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vasala harinadha\OneDrive\Desktop\"/>
    </mc:Choice>
  </mc:AlternateContent>
  <xr:revisionPtr revIDLastSave="0" documentId="13_ncr:1_{03679EFB-25AA-4A97-826B-04392E7CC5FF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1" r:id="rId1"/>
    <sheet name="Sheet2" sheetId="2" r:id="rId2"/>
    <sheet name="Dashboard" sheetId="7" r:id="rId3"/>
  </sheets>
  <calcPr calcId="191029"/>
  <pivotCaches>
    <pivotCache cacheId="10" r:id="rId4"/>
    <pivotCache cacheId="35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51" i="7" l="1"/>
  <c r="I51" i="7"/>
  <c r="N19" i="7"/>
  <c r="N20" i="7"/>
  <c r="N21" i="7"/>
  <c r="N22" i="7"/>
  <c r="N23" i="7"/>
  <c r="N24" i="7"/>
  <c r="N25" i="7"/>
  <c r="N26" i="7"/>
  <c r="K26" i="7"/>
  <c r="L26" i="7" s="1"/>
  <c r="K25" i="7"/>
  <c r="L25" i="7" s="1"/>
  <c r="K24" i="7"/>
  <c r="L24" i="7" s="1"/>
  <c r="K23" i="7"/>
  <c r="L23" i="7" s="1"/>
  <c r="K22" i="7"/>
  <c r="L22" i="7" s="1"/>
  <c r="N18" i="7"/>
  <c r="N17" i="7"/>
  <c r="K21" i="7"/>
  <c r="L21" i="7" s="1"/>
  <c r="K20" i="7"/>
  <c r="L20" i="7" s="1"/>
  <c r="K19" i="7"/>
  <c r="L19" i="7" s="1"/>
  <c r="K18" i="7"/>
  <c r="L18" i="7" s="1"/>
  <c r="K17" i="7"/>
  <c r="L17" i="7" s="1"/>
  <c r="H9" i="7"/>
  <c r="H10" i="7"/>
  <c r="H11" i="7"/>
  <c r="H12" i="7"/>
  <c r="H8" i="7"/>
  <c r="G12" i="7"/>
  <c r="G9" i="7"/>
  <c r="G10" i="7"/>
  <c r="G11" i="7"/>
  <c r="G8" i="7"/>
  <c r="D12" i="7"/>
  <c r="E12" i="7" s="1"/>
  <c r="D11" i="7"/>
  <c r="E11" i="7" s="1"/>
  <c r="D10" i="7"/>
  <c r="K8" i="7" s="1"/>
  <c r="D8" i="7"/>
  <c r="E8" i="7" s="1"/>
  <c r="D9" i="7"/>
  <c r="E9" i="7" s="1"/>
  <c r="A6537" i="7"/>
  <c r="A6538" i="7"/>
  <c r="A6539" i="7"/>
  <c r="A6540" i="7"/>
  <c r="A6541" i="7"/>
  <c r="A6542" i="7"/>
  <c r="A6543" i="7"/>
  <c r="A6544" i="7"/>
  <c r="A6545" i="7"/>
  <c r="A6546" i="7"/>
  <c r="A6547" i="7"/>
  <c r="A6548" i="7"/>
  <c r="A6549" i="7"/>
  <c r="A6550" i="7"/>
  <c r="A6551" i="7"/>
  <c r="A6552" i="7"/>
  <c r="A6553" i="7"/>
  <c r="A6554" i="7"/>
  <c r="A6555" i="7"/>
  <c r="A6556" i="7"/>
  <c r="A6557" i="7"/>
  <c r="A6558" i="7"/>
  <c r="A6559" i="7"/>
  <c r="A6560" i="7"/>
  <c r="A6561" i="7"/>
  <c r="A6562" i="7"/>
  <c r="A6563" i="7"/>
  <c r="A6564" i="7"/>
  <c r="A6565" i="7"/>
  <c r="A6566" i="7"/>
  <c r="A6567" i="7"/>
  <c r="A6568" i="7"/>
  <c r="A6569" i="7"/>
  <c r="A6570" i="7"/>
  <c r="A6571" i="7"/>
  <c r="A6572" i="7"/>
  <c r="A6573" i="7"/>
  <c r="A6574" i="7"/>
  <c r="A6575" i="7"/>
  <c r="A6576" i="7"/>
  <c r="A6577" i="7"/>
  <c r="A6578" i="7"/>
  <c r="A6579" i="7"/>
  <c r="A6580" i="7"/>
  <c r="A6581" i="7"/>
  <c r="A6582" i="7"/>
  <c r="A6583" i="7"/>
  <c r="A6584" i="7"/>
  <c r="A6585" i="7"/>
  <c r="A6586" i="7"/>
  <c r="A6587" i="7"/>
  <c r="A6588" i="7"/>
  <c r="A6589" i="7"/>
  <c r="A6590" i="7"/>
  <c r="A6591" i="7"/>
  <c r="A6592" i="7"/>
  <c r="A6593" i="7"/>
  <c r="A6594" i="7"/>
  <c r="A6595" i="7"/>
  <c r="A6596" i="7"/>
  <c r="A6597" i="7"/>
  <c r="A6598" i="7"/>
  <c r="A6599" i="7"/>
  <c r="A6600" i="7"/>
  <c r="A6601" i="7"/>
  <c r="A6602" i="7"/>
  <c r="A6603" i="7"/>
  <c r="A6604" i="7"/>
  <c r="A6605" i="7"/>
  <c r="A6606" i="7"/>
  <c r="A6607" i="7"/>
  <c r="A6608" i="7"/>
  <c r="A6609" i="7"/>
  <c r="A6610" i="7"/>
  <c r="A6611" i="7"/>
  <c r="A6612" i="7"/>
  <c r="A6613" i="7"/>
  <c r="A6614" i="7"/>
  <c r="A6615" i="7"/>
  <c r="A6616" i="7"/>
  <c r="A6617" i="7"/>
  <c r="A6618" i="7"/>
  <c r="A6619" i="7"/>
  <c r="A6620" i="7"/>
  <c r="A6621" i="7"/>
  <c r="A6622" i="7"/>
  <c r="A6623" i="7"/>
  <c r="A6624" i="7"/>
  <c r="A6625" i="7"/>
  <c r="A6626" i="7"/>
  <c r="A6627" i="7"/>
  <c r="A6628" i="7"/>
  <c r="A6629" i="7"/>
  <c r="A6630" i="7"/>
  <c r="A6631" i="7"/>
  <c r="A6632" i="7"/>
  <c r="A6633" i="7"/>
  <c r="A6634" i="7"/>
  <c r="A6635" i="7"/>
  <c r="A6636" i="7"/>
  <c r="A6637" i="7"/>
  <c r="A6638" i="7"/>
  <c r="A6639" i="7"/>
  <c r="A6640" i="7"/>
  <c r="A6641" i="7"/>
  <c r="A6642" i="7"/>
  <c r="A6643" i="7"/>
  <c r="A6644" i="7"/>
  <c r="A6645" i="7"/>
  <c r="A6646" i="7"/>
  <c r="A6647" i="7"/>
  <c r="A6648" i="7"/>
  <c r="A6649" i="7"/>
  <c r="A6650" i="7"/>
  <c r="A6651" i="7"/>
  <c r="A6652" i="7"/>
  <c r="A6653" i="7"/>
  <c r="A6654" i="7"/>
  <c r="A6655" i="7"/>
  <c r="A6656" i="7"/>
  <c r="A6657" i="7"/>
  <c r="A6658" i="7"/>
  <c r="A6659" i="7"/>
  <c r="A6660" i="7"/>
  <c r="A6661" i="7"/>
  <c r="A6662" i="7"/>
  <c r="A6663" i="7"/>
  <c r="A6664" i="7"/>
  <c r="A6665" i="7"/>
  <c r="A6666" i="7"/>
  <c r="A6667" i="7"/>
  <c r="A6668" i="7"/>
  <c r="A6669" i="7"/>
  <c r="A6670" i="7"/>
  <c r="A6671" i="7"/>
  <c r="A6672" i="7"/>
  <c r="A6673" i="7"/>
  <c r="A6674" i="7"/>
  <c r="A6675" i="7"/>
  <c r="A6676" i="7"/>
  <c r="A6677" i="7"/>
  <c r="A6678" i="7"/>
  <c r="A6679" i="7"/>
  <c r="A6680" i="7"/>
  <c r="A6681" i="7"/>
  <c r="A6682" i="7"/>
  <c r="A6683" i="7"/>
  <c r="A6684" i="7"/>
  <c r="A6685" i="7"/>
  <c r="A6686" i="7"/>
  <c r="A6687" i="7"/>
  <c r="A6688" i="7"/>
  <c r="A6689" i="7"/>
  <c r="A6690" i="7"/>
  <c r="A6691" i="7"/>
  <c r="A6692" i="7"/>
  <c r="A6693" i="7"/>
  <c r="A6694" i="7"/>
  <c r="A6695" i="7"/>
  <c r="A6696" i="7"/>
  <c r="A6697" i="7"/>
  <c r="A6698" i="7"/>
  <c r="A6699" i="7"/>
  <c r="A6700" i="7"/>
  <c r="A6701" i="7"/>
  <c r="A6702" i="7"/>
  <c r="A6703" i="7"/>
  <c r="A6704" i="7"/>
  <c r="A6705" i="7"/>
  <c r="A6706" i="7"/>
  <c r="A6707" i="7"/>
  <c r="A6708" i="7"/>
  <c r="A6709" i="7"/>
  <c r="A6710" i="7"/>
  <c r="A6711" i="7"/>
  <c r="A6712" i="7"/>
  <c r="A6713" i="7"/>
  <c r="A6714" i="7"/>
  <c r="A6715" i="7"/>
  <c r="A6716" i="7"/>
  <c r="A6717" i="7"/>
  <c r="A6718" i="7"/>
  <c r="A6719" i="7"/>
  <c r="A6720" i="7"/>
  <c r="A6721" i="7"/>
  <c r="A6722" i="7"/>
  <c r="A6723" i="7"/>
  <c r="A6724" i="7"/>
  <c r="A6725" i="7"/>
  <c r="A6726" i="7"/>
  <c r="A6727" i="7"/>
  <c r="A6728" i="7"/>
  <c r="A6729" i="7"/>
  <c r="A6730" i="7"/>
  <c r="A6731" i="7"/>
  <c r="A6732" i="7"/>
  <c r="A6733" i="7"/>
  <c r="A6734" i="7"/>
  <c r="A6735" i="7"/>
  <c r="A6736" i="7"/>
  <c r="A6737" i="7"/>
  <c r="A6738" i="7"/>
  <c r="A6739" i="7"/>
  <c r="A6740" i="7"/>
  <c r="A6741" i="7"/>
  <c r="A6742" i="7"/>
  <c r="A6743" i="7"/>
  <c r="A6744" i="7"/>
  <c r="A6745" i="7"/>
  <c r="A6746" i="7"/>
  <c r="A6747" i="7"/>
  <c r="A6748" i="7"/>
  <c r="A6749" i="7"/>
  <c r="A6750" i="7"/>
  <c r="A6751" i="7"/>
  <c r="A6752" i="7"/>
  <c r="A6753" i="7"/>
  <c r="A6754" i="7"/>
  <c r="A6755" i="7"/>
  <c r="A6756" i="7"/>
  <c r="A6757" i="7"/>
  <c r="A6758" i="7"/>
  <c r="A6759" i="7"/>
  <c r="A6760" i="7"/>
  <c r="A6761" i="7"/>
  <c r="A6762" i="7"/>
  <c r="A6763" i="7"/>
  <c r="A6764" i="7"/>
  <c r="A6765" i="7"/>
  <c r="A6766" i="7"/>
  <c r="A6767" i="7"/>
  <c r="A6768" i="7"/>
  <c r="A6769" i="7"/>
  <c r="A6770" i="7"/>
  <c r="A6771" i="7"/>
  <c r="A6772" i="7"/>
  <c r="A6773" i="7"/>
  <c r="A6774" i="7"/>
  <c r="A6775" i="7"/>
  <c r="A6776" i="7"/>
  <c r="A6777" i="7"/>
  <c r="A6778" i="7"/>
  <c r="A6779" i="7"/>
  <c r="A6780" i="7"/>
  <c r="A6781" i="7"/>
  <c r="A6782" i="7"/>
  <c r="A6783" i="7"/>
  <c r="A6784" i="7"/>
  <c r="A6785" i="7"/>
  <c r="A6786" i="7"/>
  <c r="A6787" i="7"/>
  <c r="A6788" i="7"/>
  <c r="A6789" i="7"/>
  <c r="A6790" i="7"/>
  <c r="A6791" i="7"/>
  <c r="A6792" i="7"/>
  <c r="A6793" i="7"/>
  <c r="A6794" i="7"/>
  <c r="A6795" i="7"/>
  <c r="A6796" i="7"/>
  <c r="A6797" i="7"/>
  <c r="A6798" i="7"/>
  <c r="A6799" i="7"/>
  <c r="A6800" i="7"/>
  <c r="A6801" i="7"/>
  <c r="A6802" i="7"/>
  <c r="A6803" i="7"/>
  <c r="A6804" i="7"/>
  <c r="A6805" i="7"/>
  <c r="A6806" i="7"/>
  <c r="A6807" i="7"/>
  <c r="A6808" i="7"/>
  <c r="A6809" i="7"/>
  <c r="A6810" i="7"/>
  <c r="A6811" i="7"/>
  <c r="A6812" i="7"/>
  <c r="A6813" i="7"/>
  <c r="A6814" i="7"/>
  <c r="A6815" i="7"/>
  <c r="A6816" i="7"/>
  <c r="A6817" i="7"/>
  <c r="A6818" i="7"/>
  <c r="A6819" i="7"/>
  <c r="A6820" i="7"/>
  <c r="A6821" i="7"/>
  <c r="A6822" i="7"/>
  <c r="A6823" i="7"/>
  <c r="A6824" i="7"/>
  <c r="A6825" i="7"/>
  <c r="A6826" i="7"/>
  <c r="A6827" i="7"/>
  <c r="A6828" i="7"/>
  <c r="A6829" i="7"/>
  <c r="A6830" i="7"/>
  <c r="A6831" i="7"/>
  <c r="A6832" i="7"/>
  <c r="A6833" i="7"/>
  <c r="A6834" i="7"/>
  <c r="A6835" i="7"/>
  <c r="A6836" i="7"/>
  <c r="A6837" i="7"/>
  <c r="A6838" i="7"/>
  <c r="A6839" i="7"/>
  <c r="A6840" i="7"/>
  <c r="A6841" i="7"/>
  <c r="A6842" i="7"/>
  <c r="A6843" i="7"/>
  <c r="A6844" i="7"/>
  <c r="A6845" i="7"/>
  <c r="A6846" i="7"/>
  <c r="A6847" i="7"/>
  <c r="A6848" i="7"/>
  <c r="A6849" i="7"/>
  <c r="A6850" i="7"/>
  <c r="A6851" i="7"/>
  <c r="A6852" i="7"/>
  <c r="A6853" i="7"/>
  <c r="A6854" i="7"/>
  <c r="A6855" i="7"/>
  <c r="A6856" i="7"/>
  <c r="A6857" i="7"/>
  <c r="A6858" i="7"/>
  <c r="A6859" i="7"/>
  <c r="A6860" i="7"/>
  <c r="A6861" i="7"/>
  <c r="A6862" i="7"/>
  <c r="A6863" i="7"/>
  <c r="A6864" i="7"/>
  <c r="A6865" i="7"/>
  <c r="A6866" i="7"/>
  <c r="A6867" i="7"/>
  <c r="A6868" i="7"/>
  <c r="A6869" i="7"/>
  <c r="A6870" i="7"/>
  <c r="A6871" i="7"/>
  <c r="A6872" i="7"/>
  <c r="A6873" i="7"/>
  <c r="A6874" i="7"/>
  <c r="A6875" i="7"/>
  <c r="A6876" i="7"/>
  <c r="A6877" i="7"/>
  <c r="A6878" i="7"/>
  <c r="A6879" i="7"/>
  <c r="A6880" i="7"/>
  <c r="A6881" i="7"/>
  <c r="A6882" i="7"/>
  <c r="A6883" i="7"/>
  <c r="A6884" i="7"/>
  <c r="A6885" i="7"/>
  <c r="A6886" i="7"/>
  <c r="A6887" i="7"/>
  <c r="A6888" i="7"/>
  <c r="A6889" i="7"/>
  <c r="A6890" i="7"/>
  <c r="A6891" i="7"/>
  <c r="A6892" i="7"/>
  <c r="A6893" i="7"/>
  <c r="A6894" i="7"/>
  <c r="A6895" i="7"/>
  <c r="A6896" i="7"/>
  <c r="A6897" i="7"/>
  <c r="A6898" i="7"/>
  <c r="A6899" i="7"/>
  <c r="A6900" i="7"/>
  <c r="A6901" i="7"/>
  <c r="A6902" i="7"/>
  <c r="A6903" i="7"/>
  <c r="A6904" i="7"/>
  <c r="A6905" i="7"/>
  <c r="A6906" i="7"/>
  <c r="A6907" i="7"/>
  <c r="A6908" i="7"/>
  <c r="A6909" i="7"/>
  <c r="A6910" i="7"/>
  <c r="A6911" i="7"/>
  <c r="A6912" i="7"/>
  <c r="A6913" i="7"/>
  <c r="A6914" i="7"/>
  <c r="A6915" i="7"/>
  <c r="A6916" i="7"/>
  <c r="A6917" i="7"/>
  <c r="A6918" i="7"/>
  <c r="A6919" i="7"/>
  <c r="A6920" i="7"/>
  <c r="A6921" i="7"/>
  <c r="A6922" i="7"/>
  <c r="A6923" i="7"/>
  <c r="A6924" i="7"/>
  <c r="A6925" i="7"/>
  <c r="A6926" i="7"/>
  <c r="A6927" i="7"/>
  <c r="A6928" i="7"/>
  <c r="A6929" i="7"/>
  <c r="A6930" i="7"/>
  <c r="A6931" i="7"/>
  <c r="A6932" i="7"/>
  <c r="A6933" i="7"/>
  <c r="A6934" i="7"/>
  <c r="A6935" i="7"/>
  <c r="A6936" i="7"/>
  <c r="A6937" i="7"/>
  <c r="A6938" i="7"/>
  <c r="A6939" i="7"/>
  <c r="A6940" i="7"/>
  <c r="A6941" i="7"/>
  <c r="A6942" i="7"/>
  <c r="A6943" i="7"/>
  <c r="A6944" i="7"/>
  <c r="A6945" i="7"/>
  <c r="A6946" i="7"/>
  <c r="A6947" i="7"/>
  <c r="A6948" i="7"/>
  <c r="A6949" i="7"/>
  <c r="A6950" i="7"/>
  <c r="A6951" i="7"/>
  <c r="A6952" i="7"/>
  <c r="A6953" i="7"/>
  <c r="A6954" i="7"/>
  <c r="A6955" i="7"/>
  <c r="A6956" i="7"/>
  <c r="A6957" i="7"/>
  <c r="A6958" i="7"/>
  <c r="A6959" i="7"/>
  <c r="A6960" i="7"/>
  <c r="A6961" i="7"/>
  <c r="A6962" i="7"/>
  <c r="A6963" i="7"/>
  <c r="A6964" i="7"/>
  <c r="A6965" i="7"/>
  <c r="A6966" i="7"/>
  <c r="A6967" i="7"/>
  <c r="A6968" i="7"/>
  <c r="A6969" i="7"/>
  <c r="A6970" i="7"/>
  <c r="A6971" i="7"/>
  <c r="A6972" i="7"/>
  <c r="A6973" i="7"/>
  <c r="A6974" i="7"/>
  <c r="A6975" i="7"/>
  <c r="A6976" i="7"/>
  <c r="A6977" i="7"/>
  <c r="A6978" i="7"/>
  <c r="A6979" i="7"/>
  <c r="A6980" i="7"/>
  <c r="A6981" i="7"/>
  <c r="A6982" i="7"/>
  <c r="A6983" i="7"/>
  <c r="A6984" i="7"/>
  <c r="A6985" i="7"/>
  <c r="A6986" i="7"/>
  <c r="A6987" i="7"/>
  <c r="A6988" i="7"/>
  <c r="A6989" i="7"/>
  <c r="A6990" i="7"/>
  <c r="A6991" i="7"/>
  <c r="A6992" i="7"/>
  <c r="A6993" i="7"/>
  <c r="A6994" i="7"/>
  <c r="A6995" i="7"/>
  <c r="A6996" i="7"/>
  <c r="A6997" i="7"/>
  <c r="A6998" i="7"/>
  <c r="A6999" i="7"/>
  <c r="A7000" i="7"/>
  <c r="A7001" i="7"/>
  <c r="A7002" i="7"/>
  <c r="A7003" i="7"/>
  <c r="A7004" i="7"/>
  <c r="A7005" i="7"/>
  <c r="A7006" i="7"/>
  <c r="A7007" i="7"/>
  <c r="A7008" i="7"/>
  <c r="A7009" i="7"/>
  <c r="A7010" i="7"/>
  <c r="A7011" i="7"/>
  <c r="A7012" i="7"/>
  <c r="A7013" i="7"/>
  <c r="A7014" i="7"/>
  <c r="A7015" i="7"/>
  <c r="A7016" i="7"/>
  <c r="A7017" i="7"/>
  <c r="A7018" i="7"/>
  <c r="A7019" i="7"/>
  <c r="A7020" i="7"/>
  <c r="A7021" i="7"/>
  <c r="A7022" i="7"/>
  <c r="A7023" i="7"/>
  <c r="A7024" i="7"/>
  <c r="A7025" i="7"/>
  <c r="A7026" i="7"/>
  <c r="A7027" i="7"/>
  <c r="A7028" i="7"/>
  <c r="A7029" i="7"/>
  <c r="A7030" i="7"/>
  <c r="A7031" i="7"/>
  <c r="A7032" i="7"/>
  <c r="A7033" i="7"/>
  <c r="A7034" i="7"/>
  <c r="A7035" i="7"/>
  <c r="A7036" i="7"/>
  <c r="A7037" i="7"/>
  <c r="A7038" i="7"/>
  <c r="A7039" i="7"/>
  <c r="A7040" i="7"/>
  <c r="A7041" i="7"/>
  <c r="A7042" i="7"/>
  <c r="A7043" i="7"/>
  <c r="A7044" i="7"/>
  <c r="A7045" i="7"/>
  <c r="A7046" i="7"/>
  <c r="A7047" i="7"/>
  <c r="A7048" i="7"/>
  <c r="A7049" i="7"/>
  <c r="A7050" i="7"/>
  <c r="A7051" i="7"/>
  <c r="A7052" i="7"/>
  <c r="A7053" i="7"/>
  <c r="A7054" i="7"/>
  <c r="A7055" i="7"/>
  <c r="A7056" i="7"/>
  <c r="A7057" i="7"/>
  <c r="A7058" i="7"/>
  <c r="A7059" i="7"/>
  <c r="A7060" i="7"/>
  <c r="A7061" i="7"/>
  <c r="A7062" i="7"/>
  <c r="A7063" i="7"/>
  <c r="A7064" i="7"/>
  <c r="A7065" i="7"/>
  <c r="A7066" i="7"/>
  <c r="A7067" i="7"/>
  <c r="A7068" i="7"/>
  <c r="A7069" i="7"/>
  <c r="A7070" i="7"/>
  <c r="A7071" i="7"/>
  <c r="A7072" i="7"/>
  <c r="A7073" i="7"/>
  <c r="A7074" i="7"/>
  <c r="A7075" i="7"/>
  <c r="A7076" i="7"/>
  <c r="A7077" i="7"/>
  <c r="A7078" i="7"/>
  <c r="A7079" i="7"/>
  <c r="A7080" i="7"/>
  <c r="A7081" i="7"/>
  <c r="A7082" i="7"/>
  <c r="A7083" i="7"/>
  <c r="A7084" i="7"/>
  <c r="A7085" i="7"/>
  <c r="A7086" i="7"/>
  <c r="A7087" i="7"/>
  <c r="A7088" i="7"/>
  <c r="A7089" i="7"/>
  <c r="A7090" i="7"/>
  <c r="A7091" i="7"/>
  <c r="A7092" i="7"/>
  <c r="A7093" i="7"/>
  <c r="A7094" i="7"/>
  <c r="A7095" i="7"/>
  <c r="A7096" i="7"/>
  <c r="A7097" i="7"/>
  <c r="A7098" i="7"/>
  <c r="A7099" i="7"/>
  <c r="A7100" i="7"/>
  <c r="A7101" i="7"/>
  <c r="A7102" i="7"/>
  <c r="A7103" i="7"/>
  <c r="A7104" i="7"/>
  <c r="A7105" i="7"/>
  <c r="A7106" i="7"/>
  <c r="A7107" i="7"/>
  <c r="A7108" i="7"/>
  <c r="A7109" i="7"/>
  <c r="A7110" i="7"/>
  <c r="A7111" i="7"/>
  <c r="A7112" i="7"/>
  <c r="A7113" i="7"/>
  <c r="A7114" i="7"/>
  <c r="A7115" i="7"/>
  <c r="A7116" i="7"/>
  <c r="A7117" i="7"/>
  <c r="A7118" i="7"/>
  <c r="A7119" i="7"/>
  <c r="A7120" i="7"/>
  <c r="A7121" i="7"/>
  <c r="A7122" i="7"/>
  <c r="A7123" i="7"/>
  <c r="A7124" i="7"/>
  <c r="A7125" i="7"/>
  <c r="A7126" i="7"/>
  <c r="A7127" i="7"/>
  <c r="A7128" i="7"/>
  <c r="A7129" i="7"/>
  <c r="A7130" i="7"/>
  <c r="A7131" i="7"/>
  <c r="A7132" i="7"/>
  <c r="A7133" i="7"/>
  <c r="A7134" i="7"/>
  <c r="A7135" i="7"/>
  <c r="A7136" i="7"/>
  <c r="A7137" i="7"/>
  <c r="A7138" i="7"/>
  <c r="A7139" i="7"/>
  <c r="A7140" i="7"/>
  <c r="A7141" i="7"/>
  <c r="A7142" i="7"/>
  <c r="A7143" i="7"/>
  <c r="A7144" i="7"/>
  <c r="A7145" i="7"/>
  <c r="A7146" i="7"/>
  <c r="A7147" i="7"/>
  <c r="A7148" i="7"/>
  <c r="A7149" i="7"/>
  <c r="A7150" i="7"/>
  <c r="A7151" i="7"/>
  <c r="A7152" i="7"/>
  <c r="A7153" i="7"/>
  <c r="A7154" i="7"/>
  <c r="A7155" i="7"/>
  <c r="A7156" i="7"/>
  <c r="A7157" i="7"/>
  <c r="A7158" i="7"/>
  <c r="A7159" i="7"/>
  <c r="A7160" i="7"/>
  <c r="A7161" i="7"/>
  <c r="A7162" i="7"/>
  <c r="A7163" i="7"/>
  <c r="A7164" i="7"/>
  <c r="A7165" i="7"/>
  <c r="A7166" i="7"/>
  <c r="A7167" i="7"/>
  <c r="A7168" i="7"/>
  <c r="A7169" i="7"/>
  <c r="A7170" i="7"/>
  <c r="A7171" i="7"/>
  <c r="A7172" i="7"/>
  <c r="A7173" i="7"/>
  <c r="A7174" i="7"/>
  <c r="A7175" i="7"/>
  <c r="A7176" i="7"/>
  <c r="A7177" i="7"/>
  <c r="A7178" i="7"/>
  <c r="A7179" i="7"/>
  <c r="A7180" i="7"/>
  <c r="A7181" i="7"/>
  <c r="A7182" i="7"/>
  <c r="A7183" i="7"/>
  <c r="A7184" i="7"/>
  <c r="A7185" i="7"/>
  <c r="A7186" i="7"/>
  <c r="A7187" i="7"/>
  <c r="A7188" i="7"/>
  <c r="A7189" i="7"/>
  <c r="A7190" i="7"/>
  <c r="A7191" i="7"/>
  <c r="A7192" i="7"/>
  <c r="A7193" i="7"/>
  <c r="A7194" i="7"/>
  <c r="A7195" i="7"/>
  <c r="A7196" i="7"/>
  <c r="A7197" i="7"/>
  <c r="A7198" i="7"/>
  <c r="A7199" i="7"/>
  <c r="A7200" i="7"/>
  <c r="A7201" i="7"/>
  <c r="A7202" i="7"/>
  <c r="A7203" i="7"/>
  <c r="A7204" i="7"/>
  <c r="A7205" i="7"/>
  <c r="A7206" i="7"/>
  <c r="A7207" i="7"/>
  <c r="A7208" i="7"/>
  <c r="A7209" i="7"/>
  <c r="A7210" i="7"/>
  <c r="A7211" i="7"/>
  <c r="A7212" i="7"/>
  <c r="A7213" i="7"/>
  <c r="A7214" i="7"/>
  <c r="A7215" i="7"/>
  <c r="A7216" i="7"/>
  <c r="A7217" i="7"/>
  <c r="A7218" i="7"/>
  <c r="A7219" i="7"/>
  <c r="A7220" i="7"/>
  <c r="A7221" i="7"/>
  <c r="A7222" i="7"/>
  <c r="A7223" i="7"/>
  <c r="A7224" i="7"/>
  <c r="A7225" i="7"/>
  <c r="A7226" i="7"/>
  <c r="A7227" i="7"/>
  <c r="A7228" i="7"/>
  <c r="A7229" i="7"/>
  <c r="A7230" i="7"/>
  <c r="A7231" i="7"/>
  <c r="A7232" i="7"/>
  <c r="A7233" i="7"/>
  <c r="A7234" i="7"/>
  <c r="A7235" i="7"/>
  <c r="A7236" i="7"/>
  <c r="A7237" i="7"/>
  <c r="A7238" i="7"/>
  <c r="A7239" i="7"/>
  <c r="A7240" i="7"/>
  <c r="A7241" i="7"/>
  <c r="A7242" i="7"/>
  <c r="A7243" i="7"/>
  <c r="A7244" i="7"/>
  <c r="A7245" i="7"/>
  <c r="A7246" i="7"/>
  <c r="A7247" i="7"/>
  <c r="A7248" i="7"/>
  <c r="A7249" i="7"/>
  <c r="A7250" i="7"/>
  <c r="A7251" i="7"/>
  <c r="A7252" i="7"/>
  <c r="A7253" i="7"/>
  <c r="A7254" i="7"/>
  <c r="A7255" i="7"/>
  <c r="A7256" i="7"/>
  <c r="A7257" i="7"/>
  <c r="A7258" i="7"/>
  <c r="A7259" i="7"/>
  <c r="A7260" i="7"/>
  <c r="A7261" i="7"/>
  <c r="A7262" i="7"/>
  <c r="A7263" i="7"/>
  <c r="A7264" i="7"/>
  <c r="A7265" i="7"/>
  <c r="A7266" i="7"/>
  <c r="A7267" i="7"/>
  <c r="A7268" i="7"/>
  <c r="A7269" i="7"/>
  <c r="A7270" i="7"/>
  <c r="A7271" i="7"/>
  <c r="A7272" i="7"/>
  <c r="A7273" i="7"/>
  <c r="A7274" i="7"/>
  <c r="A7275" i="7"/>
  <c r="A7276" i="7"/>
  <c r="A7277" i="7"/>
  <c r="A7278" i="7"/>
  <c r="A7279" i="7"/>
  <c r="A7280" i="7"/>
  <c r="A7281" i="7"/>
  <c r="A7282" i="7"/>
  <c r="A7283" i="7"/>
  <c r="A7284" i="7"/>
  <c r="A7285" i="7"/>
  <c r="A7286" i="7"/>
  <c r="A7287" i="7"/>
  <c r="A7288" i="7"/>
  <c r="A7289" i="7"/>
  <c r="A7290" i="7"/>
  <c r="A7291" i="7"/>
  <c r="A7292" i="7"/>
  <c r="A7293" i="7"/>
  <c r="A7294" i="7"/>
  <c r="A7295" i="7"/>
  <c r="A7296" i="7"/>
  <c r="A7297" i="7"/>
  <c r="A7298" i="7"/>
  <c r="A7299" i="7"/>
  <c r="A7300" i="7"/>
  <c r="A7301" i="7"/>
  <c r="A7302" i="7"/>
  <c r="A7303" i="7"/>
  <c r="A7304" i="7"/>
  <c r="A7305" i="7"/>
  <c r="A7306" i="7"/>
  <c r="A7307" i="7"/>
  <c r="A7308" i="7"/>
  <c r="A7309" i="7"/>
  <c r="A7310" i="7"/>
  <c r="A7311" i="7"/>
  <c r="A7312" i="7"/>
  <c r="A7313" i="7"/>
  <c r="A7314" i="7"/>
  <c r="A7315" i="7"/>
  <c r="A7316" i="7"/>
  <c r="A7317" i="7"/>
  <c r="A7318" i="7"/>
  <c r="A7319" i="7"/>
  <c r="A7320" i="7"/>
  <c r="A7321" i="7"/>
  <c r="A7322" i="7"/>
  <c r="A7323" i="7"/>
  <c r="A7324" i="7"/>
  <c r="A7325" i="7"/>
  <c r="A7326" i="7"/>
  <c r="A7327" i="7"/>
  <c r="A7328" i="7"/>
  <c r="A7329" i="7"/>
  <c r="A7330" i="7"/>
  <c r="A7331" i="7"/>
  <c r="A7332" i="7"/>
  <c r="A7333" i="7"/>
  <c r="A7334" i="7"/>
  <c r="A7335" i="7"/>
  <c r="A7336" i="7"/>
  <c r="A7337" i="7"/>
  <c r="A7338" i="7"/>
  <c r="A7339" i="7"/>
  <c r="A7340" i="7"/>
  <c r="A7341" i="7"/>
  <c r="A7342" i="7"/>
  <c r="A7343" i="7"/>
  <c r="A7344" i="7"/>
  <c r="A7345" i="7"/>
  <c r="A7346" i="7"/>
  <c r="A7347" i="7"/>
  <c r="A7348" i="7"/>
  <c r="A7349" i="7"/>
  <c r="A7350" i="7"/>
  <c r="A7351" i="7"/>
  <c r="A7352" i="7"/>
  <c r="A7353" i="7"/>
  <c r="A7354" i="7"/>
  <c r="A7355" i="7"/>
  <c r="A7356" i="7"/>
  <c r="A7357" i="7"/>
  <c r="A7358" i="7"/>
  <c r="A7359" i="7"/>
  <c r="A7360" i="7"/>
  <c r="A7361" i="7"/>
  <c r="A7362" i="7"/>
  <c r="A7363" i="7"/>
  <c r="A7364" i="7"/>
  <c r="A7365" i="7"/>
  <c r="A7366" i="7"/>
  <c r="A7367" i="7"/>
  <c r="A7368" i="7"/>
  <c r="A7369" i="7"/>
  <c r="A7370" i="7"/>
  <c r="A7371" i="7"/>
  <c r="A7372" i="7"/>
  <c r="A7373" i="7"/>
  <c r="A7374" i="7"/>
  <c r="A7375" i="7"/>
  <c r="A7376" i="7"/>
  <c r="A7377" i="7"/>
  <c r="A7378" i="7"/>
  <c r="A7379" i="7"/>
  <c r="A7380" i="7"/>
  <c r="A7381" i="7"/>
  <c r="A7382" i="7"/>
  <c r="A7383" i="7"/>
  <c r="A7384" i="7"/>
  <c r="A7385" i="7"/>
  <c r="A7386" i="7"/>
  <c r="A7387" i="7"/>
  <c r="A7388" i="7"/>
  <c r="A7389" i="7"/>
  <c r="A7390" i="7"/>
  <c r="A7391" i="7"/>
  <c r="A7392" i="7"/>
  <c r="A7393" i="7"/>
  <c r="A7394" i="7"/>
  <c r="A7395" i="7"/>
  <c r="A7396" i="7"/>
  <c r="A7397" i="7"/>
  <c r="A7398" i="7"/>
  <c r="A7399" i="7"/>
  <c r="A7400" i="7"/>
  <c r="A7401" i="7"/>
  <c r="A7402" i="7"/>
  <c r="A7403" i="7"/>
  <c r="A7404" i="7"/>
  <c r="A7405" i="7"/>
  <c r="A7406" i="7"/>
  <c r="A7407" i="7"/>
  <c r="A7408" i="7"/>
  <c r="A7409" i="7"/>
  <c r="A7410" i="7"/>
  <c r="A7411" i="7"/>
  <c r="A7412" i="7"/>
  <c r="A7413" i="7"/>
  <c r="A7414" i="7"/>
  <c r="A7415" i="7"/>
  <c r="A7416" i="7"/>
  <c r="A7417" i="7"/>
  <c r="A7418" i="7"/>
  <c r="A7419" i="7"/>
  <c r="A7420" i="7"/>
  <c r="A7421" i="7"/>
  <c r="A7422" i="7"/>
  <c r="A7423" i="7"/>
  <c r="A7424" i="7"/>
  <c r="A7425" i="7"/>
  <c r="A7426" i="7"/>
  <c r="A7427" i="7"/>
  <c r="A7428" i="7"/>
  <c r="A7429" i="7"/>
  <c r="A7430" i="7"/>
  <c r="A7431" i="7"/>
  <c r="A7432" i="7"/>
  <c r="A7433" i="7"/>
  <c r="A7434" i="7"/>
  <c r="A7435" i="7"/>
  <c r="A7436" i="7"/>
  <c r="A7437" i="7"/>
  <c r="A7438" i="7"/>
  <c r="A7439" i="7"/>
  <c r="A7440" i="7"/>
  <c r="A7441" i="7"/>
  <c r="A7442" i="7"/>
  <c r="A7443" i="7"/>
  <c r="A7444" i="7"/>
  <c r="A7445" i="7"/>
  <c r="A7446" i="7"/>
  <c r="A7447" i="7"/>
  <c r="A7448" i="7"/>
  <c r="A7449" i="7"/>
  <c r="A7450" i="7"/>
  <c r="A7451" i="7"/>
  <c r="A7452" i="7"/>
  <c r="A7453" i="7"/>
  <c r="A7454" i="7"/>
  <c r="A7455" i="7"/>
  <c r="A7456" i="7"/>
  <c r="A7457" i="7"/>
  <c r="A7458" i="7"/>
  <c r="A7459" i="7"/>
  <c r="A7460" i="7"/>
  <c r="A7461" i="7"/>
  <c r="A7462" i="7"/>
  <c r="A7463" i="7"/>
  <c r="A7464" i="7"/>
  <c r="A7465" i="7"/>
  <c r="A7466" i="7"/>
  <c r="A7467" i="7"/>
  <c r="A7468" i="7"/>
  <c r="A7469" i="7"/>
  <c r="A7470" i="7"/>
  <c r="A7471" i="7"/>
  <c r="A7472" i="7"/>
  <c r="A7473" i="7"/>
  <c r="A7474" i="7"/>
  <c r="A7475" i="7"/>
  <c r="A7476" i="7"/>
  <c r="A7477" i="7"/>
  <c r="A7478" i="7"/>
  <c r="A7479" i="7"/>
  <c r="A7480" i="7"/>
  <c r="A7481" i="7"/>
  <c r="A7482" i="7"/>
  <c r="A7483" i="7"/>
  <c r="A7484" i="7"/>
  <c r="A7485" i="7"/>
  <c r="A7486" i="7"/>
  <c r="A7487" i="7"/>
  <c r="A7488" i="7"/>
  <c r="A7489" i="7"/>
  <c r="A7490" i="7"/>
  <c r="A7491" i="7"/>
  <c r="A7492" i="7"/>
  <c r="A7493" i="7"/>
  <c r="A7494" i="7"/>
  <c r="A7495" i="7"/>
  <c r="A7496" i="7"/>
  <c r="A7497" i="7"/>
  <c r="A7498" i="7"/>
  <c r="A7499" i="7"/>
  <c r="A7500" i="7"/>
  <c r="A7501" i="7"/>
  <c r="A7502" i="7"/>
  <c r="A7503" i="7"/>
  <c r="A7504" i="7"/>
  <c r="A7505" i="7"/>
  <c r="A7506" i="7"/>
  <c r="A7507" i="7"/>
  <c r="A7508" i="7"/>
  <c r="A7509" i="7"/>
  <c r="A7510" i="7"/>
  <c r="A7511" i="7"/>
  <c r="A7512" i="7"/>
  <c r="A7513" i="7"/>
  <c r="A7514" i="7"/>
  <c r="A7515" i="7"/>
  <c r="A7516" i="7"/>
  <c r="A7517" i="7"/>
  <c r="A7518" i="7"/>
  <c r="A7519" i="7"/>
  <c r="A7520" i="7"/>
  <c r="A7521" i="7"/>
  <c r="A7522" i="7"/>
  <c r="A7523" i="7"/>
  <c r="A7524" i="7"/>
  <c r="A7525" i="7"/>
  <c r="A7526" i="7"/>
  <c r="A7527" i="7"/>
  <c r="A7528" i="7"/>
  <c r="A7529" i="7"/>
  <c r="A7530" i="7"/>
  <c r="A7531" i="7"/>
  <c r="A7532" i="7"/>
  <c r="A7533" i="7"/>
  <c r="A7534" i="7"/>
  <c r="A7535" i="7"/>
  <c r="A7536" i="7"/>
  <c r="A7537" i="7"/>
  <c r="A7538" i="7"/>
  <c r="A7539" i="7"/>
  <c r="A7540" i="7"/>
  <c r="A7541" i="7"/>
  <c r="A7542" i="7"/>
  <c r="A7543" i="7"/>
  <c r="A7544" i="7"/>
  <c r="A7545" i="7"/>
  <c r="A7546" i="7"/>
  <c r="A7547" i="7"/>
  <c r="A7548" i="7"/>
  <c r="A7549" i="7"/>
  <c r="A7550" i="7"/>
  <c r="A7551" i="7"/>
  <c r="A7552" i="7"/>
  <c r="A7553" i="7"/>
  <c r="A7554" i="7"/>
  <c r="A7555" i="7"/>
  <c r="A7556" i="7"/>
  <c r="A7557" i="7"/>
  <c r="A7558" i="7"/>
  <c r="A7559" i="7"/>
  <c r="A7560" i="7"/>
  <c r="A7561" i="7"/>
  <c r="A7562" i="7"/>
  <c r="A7563" i="7"/>
  <c r="A7564" i="7"/>
  <c r="A7565" i="7"/>
  <c r="A7566" i="7"/>
  <c r="A7567" i="7"/>
  <c r="A7568" i="7"/>
  <c r="A7569" i="7"/>
  <c r="A7570" i="7"/>
  <c r="A7571" i="7"/>
  <c r="A7572" i="7"/>
  <c r="A7573" i="7"/>
  <c r="A7574" i="7"/>
  <c r="A7575" i="7"/>
  <c r="A7576" i="7"/>
  <c r="A7577" i="7"/>
  <c r="A7578" i="7"/>
  <c r="A7579" i="7"/>
  <c r="A7580" i="7"/>
  <c r="A7581" i="7"/>
  <c r="A7582" i="7"/>
  <c r="A7583" i="7"/>
  <c r="A7584" i="7"/>
  <c r="A7585" i="7"/>
  <c r="A7586" i="7"/>
  <c r="A7587" i="7"/>
  <c r="A7588" i="7"/>
  <c r="A7589" i="7"/>
  <c r="A7590" i="7"/>
  <c r="A7591" i="7"/>
  <c r="A7592" i="7"/>
  <c r="A7593" i="7"/>
  <c r="A7594" i="7"/>
  <c r="A7595" i="7"/>
  <c r="A7596" i="7"/>
  <c r="A7597" i="7"/>
  <c r="A7598" i="7"/>
  <c r="A7599" i="7"/>
  <c r="A7600" i="7"/>
  <c r="A7601" i="7"/>
  <c r="A7602" i="7"/>
  <c r="A7603" i="7"/>
  <c r="A7604" i="7"/>
  <c r="A7605" i="7"/>
  <c r="A7606" i="7"/>
  <c r="A7607" i="7"/>
  <c r="A7608" i="7"/>
  <c r="A7609" i="7"/>
  <c r="A7610" i="7"/>
  <c r="A7611" i="7"/>
  <c r="A7612" i="7"/>
  <c r="A7613" i="7"/>
  <c r="A7614" i="7"/>
  <c r="A7615" i="7"/>
  <c r="A7616" i="7"/>
  <c r="A7617" i="7"/>
  <c r="A7618" i="7"/>
  <c r="A7619" i="7"/>
  <c r="A7620" i="7"/>
  <c r="A7621" i="7"/>
  <c r="A7622" i="7"/>
  <c r="A7623" i="7"/>
  <c r="A7624" i="7"/>
  <c r="A7625" i="7"/>
  <c r="A7626" i="7"/>
  <c r="A7627" i="7"/>
  <c r="A7628" i="7"/>
  <c r="A7629" i="7"/>
  <c r="A7630" i="7"/>
  <c r="A7631" i="7"/>
  <c r="A7632" i="7"/>
  <c r="A7633" i="7"/>
  <c r="A7634" i="7"/>
  <c r="A7635" i="7"/>
  <c r="A7636" i="7"/>
  <c r="A7637" i="7"/>
  <c r="A7638" i="7"/>
  <c r="A7639" i="7"/>
  <c r="A7640" i="7"/>
  <c r="A7641" i="7"/>
  <c r="A7642" i="7"/>
  <c r="A7643" i="7"/>
  <c r="A7644" i="7"/>
  <c r="A7645" i="7"/>
  <c r="A7646" i="7"/>
  <c r="A7647" i="7"/>
  <c r="A7648" i="7"/>
  <c r="A7649" i="7"/>
  <c r="A7650" i="7"/>
  <c r="A7651" i="7"/>
  <c r="A7652" i="7"/>
  <c r="A7653" i="7"/>
  <c r="A7654" i="7"/>
  <c r="A7655" i="7"/>
  <c r="A7656" i="7"/>
  <c r="A7657" i="7"/>
  <c r="A7658" i="7"/>
  <c r="A7659" i="7"/>
  <c r="A7660" i="7"/>
  <c r="A7661" i="7"/>
  <c r="A7662" i="7"/>
  <c r="A7663" i="7"/>
  <c r="A7664" i="7"/>
  <c r="A7665" i="7"/>
  <c r="A7666" i="7"/>
  <c r="A7667" i="7"/>
  <c r="A7668" i="7"/>
  <c r="A7669" i="7"/>
  <c r="A7670" i="7"/>
  <c r="A7671" i="7"/>
  <c r="A7672" i="7"/>
  <c r="A7673" i="7"/>
  <c r="A7674" i="7"/>
  <c r="A7675" i="7"/>
  <c r="A7676" i="7"/>
  <c r="A7677" i="7"/>
  <c r="A7678" i="7"/>
  <c r="A7679" i="7"/>
  <c r="A7680" i="7"/>
  <c r="A7681" i="7"/>
  <c r="A7682" i="7"/>
  <c r="A7683" i="7"/>
  <c r="A7684" i="7"/>
  <c r="A7685" i="7"/>
  <c r="A7686" i="7"/>
  <c r="A7687" i="7"/>
  <c r="A7688" i="7"/>
  <c r="A7689" i="7"/>
  <c r="A7690" i="7"/>
  <c r="A7691" i="7"/>
  <c r="A7692" i="7"/>
  <c r="A7693" i="7"/>
  <c r="A7694" i="7"/>
  <c r="A7695" i="7"/>
  <c r="A7696" i="7"/>
  <c r="A7697" i="7"/>
  <c r="A7698" i="7"/>
  <c r="A7699" i="7"/>
  <c r="A7700" i="7"/>
  <c r="A7701" i="7"/>
  <c r="A7702" i="7"/>
  <c r="A7703" i="7"/>
  <c r="A7704" i="7"/>
  <c r="A7705" i="7"/>
  <c r="A7706" i="7"/>
  <c r="A7707" i="7"/>
  <c r="A7708" i="7"/>
  <c r="A7709" i="7"/>
  <c r="A7710" i="7"/>
  <c r="A7711" i="7"/>
  <c r="A7712" i="7"/>
  <c r="A7713" i="7"/>
  <c r="A7714" i="7"/>
  <c r="A7715" i="7"/>
  <c r="A7716" i="7"/>
  <c r="A7717" i="7"/>
  <c r="A7718" i="7"/>
  <c r="A7719" i="7"/>
  <c r="A7720" i="7"/>
  <c r="A7721" i="7"/>
  <c r="A7722" i="7"/>
  <c r="A7723" i="7"/>
  <c r="A7724" i="7"/>
  <c r="A7725" i="7"/>
  <c r="A7726" i="7"/>
  <c r="A7727" i="7"/>
  <c r="A7728" i="7"/>
  <c r="A7729" i="7"/>
  <c r="A7730" i="7"/>
  <c r="A7731" i="7"/>
  <c r="A7732" i="7"/>
  <c r="A7733" i="7"/>
  <c r="A7734" i="7"/>
  <c r="A7735" i="7"/>
  <c r="A7736" i="7"/>
  <c r="A7737" i="7"/>
  <c r="A7738" i="7"/>
  <c r="A7739" i="7"/>
  <c r="A7740" i="7"/>
  <c r="A7741" i="7"/>
  <c r="A7742" i="7"/>
  <c r="A7743" i="7"/>
  <c r="A7744" i="7"/>
  <c r="A7745" i="7"/>
  <c r="A7746" i="7"/>
  <c r="A7747" i="7"/>
  <c r="A7748" i="7"/>
  <c r="A7749" i="7"/>
  <c r="A7750" i="7"/>
  <c r="A7751" i="7"/>
  <c r="A7752" i="7"/>
  <c r="A7753" i="7"/>
  <c r="A7754" i="7"/>
  <c r="A7755" i="7"/>
  <c r="A7756" i="7"/>
  <c r="A7757" i="7"/>
  <c r="A7758" i="7"/>
  <c r="A7759" i="7"/>
  <c r="A7760" i="7"/>
  <c r="A7761" i="7"/>
  <c r="A7762" i="7"/>
  <c r="A7763" i="7"/>
  <c r="A7764" i="7"/>
  <c r="A7765" i="7"/>
  <c r="A7766" i="7"/>
  <c r="A7767" i="7"/>
  <c r="A7768" i="7"/>
  <c r="A7769" i="7"/>
  <c r="A7770" i="7"/>
  <c r="A7771" i="7"/>
  <c r="A7772" i="7"/>
  <c r="A7773" i="7"/>
  <c r="A7774" i="7"/>
  <c r="A7775" i="7"/>
  <c r="A7776" i="7"/>
  <c r="A7777" i="7"/>
  <c r="A7778" i="7"/>
  <c r="A7779" i="7"/>
  <c r="A7780" i="7"/>
  <c r="A7781" i="7"/>
  <c r="A7782" i="7"/>
  <c r="A7783" i="7"/>
  <c r="A7784" i="7"/>
  <c r="A7785" i="7"/>
  <c r="A7786" i="7"/>
  <c r="A7787" i="7"/>
  <c r="A7788" i="7"/>
  <c r="A7789" i="7"/>
  <c r="A7790" i="7"/>
  <c r="A7791" i="7"/>
  <c r="A7792" i="7"/>
  <c r="A7793" i="7"/>
  <c r="A7794" i="7"/>
  <c r="A7795" i="7"/>
  <c r="A7796" i="7"/>
  <c r="A7797" i="7"/>
  <c r="A7798" i="7"/>
  <c r="A7799" i="7"/>
  <c r="A7800" i="7"/>
  <c r="A7801" i="7"/>
  <c r="A7802" i="7"/>
  <c r="A7803" i="7"/>
  <c r="A7804" i="7"/>
  <c r="A7805" i="7"/>
  <c r="A7806" i="7"/>
  <c r="A7807" i="7"/>
  <c r="A7808" i="7"/>
  <c r="A7809" i="7"/>
  <c r="A7810" i="7"/>
  <c r="A7811" i="7"/>
  <c r="A7812" i="7"/>
  <c r="A7813" i="7"/>
  <c r="A7814" i="7"/>
  <c r="A7815" i="7"/>
  <c r="A7816" i="7"/>
  <c r="A7817" i="7"/>
  <c r="A7818" i="7"/>
  <c r="A7819" i="7"/>
  <c r="A7820" i="7"/>
  <c r="A7821" i="7"/>
  <c r="A7822" i="7"/>
  <c r="A7823" i="7"/>
  <c r="A7824" i="7"/>
  <c r="A7825" i="7"/>
  <c r="A7826" i="7"/>
  <c r="A7827" i="7"/>
  <c r="A7828" i="7"/>
  <c r="A7829" i="7"/>
  <c r="A7830" i="7"/>
  <c r="A7831" i="7"/>
  <c r="A7832" i="7"/>
  <c r="A7833" i="7"/>
  <c r="A7834" i="7"/>
  <c r="A7835" i="7"/>
  <c r="A7836" i="7"/>
  <c r="A7837" i="7"/>
  <c r="A7838" i="7"/>
  <c r="A7839" i="7"/>
  <c r="A7840" i="7"/>
  <c r="A7841" i="7"/>
  <c r="A7842" i="7"/>
  <c r="A7843" i="7"/>
  <c r="A7844" i="7"/>
  <c r="A7845" i="7"/>
  <c r="A7846" i="7"/>
  <c r="A7847" i="7"/>
  <c r="A7848" i="7"/>
  <c r="A7849" i="7"/>
  <c r="A7850" i="7"/>
  <c r="A7851" i="7"/>
  <c r="A7852" i="7"/>
  <c r="A7853" i="7"/>
  <c r="A7854" i="7"/>
  <c r="A7855" i="7"/>
  <c r="A7856" i="7"/>
  <c r="A7857" i="7"/>
  <c r="A7858" i="7"/>
  <c r="A7859" i="7"/>
  <c r="A7860" i="7"/>
  <c r="A7861" i="7"/>
  <c r="A7862" i="7"/>
  <c r="A7863" i="7"/>
  <c r="A7864" i="7"/>
  <c r="A7865" i="7"/>
  <c r="A7866" i="7"/>
  <c r="A7867" i="7"/>
  <c r="A7868" i="7"/>
  <c r="A7869" i="7"/>
  <c r="A7870" i="7"/>
  <c r="A7871" i="7"/>
  <c r="A7872" i="7"/>
  <c r="A7873" i="7"/>
  <c r="A7874" i="7"/>
  <c r="A7875" i="7"/>
  <c r="A7876" i="7"/>
  <c r="A7877" i="7"/>
  <c r="A7878" i="7"/>
  <c r="A7879" i="7"/>
  <c r="A7880" i="7"/>
  <c r="A7881" i="7"/>
  <c r="A7882" i="7"/>
  <c r="A7883" i="7"/>
  <c r="A7884" i="7"/>
  <c r="A7885" i="7"/>
  <c r="A7886" i="7"/>
  <c r="A7887" i="7"/>
  <c r="A7888" i="7"/>
  <c r="A7889" i="7"/>
  <c r="A7890" i="7"/>
  <c r="A7891" i="7"/>
  <c r="A7892" i="7"/>
  <c r="A7893" i="7"/>
  <c r="A7894" i="7"/>
  <c r="A7895" i="7"/>
  <c r="A7896" i="7"/>
  <c r="A7897" i="7"/>
  <c r="A7898" i="7"/>
  <c r="A7899" i="7"/>
  <c r="A7900" i="7"/>
  <c r="A7901" i="7"/>
  <c r="A7902" i="7"/>
  <c r="A7903" i="7"/>
  <c r="A7904" i="7"/>
  <c r="A7905" i="7"/>
  <c r="A7906" i="7"/>
  <c r="A7907" i="7"/>
  <c r="A7908" i="7"/>
  <c r="A7909" i="7"/>
  <c r="A7910" i="7"/>
  <c r="A7911" i="7"/>
  <c r="A7912" i="7"/>
  <c r="A7913" i="7"/>
  <c r="A7914" i="7"/>
  <c r="A7915" i="7"/>
  <c r="A7916" i="7"/>
  <c r="A7917" i="7"/>
  <c r="A7918" i="7"/>
  <c r="A7919" i="7"/>
  <c r="A7920" i="7"/>
  <c r="A7921" i="7"/>
  <c r="A7922" i="7"/>
  <c r="A7923" i="7"/>
  <c r="A7924" i="7"/>
  <c r="A7925" i="7"/>
  <c r="A7926" i="7"/>
  <c r="A7927" i="7"/>
  <c r="A7928" i="7"/>
  <c r="A7929" i="7"/>
  <c r="A7930" i="7"/>
  <c r="A7931" i="7"/>
  <c r="A7932" i="7"/>
  <c r="A7933" i="7"/>
  <c r="A7934" i="7"/>
  <c r="A7935" i="7"/>
  <c r="A7936" i="7"/>
  <c r="A7937" i="7"/>
  <c r="A7938" i="7"/>
  <c r="A7939" i="7"/>
  <c r="A7940" i="7"/>
  <c r="A7941" i="7"/>
  <c r="A7942" i="7"/>
  <c r="A7943" i="7"/>
  <c r="A7944" i="7"/>
  <c r="A7945" i="7"/>
  <c r="A7946" i="7"/>
  <c r="A7947" i="7"/>
  <c r="A7948" i="7"/>
  <c r="A7949" i="7"/>
  <c r="A7950" i="7"/>
  <c r="A7951" i="7"/>
  <c r="A7952" i="7"/>
  <c r="A7953" i="7"/>
  <c r="A7954" i="7"/>
  <c r="A7955" i="7"/>
  <c r="A7956" i="7"/>
  <c r="A7957" i="7"/>
  <c r="A7958" i="7"/>
  <c r="A7959" i="7"/>
  <c r="A7960" i="7"/>
  <c r="A7961" i="7"/>
  <c r="A7962" i="7"/>
  <c r="A7963" i="7"/>
  <c r="A7964" i="7"/>
  <c r="A7965" i="7"/>
  <c r="A7966" i="7"/>
  <c r="A7967" i="7"/>
  <c r="A7968" i="7"/>
  <c r="A7969" i="7"/>
  <c r="A7970" i="7"/>
  <c r="A7971" i="7"/>
  <c r="A7972" i="7"/>
  <c r="A7973" i="7"/>
  <c r="A7974" i="7"/>
  <c r="A7975" i="7"/>
  <c r="A7976" i="7"/>
  <c r="A7977" i="7"/>
  <c r="A7978" i="7"/>
  <c r="A7979" i="7"/>
  <c r="A7980" i="7"/>
  <c r="A7981" i="7"/>
  <c r="A7982" i="7"/>
  <c r="A7983" i="7"/>
  <c r="A7984" i="7"/>
  <c r="A7985" i="7"/>
  <c r="A7986" i="7"/>
  <c r="A7987" i="7"/>
  <c r="A7988" i="7"/>
  <c r="A7989" i="7"/>
  <c r="A7990" i="7"/>
  <c r="A7991" i="7"/>
  <c r="A7992" i="7"/>
  <c r="A7993" i="7"/>
  <c r="A7994" i="7"/>
  <c r="A7995" i="7"/>
  <c r="A7996" i="7"/>
  <c r="A7997" i="7"/>
  <c r="A7998" i="7"/>
  <c r="A7999" i="7"/>
  <c r="A8000" i="7"/>
  <c r="A8001" i="7"/>
  <c r="A8002" i="7"/>
  <c r="A8003" i="7"/>
  <c r="A8004" i="7"/>
  <c r="A8005" i="7"/>
  <c r="A8006" i="7"/>
  <c r="A8007" i="7"/>
  <c r="A8008" i="7"/>
  <c r="A8009" i="7"/>
  <c r="A8010" i="7"/>
  <c r="A8011" i="7"/>
  <c r="A8012" i="7"/>
  <c r="A8013" i="7"/>
  <c r="A8014" i="7"/>
  <c r="A8015" i="7"/>
  <c r="A8016" i="7"/>
  <c r="A8017" i="7"/>
  <c r="A8018" i="7"/>
  <c r="A8019" i="7"/>
  <c r="A8020" i="7"/>
  <c r="A8021" i="7"/>
  <c r="A8022" i="7"/>
  <c r="A8023" i="7"/>
  <c r="A8024" i="7"/>
  <c r="A8025" i="7"/>
  <c r="A8026" i="7"/>
  <c r="A8027" i="7"/>
  <c r="A8028" i="7"/>
  <c r="A8029" i="7"/>
  <c r="A8030" i="7"/>
  <c r="A8031" i="7"/>
  <c r="A8032" i="7"/>
  <c r="A8033" i="7"/>
  <c r="A8034" i="7"/>
  <c r="A8035" i="7"/>
  <c r="A8036" i="7"/>
  <c r="A8037" i="7"/>
  <c r="A8038" i="7"/>
  <c r="A8039" i="7"/>
  <c r="A8040" i="7"/>
  <c r="A8041" i="7"/>
  <c r="A8042" i="7"/>
  <c r="A8043" i="7"/>
  <c r="A8044" i="7"/>
  <c r="A8045" i="7"/>
  <c r="A8046" i="7"/>
  <c r="A8047" i="7"/>
  <c r="A8048" i="7"/>
  <c r="A8049" i="7"/>
  <c r="A8050" i="7"/>
  <c r="A8051" i="7"/>
  <c r="A8052" i="7"/>
  <c r="A8053" i="7"/>
  <c r="A8054" i="7"/>
  <c r="A8055" i="7"/>
  <c r="A8056" i="7"/>
  <c r="A8057" i="7"/>
  <c r="A8058" i="7"/>
  <c r="A8059" i="7"/>
  <c r="A8060" i="7"/>
  <c r="A8061" i="7"/>
  <c r="A8062" i="7"/>
  <c r="A8063" i="7"/>
  <c r="A8064" i="7"/>
  <c r="A8065" i="7"/>
  <c r="A8066" i="7"/>
  <c r="A8067" i="7"/>
  <c r="A8068" i="7"/>
  <c r="A8069" i="7"/>
  <c r="A8070" i="7"/>
  <c r="A8071" i="7"/>
  <c r="A8072" i="7"/>
  <c r="A8073" i="7"/>
  <c r="A8074" i="7"/>
  <c r="A8075" i="7"/>
  <c r="A8076" i="7"/>
  <c r="A8077" i="7"/>
  <c r="A8078" i="7"/>
  <c r="A8079" i="7"/>
  <c r="A8080" i="7"/>
  <c r="A8081" i="7"/>
  <c r="A8082" i="7"/>
  <c r="A8083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5357" i="7"/>
  <c r="A5358" i="7"/>
  <c r="A5359" i="7"/>
  <c r="A5360" i="7"/>
  <c r="A5361" i="7"/>
  <c r="A5362" i="7"/>
  <c r="A5363" i="7"/>
  <c r="A5364" i="7"/>
  <c r="A5365" i="7"/>
  <c r="A5366" i="7"/>
  <c r="A5367" i="7"/>
  <c r="A5368" i="7"/>
  <c r="A5369" i="7"/>
  <c r="A5370" i="7"/>
  <c r="A5371" i="7"/>
  <c r="A5372" i="7"/>
  <c r="A5373" i="7"/>
  <c r="A5374" i="7"/>
  <c r="A5375" i="7"/>
  <c r="A5376" i="7"/>
  <c r="A5377" i="7"/>
  <c r="A5378" i="7"/>
  <c r="A5379" i="7"/>
  <c r="A5380" i="7"/>
  <c r="A5381" i="7"/>
  <c r="A5382" i="7"/>
  <c r="A5383" i="7"/>
  <c r="A5384" i="7"/>
  <c r="A5385" i="7"/>
  <c r="A5386" i="7"/>
  <c r="A5387" i="7"/>
  <c r="A5388" i="7"/>
  <c r="A5389" i="7"/>
  <c r="A5390" i="7"/>
  <c r="A5391" i="7"/>
  <c r="A5392" i="7"/>
  <c r="A5393" i="7"/>
  <c r="A5394" i="7"/>
  <c r="A5395" i="7"/>
  <c r="A5396" i="7"/>
  <c r="A5397" i="7"/>
  <c r="A5398" i="7"/>
  <c r="A5399" i="7"/>
  <c r="A5400" i="7"/>
  <c r="A5401" i="7"/>
  <c r="A5402" i="7"/>
  <c r="A5403" i="7"/>
  <c r="A5404" i="7"/>
  <c r="A5405" i="7"/>
  <c r="A5406" i="7"/>
  <c r="A5407" i="7"/>
  <c r="A5408" i="7"/>
  <c r="A5409" i="7"/>
  <c r="A5410" i="7"/>
  <c r="A5411" i="7"/>
  <c r="A5412" i="7"/>
  <c r="A5413" i="7"/>
  <c r="A5414" i="7"/>
  <c r="A5415" i="7"/>
  <c r="A5416" i="7"/>
  <c r="A5417" i="7"/>
  <c r="A5418" i="7"/>
  <c r="A5419" i="7"/>
  <c r="A5420" i="7"/>
  <c r="A5421" i="7"/>
  <c r="A5422" i="7"/>
  <c r="A5423" i="7"/>
  <c r="A5424" i="7"/>
  <c r="A5425" i="7"/>
  <c r="A5426" i="7"/>
  <c r="A5427" i="7"/>
  <c r="A5428" i="7"/>
  <c r="A5429" i="7"/>
  <c r="A5430" i="7"/>
  <c r="A5431" i="7"/>
  <c r="A5432" i="7"/>
  <c r="A5433" i="7"/>
  <c r="A5434" i="7"/>
  <c r="A5435" i="7"/>
  <c r="A5436" i="7"/>
  <c r="A5437" i="7"/>
  <c r="A5438" i="7"/>
  <c r="A5439" i="7"/>
  <c r="A5440" i="7"/>
  <c r="A5441" i="7"/>
  <c r="A5442" i="7"/>
  <c r="A5443" i="7"/>
  <c r="A5444" i="7"/>
  <c r="A5445" i="7"/>
  <c r="A5446" i="7"/>
  <c r="A5447" i="7"/>
  <c r="A5448" i="7"/>
  <c r="A5449" i="7"/>
  <c r="A5450" i="7"/>
  <c r="A5451" i="7"/>
  <c r="A5452" i="7"/>
  <c r="A5453" i="7"/>
  <c r="A5454" i="7"/>
  <c r="A5455" i="7"/>
  <c r="A5456" i="7"/>
  <c r="A5457" i="7"/>
  <c r="A5458" i="7"/>
  <c r="A5459" i="7"/>
  <c r="A5460" i="7"/>
  <c r="A5461" i="7"/>
  <c r="A5462" i="7"/>
  <c r="A5463" i="7"/>
  <c r="A5464" i="7"/>
  <c r="A5465" i="7"/>
  <c r="A5466" i="7"/>
  <c r="A5467" i="7"/>
  <c r="A5468" i="7"/>
  <c r="A5469" i="7"/>
  <c r="A5470" i="7"/>
  <c r="A5471" i="7"/>
  <c r="A5472" i="7"/>
  <c r="A5473" i="7"/>
  <c r="A5474" i="7"/>
  <c r="A5475" i="7"/>
  <c r="A5476" i="7"/>
  <c r="A5477" i="7"/>
  <c r="A5478" i="7"/>
  <c r="A5479" i="7"/>
  <c r="A5480" i="7"/>
  <c r="A5481" i="7"/>
  <c r="A5482" i="7"/>
  <c r="A5483" i="7"/>
  <c r="A5484" i="7"/>
  <c r="A5485" i="7"/>
  <c r="A5486" i="7"/>
  <c r="A5487" i="7"/>
  <c r="A5488" i="7"/>
  <c r="A5489" i="7"/>
  <c r="A5490" i="7"/>
  <c r="A5491" i="7"/>
  <c r="A5492" i="7"/>
  <c r="A5493" i="7"/>
  <c r="A5494" i="7"/>
  <c r="A5495" i="7"/>
  <c r="A5496" i="7"/>
  <c r="A5497" i="7"/>
  <c r="A5498" i="7"/>
  <c r="A5499" i="7"/>
  <c r="A5500" i="7"/>
  <c r="A5501" i="7"/>
  <c r="A5502" i="7"/>
  <c r="A5503" i="7"/>
  <c r="A5504" i="7"/>
  <c r="A5505" i="7"/>
  <c r="A5506" i="7"/>
  <c r="A5507" i="7"/>
  <c r="A5508" i="7"/>
  <c r="A5509" i="7"/>
  <c r="A5510" i="7"/>
  <c r="A5511" i="7"/>
  <c r="A5512" i="7"/>
  <c r="A5513" i="7"/>
  <c r="A5514" i="7"/>
  <c r="A5515" i="7"/>
  <c r="A5516" i="7"/>
  <c r="A5517" i="7"/>
  <c r="A5518" i="7"/>
  <c r="A5519" i="7"/>
  <c r="A5520" i="7"/>
  <c r="A5521" i="7"/>
  <c r="A5522" i="7"/>
  <c r="A5523" i="7"/>
  <c r="A5524" i="7"/>
  <c r="A5525" i="7"/>
  <c r="A5526" i="7"/>
  <c r="A5527" i="7"/>
  <c r="A5528" i="7"/>
  <c r="A5529" i="7"/>
  <c r="A5530" i="7"/>
  <c r="A5531" i="7"/>
  <c r="A5532" i="7"/>
  <c r="A5533" i="7"/>
  <c r="A5534" i="7"/>
  <c r="A5535" i="7"/>
  <c r="A5536" i="7"/>
  <c r="A5537" i="7"/>
  <c r="A5538" i="7"/>
  <c r="A5539" i="7"/>
  <c r="A5540" i="7"/>
  <c r="A5541" i="7"/>
  <c r="A5542" i="7"/>
  <c r="A5543" i="7"/>
  <c r="A5544" i="7"/>
  <c r="A5545" i="7"/>
  <c r="A5546" i="7"/>
  <c r="A5547" i="7"/>
  <c r="A5548" i="7"/>
  <c r="A5549" i="7"/>
  <c r="A5550" i="7"/>
  <c r="A5551" i="7"/>
  <c r="A5552" i="7"/>
  <c r="A5553" i="7"/>
  <c r="A5554" i="7"/>
  <c r="A5555" i="7"/>
  <c r="A5556" i="7"/>
  <c r="A5557" i="7"/>
  <c r="A5558" i="7"/>
  <c r="A5559" i="7"/>
  <c r="A5560" i="7"/>
  <c r="A5561" i="7"/>
  <c r="A5562" i="7"/>
  <c r="A5563" i="7"/>
  <c r="A5564" i="7"/>
  <c r="A5565" i="7"/>
  <c r="A5566" i="7"/>
  <c r="A5567" i="7"/>
  <c r="A5568" i="7"/>
  <c r="A5569" i="7"/>
  <c r="A5570" i="7"/>
  <c r="A5571" i="7"/>
  <c r="A5572" i="7"/>
  <c r="A5573" i="7"/>
  <c r="A5574" i="7"/>
  <c r="A5575" i="7"/>
  <c r="A5576" i="7"/>
  <c r="A5577" i="7"/>
  <c r="A5578" i="7"/>
  <c r="A5579" i="7"/>
  <c r="A5580" i="7"/>
  <c r="A5581" i="7"/>
  <c r="A5582" i="7"/>
  <c r="A5583" i="7"/>
  <c r="A5584" i="7"/>
  <c r="A5585" i="7"/>
  <c r="A5586" i="7"/>
  <c r="A5587" i="7"/>
  <c r="A5588" i="7"/>
  <c r="A5589" i="7"/>
  <c r="A5590" i="7"/>
  <c r="A5591" i="7"/>
  <c r="A5592" i="7"/>
  <c r="A5593" i="7"/>
  <c r="A5594" i="7"/>
  <c r="A5595" i="7"/>
  <c r="A5596" i="7"/>
  <c r="A5597" i="7"/>
  <c r="A5598" i="7"/>
  <c r="A5599" i="7"/>
  <c r="A5600" i="7"/>
  <c r="A5601" i="7"/>
  <c r="A5602" i="7"/>
  <c r="A5603" i="7"/>
  <c r="A5604" i="7"/>
  <c r="A5605" i="7"/>
  <c r="A5606" i="7"/>
  <c r="A5607" i="7"/>
  <c r="A5608" i="7"/>
  <c r="A5609" i="7"/>
  <c r="A5610" i="7"/>
  <c r="A5611" i="7"/>
  <c r="A5612" i="7"/>
  <c r="A5613" i="7"/>
  <c r="A5614" i="7"/>
  <c r="A5615" i="7"/>
  <c r="A5616" i="7"/>
  <c r="A5617" i="7"/>
  <c r="A5618" i="7"/>
  <c r="A5619" i="7"/>
  <c r="A5620" i="7"/>
  <c r="A5621" i="7"/>
  <c r="A5622" i="7"/>
  <c r="A5623" i="7"/>
  <c r="A5624" i="7"/>
  <c r="A5625" i="7"/>
  <c r="A5626" i="7"/>
  <c r="A5627" i="7"/>
  <c r="A5628" i="7"/>
  <c r="A5629" i="7"/>
  <c r="A5630" i="7"/>
  <c r="A5631" i="7"/>
  <c r="A5632" i="7"/>
  <c r="A5633" i="7"/>
  <c r="A5634" i="7"/>
  <c r="A5635" i="7"/>
  <c r="A5636" i="7"/>
  <c r="A5637" i="7"/>
  <c r="A5638" i="7"/>
  <c r="A5639" i="7"/>
  <c r="A5640" i="7"/>
  <c r="A5641" i="7"/>
  <c r="A5642" i="7"/>
  <c r="A5643" i="7"/>
  <c r="A5644" i="7"/>
  <c r="A5645" i="7"/>
  <c r="A5646" i="7"/>
  <c r="A5647" i="7"/>
  <c r="A5648" i="7"/>
  <c r="A5649" i="7"/>
  <c r="A5650" i="7"/>
  <c r="A5651" i="7"/>
  <c r="A5652" i="7"/>
  <c r="A5653" i="7"/>
  <c r="A5654" i="7"/>
  <c r="A5655" i="7"/>
  <c r="A5656" i="7"/>
  <c r="A5657" i="7"/>
  <c r="A5658" i="7"/>
  <c r="A5659" i="7"/>
  <c r="A5660" i="7"/>
  <c r="A5661" i="7"/>
  <c r="A5662" i="7"/>
  <c r="A5663" i="7"/>
  <c r="A5664" i="7"/>
  <c r="A5665" i="7"/>
  <c r="A5666" i="7"/>
  <c r="A5667" i="7"/>
  <c r="A5668" i="7"/>
  <c r="A5669" i="7"/>
  <c r="A5670" i="7"/>
  <c r="A5671" i="7"/>
  <c r="A5672" i="7"/>
  <c r="A5673" i="7"/>
  <c r="A5674" i="7"/>
  <c r="A5675" i="7"/>
  <c r="A5676" i="7"/>
  <c r="A5677" i="7"/>
  <c r="A5678" i="7"/>
  <c r="A5679" i="7"/>
  <c r="A5680" i="7"/>
  <c r="A5681" i="7"/>
  <c r="A5682" i="7"/>
  <c r="A5683" i="7"/>
  <c r="A5684" i="7"/>
  <c r="A5685" i="7"/>
  <c r="A5686" i="7"/>
  <c r="A5687" i="7"/>
  <c r="A5688" i="7"/>
  <c r="A5689" i="7"/>
  <c r="A5690" i="7"/>
  <c r="A5691" i="7"/>
  <c r="A5692" i="7"/>
  <c r="A5693" i="7"/>
  <c r="A5694" i="7"/>
  <c r="A5695" i="7"/>
  <c r="A5696" i="7"/>
  <c r="A5697" i="7"/>
  <c r="A5698" i="7"/>
  <c r="A5699" i="7"/>
  <c r="A5700" i="7"/>
  <c r="A5701" i="7"/>
  <c r="A5702" i="7"/>
  <c r="A5703" i="7"/>
  <c r="A5704" i="7"/>
  <c r="A5705" i="7"/>
  <c r="A5706" i="7"/>
  <c r="A5707" i="7"/>
  <c r="A5708" i="7"/>
  <c r="A5709" i="7"/>
  <c r="A5710" i="7"/>
  <c r="A5711" i="7"/>
  <c r="A5712" i="7"/>
  <c r="A5713" i="7"/>
  <c r="A5714" i="7"/>
  <c r="A5715" i="7"/>
  <c r="A5716" i="7"/>
  <c r="A5717" i="7"/>
  <c r="A5718" i="7"/>
  <c r="A5719" i="7"/>
  <c r="A5720" i="7"/>
  <c r="A5721" i="7"/>
  <c r="A5722" i="7"/>
  <c r="A5723" i="7"/>
  <c r="A5724" i="7"/>
  <c r="A5725" i="7"/>
  <c r="A5726" i="7"/>
  <c r="A5727" i="7"/>
  <c r="A5728" i="7"/>
  <c r="A5729" i="7"/>
  <c r="A5730" i="7"/>
  <c r="A5731" i="7"/>
  <c r="A5732" i="7"/>
  <c r="A5733" i="7"/>
  <c r="A5734" i="7"/>
  <c r="A5735" i="7"/>
  <c r="A5736" i="7"/>
  <c r="A5737" i="7"/>
  <c r="A5738" i="7"/>
  <c r="A5739" i="7"/>
  <c r="A5740" i="7"/>
  <c r="A5741" i="7"/>
  <c r="A5742" i="7"/>
  <c r="A5743" i="7"/>
  <c r="A5744" i="7"/>
  <c r="A5745" i="7"/>
  <c r="A5746" i="7"/>
  <c r="A5747" i="7"/>
  <c r="A5748" i="7"/>
  <c r="A5749" i="7"/>
  <c r="A5750" i="7"/>
  <c r="A5751" i="7"/>
  <c r="A5752" i="7"/>
  <c r="A5753" i="7"/>
  <c r="A5754" i="7"/>
  <c r="A5755" i="7"/>
  <c r="A5756" i="7"/>
  <c r="A5757" i="7"/>
  <c r="A5758" i="7"/>
  <c r="A5759" i="7"/>
  <c r="A5760" i="7"/>
  <c r="A5761" i="7"/>
  <c r="A5762" i="7"/>
  <c r="A5763" i="7"/>
  <c r="A5764" i="7"/>
  <c r="A5765" i="7"/>
  <c r="A5766" i="7"/>
  <c r="A5767" i="7"/>
  <c r="A5768" i="7"/>
  <c r="A5769" i="7"/>
  <c r="A5770" i="7"/>
  <c r="A5771" i="7"/>
  <c r="A5772" i="7"/>
  <c r="A5773" i="7"/>
  <c r="A5774" i="7"/>
  <c r="A5775" i="7"/>
  <c r="A5776" i="7"/>
  <c r="A5777" i="7"/>
  <c r="A5778" i="7"/>
  <c r="A5779" i="7"/>
  <c r="A5780" i="7"/>
  <c r="A5781" i="7"/>
  <c r="A5782" i="7"/>
  <c r="A5783" i="7"/>
  <c r="A5784" i="7"/>
  <c r="A5785" i="7"/>
  <c r="A5786" i="7"/>
  <c r="A5787" i="7"/>
  <c r="A5788" i="7"/>
  <c r="A5789" i="7"/>
  <c r="A5790" i="7"/>
  <c r="A5791" i="7"/>
  <c r="A5792" i="7"/>
  <c r="A5793" i="7"/>
  <c r="A5794" i="7"/>
  <c r="A5795" i="7"/>
  <c r="A5796" i="7"/>
  <c r="A5797" i="7"/>
  <c r="A5798" i="7"/>
  <c r="A5799" i="7"/>
  <c r="A5800" i="7"/>
  <c r="A5801" i="7"/>
  <c r="A5802" i="7"/>
  <c r="A5803" i="7"/>
  <c r="A5804" i="7"/>
  <c r="A5805" i="7"/>
  <c r="A5806" i="7"/>
  <c r="A5807" i="7"/>
  <c r="A5808" i="7"/>
  <c r="A5809" i="7"/>
  <c r="A5810" i="7"/>
  <c r="A5811" i="7"/>
  <c r="A5812" i="7"/>
  <c r="A5813" i="7"/>
  <c r="A5814" i="7"/>
  <c r="A5815" i="7"/>
  <c r="A5816" i="7"/>
  <c r="A5817" i="7"/>
  <c r="A5818" i="7"/>
  <c r="A5819" i="7"/>
  <c r="A5820" i="7"/>
  <c r="A5821" i="7"/>
  <c r="A5822" i="7"/>
  <c r="A5823" i="7"/>
  <c r="A5824" i="7"/>
  <c r="A5825" i="7"/>
  <c r="A5826" i="7"/>
  <c r="A5827" i="7"/>
  <c r="A5828" i="7"/>
  <c r="A5829" i="7"/>
  <c r="A5830" i="7"/>
  <c r="A5831" i="7"/>
  <c r="A5832" i="7"/>
  <c r="A5833" i="7"/>
  <c r="A5834" i="7"/>
  <c r="A5835" i="7"/>
  <c r="A5836" i="7"/>
  <c r="A5837" i="7"/>
  <c r="A5838" i="7"/>
  <c r="A5839" i="7"/>
  <c r="A5840" i="7"/>
  <c r="A5841" i="7"/>
  <c r="A5842" i="7"/>
  <c r="A5843" i="7"/>
  <c r="A5844" i="7"/>
  <c r="A5845" i="7"/>
  <c r="A5846" i="7"/>
  <c r="A5847" i="7"/>
  <c r="A5848" i="7"/>
  <c r="A5849" i="7"/>
  <c r="A5850" i="7"/>
  <c r="A5851" i="7"/>
  <c r="A5852" i="7"/>
  <c r="A5853" i="7"/>
  <c r="A5854" i="7"/>
  <c r="A5855" i="7"/>
  <c r="A5856" i="7"/>
  <c r="A5857" i="7"/>
  <c r="A5858" i="7"/>
  <c r="A5859" i="7"/>
  <c r="A5860" i="7"/>
  <c r="A5861" i="7"/>
  <c r="A5862" i="7"/>
  <c r="A5863" i="7"/>
  <c r="A5864" i="7"/>
  <c r="A5865" i="7"/>
  <c r="A5866" i="7"/>
  <c r="A5867" i="7"/>
  <c r="A5868" i="7"/>
  <c r="A5869" i="7"/>
  <c r="A5870" i="7"/>
  <c r="A5871" i="7"/>
  <c r="A5872" i="7"/>
  <c r="A5873" i="7"/>
  <c r="A5874" i="7"/>
  <c r="A5875" i="7"/>
  <c r="A5876" i="7"/>
  <c r="A5877" i="7"/>
  <c r="A5878" i="7"/>
  <c r="A5879" i="7"/>
  <c r="A5880" i="7"/>
  <c r="A5881" i="7"/>
  <c r="A5882" i="7"/>
  <c r="A5883" i="7"/>
  <c r="A5884" i="7"/>
  <c r="A5885" i="7"/>
  <c r="A5886" i="7"/>
  <c r="A5887" i="7"/>
  <c r="A5888" i="7"/>
  <c r="A5889" i="7"/>
  <c r="A5890" i="7"/>
  <c r="A5891" i="7"/>
  <c r="A5892" i="7"/>
  <c r="A5893" i="7"/>
  <c r="A5894" i="7"/>
  <c r="A5895" i="7"/>
  <c r="A5896" i="7"/>
  <c r="A5897" i="7"/>
  <c r="A5898" i="7"/>
  <c r="A5899" i="7"/>
  <c r="A5900" i="7"/>
  <c r="A5901" i="7"/>
  <c r="A5902" i="7"/>
  <c r="A5903" i="7"/>
  <c r="A5904" i="7"/>
  <c r="A5905" i="7"/>
  <c r="A5906" i="7"/>
  <c r="A5907" i="7"/>
  <c r="A5908" i="7"/>
  <c r="A5909" i="7"/>
  <c r="A5910" i="7"/>
  <c r="A5911" i="7"/>
  <c r="A5912" i="7"/>
  <c r="A5913" i="7"/>
  <c r="A5914" i="7"/>
  <c r="A5915" i="7"/>
  <c r="A5916" i="7"/>
  <c r="A5917" i="7"/>
  <c r="A5918" i="7"/>
  <c r="A5919" i="7"/>
  <c r="A5920" i="7"/>
  <c r="A5921" i="7"/>
  <c r="A5922" i="7"/>
  <c r="A5923" i="7"/>
  <c r="A5924" i="7"/>
  <c r="A5925" i="7"/>
  <c r="A5926" i="7"/>
  <c r="A5927" i="7"/>
  <c r="A5928" i="7"/>
  <c r="A5929" i="7"/>
  <c r="A5930" i="7"/>
  <c r="A5931" i="7"/>
  <c r="A5932" i="7"/>
  <c r="A5933" i="7"/>
  <c r="A5934" i="7"/>
  <c r="A5935" i="7"/>
  <c r="A5936" i="7"/>
  <c r="A5937" i="7"/>
  <c r="A5938" i="7"/>
  <c r="A5939" i="7"/>
  <c r="A5940" i="7"/>
  <c r="A5941" i="7"/>
  <c r="A5942" i="7"/>
  <c r="A5943" i="7"/>
  <c r="A5944" i="7"/>
  <c r="A5945" i="7"/>
  <c r="A5946" i="7"/>
  <c r="A5947" i="7"/>
  <c r="A5948" i="7"/>
  <c r="A5949" i="7"/>
  <c r="A5950" i="7"/>
  <c r="A5951" i="7"/>
  <c r="A5952" i="7"/>
  <c r="A5953" i="7"/>
  <c r="A5954" i="7"/>
  <c r="A5955" i="7"/>
  <c r="A5956" i="7"/>
  <c r="A5957" i="7"/>
  <c r="A5958" i="7"/>
  <c r="A5959" i="7"/>
  <c r="A5960" i="7"/>
  <c r="A5961" i="7"/>
  <c r="A5962" i="7"/>
  <c r="A5963" i="7"/>
  <c r="A5964" i="7"/>
  <c r="A5965" i="7"/>
  <c r="A5966" i="7"/>
  <c r="A5967" i="7"/>
  <c r="A5968" i="7"/>
  <c r="A5969" i="7"/>
  <c r="A5970" i="7"/>
  <c r="A5971" i="7"/>
  <c r="A5972" i="7"/>
  <c r="A5973" i="7"/>
  <c r="A5974" i="7"/>
  <c r="A5975" i="7"/>
  <c r="A5976" i="7"/>
  <c r="A5977" i="7"/>
  <c r="A5978" i="7"/>
  <c r="A5979" i="7"/>
  <c r="A5980" i="7"/>
  <c r="A5981" i="7"/>
  <c r="A5982" i="7"/>
  <c r="A5983" i="7"/>
  <c r="A5984" i="7"/>
  <c r="A5985" i="7"/>
  <c r="A5986" i="7"/>
  <c r="A5987" i="7"/>
  <c r="A5988" i="7"/>
  <c r="A5989" i="7"/>
  <c r="A5990" i="7"/>
  <c r="A5991" i="7"/>
  <c r="A5992" i="7"/>
  <c r="A5993" i="7"/>
  <c r="A5994" i="7"/>
  <c r="A5995" i="7"/>
  <c r="A5996" i="7"/>
  <c r="A5997" i="7"/>
  <c r="A5998" i="7"/>
  <c r="A5999" i="7"/>
  <c r="A6000" i="7"/>
  <c r="A6001" i="7"/>
  <c r="A6002" i="7"/>
  <c r="A6003" i="7"/>
  <c r="A6004" i="7"/>
  <c r="A6005" i="7"/>
  <c r="A6006" i="7"/>
  <c r="A6007" i="7"/>
  <c r="A6008" i="7"/>
  <c r="A6009" i="7"/>
  <c r="A6010" i="7"/>
  <c r="A6011" i="7"/>
  <c r="A6012" i="7"/>
  <c r="A6013" i="7"/>
  <c r="A6014" i="7"/>
  <c r="A6015" i="7"/>
  <c r="A6016" i="7"/>
  <c r="A6017" i="7"/>
  <c r="A6018" i="7"/>
  <c r="A6019" i="7"/>
  <c r="A6020" i="7"/>
  <c r="A6021" i="7"/>
  <c r="A6022" i="7"/>
  <c r="A6023" i="7"/>
  <c r="A6024" i="7"/>
  <c r="A6025" i="7"/>
  <c r="A6026" i="7"/>
  <c r="A6027" i="7"/>
  <c r="A6028" i="7"/>
  <c r="A6029" i="7"/>
  <c r="A6030" i="7"/>
  <c r="A6031" i="7"/>
  <c r="A6032" i="7"/>
  <c r="A6033" i="7"/>
  <c r="A6034" i="7"/>
  <c r="A6035" i="7"/>
  <c r="A6036" i="7"/>
  <c r="A6037" i="7"/>
  <c r="A6038" i="7"/>
  <c r="A6039" i="7"/>
  <c r="A6040" i="7"/>
  <c r="A6041" i="7"/>
  <c r="A6042" i="7"/>
  <c r="A6043" i="7"/>
  <c r="A6044" i="7"/>
  <c r="A6045" i="7"/>
  <c r="A6046" i="7"/>
  <c r="A6047" i="7"/>
  <c r="A6048" i="7"/>
  <c r="A6049" i="7"/>
  <c r="A6050" i="7"/>
  <c r="A6051" i="7"/>
  <c r="A6052" i="7"/>
  <c r="A6053" i="7"/>
  <c r="A6054" i="7"/>
  <c r="A6055" i="7"/>
  <c r="A6056" i="7"/>
  <c r="A6057" i="7"/>
  <c r="A6058" i="7"/>
  <c r="A6059" i="7"/>
  <c r="A6060" i="7"/>
  <c r="A6061" i="7"/>
  <c r="A6062" i="7"/>
  <c r="A6063" i="7"/>
  <c r="A6064" i="7"/>
  <c r="A6065" i="7"/>
  <c r="A6066" i="7"/>
  <c r="A6067" i="7"/>
  <c r="A6068" i="7"/>
  <c r="A6069" i="7"/>
  <c r="A6070" i="7"/>
  <c r="A6071" i="7"/>
  <c r="A6072" i="7"/>
  <c r="A6073" i="7"/>
  <c r="A6074" i="7"/>
  <c r="A6075" i="7"/>
  <c r="A6076" i="7"/>
  <c r="A6077" i="7"/>
  <c r="A6078" i="7"/>
  <c r="A6079" i="7"/>
  <c r="A6080" i="7"/>
  <c r="A6081" i="7"/>
  <c r="A6082" i="7"/>
  <c r="A6083" i="7"/>
  <c r="A6084" i="7"/>
  <c r="A6085" i="7"/>
  <c r="A6086" i="7"/>
  <c r="A6087" i="7"/>
  <c r="A6088" i="7"/>
  <c r="A6089" i="7"/>
  <c r="A6090" i="7"/>
  <c r="A6091" i="7"/>
  <c r="A6092" i="7"/>
  <c r="A6093" i="7"/>
  <c r="A6094" i="7"/>
  <c r="A6095" i="7"/>
  <c r="A6096" i="7"/>
  <c r="A6097" i="7"/>
  <c r="A6098" i="7"/>
  <c r="A6099" i="7"/>
  <c r="A6100" i="7"/>
  <c r="A6101" i="7"/>
  <c r="A6102" i="7"/>
  <c r="A6103" i="7"/>
  <c r="A6104" i="7"/>
  <c r="A6105" i="7"/>
  <c r="A6106" i="7"/>
  <c r="A6107" i="7"/>
  <c r="A6108" i="7"/>
  <c r="A6109" i="7"/>
  <c r="A6110" i="7"/>
  <c r="A6111" i="7"/>
  <c r="A6112" i="7"/>
  <c r="A6113" i="7"/>
  <c r="A6114" i="7"/>
  <c r="A6115" i="7"/>
  <c r="A6116" i="7"/>
  <c r="A6117" i="7"/>
  <c r="A6118" i="7"/>
  <c r="A6119" i="7"/>
  <c r="A6120" i="7"/>
  <c r="A6121" i="7"/>
  <c r="A6122" i="7"/>
  <c r="A6123" i="7"/>
  <c r="A6124" i="7"/>
  <c r="A6125" i="7"/>
  <c r="A6126" i="7"/>
  <c r="A6127" i="7"/>
  <c r="A6128" i="7"/>
  <c r="A6129" i="7"/>
  <c r="A6130" i="7"/>
  <c r="A6131" i="7"/>
  <c r="A6132" i="7"/>
  <c r="A6133" i="7"/>
  <c r="A6134" i="7"/>
  <c r="A6135" i="7"/>
  <c r="A6136" i="7"/>
  <c r="A6137" i="7"/>
  <c r="A6138" i="7"/>
  <c r="A6139" i="7"/>
  <c r="A6140" i="7"/>
  <c r="A6141" i="7"/>
  <c r="A6142" i="7"/>
  <c r="A6143" i="7"/>
  <c r="A6144" i="7"/>
  <c r="A6145" i="7"/>
  <c r="A6146" i="7"/>
  <c r="A6147" i="7"/>
  <c r="A6148" i="7"/>
  <c r="A6149" i="7"/>
  <c r="A6150" i="7"/>
  <c r="A6151" i="7"/>
  <c r="A6152" i="7"/>
  <c r="A6153" i="7"/>
  <c r="A6154" i="7"/>
  <c r="A6155" i="7"/>
  <c r="A6156" i="7"/>
  <c r="A6157" i="7"/>
  <c r="A6158" i="7"/>
  <c r="A6159" i="7"/>
  <c r="A6160" i="7"/>
  <c r="A6161" i="7"/>
  <c r="A6162" i="7"/>
  <c r="A6163" i="7"/>
  <c r="A6164" i="7"/>
  <c r="A6165" i="7"/>
  <c r="A6166" i="7"/>
  <c r="A6167" i="7"/>
  <c r="A6168" i="7"/>
  <c r="A6169" i="7"/>
  <c r="A6170" i="7"/>
  <c r="A6171" i="7"/>
  <c r="A6172" i="7"/>
  <c r="A6173" i="7"/>
  <c r="A6174" i="7"/>
  <c r="A6175" i="7"/>
  <c r="A6176" i="7"/>
  <c r="A6177" i="7"/>
  <c r="A6178" i="7"/>
  <c r="A6179" i="7"/>
  <c r="A6180" i="7"/>
  <c r="A6181" i="7"/>
  <c r="A6182" i="7"/>
  <c r="A6183" i="7"/>
  <c r="A6184" i="7"/>
  <c r="A6185" i="7"/>
  <c r="A6186" i="7"/>
  <c r="A6187" i="7"/>
  <c r="A6188" i="7"/>
  <c r="A6189" i="7"/>
  <c r="A6190" i="7"/>
  <c r="A6191" i="7"/>
  <c r="A6192" i="7"/>
  <c r="A6193" i="7"/>
  <c r="A6194" i="7"/>
  <c r="A6195" i="7"/>
  <c r="A6196" i="7"/>
  <c r="A6197" i="7"/>
  <c r="A6198" i="7"/>
  <c r="A6199" i="7"/>
  <c r="A6200" i="7"/>
  <c r="A6201" i="7"/>
  <c r="A6202" i="7"/>
  <c r="A6203" i="7"/>
  <c r="A6204" i="7"/>
  <c r="A6205" i="7"/>
  <c r="A6206" i="7"/>
  <c r="A6207" i="7"/>
  <c r="A6208" i="7"/>
  <c r="A6209" i="7"/>
  <c r="A6210" i="7"/>
  <c r="A6211" i="7"/>
  <c r="A6212" i="7"/>
  <c r="A6213" i="7"/>
  <c r="A6214" i="7"/>
  <c r="A6215" i="7"/>
  <c r="A6216" i="7"/>
  <c r="A6217" i="7"/>
  <c r="A6218" i="7"/>
  <c r="A6219" i="7"/>
  <c r="A6220" i="7"/>
  <c r="A6221" i="7"/>
  <c r="A6222" i="7"/>
  <c r="A6223" i="7"/>
  <c r="A6224" i="7"/>
  <c r="A6225" i="7"/>
  <c r="A6226" i="7"/>
  <c r="A6227" i="7"/>
  <c r="A6228" i="7"/>
  <c r="A6229" i="7"/>
  <c r="A6230" i="7"/>
  <c r="A6231" i="7"/>
  <c r="A6232" i="7"/>
  <c r="A6233" i="7"/>
  <c r="A6234" i="7"/>
  <c r="A6235" i="7"/>
  <c r="A6236" i="7"/>
  <c r="A6237" i="7"/>
  <c r="A6238" i="7"/>
  <c r="A6239" i="7"/>
  <c r="A6240" i="7"/>
  <c r="A6241" i="7"/>
  <c r="A6242" i="7"/>
  <c r="A6243" i="7"/>
  <c r="A6244" i="7"/>
  <c r="A6245" i="7"/>
  <c r="A6246" i="7"/>
  <c r="A6247" i="7"/>
  <c r="A6248" i="7"/>
  <c r="A6249" i="7"/>
  <c r="A6250" i="7"/>
  <c r="A6251" i="7"/>
  <c r="A6252" i="7"/>
  <c r="A6253" i="7"/>
  <c r="A6254" i="7"/>
  <c r="A6255" i="7"/>
  <c r="A6256" i="7"/>
  <c r="A6257" i="7"/>
  <c r="A6258" i="7"/>
  <c r="A6259" i="7"/>
  <c r="A6260" i="7"/>
  <c r="A6261" i="7"/>
  <c r="A6262" i="7"/>
  <c r="A6263" i="7"/>
  <c r="A6264" i="7"/>
  <c r="A6265" i="7"/>
  <c r="A6266" i="7"/>
  <c r="A6267" i="7"/>
  <c r="A6268" i="7"/>
  <c r="A6269" i="7"/>
  <c r="A6270" i="7"/>
  <c r="A6271" i="7"/>
  <c r="A6272" i="7"/>
  <c r="A6273" i="7"/>
  <c r="A6274" i="7"/>
  <c r="A6275" i="7"/>
  <c r="A6276" i="7"/>
  <c r="A6277" i="7"/>
  <c r="A6278" i="7"/>
  <c r="A6279" i="7"/>
  <c r="A6280" i="7"/>
  <c r="A6281" i="7"/>
  <c r="A6282" i="7"/>
  <c r="A6283" i="7"/>
  <c r="A6284" i="7"/>
  <c r="A6285" i="7"/>
  <c r="A6286" i="7"/>
  <c r="A6287" i="7"/>
  <c r="A6288" i="7"/>
  <c r="A6289" i="7"/>
  <c r="A6290" i="7"/>
  <c r="A6291" i="7"/>
  <c r="A6292" i="7"/>
  <c r="A6293" i="7"/>
  <c r="A6294" i="7"/>
  <c r="A6295" i="7"/>
  <c r="A6296" i="7"/>
  <c r="A6297" i="7"/>
  <c r="A6298" i="7"/>
  <c r="A6299" i="7"/>
  <c r="A6300" i="7"/>
  <c r="A6301" i="7"/>
  <c r="A6302" i="7"/>
  <c r="A6303" i="7"/>
  <c r="A6304" i="7"/>
  <c r="A6305" i="7"/>
  <c r="A6306" i="7"/>
  <c r="A6307" i="7"/>
  <c r="A6308" i="7"/>
  <c r="A6309" i="7"/>
  <c r="A6310" i="7"/>
  <c r="A6311" i="7"/>
  <c r="A6312" i="7"/>
  <c r="A6313" i="7"/>
  <c r="A6314" i="7"/>
  <c r="A6315" i="7"/>
  <c r="A6316" i="7"/>
  <c r="A6317" i="7"/>
  <c r="A6318" i="7"/>
  <c r="A6319" i="7"/>
  <c r="A6320" i="7"/>
  <c r="A6321" i="7"/>
  <c r="A6322" i="7"/>
  <c r="A6323" i="7"/>
  <c r="A6324" i="7"/>
  <c r="A6325" i="7"/>
  <c r="A6326" i="7"/>
  <c r="A6327" i="7"/>
  <c r="A6328" i="7"/>
  <c r="A6329" i="7"/>
  <c r="A6330" i="7"/>
  <c r="A6331" i="7"/>
  <c r="A6332" i="7"/>
  <c r="A6333" i="7"/>
  <c r="A6334" i="7"/>
  <c r="A6335" i="7"/>
  <c r="A6336" i="7"/>
  <c r="A6337" i="7"/>
  <c r="A6338" i="7"/>
  <c r="A6339" i="7"/>
  <c r="A6340" i="7"/>
  <c r="A6341" i="7"/>
  <c r="A6342" i="7"/>
  <c r="A6343" i="7"/>
  <c r="A6344" i="7"/>
  <c r="A6345" i="7"/>
  <c r="A6346" i="7"/>
  <c r="A6347" i="7"/>
  <c r="A6348" i="7"/>
  <c r="A6349" i="7"/>
  <c r="A6350" i="7"/>
  <c r="A6351" i="7"/>
  <c r="A6352" i="7"/>
  <c r="A6353" i="7"/>
  <c r="A6354" i="7"/>
  <c r="A6355" i="7"/>
  <c r="A6356" i="7"/>
  <c r="A6357" i="7"/>
  <c r="A6358" i="7"/>
  <c r="A6359" i="7"/>
  <c r="A6360" i="7"/>
  <c r="A6361" i="7"/>
  <c r="A6362" i="7"/>
  <c r="A6363" i="7"/>
  <c r="A6364" i="7"/>
  <c r="A6365" i="7"/>
  <c r="A6366" i="7"/>
  <c r="A6367" i="7"/>
  <c r="A6368" i="7"/>
  <c r="A6369" i="7"/>
  <c r="A6370" i="7"/>
  <c r="A6371" i="7"/>
  <c r="A6372" i="7"/>
  <c r="A6373" i="7"/>
  <c r="A6374" i="7"/>
  <c r="A6375" i="7"/>
  <c r="A6376" i="7"/>
  <c r="A6377" i="7"/>
  <c r="A6378" i="7"/>
  <c r="A6379" i="7"/>
  <c r="A6380" i="7"/>
  <c r="A6381" i="7"/>
  <c r="A6382" i="7"/>
  <c r="A6383" i="7"/>
  <c r="A6384" i="7"/>
  <c r="A6385" i="7"/>
  <c r="A6386" i="7"/>
  <c r="A6387" i="7"/>
  <c r="A6388" i="7"/>
  <c r="A6389" i="7"/>
  <c r="A6390" i="7"/>
  <c r="A6391" i="7"/>
  <c r="A6392" i="7"/>
  <c r="A6393" i="7"/>
  <c r="A6394" i="7"/>
  <c r="A6395" i="7"/>
  <c r="A6396" i="7"/>
  <c r="A6397" i="7"/>
  <c r="A6398" i="7"/>
  <c r="A6399" i="7"/>
  <c r="A6400" i="7"/>
  <c r="A6401" i="7"/>
  <c r="A6402" i="7"/>
  <c r="A6403" i="7"/>
  <c r="A6404" i="7"/>
  <c r="A6405" i="7"/>
  <c r="A6406" i="7"/>
  <c r="A6407" i="7"/>
  <c r="A6408" i="7"/>
  <c r="A6409" i="7"/>
  <c r="A6410" i="7"/>
  <c r="A6411" i="7"/>
  <c r="A6412" i="7"/>
  <c r="A6413" i="7"/>
  <c r="A6414" i="7"/>
  <c r="A6415" i="7"/>
  <c r="A6416" i="7"/>
  <c r="A6417" i="7"/>
  <c r="A6418" i="7"/>
  <c r="A6419" i="7"/>
  <c r="A6420" i="7"/>
  <c r="A6421" i="7"/>
  <c r="A6422" i="7"/>
  <c r="A6423" i="7"/>
  <c r="A6424" i="7"/>
  <c r="A6425" i="7"/>
  <c r="A6426" i="7"/>
  <c r="A6427" i="7"/>
  <c r="A6428" i="7"/>
  <c r="A6429" i="7"/>
  <c r="A6430" i="7"/>
  <c r="A6431" i="7"/>
  <c r="A6432" i="7"/>
  <c r="A6433" i="7"/>
  <c r="A6434" i="7"/>
  <c r="A6435" i="7"/>
  <c r="A6436" i="7"/>
  <c r="A6437" i="7"/>
  <c r="A6438" i="7"/>
  <c r="A6439" i="7"/>
  <c r="A6440" i="7"/>
  <c r="A6441" i="7"/>
  <c r="A6442" i="7"/>
  <c r="A6443" i="7"/>
  <c r="A6444" i="7"/>
  <c r="A6445" i="7"/>
  <c r="A6446" i="7"/>
  <c r="A6447" i="7"/>
  <c r="A6448" i="7"/>
  <c r="A6449" i="7"/>
  <c r="A6450" i="7"/>
  <c r="A6451" i="7"/>
  <c r="A6452" i="7"/>
  <c r="A6453" i="7"/>
  <c r="A6454" i="7"/>
  <c r="A6455" i="7"/>
  <c r="A6456" i="7"/>
  <c r="A6457" i="7"/>
  <c r="A6458" i="7"/>
  <c r="A6459" i="7"/>
  <c r="A6460" i="7"/>
  <c r="A6461" i="7"/>
  <c r="A6462" i="7"/>
  <c r="A6463" i="7"/>
  <c r="A6464" i="7"/>
  <c r="A6465" i="7"/>
  <c r="A6466" i="7"/>
  <c r="A6467" i="7"/>
  <c r="A6468" i="7"/>
  <c r="A6469" i="7"/>
  <c r="A6470" i="7"/>
  <c r="A6471" i="7"/>
  <c r="A6472" i="7"/>
  <c r="A6473" i="7"/>
  <c r="A6474" i="7"/>
  <c r="A6475" i="7"/>
  <c r="A6476" i="7"/>
  <c r="A6477" i="7"/>
  <c r="A6478" i="7"/>
  <c r="A6479" i="7"/>
  <c r="A6480" i="7"/>
  <c r="A6481" i="7"/>
  <c r="A6482" i="7"/>
  <c r="A6483" i="7"/>
  <c r="A6484" i="7"/>
  <c r="A6485" i="7"/>
  <c r="A6486" i="7"/>
  <c r="A6487" i="7"/>
  <c r="A6488" i="7"/>
  <c r="A6489" i="7"/>
  <c r="A6490" i="7"/>
  <c r="A6491" i="7"/>
  <c r="A6492" i="7"/>
  <c r="A6493" i="7"/>
  <c r="A6494" i="7"/>
  <c r="A6495" i="7"/>
  <c r="A6496" i="7"/>
  <c r="A6497" i="7"/>
  <c r="A6498" i="7"/>
  <c r="A6499" i="7"/>
  <c r="A6500" i="7"/>
  <c r="A6501" i="7"/>
  <c r="A6502" i="7"/>
  <c r="A6503" i="7"/>
  <c r="A6504" i="7"/>
  <c r="A6505" i="7"/>
  <c r="A6506" i="7"/>
  <c r="A6507" i="7"/>
  <c r="A6508" i="7"/>
  <c r="A6509" i="7"/>
  <c r="A6510" i="7"/>
  <c r="A6511" i="7"/>
  <c r="A6512" i="7"/>
  <c r="A6513" i="7"/>
  <c r="A6514" i="7"/>
  <c r="A6515" i="7"/>
  <c r="A6516" i="7"/>
  <c r="A6517" i="7"/>
  <c r="A6518" i="7"/>
  <c r="A6519" i="7"/>
  <c r="A6520" i="7"/>
  <c r="A6521" i="7"/>
  <c r="A6522" i="7"/>
  <c r="A6523" i="7"/>
  <c r="A6524" i="7"/>
  <c r="A6525" i="7"/>
  <c r="A6526" i="7"/>
  <c r="A6527" i="7"/>
  <c r="A6528" i="7"/>
  <c r="A6529" i="7"/>
  <c r="A6530" i="7"/>
  <c r="A6531" i="7"/>
  <c r="A6532" i="7"/>
  <c r="A6533" i="7"/>
  <c r="A6534" i="7"/>
  <c r="A6535" i="7"/>
  <c r="A6536" i="7"/>
  <c r="A4" i="7"/>
  <c r="A5" i="7"/>
  <c r="A6" i="7"/>
  <c r="A7" i="7"/>
  <c r="A8" i="7"/>
  <c r="A9" i="7"/>
  <c r="A10" i="7"/>
  <c r="A11" i="7"/>
  <c r="A3" i="7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7" i="1"/>
  <c r="C8" i="1"/>
  <c r="F8" i="1" s="1"/>
  <c r="G8" i="1" s="1"/>
  <c r="C9" i="1"/>
  <c r="C10" i="1"/>
  <c r="C11" i="1"/>
  <c r="C12" i="1"/>
  <c r="E23" i="1"/>
  <c r="E30" i="1"/>
  <c r="H30" i="1" s="1"/>
  <c r="E55" i="1"/>
  <c r="I55" i="1" s="1"/>
  <c r="E62" i="1"/>
  <c r="H62" i="1" s="1"/>
  <c r="E87" i="1"/>
  <c r="I87" i="1" s="1"/>
  <c r="E94" i="1"/>
  <c r="H94" i="1" s="1"/>
  <c r="E119" i="1"/>
  <c r="E126" i="1"/>
  <c r="E151" i="1"/>
  <c r="E158" i="1"/>
  <c r="I158" i="1" s="1"/>
  <c r="E183" i="1"/>
  <c r="E190" i="1"/>
  <c r="I190" i="1" s="1"/>
  <c r="I205" i="1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" i="2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B4" i="1"/>
  <c r="E15" i="1" s="1"/>
  <c r="F7" i="1"/>
  <c r="F87" i="1"/>
  <c r="G87" i="1" s="1"/>
  <c r="F91" i="1"/>
  <c r="G91" i="1" s="1"/>
  <c r="F11" i="1"/>
  <c r="C13" i="1"/>
  <c r="C14" i="1"/>
  <c r="F14" i="1" s="1"/>
  <c r="C15" i="1"/>
  <c r="C16" i="1"/>
  <c r="C17" i="1"/>
  <c r="F17" i="1" s="1"/>
  <c r="G17" i="1" s="1"/>
  <c r="C18" i="1"/>
  <c r="C19" i="1"/>
  <c r="F19" i="1" s="1"/>
  <c r="C20" i="1"/>
  <c r="C21" i="1"/>
  <c r="F21" i="1" s="1"/>
  <c r="C22" i="1"/>
  <c r="C23" i="1"/>
  <c r="C24" i="1"/>
  <c r="C25" i="1"/>
  <c r="C26" i="1"/>
  <c r="F26" i="1" s="1"/>
  <c r="G26" i="1" s="1"/>
  <c r="C27" i="1"/>
  <c r="C28" i="1"/>
  <c r="C29" i="1"/>
  <c r="C30" i="1"/>
  <c r="F30" i="1" s="1"/>
  <c r="G30" i="1" s="1"/>
  <c r="C31" i="1"/>
  <c r="F31" i="1" s="1"/>
  <c r="G31" i="1" s="1"/>
  <c r="C32" i="1"/>
  <c r="F32" i="1" s="1"/>
  <c r="G32" i="1" s="1"/>
  <c r="C33" i="1"/>
  <c r="F33" i="1" s="1"/>
  <c r="G33" i="1" s="1"/>
  <c r="C34" i="1"/>
  <c r="F34" i="1" s="1"/>
  <c r="G34" i="1" s="1"/>
  <c r="C35" i="1"/>
  <c r="C36" i="1"/>
  <c r="C37" i="1"/>
  <c r="F37" i="1" s="1"/>
  <c r="C38" i="1"/>
  <c r="C39" i="1"/>
  <c r="C40" i="1"/>
  <c r="F40" i="1" s="1"/>
  <c r="C41" i="1"/>
  <c r="F41" i="1" s="1"/>
  <c r="G41" i="1" s="1"/>
  <c r="C42" i="1"/>
  <c r="C43" i="1"/>
  <c r="F43" i="1" s="1"/>
  <c r="G43" i="1" s="1"/>
  <c r="C44" i="1"/>
  <c r="C45" i="1"/>
  <c r="C46" i="1"/>
  <c r="F46" i="1" s="1"/>
  <c r="G46" i="1" s="1"/>
  <c r="C47" i="1"/>
  <c r="F47" i="1" s="1"/>
  <c r="G47" i="1" s="1"/>
  <c r="C48" i="1"/>
  <c r="C49" i="1"/>
  <c r="C50" i="1"/>
  <c r="F50" i="1" s="1"/>
  <c r="G50" i="1" s="1"/>
  <c r="C51" i="1"/>
  <c r="F51" i="1" s="1"/>
  <c r="G51" i="1" s="1"/>
  <c r="C52" i="1"/>
  <c r="C53" i="1"/>
  <c r="F53" i="1" s="1"/>
  <c r="C54" i="1"/>
  <c r="F54" i="1" s="1"/>
  <c r="G54" i="1" s="1"/>
  <c r="C55" i="1"/>
  <c r="F55" i="1" s="1"/>
  <c r="G55" i="1" s="1"/>
  <c r="C56" i="1"/>
  <c r="C57" i="1"/>
  <c r="F57" i="1" s="1"/>
  <c r="G57" i="1" s="1"/>
  <c r="C58" i="1"/>
  <c r="F58" i="1" s="1"/>
  <c r="G58" i="1" s="1"/>
  <c r="C59" i="1"/>
  <c r="C60" i="1"/>
  <c r="C61" i="1"/>
  <c r="C62" i="1"/>
  <c r="F62" i="1" s="1"/>
  <c r="G62" i="1" s="1"/>
  <c r="C63" i="1"/>
  <c r="F63" i="1" s="1"/>
  <c r="G63" i="1" s="1"/>
  <c r="C64" i="1"/>
  <c r="F64" i="1" s="1"/>
  <c r="G64" i="1" s="1"/>
  <c r="C65" i="1"/>
  <c r="F65" i="1" s="1"/>
  <c r="G65" i="1" s="1"/>
  <c r="C66" i="1"/>
  <c r="F66" i="1" s="1"/>
  <c r="G66" i="1" s="1"/>
  <c r="C67" i="1"/>
  <c r="F67" i="1" s="1"/>
  <c r="G67" i="1" s="1"/>
  <c r="C68" i="1"/>
  <c r="C69" i="1"/>
  <c r="F69" i="1" s="1"/>
  <c r="C70" i="1"/>
  <c r="C71" i="1"/>
  <c r="F71" i="1" s="1"/>
  <c r="G71" i="1" s="1"/>
  <c r="C72" i="1"/>
  <c r="C73" i="1"/>
  <c r="C74" i="1"/>
  <c r="C75" i="1"/>
  <c r="F75" i="1" s="1"/>
  <c r="G75" i="1" s="1"/>
  <c r="C76" i="1"/>
  <c r="F76" i="1" s="1"/>
  <c r="G76" i="1" s="1"/>
  <c r="C77" i="1"/>
  <c r="C78" i="1"/>
  <c r="F78" i="1" s="1"/>
  <c r="G78" i="1" s="1"/>
  <c r="C79" i="1"/>
  <c r="F79" i="1" s="1"/>
  <c r="G79" i="1" s="1"/>
  <c r="C80" i="1"/>
  <c r="F80" i="1" s="1"/>
  <c r="G80" i="1" s="1"/>
  <c r="C81" i="1"/>
  <c r="F81" i="1" s="1"/>
  <c r="C82" i="1"/>
  <c r="C83" i="1"/>
  <c r="F83" i="1" s="1"/>
  <c r="G83" i="1" s="1"/>
  <c r="C84" i="1"/>
  <c r="C85" i="1"/>
  <c r="F85" i="1" s="1"/>
  <c r="C86" i="1"/>
  <c r="C87" i="1"/>
  <c r="C88" i="1"/>
  <c r="C89" i="1"/>
  <c r="C90" i="1"/>
  <c r="F90" i="1" s="1"/>
  <c r="G90" i="1" s="1"/>
  <c r="C91" i="1"/>
  <c r="C92" i="1"/>
  <c r="F92" i="1" s="1"/>
  <c r="C93" i="1"/>
  <c r="C94" i="1"/>
  <c r="F94" i="1" s="1"/>
  <c r="G94" i="1" s="1"/>
  <c r="C95" i="1"/>
  <c r="F95" i="1" s="1"/>
  <c r="G95" i="1" s="1"/>
  <c r="C96" i="1"/>
  <c r="F96" i="1" s="1"/>
  <c r="G96" i="1" s="1"/>
  <c r="C97" i="1"/>
  <c r="C98" i="1"/>
  <c r="C99" i="1"/>
  <c r="C100" i="1"/>
  <c r="C101" i="1"/>
  <c r="C102" i="1"/>
  <c r="F102" i="1" s="1"/>
  <c r="G102" i="1" s="1"/>
  <c r="C103" i="1"/>
  <c r="F103" i="1" s="1"/>
  <c r="G103" i="1" s="1"/>
  <c r="C104" i="1"/>
  <c r="C105" i="1"/>
  <c r="C106" i="1"/>
  <c r="F106" i="1" s="1"/>
  <c r="G106" i="1" s="1"/>
  <c r="C107" i="1"/>
  <c r="F107" i="1" s="1"/>
  <c r="G107" i="1" s="1"/>
  <c r="C108" i="1"/>
  <c r="C109" i="1"/>
  <c r="C110" i="1"/>
  <c r="C111" i="1"/>
  <c r="C112" i="1"/>
  <c r="F112" i="1" s="1"/>
  <c r="G112" i="1" s="1"/>
  <c r="C113" i="1"/>
  <c r="F113" i="1" s="1"/>
  <c r="C114" i="1"/>
  <c r="F114" i="1" s="1"/>
  <c r="G114" i="1" s="1"/>
  <c r="C115" i="1"/>
  <c r="F115" i="1" s="1"/>
  <c r="C116" i="1"/>
  <c r="C117" i="1"/>
  <c r="C118" i="1"/>
  <c r="C119" i="1"/>
  <c r="C120" i="1"/>
  <c r="F120" i="1" s="1"/>
  <c r="C121" i="1"/>
  <c r="C122" i="1"/>
  <c r="C123" i="1"/>
  <c r="C124" i="1"/>
  <c r="F124" i="1" s="1"/>
  <c r="C125" i="1"/>
  <c r="C126" i="1"/>
  <c r="C127" i="1"/>
  <c r="C128" i="1"/>
  <c r="F128" i="1" s="1"/>
  <c r="G128" i="1" s="1"/>
  <c r="C129" i="1"/>
  <c r="F129" i="1" s="1"/>
  <c r="G129" i="1" s="1"/>
  <c r="C130" i="1"/>
  <c r="C131" i="1"/>
  <c r="F131" i="1" s="1"/>
  <c r="G131" i="1" s="1"/>
  <c r="C132" i="1"/>
  <c r="C133" i="1"/>
  <c r="F133" i="1" s="1"/>
  <c r="C134" i="1"/>
  <c r="C135" i="1"/>
  <c r="C136" i="1"/>
  <c r="F136" i="1" s="1"/>
  <c r="C137" i="1"/>
  <c r="C138" i="1"/>
  <c r="F138" i="1" s="1"/>
  <c r="G138" i="1" s="1"/>
  <c r="C139" i="1"/>
  <c r="C140" i="1"/>
  <c r="F140" i="1" s="1"/>
  <c r="C141" i="1"/>
  <c r="C142" i="1"/>
  <c r="C143" i="1"/>
  <c r="C144" i="1"/>
  <c r="C145" i="1"/>
  <c r="C146" i="1"/>
  <c r="F146" i="1" s="1"/>
  <c r="G146" i="1" s="1"/>
  <c r="C147" i="1"/>
  <c r="F147" i="1" s="1"/>
  <c r="G147" i="1" s="1"/>
  <c r="C148" i="1"/>
  <c r="C149" i="1"/>
  <c r="F149" i="1" s="1"/>
  <c r="C150" i="1"/>
  <c r="F150" i="1" s="1"/>
  <c r="G150" i="1" s="1"/>
  <c r="C151" i="1"/>
  <c r="C152" i="1"/>
  <c r="F152" i="1" s="1"/>
  <c r="C153" i="1"/>
  <c r="F153" i="1" s="1"/>
  <c r="G153" i="1" s="1"/>
  <c r="C154" i="1"/>
  <c r="F154" i="1" s="1"/>
  <c r="G154" i="1" s="1"/>
  <c r="C155" i="1"/>
  <c r="C156" i="1"/>
  <c r="C157" i="1"/>
  <c r="C158" i="1"/>
  <c r="F158" i="1" s="1"/>
  <c r="G158" i="1" s="1"/>
  <c r="C159" i="1"/>
  <c r="F159" i="1" s="1"/>
  <c r="G159" i="1" s="1"/>
  <c r="C160" i="1"/>
  <c r="F160" i="1" s="1"/>
  <c r="G160" i="1" s="1"/>
  <c r="C161" i="1"/>
  <c r="C162" i="1"/>
  <c r="C163" i="1"/>
  <c r="F163" i="1" s="1"/>
  <c r="G163" i="1" s="1"/>
  <c r="C164" i="1"/>
  <c r="C165" i="1"/>
  <c r="F165" i="1" s="1"/>
  <c r="C166" i="1"/>
  <c r="C167" i="1"/>
  <c r="F167" i="1" s="1"/>
  <c r="G167" i="1" s="1"/>
  <c r="C168" i="1"/>
  <c r="F168" i="1" s="1"/>
  <c r="C169" i="1"/>
  <c r="F169" i="1" s="1"/>
  <c r="C170" i="1"/>
  <c r="F170" i="1" s="1"/>
  <c r="G170" i="1" s="1"/>
  <c r="C171" i="1"/>
  <c r="C172" i="1"/>
  <c r="C173" i="1"/>
  <c r="C174" i="1"/>
  <c r="F174" i="1" s="1"/>
  <c r="G174" i="1" s="1"/>
  <c r="C175" i="1"/>
  <c r="C176" i="1"/>
  <c r="C177" i="1"/>
  <c r="C178" i="1"/>
  <c r="F178" i="1" s="1"/>
  <c r="G178" i="1" s="1"/>
  <c r="C179" i="1"/>
  <c r="F179" i="1" s="1"/>
  <c r="G179" i="1" s="1"/>
  <c r="C180" i="1"/>
  <c r="C181" i="1"/>
  <c r="G181" i="1" s="1"/>
  <c r="C182" i="1"/>
  <c r="C183" i="1"/>
  <c r="C184" i="1"/>
  <c r="C185" i="1"/>
  <c r="C186" i="1"/>
  <c r="F186" i="1" s="1"/>
  <c r="G186" i="1" s="1"/>
  <c r="C187" i="1"/>
  <c r="C188" i="1"/>
  <c r="C189" i="1"/>
  <c r="C190" i="1"/>
  <c r="F190" i="1" s="1"/>
  <c r="G190" i="1" s="1"/>
  <c r="C191" i="1"/>
  <c r="F191" i="1" s="1"/>
  <c r="G191" i="1" s="1"/>
  <c r="C192" i="1"/>
  <c r="F192" i="1" s="1"/>
  <c r="C193" i="1"/>
  <c r="C194" i="1"/>
  <c r="F194" i="1" s="1"/>
  <c r="G194" i="1" s="1"/>
  <c r="C195" i="1"/>
  <c r="F195" i="1" s="1"/>
  <c r="G195" i="1" s="1"/>
  <c r="C196" i="1"/>
  <c r="C197" i="1"/>
  <c r="C198" i="1"/>
  <c r="F198" i="1" s="1"/>
  <c r="G198" i="1" s="1"/>
  <c r="C199" i="1"/>
  <c r="C200" i="1"/>
  <c r="F200" i="1" s="1"/>
  <c r="C201" i="1"/>
  <c r="C202" i="1"/>
  <c r="F202" i="1" s="1"/>
  <c r="G202" i="1" s="1"/>
  <c r="C203" i="1"/>
  <c r="F203" i="1" s="1"/>
  <c r="G203" i="1" s="1"/>
  <c r="C204" i="1"/>
  <c r="F204" i="1" s="1"/>
  <c r="H51" i="7" l="1"/>
  <c r="E10" i="7"/>
  <c r="H158" i="1"/>
  <c r="E182" i="1"/>
  <c r="E150" i="1"/>
  <c r="I150" i="1" s="1"/>
  <c r="E118" i="1"/>
  <c r="E86" i="1"/>
  <c r="E54" i="1"/>
  <c r="E22" i="1"/>
  <c r="H190" i="1"/>
  <c r="E7" i="1"/>
  <c r="E175" i="1"/>
  <c r="E143" i="1"/>
  <c r="E111" i="1"/>
  <c r="E79" i="1"/>
  <c r="E47" i="1"/>
  <c r="H47" i="1" s="1"/>
  <c r="E8" i="1"/>
  <c r="E174" i="1"/>
  <c r="E142" i="1"/>
  <c r="E110" i="1"/>
  <c r="E78" i="1"/>
  <c r="E46" i="1"/>
  <c r="H46" i="1" s="1"/>
  <c r="E14" i="1"/>
  <c r="I94" i="1"/>
  <c r="E199" i="1"/>
  <c r="E167" i="1"/>
  <c r="I167" i="1" s="1"/>
  <c r="E135" i="1"/>
  <c r="E103" i="1"/>
  <c r="E71" i="1"/>
  <c r="E39" i="1"/>
  <c r="E198" i="1"/>
  <c r="I198" i="1" s="1"/>
  <c r="E166" i="1"/>
  <c r="H166" i="1" s="1"/>
  <c r="E134" i="1"/>
  <c r="E102" i="1"/>
  <c r="E70" i="1"/>
  <c r="E38" i="1"/>
  <c r="I62" i="1"/>
  <c r="H55" i="1"/>
  <c r="E191" i="1"/>
  <c r="E159" i="1"/>
  <c r="H159" i="1" s="1"/>
  <c r="E127" i="1"/>
  <c r="E95" i="1"/>
  <c r="I95" i="1" s="1"/>
  <c r="E63" i="1"/>
  <c r="I63" i="1" s="1"/>
  <c r="E31" i="1"/>
  <c r="H8" i="1"/>
  <c r="I8" i="1"/>
  <c r="I47" i="1"/>
  <c r="H175" i="1"/>
  <c r="H151" i="1"/>
  <c r="H143" i="1"/>
  <c r="H135" i="1"/>
  <c r="H127" i="1"/>
  <c r="H119" i="1"/>
  <c r="H111" i="1"/>
  <c r="H39" i="1"/>
  <c r="H31" i="1"/>
  <c r="H23" i="1"/>
  <c r="I46" i="1"/>
  <c r="I30" i="1"/>
  <c r="H87" i="1"/>
  <c r="E197" i="1"/>
  <c r="E189" i="1"/>
  <c r="E181" i="1"/>
  <c r="E173" i="1"/>
  <c r="E165" i="1"/>
  <c r="E157" i="1"/>
  <c r="E149" i="1"/>
  <c r="E141" i="1"/>
  <c r="H141" i="1" s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204" i="1"/>
  <c r="E196" i="1"/>
  <c r="E188" i="1"/>
  <c r="E180" i="1"/>
  <c r="E172" i="1"/>
  <c r="E164" i="1"/>
  <c r="E156" i="1"/>
  <c r="H156" i="1" s="1"/>
  <c r="E148" i="1"/>
  <c r="E140" i="1"/>
  <c r="E132" i="1"/>
  <c r="E124" i="1"/>
  <c r="E116" i="1"/>
  <c r="E108" i="1"/>
  <c r="E100" i="1"/>
  <c r="E92" i="1"/>
  <c r="E84" i="1"/>
  <c r="E76" i="1"/>
  <c r="E68" i="1"/>
  <c r="E60" i="1"/>
  <c r="E52" i="1"/>
  <c r="E44" i="1"/>
  <c r="E36" i="1"/>
  <c r="E28" i="1"/>
  <c r="E20" i="1"/>
  <c r="E12" i="1"/>
  <c r="H12" i="1" s="1"/>
  <c r="H199" i="1"/>
  <c r="H183" i="1"/>
  <c r="H182" i="1"/>
  <c r="H134" i="1"/>
  <c r="H118" i="1"/>
  <c r="H86" i="1"/>
  <c r="H70" i="1"/>
  <c r="H38" i="1"/>
  <c r="H22" i="1"/>
  <c r="F143" i="1"/>
  <c r="H198" i="1"/>
  <c r="H150" i="1"/>
  <c r="H63" i="1"/>
  <c r="E203" i="1"/>
  <c r="E195" i="1"/>
  <c r="E187" i="1"/>
  <c r="E179" i="1"/>
  <c r="E171" i="1"/>
  <c r="E163" i="1"/>
  <c r="E155" i="1"/>
  <c r="E147" i="1"/>
  <c r="E139" i="1"/>
  <c r="H139" i="1" s="1"/>
  <c r="E131" i="1"/>
  <c r="E123" i="1"/>
  <c r="E115" i="1"/>
  <c r="E107" i="1"/>
  <c r="E99" i="1"/>
  <c r="H99" i="1" s="1"/>
  <c r="E91" i="1"/>
  <c r="E83" i="1"/>
  <c r="E75" i="1"/>
  <c r="E67" i="1"/>
  <c r="E59" i="1"/>
  <c r="E51" i="1"/>
  <c r="E43" i="1"/>
  <c r="E35" i="1"/>
  <c r="H35" i="1" s="1"/>
  <c r="E27" i="1"/>
  <c r="H27" i="1" s="1"/>
  <c r="E19" i="1"/>
  <c r="E11" i="1"/>
  <c r="H11" i="1" s="1"/>
  <c r="E202" i="1"/>
  <c r="E194" i="1"/>
  <c r="E186" i="1"/>
  <c r="E178" i="1"/>
  <c r="E170" i="1"/>
  <c r="E162" i="1"/>
  <c r="E154" i="1"/>
  <c r="E146" i="1"/>
  <c r="E138" i="1"/>
  <c r="E130" i="1"/>
  <c r="E122" i="1"/>
  <c r="E114" i="1"/>
  <c r="E106" i="1"/>
  <c r="E98" i="1"/>
  <c r="E90" i="1"/>
  <c r="E82" i="1"/>
  <c r="H82" i="1" s="1"/>
  <c r="E74" i="1"/>
  <c r="E66" i="1"/>
  <c r="E58" i="1"/>
  <c r="E50" i="1"/>
  <c r="E42" i="1"/>
  <c r="E34" i="1"/>
  <c r="E26" i="1"/>
  <c r="E18" i="1"/>
  <c r="H18" i="1" s="1"/>
  <c r="E10" i="1"/>
  <c r="H188" i="1"/>
  <c r="H172" i="1"/>
  <c r="H108" i="1"/>
  <c r="H187" i="1"/>
  <c r="H171" i="1"/>
  <c r="H155" i="1"/>
  <c r="H123" i="1"/>
  <c r="H59" i="1"/>
  <c r="E201" i="1"/>
  <c r="H201" i="1" s="1"/>
  <c r="E193" i="1"/>
  <c r="E185" i="1"/>
  <c r="H185" i="1" s="1"/>
  <c r="E177" i="1"/>
  <c r="E169" i="1"/>
  <c r="E161" i="1"/>
  <c r="E153" i="1"/>
  <c r="E145" i="1"/>
  <c r="H145" i="1" s="1"/>
  <c r="E137" i="1"/>
  <c r="H137" i="1" s="1"/>
  <c r="E129" i="1"/>
  <c r="E121" i="1"/>
  <c r="H121" i="1" s="1"/>
  <c r="E113" i="1"/>
  <c r="E105" i="1"/>
  <c r="H105" i="1" s="1"/>
  <c r="E97" i="1"/>
  <c r="E89" i="1"/>
  <c r="H89" i="1" s="1"/>
  <c r="E81" i="1"/>
  <c r="E73" i="1"/>
  <c r="H73" i="1" s="1"/>
  <c r="E65" i="1"/>
  <c r="E57" i="1"/>
  <c r="E49" i="1"/>
  <c r="H49" i="1" s="1"/>
  <c r="E41" i="1"/>
  <c r="E33" i="1"/>
  <c r="E25" i="1"/>
  <c r="H25" i="1" s="1"/>
  <c r="E17" i="1"/>
  <c r="E9" i="1"/>
  <c r="H9" i="1" s="1"/>
  <c r="H193" i="1"/>
  <c r="H60" i="1"/>
  <c r="F39" i="1"/>
  <c r="G39" i="1" s="1"/>
  <c r="E200" i="1"/>
  <c r="E192" i="1"/>
  <c r="E184" i="1"/>
  <c r="H184" i="1" s="1"/>
  <c r="E176" i="1"/>
  <c r="H176" i="1" s="1"/>
  <c r="E168" i="1"/>
  <c r="E160" i="1"/>
  <c r="E152" i="1"/>
  <c r="E144" i="1"/>
  <c r="H144" i="1" s="1"/>
  <c r="E136" i="1"/>
  <c r="E128" i="1"/>
  <c r="E120" i="1"/>
  <c r="E112" i="1"/>
  <c r="E104" i="1"/>
  <c r="H104" i="1" s="1"/>
  <c r="E96" i="1"/>
  <c r="E88" i="1"/>
  <c r="H88" i="1" s="1"/>
  <c r="E80" i="1"/>
  <c r="E72" i="1"/>
  <c r="H72" i="1" s="1"/>
  <c r="E64" i="1"/>
  <c r="E56" i="1"/>
  <c r="H56" i="1" s="1"/>
  <c r="E48" i="1"/>
  <c r="H48" i="1" s="1"/>
  <c r="E40" i="1"/>
  <c r="E32" i="1"/>
  <c r="E24" i="1"/>
  <c r="H24" i="1" s="1"/>
  <c r="E16" i="1"/>
  <c r="H16" i="1" s="1"/>
  <c r="I7" i="1"/>
  <c r="H13" i="1"/>
  <c r="H15" i="1"/>
  <c r="H7" i="1"/>
  <c r="F155" i="1"/>
  <c r="F111" i="1"/>
  <c r="G111" i="1" s="1"/>
  <c r="F199" i="1"/>
  <c r="G199" i="1" s="1"/>
  <c r="I199" i="1" s="1"/>
  <c r="F151" i="1"/>
  <c r="F183" i="1"/>
  <c r="G183" i="1" s="1"/>
  <c r="F135" i="1"/>
  <c r="G135" i="1" s="1"/>
  <c r="I135" i="1" s="1"/>
  <c r="F27" i="1"/>
  <c r="F175" i="1"/>
  <c r="G175" i="1" s="1"/>
  <c r="I175" i="1" s="1"/>
  <c r="F127" i="1"/>
  <c r="F23" i="1"/>
  <c r="G23" i="1" s="1"/>
  <c r="F123" i="1"/>
  <c r="G123" i="1" s="1"/>
  <c r="I123" i="1" s="1"/>
  <c r="F15" i="1"/>
  <c r="G15" i="1" s="1"/>
  <c r="F139" i="1"/>
  <c r="F119" i="1"/>
  <c r="G119" i="1" s="1"/>
  <c r="F172" i="1"/>
  <c r="G37" i="1"/>
  <c r="G192" i="1"/>
  <c r="F97" i="1"/>
  <c r="G97" i="1" s="1"/>
  <c r="F177" i="1"/>
  <c r="G177" i="1" s="1"/>
  <c r="F161" i="1"/>
  <c r="G161" i="1" s="1"/>
  <c r="G140" i="1"/>
  <c r="G113" i="1"/>
  <c r="G21" i="1"/>
  <c r="F12" i="1"/>
  <c r="G12" i="1" s="1"/>
  <c r="F193" i="1"/>
  <c r="G193" i="1" s="1"/>
  <c r="I193" i="1" s="1"/>
  <c r="G92" i="1"/>
  <c r="F185" i="1"/>
  <c r="G185" i="1" s="1"/>
  <c r="I185" i="1" s="1"/>
  <c r="F171" i="1"/>
  <c r="F86" i="1"/>
  <c r="G86" i="1" s="1"/>
  <c r="I86" i="1" s="1"/>
  <c r="F59" i="1"/>
  <c r="G59" i="1" s="1"/>
  <c r="F201" i="1"/>
  <c r="G201" i="1" s="1"/>
  <c r="F184" i="1"/>
  <c r="G169" i="1"/>
  <c r="G81" i="1"/>
  <c r="I179" i="1"/>
  <c r="F145" i="1"/>
  <c r="G145" i="1" s="1"/>
  <c r="I145" i="1" s="1"/>
  <c r="G53" i="1"/>
  <c r="I195" i="1"/>
  <c r="G200" i="1"/>
  <c r="F49" i="1"/>
  <c r="G49" i="1" s="1"/>
  <c r="I49" i="1" s="1"/>
  <c r="I15" i="1"/>
  <c r="F142" i="1"/>
  <c r="H142" i="1"/>
  <c r="F126" i="1"/>
  <c r="H126" i="1"/>
  <c r="F110" i="1"/>
  <c r="H110" i="1"/>
  <c r="G14" i="1"/>
  <c r="I14" i="1" s="1"/>
  <c r="H14" i="1"/>
  <c r="F13" i="1"/>
  <c r="F182" i="1"/>
  <c r="G149" i="1"/>
  <c r="G139" i="1"/>
  <c r="G127" i="1"/>
  <c r="I127" i="1" s="1"/>
  <c r="H189" i="1"/>
  <c r="F141" i="1"/>
  <c r="G141" i="1" s="1"/>
  <c r="H101" i="1"/>
  <c r="F101" i="1"/>
  <c r="F77" i="1"/>
  <c r="G77" i="1" s="1"/>
  <c r="F29" i="1"/>
  <c r="G29" i="1" s="1"/>
  <c r="F189" i="1"/>
  <c r="G189" i="1" s="1"/>
  <c r="G124" i="1"/>
  <c r="H197" i="1"/>
  <c r="F173" i="1"/>
  <c r="G173" i="1" s="1"/>
  <c r="H173" i="1"/>
  <c r="F109" i="1"/>
  <c r="G109" i="1"/>
  <c r="H164" i="1"/>
  <c r="F164" i="1"/>
  <c r="G164" i="1" s="1"/>
  <c r="F84" i="1"/>
  <c r="G84" i="1" s="1"/>
  <c r="F68" i="1"/>
  <c r="G68" i="1" s="1"/>
  <c r="H44" i="1"/>
  <c r="G85" i="1"/>
  <c r="F60" i="1"/>
  <c r="F44" i="1"/>
  <c r="F28" i="1"/>
  <c r="G28" i="1" s="1"/>
  <c r="G151" i="1"/>
  <c r="I151" i="1" s="1"/>
  <c r="H117" i="1"/>
  <c r="F117" i="1"/>
  <c r="F196" i="1"/>
  <c r="G196" i="1" s="1"/>
  <c r="H132" i="1"/>
  <c r="F132" i="1"/>
  <c r="G132" i="1" s="1"/>
  <c r="F52" i="1"/>
  <c r="G52" i="1" s="1"/>
  <c r="G19" i="1"/>
  <c r="I19" i="1" s="1"/>
  <c r="G11" i="1"/>
  <c r="F197" i="1"/>
  <c r="G197" i="1" s="1"/>
  <c r="F188" i="1"/>
  <c r="G188" i="1" s="1"/>
  <c r="F166" i="1"/>
  <c r="F156" i="1"/>
  <c r="F134" i="1"/>
  <c r="F70" i="1"/>
  <c r="G27" i="1"/>
  <c r="I27" i="1" s="1"/>
  <c r="F45" i="1"/>
  <c r="G45" i="1" s="1"/>
  <c r="H45" i="1"/>
  <c r="F116" i="1"/>
  <c r="G116" i="1" s="1"/>
  <c r="G115" i="1"/>
  <c r="I115" i="1" s="1"/>
  <c r="H162" i="1"/>
  <c r="F162" i="1"/>
  <c r="H130" i="1"/>
  <c r="F130" i="1"/>
  <c r="H122" i="1"/>
  <c r="F122" i="1"/>
  <c r="H98" i="1"/>
  <c r="F98" i="1"/>
  <c r="F82" i="1"/>
  <c r="H74" i="1"/>
  <c r="F74" i="1"/>
  <c r="H42" i="1"/>
  <c r="F42" i="1"/>
  <c r="F18" i="1"/>
  <c r="H10" i="1"/>
  <c r="F10" i="1"/>
  <c r="G10" i="1" s="1"/>
  <c r="G204" i="1"/>
  <c r="G165" i="1"/>
  <c r="G155" i="1"/>
  <c r="I155" i="1"/>
  <c r="G133" i="1"/>
  <c r="F108" i="1"/>
  <c r="G69" i="1"/>
  <c r="F157" i="1"/>
  <c r="G157" i="1" s="1"/>
  <c r="H157" i="1"/>
  <c r="F125" i="1"/>
  <c r="G125" i="1" s="1"/>
  <c r="H125" i="1"/>
  <c r="F93" i="1"/>
  <c r="G93" i="1" s="1"/>
  <c r="F61" i="1"/>
  <c r="G61" i="1" s="1"/>
  <c r="H61" i="1"/>
  <c r="H180" i="1"/>
  <c r="F180" i="1"/>
  <c r="H148" i="1"/>
  <c r="F148" i="1"/>
  <c r="H100" i="1"/>
  <c r="F100" i="1"/>
  <c r="H36" i="1"/>
  <c r="F36" i="1"/>
  <c r="G36" i="1" s="1"/>
  <c r="H20" i="1"/>
  <c r="F20" i="1"/>
  <c r="G20" i="1" s="1"/>
  <c r="G143" i="1"/>
  <c r="I143" i="1" s="1"/>
  <c r="F118" i="1"/>
  <c r="F38" i="1"/>
  <c r="F22" i="1"/>
  <c r="F187" i="1"/>
  <c r="F176" i="1"/>
  <c r="F144" i="1"/>
  <c r="F48" i="1"/>
  <c r="F16" i="1"/>
  <c r="F137" i="1"/>
  <c r="F121" i="1"/>
  <c r="F105" i="1"/>
  <c r="F89" i="1"/>
  <c r="F73" i="1"/>
  <c r="F25" i="1"/>
  <c r="I111" i="1"/>
  <c r="I39" i="1"/>
  <c r="I31" i="1"/>
  <c r="I23" i="1"/>
  <c r="G168" i="1"/>
  <c r="G152" i="1"/>
  <c r="G120" i="1"/>
  <c r="F99" i="1"/>
  <c r="F35" i="1"/>
  <c r="H195" i="1"/>
  <c r="H179" i="1"/>
  <c r="H115" i="1"/>
  <c r="H19" i="1"/>
  <c r="G136" i="1"/>
  <c r="G72" i="1"/>
  <c r="G40" i="1"/>
  <c r="F9" i="1"/>
  <c r="G184" i="1"/>
  <c r="I184" i="1" s="1"/>
  <c r="F104" i="1"/>
  <c r="G104" i="1" s="1"/>
  <c r="F88" i="1"/>
  <c r="G88" i="1" s="1"/>
  <c r="F72" i="1"/>
  <c r="F56" i="1"/>
  <c r="F24" i="1"/>
  <c r="G24" i="1" s="1"/>
  <c r="G7" i="1"/>
  <c r="I102" i="1" l="1"/>
  <c r="H102" i="1"/>
  <c r="H174" i="1"/>
  <c r="I174" i="1"/>
  <c r="H95" i="1"/>
  <c r="I54" i="1"/>
  <c r="H54" i="1"/>
  <c r="I191" i="1"/>
  <c r="H191" i="1"/>
  <c r="I79" i="1"/>
  <c r="H79" i="1"/>
  <c r="H167" i="1"/>
  <c r="H71" i="1"/>
  <c r="I71" i="1"/>
  <c r="I78" i="1"/>
  <c r="H78" i="1"/>
  <c r="I103" i="1"/>
  <c r="H103" i="1"/>
  <c r="I159" i="1"/>
  <c r="I40" i="1"/>
  <c r="H40" i="1"/>
  <c r="I168" i="1"/>
  <c r="H168" i="1"/>
  <c r="I65" i="1"/>
  <c r="H65" i="1"/>
  <c r="H129" i="1"/>
  <c r="I129" i="1"/>
  <c r="H146" i="1"/>
  <c r="I146" i="1"/>
  <c r="I75" i="1"/>
  <c r="H75" i="1"/>
  <c r="I203" i="1"/>
  <c r="H203" i="1"/>
  <c r="I76" i="1"/>
  <c r="H76" i="1"/>
  <c r="I140" i="1"/>
  <c r="H140" i="1"/>
  <c r="H204" i="1"/>
  <c r="I204" i="1"/>
  <c r="H69" i="1"/>
  <c r="I69" i="1"/>
  <c r="I133" i="1"/>
  <c r="H133" i="1"/>
  <c r="I59" i="1"/>
  <c r="I139" i="1"/>
  <c r="I112" i="1"/>
  <c r="H112" i="1"/>
  <c r="I26" i="1"/>
  <c r="H26" i="1"/>
  <c r="I90" i="1"/>
  <c r="H90" i="1"/>
  <c r="I154" i="1"/>
  <c r="H154" i="1"/>
  <c r="H83" i="1"/>
  <c r="I83" i="1"/>
  <c r="H147" i="1"/>
  <c r="I147" i="1"/>
  <c r="I84" i="1"/>
  <c r="H84" i="1"/>
  <c r="I77" i="1"/>
  <c r="H77" i="1"/>
  <c r="I11" i="1"/>
  <c r="I120" i="1"/>
  <c r="H120" i="1"/>
  <c r="I17" i="1"/>
  <c r="H17" i="1"/>
  <c r="H81" i="1"/>
  <c r="I81" i="1"/>
  <c r="I34" i="1"/>
  <c r="H34" i="1"/>
  <c r="H91" i="1"/>
  <c r="I91" i="1"/>
  <c r="I28" i="1"/>
  <c r="H28" i="1"/>
  <c r="H92" i="1"/>
  <c r="I92" i="1"/>
  <c r="I21" i="1"/>
  <c r="H21" i="1"/>
  <c r="I85" i="1"/>
  <c r="H85" i="1"/>
  <c r="H149" i="1"/>
  <c r="I149" i="1"/>
  <c r="I64" i="1"/>
  <c r="H64" i="1"/>
  <c r="H128" i="1"/>
  <c r="I128" i="1"/>
  <c r="H192" i="1"/>
  <c r="I192" i="1"/>
  <c r="I153" i="1"/>
  <c r="H153" i="1"/>
  <c r="H106" i="1"/>
  <c r="I106" i="1"/>
  <c r="H170" i="1"/>
  <c r="I170" i="1"/>
  <c r="I163" i="1"/>
  <c r="H163" i="1"/>
  <c r="H29" i="1"/>
  <c r="I29" i="1"/>
  <c r="H93" i="1"/>
  <c r="I93" i="1"/>
  <c r="I136" i="1"/>
  <c r="H136" i="1"/>
  <c r="I200" i="1"/>
  <c r="H200" i="1"/>
  <c r="H33" i="1"/>
  <c r="I33" i="1"/>
  <c r="I97" i="1"/>
  <c r="H97" i="1"/>
  <c r="H161" i="1"/>
  <c r="I161" i="1"/>
  <c r="H50" i="1"/>
  <c r="I50" i="1"/>
  <c r="I114" i="1"/>
  <c r="H114" i="1"/>
  <c r="I178" i="1"/>
  <c r="H178" i="1"/>
  <c r="I43" i="1"/>
  <c r="H43" i="1"/>
  <c r="H107" i="1"/>
  <c r="I107" i="1"/>
  <c r="I37" i="1"/>
  <c r="H37" i="1"/>
  <c r="I165" i="1"/>
  <c r="H165" i="1"/>
  <c r="H80" i="1"/>
  <c r="I80" i="1"/>
  <c r="I41" i="1"/>
  <c r="H41" i="1"/>
  <c r="I169" i="1"/>
  <c r="H169" i="1"/>
  <c r="H58" i="1"/>
  <c r="I58" i="1"/>
  <c r="I186" i="1"/>
  <c r="H186" i="1"/>
  <c r="I51" i="1"/>
  <c r="H51" i="1"/>
  <c r="I52" i="1"/>
  <c r="H52" i="1"/>
  <c r="I116" i="1"/>
  <c r="H116" i="1"/>
  <c r="H109" i="1"/>
  <c r="I109" i="1"/>
  <c r="I12" i="1"/>
  <c r="I152" i="1"/>
  <c r="H152" i="1"/>
  <c r="I113" i="1"/>
  <c r="H113" i="1"/>
  <c r="H177" i="1"/>
  <c r="I177" i="1"/>
  <c r="I66" i="1"/>
  <c r="H66" i="1"/>
  <c r="H194" i="1"/>
  <c r="I194" i="1"/>
  <c r="H124" i="1"/>
  <c r="I124" i="1"/>
  <c r="I53" i="1"/>
  <c r="H53" i="1"/>
  <c r="I181" i="1"/>
  <c r="H181" i="1"/>
  <c r="I201" i="1"/>
  <c r="H32" i="1"/>
  <c r="I32" i="1"/>
  <c r="I96" i="1"/>
  <c r="H96" i="1"/>
  <c r="H160" i="1"/>
  <c r="I160" i="1"/>
  <c r="H57" i="1"/>
  <c r="I57" i="1"/>
  <c r="I138" i="1"/>
  <c r="H138" i="1"/>
  <c r="I202" i="1"/>
  <c r="H202" i="1"/>
  <c r="I67" i="1"/>
  <c r="H67" i="1"/>
  <c r="I131" i="1"/>
  <c r="H131" i="1"/>
  <c r="H68" i="1"/>
  <c r="I68" i="1"/>
  <c r="H196" i="1"/>
  <c r="I196" i="1"/>
  <c r="I119" i="1"/>
  <c r="I183" i="1"/>
  <c r="G172" i="1"/>
  <c r="I172" i="1" s="1"/>
  <c r="I45" i="1"/>
  <c r="G171" i="1"/>
  <c r="I171" i="1" s="1"/>
  <c r="G121" i="1"/>
  <c r="I121" i="1" s="1"/>
  <c r="G42" i="1"/>
  <c r="I42" i="1" s="1"/>
  <c r="G56" i="1"/>
  <c r="I56" i="1" s="1"/>
  <c r="G38" i="1"/>
  <c r="I38" i="1" s="1"/>
  <c r="I61" i="1"/>
  <c r="I157" i="1"/>
  <c r="G156" i="1"/>
  <c r="I156" i="1" s="1"/>
  <c r="I189" i="1"/>
  <c r="G182" i="1"/>
  <c r="I182" i="1" s="1"/>
  <c r="I72" i="1"/>
  <c r="G118" i="1"/>
  <c r="I118" i="1"/>
  <c r="I20" i="1"/>
  <c r="G100" i="1"/>
  <c r="I100" i="1" s="1"/>
  <c r="G74" i="1"/>
  <c r="I74" i="1" s="1"/>
  <c r="G130" i="1"/>
  <c r="I130" i="1" s="1"/>
  <c r="G166" i="1"/>
  <c r="I166" i="1" s="1"/>
  <c r="I164" i="1"/>
  <c r="G13" i="1"/>
  <c r="I13" i="1" s="1"/>
  <c r="G142" i="1"/>
  <c r="I142" i="1" s="1"/>
  <c r="G22" i="1"/>
  <c r="I22" i="1"/>
  <c r="G122" i="1"/>
  <c r="I122" i="1" s="1"/>
  <c r="G126" i="1"/>
  <c r="I126" i="1" s="1"/>
  <c r="G70" i="1"/>
  <c r="I70" i="1" s="1"/>
  <c r="I188" i="1"/>
  <c r="I132" i="1"/>
  <c r="G117" i="1"/>
  <c r="I117" i="1" s="1"/>
  <c r="I104" i="1"/>
  <c r="G73" i="1"/>
  <c r="I73" i="1" s="1"/>
  <c r="G48" i="1"/>
  <c r="I48" i="1" s="1"/>
  <c r="I10" i="1"/>
  <c r="G82" i="1"/>
  <c r="I82" i="1" s="1"/>
  <c r="G162" i="1"/>
  <c r="I162" i="1" s="1"/>
  <c r="G108" i="1"/>
  <c r="I108" i="1" s="1"/>
  <c r="I197" i="1"/>
  <c r="G148" i="1"/>
  <c r="I148" i="1" s="1"/>
  <c r="G187" i="1"/>
  <c r="I187" i="1" s="1"/>
  <c r="I173" i="1"/>
  <c r="I88" i="1"/>
  <c r="G99" i="1"/>
  <c r="I99" i="1" s="1"/>
  <c r="G25" i="1"/>
  <c r="I25" i="1" s="1"/>
  <c r="G16" i="1"/>
  <c r="I16" i="1" s="1"/>
  <c r="G89" i="1"/>
  <c r="I89" i="1" s="1"/>
  <c r="G144" i="1"/>
  <c r="I144" i="1" s="1"/>
  <c r="G44" i="1"/>
  <c r="I44" i="1" s="1"/>
  <c r="G60" i="1"/>
  <c r="I60" i="1" s="1"/>
  <c r="G180" i="1"/>
  <c r="I180" i="1" s="1"/>
  <c r="G134" i="1"/>
  <c r="I134" i="1" s="1"/>
  <c r="I24" i="1"/>
  <c r="G35" i="1"/>
  <c r="I35" i="1" s="1"/>
  <c r="G137" i="1"/>
  <c r="I137" i="1" s="1"/>
  <c r="G9" i="1"/>
  <c r="I9" i="1" s="1"/>
  <c r="G105" i="1"/>
  <c r="I105" i="1" s="1"/>
  <c r="G176" i="1"/>
  <c r="I176" i="1" s="1"/>
  <c r="I36" i="1"/>
  <c r="I125" i="1"/>
  <c r="G18" i="1"/>
  <c r="I18" i="1" s="1"/>
  <c r="G98" i="1"/>
  <c r="I98" i="1" s="1"/>
  <c r="I141" i="1"/>
  <c r="G110" i="1"/>
  <c r="I110" i="1" s="1"/>
  <c r="G101" i="1"/>
  <c r="I101" i="1" s="1"/>
</calcChain>
</file>

<file path=xl/sharedStrings.xml><?xml version="1.0" encoding="utf-8"?>
<sst xmlns="http://schemas.openxmlformats.org/spreadsheetml/2006/main" count="60392" uniqueCount="3585">
  <si>
    <t>Hours</t>
  </si>
  <si>
    <t>Minutes</t>
  </si>
  <si>
    <t>Working time</t>
  </si>
  <si>
    <t>Working time (decimal format)</t>
  </si>
  <si>
    <t>Time of entry</t>
  </si>
  <si>
    <t>Time of exit</t>
  </si>
  <si>
    <t>Actual working hours</t>
  </si>
  <si>
    <t>Compliance</t>
  </si>
  <si>
    <t>Deviation minutes</t>
  </si>
  <si>
    <t>Message</t>
  </si>
  <si>
    <t>date</t>
  </si>
  <si>
    <t>order_id</t>
  </si>
  <si>
    <t>customer_id</t>
  </si>
  <si>
    <t>beverage</t>
  </si>
  <si>
    <t>Cost Price</t>
  </si>
  <si>
    <t>Selling Price</t>
  </si>
  <si>
    <t>Thursday, March 09, 2023</t>
  </si>
  <si>
    <t>TropicalTwist</t>
  </si>
  <si>
    <t>Wednesday, March 01, 2023</t>
  </si>
  <si>
    <t>CitrusSplash</t>
  </si>
  <si>
    <t>Thursday, March 16, 2023</t>
  </si>
  <si>
    <t>PeachPunch</t>
  </si>
  <si>
    <t>Wednesday, September 27, 2023</t>
  </si>
  <si>
    <t>MintCooler</t>
  </si>
  <si>
    <t>Monday, January 02, 2023</t>
  </si>
  <si>
    <t>FizzBerry</t>
  </si>
  <si>
    <t>Wednesday, August 02, 2023</t>
  </si>
  <si>
    <t>ChocoDelight</t>
  </si>
  <si>
    <t>Friday, December 22, 2023</t>
  </si>
  <si>
    <t>Wednesday, May 24, 2023</t>
  </si>
  <si>
    <t>Monday, May 29, 2023</t>
  </si>
  <si>
    <t>MangoBliss</t>
  </si>
  <si>
    <t>Friday, January 20, 2023</t>
  </si>
  <si>
    <t>Tuesday, December 26, 2023</t>
  </si>
  <si>
    <t>Sunday, October 01, 2023</t>
  </si>
  <si>
    <t>GingerFizz</t>
  </si>
  <si>
    <t>Saturday, October 28, 2023</t>
  </si>
  <si>
    <t>Thursday, December 21, 2023</t>
  </si>
  <si>
    <t>Friday, October 06, 2023</t>
  </si>
  <si>
    <t>Thursday, August 17, 2023</t>
  </si>
  <si>
    <t>Wednesday, September 13, 2023</t>
  </si>
  <si>
    <t>Tuesday, March 21, 2023</t>
  </si>
  <si>
    <t>LemonZest</t>
  </si>
  <si>
    <t>Thursday, October 26, 2023</t>
  </si>
  <si>
    <t>Sunday, September 17, 2023</t>
  </si>
  <si>
    <t>Saturday, August 12, 2023</t>
  </si>
  <si>
    <t>Friday, June 02, 2023</t>
  </si>
  <si>
    <t>Saturday, July 22, 2023</t>
  </si>
  <si>
    <t>Sunday, March 19, 2023</t>
  </si>
  <si>
    <t>Saturday, December 23, 2023</t>
  </si>
  <si>
    <t>Tuesday, August 29, 2023</t>
  </si>
  <si>
    <t>Sunday, November 19, 2023</t>
  </si>
  <si>
    <t>Wednesday, July 12, 2023</t>
  </si>
  <si>
    <t>Monday, November 13, 2023</t>
  </si>
  <si>
    <t>Friday, November 10, 2023</t>
  </si>
  <si>
    <t>Thursday, August 10, 2023</t>
  </si>
  <si>
    <t>Monday, March 20, 2023</t>
  </si>
  <si>
    <t>Saturday, October 14, 2023</t>
  </si>
  <si>
    <t>Thursday, June 08, 2023</t>
  </si>
  <si>
    <t>Saturday, June 03, 2023</t>
  </si>
  <si>
    <t>Monday, February 27, 2023</t>
  </si>
  <si>
    <t>Friday, February 24, 2023</t>
  </si>
  <si>
    <t>Saturday, November 11, 2023</t>
  </si>
  <si>
    <t>Sunday, January 01, 2023</t>
  </si>
  <si>
    <t>Monday, December 18, 2023</t>
  </si>
  <si>
    <t>Wednesday, June 28, 2023</t>
  </si>
  <si>
    <t>Wednesday, November 08, 2023</t>
  </si>
  <si>
    <t>Saturday, April 08, 2023</t>
  </si>
  <si>
    <t>Sunday, November 12, 2023</t>
  </si>
  <si>
    <t>Friday, September 08, 2023</t>
  </si>
  <si>
    <t>Friday, August 11, 2023</t>
  </si>
  <si>
    <t>Monday, September 25, 2023</t>
  </si>
  <si>
    <t>Saturday, June 17, 2023</t>
  </si>
  <si>
    <t>Monday, November 20, 2023</t>
  </si>
  <si>
    <t>Monday, January 23, 2023</t>
  </si>
  <si>
    <t>Monday, February 06, 2023</t>
  </si>
  <si>
    <t>Tuesday, June 27, 2023</t>
  </si>
  <si>
    <t>Friday, June 16, 2023</t>
  </si>
  <si>
    <t>Monday, October 09, 2023</t>
  </si>
  <si>
    <t>Tuesday, October 03, 2023</t>
  </si>
  <si>
    <t>Saturday, July 29, 2023</t>
  </si>
  <si>
    <t>Sunday, January 15, 2023</t>
  </si>
  <si>
    <t>Sunday, January 29, 2023</t>
  </si>
  <si>
    <t>Sunday, July 16, 2023</t>
  </si>
  <si>
    <t>Friday, March 24, 2023</t>
  </si>
  <si>
    <t>Wednesday, August 30, 2023</t>
  </si>
  <si>
    <t>Tuesday, April 11, 2023</t>
  </si>
  <si>
    <t>BerryBlast</t>
  </si>
  <si>
    <t>Friday, July 21, 2023</t>
  </si>
  <si>
    <t>Tuesday, January 24, 2023</t>
  </si>
  <si>
    <t>Wednesday, October 11, 2023</t>
  </si>
  <si>
    <t>Friday, December 15, 2023</t>
  </si>
  <si>
    <t>Sunday, August 27, 2023</t>
  </si>
  <si>
    <t>Thursday, August 31, 2023</t>
  </si>
  <si>
    <t>Wednesday, August 09, 2023</t>
  </si>
  <si>
    <t>Tuesday, October 17, 2023</t>
  </si>
  <si>
    <t>Sunday, December 17, 2023</t>
  </si>
  <si>
    <t>Saturday, November 04, 2023</t>
  </si>
  <si>
    <t>Friday, June 23, 2023</t>
  </si>
  <si>
    <t>Sunday, February 26, 2023</t>
  </si>
  <si>
    <t>Sunday, April 02, 2023</t>
  </si>
  <si>
    <t>Saturday, December 09, 2023</t>
  </si>
  <si>
    <t>Wednesday, June 14, 2023</t>
  </si>
  <si>
    <t>Monday, February 13, 2023</t>
  </si>
  <si>
    <t>Thursday, July 06, 2023</t>
  </si>
  <si>
    <t>Thursday, May 11, 2023</t>
  </si>
  <si>
    <t>Monday, November 06, 2023</t>
  </si>
  <si>
    <t>Wednesday, February 22, 2023</t>
  </si>
  <si>
    <t>Monday, May 15, 2023</t>
  </si>
  <si>
    <t>Thursday, November 16, 2023</t>
  </si>
  <si>
    <t>Tuesday, September 12, 2023</t>
  </si>
  <si>
    <t>Monday, August 14, 2023</t>
  </si>
  <si>
    <t>Tuesday, August 22, 2023</t>
  </si>
  <si>
    <t>Saturday, May 13, 2023</t>
  </si>
  <si>
    <t>Thursday, May 04, 2023</t>
  </si>
  <si>
    <t>Tuesday, September 19, 2023</t>
  </si>
  <si>
    <t>Monday, September 04, 2023</t>
  </si>
  <si>
    <t>Wednesday, February 15, 2023</t>
  </si>
  <si>
    <t>Wednesday, October 18, 2023</t>
  </si>
  <si>
    <t>Saturday, January 21, 2023</t>
  </si>
  <si>
    <t>Tuesday, July 18, 2023</t>
  </si>
  <si>
    <t>Tuesday, December 12, 2023</t>
  </si>
  <si>
    <t>Sunday, June 04, 2023</t>
  </si>
  <si>
    <t>Sunday, June 11, 2023</t>
  </si>
  <si>
    <t>Friday, November 03, 2023</t>
  </si>
  <si>
    <t>Tuesday, March 14, 2023</t>
  </si>
  <si>
    <t>Wednesday, December 27, 2023</t>
  </si>
  <si>
    <t>Saturday, December 16, 2023</t>
  </si>
  <si>
    <t>Wednesday, September 06, 2023</t>
  </si>
  <si>
    <t>Tuesday, November 07, 2023</t>
  </si>
  <si>
    <t>Friday, September 01, 2023</t>
  </si>
  <si>
    <t>Thursday, December 07, 2023</t>
  </si>
  <si>
    <t>Monday, January 09, 2023</t>
  </si>
  <si>
    <t>Wednesday, December 13, 2023</t>
  </si>
  <si>
    <t>Tuesday, February 21, 2023</t>
  </si>
  <si>
    <t>Tuesday, May 30, 2023</t>
  </si>
  <si>
    <t>Tuesday, October 10, 2023</t>
  </si>
  <si>
    <t>Thursday, January 12, 2023</t>
  </si>
  <si>
    <t>Tuesday, November 21, 2023</t>
  </si>
  <si>
    <t>Sunday, December 10, 2023</t>
  </si>
  <si>
    <t>Thursday, January 05, 2023</t>
  </si>
  <si>
    <t>Sunday, June 18, 2023</t>
  </si>
  <si>
    <t>Friday, August 25, 2023</t>
  </si>
  <si>
    <t>Wednesday, January 18, 2023</t>
  </si>
  <si>
    <t>Sunday, December 31, 2023</t>
  </si>
  <si>
    <t>Tuesday, June 13, 2023</t>
  </si>
  <si>
    <t>Sunday, October 22, 2023</t>
  </si>
  <si>
    <t>Monday, April 03, 2023</t>
  </si>
  <si>
    <t>Monday, July 31, 2023</t>
  </si>
  <si>
    <t>Monday, March 27, 2023</t>
  </si>
  <si>
    <t>Sunday, February 19, 2023</t>
  </si>
  <si>
    <t>Monday, February 20, 2023</t>
  </si>
  <si>
    <t>Tuesday, April 18, 2023</t>
  </si>
  <si>
    <t>Friday, April 07, 2023</t>
  </si>
  <si>
    <t>Monday, August 21, 2023</t>
  </si>
  <si>
    <t>Friday, January 27, 2023</t>
  </si>
  <si>
    <t>Thursday, September 14, 2023</t>
  </si>
  <si>
    <t>Sunday, October 08, 2023</t>
  </si>
  <si>
    <t>Wednesday, November 29, 2023</t>
  </si>
  <si>
    <t>Thursday, March 30, 2023</t>
  </si>
  <si>
    <t>Thursday, August 24, 2023</t>
  </si>
  <si>
    <t>Wednesday, July 19, 2023</t>
  </si>
  <si>
    <t>Wednesday, November 15, 2023</t>
  </si>
  <si>
    <t>Sunday, October 15, 2023</t>
  </si>
  <si>
    <t>Saturday, April 22, 2023</t>
  </si>
  <si>
    <t>Wednesday, March 08, 2023</t>
  </si>
  <si>
    <t>Saturday, September 23, 2023</t>
  </si>
  <si>
    <t>Wednesday, April 05, 2023</t>
  </si>
  <si>
    <t>Monday, July 24, 2023</t>
  </si>
  <si>
    <t>Monday, September 11, 2023</t>
  </si>
  <si>
    <t>Wednesday, November 22, 2023</t>
  </si>
  <si>
    <t>Wednesday, January 11, 2023</t>
  </si>
  <si>
    <t>Thursday, July 13, 2023</t>
  </si>
  <si>
    <t>Friday, October 27, 2023</t>
  </si>
  <si>
    <t>Sunday, May 14, 2023</t>
  </si>
  <si>
    <t>Saturday, March 11, 2023</t>
  </si>
  <si>
    <t>Monday, September 18, 2023</t>
  </si>
  <si>
    <t>Friday, January 13, 2023</t>
  </si>
  <si>
    <t>Sunday, March 12, 2023</t>
  </si>
  <si>
    <t>Thursday, September 28, 2023</t>
  </si>
  <si>
    <t>Saturday, March 18, 2023</t>
  </si>
  <si>
    <t>Sunday, March 05, 2023</t>
  </si>
  <si>
    <t>Thursday, July 20, 2023</t>
  </si>
  <si>
    <t>Monday, March 13, 2023</t>
  </si>
  <si>
    <t>Tuesday, August 15, 2023</t>
  </si>
  <si>
    <t>Tuesday, August 01, 2023</t>
  </si>
  <si>
    <t>Saturday, June 10, 2023</t>
  </si>
  <si>
    <t>Sunday, July 23, 2023</t>
  </si>
  <si>
    <t>Saturday, May 27, 2023</t>
  </si>
  <si>
    <t>Wednesday, December 20, 2023</t>
  </si>
  <si>
    <t>Saturday, January 07, 2023</t>
  </si>
  <si>
    <t>Saturday, June 24, 2023</t>
  </si>
  <si>
    <t>Sunday, September 24, 2023</t>
  </si>
  <si>
    <t>Friday, June 09, 2023</t>
  </si>
  <si>
    <t>Sunday, April 23, 2023</t>
  </si>
  <si>
    <t>Wednesday, May 31, 2023</t>
  </si>
  <si>
    <t>Monday, December 11, 2023</t>
  </si>
  <si>
    <t>Saturday, February 25, 2023</t>
  </si>
  <si>
    <t>Friday, February 10, 2023</t>
  </si>
  <si>
    <t>Friday, December 01, 2023</t>
  </si>
  <si>
    <t>Tuesday, January 03, 2023</t>
  </si>
  <si>
    <t>Saturday, February 04, 2023</t>
  </si>
  <si>
    <t>Wednesday, October 25, 2023</t>
  </si>
  <si>
    <t>Sunday, April 16, 2023</t>
  </si>
  <si>
    <t>Thursday, April 06, 2023</t>
  </si>
  <si>
    <t>Thursday, April 13, 2023</t>
  </si>
  <si>
    <t>Wednesday, May 17, 2023</t>
  </si>
  <si>
    <t>Sunday, June 25, 2023</t>
  </si>
  <si>
    <t>Sunday, December 24, 2023</t>
  </si>
  <si>
    <t>Friday, March 17, 2023</t>
  </si>
  <si>
    <t>Tuesday, November 28, 2023</t>
  </si>
  <si>
    <t>Monday, May 08, 2023</t>
  </si>
  <si>
    <t>Wednesday, March 15, 2023</t>
  </si>
  <si>
    <t>Wednesday, February 08, 2023</t>
  </si>
  <si>
    <t>Thursday, September 21, 2023</t>
  </si>
  <si>
    <t>Sunday, July 02, 2023</t>
  </si>
  <si>
    <t>Saturday, August 05, 2023</t>
  </si>
  <si>
    <t>Monday, July 03, 2023</t>
  </si>
  <si>
    <t>Sunday, February 12, 2023</t>
  </si>
  <si>
    <t>Monday, January 16, 2023</t>
  </si>
  <si>
    <t>Wednesday, April 12, 2023</t>
  </si>
  <si>
    <t>Tuesday, May 23, 2023</t>
  </si>
  <si>
    <t>Saturday, August 26, 2023</t>
  </si>
  <si>
    <t>Thursday, May 18, 2023</t>
  </si>
  <si>
    <t>Wednesday, May 03, 2023</t>
  </si>
  <si>
    <t>Saturday, March 04, 2023</t>
  </si>
  <si>
    <t>Friday, July 28, 2023</t>
  </si>
  <si>
    <t>Wednesday, November 01, 2023</t>
  </si>
  <si>
    <t>Monday, July 17, 2023</t>
  </si>
  <si>
    <t>Thursday, June 01, 2023</t>
  </si>
  <si>
    <t>Sunday, July 30, 2023</t>
  </si>
  <si>
    <t>Tuesday, February 07, 2023</t>
  </si>
  <si>
    <t>Friday, November 17, 2023</t>
  </si>
  <si>
    <t>Friday, September 22, 2023</t>
  </si>
  <si>
    <t>Tuesday, April 25, 2023</t>
  </si>
  <si>
    <t>Thursday, July 27, 2023</t>
  </si>
  <si>
    <t>Sunday, May 28, 2023</t>
  </si>
  <si>
    <t>Thursday, December 28, 2023</t>
  </si>
  <si>
    <t>Friday, December 29, 2023</t>
  </si>
  <si>
    <t>Saturday, October 07, 2023</t>
  </si>
  <si>
    <t>Monday, April 10, 2023</t>
  </si>
  <si>
    <t>Sunday, January 08, 2023</t>
  </si>
  <si>
    <t>Saturday, April 29, 2023</t>
  </si>
  <si>
    <t>Wednesday, October 04, 2023</t>
  </si>
  <si>
    <t>Tuesday, November 14, 2023</t>
  </si>
  <si>
    <t>Wednesday, March 22, 2023</t>
  </si>
  <si>
    <t>Monday, April 17, 2023</t>
  </si>
  <si>
    <t>Tuesday, March 28, 2023</t>
  </si>
  <si>
    <t>Friday, February 17, 2023</t>
  </si>
  <si>
    <t>Saturday, December 02, 2023</t>
  </si>
  <si>
    <t>Sunday, July 09, 2023</t>
  </si>
  <si>
    <t>Tuesday, June 06, 2023</t>
  </si>
  <si>
    <t>Tuesday, January 31, 2023</t>
  </si>
  <si>
    <t>Tuesday, July 25, 2023</t>
  </si>
  <si>
    <t>Saturday, July 08, 2023</t>
  </si>
  <si>
    <t>Wednesday, June 07, 2023</t>
  </si>
  <si>
    <t>Monday, January 30, 2023</t>
  </si>
  <si>
    <t>Tuesday, May 09, 2023</t>
  </si>
  <si>
    <t>Tuesday, January 10, 2023</t>
  </si>
  <si>
    <t>Tuesday, April 04, 2023</t>
  </si>
  <si>
    <t>Wednesday, April 19, 2023</t>
  </si>
  <si>
    <t>Friday, June 30, 2023</t>
  </si>
  <si>
    <t>Thursday, October 19, 2023</t>
  </si>
  <si>
    <t>Thursday, March 02, 2023</t>
  </si>
  <si>
    <t>Thursday, January 19, 2023</t>
  </si>
  <si>
    <t>Thursday, June 15, 2023</t>
  </si>
  <si>
    <t>Sunday, November 26, 2023</t>
  </si>
  <si>
    <t>Monday, April 24, 2023</t>
  </si>
  <si>
    <t>Friday, January 06, 2023</t>
  </si>
  <si>
    <t>Thursday, November 23, 2023</t>
  </si>
  <si>
    <t>Wednesday, August 23, 2023</t>
  </si>
  <si>
    <t>Saturday, January 28, 2023</t>
  </si>
  <si>
    <t>Wednesday, February 01, 2023</t>
  </si>
  <si>
    <t>Saturday, July 01, 2023</t>
  </si>
  <si>
    <t>Friday, March 03, 2023</t>
  </si>
  <si>
    <t>Sunday, September 10, 2023</t>
  </si>
  <si>
    <t>Tuesday, December 05, 2023</t>
  </si>
  <si>
    <t>Friday, April 21, 2023</t>
  </si>
  <si>
    <t>Monday, December 04, 2023</t>
  </si>
  <si>
    <t>Wednesday, March 29, 2023</t>
  </si>
  <si>
    <t>Monday, October 02, 2023</t>
  </si>
  <si>
    <t>Friday, April 14, 2023</t>
  </si>
  <si>
    <t>Wednesday, January 04, 2023</t>
  </si>
  <si>
    <t>Saturday, January 14, 2023</t>
  </si>
  <si>
    <t>Friday, September 15, 2023</t>
  </si>
  <si>
    <t>Friday, May 19, 2023</t>
  </si>
  <si>
    <t>Wednesday, April 26, 2023</t>
  </si>
  <si>
    <t>Thursday, April 20, 2023</t>
  </si>
  <si>
    <t>Friday, May 05, 2023</t>
  </si>
  <si>
    <t>Sunday, April 09, 2023</t>
  </si>
  <si>
    <t>Friday, September 29, 2023</t>
  </si>
  <si>
    <t>Monday, October 30, 2023</t>
  </si>
  <si>
    <t>Wednesday, June 21, 2023</t>
  </si>
  <si>
    <t>Friday, May 12, 2023</t>
  </si>
  <si>
    <t>Friday, March 10, 2023</t>
  </si>
  <si>
    <t>Monday, August 28, 2023</t>
  </si>
  <si>
    <t>Sunday, April 30, 2023</t>
  </si>
  <si>
    <t>Monday, December 25, 2023</t>
  </si>
  <si>
    <t>Friday, April 28, 2023</t>
  </si>
  <si>
    <t>Sunday, August 13, 2023</t>
  </si>
  <si>
    <t>Monday, June 05, 2023</t>
  </si>
  <si>
    <t>Thursday, February 16, 2023</t>
  </si>
  <si>
    <t>Saturday, May 06, 2023</t>
  </si>
  <si>
    <t>Friday, July 07, 2023</t>
  </si>
  <si>
    <t>Tuesday, July 11, 2023</t>
  </si>
  <si>
    <t>Friday, November 24, 2023</t>
  </si>
  <si>
    <t>Monday, July 10, 2023</t>
  </si>
  <si>
    <t>Friday, May 26, 2023</t>
  </si>
  <si>
    <t>Tuesday, August 08, 2023</t>
  </si>
  <si>
    <t>Tuesday, July 04, 2023</t>
  </si>
  <si>
    <t>Friday, October 20, 2023</t>
  </si>
  <si>
    <t>Thursday, August 03, 2023</t>
  </si>
  <si>
    <t>Thursday, September 07, 2023</t>
  </si>
  <si>
    <t>Saturday, September 30, 2023</t>
  </si>
  <si>
    <t>Saturday, September 02, 2023</t>
  </si>
  <si>
    <t>Thursday, October 05, 2023</t>
  </si>
  <si>
    <t>Thursday, June 22, 2023</t>
  </si>
  <si>
    <t>Tuesday, March 07, 2023</t>
  </si>
  <si>
    <t>Friday, August 18, 2023</t>
  </si>
  <si>
    <t>Saturday, July 15, 2023</t>
  </si>
  <si>
    <t>Tuesday, September 05, 2023</t>
  </si>
  <si>
    <t>Monday, October 16, 2023</t>
  </si>
  <si>
    <t>Saturday, February 11, 2023</t>
  </si>
  <si>
    <t>Saturday, November 25, 2023</t>
  </si>
  <si>
    <t>Tuesday, February 14, 2023</t>
  </si>
  <si>
    <t>Friday, August 04, 2023</t>
  </si>
  <si>
    <t>Saturday, December 30, 2023</t>
  </si>
  <si>
    <t>Sunday, August 20, 2023</t>
  </si>
  <si>
    <t>Friday, October 13, 2023</t>
  </si>
  <si>
    <t>Saturday, April 01, 2023</t>
  </si>
  <si>
    <t>Sunday, May 21, 2023</t>
  </si>
  <si>
    <t>Sunday, March 26, 2023</t>
  </si>
  <si>
    <t>Tuesday, October 31, 2023</t>
  </si>
  <si>
    <t>Tuesday, October 24, 2023</t>
  </si>
  <si>
    <t>Thursday, June 29, 2023</t>
  </si>
  <si>
    <t>Saturday, May 20, 2023</t>
  </si>
  <si>
    <t>Monday, November 27, 2023</t>
  </si>
  <si>
    <t>Tuesday, May 02, 2023</t>
  </si>
  <si>
    <t>Thursday, March 23, 2023</t>
  </si>
  <si>
    <t>Saturday, September 16, 2023</t>
  </si>
  <si>
    <t>Friday, July 14, 2023</t>
  </si>
  <si>
    <t>Monday, June 12, 2023</t>
  </si>
  <si>
    <t>Thursday, November 09, 2023</t>
  </si>
  <si>
    <t>Wednesday, January 25, 2023</t>
  </si>
  <si>
    <t>Tuesday, January 17, 2023</t>
  </si>
  <si>
    <t>Wednesday, July 05, 2023</t>
  </si>
  <si>
    <t>Sunday, May 07, 2023</t>
  </si>
  <si>
    <t>Sunday, February 05, 2023</t>
  </si>
  <si>
    <t>Thursday, February 02, 2023</t>
  </si>
  <si>
    <t>Monday, June 19, 2023</t>
  </si>
  <si>
    <t>Friday, December 08, 2023</t>
  </si>
  <si>
    <t>Monday, August 07, 2023</t>
  </si>
  <si>
    <t>Sunday, January 22, 2023</t>
  </si>
  <si>
    <t>Thursday, November 30, 2023</t>
  </si>
  <si>
    <t>Thursday, February 09, 2023</t>
  </si>
  <si>
    <t>Saturday, March 25, 2023</t>
  </si>
  <si>
    <t>Tuesday, December 19, 2023</t>
  </si>
  <si>
    <t>Monday, March 06, 2023</t>
  </si>
  <si>
    <t>Friday, February 03, 2023</t>
  </si>
  <si>
    <t>Thursday, May 25, 2023</t>
  </si>
  <si>
    <t>Saturday, November 18, 2023</t>
  </si>
  <si>
    <t>Tuesday, May 16, 2023</t>
  </si>
  <si>
    <t>Sunday, October 29, 2023</t>
  </si>
  <si>
    <t>Monday, May 01, 2023</t>
  </si>
  <si>
    <t>Wednesday, September 20, 2023</t>
  </si>
  <si>
    <t>Tuesday, September 26, 2023</t>
  </si>
  <si>
    <t>Monday, May 22, 2023</t>
  </si>
  <si>
    <t>Tuesday, February 28, 2023</t>
  </si>
  <si>
    <t>Friday, March 31, 2023</t>
  </si>
  <si>
    <t>Thursday, April 27, 2023</t>
  </si>
  <si>
    <t>Thursday, January 26, 2023</t>
  </si>
  <si>
    <t>Thursday, October 12, 2023</t>
  </si>
  <si>
    <t>Wednesday, May 10, 2023</t>
  </si>
  <si>
    <t>Monday, June 26, 2023</t>
  </si>
  <si>
    <t>Thursday, December 14, 2023</t>
  </si>
  <si>
    <t>Thursday, November 02, 2023</t>
  </si>
  <si>
    <t>Sunday, November 05, 2023</t>
  </si>
  <si>
    <t>Sunday, December 03, 2023</t>
  </si>
  <si>
    <t>Wednesday, July 26, 2023</t>
  </si>
  <si>
    <t>Saturday, February 18, 2023</t>
  </si>
  <si>
    <t>Saturday, October 21, 2023</t>
  </si>
  <si>
    <t>Wednesday, December 06, 2023</t>
  </si>
  <si>
    <t>Saturday, August 19, 2023</t>
  </si>
  <si>
    <t>Tuesday, June 20, 2023</t>
  </si>
  <si>
    <t>Saturday, April 15, 2023</t>
  </si>
  <si>
    <t>Saturday, September 09, 2023</t>
  </si>
  <si>
    <t>Wednesday, August 16, 2023</t>
  </si>
  <si>
    <t>Thursday, February 23, 2023</t>
  </si>
  <si>
    <t>Sunday, August 06, 2023</t>
  </si>
  <si>
    <t>Monday, October 23, 2023</t>
  </si>
  <si>
    <t>Sunday, September 03, 2023</t>
  </si>
  <si>
    <t>first_name</t>
  </si>
  <si>
    <t>last_name</t>
  </si>
  <si>
    <t>email</t>
  </si>
  <si>
    <t>city</t>
  </si>
  <si>
    <t>country</t>
  </si>
  <si>
    <t>user</t>
  </si>
  <si>
    <t>code</t>
  </si>
  <si>
    <t>cust-00001</t>
  </si>
  <si>
    <t>Noah</t>
  </si>
  <si>
    <t>Davis</t>
  </si>
  <si>
    <t>ndavis@ideapad.com</t>
  </si>
  <si>
    <t>Sydney</t>
  </si>
  <si>
    <t>Australia</t>
  </si>
  <si>
    <t>data1</t>
  </si>
  <si>
    <t>cust-00002</t>
  </si>
  <si>
    <t>Emma</t>
  </si>
  <si>
    <t>Smith</t>
  </si>
  <si>
    <t>esmith@ryzen.com</t>
  </si>
  <si>
    <t>Mumbai</t>
  </si>
  <si>
    <t>India</t>
  </si>
  <si>
    <t>data2</t>
  </si>
  <si>
    <t>cust-00003</t>
  </si>
  <si>
    <t>John</t>
  </si>
  <si>
    <t>Williams</t>
  </si>
  <si>
    <t>jwilliams@ryzen.com</t>
  </si>
  <si>
    <t>Melbourne</t>
  </si>
  <si>
    <t>info1</t>
  </si>
  <si>
    <t>cust-00004</t>
  </si>
  <si>
    <t>ewilliams@ideapad.com</t>
  </si>
  <si>
    <t>Brisbane</t>
  </si>
  <si>
    <t>cust-00005</t>
  </si>
  <si>
    <t>Sophia</t>
  </si>
  <si>
    <t>Brown</t>
  </si>
  <si>
    <t>sbrown@ideapad.com</t>
  </si>
  <si>
    <t>Manchester</t>
  </si>
  <si>
    <t>England</t>
  </si>
  <si>
    <t>cust-00006</t>
  </si>
  <si>
    <t>James</t>
  </si>
  <si>
    <t>Miller</t>
  </si>
  <si>
    <t>jmiller@radon.com</t>
  </si>
  <si>
    <t>cust-00007</t>
  </si>
  <si>
    <t>Ava</t>
  </si>
  <si>
    <t>Martinez</t>
  </si>
  <si>
    <t>amartinez@ideapad.com</t>
  </si>
  <si>
    <t>New York</t>
  </si>
  <si>
    <t>USA</t>
  </si>
  <si>
    <t>cust-00008</t>
  </si>
  <si>
    <t>Michael</t>
  </si>
  <si>
    <t>mbrown@radon.com</t>
  </si>
  <si>
    <t>London</t>
  </si>
  <si>
    <t>cust-00009</t>
  </si>
  <si>
    <t>Johnson</t>
  </si>
  <si>
    <t>ajohnson@ryzen.com</t>
  </si>
  <si>
    <t>Bangalore</t>
  </si>
  <si>
    <t>cust-00010</t>
  </si>
  <si>
    <t>jbrown@radon.com</t>
  </si>
  <si>
    <t>Delhi</t>
  </si>
  <si>
    <t>cust-00011</t>
  </si>
  <si>
    <t>jmartinez@ideapad.com</t>
  </si>
  <si>
    <t>cust-00012</t>
  </si>
  <si>
    <t>cust-00013</t>
  </si>
  <si>
    <t>sbrown@ryzen.com</t>
  </si>
  <si>
    <t>cust-00014</t>
  </si>
  <si>
    <t>msmith@radon.com</t>
  </si>
  <si>
    <t>cust-00015</t>
  </si>
  <si>
    <t>Liam</t>
  </si>
  <si>
    <t>Garcia</t>
  </si>
  <si>
    <t>lgarcia@ryzen.com</t>
  </si>
  <si>
    <t>Los Angeles</t>
  </si>
  <si>
    <t>cust-00016</t>
  </si>
  <si>
    <t>Rodriguez</t>
  </si>
  <si>
    <t>lrodriguez@ideapad.com</t>
  </si>
  <si>
    <t>cust-00017</t>
  </si>
  <si>
    <t>lbrown@ideapad.com</t>
  </si>
  <si>
    <t>Chicago</t>
  </si>
  <si>
    <t>cust-00018</t>
  </si>
  <si>
    <t>amiller@ideapad.com</t>
  </si>
  <si>
    <t>cust-00019</t>
  </si>
  <si>
    <t>ldavis@radon.com</t>
  </si>
  <si>
    <t>cust-00020</t>
  </si>
  <si>
    <t>lmiller@ideapad.com</t>
  </si>
  <si>
    <t>cust-00021</t>
  </si>
  <si>
    <t>jgarcia@ryzen.com</t>
  </si>
  <si>
    <t>cust-00022</t>
  </si>
  <si>
    <t>nmartinez@ryzen.com</t>
  </si>
  <si>
    <t>cust-00023</t>
  </si>
  <si>
    <t>ssmith@radon.com</t>
  </si>
  <si>
    <t>Birmingham</t>
  </si>
  <si>
    <t>cust-00024</t>
  </si>
  <si>
    <t>sbrown@radon.com</t>
  </si>
  <si>
    <t>cust-00025</t>
  </si>
  <si>
    <t>mrodriguez@ideapad.com</t>
  </si>
  <si>
    <t>cust-00026</t>
  </si>
  <si>
    <t>cust-00027</t>
  </si>
  <si>
    <t>jmartinez@radon.com</t>
  </si>
  <si>
    <t>cust-00028</t>
  </si>
  <si>
    <t>erodriguez@ryzen.com</t>
  </si>
  <si>
    <t>cust-00029</t>
  </si>
  <si>
    <t>Isabella</t>
  </si>
  <si>
    <t>imartinez@ryzen.com</t>
  </si>
  <si>
    <t>cust-00030</t>
  </si>
  <si>
    <t>awilliams@ideapad.com</t>
  </si>
  <si>
    <t>cust-00031</t>
  </si>
  <si>
    <t>jsmith@ideapad.com</t>
  </si>
  <si>
    <t>cust-00032</t>
  </si>
  <si>
    <t>Olivia</t>
  </si>
  <si>
    <t>omiller@radon.com</t>
  </si>
  <si>
    <t>cust-00033</t>
  </si>
  <si>
    <t>ljohnson@ryzen.com</t>
  </si>
  <si>
    <t>cust-00034</t>
  </si>
  <si>
    <t>lsmith@ideapad.com</t>
  </si>
  <si>
    <t>cust-00035</t>
  </si>
  <si>
    <t>lmartinez@ideapad.com</t>
  </si>
  <si>
    <t>cust-00036</t>
  </si>
  <si>
    <t>cust-00037</t>
  </si>
  <si>
    <t>abrown@ideapad.com</t>
  </si>
  <si>
    <t>cust-00038</t>
  </si>
  <si>
    <t>sjohnson@ideapad.com</t>
  </si>
  <si>
    <t>cust-00039</t>
  </si>
  <si>
    <t>cust-00040</t>
  </si>
  <si>
    <t>imartinez@radon.com</t>
  </si>
  <si>
    <t>cust-00041</t>
  </si>
  <si>
    <t>nwilliams@radon.com</t>
  </si>
  <si>
    <t>cust-00042</t>
  </si>
  <si>
    <t>ngarcia@radon.com</t>
  </si>
  <si>
    <t>cust-00043</t>
  </si>
  <si>
    <t>srodriguez@ryzen.com</t>
  </si>
  <si>
    <t>cust-00044</t>
  </si>
  <si>
    <t>jmartinez@ryzen.com</t>
  </si>
  <si>
    <t>cust-00045</t>
  </si>
  <si>
    <t>arodriguez@radon.com</t>
  </si>
  <si>
    <t>cust-00046</t>
  </si>
  <si>
    <t>egarcia@ideapad.com</t>
  </si>
  <si>
    <t>cust-00047</t>
  </si>
  <si>
    <t>lwilliams@ryzen.com</t>
  </si>
  <si>
    <t>cust-00048</t>
  </si>
  <si>
    <t>njohnson@ryzen.com</t>
  </si>
  <si>
    <t>cust-00049</t>
  </si>
  <si>
    <t>amartinez@ryzen.com</t>
  </si>
  <si>
    <t>cust-00050</t>
  </si>
  <si>
    <t>jsmith@ryzen.com</t>
  </si>
  <si>
    <t>cust-00051</t>
  </si>
  <si>
    <t>ngarcia@ideapad.com</t>
  </si>
  <si>
    <t>cust-00052</t>
  </si>
  <si>
    <t>mgarcia@radon.com</t>
  </si>
  <si>
    <t>cust-00053</t>
  </si>
  <si>
    <t>lrodriguez@radon.com</t>
  </si>
  <si>
    <t>cust-00054</t>
  </si>
  <si>
    <t>lmiller@radon.com</t>
  </si>
  <si>
    <t>cust-00055</t>
  </si>
  <si>
    <t>cust-00056</t>
  </si>
  <si>
    <t>Jones</t>
  </si>
  <si>
    <t>ijones@ideapad.com</t>
  </si>
  <si>
    <t>cust-00057</t>
  </si>
  <si>
    <t>idavis@radon.com</t>
  </si>
  <si>
    <t>cust-00058</t>
  </si>
  <si>
    <t>mjones@ideapad.com</t>
  </si>
  <si>
    <t>cust-00059</t>
  </si>
  <si>
    <t>edavis@radon.com</t>
  </si>
  <si>
    <t>cust-00060</t>
  </si>
  <si>
    <t>jsmith@radon.com</t>
  </si>
  <si>
    <t>cust-00061</t>
  </si>
  <si>
    <t>jrodriguez@ryzen.com</t>
  </si>
  <si>
    <t>cust-00062</t>
  </si>
  <si>
    <t>nrodriguez@radon.com</t>
  </si>
  <si>
    <t>cust-00063</t>
  </si>
  <si>
    <t>ogarcia@ideapad.com</t>
  </si>
  <si>
    <t>cust-00064</t>
  </si>
  <si>
    <t>edavis@ryzen.com</t>
  </si>
  <si>
    <t>cust-00065</t>
  </si>
  <si>
    <t>ljones@ideapad.com</t>
  </si>
  <si>
    <t>cust-00066</t>
  </si>
  <si>
    <t>nbrown@radon.com</t>
  </si>
  <si>
    <t>cust-00067</t>
  </si>
  <si>
    <t>ngarcia@ryzen.com</t>
  </si>
  <si>
    <t>cust-00068</t>
  </si>
  <si>
    <t>owilliams@ideapad.com</t>
  </si>
  <si>
    <t>cust-00069</t>
  </si>
  <si>
    <t>jdavis@radon.com</t>
  </si>
  <si>
    <t>cust-00070</t>
  </si>
  <si>
    <t>jrodriguez@ideapad.com</t>
  </si>
  <si>
    <t>cust-00071</t>
  </si>
  <si>
    <t>cust-00072</t>
  </si>
  <si>
    <t>cust-00073</t>
  </si>
  <si>
    <t>osmith@ryzen.com</t>
  </si>
  <si>
    <t>cust-00074</t>
  </si>
  <si>
    <t>cust-00075</t>
  </si>
  <si>
    <t>irodriguez@ryzen.com</t>
  </si>
  <si>
    <t>cust-00076</t>
  </si>
  <si>
    <t>owilliams@ryzen.com</t>
  </si>
  <si>
    <t>cust-00077</t>
  </si>
  <si>
    <t>amiller@ryzen.com</t>
  </si>
  <si>
    <t>cust-00078</t>
  </si>
  <si>
    <t>irodriguez@ideapad.com</t>
  </si>
  <si>
    <t>cust-00079</t>
  </si>
  <si>
    <t>cust-00080</t>
  </si>
  <si>
    <t>ijones@ryzen.com</t>
  </si>
  <si>
    <t>cust-00081</t>
  </si>
  <si>
    <t>cust-00082</t>
  </si>
  <si>
    <t>ajones@radon.com</t>
  </si>
  <si>
    <t>cust-00083</t>
  </si>
  <si>
    <t>ldavis@ideapad.com</t>
  </si>
  <si>
    <t>cust-00084</t>
  </si>
  <si>
    <t>adavis@ryzen.com</t>
  </si>
  <si>
    <t>cust-00085</t>
  </si>
  <si>
    <t>imiller@radon.com</t>
  </si>
  <si>
    <t>cust-00086</t>
  </si>
  <si>
    <t>ogarcia@radon.com</t>
  </si>
  <si>
    <t>cust-00087</t>
  </si>
  <si>
    <t>nmiller@ideapad.com</t>
  </si>
  <si>
    <t>cust-00088</t>
  </si>
  <si>
    <t>jjones@ryzen.com</t>
  </si>
  <si>
    <t>cust-00089</t>
  </si>
  <si>
    <t>cust-00090</t>
  </si>
  <si>
    <t>cust-00091</t>
  </si>
  <si>
    <t>cust-00092</t>
  </si>
  <si>
    <t>ebrown@ryzen.com</t>
  </si>
  <si>
    <t>cust-00093</t>
  </si>
  <si>
    <t>cust-00094</t>
  </si>
  <si>
    <t>asmith@ideapad.com</t>
  </si>
  <si>
    <t>cust-00095</t>
  </si>
  <si>
    <t>ewilliams@radon.com</t>
  </si>
  <si>
    <t>cust-00096</t>
  </si>
  <si>
    <t>cust-00097</t>
  </si>
  <si>
    <t>jdavis@ideapad.com</t>
  </si>
  <si>
    <t>cust-00098</t>
  </si>
  <si>
    <t>mjohnson@ryzen.com</t>
  </si>
  <si>
    <t>cust-00099</t>
  </si>
  <si>
    <t>jdavis@ryzen.com</t>
  </si>
  <si>
    <t>cust-00100</t>
  </si>
  <si>
    <t>nmiller@ryzen.com</t>
  </si>
  <si>
    <t>cust-00101</t>
  </si>
  <si>
    <t>sjohnson@ryzen.com</t>
  </si>
  <si>
    <t>cust-00102</t>
  </si>
  <si>
    <t>ssmith@ryzen.com</t>
  </si>
  <si>
    <t>cust-00103</t>
  </si>
  <si>
    <t>swilliams@ideapad.com</t>
  </si>
  <si>
    <t>cust-00104</t>
  </si>
  <si>
    <t>cust-00105</t>
  </si>
  <si>
    <t>lbrown@ryzen.com</t>
  </si>
  <si>
    <t>cust-00106</t>
  </si>
  <si>
    <t>ismith@ryzen.com</t>
  </si>
  <si>
    <t>cust-00107</t>
  </si>
  <si>
    <t>cust-00108</t>
  </si>
  <si>
    <t>agarcia@ryzen.com</t>
  </si>
  <si>
    <t>cust-00109</t>
  </si>
  <si>
    <t>osmith@radon.com</t>
  </si>
  <si>
    <t>cust-00110</t>
  </si>
  <si>
    <t>cust-00111</t>
  </si>
  <si>
    <t>cust-00112</t>
  </si>
  <si>
    <t>ljones@radon.com</t>
  </si>
  <si>
    <t>cust-00113</t>
  </si>
  <si>
    <t>cust-00114</t>
  </si>
  <si>
    <t>ndavis@radon.com</t>
  </si>
  <si>
    <t>cust-00115</t>
  </si>
  <si>
    <t>ajones@ideapad.com</t>
  </si>
  <si>
    <t>cust-00116</t>
  </si>
  <si>
    <t>orodriguez@ryzen.com</t>
  </si>
  <si>
    <t>cust-00117</t>
  </si>
  <si>
    <t>amiller@radon.com</t>
  </si>
  <si>
    <t>cust-00118</t>
  </si>
  <si>
    <t>cust-00119</t>
  </si>
  <si>
    <t>cust-00120</t>
  </si>
  <si>
    <t>cust-00121</t>
  </si>
  <si>
    <t>owilliams@radon.com</t>
  </si>
  <si>
    <t>cust-00122</t>
  </si>
  <si>
    <t>mjones@radon.com</t>
  </si>
  <si>
    <t>cust-00123</t>
  </si>
  <si>
    <t>omartinez@ideapad.com</t>
  </si>
  <si>
    <t>cust-00124</t>
  </si>
  <si>
    <t>awilliams@ryzen.com</t>
  </si>
  <si>
    <t>cust-00125</t>
  </si>
  <si>
    <t>cust-00126</t>
  </si>
  <si>
    <t>ljohnson@ideapad.com</t>
  </si>
  <si>
    <t>cust-00127</t>
  </si>
  <si>
    <t>cust-00128</t>
  </si>
  <si>
    <t>jjohnson@radon.com</t>
  </si>
  <si>
    <t>cust-00129</t>
  </si>
  <si>
    <t>arodriguez@ryzen.com</t>
  </si>
  <si>
    <t>cust-00130</t>
  </si>
  <si>
    <t>cust-00131</t>
  </si>
  <si>
    <t>jgarcia@ideapad.com</t>
  </si>
  <si>
    <t>cust-00132</t>
  </si>
  <si>
    <t>mbrown@ideapad.com</t>
  </si>
  <si>
    <t>cust-00133</t>
  </si>
  <si>
    <t>cust-00134</t>
  </si>
  <si>
    <t>mmartinez@ryzen.com</t>
  </si>
  <si>
    <t>cust-00135</t>
  </si>
  <si>
    <t>nrodriguez@ideapad.com</t>
  </si>
  <si>
    <t>cust-00136</t>
  </si>
  <si>
    <t>jmiller@ideapad.com</t>
  </si>
  <si>
    <t>cust-00137</t>
  </si>
  <si>
    <t>jbrown@ideapad.com</t>
  </si>
  <si>
    <t>cust-00138</t>
  </si>
  <si>
    <t>nmartinez@radon.com</t>
  </si>
  <si>
    <t>cust-00139</t>
  </si>
  <si>
    <t>cust-00140</t>
  </si>
  <si>
    <t>cust-00141</t>
  </si>
  <si>
    <t>ojohnson@ryzen.com</t>
  </si>
  <si>
    <t>cust-00142</t>
  </si>
  <si>
    <t>cust-00143</t>
  </si>
  <si>
    <t>cust-00144</t>
  </si>
  <si>
    <t>cust-00145</t>
  </si>
  <si>
    <t>njones@ryzen.com</t>
  </si>
  <si>
    <t>cust-00146</t>
  </si>
  <si>
    <t>nwilliams@ryzen.com</t>
  </si>
  <si>
    <t>cust-00147</t>
  </si>
  <si>
    <t>sjones@ryzen.com</t>
  </si>
  <si>
    <t>cust-00148</t>
  </si>
  <si>
    <t>lsmith@radon.com</t>
  </si>
  <si>
    <t>cust-00149</t>
  </si>
  <si>
    <t>cust-00150</t>
  </si>
  <si>
    <t>ismith@ideapad.com</t>
  </si>
  <si>
    <t>cust-00151</t>
  </si>
  <si>
    <t>cust-00152</t>
  </si>
  <si>
    <t>mrodriguez@ryzen.com</t>
  </si>
  <si>
    <t>cust-00153</t>
  </si>
  <si>
    <t>cust-00154</t>
  </si>
  <si>
    <t>egarcia@radon.com</t>
  </si>
  <si>
    <t>cust-00155</t>
  </si>
  <si>
    <t>cust-00156</t>
  </si>
  <si>
    <t>arodriguez@ideapad.com</t>
  </si>
  <si>
    <t>cust-00157</t>
  </si>
  <si>
    <t>jjohnson@ryzen.com</t>
  </si>
  <si>
    <t>cust-00158</t>
  </si>
  <si>
    <t>srodriguez@ideapad.com</t>
  </si>
  <si>
    <t>cust-00159</t>
  </si>
  <si>
    <t>omartinez@ryzen.com</t>
  </si>
  <si>
    <t>cust-00160</t>
  </si>
  <si>
    <t>odavis@ideapad.com</t>
  </si>
  <si>
    <t>cust-00161</t>
  </si>
  <si>
    <t>jmiller@ryzen.com</t>
  </si>
  <si>
    <t>cust-00162</t>
  </si>
  <si>
    <t>cust-00163</t>
  </si>
  <si>
    <t>cust-00164</t>
  </si>
  <si>
    <t>cust-00165</t>
  </si>
  <si>
    <t>cust-00166</t>
  </si>
  <si>
    <t>cust-00167</t>
  </si>
  <si>
    <t>cust-00168</t>
  </si>
  <si>
    <t>ibrown@ryzen.com</t>
  </si>
  <si>
    <t>cust-00169</t>
  </si>
  <si>
    <t>cust-00170</t>
  </si>
  <si>
    <t>smiller@ideapad.com</t>
  </si>
  <si>
    <t>cust-00171</t>
  </si>
  <si>
    <t>smartinez@radon.com</t>
  </si>
  <si>
    <t>cust-00172</t>
  </si>
  <si>
    <t>cust-00173</t>
  </si>
  <si>
    <t>ajones@ryzen.com</t>
  </si>
  <si>
    <t>cust-00174</t>
  </si>
  <si>
    <t>cust-00175</t>
  </si>
  <si>
    <t>sgarcia@radon.com</t>
  </si>
  <si>
    <t>cust-00176</t>
  </si>
  <si>
    <t>njohnson@ideapad.com</t>
  </si>
  <si>
    <t>cust-00177</t>
  </si>
  <si>
    <t>mgarcia@ideapad.com</t>
  </si>
  <si>
    <t>cust-00178</t>
  </si>
  <si>
    <t>cust-00179</t>
  </si>
  <si>
    <t>omiller@ryzen.com</t>
  </si>
  <si>
    <t>cust-00180</t>
  </si>
  <si>
    <t>cust-00181</t>
  </si>
  <si>
    <t>cust-00182</t>
  </si>
  <si>
    <t>cust-00183</t>
  </si>
  <si>
    <t>cust-00184</t>
  </si>
  <si>
    <t>ajohnson@radon.com</t>
  </si>
  <si>
    <t>cust-00185</t>
  </si>
  <si>
    <t>cust-00186</t>
  </si>
  <si>
    <t>msmith@ideapad.com</t>
  </si>
  <si>
    <t>cust-00187</t>
  </si>
  <si>
    <t>emiller@radon.com</t>
  </si>
  <si>
    <t>cust-00188</t>
  </si>
  <si>
    <t>sdavis@ryzen.com</t>
  </si>
  <si>
    <t>cust-00189</t>
  </si>
  <si>
    <t>cust-00190</t>
  </si>
  <si>
    <t>imartinez@ideapad.com</t>
  </si>
  <si>
    <t>cust-00191</t>
  </si>
  <si>
    <t>idavis@ryzen.com</t>
  </si>
  <si>
    <t>cust-00192</t>
  </si>
  <si>
    <t>cust-00193</t>
  </si>
  <si>
    <t>ljones@ryzen.com</t>
  </si>
  <si>
    <t>cust-00194</t>
  </si>
  <si>
    <t>mjohnson@radon.com</t>
  </si>
  <si>
    <t>cust-00195</t>
  </si>
  <si>
    <t>njohnson@radon.com</t>
  </si>
  <si>
    <t>cust-00196</t>
  </si>
  <si>
    <t>abrown@radon.com</t>
  </si>
  <si>
    <t>cust-00197</t>
  </si>
  <si>
    <t>mmartinez@radon.com</t>
  </si>
  <si>
    <t>cust-00198</t>
  </si>
  <si>
    <t>ejohnson@radon.com</t>
  </si>
  <si>
    <t>cust-00199</t>
  </si>
  <si>
    <t>cust-00200</t>
  </si>
  <si>
    <t>cust-00201</t>
  </si>
  <si>
    <t>smiller@ryzen.com</t>
  </si>
  <si>
    <t>cust-00202</t>
  </si>
  <si>
    <t>cust-00203</t>
  </si>
  <si>
    <t>cust-00204</t>
  </si>
  <si>
    <t>cust-00205</t>
  </si>
  <si>
    <t>cust-00206</t>
  </si>
  <si>
    <t>cust-00207</t>
  </si>
  <si>
    <t>cust-00208</t>
  </si>
  <si>
    <t>cust-00209</t>
  </si>
  <si>
    <t>sjohnson@radon.com</t>
  </si>
  <si>
    <t>cust-00210</t>
  </si>
  <si>
    <t>cust-00211</t>
  </si>
  <si>
    <t>nbrown@ryzen.com</t>
  </si>
  <si>
    <t>cust-00212</t>
  </si>
  <si>
    <t>cust-00213</t>
  </si>
  <si>
    <t>msmith@ryzen.com</t>
  </si>
  <si>
    <t>cust-00214</t>
  </si>
  <si>
    <t>mdavis@radon.com</t>
  </si>
  <si>
    <t>cust-00215</t>
  </si>
  <si>
    <t>cust-00216</t>
  </si>
  <si>
    <t>cust-00217</t>
  </si>
  <si>
    <t>cust-00218</t>
  </si>
  <si>
    <t>cust-00219</t>
  </si>
  <si>
    <t>cust-00220</t>
  </si>
  <si>
    <t>mjohnson@ideapad.com</t>
  </si>
  <si>
    <t>cust-00221</t>
  </si>
  <si>
    <t>cust-00222</t>
  </si>
  <si>
    <t>cust-00223</t>
  </si>
  <si>
    <t>jgarcia@radon.com</t>
  </si>
  <si>
    <t>cust-00224</t>
  </si>
  <si>
    <t>cust-00225</t>
  </si>
  <si>
    <t>mgarcia@ryzen.com</t>
  </si>
  <si>
    <t>cust-00226</t>
  </si>
  <si>
    <t>cust-00227</t>
  </si>
  <si>
    <t>cust-00228</t>
  </si>
  <si>
    <t>mmiller@radon.com</t>
  </si>
  <si>
    <t>cust-00229</t>
  </si>
  <si>
    <t>abrown@ryzen.com</t>
  </si>
  <si>
    <t>cust-00230</t>
  </si>
  <si>
    <t>odavis@ryzen.com</t>
  </si>
  <si>
    <t>cust-00231</t>
  </si>
  <si>
    <t>orodriguez@radon.com</t>
  </si>
  <si>
    <t>cust-00232</t>
  </si>
  <si>
    <t>sgarcia@ryzen.com</t>
  </si>
  <si>
    <t>cust-00233</t>
  </si>
  <si>
    <t>iwilliams@ryzen.com</t>
  </si>
  <si>
    <t>cust-00234</t>
  </si>
  <si>
    <t>ssmith@ideapad.com</t>
  </si>
  <si>
    <t>cust-00235</t>
  </si>
  <si>
    <t>cust-00236</t>
  </si>
  <si>
    <t>cust-00237</t>
  </si>
  <si>
    <t>cust-00238</t>
  </si>
  <si>
    <t>ndavis@ryzen.com</t>
  </si>
  <si>
    <t>cust-00239</t>
  </si>
  <si>
    <t>cust-00240</t>
  </si>
  <si>
    <t>nmartinez@ideapad.com</t>
  </si>
  <si>
    <t>cust-00241</t>
  </si>
  <si>
    <t>ibrown@ideapad.com</t>
  </si>
  <si>
    <t>cust-00242</t>
  </si>
  <si>
    <t>cust-00243</t>
  </si>
  <si>
    <t>cust-00244</t>
  </si>
  <si>
    <t>cust-00245</t>
  </si>
  <si>
    <t>cust-00246</t>
  </si>
  <si>
    <t>mjones@ryzen.com</t>
  </si>
  <si>
    <t>cust-00247</t>
  </si>
  <si>
    <t>cust-00248</t>
  </si>
  <si>
    <t>jbrown@ryzen.com</t>
  </si>
  <si>
    <t>cust-00249</t>
  </si>
  <si>
    <t>cust-00250</t>
  </si>
  <si>
    <t>emiller@ideapad.com</t>
  </si>
  <si>
    <t>cust-00251</t>
  </si>
  <si>
    <t>irodriguez@radon.com</t>
  </si>
  <si>
    <t>cust-00252</t>
  </si>
  <si>
    <t>cust-00253</t>
  </si>
  <si>
    <t>smartinez@ryzen.com</t>
  </si>
  <si>
    <t>cust-00254</t>
  </si>
  <si>
    <t>cust-00255</t>
  </si>
  <si>
    <t>cust-00256</t>
  </si>
  <si>
    <t>cust-00257</t>
  </si>
  <si>
    <t>jjones@ideapad.com</t>
  </si>
  <si>
    <t>cust-00258</t>
  </si>
  <si>
    <t>cust-00259</t>
  </si>
  <si>
    <t>swilliams@radon.com</t>
  </si>
  <si>
    <t>cust-00260</t>
  </si>
  <si>
    <t>cust-00261</t>
  </si>
  <si>
    <t>egarcia@ryzen.com</t>
  </si>
  <si>
    <t>cust-00262</t>
  </si>
  <si>
    <t>omiller@ideapad.com</t>
  </si>
  <si>
    <t>cust-00263</t>
  </si>
  <si>
    <t>cust-00264</t>
  </si>
  <si>
    <t>asmith@radon.com</t>
  </si>
  <si>
    <t>cust-00265</t>
  </si>
  <si>
    <t>cust-00266</t>
  </si>
  <si>
    <t>cust-00267</t>
  </si>
  <si>
    <t>cust-00268</t>
  </si>
  <si>
    <t>cust-00269</t>
  </si>
  <si>
    <t>mwilliams@ideapad.com</t>
  </si>
  <si>
    <t>cust-00270</t>
  </si>
  <si>
    <t>cust-00271</t>
  </si>
  <si>
    <t>cust-00272</t>
  </si>
  <si>
    <t>cust-00273</t>
  </si>
  <si>
    <t>cust-00274</t>
  </si>
  <si>
    <t>ismith@radon.com</t>
  </si>
  <si>
    <t>cust-00275</t>
  </si>
  <si>
    <t>cust-00276</t>
  </si>
  <si>
    <t>cust-00277</t>
  </si>
  <si>
    <t>cust-00278</t>
  </si>
  <si>
    <t>cust-00279</t>
  </si>
  <si>
    <t>imiller@ideapad.com</t>
  </si>
  <si>
    <t>cust-00280</t>
  </si>
  <si>
    <t>lbrown@radon.com</t>
  </si>
  <si>
    <t>cust-00281</t>
  </si>
  <si>
    <t>cust-00282</t>
  </si>
  <si>
    <t>mdavis@ryzen.com</t>
  </si>
  <si>
    <t>cust-00283</t>
  </si>
  <si>
    <t>cust-00284</t>
  </si>
  <si>
    <t>amartinez@radon.com</t>
  </si>
  <si>
    <t>cust-00285</t>
  </si>
  <si>
    <t>cust-00286</t>
  </si>
  <si>
    <t>cust-00287</t>
  </si>
  <si>
    <t>esmith@ideapad.com</t>
  </si>
  <si>
    <t>cust-00288</t>
  </si>
  <si>
    <t>cust-00289</t>
  </si>
  <si>
    <t>iwilliams@ideapad.com</t>
  </si>
  <si>
    <t>cust-00290</t>
  </si>
  <si>
    <t>cust-00291</t>
  </si>
  <si>
    <t>cust-00292</t>
  </si>
  <si>
    <t>cust-00293</t>
  </si>
  <si>
    <t>cust-00294</t>
  </si>
  <si>
    <t>emartinez@ideapad.com</t>
  </si>
  <si>
    <t>cust-00295</t>
  </si>
  <si>
    <t>cust-00296</t>
  </si>
  <si>
    <t>obrown@radon.com</t>
  </si>
  <si>
    <t>cust-00297</t>
  </si>
  <si>
    <t>edavis@ideapad.com</t>
  </si>
  <si>
    <t>cust-00298</t>
  </si>
  <si>
    <t>cust-00299</t>
  </si>
  <si>
    <t>cust-00300</t>
  </si>
  <si>
    <t>cust-00301</t>
  </si>
  <si>
    <t>cust-00302</t>
  </si>
  <si>
    <t>cust-00303</t>
  </si>
  <si>
    <t>cust-00304</t>
  </si>
  <si>
    <t>cust-00305</t>
  </si>
  <si>
    <t>cust-00306</t>
  </si>
  <si>
    <t>cust-00307</t>
  </si>
  <si>
    <t>ebrown@radon.com</t>
  </si>
  <si>
    <t>cust-00308</t>
  </si>
  <si>
    <t>cust-00309</t>
  </si>
  <si>
    <t>cust-00310</t>
  </si>
  <si>
    <t>ldavis@ryzen.com</t>
  </si>
  <si>
    <t>cust-00311</t>
  </si>
  <si>
    <t>cust-00312</t>
  </si>
  <si>
    <t>jjones@radon.com</t>
  </si>
  <si>
    <t>cust-00313</t>
  </si>
  <si>
    <t>cust-00314</t>
  </si>
  <si>
    <t>cust-00315</t>
  </si>
  <si>
    <t>cust-00316</t>
  </si>
  <si>
    <t>cust-00317</t>
  </si>
  <si>
    <t>esmith@radon.com</t>
  </si>
  <si>
    <t>cust-00318</t>
  </si>
  <si>
    <t>cust-00319</t>
  </si>
  <si>
    <t>cust-00320</t>
  </si>
  <si>
    <t>mmiller@ryzen.com</t>
  </si>
  <si>
    <t>cust-00321</t>
  </si>
  <si>
    <t>cust-00322</t>
  </si>
  <si>
    <t>cust-00323</t>
  </si>
  <si>
    <t>cust-00324</t>
  </si>
  <si>
    <t>cust-00325</t>
  </si>
  <si>
    <t>cust-00326</t>
  </si>
  <si>
    <t>ijohnson@radon.com</t>
  </si>
  <si>
    <t>cust-00327</t>
  </si>
  <si>
    <t>cust-00328</t>
  </si>
  <si>
    <t>jjohnson@ideapad.com</t>
  </si>
  <si>
    <t>cust-00329</t>
  </si>
  <si>
    <t>nrodriguez@ryzen.com</t>
  </si>
  <si>
    <t>cust-00330</t>
  </si>
  <si>
    <t>jwilliams@radon.com</t>
  </si>
  <si>
    <t>cust-00331</t>
  </si>
  <si>
    <t>iwilliams@radon.com</t>
  </si>
  <si>
    <t>cust-00332</t>
  </si>
  <si>
    <t>cust-00333</t>
  </si>
  <si>
    <t>cust-00334</t>
  </si>
  <si>
    <t>cust-00335</t>
  </si>
  <si>
    <t>cust-00336</t>
  </si>
  <si>
    <t>cust-00337</t>
  </si>
  <si>
    <t>mbrown@ryzen.com</t>
  </si>
  <si>
    <t>cust-00338</t>
  </si>
  <si>
    <t>cust-00339</t>
  </si>
  <si>
    <t>cust-00340</t>
  </si>
  <si>
    <t>cust-00341</t>
  </si>
  <si>
    <t>ejones@radon.com</t>
  </si>
  <si>
    <t>cust-00342</t>
  </si>
  <si>
    <t>cust-00343</t>
  </si>
  <si>
    <t>mmiller@ideapad.com</t>
  </si>
  <si>
    <t>cust-00344</t>
  </si>
  <si>
    <t>ejones@ideapad.com</t>
  </si>
  <si>
    <t>cust-00345</t>
  </si>
  <si>
    <t>cust-00346</t>
  </si>
  <si>
    <t>cust-00347</t>
  </si>
  <si>
    <t>jwilliams@ideapad.com</t>
  </si>
  <si>
    <t>cust-00348</t>
  </si>
  <si>
    <t>cust-00349</t>
  </si>
  <si>
    <t>njones@radon.com</t>
  </si>
  <si>
    <t>cust-00350</t>
  </si>
  <si>
    <t>cust-00351</t>
  </si>
  <si>
    <t>cust-00352</t>
  </si>
  <si>
    <t>cust-00353</t>
  </si>
  <si>
    <t>cust-00354</t>
  </si>
  <si>
    <t>cust-00355</t>
  </si>
  <si>
    <t>cust-00356</t>
  </si>
  <si>
    <t>emartinez@radon.com</t>
  </si>
  <si>
    <t>cust-00357</t>
  </si>
  <si>
    <t>cust-00358</t>
  </si>
  <si>
    <t>cust-00359</t>
  </si>
  <si>
    <t>cust-00360</t>
  </si>
  <si>
    <t>cust-00361</t>
  </si>
  <si>
    <t>cust-00362</t>
  </si>
  <si>
    <t>cust-00363</t>
  </si>
  <si>
    <t>cust-00364</t>
  </si>
  <si>
    <t>ogarcia@ryzen.com</t>
  </si>
  <si>
    <t>cust-00365</t>
  </si>
  <si>
    <t>cust-00366</t>
  </si>
  <si>
    <t>cust-00367</t>
  </si>
  <si>
    <t>cust-00368</t>
  </si>
  <si>
    <t>cust-00369</t>
  </si>
  <si>
    <t>cust-00370</t>
  </si>
  <si>
    <t>cust-00371</t>
  </si>
  <si>
    <t>igarcia@ideapad.com</t>
  </si>
  <si>
    <t>cust-00372</t>
  </si>
  <si>
    <t>orodriguez@ideapad.com</t>
  </si>
  <si>
    <t>cust-00373</t>
  </si>
  <si>
    <t>cust-00374</t>
  </si>
  <si>
    <t>nwilliams@ideapad.com</t>
  </si>
  <si>
    <t>cust-00375</t>
  </si>
  <si>
    <t>cust-00376</t>
  </si>
  <si>
    <t>cust-00377</t>
  </si>
  <si>
    <t>cust-00378</t>
  </si>
  <si>
    <t>ajohnson@ideapad.com</t>
  </si>
  <si>
    <t>cust-00379</t>
  </si>
  <si>
    <t>cust-00380</t>
  </si>
  <si>
    <t>cust-00381</t>
  </si>
  <si>
    <t>cust-00382</t>
  </si>
  <si>
    <t>lrodriguez@ryzen.com</t>
  </si>
  <si>
    <t>cust-00383</t>
  </si>
  <si>
    <t>ebrown@ideapad.com</t>
  </si>
  <si>
    <t>cust-00384</t>
  </si>
  <si>
    <t>cust-00385</t>
  </si>
  <si>
    <t>cust-00386</t>
  </si>
  <si>
    <t>cust-00387</t>
  </si>
  <si>
    <t>nsmith@ideapad.com</t>
  </si>
  <si>
    <t>cust-00388</t>
  </si>
  <si>
    <t>cust-00389</t>
  </si>
  <si>
    <t>nbrown@ideapad.com</t>
  </si>
  <si>
    <t>cust-00390</t>
  </si>
  <si>
    <t>cust-00391</t>
  </si>
  <si>
    <t>lwilliams@radon.com</t>
  </si>
  <si>
    <t>cust-00392</t>
  </si>
  <si>
    <t>cust-00393</t>
  </si>
  <si>
    <t>cust-00394</t>
  </si>
  <si>
    <t>lmartinez@radon.com</t>
  </si>
  <si>
    <t>cust-00395</t>
  </si>
  <si>
    <t>cust-00396</t>
  </si>
  <si>
    <t>ojones@ryzen.com</t>
  </si>
  <si>
    <t>cust-00397</t>
  </si>
  <si>
    <t>cust-00398</t>
  </si>
  <si>
    <t>cust-00399</t>
  </si>
  <si>
    <t>cust-00400</t>
  </si>
  <si>
    <t>jrodriguez@radon.com</t>
  </si>
  <si>
    <t>cust-00401</t>
  </si>
  <si>
    <t>cust-00402</t>
  </si>
  <si>
    <t>cust-00403</t>
  </si>
  <si>
    <t>mwilliams@ryzen.com</t>
  </si>
  <si>
    <t>cust-00404</t>
  </si>
  <si>
    <t>cust-00405</t>
  </si>
  <si>
    <t>cust-00406</t>
  </si>
  <si>
    <t>cust-00407</t>
  </si>
  <si>
    <t>cust-00408</t>
  </si>
  <si>
    <t>cust-00409</t>
  </si>
  <si>
    <t>cust-00410</t>
  </si>
  <si>
    <t>cust-00411</t>
  </si>
  <si>
    <t>cust-00412</t>
  </si>
  <si>
    <t>cust-00413</t>
  </si>
  <si>
    <t>nsmith@radon.com</t>
  </si>
  <si>
    <t>cust-00414</t>
  </si>
  <si>
    <t>cust-00415</t>
  </si>
  <si>
    <t>ijones@radon.com</t>
  </si>
  <si>
    <t>cust-00416</t>
  </si>
  <si>
    <t>cust-00417</t>
  </si>
  <si>
    <t>cust-00418</t>
  </si>
  <si>
    <t>cust-00419</t>
  </si>
  <si>
    <t>cust-00420</t>
  </si>
  <si>
    <t>cust-00421</t>
  </si>
  <si>
    <t>cust-00422</t>
  </si>
  <si>
    <t>cust-00423</t>
  </si>
  <si>
    <t>cust-00424</t>
  </si>
  <si>
    <t>ibrown@radon.com</t>
  </si>
  <si>
    <t>cust-00425</t>
  </si>
  <si>
    <t>cust-00426</t>
  </si>
  <si>
    <t>cust-00427</t>
  </si>
  <si>
    <t>cust-00428</t>
  </si>
  <si>
    <t>cust-00429</t>
  </si>
  <si>
    <t>cust-00430</t>
  </si>
  <si>
    <t>cust-00431</t>
  </si>
  <si>
    <t>cust-00432</t>
  </si>
  <si>
    <t>cust-00433</t>
  </si>
  <si>
    <t>cust-00434</t>
  </si>
  <si>
    <t>cust-00435</t>
  </si>
  <si>
    <t>cust-00436</t>
  </si>
  <si>
    <t>lmiller@ryzen.com</t>
  </si>
  <si>
    <t>cust-00437</t>
  </si>
  <si>
    <t>cust-00438</t>
  </si>
  <si>
    <t>cust-00439</t>
  </si>
  <si>
    <t>cust-00440</t>
  </si>
  <si>
    <t>cust-00441</t>
  </si>
  <si>
    <t>cust-00442</t>
  </si>
  <si>
    <t>cust-00443</t>
  </si>
  <si>
    <t>erodriguez@radon.com</t>
  </si>
  <si>
    <t>cust-00444</t>
  </si>
  <si>
    <t>cust-00445</t>
  </si>
  <si>
    <t>cust-00446</t>
  </si>
  <si>
    <t>lgarcia@ideapad.com</t>
  </si>
  <si>
    <t>cust-00447</t>
  </si>
  <si>
    <t>cust-00448</t>
  </si>
  <si>
    <t>mdavis@ideapad.com</t>
  </si>
  <si>
    <t>cust-00449</t>
  </si>
  <si>
    <t>cust-00450</t>
  </si>
  <si>
    <t>cust-00451</t>
  </si>
  <si>
    <t>cust-00452</t>
  </si>
  <si>
    <t>cust-00453</t>
  </si>
  <si>
    <t>cust-00454</t>
  </si>
  <si>
    <t>idavis@ideapad.com</t>
  </si>
  <si>
    <t>cust-00455</t>
  </si>
  <si>
    <t>cust-00456</t>
  </si>
  <si>
    <t>smiller@radon.com</t>
  </si>
  <si>
    <t>cust-00457</t>
  </si>
  <si>
    <t>cust-00458</t>
  </si>
  <si>
    <t>cust-00459</t>
  </si>
  <si>
    <t>cust-00460</t>
  </si>
  <si>
    <t>adavis@ideapad.com</t>
  </si>
  <si>
    <t>cust-00461</t>
  </si>
  <si>
    <t>cust-00462</t>
  </si>
  <si>
    <t>cust-00463</t>
  </si>
  <si>
    <t>cust-00464</t>
  </si>
  <si>
    <t>cust-00465</t>
  </si>
  <si>
    <t>cust-00466</t>
  </si>
  <si>
    <t>cust-00467</t>
  </si>
  <si>
    <t>cust-00468</t>
  </si>
  <si>
    <t>njones@ideapad.com</t>
  </si>
  <si>
    <t>cust-00469</t>
  </si>
  <si>
    <t>cust-00470</t>
  </si>
  <si>
    <t>cust-00471</t>
  </si>
  <si>
    <t>cust-00472</t>
  </si>
  <si>
    <t>cust-00473</t>
  </si>
  <si>
    <t>cust-00474</t>
  </si>
  <si>
    <t>cust-00475</t>
  </si>
  <si>
    <t>cust-00476</t>
  </si>
  <si>
    <t>cust-00477</t>
  </si>
  <si>
    <t>cust-00478</t>
  </si>
  <si>
    <t>cust-00479</t>
  </si>
  <si>
    <t>cust-00480</t>
  </si>
  <si>
    <t>cust-00481</t>
  </si>
  <si>
    <t>cust-00482</t>
  </si>
  <si>
    <t>mrodriguez@radon.com</t>
  </si>
  <si>
    <t>cust-00483</t>
  </si>
  <si>
    <t>cust-00484</t>
  </si>
  <si>
    <t>cust-00485</t>
  </si>
  <si>
    <t>cust-00486</t>
  </si>
  <si>
    <t>agarcia@radon.com</t>
  </si>
  <si>
    <t>cust-00487</t>
  </si>
  <si>
    <t>cust-00488</t>
  </si>
  <si>
    <t>cust-00489</t>
  </si>
  <si>
    <t>cust-00490</t>
  </si>
  <si>
    <t>cust-00491</t>
  </si>
  <si>
    <t>cust-00492</t>
  </si>
  <si>
    <t>cust-00493</t>
  </si>
  <si>
    <t>cust-00494</t>
  </si>
  <si>
    <t>cust-00495</t>
  </si>
  <si>
    <t>cust-00496</t>
  </si>
  <si>
    <t>cust-00497</t>
  </si>
  <si>
    <t>cust-00498</t>
  </si>
  <si>
    <t>cust-00499</t>
  </si>
  <si>
    <t>cust-00500</t>
  </si>
  <si>
    <t>swilliams@ryzen.com</t>
  </si>
  <si>
    <t>cust-00501</t>
  </si>
  <si>
    <t>cust-00502</t>
  </si>
  <si>
    <t>odavis@radon.com</t>
  </si>
  <si>
    <t>cust-00503</t>
  </si>
  <si>
    <t>cust-00504</t>
  </si>
  <si>
    <t>cust-00505</t>
  </si>
  <si>
    <t>cust-00506</t>
  </si>
  <si>
    <t>cust-00507</t>
  </si>
  <si>
    <t>cust-00508</t>
  </si>
  <si>
    <t>cust-00509</t>
  </si>
  <si>
    <t>cust-00510</t>
  </si>
  <si>
    <t>cust-00511</t>
  </si>
  <si>
    <t>cust-00512</t>
  </si>
  <si>
    <t>ijohnson@ideapad.com</t>
  </si>
  <si>
    <t>cust-00513</t>
  </si>
  <si>
    <t>cust-00514</t>
  </si>
  <si>
    <t>cust-00515</t>
  </si>
  <si>
    <t>cust-00516</t>
  </si>
  <si>
    <t>cust-00517</t>
  </si>
  <si>
    <t>cust-00518</t>
  </si>
  <si>
    <t>cust-00519</t>
  </si>
  <si>
    <t>cust-00520</t>
  </si>
  <si>
    <t>cust-00521</t>
  </si>
  <si>
    <t>cust-00522</t>
  </si>
  <si>
    <t>cust-00523</t>
  </si>
  <si>
    <t>cust-00524</t>
  </si>
  <si>
    <t>cust-00525</t>
  </si>
  <si>
    <t>cust-00526</t>
  </si>
  <si>
    <t>cust-00527</t>
  </si>
  <si>
    <t>cust-00528</t>
  </si>
  <si>
    <t>cust-00529</t>
  </si>
  <si>
    <t>cust-00530</t>
  </si>
  <si>
    <t>cust-00531</t>
  </si>
  <si>
    <t>cust-00532</t>
  </si>
  <si>
    <t>cust-00533</t>
  </si>
  <si>
    <t>cust-00534</t>
  </si>
  <si>
    <t>lsmith@ryzen.com</t>
  </si>
  <si>
    <t>cust-00535</t>
  </si>
  <si>
    <t>cust-00536</t>
  </si>
  <si>
    <t>emartinez@ryzen.com</t>
  </si>
  <si>
    <t>cust-00537</t>
  </si>
  <si>
    <t>cust-00538</t>
  </si>
  <si>
    <t>cust-00539</t>
  </si>
  <si>
    <t>cust-00540</t>
  </si>
  <si>
    <t>cust-00541</t>
  </si>
  <si>
    <t>cust-00542</t>
  </si>
  <si>
    <t>cust-00543</t>
  </si>
  <si>
    <t>cust-00544</t>
  </si>
  <si>
    <t>cust-00545</t>
  </si>
  <si>
    <t>cust-00546</t>
  </si>
  <si>
    <t>cust-00547</t>
  </si>
  <si>
    <t>cust-00548</t>
  </si>
  <si>
    <t>cust-00549</t>
  </si>
  <si>
    <t>cust-00550</t>
  </si>
  <si>
    <t>cust-00551</t>
  </si>
  <si>
    <t>cust-00552</t>
  </si>
  <si>
    <t>cust-00553</t>
  </si>
  <si>
    <t>ojones@ideapad.com</t>
  </si>
  <si>
    <t>cust-00554</t>
  </si>
  <si>
    <t>cust-00555</t>
  </si>
  <si>
    <t>cust-00556</t>
  </si>
  <si>
    <t>cust-00557</t>
  </si>
  <si>
    <t>cust-00558</t>
  </si>
  <si>
    <t>smartinez@ideapad.com</t>
  </si>
  <si>
    <t>cust-00559</t>
  </si>
  <si>
    <t>asmith@ryzen.com</t>
  </si>
  <si>
    <t>cust-00560</t>
  </si>
  <si>
    <t>cust-00561</t>
  </si>
  <si>
    <t>cust-00562</t>
  </si>
  <si>
    <t>cust-00563</t>
  </si>
  <si>
    <t>cust-00564</t>
  </si>
  <si>
    <t>cust-00565</t>
  </si>
  <si>
    <t>cust-00566</t>
  </si>
  <si>
    <t>cust-00567</t>
  </si>
  <si>
    <t>cust-00568</t>
  </si>
  <si>
    <t>cust-00569</t>
  </si>
  <si>
    <t>cust-00570</t>
  </si>
  <si>
    <t>cust-00571</t>
  </si>
  <si>
    <t>cust-00572</t>
  </si>
  <si>
    <t>cust-00573</t>
  </si>
  <si>
    <t>cust-00574</t>
  </si>
  <si>
    <t>cust-00575</t>
  </si>
  <si>
    <t>cust-00576</t>
  </si>
  <si>
    <t>cust-00577</t>
  </si>
  <si>
    <t>cust-00578</t>
  </si>
  <si>
    <t>cust-00579</t>
  </si>
  <si>
    <t>cust-00580</t>
  </si>
  <si>
    <t>cust-00581</t>
  </si>
  <si>
    <t>cust-00582</t>
  </si>
  <si>
    <t>sjones@ideapad.com</t>
  </si>
  <si>
    <t>cust-00583</t>
  </si>
  <si>
    <t>sdavis@ideapad.com</t>
  </si>
  <si>
    <t>cust-00584</t>
  </si>
  <si>
    <t>cust-00585</t>
  </si>
  <si>
    <t>cust-00586</t>
  </si>
  <si>
    <t>cust-00587</t>
  </si>
  <si>
    <t>cust-00588</t>
  </si>
  <si>
    <t>nsmith@ryzen.com</t>
  </si>
  <si>
    <t>cust-00589</t>
  </si>
  <si>
    <t>cust-00590</t>
  </si>
  <si>
    <t>cust-00591</t>
  </si>
  <si>
    <t>nmiller@radon.com</t>
  </si>
  <si>
    <t>cust-00592</t>
  </si>
  <si>
    <t>cust-00593</t>
  </si>
  <si>
    <t>cust-00594</t>
  </si>
  <si>
    <t>agarcia@ideapad.com</t>
  </si>
  <si>
    <t>cust-00595</t>
  </si>
  <si>
    <t>cust-00596</t>
  </si>
  <si>
    <t>cust-00597</t>
  </si>
  <si>
    <t>cust-00598</t>
  </si>
  <si>
    <t>cust-00599</t>
  </si>
  <si>
    <t>cust-00600</t>
  </si>
  <si>
    <t>cust-00601</t>
  </si>
  <si>
    <t>igarcia@ryzen.com</t>
  </si>
  <si>
    <t>cust-00602</t>
  </si>
  <si>
    <t>cust-00603</t>
  </si>
  <si>
    <t>cust-00604</t>
  </si>
  <si>
    <t>cust-00605</t>
  </si>
  <si>
    <t>cust-00606</t>
  </si>
  <si>
    <t>cust-00607</t>
  </si>
  <si>
    <t>cust-00608</t>
  </si>
  <si>
    <t>cust-00609</t>
  </si>
  <si>
    <t>cust-00610</t>
  </si>
  <si>
    <t>cust-00611</t>
  </si>
  <si>
    <t>cust-00612</t>
  </si>
  <si>
    <t>cust-00613</t>
  </si>
  <si>
    <t>cust-00614</t>
  </si>
  <si>
    <t>cust-00615</t>
  </si>
  <si>
    <t>cust-00616</t>
  </si>
  <si>
    <t>cust-00617</t>
  </si>
  <si>
    <t>cust-00618</t>
  </si>
  <si>
    <t>cust-00619</t>
  </si>
  <si>
    <t>cust-00620</t>
  </si>
  <si>
    <t>cust-00621</t>
  </si>
  <si>
    <t>cust-00622</t>
  </si>
  <si>
    <t>cust-00623</t>
  </si>
  <si>
    <t>cust-00624</t>
  </si>
  <si>
    <t>cust-00625</t>
  </si>
  <si>
    <t>cust-00626</t>
  </si>
  <si>
    <t>cust-00627</t>
  </si>
  <si>
    <t>cust-00628</t>
  </si>
  <si>
    <t>cust-00629</t>
  </si>
  <si>
    <t>cust-00630</t>
  </si>
  <si>
    <t>cust-00631</t>
  </si>
  <si>
    <t>cust-00632</t>
  </si>
  <si>
    <t>cust-00633</t>
  </si>
  <si>
    <t>cust-00634</t>
  </si>
  <si>
    <t>cust-00635</t>
  </si>
  <si>
    <t>cust-00636</t>
  </si>
  <si>
    <t>imiller@ryzen.com</t>
  </si>
  <si>
    <t>cust-00637</t>
  </si>
  <si>
    <t>cust-00638</t>
  </si>
  <si>
    <t>cust-00639</t>
  </si>
  <si>
    <t>cust-00640</t>
  </si>
  <si>
    <t>mwilliams@radon.com</t>
  </si>
  <si>
    <t>cust-00641</t>
  </si>
  <si>
    <t>cust-00642</t>
  </si>
  <si>
    <t>cust-00643</t>
  </si>
  <si>
    <t>cust-00644</t>
  </si>
  <si>
    <t>cust-00645</t>
  </si>
  <si>
    <t>cust-00646</t>
  </si>
  <si>
    <t>sjones@radon.com</t>
  </si>
  <si>
    <t>cust-00647</t>
  </si>
  <si>
    <t>cust-00648</t>
  </si>
  <si>
    <t>cust-00649</t>
  </si>
  <si>
    <t>cust-00650</t>
  </si>
  <si>
    <t>cust-00651</t>
  </si>
  <si>
    <t>cust-00652</t>
  </si>
  <si>
    <t>cust-00653</t>
  </si>
  <si>
    <t>cust-00654</t>
  </si>
  <si>
    <t>cust-00655</t>
  </si>
  <si>
    <t>cust-00656</t>
  </si>
  <si>
    <t>cust-00657</t>
  </si>
  <si>
    <t>cust-00658</t>
  </si>
  <si>
    <t>cust-00659</t>
  </si>
  <si>
    <t>cust-00660</t>
  </si>
  <si>
    <t>cust-00661</t>
  </si>
  <si>
    <t>cust-00662</t>
  </si>
  <si>
    <t>cust-00663</t>
  </si>
  <si>
    <t>cust-00664</t>
  </si>
  <si>
    <t>cust-00665</t>
  </si>
  <si>
    <t>cust-00666</t>
  </si>
  <si>
    <t>cust-00667</t>
  </si>
  <si>
    <t>sgarcia@ideapad.com</t>
  </si>
  <si>
    <t>cust-00668</t>
  </si>
  <si>
    <t>cust-00669</t>
  </si>
  <si>
    <t>cust-00670</t>
  </si>
  <si>
    <t>cust-00671</t>
  </si>
  <si>
    <t>cust-00672</t>
  </si>
  <si>
    <t>cust-00673</t>
  </si>
  <si>
    <t>cust-00674</t>
  </si>
  <si>
    <t>cust-00675</t>
  </si>
  <si>
    <t>cust-00676</t>
  </si>
  <si>
    <t>cust-00677</t>
  </si>
  <si>
    <t>cust-00678</t>
  </si>
  <si>
    <t>cust-00679</t>
  </si>
  <si>
    <t>cust-00680</t>
  </si>
  <si>
    <t>cust-00681</t>
  </si>
  <si>
    <t>cust-00682</t>
  </si>
  <si>
    <t>cust-00683</t>
  </si>
  <si>
    <t>cust-00684</t>
  </si>
  <si>
    <t>cust-00685</t>
  </si>
  <si>
    <t>cust-00686</t>
  </si>
  <si>
    <t>cust-00687</t>
  </si>
  <si>
    <t>cust-00688</t>
  </si>
  <si>
    <t>lmartinez@ryzen.com</t>
  </si>
  <si>
    <t>cust-00689</t>
  </si>
  <si>
    <t>cust-00690</t>
  </si>
  <si>
    <t>cust-00691</t>
  </si>
  <si>
    <t>cust-00692</t>
  </si>
  <si>
    <t>cust-00693</t>
  </si>
  <si>
    <t>cust-00694</t>
  </si>
  <si>
    <t>cust-00695</t>
  </si>
  <si>
    <t>cust-00696</t>
  </si>
  <si>
    <t>sdavis@radon.com</t>
  </si>
  <si>
    <t>cust-00697</t>
  </si>
  <si>
    <t>cust-00698</t>
  </si>
  <si>
    <t>cust-00699</t>
  </si>
  <si>
    <t>cust-00700</t>
  </si>
  <si>
    <t>cust-00701</t>
  </si>
  <si>
    <t>cust-00702</t>
  </si>
  <si>
    <t>cust-00703</t>
  </si>
  <si>
    <t>cust-00704</t>
  </si>
  <si>
    <t>cust-00705</t>
  </si>
  <si>
    <t>cust-00706</t>
  </si>
  <si>
    <t>cust-00707</t>
  </si>
  <si>
    <t>cust-00708</t>
  </si>
  <si>
    <t>cust-00709</t>
  </si>
  <si>
    <t>cust-00710</t>
  </si>
  <si>
    <t>cust-00711</t>
  </si>
  <si>
    <t>cust-00712</t>
  </si>
  <si>
    <t>cust-00713</t>
  </si>
  <si>
    <t>cust-00714</t>
  </si>
  <si>
    <t>cust-00715</t>
  </si>
  <si>
    <t>cust-00716</t>
  </si>
  <si>
    <t>cust-00717</t>
  </si>
  <si>
    <t>cust-00718</t>
  </si>
  <si>
    <t>cust-00719</t>
  </si>
  <si>
    <t>cust-00720</t>
  </si>
  <si>
    <t>cust-00721</t>
  </si>
  <si>
    <t>cust-00722</t>
  </si>
  <si>
    <t>cust-00723</t>
  </si>
  <si>
    <t>cust-00724</t>
  </si>
  <si>
    <t>ejohnson@ideapad.com</t>
  </si>
  <si>
    <t>cust-00725</t>
  </si>
  <si>
    <t>cust-00726</t>
  </si>
  <si>
    <t>cust-00727</t>
  </si>
  <si>
    <t>cust-00728</t>
  </si>
  <si>
    <t>cust-00729</t>
  </si>
  <si>
    <t>cust-00730</t>
  </si>
  <si>
    <t>cust-00731</t>
  </si>
  <si>
    <t>cust-00732</t>
  </si>
  <si>
    <t>cust-00733</t>
  </si>
  <si>
    <t>cust-00734</t>
  </si>
  <si>
    <t>cust-00735</t>
  </si>
  <si>
    <t>cust-00736</t>
  </si>
  <si>
    <t>cust-00737</t>
  </si>
  <si>
    <t>cust-00738</t>
  </si>
  <si>
    <t>cust-00739</t>
  </si>
  <si>
    <t>cust-00740</t>
  </si>
  <si>
    <t>cust-00741</t>
  </si>
  <si>
    <t>cust-00742</t>
  </si>
  <si>
    <t>cust-00743</t>
  </si>
  <si>
    <t>cust-00744</t>
  </si>
  <si>
    <t>cust-00745</t>
  </si>
  <si>
    <t>cust-00746</t>
  </si>
  <si>
    <t>cust-00747</t>
  </si>
  <si>
    <t>cust-00748</t>
  </si>
  <si>
    <t>cust-00749</t>
  </si>
  <si>
    <t>cust-00750</t>
  </si>
  <si>
    <t>cust-00751</t>
  </si>
  <si>
    <t>cust-00752</t>
  </si>
  <si>
    <t>cust-00753</t>
  </si>
  <si>
    <t>cust-00754</t>
  </si>
  <si>
    <t>cust-00755</t>
  </si>
  <si>
    <t>srodriguez@radon.com</t>
  </si>
  <si>
    <t>cust-00756</t>
  </si>
  <si>
    <t>cust-00757</t>
  </si>
  <si>
    <t>cust-00758</t>
  </si>
  <si>
    <t>cust-00759</t>
  </si>
  <si>
    <t>cust-00760</t>
  </si>
  <si>
    <t>cust-00761</t>
  </si>
  <si>
    <t>cust-00762</t>
  </si>
  <si>
    <t>cust-00763</t>
  </si>
  <si>
    <t>cust-00764</t>
  </si>
  <si>
    <t>cust-00765</t>
  </si>
  <si>
    <t>cust-00766</t>
  </si>
  <si>
    <t>cust-00767</t>
  </si>
  <si>
    <t>cust-00768</t>
  </si>
  <si>
    <t>cust-00769</t>
  </si>
  <si>
    <t>cust-00770</t>
  </si>
  <si>
    <t>cust-00771</t>
  </si>
  <si>
    <t>ljohnson@radon.com</t>
  </si>
  <si>
    <t>cust-00772</t>
  </si>
  <si>
    <t>cust-00773</t>
  </si>
  <si>
    <t>cust-00774</t>
  </si>
  <si>
    <t>cust-00775</t>
  </si>
  <si>
    <t>cust-00776</t>
  </si>
  <si>
    <t>cust-00777</t>
  </si>
  <si>
    <t>cust-00778</t>
  </si>
  <si>
    <t>cust-00779</t>
  </si>
  <si>
    <t>cust-00780</t>
  </si>
  <si>
    <t>cust-00781</t>
  </si>
  <si>
    <t>cust-00782</t>
  </si>
  <si>
    <t>cust-00783</t>
  </si>
  <si>
    <t>cust-00784</t>
  </si>
  <si>
    <t>cust-00785</t>
  </si>
  <si>
    <t>cust-00786</t>
  </si>
  <si>
    <t>cust-00787</t>
  </si>
  <si>
    <t>cust-00788</t>
  </si>
  <si>
    <t>cust-00789</t>
  </si>
  <si>
    <t>ejohnson@ryzen.com</t>
  </si>
  <si>
    <t>cust-00790</t>
  </si>
  <si>
    <t>cust-00791</t>
  </si>
  <si>
    <t>cust-00792</t>
  </si>
  <si>
    <t>cust-00793</t>
  </si>
  <si>
    <t>cust-00794</t>
  </si>
  <si>
    <t>cust-00795</t>
  </si>
  <si>
    <t>cust-00796</t>
  </si>
  <si>
    <t>cust-00797</t>
  </si>
  <si>
    <t>cust-00798</t>
  </si>
  <si>
    <t>cust-00799</t>
  </si>
  <si>
    <t>cust-00800</t>
  </si>
  <si>
    <t>cust-00801</t>
  </si>
  <si>
    <t>cust-00802</t>
  </si>
  <si>
    <t>cust-00803</t>
  </si>
  <si>
    <t>ejones@ryzen.com</t>
  </si>
  <si>
    <t>cust-00804</t>
  </si>
  <si>
    <t>cust-00805</t>
  </si>
  <si>
    <t>cust-00806</t>
  </si>
  <si>
    <t>cust-00807</t>
  </si>
  <si>
    <t>cust-00808</t>
  </si>
  <si>
    <t>cust-00809</t>
  </si>
  <si>
    <t>cust-00810</t>
  </si>
  <si>
    <t>cust-00811</t>
  </si>
  <si>
    <t>cust-00812</t>
  </si>
  <si>
    <t>cust-00813</t>
  </si>
  <si>
    <t>cust-00814</t>
  </si>
  <si>
    <t>cust-00815</t>
  </si>
  <si>
    <t>cust-00816</t>
  </si>
  <si>
    <t>cust-00817</t>
  </si>
  <si>
    <t>cust-00818</t>
  </si>
  <si>
    <t>cust-00819</t>
  </si>
  <si>
    <t>cust-00820</t>
  </si>
  <si>
    <t>cust-00821</t>
  </si>
  <si>
    <t>cust-00822</t>
  </si>
  <si>
    <t>cust-00823</t>
  </si>
  <si>
    <t>cust-00824</t>
  </si>
  <si>
    <t>cust-00825</t>
  </si>
  <si>
    <t>cust-00826</t>
  </si>
  <si>
    <t>cust-00827</t>
  </si>
  <si>
    <t>cust-00828</t>
  </si>
  <si>
    <t>cust-00829</t>
  </si>
  <si>
    <t>cust-00830</t>
  </si>
  <si>
    <t>ojones@radon.com</t>
  </si>
  <si>
    <t>cust-00831</t>
  </si>
  <si>
    <t>cust-00832</t>
  </si>
  <si>
    <t>cust-00833</t>
  </si>
  <si>
    <t>cust-00834</t>
  </si>
  <si>
    <t>cust-00835</t>
  </si>
  <si>
    <t>cust-00836</t>
  </si>
  <si>
    <t>cust-00837</t>
  </si>
  <si>
    <t>cust-00838</t>
  </si>
  <si>
    <t>cust-00839</t>
  </si>
  <si>
    <t>cust-00840</t>
  </si>
  <si>
    <t>cust-00841</t>
  </si>
  <si>
    <t>cust-00842</t>
  </si>
  <si>
    <t>cust-00843</t>
  </si>
  <si>
    <t>cust-00844</t>
  </si>
  <si>
    <t>cust-00845</t>
  </si>
  <si>
    <t>cust-00846</t>
  </si>
  <si>
    <t>cust-00847</t>
  </si>
  <si>
    <t>cust-00848</t>
  </si>
  <si>
    <t>cust-00849</t>
  </si>
  <si>
    <t>cust-00850</t>
  </si>
  <si>
    <t>cust-00851</t>
  </si>
  <si>
    <t>cust-00852</t>
  </si>
  <si>
    <t>cust-00853</t>
  </si>
  <si>
    <t>cust-00854</t>
  </si>
  <si>
    <t>cust-00855</t>
  </si>
  <si>
    <t>cust-00856</t>
  </si>
  <si>
    <t>cust-00857</t>
  </si>
  <si>
    <t>cust-00858</t>
  </si>
  <si>
    <t>cust-00859</t>
  </si>
  <si>
    <t>cust-00860</t>
  </si>
  <si>
    <t>cust-00861</t>
  </si>
  <si>
    <t>cust-00862</t>
  </si>
  <si>
    <t>cust-00863</t>
  </si>
  <si>
    <t>cust-00864</t>
  </si>
  <si>
    <t>cust-00865</t>
  </si>
  <si>
    <t>cust-00866</t>
  </si>
  <si>
    <t>cust-00867</t>
  </si>
  <si>
    <t>cust-00868</t>
  </si>
  <si>
    <t>cust-00869</t>
  </si>
  <si>
    <t>cust-00870</t>
  </si>
  <si>
    <t>cust-00871</t>
  </si>
  <si>
    <t>cust-00872</t>
  </si>
  <si>
    <t>ojohnson@radon.com</t>
  </si>
  <si>
    <t>cust-00873</t>
  </si>
  <si>
    <t>cust-00874</t>
  </si>
  <si>
    <t>omartinez@radon.com</t>
  </si>
  <si>
    <t>cust-00875</t>
  </si>
  <si>
    <t>cust-00876</t>
  </si>
  <si>
    <t>cust-00877</t>
  </si>
  <si>
    <t>cust-00878</t>
  </si>
  <si>
    <t>cust-00879</t>
  </si>
  <si>
    <t>cust-00880</t>
  </si>
  <si>
    <t>cust-00881</t>
  </si>
  <si>
    <t>cust-00882</t>
  </si>
  <si>
    <t>cust-00883</t>
  </si>
  <si>
    <t>cust-00884</t>
  </si>
  <si>
    <t>mmartinez@ideapad.com</t>
  </si>
  <si>
    <t>cust-00885</t>
  </si>
  <si>
    <t>cust-00886</t>
  </si>
  <si>
    <t>cust-00887</t>
  </si>
  <si>
    <t>cust-00888</t>
  </si>
  <si>
    <t>cust-00889</t>
  </si>
  <si>
    <t>cust-00890</t>
  </si>
  <si>
    <t>cust-00891</t>
  </si>
  <si>
    <t>cust-00892</t>
  </si>
  <si>
    <t>cust-00893</t>
  </si>
  <si>
    <t>cust-00894</t>
  </si>
  <si>
    <t>cust-00895</t>
  </si>
  <si>
    <t>cust-00896</t>
  </si>
  <si>
    <t>cust-00897</t>
  </si>
  <si>
    <t>cust-00898</t>
  </si>
  <si>
    <t>cust-00899</t>
  </si>
  <si>
    <t>cust-00900</t>
  </si>
  <si>
    <t>cust-00901</t>
  </si>
  <si>
    <t>lgarcia@radon.com</t>
  </si>
  <si>
    <t>cust-00902</t>
  </si>
  <si>
    <t>cust-00903</t>
  </si>
  <si>
    <t>cust-00904</t>
  </si>
  <si>
    <t>cust-00905</t>
  </si>
  <si>
    <t>cust-00906</t>
  </si>
  <si>
    <t>cust-00907</t>
  </si>
  <si>
    <t>cust-00908</t>
  </si>
  <si>
    <t>cust-00909</t>
  </si>
  <si>
    <t>cust-00910</t>
  </si>
  <si>
    <t>cust-00911</t>
  </si>
  <si>
    <t>cust-00912</t>
  </si>
  <si>
    <t>cust-00913</t>
  </si>
  <si>
    <t>cust-00914</t>
  </si>
  <si>
    <t>cust-00915</t>
  </si>
  <si>
    <t>cust-00916</t>
  </si>
  <si>
    <t>cust-00917</t>
  </si>
  <si>
    <t>cust-00918</t>
  </si>
  <si>
    <t>cust-00919</t>
  </si>
  <si>
    <t>cust-00920</t>
  </si>
  <si>
    <t>cust-00921</t>
  </si>
  <si>
    <t>cust-00922</t>
  </si>
  <si>
    <t>cust-00923</t>
  </si>
  <si>
    <t>cust-00924</t>
  </si>
  <si>
    <t>cust-00925</t>
  </si>
  <si>
    <t>cust-00926</t>
  </si>
  <si>
    <t>cust-00927</t>
  </si>
  <si>
    <t>ojohnson@ideapad.com</t>
  </si>
  <si>
    <t>cust-00928</t>
  </si>
  <si>
    <t>cust-00929</t>
  </si>
  <si>
    <t>cust-00930</t>
  </si>
  <si>
    <t>cust-00931</t>
  </si>
  <si>
    <t>cust-00932</t>
  </si>
  <si>
    <t>cust-00933</t>
  </si>
  <si>
    <t>cust-00934</t>
  </si>
  <si>
    <t>cust-00935</t>
  </si>
  <si>
    <t>cust-00936</t>
  </si>
  <si>
    <t>cust-00937</t>
  </si>
  <si>
    <t>erodriguez@ideapad.com</t>
  </si>
  <si>
    <t>cust-00938</t>
  </si>
  <si>
    <t>cust-00939</t>
  </si>
  <si>
    <t>cust-00940</t>
  </si>
  <si>
    <t>cust-00941</t>
  </si>
  <si>
    <t>cust-00942</t>
  </si>
  <si>
    <t>cust-00943</t>
  </si>
  <si>
    <t>cust-00944</t>
  </si>
  <si>
    <t>cust-00945</t>
  </si>
  <si>
    <t>cust-00946</t>
  </si>
  <si>
    <t>cust-00947</t>
  </si>
  <si>
    <t>cust-00948</t>
  </si>
  <si>
    <t>cust-00949</t>
  </si>
  <si>
    <t>cust-00950</t>
  </si>
  <si>
    <t>cust-00951</t>
  </si>
  <si>
    <t>cust-00952</t>
  </si>
  <si>
    <t>cust-00953</t>
  </si>
  <si>
    <t>cust-00954</t>
  </si>
  <si>
    <t>cust-00955</t>
  </si>
  <si>
    <t>cust-00956</t>
  </si>
  <si>
    <t>cust-00957</t>
  </si>
  <si>
    <t>cust-00958</t>
  </si>
  <si>
    <t>cust-00959</t>
  </si>
  <si>
    <t>cust-00960</t>
  </si>
  <si>
    <t>cust-00961</t>
  </si>
  <si>
    <t>cust-00962</t>
  </si>
  <si>
    <t>cust-00963</t>
  </si>
  <si>
    <t>cust-00964</t>
  </si>
  <si>
    <t>cust-00965</t>
  </si>
  <si>
    <t>cust-00966</t>
  </si>
  <si>
    <t>cust-00967</t>
  </si>
  <si>
    <t>cust-00968</t>
  </si>
  <si>
    <t>cust-00969</t>
  </si>
  <si>
    <t>cust-00970</t>
  </si>
  <si>
    <t>cust-00971</t>
  </si>
  <si>
    <t>cust-00972</t>
  </si>
  <si>
    <t>cust-00973</t>
  </si>
  <si>
    <t>cust-00974</t>
  </si>
  <si>
    <t>cust-00975</t>
  </si>
  <si>
    <t>cust-00976</t>
  </si>
  <si>
    <t>cust-00977</t>
  </si>
  <si>
    <t>cust-00978</t>
  </si>
  <si>
    <t>cust-00979</t>
  </si>
  <si>
    <t>cust-00980</t>
  </si>
  <si>
    <t>cust-00981</t>
  </si>
  <si>
    <t>cust-00982</t>
  </si>
  <si>
    <t>cust-00983</t>
  </si>
  <si>
    <t>cust-00984</t>
  </si>
  <si>
    <t>cust-00985</t>
  </si>
  <si>
    <t>cust-00986</t>
  </si>
  <si>
    <t>cust-00987</t>
  </si>
  <si>
    <t>cust-00988</t>
  </si>
  <si>
    <t>cust-00989</t>
  </si>
  <si>
    <t>cust-00990</t>
  </si>
  <si>
    <t>cust-00991</t>
  </si>
  <si>
    <t>cust-00992</t>
  </si>
  <si>
    <t>cust-00993</t>
  </si>
  <si>
    <t>cust-00994</t>
  </si>
  <si>
    <t>cust-00995</t>
  </si>
  <si>
    <t>cust-00996</t>
  </si>
  <si>
    <t>cust-00997</t>
  </si>
  <si>
    <t>cust-00998</t>
  </si>
  <si>
    <t>cust-00999</t>
  </si>
  <si>
    <t>cust-01000</t>
  </si>
  <si>
    <t>cust-01001</t>
  </si>
  <si>
    <t>cust-01002</t>
  </si>
  <si>
    <t>cust-01003</t>
  </si>
  <si>
    <t>cust-01004</t>
  </si>
  <si>
    <t>cust-01005</t>
  </si>
  <si>
    <t>cust-01006</t>
  </si>
  <si>
    <t>cust-01007</t>
  </si>
  <si>
    <t>cust-01008</t>
  </si>
  <si>
    <t>cust-01009</t>
  </si>
  <si>
    <t>cust-01010</t>
  </si>
  <si>
    <t>cust-01011</t>
  </si>
  <si>
    <t>cust-01012</t>
  </si>
  <si>
    <t>cust-01013</t>
  </si>
  <si>
    <t>cust-01014</t>
  </si>
  <si>
    <t>cust-01015</t>
  </si>
  <si>
    <t>cust-01016</t>
  </si>
  <si>
    <t>cust-01017</t>
  </si>
  <si>
    <t>cust-01018</t>
  </si>
  <si>
    <t>cust-01019</t>
  </si>
  <si>
    <t>cust-01020</t>
  </si>
  <si>
    <t>cust-01021</t>
  </si>
  <si>
    <t>cust-01022</t>
  </si>
  <si>
    <t>cust-01023</t>
  </si>
  <si>
    <t>cust-01024</t>
  </si>
  <si>
    <t>cust-01025</t>
  </si>
  <si>
    <t>cust-01026</t>
  </si>
  <si>
    <t>cust-01027</t>
  </si>
  <si>
    <t>cust-01028</t>
  </si>
  <si>
    <t>cust-01029</t>
  </si>
  <si>
    <t>awilliams@radon.com</t>
  </si>
  <si>
    <t>cust-01030</t>
  </si>
  <si>
    <t>osmith@ideapad.com</t>
  </si>
  <si>
    <t>cust-01031</t>
  </si>
  <si>
    <t>cust-01032</t>
  </si>
  <si>
    <t>cust-01033</t>
  </si>
  <si>
    <t>cust-01034</t>
  </si>
  <si>
    <t>cust-01035</t>
  </si>
  <si>
    <t>cust-01036</t>
  </si>
  <si>
    <t>cust-01037</t>
  </si>
  <si>
    <t>cust-01038</t>
  </si>
  <si>
    <t>cust-01039</t>
  </si>
  <si>
    <t>cust-01040</t>
  </si>
  <si>
    <t>cust-01041</t>
  </si>
  <si>
    <t>cust-01042</t>
  </si>
  <si>
    <t>igarcia@radon.com</t>
  </si>
  <si>
    <t>cust-01043</t>
  </si>
  <si>
    <t>cust-01044</t>
  </si>
  <si>
    <t>cust-01045</t>
  </si>
  <si>
    <t>cust-01046</t>
  </si>
  <si>
    <t>cust-01047</t>
  </si>
  <si>
    <t>cust-01048</t>
  </si>
  <si>
    <t>cust-01049</t>
  </si>
  <si>
    <t>cust-01050</t>
  </si>
  <si>
    <t>cust-01051</t>
  </si>
  <si>
    <t>cust-01052</t>
  </si>
  <si>
    <t>cust-01053</t>
  </si>
  <si>
    <t>cust-01054</t>
  </si>
  <si>
    <t>cust-01055</t>
  </si>
  <si>
    <t>cust-01056</t>
  </si>
  <si>
    <t>cust-01057</t>
  </si>
  <si>
    <t>cust-01058</t>
  </si>
  <si>
    <t>cust-01059</t>
  </si>
  <si>
    <t>cust-01060</t>
  </si>
  <si>
    <t>cust-01061</t>
  </si>
  <si>
    <t>cust-01062</t>
  </si>
  <si>
    <t>cust-01063</t>
  </si>
  <si>
    <t>cust-01064</t>
  </si>
  <si>
    <t>cust-01065</t>
  </si>
  <si>
    <t>cust-01066</t>
  </si>
  <si>
    <t>cust-01067</t>
  </si>
  <si>
    <t>cust-01068</t>
  </si>
  <si>
    <t>cust-01069</t>
  </si>
  <si>
    <t>cust-01070</t>
  </si>
  <si>
    <t>cust-01071</t>
  </si>
  <si>
    <t>cust-01072</t>
  </si>
  <si>
    <t>cust-01073</t>
  </si>
  <si>
    <t>cust-01074</t>
  </si>
  <si>
    <t>cust-01075</t>
  </si>
  <si>
    <t>cust-01076</t>
  </si>
  <si>
    <t>cust-01077</t>
  </si>
  <si>
    <t>cust-01078</t>
  </si>
  <si>
    <t>cust-01079</t>
  </si>
  <si>
    <t>cust-01080</t>
  </si>
  <si>
    <t>cust-01081</t>
  </si>
  <si>
    <t>cust-01082</t>
  </si>
  <si>
    <t>cust-01083</t>
  </si>
  <si>
    <t>cust-01084</t>
  </si>
  <si>
    <t>cust-01085</t>
  </si>
  <si>
    <t>cust-01086</t>
  </si>
  <si>
    <t>cust-01087</t>
  </si>
  <si>
    <t>ewilliams@ryzen.com</t>
  </si>
  <si>
    <t>cust-01088</t>
  </si>
  <si>
    <t>cust-01089</t>
  </si>
  <si>
    <t>cust-01090</t>
  </si>
  <si>
    <t>cust-01091</t>
  </si>
  <si>
    <t>cust-01092</t>
  </si>
  <si>
    <t>cust-01093</t>
  </si>
  <si>
    <t>cust-01094</t>
  </si>
  <si>
    <t>emiller@ryzen.com</t>
  </si>
  <si>
    <t>cust-01095</t>
  </si>
  <si>
    <t>cust-01096</t>
  </si>
  <si>
    <t>cust-01097</t>
  </si>
  <si>
    <t>cust-01098</t>
  </si>
  <si>
    <t>cust-01099</t>
  </si>
  <si>
    <t>cust-01100</t>
  </si>
  <si>
    <t>cust-01101</t>
  </si>
  <si>
    <t>cust-01102</t>
  </si>
  <si>
    <t>cust-01103</t>
  </si>
  <si>
    <t>cust-01104</t>
  </si>
  <si>
    <t>cust-01105</t>
  </si>
  <si>
    <t>cust-01106</t>
  </si>
  <si>
    <t>cust-01107</t>
  </si>
  <si>
    <t>cust-01108</t>
  </si>
  <si>
    <t>cust-01109</t>
  </si>
  <si>
    <t>cust-01110</t>
  </si>
  <si>
    <t>cust-01111</t>
  </si>
  <si>
    <t>cust-01112</t>
  </si>
  <si>
    <t>cust-01113</t>
  </si>
  <si>
    <t>cust-01114</t>
  </si>
  <si>
    <t>cust-01115</t>
  </si>
  <si>
    <t>lwilliams@ideapad.com</t>
  </si>
  <si>
    <t>cust-01116</t>
  </si>
  <si>
    <t>cust-01117</t>
  </si>
  <si>
    <t>cust-01118</t>
  </si>
  <si>
    <t>cust-01119</t>
  </si>
  <si>
    <t>cust-01120</t>
  </si>
  <si>
    <t>cust-01121</t>
  </si>
  <si>
    <t>cust-01122</t>
  </si>
  <si>
    <t>cust-01123</t>
  </si>
  <si>
    <t>cust-01124</t>
  </si>
  <si>
    <t>cust-01125</t>
  </si>
  <si>
    <t>cust-01126</t>
  </si>
  <si>
    <t>cust-01127</t>
  </si>
  <si>
    <t>cust-01128</t>
  </si>
  <si>
    <t>cust-01129</t>
  </si>
  <si>
    <t>cust-01130</t>
  </si>
  <si>
    <t>cust-01131</t>
  </si>
  <si>
    <t>cust-01132</t>
  </si>
  <si>
    <t>cust-01133</t>
  </si>
  <si>
    <t>cust-01134</t>
  </si>
  <si>
    <t>cust-01135</t>
  </si>
  <si>
    <t>cust-01136</t>
  </si>
  <si>
    <t>cust-01137</t>
  </si>
  <si>
    <t>cust-01138</t>
  </si>
  <si>
    <t>cust-01139</t>
  </si>
  <si>
    <t>cust-01140</t>
  </si>
  <si>
    <t>cust-01141</t>
  </si>
  <si>
    <t>cust-01142</t>
  </si>
  <si>
    <t>cust-01143</t>
  </si>
  <si>
    <t>cust-01144</t>
  </si>
  <si>
    <t>cust-01145</t>
  </si>
  <si>
    <t>cust-01146</t>
  </si>
  <si>
    <t>cust-01147</t>
  </si>
  <si>
    <t>cust-01148</t>
  </si>
  <si>
    <t>cust-01149</t>
  </si>
  <si>
    <t>cust-01150</t>
  </si>
  <si>
    <t>cust-01151</t>
  </si>
  <si>
    <t>cust-01152</t>
  </si>
  <si>
    <t>cust-01153</t>
  </si>
  <si>
    <t>cust-01154</t>
  </si>
  <si>
    <t>cust-01155</t>
  </si>
  <si>
    <t>cust-01156</t>
  </si>
  <si>
    <t>cust-01157</t>
  </si>
  <si>
    <t>cust-01158</t>
  </si>
  <si>
    <t>cust-01159</t>
  </si>
  <si>
    <t>cust-01160</t>
  </si>
  <si>
    <t>cust-01161</t>
  </si>
  <si>
    <t>cust-01162</t>
  </si>
  <si>
    <t>cust-01163</t>
  </si>
  <si>
    <t>cust-01164</t>
  </si>
  <si>
    <t>cust-01165</t>
  </si>
  <si>
    <t>cust-01166</t>
  </si>
  <si>
    <t>cust-01167</t>
  </si>
  <si>
    <t>cust-01168</t>
  </si>
  <si>
    <t>cust-01169</t>
  </si>
  <si>
    <t>cust-01170</t>
  </si>
  <si>
    <t>cust-01171</t>
  </si>
  <si>
    <t>cust-01172</t>
  </si>
  <si>
    <t>cust-01173</t>
  </si>
  <si>
    <t>cust-01174</t>
  </si>
  <si>
    <t>cust-01175</t>
  </si>
  <si>
    <t>cust-01176</t>
  </si>
  <si>
    <t>cust-01177</t>
  </si>
  <si>
    <t>cust-01178</t>
  </si>
  <si>
    <t>cust-01179</t>
  </si>
  <si>
    <t>cust-01180</t>
  </si>
  <si>
    <t>adavis@radon.com</t>
  </si>
  <si>
    <t>cust-01181</t>
  </si>
  <si>
    <t>cust-01182</t>
  </si>
  <si>
    <t>cust-01183</t>
  </si>
  <si>
    <t>cust-01184</t>
  </si>
  <si>
    <t>cust-01185</t>
  </si>
  <si>
    <t>cust-01186</t>
  </si>
  <si>
    <t>cust-01187</t>
  </si>
  <si>
    <t>cust-01188</t>
  </si>
  <si>
    <t>cust-01189</t>
  </si>
  <si>
    <t>cust-01190</t>
  </si>
  <si>
    <t>ijohnson@ryzen.com</t>
  </si>
  <si>
    <t>cust-01191</t>
  </si>
  <si>
    <t>cust-01192</t>
  </si>
  <si>
    <t>cust-01193</t>
  </si>
  <si>
    <t>cust-01194</t>
  </si>
  <si>
    <t>cust-01195</t>
  </si>
  <si>
    <t>cust-01196</t>
  </si>
  <si>
    <t>cust-01197</t>
  </si>
  <si>
    <t>cust-01198</t>
  </si>
  <si>
    <t>cust-01199</t>
  </si>
  <si>
    <t>cust-01200</t>
  </si>
  <si>
    <t>cust-01201</t>
  </si>
  <si>
    <t>cust-01202</t>
  </si>
  <si>
    <t>cust-01203</t>
  </si>
  <si>
    <t>cust-01204</t>
  </si>
  <si>
    <t>cust-01205</t>
  </si>
  <si>
    <t>cust-01206</t>
  </si>
  <si>
    <t>cust-01207</t>
  </si>
  <si>
    <t>cust-01208</t>
  </si>
  <si>
    <t>cust-01209</t>
  </si>
  <si>
    <t>cust-01210</t>
  </si>
  <si>
    <t>cust-01211</t>
  </si>
  <si>
    <t>cust-01212</t>
  </si>
  <si>
    <t>cust-01213</t>
  </si>
  <si>
    <t>cust-01214</t>
  </si>
  <si>
    <t>cust-01215</t>
  </si>
  <si>
    <t>cust-01216</t>
  </si>
  <si>
    <t>cust-01217</t>
  </si>
  <si>
    <t>cust-01218</t>
  </si>
  <si>
    <t>cust-01219</t>
  </si>
  <si>
    <t>cust-01220</t>
  </si>
  <si>
    <t>cust-01221</t>
  </si>
  <si>
    <t>cust-01222</t>
  </si>
  <si>
    <t>cust-01223</t>
  </si>
  <si>
    <t>cust-01224</t>
  </si>
  <si>
    <t>cust-01225</t>
  </si>
  <si>
    <t>cust-01226</t>
  </si>
  <si>
    <t>cust-01227</t>
  </si>
  <si>
    <t>cust-01228</t>
  </si>
  <si>
    <t>cust-01229</t>
  </si>
  <si>
    <t>cust-01230</t>
  </si>
  <si>
    <t>cust-01231</t>
  </si>
  <si>
    <t>cust-01232</t>
  </si>
  <si>
    <t>cust-01233</t>
  </si>
  <si>
    <t>cust-01234</t>
  </si>
  <si>
    <t>cust-01235</t>
  </si>
  <si>
    <t>cust-01236</t>
  </si>
  <si>
    <t>cust-01237</t>
  </si>
  <si>
    <t>cust-01238</t>
  </si>
  <si>
    <t>cust-01239</t>
  </si>
  <si>
    <t>cust-01240</t>
  </si>
  <si>
    <t>cust-01241</t>
  </si>
  <si>
    <t>cust-01242</t>
  </si>
  <si>
    <t>cust-01243</t>
  </si>
  <si>
    <t>cust-01244</t>
  </si>
  <si>
    <t>cust-01245</t>
  </si>
  <si>
    <t>cust-01246</t>
  </si>
  <si>
    <t>cust-01247</t>
  </si>
  <si>
    <t>cust-01248</t>
  </si>
  <si>
    <t>cust-01249</t>
  </si>
  <si>
    <t>cust-01250</t>
  </si>
  <si>
    <t>cust-01251</t>
  </si>
  <si>
    <t>cust-01252</t>
  </si>
  <si>
    <t>cust-01253</t>
  </si>
  <si>
    <t>cust-01254</t>
  </si>
  <si>
    <t>cust-01255</t>
  </si>
  <si>
    <t>cust-01256</t>
  </si>
  <si>
    <t>cust-01257</t>
  </si>
  <si>
    <t>cust-01258</t>
  </si>
  <si>
    <t>cust-01259</t>
  </si>
  <si>
    <t>cust-01260</t>
  </si>
  <si>
    <t>cust-01261</t>
  </si>
  <si>
    <t>cust-01262</t>
  </si>
  <si>
    <t>cust-01263</t>
  </si>
  <si>
    <t>cust-01264</t>
  </si>
  <si>
    <t>cust-01265</t>
  </si>
  <si>
    <t>cust-01266</t>
  </si>
  <si>
    <t>cust-01267</t>
  </si>
  <si>
    <t>cust-01268</t>
  </si>
  <si>
    <t>cust-01269</t>
  </si>
  <si>
    <t>cust-01270</t>
  </si>
  <si>
    <t>cust-01271</t>
  </si>
  <si>
    <t>cust-01272</t>
  </si>
  <si>
    <t>cust-01273</t>
  </si>
  <si>
    <t>cust-01274</t>
  </si>
  <si>
    <t>cust-01275</t>
  </si>
  <si>
    <t>cust-01276</t>
  </si>
  <si>
    <t>cust-01277</t>
  </si>
  <si>
    <t>cust-01278</t>
  </si>
  <si>
    <t>cust-01279</t>
  </si>
  <si>
    <t>cust-01280</t>
  </si>
  <si>
    <t>cust-01281</t>
  </si>
  <si>
    <t>cust-01282</t>
  </si>
  <si>
    <t>cust-01283</t>
  </si>
  <si>
    <t>cust-01284</t>
  </si>
  <si>
    <t>cust-01285</t>
  </si>
  <si>
    <t>cust-01286</t>
  </si>
  <si>
    <t>cust-01287</t>
  </si>
  <si>
    <t>cust-01288</t>
  </si>
  <si>
    <t>cust-01289</t>
  </si>
  <si>
    <t>cust-01290</t>
  </si>
  <si>
    <t>cust-01291</t>
  </si>
  <si>
    <t>cust-01292</t>
  </si>
  <si>
    <t>cust-01293</t>
  </si>
  <si>
    <t>cust-01294</t>
  </si>
  <si>
    <t>cust-01295</t>
  </si>
  <si>
    <t>cust-01296</t>
  </si>
  <si>
    <t>cust-01297</t>
  </si>
  <si>
    <t>cust-01298</t>
  </si>
  <si>
    <t>cust-01299</t>
  </si>
  <si>
    <t>cust-01300</t>
  </si>
  <si>
    <t>cust-01301</t>
  </si>
  <si>
    <t>cust-01302</t>
  </si>
  <si>
    <t>cust-01303</t>
  </si>
  <si>
    <t>cust-01304</t>
  </si>
  <si>
    <t>cust-01305</t>
  </si>
  <si>
    <t>cust-01306</t>
  </si>
  <si>
    <t>cust-01307</t>
  </si>
  <si>
    <t>cust-01308</t>
  </si>
  <si>
    <t>cust-01309</t>
  </si>
  <si>
    <t>cust-01310</t>
  </si>
  <si>
    <t>cust-01311</t>
  </si>
  <si>
    <t>cust-01312</t>
  </si>
  <si>
    <t>cust-01313</t>
  </si>
  <si>
    <t>cust-01314</t>
  </si>
  <si>
    <t>cust-01315</t>
  </si>
  <si>
    <t>cust-01316</t>
  </si>
  <si>
    <t>cust-01317</t>
  </si>
  <si>
    <t>cust-01318</t>
  </si>
  <si>
    <t>cust-01319</t>
  </si>
  <si>
    <t>cust-01320</t>
  </si>
  <si>
    <t>cust-01321</t>
  </si>
  <si>
    <t>cust-01322</t>
  </si>
  <si>
    <t>cust-01323</t>
  </si>
  <si>
    <t>cust-01324</t>
  </si>
  <si>
    <t>cust-01325</t>
  </si>
  <si>
    <t>cust-01326</t>
  </si>
  <si>
    <t>cust-01327</t>
  </si>
  <si>
    <t>cust-01328</t>
  </si>
  <si>
    <t>cust-01329</t>
  </si>
  <si>
    <t>cust-01330</t>
  </si>
  <si>
    <t>cust-01331</t>
  </si>
  <si>
    <t>cust-01332</t>
  </si>
  <si>
    <t>cust-01333</t>
  </si>
  <si>
    <t>cust-01334</t>
  </si>
  <si>
    <t>cust-01335</t>
  </si>
  <si>
    <t>cust-01336</t>
  </si>
  <si>
    <t>cust-01337</t>
  </si>
  <si>
    <t>cust-01338</t>
  </si>
  <si>
    <t>cust-01339</t>
  </si>
  <si>
    <t>cust-01340</t>
  </si>
  <si>
    <t>cust-01341</t>
  </si>
  <si>
    <t>cust-01342</t>
  </si>
  <si>
    <t>cust-01343</t>
  </si>
  <si>
    <t>cust-01344</t>
  </si>
  <si>
    <t>cust-01345</t>
  </si>
  <si>
    <t>cust-01346</t>
  </si>
  <si>
    <t>cust-01347</t>
  </si>
  <si>
    <t>cust-01348</t>
  </si>
  <si>
    <t>cust-01349</t>
  </si>
  <si>
    <t>cust-01350</t>
  </si>
  <si>
    <t>cust-01351</t>
  </si>
  <si>
    <t>cust-01352</t>
  </si>
  <si>
    <t>cust-01353</t>
  </si>
  <si>
    <t>cust-01354</t>
  </si>
  <si>
    <t>cust-01355</t>
  </si>
  <si>
    <t>cust-01356</t>
  </si>
  <si>
    <t>cust-01357</t>
  </si>
  <si>
    <t>cust-01358</t>
  </si>
  <si>
    <t>cust-01359</t>
  </si>
  <si>
    <t>cust-01360</t>
  </si>
  <si>
    <t>cust-01361</t>
  </si>
  <si>
    <t>cust-01362</t>
  </si>
  <si>
    <t>cust-01363</t>
  </si>
  <si>
    <t>cust-01364</t>
  </si>
  <si>
    <t>cust-01365</t>
  </si>
  <si>
    <t>cust-01366</t>
  </si>
  <si>
    <t>cust-01367</t>
  </si>
  <si>
    <t>cust-01368</t>
  </si>
  <si>
    <t>cust-01369</t>
  </si>
  <si>
    <t>cust-01370</t>
  </si>
  <si>
    <t>cust-01371</t>
  </si>
  <si>
    <t>cust-01372</t>
  </si>
  <si>
    <t>cust-01373</t>
  </si>
  <si>
    <t>cust-01374</t>
  </si>
  <si>
    <t>cust-01375</t>
  </si>
  <si>
    <t>cust-01376</t>
  </si>
  <si>
    <t>cust-01377</t>
  </si>
  <si>
    <t>cust-01378</t>
  </si>
  <si>
    <t>cust-01379</t>
  </si>
  <si>
    <t>cust-01380</t>
  </si>
  <si>
    <t>cust-01381</t>
  </si>
  <si>
    <t>cust-01382</t>
  </si>
  <si>
    <t>cust-01383</t>
  </si>
  <si>
    <t>cust-01384</t>
  </si>
  <si>
    <t>cust-01385</t>
  </si>
  <si>
    <t>cust-01386</t>
  </si>
  <si>
    <t>cust-01387</t>
  </si>
  <si>
    <t>cust-01388</t>
  </si>
  <si>
    <t>cust-01389</t>
  </si>
  <si>
    <t>cust-01390</t>
  </si>
  <si>
    <t>cust-01391</t>
  </si>
  <si>
    <t>cust-01392</t>
  </si>
  <si>
    <t>cust-01393</t>
  </si>
  <si>
    <t>cust-01394</t>
  </si>
  <si>
    <t>cust-01395</t>
  </si>
  <si>
    <t>cust-01396</t>
  </si>
  <si>
    <t>cust-01397</t>
  </si>
  <si>
    <t>cust-01398</t>
  </si>
  <si>
    <t>cust-01399</t>
  </si>
  <si>
    <t>cust-01400</t>
  </si>
  <si>
    <t>cust-01401</t>
  </si>
  <si>
    <t>cust-01402</t>
  </si>
  <si>
    <t>cust-01403</t>
  </si>
  <si>
    <t>cust-01404</t>
  </si>
  <si>
    <t>cust-01405</t>
  </si>
  <si>
    <t>cust-01406</t>
  </si>
  <si>
    <t>cust-01407</t>
  </si>
  <si>
    <t>cust-01408</t>
  </si>
  <si>
    <t>cust-01409</t>
  </si>
  <si>
    <t>cust-01410</t>
  </si>
  <si>
    <t>cust-01411</t>
  </si>
  <si>
    <t>cust-01412</t>
  </si>
  <si>
    <t>cust-01413</t>
  </si>
  <si>
    <t>cust-01414</t>
  </si>
  <si>
    <t>cust-01415</t>
  </si>
  <si>
    <t>cust-01416</t>
  </si>
  <si>
    <t>cust-01417</t>
  </si>
  <si>
    <t>cust-01418</t>
  </si>
  <si>
    <t>cust-01419</t>
  </si>
  <si>
    <t>cust-01420</t>
  </si>
  <si>
    <t>cust-01421</t>
  </si>
  <si>
    <t>cust-01422</t>
  </si>
  <si>
    <t>cust-01423</t>
  </si>
  <si>
    <t>cust-01424</t>
  </si>
  <si>
    <t>cust-01425</t>
  </si>
  <si>
    <t>cust-01426</t>
  </si>
  <si>
    <t>cust-01427</t>
  </si>
  <si>
    <t>cust-01428</t>
  </si>
  <si>
    <t>cust-01429</t>
  </si>
  <si>
    <t>cust-01430</t>
  </si>
  <si>
    <t>cust-01431</t>
  </si>
  <si>
    <t>cust-01432</t>
  </si>
  <si>
    <t>cust-01433</t>
  </si>
  <si>
    <t>cust-01434</t>
  </si>
  <si>
    <t>cust-01435</t>
  </si>
  <si>
    <t>cust-01436</t>
  </si>
  <si>
    <t>cust-01437</t>
  </si>
  <si>
    <t>cust-01438</t>
  </si>
  <si>
    <t>cust-01439</t>
  </si>
  <si>
    <t>cust-01440</t>
  </si>
  <si>
    <t>cust-01441</t>
  </si>
  <si>
    <t>cust-01442</t>
  </si>
  <si>
    <t>cust-01443</t>
  </si>
  <si>
    <t>cust-01444</t>
  </si>
  <si>
    <t>cust-01445</t>
  </si>
  <si>
    <t>cust-01446</t>
  </si>
  <si>
    <t>cust-01447</t>
  </si>
  <si>
    <t>cust-01448</t>
  </si>
  <si>
    <t>cust-01449</t>
  </si>
  <si>
    <t>cust-01450</t>
  </si>
  <si>
    <t>cust-01451</t>
  </si>
  <si>
    <t>cust-01452</t>
  </si>
  <si>
    <t>cust-01453</t>
  </si>
  <si>
    <t>cust-01454</t>
  </si>
  <si>
    <t>cust-01455</t>
  </si>
  <si>
    <t>cust-01456</t>
  </si>
  <si>
    <t>cust-01457</t>
  </si>
  <si>
    <t>cust-01458</t>
  </si>
  <si>
    <t>cust-01459</t>
  </si>
  <si>
    <t>cust-01460</t>
  </si>
  <si>
    <t>cust-01461</t>
  </si>
  <si>
    <t>cust-01462</t>
  </si>
  <si>
    <t>cust-01463</t>
  </si>
  <si>
    <t>cust-01464</t>
  </si>
  <si>
    <t>cust-01465</t>
  </si>
  <si>
    <t>cust-01466</t>
  </si>
  <si>
    <t>cust-01467</t>
  </si>
  <si>
    <t>cust-01468</t>
  </si>
  <si>
    <t>cust-01469</t>
  </si>
  <si>
    <t>cust-01470</t>
  </si>
  <si>
    <t>cust-01471</t>
  </si>
  <si>
    <t>cust-01472</t>
  </si>
  <si>
    <t>cust-01473</t>
  </si>
  <si>
    <t>cust-01474</t>
  </si>
  <si>
    <t>cust-01475</t>
  </si>
  <si>
    <t>cust-01476</t>
  </si>
  <si>
    <t>cust-01477</t>
  </si>
  <si>
    <t>cust-01478</t>
  </si>
  <si>
    <t>cust-01479</t>
  </si>
  <si>
    <t>cust-01480</t>
  </si>
  <si>
    <t>cust-01481</t>
  </si>
  <si>
    <t>cust-01482</t>
  </si>
  <si>
    <t>cust-01483</t>
  </si>
  <si>
    <t>cust-01484</t>
  </si>
  <si>
    <t>cust-01485</t>
  </si>
  <si>
    <t>cust-01486</t>
  </si>
  <si>
    <t>cust-01487</t>
  </si>
  <si>
    <t>cust-01488</t>
  </si>
  <si>
    <t>cust-01489</t>
  </si>
  <si>
    <t>cust-01490</t>
  </si>
  <si>
    <t>cust-01491</t>
  </si>
  <si>
    <t>cust-01492</t>
  </si>
  <si>
    <t>cust-01493</t>
  </si>
  <si>
    <t>cust-01494</t>
  </si>
  <si>
    <t>cust-01495</t>
  </si>
  <si>
    <t>cust-01496</t>
  </si>
  <si>
    <t>cust-01497</t>
  </si>
  <si>
    <t>cust-01498</t>
  </si>
  <si>
    <t>cust-01499</t>
  </si>
  <si>
    <t>cust-01500</t>
  </si>
  <si>
    <t>cust-01501</t>
  </si>
  <si>
    <t>cust-01502</t>
  </si>
  <si>
    <t>cust-01503</t>
  </si>
  <si>
    <t>obrown@ideapad.com</t>
  </si>
  <si>
    <t>cust-01504</t>
  </si>
  <si>
    <t>cust-01505</t>
  </si>
  <si>
    <t>cust-01506</t>
  </si>
  <si>
    <t>cust-01507</t>
  </si>
  <si>
    <t>cust-01508</t>
  </si>
  <si>
    <t>cust-01509</t>
  </si>
  <si>
    <t>cust-01510</t>
  </si>
  <si>
    <t>cust-01511</t>
  </si>
  <si>
    <t>cust-01512</t>
  </si>
  <si>
    <t>cust-01513</t>
  </si>
  <si>
    <t>cust-01514</t>
  </si>
  <si>
    <t>cust-01515</t>
  </si>
  <si>
    <t>cust-01516</t>
  </si>
  <si>
    <t>cust-01517</t>
  </si>
  <si>
    <t>cust-01518</t>
  </si>
  <si>
    <t>cust-01519</t>
  </si>
  <si>
    <t>cust-01520</t>
  </si>
  <si>
    <t>cust-01521</t>
  </si>
  <si>
    <t>cust-01522</t>
  </si>
  <si>
    <t>cust-01523</t>
  </si>
  <si>
    <t>cust-01524</t>
  </si>
  <si>
    <t>cust-01525</t>
  </si>
  <si>
    <t>cust-01526</t>
  </si>
  <si>
    <t>cust-01527</t>
  </si>
  <si>
    <t>cust-01528</t>
  </si>
  <si>
    <t>cust-01529</t>
  </si>
  <si>
    <t>cust-01530</t>
  </si>
  <si>
    <t>cust-01531</t>
  </si>
  <si>
    <t>cust-01532</t>
  </si>
  <si>
    <t>cust-01533</t>
  </si>
  <si>
    <t>cust-01534</t>
  </si>
  <si>
    <t>cust-01535</t>
  </si>
  <si>
    <t>cust-01536</t>
  </si>
  <si>
    <t>cust-01537</t>
  </si>
  <si>
    <t>cust-01538</t>
  </si>
  <si>
    <t>cust-01539</t>
  </si>
  <si>
    <t>cust-01540</t>
  </si>
  <si>
    <t>cust-01541</t>
  </si>
  <si>
    <t>cust-01542</t>
  </si>
  <si>
    <t>cust-01543</t>
  </si>
  <si>
    <t>cust-01544</t>
  </si>
  <si>
    <t>cust-01545</t>
  </si>
  <si>
    <t>cust-01546</t>
  </si>
  <si>
    <t>cust-01547</t>
  </si>
  <si>
    <t>cust-01548</t>
  </si>
  <si>
    <t>cust-01549</t>
  </si>
  <si>
    <t>cust-01550</t>
  </si>
  <si>
    <t>cust-01551</t>
  </si>
  <si>
    <t>cust-01552</t>
  </si>
  <si>
    <t>cust-01553</t>
  </si>
  <si>
    <t>cust-01554</t>
  </si>
  <si>
    <t>cust-01555</t>
  </si>
  <si>
    <t>cust-01556</t>
  </si>
  <si>
    <t>cust-01557</t>
  </si>
  <si>
    <t>cust-01558</t>
  </si>
  <si>
    <t>cust-01559</t>
  </si>
  <si>
    <t>cust-01560</t>
  </si>
  <si>
    <t>cust-01561</t>
  </si>
  <si>
    <t>cust-01562</t>
  </si>
  <si>
    <t>cust-01563</t>
  </si>
  <si>
    <t>cust-01564</t>
  </si>
  <si>
    <t>cust-01565</t>
  </si>
  <si>
    <t>cust-01566</t>
  </si>
  <si>
    <t>cust-01567</t>
  </si>
  <si>
    <t>cust-01568</t>
  </si>
  <si>
    <t>cust-01569</t>
  </si>
  <si>
    <t>cust-01570</t>
  </si>
  <si>
    <t>cust-01571</t>
  </si>
  <si>
    <t>cust-01572</t>
  </si>
  <si>
    <t>cust-01573</t>
  </si>
  <si>
    <t>cust-01574</t>
  </si>
  <si>
    <t>cust-01575</t>
  </si>
  <si>
    <t>cust-01576</t>
  </si>
  <si>
    <t>cust-01577</t>
  </si>
  <si>
    <t>cust-01578</t>
  </si>
  <si>
    <t>cust-01579</t>
  </si>
  <si>
    <t>cust-01580</t>
  </si>
  <si>
    <t>cust-01581</t>
  </si>
  <si>
    <t>cust-01582</t>
  </si>
  <si>
    <t>cust-01583</t>
  </si>
  <si>
    <t>cust-01584</t>
  </si>
  <si>
    <t>cust-01585</t>
  </si>
  <si>
    <t>cust-01586</t>
  </si>
  <si>
    <t>cust-01587</t>
  </si>
  <si>
    <t>cust-01588</t>
  </si>
  <si>
    <t>cust-01589</t>
  </si>
  <si>
    <t>cust-01590</t>
  </si>
  <si>
    <t>cust-01591</t>
  </si>
  <si>
    <t>cust-01592</t>
  </si>
  <si>
    <t>cust-01593</t>
  </si>
  <si>
    <t>cust-01594</t>
  </si>
  <si>
    <t>cust-01595</t>
  </si>
  <si>
    <t>cust-01596</t>
  </si>
  <si>
    <t>cust-01597</t>
  </si>
  <si>
    <t>cust-01598</t>
  </si>
  <si>
    <t>cust-01599</t>
  </si>
  <si>
    <t>cust-01600</t>
  </si>
  <si>
    <t>cust-01601</t>
  </si>
  <si>
    <t>cust-01602</t>
  </si>
  <si>
    <t>cust-01603</t>
  </si>
  <si>
    <t>cust-01604</t>
  </si>
  <si>
    <t>cust-01605</t>
  </si>
  <si>
    <t>cust-01606</t>
  </si>
  <si>
    <t>cust-01607</t>
  </si>
  <si>
    <t>cust-01608</t>
  </si>
  <si>
    <t>cust-01609</t>
  </si>
  <si>
    <t>cust-01610</t>
  </si>
  <si>
    <t>cust-01611</t>
  </si>
  <si>
    <t>cust-01612</t>
  </si>
  <si>
    <t>cust-01613</t>
  </si>
  <si>
    <t>cust-01614</t>
  </si>
  <si>
    <t>cust-01615</t>
  </si>
  <si>
    <t>cust-01616</t>
  </si>
  <si>
    <t>cust-01617</t>
  </si>
  <si>
    <t>cust-01618</t>
  </si>
  <si>
    <t>cust-01619</t>
  </si>
  <si>
    <t>cust-01620</t>
  </si>
  <si>
    <t>cust-01621</t>
  </si>
  <si>
    <t>cust-01622</t>
  </si>
  <si>
    <t>cust-01623</t>
  </si>
  <si>
    <t>cust-01624</t>
  </si>
  <si>
    <t>cust-01625</t>
  </si>
  <si>
    <t>cust-01626</t>
  </si>
  <si>
    <t>cust-01627</t>
  </si>
  <si>
    <t>cust-01628</t>
  </si>
  <si>
    <t>cust-01629</t>
  </si>
  <si>
    <t>cust-01630</t>
  </si>
  <si>
    <t>cust-01631</t>
  </si>
  <si>
    <t>cust-01632</t>
  </si>
  <si>
    <t>cust-01633</t>
  </si>
  <si>
    <t>cust-01634</t>
  </si>
  <si>
    <t>cust-01635</t>
  </si>
  <si>
    <t>cust-01636</t>
  </si>
  <si>
    <t>cust-01637</t>
  </si>
  <si>
    <t>cust-01638</t>
  </si>
  <si>
    <t>cust-01639</t>
  </si>
  <si>
    <t>cust-01640</t>
  </si>
  <si>
    <t>cust-01641</t>
  </si>
  <si>
    <t>cust-01642</t>
  </si>
  <si>
    <t>cust-01643</t>
  </si>
  <si>
    <t>cust-01644</t>
  </si>
  <si>
    <t>cust-01645</t>
  </si>
  <si>
    <t>cust-01646</t>
  </si>
  <si>
    <t>cust-01647</t>
  </si>
  <si>
    <t>cust-01648</t>
  </si>
  <si>
    <t>cust-01649</t>
  </si>
  <si>
    <t>cust-01650</t>
  </si>
  <si>
    <t>cust-01651</t>
  </si>
  <si>
    <t>cust-01652</t>
  </si>
  <si>
    <t>cust-01653</t>
  </si>
  <si>
    <t>cust-01654</t>
  </si>
  <si>
    <t>cust-01655</t>
  </si>
  <si>
    <t>cust-01656</t>
  </si>
  <si>
    <t>cust-01657</t>
  </si>
  <si>
    <t>cust-01658</t>
  </si>
  <si>
    <t>cust-01659</t>
  </si>
  <si>
    <t>cust-01660</t>
  </si>
  <si>
    <t>cust-01661</t>
  </si>
  <si>
    <t>cust-01662</t>
  </si>
  <si>
    <t>cust-01663</t>
  </si>
  <si>
    <t>cust-01664</t>
  </si>
  <si>
    <t>cust-01665</t>
  </si>
  <si>
    <t>cust-01666</t>
  </si>
  <si>
    <t>cust-01667</t>
  </si>
  <si>
    <t>cust-01668</t>
  </si>
  <si>
    <t>cust-01669</t>
  </si>
  <si>
    <t>cust-01670</t>
  </si>
  <si>
    <t>cust-01671</t>
  </si>
  <si>
    <t>cust-01672</t>
  </si>
  <si>
    <t>cust-01673</t>
  </si>
  <si>
    <t>cust-01674</t>
  </si>
  <si>
    <t>cust-01675</t>
  </si>
  <si>
    <t>cust-01676</t>
  </si>
  <si>
    <t>cust-01677</t>
  </si>
  <si>
    <t>cust-01678</t>
  </si>
  <si>
    <t>cust-01679</t>
  </si>
  <si>
    <t>cust-01680</t>
  </si>
  <si>
    <t>cust-01681</t>
  </si>
  <si>
    <t>cust-01682</t>
  </si>
  <si>
    <t>cust-01683</t>
  </si>
  <si>
    <t>cust-01684</t>
  </si>
  <si>
    <t>cust-01685</t>
  </si>
  <si>
    <t>cust-01686</t>
  </si>
  <si>
    <t>cust-01687</t>
  </si>
  <si>
    <t>cust-01688</t>
  </si>
  <si>
    <t>cust-01689</t>
  </si>
  <si>
    <t>cust-01690</t>
  </si>
  <si>
    <t>cust-01691</t>
  </si>
  <si>
    <t>cust-01692</t>
  </si>
  <si>
    <t>cust-01693</t>
  </si>
  <si>
    <t>cust-01694</t>
  </si>
  <si>
    <t>cust-01695</t>
  </si>
  <si>
    <t>cust-01696</t>
  </si>
  <si>
    <t>cust-01697</t>
  </si>
  <si>
    <t>cust-01698</t>
  </si>
  <si>
    <t>cust-01699</t>
  </si>
  <si>
    <t>cust-01700</t>
  </si>
  <si>
    <t>cust-01701</t>
  </si>
  <si>
    <t>cust-01702</t>
  </si>
  <si>
    <t>cust-01703</t>
  </si>
  <si>
    <t>cust-01704</t>
  </si>
  <si>
    <t>cust-01705</t>
  </si>
  <si>
    <t>cust-01706</t>
  </si>
  <si>
    <t>cust-01707</t>
  </si>
  <si>
    <t>cust-01708</t>
  </si>
  <si>
    <t>cust-01709</t>
  </si>
  <si>
    <t>cust-01710</t>
  </si>
  <si>
    <t>cust-01711</t>
  </si>
  <si>
    <t>cust-01712</t>
  </si>
  <si>
    <t>cust-01713</t>
  </si>
  <si>
    <t>cust-01714</t>
  </si>
  <si>
    <t>cust-01715</t>
  </si>
  <si>
    <t>cust-01716</t>
  </si>
  <si>
    <t>cust-01717</t>
  </si>
  <si>
    <t>cust-01718</t>
  </si>
  <si>
    <t>cust-01719</t>
  </si>
  <si>
    <t>cust-01720</t>
  </si>
  <si>
    <t>cust-01721</t>
  </si>
  <si>
    <t>cust-01722</t>
  </si>
  <si>
    <t>cust-01723</t>
  </si>
  <si>
    <t>cust-01724</t>
  </si>
  <si>
    <t>cust-01725</t>
  </si>
  <si>
    <t>cust-01726</t>
  </si>
  <si>
    <t>cust-01727</t>
  </si>
  <si>
    <t>cust-01728</t>
  </si>
  <si>
    <t>cust-01729</t>
  </si>
  <si>
    <t>cust-01730</t>
  </si>
  <si>
    <t>cust-01731</t>
  </si>
  <si>
    <t>cust-01732</t>
  </si>
  <si>
    <t>cust-01733</t>
  </si>
  <si>
    <t>cust-01734</t>
  </si>
  <si>
    <t>cust-01735</t>
  </si>
  <si>
    <t>cust-01736</t>
  </si>
  <si>
    <t>cust-01737</t>
  </si>
  <si>
    <t>cust-01738</t>
  </si>
  <si>
    <t>cust-01739</t>
  </si>
  <si>
    <t>cust-01740</t>
  </si>
  <si>
    <t>cust-01741</t>
  </si>
  <si>
    <t>cust-01742</t>
  </si>
  <si>
    <t>cust-01743</t>
  </si>
  <si>
    <t>cust-01744</t>
  </si>
  <si>
    <t>cust-01745</t>
  </si>
  <si>
    <t>cust-01746</t>
  </si>
  <si>
    <t>cust-01747</t>
  </si>
  <si>
    <t>cust-01748</t>
  </si>
  <si>
    <t>cust-01749</t>
  </si>
  <si>
    <t>cust-01750</t>
  </si>
  <si>
    <t>cust-01751</t>
  </si>
  <si>
    <t>cust-01752</t>
  </si>
  <si>
    <t>cust-01753</t>
  </si>
  <si>
    <t>cust-01754</t>
  </si>
  <si>
    <t>cust-01755</t>
  </si>
  <si>
    <t>cust-01756</t>
  </si>
  <si>
    <t>cust-01757</t>
  </si>
  <si>
    <t>cust-01758</t>
  </si>
  <si>
    <t>cust-01759</t>
  </si>
  <si>
    <t>cust-01760</t>
  </si>
  <si>
    <t>cust-01761</t>
  </si>
  <si>
    <t>cust-01762</t>
  </si>
  <si>
    <t>cust-01763</t>
  </si>
  <si>
    <t>cust-01764</t>
  </si>
  <si>
    <t>cust-01765</t>
  </si>
  <si>
    <t>cust-01766</t>
  </si>
  <si>
    <t>cust-01767</t>
  </si>
  <si>
    <t>cust-01768</t>
  </si>
  <si>
    <t>cust-01769</t>
  </si>
  <si>
    <t>cust-01770</t>
  </si>
  <si>
    <t>cust-01771</t>
  </si>
  <si>
    <t>cust-01772</t>
  </si>
  <si>
    <t>cust-01773</t>
  </si>
  <si>
    <t>cust-01774</t>
  </si>
  <si>
    <t>cust-01775</t>
  </si>
  <si>
    <t>cust-01776</t>
  </si>
  <si>
    <t>cust-01777</t>
  </si>
  <si>
    <t>cust-01778</t>
  </si>
  <si>
    <t>cust-01779</t>
  </si>
  <si>
    <t>cust-01780</t>
  </si>
  <si>
    <t>cust-01781</t>
  </si>
  <si>
    <t>cust-01782</t>
  </si>
  <si>
    <t>cust-01783</t>
  </si>
  <si>
    <t>cust-01784</t>
  </si>
  <si>
    <t>cust-01785</t>
  </si>
  <si>
    <t>cust-01786</t>
  </si>
  <si>
    <t>obrown@ryzen.com</t>
  </si>
  <si>
    <t>cust-01787</t>
  </si>
  <si>
    <t>cust-01788</t>
  </si>
  <si>
    <t>cust-01789</t>
  </si>
  <si>
    <t>cust-01790</t>
  </si>
  <si>
    <t>cust-01791</t>
  </si>
  <si>
    <t>cust-01792</t>
  </si>
  <si>
    <t>cust-01793</t>
  </si>
  <si>
    <t>cust-01794</t>
  </si>
  <si>
    <t>cust-01795</t>
  </si>
  <si>
    <t>cust-01796</t>
  </si>
  <si>
    <t>cust-01797</t>
  </si>
  <si>
    <t>cust-01798</t>
  </si>
  <si>
    <t>cust-01799</t>
  </si>
  <si>
    <t>cust-01800</t>
  </si>
  <si>
    <t>cust-01801</t>
  </si>
  <si>
    <t>cust-01802</t>
  </si>
  <si>
    <t>cust-01803</t>
  </si>
  <si>
    <t>cust-01804</t>
  </si>
  <si>
    <t>cust-01805</t>
  </si>
  <si>
    <t>cust-01806</t>
  </si>
  <si>
    <t>cust-01807</t>
  </si>
  <si>
    <t>cust-01808</t>
  </si>
  <si>
    <t>cust-01809</t>
  </si>
  <si>
    <t>cust-01810</t>
  </si>
  <si>
    <t>cust-01811</t>
  </si>
  <si>
    <t>cust-01812</t>
  </si>
  <si>
    <t>cust-01813</t>
  </si>
  <si>
    <t>cust-01814</t>
  </si>
  <si>
    <t>cust-01815</t>
  </si>
  <si>
    <t>cust-01816</t>
  </si>
  <si>
    <t>cust-01817</t>
  </si>
  <si>
    <t>cust-01818</t>
  </si>
  <si>
    <t>cust-01819</t>
  </si>
  <si>
    <t>cust-01820</t>
  </si>
  <si>
    <t>cust-01821</t>
  </si>
  <si>
    <t>cust-01822</t>
  </si>
  <si>
    <t>cust-01823</t>
  </si>
  <si>
    <t>cust-01824</t>
  </si>
  <si>
    <t>cust-01825</t>
  </si>
  <si>
    <t>cust-01826</t>
  </si>
  <si>
    <t>cust-01827</t>
  </si>
  <si>
    <t>cust-01828</t>
  </si>
  <si>
    <t>cust-01829</t>
  </si>
  <si>
    <t>cust-01830</t>
  </si>
  <si>
    <t>cust-01831</t>
  </si>
  <si>
    <t>cust-01832</t>
  </si>
  <si>
    <t>cust-01833</t>
  </si>
  <si>
    <t>cust-01834</t>
  </si>
  <si>
    <t>cust-01835</t>
  </si>
  <si>
    <t>cust-01836</t>
  </si>
  <si>
    <t>cust-01837</t>
  </si>
  <si>
    <t>cust-01838</t>
  </si>
  <si>
    <t>cust-01839</t>
  </si>
  <si>
    <t>cust-01840</t>
  </si>
  <si>
    <t>cust-01841</t>
  </si>
  <si>
    <t>cust-01842</t>
  </si>
  <si>
    <t>cust-01843</t>
  </si>
  <si>
    <t>cust-01844</t>
  </si>
  <si>
    <t>cust-01845</t>
  </si>
  <si>
    <t>cust-01846</t>
  </si>
  <si>
    <t>cust-01847</t>
  </si>
  <si>
    <t>cust-01848</t>
  </si>
  <si>
    <t>cust-01849</t>
  </si>
  <si>
    <t>cust-01850</t>
  </si>
  <si>
    <t>cust-01851</t>
  </si>
  <si>
    <t>cust-01852</t>
  </si>
  <si>
    <t>cust-01853</t>
  </si>
  <si>
    <t>cust-01854</t>
  </si>
  <si>
    <t>cust-01855</t>
  </si>
  <si>
    <t>cust-01856</t>
  </si>
  <si>
    <t>cust-01857</t>
  </si>
  <si>
    <t>cust-01858</t>
  </si>
  <si>
    <t>cust-01859</t>
  </si>
  <si>
    <t>cust-01860</t>
  </si>
  <si>
    <t>cust-01861</t>
  </si>
  <si>
    <t>cust-01862</t>
  </si>
  <si>
    <t>cust-01863</t>
  </si>
  <si>
    <t>cust-01864</t>
  </si>
  <si>
    <t>cust-01865</t>
  </si>
  <si>
    <t>cust-01866</t>
  </si>
  <si>
    <t>cust-01867</t>
  </si>
  <si>
    <t>cust-01868</t>
  </si>
  <si>
    <t>cust-01869</t>
  </si>
  <si>
    <t>cust-01870</t>
  </si>
  <si>
    <t>cust-01871</t>
  </si>
  <si>
    <t>cust-01872</t>
  </si>
  <si>
    <t>cust-01873</t>
  </si>
  <si>
    <t>cust-01874</t>
  </si>
  <si>
    <t>cust-01875</t>
  </si>
  <si>
    <t>cust-01876</t>
  </si>
  <si>
    <t>cust-01877</t>
  </si>
  <si>
    <t>cust-01878</t>
  </si>
  <si>
    <t>cust-01879</t>
  </si>
  <si>
    <t>cust-01880</t>
  </si>
  <si>
    <t>cust-01881</t>
  </si>
  <si>
    <t>cust-01882</t>
  </si>
  <si>
    <t>cust-01883</t>
  </si>
  <si>
    <t>cust-01884</t>
  </si>
  <si>
    <t>cust-01885</t>
  </si>
  <si>
    <t>cust-01886</t>
  </si>
  <si>
    <t>cust-01887</t>
  </si>
  <si>
    <t>cust-01888</t>
  </si>
  <si>
    <t>cust-01889</t>
  </si>
  <si>
    <t>cust-01890</t>
  </si>
  <si>
    <t>cust-01891</t>
  </si>
  <si>
    <t>cust-01892</t>
  </si>
  <si>
    <t>cust-01893</t>
  </si>
  <si>
    <t>cust-01894</t>
  </si>
  <si>
    <t>cust-01895</t>
  </si>
  <si>
    <t>cust-01896</t>
  </si>
  <si>
    <t>cust-01897</t>
  </si>
  <si>
    <t>cust-01898</t>
  </si>
  <si>
    <t>cust-01899</t>
  </si>
  <si>
    <t>cust-01900</t>
  </si>
  <si>
    <t>cust-01901</t>
  </si>
  <si>
    <t>cust-01902</t>
  </si>
  <si>
    <t>cust-01903</t>
  </si>
  <si>
    <t>cust-01904</t>
  </si>
  <si>
    <t>cust-01905</t>
  </si>
  <si>
    <t>cust-01906</t>
  </si>
  <si>
    <t>cust-01907</t>
  </si>
  <si>
    <t>cust-01908</t>
  </si>
  <si>
    <t>cust-01909</t>
  </si>
  <si>
    <t>cust-01910</t>
  </si>
  <si>
    <t>cust-01911</t>
  </si>
  <si>
    <t>cust-01912</t>
  </si>
  <si>
    <t>cust-01913</t>
  </si>
  <si>
    <t>cust-01914</t>
  </si>
  <si>
    <t>cust-01915</t>
  </si>
  <si>
    <t>cust-01916</t>
  </si>
  <si>
    <t>cust-01917</t>
  </si>
  <si>
    <t>cust-01918</t>
  </si>
  <si>
    <t>cust-01919</t>
  </si>
  <si>
    <t>cust-01920</t>
  </si>
  <si>
    <t>cust-01921</t>
  </si>
  <si>
    <t>cust-01922</t>
  </si>
  <si>
    <t>cust-01923</t>
  </si>
  <si>
    <t>cust-01924</t>
  </si>
  <si>
    <t>cust-01925</t>
  </si>
  <si>
    <t>cust-01926</t>
  </si>
  <si>
    <t>cust-01927</t>
  </si>
  <si>
    <t>cust-01928</t>
  </si>
  <si>
    <t>cust-01929</t>
  </si>
  <si>
    <t>cust-01930</t>
  </si>
  <si>
    <t>cust-01931</t>
  </si>
  <si>
    <t>cust-01932</t>
  </si>
  <si>
    <t>cust-01933</t>
  </si>
  <si>
    <t>cust-01934</t>
  </si>
  <si>
    <t>cust-01935</t>
  </si>
  <si>
    <t>cust-01936</t>
  </si>
  <si>
    <t>cust-01937</t>
  </si>
  <si>
    <t>cust-01938</t>
  </si>
  <si>
    <t>cust-01939</t>
  </si>
  <si>
    <t>cust-01940</t>
  </si>
  <si>
    <t>cust-01941</t>
  </si>
  <si>
    <t>cust-01942</t>
  </si>
  <si>
    <t>cust-01943</t>
  </si>
  <si>
    <t>cust-01944</t>
  </si>
  <si>
    <t>cust-01945</t>
  </si>
  <si>
    <t>cust-01946</t>
  </si>
  <si>
    <t>cust-01947</t>
  </si>
  <si>
    <t>cust-01948</t>
  </si>
  <si>
    <t>cust-01949</t>
  </si>
  <si>
    <t>cust-01950</t>
  </si>
  <si>
    <t>cust-01951</t>
  </si>
  <si>
    <t>cust-01952</t>
  </si>
  <si>
    <t>cust-01953</t>
  </si>
  <si>
    <t>cust-01954</t>
  </si>
  <si>
    <t>cust-01955</t>
  </si>
  <si>
    <t>cust-01956</t>
  </si>
  <si>
    <t>cust-01957</t>
  </si>
  <si>
    <t>cust-01958</t>
  </si>
  <si>
    <t>cust-01959</t>
  </si>
  <si>
    <t>cust-01960</t>
  </si>
  <si>
    <t>cust-01961</t>
  </si>
  <si>
    <t>cust-01962</t>
  </si>
  <si>
    <t>cust-01963</t>
  </si>
  <si>
    <t>cust-01964</t>
  </si>
  <si>
    <t>cust-01965</t>
  </si>
  <si>
    <t>cust-01966</t>
  </si>
  <si>
    <t>cust-01967</t>
  </si>
  <si>
    <t>cust-01968</t>
  </si>
  <si>
    <t>cust-01969</t>
  </si>
  <si>
    <t>cust-01970</t>
  </si>
  <si>
    <t>cust-01971</t>
  </si>
  <si>
    <t>cust-01972</t>
  </si>
  <si>
    <t>cust-01973</t>
  </si>
  <si>
    <t>cust-01974</t>
  </si>
  <si>
    <t>cust-01975</t>
  </si>
  <si>
    <t>cust-01976</t>
  </si>
  <si>
    <t>cust-01977</t>
  </si>
  <si>
    <t>cust-01978</t>
  </si>
  <si>
    <t>cust-01979</t>
  </si>
  <si>
    <t>cust-01980</t>
  </si>
  <si>
    <t>cust-01981</t>
  </si>
  <si>
    <t>cust-01982</t>
  </si>
  <si>
    <t>cust-01983</t>
  </si>
  <si>
    <t>cust-01984</t>
  </si>
  <si>
    <t>cust-01985</t>
  </si>
  <si>
    <t>cust-01986</t>
  </si>
  <si>
    <t>cust-01987</t>
  </si>
  <si>
    <t>cust-01988</t>
  </si>
  <si>
    <t>cust-01989</t>
  </si>
  <si>
    <t>cust-01990</t>
  </si>
  <si>
    <t>cust-01991</t>
  </si>
  <si>
    <t>cust-01992</t>
  </si>
  <si>
    <t>cust-01993</t>
  </si>
  <si>
    <t>cust-01994</t>
  </si>
  <si>
    <t>cust-01995</t>
  </si>
  <si>
    <t>cust-01996</t>
  </si>
  <si>
    <t>cust-01997</t>
  </si>
  <si>
    <t>cust-01998</t>
  </si>
  <si>
    <t>cust-01999</t>
  </si>
  <si>
    <t>cust-02000</t>
  </si>
  <si>
    <t>cust-02001</t>
  </si>
  <si>
    <t>cust-02002</t>
  </si>
  <si>
    <t>cust-02003</t>
  </si>
  <si>
    <t>cust-02004</t>
  </si>
  <si>
    <t>cust-02005</t>
  </si>
  <si>
    <t>cust-02006</t>
  </si>
  <si>
    <t>cust-02007</t>
  </si>
  <si>
    <t>cust-02008</t>
  </si>
  <si>
    <t>cust-02009</t>
  </si>
  <si>
    <t>cust-02010</t>
  </si>
  <si>
    <t>cust-02011</t>
  </si>
  <si>
    <t>cust-02012</t>
  </si>
  <si>
    <t>cust-02013</t>
  </si>
  <si>
    <t>cust-02014</t>
  </si>
  <si>
    <t>cust-02015</t>
  </si>
  <si>
    <t>cust-02016</t>
  </si>
  <si>
    <t>cust-02017</t>
  </si>
  <si>
    <t>cust-02018</t>
  </si>
  <si>
    <t>cust-02019</t>
  </si>
  <si>
    <t>cust-02020</t>
  </si>
  <si>
    <t>cust-02021</t>
  </si>
  <si>
    <t>cust-02022</t>
  </si>
  <si>
    <t>cust-02023</t>
  </si>
  <si>
    <t>cust-02024</t>
  </si>
  <si>
    <t>cust-02025</t>
  </si>
  <si>
    <t>cust-02026</t>
  </si>
  <si>
    <t>cust-02027</t>
  </si>
  <si>
    <t>cust-02028</t>
  </si>
  <si>
    <t>cust-02029</t>
  </si>
  <si>
    <t>cust-02030</t>
  </si>
  <si>
    <t>cust-02031</t>
  </si>
  <si>
    <t>cust-02032</t>
  </si>
  <si>
    <t>cust-02033</t>
  </si>
  <si>
    <t>cust-02034</t>
  </si>
  <si>
    <t>cust-02035</t>
  </si>
  <si>
    <t>cust-02036</t>
  </si>
  <si>
    <t>cust-02037</t>
  </si>
  <si>
    <t>cust-02038</t>
  </si>
  <si>
    <t>cust-02039</t>
  </si>
  <si>
    <t>cust-02040</t>
  </si>
  <si>
    <t>cust-02041</t>
  </si>
  <si>
    <t>cust-02042</t>
  </si>
  <si>
    <t>cust-02043</t>
  </si>
  <si>
    <t>cust-02044</t>
  </si>
  <si>
    <t>cust-02045</t>
  </si>
  <si>
    <t>cust-02046</t>
  </si>
  <si>
    <t>cust-02047</t>
  </si>
  <si>
    <t>cust-02048</t>
  </si>
  <si>
    <t>cust-02049</t>
  </si>
  <si>
    <t>cust-02050</t>
  </si>
  <si>
    <t>cust-02051</t>
  </si>
  <si>
    <t>cust-02052</t>
  </si>
  <si>
    <t>cust-02053</t>
  </si>
  <si>
    <t>cust-02054</t>
  </si>
  <si>
    <t>cust-02055</t>
  </si>
  <si>
    <t>cust-02056</t>
  </si>
  <si>
    <t>cust-02057</t>
  </si>
  <si>
    <t>cust-02058</t>
  </si>
  <si>
    <t>cust-02059</t>
  </si>
  <si>
    <t>cust-02060</t>
  </si>
  <si>
    <t>cust-02061</t>
  </si>
  <si>
    <t>cust-02062</t>
  </si>
  <si>
    <t>cust-02063</t>
  </si>
  <si>
    <t>cust-02064</t>
  </si>
  <si>
    <t>cust-02065</t>
  </si>
  <si>
    <t>cust-02066</t>
  </si>
  <si>
    <t>cust-02067</t>
  </si>
  <si>
    <t>cust-02068</t>
  </si>
  <si>
    <t>cust-02069</t>
  </si>
  <si>
    <t>cust-02070</t>
  </si>
  <si>
    <t>cust-02071</t>
  </si>
  <si>
    <t>cust-02072</t>
  </si>
  <si>
    <t>cust-02073</t>
  </si>
  <si>
    <t>cust-02074</t>
  </si>
  <si>
    <t>cust-02075</t>
  </si>
  <si>
    <t>cust-02076</t>
  </si>
  <si>
    <t>cust-02077</t>
  </si>
  <si>
    <t>cust-02078</t>
  </si>
  <si>
    <t>cust-02079</t>
  </si>
  <si>
    <t>cust-02080</t>
  </si>
  <si>
    <t>cust-02081</t>
  </si>
  <si>
    <t>cust-02082</t>
  </si>
  <si>
    <t>cust-02083</t>
  </si>
  <si>
    <t>cust-02084</t>
  </si>
  <si>
    <t>cust-02085</t>
  </si>
  <si>
    <t>cust-02086</t>
  </si>
  <si>
    <t>cust-02087</t>
  </si>
  <si>
    <t>cust-02088</t>
  </si>
  <si>
    <t>cust-02089</t>
  </si>
  <si>
    <t>cust-02090</t>
  </si>
  <si>
    <t>cust-02091</t>
  </si>
  <si>
    <t>cust-02092</t>
  </si>
  <si>
    <t>cust-02093</t>
  </si>
  <si>
    <t>cust-02094</t>
  </si>
  <si>
    <t>cust-02095</t>
  </si>
  <si>
    <t>cust-02096</t>
  </si>
  <si>
    <t>cust-02097</t>
  </si>
  <si>
    <t>cust-02098</t>
  </si>
  <si>
    <t>cust-02099</t>
  </si>
  <si>
    <t>cust-02100</t>
  </si>
  <si>
    <t>cust-02101</t>
  </si>
  <si>
    <t>cust-02102</t>
  </si>
  <si>
    <t>cust-02103</t>
  </si>
  <si>
    <t>cust-02104</t>
  </si>
  <si>
    <t>cust-02105</t>
  </si>
  <si>
    <t>cust-02106</t>
  </si>
  <si>
    <t>cust-02107</t>
  </si>
  <si>
    <t>cust-02108</t>
  </si>
  <si>
    <t>cust-02109</t>
  </si>
  <si>
    <t>cust-02110</t>
  </si>
  <si>
    <t>cust-02111</t>
  </si>
  <si>
    <t>cust-02112</t>
  </si>
  <si>
    <t>cust-02113</t>
  </si>
  <si>
    <t>cust-02114</t>
  </si>
  <si>
    <t>cust-02115</t>
  </si>
  <si>
    <t>cust-02116</t>
  </si>
  <si>
    <t>cust-02117</t>
  </si>
  <si>
    <t>cust-02118</t>
  </si>
  <si>
    <t>cust-02119</t>
  </si>
  <si>
    <t>cust-02120</t>
  </si>
  <si>
    <t>cust-02121</t>
  </si>
  <si>
    <t>cust-02122</t>
  </si>
  <si>
    <t>cust-02123</t>
  </si>
  <si>
    <t>cust-02124</t>
  </si>
  <si>
    <t>cust-02125</t>
  </si>
  <si>
    <t>cust-02126</t>
  </si>
  <si>
    <t>cust-02127</t>
  </si>
  <si>
    <t>cust-02128</t>
  </si>
  <si>
    <t>cust-02129</t>
  </si>
  <si>
    <t>cust-02130</t>
  </si>
  <si>
    <t>cust-02131</t>
  </si>
  <si>
    <t>cust-02132</t>
  </si>
  <si>
    <t>cust-02133</t>
  </si>
  <si>
    <t>cust-02134</t>
  </si>
  <si>
    <t>cust-02135</t>
  </si>
  <si>
    <t>cust-02136</t>
  </si>
  <si>
    <t>cust-02137</t>
  </si>
  <si>
    <t>cust-02138</t>
  </si>
  <si>
    <t>cust-02139</t>
  </si>
  <si>
    <t>cust-02140</t>
  </si>
  <si>
    <t>cust-02141</t>
  </si>
  <si>
    <t>cust-02142</t>
  </si>
  <si>
    <t>cust-02143</t>
  </si>
  <si>
    <t>cust-02144</t>
  </si>
  <si>
    <t>cust-02145</t>
  </si>
  <si>
    <t>cust-02146</t>
  </si>
  <si>
    <t>cust-02147</t>
  </si>
  <si>
    <t>cust-02148</t>
  </si>
  <si>
    <t>cust-02149</t>
  </si>
  <si>
    <t>cust-02150</t>
  </si>
  <si>
    <t>cust-02151</t>
  </si>
  <si>
    <t>cust-02152</t>
  </si>
  <si>
    <t>cust-02153</t>
  </si>
  <si>
    <t>cust-02154</t>
  </si>
  <si>
    <t>cust-02155</t>
  </si>
  <si>
    <t>cust-02156</t>
  </si>
  <si>
    <t>cust-02157</t>
  </si>
  <si>
    <t>cust-02158</t>
  </si>
  <si>
    <t>cust-02159</t>
  </si>
  <si>
    <t>cust-02160</t>
  </si>
  <si>
    <t>cust-02161</t>
  </si>
  <si>
    <t>cust-02162</t>
  </si>
  <si>
    <t>cust-02163</t>
  </si>
  <si>
    <t>cust-02164</t>
  </si>
  <si>
    <t>cust-02165</t>
  </si>
  <si>
    <t>cust-02166</t>
  </si>
  <si>
    <t>cust-02167</t>
  </si>
  <si>
    <t>cust-02168</t>
  </si>
  <si>
    <t>cust-02169</t>
  </si>
  <si>
    <t>cust-02170</t>
  </si>
  <si>
    <t>cust-02171</t>
  </si>
  <si>
    <t>cust-02172</t>
  </si>
  <si>
    <t>cust-02173</t>
  </si>
  <si>
    <t>cust-02174</t>
  </si>
  <si>
    <t>cust-02175</t>
  </si>
  <si>
    <t>cust-02176</t>
  </si>
  <si>
    <t>cust-02177</t>
  </si>
  <si>
    <t>cust-02178</t>
  </si>
  <si>
    <t>cust-02179</t>
  </si>
  <si>
    <t>cust-02180</t>
  </si>
  <si>
    <t>cust-02181</t>
  </si>
  <si>
    <t>cust-02182</t>
  </si>
  <si>
    <t>cust-02183</t>
  </si>
  <si>
    <t>cust-02184</t>
  </si>
  <si>
    <t>cust-02185</t>
  </si>
  <si>
    <t>cust-02186</t>
  </si>
  <si>
    <t>cust-02187</t>
  </si>
  <si>
    <t>cust-02188</t>
  </si>
  <si>
    <t>cust-02189</t>
  </si>
  <si>
    <t>cust-02190</t>
  </si>
  <si>
    <t>cust-02191</t>
  </si>
  <si>
    <t>cust-02192</t>
  </si>
  <si>
    <t>cust-02193</t>
  </si>
  <si>
    <t>cust-02194</t>
  </si>
  <si>
    <t>cust-02195</t>
  </si>
  <si>
    <t>cust-02196</t>
  </si>
  <si>
    <t>cust-02197</t>
  </si>
  <si>
    <t>cust-02198</t>
  </si>
  <si>
    <t>cust-02199</t>
  </si>
  <si>
    <t>cust-02200</t>
  </si>
  <si>
    <t>cust-02201</t>
  </si>
  <si>
    <t>cust-02202</t>
  </si>
  <si>
    <t>cust-02203</t>
  </si>
  <si>
    <t>cust-02204</t>
  </si>
  <si>
    <t>cust-02205</t>
  </si>
  <si>
    <t>cust-02206</t>
  </si>
  <si>
    <t>cust-02207</t>
  </si>
  <si>
    <t>cust-02208</t>
  </si>
  <si>
    <t>cust-02209</t>
  </si>
  <si>
    <t>cust-02210</t>
  </si>
  <si>
    <t>cust-02211</t>
  </si>
  <si>
    <t>cust-02212</t>
  </si>
  <si>
    <t>cust-02213</t>
  </si>
  <si>
    <t>cust-02214</t>
  </si>
  <si>
    <t>cust-02215</t>
  </si>
  <si>
    <t>cust-02216</t>
  </si>
  <si>
    <t>cust-02217</t>
  </si>
  <si>
    <t>cust-02218</t>
  </si>
  <si>
    <t>cust-02219</t>
  </si>
  <si>
    <t>cust-02220</t>
  </si>
  <si>
    <t>cust-02221</t>
  </si>
  <si>
    <t>cust-02222</t>
  </si>
  <si>
    <t>cust-02223</t>
  </si>
  <si>
    <t>cust-02224</t>
  </si>
  <si>
    <t>cust-02225</t>
  </si>
  <si>
    <t>cust-02226</t>
  </si>
  <si>
    <t>cust-02227</t>
  </si>
  <si>
    <t>cust-02228</t>
  </si>
  <si>
    <t>cust-02229</t>
  </si>
  <si>
    <t>cust-02230</t>
  </si>
  <si>
    <t>cust-02231</t>
  </si>
  <si>
    <t>cust-02232</t>
  </si>
  <si>
    <t>cust-02233</t>
  </si>
  <si>
    <t>cust-02234</t>
  </si>
  <si>
    <t>cust-02235</t>
  </si>
  <si>
    <t>cust-02236</t>
  </si>
  <si>
    <t>cust-02237</t>
  </si>
  <si>
    <t>cust-02238</t>
  </si>
  <si>
    <t>cust-02239</t>
  </si>
  <si>
    <t>cust-02240</t>
  </si>
  <si>
    <t>cust-02241</t>
  </si>
  <si>
    <t>cust-02242</t>
  </si>
  <si>
    <t>cust-02243</t>
  </si>
  <si>
    <t>cust-02244</t>
  </si>
  <si>
    <t>cust-02245</t>
  </si>
  <si>
    <t>cust-02246</t>
  </si>
  <si>
    <t>cust-02247</t>
  </si>
  <si>
    <t>cust-02248</t>
  </si>
  <si>
    <t>cust-02249</t>
  </si>
  <si>
    <t>cust-02250</t>
  </si>
  <si>
    <t>cust-02251</t>
  </si>
  <si>
    <t>cust-02252</t>
  </si>
  <si>
    <t>cust-02253</t>
  </si>
  <si>
    <t>cust-02254</t>
  </si>
  <si>
    <t>cust-02255</t>
  </si>
  <si>
    <t>cust-02256</t>
  </si>
  <si>
    <t>cust-02257</t>
  </si>
  <si>
    <t>cust-02258</t>
  </si>
  <si>
    <t>cust-02259</t>
  </si>
  <si>
    <t>cust-02260</t>
  </si>
  <si>
    <t>cust-02261</t>
  </si>
  <si>
    <t>cust-02262</t>
  </si>
  <si>
    <t>cust-02263</t>
  </si>
  <si>
    <t>cust-02264</t>
  </si>
  <si>
    <t>cust-02265</t>
  </si>
  <si>
    <t>cust-02266</t>
  </si>
  <si>
    <t>cust-02267</t>
  </si>
  <si>
    <t>cust-02268</t>
  </si>
  <si>
    <t>cust-02269</t>
  </si>
  <si>
    <t>cust-02270</t>
  </si>
  <si>
    <t>cust-02271</t>
  </si>
  <si>
    <t>cust-02272</t>
  </si>
  <si>
    <t>cust-02273</t>
  </si>
  <si>
    <t>cust-02274</t>
  </si>
  <si>
    <t>cust-02275</t>
  </si>
  <si>
    <t>cust-02276</t>
  </si>
  <si>
    <t>cust-02277</t>
  </si>
  <si>
    <t>cust-02278</t>
  </si>
  <si>
    <t>cust-02279</t>
  </si>
  <si>
    <t>cust-02280</t>
  </si>
  <si>
    <t>cust-02281</t>
  </si>
  <si>
    <t>cust-02282</t>
  </si>
  <si>
    <t>cust-02283</t>
  </si>
  <si>
    <t>cust-02284</t>
  </si>
  <si>
    <t>cust-02285</t>
  </si>
  <si>
    <t>cust-02286</t>
  </si>
  <si>
    <t>cust-02287</t>
  </si>
  <si>
    <t>cust-02288</t>
  </si>
  <si>
    <t>cust-02289</t>
  </si>
  <si>
    <t>cust-02290</t>
  </si>
  <si>
    <t>cust-02291</t>
  </si>
  <si>
    <t>cust-02292</t>
  </si>
  <si>
    <t>cust-02293</t>
  </si>
  <si>
    <t>cust-02294</t>
  </si>
  <si>
    <t>cust-02295</t>
  </si>
  <si>
    <t>cust-02296</t>
  </si>
  <si>
    <t>cust-02297</t>
  </si>
  <si>
    <t>cust-02298</t>
  </si>
  <si>
    <t>cust-02299</t>
  </si>
  <si>
    <t>cust-02300</t>
  </si>
  <si>
    <t>cust-02301</t>
  </si>
  <si>
    <t>cust-02302</t>
  </si>
  <si>
    <t>cust-02303</t>
  </si>
  <si>
    <t>cust-02304</t>
  </si>
  <si>
    <t>cust-02305</t>
  </si>
  <si>
    <t>cust-02306</t>
  </si>
  <si>
    <t>cust-02307</t>
  </si>
  <si>
    <t>cust-02308</t>
  </si>
  <si>
    <t>cust-02309</t>
  </si>
  <si>
    <t>cust-02310</t>
  </si>
  <si>
    <t>cust-02311</t>
  </si>
  <si>
    <t>cust-02312</t>
  </si>
  <si>
    <t>cust-02313</t>
  </si>
  <si>
    <t>cust-02314</t>
  </si>
  <si>
    <t>cust-02315</t>
  </si>
  <si>
    <t>cust-02316</t>
  </si>
  <si>
    <t>cust-02317</t>
  </si>
  <si>
    <t>cust-02318</t>
  </si>
  <si>
    <t>cust-02319</t>
  </si>
  <si>
    <t>cust-02320</t>
  </si>
  <si>
    <t>cust-02321</t>
  </si>
  <si>
    <t>cust-02322</t>
  </si>
  <si>
    <t>cust-02323</t>
  </si>
  <si>
    <t>cust-02324</t>
  </si>
  <si>
    <t>cust-02325</t>
  </si>
  <si>
    <t>cust-02326</t>
  </si>
  <si>
    <t>cust-02327</t>
  </si>
  <si>
    <t>cust-02328</t>
  </si>
  <si>
    <t>cust-02329</t>
  </si>
  <si>
    <t>cust-02330</t>
  </si>
  <si>
    <t>cust-02331</t>
  </si>
  <si>
    <t>cust-02332</t>
  </si>
  <si>
    <t>cust-02333</t>
  </si>
  <si>
    <t>cust-02334</t>
  </si>
  <si>
    <t>cust-02335</t>
  </si>
  <si>
    <t>cust-02336</t>
  </si>
  <si>
    <t>cust-02337</t>
  </si>
  <si>
    <t>cust-02338</t>
  </si>
  <si>
    <t>cust-02339</t>
  </si>
  <si>
    <t>cust-02340</t>
  </si>
  <si>
    <t>cust-02341</t>
  </si>
  <si>
    <t>cust-02342</t>
  </si>
  <si>
    <t>cust-02343</t>
  </si>
  <si>
    <t>cust-02344</t>
  </si>
  <si>
    <t>cust-02345</t>
  </si>
  <si>
    <t>cust-02346</t>
  </si>
  <si>
    <t>cust-02347</t>
  </si>
  <si>
    <t>cust-02348</t>
  </si>
  <si>
    <t>cust-02349</t>
  </si>
  <si>
    <t>cust-02350</t>
  </si>
  <si>
    <t>cust-02351</t>
  </si>
  <si>
    <t>cust-02352</t>
  </si>
  <si>
    <t>cust-02353</t>
  </si>
  <si>
    <t>cust-02354</t>
  </si>
  <si>
    <t>cust-02355</t>
  </si>
  <si>
    <t>cust-02356</t>
  </si>
  <si>
    <t>cust-02357</t>
  </si>
  <si>
    <t>cust-02358</t>
  </si>
  <si>
    <t>cust-02359</t>
  </si>
  <si>
    <t>cust-02360</t>
  </si>
  <si>
    <t>cust-02361</t>
  </si>
  <si>
    <t>cust-02362</t>
  </si>
  <si>
    <t>cust-02363</t>
  </si>
  <si>
    <t>cust-02364</t>
  </si>
  <si>
    <t>cust-02365</t>
  </si>
  <si>
    <t>cust-02366</t>
  </si>
  <si>
    <t>cust-02367</t>
  </si>
  <si>
    <t>cust-02368</t>
  </si>
  <si>
    <t>cust-02369</t>
  </si>
  <si>
    <t>cust-02370</t>
  </si>
  <si>
    <t>cust-02371</t>
  </si>
  <si>
    <t>cust-02372</t>
  </si>
  <si>
    <t>cust-02373</t>
  </si>
  <si>
    <t>cust-02374</t>
  </si>
  <si>
    <t>cust-02375</t>
  </si>
  <si>
    <t>cust-02376</t>
  </si>
  <si>
    <t>cust-02377</t>
  </si>
  <si>
    <t>cust-02378</t>
  </si>
  <si>
    <t>cust-02379</t>
  </si>
  <si>
    <t>cust-02380</t>
  </si>
  <si>
    <t>cust-02381</t>
  </si>
  <si>
    <t>cust-02382</t>
  </si>
  <si>
    <t>cust-02383</t>
  </si>
  <si>
    <t>cust-02384</t>
  </si>
  <si>
    <t>cust-02385</t>
  </si>
  <si>
    <t>cust-02386</t>
  </si>
  <si>
    <t>cust-02387</t>
  </si>
  <si>
    <t>cust-02388</t>
  </si>
  <si>
    <t>cust-02389</t>
  </si>
  <si>
    <t>cust-02390</t>
  </si>
  <si>
    <t>cust-02391</t>
  </si>
  <si>
    <t>cust-02392</t>
  </si>
  <si>
    <t>cust-02393</t>
  </si>
  <si>
    <t>cust-02394</t>
  </si>
  <si>
    <t>cust-02395</t>
  </si>
  <si>
    <t>cust-02396</t>
  </si>
  <si>
    <t>cust-02397</t>
  </si>
  <si>
    <t>cust-02398</t>
  </si>
  <si>
    <t>cust-02399</t>
  </si>
  <si>
    <t>cust-02400</t>
  </si>
  <si>
    <t>cust-02401</t>
  </si>
  <si>
    <t>cust-02402</t>
  </si>
  <si>
    <t>cust-02403</t>
  </si>
  <si>
    <t>cust-02404</t>
  </si>
  <si>
    <t>cust-02405</t>
  </si>
  <si>
    <t>cust-02406</t>
  </si>
  <si>
    <t>cust-02407</t>
  </si>
  <si>
    <t>cust-02408</t>
  </si>
  <si>
    <t>cust-02409</t>
  </si>
  <si>
    <t>cust-02410</t>
  </si>
  <si>
    <t>cust-02411</t>
  </si>
  <si>
    <t>cust-02412</t>
  </si>
  <si>
    <t>cust-02413</t>
  </si>
  <si>
    <t>cust-02414</t>
  </si>
  <si>
    <t>cust-02415</t>
  </si>
  <si>
    <t>cust-02416</t>
  </si>
  <si>
    <t>cust-02417</t>
  </si>
  <si>
    <t>cust-02418</t>
  </si>
  <si>
    <t>cust-02419</t>
  </si>
  <si>
    <t>cust-02420</t>
  </si>
  <si>
    <t>cust-02421</t>
  </si>
  <si>
    <t>cust-02422</t>
  </si>
  <si>
    <t>cust-02423</t>
  </si>
  <si>
    <t>cust-02424</t>
  </si>
  <si>
    <t>cust-02425</t>
  </si>
  <si>
    <t>cust-02426</t>
  </si>
  <si>
    <t>cust-02427</t>
  </si>
  <si>
    <t>cust-02428</t>
  </si>
  <si>
    <t>cust-02429</t>
  </si>
  <si>
    <t>cust-02430</t>
  </si>
  <si>
    <t>cust-02431</t>
  </si>
  <si>
    <t>cust-02432</t>
  </si>
  <si>
    <t>cust-02433</t>
  </si>
  <si>
    <t>cust-02434</t>
  </si>
  <si>
    <t>cust-02435</t>
  </si>
  <si>
    <t>cust-02436</t>
  </si>
  <si>
    <t>cust-02437</t>
  </si>
  <si>
    <t>cust-02438</t>
  </si>
  <si>
    <t>cust-02439</t>
  </si>
  <si>
    <t>cust-02440</t>
  </si>
  <si>
    <t>cust-02441</t>
  </si>
  <si>
    <t>cust-02442</t>
  </si>
  <si>
    <t>cust-02443</t>
  </si>
  <si>
    <t>cust-02444</t>
  </si>
  <si>
    <t>cust-02445</t>
  </si>
  <si>
    <t>cust-02446</t>
  </si>
  <si>
    <t>cust-02447</t>
  </si>
  <si>
    <t>cust-02448</t>
  </si>
  <si>
    <t>cust-02449</t>
  </si>
  <si>
    <t>cust-02450</t>
  </si>
  <si>
    <t>cust-02451</t>
  </si>
  <si>
    <t>cust-02452</t>
  </si>
  <si>
    <t>cust-02453</t>
  </si>
  <si>
    <t>cust-02454</t>
  </si>
  <si>
    <t>cust-02455</t>
  </si>
  <si>
    <t>cust-02456</t>
  </si>
  <si>
    <t>cust-02457</t>
  </si>
  <si>
    <t>cust-02458</t>
  </si>
  <si>
    <t>cust-02459</t>
  </si>
  <si>
    <t>cust-02460</t>
  </si>
  <si>
    <t>cust-02461</t>
  </si>
  <si>
    <t>cust-02462</t>
  </si>
  <si>
    <t>cust-02463</t>
  </si>
  <si>
    <t>cust-02464</t>
  </si>
  <si>
    <t>cust-02465</t>
  </si>
  <si>
    <t>cust-02466</t>
  </si>
  <si>
    <t>cust-02467</t>
  </si>
  <si>
    <t>cust-02468</t>
  </si>
  <si>
    <t>cust-02469</t>
  </si>
  <si>
    <t>cust-02470</t>
  </si>
  <si>
    <t>cust-02471</t>
  </si>
  <si>
    <t>cust-02472</t>
  </si>
  <si>
    <t>cust-02473</t>
  </si>
  <si>
    <t>cust-02474</t>
  </si>
  <si>
    <t>cust-02475</t>
  </si>
  <si>
    <t>cust-02476</t>
  </si>
  <si>
    <t>cust-02477</t>
  </si>
  <si>
    <t>cust-02478</t>
  </si>
  <si>
    <t>cust-02479</t>
  </si>
  <si>
    <t>cust-02480</t>
  </si>
  <si>
    <t>cust-02481</t>
  </si>
  <si>
    <t>cust-02482</t>
  </si>
  <si>
    <t>cust-02483</t>
  </si>
  <si>
    <t>cust-02484</t>
  </si>
  <si>
    <t>cust-02485</t>
  </si>
  <si>
    <t>cust-02486</t>
  </si>
  <si>
    <t>cust-02487</t>
  </si>
  <si>
    <t>cust-02488</t>
  </si>
  <si>
    <t>cust-02489</t>
  </si>
  <si>
    <t>cust-02490</t>
  </si>
  <si>
    <t>cust-02491</t>
  </si>
  <si>
    <t>cust-02492</t>
  </si>
  <si>
    <t>cust-02493</t>
  </si>
  <si>
    <t>cust-02494</t>
  </si>
  <si>
    <t>cust-02495</t>
  </si>
  <si>
    <t>cust-02496</t>
  </si>
  <si>
    <t>cust-02497</t>
  </si>
  <si>
    <t>cust-02498</t>
  </si>
  <si>
    <t>cust-02499</t>
  </si>
  <si>
    <t>cust-02500</t>
  </si>
  <si>
    <t>cust-02501</t>
  </si>
  <si>
    <t>cust-02502</t>
  </si>
  <si>
    <t>cust-02503</t>
  </si>
  <si>
    <t>cust-02504</t>
  </si>
  <si>
    <t>cust-02505</t>
  </si>
  <si>
    <t>cust-02506</t>
  </si>
  <si>
    <t>cust-02507</t>
  </si>
  <si>
    <t>cust-02508</t>
  </si>
  <si>
    <t>cust-02509</t>
  </si>
  <si>
    <t>cust-02510</t>
  </si>
  <si>
    <t>cust-02511</t>
  </si>
  <si>
    <t>cust-02512</t>
  </si>
  <si>
    <t>cust-02513</t>
  </si>
  <si>
    <t>cust-02514</t>
  </si>
  <si>
    <t>cust-02515</t>
  </si>
  <si>
    <t>cust-02516</t>
  </si>
  <si>
    <t>cust-02517</t>
  </si>
  <si>
    <t>cust-02518</t>
  </si>
  <si>
    <t>cust-02519</t>
  </si>
  <si>
    <t>cust-02520</t>
  </si>
  <si>
    <t>cust-02521</t>
  </si>
  <si>
    <t>cust-02522</t>
  </si>
  <si>
    <t>cust-02523</t>
  </si>
  <si>
    <t>cust-02524</t>
  </si>
  <si>
    <t>cust-02525</t>
  </si>
  <si>
    <t>cust-02526</t>
  </si>
  <si>
    <t>cust-02527</t>
  </si>
  <si>
    <t>cust-02528</t>
  </si>
  <si>
    <t>cust-02529</t>
  </si>
  <si>
    <t>cust-02530</t>
  </si>
  <si>
    <t>cust-02531</t>
  </si>
  <si>
    <t>cust-02532</t>
  </si>
  <si>
    <t>cust-02533</t>
  </si>
  <si>
    <t>cust-02534</t>
  </si>
  <si>
    <t>cust-02535</t>
  </si>
  <si>
    <t>cust-02536</t>
  </si>
  <si>
    <t>cust-02537</t>
  </si>
  <si>
    <t>cust-02538</t>
  </si>
  <si>
    <t>cust-02539</t>
  </si>
  <si>
    <t>cust-02540</t>
  </si>
  <si>
    <t>cust-02541</t>
  </si>
  <si>
    <t>cust-02542</t>
  </si>
  <si>
    <t>cust-02543</t>
  </si>
  <si>
    <t>cust-02544</t>
  </si>
  <si>
    <t>cust-02545</t>
  </si>
  <si>
    <t>cust-02546</t>
  </si>
  <si>
    <t>cust-02547</t>
  </si>
  <si>
    <t>cust-02548</t>
  </si>
  <si>
    <t>cust-02549</t>
  </si>
  <si>
    <t>cust-02550</t>
  </si>
  <si>
    <t>cust-02551</t>
  </si>
  <si>
    <t>cust-02552</t>
  </si>
  <si>
    <t>cust-02553</t>
  </si>
  <si>
    <t>cust-02554</t>
  </si>
  <si>
    <t>cust-02555</t>
  </si>
  <si>
    <t>cust-02556</t>
  </si>
  <si>
    <t>cust-02557</t>
  </si>
  <si>
    <t>cust-02558</t>
  </si>
  <si>
    <t>cust-02559</t>
  </si>
  <si>
    <t>cust-02560</t>
  </si>
  <si>
    <t>cust-02561</t>
  </si>
  <si>
    <t>cust-02562</t>
  </si>
  <si>
    <t>cust-02563</t>
  </si>
  <si>
    <t>cust-02564</t>
  </si>
  <si>
    <t>cust-02565</t>
  </si>
  <si>
    <t>cust-02566</t>
  </si>
  <si>
    <t>cust-02567</t>
  </si>
  <si>
    <t>cust-02568</t>
  </si>
  <si>
    <t>cust-02569</t>
  </si>
  <si>
    <t>cust-02570</t>
  </si>
  <si>
    <t>cust-02571</t>
  </si>
  <si>
    <t>cust-02572</t>
  </si>
  <si>
    <t>cust-02573</t>
  </si>
  <si>
    <t>cust-02574</t>
  </si>
  <si>
    <t>cust-02575</t>
  </si>
  <si>
    <t>cust-02576</t>
  </si>
  <si>
    <t>cust-02577</t>
  </si>
  <si>
    <t>cust-02578</t>
  </si>
  <si>
    <t>cust-02579</t>
  </si>
  <si>
    <t>cust-02580</t>
  </si>
  <si>
    <t>cust-02581</t>
  </si>
  <si>
    <t>cust-02582</t>
  </si>
  <si>
    <t>cust-02583</t>
  </si>
  <si>
    <t>cust-02584</t>
  </si>
  <si>
    <t>cust-02585</t>
  </si>
  <si>
    <t>cust-02586</t>
  </si>
  <si>
    <t>cust-02587</t>
  </si>
  <si>
    <t>cust-02588</t>
  </si>
  <si>
    <t>cust-02589</t>
  </si>
  <si>
    <t>cust-02590</t>
  </si>
  <si>
    <t>cust-02591</t>
  </si>
  <si>
    <t>cust-02592</t>
  </si>
  <si>
    <t>cust-02593</t>
  </si>
  <si>
    <t>cust-02594</t>
  </si>
  <si>
    <t>cust-02595</t>
  </si>
  <si>
    <t>cust-02596</t>
  </si>
  <si>
    <t>cust-02597</t>
  </si>
  <si>
    <t>cust-02598</t>
  </si>
  <si>
    <t>cust-02599</t>
  </si>
  <si>
    <t>cust-02600</t>
  </si>
  <si>
    <t>cust-02601</t>
  </si>
  <si>
    <t>cust-02602</t>
  </si>
  <si>
    <t>cust-02603</t>
  </si>
  <si>
    <t>cust-02604</t>
  </si>
  <si>
    <t>cust-02605</t>
  </si>
  <si>
    <t>cust-02606</t>
  </si>
  <si>
    <t>cust-02607</t>
  </si>
  <si>
    <t>cust-02608</t>
  </si>
  <si>
    <t>cust-02609</t>
  </si>
  <si>
    <t>cust-02610</t>
  </si>
  <si>
    <t>cust-02611</t>
  </si>
  <si>
    <t>cust-02612</t>
  </si>
  <si>
    <t>cust-02613</t>
  </si>
  <si>
    <t>cust-02614</t>
  </si>
  <si>
    <t>cust-02615</t>
  </si>
  <si>
    <t>cust-02616</t>
  </si>
  <si>
    <t>cust-02617</t>
  </si>
  <si>
    <t>cust-02618</t>
  </si>
  <si>
    <t>cust-02619</t>
  </si>
  <si>
    <t>cust-02620</t>
  </si>
  <si>
    <t>cust-02621</t>
  </si>
  <si>
    <t>cust-02622</t>
  </si>
  <si>
    <t>cust-02623</t>
  </si>
  <si>
    <t>cust-02624</t>
  </si>
  <si>
    <t>cust-02625</t>
  </si>
  <si>
    <t>cust-02626</t>
  </si>
  <si>
    <t>cust-02627</t>
  </si>
  <si>
    <t>cust-02628</t>
  </si>
  <si>
    <t>cust-02629</t>
  </si>
  <si>
    <t>cust-02630</t>
  </si>
  <si>
    <t>cust-02631</t>
  </si>
  <si>
    <t>cust-02632</t>
  </si>
  <si>
    <t>cust-02633</t>
  </si>
  <si>
    <t>cust-02634</t>
  </si>
  <si>
    <t>cust-02635</t>
  </si>
  <si>
    <t>cust-02636</t>
  </si>
  <si>
    <t>cust-02637</t>
  </si>
  <si>
    <t>cust-02638</t>
  </si>
  <si>
    <t>cust-02639</t>
  </si>
  <si>
    <t>cust-02640</t>
  </si>
  <si>
    <t>cust-02641</t>
  </si>
  <si>
    <t>cust-02642</t>
  </si>
  <si>
    <t>cust-02643</t>
  </si>
  <si>
    <t>cust-02644</t>
  </si>
  <si>
    <t>cust-02645</t>
  </si>
  <si>
    <t>cust-02646</t>
  </si>
  <si>
    <t>cust-02647</t>
  </si>
  <si>
    <t>cust-02648</t>
  </si>
  <si>
    <t>cust-02649</t>
  </si>
  <si>
    <t>cust-02650</t>
  </si>
  <si>
    <t>cust-02651</t>
  </si>
  <si>
    <t>cust-02652</t>
  </si>
  <si>
    <t>cust-02653</t>
  </si>
  <si>
    <t>cust-02654</t>
  </si>
  <si>
    <t>cust-02655</t>
  </si>
  <si>
    <t>cust-02656</t>
  </si>
  <si>
    <t>cust-02657</t>
  </si>
  <si>
    <t>cust-02658</t>
  </si>
  <si>
    <t>cust-02659</t>
  </si>
  <si>
    <t>cust-02660</t>
  </si>
  <si>
    <t>cust-02661</t>
  </si>
  <si>
    <t>cust-02662</t>
  </si>
  <si>
    <t>cust-02663</t>
  </si>
  <si>
    <t>cust-02664</t>
  </si>
  <si>
    <t>cust-02665</t>
  </si>
  <si>
    <t>cust-02666</t>
  </si>
  <si>
    <t>cust-02667</t>
  </si>
  <si>
    <t>cust-02668</t>
  </si>
  <si>
    <t>cust-02669</t>
  </si>
  <si>
    <t>cust-02670</t>
  </si>
  <si>
    <t>cust-02671</t>
  </si>
  <si>
    <t>cust-02672</t>
  </si>
  <si>
    <t>cust-02673</t>
  </si>
  <si>
    <t>cust-02674</t>
  </si>
  <si>
    <t>cust-02675</t>
  </si>
  <si>
    <t>cust-02676</t>
  </si>
  <si>
    <t>cust-02677</t>
  </si>
  <si>
    <t>cust-02678</t>
  </si>
  <si>
    <t>cust-02679</t>
  </si>
  <si>
    <t>cust-02680</t>
  </si>
  <si>
    <t>cust-02681</t>
  </si>
  <si>
    <t>cust-02682</t>
  </si>
  <si>
    <t>cust-02683</t>
  </si>
  <si>
    <t>cust-02684</t>
  </si>
  <si>
    <t>cust-02685</t>
  </si>
  <si>
    <t>cust-02686</t>
  </si>
  <si>
    <t>cust-02687</t>
  </si>
  <si>
    <t>cust-02688</t>
  </si>
  <si>
    <t>cust-02689</t>
  </si>
  <si>
    <t>cust-02690</t>
  </si>
  <si>
    <t>cust-02691</t>
  </si>
  <si>
    <t>cust-02692</t>
  </si>
  <si>
    <t>cust-02693</t>
  </si>
  <si>
    <t>cust-02694</t>
  </si>
  <si>
    <t>cust-02695</t>
  </si>
  <si>
    <t>cust-02696</t>
  </si>
  <si>
    <t>cust-02697</t>
  </si>
  <si>
    <t>cust-02698</t>
  </si>
  <si>
    <t>cust-02699</t>
  </si>
  <si>
    <t>cust-02700</t>
  </si>
  <si>
    <t>cust-02701</t>
  </si>
  <si>
    <t>cust-02702</t>
  </si>
  <si>
    <t>cust-02703</t>
  </si>
  <si>
    <t>cust-02704</t>
  </si>
  <si>
    <t>cust-02705</t>
  </si>
  <si>
    <t>cust-02706</t>
  </si>
  <si>
    <t>cust-02707</t>
  </si>
  <si>
    <t>cust-02708</t>
  </si>
  <si>
    <t>cust-02709</t>
  </si>
  <si>
    <t>cust-02710</t>
  </si>
  <si>
    <t>cust-02711</t>
  </si>
  <si>
    <t>cust-02712</t>
  </si>
  <si>
    <t>cust-02713</t>
  </si>
  <si>
    <t>cust-02714</t>
  </si>
  <si>
    <t>cust-02715</t>
  </si>
  <si>
    <t>cust-02716</t>
  </si>
  <si>
    <t>cust-02717</t>
  </si>
  <si>
    <t>cust-02718</t>
  </si>
  <si>
    <t>cust-02719</t>
  </si>
  <si>
    <t>cust-02720</t>
  </si>
  <si>
    <t>cust-02721</t>
  </si>
  <si>
    <t>cust-02722</t>
  </si>
  <si>
    <t>cust-02723</t>
  </si>
  <si>
    <t>cust-02724</t>
  </si>
  <si>
    <t>cust-02725</t>
  </si>
  <si>
    <t>cust-02726</t>
  </si>
  <si>
    <t>cust-02727</t>
  </si>
  <si>
    <t>cust-02728</t>
  </si>
  <si>
    <t>cust-02729</t>
  </si>
  <si>
    <t>cust-02730</t>
  </si>
  <si>
    <t>cust-02731</t>
  </si>
  <si>
    <t>cust-02732</t>
  </si>
  <si>
    <t>cust-02733</t>
  </si>
  <si>
    <t>cust-02734</t>
  </si>
  <si>
    <t>cust-02735</t>
  </si>
  <si>
    <t>cust-02736</t>
  </si>
  <si>
    <t>cust-02737</t>
  </si>
  <si>
    <t>cust-02738</t>
  </si>
  <si>
    <t>cust-02739</t>
  </si>
  <si>
    <t>cust-02740</t>
  </si>
  <si>
    <t>cust-02741</t>
  </si>
  <si>
    <t>cust-02742</t>
  </si>
  <si>
    <t>cust-02743</t>
  </si>
  <si>
    <t>cust-02744</t>
  </si>
  <si>
    <t>cust-02745</t>
  </si>
  <si>
    <t>cust-02746</t>
  </si>
  <si>
    <t>cust-02747</t>
  </si>
  <si>
    <t>cust-02748</t>
  </si>
  <si>
    <t>cust-02749</t>
  </si>
  <si>
    <t>cust-02750</t>
  </si>
  <si>
    <t>cust-02751</t>
  </si>
  <si>
    <t>cust-02752</t>
  </si>
  <si>
    <t>cust-02753</t>
  </si>
  <si>
    <t>cust-02754</t>
  </si>
  <si>
    <t>cust-02755</t>
  </si>
  <si>
    <t>cust-02756</t>
  </si>
  <si>
    <t>cust-02757</t>
  </si>
  <si>
    <t>cust-02758</t>
  </si>
  <si>
    <t>cust-02759</t>
  </si>
  <si>
    <t>cust-02760</t>
  </si>
  <si>
    <t>cust-02761</t>
  </si>
  <si>
    <t>cust-02762</t>
  </si>
  <si>
    <t>cust-02763</t>
  </si>
  <si>
    <t>cust-02764</t>
  </si>
  <si>
    <t>cust-02765</t>
  </si>
  <si>
    <t>cust-02766</t>
  </si>
  <si>
    <t>cust-02767</t>
  </si>
  <si>
    <t>cust-02768</t>
  </si>
  <si>
    <t>cust-02769</t>
  </si>
  <si>
    <t>cust-02770</t>
  </si>
  <si>
    <t>cust-02771</t>
  </si>
  <si>
    <t>cust-02772</t>
  </si>
  <si>
    <t>cust-02773</t>
  </si>
  <si>
    <t>cust-02774</t>
  </si>
  <si>
    <t>cust-02775</t>
  </si>
  <si>
    <t>cust-02776</t>
  </si>
  <si>
    <t>cust-02777</t>
  </si>
  <si>
    <t>cust-02778</t>
  </si>
  <si>
    <t>cust-02779</t>
  </si>
  <si>
    <t>cust-02780</t>
  </si>
  <si>
    <t>cust-02781</t>
  </si>
  <si>
    <t>cust-02782</t>
  </si>
  <si>
    <t>cust-02783</t>
  </si>
  <si>
    <t>cust-02784</t>
  </si>
  <si>
    <t>cust-02785</t>
  </si>
  <si>
    <t>cust-02786</t>
  </si>
  <si>
    <t>cust-02787</t>
  </si>
  <si>
    <t>cust-02788</t>
  </si>
  <si>
    <t>cust-02789</t>
  </si>
  <si>
    <t>cust-02790</t>
  </si>
  <si>
    <t>cust-02791</t>
  </si>
  <si>
    <t>cust-02792</t>
  </si>
  <si>
    <t>cust-02793</t>
  </si>
  <si>
    <t>cust-02794</t>
  </si>
  <si>
    <t>cust-02795</t>
  </si>
  <si>
    <t>cust-02796</t>
  </si>
  <si>
    <t>cust-02797</t>
  </si>
  <si>
    <t>cust-02798</t>
  </si>
  <si>
    <t>cust-02799</t>
  </si>
  <si>
    <t>cust-02800</t>
  </si>
  <si>
    <t>cust-02801</t>
  </si>
  <si>
    <t>cust-02802</t>
  </si>
  <si>
    <t>cust-02803</t>
  </si>
  <si>
    <t>cust-02804</t>
  </si>
  <si>
    <t>cust-02805</t>
  </si>
  <si>
    <t>cust-02806</t>
  </si>
  <si>
    <t>cust-02807</t>
  </si>
  <si>
    <t>cust-02808</t>
  </si>
  <si>
    <t>cust-02809</t>
  </si>
  <si>
    <t>cust-02810</t>
  </si>
  <si>
    <t>cust-02811</t>
  </si>
  <si>
    <t>cust-02812</t>
  </si>
  <si>
    <t>cust-02813</t>
  </si>
  <si>
    <t>cust-02814</t>
  </si>
  <si>
    <t>cust-02815</t>
  </si>
  <si>
    <t>cust-02816</t>
  </si>
  <si>
    <t>cust-02817</t>
  </si>
  <si>
    <t>cust-02818</t>
  </si>
  <si>
    <t>cust-02819</t>
  </si>
  <si>
    <t>cust-02820</t>
  </si>
  <si>
    <t>cust-02821</t>
  </si>
  <si>
    <t>cust-02822</t>
  </si>
  <si>
    <t>cust-02823</t>
  </si>
  <si>
    <t>cust-02824</t>
  </si>
  <si>
    <t>cust-02825</t>
  </si>
  <si>
    <t>cust-02826</t>
  </si>
  <si>
    <t>cust-02827</t>
  </si>
  <si>
    <t>cust-02828</t>
  </si>
  <si>
    <t>cust-02829</t>
  </si>
  <si>
    <t>cust-02830</t>
  </si>
  <si>
    <t>cust-02831</t>
  </si>
  <si>
    <t>cust-02832</t>
  </si>
  <si>
    <t>cust-02833</t>
  </si>
  <si>
    <t>cust-02834</t>
  </si>
  <si>
    <t>cust-02835</t>
  </si>
  <si>
    <t>cust-02836</t>
  </si>
  <si>
    <t>cust-02837</t>
  </si>
  <si>
    <t>cust-02838</t>
  </si>
  <si>
    <t>cust-02839</t>
  </si>
  <si>
    <t>cust-02840</t>
  </si>
  <si>
    <t>cust-02841</t>
  </si>
  <si>
    <t>cust-02842</t>
  </si>
  <si>
    <t>cust-02843</t>
  </si>
  <si>
    <t>cust-02844</t>
  </si>
  <si>
    <t>cust-02845</t>
  </si>
  <si>
    <t>cust-02846</t>
  </si>
  <si>
    <t>cust-02847</t>
  </si>
  <si>
    <t>cust-02848</t>
  </si>
  <si>
    <t>cust-02849</t>
  </si>
  <si>
    <t>Decimal Form Time</t>
  </si>
  <si>
    <t>Tolerence</t>
  </si>
  <si>
    <t>Profit</t>
  </si>
  <si>
    <t>Last_name</t>
  </si>
  <si>
    <t>Row Labels</t>
  </si>
  <si>
    <t>(blank)</t>
  </si>
  <si>
    <t>Grand Total</t>
  </si>
  <si>
    <t>Sum of Selling Price</t>
  </si>
  <si>
    <t>City</t>
  </si>
  <si>
    <t>Profit in Per</t>
  </si>
  <si>
    <t>match function</t>
  </si>
  <si>
    <t>selling_price</t>
  </si>
  <si>
    <t>Sl.No</t>
  </si>
  <si>
    <t>manually adding</t>
  </si>
  <si>
    <t>Firt_name</t>
  </si>
  <si>
    <t>cust-0001022</t>
  </si>
  <si>
    <t>cust-000341</t>
  </si>
  <si>
    <t>this is manually entering</t>
  </si>
  <si>
    <t>I am removed Blank from city</t>
  </si>
  <si>
    <t>I used formating option to convert In to date it does not convert</t>
  </si>
  <si>
    <t>Max_value</t>
  </si>
  <si>
    <t>Count_Value</t>
  </si>
  <si>
    <t>Beverage</t>
  </si>
  <si>
    <t>1st</t>
  </si>
  <si>
    <t>2nd Ans</t>
  </si>
  <si>
    <t>3rd Ans</t>
  </si>
  <si>
    <t>4th Ans</t>
  </si>
  <si>
    <t>5th Ans</t>
  </si>
  <si>
    <t>6th 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</si>
</sst>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71" formatCode="[$-F800]dddd\,\ mmmm\ dd\,\ yyyy"/>
    <numFmt numFmtId="177" formatCode="[$-14009]dd/mm/yyyy;@"/>
  </numFmts>
  <fonts count="9" x14ac:knownFonts="1">
    <font>
      <sz val="10"/>
      <color rgb="FF000000"/>
      <name val="Arial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  <scheme val="minor"/>
    </font>
    <font>
      <b/>
      <sz val="11"/>
      <color theme="1"/>
      <name val="Calibri"/>
      <family val="2"/>
    </font>
    <font>
      <sz val="10"/>
      <color theme="1"/>
      <name val="Arial"/>
      <family val="2"/>
      <scheme val="minor"/>
    </font>
    <font>
      <b/>
      <sz val="10"/>
      <color theme="0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7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22" fontId="1" fillId="0" borderId="0" xfId="0" applyNumberFormat="1" applyFont="1" applyAlignment="1">
      <alignment horizontal="right"/>
    </xf>
    <xf numFmtId="0" fontId="2" fillId="0" borderId="2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  <xf numFmtId="0" fontId="3" fillId="0" borderId="4" xfId="0" applyFont="1" applyBorder="1" applyAlignment="1">
      <alignment horizontal="right" wrapText="1"/>
    </xf>
    <xf numFmtId="0" fontId="3" fillId="0" borderId="4" xfId="0" applyFont="1" applyBorder="1" applyAlignment="1">
      <alignment wrapText="1"/>
    </xf>
    <xf numFmtId="20" fontId="1" fillId="0" borderId="0" xfId="0" applyNumberFormat="1" applyFont="1"/>
    <xf numFmtId="20" fontId="1" fillId="0" borderId="0" xfId="0" applyNumberFormat="1" applyFont="1" applyAlignment="1">
      <alignment horizontal="right"/>
    </xf>
    <xf numFmtId="21" fontId="1" fillId="0" borderId="0" xfId="0" applyNumberFormat="1" applyFont="1"/>
    <xf numFmtId="164" fontId="4" fillId="0" borderId="0" xfId="0" applyNumberFormat="1" applyFont="1"/>
    <xf numFmtId="0" fontId="5" fillId="0" borderId="0" xfId="0" applyFont="1"/>
    <xf numFmtId="0" fontId="6" fillId="3" borderId="5" xfId="0" applyFont="1" applyFill="1" applyBorder="1"/>
    <xf numFmtId="0" fontId="6" fillId="0" borderId="5" xfId="0" applyFont="1" applyBorder="1"/>
    <xf numFmtId="0" fontId="1" fillId="4" borderId="0" xfId="0" applyFont="1" applyFill="1"/>
    <xf numFmtId="0" fontId="1" fillId="5" borderId="0" xfId="0" applyFont="1" applyFill="1"/>
    <xf numFmtId="1" fontId="0" fillId="0" borderId="0" xfId="0" applyNumberFormat="1"/>
    <xf numFmtId="0" fontId="2" fillId="0" borderId="0" xfId="0" applyFont="1" applyBorder="1" applyAlignment="1">
      <alignment horizontal="center" vertical="top" wrapText="1"/>
    </xf>
    <xf numFmtId="0" fontId="3" fillId="0" borderId="0" xfId="0" applyFont="1" applyBorder="1" applyAlignment="1">
      <alignment horizontal="right" wrapText="1"/>
    </xf>
    <xf numFmtId="0" fontId="2" fillId="0" borderId="4" xfId="0" applyFont="1" applyBorder="1" applyAlignment="1">
      <alignment wrapText="1"/>
    </xf>
    <xf numFmtId="0" fontId="4" fillId="0" borderId="0" xfId="0" applyFont="1"/>
    <xf numFmtId="0" fontId="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 applyAlignment="1">
      <alignment horizontal="left"/>
    </xf>
    <xf numFmtId="171" fontId="3" fillId="0" borderId="4" xfId="0" applyNumberFormat="1" applyFont="1" applyBorder="1" applyAlignment="1">
      <alignment horizontal="right" wrapText="1"/>
    </xf>
    <xf numFmtId="177" fontId="2" fillId="0" borderId="1" xfId="0" applyNumberFormat="1" applyFont="1" applyBorder="1" applyAlignment="1">
      <alignment horizontal="center" vertical="top" wrapText="1"/>
    </xf>
    <xf numFmtId="177" fontId="3" fillId="0" borderId="4" xfId="0" applyNumberFormat="1" applyFont="1" applyBorder="1" applyAlignment="1">
      <alignment horizontal="right" wrapText="1"/>
    </xf>
    <xf numFmtId="177" fontId="0" fillId="0" borderId="0" xfId="0" applyNumberFormat="1"/>
    <xf numFmtId="0" fontId="6" fillId="0" borderId="0" xfId="0" applyFont="1" applyFill="1" applyBorder="1"/>
    <xf numFmtId="0" fontId="6" fillId="3" borderId="0" xfId="0" applyFont="1" applyFill="1" applyBorder="1"/>
    <xf numFmtId="0" fontId="7" fillId="2" borderId="6" xfId="0" applyFont="1" applyFill="1" applyBorder="1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/>
    <xf numFmtId="0" fontId="0" fillId="0" borderId="0" xfId="0" applyFont="1" applyAlignment="1">
      <alignment horizontal="left"/>
    </xf>
  </cellXfs>
  <cellStyles count="1"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5" formatCode="hh:mm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7" formatCode="dd/mm/yyyy\ hh:mm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7" formatCode="dd/mm/yyyy\ hh:mm"/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[Excel_project.xlsx]Sheet2!PivotTable1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Sheet2!$S$8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Sheet2!$R$9:$R$21</c:f>
              <c:strCache>
                <c:ptCount val="12"/>
                <c:pt idx="0">
                  <c:v>Sydney</c:v>
                </c:pt>
                <c:pt idx="1">
                  <c:v>Melbourne</c:v>
                </c:pt>
                <c:pt idx="2">
                  <c:v>Los Angeles</c:v>
                </c:pt>
                <c:pt idx="3">
                  <c:v>Delhi</c:v>
                </c:pt>
                <c:pt idx="4">
                  <c:v>Chicago</c:v>
                </c:pt>
                <c:pt idx="5">
                  <c:v>Bangalore</c:v>
                </c:pt>
                <c:pt idx="6">
                  <c:v>Manchester</c:v>
                </c:pt>
                <c:pt idx="7">
                  <c:v>Brisbane</c:v>
                </c:pt>
                <c:pt idx="8">
                  <c:v>Mumbai</c:v>
                </c:pt>
                <c:pt idx="9">
                  <c:v>London</c:v>
                </c:pt>
                <c:pt idx="10">
                  <c:v>New York</c:v>
                </c:pt>
                <c:pt idx="11">
                  <c:v>Birmingham</c:v>
                </c:pt>
              </c:strCache>
            </c:strRef>
          </c:cat>
          <c:val>
            <c:numRef>
              <c:f>Sheet2!$S$9:$S$21</c:f>
              <c:numCache>
                <c:formatCode>General</c:formatCode>
                <c:ptCount val="12"/>
                <c:pt idx="0">
                  <c:v>49490.184360000021</c:v>
                </c:pt>
                <c:pt idx="1">
                  <c:v>48337.82359999996</c:v>
                </c:pt>
                <c:pt idx="2">
                  <c:v>48010.2428</c:v>
                </c:pt>
                <c:pt idx="3">
                  <c:v>46455.726919999979</c:v>
                </c:pt>
                <c:pt idx="4">
                  <c:v>46336.301227199991</c:v>
                </c:pt>
                <c:pt idx="5">
                  <c:v>43609.130887999978</c:v>
                </c:pt>
                <c:pt idx="6">
                  <c:v>43428.363246400026</c:v>
                </c:pt>
                <c:pt idx="7">
                  <c:v>41552.079295999974</c:v>
                </c:pt>
                <c:pt idx="8">
                  <c:v>41369.033583999968</c:v>
                </c:pt>
                <c:pt idx="9">
                  <c:v>40113.573503999964</c:v>
                </c:pt>
                <c:pt idx="10">
                  <c:v>39968.868391999975</c:v>
                </c:pt>
                <c:pt idx="11">
                  <c:v>34999.751120000001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CB-465B-801E-1F5BF8060A31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3671823"/>
        <c:axId val="183656943"/>
      </c:barChart>
      <c:catAx>
        <c:axId val="18367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56943"/>
        <c:crosses val="autoZero"/>
        <c:auto val="1"/>
        <c:lblAlgn val="ctr"/>
        <c:lblOffset val="100"/>
        <c:noMultiLvlLbl val="0"/>
      </c:catAx>
      <c:valAx>
        <c:axId val="18365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7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[Excel_project.xlsx]Dashboard!PivotTable5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Dashboard!$E$29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Dashboard!$D$30:$D$42</c:f>
              <c:strCache>
                <c:ptCount val="12"/>
                <c:pt idx="0">
                  <c:v>Sydney</c:v>
                </c:pt>
                <c:pt idx="1">
                  <c:v>Melbourne</c:v>
                </c:pt>
                <c:pt idx="2">
                  <c:v>Los Angeles</c:v>
                </c:pt>
                <c:pt idx="3">
                  <c:v>Delhi</c:v>
                </c:pt>
                <c:pt idx="4">
                  <c:v>Chicago</c:v>
                </c:pt>
                <c:pt idx="5">
                  <c:v>Bangalore</c:v>
                </c:pt>
                <c:pt idx="6">
                  <c:v>Manchester</c:v>
                </c:pt>
                <c:pt idx="7">
                  <c:v>Brisbane</c:v>
                </c:pt>
                <c:pt idx="8">
                  <c:v>Mumbai</c:v>
                </c:pt>
                <c:pt idx="9">
                  <c:v>London</c:v>
                </c:pt>
                <c:pt idx="10">
                  <c:v>New York</c:v>
                </c:pt>
                <c:pt idx="11">
                  <c:v>Birmingham</c:v>
                </c:pt>
              </c:strCache>
            </c:strRef>
          </c:cat>
          <c:val>
            <c:numRef>
              <c:f>Dashboard!$E$30:$E$42</c:f>
              <c:numCache>
                <c:formatCode>General</c:formatCode>
                <c:ptCount val="12"/>
                <c:pt idx="0">
                  <c:v>49490.184360000021</c:v>
                </c:pt>
                <c:pt idx="1">
                  <c:v>48337.82359999996</c:v>
                </c:pt>
                <c:pt idx="2">
                  <c:v>48010.2428</c:v>
                </c:pt>
                <c:pt idx="3">
                  <c:v>46455.726919999979</c:v>
                </c:pt>
                <c:pt idx="4">
                  <c:v>46336.301227199991</c:v>
                </c:pt>
                <c:pt idx="5">
                  <c:v>43609.130887999978</c:v>
                </c:pt>
                <c:pt idx="6">
                  <c:v>43428.363246400026</c:v>
                </c:pt>
                <c:pt idx="7">
                  <c:v>41552.079295999974</c:v>
                </c:pt>
                <c:pt idx="8">
                  <c:v>41369.033583999968</c:v>
                </c:pt>
                <c:pt idx="9">
                  <c:v>40113.573503999964</c:v>
                </c:pt>
                <c:pt idx="10">
                  <c:v>39968.868391999975</c:v>
                </c:pt>
                <c:pt idx="11">
                  <c:v>34999.751120000001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F6-44E3-9CB2-8E6A62336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3666543"/>
        <c:axId val="183669423"/>
        <c:axId val="0"/>
      </c:bar3DChart>
      <c:catAx>
        <c:axId val="18366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69423"/>
        <c:crosses val="autoZero"/>
        <c:auto val="1"/>
        <c:lblAlgn val="ctr"/>
        <c:lblOffset val="100"/>
        <c:noMultiLvlLbl val="0"/>
      </c:catAx>
      <c:valAx>
        <c:axId val="18366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6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129790</xdr:colOff>
      <xdr:row>5</xdr:row>
      <xdr:rowOff>156588</xdr:rowOff>
    </xdr:from>
    <xdr:to>
      <xdr:col>30</xdr:col>
      <xdr:colOff>318197</xdr:colOff>
      <xdr:row>24</xdr:row>
      <xdr:rowOff>66989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720789-281C-103D-383A-7058B091A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280517</xdr:colOff>
      <xdr:row>27</xdr:row>
      <xdr:rowOff>93785</xdr:rowOff>
    </xdr:from>
    <xdr:to>
      <xdr:col>10</xdr:col>
      <xdr:colOff>389374</xdr:colOff>
      <xdr:row>43</xdr:row>
      <xdr:rowOff>157424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57F424-9EED-8301-721A-E699E94CD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ala harinadha" refreshedDate="45492.55607835648" createdVersion="8" refreshedVersion="8" minRefreshableVersion="3" recordCount="19929" xr:uid="{DD8F0F77-F385-49CD-926D-D8EECE314F24}">
  <cacheSource type="worksheet">
    <worksheetSource ref="C1:P19930" sheet="Sheet2"/>
  </cacheSource>
  <cacheFields count="15">
    <cacheField name="date" numFmtId="0">
      <sharedItems containsDate="1" containsMixedTypes="1" minDate="2023-11-08T00:00:00" maxDate="2023-11-09T00:00:00" count="366">
        <s v="Thursday, March 09, 2023"/>
        <s v="Wednesday, March 01, 2023"/>
        <s v="Thursday, March 16, 2023"/>
        <s v="Wednesday, September 27, 2023"/>
        <s v="Monday, January 02, 2023"/>
        <s v="Wednesday, August 02, 2023"/>
        <s v="Friday, December 22, 2023"/>
        <s v="Wednesday, May 24, 2023"/>
        <s v="Monday, May 29, 2023"/>
        <s v="Friday, January 20, 2023"/>
        <s v="Tuesday, December 26, 2023"/>
        <s v="Sunday, October 01, 2023"/>
        <s v="Saturday, October 28, 2023"/>
        <s v="Thursday, December 21, 2023"/>
        <s v="Friday, October 06, 2023"/>
        <s v="Thursday, August 17, 2023"/>
        <s v="Wednesday, September 13, 2023"/>
        <s v="Tuesday, March 21, 2023"/>
        <s v="Thursday, October 26, 2023"/>
        <s v="Sunday, September 17, 2023"/>
        <s v="Saturday, August 12, 2023"/>
        <s v="Friday, June 02, 2023"/>
        <s v="Saturday, July 22, 2023"/>
        <s v="Sunday, March 19, 2023"/>
        <s v="Saturday, December 23, 2023"/>
        <s v="Tuesday, August 29, 2023"/>
        <s v="Sunday, November 19, 2023"/>
        <s v="Wednesday, July 12, 2023"/>
        <s v="Monday, November 13, 2023"/>
        <s v="Friday, November 10, 2023"/>
        <s v="Thursday, August 10, 2023"/>
        <s v="Monday, March 20, 2023"/>
        <s v="Saturday, October 14, 2023"/>
        <s v="Thursday, June 08, 2023"/>
        <s v="Saturday, June 03, 2023"/>
        <s v="Monday, February 27, 2023"/>
        <s v="Friday, February 24, 2023"/>
        <s v="Saturday, November 11, 2023"/>
        <s v="Sunday, January 01, 2023"/>
        <s v="Monday, December 18, 2023"/>
        <s v="Wednesday, June 28, 2023"/>
        <s v="Wednesday, November 08, 2023"/>
        <s v="Saturday, April 08, 2023"/>
        <s v="Sunday, November 12, 2023"/>
        <s v="Friday, September 08, 2023"/>
        <s v="Friday, August 11, 2023"/>
        <s v="Monday, September 25, 2023"/>
        <s v="Saturday, June 17, 2023"/>
        <s v="Monday, November 20, 2023"/>
        <s v="Monday, January 23, 2023"/>
        <s v="Monday, February 06, 2023"/>
        <s v="Tuesday, June 27, 2023"/>
        <s v="Friday, June 16, 2023"/>
        <s v="Monday, October 09, 2023"/>
        <s v="Tuesday, October 03, 2023"/>
        <s v="Saturday, July 29, 2023"/>
        <s v="Sunday, January 15, 2023"/>
        <s v="Sunday, January 29, 2023"/>
        <s v="Sunday, July 16, 2023"/>
        <s v="Friday, March 24, 2023"/>
        <s v="Wednesday, August 30, 2023"/>
        <s v="Tuesday, April 11, 2023"/>
        <s v="Friday, July 21, 2023"/>
        <s v="Tuesday, January 24, 2023"/>
        <s v="Wednesday, October 11, 2023"/>
        <s v="Friday, December 15, 2023"/>
        <s v="Sunday, August 27, 2023"/>
        <s v="Thursday, August 31, 2023"/>
        <s v="Wednesday, August 09, 2023"/>
        <s v="Tuesday, October 17, 2023"/>
        <s v="Sunday, December 17, 2023"/>
        <s v="Saturday, November 04, 2023"/>
        <s v="Friday, June 23, 2023"/>
        <s v="Sunday, February 26, 2023"/>
        <s v="Sunday, April 02, 2023"/>
        <s v="Saturday, December 09, 2023"/>
        <s v="Wednesday, June 14, 2023"/>
        <s v="Monday, February 13, 2023"/>
        <s v="Thursday, July 06, 2023"/>
        <s v="Thursday, May 11, 2023"/>
        <s v="Monday, November 06, 2023"/>
        <s v="Wednesday, February 22, 2023"/>
        <s v="Monday, May 15, 2023"/>
        <s v="Thursday, November 16, 2023"/>
        <s v="Tuesday, September 12, 2023"/>
        <s v="Monday, August 14, 2023"/>
        <s v="Tuesday, August 22, 2023"/>
        <s v="Saturday, May 13, 2023"/>
        <s v="Thursday, May 04, 2023"/>
        <s v="Tuesday, September 19, 2023"/>
        <s v="Monday, September 04, 2023"/>
        <s v="Wednesday, February 15, 2023"/>
        <s v="Wednesday, October 18, 2023"/>
        <s v="Saturday, January 21, 2023"/>
        <s v="Tuesday, July 18, 2023"/>
        <s v="Tuesday, December 12, 2023"/>
        <s v="Sunday, June 04, 2023"/>
        <s v="Sunday, June 11, 2023"/>
        <s v="Friday, November 03, 2023"/>
        <s v="Tuesday, March 14, 2023"/>
        <s v="Wednesday, December 27, 2023"/>
        <s v="Saturday, December 16, 2023"/>
        <s v="Wednesday, September 06, 2023"/>
        <s v="Tuesday, November 07, 2023"/>
        <s v="Friday, September 01, 2023"/>
        <s v="Thursday, December 07, 2023"/>
        <s v="Monday, January 09, 2023"/>
        <s v="Wednesday, December 13, 2023"/>
        <s v="Tuesday, February 21, 2023"/>
        <s v="Tuesday, May 30, 2023"/>
        <s v="Tuesday, October 10, 2023"/>
        <s v="Thursday, January 12, 2023"/>
        <s v="Tuesday, November 21, 2023"/>
        <s v="Sunday, December 10, 2023"/>
        <s v="Thursday, January 05, 2023"/>
        <s v="Sunday, June 18, 2023"/>
        <s v="Friday, August 25, 2023"/>
        <s v="Wednesday, January 18, 2023"/>
        <s v="Sunday, December 31, 2023"/>
        <s v="Tuesday, June 13, 2023"/>
        <s v="Sunday, October 22, 2023"/>
        <s v="Monday, April 03, 2023"/>
        <s v="Monday, July 31, 2023"/>
        <s v="Monday, March 27, 2023"/>
        <s v="Sunday, February 19, 2023"/>
        <s v="Monday, February 20, 2023"/>
        <s v="Tuesday, April 18, 2023"/>
        <s v="Friday, April 07, 2023"/>
        <s v="Monday, August 21, 2023"/>
        <s v="Friday, January 27, 2023"/>
        <s v="Thursday, September 14, 2023"/>
        <s v="Sunday, October 08, 2023"/>
        <s v="Wednesday, November 29, 2023"/>
        <s v="Thursday, March 30, 2023"/>
        <s v="Thursday, August 24, 2023"/>
        <s v="Wednesday, July 19, 2023"/>
        <s v="Wednesday, November 15, 2023"/>
        <s v="Sunday, October 15, 2023"/>
        <s v="Saturday, April 22, 2023"/>
        <s v="Wednesday, March 08, 2023"/>
        <s v="Saturday, September 23, 2023"/>
        <s v="Wednesday, April 05, 2023"/>
        <s v="Monday, July 24, 2023"/>
        <s v="Monday, September 11, 2023"/>
        <s v="Wednesday, November 22, 2023"/>
        <s v="Wednesday, January 11, 2023"/>
        <s v="Thursday, July 13, 2023"/>
        <s v="Friday, October 27, 2023"/>
        <s v="Sunday, May 14, 2023"/>
        <s v="Saturday, March 11, 2023"/>
        <s v="Monday, September 18, 2023"/>
        <s v="Friday, January 13, 2023"/>
        <s v="Sunday, March 12, 2023"/>
        <s v="Thursday, September 28, 2023"/>
        <s v="Saturday, March 18, 2023"/>
        <s v="Sunday, March 05, 2023"/>
        <s v="Thursday, July 20, 2023"/>
        <s v="Monday, March 13, 2023"/>
        <s v="Tuesday, August 15, 2023"/>
        <s v="Tuesday, August 01, 2023"/>
        <s v="Saturday, June 10, 2023"/>
        <s v="Sunday, July 23, 2023"/>
        <s v="Saturday, May 27, 2023"/>
        <s v="Wednesday, December 20, 2023"/>
        <s v="Saturday, January 07, 2023"/>
        <s v="Saturday, June 24, 2023"/>
        <s v="Sunday, September 24, 2023"/>
        <s v="Friday, June 09, 2023"/>
        <s v="Sunday, April 23, 2023"/>
        <s v="Wednesday, May 31, 2023"/>
        <s v="Monday, December 11, 2023"/>
        <s v="Saturday, February 25, 2023"/>
        <s v="Friday, February 10, 2023"/>
        <s v="Friday, December 01, 2023"/>
        <s v="Tuesday, January 03, 2023"/>
        <s v="Saturday, February 04, 2023"/>
        <s v="Wednesday, October 25, 2023"/>
        <s v="Sunday, April 16, 2023"/>
        <s v="Thursday, April 06, 2023"/>
        <s v="Thursday, April 13, 2023"/>
        <s v="Wednesday, May 17, 2023"/>
        <s v="Sunday, June 25, 2023"/>
        <s v="Sunday, December 24, 2023"/>
        <s v="Friday, March 17, 2023"/>
        <s v="Tuesday, November 28, 2023"/>
        <s v="Monday, May 08, 2023"/>
        <s v="Wednesday, March 15, 2023"/>
        <s v="Wednesday, February 08, 2023"/>
        <s v="Thursday, September 21, 2023"/>
        <s v="Sunday, July 02, 2023"/>
        <s v="Saturday, August 05, 2023"/>
        <s v="Monday, July 03, 2023"/>
        <s v="Sunday, February 12, 2023"/>
        <s v="Monday, January 16, 2023"/>
        <s v="Wednesday, April 12, 2023"/>
        <s v="Tuesday, May 23, 2023"/>
        <s v="Saturday, August 26, 2023"/>
        <s v="Thursday, May 18, 2023"/>
        <s v="Wednesday, May 03, 2023"/>
        <s v="Saturday, March 04, 2023"/>
        <s v="Friday, July 28, 2023"/>
        <s v="Wednesday, November 01, 2023"/>
        <s v="Monday, July 17, 2023"/>
        <s v="Thursday, June 01, 2023"/>
        <s v="Sunday, July 30, 2023"/>
        <s v="Tuesday, February 07, 2023"/>
        <s v="Friday, November 17, 2023"/>
        <s v="Friday, September 22, 2023"/>
        <s v="Tuesday, April 25, 2023"/>
        <s v="Thursday, July 27, 2023"/>
        <s v="Sunday, May 28, 2023"/>
        <s v="Thursday, December 28, 2023"/>
        <s v="Friday, December 29, 2023"/>
        <s v="Saturday, October 07, 2023"/>
        <s v="Monday, April 10, 2023"/>
        <s v="Sunday, January 08, 2023"/>
        <s v="Saturday, April 29, 2023"/>
        <s v="Wednesday, October 04, 2023"/>
        <s v="Tuesday, November 14, 2023"/>
        <s v="Wednesday, March 22, 2023"/>
        <s v="Monday, April 17, 2023"/>
        <s v="Tuesday, March 28, 2023"/>
        <s v="Friday, February 17, 2023"/>
        <s v="Saturday, December 02, 2023"/>
        <s v="Sunday, July 09, 2023"/>
        <s v="Tuesday, June 06, 2023"/>
        <s v="Tuesday, January 31, 2023"/>
        <s v="Tuesday, July 25, 2023"/>
        <s v="Saturday, July 08, 2023"/>
        <s v="Wednesday, June 07, 2023"/>
        <s v="Monday, January 30, 2023"/>
        <s v="Tuesday, May 09, 2023"/>
        <s v="Tuesday, January 10, 2023"/>
        <s v="Tuesday, April 04, 2023"/>
        <s v="Wednesday, April 19, 2023"/>
        <s v="Friday, June 30, 2023"/>
        <s v="Thursday, October 19, 2023"/>
        <s v="Thursday, March 02, 2023"/>
        <s v="Thursday, January 19, 2023"/>
        <s v="Thursday, June 15, 2023"/>
        <s v="Sunday, November 26, 2023"/>
        <s v="Monday, April 24, 2023"/>
        <s v="Friday, January 06, 2023"/>
        <s v="Thursday, November 23, 2023"/>
        <s v="Wednesday, August 23, 2023"/>
        <s v="Saturday, January 28, 2023"/>
        <s v="Wednesday, February 01, 2023"/>
        <s v="Saturday, July 01, 2023"/>
        <s v="Friday, March 03, 2023"/>
        <s v="Sunday, September 10, 2023"/>
        <s v="Tuesday, December 05, 2023"/>
        <s v="Friday, April 21, 2023"/>
        <s v="Monday, December 04, 2023"/>
        <s v="Wednesday, March 29, 2023"/>
        <s v="Monday, October 02, 2023"/>
        <s v="Friday, April 14, 2023"/>
        <s v="Wednesday, January 04, 2023"/>
        <s v="Saturday, January 14, 2023"/>
        <s v="Friday, September 15, 2023"/>
        <s v="Friday, May 19, 2023"/>
        <s v="Wednesday, April 26, 2023"/>
        <s v="Thursday, April 20, 2023"/>
        <s v="Friday, May 05, 2023"/>
        <s v="Sunday, April 09, 2023"/>
        <s v="Friday, September 29, 2023"/>
        <s v="Monday, October 30, 2023"/>
        <s v="Wednesday, June 21, 2023"/>
        <s v="Friday, May 12, 2023"/>
        <s v="Friday, March 10, 2023"/>
        <s v="Monday, August 28, 2023"/>
        <s v="Sunday, April 30, 2023"/>
        <s v="Monday, December 25, 2023"/>
        <s v="Friday, April 28, 2023"/>
        <s v="Sunday, August 13, 2023"/>
        <s v="Monday, June 05, 2023"/>
        <s v="Thursday, February 16, 2023"/>
        <s v="Saturday, May 06, 2023"/>
        <s v="Friday, July 07, 2023"/>
        <s v="Tuesday, July 11, 2023"/>
        <s v="Friday, November 24, 2023"/>
        <s v="Monday, July 10, 2023"/>
        <s v="Friday, May 26, 2023"/>
        <s v="Tuesday, August 08, 2023"/>
        <s v="Tuesday, July 04, 2023"/>
        <s v="Friday, October 20, 2023"/>
        <s v="Thursday, August 03, 2023"/>
        <s v="Thursday, September 07, 2023"/>
        <s v="Saturday, September 30, 2023"/>
        <s v="Saturday, September 02, 2023"/>
        <s v="Thursday, October 05, 2023"/>
        <s v="Thursday, June 22, 2023"/>
        <s v="Tuesday, March 07, 2023"/>
        <s v="Friday, August 18, 2023"/>
        <s v="Saturday, July 15, 2023"/>
        <s v="Tuesday, September 05, 2023"/>
        <s v="Monday, October 16, 2023"/>
        <s v="Saturday, February 11, 2023"/>
        <s v="Saturday, November 25, 2023"/>
        <s v="Tuesday, February 14, 2023"/>
        <s v="Friday, August 04, 2023"/>
        <s v="Saturday, December 30, 2023"/>
        <s v="Sunday, August 20, 2023"/>
        <s v="Friday, October 13, 2023"/>
        <s v="Saturday, April 01, 2023"/>
        <s v="Sunday, May 21, 2023"/>
        <s v="Sunday, March 26, 2023"/>
        <s v="Tuesday, October 31, 2023"/>
        <s v="Tuesday, October 24, 2023"/>
        <s v="Thursday, June 29, 2023"/>
        <s v="Saturday, May 20, 2023"/>
        <s v="Monday, November 27, 2023"/>
        <s v="Tuesday, May 02, 2023"/>
        <s v="Thursday, March 23, 2023"/>
        <s v="Saturday, September 16, 2023"/>
        <s v="Friday, July 14, 2023"/>
        <s v="Monday, June 12, 2023"/>
        <s v="Thursday, November 09, 2023"/>
        <s v="Wednesday, January 25, 2023"/>
        <s v="Tuesday, January 17, 2023"/>
        <s v="Wednesday, July 05, 2023"/>
        <s v="Sunday, May 07, 2023"/>
        <s v="Sunday, February 05, 2023"/>
        <s v="Thursday, February 02, 2023"/>
        <s v="Monday, June 19, 2023"/>
        <s v="Friday, December 08, 2023"/>
        <s v="Monday, August 07, 2023"/>
        <s v="Sunday, January 22, 2023"/>
        <s v="Thursday, November 30, 2023"/>
        <s v="Thursday, February 09, 2023"/>
        <s v="Saturday, March 25, 2023"/>
        <s v="Tuesday, December 19, 2023"/>
        <s v="Monday, March 06, 2023"/>
        <s v="Friday, February 03, 2023"/>
        <s v="Thursday, May 25, 2023"/>
        <s v="Saturday, November 18, 2023"/>
        <s v="Tuesday, May 16, 2023"/>
        <s v="Sunday, October 29, 2023"/>
        <s v="Monday, May 01, 2023"/>
        <s v="Wednesday, September 20, 2023"/>
        <s v="Tuesday, September 26, 2023"/>
        <s v="Monday, May 22, 2023"/>
        <s v="Tuesday, February 28, 2023"/>
        <s v="Friday, March 31, 2023"/>
        <s v="Thursday, April 27, 2023"/>
        <s v="Thursday, January 26, 2023"/>
        <s v="Thursday, October 12, 2023"/>
        <s v="Wednesday, May 10, 2023"/>
        <s v="Monday, June 26, 2023"/>
        <s v="Thursday, December 14, 2023"/>
        <s v="Thursday, November 02, 2023"/>
        <s v="Sunday, November 05, 2023"/>
        <s v="Sunday, December 03, 2023"/>
        <s v="Wednesday, July 26, 2023"/>
        <s v="Saturday, February 18, 2023"/>
        <s v="Saturday, October 21, 2023"/>
        <s v="Wednesday, December 06, 2023"/>
        <s v="Saturday, August 19, 2023"/>
        <s v="Tuesday, June 20, 2023"/>
        <s v="Saturday, April 15, 2023"/>
        <s v="Saturday, September 09, 2023"/>
        <s v="Wednesday, August 16, 2023"/>
        <s v="Thursday, February 23, 2023"/>
        <s v="Sunday, August 06, 2023"/>
        <s v="Monday, October 23, 2023"/>
        <s v="Sunday, September 03, 2023"/>
        <d v="2023-11-08T00:00:00"/>
      </sharedItems>
    </cacheField>
    <cacheField name="order_id" numFmtId="0">
      <sharedItems containsSemiMixedTypes="0" containsString="0" containsNumber="1" containsInteger="1" minValue="1000001" maxValue="1019929" count="19929">
        <n v="1008944"/>
        <n v="1008218"/>
        <n v="1006945"/>
        <n v="1019451"/>
        <n v="1017673"/>
        <n v="1011900"/>
        <n v="1009825"/>
        <n v="1011730"/>
        <n v="1019317"/>
        <n v="1011856"/>
        <n v="1018390"/>
        <n v="1014114"/>
        <n v="1008046"/>
        <n v="1006694"/>
        <n v="1015275"/>
        <n v="1010637"/>
        <n v="1008694"/>
        <n v="1018369"/>
        <n v="1017528"/>
        <n v="1018087"/>
        <n v="1009951"/>
        <n v="1018775"/>
        <n v="1009148"/>
        <n v="1017783"/>
        <n v="1011047"/>
        <n v="1010143"/>
        <n v="1018552"/>
        <n v="1013351"/>
        <n v="1017724"/>
        <n v="1006449"/>
        <n v="1007091"/>
        <n v="1014200"/>
        <n v="1007523"/>
        <n v="1019588"/>
        <n v="1014380"/>
        <n v="1007472"/>
        <n v="1014924"/>
        <n v="1013258"/>
        <n v="1015999"/>
        <n v="1011612"/>
        <n v="1019907"/>
        <n v="1017464"/>
        <n v="1007425"/>
        <n v="1011327"/>
        <n v="1013551"/>
        <n v="1013856"/>
        <n v="1009183"/>
        <n v="1012834"/>
        <n v="1009765"/>
        <n v="1013588"/>
        <n v="1014521"/>
        <n v="1010798"/>
        <n v="1011060"/>
        <n v="1011609"/>
        <n v="1015194"/>
        <n v="1007525"/>
        <n v="1011116"/>
        <n v="1015175"/>
        <n v="1016318"/>
        <n v="1010157"/>
        <n v="1017776"/>
        <n v="1013702"/>
        <n v="1009553"/>
        <n v="1012600"/>
        <n v="1014826"/>
        <n v="1011083"/>
        <n v="1018077"/>
        <n v="1013362"/>
        <n v="1018777"/>
        <n v="1011774"/>
        <n v="1006863"/>
        <n v="1019049"/>
        <n v="1008538"/>
        <n v="1007293"/>
        <n v="1009866"/>
        <n v="1018917"/>
        <n v="1006395"/>
        <n v="1007428"/>
        <n v="1009743"/>
        <n v="1009035"/>
        <n v="1015754"/>
        <n v="1012253"/>
        <n v="1008306"/>
        <n v="1012019"/>
        <n v="1009727"/>
        <n v="1010405"/>
        <n v="1014019"/>
        <n v="1009504"/>
        <n v="1009802"/>
        <n v="1017631"/>
        <n v="1012083"/>
        <n v="1015936"/>
        <n v="1010180"/>
        <n v="1009276"/>
        <n v="1013427"/>
        <n v="1009529"/>
        <n v="1016184"/>
        <n v="1014330"/>
        <n v="1018202"/>
        <n v="1017565"/>
        <n v="1018151"/>
        <n v="1009305"/>
        <n v="1018959"/>
        <n v="1014839"/>
        <n v="1011171"/>
        <n v="1016743"/>
        <n v="1009274"/>
        <n v="1010982"/>
        <n v="1018406"/>
        <n v="1009076"/>
        <n v="1011614"/>
        <n v="1009150"/>
        <n v="1016001"/>
        <n v="1017726"/>
        <n v="1010145"/>
        <n v="1008173"/>
        <n v="1010220"/>
        <n v="1013272"/>
        <n v="1009640"/>
        <n v="1013659"/>
        <n v="1009592"/>
        <n v="1017438"/>
        <n v="1017261"/>
        <n v="1010518"/>
        <n v="1017124"/>
        <n v="1011317"/>
        <n v="1017167"/>
        <n v="1018500"/>
        <n v="1012878"/>
        <n v="1015967"/>
        <n v="1013788"/>
        <n v="1017481"/>
        <n v="1013852"/>
        <n v="1006110"/>
        <n v="1007763"/>
        <n v="1006422"/>
        <n v="1019769"/>
        <n v="1015385"/>
        <n v="1014055"/>
        <n v="1015221"/>
        <n v="1009185"/>
        <n v="1012836"/>
        <n v="1007971"/>
        <n v="1014831"/>
        <n v="1010132"/>
        <n v="1012061"/>
        <n v="1019021"/>
        <n v="1008755"/>
        <n v="1014047"/>
        <n v="1010839"/>
        <n v="1018467"/>
        <n v="1008501"/>
        <n v="1014747"/>
        <n v="1011181"/>
        <n v="1006582"/>
        <n v="1006869"/>
        <n v="1007785"/>
        <n v="1018199"/>
        <n v="1016029"/>
        <n v="1010109"/>
        <n v="1013920"/>
        <n v="1009268"/>
        <n v="1009922"/>
        <n v="1009235"/>
        <n v="1015033"/>
        <n v="1005950"/>
        <n v="1008065"/>
        <n v="1011199"/>
        <n v="1017182"/>
        <n v="1016827"/>
        <n v="1010890"/>
        <n v="1009174"/>
        <n v="1015848"/>
        <n v="1014602"/>
        <n v="1005790"/>
        <n v="1010871"/>
        <n v="1013704"/>
        <n v="1017778"/>
        <n v="1012602"/>
        <n v="1006580"/>
        <n v="1011838"/>
        <n v="1019577"/>
        <n v="1012144"/>
        <n v="1009788"/>
        <n v="1017398"/>
        <n v="1013952"/>
        <n v="1014493"/>
        <n v="1011605"/>
        <n v="1014150"/>
        <n v="1019439"/>
        <n v="1017406"/>
        <n v="1018183"/>
        <n v="1015830"/>
        <n v="1012800"/>
        <n v="1016070"/>
        <n v="1014515"/>
        <n v="1011571"/>
        <n v="1014840"/>
        <n v="1019366"/>
        <n v="1014805"/>
        <n v="1015459"/>
        <n v="1005188"/>
        <n v="1006270"/>
        <n v="1006751"/>
        <n v="1017099"/>
        <n v="1018783"/>
        <n v="1012298"/>
        <n v="1013616"/>
        <n v="1010286"/>
        <n v="1015613"/>
        <n v="1017649"/>
        <n v="1013722"/>
        <n v="1015465"/>
        <n v="1015350"/>
        <n v="1018919"/>
        <n v="1007210"/>
        <n v="1012724"/>
        <n v="1008267"/>
        <n v="1010233"/>
        <n v="1014935"/>
        <n v="1009624"/>
        <n v="1017282"/>
        <n v="1019287"/>
        <n v="1011054"/>
        <n v="1013318"/>
        <n v="1010628"/>
        <n v="1018393"/>
        <n v="1016745"/>
        <n v="1011017"/>
        <n v="1006946"/>
        <n v="1007583"/>
        <n v="1013695"/>
        <n v="1013785"/>
        <n v="1010095"/>
        <n v="1006421"/>
        <n v="1012774"/>
        <n v="1012033"/>
        <n v="1011336"/>
        <n v="1010147"/>
        <n v="1005426"/>
        <n v="1007318"/>
        <n v="1015855"/>
        <n v="1015631"/>
        <n v="1009001"/>
        <n v="1018889"/>
        <n v="1015397"/>
        <n v="1008851"/>
        <n v="1007227"/>
        <n v="1011584"/>
        <n v="1010240"/>
        <n v="1016484"/>
        <n v="1010983"/>
        <n v="1007550"/>
        <n v="1009521"/>
        <n v="1010310"/>
        <n v="1015727"/>
        <n v="1017639"/>
        <n v="1010923"/>
        <n v="1013254"/>
        <n v="1012864"/>
        <n v="1003088"/>
        <n v="1007482"/>
        <n v="1009142"/>
        <n v="1010833"/>
        <n v="1013819"/>
        <n v="1014551"/>
        <n v="1012054"/>
        <n v="1016757"/>
        <n v="1015993"/>
        <n v="1013825"/>
        <n v="1013584"/>
        <n v="1011440"/>
        <n v="1016157"/>
        <n v="1012581"/>
        <n v="1017060"/>
        <n v="1013601"/>
        <n v="1016601"/>
        <n v="1014025"/>
        <n v="1011450"/>
        <n v="1017069"/>
        <n v="1011514"/>
        <n v="1018830"/>
        <n v="1013730"/>
        <n v="1007765"/>
        <n v="1017169"/>
        <n v="1015628"/>
        <n v="1017329"/>
        <n v="1016640"/>
        <n v="1017863"/>
        <n v="1016541"/>
        <n v="1012372"/>
        <n v="1009971"/>
        <n v="1016259"/>
        <n v="1014527"/>
        <n v="1015105"/>
        <n v="1006289"/>
        <n v="1006865"/>
        <n v="1008854"/>
        <n v="1011939"/>
        <n v="1017992"/>
        <n v="1019442"/>
        <n v="1013464"/>
        <n v="1018244"/>
        <n v="1014402"/>
        <n v="1014929"/>
        <n v="1006621"/>
        <n v="1015659"/>
        <n v="1019039"/>
        <n v="1007164"/>
        <n v="1018307"/>
        <n v="1011431"/>
        <n v="1019014"/>
        <n v="1012929"/>
        <n v="1012108"/>
        <n v="1012771"/>
        <n v="1006416"/>
        <n v="1015657"/>
        <n v="1008730"/>
        <n v="1006747"/>
        <n v="1019002"/>
        <n v="1009450"/>
        <n v="1006951"/>
        <n v="1016058"/>
        <n v="1019605"/>
        <n v="1019076"/>
        <n v="1010859"/>
        <n v="1005919"/>
        <n v="1008654"/>
        <n v="1009237"/>
        <n v="1010256"/>
        <n v="1012913"/>
        <n v="1009798"/>
        <n v="1016025"/>
        <n v="1019209"/>
        <n v="1014897"/>
        <n v="1019706"/>
        <n v="1017796"/>
        <n v="1017487"/>
        <n v="1011534"/>
        <n v="1018836"/>
        <n v="1012203"/>
        <n v="1009707"/>
        <n v="1018758"/>
        <n v="1007426"/>
        <n v="1009234"/>
        <n v="1006441"/>
        <n v="1010009"/>
        <n v="1013004"/>
        <n v="1007664"/>
        <n v="1016248"/>
        <n v="1007515"/>
        <n v="1014623"/>
        <n v="1014254"/>
        <n v="1013305"/>
        <n v="1016751"/>
        <n v="1009351"/>
        <n v="1011607"/>
        <n v="1005940"/>
        <n v="1011163"/>
        <n v="1009963"/>
        <n v="1005351"/>
        <n v="1017315"/>
        <n v="1007133"/>
        <n v="1006952"/>
        <n v="1007163"/>
        <n v="1007960"/>
        <n v="1019761"/>
        <n v="1016211"/>
        <n v="1006437"/>
        <n v="1013451"/>
        <n v="1017214"/>
        <n v="1016676"/>
        <n v="1018353"/>
        <n v="1012146"/>
        <n v="1016072"/>
        <n v="1013420"/>
        <n v="1018200"/>
        <n v="1010701"/>
        <n v="1010243"/>
        <n v="1011998"/>
        <n v="1014884"/>
        <n v="1014041"/>
        <n v="1014214"/>
        <n v="1018856"/>
        <n v="1018950"/>
        <n v="1007826"/>
        <n v="1018315"/>
        <n v="1012020"/>
        <n v="1010304"/>
        <n v="1010679"/>
        <n v="1015737"/>
        <n v="1011629"/>
        <n v="1010136"/>
        <n v="1011818"/>
        <n v="1006898"/>
        <n v="1018024"/>
        <n v="1006729"/>
        <n v="1011673"/>
        <n v="1012214"/>
        <n v="1008800"/>
        <n v="1012785"/>
        <n v="1015195"/>
        <n v="1015615"/>
        <n v="1006272"/>
        <n v="1014663"/>
        <n v="1012314"/>
        <n v="1012618"/>
        <n v="1011026"/>
        <n v="1016940"/>
        <n v="1018833"/>
        <n v="1009717"/>
        <n v="1009301"/>
        <n v="1011021"/>
        <n v="1019358"/>
        <n v="1006695"/>
        <n v="1014553"/>
        <n v="1011685"/>
        <n v="1015332"/>
        <n v="1010217"/>
        <n v="1013639"/>
        <n v="1014242"/>
        <n v="1010990"/>
        <n v="1007489"/>
        <n v="1008117"/>
        <n v="1008098"/>
        <n v="1018344"/>
        <n v="1019321"/>
        <n v="1016231"/>
        <n v="1018671"/>
        <n v="1017104"/>
        <n v="1019192"/>
        <n v="1008144"/>
        <n v="1006948"/>
        <n v="1004868"/>
        <n v="1019373"/>
        <n v="1011569"/>
        <n v="1017704"/>
        <n v="1018094"/>
        <n v="1015589"/>
        <n v="1010298"/>
        <n v="1009004"/>
        <n v="1009343"/>
        <n v="1011464"/>
        <n v="1017426"/>
        <n v="1017327"/>
        <n v="1019355"/>
        <n v="1015968"/>
        <n v="1015045"/>
        <n v="1015779"/>
        <n v="1016881"/>
        <n v="1008088"/>
        <n v="1010054"/>
        <n v="1011392"/>
        <n v="1010697"/>
        <n v="1018418"/>
        <n v="1014896"/>
        <n v="1003166"/>
        <n v="1005018"/>
        <n v="1018891"/>
        <n v="1007552"/>
        <n v="1007480"/>
        <n v="1006397"/>
        <n v="1010186"/>
        <n v="1013401"/>
        <n v="1014206"/>
        <n v="1017983"/>
        <n v="1009020"/>
        <n v="1011865"/>
        <n v="1011185"/>
        <n v="1013953"/>
        <n v="1013684"/>
        <n v="1016198"/>
        <n v="1013641"/>
        <n v="1009689"/>
        <n v="1013932"/>
        <n v="1019593"/>
        <n v="1009491"/>
        <n v="1013027"/>
        <n v="1010882"/>
        <n v="1007381"/>
        <n v="1010297"/>
        <n v="1016378"/>
        <n v="1014987"/>
        <n v="1010578"/>
        <n v="1019113"/>
        <n v="1006399"/>
        <n v="1009353"/>
        <n v="1006363"/>
        <n v="1005872"/>
        <n v="1016755"/>
        <n v="1011562"/>
        <n v="1011732"/>
        <n v="1006587"/>
        <n v="1018502"/>
        <n v="1009271"/>
        <n v="1010110"/>
        <n v="1015403"/>
        <n v="1019293"/>
        <n v="1008063"/>
        <n v="1008992"/>
        <n v="1009047"/>
        <n v="1005368"/>
        <n v="1014321"/>
        <n v="1004950"/>
        <n v="1003370"/>
        <n v="1004234"/>
        <n v="1015995"/>
        <n v="1013586"/>
        <n v="1014027"/>
        <n v="1012583"/>
        <n v="1006649"/>
        <n v="1009857"/>
        <n v="1013691"/>
        <n v="1018942"/>
        <n v="1013873"/>
        <n v="1015696"/>
        <n v="1017046"/>
        <n v="1007079"/>
        <n v="1007328"/>
        <n v="1007746"/>
        <n v="1019156"/>
        <n v="1016759"/>
        <n v="1017026"/>
        <n v="1015349"/>
        <n v="1012293"/>
        <n v="1010014"/>
        <n v="1013853"/>
        <n v="1004336"/>
        <n v="1006797"/>
        <n v="1006923"/>
        <n v="1011152"/>
        <n v="1011776"/>
        <n v="1019901"/>
        <n v="1015506"/>
        <n v="1013062"/>
        <n v="1016929"/>
        <n v="1017193"/>
        <n v="1018528"/>
        <n v="1015713"/>
        <n v="1019768"/>
        <n v="1008161"/>
        <n v="1016017"/>
        <n v="1011938"/>
        <n v="1007412"/>
        <n v="1010955"/>
        <n v="1010451"/>
        <n v="1008208"/>
        <n v="1019174"/>
        <n v="1018798"/>
        <n v="1011338"/>
        <n v="1016320"/>
        <n v="1007203"/>
        <n v="1006298"/>
        <n v="1019203"/>
        <n v="1010131"/>
        <n v="1016034"/>
        <n v="1013137"/>
        <n v="1010138"/>
        <n v="1016183"/>
        <n v="1011439"/>
        <n v="1014522"/>
        <n v="1012617"/>
        <n v="1017267"/>
        <n v="1009585"/>
        <n v="1016721"/>
        <n v="1007496"/>
        <n v="1011993"/>
        <n v="1016674"/>
        <n v="1016773"/>
        <n v="1012517"/>
        <n v="1017882"/>
        <n v="1007152"/>
        <n v="1007132"/>
        <n v="1003296"/>
        <n v="1014931"/>
        <n v="1006623"/>
        <n v="1019016"/>
        <n v="1018218"/>
        <n v="1014300"/>
        <n v="1009580"/>
        <n v="1011976"/>
        <n v="1017513"/>
        <n v="1019463"/>
        <n v="1007514"/>
        <n v="1013781"/>
        <n v="1012190"/>
        <n v="1017062"/>
        <n v="1006956"/>
        <n v="1014190"/>
        <n v="1010623"/>
        <n v="1013182"/>
        <n v="1019289"/>
        <n v="1008064"/>
        <n v="1014463"/>
        <n v="1006777"/>
        <n v="1014719"/>
        <n v="1014243"/>
        <n v="1011889"/>
        <n v="1007544"/>
        <n v="1006537"/>
        <n v="1006428"/>
        <n v="1006336"/>
        <n v="1016295"/>
        <n v="1006939"/>
        <n v="1012402"/>
        <n v="1012089"/>
        <n v="1016468"/>
        <n v="1012315"/>
        <n v="1017228"/>
        <n v="1007966"/>
        <n v="1015846"/>
        <n v="1003267"/>
        <n v="1017187"/>
        <n v="1010205"/>
        <n v="1009372"/>
        <n v="1010423"/>
        <n v="1010300"/>
        <n v="1013574"/>
        <n v="1014042"/>
        <n v="1016384"/>
        <n v="1019603"/>
        <n v="1011751"/>
        <n v="1015760"/>
        <n v="1016935"/>
        <n v="1012944"/>
        <n v="1015015"/>
        <n v="1018676"/>
        <n v="1018385"/>
        <n v="1007023"/>
        <n v="1003718"/>
        <n v="1012915"/>
        <n v="1011536"/>
        <n v="1017489"/>
        <n v="1006435"/>
        <n v="1013518"/>
        <n v="1012424"/>
        <n v="1012384"/>
        <n v="1012080"/>
        <n v="1015680"/>
        <n v="1013764"/>
        <n v="1019154"/>
        <n v="1017480"/>
        <n v="1008378"/>
        <n v="1013354"/>
        <n v="1014942"/>
        <n v="1015464"/>
        <n v="1016363"/>
        <n v="1019040"/>
        <n v="1014398"/>
        <n v="1012572"/>
        <n v="1016395"/>
        <n v="1016264"/>
        <n v="1015134"/>
        <n v="1017539"/>
        <n v="1010777"/>
        <n v="1011541"/>
        <n v="1016016"/>
        <n v="1013813"/>
        <n v="1019180"/>
        <n v="1009714"/>
        <n v="1007465"/>
        <n v="1015571"/>
        <n v="1009597"/>
        <n v="1006691"/>
        <n v="1007743"/>
        <n v="1008823"/>
        <n v="1006648"/>
        <n v="1009307"/>
        <n v="1007232"/>
        <n v="1008282"/>
        <n v="1015312"/>
        <n v="1015627"/>
        <n v="1019772"/>
        <n v="1007816"/>
        <n v="1019267"/>
        <n v="1011073"/>
        <n v="1017302"/>
        <n v="1006455"/>
        <n v="1017926"/>
        <n v="1012067"/>
        <n v="1013422"/>
        <n v="1013115"/>
        <n v="1008605"/>
        <n v="1015788"/>
        <n v="1008245"/>
        <n v="1012702"/>
        <n v="1012415"/>
        <n v="1018505"/>
        <n v="1016444"/>
        <n v="1012174"/>
        <n v="1013966"/>
        <n v="1010860"/>
        <n v="1017079"/>
        <n v="1009186"/>
        <n v="1009700"/>
        <n v="1018845"/>
        <n v="1015770"/>
        <n v="1006503"/>
        <n v="1006431"/>
        <n v="1017029"/>
        <n v="1013144"/>
        <n v="1010275"/>
        <n v="1011574"/>
        <n v="1014466"/>
        <n v="1018977"/>
        <n v="1013732"/>
        <n v="1018971"/>
        <n v="1018378"/>
        <n v="1019152"/>
        <n v="1018612"/>
        <n v="1018858"/>
        <n v="1017826"/>
        <n v="1011014"/>
        <n v="1008303"/>
        <n v="1011521"/>
        <n v="1014043"/>
        <n v="1010013"/>
        <n v="1017368"/>
        <n v="1010247"/>
        <n v="1014858"/>
        <n v="1014886"/>
        <n v="1013325"/>
        <n v="1015315"/>
        <n v="1011729"/>
        <n v="1014823"/>
        <n v="1013185"/>
        <n v="1008527"/>
        <n v="1006339"/>
        <n v="1007828"/>
        <n v="1005411"/>
        <n v="1009366"/>
        <n v="1008751"/>
        <n v="1010633"/>
        <n v="1004504"/>
        <n v="1004332"/>
        <n v="1006274"/>
        <n v="1015617"/>
        <n v="1011290"/>
        <n v="1006276"/>
        <n v="1009601"/>
        <n v="1017294"/>
        <n v="1010964"/>
        <n v="1007191"/>
        <n v="1006767"/>
        <n v="1016428"/>
        <n v="1018130"/>
        <n v="1011781"/>
        <n v="1018840"/>
        <n v="1009128"/>
        <n v="1011977"/>
        <n v="1013310"/>
        <n v="1011666"/>
        <n v="1017135"/>
        <n v="1019437"/>
        <n v="1014838"/>
        <n v="1011028"/>
        <n v="1012316"/>
        <n v="1018835"/>
        <n v="1003736"/>
        <n v="1019762"/>
        <n v="1008422"/>
        <n v="1011159"/>
        <n v="1015740"/>
        <n v="1019883"/>
        <n v="1016912"/>
        <n v="1006786"/>
        <n v="1013884"/>
        <n v="1011802"/>
        <n v="1007418"/>
        <n v="1016249"/>
        <n v="1009881"/>
        <n v="1008561"/>
        <n v="1018278"/>
        <n v="1012470"/>
        <n v="1009699"/>
        <n v="1012179"/>
        <n v="1007871"/>
        <n v="1010912"/>
        <n v="1008330"/>
        <n v="1010707"/>
        <n v="1013570"/>
        <n v="1009725"/>
        <n v="1006458"/>
        <n v="1012163"/>
        <n v="1008331"/>
        <n v="1014204"/>
        <n v="1011980"/>
        <n v="1010312"/>
        <n v="1016023"/>
        <n v="1019436"/>
        <n v="1010526"/>
        <n v="1019673"/>
        <n v="1018755"/>
        <n v="1009618"/>
        <n v="1006350"/>
        <n v="1009210"/>
        <n v="1014555"/>
        <n v="1006950"/>
        <n v="1007128"/>
        <n v="1019150"/>
        <n v="1014601"/>
        <n v="1011771"/>
        <n v="1015905"/>
        <n v="1015755"/>
        <n v="1016895"/>
        <n v="1015974"/>
        <n v="1014318"/>
        <n v="1012897"/>
        <n v="1015564"/>
        <n v="1011099"/>
        <n v="1014369"/>
        <n v="1010949"/>
        <n v="1012270"/>
        <n v="1008522"/>
        <n v="1008722"/>
        <n v="1011214"/>
        <n v="1019417"/>
        <n v="1012553"/>
        <n v="1009667"/>
        <n v="1017370"/>
        <n v="1011777"/>
        <n v="1014390"/>
        <n v="1010170"/>
        <n v="1011096"/>
        <n v="1017605"/>
        <n v="1012410"/>
        <n v="1007278"/>
        <n v="1009345"/>
        <n v="1011307"/>
        <n v="1017813"/>
        <n v="1014600"/>
        <n v="1019754"/>
        <n v="1017486"/>
        <n v="1008448"/>
        <n v="1016081"/>
        <n v="1015868"/>
        <n v="1014794"/>
        <n v="1017109"/>
        <n v="1018496"/>
        <n v="1007339"/>
        <n v="1007154"/>
        <n v="1008902"/>
        <n v="1016532"/>
        <n v="1006470"/>
        <n v="1010829"/>
        <n v="1015178"/>
        <n v="1009383"/>
        <n v="1018132"/>
        <n v="1015133"/>
        <n v="1012153"/>
        <n v="1013232"/>
        <n v="1002830"/>
        <n v="1012594"/>
        <n v="1012666"/>
        <n v="1007004"/>
        <n v="1014086"/>
        <n v="1009005"/>
        <n v="1006565"/>
        <n v="1018522"/>
        <n v="1016567"/>
        <n v="1012519"/>
        <n v="1018005"/>
        <n v="1013190"/>
        <n v="1013249"/>
        <n v="1013523"/>
        <n v="1007113"/>
        <n v="1019212"/>
        <n v="1018043"/>
        <n v="1016760"/>
        <n v="1006801"/>
        <n v="1005339"/>
        <n v="1008355"/>
        <n v="1012622"/>
        <n v="1017716"/>
        <n v="1019731"/>
        <n v="1009770"/>
        <n v="1019380"/>
        <n v="1010553"/>
        <n v="1016976"/>
        <n v="1010474"/>
        <n v="1008797"/>
        <n v="1010175"/>
        <n v="1009147"/>
        <n v="1007634"/>
        <n v="1015484"/>
        <n v="1007224"/>
        <n v="1013572"/>
        <n v="1015519"/>
        <n v="1013208"/>
        <n v="1009042"/>
        <n v="1006642"/>
        <n v="1013476"/>
        <n v="1017642"/>
        <n v="1012783"/>
        <n v="1007178"/>
        <n v="1018148"/>
        <n v="1017739"/>
        <n v="1016078"/>
        <n v="1007994"/>
        <n v="1013094"/>
        <n v="1011321"/>
        <n v="1009049"/>
        <n v="1010929"/>
        <n v="1011046"/>
        <n v="1011944"/>
        <n v="1012591"/>
        <n v="1016947"/>
        <n v="1005544"/>
        <n v="1008835"/>
        <n v="1005674"/>
        <n v="1006365"/>
        <n v="1010844"/>
        <n v="1019115"/>
        <n v="1012585"/>
        <n v="1018237"/>
        <n v="1019330"/>
        <n v="1010497"/>
        <n v="1009906"/>
        <n v="1016609"/>
        <n v="1007044"/>
        <n v="1013651"/>
        <n v="1006796"/>
        <n v="1018241"/>
        <n v="1016785"/>
        <n v="1010783"/>
        <n v="1012090"/>
        <n v="1011864"/>
        <n v="1015235"/>
        <n v="1014129"/>
        <n v="1012811"/>
        <n v="1013018"/>
        <n v="1019170"/>
        <n v="1009859"/>
        <n v="1018944"/>
        <n v="1013875"/>
        <n v="1005157"/>
        <n v="1003937"/>
        <n v="1015781"/>
        <n v="1015071"/>
        <n v="1008394"/>
        <n v="1009953"/>
        <n v="1010572"/>
        <n v="1008478"/>
        <n v="1013428"/>
        <n v="1018936"/>
        <n v="1015614"/>
        <n v="1011669"/>
        <n v="1017303"/>
        <n v="1008924"/>
        <n v="1016137"/>
        <n v="1010725"/>
        <n v="1011542"/>
        <n v="1012397"/>
        <n v="1012798"/>
        <n v="1017469"/>
        <n v="1014709"/>
        <n v="1008762"/>
        <n v="1011447"/>
        <n v="1004489"/>
        <n v="1006559"/>
        <n v="1013832"/>
        <n v="1012543"/>
        <n v="1012856"/>
        <n v="1010246"/>
        <n v="1017422"/>
        <n v="1018291"/>
        <n v="1014173"/>
        <n v="1017898"/>
        <n v="1018683"/>
        <n v="1006784"/>
        <n v="1012230"/>
        <n v="1018880"/>
        <n v="1010544"/>
        <n v="1013862"/>
        <n v="1011769"/>
        <n v="1006576"/>
        <n v="1015435"/>
        <n v="1011126"/>
        <n v="1018530"/>
        <n v="1019176"/>
        <n v="1010453"/>
        <n v="1019770"/>
        <n v="1003701"/>
        <n v="1018938"/>
        <n v="1013038"/>
        <n v="1009180"/>
        <n v="1007509"/>
        <n v="1016969"/>
        <n v="1016181"/>
        <n v="1013845"/>
        <n v="1011947"/>
        <n v="1015959"/>
        <n v="1016535"/>
        <n v="1015898"/>
        <n v="1017367"/>
        <n v="1016401"/>
        <n v="1014232"/>
        <n v="1007237"/>
        <n v="1007167"/>
        <n v="1015014"/>
        <n v="1019281"/>
        <n v="1019000"/>
        <n v="1018893"/>
        <n v="1009032"/>
        <n v="1002099"/>
        <n v="1003154"/>
        <n v="1016036"/>
        <n v="1012433"/>
        <n v="1006743"/>
        <n v="1010651"/>
        <n v="1015920"/>
        <n v="1009430"/>
        <n v="1017409"/>
        <n v="1019005"/>
        <n v="1016754"/>
        <n v="1007034"/>
        <n v="1013645"/>
        <n v="1009617"/>
        <n v="1012046"/>
        <n v="1015138"/>
        <n v="1008326"/>
        <n v="1013019"/>
        <n v="1009803"/>
        <n v="1010024"/>
        <n v="1017564"/>
        <n v="1012380"/>
        <n v="1007748"/>
        <n v="1013697"/>
        <n v="1003834"/>
        <n v="1006351"/>
        <n v="1015804"/>
        <n v="1007684"/>
        <n v="1014078"/>
        <n v="1014653"/>
        <n v="1013564"/>
        <n v="1015355"/>
        <n v="1013544"/>
        <n v="1012698"/>
        <n v="1012795"/>
        <n v="1013590"/>
        <n v="1016821"/>
        <n v="1015518"/>
        <n v="1015136"/>
        <n v="1011506"/>
        <n v="1016101"/>
        <n v="1015375"/>
        <n v="1017581"/>
        <n v="1011530"/>
        <n v="1010668"/>
        <n v="1019789"/>
        <n v="1011081"/>
        <n v="1008655"/>
        <n v="1007498"/>
        <n v="1007717"/>
        <n v="1017064"/>
        <n v="1007516"/>
        <n v="1014302"/>
        <n v="1012192"/>
        <n v="1004520"/>
        <n v="1013767"/>
        <n v="1009392"/>
        <n v="1019087"/>
        <n v="1016843"/>
        <n v="1010201"/>
        <n v="1011127"/>
        <n v="1014578"/>
        <n v="1018719"/>
        <n v="1009879"/>
        <n v="1007005"/>
        <n v="1007486"/>
        <n v="1006852"/>
        <n v="1013540"/>
        <n v="1015797"/>
        <n v="1016152"/>
        <n v="1016347"/>
        <n v="1003562"/>
        <n v="1007980"/>
        <n v="1010056"/>
        <n v="1016009"/>
        <n v="1008096"/>
        <n v="1016771"/>
        <n v="1015536"/>
        <n v="1013110"/>
        <n v="1011452"/>
        <n v="1016297"/>
        <n v="1006548"/>
        <n v="1006338"/>
        <n v="1015774"/>
        <n v="1006812"/>
        <n v="1018135"/>
        <n v="1017123"/>
        <n v="1011489"/>
        <n v="1012866"/>
        <n v="1017230"/>
        <n v="1012317"/>
        <n v="1016391"/>
        <n v="1017410"/>
        <n v="1015765"/>
        <n v="1007137"/>
        <n v="1011213"/>
        <n v="1010037"/>
        <n v="1014425"/>
        <n v="1013963"/>
        <n v="1008442"/>
        <n v="1018082"/>
        <n v="1007923"/>
        <n v="1010702"/>
        <n v="1011588"/>
        <n v="1014571"/>
        <n v="1009280"/>
        <n v="1009141"/>
        <n v="1009125"/>
        <n v="1007235"/>
        <n v="1016112"/>
        <n v="1012368"/>
        <n v="1013299"/>
        <n v="1015762"/>
        <n v="1003644"/>
        <n v="1002936"/>
        <n v="1008880"/>
        <n v="1008283"/>
        <n v="1007106"/>
        <n v="1011179"/>
        <n v="1017576"/>
        <n v="1009967"/>
        <n v="1015896"/>
        <n v="1015852"/>
        <n v="1017429"/>
        <n v="1014264"/>
        <n v="1014911"/>
        <n v="1016957"/>
        <n v="1017993"/>
        <n v="1007356"/>
        <n v="1018146"/>
        <n v="1007910"/>
        <n v="1012810"/>
        <n v="1007999"/>
        <n v="1012018"/>
        <n v="1019459"/>
        <n v="1009650"/>
        <n v="1016728"/>
        <n v="1017318"/>
        <n v="1014328"/>
        <n v="1008225"/>
        <n v="1012889"/>
        <n v="1017131"/>
        <n v="1010481"/>
        <n v="1019519"/>
        <n v="1017311"/>
        <n v="1017491"/>
        <n v="1018594"/>
        <n v="1018503"/>
        <n v="1007216"/>
        <n v="1014323"/>
        <n v="1007421"/>
        <n v="1009368"/>
        <n v="1008310"/>
        <n v="1013213"/>
        <n v="1014638"/>
        <n v="1010218"/>
        <n v="1017923"/>
        <n v="1012387"/>
        <n v="1013762"/>
        <n v="1017982"/>
        <n v="1006546"/>
        <n v="1007644"/>
        <n v="1014655"/>
        <n v="1017482"/>
        <n v="1013356"/>
        <n v="1004997"/>
        <n v="1003133"/>
        <n v="1006067"/>
        <n v="1010880"/>
        <n v="1019385"/>
        <n v="1007719"/>
        <n v="1016714"/>
        <n v="1016979"/>
        <n v="1015251"/>
        <n v="1013797"/>
        <n v="1019830"/>
        <n v="1016992"/>
        <n v="1019295"/>
        <n v="1018018"/>
        <n v="1011052"/>
        <n v="1011926"/>
        <n v="1015422"/>
        <n v="1009177"/>
        <n v="1015814"/>
        <n v="1014421"/>
        <n v="1002274"/>
        <n v="1004752"/>
        <n v="1002845"/>
        <n v="1019774"/>
        <n v="1016018"/>
        <n v="1009599"/>
        <n v="1007234"/>
        <n v="1007467"/>
        <n v="1010512"/>
        <n v="1010810"/>
        <n v="1013175"/>
        <n v="1019084"/>
        <n v="1016128"/>
        <n v="1016372"/>
        <n v="1014311"/>
        <n v="1018173"/>
        <n v="1011883"/>
        <n v="1014462"/>
        <n v="1013389"/>
        <n v="1014548"/>
        <n v="1015574"/>
        <n v="1019127"/>
        <n v="1007275"/>
        <n v="1005133"/>
        <n v="1003075"/>
        <n v="1002488"/>
        <n v="1007675"/>
        <n v="1015308"/>
        <n v="1012888"/>
        <n v="1015940"/>
        <n v="1008428"/>
        <n v="1011062"/>
        <n v="1017241"/>
        <n v="1017756"/>
        <n v="1010709"/>
        <n v="1007996"/>
        <n v="1006685"/>
        <n v="1017210"/>
        <n v="1014983"/>
        <n v="1013734"/>
        <n v="1013117"/>
        <n v="1012417"/>
        <n v="1017031"/>
        <n v="1003912"/>
        <n v="1018216"/>
        <n v="1011549"/>
        <n v="1018025"/>
        <n v="1017090"/>
        <n v="1016644"/>
        <n v="1013615"/>
        <n v="1009097"/>
        <n v="1015741"/>
        <n v="1013327"/>
        <n v="1010127"/>
        <n v="1007020"/>
        <n v="1016452"/>
        <n v="1007405"/>
        <n v="1005028"/>
        <n v="1002855"/>
        <n v="1010015"/>
        <n v="1009164"/>
        <n v="1017594"/>
        <n v="1019348"/>
        <n v="1013583"/>
        <n v="1011870"/>
        <n v="1009133"/>
        <n v="1010838"/>
        <n v="1011362"/>
        <n v="1016959"/>
        <n v="1014765"/>
        <n v="1017096"/>
        <n v="1008535"/>
        <n v="1017108"/>
        <n v="1017381"/>
        <n v="1015705"/>
        <n v="1009966"/>
        <n v="1014096"/>
        <n v="1019867"/>
        <n v="1012393"/>
        <n v="1012476"/>
        <n v="1011430"/>
        <n v="1013165"/>
        <n v="1007559"/>
        <n v="1008202"/>
        <n v="1008513"/>
        <n v="1006261"/>
        <n v="1017156"/>
        <n v="1015288"/>
        <n v="1010635"/>
        <n v="1019315"/>
        <n v="1004097"/>
        <n v="1004429"/>
        <n v="1003498"/>
        <n v="1008551"/>
        <n v="1012730"/>
        <n v="1019856"/>
        <n v="1009867"/>
        <n v="1009012"/>
        <n v="1018259"/>
        <n v="1015946"/>
        <n v="1006309"/>
        <n v="1009955"/>
        <n v="1010749"/>
        <n v="1013461"/>
        <n v="1018190"/>
        <n v="1017830"/>
        <n v="1015386"/>
        <n v="1017392"/>
        <n v="1010690"/>
        <n v="1006290"/>
        <n v="1016319"/>
        <n v="1018103"/>
        <n v="1005086"/>
        <n v="1018842"/>
        <n v="1008822"/>
        <n v="1012516"/>
        <n v="1017957"/>
        <n v="1014381"/>
        <n v="1017451"/>
        <n v="1019413"/>
        <n v="1016559"/>
        <n v="1017014"/>
        <n v="1014608"/>
        <n v="1010817"/>
        <n v="1014028"/>
        <n v="1010074"/>
        <n v="1011727"/>
        <n v="1010573"/>
        <n v="1015446"/>
        <n v="1019701"/>
        <n v="1005551"/>
        <n v="1010011"/>
        <n v="1014779"/>
        <n v="1019426"/>
        <n v="1014429"/>
        <n v="1016371"/>
        <n v="1007768"/>
        <n v="1010272"/>
        <n v="1017102"/>
        <n v="1006429"/>
        <n v="1007815"/>
        <n v="1010398"/>
        <n v="1009347"/>
        <n v="1008998"/>
        <n v="1008116"/>
        <n v="1007353"/>
        <n v="1019923"/>
        <n v="1007174"/>
        <n v="1011160"/>
        <n v="1010012"/>
        <n v="1011929"/>
        <n v="1016251"/>
        <n v="1017643"/>
        <n v="1013573"/>
        <n v="1010255"/>
        <n v="1008265"/>
        <n v="1006424"/>
        <n v="1018150"/>
        <n v="1016806"/>
        <n v="1009615"/>
        <n v="1014614"/>
        <n v="1009006"/>
        <n v="1013828"/>
        <n v="1015958"/>
        <n v="1010586"/>
        <n v="1012200"/>
        <n v="1006839"/>
        <n v="1013794"/>
        <n v="1013365"/>
        <n v="1010017"/>
        <n v="1009794"/>
        <n v="1013005"/>
        <n v="1018585"/>
        <n v="1004346"/>
        <n v="1010314"/>
        <n v="1008333"/>
        <n v="1009212"/>
        <n v="1007873"/>
        <n v="1018757"/>
        <n v="1011005"/>
        <n v="1018762"/>
        <n v="1014182"/>
        <n v="1013898"/>
        <n v="1011032"/>
        <n v="1013015"/>
        <n v="1013693"/>
        <n v="1014058"/>
        <n v="1016964"/>
        <n v="1008131"/>
        <n v="1007718"/>
        <n v="1012877"/>
        <n v="1012932"/>
        <n v="1019456"/>
        <n v="1009446"/>
        <n v="1019134"/>
        <n v="1012887"/>
        <n v="1011436"/>
        <n v="1013909"/>
        <n v="1016189"/>
        <n v="1014468"/>
        <n v="1012924"/>
        <n v="1014596"/>
        <n v="1007506"/>
        <n v="1014186"/>
        <n v="1004661"/>
        <n v="1004446"/>
        <n v="1007114"/>
        <n v="1017087"/>
        <n v="1009317"/>
        <n v="1006740"/>
        <n v="1017951"/>
        <n v="1019423"/>
        <n v="1008102"/>
        <n v="1019862"/>
        <n v="1007943"/>
        <n v="1010092"/>
        <n v="1017364"/>
        <n v="1018434"/>
        <n v="1007031"/>
        <n v="1009551"/>
        <n v="1019807"/>
        <n v="1012789"/>
        <n v="1018794"/>
        <n v="1015367"/>
        <n v="1015874"/>
        <n v="1017754"/>
        <n v="1004622"/>
        <n v="1014371"/>
        <n v="1004399"/>
        <n v="1002941"/>
        <n v="1004803"/>
        <n v="1012530"/>
        <n v="1014780"/>
        <n v="1010339"/>
        <n v="1008795"/>
        <n v="1010396"/>
        <n v="1017204"/>
        <n v="1008805"/>
        <n v="1017573"/>
        <n v="1019833"/>
        <n v="1008753"/>
        <n v="1010470"/>
        <n v="1009236"/>
        <n v="1009354"/>
        <n v="1000004"/>
        <n v="1003773"/>
        <n v="1004769"/>
        <n v="1007616"/>
        <n v="1006355"/>
        <n v="1017144"/>
        <n v="1011737"/>
        <n v="1012155"/>
        <n v="1017802"/>
        <n v="1012166"/>
        <n v="1016635"/>
        <n v="1015325"/>
        <n v="1015031"/>
        <n v="1007048"/>
        <n v="1016133"/>
        <n v="1018320"/>
        <n v="1015273"/>
        <n v="1018403"/>
        <n v="1010447"/>
        <n v="1015272"/>
        <n v="1002262"/>
        <n v="1003034"/>
        <n v="1011316"/>
        <n v="1012344"/>
        <n v="1006877"/>
        <n v="1016087"/>
        <n v="1016000"/>
        <n v="1017844"/>
        <n v="1018280"/>
        <n v="1017941"/>
        <n v="1009919"/>
        <n v="1017094"/>
        <n v="1006692"/>
        <n v="1013673"/>
        <n v="1006636"/>
        <n v="1009260"/>
        <n v="1019886"/>
        <n v="1014532"/>
        <n v="1008252"/>
        <n v="1017606"/>
        <n v="1007689"/>
        <n v="1003459"/>
        <n v="1002212"/>
        <n v="1018524"/>
        <n v="1012596"/>
        <n v="1004404"/>
        <n v="1005725"/>
        <n v="1018302"/>
        <n v="1015169"/>
        <n v="1015104"/>
        <n v="1008261"/>
        <n v="1007188"/>
        <n v="1009785"/>
        <n v="1019534"/>
        <n v="1017676"/>
        <n v="1010274"/>
        <n v="1016950"/>
        <n v="1010807"/>
        <n v="1016623"/>
        <n v="1012626"/>
        <n v="1006055"/>
        <n v="1010461"/>
        <n v="1019477"/>
        <n v="1005442"/>
        <n v="1019675"/>
        <n v="1006994"/>
        <n v="1017388"/>
        <n v="1019065"/>
        <n v="1011216"/>
        <n v="1003930"/>
        <n v="1001463"/>
        <n v="1003173"/>
        <n v="1004533"/>
        <n v="1010927"/>
        <n v="1017360"/>
        <n v="1014326"/>
        <n v="1015710"/>
        <n v="1011247"/>
        <n v="1015094"/>
        <n v="1012814"/>
        <n v="1015223"/>
        <n v="1008213"/>
        <n v="1006477"/>
        <n v="1007648"/>
        <n v="1018744"/>
        <n v="1014807"/>
        <n v="1014199"/>
        <n v="1004381"/>
        <n v="1003787"/>
        <n v="1009149"/>
        <n v="1007636"/>
        <n v="1013478"/>
        <n v="1013210"/>
        <n v="1002322"/>
        <n v="1017535"/>
        <n v="1018800"/>
        <n v="1009773"/>
        <n v="1008658"/>
        <n v="1013139"/>
        <n v="1012633"/>
        <n v="1015867"/>
        <n v="1015853"/>
        <n v="1009662"/>
        <n v="1015034"/>
        <n v="1014955"/>
        <n v="1012377"/>
        <n v="1017475"/>
        <n v="1019160"/>
        <n v="1013552"/>
        <n v="1006079"/>
        <n v="1011894"/>
        <n v="1016173"/>
        <n v="1012825"/>
        <n v="1017920"/>
        <n v="1011611"/>
        <n v="1002999"/>
        <n v="1003781"/>
        <n v="1004645"/>
        <n v="1004034"/>
        <n v="1011323"/>
        <n v="1002795"/>
        <n v="1009818"/>
        <n v="1017235"/>
        <n v="1013534"/>
        <n v="1006871"/>
        <n v="1015468"/>
        <n v="1009382"/>
        <n v="1015369"/>
        <n v="1014753"/>
        <n v="1015989"/>
        <n v="1008532"/>
        <n v="1008962"/>
        <n v="1019143"/>
        <n v="1017417"/>
        <n v="1016039"/>
        <n v="1002522"/>
        <n v="1012587"/>
        <n v="1012042"/>
        <n v="1014289"/>
        <n v="1011065"/>
        <n v="1012824"/>
        <n v="1010743"/>
        <n v="1016485"/>
        <n v="1015994"/>
        <n v="1011583"/>
        <n v="1009477"/>
        <n v="1019553"/>
        <n v="1015884"/>
        <n v="1015834"/>
        <n v="1010550"/>
        <n v="1005941"/>
        <n v="1012850"/>
        <n v="1007461"/>
        <n v="1014227"/>
        <n v="1013238"/>
        <n v="1015117"/>
        <n v="1013720"/>
        <n v="1010762"/>
        <n v="1019471"/>
        <n v="1007948"/>
        <n v="1019172"/>
        <n v="1003320"/>
        <n v="1003254"/>
        <n v="1007093"/>
        <n v="1019454"/>
        <n v="1015878"/>
        <n v="1012256"/>
        <n v="1017532"/>
        <n v="1007105"/>
        <n v="1014060"/>
        <n v="1011049"/>
        <n v="1011984"/>
        <n v="1015210"/>
        <n v="1014525"/>
        <n v="1016271"/>
        <n v="1012544"/>
        <n v="1008831"/>
        <n v="1010619"/>
        <n v="1008895"/>
        <n v="1015885"/>
        <n v="1012818"/>
        <n v="1004780"/>
        <n v="1002948"/>
        <n v="1016638"/>
        <n v="1017458"/>
        <n v="1011283"/>
        <n v="1010574"/>
        <n v="1011670"/>
        <n v="1013666"/>
        <n v="1010282"/>
        <n v="1011449"/>
        <n v="1013962"/>
        <n v="1014084"/>
        <n v="1014962"/>
        <n v="1012169"/>
        <n v="1019032"/>
        <n v="1007919"/>
        <n v="1011671"/>
        <n v="1018690"/>
        <n v="1006550"/>
        <n v="1007175"/>
        <n v="1013430"/>
        <n v="1014951"/>
        <n v="1007010"/>
        <n v="1009194"/>
        <n v="1002718"/>
        <n v="1018482"/>
        <n v="1016908"/>
        <n v="1012461"/>
        <n v="1009362"/>
        <n v="1009431"/>
        <n v="1012982"/>
        <n v="1008769"/>
        <n v="1007322"/>
        <n v="1019367"/>
        <n v="1016643"/>
        <n v="1019145"/>
        <n v="1012753"/>
        <n v="1013940"/>
        <n v="1018061"/>
        <n v="1013032"/>
        <n v="1016298"/>
        <n v="1013176"/>
        <n v="1009554"/>
        <n v="1005230"/>
        <n v="1003305"/>
        <n v="1004454"/>
        <n v="1004209"/>
        <n v="1011128"/>
        <n v="1014716"/>
        <n v="1009763"/>
        <n v="1015113"/>
        <n v="1016657"/>
        <n v="1009545"/>
        <n v="1015618"/>
        <n v="1019822"/>
        <n v="1012693"/>
        <n v="1010576"/>
        <n v="1014222"/>
        <n v="1010714"/>
        <n v="1017837"/>
        <n v="1007586"/>
        <n v="1006534"/>
        <n v="1008897"/>
        <n v="1013357"/>
        <n v="1017184"/>
        <n v="1012529"/>
        <n v="1017349"/>
        <n v="1006643"/>
        <n v="1012414"/>
        <n v="1016338"/>
        <n v="1014340"/>
        <n v="1017709"/>
        <n v="1011167"/>
        <n v="1015049"/>
        <n v="1016499"/>
        <n v="1013155"/>
        <n v="1003840"/>
        <n v="1004328"/>
        <n v="1002606"/>
        <n v="1011218"/>
        <n v="1016713"/>
        <n v="1017558"/>
        <n v="1007336"/>
        <n v="1012286"/>
        <n v="1018669"/>
        <n v="1009371"/>
        <n v="1007144"/>
        <n v="1009957"/>
        <n v="1018862"/>
        <n v="1016491"/>
        <n v="1009750"/>
        <n v="1016284"/>
        <n v="1016032"/>
        <n v="1014253"/>
        <n v="1010053"/>
        <n v="1014072"/>
        <n v="1014179"/>
        <n v="1007247"/>
        <n v="1018940"/>
        <n v="1006008"/>
        <n v="1005019"/>
        <n v="1019297"/>
        <n v="1016921"/>
        <n v="1005583"/>
        <n v="1019397"/>
        <n v="1012120"/>
        <n v="1011844"/>
        <n v="1007916"/>
        <n v="1008188"/>
        <n v="1016286"/>
        <n v="1008984"/>
        <n v="1017437"/>
        <n v="1009622"/>
        <n v="1016357"/>
        <n v="1019412"/>
        <n v="1016453"/>
        <n v="1019103"/>
        <n v="1008383"/>
        <n v="1013434"/>
        <n v="1011689"/>
        <n v="1018223"/>
        <n v="1016911"/>
        <n v="1013867"/>
        <n v="1006890"/>
        <n v="1008586"/>
        <n v="1010527"/>
        <n v="1012197"/>
        <n v="1016089"/>
        <n v="1012840"/>
        <n v="1003611"/>
        <n v="1008380"/>
        <n v="1010513"/>
        <n v="1007256"/>
        <n v="1011405"/>
        <n v="1016222"/>
        <n v="1019637"/>
        <n v="1009722"/>
        <n v="1018110"/>
        <n v="1013618"/>
        <n v="1007637"/>
        <n v="1015358"/>
        <n v="1010230"/>
        <n v="1008242"/>
        <n v="1015773"/>
        <n v="1009379"/>
        <n v="1010605"/>
        <n v="1014090"/>
        <n v="1015497"/>
        <n v="1018029"/>
        <n v="1010638"/>
        <n v="1016924"/>
        <n v="1012965"/>
        <n v="1008480"/>
        <n v="1014392"/>
        <n v="1008408"/>
        <n v="1017130"/>
        <n v="1007611"/>
        <n v="1010031"/>
        <n v="1007555"/>
        <n v="1003499"/>
        <n v="1004896"/>
        <n v="1014080"/>
        <n v="1004219"/>
        <n v="1005016"/>
        <n v="1011261"/>
        <n v="1011641"/>
        <n v="1013017"/>
        <n v="1018526"/>
        <n v="1010768"/>
        <n v="1007196"/>
        <n v="1010940"/>
        <n v="1014230"/>
        <n v="1016634"/>
        <n v="1011555"/>
        <n v="1017903"/>
        <n v="1015698"/>
        <n v="1012311"/>
        <n v="1009233"/>
        <n v="1013237"/>
        <n v="1015363"/>
        <n v="1014968"/>
        <n v="1011069"/>
        <n v="1015601"/>
        <n v="1008495"/>
        <n v="1007354"/>
        <n v="1016502"/>
        <n v="1004029"/>
        <n v="1003946"/>
        <n v="1004279"/>
        <n v="1015073"/>
        <n v="1019159"/>
        <n v="1009135"/>
        <n v="1010492"/>
        <n v="1010073"/>
        <n v="1015555"/>
        <n v="1010355"/>
        <n v="1008939"/>
        <n v="1013593"/>
        <n v="1018954"/>
        <n v="1013001"/>
        <n v="1017637"/>
        <n v="1010986"/>
        <n v="1006887"/>
        <n v="1007433"/>
        <n v="1009413"/>
        <n v="1009394"/>
        <n v="1015439"/>
        <n v="1007099"/>
        <n v="1013742"/>
        <n v="1019546"/>
        <n v="1014246"/>
        <n v="1011773"/>
        <n v="1015167"/>
        <n v="1015108"/>
        <n v="1008684"/>
        <n v="1018819"/>
        <n v="1016954"/>
        <n v="1014400"/>
        <n v="1008911"/>
        <n v="1011657"/>
        <n v="1012996"/>
        <n v="1010033"/>
        <n v="1019688"/>
        <n v="1016308"/>
        <n v="1013688"/>
        <n v="1019376"/>
        <n v="1018995"/>
        <n v="1013307"/>
        <n v="1018873"/>
        <n v="1011949"/>
        <n v="1013726"/>
        <n v="1010771"/>
        <n v="1013599"/>
        <n v="1014401"/>
        <n v="1009524"/>
        <n v="1007494"/>
        <n v="1018153"/>
        <n v="1018038"/>
        <n v="1016011"/>
        <n v="1001245"/>
        <n v="1006820"/>
        <n v="1013820"/>
        <n v="1014111"/>
        <n v="1012734"/>
        <n v="1012689"/>
        <n v="1014619"/>
        <n v="1017850"/>
        <n v="1011108"/>
        <n v="1008125"/>
        <n v="1018982"/>
        <n v="1019686"/>
        <n v="1011313"/>
        <n v="1008279"/>
        <n v="1018309"/>
        <n v="1013713"/>
        <n v="1016556"/>
        <n v="1006787"/>
        <n v="1015978"/>
        <n v="1006690"/>
        <n v="1006894"/>
        <n v="1009316"/>
        <n v="1015876"/>
        <n v="1009978"/>
        <n v="1009494"/>
        <n v="1008348"/>
        <n v="1008955"/>
        <n v="1008799"/>
        <n v="1007734"/>
        <n v="1005938"/>
        <n v="1007185"/>
        <n v="1005491"/>
        <n v="1003535"/>
        <n v="1012031"/>
        <n v="1009914"/>
        <n v="1014342"/>
        <n v="1008821"/>
        <n v="1013967"/>
        <n v="1013926"/>
        <n v="1013836"/>
        <n v="1017736"/>
        <n v="1008015"/>
        <n v="1015173"/>
        <n v="1017111"/>
        <n v="1008006"/>
        <n v="1013413"/>
        <n v="1018789"/>
        <n v="1011867"/>
        <n v="1012118"/>
        <n v="1008539"/>
        <n v="1010038"/>
        <n v="1018839"/>
        <n v="1009143"/>
        <n v="1007925"/>
        <n v="1014573"/>
        <n v="1008444"/>
        <n v="1002879"/>
        <n v="1007789"/>
        <n v="1017073"/>
        <n v="1017893"/>
        <n v="1012147"/>
        <n v="1009138"/>
        <n v="1014278"/>
        <n v="1016030"/>
        <n v="1006308"/>
        <n v="1013477"/>
        <n v="1007794"/>
        <n v="1009805"/>
        <n v="1006388"/>
        <n v="1015545"/>
        <n v="1010189"/>
        <n v="1010736"/>
        <n v="1014825"/>
        <n v="1018179"/>
        <n v="1018624"/>
        <n v="1013550"/>
        <n v="1011950"/>
        <n v="1017646"/>
        <n v="1009875"/>
        <n v="1016006"/>
        <n v="1016209"/>
        <n v="1011435"/>
        <n v="1009039"/>
        <n v="1014913"/>
        <n v="1010483"/>
        <n v="1011933"/>
        <n v="1019827"/>
        <n v="1011003"/>
        <n v="1018319"/>
        <n v="1012198"/>
        <n v="1008358"/>
        <n v="1013399"/>
        <n v="1013724"/>
        <n v="1011306"/>
        <n v="1018632"/>
        <n v="1010091"/>
        <n v="1012434"/>
        <n v="1010532"/>
        <n v="1007900"/>
        <n v="1014469"/>
        <n v="1011413"/>
        <n v="1014672"/>
        <n v="1016192"/>
        <n v="1008270"/>
        <n v="1002451"/>
        <n v="1003012"/>
        <n v="1003593"/>
        <n v="1005324"/>
        <n v="1006816"/>
        <n v="1012236"/>
        <n v="1019648"/>
        <n v="1006532"/>
        <n v="1010719"/>
        <n v="1007610"/>
        <n v="1011591"/>
        <n v="1017891"/>
        <n v="1009600"/>
        <n v="1013857"/>
        <n v="1014495"/>
        <n v="1011869"/>
        <n v="1019565"/>
        <n v="1016573"/>
        <n v="1017644"/>
        <n v="1013393"/>
        <n v="1009776"/>
        <n v="1016775"/>
        <n v="1005867"/>
        <n v="1006880"/>
        <n v="1004707"/>
        <n v="1013215"/>
        <n v="1007423"/>
        <n v="1019660"/>
        <n v="1015798"/>
        <n v="1013186"/>
        <n v="1016195"/>
        <n v="1018803"/>
        <n v="1010726"/>
        <n v="1009874"/>
        <n v="1019478"/>
        <n v="1008820"/>
        <n v="1007538"/>
        <n v="1007333"/>
        <n v="1015371"/>
        <n v="1012558"/>
        <n v="1013970"/>
        <n v="1019604"/>
        <n v="1018635"/>
        <n v="1008284"/>
        <n v="1017943"/>
        <n v="1017816"/>
        <n v="1005145"/>
        <n v="1010445"/>
        <n v="1012784"/>
        <n v="1009296"/>
        <n v="1014985"/>
        <n v="1014404"/>
        <n v="1013504"/>
        <n v="1008165"/>
        <n v="1012497"/>
        <n v="1012714"/>
        <n v="1014778"/>
        <n v="1011876"/>
        <n v="1013123"/>
        <n v="1006761"/>
        <n v="1019832"/>
        <n v="1008121"/>
        <n v="1008904"/>
        <n v="1015091"/>
        <n v="1015902"/>
        <n v="1015253"/>
        <n v="1016953"/>
        <n v="1007721"/>
        <n v="1004256"/>
        <n v="1003982"/>
        <n v="1008773"/>
        <n v="1011168"/>
        <n v="1008475"/>
        <n v="1009596"/>
        <n v="1017283"/>
        <n v="1013264"/>
        <n v="1010425"/>
        <n v="1006610"/>
        <n v="1013560"/>
        <n v="1015249"/>
        <n v="1007301"/>
        <n v="1011210"/>
        <n v="1006373"/>
        <n v="1010647"/>
        <n v="1010498"/>
        <n v="1014559"/>
        <n v="1017677"/>
        <n v="1008545"/>
        <n v="1007469"/>
        <n v="1002604"/>
        <n v="1013177"/>
        <n v="1019086"/>
        <n v="1004027"/>
        <n v="1003176"/>
        <n v="1011408"/>
        <n v="1018069"/>
        <n v="1008434"/>
        <n v="1017853"/>
        <n v="1013312"/>
        <n v="1014403"/>
        <n v="1006544"/>
        <n v="1008126"/>
        <n v="1007885"/>
        <n v="1006959"/>
        <n v="1007035"/>
        <n v="1019078"/>
        <n v="1004880"/>
        <n v="1004194"/>
        <n v="1017152"/>
        <n v="1015792"/>
        <n v="1017829"/>
        <n v="1007632"/>
        <n v="1016587"/>
        <n v="1014540"/>
        <n v="1010311"/>
        <n v="1013274"/>
        <n v="1014557"/>
        <n v="1013319"/>
        <n v="1008777"/>
        <n v="1008317"/>
        <n v="1011684"/>
        <n v="1017229"/>
        <n v="1013889"/>
        <n v="1016302"/>
        <n v="1016460"/>
        <n v="1017710"/>
        <n v="1009541"/>
        <n v="1007395"/>
        <n v="1003381"/>
        <n v="1003356"/>
        <n v="1010711"/>
        <n v="1004111"/>
        <n v="1014140"/>
        <n v="1017680"/>
        <n v="1012978"/>
        <n v="1015467"/>
        <n v="1015296"/>
        <n v="1011577"/>
        <n v="1011192"/>
        <n v="1012566"/>
        <n v="1015463"/>
        <n v="1011358"/>
        <n v="1015748"/>
        <n v="1014181"/>
        <n v="1011965"/>
        <n v="1017207"/>
        <n v="1006653"/>
        <n v="1018446"/>
        <n v="1010174"/>
        <n v="1015280"/>
        <n v="1014637"/>
        <n v="1019003"/>
        <n v="1019483"/>
        <n v="1004500"/>
        <n v="1006670"/>
        <n v="1006903"/>
        <n v="1017885"/>
        <n v="1018023"/>
        <n v="1011809"/>
        <n v="1011970"/>
        <n v="1008896"/>
        <n v="1016296"/>
        <n v="1006556"/>
        <n v="1011625"/>
        <n v="1017354"/>
        <n v="1008066"/>
        <n v="1007050"/>
        <n v="1004266"/>
        <n v="1015081"/>
        <n v="1014423"/>
        <n v="1009402"/>
        <n v="1009948"/>
        <n v="1016747"/>
        <n v="1008299"/>
        <n v="1005818"/>
        <n v="1005978"/>
        <n v="1008581"/>
        <n v="1018553"/>
        <n v="1018339"/>
        <n v="1018008"/>
        <n v="1009843"/>
        <n v="1010644"/>
        <n v="1011557"/>
        <n v="1011277"/>
        <n v="1013167"/>
        <n v="1002694"/>
        <n v="1002326"/>
        <n v="1004974"/>
        <n v="1010122"/>
        <n v="1018477"/>
        <n v="1012981"/>
        <n v="1016429"/>
        <n v="1006327"/>
        <n v="1011266"/>
        <n v="1019004"/>
        <n v="1017735"/>
        <n v="1018625"/>
        <n v="1009033"/>
        <n v="1012926"/>
        <n v="1007581"/>
        <n v="1012149"/>
        <n v="1010384"/>
        <n v="1012669"/>
        <n v="1007386"/>
        <n v="1006772"/>
        <n v="1006368"/>
        <n v="1016702"/>
        <n v="1012672"/>
        <n v="1003981"/>
        <n v="1003341"/>
        <n v="1004734"/>
        <n v="1004675"/>
        <n v="1004629"/>
        <n v="1003022"/>
        <n v="1007334"/>
        <n v="1016321"/>
        <n v="1015148"/>
        <n v="1013429"/>
        <n v="1010096"/>
        <n v="1010406"/>
        <n v="1010751"/>
        <n v="1011799"/>
        <n v="1015461"/>
        <n v="1010188"/>
        <n v="1018105"/>
        <n v="1012616"/>
        <n v="1005455"/>
        <n v="1005691"/>
        <n v="1018901"/>
        <n v="1019560"/>
        <n v="1015388"/>
        <n v="1014279"/>
        <n v="1007374"/>
        <n v="1009022"/>
        <n v="1006474"/>
        <n v="1002758"/>
        <n v="1009882"/>
        <n v="1017811"/>
        <n v="1016019"/>
        <n v="1010034"/>
        <n v="1011479"/>
        <n v="1015717"/>
        <n v="1010503"/>
        <n v="1008051"/>
        <n v="1008644"/>
        <n v="1008713"/>
        <n v="1017227"/>
        <n v="1002244"/>
        <n v="1003832"/>
        <n v="1010575"/>
        <n v="1014383"/>
        <n v="1012518"/>
        <n v="1019428"/>
        <n v="1014610"/>
        <n v="1016561"/>
        <n v="1008824"/>
        <n v="1004555"/>
        <n v="1012576"/>
        <n v="1016080"/>
        <n v="1006041"/>
        <n v="1010665"/>
        <n v="1017693"/>
        <n v="1008721"/>
        <n v="1018337"/>
        <n v="1015821"/>
        <n v="1013727"/>
        <n v="1013425"/>
        <n v="1005546"/>
        <n v="1008681"/>
        <n v="1008023"/>
        <n v="1005702"/>
        <n v="1008568"/>
        <n v="1007591"/>
        <n v="1017728"/>
        <n v="1018476"/>
        <n v="1010733"/>
        <n v="1013961"/>
        <n v="1007040"/>
        <n v="1018297"/>
        <n v="1013818"/>
        <n v="1014017"/>
        <n v="1012124"/>
        <n v="1019307"/>
        <n v="1015707"/>
        <n v="1019695"/>
        <n v="1011071"/>
        <n v="1016107"/>
        <n v="1010295"/>
        <n v="1010724"/>
        <n v="1009025"/>
        <n v="1015012"/>
        <n v="1009913"/>
        <n v="1018080"/>
        <n v="1016385"/>
        <n v="1017981"/>
        <n v="1007090"/>
        <n v="1006853"/>
        <n v="1006704"/>
        <n v="1015658"/>
        <n v="1018550"/>
        <n v="1003455"/>
        <n v="1016253"/>
        <n v="1019501"/>
        <n v="1017471"/>
        <n v="1007303"/>
        <n v="1014026"/>
        <n v="1009188"/>
        <n v="1017938"/>
        <n v="1015318"/>
        <n v="1015502"/>
        <n v="1018325"/>
        <n v="1011480"/>
        <n v="1018127"/>
        <n v="1009441"/>
        <n v="1019515"/>
        <n v="1006381"/>
        <n v="1014145"/>
        <n v="1014701"/>
        <n v="1010322"/>
        <n v="1019374"/>
        <n v="1015715"/>
        <n v="1008776"/>
        <n v="1011389"/>
        <n v="1007400"/>
        <n v="1012234"/>
        <n v="1006293"/>
        <n v="1016360"/>
        <n v="1006845"/>
        <n v="1007630"/>
        <n v="1005376"/>
        <n v="1002399"/>
        <n v="1003532"/>
        <n v="1004072"/>
        <n v="1013278"/>
        <n v="1019884"/>
        <n v="1018770"/>
        <n v="1006724"/>
        <n v="1016511"/>
        <n v="1017001"/>
        <n v="1011393"/>
        <n v="1013085"/>
        <n v="1016335"/>
        <n v="1014851"/>
        <n v="1006394"/>
        <n v="1010759"/>
        <n v="1010462"/>
        <n v="1009155"/>
        <n v="1010029"/>
        <n v="1014282"/>
        <n v="1010415"/>
        <n v="1017854"/>
        <n v="1012296"/>
        <n v="1002796"/>
        <n v="1004569"/>
        <n v="1005567"/>
        <n v="1018540"/>
        <n v="1019496"/>
        <n v="1009692"/>
        <n v="1016447"/>
        <n v="1015608"/>
        <n v="1010567"/>
        <n v="1014800"/>
        <n v="1015522"/>
        <n v="1014433"/>
        <n v="1006438"/>
        <n v="1019629"/>
        <n v="1011851"/>
        <n v="1008986"/>
        <n v="1008032"/>
        <n v="1017322"/>
        <n v="1008961"/>
        <n v="1015854"/>
        <n v="1012892"/>
        <n v="1008206"/>
        <n v="1018657"/>
        <n v="1019279"/>
        <n v="1010316"/>
        <n v="1014188"/>
        <n v="1014184"/>
        <n v="1018764"/>
        <n v="1004440"/>
        <n v="1001648"/>
        <n v="1008002"/>
        <n v="1008062"/>
        <n v="1014335"/>
        <n v="1010435"/>
        <n v="1015300"/>
        <n v="1007862"/>
        <n v="1016875"/>
        <n v="1008359"/>
        <n v="1015155"/>
        <n v="1019892"/>
        <n v="1018674"/>
        <n v="1016527"/>
        <n v="1012453"/>
        <n v="1017772"/>
        <n v="1009598"/>
        <n v="1012191"/>
        <n v="1009629"/>
        <n v="1007985"/>
        <n v="1002732"/>
        <n v="1002961"/>
        <n v="1006291"/>
        <n v="1018684"/>
        <n v="1013294"/>
        <n v="1014039"/>
        <n v="1014131"/>
        <n v="1018926"/>
        <n v="1007116"/>
        <n v="1016804"/>
        <n v="1016732"/>
        <n v="1013723"/>
        <n v="1014582"/>
        <n v="1018763"/>
        <n v="1014320"/>
        <n v="1010926"/>
        <n v="1008898"/>
        <n v="1005422"/>
        <n v="1012791"/>
        <n v="1017769"/>
        <n v="1019864"/>
        <n v="1003968"/>
        <n v="1014640"/>
        <n v="1013731"/>
        <n v="1013041"/>
        <n v="1009632"/>
        <n v="1019583"/>
        <n v="1012176"/>
        <n v="1017617"/>
        <n v="1013053"/>
        <n v="1019866"/>
        <n v="1012832"/>
        <n v="1006934"/>
        <n v="1007370"/>
        <n v="1009520"/>
        <n v="1012903"/>
        <n v="1010366"/>
        <n v="1011513"/>
        <n v="1010850"/>
        <n v="1012914"/>
        <n v="1019868"/>
        <n v="1016075"/>
        <n v="1007337"/>
        <n v="1013073"/>
        <n v="1010551"/>
        <n v="1009756"/>
        <n v="1004898"/>
        <n v="1004754"/>
        <n v="1004613"/>
        <n v="1003669"/>
        <n v="1014659"/>
        <n v="1017764"/>
        <n v="1005853"/>
        <n v="1007867"/>
        <n v="1018333"/>
        <n v="1016463"/>
        <n v="1011178"/>
        <n v="1007378"/>
        <n v="1009847"/>
        <n v="1009048"/>
        <n v="1010842"/>
        <n v="1011428"/>
        <n v="1015890"/>
        <n v="1011958"/>
        <n v="1008004"/>
        <n v="1007902"/>
        <n v="1009898"/>
        <n v="1004905"/>
        <n v="1011724"/>
        <n v="1010626"/>
        <n v="1016682"/>
        <n v="1013473"/>
        <n v="1010439"/>
        <n v="1014112"/>
        <n v="1017236"/>
        <n v="1016150"/>
        <n v="1017138"/>
        <n v="1012187"/>
        <n v="1016135"/>
        <n v="1017909"/>
        <n v="1014083"/>
        <n v="1014587"/>
        <n v="1019891"/>
        <n v="1015866"/>
        <n v="1011608"/>
        <n v="1008135"/>
        <n v="1008351"/>
        <n v="1009685"/>
        <n v="1012498"/>
        <n v="1005056"/>
        <n v="1004316"/>
        <n v="1019567"/>
        <n v="1013687"/>
        <n v="1018641"/>
        <n v="1018587"/>
        <n v="1012975"/>
        <n v="1014675"/>
        <n v="1006297"/>
        <n v="1009385"/>
        <n v="1007075"/>
        <n v="1016337"/>
        <n v="1012206"/>
        <n v="1011553"/>
        <n v="1017233"/>
        <n v="1006152"/>
        <n v="1011794"/>
        <n v="1018928"/>
        <n v="1007625"/>
        <n v="1005676"/>
        <n v="1005535"/>
        <n v="1006383"/>
        <n v="1005629"/>
        <n v="1004501"/>
        <n v="1004080"/>
        <n v="1009921"/>
        <n v="1019888"/>
        <n v="1012233"/>
        <n v="1013247"/>
        <n v="1016156"/>
        <n v="1013257"/>
        <n v="1011855"/>
        <n v="1006356"/>
        <n v="1010222"/>
        <n v="1017066"/>
        <n v="1011884"/>
        <n v="1011934"/>
        <n v="1019870"/>
        <n v="1013149"/>
        <n v="1008123"/>
        <n v="1007243"/>
        <n v="1011853"/>
        <n v="1013571"/>
        <n v="1018746"/>
        <n v="1011033"/>
        <n v="1013900"/>
        <n v="1003409"/>
        <n v="1012598"/>
        <n v="1004171"/>
        <n v="1012597"/>
        <n v="1009187"/>
        <n v="1014995"/>
        <n v="1017914"/>
        <n v="1019757"/>
        <n v="1017860"/>
        <n v="1009452"/>
        <n v="1018806"/>
        <n v="1010027"/>
        <n v="1015903"/>
        <n v="1013416"/>
        <n v="1007390"/>
        <n v="1016610"/>
        <n v="1013360"/>
        <n v="1014681"/>
        <n v="1016085"/>
        <n v="1016117"/>
        <n v="1002500"/>
        <n v="1017390"/>
        <n v="1002675"/>
        <n v="1005119"/>
        <n v="1016397"/>
        <n v="1010978"/>
        <n v="1012745"/>
        <n v="1012284"/>
        <n v="1011784"/>
        <n v="1013922"/>
        <n v="1015242"/>
        <n v="1009752"/>
        <n v="1010922"/>
        <n v="1015891"/>
        <n v="1008878"/>
        <n v="1017656"/>
        <n v="1017183"/>
        <n v="1012027"/>
        <n v="1011377"/>
        <n v="1015457"/>
        <n v="1008746"/>
        <n v="1014162"/>
        <n v="1004909"/>
        <n v="1004174"/>
        <n v="1009926"/>
        <n v="1017180"/>
        <n v="1011520"/>
        <n v="1019354"/>
        <n v="1015766"/>
        <n v="1006246"/>
        <n v="1008669"/>
        <n v="1008027"/>
        <n v="1014636"/>
        <n v="1013492"/>
        <n v="1016893"/>
        <n v="1012573"/>
        <n v="1009909"/>
        <n v="1015252"/>
        <n v="1005597"/>
        <n v="1019652"/>
        <n v="1015595"/>
        <n v="1003391"/>
        <n v="1019547"/>
        <n v="1011807"/>
        <n v="1014714"/>
        <n v="1017867"/>
        <n v="1010252"/>
        <n v="1016566"/>
        <n v="1013850"/>
        <n v="1006940"/>
        <n v="1011269"/>
        <n v="1009360"/>
        <n v="1011147"/>
        <n v="1016731"/>
        <n v="1013765"/>
        <n v="1010828"/>
        <n v="1007481"/>
        <n v="1014256"/>
        <n v="1012194"/>
        <n v="1016206"/>
        <n v="1018934"/>
        <n v="1008923"/>
        <n v="1008221"/>
        <n v="1013141"/>
        <n v="1011896"/>
        <n v="1011613"/>
        <n v="1007680"/>
        <n v="1019766"/>
        <n v="1010569"/>
        <n v="1017713"/>
        <n v="1007597"/>
        <n v="1017120"/>
        <n v="1006687"/>
        <n v="1016434"/>
        <n v="1009962"/>
        <n v="1018527"/>
        <n v="1010306"/>
        <n v="1019011"/>
        <n v="1017583"/>
        <n v="1003496"/>
        <n v="1017714"/>
        <n v="1017717"/>
        <n v="1018112"/>
        <n v="1006292"/>
        <n v="1016520"/>
        <n v="1015533"/>
        <n v="1017702"/>
        <n v="1015557"/>
        <n v="1006764"/>
        <n v="1018245"/>
        <n v="1019712"/>
        <n v="1006315"/>
        <n v="1002734"/>
        <n v="1009820"/>
        <n v="1008964"/>
        <n v="1004049"/>
        <n v="1002966"/>
        <n v="1016327"/>
        <n v="1017670"/>
        <n v="1010931"/>
        <n v="1016294"/>
        <n v="1008503"/>
        <n v="1011136"/>
        <n v="1005656"/>
        <n v="1010746"/>
        <n v="1007321"/>
        <n v="1014776"/>
        <n v="1016381"/>
        <n v="1006273"/>
        <n v="1018797"/>
        <n v="1010477"/>
        <n v="1019473"/>
        <n v="1005609"/>
        <n v="1016763"/>
        <n v="1007928"/>
        <n v="1012186"/>
        <n v="1007398"/>
        <n v="1015196"/>
        <n v="1008142"/>
        <n v="1012128"/>
        <n v="1006900"/>
        <n v="1013660"/>
        <n v="1015561"/>
        <n v="1014290"/>
        <n v="1015142"/>
        <n v="1017779"/>
        <n v="1012908"/>
        <n v="1011719"/>
        <n v="1015947"/>
        <n v="1017949"/>
        <n v="1007998"/>
        <n v="1011027"/>
        <n v="1018849"/>
        <n v="1007656"/>
        <n v="1014533"/>
        <n v="1015414"/>
        <n v="1017496"/>
        <n v="1009473"/>
        <n v="1017720"/>
        <n v="1007571"/>
        <n v="1003636"/>
        <n v="1002361"/>
        <n v="1018915"/>
        <n v="1006728"/>
        <n v="1017033"/>
        <n v="1007832"/>
        <n v="1007204"/>
        <n v="1013077"/>
        <n v="1017488"/>
        <n v="1018036"/>
        <n v="1010343"/>
        <n v="1017672"/>
        <n v="1012148"/>
        <n v="1008194"/>
        <n v="1012337"/>
        <n v="1012274"/>
        <n v="1016273"/>
        <n v="1004033"/>
        <n v="1011816"/>
        <n v="1016693"/>
        <n v="1013729"/>
        <n v="1018492"/>
        <n v="1012661"/>
        <n v="1013954"/>
        <n v="1018255"/>
        <n v="1008012"/>
        <n v="1010465"/>
        <n v="1009819"/>
        <n v="1012752"/>
        <n v="1006835"/>
        <n v="1009093"/>
        <n v="1010963"/>
        <n v="1019341"/>
        <n v="1002690"/>
        <n v="1007012"/>
        <n v="1006552"/>
        <n v="1019184"/>
        <n v="1015826"/>
        <n v="1006861"/>
        <n v="1015763"/>
        <n v="1008048"/>
        <n v="1013432"/>
        <n v="1012641"/>
        <n v="1012937"/>
        <n v="1017028"/>
        <n v="1016933"/>
        <n v="1013855"/>
        <n v="1015577"/>
        <n v="1018508"/>
        <n v="1019820"/>
        <n v="1003888"/>
        <n v="1004624"/>
        <n v="1008875"/>
        <n v="1007791"/>
        <n v="1017904"/>
        <n v="1012863"/>
        <n v="1007015"/>
        <n v="1012584"/>
        <n v="1019494"/>
        <n v="1008201"/>
        <n v="1014366"/>
        <n v="1012184"/>
        <n v="1011931"/>
        <n v="1008765"/>
        <n v="1013795"/>
        <n v="1010969"/>
        <n v="1008674"/>
        <n v="1008974"/>
        <n v="1001165"/>
        <n v="1003244"/>
        <n v="1009556"/>
        <n v="1000015"/>
        <n v="1007933"/>
        <n v="1015531"/>
        <n v="1018984"/>
        <n v="1017780"/>
        <n v="1009140"/>
        <n v="1018470"/>
        <n v="1005802"/>
        <n v="1011089"/>
        <n v="1018651"/>
        <n v="1018142"/>
        <n v="1015026"/>
        <n v="1008752"/>
        <n v="1008393"/>
        <n v="1018465"/>
        <n v="1011154"/>
        <n v="1011866"/>
        <n v="1014167"/>
        <n v="1019641"/>
        <n v="1008054"/>
        <n v="1008625"/>
        <n v="1005427"/>
        <n v="1011710"/>
        <n v="1001733"/>
        <n v="1002353"/>
        <n v="1005149"/>
        <n v="1019645"/>
        <n v="1011318"/>
        <n v="1018656"/>
        <n v="1006617"/>
        <n v="1016406"/>
        <n v="1017588"/>
        <n v="1012972"/>
        <n v="1007741"/>
        <n v="1016681"/>
        <n v="1009158"/>
        <n v="1008095"/>
        <n v="1019488"/>
        <n v="1015542"/>
        <n v="1009408"/>
        <n v="1019889"/>
        <n v="1014450"/>
        <n v="1016083"/>
        <n v="1017988"/>
        <n v="1006701"/>
        <n v="1008727"/>
        <n v="1010531"/>
        <n v="1018042"/>
        <n v="1008991"/>
        <n v="1013193"/>
        <n v="1014688"/>
        <n v="1008247"/>
        <n v="1004699"/>
        <n v="1004283"/>
        <n v="1012531"/>
        <n v="1013745"/>
        <n v="1010226"/>
        <n v="1019927"/>
        <n v="1015736"/>
        <n v="1012900"/>
        <n v="1015128"/>
        <n v="1019066"/>
        <n v="1018331"/>
        <n v="1015718"/>
        <n v="1010060"/>
        <n v="1019715"/>
        <n v="1006212"/>
        <n v="1012986"/>
        <n v="1011407"/>
        <n v="1015932"/>
        <n v="1009041"/>
        <n v="1003155"/>
        <n v="1004945"/>
        <n v="1016493"/>
        <n v="1019729"/>
        <n v="1018518"/>
        <n v="1011038"/>
        <n v="1018222"/>
        <n v="1010556"/>
        <n v="1019778"/>
        <n v="1011394"/>
        <n v="1009437"/>
        <n v="1017786"/>
        <n v="1008635"/>
        <n v="1010305"/>
        <n v="1012308"/>
        <n v="1013844"/>
        <n v="1018327"/>
        <n v="1010115"/>
        <n v="1007853"/>
        <n v="1011622"/>
        <n v="1007313"/>
        <n v="1005621"/>
        <n v="1019228"/>
        <n v="1013536"/>
        <n v="1016585"/>
        <n v="1017741"/>
        <n v="1007108"/>
        <n v="1018628"/>
        <n v="1017328"/>
        <n v="1016217"/>
        <n v="1019234"/>
        <n v="1017340"/>
        <n v="1015112"/>
        <n v="1014344"/>
        <n v="1013502"/>
        <n v="1017339"/>
        <n v="1010182"/>
        <n v="1016288"/>
        <n v="1016923"/>
        <n v="1003101"/>
        <n v="1004094"/>
        <n v="1004706"/>
        <n v="1001444"/>
        <n v="1003245"/>
        <n v="1008615"/>
        <n v="1006489"/>
        <n v="1008301"/>
        <n v="1015400"/>
        <n v="1009247"/>
        <n v="1010090"/>
        <n v="1013475"/>
        <n v="1016349"/>
        <n v="1018925"/>
        <n v="1016854"/>
        <n v="1012048"/>
        <n v="1019461"/>
        <n v="1015080"/>
        <n v="1015913"/>
        <n v="1015893"/>
        <n v="1015176"/>
        <n v="1012563"/>
        <n v="1015096"/>
        <n v="1011905"/>
        <n v="1008959"/>
        <n v="1014907"/>
        <n v="1017355"/>
        <n v="1018790"/>
        <n v="1018818"/>
        <n v="1010482"/>
        <n v="1014054"/>
        <n v="1008266"/>
        <n v="1013517"/>
        <n v="1014961"/>
        <n v="1017664"/>
        <n v="1013436"/>
        <n v="1010529"/>
        <n v="1018225"/>
        <n v="1002516"/>
        <n v="1002288"/>
        <n v="1013347"/>
        <n v="1015029"/>
        <n v="1017300"/>
        <n v="1017602"/>
        <n v="1009323"/>
        <n v="1006279"/>
        <n v="1007618"/>
        <n v="1012326"/>
        <n v="1015508"/>
        <n v="1007385"/>
        <n v="1011875"/>
        <n v="1019133"/>
        <n v="1015218"/>
        <n v="1017841"/>
        <n v="1014079"/>
        <n v="1014910"/>
        <n v="1012290"/>
        <n v="1007566"/>
        <n v="1003875"/>
        <n v="1015775"/>
        <n v="1008382"/>
        <n v="1016267"/>
        <n v="1015008"/>
        <n v="1019128"/>
        <n v="1019486"/>
        <n v="1019609"/>
        <n v="1013113"/>
        <n v="1017095"/>
        <n v="1007140"/>
        <n v="1006632"/>
        <n v="1019054"/>
        <n v="1006071"/>
        <n v="1014347"/>
        <n v="1016910"/>
        <n v="1003906"/>
        <n v="1002854"/>
        <n v="1017540"/>
        <n v="1008369"/>
        <n v="1014581"/>
        <n v="1009940"/>
        <n v="1014141"/>
        <n v="1012839"/>
        <n v="1015130"/>
        <n v="1018993"/>
        <n v="1014721"/>
        <n v="1010004"/>
        <n v="1012119"/>
        <n v="1014561"/>
        <n v="1009572"/>
        <n v="1014772"/>
        <n v="1008744"/>
        <n v="1018523"/>
        <n v="1015952"/>
        <n v="1011716"/>
        <n v="1007123"/>
        <n v="1018687"/>
        <n v="1016490"/>
        <n v="1009757"/>
        <n v="1018702"/>
        <n v="1016878"/>
        <n v="1018951"/>
        <n v="1015365"/>
        <n v="1005205"/>
        <n v="1003990"/>
        <n v="1016331"/>
        <n v="1015805"/>
        <n v="1011808"/>
        <n v="1014736"/>
        <n v="1016917"/>
        <n v="1008438"/>
        <n v="1006603"/>
        <n v="1012262"/>
        <n v="1018268"/>
        <n v="1011979"/>
        <n v="1014876"/>
        <n v="1008965"/>
        <n v="1008141"/>
        <n v="1014524"/>
        <n v="1017823"/>
        <n v="1005831"/>
        <n v="1012447"/>
        <n v="1019026"/>
        <n v="1015735"/>
        <n v="1006542"/>
        <n v="1009201"/>
        <n v="1017243"/>
        <n v="1003419"/>
        <n v="1004727"/>
        <n v="1010494"/>
        <n v="1006889"/>
        <n v="1008941"/>
        <n v="1009396"/>
        <n v="1001894"/>
        <n v="1009065"/>
        <n v="1016432"/>
        <n v="1014953"/>
        <n v="1012156"/>
        <n v="1010745"/>
        <n v="1016811"/>
        <n v="1011711"/>
        <n v="1006768"/>
        <n v="1015644"/>
        <n v="1010242"/>
        <n v="1010411"/>
        <n v="1016136"/>
        <n v="1014544"/>
        <n v="1012823"/>
        <n v="1018998"/>
        <n v="1019805"/>
        <n v="1009405"/>
        <n v="1006567"/>
        <n v="1009264"/>
        <n v="1008756"/>
        <n v="1007212"/>
        <n v="1011467"/>
        <n v="1011539"/>
        <n v="1016095"/>
        <n v="1004048"/>
        <n v="1018139"/>
        <n v="1011011"/>
        <n v="1010948"/>
        <n v="1019199"/>
        <n v="1015170"/>
        <n v="1009775"/>
        <n v="1018366"/>
        <n v="1009814"/>
        <n v="1011510"/>
        <n v="1008903"/>
        <n v="1019448"/>
        <n v="1009855"/>
        <n v="1005754"/>
        <n v="1015137"/>
        <n v="1012244"/>
        <n v="1011800"/>
        <n v="1014354"/>
        <n v="1016451"/>
        <n v="1013031"/>
        <n v="1017044"/>
        <n v="1013793"/>
        <n v="1010937"/>
        <n v="1016407"/>
        <n v="1016936"/>
        <n v="1005649"/>
        <n v="1006370"/>
        <n v="1018875"/>
        <n v="1016956"/>
        <n v="1004125"/>
        <n v="1003430"/>
        <n v="1002835"/>
        <n v="1014130"/>
        <n v="1014457"/>
        <n v="1017336"/>
        <n v="1007117"/>
        <n v="1007600"/>
        <n v="1018972"/>
        <n v="1019231"/>
        <n v="1013104"/>
        <n v="1009578"/>
        <n v="1017890"/>
        <n v="1009434"/>
        <n v="1012357"/>
        <n v="1007036"/>
        <n v="1017313"/>
        <n v="1014135"/>
        <n v="1015871"/>
        <n v="1019319"/>
        <n v="1009937"/>
        <n v="1007961"/>
        <n v="1008573"/>
        <n v="1006551"/>
        <n v="1001465"/>
        <n v="1004832"/>
        <n v="1017762"/>
        <n v="1013958"/>
        <n v="1012238"/>
        <n v="1007736"/>
        <n v="1013773"/>
        <n v="1018452"/>
        <n v="1007806"/>
        <n v="1013747"/>
        <n v="1008433"/>
        <n v="1017527"/>
        <n v="1016558"/>
        <n v="1013822"/>
        <n v="1010907"/>
        <n v="1017852"/>
        <n v="1013334"/>
        <n v="1011010"/>
        <n v="1017385"/>
        <n v="1007391"/>
        <n v="1012391"/>
        <n v="1011731"/>
        <n v="1008281"/>
        <n v="1005896"/>
        <n v="1001638"/>
        <n v="1003216"/>
        <n v="1012280"/>
        <n v="1008672"/>
        <n v="1017901"/>
        <n v="1011201"/>
        <n v="1013810"/>
        <n v="1010944"/>
        <n v="1017922"/>
        <n v="1011153"/>
        <n v="1017569"/>
        <n v="1009687"/>
        <n v="1008977"/>
        <n v="1018381"/>
        <n v="1008447"/>
        <n v="1008277"/>
        <n v="1010261"/>
        <n v="1014819"/>
        <n v="1007822"/>
        <n v="1007596"/>
        <n v="1009060"/>
        <n v="1008305"/>
        <n v="1013415"/>
        <n v="1008017"/>
        <n v="1014566"/>
        <n v="1017199"/>
        <n v="1015563"/>
        <n v="1008806"/>
        <n v="1009647"/>
        <n v="1017679"/>
        <n v="1017819"/>
        <n v="1014796"/>
        <n v="1009969"/>
        <n v="1012330"/>
        <n v="1012653"/>
        <n v="1010722"/>
        <n v="1010484"/>
        <n v="1014723"/>
        <n v="1018611"/>
        <n v="1009166"/>
        <n v="1005827"/>
        <n v="1016352"/>
        <n v="1007043"/>
        <n v="1019505"/>
        <n v="1018588"/>
        <n v="1006479"/>
        <n v="1015622"/>
        <n v="1015092"/>
        <n v="1014389"/>
        <n v="1010703"/>
        <n v="1006326"/>
        <n v="1019194"/>
        <n v="1009078"/>
        <n v="1015328"/>
        <n v="1012747"/>
        <n v="1012969"/>
        <n v="1009836"/>
        <n v="1015270"/>
        <n v="1006982"/>
        <n v="1008846"/>
        <n v="1018431"/>
        <n v="1007863"/>
        <n v="1017944"/>
        <n v="1011847"/>
        <n v="1012297"/>
        <n v="1012327"/>
        <n v="1007640"/>
        <n v="1011485"/>
        <n v="1002557"/>
        <n v="1006390"/>
        <n v="1009807"/>
        <n v="1016008"/>
        <n v="1002258"/>
        <n v="1019389"/>
        <n v="1019407"/>
        <n v="1006362"/>
        <n v="1008347"/>
        <n v="1016027"/>
        <n v="1012699"/>
        <n v="1007121"/>
        <n v="1007273"/>
        <n v="1011532"/>
        <n v="1015373"/>
        <n v="1019594"/>
        <n v="1017082"/>
        <n v="1017332"/>
        <n v="1018404"/>
        <n v="1010093"/>
        <n v="1011308"/>
        <n v="1018634"/>
        <n v="1012416"/>
        <n v="1010889"/>
        <n v="1018747"/>
        <n v="1013617"/>
        <n v="1012228"/>
        <n v="1007207"/>
        <n v="1009620"/>
        <n v="1010636"/>
        <n v="1018229"/>
        <n v="1019274"/>
        <n v="1012005"/>
        <n v="1010436"/>
        <n v="1009255"/>
        <n v="1005290"/>
        <n v="1004284"/>
        <n v="1003645"/>
        <n v="1019614"/>
        <n v="1011332"/>
        <n v="1011077"/>
        <n v="1011713"/>
        <n v="1008312"/>
        <n v="1009571"/>
        <n v="1007801"/>
        <n v="1007810"/>
        <n v="1013453"/>
        <n v="1009436"/>
        <n v="1007475"/>
        <n v="1015451"/>
        <n v="1012112"/>
        <n v="1009976"/>
        <n v="1018367"/>
        <n v="1012788"/>
        <n v="1006640"/>
        <n v="1008883"/>
        <n v="1006586"/>
        <n v="1019909"/>
        <n v="1006427"/>
        <n v="1003663"/>
        <n v="1010721"/>
        <n v="1014497"/>
        <n v="1019650"/>
        <n v="1001692"/>
        <n v="1005107"/>
        <n v="1002483"/>
        <n v="1003232"/>
        <n v="1008740"/>
        <n v="1010227"/>
        <n v="1007107"/>
        <n v="1007409"/>
        <n v="1009734"/>
        <n v="1008929"/>
        <n v="1018474"/>
        <n v="1016727"/>
        <n v="1010264"/>
        <n v="1008106"/>
        <n v="1007355"/>
        <n v="1009002"/>
        <n v="1014384"/>
        <n v="1006624"/>
        <n v="1015934"/>
        <n v="1019607"/>
        <n v="1017502"/>
        <n v="1009590"/>
        <n v="1010203"/>
        <n v="1016630"/>
        <n v="1007781"/>
        <n v="1015623"/>
        <n v="1002962"/>
        <n v="1004408"/>
        <n v="1017832"/>
        <n v="1013277"/>
        <n v="1015183"/>
        <n v="1012347"/>
        <n v="1009603"/>
        <n v="1006075"/>
        <n v="1009876"/>
        <n v="1011460"/>
        <n v="1015237"/>
        <n v="1006657"/>
        <n v="1007032"/>
        <n v="1004005"/>
        <n v="1007679"/>
        <n v="1012925"/>
        <n v="1017211"/>
        <n v="1015911"/>
        <n v="1011465"/>
        <n v="1015226"/>
        <n v="1012431"/>
        <n v="1011169"/>
        <n v="1015321"/>
        <n v="1006981"/>
        <n v="1012103"/>
        <n v="1015230"/>
        <n v="1018233"/>
        <n v="1011325"/>
        <n v="1012865"/>
        <n v="1014307"/>
        <n v="1007182"/>
        <n v="1012934"/>
        <n v="1018694"/>
        <n v="1006924"/>
        <n v="1004621"/>
        <n v="1004066"/>
        <n v="1015904"/>
        <n v="1015093"/>
        <n v="1011878"/>
        <n v="1010872"/>
        <n v="1006676"/>
        <n v="1015633"/>
        <n v="1014456"/>
        <n v="1009288"/>
        <n v="1009860"/>
        <n v="1018416"/>
        <n v="1014317"/>
        <n v="1011564"/>
        <n v="1008224"/>
        <n v="1015776"/>
        <n v="1011245"/>
        <n v="1012302"/>
        <n v="1016413"/>
        <n v="1018021"/>
        <n v="1012983"/>
        <n v="1008332"/>
        <n v="1009789"/>
        <n v="1003029"/>
        <n v="1004210"/>
        <n v="1004931"/>
        <n v="1005153"/>
        <n v="1006520"/>
        <n v="1011570"/>
        <n v="1017374"/>
        <n v="1018727"/>
        <n v="1019735"/>
        <n v="1019585"/>
        <n v="1008529"/>
        <n v="1011779"/>
        <n v="1009079"/>
        <n v="1010055"/>
        <n v="1018445"/>
        <n v="1010734"/>
        <n v="1017758"/>
        <n v="1015309"/>
        <n v="1012139"/>
        <n v="1011348"/>
        <n v="1010361"/>
        <n v="1008919"/>
        <n v="1018468"/>
        <n v="1010649"/>
        <n v="1002426"/>
        <n v="1002696"/>
        <n v="1016557"/>
        <n v="1007850"/>
        <n v="1013972"/>
        <n v="1018670"/>
        <n v="1007208"/>
        <n v="1006907"/>
        <n v="1012035"/>
        <n v="1005477"/>
        <n v="1011326"/>
        <n v="1016382"/>
        <n v="1015185"/>
        <n v="1014099"/>
        <n v="1017979"/>
        <n v="1018321"/>
        <n v="1019441"/>
        <n v="1017659"/>
        <n v="1019350"/>
        <n v="1015292"/>
        <n v="1011302"/>
        <n v="1003382"/>
        <n v="1004687"/>
        <n v="1008128"/>
        <n v="1017596"/>
        <n v="1018441"/>
        <n v="1011787"/>
        <n v="1010353"/>
        <n v="1015728"/>
        <n v="1007908"/>
        <n v="1014353"/>
        <n v="1011140"/>
        <n v="1019382"/>
        <n v="1016984"/>
        <n v="1015387"/>
        <n v="1009126"/>
        <n v="1017533"/>
        <n v="1010158"/>
        <n v="1014362"/>
        <n v="1003058"/>
        <n v="1003467"/>
        <n v="1001022"/>
        <n v="1006150"/>
        <n v="1011085"/>
        <n v="1008212"/>
        <n v="1016244"/>
        <n v="1017512"/>
        <n v="1007619"/>
        <n v="1016966"/>
        <n v="1007938"/>
        <n v="1007453"/>
        <n v="1017020"/>
        <n v="1011174"/>
        <n v="1018929"/>
        <n v="1017887"/>
        <n v="1014618"/>
        <n v="1014733"/>
        <n v="1011882"/>
        <n v="1009790"/>
        <n v="1012860"/>
        <n v="1012051"/>
        <n v="1012208"/>
        <n v="1007069"/>
        <n v="1016456"/>
        <n v="1008319"/>
        <n v="1017556"/>
        <n v="1010546"/>
        <n v="1018172"/>
        <n v="1015285"/>
        <n v="1018081"/>
        <n v="1011383"/>
        <n v="1018299"/>
        <n v="1012796"/>
        <n v="1017864"/>
        <n v="1017220"/>
        <n v="1016572"/>
        <n v="1016916"/>
        <n v="1009502"/>
        <n v="1009000"/>
        <n v="1010547"/>
        <n v="1008055"/>
        <n v="1018933"/>
        <n v="1015392"/>
        <n v="1008856"/>
        <n v="1002607"/>
        <n v="1004131"/>
        <n v="1009952"/>
        <n v="1011832"/>
        <n v="1016068"/>
        <n v="1017848"/>
        <n v="1013516"/>
        <n v="1012886"/>
        <n v="1019326"/>
        <n v="1011566"/>
        <n v="1011487"/>
        <n v="1006814"/>
        <n v="1011618"/>
        <n v="1014103"/>
        <n v="1016677"/>
        <n v="1018165"/>
        <n v="1018654"/>
        <n v="1013964"/>
        <n v="1014646"/>
        <n v="1015487"/>
        <n v="1006626"/>
        <n v="1004322"/>
        <n v="1004505"/>
        <n v="1003015"/>
        <n v="1010970"/>
        <n v="1011943"/>
        <n v="1008292"/>
        <n v="1012248"/>
        <n v="1009471"/>
        <n v="1007967"/>
        <n v="1019430"/>
        <n v="1012474"/>
        <n v="1018479"/>
        <n v="1015960"/>
        <n v="1013178"/>
        <n v="1008285"/>
        <n v="1013800"/>
        <n v="1006589"/>
        <n v="1013358"/>
        <n v="1013126"/>
        <n v="1002086"/>
        <n v="1003164"/>
        <n v="1007052"/>
        <n v="1011811"/>
        <n v="1017356"/>
        <n v="1012289"/>
        <n v="1014351"/>
        <n v="1012703"/>
        <n v="1017019"/>
        <n v="1011114"/>
        <n v="1010178"/>
        <n v="1010071"/>
        <n v="1015395"/>
        <n v="1014700"/>
        <n v="1012935"/>
        <n v="1019674"/>
        <n v="1012503"/>
        <n v="1006530"/>
        <n v="1015919"/>
        <n v="1014692"/>
        <n v="1018051"/>
        <n v="1009567"/>
        <n v="1009716"/>
        <n v="1008278"/>
        <n v="1015732"/>
        <n v="1010913"/>
        <n v="1003178"/>
        <n v="1016983"/>
        <n v="1010140"/>
        <n v="1008120"/>
        <n v="1019242"/>
        <n v="1008702"/>
        <n v="1017683"/>
        <n v="1011747"/>
        <n v="1012989"/>
        <n v="1007842"/>
        <n v="1010824"/>
        <n v="1009655"/>
        <n v="1008993"/>
        <n v="1015322"/>
        <n v="1009350"/>
        <n v="1008342"/>
        <n v="1007570"/>
        <n v="1018010"/>
        <n v="1003435"/>
        <n v="1002988"/>
        <n v="1015160"/>
        <n v="1005805"/>
        <n v="1010840"/>
        <n v="1007977"/>
        <n v="1009844"/>
        <n v="1017788"/>
        <n v="1013827"/>
        <n v="1014592"/>
        <n v="1017140"/>
        <n v="1009207"/>
        <n v="1014008"/>
        <n v="1017037"/>
        <n v="1016654"/>
        <n v="1002726"/>
        <n v="1004883"/>
        <n v="1003271"/>
        <n v="1012928"/>
        <n v="1016326"/>
        <n v="1009698"/>
        <n v="1009151"/>
        <n v="1006631"/>
        <n v="1008492"/>
        <n v="1012221"/>
        <n v="1009534"/>
        <n v="1008630"/>
        <n v="1019058"/>
        <n v="1015023"/>
        <n v="1017831"/>
        <n v="1014845"/>
        <n v="1009088"/>
        <n v="1019305"/>
        <n v="1007183"/>
        <n v="1005533"/>
        <n v="1005748"/>
        <n v="1011402"/>
        <n v="1006993"/>
        <n v="1009081"/>
        <n v="1015146"/>
        <n v="1019722"/>
        <n v="1008237"/>
        <n v="1018266"/>
        <n v="1008103"/>
        <n v="1017650"/>
        <n v="1008989"/>
        <n v="1010971"/>
        <n v="1015010"/>
        <n v="1018810"/>
        <n v="1007420"/>
        <n v="1005362"/>
        <n v="1002486"/>
        <n v="1014281"/>
        <n v="1007376"/>
        <n v="1003363"/>
        <n v="1007909"/>
        <n v="1008547"/>
        <n v="1012440"/>
        <n v="1016980"/>
        <n v="1012117"/>
        <n v="1013494"/>
        <n v="1006448"/>
        <n v="1008868"/>
        <n v="1013398"/>
        <n v="1007265"/>
        <n v="1007039"/>
        <n v="1009965"/>
        <n v="1011031"/>
        <n v="1008709"/>
        <n v="1014115"/>
        <n v="1015188"/>
        <n v="1014775"/>
        <n v="1007066"/>
        <n v="1017205"/>
        <n v="1008697"/>
        <n v="1011443"/>
        <n v="1012294"/>
        <n v="1007755"/>
        <n v="1008782"/>
        <n v="1001530"/>
        <n v="1002441"/>
        <n v="1014689"/>
        <n v="1019744"/>
        <n v="1018584"/>
        <n v="1012697"/>
        <n v="1007063"/>
        <n v="1006867"/>
        <n v="1015743"/>
        <n v="1014235"/>
        <n v="1017071"/>
        <n v="1012552"/>
        <n v="1018193"/>
        <n v="1018577"/>
        <n v="1018639"/>
        <n v="1019259"/>
        <n v="1014257"/>
        <n v="1015407"/>
        <n v="1017022"/>
        <n v="1018490"/>
        <n v="1010097"/>
        <n v="1013595"/>
        <n v="1009625"/>
        <n v="1007442"/>
        <n v="1008908"/>
        <n v="1005419"/>
        <n v="1006963"/>
        <n v="1007677"/>
        <n v="1003872"/>
        <n v="1002413"/>
        <n v="1002157"/>
        <n v="1016700"/>
        <n v="1011645"/>
        <n v="1012683"/>
        <n v="1012559"/>
        <n v="1006918"/>
        <n v="1006314"/>
        <n v="1006781"/>
        <n v="1015481"/>
        <n v="1014734"/>
        <n v="1009782"/>
        <n v="1010608"/>
        <n v="1011678"/>
        <n v="1014565"/>
        <n v="1014149"/>
        <n v="1004057"/>
        <n v="1007593"/>
        <n v="1011766"/>
        <n v="1007778"/>
        <n v="1007777"/>
        <n v="1014205"/>
        <n v="1015998"/>
        <n v="1008781"/>
        <n v="1013446"/>
        <n v="1015224"/>
        <n v="1009614"/>
        <n v="1012098"/>
        <n v="1009272"/>
        <n v="1017929"/>
        <n v="1013093"/>
        <n v="1016699"/>
        <n v="1013625"/>
        <n v="1010164"/>
        <n v="1006763"/>
        <n v="1011451"/>
        <n v="1015326"/>
        <n v="1009443"/>
        <n v="1010790"/>
        <n v="1006737"/>
        <n v="1015616"/>
        <n v="1019222"/>
        <n v="1015670"/>
        <n v="1018949"/>
        <n v="1013718"/>
        <n v="1008390"/>
        <n v="1006475"/>
        <n v="1007445"/>
        <n v="1016972"/>
        <n v="1008271"/>
        <n v="1009915"/>
        <n v="1015709"/>
        <n v="1005083"/>
        <n v="1012945"/>
        <n v="1015453"/>
        <n v="1018853"/>
        <n v="1007490"/>
        <n v="1008839"/>
        <n v="1018829"/>
        <n v="1008421"/>
        <n v="1007739"/>
        <n v="1019096"/>
        <n v="1008075"/>
        <n v="1016364"/>
        <n v="1005628"/>
        <n v="1008273"/>
        <n v="1007070"/>
        <n v="1009720"/>
        <n v="1011796"/>
        <n v="1009106"/>
        <n v="1012910"/>
        <n v="1013597"/>
        <n v="1018495"/>
        <n v="1013814"/>
        <n v="1009815"/>
        <n v="1011079"/>
        <n v="1011230"/>
        <n v="1017751"/>
        <n v="1019520"/>
        <n v="1010021"/>
        <n v="1015040"/>
        <n v="1018767"/>
        <n v="1012705"/>
        <n v="1017284"/>
        <n v="1012571"/>
        <n v="1016314"/>
        <n v="1010324"/>
        <n v="1006847"/>
        <n v="1017940"/>
        <n v="1000009"/>
        <n v="1007450"/>
        <n v="1013412"/>
        <n v="1011300"/>
        <n v="1019556"/>
        <n v="1018460"/>
        <n v="1009137"/>
        <n v="1008030"/>
        <n v="1015671"/>
        <n v="1008907"/>
        <n v="1013103"/>
        <n v="1011519"/>
        <n v="1010315"/>
        <n v="1011243"/>
        <n v="1009527"/>
        <n v="1008981"/>
        <n v="1019336"/>
        <n v="1019237"/>
        <n v="1007602"/>
        <n v="1002385"/>
        <n v="1004320"/>
        <n v="1003705"/>
        <n v="1003150"/>
        <n v="1010998"/>
        <n v="1015516"/>
        <n v="1010593"/>
        <n v="1008502"/>
        <n v="1013569"/>
        <n v="1008238"/>
        <n v="1012649"/>
        <n v="1005820"/>
        <n v="1017195"/>
        <n v="1009568"/>
        <n v="1007807"/>
        <n v="1012199"/>
        <n v="1015225"/>
        <n v="1011359"/>
        <n v="1012116"/>
        <n v="1007598"/>
        <n v="1018062"/>
        <n v="1010673"/>
        <n v="1012570"/>
        <n v="1013498"/>
        <n v="1008462"/>
        <n v="1007700"/>
        <n v="1016350"/>
        <n v="1014752"/>
        <n v="1018772"/>
        <n v="1003785"/>
        <n v="1004098"/>
        <n v="1019105"/>
        <n v="1013490"/>
        <n v="1007484"/>
        <n v="1007558"/>
        <n v="1009159"/>
        <n v="1018545"/>
        <n v="1014949"/>
        <n v="1018969"/>
        <n v="1018699"/>
        <n v="1016529"/>
        <n v="1008323"/>
        <n v="1016574"/>
        <n v="1011644"/>
        <n v="1013931"/>
        <n v="1019056"/>
        <n v="1009979"/>
        <n v="1007245"/>
        <n v="1001520"/>
        <n v="1004636"/>
        <n v="1004826"/>
        <n v="1004611"/>
        <n v="1013194"/>
        <n v="1016383"/>
        <n v="1018117"/>
        <n v="1017719"/>
        <n v="1013667"/>
        <n v="1013345"/>
        <n v="1013907"/>
        <n v="1015991"/>
        <n v="1006873"/>
        <n v="1018700"/>
        <n v="1008189"/>
        <n v="1010670"/>
        <n v="1012677"/>
        <n v="1007715"/>
        <n v="1007281"/>
        <n v="1006029"/>
        <n v="1009694"/>
        <n v="1019631"/>
        <n v="1014550"/>
        <n v="1004018"/>
        <n v="1002909"/>
        <n v="1002269"/>
        <n v="1003326"/>
        <n v="1007843"/>
        <n v="1013941"/>
        <n v="1011733"/>
        <n v="1007358"/>
        <n v="1013778"/>
        <n v="1015344"/>
        <n v="1012225"/>
        <n v="1012251"/>
        <n v="1016892"/>
        <n v="1018128"/>
        <n v="1007007"/>
        <n v="1013507"/>
        <n v="1010269"/>
        <n v="1011023"/>
        <n v="1008700"/>
        <n v="1012647"/>
        <n v="1015335"/>
        <n v="1011378"/>
        <n v="1010018"/>
        <n v="1019592"/>
        <n v="1018813"/>
        <n v="1019664"/>
        <n v="1009403"/>
        <n v="1016649"/>
        <n v="1017255"/>
        <n v="1011457"/>
        <n v="1015731"/>
        <n v="1002686"/>
        <n v="1002404"/>
        <n v="1003448"/>
        <n v="1010437"/>
        <n v="1007864"/>
        <n v="1008743"/>
        <n v="1009892"/>
        <n v="1017016"/>
        <n v="1012907"/>
        <n v="1005423"/>
        <n v="1019745"/>
        <n v="1009771"/>
        <n v="1007060"/>
        <n v="1014031"/>
        <n v="1006127"/>
        <n v="1012504"/>
        <n v="1019275"/>
        <n v="1008469"/>
        <n v="1017518"/>
        <n v="1011176"/>
        <n v="1012452"/>
        <n v="1013756"/>
        <n v="1009510"/>
        <n v="1008445"/>
        <n v="1007707"/>
        <n v="1010187"/>
        <n v="1007286"/>
        <n v="1006809"/>
        <n v="1002457"/>
        <n v="1016470"/>
        <n v="1007080"/>
        <n v="1007002"/>
        <n v="1007329"/>
        <n v="1013680"/>
        <n v="1012160"/>
        <n v="1014795"/>
        <n v="1019661"/>
        <n v="1008084"/>
        <n v="1016819"/>
        <n v="1016492"/>
        <n v="1016765"/>
        <n v="1016448"/>
        <n v="1012143"/>
        <n v="1016853"/>
        <n v="1014089"/>
        <n v="1017695"/>
        <n v="1008575"/>
        <n v="1014046"/>
        <n v="1002769"/>
        <n v="1004321"/>
        <n v="1005228"/>
        <n v="1018686"/>
        <n v="1014322"/>
        <n v="1010928"/>
        <n v="1004017"/>
        <n v="1003145"/>
        <n v="1007926"/>
        <n v="1012951"/>
        <n v="1007424"/>
        <n v="1015083"/>
        <n v="1016855"/>
        <n v="1016671"/>
        <n v="1013387"/>
        <n v="1016545"/>
        <n v="1007532"/>
        <n v="1009606"/>
        <n v="1010584"/>
        <n v="1019106"/>
        <n v="1009099"/>
        <n v="1018387"/>
        <n v="1013241"/>
        <n v="1007833"/>
        <n v="1002829"/>
        <n v="1003233"/>
        <n v="1003437"/>
        <n v="1003967"/>
        <n v="1002638"/>
        <n v="1010368"/>
        <n v="1014642"/>
        <n v="1004864"/>
        <n v="1016689"/>
        <n v="1018050"/>
        <n v="1009203"/>
        <n v="1016446"/>
        <n v="1007239"/>
        <n v="1008021"/>
        <n v="1014950"/>
        <n v="1019829"/>
        <n v="1016245"/>
        <n v="1011278"/>
        <n v="1012435"/>
        <n v="1011490"/>
        <n v="1018352"/>
        <n v="1013865"/>
        <n v="1008026"/>
        <n v="1016692"/>
        <n v="1016777"/>
        <n v="1010025"/>
        <n v="1013046"/>
        <n v="1016631"/>
        <n v="1017337"/>
        <n v="1017514"/>
        <n v="1011280"/>
        <n v="1008286"/>
        <n v="1007624"/>
        <n v="1013410"/>
        <n v="1013000"/>
        <n v="1006987"/>
        <n v="1004100"/>
        <n v="1000380"/>
        <n v="1008007"/>
        <n v="1006491"/>
        <n v="1019167"/>
        <n v="1009920"/>
        <n v="1018129"/>
        <n v="1015908"/>
        <n v="1007071"/>
        <n v="1007258"/>
        <n v="1015681"/>
        <n v="1014914"/>
        <n v="1007397"/>
        <n v="1014963"/>
        <n v="1019012"/>
        <n v="1015199"/>
        <n v="1010855"/>
        <n v="1012755"/>
        <n v="1019181"/>
        <n v="1011616"/>
        <n v="1010478"/>
        <n v="1018480"/>
        <n v="1016305"/>
        <n v="1019615"/>
        <n v="1016069"/>
        <n v="1009349"/>
        <n v="1019741"/>
        <n v="1007969"/>
        <n v="1002700"/>
        <n v="1017766"/>
        <n v="1011180"/>
        <n v="1007904"/>
        <n v="1003594"/>
        <n v="1004144"/>
        <n v="1006644"/>
        <n v="1014447"/>
        <n v="1015276"/>
        <n v="1010914"/>
        <n v="1015840"/>
        <n v="1015007"/>
        <n v="1014730"/>
        <n v="1013806"/>
        <n v="1011204"/>
        <n v="1007831"/>
        <n v="1017652"/>
        <n v="1016065"/>
        <n v="1019903"/>
        <n v="1018316"/>
        <n v="1009884"/>
        <n v="1010420"/>
        <n v="1006418"/>
        <n v="1001933"/>
        <n v="1002073"/>
        <n v="1002323"/>
        <n v="1005047"/>
        <n v="1008631"/>
        <n v="1011726"/>
        <n v="1019747"/>
        <n v="1013993"/>
        <n v="1016521"/>
        <n v="1008254"/>
        <n v="1019411"/>
        <n v="1015634"/>
        <n v="1016291"/>
        <n v="1018645"/>
        <n v="1018512"/>
        <n v="1015257"/>
        <n v="1011498"/>
        <n v="1011948"/>
        <n v="1018020"/>
        <n v="1008496"/>
        <n v="1005045"/>
        <n v="1003884"/>
        <n v="1011829"/>
        <n v="1014724"/>
        <n v="1013337"/>
        <n v="1013480"/>
        <n v="1015872"/>
        <n v="1014283"/>
        <n v="1007551"/>
        <n v="1011814"/>
        <n v="1013801"/>
        <n v="1018121"/>
        <n v="1018422"/>
        <n v="1006344"/>
        <n v="1018489"/>
        <n v="1010517"/>
        <n v="1010016"/>
        <n v="1008372"/>
        <n v="1009549"/>
        <n v="1006794"/>
        <n v="1006719"/>
        <n v="1008185"/>
        <n v="1014677"/>
        <n v="1018643"/>
        <n v="1019569"/>
        <n v="1015619"/>
        <n v="1013253"/>
        <n v="1009287"/>
        <n v="1016119"/>
        <n v="1007696"/>
        <n v="1016748"/>
        <n v="1016124"/>
        <n v="1011155"/>
        <n v="1016719"/>
        <n v="1019632"/>
        <n v="1006403"/>
        <n v="1018304"/>
        <n v="1010179"/>
        <n v="1007927"/>
        <n v="1016548"/>
        <n v="1008927"/>
        <n v="1007236"/>
        <n v="1009243"/>
        <n v="1008200"/>
        <n v="1012750"/>
        <n v="1016103"/>
        <n v="1015024"/>
        <n v="1014628"/>
        <n v="1004616"/>
        <n v="1000209"/>
        <n v="1009923"/>
        <n v="1013405"/>
        <n v="1019595"/>
        <n v="1011398"/>
        <n v="1015339"/>
        <n v="1019598"/>
        <n v="1014717"/>
        <n v="1012268"/>
        <n v="1014774"/>
        <n v="1015825"/>
        <n v="1014258"/>
        <n v="1018539"/>
        <n v="1013809"/>
        <n v="1014045"/>
        <n v="1008834"/>
        <n v="1007870"/>
        <n v="1017287"/>
        <n v="1010870"/>
        <n v="1012454"/>
        <n v="1011573"/>
        <n v="1018721"/>
        <n v="1010533"/>
        <n v="1009880"/>
        <n v="1007159"/>
        <n v="1019872"/>
        <n v="1011936"/>
        <n v="1003838"/>
        <n v="1003677"/>
        <n v="1016723"/>
        <n v="1016200"/>
        <n v="1019788"/>
        <n v="1018455"/>
        <n v="1010539"/>
        <n v="1015035"/>
        <n v="1011672"/>
        <n v="1018780"/>
        <n v="1006604"/>
        <n v="1010827"/>
        <n v="1014436"/>
        <n v="1007799"/>
        <n v="1010338"/>
        <n v="1015076"/>
        <n v="1010989"/>
        <n v="1018428"/>
        <n v="1012612"/>
        <n v="1012350"/>
        <n v="1011299"/>
        <n v="1006501"/>
        <n v="1003443"/>
        <n v="1003004"/>
        <n v="1004015"/>
        <n v="1017916"/>
        <n v="1013418"/>
        <n v="1004506"/>
        <n v="1018914"/>
        <n v="1014859"/>
        <n v="1018706"/>
        <n v="1010793"/>
        <n v="1008457"/>
        <n v="1009730"/>
        <n v="1015757"/>
        <n v="1013506"/>
        <n v="1014626"/>
        <n v="1014954"/>
        <n v="1007124"/>
        <n v="1007534"/>
        <n v="1012421"/>
        <n v="1016961"/>
        <n v="1007340"/>
        <n v="1010991"/>
        <n v="1016516"/>
        <n v="1010292"/>
        <n v="1019265"/>
        <n v="1006669"/>
        <n v="1011145"/>
        <n v="1008958"/>
        <n v="1002653"/>
        <n v="1010134"/>
        <n v="1013203"/>
        <n v="1013675"/>
        <n v="1016584"/>
        <n v="1019495"/>
        <n v="1017622"/>
        <n v="1010879"/>
        <n v="1007796"/>
        <n v="1009044"/>
        <n v="1008274"/>
        <n v="1017074"/>
        <n v="1004497"/>
        <n v="1003745"/>
        <n v="1004714"/>
        <n v="1019067"/>
        <n v="1009718"/>
        <n v="1011473"/>
        <n v="1015539"/>
        <n v="1018975"/>
        <n v="1012151"/>
        <n v="1015784"/>
        <n v="1012340"/>
        <n v="1010162"/>
        <n v="1014621"/>
        <n v="1014899"/>
        <n v="1014363"/>
        <n v="1018703"/>
        <n v="1012001"/>
        <n v="1009374"/>
        <n v="1008567"/>
        <n v="1014049"/>
        <n v="1007886"/>
        <n v="1019898"/>
        <n v="1014482"/>
        <n v="1007444"/>
        <n v="1016138"/>
        <n v="1010885"/>
        <n v="1019424"/>
        <n v="1013280"/>
        <n v="1008209"/>
        <n v="1007479"/>
        <n v="1009165"/>
        <n v="1004254"/>
        <n v="1000113"/>
        <n v="1004800"/>
        <n v="1013610"/>
        <n v="1016999"/>
        <n v="1012526"/>
        <n v="1018345"/>
        <n v="1012933"/>
        <n v="1014517"/>
        <n v="1019500"/>
        <n v="1008812"/>
        <n v="1017414"/>
        <n v="1010100"/>
        <n v="1013712"/>
        <n v="1018343"/>
        <n v="1016891"/>
        <n v="1013649"/>
        <n v="1013329"/>
        <n v="1015263"/>
        <n v="1017575"/>
        <n v="1009602"/>
        <n v="1010705"/>
        <n v="1016778"/>
        <n v="1012680"/>
        <n v="1005594"/>
        <n v="1015254"/>
        <n v="1003274"/>
        <n v="1007317"/>
        <n v="1019900"/>
        <n v="1011619"/>
        <n v="1017614"/>
        <n v="1015078"/>
        <n v="1016595"/>
        <n v="1006851"/>
        <n v="1019921"/>
        <n v="1007244"/>
        <n v="1010351"/>
        <n v="1018709"/>
        <n v="1016898"/>
        <n v="1015663"/>
        <n v="1013273"/>
        <n v="1010089"/>
        <n v="1017651"/>
        <n v="1013390"/>
        <n v="1006433"/>
        <n v="1012619"/>
        <n v="1016798"/>
        <n v="1011279"/>
        <n v="1008253"/>
        <n v="1002924"/>
        <n v="1001418"/>
        <n v="1008223"/>
        <n v="1007483"/>
        <n v="1010830"/>
        <n v="1017869"/>
        <n v="1016710"/>
        <n v="1011595"/>
        <n v="1016210"/>
        <n v="1009932"/>
        <n v="1009406"/>
        <n v="1007670"/>
        <n v="1010473"/>
        <n v="1008676"/>
        <n v="1016348"/>
        <n v="1012499"/>
        <n v="1014477"/>
        <n v="1016963"/>
        <n v="1007180"/>
        <n v="1004488"/>
        <n v="1002834"/>
        <n v="1004142"/>
        <n v="1004183"/>
        <n v="1012569"/>
        <n v="1008719"/>
        <n v="1015366"/>
        <n v="1018157"/>
        <n v="1014350"/>
        <n v="1017989"/>
        <n v="1016172"/>
        <n v="1009269"/>
        <n v="1012993"/>
        <n v="1014074"/>
        <n v="1006506"/>
        <n v="1019532"/>
        <n v="1012443"/>
        <n v="1018677"/>
        <n v="1018471"/>
        <n v="1011655"/>
        <n v="1018507"/>
        <n v="1010519"/>
        <n v="1010501"/>
        <n v="1018532"/>
        <n v="1006721"/>
        <n v="1007682"/>
        <n v="1010571"/>
        <n v="1002188"/>
        <n v="1010831"/>
        <n v="1015907"/>
        <n v="1014664"/>
        <n v="1013623"/>
        <n v="1009633"/>
        <n v="1018967"/>
        <n v="1013366"/>
        <n v="1015406"/>
        <n v="1017833"/>
        <n v="1016225"/>
        <n v="1016941"/>
        <n v="1018963"/>
        <n v="1015440"/>
        <n v="1007053"/>
        <n v="1007654"/>
        <n v="1011462"/>
        <n v="1015265"/>
        <n v="1012322"/>
        <n v="1006789"/>
        <n v="1009871"/>
        <n v="1018927"/>
        <n v="1017092"/>
        <n v="1017785"/>
        <n v="1015044"/>
        <n v="1019899"/>
        <n v="1012052"/>
        <n v="1019563"/>
        <n v="1006505"/>
        <n v="1019158"/>
        <n v="1010834"/>
        <n v="1015469"/>
        <n v="1018583"/>
        <n v="1019530"/>
        <n v="1013866"/>
        <n v="1016883"/>
        <n v="1011254"/>
        <n v="1017740"/>
        <n v="1010916"/>
        <n v="1009154"/>
        <n v="1019312"/>
        <n v="1004927"/>
        <n v="1001473"/>
        <n v="1002631"/>
        <n v="1004511"/>
        <n v="1005636"/>
        <n v="1011702"/>
        <n v="1016564"/>
        <n v="1017508"/>
        <n v="1008736"/>
        <n v="1011117"/>
        <n v="1009846"/>
        <n v="1011813"/>
        <n v="1015543"/>
        <n v="1011211"/>
        <n v="1014877"/>
        <n v="1006625"/>
        <n v="1017791"/>
        <n v="1007497"/>
        <n v="1007464"/>
        <n v="1016329"/>
        <n v="1006275"/>
        <n v="1001852"/>
        <n v="1011610"/>
        <n v="1011219"/>
        <n v="1019440"/>
        <n v="1011789"/>
        <n v="1018045"/>
        <n v="1012217"/>
        <n v="1012793"/>
        <n v="1017657"/>
        <n v="1014759"/>
        <n v="1017358"/>
        <n v="1017666"/>
        <n v="1019763"/>
        <n v="1006944"/>
        <n v="1010979"/>
        <n v="1016344"/>
        <n v="1014989"/>
        <n v="1008813"/>
        <n v="1004002"/>
        <n v="1003531"/>
        <n v="1008715"/>
        <n v="1009877"/>
        <n v="1006902"/>
        <n v="1012466"/>
        <n v="1016998"/>
        <n v="1009889"/>
        <n v="1018695"/>
        <n v="1009059"/>
        <n v="1017866"/>
        <n v="1017520"/>
        <n v="1007790"/>
        <n v="1007881"/>
        <n v="1014292"/>
        <n v="1006715"/>
        <n v="1012763"/>
        <n v="1012141"/>
        <n v="1011721"/>
        <n v="1006920"/>
        <n v="1010825"/>
        <n v="1007744"/>
        <n v="1015566"/>
        <n v="1012855"/>
        <n v="1014624"/>
        <n v="1016842"/>
        <n v="1012133"/>
        <n v="1009593"/>
        <n v="1007676"/>
        <n v="1006634"/>
        <n v="1004345"/>
        <n v="1005027"/>
        <n v="1004979"/>
        <n v="1003538"/>
        <n v="1001288"/>
        <n v="1001972"/>
        <n v="1019443"/>
        <n v="1007078"/>
        <n v="1013449"/>
        <n v="1013151"/>
        <n v="1011205"/>
        <n v="1018750"/>
        <n v="1016221"/>
        <n v="1015632"/>
        <n v="1015807"/>
        <n v="1007608"/>
        <n v="1018815"/>
        <n v="1008234"/>
        <n v="1011681"/>
        <n v="1015207"/>
        <n v="1009808"/>
        <n v="1014678"/>
        <n v="1015398"/>
        <n v="1004232"/>
        <n v="1005023"/>
        <n v="1003342"/>
        <n v="1003916"/>
        <n v="1017035"/>
        <n v="1002814"/>
        <n v="1014352"/>
        <n v="1014652"/>
        <n v="1013447"/>
        <n v="1010151"/>
        <n v="1016063"/>
        <n v="1010900"/>
        <n v="1013379"/>
        <n v="1019847"/>
        <n v="1006620"/>
        <n v="1013106"/>
        <n v="1018606"/>
        <n v="1014994"/>
        <n v="1015290"/>
        <n v="1010485"/>
        <n v="1006989"/>
        <n v="1015653"/>
        <n v="1018850"/>
        <n v="1018411"/>
        <n v="1010841"/>
        <n v="1006753"/>
        <n v="1016807"/>
        <n v="1019283"/>
        <n v="1007414"/>
        <n v="1004380"/>
        <n v="1004016"/>
        <n v="1004326"/>
        <n v="1004672"/>
        <n v="1002374"/>
        <n v="1016869"/>
        <n v="1016481"/>
        <n v="1011289"/>
        <n v="1012985"/>
        <n v="1017703"/>
        <n v="1006387"/>
        <n v="1008014"/>
        <n v="1011859"/>
        <n v="1011674"/>
        <n v="1012880"/>
        <n v="1007228"/>
        <n v="1010337"/>
        <n v="1009095"/>
        <n v="1006837"/>
        <n v="1013956"/>
        <n v="1004365"/>
        <n v="1003485"/>
        <n v="1014545"/>
        <n v="1007599"/>
        <n v="1018737"/>
        <n v="1014514"/>
        <n v="1016199"/>
        <n v="1006271"/>
        <n v="1013359"/>
        <n v="1005543"/>
        <n v="1006420"/>
        <n v="1013044"/>
        <n v="1015214"/>
        <n v="1013081"/>
        <n v="1014828"/>
        <n v="1016650"/>
        <n v="1016423"/>
        <n v="1013520"/>
        <n v="1005951"/>
        <n v="1002842"/>
        <n v="1004093"/>
        <n v="1017899"/>
        <n v="1009862"/>
        <n v="1012458"/>
        <n v="1010769"/>
        <n v="1015479"/>
        <n v="1013075"/>
        <n v="1018519"/>
        <n v="1018809"/>
        <n v="1016720"/>
        <n v="1007674"/>
        <n v="1019434"/>
        <n v="1007894"/>
        <n v="1002327"/>
        <n v="1004410"/>
        <n v="1004576"/>
        <n v="1007827"/>
        <n v="1016627"/>
        <n v="1013423"/>
        <n v="1009796"/>
        <n v="1011097"/>
        <n v="1019920"/>
        <n v="1012942"/>
        <n v="1010448"/>
        <n v="1019635"/>
        <n v="1005786"/>
        <n v="1005967"/>
        <n v="1011680"/>
        <n v="1014860"/>
        <n v="1004152"/>
        <n v="1001383"/>
        <n v="1017906"/>
        <n v="1008976"/>
        <n v="1008767"/>
        <n v="1007918"/>
        <n v="1010765"/>
        <n v="1007456"/>
        <n v="1018697"/>
        <n v="1011705"/>
        <n v="1015944"/>
        <n v="1007787"/>
        <n v="1017485"/>
        <n v="1018028"/>
        <n v="1015216"/>
        <n v="1015109"/>
        <n v="1008471"/>
        <n v="1011982"/>
        <n v="1009693"/>
        <n v="1004420"/>
        <n v="1002011"/>
        <n v="1005428"/>
        <n v="1007754"/>
        <n v="1012017"/>
        <n v="1010920"/>
        <n v="1013400"/>
        <n v="1016164"/>
        <n v="1011561"/>
        <n v="1017154"/>
        <n v="1018288"/>
        <n v="1014849"/>
        <n v="1015599"/>
        <n v="1013957"/>
        <n v="1019562"/>
        <n v="1010130"/>
        <n v="1017629"/>
        <n v="1019225"/>
        <n v="1016569"/>
        <n v="1008060"/>
        <n v="1019916"/>
        <n v="1010815"/>
        <n v="1018999"/>
        <n v="1007287"/>
        <n v="1018828"/>
        <n v="1010797"/>
        <n v="1016159"/>
        <n v="1014163"/>
        <n v="1005275"/>
        <n v="1004113"/>
        <n v="1003078"/>
        <n v="1001535"/>
        <n v="1012565"/>
        <n v="1017566"/>
        <n v="1017100"/>
        <n v="1006266"/>
        <n v="1014980"/>
        <n v="1015135"/>
        <n v="1010253"/>
        <n v="1018096"/>
        <n v="1016061"/>
        <n v="1008171"/>
        <n v="1019739"/>
        <n v="1010284"/>
        <n v="1017198"/>
        <n v="1012506"/>
        <n v="1013326"/>
        <n v="1007468"/>
        <n v="1010114"/>
        <n v="1010303"/>
        <n v="1001337"/>
        <n v="1002577"/>
        <n v="1003664"/>
        <n v="1017590"/>
        <n v="1018658"/>
        <n v="1009160"/>
        <n v="1000907"/>
        <n v="1019680"/>
        <n v="1011194"/>
        <n v="1018968"/>
        <n v="1008396"/>
        <n v="1010296"/>
        <n v="1010161"/>
        <n v="1011563"/>
        <n v="1014817"/>
        <n v="1008313"/>
        <n v="1019129"/>
        <n v="1019481"/>
        <n v="1018966"/>
        <n v="1009175"/>
        <n v="1012278"/>
        <n v="1018629"/>
        <n v="1019092"/>
        <n v="1009357"/>
        <n v="1006510"/>
        <n v="1008398"/>
        <n v="1003222"/>
        <n v="1012043"/>
        <n v="1008259"/>
        <n v="1008498"/>
        <n v="1008560"/>
        <n v="1018066"/>
        <n v="1007851"/>
        <n v="1008377"/>
        <n v="1011604"/>
        <n v="1018579"/>
        <n v="1019755"/>
        <n v="1007868"/>
        <n v="1012480"/>
        <n v="1008783"/>
        <n v="1008788"/>
        <n v="1000650"/>
        <n v="1012988"/>
        <n v="1003614"/>
        <n v="1001497"/>
        <n v="1004138"/>
        <n v="1003546"/>
        <n v="1015650"/>
        <n v="1017483"/>
        <n v="1005371"/>
        <n v="1015248"/>
        <n v="1017592"/>
        <n v="1009704"/>
        <n v="1010822"/>
        <n v="1006594"/>
        <n v="1019657"/>
        <n v="1013488"/>
        <n v="1008544"/>
        <n v="1010809"/>
        <n v="1018715"/>
        <n v="1012725"/>
        <n v="1016007"/>
        <n v="1008787"/>
        <n v="1017213"/>
        <n v="1008153"/>
        <n v="1017375"/>
        <n v="1010499"/>
        <n v="1015565"/>
        <n v="1016495"/>
        <n v="1003547"/>
        <n v="1010117"/>
        <n v="1010307"/>
        <n v="1019727"/>
        <n v="1016988"/>
        <n v="1006415"/>
        <n v="1009536"/>
        <n v="1019257"/>
        <n v="1008384"/>
        <n v="1018119"/>
        <n v="1018000"/>
        <n v="1019806"/>
        <n v="1006341"/>
        <n v="1011379"/>
        <n v="1009418"/>
        <n v="1019871"/>
        <n v="1011842"/>
        <n v="1006385"/>
        <n v="1014142"/>
        <n v="1003172"/>
        <n v="1003746"/>
        <n v="1001635"/>
        <n v="1005024"/>
        <n v="1001408"/>
        <n v="1018599"/>
        <n v="1016839"/>
        <n v="1013627"/>
        <n v="1014710"/>
        <n v="1009703"/>
        <n v="1016607"/>
        <n v="1008792"/>
        <n v="1019599"/>
        <n v="1013835"/>
        <n v="1012548"/>
        <n v="1012936"/>
        <n v="1009361"/>
        <n v="1007737"/>
        <n v="1014598"/>
        <n v="1008807"/>
        <n v="1014560"/>
        <n v="1012218"/>
        <n v="1018913"/>
        <n v="1010681"/>
        <n v="1007574"/>
        <n v="1019085"/>
        <n v="1014806"/>
        <n v="1017578"/>
        <n v="1010510"/>
        <n v="1017240"/>
        <n v="1005949"/>
        <n v="1015114"/>
        <n v="1002680"/>
        <n v="1016102"/>
        <n v="1007357"/>
        <n v="1012077"/>
        <n v="1012207"/>
        <n v="1007653"/>
        <n v="1015509"/>
        <n v="1013600"/>
        <n v="1018547"/>
        <n v="1017968"/>
        <n v="1013269"/>
        <n v="1012710"/>
        <n v="1010515"/>
        <n v="1008759"/>
        <n v="1011286"/>
        <n v="1018898"/>
        <n v="1011238"/>
        <n v="1013915"/>
        <n v="1018168"/>
        <n v="1016048"/>
        <n v="1019475"/>
        <n v="1010874"/>
        <n v="1007055"/>
        <n v="1008863"/>
        <n v="1018054"/>
        <n v="1017250"/>
        <n v="1005410"/>
        <n v="1016290"/>
        <n v="1003794"/>
        <n v="1002669"/>
        <n v="1003223"/>
        <n v="1005722"/>
        <n v="1017794"/>
        <n v="1016041"/>
        <n v="1017954"/>
        <n v="1015801"/>
        <n v="1007129"/>
        <n v="1014048"/>
        <n v="1016114"/>
        <n v="1011637"/>
        <n v="1018488"/>
        <n v="1014168"/>
        <n v="1012167"/>
        <n v="1019431"/>
        <n v="1016270"/>
        <n v="1008204"/>
        <n v="1015789"/>
        <n v="1009813"/>
        <n v="1016227"/>
        <n v="1017072"/>
        <n v="1014478"/>
        <n v="1009172"/>
        <n v="1007834"/>
        <n v="1007620"/>
        <n v="1001457"/>
        <n v="1001755"/>
        <n v="1003580"/>
        <n v="1004248"/>
        <n v="1016861"/>
        <n v="1009016"/>
        <n v="1017805"/>
        <n v="1016042"/>
        <n v="1015897"/>
        <n v="1009083"/>
        <n v="1018557"/>
        <n v="1012275"/>
        <n v="1009732"/>
        <n v="1018782"/>
        <n v="1010835"/>
        <n v="1006268"/>
        <n v="1018988"/>
        <n v="1017189"/>
        <n v="1006519"/>
        <n v="1008699"/>
        <n v="1018708"/>
        <n v="1011170"/>
        <n v="1014767"/>
        <n v="1017789"/>
        <n v="1008314"/>
        <n v="1007897"/>
        <n v="1008028"/>
        <n v="1004866"/>
        <n v="1013510"/>
        <n v="1006602"/>
        <n v="1012138"/>
        <n v="1007604"/>
        <n v="1016576"/>
        <n v="1008410"/>
        <n v="1011746"/>
        <n v="1016047"/>
        <n v="1009786"/>
        <n v="1006716"/>
        <n v="1019081"/>
        <n v="1006698"/>
        <n v="1005029"/>
        <n v="1002975"/>
        <n v="1017896"/>
        <n v="1011353"/>
        <n v="1014073"/>
        <n v="1014382"/>
        <n v="1006838"/>
        <n v="1012304"/>
        <n v="1015799"/>
        <n v="1006706"/>
        <n v="1013350"/>
        <n v="1007392"/>
        <n v="1006357"/>
        <n v="1013472"/>
        <n v="1009370"/>
        <n v="1019245"/>
        <n v="1011827"/>
        <n v="1016672"/>
        <n v="1016815"/>
        <n v="1010591"/>
        <n v="1006667"/>
        <n v="1016919"/>
        <n v="1010331"/>
        <n v="1003309"/>
        <n v="1002561"/>
        <n v="1013349"/>
        <n v="1019135"/>
        <n v="1014081"/>
        <n v="1012292"/>
        <n v="1004268"/>
        <n v="1004039"/>
        <n v="1005295"/>
        <n v="1002049"/>
        <n v="1011780"/>
        <n v="1018627"/>
        <n v="1012737"/>
        <n v="1018058"/>
        <n v="1011130"/>
        <n v="1016260"/>
        <n v="1006197"/>
        <n v="1018443"/>
        <n v="1019142"/>
        <n v="1012165"/>
        <n v="1009949"/>
        <n v="1011928"/>
        <n v="1015686"/>
        <n v="1018118"/>
        <n v="1019071"/>
        <n v="1011164"/>
        <n v="1012655"/>
        <n v="1007553"/>
        <n v="1001693"/>
        <n v="1019611"/>
        <n v="1016269"/>
        <n v="1007142"/>
        <n v="1019130"/>
        <n v="1003457"/>
        <n v="1004122"/>
        <n v="1001957"/>
        <n v="1007779"/>
        <n v="1015666"/>
        <n v="1009542"/>
        <n v="1015357"/>
        <n v="1015842"/>
        <n v="1018357"/>
        <n v="1010936"/>
        <n v="1012365"/>
        <n v="1018910"/>
        <n v="1011512"/>
        <n v="1019470"/>
        <n v="1012735"/>
        <n v="1017964"/>
        <n v="1013011"/>
        <n v="1014113"/>
        <n v="1010209"/>
        <n v="1006340"/>
        <n v="1015429"/>
        <n v="1013024"/>
        <n v="1011768"/>
        <n v="1011285"/>
        <n v="1003468"/>
        <n v="1004449"/>
        <n v="1000784"/>
        <n v="1001584"/>
        <n v="1002699"/>
        <n v="1019025"/>
        <n v="1012351"/>
        <n v="1008472"/>
        <n v="1016704"/>
        <n v="1017792"/>
        <n v="1008052"/>
        <n v="1016012"/>
        <n v="1011757"/>
        <n v="1014916"/>
        <n v="1019845"/>
        <n v="1008642"/>
        <n v="1019732"/>
        <n v="1011901"/>
        <n v="1012712"/>
        <n v="1019859"/>
        <n v="1010642"/>
        <n v="1018421"/>
        <n v="1010112"/>
        <n v="1006932"/>
        <n v="1015954"/>
        <n v="1004053"/>
        <n v="1008994"/>
        <n v="1019285"/>
        <n v="1006808"/>
        <n v="1018895"/>
        <n v="1011351"/>
        <n v="1011212"/>
        <n v="1012364"/>
        <n v="1006285"/>
        <n v="1009330"/>
        <n v="1015629"/>
        <n v="1012673"/>
        <n v="1012742"/>
        <n v="1018324"/>
        <n v="1009249"/>
        <n v="1009381"/>
        <n v="1010757"/>
        <n v="1017232"/>
        <n v="1007584"/>
        <n v="1009129"/>
        <n v="1014370"/>
        <n v="1001068"/>
        <n v="1010107"/>
        <n v="1012012"/>
        <n v="1011022"/>
        <n v="1011888"/>
        <n v="1008869"/>
        <n v="1019771"/>
        <n v="1016968"/>
        <n v="1019792"/>
        <n v="1016636"/>
        <n v="1018778"/>
        <n v="1014695"/>
        <n v="1012333"/>
        <n v="1018137"/>
        <n v="1017201"/>
        <n v="1011324"/>
        <n v="1005558"/>
        <n v="1008036"/>
        <n v="1010124"/>
        <n v="1008520"/>
        <n v="1014526"/>
        <n v="1012264"/>
        <n v="1005788"/>
        <n v="1000003"/>
        <n v="1004450"/>
        <n v="1004919"/>
        <n v="1019193"/>
        <n v="1009936"/>
        <n v="1014505"/>
        <n v="1011880"/>
        <n v="1008731"/>
        <n v="1010511"/>
        <n v="1012756"/>
        <n v="1007711"/>
        <n v="1018614"/>
        <n v="1015791"/>
        <n v="1006637"/>
        <n v="1017352"/>
        <n v="1008437"/>
        <n v="1019919"/>
        <n v="1008946"/>
        <n v="1007011"/>
        <n v="1014077"/>
        <n v="1011459"/>
        <n v="1014280"/>
        <n v="1007233"/>
        <n v="1006891"/>
        <n v="1016097"/>
        <n v="1012158"/>
        <n v="1003651"/>
        <n v="1019618"/>
        <n v="1012444"/>
        <n v="1017077"/>
        <n v="1012611"/>
        <n v="1010683"/>
        <n v="1015562"/>
        <n v="1011589"/>
        <n v="1007160"/>
        <n v="1009479"/>
        <n v="1016421"/>
        <n v="1009518"/>
        <n v="1014067"/>
        <n v="1011503"/>
        <n v="1011417"/>
        <n v="1007335"/>
        <n v="1007025"/>
        <n v="1003588"/>
        <n v="1004665"/>
        <n v="1002753"/>
        <n v="1014006"/>
        <n v="1019662"/>
        <n v="1019365"/>
        <n v="1018413"/>
        <n v="1011296"/>
        <n v="1007342"/>
        <n v="1010947"/>
        <n v="1006525"/>
        <n v="1015576"/>
        <n v="1010538"/>
        <n v="1015122"/>
        <n v="1017335"/>
        <n v="1008164"/>
        <n v="1008300"/>
        <n v="1013930"/>
        <n v="1019111"/>
        <n v="1012675"/>
        <n v="1019239"/>
        <n v="1016542"/>
        <n v="1009772"/>
        <n v="1007403"/>
        <n v="1007722"/>
        <n v="1006372"/>
        <n v="1012246"/>
        <n v="1016938"/>
        <n v="1015139"/>
        <n v="1014996"/>
        <n v="1016684"/>
        <n v="1014881"/>
        <n v="1016706"/>
        <n v="1007260"/>
        <n v="1014288"/>
        <n v="1010763"/>
        <n v="1010972"/>
        <n v="1011603"/>
        <n v="1017454"/>
        <n v="1015301"/>
        <n v="1012432"/>
        <n v="1010409"/>
        <n v="1015186"/>
        <n v="1010332"/>
        <n v="1018473"/>
        <n v="1008609"/>
        <n v="1009465"/>
        <n v="1014686"/>
        <n v="1008454"/>
        <n v="1014510"/>
        <n v="1012871"/>
        <n v="1011314"/>
        <n v="1018555"/>
        <n v="1008784"/>
        <n v="1004304"/>
        <n v="1012359"/>
        <n v="1009764"/>
        <n v="1011967"/>
        <n v="1018567"/>
        <n v="1014585"/>
        <n v="1013985"/>
        <n v="1013707"/>
        <n v="1018716"/>
        <n v="1011704"/>
        <n v="1010293"/>
        <n v="1015020"/>
        <n v="1015803"/>
        <n v="1013030"/>
        <n v="1007975"/>
        <n v="1019055"/>
        <n v="1006759"/>
        <n v="1013670"/>
        <n v="1010472"/>
        <n v="1004261"/>
        <n v="1004963"/>
        <n v="1003763"/>
        <n v="1010522"/>
        <n v="1009163"/>
        <n v="1008616"/>
        <n v="1008338"/>
        <n v="1011755"/>
        <n v="1019860"/>
        <n v="1010268"/>
        <n v="1013837"/>
        <n v="1018822"/>
        <n v="1009954"/>
        <n v="1011862"/>
        <n v="1017010"/>
        <n v="1008855"/>
        <n v="1014959"/>
        <n v="1008621"/>
        <n v="1007022"/>
        <n v="1009226"/>
        <n v="1002038"/>
        <n v="1007738"/>
        <n v="1013775"/>
        <n v="1003495"/>
        <n v="1008867"/>
        <n v="1017880"/>
        <n v="1013668"/>
        <n v="1013211"/>
        <n v="1006499"/>
        <n v="1015477"/>
        <n v="1014541"/>
        <n v="1019801"/>
        <n v="1016052"/>
        <n v="1008692"/>
        <n v="1006575"/>
        <n v="1013948"/>
        <n v="1017343"/>
        <n v="1014569"/>
        <n v="1004412"/>
        <n v="1003943"/>
        <n v="1005089"/>
        <n v="1002608"/>
        <n v="1008810"/>
        <n v="1008934"/>
        <n v="1014152"/>
        <n v="1019633"/>
        <n v="1005433"/>
        <n v="1011560"/>
        <n v="1011874"/>
        <n v="1015750"/>
        <n v="1018267"/>
        <n v="1012049"/>
        <n v="1010111"/>
        <n v="1008850"/>
        <n v="1011568"/>
        <n v="1017085"/>
        <n v="1009483"/>
        <n v="1007021"/>
        <n v="1009062"/>
        <n v="1004102"/>
        <n v="1009607"/>
        <n v="1017815"/>
        <n v="1015116"/>
        <n v="1015295"/>
        <n v="1015455"/>
        <n v="1013566"/>
        <n v="1014305"/>
        <n v="1009184"/>
        <n v="1017510"/>
        <n v="1011409"/>
        <n v="1008881"/>
        <n v="1009713"/>
        <n v="1012554"/>
        <n v="1014674"/>
        <n v="1011024"/>
        <n v="1019088"/>
        <n v="1016737"/>
        <n v="1019670"/>
        <n v="1011330"/>
        <n v="1008172"/>
        <n v="1006674"/>
        <n v="1014192"/>
        <n v="1003063"/>
        <n v="1014568"/>
        <n v="1014725"/>
        <n v="1011137"/>
        <n v="1007125"/>
        <n v="1006585"/>
        <n v="1011912"/>
        <n v="1006775"/>
        <n v="1010756"/>
        <n v="1009569"/>
        <n v="1017682"/>
        <n v="1018564"/>
        <n v="1013758"/>
        <n v="1007837"/>
        <n v="1019561"/>
        <n v="1013411"/>
        <n v="1019303"/>
        <n v="1012301"/>
        <n v="1016096"/>
        <n v="1012383"/>
        <n v="1014699"/>
        <n v="1009830"/>
        <n v="1017948"/>
        <n v="1008728"/>
        <n v="1017523"/>
        <n v="1009120"/>
        <n v="1001023"/>
        <n v="1003617"/>
        <n v="1012247"/>
        <n v="1013120"/>
        <n v="1010385"/>
        <n v="1008037"/>
        <n v="1013736"/>
        <n v="1011415"/>
        <n v="1018908"/>
        <n v="1012648"/>
        <n v="1012953"/>
        <n v="1016989"/>
        <n v="1019017"/>
        <n v="1012808"/>
        <n v="1015749"/>
        <n v="1011651"/>
        <n v="1013448"/>
        <n v="1017845"/>
        <n v="1008942"/>
        <n v="1009303"/>
        <n v="1011647"/>
        <n v="1009523"/>
        <n v="1006481"/>
        <n v="1009838"/>
        <n v="1004853"/>
        <n v="1004545"/>
        <n v="1016010"/>
        <n v="1009809"/>
        <n v="1004362"/>
        <n v="1000658"/>
        <n v="1002272"/>
        <n v="1013539"/>
        <n v="1012883"/>
        <n v="1006905"/>
        <n v="1007818"/>
        <n v="1009070"/>
        <n v="1010537"/>
        <n v="1019062"/>
        <n v="1016797"/>
        <n v="1006005"/>
        <n v="1009783"/>
        <n v="1017165"/>
        <n v="1012430"/>
        <n v="1013493"/>
        <n v="1011454"/>
        <n v="1008220"/>
        <n v="1015389"/>
        <n v="1016603"/>
        <n v="1014445"/>
        <n v="1009791"/>
        <n v="1008349"/>
        <n v="1017084"/>
        <n v="1017334"/>
        <n v="1007324"/>
        <n v="1008758"/>
        <n v="1016241"/>
        <n v="1009659"/>
        <n v="1013252"/>
        <n v="1007110"/>
        <n v="1013054"/>
        <n v="1011371"/>
        <n v="1009003"/>
        <n v="1019743"/>
        <n v="1015353"/>
        <n v="1004751"/>
        <n v="1003053"/>
        <n v="1014973"/>
        <n v="1008424"/>
        <n v="1014177"/>
        <n v="1014011"/>
        <n v="1005775"/>
        <n v="1010865"/>
        <n v="1008954"/>
        <n v="1012663"/>
        <n v="1011575"/>
        <n v="1019213"/>
        <n v="1010386"/>
        <n v="1007878"/>
        <n v="1006627"/>
        <n v="1015475"/>
        <n v="1011310"/>
        <n v="1013619"/>
        <n v="1018231"/>
        <n v="1012007"/>
        <n v="1004887"/>
        <n v="1000001"/>
        <n v="1012502"/>
        <n v="1011518"/>
        <n v="1009429"/>
        <n v="1019910"/>
        <n v="1017314"/>
        <n v="1010997"/>
        <n v="1014348"/>
        <n v="1010458"/>
        <n v="1008748"/>
        <n v="1007103"/>
        <n v="1018486"/>
        <n v="1007026"/>
        <n v="1016170"/>
        <n v="1018617"/>
        <n v="1014917"/>
        <n v="1008255"/>
        <n v="1007046"/>
        <n v="1012211"/>
        <n v="1018312"/>
        <n v="1008446"/>
        <n v="1008827"/>
        <n v="1002683"/>
        <n v="1007477"/>
        <n v="1019911"/>
        <n v="1016149"/>
        <n v="1015626"/>
        <n v="1009604"/>
        <n v="1010565"/>
        <n v="1010372"/>
        <n v="1012720"/>
        <n v="1019089"/>
        <n v="1019169"/>
        <n v="1010604"/>
        <n v="1016238"/>
        <n v="1017462"/>
        <n v="1012515"/>
        <n v="1015056"/>
        <n v="1007836"/>
        <n v="1011477"/>
        <n v="1010794"/>
        <n v="1017521"/>
        <n v="1019497"/>
        <n v="1017223"/>
        <n v="1018188"/>
        <n v="1009945"/>
        <n v="1019164"/>
        <n v="1006467"/>
        <n v="1000088"/>
        <n v="1002919"/>
        <n v="1004710"/>
        <n v="1010727"/>
        <n v="1007944"/>
        <n v="1011350"/>
        <n v="1007613"/>
        <n v="1012859"/>
        <n v="1019177"/>
        <n v="1012874"/>
        <n v="1006947"/>
        <n v="1019094"/>
        <n v="1018649"/>
        <n v="1017168"/>
        <n v="1017746"/>
        <n v="1013487"/>
        <n v="1017962"/>
        <n v="1007932"/>
        <n v="1008665"/>
        <n v="1012136"/>
        <n v="1019464"/>
        <n v="1009474"/>
        <n v="1012740"/>
        <n v="1015343"/>
        <n v="1004568"/>
        <n v="1002354"/>
        <n v="1009736"/>
        <n v="1016599"/>
        <n v="1015055"/>
        <n v="1009548"/>
        <n v="1005538"/>
        <n v="1018329"/>
        <n v="1011930"/>
        <n v="1019826"/>
        <n v="1006457"/>
        <n v="1019246"/>
        <n v="1013068"/>
        <n v="1013737"/>
        <n v="1019667"/>
        <n v="1018918"/>
        <n v="1006508"/>
        <n v="1016922"/>
        <n v="1008350"/>
        <n v="1012398"/>
        <n v="1017259"/>
        <n v="1011682"/>
        <n v="1011686"/>
        <n v="1015304"/>
        <n v="1001783"/>
        <n v="1002737"/>
        <n v="1016256"/>
        <n v="1017363"/>
        <n v="1015203"/>
        <n v="1017804"/>
        <n v="1015703"/>
        <n v="1017194"/>
        <n v="1006957"/>
        <n v="1010832"/>
        <n v="1009584"/>
        <n v="1013133"/>
        <n v="1010387"/>
        <n v="1007325"/>
        <n v="1013927"/>
        <n v="1015121"/>
        <n v="1012462"/>
        <n v="1013692"/>
        <n v="1016040"/>
        <n v="1005946"/>
        <n v="1007912"/>
        <n v="1012028"/>
        <n v="1010079"/>
        <n v="1012508"/>
        <n v="1016655"/>
        <n v="1013661"/>
        <n v="1011118"/>
        <n v="1004812"/>
        <n v="1002945"/>
        <n v="1000114"/>
        <n v="1002185"/>
        <n v="1003581"/>
        <n v="1012867"/>
        <n v="1018235"/>
        <n v="1015233"/>
        <n v="1007437"/>
        <n v="1015953"/>
        <n v="1017538"/>
        <n v="1010402"/>
        <n v="1017998"/>
        <n v="1016645"/>
        <n v="1017089"/>
        <n v="1008592"/>
        <n v="1008145"/>
        <n v="1006744"/>
        <n v="1014124"/>
        <n v="1015282"/>
        <n v="1014988"/>
        <n v="1019140"/>
        <n v="1013944"/>
        <n v="1006782"/>
        <n v="1000845"/>
        <n v="1001246"/>
        <n v="1015906"/>
        <n v="1002990"/>
        <n v="1012816"/>
        <n v="1012638"/>
        <n v="1012252"/>
        <n v="1018394"/>
        <n v="1014464"/>
        <n v="1008840"/>
        <n v="1006353"/>
        <n v="1019046"/>
        <n v="1018016"/>
        <n v="1010779"/>
        <n v="1019052"/>
        <n v="1018985"/>
        <n v="1017222"/>
        <n v="1016583"/>
        <n v="1010418"/>
        <n v="1014880"/>
        <n v="1011688"/>
        <n v="1019700"/>
        <n v="1009377"/>
        <n v="1008724"/>
        <n v="1010694"/>
        <n v="1017595"/>
        <n v="1003273"/>
        <n v="1003187"/>
        <n v="1016415"/>
        <n v="1004000"/>
        <n v="1002209"/>
        <n v="1006914"/>
        <n v="1019308"/>
        <n v="1007965"/>
        <n v="1009706"/>
        <n v="1012761"/>
        <n v="1006396"/>
        <n v="1010376"/>
        <n v="1010429"/>
        <n v="1014285"/>
        <n v="1017995"/>
        <n v="1016059"/>
        <n v="1017052"/>
        <n v="1011294"/>
        <n v="1010299"/>
        <n v="1008764"/>
        <n v="1015901"/>
        <n v="1013861"/>
        <n v="1006935"/>
        <n v="1009563"/>
        <n v="1018754"/>
        <n v="1011282"/>
        <n v="1009036"/>
        <n v="1013916"/>
        <n v="1019578"/>
        <n v="1007764"/>
        <n v="1018169"/>
        <n v="1010197"/>
        <n v="1013270"/>
        <n v="1002473"/>
        <n v="1004852"/>
        <n v="1002105"/>
        <n v="1003995"/>
        <n v="1012426"/>
        <n v="1011423"/>
        <n v="1015816"/>
        <n v="1018825"/>
        <n v="1017919"/>
        <n v="1008479"/>
        <n v="1012917"/>
        <n v="1010876"/>
        <n v="1015381"/>
        <n v="1013776"/>
        <n v="1007905"/>
        <n v="1011138"/>
        <n v="1011906"/>
        <n v="1010730"/>
        <n v="1011202"/>
        <n v="1015829"/>
        <n v="1018161"/>
        <n v="1006629"/>
        <n v="1010363"/>
        <n v="1019737"/>
        <n v="1009682"/>
        <n v="1019345"/>
        <n v="1010375"/>
        <n v="1017760"/>
        <n v="1012306"/>
        <n v="1008696"/>
        <n v="1008891"/>
        <n v="1002873"/>
        <n v="1003294"/>
        <n v="1002819"/>
        <n v="1003800"/>
        <n v="1018039"/>
        <n v="1006739"/>
        <n v="1019521"/>
        <n v="1007510"/>
        <n v="1007319"/>
        <n v="1008250"/>
        <n v="1007937"/>
        <n v="1009778"/>
        <n v="1010826"/>
        <n v="1007638"/>
        <n v="1019514"/>
        <n v="1015661"/>
        <n v="1013738"/>
        <n v="1016106"/>
        <n v="1018637"/>
        <n v="1006711"/>
        <n v="1009073"/>
        <n v="1012582"/>
        <n v="1007362"/>
        <n v="1001526"/>
        <n v="1002422"/>
        <n v="1018070"/>
        <n v="1011056"/>
        <n v="1015444"/>
        <n v="1014453"/>
        <n v="1006011"/>
        <n v="1014604"/>
        <n v="1016255"/>
        <n v="1013223"/>
        <n v="1014419"/>
        <n v="1009139"/>
        <n v="1011342"/>
        <n v="1019387"/>
        <n v="1008651"/>
        <n v="1018170"/>
        <n v="1006741"/>
        <n v="1005189"/>
        <n v="1004405"/>
        <n v="1000920"/>
        <n v="1002717"/>
        <n v="1004445"/>
        <n v="1012690"/>
        <n v="1012177"/>
        <n v="1014937"/>
        <n v="1016345"/>
        <n v="1009052"/>
        <n v="1016060"/>
        <n v="1018371"/>
        <n v="1012822"/>
        <n v="1008077"/>
        <n v="1015085"/>
        <n v="1011491"/>
        <n v="1012162"/>
        <n v="1015667"/>
        <n v="1014411"/>
        <n v="1009621"/>
        <n v="1019187"/>
        <n v="1010036"/>
        <n v="1006305"/>
        <n v="1012780"/>
        <n v="1007549"/>
        <n v="1017987"/>
        <n v="1012064"/>
        <n v="1001917"/>
        <n v="1011142"/>
        <n v="1002063"/>
        <n v="1000695"/>
        <n v="1004238"/>
        <n v="1003900"/>
        <n v="1016850"/>
        <n v="1006990"/>
        <n v="1019214"/>
        <n v="1011983"/>
        <n v="1017372"/>
        <n v="1010360"/>
        <n v="1010254"/>
        <n v="1014720"/>
        <n v="1013863"/>
        <n v="1015458"/>
        <n v="1018884"/>
        <n v="1009991"/>
        <n v="1014440"/>
        <n v="1013760"/>
        <n v="1012842"/>
        <n v="1017411"/>
        <n v="1016909"/>
        <n v="1008248"/>
        <n v="1005849"/>
        <n v="1004697"/>
        <n v="1000916"/>
        <n v="1001024"/>
        <n v="1001655"/>
        <n v="1012053"/>
        <n v="1012862"/>
        <n v="1007621"/>
        <n v="1002098"/>
        <n v="1001238"/>
        <n v="1017003"/>
        <n v="1011620"/>
        <n v="1011911"/>
        <n v="1006933"/>
        <n v="1008757"/>
        <n v="1006287"/>
        <n v="1018574"/>
        <n v="1013140"/>
        <n v="1013276"/>
        <n v="1014943"/>
        <n v="1011042"/>
        <n v="1012060"/>
        <n v="1009130"/>
        <n v="1002731"/>
        <n v="1012413"/>
        <n v="1007976"/>
        <n v="1018867"/>
        <n v="1012307"/>
        <n v="1016648"/>
        <n v="1008137"/>
        <n v="1008664"/>
        <n v="1019118"/>
        <n v="1015368"/>
        <n v="1016202"/>
        <n v="1011567"/>
        <n v="1015579"/>
        <n v="1018368"/>
        <n v="1019359"/>
        <n v="1007841"/>
        <n v="1017936"/>
        <n v="1014244"/>
        <n v="1017699"/>
        <n v="1013201"/>
        <n v="1015471"/>
        <n v="1006910"/>
        <n v="1019736"/>
        <n v="1019581"/>
        <n v="1016358"/>
        <n v="1017431"/>
        <n v="1011078"/>
        <n v="1001690"/>
        <n v="1002772"/>
        <n v="1008057"/>
        <n v="1010549"/>
        <n v="1018301"/>
        <n v="1013515"/>
        <n v="1007067"/>
        <n v="1010077"/>
        <n v="1012521"/>
        <n v="1009636"/>
        <n v="1008550"/>
        <n v="1018947"/>
        <n v="1014156"/>
        <n v="1010590"/>
        <n v="1018286"/>
        <n v="1015334"/>
        <n v="1008320"/>
        <n v="1014451"/>
        <n v="1013854"/>
        <n v="1012646"/>
        <n v="1016525"/>
        <n v="1008318"/>
        <n v="1011303"/>
        <n v="1013037"/>
        <n v="1019215"/>
        <n v="1018743"/>
        <n v="1013114"/>
        <n v="1003842"/>
        <n v="1002423"/>
        <n v="1002906"/>
        <n v="1010858"/>
        <n v="1016289"/>
        <n v="1017353"/>
        <n v="1011237"/>
        <n v="1005587"/>
        <n v="1014702"/>
        <n v="1013626"/>
        <n v="1010507"/>
        <n v="1012109"/>
        <n v="1016708"/>
        <n v="1014490"/>
        <n v="1010001"/>
        <n v="1016550"/>
        <n v="1017580"/>
        <n v="1015489"/>
        <n v="1010896"/>
        <n v="1008632"/>
        <n v="1011960"/>
        <n v="1011885"/>
        <n v="1018380"/>
        <n v="1016534"/>
        <n v="1003385"/>
        <n v="1003726"/>
        <n v="1005058"/>
        <n v="1004216"/>
        <n v="1016625"/>
        <n v="1016651"/>
        <n v="1017215"/>
        <n v="1018935"/>
        <n v="1011207"/>
        <n v="1007915"/>
        <n v="1006284"/>
        <n v="1006349"/>
        <n v="1011879"/>
        <n v="1015596"/>
        <n v="1009014"/>
        <n v="1014151"/>
        <n v="1010987"/>
        <n v="1010710"/>
        <n v="1019224"/>
        <n v="1011248"/>
        <n v="1006608"/>
        <n v="1003652"/>
        <n v="1003569"/>
        <n v="1002341"/>
        <n v="1002278"/>
        <n v="1017490"/>
        <n v="1011871"/>
        <n v="1014116"/>
        <n v="1012041"/>
        <n v="1014104"/>
        <n v="1006832"/>
        <n v="1009610"/>
        <n v="1019908"/>
        <n v="1017777"/>
        <n v="1008830"/>
        <n v="1011834"/>
        <n v="1009283"/>
        <n v="1014118"/>
        <n v="1010767"/>
        <n v="1017921"/>
        <n v="1013772"/>
        <n v="1014098"/>
        <n v="1008534"/>
        <n v="1002856"/>
        <n v="1002409"/>
        <n v="1005128"/>
        <n v="1003878"/>
        <n v="1019651"/>
        <n v="1010728"/>
        <n v="1016437"/>
        <n v="1016823"/>
        <n v="1015244"/>
        <n v="1013501"/>
        <n v="1016143"/>
        <n v="1007326"/>
        <n v="1016317"/>
        <n v="1018072"/>
        <n v="1018922"/>
        <n v="1009697"/>
        <n v="1014665"/>
        <n v="1007917"/>
        <n v="1015129"/>
        <n v="1014782"/>
        <n v="1015756"/>
        <n v="1008133"/>
        <n v="1014976"/>
        <n v="1002442"/>
        <n v="1018053"/>
        <n v="1004865"/>
        <n v="1004684"/>
        <n v="1007282"/>
        <n v="1018997"/>
        <n v="1014056"/>
        <n v="1019709"/>
        <n v="1008109"/>
        <n v="1013009"/>
        <n v="1019255"/>
        <n v="1016974"/>
        <n v="1008436"/>
        <n v="1012726"/>
        <n v="1012678"/>
        <n v="1016054"/>
        <n v="1007981"/>
        <n v="1019422"/>
        <n v="1014377"/>
        <n v="1019037"/>
        <n v="1008167"/>
        <n v="1003327"/>
        <n v="1001689"/>
        <n v="1005300"/>
        <n v="1015324"/>
        <n v="1016985"/>
        <n v="1002587"/>
        <n v="1003424"/>
        <n v="1009665"/>
        <n v="1018916"/>
        <n v="1016641"/>
        <n v="1011442"/>
        <n v="1008150"/>
        <n v="1016179"/>
        <n v="1014892"/>
        <n v="1012479"/>
        <n v="1007419"/>
        <n v="1014722"/>
        <n v="1011175"/>
        <n v="1019779"/>
        <n v="1004143"/>
        <n v="1004181"/>
        <n v="1008411"/>
        <n v="1011810"/>
        <n v="1017855"/>
        <n v="1019558"/>
        <n v="1005841"/>
        <n v="1014164"/>
        <n v="1010347"/>
        <n v="1010063"/>
        <n v="1011231"/>
        <n v="1010941"/>
        <n v="1018447"/>
        <n v="1015219"/>
        <n v="1019165"/>
        <n v="1010345"/>
        <n v="1014474"/>
        <n v="1013150"/>
        <n v="1014312"/>
        <n v="1012557"/>
        <n v="1005372"/>
        <n v="1005177"/>
        <n v="1002578"/>
        <n v="1005034"/>
        <n v="1003394"/>
        <n v="1008660"/>
        <n v="1018009"/>
        <n v="1009313"/>
        <n v="1018823"/>
        <n v="1009197"/>
        <n v="1013678"/>
        <n v="1018879"/>
        <n v="1009189"/>
        <n v="1018876"/>
        <n v="1016794"/>
        <n v="1014506"/>
        <n v="1014912"/>
        <n v="1006999"/>
        <n v="1014132"/>
        <n v="1018759"/>
        <n v="1002535"/>
        <n v="1005062"/>
        <n v="1003461"/>
        <n v="1006879"/>
        <n v="1014316"/>
        <n v="1019482"/>
        <n v="1006656"/>
        <n v="1015582"/>
        <n v="1010886"/>
        <n v="1019854"/>
        <n v="1008105"/>
        <n v="1009279"/>
        <n v="1008375"/>
        <n v="1018738"/>
        <n v="1012852"/>
        <n v="1007901"/>
        <n v="1006217"/>
        <n v="1009293"/>
        <n v="1011764"/>
        <n v="1013849"/>
        <n v="1007633"/>
        <n v="1011329"/>
        <n v="1014577"/>
        <n v="1016214"/>
        <n v="1014416"/>
        <n v="1005901"/>
        <n v="1014396"/>
        <n v="1008203"/>
        <n v="1015931"/>
        <n v="1017439"/>
        <n v="1011975"/>
        <n v="1016367"/>
        <n v="1007963"/>
        <n v="1014034"/>
        <n v="1006502"/>
        <n v="1008494"/>
        <n v="1012223"/>
        <n v="1002130"/>
        <n v="1003112"/>
        <n v="1002517"/>
        <n v="1003932"/>
        <n v="1017800"/>
        <n v="1015415"/>
        <n v="1018911"/>
        <n v="1012022"/>
        <n v="1011422"/>
        <n v="1012279"/>
        <n v="1014947"/>
        <n v="1019572"/>
        <n v="1013363"/>
        <n v="1006718"/>
        <n v="1014372"/>
        <n v="1016441"/>
        <n v="1019928"/>
        <n v="1008405"/>
        <n v="1014063"/>
        <n v="1008909"/>
        <n v="1018852"/>
        <n v="1015472"/>
        <n v="1019047"/>
        <n v="1018186"/>
        <n v="1014534"/>
        <n v="1015425"/>
        <n v="1008070"/>
        <n v="1017326"/>
        <n v="1017888"/>
        <n v="1016074"/>
        <n v="1001578"/>
        <n v="1004220"/>
        <n v="1001521"/>
        <n v="1002222"/>
        <n v="1004990"/>
        <n v="1002992"/>
        <n v="1004808"/>
        <n v="1006222"/>
        <n v="1010076"/>
        <n v="1012777"/>
        <n v="1014226"/>
        <n v="1008866"/>
        <n v="1010419"/>
        <n v="1013555"/>
        <n v="1007271"/>
        <n v="1017834"/>
        <n v="1019030"/>
        <n v="1016753"/>
        <n v="1013384"/>
        <n v="1016766"/>
        <n v="1009938"/>
        <n v="1019643"/>
        <n v="1016668"/>
        <n v="1009484"/>
        <n v="1014405"/>
        <n v="1014737"/>
        <n v="1010263"/>
        <n v="1010146"/>
        <n v="1016476"/>
        <n v="1017571"/>
        <n v="1008089"/>
        <n v="1002896"/>
        <n v="1005247"/>
        <n v="1001435"/>
        <n v="1003045"/>
        <n v="1003845"/>
        <n v="1003003"/>
        <n v="1015764"/>
        <n v="1018182"/>
        <n v="1008920"/>
        <n v="1010908"/>
        <n v="1008211"/>
        <n v="1012016"/>
        <n v="1014408"/>
        <n v="1019858"/>
        <n v="1011792"/>
        <n v="1015323"/>
        <n v="1014332"/>
        <n v="1018236"/>
        <n v="1019060"/>
        <n v="1018040"/>
        <n v="1013914"/>
        <n v="1013987"/>
        <n v="1012540"/>
        <n v="1017872"/>
        <n v="1019840"/>
        <n v="1016370"/>
        <n v="1013311"/>
        <n v="1012195"/>
        <n v="1011445"/>
        <n v="1007068"/>
        <n v="1013496"/>
        <n v="1012442"/>
        <n v="1002824"/>
        <n v="1003879"/>
        <n v="1002330"/>
        <n v="1002134"/>
        <n v="1005969"/>
        <n v="1018355"/>
        <n v="1014220"/>
        <n v="1017589"/>
        <n v="1017655"/>
        <n v="1015712"/>
        <n v="1018953"/>
        <n v="1015098"/>
        <n v="1013581"/>
        <n v="1010207"/>
        <n v="1012561"/>
        <n v="1018270"/>
        <n v="1007332"/>
        <n v="1007567"/>
        <n v="1009495"/>
        <n v="1017101"/>
        <n v="1006921"/>
        <n v="1013067"/>
        <n v="1014630"/>
        <n v="1013951"/>
        <n v="1015424"/>
        <n v="1019261"/>
        <n v="1007065"/>
        <n v="1014237"/>
        <n v="1003406"/>
        <n v="1013885"/>
        <n v="1007161"/>
        <n v="1007626"/>
        <n v="1007157"/>
        <n v="1016709"/>
        <n v="1015510"/>
        <n v="1012026"/>
        <n v="1016313"/>
        <n v="1015948"/>
        <n v="1017404"/>
        <n v="1018549"/>
        <n v="1010823"/>
        <n v="1012037"/>
        <n v="1013754"/>
        <n v="1017871"/>
        <n v="1010379"/>
        <n v="1006978"/>
        <n v="1007202"/>
        <n v="1002233"/>
        <n v="1005060"/>
        <n v="1009176"/>
        <n v="1016703"/>
        <n v="1017371"/>
        <n v="1012959"/>
        <n v="1016235"/>
        <n v="1008177"/>
        <n v="1009384"/>
        <n v="1015719"/>
        <n v="1012849"/>
        <n v="1012778"/>
        <n v="1019027"/>
        <n v="1011429"/>
        <n v="1007866"/>
        <n v="1014529"/>
        <n v="1008553"/>
        <n v="1009173"/>
        <n v="1011495"/>
        <n v="1009318"/>
        <n v="1006783"/>
        <n v="1012685"/>
        <n v="1002445"/>
        <n v="1003293"/>
        <n v="1016829"/>
        <n v="1006927"/>
        <n v="1017333"/>
        <n v="1011258"/>
        <n v="1019713"/>
        <n v="1018048"/>
        <n v="1019053"/>
        <n v="1015832"/>
        <n v="1009931"/>
        <n v="1011913"/>
        <n v="1015824"/>
        <n v="1013955"/>
        <n v="1008637"/>
        <n v="1004212"/>
        <n v="1010748"/>
        <n v="1017405"/>
        <n v="1017440"/>
        <n v="1015831"/>
        <n v="1014905"/>
        <n v="1011580"/>
        <n v="1006666"/>
        <n v="1013409"/>
        <n v="1006454"/>
        <n v="1007082"/>
        <n v="1012528"/>
        <n v="1007388"/>
        <n v="1017115"/>
        <n v="1008074"/>
        <n v="1011177"/>
        <n v="1015063"/>
        <n v="1015538"/>
        <n v="1010752"/>
        <n v="1019069"/>
        <n v="1007308"/>
        <n v="1011375"/>
        <n v="1016614"/>
        <n v="1013883"/>
        <n v="1008293"/>
        <n v="1017931"/>
        <n v="1007780"/>
        <n v="1005885"/>
        <n v="1003734"/>
        <n v="1001287"/>
        <n v="1001279"/>
        <n v="1016424"/>
        <n v="1011600"/>
        <n v="1014967"/>
        <n v="1018065"/>
        <n v="1008180"/>
        <n v="1013369"/>
        <n v="1006540"/>
        <n v="1012831"/>
        <n v="1015202"/>
        <n v="1011095"/>
        <n v="1011372"/>
        <n v="1009533"/>
        <n v="1018335"/>
        <n v="1011914"/>
        <n v="1016554"/>
        <n v="1014603"/>
        <n v="1008407"/>
        <n v="1008374"/>
        <n v="1011917"/>
        <n v="1014319"/>
        <n v="1008679"/>
        <n v="1017563"/>
        <n v="1009531"/>
        <n v="1015786"/>
        <n v="1017378"/>
        <n v="1016932"/>
        <n v="1013815"/>
        <n v="1011994"/>
        <n v="1014605"/>
        <n v="1014379"/>
        <n v="1004654"/>
        <n v="1007447"/>
        <n v="1009445"/>
        <n v="1004975"/>
        <n v="1003587"/>
        <n v="1001153"/>
        <n v="1010155"/>
        <n v="1015006"/>
        <n v="1012170"/>
        <n v="1014808"/>
        <n v="1009623"/>
        <n v="1018680"/>
        <n v="1011488"/>
        <n v="1008399"/>
        <n v="1012182"/>
        <n v="1018872"/>
        <n v="1014952"/>
        <n v="1018573"/>
        <n v="1014972"/>
        <n v="1014920"/>
        <n v="1005090"/>
        <n v="1003317"/>
        <n v="1004535"/>
        <n v="1004881"/>
        <n v="1008240"/>
        <n v="1013286"/>
        <n v="1013219"/>
        <n v="1011264"/>
        <n v="1016687"/>
        <n v="1015862"/>
        <n v="1019093"/>
        <n v="1007629"/>
        <n v="1013905"/>
        <n v="1013382"/>
        <n v="1011703"/>
        <n v="1006965"/>
        <n v="1012132"/>
        <n v="1014470"/>
        <n v="1009040"/>
        <n v="1006733"/>
        <n v="1007795"/>
        <n v="1011013"/>
        <n v="1011129"/>
        <n v="1003242"/>
        <n v="1016316"/>
        <n v="1009817"/>
        <n v="1018855"/>
        <n v="1017753"/>
        <n v="1019098"/>
        <n v="1003819"/>
        <n v="1005049"/>
        <n v="1003008"/>
        <n v="1016679"/>
        <n v="1017290"/>
        <n v="1010540"/>
        <n v="1016889"/>
        <n v="1005619"/>
        <n v="1017913"/>
        <n v="1008648"/>
        <n v="1016416"/>
        <n v="1018263"/>
        <n v="1013006"/>
        <n v="1015645"/>
        <n v="1001239"/>
        <n v="1004348"/>
        <n v="1005065"/>
        <n v="1002359"/>
        <n v="1018462"/>
        <n v="1008983"/>
        <n v="1010317"/>
        <n v="1018704"/>
        <n v="1011124"/>
        <n v="1016637"/>
        <n v="1008419"/>
        <n v="1007691"/>
        <n v="1012786"/>
        <n v="1012799"/>
        <n v="1018271"/>
        <n v="1011009"/>
        <n v="1008083"/>
        <n v="1008258"/>
        <n v="1016208"/>
        <n v="1002705"/>
        <n v="1001401"/>
        <n v="1003482"/>
        <n v="1002403"/>
        <n v="1009195"/>
        <n v="1014564"/>
        <n v="1005982"/>
        <n v="1019410"/>
        <n v="1019658"/>
        <n v="1019335"/>
        <n v="1019284"/>
        <n v="1009968"/>
        <n v="1009916"/>
        <n v="1014986"/>
        <n v="1011189"/>
        <n v="1018712"/>
        <n v="1008215"/>
        <n v="1008623"/>
        <n v="1005576"/>
        <n v="1007028"/>
        <n v="1015992"/>
        <n v="1018888"/>
        <n v="1008459"/>
        <n v="1011198"/>
        <n v="1005945"/>
        <n v="1012956"/>
        <n v="1015436"/>
        <n v="1008690"/>
        <n v="1005980"/>
        <n v="1002880"/>
        <n v="1010675"/>
        <n v="1009570"/>
        <n v="1007702"/>
        <n v="1008464"/>
        <n v="1001084"/>
        <n v="1004045"/>
        <n v="1002555"/>
        <n v="1014706"/>
        <n v="1011242"/>
        <n v="1008533"/>
        <n v="1009927"/>
        <n v="1010800"/>
        <n v="1011295"/>
        <n v="1019455"/>
        <n v="1010897"/>
        <n v="1015747"/>
        <n v="1013397"/>
        <n v="1014898"/>
        <n v="1008468"/>
        <n v="1017763"/>
        <n v="1008912"/>
        <n v="1015621"/>
        <n v="1013242"/>
        <n v="1008003"/>
        <n v="1008845"/>
        <n v="1011438"/>
        <n v="1019644"/>
        <n v="1018269"/>
        <n v="1015213"/>
        <n v="1016662"/>
        <n v="1017088"/>
        <n v="1002515"/>
        <n v="1004608"/>
        <n v="1002840"/>
        <n v="1019507"/>
        <n v="1014422"/>
        <n v="1010530"/>
        <n v="1013089"/>
        <n v="1017278"/>
        <n v="1006050"/>
        <n v="1007505"/>
        <n v="1018516"/>
        <n v="1012995"/>
        <n v="1010657"/>
        <n v="1012873"/>
        <n v="1016205"/>
        <n v="1007750"/>
        <n v="1017930"/>
        <n v="1006436"/>
        <n v="1016144"/>
        <n v="1014741"/>
        <n v="1013614"/>
        <n v="1018383"/>
        <n v="1016617"/>
        <n v="1010104"/>
        <n v="1008957"/>
        <n v="1006849"/>
        <n v="1016174"/>
        <n v="1015150"/>
        <n v="1014627"/>
        <n v="1008973"/>
        <n v="1018432"/>
        <n v="1009900"/>
        <n v="1011752"/>
        <n v="1018068"/>
        <n v="1012451"/>
        <n v="1018620"/>
        <n v="1010645"/>
        <n v="1019491"/>
        <n v="1014315"/>
        <n v="1017444"/>
        <n v="1005239"/>
        <n v="1013196"/>
        <n v="1012679"/>
        <n v="1006509"/>
        <n v="1007240"/>
        <n v="1019905"/>
        <n v="1009256"/>
        <n v="1009449"/>
        <n v="1015147"/>
        <n v="1008413"/>
        <n v="1012227"/>
        <n v="1017226"/>
        <n v="1008838"/>
        <n v="1008804"/>
        <n v="1019693"/>
        <n v="1019890"/>
        <n v="1011648"/>
        <n v="1009616"/>
        <n v="1014660"/>
        <n v="1009259"/>
        <n v="1007229"/>
        <n v="1017133"/>
        <n v="1016986"/>
        <n v="1019298"/>
        <n v="1007609"/>
        <n v="1016332"/>
        <n v="1013481"/>
        <n v="1013025"/>
        <n v="1012551"/>
        <n v="1015025"/>
        <n v="1017263"/>
        <n v="1016937"/>
        <n v="1001057"/>
        <n v="1003737"/>
        <n v="1003092"/>
        <n v="1013157"/>
        <n v="1018057"/>
        <n v="1017430"/>
        <n v="1013669"/>
        <n v="1014755"/>
        <n v="1019195"/>
        <n v="1017868"/>
        <n v="1008455"/>
        <n v="1018341"/>
        <n v="1016826"/>
        <n v="1011025"/>
        <n v="1014583"/>
        <n v="1008886"/>
        <n v="1008257"/>
        <n v="1007726"/>
        <n v="1010020"/>
        <n v="1002506"/>
        <n v="1005223"/>
        <n v="1002001"/>
        <n v="1003440"/>
        <n v="1006400"/>
        <n v="1005457"/>
        <n v="1013091"/>
        <n v="1010049"/>
        <n v="1019306"/>
        <n v="1019550"/>
        <n v="1007683"/>
        <n v="1014225"/>
        <n v="1016725"/>
        <n v="1018980"/>
        <n v="1015695"/>
        <n v="1013383"/>
        <n v="1014645"/>
        <n v="1005467"/>
        <n v="1006742"/>
        <n v="1007312"/>
        <n v="1013458"/>
        <n v="1017875"/>
        <n v="1015441"/>
        <n v="1011759"/>
        <n v="1014391"/>
        <n v="1017534"/>
        <n v="1019201"/>
        <n v="1008256"/>
        <n v="1009894"/>
        <n v="1009512"/>
        <n v="1010328"/>
        <n v="1012613"/>
        <n v="1009170"/>
        <n v="1010664"/>
        <n v="1009651"/>
        <n v="1011206"/>
        <n v="1017121"/>
        <n v="1010309"/>
        <n v="1013982"/>
        <n v="1014119"/>
        <n v="1008192"/>
        <n v="1014361"/>
        <n v="1007890"/>
        <n v="1019114"/>
        <n v="1002365"/>
        <n v="1001598"/>
        <n v="1005072"/>
        <n v="1002581"/>
        <n v="1003235"/>
        <n v="1010542"/>
        <n v="1015004"/>
        <n v="1019714"/>
        <n v="1017924"/>
        <n v="1019638"/>
        <n v="1010193"/>
        <n v="1010821"/>
        <n v="1015153"/>
        <n v="1012100"/>
        <n v="1013826"/>
        <n v="1016639"/>
        <n v="1017382"/>
        <n v="1005673"/>
        <n v="1010976"/>
        <n v="1010072"/>
        <n v="1006111"/>
        <n v="1014122"/>
        <n v="1014097"/>
        <n v="1011131"/>
        <n v="1011523"/>
        <n v="1008086"/>
        <n v="1007821"/>
        <n v="1007668"/>
        <n v="1014091"/>
        <n v="1008577"/>
        <n v="1018688"/>
        <n v="1000678"/>
        <n v="1007973"/>
        <n v="1010395"/>
        <n v="1006707"/>
        <n v="1010019"/>
        <n v="1015106"/>
        <n v="1007770"/>
        <n v="1018356"/>
        <n v="1006807"/>
        <n v="1008905"/>
        <n v="1009199"/>
        <n v="1015851"/>
        <n v="1008802"/>
        <n v="1017494"/>
        <n v="1017905"/>
        <n v="1018149"/>
        <n v="1010290"/>
        <n v="1004327"/>
        <n v="1004833"/>
        <n v="1002197"/>
        <n v="1001025"/>
        <n v="1014811"/>
        <n v="1012378"/>
        <n v="1006411"/>
        <n v="1018506"/>
        <n v="1016158"/>
        <n v="1019346"/>
        <n v="1007835"/>
        <n v="1016334"/>
        <n v="1012408"/>
        <n v="1012038"/>
        <n v="1014691"/>
        <n v="1005809"/>
        <n v="1013279"/>
        <n v="1016312"/>
        <n v="1012285"/>
        <n v="1013023"/>
        <n v="1011550"/>
        <n v="1017623"/>
        <n v="1017325"/>
        <n v="1011186"/>
        <n v="1010566"/>
        <n v="1006269"/>
        <n v="1007753"/>
        <n v="1019333"/>
        <n v="1014680"/>
        <n v="1005498"/>
        <n v="1012065"/>
        <n v="1003933"/>
        <n v="1002902"/>
        <n v="1003312"/>
        <n v="1008053"/>
        <n v="1008509"/>
        <n v="1009415"/>
        <n v="1006267"/>
        <n v="1013367"/>
        <n v="1015630"/>
        <n v="1013563"/>
        <n v="1014144"/>
        <n v="1007368"/>
        <n v="1013906"/>
        <n v="1016494"/>
        <n v="1013435"/>
        <n v="1019750"/>
        <n v="1015232"/>
        <n v="1015267"/>
        <n v="1012802"/>
        <n v="1007304"/>
        <n v="1007582"/>
        <n v="1014644"/>
        <n v="1002498"/>
        <n v="1001131"/>
        <n v="1018052"/>
        <n v="1017516"/>
        <n v="1001092"/>
        <n v="1005342"/>
        <n v="1008862"/>
        <n v="1017730"/>
        <n v="1010592"/>
        <n v="1012790"/>
        <n v="1011910"/>
        <n v="1014085"/>
        <n v="1006331"/>
        <n v="1009100"/>
        <n v="1019610"/>
        <n v="1011492"/>
        <n v="1016100"/>
        <n v="1011738"/>
        <n v="1019449"/>
        <n v="1011091"/>
        <n v="1017499"/>
        <n v="1001340"/>
        <n v="1005284"/>
        <n v="1002576"/>
        <n v="1004083"/>
        <n v="1001912"/>
        <n v="1011717"/>
        <n v="1010708"/>
        <n v="1007062"/>
        <n v="1017141"/>
        <n v="1010660"/>
        <n v="1009404"/>
        <n v="1009387"/>
        <n v="1014446"/>
        <n v="1014297"/>
        <n v="1007972"/>
        <n v="1007230"/>
        <n v="1018866"/>
        <n v="1017803"/>
        <n v="1015678"/>
        <n v="1000038"/>
        <n v="1015910"/>
        <n v="1015683"/>
        <n v="1010857"/>
        <n v="1002454"/>
        <n v="1017768"/>
        <n v="1009145"/>
        <n v="1015428"/>
        <n v="1010080"/>
        <n v="1010899"/>
        <n v="1006995"/>
        <n v="1013888"/>
        <n v="1011735"/>
        <n v="1019236"/>
        <n v="1016680"/>
        <n v="1013910"/>
        <n v="1011805"/>
        <n v="1012220"/>
        <n v="1008302"/>
        <n v="1011272"/>
        <n v="1010248"/>
        <n v="1018220"/>
        <n v="1011043"/>
        <n v="1011852"/>
        <n v="1011008"/>
        <n v="1002642"/>
        <n v="1001134"/>
        <n v="1004492"/>
        <n v="1001152"/>
        <n v="1005050"/>
        <n v="1017661"/>
        <n v="1019738"/>
        <n v="1007380"/>
        <n v="1015359"/>
        <n v="1012709"/>
        <n v="1015036"/>
        <n v="1007993"/>
        <n v="1012142"/>
        <n v="1013761"/>
        <n v="1016218"/>
        <n v="1013640"/>
        <n v="1011835"/>
        <n v="1015240"/>
        <n v="1012008"/>
        <n v="1019240"/>
        <n v="1015247"/>
        <n v="1017030"/>
        <n v="1006295"/>
        <n v="1010354"/>
        <n v="1016783"/>
        <n v="1016232"/>
        <n v="1011298"/>
        <n v="1011754"/>
        <n v="1019647"/>
        <n v="1011728"/>
        <n v="1004854"/>
        <n v="1002537"/>
        <n v="1004153"/>
        <n v="1004986"/>
        <n v="1005956"/>
        <n v="1018511"/>
        <n v="1016886"/>
        <n v="1009209"/>
        <n v="1006515"/>
        <n v="1012107"/>
        <n v="1012758"/>
        <n v="1014022"/>
        <n v="1013179"/>
        <n v="1013483"/>
        <n v="1016939"/>
        <n v="1019270"/>
        <n v="1005829"/>
        <n v="1014191"/>
        <n v="1008337"/>
        <n v="1017839"/>
        <n v="1007120"/>
        <n v="1008798"/>
        <n v="1012115"/>
        <n v="1012766"/>
        <n v="1019528"/>
        <n v="1015452"/>
        <n v="1010393"/>
        <n v="1013908"/>
        <n v="1017773"/>
        <n v="1010391"/>
        <n v="1015166"/>
        <n v="1010214"/>
        <n v="1017927"/>
        <n v="1013911"/>
        <n v="1014024"/>
        <n v="1016508"/>
        <n v="1014071"/>
        <n v="1014175"/>
        <n v="1013554"/>
        <n v="1014770"/>
        <n v="1007383"/>
        <n v="1015377"/>
        <n v="1007501"/>
        <n v="1007201"/>
        <n v="1010177"/>
        <n v="1011421"/>
        <n v="1015171"/>
        <n v="1019309"/>
        <n v="1007661"/>
        <n v="1016926"/>
        <n v="1002381"/>
        <n v="1004907"/>
        <n v="1002240"/>
        <n v="1003703"/>
        <n v="1003138"/>
        <n v="1001066"/>
        <n v="1003060"/>
        <n v="1014797"/>
        <n v="1008926"/>
        <n v="1016501"/>
        <n v="1014251"/>
        <n v="1015986"/>
        <n v="1014668"/>
        <n v="1019334"/>
        <n v="1019006"/>
        <n v="1016394"/>
        <n v="1019912"/>
        <n v="1015567"/>
        <n v="1014053"/>
        <n v="1019095"/>
        <n v="1006320"/>
        <n v="1018078"/>
        <n v="1013145"/>
        <n v="1019250"/>
        <n v="1013799"/>
        <n v="1014336"/>
        <n v="1013482"/>
        <n v="1009096"/>
        <n v="1006346"/>
        <n v="1010069"/>
        <n v="1004368"/>
        <n v="1004599"/>
        <n v="1002852"/>
        <n v="1010980"/>
        <n v="1018359"/>
        <n v="1009486"/>
        <n v="1011590"/>
        <n v="1013184"/>
        <n v="1008514"/>
        <n v="1014310"/>
        <n v="1019064"/>
        <n v="1015620"/>
        <n v="1016562"/>
        <n v="1006941"/>
        <n v="1007663"/>
        <n v="1013086"/>
        <n v="1014966"/>
        <n v="1013808"/>
        <n v="1008078"/>
        <n v="1016903"/>
        <n v="1008537"/>
        <n v="1012593"/>
        <n v="1018663"/>
        <n v="1006364"/>
        <n v="1016902"/>
        <n v="1016005"/>
        <n v="1016670"/>
        <n v="1014368"/>
        <n v="1012249"/>
        <n v="1004609"/>
        <n v="1007698"/>
        <n v="1005971"/>
        <n v="1002828"/>
        <n v="1002046"/>
        <n v="1001031"/>
        <n v="1013061"/>
        <n v="1013859"/>
        <n v="1018391"/>
        <n v="1010266"/>
        <n v="1009719"/>
        <n v="1013995"/>
        <n v="1006099"/>
        <n v="1008042"/>
        <n v="1018384"/>
        <n v="1008884"/>
        <n v="1011873"/>
        <n v="1015802"/>
        <n v="1012568"/>
        <n v="1011469"/>
        <n v="1019513"/>
        <n v="1012960"/>
        <n v="1019450"/>
        <n v="1016086"/>
        <n v="1011051"/>
        <n v="1010443"/>
        <n v="1009270"/>
        <n v="1017051"/>
        <n v="1013864"/>
        <n v="1016280"/>
        <n v="1015782"/>
        <n v="1010891"/>
        <n v="1007009"/>
        <n v="1000002"/>
        <n v="1003675"/>
        <n v="1004744"/>
        <n v="1014634"/>
        <n v="1008789"/>
        <n v="1008582"/>
        <n v="1012015"/>
        <n v="1018647"/>
        <n v="1008197"/>
        <n v="1014240"/>
        <n v="1012923"/>
        <n v="1011058"/>
        <n v="1009861"/>
        <n v="1013549"/>
        <n v="1015560"/>
        <n v="1018808"/>
        <n v="1017242"/>
        <n v="1017209"/>
        <n v="1016597"/>
        <n v="1007296"/>
        <n v="1012140"/>
        <n v="1010881"/>
        <n v="1005338"/>
        <n v="1018541"/>
        <n v="1001961"/>
        <n v="1003079"/>
        <n v="1019874"/>
        <n v="1000652"/>
        <n v="1018491"/>
        <n v="1005908"/>
        <n v="1017161"/>
        <n v="1011659"/>
        <n v="1008556"/>
        <n v="1009265"/>
        <n v="1016386"/>
        <n v="1018019"/>
        <n v="1011001"/>
        <n v="1015610"/>
        <n v="1017032"/>
        <n v="1012111"/>
        <n v="1011775"/>
        <n v="1018920"/>
        <n v="1012189"/>
        <n v="1008076"/>
        <n v="1015524"/>
        <n v="1001309"/>
        <n v="1003991"/>
        <n v="1001646"/>
        <n v="1015287"/>
        <n v="1009696"/>
        <n v="1015507"/>
        <n v="1016547"/>
        <n v="1008067"/>
        <n v="1017567"/>
        <n v="1016333"/>
        <n v="1017705"/>
        <n v="1019499"/>
        <n v="1013095"/>
        <n v="1012255"/>
        <n v="1019539"/>
        <n v="1012094"/>
        <n v="1009336"/>
        <n v="1014918"/>
        <n v="1015845"/>
        <n v="1012828"/>
        <n v="1013919"/>
        <n v="1011952"/>
        <n v="1012295"/>
        <n v="1013378"/>
        <n v="1016867"/>
        <n v="1019492"/>
        <n v="1002971"/>
        <n v="1001938"/>
        <n v="1001416"/>
        <n v="1003130"/>
        <n v="1011646"/>
        <n v="1009507"/>
        <n v="1012355"/>
        <n v="1010632"/>
        <n v="1014345"/>
        <n v="1014711"/>
        <n v="1016523"/>
        <n v="1018433"/>
        <n v="1009964"/>
        <n v="1019498"/>
        <n v="1008967"/>
        <n v="1009378"/>
        <n v="1009359"/>
        <n v="1012765"/>
        <n v="1013127"/>
        <n v="1006760"/>
        <n v="1009588"/>
        <n v="1018666"/>
        <n v="1012733"/>
        <n v="1011401"/>
        <n v="1010878"/>
        <n v="1016809"/>
        <n v="1013834"/>
        <n v="1012287"/>
        <n v="1016724"/>
        <n v="1019842"/>
        <n v="1013631"/>
        <n v="1014597"/>
        <n v="1019894"/>
        <n v="1013923"/>
        <n v="1005730"/>
        <n v="1001108"/>
        <n v="1010294"/>
        <n v="1013508"/>
        <n v="1001149"/>
        <n v="1003599"/>
        <n v="1018817"/>
        <n v="1016793"/>
        <n v="1014061"/>
        <n v="1018548"/>
        <n v="1009982"/>
        <n v="1006803"/>
        <n v="1013893"/>
        <n v="1008997"/>
        <n v="1008182"/>
        <n v="1013212"/>
        <n v="1011718"/>
        <n v="1017856"/>
        <n v="1010150"/>
        <n v="1014814"/>
        <n v="1017552"/>
        <n v="1019566"/>
        <n v="1011626"/>
        <n v="1009878"/>
        <n v="1015711"/>
        <n v="1015427"/>
        <n v="1015963"/>
        <n v="1019394"/>
        <n v="1011182"/>
        <n v="1018948"/>
        <n v="1004161"/>
        <n v="1003483"/>
        <n v="1001365"/>
        <n v="1019337"/>
        <n v="1007135"/>
        <n v="1011481"/>
        <n v="1006430"/>
        <n v="1011382"/>
        <n v="1015119"/>
        <n v="1018093"/>
        <n v="1017203"/>
        <n v="1016586"/>
        <n v="1011798"/>
        <n v="1019672"/>
        <n v="1018650"/>
        <n v="1019082"/>
        <n v="1013677"/>
        <n v="1015980"/>
        <n v="1011803"/>
        <n v="1009046"/>
        <n v="1010167"/>
        <n v="1010273"/>
        <n v="1017181"/>
        <n v="1010742"/>
        <n v="1015184"/>
        <n v="1019218"/>
        <n v="1010869"/>
        <n v="1019720"/>
        <n v="1003369"/>
        <n v="1001290"/>
        <n v="1002176"/>
        <n v="1000006"/>
        <n v="1002708"/>
        <n v="1018575"/>
        <n v="1007667"/>
        <n v="1008811"/>
        <n v="1018064"/>
        <n v="1008499"/>
        <n v="1018144"/>
        <n v="1019580"/>
        <n v="1015482"/>
        <n v="1017427"/>
        <n v="1010753"/>
        <n v="1013895"/>
        <n v="1018458"/>
        <n v="1009024"/>
        <n v="1017166"/>
        <n v="1019217"/>
        <n v="1002120"/>
        <n v="1003823"/>
        <n v="1011475"/>
        <n v="1009376"/>
        <n v="1010887"/>
        <n v="1010534"/>
        <n v="1017687"/>
        <n v="1007122"/>
        <n v="1017945"/>
        <n v="1017008"/>
        <n v="1007024"/>
        <n v="1009222"/>
        <n v="1011288"/>
        <n v="1014790"/>
        <n v="1006825"/>
        <n v="1019238"/>
        <n v="1013559"/>
        <n v="1017394"/>
        <n v="1009202"/>
        <n v="1006858"/>
        <n v="1011547"/>
        <n v="1009320"/>
        <n v="1011427"/>
        <n v="1015018"/>
        <n v="1004598"/>
        <n v="1005258"/>
        <n v="1008362"/>
        <n v="1010022"/>
        <n v="1018832"/>
        <n v="1007557"/>
        <n v="1008814"/>
        <n v="1012684"/>
        <n v="1014420"/>
        <n v="1010674"/>
        <n v="1019147"/>
        <n v="1019427"/>
        <n v="1018533"/>
        <n v="1010666"/>
        <n v="1010994"/>
        <n v="1015689"/>
        <n v="1019548"/>
        <n v="1013218"/>
        <n v="1010950"/>
        <n v="1015310"/>
        <n v="1019655"/>
        <n v="1016215"/>
        <n v="1007305"/>
        <n v="1002801"/>
        <n v="1010102"/>
        <n v="1013714"/>
        <n v="1003269"/>
        <n v="1004847"/>
        <n v="1001164"/>
        <n v="1004818"/>
        <n v="1010505"/>
        <n v="1016978"/>
        <n v="1015704"/>
        <n v="1012399"/>
        <n v="1013921"/>
        <n v="1010695"/>
        <n v="1006384"/>
        <n v="1018864"/>
        <n v="1015470"/>
        <n v="1017208"/>
        <n v="1018520"/>
        <n v="1009085"/>
        <n v="1017234"/>
        <n v="1017727"/>
        <n v="1015379"/>
        <n v="1019294"/>
        <n v="1014712"/>
        <n v="1010525"/>
        <n v="1016505"/>
        <n v="1003257"/>
        <n v="1002169"/>
        <n v="1003123"/>
        <n v="1007246"/>
        <n v="1013392"/>
        <n v="1011652"/>
        <n v="1015268"/>
        <n v="1014570"/>
        <n v="1017782"/>
        <n v="1010133"/>
        <n v="1015938"/>
        <n v="1010953"/>
        <n v="1010215"/>
        <n v="1011598"/>
        <n v="1006443"/>
        <n v="1014459"/>
        <n v="1009157"/>
        <n v="1019740"/>
        <n v="1006780"/>
        <n v="1012491"/>
        <n v="1013463"/>
        <n v="1015879"/>
        <n v="1007226"/>
        <n v="1015569"/>
        <n v="1015528"/>
        <n v="1016531"/>
        <n v="1011945"/>
        <n v="1006483"/>
        <n v="1013983"/>
        <n v="1010062"/>
        <n v="1014406"/>
        <n v="1006404"/>
        <n v="1004547"/>
        <n v="1003080"/>
        <n v="1005118"/>
        <n v="1003959"/>
        <n v="1006318"/>
        <n v="1011989"/>
        <n v="1008691"/>
        <n v="1014802"/>
        <n v="1011037"/>
        <n v="1014263"/>
        <n v="1006332"/>
        <n v="1019370"/>
        <n v="1019372"/>
        <n v="1010562"/>
        <n v="1006391"/>
        <n v="1016153"/>
        <n v="1009537"/>
        <n v="1007440"/>
        <n v="1018252"/>
        <n v="1016741"/>
        <n v="1007858"/>
        <n v="1010475"/>
        <n v="1001182"/>
        <n v="1002248"/>
        <n v="1002678"/>
        <n v="1002592"/>
        <n v="1010050"/>
        <n v="1006465"/>
        <n v="1012047"/>
        <n v="1016696"/>
        <n v="1007345"/>
        <n v="1014732"/>
        <n v="1018907"/>
        <n v="1015726"/>
        <n v="1008570"/>
        <n v="1019269"/>
        <n v="1008361"/>
        <n v="1009870"/>
        <n v="1015929"/>
        <n v="1019784"/>
        <n v="1007288"/>
        <n v="1002817"/>
        <n v="1005277"/>
        <n v="1003061"/>
        <n v="1002570"/>
        <n v="1003366"/>
        <n v="1019392"/>
        <n v="1006374"/>
        <n v="1006723"/>
        <n v="1015118"/>
        <n v="1014076"/>
        <n v="1018073"/>
        <n v="1010903"/>
        <n v="1015016"/>
        <n v="1013546"/>
        <n v="1010925"/>
        <n v="1012000"/>
        <n v="1006145"/>
        <n v="1005897"/>
        <n v="1016275"/>
        <n v="1018531"/>
        <n v="1018015"/>
        <n v="1018125"/>
        <n v="1009708"/>
        <n v="1006735"/>
        <n v="1015179"/>
        <n v="1005776"/>
        <n v="1013682"/>
        <n v="1009071"/>
        <n v="1010119"/>
        <n v="1015643"/>
        <n v="1007327"/>
        <n v="1017707"/>
        <n v="1009868"/>
        <n v="1012743"/>
        <n v="1008416"/>
        <n v="1015800"/>
        <n v="1017638"/>
        <n v="1016377"/>
        <n v="1002912"/>
        <n v="1005173"/>
        <n v="1004688"/>
        <n v="1004551"/>
        <n v="1016469"/>
        <n v="1011617"/>
        <n v="1010125"/>
        <n v="1017715"/>
        <n v="1017628"/>
        <n v="1009411"/>
        <n v="1012787"/>
        <n v="1013524"/>
        <n v="1016130"/>
        <n v="1013049"/>
        <n v="1014498"/>
        <n v="1013007"/>
        <n v="1018192"/>
        <n v="1017153"/>
        <n v="1012946"/>
        <n v="1011250"/>
        <n v="1008289"/>
        <n v="1005057"/>
        <n v="1000110"/>
        <n v="1018965"/>
        <n v="1003247"/>
        <n v="1004157"/>
        <n v="1010208"/>
        <n v="1013228"/>
        <n v="1011538"/>
        <n v="1014878"/>
        <n v="1005740"/>
        <n v="1019816"/>
        <n v="1016619"/>
        <n v="1009058"/>
        <n v="1016257"/>
        <n v="1012507"/>
        <n v="1007170"/>
        <n v="1009496"/>
        <n v="1008034"/>
        <n v="1012760"/>
        <n v="1007896"/>
        <n v="1012172"/>
        <n v="1015865"/>
        <n v="1012050"/>
        <n v="1011508"/>
        <n v="1017604"/>
        <n v="1009741"/>
        <n v="1013204"/>
        <n v="1018147"/>
        <n v="1005005"/>
        <n v="1004924"/>
        <n v="1003128"/>
        <n v="1002208"/>
        <n v="1002371"/>
        <n v="1002553"/>
        <n v="1010163"/>
        <n v="1018517"/>
        <n v="1013234"/>
        <n v="1012620"/>
        <n v="1009107"/>
        <n v="1013894"/>
        <n v="1018274"/>
        <n v="1017824"/>
        <n v="1011725"/>
        <n v="1018001"/>
        <n v="1009103"/>
        <n v="1009712"/>
        <n v="1016489"/>
        <n v="1011357"/>
        <n v="1012097"/>
        <n v="1006866"/>
        <n v="1010780"/>
        <n v="1006413"/>
        <n v="1013716"/>
        <n v="1008808"/>
        <n v="1010446"/>
        <n v="1012739"/>
        <n v="1013876"/>
        <n v="1014201"/>
        <n v="1018006"/>
        <n v="1010836"/>
        <n v="1003013"/>
        <n v="1004086"/>
        <n v="1002868"/>
        <n v="1003206"/>
        <n v="1012021"/>
        <n v="1016767"/>
        <n v="1008519"/>
        <n v="1019438"/>
        <n v="1010606"/>
        <n v="1013370"/>
        <n v="1012367"/>
        <n v="1008127"/>
        <n v="1011535"/>
        <n v="1019162"/>
        <n v="1015495"/>
        <n v="1012277"/>
        <n v="1009459"/>
        <n v="1008431"/>
        <n v="1010191"/>
        <n v="1007945"/>
        <n v="1009628"/>
        <n v="1013505"/>
        <n v="1008557"/>
        <n v="1017386"/>
        <n v="1018652"/>
        <n v="1006571"/>
        <n v="1008228"/>
        <n v="1019452"/>
        <n v="1005469"/>
        <n v="1005084"/>
        <n v="1011815"/>
        <n v="1014879"/>
        <n v="1013128"/>
        <n v="1008922"/>
        <n v="1008817"/>
        <n v="1008227"/>
        <n v="1014798"/>
        <n v="1006720"/>
        <n v="1014704"/>
        <n v="1007037"/>
        <n v="1009181"/>
        <n v="1006539"/>
        <n v="1007672"/>
        <n v="1015587"/>
        <n v="1012639"/>
        <n v="1011826"/>
        <n v="1006830"/>
        <n v="1010035"/>
        <n v="1016226"/>
        <n v="1011872"/>
        <n v="1015102"/>
        <n v="1017918"/>
        <n v="1002984"/>
        <n v="1008693"/>
        <n v="1009322"/>
        <n v="1008038"/>
        <n v="1010190"/>
        <n v="1017648"/>
        <n v="1007147"/>
        <n v="1011088"/>
        <n v="1011953"/>
        <n v="1012334"/>
        <n v="1016673"/>
        <n v="1014134"/>
        <n v="1013455"/>
        <n v="1011122"/>
        <n v="1015352"/>
        <n v="1007003"/>
        <n v="1013040"/>
        <n v="1019409"/>
        <n v="1011246"/>
        <n v="1004095"/>
        <n v="1001990"/>
        <n v="1002603"/>
        <n v="1002410"/>
        <n v="1008815"/>
        <n v="1002614"/>
        <n v="1004835"/>
        <n v="1007474"/>
        <n v="1019083"/>
        <n v="1010211"/>
        <n v="1016897"/>
        <n v="1014358"/>
        <n v="1007451"/>
        <n v="1007430"/>
        <n v="1013561"/>
        <n v="1009768"/>
        <n v="1009304"/>
        <n v="1019818"/>
        <n v="1007877"/>
        <n v="1009153"/>
        <n v="1015266"/>
        <n v="1016300"/>
        <n v="1019787"/>
        <n v="1019725"/>
        <n v="1009224"/>
        <n v="1017858"/>
        <n v="1009231"/>
        <n v="1019751"/>
        <n v="1015488"/>
        <n v="1010184"/>
        <n v="1003286"/>
        <n v="1002115"/>
        <n v="1010570"/>
        <n v="1006936"/>
        <n v="1013056"/>
        <n v="1013976"/>
        <n v="1019523"/>
        <n v="1012363"/>
        <n v="1009595"/>
        <n v="1006904"/>
        <n v="1017503"/>
        <n v="1013361"/>
        <n v="1018779"/>
        <n v="1016140"/>
        <n v="1005972"/>
        <n v="1014355"/>
        <n v="1019881"/>
        <n v="1017148"/>
        <n v="1006717"/>
        <n v="1008061"/>
        <n v="1014176"/>
        <n v="1009448"/>
        <n v="1011397"/>
        <n v="1001903"/>
        <n v="1002710"/>
        <n v="1004455"/>
        <n v="1009591"/>
        <n v="1007272"/>
        <n v="1009910"/>
        <n v="1016858"/>
        <n v="1017268"/>
        <n v="1010199"/>
        <n v="1011500"/>
        <n v="1008336"/>
        <n v="1017737"/>
        <n v="1012920"/>
        <n v="1012967"/>
        <n v="1007723"/>
        <n v="1017114"/>
        <n v="1002785"/>
        <n v="1000817"/>
        <n v="1003749"/>
        <n v="1019445"/>
        <n v="1016223"/>
        <n v="1015209"/>
        <n v="1003228"/>
        <n v="1007979"/>
        <n v="1008222"/>
        <n v="1018665"/>
        <n v="1019809"/>
        <n v="1012448"/>
        <n v="1009995"/>
        <n v="1008275"/>
        <n v="1014889"/>
        <n v="1015869"/>
        <n v="1012846"/>
        <n v="1011695"/>
        <n v="1013388"/>
        <n v="1018924"/>
        <n v="1019251"/>
        <n v="1017678"/>
        <n v="1008925"/>
        <n v="1014832"/>
        <n v="1012590"/>
        <n v="1007982"/>
        <n v="1013589"/>
        <n v="1018733"/>
        <n v="1019728"/>
        <n v="1015405"/>
        <n v="1014501"/>
        <n v="1016155"/>
        <n v="1016361"/>
        <n v="1002062"/>
        <n v="1001229"/>
        <n v="1002681"/>
        <n v="1010621"/>
        <n v="1013243"/>
        <n v="1013696"/>
        <n v="1012137"/>
        <n v="1011072"/>
        <n v="1013918"/>
        <n v="1014862"/>
        <n v="1018619"/>
        <n v="1007792"/>
        <n v="1010866"/>
        <n v="1007341"/>
        <n v="1016127"/>
        <n v="1018305"/>
        <n v="1010480"/>
        <n v="1012782"/>
        <n v="1015418"/>
        <n v="1018568"/>
        <n v="1016656"/>
        <n v="1007504"/>
        <n v="1019421"/>
        <n v="1015238"/>
        <n v="1016252"/>
        <n v="1003992"/>
        <n v="1006991"/>
        <n v="1006622"/>
        <n v="1019849"/>
        <n v="1003441"/>
        <n v="1002031"/>
        <n v="1001046"/>
        <n v="1005155"/>
        <n v="1007773"/>
        <n v="1006527"/>
        <n v="1010611"/>
        <n v="1015875"/>
        <n v="1007404"/>
        <n v="1019110"/>
        <n v="1012193"/>
        <n v="1017146"/>
        <n v="1011113"/>
        <n v="1014174"/>
        <n v="1017859"/>
        <n v="1018956"/>
        <n v="1015151"/>
        <n v="1014982"/>
        <n v="1013658"/>
        <n v="1019241"/>
        <n v="1017895"/>
        <n v="1006358"/>
        <n v="1014676"/>
        <n v="1010816"/>
        <n v="1011157"/>
        <n v="1014252"/>
        <n v="1016035"/>
        <n v="1014791"/>
        <n v="1011195"/>
        <n v="1000226"/>
        <n v="1011291"/>
        <n v="1003676"/>
        <n v="1014984"/>
        <n v="1018781"/>
        <n v="1010486"/>
        <n v="1014165"/>
        <n v="1016661"/>
        <n v="1016712"/>
        <n v="1018870"/>
        <n v="1013183"/>
        <n v="1010895"/>
        <n v="1019197"/>
        <n v="1009388"/>
        <n v="1014673"/>
        <n v="1017319"/>
        <n v="1008542"/>
        <n v="1013886"/>
        <n v="1012099"/>
        <n v="1014301"/>
        <n v="1009858"/>
        <n v="1013879"/>
        <n v="1015751"/>
        <n v="1008624"/>
        <n v="1002983"/>
        <n v="1008988"/>
        <n v="1010939"/>
        <n v="1012990"/>
        <n v="1008936"/>
        <n v="1015047"/>
        <n v="1012006"/>
        <n v="1007589"/>
        <n v="1015685"/>
        <n v="1016579"/>
        <n v="1016774"/>
        <n v="1008596"/>
        <n v="1012682"/>
        <n v="1007714"/>
        <n v="1007940"/>
        <n v="1014388"/>
        <n v="1006494"/>
        <n v="1018429"/>
        <n v="1014100"/>
        <n v="1016816"/>
        <n v="1016420"/>
        <n v="1017550"/>
        <n v="1013261"/>
        <n v="1001259"/>
        <n v="1003438"/>
        <n v="1013522"/>
        <n v="1016425"/>
        <n v="1013083"/>
        <n v="1004871"/>
        <n v="1001626"/>
        <n v="1017812"/>
        <n v="1013629"/>
        <n v="1010289"/>
        <n v="1014313"/>
        <n v="1007410"/>
        <n v="1008703"/>
        <n v="1017097"/>
        <n v="1014546"/>
        <n v="1007995"/>
        <n v="1016602"/>
        <n v="1019620"/>
        <n v="1003523"/>
        <n v="1001310"/>
        <n v="1004285"/>
        <n v="1001662"/>
        <n v="1010340"/>
        <n v="1009230"/>
        <n v="1006511"/>
        <n v="1018811"/>
        <n v="1018807"/>
        <n v="1018104"/>
        <n v="1019559"/>
        <n v="1008612"/>
        <n v="1014059"/>
        <n v="1016258"/>
        <n v="1015882"/>
        <n v="1005632"/>
        <n v="1015894"/>
        <n v="1016906"/>
        <n v="1009525"/>
        <n v="1008160"/>
        <n v="1012567"/>
        <n v="1010892"/>
        <n v="1015505"/>
        <n v="1018276"/>
        <n v="1016722"/>
        <n v="1007171"/>
        <n v="1009326"/>
        <n v="1015517"/>
        <n v="1014339"/>
        <n v="1002911"/>
        <n v="1001682"/>
        <n v="1004460"/>
        <n v="1009950"/>
        <n v="1015985"/>
        <n v="1006833"/>
        <n v="1010206"/>
        <n v="1017083"/>
        <n v="1019613"/>
        <n v="1010883"/>
        <n v="1016193"/>
        <n v="1010758"/>
        <n v="1014758"/>
        <n v="1011107"/>
        <n v="1018448"/>
        <n v="1016324"/>
        <n v="1018894"/>
        <n v="1006938"/>
        <n v="1009986"/>
        <n v="1016862"/>
        <n v="1015245"/>
        <n v="1018262"/>
        <n v="1011035"/>
        <n v="1005136"/>
        <n v="1005137"/>
        <n v="1003623"/>
        <n v="1004663"/>
        <n v="1001322"/>
        <n v="1019630"/>
        <n v="1017112"/>
        <n v="1009652"/>
        <n v="1008600"/>
        <n v="1017953"/>
        <n v="1015637"/>
        <n v="1008673"/>
        <n v="1008170"/>
        <n v="1016515"/>
        <n v="1006848"/>
        <n v="1018838"/>
        <n v="1005803"/>
        <n v="1017316"/>
        <n v="1016834"/>
        <n v="1017455"/>
        <n v="1012837"/>
        <n v="1010413"/>
        <n v="1011406"/>
        <n v="1019480"/>
        <n v="1016685"/>
        <n v="1005233"/>
        <n v="1003404"/>
        <n v="1004198"/>
        <n v="1001065"/>
        <n v="1009262"/>
        <n v="1017584"/>
        <n v="1019850"/>
        <n v="1019206"/>
        <n v="1016865"/>
        <n v="1008738"/>
        <n v="1006307"/>
        <n v="1008749"/>
        <n v="1006885"/>
        <n v="1014616"/>
        <n v="1011992"/>
        <n v="1016555"/>
        <n v="1009519"/>
        <n v="1019628"/>
        <n v="1007085"/>
        <n v="1003989"/>
        <n v="1002527"/>
        <n v="1002256"/>
        <n v="1015111"/>
        <n v="1002689"/>
        <n v="1003855"/>
        <n v="1002562"/>
        <n v="1007649"/>
        <n v="1012556"/>
        <n v="1014101"/>
        <n v="1014106"/>
        <n v="1015316"/>
        <n v="1017842"/>
        <n v="1008132"/>
        <n v="1008510"/>
        <n v="1018461"/>
        <n v="1007824"/>
        <n v="1012079"/>
        <n v="1014223"/>
        <n v="1015000"/>
        <n v="1015402"/>
        <n v="1012635"/>
        <n v="1017827"/>
        <n v="1007962"/>
        <n v="1016266"/>
        <n v="1001740"/>
        <n v="1002416"/>
        <n v="1002392"/>
        <n v="1007756"/>
        <n v="1018290"/>
        <n v="1010799"/>
        <n v="1009635"/>
        <n v="1014856"/>
        <n v="1009196"/>
        <n v="1013676"/>
        <n v="1009608"/>
        <n v="1017013"/>
        <n v="1014407"/>
        <n v="1015873"/>
        <n v="1018318"/>
        <n v="1012356"/>
        <n v="1006453"/>
        <n v="1008389"/>
        <n v="1018382"/>
        <n v="1018049"/>
        <n v="1012342"/>
        <n v="1017081"/>
        <n v="1017461"/>
        <n v="1018596"/>
        <n v="1011104"/>
        <n v="1016120"/>
        <n v="1019260"/>
        <n v="1018115"/>
        <n v="1012273"/>
        <n v="1003640"/>
        <n v="1001047"/>
        <n v="1004115"/>
        <n v="1013609"/>
        <n v="1011297"/>
        <n v="1006860"/>
        <n v="1019783"/>
        <n v="1019646"/>
        <n v="1016464"/>
        <n v="1008966"/>
        <n v="1009239"/>
        <n v="1010374"/>
        <n v="1007585"/>
        <n v="1017653"/>
        <n v="1008603"/>
        <n v="1013191"/>
        <n v="1015721"/>
        <n v="1007309"/>
        <n v="1014946"/>
        <n v="1019626"/>
        <n v="1016653"/>
        <n v="1007470"/>
        <n v="1003452"/>
        <n v="1004513"/>
        <n v="1005260"/>
        <n v="1008101"/>
        <n v="1016435"/>
        <n v="1012438"/>
        <n v="1013231"/>
        <n v="1008626"/>
        <n v="1006652"/>
        <n v="1010718"/>
        <n v="1017641"/>
        <n v="1008233"/>
        <n v="1018887"/>
        <n v="1019730"/>
        <n v="1011770"/>
        <n v="1012645"/>
        <n v="1009334"/>
        <n v="1018591"/>
        <n v="1015856"/>
        <n v="1009826"/>
        <n v="1005220"/>
        <n v="1002378"/>
        <n v="1006561"/>
        <n v="1014298"/>
        <n v="1012564"/>
        <n v="1014325"/>
        <n v="1016091"/>
        <n v="1012422"/>
        <n v="1011293"/>
        <n v="1008199"/>
        <n v="1005606"/>
        <n v="1011544"/>
        <n v="1015347"/>
        <n v="1008932"/>
        <n v="1012086"/>
        <n v="1014029"/>
        <n v="1015191"/>
        <n v="1015351"/>
        <n v="1008129"/>
        <n v="1019836"/>
        <n v="1010639"/>
        <n v="1008276"/>
        <n v="1019619"/>
        <n v="1016518"/>
        <n v="1019327"/>
        <n v="1010597"/>
        <n v="1011196"/>
        <n v="1016857"/>
        <n v="1013638"/>
        <n v="1016877"/>
        <n v="1014572"/>
        <n v="1018717"/>
        <n v="1016734"/>
        <n v="1012205"/>
        <n v="1013039"/>
        <n v="1007131"/>
        <n v="1013333"/>
        <n v="1007073"/>
        <n v="1018610"/>
        <n v="1014925"/>
        <n v="1014661"/>
        <n v="1016073"/>
        <n v="1010577"/>
        <n v="1018685"/>
        <n v="1010118"/>
        <n v="1010873"/>
        <n v="1010641"/>
        <n v="1012898"/>
        <n v="1019489"/>
        <n v="1001994"/>
        <n v="1008500"/>
        <n v="1003717"/>
        <n v="1005531"/>
        <n v="1014414"/>
        <n v="1013079"/>
        <n v="1013381"/>
        <n v="1015330"/>
        <n v="1007199"/>
        <n v="1009018"/>
        <n v="1012650"/>
        <n v="1015888"/>
        <n v="1019676"/>
        <n v="1006425"/>
        <n v="1014580"/>
        <n v="1008110"/>
        <n v="1019608"/>
        <n v="1014803"/>
        <n v="1017070"/>
        <n v="1010992"/>
        <n v="1003825"/>
        <n v="1002109"/>
        <n v="1002455"/>
        <n v="1009295"/>
        <n v="1014224"/>
        <n v="1007936"/>
        <n v="1011414"/>
        <n v="1018201"/>
        <n v="1010238"/>
        <n v="1016480"/>
        <n v="1015246"/>
        <n v="1008857"/>
        <n v="1013715"/>
        <n v="1007513"/>
        <n v="1009901"/>
        <n v="1010805"/>
        <n v="1008031"/>
        <n v="1013642"/>
        <n v="1012899"/>
        <n v="1017298"/>
        <n v="1012861"/>
        <n v="1015665"/>
        <n v="1010917"/>
        <n v="1011634"/>
        <n v="1015883"/>
        <n v="1001624"/>
        <n v="1004859"/>
        <n v="1015652"/>
        <n v="1015250"/>
        <n v="1003049"/>
        <n v="1002215"/>
        <n v="1016497"/>
        <n v="1014868"/>
        <n v="1018578"/>
        <n v="1013594"/>
        <n v="1005530"/>
        <n v="1011690"/>
        <n v="1013437"/>
        <n v="1011548"/>
        <n v="1011654"/>
        <n v="1011545"/>
        <n v="1009217"/>
        <n v="1012652"/>
        <n v="1007493"/>
        <n v="1010808"/>
        <n v="1014563"/>
        <n v="1017136"/>
        <n v="1008386"/>
        <n v="1009420"/>
        <n v="1010595"/>
        <n v="1012281"/>
        <n v="1011356"/>
        <n v="1009675"/>
        <n v="1018484"/>
        <n v="1011602"/>
        <n v="1011957"/>
        <n v="1012562"/>
        <n v="1016664"/>
        <n v="1014233"/>
        <n v="1017689"/>
        <n v="1011433"/>
        <n v="1006460"/>
        <n v="1009267"/>
        <n v="1014248"/>
        <n v="1006405"/>
        <n v="1015380"/>
        <n v="1016274"/>
        <n v="1007018"/>
        <n v="1013192"/>
        <n v="1011346"/>
        <n v="1017186"/>
        <n v="1019649"/>
        <n v="1010262"/>
        <n v="1002024"/>
        <n v="1002885"/>
        <n v="1005150"/>
        <n v="1003231"/>
        <n v="1018877"/>
        <n v="1010407"/>
        <n v="1016066"/>
        <n v="1013527"/>
        <n v="1014939"/>
        <n v="1017671"/>
        <n v="1014367"/>
        <n v="1007417"/>
        <n v="1017767"/>
        <n v="1008554"/>
        <n v="1008571"/>
        <n v="1011048"/>
        <n v="1017273"/>
        <n v="1015928"/>
        <n v="1016438"/>
        <n v="1019045"/>
        <n v="1016907"/>
        <n v="1006976"/>
        <n v="1010653"/>
        <n v="1016952"/>
        <n v="1010624"/>
        <n v="1005219"/>
        <n v="1004010"/>
        <n v="1008809"/>
        <n v="1001762"/>
        <n v="1001946"/>
        <n v="1001640"/>
        <n v="1013721"/>
        <n v="1015072"/>
        <n v="1008889"/>
        <n v="1014500"/>
        <n v="1015447"/>
        <n v="1008176"/>
        <n v="1008900"/>
        <n v="1016904"/>
        <n v="1017265"/>
        <n v="1012819"/>
        <n v="1009575"/>
        <n v="1006440"/>
        <n v="1010148"/>
        <n v="1013377"/>
        <n v="1017562"/>
        <n v="1017506"/>
        <n v="1016593"/>
        <n v="1006538"/>
        <n v="1009723"/>
        <n v="1010968"/>
        <n v="1014818"/>
        <n v="1011094"/>
        <n v="1003270"/>
        <n v="1000061"/>
        <n v="1015404"/>
        <n v="1013766"/>
        <n v="1016879"/>
        <n v="1013271"/>
        <n v="1018900"/>
        <n v="1007382"/>
        <n v="1009946"/>
        <n v="1015511"/>
        <n v="1008723"/>
        <n v="1005787"/>
        <n v="1012820"/>
        <n v="1012627"/>
        <n v="1019414"/>
        <n v="1008531"/>
        <n v="1018860"/>
        <n v="1009258"/>
        <n v="1009011"/>
        <n v="1011991"/>
        <n v="1015294"/>
        <n v="1006169"/>
        <n v="1005994"/>
        <n v="1015607"/>
        <n v="1005666"/>
        <n v="1018234"/>
        <n v="1018056"/>
        <n v="1013917"/>
        <n v="1007655"/>
        <n v="1008340"/>
        <n v="1016292"/>
        <n v="1003431"/>
        <n v="1002437"/>
        <n v="1003295"/>
        <n v="1002053"/>
        <n v="1004733"/>
        <n v="1009439"/>
        <n v="1008297"/>
        <n v="1010723"/>
        <n v="1013981"/>
        <n v="1010005"/>
        <n v="1009990"/>
        <n v="1008996"/>
        <n v="1012841"/>
        <n v="1010032"/>
        <n v="1010909"/>
        <n v="1014781"/>
        <n v="1008918"/>
        <n v="1017321"/>
        <n v="1015785"/>
        <n v="1006321"/>
        <n v="1012961"/>
        <n v="1008583"/>
        <n v="1010241"/>
        <n v="1015922"/>
        <n v="1017007"/>
        <n v="1015941"/>
        <n v="1001016"/>
        <n v="1002171"/>
        <n v="1003964"/>
        <n v="1014170"/>
        <n v="1016043"/>
        <n v="1007622"/>
        <n v="1004637"/>
        <n v="1007446"/>
        <n v="1014196"/>
        <n v="1010410"/>
        <n v="1006306"/>
        <n v="1014304"/>
        <n v="1016632"/>
        <n v="1007607"/>
        <n v="1015011"/>
        <n v="1014620"/>
        <n v="1007146"/>
        <n v="1008872"/>
        <n v="1014641"/>
        <n v="1016116"/>
        <n v="1013960"/>
        <n v="1007883"/>
        <n v="1011973"/>
        <n v="1007986"/>
        <n v="1013321"/>
        <n v="1019038"/>
        <n v="1018177"/>
        <n v="1018799"/>
        <n v="1001510"/>
        <n v="1001608"/>
        <n v="1002287"/>
        <n v="1002167"/>
        <n v="1001808"/>
        <n v="1014102"/>
        <n v="1011106"/>
        <n v="1014908"/>
        <n v="1017466"/>
        <n v="1018882"/>
        <n v="1016108"/>
        <n v="1009840"/>
        <n v="1008711"/>
        <n v="1017197"/>
        <n v="1009061"/>
        <n v="1015172"/>
        <n v="1014349"/>
        <n v="1017254"/>
        <n v="1006408"/>
        <n v="1009447"/>
        <n v="1019357"/>
        <n v="1015769"/>
        <n v="1016925"/>
        <n v="1017933"/>
        <n v="1011426"/>
        <n v="1007314"/>
        <n v="1015075"/>
        <n v="1019290"/>
        <n v="1008230"/>
        <n v="1002318"/>
        <n v="1016044"/>
        <n v="1003791"/>
        <n v="1001098"/>
        <n v="1001312"/>
        <n v="1006836"/>
        <n v="1019173"/>
        <n v="1006725"/>
        <n v="1014208"/>
        <n v="1019136"/>
        <n v="1013556"/>
        <n v="1014378"/>
        <n v="1013996"/>
        <n v="1007089"/>
        <n v="1019029"/>
        <n v="1009726"/>
        <n v="1014769"/>
        <n v="1010381"/>
        <n v="1008837"/>
        <n v="1019102"/>
        <n v="1014306"/>
        <n v="1013456"/>
        <n v="1009364"/>
        <n v="1008860"/>
        <n v="1009839"/>
        <n v="1013969"/>
        <n v="1002203"/>
        <n v="1007606"/>
        <n v="1005303"/>
        <n v="1007641"/>
        <n v="1007439"/>
        <n v="1018076"/>
        <n v="1019493"/>
        <n v="1011918"/>
        <n v="1016519"/>
        <n v="1017808"/>
        <n v="1008882"/>
        <n v="1013457"/>
        <n v="1013579"/>
        <n v="1014874"/>
        <n v="1018032"/>
        <n v="1012533"/>
        <n v="1006406"/>
        <n v="1012835"/>
        <n v="1013672"/>
        <n v="1006850"/>
        <n v="1014373"/>
        <n v="1009342"/>
        <n v="1011474"/>
        <n v="1013740"/>
        <n v="1011165"/>
        <n v="1012535"/>
        <n v="1011821"/>
        <n v="1003487"/>
        <n v="1000012"/>
        <n v="1003699"/>
        <n v="1004141"/>
        <n v="1001593"/>
        <n v="1011036"/>
        <n v="1012610"/>
        <n v="1010426"/>
        <n v="1014739"/>
        <n v="1017262"/>
        <n v="1014615"/>
        <n v="1013887"/>
        <n v="1005490"/>
        <n v="1008785"/>
        <n v="1008146"/>
        <n v="1019465"/>
        <n v="1014567"/>
        <n v="1015870"/>
        <n v="1007373"/>
        <n v="1013071"/>
        <n v="1006059"/>
        <n v="1019286"/>
        <n v="1002245"/>
        <n v="1004376"/>
        <n v="1001034"/>
        <n v="1006359"/>
        <n v="1013474"/>
        <n v="1002415"/>
        <n v="1019137"/>
        <n v="1018412"/>
        <n v="1017116"/>
        <n v="1009851"/>
        <n v="1018514"/>
        <n v="1015933"/>
        <n v="1016261"/>
        <n v="1007277"/>
        <n v="1010620"/>
        <n v="1016768"/>
        <n v="1006810"/>
        <n v="1009297"/>
        <n v="1015241"/>
        <n v="1012071"/>
        <n v="1016330"/>
        <n v="1019479"/>
        <n v="1009101"/>
        <n v="1003962"/>
        <n v="1013352"/>
        <n v="1006821"/>
        <n v="1019896"/>
        <n v="1012489"/>
        <n v="1015500"/>
        <n v="1014611"/>
        <n v="1014777"/>
        <n v="1015192"/>
        <n v="1016665"/>
        <n v="1013657"/>
        <n v="1019132"/>
        <n v="1018745"/>
        <n v="1010508"/>
        <n v="1018323"/>
        <n v="1016004"/>
        <n v="1017452"/>
        <n v="1016242"/>
        <n v="1016262"/>
        <n v="1019144"/>
        <n v="1011782"/>
        <n v="1013092"/>
        <n v="1006199"/>
        <n v="1011166"/>
        <n v="1001249"/>
        <n v="1005261"/>
        <n v="1002811"/>
        <n v="1004739"/>
        <n v="1010738"/>
        <n v="1011453"/>
        <n v="1007659"/>
        <n v="1007579"/>
        <n v="1013553"/>
        <n v="1011576"/>
        <n v="1008016"/>
        <n v="1007708"/>
        <n v="1014622"/>
        <n v="1010082"/>
        <n v="1015189"/>
        <n v="1016049"/>
        <n v="1012534"/>
        <n v="1018294"/>
        <n v="1016761"/>
        <n v="1017107"/>
        <n v="1012621"/>
        <n v="1002155"/>
        <n v="1015668"/>
        <n v="1001517"/>
        <n v="1006206"/>
        <n v="1006795"/>
        <n v="1010319"/>
        <n v="1006322"/>
        <n v="1011274"/>
        <n v="1016796"/>
        <n v="1015394"/>
        <n v="1012125"/>
        <n v="1014649"/>
        <n v="1007352"/>
        <n v="1015064"/>
        <n v="1018726"/>
        <n v="1008515"/>
        <n v="1011817"/>
        <n v="1011987"/>
        <n v="1008645"/>
        <n v="1009442"/>
        <n v="1015043"/>
        <n v="1015927"/>
        <n v="1005520"/>
        <n v="1013100"/>
        <n v="1014331"/>
        <n v="1018732"/>
        <n v="1002823"/>
        <n v="1004947"/>
        <n v="1004633"/>
        <n v="1012707"/>
        <n v="1016690"/>
        <n v="1010541"/>
        <n v="1006689"/>
        <n v="1019802"/>
        <n v="1017435"/>
        <n v="1014538"/>
        <n v="1011932"/>
        <n v="1011720"/>
        <n v="1016536"/>
        <n v="1011890"/>
        <n v="1008530"/>
        <n v="1018107"/>
        <n v="1014576"/>
        <n v="1011232"/>
        <n v="1008249"/>
        <n v="1012023"/>
        <n v="1009688"/>
        <n v="1019535"/>
        <n v="1019694"/>
        <n v="1007623"/>
        <n v="1015201"/>
        <n v="1015753"/>
        <n v="1016014"/>
        <n v="1019734"/>
        <n v="1002573"/>
        <n v="1007377"/>
        <n v="1010040"/>
        <n v="1010329"/>
        <n v="1010960"/>
        <n v="1011215"/>
        <n v="1012091"/>
        <n v="1016870"/>
        <n v="1008458"/>
        <n v="1008467"/>
        <n v="1017384"/>
        <n v="1009935"/>
        <n v="1008971"/>
        <n v="1010039"/>
        <n v="1014579"/>
        <n v="1014864"/>
        <n v="1018377"/>
        <n v="1007783"/>
        <n v="1016287"/>
        <n v="1014202"/>
        <n v="1011899"/>
        <n v="1002295"/>
        <n v="1002605"/>
        <n v="1001545"/>
        <n v="1010067"/>
        <n v="1011658"/>
        <n v="1009904"/>
        <n v="1016856"/>
        <n v="1017994"/>
        <n v="1017159"/>
        <n v="1006841"/>
        <n v="1009759"/>
        <n v="1012694"/>
        <n v="1018034"/>
        <n v="1016166"/>
        <n v="1016002"/>
        <n v="1018423"/>
        <n v="1018013"/>
        <n v="1013575"/>
        <n v="1015302"/>
        <n v="1006531"/>
        <n v="1009872"/>
        <n v="1010234"/>
        <n v="1002738"/>
        <n v="1002143"/>
        <n v="1005095"/>
        <n v="1001137"/>
        <n v="1000640"/>
        <n v="1005473"/>
        <n v="1013821"/>
        <n v="1009581"/>
        <n v="1008873"/>
        <n v="1010795"/>
        <n v="1009426"/>
        <n v="1018195"/>
        <n v="1012958"/>
        <n v="1017248"/>
        <n v="1012336"/>
        <n v="1014009"/>
        <n v="1014195"/>
        <n v="1006347"/>
        <n v="1015058"/>
        <n v="1013580"/>
        <n v="1018570"/>
        <n v="1015783"/>
        <n v="1019760"/>
        <n v="1012392"/>
        <n v="1018979"/>
        <n v="1013131"/>
        <n v="1005781"/>
        <n v="1017306"/>
        <n v="1017722"/>
        <n v="1002702"/>
        <n v="1005979"/>
        <n v="1010126"/>
        <n v="1016970"/>
        <n v="1003907"/>
        <n v="1002032"/>
        <n v="1001017"/>
        <n v="1007427"/>
        <n v="1015492"/>
        <n v="1019885"/>
        <n v="1015529"/>
        <n v="1012827"/>
        <n v="1013138"/>
        <n v="1007422"/>
        <n v="1014960"/>
        <n v="1008590"/>
        <n v="1011981"/>
        <n v="1012487"/>
        <n v="1015182"/>
        <n v="1012857"/>
        <n v="1019915"/>
        <n v="1004059"/>
        <n v="1001928"/>
        <n v="1004757"/>
        <n v="1009811"/>
        <n v="1008104"/>
        <n v="1007155"/>
        <n v="1005912"/>
        <n v="1018293"/>
        <n v="1010973"/>
        <n v="1009169"/>
        <n v="1007267"/>
        <n v="1015598"/>
        <n v="1010750"/>
        <n v="1014000"/>
        <n v="1017570"/>
        <n v="1019249"/>
        <n v="1012722"/>
        <n v="1013013"/>
        <n v="1019108"/>
        <n v="1008948"/>
        <n v="1018287"/>
        <n v="1011461"/>
        <n v="1013607"/>
        <n v="1006893"/>
        <n v="1003401"/>
        <n v="1017103"/>
        <n v="1010173"/>
        <n v="1011509"/>
        <n v="1007805"/>
        <n v="1006804"/>
        <n v="1008772"/>
        <n v="1010213"/>
        <n v="1019617"/>
        <n v="1012055"/>
        <n v="1013979"/>
        <n v="1018932"/>
        <n v="1019186"/>
        <n v="1017061"/>
        <n v="1012449"/>
        <n v="1011971"/>
        <n v="1014933"/>
        <n v="1009123"/>
        <n v="1012614"/>
        <n v="1010685"/>
        <n v="1012446"/>
        <n v="1001974"/>
        <n v="1004988"/>
        <n v="1003533"/>
        <n v="1015496"/>
        <n v="1006444"/>
        <n v="1015215"/>
        <n v="1012801"/>
        <n v="1010911"/>
        <n v="1014187"/>
        <n v="1013245"/>
        <n v="1018134"/>
        <n v="1016450"/>
        <n v="1009456"/>
        <n v="1007703"/>
        <n v="1007947"/>
        <n v="1016151"/>
        <n v="1010454"/>
        <n v="1019264"/>
        <n v="1009010"/>
        <n v="1019125"/>
        <n v="1005734"/>
        <n v="1008933"/>
        <n v="1009455"/>
        <n v="1015494"/>
        <n v="1012881"/>
        <n v="1018989"/>
        <n v="1015077"/>
        <n v="1010105"/>
        <n v="1001958"/>
        <n v="1002887"/>
        <n v="1002227"/>
        <n v="1013662"/>
        <n v="1019877"/>
        <n v="1007643"/>
        <n v="1013255"/>
        <n v="1007491"/>
        <n v="1013750"/>
        <n v="1014476"/>
        <n v="1006584"/>
        <n v="1006778"/>
        <n v="1011533"/>
        <n v="1014064"/>
        <n v="1016046"/>
        <n v="1012002"/>
        <n v="1014612"/>
        <n v="1012419"/>
        <n v="1015780"/>
        <n v="1015313"/>
        <n v="1008360"/>
        <n v="1009854"/>
        <n v="1008134"/>
        <n v="1010400"/>
        <n v="1011125"/>
        <n v="1016442"/>
        <n v="1007724"/>
        <n v="1002861"/>
        <n v="1004126"/>
        <n v="1004189"/>
        <n v="1004177"/>
        <n v="1013521"/>
        <n v="1010326"/>
        <n v="1008097"/>
        <n v="1017972"/>
        <n v="1007688"/>
        <n v="1017251"/>
        <n v="1014693"/>
        <n v="1017050"/>
        <n v="1010966"/>
        <n v="1018640"/>
        <n v="1013308"/>
        <n v="1009555"/>
        <n v="1006710"/>
        <n v="1015082"/>
        <n v="1018388"/>
        <n v="1005002"/>
        <n v="1001157"/>
        <n v="1004419"/>
        <n v="1010334"/>
        <n v="1001040"/>
        <n v="1011281"/>
        <n v="1015558"/>
        <n v="1013774"/>
        <n v="1009501"/>
        <n v="1007970"/>
        <n v="1019596"/>
        <n v="1006646"/>
        <n v="1009094"/>
        <n v="1007225"/>
        <n v="1008183"/>
        <n v="1018837"/>
        <n v="1008618"/>
        <n v="1012681"/>
        <n v="1014110"/>
        <n v="1007876"/>
        <n v="1008025"/>
        <n v="1017632"/>
        <n v="1017247"/>
        <n v="1017067"/>
        <n v="1018713"/>
        <n v="1002453"/>
        <n v="1000075"/>
        <n v="1003619"/>
        <n v="1000732"/>
        <n v="1001491"/>
        <n v="1005289"/>
        <n v="1005774"/>
        <n v="1019606"/>
        <n v="1013159"/>
        <n v="1019621"/>
        <n v="1015306"/>
        <n v="1011961"/>
        <n v="1011253"/>
        <n v="1008842"/>
        <n v="1013043"/>
        <n v="1006592"/>
        <n v="1007000"/>
        <n v="1011188"/>
        <n v="1014273"/>
        <n v="1006765"/>
        <n v="1014395"/>
        <n v="1014516"/>
        <n v="1009821"/>
        <n v="1005367"/>
        <n v="1018536"/>
        <n v="1012420"/>
        <n v="1015966"/>
        <n v="1018185"/>
        <n v="1005325"/>
        <n v="1002097"/>
        <n v="1001847"/>
        <n v="1015022"/>
        <n v="1011969"/>
        <n v="1018569"/>
        <n v="1003372"/>
        <n v="1004089"/>
        <n v="1014764"/>
        <n v="1006535"/>
        <n v="1012400"/>
        <n v="1010172"/>
        <n v="1007560"/>
        <n v="1018055"/>
        <n v="1015412"/>
        <n v="1019048"/>
        <n v="1019391"/>
        <n v="1012901"/>
        <n v="1017212"/>
        <n v="1019733"/>
        <n v="1015493"/>
        <n v="1010764"/>
        <n v="1015127"/>
        <n v="1013690"/>
        <n v="1009613"/>
        <n v="1017501"/>
        <n v="1012807"/>
        <n v="1003146"/>
        <n v="1002417"/>
        <n v="1002672"/>
        <n v="1002538"/>
        <n v="1002293"/>
        <n v="1003801"/>
        <n v="1004046"/>
        <n v="1006826"/>
        <n v="1009642"/>
        <n v="1009540"/>
        <n v="1012352"/>
        <n v="1014360"/>
        <n v="1009903"/>
        <n v="1019107"/>
        <n v="1019855"/>
        <n v="1006476"/>
        <n v="1013226"/>
        <n v="1010052"/>
        <n v="1012469"/>
        <n v="1018824"/>
        <n v="1019487"/>
        <n v="1008928"/>
        <n v="1017925"/>
        <n v="1013602"/>
        <n v="1016540"/>
        <n v="1017721"/>
        <n v="1013739"/>
        <n v="1005846"/>
        <n v="1013664"/>
        <n v="1013998"/>
        <n v="1019555"/>
        <n v="1015327"/>
        <n v="1019790"/>
        <n v="1010270"/>
        <n v="1017408"/>
        <n v="1014044"/>
        <n v="1001574"/>
        <n v="1002762"/>
        <n v="1002432"/>
        <n v="1003414"/>
        <n v="1001331"/>
        <n v="1003510"/>
        <n v="1019636"/>
        <n v="1009538"/>
        <n v="1006605"/>
        <n v="1008555"/>
        <n v="1016868"/>
        <n v="1018060"/>
        <n v="1008580"/>
        <n v="1006328"/>
        <n v="1017688"/>
        <n v="1012464"/>
        <n v="1007061"/>
        <n v="1015356"/>
        <n v="1010655"/>
        <n v="1017665"/>
        <n v="1015298"/>
        <n v="1001080"/>
        <n v="1001104"/>
        <n v="1001550"/>
        <n v="1003484"/>
        <n v="1000818"/>
        <n v="1019803"/>
        <n v="1014543"/>
        <n v="1002087"/>
        <n v="1015957"/>
        <n v="1017434"/>
        <n v="1013267"/>
        <n v="1018442"/>
        <n v="1014183"/>
        <n v="1007511"/>
        <n v="1017543"/>
        <n v="1008044"/>
        <n v="1012056"/>
        <n v="1011501"/>
        <n v="1016802"/>
        <n v="1017134"/>
        <n v="1018030"/>
        <n v="1018960"/>
        <n v="1017342"/>
        <n v="1019642"/>
        <n v="1015942"/>
        <n v="1018354"/>
        <n v="1001579"/>
        <n v="1005187"/>
        <n v="1015013"/>
        <n v="1013135"/>
        <n v="1018002"/>
        <n v="1016503"/>
        <n v="1008291"/>
        <n v="1007829"/>
        <n v="1014295"/>
        <n v="1018308"/>
        <n v="1007568"/>
        <n v="1007669"/>
        <n v="1017048"/>
        <n v="1000783"/>
        <n v="1004790"/>
        <n v="1006180"/>
        <n v="1004275"/>
        <n v="1000911"/>
        <n v="1001070"/>
        <n v="1003439"/>
        <n v="1011483"/>
        <n v="1018766"/>
        <n v="1009278"/>
        <n v="1016472"/>
        <n v="1017947"/>
        <n v="1018679"/>
        <n v="1009681"/>
        <n v="1019834"/>
        <n v="1015578"/>
        <n v="1011146"/>
        <n v="1012478"/>
        <n v="1014376"/>
        <n v="1005377"/>
        <n v="1013275"/>
        <n v="1010302"/>
        <n v="1019063"/>
        <n v="1001214"/>
        <n v="1004869"/>
        <n v="1004003"/>
        <n v="1016739"/>
        <n v="1019090"/>
        <n v="1013568"/>
        <n v="1014194"/>
        <n v="1001879"/>
        <n v="1017546"/>
        <n v="1011849"/>
        <n v="1007059"/>
        <n v="1013295"/>
        <n v="1011066"/>
        <n v="1012659"/>
        <n v="1013105"/>
        <n v="1006766"/>
        <n v="1016498"/>
        <n v="1013719"/>
        <n v="1011093"/>
        <n v="1019318"/>
        <n v="1008488"/>
        <n v="1009634"/>
        <n v="1018776"/>
        <n v="1014127"/>
        <n v="1013528"/>
        <n v="1003361"/>
        <n v="1003185"/>
        <n v="1004297"/>
        <n v="1001916"/>
        <n v="1002014"/>
        <n v="1016663"/>
        <n v="1017828"/>
        <n v="1013156"/>
        <n v="1016740"/>
        <n v="1006842"/>
        <n v="1010558"/>
        <n v="1009674"/>
        <n v="1015945"/>
        <n v="1018272"/>
        <n v="1010099"/>
        <n v="1009468"/>
        <n v="1007013"/>
        <n v="1005987"/>
        <n v="1008381"/>
        <n v="1008156"/>
        <n v="1010686"/>
        <n v="1018648"/>
        <n v="1006671"/>
        <n v="1006294"/>
        <n v="1008406"/>
        <n v="1007592"/>
        <n v="1019591"/>
        <n v="1009331"/>
        <n v="1013535"/>
        <n v="1016404"/>
        <n v="1017611"/>
        <n v="1015227"/>
        <n v="1012779"/>
        <n v="1018501"/>
        <n v="1014834"/>
        <n v="1010085"/>
        <n v="1009427"/>
        <n v="1011080"/>
        <n v="1011101"/>
        <n v="1004383"/>
        <n v="1009122"/>
        <n v="1007127"/>
        <n v="1017684"/>
        <n v="1009832"/>
        <n v="1014265"/>
        <n v="1010811"/>
        <n v="1007536"/>
        <n v="1012952"/>
        <n v="1007081"/>
        <n v="1017593"/>
        <n v="1008666"/>
        <n v="1009389"/>
        <n v="1010837"/>
        <n v="1019542"/>
        <n v="1012318"/>
        <n v="1011959"/>
        <n v="1016045"/>
        <n v="1019653"/>
        <n v="1019533"/>
        <n v="1012977"/>
        <n v="1006410"/>
        <n v="1017755"/>
        <n v="1011988"/>
        <n v="1016729"/>
        <n v="1013050"/>
        <n v="1016866"/>
        <n v="1019702"/>
        <n v="1003402"/>
        <n v="1003966"/>
        <n v="1003698"/>
        <n v="1002848"/>
        <n v="1013097"/>
        <n v="1015048"/>
        <n v="1014751"/>
        <n v="1006337"/>
        <n v="1019268"/>
        <n v="1018364"/>
        <n v="1005927"/>
        <n v="1008196"/>
        <n v="1009672"/>
        <n v="1012180"/>
        <n v="1009643"/>
        <n v="1010965"/>
        <n v="1019531"/>
        <n v="1010851"/>
        <n v="1011999"/>
        <n v="1013450"/>
        <n v="1018498"/>
        <n v="1014542"/>
        <n v="1019857"/>
        <n v="1011712"/>
        <n v="1018633"/>
        <n v="1012605"/>
        <n v="1009327"/>
        <n v="1011676"/>
        <n v="1014197"/>
        <n v="1014427"/>
        <n v="1011360"/>
        <n v="1012437"/>
        <n v="1013116"/>
        <n v="1002892"/>
        <n v="1004287"/>
        <n v="1002225"/>
        <n v="1007651"/>
        <n v="1007213"/>
        <n v="1014861"/>
        <n v="1018285"/>
        <n v="1012643"/>
        <n v="1007463"/>
        <n v="1018964"/>
        <n v="1017748"/>
        <n v="1016624"/>
        <n v="1011927"/>
        <n v="1012078"/>
        <n v="1002350"/>
        <n v="1002915"/>
        <n v="1001914"/>
        <n v="1003062"/>
        <n v="1009072"/>
        <n v="1019349"/>
        <n v="1012263"/>
        <n v="1015060"/>
        <n v="1006599"/>
        <n v="1015320"/>
        <n v="1006095"/>
        <n v="1017658"/>
        <n v="1007872"/>
        <n v="1017040"/>
        <n v="1015208"/>
        <n v="1016975"/>
        <n v="1010048"/>
        <n v="1019175"/>
        <n v="1008193"/>
        <n v="1017883"/>
        <n v="1007603"/>
        <n v="1013288"/>
        <n v="1002351"/>
        <n v="1002075"/>
        <n v="1001767"/>
        <n v="1011904"/>
        <n v="1015984"/>
        <n v="1008013"/>
        <n v="1009104"/>
        <n v="1006342"/>
        <n v="1016121"/>
        <n v="1007001"/>
        <n v="1010581"/>
        <n v="1010536"/>
        <n v="1010615"/>
        <n v="1013531"/>
        <n v="1007879"/>
        <n v="1011661"/>
        <n v="1009865"/>
        <n v="1015794"/>
        <n v="1010357"/>
        <n v="1019453"/>
        <n v="1015733"/>
        <n v="1019146"/>
        <n v="1002247"/>
        <n v="1008760"/>
        <n v="1016243"/>
        <n v="1003735"/>
        <n v="1003571"/>
        <n v="1011343"/>
        <n v="1007911"/>
        <n v="1006161"/>
        <n v="1017249"/>
        <n v="1008373"/>
        <n v="1010740"/>
        <n v="1018504"/>
        <n v="1008163"/>
        <n v="1017765"/>
        <n v="1016568"/>
        <n v="1013029"/>
        <n v="1013180"/>
        <n v="1010094"/>
        <n v="1018693"/>
        <n v="1011828"/>
        <n v="1005769"/>
        <n v="1010792"/>
        <n v="1004965"/>
        <n v="1003691"/>
        <n v="1001472"/>
        <n v="1003007"/>
        <n v="1004479"/>
        <n v="1001042"/>
        <n v="1004874"/>
        <n v="1002452"/>
        <n v="1008426"/>
        <n v="1014013"/>
        <n v="1010867"/>
        <n v="1002182"/>
        <n v="1002406"/>
        <n v="1002679"/>
        <n v="1004253"/>
        <n v="1011312"/>
        <n v="1006471"/>
        <n v="1014885"/>
        <n v="1012736"/>
        <n v="1007639"/>
        <n v="1010044"/>
        <n v="1012904"/>
        <n v="1013860"/>
        <n v="1012781"/>
        <n v="1011858"/>
        <n v="1017738"/>
        <n v="1019749"/>
        <n v="1011419"/>
        <n v="1013525"/>
        <n v="1019282"/>
        <n v="1002723"/>
        <n v="1005180"/>
        <n v="1015421"/>
        <n v="1011649"/>
        <n v="1006260"/>
        <n v="1009644"/>
        <n v="1013880"/>
        <n v="1006142"/>
        <n v="1016934"/>
        <n v="1013703"/>
        <n v="1016373"/>
        <n v="1009132"/>
        <n v="1019404"/>
        <n v="1013188"/>
        <n v="1019724"/>
        <n v="1007964"/>
        <n v="1017416"/>
        <n v="1014143"/>
        <n v="1005382"/>
        <n v="1000899"/>
        <n v="1000885"/>
        <n v="1003304"/>
        <n v="1014919"/>
        <n v="1004908"/>
        <n v="1017743"/>
        <n v="1016278"/>
        <n v="1017442"/>
        <n v="1013408"/>
        <n v="1014262"/>
        <n v="1011694"/>
        <n v="1016769"/>
        <n v="1017492"/>
        <n v="1006922"/>
        <n v="1007095"/>
        <n v="1015243"/>
        <n v="1007402"/>
        <n v="1010951"/>
        <n v="1015329"/>
        <n v="1013439"/>
        <n v="1008999"/>
        <n v="1014012"/>
        <n v="1019036"/>
        <n v="1011697"/>
        <n v="1002181"/>
        <n v="1001514"/>
        <n v="1019378"/>
        <n v="1016115"/>
        <n v="1008451"/>
        <n v="1008594"/>
        <n v="1019897"/>
        <n v="1011055"/>
        <n v="1008322"/>
        <n v="1010308"/>
        <n v="1012869"/>
        <n v="1013890"/>
        <n v="1009535"/>
        <n v="1006682"/>
        <n v="1015600"/>
        <n v="1005755"/>
        <n v="1017612"/>
        <n v="1007772"/>
        <n v="1015672"/>
        <n v="1007838"/>
        <n v="1003719"/>
        <n v="1002036"/>
        <n v="1004542"/>
        <n v="1002000"/>
        <n v="1010276"/>
        <n v="1018843"/>
        <n v="1010942"/>
        <n v="1018240"/>
        <n v="1016204"/>
        <n v="1016701"/>
        <n v="1014494"/>
        <n v="1009833"/>
        <n v="1008140"/>
        <n v="1013380"/>
        <n v="1017884"/>
        <n v="1016808"/>
        <n v="1016812"/>
        <n v="1007087"/>
        <n v="1011956"/>
        <n v="1008072"/>
        <n v="1018466"/>
        <n v="1009539"/>
        <n v="1019654"/>
        <n v="1016915"/>
        <n v="1004224"/>
        <n v="1007934"/>
        <n v="1004962"/>
        <n v="1016987"/>
        <n v="1005555"/>
        <n v="1006693"/>
        <n v="1015827"/>
        <n v="1008707"/>
        <n v="1011895"/>
        <n v="1014479"/>
        <n v="1013796"/>
        <n v="1005984"/>
        <n v="1011040"/>
        <n v="1018740"/>
        <n v="1016477"/>
        <n v="1014703"/>
        <n v="1013153"/>
        <n v="1014977"/>
        <n v="1015924"/>
        <n v="1016390"/>
        <n v="1013606"/>
        <n v="1013395"/>
        <n v="1001035"/>
        <n v="1004180"/>
        <n v="1009738"/>
        <n v="1007045"/>
        <n v="1018741"/>
        <n v="1008843"/>
        <n v="1017110"/>
        <n v="1013945"/>
        <n v="1016580"/>
        <n v="1009321"/>
        <n v="1011012"/>
        <n v="1019425"/>
        <n v="1015390"/>
        <n v="1008365"/>
        <n v="1014657"/>
        <n v="1019033"/>
        <n v="1016943"/>
        <n v="1011386"/>
        <n v="1011468"/>
        <n v="1015899"/>
        <n v="1014866"/>
        <n v="1019669"/>
        <n v="1013070"/>
        <n v="1004693"/>
        <n v="1002536"/>
        <n v="1004354"/>
        <n v="1016015"/>
        <n v="1019210"/>
        <n v="1011112"/>
        <n v="1015844"/>
        <n v="1007299"/>
        <n v="1009075"/>
        <n v="1013503"/>
        <n v="1019576"/>
        <n v="1018542"/>
        <n v="1016322"/>
        <n v="1016125"/>
        <n v="1015699"/>
        <n v="1013768"/>
        <n v="1008970"/>
        <n v="1014654"/>
        <n v="1015639"/>
        <n v="1015498"/>
        <n v="1016366"/>
        <n v="1016122"/>
        <n v="1014032"/>
        <n v="1012456"/>
        <n v="1003729"/>
        <n v="1001611"/>
        <n v="1015205"/>
        <n v="1017365"/>
        <n v="1008124"/>
        <n v="1013991"/>
        <n v="1017810"/>
        <n v="1007223"/>
        <n v="1010696"/>
        <n v="1007051"/>
        <n v="1009144"/>
        <n v="1009883"/>
        <n v="1011493"/>
        <n v="1011456"/>
        <n v="1007542"/>
        <n v="1011367"/>
        <n v="1007214"/>
        <n v="1008584"/>
        <n v="1016786"/>
        <n v="1019075"/>
        <n v="1016538"/>
        <n v="1012361"/>
        <n v="1015996"/>
        <n v="1018986"/>
        <n v="1017825"/>
        <n v="1000979"/>
        <n v="1000112"/>
        <n v="1000109"/>
        <n v="1009066"/>
        <n v="1019529"/>
        <n v="1009109"/>
        <n v="1017600"/>
        <n v="1014066"/>
        <n v="1010493"/>
        <n v="1012455"/>
        <n v="1008829"/>
        <n v="1009664"/>
        <n v="1014591"/>
        <n v="1018660"/>
        <n v="1017615"/>
        <n v="1009161"/>
        <n v="1006798"/>
        <n v="1009315"/>
        <n v="1012674"/>
        <n v="1008287"/>
        <n v="1012546"/>
        <n v="1015886"/>
        <n v="1013266"/>
        <n v="1000555"/>
        <n v="1001919"/>
        <n v="1010081"/>
        <n v="1013929"/>
        <n v="1003782"/>
        <n v="1001699"/>
        <n v="1002246"/>
        <n v="1016913"/>
        <n v="1015391"/>
        <n v="1008639"/>
        <n v="1013980"/>
        <n v="1009116"/>
        <n v="1010194"/>
        <n v="1017292"/>
        <n v="1007262"/>
        <n v="1015656"/>
        <n v="1009907"/>
        <n v="1007056"/>
        <n v="1006466"/>
        <n v="1009680"/>
        <n v="1018457"/>
        <n v="1017011"/>
        <n v="1017055"/>
        <n v="1013811"/>
        <n v="1016180"/>
        <n v="1014148"/>
        <n v="1000092"/>
        <n v="1004038"/>
        <n v="1001160"/>
        <n v="1004382"/>
        <n v="1001436"/>
        <n v="1003566"/>
        <n v="1010228"/>
        <n v="1016003"/>
        <n v="1007360"/>
        <n v="1009493"/>
        <n v="1012404"/>
        <n v="1009641"/>
        <n v="1008366"/>
        <n v="1017091"/>
        <n v="1019131"/>
        <n v="1015647"/>
        <n v="1011322"/>
        <n v="1019406"/>
        <n v="1017376"/>
        <n v="1010952"/>
        <n v="1007793"/>
        <n v="1007825"/>
        <n v="1015158"/>
        <n v="1018792"/>
        <n v="1010225"/>
        <n v="1016175"/>
        <n v="1014154"/>
        <n v="1013016"/>
        <n v="1011693"/>
        <n v="1016510"/>
        <n v="1013725"/>
        <n v="1001676"/>
        <n v="1003175"/>
        <n v="1002728"/>
        <n v="1010712"/>
        <n v="1015383"/>
        <n v="1009257"/>
        <n v="1013008"/>
        <n v="1008341"/>
        <n v="1009015"/>
        <n v="1007252"/>
        <n v="1010171"/>
        <n v="1007033"/>
        <n v="1009517"/>
        <n v="1013816"/>
        <n v="1014128"/>
        <n v="1013302"/>
        <n v="1012188"/>
        <n v="1011861"/>
        <n v="1018943"/>
        <n v="1018735"/>
        <n v="1013440"/>
        <n v="1014971"/>
        <n v="1015900"/>
        <n v="1006558"/>
        <n v="1017473"/>
        <n v="1017495"/>
        <n v="1011271"/>
        <n v="1001616"/>
        <n v="1002792"/>
        <n v="1002161"/>
        <n v="1001642"/>
        <n v="1001748"/>
        <n v="1010781"/>
        <n v="1002741"/>
        <n v="1000882"/>
        <n v="1001384"/>
        <n v="1008112"/>
        <n v="1011845"/>
        <n v="1017507"/>
        <n v="1010335"/>
        <n v="1009292"/>
        <n v="1018126"/>
        <n v="1006478"/>
        <n v="1011579"/>
        <n v="1014865"/>
        <n v="1007891"/>
        <n v="1008045"/>
        <n v="1014343"/>
        <n v="1007705"/>
        <n v="1017231"/>
        <n v="1014333"/>
        <n v="1014671"/>
        <n v="1008652"/>
        <n v="1008370"/>
        <n v="1006109"/>
        <n v="1001186"/>
        <n v="1002364"/>
        <n v="1001577"/>
        <n v="1001347"/>
        <n v="1001177"/>
        <n v="1014822"/>
        <n v="1007537"/>
        <n v="1006301"/>
        <n v="1012979"/>
        <n v="1015512"/>
        <n v="1018602"/>
        <n v="1009168"/>
        <n v="1019435"/>
        <n v="1007200"/>
        <n v="1018092"/>
        <n v="1017015"/>
        <n v="1016022"/>
        <n v="1017708"/>
        <n v="1010996"/>
        <n v="1012013"/>
        <n v="1017038"/>
        <n v="1014535"/>
        <n v="1012966"/>
        <n v="1011749"/>
        <n v="1002964"/>
        <n v="1000044"/>
        <n v="1004051"/>
        <n v="1018171"/>
        <n v="1010301"/>
        <n v="1008766"/>
        <n v="1010378"/>
        <n v="1004929"/>
        <n v="1001201"/>
        <n v="1017574"/>
        <n v="1007914"/>
        <n v="1016715"/>
        <n v="1010640"/>
        <n v="1007757"/>
        <n v="1012168"/>
        <n v="1007631"/>
        <n v="1011098"/>
        <n v="1005793"/>
        <n v="1016092"/>
        <n v="1014904"/>
        <n v="1007241"/>
        <n v="1009673"/>
        <n v="1011692"/>
        <n v="1014749"/>
        <n v="1000011"/>
        <n v="1005211"/>
        <n v="1002657"/>
        <n v="1009684"/>
        <n v="1002597"/>
        <n v="1013323"/>
        <n v="1010662"/>
        <n v="1017910"/>
        <n v="1007508"/>
        <n v="1014287"/>
        <n v="1018603"/>
        <n v="1013221"/>
        <n v="1013433"/>
        <n v="1013495"/>
        <n v="1007615"/>
        <n v="1019485"/>
        <n v="1014014"/>
        <n v="1009131"/>
        <n v="1019273"/>
        <n v="1009984"/>
        <n v="1015410"/>
        <n v="1017403"/>
        <n v="1003600"/>
        <n v="1003673"/>
        <n v="1002996"/>
        <n v="1001651"/>
        <n v="1002022"/>
        <n v="1004570"/>
        <n v="1004517"/>
        <n v="1005435"/>
        <n v="1019926"/>
        <n v="1009215"/>
        <n v="1017757"/>
        <n v="1008593"/>
        <n v="1009453"/>
        <n v="1017447"/>
        <n v="1008232"/>
        <n v="1017477"/>
        <n v="1008607"/>
        <n v="1018513"/>
        <n v="1016900"/>
        <n v="1009319"/>
        <n v="1011208"/>
        <n v="1010066"/>
        <n v="1013709"/>
        <n v="1010770"/>
        <n v="1017075"/>
        <n v="1005208"/>
        <n v="1006713"/>
        <n v="1019516"/>
        <n v="1007512"/>
        <n v="1003486"/>
        <n v="1004524"/>
        <n v="1004737"/>
        <n v="1002090"/>
        <n v="1009419"/>
        <n v="1017472"/>
        <n v="1006974"/>
        <n v="1011639"/>
        <n v="1007539"/>
        <n v="1012905"/>
        <n v="1018863"/>
        <n v="1016506"/>
        <n v="1005168"/>
        <n v="1001581"/>
        <n v="1010618"/>
        <n v="1011221"/>
        <n v="1019696"/>
        <n v="1007540"/>
        <n v="1017260"/>
        <n v="1011123"/>
        <n v="1017822"/>
        <n v="1011067"/>
        <n v="1013225"/>
        <n v="1018521"/>
        <n v="1017312"/>
        <n v="1013757"/>
        <n v="1011239"/>
        <n v="1009478"/>
        <n v="1008858"/>
        <n v="1009488"/>
        <n v="1011255"/>
        <n v="1013173"/>
        <n v="1015307"/>
        <n v="1019220"/>
        <n v="1015187"/>
        <n v="1013020"/>
        <n v="1003141"/>
        <n v="1004084"/>
        <n v="1001618"/>
        <n v="1003135"/>
        <n v="1000057"/>
        <n v="1002899"/>
        <n v="1004761"/>
        <n v="1012711"/>
        <n v="1013227"/>
        <n v="1013585"/>
        <n v="1009091"/>
        <n v="1006393"/>
        <n v="1006828"/>
        <n v="1014488"/>
        <n v="1013022"/>
        <n v="1010563"/>
        <n v="1006672"/>
        <n v="1012472"/>
        <n v="1016914"/>
        <n v="1016148"/>
        <n v="1016411"/>
        <n v="1009433"/>
        <n v="1001701"/>
        <n v="1002876"/>
        <n v="1018373"/>
        <n v="1012066"/>
        <n v="1016062"/>
        <n v="1003181"/>
        <n v="1000589"/>
        <n v="1003171"/>
        <n v="1016832"/>
        <n v="1013939"/>
        <n v="1006979"/>
        <n v="1014631"/>
        <n v="1008599"/>
        <n v="1015525"/>
        <n v="1015729"/>
        <n v="1009663"/>
        <n v="1006635"/>
        <n v="1015982"/>
        <n v="1018243"/>
        <n v="1008921"/>
        <n v="1006493"/>
        <n v="1016782"/>
        <n v="1014082"/>
        <n v="1008657"/>
        <n v="1011380"/>
        <n v="1009710"/>
        <n v="1017012"/>
        <n v="1011857"/>
        <n v="1004592"/>
        <n v="1004918"/>
        <n v="1006899"/>
        <n v="1007730"/>
        <n v="1016612"/>
        <n v="1015399"/>
        <n v="1014314"/>
        <n v="1010434"/>
        <n v="1007452"/>
        <n v="1011962"/>
        <n v="1010663"/>
        <n v="1013576"/>
        <n v="1010479"/>
        <n v="1009845"/>
        <n v="1012757"/>
        <n v="1008047"/>
        <n v="1011592"/>
        <n v="1007057"/>
        <n v="1012058"/>
        <n v="1012916"/>
        <n v="1015054"/>
        <n v="1007949"/>
        <n v="1015662"/>
        <n v="1018705"/>
        <n v="1019432"/>
        <n v="1001236"/>
        <n v="1016852"/>
        <n v="1005610"/>
        <n v="1012844"/>
        <n v="1019216"/>
        <n v="1004117"/>
        <n v="1005559"/>
        <n v="1014785"/>
        <n v="1017049"/>
        <n v="1008443"/>
        <n v="1006319"/>
        <n v="1006102"/>
        <n v="1011631"/>
        <n v="1009348"/>
        <n v="1007522"/>
        <n v="1015345"/>
        <n v="1008686"/>
        <n v="1014872"/>
        <n v="1008987"/>
        <n v="1008552"/>
        <n v="1014549"/>
        <n v="1006012"/>
        <n v="1011411"/>
        <n v="1016055"/>
        <n v="1017956"/>
        <n v="1018768"/>
        <n v="1015319"/>
        <n v="1002139"/>
        <n v="1004789"/>
        <n v="1004781"/>
        <n v="1001560"/>
        <n v="1004948"/>
        <n v="1017005"/>
        <n v="1003871"/>
        <n v="1007725"/>
        <n v="1010977"/>
        <n v="1013949"/>
        <n v="1009356"/>
        <n v="1009045"/>
        <n v="1013239"/>
        <n v="1009522"/>
        <n v="1015062"/>
        <n v="1012062"/>
        <n v="1009067"/>
        <n v="1018282"/>
        <n v="1018615"/>
        <n v="1016064"/>
        <n v="1019663"/>
        <n v="1017425"/>
        <n v="1018450"/>
        <n v="1003924"/>
        <n v="1001240"/>
        <n v="1016697"/>
        <n v="1015474"/>
        <n v="1009695"/>
        <n v="1008505"/>
        <n v="1007854"/>
        <n v="1013596"/>
        <n v="1013162"/>
        <n v="1011772"/>
        <n v="1014857"/>
        <n v="1016336"/>
        <n v="1016351"/>
        <n v="1001751"/>
        <n v="1000111"/>
        <n v="1003616"/>
        <n v="1019120"/>
        <n v="1012309"/>
        <n v="1017701"/>
        <n v="1015370"/>
        <n v="1003799"/>
        <n v="1004552"/>
        <n v="1003555"/>
        <n v="1019369"/>
        <n v="1008754"/>
        <n v="1007546"/>
        <n v="1016738"/>
        <n v="1006516"/>
        <n v="1011084"/>
        <n v="1015583"/>
        <n v="1008540"/>
        <n v="1008371"/>
        <n v="1009612"/>
        <n v="1012131"/>
        <n v="1009229"/>
        <n v="1017621"/>
        <n v="1013789"/>
        <n v="1016960"/>
        <n v="1014365"/>
        <n v="1008456"/>
        <n v="1013603"/>
        <n v="1011839"/>
        <n v="1017266"/>
        <n v="1018395"/>
        <n v="1018303"/>
        <n v="1001798"/>
        <n v="1004047"/>
        <n v="1008947"/>
        <n v="1010614"/>
        <n v="1005464"/>
        <n v="1009038"/>
        <n v="1018692"/>
        <n v="1011740"/>
        <n v="1018346"/>
        <n v="1008597"/>
        <n v="1014092"/>
        <n v="1014245"/>
        <n v="1005521"/>
        <n v="1019061"/>
        <n v="1010806"/>
        <n v="1011388"/>
        <n v="1018012"/>
        <n v="1017145"/>
        <n v="1015592"/>
        <n v="1017202"/>
        <n v="1017836"/>
        <n v="1008546"/>
        <n v="1012523"/>
        <n v="1007924"/>
        <n v="1014158"/>
        <n v="1002789"/>
        <n v="1003865"/>
        <n v="1019668"/>
        <n v="1006360"/>
        <n v="1017881"/>
        <n v="1014087"/>
        <n v="1015097"/>
        <n v="1007678"/>
        <n v="1014491"/>
        <n v="1009547"/>
        <n v="1008606"/>
        <n v="1018265"/>
        <n v="1019690"/>
        <n v="1014018"/>
        <n v="1010365"/>
        <n v="1019420"/>
        <n v="1012716"/>
        <n v="1014667"/>
        <n v="1001856"/>
        <n v="1003816"/>
        <n v="1002033"/>
        <n v="1002889"/>
        <n v="1013628"/>
        <n v="1010509"/>
        <n v="1015491"/>
        <n v="1001757"/>
        <n v="1013694"/>
        <n v="1006673"/>
        <n v="1008497"/>
        <n v="1016234"/>
        <n v="1007104"/>
        <n v="1014842"/>
        <n v="1009505"/>
        <n v="1018748"/>
        <n v="1014324"/>
        <n v="1008482"/>
        <n v="1011850"/>
        <n v="1019157"/>
        <n v="1016341"/>
        <n v="1007605"/>
        <n v="1018869"/>
        <n v="1017151"/>
        <n v="1016213"/>
        <n v="1008011"/>
        <n v="1017668"/>
        <n v="1018802"/>
        <n v="1014981"/>
        <n v="1004522"/>
        <n v="1001892"/>
        <n v="1002949"/>
        <n v="1004061"/>
        <n v="1004103"/>
        <n v="1017911"/>
        <n v="1016471"/>
        <n v="1018921"/>
        <n v="1008899"/>
        <n v="1006943"/>
        <n v="1015336"/>
        <n v="1009019"/>
        <n v="1006445"/>
        <n v="1017700"/>
        <n v="1007646"/>
        <n v="1006831"/>
        <n v="1017324"/>
        <n v="1012536"/>
        <n v="1007690"/>
        <n v="1009205"/>
        <n v="1018939"/>
        <n v="1010459"/>
        <n v="1013633"/>
        <n v="1012465"/>
        <n v="1012483"/>
        <n v="1019402"/>
        <n v="1012589"/>
        <n v="1014804"/>
        <n v="1009425"/>
        <n v="1019226"/>
        <n v="1004971"/>
        <n v="1001209"/>
        <n v="1014492"/>
        <n v="1012691"/>
        <n v="1009653"/>
        <n v="1009152"/>
        <n v="1008352"/>
        <n v="1009886"/>
        <n v="1012257"/>
        <n v="1010698"/>
        <n v="1006614"/>
        <n v="1013290"/>
        <n v="1019682"/>
        <n v="1018886"/>
        <n v="1012947"/>
        <n v="1002221"/>
        <n v="1003408"/>
        <n v="1005030"/>
        <n v="1001140"/>
        <n v="1002362"/>
        <n v="1008832"/>
        <n v="1014120"/>
        <n v="1003127"/>
        <n v="1015028"/>
        <n v="1008268"/>
        <n v="1012488"/>
        <n v="1012615"/>
        <n v="1018221"/>
        <n v="1008892"/>
        <n v="1014974"/>
        <n v="1008417"/>
        <n v="1008460"/>
        <n v="1017978"/>
        <n v="1016995"/>
        <n v="1016304"/>
        <n v="1016443"/>
        <n v="1018784"/>
        <n v="1011923"/>
        <n v="1011565"/>
        <n v="1015027"/>
        <n v="1009737"/>
        <n v="1018026"/>
        <n v="1013897"/>
        <n v="1015228"/>
        <n v="1002765"/>
        <n v="1002837"/>
        <n v="1001284"/>
        <n v="1003592"/>
        <n v="1003299"/>
        <n v="1002839"/>
        <n v="1016187"/>
        <n v="1016762"/>
        <n v="1016142"/>
        <n v="1016247"/>
        <n v="1006901"/>
        <n v="1011148"/>
        <n v="1017463"/>
        <n v="1010924"/>
        <n v="1008960"/>
        <n v="1015256"/>
        <n v="1019812"/>
        <n v="1012511"/>
        <n v="1012303"/>
        <n v="1007823"/>
        <n v="1011812"/>
        <n v="1015067"/>
        <n v="1018701"/>
        <n v="1010981"/>
        <n v="1018257"/>
        <n v="1015042"/>
        <n v="1013974"/>
        <n v="1009627"/>
        <n v="1011292"/>
        <n v="1013829"/>
        <n v="1011241"/>
        <n v="1013317"/>
        <n v="1014979"/>
        <n v="1009918"/>
        <n v="1015880"/>
        <n v="1019616"/>
        <n v="1019221"/>
        <n v="1002668"/>
        <n v="1004660"/>
        <n v="1015758"/>
        <n v="1002346"/>
        <n v="1001765"/>
        <n v="1018773"/>
        <n v="1008162"/>
        <n v="1006606"/>
        <n v="1007942"/>
        <n v="1007554"/>
        <n v="1016315"/>
        <n v="1006818"/>
        <n v="1006480"/>
        <n v="1006823"/>
        <n v="1006791"/>
        <n v="1015767"/>
        <n v="1011368"/>
        <n v="1016139"/>
        <n v="1009314"/>
        <n v="1019895"/>
        <n v="1008888"/>
        <n v="1006495"/>
        <n v="1017098"/>
        <n v="1018187"/>
        <n v="1015017"/>
        <n v="1010144"/>
        <n v="1011256"/>
        <n v="1009638"/>
        <n v="1003213"/>
        <n v="1002168"/>
        <n v="1001612"/>
        <n v="1003236"/>
        <n v="1001565"/>
        <n v="1001216"/>
        <n v="1003767"/>
        <n v="1006769"/>
        <n v="1006840"/>
        <n v="1013335"/>
        <n v="1010278"/>
        <n v="1009669"/>
        <n v="1006040"/>
        <n v="1017150"/>
        <n v="1006006"/>
        <n v="1008154"/>
        <n v="1018037"/>
        <n v="1017784"/>
        <n v="1010389"/>
        <n v="1010884"/>
        <n v="1009890"/>
        <n v="1012500"/>
        <n v="1008729"/>
        <n v="1006264"/>
        <n v="1006376"/>
        <n v="1007983"/>
        <n v="1016788"/>
        <n v="1014869"/>
        <n v="1013099"/>
        <n v="1016293"/>
        <n v="1008148"/>
        <n v="1012134"/>
        <n v="1010149"/>
        <n v="1014687"/>
        <n v="1004403"/>
        <n v="1011345"/>
        <n v="1006856"/>
        <n v="1007731"/>
        <n v="1007839"/>
        <n v="1007733"/>
        <n v="1011897"/>
        <n v="1011133"/>
        <n v="1010176"/>
        <n v="1017338"/>
        <n v="1015720"/>
        <n v="1016038"/>
        <n v="1013904"/>
        <n v="1014221"/>
        <n v="1008871"/>
        <n v="1018844"/>
        <n v="1011396"/>
        <n v="1013783"/>
        <n v="1009552"/>
        <n v="1009514"/>
        <n v="1013385"/>
        <n v="1012848"/>
        <n v="1017544"/>
        <n v="1016667"/>
        <n v="1018334"/>
        <n v="1003434"/>
        <n v="1000039"/>
        <n v="1017400"/>
        <n v="1011270"/>
        <n v="1006316"/>
        <n v="1017991"/>
        <n v="1017399"/>
        <n v="1006282"/>
        <n v="1006727"/>
        <n v="1010766"/>
        <n v="1017009"/>
        <n v="1012586"/>
        <n v="1010430"/>
        <n v="1017681"/>
        <n v="1015544"/>
        <n v="1017147"/>
        <n v="1015145"/>
        <n v="1019233"/>
        <n v="1001738"/>
        <n v="1013807"/>
        <n v="1016990"/>
        <n v="1007138"/>
        <n v="1015552"/>
        <n v="1016570"/>
        <n v="1013500"/>
        <n v="1018631"/>
        <n v="1008357"/>
        <n v="1010098"/>
        <n v="1010732"/>
        <n v="1012955"/>
        <n v="1011887"/>
        <n v="1019524"/>
        <n v="1019508"/>
        <n v="1012906"/>
        <n v="1015180"/>
        <n v="1017175"/>
        <n v="1001663"/>
        <n v="1010349"/>
        <n v="1011233"/>
        <n v="1001054"/>
        <n v="1001261"/>
        <n v="1003709"/>
        <n v="1004973"/>
        <n v="1009561"/>
        <n v="1014539"/>
        <n v="1010761"/>
        <n v="1018261"/>
        <n v="1013486"/>
        <n v="1010804"/>
        <n v="1009027"/>
        <n v="1007432"/>
        <n v="1006451"/>
        <n v="1006964"/>
        <n v="1018289"/>
        <n v="1009658"/>
        <n v="1018494"/>
        <n v="1007100"/>
        <n v="1012938"/>
        <n v="1006875"/>
        <n v="1014357"/>
        <n v="1015822"/>
        <n v="1019841"/>
        <n v="1019837"/>
        <n v="1008710"/>
        <n v="1015438"/>
        <n v="1013235"/>
        <n v="1015123"/>
        <n v="1015768"/>
        <n v="1017529"/>
        <n v="1010129"/>
        <n v="1016801"/>
        <n v="1001711"/>
        <n v="1004055"/>
        <n v="1018011"/>
        <n v="1008439"/>
        <n v="1009745"/>
        <n v="1010630"/>
        <n v="1008367"/>
        <n v="1008290"/>
        <n v="1018162"/>
        <n v="1008563"/>
        <n v="1015303"/>
        <n v="1013843"/>
        <n v="1009661"/>
        <n v="1016996"/>
        <n v="1012029"/>
        <n v="1017873"/>
        <n v="1003266"/>
        <n v="1001552"/>
        <n v="1004588"/>
        <n v="1004893"/>
        <n v="1019091"/>
        <n v="1014773"/>
        <n v="1008870"/>
        <n v="1007931"/>
        <n v="1009988"/>
        <n v="1012738"/>
        <n v="1007290"/>
        <n v="1017269"/>
        <n v="1011840"/>
        <n v="1013621"/>
        <n v="1010455"/>
        <n v="1017258"/>
        <n v="1019537"/>
        <n v="1010747"/>
        <n v="1003321"/>
        <n v="1004720"/>
        <n v="1010888"/>
        <n v="1016369"/>
        <n v="1013851"/>
        <n v="1011331"/>
        <n v="1005031"/>
        <n v="1001124"/>
        <n v="1001962"/>
        <n v="1004058"/>
        <n v="1015761"/>
        <n v="1017018"/>
        <n v="1007847"/>
        <n v="1015962"/>
        <n v="1014760"/>
        <n v="1006859"/>
        <n v="1014003"/>
        <n v="1009849"/>
        <n v="1019059"/>
        <n v="1015212"/>
        <n v="1008059"/>
        <n v="1012259"/>
        <n v="1019600"/>
        <n v="1019602"/>
        <n v="1014958"/>
        <n v="1010444"/>
        <n v="1004273"/>
        <n v="1001695"/>
        <n v="1005131"/>
        <n v="1002787"/>
        <n v="1006512"/>
        <n v="1016458"/>
        <n v="1008956"/>
        <n v="1012481"/>
        <n v="1017519"/>
        <n v="1008667"/>
        <n v="1016994"/>
        <n v="1013924"/>
        <n v="1009467"/>
        <n v="1008090"/>
        <n v="1014499"/>
        <n v="1012885"/>
        <n v="1012313"/>
        <n v="1011424"/>
        <n v="1001659"/>
        <n v="1005143"/>
        <n v="1001672"/>
        <n v="1004884"/>
        <n v="1001455"/>
        <n v="1009767"/>
        <n v="1018571"/>
        <n v="1019612"/>
        <n v="1007238"/>
        <n v="1009009"/>
        <n v="1016132"/>
        <n v="1014768"/>
        <n v="1009769"/>
        <n v="1007776"/>
        <n v="1013320"/>
        <n v="1007580"/>
        <n v="1011335"/>
        <n v="1010617"/>
        <n v="1012922"/>
        <n v="1008477"/>
        <n v="1012346"/>
        <n v="1008750"/>
        <n v="1018409"/>
        <n v="1015297"/>
        <n v="1019013"/>
        <n v="1009947"/>
        <n v="1002698"/>
        <n v="1004813"/>
        <n v="1004185"/>
        <n v="1003822"/>
        <n v="1007627"/>
        <n v="1012773"/>
        <n v="1008187"/>
        <n v="1014260"/>
        <n v="1015937"/>
        <n v="1006854"/>
        <n v="1015594"/>
        <n v="1013368"/>
        <n v="1013878"/>
        <n v="1018091"/>
        <n v="1014873"/>
        <n v="1006917"/>
        <n v="1019161"/>
        <n v="1013304"/>
        <n v="1018313"/>
        <n v="1019227"/>
        <n v="1006398"/>
        <n v="1019019"/>
        <n v="1015149"/>
        <n v="1019554"/>
        <n v="1019446"/>
        <n v="1018597"/>
        <n v="1017809"/>
        <n v="1009823"/>
        <n v="1016216"/>
        <n v="1004288"/>
        <n v="1001103"/>
        <n v="1001382"/>
        <n v="1003965"/>
        <n v="1004758"/>
        <n v="1003475"/>
        <n v="1016111"/>
        <n v="1010313"/>
        <n v="1017685"/>
        <n v="1012769"/>
        <n v="1010265"/>
        <n v="1018363"/>
        <n v="1015742"/>
        <n v="1013160"/>
        <n v="1015341"/>
        <n v="1016123"/>
        <n v="1010906"/>
        <n v="1018974"/>
        <n v="1009977"/>
        <n v="1009812"/>
        <n v="1016553"/>
        <n v="1009513"/>
        <n v="1018402"/>
        <n v="1011635"/>
        <n v="1010601"/>
        <n v="1011667"/>
        <n v="1016176"/>
        <n v="1019759"/>
        <n v="1001776"/>
        <n v="1003345"/>
        <n v="1013989"/>
        <n v="1001228"/>
        <n v="1004165"/>
        <n v="1012634"/>
        <n v="1005757"/>
        <n v="1018638"/>
        <n v="1009509"/>
        <n v="1018260"/>
        <n v="1018729"/>
        <n v="1014820"/>
        <n v="1019627"/>
        <n v="1015935"/>
        <n v="1016168"/>
        <n v="1013912"/>
        <n v="1005655"/>
        <n v="1014894"/>
        <n v="1013792"/>
        <n v="1015572"/>
        <n v="1018543"/>
        <n v="1019141"/>
        <n v="1011105"/>
        <n v="1016339"/>
        <n v="1018722"/>
        <n v="1011059"/>
        <n v="1015916"/>
        <n v="1015642"/>
        <n v="1011355"/>
        <n v="1003338"/>
        <n v="1004307"/>
        <n v="1004538"/>
        <n v="1001947"/>
        <n v="1004418"/>
        <n v="1002057"/>
        <n v="1002691"/>
        <n v="1000521"/>
        <n v="1002833"/>
        <n v="1004509"/>
        <n v="1002021"/>
        <n v="1002714"/>
        <n v="1007569"/>
        <n v="1014632"/>
        <n v="1015714"/>
        <n v="1014270"/>
        <n v="1016033"/>
        <n v="1018444"/>
        <n v="1014978"/>
        <n v="1014836"/>
        <n v="1008325"/>
        <n v="1019254"/>
        <n v="1016958"/>
        <n v="1019028"/>
        <n v="1019383"/>
        <n v="1013035"/>
        <n v="1011223"/>
        <n v="1010741"/>
        <n v="1009822"/>
        <n v="1000384"/>
        <n v="1004293"/>
        <n v="1000816"/>
        <n v="1011057"/>
        <n v="1012371"/>
        <n v="1006155"/>
        <n v="1011063"/>
        <n v="1008982"/>
        <n v="1009660"/>
        <n v="1017591"/>
        <n v="1007745"/>
        <n v="1009056"/>
        <n v="1017237"/>
        <n v="1006972"/>
        <n v="1017635"/>
        <n v="1013303"/>
        <n v="1012976"/>
        <n v="1019902"/>
        <n v="1017331"/>
        <n v="1011183"/>
        <n v="1016408"/>
        <n v="1005851"/>
        <n v="1005659"/>
        <n v="1007628"/>
        <n v="1012039"/>
        <n v="1005163"/>
        <n v="1006562"/>
        <n v="1007257"/>
        <n v="1018198"/>
        <n v="1011630"/>
        <n v="1006925"/>
        <n v="1019791"/>
        <n v="1008178"/>
        <n v="1016718"/>
        <n v="1014033"/>
        <n v="1013686"/>
        <n v="1015143"/>
        <n v="1018247"/>
        <n v="1012425"/>
        <n v="1009211"/>
        <n v="1015411"/>
        <n v="1008403"/>
        <n v="1012328"/>
        <n v="1017640"/>
        <n v="1019266"/>
        <n v="1007855"/>
        <n v="1016375"/>
        <n v="1015342"/>
        <n v="1011843"/>
        <n v="1016388"/>
        <n v="1012813"/>
        <n v="1019753"/>
        <n v="1009834"/>
        <n v="1004891"/>
        <n v="1001464"/>
        <n v="1004453"/>
        <n v="1001476"/>
        <n v="1001777"/>
        <n v="1004299"/>
        <n v="1002882"/>
        <n v="1007323"/>
        <n v="1017686"/>
        <n v="1010237"/>
        <n v="1009080"/>
        <n v="1012185"/>
        <n v="1015286"/>
        <n v="1013414"/>
        <n v="1010369"/>
        <n v="1005414"/>
        <n v="1011412"/>
        <n v="1017086"/>
        <n v="1005615"/>
        <n v="1018878"/>
        <n v="1015217"/>
        <n v="1006755"/>
        <n v="1018074"/>
        <n v="1015229"/>
        <n v="1006971"/>
        <n v="1008662"/>
        <n v="1011044"/>
        <n v="1014002"/>
        <n v="1016817"/>
        <n v="1011665"/>
        <n v="1014209"/>
        <n v="1016790"/>
        <n v="1005401"/>
        <n v="1017771"/>
        <n v="1017373"/>
        <n v="1018017"/>
        <n v="1013901"/>
        <n v="1011636"/>
        <n v="1015504"/>
        <n v="1002144"/>
        <n v="1002751"/>
        <n v="1005276"/>
        <n v="1003679"/>
        <n v="1003364"/>
        <n v="1000866"/>
        <n v="1002542"/>
        <n v="1002757"/>
        <n v="1004830"/>
        <n v="1007766"/>
        <n v="1007990"/>
        <n v="1006484"/>
        <n v="1014903"/>
        <n v="1007817"/>
        <n v="1006881"/>
        <n v="1013003"/>
        <n v="1011249"/>
        <n v="1012608"/>
        <n v="1017761"/>
        <n v="1014241"/>
        <n v="1019323"/>
        <n v="1016105"/>
        <n v="1010318"/>
        <n v="1019138"/>
        <n v="1007576"/>
        <n v="1011723"/>
        <n v="1006366"/>
        <n v="1015372"/>
        <n v="1016560"/>
        <n v="1019624"/>
        <n v="1018191"/>
        <n v="1009626"/>
        <n v="1015857"/>
        <n v="1019843"/>
        <n v="1018211"/>
        <n v="1015255"/>
        <n v="1003605"/>
        <n v="1004133"/>
        <n v="1011915"/>
        <n v="1008119"/>
        <n v="1012578"/>
        <n v="1015120"/>
        <n v="1018814"/>
        <n v="1011633"/>
        <n v="1012776"/>
        <n v="1010935"/>
        <n v="1006450"/>
        <n v="1012123"/>
        <n v="1016691"/>
        <n v="1012467"/>
        <n v="1018788"/>
        <n v="1008100"/>
        <n v="1007984"/>
        <n v="1014268"/>
        <n v="1009748"/>
        <n v="1007895"/>
        <n v="1017122"/>
        <n v="1005791"/>
        <n v="1018983"/>
        <n v="1015674"/>
        <n v="1019879"/>
        <n v="1009941"/>
        <n v="1011558"/>
        <n v="1001920"/>
        <n v="1003938"/>
        <n v="1001619"/>
        <n v="1002859"/>
        <n v="1003500"/>
        <n v="1002567"/>
        <n v="1001298"/>
        <n v="1006402"/>
        <n v="1012524"/>
        <n v="1006392"/>
        <n v="1007338"/>
        <n v="1007811"/>
        <n v="1013014"/>
        <n v="1016844"/>
        <n v="1018771"/>
        <n v="1016608"/>
        <n v="1010346"/>
        <n v="1009340"/>
        <n v="1012439"/>
        <n v="1012510"/>
        <n v="1017459"/>
        <n v="1013705"/>
        <n v="1012331"/>
        <n v="1006668"/>
        <n v="1008295"/>
        <n v="1001596"/>
        <n v="1001606"/>
        <n v="1004088"/>
        <n v="1003432"/>
        <n v="1015586"/>
        <n v="1008324"/>
        <n v="1015837"/>
        <n v="1016307"/>
        <n v="1006325"/>
        <n v="1006930"/>
        <n v="1012044"/>
        <n v="1014584"/>
        <n v="1012950"/>
        <n v="1016186"/>
        <n v="1019207"/>
        <n v="1019276"/>
        <n v="1013364"/>
        <n v="1016323"/>
        <n v="1012076"/>
        <n v="1010775"/>
        <n v="1011339"/>
        <n v="1001241"/>
        <n v="1000548"/>
        <n v="1001187"/>
        <n v="1001056"/>
        <n v="1005098"/>
        <n v="1004902"/>
        <n v="1011916"/>
        <n v="1011919"/>
        <n v="1011996"/>
        <n v="1007195"/>
        <n v="1008216"/>
        <n v="1006988"/>
        <n v="1012154"/>
        <n v="1008877"/>
        <n v="1008643"/>
        <n v="1010689"/>
        <n v="1007921"/>
        <n v="1006992"/>
        <n v="1008166"/>
        <n v="1007767"/>
        <n v="1006630"/>
        <n v="1009346"/>
        <n v="1007562"/>
        <n v="1009373"/>
        <n v="1008951"/>
        <n v="1007115"/>
        <n v="1015140"/>
        <n v="1014956"/>
        <n v="1019573"/>
        <n v="1016981"/>
        <n v="1011484"/>
        <n v="1012441"/>
        <n v="1018659"/>
        <n v="1017577"/>
        <n v="1016026"/>
        <n v="1003896"/>
        <n v="1001505"/>
        <n v="1001506"/>
        <n v="1002725"/>
        <n v="1003876"/>
        <n v="1018283"/>
        <n v="1013999"/>
        <n v="1016374"/>
        <n v="1019574"/>
        <n v="1015700"/>
        <n v="1007393"/>
        <n v="1018607"/>
        <n v="1005585"/>
        <n v="1010877"/>
        <n v="1012868"/>
        <n v="1018831"/>
        <n v="1014161"/>
        <n v="1017039"/>
        <n v="1017389"/>
        <n v="1013780"/>
        <n v="1014507"/>
        <n v="1013338"/>
        <n v="1015419"/>
        <n v="1018623"/>
        <n v="1012349"/>
        <n v="1017616"/>
        <n v="1018682"/>
        <n v="1003870"/>
        <n v="1003373"/>
        <n v="1011220"/>
        <n v="1013871"/>
        <n v="1011833"/>
        <n v="1017793"/>
        <n v="1017536"/>
        <n v="1012717"/>
        <n v="1017277"/>
        <n v="1012728"/>
        <n v="1015099"/>
        <n v="1007441"/>
        <n v="1011709"/>
        <n v="1010967"/>
        <n v="1017137"/>
        <n v="1015641"/>
        <n v="1006730"/>
        <n v="1012909"/>
        <n v="1011399"/>
        <n v="1014439"/>
        <n v="1014850"/>
        <n v="1018973"/>
        <n v="1014139"/>
        <n v="1019324"/>
        <n v="1013777"/>
        <n v="1012662"/>
        <n v="1017362"/>
        <n v="1001133"/>
        <n v="1000008"/>
        <n v="1003201"/>
        <n v="1009424"/>
        <n v="1013424"/>
        <n v="1008205"/>
        <n v="1011471"/>
        <n v="1016863"/>
        <n v="1011161"/>
        <n v="1007088"/>
        <n v="1015101"/>
        <n v="1013309"/>
        <n v="1006361"/>
        <n v="1015739"/>
        <n v="1010108"/>
        <n v="1019786"/>
        <n v="1013992"/>
        <n v="1011190"/>
        <n v="1013431"/>
        <n v="1010489"/>
        <n v="1004696"/>
        <n v="1019100"/>
        <n v="1018857"/>
        <n v="1002116"/>
        <n v="1008298"/>
        <n v="1014829"/>
        <n v="1015692"/>
        <n v="1008714"/>
        <n v="1010717"/>
        <n v="1012668"/>
        <n v="1011410"/>
        <n v="1008092"/>
        <n v="1006662"/>
        <n v="1015602"/>
        <n v="1010457"/>
        <n v="1018739"/>
        <n v="1008179"/>
        <n v="1016711"/>
        <n v="1011529"/>
        <n v="1014863"/>
        <n v="1009543"/>
        <n v="1013036"/>
        <n v="1016707"/>
        <n v="1010868"/>
        <n v="1005316"/>
        <n v="1001502"/>
        <n v="1003392"/>
        <n v="1005162"/>
        <n v="1001985"/>
        <n v="1009092"/>
        <n v="1010083"/>
        <n v="1008683"/>
        <n v="1011006"/>
        <n v="1008687"/>
        <n v="1016849"/>
        <n v="1007118"/>
        <n v="1013118"/>
        <n v="1017274"/>
        <n v="1012896"/>
        <n v="1016658"/>
        <n v="1016944"/>
        <n v="1009873"/>
        <n v="1014679"/>
        <n v="1015041"/>
        <n v="1001736"/>
        <n v="1002556"/>
        <n v="1004590"/>
        <n v="1002641"/>
        <n v="1002003"/>
        <n v="1002159"/>
        <n v="1003983"/>
        <n v="1018464"/>
        <n v="1018821"/>
        <n v="1009438"/>
        <n v="1017450"/>
        <n v="1013216"/>
        <n v="1007017"/>
        <n v="1006434"/>
        <n v="1012085"/>
        <n v="1008818"/>
        <n v="1013913"/>
        <n v="1019196"/>
        <n v="1011734"/>
        <n v="1012145"/>
        <n v="1018399"/>
        <n v="1013484"/>
        <n v="1013355"/>
        <n v="1010394"/>
        <n v="1008085"/>
        <n v="1002995"/>
        <n v="1000415"/>
        <n v="1005103"/>
        <n v="1001710"/>
        <n v="1006517"/>
        <n v="1017749"/>
        <n v="1011076"/>
        <n v="1015961"/>
        <n v="1012624"/>
        <n v="1008402"/>
        <n v="1015949"/>
        <n v="1012024"/>
        <n v="1005924"/>
        <n v="1018232"/>
        <n v="1006554"/>
        <n v="1011144"/>
        <n v="1015337"/>
        <n v="1019191"/>
        <n v="1019659"/>
        <n v="1013717"/>
        <n v="1014999"/>
        <n v="1010287"/>
        <n v="1011187"/>
        <n v="1009761"/>
        <n v="1008562"/>
        <n v="1008578"/>
        <n v="1008122"/>
        <n v="1008307"/>
        <n v="1004262"/>
        <n v="1004895"/>
        <n v="1003290"/>
        <n v="1008461"/>
        <n v="1018890"/>
        <n v="1010196"/>
        <n v="1013988"/>
        <n v="1008732"/>
        <n v="1006310"/>
        <n v="1009198"/>
        <n v="1012496"/>
        <n v="1010554"/>
        <n v="1009115"/>
        <n v="1008779"/>
        <n v="1008022"/>
        <n v="1014940"/>
        <n v="1008688"/>
        <n v="1018420"/>
        <n v="1010464"/>
        <n v="1007957"/>
        <n v="1011074"/>
        <n v="1010789"/>
        <n v="1015744"/>
        <n v="1018626"/>
        <n v="1003572"/>
        <n v="1003853"/>
        <n v="1007635"/>
        <n v="1011064"/>
        <n v="1011925"/>
        <n v="1018958"/>
        <n v="1007263"/>
        <n v="1015361"/>
        <n v="1007528"/>
        <n v="1011305"/>
        <n v="1019415"/>
        <n v="1008656"/>
        <n v="1006749"/>
        <n v="1006977"/>
        <n v="1006680"/>
        <n v="1011000"/>
        <n v="1016328"/>
        <n v="1018425"/>
        <n v="1019022"/>
        <n v="1019503"/>
        <n v="1008790"/>
        <n v="1013262"/>
        <n v="1011418"/>
        <n v="1014133"/>
        <n v="1013353"/>
        <n v="1009309"/>
        <n v="1010954"/>
        <n v="1003568"/>
        <n v="1002613"/>
        <n v="1014900"/>
        <n v="1011244"/>
        <n v="1005301"/>
        <n v="1000225"/>
        <n v="1005274"/>
        <n v="1007315"/>
        <n v="1006984"/>
        <n v="1016430"/>
        <n v="1014810"/>
        <n v="1016182"/>
        <n v="1017814"/>
        <n v="1018554"/>
        <n v="1018449"/>
        <n v="1019263"/>
        <n v="1010735"/>
        <n v="1014991"/>
        <n v="1006683"/>
        <n v="1014650"/>
        <n v="1019490"/>
        <n v="1009981"/>
        <n v="1016901"/>
        <n v="1015697"/>
        <n v="1008931"/>
        <n v="1008574"/>
        <n v="1004838"/>
        <n v="1002707"/>
        <n v="1003947"/>
        <n v="1003708"/>
        <n v="1013950"/>
        <n v="1016455"/>
        <n v="1018189"/>
        <n v="1013331"/>
        <n v="1009992"/>
        <n v="1015052"/>
        <n v="1009221"/>
        <n v="1009959"/>
        <n v="1010371"/>
        <n v="1012224"/>
        <n v="1018152"/>
        <n v="1012671"/>
        <n v="1012845"/>
        <n v="1016746"/>
        <n v="1017542"/>
        <n v="1017323"/>
        <n v="1009885"/>
        <n v="1013152"/>
        <n v="1016368"/>
        <n v="1015550"/>
        <n v="1018407"/>
        <n v="1012875"/>
        <n v="1014743"/>
        <n v="1009562"/>
        <n v="1002467"/>
        <n v="1003125"/>
        <n v="1000734"/>
        <n v="1004795"/>
        <n v="1001850"/>
        <n v="1005110"/>
        <n v="1008619"/>
        <n v="1008251"/>
        <n v="1009721"/>
        <n v="1013674"/>
        <n v="1019815"/>
        <n v="1007346"/>
        <n v="1006750"/>
        <n v="1017270"/>
        <n v="1017847"/>
        <n v="1018560"/>
        <n v="1014891"/>
        <n v="1018970"/>
        <n v="1017530"/>
        <n v="1013045"/>
        <n v="1014890"/>
        <n v="1017952"/>
        <n v="1009409"/>
        <n v="1015437"/>
        <n v="1014291"/>
        <n v="1017113"/>
        <n v="1011860"/>
        <n v="1006975"/>
        <n v="1018181"/>
        <n v="1006371"/>
        <n v="1015973"/>
        <n v="1010412"/>
        <n v="1004233"/>
        <n v="1003756"/>
        <n v="1001231"/>
        <n v="1004829"/>
        <n v="1001518"/>
        <n v="1008975"/>
        <n v="1018622"/>
        <n v="1014629"/>
        <n v="1015152"/>
        <n v="1003511"/>
        <n v="1009026"/>
        <n v="1006679"/>
        <n v="1013344"/>
        <n v="1017330"/>
        <n v="1008466"/>
        <n v="1007169"/>
        <n v="1015393"/>
        <n v="1010057"/>
        <n v="1015291"/>
        <n v="1019601"/>
        <n v="1016750"/>
        <n v="1008668"/>
        <n v="1012651"/>
        <n v="1017304"/>
        <n v="1012335"/>
        <n v="1013624"/>
        <n v="1009497"/>
        <n v="1019723"/>
        <n v="1001441"/>
        <n v="1003835"/>
        <n v="1007311"/>
        <n v="1006868"/>
        <n v="1006785"/>
        <n v="1015030"/>
        <n v="1016449"/>
        <n v="1007126"/>
        <n v="1007846"/>
        <n v="1012376"/>
        <n v="1013417"/>
        <n v="1013306"/>
        <n v="1015019"/>
        <n v="1015861"/>
        <n v="1011526"/>
        <n v="1016848"/>
        <n v="1008415"/>
        <n v="1011650"/>
        <n v="1014662"/>
        <n v="1007804"/>
        <n v="1007242"/>
        <n v="1019447"/>
        <n v="1010449"/>
        <n v="1006299"/>
        <n v="1007595"/>
        <n v="1009352"/>
        <n v="1007650"/>
        <n v="1007435"/>
        <n v="1013644"/>
        <n v="1013301"/>
        <n v="1014801"/>
        <n v="1006929"/>
        <n v="1011007"/>
        <n v="1009086"/>
        <n v="1015107"/>
        <n v="1009784"/>
        <n v="1004463"/>
        <n v="1001112"/>
        <n v="1002628"/>
        <n v="1001335"/>
        <n v="1001599"/>
        <n v="1002045"/>
        <n v="1004350"/>
        <n v="1007728"/>
        <n v="1010555"/>
        <n v="1019364"/>
        <n v="1008564"/>
        <n v="1015527"/>
        <n v="1019466"/>
        <n v="1007950"/>
        <n v="1010962"/>
        <n v="1018306"/>
        <n v="1018108"/>
        <n v="1018590"/>
        <n v="1018156"/>
        <n v="1019300"/>
        <n v="1014893"/>
        <n v="1017731"/>
        <n v="1012375"/>
        <n v="1016838"/>
        <n v="1019708"/>
        <n v="1003629"/>
        <n v="1002396"/>
        <n v="1001895"/>
        <n v="1002625"/>
        <n v="1008524"/>
        <n v="1016084"/>
        <n v="1015702"/>
        <n v="1016236"/>
        <n v="1007006"/>
        <n v="1015125"/>
        <n v="1008841"/>
        <n v="1010113"/>
        <n v="1013831"/>
        <n v="1011700"/>
        <n v="1013098"/>
        <n v="1012893"/>
        <n v="1007197"/>
        <n v="1013545"/>
        <n v="1019320"/>
        <n v="1010535"/>
        <n v="1009654"/>
        <n v="1012748"/>
        <n v="1001583"/>
        <n v="1003999"/>
        <n v="1015443"/>
        <n v="1004244"/>
        <n v="1012895"/>
        <n v="1011364"/>
        <n v="1012882"/>
        <n v="1014193"/>
        <n v="1019522"/>
        <n v="1018653"/>
        <n v="1015859"/>
        <n v="1015490"/>
        <n v="1017106"/>
        <n v="1012930"/>
        <n v="1009666"/>
        <n v="1019813"/>
        <n v="1014065"/>
        <n v="1018655"/>
        <n v="1009451"/>
        <n v="1018106"/>
        <n v="1003949"/>
        <n v="1003433"/>
        <n v="1005185"/>
        <n v="1001433"/>
        <n v="1001562"/>
        <n v="1003777"/>
        <n v="1002520"/>
        <n v="1006911"/>
        <n v="1008000"/>
        <n v="1017289"/>
        <n v="1005952"/>
        <n v="1016549"/>
        <n v="1010938"/>
        <n v="1013708"/>
        <n v="1007892"/>
        <n v="1012261"/>
        <n v="1019666"/>
        <n v="1014926"/>
        <n v="1007694"/>
        <n v="1019116"/>
        <n v="1016799"/>
        <n v="1019810"/>
        <n v="1010330"/>
        <n v="1016742"/>
        <n v="1017942"/>
        <n v="1006409"/>
        <n v="1007849"/>
        <n v="1017253"/>
        <n v="1017192"/>
        <n v="1015777"/>
        <n v="1006485"/>
        <n v="1008963"/>
        <n v="1009291"/>
        <n v="1019375"/>
        <n v="1014738"/>
        <n v="1009709"/>
        <n v="1015174"/>
        <n v="1006916"/>
        <n v="1017504"/>
        <n v="1012494"/>
        <n v="1017744"/>
        <n v="1017900"/>
        <n v="1006281"/>
        <n v="1019211"/>
        <n v="1019384"/>
        <n v="1017712"/>
        <n v="1017164"/>
        <n v="1002069"/>
        <n v="1002504"/>
        <n v="1005071"/>
        <n v="1010195"/>
        <n v="1005315"/>
        <n v="1003771"/>
        <n v="1006660"/>
        <n v="1008418"/>
        <n v="1008725"/>
        <n v="1006058"/>
        <n v="1007898"/>
        <n v="1007431"/>
        <n v="1009090"/>
        <n v="1016616"/>
        <n v="1011284"/>
        <n v="1009930"/>
        <n v="1008039"/>
        <n v="1014108"/>
        <n v="1010491"/>
        <n v="1011458"/>
        <n v="1014219"/>
        <n v="1010026"/>
        <n v="1014852"/>
        <n v="1014847"/>
        <n v="1013701"/>
        <n v="1009487"/>
        <n v="1012204"/>
        <n v="1019015"/>
        <n v="1013471"/>
        <n v="1002241"/>
        <n v="1002674"/>
        <n v="1004342"/>
        <n v="1004032"/>
        <n v="1004810"/>
        <n v="1008585"/>
        <n v="1007906"/>
        <n v="1012731"/>
        <n v="1017271"/>
        <n v="1016820"/>
        <n v="1010791"/>
        <n v="1007612"/>
        <n v="1019685"/>
        <n v="1013346"/>
        <n v="1011902"/>
        <n v="1012127"/>
        <n v="1016575"/>
        <n v="1018358"/>
        <n v="1006709"/>
        <n v="1000099"/>
        <n v="1001294"/>
        <n v="1004619"/>
        <n v="1001303"/>
        <n v="1008453"/>
        <n v="1013324"/>
        <n v="1007250"/>
        <n v="1015549"/>
        <n v="1011946"/>
        <n v="1011002"/>
        <n v="1018681"/>
        <n v="1015409"/>
        <n v="1006628"/>
        <n v="1007533"/>
        <n v="1002673"/>
        <n v="1001956"/>
        <n v="1003113"/>
        <n v="1004447"/>
        <n v="1005225"/>
        <n v="1014813"/>
        <n v="1011552"/>
        <n v="1012040"/>
        <n v="1010568"/>
        <n v="1001732"/>
        <n v="1006745"/>
        <n v="1009508"/>
        <n v="1010007"/>
        <n v="1012009"/>
        <n v="1017387"/>
        <n v="1014975"/>
        <n v="1009557"/>
        <n v="1017433"/>
        <n v="1006793"/>
        <n v="1017511"/>
        <n v="1013460"/>
        <n v="1010421"/>
        <n v="1015100"/>
        <n v="1010999"/>
        <n v="1010893"/>
        <n v="1010232"/>
        <n v="1012640"/>
        <n v="1018360"/>
        <n v="1014656"/>
        <n v="1001169"/>
        <n v="1001976"/>
        <n v="1002939"/>
        <n v="1002621"/>
        <n v="1000105"/>
        <n v="1001623"/>
        <n v="1004649"/>
        <n v="1001172"/>
        <n v="1012291"/>
        <n v="1005683"/>
        <n v="1015649"/>
        <n v="1017634"/>
        <n v="1007706"/>
        <n v="1018881"/>
        <n v="1017752"/>
        <n v="1010934"/>
        <n v="1006705"/>
        <n v="1014387"/>
        <n v="1018728"/>
        <n v="1007617"/>
        <n v="1008001"/>
        <n v="1007176"/>
        <n v="1015515"/>
        <n v="1013784"/>
        <n v="1010160"/>
        <n v="1013592"/>
        <n v="1018114"/>
        <n v="1016393"/>
        <n v="1019869"/>
        <n v="1005026"/>
        <n v="1004482"/>
        <n v="1009417"/>
        <n v="1001045"/>
        <n v="1004385"/>
        <n v="1003689"/>
        <n v="1002692"/>
        <n v="1000067"/>
        <n v="1001533"/>
        <n v="1001304"/>
        <n v="1006864"/>
        <n v="1014136"/>
        <n v="1008236"/>
        <n v="1007813"/>
        <n v="1008980"/>
        <n v="1006343"/>
        <n v="1011531"/>
        <n v="1017309"/>
        <n v="1012345"/>
        <n v="1008943"/>
        <n v="1006731"/>
        <n v="1014998"/>
        <n v="1018714"/>
        <n v="1012240"/>
        <n v="1013530"/>
        <n v="1010853"/>
        <n v="1018787"/>
        <n v="1010463"/>
        <n v="1016487"/>
        <n v="1017286"/>
        <n v="1003306"/>
        <n v="1003197"/>
        <n v="1008853"/>
        <n v="1007492"/>
        <n v="1019328"/>
        <n v="1011497"/>
        <n v="1009050"/>
        <n v="1007194"/>
        <n v="1014010"/>
        <n v="1008328"/>
        <n v="1016948"/>
        <n v="1009333"/>
        <n v="1019023"/>
        <n v="1015881"/>
        <n v="1012809"/>
        <n v="1014855"/>
        <n v="1019865"/>
        <n v="1012428"/>
        <n v="1011376"/>
        <n v="1019589"/>
        <n v="1009355"/>
        <n v="1013026"/>
        <n v="1018205"/>
        <n v="1009492"/>
        <n v="1018155"/>
        <n v="1013928"/>
        <n v="1016126"/>
        <n v="1016982"/>
        <n v="1010594"/>
        <n v="1011494"/>
        <n v="1013285"/>
        <n v="1003877"/>
        <n v="1002934"/>
        <n v="1019178"/>
        <n v="1007351"/>
        <n v="1015165"/>
        <n v="1006770"/>
        <n v="1008108"/>
        <n v="1013479"/>
        <n v="1012150"/>
        <n v="1007774"/>
        <n v="1018438"/>
        <n v="1009888"/>
        <n v="1018295"/>
        <n v="1011742"/>
        <n v="1014211"/>
        <n v="1009414"/>
        <n v="1016951"/>
        <n v="1008470"/>
        <n v="1018322"/>
        <n v="1011951"/>
        <n v="1012987"/>
        <n v="1004441"/>
        <n v="1001118"/>
        <n v="1017143"/>
        <n v="1001815"/>
        <n v="1019381"/>
        <n v="1012767"/>
        <n v="1007177"/>
        <n v="1016592"/>
        <n v="1006482"/>
        <n v="1007198"/>
        <n v="1014185"/>
        <n v="1010042"/>
        <n v="1017178"/>
        <n v="1017946"/>
        <n v="1014528"/>
        <n v="1014715"/>
        <n v="1013749"/>
        <n v="1014394"/>
        <n v="1010139"/>
        <n v="1017393"/>
        <n v="1013755"/>
        <n v="1006579"/>
        <n v="1016717"/>
        <n v="1014359"/>
        <n v="1014504"/>
        <n v="1003994"/>
        <n v="1003927"/>
        <n v="1003797"/>
        <n v="1002360"/>
        <n v="1003595"/>
        <n v="1003558"/>
        <n v="1006633"/>
        <n v="1008231"/>
        <n v="1013072"/>
        <n v="1006507"/>
        <n v="1008720"/>
        <n v="1014153"/>
        <n v="1013632"/>
        <n v="1011041"/>
        <n v="1013605"/>
        <n v="1014261"/>
        <n v="1011836"/>
        <n v="1013060"/>
        <n v="1016931"/>
        <n v="1017963"/>
        <n v="1010046"/>
        <n v="1018300"/>
        <n v="1011706"/>
        <n v="1010257"/>
        <n v="1016814"/>
        <n v="1017446"/>
        <n v="1003526"/>
        <n v="1000102"/>
        <n v="1012222"/>
        <n v="1011045"/>
        <n v="1015430"/>
        <n v="1003573"/>
        <n v="1004692"/>
        <n v="1004148"/>
        <n v="1005269"/>
        <n v="1006513"/>
        <n v="1005830"/>
        <n v="1008114"/>
        <n v="1006524"/>
        <n v="1006702"/>
        <n v="1019277"/>
        <n v="1005735"/>
        <n v="1013121"/>
        <n v="1010323"/>
        <n v="1016744"/>
        <n v="1018469"/>
        <n v="1016628"/>
        <n v="1017541"/>
        <n v="1009777"/>
        <n v="1014338"/>
        <n v="1013612"/>
        <n v="1010918"/>
        <n v="1015051"/>
        <n v="1001200"/>
        <n v="1001768"/>
        <n v="1003451"/>
        <n v="1003403"/>
        <n v="1011837"/>
        <n v="1017663"/>
        <n v="1003453"/>
        <n v="1010847"/>
        <n v="1010070"/>
        <n v="1013959"/>
        <n v="1007865"/>
        <n v="1013394"/>
        <n v="1019557"/>
        <n v="1017692"/>
        <n v="1011790"/>
        <n v="1011825"/>
        <n v="1000751"/>
        <n v="1004110"/>
        <n v="1008913"/>
        <n v="1007186"/>
        <n v="1012459"/>
        <n v="1013222"/>
        <n v="1010693"/>
        <n v="1010782"/>
        <n v="1013466"/>
        <n v="1015057"/>
        <n v="1011384"/>
        <n v="1018365"/>
        <n v="1015684"/>
        <n v="1018099"/>
        <n v="1016389"/>
        <n v="1016871"/>
        <n v="1012623"/>
        <n v="1014853"/>
        <n v="1012473"/>
        <n v="1017293"/>
        <n v="1017559"/>
        <n v="1014274"/>
        <n v="1017043"/>
        <n v="1005218"/>
        <n v="1004703"/>
        <n v="1013181"/>
        <n v="1019272"/>
        <n v="1004558"/>
        <n v="1001998"/>
        <n v="1001838"/>
        <n v="1004186"/>
        <n v="1002869"/>
        <n v="1006304"/>
        <n v="1006734"/>
        <n v="1006492"/>
        <n v="1017977"/>
        <n v="1011265"/>
        <n v="1011499"/>
        <n v="1010450"/>
        <n v="1017484"/>
        <n v="1015863"/>
        <n v="1013282"/>
        <n v="1019526"/>
        <n v="1014125"/>
        <n v="1010154"/>
        <n v="1015115"/>
        <n v="1010919"/>
        <n v="1015204"/>
        <n v="1009779"/>
        <n v="1012325"/>
        <n v="1012389"/>
        <n v="1001764"/>
        <n v="1004146"/>
        <n v="1001460"/>
        <n v="1002953"/>
        <n v="1003504"/>
        <n v="1005279"/>
        <n v="1008168"/>
        <n v="1007443"/>
        <n v="1009251"/>
        <n v="1007361"/>
        <n v="1017272"/>
        <n v="1015636"/>
        <n v="1010088"/>
        <n v="1015454"/>
        <n v="1005510"/>
        <n v="1012161"/>
        <n v="1006572"/>
        <n v="1007008"/>
        <n v="1016884"/>
        <n v="1010845"/>
        <n v="1008506"/>
        <n v="1008288"/>
        <n v="1018897"/>
        <n v="1007503"/>
        <n v="1018996"/>
        <n v="1010216"/>
        <n v="1012768"/>
        <n v="1018796"/>
        <n v="1006333"/>
        <n v="1009583"/>
        <n v="1016928"/>
        <n v="1017820"/>
        <n v="1015915"/>
        <n v="1018902"/>
        <n v="1002183"/>
        <n v="1002957"/>
        <n v="1002925"/>
        <n v="1004987"/>
        <n v="1004473"/>
        <n v="1001448"/>
        <n v="1014511"/>
        <n v="1006650"/>
        <n v="1012894"/>
        <n v="1012545"/>
        <n v="1008099"/>
        <n v="1011628"/>
        <n v="1011476"/>
        <n v="1017377"/>
        <n v="1010221"/>
        <n v="1013214"/>
        <n v="1014007"/>
        <n v="1009489"/>
        <n v="1019752"/>
        <n v="1013652"/>
        <n v="1009975"/>
        <n v="1004977"/>
        <n v="1003368"/>
        <n v="1002752"/>
        <n v="1005680"/>
        <n v="1014670"/>
        <n v="1015988"/>
        <n v="1019252"/>
        <n v="1004023"/>
        <n v="1002901"/>
        <n v="1011698"/>
        <n v="1007671"/>
        <n v="1009416"/>
        <n v="1016660"/>
        <n v="1017770"/>
        <n v="1015466"/>
        <n v="1010392"/>
        <n v="1015987"/>
        <n v="1001327"/>
        <n v="1004969"/>
        <n v="1004508"/>
        <n v="1015476"/>
        <n v="1006967"/>
        <n v="1006468"/>
        <n v="1018258"/>
        <n v="1014472"/>
        <n v="1012299"/>
        <n v="1010548"/>
        <n v="1018375"/>
        <n v="1013870"/>
        <n v="1012096"/>
        <n v="1011527"/>
        <n v="1011621"/>
        <n v="1011903"/>
        <n v="1012884"/>
        <n v="1017729"/>
        <n v="1016409"/>
        <n v="1008579"/>
        <n v="1019590"/>
        <n v="1018906"/>
        <n v="1013802"/>
        <n v="1018133"/>
        <n v="1019887"/>
        <n v="1004013"/>
        <n v="1008516"/>
        <n v="1018361"/>
        <n v="1004584"/>
        <n v="1003602"/>
        <n v="1000095"/>
        <n v="1002471"/>
        <n v="1007803"/>
        <n v="1013665"/>
        <n v="1009021"/>
        <n v="1012919"/>
        <n v="1018102"/>
        <n v="1015001"/>
        <n v="1010456"/>
        <n v="1016792"/>
        <n v="1018063"/>
        <n v="1009701"/>
        <n v="1014562"/>
        <n v="1010658"/>
        <n v="1019288"/>
        <n v="1011677"/>
        <n v="1013681"/>
        <n v="1013830"/>
        <n v="1017421"/>
        <n v="1001557"/>
        <n v="1004062"/>
        <n v="1004249"/>
        <n v="1013063"/>
        <n v="1008493"/>
        <n v="1011986"/>
        <n v="1006578"/>
        <n v="1019538"/>
        <n v="1012036"/>
        <n v="1007190"/>
        <n v="1013174"/>
        <n v="1009136"/>
        <n v="1016483"/>
        <n v="1007086"/>
        <n v="1015305"/>
        <n v="1016905"/>
        <n v="1018405"/>
        <n v="1011352"/>
        <n v="1013947"/>
        <n v="1003507"/>
        <n v="1004064"/>
        <n v="1004176"/>
        <n v="1002776"/>
        <n v="1003672"/>
        <n v="1004264"/>
        <n v="1003727"/>
        <n v="1001076"/>
        <n v="1008901"/>
        <n v="1008184"/>
        <n v="1005895"/>
        <n v="1019400"/>
        <n v="1018184"/>
        <n v="1015534"/>
        <n v="1011753"/>
        <n v="1012269"/>
        <n v="1013199"/>
        <n v="1015354"/>
        <n v="1001235"/>
        <n v="1002978"/>
        <n v="1007298"/>
        <n v="1003000"/>
        <n v="1015673"/>
        <n v="1007016"/>
        <n v="1009550"/>
        <n v="1009087"/>
        <n v="1010120"/>
        <n v="1018264"/>
        <n v="1016021"/>
        <n v="1011466"/>
        <n v="1010958"/>
        <n v="1012853"/>
        <n v="1018718"/>
        <n v="1017974"/>
        <n v="1004196"/>
        <n v="1001386"/>
        <n v="1002549"/>
        <n v="1015526"/>
        <n v="1008739"/>
        <n v="1008079"/>
        <n v="1008698"/>
        <n v="1016104"/>
        <n v="1014021"/>
        <n v="1006077"/>
        <n v="1018724"/>
        <n v="1006286"/>
        <n v="1018347"/>
        <n v="1013240"/>
        <n v="1011741"/>
        <n v="1010616"/>
        <n v="1017990"/>
        <n v="1014593"/>
        <n v="1011593"/>
        <n v="1014607"/>
        <n v="1012997"/>
        <n v="1017874"/>
        <n v="1016818"/>
        <n v="1004478"/>
        <n v="1004715"/>
        <n v="1004819"/>
        <n v="1001341"/>
        <n v="1006874"/>
        <n v="1015068"/>
        <n v="1006432"/>
        <n v="1015065"/>
        <n v="1013994"/>
        <n v="1007953"/>
        <n v="1007759"/>
        <n v="1012879"/>
        <n v="1011115"/>
        <n v="1017401"/>
        <n v="1019584"/>
        <n v="1006367"/>
        <n v="1010946"/>
        <n v="1013823"/>
        <n v="1014513"/>
        <n v="1004625"/>
        <n v="1004701"/>
        <n v="1002128"/>
        <n v="1001062"/>
        <n v="1015289"/>
        <n v="1012830"/>
        <n v="1001967"/>
        <n v="1002214"/>
        <n v="1002152"/>
        <n v="1015675"/>
        <n v="1011257"/>
        <n v="1008049"/>
        <n v="1009393"/>
        <n v="1008566"/>
        <n v="1014037"/>
        <n v="1014932"/>
        <n v="1017912"/>
        <n v="1010245"/>
        <n v="1012482"/>
        <n v="1017448"/>
        <n v="1008043"/>
        <n v="1017889"/>
        <n v="1011820"/>
        <n v="1015603"/>
        <n v="1006596"/>
        <n v="1017117"/>
        <n v="1017950"/>
        <n v="1010560"/>
        <n v="1018317"/>
        <n v="1015239"/>
        <n v="1017359"/>
        <n v="1002347"/>
        <n v="1003220"/>
        <n v="1007264"/>
        <n v="1006834"/>
        <n v="1018598"/>
        <n v="1008440"/>
        <n v="1011385"/>
        <n v="1007251"/>
        <n v="1008511"/>
        <n v="1013840"/>
        <n v="1015480"/>
        <n v="1018820"/>
        <n v="1006813"/>
        <n v="1009609"/>
        <n v="1014754"/>
        <n v="1016113"/>
        <n v="1017674"/>
        <n v="1010993"/>
        <n v="1011627"/>
        <n v="1018227"/>
        <n v="1017021"/>
        <n v="1018774"/>
        <n v="1009506"/>
        <n v="1017725"/>
        <n v="1000888"/>
        <n v="1018435"/>
        <n v="1001878"/>
        <n v="1003955"/>
        <n v="1003596"/>
        <n v="1003530"/>
        <n v="1000066"/>
        <n v="1002977"/>
        <n v="1007716"/>
        <n v="1012826"/>
        <n v="1016099"/>
        <n v="1009739"/>
        <n v="1012514"/>
        <n v="1017497"/>
        <n v="1016509"/>
        <n v="1018899"/>
        <n v="1005661"/>
        <n v="1012095"/>
        <n v="1006983"/>
        <n v="1017557"/>
        <n v="1013509"/>
        <n v="1019549"/>
        <n v="1015211"/>
        <n v="1016772"/>
        <n v="1011240"/>
        <n v="1004199"/>
        <n v="1001810"/>
        <n v="1014816"/>
        <n v="1004211"/>
        <n v="1001726"/>
        <n v="1007913"/>
        <n v="1006846"/>
        <n v="1016787"/>
        <n v="1006412"/>
        <n v="1009084"/>
        <n v="1006827"/>
        <n v="1015556"/>
        <n v="1014397"/>
        <n v="1017129"/>
        <n v="1012872"/>
        <n v="1018475"/>
        <n v="1016431"/>
        <n v="1013172"/>
        <n v="1018481"/>
        <n v="1002761"/>
        <n v="1007987"/>
        <n v="1008094"/>
        <n v="1009893"/>
        <n v="1019914"/>
        <n v="1016402"/>
        <n v="1018846"/>
        <n v="1008675"/>
        <n v="1015734"/>
        <n v="1014941"/>
        <n v="1017971"/>
        <n v="1013109"/>
        <n v="1008269"/>
        <n v="1013790"/>
        <n v="1018273"/>
        <n v="1013978"/>
        <n v="1015124"/>
        <n v="1012803"/>
        <n v="1017380"/>
        <n v="1019008"/>
        <n v="1013591"/>
        <n v="1019247"/>
        <n v="1001055"/>
        <n v="1003750"/>
        <n v="1006986"/>
        <n v="1008491"/>
        <n v="1008409"/>
        <n v="1018138"/>
        <n v="1015909"/>
        <n v="1016237"/>
        <n v="1018059"/>
        <n v="1008423"/>
        <n v="1015981"/>
        <n v="1014431"/>
        <n v="1006486"/>
        <n v="1009057"/>
        <n v="1016154"/>
        <n v="1006953"/>
        <n v="1010156"/>
        <n v="1013847"/>
        <n v="1014250"/>
        <n v="1009516"/>
        <n v="1017216"/>
        <n v="1010599"/>
        <n v="1014386"/>
        <n v="1014729"/>
        <n v="1012902"/>
        <n v="1017955"/>
        <n v="1011758"/>
        <n v="1016197"/>
        <n v="1015037"/>
        <n v="1018209"/>
        <n v="1009576"/>
        <n v="1003030"/>
        <n v="1001653"/>
        <n v="1004169"/>
        <n v="1006805"/>
        <n v="1007014"/>
        <n v="1008152"/>
        <n v="1019811"/>
        <n v="1006459"/>
        <n v="1006564"/>
        <n v="1012209"/>
        <n v="1013090"/>
        <n v="1018723"/>
        <n v="1013803"/>
        <n v="1009933"/>
        <n v="1007130"/>
        <n v="1018253"/>
        <n v="1015810"/>
        <n v="1017142"/>
        <n v="1013741"/>
        <n v="1017980"/>
        <n v="1010250"/>
        <n v="1010704"/>
        <n v="1013101"/>
        <n v="1013499"/>
        <n v="1003658"/>
        <n v="1001929"/>
        <n v="1003497"/>
        <n v="1003036"/>
        <n v="1003169"/>
        <n v="1007760"/>
        <n v="1006583"/>
        <n v="1012539"/>
        <n v="1009646"/>
        <n v="1011203"/>
        <n v="1019509"/>
        <n v="1015161"/>
        <n v="1007310"/>
        <n v="1012713"/>
        <n v="1011606"/>
        <n v="1006688"/>
        <n v="1018251"/>
        <n v="1016781"/>
        <n v="1017245"/>
        <n v="1010687"/>
        <n v="1014697"/>
        <n v="1018164"/>
        <n v="1014147"/>
        <n v="1014234"/>
        <n v="1006897"/>
        <n v="1014276"/>
        <n v="1011463"/>
        <n v="1001790"/>
        <n v="1004966"/>
        <n v="1002093"/>
        <n v="1002132"/>
        <n v="1005887"/>
        <n v="1002393"/>
        <n v="1008489"/>
        <n v="1008640"/>
        <n v="1010812"/>
        <n v="1012129"/>
        <n v="1018256"/>
        <n v="1013753"/>
        <n v="1013858"/>
        <n v="1006072"/>
        <n v="1006568"/>
        <n v="1017620"/>
        <n v="1016212"/>
        <n v="1011075"/>
        <n v="1008771"/>
        <n v="1011222"/>
        <n v="1017474"/>
        <n v="1012202"/>
        <n v="1019705"/>
        <n v="1012468"/>
        <n v="1012657"/>
        <n v="1001513"/>
        <n v="1003349"/>
        <n v="1002931"/>
        <n v="1001373"/>
        <n v="1005273"/>
        <n v="1001885"/>
        <n v="1007887"/>
        <n v="1007064"/>
        <n v="1018113"/>
        <n v="1017522"/>
        <n v="1013933"/>
        <n v="1006288"/>
        <n v="1012670"/>
        <n v="1013881"/>
        <n v="1011502"/>
        <n v="1009589"/>
        <n v="1015590"/>
        <n v="1001507"/>
        <n v="1019429"/>
        <n v="1015691"/>
        <n v="1004156"/>
        <n v="1002773"/>
        <n v="1002841"/>
        <n v="1003739"/>
        <n v="1003256"/>
        <n v="1007519"/>
        <n v="1007797"/>
        <n v="1005760"/>
        <n v="1018535"/>
        <n v="1013543"/>
        <n v="1011349"/>
        <n v="1013896"/>
        <n v="1015972"/>
        <n v="1006211"/>
        <n v="1008601"/>
        <n v="1015132"/>
        <n v="1007685"/>
        <n v="1007359"/>
        <n v="1018044"/>
        <n v="1009799"/>
        <n v="1012105"/>
        <n v="1018131"/>
        <n v="1009686"/>
        <n v="1015597"/>
        <n v="1019388"/>
        <n v="1013663"/>
        <n v="1018673"/>
        <n v="1018426"/>
        <n v="1018868"/>
        <n v="1011120"/>
        <n v="1016160"/>
        <n v="1003238"/>
        <n v="1004791"/>
        <n v="1001299"/>
        <n v="1002279"/>
        <n v="1001848"/>
        <n v="1002684"/>
        <n v="1004318"/>
        <n v="1001403"/>
        <n v="1005460"/>
        <n v="1002138"/>
        <n v="1006500"/>
        <n v="1006651"/>
        <n v="1008344"/>
        <n v="1012173"/>
        <n v="1012196"/>
        <n v="1012628"/>
        <n v="1013336"/>
        <n v="1007366"/>
        <n v="1007268"/>
        <n v="1019746"/>
        <n v="1012833"/>
        <n v="1013010"/>
        <n v="1015032"/>
        <n v="1007800"/>
        <n v="1012574"/>
        <n v="1019338"/>
        <n v="1018613"/>
        <n v="1009806"/>
        <n v="1002079"/>
        <n v="1002832"/>
        <n v="1008239"/>
        <n v="1007371"/>
        <n v="1006182"/>
        <n v="1013513"/>
        <n v="1015793"/>
        <n v="1015234"/>
        <n v="1008620"/>
        <n v="1018122"/>
        <n v="1005869"/>
        <n v="1018298"/>
        <n v="1007166"/>
        <n v="1011029"/>
        <n v="1014236"/>
        <n v="1012069"/>
        <n v="1016872"/>
        <n v="1014875"/>
        <n v="1002808"/>
        <n v="1004315"/>
        <n v="1002954"/>
        <n v="1014461"/>
        <n v="1010064"/>
        <n v="1002958"/>
        <n v="1004518"/>
        <n v="1004664"/>
        <n v="1001420"/>
        <n v="1001477"/>
        <n v="1005215"/>
        <n v="1006473"/>
        <n v="1015478"/>
        <n v="1015346"/>
        <n v="1011632"/>
        <n v="1008588"/>
        <n v="1017846"/>
        <n v="1013548"/>
        <n v="1008093"/>
        <n v="1008549"/>
        <n v="1015462"/>
        <n v="1014105"/>
        <n v="1015939"/>
        <n v="1017775"/>
        <n v="1019640"/>
        <n v="1012660"/>
        <n v="1014590"/>
        <n v="1001792"/>
        <n v="1001188"/>
        <n v="1001414"/>
        <n v="1004559"/>
        <n v="1002211"/>
        <n v="1003357"/>
        <n v="1006330"/>
        <n v="1008343"/>
        <n v="1009110"/>
        <n v="1019179"/>
        <n v="1016459"/>
        <n v="1019399"/>
        <n v="1015278"/>
        <n v="1015725"/>
        <n v="1013343"/>
        <n v="1012014"/>
        <n v="1014266"/>
        <n v="1017797"/>
        <n v="1018510"/>
        <n v="1014713"/>
        <n v="1010358"/>
        <n v="1018213"/>
        <n v="1003118"/>
        <n v="1002512"/>
        <n v="1000954"/>
        <n v="1002860"/>
        <n v="1006703"/>
        <n v="1007266"/>
        <n v="1015847"/>
        <n v="1017076"/>
        <n v="1011304"/>
        <n v="1015110"/>
        <n v="1013313"/>
        <n v="1011937"/>
        <n v="1010467"/>
        <n v="1010561"/>
        <n v="1010427"/>
        <n v="1010341"/>
        <n v="1019839"/>
        <n v="1008425"/>
        <n v="1016419"/>
        <n v="1016427"/>
        <n v="1018720"/>
        <n v="1015279"/>
        <n v="1014299"/>
        <n v="1017413"/>
        <n v="1014259"/>
        <n v="1009742"/>
        <n v="1016285"/>
        <n v="1016973"/>
        <n v="1004740"/>
        <n v="1001687"/>
        <n v="1002688"/>
        <n v="1005105"/>
        <n v="1018909"/>
        <n v="1016698"/>
        <n v="1003447"/>
        <n v="1003449"/>
        <n v="1006647"/>
        <n v="1006997"/>
        <n v="1009030"/>
        <n v="1011699"/>
        <n v="1019798"/>
        <n v="1007109"/>
        <n v="1016705"/>
        <n v="1009289"/>
        <n v="1012485"/>
        <n v="1007041"/>
        <n v="1010460"/>
        <n v="1009105"/>
        <n v="1011268"/>
        <n v="1017276"/>
        <n v="1016533"/>
        <n v="1017939"/>
        <n v="1019256"/>
        <n v="1015752"/>
        <n v="1001784"/>
        <n v="1004841"/>
        <n v="1005035"/>
        <n v="1003891"/>
        <n v="1002871"/>
        <n v="1008741"/>
        <n v="1007857"/>
        <n v="1018071"/>
        <n v="1012386"/>
        <n v="1006663"/>
        <n v="1017445"/>
        <n v="1008726"/>
        <n v="1008339"/>
        <n v="1016604"/>
        <n v="1010849"/>
        <n v="1013604"/>
        <n v="1016500"/>
        <n v="1011537"/>
        <n v="1014443"/>
        <n v="1018328"/>
        <n v="1017654"/>
        <n v="1015745"/>
        <n v="1013936"/>
        <n v="1011019"/>
        <n v="1004109"/>
        <n v="1004587"/>
        <n v="1016379"/>
        <n v="1010121"/>
        <n v="1016277"/>
        <n v="1001363"/>
        <n v="1001424"/>
        <n v="1002149"/>
        <n v="1003260"/>
        <n v="1002701"/>
        <n v="1004101"/>
        <n v="1008005"/>
        <n v="1006130"/>
        <n v="1013514"/>
        <n v="1007808"/>
        <n v="1006732"/>
        <n v="1010408"/>
        <n v="1007761"/>
        <n v="1005870"/>
        <n v="1012088"/>
        <n v="1010691"/>
        <n v="1012323"/>
        <n v="1008073"/>
        <n v="1011162"/>
        <n v="1019552"/>
        <n v="1017633"/>
        <n v="1012319"/>
        <n v="1014484"/>
        <n v="1019710"/>
        <n v="1011034"/>
        <n v="1019379"/>
        <n v="1009558"/>
        <n v="1019390"/>
        <n v="1016642"/>
        <n v="1018749"/>
        <n v="1017238"/>
        <n v="1004666"/>
        <n v="1002778"/>
        <n v="1005282"/>
        <n v="1002048"/>
        <n v="1017630"/>
        <n v="1017155"/>
        <n v="1012948"/>
        <n v="1006401"/>
        <n v="1007401"/>
        <n v="1009329"/>
        <n v="1015611"/>
        <n v="1009028"/>
        <n v="1009386"/>
        <n v="1018424"/>
        <n v="1007701"/>
        <n v="1017063"/>
        <n v="1019716"/>
        <n v="1008778"/>
        <n v="1012580"/>
        <n v="1013935"/>
        <n v="1010677"/>
        <n v="1019034"/>
        <n v="1009532"/>
        <n v="1015530"/>
        <n v="1015547"/>
        <n v="1010438"/>
        <n v="1004618"/>
        <n v="1003803"/>
        <n v="1002644"/>
        <n v="1005109"/>
        <n v="1003323"/>
        <n v="1002207"/>
        <n v="1003040"/>
        <n v="1001890"/>
        <n v="1004214"/>
        <n v="1001539"/>
        <n v="1001863"/>
        <n v="1007642"/>
        <n v="1009498"/>
        <n v="1017383"/>
        <n v="1005840"/>
        <n v="1019020"/>
        <n v="1011528"/>
        <n v="1018228"/>
        <n v="1013872"/>
        <n v="1019525"/>
        <n v="1008952"/>
        <n v="1016165"/>
        <n v="1017172"/>
        <n v="1014606"/>
        <n v="1011141"/>
        <n v="1017047"/>
        <n v="1019253"/>
        <n v="1015660"/>
        <n v="1015687"/>
        <n v="1017395"/>
        <n v="1012260"/>
        <n v="1011660"/>
        <n v="1009423"/>
        <n v="1017345"/>
        <n v="1009929"/>
        <n v="1011985"/>
        <n v="1014708"/>
        <n v="1019457"/>
        <n v="1017174"/>
        <n v="1004695"/>
        <n v="1004011"/>
        <n v="1005337"/>
        <n v="1005270"/>
        <n v="1012762"/>
        <n v="1013206"/>
        <n v="1010210"/>
        <n v="1004438"/>
        <n v="1004794"/>
        <n v="1001569"/>
        <n v="1002928"/>
        <n v="1007054"/>
        <n v="1010084"/>
        <n v="1010737"/>
        <n v="1010397"/>
        <n v="1014023"/>
        <n v="1009082"/>
        <n v="1019880"/>
        <n v="1014329"/>
        <n v="1009134"/>
        <n v="1016899"/>
        <n v="1014075"/>
        <n v="1012288"/>
        <n v="1019718"/>
        <n v="1016666"/>
        <n v="1009928"/>
        <n v="1015382"/>
        <n v="1015955"/>
        <n v="1004806"/>
        <n v="1001456"/>
        <n v="1001837"/>
        <n v="1006754"/>
        <n v="1008009"/>
        <n v="1005582"/>
        <n v="1008029"/>
        <n v="1009054"/>
        <n v="1012114"/>
        <n v="1012157"/>
        <n v="1007284"/>
        <n v="1014069"/>
        <n v="1017206"/>
        <n v="1017288"/>
        <n v="1019800"/>
        <n v="1008670"/>
        <n v="1018483"/>
        <n v="1010142"/>
        <n v="1007231"/>
        <n v="1010251"/>
        <n v="1005703"/>
        <n v="1013202"/>
        <n v="1008130"/>
        <n v="1012003"/>
        <n v="1013647"/>
        <n v="1018003"/>
        <n v="1019719"/>
        <n v="1010862"/>
        <n v="1014970"/>
        <n v="1018804"/>
        <n v="1012741"/>
        <n v="1005182"/>
        <n v="1003811"/>
        <n v="1013021"/>
        <n v="1015778"/>
        <n v="1018392"/>
        <n v="1008335"/>
        <n v="1008796"/>
        <n v="1010267"/>
        <n v="1015485"/>
        <n v="1006815"/>
        <n v="1012658"/>
        <n v="1018644"/>
        <n v="1008937"/>
        <n v="1017959"/>
        <n v="1014639"/>
        <n v="1016882"/>
        <n v="1016224"/>
        <n v="1010352"/>
        <n v="1013526"/>
        <n v="1014452"/>
        <n v="1016479"/>
        <n v="1012385"/>
        <n v="1001030"/>
        <n v="1005146"/>
        <n v="1005281"/>
        <n v="1006573"/>
        <n v="1009630"/>
        <n v="1002643"/>
        <n v="1002821"/>
        <n v="1009526"/>
        <n v="1006844"/>
        <n v="1011251"/>
        <n v="1007771"/>
        <n v="1018493"/>
        <n v="1009810"/>
        <n v="1007820"/>
        <n v="1019079"/>
        <n v="1012794"/>
        <n v="1017647"/>
        <n v="1012751"/>
        <n v="1009724"/>
        <n v="1017351"/>
        <n v="1019821"/>
        <n v="1018952"/>
        <n v="1004218"/>
        <n v="1001459"/>
        <n v="1002094"/>
        <n v="1001922"/>
        <n v="1004563"/>
        <n v="1007645"/>
        <n v="1018007"/>
        <n v="1011638"/>
        <n v="1012665"/>
        <n v="1014486"/>
        <n v="1006595"/>
        <n v="1008174"/>
        <n v="1019512"/>
        <n v="1014812"/>
        <n v="1017697"/>
        <n v="1010258"/>
        <n v="1009631"/>
        <n v="1010388"/>
        <n v="1012130"/>
        <n v="1011848"/>
        <n v="1001419"/>
        <n v="1013130"/>
        <n v="1005238"/>
        <n v="1005234"/>
        <n v="1003120"/>
        <n v="1003265"/>
        <n v="1001097"/>
        <n v="1005439"/>
        <n v="1007561"/>
        <n v="1006183"/>
        <n v="1009053"/>
        <n v="1018414"/>
        <n v="1013547"/>
        <n v="1005711"/>
        <n v="1014051"/>
        <n v="1019419"/>
        <n v="1012239"/>
        <n v="1019692"/>
        <n v="1006225"/>
        <n v="1014293"/>
        <n v="1015969"/>
        <n v="1009943"/>
        <n v="1015260"/>
        <n v="1017551"/>
        <n v="1011053"/>
        <n v="1019506"/>
        <n v="1013076"/>
        <n v="1011301"/>
        <n v="1012812"/>
        <n v="1003415"/>
        <n v="1002180"/>
        <n v="1002226"/>
        <n v="1004400"/>
        <n v="1001105"/>
        <n v="1003337"/>
        <n v="1013042"/>
        <n v="1007149"/>
        <n v="1011090"/>
        <n v="1005893"/>
        <n v="1008040"/>
        <n v="1001026"/>
        <n v="1001488"/>
        <n v="1006996"/>
        <n v="1007547"/>
        <n v="1011935"/>
        <n v="1014385"/>
        <n v="1017493"/>
        <n v="1017036"/>
        <n v="1013055"/>
        <n v="1014575"/>
        <n v="1016380"/>
        <n v="1016845"/>
        <n v="1010580"/>
        <n v="1012495"/>
        <n v="1017170"/>
        <n v="1010680"/>
        <n v="1003579"/>
        <n v="1004044"/>
        <n v="1003557"/>
        <n v="1003259"/>
        <n v="1003393"/>
        <n v="1009037"/>
        <n v="1012471"/>
        <n v="1006998"/>
        <n v="1007344"/>
        <n v="1017056"/>
        <n v="1008321"/>
        <n v="1006557"/>
        <n v="1018014"/>
        <n v="1017750"/>
        <n v="1012931"/>
        <n v="1018756"/>
        <n v="1019401"/>
        <n v="1019302"/>
        <n v="1013403"/>
        <n v="1015222"/>
        <n v="1005160"/>
        <n v="1004491"/>
        <n v="1001037"/>
        <n v="1001688"/>
        <n v="1005250"/>
        <n v="1003920"/>
        <n v="1001891"/>
        <n v="1004060"/>
        <n v="1007974"/>
        <n v="1016303"/>
        <n v="1017157"/>
        <n v="1010219"/>
        <n v="1015198"/>
        <n v="1007292"/>
        <n v="1009970"/>
        <n v="1014430"/>
        <n v="1017285"/>
        <n v="1019123"/>
        <n v="1018595"/>
        <n v="1011586"/>
        <n v="1015850"/>
        <n v="1015655"/>
        <n v="1003160"/>
        <n v="1003814"/>
        <n v="1002554"/>
        <n v="1002015"/>
        <n v="1004798"/>
        <n v="1001175"/>
        <n v="1001627"/>
        <n v="1004442"/>
        <n v="1009220"/>
        <n v="1007830"/>
        <n v="1006553"/>
        <n v="1005492"/>
        <n v="1005910"/>
        <n v="1013942"/>
        <n v="1016254"/>
        <n v="1009827"/>
        <n v="1013051"/>
        <n v="1010902"/>
        <n v="1016418"/>
        <n v="1019077"/>
        <n v="1009864"/>
        <n v="1014267"/>
        <n v="1017058"/>
        <n v="1017696"/>
        <n v="1016686"/>
        <n v="1016828"/>
        <n v="1014178"/>
        <n v="1015277"/>
        <n v="1018472"/>
        <n v="1015442"/>
        <n v="1015261"/>
        <n v="1017505"/>
        <n v="1003303"/>
        <n v="1002485"/>
        <n v="1001802"/>
        <n v="1003331"/>
        <n v="1004007"/>
        <n v="1000053"/>
        <n v="1008294"/>
        <n v="1007861"/>
        <n v="1006317"/>
        <n v="1011267"/>
        <n v="1007184"/>
        <n v="1013582"/>
        <n v="1015828"/>
        <n v="1017774"/>
        <n v="1006746"/>
        <n v="1018143"/>
        <n v="1017468"/>
        <n v="1015551"/>
        <n v="1016716"/>
        <n v="1012388"/>
        <n v="1011744"/>
        <n v="1014830"/>
        <n v="1013805"/>
        <n v="1009780"/>
        <n v="1019271"/>
        <n v="1014413"/>
        <n v="1003328"/>
        <n v="1003355"/>
        <n v="1004474"/>
        <n v="1007274"/>
        <n v="1016860"/>
        <n v="1009912"/>
        <n v="1001225"/>
        <n v="1002067"/>
        <n v="1001594"/>
        <n v="1008622"/>
        <n v="1008483"/>
        <n v="1006090"/>
        <n v="1014412"/>
        <n v="1010692"/>
        <n v="1009587"/>
        <n v="1007316"/>
        <n v="1019189"/>
        <n v="1007695"/>
        <n v="1010106"/>
        <n v="1008404"/>
        <n v="1014001"/>
        <n v="1019780"/>
        <n v="1015259"/>
        <n v="1010041"/>
        <n v="1019823"/>
        <n v="1015162"/>
        <n v="1010784"/>
        <n v="1012258"/>
        <n v="1016353"/>
        <n v="1003606"/>
        <n v="1001698"/>
        <n v="1004723"/>
        <n v="1003068"/>
        <n v="1000750"/>
        <n v="1001564"/>
        <n v="1001983"/>
        <n v="1003768"/>
        <n v="1007520"/>
        <n v="1006613"/>
        <n v="1014303"/>
        <n v="1019416"/>
        <n v="1018769"/>
        <n v="1012081"/>
        <n v="1012522"/>
        <n v="1015283"/>
        <n v="1014203"/>
        <n v="1017838"/>
        <n v="1012353"/>
        <n v="1017568"/>
        <n v="1018141"/>
        <n v="1016942"/>
        <n v="1015738"/>
        <n v="1011806"/>
        <n v="1010466"/>
        <n v="1010524"/>
        <n v="1014438"/>
        <n v="1005037"/>
        <n v="1014503"/>
        <n v="1009997"/>
        <n v="1018667"/>
        <n v="1004417"/>
        <n v="1000840"/>
        <n v="1001366"/>
        <n v="1006884"/>
        <n v="1008978"/>
        <n v="1005824"/>
        <n v="1006738"/>
        <n v="1012851"/>
        <n v="1009432"/>
        <n v="1011940"/>
        <n v="1018239"/>
        <n v="1013147"/>
        <n v="1010610"/>
        <n v="1019051"/>
        <n v="1018230"/>
        <n v="1018931"/>
        <n v="1018123"/>
        <n v="1019711"/>
        <n v="1019918"/>
        <n v="1017320"/>
        <n v="1015759"/>
        <n v="1014410"/>
        <n v="1009400"/>
        <n v="1015693"/>
        <n v="1001356"/>
        <n v="1003869"/>
        <n v="1004150"/>
        <n v="1000560"/>
        <n v="1003553"/>
        <n v="1001984"/>
        <n v="1009118"/>
        <n v="1006811"/>
        <n v="1006487"/>
        <n v="1008136"/>
        <n v="1007844"/>
        <n v="1007222"/>
        <n v="1019316"/>
        <n v="1019564"/>
        <n v="1015236"/>
        <n v="1007172"/>
        <n v="1019689"/>
        <n v="1019057"/>
        <n v="1012921"/>
        <n v="1010433"/>
        <n v="1015605"/>
        <n v="1017996"/>
        <n v="1016082"/>
        <n v="1012102"/>
        <n v="1017626"/>
        <n v="1014718"/>
        <n v="1011964"/>
        <n v="1013787"/>
        <n v="1018120"/>
        <n v="1014442"/>
        <n v="1017160"/>
        <n v="1016229"/>
        <n v="1016894"/>
        <n v="1000034"/>
        <n v="1019851"/>
        <n v="1004021"/>
        <n v="1001595"/>
        <n v="1003390"/>
        <n v="1008717"/>
        <n v="1019656"/>
        <n v="1011804"/>
        <n v="1015864"/>
        <n v="1019031"/>
        <n v="1012719"/>
        <n v="1017068"/>
        <n v="1015813"/>
        <n v="1009277"/>
        <n v="1016810"/>
        <n v="1008906"/>
        <n v="1016946"/>
        <n v="1014735"/>
        <n v="1010819"/>
        <n v="1013824"/>
        <n v="1016962"/>
        <n v="1015311"/>
        <n v="1012754"/>
        <n v="1012106"/>
        <n v="1018785"/>
        <n v="1015624"/>
        <n v="1017878"/>
        <n v="1018646"/>
        <n v="1014294"/>
        <n v="1017525"/>
        <n v="1019310"/>
        <n v="1011793"/>
        <n v="1019362"/>
        <n v="1015983"/>
        <n v="1011030"/>
        <n v="1010362"/>
        <n v="1011653"/>
        <n v="1017341"/>
        <n v="1005087"/>
        <n v="1003352"/>
        <n v="1006529"/>
        <n v="1007775"/>
        <n v="1019112"/>
        <n v="1003956"/>
        <n v="1007499"/>
        <n v="1009294"/>
        <n v="1009397"/>
        <n v="1013342"/>
        <n v="1006417"/>
        <n v="1015338"/>
        <n v="1012181"/>
        <n v="1008207"/>
        <n v="1011420"/>
        <n v="1015895"/>
        <n v="1013248"/>
        <n v="1007729"/>
        <n v="1007819"/>
        <n v="1006722"/>
        <n v="1015417"/>
        <n v="1018582"/>
        <n v="1009902"/>
        <n v="1018675"/>
        <n v="1013108"/>
        <n v="1002766"/>
        <n v="1002223"/>
        <n v="1002655"/>
        <n v="1001120"/>
        <n v="1006053"/>
        <n v="1008528"/>
        <n v="1008391"/>
        <n v="1006616"/>
        <n v="1019166"/>
        <n v="1018311"/>
        <n v="1006141"/>
        <n v="1017297"/>
        <n v="1010401"/>
        <n v="1008791"/>
        <n v="1010729"/>
        <n v="1011783"/>
        <n v="1009781"/>
        <n v="1013198"/>
        <n v="1010061"/>
        <n v="1012101"/>
        <n v="1012235"/>
        <n v="1016991"/>
        <n v="1012460"/>
        <n v="1013066"/>
        <n v="1014643"/>
        <n v="1013698"/>
        <n v="1018362"/>
        <n v="1009390"/>
        <n v="1011015"/>
        <n v="1017428"/>
        <n v="1000090"/>
        <n v="1003996"/>
        <n v="1001614"/>
        <n v="1002851"/>
        <n v="1001763"/>
        <n v="1001314"/>
        <n v="1006906"/>
        <n v="1008819"/>
        <n v="1009252"/>
        <n v="1015086"/>
        <n v="1016276"/>
        <n v="1011736"/>
        <n v="1017396"/>
        <n v="1007379"/>
        <n v="1010676"/>
        <n v="1010582"/>
        <n v="1011572"/>
        <n v="1011791"/>
        <n v="1010373"/>
        <n v="1019504"/>
        <n v="1005280"/>
        <n v="1001532"/>
        <n v="1008938"/>
        <n v="1008990"/>
        <n v="1008598"/>
        <n v="1013263"/>
        <n v="1012992"/>
        <n v="1016581"/>
        <n v="1016776"/>
        <n v="1005297"/>
        <n v="1006855"/>
        <n v="1007192"/>
        <n v="1006237"/>
        <n v="1007347"/>
        <n v="1013244"/>
        <n v="1009987"/>
        <n v="1010200"/>
        <n v="1006681"/>
        <n v="1016031"/>
        <n v="1013565"/>
        <n v="1018376"/>
        <n v="1011039"/>
        <n v="1012957"/>
        <n v="1015887"/>
        <n v="1017419"/>
        <n v="1017706"/>
        <n v="1007880"/>
        <n v="1018731"/>
        <n v="1015648"/>
        <n v="1009801"/>
        <n v="1014286"/>
        <n v="1013259"/>
        <n v="1009908"/>
        <n v="1012560"/>
        <n v="1014990"/>
        <n v="1015849"/>
        <n v="1010471"/>
        <n v="1010744"/>
        <n v="1017423"/>
        <n v="1015521"/>
        <n v="1000444"/>
        <n v="1001437"/>
        <n v="1002433"/>
        <n v="1005305"/>
        <n v="1001376"/>
        <n v="1001551"/>
        <n v="1007922"/>
        <n v="1019314"/>
        <n v="1008388"/>
        <n v="1013187"/>
        <n v="1006726"/>
        <n v="1010643"/>
        <n v="1008595"/>
        <n v="1019185"/>
        <n v="1014508"/>
        <n v="1015053"/>
        <n v="1014969"/>
        <n v="1018562"/>
        <n v="1019794"/>
        <n v="1009611"/>
        <n v="1017179"/>
        <n v="1015818"/>
        <n v="1011868"/>
        <n v="1008705"/>
        <n v="1001966"/>
        <n v="1003205"/>
        <n v="1000544"/>
        <n v="1001346"/>
        <n v="1002891"/>
        <n v="1008508"/>
        <n v="1008737"/>
        <n v="1016088"/>
        <n v="1011525"/>
        <n v="1010684"/>
        <n v="1016410"/>
        <n v="1014309"/>
        <n v="1011739"/>
        <n v="1016342"/>
        <n v="1010848"/>
        <n v="1009792"/>
        <n v="1016356"/>
        <n v="1014648"/>
        <n v="1013653"/>
        <n v="1012962"/>
        <n v="1016600"/>
        <n v="1016309"/>
        <n v="1005176"/>
        <n v="1002119"/>
        <n v="1004428"/>
        <n v="1003313"/>
        <n v="1000603"/>
        <n v="1003738"/>
        <n v="1001369"/>
        <n v="1004668"/>
        <n v="1002080"/>
        <n v="1008614"/>
        <n v="1007173"/>
        <n v="1014341"/>
        <n v="1010342"/>
        <n v="1009328"/>
        <n v="1000595"/>
        <n v="1007320"/>
        <n v="1009213"/>
        <n v="1007935"/>
        <n v="1008487"/>
        <n v="1009282"/>
        <n v="1006526"/>
        <n v="1010047"/>
        <n v="1012636"/>
        <n v="1012087"/>
        <n v="1010600"/>
        <n v="1017627"/>
        <n v="1007856"/>
        <n v="1016611"/>
        <n v="1012450"/>
        <n v="1007416"/>
        <n v="1019325"/>
        <n v="1018204"/>
        <n v="1019484"/>
        <n v="1016488"/>
        <n v="1013087"/>
        <n v="1003074"/>
        <n v="1001875"/>
        <n v="1003545"/>
        <n v="1003575"/>
        <n v="1003914"/>
        <n v="1002558"/>
        <n v="1001670"/>
        <n v="1001883"/>
        <n v="1005993"/>
        <n v="1006600"/>
        <n v="1009241"/>
        <n v="1015074"/>
        <n v="1007471"/>
        <n v="1009464"/>
        <n v="1015168"/>
        <n v="1013169"/>
        <n v="1007457"/>
        <n v="1018035"/>
        <n v="1018397"/>
        <n v="1012927"/>
        <n v="1018430"/>
        <n v="1016354"/>
        <n v="1017985"/>
        <n v="1017759"/>
        <n v="1016896"/>
        <n v="1010671"/>
        <n v="1014809"/>
        <n v="1007809"/>
        <n v="1018544"/>
        <n v="1013146"/>
        <n v="1013512"/>
        <n v="1016079"/>
        <n v="1010321"/>
        <n v="1016647"/>
        <n v="1001020"/>
        <n v="1001824"/>
        <n v="1003973"/>
        <n v="1011109"/>
        <n v="1002070"/>
        <n v="1008559"/>
        <n v="1013260"/>
        <n v="1009102"/>
        <n v="1014841"/>
        <n v="1018454"/>
        <n v="1008158"/>
        <n v="1015079"/>
        <n v="1007084"/>
        <n v="1009124"/>
        <n v="1010229"/>
        <n v="1014694"/>
        <n v="1011227"/>
        <n v="1015193"/>
        <n v="1010915"/>
        <n v="1018389"/>
        <n v="1012390"/>
        <n v="1004462"/>
        <n v="1002623"/>
        <n v="1004760"/>
        <n v="1010432"/>
        <n v="1008558"/>
        <n v="1006882"/>
        <n v="1018672"/>
        <n v="1019793"/>
        <n v="1008414"/>
        <n v="1005444"/>
        <n v="1019795"/>
        <n v="1019001"/>
        <n v="1016955"/>
        <n v="1005712"/>
        <n v="1012276"/>
        <n v="1008972"/>
        <n v="1006661"/>
        <n v="1013028"/>
        <n v="1012366"/>
        <n v="1010933"/>
        <n v="1017449"/>
        <n v="1012729"/>
        <n v="1016836"/>
        <n v="1008602"/>
        <n v="1017457"/>
        <n v="1004384"/>
        <n v="1003395"/>
        <n v="1015585"/>
        <n v="1010506"/>
        <n v="1014050"/>
        <n v="1009574"/>
        <n v="1019665"/>
        <n v="1008432"/>
        <n v="1010058"/>
        <n v="1019467"/>
        <n v="1014682"/>
        <n v="1018451"/>
        <n v="1004499"/>
        <n v="1003011"/>
        <n v="1004807"/>
        <n v="1019852"/>
        <n v="1006324"/>
        <n v="1006555"/>
        <n v="1005817"/>
        <n v="1012379"/>
        <n v="1011344"/>
        <n v="1010607"/>
        <n v="1012595"/>
        <n v="1005679"/>
        <n v="1019846"/>
        <n v="1017965"/>
        <n v="1009261"/>
        <n v="1018812"/>
        <n v="1012423"/>
        <n v="1015790"/>
        <n v="1015262"/>
        <n v="1019679"/>
        <n v="1005369"/>
        <n v="1012229"/>
        <n v="1016652"/>
        <n v="1001905"/>
        <n v="1001185"/>
        <n v="1004537"/>
        <n v="1001293"/>
        <n v="1003367"/>
        <n v="1002878"/>
        <n v="1002913"/>
        <n v="1001471"/>
        <n v="1002439"/>
        <n v="1007601"/>
        <n v="1009111"/>
        <n v="1007367"/>
        <n v="1015540"/>
        <n v="1006533"/>
        <n v="1009460"/>
        <n v="1006566"/>
        <n v="1011275"/>
        <n v="1018525"/>
        <n v="1007406"/>
        <n v="1009428"/>
        <n v="1012025"/>
        <n v="1014964"/>
        <n v="1011585"/>
        <n v="1018116"/>
        <n v="1015002"/>
        <n v="1016268"/>
        <n v="1001911"/>
        <n v="1001529"/>
        <n v="1004487"/>
        <n v="1008400"/>
        <n v="1009167"/>
        <n v="1005474"/>
        <n v="1006612"/>
        <n v="1005752"/>
        <n v="1007848"/>
        <n v="1009828"/>
        <n v="1018027"/>
        <n v="1014786"/>
        <n v="1013877"/>
        <n v="1014496"/>
        <n v="1015575"/>
        <n v="1012373"/>
        <n v="1012708"/>
        <n v="1013971"/>
        <n v="1009566"/>
        <n v="1016591"/>
        <n v="1009934"/>
        <n v="1012817"/>
        <n v="1018795"/>
        <n v="1013064"/>
        <n v="1012034"/>
        <n v="1013034"/>
        <n v="1011139"/>
        <n v="1010235"/>
        <n v="1003839"/>
        <n v="1010801"/>
        <n v="1018292"/>
        <n v="1001272"/>
        <n v="1002277"/>
        <n v="1001111"/>
        <n v="1012358"/>
        <n v="1019262"/>
        <n v="1009637"/>
        <n v="1000661"/>
        <n v="1008548"/>
        <n v="1018031"/>
        <n v="1014690"/>
        <n v="1007027"/>
        <n v="1017034"/>
        <n v="1018805"/>
        <n v="1011259"/>
        <n v="1019698"/>
        <n v="1011554"/>
        <n v="1016880"/>
        <n v="1009285"/>
        <n v="1014938"/>
        <n v="1009747"/>
        <n v="1014231"/>
        <n v="1012704"/>
        <n v="1017196"/>
        <n v="1001069"/>
        <n v="1002667"/>
        <n v="1001666"/>
        <n v="1004073"/>
        <n v="1003741"/>
        <n v="1003428"/>
        <n v="1005278"/>
        <n v="1008353"/>
        <n v="1006736"/>
        <n v="1007752"/>
        <n v="1007587"/>
        <n v="1006247"/>
        <n v="1013679"/>
        <n v="1010894"/>
        <n v="1011643"/>
        <n v="1017257"/>
        <n v="1013281"/>
        <n v="1005446"/>
        <n v="1015046"/>
        <n v="1009204"/>
        <n v="1012687"/>
        <n v="1016859"/>
        <n v="1017801"/>
        <n v="1011361"/>
        <n v="1017879"/>
        <n v="1012549"/>
        <n v="1017787"/>
        <n v="1011340"/>
        <n v="1017547"/>
        <n v="1014393"/>
        <n v="1017619"/>
        <n v="1019819"/>
        <n v="1015408"/>
        <n v="1017669"/>
        <n v="1002654"/>
        <n v="1001353"/>
        <n v="1002791"/>
        <n v="1014948"/>
        <n v="1008968"/>
        <n v="1019785"/>
        <n v="1016466"/>
        <n v="1007330"/>
        <n v="1006638"/>
        <n v="1011578"/>
        <n v="1013082"/>
        <n v="1015682"/>
        <n v="1011556"/>
        <n v="1006658"/>
        <n v="1017897"/>
        <n v="1019171"/>
        <n v="1015360"/>
        <n v="1007211"/>
        <n v="1018351"/>
        <n v="1010634"/>
        <n v="1011715"/>
        <n v="1013328"/>
        <n v="1019183"/>
        <n v="1016400"/>
        <n v="1004484"/>
        <n v="1005132"/>
        <n v="1004309"/>
        <n v="1004901"/>
        <n v="1001184"/>
        <n v="1004736"/>
        <n v="1006954"/>
        <n v="1008628"/>
        <n v="1008316"/>
        <n v="1007693"/>
        <n v="1007478"/>
        <n v="1009339"/>
        <n v="1010023"/>
        <n v="1017291"/>
        <n v="1017219"/>
        <n v="1014554"/>
        <n v="1019681"/>
        <n v="1008235"/>
        <n v="1009485"/>
        <n v="1017065"/>
        <n v="1014871"/>
        <n v="1017443"/>
        <n v="1010720"/>
        <n v="1017279"/>
        <n v="1011954"/>
        <n v="1012912"/>
        <n v="1003116"/>
        <n v="1004844"/>
        <n v="1008385"/>
        <n v="1008890"/>
        <n v="1008430"/>
        <n v="1006926"/>
        <n v="1008111"/>
        <n v="1010956"/>
        <n v="1009733"/>
        <n v="1012324"/>
        <n v="1010984"/>
        <n v="1011760"/>
        <n v="1012854"/>
        <n v="1009480"/>
        <n v="1018678"/>
        <n v="1017346"/>
        <n v="1018576"/>
        <n v="1015723"/>
        <n v="1018250"/>
        <n v="1015809"/>
        <n v="1011132"/>
        <n v="1011762"/>
        <n v="1013634"/>
        <n v="1013340"/>
        <n v="1012164"/>
        <n v="1003262"/>
        <n v="1004944"/>
        <n v="1004572"/>
        <n v="1004850"/>
        <n v="1016093"/>
        <n v="1019329"/>
        <n v="1002711"/>
        <n v="1008315"/>
        <n v="1008682"/>
        <n v="1008910"/>
        <n v="1009098"/>
        <n v="1005813"/>
        <n v="1019678"/>
        <n v="1009668"/>
        <n v="1008633"/>
        <n v="1006442"/>
        <n v="1013298"/>
        <n v="1015990"/>
        <n v="1008828"/>
        <n v="1016565"/>
        <n v="1018095"/>
        <n v="1014417"/>
        <n v="1018529"/>
        <n v="1011921"/>
        <n v="1018249"/>
        <n v="1018408"/>
        <n v="1009856"/>
        <n v="1013467"/>
        <n v="1011854"/>
        <n v="1019828"/>
        <n v="1001795"/>
        <n v="1003073"/>
        <n v="1004614"/>
        <n v="1008650"/>
        <n v="1007658"/>
        <n v="1009017"/>
        <n v="1007462"/>
        <n v="1009422"/>
        <n v="1016281"/>
        <n v="1010281"/>
        <n v="1017217"/>
        <n v="1012538"/>
        <n v="1018242"/>
        <n v="1018725"/>
        <n v="1009246"/>
        <n v="1013256"/>
        <n v="1012073"/>
        <n v="1018941"/>
        <n v="1006591"/>
        <n v="1011184"/>
        <n v="1017080"/>
        <n v="1012215"/>
        <n v="1012381"/>
        <n v="1016396"/>
        <n v="1013706"/>
        <n v="1012870"/>
        <n v="1014449"/>
        <n v="1017902"/>
        <n v="1015197"/>
        <n v="1002456"/>
        <n v="1003670"/>
        <n v="1010579"/>
        <n v="1002131"/>
        <n v="1002476"/>
        <n v="1001367"/>
        <n v="1001828"/>
        <n v="1002068"/>
        <n v="1003429"/>
        <n v="1005288"/>
        <n v="1004052"/>
        <n v="1008859"/>
        <n v="1015772"/>
        <n v="1009108"/>
        <n v="1017967"/>
        <n v="1014374"/>
        <n v="1017908"/>
        <n v="1017078"/>
        <n v="1014375"/>
        <n v="1012715"/>
        <n v="1013462"/>
        <n v="1014793"/>
        <n v="1009461"/>
        <n v="1014426"/>
        <n v="1013119"/>
        <n v="1011756"/>
        <n v="1016824"/>
        <n v="1019917"/>
        <n v="1019352"/>
        <n v="1005302"/>
        <n v="1003103"/>
        <n v="1000867"/>
        <n v="1001415"/>
        <n v="1003632"/>
        <n v="1008641"/>
        <n v="1012575"/>
        <n v="1008019"/>
        <n v="1014218"/>
        <n v="1017453"/>
        <n v="1006456"/>
        <n v="1013537"/>
        <n v="1006961"/>
        <n v="1018396"/>
        <n v="1013511"/>
        <n v="1009490"/>
        <n v="1014757"/>
        <n v="1016094"/>
        <n v="1018154"/>
        <n v="1019097"/>
        <n v="1010356"/>
        <n v="1010654"/>
        <n v="1014465"/>
        <n v="1016546"/>
        <n v="1015271"/>
        <n v="1019502"/>
        <n v="1001926"/>
        <n v="1002493"/>
        <n v="1003979"/>
        <n v="1000492"/>
        <n v="1008591"/>
        <n v="1009253"/>
        <n v="1009179"/>
        <n v="1014169"/>
        <n v="1012512"/>
        <n v="1010152"/>
        <n v="1016228"/>
        <n v="1016688"/>
        <n v="1011668"/>
        <n v="1012011"/>
        <n v="1013452"/>
        <n v="1014160"/>
        <n v="1008701"/>
        <n v="1012501"/>
        <n v="1013733"/>
        <n v="1013230"/>
        <n v="1015433"/>
        <n v="1016482"/>
        <n v="1004698"/>
        <n v="1000597"/>
        <n v="1004172"/>
        <n v="1001981"/>
        <n v="1002780"/>
        <n v="1003662"/>
        <n v="1001746"/>
        <n v="1004056"/>
        <n v="1002228"/>
        <n v="1006697"/>
        <n v="1006609"/>
        <n v="1007411"/>
        <n v="1006684"/>
        <n v="1009831"/>
        <n v="1013012"/>
        <n v="1014481"/>
        <n v="1017177"/>
        <n v="1017191"/>
        <n v="1016190"/>
        <n v="1009850"/>
        <n v="1014107"/>
        <n v="1018962"/>
        <n v="1011172"/>
        <n v="1009605"/>
        <n v="1017163"/>
        <n v="1018955"/>
        <n v="1012360"/>
        <n v="1009994"/>
        <n v="1002009"/>
        <n v="1002127"/>
        <n v="1001770"/>
        <n v="1001832"/>
        <n v="1005226"/>
        <n v="1006523"/>
        <n v="1008354"/>
        <n v="1008308"/>
        <n v="1008452"/>
        <n v="1012374"/>
        <n v="1016831"/>
        <n v="1009112"/>
        <n v="1013096"/>
        <n v="1018224"/>
        <n v="1014882"/>
        <n v="1009691"/>
        <n v="1005512"/>
        <n v="1016301"/>
        <n v="1012282"/>
        <n v="1012329"/>
        <n v="1012838"/>
        <n v="1011642"/>
        <n v="1019299"/>
        <n v="1012604"/>
        <n v="1009219"/>
        <n v="1007495"/>
        <n v="1011656"/>
        <n v="1012654"/>
        <n v="1002650"/>
        <n v="1000901"/>
        <n v="1002809"/>
        <n v="1003067"/>
        <n v="1002733"/>
        <n v="1002750"/>
        <n v="1004456"/>
        <n v="1001714"/>
        <n v="1003948"/>
        <n v="1007058"/>
        <n v="1007396"/>
        <n v="1018370"/>
        <n v="1009310"/>
        <n v="1011260"/>
        <n v="1008775"/>
        <n v="1018194"/>
        <n v="1010814"/>
        <n v="1009335"/>
        <n v="1018710"/>
        <n v="1013485"/>
        <n v="1019458"/>
        <n v="1018765"/>
        <n v="1011110"/>
        <n v="1018566"/>
        <n v="1016633"/>
        <n v="1014247"/>
        <n v="1011922"/>
        <n v="1012918"/>
        <n v="1012772"/>
        <n v="1017857"/>
        <n v="1014272"/>
        <n v="1002777"/>
        <n v="1001753"/>
        <n v="1004671"/>
        <n v="1001170"/>
        <n v="1004921"/>
        <n v="1006407"/>
        <n v="1017188"/>
        <n v="1017691"/>
        <n v="1001043"/>
        <n v="1004416"/>
        <n v="1009051"/>
        <n v="1016512"/>
        <n v="1018905"/>
        <n v="1011515"/>
        <n v="1014038"/>
        <n v="1008661"/>
        <n v="1016517"/>
        <n v="1007112"/>
        <n v="1017835"/>
        <n v="1008473"/>
        <n v="1019797"/>
        <n v="1010646"/>
        <n v="1006708"/>
        <n v="1018854"/>
        <n v="1011102"/>
        <n v="1013752"/>
        <n v="1015050"/>
        <n v="1017807"/>
        <n v="1017843"/>
        <n v="1011100"/>
        <n v="1015362"/>
        <n v="1016694"/>
        <n v="1013630"/>
        <n v="1001741"/>
        <n v="1002533"/>
        <n v="1002534"/>
        <n v="1003153"/>
        <n v="1006569"/>
        <n v="1008780"/>
        <n v="1007343"/>
        <n v="1008392"/>
        <n v="1007686"/>
        <n v="1016513"/>
        <n v="1013391"/>
        <n v="1011309"/>
        <n v="1016504"/>
        <n v="1012320"/>
        <n v="1014726"/>
        <n v="1012405"/>
        <n v="1015833"/>
        <n v="1013746"/>
        <n v="1015724"/>
        <n v="1013170"/>
        <n v="1009804"/>
        <n v="1010380"/>
        <n v="1013529"/>
        <n v="1017275"/>
        <n v="1015930"/>
        <n v="1003425"/>
        <n v="1000069"/>
        <n v="1002121"/>
        <n v="1002146"/>
        <n v="1000388"/>
        <n v="1001657"/>
        <n v="1006017"/>
        <n v="1007042"/>
        <n v="1014030"/>
        <n v="1010776"/>
        <n v="1005953"/>
        <n v="1015523"/>
        <n v="1016840"/>
        <n v="1011228"/>
        <n v="1018085"/>
        <n v="1019296"/>
        <n v="1010930"/>
        <n v="1016207"/>
        <n v="1014613"/>
        <n v="1018874"/>
        <n v="1011200"/>
        <n v="1012806"/>
        <n v="1016090"/>
        <n v="1001316"/>
        <n v="1002195"/>
        <n v="1004373"/>
        <n v="1002145"/>
        <n v="1015449"/>
        <n v="1012821"/>
        <n v="1007740"/>
        <n v="1008485"/>
        <n v="1018760"/>
        <n v="1006756"/>
        <n v="1011559"/>
        <n v="1009766"/>
        <n v="1007307"/>
        <n v="1009275"/>
        <n v="1015554"/>
        <n v="1017361"/>
        <n v="1011252"/>
        <n v="1012505"/>
        <n v="1015975"/>
        <n v="1019476"/>
        <n v="1009472"/>
        <n v="1011369"/>
        <n v="1018419"/>
        <n v="1009530"/>
        <n v="1017549"/>
        <n v="1014574"/>
        <n v="1011891"/>
        <n v="1010843"/>
        <n v="1004067"/>
        <n v="1005235"/>
        <n v="1000723"/>
        <n v="1008708"/>
        <n v="1008264"/>
        <n v="1008214"/>
        <n v="1015970"/>
        <n v="1015364"/>
        <n v="1013134"/>
        <n v="1007248"/>
        <n v="1019704"/>
        <n v="1009341"/>
        <n v="1010528"/>
        <n v="1013217"/>
        <n v="1016392"/>
        <n v="1010773"/>
        <n v="1006937"/>
        <n v="1010078"/>
        <n v="1009475"/>
        <n v="1012695"/>
        <n v="1015401"/>
        <n v="1007720"/>
        <n v="1017560"/>
        <n v="1009670"/>
        <n v="1013292"/>
        <n v="1019074"/>
        <n v="1010910"/>
        <n v="1002434"/>
        <n v="1001199"/>
        <n v="1007384"/>
        <n v="1006065"/>
        <n v="1015609"/>
        <n v="1004527"/>
        <n v="1005172"/>
        <n v="1008659"/>
        <n v="1008309"/>
        <n v="1010667"/>
        <n v="1006878"/>
        <n v="1009848"/>
        <n v="1008450"/>
        <n v="1009182"/>
        <n v="1007331"/>
        <n v="1006758"/>
        <n v="1019622"/>
        <n v="1009800"/>
        <n v="1010846"/>
        <n v="1010249"/>
        <n v="1009544"/>
        <n v="1011400"/>
        <n v="1015269"/>
        <n v="1016977"/>
        <n v="1015997"/>
        <n v="1019575"/>
        <n v="1016795"/>
        <n v="1010003"/>
        <n v="1001388"/>
        <n v="1003778"/>
        <n v="1001049"/>
        <n v="1001991"/>
        <n v="1002257"/>
        <n v="1001146"/>
        <n v="1002528"/>
        <n v="1008611"/>
        <n v="1008763"/>
        <n v="1017023"/>
        <n v="1015431"/>
        <n v="1009214"/>
        <n v="1013296"/>
        <n v="1012843"/>
        <n v="1012984"/>
        <n v="1009300"/>
        <n v="1011722"/>
        <n v="1015787"/>
        <n v="1006686"/>
        <n v="1019151"/>
        <n v="1010713"/>
        <n v="1015483"/>
        <n v="1010587"/>
        <n v="1009895"/>
        <n v="1014004"/>
        <n v="1010787"/>
        <n v="1018206"/>
        <n v="1017667"/>
        <n v="1019099"/>
        <n v="1014783"/>
        <n v="1010813"/>
        <n v="1019776"/>
        <n v="1012463"/>
        <n v="1014480"/>
        <n v="1015664"/>
        <n v="1010043"/>
        <n v="1014558"/>
        <n v="1002028"/>
        <n v="1004529"/>
        <n v="1003193"/>
        <n v="1001442"/>
        <n v="1003076"/>
        <n v="1004206"/>
        <n v="1004639"/>
        <n v="1009245"/>
        <n v="1006788"/>
        <n v="1006439"/>
        <n v="1011505"/>
        <n v="1014744"/>
        <n v="1014068"/>
        <n v="1013074"/>
        <n v="1015918"/>
        <n v="1008747"/>
        <n v="1006942"/>
        <n v="1013065"/>
        <n v="1011366"/>
        <n v="1013200"/>
        <n v="1010224"/>
        <n v="1011886"/>
        <n v="1015688"/>
        <n v="1011907"/>
        <n v="1012457"/>
        <n v="1016250"/>
        <n v="1017526"/>
        <n v="1003824"/>
        <n v="1003215"/>
        <n v="1002071"/>
        <n v="1008874"/>
        <n v="1016118"/>
        <n v="1018801"/>
        <n v="1003936"/>
        <n v="1008576"/>
        <n v="1007143"/>
        <n v="1006472"/>
        <n v="1008517"/>
        <n v="1007882"/>
        <n v="1007038"/>
        <n v="1005395"/>
        <n v="1009869"/>
        <n v="1017579"/>
        <n v="1019925"/>
        <n v="1016758"/>
        <n v="1014945"/>
        <n v="1011511"/>
        <n v="1016997"/>
        <n v="1015808"/>
        <n v="1012245"/>
        <n v="1019717"/>
        <n v="1016340"/>
        <n v="1018175"/>
        <n v="1006426"/>
        <n v="1016606"/>
        <n v="1011623"/>
        <n v="1012890"/>
        <n v="1010786"/>
        <n v="1019758"/>
        <n v="1012676"/>
        <n v="1016526"/>
        <n v="1001230"/>
        <n v="1002846"/>
        <n v="1003070"/>
        <n v="1001466"/>
        <n v="1001555"/>
        <n v="1009074"/>
        <n v="1008536"/>
        <n v="1007077"/>
        <n v="1018207"/>
        <n v="1016473"/>
        <n v="1014594"/>
        <n v="1018226"/>
        <n v="1013236"/>
        <n v="1017582"/>
        <n v="1010921"/>
        <n v="1013033"/>
        <n v="1008613"/>
        <n v="1008565"/>
        <n v="1013968"/>
        <n v="1016056"/>
        <n v="1018946"/>
        <n v="1013636"/>
        <n v="1015877"/>
        <n v="1014846"/>
        <n v="1011551"/>
        <n v="1010476"/>
        <n v="1015956"/>
        <n v="1011134"/>
        <n v="1012092"/>
        <n v="1016110"/>
        <n v="1019292"/>
        <n v="1016927"/>
        <n v="1017935"/>
        <n v="1003755"/>
        <n v="1003769"/>
        <n v="1009146"/>
        <n v="1011683"/>
        <n v="1011315"/>
        <n v="1009565"/>
        <n v="1013812"/>
        <n v="1016791"/>
        <n v="1012231"/>
        <n v="1012110"/>
        <n v="1017675"/>
        <n v="1007845"/>
        <n v="1016037"/>
        <n v="1009973"/>
        <n v="1014609"/>
        <n v="1013874"/>
        <n v="1014625"/>
        <n v="1016993"/>
        <n v="1017456"/>
        <n v="1009774"/>
        <n v="1011354"/>
        <n v="1001354"/>
        <n v="1004415"/>
        <n v="1004680"/>
        <n v="1004422"/>
        <n v="1001821"/>
        <n v="1001154"/>
        <n v="1014771"/>
        <n v="1014210"/>
        <n v="1013558"/>
        <n v="1014308"/>
        <n v="1008786"/>
        <n v="1009281"/>
        <n v="1009998"/>
        <n v="1013759"/>
        <n v="1006522"/>
        <n v="1018436"/>
        <n v="1013643"/>
        <n v="1019544"/>
        <n v="1016098"/>
        <n v="1019041"/>
        <n v="1018098"/>
        <n v="1018203"/>
        <n v="1001301"/>
        <n v="1007991"/>
        <n v="1007958"/>
        <n v="1016736"/>
        <n v="1008826"/>
        <n v="1008735"/>
        <n v="1019117"/>
        <n v="1016813"/>
        <n v="1006696"/>
        <n v="1006312"/>
        <n v="1005618"/>
        <n v="1016825"/>
        <n v="1012792"/>
        <n v="1018593"/>
        <n v="1010778"/>
        <n v="1012010"/>
        <n v="1011765"/>
        <n v="1013454"/>
        <n v="1013977"/>
        <n v="1004648"/>
        <n v="1003143"/>
        <n v="1011823"/>
        <n v="1013459"/>
        <n v="1012537"/>
        <n v="1002583"/>
        <n v="1004708"/>
        <n v="1004691"/>
        <n v="1001705"/>
        <n v="1008885"/>
        <n v="1006329"/>
        <n v="1008449"/>
        <n v="1017441"/>
        <n v="1013689"/>
        <n v="1017694"/>
        <n v="1019765"/>
        <n v="1011446"/>
        <n v="1014213"/>
        <n v="1010755"/>
        <n v="1019639"/>
        <n v="1006369"/>
        <n v="1018730"/>
        <n v="1012700"/>
        <n v="1015003"/>
        <n v="1017224"/>
        <n v="1009715"/>
        <n v="1017537"/>
        <n v="1003379"/>
        <n v="1006311"/>
        <n v="1008525"/>
        <n v="1016918"/>
        <n v="1005514"/>
        <n v="1010325"/>
        <n v="1017200"/>
        <n v="1008412"/>
        <n v="1011767"/>
        <n v="1012004"/>
        <n v="1019347"/>
        <n v="1009454"/>
        <n v="1019278"/>
        <n v="1000101"/>
        <n v="1004151"/>
        <n v="1003471"/>
        <n v="1005115"/>
        <n v="1005130"/>
        <n v="1004498"/>
        <n v="1002460"/>
        <n v="1003788"/>
        <n v="1008149"/>
        <n v="1008969"/>
        <n v="1017711"/>
        <n v="1014799"/>
        <n v="1011319"/>
        <n v="1012183"/>
        <n v="1013771"/>
        <n v="1011068"/>
        <n v="1014595"/>
        <n v="1009302"/>
        <n v="1010856"/>
        <n v="1016474"/>
        <n v="1011135"/>
        <n v="1010629"/>
        <n v="1019767"/>
        <n v="1019139"/>
        <n v="1001234"/>
        <n v="1007279"/>
        <n v="1010622"/>
        <n v="1009299"/>
        <n v="1017118"/>
        <n v="1002559"/>
        <n v="1006469"/>
        <n v="1006352"/>
        <n v="1006799"/>
        <n v="1011517"/>
        <n v="1005713"/>
        <n v="1007372"/>
        <n v="1016440"/>
        <n v="1019149"/>
        <n v="1012159"/>
        <n v="1016552"/>
        <n v="1018145"/>
        <n v="1013297"/>
        <n v="1016050"/>
        <n v="1010288"/>
        <n v="1019219"/>
        <n v="1012057"/>
        <n v="1015573"/>
        <n v="1013224"/>
        <n v="1010428"/>
        <n v="1011955"/>
        <n v="1004236"/>
        <n v="1000016"/>
        <n v="1004241"/>
        <n v="1004787"/>
        <n v="1002407"/>
        <n v="1004540"/>
        <n v="1002900"/>
        <n v="1008663"/>
        <n v="1008363"/>
        <n v="1007206"/>
        <n v="1008833"/>
        <n v="1006323"/>
        <n v="1010652"/>
        <n v="1008718"/>
        <n v="1010516"/>
        <n v="1019356"/>
        <n v="1006872"/>
        <n v="1017176"/>
        <n v="1018374"/>
        <n v="1015089"/>
        <n v="1016620"/>
        <n v="1015836"/>
        <n v="1011225"/>
        <n v="1018214"/>
        <n v="1010271"/>
        <n v="1017171"/>
        <n v="1016191"/>
        <n v="1017158"/>
        <n v="1016613"/>
        <n v="1017467"/>
        <n v="1016129"/>
        <n v="1013562"/>
        <n v="1019597"/>
        <n v="1001877"/>
        <n v="1002402"/>
        <n v="1001250"/>
        <n v="1000971"/>
        <n v="1003444"/>
        <n v="1007968"/>
        <n v="1006601"/>
        <n v="1005588"/>
        <n v="1005662"/>
        <n v="1006966"/>
        <n v="1019182"/>
        <n v="1010404"/>
        <n v="1005431"/>
        <n v="1016398"/>
        <n v="1007249"/>
        <n v="1011121"/>
        <n v="1017093"/>
        <n v="1014821"/>
        <n v="1015473"/>
        <n v="1010087"/>
        <n v="1016779"/>
        <n v="1004363"/>
        <n v="1004050"/>
        <n v="1001834"/>
        <n v="1007710"/>
        <n v="1018296"/>
        <n v="1011455"/>
        <n v="1003183"/>
        <n v="1001286"/>
        <n v="1008794"/>
        <n v="1008190"/>
        <n v="1008147"/>
        <n v="1009367"/>
        <n v="1011540"/>
        <n v="1009841"/>
        <n v="1007209"/>
        <n v="1011092"/>
        <n v="1012632"/>
        <n v="1012732"/>
        <n v="1009678"/>
        <n v="1015066"/>
        <n v="1009380"/>
        <n v="1013375"/>
        <n v="1013465"/>
        <n v="1012409"/>
        <n v="1003253"/>
        <n v="1001978"/>
        <n v="1005063"/>
        <n v="1002739"/>
        <n v="1004867"/>
        <n v="1003828"/>
        <n v="1007786"/>
        <n v="1012226"/>
        <n v="1007762"/>
        <n v="1007665"/>
        <n v="1015416"/>
        <n v="1018551"/>
        <n v="1006423"/>
        <n v="1016514"/>
        <n v="1015103"/>
        <n v="1009286"/>
        <n v="1012603"/>
        <n v="1016141"/>
        <n v="1019582"/>
        <n v="1018841"/>
        <n v="1015951"/>
        <n v="1019587"/>
        <n v="1017054"/>
        <n v="1019756"/>
        <n v="1001475"/>
        <n v="1004825"/>
        <n v="1008647"/>
        <n v="1011276"/>
        <n v="1003159"/>
        <n v="1004187"/>
        <n v="1003837"/>
        <n v="1001572"/>
        <n v="1004213"/>
        <n v="1009238"/>
        <n v="1007476"/>
        <n v="1007929"/>
        <n v="1007889"/>
        <n v="1007543"/>
        <n v="1012727"/>
        <n v="1017515"/>
        <n v="1014337"/>
        <n v="1017127"/>
        <n v="1012804"/>
        <n v="1019122"/>
        <n v="1014255"/>
        <n v="1018215"/>
        <n v="1011701"/>
        <n v="1018463"/>
        <n v="1011778"/>
        <n v="1012547"/>
        <n v="1018075"/>
        <n v="1016615"/>
        <n v="1015460"/>
        <n v="1010382"/>
        <n v="1001649"/>
        <n v="1004024"/>
        <n v="1002704"/>
        <n v="1002213"/>
        <n v="1009232"/>
        <n v="1006082"/>
        <n v="1006278"/>
        <n v="1015950"/>
        <n v="1015021"/>
        <n v="1011234"/>
        <n v="1005815"/>
        <n v="1011522"/>
        <n v="1009435"/>
        <n v="1008035"/>
        <n v="1005741"/>
        <n v="1017366"/>
        <n v="1016067"/>
        <n v="1007840"/>
        <n v="1009690"/>
        <n v="1009999"/>
        <n v="1010059"/>
        <n v="1017970"/>
        <n v="1016013"/>
        <n v="1015604"/>
        <n v="1014229"/>
        <n v="1011403"/>
        <n v="1013637"/>
        <n v="1010333"/>
        <n v="1018892"/>
        <n v="1002027"/>
        <n v="1003489"/>
        <n v="1004200"/>
        <n v="1005192"/>
        <n v="1003655"/>
        <n v="1008745"/>
        <n v="1007588"/>
        <n v="1013798"/>
        <n v="1006675"/>
        <n v="1010716"/>
        <n v="1009240"/>
        <n v="1011374"/>
        <n v="1013685"/>
        <n v="1007407"/>
        <n v="1014334"/>
        <n v="1018459"/>
        <n v="1016629"/>
        <n v="1016920"/>
        <n v="1019311"/>
        <n v="1019155"/>
        <n v="1014137"/>
        <n v="1012271"/>
        <n v="1018618"/>
        <n v="1000667"/>
        <n v="1002136"/>
        <n v="1002389"/>
        <n v="1002647"/>
        <n v="1018379"/>
        <n v="1002117"/>
        <n v="1006888"/>
        <n v="1008801"/>
        <n v="1006774"/>
        <n v="1012630"/>
        <n v="1013622"/>
        <n v="1008008"/>
        <n v="1006068"/>
        <n v="1011432"/>
        <n v="1013265"/>
        <n v="1012971"/>
        <n v="1018196"/>
        <n v="1012396"/>
        <n v="1015892"/>
        <n v="1011972"/>
        <n v="1014284"/>
        <n v="1019677"/>
        <n v="1011877"/>
        <n v="1018752"/>
        <n v="1015190"/>
        <n v="1013769"/>
        <n v="1012126"/>
        <n v="1002283"/>
        <n v="1004939"/>
        <n v="1003289"/>
        <n v="1007134"/>
        <n v="1008887"/>
        <n v="1017299"/>
        <n v="1016780"/>
        <n v="1016835"/>
        <n v="1009482"/>
        <n v="1008704"/>
        <n v="1016145"/>
        <n v="1010244"/>
        <n v="1010377"/>
        <n v="1015730"/>
        <n v="1014269"/>
        <n v="1014651"/>
        <n v="1013293"/>
        <n v="1011472"/>
        <n v="1011119"/>
        <n v="1013374"/>
        <n v="1010010"/>
        <n v="1000679"/>
        <n v="1003809"/>
        <n v="1006843"/>
        <n v="1010236"/>
        <n v="1003608"/>
        <n v="1004949"/>
        <n v="1001324"/>
        <n v="1008768"/>
        <n v="1016683"/>
        <n v="1007687"/>
        <n v="1007666"/>
        <n v="1014444"/>
        <n v="1006563"/>
        <n v="1010495"/>
        <n v="1011504"/>
        <n v="1019232"/>
        <n v="1014475"/>
        <n v="1017310"/>
        <n v="1012265"/>
        <n v="1014742"/>
        <n v="1013577"/>
        <n v="1016439"/>
        <n v="1016282"/>
        <n v="1017818"/>
        <n v="1004771"/>
        <n v="1001450"/>
        <n v="1003820"/>
        <n v="1003420"/>
        <n v="1003667"/>
        <n v="1005093"/>
        <n v="1017308"/>
        <n v="1018981"/>
        <n v="1001937"/>
        <n v="1008118"/>
        <n v="1006641"/>
        <n v="1017598"/>
        <n v="1019235"/>
        <n v="1012093"/>
        <n v="1008876"/>
        <n v="1017264"/>
        <n v="1009324"/>
        <n v="1014473"/>
        <n v="1013817"/>
        <n v="1019764"/>
        <n v="1015038"/>
        <n v="1010564"/>
        <n v="1004378"/>
        <n v="1000903"/>
        <n v="1001494"/>
        <n v="1002421"/>
        <n v="1010905"/>
        <n v="1017132"/>
        <n v="1006588"/>
        <n v="1006757"/>
        <n v="1019042"/>
        <n v="1010417"/>
        <n v="1018160"/>
        <n v="1015374"/>
        <n v="1017821"/>
        <n v="1017876"/>
        <n v="1016412"/>
        <n v="1018990"/>
        <n v="1016537"/>
        <n v="1015581"/>
        <n v="1015450"/>
        <n v="1009853"/>
        <n v="1012394"/>
        <n v="1003189"/>
        <n v="1004575"/>
        <n v="1002658"/>
        <n v="1001333"/>
        <n v="1001125"/>
        <n v="1005266"/>
        <n v="1001713"/>
        <n v="1002140"/>
        <n v="1009216"/>
        <n v="1007092"/>
        <n v="1007162"/>
        <n v="1014547"/>
        <n v="1007448"/>
        <n v="1013770"/>
        <n v="1009344"/>
        <n v="1018987"/>
        <n v="1014458"/>
        <n v="1018047"/>
        <n v="1010045"/>
        <n v="1014556"/>
        <n v="1013838"/>
        <n v="1019543"/>
        <n v="1011086"/>
        <n v="1014792"/>
        <n v="1000563"/>
        <n v="1002615"/>
        <n v="1004347"/>
        <n v="1003518"/>
        <n v="1006912"/>
        <n v="1007098"/>
        <n v="1008894"/>
        <n v="1009398"/>
        <n v="1013195"/>
        <n v="1017928"/>
        <n v="1019332"/>
        <n v="1014489"/>
        <n v="1019339"/>
        <n v="1009503"/>
        <n v="1011197"/>
        <n v="1013205"/>
        <n v="1010901"/>
        <n v="1006699"/>
        <n v="1013946"/>
        <n v="1018079"/>
        <n v="1012348"/>
        <n v="1015131"/>
        <n v="1016965"/>
        <n v="1009500"/>
        <n v="1017053"/>
        <n v="1016945"/>
        <n v="1017572"/>
        <n v="1016873"/>
        <n v="1014833"/>
        <n v="1010543"/>
        <n v="1017969"/>
        <n v="1008950"/>
        <n v="1010975"/>
        <n v="1003174"/>
        <n v="1004469"/>
        <n v="1003087"/>
        <n v="1002786"/>
        <n v="1008018"/>
        <n v="1007812"/>
        <n v="1006654"/>
        <n v="1006822"/>
        <n v="1007072"/>
        <n v="1008634"/>
        <n v="1007151"/>
        <n v="1014015"/>
        <n v="1016076"/>
        <n v="1012242"/>
        <n v="1018534"/>
        <n v="1016539"/>
        <n v="1019924"/>
        <n v="1016051"/>
        <n v="1017045"/>
        <n v="1009421"/>
        <n v="1010699"/>
        <n v="1012509"/>
        <n v="1019687"/>
        <n v="1004750"/>
        <n v="1004525"/>
        <n v="1001758"/>
        <n v="1002316"/>
        <n v="1007988"/>
        <n v="1008210"/>
        <n v="1010669"/>
        <n v="1013122"/>
        <n v="1007218"/>
        <n v="1016596"/>
        <n v="1009306"/>
        <n v="1016178"/>
        <n v="1011149"/>
        <n v="1017645"/>
        <n v="1018041"/>
        <n v="1011263"/>
        <n v="1018834"/>
        <n v="1016800"/>
        <n v="1010002"/>
        <n v="1003977"/>
        <n v="1001087"/>
        <n v="1002585"/>
        <n v="1002039"/>
        <n v="1008395"/>
        <n v="1007458"/>
        <n v="1006597"/>
        <n v="1007145"/>
        <n v="1014088"/>
        <n v="1011615"/>
        <n v="1019403"/>
        <n v="1014228"/>
        <n v="1018415"/>
        <n v="1016171"/>
        <n v="1012475"/>
        <n v="1008770"/>
        <n v="1008742"/>
        <n v="1019913"/>
        <n v="1015200"/>
        <n v="1017586"/>
        <n v="1009896"/>
        <n v="1018159"/>
        <n v="1012542"/>
        <n v="1014944"/>
        <n v="1019121"/>
        <n v="1016770"/>
        <n v="1018991"/>
        <n v="1001531"/>
        <n v="1008935"/>
        <n v="1009458"/>
        <n v="1018136"/>
        <n v="1002370"/>
        <n v="1004291"/>
        <n v="1002398"/>
        <n v="1001116"/>
        <n v="1009273"/>
        <n v="1006147"/>
        <n v="1005728"/>
        <n v="1007096"/>
        <n v="1013869"/>
        <n v="1018565"/>
        <n v="1013143"/>
        <n v="1006895"/>
        <n v="1009127"/>
        <n v="1005375"/>
        <n v="1015520"/>
        <n v="1013744"/>
        <n v="1015640"/>
        <n v="1014471"/>
        <n v="1012135"/>
        <n v="1016594"/>
        <n v="1016167"/>
        <n v="1019360"/>
        <n v="1015499"/>
        <n v="1012341"/>
        <n v="1010802"/>
        <n v="1015348"/>
        <n v="1000983"/>
        <n v="1003613"/>
        <n v="1002106"/>
        <n v="1001779"/>
        <n v="1001950"/>
        <n v="1005227"/>
        <n v="1005073"/>
        <n v="1004020"/>
        <n v="1003018"/>
        <n v="1007652"/>
        <n v="1008356"/>
        <n v="1008761"/>
        <n v="1007488"/>
        <n v="1008774"/>
        <n v="1009290"/>
        <n v="1009266"/>
        <n v="1017861"/>
        <n v="1015009"/>
        <n v="1010135"/>
        <n v="1011546"/>
        <n v="1009731"/>
        <n v="1013233"/>
        <n v="1014922"/>
        <n v="1012688"/>
        <n v="1019418"/>
        <n v="1011235"/>
        <n v="1013700"/>
        <n v="1011191"/>
        <n v="1011582"/>
        <n v="1012152"/>
        <n v="1001979"/>
        <n v="1004278"/>
        <n v="1002091"/>
        <n v="1002998"/>
        <n v="1001963"/>
        <n v="1004247"/>
        <n v="1003248"/>
        <n v="1005796"/>
        <n v="1008825"/>
        <n v="1006762"/>
        <n v="1011587"/>
        <n v="1015912"/>
        <n v="1011226"/>
        <n v="1016678"/>
        <n v="1014784"/>
        <n v="1013943"/>
        <n v="1011173"/>
        <n v="1017024"/>
        <n v="1017862"/>
        <n v="1000186"/>
        <n v="1001559"/>
        <n v="1003648"/>
        <n v="1006712"/>
        <n v="1015084"/>
        <n v="1018642"/>
        <n v="1003650"/>
        <n v="1004779"/>
        <n v="1004801"/>
        <n v="1010602"/>
        <n v="1017460"/>
        <n v="1008345"/>
        <n v="1013620"/>
        <n v="1014936"/>
        <n v="1016185"/>
        <n v="1015423"/>
        <n v="1014016"/>
        <n v="1009466"/>
        <n v="1010945"/>
        <n v="1009852"/>
        <n v="1016971"/>
        <n v="1011507"/>
        <n v="1015646"/>
        <n v="1018372"/>
        <n v="1009648"/>
        <n v="1005237"/>
        <n v="1005191"/>
        <n v="1000100"/>
        <n v="1002744"/>
        <n v="1003426"/>
        <n v="1004577"/>
        <n v="1001737"/>
        <n v="1006980"/>
        <n v="1007102"/>
        <n v="1007541"/>
        <n v="1008420"/>
        <n v="1019541"/>
        <n v="1009735"/>
        <n v="1011448"/>
        <n v="1015535"/>
        <n v="1011941"/>
        <n v="1010500"/>
        <n v="1015746"/>
        <n v="1018090"/>
        <n v="1005884"/>
        <n v="1007852"/>
        <n v="1007507"/>
        <n v="1009499"/>
        <n v="1012963"/>
        <n v="1010153"/>
        <n v="1010672"/>
        <n v="1012775"/>
        <n v="1017221"/>
        <n v="1018793"/>
        <n v="1015635"/>
        <n v="1001971"/>
        <n v="1001300"/>
        <n v="1005283"/>
        <n v="1002697"/>
        <n v="1004951"/>
        <n v="1018210"/>
        <n v="1008844"/>
        <n v="1008069"/>
        <n v="1006560"/>
        <n v="1007459"/>
        <n v="1007660"/>
        <n v="1008364"/>
        <n v="1008050"/>
        <n v="1010659"/>
        <n v="1013470"/>
        <n v="1008368"/>
        <n v="1013841"/>
        <n v="1018600"/>
        <n v="1013088"/>
        <n v="1018109"/>
        <n v="1010487"/>
        <n v="1015965"/>
        <n v="1010183"/>
        <n v="1014171"/>
        <n v="1014633"/>
        <n v="1019893"/>
        <n v="1016646"/>
        <n v="1015126"/>
        <n v="1004923"/>
        <n v="1003374"/>
        <n v="1000107"/>
        <n v="1014518"/>
        <n v="1013161"/>
        <n v="1019623"/>
        <n v="1018538"/>
        <n v="1005138"/>
        <n v="1006201"/>
        <n v="1012354"/>
        <n v="1017162"/>
        <n v="1009656"/>
        <n v="1019691"/>
        <n v="1005404"/>
        <n v="1018158"/>
        <n v="1013125"/>
        <n v="1013058"/>
        <n v="1018896"/>
        <n v="1011486"/>
        <n v="1018046"/>
        <n v="1017781"/>
        <n v="1012412"/>
        <n v="1016220"/>
        <n v="1015284"/>
        <n v="1011995"/>
        <n v="1017907"/>
        <n v="1003541"/>
        <n v="1002997"/>
        <n v="1001766"/>
        <n v="1008847"/>
        <n v="1007449"/>
        <n v="1007517"/>
        <n v="1009463"/>
        <n v="1014748"/>
        <n v="1016436"/>
        <n v="1014997"/>
        <n v="1019351"/>
        <n v="1008246"/>
        <n v="1011761"/>
        <n v="1014835"/>
        <n v="1015708"/>
        <n v="1012382"/>
        <n v="1009824"/>
        <n v="1010185"/>
        <n v="1014766"/>
        <n v="1019050"/>
        <n v="1001085"/>
        <n v="1005181"/>
        <n v="1004855"/>
        <n v="1001836"/>
        <n v="1002994"/>
        <n v="1003854"/>
        <n v="1007769"/>
        <n v="1005806"/>
        <n v="1008695"/>
        <n v="1008685"/>
        <n v="1008033"/>
        <n v="1006771"/>
        <n v="1010520"/>
        <n v="1018497"/>
        <n v="1018410"/>
        <n v="1012891"/>
        <n v="1007434"/>
        <n v="1016846"/>
        <n v="1009476"/>
        <n v="1014589"/>
        <n v="1014537"/>
        <n v="1016659"/>
        <n v="1017799"/>
        <n v="1018310"/>
        <n v="1004601"/>
        <n v="1003732"/>
        <n v="1001681"/>
        <n v="1002235"/>
        <n v="1001881"/>
        <n v="1003685"/>
        <n v="1019109"/>
        <n v="1018826"/>
        <n v="1007735"/>
        <n v="1006776"/>
        <n v="1015095"/>
        <n v="1013002"/>
        <n v="1014346"/>
        <n v="1008260"/>
        <n v="1011881"/>
        <n v="1007189"/>
        <n v="1018742"/>
        <n v="1012063"/>
        <n v="1016830"/>
        <n v="1013314"/>
        <n v="1016403"/>
        <n v="1013533"/>
        <n v="1012178"/>
        <n v="1011209"/>
        <n v="1016756"/>
        <n v="1017934"/>
        <n v="1011599"/>
        <n v="1013748"/>
        <n v="1018791"/>
        <n v="1015669"/>
        <n v="1004298"/>
        <n v="1003350"/>
        <n v="1001283"/>
        <n v="1001130"/>
        <n v="1002448"/>
        <n v="1004436"/>
        <n v="1009034"/>
        <n v="1006107"/>
        <n v="1007939"/>
        <n v="1009029"/>
        <n v="1007485"/>
        <n v="1007306"/>
        <n v="1016462"/>
        <n v="1018903"/>
        <n v="1009064"/>
        <n v="1013786"/>
        <n v="1017877"/>
        <n v="1005586"/>
        <n v="1007692"/>
        <n v="1014121"/>
        <n v="1019671"/>
        <n v="1010995"/>
        <n v="1014435"/>
        <n v="1018487"/>
        <n v="1009679"/>
        <n v="1005081"/>
        <n v="1004861"/>
        <n v="1001440"/>
        <n v="1003539"/>
        <n v="1017690"/>
        <n v="1001851"/>
        <n v="1001233"/>
        <n v="1005079"/>
        <n v="1000052"/>
        <n v="1007564"/>
        <n v="1006958"/>
        <n v="1008953"/>
        <n v="1006446"/>
        <n v="1007156"/>
        <n v="1007094"/>
        <n v="1014666"/>
        <n v="1011416"/>
        <n v="1006817"/>
        <n v="1009358"/>
        <n v="1012606"/>
        <n v="1019188"/>
        <n v="1018174"/>
        <n v="1017412"/>
        <n v="1011496"/>
        <n v="1014957"/>
        <n v="1011824"/>
        <n v="1002427"/>
        <n v="1001573"/>
        <n v="1003890"/>
        <n v="1001944"/>
        <n v="1006581"/>
        <n v="1007139"/>
        <n v="1006931"/>
        <n v="1019571"/>
        <n v="1012436"/>
        <n v="1018558"/>
        <n v="1009410"/>
        <n v="1016359"/>
        <n v="1018275"/>
        <n v="1017892"/>
        <n v="1013468"/>
        <n v="1011846"/>
        <n v="1010656"/>
        <n v="1013902"/>
        <n v="1014035"/>
        <n v="1017344"/>
        <n v="1001940"/>
        <n v="1002206"/>
        <n v="1002883"/>
        <n v="1001318"/>
        <n v="1006919"/>
        <n v="1006802"/>
        <n v="1014788"/>
        <n v="1007992"/>
        <n v="1008175"/>
        <n v="1017256"/>
        <n v="1012974"/>
        <n v="1018668"/>
        <n v="1019579"/>
        <n v="1013136"/>
        <n v="1016201"/>
        <n v="1012070"/>
        <n v="1014750"/>
        <n v="1011707"/>
        <n v="1018326"/>
        <n v="1019551"/>
        <n v="1000091"/>
        <n v="1001794"/>
        <n v="1001039"/>
        <n v="1002914"/>
        <n v="1003180"/>
        <n v="1001816"/>
        <n v="1005165"/>
        <n v="1004263"/>
        <n v="1006447"/>
        <n v="1008441"/>
        <n v="1008155"/>
        <n v="1007415"/>
        <n v="1009579"/>
        <n v="1008671"/>
        <n v="1011663"/>
        <n v="1011745"/>
        <n v="1019782"/>
        <n v="1014441"/>
        <n v="1018083"/>
        <n v="1012429"/>
        <n v="1009744"/>
        <n v="1002545"/>
        <n v="1001899"/>
        <n v="1001243"/>
        <n v="1002926"/>
        <n v="1008604"/>
        <n v="1008636"/>
        <n v="1007165"/>
        <n v="1014827"/>
        <n v="1019229"/>
        <n v="1014448"/>
        <n v="1012339"/>
        <n v="1009013"/>
        <n v="1010103"/>
        <n v="1018816"/>
        <n v="1009746"/>
        <n v="1012343"/>
        <n v="1019625"/>
        <n v="1012045"/>
        <n v="1016876"/>
        <n v="1019073"/>
        <n v="1004375"/>
        <n v="1005007"/>
        <n v="1001691"/>
        <n v="1002635"/>
        <n v="1001151"/>
        <n v="1008329"/>
        <n v="1008512"/>
        <n v="1008143"/>
        <n v="1015541"/>
        <n v="1009942"/>
        <n v="1010678"/>
        <n v="1015823"/>
        <n v="1015274"/>
        <n v="1019205"/>
        <n v="1008627"/>
        <n v="1011596"/>
        <n v="1015923"/>
        <n v="1011687"/>
        <n v="1010796"/>
        <n v="1010192"/>
        <n v="1015716"/>
        <n v="1019510"/>
        <n v="1018509"/>
        <n v="1017190"/>
        <n v="1016589"/>
        <n v="1010383"/>
        <n v="1017976"/>
        <n v="1004407"/>
        <n v="1001809"/>
        <n v="1004160"/>
        <n v="1008490"/>
        <n v="1013107"/>
        <n v="1005129"/>
        <n v="1007978"/>
        <n v="1007205"/>
        <n v="1007573"/>
        <n v="1017119"/>
        <n v="1013229"/>
        <n v="1012492"/>
        <n v="1007119"/>
        <n v="1015181"/>
        <n v="1016695"/>
        <n v="1019291"/>
        <n v="1010128"/>
        <n v="1015396"/>
        <n v="1015651"/>
        <n v="1005075"/>
        <n v="1001546"/>
        <n v="1003534"/>
        <n v="1002304"/>
        <n v="1001139"/>
        <n v="1008139"/>
        <n v="1009284"/>
        <n v="1006677"/>
        <n v="1007215"/>
        <n v="1014437"/>
        <n v="1007548"/>
        <n v="1017125"/>
        <n v="1013654"/>
        <n v="1017436"/>
        <n v="1009586"/>
        <n v="1011819"/>
        <n v="1015612"/>
        <n v="1010137"/>
        <n v="1013973"/>
        <n v="1013289"/>
        <n v="1018616"/>
        <n v="1014647"/>
        <n v="1012592"/>
        <n v="1009444"/>
        <n v="1013891"/>
        <n v="1014198"/>
        <n v="1000005"/>
        <n v="1000561"/>
        <n v="1004352"/>
        <n v="1005334"/>
        <n v="1005948"/>
        <n v="1006296"/>
        <n v="1017613"/>
        <n v="1009470"/>
        <n v="1009676"/>
        <n v="1011082"/>
        <n v="1010101"/>
        <n v="1001617"/>
        <n v="1007500"/>
        <n v="1007518"/>
        <n v="1006377"/>
        <n v="1016461"/>
        <n v="1012254"/>
        <n v="1006545"/>
        <n v="1008629"/>
        <n v="1007030"/>
        <n v="1015654"/>
        <n v="1012764"/>
        <n v="1009753"/>
        <n v="1017347"/>
        <n v="1010442"/>
        <n v="1016422"/>
        <n v="1014728"/>
        <n v="1004816"/>
        <n v="1002281"/>
        <n v="1002660"/>
        <n v="1001694"/>
        <n v="1003829"/>
        <n v="1002124"/>
        <n v="1007681"/>
        <n v="1007219"/>
        <n v="1008638"/>
        <n v="1006277"/>
        <n v="1011990"/>
        <n v="1006025"/>
        <n v="1016543"/>
        <n v="1011714"/>
        <n v="1007697"/>
        <n v="1009924"/>
        <n v="1012272"/>
        <n v="1015448"/>
        <n v="1016735"/>
        <n v="1010452"/>
        <n v="1016726"/>
        <n v="1014552"/>
        <n v="1009683"/>
        <n v="1012171"/>
        <n v="1013656"/>
        <n v="1001247"/>
        <n v="1005207"/>
        <n v="1001349"/>
        <n v="1003998"/>
        <n v="1006386"/>
        <n v="1006541"/>
        <n v="1006969"/>
        <n v="1007614"/>
        <n v="1006577"/>
        <n v="1010051"/>
        <n v="1019773"/>
        <n v="1008610"/>
        <n v="1010364"/>
        <n v="1010898"/>
        <n v="1018176"/>
        <n v="1012283"/>
        <n v="1017798"/>
        <n v="1018604"/>
        <n v="1017185"/>
        <n v="1015141"/>
        <n v="1016194"/>
        <n v="1014415"/>
        <n v="1016454"/>
        <n v="1015625"/>
        <n v="1014239"/>
        <n v="1012577"/>
        <n v="1001803"/>
        <n v="1005217"/>
        <n v="1001029"/>
        <n v="1012607"/>
        <n v="1008198"/>
        <n v="1003889"/>
        <n v="1007302"/>
        <n v="1005571"/>
        <n v="1006160"/>
        <n v="1008241"/>
        <n v="1010422"/>
        <n v="1013489"/>
        <n v="1017470"/>
        <n v="1009223"/>
        <n v="1012075"/>
        <n v="1018698"/>
        <n v="1017555"/>
        <n v="1011750"/>
        <n v="1015513"/>
        <n v="1013111"/>
        <n v="1015281"/>
        <n v="1019922"/>
        <n v="1015568"/>
        <n v="1010086"/>
        <n v="1013419"/>
        <n v="1013655"/>
        <n v="1009312"/>
        <n v="1013348"/>
        <n v="1016528"/>
        <n v="1010367"/>
        <n v="1005126"/>
        <n v="1001481"/>
        <n v="1000144"/>
        <n v="1001900"/>
        <n v="1004421"/>
        <n v="1001106"/>
        <n v="1001556"/>
        <n v="1005144"/>
        <n v="1006892"/>
        <n v="1008229"/>
        <n v="1007259"/>
        <n v="1006909"/>
        <n v="1014928"/>
        <n v="1016263"/>
        <n v="1017742"/>
        <n v="1006490"/>
        <n v="1011801"/>
        <n v="1012588"/>
        <n v="1013519"/>
        <n v="1010961"/>
        <n v="1009440"/>
        <n v="1009980"/>
        <n v="1014909"/>
        <n v="1019148"/>
        <n v="1010552"/>
        <n v="1013373"/>
        <n v="1016507"/>
        <n v="1010985"/>
        <n v="1017348"/>
        <n v="1016544"/>
        <n v="1016626"/>
        <n v="1001334"/>
        <n v="1004272"/>
        <n v="1004369"/>
        <n v="1002764"/>
        <n v="1001845"/>
        <n v="1001543"/>
        <n v="1003969"/>
        <n v="1001939"/>
        <n v="1007429"/>
        <n v="1008589"/>
        <n v="1018314"/>
        <n v="1013207"/>
        <n v="1014483"/>
        <n v="1017000"/>
        <n v="1006259"/>
        <n v="1018761"/>
        <n v="1018124"/>
        <n v="1014787"/>
        <n v="1012219"/>
        <n v="1013402"/>
        <n v="1012599"/>
        <n v="1009960"/>
        <n v="1014965"/>
        <n v="1010496"/>
        <n v="1016949"/>
        <n v="1004260"/>
        <n v="1003915"/>
        <n v="1002784"/>
        <n v="1002838"/>
        <n v="1001637"/>
        <n v="1001274"/>
        <n v="1000870"/>
        <n v="1007874"/>
        <n v="1017660"/>
        <n v="1001508"/>
        <n v="1007869"/>
        <n v="1007049"/>
        <n v="1009594"/>
        <n v="1011156"/>
        <n v="1008541"/>
        <n v="1013386"/>
        <n v="1009391"/>
        <n v="1009412"/>
        <n v="1010166"/>
        <n v="1014895"/>
        <n v="1018930"/>
        <n v="1015860"/>
        <n v="1015317"/>
        <n v="1010957"/>
        <n v="1010514"/>
        <n v="1019777"/>
        <n v="1018851"/>
        <n v="1012369"/>
        <n v="1017698"/>
        <n v="1011441"/>
        <n v="1004226"/>
        <n v="1001033"/>
        <n v="1003621"/>
        <n v="1003987"/>
        <n v="1001102"/>
        <n v="1001162"/>
        <n v="1001918"/>
        <n v="1006027"/>
        <n v="1008507"/>
        <n v="1006700"/>
        <n v="1007951"/>
        <n v="1007575"/>
        <n v="1006414"/>
        <n v="1007179"/>
        <n v="1015087"/>
        <n v="1013166"/>
        <n v="1011050"/>
        <n v="1012030"/>
        <n v="1006133"/>
        <n v="1009645"/>
        <n v="1018786"/>
        <n v="1011320"/>
        <n v="1010198"/>
        <n v="1012113"/>
        <n v="1016588"/>
        <n v="1019527"/>
        <n v="1010504"/>
        <n v="1019472"/>
        <n v="1016146"/>
        <n v="1014356"/>
        <n v="1015314"/>
        <n v="1004406"/>
        <n v="1003126"/>
        <n v="1015796"/>
        <n v="1010583"/>
        <n v="1010359"/>
        <n v="1004922"/>
        <n v="1002993"/>
        <n v="1000615"/>
        <n v="1007535"/>
        <n v="1007594"/>
        <n v="1007297"/>
        <n v="1008865"/>
        <n v="1009171"/>
        <n v="1006300"/>
        <n v="1006354"/>
        <n v="1012721"/>
        <n v="1017997"/>
        <n v="1015679"/>
        <n v="1007466"/>
        <n v="1019468"/>
        <n v="1017973"/>
        <n v="1013491"/>
        <n v="1010785"/>
        <n v="1019101"/>
        <n v="1013557"/>
        <n v="1017418"/>
        <n v="1013608"/>
        <n v="1012427"/>
        <n v="1013986"/>
        <n v="1018427"/>
        <n v="1015976"/>
        <n v="1013848"/>
        <n v="1015971"/>
        <n v="1011236"/>
        <n v="1007920"/>
        <n v="1013251"/>
        <n v="1003280"/>
        <n v="1004192"/>
        <n v="1001292"/>
        <n v="1004562"/>
        <n v="1001396"/>
        <n v="1002054"/>
        <n v="1003849"/>
        <n v="1007997"/>
        <n v="1007955"/>
        <n v="1008474"/>
        <n v="1007387"/>
        <n v="1006085"/>
        <n v="1011061"/>
        <n v="1018004"/>
        <n v="1014455"/>
        <n v="1006219"/>
        <n v="1014275"/>
        <n v="1014901"/>
        <n v="1006883"/>
        <n v="1019200"/>
        <n v="1018398"/>
        <n v="1011830"/>
        <n v="1015157"/>
        <n v="1016109"/>
        <n v="1011373"/>
        <n v="1015819"/>
        <n v="1013052"/>
        <n v="1018630"/>
        <n v="1011391"/>
        <n v="1009911"/>
        <n v="1001605"/>
        <n v="1001048"/>
        <n v="1001412"/>
        <n v="1001100"/>
        <n v="1008272"/>
        <n v="1007907"/>
        <n v="1008917"/>
        <n v="1008058"/>
        <n v="1006335"/>
        <n v="1008733"/>
        <n v="1018563"/>
        <n v="1017465"/>
        <n v="1016465"/>
        <n v="1011217"/>
        <n v="1019742"/>
        <n v="1015144"/>
        <n v="1014520"/>
        <n v="1018022"/>
        <n v="1009956"/>
        <n v="1017379"/>
        <n v="1005114"/>
        <n v="1001429"/>
        <n v="1014887"/>
        <n v="1000532"/>
        <n v="1002100"/>
        <n v="1002864"/>
        <n v="1002092"/>
        <n v="1001898"/>
        <n v="1005067"/>
        <n v="1006084"/>
        <n v="1005642"/>
        <n v="1008087"/>
        <n v="1016071"/>
        <n v="1012876"/>
        <n v="1009905"/>
        <n v="1014215"/>
        <n v="1017966"/>
        <n v="1010181"/>
        <n v="1018734"/>
        <n v="1012718"/>
        <n v="1011287"/>
        <n v="1012829"/>
        <n v="1017625"/>
        <n v="1018284"/>
        <n v="1010116"/>
        <n v="1017806"/>
        <n v="1018581"/>
        <n v="1016346"/>
        <n v="1014189"/>
        <n v="1004237"/>
        <n v="1005267"/>
        <n v="1002160"/>
        <n v="1002118"/>
        <n v="1004426"/>
        <n v="1002141"/>
        <n v="1001904"/>
        <n v="1008915"/>
        <n v="1007220"/>
        <n v="1010988"/>
        <n v="1011437"/>
        <n v="1018166"/>
        <n v="1019875"/>
        <n v="1014166"/>
        <n v="1013842"/>
        <n v="1012991"/>
        <n v="1019460"/>
        <n v="1014698"/>
        <n v="1013291"/>
        <n v="1016417"/>
        <n v="1016399"/>
        <n v="1011786"/>
        <n v="1013925"/>
        <n v="1016578"/>
        <n v="1001122"/>
        <n v="1002216"/>
        <n v="1000007"/>
        <n v="1004507"/>
        <n v="1003093"/>
        <n v="1003521"/>
        <n v="1004741"/>
        <n v="1005061"/>
        <n v="1005256"/>
        <n v="1014921"/>
        <n v="1007782"/>
        <n v="1006773"/>
        <n v="1008376"/>
        <n v="1011482"/>
        <n v="1018923"/>
        <n v="1014536"/>
        <n v="1019781"/>
        <n v="1012939"/>
        <n v="1008226"/>
        <n v="1009546"/>
        <n v="1014696"/>
        <n v="1009619"/>
        <n v="1019208"/>
        <n v="1012312"/>
        <n v="1019230"/>
        <n v="1017723"/>
        <n v="1015858"/>
        <n v="1019301"/>
        <n v="1010774"/>
        <n v="1013080"/>
        <n v="1014927"/>
        <n v="1018589"/>
        <n v="1016864"/>
        <n v="1017545"/>
        <n v="1019243"/>
        <n v="1009711"/>
        <n v="1010165"/>
        <n v="1012943"/>
        <n v="1010291"/>
        <n v="1001997"/>
        <n v="1002815"/>
        <n v="1001114"/>
        <n v="1003585"/>
        <n v="1002548"/>
        <n v="1007097"/>
        <n v="1011696"/>
        <n v="1013441"/>
        <n v="1015331"/>
        <n v="1018254"/>
        <n v="1007524"/>
        <n v="1017357"/>
        <n v="1017597"/>
        <n v="1012445"/>
        <n v="1007903"/>
        <n v="1009842"/>
        <n v="1018330"/>
        <n v="1012490"/>
        <n v="1016299"/>
        <n v="1014277"/>
        <n v="1017432"/>
        <n v="1011841"/>
        <n v="1010943"/>
        <n v="1018342"/>
        <n v="1002259"/>
        <n v="1005151"/>
        <n v="1002510"/>
        <n v="1005000"/>
        <n v="1003975"/>
        <n v="1001262"/>
        <n v="1002539"/>
        <n v="1002299"/>
        <n v="1006204"/>
        <n v="1008569"/>
        <n v="1008852"/>
        <n v="1017553"/>
        <n v="1019697"/>
        <n v="1008024"/>
        <n v="1018238"/>
        <n v="1019831"/>
        <n v="1011664"/>
        <n v="1009939"/>
        <n v="1007859"/>
        <n v="1005396"/>
        <n v="1014512"/>
        <n v="1013710"/>
        <n v="1011478"/>
        <n v="1019368"/>
        <n v="1018661"/>
        <n v="1014036"/>
        <n v="1018340"/>
        <n v="1018937"/>
        <n v="1004409"/>
        <n v="1003376"/>
        <n v="1004544"/>
        <n v="1002337"/>
        <n v="1013892"/>
        <n v="1004993"/>
        <n v="1004512"/>
        <n v="1006382"/>
        <n v="1009043"/>
        <n v="1014531"/>
        <n v="1019838"/>
        <n v="1016426"/>
        <n v="1007529"/>
        <n v="1018572"/>
        <n v="1011963"/>
        <n v="1006521"/>
        <n v="1019248"/>
        <n v="1019570"/>
        <n v="1012321"/>
        <n v="1016240"/>
        <n v="1013124"/>
        <n v="1015154"/>
        <n v="1019343"/>
        <n v="1017126"/>
        <n v="1001858"/>
        <n v="1004610"/>
        <n v="1003776"/>
        <n v="1001158"/>
        <n v="1002320"/>
        <n v="1003450"/>
        <n v="1005481"/>
        <n v="1011863"/>
        <n v="1013903"/>
        <n v="1010852"/>
        <n v="1019848"/>
        <n v="1009787"/>
        <n v="1015559"/>
        <n v="1013438"/>
        <n v="1009816"/>
        <n v="1014883"/>
        <n v="1016457"/>
        <n v="1016467"/>
        <n v="1018386"/>
        <n v="1017886"/>
        <n v="1019824"/>
        <n v="1001860"/>
        <n v="1001811"/>
        <n v="1005272"/>
        <n v="1001629"/>
        <n v="1003883"/>
        <n v="1004995"/>
        <n v="1007893"/>
        <n v="1008115"/>
        <n v="1008244"/>
        <n v="1007295"/>
        <n v="1006639"/>
        <n v="1006806"/>
        <n v="1010715"/>
        <n v="1012601"/>
        <n v="1009573"/>
        <n v="1015061"/>
        <n v="1014599"/>
        <n v="1016621"/>
        <n v="1019044"/>
        <n v="1017500"/>
        <n v="1016733"/>
        <n v="1013743"/>
        <n v="1012980"/>
        <n v="1013112"/>
        <n v="1010688"/>
        <n v="1011978"/>
        <n v="1019395"/>
        <n v="1009677"/>
        <n v="1016310"/>
        <n v="1018608"/>
        <n v="1010006"/>
        <n v="1016885"/>
        <n v="1019363"/>
        <n v="1006574"/>
        <n v="1007394"/>
        <n v="1003024"/>
        <n v="1003722"/>
        <n v="1002005"/>
        <n v="1000843"/>
        <n v="1001305"/>
        <n v="1003298"/>
        <n v="1001387"/>
        <n v="1008080"/>
        <n v="1007408"/>
        <n v="1012941"/>
        <n v="1017894"/>
        <n v="1013168"/>
        <n v="1014238"/>
        <n v="1014705"/>
        <n v="1019331"/>
        <n v="1007713"/>
        <n v="1018167"/>
        <n v="1018086"/>
        <n v="1016590"/>
        <n v="1014923"/>
        <n v="1012532"/>
        <n v="1012701"/>
        <n v="1017554"/>
        <n v="1017391"/>
        <n v="1015159"/>
        <n v="1016365"/>
        <n v="1009891"/>
        <n v="1019474"/>
        <n v="1019876"/>
        <n v="1016618"/>
        <n v="1015548"/>
        <n v="1017239"/>
        <n v="1016730"/>
        <n v="1005066"/>
        <n v="1002043"/>
        <n v="1002356"/>
        <n v="1002477"/>
        <n v="1009740"/>
        <n v="1003131"/>
        <n v="1000106"/>
        <n v="1003892"/>
        <n v="1003542"/>
        <n v="1006800"/>
        <n v="1009162"/>
        <n v="1013047"/>
        <n v="1009829"/>
        <n v="1016675"/>
        <n v="1013846"/>
        <n v="1010065"/>
        <n v="1019361"/>
        <n v="1017851"/>
        <n v="1018478"/>
        <n v="1017608"/>
        <n v="1013728"/>
        <n v="1001528"/>
        <n v="1005263"/>
        <n v="1007047"/>
        <n v="1019035"/>
        <n v="1016582"/>
        <n v="1003410"/>
        <n v="1002342"/>
        <n v="1001217"/>
        <n v="1001855"/>
        <n v="1005541"/>
        <n v="1008706"/>
        <n v="1006819"/>
        <n v="1008712"/>
        <n v="1009113"/>
        <n v="1008526"/>
        <n v="1008940"/>
        <n v="1008914"/>
        <n v="1013283"/>
        <n v="1013444"/>
        <n v="1018084"/>
        <n v="1008646"/>
        <n v="1009863"/>
        <n v="1010609"/>
        <n v="1019304"/>
        <n v="1017252"/>
        <n v="1018246"/>
        <n v="1012213"/>
        <n v="1019726"/>
        <n v="1018976"/>
        <n v="1005248"/>
        <n v="1001679"/>
        <n v="1009077"/>
        <n v="1007563"/>
        <n v="1007019"/>
        <n v="1010204"/>
        <n v="1010588"/>
        <n v="1009837"/>
        <n v="1014146"/>
        <n v="1013882"/>
        <n v="1011748"/>
        <n v="1017915"/>
        <n v="1012954"/>
        <n v="1010820"/>
        <n v="1012858"/>
        <n v="1013791"/>
        <n v="1016246"/>
        <n v="1014020"/>
        <n v="1004004"/>
        <n v="1003285"/>
        <n v="1004644"/>
        <n v="1002973"/>
        <n v="1004040"/>
        <n v="1001132"/>
        <n v="1006389"/>
        <n v="1009190"/>
        <n v="1006463"/>
        <n v="1008107"/>
        <n v="1006238"/>
        <n v="1006496"/>
        <n v="1006593"/>
        <n v="1010959"/>
        <n v="1010650"/>
        <n v="1013997"/>
        <n v="1017295"/>
        <n v="1015771"/>
        <n v="1003344"/>
        <n v="1001251"/>
        <n v="1001833"/>
        <n v="1003490"/>
        <n v="1006334"/>
        <n v="1008979"/>
        <n v="1007875"/>
        <n v="1007148"/>
        <n v="1019198"/>
        <n v="1008334"/>
        <n v="1016272"/>
        <n v="1013268"/>
        <n v="1014409"/>
        <n v="1018847"/>
        <n v="1014746"/>
        <n v="1012122"/>
        <n v="1014172"/>
        <n v="1014745"/>
        <n v="1013069"/>
        <n v="1019844"/>
        <n v="1019861"/>
        <n v="1013763"/>
        <n v="1009925"/>
        <n v="1003775"/>
        <n v="1005291"/>
        <n v="1002198"/>
        <n v="1002713"/>
        <n v="1003077"/>
        <n v="1009208"/>
        <n v="1008219"/>
        <n v="1008151"/>
        <n v="1007285"/>
        <n v="1007758"/>
        <n v="1005772"/>
        <n v="1009114"/>
        <n v="1009068"/>
        <n v="1005449"/>
        <n v="1010854"/>
        <n v="1018961"/>
        <n v="1013372"/>
        <n v="1019703"/>
        <n v="1009835"/>
        <n v="1018662"/>
        <n v="1010390"/>
        <n v="1011908"/>
        <n v="1019929"/>
        <n v="1018559"/>
        <n v="1014485"/>
        <n v="1016833"/>
        <n v="1014888"/>
        <n v="1010414"/>
        <n v="1014902"/>
        <n v="1014432"/>
        <n v="1019540"/>
        <n v="1012310"/>
        <n v="1017790"/>
        <n v="1009961"/>
        <n v="1003684"/>
        <n v="1001910"/>
        <n v="1004294"/>
        <n v="1002368"/>
        <n v="1005341"/>
        <n v="1001568"/>
        <n v="1001254"/>
        <n v="1002112"/>
        <n v="1001787"/>
        <n v="1001174"/>
        <n v="1000094"/>
        <n v="1007888"/>
        <n v="1007699"/>
        <n v="1012401"/>
        <n v="1013442"/>
        <n v="1015838"/>
        <n v="1016805"/>
        <n v="1011395"/>
        <n v="1009338"/>
        <n v="1010861"/>
        <n v="1018033"/>
        <n v="1019835"/>
        <n v="1015426"/>
        <n v="1015812"/>
        <n v="1010202"/>
        <n v="1010648"/>
        <n v="1013833"/>
        <n v="1019244"/>
        <n v="1002029"/>
        <n v="1003284"/>
        <n v="1004804"/>
        <n v="1003196"/>
        <n v="1004991"/>
        <n v="1004879"/>
        <n v="1017057"/>
        <n v="1004116"/>
        <n v="1007083"/>
        <n v="1008653"/>
        <n v="1007704"/>
        <n v="1008169"/>
        <n v="1008848"/>
        <n v="1007158"/>
        <n v="1008816"/>
        <n v="1005637"/>
        <n v="1011328"/>
        <n v="1011470"/>
        <n v="1011624"/>
        <n v="1016563"/>
        <n v="1002264"/>
        <n v="1001248"/>
        <n v="1002908"/>
        <n v="1001406"/>
        <n v="1001819"/>
        <n v="1001720"/>
        <n v="1001780"/>
        <n v="1003847"/>
        <n v="1000865"/>
        <n v="1003997"/>
        <n v="1006462"/>
        <n v="1007375"/>
        <n v="1006619"/>
        <n v="1006870"/>
        <n v="1011151"/>
        <n v="1012631"/>
        <n v="1017745"/>
        <n v="1014761"/>
        <n v="1012201"/>
        <n v="1012513"/>
        <n v="1016486"/>
        <n v="1013339"/>
        <n v="1012555"/>
        <n v="1016841"/>
        <n v="1017317"/>
        <n v="1009972"/>
        <n v="1014930"/>
        <n v="1010488"/>
        <n v="1011224"/>
        <n v="1003730"/>
        <n v="1002598"/>
        <n v="1006032"/>
        <n v="1012406"/>
        <n v="1019408"/>
        <n v="1016177"/>
        <n v="1003856"/>
        <n v="1008949"/>
        <n v="1006678"/>
        <n v="1009156"/>
        <n v="1008138"/>
        <n v="1005866"/>
        <n v="1006283"/>
        <n v="1007364"/>
        <n v="1005763"/>
        <n v="1010700"/>
        <n v="1011018"/>
        <n v="1019536"/>
        <n v="1010613"/>
        <n v="1019511"/>
        <n v="1019568"/>
        <n v="1019517"/>
        <n v="1015806"/>
        <n v="1016577"/>
        <n v="1003792"/>
        <n v="1002663"/>
        <n v="1003481"/>
        <n v="1004738"/>
        <n v="1004091"/>
        <n v="1000478"/>
        <n v="1007254"/>
        <n v="1011273"/>
        <n v="1009332"/>
        <n v="1008716"/>
        <n v="1014052"/>
        <n v="1010974"/>
        <n v="1013220"/>
        <n v="1017732"/>
        <n v="1018992"/>
        <n v="1019804"/>
        <n v="1009407"/>
        <n v="1002443"/>
        <n v="1001176"/>
        <n v="1001276"/>
        <n v="1004510"/>
        <n v="1003731"/>
        <n v="1001750"/>
        <n v="1006645"/>
        <n v="1009242"/>
        <n v="1018636"/>
        <n v="1005843"/>
        <n v="1011898"/>
        <n v="1016605"/>
        <n v="1018067"/>
        <n v="1013804"/>
        <n v="1012637"/>
        <n v="1019072"/>
        <n v="1015486"/>
        <n v="1017585"/>
        <n v="1014867"/>
        <n v="1009369"/>
        <n v="1010280"/>
        <n v="1012082"/>
        <n v="1017296"/>
        <n v="1010075"/>
        <n v="1018621"/>
        <n v="1016161"/>
        <n v="1009705"/>
        <n v="1015591"/>
        <n v="1011675"/>
        <n v="1001270"/>
        <n v="1002805"/>
        <n v="1011581"/>
        <n v="1017509"/>
        <n v="1001117"/>
        <n v="1001166"/>
        <n v="1004340"/>
        <n v="1005076"/>
        <n v="1001099"/>
        <n v="1007930"/>
        <n v="1007657"/>
        <n v="1008071"/>
        <n v="1017870"/>
        <n v="1009897"/>
        <n v="1013048"/>
        <n v="1016496"/>
        <n v="1014117"/>
        <n v="1008985"/>
        <n v="1008280"/>
        <n v="1017718"/>
        <n v="1018912"/>
        <n v="1011892"/>
        <n v="1009395"/>
        <n v="1014870"/>
        <n v="1015537"/>
        <n v="1019258"/>
        <n v="1018248"/>
        <n v="1009917"/>
        <n v="1018546"/>
        <n v="1009363"/>
        <n v="1019748"/>
        <n v="1017369"/>
        <n v="1017561"/>
        <n v="1014617"/>
        <n v="1017817"/>
        <n v="1001252"/>
        <n v="1001786"/>
        <n v="1001255"/>
        <n v="1006148"/>
        <n v="1007283"/>
        <n v="1007709"/>
        <n v="1007578"/>
        <n v="1007349"/>
        <n v="1006968"/>
        <n v="1007291"/>
        <n v="1009250"/>
        <n v="1007673"/>
        <n v="1006303"/>
        <n v="1011743"/>
        <n v="1019204"/>
        <n v="1015943"/>
        <n v="1014707"/>
        <n v="1018885"/>
        <n v="1010239"/>
        <n v="1019825"/>
        <n v="1016024"/>
        <n v="1011111"/>
        <n v="1012749"/>
        <n v="1016749"/>
        <n v="1010521"/>
        <n v="1013541"/>
        <n v="1019104"/>
        <n v="1011020"/>
        <n v="1017017"/>
        <n v="1010327"/>
        <n v="1014249"/>
        <n v="1015514"/>
        <n v="1012968"/>
        <n v="1014216"/>
        <n v="1009457"/>
        <n v="1003136"/>
        <n v="1001582"/>
        <n v="1001329"/>
        <n v="1004713"/>
        <n v="1004158"/>
        <n v="1003319"/>
        <n v="1002447"/>
        <n v="1005064"/>
        <n v="1001143"/>
        <n v="1007101"/>
        <n v="1008435"/>
        <n v="1007187"/>
        <n v="1008082"/>
        <n v="1008836"/>
        <n v="1006876"/>
        <n v="1012999"/>
        <n v="1019634"/>
        <n v="1010370"/>
        <n v="1012104"/>
        <n v="1017305"/>
        <n v="1017984"/>
        <n v="1013839"/>
        <n v="1008191"/>
        <n v="1016888"/>
        <n v="1010625"/>
        <n v="1012266"/>
        <n v="1015701"/>
        <n v="1015921"/>
        <n v="1011387"/>
        <n v="1015376"/>
        <n v="1018689"/>
        <n v="1019018"/>
        <n v="1014586"/>
        <n v="1019068"/>
        <n v="1004179"/>
        <n v="1001317"/>
        <n v="1001839"/>
        <n v="1014906"/>
        <n v="1004127"/>
        <n v="1003821"/>
        <n v="1004195"/>
        <n v="1002355"/>
        <n v="1001799"/>
        <n v="1002490"/>
        <n v="1005823"/>
        <n v="1014915"/>
        <n v="1009325"/>
        <n v="1010706"/>
        <n v="1010030"/>
        <n v="1018601"/>
        <n v="1017607"/>
        <n v="1016311"/>
        <n v="1018437"/>
        <n v="1012579"/>
        <n v="1014530"/>
        <n v="1005400"/>
        <n v="1017865"/>
        <n v="1009298"/>
        <n v="1016362"/>
        <n v="1018586"/>
        <n v="1003766"/>
        <n v="1000545"/>
        <n v="1000104"/>
        <n v="1001901"/>
        <n v="1003759"/>
        <n v="1001161"/>
        <n v="1006497"/>
        <n v="1008572"/>
        <n v="1011103"/>
        <n v="1017975"/>
        <n v="1014685"/>
        <n v="1014434"/>
        <n v="1011381"/>
        <n v="1014683"/>
        <n v="1019808"/>
        <n v="1018439"/>
        <n v="1015420"/>
        <n v="1017932"/>
        <n v="1010348"/>
        <n v="1014070"/>
        <n v="1017397"/>
        <n v="1015706"/>
        <n v="1011691"/>
        <n v="1013613"/>
        <n v="1011831"/>
        <n v="1010279"/>
        <n v="1011404"/>
        <n v="1004371"/>
        <n v="1000174"/>
        <n v="1004225"/>
        <n v="1018605"/>
        <n v="1001989"/>
        <n v="1005012"/>
        <n v="1006137"/>
        <n v="1008617"/>
        <n v="1009008"/>
        <n v="1006714"/>
        <n v="1015914"/>
        <n v="1018707"/>
        <n v="1009528"/>
        <n v="1013671"/>
        <n v="1013142"/>
        <n v="1010169"/>
        <n v="1001620"/>
        <n v="1001761"/>
        <n v="1002501"/>
        <n v="1003690"/>
        <n v="1004221"/>
        <n v="1013711"/>
        <n v="1010068"/>
        <n v="1010772"/>
        <n v="1018515"/>
        <n v="1017479"/>
        <n v="1001398"/>
        <n v="1004822"/>
        <n v="1008427"/>
        <n v="1008186"/>
        <n v="1007899"/>
        <n v="1006655"/>
        <n v="1006862"/>
        <n v="1008678"/>
        <n v="1013938"/>
        <n v="1006419"/>
        <n v="1007526"/>
        <n v="1012216"/>
        <n v="1018208"/>
        <n v="1010008"/>
        <n v="1013497"/>
        <n v="1017225"/>
        <n v="1015580"/>
        <n v="1011543"/>
        <n v="1017105"/>
        <n v="1004310"/>
        <n v="1004245"/>
        <n v="1001827"/>
        <n v="1002974"/>
        <n v="1001397"/>
        <n v="1003346"/>
        <n v="1006227"/>
        <n v="1008304"/>
        <n v="1008504"/>
        <n v="1009178"/>
        <n v="1006514"/>
        <n v="1006955"/>
        <n v="1016851"/>
        <n v="1010441"/>
        <n v="1018696"/>
        <n v="1014126"/>
        <n v="1013542"/>
        <n v="1009657"/>
        <n v="1016020"/>
        <n v="1018163"/>
        <n v="1014731"/>
        <n v="1009702"/>
        <n v="1010818"/>
        <n v="1017601"/>
        <n v="1004777"/>
        <n v="1004984"/>
        <n v="1018865"/>
        <n v="1004006"/>
        <n v="1001268"/>
        <n v="1001735"/>
        <n v="1000708"/>
        <n v="1001592"/>
        <n v="1001399"/>
        <n v="1006348"/>
        <n v="1009244"/>
        <n v="1006607"/>
        <n v="1008864"/>
        <n v="1007253"/>
        <n v="1008068"/>
        <n v="1007572"/>
        <n v="1012696"/>
        <n v="1018580"/>
        <n v="1018827"/>
        <n v="1012370"/>
        <n v="1019393"/>
        <n v="1017244"/>
        <n v="1013587"/>
        <n v="1014093"/>
        <n v="1009063"/>
        <n v="1004694"/>
        <n v="1000766"/>
        <n v="1002794"/>
        <n v="1001814"/>
        <n v="1009191"/>
        <n v="1009248"/>
        <n v="1006375"/>
        <n v="1007280"/>
        <n v="1014467"/>
        <n v="1009649"/>
        <n v="1013984"/>
        <n v="1014364"/>
        <n v="1016789"/>
        <n v="1011594"/>
        <n v="1015340"/>
        <n v="1017548"/>
        <n v="1017624"/>
        <n v="1012332"/>
        <n v="1011334"/>
        <n v="1011920"/>
        <n v="1001820"/>
        <n v="1000096"/>
        <n v="1002807"/>
        <n v="1001156"/>
        <n v="1001869"/>
        <n v="1001361"/>
        <n v="1003574"/>
        <n v="1001053"/>
        <n v="1003583"/>
        <n v="1006779"/>
        <n v="1007545"/>
        <n v="1007959"/>
        <n v="1008481"/>
        <n v="1008159"/>
        <n v="1010875"/>
        <n v="1017173"/>
        <n v="1019799"/>
        <n v="1016387"/>
        <n v="1009993"/>
        <n v="1012210"/>
        <n v="1010344"/>
        <n v="1011444"/>
        <n v="1014824"/>
        <n v="1015676"/>
        <n v="1011150"/>
        <n v="1009337"/>
        <n v="1014057"/>
        <n v="1015177"/>
        <n v="1012815"/>
        <n v="1017599"/>
        <n v="1019433"/>
        <n v="1016478"/>
        <n v="1018219"/>
        <n v="1009887"/>
        <n v="1001478"/>
        <n v="1001060"/>
        <n v="1000361"/>
        <n v="1005224"/>
        <n v="1002135"/>
        <n v="1001873"/>
        <n v="1003399"/>
        <n v="1000074"/>
        <n v="1006949"/>
        <n v="1007141"/>
        <n v="1005625"/>
        <n v="1009007"/>
        <n v="1008930"/>
        <n v="1008945"/>
        <n v="1006928"/>
        <n v="1016571"/>
        <n v="1016233"/>
        <n v="1019386"/>
        <n v="1014418"/>
        <n v="1018197"/>
        <n v="1010259"/>
        <n v="1012418"/>
        <n v="1012338"/>
        <n v="1017424"/>
        <n v="1014934"/>
        <n v="1013209"/>
        <n v="1012686"/>
        <n v="1009728"/>
        <n v="1001590"/>
        <n v="1004938"/>
        <n v="1002727"/>
        <n v="1003911"/>
        <n v="1003524"/>
        <n v="1001222"/>
        <n v="1003033"/>
        <n v="1002800"/>
        <n v="1001266"/>
        <n v="1007261"/>
        <n v="1009023"/>
        <n v="1008379"/>
        <n v="1007530"/>
        <n v="1014523"/>
        <n v="1009754"/>
        <n v="1019462"/>
        <n v="1013899"/>
        <n v="1013084"/>
        <n v="1011016"/>
        <n v="1014848"/>
        <n v="1015926"/>
        <n v="1015220"/>
        <n v="1012998"/>
        <n v="1015843"/>
        <n v="1016752"/>
        <n v="1017280"/>
        <n v="1019080"/>
        <n v="1014588"/>
        <n v="1010431"/>
        <n v="1004821"/>
        <n v="1002611"/>
        <n v="1001159"/>
        <n v="1016784"/>
        <n v="1003167"/>
        <n v="1005209"/>
        <n v="1002652"/>
        <n v="1004521"/>
        <n v="1001260"/>
        <n v="1003972"/>
        <n v="1012250"/>
        <n v="1009228"/>
        <n v="1006379"/>
        <n v="1005440"/>
        <n v="1009218"/>
        <n v="1006886"/>
        <n v="1005385"/>
        <n v="1018945"/>
        <n v="1018088"/>
        <n v="1012797"/>
        <n v="1011597"/>
        <n v="1012692"/>
        <n v="1018089"/>
        <n v="1013934"/>
        <n v="1018691"/>
        <n v="1015231"/>
        <n v="1014062"/>
        <n v="1015299"/>
        <n v="1016930"/>
        <n v="1017281"/>
        <n v="1009401"/>
        <n v="1010754"/>
        <n v="1011974"/>
        <n v="1010159"/>
        <n v="1010760"/>
        <n v="1010336"/>
        <n v="1010863"/>
        <n v="1014424"/>
        <n v="1013102"/>
        <n v="1000564"/>
        <n v="1004892"/>
        <n v="1004635"/>
        <n v="1007454"/>
        <n v="1007732"/>
        <n v="1013578"/>
        <n v="1012759"/>
        <n v="1002249"/>
        <n v="1008893"/>
        <n v="1008649"/>
        <n v="1008195"/>
        <n v="1008056"/>
        <n v="1006896"/>
        <n v="1013407"/>
        <n v="1014095"/>
        <n v="1012525"/>
        <n v="1018859"/>
        <n v="1014327"/>
        <n v="1016219"/>
        <n v="1013129"/>
        <n v="1019353"/>
        <n v="1011425"/>
        <n v="1014502"/>
        <n v="1017042"/>
        <n v="1019444"/>
        <n v="1012121"/>
        <n v="1010168"/>
        <n v="1018332"/>
        <n v="1012744"/>
        <n v="1011601"/>
        <n v="1015413"/>
        <n v="1009793"/>
        <n v="1002959"/>
        <n v="1004444"/>
        <n v="1003649"/>
        <n v="1004530"/>
        <n v="1001965"/>
        <n v="1001576"/>
        <n v="1004335"/>
        <n v="1001282"/>
        <n v="1002531"/>
        <n v="1004528"/>
        <n v="1005190"/>
        <n v="1001804"/>
        <n v="1001667"/>
        <n v="1005409"/>
        <n v="1007527"/>
        <n v="1007946"/>
        <n v="1006140"/>
        <n v="1006659"/>
        <n v="1007193"/>
        <n v="1006857"/>
        <n v="1006590"/>
        <n v="1011516"/>
        <n v="1018401"/>
        <n v="1007399"/>
        <n v="1007289"/>
        <n v="1013332"/>
        <n v="1016847"/>
        <n v="1009577"/>
        <n v="1017407"/>
        <n v="1010490"/>
        <n v="1009729"/>
        <n v="1004756"/>
        <n v="1016057"/>
        <n v="1017958"/>
        <n v="1003315"/>
        <n v="1004872"/>
        <n v="1002102"/>
        <n v="1004913"/>
        <n v="1002730"/>
        <n v="1005044"/>
        <n v="1008113"/>
        <n v="1006280"/>
        <n v="1007455"/>
        <n v="1007860"/>
        <n v="1008091"/>
        <n v="1009200"/>
        <n v="1013158"/>
        <n v="1008263"/>
        <n v="1018592"/>
        <n v="1013371"/>
        <n v="1012300"/>
        <n v="1017478"/>
        <n v="1009758"/>
        <n v="1012625"/>
        <n v="1013782"/>
        <n v="1019119"/>
        <n v="1018349"/>
        <n v="1014519"/>
        <n v="1010523"/>
        <n v="1015584"/>
        <n v="1016230"/>
        <n v="1014992"/>
        <n v="1012629"/>
        <n v="1010277"/>
        <n v="1001411"/>
        <n v="1005038"/>
        <n v="1002056"/>
        <n v="1001264"/>
        <n v="1002174"/>
        <n v="1008217"/>
        <n v="1007565"/>
        <n v="1009117"/>
        <n v="1007798"/>
        <n v="1012527"/>
        <n v="1009481"/>
        <n v="1008327"/>
        <n v="1014094"/>
        <n v="1005363"/>
        <n v="1013965"/>
        <n v="1017498"/>
        <n v="1014727"/>
        <n v="1019863"/>
        <n v="1009582"/>
        <n v="1009069"/>
        <n v="1007727"/>
        <n v="1001995"/>
        <n v="1000642"/>
        <n v="1000032"/>
        <n v="1001935"/>
        <n v="1005286"/>
        <n v="1003470"/>
        <n v="1008521"/>
        <n v="1007350"/>
        <n v="1008995"/>
        <n v="1006536"/>
        <n v="1006618"/>
        <n v="1006504"/>
        <n v="1016077"/>
        <n v="1012232"/>
        <n v="1013538"/>
        <n v="1018711"/>
        <n v="1019518"/>
        <n v="1013699"/>
        <n v="1012395"/>
        <n v="1013611"/>
        <n v="1019796"/>
        <n v="1012520"/>
        <n v="1003383"/>
        <n v="1001534"/>
        <n v="1000119"/>
        <n v="1003472"/>
        <n v="1001207"/>
        <n v="1004749"/>
        <n v="1003882"/>
        <n v="1001289"/>
        <n v="1004374"/>
        <n v="1013164"/>
        <n v="1013598"/>
        <n v="1003115"/>
        <n v="1001724"/>
        <n v="1006488"/>
        <n v="1007269"/>
        <n v="1008680"/>
        <n v="1009263"/>
        <n v="1009055"/>
        <n v="1008401"/>
        <n v="1011087"/>
        <n v="1012550"/>
        <n v="1019007"/>
        <n v="1012493"/>
        <n v="1019396"/>
        <n v="1012068"/>
        <n v="1019873"/>
        <n v="1017960"/>
        <n v="1014207"/>
        <n v="1015546"/>
        <n v="1009985"/>
        <n v="1013868"/>
        <n v="1016522"/>
        <n v="1002768"/>
        <n v="1003340"/>
        <n v="1004876"/>
        <n v="1001871"/>
        <n v="1001409"/>
        <n v="1006518"/>
        <n v="1019371"/>
        <n v="1000923"/>
        <n v="1002582"/>
        <n v="1003928"/>
        <n v="1001280"/>
        <n v="1003772"/>
        <n v="1004955"/>
        <n v="1001525"/>
        <n v="1000691"/>
        <n v="1004662"/>
        <n v="1005747"/>
        <n v="1005561"/>
        <n v="1005462"/>
        <n v="1003880"/>
        <n v="1000041"/>
        <n v="1011390"/>
        <n v="1018348"/>
        <n v="1002153"/>
        <n v="1002394"/>
        <n v="1005243"/>
        <n v="1001702"/>
        <n v="1001752"/>
        <n v="1004970"/>
        <n v="1001791"/>
        <n v="1002263"/>
        <n v="1004457"/>
        <n v="1003039"/>
        <n v="1004711"/>
        <n v="1002622"/>
        <n v="1000108"/>
        <n v="1005509"/>
        <n v="1006192"/>
        <n v="1004414"/>
        <n v="1008608"/>
        <n v="1014669"/>
        <n v="1001561"/>
        <n v="1005331"/>
        <n v="1003250"/>
        <n v="1001865"/>
        <n v="1002872"/>
        <n v="1005179"/>
        <n v="1001425"/>
        <n v="1002252"/>
        <n v="1001870"/>
        <n v="1004996"/>
        <n v="1001747"/>
        <n v="1008484"/>
        <n v="1014844"/>
        <n v="1016343"/>
        <n v="1018871"/>
        <n v="1001308"/>
        <n v="1003905"/>
        <n v="1002344"/>
        <n v="1001474"/>
        <n v="1002907"/>
        <n v="1003953"/>
        <n v="1004712"/>
        <n v="1013635"/>
        <n v="1003102"/>
        <n v="1003686"/>
        <n v="1001729"/>
        <n v="1005169"/>
        <n v="1000070"/>
        <n v="1005888"/>
        <n v="1003314"/>
        <n v="1005268"/>
        <n v="1001086"/>
        <n v="1004063"/>
        <n v="1000922"/>
        <n v="1004952"/>
        <n v="1001968"/>
        <n v="1001093"/>
        <n v="1004355"/>
        <n v="1004775"/>
        <n v="1001993"/>
        <n v="1019684"/>
        <n v="1012949"/>
        <n v="1003978"/>
        <n v="1001727"/>
        <n v="1006198"/>
        <n v="1005717"/>
        <n v="1006157"/>
        <n v="1001438"/>
        <n v="1001413"/>
        <n v="1002101"/>
        <n v="1001654"/>
        <n v="1004655"/>
        <n v="1001633"/>
        <n v="1016306"/>
        <n v="1016445"/>
        <n v="1001390"/>
        <n v="1001061"/>
        <n v="1001041"/>
        <n v="1002987"/>
        <n v="1004411"/>
        <n v="1005175"/>
        <n v="1002030"/>
        <n v="1006196"/>
        <n v="1003609"/>
        <n v="1019223"/>
        <n v="1019814"/>
        <n v="1015069"/>
        <n v="1012305"/>
        <n v="1016764"/>
        <n v="1015258"/>
        <n v="1003627"/>
        <n v="1004087"/>
        <n v="1002173"/>
        <n v="1000033"/>
        <n v="1003630"/>
        <n v="1002626"/>
        <n v="1003476"/>
        <n v="1002470"/>
        <n v="1001226"/>
        <n v="1005221"/>
        <n v="1001168"/>
        <n v="1001196"/>
        <n v="1003065"/>
        <n v="1007556"/>
        <n v="1005413"/>
        <n v="1011370"/>
        <n v="1000407"/>
        <n v="1004413"/>
        <n v="1001680"/>
        <n v="1004123"/>
        <n v="1003848"/>
        <n v="1001563"/>
        <n v="1002575"/>
        <n v="1005051"/>
        <n v="1004726"/>
        <n v="1004964"/>
        <n v="1003724"/>
        <n v="1001364"/>
        <n v="1001723"/>
        <n v="1006378"/>
        <n v="1009671"/>
        <n v="1002193"/>
        <n v="1001081"/>
        <n v="1001237"/>
        <n v="1001357"/>
        <n v="1001036"/>
        <n v="1000403"/>
        <n v="1004242"/>
        <n v="1006094"/>
        <n v="1005861"/>
        <n v="1005720"/>
        <n v="1005617"/>
        <n v="1005959"/>
        <n v="1005378"/>
        <n v="1003917"/>
        <n v="1001220"/>
        <n v="1000991"/>
        <n v="1001913"/>
        <n v="1001975"/>
        <n v="1001063"/>
        <n v="1002897"/>
        <n v="1001203"/>
        <n v="1001232"/>
        <n v="1001977"/>
        <n v="1001242"/>
        <n v="1004341"/>
        <n v="1011347"/>
        <n v="1016669"/>
        <n v="1015722"/>
        <n v="1018336"/>
        <n v="1000251"/>
        <n v="1001470"/>
        <n v="1000636"/>
        <n v="1003502"/>
        <n v="1001044"/>
        <n v="1005523"/>
        <n v="1006195"/>
        <n v="1004162"/>
        <n v="1004642"/>
        <n v="1002630"/>
        <n v="1017402"/>
        <n v="1017149"/>
        <n v="1001094"/>
        <n v="1003894"/>
        <n v="1001647"/>
        <n v="1002042"/>
        <n v="1005054"/>
        <n v="1003659"/>
        <n v="1006223"/>
        <n v="1006020"/>
        <n v="1005957"/>
        <n v="1001096"/>
        <n v="1001788"/>
        <n v="1001484"/>
        <n v="1002020"/>
        <n v="1001486"/>
        <n v="1001368"/>
        <n v="1004227"/>
        <n v="1002236"/>
        <n v="1002191"/>
        <n v="1006191"/>
        <n v="1005485"/>
        <n v="1006114"/>
        <n v="1016803"/>
        <n v="1012940"/>
        <n v="1017531"/>
        <n v="1003551"/>
        <n v="1001661"/>
        <n v="1001829"/>
        <n v="1001842"/>
        <n v="1006159"/>
        <n v="1005251"/>
        <n v="1002250"/>
        <n v="1003694"/>
        <n v="1004946"/>
        <n v="1001265"/>
        <n v="1004188"/>
        <n v="1002006"/>
        <n v="1001511"/>
        <n v="1003478"/>
        <n v="1005294"/>
        <n v="1002345"/>
        <n v="1003025"/>
        <n v="1001554"/>
        <n v="1011333"/>
        <n v="1005614"/>
        <n v="1003491"/>
        <n v="1001988"/>
        <n v="1003501"/>
        <n v="1004222"/>
        <n v="1000448"/>
        <n v="1004536"/>
        <n v="1014005"/>
        <n v="1015964"/>
        <n v="1014762"/>
        <n v="1003090"/>
        <n v="1004197"/>
        <n v="1001028"/>
        <n v="1004702"/>
        <n v="1001948"/>
        <n v="1004159"/>
        <n v="1001075"/>
        <n v="1002013"/>
        <n v="1003014"/>
        <n v="1004683"/>
        <n v="1004515"/>
        <n v="1009469"/>
        <n v="1001307"/>
        <n v="1003713"/>
        <n v="1001586"/>
        <n v="1003479"/>
        <n v="1003251"/>
        <n v="1001487"/>
        <n v="1001907"/>
        <n v="1002972"/>
        <n v="1002989"/>
        <n v="1003336"/>
        <n v="1001253"/>
        <n v="1004677"/>
        <n v="1001090"/>
        <n v="1003375"/>
        <n v="1000958"/>
        <n v="1002826"/>
        <n v="1005214"/>
        <n v="1003389"/>
        <n v="1003706"/>
        <n v="1005480"/>
        <n v="1005630"/>
        <n v="1011337"/>
        <n v="1016134"/>
        <n v="1013322"/>
        <n v="1001180"/>
        <n v="1001656"/>
        <n v="1004560"/>
        <n v="1001402"/>
        <n v="1001205"/>
        <n v="1001982"/>
        <n v="1003084"/>
        <n v="1000628"/>
        <n v="1001931"/>
        <n v="1001395"/>
        <n v="1001772"/>
        <n v="1001906"/>
        <n v="1005074"/>
        <n v="1001107"/>
        <n v="1019163"/>
        <n v="1004766"/>
        <n v="1003037"/>
        <n v="1003275"/>
        <n v="1004681"/>
        <n v="1001430"/>
        <n v="1003770"/>
        <n v="1005645"/>
        <n v="1006202"/>
        <n v="1002590"/>
        <n v="1002986"/>
        <n v="1002052"/>
        <n v="1005021"/>
        <n v="1001089"/>
        <n v="1002419"/>
        <n v="1004926"/>
        <n v="1003217"/>
        <n v="1001297"/>
        <n v="1000446"/>
        <n v="1002651"/>
        <n v="1002275"/>
        <n v="1010603"/>
        <n v="1009515"/>
        <n v="1002165"/>
        <n v="1001840"/>
        <n v="1002019"/>
        <n v="1002273"/>
        <n v="1001548"/>
        <n v="1001129"/>
        <n v="1001684"/>
        <n v="1005593"/>
        <n v="1004041"/>
        <n v="1004755"/>
        <n v="1001744"/>
        <n v="1001902"/>
        <n v="1002748"/>
        <n v="1004137"/>
        <n v="1001336"/>
        <n v="1004014"/>
        <n v="1004882"/>
        <n v="1005184"/>
        <n v="1009511"/>
        <n v="1005307"/>
        <n v="1004267"/>
        <n v="1002874"/>
        <n v="1001812"/>
        <n v="1002230"/>
        <n v="1004239"/>
        <n v="1001126"/>
        <n v="1001658"/>
        <n v="1005306"/>
        <n v="1002518"/>
        <n v="1001921"/>
        <n v="1001110"/>
        <n v="1001549"/>
        <n v="1001071"/>
        <n v="1005751"/>
        <n v="1005732"/>
        <n v="1005506"/>
        <n v="1004154"/>
        <n v="1001823"/>
        <n v="1001147"/>
        <n v="1004640"/>
        <n v="1002137"/>
        <n v="1004043"/>
        <n v="1004493"/>
        <n v="1004130"/>
        <n v="1005097"/>
        <n v="1004401"/>
        <n v="1007747"/>
        <n v="1019904"/>
        <n v="1005421"/>
        <n v="1003186"/>
        <n v="1003563"/>
        <n v="1003416"/>
        <n v="1004763"/>
        <n v="1001641"/>
        <n v="1002291"/>
        <n v="1000998"/>
        <n v="1001515"/>
        <n v="1005328"/>
        <n v="1004578"/>
        <n v="1002979"/>
        <n v="1005602"/>
        <n v="1004797"/>
        <n v="1004402"/>
        <n v="1000360"/>
        <n v="1004372"/>
        <n v="1003277"/>
        <n v="1004782"/>
        <n v="1003657"/>
        <n v="1004814"/>
        <n v="1002408"/>
        <n v="1002076"/>
        <n v="1003751"/>
        <n v="1006973"/>
        <n v="1005364"/>
        <n v="1002985"/>
        <n v="1000357"/>
        <n v="1001707"/>
        <n v="1004920"/>
        <n v="1003899"/>
        <n v="1000466"/>
        <n v="1001677"/>
        <n v="1004954"/>
        <n v="1006001"/>
        <n v="1006054"/>
        <n v="1005871"/>
        <n v="1002487"/>
        <n v="1001500"/>
        <n v="1003396"/>
        <n v="1003134"/>
        <n v="1000175"/>
        <n v="1010320"/>
        <n v="1001604"/>
        <n v="1003565"/>
        <n v="1005285"/>
        <n v="1001343"/>
        <n v="1003503"/>
        <n v="1003454"/>
        <n v="1004435"/>
        <n v="1002463"/>
        <n v="1004035"/>
        <n v="1002158"/>
        <n v="1002632"/>
        <n v="1006104"/>
        <n v="1002377"/>
        <n v="1001173"/>
        <n v="1004257"/>
        <n v="1006452"/>
        <n v="1000013"/>
        <n v="1003598"/>
        <n v="1001822"/>
        <n v="1002494"/>
        <n v="1004259"/>
        <n v="1003081"/>
        <n v="1001801"/>
        <n v="1004603"/>
        <n v="1001179"/>
        <n v="1002746"/>
        <n v="1003952"/>
        <n v="1002363"/>
        <n v="1003680"/>
        <n v="1001580"/>
        <n v="1005036"/>
        <n v="1005293"/>
        <n v="1001668"/>
        <n v="1000037"/>
        <n v="1001613"/>
        <n v="1004746"/>
        <n v="1001512"/>
        <n v="1002624"/>
        <n v="1001754"/>
        <n v="1001686"/>
        <n v="1003740"/>
        <n v="1016188"/>
        <n v="1015588"/>
        <n v="1016325"/>
        <n v="1011341"/>
        <n v="1015839"/>
        <n v="1002472"/>
        <n v="1003047"/>
        <n v="1001712"/>
        <n v="1003861"/>
        <n v="1008879"/>
        <n v="1016028"/>
        <n v="1009375"/>
        <n v="1004217"/>
        <n v="1004124"/>
        <n v="1001717"/>
        <n v="1002636"/>
        <n v="1004937"/>
        <n v="1003418"/>
        <n v="1003796"/>
        <n v="1006103"/>
        <n v="1001150"/>
        <n v="1002018"/>
        <n v="1003958"/>
        <n v="1004458"/>
        <n v="1001385"/>
        <n v="1017041"/>
        <n v="1014509"/>
        <n v="1017618"/>
        <n v="1018609"/>
        <n v="1016376"/>
        <n v="1002331"/>
        <n v="1004620"/>
        <n v="1003939"/>
        <n v="1002025"/>
        <n v="1002395"/>
        <n v="1002418"/>
        <n v="1003311"/>
        <n v="1001868"/>
        <n v="1005430"/>
        <n v="1006156"/>
        <n v="1000136"/>
        <n v="1004845"/>
        <n v="1004556"/>
        <n v="1012911"/>
        <n v="1013779"/>
        <n v="1017795"/>
        <n v="1012664"/>
        <n v="1017139"/>
        <n v="1004149"/>
        <n v="1003473"/>
        <n v="1001083"/>
        <n v="1001113"/>
        <n v="1001263"/>
        <n v="1003041"/>
        <n v="1001191"/>
        <n v="1005186"/>
        <n v="1001313"/>
        <n v="1005360"/>
        <n v="1005899"/>
        <n v="1005716"/>
        <n v="1005406"/>
        <n v="1013426"/>
        <n v="1003913"/>
        <n v="1005326"/>
        <n v="1002366"/>
        <n v="1001685"/>
        <n v="1003239"/>
        <n v="1004915"/>
        <n v="1004139"/>
        <n v="1003902"/>
        <n v="1004980"/>
        <n v="1003019"/>
        <n v="1008181"/>
        <n v="1006664"/>
        <n v="1015694"/>
        <n v="1003935"/>
        <n v="1003329"/>
        <n v="1003720"/>
        <n v="1005547"/>
        <n v="1005891"/>
        <n v="1005623"/>
        <n v="1001495"/>
        <n v="1001945"/>
        <n v="1001498"/>
        <n v="1001119"/>
        <n v="1004475"/>
        <n v="1002142"/>
        <n v="1003693"/>
        <n v="1000940"/>
        <n v="1001328"/>
        <n v="1002888"/>
        <n v="1004674"/>
        <n v="1008689"/>
        <n v="1001544"/>
        <n v="1002475"/>
        <n v="1003023"/>
        <n v="1005296"/>
        <n v="1004468"/>
        <n v="1005989"/>
        <n v="1001634"/>
        <n v="1000084"/>
        <n v="1001986"/>
        <n v="1000056"/>
        <n v="1004301"/>
        <n v="1000830"/>
        <n v="1000103"/>
        <n v="1002666"/>
        <n v="1004667"/>
        <n v="1001567"/>
        <n v="1000517"/>
        <n v="1002397"/>
        <n v="1001485"/>
        <n v="1002857"/>
        <n v="1001806"/>
        <n v="1004477"/>
        <n v="1001876"/>
        <n v="1001144"/>
        <n v="1004659"/>
        <n v="1001537"/>
        <n v="1006172"/>
        <n v="1006210"/>
        <n v="1004827"/>
        <n v="1000874"/>
        <n v="1002648"/>
        <n v="1004774"/>
        <n v="1005166"/>
        <n v="1006224"/>
        <n v="1004768"/>
        <n v="1000275"/>
        <n v="1000952"/>
        <n v="1001064"/>
        <n v="1004543"/>
        <n v="1000519"/>
        <n v="1002059"/>
        <n v="1004128"/>
        <n v="1005123"/>
        <n v="1005264"/>
        <n v="1001417"/>
        <n v="1008463"/>
        <n v="1001908"/>
        <n v="1008734"/>
        <n v="1005420"/>
        <n v="1005909"/>
        <n v="1013990"/>
        <n v="1003597"/>
        <n v="1005174"/>
        <n v="1003052"/>
        <n v="1001244"/>
        <n v="1001121"/>
        <n v="1003603"/>
        <n v="1002017"/>
        <n v="1001374"/>
        <n v="1000093"/>
        <n v="1002547"/>
        <n v="1002298"/>
        <n v="1003515"/>
        <n v="1009311"/>
        <n v="1019024"/>
        <n v="1004910"/>
        <n v="1001628"/>
        <n v="1002584"/>
        <n v="1002271"/>
        <n v="1001267"/>
        <n v="1000961"/>
        <n v="1001492"/>
        <n v="1001615"/>
        <n v="1002951"/>
        <n v="1001603"/>
        <n v="1004204"/>
        <n v="1014993"/>
        <n v="1018556"/>
        <n v="1009983"/>
        <n v="1001749"/>
        <n v="1001632"/>
        <n v="1001405"/>
        <n v="1002429"/>
        <n v="1003272"/>
        <n v="1001446"/>
        <n v="1000047"/>
        <n v="1003017"/>
        <n v="1001696"/>
        <n v="1005672"/>
        <n v="1005783"/>
        <n v="1001932"/>
        <n v="1004282"/>
        <n v="1003908"/>
        <n v="1001734"/>
        <n v="1001115"/>
        <n v="1002519"/>
        <n v="1004120"/>
        <n v="1003560"/>
        <n v="1012847"/>
        <n v="1009564"/>
        <n v="1013154"/>
        <n v="1002468"/>
        <n v="1002509"/>
        <n v="1003506"/>
        <n v="1005011"/>
        <n v="1003625"/>
        <n v="1003808"/>
        <n v="1000081"/>
        <n v="1002129"/>
        <n v="1004858"/>
        <n v="1001636"/>
        <n v="1005313"/>
        <n v="1003212"/>
        <n v="1006263"/>
        <n v="1003742"/>
        <n v="1001857"/>
        <n v="1003083"/>
        <n v="1006752"/>
        <n v="1007348"/>
        <n v="1019817"/>
        <n v="1017849"/>
        <n v="1003929"/>
        <n v="1005292"/>
        <n v="1004745"/>
        <n v="1003921"/>
        <n v="1001954"/>
        <n v="1004773"/>
        <n v="1002002"/>
        <n v="1001953"/>
        <n v="1002154"/>
        <n v="1001467"/>
        <n v="1001499"/>
        <n v="1006066"/>
        <n v="1015293"/>
        <n v="1000878"/>
        <n v="1003925"/>
        <n v="1004081"/>
        <n v="1001171"/>
        <n v="1005080"/>
        <n v="1001315"/>
        <n v="1003069"/>
        <n v="1005310"/>
        <n v="1002125"/>
        <n v="1001375"/>
        <n v="1004134"/>
        <n v="1004941"/>
        <n v="1001145"/>
        <n v="1001074"/>
        <n v="1003307"/>
        <n v="1001835"/>
        <n v="1004448"/>
        <n v="1001221"/>
        <n v="1004190"/>
        <n v="1003674"/>
        <n v="1003641"/>
        <n v="1004393"/>
        <n v="1013646"/>
        <n v="1001942"/>
        <n v="1004834"/>
        <n v="1004472"/>
        <n v="1002579"/>
        <n v="1002550"/>
        <n v="1006037"/>
        <n v="1002372"/>
        <n v="1003300"/>
        <n v="1001813"/>
        <n v="1003802"/>
        <n v="1003263"/>
        <n v="1007952"/>
        <n v="1017733"/>
        <n v="1010557"/>
        <n v="1001323"/>
        <n v="1005003"/>
        <n v="1003656"/>
        <n v="1001558"/>
        <n v="1002088"/>
        <n v="1005120"/>
        <n v="1003458"/>
        <n v="1004628"/>
        <n v="1004313"/>
        <n v="1003634"/>
        <n v="1005466"/>
        <n v="1003960"/>
        <n v="1001496"/>
        <n v="1004496"/>
        <n v="1019322"/>
        <n v="1005041"/>
        <n v="1004387"/>
        <n v="1015445"/>
        <n v="1003091"/>
        <n v="1002640"/>
        <n v="1005206"/>
        <n v="1003322"/>
        <n v="1001536"/>
        <n v="1005913"/>
        <n v="1001219"/>
        <n v="1004976"/>
        <n v="1001585"/>
        <n v="1001258"/>
        <n v="1001861"/>
        <n v="1003202"/>
        <n v="1001462"/>
        <n v="1003540"/>
        <n v="1003210"/>
        <n v="1001204"/>
        <n v="1004437"/>
        <n v="1001897"/>
        <n v="1006913"/>
        <n v="1016551"/>
        <n v="1003203"/>
        <n v="1004205"/>
        <n v="1000036"/>
        <n v="1001674"/>
        <n v="1004574"/>
        <n v="1005985"/>
        <n v="1005658"/>
        <n v="1005613"/>
        <n v="1004439"/>
        <n v="1004958"/>
        <n v="1004906"/>
        <n v="1001350"/>
        <n v="1002184"/>
        <n v="1000935"/>
        <n v="1001719"/>
        <n v="1004523"/>
        <n v="1000076"/>
        <n v="1019377"/>
        <n v="1014740"/>
        <n v="1001797"/>
        <n v="1002151"/>
        <n v="1004742"/>
        <n v="1005350"/>
        <n v="1004767"/>
        <n v="1003316"/>
        <n v="1002008"/>
        <n v="1001141"/>
        <n v="1008041"/>
        <n v="1010028"/>
        <n v="1014854"/>
        <n v="1001587"/>
        <n v="1002376"/>
        <n v="1002850"/>
        <n v="1003358"/>
        <n v="1001091"/>
        <n v="1001285"/>
        <n v="1003339"/>
        <n v="1003064"/>
        <n v="1005729"/>
        <n v="1001664"/>
        <n v="1001469"/>
        <n v="1001271"/>
        <n v="1008587"/>
        <n v="1016822"/>
        <n v="1003728"/>
        <n v="1003157"/>
        <n v="1003225"/>
        <n v="1002917"/>
        <n v="1001453"/>
        <n v="1001756"/>
        <n v="1002384"/>
        <n v="1003360"/>
        <n v="1004065"/>
        <n v="1001602"/>
        <n v="1004452"/>
        <n v="1002944"/>
        <n v="1003940"/>
        <n v="1003528"/>
        <n v="1005701"/>
        <n v="1011004"/>
        <n v="1001675"/>
        <n v="1001973"/>
        <n v="1002568"/>
        <n v="1004201"/>
        <n v="1002037"/>
        <n v="1014815"/>
        <n v="1005309"/>
        <n v="1001760"/>
        <n v="1014658"/>
        <n v="1009559"/>
        <n v="1012642"/>
        <n v="1002405"/>
        <n v="1000785"/>
        <n v="1001155"/>
        <n v="1005777"/>
        <n v="1001887"/>
        <n v="1003793"/>
        <n v="1001325"/>
        <n v="1004470"/>
        <n v="1001223"/>
        <n v="1003264"/>
        <n v="1003188"/>
        <n v="1017636"/>
        <n v="1018883"/>
        <n v="1001404"/>
        <n v="1005317"/>
        <n v="1003757"/>
        <n v="1002670"/>
        <n v="1003909"/>
        <n v="1001622"/>
        <n v="1003302"/>
        <n v="1002391"/>
        <n v="1004956"/>
        <n v="1004300"/>
        <n v="1005906"/>
        <n v="1005682"/>
        <n v="1006031"/>
        <n v="1005344"/>
        <n v="1006200"/>
        <n v="1004290"/>
        <n v="1001351"/>
        <n v="1003654"/>
        <n v="1006345"/>
        <n v="1013532"/>
        <n v="1014138"/>
        <n v="1002205"/>
        <n v="1003548"/>
        <n v="1002126"/>
        <n v="1000575"/>
        <n v="1002348"/>
        <n v="1004846"/>
        <n v="1001458"/>
        <n v="1001725"/>
        <n v="1002147"/>
        <n v="1003653"/>
        <n v="1002082"/>
        <n v="1003177"/>
        <n v="1013287"/>
        <n v="1010596"/>
        <n v="1003922"/>
        <n v="1004037"/>
        <n v="1002444"/>
        <n v="1003508"/>
        <n v="1001073"/>
        <n v="1003463"/>
        <n v="1004114"/>
        <n v="1001625"/>
        <n v="1006060"/>
        <n v="1018440"/>
        <n v="1003002"/>
        <n v="1001503"/>
        <n v="1003246"/>
        <n v="1002938"/>
        <n v="1005152"/>
        <n v="1001934"/>
        <n v="1001095"/>
        <n v="1001391"/>
        <n v="1005320"/>
        <n v="1002779"/>
        <n v="1003610"/>
        <n v="1013751"/>
        <n v="1010141"/>
        <n v="1001959"/>
        <n v="1004397"/>
        <n v="1005997"/>
        <n v="1004357"/>
        <n v="1004377"/>
        <n v="1004423"/>
        <n v="1002187"/>
        <n v="1002617"/>
        <n v="1001980"/>
        <n v="1000639"/>
        <n v="1003963"/>
        <n v="1014155"/>
        <n v="1011708"/>
        <n v="1005102"/>
        <n v="1004324"/>
        <n v="1015432"/>
        <n v="1003474"/>
        <n v="1004638"/>
        <n v="1003567"/>
        <n v="1004077"/>
        <n v="1005540"/>
        <n v="1003464"/>
        <n v="1002774"/>
        <n v="1001082"/>
        <n v="1001541"/>
        <n v="1003009"/>
        <n v="1001273"/>
        <n v="1003442"/>
        <n v="1002290"/>
        <n v="1003168"/>
        <n v="1005197"/>
        <n v="1005570"/>
        <n v="1005536"/>
        <n v="1006213"/>
        <n v="1003712"/>
        <n v="1001256"/>
        <n v="1013396"/>
        <n v="1001428"/>
        <n v="1004650"/>
        <n v="1004717"/>
        <n v="1001778"/>
        <n v="1001610"/>
        <n v="1001001"/>
        <n v="1001805"/>
        <n v="1002526"/>
        <n v="1003584"/>
        <n v="1015059"/>
        <n v="1018101"/>
        <n v="1002918"/>
        <n v="1004689"/>
        <n v="1003582"/>
        <n v="1003059"/>
        <n v="1002481"/>
        <n v="1004068"/>
        <n v="1000269"/>
        <n v="1004078"/>
        <n v="1001123"/>
        <n v="1001038"/>
        <n v="1005164"/>
        <n v="1002633"/>
        <n v="1001278"/>
        <n v="1013284"/>
        <n v="1015206"/>
        <n v="1001051"/>
        <n v="1003556"/>
        <n v="1001483"/>
        <n v="1002224"/>
        <n v="1003764"/>
        <n v="1002609"/>
        <n v="1005010"/>
        <n v="1001516"/>
        <n v="1004289"/>
        <n v="1003774"/>
        <n v="1012770"/>
        <n v="1007363"/>
        <n v="1015917"/>
        <n v="1015456"/>
        <n v="1018904"/>
        <n v="1015638"/>
        <n v="1002060"/>
        <n v="1000892"/>
        <n v="1002827"/>
        <n v="1002496"/>
        <n v="1002540"/>
        <n v="1001410"/>
        <n v="1003868"/>
        <n v="1010223"/>
        <n v="1002104"/>
        <n v="1001915"/>
        <n v="1003934"/>
        <n v="1002170"/>
        <n v="1000087"/>
        <n v="1003831"/>
        <n v="1004164"/>
        <n v="1005183"/>
        <n v="1004792"/>
        <n v="1004480"/>
        <n v="1004917"/>
        <n v="1006073"/>
        <n v="1006149"/>
        <n v="1001721"/>
        <n v="1001380"/>
        <n v="1002186"/>
        <n v="1002813"/>
        <n v="1004360"/>
        <n v="1005201"/>
        <n v="1002969"/>
        <n v="1003016"/>
        <n v="1002310"/>
        <n v="1004897"/>
        <n v="1003615"/>
        <n v="1002529"/>
        <n v="1001880"/>
        <n v="1004184"/>
        <n v="1003330"/>
        <n v="1002749"/>
        <n v="1002336"/>
        <n v="1008518"/>
        <n v="1002596"/>
        <n v="1001644"/>
        <n v="1013683"/>
        <n v="1011679"/>
        <n v="1002382"/>
        <n v="1006101"/>
        <n v="1005100"/>
        <n v="1005046"/>
        <n v="1004030"/>
        <n v="1002294"/>
        <n v="1004240"/>
        <n v="1005178"/>
        <n v="1002089"/>
        <n v="1001370"/>
        <n v="1004676"/>
        <n v="1002199"/>
        <n v="1005298"/>
        <n v="1004085"/>
        <n v="1003051"/>
        <n v="1001142"/>
        <n v="1001987"/>
        <n v="1001872"/>
        <n v="1003156"/>
        <n v="1002591"/>
        <n v="1002064"/>
        <n v="1004597"/>
        <n v="1007300"/>
        <n v="1004985"/>
        <n v="1006052"/>
        <n v="1004356"/>
        <n v="1009089"/>
        <n v="1000643"/>
        <n v="1002946"/>
        <n v="1002816"/>
        <n v="1003001"/>
        <n v="1001088"/>
        <n v="1004998"/>
        <n v="1001320"/>
        <n v="1003887"/>
        <n v="1000852"/>
        <n v="1005766"/>
        <n v="1008081"/>
        <n v="1000065"/>
        <n v="1004793"/>
        <n v="1004851"/>
        <n v="1000461"/>
        <n v="1000138"/>
        <n v="1002775"/>
        <n v="1003544"/>
        <n v="1001027"/>
        <n v="1003827"/>
        <n v="1001210"/>
        <n v="1019586"/>
        <n v="1015070"/>
        <n v="1006009"/>
        <n v="1005584"/>
        <n v="1006203"/>
        <n v="1003844"/>
        <n v="1005141"/>
        <n v="1003624"/>
        <n v="1002798"/>
        <n v="1005055"/>
        <n v="1003512"/>
        <n v="1001321"/>
        <n v="1004999"/>
        <n v="1000080"/>
        <n v="1006598"/>
        <n v="1011822"/>
        <n v="1015677"/>
        <n v="1012484"/>
        <n v="1004646"/>
        <n v="1004928"/>
        <n v="1003324"/>
        <n v="1003333"/>
        <n v="1005451"/>
        <n v="1001389"/>
        <n v="1002289"/>
        <n v="1003492"/>
        <n v="1000082"/>
        <n v="1000098"/>
        <n v="1014756"/>
        <n v="1004862"/>
        <n v="1002991"/>
        <n v="1004607"/>
        <n v="1002061"/>
        <n v="1004940"/>
        <n v="1001451"/>
        <n v="1005082"/>
        <n v="1004942"/>
        <n v="1001275"/>
        <n v="1002133"/>
        <n v="1002574"/>
        <n v="1005590"/>
        <n v="1001519"/>
        <n v="1003388"/>
        <n v="1006985"/>
        <n v="1003813"/>
        <n v="1001277"/>
        <n v="1002935"/>
        <n v="1001348"/>
        <n v="1003005"/>
        <n v="1002890"/>
        <n v="1001992"/>
        <n v="1005443"/>
        <n v="1005379"/>
        <n v="1006829"/>
        <n v="1014399"/>
        <n v="1016433"/>
        <n v="1005124"/>
        <n v="1003142"/>
        <n v="1004012"/>
        <n v="1001202"/>
        <n v="1005321"/>
        <n v="1000248"/>
        <n v="1001566"/>
        <n v="1001671"/>
        <n v="1004132"/>
        <n v="1003446"/>
        <n v="1001889"/>
        <n v="1008677"/>
        <n v="1007989"/>
        <n v="1012805"/>
        <n v="1018848"/>
        <n v="1019010"/>
        <n v="1004719"/>
        <n v="1003716"/>
        <n v="1001067"/>
        <n v="1001167"/>
        <n v="1006036"/>
        <n v="1005801"/>
        <n v="1005494"/>
        <n v="1005358"/>
        <n v="1002202"/>
        <n v="1003707"/>
        <n v="1005259"/>
        <n v="1004669"/>
        <n v="1004571"/>
        <n v="1003898"/>
        <n v="1004333"/>
        <n v="1016239"/>
        <n v="1018140"/>
        <n v="1017218"/>
        <n v="1015039"/>
        <n v="1002108"/>
        <n v="1003400"/>
        <n v="1005210"/>
        <n v="1001407"/>
        <n v="1004121"/>
        <n v="1002662"/>
        <n v="1005156"/>
        <n v="1003505"/>
        <n v="1001461"/>
        <n v="1001218"/>
        <n v="1003072"/>
        <n v="1006461"/>
        <n v="1002051"/>
        <n v="1003643"/>
        <n v="1002055"/>
        <n v="1004425"/>
        <n v="1003221"/>
        <n v="1004784"/>
        <n v="1002942"/>
        <n v="1003219"/>
        <n v="1005391"/>
        <n v="1001257"/>
        <n v="1001781"/>
        <n v="1012541"/>
        <n v="1015163"/>
        <n v="1001542"/>
        <n v="1003564"/>
        <n v="1004090"/>
        <n v="1001924"/>
        <n v="1002328"/>
        <n v="1003666"/>
        <n v="1003100"/>
        <n v="1004617"/>
        <n v="1003460"/>
        <n v="1005484"/>
        <n v="1019707"/>
        <n v="1006570"/>
        <n v="1017476"/>
        <n v="1004107"/>
        <n v="1004600"/>
        <n v="1017524"/>
        <n v="1003857"/>
        <n v="1000195"/>
        <n v="1001742"/>
        <n v="1005726"/>
        <n v="1005723"/>
        <n v="1001722"/>
        <n v="1001183"/>
        <n v="1005229"/>
        <n v="1000926"/>
        <n v="1000995"/>
        <n v="1004595"/>
        <n v="1000638"/>
        <n v="1000788"/>
        <n v="1001882"/>
        <n v="1003514"/>
        <n v="1001372"/>
        <n v="1002580"/>
        <n v="1003261"/>
        <n v="1002047"/>
        <n v="1001326"/>
        <n v="1001449"/>
        <n v="1007521"/>
        <n v="1016162"/>
        <n v="1018537"/>
        <n v="1001575"/>
        <n v="1000943"/>
        <n v="1002349"/>
        <n v="1007802"/>
        <n v="1007270"/>
        <n v="1012175"/>
        <n v="1019340"/>
        <n v="1008346"/>
        <n v="1001660"/>
        <n v="1003494"/>
        <n v="1000523"/>
        <n v="1003010"/>
        <n v="1004722"/>
        <n v="1004658"/>
        <n v="1002309"/>
        <n v="1003152"/>
        <n v="1007168"/>
        <n v="1015795"/>
        <n v="1016874"/>
        <n v="1002703"/>
        <n v="1001332"/>
        <n v="1000609"/>
        <n v="1002513"/>
        <n v="1000342"/>
        <n v="1001127"/>
        <n v="1000862"/>
        <n v="1000884"/>
        <n v="1001195"/>
        <n v="1004647"/>
        <n v="1002204"/>
        <n v="1000738"/>
        <n v="1003744"/>
        <n v="1004434"/>
        <n v="1003570"/>
        <n v="1004721"/>
        <n v="1004992"/>
        <n v="1003942"/>
        <n v="1004391"/>
        <n v="1005094"/>
        <n v="1004074"/>
        <n v="1006098"/>
        <n v="1005699"/>
        <n v="1002077"/>
        <n v="1004561"/>
        <n v="1004824"/>
        <n v="1002026"/>
        <n v="1002265"/>
        <n v="1002781"/>
        <n v="1003335"/>
        <n v="1010469"/>
        <n v="1013315"/>
        <n v="1017415"/>
        <n v="1001588"/>
        <n v="1000721"/>
        <n v="1001785"/>
        <n v="1005242"/>
        <n v="1004849"/>
        <n v="1005616"/>
        <n v="1002313"/>
        <n v="1003668"/>
        <n v="1000397"/>
        <n v="1001607"/>
        <n v="1003190"/>
        <n v="1002084"/>
        <n v="1001621"/>
        <n v="1003804"/>
        <n v="1003665"/>
        <n v="1007111"/>
        <n v="1003692"/>
        <n v="1004370"/>
        <n v="1004716"/>
        <n v="1003743"/>
        <n v="1003549"/>
        <n v="1002312"/>
        <n v="1003362"/>
        <n v="1004831"/>
        <n v="1006015"/>
        <n v="1005482"/>
        <n v="1001212"/>
        <n v="1003715"/>
        <n v="1001789"/>
        <n v="1003182"/>
        <n v="1006665"/>
        <n v="1002724"/>
        <n v="1002315"/>
        <n v="1010123"/>
        <n v="1016279"/>
        <n v="1004118"/>
        <n v="1000035"/>
        <n v="1004968"/>
        <n v="1002307"/>
        <n v="1001468"/>
        <n v="1003353"/>
        <n v="1000627"/>
        <n v="1003148"/>
        <n v="1003354"/>
        <n v="1003647"/>
        <n v="1006087"/>
        <n v="1009560"/>
        <n v="1018751"/>
        <n v="1003671"/>
        <n v="1001138"/>
        <n v="1003622"/>
        <n v="1003867"/>
        <n v="1002034"/>
        <n v="1002478"/>
        <n v="1004367"/>
        <n v="1000031"/>
        <n v="1004718"/>
        <n v="1013937"/>
        <n v="1015532"/>
        <n v="1010440"/>
        <n v="1004358"/>
        <n v="1005262"/>
        <n v="1003897"/>
        <n v="1005459"/>
        <n v="1005384"/>
        <n v="1001716"/>
        <n v="1005216"/>
        <n v="1002721"/>
        <n v="1000436"/>
        <n v="1005366"/>
        <n v="1011662"/>
        <n v="1011143"/>
        <n v="1003954"/>
        <n v="1002229"/>
        <n v="1000058"/>
        <n v="1002200"/>
        <n v="1002799"/>
        <n v="1010212"/>
        <n v="1005134"/>
        <n v="1004605"/>
        <n v="1005603"/>
        <n v="1004082"/>
        <n v="1001193"/>
        <n v="1001452"/>
        <n v="1003276"/>
        <n v="1002148"/>
        <n v="1010739"/>
        <n v="1019882"/>
        <n v="1015384"/>
        <n v="1010399"/>
        <n v="1004230"/>
        <n v="1001379"/>
        <n v="1001281"/>
        <n v="1000405"/>
        <n v="1004582"/>
        <n v="1005249"/>
        <n v="1001381"/>
        <n v="1005983"/>
        <n v="1006143"/>
        <n v="1010864"/>
        <n v="1018485"/>
        <n v="1019721"/>
        <n v="1002595"/>
        <n v="1004398"/>
        <n v="1002682"/>
        <n v="1004728"/>
        <n v="1000089"/>
        <n v="1003586"/>
        <n v="1002898"/>
        <n v="1004632"/>
        <n v="1004673"/>
        <n v="1005995"/>
        <n v="1014454"/>
        <n v="1017961"/>
        <n v="1005108"/>
        <n v="1005332"/>
        <n v="1003282"/>
        <n v="1003607"/>
        <n v="1004166"/>
        <n v="1000762"/>
        <n v="1001501"/>
        <n v="1001731"/>
        <n v="1003021"/>
        <n v="1004796"/>
        <n v="1003710"/>
        <n v="1005006"/>
        <n v="1005335"/>
        <n v="1005069"/>
        <n v="1005311"/>
        <n v="1002335"/>
        <n v="1004900"/>
        <n v="1003517"/>
        <n v="1002659"/>
        <n v="1005929"/>
        <n v="1005709"/>
        <n v="1004589"/>
        <n v="1001769"/>
        <n v="1001050"/>
        <n v="1002940"/>
        <n v="1004276"/>
        <n v="1003234"/>
        <n v="1001538"/>
        <n v="1002967"/>
        <n v="1007647"/>
        <n v="1011640"/>
        <n v="1010260"/>
        <n v="1012667"/>
        <n v="1002586"/>
        <n v="1013132"/>
        <n v="1002163"/>
        <n v="1001669"/>
        <n v="1005432"/>
        <n v="1005437"/>
        <n v="1001700"/>
        <n v="1002040"/>
        <n v="1001652"/>
        <n v="1001830"/>
        <n v="1003121"/>
        <n v="1003214"/>
        <n v="1004202"/>
        <n v="1001077"/>
        <n v="1013078"/>
        <n v="1012241"/>
        <n v="1002440"/>
        <n v="1004069"/>
        <n v="1005171"/>
        <n v="1003830"/>
        <n v="1003881"/>
        <n v="1001224"/>
        <n v="1002332"/>
        <n v="1005915"/>
        <n v="1005663"/>
        <n v="1003398"/>
        <n v="1013057"/>
        <n v="1010682"/>
        <n v="1000735"/>
        <n v="1002569"/>
        <n v="1002217"/>
        <n v="1002715"/>
        <n v="1003784"/>
        <n v="1001338"/>
        <n v="1001342"/>
        <n v="1000710"/>
        <n v="1001955"/>
        <n v="1005635"/>
        <n v="1005648"/>
        <n v="1005804"/>
        <n v="1005844"/>
        <n v="1000776"/>
        <n v="1002818"/>
        <n v="1003042"/>
        <n v="1004930"/>
        <n v="1005212"/>
        <n v="1003268"/>
        <n v="1003527"/>
        <n v="1001597"/>
        <n v="1005314"/>
        <n v="1001886"/>
        <n v="1007294"/>
        <n v="1005140"/>
        <n v="1005099"/>
        <n v="1006139"/>
        <n v="1004329"/>
        <n v="1002646"/>
        <n v="1001032"/>
        <n v="1000055"/>
        <n v="1004175"/>
        <n v="1003859"/>
        <n v="1014180"/>
        <n v="1010904"/>
        <n v="1003195"/>
        <n v="1003351"/>
        <n v="1002369"/>
        <n v="1003789"/>
        <n v="1003874"/>
        <n v="1003255"/>
        <n v="1006003"/>
        <n v="1002016"/>
        <n v="1003752"/>
        <n v="1000471"/>
        <n v="1006748"/>
        <n v="1008296"/>
        <n v="1015553"/>
        <n v="1003806"/>
        <n v="1002474"/>
        <n v="1004286"/>
        <n v="1000631"/>
        <n v="1000583"/>
        <n v="1004306"/>
        <n v="1000838"/>
        <n v="1003129"/>
        <n v="1004875"/>
        <n v="1007276"/>
        <n v="1002107"/>
        <n v="1002709"/>
        <n v="1006136"/>
        <n v="1015164"/>
        <n v="1016355"/>
        <n v="1003147"/>
        <n v="1004960"/>
        <n v="1004277"/>
        <n v="1001697"/>
        <n v="1001952"/>
        <n v="1004539"/>
        <n v="1002172"/>
        <n v="1004424"/>
        <n v="1005091"/>
        <n v="1001163"/>
        <n v="1004486"/>
        <n v="1001999"/>
        <n v="1004586"/>
        <n v="1006208"/>
        <n v="1006615"/>
        <n v="1006019"/>
        <n v="1017840"/>
        <n v="1010468"/>
        <n v="1002306"/>
        <n v="1001631"/>
        <n v="1003923"/>
        <n v="1004251"/>
        <n v="1003843"/>
        <n v="1005014"/>
        <n v="1000651"/>
        <n v="1003139"/>
        <n v="1000367"/>
        <n v="1002400"/>
        <n v="1002338"/>
        <n v="1005106"/>
        <n v="1003230"/>
        <n v="1002867"/>
        <n v="1004349"/>
        <n v="1011942"/>
        <n v="1010612"/>
        <n v="1002424"/>
        <n v="1004364"/>
        <n v="1002810"/>
        <n v="1005848"/>
        <n v="1001479"/>
        <n v="1002588"/>
        <n v="1001377"/>
        <n v="1001665"/>
        <n v="1001302"/>
        <n v="1002296"/>
        <n v="1003635"/>
        <n v="1011966"/>
        <n v="1004785"/>
        <n v="1019853"/>
        <n v="1004548"/>
        <n v="1002388"/>
        <n v="1005077"/>
        <n v="1006190"/>
        <n v="1006088"/>
        <n v="1001793"/>
        <n v="1005203"/>
        <n v="1002571"/>
        <n v="1003873"/>
        <n v="1001553"/>
        <n v="1004026"/>
        <n v="1001782"/>
        <n v="1000824"/>
        <n v="1002755"/>
        <n v="1001841"/>
        <n v="1014296"/>
        <n v="1011795"/>
        <n v="1015815"/>
        <n v="1000078"/>
        <n v="1001072"/>
        <n v="1001825"/>
        <n v="1005015"/>
        <n v="1004799"/>
        <n v="1004344"/>
        <n v="1005620"/>
        <n v="1005873"/>
        <n v="1002875"/>
        <n v="1004585"/>
        <n v="1004860"/>
        <n v="1002937"/>
        <n v="1013250"/>
        <n v="1009399"/>
        <n v="1002649"/>
        <n v="1004888"/>
        <n v="1001896"/>
        <n v="1003281"/>
        <n v="1001718"/>
        <n v="1001600"/>
        <n v="1002956"/>
        <n v="1003114"/>
        <n v="1008793"/>
        <n v="1012237"/>
        <n v="1010403"/>
        <n v="1010731"/>
        <n v="1011785"/>
        <n v="1019168"/>
        <n v="1000745"/>
        <n v="1003790"/>
        <n v="1005323"/>
        <n v="1004145"/>
        <n v="1005199"/>
        <n v="1004466"/>
        <n v="1009254"/>
        <n v="1006908"/>
        <n v="1015088"/>
        <n v="1005245"/>
        <n v="1004471"/>
        <n v="1005744"/>
        <n v="1005525"/>
        <n v="1005902"/>
        <n v="1000759"/>
        <n v="1001941"/>
        <n v="1005022"/>
        <n v="1002469"/>
        <n v="1012994"/>
        <n v="1002111"/>
        <n v="1013246"/>
        <n v="1009989"/>
        <n v="1015889"/>
        <n v="1013567"/>
        <n v="1005244"/>
        <n v="1004001"/>
        <n v="1004464"/>
        <n v="1003117"/>
        <n v="1000959"/>
        <n v="1002491"/>
        <n v="1006091"/>
        <n v="1001728"/>
        <n v="1000072"/>
        <n v="1002853"/>
        <n v="1000451"/>
        <n v="1004857"/>
        <n v="1004308"/>
        <n v="1015820"/>
        <n v="1013189"/>
        <n v="1004502"/>
        <n v="1005252"/>
        <n v="1002793"/>
        <n v="1005052"/>
        <n v="1006165"/>
        <n v="1006170"/>
        <n v="1003509"/>
        <n v="1002489"/>
        <n v="1012964"/>
        <n v="1004731"/>
        <n v="1004612"/>
        <n v="1005096"/>
        <n v="1002497"/>
        <n v="1001206"/>
        <n v="1003218"/>
        <n v="1002251"/>
        <n v="1001426"/>
        <n v="1001571"/>
        <n v="1004079"/>
        <n v="1003359"/>
        <n v="1006528"/>
        <n v="1005738"/>
        <n v="1005557"/>
        <n v="1004836"/>
        <n v="1000744"/>
        <n v="1004104"/>
        <n v="1000797"/>
        <n v="1004108"/>
        <n v="1000773"/>
        <n v="1003631"/>
        <n v="1002886"/>
        <n v="1004957"/>
        <n v="1007473"/>
        <n v="1013148"/>
        <n v="1013171"/>
        <n v="1003697"/>
        <n v="1000173"/>
        <n v="1000493"/>
        <n v="1005236"/>
        <n v="1005253"/>
        <n v="1005599"/>
        <n v="1003783"/>
        <n v="1003754"/>
        <n v="1001400"/>
        <n v="1004641"/>
        <n v="1000717"/>
        <n v="1004630"/>
        <n v="1003334"/>
        <n v="1011229"/>
        <n v="1018456"/>
        <n v="1014843"/>
        <n v="1010231"/>
        <n v="1004163"/>
        <n v="1004651"/>
        <n v="1003105"/>
        <n v="1005660"/>
        <n v="1006173"/>
        <n v="1002543"/>
        <n v="1000132"/>
        <n v="1002980"/>
        <n v="1002629"/>
        <n v="1003903"/>
        <n v="1004557"/>
        <n v="1006188"/>
        <n v="1006189"/>
        <n v="1014684"/>
        <n v="1018453"/>
        <n v="1019469"/>
        <n v="1004311"/>
        <n v="1002963"/>
        <n v="1004070"/>
        <n v="1003086"/>
        <n v="1003601"/>
        <n v="1004690"/>
        <n v="1004809"/>
        <n v="1004776"/>
        <n v="1000097"/>
        <n v="1015264"/>
        <n v="1002194"/>
        <n v="1001774"/>
        <n v="1002712"/>
        <n v="1002499"/>
        <n v="1004099"/>
        <n v="1001052"/>
        <n v="1001059"/>
        <n v="1005343"/>
        <n v="1000876"/>
        <n v="1004856"/>
        <n v="1007369"/>
        <n v="1009462"/>
        <n v="1003961"/>
        <n v="1003646"/>
        <n v="1002507"/>
        <n v="1006045"/>
        <n v="1005922"/>
        <n v="1002300"/>
        <n v="1002870"/>
        <n v="1003332"/>
        <n v="1002319"/>
        <n v="1004516"/>
        <n v="1004246"/>
        <n v="1002305"/>
        <n v="1003405"/>
        <n v="1001208"/>
        <n v="1005008"/>
        <n v="1004096"/>
        <n v="1002981"/>
        <n v="1010803"/>
        <n v="1005960"/>
        <n v="1006048"/>
        <n v="1006146"/>
        <n v="1005798"/>
        <n v="1006178"/>
        <n v="1005397"/>
        <n v="1000859"/>
        <n v="1002601"/>
        <n v="1002308"/>
        <n v="1002383"/>
        <n v="1002282"/>
        <n v="1009639"/>
        <n v="1003525"/>
        <n v="1007029"/>
        <n v="1009749"/>
        <n v="1012706"/>
        <n v="1004890"/>
        <n v="1004554"/>
        <n v="1002763"/>
        <n v="1003536"/>
        <n v="1002179"/>
        <n v="1006232"/>
        <n v="1005917"/>
        <n v="1005497"/>
        <n v="1005390"/>
        <n v="1003748"/>
        <n v="1004730"/>
        <n v="1005336"/>
        <n v="1000571"/>
        <n v="1009206"/>
        <n v="1011363"/>
        <n v="1002619"/>
        <n v="1003423"/>
        <n v="1002952"/>
        <n v="1001227"/>
        <n v="1003850"/>
        <n v="1000812"/>
        <n v="1004075"/>
        <n v="1003237"/>
        <n v="1002903"/>
        <n v="1005053"/>
        <n v="1005988"/>
        <n v="1005434"/>
        <n v="1013330"/>
        <n v="1003637"/>
        <n v="1002820"/>
        <n v="1003620"/>
        <n v="1002877"/>
        <n v="1004396"/>
        <n v="1004178"/>
        <n v="1002620"/>
        <n v="1002459"/>
        <n v="1019683"/>
        <n v="1003386"/>
        <n v="1004566"/>
        <n v="1006051"/>
        <n v="1006129"/>
        <n v="1003682"/>
        <n v="1005271"/>
        <n v="1004778"/>
        <n v="1003919"/>
        <n v="1004459"/>
        <n v="1000904"/>
        <n v="1008387"/>
        <n v="1015811"/>
        <n v="1004317"/>
        <n v="1005458"/>
        <n v="1004878"/>
        <n v="1003192"/>
        <n v="1000618"/>
        <n v="1000068"/>
        <n v="1000749"/>
        <n v="1003841"/>
        <n v="1013469"/>
        <n v="1018097"/>
        <n v="1013300"/>
        <n v="1003723"/>
        <n v="1003702"/>
        <n v="1002836"/>
        <n v="1002685"/>
        <n v="1002551"/>
        <n v="1001345"/>
        <n v="1000191"/>
        <n v="1005020"/>
        <n v="1000764"/>
        <n v="1005450"/>
        <n v="1005447"/>
        <n v="1006229"/>
        <n v="1004483"/>
        <n v="1003465"/>
        <n v="1010283"/>
        <n v="1016283"/>
        <n v="1004155"/>
        <n v="1000725"/>
        <n v="1004978"/>
        <n v="1000524"/>
        <n v="1005845"/>
        <n v="1005789"/>
        <n v="1008861"/>
        <n v="1005693"/>
        <n v="1014428"/>
        <n v="1005158"/>
        <n v="1003050"/>
        <n v="1003638"/>
        <n v="1002932"/>
        <n v="1002321"/>
        <n v="1002166"/>
        <n v="1002524"/>
        <n v="1003984"/>
        <n v="1000320"/>
        <n v="1003151"/>
        <n v="1006248"/>
        <n v="1005874"/>
        <n v="1005499"/>
        <n v="1006194"/>
        <n v="1005880"/>
        <n v="1002729"/>
        <n v="1005085"/>
        <n v="1003109"/>
        <n v="1002747"/>
        <n v="1004623"/>
        <n v="1013735"/>
        <n v="1004532"/>
        <n v="1000608"/>
        <n v="1001630"/>
        <n v="1002960"/>
        <n v="1003846"/>
        <n v="1000997"/>
        <n v="1006256"/>
        <n v="1000810"/>
        <n v="1002790"/>
        <n v="1003681"/>
        <n v="1005025"/>
        <n v="1004786"/>
        <n v="1007413"/>
        <n v="1006611"/>
        <n v="1018957"/>
        <n v="1014109"/>
        <n v="1012362"/>
        <n v="1009996"/>
        <n v="1000937"/>
        <n v="1002947"/>
        <n v="1003578"/>
        <n v="1000260"/>
        <n v="1000040"/>
        <n v="1002695"/>
        <n v="1001355"/>
        <n v="1005142"/>
        <n v="1004743"/>
        <n v="1012656"/>
        <n v="1002904"/>
        <n v="1002767"/>
        <n v="1000389"/>
        <n v="1000481"/>
        <n v="1004753"/>
        <n v="1002546"/>
        <n v="1005241"/>
        <n v="1003278"/>
        <n v="1004591"/>
        <n v="1002676"/>
        <n v="1002965"/>
        <n v="1005429"/>
        <n v="1011924"/>
        <n v="1011262"/>
        <n v="1000741"/>
        <n v="1000706"/>
        <n v="1004546"/>
        <n v="1003057"/>
        <n v="1004788"/>
        <n v="1002035"/>
        <n v="1003082"/>
        <n v="1014040"/>
        <n v="1003817"/>
        <n v="1000975"/>
        <n v="1005756"/>
        <n v="1005973"/>
        <n v="1005361"/>
        <n v="1003417"/>
        <n v="1003097"/>
        <n v="1000727"/>
        <n v="1004762"/>
        <n v="1012407"/>
        <n v="1015835"/>
        <n v="1011311"/>
        <n v="1003347"/>
        <n v="1004729"/>
        <n v="1002280"/>
        <n v="1000610"/>
        <n v="1005767"/>
        <n v="1005966"/>
        <n v="1004541"/>
        <n v="1002943"/>
        <n v="1004759"/>
        <n v="1003477"/>
        <n v="1004255"/>
        <n v="1010932"/>
        <n v="1003864"/>
        <n v="1005167"/>
        <n v="1003028"/>
        <n v="1005327"/>
        <n v="1006113"/>
        <n v="1005690"/>
        <n v="1000134"/>
        <n v="1007742"/>
        <n v="1011893"/>
        <n v="1015977"/>
        <n v="1002916"/>
        <n v="1002164"/>
        <n v="1002563"/>
        <n v="1004331"/>
        <n v="1002544"/>
        <n v="1001213"/>
        <n v="1005255"/>
        <n v="1004235"/>
        <n v="1003988"/>
        <n v="1002955"/>
        <n v="1005147"/>
        <n v="1003243"/>
        <n v="1004606"/>
        <n v="1001960"/>
        <n v="1008311"/>
        <n v="1003026"/>
        <n v="1001190"/>
        <n v="1005532"/>
        <n v="1003371"/>
        <n v="1004682"/>
        <n v="1002511"/>
        <n v="1004303"/>
        <n v="1002521"/>
        <n v="1003198"/>
        <n v="1005299"/>
        <n v="1019153"/>
        <n v="1010589"/>
        <n v="1017025"/>
        <n v="1000999"/>
        <n v="1002234"/>
        <n v="1005117"/>
        <n v="1002612"/>
        <n v="1002929"/>
        <n v="1003529"/>
        <n v="1006790"/>
        <n v="1011909"/>
        <n v="1015690"/>
        <n v="1002812"/>
        <n v="1004531"/>
        <n v="1005078"/>
        <n v="1001454"/>
        <n v="1002661"/>
        <n v="1002343"/>
        <n v="1002285"/>
        <n v="1002492"/>
        <n v="1007884"/>
        <n v="1010788"/>
        <n v="1004593"/>
        <n v="1000590"/>
        <n v="1003590"/>
        <n v="1004725"/>
        <n v="1003910"/>
        <n v="1003786"/>
        <n v="1002593"/>
        <n v="1003310"/>
        <n v="1000413"/>
        <n v="1003111"/>
        <n v="1003292"/>
        <n v="1005348"/>
        <n v="1006205"/>
        <n v="1016475"/>
        <n v="1003795"/>
        <n v="1017937"/>
        <n v="1004911"/>
        <n v="1004903"/>
        <n v="1002352"/>
        <n v="1002175"/>
        <n v="1002495"/>
        <n v="1004106"/>
        <n v="1003122"/>
        <n v="1005968"/>
        <n v="1000014"/>
        <n v="1003377"/>
        <n v="1014212"/>
        <n v="1003380"/>
        <n v="1005193"/>
        <n v="1000730"/>
        <n v="1004724"/>
        <n v="1010000"/>
        <n v="1019043"/>
        <n v="1018100"/>
        <n v="1003862"/>
        <n v="1000808"/>
        <n v="1002260"/>
        <n v="1004092"/>
        <n v="1004476"/>
        <n v="1004815"/>
        <n v="1002797"/>
        <n v="1000237"/>
        <n v="1005111"/>
        <n v="1005240"/>
        <n v="1002505"/>
        <n v="1002771"/>
        <n v="1003971"/>
        <n v="1002745"/>
        <n v="1005581"/>
        <n v="1003258"/>
        <n v="1002804"/>
        <n v="1002325"/>
        <n v="1015005"/>
        <n v="1003733"/>
        <n v="1002420"/>
        <n v="1000086"/>
        <n v="1003885"/>
        <n v="1004602"/>
        <n v="1003031"/>
        <n v="1004258"/>
        <n v="1003179"/>
        <n v="1000346"/>
        <n v="1005678"/>
        <n v="1005743"/>
        <n v="1005445"/>
        <n v="1005920"/>
        <n v="1006313"/>
        <n v="1019280"/>
        <n v="1005232"/>
        <n v="1002825"/>
        <n v="1003895"/>
        <n v="1010631"/>
        <n v="1011070"/>
        <n v="1003612"/>
        <n v="1003818"/>
        <n v="1005624"/>
        <n v="1003513"/>
        <n v="1004338"/>
        <n v="1000729"/>
        <n v="1004634"/>
        <n v="1004337"/>
        <n v="1004549"/>
        <n v="1003071"/>
        <n v="1002464"/>
        <n v="1012059"/>
        <n v="1003711"/>
        <n v="1002523"/>
        <n v="1006220"/>
        <n v="1005671"/>
        <n v="1000071"/>
        <n v="1001078"/>
        <n v="1002201"/>
        <n v="1016131"/>
        <n v="1016622"/>
        <n v="1004583"/>
        <n v="1005198"/>
        <n v="1003027"/>
        <n v="1000863"/>
        <n v="1002261"/>
        <n v="1003035"/>
        <n v="1004934"/>
        <n v="1003974"/>
        <n v="1005568"/>
        <n v="1000156"/>
        <n v="1003445"/>
        <n v="1002671"/>
        <n v="1000513"/>
        <n v="1003725"/>
        <n v="1000947"/>
        <n v="1007712"/>
        <n v="1012411"/>
        <n v="1002334"/>
        <n v="1004295"/>
        <n v="1004925"/>
        <n v="1003628"/>
        <n v="1003639"/>
        <n v="1007788"/>
        <n v="1006215"/>
        <n v="1005566"/>
        <n v="1004550"/>
        <n v="1001523"/>
        <n v="1002637"/>
        <n v="1005032"/>
        <n v="1002373"/>
        <n v="1004943"/>
        <n v="1017517"/>
        <n v="1018217"/>
        <n v="1019124"/>
        <n v="1000699"/>
        <n v="1003721"/>
        <n v="1003683"/>
        <n v="1002514"/>
        <n v="1005265"/>
        <n v="1002806"/>
        <n v="1006112"/>
        <n v="1004519"/>
        <n v="1001079"/>
        <n v="1015606"/>
        <n v="1011524"/>
        <n v="1000143"/>
        <n v="1004361"/>
        <n v="1002589"/>
        <n v="1000742"/>
        <n v="1005859"/>
        <n v="1007590"/>
        <n v="1019313"/>
        <n v="1002706"/>
        <n v="1004805"/>
        <n v="1002687"/>
        <n v="1003851"/>
        <n v="1003957"/>
        <n v="1002450"/>
        <n v="1004685"/>
        <n v="1001759"/>
        <n v="1004028"/>
        <n v="1005828"/>
        <n v="1005542"/>
        <n v="1008803"/>
        <n v="1008010"/>
        <n v="1011434"/>
        <n v="1012973"/>
        <n v="1004036"/>
        <n v="1000457"/>
        <n v="1002923"/>
        <n v="1002218"/>
        <n v="1003519"/>
        <n v="1002458"/>
        <n v="1003208"/>
        <n v="1001434"/>
        <n v="1004461"/>
        <n v="1004182"/>
        <n v="1005287"/>
        <n v="1000249"/>
        <n v="1003099"/>
        <n v="1007136"/>
        <n v="1014271"/>
        <n v="1016147"/>
        <n v="1013376"/>
        <n v="1016837"/>
        <n v="1017301"/>
        <n v="1005641"/>
        <n v="1000020"/>
        <n v="1005042"/>
        <n v="1003554"/>
        <n v="1000043"/>
        <n v="1000647"/>
        <n v="1001843"/>
        <n v="1012267"/>
        <n v="1004481"/>
        <n v="1004653"/>
        <n v="1006046"/>
        <n v="1003550"/>
        <n v="1000956"/>
        <n v="1002716"/>
        <n v="1000050"/>
        <n v="1003462"/>
        <n v="1002340"/>
        <n v="1001178"/>
        <n v="1005318"/>
        <n v="1002162"/>
        <n v="1004076"/>
        <n v="1002893"/>
        <n v="1002466"/>
        <n v="1004604"/>
        <n v="1005500"/>
        <n v="1016414"/>
        <n v="1002436"/>
        <n v="1003297"/>
        <n v="1002012"/>
        <n v="1000468"/>
        <n v="1002743"/>
        <n v="1003066"/>
        <n v="1005304"/>
        <n v="1014460"/>
        <n v="1019545"/>
        <n v="1004170"/>
        <n v="1002930"/>
        <n v="1004451"/>
        <n v="1002284"/>
        <n v="1004873"/>
        <n v="1004820"/>
        <n v="1004031"/>
        <n v="1010545"/>
        <n v="1013197"/>
        <n v="1016967"/>
        <n v="1003325"/>
        <n v="1003678"/>
        <n v="1000820"/>
        <n v="1003985"/>
        <n v="1004982"/>
        <n v="1002210"/>
        <n v="1004392"/>
        <n v="1004828"/>
        <n v="1004770"/>
        <n v="1008020"/>
        <n v="1007074"/>
        <n v="1006824"/>
        <n v="1007814"/>
        <n v="1016053"/>
        <n v="1007153"/>
        <n v="1004567"/>
        <n v="1003591"/>
        <n v="1002976"/>
        <n v="1005860"/>
        <n v="1006253"/>
        <n v="1005452"/>
        <n v="1002324"/>
        <n v="1002783"/>
        <n v="1001807"/>
        <n v="1016598"/>
        <n v="1009308"/>
        <n v="1003163"/>
        <n v="1002083"/>
        <n v="1003240"/>
        <n v="1002866"/>
        <n v="1004839"/>
        <n v="1000508"/>
        <n v="1005667"/>
        <n v="1005478"/>
        <n v="1005998"/>
        <n v="1003779"/>
        <n v="1008397"/>
        <n v="1007460"/>
        <n v="1012477"/>
        <n v="1019405"/>
        <n v="1018417"/>
        <n v="1002822"/>
        <n v="1002066"/>
        <n v="1000673"/>
        <n v="1003950"/>
        <n v="1005200"/>
        <n v="1002446"/>
        <n v="1001192"/>
        <n v="1000301"/>
        <n v="1003124"/>
        <n v="1004972"/>
        <n v="1003522"/>
        <n v="1005312"/>
        <n v="1005004"/>
        <n v="1006185"/>
        <n v="1005596"/>
        <n v="1005868"/>
        <n v="1005877"/>
        <n v="1005380"/>
        <n v="1015501"/>
        <n v="1016169"/>
        <n v="1000950"/>
        <n v="1004989"/>
        <n v="1004735"/>
        <n v="1004330"/>
        <n v="1004514"/>
        <n v="1011193"/>
        <n v="1002788"/>
        <n v="1006078"/>
        <n v="1005898"/>
        <n v="1003941"/>
        <n v="1002530"/>
        <n v="1001447"/>
        <n v="1004271"/>
        <n v="1004953"/>
        <n v="1002297"/>
        <n v="1005634"/>
        <n v="1003576"/>
        <n v="1002050"/>
        <n v="1000150"/>
        <n v="1004704"/>
        <n v="1005696"/>
        <n v="1004351"/>
        <n v="1004627"/>
        <n v="1002219"/>
        <n v="1004305"/>
        <n v="1004503"/>
        <n v="1003866"/>
        <n v="1005560"/>
        <n v="1005892"/>
        <n v="1005835"/>
        <n v="1005714"/>
        <n v="1004580"/>
        <n v="1010502"/>
        <n v="1003436"/>
        <n v="1000077"/>
        <n v="1007662"/>
        <n v="1010661"/>
        <n v="1018111"/>
        <n v="1014635"/>
        <n v="1018212"/>
        <n v="1001013"/>
        <n v="1003224"/>
        <n v="1002600"/>
        <n v="1013163"/>
        <n v="1000167"/>
        <n v="1011997"/>
        <n v="1001817"/>
        <n v="1003287"/>
        <n v="1002380"/>
        <n v="1005222"/>
        <n v="1001008"/>
        <n v="1003456"/>
        <n v="1002760"/>
        <n v="1008849"/>
        <n v="1011763"/>
        <n v="1014837"/>
        <n v="1003589"/>
        <n v="1004054"/>
        <n v="1003227"/>
        <n v="1000720"/>
        <n v="1003348"/>
        <n v="1002862"/>
        <n v="1005329"/>
        <n v="1005749"/>
        <n v="1005611"/>
        <n v="1005668"/>
        <n v="1000803"/>
        <n v="1005040"/>
        <n v="1004173"/>
        <n v="1000813"/>
        <n v="1006097"/>
        <n v="1007436"/>
        <n v="1018499"/>
        <n v="1001930"/>
        <n v="1002150"/>
        <n v="1004631"/>
        <n v="1002484"/>
        <n v="1008262"/>
        <n v="1013316"/>
        <n v="1016405"/>
        <n v="1004265"/>
        <n v="1001359"/>
        <n v="1003904"/>
        <n v="1002552"/>
        <n v="1004135"/>
        <n v="1000476"/>
        <n v="1003642"/>
        <n v="1009031"/>
        <n v="1007487"/>
        <n v="1007941"/>
        <n v="1014123"/>
        <n v="1006022"/>
        <n v="1001135"/>
        <n v="1004914"/>
        <n v="1004343"/>
        <n v="1005308"/>
        <n v="1002333"/>
        <n v="1006960"/>
        <n v="1019190"/>
        <n v="1004596"/>
        <n v="1006228"/>
        <n v="1005113"/>
        <n v="1000024"/>
        <n v="1004147"/>
        <n v="1002895"/>
        <n v="1003318"/>
        <n v="1018277"/>
        <n v="1004747"/>
        <n v="1003108"/>
        <n v="1005357"/>
        <n v="1000918"/>
        <n v="1001003"/>
        <n v="1002270"/>
        <n v="1001330"/>
        <n v="1016203"/>
        <n v="1012072"/>
        <n v="1002610"/>
        <n v="1002411"/>
        <n v="1003926"/>
        <n v="1003931"/>
        <n v="1006024"/>
        <n v="1005864"/>
        <n v="1006186"/>
        <n v="1006257"/>
        <n v="1004823"/>
        <n v="1008157"/>
        <n v="1000401"/>
        <n v="1002007"/>
        <n v="1002844"/>
        <n v="1005706"/>
        <n v="1000083"/>
        <n v="1000697"/>
        <n v="1005319"/>
        <n v="1003199"/>
        <n v="1004848"/>
        <n v="1015925"/>
        <n v="1009944"/>
        <n v="1004366"/>
        <n v="1005033"/>
        <n v="1002253"/>
        <n v="1005918"/>
        <n v="1004553"/>
        <n v="1003886"/>
        <n v="1001358"/>
        <n v="1001128"/>
        <n v="1000334"/>
        <n v="1003194"/>
        <n v="1001291"/>
        <n v="1004932"/>
        <n v="1007217"/>
        <n v="1013975"/>
        <n v="1003559"/>
        <n v="1002311"/>
        <n v="1005837"/>
        <n v="1005986"/>
        <n v="1006547"/>
        <n v="1007502"/>
        <n v="1009755"/>
        <n v="1007221"/>
        <n v="1005814"/>
        <n v="1005562"/>
        <n v="1002339"/>
        <n v="1006543"/>
        <n v="1019775"/>
        <n v="1018178"/>
        <n v="1016196"/>
        <n v="1005104"/>
        <n v="1000733"/>
        <n v="1004223"/>
        <n v="1000409"/>
        <n v="1003951"/>
        <n v="1012609"/>
        <n v="1003089"/>
        <n v="1003191"/>
        <n v="1003200"/>
        <n v="1002736"/>
        <n v="1009225"/>
        <n v="1008243"/>
        <n v="1015570"/>
        <n v="1016530"/>
        <n v="1010424"/>
        <n v="1013421"/>
        <n v="1003119"/>
        <n v="1005043"/>
        <n v="1005689"/>
        <n v="1000026"/>
        <n v="1001181"/>
        <n v="1000196"/>
        <n v="1016265"/>
        <n v="1017350"/>
        <n v="1002693"/>
        <n v="1002292"/>
        <n v="1003488"/>
        <n v="1005116"/>
        <n v="1000305"/>
        <n v="1005170"/>
        <n v="1002096"/>
        <n v="1005784"/>
        <n v="1005605"/>
        <n v="1005886"/>
        <n v="1005996"/>
        <n v="1000215"/>
        <n v="1004916"/>
        <n v="1004485"/>
        <n v="1002430"/>
        <n v="1005928"/>
        <n v="1014789"/>
        <n v="1013404"/>
        <n v="1017002"/>
        <n v="1005257"/>
        <n v="1003469"/>
        <n v="1002560"/>
        <n v="1017662"/>
        <n v="1000674"/>
        <n v="1005550"/>
        <n v="1008543"/>
        <n v="1011158"/>
        <n v="1003893"/>
        <n v="1005039"/>
        <n v="1007577"/>
        <n v="1007181"/>
        <n v="1012032"/>
        <n v="1003815"/>
        <n v="1004581"/>
        <n v="1005465"/>
        <n v="1005936"/>
        <n v="1005934"/>
        <n v="1010585"/>
        <n v="1004889"/>
        <n v="1004274"/>
        <n v="1001493"/>
        <n v="1002910"/>
        <n v="1002656"/>
        <n v="1000837"/>
        <n v="1004167"/>
        <n v="1006302"/>
        <n v="1017420"/>
        <n v="1017999"/>
        <n v="1012723"/>
        <n v="1004323"/>
        <n v="1003993"/>
        <n v="1003144"/>
        <n v="1000722"/>
        <n v="1000948"/>
        <n v="1006093"/>
        <n v="1005695"/>
        <n v="1006042"/>
        <n v="1004670"/>
        <n v="1001540"/>
        <n v="1008476"/>
        <n v="1007389"/>
        <n v="1019202"/>
        <n v="1018400"/>
        <n v="1001951"/>
        <n v="1001362"/>
        <n v="1004314"/>
        <n v="1002461"/>
        <n v="1005394"/>
        <n v="1005832"/>
        <n v="1005878"/>
        <n v="1005127"/>
        <n v="1009958"/>
        <n v="1002329"/>
        <n v="1004700"/>
        <n v="1003384"/>
        <n v="1002449"/>
        <n v="1005839"/>
        <n v="1005633"/>
        <n v="1014217"/>
        <n v="1018736"/>
        <n v="1004886"/>
        <n v="1001306"/>
        <n v="1004899"/>
        <n v="1004431"/>
        <n v="1000574"/>
        <n v="1011788"/>
        <n v="1003466"/>
        <n v="1002602"/>
        <n v="1001591"/>
        <n v="1004208"/>
        <n v="1007784"/>
        <n v="1006214"/>
        <n v="1013443"/>
        <n v="1015333"/>
        <n v="1000849"/>
        <n v="1002645"/>
        <n v="1000278"/>
        <n v="1004894"/>
        <n v="1004280"/>
        <n v="1004207"/>
        <n v="1019699"/>
        <n v="1003226"/>
        <n v="1000992"/>
        <n v="1003110"/>
        <n v="1000934"/>
        <n v="1003626"/>
        <n v="1003944"/>
        <n v="1002255"/>
        <n v="1005246"/>
        <n v="1004870"/>
        <n v="1000379"/>
        <n v="1002428"/>
        <n v="1004379"/>
        <n v="1007531"/>
        <n v="1006131"/>
        <n v="1005925"/>
        <n v="1005976"/>
        <n v="1006016"/>
        <n v="1005386"/>
        <n v="1017128"/>
        <n v="1015156"/>
        <n v="1002677"/>
        <n v="1004732"/>
        <n v="1003826"/>
        <n v="1004022"/>
        <n v="1001927"/>
        <n v="1005330"/>
        <n v="1004656"/>
        <n v="1005963"/>
        <n v="1002884"/>
        <n v="1004228"/>
        <n v="1003291"/>
        <n v="1016887"/>
        <n v="1001859"/>
        <n v="1005572"/>
        <n v="1003976"/>
        <n v="1002970"/>
        <n v="1019878"/>
        <n v="1003137"/>
        <n v="1005195"/>
        <n v="1004430"/>
        <n v="1004136"/>
        <n v="1017610"/>
        <n v="1000319"/>
        <n v="1004008"/>
        <n v="1005048"/>
        <n v="1005882"/>
        <n v="1005943"/>
        <n v="1005794"/>
        <n v="1008916"/>
        <n v="1018978"/>
        <n v="1004983"/>
        <n v="1004764"/>
        <n v="1002865"/>
        <n v="1017917"/>
        <n v="1004191"/>
        <n v="1005418"/>
        <n v="1005595"/>
        <n v="1005704"/>
        <n v="1002719"/>
        <n v="1003493"/>
        <n v="1002770"/>
        <n v="1004019"/>
        <n v="1001796"/>
        <n v="1000821"/>
        <n v="1005529"/>
        <n v="1006498"/>
        <n v="1009192"/>
        <n v="1002756"/>
        <n v="1005013"/>
        <n v="1002782"/>
        <n v="1003412"/>
        <n v="1001854"/>
        <n v="1001295"/>
        <n v="1007150"/>
        <n v="1003209"/>
        <n v="1005322"/>
        <n v="1002639"/>
        <n v="1003520"/>
        <n v="1005059"/>
        <n v="1005415"/>
        <n v="1018664"/>
        <n v="1014487"/>
        <n v="1018561"/>
        <n v="1010416"/>
        <n v="1001197"/>
        <n v="1003104"/>
        <n v="1003945"/>
        <n v="1003279"/>
        <n v="1000375"/>
        <n v="1005154"/>
        <n v="1002465"/>
        <n v="1004465"/>
        <n v="1004526"/>
        <n v="1006132"/>
        <n v="1006128"/>
        <n v="1005517"/>
        <n v="1006216"/>
        <n v="1005991"/>
        <n v="1005653"/>
        <n v="1012403"/>
        <n v="1003747"/>
        <n v="1004811"/>
        <n v="1017059"/>
        <n v="1004427"/>
        <n v="1000619"/>
        <n v="1003095"/>
        <n v="1004772"/>
        <n v="1004573"/>
        <n v="1004386"/>
        <n v="1006464"/>
        <n v="1009974"/>
        <n v="1013341"/>
        <n v="1017747"/>
        <n v="1014763"/>
        <n v="1005101"/>
        <n v="1005685"/>
        <n v="1005643"/>
        <n v="1006151"/>
        <n v="1005697"/>
        <n v="1003006"/>
        <n v="1001773"/>
        <n v="1003184"/>
        <n v="1002431"/>
        <n v="1005340"/>
        <n v="1005346"/>
        <n v="1000698"/>
        <n v="1018994"/>
        <n v="1017734"/>
        <n v="1002268"/>
        <n v="1002920"/>
        <n v="1002276"/>
        <n v="1005842"/>
        <n v="1006218"/>
        <n v="1006004"/>
        <n v="1015593"/>
        <n v="1016163"/>
        <n v="1017587"/>
        <n v="1012084"/>
        <n v="1000757"/>
        <n v="1001862"/>
        <n v="1009365"/>
        <n v="1009899"/>
        <n v="1005476"/>
        <n v="1005577"/>
        <n v="1005399"/>
        <n v="1002525"/>
        <n v="1003170"/>
        <n v="1003427"/>
        <n v="1006970"/>
        <n v="1012970"/>
        <n v="1005688"/>
        <n v="1006243"/>
        <n v="1006028"/>
        <n v="1001715"/>
        <n v="1001639"/>
        <n v="1004981"/>
        <n v="1003387"/>
        <n v="1010627"/>
        <n v="1016890"/>
        <n v="1019070"/>
        <n v="1017307"/>
        <n v="1017986"/>
        <n v="1015378"/>
        <n v="1001004"/>
        <n v="1002594"/>
        <n v="1017609"/>
        <n v="1002905"/>
        <n v="1003038"/>
        <n v="1004842"/>
        <n v="1005202"/>
        <n v="1003700"/>
        <n v="1002863"/>
        <n v="1000412"/>
        <n v="1001058"/>
        <n v="1006164"/>
        <n v="1010350"/>
        <n v="1000769"/>
        <n v="1001489"/>
        <n v="1003085"/>
        <n v="1004168"/>
        <n v="1008429"/>
        <n v="1004339"/>
        <n v="1006106"/>
        <n v="1001739"/>
        <n v="1002735"/>
        <n v="1017603"/>
        <n v="1004112"/>
        <n v="1001884"/>
        <n v="1003980"/>
        <n v="1004269"/>
        <n v="1003695"/>
        <n v="1005958"/>
        <n v="1004840"/>
        <n v="1002881"/>
        <n v="1007255"/>
        <n v="1017246"/>
        <n v="1003411"/>
        <n v="1002113"/>
        <n v="1004802"/>
        <n v="1000553"/>
        <n v="1000445"/>
        <n v="1005731"/>
        <n v="1009193"/>
        <n v="1005564"/>
        <n v="1005933"/>
        <n v="1004705"/>
        <n v="1012212"/>
        <n v="1006096"/>
        <n v="1002189"/>
        <n v="1005569"/>
        <n v="1005125"/>
        <n v="1001194"/>
        <n v="1001969"/>
        <n v="1000648"/>
        <n v="1004302"/>
        <n v="1005438"/>
        <n v="1000625"/>
        <n v="1003032"/>
        <n v="1004334"/>
        <n v="1004615"/>
        <n v="1005589"/>
        <n v="1002803"/>
        <n v="1005975"/>
        <n v="1004105"/>
        <n v="1005677"/>
        <n v="1012746"/>
        <n v="1018861"/>
        <n v="1009795"/>
        <n v="1001352"/>
        <n v="1002479"/>
        <n v="1002004"/>
        <n v="1002266"/>
        <n v="1002894"/>
        <n v="1005204"/>
        <n v="1002110"/>
        <n v="1001643"/>
        <n v="1000125"/>
        <n v="1005639"/>
        <n v="1005580"/>
        <n v="1005863"/>
        <n v="1005402"/>
        <n v="1006250"/>
        <n v="1003918"/>
        <n v="1003543"/>
        <n v="1009760"/>
        <n v="1002627"/>
        <n v="1003760"/>
        <n v="1003480"/>
        <n v="1003753"/>
        <n v="1004579"/>
        <n v="1005736"/>
        <n v="1006123"/>
        <n v="1005681"/>
        <n v="1005356"/>
        <n v="1006108"/>
        <n v="1003687"/>
        <n v="1009119"/>
        <n v="1000692"/>
        <n v="1005977"/>
        <n v="1008523"/>
        <n v="1000499"/>
        <n v="1004025"/>
        <n v="1003098"/>
        <n v="1000534"/>
        <n v="1002740"/>
        <n v="1005710"/>
        <n v="1005907"/>
        <n v="1016524"/>
        <n v="1019398"/>
        <n v="1019009"/>
        <n v="1000529"/>
        <n v="1003162"/>
        <n v="1000980"/>
        <n v="1006163"/>
        <n v="1000048"/>
        <n v="1002058"/>
        <n v="1004292"/>
        <n v="1000079"/>
        <n v="1005552"/>
        <n v="1005139"/>
        <n v="1005707"/>
        <n v="1003618"/>
        <n v="1018350"/>
        <n v="1003301"/>
        <n v="1003140"/>
        <n v="1005088"/>
        <n v="1000010"/>
        <n v="1003714"/>
        <n v="1005644"/>
        <n v="1004877"/>
        <n v="1001923"/>
        <n v="1005424"/>
        <n v="1005508"/>
        <n v="1000163"/>
        <n v="1001421"/>
        <n v="1002375"/>
        <n v="1008486"/>
        <n v="1002665"/>
        <n v="1006158"/>
        <n v="1005479"/>
        <n v="1005876"/>
        <n v="1000978"/>
        <n v="1005519"/>
        <n v="1005370"/>
        <n v="1001439"/>
        <n v="1002317"/>
        <n v="1005914"/>
        <n v="1004353"/>
        <n v="1002754"/>
        <n v="1000756"/>
        <n v="1005715"/>
        <n v="1005719"/>
        <n v="1002462"/>
        <n v="1001650"/>
        <n v="1005930"/>
        <n v="1006207"/>
        <n v="1005522"/>
        <n v="1003413"/>
        <n v="1001393"/>
        <n v="1004071"/>
        <n v="1000393"/>
        <n v="1000333"/>
        <n v="1005862"/>
        <n v="1000399"/>
        <n v="1002103"/>
        <n v="1004564"/>
        <n v="1001431"/>
        <n v="1006380"/>
        <n v="1000868"/>
        <n v="1003161"/>
        <n v="1003054"/>
        <n v="1000789"/>
        <n v="1005647"/>
        <n v="1002849"/>
        <n v="1004626"/>
        <n v="1018338"/>
        <n v="1005778"/>
        <n v="1005768"/>
        <n v="1006242"/>
        <n v="1006239"/>
        <n v="1005471"/>
        <n v="1001311"/>
        <n v="1000709"/>
        <n v="1006080"/>
        <n v="1005454"/>
        <n v="1005664"/>
        <n v="1001443"/>
        <n v="1002314"/>
        <n v="1001527"/>
        <n v="1000270"/>
        <n v="1006115"/>
        <n v="1002982"/>
        <n v="1005921"/>
        <n v="1006245"/>
        <n v="1004250"/>
        <n v="1002072"/>
        <n v="1002238"/>
        <n v="1000782"/>
        <n v="1002065"/>
        <n v="1005819"/>
        <n v="1000219"/>
        <n v="1002085"/>
        <n v="1000552"/>
        <n v="1005563"/>
        <n v="1006120"/>
        <n v="1006265"/>
        <n v="1000778"/>
        <n v="1000740"/>
        <n v="1005496"/>
        <n v="1006162"/>
        <n v="1002802"/>
        <n v="1001846"/>
        <n v="1000366"/>
        <n v="1000877"/>
        <n v="1002634"/>
        <n v="1006030"/>
        <n v="1005640"/>
        <n v="1004395"/>
        <n v="1000154"/>
        <n v="1002190"/>
        <n v="1002239"/>
        <n v="1006105"/>
        <n v="1001198"/>
        <n v="1000142"/>
        <n v="1001831"/>
        <n v="1001743"/>
        <n v="1005810"/>
        <n v="1005780"/>
        <n v="1004817"/>
        <n v="1000967"/>
        <n v="1005528"/>
        <n v="1000327"/>
        <n v="1000062"/>
        <n v="1000887"/>
        <n v="1005373"/>
        <n v="1006018"/>
        <n v="1001866"/>
        <n v="1000716"/>
        <n v="1005746"/>
        <n v="1000827"/>
        <n v="1000526"/>
        <n v="1006063"/>
        <n v="1007749"/>
        <n v="1019906"/>
        <n v="1000906"/>
        <n v="1000982"/>
        <n v="1004359"/>
        <n v="1005554"/>
        <n v="1006181"/>
        <n v="1005359"/>
        <n v="1004912"/>
        <n v="1000063"/>
        <n v="1001522"/>
        <n v="1006235"/>
        <n v="1001683"/>
        <n v="1000540"/>
        <n v="1001319"/>
        <n v="1000898"/>
        <n v="1005408"/>
        <n v="1005737"/>
        <n v="1004709"/>
        <n v="1000408"/>
        <n v="1006002"/>
        <n v="1003158"/>
        <n v="1002438"/>
        <n v="1006231"/>
        <n v="1005488"/>
        <n v="1001482"/>
        <n v="1000700"/>
        <n v="1005347"/>
        <n v="1005825"/>
        <n v="1001589"/>
        <n v="1001609"/>
        <n v="1000613"/>
        <n v="1005598"/>
        <n v="1005718"/>
        <n v="1000239"/>
        <n v="1001360"/>
        <n v="1006056"/>
        <n v="1005875"/>
        <n v="1005856"/>
        <n v="1005374"/>
        <n v="1001014"/>
        <n v="1000429"/>
        <n v="1000116"/>
        <n v="1015841"/>
        <n v="1005651"/>
        <n v="1005742"/>
        <n v="1000349"/>
        <n v="1006119"/>
        <n v="1006100"/>
        <n v="1004933"/>
        <n v="1002044"/>
        <n v="1000825"/>
        <n v="1006234"/>
        <n v="1001018"/>
        <n v="1005626"/>
        <n v="1000042"/>
        <n v="1006086"/>
        <n v="1001909"/>
        <n v="1005511"/>
        <n v="1006187"/>
        <n v="1005721"/>
        <n v="1005638"/>
        <n v="1005381"/>
        <n v="1005392"/>
        <n v="1000569"/>
        <n v="1000779"/>
        <n v="1000675"/>
        <n v="1005553"/>
        <n v="1001344"/>
        <n v="1001888"/>
        <n v="1006184"/>
        <n v="1005345"/>
        <n v="1005612"/>
        <n v="1006230"/>
        <n v="1001645"/>
        <n v="1002565"/>
        <n v="1005513"/>
        <n v="1005932"/>
        <n v="1005852"/>
        <n v="1000085"/>
        <n v="1006021"/>
        <n v="1000927"/>
        <n v="1004129"/>
        <n v="1000309"/>
        <n v="1005964"/>
        <n v="1006074"/>
        <n v="1000171"/>
        <n v="1008465"/>
        <n v="1003308"/>
        <n v="1003204"/>
        <n v="1000758"/>
        <n v="1000073"/>
        <n v="1002390"/>
        <n v="1000064"/>
        <n v="1000894"/>
        <n v="1004042"/>
        <n v="1004203"/>
        <n v="1004252"/>
        <n v="1001704"/>
        <n v="1003758"/>
        <n v="1000671"/>
        <n v="1003798"/>
        <n v="1005800"/>
        <n v="1000507"/>
        <n v="1001771"/>
        <n v="1001392"/>
        <n v="1006035"/>
        <n v="1006233"/>
        <n v="1001708"/>
        <n v="1002081"/>
        <n v="1005493"/>
        <n v="1000344"/>
        <n v="1002616"/>
        <n v="1000331"/>
        <n v="1004686"/>
        <n v="1004325"/>
        <n v="1001570"/>
        <n v="1000538"/>
        <n v="1000439"/>
        <n v="1006175"/>
        <n v="1000229"/>
        <n v="1005573"/>
        <n v="1005753"/>
        <n v="1005591"/>
        <n v="1005836"/>
        <n v="1001269"/>
        <n v="1002927"/>
        <n v="1000208"/>
        <n v="1006209"/>
        <n v="1004783"/>
        <n v="1003604"/>
        <n v="1005556"/>
        <n v="1005773"/>
        <n v="1006007"/>
        <n v="1005850"/>
        <n v="1005009"/>
        <n v="1013648"/>
        <n v="1006038"/>
        <n v="1006069"/>
        <n v="1005549"/>
        <n v="1000685"/>
        <n v="1004936"/>
        <n v="1005865"/>
        <n v="1000664"/>
        <n v="1007954"/>
        <n v="1010559"/>
        <n v="1004494"/>
        <n v="1005507"/>
        <n v="1006121"/>
        <n v="1005388"/>
        <n v="1001996"/>
        <n v="1000500"/>
        <n v="1000994"/>
        <n v="1006138"/>
        <n v="1001019"/>
        <n v="1000198"/>
        <n v="1002425"/>
        <n v="1000369"/>
        <n v="1005527"/>
        <n v="1005607"/>
        <n v="1005811"/>
        <n v="1004885"/>
        <n v="1000162"/>
        <n v="1006915"/>
        <n v="1005650"/>
        <n v="1006000"/>
        <n v="1005122"/>
        <n v="1001211"/>
        <n v="1000895"/>
        <n v="1005879"/>
        <n v="1006258"/>
        <n v="1005518"/>
        <n v="1000250"/>
        <n v="1005947"/>
        <n v="1006193"/>
        <n v="1005821"/>
        <n v="1005398"/>
        <n v="1003660"/>
        <n v="1003283"/>
        <n v="1000426"/>
        <n v="1005894"/>
        <n v="1005524"/>
        <n v="1005795"/>
        <n v="1002023"/>
        <n v="1004243"/>
        <n v="1000814"/>
        <n v="1005999"/>
        <n v="1002243"/>
        <n v="1000930"/>
        <n v="1001673"/>
        <n v="1005937"/>
        <n v="1012644"/>
        <n v="1005779"/>
        <n v="1000187"/>
        <n v="1000754"/>
        <n v="1005231"/>
        <n v="1001423"/>
        <n v="1005684"/>
        <n v="1001853"/>
        <n v="1002114"/>
        <n v="1000753"/>
        <n v="1002220"/>
        <n v="1000347"/>
        <n v="1004388"/>
        <n v="1005900"/>
        <n v="1006177"/>
        <n v="1000795"/>
        <n v="1003516"/>
        <n v="1010598"/>
        <n v="1005854"/>
        <n v="1003833"/>
        <n v="1002156"/>
        <n v="1004652"/>
        <n v="1000702"/>
        <n v="1005575"/>
        <n v="1006062"/>
        <n v="1000763"/>
        <n v="1003020"/>
        <n v="1000905"/>
        <n v="1006166"/>
        <n v="1005838"/>
        <n v="1005505"/>
        <n v="1005942"/>
        <n v="1005646"/>
        <n v="1000775"/>
        <n v="1001371"/>
        <n v="1002242"/>
        <n v="1014157"/>
        <n v="1015434"/>
        <n v="1001509"/>
        <n v="1005463"/>
        <n v="1005534"/>
        <n v="1005539"/>
        <n v="1003252"/>
        <n v="1005468"/>
        <n v="1005393"/>
        <n v="1005489"/>
        <n v="1000130"/>
        <n v="1005495"/>
        <n v="1005483"/>
        <n v="1005686"/>
        <n v="1005070"/>
        <n v="1005592"/>
        <n v="1007365"/>
        <n v="1000482"/>
        <n v="1003241"/>
        <n v="1000169"/>
        <n v="1006013"/>
        <n v="1006236"/>
        <n v="1005782"/>
        <n v="1001189"/>
        <n v="1000715"/>
        <n v="1000115"/>
        <n v="1000799"/>
        <n v="1000341"/>
        <n v="1006154"/>
        <n v="1005504"/>
        <n v="1006171"/>
        <n v="1005383"/>
        <n v="1000942"/>
        <n v="1002508"/>
        <n v="1005926"/>
        <n v="1005352"/>
        <n v="1005353"/>
        <n v="1002232"/>
        <n v="1002599"/>
        <n v="1005970"/>
        <n v="1004319"/>
        <n v="1000430"/>
        <n v="1000748"/>
        <n v="1005847"/>
        <n v="1005694"/>
        <n v="1000139"/>
        <n v="1000537"/>
        <n v="1001800"/>
        <n v="1000687"/>
        <n v="1000654"/>
        <n v="1005890"/>
        <n v="1005797"/>
        <n v="1005954"/>
        <n v="1005436"/>
        <n v="1005771"/>
        <n v="1002192"/>
        <n v="1000962"/>
        <n v="1005461"/>
        <n v="1005453"/>
        <n v="1005502"/>
        <n v="1000051"/>
        <n v="1002722"/>
        <n v="1003107"/>
        <n v="1000815"/>
        <n v="1000503"/>
        <n v="1000614"/>
        <n v="1001678"/>
        <n v="1005905"/>
        <n v="1000244"/>
        <n v="1005974"/>
        <n v="1005904"/>
        <n v="1006026"/>
        <n v="1006125"/>
        <n v="1000473"/>
        <n v="1003132"/>
        <n v="1006117"/>
        <n v="1005627"/>
        <n v="1005405"/>
        <n v="1000201"/>
        <n v="1004231"/>
        <n v="1005470"/>
        <n v="1006244"/>
        <n v="1005472"/>
        <n v="1005816"/>
        <n v="1005911"/>
        <n v="1012486"/>
        <n v="1006134"/>
        <n v="1006124"/>
        <n v="1005578"/>
        <n v="1005962"/>
        <n v="1005425"/>
        <n v="1001601"/>
        <n v="1003836"/>
        <n v="1001504"/>
        <n v="1006254"/>
        <n v="1005537"/>
        <n v="1005654"/>
        <n v="1005515"/>
        <n v="1000578"/>
        <n v="1000807"/>
        <n v="1005935"/>
        <n v="1005764"/>
        <n v="1006122"/>
        <n v="1005808"/>
        <n v="1002041"/>
        <n v="1005503"/>
        <n v="1000974"/>
        <n v="1006221"/>
        <n v="1006033"/>
        <n v="1000491"/>
        <n v="1002095"/>
        <n v="1005822"/>
        <n v="1005407"/>
        <n v="1000453"/>
        <n v="1003552"/>
        <n v="1003561"/>
        <n v="1003421"/>
        <n v="1003810"/>
        <n v="1002177"/>
        <n v="1003149"/>
        <n v="1006251"/>
        <n v="1006249"/>
        <n v="1000902"/>
        <n v="1000531"/>
        <n v="1001101"/>
        <n v="1000684"/>
        <n v="1000886"/>
        <n v="1005792"/>
        <n v="1006174"/>
        <n v="1000630"/>
        <n v="1000801"/>
        <n v="1000223"/>
        <n v="1006092"/>
        <n v="1000593"/>
        <n v="1000336"/>
        <n v="1002078"/>
        <n v="1005675"/>
        <n v="1000600"/>
        <n v="1000462"/>
        <n v="1005501"/>
        <n v="1006168"/>
        <n v="1006167"/>
        <n v="1006179"/>
        <n v="1001936"/>
        <n v="1003288"/>
        <n v="1000604"/>
        <n v="1003407"/>
        <n v="1006240"/>
        <n v="1006039"/>
        <n v="1000550"/>
        <n v="1001943"/>
        <n v="1000835"/>
        <n v="1005965"/>
        <n v="1005669"/>
        <n v="1005758"/>
        <n v="1005387"/>
        <n v="1000046"/>
        <n v="1005733"/>
        <n v="1003852"/>
        <n v="1005692"/>
        <n v="1005799"/>
        <n v="1005750"/>
        <n v="1006226"/>
        <n v="1019342"/>
        <n v="1000029"/>
        <n v="1000166"/>
        <n v="1005604"/>
        <n v="1000120"/>
        <n v="1003094"/>
        <n v="1002831"/>
        <n v="1005981"/>
        <n v="1006061"/>
        <n v="1006047"/>
        <n v="1000338"/>
        <n v="1000289"/>
        <n v="1005812"/>
        <n v="1005955"/>
        <n v="1005441"/>
        <n v="1005698"/>
        <n v="1005961"/>
        <n v="1003696"/>
        <n v="1002502"/>
        <n v="1003807"/>
        <n v="1000276"/>
        <n v="1005944"/>
        <n v="1005724"/>
        <n v="1000396"/>
        <n v="1005652"/>
        <n v="1005622"/>
        <n v="1002968"/>
        <n v="1003211"/>
        <n v="1005762"/>
        <n v="1003378"/>
        <n v="1003970"/>
        <n v="1005657"/>
        <n v="1000864"/>
        <n v="1005159"/>
        <n v="1000059"/>
        <n v="1000747"/>
        <n v="1000506"/>
        <n v="1005745"/>
        <n v="1005770"/>
        <n v="1018753"/>
        <n v="1001844"/>
        <n v="1003537"/>
        <n v="1005761"/>
        <n v="1006144"/>
        <n v="1005475"/>
        <n v="1004495"/>
        <n v="1005708"/>
        <n v="1004432"/>
        <n v="1005665"/>
        <n v="1006064"/>
        <n v="1005545"/>
        <n v="1000242"/>
        <n v="1000494"/>
        <n v="1001745"/>
        <n v="1004643"/>
        <n v="1000273"/>
        <n v="1000045"/>
        <n v="1005135"/>
        <n v="1000157"/>
        <n v="1002843"/>
        <n v="1005700"/>
        <n v="1000440"/>
        <n v="1005833"/>
        <n v="1000514"/>
        <n v="1005403"/>
        <n v="1000172"/>
        <n v="1000592"/>
        <n v="1000713"/>
        <n v="1000230"/>
        <n v="1004394"/>
        <n v="1005727"/>
        <n v="1006252"/>
        <n v="1000300"/>
        <n v="1002435"/>
        <n v="1000170"/>
        <n v="1000612"/>
        <n v="1005486"/>
        <n v="1012243"/>
        <n v="1000536"/>
        <n v="1006126"/>
        <n v="1000021"/>
        <n v="1013059"/>
        <n v="1000177"/>
        <n v="1004904"/>
        <n v="1000254"/>
        <n v="1000669"/>
        <n v="1001339"/>
        <n v="1004193"/>
        <n v="1005254"/>
        <n v="1002357"/>
        <n v="1000049"/>
        <n v="1000442"/>
        <n v="1000126"/>
        <n v="1000141"/>
        <n v="1000235"/>
        <n v="1002401"/>
        <n v="1004229"/>
        <n v="1000572"/>
        <n v="1000925"/>
        <n v="1004389"/>
        <n v="1000955"/>
        <n v="1000790"/>
        <n v="1001006"/>
        <n v="1000811"/>
        <n v="1002858"/>
        <n v="1000222"/>
        <n v="1000990"/>
        <n v="1011968"/>
        <n v="1000772"/>
        <n v="1000893"/>
        <n v="1005548"/>
        <n v="1006241"/>
        <n v="1006089"/>
        <n v="1002302"/>
        <n v="1004490"/>
        <n v="1000792"/>
        <n v="1000633"/>
        <n v="1011797"/>
        <n v="1015817"/>
        <n v="1003365"/>
        <n v="1000522"/>
        <n v="1005112"/>
        <n v="1000581"/>
        <n v="1000670"/>
        <n v="1003096"/>
        <n v="1000501"/>
        <n v="1002386"/>
        <n v="1015090"/>
        <n v="1000293"/>
        <n v="1005903"/>
        <n v="1005526"/>
        <n v="1000946"/>
        <n v="1003207"/>
        <n v="1002196"/>
        <n v="1001012"/>
        <n v="1000284"/>
        <n v="1000568"/>
        <n v="1002412"/>
        <n v="1000145"/>
        <n v="1002572"/>
        <n v="1005739"/>
        <n v="1000641"/>
        <n v="1004961"/>
        <n v="1000964"/>
        <n v="1004935"/>
        <n v="1000268"/>
        <n v="1005017"/>
        <n v="1000565"/>
        <n v="1000880"/>
        <n v="1000054"/>
        <n v="1005349"/>
        <n v="1000965"/>
        <n v="1000929"/>
        <n v="1003765"/>
        <n v="1000566"/>
        <n v="1003343"/>
        <n v="1000297"/>
        <n v="1003704"/>
        <n v="1000530"/>
        <n v="1003229"/>
        <n v="1000060"/>
        <n v="1000805"/>
        <n v="1000512"/>
        <n v="1006076"/>
        <n v="1009751"/>
        <n v="1000203"/>
        <n v="1000557"/>
        <n v="1001000"/>
        <n v="1004678"/>
        <n v="1011365"/>
        <n v="1000914"/>
        <n v="1000290"/>
        <n v="1003860"/>
        <n v="1006262"/>
        <n v="1003633"/>
        <n v="1004765"/>
        <n v="1000666"/>
        <n v="1000645"/>
        <n v="1000356"/>
        <n v="1002564"/>
        <n v="1010285"/>
        <n v="1002950"/>
        <n v="1000601"/>
        <n v="1000394"/>
        <n v="1000155"/>
        <n v="1004270"/>
        <n v="1000547"/>
        <n v="1002482"/>
        <n v="1001378"/>
        <n v="1000392"/>
        <n v="1000567"/>
        <n v="1000279"/>
        <n v="1002720"/>
        <n v="1005092"/>
        <n v="1002759"/>
        <n v="1003106"/>
        <n v="1000949"/>
        <n v="1000767"/>
        <n v="1000872"/>
        <n v="1000653"/>
        <n v="1000891"/>
        <n v="1000133"/>
        <n v="1004863"/>
        <n v="1005448"/>
        <n v="1000656"/>
        <n v="1000417"/>
        <n v="1000207"/>
        <n v="1000921"/>
        <n v="1005631"/>
        <n v="1015979"/>
        <n v="1000184"/>
        <n v="1004119"/>
        <n v="1004959"/>
        <n v="1000851"/>
        <n v="1000665"/>
        <n v="1000828"/>
        <n v="1002237"/>
        <n v="1001818"/>
        <n v="1000660"/>
        <n v="1017027"/>
        <n v="1000798"/>
        <n v="1000853"/>
        <n v="1003986"/>
        <n v="1000264"/>
        <n v="1002847"/>
        <n v="1006792"/>
        <n v="1000588"/>
        <n v="1000831"/>
        <n v="1000780"/>
        <n v="1002921"/>
        <n v="1006049"/>
        <n v="1000875"/>
        <n v="1004837"/>
        <n v="1003046"/>
        <n v="1000981"/>
        <n v="1003397"/>
        <n v="1002301"/>
        <n v="1002122"/>
        <n v="1003055"/>
        <n v="1000455"/>
        <n v="1005001"/>
        <n v="1000587"/>
        <n v="1003044"/>
        <n v="1002664"/>
        <n v="1005807"/>
        <n v="1000819"/>
        <n v="1001849"/>
        <n v="1000131"/>
        <n v="1000848"/>
        <n v="1000649"/>
        <n v="1000363"/>
        <n v="1000489"/>
        <n v="1004534"/>
        <n v="1003812"/>
        <n v="1002286"/>
        <n v="1000285"/>
        <n v="1000861"/>
        <n v="1000404"/>
        <n v="1000804"/>
        <n v="1000456"/>
        <n v="1000124"/>
        <n v="1004594"/>
        <n v="1000161"/>
        <n v="1000836"/>
        <n v="1019126"/>
        <n v="1005333"/>
        <n v="1000190"/>
        <n v="1000495"/>
        <n v="1000381"/>
        <n v="1000847"/>
        <n v="1000860"/>
        <n v="1000280"/>
        <n v="1000450"/>
        <n v="1001703"/>
        <n v="1000525"/>
        <n v="1004467"/>
        <n v="1001015"/>
        <n v="1000535"/>
        <n v="1004748"/>
        <n v="1001925"/>
        <n v="1000787"/>
        <n v="1002922"/>
        <n v="1000917"/>
        <n v="1000598"/>
        <n v="1000786"/>
        <n v="1005148"/>
        <n v="1007076"/>
        <n v="1003762"/>
        <n v="1004657"/>
        <n v="1000607"/>
        <n v="1000233"/>
        <n v="1000829"/>
        <n v="1001427"/>
        <n v="1002367"/>
        <n v="1003805"/>
        <n v="1005161"/>
        <n v="1000377"/>
        <n v="1000960"/>
        <n v="1000605"/>
        <n v="1001007"/>
        <n v="1000343"/>
        <n v="1015503"/>
        <n v="1000511"/>
        <n v="1000271"/>
        <n v="1000802"/>
        <n v="1000726"/>
        <n v="1000261"/>
        <n v="1000255"/>
        <n v="1000470"/>
        <n v="1002254"/>
        <n v="1000854"/>
        <n v="1000298"/>
        <n v="1000355"/>
        <n v="1001480"/>
        <n v="1002541"/>
        <n v="1000681"/>
        <n v="1000968"/>
        <n v="1000345"/>
        <n v="1000421"/>
        <n v="1000622"/>
        <n v="1001826"/>
        <n v="1000596"/>
        <n v="1000485"/>
        <n v="1000460"/>
        <n v="1005858"/>
        <n v="1000137"/>
        <n v="1000711"/>
        <n v="1004443"/>
        <n v="1000351"/>
        <n v="1007438"/>
        <n v="1000794"/>
        <n v="1000383"/>
        <n v="1000832"/>
        <n v="1001730"/>
        <n v="1000350"/>
        <n v="1006023"/>
        <n v="1000118"/>
        <n v="1000850"/>
        <n v="1006962"/>
        <n v="1000428"/>
        <n v="1000236"/>
        <n v="1018279"/>
        <n v="1001136"/>
        <n v="1000672"/>
        <n v="1012074"/>
        <n v="1000944"/>
        <n v="1000871"/>
        <n v="1000159"/>
        <n v="1003577"/>
        <n v="1000189"/>
        <n v="1000718"/>
        <n v="1002933"/>
        <n v="1000594"/>
        <n v="1006549"/>
        <n v="1000210"/>
        <n v="1000774"/>
        <n v="1000153"/>
        <n v="1000579"/>
        <n v="1018180"/>
        <n v="1009227"/>
        <n v="1000515"/>
        <n v="1000739"/>
        <n v="1000546"/>
        <n v="1002742"/>
        <n v="1000486"/>
        <n v="1002532"/>
        <n v="1000288"/>
        <n v="1000533"/>
        <n v="1000326"/>
        <n v="1017004"/>
        <n v="1013406"/>
        <n v="1000438"/>
        <n v="1004843"/>
        <n v="1000469"/>
        <n v="1000883"/>
        <n v="1005068"/>
        <n v="1000919"/>
        <n v="1006010"/>
        <n v="1006044"/>
        <n v="1000976"/>
        <n v="1000224"/>
        <n v="1004565"/>
        <n v="1000391"/>
        <n v="1000452"/>
        <n v="1000432"/>
        <n v="1000791"/>
        <n v="1004994"/>
        <n v="1000123"/>
        <n v="1000414"/>
        <n v="1000372"/>
        <n v="1013445"/>
        <n v="1000928"/>
        <n v="1004281"/>
        <n v="1000497"/>
        <n v="1004296"/>
        <n v="1001011"/>
        <n v="1000969"/>
        <n v="1000834"/>
        <n v="1000193"/>
        <n v="1000182"/>
        <n v="1001002"/>
        <n v="1000259"/>
        <n v="1000443"/>
        <n v="1005574"/>
        <n v="1000378"/>
        <n v="1000247"/>
        <n v="1001422"/>
        <n v="1000373"/>
        <n v="1000164"/>
        <n v="1000746"/>
        <n v="1000635"/>
        <n v="1005705"/>
        <n v="1000204"/>
        <n v="1000585"/>
        <n v="1001445"/>
        <n v="1000146"/>
        <n v="1000487"/>
        <n v="1000809"/>
        <n v="1000989"/>
        <n v="1005416"/>
        <n v="1005992"/>
        <n v="1003761"/>
        <n v="1000582"/>
        <n v="1000655"/>
        <n v="1000659"/>
        <n v="1000321"/>
        <n v="1000528"/>
        <n v="1000963"/>
        <n v="1000287"/>
        <n v="1000743"/>
        <n v="1000993"/>
        <n v="1000463"/>
        <n v="1003249"/>
        <n v="1000637"/>
        <n v="1000265"/>
        <n v="1000427"/>
        <n v="1000214"/>
        <n v="1005213"/>
        <n v="1005834"/>
        <n v="1000354"/>
        <n v="1000286"/>
        <n v="1004140"/>
        <n v="1000559"/>
        <n v="1000690"/>
        <n v="1000996"/>
        <n v="1000680"/>
        <n v="1000303"/>
        <n v="1000185"/>
        <n v="1000398"/>
        <n v="1002231"/>
        <n v="1000591"/>
        <n v="1000826"/>
        <n v="1001432"/>
        <n v="1000406"/>
        <n v="1000252"/>
        <n v="1000302"/>
        <n v="1000272"/>
        <n v="1001009"/>
        <n v="1000420"/>
        <n v="1000352"/>
        <n v="1005121"/>
        <n v="1001490"/>
        <n v="1000376"/>
        <n v="1000945"/>
        <n v="1000121"/>
        <n v="1009797"/>
        <n v="1000410"/>
        <n v="1000972"/>
        <n v="1000263"/>
        <n v="1009762"/>
        <n v="1009121"/>
        <n v="1000328"/>
        <n v="1000724"/>
        <n v="1000644"/>
        <n v="1000977"/>
        <n v="1000165"/>
        <n v="1000897"/>
        <n v="1000192"/>
        <n v="1000258"/>
        <n v="1000447"/>
        <n v="1000304"/>
        <n v="1000324"/>
        <n v="1000586"/>
        <n v="1000793"/>
        <n v="1000283"/>
        <n v="1000358"/>
        <n v="1000910"/>
        <n v="1000689"/>
        <n v="1001296"/>
        <n v="1000707"/>
        <n v="1000212"/>
        <n v="1000151"/>
        <n v="1000262"/>
        <n v="1000777"/>
        <n v="1000292"/>
        <n v="1000422"/>
        <n v="1000606"/>
        <n v="1000480"/>
        <n v="1000423"/>
        <n v="1000474"/>
        <n v="1000771"/>
        <n v="1000202"/>
        <n v="1006153"/>
        <n v="1005931"/>
        <n v="1000502"/>
        <n v="1001021"/>
        <n v="1000984"/>
        <n v="1000253"/>
        <n v="1000205"/>
        <n v="1000390"/>
        <n v="1000220"/>
        <n v="1001775"/>
        <n v="1000129"/>
        <n v="1000371"/>
        <n v="1000281"/>
        <n v="1000663"/>
        <n v="1000313"/>
        <n v="1000728"/>
        <n v="1000332"/>
        <n v="1001964"/>
        <n v="1000194"/>
        <n v="1000424"/>
        <n v="1000527"/>
        <n v="1000498"/>
        <n v="1000490"/>
        <n v="1005855"/>
        <n v="1000483"/>
        <n v="1000464"/>
        <n v="1000228"/>
        <n v="1005417"/>
        <n v="1001867"/>
        <n v="1000387"/>
        <n v="1000213"/>
        <n v="1000277"/>
        <n v="1000541"/>
        <n v="1000576"/>
        <n v="1000662"/>
        <n v="1000475"/>
        <n v="1000657"/>
        <n v="1000368"/>
        <n v="1000761"/>
        <n v="1002267"/>
        <n v="1000611"/>
        <n v="1000570"/>
        <n v="1000370"/>
        <n v="1000416"/>
        <n v="1000842"/>
        <n v="1000295"/>
        <n v="1000752"/>
        <n v="1000402"/>
        <n v="1000682"/>
        <n v="1000624"/>
        <n v="1000701"/>
        <n v="1000858"/>
        <n v="1000873"/>
        <n v="1000231"/>
        <n v="1000632"/>
        <n v="1000736"/>
        <n v="1000294"/>
        <n v="1000246"/>
        <n v="1000335"/>
        <n v="1000731"/>
        <n v="1000504"/>
        <n v="1000329"/>
        <n v="1005354"/>
        <n v="1000676"/>
        <n v="1000703"/>
        <n v="1000385"/>
        <n v="1000179"/>
        <n v="1007751"/>
        <n v="1000266"/>
        <n v="1003661"/>
        <n v="1001970"/>
        <n v="1000617"/>
        <n v="1000688"/>
        <n v="1005608"/>
        <n v="1000267"/>
        <n v="1000621"/>
        <n v="1000844"/>
        <n v="1000890"/>
        <n v="1000245"/>
        <n v="1000543"/>
        <n v="1001706"/>
        <n v="1000337"/>
        <n v="1005826"/>
        <n v="1000737"/>
        <n v="1005857"/>
        <n v="1006057"/>
        <n v="1000879"/>
        <n v="1000765"/>
        <n v="1000227"/>
        <n v="1000318"/>
        <n v="1000755"/>
        <n v="1000584"/>
        <n v="1000243"/>
        <n v="1000211"/>
        <n v="1000200"/>
        <n v="1000330"/>
        <n v="1005194"/>
        <n v="1000364"/>
        <n v="1000646"/>
        <n v="1000374"/>
        <n v="1000988"/>
        <n v="1000539"/>
        <n v="1000232"/>
        <n v="1000256"/>
        <n v="1000340"/>
        <n v="1000616"/>
        <n v="1005516"/>
        <n v="1003780"/>
        <n v="1000160"/>
        <n v="1001949"/>
        <n v="1000712"/>
        <n v="1000299"/>
        <n v="1000216"/>
        <n v="1000938"/>
        <n v="1000760"/>
        <n v="1006070"/>
        <n v="1005883"/>
        <n v="1000823"/>
        <n v="1000939"/>
        <n v="1000856"/>
        <n v="1000909"/>
        <n v="1000634"/>
        <n v="1000479"/>
        <n v="1000908"/>
        <n v="1000857"/>
        <n v="1000158"/>
        <n v="1000238"/>
        <n v="1000359"/>
        <n v="1000316"/>
        <n v="1000312"/>
        <n v="1000221"/>
        <n v="1000556"/>
        <n v="1005670"/>
        <n v="1005565"/>
        <n v="1000686"/>
        <n v="1000796"/>
        <n v="1000317"/>
        <n v="1000620"/>
        <n v="1003043"/>
        <n v="1000714"/>
        <n v="1000705"/>
        <n v="1000291"/>
        <n v="1000987"/>
        <n v="1000180"/>
        <n v="1000518"/>
        <n v="1000477"/>
        <n v="1001394"/>
        <n v="1004215"/>
        <n v="1000434"/>
        <n v="1006176"/>
        <n v="1000800"/>
        <n v="1000957"/>
        <n v="1000970"/>
        <n v="1000147"/>
        <n v="1000152"/>
        <n v="1000839"/>
        <n v="1001005"/>
        <n v="1005365"/>
        <n v="1002379"/>
        <n v="1000941"/>
        <n v="1013650"/>
        <n v="1005923"/>
        <n v="1000484"/>
        <n v="1007956"/>
        <n v="1005389"/>
        <n v="1000915"/>
        <n v="1000465"/>
        <n v="1000936"/>
        <n v="1000509"/>
        <n v="1000719"/>
        <n v="1000551"/>
        <n v="1001109"/>
        <n v="1000435"/>
        <n v="1000516"/>
        <n v="1000846"/>
        <n v="1000433"/>
        <n v="1002480"/>
        <n v="1000218"/>
        <n v="1000418"/>
        <n v="1000822"/>
        <n v="1005881"/>
        <n v="1000900"/>
        <n v="1000183"/>
        <n v="1000234"/>
        <n v="1000176"/>
        <n v="1003688"/>
        <n v="1000951"/>
        <n v="1000626"/>
        <n v="1000562"/>
        <n v="1005939"/>
        <n v="1005456"/>
        <n v="1000274"/>
        <n v="1000282"/>
        <n v="1003165"/>
        <n v="1000206"/>
        <n v="1000135"/>
        <n v="1006081"/>
        <n v="1000696"/>
        <n v="1000629"/>
        <n v="1000768"/>
        <n v="1000411"/>
        <n v="1000881"/>
        <n v="1001864"/>
        <n v="1000704"/>
        <n v="1000496"/>
        <n v="1000472"/>
        <n v="1000668"/>
        <n v="1000869"/>
        <n v="1000693"/>
        <n v="1000580"/>
        <n v="1000912"/>
        <n v="1000896"/>
        <n v="1000365"/>
        <n v="1014159"/>
        <n v="1000599"/>
        <n v="1001709"/>
        <n v="1000400"/>
        <n v="1000770"/>
        <n v="1000122"/>
        <n v="1000382"/>
        <n v="1000924"/>
        <n v="1000781"/>
        <n v="1000348"/>
        <n v="1000386"/>
        <n v="1001010"/>
        <n v="1000454"/>
        <n v="1005687"/>
        <n v="1005412"/>
        <n v="1000311"/>
        <n v="1001874"/>
        <n v="1000986"/>
        <n v="1005600"/>
        <n v="1000683"/>
        <n v="1000241"/>
        <n v="1000510"/>
        <n v="1000240"/>
        <n v="1000694"/>
        <n v="1000549"/>
        <n v="1000395"/>
        <n v="1000554"/>
        <n v="1000315"/>
        <n v="1006083"/>
        <n v="1005916"/>
        <n v="1000148"/>
        <n v="1000323"/>
        <n v="1000306"/>
        <n v="1005990"/>
        <n v="1000437"/>
        <n v="1000458"/>
        <n v="1000542"/>
        <n v="1000168"/>
        <n v="1000932"/>
        <n v="1000913"/>
        <n v="1000602"/>
        <n v="1000181"/>
        <n v="1000308"/>
        <n v="1000314"/>
        <n v="1000953"/>
        <n v="1000197"/>
        <n v="1000449"/>
        <n v="1000431"/>
        <n v="1000505"/>
        <n v="1005579"/>
        <n v="1000325"/>
        <n v="1001524"/>
        <n v="1006255"/>
        <n v="1000985"/>
        <n v="1002358"/>
        <n v="1005765"/>
        <n v="1000855"/>
        <n v="1006034"/>
        <n v="1000889"/>
        <n v="1000217"/>
        <n v="1000577"/>
        <n v="1002414"/>
        <n v="1000677"/>
        <n v="1000027"/>
        <n v="1000441"/>
        <n v="1000467"/>
        <n v="1000558"/>
        <n v="1000425"/>
        <n v="1000362"/>
        <n v="1000833"/>
        <n v="1000459"/>
        <n v="1000933"/>
        <n v="1000573"/>
        <n v="1000322"/>
        <n v="1000353"/>
        <n v="1000307"/>
        <n v="1005785"/>
        <n v="1005759"/>
        <n v="1000623"/>
        <n v="1000841"/>
        <n v="1000419"/>
        <n v="1019344"/>
        <n v="1000140"/>
        <n v="1000806"/>
        <n v="1000188"/>
        <n v="1000178"/>
        <n v="1000149"/>
        <n v="1000339"/>
        <n v="1000520"/>
        <n v="1000966"/>
        <n v="1000128"/>
        <n v="1002387"/>
        <n v="1000117"/>
        <n v="1000488"/>
        <n v="1002503"/>
        <n v="1000199"/>
        <n v="1006014"/>
        <n v="1000931"/>
        <n v="1000127"/>
        <n v="1000257"/>
        <n v="1006135"/>
        <n v="1006043"/>
        <n v="1005487"/>
        <n v="1000296"/>
        <n v="1002178"/>
        <n v="1000973"/>
        <n v="1000310"/>
        <n v="1003422"/>
        <n v="1004390"/>
        <n v="1002123"/>
        <n v="1003863"/>
        <n v="1001893"/>
        <n v="1004433"/>
        <n v="1003048"/>
        <n v="1001547"/>
        <n v="1004312"/>
        <n v="1001215"/>
        <n v="1001148"/>
        <n v="1002303"/>
        <n v="1003858"/>
        <n v="1003056"/>
        <n v="1000025"/>
        <n v="1003901"/>
        <n v="1018281"/>
        <n v="1002566"/>
        <n v="1017006"/>
        <n v="1006116"/>
        <n v="1005196"/>
        <n v="1004009"/>
        <n v="1002618"/>
        <n v="1002010"/>
        <n v="1005355"/>
        <n v="1000030"/>
        <n v="1000019"/>
        <n v="1002074"/>
        <n v="1000017"/>
        <n v="1000018"/>
        <n v="1004679"/>
        <n v="1004967"/>
        <n v="1000022"/>
        <n v="1006118"/>
        <n v="1000023"/>
        <n v="1005889"/>
        <n v="1000028"/>
        <n v="1005601"/>
      </sharedItems>
    </cacheField>
    <cacheField name="customer_id" numFmtId="0">
      <sharedItems containsSemiMixedTypes="0" containsString="0" containsNumber="1" containsInteger="1" minValue="1" maxValue="2850"/>
    </cacheField>
    <cacheField name="beverage" numFmtId="0">
      <sharedItems/>
    </cacheField>
    <cacheField name="Cost Price" numFmtId="0">
      <sharedItems containsSemiMixedTypes="0" containsString="0" containsNumber="1" minValue="1.2E-2" maxValue="1693.4363519999999"/>
    </cacheField>
    <cacheField name="Selling Price" numFmtId="0">
      <sharedItems containsSemiMixedTypes="0" containsString="0" containsNumber="1" minValue="36.304200000000002" maxValue="2217.6792580000001"/>
    </cacheField>
    <cacheField name="Profit" numFmtId="0">
      <sharedItems containsSemiMixedTypes="0" containsString="0" containsNumber="1" minValue="-1381.183632" maxValue="2108.655405" count="19584">
        <n v="51.351199999999999"/>
        <n v="46.983199999999997"/>
        <n v="33.803199999999997"/>
        <n v="14.627200000000002"/>
        <n v="6.7591999999999928"/>
        <n v="-23.588800000000006"/>
        <n v="-26.960800000000006"/>
        <n v="74.463200000000001"/>
        <n v="-18.6768"/>
        <n v="-131.42079999999999"/>
        <n v="-234.7928"/>
        <n v="-457.27279999999996"/>
        <n v="8.2871999999999986"/>
        <n v="-4.3807999999999936"/>
        <n v="-35.952800000000011"/>
        <n v="-53.936799999999991"/>
        <n v="-54.868800000000007"/>
        <n v="-58.4328"/>
        <n v="-80.91279999999999"/>
        <n v="-85.408799999999999"/>
        <n v="-114.63279999999999"/>
        <n v="-100.74560000000001"/>
        <n v="-4.421599999999998"/>
        <n v="-6.4536000000000087"/>
        <n v="99.866399999999999"/>
        <n v="92.306399999999996"/>
        <n v="91.182400000000001"/>
        <n v="80.758399999999995"/>
        <n v="54.650399999999998"/>
        <n v="8.4984000000000037"/>
        <n v="3.2023999999999972"/>
        <n v="-13.533600000000007"/>
        <n v="-24.897599999999997"/>
        <n v="-27.145600000000016"/>
        <n v="-35.517600000000002"/>
        <n v="-44.005600000000001"/>
        <n v="-50.749600000000001"/>
        <n v="-92.337599999999995"/>
        <n v="-101.32960000000001"/>
        <n v="-102.45360000000001"/>
        <n v="-88.566399999999987"/>
        <n v="123.0656"/>
        <n v="36.737600000000015"/>
        <n v="29.993600000000015"/>
        <n v="9.7616000000000156"/>
        <n v="-9.0104000000000042"/>
        <n v="-35.198399999999992"/>
        <n v="-63.298399999999987"/>
        <n v="-74.538399999999996"/>
        <n v="-79.034400000000005"/>
        <n v="98.557600000000008"/>
        <n v="94.061599999999999"/>
        <n v="89.565600000000018"/>
        <n v="74.953600000000009"/>
        <n v="44.893600000000006"/>
        <n v="27.020800000000008"/>
        <n v="134.73680000000002"/>
        <n v="131.3648"/>
        <n v="124.2248"/>
        <n v="123.49680000000001"/>
        <n v="119.0008"/>
        <n v="97.248800000000003"/>
        <n v="86.008800000000008"/>
        <n v="63.528800000000004"/>
        <n v="32.05680000000001"/>
        <n v="10.265919999999994"/>
        <n v="139.56"/>
        <n v="140.9"/>
        <n v="130.828"/>
        <n v="116.172"/>
        <n v="110.408"/>
        <n v="104.884"/>
        <n v="140.21600000000001"/>
        <n v="139.77600000000001"/>
        <n v="158.108"/>
        <n v="110.232"/>
        <n v="94.816000000000003"/>
        <n v="86.25200000000001"/>
        <n v="79.08"/>
        <n v="72.335999999999999"/>
        <n v="48.028000000000006"/>
        <n v="-18.707999999999998"/>
        <n v="-44.56"/>
        <n v="-32.920799999999986"/>
        <n v="132.84719999999999"/>
        <n v="127.22720000000001"/>
        <n v="121.60720000000001"/>
        <n v="120.48320000000001"/>
        <n v="118.23519999999999"/>
        <n v="117.1112"/>
        <n v="106.9952"/>
        <n v="99.043199999999999"/>
        <n v="95.755200000000002"/>
        <n v="78.895200000000003"/>
        <n v="75.523200000000003"/>
        <n v="69.903199999999998"/>
        <n v="54.167200000000008"/>
        <n v="50.795200000000008"/>
        <n v="48.547200000000004"/>
        <n v="38.43119999999999"/>
        <n v="-17.768799999999999"/>
        <n v="167.05119999999999"/>
        <n v="176.6832"/>
        <n v="73.795200000000008"/>
        <n v="172.6712"/>
        <n v="156.93520000000001"/>
        <n v="154.47824"/>
        <n v="176.91423999999998"/>
        <n v="174.08623999999998"/>
        <n v="144.05023999999997"/>
        <n v="45.138239999999996"/>
        <n v="22.078399999999988"/>
        <n v="126.0744"/>
        <n v="51.734399999999994"/>
        <n v="24.758399999999995"/>
        <n v="18.014399999999995"/>
        <n v="12.39439999999999"/>
        <n v="-11.209599999999995"/>
        <n v="-16.829599999999999"/>
        <n v="-19.07759999999999"/>
        <n v="152.89439999999999"/>
        <n v="189.9864"/>
        <n v="185.49039999999999"/>
        <n v="183.7704"/>
        <n v="179.27439999999999"/>
        <n v="171.40639999999999"/>
        <n v="168.03440000000001"/>
        <n v="166.38239999999999"/>
        <n v="165.25839999999999"/>
        <n v="128.92239999999998"/>
        <n v="96.102400000000003"/>
        <n v="156.03440000000001"/>
        <n v="145.0264"/>
        <n v="74.214399999999998"/>
        <n v="69.718400000000003"/>
        <n v="79.254560000000012"/>
        <n v="155.82256000000001"/>
        <n v="97.525599999999997"/>
        <n v="146.17759999999998"/>
        <n v="144.8416"/>
        <n v="141.46960000000001"/>
        <n v="124.6096"/>
        <n v="107.7496"/>
        <n v="80.517599999999987"/>
        <n v="207.2336"/>
        <n v="198.24160000000001"/>
        <n v="163.9496"/>
        <n v="160.6336"/>
        <n v="151.5856"/>
        <n v="150.4616"/>
        <n v="205.06960000000001"/>
        <n v="146.0376"/>
        <n v="49.765600000000006"/>
        <n v="38.061599999999999"/>
        <n v="31.317599999999999"/>
        <n v="29.069600000000008"/>
        <n v="45.204800000000006"/>
        <n v="163.0728"/>
        <n v="219.45679999999999"/>
        <n v="189.98079999999999"/>
        <n v="204.22879999999998"/>
        <n v="187.78879999999998"/>
        <n v="180.50880000000001"/>
        <n v="176.12879999999998"/>
        <n v="169.38479999999998"/>
        <n v="153.64879999999999"/>
        <n v="149.15280000000001"/>
        <n v="101.74879999999999"/>
        <n v="82.836799999999982"/>
        <n v="65.976799999999997"/>
        <n v="37.480799999999988"/>
        <n v="29.718880000000013"/>
        <n v="151.32688000000002"/>
        <n v="69.274879999999996"/>
        <n v="62.096000000000004"/>
        <n v="190.572"/>
        <n v="170.32400000000001"/>
        <n v="165.82799999999997"/>
        <n v="137.72800000000001"/>
        <n v="118.61999999999999"/>
        <n v="86.024000000000001"/>
        <n v="82.651999999999987"/>
        <n v="57.923999999999978"/>
        <n v="39.94"/>
        <n v="38.816000000000003"/>
        <n v="241.136"/>
        <n v="239.548"/>
        <n v="231.67999999999998"/>
        <n v="229.89599999999999"/>
        <n v="229.43199999999999"/>
        <n v="218.19200000000001"/>
        <n v="207.416"/>
        <n v="196.17599999999999"/>
        <n v="178.19200000000001"/>
        <n v="175.94399999999999"/>
        <n v="166.952"/>
        <n v="169.39839999999998"/>
        <n v="172.8032"/>
        <n v="214.88720000000001"/>
        <n v="159.90720000000002"/>
        <n v="126.3032"/>
        <n v="93.707200000000029"/>
        <n v="254.43920000000003"/>
        <n v="252.89520000000002"/>
        <n v="248.39920000000001"/>
        <n v="247.27520000000001"/>
        <n v="229.71120000000002"/>
        <n v="207.2312"/>
        <n v="202.73520000000002"/>
        <n v="200.48720000000003"/>
        <n v="185.87520000000001"/>
        <n v="173.01520000000002"/>
        <n v="166.7672"/>
        <n v="193.42720000000003"/>
        <n v="99.327200000000005"/>
        <n v="80.219200000000029"/>
        <n v="66.73120000000003"/>
        <n v="64.483200000000011"/>
        <n v="74.998400000000004"/>
        <n v="190.18640000000002"/>
        <n v="187.9384"/>
        <n v="247.13440000000003"/>
        <n v="245.26240000000001"/>
        <n v="213.79040000000001"/>
        <n v="211.54240000000001"/>
        <n v="192.61040000000003"/>
        <n v="235.19840000000002"/>
        <n v="166.58240000000001"/>
        <n v="165.45840000000001"/>
        <n v="119.37440000000001"/>
        <n v="115.17840000000001"/>
        <n v="102.51440000000002"/>
        <n v="89.026400000000024"/>
        <n v="79.142784000000006"/>
        <n v="191.08240000000001"/>
        <n v="278.80959999999999"/>
        <n v="272.08960000000002"/>
        <n v="266.10160000000002"/>
        <n v="264.18560000000002"/>
        <n v="255.5496"/>
        <n v="248.4496"/>
        <n v="220.34960000000001"/>
        <n v="216.40160000000003"/>
        <n v="204.76560000000001"/>
        <n v="193.37360000000001"/>
        <n v="184.38159999999999"/>
        <n v="173.14160000000001"/>
        <n v="160.77760000000001"/>
        <n v="158.1936"/>
        <n v="151.78560000000002"/>
        <n v="145.04160000000002"/>
        <n v="123.68560000000002"/>
        <n v="96.709600000000023"/>
        <n v="95.585599999999999"/>
        <n v="86.593600000000009"/>
        <n v="295.18879999999996"/>
        <n v="146.33200000000002"/>
        <n v="268.14080000000001"/>
        <n v="217.20080000000002"/>
        <n v="177.4528"/>
        <n v="169.5848"/>
        <n v="145.98080000000002"/>
        <n v="135.8648"/>
        <n v="130.2448"/>
        <n v="116.7568"/>
        <n v="110.0128"/>
        <n v="306.4248"/>
        <n v="304.17680000000001"/>
        <n v="298.84480000000002"/>
        <n v="296.59680000000003"/>
        <n v="289.8528"/>
        <n v="285.35680000000002"/>
        <n v="260.62880000000001"/>
        <n v="253.88480000000001"/>
        <n v="211.1728"/>
        <n v="205.55279999999999"/>
        <n v="202.03584000000001"/>
        <n v="255.71184"/>
        <n v="207.18400000000003"/>
        <n v="268.31200000000001"/>
        <n v="257.072"/>
        <n v="214.36"/>
        <n v="204.24400000000003"/>
        <n v="320.89600000000002"/>
        <n v="307.65199999999999"/>
        <n v="305.404"/>
        <n v="305.16000000000003"/>
        <n v="294.16399999999999"/>
        <n v="292.79599999999999"/>
        <n v="266.61200000000002"/>
        <n v="226.38400000000001"/>
        <n v="273.42399999999998"/>
        <n v="180.64000000000001"/>
        <n v="171.648"/>
        <n v="166.02800000000002"/>
        <n v="161.53200000000001"/>
        <n v="143.94720000000001"/>
        <n v="329.74720000000002"/>
        <n v="324.3272"/>
        <n v="323.88720000000001"/>
        <n v="315.1352"/>
        <n v="308.59120000000001"/>
        <n v="327.16719999999998"/>
        <n v="261.38319999999999"/>
        <n v="242.27520000000001"/>
        <n v="234.40719999999999"/>
        <n v="219.79520000000002"/>
        <n v="197.3152"/>
        <n v="191.6952"/>
        <n v="176.80719999999999"/>
        <n v="166.2424"/>
        <n v="308.9864"/>
        <n v="274.3784"/>
        <n v="270.19040000000001"/>
        <n v="243.21440000000001"/>
        <n v="225.98240000000001"/>
        <n v="225.2304"/>
        <n v="208.37039999999999"/>
        <n v="166.7824"/>
        <n v="353.21039999999999"/>
        <n v="350.08240000000001"/>
        <n v="288.21647999999999"/>
        <n v="333.11360000000002"/>
        <n v="165.4736"/>
        <n v="350.93360000000001"/>
        <n v="348.68560000000002"/>
        <n v="343.06560000000002"/>
        <n v="338.56959999999998"/>
        <n v="335.19760000000002"/>
        <n v="322.83359999999999"/>
        <n v="320.5856"/>
        <n v="316.08960000000002"/>
        <n v="299.2296"/>
        <n v="276.74959999999999"/>
        <n v="248.64960000000002"/>
        <n v="221.50960000000001"/>
        <n v="332.22559999999999"/>
        <n v="327.5616"/>
        <n v="239.6576"/>
        <n v="222.38159999999999"/>
        <n v="177.11279999999999"/>
        <n v="345.97280000000001"/>
        <n v="293.4248"/>
        <n v="360.79680000000002"/>
        <n v="368.66480000000001"/>
        <n v="363.04480000000001"/>
        <n v="351.87279999999998"/>
        <n v="348.50080000000003"/>
        <n v="337.36880000000002"/>
        <n v="329.39280000000002"/>
        <n v="323.77280000000002"/>
        <n v="247.9008"/>
        <n v="366.41680000000002"/>
        <n v="376.15280000000001"/>
        <n v="371.3168"/>
        <n v="323.4128"/>
        <n v="321.78480000000002"/>
        <n v="321.52480000000003"/>
        <n v="314.7808"/>
        <n v="308.3768"/>
        <n v="276.56479999999999"/>
        <n v="269.82079999999996"/>
        <n v="256.33280000000002"/>
        <n v="242.84479999999999"/>
        <n v="228.2328"/>
        <n v="186.6448"/>
        <n v="201.65600000000001"/>
        <n v="394.37599999999998"/>
        <n v="391.00400000000002"/>
        <n v="385.38400000000001"/>
        <n v="384.26"/>
        <n v="364.05200000000002"/>
        <n v="361.80399999999997"/>
        <n v="358.43200000000002"/>
        <n v="356.18399999999997"/>
        <n v="347.19200000000001"/>
        <n v="345.41199999999998"/>
        <n v="339.32400000000001"/>
        <n v="335.952"/>
        <n v="334.82799999999997"/>
        <n v="321.33999999999997"/>
        <n v="312.34800000000001"/>
        <n v="311.22399999999999"/>
        <n v="304.48"/>
        <n v="301.108"/>
        <n v="296.38400000000001"/>
        <n v="293.24"/>
        <n v="289.25599999999997"/>
        <n v="285.37200000000001"/>
        <n v="274.13200000000001"/>
        <n v="255.36799999999999"/>
        <n v="230.29599999999999"/>
        <n v="207.38112000000001"/>
        <n v="294.25312000000002"/>
        <n v="355.95920000000001"/>
        <n v="278.44319999999999"/>
        <n v="258.21119999999996"/>
        <n v="230.1112"/>
        <n v="226.73919999999998"/>
        <n v="399.83519999999999"/>
        <n v="386.34719999999999"/>
        <n v="408.8272"/>
        <n v="391.98719999999997"/>
        <n v="348.13119999999998"/>
        <n v="330.1472"/>
        <n v="346.11840000000001"/>
        <n v="355.81439999999998"/>
        <n v="346.82240000000002"/>
        <n v="341.20240000000001"/>
        <n v="334.45839999999998"/>
        <n v="408.64240000000001"/>
        <n v="362.9264"/>
        <n v="429.41839999999996"/>
        <n v="314.4504"/>
        <n v="297.3664"/>
        <n v="285.00239999999997"/>
        <n v="283.8784"/>
        <n v="255.77839999999998"/>
        <n v="249.03439999999998"/>
        <n v="247.91039999999998"/>
        <n v="250.14543999999998"/>
        <n v="336.66800000000001"/>
        <n v="310.62720000000002"/>
        <n v="450.15359999999998"/>
        <n v="448.92160000000001"/>
        <n v="443.40960000000001"/>
        <n v="440.0376"/>
        <n v="437.78960000000001"/>
        <n v="428.68959999999998"/>
        <n v="445.94159999999999"/>
        <n v="392.72159999999997"/>
        <n v="387.10159999999996"/>
        <n v="375.86159999999995"/>
        <n v="374.73759999999999"/>
        <n v="345.5136"/>
        <n v="343.26560000000001"/>
        <n v="337.6456"/>
        <n v="333.14959999999996"/>
        <n v="319.21359999999999"/>
        <n v="317.41359999999997"/>
        <n v="305.0496"/>
        <n v="298.30560000000003"/>
        <n v="278.0736"/>
        <n v="255.14319999999998"/>
        <n v="94.084799999999973"/>
        <n v="353.09695999999997"/>
        <n v="263.31376"/>
        <n v="328.1968"/>
        <n v="449.2448"/>
        <n v="435.7568"/>
        <n v="434.12479999999999"/>
        <n v="431.8768"/>
        <n v="418.3888"/>
        <n v="398.15679999999998"/>
        <n v="390.53679999999997"/>
        <n v="382.42079999999999"/>
        <n v="356.56880000000001"/>
        <n v="323.97280000000001"/>
        <n v="312.7328"/>
        <n v="308.23680000000002"/>
        <n v="300.36879999999996"/>
        <n v="292.50080000000003"/>
        <n v="284.63279999999997"/>
        <n v="277.88879999999995"/>
        <n v="466.7208"/>
        <n v="443.2688"/>
        <n v="439.89679999999998"/>
        <n v="386.60479999999995"/>
        <n v="442.14479999999998"/>
        <n v="429.62879999999996"/>
        <n v="439.02"/>
        <n v="296.81200000000001"/>
        <n v="450.99599999999998"/>
        <n v="474.85599999999999"/>
        <n v="474.59999999999997"/>
        <n v="469.74399999999997"/>
        <n v="468.10399999999998"/>
        <n v="459.79199999999997"/>
        <n v="458.86399999999998"/>
        <n v="454.36799999999999"/>
        <n v="445.43599999999998"/>
        <n v="429.44399999999996"/>
        <n v="410.58"/>
        <n v="403.59199999999998"/>
        <n v="374.36799999999999"/>
        <n v="360.88"/>
        <n v="323.98799999999994"/>
        <n v="317.56399999999996"/>
        <n v="279.64800000000002"/>
        <n v="273.47039999999998"/>
        <n v="325.14240000000001"/>
        <n v="461.22400000000005"/>
        <n v="290.72000000000003"/>
        <n v="281.59807999999998"/>
        <n v="352.93808000000001"/>
        <n v="305.73008000000004"/>
        <n v="454.98608000000002"/>
        <n v="471.6472"/>
        <n v="476.89919999999995"/>
        <n v="500.07119999999998"/>
        <n v="487.7072"/>
        <n v="473.09519999999998"/>
        <n v="469.96319999999997"/>
        <n v="466.35119999999995"/>
        <n v="443.87119999999999"/>
        <n v="443.28319999999997"/>
        <n v="403.75519999999995"/>
        <n v="376.28719999999998"/>
        <n v="420.2672"/>
        <n v="404.53120000000001"/>
        <n v="386.54719999999998"/>
        <n v="360.6952"/>
        <n v="355.0752"/>
        <n v="320.60640000000001"/>
        <n v="488.25600000000003"/>
        <n v="510.41040000000004"/>
        <n v="509.83040000000005"/>
        <n v="507.75440000000003"/>
        <n v="504.38240000000002"/>
        <n v="500.17040000000003"/>
        <n v="495.39040000000006"/>
        <n v="490.05440000000004"/>
        <n v="480.77840000000003"/>
        <n v="470.66240000000005"/>
        <n v="460.54640000000006"/>
        <n v="443.68640000000005"/>
        <n v="425.29440000000005"/>
        <n v="420.08240000000001"/>
        <n v="400.97440000000006"/>
        <n v="388.76640000000003"/>
        <n v="376.24639999999999"/>
        <n v="370.62640000000005"/>
        <n v="362.49440000000004"/>
        <n v="361.63440000000003"/>
        <n v="338.03040000000004"/>
        <n v="336.90640000000008"/>
        <n v="347.42160000000001"/>
        <n v="484.0736"/>
        <n v="435.0016"/>
        <n v="431.13759999999996"/>
        <n v="424.39359999999999"/>
        <n v="379.43359999999996"/>
        <n v="378.30959999999999"/>
        <n v="374.93759999999997"/>
        <n v="362.57359999999994"/>
        <n v="354.7056"/>
        <n v="346.83759999999995"/>
        <n v="337.84559999999999"/>
        <n v="336.72159999999997"/>
        <n v="335.59759999999994"/>
        <n v="333.34960000000001"/>
        <n v="522.81759999999997"/>
        <n v="508.69359999999995"/>
        <n v="507.56959999999998"/>
        <n v="496.6576"/>
        <n v="473.84959999999995"/>
        <n v="427.76559999999995"/>
        <n v="427.31759999999997"/>
        <n v="430.12080000000003"/>
        <n v="271.16352000000006"/>
        <n v="501.51872000000003"/>
        <n v="410.69072000000006"/>
        <n v="344.18880000000001"/>
        <n v="354.52080000000001"/>
        <n v="353.39680000000004"/>
        <n v="547.84879999999998"/>
        <n v="536.60879999999997"/>
        <n v="534.36080000000004"/>
        <n v="521.99680000000001"/>
        <n v="465.45280000000002"/>
        <n v="462.4248"/>
        <n v="454.55680000000001"/>
        <n v="428.70480000000003"/>
        <n v="412.82080000000002"/>
        <n v="371.38080000000002"/>
        <n v="369.13280000000003"/>
        <n v="360.14080000000001"/>
        <n v="368.40799999999996"/>
        <n v="561.53199999999993"/>
        <n v="524.476"/>
        <n v="488.16399999999999"/>
        <n v="538.67200000000003"/>
        <n v="534.59199999999998"/>
        <n v="533.46799999999996"/>
        <n v="531.25199999999995"/>
        <n v="561.66399999999999"/>
        <n v="545.46399999999994"/>
        <n v="528.78800000000001"/>
        <n v="495.96"/>
        <n v="480.62"/>
        <n v="466.73599999999999"/>
        <n v="462.23999999999995"/>
        <n v="456.62"/>
        <n v="454.37199999999996"/>
        <n v="386.78800000000001"/>
        <n v="400.27280000000007"/>
        <n v="452.96960000000001"/>
        <n v="519.37920000000008"/>
        <n v="516.00720000000001"/>
        <n v="508.13920000000002"/>
        <n v="500.27120000000002"/>
        <n v="485.65920000000006"/>
        <n v="465.42720000000003"/>
        <n v="464.30320000000006"/>
        <n v="432.83120000000002"/>
        <n v="412.5992"/>
        <n v="571.08320000000003"/>
        <n v="570.41920000000005"/>
        <n v="549.72720000000004"/>
        <n v="546.8152"/>
        <n v="546.35519999999997"/>
        <n v="542.98320000000001"/>
        <n v="546.66880000000003"/>
        <n v="433.14175999999998"/>
        <n v="539.46335999999997"/>
        <n v="487.75935999999996"/>
        <n v="566.2944"/>
        <n v="591.70240000000001"/>
        <n v="466.3664"/>
        <n v="432.64639999999997"/>
        <n v="404.54639999999995"/>
        <n v="403.42239999999993"/>
        <n v="397.80239999999998"/>
        <n v="395.55439999999999"/>
        <n v="572.52639999999997"/>
        <n v="571.83439999999996"/>
        <n v="559.65839999999992"/>
        <n v="555.66639999999995"/>
        <n v="579.8904"/>
        <n v="578.14639999999997"/>
        <n v="575.89839999999992"/>
        <n v="565.27839999999992"/>
        <n v="548.41840000000002"/>
        <n v="546.17039999999997"/>
        <n v="542.79840000000002"/>
        <n v="532.68239999999992"/>
        <n v="516.94639999999993"/>
        <n v="513.97360000000003"/>
        <n v="511.14160000000004"/>
        <n v="606.6816"/>
        <n v="595.9896"/>
        <n v="588.12160000000006"/>
        <n v="586.32960000000003"/>
        <n v="584.74959999999999"/>
        <n v="576.33360000000005"/>
        <n v="515.96159999999998"/>
        <n v="460.51760000000002"/>
        <n v="583.90560000000005"/>
        <n v="583.72159999999997"/>
        <n v="542.61360000000002"/>
        <n v="519.32159999999999"/>
        <n v="502.90560000000005"/>
        <n v="474.04960000000005"/>
        <n v="472.92560000000003"/>
        <n v="466.1816"/>
        <n v="453.99360000000001"/>
        <n v="449.32159999999999"/>
        <n v="448.19760000000002"/>
        <n v="447.07360000000006"/>
        <n v="439.04160000000002"/>
        <n v="421.22160000000002"/>
        <n v="417.55967999999996"/>
        <n v="517.3768"/>
        <n v="621.10879999999997"/>
        <n v="618.55679999999995"/>
        <n v="613.24079999999992"/>
        <n v="612.52879999999993"/>
        <n v="611.58479999999997"/>
        <n v="609.33679999999993"/>
        <n v="600.34479999999996"/>
        <n v="597.50479999999993"/>
        <n v="596.97280000000001"/>
        <n v="595.2568"/>
        <n v="586.26479999999992"/>
        <n v="578.39679999999998"/>
        <n v="558.30880000000002"/>
        <n v="558.16480000000001"/>
        <n v="543.55279999999993"/>
        <n v="521.07279999999992"/>
        <n v="520.34079999999994"/>
        <n v="515.8288"/>
        <n v="492.97279999999995"/>
        <n v="477.23679999999996"/>
        <n v="459.25279999999998"/>
        <n v="446.88879999999995"/>
        <n v="445.76479999999992"/>
        <n v="442.39279999999997"/>
        <n v="446.16399999999999"/>
        <n v="562.476"/>
        <n v="541.12"/>
        <n v="533.25199999999995"/>
        <n v="515.26800000000003"/>
        <n v="514.14400000000001"/>
        <n v="501.78000000000003"/>
        <n v="500.65600000000001"/>
        <n v="493.63600000000002"/>
        <n v="492.78800000000001"/>
        <n v="489.41600000000005"/>
        <n v="488.29200000000003"/>
        <n v="628.79200000000003"/>
        <n v="628.30399999999997"/>
        <n v="617.55200000000002"/>
        <n v="617.06399999999996"/>
        <n v="610.32000000000005"/>
        <n v="604.06399999999996"/>
        <n v="584.95600000000002"/>
        <n v="582.70799999999997"/>
        <n v="544.36400000000003"/>
        <n v="543.84799999999996"/>
        <n v="524.49599999999998"/>
        <n v="473.23520000000002"/>
        <n v="606.94799999999998"/>
        <n v="617"/>
        <n v="554.10159999999996"/>
        <n v="436.63199999999995"/>
        <n v="538.36979199999996"/>
        <n v="600.64979199999993"/>
        <n v="465.60559999999998"/>
        <n v="503.84319999999997"/>
        <n v="659.41519999999991"/>
        <n v="653.33519999999999"/>
        <n v="649.96319999999992"/>
        <n v="649.51919999999996"/>
        <n v="649.1271999999999"/>
        <n v="648.36719999999991"/>
        <n v="646.1472"/>
        <n v="593.76319999999998"/>
        <n v="590.39119999999991"/>
        <n v="582.52319999999997"/>
        <n v="578.83920000000001"/>
        <n v="574.65519999999992"/>
        <n v="555.54719999999998"/>
        <n v="540.9351999999999"/>
        <n v="511.71119999999996"/>
        <n v="508.33919999999995"/>
        <n v="479.80432000000008"/>
        <n v="565.55232000000001"/>
        <n v="500.36032"/>
        <n v="649.02240000000006"/>
        <n v="461.6848"/>
        <n v="593.57839999999999"/>
        <n v="669.30640000000005"/>
        <n v="668.88639999999998"/>
        <n v="666.63840000000005"/>
        <n v="655.39840000000004"/>
        <n v="653.87440000000004"/>
        <n v="638.40240000000006"/>
        <n v="594.70240000000001"/>
        <n v="568.85040000000004"/>
        <n v="566.93439999999998"/>
        <n v="564.35440000000006"/>
        <n v="562.10640000000001"/>
        <n v="560.25440000000003"/>
        <n v="540.75040000000001"/>
        <n v="517.14639999999997"/>
        <n v="511.52640000000002"/>
        <n v="505.18159999999995"/>
        <n v="659.4455999999999"/>
        <n v="655.21359999999993"/>
        <n v="636.90159999999992"/>
        <n v="628.23759999999993"/>
        <n v="609.12959999999998"/>
        <n v="595.64159999999993"/>
        <n v="593.63759999999991"/>
        <n v="552.92959999999994"/>
        <n v="548.13760000000002"/>
        <n v="533.82159999999999"/>
        <n v="531.57359999999994"/>
        <n v="523.7056"/>
        <n v="497.85359999999991"/>
        <n v="690.82559999999989"/>
        <n v="690.05759999999998"/>
        <n v="687.80959999999993"/>
        <n v="676.56959999999992"/>
        <n v="669.82559999999989"/>
        <n v="615.87759999999992"/>
        <n v="549.00464000000011"/>
        <n v="679.99990400000002"/>
        <n v="701.75279999999998"/>
        <n v="656.7088"/>
        <n v="576.34879999999998"/>
        <n v="567.35680000000002"/>
        <n v="557.24080000000004"/>
        <n v="556.11680000000001"/>
        <n v="528.01679999999999"/>
        <n v="521.27279999999996"/>
        <n v="520.14879999999994"/>
        <n v="517.9008"/>
        <n v="511.15679999999998"/>
        <n v="703.04880000000003"/>
        <n v="699.98879999999997"/>
        <n v="693.24480000000005"/>
        <n v="682.81680000000006"/>
        <n v="680.56880000000001"/>
        <n v="648.36480000000006"/>
        <n v="539.82079999999996"/>
        <n v="662.89679999999998"/>
        <n v="659.52480000000003"/>
        <n v="653.90480000000002"/>
        <n v="644.91280000000006"/>
        <n v="638.16880000000003"/>
        <n v="629.17679999999996"/>
        <n v="628.05280000000005"/>
        <n v="617.93679999999995"/>
        <n v="606.69680000000005"/>
        <n v="595.45680000000004"/>
        <n v="581.96879999999999"/>
        <n v="583.36095999999998"/>
        <n v="671.596"/>
        <n v="682.94399999999996"/>
        <n v="660.46399999999994"/>
        <n v="646.97599999999989"/>
        <n v="616.62799999999993"/>
        <n v="607.63599999999997"/>
        <n v="598.12799999999993"/>
        <n v="718.91199999999992"/>
        <n v="700.66"/>
        <n v="698.68"/>
        <n v="697.55599999999993"/>
        <n v="696.16399999999999"/>
        <n v="670.04"/>
        <n v="621.73199999999997"/>
        <n v="586.59199999999998"/>
        <n v="688.29599999999994"/>
        <n v="697.86799999999994"/>
        <n v="596.39599999999996"/>
        <n v="593.02399999999989"/>
        <n v="589.65199999999993"/>
        <n v="586.28"/>
        <n v="582.9079999999999"/>
        <n v="570.54399999999998"/>
        <n v="575.84640000000002"/>
        <n v="483.21440000000001"/>
        <n v="738.73519999999996"/>
        <n v="738.58320000000003"/>
        <n v="735.36320000000001"/>
        <n v="722.58720000000005"/>
        <n v="718.11120000000005"/>
        <n v="702.99120000000005"/>
        <n v="672.64319999999998"/>
        <n v="671.51919999999996"/>
        <n v="669.27120000000002"/>
        <n v="663.65120000000002"/>
        <n v="658.03120000000001"/>
        <n v="653.53520000000003"/>
        <n v="649.59119999999996"/>
        <n v="591.71519999999998"/>
        <n v="569.23519999999996"/>
        <n v="557.99520000000007"/>
        <n v="568.85680000000002"/>
        <n v="629.38800000000003"/>
        <n v="726.58640000000003"/>
        <n v="680.32640000000004"/>
        <n v="666.83840000000009"/>
        <n v="647.73040000000003"/>
        <n v="645.4824000000001"/>
        <n v="640.9864"/>
        <n v="638.73840000000007"/>
        <n v="617.38240000000008"/>
        <n v="612.88640000000009"/>
        <n v="605.94640000000004"/>
        <n v="600.52240000000006"/>
        <n v="753.27840000000003"/>
        <n v="741.38640000000009"/>
        <n v="737.6504000000001"/>
        <n v="725.81840000000011"/>
        <n v="719.66640000000007"/>
        <n v="718.36240000000009"/>
        <n v="716.2944"/>
        <n v="716.18640000000005"/>
        <n v="714.37840000000006"/>
        <n v="711.79840000000002"/>
        <n v="705.0544000000001"/>
        <n v="703.93040000000008"/>
        <n v="675.24639999999999"/>
        <n v="712.74240000000009"/>
        <n v="704.32960000000003"/>
        <n v="638.55359999999996"/>
        <n v="759.47360000000003"/>
        <n v="748.56960000000004"/>
        <n v="733.95759999999996"/>
        <n v="730.33360000000005"/>
        <n v="5.0368000000000066"/>
        <n v="-10.69919999999999"/>
        <n v="-18.5672"/>
        <n v="-24.18719999999999"/>
        <n v="-30.93119999999999"/>
        <n v="-64.239199999999997"/>
        <n v="-130.35120000000001"/>
        <n v="38.9208"/>
        <n v="28.496800000000007"/>
        <n v="-126.4712"/>
        <n v="-129.84319999999997"/>
        <n v="61.318943999999995"/>
        <n v="-3.1945999999999941"/>
        <n v="-22.302599999999998"/>
        <n v="65.369399999999999"/>
        <n v="63.029400000000003"/>
        <n v="57.501400000000004"/>
        <n v="42.217400000000005"/>
        <n v="22.657400000000003"/>
        <n v="62.153400000000005"/>
        <n v="1.301400000000001"/>
        <n v="-11.062599999999989"/>
        <n v="-12.186599999999999"/>
        <n v="-31.294600000000003"/>
        <n v="-39.162599999999998"/>
        <n v="-61.642600000000002"/>
        <n v="-65.014600000000002"/>
        <n v="-95.362599999999986"/>
        <n v="-109.97460000000001"/>
        <n v="-123.46260000000001"/>
        <n v="62.004159999999999"/>
        <n v="15.920160000000003"/>
        <n v="-42.527839999999998"/>
        <n v="-76.063599999999994"/>
        <n v="-153.8492"/>
        <n v="41.353999999999999"/>
        <n v="39.106000000000009"/>
        <n v="36.182000000000002"/>
        <n v="32.410000000000004"/>
        <n v="-9.6859999999999928"/>
        <n v="-10.301999999999992"/>
        <n v="-12.549999999999997"/>
        <n v="-24.914000000000001"/>
        <n v="-38.402000000000001"/>
        <n v="-44.45"/>
        <n v="-70.998000000000005"/>
        <n v="-82.237999999999985"/>
        <n v="-86.733999999999995"/>
        <n v="-92.353999999999999"/>
        <n v="-95.725999999999985"/>
        <n v="-101.34599999999999"/>
        <n v="-106.194"/>
        <n v="-109.21399999999998"/>
        <n v="-32.138400000000004"/>
        <n v="-44.297399999999996"/>
        <n v="-69.113399999999984"/>
        <n v="-81.477399999999989"/>
        <n v="-114.07339999999999"/>
        <n v="23.050600000000003"/>
        <n v="64.642600000000002"/>
        <n v="63.518600000000006"/>
        <n v="59.022600000000004"/>
        <n v="38.786600000000007"/>
        <n v="28.6706"/>
        <n v="-31.64139999999999"/>
        <n v="28.674600000000005"/>
        <n v="26.426600000000001"/>
        <n v="25.302600000000005"/>
        <n v="9.5666000000000011"/>
        <n v="2.8226000000000084"/>
        <n v="-15.51339999999999"/>
        <n v="-23.029399999999995"/>
        <n v="-46.633399999999995"/>
        <n v="-57.496480000000005"/>
        <n v="-76.604480000000009"/>
        <n v="-94.58847999999999"/>
        <n v="60.303519999999999"/>
        <n v="-162.89519999999999"/>
        <n v="30.559200000000004"/>
        <n v="21.567200000000007"/>
        <n v="15.527200000000001"/>
        <n v="7.2192000000000007"/>
        <n v="-21.144799999999989"/>
        <n v="-23.392799999999994"/>
        <n v="-31.260800000000003"/>
        <n v="-48.120800000000003"/>
        <n v="59.783200000000008"/>
        <n v="51.915199999999999"/>
        <n v="48.583200000000005"/>
        <n v="45.211200000000005"/>
        <n v="44.087200000000003"/>
        <n v="36.219200000000001"/>
        <n v="-53.056799999999996"/>
        <n v="68.887200000000007"/>
        <n v="-66.104799999999997"/>
        <n v="-98.700800000000001"/>
        <n v="-114.43679999999999"/>
        <n v="-115.56079999999999"/>
        <n v="-116.96079999999999"/>
        <n v="-37.611519999999999"/>
        <n v="-117.55319999999999"/>
        <n v="-89.325119999999998"/>
        <n v="68.411799999999999"/>
        <n v="67.111800000000002"/>
        <n v="61.6678"/>
        <n v="58.379800000000003"/>
        <n v="55.007800000000003"/>
        <n v="43.767800000000008"/>
        <n v="30.279800000000002"/>
        <n v="26.907800000000002"/>
        <n v="43.055800000000005"/>
        <n v="36.939800000000005"/>
        <n v="34.691800000000001"/>
        <n v="23.451800000000006"/>
        <n v="21.203800000000001"/>
        <n v="20.043800000000005"/>
        <n v="-34.996200000000002"/>
        <n v="-56.352199999999996"/>
        <n v="-61.972199999999987"/>
        <n v="-66.468199999999996"/>
        <n v="-74.336199999999991"/>
        <n v="-82.776199999999989"/>
        <n v="-96.816200000000009"/>
        <n v="-135.61160000000001"/>
        <n v="29.876400000000004"/>
        <n v="-1.6396000000000015"/>
        <n v="-13.563599999999994"/>
        <n v="-36.483599999999996"/>
        <n v="-58.9636"/>
        <n v="-64.583600000000004"/>
        <n v="-90.435600000000008"/>
        <n v="-111.7916"/>
        <n v="-117.41160000000001"/>
        <n v="-118.5356"/>
        <n v="58.060400000000001"/>
        <n v="55.684400000000004"/>
        <n v="48.940400000000004"/>
        <n v="44.572400000000002"/>
        <n v="42.324400000000004"/>
        <n v="41.072400000000002"/>
        <n v="35.580400000000004"/>
        <n v="28.708400000000005"/>
        <n v="10.724400000000003"/>
        <n v="9.6004000000000005"/>
        <n v="4.0324000000000098"/>
        <n v="-96.671599999999998"/>
        <n v="-108.07959999999999"/>
        <n v="36.206240000000008"/>
        <n v="31.086240000000004"/>
        <n v="1.3622399999999999"/>
        <n v="-91.929759999999987"/>
        <n v="11.551199999999994"/>
        <n v="66.561000000000007"/>
        <n v="52.121000000000002"/>
        <n v="50.825000000000003"/>
        <n v="47.625"/>
        <n v="41.833000000000006"/>
        <n v="39.757000000000005"/>
        <n v="39.585000000000001"/>
        <n v="31.717000000000006"/>
        <n v="-53.706999999999994"/>
        <n v="58.100999999999999"/>
        <n v="18.437000000000005"/>
        <n v="-19.186999999999998"/>
        <n v="-62.698999999999984"/>
        <n v="-71.691000000000003"/>
        <n v="-98.667000000000002"/>
        <n v="-138.44639999999998"/>
        <n v="55.781600000000005"/>
        <n v="74.065600000000003"/>
        <n v="73.761600000000001"/>
        <n v="73.157600000000002"/>
        <n v="67.321600000000004"/>
        <n v="50.461600000000004"/>
        <n v="47.089600000000004"/>
        <n v="40.561600000000006"/>
        <n v="23.181600000000003"/>
        <n v="30.6496"/>
        <n v="7.7496000000000009"/>
        <n v="-18.874399999999994"/>
        <n v="-22.598399999999998"/>
        <n v="-30.466399999999993"/>
        <n v="-46.202399999999997"/>
        <n v="-74.302399999999992"/>
        <n v="-83.29440000000001"/>
        <n v="-100.1544"/>
        <n v="61.338200000000001"/>
        <n v="59.090200000000003"/>
        <n v="53.730200000000004"/>
        <n v="43.062200000000004"/>
        <n v="42.490200000000002"/>
        <n v="41.106200000000001"/>
        <n v="39.118200000000002"/>
        <n v="37.994199999999999"/>
        <n v="24.706200000000003"/>
        <n v="23.382200000000005"/>
        <n v="18.470200000000006"/>
        <n v="16.3782"/>
        <n v="10.758200000000002"/>
        <n v="-7.2257999999999925"/>
        <n v="-21.065799999999996"/>
        <n v="-29.629800000000003"/>
        <n v="-46.533799999999999"/>
        <n v="-64.241799999999984"/>
        <n v="-82.533799999999985"/>
        <n v="-85.905799999999999"/>
        <n v="40.242200000000004"/>
        <n v="16.38496"/>
        <n v="-98.911999999999992"/>
        <n v="-177.26679999999999"/>
        <n v="71.722800000000007"/>
        <n v="58.7988"/>
        <n v="38.354800000000004"/>
        <n v="10.394800000000004"/>
        <n v="4.774799999999999"/>
        <n v="-31.193200000000004"/>
        <n v="-32.3172"/>
        <n v="-49.177199999999999"/>
        <n v="-66.037199999999999"/>
        <n v="-71.657200000000003"/>
        <n v="-82.897199999999984"/>
        <n v="-84.021200000000007"/>
        <n v="-97.509200000000007"/>
        <n v="-101.94519999999999"/>
        <n v="-109.87320000000001"/>
        <n v="-90.589199999999991"/>
        <n v="77.014800000000008"/>
        <n v="76.866799999999998"/>
        <n v="54.534800000000004"/>
        <n v="50.038800000000002"/>
        <n v="42.1708"/>
        <n v="38.7988"/>
        <n v="35.4268"/>
        <n v="34.774799999999999"/>
        <n v="25.006800000000005"/>
        <n v="45.5428"/>
        <n v="7.0228000000000037"/>
        <n v="-10.961199999999991"/>
        <n v="60.862847999999993"/>
        <n v="77.819400000000002"/>
        <n v="41.503399999999999"/>
        <n v="40.443400000000004"/>
        <n v="30.611400000000003"/>
        <n v="29.631399999999999"/>
        <n v="27.239400000000003"/>
        <n v="25.127400000000002"/>
        <n v="21.2714"/>
        <n v="3.2874000000000052"/>
        <n v="-10.200599999999994"/>
        <n v="-18.068600000000004"/>
        <n v="-27.060599999999994"/>
        <n v="-45.044600000000003"/>
        <n v="-48.416600000000003"/>
        <n v="68.6434"/>
        <n v="1.855400000000003"/>
        <n v="-54.036599999999993"/>
        <n v="-6.4516800000000103"/>
        <n v="-68.271680000000018"/>
        <n v="25.720799999999997"/>
        <n v="16.083199999999991"/>
        <n v="62.072000000000003"/>
        <n v="77.5"/>
        <n v="77.108000000000004"/>
        <n v="74.740000000000009"/>
        <n v="74.128"/>
        <n v="66.992000000000004"/>
        <n v="60.64"/>
        <n v="53.896000000000001"/>
        <n v="48.276000000000003"/>
        <n v="44.904000000000003"/>
        <n v="-20.679999999999993"/>
        <n v="-33.043999999999997"/>
        <n v="-48.779999999999987"/>
        <n v="-78.004000000000005"/>
        <n v="-79.128"/>
        <n v="-85.628"/>
        <n v="-94.86399999999999"/>
        <n v="-106.104"/>
        <n v="-152.87599999999998"/>
        <n v="-162.12119999999999"/>
        <n v="-130.4692"/>
        <n v="80.391679999999994"/>
        <n v="78.615679999999998"/>
        <n v="30.28367999999999"/>
        <n v="-20.992320000000007"/>
        <n v="-94.10832000000002"/>
        <n v="29.9726"/>
        <n v="-14.299399999999991"/>
        <n v="-34.531400000000005"/>
        <n v="-44.647400000000005"/>
        <n v="-99.723399999999998"/>
        <n v="-104.21940000000001"/>
        <n v="67.064599999999999"/>
        <n v="53.140600000000006"/>
        <n v="44.584600000000002"/>
        <n v="38.528600000000004"/>
        <n v="36.2806"/>
        <n v="35.592600000000004"/>
        <n v="29.5366"/>
        <n v="20.544600000000003"/>
        <n v="-3.5433999999999912"/>
        <n v="-73.575999999999993"/>
        <n v="-131.55039999999997"/>
        <n v="-110.4832"/>
        <n v="56.125200000000007"/>
        <n v="-101.21079999999999"/>
        <n v="76.861199999999997"/>
        <n v="62.249200000000002"/>
        <n v="56.653199999999998"/>
        <n v="47.6372"/>
        <n v="40.413200000000003"/>
        <n v="31.421199999999999"/>
        <n v="14.437200000000004"/>
        <n v="12.873199999999997"/>
        <n v="2.1971999999999952"/>
        <n v="-21.406800000000004"/>
        <n v="-36.388959999999997"/>
        <n v="63.647040000000004"/>
        <n v="32.223040000000005"/>
        <n v="29.975040000000007"/>
        <n v="14.352800000000002"/>
        <n v="-3.7861999999999938"/>
        <n v="69.273799999999994"/>
        <n v="49.041800000000002"/>
        <n v="47.9178"/>
        <n v="38.925800000000002"/>
        <n v="23.189799999999998"/>
        <n v="-60.738200000000006"/>
        <n v="6.3298000000000059"/>
        <n v="-12.778199999999998"/>
        <n v="-26.266199999999998"/>
        <n v="-37.338200000000001"/>
        <n v="-48.746199999999988"/>
        <n v="-105.31020000000001"/>
        <n v="-116.56359999999999"/>
        <n v="-2.5668000000000006"/>
        <n v="85.770399999999995"/>
        <n v="85.162400000000005"/>
        <n v="80.718400000000003"/>
        <n v="64.414400000000001"/>
        <n v="62.166399999999996"/>
        <n v="55.2104"/>
        <n v="48.678400000000003"/>
        <n v="46.430399999999999"/>
        <n v="36.314399999999999"/>
        <n v="32.942399999999999"/>
        <n v="31.818400000000004"/>
        <n v="23.950400000000002"/>
        <n v="9.3384000000000071"/>
        <n v="0.34640000000000271"/>
        <n v="-9.769599999999997"/>
        <n v="-12.017600000000002"/>
        <n v="-17.637599999999992"/>
        <n v="-25.505600000000001"/>
        <n v="-28.877600000000001"/>
        <n v="-31.125600000000006"/>
        <n v="-32.249600000000001"/>
        <n v="-35.157600000000002"/>
        <n v="-50.209600000000009"/>
        <n v="-50.24560000000001"/>
        <n v="-50.817600000000013"/>
        <n v="-65.9696"/>
        <n v="-68.21759999999999"/>
        <n v="-80.581599999999995"/>
        <n v="-87.325599999999994"/>
        <n v="59.635600000000004"/>
        <n v="-217.27760000000001"/>
        <n v="-60.074799999999996"/>
        <n v="30.890999999999998"/>
        <n v="19.090999999999994"/>
        <n v="-24.745000000000005"/>
        <n v="-32.613"/>
        <n v="-34.680999999999997"/>
        <n v="-38.233000000000004"/>
        <n v="-43.853000000000009"/>
        <n v="-47.356999999999999"/>
        <n v="-50.597000000000008"/>
        <n v="77.539000000000001"/>
        <n v="62.414999999999999"/>
        <n v="53.935000000000002"/>
        <n v="53.423000000000002"/>
        <n v="42.183"/>
        <n v="34.826999999999998"/>
        <n v="30.331000000000003"/>
        <n v="-41.248999999999995"/>
        <n v="32.067"/>
        <n v="-1.6999999999995907E-2"/>
        <n v="63.6736"/>
        <n v="77.50976"/>
        <n v="55.279600000000002"/>
        <n v="-63.324400000000011"/>
        <n v="-84.680400000000006"/>
        <n v="-90.30040000000001"/>
        <n v="78.955600000000004"/>
        <n v="76.707599999999999"/>
        <n v="74.927599999999998"/>
        <n v="66.5916"/>
        <n v="58.067599999999999"/>
        <n v="55.351599999999998"/>
        <n v="52.447600000000001"/>
        <n v="46.3596"/>
        <n v="44.111600000000003"/>
        <n v="40.083600000000004"/>
        <n v="37.367600000000003"/>
        <n v="31.019600000000004"/>
        <n v="29.967599999999997"/>
        <n v="9.7356000000000051"/>
        <n v="4.1156000000000006"/>
        <n v="-1.504400000000004"/>
        <n v="-27.356399999999994"/>
        <n v="-42.156400000000005"/>
        <n v="-72.316400000000002"/>
        <n v="44.916200000000003"/>
        <n v="23.924199999999999"/>
        <n v="-5.6677999999999997"/>
        <n v="80.184200000000004"/>
        <n v="64.024200000000008"/>
        <n v="-111.29179999999999"/>
        <n v="52.824199999999998"/>
        <n v="16.308199999999999"/>
        <n v="8.2481999999999971"/>
        <n v="-7.7717999999999989"/>
        <n v="-10.859799999999993"/>
        <n v="-15.355800000000002"/>
        <n v="-20.975799999999992"/>
        <n v="0.75712000000000046"/>
        <n v="90.680800000000005"/>
        <n v="88.4328"/>
        <n v="87.688800000000001"/>
        <n v="79.396799999999999"/>
        <n v="67.888800000000003"/>
        <n v="64.084800000000001"/>
        <n v="61.456800000000001"/>
        <n v="59.208800000000004"/>
        <n v="56.960799999999999"/>
        <n v="46.912799999999997"/>
        <n v="46.1008"/>
        <n v="41.604799999999997"/>
        <n v="40.480800000000002"/>
        <n v="16.876800000000003"/>
        <n v="15.456800000000001"/>
        <n v="-11.223200000000006"/>
        <n v="-13.471199999999996"/>
        <n v="-26.959199999999996"/>
        <n v="-29.2072"/>
        <n v="-68.547199999999989"/>
        <n v="-94.399199999999993"/>
        <n v="-131.1352"/>
        <n v="58.728480000000005"/>
        <n v="47.388480000000008"/>
        <n v="-54.095520000000008"/>
        <n v="59.932480000000005"/>
        <n v="-86.14752"/>
        <n v="-40.810599999999994"/>
        <n v="89.573400000000007"/>
        <n v="88.449399999999997"/>
        <n v="85.865399999999994"/>
        <n v="76.873400000000004"/>
        <n v="65.969400000000007"/>
        <n v="64.845399999999998"/>
        <n v="62.5974"/>
        <n v="60.625399999999999"/>
        <n v="60.373399999999997"/>
        <n v="50.233400000000003"/>
        <n v="47.985399999999998"/>
        <n v="47.6494"/>
        <n v="43.489400000000003"/>
        <n v="36.409399999999998"/>
        <n v="6.3974000000000046"/>
        <n v="-14.958600000000004"/>
        <n v="-16.082599999999999"/>
        <n v="-23.950599999999994"/>
        <n v="-31.818600000000004"/>
        <n v="14.489400000000003"/>
        <n v="-37.438600000000008"/>
        <n v="-147.61240000000001"/>
        <n v="-3.6411999999999978"/>
        <n v="45.014000000000003"/>
        <n v="84.421999999999997"/>
        <n v="72.349999999999994"/>
        <n v="62.317999999999998"/>
        <n v="52.95"/>
        <n v="39.753999999999998"/>
        <n v="77.010000000000005"/>
        <n v="20.646000000000001"/>
        <n v="9.4419999999999931"/>
        <n v="7.1580000000000013"/>
        <n v="6.034000000000006"/>
        <n v="-8.578000000000003"/>
        <n v="-32.629999999999995"/>
        <n v="-34.429999999999993"/>
        <n v="-43.422000000000011"/>
        <n v="-51.290000000000006"/>
        <n v="-61.405999999999992"/>
        <n v="-67.025999999999996"/>
        <n v="-71.522000000000006"/>
        <n v="-86.134"/>
        <n v="-17.834400000000002"/>
        <n v="32.63984"/>
        <n v="-130.80439999999999"/>
        <n v="-42.368400000000008"/>
        <n v="0.31080000000000041"/>
        <n v="93.0946"/>
        <n v="92.218599999999995"/>
        <n v="87.474599999999995"/>
        <n v="74.8626"/>
        <n v="67.490600000000001"/>
        <n v="47.010599999999997"/>
        <n v="47.006599999999999"/>
        <n v="45.886600000000001"/>
        <n v="32.646599999999999"/>
        <n v="24.290599999999998"/>
        <n v="9.0425999999999931"/>
        <n v="-24.697400000000002"/>
        <n v="-78.629400000000004"/>
        <n v="64.440268799999998"/>
        <n v="14.645199999999988"/>
        <n v="60.223599999999998"/>
        <n v="58.123199999999997"/>
        <n v="25.339200000000005"/>
        <n v="9.8032000000000039"/>
        <n v="4.1831999999999994"/>
        <n v="-5.9328000000000003"/>
        <n v="-26.1648"/>
        <n v="-39.652799999999999"/>
        <n v="-63.256800000000013"/>
        <n v="-64.380800000000008"/>
        <n v="87.619200000000006"/>
        <n v="79.491199999999992"/>
        <n v="61.303199999999997"/>
        <n v="63.551200000000001"/>
        <n v="26.663200000000003"/>
        <n v="14.299199999999999"/>
        <n v="13.175200000000004"/>
        <n v="-110.5964"/>
        <n v="-11.407200000000003"/>
        <n v="-45.636200000000002"/>
        <n v="-47.884199999999993"/>
        <n v="-92.856200000000001"/>
        <n v="82.499799999999993"/>
        <n v="80.251800000000003"/>
        <n v="67.727800000000002"/>
        <n v="65.479799999999997"/>
        <n v="58.735799999999998"/>
        <n v="54.399799999999999"/>
        <n v="45.407800000000002"/>
        <n v="33.2958"/>
        <n v="20.6798"/>
        <n v="11.259799999999998"/>
        <n v="7.943799999999996"/>
        <n v="0.44780000000000086"/>
        <n v="-0.67619999999999436"/>
        <n v="-7.1722000000000037"/>
        <n v="-14.164199999999994"/>
        <n v="-30.960200000000015"/>
        <n v="-89.200800000000001"/>
        <n v="-42.946799999999982"/>
        <n v="-14.157440000000008"/>
        <n v="25.182559999999995"/>
        <n v="-184.69600000000003"/>
        <n v="33.248400000000004"/>
        <n v="96.632400000000004"/>
        <n v="94.384399999999999"/>
        <n v="93.260400000000004"/>
        <n v="83.844399999999993"/>
        <n v="79.560400000000001"/>
        <n v="75.392399999999995"/>
        <n v="65.276399999999995"/>
        <n v="63.028399999999998"/>
        <n v="40.548400000000001"/>
        <n v="39.424399999999999"/>
        <n v="38.300399999999996"/>
        <n v="6.828400000000002"/>
        <n v="-4.4116000000000071"/>
        <n v="-11.679600000000008"/>
        <n v="-21.271600000000007"/>
        <n v="-24.643600000000006"/>
        <n v="-45.163599999999988"/>
        <n v="-53.867599999999996"/>
        <n v="-58.19959999999999"/>
        <n v="-59.4876"/>
        <n v="-61.735599999999991"/>
        <n v="-66.2316"/>
        <n v="-278.5428"/>
        <n v="-200.80838399999999"/>
        <n v="-48.497600000000006"/>
        <n v="-23.972000000000008"/>
        <n v="95.260999999999996"/>
        <n v="84.021000000000001"/>
        <n v="82.896999999999991"/>
        <n v="63.789000000000001"/>
        <n v="59.220999999999997"/>
        <n v="41.308999999999997"/>
        <n v="25.572999999999993"/>
        <n v="7.5889999999999986"/>
        <n v="-30.407000000000011"/>
        <n v="-45.215000000000003"/>
        <n v="-54.342999999999989"/>
        <n v="-64.347000000000008"/>
        <n v="-73.338999999999999"/>
        <n v="-76.711000000000013"/>
        <n v="-132.55880000000002"/>
        <n v="7.9423999999999921"/>
        <n v="97.545919999999995"/>
        <n v="64.881919999999994"/>
        <n v="38.313919999999996"/>
        <n v="16.957919999999987"/>
        <n v="-79.664000000000001"/>
        <n v="-34.362399999999994"/>
        <n v="101.61360000000001"/>
        <n v="99.393599999999992"/>
        <n v="96.293599999999998"/>
        <n v="96.021599999999992"/>
        <n v="87.001599999999996"/>
        <n v="80.285600000000002"/>
        <n v="80.257599999999996"/>
        <n v="75.761600000000001"/>
        <n v="72.389600000000002"/>
        <n v="71.265600000000006"/>
        <n v="58.901600000000002"/>
        <n v="49.937599999999996"/>
        <n v="48.785599999999995"/>
        <n v="38.669599999999996"/>
        <n v="35.285600000000002"/>
        <n v="7.2256"/>
        <n v="-23.122399999999999"/>
        <n v="-25.370400000000004"/>
        <n v="-54.594399999999993"/>
        <n v="-71.454400000000007"/>
        <n v="-141.64240000000001"/>
        <n v="-145.60640000000001"/>
        <n v="-55.708000000000013"/>
        <n v="7.8511999999999915"/>
        <n v="87.41328"/>
        <n v="-17.314800000000005"/>
        <n v="31.590199999999996"/>
        <n v="22.598199999999991"/>
        <n v="97.906199999999998"/>
        <n v="94.726200000000006"/>
        <n v="84.418199999999999"/>
        <n v="60.830199999999998"/>
        <n v="60.8142"/>
        <n v="58.566199999999995"/>
        <n v="43.9542"/>
        <n v="-28.325800000000015"/>
        <n v="102.0942"/>
        <n v="12.482199999999992"/>
        <n v="4.6141999999999967"/>
        <n v="-26.857799999999997"/>
        <n v="-0.51040000000000418"/>
        <n v="88.469190400000002"/>
        <n v="104.3468"/>
        <n v="103.1628"/>
        <n v="91.982799999999997"/>
        <n v="84.114800000000002"/>
        <n v="77.3108"/>
        <n v="68.378799999999998"/>
        <n v="68.318799999999996"/>
        <n v="59.326799999999999"/>
        <n v="54.830799999999996"/>
        <n v="53.706800000000001"/>
        <n v="52.642800000000001"/>
        <n v="49.210799999999999"/>
        <n v="43.590800000000002"/>
        <n v="-3.0892000000000053"/>
        <n v="-5.8652000000000015"/>
        <n v="-14.313199999999995"/>
        <n v="-14.857200000000006"/>
        <n v="-21.601200000000006"/>
        <n v="-23.84920000000001"/>
        <n v="-58.693200000000004"/>
        <n v="-65.437200000000004"/>
        <n v="-68.80919999999999"/>
        <n v="-86.541199999999989"/>
        <n v="38.724640000000008"/>
        <n v="-74.895599999999988"/>
        <n v="-171.36920000000003"/>
        <n v="97.739400000000003"/>
        <n v="44.455399999999997"/>
        <n v="9.5074000000000041"/>
        <n v="-9.6006"/>
        <n v="-34.328599999999994"/>
        <n v="-37.136600000000016"/>
        <n v="-47.816599999999994"/>
        <n v="-60.180599999999998"/>
        <n v="93.807400000000001"/>
        <n v="90.539400000000001"/>
        <n v="86.043399999999991"/>
        <n v="75.823399999999992"/>
        <n v="66.935400000000001"/>
        <n v="65.235399999999998"/>
        <n v="57.839399999999998"/>
        <n v="51.611399999999996"/>
        <n v="48.8474"/>
        <n v="27.491399999999999"/>
        <n v="40.88239999999999"/>
        <n v="-38.983199999999997"/>
        <n v="-47.055999999999997"/>
        <n v="-50.428000000000011"/>
        <n v="104.684"/>
        <n v="99.063999999999993"/>
        <n v="76.731999999999999"/>
        <n v="59.872"/>
        <n v="52.003999999999998"/>
        <n v="45.26"/>
        <n v="45.111999999999995"/>
        <n v="43.988"/>
        <n v="38.367999999999995"/>
        <n v="34.995999999999995"/>
        <n v="21.275999999999996"/>
        <n v="19.259999999999991"/>
        <n v="11.391999999999996"/>
        <n v="9.3960000000000008"/>
        <n v="-7.784000000000006"/>
        <n v="-15.584000000000003"/>
        <n v="-20.079999999999998"/>
        <n v="-71.85199999999999"/>
        <n v="56.396000000000001"/>
        <n v="-87.299999999999983"/>
        <n v="108.81659999999999"/>
        <n v="107.6926"/>
        <n v="106.7606"/>
        <n v="95.520600000000002"/>
        <n v="93.272599999999997"/>
        <n v="85.404600000000002"/>
        <n v="75.960599999999999"/>
        <n v="25.192599999999999"/>
        <n v="74.164600000000007"/>
        <n v="41.376599999999996"/>
        <n v="16.648600000000002"/>
        <n v="6.5326000000000022"/>
        <n v="-17.071399999999997"/>
        <n v="-31.683400000000006"/>
        <n v="-39.551400000000001"/>
        <n v="-120.02779999999998"/>
        <n v="-121.15179999999998"/>
        <n v="-131.26779999999999"/>
        <n v="-104.33959999999999"/>
        <n v="-42.41360000000001"/>
        <n v="-109.2972"/>
        <n v="-157.87400000000002"/>
        <n v="-99.202880000000007"/>
        <n v="29.328400000000002"/>
        <n v="28.440400000000004"/>
        <n v="22.584400000000002"/>
        <n v="14.952400000000001"/>
        <n v="4.6004000000000005"/>
        <n v="-1.019599999999997"/>
        <n v="-3.2676000000000016"/>
        <n v="-9.7755999999999972"/>
        <n v="-15.631599999999999"/>
        <n v="-19.891599999999997"/>
        <n v="-26.047599999999996"/>
        <n v="-45.799600000000005"/>
        <n v="-47.903600000000004"/>
        <n v="-79.699600000000004"/>
        <n v="-84.195599999999985"/>
        <n v="-85.319600000000008"/>
        <n v="-94.311599999999999"/>
        <n v="-97.61960000000002"/>
        <n v="-106.6756"/>
        <n v="-108.92359999999999"/>
        <n v="-113.4196"/>
        <n v="-114.5436"/>
        <n v="-122.41159999999999"/>
        <n v="-128.0316"/>
        <n v="-132.52760000000001"/>
        <n v="-151.23919999999998"/>
        <n v="-209.95319999999998"/>
        <n v="-69.718000000000004"/>
        <n v="-16.611399999999996"/>
        <n v="-23.355399999999996"/>
        <n v="-33.575399999999995"/>
        <n v="-48.363399999999992"/>
        <n v="-59.603400000000001"/>
        <n v="-62.9754"/>
        <n v="-75.623400000000004"/>
        <n v="-94.447399999999988"/>
        <n v="-129.29139999999998"/>
        <n v="28.348600000000001"/>
        <n v="20.200600000000001"/>
        <n v="4.4646000000000043"/>
        <n v="-0.87539999999999907"/>
        <n v="-6.4953999999999965"/>
        <n v="-6.7753999999999976"/>
        <n v="-10.991399999999999"/>
        <n v="-27.851400000000005"/>
        <n v="-88.539400000000001"/>
        <n v="20.398239999999998"/>
        <n v="-72.945760000000007"/>
        <n v="-119.95839999999998"/>
        <n v="-102.4512"/>
        <n v="-136.1712"/>
        <n v="29.828800000000001"/>
        <n v="14.444800000000001"/>
        <n v="12.520800000000001"/>
        <n v="-6.9112000000000009"/>
        <n v="-14.303199999999997"/>
        <n v="-19.455199999999998"/>
        <n v="-27.943199999999997"/>
        <n v="-34.231199999999994"/>
        <n v="-54.119199999999999"/>
        <n v="-56.367200000000004"/>
        <n v="-58.615199999999994"/>
        <n v="-79.97120000000001"/>
        <n v="-96.831199999999995"/>
        <n v="-124.50720000000001"/>
        <n v="32.661000000000001"/>
        <n v="12.061"/>
        <n v="-1.4269999999999996"/>
        <n v="-7.046999999999997"/>
        <n v="-8.1709999999999994"/>
        <n v="-40.594999999999992"/>
        <n v="-48.622999999999998"/>
        <n v="-52.006999999999998"/>
        <n v="-62.122999999999998"/>
        <n v="-63.246999999999993"/>
        <n v="-91.34699999999998"/>
        <n v="-123.52759999999999"/>
        <n v="-23.286799999999999"/>
        <n v="-23.630800000000001"/>
        <n v="-32.4788"/>
        <n v="-47.646799999999992"/>
        <n v="-49.894799999999996"/>
        <n v="-64.506799999999998"/>
        <n v="-75.746800000000007"/>
        <n v="-109.46680000000001"/>
        <n v="-128.57480000000001"/>
        <n v="-129.0068"/>
        <n v="-134.19480000000001"/>
        <n v="-136.44280000000001"/>
        <n v="35.409199999999998"/>
        <n v="34.8172"/>
        <n v="21.3292"/>
        <n v="19.081200000000003"/>
        <n v="17.545200000000001"/>
        <n v="9.6772000000000027"/>
        <n v="8.5532000000000004"/>
        <n v="5.181200000000004"/>
        <n v="4.0572000000000017"/>
        <n v="2.9971999999999994"/>
        <n v="2.2212000000000032"/>
        <n v="-7.2387999999999977"/>
        <n v="-7.8947999999999965"/>
        <n v="-11.086799999999997"/>
        <n v="-15.050799999999995"/>
        <n v="-66.358800000000002"/>
        <n v="-110.25999999999999"/>
        <n v="-9.7203999999999979"/>
        <n v="-101.20352"/>
        <n v="-154.85719999999998"/>
        <n v="-147.16480000000001"/>
        <n v="-100.61060000000001"/>
        <n v="-118.59459999999999"/>
        <n v="-126.46259999999998"/>
        <n v="33.601399999999998"/>
        <n v="27.981400000000001"/>
        <n v="27.357400000000002"/>
        <n v="18.9894"/>
        <n v="8.4174000000000007"/>
        <n v="2.7974000000000032"/>
        <n v="-0.1186000000000007"/>
        <n v="-2.8226000000000013"/>
        <n v="-5.0705999999999989"/>
        <n v="-14.418599999999998"/>
        <n v="-21.930599999999998"/>
        <n v="-25.302600000000005"/>
        <n v="-28.218600000000002"/>
        <n v="-30.466599999999993"/>
        <n v="-43.2866"/>
        <n v="-88.97059999999999"/>
        <n v="-118.8442"/>
        <n v="-98.362599999999986"/>
        <n v="-46.309200000000004"/>
        <n v="-81.44919999999999"/>
        <n v="16.87"/>
        <n v="-13.698399999999999"/>
        <n v="-28.810399999999994"/>
        <n v="35.001600000000003"/>
        <n v="26.265599999999999"/>
        <n v="16.1496"/>
        <n v="12.153600000000001"/>
        <n v="9.9055999999999997"/>
        <n v="4.9296000000000006"/>
        <n v="-4.7064000000000021"/>
        <n v="-12.574399999999997"/>
        <n v="-19.818399999999997"/>
        <n v="-21.566400000000002"/>
        <n v="-75.474400000000003"/>
        <n v="-76.502399999999994"/>
        <n v="0.91360000000000241"/>
        <n v="-26.562400000000004"/>
        <n v="-36.678400000000003"/>
        <n v="-40.8504"/>
        <n v="-42.298399999999994"/>
        <n v="-65.9024"/>
        <n v="-74.89439999999999"/>
        <n v="-127.72239999999999"/>
        <n v="-29.526199999999996"/>
        <n v="35.665800000000004"/>
        <n v="32.069800000000001"/>
        <n v="27.797800000000002"/>
        <n v="21.633800000000001"/>
        <n v="19.3858"/>
        <n v="7.5778000000000034"/>
        <n v="5.3177999999999983"/>
        <n v="0.82180000000000319"/>
        <n v="-0.30219999999999914"/>
        <n v="-5.3421999999999983"/>
        <n v="-8.1702000000000012"/>
        <n v="-14.334199999999996"/>
        <n v="-24.450200000000002"/>
        <n v="-33.442199999999993"/>
        <n v="-43.558199999999992"/>
        <n v="-68.286200000000008"/>
        <n v="-69.410200000000003"/>
        <n v="-86.270199999999988"/>
        <n v="-109.8742"/>
        <n v="-113.24619999999999"/>
        <n v="-114.26219999999998"/>
        <n v="-119.99019999999999"/>
        <n v="-127.85819999999998"/>
        <n v="10.882720000000003"/>
        <n v="-557.00268800000003"/>
        <n v="3.0260000000000034"/>
        <n v="-53.809999999999995"/>
        <n v="-57.181999999999995"/>
        <n v="-66.174000000000007"/>
        <n v="-74.042000000000002"/>
        <n v="-79.662000000000006"/>
        <n v="-81.91"/>
        <n v="-88.653999999999996"/>
        <n v="-90.438000000000017"/>
        <n v="39.481999999999999"/>
        <n v="38.358000000000004"/>
        <n v="37.234000000000002"/>
        <n v="33.862000000000002"/>
        <n v="32.738"/>
        <n v="28.830000000000002"/>
        <n v="11.474"/>
        <n v="10.846"/>
        <n v="8.2180000000000035"/>
        <n v="1.7379999999999995"/>
        <n v="0.14200000000000301"/>
        <n v="-5.4780000000000015"/>
        <n v="-6.0139999999999958"/>
        <n v="-16.130000000000003"/>
        <n v="-16.753999999999998"/>
        <n v="-35.345999999999997"/>
        <n v="-47.077999999999996"/>
        <n v="-66.677999999999997"/>
        <n v="-86.901999999999987"/>
        <n v="12.258000000000003"/>
        <n v="-1.4579999999999984"/>
        <n v="-197.1712"/>
        <n v="-94.40979999999999"/>
        <n v="-121.38579999999999"/>
        <n v="-130.37779999999998"/>
        <n v="-37.541800000000002"/>
        <n v="37.730200000000004"/>
        <n v="34.850200000000001"/>
        <n v="11.8782"/>
        <n v="5.1341999999999999"/>
        <n v="-9.2738000000000014"/>
        <n v="-34.837799999999994"/>
        <n v="-40.457799999999999"/>
        <n v="-48.629799999999996"/>
        <n v="-52.821800000000003"/>
        <n v="-53.945799999999998"/>
        <n v="-56.193800000000003"/>
        <n v="-64.061800000000005"/>
        <n v="-64.977800000000002"/>
        <n v="-73.053799999999995"/>
        <n v="-93.285799999999995"/>
        <n v="-4.0521600000000007"/>
        <n v="-4.0921600000000069"/>
        <n v="-26.77216"/>
        <n v="-129.82816000000003"/>
        <n v="-108.91640000000001"/>
        <n v="36.462400000000002"/>
        <n v="33.590400000000002"/>
        <n v="30.218400000000003"/>
        <n v="24.150400000000001"/>
        <n v="22.802400000000002"/>
        <n v="11.7864"/>
        <n v="10.662400000000002"/>
        <n v="7.7903999999999982"/>
        <n v="1.6704000000000008"/>
        <n v="-4.6935999999999964"/>
        <n v="-12.941600000000001"/>
        <n v="-13.541600000000003"/>
        <n v="-14.065599999999996"/>
        <n v="-20.809599999999996"/>
        <n v="-25.305600000000005"/>
        <n v="-29.801600000000001"/>
        <n v="-41.717599999999997"/>
        <n v="-63.073600000000006"/>
        <n v="-64.197599999999994"/>
        <n v="-67.569600000000008"/>
        <n v="-77.685599999999994"/>
        <n v="-95.669600000000003"/>
        <n v="-97.917599999999993"/>
        <n v="-99.041600000000017"/>
        <n v="-130.5136"/>
        <n v="-143.1216"/>
        <n v="-102.74704"/>
        <n v="-30.999040000000001"/>
        <n v="-24.993400000000001"/>
        <n v="-38.481400000000001"/>
        <n v="-48.5974"/>
        <n v="-90.185399999999987"/>
        <n v="-91.773399999999981"/>
        <n v="-96.929399999999987"/>
        <n v="-107.0454"/>
        <n v="-114.9134"/>
        <n v="-121.6574"/>
        <n v="33.050600000000003"/>
        <n v="23.3386"/>
        <n v="18.842600000000001"/>
        <n v="7.6585999999999999"/>
        <n v="4.9506000000000014"/>
        <n v="-7.4133999999999958"/>
        <n v="-8.1334000000000017"/>
        <n v="-13.6494"/>
        <n v="-39.522400000000005"/>
        <n v="-173.696"/>
        <n v="-48.227600000000002"/>
        <n v="-319.35199999999998"/>
        <n v="12.1388"/>
        <n v="38.578800000000001"/>
        <n v="35.206800000000001"/>
        <n v="28.470800000000001"/>
        <n v="12.726800000000001"/>
        <n v="1.9547999999999988"/>
        <n v="1.8468000000000018"/>
        <n v="-13.889200000000002"/>
        <n v="-47.609199999999994"/>
        <n v="-50.981199999999994"/>
        <n v="-62.221200000000003"/>
        <n v="-71.213200000000001"/>
        <n v="-72.337199999999996"/>
        <n v="-77.9572"/>
        <n v="-79.081199999999995"/>
        <n v="-85.825199999999995"/>
        <n v="-115.28120000000001"/>
        <n v="-0.87720000000000198"/>
        <n v="-53.179600000000008"/>
        <n v="29.550080000000001"/>
        <n v="21.46208"/>
        <n v="39.927"/>
        <n v="34.307000000000002"/>
        <n v="26.439"/>
        <n v="25.315000000000001"/>
        <n v="16.323"/>
        <n v="6.2070000000000007"/>
        <n v="3.9590000000000032"/>
        <n v="-8.4050000000000011"/>
        <n v="-40.372999999999998"/>
        <n v="-21.761000000000003"/>
        <n v="-28.121000000000002"/>
        <n v="-32.008999999999993"/>
        <n v="-39.877000000000002"/>
        <n v="-61.232999999999997"/>
        <n v="-63.481000000000002"/>
        <n v="-69.100999999999999"/>
        <n v="-82.733000000000004"/>
        <n v="-124.17699999999999"/>
        <n v="-127.54899999999998"/>
        <n v="-121.75479999999999"/>
        <n v="40.915199999999999"/>
        <n v="18.435200000000002"/>
        <n v="4.6752000000000038"/>
        <n v="1.3032000000000039"/>
        <n v="-4.0448000000000022"/>
        <n v="-4.3168000000000006"/>
        <n v="-5.9127999999999972"/>
        <n v="-8.8128000000000029"/>
        <n v="-16.680799999999998"/>
        <n v="-20.052799999999998"/>
        <n v="-25.672800000000002"/>
        <n v="-31.292799999999993"/>
        <n v="-43.396800000000006"/>
        <n v="-61.3688"/>
        <n v="-62.796799999999998"/>
        <n v="-70.092800000000011"/>
        <n v="-80.476799999999997"/>
        <n v="-88.344800000000021"/>
        <n v="29.403199999999998"/>
        <n v="-26.796799999999998"/>
        <n v="-82.956799999999987"/>
        <n v="-86.634000000000015"/>
        <n v="26.033599999999996"/>
        <n v="11.671400000000002"/>
        <n v="-28.9086"/>
        <n v="-34.768599999999999"/>
        <n v="-51.388600000000004"/>
        <n v="-55.884599999999999"/>
        <n v="-79.488599999999991"/>
        <n v="-81.73660000000001"/>
        <n v="-94.520600000000002"/>
        <n v="-101.96859999999998"/>
        <n v="-103.0926"/>
        <n v="-119.07259999999999"/>
        <n v="-122.20059999999998"/>
        <n v="35.923400000000001"/>
        <n v="-0.80859999999999843"/>
        <n v="-8.6766000000000005"/>
        <n v="-19.020600000000002"/>
        <n v="-19.916600000000003"/>
        <n v="-108.54859999999999"/>
        <n v="-56.239104000000005"/>
        <n v="-107.13920000000002"/>
        <n v="5.4043199999999985"/>
        <n v="3.2319999999998572E-2"/>
        <n v="-207.5532"/>
        <n v="-339.50040000000001"/>
        <n v="-124.58440000000002"/>
        <n v="28.095600000000001"/>
        <n v="27.675599999999999"/>
        <n v="6.7396000000000029"/>
        <n v="-4.3164000000000016"/>
        <n v="-8.9964000000000013"/>
        <n v="-29.2044"/>
        <n v="-38.356400000000001"/>
        <n v="-49.896399999999993"/>
        <n v="-57.848400000000005"/>
        <n v="-51.188399999999994"/>
        <n v="-108.8484"/>
        <n v="-82.426400000000001"/>
        <n v="-148.60599999999999"/>
        <n v="-21.452199999999998"/>
        <n v="35.8718"/>
        <n v="33.623800000000003"/>
        <n v="24.127800000000001"/>
        <n v="17.887799999999999"/>
        <n v="4.399799999999999"/>
        <n v="-4.4521999999999977"/>
        <n v="-7.8241999999999976"/>
        <n v="-15.8322"/>
        <n v="-20.328200000000002"/>
        <n v="-69.348199999999991"/>
        <n v="43.235799999999998"/>
        <n v="-25.948199999999993"/>
        <n v="-47.164200000000001"/>
        <n v="-59.528200000000005"/>
        <n v="-61.776199999999996"/>
        <n v="-68.520199999999988"/>
        <n v="-115.72819999999999"/>
        <n v="-119.1002"/>
        <n v="-127.41219999999998"/>
        <n v="-149.09680000000003"/>
        <n v="-43.602799999999995"/>
        <n v="-121.15055999999998"/>
        <n v="-143.89359999999999"/>
        <n v="-23.791999999999994"/>
        <n v="37"/>
        <n v="30.256"/>
        <n v="22.388000000000002"/>
        <n v="16.768000000000001"/>
        <n v="6.652000000000001"/>
        <n v="6.5559999999999974"/>
        <n v="3.2800000000000011"/>
        <n v="0.93599999999999994"/>
        <n v="-3.5600000000000023"/>
        <n v="-14.704000000000001"/>
        <n v="-24.916000000000004"/>
        <n v="-33.812000000000005"/>
        <n v="-37.184000000000005"/>
        <n v="-64.52000000000001"/>
        <n v="-74.27600000000001"/>
        <n v="-76.524000000000001"/>
        <n v="-104.624"/>
        <n v="-118.11199999999999"/>
        <n v="-121.48400000000001"/>
        <n v="-227.85760000000002"/>
        <n v="-23.019799999999996"/>
        <n v="41.468200000000003"/>
        <n v="36.864199999999997"/>
        <n v="34.5642"/>
        <n v="24.4482"/>
        <n v="19.952200000000001"/>
        <n v="7.4401999999999973"/>
        <n v="2.0202000000000027"/>
        <n v="-6.2438000000000002"/>
        <n v="-12.591799999999999"/>
        <n v="-26.079799999999999"/>
        <n v="-49.179799999999993"/>
        <n v="-107.3518"/>
        <n v="-86.577600000000004"/>
        <n v="44.596400000000003"/>
        <n v="38.968400000000003"/>
        <n v="34.4724"/>
        <n v="17.612400000000001"/>
        <n v="-7.1156000000000006"/>
        <n v="-10.671599999999998"/>
        <n v="-42.491599999999998"/>
        <n v="-119.36760000000001"/>
        <n v="28.404399999999999"/>
        <n v="-29.595599999999997"/>
        <n v="-55.439600000000006"/>
        <n v="-67.803599999999989"/>
        <n v="-72.299599999999998"/>
        <n v="-92.531599999999997"/>
        <n v="-95.903600000000012"/>
        <n v="-110.51560000000001"/>
        <n v="-38.18432"/>
        <n v="-146.19760000000002"/>
        <n v="-45.202400000000004"/>
        <n v="-313.31544000000002"/>
        <n v="41.124600000000001"/>
        <n v="34.380600000000001"/>
        <n v="31.008600000000001"/>
        <n v="24.264600000000002"/>
        <n v="11.764600000000002"/>
        <n v="10.740600000000001"/>
        <n v="3.9966000000000008"/>
        <n v="-16.199399999999997"/>
        <n v="-17.323399999999999"/>
        <n v="-18.531399999999998"/>
        <n v="-19.571400000000004"/>
        <n v="-29.071400000000004"/>
        <n v="-31.935399999999994"/>
        <n v="-39.839400000000005"/>
        <n v="-45.459399999999995"/>
        <n v="-60.3474"/>
        <n v="-63.487400000000001"/>
        <n v="-91.543399999999991"/>
        <n v="-93.791399999999982"/>
        <n v="-98.287399999999991"/>
        <n v="-130.9932"/>
        <n v="1.1311999999999998"/>
        <n v="-89.985599999999991"/>
        <n v="-175.24680000000001"/>
        <n v="-90.107600000000019"/>
        <n v="-189.22479999999999"/>
        <n v="1.9247999999999976"/>
        <n v="-18.539200000000001"/>
        <n v="-33.231199999999994"/>
        <n v="-48.967199999999998"/>
        <n v="-59.083199999999998"/>
        <n v="-63.579199999999993"/>
        <n v="-91.679200000000009"/>
        <n v="-108.53919999999999"/>
        <n v="44.324800000000003"/>
        <n v="35.412800000000004"/>
        <n v="27.544799999999999"/>
        <n v="24.0928"/>
        <n v="24.000800000000002"/>
        <n v="15.636800000000001"/>
        <n v="11.7288"/>
        <n v="8.3567999999999998"/>
        <n v="-5.0512000000000015"/>
        <n v="-6.2552000000000021"/>
        <n v="-39.871199999999995"/>
        <n v="-50.299200000000006"/>
        <n v="28.044799999999999"/>
        <n v="-90.213200000000001"/>
        <n v="42.064999999999998"/>
        <n v="28.452999999999999"/>
        <n v="25.204999999999998"/>
        <n v="9.4690000000000012"/>
        <n v="-14.134999999999998"/>
        <n v="-42.359000000000002"/>
        <n v="-62.591000000000001"/>
        <n v="-102.38299999999998"/>
        <n v="-130.66299999999998"/>
        <n v="30.925000000000001"/>
        <n v="-109.79900000000001"/>
        <n v="-86.993200000000002"/>
        <n v="-360.15199999999999"/>
        <n v="45.381920000000001"/>
        <n v="31.29392"/>
        <n v="8.2899200000000022"/>
        <n v="-11.418079999999996"/>
        <n v="-68.742080000000001"/>
        <n v="-114.82608"/>
        <n v="-124.36608"/>
        <n v="-219.02359999999999"/>
        <n v="-22.262800000000006"/>
        <n v="-28.838799999999999"/>
        <n v="45.757199999999997"/>
        <n v="36.353200000000001"/>
        <n v="29.609200000000001"/>
        <n v="21.589199999999998"/>
        <n v="20.6172"/>
        <n v="20.449200000000001"/>
        <n v="19.493200000000002"/>
        <n v="12.749200000000002"/>
        <n v="-1.7668000000000035"/>
        <n v="-15.882800000000003"/>
        <n v="-28.114799999999995"/>
        <n v="-64.06280000000001"/>
        <n v="-111.08280000000002"/>
        <n v="-58.602799999999995"/>
        <n v="-66.098800000000011"/>
        <n v="-103.1908"/>
        <n v="-114.4308"/>
        <n v="-115.5548"/>
        <n v="42.3934"/>
        <n v="34.925399999999996"/>
        <n v="34.013399999999997"/>
        <n v="30.429400000000001"/>
        <n v="22.561399999999999"/>
        <n v="16.029399999999999"/>
        <n v="14.9054"/>
        <n v="9.0733999999999995"/>
        <n v="3.453400000000002"/>
        <n v="-16.778600000000004"/>
        <n v="-25.558600000000006"/>
        <n v="-28.018599999999999"/>
        <n v="-40.654599999999995"/>
        <n v="-43.754600000000003"/>
        <n v="-78.598600000000005"/>
        <n v="-104.45059999999998"/>
        <n v="-105.5746"/>
        <n v="-107.82259999999999"/>
        <n v="-109.63059999999999"/>
        <n v="-122.3586"/>
        <n v="-157.67859999999999"/>
        <n v="-21.062599999999996"/>
        <n v="-22.570799999999998"/>
        <n v="-18.862336000000006"/>
        <n v="-100.09040000000002"/>
        <n v="-17.782400000000003"/>
        <n v="47.689599999999999"/>
        <n v="39.541600000000003"/>
        <n v="36.453600000000002"/>
        <n v="34.7896"/>
        <n v="28.0456"/>
        <n v="13.689599999999999"/>
        <n v="12.565599999999996"/>
        <n v="6.6895999999999987"/>
        <n v="-5.4400000000001114E-2"/>
        <n v="-2.3023999999999987"/>
        <n v="-3.7184000000000026"/>
        <n v="-4.2944000000000031"/>
        <n v="-6.5424000000000007"/>
        <n v="-7.666400000000003"/>
        <n v="-7.9224000000000032"/>
        <n v="-14.666400000000003"/>
        <n v="-15.4544"/>
        <n v="-15.790399999999998"/>
        <n v="-23.442399999999999"/>
        <n v="-37.146400000000007"/>
        <n v="-45.766399999999997"/>
        <n v="-66.370399999999989"/>
        <n v="-113.53440000000001"/>
        <n v="-118.71440000000001"/>
        <n v="-140.64400000000001"/>
        <n v="-220.23839999999996"/>
        <n v="-204.12360000000001"/>
        <n v="-6.1084000000000032"/>
        <n v="44.769800000000004"/>
        <n v="41.697800000000001"/>
        <n v="38.325800000000001"/>
        <n v="25.2698"/>
        <n v="22.5898"/>
        <n v="16.669800000000002"/>
        <n v="10.2258"/>
        <n v="0.1097999999999999"/>
        <n v="-8.0581999999999994"/>
        <n v="-9.1822000000000017"/>
        <n v="-67.202200000000005"/>
        <n v="9.1017999999999972"/>
        <n v="-1.0142000000000024"/>
        <n v="-1.5701999999999998"/>
        <n v="-20.422199999999997"/>
        <n v="-26.866199999999999"/>
        <n v="-51.894200000000005"/>
        <n v="-90.110199999999992"/>
        <n v="-91.234199999999987"/>
        <n v="3.7236000000000047"/>
        <n v="-96.813648000000001"/>
        <n v="46.99"/>
        <n v="44.978000000000002"/>
        <n v="40.481999999999999"/>
        <n v="35.641999999999996"/>
        <n v="31.146000000000001"/>
        <n v="28.898"/>
        <n v="21.373999999999999"/>
        <n v="17.658000000000001"/>
        <n v="12.037999999999997"/>
        <n v="3.0459999999999994"/>
        <n v="1.402000000000001"/>
        <n v="-22.461999999999996"/>
        <n v="-23.93"/>
        <n v="-29.717999999999996"/>
        <n v="-31.618000000000002"/>
        <n v="-37.417999999999999"/>
        <n v="-47.318000000000005"/>
        <n v="-55.401999999999994"/>
        <n v="-66.641999999999996"/>
        <n v="-82.070000000000022"/>
        <n v="-91.37"/>
        <n v="-105.982"/>
        <n v="-72.182943999999992"/>
        <n v="-11.258720000000004"/>
        <n v="-12.382719999999999"/>
        <n v="-47.138720000000006"/>
        <n v="-170.28359999999998"/>
        <n v="-171.31616"/>
        <n v="34.714199999999998"/>
        <n v="29.3902"/>
        <n v="13.414200000000001"/>
        <n v="-18.445799999999998"/>
        <n v="-29.297800000000002"/>
        <n v="-49.081799999999994"/>
        <n v="-56.661800000000007"/>
        <n v="-84.729799999999983"/>
        <n v="-90.381799999999998"/>
        <n v="38.142200000000003"/>
        <n v="36.630200000000002"/>
        <n v="24.266199999999998"/>
        <n v="11.166199999999996"/>
        <n v="0.66219999999999857"/>
        <n v="-5.6938000000000031"/>
        <n v="-25.045800000000007"/>
        <n v="-165.304"/>
        <n v="-94.510800000000017"/>
        <n v="45.502400000000002"/>
        <n v="32.430399999999999"/>
        <n v="26.810399999999998"/>
        <n v="21.1904"/>
        <n v="18.510400000000001"/>
        <n v="14.446399999999997"/>
        <n v="-2.6296000000000035"/>
        <n v="-10.281599999999997"/>
        <n v="-11.837600000000002"/>
        <n v="-19.273599999999995"/>
        <n v="-27.573600000000006"/>
        <n v="-42.185600000000001"/>
        <n v="-45.557600000000001"/>
        <n v="-56.797599999999996"/>
        <n v="-69.513599999999997"/>
        <n v="-100.0136"/>
        <n v="39.174399999999999"/>
        <n v="-24.893599999999999"/>
        <n v="-164.5608"/>
        <n v="49.198599999999999"/>
        <n v="45.3506"/>
        <n v="43.102600000000002"/>
        <n v="39.082599999999999"/>
        <n v="33.462599999999995"/>
        <n v="30.090599999999998"/>
        <n v="26.718599999999999"/>
        <n v="23.994599999999998"/>
        <n v="-6.3534000000000006"/>
        <n v="-9.7254000000000005"/>
        <n v="-92.217399999999998"/>
        <n v="-4.5400000000000773E-2"/>
        <n v="-16.4694"/>
        <n v="-20.965399999999995"/>
        <n v="-37.825399999999995"/>
        <n v="-60.305399999999999"/>
        <n v="-65.925399999999996"/>
        <n v="-77.165400000000005"/>
        <n v="-83.909400000000005"/>
        <n v="-85.0334"/>
        <n v="-99.405399999999986"/>
        <n v="-105.2654"/>
        <n v="-106.38939999999999"/>
        <n v="-110.8854"/>
        <n v="-203.76240000000001"/>
        <n v="-20.732399999999998"/>
        <n v="-145.08760000000001"/>
        <n v="-32.468000000000004"/>
        <n v="-25.077199999999998"/>
        <n v="45.214799999999997"/>
        <n v="43.558799999999998"/>
        <n v="41.6068"/>
        <n v="40.718800000000002"/>
        <n v="40.114800000000002"/>
        <n v="15.9908"/>
        <n v="11.074799999999996"/>
        <n v="10.890799999999999"/>
        <n v="-50.913199999999996"/>
        <n v="-70.557199999999995"/>
        <n v="-80.673200000000008"/>
        <n v="-85.169200000000018"/>
        <n v="-89.665199999999999"/>
        <n v="-91.813199999999995"/>
        <n v="-92.001200000000011"/>
        <n v="-94.161200000000008"/>
        <n v="-36.705999999999996"/>
        <n v="-18.988999999999997"/>
        <n v="-30.229000000000006"/>
        <n v="-41.469000000000001"/>
        <n v="-57.205000000000005"/>
        <n v="-60.577000000000005"/>
        <n v="-63.949000000000005"/>
        <n v="-77.436999999999983"/>
        <n v="-83.056999999999988"/>
        <n v="-85.305000000000007"/>
        <n v="-98.793000000000006"/>
        <n v="-105.53700000000001"/>
        <n v="40.022999999999996"/>
        <n v="23.722999999999999"/>
        <n v="11.359000000000002"/>
        <n v="5.7389999999999972"/>
        <n v="-2.6890000000000001"/>
        <n v="-2.8490000000000038"/>
        <n v="-15.249000000000002"/>
        <n v="-1.5649999999999977"/>
        <n v="-20.672999999999995"/>
        <n v="-29.110400000000006"/>
        <n v="-182.7176"/>
        <n v="-100.05280000000002"/>
        <n v="40.447199999999995"/>
        <n v="38.199199999999998"/>
        <n v="34.311199999999999"/>
        <n v="21.339199999999998"/>
        <n v="17.967199999999998"/>
        <n v="5.7511999999999972"/>
        <n v="5.0871999999999957"/>
        <n v="2.059199999999997"/>
        <n v="-16.268800000000006"/>
        <n v="-21.372800000000005"/>
        <n v="-24.136800000000001"/>
        <n v="-31.488800000000005"/>
        <n v="-47.336800000000004"/>
        <n v="-70.828800000000001"/>
        <n v="-73.076799999999992"/>
        <n v="-74.168800000000005"/>
        <n v="-75.480799999999988"/>
        <n v="-78.364800000000002"/>
        <n v="26.459199999999999"/>
        <n v="-88.924800000000005"/>
        <n v="-217.16800000000001"/>
        <n v="-42.019200000000005"/>
        <n v="33.113759999999999"/>
        <n v="9.50976"/>
        <n v="49.303399999999996"/>
        <n v="27.4754"/>
        <n v="26.823399999999999"/>
        <n v="11.739399999999996"/>
        <n v="8.9513999999999996"/>
        <n v="-7.3686000000000007"/>
        <n v="-9.1446000000000041"/>
        <n v="-11.392600000000002"/>
        <n v="-20.856600000000007"/>
        <n v="-26.004600000000003"/>
        <n v="-33.220599999999997"/>
        <n v="-36.924600000000005"/>
        <n v="-41.600600000000007"/>
        <n v="-46.236600000000003"/>
        <n v="-63.096600000000002"/>
        <n v="-78.832599999999985"/>
        <n v="-90.072599999999994"/>
        <n v="-149.67959999999999"/>
        <n v="-105.057568"/>
        <n v="-85.076800000000006"/>
        <n v="45.367599999999996"/>
        <n v="42.351599999999998"/>
        <n v="33.431600000000003"/>
        <n v="25.1356"/>
        <n v="23.3156"/>
        <n v="19.515599999999999"/>
        <n v="12.771599999999999"/>
        <n v="-6.3363999999999976"/>
        <n v="-34.008400000000002"/>
        <n v="-36.256400000000006"/>
        <n v="-45.248399999999997"/>
        <n v="-59.496400000000001"/>
        <n v="-66.604399999999998"/>
        <n v="-86.836399999999998"/>
        <n v="-90.208400000000012"/>
        <n v="-94.704400000000021"/>
        <n v="-100.3244"/>
        <n v="-213.5256"/>
        <n v="39.44688"/>
        <n v="-45.276800000000009"/>
        <n v="-22.691999999999993"/>
        <n v="53.143799999999999"/>
        <n v="52.403799999999997"/>
        <n v="52.019799999999996"/>
        <n v="34.419799999999995"/>
        <n v="27.291799999999999"/>
        <n v="20.931799999999996"/>
        <n v="1.8237999999999985"/>
        <n v="-2.6722000000000037"/>
        <n v="-17.668200000000006"/>
        <n v="-26.892199999999995"/>
        <n v="-27.784200000000006"/>
        <n v="-39.764199999999995"/>
        <n v="-43.136199999999995"/>
        <n v="-59.996199999999995"/>
        <n v="-67.864200000000011"/>
        <n v="22.027799999999999"/>
        <n v="-81.352199999999982"/>
        <n v="-201.80759999999998"/>
        <n v="-178.036"/>
        <n v="44.4"/>
        <n v="33.159999999999997"/>
        <n v="24.167999999999999"/>
        <n v="14.052"/>
        <n v="9.5559999999999974"/>
        <n v="5.8999999999999986"/>
        <n v="0.48400000000000176"/>
        <n v="-0.34400000000000119"/>
        <n v="-3.9320000000000022"/>
        <n v="-4.2719999999999985"/>
        <n v="-6.18"/>
        <n v="-11.015999999999998"/>
        <n v="-36.527999999999999"/>
        <n v="-47.768000000000008"/>
        <n v="-48.667999999999999"/>
        <n v="-70.24799999999999"/>
        <n v="-76.992000000000019"/>
        <n v="-62.327200000000005"/>
        <n v="51.836199999999998"/>
        <n v="43.1402"/>
        <n v="39.7682"/>
        <n v="36.3962"/>
        <n v="33.852199999999996"/>
        <n v="25.984199999999998"/>
        <n v="22.612199999999998"/>
        <n v="19.212199999999996"/>
        <n v="12.792200000000001"/>
        <n v="4.6281999999999996"/>
        <n v="-3.2398000000000025"/>
        <n v="-9.9837999999999951"/>
        <n v="-11.935800000000008"/>
        <n v="-31.339800000000004"/>
        <n v="-41.299799999999998"/>
        <n v="-52.399800000000006"/>
        <n v="-71.507800000000003"/>
        <n v="-77.127800000000008"/>
        <n v="-101.85579999999999"/>
        <n v="-109.1078"/>
        <n v="-135.56780000000001"/>
        <n v="44.857120000000002"/>
        <n v="-14.534880000000001"/>
        <n v="-91.146879999999996"/>
        <n v="47.288399999999996"/>
        <n v="43.004399999999997"/>
        <n v="42.752399999999994"/>
        <n v="38.256399999999999"/>
        <n v="37.680399999999999"/>
        <n v="30.388399999999997"/>
        <n v="20.884399999999999"/>
        <n v="15.776399999999995"/>
        <n v="-9.8236000000000061"/>
        <n v="-19.067600000000006"/>
        <n v="-73.891600000000011"/>
        <n v="-81.759600000000006"/>
        <n v="-87.379600000000011"/>
        <n v="-105.87040000000002"/>
        <n v="-78.523399999999981"/>
        <n v="52.9846"/>
        <n v="39.288600000000002"/>
        <n v="31.5486"/>
        <n v="2.1965999999999966"/>
        <n v="-4.5474000000000032"/>
        <n v="-9.9593999999999951"/>
        <n v="-14.663400000000003"/>
        <n v="-18.563399999999994"/>
        <n v="-62.787399999999998"/>
        <n v="-65.03540000000001"/>
        <n v="-66.195400000000006"/>
        <n v="-340.97200000000004"/>
        <n v="-28.869759999999992"/>
        <n v="-158.47376"/>
        <n v="-93.942399999999992"/>
        <n v="-17.880000000000003"/>
        <n v="44.816800000000001"/>
        <n v="41.608800000000002"/>
        <n v="33.7408"/>
        <n v="29.0808"/>
        <n v="24.200799999999997"/>
        <n v="4.352800000000002"/>
        <n v="-0.9632000000000005"/>
        <n v="-7.8472000000000008"/>
        <n v="-8.4911999999999992"/>
        <n v="-30.327199999999998"/>
        <n v="-33.699199999999998"/>
        <n v="-39.659200000000006"/>
        <n v="-82.031200000000013"/>
        <n v="-84.279200000000003"/>
        <n v="-77.868639999999999"/>
        <n v="-110.51264"/>
        <n v="55.964999999999996"/>
        <n v="50.760999999999996"/>
        <n v="36.856999999999999"/>
        <n v="31.433"/>
        <n v="30.232999999999997"/>
        <n v="24.509"/>
        <n v="23.488999999999997"/>
        <n v="17.912999999999997"/>
        <n v="16.625"/>
        <n v="15.500999999999998"/>
        <n v="12.248999999999995"/>
        <n v="5.5049999999999955"/>
        <n v="2.1329999999999956"/>
        <n v="1.0090000000000003"/>
        <n v="-3.4870000000000019"/>
        <n v="-4.6110000000000042"/>
        <n v="-18.098999999999997"/>
        <n v="-19.443000000000005"/>
        <n v="-21.470999999999997"/>
        <n v="-23.839000000000006"/>
        <n v="-24.994999999999997"/>
        <n v="-41.702999999999996"/>
        <n v="-76.546999999999997"/>
        <n v="-83.290999999999997"/>
        <n v="-90.034999999999997"/>
        <n v="-95.655000000000001"/>
        <n v="-145.69899999999998"/>
        <n v="-51.840800000000002"/>
        <n v="-133.7576"/>
        <n v="36.841200000000001"/>
        <n v="36.721199999999996"/>
        <n v="31.2212"/>
        <n v="23.105199999999996"/>
        <n v="8.6612000000000009"/>
        <n v="-3.6987999999999985"/>
        <n v="-10.366800000000005"/>
        <n v="-11.566800000000008"/>
        <n v="-28.426800000000007"/>
        <n v="-35.094799999999999"/>
        <n v="-37.342800000000004"/>
        <n v="-48.230799999999995"/>
        <n v="-68.814799999999991"/>
        <n v="-90.170800000000014"/>
        <n v="-77.411519999999996"/>
        <n v="-149.25919999999999"/>
        <n v="53.565399999999997"/>
        <n v="52.409399999999998"/>
        <n v="51.285399999999996"/>
        <n v="45.665399999999998"/>
        <n v="42.325400000000002"/>
        <n v="13.069400000000002"/>
        <n v="4.0773999999999972"/>
        <n v="-7.3985999999999947"/>
        <n v="-28.486600000000003"/>
        <n v="-37.478600000000007"/>
        <n v="-55.462600000000002"/>
        <n v="-108.69059999999999"/>
        <n v="-132.42660000000001"/>
        <n v="-73.446599999999989"/>
        <n v="-84.686599999999999"/>
        <n v="-179.35720000000001"/>
        <n v="50.381599999999999"/>
        <n v="47.865600000000001"/>
        <n v="45.573599999999999"/>
        <n v="39.953599999999994"/>
        <n v="30.169599999999999"/>
        <n v="8.4695999999999998"/>
        <n v="8.2015999999999991"/>
        <n v="5.0975999999999999"/>
        <n v="-1.6463999999999999"/>
        <n v="-16.246400000000001"/>
        <n v="-19.630400000000002"/>
        <n v="-20.742399999999996"/>
        <n v="-21.878400000000006"/>
        <n v="-31.994400000000006"/>
        <n v="-62.342400000000005"/>
        <n v="-92.690400000000011"/>
        <n v="-190.2396"/>
        <n v="-177.58199999999999"/>
        <n v="28.5778"/>
        <n v="54.293799999999997"/>
        <n v="53.293799999999997"/>
        <n v="45.425799999999995"/>
        <n v="31.017799999999998"/>
        <n v="18.449799999999996"/>
        <n v="7.2657999999999987"/>
        <n v="0.44180000000000064"/>
        <n v="-0.6022000000000034"/>
        <n v="-5.0981999999999985"/>
        <n v="-15.214199999999998"/>
        <n v="-35.534200000000006"/>
        <n v="-47.866199999999999"/>
        <n v="-48.990200000000009"/>
        <n v="-52.6462"/>
        <n v="-54.862200000000009"/>
        <n v="-457.77203199999997"/>
        <n v="-100.88399999999999"/>
        <n v="-28.165279999999996"/>
        <n v="-111.93922559999999"/>
        <n v="55.018000000000001"/>
        <n v="52.033999999999999"/>
        <n v="28.529999999999998"/>
        <n v="22.909999999999997"/>
        <n v="18.533999999999999"/>
        <n v="17.189999999999998"/>
        <n v="-0.31000000000000227"/>
        <n v="-8.661999999999999"/>
        <n v="-9.7860000000000085"/>
        <n v="-14.282000000000004"/>
        <n v="-16.530000000000008"/>
        <n v="-20.782000000000004"/>
        <n v="-22.345999999999997"/>
        <n v="-41.258000000000003"/>
        <n v="-43.506000000000007"/>
        <n v="-46.878000000000007"/>
        <n v="-51.374000000000002"/>
        <n v="-61.49"/>
        <n v="-96.006"/>
        <n v="-99.730000000000018"/>
        <n v="-45.318000000000005"/>
        <n v="-85.094000000000023"/>
        <n v="36.654080000000008"/>
        <n v="-98.6584"/>
        <n v="-104.2936"/>
        <n v="52.042200000000001"/>
        <n v="45.298199999999994"/>
        <n v="41.414199999999994"/>
        <n v="36.306199999999997"/>
        <n v="31.810199999999998"/>
        <n v="29.418199999999999"/>
        <n v="17.138199999999998"/>
        <n v="13.8262"/>
        <n v="10.934199999999997"/>
        <n v="10.054200000000002"/>
        <n v="-2.0538000000000025"/>
        <n v="-3.0337999999999994"/>
        <n v="-6.5497999999999976"/>
        <n v="-7.6738000000000071"/>
        <n v="-11.045800000000007"/>
        <n v="-18.769799999999996"/>
        <n v="-47.337800000000009"/>
        <n v="-63.533800000000006"/>
        <n v="-68.369799999999998"/>
        <n v="-72.549800000000005"/>
        <n v="-91.973799999999983"/>
        <n v="-94.313799999999986"/>
        <n v="30.080399999999997"/>
        <n v="-97.603199999999987"/>
        <n v="-11.972159999999995"/>
        <n v="55.322400000000002"/>
        <n v="44.0824"/>
        <n v="25.910399999999996"/>
        <n v="3.6184000000000012"/>
        <n v="-3.313600000000001"/>
        <n v="-4.4376000000000033"/>
        <n v="-7.8095999999999961"/>
        <n v="-9.8695999999999984"/>
        <n v="-10.993600000000008"/>
        <n v="-11.181599999999996"/>
        <n v="-16.613599999999998"/>
        <n v="-18.7776"/>
        <n v="-19.985599999999998"/>
        <n v="-62.885600000000004"/>
        <n v="-69.629600000000011"/>
        <n v="-107.14160000000001"/>
        <n v="-221.4588"/>
        <n v="-167.35720000000001"/>
        <n v="33.892960000000002"/>
        <n v="-30.193400000000004"/>
        <n v="-79.881399999999985"/>
        <n v="-83.253399999999999"/>
        <n v="-91.121399999999994"/>
        <n v="53.874600000000001"/>
        <n v="38.370599999999996"/>
        <n v="37.246600000000001"/>
        <n v="31.394599999999997"/>
        <n v="0.15459999999999496"/>
        <n v="-7.2294000000000054"/>
        <n v="-13.565400000000004"/>
        <n v="-19.185400000000008"/>
        <n v="-20.077400000000004"/>
        <n v="-38.293399999999998"/>
        <n v="-48.409399999999998"/>
        <n v="-49.249400000000001"/>
        <n v="-49.533400000000007"/>
        <n v="-83.817399999999992"/>
        <n v="-56.489200000000004"/>
        <n v="46.994799999999998"/>
        <n v="36.878799999999998"/>
        <n v="29.0108"/>
        <n v="13.550799999999995"/>
        <n v="0.54679999999999751"/>
        <n v="-3.3092000000000041"/>
        <n v="-3.5852000000000004"/>
        <n v="-4.7092000000000027"/>
        <n v="-18.197200000000002"/>
        <n v="-20.445200000000007"/>
        <n v="-31.409200000000006"/>
        <n v="-36.181199999999997"/>
        <n v="-50.793200000000006"/>
        <n v="-54.165200000000006"/>
        <n v="-63.157199999999996"/>
        <n v="33.902079999999998"/>
        <n v="-16.67792"/>
        <n v="-186.584"/>
        <n v="-96.133199999999988"/>
        <n v="11.988"/>
        <n v="-574.45792000000006"/>
        <n v="-47.785600000000002"/>
        <n v="55.646999999999998"/>
        <n v="52.411000000000001"/>
        <n v="33.266999999999996"/>
        <n v="32.566999999999993"/>
        <n v="30.934999999999999"/>
        <n v="24.378999999999998"/>
        <n v="15.707000000000001"/>
        <n v="15.387"/>
        <n v="13.458999999999996"/>
        <n v="10.086999999999996"/>
        <n v="0.77499999999999858"/>
        <n v="-4.845000000000006"/>
        <n v="-14.961000000000006"/>
        <n v="-19.137000000000008"/>
        <n v="-58.797000000000004"/>
        <n v="-62.169000000000004"/>
        <n v="-68.912999999999982"/>
        <n v="-82.400999999999982"/>
        <n v="-89.144999999999982"/>
        <n v="57.751199999999997"/>
        <n v="57.203199999999995"/>
        <n v="27.615199999999994"/>
        <n v="21.235199999999999"/>
        <n v="16.739199999999997"/>
        <n v="14.491199999999999"/>
        <n v="10.755199999999995"/>
        <n v="-18.144799999999996"/>
        <n v="-28.220800000000004"/>
        <n v="-29.344799999999999"/>
        <n v="-54.436799999999998"/>
        <n v="33.235199999999999"/>
        <n v="13.367199999999997"/>
        <n v="-18.104800000000004"/>
        <n v="-194.75279999999998"/>
        <n v="34.313599999999994"/>
        <n v="-30.560600000000001"/>
        <n v="59.359400000000001"/>
        <n v="55.987399999999994"/>
        <n v="48.119399999999999"/>
        <n v="36.471400000000003"/>
        <n v="34.603399999999993"/>
        <n v="31.903399999999998"/>
        <n v="17.7714"/>
        <n v="4.2834000000000003"/>
        <n v="-6.9046000000000092"/>
        <n v="-9.6126000000000076"/>
        <n v="-21.976599999999998"/>
        <n v="-29.844600000000007"/>
        <n v="-43.332600000000006"/>
        <n v="-46.704600000000006"/>
        <n v="-54.572600000000001"/>
        <n v="-63.564600000000006"/>
        <n v="-48.796600000000005"/>
        <n v="-346.81632000000002"/>
        <n v="-83.203680000000006"/>
        <n v="54.868319999999997"/>
        <n v="50.947599999999994"/>
        <n v="42.407600000000002"/>
        <n v="39.707599999999999"/>
        <n v="18.351599999999998"/>
        <n v="0.81960000000000122"/>
        <n v="-10.872400000000006"/>
        <n v="-25.032400000000003"/>
        <n v="-28.952400000000004"/>
        <n v="-30.728400000000001"/>
        <n v="-41.220400000000005"/>
        <n v="-44.612400000000001"/>
        <n v="-59.2044"/>
        <n v="-73.816400000000016"/>
        <n v="-278.57120000000003"/>
        <n v="-104.5372"/>
        <n v="43.439799999999998"/>
        <n v="40.0518"/>
        <n v="38.943799999999996"/>
        <n v="36.199799999999996"/>
        <n v="33.323799999999999"/>
        <n v="32.199799999999996"/>
        <n v="27.703800000000001"/>
        <n v="18.711799999999997"/>
        <n v="10.347799999999999"/>
        <n v="7.4717999999999947"/>
        <n v="4.7277999999999949"/>
        <n v="-2.0162000000000049"/>
        <n v="-2.644200000000005"/>
        <n v="-4.8921999999999954"/>
        <n v="-5.5921999999999983"/>
        <n v="-7.1402000000000001"/>
        <n v="-8.7602000000000046"/>
        <n v="-17.2562"/>
        <n v="-18.472200000000008"/>
        <n v="-26.248200000000004"/>
        <n v="-26.744199999999999"/>
        <n v="-29.620200000000004"/>
        <n v="-30.744199999999999"/>
        <n v="-31.868200000000009"/>
        <n v="-34.612200000000009"/>
        <n v="35.273440000000001"/>
        <n v="-293.74599999999998"/>
        <n v="-78.227200000000011"/>
        <n v="-71.84"/>
        <n v="62.455999999999996"/>
        <n v="58.543999999999997"/>
        <n v="57.419999999999995"/>
        <n v="50.676000000000002"/>
        <n v="48.251999999999995"/>
        <n v="47.055999999999997"/>
        <n v="43.347999999999999"/>
        <n v="42.807999999999993"/>
        <n v="41.683999999999997"/>
        <n v="40.955999999999996"/>
        <n v="38.628"/>
        <n v="30.443999999999996"/>
        <n v="19.744"/>
        <n v="18.667999999999999"/>
        <n v="-15.100000000000001"/>
        <n v="-26.339999999999996"/>
        <n v="-45.988000000000007"/>
        <n v="-59.711999999999996"/>
        <n v="-89.296000000000021"/>
        <n v="-81.956000000000017"/>
        <n v="-72.277199999999993"/>
        <n v="-344.59440000000001"/>
        <n v="21.118560000000002"/>
        <n v="-13.633439999999993"/>
        <n v="-33.06944"/>
        <n v="44.722560000000001"/>
        <n v="-180.4016"/>
        <n v="-15.783800000000006"/>
        <n v="60.656199999999998"/>
        <n v="42.132199999999997"/>
        <n v="37.636200000000002"/>
        <n v="32.556199999999997"/>
        <n v="27.520199999999996"/>
        <n v="23.5642"/>
        <n v="21.208199999999998"/>
        <n v="18.528199999999998"/>
        <n v="9.5362000000000009"/>
        <n v="1.6681999999999988"/>
        <n v="-3.4118000000000066"/>
        <n v="-7.3237999999999985"/>
        <n v="-25.307800000000007"/>
        <n v="-25.891799999999996"/>
        <n v="-27.015800000000006"/>
        <n v="-62.983800000000009"/>
        <n v="-73.947800000000001"/>
        <n v="-86.863799999999998"/>
        <n v="-103.5598"/>
        <n v="-130.38380000000001"/>
        <n v="-1.7038000000000082"/>
        <n v="-73.099799999999988"/>
        <n v="-78.719799999999992"/>
        <n v="-118.52"/>
        <n v="58.272399999999998"/>
        <n v="57.148399999999995"/>
        <n v="51.528399999999998"/>
        <n v="47.660399999999996"/>
        <n v="39.792400000000001"/>
        <n v="38.040399999999998"/>
        <n v="34.172399999999996"/>
        <n v="28.552399999999999"/>
        <n v="26.304399999999994"/>
        <n v="24.416399999999996"/>
        <n v="19.560399999999994"/>
        <n v="12.188399999999994"/>
        <n v="9.7643999999999949"/>
        <n v="8.8163999999999945"/>
        <n v="1.5763999999999996"/>
        <n v="-1.2996000000000052"/>
        <n v="-13.035600000000009"/>
        <n v="-17.531600000000005"/>
        <n v="-20.407600000000009"/>
        <n v="-27.151600000000009"/>
        <n v="-27.647600000000004"/>
        <n v="-31.019600000000004"/>
        <n v="-31.647600000000004"/>
        <n v="-31.903600000000004"/>
        <n v="-86.747600000000006"/>
        <n v="31.887680000000003"/>
        <n v="24.947680000000005"/>
        <n v="-52.101599999999998"/>
        <n v="-138.9624"/>
        <n v="-50.039600000000007"/>
        <n v="50.268600000000006"/>
        <n v="43.524600000000007"/>
        <n v="43.4726"/>
        <n v="40.912600000000005"/>
        <n v="28.912600000000005"/>
        <n v="21.716600000000007"/>
        <n v="16.096600000000002"/>
        <n v="12.724600000000002"/>
        <n v="11.600600000000007"/>
        <n v="7.1046000000000049"/>
        <n v="0.36060000000000514"/>
        <n v="-0.59139999999999304"/>
        <n v="-17.62339999999999"/>
        <n v="-20.995399999999989"/>
        <n v="-22.119399999999999"/>
        <n v="-33.359399999999994"/>
        <n v="-51.883399999999995"/>
        <n v="-80.611400000000003"/>
        <n v="-141.8194"/>
        <n v="-508.99123199999997"/>
        <n v="-176.90280000000001"/>
        <n v="-66.763199999999998"/>
        <n v="61.372800000000005"/>
        <n v="52.380800000000008"/>
        <n v="47.012800000000006"/>
        <n v="44.104800000000004"/>
        <n v="24.280800000000006"/>
        <n v="20.764800000000001"/>
        <n v="20.500800000000005"/>
        <n v="12.208800000000004"/>
        <n v="6.2968000000000046"/>
        <n v="-6.475200000000001"/>
        <n v="-7.1911999999999949"/>
        <n v="-10.971199999999996"/>
        <n v="-17.715199999999996"/>
        <n v="-18.43119999999999"/>
        <n v="-26.299199999999999"/>
        <n v="-27.423199999999994"/>
        <n v="-37.839199999999991"/>
        <n v="-45.407199999999989"/>
        <n v="-57.771199999999993"/>
        <n v="-81.103200000000001"/>
        <n v="-92.983199999999997"/>
        <n v="-228.08127999999999"/>
        <n v="-36.480400000000003"/>
        <n v="59.749000000000002"/>
        <n v="52.373000000000005"/>
        <n v="36.145000000000003"/>
        <n v="35.385000000000005"/>
        <n v="30.525000000000006"/>
        <n v="25.269000000000005"/>
        <n v="14.789000000000001"/>
        <n v="11.781000000000006"/>
        <n v="10.657000000000004"/>
        <n v="3.8050000000000068"/>
        <n v="1.3010000000000019"/>
        <n v="0.91700000000000159"/>
        <n v="-1.6189999999999998"/>
        <n v="-17.442999999999998"/>
        <n v="-19.691000000000003"/>
        <n v="-31.250999999999991"/>
        <n v="-65.646999999999991"/>
        <n v="-96.246999999999986"/>
        <n v="-145.143"/>
        <n v="34.853920000000002"/>
        <n v="29.009920000000001"/>
        <n v="58.533200000000008"/>
        <n v="52.913200000000003"/>
        <n v="40.869200000000006"/>
        <n v="31.085200000000007"/>
        <n v="30.753200000000007"/>
        <n v="29.629200000000004"/>
        <n v="25.937200000000004"/>
        <n v="21.441200000000002"/>
        <n v="15.017200000000003"/>
        <n v="9.0772000000000048"/>
        <n v="-0.71880000000000166"/>
        <n v="-8.9067999999999898"/>
        <n v="-14.206800000000001"/>
        <n v="-15.330799999999996"/>
        <n v="-16.746799999999993"/>
        <n v="-25.458799999999997"/>
        <n v="-33.314799999999991"/>
        <n v="-56.062799999999996"/>
        <n v="-72.654800000000009"/>
        <n v="-24.7346"/>
        <n v="64.685400000000001"/>
        <n v="51.697400000000002"/>
        <n v="50.849400000000003"/>
        <n v="41.581400000000002"/>
        <n v="40.457400000000007"/>
        <n v="39.981400000000008"/>
        <n v="33.713400000000007"/>
        <n v="32.197400000000002"/>
        <n v="20.501400000000004"/>
        <n v="18.253400000000006"/>
        <n v="11.233400000000003"/>
        <n v="5.889400000000002"/>
        <n v="-6.5999999999917236E-3"/>
        <n v="-8.3145999999999987"/>
        <n v="-11.570599999999999"/>
        <n v="-14.34259999999999"/>
        <n v="-31.84259999999999"/>
        <n v="-35.974599999999995"/>
        <n v="-46.938599999999994"/>
        <n v="-58.178599999999989"/>
        <n v="-115.3426"/>
        <n v="-64.922599999999989"/>
        <n v="-124.9716"/>
        <n v="49.491040000000005"/>
        <n v="-35.992959999999997"/>
        <n v="-70.344959999999986"/>
        <n v="11.328399999999995"/>
        <n v="59.705600000000004"/>
        <n v="57.2256"/>
        <n v="53.873600000000003"/>
        <n v="51.029600000000002"/>
        <n v="49.589600000000004"/>
        <n v="49.357600000000005"/>
        <n v="45.881600000000006"/>
        <n v="7.7616000000000014"/>
        <n v="3.2736000000000018"/>
        <n v="-3.2383999999999986"/>
        <n v="-25.718400000000003"/>
        <n v="-34.710399999999993"/>
        <n v="-62.810400000000001"/>
        <n v="61.620159999999998"/>
        <n v="-26.023839999999993"/>
        <n v="-28.271839999999997"/>
        <n v="66.125799999999998"/>
        <n v="65.189800000000005"/>
        <n v="57.321800000000003"/>
        <n v="46.081800000000001"/>
        <n v="39.337800000000001"/>
        <n v="31.537800000000004"/>
        <n v="16.857800000000005"/>
        <n v="-5.6221999999999923"/>
        <n v="-13.490200000000002"/>
        <n v="-23.794199999999989"/>
        <n v="-30.350200000000001"/>
        <n v="-31.474199999999996"/>
        <n v="-80.174199999999985"/>
        <n v="-25.614400000000003"/>
        <n v="-71.201599999999999"/>
        <n v="-77.695999999999998"/>
        <n v="64.910000000000011"/>
        <n v="63.786000000000001"/>
        <n v="59.434000000000005"/>
        <n v="55.918000000000006"/>
        <n v="44.838000000000008"/>
        <n v="21.218000000000004"/>
        <n v="14.362000000000002"/>
        <n v="-4.554000000000002"/>
        <n v="-8.0060000000000002"/>
        <n v="-8.1499999999999915"/>
        <n v="-10.373999999999995"/>
        <n v="-11.521999999999991"/>
        <n v="-17.141999999999996"/>
        <n v="-25.989999999999995"/>
        <n v="-34.001999999999995"/>
        <n v="-36.105999999999995"/>
        <n v="-46.61"/>
        <n v="-51.866"/>
        <n v="-52.781999999999996"/>
        <n v="-64.206000000000003"/>
        <n v="-107.99"/>
        <n v="41.551999999999992"/>
        <n v="44.093279999999993"/>
        <n v="39.02127999999999"/>
        <n v="-16.602720000000005"/>
        <n v="-3.7190400000000068"/>
        <n v="-74.436800000000005"/>
        <n v="21.121199999999995"/>
        <n v="-219.24639999999999"/>
        <n v="63.154200000000003"/>
        <n v="0.75020000000000664"/>
        <n v="66.33420000000001"/>
        <n v="60.018200000000007"/>
        <n v="58.174200000000006"/>
        <n v="54.918200000000006"/>
        <n v="54.802200000000006"/>
        <n v="51.430199999999999"/>
        <n v="45.810200000000009"/>
        <n v="25.690200000000004"/>
        <n v="19.7102"/>
        <n v="19.542200000000001"/>
        <n v="9.742200000000004"/>
        <n v="8.9022000000000006"/>
        <n v="-3.7458000000000027"/>
        <n v="-23.877799999999993"/>
        <n v="-23.977800000000002"/>
        <n v="-27.349800000000002"/>
        <n v="-29.497799999999998"/>
        <n v="-31.745800000000003"/>
        <n v="-109.5378"/>
        <n v="-62.093799999999987"/>
        <n v="-36.101200000000006"/>
        <n v="-179.8852"/>
        <n v="53.542400000000001"/>
        <n v="44.494399999999999"/>
        <n v="41.122399999999999"/>
        <n v="37.806400000000004"/>
        <n v="9.6504000000000048"/>
        <n v="-2.3975999999999971"/>
        <n v="-3.8375999999999948"/>
        <n v="-29.689599999999999"/>
        <n v="-58.857599999999991"/>
        <n v="-86.797600000000003"/>
        <n v="-108.31759999999998"/>
        <n v="-126.12999999999998"/>
        <n v="63.254600000000003"/>
        <n v="57.902600000000007"/>
        <n v="50.034600000000005"/>
        <n v="48.898600000000002"/>
        <n v="36.534600000000005"/>
        <n v="26.418600000000005"/>
        <n v="25.294600000000003"/>
        <n v="14.066600000000001"/>
        <n v="8.4346000000000032"/>
        <n v="0.13859999999999673"/>
        <n v="-6.1773999999999916"/>
        <n v="-9.537399999999991"/>
        <n v="-15.157399999999996"/>
        <n v="-25.285399999999996"/>
        <n v="-27.5334"/>
        <n v="-40.229399999999998"/>
        <n v="-41.009399999999999"/>
        <n v="-62.365399999999994"/>
        <n v="-76.177400000000006"/>
        <n v="-17.63839999999999"/>
        <n v="-74.733599999999981"/>
        <n v="7.2555199999999971"/>
        <n v="-19.720479999999995"/>
        <n v="-37.044480000000007"/>
        <n v="66.758800000000008"/>
        <n v="62.330800000000004"/>
        <n v="61.138800000000003"/>
        <n v="46.558800000000005"/>
        <n v="43.510800000000003"/>
        <n v="40.906800000000004"/>
        <n v="39.782800000000009"/>
        <n v="26.326800000000006"/>
        <n v="12.806800000000003"/>
        <n v="9.4428000000000054"/>
        <n v="-0.64919999999999334"/>
        <n v="-5.1771999999999991"/>
        <n v="-11.889200000000002"/>
        <n v="-26.533199999999994"/>
        <n v="-38.897199999999998"/>
        <n v="-46.765199999999993"/>
        <n v="-103.5972"/>
        <n v="-68.121200000000002"/>
        <n v="-108.92759999999998"/>
        <n v="-377.78840000000002"/>
        <n v="-93.510799999999989"/>
        <n v="22.046000000000006"/>
        <n v="31.971000000000004"/>
        <n v="58.831000000000003"/>
        <n v="58.755000000000003"/>
        <n v="46.466999999999999"/>
        <n v="45.343000000000004"/>
        <n v="41.971000000000004"/>
        <n v="32.679000000000002"/>
        <n v="26.159000000000006"/>
        <n v="7.9950000000000045"/>
        <n v="1.507000000000005"/>
        <n v="-9.8089999999999975"/>
        <n v="-15.352999999999994"/>
        <n v="-15.429000000000002"/>
        <n v="-28.917000000000002"/>
        <n v="-30.040999999999997"/>
        <n v="-35.661000000000001"/>
        <n v="-44.652999999999992"/>
        <n v="-60.668999999999983"/>
        <n v="-64.884999999999991"/>
        <n v="1.4886400000000037"/>
        <n v="-100.95679999999999"/>
        <n v="-113.322"/>
        <n v="63.115200000000002"/>
        <n v="56.095200000000006"/>
        <n v="55.247200000000007"/>
        <n v="54.123200000000004"/>
        <n v="50.1952"/>
        <n v="33.3352"/>
        <n v="14.903200000000005"/>
        <n v="14.099200000000003"/>
        <n v="12.535200000000003"/>
        <n v="10.287200000000006"/>
        <n v="9.1632000000000033"/>
        <n v="-15.444800000000001"/>
        <n v="-23.4328"/>
        <n v="-24.436799999999991"/>
        <n v="-27.808799999999991"/>
        <n v="-31.180799999999991"/>
        <n v="-33.5488"/>
        <n v="-40.2928"/>
        <n v="-47.036799999999999"/>
        <n v="-9.7531999999999925"/>
        <n v="-145.93200000000002"/>
        <n v="-9.5022400000000005"/>
        <n v="65.227400000000003"/>
        <n v="64.103400000000008"/>
        <n v="59.7714"/>
        <n v="50.615400000000008"/>
        <n v="35.043400000000005"/>
        <n v="21.243400000000001"/>
        <n v="12.3994"/>
        <n v="9.1914000000000016"/>
        <n v="3.571399999999997"/>
        <n v="-19.072599999999994"/>
        <n v="-26.940600000000003"/>
        <n v="-30.988599999999991"/>
        <n v="-35.768599999999992"/>
        <n v="-40.428600000000003"/>
        <n v="-50.544600000000003"/>
        <n v="25.254399999999997"/>
        <n v="-324.18639999999999"/>
        <n v="-24.866112000000001"/>
        <n v="21.251600000000003"/>
        <n v="66.423600000000008"/>
        <n v="56.967600000000004"/>
        <n v="55.183600000000006"/>
        <n v="52.935600000000008"/>
        <n v="49.175600000000003"/>
        <n v="39.239600000000003"/>
        <n v="38.143600000000006"/>
        <n v="36.327600000000004"/>
        <n v="33.619600000000005"/>
        <n v="6.8516000000000048"/>
        <n v="5.519599999999997"/>
        <n v="-0.10039999999999338"/>
        <n v="-1.0163999999999902"/>
        <n v="-2.1403999999999996"/>
        <n v="-9.0923999999999978"/>
        <n v="-11.13239999999999"/>
        <n v="-12.464399999999998"/>
        <n v="-17.87639999999999"/>
        <n v="-33.612399999999994"/>
        <n v="-111.56839999999998"/>
        <n v="-35.860399999999998"/>
        <n v="2.2228799999999893"/>
        <n v="68.327799999999996"/>
        <n v="66.331800000000001"/>
        <n v="64.083799999999997"/>
        <n v="53.715800000000002"/>
        <n v="50.595800000000004"/>
        <n v="49.471800000000002"/>
        <n v="46.099800000000002"/>
        <n v="35.983800000000002"/>
        <n v="26.991800000000005"/>
        <n v="16.623800000000003"/>
        <n v="3.1358000000000033"/>
        <n v="-6.9801999999999964"/>
        <n v="-13.472200000000001"/>
        <n v="-17.2042"/>
        <n v="-23.588200000000001"/>
        <n v="-38.9482"/>
        <n v="-50.816199999999995"/>
        <n v="-53.0642"/>
        <n v="-67.020199999999988"/>
        <n v="-9.5611999999999995"/>
        <n v="-41.786799999999999"/>
        <n v="60.620000000000005"/>
        <n v="59.496000000000002"/>
        <n v="47.132000000000005"/>
        <n v="45.712000000000003"/>
        <n v="37.844000000000001"/>
        <n v="17.908000000000001"/>
        <n v="5.5439999999999969"/>
        <n v="4.1240000000000094"/>
        <n v="-0.69199999999999307"/>
        <n v="-4.5720000000000027"/>
        <n v="-26.224000000000004"/>
        <n v="-28.471999999999994"/>
        <n v="-29.299999999999997"/>
        <n v="-32.968000000000004"/>
        <n v="-40.835999999999999"/>
        <n v="-62.191999999999993"/>
        <n v="-84.279999999999987"/>
        <n v="-243.19159999999999"/>
        <n v="-119.3484"/>
        <n v="4.6500000000000057"/>
        <n v="64.684200000000004"/>
        <n v="57.940200000000004"/>
        <n v="54.896200000000007"/>
        <n v="53.784199999999998"/>
        <n v="48.164200000000008"/>
        <n v="43.288200000000003"/>
        <n v="31.304200000000002"/>
        <n v="30.964200000000005"/>
        <n v="27.932200000000002"/>
        <n v="15.568200000000004"/>
        <n v="-6.1277999999999935"/>
        <n v="-8.3277999999999963"/>
        <n v="-27.143799999999999"/>
        <n v="-55.499799999999993"/>
        <n v="-60.079800000000006"/>
        <n v="-62.327799999999996"/>
        <n v="-151.136"/>
        <n v="-276.77799999999996"/>
        <n v="46.369119999999995"/>
        <n v="29.30912"/>
        <n v="22.25712"/>
        <n v="-0.25959999999999184"/>
        <n v="-59.091599999999985"/>
        <n v="71.292400000000001"/>
        <n v="61.176400000000001"/>
        <n v="56.680400000000006"/>
        <n v="53.692400000000006"/>
        <n v="43.192400000000006"/>
        <n v="38.696400000000004"/>
        <n v="31.952400000000004"/>
        <n v="30.0884"/>
        <n v="27.840400000000002"/>
        <n v="18.276400000000002"/>
        <n v="14.352400000000003"/>
        <n v="10.596400000000003"/>
        <n v="-6.2635999999999967"/>
        <n v="-19.367599999999996"/>
        <n v="-54.59559999999999"/>
        <n v="-65.619600000000005"/>
        <n v="-29.483599999999996"/>
        <n v="-56.843599999999995"/>
        <n v="-188.49200000000002"/>
        <n v="72.708600000000004"/>
        <n v="65.536600000000007"/>
        <n v="48.488600000000005"/>
        <n v="42.360600000000005"/>
        <n v="30.104600000000005"/>
        <n v="29.568600000000004"/>
        <n v="23.948600000000006"/>
        <n v="21.700600000000001"/>
        <n v="10.772600000000004"/>
        <n v="9.3366000000000042"/>
        <n v="4.8406000000000091"/>
        <n v="-0.27539999999999054"/>
        <n v="-2.5994000000000028"/>
        <n v="-10.895399999999995"/>
        <n v="-16.219399999999993"/>
        <n v="-25.079399999999993"/>
        <n v="44.590240000000009"/>
        <n v="-292.74400000000003"/>
        <n v="-134.05080000000001"/>
        <n v="62.500800000000005"/>
        <n v="50.356800000000007"/>
        <n v="42.268799999999999"/>
        <n v="28.468800000000002"/>
        <n v="23.160800000000002"/>
        <n v="17.540800000000004"/>
        <n v="9.6728000000000023"/>
        <n v="-7.6591999999999985"/>
        <n v="-9.4351999999999947"/>
        <n v="-18.547200000000004"/>
        <n v="-33.511200000000002"/>
        <n v="-40.255200000000002"/>
        <n v="-57.115200000000002"/>
        <n v="-194.1764"/>
        <n v="-43.636399999999995"/>
        <n v="-47.5244"/>
        <n v="-38.340639999999993"/>
        <n v="72.525000000000006"/>
        <n v="70.885000000000005"/>
        <n v="50.749000000000002"/>
        <n v="47.041000000000004"/>
        <n v="42.377000000000002"/>
        <n v="40.537000000000006"/>
        <n v="23.069000000000003"/>
        <n v="21.701000000000001"/>
        <n v="15.809000000000005"/>
        <n v="-16.786999999999992"/>
        <n v="-20.766999999999996"/>
        <n v="-34.254999999999995"/>
        <n v="-38.203000000000003"/>
        <n v="-44.887"/>
        <n v="-66.806999999999988"/>
        <n v="16.997199999999999"/>
        <n v="-98.534800000000004"/>
        <n v="64.565200000000004"/>
        <n v="45.1892"/>
        <n v="39.433199999999999"/>
        <n v="38.153200000000005"/>
        <n v="35.905200000000001"/>
        <n v="35.230000000000004"/>
        <n v="22.977200000000003"/>
        <n v="18.973200000000006"/>
        <n v="9.4891999999999967"/>
        <n v="3.8292000000000002"/>
        <n v="-3.4347999999999956"/>
        <n v="-36.030799999999999"/>
        <n v="-38.278800000000004"/>
        <n v="-108.24679999999999"/>
        <n v="-123.7908"/>
        <n v="-17.245999999999995"/>
        <n v="-32.26352"/>
        <n v="-39.799520000000001"/>
        <n v="3.1999999999925421E-3"/>
        <n v="72.645400000000009"/>
        <n v="68.249400000000009"/>
        <n v="62.2254"/>
        <n v="54.877400000000002"/>
        <n v="52.109400000000008"/>
        <n v="50.985399999999998"/>
        <n v="49.917400000000001"/>
        <n v="45.813400000000001"/>
        <n v="40.2654"/>
        <n v="34.425400000000003"/>
        <n v="33.133400000000002"/>
        <n v="13.8934"/>
        <n v="11.645400000000002"/>
        <n v="2.8573999999999984"/>
        <n v="-3.5705999999999989"/>
        <n v="-11.958600000000004"/>
        <n v="-15.330600000000004"/>
        <n v="-16.802599999999998"/>
        <n v="-26.050600000000003"/>
        <n v="-38.758600000000001"/>
        <n v="-51.902599999999993"/>
        <n v="-65.078599999999994"/>
        <n v="-92.898599999999988"/>
        <n v="70.825023999999999"/>
        <n v="-11.666799999999995"/>
        <n v="68.877600000000001"/>
        <n v="64.857600000000005"/>
        <n v="61.485600000000005"/>
        <n v="48.645600000000002"/>
        <n v="48.197600000000001"/>
        <n v="44.621600000000001"/>
        <n v="40.7776"/>
        <n v="38.529600000000002"/>
        <n v="37.4056"/>
        <n v="34.0336"/>
        <n v="28.413600000000002"/>
        <n v="23.269600000000004"/>
        <n v="14.925600000000003"/>
        <n v="0.78960000000000719"/>
        <n v="-13.822400000000002"/>
        <n v="-14.298400000000001"/>
        <n v="-21.690399999999997"/>
        <n v="-31.1584"/>
        <n v="-32.930399999999992"/>
        <n v="-33.406399999999991"/>
        <n v="-41.430399999999992"/>
        <n v="-41.954399999999993"/>
        <n v="-68.826399999999992"/>
        <n v="-83.866399999999985"/>
        <n v="-123.90239999999999"/>
        <n v="-124.35759999999999"/>
        <n v="-168.816"/>
        <n v="-163.4812"/>
        <n v="-26.754199999999997"/>
        <n v="74.405799999999999"/>
        <n v="72.157800000000009"/>
        <n v="61.349800000000002"/>
        <n v="48.737800000000007"/>
        <n v="45.345800000000004"/>
        <n v="44.857799999999997"/>
        <n v="16.389800000000001"/>
        <n v="6.2738000000000085"/>
        <n v="-0.47019999999999129"/>
        <n v="-8.3382000000000005"/>
        <n v="-20.010199999999998"/>
        <n v="-4.2741999999999933"/>
        <n v="-54.422200000000004"/>
        <n v="-91.122800000000012"/>
        <n v="14.234719999999996"/>
        <n v="74.314000000000007"/>
        <n v="67.585999999999999"/>
        <n v="66.641999999999996"/>
        <n v="58.966000000000001"/>
        <n v="49.974000000000004"/>
        <n v="47.326000000000008"/>
        <n v="45.09"/>
        <n v="39.858000000000004"/>
        <n v="14.742000000000004"/>
        <n v="11.370000000000005"/>
        <n v="-1.578000000000003"/>
        <n v="-2.8539999999999992"/>
        <n v="-8.4740000000000038"/>
        <n v="-20.102000000000004"/>
        <n v="-21.962000000000003"/>
        <n v="-25.721999999999994"/>
        <n v="-63.661999999999992"/>
        <n v="74.222200000000001"/>
        <n v="73.4422"/>
        <n v="71.974199999999996"/>
        <n v="67.822200000000009"/>
        <n v="64.146200000000007"/>
        <n v="56.238200000000006"/>
        <n v="16.898200000000003"/>
        <n v="11.278199999999998"/>
        <n v="-0.74179999999999779"/>
        <n v="-14.229799999999997"/>
        <n v="-14.317799999999991"/>
        <n v="-35.117800000000003"/>
        <n v="-42.401799999999994"/>
        <n v="-51.321799999999996"/>
        <n v="-76.569799999999987"/>
        <n v="45.539840000000005"/>
        <n v="-4.476159999999993"/>
        <n v="-197.61040000000003"/>
        <n v="-33.773600000000002"/>
        <n v="75.554400000000001"/>
        <n v="74.430400000000006"/>
        <n v="68.926400000000001"/>
        <n v="63.242400000000004"/>
        <n v="63.190400000000004"/>
        <n v="58.114400000000003"/>
        <n v="55.878399999999999"/>
        <n v="52.7744"/>
        <n v="49.974400000000003"/>
        <n v="49.702399999999997"/>
        <n v="40.914400000000001"/>
        <n v="37.0304"/>
        <n v="34.7624"/>
        <n v="24.974400000000003"/>
        <n v="23.8504"/>
        <n v="22.398400000000002"/>
        <n v="21.302400000000006"/>
        <n v="16.806400000000004"/>
        <n v="11.186400000000006"/>
        <n v="7.8144000000000062"/>
        <n v="-3.4256000000000029"/>
        <n v="-7.6216000000000008"/>
        <n v="-11.293599999999998"/>
        <n v="-12.417599999999993"/>
        <n v="-14.665599999999998"/>
        <n v="-15.489599999999996"/>
        <n v="-19.985599999999991"/>
        <n v="-21.409599999999998"/>
        <n v="-24.781599999999997"/>
        <n v="-25.905599999999993"/>
        <n v="-34.897599999999997"/>
        <n v="-44.7136"/>
        <n v="53.864959999999996"/>
        <n v="46.808959999999999"/>
        <n v="-51.79104000000001"/>
        <n v="9.0989183999999881"/>
        <n v="43.6066"/>
        <n v="12.218600000000009"/>
        <n v="5.4746000000000095"/>
        <n v="73.170600000000007"/>
        <n v="67.550600000000003"/>
        <n v="62.210599999999999"/>
        <n v="55.2346"/>
        <n v="49.566600000000001"/>
        <n v="30.210599999999999"/>
        <n v="26.830600000000004"/>
        <n v="14.4666"/>
        <n v="9.9706000000000046"/>
        <n v="9.1025999999999954"/>
        <n v="4.6066000000000003"/>
        <n v="-23.477400000000003"/>
        <n v="-23.493399999999994"/>
        <n v="-30.237399999999994"/>
        <n v="-59.113399999999984"/>
        <n v="-142.7056"/>
        <n v="-219.36840000000001"/>
        <n v="-150.4692"/>
        <n v="-7.5999999999999943"/>
        <n v="76.194800000000001"/>
        <n v="75.070800000000006"/>
        <n v="68.538800000000009"/>
        <n v="65.994799999999998"/>
        <n v="61.582800000000006"/>
        <n v="59.614800000000002"/>
        <n v="50.342800000000004"/>
        <n v="41.110800000000005"/>
        <n v="36.854800000000004"/>
        <n v="23.578800000000001"/>
        <n v="15.138800000000003"/>
        <n v="13.250799999999998"/>
        <n v="8.754800000000003"/>
        <n v="5.3828000000000031"/>
        <n v="-5.6452000000000027"/>
        <n v="-10.697199999999995"/>
        <n v="-18.009199999999993"/>
        <n v="-22.505200000000002"/>
        <n v="-24.965199999999996"/>
        <n v="-28.125199999999992"/>
        <n v="-28.425200000000004"/>
        <n v="-41.333199999999991"/>
        <n v="-41.613199999999992"/>
        <n v="-43.861199999999997"/>
        <n v="4.8660799999999966"/>
        <n v="-141.93"/>
        <n v="-173.274"/>
        <n v="60.535000000000004"/>
        <n v="56.995000000000005"/>
        <n v="45.298999999999999"/>
        <n v="32.695"/>
        <n v="19.687000000000005"/>
        <n v="17.823"/>
        <n v="13.159000000000006"/>
        <n v="12.203000000000003"/>
        <n v="-3.5330000000000013"/>
        <n v="-4.8250000000000028"/>
        <n v="-9.8689999999999998"/>
        <n v="-12.524999999999991"/>
        <n v="-26.012999999999991"/>
        <n v="-28.429000000000002"/>
        <n v="-35.173000000000002"/>
        <n v="-47.369"/>
        <n v="-86.640999999999991"/>
        <n v="73.818880000000007"/>
        <n v="-158.00640000000001"/>
        <n v="-99.52679999999998"/>
        <n v="-162.96039999999999"/>
        <n v="78.259200000000007"/>
        <n v="73.887200000000007"/>
        <n v="64.895200000000003"/>
        <n v="64.771200000000007"/>
        <n v="63.7712"/>
        <n v="49.035200000000003"/>
        <n v="38.919200000000004"/>
        <n v="35.671199999999999"/>
        <n v="35.531200000000005"/>
        <n v="33.423200000000001"/>
        <n v="23.215200000000003"/>
        <n v="18.811199999999999"/>
        <n v="-4.7927999999999997"/>
        <n v="-12.956800000000001"/>
        <n v="-33.940799999999996"/>
        <n v="-73.592799999999997"/>
        <n v="-3.6688000000000045"/>
        <n v="-28.520799999999994"/>
        <n v="-30.768799999999999"/>
        <n v="-71.3292"/>
        <n v="-34.957599999999999"/>
        <n v="-109.72239999999999"/>
        <n v="-56.382400000000004"/>
        <n v="62.903400000000005"/>
        <n v="60.183400000000006"/>
        <n v="54.563400000000001"/>
        <n v="53.003399999999999"/>
        <n v="43.403400000000005"/>
        <n v="42.199400000000004"/>
        <n v="39.9514"/>
        <n v="38.907400000000003"/>
        <n v="33.287400000000005"/>
        <n v="25.339400000000005"/>
        <n v="21.947400000000002"/>
        <n v="17.551400000000001"/>
        <n v="6.2314000000000078"/>
        <n v="6.0274000000000001"/>
        <n v="-1.5566000000000031"/>
        <n v="-9.4245999999999981"/>
        <n v="-10.628599999999992"/>
        <n v="-11.752600000000001"/>
        <n v="-15.044600000000003"/>
        <n v="-19.540599999999998"/>
        <n v="-20.744599999999991"/>
        <n v="-24.036599999999993"/>
        <n v="-26.364599999999996"/>
        <n v="-29.656599999999997"/>
        <n v="-33.108599999999996"/>
        <n v="-42.020600000000002"/>
        <n v="-237.34280000000001"/>
        <n v="-169.90719999999999"/>
        <n v="-272.57639999999998"/>
        <n v="63.104320000000001"/>
        <n v="-57.383680000000012"/>
        <n v="78.351600000000005"/>
        <n v="73.579599999999999"/>
        <n v="66.871600000000001"/>
        <n v="64.623599999999996"/>
        <n v="54.2316"/>
        <n v="53.383600000000001"/>
        <n v="50.011600000000001"/>
        <n v="43.583600000000004"/>
        <n v="43.267600000000002"/>
        <n v="42.6036"/>
        <n v="32.0276"/>
        <n v="30.867600000000003"/>
        <n v="19.815600000000003"/>
        <n v="15.131600000000006"/>
        <n v="-0.56839999999999691"/>
        <n v="-3.9403999999999968"/>
        <n v="-9.5604000000000013"/>
        <n v="-11.844399999999993"/>
        <n v="-15.880399999999995"/>
        <n v="-29.440399999999997"/>
        <n v="-29.792400000000001"/>
        <n v="-81.5244"/>
        <n v="-99.684399999999997"/>
        <n v="-483.49472000000003"/>
        <n v="-27.672200000000004"/>
        <n v="-121.86019999999999"/>
        <n v="77.123800000000003"/>
        <n v="72.159800000000004"/>
        <n v="67.859800000000007"/>
        <n v="58.875799999999998"/>
        <n v="58.867800000000003"/>
        <n v="54.379800000000003"/>
        <n v="50.811800000000005"/>
        <n v="44.255800000000001"/>
        <n v="27.395800000000001"/>
        <n v="16.155799999999999"/>
        <n v="13.907800000000009"/>
        <n v="-14.184200000000004"/>
        <n v="-27.680199999999999"/>
        <n v="-35.548199999999994"/>
        <n v="-36.664199999999994"/>
        <n v="-132.47219999999999"/>
        <n v="15.0398"/>
        <n v="19.107999999999997"/>
        <n v="-147.20599999999999"/>
        <n v="-158.01519999999999"/>
        <n v="-27.690559999999991"/>
        <n v="74.593440000000001"/>
        <n v="42.205440000000003"/>
        <n v="-43.068000000000012"/>
        <n v="63.748400000000004"/>
        <n v="62.648000000000003"/>
        <n v="68.900000000000006"/>
        <n v="68.284000000000006"/>
        <n v="63.228000000000002"/>
        <n v="59.908000000000001"/>
        <n v="55.36"/>
        <n v="45.295999999999999"/>
        <n v="28.384"/>
        <n v="28.176000000000002"/>
        <n v="23.940000000000005"/>
        <n v="20.568000000000005"/>
        <n v="12.647999999999996"/>
        <n v="9.2319999999999993"/>
        <n v="-10.903999999999996"/>
        <n v="-14.275999999999996"/>
        <n v="-59.416000000000011"/>
        <n v="-302.2328"/>
        <n v="-174.24639999999999"/>
        <n v="-65.271599999999992"/>
        <n v="-140.19319999999999"/>
        <n v="-122.12360000000001"/>
        <n v="19.05856"/>
        <n v="-10.165440000000004"/>
        <n v="-57.502799999999993"/>
        <n v="68.808199999999999"/>
        <n v="61.968200000000003"/>
        <n v="56.992199999999997"/>
        <n v="55.3202"/>
        <n v="54.864199999999997"/>
        <n v="52.352200000000003"/>
        <n v="50.728200000000001"/>
        <n v="49.700200000000002"/>
        <n v="48.5762"/>
        <n v="48.480200000000004"/>
        <n v="37.336200000000005"/>
        <n v="29.468200000000003"/>
        <n v="23.752200000000002"/>
        <n v="21.504200000000004"/>
        <n v="20.368200000000002"/>
        <n v="15.884200000000007"/>
        <n v="3.5202000000000027"/>
        <n v="2.4921999999999969"/>
        <n v="-2.0998000000000019"/>
        <n v="-3.1277999999999935"/>
        <n v="-7.7197999999999922"/>
        <n v="-12.187799999999996"/>
        <n v="-27.103799999999993"/>
        <n v="-29.075800000000001"/>
        <n v="-38.067799999999991"/>
        <n v="-75.107799999999997"/>
        <n v="-129.01760000000002"/>
        <n v="-191.03635199999997"/>
        <n v="67.40440000000001"/>
        <n v="66.032399999999996"/>
        <n v="61.9724"/>
        <n v="49.468400000000003"/>
        <n v="47.220400000000005"/>
        <n v="45.112400000000001"/>
        <n v="43.404400000000003"/>
        <n v="41.648400000000002"/>
        <n v="38.368400000000001"/>
        <n v="36.120400000000004"/>
        <n v="27.148400000000002"/>
        <n v="22.492400000000004"/>
        <n v="19.260400000000004"/>
        <n v="15.888400000000004"/>
        <n v="11.392399999999995"/>
        <n v="10.128399999999999"/>
        <n v="8.0203999999999951"/>
        <n v="7.8804000000000087"/>
        <n v="-3.3596000000000004"/>
        <n v="-6.7316000000000003"/>
        <n v="-13.4756"/>
        <n v="-17.971599999999995"/>
        <n v="-32.583600000000004"/>
        <n v="-35.955600000000004"/>
        <n v="-46.075599999999994"/>
        <n v="-102.78399999999999"/>
        <n v="73.17568"/>
        <n v="58.563679999999991"/>
        <n v="56.307679999999991"/>
        <n v="-95.409199999999984"/>
        <n v="-136.90800000000002"/>
        <n v="80.788600000000002"/>
        <n v="75.368600000000001"/>
        <n v="74.244600000000005"/>
        <n v="65.252600000000001"/>
        <n v="64.128600000000006"/>
        <n v="55.136600000000001"/>
        <n v="37.1526"/>
        <n v="29.284600000000005"/>
        <n v="23.6646"/>
        <n v="20.000599999999999"/>
        <n v="-3.3113999999999919"/>
        <n v="-4.4354000000000013"/>
        <n v="-6.8674000000000035"/>
        <n v="-18.107399999999998"/>
        <n v="-24.667400000000001"/>
        <n v="-26.915400000000005"/>
        <n v="-44.823399999999992"/>
        <n v="3.1443199999999933"/>
        <n v="21.019199999999991"/>
        <n v="-180.85919999999999"/>
        <n v="-48.104800000000012"/>
        <n v="55.228800000000007"/>
        <n v="55.044800000000002"/>
        <n v="48.300800000000002"/>
        <n v="42.452800000000003"/>
        <n v="41.556800000000003"/>
        <n v="39.380800000000001"/>
        <n v="34.584800000000001"/>
        <n v="31.212800000000001"/>
        <n v="10.980800000000002"/>
        <n v="9.8568000000000069"/>
        <n v="6.484800000000007"/>
        <n v="5.3607999999999976"/>
        <n v="3.3408000000000015"/>
        <n v="-23.863199999999992"/>
        <n v="-25.883200000000002"/>
        <n v="-58.503200000000007"/>
        <n v="7.0495999999999981"/>
        <n v="-58.46720000000002"/>
        <n v="78.284999999999997"/>
        <n v="74.912999999999997"/>
        <n v="68.441000000000003"/>
        <n v="65.921000000000006"/>
        <n v="59.448999999999998"/>
        <n v="43.441000000000003"/>
        <n v="40.213000000000001"/>
        <n v="34.721000000000004"/>
        <n v="34.448999999999998"/>
        <n v="29.953000000000003"/>
        <n v="28.829000000000001"/>
        <n v="21.477000000000004"/>
        <n v="12.241"/>
        <n v="6.3490000000000038"/>
        <n v="0.7289999999999992"/>
        <n v="-10.599000000000004"/>
        <n v="-32.991"/>
        <n v="-36.698999999999998"/>
        <n v="-62.474999999999994"/>
        <n v="-92.62299999999999"/>
        <n v="53.025919999999999"/>
        <n v="9.1899200000000008"/>
        <n v="-22.658079999999998"/>
        <n v="77.341200000000001"/>
        <n v="60.481200000000001"/>
        <n v="58.437200000000004"/>
        <n v="57.917200000000001"/>
        <n v="55.001199999999997"/>
        <n v="47.801200000000001"/>
        <n v="43.305199999999999"/>
        <n v="41.373200000000004"/>
        <n v="33.505200000000002"/>
        <n v="25.061199999999999"/>
        <n v="23.0732"/>
        <n v="21.949200000000005"/>
        <n v="21.101199999999999"/>
        <n v="17.453199999999995"/>
        <n v="9.3692000000000064"/>
        <n v="8.8371999999999957"/>
        <n v="7.9012000000000029"/>
        <n v="-13.350799999999992"/>
        <n v="-20.762799999999999"/>
        <n v="-27.190799999999996"/>
        <n v="-30.562799999999996"/>
        <n v="-31.686800000000005"/>
        <n v="-157.26799999999997"/>
        <n v="31.7664768"/>
        <n v="23.942815999999993"/>
        <n v="83.633399999999995"/>
        <n v="80.261399999999995"/>
        <n v="70.505400000000009"/>
        <n v="70.145399999999995"/>
        <n v="64.885400000000004"/>
        <n v="57.017400000000002"/>
        <n v="56.657400000000003"/>
        <n v="51.037399999999998"/>
        <n v="46.901400000000002"/>
        <n v="33.413400000000003"/>
        <n v="24.061399999999999"/>
        <n v="21.049399999999999"/>
        <n v="19.925400000000003"/>
        <n v="19.229399999999998"/>
        <n v="16.165400000000005"/>
        <n v="5.3134000000000015"/>
        <n v="-4.0386000000000024"/>
        <n v="-4.8025999999999982"/>
        <n v="-7.0506000000000029"/>
        <n v="-11.546599999999998"/>
        <n v="-16.402599999999993"/>
        <n v="-19.414599999999993"/>
        <n v="-22.074600000000004"/>
        <n v="56.999040000000008"/>
        <n v="-13.956959999999995"/>
        <n v="-57.922000000000011"/>
        <n v="-138.7072"/>
        <n v="68.165599999999998"/>
        <n v="67.041600000000003"/>
        <n v="66.637600000000006"/>
        <n v="59.1736"/>
        <n v="55.397599999999997"/>
        <n v="37.413600000000002"/>
        <n v="33.321600000000004"/>
        <n v="31.073599999999999"/>
        <n v="22.6616"/>
        <n v="18.709599999999995"/>
        <n v="10.8416"/>
        <n v="9.7536000000000058"/>
        <n v="-1.926400000000001"/>
        <n v="-9.3903999999999996"/>
        <n v="-15.414400000000001"/>
        <n v="-24.002399999999994"/>
        <n v="-27.778400000000005"/>
        <n v="-28.9024"/>
        <n v="-29.622399999999999"/>
        <n v="-112.6024"/>
        <n v="-36.634799999999998"/>
        <n v="-43.780799999999999"/>
        <n v="-190.83720000000002"/>
        <n v="38.204160000000002"/>
        <n v="24.256160000000001"/>
        <n v="-77.955200000000019"/>
        <n v="78.865800000000007"/>
        <n v="77.065799999999996"/>
        <n v="57.957800000000006"/>
        <n v="57.509799999999998"/>
        <n v="54.845799999999997"/>
        <n v="52.337800000000001"/>
        <n v="43.345800000000004"/>
        <n v="42.221800000000002"/>
        <n v="41.773800000000001"/>
        <n v="41.397800000000004"/>
        <n v="32.513800000000003"/>
        <n v="30.9818"/>
        <n v="27.6098"/>
        <n v="5.9617999999999967"/>
        <n v="-4.9861999999999966"/>
        <n v="-8.806200000000004"/>
        <n v="-12.178200000000004"/>
        <n v="-22.970200000000006"/>
        <n v="-23.358199999999997"/>
        <n v="-24.542199999999994"/>
        <n v="-37.750199999999992"/>
        <n v="-69.131200000000007"/>
        <n v="76.974000000000004"/>
        <n v="43.886000000000003"/>
        <n v="18.525999999999996"/>
        <n v="4.5460000000000065"/>
        <n v="-11.822000000000003"/>
        <n v="-20.813999999999993"/>
        <n v="-21.305999999999997"/>
        <n v="-29.177999999999997"/>
        <n v="-51.281999999999996"/>
        <n v="-96.585999999999999"/>
        <n v="14.030000000000001"/>
        <n v="-190.92240000000001"/>
        <n v="3.0952000000000055"/>
        <n v="-85.846399999999988"/>
        <n v="81.378200000000007"/>
        <n v="78.006200000000007"/>
        <n v="54.402200000000001"/>
        <n v="45.998200000000004"/>
        <n v="39.790199999999999"/>
        <n v="30.2622"/>
        <n v="29.138199999999998"/>
        <n v="25.766199999999998"/>
        <n v="21.806200000000004"/>
        <n v="20.146200000000007"/>
        <n v="11.690200000000004"/>
        <n v="7.7822000000000031"/>
        <n v="-8.5799999999991883E-2"/>
        <n v="-5.7057999999999964"/>
        <n v="-5.9298000000000002"/>
        <n v="-11.325800000000001"/>
        <n v="-15.457799999999992"/>
        <n v="-17.533799999999999"/>
        <n v="-23.153800000000004"/>
        <n v="-26.597799999999992"/>
        <n v="-27.649799999999999"/>
        <n v="-29.309799999999996"/>
        <n v="-29.897800000000004"/>
        <n v="-31.021799999999999"/>
        <n v="-43.1858"/>
        <n v="-70.305800000000005"/>
        <n v="-71.069799999999987"/>
        <n v="-123.9756"/>
        <n v="-73.828723199999999"/>
        <n v="-149.57480000000001"/>
        <n v="50.938400000000001"/>
        <n v="45.862400000000001"/>
        <n v="41.366399999999999"/>
        <n v="39.698399999999999"/>
        <n v="33.498400000000004"/>
        <n v="26.2104"/>
        <n v="23.382400000000004"/>
        <n v="13.506399999999999"/>
        <n v="7.6463999999999999"/>
        <n v="5.3983999999999952"/>
        <n v="3.730400000000003"/>
        <n v="0.35840000000000316"/>
        <n v="-0.22159999999999513"/>
        <n v="-0.76559999999999206"/>
        <n v="-1.8896000000000015"/>
        <n v="-2.4695999999999998"/>
        <n v="-13.129599999999996"/>
        <n v="-19.329599999999999"/>
        <n v="-19.873599999999996"/>
        <n v="-32.817599999999999"/>
        <n v="-34.485600000000005"/>
        <n v="76.126400000000004"/>
        <n v="-227.90120000000002"/>
        <n v="83.650599999999997"/>
        <n v="83.442599999999999"/>
        <n v="80.070599999999999"/>
        <n v="74.950600000000009"/>
        <n v="71.578599999999994"/>
        <n v="69.954599999999999"/>
        <n v="51.006599999999999"/>
        <n v="40.730600000000003"/>
        <n v="37.4146"/>
        <n v="20.998599999999996"/>
        <n v="-4.2293999999999983"/>
        <n v="-5.9774000000000029"/>
        <n v="-8.7253999999999934"/>
        <n v="-18.841399999999993"/>
        <n v="-22.837400000000002"/>
        <n v="-23.961399999999998"/>
        <n v="-27.833399999999997"/>
        <n v="-28.805400000000006"/>
        <n v="-30.705399999999997"/>
        <n v="-35.701399999999992"/>
        <n v="-37.949399999999997"/>
        <n v="-43.241399999999999"/>
        <n v="48.3536"/>
        <n v="-626.07071999999994"/>
        <n v="52.159519999999993"/>
        <n v="34.715519999999998"/>
        <n v="24.939519999999995"/>
        <n v="-12.12848000000001"/>
        <n v="82.6828"/>
        <n v="74.814800000000005"/>
        <n v="73.690799999999996"/>
        <n v="68.070800000000006"/>
        <n v="67.614800000000002"/>
        <n v="45.250799999999998"/>
        <n v="35.018799999999999"/>
        <n v="13.446799999999996"/>
        <n v="1.2988"/>
        <n v="-9.4852000000000061"/>
        <n v="-13.313199999999995"/>
        <n v="-18.477199999999996"/>
        <n v="-19.381199999999993"/>
        <n v="-30.99776"/>
        <n v="-79.174000000000007"/>
        <n v="57.330399999999997"/>
        <n v="29.910000000000004"/>
        <n v="79.887"/>
        <n v="68.790999999999997"/>
        <n v="64.150999999999996"/>
        <n v="63.439"/>
        <n v="63.027000000000001"/>
        <n v="54.447000000000003"/>
        <n v="50.663000000000004"/>
        <n v="50.331000000000003"/>
        <n v="49.539000000000001"/>
        <n v="47.291000000000004"/>
        <n v="38.311"/>
        <n v="33.803000000000004"/>
        <n v="19.191000000000003"/>
        <n v="18.067000000000007"/>
        <n v="11.323000000000008"/>
        <n v="9.0750000000000028"/>
        <n v="2.742999999999995"/>
        <n v="-11.156999999999996"/>
        <n v="-23.521000000000001"/>
        <n v="-29.852999999999994"/>
        <n v="-82.709000000000003"/>
        <n v="30.328640000000007"/>
        <n v="-24.035359999999997"/>
        <n v="-197.11399999999998"/>
        <n v="79.039199999999994"/>
        <n v="76.423200000000008"/>
        <n v="67.431200000000004"/>
        <n v="66.307199999999995"/>
        <n v="52.819200000000002"/>
        <n v="38.575200000000002"/>
        <n v="31.463200000000001"/>
        <n v="25.843200000000003"/>
        <n v="19.099199999999996"/>
        <n v="15.727199999999996"/>
        <n v="13.479200000000006"/>
        <n v="-0.76479999999999393"/>
        <n v="-16.500799999999998"/>
        <n v="-18.168800000000005"/>
        <n v="-19.868799999999993"/>
        <n v="-23.612799999999993"/>
        <n v="-24.368799999999993"/>
        <n v="-25.860799999999998"/>
        <n v="86.499399999999994"/>
        <n v="84.199399999999997"/>
        <n v="75.207400000000007"/>
        <n v="72.959400000000002"/>
        <n v="72.159400000000005"/>
        <n v="58.671400000000006"/>
        <n v="53.851399999999998"/>
        <n v="53.051400000000001"/>
        <n v="51.603400000000001"/>
        <n v="51.491399999999999"/>
        <n v="48.231400000000001"/>
        <n v="47.107399999999998"/>
        <n v="46.307400000000001"/>
        <n v="32.495400000000004"/>
        <n v="27.199400000000004"/>
        <n v="1.3474000000000075"/>
        <n v="1.0233999999999952"/>
        <n v="-2.3486000000000047"/>
        <n v="-9.8926000000000016"/>
        <n v="-11.340599999999995"/>
        <n v="-29.324600000000004"/>
        <n v="-39.440600000000003"/>
        <n v="-142.32240000000002"/>
        <n v="-593.46547200000009"/>
        <n v="28.312799999999996"/>
        <n v="-39.540400000000005"/>
        <n v="34.4116"/>
        <n v="15.543599999999998"/>
        <n v="87.759600000000006"/>
        <n v="84.387600000000006"/>
        <n v="80.339600000000004"/>
        <n v="62.751599999999996"/>
        <n v="59.379599999999996"/>
        <n v="55.163600000000002"/>
        <n v="48.139600000000002"/>
        <n v="34.651600000000002"/>
        <n v="-4.4084000000000003"/>
        <n v="-16.700400000000002"/>
        <n v="-23.796400000000006"/>
        <n v="-63.292400000000001"/>
        <n v="-71.236399999999989"/>
        <n v="35.738880000000009"/>
        <n v="22.490880000000004"/>
        <n v="-11.128"/>
        <n v="88.747799999999998"/>
        <n v="85.375799999999998"/>
        <n v="76.147800000000004"/>
        <n v="73.899799999999999"/>
        <n v="42.663800000000002"/>
        <n v="42.427799999999998"/>
        <n v="31.187800000000003"/>
        <n v="26.927799999999998"/>
        <n v="21.071799999999996"/>
        <n v="15.687799999999996"/>
        <n v="4.4797999999999973"/>
        <n v="-10.164199999999994"/>
        <n v="-26.136200000000002"/>
        <n v="-36.252200000000002"/>
        <n v="-98.668200000000013"/>
        <n v="16.161999999999992"/>
        <n v="16.618800000000007"/>
        <n v="84.888000000000005"/>
        <n v="70.436000000000007"/>
        <n v="67.804000000000002"/>
        <n v="65.94"/>
        <n v="58.263999999999996"/>
        <n v="52.451999999999998"/>
        <n v="51.328000000000003"/>
        <n v="43.984000000000002"/>
        <n v="43.652000000000001"/>
        <n v="38.032000000000004"/>
        <n v="37.256"/>
        <n v="27.996000000000002"/>
        <n v="26.792000000000002"/>
        <n v="21.087999999999994"/>
        <n v="15.36"/>
        <n v="9.9320000000000022"/>
        <n v="9.7399999999999949"/>
        <n v="-0.64000000000000057"/>
        <n v="-3.7480000000000047"/>
        <n v="-7.2920000000000016"/>
        <n v="-9.367999999999995"/>
        <n v="-11.423999999999992"/>
        <n v="-15.920000000000002"/>
        <n v="-17.043999999999997"/>
        <n v="-19.292000000000002"/>
        <n v="-34.736000000000004"/>
        <n v="-43.595999999999989"/>
        <n v="-12.658000000000001"/>
        <n v="-142.3124"/>
        <n v="56.804000000000002"/>
        <n v="28.719599999999993"/>
        <n v="-409.79072000000002"/>
        <n v="-133.13855999999998"/>
        <n v="78.212199999999996"/>
        <n v="77.952200000000005"/>
        <n v="63.748199999999997"/>
        <n v="61.352199999999996"/>
        <n v="55.732199999999999"/>
        <n v="52.508200000000002"/>
        <n v="41.120199999999997"/>
        <n v="35.648200000000003"/>
        <n v="34.5242"/>
        <n v="32.776200000000003"/>
        <n v="28.904200000000003"/>
        <n v="26.976199999999999"/>
        <n v="9.7961999999999989"/>
        <n v="-16.055800000000005"/>
        <n v="-17.327799999999996"/>
        <n v="-35.311800000000005"/>
        <n v="-39.807799999999986"/>
        <n v="-94.028000000000006"/>
        <n v="-166.5376"/>
        <n v="-107.08439999999999"/>
        <n v="-149.06880000000001"/>
        <n v="-17.38288"/>
        <n v="-70.433600000000013"/>
        <n v="89.360399999999998"/>
        <n v="88.236400000000003"/>
        <n v="87.112399999999994"/>
        <n v="83.844400000000007"/>
        <n v="79.244399999999999"/>
        <n v="78.120400000000004"/>
        <n v="64.736400000000003"/>
        <n v="62.384399999999999"/>
        <n v="61.952399999999997"/>
        <n v="43.380400000000002"/>
        <n v="42.256399999999999"/>
        <n v="12.928399999999996"/>
        <n v="5.1644000000000005"/>
        <n v="1.6924000000000063"/>
        <n v="-1.5795999999999992"/>
        <n v="-3.9316000000000031"/>
        <n v="-9.4475999999999942"/>
        <n v="-15.067599999999999"/>
        <n v="-21.583600000000004"/>
        <n v="-28.659599999999998"/>
        <n v="-41.023600000000002"/>
        <n v="-73.743600000000001"/>
        <n v="-85.135199999999998"/>
        <n v="66.474400000000003"/>
        <n v="64.121600000000001"/>
        <n v="-156.05119999999999"/>
        <n v="-73.889199999999988"/>
        <n v="83.648600000000002"/>
        <n v="75.840599999999995"/>
        <n v="73.532600000000002"/>
        <n v="64.6006"/>
        <n v="60.044600000000003"/>
        <n v="52.3446"/>
        <n v="36.156599999999997"/>
        <n v="9.5246000000000066"/>
        <n v="8.4005999999999972"/>
        <n v="-6.2713999999999999"/>
        <n v="-8.5274000000000001"/>
        <n v="-37.743400000000008"/>
        <n v="66.558240000000012"/>
        <n v="24.918239999999997"/>
        <n v="18.714240000000004"/>
        <n v="-158.2276"/>
        <n v="-48.702400000000011"/>
        <n v="86.928799999999995"/>
        <n v="85.8048"/>
        <n v="75.704800000000006"/>
        <n v="68.944800000000001"/>
        <n v="67.836799999999997"/>
        <n v="54.4968"/>
        <n v="48.7288"/>
        <n v="35.636800000000001"/>
        <n v="21.616799999999998"/>
        <n v="13.868800000000007"/>
        <n v="10.512799999999999"/>
        <n v="-4.0991999999999962"/>
        <n v="-9.7352000000000061"/>
        <n v="-10.859200000000001"/>
        <n v="-41.207199999999986"/>
        <n v="-0.74320000000000164"/>
        <n v="-102.59920000000001"/>
        <n v="21.370000000000005"/>
        <n v="-39.008799999999994"/>
        <n v="90.209000000000003"/>
        <n v="78.941000000000003"/>
        <n v="77.817000000000007"/>
        <n v="73.320999999999998"/>
        <n v="64.356999999999999"/>
        <n v="62.109000000000002"/>
        <n v="50.869"/>
        <n v="40.725000000000001"/>
        <n v="30.533000000000001"/>
        <n v="-6.4830000000000041"/>
        <n v="-20.667000000000002"/>
        <n v="-60.051600000000008"/>
        <n v="-81.605200000000011"/>
        <n v="40.199200000000005"/>
        <n v="67.889200000000002"/>
        <n v="67.565200000000004"/>
        <n v="59.769199999999998"/>
        <n v="57.5212"/>
        <n v="15.933199999999999"/>
        <n v="14.737200000000001"/>
        <n v="12.561199999999999"/>
        <n v="5.745199999999997"/>
        <n v="2.4451999999999998"/>
        <n v="-1.6148000000000025"/>
        <n v="-6.0507999999999953"/>
        <n v="-12.166799999999995"/>
        <n v="-129.43879999999999"/>
        <n v="-480.90559999999994"/>
        <n v="67.960480000000004"/>
        <n v="-6.3635199999999941"/>
        <n v="-35.239519999999999"/>
        <n v="84.773399999999995"/>
        <n v="82.041399999999996"/>
        <n v="78.213400000000007"/>
        <n v="74.289400000000001"/>
        <n v="71.925399999999996"/>
        <n v="44.949399999999997"/>
        <n v="43.245400000000004"/>
        <n v="41.693399999999997"/>
        <n v="32.7014"/>
        <n v="5.6093999999999937"/>
        <n v="3.3614000000000033"/>
        <n v="0.29739999999999611"/>
        <n v="-6.7545999999999964"/>
        <n v="-16.870599999999996"/>
        <n v="-32.015999999999991"/>
        <n v="5.5382400000000018"/>
        <n v="71.453599999999994"/>
        <n v="-14.882400000000004"/>
        <n v="88.809600000000003"/>
        <n v="85.437600000000003"/>
        <n v="75.321600000000004"/>
        <n v="74.037599999999998"/>
        <n v="69.701599999999999"/>
        <n v="66.329599999999999"/>
        <n v="62.797600000000003"/>
        <n v="57.337600000000002"/>
        <n v="55.089599999999997"/>
        <n v="41.601599999999998"/>
        <n v="35.821599999999997"/>
        <n v="33.573599999999999"/>
        <n v="9.9695999999999998"/>
        <n v="0.97759999999999536"/>
        <n v="-2.3944000000000045"/>
        <n v="-5.1624000000000052"/>
        <n v="-6.730400000000003"/>
        <n v="-12.510400000000004"/>
        <n v="-13.474400000000003"/>
        <n v="-14.886399999999995"/>
        <n v="-15.722399999999993"/>
        <n v="-16.846400000000003"/>
        <n v="-17.006399999999999"/>
        <n v="-24.714399999999998"/>
        <n v="54.845199999999998"/>
        <n v="-96.144799999999989"/>
        <n v="17.530799999999999"/>
        <n v="86.205184000000003"/>
        <n v="87.593800000000002"/>
        <n v="81.973799999999997"/>
        <n v="81.769800000000004"/>
        <n v="79.405799999999999"/>
        <n v="77.477800000000002"/>
        <n v="71.857799999999997"/>
        <n v="69.609800000000007"/>
        <n v="61.741799999999998"/>
        <n v="49.445799999999998"/>
        <n v="27.817800000000005"/>
        <n v="25.773799999999994"/>
        <n v="21.277799999999999"/>
        <n v="19.029799999999994"/>
        <n v="16.781800000000004"/>
        <n v="-12.586200000000005"/>
        <n v="-14.690200000000004"/>
        <n v="-41.666200000000003"/>
        <n v="-170.95296000000002"/>
        <n v="-140.64359999999999"/>
        <n v="43.547999999999995"/>
        <n v="85.290719999999993"/>
        <n v="20.09872"/>
        <n v="0.39471999999999241"/>
        <n v="-480.51018239999996"/>
        <n v="91.998000000000005"/>
        <n v="89.75"/>
        <n v="88.626000000000005"/>
        <n v="80.421999999999997"/>
        <n v="78.262"/>
        <n v="67.27"/>
        <n v="67.021999999999991"/>
        <n v="65.897999999999996"/>
        <n v="63.722000000000001"/>
        <n v="59.153999999999996"/>
        <n v="50.41"/>
        <n v="43.417999999999999"/>
        <n v="43.137999999999998"/>
        <n v="35.549999999999997"/>
        <n v="30.177999999999997"/>
        <n v="10.822000000000003"/>
        <n v="7.4500000000000028"/>
        <n v="-11.262"/>
        <n v="-25.370000000000005"/>
        <n v="-123.6144"/>
        <n v="90.782200000000003"/>
        <n v="87.398200000000003"/>
        <n v="80.886200000000002"/>
        <n v="76.030200000000008"/>
        <n v="57.062199999999997"/>
        <n v="51.078200000000002"/>
        <n v="42.278199999999998"/>
        <n v="37.662199999999999"/>
        <n v="20.802199999999999"/>
        <n v="19.970200000000006"/>
        <n v="10.702200000000005"/>
        <n v="0.86220000000000141"/>
        <n v="-32.513800000000003"/>
        <n v="80.106200000000001"/>
        <n v="-238.25402879999996"/>
        <n v="22.199840000000009"/>
        <n v="-117.33240000000001"/>
        <n v="-470.79372799999999"/>
        <n v="-112.78279999999999"/>
        <n v="-88.066400000000016"/>
        <n v="8.6384000000000043"/>
        <n v="-28.120800000000003"/>
        <n v="90.690399999999997"/>
        <n v="86.982399999999998"/>
        <n v="75.742400000000004"/>
        <n v="68.210399999999993"/>
        <n v="58.170400000000001"/>
        <n v="58.0944"/>
        <n v="53.2624"/>
        <n v="49.674399999999999"/>
        <n v="41.234400000000001"/>
        <n v="37.862400000000001"/>
        <n v="34.154400000000003"/>
        <n v="31.906399999999998"/>
        <n v="16.1464"/>
        <n v="10.886399999999995"/>
        <n v="9.3104000000000013"/>
        <n v="-6.3096000000000032"/>
        <n v="-9.6816000000000031"/>
        <n v="-10.805599999999998"/>
        <n v="52.612735999999998"/>
        <n v="-146.47519999999997"/>
        <n v="92.268959999999993"/>
        <n v="63.044959999999996"/>
        <n v="89.474599999999995"/>
        <n v="83.474599999999995"/>
        <n v="83.434600000000003"/>
        <n v="81.226600000000005"/>
        <n v="63.242600000000003"/>
        <n v="59.146599999999999"/>
        <n v="43.010599999999997"/>
        <n v="31.026600000000002"/>
        <n v="27.654600000000002"/>
        <n v="5.414599999999993"/>
        <n v="1.8025999999999982"/>
        <n v="-8.3134000000000015"/>
        <n v="-12.065399999999997"/>
        <n v="-17.305400000000006"/>
        <n v="-28.993399999999994"/>
        <n v="-33.04140000000001"/>
        <n v="-85.843599999999995"/>
        <n v="6.1103999999999985"/>
        <n v="-89.169600000000017"/>
        <n v="-94.959599999999995"/>
        <n v="47.195328000000003"/>
        <n v="95.002799999999993"/>
        <n v="93.878799999999998"/>
        <n v="90.506799999999998"/>
        <n v="86.710800000000006"/>
        <n v="82.214799999999997"/>
        <n v="77.402799999999999"/>
        <n v="70.974800000000002"/>
        <n v="70.274799999999999"/>
        <n v="63.1068"/>
        <n v="61.982799999999997"/>
        <n v="52.290799999999997"/>
        <n v="51.274799999999999"/>
        <n v="48.494799999999998"/>
        <n v="28.134799999999998"/>
        <n v="26.438800000000001"/>
        <n v="24.890799999999999"/>
        <n v="22.642799999999994"/>
        <n v="20.394800000000004"/>
        <n v="18.382800000000003"/>
        <n v="4.6587999999999994"/>
        <n v="0.16280000000000427"/>
        <n v="-14.025199999999998"/>
        <n v="-21.893200000000007"/>
        <n v="-23.017200000000003"/>
        <n v="-67.889200000000002"/>
        <n v="92.71808"/>
        <n v="-165.58600000000001"/>
        <n v="84.326999999999998"/>
        <n v="84.167000000000002"/>
        <n v="82.546999999999997"/>
        <n v="76.459000000000003"/>
        <n v="68.430999999999997"/>
        <n v="66.811000000000007"/>
        <n v="64.563000000000002"/>
        <n v="58.942999999999998"/>
        <n v="48.359000000000002"/>
        <n v="43.863"/>
        <n v="42.082999999999998"/>
        <n v="33.747"/>
        <n v="22.239000000000004"/>
        <n v="16.887"/>
        <n v="7.894999999999996"/>
        <n v="6.1149999999999949"/>
        <n v="4.5229999999999961"/>
        <n v="3.8670000000000044"/>
        <n v="-8.9650000000000034"/>
        <n v="-17.489000000000004"/>
        <n v="-35.473000000000013"/>
        <n v="-39.932999999999993"/>
        <n v="-7.9249999999999972"/>
        <n v="-39.968999999999994"/>
        <n v="-41.092999999999989"/>
        <n v="-181.05267200000003"/>
        <n v="33.087327999999999"/>
        <n v="-86.878400000000013"/>
        <n v="-238.65120000000002"/>
        <n v="-54.191200000000009"/>
        <n v="67.231200000000001"/>
        <n v="92.059200000000004"/>
        <n v="77.447199999999995"/>
        <n v="76.3232"/>
        <n v="48.735199999999999"/>
        <n v="47.411200000000001"/>
        <n v="43.115200000000002"/>
        <n v="41.479199999999999"/>
        <n v="34.123199999999997"/>
        <n v="30.751199999999997"/>
        <n v="27.379199999999997"/>
        <n v="26.255200000000002"/>
        <n v="3.2631999999999977"/>
        <n v="-4.0927999999999969"/>
        <n v="-13.492800000000003"/>
        <n v="-32.192799999999991"/>
        <n v="-33.316799999999986"/>
        <n v="-34.44080000000001"/>
        <n v="-36.688800000000001"/>
        <n v="-41.18480000000001"/>
        <n v="-76.876799999999989"/>
        <n v="-82.232800000000012"/>
        <n v="-99.744800000000012"/>
        <n v="-445.90240000000006"/>
        <n v="-145.36928"/>
        <n v="-4.5888000000000062"/>
        <n v="-139.25119999999998"/>
        <n v="90.231399999999994"/>
        <n v="80.367400000000004"/>
        <n v="80.115399999999994"/>
        <n v="76.743400000000008"/>
        <n v="75.063400000000001"/>
        <n v="72.879400000000004"/>
        <n v="64.947400000000002"/>
        <n v="54.831400000000002"/>
        <n v="54.263399999999997"/>
        <n v="50.3354"/>
        <n v="29.535399999999996"/>
        <n v="26.451399999999992"/>
        <n v="21.111400000000003"/>
        <n v="13.799400000000006"/>
        <n v="3.2433999999999941"/>
        <n v="-0.92860000000000298"/>
        <n v="-2.4925999999999959"/>
        <n v="-7.5566000000000031"/>
        <n v="-23.292600000000007"/>
        <n v="-31.160599999999988"/>
        <n v="-36.804599999999994"/>
        <n v="-43.812600000000003"/>
        <n v="-108.42060000000001"/>
        <n v="-125.4876"/>
        <n v="88.415599999999998"/>
        <n v="88.323599999999999"/>
        <n v="81.147599999999997"/>
        <n v="78.479600000000005"/>
        <n v="77.175600000000003"/>
        <n v="76.383600000000001"/>
        <n v="75.527600000000007"/>
        <n v="62.0396"/>
        <n v="28.319599999999994"/>
        <n v="24.531599999999997"/>
        <n v="18.727599999999995"/>
        <n v="-77.2804"/>
        <n v="-290.26080000000002"/>
        <n v="-181.94199999999998"/>
        <n v="20.359799999999993"/>
        <n v="13.615799999999993"/>
        <n v="-5.4921999999999969"/>
        <n v="93.419799999999995"/>
        <n v="84.383799999999994"/>
        <n v="79.931799999999996"/>
        <n v="79.287800000000004"/>
        <n v="76.287800000000004"/>
        <n v="64.67580000000001"/>
        <n v="63.419800000000002"/>
        <n v="60.579799999999999"/>
        <n v="59.055799999999998"/>
        <n v="43.319800000000001"/>
        <n v="9.5998000000000019"/>
        <n v="7.3517999999999972"/>
        <n v="-3.8881999999999977"/>
        <n v="-5.0122000000000071"/>
        <n v="-9.9882000000000062"/>
        <n v="-12.8202"/>
        <n v="-15.608199999999997"/>
        <n v="-40.336199999999991"/>
        <n v="-96.164000000000001"/>
        <n v="-132.41039999999998"/>
        <n v="91.153440000000003"/>
        <n v="73.865440000000007"/>
        <n v="55.881440000000005"/>
        <n v="50.26144"/>
        <n v="7.210400000000007"/>
        <n v="-68.085599999999999"/>
        <n v="-28.569600000000008"/>
        <n v="-8.1600000000000108"/>
        <n v="89.268000000000001"/>
        <n v="78.027999999999992"/>
        <n v="71.971999999999994"/>
        <n v="68.599999999999994"/>
        <n v="60.731999999999999"/>
        <n v="36.44"/>
        <n v="33.22"/>
        <n v="28.572000000000003"/>
        <n v="26.323999999999998"/>
        <n v="24.075999999999993"/>
        <n v="22.516000000000005"/>
        <n v="9.0280000000000058"/>
        <n v="2.284000000000006"/>
        <n v="0.4719999999999942"/>
        <n v="-1.7759999999999962"/>
        <n v="-8.9560000000000031"/>
        <n v="-32.559999999999988"/>
        <n v="-46.028000000000006"/>
        <n v="-136.45087999999998"/>
        <n v="81.066559999999996"/>
        <n v="76.57056"/>
        <n v="27.258560000000003"/>
        <n v="1.0865599999999915"/>
        <n v="-180.34240000000003"/>
        <n v="-49.866"/>
        <n v="-168.57247999999998"/>
        <n v="94.724199999999996"/>
        <n v="84.244200000000006"/>
        <n v="83.512200000000007"/>
        <n v="80.872199999999992"/>
        <n v="73.396199999999993"/>
        <n v="66.652199999999993"/>
        <n v="66.260199999999998"/>
        <n v="65.136200000000002"/>
        <n v="50.916199999999996"/>
        <n v="50.5242"/>
        <n v="47.152200000000001"/>
        <n v="44.904199999999996"/>
        <n v="32.540199999999999"/>
        <n v="24.672200000000004"/>
        <n v="20.176199999999994"/>
        <n v="13.432199999999995"/>
        <n v="10.144199999999998"/>
        <n v="7.0802000000000049"/>
        <n v="-0.78780000000000427"/>
        <n v="-28.155799999999999"/>
        <n v="-30.40379999999999"/>
        <n v="-125.34920000000001"/>
        <n v="-172.14919999999998"/>
        <n v="-519.36134400000003"/>
        <n v="-109.37504"/>
        <n v="-133.61560000000003"/>
        <n v="26.828400000000002"/>
        <n v="98.764399999999995"/>
        <n v="98.2804"/>
        <n v="95.740399999999994"/>
        <n v="90.120400000000004"/>
        <n v="81.952399999999997"/>
        <n v="81.128399999999999"/>
        <n v="78.880399999999995"/>
        <n v="72.912399999999991"/>
        <n v="51.556399999999996"/>
        <n v="47.892400000000002"/>
        <n v="41.440399999999997"/>
        <n v="40.316400000000002"/>
        <n v="18.184399999999997"/>
        <n v="12.216399999999993"/>
        <n v="-6.8915999999999968"/>
        <n v="-25.999600000000001"/>
        <n v="-42.859600000000015"/>
        <n v="-43.011600000000001"/>
        <n v="18.923680000000004"/>
        <n v="-22.456800000000001"/>
        <n v="32.904600000000002"/>
        <n v="13.248599999999996"/>
        <n v="94.528599999999997"/>
        <n v="70.572599999999994"/>
        <n v="61.580599999999997"/>
        <n v="60.456600000000002"/>
        <n v="57.388599999999997"/>
        <n v="57.348599999999998"/>
        <n v="41.6526"/>
        <n v="41.348599999999998"/>
        <n v="40.224600000000002"/>
        <n v="31.536599999999993"/>
        <n v="25.916600000000003"/>
        <n v="15.848600000000005"/>
        <n v="12.124600000000001"/>
        <n v="6.8085999999999984"/>
        <n v="5.6846000000000032"/>
        <n v="-8.7994000000000057"/>
        <n v="-18.891400000000004"/>
        <n v="-23.843400000000003"/>
        <n v="-448.38425600000005"/>
        <n v="94.084800000000001"/>
        <n v="92.096800000000002"/>
        <n v="89.848799999999997"/>
        <n v="88.724800000000002"/>
        <n v="85.992800000000003"/>
        <n v="84.228800000000007"/>
        <n v="81.980800000000002"/>
        <n v="69.356799999999993"/>
        <n v="65.984800000000007"/>
        <n v="65.120800000000003"/>
        <n v="61.748799999999996"/>
        <n v="60.6248"/>
        <n v="53.880800000000001"/>
        <n v="30.016800000000003"/>
        <n v="27.768799999999999"/>
        <n v="23.724800000000002"/>
        <n v="7.1407999999999987"/>
        <n v="-3.7031999999999954"/>
        <n v="-19.495199999999997"/>
        <n v="15.404799999999994"/>
        <n v="6.4128000000000043"/>
        <n v="-26.399200000000008"/>
        <n v="9.5971680000000106"/>
        <n v="44.991600000000005"/>
        <n v="-118.73"/>
        <n v="14.188999999999993"/>
        <n v="99.613"/>
        <n v="94.209000000000003"/>
        <n v="83.009"/>
        <n v="78.472999999999999"/>
        <n v="66.109000000000009"/>
        <n v="61.021000000000001"/>
        <n v="46.784999999999997"/>
        <n v="32.388999999999996"/>
        <n v="31.569000000000003"/>
        <n v="27.676999999999992"/>
        <n v="6.3610000000000042"/>
        <n v="4.2890000000000015"/>
        <n v="1.0930000000000035"/>
        <n v="-4.2870000000000061"/>
        <n v="-10.539000000000001"/>
        <n v="-27.399000000000001"/>
        <n v="-34.143000000000001"/>
        <n v="-54.694999999999993"/>
        <n v="78.810496000000001"/>
        <n v="55.461919999999992"/>
        <n v="45.60591999999999"/>
        <n v="33.704799999999992"/>
        <n v="86.033199999999994"/>
        <n v="81.709199999999996"/>
        <n v="77.213200000000001"/>
        <n v="74.965199999999996"/>
        <n v="56.809199999999997"/>
        <n v="55.685200000000002"/>
        <n v="51.361199999999997"/>
        <n v="51.241199999999999"/>
        <n v="38.825199999999995"/>
        <n v="34.501199999999997"/>
        <n v="33.377200000000002"/>
        <n v="-12.878799999999998"/>
        <n v="-14.002800000000008"/>
        <n v="-17.374800000000008"/>
        <n v="-20.778800000000004"/>
        <n v="-30.474800000000002"/>
        <n v="-57.330800000000011"/>
        <n v="-115.35360000000001"/>
        <n v="35.483999999999995"/>
        <n v="100.5534"/>
        <n v="97.181399999999996"/>
        <n v="94.933400000000006"/>
        <n v="89.441400000000002"/>
        <n v="88.189400000000006"/>
        <n v="87.345399999999998"/>
        <n v="84.945400000000006"/>
        <n v="67.057400000000001"/>
        <n v="66.833399999999997"/>
        <n v="62.465399999999995"/>
        <n v="49.973399999999998"/>
        <n v="42.233399999999996"/>
        <n v="42.217399999999998"/>
        <n v="36.973399999999998"/>
        <n v="31.989400000000003"/>
        <n v="29.741399999999999"/>
        <n v="15.257400000000004"/>
        <n v="11.885400000000004"/>
        <n v="11.757400000000004"/>
        <n v="-15.218599999999995"/>
        <n v="-43.670600000000007"/>
        <n v="-57.634600000000006"/>
        <n v="54.151040000000002"/>
        <n v="52.547040000000003"/>
        <n v="34.563040000000001"/>
        <n v="-30.97296"/>
        <n v="101.5856"/>
        <n v="100.4616"/>
        <n v="84.7256"/>
        <n v="68.989599999999996"/>
        <n v="62.2896"/>
        <n v="61.205599999999997"/>
        <n v="57.833599999999997"/>
        <n v="49.881599999999999"/>
        <n v="45.4696"/>
        <n v="28.525599999999997"/>
        <n v="19.617599999999996"/>
        <n v="13.913600000000002"/>
        <n v="11.665599999999998"/>
        <n v="10.541600000000003"/>
        <n v="10.2256"/>
        <n v="8.2935999999999979"/>
        <n v="3.7976000000000028"/>
        <n v="-0.97840000000000771"/>
        <n v="-24.302400000000006"/>
        <n v="-28.798400000000001"/>
        <n v="-40.03840000000001"/>
        <n v="-70.79440000000001"/>
        <n v="93.993600000000001"/>
        <n v="37.268159999999995"/>
        <n v="81.261799999999994"/>
        <n v="74.5578"/>
        <n v="72.269800000000004"/>
        <n v="70.061800000000005"/>
        <n v="58.781799999999997"/>
        <n v="52.077799999999996"/>
        <n v="44.169799999999995"/>
        <n v="38.549800000000005"/>
        <n v="25.061800000000005"/>
        <n v="23.937799999999996"/>
        <n v="14.945800000000006"/>
        <n v="7.1178000000000026"/>
        <n v="-2.134200000000007"/>
        <n v="-10.906199999999998"/>
        <n v="-18.134200000000007"/>
        <n v="-21.022199999999998"/>
        <n v="17.193799999999996"/>
        <n v="-171.34639999999996"/>
        <n v="-13.615600000000001"/>
        <n v="-92.064399999999992"/>
        <n v="-40.221999999999994"/>
        <n v="93.885999999999996"/>
        <n v="85.533999999999992"/>
        <n v="75.697999999999993"/>
        <n v="74.426000000000002"/>
        <n v="67.681999999999988"/>
        <n v="54.193999999999996"/>
        <n v="45.201999999999998"/>
        <n v="30.590000000000003"/>
        <n v="11.477999999999994"/>
        <n v="5.8580000000000041"/>
        <n v="1.9299999999999926"/>
        <n v="-30.106000000000009"/>
        <n v="-40.938000000000002"/>
        <n v="86.073999999999998"/>
        <n v="-20.945999999999998"/>
        <n v="15.932159999999996"/>
        <n v="70.361279999999994"/>
        <n v="35.04928000000001"/>
        <n v="-47.575600000000009"/>
        <n v="93.606200000000001"/>
        <n v="86.650199999999998"/>
        <n v="82.154200000000003"/>
        <n v="81.078199999999995"/>
        <n v="57.522199999999998"/>
        <n v="41.690199999999997"/>
        <n v="27.126199999999997"/>
        <n v="24.830200000000005"/>
        <n v="17.010199999999998"/>
        <n v="12.018199999999993"/>
        <n v="9.1341999999999928"/>
        <n v="-15.585800000000006"/>
        <n v="-34.69380000000001"/>
        <n v="-38.065799999999996"/>
        <n v="-22.888400000000004"/>
        <n v="-124.83120000000001"/>
        <n v="80.680800000000005"/>
        <n v="2.3640000000000043"/>
        <n v="57.4664"/>
        <n v="100.2704"/>
        <n v="100.00239999999999"/>
        <n v="98.878399999999999"/>
        <n v="89.966399999999993"/>
        <n v="85.3904"/>
        <n v="77.522400000000005"/>
        <n v="55.042400000000001"/>
        <n v="43.894399999999997"/>
        <n v="39.306399999999996"/>
        <n v="38.182400000000001"/>
        <n v="13.702399999999997"/>
        <n v="12.330399999999997"/>
        <n v="3.4303999999999917"/>
        <n v="-5.5615999999999985"/>
        <n v="-64.525600000000011"/>
        <n v="3.6024000000000029"/>
        <n v="-22.454000000000008"/>
        <n v="98.742599999999996"/>
        <n v="78.510599999999997"/>
        <n v="73.026600000000002"/>
        <n v="67.270600000000002"/>
        <n v="66.146600000000007"/>
        <n v="63.898600000000002"/>
        <n v="57.154599999999995"/>
        <n v="53.430599999999998"/>
        <n v="52.6586"/>
        <n v="48.2986"/>
        <n v="34.398600000000002"/>
        <n v="31.302599999999998"/>
        <n v="25.682599999999994"/>
        <n v="23.434600000000003"/>
        <n v="16.690600000000003"/>
        <n v="14.578599999999994"/>
        <n v="9.9466000000000037"/>
        <n v="5.5866000000000042"/>
        <n v="2.2146000000000043"/>
        <n v="-3.7694000000000045"/>
        <n v="-67.113400000000013"/>
        <n v="35.934600000000003"/>
        <n v="-62.708399999999997"/>
        <n v="66.227519999999998"/>
        <n v="18.407520000000005"/>
        <n v="-23.729200000000006"/>
        <n v="95.5428"/>
        <n v="91.938800000000001"/>
        <n v="87.54679999999999"/>
        <n v="82.506799999999998"/>
        <n v="69.382800000000003"/>
        <n v="63.942799999999998"/>
        <n v="59.446799999999996"/>
        <n v="54.770800000000001"/>
        <n v="43.530799999999999"/>
        <n v="31.630799999999994"/>
        <n v="29.098799999999997"/>
        <n v="22.174800000000005"/>
        <n v="21.230800000000002"/>
        <n v="20.106799999999993"/>
        <n v="12.238799999999998"/>
        <n v="4.3708000000000027"/>
        <n v="3.2467999999999932"/>
        <n v="-27.101199999999992"/>
        <n v="-34.0852"/>
        <n v="-41.713200000000015"/>
        <n v="-50.405199999999994"/>
        <n v="-490.6942464"/>
        <n v="46.548799999999993"/>
        <n v="-44.052999999999997"/>
        <n v="84.983000000000004"/>
        <n v="75.991"/>
        <n v="68.991"/>
        <n v="63.626999999999995"/>
        <n v="62.503"/>
        <n v="60.478999999999999"/>
        <n v="54.634999999999998"/>
        <n v="47.890999999999998"/>
        <n v="44.742999999999995"/>
        <n v="39.123000000000005"/>
        <n v="35.751000000000005"/>
        <n v="29.007000000000005"/>
        <n v="28.783000000000001"/>
        <n v="6.527000000000001"/>
        <n v="-25.613"/>
        <n v="-36.185000000000002"/>
        <n v="-41.805000000000007"/>
        <n v="-31.688999999999993"/>
        <n v="37.500640000000004"/>
        <n v="35.732640000000004"/>
        <n v="-212.89279999999997"/>
        <n v="-89.293599999999984"/>
        <n v="66.388863999999998"/>
        <n v="23.676863999999995"/>
        <n v="-182.0616"/>
        <n v="-225.61674240000002"/>
        <n v="-344.65159999999997"/>
        <n v="105.0792"/>
        <n v="95.231200000000001"/>
        <n v="88.979199999999992"/>
        <n v="87.827200000000005"/>
        <n v="83.635199999999998"/>
        <n v="74.731200000000001"/>
        <n v="60.119199999999999"/>
        <n v="52.519199999999998"/>
        <n v="24.999200000000002"/>
        <n v="24.419200000000004"/>
        <n v="23.295199999999994"/>
        <n v="21.903199999999998"/>
        <n v="12.911199999999994"/>
        <n v="10.663200000000003"/>
        <n v="-2.7447999999999979"/>
        <n v="-7.0528000000000048"/>
        <n v="-39.648800000000008"/>
        <n v="35.659199999999998"/>
        <n v="22.171199999999999"/>
        <n v="55.301759999999994"/>
        <n v="42.329759999999993"/>
        <n v="-40.846239999999995"/>
        <n v="90.739400000000003"/>
        <n v="84.551400000000001"/>
        <n v="74.595399999999998"/>
        <n v="68.163399999999996"/>
        <n v="67.259399999999999"/>
        <n v="45.683399999999999"/>
        <n v="42.311399999999999"/>
        <n v="32.951399999999992"/>
        <n v="30.759399999999999"/>
        <n v="-21.756600000000006"/>
        <n v="-81.820399999999992"/>
        <n v="16.807599999999994"/>
        <n v="104.80759999999999"/>
        <n v="104.4836"/>
        <n v="98.063599999999994"/>
        <n v="93.567599999999999"/>
        <n v="84.055599999999998"/>
        <n v="81.203599999999994"/>
        <n v="69.0916"/>
        <n v="65.823599999999999"/>
        <n v="64.343599999999995"/>
        <n v="51.979599999999998"/>
        <n v="45.235599999999998"/>
        <n v="27.563599999999994"/>
        <n v="-38.444400000000016"/>
        <n v="-40.956399999999988"/>
        <n v="25.082656"/>
        <n v="91.63888"/>
        <n v="65.862880000000004"/>
        <n v="28.694879999999998"/>
        <n v="-194.16160000000002"/>
        <n v="22.453416000000004"/>
        <n v="99.0518"/>
        <n v="97.927799999999991"/>
        <n v="89.335800000000006"/>
        <n v="82.191800000000001"/>
        <n v="72.475799999999992"/>
        <n v="70.951799999999992"/>
        <n v="68.703800000000001"/>
        <n v="67.979799999999997"/>
        <n v="67.399799999999999"/>
        <n v="62.291799999999995"/>
        <n v="53.367799999999995"/>
        <n v="51.723799999999997"/>
        <n v="47.747799999999998"/>
        <n v="43.251799999999996"/>
        <n v="39.879800000000003"/>
        <n v="7.575800000000001"/>
        <n v="-3.8322000000000003"/>
        <n v="-29.808199999999999"/>
        <n v="-37.676199999999994"/>
        <n v="-77.104199999999992"/>
        <n v="-86.956199999999995"/>
        <n v="-15.532799999999995"/>
        <n v="88.164000000000001"/>
        <n v="82.055999999999997"/>
        <n v="103.41199999999999"/>
        <n v="101.608"/>
        <n v="96.667999999999992"/>
        <n v="93.74"/>
        <n v="89.244"/>
        <n v="87.676000000000002"/>
        <n v="85.427999999999997"/>
        <n v="79.128"/>
        <n v="54.4"/>
        <n v="53.955999999999996"/>
        <n v="43.16"/>
        <n v="39.787999999999997"/>
        <n v="25.671999999999997"/>
        <n v="24.731999999999999"/>
        <n v="19.111999999999995"/>
        <n v="18.432000000000002"/>
        <n v="9.4399999999999977"/>
        <n v="7.1919999999999931"/>
        <n v="2.695999999999998"/>
        <n v="0.44799999999999329"/>
        <n v="-4.0480000000000018"/>
        <n v="-18.612000000000009"/>
        <n v="-313.86862080000003"/>
        <n v="-186.35559999999998"/>
        <n v="-81.554000000000002"/>
        <n v="107.7722"/>
        <n v="106.6322"/>
        <n v="101.0282"/>
        <n v="67.484200000000001"/>
        <n v="58.316199999999995"/>
        <n v="45.952199999999998"/>
        <n v="41.944199999999995"/>
        <n v="41.088200000000001"/>
        <n v="40.8202"/>
        <n v="39.208199999999991"/>
        <n v="37.4482"/>
        <n v="34.712199999999996"/>
        <n v="30.216200000000001"/>
        <n v="29.008200000000002"/>
        <n v="24.760199999999998"/>
        <n v="22.348199999999991"/>
        <n v="15.604199999999992"/>
        <n v="-4.1398000000000081"/>
        <n v="-36.735800000000012"/>
        <n v="-37.859800000000007"/>
        <n v="-46.45320000000001"/>
        <n v="-145.64640000000003"/>
        <n v="57.785120000000006"/>
        <n v="103.6724"/>
        <n v="72.200400000000002"/>
        <n v="69.952399999999997"/>
        <n v="69.832400000000007"/>
        <n v="68.828399999999988"/>
        <n v="58.712399999999995"/>
        <n v="54.2164"/>
        <n v="53.628399999999999"/>
        <n v="44.100399999999993"/>
        <n v="26.708399999999997"/>
        <n v="23.868399999999994"/>
        <n v="19.964399999999998"/>
        <n v="18.840400000000002"/>
        <n v="18.724400000000003"/>
        <n v="18.248400000000004"/>
        <n v="12.9084"/>
        <n v="-6.4796000000000049"/>
        <n v="-13.223600000000005"/>
        <n v="-18.843600000000009"/>
        <n v="-28.959600000000009"/>
        <n v="-44.695599999999999"/>
        <n v="-127.58336"/>
        <n v="-38.192399999999992"/>
        <n v="82.224599999999995"/>
        <n v="42.884599999999992"/>
        <n v="31.644599999999997"/>
        <n v="15.908599999999993"/>
        <n v="10.288600000000002"/>
        <n v="-0.3393999999999977"/>
        <n v="-9.9433999999999969"/>
        <n v="-22.307400000000001"/>
        <n v="-31.299399999999991"/>
        <n v="-42.539400000000001"/>
        <n v="-51.619400000000013"/>
        <n v="104.61279999999999"/>
        <n v="100.1168"/>
        <n v="93.876800000000003"/>
        <n v="91.628799999999998"/>
        <n v="82.636799999999994"/>
        <n v="78.380799999999994"/>
        <n v="75.740800000000007"/>
        <n v="57.404799999999994"/>
        <n v="52.288799999999995"/>
        <n v="43.916799999999995"/>
        <n v="23.684799999999996"/>
        <n v="21.436799999999991"/>
        <n v="7.9487999999999914"/>
        <n v="-92.350799999999992"/>
        <n v="-119.3588"/>
        <n v="-187.06778879999999"/>
        <n v="-60.127600000000001"/>
        <n v="-14.354799999999997"/>
        <n v="103.65935999999999"/>
        <n v="-21.348640000000017"/>
        <n v="103.857"/>
        <n v="94.652999999999992"/>
        <n v="90.369"/>
        <n v="82.501000000000005"/>
        <n v="78.004999999999995"/>
        <n v="66.765000000000001"/>
        <n v="56.189"/>
        <n v="50.300999999999995"/>
        <n v="46.445"/>
        <n v="27.236999999999995"/>
        <n v="20.680999999999997"/>
        <n v="13.477000000000004"/>
        <n v="3.3610000000000042"/>
        <n v="-7.8790000000000049"/>
        <n v="-11.251000000000005"/>
        <n v="-17.275000000000006"/>
        <n v="-328.00703999999996"/>
        <n v="-168.59072000000003"/>
        <n v="25.771231999999998"/>
        <n v="-167.53920000000002"/>
        <n v="102.5972"/>
        <n v="99.933199999999999"/>
        <n v="99.225200000000001"/>
        <n v="95.853200000000001"/>
        <n v="95.43719999999999"/>
        <n v="76.913199999999989"/>
        <n v="76.257199999999997"/>
        <n v="63.257199999999997"/>
        <n v="46.397199999999998"/>
        <n v="44.857199999999992"/>
        <n v="40.777199999999993"/>
        <n v="35.157200000000003"/>
        <n v="34.741199999999992"/>
        <n v="30.661199999999994"/>
        <n v="5.5172000000000025"/>
        <n v="3.2691999999999979"/>
        <n v="-10.218800000000002"/>
        <n v="-15.838800000000006"/>
        <n v="-25.954799999999992"/>
        <n v="-33.370799999999988"/>
        <n v="-34.94680000000001"/>
        <n v="-43.938800000000001"/>
        <n v="-90.996000000000009"/>
        <n v="-120.17079999999999"/>
        <n v="-37.231520000000003"/>
        <n v="90.144000000000005"/>
        <n v="-110.97919999999999"/>
        <n v="109.7734"/>
        <n v="99.841399999999993"/>
        <n v="96.193399999999997"/>
        <n v="86.353399999999993"/>
        <n v="84.105400000000003"/>
        <n v="82.725399999999993"/>
        <n v="78.485399999999998"/>
        <n v="77.733399999999989"/>
        <n v="76.237399999999994"/>
        <n v="69.493399999999994"/>
        <n v="67.617400000000004"/>
        <n v="67.245399999999989"/>
        <n v="66.121399999999994"/>
        <n v="62.7014"/>
        <n v="49.261399999999995"/>
        <n v="41.7654"/>
        <n v="35.465400000000002"/>
        <n v="35.0214"/>
        <n v="34.6494"/>
        <n v="34.557400000000001"/>
        <n v="3.1773999999999916"/>
        <n v="-4.6906000000000034"/>
        <n v="-4.7866000000000071"/>
        <n v="-11.434600000000003"/>
        <n v="-15.930599999999998"/>
        <n v="-36.162599999999998"/>
        <n v="34.120000000000005"/>
        <n v="-79.494"/>
        <n v="-117.9824"/>
        <n v="-87.641199999999984"/>
        <n v="97.829599999999999"/>
        <n v="93.005600000000001"/>
        <n v="90.757599999999996"/>
        <n v="80.9696"/>
        <n v="79.84559999999999"/>
        <n v="77.789600000000007"/>
        <n v="76.145600000000002"/>
        <n v="69.401600000000002"/>
        <n v="58.1616"/>
        <n v="53.993600000000001"/>
        <n v="49.141599999999997"/>
        <n v="46.921599999999998"/>
        <n v="46.125599999999991"/>
        <n v="41.629599999999996"/>
        <n v="33.761600000000001"/>
        <n v="32.309600000000003"/>
        <n v="31.185599999999994"/>
        <n v="28.965599999999995"/>
        <n v="23.645600000000002"/>
        <n v="21.069599999999994"/>
        <n v="12.077600000000004"/>
        <n v="8.705600000000004"/>
        <n v="1.9616000000000042"/>
        <n v="0.83759999999999479"/>
        <n v="-14.898400000000009"/>
        <n v="-24.422399999999996"/>
        <n v="-39.546399999999991"/>
        <n v="-172.95839999999998"/>
        <n v="-147.03159999999997"/>
        <n v="-98.36"/>
        <n v="-61.592399999999998"/>
        <n v="108.6498"/>
        <n v="101.6978"/>
        <n v="101.0658"/>
        <n v="95.461799999999997"/>
        <n v="92.017799999999994"/>
        <n v="84.877799999999993"/>
        <n v="79.957799999999992"/>
        <n v="78.3018"/>
        <n v="77.277799999999999"/>
        <n v="60.601799999999997"/>
        <n v="48.2378"/>
        <n v="42.617800000000003"/>
        <n v="32.501800000000003"/>
        <n v="20.977800000000002"/>
        <n v="14.713799999999992"/>
        <n v="-22.878199999999993"/>
        <n v="-37.470200000000006"/>
        <n v="-83.014200000000017"/>
        <n v="106.834304"/>
        <n v="-133.41399999999999"/>
        <n v="108.798"/>
        <n v="87.201999999999998"/>
        <n v="86.317999999999998"/>
        <n v="77.325999999999993"/>
        <n v="59.91"/>
        <n v="54.845999999999997"/>
        <n v="52.357999999999997"/>
        <n v="36.622"/>
        <n v="17.513999999999996"/>
        <n v="8.5819999999999936"/>
        <n v="-15.082000000000008"/>
        <n v="-25.197999999999993"/>
        <n v="-25.682000000000002"/>
        <n v="-27.446000000000012"/>
        <n v="-98.35799999999999"/>
        <n v="79.288399999999996"/>
        <n v="-65.978799999999993"/>
        <n v="-246.447168"/>
        <n v="-44.755599999999987"/>
        <n v="-51.757599999999996"/>
        <n v="104.1662"/>
        <n v="100.79419999999999"/>
        <n v="92.730199999999996"/>
        <n v="88.234200000000001"/>
        <n v="82.250199999999992"/>
        <n v="80.366199999999992"/>
        <n v="76.066199999999995"/>
        <n v="70.446200000000005"/>
        <n v="69.778199999999998"/>
        <n v="68.002199999999988"/>
        <n v="62.382199999999997"/>
        <n v="60.330199999999998"/>
        <n v="50.214199999999998"/>
        <n v="40.098199999999991"/>
        <n v="25.486199999999997"/>
        <n v="24.166200000000003"/>
        <n v="11.170199999999994"/>
        <n v="-3.9338000000000051"/>
        <n v="-3.9538000000000011"/>
        <n v="-26.413800000000009"/>
        <n v="-41.025800000000004"/>
        <n v="-140.09728000000001"/>
        <n v="27.519840000000002"/>
        <n v="-104.92992000000001"/>
        <n v="-338.85772800000001"/>
        <n v="-168.05840000000001"/>
        <n v="-111.52120000000001"/>
        <n v="107.2504"/>
        <n v="105.47839999999999"/>
        <n v="82.674399999999991"/>
        <n v="82.522400000000005"/>
        <n v="75.778400000000005"/>
        <n v="66.7864"/>
        <n v="48.802399999999992"/>
        <n v="45.430399999999992"/>
        <n v="43.182400000000001"/>
        <n v="39.962400000000002"/>
        <n v="28.570399999999992"/>
        <n v="17.330399999999997"/>
        <n v="16.206400000000002"/>
        <n v="6.0904000000000025"/>
        <n v="-20.885599999999997"/>
        <n v="-26.505600000000001"/>
        <n v="-29.877600000000015"/>
        <n v="-47.373599999999996"/>
        <n v="-66.185600000000008"/>
        <n v="-144.37239999999997"/>
        <n v="-381.47414400000002"/>
        <n v="-561.23281919999999"/>
        <n v="-0.89184000000000196"/>
        <n v="93.58095999999999"/>
        <n v="92.456959999999995"/>
        <n v="-71.475040000000007"/>
        <n v="-62.543680000000009"/>
        <n v="-293.85472000000004"/>
        <n v="112.7786"/>
        <n v="111.6546"/>
        <n v="110.53059999999999"/>
        <n v="106.8186"/>
        <n v="97.670599999999993"/>
        <n v="91.21459999999999"/>
        <n v="49.834599999999995"/>
        <n v="39.718599999999995"/>
        <n v="37.47059999999999"/>
        <n v="25.1066"/>
        <n v="9.370599999999996"/>
        <n v="-17.605400000000003"/>
        <n v="-59.985399999999998"/>
        <n v="-130.95240000000001"/>
        <n v="102.57079999999999"/>
        <n v="101.6348"/>
        <n v="95.826799999999992"/>
        <n v="92.518799999999999"/>
        <n v="87.594799999999992"/>
        <n v="86.162800000000004"/>
        <n v="80.154799999999994"/>
        <n v="80.090800000000002"/>
        <n v="77.842799999999997"/>
        <n v="75.658799999999999"/>
        <n v="75.594799999999992"/>
        <n v="71.098799999999997"/>
        <n v="68.9148"/>
        <n v="66.770799999999994"/>
        <n v="63.230799999999995"/>
        <n v="57.610799999999998"/>
        <n v="37.442799999999991"/>
        <n v="30.698799999999991"/>
        <n v="28.386799999999994"/>
        <n v="7.03479999999999"/>
        <n v="-6.4572000000000003"/>
        <n v="-7.5812000000000097"/>
        <n v="-23.3172"/>
        <n v="-25.56519999999999"/>
        <n v="-33.433200000000014"/>
        <n v="53.666559999999997"/>
        <n v="15.155600000000007"/>
        <n v="85.970079999999996"/>
        <n v="50.202080000000002"/>
        <n v="-27.849920000000012"/>
        <n v="-45.88900000000001"/>
        <n v="111.42699999999999"/>
        <n v="110.36699999999999"/>
        <n v="106.97499999999999"/>
        <n v="102.479"/>
        <n v="93.667000000000002"/>
        <n v="93.507000000000005"/>
        <n v="88.991"/>
        <n v="85.638999999999996"/>
        <n v="85.619"/>
        <n v="75.522999999999996"/>
        <n v="71.043000000000006"/>
        <n v="62.014999999999993"/>
        <n v="53.042999999999999"/>
        <n v="42.926999999999992"/>
        <n v="42.802999999999997"/>
        <n v="35.039000000000001"/>
        <n v="28.295000000000002"/>
        <n v="0.19499999999999318"/>
        <n v="-5.4249999999999972"/>
        <n v="-65.4392"/>
        <n v="78.448000000000008"/>
        <n v="-122.86160000000001"/>
        <n v="114.7272"/>
        <n v="113.6032"/>
        <n v="112.50319999999999"/>
        <n v="112.47919999999999"/>
        <n v="108.63119999999999"/>
        <n v="104.6352"/>
        <n v="94.495199999999997"/>
        <n v="88.875199999999992"/>
        <n v="86.627200000000002"/>
        <n v="74.287199999999999"/>
        <n v="72.015199999999993"/>
        <n v="60.799199999999999"/>
        <n v="52.907199999999996"/>
        <n v="46.163200000000003"/>
        <n v="39.419200000000004"/>
        <n v="36.047200000000004"/>
        <n v="28.68719999999999"/>
        <n v="28.203199999999995"/>
        <n v="-10.012799999999999"/>
        <n v="-22.376800000000017"/>
        <n v="-63.395200000000003"/>
        <n v="-84.935199999999995"/>
        <n v="15.3108"/>
        <n v="-14.943599999999989"/>
        <n v="112.4114"/>
        <n v="111.21939999999999"/>
        <n v="110.0954"/>
        <n v="107.91539999999999"/>
        <n v="104.54339999999999"/>
        <n v="89.127399999999994"/>
        <n v="87.127399999999994"/>
        <n v="85.935400000000001"/>
        <n v="65.135400000000004"/>
        <n v="61.831399999999995"/>
        <n v="37.6554"/>
        <n v="22.491399999999999"/>
        <n v="9.0033999999999992"/>
        <n v="-3.3606000000000051"/>
        <n v="-22.468600000000009"/>
        <n v="-37.080600000000004"/>
        <n v="-96.256599999999992"/>
        <n v="-92.373599999999996"/>
        <n v="91.549199999999999"/>
        <n v="-81.570800000000006"/>
        <n v="-165.65880000000001"/>
        <n v="106.6996"/>
        <n v="91.9756"/>
        <n v="90.9636"/>
        <n v="67.247600000000006"/>
        <n v="63.987599999999993"/>
        <n v="50.059600000000003"/>
        <n v="49.375599999999991"/>
        <n v="46.003599999999992"/>
        <n v="43.643599999999992"/>
        <n v="35.363599999999991"/>
        <n v="34.763599999999997"/>
        <n v="26.747599999999991"/>
        <n v="25.771599999999992"/>
        <n v="2.1675999999999931"/>
        <n v="-34.924400000000006"/>
        <n v="-45.040399999999991"/>
        <n v="-70.980400000000017"/>
        <n v="-43.350000000000009"/>
        <n v="-149.2448"/>
        <n v="44.976000000000013"/>
        <n v="-81.901600000000002"/>
        <n v="108.8558"/>
        <n v="108.6998"/>
        <n v="102.1118"/>
        <n v="86.219799999999992"/>
        <n v="82.847800000000007"/>
        <n v="81.879799999999989"/>
        <n v="77.383799999999994"/>
        <n v="74.887799999999999"/>
        <n v="64.863799999999998"/>
        <n v="50.407799999999995"/>
        <n v="41.259799999999998"/>
        <n v="38.04379999999999"/>
        <n v="36.439799999999991"/>
        <n v="24.555799999999991"/>
        <n v="21.183799999999991"/>
        <n v="-4.6681999999999988"/>
        <n v="-13.688199999999995"/>
        <n v="-46.256200000000007"/>
        <n v="-83.525999999999996"/>
        <n v="71.745440000000002"/>
        <n v="-7.3164000000000016"/>
        <n v="-32.037199999999999"/>
        <n v="112.80799999999999"/>
        <n v="106.51599999999999"/>
        <n v="100.896"/>
        <n v="96.399999999999991"/>
        <n v="95.828000000000003"/>
        <n v="94.152000000000001"/>
        <n v="90.58"/>
        <n v="85.16"/>
        <n v="81.58"/>
        <n v="79.539999999999992"/>
        <n v="64.927999999999997"/>
        <n v="30.084000000000003"/>
        <n v="6.0999999999999943"/>
        <n v="-1.3880000000000052"/>
        <n v="-24.992000000000004"/>
        <n v="-29.488000000000014"/>
        <n v="-65.399999999999991"/>
        <n v="31.491199999999992"/>
        <n v="-82.820160000000001"/>
        <n v="94.386799999999994"/>
        <n v="81.714559999999992"/>
        <n v="67.766559999999998"/>
        <n v="44.000799999999998"/>
        <n v="-103.6888"/>
        <n v="106.1802"/>
        <n v="72.460199999999986"/>
        <n v="70.456199999999995"/>
        <n v="63.712199999999996"/>
        <n v="47.788200000000003"/>
        <n v="36.492199999999997"/>
        <n v="35.612200000000001"/>
        <n v="24.372199999999992"/>
        <n v="15.916200000000003"/>
        <n v="9.7601999999999975"/>
        <n v="-9.3478000000000065"/>
        <n v="-40.819800000000015"/>
        <n v="-29.911600000000007"/>
        <n v="89.812399999999997"/>
        <n v="113.46039999999999"/>
        <n v="112.7884"/>
        <n v="108.5804"/>
        <n v="92.556399999999996"/>
        <n v="90.448399999999992"/>
        <n v="80.192399999999992"/>
        <n v="63.620399999999997"/>
        <n v="59.960399999999993"/>
        <n v="55.752399999999994"/>
        <n v="46.76039999999999"/>
        <n v="45.636399999999995"/>
        <n v="44.5124"/>
        <n v="27.6524"/>
        <n v="17.5364"/>
        <n v="-9.4395999999999987"/>
        <n v="-19.555600000000013"/>
        <n v="-31.522000000000006"/>
        <n v="76.135999999999996"/>
        <n v="-216.7988"/>
        <n v="-65.672399999999996"/>
        <n v="-95.026800000000009"/>
        <n v="112.7366"/>
        <n v="107.3646"/>
        <n v="99.164599999999993"/>
        <n v="84.884600000000006"/>
        <n v="76.940599999999989"/>
        <n v="67.692599999999999"/>
        <n v="63.196599999999997"/>
        <n v="56.7806"/>
        <n v="50.832599999999999"/>
        <n v="49.70859999999999"/>
        <n v="27.560599999999994"/>
        <n v="10.700599999999994"/>
        <n v="-38.719400000000007"/>
        <n v="-38.755400000000009"/>
        <n v="-39.879400000000004"/>
        <n v="-157.80120000000002"/>
        <n v="-100.7204"/>
        <n v="84.823999999999998"/>
        <n v="118.3128"/>
        <n v="117.0128"/>
        <n v="114.76479999999999"/>
        <n v="113.25279999999999"/>
        <n v="103.5248"/>
        <n v="101.6528"/>
        <n v="100.52879999999999"/>
        <n v="99.208799999999997"/>
        <n v="96.044799999999995"/>
        <n v="92.840800000000002"/>
        <n v="91.536799999999999"/>
        <n v="89.288799999999995"/>
        <n v="88.1648"/>
        <n v="87.120800000000003"/>
        <n v="85.072800000000001"/>
        <n v="83.668800000000005"/>
        <n v="83.592799999999997"/>
        <n v="81.420799999999986"/>
        <n v="73.552799999999991"/>
        <n v="61.936799999999998"/>
        <n v="60.812799999999996"/>
        <n v="48.104799999999997"/>
        <n v="45.076799999999992"/>
        <n v="-0.97920000000000584"/>
        <n v="-7.3752000000000066"/>
        <n v="-9.6231999999999971"/>
        <n v="-21.987200000000016"/>
        <n v="-23.111200000000011"/>
        <n v="-26.015200000000007"/>
        <n v="-34.351199999999992"/>
        <n v="-86.507199999999997"/>
        <n v="27.260800000000003"/>
        <n v="-45.591200000000001"/>
        <n v="-8.5219199999999944"/>
        <n v="-106.7268"/>
        <n v="-56.014399999999995"/>
        <n v="-127.16679999999999"/>
        <n v="118.00099999999999"/>
        <n v="112.801"/>
        <n v="107.181"/>
        <n v="101.56099999999999"/>
        <n v="96.644999999999996"/>
        <n v="90.320999999999998"/>
        <n v="89.900999999999996"/>
        <n v="86.948999999999998"/>
        <n v="86.528999999999996"/>
        <n v="86.441000000000003"/>
        <n v="85.405000000000001"/>
        <n v="84.281000000000006"/>
        <n v="73.040999999999997"/>
        <n v="72.016999999999996"/>
        <n v="65.173000000000002"/>
        <n v="59.020999999999994"/>
        <n v="54.352999999999994"/>
        <n v="50.980999999999995"/>
        <n v="43.113"/>
        <n v="40.444999999999993"/>
        <n v="39.741"/>
        <n v="13.888999999999996"/>
        <n v="5.1289999999999907"/>
        <n v="-5.2190000000000083"/>
        <n v="-34.443000000000012"/>
        <n v="-40.063000000000017"/>
        <n v="43.67392000000001"/>
        <n v="-23.491600000000005"/>
        <n v="113.595584"/>
        <n v="98.316800000000001"/>
        <n v="-71.698000000000008"/>
        <n v="-287.28879999999998"/>
        <n v="-54.159200000000013"/>
        <n v="79.221199999999996"/>
        <n v="99.221199999999996"/>
        <n v="95.385199999999998"/>
        <n v="89.105199999999996"/>
        <n v="87.617199999999997"/>
        <n v="86.857200000000006"/>
        <n v="84.145199999999988"/>
        <n v="76.793199999999999"/>
        <n v="76.741199999999992"/>
        <n v="72.905199999999994"/>
        <n v="67.285200000000003"/>
        <n v="50.889200000000002"/>
        <n v="46.393199999999993"/>
        <n v="44.145200000000003"/>
        <n v="41.433199999999999"/>
        <n v="7.0531999999999897"/>
        <n v="5.9291999999999945"/>
        <n v="2.5571999999999946"/>
        <n v="0.30919999999998993"/>
        <n v="-18.798800000000014"/>
        <n v="-21.046800000000005"/>
        <n v="-30.038799999999995"/>
        <n v="-40.582800000000006"/>
        <n v="-68.134399999999999"/>
        <n v="46.821999999999989"/>
        <n v="-215.71263999999999"/>
        <n v="59.191999999999993"/>
        <n v="-52.286799999999999"/>
        <n v="-302.82799999999997"/>
        <n v="118.23739999999999"/>
        <n v="108.12139999999999"/>
        <n v="76.0334"/>
        <n v="73.2774"/>
        <n v="71.841399999999993"/>
        <n v="69.905399999999986"/>
        <n v="68.781399999999991"/>
        <n v="50.797399999999996"/>
        <n v="45.177399999999992"/>
        <n v="44.053399999999996"/>
        <n v="41.805399999999992"/>
        <n v="30.565399999999997"/>
        <n v="27.193399999999997"/>
        <n v="20.449399999999997"/>
        <n v="17.077399999999997"/>
        <n v="8.0853999999999928"/>
        <n v="-6.526600000000002"/>
        <n v="-17.766600000000011"/>
        <n v="-35.750599999999991"/>
        <n v="-46.990600000000001"/>
        <n v="102.48304"/>
        <n v="73.907039999999995"/>
        <n v="69.887039999999999"/>
        <n v="13.687039999999996"/>
        <n v="-171.12040000000002"/>
        <n v="-37.684799999999996"/>
        <n v="-126.05880000000001"/>
        <n v="-157.64895999999999"/>
        <n v="119.2816"/>
        <n v="119.2696"/>
        <n v="115.34559999999999"/>
        <n v="114.2216"/>
        <n v="113.64959999999999"/>
        <n v="112.5256"/>
        <n v="105.22959999999999"/>
        <n v="98.485599999999991"/>
        <n v="90.617599999999996"/>
        <n v="87.797599999999989"/>
        <n v="80.501599999999996"/>
        <n v="69.261599999999987"/>
        <n v="61.505599999999994"/>
        <n v="29.349599999999995"/>
        <n v="7.9936000000000007"/>
        <n v="-13.470399999999998"/>
        <n v="-14.486400000000017"/>
        <n v="-18.982399999999998"/>
        <n v="-26.850399999999993"/>
        <n v="-27.974400000000017"/>
        <n v="113.88816"/>
        <n v="82.292159999999996"/>
        <n v="74.548159999999996"/>
        <n v="-66.694799999999987"/>
        <n v="119.17779999999999"/>
        <n v="113.9298"/>
        <n v="110.5938"/>
        <n v="94.105799999999988"/>
        <n v="93.853799999999993"/>
        <n v="93.325800000000001"/>
        <n v="83.737799999999993"/>
        <n v="83.209800000000001"/>
        <n v="67.473799999999997"/>
        <n v="62.381799999999998"/>
        <n v="47.241799999999998"/>
        <n v="24.761799999999994"/>
        <n v="-14.57820000000001"/>
        <n v="-19.07419999999999"/>
        <n v="-28.066200000000009"/>
        <n v="-39.306200000000018"/>
        <n v="-45.166200000000003"/>
        <n v="-64.706199999999995"/>
        <n v="-129.2784"/>
        <n v="47.693200000000004"/>
        <n v="117.45399999999999"/>
        <n v="115.074"/>
        <n v="112.342"/>
        <n v="106.72199999999999"/>
        <n v="104.982"/>
        <n v="88.097999999999999"/>
        <n v="84.24199999999999"/>
        <n v="80.22999999999999"/>
        <n v="79.745999999999995"/>
        <n v="76.858000000000004"/>
        <n v="65.617999999999995"/>
        <n v="56.697999999999993"/>
        <n v="3.313999999999993"/>
        <n v="6.6000000000002501E-2"/>
        <n v="-12.790000000000006"/>
        <n v="-40.522000000000006"/>
        <n v="-41.646000000000001"/>
        <n v="98.353279999999998"/>
        <n v="95.445279999999997"/>
        <n v="-168.22880000000004"/>
        <n v="61.929199999999994"/>
        <n v="120.1182"/>
        <n v="110.91419999999999"/>
        <n v="92.458199999999991"/>
        <n v="86.398200000000003"/>
        <n v="83.466199999999986"/>
        <n v="70.662199999999999"/>
        <n v="66.606200000000001"/>
        <n v="64.358199999999997"/>
        <n v="59.862199999999994"/>
        <n v="50.870199999999997"/>
        <n v="11.090199999999996"/>
        <n v="-8.017799999999994"/>
        <n v="-17.853800000000007"/>
        <n v="67.994"/>
        <n v="117.77839999999999"/>
        <n v="117.0504"/>
        <n v="115.5304"/>
        <n v="114.40639999999999"/>
        <n v="103.1664"/>
        <n v="99.794399999999996"/>
        <n v="97.602399999999989"/>
        <n v="93.446399999999997"/>
        <n v="86.538399999999996"/>
        <n v="82.39439999999999"/>
        <n v="79.562399999999997"/>
        <n v="74.278400000000005"/>
        <n v="70.966399999999993"/>
        <n v="57.614399999999989"/>
        <n v="57.478399999999993"/>
        <n v="52.982399999999998"/>
        <n v="46.966399999999993"/>
        <n v="28.982399999999998"/>
        <n v="23.362399999999994"/>
        <n v="10.350399999999993"/>
        <n v="3.1303999999999945"/>
        <n v="-30.589600000000004"/>
        <n v="-35.085600000000014"/>
        <n v="-37.773600000000002"/>
        <n v="50.734399999999994"/>
        <n v="-8.3056000000000125"/>
        <n v="-34.2256"/>
        <n v="64.245200000000011"/>
        <n v="-201.91040000000001"/>
        <n v="-286.81376"/>
        <n v="121.0586"/>
        <n v="119.93459999999999"/>
        <n v="118.0386"/>
        <n v="114.3146"/>
        <n v="114.08659999999999"/>
        <n v="109.0466"/>
        <n v="108.65859999999999"/>
        <n v="100.8266"/>
        <n v="100.05459999999999"/>
        <n v="99.70259999999999"/>
        <n v="95.558599999999998"/>
        <n v="88.462599999999995"/>
        <n v="73.078599999999994"/>
        <n v="64.858599999999996"/>
        <n v="61.838599999999992"/>
        <n v="60.714599999999997"/>
        <n v="54.822599999999994"/>
        <n v="50.994599999999991"/>
        <n v="47.998599999999996"/>
        <n v="32.306599999999989"/>
        <n v="30.014600000000002"/>
        <n v="24.394599999999997"/>
        <n v="16.526600000000002"/>
        <n v="4.1625999999999976"/>
        <n v="3.0386000000000024"/>
        <n v="-27.309400000000011"/>
        <n v="-38.549399999999991"/>
        <n v="-39.673400000000015"/>
        <n v="-41.921400000000006"/>
        <n v="-8.672799999999981"/>
        <n v="70.071520000000007"/>
        <n v="-44.22448"/>
        <n v="91.126800000000003"/>
        <n v="-100.64359999999999"/>
        <n v="-327.52121599999998"/>
        <n v="106.6628"/>
        <n v="103.29079999999999"/>
        <n v="96.54679999999999"/>
        <n v="87.246799999999993"/>
        <n v="85.306799999999996"/>
        <n v="61.702799999999996"/>
        <n v="54.65079999999999"/>
        <n v="30.134799999999998"/>
        <n v="10.814799999999991"/>
        <n v="-0.4252000000000038"/>
        <n v="-2.6732000000000085"/>
        <n v="-22.905199999999994"/>
        <n v="-24.029200000000017"/>
        <n v="-45.385200000000012"/>
        <n v="-114.88120000000001"/>
        <n v="36.548000000000002"/>
        <n v="-152.6936"/>
        <n v="-152.7936"/>
        <n v="116.79899999999999"/>
        <n v="115.51899999999999"/>
        <n v="109.899"/>
        <n v="107.387"/>
        <n v="104.279"/>
        <n v="103.155"/>
        <n v="102.55499999999999"/>
        <n v="99.518999999999991"/>
        <n v="91.650999999999996"/>
        <n v="78.426999999999992"/>
        <n v="68.746999999999986"/>
        <n v="55.946999999999989"/>
        <n v="54.558999999999997"/>
        <n v="38.470999999999989"/>
        <n v="37.250999999999991"/>
        <n v="22.063000000000002"/>
        <n v="2.8549999999999898"/>
        <n v="-47.724999999999994"/>
        <n v="64.494799999999998"/>
        <n v="114.11264"/>
        <n v="108.97264"/>
        <n v="52.772639999999996"/>
        <n v="9.5806400000000025"/>
        <n v="-23.015360000000015"/>
        <n v="34.746400000000008"/>
        <n v="68.227599999999995"/>
        <n v="-81.753200000000007"/>
        <n v="109.7632"/>
        <n v="106.3912"/>
        <n v="90.655199999999994"/>
        <n v="76.043199999999999"/>
        <n v="72.615199999999987"/>
        <n v="55.811199999999999"/>
        <n v="43.647199999999998"/>
        <n v="5.0112000000000023"/>
        <n v="1.6392000000000024"/>
        <n v="-19.716799999999992"/>
        <n v="-34.328800000000015"/>
        <n v="-491.87616000000003"/>
        <n v="-36.481999999999999"/>
        <n v="-46.108799999999988"/>
        <n v="-88.976399999999998"/>
        <n v="93.733760000000004"/>
        <n v="90.893760000000015"/>
        <n v="64.50976"/>
        <n v="112.82339999999999"/>
        <n v="108.5034"/>
        <n v="101.5834"/>
        <n v="63.775399999999998"/>
        <n v="52.419399999999996"/>
        <n v="52.303399999999996"/>
        <n v="44.259399999999999"/>
        <n v="35.267399999999995"/>
        <n v="31.895399999999995"/>
        <n v="-0.17660000000000764"/>
        <n v="-11.784600000000012"/>
        <n v="-38.916600000000017"/>
        <n v="-40.023600000000002"/>
        <n v="-515.47750399999995"/>
        <n v="-150.19880000000001"/>
        <n v="-136.21839999999997"/>
        <n v="120.2316"/>
        <n v="115.1116"/>
        <n v="108.1276"/>
        <n v="103.8716"/>
        <n v="99.375599999999991"/>
        <n v="93.755599999999987"/>
        <n v="92.631599999999992"/>
        <n v="84.631599999999992"/>
        <n v="70.151600000000002"/>
        <n v="68.895600000000002"/>
        <n v="62.283599999999993"/>
        <n v="57.655599999999993"/>
        <n v="53.539599999999993"/>
        <n v="32.831599999999995"/>
        <n v="30.8476"/>
        <n v="28.035600000000002"/>
        <n v="26.183599999999998"/>
        <n v="23.935599999999994"/>
        <n v="19.039599999999993"/>
        <n v="16.067599999999999"/>
        <n v="7.21159999999999"/>
        <n v="0.33159999999999457"/>
        <n v="-4.1644000000000148"/>
        <n v="-9.0523999999999916"/>
        <n v="-50.2684"/>
        <n v="-103.05199999999999"/>
        <n v="124.49888"/>
        <n v="109.32288"/>
        <n v="55.838880000000003"/>
        <n v="6.1428800000000052"/>
        <n v="-351.08102400000001"/>
        <n v="-44.323600000000013"/>
        <n v="-16.352799999999988"/>
        <n v="122.8438"/>
        <n v="120.50779999999999"/>
        <n v="113.1438"/>
        <n v="109.35579999999999"/>
        <n v="98.027799999999999"/>
        <n v="96.991799999999998"/>
        <n v="93.619799999999998"/>
        <n v="86.787800000000004"/>
        <n v="85.663799999999995"/>
        <n v="84.627799999999993"/>
        <n v="79.003799999999998"/>
        <n v="75.635799999999989"/>
        <n v="74.939799999999991"/>
        <n v="74.4238"/>
        <n v="71.139799999999994"/>
        <n v="65.511799999999994"/>
        <n v="64.755799999999994"/>
        <n v="59.811799999999991"/>
        <n v="28.339799999999997"/>
        <n v="17.099800000000002"/>
        <n v="12.603799999999993"/>
        <n v="-26.736199999999997"/>
        <n v="50.542000000000002"/>
        <n v="7.0503999999999962"/>
        <n v="-148.81080000000003"/>
        <n v="124.91199999999999"/>
        <n v="96.811999999999998"/>
        <n v="94.60799999999999"/>
        <n v="92.359999999999985"/>
        <n v="88.467999999999989"/>
        <n v="87.155999999999992"/>
        <n v="85.572000000000003"/>
        <n v="83.367999999999995"/>
        <n v="76.58"/>
        <n v="74.376000000000005"/>
        <n v="72.084000000000003"/>
        <n v="71.895999999999987"/>
        <n v="66.463999999999999"/>
        <n v="66.244"/>
        <n v="65.34"/>
        <n v="64.215999999999994"/>
        <n v="32.744"/>
        <n v="22.628"/>
        <n v="-13.340000000000018"/>
        <n v="-29.076000000000008"/>
        <n v="-53.160000000000011"/>
        <n v="116.0842"/>
        <n v="114.7042"/>
        <n v="110.20819999999999"/>
        <n v="102.3402"/>
        <n v="99.688199999999995"/>
        <n v="95.596199999999996"/>
        <n v="84.356200000000001"/>
        <n v="73.116199999999992"/>
        <n v="70.868200000000002"/>
        <n v="61.876199999999997"/>
        <n v="51.760199999999998"/>
        <n v="47.264199999999988"/>
        <n v="5.6199999999989814E-2"/>
        <n v="-14.555800000000005"/>
        <n v="-43.779799999999994"/>
        <n v="-55.401200000000003"/>
        <n v="64.717119999999994"/>
        <n v="-3.3708799999999997"/>
        <n v="118.1844"/>
        <n v="114.6884"/>
        <n v="113.4444"/>
        <n v="112.3004"/>
        <n v="107.8244"/>
        <n v="101.0804"/>
        <n v="101.07639999999999"/>
        <n v="86.468400000000003"/>
        <n v="85.344399999999993"/>
        <n v="75.536399999999986"/>
        <n v="73.428399999999996"/>
        <n v="72.980400000000003"/>
        <n v="67.404399999999995"/>
        <n v="56.164400000000001"/>
        <n v="56.120399999999989"/>
        <n v="48.296399999999991"/>
        <n v="47.688400000000001"/>
        <n v="46.684399999999997"/>
        <n v="26.940399999999997"/>
        <n v="14.576399999999992"/>
        <n v="7.8323999999999927"/>
        <n v="-19.051599999999993"/>
        <n v="-21.391599999999997"/>
        <n v="-24.763600000000011"/>
        <n v="-31.507600000000011"/>
        <n v="-38.25160000000001"/>
        <n v="-40.499600000000001"/>
        <n v="-44.99560000000001"/>
        <n v="-46.119600000000005"/>
        <n v="65.904064000000005"/>
        <n v="-31.528800000000004"/>
        <n v="98.034800000000004"/>
        <n v="124.54859999999999"/>
        <n v="118.92859999999999"/>
        <n v="114.43259999999999"/>
        <n v="113.3086"/>
        <n v="108.8126"/>
        <n v="103.28059999999999"/>
        <n v="97.572599999999994"/>
        <n v="90.868599999999986"/>
        <n v="74.056600000000003"/>
        <n v="61.692599999999999"/>
        <n v="47.08059999999999"/>
        <n v="41.460599999999999"/>
        <n v="27.316599999999994"/>
        <n v="-8.8394000000000119"/>
        <n v="-36.223399999999998"/>
        <n v="100.01823999999999"/>
        <n v="-126.35799999999999"/>
        <n v="84.323200000000014"/>
        <n v="-111.89983999999998"/>
        <n v="118.812"/>
        <n v="115.9208"/>
        <n v="112.8648"/>
        <n v="109.93279999999999"/>
        <n v="104.18079999999999"/>
        <n v="102.06479999999999"/>
        <n v="101.93279999999999"/>
        <n v="91.360799999999998"/>
        <n v="77.204799999999992"/>
        <n v="74.956799999999987"/>
        <n v="62.592799999999997"/>
        <n v="58.096800000000002"/>
        <n v="57.104799999999997"/>
        <n v="33.500799999999998"/>
        <n v="29.5488"/>
        <n v="17.096800000000002"/>
        <n v="-0.69120000000000914"/>
        <n v="-13.707200000000014"/>
        <n v="-18.203199999999995"/>
        <n v="-21.575200000000009"/>
        <n v="-37.311199999999999"/>
        <n v="-38.435199999999995"/>
        <n v="-48.551200000000009"/>
        <n v="-73.311199999999999"/>
        <n v="100.86736000000001"/>
        <n v="1.9553600000000131"/>
        <n v="104.221"/>
        <n v="101.797"/>
        <n v="101.137"/>
        <n v="97.300999999999988"/>
        <n v="95.228999999999985"/>
        <n v="78.369"/>
        <n v="76.120999999999995"/>
        <n v="24.417000000000002"/>
        <n v="22.168999999999997"/>
        <n v="17.673000000000002"/>
        <n v="-15.319000000000017"/>
        <n v="-17.170999999999992"/>
        <n v="-35.194999999999993"/>
        <n v="-46.39500000000001"/>
        <n v="29.638400000000004"/>
        <n v="-67.228799999999978"/>
        <n v="27.650000000000006"/>
        <n v="-115.32599999999999"/>
        <n v="-392.43528000000003"/>
        <n v="126.3892"/>
        <n v="112.9012"/>
        <n v="110.87320000000001"/>
        <n v="102.7852"/>
        <n v="101.88120000000001"/>
        <n v="99.413200000000018"/>
        <n v="89.297200000000004"/>
        <n v="81.649200000000008"/>
        <n v="81.429200000000009"/>
        <n v="78.057200000000009"/>
        <n v="76.345200000000006"/>
        <n v="75.809200000000004"/>
        <n v="64.789200000000008"/>
        <n v="63.269200000000012"/>
        <n v="45.681200000000004"/>
        <n v="33.317200000000014"/>
        <n v="31.069200000000009"/>
        <n v="19.829200000000014"/>
        <n v="18.497200000000007"/>
        <n v="-42.978799999999978"/>
        <n v="-71.058799999999991"/>
        <n v="26.536479999999983"/>
        <n v="-67.375520000000023"/>
        <n v="122.04710399999999"/>
        <n v="-423.55023360000007"/>
        <n v="124.3134"/>
        <n v="116.1374"/>
        <n v="113.08539999999999"/>
        <n v="109.6574"/>
        <n v="107.40939999999999"/>
        <n v="96.945399999999992"/>
        <n v="95.045400000000001"/>
        <n v="80.249399999999994"/>
        <n v="72.853399999999993"/>
        <n v="71.229399999999998"/>
        <n v="53.457399999999993"/>
        <n v="30.50139999999999"/>
        <n v="28.729399999999998"/>
        <n v="15.241399999999999"/>
        <n v="14.117399999999989"/>
        <n v="-39.834599999999995"/>
        <n v="-62.800000000000011"/>
        <n v="-60.948800000000006"/>
        <n v="-54.629199999999997"/>
        <n v="-482.15193599999998"/>
        <n v="-48.918399999999991"/>
        <n v="128.3656"/>
        <n v="126.99360000000001"/>
        <n v="116.3096"/>
        <n v="115.18560000000001"/>
        <n v="113.75360000000001"/>
        <n v="113.04560000000001"/>
        <n v="110.38160000000001"/>
        <n v="107.00960000000001"/>
        <n v="106.1936"/>
        <n v="103.63760000000001"/>
        <n v="100.9736"/>
        <n v="98.017600000000016"/>
        <n v="96.893600000000006"/>
        <n v="89.333600000000018"/>
        <n v="87.901600000000002"/>
        <n v="84.837600000000009"/>
        <n v="76.969600000000014"/>
        <n v="69.101600000000019"/>
        <n v="41.00160000000001"/>
        <n v="27.625600000000006"/>
        <n v="19.98960000000001"/>
        <n v="17.397600000000011"/>
        <n v="6.1576000000000022"/>
        <n v="-18.854399999999998"/>
        <n v="-32.058399999999978"/>
        <n v="-465.88617599999998"/>
        <n v="-6.6999999999999886"/>
        <n v="53.645200000000003"/>
        <n v="127.9658"/>
        <n v="118.09779999999999"/>
        <n v="116.9898"/>
        <n v="110.08579999999999"/>
        <n v="108.34979999999999"/>
        <n v="104.6258"/>
        <n v="79.897799999999989"/>
        <n v="60.017799999999994"/>
        <n v="58.16579999999999"/>
        <n v="54.397799999999989"/>
        <n v="43.157799999999995"/>
        <n v="40.90979999999999"/>
        <n v="12.809799999999996"/>
        <n v="10.561799999999991"/>
        <n v="-1.8021999999999991"/>
        <n v="-2.9261999999999944"/>
        <n v="-16.0702"/>
        <n v="-31.642200000000003"/>
        <n v="124.01049599999999"/>
        <n v="-141.70920000000001"/>
        <n v="-185.57068800000002"/>
        <n v="115.33472"/>
        <n v="104.92272"/>
        <n v="-142.6704"/>
        <n v="-40.028400000000005"/>
        <n v="126.53800000000001"/>
        <n v="119.498"/>
        <n v="116.126"/>
        <n v="110.11000000000001"/>
        <n v="81.282000000000011"/>
        <n v="80.88600000000001"/>
        <n v="71.206000000000017"/>
        <n v="42.966000000000008"/>
        <n v="28.454000000000008"/>
        <n v="9.3460000000000036"/>
        <n v="-18.753999999999991"/>
        <n v="-19.877999999999986"/>
        <n v="-28.870000000000005"/>
        <n v="-38.98599999999999"/>
        <n v="-43.481999999999999"/>
        <n v="-553.51775999999995"/>
        <n v="-57.344399999999979"/>
        <n v="51.993200000000002"/>
        <n v="-0.7032000000000096"/>
        <n v="6.3551999999999964"/>
        <n v="129.0822"/>
        <n v="121.21419999999999"/>
        <n v="111.8342"/>
        <n v="95.802199999999999"/>
        <n v="93.114199999999997"/>
        <n v="92.430199999999985"/>
        <n v="77.378199999999993"/>
        <n v="76.694199999999995"/>
        <n v="71.758199999999988"/>
        <n v="71.346199999999996"/>
        <n v="26.126199999999997"/>
        <n v="1.3862000000000023"/>
        <n v="-0.86180000000001655"/>
        <n v="-3.109800000000007"/>
        <n v="-304.68592320000005"/>
        <n v="84.543839999999989"/>
        <n v="66.33583999999999"/>
        <n v="-12.120159999999998"/>
        <n v="-72.205600000000004"/>
        <n v="101.812288"/>
        <n v="130.35040000000001"/>
        <n v="115.94240000000001"/>
        <n v="109.19840000000001"/>
        <n v="108.71440000000001"/>
        <n v="106.1944"/>
        <n v="104.2184"/>
        <n v="82.222400000000007"/>
        <n v="74.994400000000013"/>
        <n v="70.498400000000004"/>
        <n v="64.238400000000013"/>
        <n v="63.114400000000003"/>
        <n v="57.494400000000013"/>
        <n v="42.434400000000011"/>
        <n v="38.386400000000009"/>
        <n v="26.022400000000005"/>
        <n v="-2.0775999999999897"/>
        <n v="-16.689599999999984"/>
        <n v="-30.177599999999984"/>
        <n v="-45.913600000000002"/>
        <n v="-239.5652"/>
        <n v="58.261696000000001"/>
        <n v="-22.370400000000018"/>
        <n v="-525.79276800000002"/>
        <n v="-63.215600000000023"/>
        <n v="2.3265999999999849"/>
        <n v="130.46259999999998"/>
        <n v="130.00659999999999"/>
        <n v="124.84259999999999"/>
        <n v="115.8506"/>
        <n v="109.70259999999999"/>
        <n v="109.5386"/>
        <n v="109.10659999999999"/>
        <n v="104.0826"/>
        <n v="95.090599999999995"/>
        <n v="70.890599999999992"/>
        <n v="63.022599999999997"/>
        <n v="58.526599999999988"/>
        <n v="41.666599999999988"/>
        <n v="37.170599999999993"/>
        <n v="31.550599999999989"/>
        <n v="23.542599999999993"/>
        <n v="7.9465999999999894"/>
        <n v="7.8599999999994452E-2"/>
        <n v="-28.0214"/>
        <n v="-30.269400000000019"/>
        <n v="-31.393400000000014"/>
        <n v="-37.013400000000019"/>
        <n v="-84.093199999999996"/>
        <n v="7.8392000000000195"/>
        <n v="51.307200000000009"/>
        <n v="-134.86240000000001"/>
        <n v="130.05880000000002"/>
        <n v="125.3028"/>
        <n v="117.43480000000001"/>
        <n v="106.83080000000001"/>
        <n v="95.198800000000006"/>
        <n v="87.086800000000011"/>
        <n v="82.590800000000002"/>
        <n v="67.426800000000014"/>
        <n v="61.80680000000001"/>
        <n v="28.086800000000011"/>
        <n v="26.962800000000001"/>
        <n v="25.838800000000006"/>
        <n v="24.858800000000002"/>
        <n v="20.218800000000002"/>
        <n v="16.994800000000012"/>
        <n v="-14.625199999999978"/>
        <n v="-35.393199999999979"/>
        <n v="-50.44919999999999"/>
        <n v="131.40299999999999"/>
        <n v="129.155"/>
        <n v="126.907"/>
        <n v="120.67099999999999"/>
        <n v="113.419"/>
        <n v="112.29499999999999"/>
        <n v="111.17099999999999"/>
        <n v="110.047"/>
        <n v="108.30699999999999"/>
        <n v="103.81099999999999"/>
        <n v="102.179"/>
        <n v="99.314999999999998"/>
        <n v="90.322999999999993"/>
        <n v="84.703000000000003"/>
        <n v="61.714999999999989"/>
        <n v="47.102999999999994"/>
        <n v="42.606999999999999"/>
        <n v="40.822999999999993"/>
        <n v="31.36699999999999"/>
        <n v="13.914999999999992"/>
        <n v="-2.9770000000000039"/>
        <n v="-5.7249999999999943"/>
        <n v="-18.088999999999999"/>
        <n v="-22.585000000000008"/>
        <n v="-24.832999999999998"/>
        <n v="-31.353000000000009"/>
        <n v="-38.320999999999998"/>
        <n v="-131.96160000000003"/>
        <n v="-261.6748"/>
        <n v="-111.37439999999998"/>
        <n v="-247.38400000000001"/>
        <n v="-9.4676000000000045"/>
        <n v="-150.62227200000004"/>
        <n v="64.769600000000011"/>
        <n v="125.03120000000001"/>
        <n v="118.87520000000001"/>
        <n v="110.4192"/>
        <n v="100.3032"/>
        <n v="98.055200000000013"/>
        <n v="90.187200000000018"/>
        <n v="84.103200000000015"/>
        <n v="78.947200000000009"/>
        <n v="75.575200000000009"/>
        <n v="64.995200000000011"/>
        <n v="53.755200000000002"/>
        <n v="52.631200000000007"/>
        <n v="43.639200000000002"/>
        <n v="37.819200000000009"/>
        <n v="30.151200000000003"/>
        <n v="11.043200000000013"/>
        <n v="5.4232000000000085"/>
        <n v="4.2992000000000132"/>
        <n v="-3.5687999999999818"/>
        <n v="-6.9407999999999959"/>
        <n v="-22.024799999999999"/>
        <n v="-25.824799999999982"/>
        <n v="-38.412800000000004"/>
        <n v="-29.776399999999995"/>
        <n v="-19.385199999999998"/>
        <n v="-141.54519999999999"/>
        <n v="130.09539999999998"/>
        <n v="121.10339999999999"/>
        <n v="117.73139999999999"/>
        <n v="111.4074"/>
        <n v="109.15939999999999"/>
        <n v="107.8634"/>
        <n v="103.5394"/>
        <n v="100.87139999999999"/>
        <n v="96.795400000000001"/>
        <n v="88.611400000000003"/>
        <n v="82.183399999999992"/>
        <n v="81.059399999999997"/>
        <n v="79.5154"/>
        <n v="75.01939999999999"/>
        <n v="58.5274"/>
        <n v="55.9114"/>
        <n v="51.871399999999994"/>
        <n v="49.167400000000001"/>
        <n v="46.919399999999996"/>
        <n v="24.343399999999988"/>
        <n v="21.067399999999992"/>
        <n v="18.819399999999987"/>
        <n v="0.83539999999999281"/>
        <n v="-12.652600000000007"/>
        <n v="-44.124600000000015"/>
        <n v="-93.834800000000001"/>
        <n v="72.136320000000012"/>
        <n v="98.152320000000003"/>
        <n v="104.61079999999998"/>
        <n v="-16.980799999999988"/>
        <n v="-536.51244799999995"/>
        <n v="128.87960000000001"/>
        <n v="123.63560000000001"/>
        <n v="118.01560000000001"/>
        <n v="111.27160000000001"/>
        <n v="110.14760000000001"/>
        <n v="108.19160000000001"/>
        <n v="100.32760000000002"/>
        <n v="96.659600000000012"/>
        <n v="93.303600000000017"/>
        <n v="90.663600000000002"/>
        <n v="84.295600000000007"/>
        <n v="83.171600000000012"/>
        <n v="77.551600000000008"/>
        <n v="54.695600000000013"/>
        <n v="51.323600000000013"/>
        <n v="49.075600000000009"/>
        <n v="47.951600000000013"/>
        <n v="35.587600000000009"/>
        <n v="29.967600000000004"/>
        <n v="21.419600000000003"/>
        <n v="15.35560000000001"/>
        <n v="1.8676000000000101"/>
        <n v="-26.232399999999984"/>
        <n v="-76.436399999999992"/>
        <n v="19.7804"/>
        <n v="14.333600000000004"/>
        <n v="-61.157999999999987"/>
        <n v="132.49179999999998"/>
        <n v="126.09979999999999"/>
        <n v="122.4318"/>
        <n v="122.3758"/>
        <n v="121.25179999999999"/>
        <n v="112.1078"/>
        <n v="111.92779999999999"/>
        <n v="106.30779999999999"/>
        <n v="105.18379999999999"/>
        <n v="94.275800000000004"/>
        <n v="89.447800000000001"/>
        <n v="75.959800000000001"/>
        <n v="46.735799999999998"/>
        <n v="32.123799999999989"/>
        <n v="25.379799999999989"/>
        <n v="20.847799999999992"/>
        <n v="16.387799999999999"/>
        <n v="0.65179999999998017"/>
        <n v="-47.463600000000014"/>
        <n v="-25.218559999999997"/>
        <n v="-95.768639999999976"/>
        <n v="-72.504399999999976"/>
        <n v="70.292064000000011"/>
        <n v="-559.49817600000006"/>
        <n v="132.06800000000001"/>
        <n v="130.048"/>
        <n v="127.86000000000001"/>
        <n v="119.70400000000001"/>
        <n v="108.66400000000002"/>
        <n v="96.688000000000017"/>
        <n v="80.364000000000004"/>
        <n v="68.000000000000014"/>
        <n v="65.75200000000001"/>
        <n v="56.760000000000005"/>
        <n v="29.784000000000006"/>
        <n v="24.164000000000001"/>
        <n v="-18.548000000000002"/>
        <n v="-26.415999999999997"/>
        <n v="-26.687999999999988"/>
        <n v="-35.407999999999987"/>
        <n v="-150.97183999999999"/>
        <n v="-63.484800000000007"/>
        <n v="7.587520000000012"/>
        <n v="133.3442"/>
        <n v="120.9802"/>
        <n v="119.8562"/>
        <n v="109.74019999999999"/>
        <n v="96.140199999999993"/>
        <n v="94.884199999999993"/>
        <n v="93.760199999999998"/>
        <n v="81.396199999999993"/>
        <n v="80.516199999999998"/>
        <n v="79.392200000000003"/>
        <n v="78.024199999999993"/>
        <n v="77.144199999999984"/>
        <n v="61.164199999999994"/>
        <n v="60.040199999999999"/>
        <n v="35.31219999999999"/>
        <n v="29.6922"/>
        <n v="16.2042"/>
        <n v="3.8401999999999816"/>
        <n v="1.5921999999999912"/>
        <n v="-5.1518000000000086"/>
        <n v="-18.639800000000008"/>
        <n v="-24.259800000000013"/>
        <n v="-39.995800000000003"/>
        <n v="4.2291999999999916"/>
        <n v="-107.50656000000001"/>
        <n v="-332.05644799999999"/>
        <n v="53.755600000000015"/>
        <n v="129.63640000000001"/>
        <n v="128.51240000000001"/>
        <n v="127.58840000000001"/>
        <n v="126.46440000000001"/>
        <n v="126.26440000000001"/>
        <n v="101.7364"/>
        <n v="96.116399999999999"/>
        <n v="93.668400000000005"/>
        <n v="91.420400000000001"/>
        <n v="88.432400000000001"/>
        <n v="71.188400000000001"/>
        <n v="64.444400000000002"/>
        <n v="56.576400000000007"/>
        <n v="55.452400000000011"/>
        <n v="49.948400000000007"/>
        <n v="45.336400000000012"/>
        <n v="44.212400000000002"/>
        <n v="39.716400000000007"/>
        <n v="34.096400000000003"/>
        <n v="32.972400000000007"/>
        <n v="26.228400000000008"/>
        <n v="23.980400000000003"/>
        <n v="18.360400000000013"/>
        <n v="4.872399999999999"/>
        <n v="2.6244000000000085"/>
        <n v="-15.3596"/>
        <n v="-36.715599999999995"/>
        <n v="-37.83959999999999"/>
        <n v="-43.459599999999995"/>
        <n v="-51.963599999999985"/>
        <n v="-219.33395200000001"/>
        <n v="-3.0323199999999986"/>
        <n v="-15.396319999999974"/>
        <n v="-350.43315200000001"/>
        <n v="-108.16359999999997"/>
        <n v="127.45259999999999"/>
        <n v="121.67659999999999"/>
        <n v="120.70859999999999"/>
        <n v="114.93259999999999"/>
        <n v="107.22059999999999"/>
        <n v="107.15259999999999"/>
        <n v="95.980599999999995"/>
        <n v="93.820599999999985"/>
        <n v="86.536599999999993"/>
        <n v="84.584599999999995"/>
        <n v="76.7166"/>
        <n v="73.344599999999986"/>
        <n v="68.84859999999999"/>
        <n v="66.6006"/>
        <n v="57.608599999999996"/>
        <n v="38.500599999999991"/>
        <n v="36.252599999999987"/>
        <n v="26.136599999999987"/>
        <n v="14.896599999999992"/>
        <n v="11.524599999999992"/>
        <n v="-0.83940000000001191"/>
        <n v="-15.451400000000007"/>
        <n v="-35.683400000000006"/>
        <n v="-37.492800000000017"/>
        <n v="-156.5264"/>
        <n v="-330.44755199999997"/>
        <n v="131.81280000000001"/>
        <n v="131.61280000000002"/>
        <n v="130.68880000000001"/>
        <n v="129.80880000000002"/>
        <n v="117.08880000000001"/>
        <n v="110.45680000000002"/>
        <n v="99.104800000000012"/>
        <n v="86.852800000000002"/>
        <n v="82.244799999999998"/>
        <n v="80.108800000000002"/>
        <n v="79.996800000000007"/>
        <n v="63.136800000000008"/>
        <n v="58.640800000000013"/>
        <n v="48.524800000000013"/>
        <n v="31.820800000000006"/>
        <n v="20.424800000000005"/>
        <n v="17.052800000000005"/>
        <n v="12.55680000000001"/>
        <n v="-12.171199999999999"/>
        <n v="-40.271199999999993"/>
        <n v="-43.643199999999979"/>
        <n v="22.151999999999987"/>
        <n v="-563.7811200000001"/>
        <n v="-99.039199999999994"/>
        <n v="9.3435072000000048"/>
        <n v="86.753999999999991"/>
        <n v="135.04900000000001"/>
        <n v="131.405"/>
        <n v="131.32900000000001"/>
        <n v="118.18899999999999"/>
        <n v="116.72899999999998"/>
        <n v="114.749"/>
        <n v="112.56899999999999"/>
        <n v="110.25299999999999"/>
        <n v="106.881"/>
        <n v="94.516999999999996"/>
        <n v="84.468999999999994"/>
        <n v="18.084999999999994"/>
        <n v="-2.3550000000000182"/>
        <n v="-8.8910000000000196"/>
        <n v="-15.635000000000019"/>
        <n v="-60.87360000000001"/>
        <n v="-148.72640000000001"/>
        <n v="136.04992000000001"/>
        <n v="32.641919999999999"/>
        <n v="19.153919999999999"/>
        <n v="131.5172"/>
        <n v="125.89720000000001"/>
        <n v="125.2052"/>
        <n v="121.4252"/>
        <n v="121.4012"/>
        <n v="115.02120000000001"/>
        <n v="111.7492"/>
        <n v="107.9372"/>
        <n v="97.797200000000004"/>
        <n v="94.989200000000011"/>
        <n v="87.705200000000005"/>
        <n v="79.83720000000001"/>
        <n v="62.95320000000001"/>
        <n v="60.949200000000005"/>
        <n v="37.985200000000006"/>
        <n v="9.0012000000000114"/>
        <n v="4.5052000000000021"/>
        <n v="-6.7347999999999786"/>
        <n v="-28.090800000000002"/>
        <n v="-40.694400000000002"/>
        <n v="133.20679999999999"/>
        <n v="129.02539999999999"/>
        <n v="125.7854"/>
        <n v="117.91739999999999"/>
        <n v="111.7974"/>
        <n v="110.24939999999999"/>
        <n v="106.69739999999999"/>
        <n v="105.57339999999999"/>
        <n v="95.437399999999997"/>
        <n v="94.333399999999983"/>
        <n v="89.817399999999992"/>
        <n v="78.597399999999993"/>
        <n v="60.613399999999999"/>
        <n v="34.761399999999995"/>
        <n v="22.39739999999999"/>
        <n v="16.7774"/>
        <n v="-3.4545999999999992"/>
        <n v="-7.9506000000000085"/>
        <n v="-27.058600000000013"/>
        <n v="-34.926600000000008"/>
        <n v="-39.422600000000017"/>
        <n v="-54.858599999999996"/>
        <n v="67.841200000000001"/>
        <n v="132.72703999999999"/>
        <n v="112.49503999999999"/>
        <n v="-125.2216"/>
        <n v="-38.236400000000003"/>
        <n v="-422.86099200000001"/>
        <n v="-267.48879999999997"/>
        <n v="133.51760000000002"/>
        <n v="129.02160000000001"/>
        <n v="126.83760000000001"/>
        <n v="111.1016"/>
        <n v="104.35760000000001"/>
        <n v="95.365600000000001"/>
        <n v="90.557600000000008"/>
        <n v="85.249600000000015"/>
        <n v="69.513600000000011"/>
        <n v="57.149600000000007"/>
        <n v="50.405600000000007"/>
        <n v="46.993600000000001"/>
        <n v="39.165600000000012"/>
        <n v="22.305600000000013"/>
        <n v="20.057600000000008"/>
        <n v="6.5696000000000083"/>
        <n v="-11.414400000000001"/>
        <n v="-31.6464"/>
        <n v="-32.770399999999995"/>
        <n v="70.389599999999987"/>
        <n v="-106.95439999999999"/>
        <n v="72.834399999999988"/>
        <n v="109.92015999999998"/>
        <n v="66.068159999999992"/>
        <n v="130.00979999999998"/>
        <n v="126.74579999999999"/>
        <n v="125.62179999999999"/>
        <n v="125.51379999999999"/>
        <n v="122.24979999999999"/>
        <n v="113.25779999999999"/>
        <n v="101.90979999999999"/>
        <n v="95.273799999999994"/>
        <n v="67.969799999999992"/>
        <n v="63.8018"/>
        <n v="53.865799999999993"/>
        <n v="52.561799999999991"/>
        <n v="48.389799999999994"/>
        <n v="43.569799999999987"/>
        <n v="40.197799999999987"/>
        <n v="37.949799999999996"/>
        <n v="31.809799999999996"/>
        <n v="28.957799999999992"/>
        <n v="24.461799999999997"/>
        <n v="14.345799999999997"/>
        <n v="0.85779999999999745"/>
        <n v="-0.154200000000003"/>
        <n v="-42.978200000000015"/>
        <n v="-46.350200000000001"/>
        <n v="-50.84620000000001"/>
        <n v="-67.894200000000012"/>
        <n v="-57.001200000000011"/>
        <n v="-79.148799999999994"/>
        <n v="-134.73639999999997"/>
        <n v="-27.009599999999978"/>
        <n v="138.18200000000002"/>
        <n v="116.53800000000001"/>
        <n v="112.38600000000001"/>
        <n v="106.27000000000001"/>
        <n v="94.058000000000007"/>
        <n v="70.454000000000008"/>
        <n v="66.234000000000009"/>
        <n v="59.214000000000013"/>
        <n v="55.842000000000013"/>
        <n v="50.222000000000008"/>
        <n v="47.246000000000009"/>
        <n v="24.370000000000005"/>
        <n v="22.122000000000014"/>
        <n v="11.13000000000001"/>
        <n v="6.3859999999999957"/>
        <n v="-19.46599999999998"/>
        <n v="-69.174000000000007"/>
        <n v="-27.370719999999977"/>
        <n v="-207.75839999999999"/>
        <n v="-29.302399999999977"/>
        <n v="75.448000000000008"/>
        <n v="117.91480000000001"/>
        <n v="134.43019999999999"/>
        <n v="121.00619999999999"/>
        <n v="117.5702"/>
        <n v="97.850200000000001"/>
        <n v="96.018199999999993"/>
        <n v="92.842199999999991"/>
        <n v="57.998199999999997"/>
        <n v="55.910199999999989"/>
        <n v="50.130199999999988"/>
        <n v="36.898199999999989"/>
        <n v="28.774199999999993"/>
        <n v="-8.3178000000000054"/>
        <n v="-12.813800000000015"/>
        <n v="-31.473800000000011"/>
        <n v="-99.366399999999999"/>
        <n v="-25.920400000000001"/>
        <n v="-73.511199999999974"/>
        <n v="107.17599999999999"/>
        <n v="130.61520000000002"/>
        <n v="137.71039999999999"/>
        <n v="135.39840000000001"/>
        <n v="132.0504"/>
        <n v="128.47840000000002"/>
        <n v="127.35440000000001"/>
        <n v="126.47040000000001"/>
        <n v="122.8584"/>
        <n v="120.85040000000001"/>
        <n v="120.6104"/>
        <n v="117.47840000000001"/>
        <n v="108.4864"/>
        <n v="106.80240000000001"/>
        <n v="97.78240000000001"/>
        <n v="94.998400000000004"/>
        <n v="92.510400000000004"/>
        <n v="89.378399999999999"/>
        <n v="85.766400000000004"/>
        <n v="78.4024"/>
        <n v="78.138400000000004"/>
        <n v="66.254400000000004"/>
        <n v="59.0304"/>
        <n v="56.53840000000001"/>
        <n v="41.046400000000006"/>
        <n v="24.906400000000005"/>
        <n v="11.822400000000016"/>
        <n v="9.5743999999999971"/>
        <n v="8.926400000000001"/>
        <n v="-19.649599999999992"/>
        <n v="-45.501599999999996"/>
        <n v="-49.997600000000006"/>
        <n v="83.616399999999985"/>
        <n v="17.577600000000004"/>
        <n v="1.8732000000000255"/>
        <n v="-112.25799999999998"/>
        <n v="131.71459999999999"/>
        <n v="121.8826"/>
        <n v="115.9786"/>
        <n v="113.7306"/>
        <n v="112.60659999999999"/>
        <n v="102.77459999999999"/>
        <n v="102.4906"/>
        <n v="87.038600000000002"/>
        <n v="75.798599999999993"/>
        <n v="38.706599999999995"/>
        <n v="33.08659999999999"/>
        <n v="28.590599999999995"/>
        <n v="21.846599999999995"/>
        <n v="-25.361400000000003"/>
        <n v="-27.609399999999994"/>
        <n v="-35.477400000000017"/>
        <n v="32.550599999999989"/>
        <n v="9.9976000000000056"/>
        <n v="-253.10926080000002"/>
        <n v="-14.176479999999998"/>
        <n v="-64.164800000000014"/>
        <n v="-42.059200000000004"/>
        <n v="137.52680000000001"/>
        <n v="137.19880000000001"/>
        <n v="110.22280000000001"/>
        <n v="109.09880000000001"/>
        <n v="106.45480000000001"/>
        <n v="91.442800000000005"/>
        <n v="90.31880000000001"/>
        <n v="77.954800000000006"/>
        <n v="71.210800000000006"/>
        <n v="70.142800000000008"/>
        <n v="53.226800000000011"/>
        <n v="49.486800000000002"/>
        <n v="40.862800000000007"/>
        <n v="7.366800000000012"/>
        <n v="-1.8491999999999962"/>
        <n v="-2.9731999999999914"/>
        <n v="-13.089200000000005"/>
        <n v="-20.9572"/>
        <n v="-31.073199999999986"/>
        <n v="-32.197199999999981"/>
        <n v="-35.569199999999995"/>
        <n v="-44.561199999999985"/>
        <n v="-230.7672"/>
        <n v="59.977599999999995"/>
        <n v="97.532399999999996"/>
        <n v="-101.6592"/>
        <n v="-253.64320000000001"/>
        <n v="99.521199999999993"/>
        <n v="138.559"/>
        <n v="138.18699999999998"/>
        <n v="132.93899999999999"/>
        <n v="123.94699999999999"/>
        <n v="110.911"/>
        <n v="108.21099999999998"/>
        <n v="107.839"/>
        <n v="106.71499999999999"/>
        <n v="102.21899999999999"/>
        <n v="101.46699999999998"/>
        <n v="98.49499999999999"/>
        <n v="78.986999999999995"/>
        <n v="68.870999999999995"/>
        <n v="63.250999999999991"/>
        <n v="50.886999999999986"/>
        <n v="35.446999999999989"/>
        <n v="34.026999999999987"/>
        <n v="31.846999999999994"/>
        <n v="26.158999999999992"/>
        <n v="1.3789999999999907"/>
        <n v="-1.9410000000000025"/>
        <n v="-13.181000000000012"/>
        <n v="-22.173000000000002"/>
        <n v="-46.90100000000001"/>
        <n v="97.920639999999992"/>
        <n v="-100.44479999999999"/>
        <n v="85.599199999999996"/>
        <n v="-71.047599999999989"/>
        <n v="-32.699999999999989"/>
        <n v="133.97120000000001"/>
        <n v="133.90720000000002"/>
        <n v="132.43120000000002"/>
        <n v="128.35120000000001"/>
        <n v="122.7312"/>
        <n v="121.22720000000001"/>
        <n v="115.5712"/>
        <n v="114.86320000000001"/>
        <n v="105.87120000000002"/>
        <n v="105.4552"/>
        <n v="95.339200000000005"/>
        <n v="90.475200000000001"/>
        <n v="89.011200000000002"/>
        <n v="81.179200000000009"/>
        <n v="74.399200000000008"/>
        <n v="72.151200000000003"/>
        <n v="40.731200000000001"/>
        <n v="39.555200000000013"/>
        <n v="31.687200000000004"/>
        <n v="14.015200000000007"/>
        <n v="4.0592000000000041"/>
        <n v="-45.868799999999993"/>
        <n v="66.915200000000013"/>
        <n v="-85.871600000000001"/>
        <n v="100.17775999999999"/>
        <n v="-5.4782399999999996"/>
        <n v="136.12739999999999"/>
        <n v="121.5034"/>
        <n v="118.11939999999998"/>
        <n v="105.51939999999999"/>
        <n v="96.787399999999991"/>
        <n v="93.255399999999995"/>
        <n v="92.955399999999997"/>
        <n v="86.067399999999992"/>
        <n v="79.407399999999996"/>
        <n v="70.971399999999988"/>
        <n v="60.339399999999998"/>
        <n v="51.827399999999997"/>
        <n v="48.455399999999997"/>
        <n v="0.12340000000000373"/>
        <n v="-11.400599999999997"/>
        <n v="-16.73660000000001"/>
        <n v="-23.48060000000001"/>
        <n v="-24.604600000000005"/>
        <n v="-32.4726"/>
        <n v="-42.588600000000014"/>
        <n v="-21.205600000000004"/>
        <n v="140.3836"/>
        <n v="138.90360000000001"/>
        <n v="136.57560000000001"/>
        <n v="132.15960000000001"/>
        <n v="129.91160000000002"/>
        <n v="114.29560000000001"/>
        <n v="97.819600000000008"/>
        <n v="89.951600000000013"/>
        <n v="74.215600000000009"/>
        <n v="60.72760000000001"/>
        <n v="28.131600000000006"/>
        <n v="20.263600000000011"/>
        <n v="12.395600000000002"/>
        <n v="2.2796000000000163"/>
        <n v="-1.2643999999999949"/>
        <n v="-14.580399999999997"/>
        <n v="-28.068399999999997"/>
        <n v="-35.936399999999992"/>
        <n v="-143.96440000000001"/>
        <n v="-260.50207999999998"/>
        <n v="-8.0663999999999874"/>
        <n v="-110.13800000000001"/>
        <n v="13.766880000000015"/>
        <n v="-99.727599999999995"/>
        <n v="-237.0044"/>
        <n v="135.43179999999998"/>
        <n v="135.39579999999998"/>
        <n v="121.33179999999999"/>
        <n v="119.0838"/>
        <n v="118.53579999999999"/>
        <n v="111.83579999999999"/>
        <n v="109.1078"/>
        <n v="102.79979999999999"/>
        <n v="99.975799999999992"/>
        <n v="99.427799999999991"/>
        <n v="95.555799999999991"/>
        <n v="95.091799999999992"/>
        <n v="93.807799999999986"/>
        <n v="85.363799999999998"/>
        <n v="79.743799999999993"/>
        <n v="78.619799999999998"/>
        <n v="65.187799999999996"/>
        <n v="41.527799999999999"/>
        <n v="-10.392200000000003"/>
        <n v="-37.152199999999993"/>
        <n v="-41.648200000000003"/>
        <n v="-49.516199999999998"/>
        <n v="103.19920000000002"/>
        <n v="-115.22816"/>
        <n v="137.50800000000001"/>
        <n v="130.34399999999999"/>
        <n v="124.02000000000001"/>
        <n v="116.744"/>
        <n v="113.37200000000001"/>
        <n v="110"/>
        <n v="107.75200000000001"/>
        <n v="103.70400000000001"/>
        <n v="101.54"/>
        <n v="90.89200000000001"/>
        <n v="89.768000000000001"/>
        <n v="87.632000000000005"/>
        <n v="74.032000000000011"/>
        <n v="63.916000000000011"/>
        <n v="21.204000000000008"/>
        <n v="14.852000000000004"/>
        <n v="4.3360000000000127"/>
        <n v="-20.383999999999986"/>
        <n v="-21.507999999999981"/>
        <n v="-40.615999999999985"/>
        <n v="-96.42016000000001"/>
        <n v="-57.131200000000007"/>
        <n v="16.132400000000004"/>
        <n v="131.26419999999999"/>
        <n v="107.69619999999999"/>
        <n v="107.02419999999999"/>
        <n v="96.420199999999994"/>
        <n v="61.576199999999986"/>
        <n v="53.708199999999991"/>
        <n v="51.460199999999986"/>
        <n v="47.608199999999997"/>
        <n v="40.220199999999991"/>
        <n v="39.096199999999996"/>
        <n v="37.972199999999987"/>
        <n v="-7.5800000000015189E-2"/>
        <n v="-18.227800000000002"/>
        <n v="-80.919199999999989"/>
        <n v="-77.968127999999979"/>
        <n v="24.865600000000001"/>
        <n v="103.10912"/>
        <n v="59.273120000000006"/>
        <n v="-12.662880000000001"/>
        <n v="-161.28240000000002"/>
        <n v="142.52440000000001"/>
        <n v="141.0164"/>
        <n v="140.60840000000002"/>
        <n v="136.11240000000001"/>
        <n v="132.74039999999999"/>
        <n v="129.36840000000001"/>
        <n v="127.00040000000001"/>
        <n v="123.30440000000002"/>
        <n v="119.9324"/>
        <n v="112.50840000000001"/>
        <n v="103.07240000000002"/>
        <n v="99.700400000000002"/>
        <n v="98.576400000000007"/>
        <n v="95.648400000000009"/>
        <n v="92.292400000000015"/>
        <n v="90.708400000000012"/>
        <n v="82.840400000000017"/>
        <n v="52.608400000000003"/>
        <n v="47.996400000000008"/>
        <n v="39.004400000000004"/>
        <n v="35.632400000000004"/>
        <n v="-2.5835999999999899"/>
        <n v="-5.955600000000004"/>
        <n v="-11.57559999999998"/>
        <n v="-26.187600000000003"/>
        <n v="85.982079999999996"/>
        <n v="-142.4272"/>
        <n v="-32.6952"/>
        <n v="139.3486"/>
        <n v="135.57659999999998"/>
        <n v="122.08859999999999"/>
        <n v="114.22059999999999"/>
        <n v="113.0966"/>
        <n v="106.7526"/>
        <n v="104.10459999999999"/>
        <n v="101.1326"/>
        <n v="94.684599999999989"/>
        <n v="74.880599999999987"/>
        <n v="62.312599999999989"/>
        <n v="60.268599999999992"/>
        <n v="49.028599999999997"/>
        <n v="47.904599999999988"/>
        <n v="26.548599999999993"/>
        <n v="24.300599999999989"/>
        <n v="6.316599999999994"/>
        <n v="-12.687399999999997"/>
        <n v="-17.287400000000019"/>
        <n v="-19.53540000000001"/>
        <n v="-38.643400000000014"/>
        <n v="-60.03279999999998"/>
        <n v="141.97424000000001"/>
        <n v="123.21823999999999"/>
        <n v="61.37424"/>
        <n v="-98.433199999999999"/>
        <n v="-23.77727999999999"/>
        <n v="-77.11820800000001"/>
        <n v="-93.8048"/>
        <n v="141.23680000000002"/>
        <n v="134.41679999999999"/>
        <n v="133.23680000000002"/>
        <n v="128.74080000000001"/>
        <n v="125.34880000000001"/>
        <n v="118.9808"/>
        <n v="116.7328"/>
        <n v="99.872800000000012"/>
        <n v="93.896800000000013"/>
        <n v="90.524799999999999"/>
        <n v="89.400800000000004"/>
        <n v="84.904800000000009"/>
        <n v="70.2928"/>
        <n v="64.672800000000009"/>
        <n v="45.564800000000005"/>
        <n v="37.69680000000001"/>
        <n v="36.572800000000001"/>
        <n v="20.05680000000001"/>
        <n v="15.216800000000006"/>
        <n v="10.720799999999997"/>
        <n v="-3.8911999999999978"/>
        <n v="-12.883199999999988"/>
        <n v="-15.131200000000007"/>
        <n v="-17.379199999999997"/>
        <n v="-47.727199999999982"/>
        <n v="-272.29136640000002"/>
        <n v="120.89535999999998"/>
        <n v="3.7923999999999864"/>
        <n v="133.45699999999999"/>
        <n v="123.029"/>
        <n v="121.90499999999999"/>
        <n v="117.40899999999999"/>
        <n v="112.91299999999998"/>
        <n v="112.101"/>
        <n v="108.417"/>
        <n v="82.564999999999998"/>
        <n v="72.448999999999998"/>
        <n v="52.216999999999999"/>
        <n v="46.596999999999994"/>
        <n v="31.984999999999985"/>
        <n v="9.5049999999999955"/>
        <n v="8.8169999999999789"/>
        <n v="1.6370000000000005"/>
        <n v="-29.835000000000008"/>
        <n v="-39.951000000000022"/>
        <n v="-42.199000000000012"/>
        <n v="-43.323000000000008"/>
        <n v="-64.787000000000006"/>
        <n v="-0.55880000000001928"/>
        <n v="143.45320000000001"/>
        <n v="142.31319999999999"/>
        <n v="135.30119999999999"/>
        <n v="130.31720000000001"/>
        <n v="124.32920000000001"/>
        <n v="111.69720000000001"/>
        <n v="104.35720000000001"/>
        <n v="101.58120000000001"/>
        <n v="100.4572"/>
        <n v="93.713200000000001"/>
        <n v="65.609200000000001"/>
        <n v="62.241200000000006"/>
        <n v="59.733200000000011"/>
        <n v="50.361200000000011"/>
        <n v="33.017200000000003"/>
        <n v="17.561200000000014"/>
        <n v="17.281200000000013"/>
        <n v="-33.2988"/>
        <n v="-44.538799999999981"/>
        <n v="-47.910799999999995"/>
        <n v="-49.03479999999999"/>
        <n v="-51.28279999999998"/>
        <n v="-265.07296000000002"/>
        <n v="15.688799999999986"/>
        <n v="144.25648000000001"/>
        <n v="121.35248000000001"/>
        <n v="107.86448000000001"/>
        <n v="-14.481999999999999"/>
        <n v="-21.372799999999984"/>
        <n v="136.33339999999998"/>
        <n v="111.82939999999999"/>
        <n v="107.10939999999999"/>
        <n v="98.117399999999989"/>
        <n v="67.829399999999993"/>
        <n v="61.661399999999986"/>
        <n v="35.173399999999987"/>
        <n v="1.4533999999999878"/>
        <n v="-18.2226"/>
        <n v="-25.522600000000011"/>
        <n v="-26.646600000000007"/>
        <n v="17.25"/>
        <n v="-240.01952"/>
        <n v="-360.26952"/>
        <n v="-37.030400000000014"/>
        <n v="146.35760000000002"/>
        <n v="141.00560000000002"/>
        <n v="136.1096"/>
        <n v="133.0496"/>
        <n v="130.6216"/>
        <n v="127.2496"/>
        <n v="106.0736"/>
        <n v="94.437600000000003"/>
        <n v="89.033600000000007"/>
        <n v="87.909600000000012"/>
        <n v="68.801600000000008"/>
        <n v="52.533600000000007"/>
        <n v="50.817600000000013"/>
        <n v="46.321600000000004"/>
        <n v="38.453600000000009"/>
        <n v="38.273600000000002"/>
        <n v="32.833600000000004"/>
        <n v="30.585599999999999"/>
        <n v="14.849600000000009"/>
        <n v="12.601600000000019"/>
        <n v="0.23760000000001469"/>
        <n v="-11.670400000000001"/>
        <n v="-23.366399999999999"/>
        <n v="-39.102399999999989"/>
        <n v="11.507199999999983"/>
        <n v="-12.94271999999998"/>
        <n v="-443.61775999999998"/>
        <n v="145.14179999999999"/>
        <n v="144.15379999999999"/>
        <n v="138.2458"/>
        <n v="129.4058"/>
        <n v="128.4178"/>
        <n v="121.6738"/>
        <n v="111.55779999999999"/>
        <n v="76.577799999999996"/>
        <n v="73.205799999999996"/>
        <n v="70.957799999999992"/>
        <n v="55.221799999999988"/>
        <n v="52.973799999999997"/>
        <n v="31.617799999999988"/>
        <n v="18.001800000000003"/>
        <n v="17.005799999999994"/>
        <n v="15.881799999999998"/>
        <n v="0.14579999999997995"/>
        <n v="-21.210200000000015"/>
        <n v="-27.954200000000014"/>
        <n v="-22.901600000000002"/>
        <n v="-20.524000000000001"/>
        <n v="5.3564000000000078"/>
        <n v="-96.602800000000002"/>
        <n v="-186.72256000000002"/>
        <n v="-1.0699999999999932"/>
        <n v="137.18200000000002"/>
        <n v="133.81"/>
        <n v="131.08199999999999"/>
        <n v="130.53"/>
        <n v="123.786"/>
        <n v="119.45400000000001"/>
        <n v="99.006"/>
        <n v="94.47"/>
        <n v="84.481999999999999"/>
        <n v="73.114000000000004"/>
        <n v="38.89800000000001"/>
        <n v="11.294000000000011"/>
        <n v="6.7980000000000018"/>
        <n v="-6.6899999999999977"/>
        <n v="-16.805999999999983"/>
        <n v="-32.542000000000002"/>
        <n v="-38.162000000000006"/>
        <n v="-41.533999999999992"/>
        <n v="5.6740000000000066"/>
        <n v="29.2684"/>
        <n v="-84.510799999999989"/>
        <n v="-48.050399999999996"/>
        <n v="-403.58534400000002"/>
        <n v="140.14619999999999"/>
        <n v="115.73419999999999"/>
        <n v="111.28619999999999"/>
        <n v="105.66619999999999"/>
        <n v="102.24619999999999"/>
        <n v="92.334199999999981"/>
        <n v="74.822199999999995"/>
        <n v="50.954199999999986"/>
        <n v="41.890199999999993"/>
        <n v="22.442199999999985"/>
        <n v="11.202200000000005"/>
        <n v="7.8301999999999907"/>
        <n v="-4.5338000000000136"/>
        <n v="-5.6578000000000088"/>
        <n v="-65.921800000000019"/>
        <n v="-88.418000000000006"/>
        <n v="99.095200000000006"/>
        <n v="21.290400000000005"/>
        <n v="114.59183999999999"/>
        <n v="-87.164400000000001"/>
        <n v="100.4992"/>
        <n v="-95.665199999999999"/>
        <n v="137.25839999999999"/>
        <n v="129.13040000000001"/>
        <n v="126.8824"/>
        <n v="122.38640000000001"/>
        <n v="117.8904"/>
        <n v="112.48240000000001"/>
        <n v="111.60640000000001"/>
        <n v="111.1464"/>
        <n v="110.38640000000001"/>
        <n v="68.434400000000011"/>
        <n v="54.946400000000011"/>
        <n v="51.574400000000011"/>
        <n v="21.226400000000012"/>
        <n v="18.978399999999993"/>
        <n v="0.99440000000001305"/>
        <n v="-12.08159999999998"/>
        <n v="-27.105599999999981"/>
        <n v="-132.33824000000001"/>
        <n v="34.733200000000011"/>
        <n v="128.37959999999998"/>
        <n v="106.79695999999998"/>
        <n v="90.840959999999995"/>
        <n v="63.864959999999982"/>
        <n v="143.6506"/>
        <n v="130.1626"/>
        <n v="124.37859999999999"/>
        <n v="114.38659999999999"/>
        <n v="106.51859999999999"/>
        <n v="102.06259999999999"/>
        <n v="87.450599999999994"/>
        <n v="78.45859999999999"/>
        <n v="76.210599999999985"/>
        <n v="75.08659999999999"/>
        <n v="65.298599999999993"/>
        <n v="34.782599999999988"/>
        <n v="31.250599999999991"/>
        <n v="21.134599999999978"/>
        <n v="-6.9654000000000167"/>
        <n v="-23.825400000000002"/>
        <n v="-27.197400000000016"/>
        <n v="-28.321400000000011"/>
        <n v="-29.445400000000006"/>
        <n v="-38.437399999999997"/>
        <n v="-40.685400000000016"/>
        <n v="-47.429400000000015"/>
        <n v="-50.801400000000001"/>
        <n v="-69.078399999999988"/>
        <n v="-315.945472"/>
        <n v="72.681200000000004"/>
        <n v="147.9708"/>
        <n v="145.72280000000001"/>
        <n v="140.87880000000001"/>
        <n v="135.60679999999999"/>
        <n v="119.95480000000001"/>
        <n v="118.83080000000001"/>
        <n v="114.4228"/>
        <n v="111.2028"/>
        <n v="106.46680000000001"/>
        <n v="103.14280000000001"/>
        <n v="81.738800000000012"/>
        <n v="77.918800000000005"/>
        <n v="76.118800000000007"/>
        <n v="71.622800000000012"/>
        <n v="-4.265199999999993"/>
        <n v="-14.92519999999999"/>
        <n v="-19.421199999999999"/>
        <n v="-53.141199999999998"/>
        <n v="54.358080000000015"/>
        <n v="106.83520000000001"/>
        <n v="-265.08159999999998"/>
        <n v="-28.129199999999997"/>
        <n v="147.85899999999998"/>
        <n v="145.715"/>
        <n v="137.84699999999998"/>
        <n v="131.10299999999998"/>
        <n v="96.534999999999997"/>
        <n v="93.074999999999989"/>
        <n v="86.142999999999986"/>
        <n v="24.322999999999993"/>
        <n v="10.995000000000005"/>
        <n v="-0.40500000000000114"/>
        <n v="-3.7770000000000152"/>
        <n v="-4.9010000000000105"/>
        <n v="-9.3970000000000198"/>
        <n v="-12.769000000000005"/>
        <n v="-21.760999999999996"/>
        <n v="-25.13300000000001"/>
        <n v="-37.497000000000014"/>
        <n v="56.004800000000003"/>
        <n v="-84.526800000000009"/>
        <n v="147.79920000000001"/>
        <n v="146.74719999999999"/>
        <n v="143.37520000000001"/>
        <n v="131.9632"/>
        <n v="119.77120000000001"/>
        <n v="116.39920000000001"/>
        <n v="107.4072"/>
        <n v="104.7792"/>
        <n v="102.26320000000001"/>
        <n v="101.78720000000001"/>
        <n v="98.415199999999999"/>
        <n v="82.543199999999999"/>
        <n v="72.563200000000009"/>
        <n v="71.4392"/>
        <n v="32.09920000000001"/>
        <n v="31.787199999999999"/>
        <n v="23.107200000000006"/>
        <n v="20.859200000000016"/>
        <n v="0.25919999999999277"/>
        <n v="-10.612799999999993"/>
        <n v="-24.100799999999992"/>
        <n v="-45.456799999999987"/>
        <n v="-49.952799999999996"/>
        <n v="50.083200000000005"/>
        <n v="138.78739999999999"/>
        <n v="134.0754"/>
        <n v="125.08339999999998"/>
        <n v="121.7114"/>
        <n v="116.09139999999999"/>
        <n v="111.59539999999998"/>
        <n v="94.951399999999992"/>
        <n v="86.099399999999989"/>
        <n v="74.719399999999993"/>
        <n v="53.983399999999989"/>
        <n v="52.239399999999989"/>
        <n v="51.115399999999994"/>
        <n v="49.991399999999985"/>
        <n v="43.247399999999985"/>
        <n v="34.255399999999995"/>
        <n v="9.5274000000000001"/>
        <n v="0.53539999999998145"/>
        <n v="-18.572600000000023"/>
        <n v="-50.044600000000003"/>
        <n v="-152.10303999999999"/>
        <n v="61.872320000000002"/>
        <n v="-69.278399999999976"/>
        <n v="74.711600000000004"/>
        <n v="135.06360000000001"/>
        <n v="132.81560000000002"/>
        <n v="130.82760000000002"/>
        <n v="127.4556"/>
        <n v="114.6636"/>
        <n v="100.71960000000001"/>
        <n v="94.8596"/>
        <n v="88.115600000000001"/>
        <n v="54.395600000000002"/>
        <n v="44.48360000000001"/>
        <n v="26.295600000000007"/>
        <n v="17.587600000000009"/>
        <n v="2.691599999999994"/>
        <n v="-9.6723999999999819"/>
        <n v="-25.4084"/>
        <n v="-1.5164000000000044"/>
        <n v="92.456000000000017"/>
        <n v="104.1712"/>
        <n v="150.96779999999998"/>
        <n v="148.41579999999999"/>
        <n v="144.3038"/>
        <n v="134.92779999999999"/>
        <n v="131.85980000000001"/>
        <n v="122.56379999999999"/>
        <n v="101.51179999999999"/>
        <n v="95.891799999999989"/>
        <n v="94.567799999999991"/>
        <n v="93.643799999999999"/>
        <n v="90.443799999999982"/>
        <n v="65.54379999999999"/>
        <n v="50.931799999999996"/>
        <n v="45.795799999999986"/>
        <n v="45.311799999999991"/>
        <n v="35.195799999999991"/>
        <n v="28.451799999999992"/>
        <n v="16.087799999999987"/>
        <n v="-4.1442000000000121"/>
        <n v="-28.872200000000021"/>
        <n v="-41.236199999999997"/>
        <n v="-53.600200000000001"/>
        <n v="33.373119999999986"/>
        <n v="40.433199999999999"/>
        <n v="120.51344"/>
        <n v="20.565439999999995"/>
        <n v="-38.217600000000004"/>
        <n v="-66.002800000000008"/>
        <n v="-9.8530623999999989"/>
        <n v="143.00800000000001"/>
        <n v="130.64400000000001"/>
        <n v="125.024"/>
        <n v="119.61600000000001"/>
        <n v="118.28"/>
        <n v="89.056000000000012"/>
        <n v="83.436000000000007"/>
        <n v="75.568000000000012"/>
        <n v="73.320000000000007"/>
        <n v="57.34"/>
        <n v="38.475999999999999"/>
        <n v="17.900000000000006"/>
        <n v="-0.86400000000000432"/>
        <n v="-19.972000000000008"/>
        <n v="-40.204000000000008"/>
        <n v="83.170559999999995"/>
        <n v="0.18655999999998585"/>
        <n v="144.7722"/>
        <n v="137.2962"/>
        <n v="129.03619999999998"/>
        <n v="102.45219999999999"/>
        <n v="99.080199999999991"/>
        <n v="96.8322"/>
        <n v="93.460199999999986"/>
        <n v="81.096199999999996"/>
        <n v="70.980199999999996"/>
        <n v="69.856199999999987"/>
        <n v="64.236199999999997"/>
        <n v="61.988199999999992"/>
        <n v="61.524199999999993"/>
        <n v="48.44019999999999"/>
        <n v="42.880199999999988"/>
        <n v="41.864199999999997"/>
        <n v="37.260199999999998"/>
        <n v="12.532199999999989"/>
        <n v="6.100200000000001"/>
        <n v="-21.18780000000001"/>
        <n v="-22.311800000000005"/>
        <n v="-24.559799999999996"/>
        <n v="-26.807800000000015"/>
        <n v="-42.543800000000005"/>
        <n v="-38.340800000000002"/>
        <n v="-15.923600000000022"/>
        <n v="-45.696799999999996"/>
        <n v="-140.74080000000004"/>
        <n v="151.81640000000002"/>
        <n v="149.13240000000002"/>
        <n v="146.19640000000001"/>
        <n v="137.20440000000002"/>
        <n v="136.0804"/>
        <n v="116.53640000000001"/>
        <n v="112.50040000000001"/>
        <n v="105.73240000000001"/>
        <n v="91.796400000000006"/>
        <n v="72.348399999999998"/>
        <n v="68.6404"/>
        <n v="64.144400000000005"/>
        <n v="60.772400000000005"/>
        <n v="37.168400000000005"/>
        <n v="21.432400000000001"/>
        <n v="18.060400000000016"/>
        <n v="-12.391599999999983"/>
        <n v="-22.403599999999983"/>
        <n v="-34.767599999999987"/>
        <n v="-41.511599999999987"/>
        <n v="117.19359999999999"/>
        <n v="-49.612400000000008"/>
        <n v="55.56768000000001"/>
        <n v="-46.472640000000013"/>
        <n v="-221.62848000000002"/>
        <n v="121.456"/>
        <n v="153.49259999999998"/>
        <n v="143.85659999999999"/>
        <n v="112.6566"/>
        <n v="100.02059999999999"/>
        <n v="98.388599999999997"/>
        <n v="77.748599999999996"/>
        <n v="66.300599999999989"/>
        <n v="50.564599999999984"/>
        <n v="42.696599999999989"/>
        <n v="37.076599999999985"/>
        <n v="32.744599999999991"/>
        <n v="28.084599999999995"/>
        <n v="26.960599999999985"/>
        <n v="-1.1394000000000233"/>
        <n v="-4.511400000000009"/>
        <n v="-10.131400000000014"/>
        <n v="-12.419399999999996"/>
        <n v="-14.627400000000023"/>
        <n v="-19.123400000000004"/>
        <n v="-39.355400000000003"/>
        <n v="-49.471400000000017"/>
        <n v="-111.45239999999998"/>
        <n v="119.00463359999999"/>
        <n v="153.88079999999999"/>
        <n v="148.86080000000001"/>
        <n v="146.0128"/>
        <n v="137.02080000000001"/>
        <n v="135.89680000000001"/>
        <n v="134.28880000000001"/>
        <n v="132.0008"/>
        <n v="119.7128"/>
        <n v="115.7568"/>
        <n v="114.5408"/>
        <n v="103.30080000000001"/>
        <n v="102.17680000000001"/>
        <n v="99.944800000000015"/>
        <n v="96.55680000000001"/>
        <n v="92.296800000000005"/>
        <n v="88.884799999999998"/>
        <n v="87.564800000000005"/>
        <n v="80.820800000000006"/>
        <n v="78.8048"/>
        <n v="75.276800000000009"/>
        <n v="65.084800000000001"/>
        <n v="62.116800000000012"/>
        <n v="52.720800000000011"/>
        <n v="49.348800000000011"/>
        <n v="-12.471199999999982"/>
        <n v="-13.899200000000008"/>
        <n v="-32.059200000000004"/>
        <n v="-28.213075199999992"/>
        <n v="51.382000000000019"/>
        <n v="-253.54599999999996"/>
        <n v="-48.156000000000006"/>
        <n v="119.38368"/>
        <n v="63.600400000000008"/>
        <n v="150.97299999999998"/>
        <n v="141.369"/>
        <n v="140.857"/>
        <n v="135.23699999999999"/>
        <n v="132.98899999999998"/>
        <n v="114.44899999999998"/>
        <n v="112.48099999999999"/>
        <n v="89.720999999999989"/>
        <n v="84.100999999999985"/>
        <n v="81.852999999999994"/>
        <n v="73.86099999999999"/>
        <n v="50.380999999999986"/>
        <n v="26.776999999999987"/>
        <n v="10.728999999999985"/>
        <n v="-0.19900000000001228"/>
        <n v="-11.435000000000002"/>
        <n v="-33.919000000000011"/>
        <n v="-37.290999999999997"/>
        <n v="-53.027000000000015"/>
        <n v="-265.30752000000001"/>
        <n v="-3.503200000000021"/>
        <n v="-29.652800000000013"/>
        <n v="-18.238079999999997"/>
        <n v="-21.610080000000011"/>
        <n v="-48.722080000000005"/>
        <n v="-99.713999999999999"/>
        <n v="112.53320000000001"/>
        <n v="153.08520000000001"/>
        <n v="150.8372"/>
        <n v="139.46520000000001"/>
        <n v="135.7132"/>
        <n v="132.34120000000001"/>
        <n v="120.00120000000001"/>
        <n v="112.1092"/>
        <n v="107.61320000000001"/>
        <n v="56.401200000000003"/>
        <n v="55.09320000000001"/>
        <n v="51.413200000000003"/>
        <n v="40.173200000000008"/>
        <n v="39.049199999999999"/>
        <n v="39.005200000000002"/>
        <n v="4.2051999999999907"/>
        <n v="-6.1148000000000025"/>
        <n v="-28.390799999999984"/>
        <n v="-29.514800000000008"/>
        <n v="-41.878799999999984"/>
        <n v="-48.622799999999984"/>
        <n v="145.52691200000001"/>
        <n v="60.64800000000001"/>
        <n v="-112.0692"/>
        <n v="118.82079999999999"/>
        <n v="-86.379199999999997"/>
        <n v="151.35739999999998"/>
        <n v="147.32939999999999"/>
        <n v="140.1174"/>
        <n v="138.3374"/>
        <n v="123.25739999999999"/>
        <n v="120.35339999999999"/>
        <n v="112.01739999999998"/>
        <n v="101.63339999999999"/>
        <n v="95.157399999999996"/>
        <n v="88.553399999999996"/>
        <n v="81.669399999999996"/>
        <n v="80.545399999999987"/>
        <n v="77.89739999999999"/>
        <n v="51.321399999999997"/>
        <n v="42.329399999999993"/>
        <n v="25.469399999999979"/>
        <n v="9.7333999999999889"/>
        <n v="7.4853999999999985"/>
        <n v="-1.5066000000000201"/>
        <n v="-8.830600000000004"/>
        <n v="-11.622600000000006"/>
        <n v="-18.366600000000005"/>
        <n v="-49.758600000000001"/>
        <n v="69.864800000000002"/>
        <n v="54.675039999999996"/>
        <n v="-94.593199999999996"/>
        <n v="-53.345728000000008"/>
        <n v="-223.15647999999999"/>
        <n v="132.6576"/>
        <n v="131.45760000000001"/>
        <n v="129.03360000000001"/>
        <n v="124.28960000000001"/>
        <n v="113.0496"/>
        <n v="88.321600000000004"/>
        <n v="82.701599999999999"/>
        <n v="63.817599999999999"/>
        <n v="60.221600000000009"/>
        <n v="51.229600000000005"/>
        <n v="50.10560000000001"/>
        <n v="35.493600000000001"/>
        <n v="30.3416"/>
        <n v="20.881599999999992"/>
        <n v="14.137599999999992"/>
        <n v="8.5176000000000158"/>
        <n v="4.0216000000000065"/>
        <n v="0.72960000000000491"/>
        <n v="-35.318399999999997"/>
        <n v="-52.178399999999982"/>
        <n v="52.613200000000006"/>
        <n v="57.244159999999994"/>
        <n v="65.308399999999992"/>
        <n v="141.3098"/>
        <n v="136.2458"/>
        <n v="135.81779999999998"/>
        <n v="127.56979999999999"/>
        <n v="108.46179999999998"/>
        <n v="82.609799999999993"/>
        <n v="79.237799999999993"/>
        <n v="77.141799999999989"/>
        <n v="63.501799999999989"/>
        <n v="56.757799999999989"/>
        <n v="55.633799999999994"/>
        <n v="51.137799999999984"/>
        <n v="48.117799999999988"/>
        <n v="47.765799999999984"/>
        <n v="41.021799999999985"/>
        <n v="18.129799999999989"/>
        <n v="0.55779999999998608"/>
        <n v="-14.054200000000009"/>
        <n v="-15.178200000000004"/>
        <n v="-19.674200000000013"/>
        <n v="-26.418200000000013"/>
        <n v="-41.030200000000008"/>
        <n v="-42.154200000000003"/>
        <n v="-84.472399999999993"/>
        <n v="6.3404160000000047"/>
        <n v="31.729199999999992"/>
        <n v="-135.87759999999997"/>
        <n v="-102.77311999999998"/>
        <n v="150.29400000000001"/>
        <n v="144.67400000000001"/>
        <n v="140.96600000000001"/>
        <n v="135.346"/>
        <n v="125.566"/>
        <n v="124.10599999999999"/>
        <n v="122.982"/>
        <n v="111.834"/>
        <n v="110.34200000000001"/>
        <n v="104.702"/>
        <n v="91.51"/>
        <n v="84.766000000000005"/>
        <n v="64.534000000000006"/>
        <n v="12.418000000000006"/>
        <n v="4.9620000000000175"/>
        <n v="-3.6099999999999852"/>
        <n v="-45.617999999999995"/>
        <n v="-100.57039999999998"/>
        <n v="-69.585599999999999"/>
        <n v="-215.344832"/>
        <n v="20.429280000000006"/>
        <n v="-20.926719999999989"/>
        <n v="-29.151200000000017"/>
        <n v="11.639904000000001"/>
        <n v="142.2902"/>
        <n v="124.01419999999999"/>
        <n v="122.89019999999999"/>
        <n v="121.7662"/>
        <n v="111.65019999999998"/>
        <n v="109.40219999999999"/>
        <n v="109.33419999999998"/>
        <n v="102.65819999999999"/>
        <n v="99.286199999999994"/>
        <n v="75.546199999999985"/>
        <n v="17.234199999999987"/>
        <n v="2.6221999999999923"/>
        <n v="-6.3697999999999979"/>
        <n v="-17.609800000000007"/>
        <n v="-30.421800000000019"/>
        <n v="-13.326000000000022"/>
        <n v="143.2784"/>
        <n v="127.3304"/>
        <n v="120.5504"/>
        <n v="102.5664"/>
        <n v="84.582400000000007"/>
        <n v="77.838400000000007"/>
        <n v="64.350400000000008"/>
        <n v="56.482399999999998"/>
        <n v="48.614400000000003"/>
        <n v="35.126400000000004"/>
        <n v="25.010400000000004"/>
        <n v="19.3904"/>
        <n v="12.6464"/>
        <n v="-5.337600000000009"/>
        <n v="-15.453599999999994"/>
        <n v="-26.693600000000004"/>
        <n v="136.53440000000001"/>
        <n v="98.070400000000006"/>
        <n v="3.6544000000000096"/>
        <n v="-2.677599999999984"/>
        <n v="-456.86239999999998"/>
        <n v="-3.0224000000000046"/>
        <n v="49.355200000000011"/>
        <n v="-56.467999999999989"/>
        <n v="147.43459999999999"/>
        <n v="137.3186"/>
        <n v="133.02259999999998"/>
        <n v="131.87459999999999"/>
        <n v="130.57459999999998"/>
        <n v="112.59059999999999"/>
        <n v="107.69459999999998"/>
        <n v="75.238599999999991"/>
        <n v="71.002599999999987"/>
        <n v="45.150599999999997"/>
        <n v="26.042599999999993"/>
        <n v="21.546599999999984"/>
        <n v="17.050600000000003"/>
        <n v="-5.4294000000000153"/>
        <n v="-7.6774000000000058"/>
        <n v="-44.769400000000019"/>
        <n v="109.12879999999998"/>
        <n v="77.691519999999997"/>
        <n v="150.53779200000002"/>
        <n v="153.32679999999999"/>
        <n v="152.92680000000001"/>
        <n v="150.87479999999999"/>
        <n v="134.1268"/>
        <n v="134.01480000000001"/>
        <n v="130.4828"/>
        <n v="100.13480000000001"/>
        <n v="76.530799999999999"/>
        <n v="69.93480000000001"/>
        <n v="67.538800000000009"/>
        <n v="47.30680000000001"/>
        <n v="44.902799999999999"/>
        <n v="28.198800000000006"/>
        <n v="21.454800000000006"/>
        <n v="18.110800000000012"/>
        <n v="13.586800000000011"/>
        <n v="10.214799999999997"/>
        <n v="-19.009199999999993"/>
        <n v="-23.389199999999988"/>
        <n v="-34.745199999999983"/>
        <n v="-35.869200000000006"/>
        <n v="-51.605199999999996"/>
        <n v="96.222000000000008"/>
        <n v="-129.9956"/>
        <n v="19.108399999999989"/>
        <n v="23.61099999999999"/>
        <n v="150.73899999999998"/>
        <n v="150.62299999999999"/>
        <n v="148.74299999999999"/>
        <n v="148.375"/>
        <n v="147.25099999999998"/>
        <n v="139.38299999999998"/>
        <n v="134.887"/>
        <n v="127.01899999999999"/>
        <n v="125.89499999999998"/>
        <n v="111.28299999999999"/>
        <n v="106.363"/>
        <n v="91.050999999999988"/>
        <n v="89.926999999999992"/>
        <n v="77.562999999999988"/>
        <n v="28.718999999999994"/>
        <n v="22.486999999999995"/>
        <n v="-8.9850000000000136"/>
        <n v="-16.853000000000009"/>
        <n v="-26.969000000000023"/>
        <n v="-32.033000000000015"/>
        <n v="-34.837000000000018"/>
        <n v="-46.076999999999998"/>
        <n v="60.684639999999987"/>
        <n v="-26.987359999999995"/>
        <n v="-408.15896000000004"/>
        <n v="151.22720000000001"/>
        <n v="146.0352"/>
        <n v="132.61920000000001"/>
        <n v="129.17520000000002"/>
        <n v="116.81120000000001"/>
        <n v="101.0752"/>
        <n v="94.33120000000001"/>
        <n v="87.315200000000004"/>
        <n v="73.283200000000008"/>
        <n v="67.355200000000011"/>
        <n v="41.503200000000007"/>
        <n v="21.9512"/>
        <n v="16.775200000000012"/>
        <n v="6.6591999999999985"/>
        <n v="-3.456799999999987"/>
        <n v="-17.996800000000007"/>
        <n v="-33.8048"/>
        <n v="-36.052799999999991"/>
        <n v="-43.920799999999986"/>
        <n v="-24.497600000000006"/>
        <n v="87.333600000000004"/>
        <n v="72.975424000000004"/>
        <n v="158.33539999999999"/>
        <n v="144.8194"/>
        <n v="142.57139999999998"/>
        <n v="140.35139999999998"/>
        <n v="134.73139999999998"/>
        <n v="132.48339999999999"/>
        <n v="123.63539999999999"/>
        <n v="94.239399999999989"/>
        <n v="93.115399999999994"/>
        <n v="78.503399999999985"/>
        <n v="70.63539999999999"/>
        <n v="65.015399999999985"/>
        <n v="58.271399999999986"/>
        <n v="42.535399999999996"/>
        <n v="7.6913999999999874"/>
        <n v="0.94739999999998759"/>
        <n v="-15.412599999999998"/>
        <n v="-30.524600000000021"/>
        <n v="16.683399999999978"/>
        <n v="45.806400000000011"/>
        <n v="-63.861439999999988"/>
        <n v="-79.289599999999979"/>
        <n v="-321.52480000000003"/>
        <n v="-462.36821759999998"/>
        <n v="51.555599999999998"/>
        <n v="152.59559999999999"/>
        <n v="150.3476"/>
        <n v="145.42760000000001"/>
        <n v="136.8596"/>
        <n v="134.61160000000001"/>
        <n v="131.2236"/>
        <n v="123.3716"/>
        <n v="117.7516"/>
        <n v="115.50360000000001"/>
        <n v="81.783600000000007"/>
        <n v="77.571600000000004"/>
        <n v="73.915599999999998"/>
        <n v="64.923600000000008"/>
        <n v="51.435600000000008"/>
        <n v="40.195599999999999"/>
        <n v="21.087600000000009"/>
        <n v="6.4756000000000142"/>
        <n v="0.85560000000000969"/>
        <n v="-0.26839999999998554"/>
        <n v="-19.868400000000008"/>
        <n v="-38.484399999999994"/>
        <n v="-42.980400000000003"/>
        <n v="-30.77000000000001"/>
        <n v="102.19888"/>
        <n v="19.926880000000011"/>
        <n v="13.182880000000011"/>
        <n v="4.3900000000000148"/>
        <n v="-4.1129599999999868"/>
        <n v="-235.44798719999997"/>
        <n v="154.84379999999999"/>
        <n v="150.25579999999999"/>
        <n v="113.16379999999998"/>
        <n v="99.675799999999981"/>
        <n v="97.427799999999991"/>
        <n v="79.443799999999996"/>
        <n v="77.623799999999989"/>
        <n v="45.723799999999983"/>
        <n v="31.759799999999984"/>
        <n v="13.127799999999979"/>
        <n v="-26.212200000000024"/>
        <n v="-32.956200000000024"/>
        <n v="-41.948200000000014"/>
        <n v="-54.312200000000018"/>
        <n v="69.591999999999999"/>
        <n v="38.333759999999998"/>
        <n v="118.0472"/>
        <n v="142.29599999999999"/>
        <n v="138.92000000000002"/>
        <n v="137.464"/>
        <n v="127.4"/>
        <n v="124.31200000000001"/>
        <n v="113.072"/>
        <n v="96"/>
        <n v="27.647999999999996"/>
        <n v="24.27600000000001"/>
        <n v="14.159999999999997"/>
        <n v="6.2920000000000016"/>
        <n v="4.0440000000000111"/>
        <n v="-16.187999999999988"/>
        <n v="-46.536000000000001"/>
        <n v="119.11600000000001"/>
        <n v="2.9200000000000159"/>
        <n v="1.7959999999999923"/>
        <n v="-10.567999999999984"/>
        <n v="138.97679360000001"/>
        <n v="20.357200000000006"/>
        <n v="9.5721999999999809"/>
        <n v="161.31219999999999"/>
        <n v="161.16419999999999"/>
        <n v="160.08419999999998"/>
        <n v="152.35219999999998"/>
        <n v="136.52419999999998"/>
        <n v="115.22819999999999"/>
        <n v="102.86419999999998"/>
        <n v="90.500199999999992"/>
        <n v="68.020199999999988"/>
        <n v="59.028199999999984"/>
        <n v="42.168199999999985"/>
        <n v="33.176199999999994"/>
        <n v="3.9521999999999764"/>
        <n v="-16.279800000000023"/>
        <n v="-25.271800000000013"/>
        <n v="-37.499800000000022"/>
        <n v="-53.371800000000007"/>
        <n v="-12.962880000000013"/>
        <n v="-38.814879999999988"/>
        <n v="-75.391359999999992"/>
        <n v="51.048000000000016"/>
        <n v="-42.935999999999979"/>
        <n v="156.7244"/>
        <n v="143.53640000000001"/>
        <n v="143.2364"/>
        <n v="140.98840000000001"/>
        <n v="139.67240000000001"/>
        <n v="134.24440000000001"/>
        <n v="127.50040000000001"/>
        <n v="112.8884"/>
        <n v="109.5164"/>
        <n v="106.1444"/>
        <n v="103.24039999999999"/>
        <n v="97.332400000000007"/>
        <n v="53.316400000000002"/>
        <n v="52.192400000000006"/>
        <n v="51.068399999999997"/>
        <n v="37.180400000000006"/>
        <n v="36.456400000000002"/>
        <n v="34.668400000000005"/>
        <n v="21.576400000000007"/>
        <n v="17.348399999999998"/>
        <n v="7.2324000000000126"/>
        <n v="-18.619599999999991"/>
        <n v="-30.983599999999996"/>
        <n v="-33.231599999999986"/>
        <n v="-46.719599999999986"/>
        <n v="73.415359999999993"/>
        <n v="76.476799999999997"/>
        <n v="75.656400000000005"/>
        <n v="161.12859999999998"/>
        <n v="160.89259999999999"/>
        <n v="149.16459999999998"/>
        <n v="147.40459999999999"/>
        <n v="142.44059999999999"/>
        <n v="136.4006"/>
        <n v="130.78059999999999"/>
        <n v="122.9606"/>
        <n v="121.96859999999998"/>
        <n v="108.30059999999999"/>
        <n v="102.6806"/>
        <n v="92.564599999999984"/>
        <n v="86.944599999999994"/>
        <n v="85.820599999999985"/>
        <n v="77.95259999999999"/>
        <n v="71.20859999999999"/>
        <n v="52.100599999999986"/>
        <n v="49.804599999999994"/>
        <n v="40.860599999999991"/>
        <n v="22.4846"/>
        <n v="20.628599999999977"/>
        <n v="-14.215400000000017"/>
        <n v="-49.059400000000011"/>
        <n v="90.426239999999993"/>
        <n v="15.532800000000009"/>
        <n v="13.272800000000018"/>
        <n v="-225.08920000000001"/>
        <n v="-53.125599999999991"/>
        <n v="146.1448"/>
        <n v="126.19280000000001"/>
        <n v="124.86080000000001"/>
        <n v="123.9448"/>
        <n v="114.6768"/>
        <n v="100.3408"/>
        <n v="87.976799999999997"/>
        <n v="76.736800000000002"/>
        <n v="71.116799999999998"/>
        <n v="26.156800000000004"/>
        <n v="7.0488"/>
        <n v="-1.9431999999999903"/>
        <n v="-6.8752000000000066"/>
        <n v="-9.8111999999999853"/>
        <n v="-52.523200000000003"/>
        <n v="-100.6516"/>
        <n v="-156.29632000000004"/>
        <n v="-64.263599999999997"/>
        <n v="-31.240640000000013"/>
        <n v="-525.30892800000004"/>
        <n v="156.125"/>
        <n v="155.00099999999998"/>
        <n v="143.761"/>
        <n v="133.96899999999999"/>
        <n v="120.65699999999998"/>
        <n v="110.36499999999998"/>
        <n v="106.12499999999999"/>
        <n v="96.900999999999996"/>
        <n v="96.284999999999982"/>
        <n v="89.344999999999985"/>
        <n v="72.148999999999987"/>
        <n v="64.672999999999988"/>
        <n v="60.908999999999992"/>
        <n v="49.668999999999983"/>
        <n v="38.996999999999986"/>
        <n v="30.532999999999987"/>
        <n v="17.072999999999979"/>
        <n v="-21.143000000000001"/>
        <n v="-29.011000000000024"/>
        <n v="-31.259000000000015"/>
        <n v="-71.286799999999999"/>
        <n v="-88.499731200000014"/>
        <n v="-55.994799999999998"/>
        <n v="-354.95846399999994"/>
        <n v="-162.94592"/>
        <n v="69.588800000000006"/>
        <n v="155.87720000000002"/>
        <n v="148.12120000000002"/>
        <n v="145.8732"/>
        <n v="144.7492"/>
        <n v="139.49719999999999"/>
        <n v="136.12520000000001"/>
        <n v="135.00120000000001"/>
        <n v="133.61320000000001"/>
        <n v="128.25720000000001"/>
        <n v="122.45320000000001"/>
        <n v="120.9012"/>
        <n v="115.89320000000001"/>
        <n v="110.2732"/>
        <n v="93.077200000000005"/>
        <n v="92.289200000000008"/>
        <n v="73.181200000000004"/>
        <n v="50.7012"/>
        <n v="20.124400000000009"/>
        <n v="11.361199999999997"/>
        <n v="1.2452000000000112"/>
        <n v="-16.738799999999998"/>
        <n v="15.857200000000006"/>
        <n v="-78.633199999999988"/>
        <n v="-56.106560000000002"/>
        <n v="-27.726399999999984"/>
        <n v="161.94048000000001"/>
        <n v="143.95648"/>
        <n v="132.71648000000002"/>
        <n v="-39.773599999999988"/>
        <n v="-109.8708"/>
        <n v="159.22539999999998"/>
        <n v="150.56139999999999"/>
        <n v="127.04139999999998"/>
        <n v="125.91739999999999"/>
        <n v="124.06939999999999"/>
        <n v="106.80939999999998"/>
        <n v="80.957399999999993"/>
        <n v="62.973399999999984"/>
        <n v="55.105399999999989"/>
        <n v="50.609399999999994"/>
        <n v="41.617399999999989"/>
        <n v="30.377399999999994"/>
        <n v="27.00539999999998"/>
        <n v="23.633399999999995"/>
        <n v="20.261399999999981"/>
        <n v="-17.954599999999999"/>
        <n v="-48.302600000000012"/>
        <n v="12.2012"/>
        <n v="31.656800000000004"/>
        <n v="-105.08919999999998"/>
        <n v="-32.888800000000003"/>
        <n v="-191.09680000000003"/>
        <n v="-8.7291999999999916"/>
        <n v="-107.58679999999998"/>
        <n v="164.6576"/>
        <n v="163.5856"/>
        <n v="156.8416"/>
        <n v="148.9736"/>
        <n v="144.93360000000001"/>
        <n v="134.8176"/>
        <n v="128.0736"/>
        <n v="123.5776"/>
        <n v="118.6456"/>
        <n v="105.59360000000001"/>
        <n v="102.2216"/>
        <n v="97.7256"/>
        <n v="94.3536"/>
        <n v="92.325600000000009"/>
        <n v="88.73360000000001"/>
        <n v="79.741600000000005"/>
        <n v="76.369600000000005"/>
        <n v="74.121600000000001"/>
        <n v="65.129599999999996"/>
        <n v="40.729600000000005"/>
        <n v="30.285600000000017"/>
        <n v="29.161599999999993"/>
        <n v="7.8055999999999983"/>
        <n v="2.1855999999999938"/>
        <n v="-11.302400000000006"/>
        <n v="-36.030399999999986"/>
        <n v="-43.898400000000009"/>
        <n v="-42.372799999999984"/>
        <n v="37.391599999999997"/>
        <n v="51.41879999999999"/>
        <n v="-6.2867999999999995"/>
        <n v="-477.66079999999999"/>
        <n v="87.117599999999996"/>
        <n v="164.57379999999998"/>
        <n v="157.82979999999998"/>
        <n v="146.50579999999999"/>
        <n v="119.72179999999999"/>
        <n v="86.393799999999985"/>
        <n v="83.021799999999985"/>
        <n v="66.02579999999999"/>
        <n v="55.017799999999994"/>
        <n v="49.301799999999986"/>
        <n v="36.937799999999982"/>
        <n v="23.765799999999984"/>
        <n v="11.085799999999978"/>
        <n v="-6.8982000000000028"/>
        <n v="-37.246200000000016"/>
        <n v="-42.866200000000021"/>
        <n v="-21.660288000000008"/>
        <n v="-444.39225600000009"/>
        <n v="156.97910400000001"/>
        <n v="63.794800000000009"/>
        <n v="-420.40473600000001"/>
        <n v="149.28271999999998"/>
        <n v="105.44672"/>
        <n v="-27.731200000000001"/>
        <n v="153.19800000000001"/>
        <n v="146.99799999999999"/>
        <n v="143.08199999999999"/>
        <n v="116.65"/>
        <n v="111.03"/>
        <n v="87.266000000000005"/>
        <n v="66.070000000000007"/>
        <n v="64.281999999999996"/>
        <n v="63.822000000000003"/>
        <n v="46.962000000000003"/>
        <n v="17.738"/>
        <n v="13.24199999999999"/>
        <n v="-6.9900000000000091"/>
        <n v="-15.981999999999999"/>
        <n v="-18.22999999999999"/>
        <n v="-26.097999999999985"/>
        <n v="-54.198000000000008"/>
        <n v="63.210560000000001"/>
        <n v="-77.795999999999992"/>
        <n v="33.382199999999983"/>
        <n v="14.274199999999979"/>
        <n v="150.2782"/>
        <n v="131.17019999999999"/>
        <n v="130.38219999999998"/>
        <n v="129.5342"/>
        <n v="96.326199999999986"/>
        <n v="89.582199999999986"/>
        <n v="72.674199999999985"/>
        <n v="45.990199999999987"/>
        <n v="23.266199999999998"/>
        <n v="149.07455999999999"/>
        <n v="49.858800000000002"/>
        <n v="116.21983999999999"/>
        <n v="-34.902800000000013"/>
        <n v="-121.8939456"/>
        <n v="-328.21683199999995"/>
        <n v="82.864399999999989"/>
        <n v="-4.9256000000000029"/>
        <n v="165.29040000000001"/>
        <n v="164.9264"/>
        <n v="162.5504"/>
        <n v="145.05840000000001"/>
        <n v="125.45840000000001"/>
        <n v="108.5984"/>
        <n v="58.0184"/>
        <n v="43.406400000000005"/>
        <n v="19.802400000000006"/>
        <n v="-1.5535999999999888"/>
        <n v="-9.4215999999999838"/>
        <n v="-22.159199999999998"/>
        <n v="-24.033600000000007"/>
        <n v="-31.901600000000002"/>
        <n v="-35.273599999999988"/>
        <n v="-140.35231999999999"/>
        <n v="-61.882800000000003"/>
        <n v="87.617199999999983"/>
        <n v="152.59295999999998"/>
        <n v="90.540959999999984"/>
        <n v="73.680959999999985"/>
        <n v="-33.099040000000002"/>
        <n v="8.1366399999999999"/>
        <n v="160.65859999999998"/>
        <n v="141.1026"/>
        <n v="125.99859999999998"/>
        <n v="121.99459999999999"/>
        <n v="119.74659999999999"/>
        <n v="118.62259999999999"/>
        <n v="102.88659999999999"/>
        <n v="81.806599999999989"/>
        <n v="59.050599999999989"/>
        <n v="35.446599999999989"/>
        <n v="32.074599999999975"/>
        <n v="30.95059999999998"/>
        <n v="5.170599999999979"/>
        <n v="-33.117400000000004"/>
        <n v="-38.737400000000008"/>
        <n v="-39.861400000000003"/>
        <n v="-56.721400000000017"/>
        <n v="-104.8288"/>
        <n v="-11.917600000000022"/>
        <n v="-17.841999999999985"/>
        <n v="34.836159999999978"/>
        <n v="-197.96704000000003"/>
        <n v="21.866800000000012"/>
        <n v="13.998800000000017"/>
        <n v="-5.1091999999999871"/>
        <n v="167.3828"/>
        <n v="163.8948"/>
        <n v="157.1508"/>
        <n v="153.77879999999999"/>
        <n v="151.1268"/>
        <n v="147.75479999999999"/>
        <n v="143.82679999999999"/>
        <n v="113.65479999999999"/>
        <n v="107.10679999999999"/>
        <n v="104.5548"/>
        <n v="102.79480000000001"/>
        <n v="83.686800000000005"/>
        <n v="68.726799999999997"/>
        <n v="61.358800000000002"/>
        <n v="59.282800000000009"/>
        <n v="56.774799999999999"/>
        <n v="48.842799999999997"/>
        <n v="47.718800000000002"/>
        <n v="36.478800000000007"/>
        <n v="26.362799999999993"/>
        <n v="18.494799999999998"/>
        <n v="17.370800000000003"/>
        <n v="12.874799999999993"/>
        <n v="-1.7372000000000014"/>
        <n v="-7.357200000000006"/>
        <n v="-46.697200000000009"/>
        <n v="-52.317199999999985"/>
        <n v="34.230800000000016"/>
        <n v="-32.406800000000004"/>
        <n v="135.83808000000002"/>
        <n v="44.986080000000015"/>
        <n v="37.566079999999999"/>
        <n v="-9.6419199999999989"/>
        <n v="152.15899999999999"/>
        <n v="149.911"/>
        <n v="137.011"/>
        <n v="134.17499999999998"/>
        <n v="129.33099999999999"/>
        <n v="111.69499999999999"/>
        <n v="111.071"/>
        <n v="75.72699999999999"/>
        <n v="73.478999999999985"/>
        <n v="67.858999999999995"/>
        <n v="61.114999999999995"/>
        <n v="53.246999999999986"/>
        <n v="22.899000000000001"/>
        <n v="16.155000000000001"/>
        <n v="13.906999999999982"/>
        <n v="11.554999999999978"/>
        <n v="2.6670000000000016"/>
        <n v="-7.4490000000000123"/>
        <n v="-17.564999999999998"/>
        <n v="-22.061000000000007"/>
        <n v="-24.308999999999997"/>
        <n v="-46.789000000000016"/>
        <n v="-66.238400000000013"/>
        <n v="47.751200000000011"/>
        <n v="-81.201599999999985"/>
        <n v="30.451600000000013"/>
        <n v="162.1832"/>
        <n v="153.50720000000001"/>
        <n v="153.19120000000001"/>
        <n v="148.6952"/>
        <n v="146.44720000000001"/>
        <n v="145.32320000000001"/>
        <n v="126.7792"/>
        <n v="122.7192"/>
        <n v="110.47920000000001"/>
        <n v="109.3552"/>
        <n v="96.991200000000006"/>
        <n v="93.619200000000006"/>
        <n v="89.123199999999997"/>
        <n v="83.503200000000007"/>
        <n v="67.767200000000003"/>
        <n v="63.271200000000007"/>
        <n v="50.907200000000003"/>
        <n v="46.411200000000008"/>
        <n v="45.287199999999999"/>
        <n v="41.915199999999999"/>
        <n v="10.44319999999999"/>
        <n v="9.319199999999995"/>
        <n v="8.1951999999999998"/>
        <n v="-9.788800000000009"/>
        <n v="-15.408799999999985"/>
        <n v="-28.896799999999985"/>
        <n v="-32.268799999999999"/>
        <n v="-48.004799999999989"/>
        <n v="-86.84"/>
        <n v="-23.992799999999988"/>
        <n v="-95.593999999999994"/>
        <n v="156.48739999999998"/>
        <n v="109.71939999999998"/>
        <n v="104.76739999999999"/>
        <n v="75.543399999999991"/>
        <n v="60.931399999999982"/>
        <n v="37.51939999999999"/>
        <n v="30.583399999999983"/>
        <n v="24.963399999999979"/>
        <n v="9.2273999999999887"/>
        <n v="-12.128600000000006"/>
        <n v="-72.52600000000001"/>
        <n v="152.35040000000001"/>
        <n v="-65.354559999999992"/>
        <n v="95.867200000000011"/>
        <n v="149.14032"/>
        <n v="150.98760000000001"/>
        <n v="147.38759999999999"/>
        <n v="125.6636"/>
        <n v="105.7996"/>
        <n v="104.5116"/>
        <n v="102.4276"/>
        <n v="91.647599999999997"/>
        <n v="84.443600000000004"/>
        <n v="66.459600000000009"/>
        <n v="55.2196"/>
        <n v="54.095600000000005"/>
        <n v="42.255600000000001"/>
        <n v="24.871600000000001"/>
        <n v="6.3755999999999915"/>
        <n v="-25.708399999999983"/>
        <n v="4.3060000000000116"/>
        <n v="-99.987839999999977"/>
        <n v="75.884160000000008"/>
        <n v="168.83579999999998"/>
        <n v="160.78379999999999"/>
        <n v="152.94379999999998"/>
        <n v="137.3278"/>
        <n v="127.42379999999999"/>
        <n v="97.839799999999983"/>
        <n v="88.242999999999995"/>
        <n v="73.111799999999988"/>
        <n v="68.615799999999993"/>
        <n v="43.887799999999984"/>
        <n v="27.275799999999975"/>
        <n v="7.9197999999999809"/>
        <n v="-11.188200000000023"/>
        <n v="-12.312200000000018"/>
        <n v="-28.048200000000008"/>
        <n v="-30.296199999999999"/>
        <n v="-38.164200000000022"/>
        <n v="-41.536200000000008"/>
        <n v="-157.09800000000001"/>
        <n v="152.58143999999999"/>
        <n v="96.697439999999986"/>
        <n v="-49.472399999999993"/>
        <n v="-16.247199999999992"/>
        <n v="34.804000000000002"/>
        <n v="161.11199999999999"/>
        <n v="152.70400000000001"/>
        <n v="133.71600000000001"/>
        <n v="131.07599999999999"/>
        <n v="114.608"/>
        <n v="94.376000000000005"/>
        <n v="91.936000000000007"/>
        <n v="80.888000000000005"/>
        <n v="77.516000000000005"/>
        <n v="75.268000000000001"/>
        <n v="70.772000000000006"/>
        <n v="35.927999999999997"/>
        <n v="15.695999999999998"/>
        <n v="-23.144000000000005"/>
        <n v="-43.876000000000005"/>
        <n v="47.815599999999989"/>
        <n v="3.5307999999999993"/>
        <n v="-414.94259199999999"/>
        <n v="-58.444399999999973"/>
        <n v="1.2484000000000037"/>
        <n v="-7.3984000000000094"/>
        <n v="-1.7992000000000132"/>
        <n v="-39.447200000000009"/>
        <n v="164.73456000000002"/>
        <n v="78.56656000000001"/>
        <n v="44.846560000000011"/>
        <n v="56.481999999999999"/>
        <n v="-37.360799999999983"/>
        <n v="116.96199999999999"/>
        <n v="23.478809600000005"/>
        <n v="167.10819999999998"/>
        <n v="147.11219999999997"/>
        <n v="136.99619999999999"/>
        <n v="127.53619999999998"/>
        <n v="116.76419999999999"/>
        <n v="77.424199999999985"/>
        <n v="65.060199999999995"/>
        <n v="63.936199999999985"/>
        <n v="62.81219999999999"/>
        <n v="13.356200000000001"/>
        <n v="2.1161999999999921"/>
        <n v="-54.083800000000025"/>
        <n v="-55.20780000000002"/>
        <n v="118.53680000000001"/>
        <n v="47.242399999999989"/>
        <n v="13.264399999999995"/>
        <n v="-57.547599999999989"/>
        <n v="162.79240000000001"/>
        <n v="154.94040000000001"/>
        <n v="136.90440000000001"/>
        <n v="132.7884"/>
        <n v="107.68040000000001"/>
        <n v="106.5564"/>
        <n v="87.448400000000007"/>
        <n v="83.0244"/>
        <n v="23.380400000000009"/>
        <n v="18.884399999999999"/>
        <n v="14.260400000000004"/>
        <n v="5.3963999999999999"/>
        <n v="-42.935599999999994"/>
        <n v="-84.627600000000001"/>
        <n v="-515.77545599999996"/>
        <n v="125.9899776"/>
        <n v="-52.206800000000015"/>
        <n v="131.24768"/>
        <n v="48.217200000000005"/>
        <n v="13.172599999999989"/>
        <n v="142.43259999999998"/>
        <n v="126.69659999999999"/>
        <n v="124.44859999999998"/>
        <n v="119.95259999999999"/>
        <n v="114.33259999999999"/>
        <n v="113.20859999999999"/>
        <n v="106.46459999999999"/>
        <n v="80.820599999999985"/>
        <n v="79.516599999999983"/>
        <n v="69.372599999999991"/>
        <n v="68.32459999999999"/>
        <n v="35.652599999999978"/>
        <n v="16.544599999999974"/>
        <n v="8.6765999999999792"/>
        <n v="-13.819400000000002"/>
        <n v="-14.927400000000006"/>
        <n v="-21.671400000000006"/>
        <n v="-43.0274"/>
        <n v="21.76400000000001"/>
        <n v="168.37011200000001"/>
        <n v="167.03280000000001"/>
        <n v="108.6208"/>
        <n v="95.160800000000009"/>
        <n v="70.404800000000009"/>
        <n v="67.032800000000009"/>
        <n v="65.960800000000006"/>
        <n v="56.916800000000009"/>
        <n v="54.668800000000005"/>
        <n v="52.4208"/>
        <n v="50.764800000000008"/>
        <n v="26.56880000000001"/>
        <n v="-3.9151999999999987"/>
        <n v="-12.771199999999993"/>
        <n v="-31.103199999999987"/>
        <n v="-34.127199999999988"/>
        <n v="140.38480000000001"/>
        <n v="-5.8007999999999811"/>
        <n v="-31.515839999999997"/>
        <n v="-27.161600000000021"/>
        <n v="-40.985919999999993"/>
        <n v="32.09699999999998"/>
        <n v="-6.1189999999999998"/>
        <n v="162.48099999999999"/>
        <n v="146.74499999999998"/>
        <n v="129.88499999999999"/>
        <n v="126.51299999999999"/>
        <n v="124.26499999999999"/>
        <n v="122.017"/>
        <n v="121.30099999999999"/>
        <n v="115.273"/>
        <n v="105.15699999999998"/>
        <n v="79.304999999999993"/>
        <n v="70.312999999999988"/>
        <n v="63.412999999999982"/>
        <n v="54.576999999999984"/>
        <n v="35.364999999999981"/>
        <n v="21.980999999999995"/>
        <n v="11.864999999999981"/>
        <n v="-1.6230000000000189"/>
        <n v="-52.203000000000003"/>
        <n v="-16.599600000000009"/>
        <n v="145.42192"/>
        <n v="-4.8487999999999829"/>
        <n v="170.25720000000001"/>
        <n v="154.6052"/>
        <n v="149.0932"/>
        <n v="145.5292"/>
        <n v="144.01480000000001"/>
        <n v="133.1652"/>
        <n v="127.54519999999999"/>
        <n v="121.9252"/>
        <n v="120.11320000000001"/>
        <n v="101.6932"/>
        <n v="97.197199999999995"/>
        <n v="85.9572"/>
        <n v="47.741200000000006"/>
        <n v="45.493200000000002"/>
        <n v="35.377200000000016"/>
        <n v="-15.202799999999996"/>
        <n v="-17.450799999999987"/>
        <n v="-30.938799999999986"/>
        <n v="-43.302799999999991"/>
        <n v="-179.83372800000001"/>
        <n v="43.524000000000001"/>
        <n v="130.865792"/>
        <n v="172.81739999999999"/>
        <n v="172.24539999999999"/>
        <n v="168.39739999999998"/>
        <n v="162.29739999999998"/>
        <n v="145.4374"/>
        <n v="144.3134"/>
        <n v="131.9494"/>
        <n v="125.2054"/>
        <n v="106.09739999999999"/>
        <n v="101.60139999999998"/>
        <n v="84.409399999999991"/>
        <n v="21.797399999999982"/>
        <n v="3.8134000000000015"/>
        <n v="-7.4266000000000076"/>
        <n v="-15.294600000000003"/>
        <n v="-20.914600000000007"/>
        <n v="-54.634600000000006"/>
        <n v="-56.882600000000025"/>
        <n v="11.663039999999995"/>
        <n v="8.2910399999999811"/>
        <n v="-65.560399999999987"/>
        <n v="-79.51600000000002"/>
        <n v="132.26560000000001"/>
        <n v="164.24160000000001"/>
        <n v="158.83359999999999"/>
        <n v="148.7176"/>
        <n v="126.2376"/>
        <n v="108.6216"/>
        <n v="105.8736"/>
        <n v="99.261600000000001"/>
        <n v="98.137600000000006"/>
        <n v="92.517600000000002"/>
        <n v="89.145600000000002"/>
        <n v="84.649600000000007"/>
        <n v="49.805599999999998"/>
        <n v="30.697599999999994"/>
        <n v="18.37360000000001"/>
        <n v="10.465599999999995"/>
        <n v="-43.486400000000003"/>
        <n v="-45.734399999999994"/>
        <n v="-47.982399999999984"/>
        <n v="-51.354399999999998"/>
        <n v="32.945600000000013"/>
        <n v="27.325600000000009"/>
        <n v="-10.76400000000001"/>
        <n v="114.89599999999999"/>
        <n v="164.38016000000002"/>
        <n v="12.640160000000009"/>
        <n v="159.54979999999998"/>
        <n v="157.61779999999999"/>
        <n v="156.49379999999999"/>
        <n v="148.9538"/>
        <n v="121.64979999999998"/>
        <n v="119.32979999999998"/>
        <n v="108.26579999999998"/>
        <n v="101.41779999999999"/>
        <n v="92.425799999999981"/>
        <n v="76.861799999999988"/>
        <n v="72.193799999999982"/>
        <n v="71.857799999999983"/>
        <n v="68.717799999999983"/>
        <n v="49.713799999999992"/>
        <n v="17.117799999999988"/>
        <n v="-10.982200000000006"/>
        <n v="-12.106200000000001"/>
        <n v="-28.966200000000015"/>
        <n v="-35.710200000000015"/>
        <n v="-41.330200000000019"/>
        <n v="-219.96380159999998"/>
        <n v="7.8910176000000263"/>
        <n v="8.0657664000000011"/>
        <n v="167.21799999999999"/>
        <n v="162.846"/>
        <n v="161.73400000000001"/>
        <n v="156.40199999999999"/>
        <n v="147.41"/>
        <n v="146.286"/>
        <n v="140.666"/>
        <n v="135.274"/>
        <n v="128.30199999999999"/>
        <n v="124.93"/>
        <n v="113.69"/>
        <n v="88.962000000000003"/>
        <n v="76.433999999999997"/>
        <n v="63.274000000000001"/>
        <n v="60.861999999999995"/>
        <n v="23.77000000000001"/>
        <n v="4.9099999999999966"/>
        <n v="-11.074000000000012"/>
        <n v="-36.925999999999988"/>
        <n v="-43.669999999999987"/>
        <n v="-399.5361024"/>
        <n v="67.889279999999999"/>
        <n v="164.23328000000001"/>
        <n v="16.989280000000008"/>
        <n v="-31.933199999999999"/>
        <n v="-55.488"/>
        <n v="-42.913600000000002"/>
        <n v="20.30619999999999"/>
        <n v="172.0462"/>
        <n v="170.89019999999999"/>
        <n v="161.93019999999999"/>
        <n v="149.29419999999999"/>
        <n v="146.1942"/>
        <n v="116.97019999999998"/>
        <n v="89.694199999999981"/>
        <n v="85.498199999999983"/>
        <n v="82.126199999999983"/>
        <n v="73.250199999999992"/>
        <n v="71.878199999999993"/>
        <n v="47.282199999999989"/>
        <n v="42.78619999999998"/>
        <n v="34.918199999999985"/>
        <n v="5.694199999999995"/>
        <n v="-15.661799999999999"/>
        <n v="-23.529800000000023"/>
        <n v="-44.885800000000017"/>
        <n v="-254.54593919999999"/>
        <n v="144.566"/>
        <n v="-430.35686399999997"/>
        <n v="-446.06280000000004"/>
        <n v="-304.08665600000006"/>
        <n v="141.77999999999997"/>
        <n v="169.3184"/>
        <n v="159.59039999999999"/>
        <n v="149.7544"/>
        <n v="143.8544"/>
        <n v="135.9864"/>
        <n v="125.8704"/>
        <n v="122.86240000000001"/>
        <n v="101.14239999999999"/>
        <n v="93.2744"/>
        <n v="84.282399999999996"/>
        <n v="78.662400000000005"/>
        <n v="77.538399999999996"/>
        <n v="70.794399999999996"/>
        <n v="60.678399999999996"/>
        <n v="55.958399999999997"/>
        <n v="43.994400000000013"/>
        <n v="39.322399999999988"/>
        <n v="35.950400000000002"/>
        <n v="21.338400000000007"/>
        <n v="17.966399999999993"/>
        <n v="-1.1416000000000111"/>
        <n v="-15.753600000000006"/>
        <n v="-20.249599999999987"/>
        <n v="-33.737599999999986"/>
        <n v="-53.969599999999986"/>
        <n v="-104.47647999999998"/>
        <n v="-56.835599999999999"/>
        <n v="17.6524"/>
        <n v="170.73859999999999"/>
        <n v="169.18259999999998"/>
        <n v="158.51859999999999"/>
        <n v="151.63059999999999"/>
        <n v="137.85059999999999"/>
        <n v="136.7826"/>
        <n v="136.69459999999998"/>
        <n v="130.27459999999999"/>
        <n v="130.20259999999999"/>
        <n v="113.41459999999998"/>
        <n v="96.554599999999994"/>
        <n v="95.430599999999984"/>
        <n v="86.438599999999994"/>
        <n v="79.694599999999994"/>
        <n v="75.198599999999985"/>
        <n v="66.20659999999998"/>
        <n v="62.83459999999998"/>
        <n v="60.58659999999999"/>
        <n v="43.726599999999991"/>
        <n v="15.626599999999996"/>
        <n v="-16.237400000000008"/>
        <n v="-24.837400000000002"/>
        <n v="-39.449400000000026"/>
        <n v="-45.069400000000002"/>
        <n v="-103.10079999999999"/>
        <n v="-161.04320000000001"/>
        <n v="-50.800400000000025"/>
        <n v="89.995199999999983"/>
        <n v="-44.133759999999995"/>
        <n v="97.623519999999999"/>
        <n v="-72.41"/>
        <n v="-58.214918400000016"/>
        <n v="-204.61868799999999"/>
        <n v="147.72280000000001"/>
        <n v="47.006799999999998"/>
        <n v="176.26679999999999"/>
        <n v="175.14279999999999"/>
        <n v="170.08279999999999"/>
        <n v="132.4308"/>
        <n v="126.5428"/>
        <n v="113.3228"/>
        <n v="111.0748"/>
        <n v="100.5468"/>
        <n v="99.482799999999997"/>
        <n v="93.090800000000002"/>
        <n v="89.642800000000008"/>
        <n v="86.346800000000002"/>
        <n v="67.238799999999998"/>
        <n v="55.998800000000003"/>
        <n v="49.898800000000008"/>
        <n v="39.234800000000007"/>
        <n v="63.458799999999997"/>
        <n v="-233.45855999999998"/>
        <n v="-33.635199999999998"/>
        <n v="92.375039999999998"/>
        <n v="-96.00351999999998"/>
        <n v="-480.58336000000003"/>
        <n v="175.655"/>
        <n v="169.303"/>
        <n v="150.69499999999999"/>
        <n v="146.95099999999999"/>
        <n v="134.495"/>
        <n v="130.09099999999998"/>
        <n v="80.566999999999993"/>
        <n v="72.766999999999982"/>
        <n v="67.146999999999991"/>
        <n v="23.310999999999979"/>
        <n v="15.442999999999984"/>
        <n v="1.9549999999999841"/>
        <n v="0.83099999999998886"/>
        <n v="-39.63300000000001"/>
        <n v="-41.881"/>
        <n v="-53.121000000000009"/>
        <n v="-107.77879999999999"/>
        <n v="-51.498355199999992"/>
        <n v="148.6876"/>
        <n v="117.70863999999999"/>
        <n v="115.46063999999998"/>
        <n v="21.348639999999989"/>
        <n v="-38.527360000000016"/>
        <n v="83.717999999999989"/>
        <n v="-113.21279999999999"/>
        <n v="176.08320000000001"/>
        <n v="170.06319999999999"/>
        <n v="144.6112"/>
        <n v="140.11520000000002"/>
        <n v="115.0312"/>
        <n v="88.411200000000008"/>
        <n v="79.331199999999995"/>
        <n v="73.799199999999999"/>
        <n v="52.615200000000002"/>
        <n v="15.351200000000006"/>
        <n v="14.227200000000011"/>
        <n v="-11.144800000000004"/>
        <n v="-55.460800000000006"/>
        <n v="32.211199999999991"/>
        <n v="13.103200000000015"/>
        <n v="8.1339264000000071"/>
        <n v="-34.785200000000003"/>
        <n v="105.8668"/>
        <n v="79.345760000000013"/>
        <n v="86.503200000000007"/>
        <n v="11.887399999999985"/>
        <n v="-7.2206000000000188"/>
        <n v="176.50739999999999"/>
        <n v="153.9794"/>
        <n v="117.54339999999999"/>
        <n v="113.04739999999998"/>
        <n v="99.559399999999982"/>
        <n v="80.451399999999992"/>
        <n v="68.087399999999988"/>
        <n v="62.399399999999986"/>
        <n v="61.343399999999988"/>
        <n v="48.979399999999998"/>
        <n v="27.287399999999991"/>
        <n v="-2.7246000000000095"/>
        <n v="-8.344600000000014"/>
        <n v="-21.832600000000014"/>
        <n v="-42.064600000000013"/>
        <n v="44.659200000000027"/>
        <n v="-18.509600000000006"/>
        <n v="14.05680000000001"/>
        <n v="-51.720640000000003"/>
        <n v="-96.780480000000011"/>
        <n v="150.46199999999999"/>
        <n v="51.239199999999997"/>
        <n v="175.55959999999999"/>
        <n v="171.87559999999999"/>
        <n v="160.48759999999999"/>
        <n v="160.1636"/>
        <n v="157.81559999999999"/>
        <n v="155.66759999999999"/>
        <n v="154.5436"/>
        <n v="141.71960000000001"/>
        <n v="137.68360000000001"/>
        <n v="101.66760000000001"/>
        <n v="39.895600000000002"/>
        <n v="37.647600000000011"/>
        <n v="32.027600000000007"/>
        <n v="24.159600000000012"/>
        <n v="9.5475999999999885"/>
        <n v="-2.8163999999999874"/>
        <n v="-30.91640000000001"/>
        <n v="-42.156399999999991"/>
        <n v="16.819200000000023"/>
        <n v="155.46688"/>
        <n v="102.80288"/>
        <n v="27.874880000000019"/>
        <n v="-11.227200000000011"/>
        <n v="156.238"/>
        <n v="-16.811199999999985"/>
        <n v="8.5859200000000158"/>
        <n v="174.68379999999999"/>
        <n v="165.6918"/>
        <n v="149.2278"/>
        <n v="134.21979999999999"/>
        <n v="72.835799999999992"/>
        <n v="-5.1562000000000126"/>
        <n v="-18.644200000000012"/>
        <n v="-55.736200000000025"/>
        <n v="58.511200000000002"/>
        <n v="-103.04351999999997"/>
        <n v="165.6"/>
        <n v="158.85599999999999"/>
        <n v="133.00399999999999"/>
        <n v="131.04"/>
        <n v="117.268"/>
        <n v="112.77200000000001"/>
        <n v="93.664000000000001"/>
        <n v="91.415999999999997"/>
        <n v="66.688000000000002"/>
        <n v="50.951999999999998"/>
        <n v="48.704000000000008"/>
        <n v="43.084000000000003"/>
        <n v="38.587999999999994"/>
        <n v="34.879999999999995"/>
        <n v="31.843999999999994"/>
        <n v="-3"/>
        <n v="-17.611999999999995"/>
        <n v="-25.47999999999999"/>
        <n v="-31.099999999999994"/>
        <n v="-55.828000000000003"/>
        <n v="-68.640799999999984"/>
        <n v="-9.4180000000000064"/>
        <n v="125.66304"/>
        <n v="-3.7068000000000154"/>
        <n v="28.8502656"/>
        <n v="130.01560000000001"/>
        <n v="25.613200000000006"/>
        <n v="171.12819999999999"/>
        <n v="163.2602"/>
        <n v="111.55619999999999"/>
        <n v="111.47619999999999"/>
        <n v="107.45219999999999"/>
        <n v="104.20819999999999"/>
        <n v="76.712199999999982"/>
        <n v="58.728199999999987"/>
        <n v="27.256199999999978"/>
        <n v="22.204199999999986"/>
        <n v="21.636199999999974"/>
        <n v="0.28019999999997935"/>
        <n v="-1.9678000000000111"/>
        <n v="-3.0918000000000063"/>
        <n v="-40.183800000000019"/>
        <n v="-34.979520000000008"/>
        <n v="-70.494"/>
        <n v="176.55712"/>
        <n v="51.929119999999983"/>
        <n v="-42.486880000000014"/>
        <n v="-64.834000000000003"/>
        <n v="-258.98305919999996"/>
        <n v="143.05679999999998"/>
        <n v="51.892400000000009"/>
        <n v="46.272400000000005"/>
        <n v="176.3604"/>
        <n v="166.54040000000001"/>
        <n v="146.8364"/>
        <n v="133.9444"/>
        <n v="120.4564"/>
        <n v="110.3404"/>
        <n v="102.5724"/>
        <n v="99.100400000000008"/>
        <n v="96.852400000000003"/>
        <n v="75.868399999999994"/>
        <n v="64.2684"/>
        <n v="64.256399999999999"/>
        <n v="41.776399999999995"/>
        <n v="38.116399999999999"/>
        <n v="21.544399999999996"/>
        <n v="-41.399599999999992"/>
        <n v="-54.887599999999992"/>
        <n v="45.148400000000009"/>
        <n v="67.337999999999994"/>
        <n v="-82.406400000000019"/>
        <n v="175.04059999999998"/>
        <n v="165.95259999999999"/>
        <n v="159.70459999999997"/>
        <n v="158.58059999999998"/>
        <n v="151.83659999999998"/>
        <n v="127.1086"/>
        <n v="123.18859999999998"/>
        <n v="119.24059999999999"/>
        <n v="109.12459999999999"/>
        <n v="105.75259999999999"/>
        <n v="94.512599999999992"/>
        <n v="73.156599999999983"/>
        <n v="68.408599999999993"/>
        <n v="28.196599999999989"/>
        <n v="26.660599999999988"/>
        <n v="10.212599999999981"/>
        <n v="2.3445999999999856"/>
        <n v="-10.019400000000019"/>
        <n v="-14.631400000000014"/>
        <n v="-17.887400000000014"/>
        <n v="-30.251400000000018"/>
        <n v="-48.235400000000027"/>
        <n v="-419.85184000000004"/>
        <n v="173.17424"/>
        <n v="104.81423999999998"/>
        <n v="103.48624"/>
        <n v="94.494239999999991"/>
        <n v="68.430000000000007"/>
        <n v="179.09280000000001"/>
        <n v="174.22479999999999"/>
        <n v="162.98480000000001"/>
        <n v="156.80879999999999"/>
        <n v="153.8648"/>
        <n v="148.9888"/>
        <n v="145.0008"/>
        <n v="120.2728"/>
        <n v="120.14879999999999"/>
        <n v="111.2808"/>
        <n v="104.6728"/>
        <n v="102.28879999999999"/>
        <n v="95.352800000000002"/>
        <n v="87.972800000000007"/>
        <n v="86.552800000000005"/>
        <n v="78.916799999999995"/>
        <n v="35.972800000000007"/>
        <n v="22.484800000000007"/>
        <n v="19.112799999999993"/>
        <n v="-19.103199999999987"/>
        <n v="-55.071200000000005"/>
        <n v="-13.608000000000004"/>
        <n v="-33.278400000000005"/>
        <n v="1.044399999999996"/>
        <n v="21.815359999999998"/>
        <n v="-55.867999999999995"/>
        <n v="138.18336000000002"/>
        <n v="79.995999999999995"/>
        <n v="178.35299999999998"/>
        <n v="165.14099999999999"/>
        <n v="153.90099999999998"/>
        <n v="134.79299999999998"/>
        <n v="122.44099999999999"/>
        <n v="79.716999999999985"/>
        <n v="68.47699999999999"/>
        <n v="66.228999999999985"/>
        <n v="54.98899999999999"/>
        <n v="54.85299999999998"/>
        <n v="52.740999999999985"/>
        <n v="49.369"/>
        <n v="17.896999999999991"/>
        <n v="13.400999999999982"/>
        <n v="-12.451000000000022"/>
        <n v="-23.691000000000003"/>
        <n v="19.372000000000014"/>
        <n v="-182.27776"/>
        <n v="179.78120000000001"/>
        <n v="172.91720000000001"/>
        <n v="152.68520000000001"/>
        <n v="149.7852"/>
        <n v="139.24520000000001"/>
        <n v="123.46119999999999"/>
        <n v="72.881200000000007"/>
        <n v="67.261200000000002"/>
        <n v="-23.782800000000009"/>
        <n v="-35.022799999999989"/>
        <n v="-51.882800000000003"/>
        <n v="123.20128"/>
        <n v="-82.814899200000013"/>
        <n v="123.6524"/>
        <n v="87.456480000000013"/>
        <n v="36.876480000000015"/>
        <n v="17.768480000000011"/>
        <n v="-18.199520000000007"/>
        <n v="75.209999999999994"/>
        <n v="54.873199999999997"/>
        <n v="126.14959999999999"/>
        <n v="181.89339999999999"/>
        <n v="168.8014"/>
        <n v="167.92939999999999"/>
        <n v="166.08139999999997"/>
        <n v="158.42939999999999"/>
        <n v="155.96539999999999"/>
        <n v="150.34539999999998"/>
        <n v="141.68939999999998"/>
        <n v="140.52139999999997"/>
        <n v="136.85739999999998"/>
        <n v="123.36939999999998"/>
        <n v="93.917399999999986"/>
        <n v="90.773399999999981"/>
        <n v="66.045399999999987"/>
        <n v="62.673399999999987"/>
        <n v="-4.7666000000000111"/>
        <n v="-8.726600000000019"/>
        <n v="-24.99860000000001"/>
        <n v="-28.370600000000024"/>
        <n v="-29.49460000000002"/>
        <n v="132.35772800000001"/>
        <n v="121.46656"/>
        <n v="23.142799999999994"/>
        <n v="153.53360000000001"/>
        <n v="139.0136"/>
        <n v="118.7616"/>
        <n v="93.777600000000007"/>
        <n v="85.061599999999999"/>
        <n v="68.201599999999999"/>
        <n v="55.837599999999995"/>
        <n v="51.801600000000008"/>
        <n v="23.241600000000005"/>
        <n v="22.11760000000001"/>
        <n v="11.149599999999992"/>
        <n v="3.009600000000006"/>
        <n v="-13.850400000000008"/>
        <n v="-18.346399999999988"/>
        <n v="-26.214400000000012"/>
        <n v="-35.206400000000002"/>
        <n v="-39.702400000000011"/>
        <n v="-46.446400000000011"/>
        <n v="-53.190400000000011"/>
        <n v="155.3416"/>
        <n v="88.433599999999998"/>
        <n v="61.017600000000002"/>
        <n v="25.489599999999996"/>
        <n v="-91.243199999999973"/>
        <n v="-61.703599999999994"/>
        <n v="179.38579999999999"/>
        <n v="178.9298"/>
        <n v="154.65779999999998"/>
        <n v="153.53379999999999"/>
        <n v="125.43379999999999"/>
        <n v="117.14579999999998"/>
        <n v="110.82179999999998"/>
        <n v="84.969799999999992"/>
        <n v="81.985799999999983"/>
        <n v="80.473799999999983"/>
        <n v="75.977799999999988"/>
        <n v="61.365799999999993"/>
        <n v="-7.1982000000000141"/>
        <n v="-24.058200000000028"/>
        <n v="-51.034200000000027"/>
        <n v="-57.778200000000027"/>
        <n v="-19.280640000000005"/>
        <n v="124.47480000000002"/>
        <n v="20.14591999999999"/>
        <n v="115.01520000000001"/>
        <n v="163.59472"/>
        <n v="159.09871999999999"/>
        <n v="71.426719999999989"/>
        <n v="-27.515839999999997"/>
        <n v="43.289999999999992"/>
        <n v="176.24199999999999"/>
        <n v="174.738"/>
        <n v="166.93"/>
        <n v="162.91"/>
        <n v="159.06200000000001"/>
        <n v="154.566"/>
        <n v="147.822"/>
        <n v="127.59"/>
        <n v="116.494"/>
        <n v="116.35"/>
        <n v="114.102"/>
        <n v="96.117999999999995"/>
        <n v="78.33"/>
        <n v="73.638000000000005"/>
        <n v="70.266000000000005"/>
        <n v="52.282000000000011"/>
        <n v="40.586000000000013"/>
        <n v="12.942000000000007"/>
        <n v="-19.653999999999996"/>
        <n v="-48.877999999999986"/>
        <n v="-18.990799999999979"/>
        <n v="11.717439999999982"/>
        <n v="158.61840000000001"/>
        <n v="101.0628"/>
        <n v="149.1232"/>
        <n v="37.578199999999981"/>
        <n v="182.57419999999999"/>
        <n v="181.4502"/>
        <n v="177.7422"/>
        <n v="176.41419999999999"/>
        <n v="163.46619999999999"/>
        <n v="163.42619999999999"/>
        <n v="144.01419999999999"/>
        <n v="139.86219999999997"/>
        <n v="134.02619999999999"/>
        <n v="123.94619999999998"/>
        <n v="121.87819999999999"/>
        <n v="97.150199999999984"/>
        <n v="90.06219999999999"/>
        <n v="89.834199999999981"/>
        <n v="84.78619999999998"/>
        <n v="52.190199999999976"/>
        <n v="22.966199999999986"/>
        <n v="-11.877800000000008"/>
        <n v="-46.721800000000002"/>
        <n v="-50.093800000000016"/>
        <n v="-55.71380000000002"/>
        <n v="-57.961800000000011"/>
        <n v="25.214199999999977"/>
        <n v="104.99983999999999"/>
        <n v="36.699200000000019"/>
        <n v="-113.16767999999999"/>
        <n v="179.1104"/>
        <n v="175.73840000000001"/>
        <n v="165.6224"/>
        <n v="163.93039999999999"/>
        <n v="159.7184"/>
        <n v="138.6464"/>
        <n v="125.1584"/>
        <n v="107.17440000000001"/>
        <n v="88.834400000000002"/>
        <n v="-22.085599999999999"/>
        <n v="-38.945600000000013"/>
        <n v="-52.433600000000013"/>
        <n v="-53.557600000000008"/>
        <n v="46.348399999999998"/>
        <n v="66.845200000000006"/>
        <n v="-41.964400000000012"/>
        <n v="-298.38233600000001"/>
        <n v="-81.283999999999992"/>
        <n v="106.90496000000002"/>
        <n v="-31.151039999999995"/>
        <n v="-55.731999999999999"/>
        <n v="152.04259999999999"/>
        <n v="149.93459999999999"/>
        <n v="149.7946"/>
        <n v="123.94259999999998"/>
        <n v="112.70259999999999"/>
        <n v="100.17459999999998"/>
        <n v="87.974599999999981"/>
        <n v="87.170599999999979"/>
        <n v="77.198599999999985"/>
        <n v="69.990599999999986"/>
        <n v="47.510599999999982"/>
        <n v="27.278599999999983"/>
        <n v="23.906599999999997"/>
        <n v="20.534599999999983"/>
        <n v="10.418599999999998"/>
        <n v="0.30259999999998399"/>
        <n v="-10.937400000000025"/>
        <n v="-40.161400000000015"/>
        <n v="-50.2774"/>
        <n v="-54.773400000000009"/>
        <n v="-15.433400000000006"/>
        <n v="-54.782800000000009"/>
        <n v="-54.940400000000011"/>
        <n v="-449.36063999999999"/>
        <n v="-70.464800000000025"/>
        <n v="-190.3588"/>
        <n v="136.11079999999998"/>
        <n v="178.92680000000001"/>
        <n v="175.5548"/>
        <n v="145.20679999999999"/>
        <n v="135.0908"/>
        <n v="126.05080000000001"/>
        <n v="104.7428"/>
        <n v="100.24679999999999"/>
        <n v="97.998800000000003"/>
        <n v="93.1708"/>
        <n v="84.510800000000003"/>
        <n v="72.146799999999999"/>
        <n v="65.402799999999999"/>
        <n v="64.498800000000003"/>
        <n v="64.278800000000004"/>
        <n v="53.038800000000009"/>
        <n v="49.666799999999995"/>
        <n v="41.7988"/>
        <n v="40.674800000000005"/>
        <n v="38.426800000000014"/>
        <n v="26.06280000000001"/>
        <n v="14.822800000000001"/>
        <n v="1.3348000000000013"/>
        <n v="0.21080000000000609"/>
        <n v="-9.9052000000000078"/>
        <n v="-13.277199999999993"/>
        <n v="-23.393200000000007"/>
        <n v="-41.377199999999988"/>
        <n v="-59.361199999999997"/>
        <n v="12.6892"/>
        <n v="63.671199999999999"/>
        <n v="47.382080000000002"/>
        <n v="-92.137599999999992"/>
        <n v="28.179840000000013"/>
        <n v="181.083"/>
        <n v="174.96299999999999"/>
        <n v="159.90299999999999"/>
        <n v="157.779"/>
        <n v="153.75899999999999"/>
        <n v="147.363"/>
        <n v="141.71899999999999"/>
        <n v="135.74299999999999"/>
        <n v="125.93099999999998"/>
        <n v="122.18299999999999"/>
        <n v="114.76699999999998"/>
        <n v="108.02299999999998"/>
        <n v="97.906999999999982"/>
        <n v="96.782999999999987"/>
        <n v="61.938999999999993"/>
        <n v="51.646999999999991"/>
        <n v="18.430999999999983"/>
        <n v="-1.0050000000000239"/>
        <n v="-15.617000000000019"/>
        <n v="-32.477000000000004"/>
        <n v="-52.709000000000003"/>
        <n v="-57.205000000000013"/>
        <n v="32.067600000000027"/>
        <n v="165.62199999999999"/>
        <n v="-23.441599999999994"/>
        <n v="178.48919999999998"/>
        <n v="-47.099520000000012"/>
        <n v="60.302719999999994"/>
        <n v="-45.688400000000001"/>
        <n v="185.93520000000001"/>
        <n v="36.983200000000011"/>
        <n v="183.23920000000001"/>
        <n v="182.11519999999999"/>
        <n v="179.8672"/>
        <n v="177.21119999999999"/>
        <n v="168.62719999999999"/>
        <n v="165.61520000000002"/>
        <n v="149.39519999999999"/>
        <n v="145.0232"/>
        <n v="122.5432"/>
        <n v="116.92319999999999"/>
        <n v="91.071200000000005"/>
        <n v="70.839200000000005"/>
        <n v="67.991200000000006"/>
        <n v="58.515199999999993"/>
        <n v="54.683199999999999"/>
        <n v="50.427199999999999"/>
        <n v="41.615199999999987"/>
        <n v="5.647199999999998"/>
        <n v="2.2752000000000123"/>
        <n v="1.1511999999999887"/>
        <n v="-7.1288000000000125"/>
        <n v="-24.700799999999987"/>
        <n v="-31.444799999999987"/>
        <n v="-50.552799999999991"/>
        <n v="-27.989199999999983"/>
        <n v="183.1474"/>
        <n v="168.33940000000001"/>
        <n v="167.50740000000002"/>
        <n v="166.39540000000002"/>
        <n v="163.48340000000002"/>
        <n v="159.54340000000002"/>
        <n v="155.04740000000001"/>
        <n v="134.81540000000001"/>
        <n v="126.94740000000002"/>
        <n v="105.59140000000001"/>
        <n v="95.475400000000008"/>
        <n v="79.739400000000018"/>
        <n v="76.367400000000018"/>
        <n v="57.755400000000009"/>
        <n v="44.895400000000024"/>
        <n v="23.539400000000001"/>
        <n v="10.051400000000001"/>
        <n v="-13.552599999999984"/>
        <n v="-15.800599999999974"/>
        <n v="-29.288599999999974"/>
        <n v="-32.660599999999988"/>
        <n v="-52.892599999999987"/>
        <n v="-56.264599999999973"/>
        <n v="67.762800000000013"/>
        <n v="-803.87287680000009"/>
        <n v="178.55959999999999"/>
        <n v="143.71559999999999"/>
        <n v="138.61959999999999"/>
        <n v="130.2276"/>
        <n v="129.1036"/>
        <n v="123.4436"/>
        <n v="121.8436"/>
        <n v="115.6156"/>
        <n v="87.515600000000006"/>
        <n v="78.523600000000002"/>
        <n v="58.291599999999988"/>
        <n v="56.043599999999998"/>
        <n v="30.191599999999994"/>
        <n v="3.2155999999999949"/>
        <n v="-31.628399999999999"/>
        <n v="-39.496399999999994"/>
        <n v="25.04831999999999"/>
        <n v="28.975800000000021"/>
        <n v="184.43980000000002"/>
        <n v="184.08780000000002"/>
        <n v="163.85580000000002"/>
        <n v="157.11180000000002"/>
        <n v="151.49180000000001"/>
        <n v="121.47580000000002"/>
        <n v="6.4958000000000027"/>
        <n v="5.3718000000000075"/>
        <n v="-3.6201999999999828"/>
        <n v="-18.232199999999978"/>
        <n v="-26.100199999999973"/>
        <n v="-37.340199999999982"/>
        <n v="-59.8202"/>
        <n v="43.587800000000016"/>
        <n v="24.479800000000012"/>
        <n v="59.723839999999996"/>
        <n v="169.45743999999999"/>
        <n v="96.397439999999989"/>
        <n v="-266.001216"/>
        <n v="-391.11071999999996"/>
        <n v="-61.588799999999992"/>
        <n v="-57.006799999999998"/>
        <n v="181.74799999999999"/>
        <n v="177.25200000000001"/>
        <n v="155.89600000000002"/>
        <n v="154.77199999999999"/>
        <n v="150.27600000000001"/>
        <n v="145.78"/>
        <n v="138.97200000000001"/>
        <n v="135.26400000000001"/>
        <n v="133.756"/>
        <n v="115.86"/>
        <n v="115.432"/>
        <n v="110.93599999999999"/>
        <n v="105.316"/>
        <n v="99.415999999999997"/>
        <n v="91.828000000000003"/>
        <n v="82.64"/>
        <n v="70.471999999999994"/>
        <n v="65.975999999999999"/>
        <n v="46.867999999999995"/>
        <n v="25.171999999999997"/>
        <n v="22.139999999999986"/>
        <n v="17.644000000000005"/>
        <n v="10.900000000000006"/>
        <n v="-9.3319999999999936"/>
        <n v="-18.324000000000012"/>
        <n v="-25.068000000000012"/>
        <n v="-34.06"/>
        <n v="71.719039999999993"/>
        <n v="-66.077200000000005"/>
        <n v="125.47456000000001"/>
        <n v="187.88820000000001"/>
        <n v="170.4162"/>
        <n v="151.3082"/>
        <n v="146.07140000000001"/>
        <n v="138.87620000000001"/>
        <n v="134.44820000000001"/>
        <n v="134.05220000000003"/>
        <n v="131.07620000000003"/>
        <n v="47.900200000000012"/>
        <n v="-24.035799999999995"/>
        <n v="-45.391799999999989"/>
        <n v="54.644200000000012"/>
        <n v="43.404200000000003"/>
        <n v="16.240399999999994"/>
        <n v="89.761600000000001"/>
        <n v="52.644800000000004"/>
        <n v="-72.95320000000001"/>
        <n v="137.72839999999999"/>
        <n v="123.1164"/>
        <n v="118.9924"/>
        <n v="103.2364"/>
        <n v="96.1404"/>
        <n v="82.6524"/>
        <n v="65.076400000000007"/>
        <n v="33.196400000000011"/>
        <n v="12.964400000000012"/>
        <n v="2.848399999999998"/>
        <n v="-1.6476000000000113"/>
        <n v="-27.499599999999987"/>
        <n v="-43.235600000000005"/>
        <n v="-48.85560000000001"/>
        <n v="2.0508000000000095"/>
        <n v="-17.843999999999994"/>
        <n v="178.15568000000002"/>
        <n v="135.44368"/>
        <n v="133.19568000000001"/>
        <n v="-24.164320000000004"/>
        <n v="-181.80319999999998"/>
        <n v="66.034431999999981"/>
        <n v="-1.1599999999999966"/>
        <n v="-53.244"/>
        <n v="175.85260000000002"/>
        <n v="173.6046"/>
        <n v="143.33260000000001"/>
        <n v="142.13260000000002"/>
        <n v="130.89260000000002"/>
        <n v="111.51660000000001"/>
        <n v="102.79260000000001"/>
        <n v="90.428600000000017"/>
        <n v="30.856600000000014"/>
        <n v="24.112600000000015"/>
        <n v="5.0126000000000204"/>
        <n v="-7.3593999999999937"/>
        <n v="-8.4833999999999889"/>
        <n v="-20.847399999999993"/>
        <n v="-28.715399999999988"/>
        <n v="-57.939399999999978"/>
        <n v="-125.39479999999998"/>
        <n v="-63.152320000000003"/>
        <n v="21.125200000000007"/>
        <n v="120.81080000000001"/>
        <n v="184.34880000000001"/>
        <n v="173.5128"/>
        <n v="172.7928"/>
        <n v="165.6448"/>
        <n v="156.65280000000001"/>
        <n v="130.77680000000001"/>
        <n v="120.6848"/>
        <n v="107.1968"/>
        <n v="106.0728"/>
        <n v="98.064800000000005"/>
        <n v="63.360799999999998"/>
        <n v="47.624799999999993"/>
        <n v="-18.691200000000009"/>
        <n v="75.724800000000002"/>
        <n v="52.744319999999988"/>
        <n v="30.127199999999988"/>
        <n v="73.937280000000001"/>
        <n v="-0.19079999999999586"/>
        <n v="-186.10867199999998"/>
        <n v="170.04900000000001"/>
        <n v="138.577"/>
        <n v="135.20500000000001"/>
        <n v="121.28500000000001"/>
        <n v="118.19700000000002"/>
        <n v="110.47700000000002"/>
        <n v="87.997000000000014"/>
        <n v="85.749000000000009"/>
        <n v="80.845000000000013"/>
        <n v="80.129000000000019"/>
        <n v="79.805000000000007"/>
        <n v="47.533000000000015"/>
        <n v="46.40900000000002"/>
        <n v="27.301000000000016"/>
        <n v="16.66500000000002"/>
        <n v="2.5730000000000075"/>
        <n v="-1.4309999999999832"/>
        <n v="-21.030999999999977"/>
        <n v="-49.131"/>
        <n v="-54.750999999999976"/>
        <n v="23.929000000000002"/>
        <n v="65.724400000000003"/>
        <n v="-49.44"/>
        <n v="98.845199999999991"/>
        <n v="-35.308399999999978"/>
        <n v="189.20519999999999"/>
        <n v="183.4452"/>
        <n v="178.80119999999999"/>
        <n v="174.45320000000001"/>
        <n v="146.5772"/>
        <n v="146.35320000000002"/>
        <n v="129.4932"/>
        <n v="118.25319999999999"/>
        <n v="109.2612"/>
        <n v="92.401200000000003"/>
        <n v="91.257199999999997"/>
        <n v="85.657200000000003"/>
        <n v="42.9452"/>
        <n v="39.573199999999986"/>
        <n v="24.961199999999991"/>
        <n v="-14.614800000000002"/>
        <n v="-16.626800000000003"/>
        <n v="-17.750799999999998"/>
        <n v="-19.998799999999989"/>
        <n v="-30.114800000000002"/>
        <n v="-32.362799999999993"/>
        <n v="-33.486799999999988"/>
        <n v="-37.982799999999997"/>
        <n v="-52.594799999999992"/>
        <n v="51.33359999999999"/>
        <n v="-440.02515199999999"/>
        <n v="-467.895104"/>
        <n v="-56.503199999999993"/>
        <n v="104.88200000000002"/>
        <n v="-43.470799999999997"/>
        <n v="43.977400000000017"/>
        <n v="183.35340000000002"/>
        <n v="170.98940000000002"/>
        <n v="161.99740000000003"/>
        <n v="157.50140000000002"/>
        <n v="153.00540000000001"/>
        <n v="136.14540000000002"/>
        <n v="135.02140000000003"/>
        <n v="127.15340000000002"/>
        <n v="123.78140000000002"/>
        <n v="103.54940000000002"/>
        <n v="79.945400000000006"/>
        <n v="39.481400000000008"/>
        <n v="8.0093999999999994"/>
        <n v="-6.6025999999999954"/>
        <n v="-17.842599999999976"/>
        <n v="-21.21459999999999"/>
        <n v="-32.454599999999999"/>
        <n v="-42.570599999999985"/>
        <n v="-52.686599999999999"/>
        <n v="-57.182599999999979"/>
        <n v="-54.323199999999986"/>
        <n v="3.4331999999999994"/>
        <n v="-20.108960000000025"/>
        <n v="-98.120959999999968"/>
        <n v="103.98680000000002"/>
        <n v="179.8896"/>
        <n v="179.8656"/>
        <n v="173.1456"/>
        <n v="172.02160000000001"/>
        <n v="156.28559999999999"/>
        <n v="141.67359999999999"/>
        <n v="124.81359999999999"/>
        <n v="112.4496"/>
        <n v="98.961600000000004"/>
        <n v="85.473600000000005"/>
        <n v="84.349599999999995"/>
        <n v="72.323999999999998"/>
        <n v="67.489599999999996"/>
        <n v="60.745599999999996"/>
        <n v="41.637599999999992"/>
        <n v="34.893599999999992"/>
        <n v="27.025599999999997"/>
        <n v="-20.182400000000001"/>
        <n v="-21.306399999999996"/>
        <n v="-32.546400000000006"/>
        <n v="-33.670400000000001"/>
        <n v="-38.16640000000001"/>
        <n v="-49.406399999999991"/>
        <n v="-33.370000000000005"/>
        <n v="23.612400000000008"/>
        <n v="-3.2860000000000014"/>
        <n v="2.255359999999996"/>
        <n v="115.83799999999999"/>
        <n v="-23.823679999999996"/>
        <n v="64.823600000000013"/>
        <n v="-201.56255999999999"/>
        <n v="-43.1952"/>
        <n v="-9.2536000000000058"/>
        <n v="96.327039999999997"/>
        <n v="53.939600000000013"/>
        <n v="161.78416000000001"/>
        <n v="80.904160000000005"/>
        <n v="-2.2718399999999974"/>
        <n v="170.8058"/>
        <n v="124.72180000000002"/>
        <n v="99.993800000000007"/>
        <n v="84.257800000000017"/>
        <n v="70.473800000000011"/>
        <n v="69.645800000000008"/>
        <n v="51.661799999999999"/>
        <n v="-13.530199999999979"/>
        <n v="-14.654199999999975"/>
        <n v="-22.522199999999998"/>
        <n v="-31.514199999999988"/>
        <n v="-42.754199999999997"/>
        <n v="-60.738199999999978"/>
        <n v="-453.52692480000007"/>
        <n v="-72.789200000000022"/>
        <n v="-107.76288000000002"/>
        <n v="54.942000000000007"/>
        <n v="181.95400000000001"/>
        <n v="176.89"/>
        <n v="176.334"/>
        <n v="173.04599999999999"/>
        <n v="166.21799999999999"/>
        <n v="154.97800000000001"/>
        <n v="142.52600000000001"/>
        <n v="137.87"/>
        <n v="133.62200000000001"/>
        <n v="130.41"/>
        <n v="112.26600000000001"/>
        <n v="103.274"/>
        <n v="95.406000000000006"/>
        <n v="75.173999999999992"/>
        <n v="67.305999999999997"/>
        <n v="-9.1260000000000048"/>
        <n v="-40.598000000000013"/>
        <n v="95.457999999999998"/>
        <n v="86.853999999999999"/>
        <n v="131.38527999999999"/>
        <n v="121.22128000000001"/>
        <n v="34.970400000000012"/>
        <n v="167.5702"/>
        <n v="159.75820000000002"/>
        <n v="148.1422"/>
        <n v="132.40620000000001"/>
        <n v="130.41820000000001"/>
        <n v="127.91020000000002"/>
        <n v="124.71820000000001"/>
        <n v="117.79420000000002"/>
        <n v="116.67020000000001"/>
        <n v="103.18220000000001"/>
        <n v="91.942200000000014"/>
        <n v="89.694200000000009"/>
        <n v="87.446200000000019"/>
        <n v="87.114200000000011"/>
        <n v="66.09020000000001"/>
        <n v="56.710200000000015"/>
        <n v="37.990200000000016"/>
        <n v="18.882200000000012"/>
        <n v="11.014200000000017"/>
        <n v="9.0701999999999998"/>
        <n v="-5.845799999999997"/>
        <n v="-14.837799999999987"/>
        <n v="-28.325799999999987"/>
        <n v="-29.449799999999982"/>
        <n v="-36.193799999999982"/>
        <n v="-42.937799999999982"/>
        <n v="-55.301799999999986"/>
        <n v="15.871199999999988"/>
        <n v="-343.52396799999997"/>
        <n v="90.148399999999995"/>
        <n v="-425.451008"/>
        <n v="-17.145280000000014"/>
        <n v="-169.52"/>
        <n v="-50.550399999999996"/>
        <n v="179.55840000000001"/>
        <n v="178.39840000000001"/>
        <n v="172.7784"/>
        <n v="171.47839999999999"/>
        <n v="158.16640000000001"/>
        <n v="153.6704"/>
        <n v="144.67840000000001"/>
        <n v="135.68639999999999"/>
        <n v="132.62639999999999"/>
        <n v="131.19040000000001"/>
        <n v="117.7024"/>
        <n v="117.2184"/>
        <n v="115.45439999999999"/>
        <n v="113.2064"/>
        <n v="111.1104"/>
        <n v="99.718400000000003"/>
        <n v="83.982399999999998"/>
        <n v="82.270399999999995"/>
        <n v="81.302400000000006"/>
        <n v="78.362399999999994"/>
        <n v="72.742400000000004"/>
        <n v="64.874400000000009"/>
        <n v="48.014399999999995"/>
        <n v="44.642400000000009"/>
        <n v="19.914400000000001"/>
        <n v="12.921600000000012"/>
        <n v="-1.441599999999994"/>
        <n v="-3.6896000000000129"/>
        <n v="-8.1855999999999938"/>
        <n v="-32.913600000000002"/>
        <n v="-48.649599999999992"/>
        <n v="-56.517599999999987"/>
        <n v="12.733120000000014"/>
        <n v="104.6228"/>
        <n v="-7.0448000000000093"/>
        <n v="11.099199999999996"/>
        <n v="125.38279999999999"/>
        <n v="-9.9496320000000082"/>
        <n v="1.4660000000000082"/>
        <n v="-57.375599999999991"/>
        <n v="48.585200000000015"/>
        <n v="115.65060000000001"/>
        <n v="96.99460000000002"/>
        <n v="40.934600000000017"/>
        <n v="182.80260000000001"/>
        <n v="175.43860000000001"/>
        <n v="168.60260000000002"/>
        <n v="168.19060000000002"/>
        <n v="154.70260000000002"/>
        <n v="149.08260000000001"/>
        <n v="146.83460000000002"/>
        <n v="144.5866"/>
        <n v="126.60260000000001"/>
        <n v="97.37860000000002"/>
        <n v="82.766600000000011"/>
        <n v="70.918600000000012"/>
        <n v="44.550600000000003"/>
        <n v="31.546600000000012"/>
        <n v="31.062600000000003"/>
        <n v="-7.1533999999999764"/>
        <n v="-18.393399999999986"/>
        <n v="-33.00539999999998"/>
        <n v="-39.74939999999998"/>
        <n v="-43.121399999999994"/>
        <n v="-48.741399999999999"/>
        <n v="-57.733399999999989"/>
        <n v="47.922600000000017"/>
        <n v="169.18279999999999"/>
        <n v="12.688400000000001"/>
        <n v="151.27552"/>
        <n v="185.92679999999999"/>
        <n v="181.58680000000001"/>
        <n v="175.96680000000001"/>
        <n v="162.47880000000001"/>
        <n v="155.73480000000001"/>
        <n v="150.1148"/>
        <n v="135.45480000000001"/>
        <n v="133.25479999999999"/>
        <n v="123.1388"/>
        <n v="111.89879999999999"/>
        <n v="107.0788"/>
        <n v="103.7788"/>
        <n v="96.162800000000004"/>
        <n v="87.1708"/>
        <n v="85.4268"/>
        <n v="83.7988"/>
        <n v="65.370800000000003"/>
        <n v="63.566800000000001"/>
        <n v="44.458799999999997"/>
        <n v="-11.741199999999992"/>
        <n v="-16.237200000000001"/>
        <n v="-55.577200000000005"/>
        <n v="-76.51072000000002"/>
        <n v="-14.078000000000003"/>
        <n v="42.789760000000001"/>
        <n v="82.1952"/>
        <n v="155.536"/>
        <n v="-36.560399999999987"/>
        <n v="-210.96224000000001"/>
        <n v="189.75500000000002"/>
        <n v="174.751"/>
        <n v="170.67100000000002"/>
        <n v="162.15900000000002"/>
        <n v="147.691"/>
        <n v="127.54300000000001"/>
        <n v="125.29500000000002"/>
        <n v="62.350999999999999"/>
        <n v="56.731000000000023"/>
        <n v="49.987000000000023"/>
        <n v="43.243000000000023"/>
        <n v="11.771000000000015"/>
        <n v="3.90300000000002"/>
        <n v="0.53100000000000591"/>
        <n v="-47.800999999999988"/>
        <n v="-52.296999999999997"/>
        <n v="135.40463999999997"/>
        <n v="63.696639999999974"/>
        <n v="69.345919999999992"/>
        <n v="83.660799999999995"/>
        <n v="146.76679999999999"/>
        <n v="-24.532399999999996"/>
        <n v="178.03120000000001"/>
        <n v="163.22719999999998"/>
        <n v="135.3192"/>
        <n v="134.1952"/>
        <n v="122.5192"/>
        <n v="117.9192"/>
        <n v="108.3432"/>
        <n v="86.987200000000001"/>
        <n v="85.863199999999992"/>
        <n v="76.871200000000002"/>
        <n v="57.763200000000012"/>
        <n v="49.895199999999988"/>
        <n v="-14.172799999999995"/>
        <n v="-15.29679999999999"/>
        <n v="-25.412800000000004"/>
        <n v="34.159199999999998"/>
        <n v="28.539199999999994"/>
        <n v="-152.09216000000001"/>
        <n v="-278.74314240000001"/>
        <n v="-410.72096000000005"/>
        <n v="-141.25350400000002"/>
        <n v="178.3064"/>
        <n v="156.06400000000002"/>
        <n v="-6.3782399999999768"/>
        <n v="-17.618239999999986"/>
        <n v="-51.338239999999985"/>
        <n v="187.5634"/>
        <n v="176.42340000000002"/>
        <n v="163.21940000000001"/>
        <n v="146.4674"/>
        <n v="141.77540000000002"/>
        <n v="137.61940000000001"/>
        <n v="135.22740000000002"/>
        <n v="126.39140000000002"/>
        <n v="116.38740000000001"/>
        <n v="113.59140000000001"/>
        <n v="106.73540000000001"/>
        <n v="77.471400000000017"/>
        <n v="58.795400000000001"/>
        <n v="57.251400000000018"/>
        <n v="47.55540000000002"/>
        <n v="30.671400000000006"/>
        <n v="27.595400000000012"/>
        <n v="17.207400000000007"/>
        <n v="11.587400000000002"/>
        <n v="4.8434000000000026"/>
        <n v="-16.512599999999992"/>
        <n v="-26.628599999999977"/>
        <n v="-33.372599999999977"/>
        <n v="-53.604599999999976"/>
        <n v="-55.852599999999995"/>
        <n v="-75.67240000000001"/>
        <n v="72.169663999999997"/>
        <n v="-190.987008"/>
        <n v="52.675999999999988"/>
        <n v="-30.2012"/>
        <n v="181.21959999999999"/>
        <n v="175.59960000000001"/>
        <n v="168.85560000000001"/>
        <n v="163.23560000000001"/>
        <n v="162.11160000000001"/>
        <n v="147.13159999999999"/>
        <n v="139.63159999999999"/>
        <n v="134.91159999999999"/>
        <n v="131.7636"/>
        <n v="121.6476"/>
        <n v="112.65559999999999"/>
        <n v="109.28359999999999"/>
        <n v="82.307599999999994"/>
        <n v="80.059600000000003"/>
        <n v="56.455600000000004"/>
        <n v="31.727599999999995"/>
        <n v="11.495599999999996"/>
        <n v="3.627600000000001"/>
        <n v="-26.720400000000012"/>
        <n v="-32.340399999999988"/>
        <n v="-45.828399999999988"/>
        <n v="159.82688000000002"/>
        <n v="127.9748"/>
        <n v="55.413600000000002"/>
        <n v="178.87980000000002"/>
        <n v="168.7638"/>
        <n v="158.64780000000002"/>
        <n v="157.52380000000002"/>
        <n v="153.02780000000001"/>
        <n v="147.40780000000001"/>
        <n v="146.28380000000001"/>
        <n v="142.91180000000003"/>
        <n v="142.44780000000003"/>
        <n v="139.53980000000001"/>
        <n v="138.41580000000002"/>
        <n v="121.55580000000002"/>
        <n v="111.43980000000002"/>
        <n v="109.25180000000002"/>
        <n v="102.44780000000002"/>
        <n v="100.19980000000001"/>
        <n v="68.727800000000002"/>
        <n v="57.487800000000021"/>
        <n v="20.395800000000008"/>
        <n v="8.031800000000004"/>
        <n v="-4.3322000000000003"/>
        <n v="-27.936199999999985"/>
        <n v="-35.80419999999998"/>
        <n v="-48.168199999999985"/>
        <n v="-301.65497600000003"/>
        <n v="8.0426879999999983"/>
        <n v="26.238"/>
        <n v="181.036"/>
        <n v="177.66399999999999"/>
        <n v="175.012"/>
        <n v="155.184"/>
        <n v="151.81200000000001"/>
        <n v="139.34800000000001"/>
        <n v="114.72"/>
        <n v="112.47199999999999"/>
        <n v="86.683999999999997"/>
        <n v="83.248000000000005"/>
        <n v="70.884"/>
        <n v="14.683999999999997"/>
        <n v="-2.1759999999999877"/>
        <n v="-14.539999999999992"/>
        <n v="-43.76400000000001"/>
        <n v="-56.128000000000014"/>
        <n v="-96.930399999999992"/>
        <n v="132.67462399999999"/>
        <n v="110.194624"/>
        <n v="-10.92095999999998"/>
        <n v="125.19220000000001"/>
        <n v="26.956200000000024"/>
        <n v="-59.591799999999978"/>
        <n v="188.27620000000002"/>
        <n v="177.57220000000001"/>
        <n v="151.72020000000001"/>
        <n v="121.53620000000001"/>
        <n v="117.19220000000001"/>
        <n v="89.900200000000012"/>
        <n v="70.792200000000008"/>
        <n v="65.172200000000004"/>
        <n v="52.012200000000007"/>
        <n v="49.436200000000014"/>
        <n v="19.088200000000001"/>
        <n v="8.9722000000000151"/>
        <n v="-4.5157999999999845"/>
        <n v="-14.631799999999998"/>
        <n v="-57.343799999999987"/>
        <n v="-73.430800000000005"/>
        <n v="-186.349504"/>
        <n v="-2.8164000000000158"/>
        <n v="-184.8432"/>
        <n v="110.20224"/>
        <n v="172.5924"/>
        <n v="171.8604"/>
        <n v="162.29640000000001"/>
        <n v="147.13239999999999"/>
        <n v="133.0164"/>
        <n v="132.5204"/>
        <n v="132.35239999999999"/>
        <n v="65.080399999999997"/>
        <n v="54.964400000000012"/>
        <n v="52.716399999999993"/>
        <n v="36.980400000000003"/>
        <n v="6.6323999999999899"/>
        <n v="-16.971599999999995"/>
        <n v="-20.343600000000009"/>
        <n v="-48.443600000000004"/>
        <n v="182.43967999999998"/>
        <n v="152.33959999999999"/>
        <n v="183.1652"/>
        <n v="-30.165999999999997"/>
        <n v="-70.867520000000013"/>
        <n v="-11.101200000000006"/>
        <n v="4.2643999999999949"/>
        <n v="97.595616000000007"/>
        <n v="160.52860000000001"/>
        <n v="157.15660000000003"/>
        <n v="152.66060000000002"/>
        <n v="142.5446"/>
        <n v="134.35660000000001"/>
        <n v="128.4966"/>
        <n v="102.08060000000002"/>
        <n v="98.368600000000015"/>
        <n v="81.848600000000019"/>
        <n v="77.35260000000001"/>
        <n v="58.24460000000002"/>
        <n v="40.260600000000011"/>
        <n v="33.516600000000011"/>
        <n v="32.392600000000016"/>
        <n v="-30.551400000000001"/>
        <n v="-53.031399999999991"/>
        <n v="128.55823999999998"/>
        <n v="68.360800000000012"/>
        <n v="-327.07027200000005"/>
        <n v="-64.18719999999999"/>
        <n v="-5.8947200000000066"/>
        <n v="149.07679999999999"/>
        <n v="59.276800000000009"/>
        <n v="40.168800000000005"/>
        <n v="-11.535200000000003"/>
        <n v="173.9248"/>
        <n v="168.4248"/>
        <n v="167.1808"/>
        <n v="162.6848"/>
        <n v="160.3888"/>
        <n v="150.32079999999999"/>
        <n v="132.4648"/>
        <n v="97.492800000000003"/>
        <n v="94.120800000000003"/>
        <n v="6.4488000000000056"/>
        <n v="-2.543200000000013"/>
        <n v="-9.2872000000000128"/>
        <n v="-10.411200000000008"/>
        <n v="-22.775200000000012"/>
        <n v="-35.139199999999988"/>
        <n v="-41.883199999999988"/>
        <n v="193.90879999999999"/>
        <n v="165.8648"/>
        <n v="146.51679999999999"/>
        <n v="109.4008"/>
        <n v="31.578400000000016"/>
        <n v="43.062399999999997"/>
        <n v="66.033999999999992"/>
        <n v="179.70336"/>
        <n v="131.13936000000001"/>
        <n v="179.453"/>
        <n v="177.20500000000001"/>
        <n v="170.18100000000001"/>
        <n v="168.88900000000001"/>
        <n v="161.19300000000001"/>
        <n v="154.72500000000002"/>
        <n v="131.12100000000001"/>
        <n v="110.89300000000001"/>
        <n v="89.309000000000012"/>
        <n v="59.317000000000007"/>
        <n v="56.937000000000012"/>
        <n v="48.15300000000002"/>
        <n v="46.821000000000026"/>
        <n v="15.349000000000018"/>
        <n v="-2.3629999999999995"/>
        <n v="-14.998999999999995"/>
        <n v="-16.12299999999999"/>
        <n v="-19.494999999999976"/>
        <n v="-63.33099999999996"/>
        <n v="15.45320000000001"/>
        <n v="-32.656399999999991"/>
        <n v="98.705200000000005"/>
        <n v="42.233200000000011"/>
        <n v="20.877199999999988"/>
        <n v="187.7372"/>
        <n v="179.3612"/>
        <n v="174.28120000000001"/>
        <n v="170.36920000000001"/>
        <n v="168.3612"/>
        <n v="166.92519999999999"/>
        <n v="152.84520000000001"/>
        <n v="140.05719999999999"/>
        <n v="138.8972"/>
        <n v="131.0292"/>
        <n v="113.04519999999999"/>
        <n v="69.20920000000001"/>
        <n v="62.46520000000001"/>
        <n v="59.301199999999994"/>
        <n v="32.117199999999997"/>
        <n v="25.373199999999997"/>
        <n v="13.009199999999993"/>
        <n v="-16.214799999999997"/>
        <n v="-46.56280000000001"/>
        <n v="-51.058799999999991"/>
        <n v="182.09280000000001"/>
        <n v="-32.835599999999999"/>
        <n v="23.088480000000004"/>
        <n v="-34.235520000000008"/>
        <n v="-125.97879999999998"/>
        <n v="61.438982399999986"/>
        <n v="-84.699600000000032"/>
        <n v="187.0214"/>
        <n v="164.92140000000001"/>
        <n v="159.03740000000002"/>
        <n v="155.66540000000001"/>
        <n v="130.93740000000003"/>
        <n v="88.225400000000008"/>
        <n v="80.357400000000013"/>
        <n v="79.233400000000017"/>
        <n v="78.109400000000008"/>
        <n v="72.489400000000018"/>
        <n v="45.513400000000019"/>
        <n v="42.513400000000019"/>
        <n v="18.537400000000019"/>
        <n v="12.917400000000015"/>
        <n v="-26.422599999999989"/>
        <n v="-44.406599999999997"/>
        <n v="-61.266600000000011"/>
        <n v="144.20140000000001"/>
        <n v="91.357400000000013"/>
        <n v="4.5124000000000137"/>
        <n v="-49.520800000000008"/>
        <n v="72.529200000000003"/>
        <n v="-37.781199999999984"/>
        <n v="148.8296"/>
        <n v="137.58959999999999"/>
        <n v="136.46559999999999"/>
        <n v="130.84559999999999"/>
        <n v="128.5976"/>
        <n v="122.9776"/>
        <n v="97.741599999999991"/>
        <n v="97.125599999999991"/>
        <n v="27.437600000000003"/>
        <n v="22.941599999999994"/>
        <n v="15.073599999999999"/>
        <n v="11.701599999999985"/>
        <n v="3.8335999999999899"/>
        <n v="-20.89439999999999"/>
        <n v="-22.018400000000014"/>
        <n v="-38.878399999999999"/>
        <n v="-48.994400000000013"/>
        <n v="-51.242400000000004"/>
        <n v="-56.862400000000008"/>
        <n v="-63.606399999999979"/>
        <n v="101.6216"/>
        <n v="-42.250400000000013"/>
        <n v="-55.738399999999984"/>
        <n v="5.3308000000000106"/>
        <n v="-194.52519999999998"/>
        <n v="-492.75283200000001"/>
        <n v="-43.66840000000002"/>
        <n v="5.1731199999999831"/>
        <n v="-58.198799999999977"/>
        <n v="197.30980000000002"/>
        <n v="181.87780000000001"/>
        <n v="173.4658"/>
        <n v="165.59780000000001"/>
        <n v="163.34980000000002"/>
        <n v="150.84980000000002"/>
        <n v="133.04580000000001"/>
        <n v="131.87780000000001"/>
        <n v="113.89380000000001"/>
        <n v="101.52980000000001"/>
        <n v="84.669800000000009"/>
        <n v="81.297800000000009"/>
        <n v="77.92580000000001"/>
        <n v="29.593800000000016"/>
        <n v="18.353800000000007"/>
        <n v="2.6178000000000168"/>
        <n v="0.36979999999999791"/>
        <n v="-1.8781999999999925"/>
        <n v="-13.118200000000002"/>
        <n v="-32.226199999999977"/>
        <n v="-52.458199999999977"/>
        <n v="123.84980000000002"/>
        <n v="59.941800000000001"/>
        <n v="57.837800000000016"/>
        <n v="32.965800000000002"/>
        <n v="27.345800000000025"/>
        <n v="-31.349999999999994"/>
        <n v="19.817199999999985"/>
        <n v="-239.92192"/>
        <n v="-40.426400000000001"/>
        <n v="195.73049600000002"/>
        <n v="187.55071999999998"/>
        <n v="120.58271999999999"/>
        <n v="-14.297280000000001"/>
        <n v="-30.033280000000019"/>
        <n v="112.39439999999999"/>
        <n v="150.98599999999999"/>
        <n v="90.893999999999991"/>
        <n v="-63.79000000000002"/>
        <n v="181.24199999999999"/>
        <n v="154.03"/>
        <n v="136.66199999999998"/>
        <n v="94.694000000000003"/>
        <n v="69.966000000000008"/>
        <n v="46.361999999999995"/>
        <n v="44.114000000000004"/>
        <n v="8.1459999999999866"/>
        <n v="7.9660000000000082"/>
        <n v="-17.705999999999989"/>
        <n v="-22.201999999999998"/>
        <n v="-26.698000000000008"/>
        <n v="-28.945999999999998"/>
        <n v="-32.318000000000012"/>
        <n v="-61.54200000000003"/>
        <n v="30.607679999999988"/>
        <n v="-171.97192000000001"/>
        <n v="180.06620000000001"/>
        <n v="173.36620000000002"/>
        <n v="171.0942"/>
        <n v="165.41420000000002"/>
        <n v="160.91820000000001"/>
        <n v="130.9862"/>
        <n v="111.89020000000001"/>
        <n v="102.47020000000001"/>
        <n v="100.22220000000002"/>
        <n v="27.162200000000013"/>
        <n v="-31.285799999999995"/>
        <n v="-35.781799999999976"/>
        <n v="-36.905799999999999"/>
        <n v="-63.88179999999997"/>
        <n v="177.33583999999999"/>
        <n v="41.755839999999978"/>
        <n v="-26.808160000000015"/>
        <n v="161.60239999999999"/>
        <n v="52.250399999999985"/>
        <n v="6.8384000000000071"/>
        <n v="178.81039999999999"/>
        <n v="176.63839999999999"/>
        <n v="176.5864"/>
        <n v="167.57040000000001"/>
        <n v="157.3544"/>
        <n v="140.1104"/>
        <n v="115.8664"/>
        <n v="102.3784"/>
        <n v="16.954399999999993"/>
        <n v="9.8103999999999871"/>
        <n v="-59.477600000000024"/>
        <n v="110.3224"/>
        <n v="73.15440000000001"/>
        <n v="7.9624000000000024"/>
        <n v="3.2280000000000086"/>
        <n v="-449.85036799999995"/>
        <n v="57.797200000000004"/>
        <n v="-318.31135999999992"/>
        <n v="-25.120319999999992"/>
        <n v="166.61375999999998"/>
        <n v="-67.849199999999996"/>
        <n v="168.92896000000002"/>
        <n v="175.34660000000002"/>
        <n v="166.3546"/>
        <n v="161.98660000000001"/>
        <n v="146.12260000000001"/>
        <n v="144.99860000000001"/>
        <n v="139.1986"/>
        <n v="138.25460000000001"/>
        <n v="133.7586"/>
        <n v="77.558600000000013"/>
        <n v="67.442599999999999"/>
        <n v="60.698599999999999"/>
        <n v="58.450600000000009"/>
        <n v="35.970600000000019"/>
        <n v="15.738600000000019"/>
        <n v="14.614600000000024"/>
        <n v="-11.23739999999998"/>
        <n v="-37.089399999999983"/>
        <n v="-60.86160000000001"/>
        <n v="174.95440000000002"/>
        <n v="140.75167999999999"/>
        <n v="126.54360000000001"/>
        <n v="195.83879999999999"/>
        <n v="165.1388"/>
        <n v="143.78280000000001"/>
        <n v="125.7988"/>
        <n v="119.7508"/>
        <n v="99.946799999999996"/>
        <n v="66.5548"/>
        <n v="54.986799999999988"/>
        <n v="49.366799999999984"/>
        <n v="45.994799999999998"/>
        <n v="41.498799999999989"/>
        <n v="39.250799999999998"/>
        <n v="23.422799999999995"/>
        <n v="-9.0811999999999955"/>
        <n v="-19.197200000000009"/>
        <n v="-39.429200000000009"/>
        <n v="-40.553200000000004"/>
        <n v="-55.165200000000027"/>
        <n v="-16.941120000000012"/>
        <n v="5.4551999999999907"/>
        <n v="-40.589920000000006"/>
        <n v="170.7764"/>
        <n v="27.919000000000011"/>
        <n v="167.29500000000002"/>
        <n v="166.17100000000002"/>
        <n v="165.04700000000003"/>
        <n v="159.42700000000002"/>
        <n v="153.80700000000002"/>
        <n v="150.435"/>
        <n v="140.31900000000002"/>
        <n v="103.22700000000002"/>
        <n v="100.97900000000001"/>
        <n v="84.119000000000014"/>
        <n v="38.035000000000025"/>
        <n v="4.3149999999999977"/>
        <n v="-33.900999999999982"/>
        <n v="-37.272999999999996"/>
        <n v="130.35399999999998"/>
        <n v="158.16400000000002"/>
        <n v="49.581999999999994"/>
        <n v="-256.27097600000002"/>
        <n v="93.063360000000003"/>
        <n v="-10.36760000000001"/>
        <n v="-46.992800000000017"/>
        <n v="196.9032"/>
        <n v="186.93119999999999"/>
        <n v="157.0872"/>
        <n v="138.11520000000002"/>
        <n v="126.7392"/>
        <n v="122.2432"/>
        <n v="119.9952"/>
        <n v="113.17919999999999"/>
        <n v="108.7552"/>
        <n v="86.275199999999998"/>
        <n v="77.283199999999994"/>
        <n v="66.691200000000009"/>
        <n v="64.919199999999989"/>
        <n v="6.4712000000000103"/>
        <n v="4.2231999999999914"/>
        <n v="-0.2727999999999895"/>
        <n v="-37.364800000000002"/>
        <n v="-47.480800000000016"/>
        <n v="189.65140000000002"/>
        <n v="170.10340000000002"/>
        <n v="159.24340000000001"/>
        <n v="141.25940000000003"/>
        <n v="133.3914"/>
        <n v="131.8954"/>
        <n v="131.5274"/>
        <n v="122.98740000000001"/>
        <n v="119.9034"/>
        <n v="95.17540000000001"/>
        <n v="90.679400000000015"/>
        <n v="79.439400000000006"/>
        <n v="75.171400000000006"/>
        <n v="72.695400000000006"/>
        <n v="59.207400000000007"/>
        <n v="55.835400000000021"/>
        <n v="50.215400000000017"/>
        <n v="39.467399999999998"/>
        <n v="28.859400000000022"/>
        <n v="22.115400000000022"/>
        <n v="4.1314000000000135"/>
        <n v="-63.308600000000013"/>
        <n v="-5.101760000000013"/>
        <n v="53.137599999999992"/>
        <n v="-190.626"/>
        <n v="160.31232"/>
        <n v="-24.7928"/>
        <n v="191.11960000000002"/>
        <n v="200.31559999999999"/>
        <n v="191.3356"/>
        <n v="190.69159999999999"/>
        <n v="190.39959999999999"/>
        <n v="162.79560000000001"/>
        <n v="155.98759999999999"/>
        <n v="125.35159999999999"/>
        <n v="96.207599999999999"/>
        <n v="90.587599999999995"/>
        <n v="87.215599999999995"/>
        <n v="77.747599999999991"/>
        <n v="63.61160000000001"/>
        <n v="46.751599999999996"/>
        <n v="35.511599999999987"/>
        <n v="5.1636000000000024"/>
        <n v="4.0396000000000072"/>
        <n v="-12.820400000000006"/>
        <n v="-16.192399999999992"/>
        <n v="-33.052400000000006"/>
        <n v="-34.176400000000001"/>
        <n v="-62.276400000000024"/>
        <n v="-55.532399999999996"/>
        <n v="72.3904"/>
        <n v="178.54560000000001"/>
        <n v="39.031999999999982"/>
        <n v="108.682"/>
        <n v="68.606799999999993"/>
        <n v="116.77580000000002"/>
        <n v="167.07580000000002"/>
        <n v="123.09180000000001"/>
        <n v="88.247800000000012"/>
        <n v="83.751800000000017"/>
        <n v="81.503800000000012"/>
        <n v="74.151800000000009"/>
        <n v="32.047800000000024"/>
        <n v="21.93180000000001"/>
        <n v="16.311800000000005"/>
        <n v="-15.160199999999975"/>
        <n v="-32.020199999999988"/>
        <n v="157.91744"/>
        <n v="146.86144000000002"/>
        <n v="93.793055999999993"/>
        <n v="-93.413120000000021"/>
        <n v="-42.015200000000021"/>
        <n v="-290.60576000000003"/>
        <n v="181.524"/>
        <n v="142.108"/>
        <n v="131.61599999999999"/>
        <n v="129.744"/>
        <n v="44.319999999999993"/>
        <n v="11.72399999999999"/>
        <n v="3.8559999999999945"/>
        <n v="-48.972000000000008"/>
        <n v="205.88800000000001"/>
        <n v="37.307999999999993"/>
        <n v="118.46920000000001"/>
        <n v="70.055679999999995"/>
        <n v="-298.46976000000001"/>
        <n v="0.65959999999998331"/>
        <n v="117.20959999999999"/>
        <n v="130.79455999999999"/>
        <n v="68.974559999999997"/>
        <n v="-51.293440000000004"/>
        <n v="66.726560000000006"/>
        <n v="102.39488"/>
        <n v="202.3802"/>
        <n v="71.204200000000014"/>
        <n v="32.988200000000006"/>
        <n v="148.7602"/>
        <n v="138.64420000000001"/>
        <n v="134.14820000000003"/>
        <n v="127.40420000000002"/>
        <n v="76.824200000000019"/>
        <n v="49.58420000000001"/>
        <n v="37.484200000000016"/>
        <n v="29.616200000000021"/>
        <n v="2.6402000000000214"/>
        <n v="-34.451799999999992"/>
        <n v="-36.699799999999982"/>
        <n v="-42.319799999999987"/>
        <n v="77.948200000000014"/>
        <n v="26.244200000000006"/>
        <n v="20.624200000000002"/>
        <n v="12.756200000000007"/>
        <n v="-192.60768000000002"/>
        <n v="-17.128960000000006"/>
        <n v="76.830399999999997"/>
        <n v="-30.856799999999993"/>
        <n v="53.452147200000013"/>
        <n v="157.97856000000002"/>
        <n v="-78.764800000000008"/>
        <n v="-401.58528000000001"/>
        <n v="-54.775599999999997"/>
        <n v="175.14839999999998"/>
        <n v="164.40440000000001"/>
        <n v="161.0324"/>
        <n v="160.8004"/>
        <n v="155.41239999999999"/>
        <n v="149.79239999999999"/>
        <n v="147.5444"/>
        <n v="124.63639999999999"/>
        <n v="123.9404"/>
        <n v="94.716399999999993"/>
        <n v="91.628399999999999"/>
        <n v="83.564399999999992"/>
        <n v="65.004400000000004"/>
        <n v="40.764399999999995"/>
        <n v="35.14439999999999"/>
        <n v="21.656399999999991"/>
        <n v="3.6724000000000103"/>
        <n v="-14.311599999999999"/>
        <n v="-15.435599999999994"/>
        <n v="-18.807600000000008"/>
        <n v="3.0264000000000237"/>
        <n v="143.43199999999999"/>
        <n v="87.935680000000005"/>
        <n v="8.9781120000000101"/>
        <n v="71.033599999999979"/>
        <n v="106.56559999999999"/>
        <n v="27.122800000000012"/>
        <n v="-190.77980159999998"/>
        <n v="153.08767999999998"/>
        <n v="-110.56031999999996"/>
        <n v="146.31659999999999"/>
        <n v="78.888600000000025"/>
        <n v="206.28460000000001"/>
        <n v="206.2046"/>
        <n v="193.61660000000001"/>
        <n v="192.36460000000002"/>
        <n v="169.93260000000001"/>
        <n v="167.68460000000002"/>
        <n v="130.5926"/>
        <n v="125.54860000000001"/>
        <n v="119.04460000000002"/>
        <n v="104.74060000000001"/>
        <n v="95.74860000000001"/>
        <n v="74.392600000000016"/>
        <n v="30.556600000000003"/>
        <n v="-5.4113999999999862"/>
        <n v="-9.9073999999999955"/>
        <n v="-27.891399999999976"/>
        <n v="-34.635399999999976"/>
        <n v="-40.25539999999998"/>
        <n v="93.088400000000007"/>
        <n v="93.945599999999985"/>
        <n v="197.58879999999999"/>
        <n v="187.6208"/>
        <n v="179.95679999999999"/>
        <n v="174.33679999999998"/>
        <n v="161.64879999999999"/>
        <n v="110.83279999999999"/>
        <n v="96.780799999999999"/>
        <n v="73.376800000000003"/>
        <n v="56.316800000000001"/>
        <n v="50.696799999999996"/>
        <n v="49.572800000000001"/>
        <n v="37.208799999999997"/>
        <n v="33.836800000000011"/>
        <n v="16.976799999999997"/>
        <n v="12.480799999999988"/>
        <n v="11.356799999999993"/>
        <n v="0.11679999999998358"/>
        <n v="-5.5031999999999925"/>
        <n v="-14.495200000000011"/>
        <n v="-16.743200000000002"/>
        <n v="-20.115200000000016"/>
        <n v="-24.611199999999997"/>
        <n v="-33.603200000000015"/>
        <n v="-35.851200000000006"/>
        <n v="97.904799999999994"/>
        <n v="75.424800000000005"/>
        <n v="-57.207200000000029"/>
        <n v="-142.74839999999998"/>
        <n v="40.174800000000005"/>
        <n v="-60.670999999999992"/>
        <n v="204.3306"/>
        <n v="177.61700000000002"/>
        <n v="156.26100000000002"/>
        <n v="149.05700000000002"/>
        <n v="136.029"/>
        <n v="94.441000000000017"/>
        <n v="73.725000000000023"/>
        <n v="56.225000000000023"/>
        <n v="48.356999999999999"/>
        <n v="43.861000000000018"/>
        <n v="41.613"/>
        <n v="38.241000000000014"/>
        <n v="35.993000000000023"/>
        <n v="19.737000000000023"/>
        <n v="-42.686999999999983"/>
        <n v="-47.182999999999993"/>
        <n v="-51.678999999999974"/>
        <n v="33.297200000000004"/>
        <n v="-339.66668800000002"/>
        <n v="-18.014080000000007"/>
        <n v="43.914879999999982"/>
        <n v="40.397199999999998"/>
        <n v="19.041200000000003"/>
        <n v="194.6412"/>
        <n v="177.52519999999998"/>
        <n v="141.74520000000001"/>
        <n v="141.4332"/>
        <n v="132.5652"/>
        <n v="131.44119999999998"/>
        <n v="101.0932"/>
        <n v="95.473199999999991"/>
        <n v="93.225200000000001"/>
        <n v="87.605199999999996"/>
        <n v="35.901199999999989"/>
        <n v="23.537199999999984"/>
        <n v="-36.03479999999999"/>
        <n v="-39.406800000000004"/>
        <n v="90.845199999999991"/>
        <n v="50.513199999999983"/>
        <n v="44.893200000000007"/>
        <n v="39.273200000000003"/>
        <n v="97.166800000000009"/>
        <n v="-7.8443999999999789"/>
        <n v="77.171600000000012"/>
        <n v="2.2683999999999855"/>
        <n v="-26.070799999999991"/>
        <n v="-57.04679999999999"/>
        <n v="197.4974"/>
        <n v="191.40540000000001"/>
        <n v="165.0694"/>
        <n v="157.84140000000002"/>
        <n v="143.68940000000001"/>
        <n v="142.58940000000001"/>
        <n v="103.24940000000001"/>
        <n v="88.637400000000014"/>
        <n v="87.513400000000004"/>
        <n v="80.769400000000019"/>
        <n v="79.645400000000024"/>
        <n v="48.173400000000015"/>
        <n v="39.181400000000025"/>
        <n v="-13.646599999999978"/>
        <n v="-14.770600000000002"/>
        <n v="-15.894599999999997"/>
        <n v="-23.762599999999992"/>
        <n v="-43.994599999999991"/>
        <n v="-48.490600000000001"/>
        <n v="-51.862600000000015"/>
        <n v="-49.630799999999994"/>
        <n v="-260.40792959999999"/>
        <n v="107.72704000000002"/>
        <n v="3.1950400000000059"/>
        <n v="-5.7969599999999843"/>
        <n v="18.272400000000005"/>
        <n v="190.15320000000003"/>
        <n v="1.8428000000000111"/>
        <n v="-20.307999999999993"/>
        <n v="167.0256"/>
        <n v="207.69759999999999"/>
        <n v="194.7056"/>
        <n v="193.48560000000001"/>
        <n v="193.14159999999998"/>
        <n v="170.5976"/>
        <n v="119.30159999999999"/>
        <n v="116.6456"/>
        <n v="105.40559999999999"/>
        <n v="76.181600000000003"/>
        <n v="73.933599999999984"/>
        <n v="44.709599999999995"/>
        <n v="36.8416"/>
        <n v="30.0976"/>
        <n v="3.1216000000000008"/>
        <n v="-3.622399999999999"/>
        <n v="-17.110399999999998"/>
        <n v="-41.838400000000007"/>
        <n v="-168.54496"/>
        <n v="185.77888000000002"/>
        <n v="182.67520000000002"/>
        <n v="-2.8007999999999811"/>
        <n v="170.52415999999999"/>
        <n v="34.520160000000004"/>
        <n v="31.165999999999997"/>
        <n v="72.717800000000011"/>
        <n v="148.0258"/>
        <n v="135.66180000000003"/>
        <n v="130.3698"/>
        <n v="125.54580000000001"/>
        <n v="91.825800000000015"/>
        <n v="61.477800000000002"/>
        <n v="43.493800000000022"/>
        <n v="4.1538000000000181"/>
        <n v="-177.50092800000002"/>
        <n v="39.153600000000012"/>
        <n v="209.00200000000001"/>
        <n v="198.666"/>
        <n v="172.66200000000001"/>
        <n v="158.05000000000001"/>
        <n v="156.92599999999999"/>
        <n v="123.206"/>
        <n v="120.958"/>
        <n v="107.47"/>
        <n v="86.11399999999999"/>
        <n v="71.50200000000001"/>
        <n v="59.138000000000005"/>
        <n v="20.921999999999997"/>
        <n v="11.930000000000007"/>
        <n v="-16.170000000000016"/>
        <n v="-22.914000000000016"/>
        <n v="-27.409999999999997"/>
        <n v="-29.658000000000015"/>
        <n v="-34.153999999999996"/>
        <n v="-45.394000000000005"/>
        <n v="-48.76600000000002"/>
        <n v="-196.524"/>
        <n v="112.96679999999999"/>
        <n v="7.397279999999995"/>
        <n v="-17.330719999999985"/>
        <n v="157.25249600000001"/>
        <n v="-569.64876800000002"/>
        <n v="105.48768000000001"/>
        <n v="38.395600000000002"/>
        <n v="-10.546400000000006"/>
        <n v="186.54220000000001"/>
        <n v="181.76620000000003"/>
        <n v="178.9502"/>
        <n v="127.61020000000001"/>
        <n v="123.11420000000001"/>
        <n v="115.24620000000002"/>
        <n v="66.914200000000022"/>
        <n v="27.574200000000019"/>
        <n v="24.202200000000005"/>
        <n v="21.954200000000014"/>
        <n v="18.5822"/>
        <n v="16.33420000000001"/>
        <n v="15.210200000000015"/>
        <n v="-8.3937999999999988"/>
        <n v="-11.765799999999984"/>
        <n v="-18.509799999999984"/>
        <n v="-52.229799999999983"/>
        <n v="-54.477799999999974"/>
        <n v="30.946200000000005"/>
        <n v="138.93215999999998"/>
        <n v="-41.636400000000009"/>
        <n v="-359.19628800000004"/>
        <n v="48.00200000000001"/>
        <n v="96.423599999999993"/>
        <n v="34.055599999999998"/>
        <n v="201.7664"/>
        <n v="200.8784"/>
        <n v="199.87440000000001"/>
        <n v="189.03039999999999"/>
        <n v="178.0984"/>
        <n v="169.10640000000001"/>
        <n v="162.36239999999998"/>
        <n v="139.88239999999999"/>
        <n v="137.95839999999998"/>
        <n v="135.38639999999998"/>
        <n v="129.66719999999998"/>
        <n v="119.2064"/>
        <n v="118.5264"/>
        <n v="115.1544"/>
        <n v="114.3224"/>
        <n v="109.5864"/>
        <n v="102.79039999999999"/>
        <n v="94.99839999999999"/>
        <n v="91.550399999999996"/>
        <n v="70.194400000000002"/>
        <n v="61.202399999999983"/>
        <n v="51.086399999999998"/>
        <n v="22.986400000000003"/>
        <n v="21.862400000000008"/>
        <n v="8.3744000000000085"/>
        <n v="-17.477599999999995"/>
        <n v="-51.197599999999994"/>
        <n v="117.89359999999999"/>
        <n v="111.874"/>
        <n v="194.24799999999999"/>
        <n v="2.9032000000000266"/>
        <n v="97.02200000000002"/>
        <n v="-34.382272"/>
        <n v="179.13060000000002"/>
        <n v="175.70260000000002"/>
        <n v="169.0146"/>
        <n v="153.27860000000001"/>
        <n v="139.01460000000003"/>
        <n v="122.93060000000001"/>
        <n v="115.0626"/>
        <n v="66.73060000000001"/>
        <n v="52.118600000000015"/>
        <n v="28.514600000000002"/>
        <n v="-15.321399999999983"/>
        <n v="-23.189399999999978"/>
        <n v="-24.313400000000001"/>
        <n v="-31.057400000000001"/>
        <n v="-58.033399999999972"/>
        <n v="130.5472"/>
        <n v="41.692800000000005"/>
        <n v="-10.405200000000008"/>
        <n v="149.78752"/>
        <n v="132.99151999999998"/>
        <n v="21.715519999999998"/>
        <n v="31.133999999999986"/>
        <n v="-136.66120000000001"/>
        <n v="159.9308"/>
        <n v="143.46280000000002"/>
        <n v="123.9628"/>
        <n v="121.7148"/>
        <n v="102.60679999999999"/>
        <n v="74.506799999999998"/>
        <n v="7.0668000000000006"/>
        <n v="-26.653199999999998"/>
        <n v="-386.78176000000008"/>
        <n v="-56.600400000000008"/>
        <n v="74.218400000000003"/>
        <n v="166.58300000000003"/>
        <n v="148.46300000000002"/>
        <n v="147.63100000000003"/>
        <n v="137.35900000000001"/>
        <n v="113.75500000000001"/>
        <n v="110.38300000000001"/>
        <n v="92.399000000000015"/>
        <n v="78.911000000000001"/>
        <n v="66.546999999999997"/>
        <n v="62.051000000000016"/>
        <n v="59.802999999999997"/>
        <n v="57.555000000000007"/>
        <n v="55.307000000000016"/>
        <n v="54.183000000000021"/>
        <n v="26.082999999999998"/>
        <n v="24.959000000000003"/>
        <n v="19.215000000000003"/>
        <n v="-32.364999999999981"/>
        <n v="-44.729000000000013"/>
        <n v="-48.100999999999971"/>
        <n v="-53.720999999999975"/>
        <n v="-66.085000000000008"/>
        <n v="149.19999999999999"/>
        <n v="122.18864000000001"/>
        <n v="44.048640000000006"/>
        <n v="-43.303199999999975"/>
        <n v="183.142"/>
        <n v="-31.102060800000004"/>
        <n v="-149.83520000000001"/>
        <n v="173.8672"/>
        <n v="164.2432"/>
        <n v="157.15519999999998"/>
        <n v="126.02719999999999"/>
        <n v="104.6712"/>
        <n v="64.2072"/>
        <n v="52.967199999999991"/>
        <n v="51.843199999999996"/>
        <n v="50.719200000000001"/>
        <n v="49.595200000000006"/>
        <n v="43.975200000000001"/>
        <n v="40.603199999999987"/>
        <n v="10.255200000000002"/>
        <n v="-3.2327999999999975"/>
        <n v="-33.580800000000011"/>
        <n v="-40.32480000000001"/>
        <n v="-56.0608"/>
        <n v="209.605312"/>
        <n v="124.45679999999999"/>
        <n v="38.951999999999998"/>
        <n v="114.71376000000001"/>
        <n v="195.37540000000001"/>
        <n v="164.15140000000002"/>
        <n v="153.7954"/>
        <n v="142.79540000000003"/>
        <n v="128.18340000000001"/>
        <n v="114.25940000000001"/>
        <n v="80.975400000000008"/>
        <n v="72.183400000000006"/>
        <n v="68.611400000000003"/>
        <n v="68.143400000000014"/>
        <n v="36.0154"/>
        <n v="19.155400000000014"/>
        <n v="-12.316599999999994"/>
        <n v="-23.556600000000003"/>
        <n v="-43.788599999999974"/>
        <n v="164.1336"/>
        <n v="85.4392"/>
        <n v="-31.393599999999992"/>
        <n v="-37.125199999999978"/>
        <n v="82.90440000000001"/>
        <n v="186.81119999999999"/>
        <n v="23.674399999999991"/>
        <n v="-217.48684800000001"/>
        <n v="211.24359999999999"/>
        <n v="158.6756"/>
        <n v="152.11160000000001"/>
        <n v="88.751599999999996"/>
        <n v="28.055599999999998"/>
        <n v="16.815599999999989"/>
        <n v="-24.772400000000005"/>
        <n v="-42.756399999999985"/>
        <n v="-52.872400000000027"/>
        <n v="-65.236400000000003"/>
        <n v="52.627519999999976"/>
        <n v="41.617999999999995"/>
        <n v="206.65088"/>
        <n v="-39.180800000000005"/>
        <n v="170.71180000000001"/>
        <n v="101.35580000000002"/>
        <n v="87.535800000000009"/>
        <n v="81.087800000000016"/>
        <n v="79.6678"/>
        <n v="70.67580000000001"/>
        <n v="18.971800000000002"/>
        <n v="15.599800000000016"/>
        <n v="14.475800000000021"/>
        <n v="-2.3841999999999928"/>
        <n v="-3.508199999999988"/>
        <n v="-28.236199999999997"/>
        <n v="114.49200000000002"/>
        <n v="-430.79360000000003"/>
        <n v="-69.873199999999997"/>
        <n v="64.963999999999999"/>
        <n v="204.12"/>
        <n v="145.56399999999999"/>
        <n v="144.976"/>
        <n v="121.164"/>
        <n v="117.792"/>
        <n v="111.69199999999999"/>
        <n v="107.676"/>
        <n v="83.003999999999991"/>
        <n v="78.451999999999998"/>
        <n v="58.22"/>
        <n v="55.972000000000008"/>
        <n v="54.847999999999985"/>
        <n v="50.352000000000004"/>
        <n v="41.359999999999985"/>
        <n v="9.8880000000000052"/>
        <n v="-3.5999999999999943"/>
        <n v="-6.9720000000000084"/>
        <n v="-21.584000000000003"/>
        <n v="173.4392"/>
        <n v="194.28"/>
        <n v="36.327600000000018"/>
        <n v="-410.39871999999991"/>
        <n v="178.20820000000001"/>
        <n v="169.4042"/>
        <n v="162.46420000000001"/>
        <n v="137.93220000000002"/>
        <n v="135.6842"/>
        <n v="122.43220000000001"/>
        <n v="99.808200000000014"/>
        <n v="92.972200000000015"/>
        <n v="52.508200000000016"/>
        <n v="45.764200000000017"/>
        <n v="34.524200000000008"/>
        <n v="23.36020000000002"/>
        <n v="-2.567799999999977"/>
        <n v="-26.17179999999999"/>
        <n v="-54.271799999999985"/>
        <n v="186.45960000000002"/>
        <n v="-44.173999999999978"/>
        <n v="118.29087999999999"/>
        <n v="-314.40326399999998"/>
        <n v="151.36511999999999"/>
        <n v="37.841119999999989"/>
        <n v="25.178240000000017"/>
        <n v="27.011599999999987"/>
        <n v="-113.74120000000002"/>
        <n v="142.3364"/>
        <n v="136.71639999999999"/>
        <n v="132.3964"/>
        <n v="107.49239999999999"/>
        <n v="105.6724"/>
        <n v="94.00439999999999"/>
        <n v="90.63239999999999"/>
        <n v="79.392400000000009"/>
        <n v="74.8964"/>
        <n v="72.648400000000009"/>
        <n v="70.400399999999991"/>
        <n v="69.464399999999983"/>
        <n v="61.4084"/>
        <n v="59.160399999999981"/>
        <n v="56.912399999999991"/>
        <n v="53.860399999999998"/>
        <n v="50.168399999999991"/>
        <n v="47.920400000000001"/>
        <n v="42.300399999999996"/>
        <n v="13.076400000000007"/>
        <n v="1.8363999999999976"/>
        <n v="-36.379600000000011"/>
        <n v="69.186399999999992"/>
        <n v="168.59320000000002"/>
        <n v="167.19660000000002"/>
        <n v="164.53660000000002"/>
        <n v="161.3526"/>
        <n v="155.9726"/>
        <n v="146.74060000000003"/>
        <n v="122.12060000000001"/>
        <n v="120.82060000000001"/>
        <n v="115.26860000000001"/>
        <n v="78.176600000000008"/>
        <n v="63.564600000000013"/>
        <n v="49.844600000000014"/>
        <n v="33.2166"/>
        <n v="28.720600000000019"/>
        <n v="18.604600000000005"/>
        <n v="17.48060000000001"/>
        <n v="2.8686000000000149"/>
        <n v="-7.247399999999999"/>
        <n v="-12.867400000000004"/>
        <n v="-17.363399999999984"/>
        <n v="-18.48739999999998"/>
        <n v="-49.959399999999988"/>
        <n v="-202.8942528"/>
        <n v="-62.341759999999965"/>
        <n v="-12.279680000000013"/>
        <n v="-30.165199999999999"/>
        <n v="87.816399999999987"/>
        <n v="0.60919999999998709"/>
        <n v="-8.2852800000000002"/>
        <n v="35.698000000000008"/>
        <n v="178.9128"/>
        <n v="171.3768"/>
        <n v="169.12880000000001"/>
        <n v="166.88079999999999"/>
        <n v="143.27679999999998"/>
        <n v="142.15280000000001"/>
        <n v="138.7808"/>
        <n v="118.5488"/>
        <n v="116.76479999999999"/>
        <n v="99.440799999999996"/>
        <n v="77.324799999999982"/>
        <n v="66.844799999999992"/>
        <n v="26.380799999999994"/>
        <n v="7.2727999999999895"/>
        <n v="-2.843199999999996"/>
        <n v="-33.191200000000009"/>
        <n v="-50.051200000000023"/>
        <n v="-96.531599999999997"/>
        <n v="94.158720000000002"/>
        <n v="64.523359999999997"/>
        <n v="120.85079999999999"/>
        <n v="42.021119999999996"/>
        <n v="202.91300000000001"/>
        <n v="189.809"/>
        <n v="160.04500000000002"/>
        <n v="156.59300000000002"/>
        <n v="145.09700000000001"/>
        <n v="135.33699999999999"/>
        <n v="118.45700000000001"/>
        <n v="112.837"/>
        <n v="106.093"/>
        <n v="74.621000000000009"/>
        <n v="-1.8109999999999786"/>
        <n v="-27.662999999999982"/>
        <n v="-29.911000000000001"/>
        <n v="-67.002999999999986"/>
        <n v="99.584000000000017"/>
        <n v="196.16120000000001"/>
        <n v="192.0932"/>
        <n v="170.0692"/>
        <n v="157.70519999999999"/>
        <n v="106.0012"/>
        <n v="103.75319999999999"/>
        <n v="102.4332"/>
        <n v="101.5052"/>
        <n v="94.761200000000002"/>
        <n v="77.901199999999989"/>
        <n v="65.537199999999984"/>
        <n v="58.649200000000008"/>
        <n v="35.1892"/>
        <n v="13.833200000000005"/>
        <n v="-4.1508000000000038"/>
        <n v="-15.390800000000013"/>
        <n v="-25.506799999999998"/>
        <n v="-30.002800000000008"/>
        <n v="-32.250799999999998"/>
        <n v="-46.862799999999993"/>
        <n v="-62.598799999999983"/>
        <n v="-475.26182399999993"/>
        <n v="26.325600000000009"/>
        <n v="193.62540000000001"/>
        <n v="188.0934"/>
        <n v="175.2294"/>
        <n v="174.47340000000003"/>
        <n v="173.3494"/>
        <n v="171.10140000000001"/>
        <n v="155.36540000000002"/>
        <n v="153.03340000000003"/>
        <n v="132.8854"/>
        <n v="130.63740000000001"/>
        <n v="119.68140000000001"/>
        <n v="115.20140000000001"/>
        <n v="102.53740000000001"/>
        <n v="100.07740000000001"/>
        <n v="94.66940000000001"/>
        <n v="55.329400000000021"/>
        <n v="48.585400000000021"/>
        <n v="38.469400000000007"/>
        <n v="24.981400000000008"/>
        <n v="-7.6145999999999958"/>
        <n v="-8.738599999999991"/>
        <n v="-17.730599999999981"/>
        <n v="-22.226599999999991"/>
        <n v="-27.846599999999995"/>
        <n v="-28.97059999999999"/>
        <n v="-31.218599999999981"/>
        <n v="-35.71459999999999"/>
        <n v="-36.838599999999985"/>
        <n v="-49.20259999999999"/>
        <n v="-20.79679999999999"/>
        <n v="129.05696"/>
        <n v="-15.318399999999997"/>
        <n v="210.6576"/>
        <n v="179.0976"/>
        <n v="176.90559999999999"/>
        <n v="171.00959999999998"/>
        <n v="145.99360000000001"/>
        <n v="142.50560000000002"/>
        <n v="139.5376"/>
        <n v="137.28960000000001"/>
        <n v="112.5616"/>
        <n v="104.69359999999999"/>
        <n v="85.585599999999999"/>
        <n v="63.569600000000008"/>
        <n v="57.485600000000005"/>
        <n v="15.897599999999983"/>
        <n v="-6.5824000000000069"/>
        <n v="-29.062399999999997"/>
        <n v="-42.550399999999996"/>
        <n v="-44.798399999999987"/>
        <n v="-62.782400000000024"/>
        <n v="-63.906399999999991"/>
        <n v="156.28920000000002"/>
        <n v="82.936000000000007"/>
        <n v="-60.004800000000017"/>
        <n v="184.70479999999998"/>
        <n v="-32.972399999999993"/>
        <n v="198.16980000000001"/>
        <n v="191.05380000000002"/>
        <n v="176.5378"/>
        <n v="143.9418"/>
        <n v="134.94980000000001"/>
        <n v="127.08180000000002"/>
        <n v="123.70980000000002"/>
        <n v="121.17380000000001"/>
        <n v="120.33780000000002"/>
        <n v="111.34580000000001"/>
        <n v="109.59780000000001"/>
        <n v="101.22980000000001"/>
        <n v="100.10580000000002"/>
        <n v="93.361800000000002"/>
        <n v="82.121800000000007"/>
        <n v="66.385800000000017"/>
        <n v="51.773800000000023"/>
        <n v="49.525800000000004"/>
        <n v="36.037800000000004"/>
        <n v="24.321799999999996"/>
        <n v="2.3178000000000054"/>
        <n v="-39.270199999999988"/>
        <n v="-16.49248"/>
        <n v="195.43800000000002"/>
        <n v="-26.887360000000001"/>
        <n v="-5.3315199999999834"/>
        <n v="151.08671999999999"/>
        <n v="168.97200000000001"/>
        <n v="169.87799999999999"/>
        <n v="167.846"/>
        <n v="147.22199999999998"/>
        <n v="146.09800000000001"/>
        <n v="126.99"/>
        <n v="124.74199999999999"/>
        <n v="117.99799999999999"/>
        <n v="100.83399999999999"/>
        <n v="98.977999999999994"/>
        <n v="83.153999999999996"/>
        <n v="77.533999999999992"/>
        <n v="50.557999999999993"/>
        <n v="44.121999999999986"/>
        <n v="38.193999999999988"/>
        <n v="12.341999999999985"/>
        <n v="-25.873999999999995"/>
        <n v="-28.122000000000014"/>
        <n v="-30.370000000000005"/>
        <n v="-55.098000000000013"/>
        <n v="213.59008"/>
        <n v="-55.857200000000006"/>
        <n v="119.46040000000001"/>
        <n v="-157.83091199999998"/>
        <n v="-8.524799999999999"/>
        <n v="15.768000000000001"/>
        <n v="196.4622"/>
        <n v="163.8502"/>
        <n v="148.25420000000003"/>
        <n v="128.0222"/>
        <n v="123.5262"/>
        <n v="113.92620000000001"/>
        <n v="101.04620000000001"/>
        <n v="90.930200000000013"/>
        <n v="76.318200000000019"/>
        <n v="3.2582000000000164"/>
        <n v="-48.445799999999991"/>
        <n v="-180.581312"/>
        <n v="6.6118400000000008"/>
        <n v="-43.968160000000012"/>
        <n v="133.16520000000003"/>
        <n v="2.2432000000000016"/>
        <n v="-26.0428"/>
        <n v="189.07040000000001"/>
        <n v="30.65440000000001"/>
        <n v="207.1584"/>
        <n v="188.15039999999999"/>
        <n v="187.7304"/>
        <n v="176.26239999999999"/>
        <n v="166.1464"/>
        <n v="163.89839999999998"/>
        <n v="158.2784"/>
        <n v="147.0384"/>
        <n v="143.47839999999999"/>
        <n v="132.4264"/>
        <n v="113.3184"/>
        <n v="111.67439999999999"/>
        <n v="108.47439999999999"/>
        <n v="100.95439999999999"/>
        <n v="89.714399999999983"/>
        <n v="69.482399999999984"/>
        <n v="53.746399999999994"/>
        <n v="11.034400000000005"/>
        <n v="-1.3295999999999992"/>
        <n v="-5.8256000000000085"/>
        <n v="-10.321600000000018"/>
        <n v="-29.429599999999994"/>
        <n v="-53.033600000000007"/>
        <n v="-55.281599999999997"/>
        <n v="-67.64560000000003"/>
        <n v="13.783600000000007"/>
        <n v="1.9788000000000068"/>
        <n v="-201.37503999999998"/>
        <n v="171.1044"/>
        <n v="47.912319999999994"/>
        <n v="132.88640000000001"/>
        <n v="161.02679999999998"/>
        <n v="-287.245248"/>
        <n v="187.08896000000001"/>
        <n v="-31.987840000000006"/>
        <n v="220.21460000000002"/>
        <n v="217.0386"/>
        <n v="215.9666"/>
        <n v="172.79860000000002"/>
        <n v="163.8066"/>
        <n v="157.0626"/>
        <n v="117.0506"/>
        <n v="105.13860000000001"/>
        <n v="100.86260000000001"/>
        <n v="96.366600000000005"/>
        <n v="92.994600000000005"/>
        <n v="84.002600000000001"/>
        <n v="71.318600000000004"/>
        <n v="28.926600000000008"/>
        <n v="21.058600000000013"/>
        <n v="-29.5214"/>
        <n v="-38.51339999999999"/>
        <n v="-30.128960000000006"/>
        <n v="119.77839999999999"/>
        <n v="211.7508"/>
        <n v="206.81479999999999"/>
        <n v="199.7148"/>
        <n v="177.2028"/>
        <n v="165.96279999999999"/>
        <n v="155.8468"/>
        <n v="145.48679999999999"/>
        <n v="129.9948"/>
        <n v="108.9588"/>
        <n v="106.3908"/>
        <n v="101.01079999999999"/>
        <n v="95.15079999999999"/>
        <n v="82.786799999999999"/>
        <n v="56.934799999999996"/>
        <n v="-37.481200000000001"/>
        <n v="-39.729199999999992"/>
        <n v="122.96160000000002"/>
        <n v="45.671199999999999"/>
        <n v="-50.476000000000028"/>
        <n v="105.23008"/>
        <n v="40.038080000000008"/>
        <n v="26.566000000000003"/>
        <n v="22.303600000000017"/>
        <n v="-178.23399999999998"/>
        <n v="-470.75577599999997"/>
        <n v="-328.41267200000004"/>
        <n v="195.32679999999999"/>
        <n v="177.06700000000001"/>
        <n v="170.36700000000002"/>
        <n v="166.995"/>
        <n v="160.251"/>
        <n v="158.215"/>
        <n v="145.63900000000001"/>
        <n v="131.02700000000002"/>
        <n v="117.51100000000001"/>
        <n v="106.33900000000001"/>
        <n v="83.819000000000017"/>
        <n v="80.447000000000003"/>
        <n v="53.471000000000004"/>
        <n v="46.727000000000004"/>
        <n v="41.106999999999999"/>
        <n v="-21.836999999999989"/>
        <n v="-67.920999999999964"/>
        <n v="-23.925119999999993"/>
        <n v="-432.72352000000001"/>
        <n v="-169.6832"/>
        <n v="208.0256"/>
        <n v="54.6892"/>
        <n v="-36.378800000000012"/>
        <n v="191.8272"/>
        <n v="162.67519999999999"/>
        <n v="144.05119999999999"/>
        <n v="133.1832"/>
        <n v="107.3312"/>
        <n v="90.471199999999982"/>
        <n v="66.867199999999997"/>
        <n v="58.999200000000002"/>
        <n v="55.627199999999988"/>
        <n v="14.039199999999994"/>
        <n v="3.9232000000000085"/>
        <n v="-0.57280000000000086"/>
        <n v="-12.936800000000005"/>
        <n v="-26.424800000000005"/>
        <n v="-52.276800000000009"/>
        <n v="-61.268800000000027"/>
        <n v="-388.81903999999997"/>
        <n v="150.98559999999998"/>
        <n v="-73.884192000000013"/>
        <n v="-16.696399999999983"/>
        <n v="219.01140000000001"/>
        <n v="211.7234"/>
        <n v="166.81139999999999"/>
        <n v="164.5634"/>
        <n v="160.06740000000002"/>
        <n v="157.8194"/>
        <n v="136.46340000000001"/>
        <n v="134.21539999999999"/>
        <n v="130.8434"/>
        <n v="127.4714"/>
        <n v="124.0994"/>
        <n v="110.6114"/>
        <n v="85.883399999999995"/>
        <n v="82.79940000000002"/>
        <n v="79.139399999999995"/>
        <n v="40.923400000000015"/>
        <n v="13.947400000000016"/>
        <n v="7.2034000000000162"/>
        <n v="-14.152599999999978"/>
        <n v="-15.276600000000002"/>
        <n v="-16.400599999999997"/>
        <n v="-19.772599999999983"/>
        <n v="-27.640599999999978"/>
        <n v="-55.740599999999972"/>
        <n v="-45.317200000000014"/>
        <n v="-4.0726400000000069"/>
        <n v="-550.78721599999994"/>
        <n v="85.408000000000015"/>
        <n v="90.32432"/>
        <n v="-43.431680000000028"/>
        <n v="-22.516799999999989"/>
        <n v="68.797600000000017"/>
        <n v="221.5316"/>
        <n v="219.2276"/>
        <n v="188.02359999999999"/>
        <n v="164.4716"/>
        <n v="155.4796"/>
        <n v="152.67160000000001"/>
        <n v="141.99160000000001"/>
        <n v="126.6476"/>
        <n v="113.8916"/>
        <n v="92.395600000000002"/>
        <n v="89.163600000000002"/>
        <n v="72.699600000000004"/>
        <n v="37.459599999999995"/>
        <n v="28.467600000000004"/>
        <n v="1.4916000000000054"/>
        <n v="0.36759999999998172"/>
        <n v="-0.75640000000001351"/>
        <n v="30.005120000000005"/>
        <n v="65.500799999999998"/>
        <n v="118.626"/>
        <n v="48.721599999999995"/>
        <n v="138.9032"/>
        <n v="199.10380000000001"/>
        <n v="189.03980000000001"/>
        <n v="168.8758"/>
        <n v="167.7518"/>
        <n v="157.85180000000003"/>
        <n v="149.76780000000002"/>
        <n v="118.9158"/>
        <n v="107.55180000000001"/>
        <n v="107.0558"/>
        <n v="104.80780000000001"/>
        <n v="84.575800000000015"/>
        <n v="68.839799999999997"/>
        <n v="50.855800000000016"/>
        <n v="45.235800000000012"/>
        <n v="21.631799999999998"/>
        <n v="13.763800000000003"/>
        <n v="-14.336199999999991"/>
        <n v="-26.700199999999995"/>
        <n v="-42.436200000000014"/>
        <n v="163.11760000000001"/>
        <n v="113.98120000000002"/>
        <n v="146.37744000000001"/>
        <n v="122.77344000000001"/>
        <n v="-13.230559999999997"/>
        <n v="-24.515776000000017"/>
        <n v="-75.83923200000001"/>
        <n v="212.84863999999999"/>
        <n v="4.3019999999999925"/>
        <n v="169.38120000000001"/>
        <n v="-30.072800000000001"/>
        <n v="202.46799999999999"/>
        <n v="195.84799999999998"/>
        <n v="171.03199999999998"/>
        <n v="165.43199999999999"/>
        <n v="162.124"/>
        <n v="130.56799999999998"/>
        <n v="126.02799999999999"/>
        <n v="83.448000000000008"/>
        <n v="76.615999999999985"/>
        <n v="70.995999999999981"/>
        <n v="55.259999999999991"/>
        <n v="51.359999999999985"/>
        <n v="29.407999999999987"/>
        <n v="13.671999999999997"/>
        <n v="10.299999999999983"/>
        <n v="2.4319999999999879"/>
        <n v="-4.3120000000000118"/>
        <n v="-8.8079999999999927"/>
        <n v="-9.9320000000000164"/>
        <n v="-26.792000000000002"/>
        <n v="-40.28"/>
        <n v="-44.775999999999982"/>
        <n v="-47.024000000000029"/>
        <n v="-54.892000000000024"/>
        <n v="-65.00800000000001"/>
        <n v="-36.547199999999975"/>
        <n v="140.19720000000001"/>
        <n v="-0.89959999999999241"/>
        <n v="134.89279999999999"/>
        <n v="91.154560000000004"/>
        <n v="13.598559999999992"/>
        <n v="-58.337439999999987"/>
        <n v="186.98420000000002"/>
        <n v="186.75220000000002"/>
        <n v="165.3202"/>
        <n v="158.57620000000003"/>
        <n v="158.31620000000001"/>
        <n v="156.32820000000001"/>
        <n v="131.43620000000001"/>
        <n v="122.60820000000001"/>
        <n v="119.23620000000001"/>
        <n v="116.62820000000001"/>
        <n v="107.9962"/>
        <n v="92.260199999999998"/>
        <n v="76.524200000000008"/>
        <n v="57.416200000000003"/>
        <n v="52.920200000000023"/>
        <n v="20.324200000000019"/>
        <n v="-26.883799999999979"/>
        <n v="-3.7887999999999806"/>
        <n v="-22.134399999999999"/>
        <n v="11.124000000000024"/>
        <n v="-42.541600000000017"/>
        <n v="68.875999999999976"/>
        <n v="145.42879999999997"/>
        <n v="-47.815600000000018"/>
        <n v="36.760320000000007"/>
        <n v="174.37880000000001"/>
        <n v="144.07308800000001"/>
        <n v="16.10911999999999"/>
        <n v="203.6164"/>
        <n v="166.35239999999999"/>
        <n v="159.60839999999999"/>
        <n v="158.40039999999999"/>
        <n v="147.24439999999998"/>
        <n v="138.25239999999999"/>
        <n v="131.50839999999999"/>
        <n v="123.6404"/>
        <n v="104.5324"/>
        <n v="93.724400000000003"/>
        <n v="89.920400000000001"/>
        <n v="80.928399999999982"/>
        <n v="70.812399999999997"/>
        <n v="58.448399999999992"/>
        <n v="48.332400000000007"/>
        <n v="38.216399999999993"/>
        <n v="32.596399999999988"/>
        <n v="-2.2476000000000056"/>
        <n v="-3.3716000000000008"/>
        <n v="-7.8676000000000101"/>
        <n v="-8.9916000000000054"/>
        <n v="-12.363600000000019"/>
        <n v="-25.851600000000019"/>
        <n v="-34.843599999999981"/>
        <n v="-42.711600000000033"/>
        <n v="-46.08359999999999"/>
        <n v="-48.33159999999998"/>
        <n v="92.285199999999975"/>
        <n v="-31.435200000000009"/>
        <n v="56.805999999999983"/>
        <n v="-30.548000000000002"/>
        <n v="102.24768"/>
        <n v="96.627679999999998"/>
        <n v="-50.616319999999973"/>
        <n v="143.51240000000001"/>
        <n v="-20.596399999999988"/>
        <n v="62.201279999999997"/>
        <n v="-139.31720000000001"/>
        <n v="194.93260000000001"/>
        <n v="161.7646"/>
        <n v="158.39260000000002"/>
        <n v="147.15260000000001"/>
        <n v="142.06460000000001"/>
        <n v="138.16059999999999"/>
        <n v="130.29259999999999"/>
        <n v="124.41260000000001"/>
        <n v="121.3006"/>
        <n v="106.68860000000001"/>
        <n v="97.696600000000004"/>
        <n v="44.868600000000015"/>
        <n v="11.148600000000016"/>
        <n v="-7.959399999999988"/>
        <n v="-21.447399999999988"/>
        <n v="-58.539399999999972"/>
        <n v="77.709199999999981"/>
        <n v="-290.39628800000003"/>
        <n v="-11.265919999999994"/>
        <n v="223.7808"/>
        <n v="214.53280000000001"/>
        <n v="201.42079999999999"/>
        <n v="200.10079999999999"/>
        <n v="180.71279999999999"/>
        <n v="169.54079999999999"/>
        <n v="153.8048"/>
        <n v="147.09679999999997"/>
        <n v="143.68880000000001"/>
        <n v="141.4408"/>
        <n v="129.07679999999999"/>
        <n v="111.0928"/>
        <n v="105.8048"/>
        <n v="104.3488"/>
        <n v="68.380799999999994"/>
        <n v="66.880799999999994"/>
        <n v="56.016799999999989"/>
        <n v="55.916799999999995"/>
        <n v="29.955199999999991"/>
        <n v="-11.423200000000008"/>
        <n v="-12.547200000000004"/>
        <n v="-18.167200000000008"/>
        <n v="-23.787200000000013"/>
        <n v="-36.151199999999989"/>
        <n v="-40.647200000000026"/>
        <n v="-53.011200000000002"/>
        <n v="-140.43959999999998"/>
        <n v="79.04079999999999"/>
        <n v="166.077"/>
        <n v="137.977"/>
        <n v="127.58900000000001"/>
        <n v="113.18100000000001"/>
        <n v="93.016999999999996"/>
        <n v="89.64500000000001"/>
        <n v="75.593000000000018"/>
        <n v="75.033000000000015"/>
        <n v="69.413000000000011"/>
        <n v="46.468999999999994"/>
        <n v="45.808999999999997"/>
        <n v="22.205000000000013"/>
        <n v="-1.3990000000000009"/>
        <n v="-18.258999999999986"/>
        <n v="-28.375"/>
        <n v="-54.226999999999975"/>
        <n v="-63.218999999999994"/>
        <n v="-67.714999999999975"/>
        <n v="-68.838999999999999"/>
        <n v="75.957888000000025"/>
        <n v="52.432400000000001"/>
        <n v="117.11879999999999"/>
        <n v="212.23791999999997"/>
        <n v="-35.174080000000004"/>
        <n v="128.58359999999999"/>
        <n v="107.57480000000001"/>
        <n v="159.24119999999999"/>
        <n v="157.26519999999999"/>
        <n v="97.421199999999999"/>
        <n v="96.621199999999988"/>
        <n v="94.049199999999985"/>
        <n v="87.305199999999985"/>
        <n v="76.617199999999997"/>
        <n v="71.569199999999995"/>
        <n v="51.337199999999996"/>
        <n v="28.857200000000006"/>
        <n v="-7.1108000000000118"/>
        <n v="-8.234800000000007"/>
        <n v="-40.830800000000011"/>
        <n v="-57.690800000000024"/>
        <n v="97.986400000000003"/>
        <n v="32.577472"/>
        <n v="57.666240000000016"/>
        <n v="49.564159999999987"/>
        <n v="37.527200000000022"/>
        <n v="192.3734"/>
        <n v="174.8854"/>
        <n v="160.27340000000001"/>
        <n v="145.66140000000001"/>
        <n v="113.06540000000001"/>
        <n v="100.68140000000001"/>
        <n v="82.361400000000003"/>
        <n v="74.849400000000003"/>
        <n v="52.369400000000013"/>
        <n v="26.517400000000009"/>
        <n v="4.0374000000000194"/>
        <n v="-19.566599999999994"/>
        <n v="-24.062600000000003"/>
        <n v="-31.930599999999998"/>
        <n v="-66.774599999999992"/>
        <n v="-448.48102400000005"/>
        <n v="-13.964959999999991"/>
        <n v="117.25040000000001"/>
        <n v="19.691199999999981"/>
        <n v="-10.914400000000001"/>
        <n v="1.570399999999978"/>
        <n v="-194.79424"/>
        <n v="214.39359999999999"/>
        <n v="193.10159999999999"/>
        <n v="186.42959999999999"/>
        <n v="180.68559999999999"/>
        <n v="172.54559999999998"/>
        <n v="170.29759999999999"/>
        <n v="168.87360000000001"/>
        <n v="153.43759999999997"/>
        <n v="143.32159999999999"/>
        <n v="127.5856"/>
        <n v="89.369599999999991"/>
        <n v="84.169600000000003"/>
        <n v="68.013599999999997"/>
        <n v="33.169600000000003"/>
        <n v="17.433599999999984"/>
        <n v="15.185599999999994"/>
        <n v="0.573599999999999"/>
        <n v="-25.278400000000005"/>
        <n v="-46.634399999999999"/>
        <n v="-53.378400000000028"/>
        <n v="-65.742400000000004"/>
        <n v="-69.114400000000018"/>
        <n v="109.87159999999999"/>
        <n v="78.281999999999982"/>
        <n v="204.04479999999998"/>
        <n v="-28.436799999999977"/>
        <n v="-288.87571200000002"/>
        <n v="218.13479999999998"/>
        <n v="139.87616"/>
        <n v="136.43616"/>
        <n v="118.52016"/>
        <n v="108.67216000000001"/>
        <n v="101.06016000000001"/>
        <n v="47.543744000000004"/>
        <n v="-242.82207999999997"/>
        <n v="200.0778"/>
        <n v="190.78980000000001"/>
        <n v="173.57780000000002"/>
        <n v="136.48580000000001"/>
        <n v="91.525800000000004"/>
        <n v="66.797799999999995"/>
        <n v="43.19380000000001"/>
        <n v="40.94580000000002"/>
        <n v="35.325800000000015"/>
        <n v="19.589799999999997"/>
        <n v="17.341800000000006"/>
        <n v="16.217800000000011"/>
        <n v="-26.494199999999978"/>
        <n v="-3.0148000000000081"/>
        <n v="-20.585999999999984"/>
        <n v="131.8004"/>
        <n v="70.061599999999999"/>
        <n v="90.208400000000012"/>
        <n v="174.358"/>
        <n v="124.02999999999999"/>
        <n v="111.62599999999999"/>
        <n v="99.162000000000006"/>
        <n v="76.822000000000003"/>
        <n v="72.25"/>
        <n v="67.049999999999983"/>
        <n v="64.457999999999998"/>
        <n v="47.597999999999985"/>
        <n v="45.349999999999994"/>
        <n v="9.382000000000005"/>
        <n v="7.1339999999999861"/>
        <n v="-7.4780000000000086"/>
        <n v="-42.322000000000003"/>
        <n v="-64.802000000000021"/>
        <n v="153.01760000000002"/>
        <n v="62.555599999999998"/>
        <n v="94.142527999999999"/>
        <n v="18.945279999999997"/>
        <n v="123.50519999999999"/>
        <n v="-6.956799999999987"/>
        <n v="208.61087999999998"/>
        <n v="190.44400000000002"/>
        <n v="227.1662"/>
        <n v="172.27020000000002"/>
        <n v="158.78219999999999"/>
        <n v="139.67420000000001"/>
        <n v="138.55020000000002"/>
        <n v="103.74220000000001"/>
        <n v="95.838200000000001"/>
        <n v="93.59020000000001"/>
        <n v="57.622200000000021"/>
        <n v="2.5461999999999989"/>
        <n v="-10.941800000000001"/>
        <n v="-28.92580000000001"/>
        <n v="-49.15779999999998"/>
        <n v="-57.025799999999975"/>
        <n v="42.388800000000003"/>
        <n v="10.840000000000003"/>
        <n v="-30.585200000000015"/>
        <n v="129.2688"/>
        <n v="6.7680000000000007"/>
        <n v="4.6895999999999844"/>
        <n v="78.912320000000022"/>
        <n v="39.069999999999993"/>
        <n v="228.66639999999998"/>
        <n v="212.77439999999999"/>
        <n v="178.97839999999999"/>
        <n v="176.4504"/>
        <n v="167.13839999999999"/>
        <n v="140.70639999999997"/>
        <n v="139.58240000000001"/>
        <n v="132.83839999999998"/>
        <n v="126.09439999999999"/>
        <n v="123.84639999999999"/>
        <n v="77.762399999999985"/>
        <n v="63.150399999999991"/>
        <n v="54.1584"/>
        <n v="47.414400000000001"/>
        <n v="38.422399999999982"/>
        <n v="0.20640000000000214"/>
        <n v="-0.91759999999999309"/>
        <n v="-6.5375999999999976"/>
        <n v="-9.9096000000000117"/>
        <n v="-17.777600000000007"/>
        <n v="-25.645600000000002"/>
        <n v="-54.86960000000002"/>
        <n v="-62.737600000000015"/>
        <n v="179.74039999999999"/>
        <n v="132.90359999999998"/>
        <n v="88.621759999999995"/>
        <n v="12.746000000000009"/>
        <n v="216.16839999999999"/>
        <n v="-10.271116800000016"/>
        <n v="206.3306"/>
        <n v="201.38660000000002"/>
        <n v="186.5266"/>
        <n v="159.7226"/>
        <n v="151.2946"/>
        <n v="147.35860000000002"/>
        <n v="146.2346"/>
        <n v="134.99459999999999"/>
        <n v="129.17860000000002"/>
        <n v="120.38260000000001"/>
        <n v="92.282600000000002"/>
        <n v="39.454599999999999"/>
        <n v="32.710599999999999"/>
        <n v="21.470600000000019"/>
        <n v="-3.2573999999999899"/>
        <n v="-6.629400000000004"/>
        <n v="-13.373400000000004"/>
        <n v="-15.621399999999994"/>
        <n v="-50.465399999999988"/>
        <n v="-16.650800000000004"/>
        <n v="58.632000000000005"/>
        <n v="209.7868"/>
        <n v="211.27951999999999"/>
        <n v="-42.652480000000025"/>
        <n v="-61.76048000000003"/>
        <n v="-70.498880000000014"/>
        <n v="14.990399999999994"/>
        <n v="25.761279999999999"/>
        <n v="217.96680000000001"/>
        <n v="210.69479999999999"/>
        <n v="195.91479999999999"/>
        <n v="173.11879999999999"/>
        <n v="166.37479999999999"/>
        <n v="152.88679999999999"/>
        <n v="146.50279999999998"/>
        <n v="131.5308"/>
        <n v="129.19479999999999"/>
        <n v="122.53879999999999"/>
        <n v="75.750799999999998"/>
        <n v="61.842799999999983"/>
        <n v="53.974799999999988"/>
        <n v="35.990800000000007"/>
        <n v="30.370800000000003"/>
        <n v="19.130799999999994"/>
        <n v="-47.185200000000009"/>
        <n v="-48.309200000000033"/>
        <n v="-62.921199999999999"/>
        <n v="-4.9575999999999851"/>
        <n v="3.2422400000000096"/>
        <n v="-21.929200000000009"/>
        <n v="70.320799999999991"/>
        <n v="-294.86976000000004"/>
        <n v="117.45183999999999"/>
        <n v="125.54655999999999"/>
        <n v="127.1348"/>
        <n v="227.28700000000001"/>
        <n v="167.351"/>
        <n v="165.15899999999999"/>
        <n v="140.43100000000001"/>
        <n v="137.05900000000003"/>
        <n v="105.587"/>
        <n v="103.33900000000001"/>
        <n v="71.867000000000019"/>
        <n v="65.123000000000019"/>
        <n v="63.998999999999995"/>
        <n v="61.751000000000005"/>
        <n v="48.263000000000005"/>
        <n v="21.287000000000006"/>
        <n v="-13.556999999999988"/>
        <n v="-43.905000000000001"/>
        <n v="-48.400999999999982"/>
        <n v="-58.516999999999967"/>
        <n v="-64.136999999999972"/>
        <n v="-822.079024"/>
        <n v="78.592640000000017"/>
        <n v="26.888640000000009"/>
        <n v="-64.155359999999973"/>
        <n v="72.164000000000016"/>
        <n v="-317.69836800000007"/>
        <n v="-422.17286400000006"/>
        <n v="229.00719999999998"/>
        <n v="222.91919999999999"/>
        <n v="218.10720000000001"/>
        <n v="203.29519999999999"/>
        <n v="174.05919999999998"/>
        <n v="167.3152"/>
        <n v="161.6952"/>
        <n v="138.09119999999999"/>
        <n v="103.24719999999999"/>
        <n v="77.395199999999988"/>
        <n v="58.287199999999984"/>
        <n v="43.67519999999999"/>
        <n v="34.683199999999999"/>
        <n v="31.311199999999985"/>
        <n v="29.063199999999995"/>
        <n v="24.567199999999985"/>
        <n v="-4.656800000000004"/>
        <n v="-26.012799999999999"/>
        <n v="-28.260799999999989"/>
        <n v="-30.508799999999979"/>
        <n v="-45.120800000000003"/>
        <n v="-293.24383999999998"/>
        <n v="119.19919999999999"/>
        <n v="199.1952"/>
        <n v="-339.48307199999999"/>
        <n v="147.90719999999999"/>
        <n v="-33.693439999999981"/>
        <n v="225.13140000000001"/>
        <n v="222.82740000000001"/>
        <n v="217.4794"/>
        <n v="206.81540000000001"/>
        <n v="174.20740000000001"/>
        <n v="174.1474"/>
        <n v="166.0994"/>
        <n v="146.9914"/>
        <n v="126.75940000000001"/>
        <n v="120.65540000000001"/>
        <n v="97.53540000000001"/>
        <n v="90.79140000000001"/>
        <n v="85.171400000000006"/>
        <n v="80.675399999999996"/>
        <n v="49.203400000000016"/>
        <n v="41.335400000000021"/>
        <n v="32.343400000000003"/>
        <n v="27.847399999999993"/>
        <n v="16.607400000000013"/>
        <n v="8.7394000000000176"/>
        <n v="-0.25260000000000105"/>
        <n v="-15.988599999999991"/>
        <n v="-17.112599999999986"/>
        <n v="-26.104600000000005"/>
        <n v="-27.228599999999972"/>
        <n v="-29.476600000000019"/>
        <n v="-40.716599999999971"/>
        <n v="-596.80931520000001"/>
        <n v="-5.8836160000000177"/>
        <n v="-33.615199999999987"/>
        <n v="105.496"/>
        <n v="210.29759999999999"/>
        <n v="231.3956"/>
        <n v="167.13159999999999"/>
        <n v="166.0076"/>
        <n v="149.14760000000001"/>
        <n v="143.52760000000001"/>
        <n v="140.15559999999999"/>
        <n v="134.53559999999999"/>
        <n v="126.66759999999999"/>
        <n v="124.6356"/>
        <n v="114.30359999999999"/>
        <n v="105.82759999999999"/>
        <n v="99.691599999999994"/>
        <n v="94.071599999999989"/>
        <n v="88.451599999999985"/>
        <n v="64.8476"/>
        <n v="59.227599999999995"/>
        <n v="58.1036"/>
        <n v="55.855599999999981"/>
        <n v="49.111599999999981"/>
        <n v="25.507599999999996"/>
        <n v="15.391599999999983"/>
        <n v="14.267599999999987"/>
        <n v="5.2755999999999972"/>
        <n v="-3.716399999999993"/>
        <n v="-5.9644000000000119"/>
        <n v="-10.460399999999993"/>
        <n v="-13.832400000000007"/>
        <n v="-29.568399999999997"/>
        <n v="-40.808400000000006"/>
        <n v="-41.93240000000003"/>
        <n v="-64.412399999999991"/>
        <n v="-70.032399999999996"/>
        <n v="-139.97719999999998"/>
        <n v="9.3575999999999908"/>
        <n v="221.87088"/>
        <n v="195.11088000000001"/>
        <n v="33.338879999999989"/>
        <n v="-30.998400000000004"/>
        <n v="230.32380000000001"/>
        <n v="186.88380000000001"/>
        <n v="172.65980000000002"/>
        <n v="171.53579999999999"/>
        <n v="167.35579999999999"/>
        <n v="156.92380000000003"/>
        <n v="152.42779999999999"/>
        <n v="143.4718"/>
        <n v="142.31180000000001"/>
        <n v="136.6918"/>
        <n v="134.44380000000001"/>
        <n v="128.80380000000002"/>
        <n v="125.0318"/>
        <n v="111.09500000000001"/>
        <n v="65.879800000000017"/>
        <n v="-15.04819999999998"/>
        <n v="-33.032200000000017"/>
        <n v="-54.388200000000012"/>
        <n v="189.91399999999999"/>
        <n v="-148.33120000000002"/>
        <n v="73.355999999999995"/>
        <n v="-323.40646400000003"/>
        <n v="215.00799999999998"/>
        <n v="214.024"/>
        <n v="212.53199999999998"/>
        <n v="182.64400000000001"/>
        <n v="173.69200000000001"/>
        <n v="172.56799999999998"/>
        <n v="170.584"/>
        <n v="169.196"/>
        <n v="147.83999999999997"/>
        <n v="137.06799999999998"/>
        <n v="132.10399999999998"/>
        <n v="119.74"/>
        <n v="100.63200000000001"/>
        <n v="64.663999999999987"/>
        <n v="55.671999999999997"/>
        <n v="34.316000000000003"/>
        <n v="27.572000000000003"/>
        <n v="18.579999999999984"/>
        <n v="14.084000000000003"/>
        <n v="-14.01600000000002"/>
        <n v="-21.884000000000015"/>
        <n v="-30.876000000000005"/>
        <n v="-46.611999999999995"/>
        <n v="-60.099999999999994"/>
        <n v="-67.967999999999989"/>
        <n v="56.254099199999985"/>
        <n v="-28.706800000000015"/>
        <n v="43.098880000000008"/>
        <n v="14.034800000000018"/>
        <n v="32.688640000000021"/>
        <n v="-276.21888000000001"/>
        <n v="221.39620000000002"/>
        <n v="204.63220000000001"/>
        <n v="160.87220000000002"/>
        <n v="93.796199999999999"/>
        <n v="80.308199999999999"/>
        <n v="62.324200000000019"/>
        <n v="58.952200000000005"/>
        <n v="49.112200000000001"/>
        <n v="-16.355799999999988"/>
        <n v="-23.099800000000016"/>
        <n v="-36.587800000000016"/>
        <n v="-37.711799999999982"/>
        <n v="-48.951799999999992"/>
        <n v="-66.935799999999972"/>
        <n v="18.43640000000002"/>
        <n v="225.466432"/>
        <n v="220.66111999999998"/>
        <n v="186.58511999999999"/>
        <n v="162.43311999999997"/>
        <n v="73.509119999999996"/>
        <n v="21.805119999999988"/>
        <n v="4.9451199999999744"/>
        <n v="-56.874880000000019"/>
        <n v="73.733599999999996"/>
        <n v="223.2244"/>
        <n v="210.19239999999999"/>
        <n v="198.7364"/>
        <n v="185.37639999999999"/>
        <n v="156.64839999999998"/>
        <n v="155.52439999999999"/>
        <n v="143.16039999999998"/>
        <n v="141.94839999999999"/>
        <n v="135.29239999999999"/>
        <n v="124.05239999999999"/>
        <n v="122.9284"/>
        <n v="119.5564"/>
        <n v="110.56439999999999"/>
        <n v="97.076400000000007"/>
        <n v="94.828399999999988"/>
        <n v="74.044399999999996"/>
        <n v="67.852399999999989"/>
        <n v="58.860399999999998"/>
        <n v="40.87639999999999"/>
        <n v="30.760400000000004"/>
        <n v="1.5363999999999862"/>
        <n v="-0.71160000000000423"/>
        <n v="-15.323599999999999"/>
        <n v="-23.191599999999994"/>
        <n v="-35.555600000000027"/>
        <n v="-43.423600000000022"/>
        <n v="-51.291600000000017"/>
        <n v="-62.531600000000026"/>
        <n v="-251.39539199999999"/>
        <n v="-85.878719999999987"/>
        <n v="42.192000000000007"/>
        <n v="82.614400000000018"/>
        <n v="-376.66783999999996"/>
        <n v="223.98867199999998"/>
        <n v="229.0806"/>
        <n v="172.29259999999999"/>
        <n v="166.28059999999999"/>
        <n v="152.06060000000002"/>
        <n v="148.22059999999999"/>
        <n v="129.5806"/>
        <n v="120.1846"/>
        <n v="109.3486"/>
        <n v="100.35660000000001"/>
        <n v="95.860600000000005"/>
        <n v="91.364599999999996"/>
        <n v="48.652600000000007"/>
        <n v="5.9406000000000176"/>
        <n v="-37.895399999999967"/>
        <n v="-39.01939999999999"/>
        <n v="-70.49139999999997"/>
        <n v="185.08624"/>
        <n v="-16.929599999999994"/>
        <n v="124.16640000000001"/>
        <n v="-395.12181120000002"/>
        <n v="-264.41183999999998"/>
        <n v="95.29079999999999"/>
        <n v="221.94880000000001"/>
        <n v="163.9408"/>
        <n v="160.96080000000001"/>
        <n v="121.62079999999999"/>
        <n v="120.49679999999999"/>
        <n v="118.24879999999999"/>
        <n v="117.12479999999999"/>
        <n v="107.00879999999999"/>
        <n v="98.016799999999989"/>
        <n v="35.072800000000001"/>
        <n v="24.956799999999987"/>
        <n v="20.460800000000006"/>
        <n v="8.0968000000000018"/>
        <n v="6.9728000000000065"/>
        <n v="-20.003200000000021"/>
        <n v="-49.227200000000011"/>
        <n v="-53.723199999999991"/>
        <n v="7.2740000000000009"/>
        <n v="60.316479999999984"/>
        <n v="13.900400000000019"/>
        <n v="-7.9843999999999937"/>
        <n v="120.2936832"/>
        <n v="15.573199999999986"/>
        <n v="-299.46284799999995"/>
        <n v="150.5872"/>
        <n v="122.75232"/>
        <n v="177.03136000000001"/>
        <n v="168.53935999999999"/>
        <n v="32.751360000000005"/>
        <n v="-2.0926399999999887"/>
        <n v="-68.40864000000002"/>
        <n v="-73.763366399999995"/>
        <n v="223.72499999999999"/>
        <n v="219.38500000000002"/>
        <n v="213.94499999999999"/>
        <n v="196.429"/>
        <n v="195.12100000000001"/>
        <n v="167.089"/>
        <n v="158.62100000000001"/>
        <n v="156.37299999999999"/>
        <n v="154.125"/>
        <n v="148.505"/>
        <n v="142.88499999999999"/>
        <n v="142.19300000000001"/>
        <n v="138.38900000000001"/>
        <n v="117.033"/>
        <n v="105.86100000000002"/>
        <n v="19.245000000000005"/>
        <n v="-3.2349999999999852"/>
        <n v="-54.939000000000021"/>
        <n v="-56.062999999999988"/>
        <n v="-70.675000000000011"/>
        <n v="183.41760000000002"/>
        <n v="224.488"/>
        <n v="117.7244"/>
        <n v="20.134000000000015"/>
        <n v="23.176000000000016"/>
        <n v="218.54640000000001"/>
        <n v="72.718080000000015"/>
        <n v="161.59424000000001"/>
        <n v="208.1892"/>
        <n v="203.64920000000001"/>
        <n v="169.8972"/>
        <n v="167.52119999999999"/>
        <n v="151.70119999999997"/>
        <n v="149.53719999999998"/>
        <n v="141.66919999999999"/>
        <n v="128.18119999999999"/>
        <n v="119.9652"/>
        <n v="105.7012"/>
        <n v="98.9572"/>
        <n v="68.609199999999987"/>
        <n v="62.989199999999983"/>
        <n v="59.617199999999997"/>
        <n v="58.493200000000002"/>
        <n v="55.121199999999988"/>
        <n v="52.873199999999997"/>
        <n v="49.501199999999983"/>
        <n v="46.129199999999997"/>
        <n v="40.553200000000004"/>
        <n v="32.641199999999998"/>
        <n v="20.277199999999993"/>
        <n v="14.657199999999989"/>
        <n v="-13.442800000000005"/>
        <n v="-20.186800000000005"/>
        <n v="-28.0548"/>
        <n v="-145.33365120000002"/>
        <n v="123.56736000000001"/>
        <n v="2.8256000000000085"/>
        <n v="130.39247999999998"/>
        <n v="18.501440000000002"/>
        <n v="155.0334"/>
        <n v="137.0814"/>
        <n v="134.87740000000002"/>
        <n v="104.4854"/>
        <n v="99.989400000000018"/>
        <n v="69.453400000000016"/>
        <n v="66.269400000000019"/>
        <n v="62.557400000000001"/>
        <n v="39.877399999999994"/>
        <n v="34.79740000000001"/>
        <n v="19.06140000000002"/>
        <n v="2.2014000000000067"/>
        <n v="-4.6599999999983766E-2"/>
        <n v="-5.6665999999999883"/>
        <n v="-37.138599999999968"/>
        <n v="-61.866599999999977"/>
        <n v="-18.358399999999989"/>
        <n v="149.41480000000001"/>
        <n v="2.6392000000000166"/>
        <n v="168.46159999999998"/>
        <n v="154.6456"/>
        <n v="148.79759999999999"/>
        <n v="147.10559999999998"/>
        <n v="141.48559999999998"/>
        <n v="134.60559999999998"/>
        <n v="127.10959999999999"/>
        <n v="106.64159999999998"/>
        <n v="103.2696"/>
        <n v="81.913600000000002"/>
        <n v="79.57759999999999"/>
        <n v="77.417599999999993"/>
        <n v="58.3536"/>
        <n v="55.961600000000004"/>
        <n v="27.961600000000004"/>
        <n v="-13.626400000000018"/>
        <n v="-15.874400000000009"/>
        <n v="-28.238399999999984"/>
        <n v="-31.610399999999998"/>
        <n v="154.97359999999998"/>
        <n v="79.533599999999979"/>
        <n v="-1.2624000000000137"/>
        <n v="-31.694000000000017"/>
        <n v="-17.237600000000015"/>
        <n v="129.02980000000002"/>
        <n v="118.91380000000001"/>
        <n v="117.7898"/>
        <n v="115.54180000000001"/>
        <n v="78.44980000000001"/>
        <n v="37.985800000000012"/>
        <n v="35.737799999999993"/>
        <n v="9.8858000000000175"/>
        <n v="-8.0981999999999914"/>
        <n v="-56.430200000000013"/>
        <n v="219.37652800000001"/>
        <n v="217.6412"/>
        <n v="127.2124"/>
        <n v="157.07471999999999"/>
        <n v="234.36199999999999"/>
        <n v="220.54599999999999"/>
        <n v="200.54999999999998"/>
        <n v="148.04599999999999"/>
        <n v="144.67399999999998"/>
        <n v="143.55000000000001"/>
        <n v="128.93799999999999"/>
        <n v="124.13799999999999"/>
        <n v="123.318"/>
        <n v="107.58199999999999"/>
        <n v="100.00199999999998"/>
        <n v="89.597999999999985"/>
        <n v="80.605999999999995"/>
        <n v="51.382000000000005"/>
        <n v="37.894000000000005"/>
        <n v="-1.445999999999998"/>
        <n v="-6.0156000000000063"/>
        <n v="-8.1899999999999977"/>
        <n v="-32.918000000000006"/>
        <n v="61.052480000000003"/>
        <n v="-364.12191999999993"/>
        <n v="-166.82679999999999"/>
        <n v="-312.39904000000001"/>
        <n v="-15.661599999999993"/>
        <n v="101.5248"/>
        <n v="-118.44079999999997"/>
        <n v="37.887103999999994"/>
        <n v="11.885600000000011"/>
        <n v="237.29820000000001"/>
        <n v="182.11420000000001"/>
        <n v="178.97820000000002"/>
        <n v="152.4502"/>
        <n v="128.34620000000001"/>
        <n v="126.59820000000001"/>
        <n v="114.58620000000001"/>
        <n v="109.73820000000001"/>
        <n v="86.134199999999993"/>
        <n v="78.410200000000003"/>
        <n v="72.646199999999993"/>
        <n v="55.786200000000008"/>
        <n v="50.166200000000003"/>
        <n v="-18.397799999999989"/>
        <n v="-28.513799999999975"/>
        <n v="168.16784000000001"/>
        <n v="140.06783999999999"/>
        <n v="160.32223999999999"/>
        <n v="226.85452799999999"/>
        <n v="96.298000000000002"/>
        <n v="213.67839999999998"/>
        <n v="207.01439999999999"/>
        <n v="184.97039999999998"/>
        <n v="173.9384"/>
        <n v="169.9744"/>
        <n v="168.68239999999997"/>
        <n v="168.09440000000001"/>
        <n v="159.10239999999999"/>
        <n v="152.35839999999999"/>
        <n v="145.61439999999999"/>
        <n v="128.75439999999998"/>
        <n v="98.406399999999991"/>
        <n v="96.1584"/>
        <n v="86.042399999999986"/>
        <n v="80.422399999999982"/>
        <n v="72.554399999999987"/>
        <n v="66.934399999999982"/>
        <n v="47.826399999999978"/>
        <n v="42.206400000000002"/>
        <n v="2.8663999999999987"/>
        <n v="-0.50560000000001537"/>
        <n v="-21.861599999999981"/>
        <n v="-36.473600000000005"/>
        <n v="-60.07759999999999"/>
        <n v="85.35"/>
        <n v="72.510335999999995"/>
        <n v="47.782335999999987"/>
        <n v="-32.525440000000003"/>
        <n v="73.009199999999993"/>
        <n v="4.0797440000000051"/>
        <n v="124.18496"/>
        <n v="119.68896000000001"/>
        <n v="71.356960000000015"/>
        <n v="-486.29076480000003"/>
        <n v="230.7586"/>
        <n v="137.65460000000002"/>
        <n v="130.91059999999999"/>
        <n v="121.7106"/>
        <n v="116.29860000000001"/>
        <n v="110.67860000000002"/>
        <n v="91.570600000000013"/>
        <n v="80.330600000000004"/>
        <n v="54.4786"/>
        <n v="47.7346"/>
        <n v="23.490600000000001"/>
        <n v="11.766600000000011"/>
        <n v="2.7745999999999924"/>
        <n v="-46.681399999999996"/>
        <n v="-57.921400000000006"/>
        <n v="-66.913399999999967"/>
        <n v="-336.54252799999995"/>
        <n v="129.55079999999998"/>
        <n v="85.046719999999993"/>
        <n v="136.30520000000001"/>
        <n v="18.518799999999999"/>
        <n v="36.941600000000022"/>
        <n v="129.48480000000001"/>
        <n v="236.7988"/>
        <n v="227.79079999999999"/>
        <n v="226.85479999999998"/>
        <n v="222.34279999999998"/>
        <n v="189.03479999999999"/>
        <n v="160.0428"/>
        <n v="157.79480000000001"/>
        <n v="152.1748"/>
        <n v="147.6788"/>
        <n v="140.9348"/>
        <n v="123.9708"/>
        <n v="109.46279999999999"/>
        <n v="101.4948"/>
        <n v="100.4708"/>
        <n v="93.726799999999997"/>
        <n v="86.982799999999997"/>
        <n v="58.882800000000003"/>
        <n v="19.5428"/>
        <n v="12.7988"/>
        <n v="9.4267999999999859"/>
        <n v="7.1787999999999954"/>
        <n v="6.0548000000000002"/>
        <n v="-14.177199999999999"/>
        <n v="-16.425200000000018"/>
        <n v="-17.549199999999985"/>
        <n v="-20.921199999999999"/>
        <n v="-53.517200000000003"/>
        <n v="42.460800000000006"/>
        <n v="-127.97087999999999"/>
        <n v="18.059599999999989"/>
        <n v="166.75008"/>
        <n v="75.062080000000009"/>
        <n v="-15.337919999999997"/>
        <n v="-70.413920000000019"/>
        <n v="192.035"/>
        <n v="186.191"/>
        <n v="172.315"/>
        <n v="168.94300000000001"/>
        <n v="138.59500000000003"/>
        <n v="134.09100000000001"/>
        <n v="111.619"/>
        <n v="94.759000000000015"/>
        <n v="52.046999999999997"/>
        <n v="37.754999999999995"/>
        <n v="32.938999999999993"/>
        <n v="30.691000000000003"/>
        <n v="-32.253000000000014"/>
        <n v="-56.980999999999966"/>
        <n v="-58.10499999999999"/>
        <n v="-59.229000000000013"/>
        <n v="59.397999999999996"/>
        <n v="167.38400000000001"/>
        <n v="51.012799999999999"/>
        <n v="20.010799999999989"/>
        <n v="-142.58207999999999"/>
        <n v="102.1472"/>
        <n v="224.5872"/>
        <n v="223.0472"/>
        <n v="213.89920000000001"/>
        <n v="194.9032"/>
        <n v="158.47919999999999"/>
        <n v="154.23919999999998"/>
        <n v="135.13119999999998"/>
        <n v="131.75919999999999"/>
        <n v="130.6352"/>
        <n v="113.7752"/>
        <n v="103.9152"/>
        <n v="76.683199999999999"/>
        <n v="57.575199999999995"/>
        <n v="42.963200000000001"/>
        <n v="2.4992000000000019"/>
        <n v="-6.4928000000000168"/>
        <n v="-12.112800000000021"/>
        <n v="-34.592799999999983"/>
        <n v="-153.85639999999998"/>
        <n v="44.427199999999999"/>
        <n v="239.6994"/>
        <n v="227.8074"/>
        <n v="207.11940000000001"/>
        <n v="169.29939999999999"/>
        <n v="165.36340000000001"/>
        <n v="138.41140000000001"/>
        <n v="137.28739999999999"/>
        <n v="133.91540000000001"/>
        <n v="130.54340000000002"/>
        <n v="126.04740000000001"/>
        <n v="101.3194"/>
        <n v="73.219400000000007"/>
        <n v="59.731400000000008"/>
        <n v="6.9034000000000049"/>
        <n v="1.2834000000000003"/>
        <n v="-9.9565999999999804"/>
        <n v="-12.204599999999999"/>
        <n v="-15.576599999999985"/>
        <n v="-35.808600000000013"/>
        <n v="-43.676600000000008"/>
        <n v="-65.032600000000002"/>
        <n v="3.4387999999999863"/>
        <n v="135.8544"/>
        <n v="10.067599999999999"/>
        <n v="218.9452"/>
        <n v="34.948319999999995"/>
        <n v="-66.211680000000001"/>
        <n v="119.0044"/>
        <n v="208.3956"/>
        <n v="192.45959999999999"/>
        <n v="180.5196"/>
        <n v="179.0676"/>
        <n v="150.8116"/>
        <n v="150.68360000000001"/>
        <n v="124.83159999999999"/>
        <n v="122.6836"/>
        <n v="102.07559999999998"/>
        <n v="98.979600000000005"/>
        <n v="97.855599999999981"/>
        <n v="90.399599999999992"/>
        <n v="85.491600000000005"/>
        <n v="50.647599999999983"/>
        <n v="42.779599999999988"/>
        <n v="29.291599999999988"/>
        <n v="25.919600000000003"/>
        <n v="5.6876000000000033"/>
        <n v="-24.660399999999981"/>
        <n v="-28.032399999999996"/>
        <n v="-34.776400000000024"/>
        <n v="-40.396400000000028"/>
        <n v="-46.016400000000033"/>
        <n v="114.83488"/>
        <n v="167.72000000000003"/>
        <n v="71.927199999999999"/>
        <n v="238.6438"/>
        <n v="233.97980000000001"/>
        <n v="214.4838"/>
        <n v="182.31980000000001"/>
        <n v="171.9478"/>
        <n v="166.32780000000002"/>
        <n v="164.07980000000001"/>
        <n v="162.95580000000001"/>
        <n v="149.46780000000001"/>
        <n v="134.85579999999999"/>
        <n v="132.12380000000002"/>
        <n v="128.11180000000002"/>
        <n v="102.25980000000001"/>
        <n v="96.323800000000006"/>
        <n v="91.019800000000004"/>
        <n v="89.895800000000008"/>
        <n v="76.407800000000009"/>
        <n v="69.663800000000009"/>
        <n v="59.547799999999995"/>
        <n v="31.447800000000001"/>
        <n v="29.19980000000001"/>
        <n v="-18.008200000000016"/>
        <n v="-20.256200000000007"/>
        <n v="-21.380199999999974"/>
        <n v="-125.51800000000003"/>
        <n v="132.09120000000001"/>
        <n v="143.82944000000001"/>
        <n v="221.79903999999999"/>
        <n v="136.65479999999999"/>
        <n v="106.09772800000002"/>
        <n v="197.14975999999999"/>
        <n v="163.04383999999999"/>
        <n v="10.221199999999982"/>
        <n v="112.25919999999999"/>
        <n v="215.23200000000003"/>
        <n v="209.62799999999999"/>
        <n v="157.24399999999997"/>
        <n v="149.77999999999997"/>
        <n v="121.276"/>
        <n v="116.77999999999999"/>
        <n v="106.66399999999999"/>
        <n v="92.051999999999992"/>
        <n v="58.331999999999994"/>
        <n v="53.835999999999984"/>
        <n v="35.852000000000004"/>
        <n v="17.867999999999995"/>
        <n v="16.744"/>
        <n v="2.132000000000005"/>
        <n v="-12.480000000000018"/>
        <n v="-27.092000000000013"/>
        <n v="-48.448000000000008"/>
        <n v="-50.695999999999998"/>
        <n v="-68.680000000000035"/>
        <n v="-5.3603999999999985"/>
        <n v="64.903199999999998"/>
        <n v="-63.874560000000002"/>
        <n v="-299.01004799999998"/>
        <n v="227.0968"/>
        <n v="228.24020000000002"/>
        <n v="170.64019999999999"/>
        <n v="162.63220000000001"/>
        <n v="159.40020000000001"/>
        <n v="155.80420000000001"/>
        <n v="143.66419999999999"/>
        <n v="141.52820000000003"/>
        <n v="141.4162"/>
        <n v="125.6802"/>
        <n v="120.06020000000001"/>
        <n v="111.06820000000002"/>
        <n v="57.116199999999992"/>
        <n v="40.256200000000007"/>
        <n v="13.280200000000008"/>
        <n v="-5.8277999999999963"/>
        <n v="-9.199799999999982"/>
        <n v="-59.779799999999966"/>
        <n v="-65.399799999999971"/>
        <n v="157.21024"/>
        <n v="172.08760000000001"/>
        <n v="38.605999999999995"/>
        <n v="-97.079039999999964"/>
        <n v="213.9204"/>
        <n v="194.32839999999999"/>
        <n v="182.15639999999999"/>
        <n v="170.54839999999999"/>
        <n v="153.6884"/>
        <n v="141.3244"/>
        <n v="139.07639999999998"/>
        <n v="134.5804"/>
        <n v="116.59639999999999"/>
        <n v="113.2244"/>
        <n v="97.488399999999984"/>
        <n v="84.000399999999985"/>
        <n v="62.668399999999991"/>
        <n v="-31.771600000000035"/>
        <n v="-53.127600000000029"/>
        <n v="-66.615600000000029"/>
        <n v="-68.863600000000019"/>
        <n v="25.515680000000003"/>
        <n v="43.014399999999995"/>
        <n v="203.4118464"/>
        <n v="179.17759999999998"/>
        <n v="101.28927999999999"/>
        <n v="154.8768"/>
        <n v="129.18360000000001"/>
        <n v="-137.59551999999999"/>
        <n v="-146.64479999999998"/>
        <n v="140.7208"/>
        <n v="236.9966"/>
        <n v="208.55260000000001"/>
        <n v="201.32060000000001"/>
        <n v="181.95660000000001"/>
        <n v="151.3486"/>
        <n v="149.10059999999999"/>
        <n v="143.48060000000001"/>
        <n v="128.86860000000001"/>
        <n v="122.1246"/>
        <n v="106.3886"/>
        <n v="95.148600000000016"/>
        <n v="86.156599999999997"/>
        <n v="80.536599999999993"/>
        <n v="77.164600000000007"/>
        <n v="-15.003399999999971"/>
        <n v="-32.987400000000008"/>
        <n v="-35.235399999999998"/>
        <n v="-46.475400000000008"/>
        <n v="-47.599399999999974"/>
        <n v="32.868160000000017"/>
        <n v="63.612160000000017"/>
        <n v="26.314880000000016"/>
        <n v="7.0659200000000055"/>
        <n v="28.482799999999997"/>
        <n v="242.46879999999999"/>
        <n v="209.3288"/>
        <n v="181.65679999999998"/>
        <n v="175.65279999999998"/>
        <n v="143.3888"/>
        <n v="136.04480000000001"/>
        <n v="120.90879999999999"/>
        <n v="116.41279999999999"/>
        <n v="113.04079999999999"/>
        <n v="99.552799999999991"/>
        <n v="96.964799999999997"/>
        <n v="92.808799999999991"/>
        <n v="74.824799999999982"/>
        <n v="72.576799999999992"/>
        <n v="-9.475200000000001"/>
        <n v="-13.971199999999982"/>
        <n v="-17.343199999999996"/>
        <n v="-69.047200000000004"/>
        <n v="238.71679999999998"/>
        <n v="237.65279999999998"/>
        <n v="155.75279999999998"/>
        <n v="93.932799999999986"/>
        <n v="26.824000000000012"/>
        <n v="-208.92197760000002"/>
        <n v="87.880000000000024"/>
        <n v="82.199600000000004"/>
        <n v="70.684799999999996"/>
        <n v="184.77440000000001"/>
        <n v="-32.696799999999968"/>
        <n v="124.15167999999998"/>
        <n v="172.88239999999999"/>
        <n v="228.833"/>
        <n v="220.43299999999999"/>
        <n v="171.39699999999999"/>
        <n v="163.529"/>
        <n v="151.16500000000002"/>
        <n v="130.74900000000002"/>
        <n v="123.06500000000001"/>
        <n v="119.69300000000001"/>
        <n v="80.353000000000009"/>
        <n v="70.236999999999995"/>
        <n v="54.501000000000005"/>
        <n v="38.765000000000015"/>
        <n v="24.152999999999992"/>
        <n v="23.028999999999996"/>
        <n v="6.1690000000000111"/>
        <n v="-18.558999999999969"/>
        <n v="-20.807000000000016"/>
        <n v="-28.675000000000011"/>
        <n v="-30.923000000000002"/>
        <n v="-42.163000000000011"/>
        <n v="-70.262999999999977"/>
        <n v="120.94160000000001"/>
        <n v="88.532479999999993"/>
        <n v="82.195600000000013"/>
        <n v="-385.65791999999999"/>
        <n v="32.579599999999999"/>
        <n v="162.89792"/>
        <n v="2.7419200000000217"/>
        <n v="-2.8780799999999829"/>
        <n v="38.389696000000015"/>
        <n v="225.7072"/>
        <n v="172.14519999999999"/>
        <n v="153.32119999999998"/>
        <n v="152.19720000000001"/>
        <n v="151.07319999999999"/>
        <n v="148.8252"/>
        <n v="130.22519999999997"/>
        <n v="127.46919999999999"/>
        <n v="122.40519999999999"/>
        <n v="120.72519999999999"/>
        <n v="109.04919999999998"/>
        <n v="98.245199999999983"/>
        <n v="87.005200000000002"/>
        <n v="83.657199999999989"/>
        <n v="81.385199999999998"/>
        <n v="72.393199999999979"/>
        <n v="36.42519999999999"/>
        <n v="24.061199999999985"/>
        <n v="21.813199999999995"/>
        <n v="-37.758800000000008"/>
        <n v="-38.882800000000032"/>
        <n v="-59.114800000000002"/>
        <n v="-64.734800000000007"/>
        <n v="54.558719999999994"/>
        <n v="53.622799999999984"/>
        <n v="-2.9928000000000168"/>
        <n v="46.981200000000001"/>
        <n v="222.7414"/>
        <n v="209.4974"/>
        <n v="205.54939999999999"/>
        <n v="165.5694"/>
        <n v="142.5094"/>
        <n v="131.8734"/>
        <n v="67.805399999999992"/>
        <n v="58.813400000000001"/>
        <n v="31.837400000000002"/>
        <n v="10.481400000000008"/>
        <n v="8.2334000000000174"/>
        <n v="-4.1305999999999869"/>
        <n v="-10.874600000000015"/>
        <n v="-31.106599999999986"/>
        <n v="-37.850600000000014"/>
        <n v="-55.834599999999995"/>
        <n v="-59.206600000000009"/>
        <n v="144.21904000000001"/>
        <n v="77.903040000000004"/>
        <n v="75.655040000000014"/>
        <n v="103.84280000000001"/>
        <n v="168.89355840000002"/>
        <n v="28.542399999999986"/>
        <n v="58.289279999999991"/>
        <n v="-454.82918399999994"/>
        <n v="102.73856000000001"/>
        <n v="198.76159999999999"/>
        <n v="178.0256"/>
        <n v="137.40159999999997"/>
        <n v="135.15359999999998"/>
        <n v="133.41359999999997"/>
        <n v="126.16159999999999"/>
        <n v="102.55759999999998"/>
        <n v="95.81359999999998"/>
        <n v="90.193600000000004"/>
        <n v="67.713599999999985"/>
        <n v="31.745599999999996"/>
        <n v="-43.562399999999997"/>
        <n v="-61.546400000000034"/>
        <n v="-67.166399999999982"/>
        <n v="-71.662400000000019"/>
        <n v="-244.00384"/>
        <n v="-90.848800000000011"/>
        <n v="2.2124000000000024"/>
        <n v="3.3324800000000039"/>
        <n v="159.80815999999999"/>
        <n v="126.08816"/>
        <n v="209.5498"/>
        <n v="185.98580000000001"/>
        <n v="163.1618"/>
        <n v="159.4778"/>
        <n v="146.30180000000001"/>
        <n v="138.43380000000002"/>
        <n v="136.11380000000003"/>
        <n v="111.50579999999999"/>
        <n v="97.969799999999992"/>
        <n v="86.729800000000012"/>
        <n v="85.605800000000016"/>
        <n v="75.489800000000002"/>
        <n v="70.993799999999993"/>
        <n v="66.497800000000012"/>
        <n v="24.909800000000018"/>
        <n v="21.537800000000004"/>
        <n v="17.041799999999995"/>
        <n v="13.669800000000009"/>
        <n v="-27.918200000000013"/>
        <n v="-43.654200000000003"/>
        <n v="-48.150199999999984"/>
        <n v="-70.630200000000002"/>
        <n v="73.207599999999985"/>
        <n v="82.463999999999999"/>
        <n v="-62.25139200000001"/>
        <n v="225.518"/>
        <n v="200.858"/>
        <n v="185.874"/>
        <n v="172.06200000000001"/>
        <n v="164.19399999999999"/>
        <n v="148.45799999999997"/>
        <n v="146.29"/>
        <n v="142.83799999999999"/>
        <n v="120.35799999999999"/>
        <n v="114.738"/>
        <n v="107.994"/>
        <n v="94.506"/>
        <n v="90.009999999999991"/>
        <n v="80.105999999999995"/>
        <n v="76.521999999999991"/>
        <n v="67.53"/>
        <n v="66.405999999999977"/>
        <n v="63.22199999999998"/>
        <n v="49.545999999999992"/>
        <n v="42.801999999999992"/>
        <n v="23.693999999999988"/>
        <n v="-19.018000000000029"/>
        <n v="-59.482000000000028"/>
        <n v="137.91759999999999"/>
        <n v="-170.78400000000002"/>
        <n v="185.82527999999999"/>
        <n v="143.89328"/>
        <n v="82.105279999999993"/>
        <n v="66.581999999999994"/>
        <n v="40.817599999999999"/>
        <n v="238.9222"/>
        <n v="225.72620000000001"/>
        <n v="143.87020000000001"/>
        <n v="130.3862"/>
        <n v="128.13420000000002"/>
        <n v="128.08620000000002"/>
        <n v="98.462199999999996"/>
        <n v="94.890199999999993"/>
        <n v="83.526200000000017"/>
        <n v="75.306200000000018"/>
        <n v="58.446200000000005"/>
        <n v="52.8262"/>
        <n v="48.330200000000019"/>
        <n v="32.594200000000001"/>
        <n v="23.602200000000011"/>
        <n v="22.478200000000015"/>
        <n v="11.238200000000006"/>
        <n v="-4.4977999999999838"/>
        <n v="-21.357799999999969"/>
        <n v="-51.705799999999982"/>
        <n v="-182.512576"/>
        <n v="123.68559999999998"/>
        <n v="-230.98291200000003"/>
        <n v="58.450559999999996"/>
        <n v="-25.271599999999978"/>
        <n v="-349.18905600000005"/>
        <n v="-4.3352000000000146"/>
        <n v="233.78639999999999"/>
        <n v="169.60640000000001"/>
        <n v="160.63839999999999"/>
        <n v="159.51439999999999"/>
        <n v="155.85039999999998"/>
        <n v="151.64639999999997"/>
        <n v="133.66239999999999"/>
        <n v="128.04239999999999"/>
        <n v="126.91839999999999"/>
        <n v="124.67039999999999"/>
        <n v="124.1904"/>
        <n v="119.0504"/>
        <n v="117.9264"/>
        <n v="112.3064"/>
        <n v="111.1824"/>
        <n v="105.5624"/>
        <n v="96.570399999999978"/>
        <n v="94.322399999999988"/>
        <n v="90.950400000000002"/>
        <n v="29.13039999999998"/>
        <n v="23.510400000000004"/>
        <n v="-9.3600000000009231E-2"/>
        <n v="-7.9616000000000042"/>
        <n v="-15.829599999999999"/>
        <n v="-37.185599999999994"/>
        <n v="-39.433599999999984"/>
        <n v="-45.053599999999989"/>
        <n v="43.914880000000011"/>
        <n v="10.671199999999999"/>
        <n v="162.50080000000003"/>
        <n v="-206.779584"/>
        <n v="-29.546800000000019"/>
        <n v="-25.317999999999984"/>
        <n v="217.6172"/>
        <n v="221.45859999999999"/>
        <n v="214.8066"/>
        <n v="192.7226"/>
        <n v="165.04259999999999"/>
        <n v="152.67860000000002"/>
        <n v="140.31459999999998"/>
        <n v="134.69460000000001"/>
        <n v="100.97460000000001"/>
        <n v="91.070600000000013"/>
        <n v="82.914600000000007"/>
        <n v="76.246600000000001"/>
        <n v="56.014600000000002"/>
        <n v="45.898600000000016"/>
        <n v="32.410600000000017"/>
        <n v="26.790600000000012"/>
        <n v="17.798599999999993"/>
        <n v="-3.5574000000000012"/>
        <n v="-8.0533999999999821"/>
        <n v="-36.153399999999976"/>
        <n v="-59.757400000000018"/>
        <n v="15.6892"/>
        <n v="198.38920000000002"/>
        <n v="83.480000000000018"/>
        <n v="235.82352"/>
        <n v="48.091520000000003"/>
        <n v="-0.24047999999999092"/>
        <n v="-9.387599999999992"/>
        <n v="216.99879999999999"/>
        <n v="203.74279999999999"/>
        <n v="197.59479999999999"/>
        <n v="191.9828"/>
        <n v="191.09879999999998"/>
        <n v="165.46679999999998"/>
        <n v="147.346"/>
        <n v="139.09879999999998"/>
        <n v="131.23079999999999"/>
        <n v="126.73479999999999"/>
        <n v="119.99079999999998"/>
        <n v="108.7508"/>
        <n v="93.01479999999998"/>
        <n v="91.890799999999984"/>
        <n v="90.766799999999989"/>
        <n v="88.518799999999999"/>
        <n v="85.146799999999985"/>
        <n v="77.27879999999999"/>
        <n v="66.038799999999981"/>
        <n v="59.52679999999998"/>
        <n v="50.302799999999991"/>
        <n v="48.0548"/>
        <n v="16.582799999999992"/>
        <n v="12.086799999999982"/>
        <n v="-5.897199999999998"/>
        <n v="-41.865200000000016"/>
        <n v="-47.48520000000002"/>
        <n v="-298.44031999999999"/>
        <n v="116.9708"/>
        <n v="116.60919999999999"/>
        <n v="-113.65926399999998"/>
        <n v="241.10902400000001"/>
        <n v="230.851"/>
        <n v="220.22300000000001"/>
        <n v="208.46700000000001"/>
        <n v="160.363"/>
        <n v="155.86700000000002"/>
        <n v="151.37100000000001"/>
        <n v="149.12299999999999"/>
        <n v="142.37900000000002"/>
        <n v="136.75900000000001"/>
        <n v="127.76700000000001"/>
        <n v="108.65899999999999"/>
        <n v="92.747000000000014"/>
        <n v="91.890999999999991"/>
        <n v="81.682999999999993"/>
        <n v="77.187000000000012"/>
        <n v="54.706999999999994"/>
        <n v="49.087000000000018"/>
        <n v="37.847000000000008"/>
        <n v="29.979000000000013"/>
        <n v="8.6230000000000189"/>
        <n v="-20.600999999999971"/>
        <n v="-40.832999999999998"/>
        <n v="-50.948999999999984"/>
        <n v="143.48464000000001"/>
        <n v="125.50064"/>
        <n v="92.904640000000001"/>
        <n v="-57.711360000000013"/>
        <n v="86.453599999999994"/>
        <n v="152.4504"/>
        <n v="192.87119999999999"/>
        <n v="156.89920000000001"/>
        <n v="111.9392"/>
        <n v="109.69119999999998"/>
        <n v="107.44319999999999"/>
        <n v="104.0712"/>
        <n v="77.095199999999977"/>
        <n v="74.847199999999987"/>
        <n v="64.731200000000001"/>
        <n v="62.419199999999989"/>
        <n v="51.243200000000002"/>
        <n v="50.119199999999978"/>
        <n v="22.019199999999984"/>
        <n v="16.399199999999979"/>
        <n v="-7.2048000000000059"/>
        <n v="-13.948800000000034"/>
        <n v="-29.684800000000024"/>
        <n v="-48.792800000000028"/>
        <n v="-52.164799999999985"/>
        <n v="-407.904"/>
        <n v="79.665600000000012"/>
        <n v="84.522799999999989"/>
        <n v="-13.893439999999998"/>
        <n v="-208.99468800000002"/>
        <n v="100.62576000000001"/>
        <n v="93.881760000000014"/>
        <n v="12.953759999999988"/>
        <n v="230.4914"/>
        <n v="183.2594"/>
        <n v="146.69139999999999"/>
        <n v="120.83940000000001"/>
        <n v="74.039400000000001"/>
        <n v="46.655400000000014"/>
        <n v="21.927400000000006"/>
        <n v="20.803400000000011"/>
        <n v="-3.9245999999999981"/>
        <n v="-27.528599999999983"/>
        <n v="-61.24860000000001"/>
        <n v="-71.364599999999996"/>
        <n v="139.24799999999999"/>
        <n v="220.4716"/>
        <n v="214.18359999999998"/>
        <n v="169.07959999999997"/>
        <n v="161.59960000000001"/>
        <n v="145.39959999999999"/>
        <n v="140.9796"/>
        <n v="139.85559999999998"/>
        <n v="108.20759999999999"/>
        <n v="103.64759999999998"/>
        <n v="63.183599999999984"/>
        <n v="60.051599999999979"/>
        <n v="55.555599999999998"/>
        <n v="38.695599999999985"/>
        <n v="20.711600000000004"/>
        <n v="-19.752400000000023"/>
        <n v="-38.860400000000027"/>
        <n v="-52.348400000000026"/>
        <n v="-57.968400000000031"/>
        <n v="59.903999999999996"/>
        <n v="101.74680000000001"/>
        <n v="94.858879999999999"/>
        <n v="27.418880000000001"/>
        <n v="2.6908799999999928"/>
        <n v="32.279600000000016"/>
        <n v="44.129599999999982"/>
        <n v="208.11959999999999"/>
        <n v="180.59616"/>
        <n v="240.5558"/>
        <n v="230.0718"/>
        <n v="185.30380000000002"/>
        <n v="168.98779999999999"/>
        <n v="155.49979999999999"/>
        <n v="136.39179999999999"/>
        <n v="124.0278"/>
        <n v="121.77979999999999"/>
        <n v="120.6558"/>
        <n v="75.695799999999991"/>
        <n v="74.571799999999996"/>
        <n v="70.483800000000002"/>
        <n v="48.719799999999992"/>
        <n v="18.371800000000007"/>
        <n v="11.627800000000008"/>
        <n v="-51.316200000000009"/>
        <n v="-60.308199999999971"/>
        <n v="-67.052199999999999"/>
        <n v="190.41759999999999"/>
        <n v="235.976"/>
        <n v="226.91199999999998"/>
        <n v="154.28399999999999"/>
        <n v="138.18"/>
        <n v="136.30000000000001"/>
        <n v="122.81199999999998"/>
        <n v="120.37199999999999"/>
        <n v="44.131999999999977"/>
        <n v="13.783999999999992"/>
        <n v="-7.5720000000000312"/>
        <n v="-40.168000000000035"/>
        <n v="-12.068000000000012"/>
        <n v="-190.05156479999999"/>
        <n v="52.371199999999988"/>
        <n v="151.56720000000001"/>
        <n v="200.41120000000001"/>
        <n v="176.89640000000003"/>
        <n v="106.7492"/>
        <n v="-63.338400000000007"/>
        <n v="241.3536"/>
        <n v="187.2602"/>
        <n v="156.70820000000001"/>
        <n v="142.9522"/>
        <n v="123.8442"/>
        <n v="59.776200000000017"/>
        <n v="54.156200000000013"/>
        <n v="50.784199999999998"/>
        <n v="36.172200000000004"/>
        <n v="14.816200000000009"/>
        <n v="13.692200000000014"/>
        <n v="3.5762"/>
        <n v="0.20420000000001437"/>
        <n v="-2.0438000000000045"/>
        <n v="-31.267800000000022"/>
        <n v="-68.359800000000007"/>
        <n v="160.92224640000001"/>
        <n v="74.172480000000007"/>
        <n v="124.95712000000002"/>
        <n v="109.17712"/>
        <n v="73.209120000000013"/>
        <n v="-69.538879999999978"/>
        <n v="20.636400000000009"/>
        <n v="239.3484"/>
        <n v="227.56039999999999"/>
        <n v="217.0684"/>
        <n v="164.21639999999999"/>
        <n v="163.83240000000001"/>
        <n v="160.26439999999999"/>
        <n v="150.72839999999999"/>
        <n v="149.6044"/>
        <n v="140.61239999999998"/>
        <n v="138.36439999999999"/>
        <n v="50.692399999999992"/>
        <n v="29.336399999999998"/>
        <n v="-6.6315999999999917"/>
        <n v="-7.7556000000000154"/>
        <n v="-21.243600000000015"/>
        <n v="-30.235600000000034"/>
        <n v="-49.343600000000038"/>
        <n v="-62.831600000000037"/>
        <n v="-63.955600000000004"/>
        <n v="29.067599999999999"/>
        <n v="-644.33525759999998"/>
        <n v="219.63319999999999"/>
        <n v="45.005200000000002"/>
        <n v="82.771199999999993"/>
        <n v="48.580000000000013"/>
        <n v="239.64840000000001"/>
        <n v="240.78460000000001"/>
        <n v="237.1926"/>
        <n v="187.66059999999999"/>
        <n v="183.25659999999999"/>
        <n v="179.12459999999999"/>
        <n v="163.00060000000002"/>
        <n v="149.5926"/>
        <n v="149.51260000000002"/>
        <n v="140.5206"/>
        <n v="123.22059999999999"/>
        <n v="101.1806"/>
        <n v="92.188600000000008"/>
        <n v="89.940600000000018"/>
        <n v="85.444600000000008"/>
        <n v="41.608599999999996"/>
        <n v="22.500599999999991"/>
        <n v="20.252600000000001"/>
        <n v="10.136600000000016"/>
        <n v="-2.2273999999999887"/>
        <n v="-22.459399999999988"/>
        <n v="-26.955399999999969"/>
        <n v="-33.699399999999997"/>
        <n v="-43.815399999999983"/>
        <n v="-56.179400000000015"/>
        <n v="-60.675399999999996"/>
        <n v="-15.722879999999975"/>
        <n v="28.007599999999996"/>
        <n v="32.021439999999984"/>
        <n v="-206.21976960000001"/>
        <n v="91.196800000000025"/>
        <n v="222.3888"/>
        <n v="192.96799999999999"/>
        <n v="188.2688"/>
        <n v="182.7928"/>
        <n v="172.43680000000001"/>
        <n v="168.52879999999999"/>
        <n v="166.2808"/>
        <n v="150.70079999999999"/>
        <n v="131.43680000000001"/>
        <n v="120.91679999999999"/>
        <n v="107.83279999999999"/>
        <n v="10.044799999999981"/>
        <n v="-30.419200000000018"/>
        <n v="-54.023200000000003"/>
        <n v="-72.007199999999983"/>
        <n v="134.3244"/>
        <n v="-28.86839999999998"/>
        <n v="90.377280000000013"/>
        <n v="149.24336"/>
        <n v="142.60336000000001"/>
        <n v="85.279359999999997"/>
        <n v="126.1144"/>
        <n v="-259.50240000000002"/>
        <n v="249.98099999999999"/>
        <n v="227.577"/>
        <n v="225.261"/>
        <n v="130.221"/>
        <n v="123.477"/>
        <n v="120.10500000000002"/>
        <n v="92.64500000000001"/>
        <n v="86.384999999999991"/>
        <n v="60.533000000000015"/>
        <n v="56.037000000000006"/>
        <n v="43.673000000000002"/>
        <n v="22.317000000000007"/>
        <n v="-47.370999999999981"/>
        <n v="-60.85899999999998"/>
        <n v="-68.726999999999975"/>
        <n v="-72.09899999999999"/>
        <n v="97.439600000000013"/>
        <n v="59.230719999999991"/>
        <n v="83.77800000000002"/>
        <n v="194.11160000000001"/>
        <n v="63.253600000000006"/>
        <n v="-61.76400000000001"/>
        <n v="236.45319999999998"/>
        <n v="162.72519999999997"/>
        <n v="155.74519999999998"/>
        <n v="145.5052"/>
        <n v="143.6172"/>
        <n v="135.74919999999997"/>
        <n v="129.80519999999999"/>
        <n v="123.3852"/>
        <n v="122.2612"/>
        <n v="122.24519999999998"/>
        <n v="113.26919999999998"/>
        <n v="94.16119999999998"/>
        <n v="73.92919999999998"/>
        <n v="40.209199999999981"/>
        <n v="-3.6268000000000029"/>
        <n v="-22.734800000000007"/>
        <n v="-38.470799999999997"/>
        <n v="-72.190800000000024"/>
        <n v="-378.96755200000007"/>
        <n v="64.949999999999989"/>
        <n v="226.55248"/>
        <n v="-14.903520000000015"/>
        <n v="-11.545199999999994"/>
        <n v="142.81800000000001"/>
        <n v="139.36200000000002"/>
        <n v="149.23487999999998"/>
        <n v="181.98"/>
        <n v="238.84540000000001"/>
        <n v="227.47739999999999"/>
        <n v="201.01740000000001"/>
        <n v="196.4134"/>
        <n v="171.1574"/>
        <n v="148.0214"/>
        <n v="135.6574"/>
        <n v="128.91340000000002"/>
        <n v="99.689400000000006"/>
        <n v="91.821400000000011"/>
        <n v="87.325400000000002"/>
        <n v="35.621399999999994"/>
        <n v="30.001400000000018"/>
        <n v="18.761400000000009"/>
        <n v="-5.9665999999999997"/>
        <n v="-11.586600000000004"/>
        <n v="-21.70259999999999"/>
        <n v="-27.322599999999994"/>
        <n v="-46.430599999999998"/>
        <n v="-67.786599999999993"/>
        <n v="-74.530600000000021"/>
        <n v="26.264639999999986"/>
        <n v="32.72120000000001"/>
        <n v="-45.085200000000015"/>
        <n v="6.2012"/>
        <n v="252.5976"/>
        <n v="235.40959999999998"/>
        <n v="208.46559999999999"/>
        <n v="165.91359999999997"/>
        <n v="159.1696"/>
        <n v="154.67359999999999"/>
        <n v="153.67679999999999"/>
        <n v="131.06959999999998"/>
        <n v="129.94559999999998"/>
        <n v="127.30159999999999"/>
        <n v="123.30159999999998"/>
        <n v="123.20159999999998"/>
        <n v="110.83759999999998"/>
        <n v="104.81359999999998"/>
        <n v="91.729599999999976"/>
        <n v="90.605599999999981"/>
        <n v="86.1096"/>
        <n v="61.381599999999992"/>
        <n v="44.521599999999978"/>
        <n v="37.777599999999978"/>
        <n v="13.049599999999998"/>
        <n v="2.9335999999999842"/>
        <n v="-13.926400000000029"/>
        <n v="-20.670400000000001"/>
        <n v="-27.414400000000029"/>
        <n v="24.782720000000012"/>
        <n v="216.0232"/>
        <n v="65.254000000000019"/>
        <n v="-67.567599999999999"/>
        <n v="85.992799999999988"/>
        <n v="208.60980000000001"/>
        <n v="177.22579999999999"/>
        <n v="157.9538"/>
        <n v="155.6746"/>
        <n v="144.4658"/>
        <n v="144.40180000000001"/>
        <n v="110.7458"/>
        <n v="93.777800000000013"/>
        <n v="89.389800000000008"/>
        <n v="86.017799999999994"/>
        <n v="17.453800000000001"/>
        <n v="2.8418000000000063"/>
        <n v="-1.654200000000003"/>
        <n v="-33.126199999999983"/>
        <n v="-54.482199999999978"/>
        <n v="-60.102199999999982"/>
        <n v="18.630931199999992"/>
        <n v="51.828800000000001"/>
        <n v="20.681600000000003"/>
        <n v="197.56119999999999"/>
        <n v="166.89072000000002"/>
        <n v="209.87872000000002"/>
        <n v="253.88199999999998"/>
        <n v="241.48599999999999"/>
        <n v="229.60999999999999"/>
        <n v="161.23399999999998"/>
        <n v="141.00200000000001"/>
        <n v="126.74599999999998"/>
        <n v="123.066"/>
        <n v="117.398"/>
        <n v="116.274"/>
        <n v="100.53799999999998"/>
        <n v="88.173999999999978"/>
        <n v="58.949999999999989"/>
        <n v="46.585999999999984"/>
        <n v="45.461999999999989"/>
        <n v="33.097999999999985"/>
        <n v="21.857999999999976"/>
        <n v="18.48599999999999"/>
        <n v="17.361999999999995"/>
        <n v="16.238"/>
        <n v="1.6259999999999764"/>
        <n v="-3.9940000000000282"/>
        <n v="109.39319999999998"/>
        <n v="152.94799999999998"/>
        <n v="40.117999999999995"/>
        <n v="251.7182"/>
        <n v="210.11420000000001"/>
        <n v="165.63819999999998"/>
        <n v="156.64620000000002"/>
        <n v="134.1662"/>
        <n v="129.67020000000002"/>
        <n v="124.6182"/>
        <n v="124.05019999999999"/>
        <n v="93.702200000000005"/>
        <n v="61.106200000000001"/>
        <n v="38.626200000000011"/>
        <n v="19.518200000000007"/>
        <n v="18.394200000000012"/>
        <n v="-5.2098000000000013"/>
        <n v="-11.953799999999973"/>
        <n v="-19.821800000000025"/>
        <n v="-38.929799999999972"/>
        <n v="-50.169799999999981"/>
        <n v="-21.787219199999981"/>
        <n v="120.26679999999999"/>
        <n v="248.62783999999999"/>
        <n v="-16.468160000000012"/>
        <n v="200.80359999999999"/>
        <n v="83.498799999999989"/>
        <n v="-379.69759999999997"/>
        <n v="186.60640000000001"/>
        <n v="159.9264"/>
        <n v="150.68640000000002"/>
        <n v="148.61040000000003"/>
        <n v="139.69440000000003"/>
        <n v="128.4144"/>
        <n v="121.71040000000002"/>
        <n v="109.34640000000002"/>
        <n v="100.35440000000003"/>
        <n v="82.370400000000018"/>
        <n v="75.626400000000018"/>
        <n v="74.502400000000023"/>
        <n v="58.766400000000004"/>
        <n v="56.518400000000014"/>
        <n v="55.394400000000019"/>
        <n v="18.302400000000006"/>
        <n v="-40.145600000000002"/>
        <n v="123.792"/>
        <n v="-297.15744000000001"/>
        <n v="122.298"/>
        <n v="94.08280000000002"/>
        <n v="60.293999999999983"/>
        <n v="201.16679999999999"/>
        <n v="153.10895999999997"/>
        <n v="-69.443040000000053"/>
        <n v="-47.280320000000017"/>
        <n v="248.8426"/>
        <n v="233.7106"/>
        <n v="167.70260000000002"/>
        <n v="126.1146"/>
        <n v="84.526600000000002"/>
        <n v="83.106600000000014"/>
        <n v="50.806600000000003"/>
        <n v="33.946599999999989"/>
        <n v="8.094600000000014"/>
        <n v="5.8465999999999951"/>
        <n v="-22.253399999999999"/>
        <n v="-23.377400000000023"/>
        <n v="-46.981400000000008"/>
        <n v="26.051999999999992"/>
        <n v="-287.91327360000002"/>
        <n v="-198.07968"/>
        <n v="152.786"/>
        <n v="140.63479999999998"/>
        <n v="131.64279999999999"/>
        <n v="120.36279999999999"/>
        <n v="111.5668"/>
        <n v="102.41879999999998"/>
        <n v="99.04679999999999"/>
        <n v="83.3108"/>
        <n v="67.574799999999982"/>
        <n v="46.218799999999987"/>
        <n v="40.598799999999983"/>
        <n v="27.110799999999983"/>
        <n v="-11.105200000000025"/>
        <n v="-45.949200000000019"/>
        <n v="-47.073199999999986"/>
        <n v="-52.69319999999999"/>
        <n v="-54.941200000000038"/>
        <n v="-8.574799999999982"/>
        <n v="213.11360000000002"/>
        <n v="29.54959999999997"/>
        <n v="-240.13152000000002"/>
        <n v="-206.42630399999996"/>
        <n v="-485.37129600000003"/>
        <n v="82.520960000000002"/>
        <n v="163.64000000000001"/>
        <n v="238.67499999999998"/>
        <n v="181.17099999999999"/>
        <n v="177.80699999999996"/>
        <n v="155.15499999999997"/>
        <n v="148.13099999999997"/>
        <n v="143.91499999999996"/>
        <n v="139.41899999999998"/>
        <n v="88.83899999999997"/>
        <n v="87.714999999999975"/>
        <n v="55.118999999999971"/>
        <n v="23.646999999999963"/>
        <n v="13.530999999999977"/>
        <n v="-15.69300000000004"/>
        <n v="-32.552999999999997"/>
        <n v="-66.273000000000025"/>
        <n v="-68.521000000000015"/>
        <n v="-191.62815360000002"/>
        <n v="94.196800000000025"/>
        <n v="31.185600000000022"/>
        <n v="209.19200000000001"/>
        <n v="180.3272"/>
        <n v="175.57920000000001"/>
        <n v="161.17520000000002"/>
        <n v="149.44320000000002"/>
        <n v="146.07120000000003"/>
        <n v="142.69920000000002"/>
        <n v="138.20320000000004"/>
        <n v="129.21120000000002"/>
        <n v="126.96320000000003"/>
        <n v="114.59920000000002"/>
        <n v="112.35120000000001"/>
        <n v="89.871200000000016"/>
        <n v="82.003200000000021"/>
        <n v="60.647200000000026"/>
        <n v="34.795200000000023"/>
        <n v="32.547200000000004"/>
        <n v="8.9432000000000187"/>
        <n v="-10.164799999999957"/>
        <n v="-16.908799999999985"/>
        <n v="-32.644799999999975"/>
        <n v="-39.388800000000003"/>
        <n v="-60.744799999999998"/>
        <n v="-67.488799999999969"/>
        <n v="256.95519999999999"/>
        <n v="-7.9167999999999665"/>
        <n v="-17.183199999999999"/>
        <n v="238.94319999999999"/>
        <n v="61.038400000000024"/>
        <n v="5.8291999999999859"/>
        <n v="233.29939999999999"/>
        <n v="229.03540000000001"/>
        <n v="222.48340000000002"/>
        <n v="214.7114"/>
        <n v="213.05940000000001"/>
        <n v="208.0874"/>
        <n v="173.1114"/>
        <n v="160.59140000000002"/>
        <n v="145.9794"/>
        <n v="135.86340000000001"/>
        <n v="113.38339999999999"/>
        <n v="112.2594"/>
        <n v="57.183400000000006"/>
        <n v="52.687399999999997"/>
        <n v="51.563400000000001"/>
        <n v="50.439400000000006"/>
        <n v="35.827400000000011"/>
        <n v="-11.380600000000015"/>
        <n v="-56.340599999999995"/>
        <n v="105.08600000000001"/>
        <n v="170.28120000000001"/>
        <n v="123.31040000000002"/>
        <n v="151.27480000000003"/>
        <n v="212.21159999999998"/>
        <n v="198.68359999999998"/>
        <n v="132.39959999999999"/>
        <n v="126.77959999999999"/>
        <n v="117.53559999999999"/>
        <n v="84.067599999999999"/>
        <n v="42.479599999999976"/>
        <n v="37.983599999999996"/>
        <n v="0.89159999999998263"/>
        <n v="-5.8523999999999887"/>
        <n v="-6.9764000000000124"/>
        <n v="-21.588400000000036"/>
        <n v="-39.572400000000016"/>
        <n v="-50.812400000000025"/>
        <n v="-67.672400000000039"/>
        <n v="160.27120000000002"/>
        <n v="-173.89619199999999"/>
        <n v="182.33800000000002"/>
        <n v="164.28192000000001"/>
        <n v="242.79179999999997"/>
        <n v="233.12379999999996"/>
        <n v="228.31579999999997"/>
        <n v="186.27579999999998"/>
        <n v="160.40779999999998"/>
        <n v="153.66379999999998"/>
        <n v="144.67179999999996"/>
        <n v="141.29979999999998"/>
        <n v="123.31579999999997"/>
        <n v="118.81979999999999"/>
        <n v="115.44779999999997"/>
        <n v="108.45179999999996"/>
        <n v="102.42779999999996"/>
        <n v="48.007799999999975"/>
        <n v="34.519799999999975"/>
        <n v="26.65179999999998"/>
        <n v="5.2957999999999856"/>
        <n v="-14.936200000000042"/>
        <n v="-22.804200000000037"/>
        <n v="-44.160200000000032"/>
        <n v="-62.144200000000012"/>
        <n v="-73.384200000000021"/>
        <n v="252.94303999999997"/>
        <n v="162.79344"/>
        <n v="-34.062560000000019"/>
        <n v="-53.170559999999966"/>
        <n v="25.155600000000021"/>
        <n v="84.101599999999991"/>
        <n v="43.845200000000006"/>
        <n v="-197.19916800000004"/>
        <n v="202.95600000000002"/>
        <n v="193.024"/>
        <n v="187.81200000000001"/>
        <n v="171.64800000000002"/>
        <n v="155.82000000000002"/>
        <n v="153.572"/>
        <n v="133.34000000000003"/>
        <n v="130.50400000000002"/>
        <n v="119.85600000000002"/>
        <n v="115.85360000000003"/>
        <n v="111.98400000000001"/>
        <n v="92.876000000000005"/>
        <n v="87.256000000000029"/>
        <n v="-17.27600000000001"/>
        <n v="-18.399999999999977"/>
        <n v="-26.267999999999972"/>
        <n v="-27.391999999999996"/>
        <n v="-31.887999999999977"/>
        <n v="-52.120000000000005"/>
        <n v="-63.359999999999957"/>
        <n v="-74.599999999999966"/>
        <n v="-407.3158272"/>
        <n v="-25.404399999999953"/>
        <n v="31.67264000000003"/>
        <n v="114.38463999999996"/>
        <n v="83.486400000000003"/>
        <n v="246.49479999999997"/>
        <n v="60.273599999999988"/>
        <n v="4.6059999999999945"/>
        <n v="238.36239999999998"/>
        <n v="242.6722"/>
        <n v="242.2482"/>
        <n v="239.9162"/>
        <n v="235.56819999999999"/>
        <n v="187.45620000000002"/>
        <n v="182.81220000000002"/>
        <n v="180.24020000000002"/>
        <n v="156.85219999999998"/>
        <n v="150.10820000000001"/>
        <n v="142.24020000000002"/>
        <n v="96.156200000000013"/>
        <n v="93.908199999999994"/>
        <n v="92.784199999999998"/>
        <n v="83.792200000000008"/>
        <n v="11.856200000000001"/>
        <n v="-16.243800000000022"/>
        <n v="-35.351799999999969"/>
        <n v="-45.467800000000011"/>
        <n v="-46.591799999999978"/>
        <n v="-55.583799999999997"/>
        <n v="-63.451799999999992"/>
        <n v="224.12383999999997"/>
        <n v="-9.5187999999999988"/>
        <n v="135.53055999999998"/>
        <n v="121.89000000000001"/>
        <n v="51.47199999999998"/>
        <n v="160.31799999999998"/>
        <n v="215.85480000000001"/>
        <n v="226.0204"/>
        <n v="137.5324"/>
        <n v="115.3844"/>
        <n v="110.6764"/>
        <n v="18.508399999999995"/>
        <n v="17.384399999999999"/>
        <n v="-16.335599999999999"/>
        <n v="-26.451599999999985"/>
        <n v="-32.071599999999989"/>
        <n v="-43.311599999999999"/>
        <n v="-53.427599999999984"/>
        <n v="-73.659600000000012"/>
        <n v="99.817151999999993"/>
        <n v="219.63168000000002"/>
        <n v="21.269600000000025"/>
        <n v="245.17167999999998"/>
        <n v="73.547679999999986"/>
        <n v="70.17568"/>
        <n v="201.3476"/>
        <n v="-43.976800000000026"/>
        <n v="29.987600000000015"/>
        <n v="156.66859999999997"/>
        <n v="152.17259999999999"/>
        <n v="144.73659999999998"/>
        <n v="131.94059999999996"/>
        <n v="119.57659999999998"/>
        <n v="106.08859999999999"/>
        <n v="103.84059999999997"/>
        <n v="98.220599999999962"/>
        <n v="66.748599999999982"/>
        <n v="57.756599999999963"/>
        <n v="54.384599999999978"/>
        <n v="51.012599999999964"/>
        <n v="37.524599999999964"/>
        <n v="22.912599999999969"/>
        <n v="18.416599999999988"/>
        <n v="-17.551400000000001"/>
        <n v="19.318399999999997"/>
        <n v="-192.35640000000001"/>
        <n v="164.89128959999999"/>
        <n v="135.11839999999998"/>
        <n v="234.21880000000002"/>
        <n v="93.021600000000007"/>
        <n v="145.15776"/>
        <n v="259.48880000000003"/>
        <n v="229.93680000000001"/>
        <n v="175.3888"/>
        <n v="168.73680000000002"/>
        <n v="153.20480000000003"/>
        <n v="134.09680000000003"/>
        <n v="132.97280000000001"/>
        <n v="121.73280000000003"/>
        <n v="113.86480000000003"/>
        <n v="107.12080000000003"/>
        <n v="101.50080000000003"/>
        <n v="100.3768"/>
        <n v="82.504800000000017"/>
        <n v="78.240800000000007"/>
        <n v="73.292800000000028"/>
        <n v="52.044800000000009"/>
        <n v="35.184800000000024"/>
        <n v="31.81280000000001"/>
        <n v="12.704800000000006"/>
        <n v="-6.4031999999999698"/>
        <n v="-16.519199999999955"/>
        <n v="-43.495200000000011"/>
        <n v="-47.991199999999992"/>
        <n v="244.32864000000004"/>
        <n v="113.87039999999999"/>
        <n v="-183.67599999999999"/>
        <n v="-23.477599999999995"/>
        <n v="186.32999999999998"/>
        <n v="-27.850999999999999"/>
        <n v="249.16499999999999"/>
        <n v="248.529"/>
        <n v="232.429"/>
        <n v="210.84100000000001"/>
        <n v="171.32499999999999"/>
        <n v="144.905"/>
        <n v="129.43299999999999"/>
        <n v="117.14500000000001"/>
        <n v="102.53300000000002"/>
        <n v="97.413000000000011"/>
        <n v="93.540999999999997"/>
        <n v="65.441000000000003"/>
        <n v="46.332999999999998"/>
        <n v="40.712999999999994"/>
        <n v="26.100999999999999"/>
        <n v="22.729000000000013"/>
        <n v="-5.3709999999999809"/>
        <n v="-13.238999999999976"/>
        <n v="-32.34699999999998"/>
        <n v="-63.819000000000017"/>
        <n v="-69.439000000000021"/>
        <n v="197.45439999999996"/>
        <n v="156.93880000000001"/>
        <n v="-115.11354239999997"/>
        <n v="60.889919999999989"/>
        <n v="-12.170080000000041"/>
        <n v="-33.526080000000036"/>
        <n v="-36.898079999999993"/>
        <n v="-165.32119999999998"/>
        <n v="158.5052"/>
        <n v="149.64920000000001"/>
        <n v="108.06119999999999"/>
        <n v="100.19319999999999"/>
        <n v="99.069199999999995"/>
        <n v="97.637199999999979"/>
        <n v="94.573199999999986"/>
        <n v="54.109199999999987"/>
        <n v="49.613199999999978"/>
        <n v="47.365199999999987"/>
        <n v="43.993200000000002"/>
        <n v="36.125199999999978"/>
        <n v="15.893199999999979"/>
        <n v="-6.5868000000000393"/>
        <n v="-44.802799999999991"/>
        <n v="-45.926800000000014"/>
        <n v="-67.282800000000009"/>
        <n v="-74.026800000000037"/>
        <n v="108.2568"/>
        <n v="-55.022800000000018"/>
        <n v="55.185919999999982"/>
        <n v="256.61739999999998"/>
        <n v="222.43739999999997"/>
        <n v="178.93739999999997"/>
        <n v="137.19339999999997"/>
        <n v="118.08539999999996"/>
        <n v="106.84539999999998"/>
        <n v="89.98539999999997"/>
        <n v="84.653399999999976"/>
        <n v="74.24939999999998"/>
        <n v="68.629399999999976"/>
        <n v="57.389399999999966"/>
        <n v="56.265399999999971"/>
        <n v="-53.886600000000044"/>
        <n v="-71.870600000000024"/>
        <n v="139.42304000000001"/>
        <n v="61.867040000000003"/>
        <n v="-413.61510400000003"/>
        <n v="16.975200000000001"/>
        <n v="35.22"/>
        <n v="159.07904000000002"/>
        <n v="210.22359999999998"/>
        <n v="38.658799999999985"/>
        <n v="249.7176"/>
        <n v="239.33360000000002"/>
        <n v="231.35360000000003"/>
        <n v="220.05360000000002"/>
        <n v="176.37360000000001"/>
        <n v="158.84160000000003"/>
        <n v="152.83760000000001"/>
        <n v="100.00960000000001"/>
        <n v="70.785600000000017"/>
        <n v="64.749600000000015"/>
        <n v="59.545600000000007"/>
        <n v="5.5936000000000377"/>
        <n v="-6.7703999999999951"/>
        <n v="-43.86239999999998"/>
        <n v="-44.986400000000003"/>
        <n v="-53.978399999999965"/>
        <n v="-56.226399999999956"/>
        <n v="19.522400000000005"/>
        <n v="114.01480000000001"/>
        <n v="34.230079999999987"/>
        <n v="9.2155999999999665"/>
        <n v="27.846720000000033"/>
        <n v="54.404000000000025"/>
        <n v="113.42416000000003"/>
        <n v="102.18416000000002"/>
        <n v="250.88580000000002"/>
        <n v="201.37380000000002"/>
        <n v="146.0018"/>
        <n v="143.75380000000001"/>
        <n v="117.90180000000001"/>
        <n v="116.39779999999999"/>
        <n v="115.65379999999999"/>
        <n v="101.74979999999999"/>
        <n v="99.9178"/>
        <n v="89.801800000000014"/>
        <n v="86.4298"/>
        <n v="77.43780000000001"/>
        <n v="70.69380000000001"/>
        <n v="65.073800000000006"/>
        <n v="63.94980000000001"/>
        <n v="43.717800000000011"/>
        <n v="14.493799999999993"/>
        <n v="9.9978000000000122"/>
        <n v="7.7497999999999934"/>
        <n v="-20.350199999999973"/>
        <n v="-21.474199999999996"/>
        <n v="-57.442200000000014"/>
        <n v="-7.9184000000000196"/>
        <n v="96.725200000000029"/>
        <n v="-153.34367999999995"/>
        <n v="-353.19539199999997"/>
        <n v="171.66759999999999"/>
        <n v="1.2579999999999814"/>
        <n v="263.58199999999999"/>
        <n v="256.23399999999998"/>
        <n v="189.36199999999999"/>
        <n v="181.50599999999997"/>
        <n v="179.76999999999998"/>
        <n v="158.04599999999999"/>
        <n v="154.90199999999999"/>
        <n v="152.654"/>
        <n v="111.666"/>
        <n v="104.32199999999997"/>
        <n v="85.213999999999999"/>
        <n v="75.75"/>
        <n v="74.625999999999976"/>
        <n v="35.757999999999981"/>
        <n v="30.137999999999977"/>
        <n v="9.9059999999999775"/>
        <n v="-9.2019999999999982"/>
        <n v="-21.566000000000031"/>
        <n v="-46.29400000000004"/>
        <n v="66.636000000000024"/>
        <n v="128.68759999999997"/>
        <n v="-414.60486399999996"/>
        <n v="-2.3111999999999853"/>
        <n v="-23.850720000000024"/>
        <n v="10.256319999999988"/>
        <n v="-31.983040000000017"/>
        <n v="-54.076399999999978"/>
        <n v="79.275897600000008"/>
        <n v="264.70619999999997"/>
        <n v="256.31419999999997"/>
        <n v="255.42619999999997"/>
        <n v="243.11419999999998"/>
        <n v="241.22619999999998"/>
        <n v="144.27819999999997"/>
        <n v="134.57819999999998"/>
        <n v="127.83419999999998"/>
        <n v="126.63819999999998"/>
        <n v="117.71819999999997"/>
        <n v="82.874199999999973"/>
        <n v="71.634199999999964"/>
        <n v="50.27819999999997"/>
        <n v="30.04619999999997"/>
        <n v="12.062199999999962"/>
        <n v="-30.649800000000027"/>
        <n v="-49.757800000000032"/>
        <n v="-96.565200000000004"/>
        <n v="180.03199999999998"/>
        <n v="107.21040000000002"/>
        <n v="36.413759999999996"/>
        <n v="265.21440000000001"/>
        <n v="163.06240000000003"/>
        <n v="159.66240000000002"/>
        <n v="152.47040000000001"/>
        <n v="147.9744"/>
        <n v="146.85040000000004"/>
        <n v="118.75040000000001"/>
        <n v="115.37840000000003"/>
        <n v="96.270400000000024"/>
        <n v="68.170400000000029"/>
        <n v="22.086400000000026"/>
        <n v="0.73040000000003147"/>
        <n v="-6.0135999999999967"/>
        <n v="-11.633600000000001"/>
        <n v="-32.989599999999996"/>
        <n v="-36.36160000000001"/>
        <n v="-54.368639999999971"/>
        <n v="145.44240000000002"/>
        <n v="56.342399999999998"/>
        <n v="-425.58271999999994"/>
        <n v="229.6146"/>
        <n v="214.8306"/>
        <n v="164.74259999999998"/>
        <n v="151.64260000000002"/>
        <n v="122.03059999999999"/>
        <n v="105.17060000000001"/>
        <n v="96.178599999999989"/>
        <n v="83.814600000000013"/>
        <n v="60.210599999999999"/>
        <n v="45.598600000000005"/>
        <n v="37.73060000000001"/>
        <n v="33.2346"/>
        <n v="-0.48539999999997008"/>
        <n v="-31.957400000000007"/>
        <n v="-37.577400000000011"/>
        <n v="-200.86083839999998"/>
        <n v="62.507839999999987"/>
        <n v="-204.86720000000003"/>
        <n v="3.3203999999999496"/>
        <n v="-4.9924000000000319"/>
        <n v="146.61151999999998"/>
        <n v="167.60239999999999"/>
        <n v="-95.015199999999993"/>
        <n v="262.60679999999996"/>
        <n v="230.66679999999999"/>
        <n v="193.5908"/>
        <n v="153.99879999999999"/>
        <n v="148.91479999999999"/>
        <n v="147.31079999999997"/>
        <n v="142.17079999999999"/>
        <n v="98.334800000000001"/>
        <n v="83.722799999999978"/>
        <n v="-50.033200000000022"/>
        <n v="-63.521200000000022"/>
        <n v="-9.5692000000000235"/>
        <n v="-15.189200000000028"/>
        <n v="71.144400000000019"/>
        <n v="50.939519999999987"/>
        <n v="-21.065600000000018"/>
        <n v="195.36879999999996"/>
        <n v="260.73899999999998"/>
        <n v="235.97099999999998"/>
        <n v="171.71499999999997"/>
        <n v="157.81499999999997"/>
        <n v="148.82299999999998"/>
        <n v="134.21099999999998"/>
        <n v="112.85499999999996"/>
        <n v="110.59099999999998"/>
        <n v="99.366999999999962"/>
        <n v="94.870999999999981"/>
        <n v="92.622999999999962"/>
        <n v="82.506999999999977"/>
        <n v="81.382999999999981"/>
        <n v="-49.001000000000033"/>
        <n v="-15.281000000000006"/>
        <n v="9.2115999999999758"/>
        <n v="73.812399999999997"/>
        <n v="2.3996799999999894"/>
        <n v="-45.669600000000003"/>
        <n v="70.833216000000021"/>
        <n v="248.42720000000003"/>
        <n v="190.12720000000002"/>
        <n v="175.01120000000003"/>
        <n v="157.72320000000002"/>
        <n v="155.47520000000003"/>
        <n v="124.00320000000002"/>
        <n v="106.01920000000001"/>
        <n v="80.167200000000008"/>
        <n v="70.051200000000023"/>
        <n v="49.47920000000002"/>
        <n v="41.951200000000028"/>
        <n v="38.579200000000014"/>
        <n v="28.463200000000029"/>
        <n v="12.727200000000011"/>
        <n v="11.603200000000015"/>
        <n v="-17.620799999999974"/>
        <n v="-20.992799999999988"/>
        <n v="-29.984800000000007"/>
        <n v="-40.100799999999992"/>
        <n v="-43.472800000000007"/>
        <n v="-64.828800000000001"/>
        <n v="-65.952799999999968"/>
        <n v="19.259600000000006"/>
        <n v="47.570240000000013"/>
        <n v="51.592799999999983"/>
        <n v="162.05776000000003"/>
        <n v="109.31776000000002"/>
        <n v="-7.7039999999999509"/>
        <n v="248.11940000000001"/>
        <n v="207.8434"/>
        <n v="185.8434"/>
        <n v="150.88740000000001"/>
        <n v="140.7714"/>
        <n v="137.39940000000001"/>
        <n v="114.8674"/>
        <n v="112.67140000000001"/>
        <n v="111.54740000000001"/>
        <n v="63.215399999999988"/>
        <n v="45.231400000000008"/>
        <n v="-15.464600000000019"/>
        <n v="-58.176600000000008"/>
        <n v="181.07960000000003"/>
        <n v="256.880224"/>
        <n v="61.471600000000024"/>
        <n v="38.293599999999969"/>
        <n v="-283.87302400000004"/>
        <n v="260.13959999999997"/>
        <n v="255.07559999999998"/>
        <n v="251.87959999999998"/>
        <n v="170.84359999999998"/>
        <n v="130.56359999999998"/>
        <n v="120.15159999999997"/>
        <n v="91.223599999999976"/>
        <n v="87.851599999999991"/>
        <n v="79.983599999999996"/>
        <n v="70.991599999999977"/>
        <n v="60.875599999999991"/>
        <n v="44.015599999999978"/>
        <n v="41.767599999999987"/>
        <n v="23.783599999999979"/>
        <n v="15.915599999999984"/>
        <n v="6.9235999999999649"/>
        <n v="-0.9444000000000301"/>
        <n v="-31.292399999999986"/>
        <n v="-50.400399999999991"/>
        <n v="-51.524400000000014"/>
        <n v="-71.756399999999985"/>
        <n v="17.623296000000011"/>
        <n v="-219.47018880000002"/>
        <n v="70.593200000000024"/>
        <n v="71.929999999999978"/>
        <n v="244.66288"/>
        <n v="199.91487999999998"/>
        <n v="145.13888"/>
        <n v="63.086879999999979"/>
        <n v="23.746880000000004"/>
        <n v="-33.577119999999979"/>
        <n v="-51.561120000000017"/>
        <n v="8.4678399999999669"/>
        <n v="250.30379999999997"/>
        <n v="210.41179999999997"/>
        <n v="177.49579999999997"/>
        <n v="159.69579999999996"/>
        <n v="152.95179999999999"/>
        <n v="141.26779999999997"/>
        <n v="105.51579999999998"/>
        <n v="90.715799999999973"/>
        <n v="76.519799999999975"/>
        <n v="64.155799999999971"/>
        <n v="56.287799999999976"/>
        <n v="40.551799999999986"/>
        <n v="23.691799999999972"/>
        <n v="-33.632200000000012"/>
        <n v="-72.972200000000043"/>
        <n v="76.288800000000037"/>
        <n v="-120.43679999999995"/>
        <n v="80.521600000000007"/>
        <n v="34.608640000000037"/>
        <n v="93.631200000000007"/>
        <n v="9.108159999999998"/>
        <n v="249.08800000000002"/>
        <n v="240.80800000000002"/>
        <n v="227.036"/>
        <n v="171.87600000000003"/>
        <n v="141.62"/>
        <n v="120.69600000000003"/>
        <n v="112.39600000000002"/>
        <n v="91.04000000000002"/>
        <n v="79.968000000000018"/>
        <n v="48.328000000000003"/>
        <n v="29.220000000000027"/>
        <n v="13.484000000000009"/>
        <n v="-1.1279999999999859"/>
        <n v="-11.243999999999971"/>
        <n v="-20.23599999999999"/>
        <n v="-24.731999999999971"/>
        <n v="-33.72399999999999"/>
        <n v="-49.45999999999998"/>
        <n v="-56.204000000000008"/>
        <n v="-141.47584000000001"/>
        <n v="178.12520000000001"/>
        <n v="-171.80415999999997"/>
        <n v="89.395199999999988"/>
        <n v="251.40020000000001"/>
        <n v="250.09219999999999"/>
        <n v="201.77620000000002"/>
        <n v="184.6842"/>
        <n v="145.59620000000001"/>
        <n v="139.28020000000001"/>
        <n v="129.16419999999999"/>
        <n v="110.3802"/>
        <n v="110.05619999999999"/>
        <n v="61.724199999999996"/>
        <n v="60.600200000000001"/>
        <n v="41.492199999999997"/>
        <n v="35.872199999999992"/>
        <n v="12.268199999999979"/>
        <n v="4.4001999999999839"/>
        <n v="-18.079799999999977"/>
        <n v="-22.575800000000015"/>
        <n v="-31.567799999999977"/>
        <n v="-40.559799999999996"/>
        <n v="-45.055799999999977"/>
        <n v="-48.427799999999991"/>
        <n v="118.17471999999998"/>
        <n v="26.649199999999979"/>
        <n v="-207.60691200000002"/>
        <n v="121.24112"/>
        <n v="103.99311999999998"/>
        <n v="193.67920000000001"/>
        <n v="254.76439999999999"/>
        <n v="211.7724"/>
        <n v="175.49239999999998"/>
        <n v="173.57239999999999"/>
        <n v="165.04039999999998"/>
        <n v="158.29640000000001"/>
        <n v="150.42839999999998"/>
        <n v="150.06039999999999"/>
        <n v="142.56039999999999"/>
        <n v="139.1884"/>
        <n v="124.57639999999998"/>
        <n v="96.476399999999984"/>
        <n v="78.492399999999975"/>
        <n v="73.996399999999994"/>
        <n v="61.63239999999999"/>
        <n v="58.260399999999976"/>
        <n v="16.672399999999982"/>
        <n v="-10.303600000000017"/>
        <n v="-12.551600000000008"/>
        <n v="-21.543600000000026"/>
        <n v="-24.91560000000004"/>
        <n v="-29.411600000000021"/>
        <n v="-48.519600000000025"/>
        <n v="-59.759600000000034"/>
        <n v="237.90479999999997"/>
        <n v="-285.22425600000003"/>
        <n v="-15.874847999999986"/>
        <n v="26.300479999999993"/>
        <n v="12.807200000000023"/>
        <n v="-425.04300800000004"/>
        <n v="263.51792"/>
        <n v="82.279999999999973"/>
        <n v="253.28459999999998"/>
        <n v="244.04459999999997"/>
        <n v="242.82059999999998"/>
        <n v="139.89659999999998"/>
        <n v="128.98059999999998"/>
        <n v="127.85659999999999"/>
        <n v="114.36859999999999"/>
        <n v="106.79259999999996"/>
        <n v="91.888599999999968"/>
        <n v="87.392599999999959"/>
        <n v="71.656599999999969"/>
        <n v="42.432599999999979"/>
        <n v="37.93659999999997"/>
        <n v="30.068599999999975"/>
        <n v="26.696599999999961"/>
        <n v="15.45659999999998"/>
        <n v="9.8365999999999758"/>
        <n v="-3.6514000000000237"/>
        <n v="-47.487400000000036"/>
        <n v="-72.215400000000045"/>
        <n v="-75.587400000000002"/>
        <n v="118.84623999999999"/>
        <n v="-67.669120000000021"/>
        <n v="46.258799999999979"/>
        <n v="151.35039999999998"/>
        <n v="242.08600000000001"/>
        <n v="169.52287999999999"/>
        <n v="264.05305600000003"/>
        <n v="76.241599999999977"/>
        <n v="228.16880000000003"/>
        <n v="205.08080000000001"/>
        <n v="167.10480000000001"/>
        <n v="153.61680000000001"/>
        <n v="152.49280000000002"/>
        <n v="147.99680000000001"/>
        <n v="142.83680000000001"/>
        <n v="127.76480000000001"/>
        <n v="121.02080000000001"/>
        <n v="118.77280000000002"/>
        <n v="78.308800000000019"/>
        <n v="41.216800000000006"/>
        <n v="-25.099199999999996"/>
        <n v="-30.719200000000001"/>
        <n v="-44.2072"/>
        <n v="-53.199199999999962"/>
        <n v="-64.439199999999971"/>
        <n v="71.300399999999996"/>
        <n v="197.20320000000001"/>
        <n v="152.60519999999997"/>
        <n v="91.407999999999987"/>
        <n v="215.92704000000003"/>
        <n v="-184.05311999999998"/>
        <n v="-328.19750399999998"/>
        <n v="243.25136000000003"/>
        <n v="42.267360000000025"/>
        <n v="89.759424000000024"/>
        <n v="241.82900000000001"/>
        <n v="241.54500000000002"/>
        <n v="137.78899999999999"/>
        <n v="121.32900000000001"/>
        <n v="117.55699999999999"/>
        <n v="115.309"/>
        <n v="93.953000000000003"/>
        <n v="88.332999999999998"/>
        <n v="78.217000000000013"/>
        <n v="71.473000000000013"/>
        <n v="14.149000000000001"/>
        <n v="9.65300000000002"/>
        <n v="8.5289999999999964"/>
        <n v="-8.3310000000000173"/>
        <n v="-10.579000000000008"/>
        <n v="-12.826999999999998"/>
        <n v="-13.951000000000022"/>
        <n v="-15.074999999999989"/>
        <n v="-51.043000000000006"/>
        <n v="135.798"/>
        <n v="-370.28556800000001"/>
        <n v="85.768800000000027"/>
        <n v="87.755600000000015"/>
        <n v="-74.108224000000007"/>
        <n v="172.56051199999996"/>
        <n v="164.30880000000002"/>
        <n v="259.29320000000001"/>
        <n v="257.79320000000001"/>
        <n v="242.23319999999998"/>
        <n v="213.57319999999999"/>
        <n v="176.0292"/>
        <n v="163.68519999999998"/>
        <n v="153.56919999999997"/>
        <n v="142.19319999999999"/>
        <n v="128.70519999999999"/>
        <n v="108.47319999999999"/>
        <n v="103.97719999999998"/>
        <n v="91.637199999999979"/>
        <n v="69.133199999999988"/>
        <n v="59.017199999999974"/>
        <n v="56.769199999999984"/>
        <n v="52.273199999999974"/>
        <n v="17.42919999999998"/>
        <n v="-6.1748000000000047"/>
        <n v="-12.918800000000033"/>
        <n v="-37.646799999999985"/>
        <n v="-43.266799999999989"/>
        <n v="-52.258800000000008"/>
        <n v="-53.382800000000032"/>
        <n v="262.92200000000003"/>
        <n v="-389.50640000000004"/>
        <n v="159.01648"/>
        <n v="120.80047999999999"/>
        <n v="-60.163520000000005"/>
        <n v="203.53839999999997"/>
        <n v="20.36239999999998"/>
        <n v="-308.39458560000003"/>
        <n v="267.97339999999997"/>
        <n v="262.7654"/>
        <n v="256.09339999999997"/>
        <n v="234.17339999999996"/>
        <n v="179.64539999999997"/>
        <n v="165.95339999999999"/>
        <n v="144.97339999999997"/>
        <n v="136.48139999999998"/>
        <n v="129.73739999999998"/>
        <n v="109.50539999999998"/>
        <n v="106.60139999999998"/>
        <n v="88.149399999999986"/>
        <n v="53.305399999999963"/>
        <n v="37.569399999999973"/>
        <n v="29.701399999999978"/>
        <n v="26.329399999999964"/>
        <n v="25.205399999999969"/>
        <n v="24.081399999999974"/>
        <n v="20.70939999999996"/>
        <n v="-20.878600000000006"/>
        <n v="-38.862600000000043"/>
        <n v="-47.854600000000005"/>
        <n v="-64.714600000000019"/>
        <n v="-66.962600000000009"/>
        <n v="-69.210599999999999"/>
        <n v="-77.078600000000051"/>
        <n v="228.68539999999996"/>
        <n v="10.593399999999974"/>
        <n v="70.944399999999973"/>
        <n v="211.29799999999997"/>
        <n v="-35.096640000000036"/>
        <n v="191.53839999999997"/>
        <n v="-304.22355199999998"/>
        <n v="187.61184"/>
        <n v="17.00200000000001"/>
        <n v="257.58160000000004"/>
        <n v="233.17760000000001"/>
        <n v="227.36160000000001"/>
        <n v="204.09360000000001"/>
        <n v="160.80560000000003"/>
        <n v="149.87760000000003"/>
        <n v="143.1336"/>
        <n v="142.00960000000001"/>
        <n v="123.66560000000001"/>
        <n v="121.77760000000001"/>
        <n v="75.693600000000004"/>
        <n v="69.877600000000029"/>
        <n v="37.477600000000024"/>
        <n v="35.229600000000005"/>
        <n v="13.87360000000001"/>
        <n v="10.501599999999996"/>
        <n v="3.7576000000000249"/>
        <n v="-22.094400000000007"/>
        <n v="-45.698399999999992"/>
        <n v="-46.822399999999959"/>
        <n v="-69.302399999999977"/>
        <n v="-76.046400000000006"/>
        <n v="-78.294399999999996"/>
        <n v="113.12223999999998"/>
        <n v="-195.977664"/>
        <n v="-181.59020800000002"/>
        <n v="-335.48793599999999"/>
        <n v="247.50579999999999"/>
        <n v="239.04179999999999"/>
        <n v="224.6738"/>
        <n v="216.2338"/>
        <n v="175.31380000000001"/>
        <n v="174.0538"/>
        <n v="132.92580000000001"/>
        <n v="128.4298"/>
        <n v="103.70179999999999"/>
        <n v="64.361799999999988"/>
        <n v="56.493799999999993"/>
        <n v="50.873799999999989"/>
        <n v="41.881799999999998"/>
        <n v="-39.046199999999999"/>
        <n v="-72.766200000000026"/>
        <n v="94.652399999999972"/>
        <n v="-144.94592"/>
        <n v="-61.581279999999992"/>
        <n v="-330.38929920000004"/>
        <n v="-123.97408000000001"/>
        <n v="96.762799999999999"/>
        <n v="91.8416"/>
        <n v="24.675519999999977"/>
        <n v="256.90680000000003"/>
        <n v="196.214"/>
        <n v="192.49799999999999"/>
        <n v="184.28199999999998"/>
        <n v="151.94200000000001"/>
        <n v="149.69399999999999"/>
        <n v="132.83399999999997"/>
        <n v="109.22999999999999"/>
        <n v="85.625999999999976"/>
        <n v="51.905999999999977"/>
        <n v="50.781999999999982"/>
        <n v="38.417999999999978"/>
        <n v="26.053999999999974"/>
        <n v="-0.92200000000002547"/>
        <n v="-2.0459999999999923"/>
        <n v="-9.9139999999999873"/>
        <n v="-39.138000000000034"/>
        <n v="-47.006000000000029"/>
        <n v="-69.48599999999999"/>
        <n v="5.6508000000000038"/>
        <n v="66.715599999999995"/>
        <n v="133.25200000000001"/>
        <n v="6.8847999999999843"/>
        <n v="62.397599999999983"/>
        <n v="204.71168"/>
        <n v="146.15904"/>
        <n v="260.03819999999996"/>
        <n v="190.21819999999997"/>
        <n v="165.33819999999997"/>
        <n v="152.97419999999997"/>
        <n v="142.85819999999998"/>
        <n v="132.74219999999997"/>
        <n v="120.37819999999996"/>
        <n v="114.75819999999996"/>
        <n v="109.13819999999998"/>
        <n v="68.674199999999985"/>
        <n v="52.938199999999966"/>
        <n v="-6.6338000000000079"/>
        <n v="-10.005800000000022"/>
        <n v="-31.361800000000017"/>
        <n v="-35.857800000000054"/>
        <n v="-40.353800000000035"/>
        <n v="-48.22180000000003"/>
        <n v="157.14444800000001"/>
        <n v="83.978399999999993"/>
        <n v="35.58493439999998"/>
        <n v="72.760799999999961"/>
        <n v="78.753999999999991"/>
        <n v="144.79560000000001"/>
        <n v="123.58280000000002"/>
        <n v="101.6044"/>
        <n v="80.109199999999987"/>
        <n v="12.397087999999997"/>
        <n v="272.3064"/>
        <n v="269.7704"/>
        <n v="256.2944"/>
        <n v="164.12240000000003"/>
        <n v="143.89040000000003"/>
        <n v="133.77440000000001"/>
        <n v="132.65040000000002"/>
        <n v="109.04640000000001"/>
        <n v="97.974400000000003"/>
        <n v="88.814400000000006"/>
        <n v="82.070400000000006"/>
        <n v="67.458400000000012"/>
        <n v="65.210400000000021"/>
        <n v="62.962400000000002"/>
        <n v="61.838400000000007"/>
        <n v="59.590400000000017"/>
        <n v="53.970400000000012"/>
        <n v="43.854400000000027"/>
        <n v="34.862400000000008"/>
        <n v="33.738400000000013"/>
        <n v="23.622400000000027"/>
        <n v="21.374400000000009"/>
        <n v="19.126400000000018"/>
        <n v="18.002400000000023"/>
        <n v="4.5144000000000233"/>
        <n v="1.8400000000042382E-2"/>
        <n v="-10.0976"/>
        <n v="-20.213599999999985"/>
        <n v="-74.165599999999984"/>
        <n v="102.15232"/>
        <n v="27.873999999999995"/>
        <n v="-8.6286079999999856"/>
        <n v="77.697599999999966"/>
        <n v="53.515599999999978"/>
        <n v="156.64896000000005"/>
        <n v="29.168960000000027"/>
        <n v="-32.651039999999966"/>
        <n v="-77.611039999999946"/>
        <n v="2.1745999999999981"/>
        <n v="220.83859999999999"/>
        <n v="161.7826"/>
        <n v="152.79059999999998"/>
        <n v="128.0626"/>
        <n v="124.05860000000001"/>
        <n v="116.82259999999999"/>
        <n v="113.45060000000001"/>
        <n v="110.07859999999999"/>
        <n v="107.8306"/>
        <n v="58.374599999999987"/>
        <n v="23.530599999999993"/>
        <n v="-45.033399999999972"/>
        <n v="-51.7774"/>
        <n v="-67.51339999999999"/>
        <n v="191.49439999999998"/>
        <n v="112.0924"/>
        <n v="50.639200000000017"/>
        <n v="49.809200000000004"/>
        <n v="93.981999999999971"/>
        <n v="-97.382400000000018"/>
        <n v="44.95999999999998"/>
        <n v="-24.780399999999986"/>
        <n v="255.35079999999999"/>
        <n v="180.93079999999998"/>
        <n v="177.29079999999999"/>
        <n v="161.69079999999997"/>
        <n v="158.31879999999998"/>
        <n v="152.5188"/>
        <n v="130.21879999999999"/>
        <n v="126.84679999999997"/>
        <n v="121.2268"/>
        <n v="113.35879999999997"/>
        <n v="89.570799999999991"/>
        <n v="80.9452"/>
        <n v="71.77079999999998"/>
        <n v="34.678799999999995"/>
        <n v="33.5548"/>
        <n v="-10.281200000000013"/>
        <n v="-13.653200000000027"/>
        <n v="-42.877200000000016"/>
        <n v="-56.365200000000016"/>
        <n v="-6.0452000000000226"/>
        <n v="147.43560000000002"/>
        <n v="133.66679999999999"/>
        <n v="-202.69112000000001"/>
        <n v="-56.401920000000018"/>
        <n v="114.03919999999997"/>
        <n v="134.40919999999997"/>
        <n v="269.35499999999996"/>
        <n v="221.92299999999997"/>
        <n v="145.86299999999997"/>
        <n v="137.99499999999998"/>
        <n v="123.38299999999998"/>
        <n v="111.94699999999997"/>
        <n v="109.89499999999998"/>
        <n v="95.282999999999959"/>
        <n v="84.210999999999984"/>
        <n v="37.958999999999975"/>
        <n v="5.3629999999999995"/>
        <n v="-0.257000000000005"/>
        <n v="-21.613"/>
        <n v="-30.605000000000018"/>
        <n v="-64.325000000000045"/>
        <n v="-65.449000000000012"/>
        <n v="-77.813000000000045"/>
        <n v="22.134080000000012"/>
        <n v="120.7552"/>
        <n v="88.496000000000009"/>
        <n v="-57.581568000000004"/>
        <n v="90.037999999999982"/>
        <n v="30.360799999999983"/>
        <n v="194.73520000000002"/>
        <n v="135.65520000000001"/>
        <n v="113.17520000000002"/>
        <n v="107.55520000000001"/>
        <n v="103.0592"/>
        <n v="45.73520000000002"/>
        <n v="37.867200000000025"/>
        <n v="26.627200000000016"/>
        <n v="14.26320000000004"/>
        <n v="-2.5967999999999734"/>
        <n v="-9.3408000000000015"/>
        <n v="-36.316800000000001"/>
        <n v="-44.184799999999996"/>
        <n v="-62.168799999999976"/>
        <n v="-67.788799999999981"/>
        <n v="141.0752"/>
        <n v="145.624"/>
        <n v="-3.8288000000000011"/>
        <n v="11.795839999999998"/>
        <n v="62.643599999999964"/>
        <n v="26.774799999999999"/>
        <n v="270.89460000000003"/>
        <n v="254.35939999999999"/>
        <n v="248.49539999999999"/>
        <n v="246.21940000000001"/>
        <n v="241.0034"/>
        <n v="192.4554"/>
        <n v="152.42340000000002"/>
        <n v="141.18340000000001"/>
        <n v="137.81139999999999"/>
        <n v="123.1994"/>
        <n v="120.95140000000001"/>
        <n v="114.20740000000001"/>
        <n v="113.08340000000001"/>
        <n v="109.7114"/>
        <n v="77.115399999999994"/>
        <n v="61.379400000000004"/>
        <n v="53.511400000000009"/>
        <n v="52.387400000000014"/>
        <n v="46.767400000000009"/>
        <n v="0.683400000000006"/>
        <n v="-4.9365999999999985"/>
        <n v="-27.416600000000017"/>
        <n v="-45.400599999999997"/>
        <n v="-47.648599999999988"/>
        <n v="-62.260600000000011"/>
        <n v="-63.384599999999978"/>
        <n v="-73.50060000000002"/>
        <n v="204.59539999999998"/>
        <n v="129.3954"/>
        <n v="140.2456"/>
        <n v="205.73679999999999"/>
        <n v="46.932799999999986"/>
        <n v="-51.215039999999988"/>
        <n v="-66.273919999999976"/>
        <n v="188.07040000000001"/>
        <n v="89.276032000000015"/>
        <n v="270.02760000000001"/>
        <n v="201.71559999999999"/>
        <n v="159.07559999999998"/>
        <n v="145.58759999999998"/>
        <n v="143.33959999999999"/>
        <n v="139.96759999999998"/>
        <n v="137.71959999999999"/>
        <n v="135.4716"/>
        <n v="134.47559999999999"/>
        <n v="116.36359999999999"/>
        <n v="111.86759999999998"/>
        <n v="110.74359999999999"/>
        <n v="90.511599999999987"/>
        <n v="78.147599999999983"/>
        <n v="68.031599999999997"/>
        <n v="64.659599999999983"/>
        <n v="54.543599999999998"/>
        <n v="38.807599999999979"/>
        <n v="28.691599999999994"/>
        <n v="25.31959999999998"/>
        <n v="9.5835999999999899"/>
        <n v="-1.6564000000000192"/>
        <n v="-28.632400000000018"/>
        <n v="-57.856400000000008"/>
        <n v="-62.352399999999989"/>
        <n v="-78.088400000000036"/>
        <n v="96.190399999999983"/>
        <n v="47.132800000000003"/>
        <n v="-122.06319999999999"/>
        <n v="121.994"/>
        <n v="34.266067199999981"/>
        <n v="191.37280000000004"/>
        <n v="158.76710399999996"/>
        <n v="159.89960000000002"/>
        <n v="98.340800000000002"/>
        <n v="268.93179999999995"/>
        <n v="124.23179999999996"/>
        <n v="121.89179999999996"/>
        <n v="83.675799999999981"/>
        <n v="71.311799999999977"/>
        <n v="-10.740200000000016"/>
        <n v="-42.212200000000053"/>
        <n v="-59.072200000000009"/>
        <n v="-65.816200000000038"/>
        <n v="-72.560200000000009"/>
        <n v="-79.304200000000037"/>
        <n v="227.75507199999998"/>
        <n v="31.777199999999993"/>
        <n v="182.12943999999999"/>
        <n v="130.86544000000001"/>
        <n v="-56.842559999999992"/>
        <n v="98.028400000000005"/>
        <n v="212.49360000000001"/>
        <n v="-54.050880000000006"/>
        <n v="152.23487999999998"/>
        <n v="276.16800000000001"/>
        <n v="272.00400000000002"/>
        <n v="268.28800000000001"/>
        <n v="264.904"/>
        <n v="228.44"/>
        <n v="227.00800000000001"/>
        <n v="216.78000000000003"/>
        <n v="204.11600000000001"/>
        <n v="158.892"/>
        <n v="155.52000000000001"/>
        <n v="149.90000000000003"/>
        <n v="141.33200000000002"/>
        <n v="103.816"/>
        <n v="65.600000000000023"/>
        <n v="34.128000000000014"/>
        <n v="17.268000000000029"/>
        <n v="13.896000000000015"/>
        <n v="-14.204000000000008"/>
        <n v="-26.567999999999984"/>
        <n v="-29.939999999999998"/>
        <n v="67.616799999999984"/>
        <n v="-35.092800000000011"/>
        <n v="83.85856000000004"/>
        <n v="242.28820000000002"/>
        <n v="192.14019999999999"/>
        <n v="158.80020000000002"/>
        <n v="104.84819999999999"/>
        <n v="78.996199999999988"/>
        <n v="57.640199999999993"/>
        <n v="41.904200000000003"/>
        <n v="10.432200000000023"/>
        <n v="-0.80779999999998608"/>
        <n v="-12.047799999999995"/>
        <n v="-27.783799999999985"/>
        <n v="-30.031799999999976"/>
        <n v="-49.13979999999998"/>
        <n v="-54.759799999999984"/>
        <n v="-73.867799999999988"/>
        <n v="69.595600000000019"/>
        <n v="125.81919999999997"/>
        <n v="77.212800000000016"/>
        <n v="42.643599999999992"/>
        <n v="-73.524000000000001"/>
        <n v="-75.574207999999999"/>
        <n v="262.45639999999997"/>
        <n v="244.5564"/>
        <n v="225.73239999999998"/>
        <n v="216.93639999999999"/>
        <n v="205.29239999999999"/>
        <n v="192.52839999999998"/>
        <n v="188.46839999999997"/>
        <n v="130.60839999999999"/>
        <n v="119.36839999999998"/>
        <n v="107.00439999999998"/>
        <n v="66.540399999999977"/>
        <n v="-60.471600000000024"/>
        <n v="225.5504"/>
        <n v="-202.05376000000001"/>
        <n v="-510.45932800000003"/>
        <n v="121.1584"/>
        <n v="256.46459999999996"/>
        <n v="249.04459999999997"/>
        <n v="198.06459999999998"/>
        <n v="197.76859999999999"/>
        <n v="161.98859999999996"/>
        <n v="159.62859999999998"/>
        <n v="111.40859999999998"/>
        <n v="103.54059999999998"/>
        <n v="97.920599999999979"/>
        <n v="85.556599999999975"/>
        <n v="65.324599999999975"/>
        <n v="56.332599999999985"/>
        <n v="31.604599999999976"/>
        <n v="19.240599999999972"/>
        <n v="-11.107400000000041"/>
        <n v="-23.471400000000017"/>
        <n v="-44.827400000000011"/>
        <n v="-48.199400000000026"/>
        <n v="-52.695400000000006"/>
        <n v="231.4736"/>
        <n v="96.235199999999992"/>
        <n v="45.553599999999989"/>
        <n v="140.03480000000002"/>
        <n v="174.62279999999998"/>
        <n v="276.12479999999999"/>
        <n v="269.54079999999999"/>
        <n v="245.83680000000001"/>
        <n v="235.61280000000002"/>
        <n v="230.58480000000003"/>
        <n v="195.47280000000001"/>
        <n v="189.82080000000002"/>
        <n v="188.42080000000001"/>
        <n v="178.14879999999999"/>
        <n v="158.52480000000003"/>
        <n v="155.15280000000001"/>
        <n v="129.30080000000001"/>
        <n v="125.92880000000002"/>
        <n v="118.0608"/>
        <n v="105.69680000000002"/>
        <n v="104.5728"/>
        <n v="98.952800000000025"/>
        <n v="85.464800000000025"/>
        <n v="56.240800000000007"/>
        <n v="37.132800000000003"/>
        <n v="25.892800000000022"/>
        <n v="16.900800000000004"/>
        <n v="7.908800000000042"/>
        <n v="5.6607999999999947"/>
        <n v="4.0799999999990177E-2"/>
        <n v="-8.9511999999999716"/>
        <n v="-15.6952"/>
        <n v="-59.531200000000013"/>
        <n v="-78.63919999999996"/>
        <n v="221.42919999999998"/>
        <n v="143.48671999999999"/>
        <n v="173.51159999999999"/>
        <n v="82.97399999999999"/>
        <n v="42.987200000000001"/>
        <n v="200.98304000000002"/>
        <n v="-382.45887999999997"/>
        <n v="119.76735999999997"/>
        <n v="7.177599999999984"/>
        <n v="-279.88"/>
        <n v="150.99559680000002"/>
        <n v="278.60500000000002"/>
        <n v="200.87700000000001"/>
        <n v="141.57300000000001"/>
        <n v="135.953"/>
        <n v="130.333"/>
        <n v="103.357"/>
        <n v="74.13300000000001"/>
        <n v="60.64500000000001"/>
        <n v="53.90100000000001"/>
        <n v="23.552999999999997"/>
        <n v="16.809000000000026"/>
        <n v="4.4449999999999932"/>
        <n v="-3.4230000000000018"/>
        <n v="-28.15100000000001"/>
        <n v="-40.514999999999986"/>
        <n v="-52.879000000000019"/>
        <n v="86.61536000000001"/>
        <n v="56.112400000000008"/>
        <n v="251.68720000000002"/>
        <n v="113.17840000000001"/>
        <n v="129.90120000000002"/>
        <n v="46.611200000000025"/>
        <n v="45.977919999999983"/>
        <n v="179.05600000000004"/>
        <n v="280.12919999999997"/>
        <n v="227.36519999999999"/>
        <n v="220.95319999999998"/>
        <n v="219.50919999999999"/>
        <n v="216.5172"/>
        <n v="209.55719999999997"/>
        <n v="120.69319999999999"/>
        <n v="108.78919999999999"/>
        <n v="94.273199999999974"/>
        <n v="-30.490800000000036"/>
        <n v="-52.970799999999997"/>
        <n v="20.089200000000005"/>
        <n v="124.60919999999999"/>
        <n v="-16.49151999999998"/>
        <n v="114.108"/>
        <n v="194.39743999999999"/>
        <n v="119.86687999999998"/>
        <n v="158.10048"/>
        <n v="80.270399999999995"/>
        <n v="155.25920000000002"/>
        <n v="-229.74719999999996"/>
        <n v="152.4776"/>
        <n v="248.10540000000003"/>
        <n v="197.34540000000004"/>
        <n v="155.21740000000003"/>
        <n v="151.33340000000004"/>
        <n v="121.15740000000002"/>
        <n v="113.28940000000003"/>
        <n v="112.16540000000003"/>
        <n v="105.42140000000003"/>
        <n v="90.809400000000039"/>
        <n v="76.197400000000016"/>
        <n v="71.701400000000035"/>
        <n v="39.105400000000031"/>
        <n v="25.617400000000032"/>
        <n v="9.8814000000000419"/>
        <n v="-19.342599999999948"/>
        <n v="-33.954599999999971"/>
        <n v="-36.202599999999961"/>
        <n v="-41.822599999999966"/>
        <n v="-55.310599999999965"/>
        <n v="-42.222800000000007"/>
        <n v="128.82080000000002"/>
        <n v="280.65104000000002"/>
        <n v="127.88303999999999"/>
        <n v="104.27904000000001"/>
        <n v="3.119039999999984"/>
        <n v="36.41640000000001"/>
        <n v="265.74160000000001"/>
        <n v="260.4776"/>
        <n v="227.10160000000002"/>
        <n v="227.02960000000002"/>
        <n v="200.94960000000003"/>
        <n v="164.83360000000002"/>
        <n v="164.26160000000002"/>
        <n v="144.92960000000002"/>
        <n v="135.67760000000001"/>
        <n v="115.44560000000001"/>
        <n v="34.517600000000016"/>
        <n v="31.145600000000002"/>
        <n v="-5.9463999999999828"/>
        <n v="-52.030399999999986"/>
        <n v="-57.650399999999991"/>
        <n v="-64.394399999999962"/>
        <n v="-75.634399999999971"/>
        <n v="111.25280000000001"/>
        <n v="36.759600000000034"/>
        <n v="-0.52287999999998647"/>
        <n v="136.928"/>
        <n v="139.02400000000003"/>
        <n v="-361.70707200000004"/>
        <n v="261.92416000000003"/>
        <n v="113.12416000000002"/>
        <n v="-4.9141999999999939"/>
        <n v="233.64179999999999"/>
        <n v="141.20580000000001"/>
        <n v="105.23779999999999"/>
        <n v="101.86580000000001"/>
        <n v="24.309799999999996"/>
        <n v="-22.898199999999974"/>
        <n v="-34.138199999999983"/>
        <n v="-58.866199999999992"/>
        <n v="31.866399999999999"/>
        <n v="-75.814720000000023"/>
        <n v="-174.90048000000002"/>
        <n v="251.62880000000001"/>
        <n v="-204.10143999999997"/>
        <n v="98.521919999999966"/>
        <n v="212.02199999999999"/>
        <n v="164.83799999999997"/>
        <n v="161.346"/>
        <n v="150.97"/>
        <n v="141.11399999999998"/>
        <n v="136.61799999999999"/>
        <n v="116.386"/>
        <n v="70.301999999999992"/>
        <n v="48.945999999999998"/>
        <n v="19.72199999999998"/>
        <n v="-6.1299999999999955"/>
        <n v="-7.2540000000000191"/>
        <n v="-8.3780000000000427"/>
        <n v="-9.5020000000000095"/>
        <n v="-36.478000000000009"/>
        <n v="-38.725999999999999"/>
        <n v="-44.346000000000004"/>
        <n v="-49.966000000000008"/>
        <n v="-62.330000000000041"/>
        <n v="-72.446000000000026"/>
        <n v="-74.694000000000017"/>
        <n v="-226.56703999999996"/>
        <n v="0.97239999999999327"/>
        <n v="71.389279999999985"/>
        <n v="-62.366719999999987"/>
        <n v="-343.54956799999997"/>
        <n v="-318.29612800000007"/>
        <n v="-98.700559999999996"/>
        <n v="59.521600000000007"/>
        <n v="-338.16486400000002"/>
        <n v="250.03820000000002"/>
        <n v="232.25420000000003"/>
        <n v="225.13820000000004"/>
        <n v="161.25420000000003"/>
        <n v="156.75820000000004"/>
        <n v="154.51020000000003"/>
        <n v="148.89020000000002"/>
        <n v="148.74220000000003"/>
        <n v="148.21420000000003"/>
        <n v="132.03020000000004"/>
        <n v="121.91420000000002"/>
        <n v="116.29420000000002"/>
        <n v="111.79820000000004"/>
        <n v="106.17820000000003"/>
        <n v="81.450200000000024"/>
        <n v="52.226200000000034"/>
        <n v="29.746200000000016"/>
        <n v="25.250200000000007"/>
        <n v="9.5142000000000166"/>
        <n v="-16.337799999999959"/>
        <n v="-34.321799999999996"/>
        <n v="-35.445799999999963"/>
        <n v="-69.16579999999999"/>
        <n v="-78.157799999999952"/>
        <n v="-369.67071999999996"/>
        <n v="142.52160000000001"/>
        <n v="-299.07583999999997"/>
        <n v="275.16239999999999"/>
        <n v="261.9384"/>
        <n v="256.60640000000001"/>
        <n v="255.54240000000001"/>
        <n v="254.7184"/>
        <n v="248.15840000000003"/>
        <n v="243.49040000000002"/>
        <n v="209.75839999999999"/>
        <n v="193.92240000000001"/>
        <n v="183.64240000000001"/>
        <n v="164.53440000000001"/>
        <n v="148.79840000000002"/>
        <n v="120.69840000000002"/>
        <n v="117.32640000000001"/>
        <n v="103.83840000000001"/>
        <n v="102.71440000000001"/>
        <n v="83.606400000000008"/>
        <n v="68.994400000000013"/>
        <n v="63.374400000000009"/>
        <n v="60.002400000000023"/>
        <n v="16.16640000000001"/>
        <n v="11.670400000000029"/>
        <n v="9.4224000000000387"/>
        <n v="7.1743999999999915"/>
        <n v="-7.4375999999999749"/>
        <n v="-20.925599999999974"/>
        <n v="-25.421600000000012"/>
        <n v="-34.413599999999974"/>
        <n v="-52.397600000000011"/>
        <n v="-73.753600000000006"/>
        <n v="-74.877599999999973"/>
        <n v="13.91840000000002"/>
        <n v="29.680799999999977"/>
        <n v="56.80383999999998"/>
        <n v="-327.37792000000007"/>
        <n v="-72.515999999999963"/>
        <n v="163.30400000000003"/>
        <n v="-161.21008"/>
        <n v="92.212800000000016"/>
        <n v="-148.28440000000001"/>
        <n v="-268.27423999999996"/>
        <n v="257.6746"/>
        <n v="221.6746"/>
        <n v="196.82259999999999"/>
        <n v="186.40260000000001"/>
        <n v="165.7946"/>
        <n v="162.05860000000001"/>
        <n v="157.6986"/>
        <n v="148.70660000000001"/>
        <n v="136.3426"/>
        <n v="134.09459999999999"/>
        <n v="131.8466"/>
        <n v="128.47460000000001"/>
        <n v="104.78659999999999"/>
        <n v="98.126599999999996"/>
        <n v="94.754600000000011"/>
        <n v="72.274599999999992"/>
        <n v="68.902600000000007"/>
        <n v="55.414600000000007"/>
        <n v="12.702600000000018"/>
        <n v="-54.73739999999998"/>
        <n v="-60.357399999999984"/>
        <n v="-70.473400000000026"/>
        <n v="-71.597399999999993"/>
        <n v="-76.093399999999974"/>
        <n v="146.13760000000002"/>
        <n v="-235.96768000000003"/>
        <n v="178.24256"/>
        <n v="-67.156480000000045"/>
        <n v="237.24639999999999"/>
        <n v="93.435599999999994"/>
        <n v="244.74719999999999"/>
        <n v="39.629600000000011"/>
        <n v="184.26527999999999"/>
        <n v="37.351199999999977"/>
        <n v="203.96679999999998"/>
        <n v="148.61479999999997"/>
        <n v="132.87879999999998"/>
        <n v="125.01079999999999"/>
        <n v="122.7628"/>
        <n v="84.54679999999999"/>
        <n v="75.554799999999972"/>
        <n v="64.314799999999991"/>
        <n v="26.098799999999983"/>
        <n v="14.858799999999974"/>
        <n v="13.734800000000007"/>
        <n v="12.315599999999961"/>
        <n v="-9.8692000000000348"/>
        <n v="-15.489200000000039"/>
        <n v="-28.977200000000039"/>
        <n v="-44.713200000000029"/>
        <n v="-66.08159999999998"/>
        <n v="54.248428799999999"/>
        <n v="-87.787315200000023"/>
        <n v="180.4384"/>
        <n v="156.96080000000001"/>
        <n v="-402.29759999999999"/>
        <n v="208.92300000000003"/>
        <n v="155.62700000000004"/>
        <n v="120.42300000000003"/>
        <n v="117.05100000000002"/>
        <n v="115.92700000000002"/>
        <n v="113.67900000000003"/>
        <n v="108.05900000000003"/>
        <n v="103.56300000000002"/>
        <n v="78.835000000000036"/>
        <n v="69.843000000000018"/>
        <n v="57.479000000000042"/>
        <n v="29.379000000000019"/>
        <n v="24.883000000000038"/>
        <n v="-7.7129999999999654"/>
        <n v="-29.06899999999996"/>
        <n v="-48.176999999999964"/>
        <n v="-49.300999999999988"/>
        <n v="-59.416999999999973"/>
        <n v="-74.028999999999996"/>
        <n v="8.0230000000000246"/>
        <n v="89.225600000000014"/>
        <n v="-4.5063743999999701"/>
        <n v="46.627199999999988"/>
        <n v="-49.319360000000017"/>
        <n v="56.635840000000002"/>
        <n v="71.651599999999974"/>
        <n v="280.38319999999999"/>
        <n v="206.6472"/>
        <n v="195.43120000000002"/>
        <n v="189.84720000000002"/>
        <n v="100.09920000000002"/>
        <n v="85.487200000000001"/>
        <n v="80.991200000000021"/>
        <n v="67.503200000000021"/>
        <n v="29.287200000000013"/>
        <n v="-75.244799999999998"/>
        <n v="65.474879999999985"/>
        <n v="111.24000000000001"/>
        <n v="7.8136000000000081"/>
        <n v="48.917200000000037"/>
        <n v="130.87440000000001"/>
        <n v="148.35776000000001"/>
        <n v="26.965760000000046"/>
        <n v="-1.134239999999977"/>
        <n v="-2.2582400000000007"/>
        <n v="-67.450239999999951"/>
        <n v="-372.70432"/>
        <n v="268.76560000000001"/>
        <n v="281.74340000000001"/>
        <n v="258.4434"/>
        <n v="204.50740000000002"/>
        <n v="198.5394"/>
        <n v="197.04739999999998"/>
        <n v="193.93540000000002"/>
        <n v="134.85140000000001"/>
        <n v="134.59139999999999"/>
        <n v="81.663399999999996"/>
        <n v="56.171400000000006"/>
        <n v="31.443399999999997"/>
        <n v="2.2194000000000074"/>
        <n v="-2.8599999999983083E-2"/>
        <n v="-9.0206000000000017"/>
        <n v="-34.872599999999977"/>
        <n v="-38.244599999999991"/>
        <n v="-50.608600000000024"/>
        <n v="75.158799999999985"/>
        <n v="59.853999999999985"/>
        <n v="36.837439999999987"/>
        <n v="45.70320000000001"/>
        <n v="157.80659199999999"/>
        <n v="64.020000000000039"/>
        <n v="266.53960000000001"/>
        <n v="254.3236"/>
        <n v="245.75959999999998"/>
        <n v="242.45159999999998"/>
        <n v="215.67959999999999"/>
        <n v="170.74359999999999"/>
        <n v="115.65159999999997"/>
        <n v="112.27959999999999"/>
        <n v="96.543599999999998"/>
        <n v="87.551599999999979"/>
        <n v="70.691599999999994"/>
        <n v="52.707599999999985"/>
        <n v="45.963599999999985"/>
        <n v="36.971599999999995"/>
        <n v="2.1275999999999726"/>
        <n v="-22.600400000000036"/>
        <n v="-54.072400000000016"/>
        <n v="-66.436399999999992"/>
        <n v="260.04480000000001"/>
        <n v="25.520000000000039"/>
        <n v="76.274879999999996"/>
        <n v="133.4452"/>
        <n v="209.86432000000002"/>
        <n v="38.520320000000027"/>
        <n v="-150.54431999999997"/>
        <n v="216.71168"/>
        <n v="-390.09823999999998"/>
        <n v="278.98780000000005"/>
        <n v="275.95980000000003"/>
        <n v="264.21980000000002"/>
        <n v="249.49580000000003"/>
        <n v="213.03580000000002"/>
        <n v="197.64380000000003"/>
        <n v="174.50380000000001"/>
        <n v="136.91580000000002"/>
        <n v="109.93980000000002"/>
        <n v="66.103800000000035"/>
        <n v="49.243800000000022"/>
        <n v="32.383800000000036"/>
        <n v="-33.932199999999966"/>
        <n v="-42.924199999999985"/>
        <n v="-48.544199999999989"/>
        <n v="98.20780000000002"/>
        <n v="251.21719999999999"/>
        <n v="-330.71654400000006"/>
        <n v="66.566800000000001"/>
        <n v="80.697599999999994"/>
        <n v="229.084"/>
        <n v="221.12800000000001"/>
        <n v="163.67200000000003"/>
        <n v="146.76000000000002"/>
        <n v="97.484000000000009"/>
        <n v="78.376000000000005"/>
        <n v="55.896000000000015"/>
        <n v="36.788000000000011"/>
        <n v="9.8120000000000118"/>
        <n v="-10.419999999999959"/>
        <n v="-34.024000000000001"/>
        <n v="-40.767999999999972"/>
        <n v="-41.891999999999996"/>
        <n v="-52.007999999999981"/>
        <n v="-56.503999999999962"/>
        <n v="-69.991999999999962"/>
        <n v="34.241279999999989"/>
        <n v="148.74021119999998"/>
        <n v="219.90000000000003"/>
        <n v="-235.83737600000001"/>
        <n v="242.36832000000001"/>
        <n v="-5.8236800000000244"/>
        <n v="156.90359999999998"/>
        <n v="-7.4642559999999776"/>
        <n v="39.382800000000003"/>
        <n v="283.54020000000003"/>
        <n v="255.10820000000001"/>
        <n v="246.87619999999998"/>
        <n v="192.0042"/>
        <n v="165.9442"/>
        <n v="162.58420000000001"/>
        <n v="161.46019999999999"/>
        <n v="144.6002"/>
        <n v="119.87219999999999"/>
        <n v="109.75620000000001"/>
        <n v="86.152199999999993"/>
        <n v="83.904200000000003"/>
        <n v="71.540199999999999"/>
        <n v="63.672200000000004"/>
        <n v="47.936199999999985"/>
        <n v="32.200199999999995"/>
        <n v="31.076199999999972"/>
        <n v="-16.131799999999998"/>
        <n v="-23.999799999999993"/>
        <n v="-31.867799999999988"/>
        <n v="-36.363800000000026"/>
        <n v="-41.983799999999974"/>
        <n v="7.4721999999999866"/>
        <n v="-13.883800000000008"/>
        <n v="-168.804416"/>
        <n v="-398.98508799999996"/>
        <n v="204.08920319999999"/>
        <n v="11.794399999999996"/>
        <n v="64.896640000000019"/>
        <n v="152.08927999999997"/>
        <n v="92.919600000000003"/>
        <n v="109.75937280000002"/>
        <n v="277.78440000000001"/>
        <n v="283.11239999999998"/>
        <n v="274.78039999999999"/>
        <n v="266.16839999999996"/>
        <n v="218.93639999999999"/>
        <n v="209.92039999999997"/>
        <n v="200.00439999999998"/>
        <n v="163.6164"/>
        <n v="161.36839999999998"/>
        <n v="155.74839999999998"/>
        <n v="146.75639999999999"/>
        <n v="95.052399999999977"/>
        <n v="81.564399999999978"/>
        <n v="50.092399999999998"/>
        <n v="37.728399999999993"/>
        <n v="-11.727599999999995"/>
        <n v="-36.455600000000004"/>
        <n v="-46.571599999999989"/>
        <n v="-62.307600000000036"/>
        <n v="18.620399999999961"/>
        <n v="165.58368000000002"/>
        <n v="280.274"/>
        <n v="178.37279999999998"/>
        <n v="50.493999999999971"/>
        <n v="96.714799999999997"/>
        <n v="15.036479999999983"/>
        <n v="54.554400000000015"/>
        <n v="109.67439999999999"/>
        <n v="-83.251520000000028"/>
        <n v="285.0566"/>
        <n v="273.30460000000005"/>
        <n v="222.28060000000002"/>
        <n v="165.22860000000003"/>
        <n v="157.90460000000002"/>
        <n v="151.16060000000002"/>
        <n v="130.92860000000002"/>
        <n v="100.58060000000003"/>
        <n v="99.456600000000037"/>
        <n v="88.216600000000028"/>
        <n v="71.356600000000014"/>
        <n v="62.364600000000024"/>
        <n v="16.280600000000049"/>
        <n v="9.5366000000000213"/>
        <n v="-7.3233999999999924"/>
        <n v="-10.69539999999995"/>
        <n v="-11.819399999999973"/>
        <n v="-18.563399999999945"/>
        <n v="-55.655399999999986"/>
        <n v="222.82159999999999"/>
        <n v="-124.2192"/>
        <n v="-100.52230399999996"/>
        <n v="25.254239999999982"/>
        <n v="47.163200000000018"/>
        <n v="0.55399999999997362"/>
        <n v="108.69160000000002"/>
        <n v="34.628400000000028"/>
        <n v="7.1920000000000073"/>
        <n v="94.124000000000024"/>
        <n v="31.924800000000005"/>
        <n v="285.98880000000003"/>
        <n v="277.02080000000001"/>
        <n v="274.49279999999999"/>
        <n v="269.34879999999998"/>
        <n v="262.85680000000002"/>
        <n v="162.4008"/>
        <n v="154.44080000000002"/>
        <n v="152.19280000000001"/>
        <n v="127.46480000000003"/>
        <n v="124.09280000000001"/>
        <n v="113.97680000000003"/>
        <n v="79.132800000000003"/>
        <n v="71.264800000000008"/>
        <n v="67.892800000000022"/>
        <n v="61.148800000000023"/>
        <n v="46.536799999999999"/>
        <n v="43.164800000000014"/>
        <n v="36.420800000000014"/>
        <n v="16.188800000000015"/>
        <n v="-11.911200000000008"/>
        <n v="-26.523199999999974"/>
        <n v="-52.375200000000007"/>
        <n v="-55.747199999999964"/>
        <n v="-57.995200000000011"/>
        <n v="-71.483200000000011"/>
        <n v="-77.103200000000015"/>
        <n v="18.436800000000005"/>
        <n v="-318.64911359999996"/>
        <n v="113.09240000000003"/>
        <n v="-141.40159999999997"/>
        <n v="259.70336000000003"/>
        <n v="248.98336000000003"/>
        <n v="117.27536000000003"/>
        <n v="-71.556639999999959"/>
        <n v="223.29239999999999"/>
        <n v="288.99299999999999"/>
        <n v="282.56900000000002"/>
        <n v="268.98899999999998"/>
        <n v="251.929"/>
        <n v="233.08099999999999"/>
        <n v="154.34899999999999"/>
        <n v="152.101"/>
        <n v="149.85300000000001"/>
        <n v="136.36500000000001"/>
        <n v="115.00899999999999"/>
        <n v="104.893"/>
        <n v="94.776999999999987"/>
        <n v="82.413000000000011"/>
        <n v="72.296999999999997"/>
        <n v="65.552999999999997"/>
        <n v="63.305000000000007"/>
        <n v="49.817000000000007"/>
        <n v="29.58499999999998"/>
        <n v="19.468999999999994"/>
        <n v="1.4850000000000136"/>
        <n v="-20.995000000000005"/>
        <n v="-47.971000000000004"/>
        <n v="-70.451000000000022"/>
        <n v="-78.319000000000017"/>
        <n v="176.26999999999998"/>
        <n v="110.06119999999999"/>
        <n v="148.83959999999999"/>
        <n v="198.65039999999999"/>
        <n v="174.33312000000001"/>
        <n v="115.20319999999998"/>
        <n v="29.344799999999964"/>
        <n v="-197.976"/>
        <n v="20.765199999999993"/>
        <n v="96.156800000000004"/>
        <n v="89.42319999999998"/>
        <n v="188.67423999999997"/>
        <n v="3.709760000000017"/>
        <n v="276.61239999999998"/>
        <n v="274.24520000000001"/>
        <n v="230.32919999999999"/>
        <n v="210.10119999999998"/>
        <n v="208.88119999999998"/>
        <n v="203.84519999999998"/>
        <n v="180.23719999999997"/>
        <n v="173.96519999999998"/>
        <n v="139.64519999999999"/>
        <n v="131.77719999999999"/>
        <n v="116.45319999999998"/>
        <n v="114.08519999999999"/>
        <n v="54.221199999999982"/>
        <n v="28.369199999999978"/>
        <n v="5.8891999999999598"/>
        <n v="-6.4748000000000161"/>
        <n v="-49.186800000000005"/>
        <n v="-60.426800000000014"/>
        <n v="-27.144400000000019"/>
        <n v="156.46848"/>
        <n v="-16.627520000000004"/>
        <n v="252.50600000000003"/>
        <n v="7.4528000000000247"/>
        <n v="161.32352"/>
        <n v="-137.11079999999998"/>
        <n v="124.60119999999998"/>
        <n v="261.53519999999997"/>
        <n v="269.04940000000005"/>
        <n v="267.23340000000002"/>
        <n v="259.33340000000004"/>
        <n v="257.68140000000005"/>
        <n v="198.38140000000004"/>
        <n v="176.64140000000003"/>
        <n v="151.91740000000001"/>
        <n v="148.06940000000003"/>
        <n v="140.67740000000003"/>
        <n v="136.18140000000002"/>
        <n v="124.94140000000002"/>
        <n v="106.95740000000004"/>
        <n v="93.469400000000036"/>
        <n v="47.385400000000033"/>
        <n v="40.641400000000033"/>
        <n v="38.393400000000014"/>
        <n v="32.773400000000038"/>
        <n v="18.161400000000015"/>
        <n v="12.54140000000001"/>
        <n v="5.7974000000000387"/>
        <n v="-25.674599999999998"/>
        <n v="-52.650599999999997"/>
        <n v="-67.262599999999964"/>
        <n v="-77.378599999999949"/>
        <n v="-373.04793599999999"/>
        <n v="69.926400000000029"/>
        <n v="225.07360000000003"/>
        <n v="-200.03327999999999"/>
        <n v="-53.28904"/>
        <n v="277.79759999999999"/>
        <n v="261.96960000000001"/>
        <n v="258.20960000000002"/>
        <n v="183.80160000000001"/>
        <n v="160.8176"/>
        <n v="151.82560000000001"/>
        <n v="105.39360000000002"/>
        <n v="98.997600000000006"/>
        <n v="98.334400000000016"/>
        <n v="39.425600000000003"/>
        <n v="-23.518399999999986"/>
        <n v="-34.758399999999995"/>
        <n v="-49.370399999999961"/>
        <n v="-56.114399999999989"/>
        <n v="267.30560000000003"/>
        <n v="185.75360000000001"/>
        <n v="162.11488"/>
        <n v="-430.1835456"/>
        <n v="-97.426185599999997"/>
        <n v="-126.67616000000004"/>
        <n v="69.366800000000012"/>
        <n v="75.835200000000015"/>
        <n v="253.9418"/>
        <n v="251.5138"/>
        <n v="236.20179999999999"/>
        <n v="216.05779999999999"/>
        <n v="197.6618"/>
        <n v="196.01779999999999"/>
        <n v="153.98179999999999"/>
        <n v="143.86580000000001"/>
        <n v="140.49379999999999"/>
        <n v="121.38579999999999"/>
        <n v="76.42580000000001"/>
        <n v="62.93780000000001"/>
        <n v="57.317800000000005"/>
        <n v="42.705800000000011"/>
        <n v="34.837800000000016"/>
        <n v="19.101800000000026"/>
        <n v="146.28"/>
        <n v="285.11923200000001"/>
        <n v="231.89034240000001"/>
        <n v="187.42200000000003"/>
        <n v="101.43008000000003"/>
        <n v="-676.99108799999999"/>
        <n v="-107.96039999999999"/>
        <n v="-178.70848000000001"/>
        <n v="228.14640000000003"/>
        <n v="110.09071999999998"/>
        <n v="44.898719999999969"/>
        <n v="217.76799999999997"/>
        <n v="164.09599999999998"/>
        <n v="283.774"/>
        <n v="264.17399999999998"/>
        <n v="254.85799999999998"/>
        <n v="247.78199999999998"/>
        <n v="221.84999999999997"/>
        <n v="191.90599999999998"/>
        <n v="121.29399999999998"/>
        <n v="98.813999999999993"/>
        <n v="93.193999999999988"/>
        <n v="89.821999999999974"/>
        <n v="87.573999999999984"/>
        <n v="53.853999999999985"/>
        <n v="41.489999999999981"/>
        <n v="21.257999999999981"/>
        <n v="16.762"/>
        <n v="-52.925999999999988"/>
        <n v="-75.406000000000006"/>
        <n v="174.37359999999998"/>
        <n v="196.85040000000004"/>
        <n v="152.97799999999998"/>
        <n v="74.405120000000011"/>
        <n v="64.836223999999987"/>
        <n v="219.46784"/>
        <n v="-64.276160000000004"/>
        <n v="26.972543999999971"/>
        <n v="155.18039999999999"/>
        <n v="-362.38287999999994"/>
        <n v="-338.2672"/>
        <n v="54.670800000000014"/>
        <n v="-29.018799999999999"/>
        <n v="286.23104000000001"/>
        <n v="-279.90777599999996"/>
        <n v="181.11919999999998"/>
        <n v="226.58640000000003"/>
        <n v="207.05840000000001"/>
        <n v="145.25040000000001"/>
        <n v="-51.211200000000019"/>
        <n v="223.38060480000001"/>
        <n v="157.00496000000001"/>
        <n v="99.680960000000027"/>
        <n v="207.46479999999997"/>
        <n v="37.754799999999989"/>
        <n v="206.53280000000001"/>
        <n v="66.862400000000008"/>
        <n v="98.626560000000012"/>
        <n v="69.453199999999981"/>
        <n v="192.98752000000002"/>
        <n v="59.958799999999997"/>
        <n v="92.32080000000002"/>
        <n v="83.42440000000002"/>
        <n v="60.514399999999995"/>
        <n v="32.895600000000002"/>
        <n v="-87.172569599999974"/>
        <n v="173.4348"/>
        <n v="135.41079999999999"/>
        <n v="64.305199999999985"/>
        <n v="243.17408"/>
        <n v="72.55807999999999"/>
        <n v="28.391679999999951"/>
        <n v="196.49959999999999"/>
        <n v="129.93280000000001"/>
        <n v="187.60191999999998"/>
        <n v="-5.3548000000000116"/>
        <n v="155.5044"/>
        <n v="-330.35782399999999"/>
        <n v="182.5488"/>
        <n v="194.37791999999996"/>
        <n v="105.63320000000002"/>
        <n v="-347.62399999999997"/>
        <n v="198.54720000000003"/>
        <n v="142.09920000000002"/>
        <n v="61.171199999999999"/>
        <n v="53.303200000000004"/>
        <n v="-331.51775999999995"/>
        <n v="169.90600000000001"/>
        <n v="277.73199999999997"/>
        <n v="-371.79142400000001"/>
        <n v="180.4272"/>
        <n v="124.44560000000001"/>
        <n v="110.38799999999998"/>
        <n v="30.676319999999976"/>
        <n v="10.948800000000006"/>
        <n v="182.82319999999999"/>
        <n v="261.96192000000002"/>
        <n v="69.303599999999989"/>
        <n v="199.85731199999998"/>
        <n v="267.4676"/>
        <n v="259.22280000000001"/>
        <n v="46.4452"/>
        <n v="114.23641599999999"/>
        <n v="27.160399999999981"/>
        <n v="-223.27192319999995"/>
        <n v="106.35400000000001"/>
        <n v="60.738560000000007"/>
        <n v="-6.658239999999978"/>
        <n v="205.15479999999997"/>
        <n v="12.6524"/>
        <n v="20.298560000000009"/>
        <n v="131.68943999999999"/>
        <n v="-61.638559999999984"/>
        <n v="97.976800000000026"/>
        <n v="172.53663999999998"/>
        <n v="176.87200000000001"/>
        <n v="264.37600000000003"/>
        <n v="96.832000000000022"/>
        <n v="-351.04723200000001"/>
        <n v="24.733248000000003"/>
        <n v="139.88799999999998"/>
        <n v="50.961919999999992"/>
        <n v="67.08280000000002"/>
        <n v="218.01983999999999"/>
        <n v="151.77456000000004"/>
        <n v="15.770560000000046"/>
        <n v="0.10214400000000978"/>
        <n v="-130.055744"/>
        <n v="-262.68678399999999"/>
        <n v="93.832000000000022"/>
        <n v="112.51760000000002"/>
        <n v="159.4228"/>
        <n v="224.23328000000001"/>
        <n v="294.0804"/>
        <n v="134.09440000000001"/>
        <n v="-5.7323200000000156"/>
        <n v="-31.584319999999991"/>
        <n v="-40.57632000000001"/>
        <n v="-63.056320000000028"/>
        <n v="-70.924320000000023"/>
        <n v="-74.296320000000037"/>
        <n v="156.48520000000002"/>
        <n v="247.44440000000003"/>
        <n v="229.80520000000001"/>
        <n v="-29.045846400000016"/>
        <n v="99.557999999999964"/>
        <n v="175.38720000000001"/>
        <n v="223.21519999999998"/>
        <n v="69.860799999999983"/>
        <n v="-16.233599999999967"/>
        <n v="128.39479999999998"/>
        <n v="-132.53983999999997"/>
        <n v="-324.07936000000001"/>
        <n v="175.28039999999999"/>
        <n v="284.2928"/>
        <n v="63.425600000000003"/>
        <n v="42.452800000000025"/>
        <n v="-264.23546880000004"/>
        <n v="37.134799999999984"/>
        <n v="170.51072000000002"/>
        <n v="236.40280000000001"/>
        <n v="145.72639999999998"/>
        <n v="70.069120000000026"/>
        <n v="51.475999999999999"/>
        <n v="18.768399999999986"/>
        <n v="26.166399999999953"/>
        <n v="27.544399999999996"/>
        <n v="93.884000000000015"/>
        <n v="-316.34995199999997"/>
        <n v="97.267200000000003"/>
        <n v="246.45391999999998"/>
        <n v="101.87791999999999"/>
        <n v="138.70480000000001"/>
        <n v="-210.02259199999997"/>
        <n v="-110.28672"/>
        <n v="-182.88927999999999"/>
        <n v="-372.23104000000001"/>
        <n v="-374.94612479999995"/>
        <n v="148.83800000000002"/>
        <n v="273.19720000000001"/>
        <n v="261.8252"/>
        <n v="232.54519999999997"/>
        <n v="144.88919999999999"/>
        <n v="119.56519999999998"/>
        <n v="37.80359999999996"/>
        <n v="125.67359999999999"/>
        <n v="-304.68671999999998"/>
        <n v="120.24689280000001"/>
        <n v="58.940159999999992"/>
        <n v="9.5427200000000312"/>
        <n v="-359.01497599999999"/>
        <n v="90.451600000000013"/>
        <n v="-342.69183999999996"/>
        <n v="-120.88864000000001"/>
        <n v="5.4995200000000182"/>
        <n v="-94.136959999999988"/>
        <n v="42.297199999999975"/>
        <n v="62.391040000000004"/>
        <n v="-17.412959999999998"/>
        <n v="-29.776959999999974"/>
        <n v="-50.008960000000002"/>
        <n v="145.52812799999998"/>
        <n v="-80.600256000000002"/>
        <n v="-156.01034880000003"/>
        <n v="178.96160000000003"/>
        <n v="-349.37401599999998"/>
        <n v="290.58960000000002"/>
        <n v="287.34960000000001"/>
        <n v="53.513599999999997"/>
        <n v="151.24919999999997"/>
        <n v="32.791200000000003"/>
        <n v="158.90816000000001"/>
        <n v="143.17216000000002"/>
        <n v="-298.53177600000004"/>
        <n v="147.21559999999999"/>
        <n v="176.35487999999998"/>
        <n v="55.83711999999997"/>
        <n v="124.06119999999999"/>
        <n v="41.126800000000003"/>
        <n v="295.60999999999996"/>
        <n v="274.33799999999997"/>
        <n v="187.71799999999999"/>
        <n v="-83.062911999999983"/>
        <n v="-28.839359999999999"/>
        <n v="-259.79167999999999"/>
        <n v="153.30592000000001"/>
        <n v="63.241663999999986"/>
        <n v="179.727552"/>
        <n v="214.44080000000002"/>
        <n v="29.697999999999979"/>
        <n v="267.24"/>
        <n v="239.75040000000001"/>
        <n v="208.07840000000002"/>
        <n v="186.3064"/>
        <n v="138.38240000000002"/>
        <n v="-43.705600000000004"/>
        <n v="-75.177599999999984"/>
        <n v="128.30280000000002"/>
        <n v="224.39328"/>
        <n v="111.47391999999999"/>
        <n v="226.38560000000001"/>
        <n v="143.87079999999997"/>
        <n v="140.0984"/>
        <n v="242.73600000000002"/>
        <n v="89.869199999999978"/>
        <n v="122.81279999999998"/>
        <n v="-361.10239999999993"/>
        <n v="82.083200000000005"/>
        <n v="237.52511999999999"/>
        <n v="289.432256"/>
        <n v="188.94080000000002"/>
        <n v="125.94199999999998"/>
        <n v="114.3484"/>
        <n v="59.933199999999999"/>
        <n v="247.918656"/>
        <n v="-49.678111999999999"/>
        <n v="209.01120000000003"/>
        <n v="-40.030399999999986"/>
        <n v="65.47072"/>
        <n v="208.20480000000003"/>
        <n v="246.35199999999998"/>
        <n v="-131.98176000000001"/>
        <n v="73.442799999999977"/>
        <n v="149.18176000000003"/>
        <n v="-41.898239999999987"/>
        <n v="36.78176000000002"/>
        <n v="-25.281360000000006"/>
        <n v="128.69279999999998"/>
        <n v="-228.45420800000005"/>
        <n v="80.762799999999999"/>
        <n v="148.72736"/>
        <n v="202.44479999999999"/>
        <n v="-142.73753599999998"/>
        <n v="126.75968"/>
        <n v="101.10840000000002"/>
        <n v="272.64680000000004"/>
        <n v="234.84280000000001"/>
        <n v="-66.773120000000006"/>
        <n v="223.19616000000002"/>
        <n v="88.684399999999982"/>
        <n v="183.31456000000003"/>
        <n v="271.71199999999999"/>
        <n v="193.34400000000002"/>
        <n v="-0.4485119999999938"/>
        <n v="168.19999999999996"/>
        <n v="224.48519999999996"/>
        <n v="237.94799999999998"/>
        <n v="188.07839999999999"/>
        <n v="-46.225279999999998"/>
        <n v="91.144399999999962"/>
        <n v="-205.20838399999997"/>
        <n v="281.96280000000002"/>
        <n v="250.2312192"/>
        <n v="29.970799999999997"/>
        <n v="138.28479999999999"/>
        <n v="130.08399999999997"/>
        <n v="270.02199999999999"/>
        <n v="291.6393152"/>
        <n v="262.50800000000004"/>
        <n v="46.603999999999985"/>
        <n v="17.379999999999995"/>
        <n v="9.5120000000000005"/>
        <n v="-347.69247999999999"/>
        <n v="264.47807999999998"/>
        <n v="-60.600799999999992"/>
        <n v="218.00448"/>
        <n v="30.779519999999991"/>
        <n v="249.99744000000004"/>
        <n v="118.01759999999999"/>
        <n v="-294.71185920000005"/>
        <n v="286.05055999999996"/>
        <n v="-320.93676800000003"/>
        <n v="61.667519999999996"/>
        <n v="88.473279999999988"/>
        <n v="49.52879999999999"/>
        <n v="-296.12991999999997"/>
        <n v="-38.966880000000003"/>
        <n v="184.10400000000001"/>
        <n v="81.790400000000005"/>
        <n v="161.18320000000003"/>
        <n v="257.13839999999999"/>
        <n v="34.002496000000008"/>
        <n v="25.598799999999983"/>
        <n v="267.46839999999997"/>
        <n v="123.82839999999999"/>
        <n v="179.94679999999997"/>
        <n v="63.398799999999994"/>
        <n v="75.577920000000034"/>
        <n v="144.52120000000002"/>
        <n v="-275.12147199999998"/>
        <n v="88.440800000000024"/>
        <n v="71.714399999999983"/>
        <n v="79.191999999999979"/>
        <n v="-18.279999999999973"/>
        <n v="-242.28844800000007"/>
        <n v="227.30360000000002"/>
        <n v="62.368400000000008"/>
        <n v="92.394239999999996"/>
        <n v="18.210239999999999"/>
        <n v="115.33000000000001"/>
        <n v="64.849280000000022"/>
        <n v="242.37855999999999"/>
        <n v="206.35480000000001"/>
        <n v="193.87276800000001"/>
        <n v="-168.83776"/>
        <n v="64.214079999999996"/>
        <n v="242.7928"/>
        <n v="60.198000000000008"/>
        <n v="55.282399999999967"/>
        <n v="237.99039999999999"/>
        <n v="191.91679999999999"/>
        <n v="221.05799999999999"/>
        <n v="155.33320000000001"/>
        <n v="-178.53888000000001"/>
        <n v="35.604800000000012"/>
        <n v="239.47119999999998"/>
        <n v="138.82999999999998"/>
        <n v="149.57136000000003"/>
        <n v="146.07520000000002"/>
        <n v="120.24799999999996"/>
        <n v="60.356799999999964"/>
        <n v="183.70079999999996"/>
        <n v="41.232399999999984"/>
        <n v="172.56880000000004"/>
        <n v="83.677951999999976"/>
        <n v="205.25695999999999"/>
        <n v="75.010400000000004"/>
        <n v="144.69839999999999"/>
        <n v="65.655039999999985"/>
        <n v="31.584959999999967"/>
        <n v="302.98963200000003"/>
        <n v="-181.14995199999998"/>
        <n v="295.40519999999998"/>
        <n v="237.14119999999997"/>
        <n v="223.73319999999998"/>
        <n v="197.12600000000003"/>
        <n v="62.921279999999996"/>
        <n v="-280.01062399999995"/>
        <n v="198.04319999999998"/>
        <n v="165.27168"/>
        <n v="162.80279999999996"/>
        <n v="102.21720000000002"/>
        <n v="167.18360000000001"/>
        <n v="253.00360000000001"/>
        <n v="65.776800000000009"/>
        <n v="278.1816"/>
        <n v="-38.430399999999963"/>
        <n v="230.53096960000002"/>
        <n v="160.62520000000001"/>
        <n v="34.277199999999993"/>
        <n v="132.59719999999999"/>
        <n v="201.76799999999997"/>
        <n v="144.13695999999999"/>
        <n v="53.583200000000005"/>
        <n v="36.798892800000033"/>
        <n v="299.21472"/>
        <n v="224.27864"/>
        <n v="178.11680000000001"/>
        <n v="260.44560000000001"/>
        <n v="210.56199999999998"/>
        <n v="270.52080000000001"/>
        <n v="298.0992"/>
        <n v="10.61880960000002"/>
        <n v="25.875920000000008"/>
        <n v="-59.050000000000011"/>
        <n v="128.0848"/>
        <n v="233.95359999999999"/>
        <n v="227.1748"/>
        <n v="82.045199999999994"/>
        <n v="232.54240000000001"/>
        <n v="70.22799999999998"/>
        <n v="260.03183999999999"/>
        <n v="123.46943999999999"/>
        <n v="205.77519999999998"/>
        <n v="-2.9549375999999938"/>
        <n v="202.76607999999999"/>
        <n v="161.69999999999999"/>
        <n v="144.57679999999999"/>
        <n v="-18.948864000000015"/>
        <n v="-0.3750400000000127"/>
        <n v="192.98519999999996"/>
        <n v="276.7824"/>
        <n v="247.4984"/>
        <n v="200.11439999999999"/>
        <n v="208.89800000000002"/>
        <n v="-150.98233599999998"/>
        <n v="261.51920000000001"/>
        <n v="107.9128"/>
        <n v="95.148902399999969"/>
        <n v="45.428960000000018"/>
        <n v="80.36511999999999"/>
        <n v="246.98760000000001"/>
        <n v="174.21279999999999"/>
        <n v="-291.11328000000003"/>
        <n v="185.08999999999997"/>
        <n v="41.691599999999994"/>
        <n v="254.70519999999999"/>
        <n v="175.7304"/>
        <n v="193.32840000000002"/>
        <n v="160.93680000000001"/>
        <n v="219.38000000000002"/>
        <n v="212.84679999999997"/>
        <n v="90.684799999999967"/>
        <n v="-265.52384000000006"/>
        <n v="154.83640000000003"/>
        <n v="197.07407999999998"/>
        <n v="173.54438399999998"/>
        <n v="108.32759999999999"/>
        <n v="93.064639999999997"/>
        <n v="83.666799999999995"/>
        <n v="211.14560000000003"/>
        <n v="165.61840000000001"/>
        <n v="97.265599999999978"/>
        <n v="291.06400000000002"/>
        <n v="225.00767999999999"/>
        <n v="71.350399999999979"/>
        <n v="132.72399999999999"/>
        <n v="210.4316"/>
        <n v="106.30440000000002"/>
        <n v="133.00895999999997"/>
        <n v="177.02919999999997"/>
        <n v="233.97880000000001"/>
        <n v="55.875519999999995"/>
        <n v="-1381.183632"/>
        <n v="52.360639999999989"/>
        <n v="101.88719999999998"/>
        <n v="303.18624"/>
        <n v="171.39120000000003"/>
        <n v="279.67167999999998"/>
        <n v="110.14175999999998"/>
        <n v="163.95239999999998"/>
        <n v="116.92431999999997"/>
        <n v="85.452319999999986"/>
        <n v="9.0203199999999697"/>
        <n v="-52.799680000000023"/>
        <n v="-61.791680000000042"/>
        <n v="157.28719999999998"/>
        <n v="179.66760000000002"/>
        <n v="200.36959999999999"/>
        <n v="217.49079999999998"/>
        <n v="210.68144000000001"/>
        <n v="157.24144000000001"/>
        <n v="152.74544"/>
        <n v="52.404799999999966"/>
        <n v="54.325199999999995"/>
        <n v="103.53728000000001"/>
        <n v="-368.21976000000006"/>
        <n v="157.51400000000001"/>
        <n v="54.41640000000001"/>
        <n v="242.87639999999999"/>
        <n v="215.84800000000001"/>
        <n v="-161.18521599999997"/>
        <n v="19.17919999999998"/>
        <n v="278.72000000000003"/>
        <n v="-13.075199999999995"/>
        <n v="182.26080000000002"/>
        <n v="70.546560000000028"/>
        <n v="63.802560000000028"/>
        <n v="43.57056"/>
        <n v="8.7265600000000063"/>
        <n v="-30.613439999999969"/>
        <n v="65.517999999999972"/>
        <n v="64.340800000000002"/>
        <n v="171.90200000000002"/>
        <n v="159.44640000000001"/>
        <n v="67.687600000000032"/>
        <n v="109.786"/>
        <n v="-18.960399999999993"/>
        <n v="129.39936"/>
        <n v="256.37639999999999"/>
        <n v="157.48839999999998"/>
        <n v="245.3191104"/>
        <n v="132.98679999999999"/>
        <n v="87.591199999999986"/>
        <n v="147.95567999999997"/>
        <n v="81.639679999999998"/>
        <n v="46.795680000000004"/>
        <n v="-37.504320000000007"/>
        <n v="-66.728319999999997"/>
        <n v="83.175600000000003"/>
        <n v="185.68"/>
        <n v="-117.36025599999999"/>
        <n v="-115.07590400000004"/>
        <n v="-72.996160000000032"/>
        <n v="232.26240000000001"/>
        <n v="-261.90847999999994"/>
        <n v="49.102800000000002"/>
        <n v="-170.69024000000002"/>
        <n v="274.43200000000002"/>
        <n v="266.46480000000003"/>
        <n v="225.78480000000002"/>
        <n v="79.897600000000011"/>
        <n v="92.732799999999997"/>
        <n v="88.110400000000027"/>
        <n v="146.91"/>
        <n v="87.773200000000003"/>
        <n v="219.75935999999999"/>
        <n v="181.01119999999997"/>
        <n v="122.08920000000001"/>
        <n v="91.643599999999992"/>
        <n v="286.8528"/>
        <n v="119.21720000000002"/>
        <n v="202.96079999999998"/>
        <n v="297.38191999999998"/>
        <n v="208.22991999999999"/>
        <n v="-63.650080000000003"/>
        <n v="203.4932"/>
        <n v="175.76559999999998"/>
        <n v="155.62439999999998"/>
        <n v="303.76919999999996"/>
        <n v="249.25719999999998"/>
        <n v="247.74519999999998"/>
        <n v="-195.29164800000001"/>
        <n v="-27.710399999999993"/>
        <n v="-347.55315200000007"/>
        <n v="86.400895999999989"/>
        <n v="247.61680000000001"/>
        <n v="136.60128000000003"/>
        <n v="225.83840000000001"/>
        <n v="-279.79000320000006"/>
        <n v="104.08959999999999"/>
        <n v="91.834400000000016"/>
        <n v="63.799200000000013"/>
        <n v="156.86704"/>
        <n v="239.88351999999998"/>
        <n v="113.64080000000001"/>
        <n v="187.11880000000002"/>
        <n v="167.27800000000002"/>
        <n v="94.738000000000028"/>
        <n v="250.26160000000002"/>
        <n v="156.60096000000001"/>
        <n v="-134.5631616"/>
        <n v="203.15168"/>
        <n v="215.1925248"/>
        <n v="-22.267600000000016"/>
        <n v="90.912768"/>
        <n v="254.12843520000001"/>
        <n v="107.82999999999998"/>
        <n v="106.64760000000001"/>
        <n v="90.94271999999998"/>
        <n v="10.001280000000008"/>
        <n v="261.04759999999999"/>
        <n v="18.517119999999977"/>
        <n v="200.88040000000001"/>
        <n v="-204.64928000000003"/>
        <n v="153.54800000000003"/>
        <n v="261.52447999999998"/>
        <n v="-168.31756799999999"/>
        <n v="94.743999999999971"/>
        <n v="314.49132800000001"/>
        <n v="286.66199999999998"/>
        <n v="277.84199999999998"/>
        <n v="219.05680000000001"/>
        <n v="-247.49510400000003"/>
        <n v="245.87880000000001"/>
        <n v="61.366399999999999"/>
        <n v="87.050000000000011"/>
        <n v="308.70128"/>
        <n v="168.8"/>
        <n v="132.97267199999999"/>
        <n v="-213.87384959999997"/>
        <n v="-140.01900800000004"/>
        <n v="188.09760000000003"/>
        <n v="-310.67481599999996"/>
        <n v="124.29695999999998"/>
        <n v="202.1404"/>
        <n v="82.752400000000023"/>
        <n v="-175.12615999999997"/>
        <n v="-87.456384000000014"/>
        <n v="293.01497600000005"/>
        <n v="3.0134399999999459"/>
        <n v="302.23439999999999"/>
        <n v="249.48240000000001"/>
        <n v="247.53840000000002"/>
        <n v="-21.525599999999997"/>
        <n v="93.91719999999998"/>
        <n v="53.964400000000012"/>
        <n v="22.546800000000019"/>
        <n v="-305.34496000000001"/>
        <n v="48.295616000000052"/>
        <n v="219.65519999999998"/>
        <n v="112.02591999999999"/>
        <n v="153.107136"/>
        <n v="37.423391999999978"/>
        <n v="149.11239999999998"/>
        <n v="244.38"/>
        <n v="70.948800000000006"/>
        <n v="58.131519999999966"/>
        <n v="-16.052480000000003"/>
        <n v="38.045600000000036"/>
        <n v="222.72703999999999"/>
        <n v="69.587600000000037"/>
        <n v="74.90360000000004"/>
        <n v="192.12832000000003"/>
        <n v="133.62850559999998"/>
        <n v="-28.946239999999989"/>
        <n v="163.17504"/>
        <n v="38.452400000000011"/>
        <n v="240.65823999999998"/>
        <n v="121.52680000000001"/>
        <n v="143.40863999999999"/>
        <n v="104.06863999999999"/>
        <n v="86.084640000000007"/>
        <n v="84.168639999999982"/>
        <n v="212.16192000000001"/>
        <n v="-214.79718400000002"/>
        <n v="244.33480000000003"/>
        <n v="119.7064"/>
        <n v="32.571135999999967"/>
        <n v="45.35996160000002"/>
        <n v="81.126799999999974"/>
        <n v="220.98687999999999"/>
        <n v="227.8152"/>
        <n v="195.7792"/>
        <n v="237.69887999999997"/>
        <n v="246.03800000000001"/>
        <n v="269.24119999999999"/>
        <n v="133.28736000000001"/>
        <n v="-281.36051200000003"/>
        <n v="51.989199999999983"/>
        <n v="165.57840000000002"/>
        <n v="149.49520000000001"/>
        <n v="105.04576000000003"/>
        <n v="93.805760000000021"/>
        <n v="69.077760000000012"/>
        <n v="161.45920000000001"/>
        <n v="174.95280000000002"/>
        <n v="63.653999999999996"/>
        <n v="122.3672"/>
        <n v="209.1936"/>
        <n v="176.78"/>
        <n v="-2.7783552000000213"/>
        <n v="126.55743999999999"/>
        <n v="80.815200000000004"/>
        <n v="250.52031999999997"/>
        <n v="141.6412"/>
        <n v="107.73200000000003"/>
        <n v="314.35559999999998"/>
        <n v="190.18559999999999"/>
        <n v="109.56960000000001"/>
        <n v="234.99999999999997"/>
        <n v="305.49088"/>
        <n v="252.21487999999999"/>
        <n v="17.226879999999994"/>
        <n v="-79.437119999999993"/>
        <n v="96.126000000000005"/>
        <n v="63.134000000000015"/>
        <n v="293.48599999999999"/>
        <n v="70.84559999999999"/>
        <n v="80.014399999999995"/>
        <n v="192.49639999999999"/>
        <n v="84.065280000000001"/>
        <n v="277.57312000000002"/>
        <n v="285.00880000000001"/>
        <n v="188.16115200000002"/>
        <n v="-220.06694400000003"/>
        <n v="129.65200000000002"/>
        <n v="27.196000000000026"/>
        <n v="-258.40581119999996"/>
        <n v="231.27960000000002"/>
        <n v="184.28640000000001"/>
        <n v="-97.356800000000021"/>
        <n v="114.79640000000001"/>
        <n v="78.577279999999973"/>
        <n v="302.04599999999999"/>
        <n v="76.832399999999978"/>
        <n v="304.81632000000002"/>
        <n v="-361.39820800000001"/>
        <n v="191.67160000000001"/>
        <n v="233.44960000000003"/>
        <n v="139.792576"/>
        <n v="-239.51795199999998"/>
        <n v="87.654000000000025"/>
        <n v="151.02464000000001"/>
        <n v="165.89399999999998"/>
        <n v="-289.32799999999997"/>
        <n v="126.40520000000004"/>
        <n v="5.3108000000000288"/>
        <n v="219.28479999999996"/>
        <n v="56.209599999999966"/>
        <n v="60.622239999999977"/>
        <n v="-30.006079999999997"/>
        <n v="50.324400000000026"/>
        <n v="134.00360000000001"/>
        <n v="126.64359999999999"/>
        <n v="-190.30504000000002"/>
        <n v="292.70080000000002"/>
        <n v="-40.960800000000006"/>
        <n v="96.961600000000004"/>
        <n v="48.808320000000037"/>
        <n v="162.44280000000001"/>
        <n v="172.41879999999998"/>
        <n v="303.79136"/>
        <n v="104.31136000000001"/>
        <n v="103.18736000000001"/>
        <n v="41.641919999999971"/>
        <n v="16.005600000000015"/>
        <n v="102.2996"/>
        <n v="149.56671999999998"/>
        <n v="244.28919999999999"/>
        <n v="111.54079999999999"/>
        <n v="195.37462400000001"/>
        <n v="0.52600000000001046"/>
        <n v="109.48039999999997"/>
        <n v="267.8852"/>
        <n v="162.30240000000001"/>
        <n v="1.7649279999999976"/>
        <n v="157.08599999999998"/>
        <n v="38.972479999999962"/>
        <n v="212.13160000000002"/>
        <n v="88.63839999999999"/>
        <n v="-28.526272000000006"/>
        <n v="103.02079999999998"/>
        <n v="240.13080000000002"/>
        <n v="235.32440000000003"/>
        <n v="-5.2388000000000261"/>
        <n v="317.29152000000005"/>
        <n v="311.79360000000003"/>
        <n v="45.449279999999987"/>
        <n v="124.94200000000001"/>
        <n v="144.38879999999997"/>
        <n v="-203.01535999999999"/>
        <n v="47.151679999999999"/>
        <n v="-12.494000000000028"/>
        <n v="-100.73004800000001"/>
        <n v="147.85319999999999"/>
        <n v="38.621600000000001"/>
        <n v="2.9535999999999945"/>
        <n v="105.87520000000004"/>
        <n v="87.64736000000002"/>
        <n v="274.63072"/>
        <n v="89.258719999999983"/>
        <n v="310.54719999999998"/>
        <n v="66.921199999999999"/>
        <n v="-359.93722559999998"/>
        <n v="162.40063999999998"/>
        <n v="316.09720000000004"/>
        <n v="294.78999999999996"/>
        <n v="292.49399999999997"/>
        <n v="155.93399999999997"/>
        <n v="160.80519999999999"/>
        <n v="98.199599999999975"/>
        <n v="95.722000000000008"/>
        <n v="111.33088000000001"/>
        <n v="235.22391999999996"/>
        <n v="226.91880960000003"/>
        <n v="-102.22336000000001"/>
        <n v="208.66119999999998"/>
        <n v="191.48198399999998"/>
        <n v="61.011840000000007"/>
        <n v="4.8118400000000179"/>
        <n v="245.59456"/>
        <n v="216.72879999999998"/>
        <n v="272.19319999999999"/>
        <n v="184.3672"/>
        <n v="258.6284"/>
        <n v="122.99160000000001"/>
        <n v="106.78720000000001"/>
        <n v="-268.59225600000002"/>
        <n v="296.03696000000002"/>
        <n v="126.05696000000003"/>
        <n v="44.00496000000004"/>
        <n v="195.38400000000001"/>
        <n v="101.34440000000001"/>
        <n v="179.00880000000001"/>
        <n v="-17.714976000000036"/>
        <n v="29.711167999999986"/>
        <n v="-101.49216000000001"/>
        <n v="244.11080000000001"/>
        <n v="166.76079999999999"/>
        <n v="211.05079999999998"/>
        <n v="92.516480000000001"/>
        <n v="-163.79110400000002"/>
        <n v="-178.04192"/>
        <n v="252.11007999999998"/>
        <n v="15.758080000000007"/>
        <n v="194.65760000000003"/>
        <n v="170.22960000000003"/>
        <n v="292.91759999999999"/>
        <n v="-60.990800000000036"/>
        <n v="268.51846399999999"/>
        <n v="97.532480000000021"/>
        <n v="33.222399999999993"/>
        <n v="206.92759999999998"/>
        <n v="261.27960000000002"/>
        <n v="141.42624000000001"/>
        <n v="221.58920000000001"/>
        <n v="140.72839999999999"/>
        <n v="208.84359999999998"/>
        <n v="129.73320000000001"/>
        <n v="264.89519999999999"/>
        <n v="84.175200000000018"/>
        <n v="205.13695999999999"/>
        <n v="129.48383999999999"/>
        <n v="250.32240000000002"/>
        <n v="286.226"/>
        <n v="129.20544000000001"/>
        <n v="89.677695999999997"/>
        <n v="252.87599999999998"/>
        <n v="83.489280000000008"/>
        <n v="126.74031999999997"/>
        <n v="87.400319999999965"/>
        <n v="45.81232"/>
        <n v="107.36439999999999"/>
        <n v="-4.714367999999979"/>
        <n v="-63.606976000000031"/>
        <n v="270.08759999999995"/>
        <n v="201.15967999999998"/>
        <n v="93.420400000000029"/>
        <n v="153.048"/>
        <n v="190.70920000000001"/>
        <n v="-200.88032000000004"/>
        <n v="67.355599999999981"/>
        <n v="194.26680000000002"/>
        <n v="117.60144"/>
        <n v="95.121440000000007"/>
        <n v="4.4595199999999977"/>
        <n v="257.90800000000002"/>
        <n v="45.519599999999969"/>
        <n v="73.033599999999979"/>
        <n v="184.65799999999996"/>
        <n v="110.61888000000002"/>
        <n v="289.86160000000001"/>
        <n v="93.121600000000001"/>
        <n v="62.439200000000028"/>
        <n v="109.61320000000001"/>
        <n v="307.17599999999999"/>
        <n v="274.51600000000002"/>
        <n v="223.94800000000001"/>
        <n v="208.45840000000001"/>
        <n v="148.304"/>
        <n v="258.51280000000003"/>
        <n v="182.75936000000002"/>
        <n v="124.64400000000003"/>
        <n v="313.87056000000001"/>
        <n v="117.45456000000001"/>
        <n v="89.354560000000021"/>
        <n v="-36.56880000000001"/>
        <n v="145.98360000000002"/>
        <n v="238.31871999999998"/>
        <n v="-180.03068159999998"/>
        <n v="261.39879999999999"/>
        <n v="98.637200000000007"/>
        <n v="-302.67852799999997"/>
        <n v="236.91615999999999"/>
        <n v="94.012799999999999"/>
        <n v="155.97320000000002"/>
        <n v="187.96928"/>
        <n v="-4.6188000000000216"/>
        <n v="11.651679999999999"/>
        <n v="148.77967999999998"/>
        <n v="-15.064800000000048"/>
        <n v="283.01599999999996"/>
        <n v="277.01200000000006"/>
        <n v="243.18599999999998"/>
        <n v="27.559808000000032"/>
        <n v="192.69839999999999"/>
        <n v="192.92519999999999"/>
        <n v="188.76128"/>
        <n v="248.83280000000002"/>
        <n v="4.7608000000000175"/>
        <n v="95.008399999999995"/>
        <n v="-172.24307199999998"/>
        <n v="306.57159999999999"/>
        <n v="246.55239999999998"/>
        <n v="120.45200000000003"/>
        <n v="162.97728000000001"/>
        <n v="-113.92326400000002"/>
        <n v="-77.077439999999967"/>
        <n v="193.18320000000003"/>
        <n v="107.33839999999998"/>
        <n v="132.96520000000001"/>
        <n v="145.11391999999998"/>
        <n v="-89.802080000000046"/>
        <n v="185.58528000000001"/>
        <n v="255.09119999999999"/>
        <n v="255.49319999999997"/>
        <n v="230.50559999999999"/>
        <n v="216.36680000000001"/>
        <n v="43.604399999999998"/>
        <n v="142.22399999999999"/>
        <n v="138.00039999999998"/>
        <n v="104.36640000000003"/>
        <n v="-179.79436800000002"/>
        <n v="67.727599999999995"/>
        <n v="-6.7729600000000119"/>
        <n v="-7.8969599999999787"/>
        <n v="84.879199999999997"/>
        <n v="282.23920000000004"/>
        <n v="47.149663999999973"/>
        <n v="244.02239999999998"/>
        <n v="268.53199999999998"/>
        <n v="200.50239999999999"/>
        <n v="193.70240000000001"/>
        <n v="308.26960000000003"/>
        <n v="262.82760000000002"/>
        <n v="178.81520000000003"/>
        <n v="-325.18112000000002"/>
        <n v="322.73283199999997"/>
        <n v="208.6696"/>
        <n v="-31.557440000000042"/>
        <n v="234.90959999999998"/>
        <n v="84.147600000000011"/>
        <n v="49.423200000000008"/>
        <n v="67.422799999999995"/>
        <n v="332.50199999999995"/>
        <n v="330.774"/>
        <n v="187.39799999999997"/>
        <n v="75.976799999999969"/>
        <n v="-120.09504000000004"/>
        <n v="127.81327999999999"/>
        <n v="-300.60768000000002"/>
        <n v="78.901999999999987"/>
        <n v="118.35400000000001"/>
        <n v="77.101120000000037"/>
        <n v="116.94943999999998"/>
        <n v="-42.388300800000025"/>
        <n v="11.200640000000021"/>
        <n v="188.17320000000001"/>
        <n v="119.93920000000003"/>
        <n v="-1.5935999999999808"/>
        <n v="-62.289600000000007"/>
        <n v="233.45079999999999"/>
        <n v="210.51959999999997"/>
        <n v="124.73560000000001"/>
        <n v="150.11240000000001"/>
        <n v="75.466000000000008"/>
        <n v="171.75959999999998"/>
        <n v="184.949376"/>
        <n v="64.13"/>
        <n v="79.923200000000008"/>
        <n v="-292.41375999999997"/>
        <n v="118.69879999999998"/>
        <n v="95.02600000000001"/>
        <n v="-181.37056000000001"/>
        <n v="-1.7404799999999909"/>
        <n v="-68.056479999999965"/>
        <n v="-50.461888000000044"/>
        <n v="227.85279999999997"/>
        <n v="66.711039999999969"/>
        <n v="203.8032"/>
        <n v="152.0684"/>
        <n v="168.83199999999999"/>
        <n v="124.91839999999999"/>
        <n v="335.37664000000001"/>
        <n v="314.41160000000002"/>
        <n v="-37.208000000000027"/>
        <n v="64.428639999999973"/>
        <n v="149.07664"/>
        <n v="120.62863999999999"/>
        <n v="73.420639999999992"/>
        <n v="-7.5073600000000056"/>
        <n v="-13.12736000000001"/>
        <n v="130.16928000000001"/>
        <n v="-295.30252800000005"/>
        <n v="219.38479999999998"/>
        <n v="295.98239999999998"/>
        <n v="155.89839999999998"/>
        <n v="114.45344000000003"/>
        <n v="23.542560000000037"/>
        <n v="40.677760000000035"/>
        <n v="135.96768"/>
        <n v="6.9046399999999721"/>
        <n v="97.339600000000019"/>
        <n v="255.47559999999999"/>
        <n v="223.37656320000002"/>
        <n v="-101.86279999999999"/>
        <n v="302.33960000000002"/>
        <n v="78.575600000000009"/>
        <n v="121.68039999999999"/>
        <n v="282.7516"/>
        <n v="254.87599999999998"/>
        <n v="275.7396"/>
        <n v="255.36359999999996"/>
        <n v="130.95968000000002"/>
        <n v="-53.614399999999989"/>
        <n v="138.45359999999999"/>
        <n v="86.536799999999971"/>
        <n v="135.9804"/>
        <n v="223.4408"/>
        <n v="229.73800000000003"/>
        <n v="128.89200000000002"/>
        <n v="119.57799999999997"/>
        <n v="144.54040000000001"/>
        <n v="195.5172"/>
        <n v="104.05959999999999"/>
        <n v="94.788479999999993"/>
        <n v="135.53399999999999"/>
        <n v="202.85599999999999"/>
        <n v="235.64280000000002"/>
        <n v="55.898799999999994"/>
        <n v="297.68742399999996"/>
        <n v="133.62839999999997"/>
        <n v="203.24191999999999"/>
        <n v="135.77712000000002"/>
        <n v="97.561120000000017"/>
        <n v="121.53400000000002"/>
        <n v="304.92439999999999"/>
        <n v="227.79000000000002"/>
        <n v="140.73399999999998"/>
        <n v="141.3948"/>
        <n v="103.8212"/>
        <n v="88.06880000000001"/>
        <n v="119.0916"/>
        <n v="120.38527999999999"/>
        <n v="69.293632000000002"/>
        <n v="99.026800000000009"/>
        <n v="123.40959999999998"/>
        <n v="292.78719999999998"/>
        <n v="290.16519999999997"/>
        <n v="107.40359999999998"/>
        <n v="261.14284799999996"/>
        <n v="107.22239999999996"/>
        <n v="63.856960000000015"/>
        <n v="109.01120000000003"/>
        <n v="99.250400000000042"/>
        <n v="126.93247999999997"/>
        <n v="191.08160000000001"/>
        <n v="300.51020799999998"/>
        <n v="148.78280000000001"/>
        <n v="257.54919999999998"/>
        <n v="116.92920000000001"/>
        <n v="142.05247999999997"/>
        <n v="-103.52745600000003"/>
        <n v="232.846"/>
        <n v="151.72879999999998"/>
        <n v="208.50360000000001"/>
        <n v="-167.29977600000001"/>
        <n v="130.89120000000003"/>
        <n v="-90.310720000000003"/>
        <n v="103.1088"/>
        <n v="66.404543999999987"/>
        <n v="337.0376"/>
        <n v="224.80959999999999"/>
        <n v="135.18760320000001"/>
        <n v="202.4376"/>
        <n v="232.82400000000001"/>
        <n v="279.96652799999998"/>
        <n v="123.28874880000004"/>
        <n v="268.14840000000004"/>
        <n v="138.36519999999999"/>
        <n v="125.868224"/>
        <n v="140.83559999999997"/>
        <n v="-168.74559999999997"/>
        <n v="113.68672000000004"/>
        <n v="39.502720000000011"/>
        <n v="293.95"/>
        <n v="314.32599999999996"/>
        <n v="279.702"/>
        <n v="136.88080000000002"/>
        <n v="218.98159999999999"/>
        <n v="93.122800000000012"/>
        <n v="236.96479999999997"/>
        <n v="134.19040000000001"/>
        <n v="138.67879999999997"/>
        <n v="-154.83328"/>
        <n v="236.464"/>
        <n v="-88.871347200000002"/>
        <n v="291.20384000000001"/>
        <n v="58.463840000000005"/>
        <n v="-17.968160000000012"/>
        <n v="-58.43216000000001"/>
        <n v="289.01320000000004"/>
        <n v="147.91399999999999"/>
        <n v="324.1728"/>
        <n v="146.02000000000001"/>
        <n v="334.94240000000002"/>
        <n v="148.42963200000003"/>
        <n v="139.13879999999997"/>
        <n v="-240.81608"/>
        <n v="99.386975999999976"/>
        <n v="69.258931200000006"/>
        <n v="126.88096000000002"/>
        <n v="137.43440000000001"/>
        <n v="-46.687199999999962"/>
        <n v="200.13680000000002"/>
        <n v="131.86880000000002"/>
        <n v="75.093999999999994"/>
        <n v="-117.82944000000003"/>
        <n v="171.1516"/>
        <n v="168.29679999999999"/>
        <n v="-192.33311999999995"/>
        <n v="121.14079999999998"/>
        <n v="220.75239999999997"/>
        <n v="303.11079999999998"/>
        <n v="308.54508800000002"/>
        <n v="85.854800000000012"/>
        <n v="305.64607999999998"/>
        <n v="127.38320000000002"/>
        <n v="-228.30239999999998"/>
        <n v="73.600399999999979"/>
        <n v="36.856320000000039"/>
        <n v="133.81479999999999"/>
        <n v="111.5204"/>
        <n v="138.23232000000002"/>
        <n v="311.85520000000002"/>
        <n v="144.44319999999999"/>
        <n v="290.73520000000002"/>
        <n v="87.247200000000021"/>
        <n v="81.627200000000016"/>
        <n v="163.14880000000002"/>
        <n v="132.50719999999998"/>
        <n v="129.11199999999997"/>
        <n v="-179.85408000000007"/>
        <n v="162.0052"/>
        <n v="201.30585600000001"/>
        <n v="196.65855999999999"/>
        <n v="99.077760000000012"/>
        <n v="216.59639999999999"/>
        <n v="178.84040000000002"/>
        <n v="192.34496000000001"/>
        <n v="334.55232000000001"/>
        <n v="326.90032000000002"/>
        <n v="67.992320000000007"/>
        <n v="-11.811679999999967"/>
        <n v="-54.523679999999956"/>
        <n v="221.24239999999998"/>
        <n v="114.24879999999999"/>
        <n v="-267.05344000000002"/>
        <n v="-318.34016000000003"/>
        <n v="343.17559999999997"/>
        <n v="252.78759999999997"/>
        <n v="239.61959999999999"/>
        <n v="199.83559999999997"/>
        <n v="313.98199999999997"/>
        <n v="112.59399999999999"/>
        <n v="279.84119999999996"/>
        <n v="266.99279999999999"/>
        <n v="316.73"/>
        <n v="192.95280000000002"/>
        <n v="185.25760000000002"/>
        <n v="146.52544"/>
        <n v="98.193439999999981"/>
        <n v="25.133440000000007"/>
        <n v="-44.554559999999981"/>
        <n v="132.10751999999997"/>
        <n v="139.74199999999999"/>
        <n v="123.97079999999997"/>
        <n v="-134.76121599999999"/>
        <n v="240.66959999999997"/>
        <n v="264.01600000000002"/>
        <n v="331.83799999999997"/>
        <n v="304.76159999999999"/>
        <n v="-373.01644799999997"/>
        <n v="195.31199999999998"/>
        <n v="144.68760000000003"/>
        <n v="213.52256000000003"/>
        <n v="319.07488000000001"/>
        <n v="221.08959999999999"/>
        <n v="143.22687999999997"/>
        <n v="168.36240000000001"/>
        <n v="111.3416"/>
        <n v="297.56599999999997"/>
        <n v="169.59"/>
        <n v="6.7087199999999712"/>
        <n v="136.39639999999997"/>
        <n v="60.70368000000002"/>
        <n v="278.69920000000002"/>
        <n v="114.75967999999997"/>
        <n v="-74.072320000000047"/>
        <n v="339.74448000000001"/>
        <n v="133.17039999999997"/>
        <n v="190.66239999999999"/>
        <n v="305.85856000000001"/>
        <n v="310.32080000000002"/>
        <n v="217.66159999999999"/>
        <n v="216.56480000000002"/>
        <n v="265.72160000000002"/>
        <n v="208.3588"/>
        <n v="310.76080000000002"/>
        <n v="94.380800000000022"/>
        <n v="295.50880000000001"/>
        <n v="53.916800000000023"/>
        <n v="146.56719999999999"/>
        <n v="173.60000000000002"/>
        <n v="131.32592000000002"/>
        <n v="331.43920000000003"/>
        <n v="138.85935359999999"/>
        <n v="114.45856000000001"/>
        <n v="341.22519999999997"/>
        <n v="310.97319999999996"/>
        <n v="205.43679999999998"/>
        <n v="39.607680000000016"/>
        <n v="-0.34480000000002065"/>
        <n v="-203.09034240000005"/>
        <n v="204.70415999999997"/>
        <n v="193.24520000000001"/>
        <n v="-313.10330880000004"/>
        <n v="-118.80537600000002"/>
        <n v="292.53280000000001"/>
        <n v="197.0968"/>
        <n v="-77.553920000000005"/>
        <n v="183.48999999999998"/>
        <n v="87.190800000000024"/>
        <n v="147.77152000000001"/>
        <n v="-342.73215999999996"/>
        <n v="-67.868928000000039"/>
        <n v="191.66304"/>
        <n v="77.227039999999988"/>
        <n v="32.267040000000009"/>
        <n v="201.83071999999999"/>
        <n v="136.30705919999997"/>
        <n v="217.64080000000001"/>
        <n v="246.69616000000002"/>
        <n v="206.89616000000001"/>
        <n v="128.78416000000001"/>
        <n v="42.236160000000041"/>
        <n v="200.00816"/>
        <n v="85.355840000000001"/>
        <n v="281.68399999999997"/>
        <n v="168.53241599999998"/>
        <n v="130.43040000000002"/>
        <n v="26.030399999999986"/>
        <n v="237.82760000000002"/>
        <n v="257.69200000000001"/>
        <n v="113.28"/>
        <n v="204.60527999999999"/>
        <n v="141.00127999999998"/>
        <n v="-55.698720000000037"/>
        <n v="146.54960000000003"/>
        <n v="-148.69024000000002"/>
        <n v="-201.26611199999996"/>
        <n v="180.85639999999998"/>
        <n v="64.66615680000001"/>
        <n v="90.26303999999999"/>
        <n v="-298.60972799999996"/>
        <n v="-202.1420736"/>
        <n v="-164.05376000000007"/>
        <n v="193.72320000000002"/>
        <n v="242.00279999999998"/>
        <n v="199.79731199999998"/>
        <n v="155.4"/>
        <n v="127.07040000000003"/>
        <n v="235.18680000000001"/>
        <n v="122.67999999999998"/>
        <n v="188.07799999999997"/>
        <n v="308.98560000000003"/>
        <n v="306.05799999999999"/>
        <n v="296.61399999999998"/>
        <n v="184.41360000000003"/>
        <n v="217.35879999999997"/>
        <n v="191.39479999999998"/>
        <n v="67.966400000000021"/>
        <n v="215.36439999999999"/>
        <n v="324.8236"/>
        <n v="283.3664"/>
        <n v="273.87879999999996"/>
        <n v="208.00919999999999"/>
        <n v="216.30439999999999"/>
        <n v="140.56063999999998"/>
        <n v="29.284639999999968"/>
        <n v="-41.527359999999987"/>
        <n v="126.87455999999997"/>
        <n v="-159.71711999999997"/>
        <n v="324.25407999999999"/>
        <n v="204.66719999999998"/>
        <n v="195.84679999999997"/>
        <n v="283.96719999999999"/>
        <n v="292.13720000000001"/>
        <n v="165.21559999999999"/>
        <n v="-237.33503999999999"/>
        <n v="241.95103999999998"/>
        <n v="216.97200000000001"/>
        <n v="114.46367999999998"/>
        <n v="64.500800000000027"/>
        <n v="281.93880000000001"/>
        <n v="228.40400000000002"/>
        <n v="315.78176000000002"/>
        <n v="136.41080000000002"/>
        <n v="153.04720000000003"/>
        <n v="144.4188"/>
        <n v="247.68920000000003"/>
        <n v="170.11480000000003"/>
        <n v="185.24760000000001"/>
        <n v="112.49800000000002"/>
        <n v="247.01119999999997"/>
        <n v="308.74759999999998"/>
        <n v="299.87959999999998"/>
        <n v="-231.58144000000004"/>
        <n v="316.40559999999999"/>
        <n v="218.09856000000002"/>
        <n v="284.95519999999999"/>
        <n v="354.73487999999998"/>
        <n v="210.60319999999999"/>
        <n v="261.3544"/>
        <n v="137.98950400000001"/>
        <n v="-41.850495999999964"/>
        <n v="319.0908"/>
        <n v="25.70423999999997"/>
        <n v="326.7928"/>
        <n v="187.39479999999998"/>
        <n v="-0.51609600000000455"/>
        <n v="34.889599999999973"/>
        <n v="-66.22022400000003"/>
        <n v="300.95840000000004"/>
        <n v="186.0772"/>
        <n v="-61.629599999999982"/>
        <n v="285.32"/>
        <n v="50.199999999999989"/>
        <n v="-57.704000000000008"/>
        <n v="124.91119999999998"/>
        <n v="-61.547775999999999"/>
        <n v="15.706800000000044"/>
        <n v="230.10120000000003"/>
        <n v="219.73568"/>
        <n v="168.60679999999996"/>
        <n v="256.14239999999995"/>
        <n v="-1084.9672799999998"/>
        <n v="205.36079999999998"/>
        <n v="135.47712000000001"/>
        <n v="-60.098879999999951"/>
        <n v="-80.330879999999979"/>
        <n v="241.78639999999999"/>
        <n v="202.4992"/>
        <n v="147.30199999999999"/>
        <n v="349.82039999999995"/>
        <n v="134.06439999999998"/>
        <n v="320.67840000000001"/>
        <n v="220.33680000000001"/>
        <n v="171.31239999999997"/>
        <n v="232.13471999999999"/>
        <n v="164.74624"/>
        <n v="91.494239999999991"/>
        <n v="3.8222399999999652"/>
        <n v="309.24239999999998"/>
        <n v="306.94400000000002"/>
        <n v="216.1551168"/>
        <n v="133.95239999999998"/>
        <n v="121.27079999999998"/>
        <n v="-69.296512000000007"/>
        <n v="185.77199999999999"/>
        <n v="284.61320000000001"/>
        <n v="301.50880000000001"/>
        <n v="146.34719999999999"/>
        <n v="-8.3129600000000323"/>
        <n v="-106.72838400000001"/>
        <n v="273.4504"/>
        <n v="265.06047999999998"/>
        <n v="102.58735999999999"/>
        <n v="100.33936"/>
        <n v="99.215360000000032"/>
        <n v="-32.292640000000006"/>
        <n v="196.22639999999998"/>
        <n v="-95.514880000000005"/>
        <n v="71.208000000000027"/>
        <n v="168.39878400000001"/>
        <n v="191.50959999999998"/>
        <n v="180.34159999999997"/>
        <n v="-41.980608000000018"/>
        <n v="310.50519999999995"/>
        <n v="149.62919999999997"/>
        <n v="136.16047999999998"/>
        <n v="99.068479999999965"/>
        <n v="15.892479999999978"/>
        <n v="82.876800000000003"/>
        <n v="338.93400000000003"/>
        <n v="117.77520000000001"/>
        <n v="143.7996"/>
        <n v="158.1312576"/>
        <n v="34.394000000000005"/>
        <n v="279.71320000000003"/>
        <n v="194.41599999999997"/>
        <n v="170.21120000000002"/>
        <n v="224.61359999999999"/>
        <n v="91.053600000000017"/>
        <n v="-17.974400000000003"/>
        <n v="183.55360000000002"/>
        <n v="141.10439999999997"/>
        <n v="164.26679999999999"/>
        <n v="8.897199999999998"/>
        <n v="127.37279999999998"/>
        <n v="-155.94335999999998"/>
        <n v="39.514879999999948"/>
        <n v="273.87775999999997"/>
        <n v="165.33960000000002"/>
        <n v="179.09959999999998"/>
        <n v="270.62"/>
        <n v="43.116800000000012"/>
        <n v="112.26439999999997"/>
        <n v="150.05599999999998"/>
        <n v="122.43520000000004"/>
        <n v="143.60599999999997"/>
        <n v="243.47399999999999"/>
        <n v="225.71119999999999"/>
        <n v="112.03999999999999"/>
        <n v="332.57399999999996"/>
        <n v="312.87"/>
        <n v="112.57080000000002"/>
        <n v="347.11744000000004"/>
        <n v="-99.336703999999997"/>
        <n v="128.83519999999999"/>
        <n v="210.80360000000002"/>
        <n v="318.88840000000005"/>
        <n v="354.99481600000001"/>
        <n v="179.6524"/>
        <n v="351.21184"/>
        <n v="34.559840000000008"/>
        <n v="-18.268160000000023"/>
        <n v="-74.468160000000012"/>
        <n v="326.11839999999995"/>
        <n v="-30.661536000000012"/>
        <n v="181.08080000000001"/>
        <n v="199.65120000000002"/>
        <n v="363.29840000000002"/>
        <n v="255.8304"/>
        <n v="181.67455999999999"/>
        <n v="224.18783999999999"/>
        <n v="229.66687999999999"/>
        <n v="163.98367999999999"/>
        <n v="153.49039999999999"/>
        <n v="96.241999999999962"/>
        <n v="150.08839999999998"/>
        <n v="-163.92825600000003"/>
        <n v="7.4369599999999991"/>
        <n v="-34.151039999999966"/>
        <n v="204.6352"/>
        <n v="239.20399999999998"/>
        <n v="87.760800000000017"/>
        <n v="79.016400000000033"/>
        <n v="225.51920000000001"/>
        <n v="-8.1139200000000073"/>
        <n v="344.83359999999999"/>
        <n v="259.33479999999997"/>
        <n v="230.91479999999999"/>
        <n v="223.32239999999999"/>
        <n v="136.55007999999998"/>
        <n v="61.242079999999987"/>
        <n v="-192.282624"/>
        <n v="131.23360000000002"/>
        <n v="160.94440000000003"/>
        <n v="94.800000000000011"/>
        <n v="76.938400000000001"/>
        <n v="-122.02080000000001"/>
        <n v="-262.58655999999996"/>
        <n v="197.43167999999997"/>
        <n v="316.20352000000003"/>
        <n v="319.0992"/>
        <n v="309.09519999999998"/>
        <n v="200.97919999999999"/>
        <n v="182.99520000000001"/>
        <n v="177.31257600000001"/>
        <n v="177.02719999999999"/>
        <n v="178.65559999999999"/>
        <n v="136.89880000000002"/>
        <n v="125.90919999999997"/>
        <n v="122.45759999999999"/>
        <n v="305.084"/>
        <n v="175.97824"/>
        <n v="135.76599999999999"/>
        <n v="223.27040000000002"/>
        <n v="220.40832000000003"/>
        <n v="33.536800000000028"/>
        <n v="306.34000000000003"/>
        <n v="332.03159999999997"/>
        <n v="175.06839999999997"/>
        <n v="286.76319999999998"/>
        <n v="-66.992000000000019"/>
        <n v="266.5897152"/>
        <n v="82.759200000000021"/>
        <n v="140.976"/>
        <n v="92.273439999999994"/>
        <n v="-25.746559999999988"/>
        <n v="243.54559999999998"/>
        <n v="137.98039999999997"/>
        <n v="198.04040000000001"/>
        <n v="261.45159999999998"/>
        <n v="147.70760000000001"/>
        <n v="264.53800000000001"/>
        <n v="337.72"/>
        <n v="138.74944000000002"/>
        <n v="130.98519999999999"/>
        <n v="-62.083392000000003"/>
        <n v="242.67056000000002"/>
        <n v="227.60656"/>
        <n v="-28.141439999999989"/>
        <n v="356.44239999999996"/>
        <n v="318.99919999999997"/>
        <n v="297.10079999999999"/>
        <n v="69.883718400000021"/>
        <n v="46.23240960000004"/>
        <n v="213.07720000000003"/>
        <n v="-140.36371199999996"/>
        <n v="160.72999999999996"/>
        <n v="117.14919999999998"/>
        <n v="243.344832"/>
        <n v="209.57056"/>
        <n v="93.203599999999994"/>
        <n v="308.46039999999999"/>
        <n v="73.995679999999993"/>
        <n v="196.55159999999998"/>
        <n v="133.4264"/>
        <n v="97.768000000000029"/>
        <n v="204.69408000000001"/>
        <n v="145.69568000000001"/>
        <n v="209.99200000000002"/>
        <n v="153.83279999999999"/>
        <n v="262.35039999999998"/>
        <n v="180.98919999999998"/>
        <n v="172.31206399999999"/>
        <n v="218.64400000000001"/>
        <n v="225.89984000000001"/>
        <n v="134.67239999999998"/>
        <n v="359.77280000000002"/>
        <n v="260.13679999999999"/>
        <n v="244.34879999999998"/>
        <n v="91.83280000000002"/>
        <n v="24.392800000000022"/>
        <n v="44.405599999999993"/>
        <n v="19.185600000000022"/>
        <n v="246.80360000000002"/>
        <n v="297.41239999999999"/>
        <n v="349.94639999999998"/>
        <n v="221.45720000000003"/>
        <n v="-302.98014720000003"/>
        <n v="170.93400000000003"/>
        <n v="199.79120639999999"/>
        <n v="296.0256"/>
        <n v="92.182000000000016"/>
        <n v="177.84640000000002"/>
        <n v="228.89439999999999"/>
        <n v="123.81360000000001"/>
        <n v="345.74240000000003"/>
        <n v="120.90992000000003"/>
        <n v="-44.318079999999952"/>
        <n v="303.42880000000002"/>
        <n v="198.01559999999998"/>
        <n v="83.444639999999993"/>
        <n v="210.90519999999998"/>
        <n v="140.46374399999999"/>
        <n v="181.10080000000002"/>
        <n v="-111.82886400000001"/>
        <n v="221.84352000000001"/>
        <n v="242.91967999999997"/>
        <n v="178.66679999999999"/>
        <n v="179.4872"/>
        <n v="-57.952960000000019"/>
        <n v="238.3092"/>
        <n v="131.98541440000002"/>
        <n v="238.61359999999999"/>
        <n v="275.35000000000002"/>
        <n v="206.93360000000001"/>
        <n v="306.00560000000002"/>
        <n v="294.29359999999997"/>
        <n v="227.78560000000002"/>
        <n v="354.23560000000003"/>
        <n v="195.6944"/>
        <n v="233.00280000000001"/>
        <n v="261.55072000000001"/>
        <n v="228.19080000000002"/>
        <n v="173.27519999999998"/>
        <n v="-106.777536"/>
        <n v="133.7636"/>
        <n v="165.97407999999999"/>
        <n v="-22.131840000000011"/>
        <n v="-37.867840000000001"/>
        <n v="-82.827839999999981"/>
        <n v="243.13755839999999"/>
        <n v="232.99302399999999"/>
        <n v="338.46911999999998"/>
        <n v="335.31560000000002"/>
        <n v="130.35879999999997"/>
        <n v="104.22800000000001"/>
        <n v="354.37399999999997"/>
        <n v="250.27799999999996"/>
        <n v="198.14879999999999"/>
        <n v="185.00960000000001"/>
        <n v="269.7484"/>
        <n v="144.51999999999998"/>
        <n v="20.433279999999968"/>
        <n v="-67.238720000000001"/>
        <n v="172.68559999999999"/>
        <n v="287.45280000000002"/>
        <n v="213.2784"/>
        <n v="20.826000000000022"/>
        <n v="337.81664000000001"/>
        <n v="272.86060800000001"/>
        <n v="140.87199999999999"/>
        <n v="-23.152800000000013"/>
        <n v="317.82639999999998"/>
        <n v="78.734399999999994"/>
        <n v="67.494399999999985"/>
        <n v="64.122400000000027"/>
        <n v="87.726400000000012"/>
        <n v="49.510400000000004"/>
        <n v="7.6331519999999955"/>
        <n v="178.43960000000001"/>
        <n v="141.07799999999997"/>
        <n v="137.52720000000002"/>
        <n v="208.90599999999998"/>
        <n v="137.13959999999997"/>
        <n v="357.45152000000002"/>
        <n v="233.53952000000001"/>
        <n v="60.603520000000003"/>
        <n v="191.1096"/>
        <n v="183.92879999999997"/>
        <n v="284.83480000000003"/>
        <n v="179.95480000000003"/>
        <n v="174.01480000000004"/>
        <n v="136.97145599999999"/>
        <n v="96.648000000000025"/>
        <n v="192.31279999999998"/>
        <n v="344.03959999999995"/>
        <n v="-93.47260799999998"/>
        <n v="256.58656000000002"/>
        <n v="94.176639999999963"/>
        <n v="70.572639999999978"/>
        <n v="31.232640000000004"/>
        <n v="16.62063999999998"/>
        <n v="178.11759999999998"/>
        <n v="112.62"/>
        <n v="17.203199999999981"/>
        <n v="181.92160000000001"/>
        <n v="-218.03681279999995"/>
        <n v="216.44919999999999"/>
        <n v="319.71519999999998"/>
        <n v="167"/>
        <n v="-12.743107199999997"/>
        <n v="119.91399999999999"/>
        <n v="214.03238400000001"/>
        <n v="219.83079999999998"/>
        <n v="305.59840000000003"/>
        <n v="51.317760000000021"/>
        <n v="-54.338239999999985"/>
        <n v="20.862799999999993"/>
        <n v="236.10280000000003"/>
        <n v="270.34839999999997"/>
        <n v="121.04480000000001"/>
        <n v="347.32360000000006"/>
        <n v="169.63560000000004"/>
        <n v="273.04759999999999"/>
        <n v="187.39239999999998"/>
        <n v="-18.517120000000034"/>
        <n v="356.79719999999998"/>
        <n v="269.79079999999999"/>
        <n v="248.47280000000001"/>
        <n v="213.00560000000002"/>
        <n v="41.085440000000006"/>
        <n v="155.50839999999999"/>
        <n v="302.14799999999997"/>
        <n v="-249.53318399999995"/>
        <n v="203.33024"/>
        <n v="-371.685024"/>
        <n v="219.0864"/>
        <n v="311.452"/>
        <n v="275.036"/>
        <n v="234.34800000000001"/>
        <n v="188.48679999999996"/>
        <n v="-252.73689599999994"/>
        <n v="355.47239999999999"/>
        <n v="314.093952"/>
        <n v="268.72360000000003"/>
        <n v="-210.66393599999992"/>
        <n v="33.803999999999974"/>
        <n v="165.5532"/>
        <n v="311.25760000000002"/>
        <n v="328.85312000000005"/>
        <n v="10.413120000000049"/>
        <n v="-61.522879999999986"/>
        <n v="194.50799999999998"/>
        <n v="319.10330879999998"/>
        <n v="-53.471424000000013"/>
        <n v="181.38440000000003"/>
        <n v="168.41720000000004"/>
        <n v="335.05240000000003"/>
        <n v="190.3168"/>
        <n v="205.35640000000004"/>
        <n v="-94.718527999999992"/>
        <n v="162.92120000000003"/>
        <n v="185.91263999999998"/>
        <n v="190.19839999999999"/>
        <n v="174.20760000000001"/>
        <n v="136.15423999999999"/>
        <n v="111.42624000000001"/>
        <n v="67.590239999999994"/>
        <n v="33.870239999999967"/>
        <n v="321.55119999999999"/>
        <n v="110.55600000000004"/>
        <n v="129.58199999999999"/>
        <n v="376.13679999999999"/>
        <n v="312.56479999999999"/>
        <n v="310.17640000000006"/>
        <n v="49.845196799999997"/>
        <n v="110.80879999999996"/>
        <n v="223.63000000000002"/>
        <n v="50.963199999999972"/>
        <n v="232.04879999999997"/>
        <n v="347.39320000000004"/>
        <n v="279.58920000000001"/>
        <n v="-12.50752"/>
        <n v="-19.251520000000028"/>
        <n v="-28.243520000000046"/>
        <n v="224.2388"/>
        <n v="126.3468"/>
        <n v="311.45679999999999"/>
        <n v="170.1156"/>
        <n v="324.75440000000003"/>
        <n v="186.4024"/>
        <n v="282.53040000000004"/>
        <n v="342.86400000000003"/>
        <n v="195.64368000000002"/>
        <n v="-13.778399999999976"/>
        <n v="167.16319999999999"/>
        <n v="200.85375999999999"/>
        <n v="299.50080000000003"/>
        <n v="182.84400000000002"/>
        <n v="356.08599999999996"/>
        <n v="-218.77241600000008"/>
        <n v="-215.91487999999998"/>
        <n v="245.24520000000001"/>
        <n v="-135.75091199999997"/>
        <n v="141.13520000000003"/>
        <n v="299.90272000000004"/>
        <n v="52.390720000000044"/>
        <n v="243.26519999999999"/>
        <n v="123.94319999999999"/>
        <n v="286.00720000000001"/>
        <n v="331.62200000000001"/>
        <n v="276.322"/>
        <n v="356.91160000000002"/>
        <n v="203.70720000000003"/>
        <n v="232.98840000000001"/>
        <n v="203.30759999999998"/>
        <n v="362.21600000000001"/>
        <n v="249.70000000000002"/>
        <n v="52.09880000000004"/>
        <n v="162.17639999999997"/>
        <n v="-191.22112000000004"/>
        <n v="204.48240000000001"/>
        <n v="153.28999999999996"/>
        <n v="291.21079999999995"/>
        <n v="-51.234662399999991"/>
        <n v="369.17039999999997"/>
        <n v="325.83440000000002"/>
        <n v="309.9264"/>
        <n v="289.71440000000001"/>
        <n v="277.37040000000002"/>
        <n v="139.7064"/>
        <n v="-90.373824000000013"/>
        <n v="203.89680000000001"/>
        <n v="-1.9791999999999916"/>
        <n v="162.45240000000001"/>
        <n v="238.60039999999998"/>
        <n v="-28.80166399999996"/>
        <n v="352.59320000000002"/>
        <n v="210.47696000000002"/>
        <n v="119.53696000000002"/>
        <n v="-87.279040000000009"/>
        <n v="128.15960000000001"/>
        <n v="234.70480000000001"/>
        <n v="116.19759999999997"/>
        <n v="112.82759999999996"/>
        <n v="133.036"/>
        <n v="368.23880000000003"/>
        <n v="308.47880000000004"/>
        <n v="293.43080000000003"/>
        <n v="177.25240000000002"/>
        <n v="128.62879999999998"/>
        <n v="268.62199999999996"/>
        <n v="224.44959999999998"/>
        <n v="289.99783680000002"/>
        <n v="192.91007999999997"/>
        <n v="-45.837919999999997"/>
        <n v="250.696"/>
        <n v="162.38480000000001"/>
        <n v="264.03479999999996"/>
        <n v="-170.75168000000002"/>
        <n v="-113.96408000000002"/>
        <n v="225.80716799999999"/>
        <n v="341.28800000000001"/>
        <n v="206.02719999999997"/>
        <n v="265.25559999999996"/>
        <n v="109.78039999999999"/>
        <n v="346.1472"/>
        <n v="282.03120000000001"/>
        <n v="41.687200000000018"/>
        <n v="177.47479999999999"/>
        <n v="233.67840000000001"/>
        <n v="131.30840000000003"/>
        <n v="207.44239999999996"/>
        <n v="328.3372"/>
        <n v="152.37279999999998"/>
        <n v="184.5384"/>
        <n v="227.20359999999997"/>
        <n v="130.33632000000003"/>
        <n v="182.46359999999999"/>
        <n v="184.20760000000001"/>
        <n v="374.99160000000001"/>
        <n v="238.04360000000003"/>
        <n v="136.94920000000002"/>
        <n v="175.4008"/>
        <n v="230.74200000000002"/>
        <n v="217.19719999999998"/>
        <n v="21.560799999999972"/>
        <n v="204.97783680000003"/>
        <n v="289.47343999999998"/>
        <n v="-23.798560000000009"/>
        <n v="225.0076"/>
        <n v="359.58800000000002"/>
        <n v="312.14600000000002"/>
        <n v="140.10759999999996"/>
        <n v="-51.188831999999991"/>
        <n v="136.15271040000002"/>
        <n v="118.18233600000002"/>
        <n v="259.47840000000002"/>
        <n v="58.106560000000002"/>
        <n v="-0.34143999999997732"/>
        <n v="-23.945439999999962"/>
        <n v="181.11359999999996"/>
        <n v="236.69079999999997"/>
        <n v="242.6232"/>
        <n v="227.26440000000002"/>
        <n v="178.55039999999997"/>
        <n v="-117.25312000000002"/>
        <n v="210.12216959999998"/>
        <n v="377.96720000000005"/>
        <n v="-257.831616"/>
        <n v="320.00840000000005"/>
        <n v="307.89640000000003"/>
        <n v="267.22840000000002"/>
        <n v="203.21039999999999"/>
        <n v="240.62439999999998"/>
        <n v="97.299679999999967"/>
        <n v="-55.564320000000009"/>
        <n v="176.22880000000004"/>
        <n v="-0.62783999999999196"/>
        <n v="281.47800000000001"/>
        <n v="-280.81920000000002"/>
        <n v="368.62479999999999"/>
        <n v="355.97280000000001"/>
        <n v="350.81279999999998"/>
        <n v="322.46080000000001"/>
        <n v="121.88080000000002"/>
        <n v="98.993999999999971"/>
        <n v="154.46159999999998"/>
        <n v="264.42920000000004"/>
        <n v="128.3288"/>
        <n v="156.01799999999997"/>
        <n v="318.81759999999997"/>
        <n v="307.45360000000005"/>
        <n v="242.86119999999997"/>
        <n v="13.431475200000023"/>
        <n v="196.33840000000004"/>
        <n v="380.09720000000004"/>
        <n v="352.28920000000005"/>
        <n v="340.68120000000005"/>
        <n v="262.42520000000002"/>
        <n v="216.02920000000003"/>
        <n v="164.792"/>
        <n v="159.41840000000002"/>
        <n v="208.04879999999997"/>
        <n v="116.822"/>
        <n v="125.13040000000001"/>
        <n v="101.35503999999997"/>
        <n v="243.364"/>
        <n v="106.65127680000001"/>
        <n v="341.9504"/>
        <n v="174.91680000000002"/>
        <n v="219.166"/>
        <n v="-261.90249599999993"/>
        <n v="293.1816"/>
        <n v="247.04064000000002"/>
        <n v="6.1896000000000413"/>
        <n v="365.60679999999996"/>
        <n v="209.4068"/>
        <n v="169.4768"/>
        <n v="329.02415999999999"/>
        <n v="257.74815999999998"/>
        <n v="106.82816000000003"/>
        <n v="40.512159999999994"/>
        <n v="-85.375839999999982"/>
        <n v="-89.871839999999963"/>
        <n v="-267.37280640000006"/>
        <n v="153.23519999999999"/>
        <n v="184.602"/>
        <n v="37.722432000000026"/>
        <n v="113.488992"/>
        <n v="264.70760000000001"/>
        <n v="181.42912000000001"/>
        <n v="311.21559999999999"/>
        <n v="167.21880000000002"/>
        <n v="7.7692799999999806"/>
        <n v="336.59719999999999"/>
        <n v="229.12440000000001"/>
        <n v="-216.77955840000004"/>
        <n v="70.189055999999994"/>
        <n v="203.39800000000002"/>
        <n v="241.77559999999997"/>
        <n v="166.2432"/>
        <n v="138.94159999999999"/>
        <n v="213.2208"/>
        <n v="367.95959999999997"/>
        <n v="129.79319999999996"/>
        <n v="327.70240000000001"/>
        <n v="55.954400000000021"/>
        <n v="-102.52960000000002"/>
        <n v="276.51340800000003"/>
        <n v="101.38963200000001"/>
        <n v="145.25839999999997"/>
        <n v="208.83600000000001"/>
        <n v="170.25360000000003"/>
        <n v="161.88672000000003"/>
        <n v="365.75479999999999"/>
        <n v="-95.932479999999998"/>
        <n v="115.6848"/>
        <n v="-213.28414079999993"/>
        <n v="348.92280000000005"/>
        <n v="285.01880000000006"/>
        <n v="219.83560000000003"/>
        <n v="150.34919999999997"/>
        <n v="143.27600000000001"/>
        <n v="-271.81708799999996"/>
        <n v="263.27359999999999"/>
        <n v="124.22463999999997"/>
        <n v="-54.491359999999986"/>
        <n v="-41.003359999999986"/>
        <n v="201.91720000000001"/>
        <n v="196.6164"/>
        <n v="153.57840000000002"/>
        <n v="-106.48569599999996"/>
        <n v="329.94720000000001"/>
        <n v="329.05919999999998"/>
        <n v="162.77680000000001"/>
        <n v="324.41840000000002"/>
        <n v="185.32400000000001"/>
        <n v="46.245600000000024"/>
        <n v="275.464"/>
        <n v="102.72176000000002"/>
        <n v="333.72120000000001"/>
        <n v="203.73240000000001"/>
        <n v="257.05640000000005"/>
        <n v="126.70999999999998"/>
        <n v="333.9676"/>
        <n v="202.36360000000002"/>
        <n v="105.32181120000001"/>
        <n v="277.13487999999995"/>
        <n v="-48.041120000000035"/>
        <n v="-49.165120000000002"/>
        <n v="240.77799999999999"/>
        <n v="306.45760000000001"/>
        <n v="244.89480000000003"/>
        <n v="330.94239999999996"/>
        <n v="167.8252"/>
        <n v="84.51103999999998"/>
        <n v="268.72640000000001"/>
        <n v="276.48199999999997"/>
        <n v="109.06439999999998"/>
        <n v="300.596"/>
        <n v="166.3972"/>
        <n v="374.31920000000002"/>
        <n v="208.32240000000002"/>
        <n v="186.32480000000001"/>
        <n v="384.22912000000002"/>
        <n v="165.67720000000003"/>
        <n v="94.465599999999995"/>
        <n v="319.16040000000004"/>
        <n v="107.31400000000002"/>
        <n v="164.11959999999996"/>
        <n v="349.30400000000003"/>
        <n v="271.79880000000003"/>
        <n v="369.89760000000001"/>
        <n v="308.99240000000003"/>
        <n v="178.92359999999999"/>
        <n v="74.034240000000011"/>
        <n v="5.4702399999999898"/>
        <n v="-0.14976000000001477"/>
        <n v="98.169945600000005"/>
        <n v="199.20240000000001"/>
        <n v="345.56640000000004"/>
        <n v="277.00079999999997"/>
        <n v="276.45359999999999"/>
        <n v="376.21640000000002"/>
        <n v="353.29536000000002"/>
        <n v="128.96336000000002"/>
        <n v="54.779359999999997"/>
        <n v="-28.957599999999957"/>
        <n v="144.87479999999999"/>
        <n v="161.99480000000003"/>
        <n v="-304.85228799999999"/>
        <n v="186.22240000000002"/>
        <n v="208.62719999999999"/>
        <n v="216.58679999999998"/>
        <n v="328.3732"/>
        <n v="277.28447999999997"/>
        <n v="-7.1875200000000063"/>
        <n v="195.67719999999997"/>
        <n v="241.83615359999999"/>
        <n v="122.21159999999998"/>
        <n v="215.35320000000002"/>
        <n v="374.95839999999998"/>
        <n v="183.25239999999999"/>
        <n v="149.566"/>
        <n v="142.66320000000002"/>
        <n v="99.497279999999989"/>
        <n v="203.8972"/>
        <n v="339.87720000000002"/>
        <n v="250.75039999999998"/>
        <n v="302.53359999999998"/>
        <n v="61.229600000000005"/>
        <n v="149.08560000000003"/>
        <n v="-51.199776000000043"/>
        <n v="260.80079999999998"/>
        <n v="319.17040000000003"/>
        <n v="163.43520000000004"/>
        <n v="-178.19734399999999"/>
        <n v="77.928800000000024"/>
        <n v="147.15720000000002"/>
        <n v="202.41199999999998"/>
        <n v="337.21800000000002"/>
        <n v="101.714112"/>
        <n v="199.94280000000003"/>
        <n v="4.7652160000000094"/>
        <n v="154.51439999999999"/>
        <n v="203.12440000000001"/>
        <n v="-121.27315199999998"/>
        <n v="324.06200000000001"/>
        <n v="-22.240160000000003"/>
        <n v="-45.844159999999988"/>
        <n v="-64.952159999999992"/>
        <n v="226.27800000000002"/>
        <n v="-207.41126399999996"/>
        <n v="340.43520000000001"/>
        <n v="127.80119999999999"/>
        <n v="232.52399999999997"/>
        <n v="201.678"/>
        <n v="222.83920000000003"/>
        <n v="150.42915840000001"/>
        <n v="199.78399999999999"/>
        <n v="133.8356"/>
        <n v="42.602000000000032"/>
        <n v="262.63920000000002"/>
        <n v="-265.33734400000003"/>
        <n v="367.91160000000002"/>
        <n v="232.77480000000003"/>
        <n v="196.98600000000002"/>
        <n v="366.79680000000002"/>
        <n v="129.55920000000003"/>
        <n v="-50.633920000000046"/>
        <n v="359.40120000000002"/>
        <n v="296.91999999999996"/>
        <n v="73.5451008"/>
        <n v="133.61799999999999"/>
        <n v="161.87360000000004"/>
        <n v="370.34960000000001"/>
        <n v="215.0316"/>
        <n v="162.358"/>
        <n v="188.41357440000002"/>
        <n v="377.2432"/>
        <n v="370.50720000000001"/>
        <n v="351.97120000000001"/>
        <n v="295.48320000000001"/>
        <n v="265.87119999999999"/>
        <n v="89.719200000000001"/>
        <n v="280.16399999999999"/>
        <n v="173.55280000000002"/>
        <n v="308.98519999999996"/>
        <n v="15.388320000000022"/>
        <n v="-66.663679999999999"/>
        <n v="231.64680000000001"/>
        <n v="166.79239999999999"/>
        <n v="382.53960000000001"/>
        <n v="350.7004"/>
        <n v="342.13720000000001"/>
        <n v="74.33971200000002"/>
        <n v="109.44479999999999"/>
        <n v="213.99120000000002"/>
        <n v="297.91000000000003"/>
        <n v="191.44399999999999"/>
        <n v="222.94319999999999"/>
        <n v="46.713439999999991"/>
        <n v="203.67239999999998"/>
        <n v="302.5412"/>
        <n v="289.49599999999998"/>
        <n v="274.012"/>
        <n v="357.40669439999999"/>
        <n v="222.53228799999999"/>
        <n v="369.6952"/>
        <n v="20.714560000000006"/>
        <n v="-96.181440000000009"/>
        <n v="311.51759999999996"/>
        <n v="332.65"/>
        <n v="273.61879999999996"/>
        <n v="-79.341120000000046"/>
        <n v="206.10759999999999"/>
        <n v="163.62439999999998"/>
        <n v="354.27359999999999"/>
        <n v="144.09680000000003"/>
        <n v="397.08840000000004"/>
        <n v="155.9009088"/>
        <n v="217.07119999999998"/>
        <n v="169.3304"/>
        <n v="-9.1925759999999741"/>
        <n v="247.81440000000001"/>
        <n v="226.51822079999997"/>
        <n v="352.79737599999999"/>
        <n v="64.256799999999998"/>
        <n v="232.614"/>
        <n v="230.14360000000002"/>
        <n v="243.49440000000001"/>
        <n v="276.97239999999999"/>
        <n v="334.91680000000002"/>
        <n v="360.94192000000004"/>
        <n v="405.29320000000001"/>
        <n v="216.08120000000002"/>
        <n v="197.17360000000002"/>
        <n v="395.89817600000003"/>
        <n v="286.3664"/>
        <n v="299.94040000000001"/>
        <n v="-227.31248000000005"/>
        <n v="152.58240000000004"/>
        <n v="43.731040000000007"/>
        <n v="-57.428960000000018"/>
        <n v="-102.38896"/>
        <n v="-183.94924799999995"/>
        <n v="344.3356"/>
        <n v="246.68680000000003"/>
        <n v="201.96520000000001"/>
        <n v="134.04199999999997"/>
        <n v="141.33119999999997"/>
        <n v="389.88560000000001"/>
        <n v="345.9984"/>
        <n v="-110.69772800000004"/>
        <n v="82.924160000000029"/>
        <n v="6.4921600000000126"/>
        <n v="85.381593600000031"/>
        <n v="247.96439999999998"/>
        <n v="210.23680000000002"/>
        <n v="-168.31219200000004"/>
        <n v="394.154"/>
        <n v="315.17728"/>
        <n v="92.893279999999947"/>
        <n v="215.18440000000001"/>
        <n v="151.87200000000001"/>
        <n v="202.30000000000004"/>
        <n v="387.30199999999996"/>
        <n v="196.71479999999997"/>
        <n v="149.59159999999997"/>
        <n v="124.50320000000005"/>
        <n v="327.49248"/>
        <n v="215.49679999999998"/>
        <n v="388.08240000000001"/>
        <n v="368.24639999999999"/>
        <n v="356.30239999999998"/>
        <n v="345.15839999999997"/>
        <n v="70.266399999999976"/>
        <n v="-100.58159999999998"/>
        <n v="305.30759999999998"/>
        <n v="236.55552"/>
        <n v="178.19919999999999"/>
        <n v="202.96439999999998"/>
        <n v="271.7124"/>
        <n v="180.71719999999999"/>
        <n v="327.60320000000002"/>
        <n v="97.887104000000022"/>
        <n v="190.59639999999999"/>
        <n v="127.81200000000001"/>
        <n v="243.53999999999996"/>
        <n v="134.12928000000005"/>
        <n v="366.98239999999998"/>
        <n v="366.35552000000001"/>
        <n v="55.50752"/>
        <n v="28.53152"/>
        <n v="-25.420479999999998"/>
        <n v="-35.536479999999983"/>
        <n v="-97.356479999999976"/>
        <n v="394.22680000000003"/>
        <n v="112.93372800000003"/>
        <n v="153.852"/>
        <n v="307.86679999999996"/>
        <n v="247.42301760000001"/>
        <n v="-150.87903360000001"/>
        <n v="235.61792000000003"/>
        <n v="28.38463999999999"/>
        <n v="227.88759999999999"/>
        <n v="161.90400000000002"/>
        <n v="286.41120000000001"/>
        <n v="124.94919999999996"/>
        <n v="-296.94794880000001"/>
        <n v="184.91640000000001"/>
        <n v="300.20741759999999"/>
        <n v="288.97000000000003"/>
        <n v="149.28960000000001"/>
        <n v="-258.55488000000003"/>
        <n v="239.75599999999997"/>
        <n v="377.31639999999999"/>
        <n v="235.03759999999997"/>
        <n v="313.54560000000004"/>
        <n v="286.11840000000001"/>
        <n v="12.363600000000019"/>
        <n v="352.31960000000004"/>
        <n v="65.182880000000011"/>
        <n v="217.42040000000003"/>
        <n v="152.57"/>
        <n v="131.2704"/>
        <n v="108.113472"/>
        <n v="285.06279999999998"/>
        <n v="302.46120000000002"/>
        <n v="272.33439999999996"/>
        <n v="88.639999999999986"/>
        <n v="-39.495999999999981"/>
        <n v="362.39440000000002"/>
        <n v="275.35799999999995"/>
        <n v="391.75799999999998"/>
        <n v="115.54840000000002"/>
        <n v="393.1952"/>
        <n v="253.72280000000001"/>
        <n v="178.63959999999997"/>
        <n v="-3.6748799999999733"/>
        <n v="-85.726879999999994"/>
        <n v="100.85712000000001"/>
        <n v="186.91120000000001"/>
        <n v="255.57639999999998"/>
        <n v="-42.217535999999996"/>
        <n v="246.86320000000001"/>
        <n v="109.39760000000001"/>
        <n v="234.03720000000001"/>
        <n v="369.42520000000002"/>
        <n v="296.154"/>
        <n v="144.84840000000003"/>
        <n v="398.04223999999999"/>
        <n v="347.89423999999997"/>
        <n v="313.28623999999996"/>
        <n v="221.73023999999998"/>
        <n v="-104.98176000000001"/>
        <n v="316.79823999999996"/>
        <n v="361.36320000000001"/>
        <n v="245.2636"/>
        <n v="343.42959999999994"/>
        <n v="360.3408"/>
        <n v="351.1848"/>
        <n v="347.7568"/>
        <n v="2.6727999999999952"/>
        <n v="242.30960000000002"/>
        <n v="139.23712"/>
        <n v="94.943359999999984"/>
        <n v="-61.292640000000006"/>
        <n v="245.89240000000001"/>
        <n v="202.94912000000002"/>
        <n v="135.80919999999998"/>
        <n v="384.44600000000003"/>
        <n v="395.14680000000004"/>
        <n v="-187.32518400000004"/>
        <n v="414.60920000000004"/>
        <n v="393.33320000000003"/>
        <n v="312.46520000000004"/>
        <n v="299.32479999999998"/>
        <n v="406.82848000000001"/>
        <n v="373.08448000000004"/>
        <n v="76.81248000000005"/>
        <n v="41.96848"/>
        <n v="-79.423519999999996"/>
        <n v="284.70999999999998"/>
        <n v="181.27423999999999"/>
        <n v="-215.29593599999998"/>
        <n v="235.53399999999999"/>
        <n v="260.8768"/>
        <n v="213.36960000000002"/>
        <n v="195.43295999999998"/>
        <n v="-133.57499519999999"/>
        <n v="121.76679999999999"/>
        <n v="295.25040000000001"/>
        <n v="323.47719999999998"/>
        <n v="196.28400000000002"/>
        <n v="167.1688"/>
        <n v="415.44159999999999"/>
        <n v="406.40960000000001"/>
        <n v="322.94959999999998"/>
        <n v="311.23360000000002"/>
        <n v="217.07839999999999"/>
        <n v="55.309599999999989"/>
        <n v="-89.686399999999992"/>
        <n v="-223.68057600000003"/>
        <n v="354.37159999999994"/>
        <n v="353.94200000000001"/>
        <n v="249.88720000000004"/>
        <n v="238.54319999999998"/>
        <n v="-23.517279999999971"/>
        <n v="394.46520000000004"/>
        <n v="392.69800000000004"/>
        <n v="315.31400000000002"/>
        <n v="305.1456"/>
        <n v="262.22640000000001"/>
        <n v="-93.900416000000007"/>
        <n v="213.94319999999999"/>
        <n v="372.00040000000001"/>
        <n v="335.13960000000003"/>
        <n v="379.56783999999999"/>
        <n v="219.62440000000001"/>
        <n v="171.83295999999999"/>
        <n v="243.17506560000001"/>
        <n v="169.72480000000002"/>
        <n v="379.51440000000002"/>
        <n v="-15.171999999999969"/>
        <n v="185.0532"/>
        <n v="237.72240000000002"/>
        <n v="175.74839999999998"/>
        <n v="-189.52727999999996"/>
        <n v="225.51439999999999"/>
        <n v="394.33080000000001"/>
        <n v="298.97080000000005"/>
        <n v="224.76280000000003"/>
        <n v="415.07480000000004"/>
        <n v="245.1"/>
        <n v="-50.933920000000001"/>
        <n v="332.81720000000001"/>
        <n v="196.00755839999999"/>
        <n v="419.27519999999998"/>
        <n v="136.62720000000002"/>
        <n v="133.2552"/>
        <n v="-65.692800000000034"/>
        <n v="378.29615999999999"/>
        <n v="405.30040000000002"/>
        <n v="163.17199999999997"/>
        <n v="-90.508928000000026"/>
        <n v="149.31907200000001"/>
        <n v="-8.5156799999999748"/>
        <n v="277.98815999999999"/>
        <n v="231.98439999999997"/>
        <n v="211.22"/>
        <n v="215.41399999999999"/>
        <n v="-8.820326399999999"/>
        <n v="184.26760000000002"/>
        <n v="385.75"/>
        <n v="320.82144"/>
        <n v="117.22543999999999"/>
        <n v="76.761439999999993"/>
        <n v="169.29760000000002"/>
        <n v="182.36919999999998"/>
        <n v="218.44239999999999"/>
        <n v="173.198016"/>
        <n v="180.74279999999999"/>
        <n v="312.7688"/>
        <n v="206.62"/>
        <n v="419.2"/>
        <n v="343.49599999999998"/>
        <n v="279.10399999999998"/>
        <n v="145.10668799999996"/>
        <n v="241.28119999999998"/>
        <n v="308.17999999999995"/>
        <n v="-173.78534400000001"/>
        <n v="418.10656"/>
        <n v="350.05456000000004"/>
        <n v="-43.653439999999989"/>
        <n v="271.56639999999999"/>
        <n v="317.30199999999996"/>
        <n v="203.0968"/>
        <n v="-126.80824000000001"/>
        <n v="321.03968000000003"/>
        <n v="-3.3363200000000006"/>
        <n v="-76.396319999999946"/>
        <n v="247.7056"/>
        <n v="177.63007999999999"/>
        <n v="407.79720000000003"/>
        <n v="40.363200000000006"/>
        <n v="219.93679999999998"/>
        <n v="-200.43359999999996"/>
        <n v="300.11239999999998"/>
        <n v="383.49279999999999"/>
        <n v="375.94479999999999"/>
        <n v="248.91679999999999"/>
        <n v="119.03280000000001"/>
        <n v="381.2088"/>
        <n v="138.90630400000003"/>
        <n v="275.4436"/>
        <n v="306.77679999999998"/>
        <n v="283.71039999999999"/>
        <n v="243.5436"/>
        <n v="415.02592000000004"/>
        <n v="-17.118079999999964"/>
        <n v="148.05119999999999"/>
        <n v="392.5052"/>
        <n v="158.15800000000002"/>
        <n v="-593.44677120000006"/>
        <n v="217.84760000000003"/>
        <n v="176.68160000000003"/>
        <n v="264.0428"/>
        <n v="60.291039999999953"/>
        <n v="237.45839999999998"/>
        <n v="144.78039999999999"/>
        <n v="172.93199999999999"/>
        <n v="110.37216000000001"/>
        <n v="-166.30867199999994"/>
        <n v="143.87600000000003"/>
        <n v="340.57248000000004"/>
        <n v="16.308159999999987"/>
        <n v="7.3161600000000249"/>
        <n v="216.85799999999998"/>
        <n v="354.53160000000003"/>
        <n v="252.61"/>
        <n v="232.93599999999998"/>
        <n v="420.822"/>
        <n v="388.57800000000003"/>
        <n v="385.03000000000003"/>
        <n v="353.68600000000004"/>
        <n v="185.6096"/>
        <n v="336.54928000000001"/>
        <n v="-58.459007999999983"/>
        <n v="177.15103999999999"/>
        <n v="220.26360000000003"/>
        <n v="425.3904"/>
        <n v="67.355711999999983"/>
        <n v="30.969984000000011"/>
        <n v="204.78639999999999"/>
        <n v="200.60519999999997"/>
        <n v="190.55240000000003"/>
        <n v="28.231519999999989"/>
        <n v="-8.8604799999999955"/>
        <n v="-6.4986240000000066"/>
        <n v="364.28559999999999"/>
        <n v="260.18959999999998"/>
        <n v="370.03880000000004"/>
        <n v="190.25920000000002"/>
        <n v="315.27959999999996"/>
        <n v="-173.77824000000004"/>
        <n v="-144.80326400000001"/>
        <n v="219.546336"/>
        <n v="172.63759999999999"/>
        <n v="2.1468799999999533"/>
        <n v="215.5256"/>
        <n v="384.15376000000003"/>
        <n v="-11.402240000000006"/>
        <n v="272.15120000000002"/>
        <n v="93.830800000000011"/>
        <n v="374.01160000000004"/>
        <n v="254.19960000000003"/>
        <n v="407.26288"/>
        <n v="345.47488000000004"/>
        <n v="-65.501119999999958"/>
        <n v="325.42399999999998"/>
        <n v="371.64"/>
        <n v="345.76799999999997"/>
        <n v="381.91759999999999"/>
        <n v="376.91712000000001"/>
        <n v="60.093119999999999"/>
        <n v="28.621120000000019"/>
        <n v="18.505120000000034"/>
        <n v="358.53200000000004"/>
        <n v="-135.50649600000003"/>
        <n v="350.19240000000002"/>
        <n v="257.35127039999998"/>
        <n v="206.85440000000003"/>
        <n v="93.724992000000043"/>
        <n v="236.9348"/>
        <n v="207.44159999999999"/>
        <n v="348.26279999999997"/>
        <n v="236.13440000000003"/>
        <n v="347.69423999999998"/>
        <n v="235.74623999999997"/>
        <n v="129.63423999999998"/>
        <n v="104.90623999999997"/>
        <n v="-28.849760000000003"/>
        <n v="-41.213760000000036"/>
        <n v="338.46360000000004"/>
        <n v="316.19480000000004"/>
        <n v="231.77279999999999"/>
        <n v="42.21179520000004"/>
        <n v="103.66944000000001"/>
        <n v="206.78974079999998"/>
        <n v="-24.500639999999976"/>
        <n v="-42.484640000000013"/>
        <n v="287.0752"/>
        <n v="365.69439999999997"/>
        <n v="239.63039999999998"/>
        <n v="222.53559999999999"/>
        <n v="-267.74129280000005"/>
        <n v="222.70679999999999"/>
        <n v="307.22816"/>
        <n v="376.4212"/>
        <n v="368.75720000000001"/>
        <n v="295.81320000000005"/>
        <n v="279.70120000000003"/>
        <n v="228.39280000000002"/>
        <n v="279.48360000000002"/>
        <n v="304.46879999999999"/>
        <n v="404.75248000000005"/>
        <n v="56.280480000000011"/>
        <n v="50.660480000000007"/>
        <n v="-38.135519999999985"/>
        <n v="331.3612"/>
        <n v="256.63759999999996"/>
        <n v="258.8252"/>
        <n v="69.650976000000014"/>
        <n v="-181.58684160000001"/>
        <n v="370.01760000000002"/>
        <n v="346.84960000000001"/>
        <n v="-23.670400000000029"/>
        <n v="349.80520000000001"/>
        <n v="303.30560000000003"/>
        <n v="382.30272000000002"/>
        <n v="351.12672000000003"/>
        <n v="122.30272000000002"/>
        <n v="382.02199999999999"/>
        <n v="380.07040000000001"/>
        <n v="428.19"/>
        <n v="408.96600000000001"/>
        <n v="300.19799999999998"/>
        <n v="131.23596799999996"/>
        <n v="302.28639999999996"/>
        <n v="237.68439999999998"/>
        <n v="-201.32185599999997"/>
        <n v="357.82399999999996"/>
        <n v="211.21599999999998"/>
        <n v="68.610239999999976"/>
        <n v="417.48200000000003"/>
        <n v="430.42784"/>
        <n v="79.443839999999966"/>
        <n v="60.335839999999962"/>
        <n v="8.6318399999999542"/>
        <n v="330.23159999999996"/>
        <n v="207.95520000000002"/>
        <n v="290.60839999999996"/>
        <n v="289.06982399999998"/>
        <n v="18.904799999999966"/>
        <n v="425.44639999999998"/>
        <n v="399.59039999999999"/>
        <n v="333.30239999999998"/>
        <n v="219.32640000000004"/>
        <n v="422.82975999999996"/>
        <n v="423.93696"/>
        <n v="331.88096000000002"/>
        <n v="-74.691039999999987"/>
        <n v="-103.91503999999998"/>
        <n v="274.71424000000002"/>
        <n v="61.806399999999996"/>
        <n v="310.91480000000001"/>
        <n v="232.38639999999998"/>
        <n v="410.6268"/>
        <n v="308.48680000000002"/>
        <n v="233.69880000000001"/>
        <n v="350.24799999999999"/>
        <n v="-22.009919999999966"/>
        <n v="267.83199999999999"/>
        <n v="204.42080000000001"/>
        <n v="255.7372"/>
        <n v="-72.364320000000021"/>
        <n v="369.57920000000001"/>
        <n v="328.27519999999998"/>
        <n v="116.09519999999998"/>
        <n v="-97.464800000000025"/>
        <n v="272.20600000000002"/>
        <n v="-206.79264000000001"/>
        <n v="313.77600000000001"/>
        <n v="186.86280000000002"/>
        <n v="67.445107199999995"/>
        <n v="35.020320000000027"/>
        <n v="247.20839999999998"/>
        <n v="12.346000000000004"/>
        <n v="224.62463999999997"/>
        <n v="380.33839999999998"/>
        <n v="329.13343999999995"/>
        <n v="414.78399999999999"/>
        <n v="30.259936000000039"/>
        <n v="-37.180063999999959"/>
        <n v="209.86656000000002"/>
        <n v="256.37839999999994"/>
        <n v="-88.773311999999976"/>
        <n v="220.554"/>
        <n v="397.47039999999998"/>
        <n v="251.42880000000002"/>
        <n v="36.827680000000043"/>
        <n v="229.52520000000001"/>
        <n v="-192.55438079999999"/>
        <n v="302.09440000000001"/>
        <n v="-73.300876799999969"/>
        <n v="232.64080000000001"/>
        <n v="214.62360000000001"/>
        <n v="220.06"/>
        <n v="296.32799999999997"/>
        <n v="388.02"/>
        <n v="131.67340799999999"/>
        <n v="-104.92015999999995"/>
        <n v="293.32839999999999"/>
        <n v="418.27679999999998"/>
        <n v="393.3888"/>
        <n v="365.30079999999998"/>
        <n v="360.02479999999997"/>
        <n v="329.93279999999999"/>
        <n v="319.26560000000001"/>
        <n v="25.440799999999967"/>
        <n v="-12.775199999999984"/>
        <n v="397.20599999999996"/>
        <n v="261.334"/>
        <n v="317.49280000000005"/>
        <n v="249.81"/>
        <n v="428.56256000000002"/>
        <n v="349.42840000000001"/>
        <n v="214.63400000000001"/>
        <n v="391.5172"/>
        <n v="386.25"/>
        <n v="267.48159999999996"/>
        <n v="226.54960000000003"/>
        <n v="-67.020960000000002"/>
        <n v="221.00160000000002"/>
        <n v="432.22159999999997"/>
        <n v="404.68040000000002"/>
        <n v="287.79039999999998"/>
        <n v="-58.175839999999994"/>
        <n v="293.2056"/>
        <n v="160.07240000000002"/>
        <n v="234.35879999999997"/>
        <n v="401.5412"/>
        <n v="-89.794719999999984"/>
        <n v="245.83188480000001"/>
        <n v="324.43400000000003"/>
        <n v="206.15839999999997"/>
        <n v="427.32639999999998"/>
        <n v="382.21440000000001"/>
        <n v="280.69039999999995"/>
        <n v="258.7824"/>
        <n v="-13.509600000000034"/>
        <n v="266.57319999999999"/>
        <n v="268.79200000000003"/>
        <n v="424.04599999999999"/>
        <n v="9.9475199999999973"/>
        <n v="230.25240000000002"/>
        <n v="421.4468"/>
        <n v="406.74680000000001"/>
        <n v="380.90280000000001"/>
        <n v="216.41480000000001"/>
        <n v="209.94959999999998"/>
        <n v="395.4128"/>
        <n v="320.1576"/>
        <n v="285.75616000000002"/>
        <n v="-92.602559999999983"/>
        <n v="440.71663999999998"/>
        <n v="391.64063999999996"/>
        <n v="340.70463999999998"/>
        <n v="397.31320000000005"/>
        <n v="196.01319999999998"/>
        <n v="212.33080000000001"/>
        <n v="390.78960000000001"/>
        <n v="279.42848000000004"/>
        <n v="-8.6362880000000359"/>
        <n v="341.71776"/>
        <n v="219.48560000000003"/>
        <n v="216.14159999999998"/>
        <n v="222.38720000000001"/>
        <n v="277.3304"/>
        <n v="191.06760000000003"/>
        <n v="322.68688000000003"/>
        <n v="58.962880000000041"/>
        <n v="40.978880000000004"/>
        <n v="39.854880000000037"/>
        <n v="9.5068800000000238"/>
        <n v="0.92415999999997211"/>
        <n v="427.52"/>
        <n v="409.6576"/>
        <n v="172.62600000000003"/>
        <n v="288.99064320000002"/>
        <n v="360.63959999999997"/>
        <n v="254.6172"/>
        <n v="148.54000000000002"/>
        <n v="297.97520000000003"/>
        <n v="440.21999999999997"/>
        <n v="438.036"/>
        <n v="390.50400000000002"/>
        <n v="371.88400000000001"/>
        <n v="301.10799999999995"/>
        <n v="292.29999999999995"/>
        <n v="90.288000000000011"/>
        <n v="396.52480000000003"/>
        <n v="279.7552"/>
        <n v="126.16787199999999"/>
        <n v="243.01360000000003"/>
        <n v="-23.16180479999997"/>
        <n v="263.07759999999996"/>
        <n v="262.66159999999996"/>
        <n v="192.05559999999997"/>
        <n v="417.62959999999998"/>
        <n v="383.63023999999996"/>
        <n v="41.662239999999997"/>
        <n v="33.794240000000002"/>
        <n v="23.67823999999996"/>
        <n v="-108.95375999999999"/>
        <n v="333.21480000000003"/>
        <n v="300.1968"/>
        <n v="291.33280000000002"/>
        <n v="253.26079999999999"/>
        <n v="242.24079999999998"/>
        <n v="434.5412"/>
        <n v="302.45792"/>
        <n v="221.15479999999999"/>
        <n v="416.02800000000002"/>
        <n v="312.26320000000004"/>
        <n v="331.70839999999998"/>
        <n v="388.28639999999996"/>
        <n v="87.452480000000037"/>
        <n v="-31.691519999999969"/>
        <n v="378.99159999999995"/>
        <n v="248.98399999999998"/>
        <n v="248.65839999999997"/>
        <n v="402.07759999999996"/>
        <n v="400.36160000000001"/>
        <n v="251.9016"/>
        <n v="101.91759999999999"/>
        <n v="4.1295999999999822"/>
        <n v="-40.830399999999997"/>
        <n v="-73.426400000000001"/>
        <n v="291.14899200000002"/>
        <n v="233.36383999999998"/>
        <n v="115.25871999999998"/>
        <n v="36.578720000000033"/>
        <n v="313.45000000000005"/>
        <n v="286.79399999999998"/>
        <n v="193.43720000000002"/>
        <n v="359.42600000000004"/>
        <n v="236.9776"/>
        <n v="316.33359999999999"/>
        <n v="393.92383999999998"/>
        <n v="-98.44816000000003"/>
        <n v="453.50239999999997"/>
        <n v="387.28639999999996"/>
        <n v="386.83839999999998"/>
        <n v="236.20416"/>
        <n v="220.27199999999999"/>
        <n v="208.68720000000002"/>
        <n v="378.1456"/>
        <n v="123.95695999999998"/>
        <n v="110.46895999999998"/>
        <n v="86.864959999999996"/>
        <n v="20.548960000000022"/>
        <n v="12.680960000000027"/>
        <n v="-87.355040000000031"/>
        <n v="74.088768000000016"/>
        <n v="215.7576"/>
        <n v="13.658080000000041"/>
        <n v="415.57120000000003"/>
        <n v="103.41399999999999"/>
        <n v="178.41879999999998"/>
        <n v="307.37840000000006"/>
        <n v="272.14600000000002"/>
        <n v="224.01800000000003"/>
        <n v="31.163711999999975"/>
        <n v="199.58099200000004"/>
        <n v="284.49119999999999"/>
        <n v="5.6431999999999789"/>
        <n v="171.20774399999999"/>
        <n v="196.82137600000004"/>
        <n v="411.6848"/>
        <n v="408.31360000000001"/>
        <n v="452.53744"/>
        <n v="175.27600000000001"/>
        <n v="311.64"/>
        <n v="378.11072000000001"/>
        <n v="168.01599999999996"/>
        <n v="45.666560000000004"/>
        <n v="142.69400000000002"/>
        <n v="274.4864"/>
        <n v="213.16240000000002"/>
        <n v="324.4348"/>
        <n v="260.20479999999998"/>
        <n v="409.78440000000001"/>
        <n v="203.49639999999999"/>
        <n v="360.97120000000001"/>
        <n v="328.99168000000003"/>
        <n v="88.23168000000004"/>
        <n v="429.78408000000002"/>
        <n v="274.98944"/>
        <n v="187.25120000000004"/>
        <n v="-161.14767359999996"/>
        <n v="-11.699328000000037"/>
        <n v="450.98079999999999"/>
        <n v="433.60079999999999"/>
        <n v="387.40879999999999"/>
        <n v="373.39279999999997"/>
        <n v="281.64959999999996"/>
        <n v="20.497920000000022"/>
        <n v="451.62520000000001"/>
        <n v="250.72800000000001"/>
        <n v="423.26303999999999"/>
        <n v="247.92080000000001"/>
        <n v="179.28255999999999"/>
        <n v="273.26335999999998"/>
        <n v="-114.14760959999995"/>
        <n v="405.16847999999999"/>
        <n v="327.01760000000002"/>
        <n v="-142.35920640000001"/>
        <n v="419.58199999999999"/>
        <n v="329.5308"/>
        <n v="396.65800000000002"/>
        <n v="439.17400000000004"/>
        <n v="311.66759999999999"/>
        <n v="405.35728"/>
        <n v="270.57560000000001"/>
        <n v="327.89839999999998"/>
        <n v="46.886399999999981"/>
        <n v="-16.057600000000036"/>
        <n v="-31.793600000000026"/>
        <n v="276.46080000000001"/>
        <n v="391.5292"/>
        <n v="211.82048"/>
        <n v="226.86119999999997"/>
        <n v="389.1764"/>
        <n v="241.24639999999997"/>
        <n v="210.00000000000003"/>
        <n v="420.32352000000003"/>
        <n v="287.21128320000003"/>
        <n v="462.61880000000002"/>
        <n v="442.77480000000003"/>
        <n v="385.25080000000003"/>
        <n v="240.52360000000002"/>
        <n v="401.29436799999996"/>
        <n v="280.47879999999998"/>
        <n v="270.07439999999997"/>
        <n v="-28.715360000000032"/>
        <n v="423.47519999999997"/>
        <n v="288.60399999999998"/>
        <n v="293.39080000000001"/>
        <n v="213.92520000000002"/>
        <n v="346.00800000000004"/>
        <n v="459.6232"/>
        <n v="440.41519999999997"/>
        <n v="329.99919999999997"/>
        <n v="285.452"/>
        <n v="279.7912"/>
        <n v="399.69279999999998"/>
        <n v="300.87775999999997"/>
        <n v="236.41401600000003"/>
        <n v="382.20359999999999"/>
        <n v="412.72688000000005"/>
        <n v="-128.49312000000003"/>
        <n v="332.2604"/>
        <n v="223.69559999999998"/>
        <n v="-169.10624639999997"/>
        <n v="262.08776"/>
        <n v="429.01599999999996"/>
        <n v="365.78"/>
        <n v="-71.867999999999995"/>
        <n v="-90.976000000000056"/>
        <n v="-101.09200000000004"/>
        <n v="43.062911999999983"/>
        <n v="388.26520000000005"/>
        <n v="147.45194879999997"/>
        <n v="359.18040000000002"/>
        <n v="215.66069759999996"/>
        <n v="345.90099200000003"/>
        <n v="280.82920000000001"/>
        <n v="22.180550400000016"/>
        <n v="297.95024000000001"/>
        <n v="244.55160000000001"/>
        <n v="273.52480000000003"/>
        <n v="263.45040000000006"/>
        <n v="34.500736000000018"/>
        <n v="373.91480000000001"/>
        <n v="315.35640000000001"/>
        <n v="460.55"/>
        <n v="37.475074600000028"/>
        <n v="452.774"/>
        <n v="441.5292"/>
        <n v="323.30840000000001"/>
        <n v="284.86976000000004"/>
        <n v="419.34960000000001"/>
        <n v="414.2176"/>
        <n v="161.26256639999997"/>
        <n v="131.167936"/>
        <n v="235.58840000000004"/>
        <n v="452.17471999999998"/>
        <n v="247.92360000000002"/>
        <n v="409.13800000000003"/>
        <n v="389.678"/>
        <n v="283.05799999999999"/>
        <n v="29.811379200000033"/>
        <n v="457.37439999999998"/>
        <n v="399.66319999999996"/>
        <n v="226.95571200000001"/>
        <n v="367.4228"/>
        <n v="459.25880000000001"/>
        <n v="436.53320000000002"/>
        <n v="336.83159999999998"/>
        <n v="252.21158399999999"/>
        <n v="340.23919999999998"/>
        <n v="470.43520000000001"/>
        <n v="382.05520000000001"/>
        <n v="308.12703999999997"/>
        <n v="366.2876"/>
        <n v="383.55599999999998"/>
        <n v="279.67200000000003"/>
        <n v="99.928800000000024"/>
        <n v="402.81484800000004"/>
        <n v="244.94559999999998"/>
        <n v="-157.04436479999998"/>
        <n v="172.99931519999996"/>
        <n v="454.52840000000003"/>
        <n v="-67.549824000000001"/>
        <n v="308.33055999999999"/>
        <n v="156.88736"/>
        <n v="-46.594431999999983"/>
        <n v="346.639072"/>
        <n v="-62.898432000000014"/>
        <n v="276.89479999999998"/>
        <n v="389.99520000000001"/>
        <n v="101.05920000000003"/>
        <n v="474.8372"/>
        <n v="272.25319999999999"/>
        <n v="284.43399999999997"/>
        <n v="32.38566400000002"/>
        <n v="426.02159999999998"/>
        <n v="416.93759999999997"/>
        <n v="397.30160000000001"/>
        <n v="467.21616"/>
        <n v="343.54416000000003"/>
        <n v="-84.282879999999977"/>
        <n v="-222.04262400000005"/>
        <n v="445.88600000000002"/>
        <n v="398.79399999999998"/>
        <n v="349.18639999999999"/>
        <n v="165.203776"/>
        <n v="252.05240000000001"/>
        <n v="475.11673599999995"/>
        <n v="146.83008000000001"/>
        <n v="398.62063999999998"/>
        <n v="395.97280000000001"/>
        <n v="459.65519999999998"/>
        <n v="399.98320000000001"/>
        <n v="375.98559999999998"/>
        <n v="223.92543999999998"/>
        <n v="319.22480000000002"/>
        <n v="-46.660223999999971"/>
        <n v="373.00512000000003"/>
        <n v="428.83159999999998"/>
        <n v="349.89528959999996"/>
        <n v="216.79039999999998"/>
        <n v="-29.693606400000078"/>
        <n v="482.22800000000001"/>
        <n v="453.55599999999998"/>
        <n v="381.50399999999996"/>
        <n v="-9.919680000000028"/>
        <n v="79.320767999999987"/>
        <n v="474.84840000000003"/>
        <n v="421.1644"/>
        <n v="455.23320000000001"/>
        <n v="391.78169600000001"/>
        <n v="69.523545600000034"/>
        <n v="-93.718752000000052"/>
        <n v="106.29480000000001"/>
        <n v="474.70920000000001"/>
        <n v="395.18920000000003"/>
        <n v="169.97359999999998"/>
        <n v="286.92940799999997"/>
        <n v="328.77320000000003"/>
        <n v="330.76080000000002"/>
        <n v="444.33759999999995"/>
        <n v="-143.48416000000003"/>
        <n v="195.108"/>
        <n v="251.97055999999998"/>
        <n v="452.01247999999998"/>
        <n v="341.37400000000002"/>
        <n v="477.23184000000003"/>
        <n v="227.90879999999999"/>
        <n v="-102.95159039999993"/>
        <n v="362.49039999999997"/>
        <n v="45.282240000000002"/>
        <n v="395.51068799999996"/>
        <n v="106.65000960000003"/>
        <n v="394.98719999999997"/>
        <n v="307.55520000000001"/>
        <n v="395.65120000000002"/>
        <n v="-19.828416000000004"/>
        <n v="420.4796"/>
        <n v="-144.77779199999998"/>
        <n v="301.76447999999999"/>
        <n v="471.29599999999999"/>
        <n v="478.28255999999999"/>
        <n v="63.050560000000019"/>
        <n v="258.09363840000003"/>
        <n v="-147.83243519999996"/>
        <n v="285.66200000000003"/>
        <n v="443.52440000000001"/>
        <n v="432.24440000000004"/>
        <n v="393.03960000000001"/>
        <n v="214.1592"/>
        <n v="399.28410240000005"/>
        <n v="460.84691200000003"/>
        <n v="460.26079999999996"/>
        <n v="236.77472"/>
        <n v="92.018131200000028"/>
        <n v="-48.242880000000014"/>
        <n v="49.999334399999952"/>
        <n v="413.19720000000001"/>
        <n v="326.54920000000004"/>
        <n v="343.48559999999998"/>
        <n v="295.52590079999999"/>
        <n v="394.02304000000004"/>
        <n v="491.25360000000001"/>
        <n v="324.25599999999997"/>
        <n v="488.32959999999997"/>
        <n v="429.43359999999996"/>
        <n v="96.80364800000001"/>
        <n v="131.54073599999998"/>
        <n v="411.5788"/>
        <n v="488.31328000000002"/>
        <n v="321.80960000000005"/>
        <n v="419.83456000000001"/>
        <n v="-72.77629440000004"/>
        <n v="449.39439999999996"/>
        <n v="379.95439999999996"/>
        <n v="-70.16117760000003"/>
        <n v="7.0838400000000092"/>
        <n v="455.33879999999999"/>
        <n v="454.80680000000001"/>
        <n v="339.1508"/>
        <n v="245.58600000000001"/>
        <n v="51.134035199999971"/>
        <n v="454.87103999999999"/>
        <n v="156.75171840000002"/>
        <n v="33.540511999999978"/>
        <n v="357.98760000000004"/>
        <n v="355.24360000000001"/>
        <n v="261.88552319999997"/>
        <n v="416.32"/>
        <n v="458.65199999999999"/>
        <n v="115.78959999999995"/>
        <n v="459.15199999999999"/>
        <n v="136.72473600000001"/>
        <n v="440.96039999999999"/>
        <n v="199.15568639999998"/>
        <n v="358.69824000000006"/>
        <n v="280.16995199999997"/>
        <n v="433.8288"/>
        <n v="255.39711999999997"/>
        <n v="448.68119999999999"/>
        <n v="375.34120000000001"/>
        <n v="365.00120000000004"/>
        <n v="362.26920000000001"/>
        <n v="281.41560000000004"/>
        <n v="229.56920000000002"/>
        <n v="245.1532224"/>
        <n v="-96.423552000000029"/>
        <n v="163.78542719999996"/>
        <n v="445.27760000000001"/>
        <n v="211.91552000000001"/>
        <n v="439.51679999999999"/>
        <n v="485.79839999999996"/>
        <n v="449.95119999999997"/>
        <n v="446.77839999999998"/>
        <n v="436.42639999999994"/>
        <n v="320.23584"/>
        <n v="262.4212"/>
        <n v="489.65879999999999"/>
        <n v="429.53880000000004"/>
        <n v="354.36279999999999"/>
        <n v="192.9504"/>
        <n v="439.97519999999997"/>
        <n v="303.96230400000002"/>
        <n v="410.38959999999997"/>
        <n v="314.81433600000003"/>
        <n v="439.7396"/>
        <n v="438.32760000000002"/>
        <n v="286.78037759999995"/>
        <n v="496.02396160000001"/>
        <n v="375.03199999999998"/>
        <n v="319.93559999999997"/>
        <n v="-179.95680000000004"/>
        <n v="195.74260799999996"/>
        <n v="341.59119999999996"/>
        <n v="211.71271680000001"/>
        <n v="234.73737599999998"/>
        <n v="334.0992"/>
        <n v="392.36160000000001"/>
        <n v="260.07159999999999"/>
        <n v="306.51808"/>
        <n v="-4.4483200000000807"/>
        <n v="-157.99739520000003"/>
        <n v="310.06344000000001"/>
        <n v="491.62480000000005"/>
        <n v="-44.022720000000049"/>
        <n v="352.63679999999994"/>
        <n v="133.50131199999993"/>
        <n v="361.47791999999993"/>
        <n v="484.5052"/>
        <n v="283.10143999999991"/>
        <n v="292.45344"/>
        <n v="508.72559999999999"/>
        <n v="161.81070720000002"/>
        <n v="274.33760000000001"/>
        <n v="383.58986880000009"/>
        <n v="463.42719999999997"/>
        <n v="273.02639999999997"/>
        <n v="367.03168000000005"/>
        <n v="58.563321599999995"/>
        <n v="122.67475200000001"/>
        <n v="483.25399999999996"/>
        <n v="-4.8230783999999858"/>
        <n v="504.21840000000003"/>
        <n v="412.99840000000006"/>
        <n v="404.55840000000001"/>
        <n v="312.13440000000003"/>
        <n v="262.02080000000001"/>
        <n v="320.95159999999998"/>
        <n v="432.46840320000001"/>
        <n v="407.18279999999999"/>
        <n v="342.85919999999993"/>
        <n v="353.15999999999997"/>
        <n v="510.89519999999999"/>
        <n v="496.46319999999997"/>
        <n v="473.60319999999996"/>
        <n v="432.72319999999996"/>
        <n v="360.84639999999996"/>
        <n v="36.524383999999998"/>
        <n v="518.45959999999991"/>
        <n v="494.25959999999998"/>
        <n v="359.01159999999993"/>
        <n v="-162.25766400000009"/>
        <n v="459.06319999999999"/>
        <n v="440.97088000000002"/>
        <n v="-146.01419520000002"/>
        <n v="488.13257600000003"/>
        <n v="46.405376000000047"/>
        <n v="292.60064"/>
        <n v="509.03600000000006"/>
        <n v="400.01200000000006"/>
        <n v="267.06720000000007"/>
        <n v="446.51519999999994"/>
        <n v="-27.517440000000079"/>
        <n v="-181.57539840000004"/>
        <n v="444.81240000000003"/>
        <n v="-98.69466239999997"/>
        <n v="295.85462399999994"/>
        <n v="346.55919999999998"/>
        <n v="412.97249280000005"/>
        <n v="437.1968"/>
        <n v="435.64879999999999"/>
        <n v="358.90479999999997"/>
        <n v="275.76159999999993"/>
        <n v="362.14229760000001"/>
        <n v="423.85475199999996"/>
        <n v="474.44960000000003"/>
        <n v="463.64960000000002"/>
        <n v="292.87879999999996"/>
        <n v="222.53593600000005"/>
        <n v="-149.31634559999998"/>
        <n v="509.09000000000003"/>
        <n v="500.34199999999998"/>
        <n v="375.31"/>
        <n v="168.07737599999996"/>
        <n v="521.61983999999995"/>
        <n v="462.75183999999996"/>
        <n v="472.18639999999999"/>
        <n v="335.16495999999995"/>
        <n v="280.7364"/>
        <n v="411.31439999999998"/>
        <n v="-152.64095999999995"/>
        <n v="489.29920000000004"/>
        <n v="475.67520000000002"/>
        <n v="428.43920000000003"/>
        <n v="415.91487999999998"/>
        <n v="268.20600000000002"/>
        <n v="48.396479999999997"/>
        <n v="387.2756"/>
        <n v="276.46719999999993"/>
        <n v="289.72389120000003"/>
        <n v="294.68800000000005"/>
        <n v="384.09199999999998"/>
        <n v="-117.33068800000001"/>
        <n v="491.72656000000001"/>
        <n v="284.96046720000004"/>
        <n v="291.46195199999994"/>
        <n v="121.32"/>
        <n v="-110.45964800000002"/>
        <n v="500.19280000000003"/>
        <n v="310.15257599999995"/>
        <n v="434.86240000000004"/>
        <n v="90.602496000000031"/>
        <n v="502.04999999999995"/>
        <n v="-25.002931200000035"/>
        <n v="395.66520000000003"/>
        <n v="528.0652"/>
        <n v="506.73320000000001"/>
        <n v="-106.74124800000004"/>
        <n v="317.83600000000001"/>
        <n v="-23.619711999999936"/>
        <n v="512.83759999999995"/>
        <n v="469.36440000000005"/>
        <n v="323.95719999999994"/>
        <n v="310.71559999999999"/>
        <n v="-70.706496000000016"/>
        <n v="506.87799999999993"/>
        <n v="532.97399999999993"/>
        <n v="37.199615999999992"/>
        <n v="153.51775999999995"/>
        <n v="181.18617599999999"/>
        <n v="512.19440000000009"/>
        <n v="507.41040000000004"/>
        <n v="467.16240000000005"/>
        <n v="391.24639999999999"/>
        <n v="360.90640000000002"/>
        <n v="439.07884799999999"/>
        <n v="403.07692799999995"/>
        <n v="310.37960000000004"/>
        <n v="40.867263999999921"/>
        <n v="-6.3877376000000368"/>
        <n v="-48.41068800000005"/>
        <n v="517.53959999999995"/>
        <n v="516.58000000000004"/>
        <n v="408.37600000000003"/>
        <n v="318.45920000000001"/>
        <n v="530.84839999999997"/>
        <n v="309.01800000000003"/>
        <n v="461.3768"/>
        <n v="297.20146560000001"/>
        <n v="534.43719999999996"/>
        <n v="508.86519999999996"/>
        <n v="507.18119999999993"/>
        <n v="371.93039999999996"/>
        <n v="540.06960000000004"/>
        <n v="463.54102399999999"/>
        <n v="38.160768000000019"/>
        <n v="430.9024"/>
        <n v="337.80764160000001"/>
        <n v="514.86599999999999"/>
        <n v="413.97800000000001"/>
        <n v="358.75800000000004"/>
        <n v="-89.437439999999924"/>
        <n v="270.07564799999994"/>
        <n v="164.88894719999996"/>
        <n v="80.396160000000066"/>
        <n v="455.99003519999997"/>
        <n v="533.71439999999996"/>
        <n v="504.99039999999997"/>
        <n v="448.30239999999998"/>
        <n v="345.21839999999997"/>
        <n v="-90.035999999999945"/>
        <n v="238.18040000000002"/>
        <n v="414.37479999999994"/>
        <n v="406.09559999999993"/>
        <n v="382.87959999999998"/>
        <n v="431.02496000000002"/>
        <n v="335.24440000000004"/>
        <n v="466.56720000000001"/>
        <n v="413.74560000000002"/>
        <n v="-165.76185600000008"/>
        <n v="18.522047999999927"/>
        <n v="466.07560000000001"/>
        <n v="380.77960000000002"/>
        <n v="419.98467840000001"/>
        <n v="57.411686399999951"/>
        <n v="419.81087999999994"/>
        <n v="13.315391999999974"/>
        <n v="-48.581011200000034"/>
        <n v="543.73599999999999"/>
        <n v="542.64"/>
        <n v="520.21600000000001"/>
        <n v="485.40799999999996"/>
        <n v="453.75199999999995"/>
        <n v="504.73319999999995"/>
        <n v="256.64528640000003"/>
        <n v="545.44039999999995"/>
        <n v="539.62439999999992"/>
        <n v="430.62439999999992"/>
        <n v="421.17690240000002"/>
        <n v="370.548"/>
        <n v="360.15960000000001"/>
        <n v="359.79321600000003"/>
        <n v="334.64678400000003"/>
        <n v="16.247135999999955"/>
        <n v="364.73824000000002"/>
        <n v="530.36519999999996"/>
        <n v="50.257152000000019"/>
        <n v="538.36559999999997"/>
        <n v="492.37359999999995"/>
        <n v="449.5856"/>
        <n v="445.32560000000001"/>
        <n v="217.80192000000005"/>
        <n v="447.07159999999999"/>
        <n v="487.58599999999996"/>
        <n v="448.21399999999994"/>
        <n v="328.10199999999998"/>
        <n v="429.79737599999999"/>
        <n v="468.57039999999995"/>
        <n v="535.81439999999998"/>
        <n v="527.81040000000007"/>
        <n v="523.33839999999998"/>
        <n v="473.56240000000003"/>
        <n v="427.67840000000001"/>
        <n v="-54.825855999999931"/>
        <n v="539.02279999999996"/>
        <n v="527.71879999999999"/>
        <n v="504.1628"/>
        <n v="467.38679999999999"/>
        <n v="414.33479999999997"/>
        <n v="422.05504000000008"/>
        <n v="378.44720000000007"/>
        <n v="434.84288000000004"/>
        <n v="516.5992"/>
        <n v="484.09519999999998"/>
        <n v="410.74719999999996"/>
        <n v="373.47519999999997"/>
        <n v="225.17953920000002"/>
        <n v="406.51699199999996"/>
        <n v="539.83159999999998"/>
        <n v="500.85159999999996"/>
        <n v="447.83159999999992"/>
        <n v="424.76359999999994"/>
        <n v="404.65887999999995"/>
        <n v="554.79888000000005"/>
        <n v="133.54103040000001"/>
        <n v="403.27200000000005"/>
        <n v="388.34800000000007"/>
        <n v="100.25779200000005"/>
        <n v="512.40031999999997"/>
        <n v="528.98440000000005"/>
        <n v="418.10759999999999"/>
        <n v="73.383743999999979"/>
        <n v="480.71039999999999"/>
        <n v="370.91479999999996"/>
        <n v="331.4332"/>
        <n v="365.80960000000005"/>
        <n v="390.78304000000003"/>
        <n v="475.86847999999998"/>
        <n v="511.49319999999994"/>
        <n v="449.14519999999993"/>
        <n v="143.54609280000005"/>
        <n v="-52.568255999999906"/>
        <n v="262.10656000000006"/>
        <n v="129.21907199999998"/>
        <n v="37.431360000000041"/>
        <n v="523.5376"/>
        <n v="517.36959999999999"/>
        <n v="-159.65710080000008"/>
        <n v="57.333695999999975"/>
        <n v="407.57493119999998"/>
        <n v="459.18200000000002"/>
        <n v="222.86749439999994"/>
        <n v="-60.332736000000068"/>
        <n v="414.76255999999995"/>
        <n v="428.22280000000006"/>
        <n v="-100.85089920000007"/>
        <n v="33.615744000000063"/>
        <n v="562.7912"/>
        <n v="537.54719999999998"/>
        <n v="511.13520000000005"/>
        <n v="461.6472"/>
        <n v="353.46848"/>
        <n v="331.54073600000004"/>
        <n v="-87.128294400000073"/>
        <n v="422.91879999999992"/>
        <n v="529.61959999999999"/>
        <n v="420.65160000000003"/>
        <n v="114.23596800000001"/>
        <n v="291.30885120000005"/>
        <n v="2.4382080000000315"/>
        <n v="436.72399999999993"/>
        <n v="418.404"/>
        <n v="378.43599999999998"/>
        <n v="360.84719999999993"/>
        <n v="434.28898559999993"/>
        <n v="490.57056"/>
        <n v="457.68159999999995"/>
        <n v="545.02440000000001"/>
        <n v="529.2364"/>
        <n v="527.79640000000006"/>
        <n v="401.92440000000005"/>
        <n v="-51.790943999999968"/>
        <n v="513.46552320000001"/>
        <n v="287.37544320000001"/>
        <n v="457.18080000000003"/>
        <n v="275.05837440000005"/>
        <n v="396.96079999999995"/>
        <n v="433.14800000000002"/>
        <n v="555.02520000000004"/>
        <n v="503.22120000000001"/>
        <n v="480.80920000000003"/>
        <n v="67.52653440000006"/>
        <n v="114.21254400000004"/>
        <n v="530.41359999999997"/>
        <n v="524.87760000000003"/>
        <n v="507.6336"/>
        <n v="509.37800000000004"/>
        <n v="536.47328000000005"/>
        <n v="298.37760000000003"/>
        <n v="468.16720000000004"/>
        <n v="492.54160000000002"/>
        <n v="273.66201600000005"/>
        <n v="545.75152000000003"/>
        <n v="439.84352000000001"/>
        <n v="305.09564160000008"/>
        <n v="515.93880000000001"/>
        <n v="506.51479999999998"/>
        <n v="348.56000000000006"/>
        <n v="461.13520000000005"/>
        <n v="489.62719999999996"/>
        <n v="257.8836"/>
        <n v="502.85599999999999"/>
        <n v="544.49560000000008"/>
        <n v="222.98111999999998"/>
        <n v="509.32560000000001"/>
        <n v="481.91615999999999"/>
        <n v="232.61183999999997"/>
        <n v="127.03372799999994"/>
        <n v="548.66800000000001"/>
        <n v="507.93200000000002"/>
        <n v="21.872000000000071"/>
        <n v="558.36832000000004"/>
        <n v="530.87639999999999"/>
        <n v="520.88040000000001"/>
        <n v="484.13639999999998"/>
        <n v="425.75239999999997"/>
        <n v="359.23800000000006"/>
        <n v="574.62479999999994"/>
        <n v="510.7568"/>
        <n v="531.64120000000003"/>
        <n v="496.77720000000005"/>
        <n v="453.56520000000006"/>
        <n v="36.638208000000077"/>
        <n v="40.534271999999987"/>
        <n v="522.707584"/>
        <n v="301.83399999999995"/>
        <n v="243.46387200000004"/>
        <n v="400.55341439999995"/>
        <n v="502.57600000000002"/>
        <n v="540.81263999999999"/>
        <n v="443.40039999999999"/>
        <n v="391.15839999999997"/>
        <n v="154.69017600000001"/>
        <n v="566.96575999999993"/>
        <n v="125.94643200000002"/>
        <n v="178.88600000000008"/>
        <n v="334.41615359999997"/>
        <n v="-15.292723200000069"/>
        <n v="334.94803200000001"/>
        <n v="356.76426240000001"/>
        <n v="374.65799999999996"/>
        <n v="550.96320000000003"/>
        <n v="490.34720000000004"/>
        <n v="572.5722816"/>
        <n v="502.702"/>
        <n v="446.55354239999997"/>
        <n v="28.128979200000003"/>
        <n v="429.71199999999999"/>
        <n v="72.819935999999984"/>
        <n v="315.26238719999998"/>
        <n v="565.70367999999996"/>
        <n v="-511.4002751999999"/>
        <n v="-37.567072000000053"/>
        <n v="333.10592640000004"/>
        <n v="384.57384000000002"/>
        <n v="-130.91481599999997"/>
        <n v="-93.278899199999955"/>
        <n v="70.913279999999986"/>
        <n v="403.72640000000001"/>
        <n v="398.54400000000004"/>
        <n v="491.93480000000005"/>
        <n v="387.25689599999998"/>
        <n v="6.5030400000000554"/>
        <n v="545.06200319999994"/>
        <n v="475.74650880000002"/>
        <n v="153.90401280000003"/>
        <n v="396.54480000000001"/>
        <n v="403.0908"/>
        <n v="91.934764800000039"/>
        <n v="161.49008639999994"/>
        <n v="255.08399999999995"/>
        <n v="26.57118719999994"/>
        <n v="80.644992000000059"/>
        <n v="233.14819200000005"/>
        <n v="-71.929920000000038"/>
        <n v="336.18119999999993"/>
        <n v="527.51160960000004"/>
        <n v="348.55630080000003"/>
        <n v="31.364864000000011"/>
        <n v="-5.8494719999999916"/>
        <n v="-48.895776000000069"/>
        <n v="534.28336000000002"/>
        <n v="513.42736000000002"/>
        <n v="433.10335999999995"/>
        <n v="512.39440000000002"/>
        <n v="536.86200000000008"/>
        <n v="48.66700800000001"/>
        <n v="125.26026239999999"/>
        <n v="19.889856000000009"/>
        <n v="-144.21414400000003"/>
        <n v="499.70159999999998"/>
        <n v="211.698624"/>
        <n v="343.4588"/>
        <n v="542.5933824"/>
        <n v="159.92279039999994"/>
        <n v="353.19200000000001"/>
        <n v="199.40736000000004"/>
        <n v="437.18799999999999"/>
        <n v="-35.891167999999993"/>
        <n v="284.311488"/>
        <n v="583.70208000000002"/>
        <n v="484.00608"/>
        <n v="298.28225279999998"/>
        <n v="325.91000000000003"/>
        <n v="445.26479999999998"/>
        <n v="93.650668800000005"/>
        <n v="-95.757311999999956"/>
        <n v="153.9122112"/>
        <n v="430.51839999999999"/>
        <n v="392.40215039999998"/>
        <n v="251.44839999999999"/>
        <n v="504.56880000000001"/>
        <n v="275.22568320000005"/>
        <n v="484.34120000000001"/>
        <n v="101.55292799999995"/>
        <n v="532.09799999999996"/>
        <n v="388.48012800000004"/>
        <n v="507.20400000000006"/>
        <n v="31.202745599999957"/>
        <n v="-83.242406399999936"/>
        <n v="368.29505280000001"/>
        <n v="476.51072000000005"/>
        <n v="-49.440940799999908"/>
        <n v="-32.703033600000026"/>
        <n v="325.92312000000004"/>
        <n v="3.1123200000024553E-2"/>
        <n v="541.79920000000004"/>
        <n v="474.95848320000005"/>
        <n v="410.13439999999997"/>
        <n v="458.342016"/>
        <n v="454.34760000000006"/>
        <n v="545.00451840000005"/>
        <n v="404.49388799999997"/>
        <n v="-34.890815999999973"/>
        <n v="439.02623999999992"/>
        <n v="-19.603263999999967"/>
        <n v="489.6452352"/>
        <n v="312.16857599999997"/>
        <n v="107.16508800000003"/>
        <n v="535.62200000000007"/>
        <n v="-120.99827200000004"/>
        <n v="185.59645440000008"/>
        <n v="215.63942399999996"/>
        <n v="385.19280000000003"/>
        <n v="615.7432"/>
        <n v="427.35080000000005"/>
        <n v="478.9196"/>
        <n v="29.067916799999921"/>
        <n v="53.081856000000016"/>
        <n v="311.17395840000006"/>
        <n v="426.47239999999999"/>
        <n v="-32.253311999999937"/>
        <n v="541.74360000000001"/>
        <n v="502.78955519999994"/>
        <n v="-58.52321280000001"/>
        <n v="372.05560320000001"/>
        <n v="462.78535999999997"/>
        <n v="429.8478336"/>
        <n v="251.21159999999998"/>
        <n v="360.932096"/>
        <n v="367.10346240000001"/>
        <n v="157.30104960000006"/>
        <n v="103.29215999999997"/>
        <n v="472.09960000000001"/>
        <n v="392.04239999999993"/>
        <n v="530.90680000000009"/>
        <n v="488.36040000000003"/>
        <n v="30.009292799999912"/>
        <n v="-33.652224000000047"/>
        <n v="-18.037440000000061"/>
        <n v="98.080896000000052"/>
        <n v="-16.396012799999994"/>
        <n v="317.12376959999995"/>
        <n v="415.67759999999998"/>
        <n v="595.84912000000008"/>
        <n v="236.07060480000001"/>
        <n v="579.94463999999994"/>
        <n v="503.95848960000001"/>
        <n v="-62.583475199999953"/>
        <n v="594.55935999999997"/>
        <n v="-130.14339199999995"/>
        <n v="580.60191359999999"/>
        <n v="596.72239999999999"/>
        <n v="363.16079999999999"/>
        <n v="131.70566400000001"/>
        <n v="2.3439935999999761"/>
        <n v="-38.069759999999974"/>
        <n v="512.93039999999996"/>
        <n v="479.17235199999993"/>
        <n v="275.09360639999994"/>
        <n v="79.339583999999945"/>
        <n v="108.42105600000002"/>
        <n v="300.03724800000003"/>
        <n v="578.14640000000009"/>
        <n v="203.83756800000003"/>
        <n v="483.93560000000002"/>
        <n v="573.21977600000002"/>
        <n v="240.94796160000004"/>
        <n v="197.40959999999995"/>
        <n v="96.686015999999995"/>
        <n v="495.14679999999998"/>
        <n v="575.40703999999994"/>
        <n v="316.58361599999995"/>
        <n v="438.47120000000001"/>
        <n v="385.7604"/>
        <n v="356.58577919999993"/>
        <n v="569.61120000000005"/>
        <n v="571.30119999999999"/>
        <n v="492.81260800000001"/>
        <n v="451.9744"/>
        <n v="200.68243200000006"/>
        <n v="600.41880000000003"/>
        <n v="398.30002560000003"/>
        <n v="467.64320000000004"/>
        <n v="364.16640000000001"/>
        <n v="605.53775999999993"/>
        <n v="380.79206399999998"/>
        <n v="513.4579839999999"/>
        <n v="622.09501439999997"/>
        <n v="212.689728"/>
        <n v="129.05623679999997"/>
        <n v="317.63377919999999"/>
        <n v="18.782400000000052"/>
        <n v="417.88599999999997"/>
        <n v="450.33159999999998"/>
        <n v="512.76240000000007"/>
        <n v="188.72447999999997"/>
        <n v="56.698943999999983"/>
        <n v="210.06593279999998"/>
        <n v="129.89510399999995"/>
        <n v="355.69267200000007"/>
        <n v="525.53331839999998"/>
        <n v="539.94719999999995"/>
        <n v="258.98267519999996"/>
        <n v="355.77983999999992"/>
        <n v="54.458464000000049"/>
        <n v="480.98839999999996"/>
        <n v="433.00995840000007"/>
        <n v="498.76185600000002"/>
        <n v="145.71248639999993"/>
        <n v="105.90374399999996"/>
        <n v="407.004096"/>
        <n v="447.03974399999998"/>
        <n v="72.747264000000087"/>
        <n v="399.63532799999996"/>
        <n v="-10.631424000000038"/>
        <n v="451.57920000000001"/>
        <n v="319.43823360000005"/>
        <n v="112.14984960000004"/>
        <n v="281.86080000000004"/>
        <n v="476.30009599999994"/>
        <n v="91.246080000000006"/>
        <n v="578.51519999999994"/>
        <n v="160.97015039999997"/>
        <n v="156.95468159999996"/>
        <n v="317.18188800000001"/>
        <n v="417.49959999999999"/>
        <n v="640.33718399999998"/>
        <n v="442.36920000000009"/>
        <n v="524.66200000000003"/>
        <n v="15.690355199999999"/>
        <n v="393.62784000000005"/>
        <n v="327.59231999999997"/>
        <n v="418.85759999999993"/>
        <n v="405.8888"/>
        <n v="558.80032000000006"/>
        <n v="436.71959999999996"/>
        <n v="-10.102463999999941"/>
        <n v="236.40775680000002"/>
        <n v="88.44929280000008"/>
        <n v="195.63056640000002"/>
        <n v="303.96132479999994"/>
        <n v="-111.57664"/>
        <n v="62.137152000000015"/>
        <n v="363.48057599999999"/>
        <n v="3.4488959999999906"/>
        <n v="258.74112000000002"/>
        <n v="183.57523200000003"/>
        <n v="-34.370303999999919"/>
        <n v="287.27174400000007"/>
        <n v="614.94839999999999"/>
        <n v="104.40691200000003"/>
        <n v="461.37743999999998"/>
        <n v="346.05223680000006"/>
        <n v="330.47564799999998"/>
        <n v="539.03560000000004"/>
        <n v="166.53442560000008"/>
        <n v="312.64803840000002"/>
        <n v="646.62055680000003"/>
        <n v="97.725887999999941"/>
        <n v="91.436889599999972"/>
        <n v="490.72473600000001"/>
        <n v="99.071366399999988"/>
        <n v="486.33734400000003"/>
        <n v="343.74528000000004"/>
        <n v="622.96879999999999"/>
        <n v="543.74803200000008"/>
        <n v="54.200256000000081"/>
        <n v="523.19759999999997"/>
        <n v="239.36340480000007"/>
        <n v="619.65049600000009"/>
        <n v="430.45113599999991"/>
        <n v="270.69300480000004"/>
        <n v="255.58944000000002"/>
        <n v="441.73350400000004"/>
        <n v="103.64812800000004"/>
        <n v="662.98127999999997"/>
        <n v="455.73442559999995"/>
        <n v="170.65708800000004"/>
        <n v="620.25667199999998"/>
        <n v="159.68563200000006"/>
        <n v="400.52106239999995"/>
        <n v="50.831264000000033"/>
        <n v="576.10105600000009"/>
        <n v="50.187724800000069"/>
        <n v="21.372255999999993"/>
        <n v="54.88220160000003"/>
        <n v="198.58368000000002"/>
        <n v="353.73325440000002"/>
        <n v="551.0956000000001"/>
        <n v="523.58447999999999"/>
        <n v="245.32799999999997"/>
        <n v="406.35320000000002"/>
        <n v="208.33649279999997"/>
        <n v="572.99580800000001"/>
        <n v="523.18174079999994"/>
        <n v="435.36998399999993"/>
        <n v="475.62391680000007"/>
        <n v="96.533203200000003"/>
        <n v="11.624191999999994"/>
        <n v="665.5059839999999"/>
        <n v="169.02604799999995"/>
        <n v="453.00864000000001"/>
        <n v="126.9413184"/>
        <n v="590.31920000000002"/>
        <n v="488.13139200000001"/>
        <n v="400.75839999999999"/>
        <n v="415.43231999999995"/>
        <n v="321.03551999999996"/>
        <n v="561.32686079999996"/>
        <n v="67.119167999999945"/>
        <n v="-125.08483200000001"/>
        <n v="516.01919999999996"/>
        <n v="495.53720000000004"/>
        <n v="-32.817600000000084"/>
        <n v="289.76941440000002"/>
        <n v="483.86040000000003"/>
        <n v="22.03845119999994"/>
        <n v="613.48464000000001"/>
        <n v="599.65664000000004"/>
        <n v="420.85971839999996"/>
        <n v="613.980864"/>
        <n v="345.72120000000001"/>
        <n v="539.82942720000005"/>
        <n v="49.140480000000025"/>
        <n v="84.311231999999904"/>
        <n v="249.70022399999993"/>
        <n v="615.21960000000001"/>
        <n v="527.91000960000008"/>
        <n v="2.3606399999999894"/>
        <n v="256.65960960000001"/>
        <n v="-40.604902400000014"/>
        <n v="109.80819840000004"/>
        <n v="569.96120000000008"/>
        <n v="591.98054400000001"/>
        <n v="538.23686399999997"/>
        <n v="347.19227520000004"/>
        <n v="652.066464"/>
        <n v="364.44979199999995"/>
        <n v="493.59027839999999"/>
        <n v="505.90483200000006"/>
        <n v="388.38428160000001"/>
        <n v="481.67462399999999"/>
        <n v="5.0328960000000507"/>
        <n v="572.25855999999999"/>
        <n v="586.00250879999999"/>
        <n v="180.88876800000003"/>
        <n v="457.79321600000003"/>
        <n v="419.86391040000001"/>
        <n v="449.24488320000006"/>
        <n v="264.88358399999998"/>
        <n v="344.78259839999998"/>
        <n v="640.35328000000004"/>
        <n v="576.91176960000007"/>
        <n v="123.38398080000002"/>
        <n v="479.59276799999998"/>
        <n v="521.65689600000007"/>
        <n v="426.48019200000005"/>
        <n v="40.126847999999995"/>
        <n v="72.609465600000021"/>
        <n v="661.19660800000008"/>
        <n v="508.464"/>
        <n v="612.23720000000003"/>
        <n v="272.27886720000004"/>
        <n v="39.18280320000008"/>
        <n v="64.410815999999954"/>
        <n v="668.84014080000009"/>
        <n v="103.13356799999997"/>
        <n v="275.42035199999998"/>
        <n v="365.11219199999999"/>
        <n v="542.81433600000003"/>
        <n v="476.55732480000006"/>
        <n v="106.14048000000003"/>
        <n v="475.86528000000004"/>
        <n v="597.30606720000003"/>
        <n v="226.05331200000001"/>
        <n v="322.78828800000002"/>
        <n v="583.77492480000001"/>
        <n v="607.1472"/>
        <n v="563.0752"/>
        <n v="503.74051199999997"/>
        <n v="19.49740799999995"/>
        <n v="492.60919999999999"/>
        <n v="147.84155520000002"/>
        <n v="255.66835199999997"/>
        <n v="270.41990400000003"/>
        <n v="35.432121600000073"/>
        <n v="93.749030399999924"/>
        <n v="611.47148160000006"/>
        <n v="457.50531839999996"/>
        <n v="511.49919999999997"/>
        <n v="54.547065599999996"/>
        <n v="256.48223999999999"/>
        <n v="164.79987199999994"/>
        <n v="595.59997440000006"/>
        <n v="97.426751999999965"/>
        <n v="344.86354560000001"/>
        <n v="82.976255999999921"/>
        <n v="525.12099839999996"/>
        <n v="128.589696"/>
        <n v="416.44725119999998"/>
        <n v="553.99720000000002"/>
        <n v="193.808896"/>
        <n v="519.35915520000003"/>
        <n v="157.34104320000006"/>
        <n v="512.83167360000004"/>
        <n v="-86.388159999999971"/>
        <n v="242.65785600000004"/>
        <n v="551.55872640000007"/>
        <n v="606.03436800000009"/>
        <n v="-21.666176000000064"/>
        <n v="574.89001599999995"/>
        <n v="27.906796799999938"/>
        <n v="337.85932800000006"/>
        <n v="425.10213120000003"/>
        <n v="64.478361600000085"/>
        <n v="662.35317119999991"/>
        <n v="348.86217600000003"/>
        <n v="583.12715519999995"/>
        <n v="331.16908799999999"/>
        <n v="605.27616"/>
        <n v="75.239788800000042"/>
        <n v="571.51539840000009"/>
        <n v="307.03107840000001"/>
        <n v="409.12051200000002"/>
        <n v="328.61299199999996"/>
        <n v="591.52485120000006"/>
        <n v="245.40284159999999"/>
        <n v="372.29337600000002"/>
        <n v="454.97374719999999"/>
        <n v="691.52793599999995"/>
        <n v="663.81845759999999"/>
        <n v="486.50505599999997"/>
        <n v="698.32473600000003"/>
        <n v="190.18367999999998"/>
        <n v="490.64121599999999"/>
        <n v="210.699072"/>
        <n v="293.27151360000005"/>
        <n v="263.74329599999999"/>
        <n v="164.44896000000006"/>
        <n v="497.28959999999995"/>
        <n v="355.57344000000006"/>
        <n v="622.42824960000007"/>
        <n v="731.54895999999997"/>
        <n v="608.81695999999999"/>
        <n v="705.29798400000004"/>
        <n v="463.53968639999994"/>
        <n v="248.86229759999992"/>
        <n v="308.04057599999993"/>
        <n v="746.62978559999999"/>
        <n v="484.62543359999995"/>
        <n v="593.76312959999996"/>
        <n v="513.45382399999994"/>
        <n v="505.82382720000004"/>
        <n v="371.17877759999999"/>
        <n v="498.80006400000002"/>
        <n v="477.98305920000001"/>
        <n v="380.18952960000001"/>
        <n v="380.17823999999996"/>
        <n v="558.80509439999992"/>
        <n v="647.35692800000004"/>
        <n v="609.25699199999997"/>
        <n v="497.58374400000002"/>
        <n v="324.77856000000003"/>
        <n v="155.35641599999997"/>
        <n v="405.65548799999993"/>
        <n v="730.69712000000004"/>
        <n v="399.66988799999996"/>
        <n v="193.37683200000004"/>
        <n v="66.324403200000006"/>
        <n v="657.47136"/>
        <n v="610.87738880000006"/>
        <n v="253.90387199999998"/>
        <n v="666.30320640000002"/>
        <n v="619.12070399999993"/>
        <n v="404.78778240000003"/>
        <n v="274.37337599999995"/>
        <n v="467.95918079999996"/>
        <n v="133.90310399999998"/>
        <n v="382.34282880000001"/>
        <n v="328.96788480000004"/>
        <n v="194.15596800000003"/>
        <n v="623.20032000000003"/>
        <n v="219.77556479999998"/>
        <n v="529.85076479999998"/>
        <n v="57.985651200000007"/>
        <n v="399.16607999999997"/>
        <n v="419.65670399999993"/>
        <n v="449.75256960000007"/>
        <n v="409.22745600000002"/>
        <n v="583.11690239999996"/>
        <n v="109.14627840000003"/>
        <n v="322.17897599999998"/>
        <n v="452.65055999999998"/>
        <n v="212.67187199999989"/>
        <n v="86.58911999999998"/>
        <n v="590.32400640000003"/>
        <n v="169.87858560000006"/>
        <n v="269.59872000000007"/>
        <n v="368.34969599999999"/>
        <n v="162.31180800000004"/>
        <n v="260.29858560000002"/>
        <n v="303.77606399999996"/>
        <n v="280.98547200000002"/>
        <n v="158.37306240000009"/>
        <n v="707.33695999999998"/>
        <n v="459.04302719999998"/>
        <n v="117.60288000000003"/>
        <n v="339.72468479999998"/>
        <n v="497.03053439999996"/>
        <n v="741.88969600000007"/>
        <n v="498.53318400000001"/>
        <n v="535.52543999999989"/>
        <n v="527.71206400000005"/>
        <n v="365.74039679999998"/>
        <n v="618.26073599999995"/>
        <n v="709.18448000000001"/>
        <n v="309.09004799999997"/>
        <n v="160.62420480000003"/>
        <n v="193.29888000000005"/>
        <n v="255.410304"/>
        <n v="257.26905599999998"/>
        <n v="660.46709759999999"/>
        <n v="628.10035200000004"/>
        <n v="687.31453439999996"/>
        <n v="726.394048"/>
        <n v="321.93407999999999"/>
        <n v="765.86767999999995"/>
        <n v="670.13167999999996"/>
        <n v="207.81576960000007"/>
        <n v="499.45631999999995"/>
        <n v="414.38914560000006"/>
        <n v="314.77843200000001"/>
        <n v="341.28134399999999"/>
        <n v="150.30316800000003"/>
        <n v="106.00396799999999"/>
        <n v="627.03807359999996"/>
        <n v="744.98676480000006"/>
        <n v="591.23320320000005"/>
        <n v="588.65016000000003"/>
        <n v="107.52510719999998"/>
        <n v="150.74578559999998"/>
        <n v="716.72966400000007"/>
        <n v="272.83443839999995"/>
        <n v="490.46495999999996"/>
        <n v="239.69537280000009"/>
        <n v="218.87001599999996"/>
        <n v="144.85674240000003"/>
        <n v="317.85649919999997"/>
        <n v="725.71312"/>
        <n v="584.94327999999996"/>
        <n v="563.93640960000005"/>
        <n v="628.16895999999997"/>
        <n v="328.09286399999996"/>
        <n v="346.5734592"/>
        <n v="676.04841599999997"/>
        <n v="387.8005632"/>
        <n v="313.597824"/>
        <n v="759.48608000000002"/>
        <n v="705.13007999999991"/>
        <n v="411.74572799999999"/>
        <n v="231.86651519999998"/>
        <n v="431.90304000000003"/>
        <n v="134.43747840000003"/>
        <n v="126.29591040000003"/>
        <n v="129.75283200000001"/>
        <n v="582.96122880000007"/>
        <n v="484.88620800000001"/>
        <n v="550.77146879999998"/>
        <n v="537.24318719999997"/>
        <n v="142.9248"/>
        <n v="134.08072319999997"/>
        <n v="288.53969280000001"/>
        <n v="672.56626559999995"/>
        <n v="274.19087999999999"/>
        <n v="799.43903999999998"/>
        <n v="659.73904000000005"/>
        <n v="499.98259200000001"/>
        <n v="209.20819200000005"/>
        <n v="430.73086080000002"/>
        <n v="455.45218560000001"/>
        <n v="649.05295999999998"/>
        <n v="402.83212799999995"/>
        <n v="209.60563200000001"/>
        <n v="446.51519999999999"/>
        <n v="376.59951360000008"/>
        <n v="556.14251520000005"/>
        <n v="349.83571199999994"/>
        <n v="137.43571199999997"/>
        <n v="195.90860799999996"/>
        <n v="593.94391999999993"/>
        <n v="584.88518399999998"/>
        <n v="755.30799999999999"/>
        <n v="547.97471999999993"/>
        <n v="326.67254400000002"/>
        <n v="425.68535039999995"/>
        <n v="466.26259199999998"/>
        <n v="625.59889920000001"/>
        <n v="688.84972800000003"/>
        <n v="273.96286079999993"/>
        <n v="766.93567999999993"/>
        <n v="610.27631999999994"/>
        <n v="502.97116800000003"/>
        <n v="-2.4817855999999665"/>
        <n v="808.75696000000005"/>
        <n v="455.99884800000001"/>
        <n v="803.77372160000004"/>
        <n v="569.08159999999998"/>
        <n v="166.68337919999999"/>
        <n v="236.64172799999994"/>
        <n v="549.97059839999997"/>
        <n v="214.30560000000003"/>
        <n v="438.25344000000001"/>
        <n v="247.80723840000007"/>
        <n v="185.85382400000003"/>
        <n v="228.91488000000004"/>
        <n v="214.84934399999997"/>
        <n v="410.91264000000001"/>
        <n v="233.59257600000001"/>
        <n v="748.75903999999991"/>
        <n v="770.61404159999995"/>
        <n v="335.44147199999998"/>
        <n v="229.69612800000004"/>
        <n v="729.83839999999998"/>
        <n v="575.3781120000001"/>
        <n v="646.29978240000003"/>
        <n v="429.43169279999995"/>
        <n v="675.71892479999997"/>
        <n v="552.20672000000002"/>
        <n v="323.09765759999993"/>
        <n v="709.02706560000001"/>
        <n v="286.78644479999991"/>
        <n v="700.43312000000003"/>
        <n v="804.74736000000007"/>
        <n v="603.02419200000008"/>
        <n v="354.04415999999998"/>
        <n v="569.33087999999998"/>
        <n v="772.07120640000005"/>
        <n v="454.24811520000003"/>
        <n v="761.43583999999998"/>
        <n v="231.77337599999998"/>
        <n v="628.44339839999998"/>
        <n v="473.99942400000003"/>
        <n v="442.01337599999994"/>
        <n v="692.55217919999996"/>
        <n v="566.84358399999996"/>
        <n v="419.32128000000006"/>
        <n v="248.67321600000002"/>
        <n v="203.82681600000001"/>
        <n v="251.42115839999997"/>
        <n v="701.23507200000006"/>
        <n v="690.76147199999991"/>
        <n v="266.62241280000001"/>
        <n v="636.13286399999993"/>
        <n v="323.19352319999996"/>
        <n v="517.96535040000003"/>
        <n v="-77.809977600000025"/>
        <n v="271.291968"/>
        <n v="698.74943999999994"/>
        <n v="213.89145599999995"/>
        <n v="263.81759999999997"/>
        <n v="404.56771200000003"/>
        <n v="623.10389759999998"/>
        <n v="429.74628480000001"/>
        <n v="316.32345599999996"/>
        <n v="316.47901439999998"/>
        <n v="534.45093120000001"/>
        <n v="330.36860160000003"/>
        <n v="335.89977599999997"/>
        <n v="816.19871999999998"/>
        <n v="784.88192000000004"/>
        <n v="229.54266240000004"/>
        <n v="783.3203072"/>
        <n v="554.8036032"/>
        <n v="776.99296000000004"/>
        <n v="292.27622399999996"/>
        <n v="662.89747199999999"/>
        <n v="357.94156800000002"/>
        <n v="205.92672000000005"/>
        <n v="264.89740800000004"/>
        <n v="285.48042239999995"/>
        <n v="746.3460096"/>
        <n v="155.75164800000005"/>
        <n v="776.61851520000005"/>
        <n v="834.80992000000003"/>
        <n v="796.20992000000001"/>
        <n v="639.4132224"/>
        <n v="399.56751359999998"/>
        <n v="347.71562879999999"/>
        <n v="800.17439999999999"/>
        <n v="352.71686399999999"/>
        <n v="478.76256000000001"/>
        <n v="465.21955199999996"/>
        <n v="698.46637439999995"/>
        <n v="561.55249920000006"/>
        <n v="340.71062399999994"/>
        <n v="595.55925119999995"/>
        <n v="722.42885760000001"/>
        <n v="560.53701120000005"/>
        <n v="646.86270720000005"/>
        <n v="332.83422719999999"/>
        <n v="681.36069120000002"/>
        <n v="297.56313599999999"/>
        <n v="735.27321599999993"/>
        <n v="544.41100799999992"/>
        <n v="836.85407999999995"/>
        <n v="574.63326719999998"/>
        <n v="880.09894400000007"/>
        <n v="853.54431999999997"/>
        <n v="416.76591360000003"/>
        <n v="849.40535999999997"/>
        <n v="848.21456000000001"/>
        <n v="659.61043199999995"/>
        <n v="802.10479999999995"/>
        <n v="210.25021439999989"/>
        <n v="819.88890240000001"/>
        <n v="326.9919744"/>
        <n v="711.17864000000009"/>
        <n v="594.48969599999998"/>
        <n v="-87.603379199999949"/>
        <n v="513.71635199999992"/>
        <n v="337.01510399999995"/>
        <n v="381.84032640000009"/>
        <n v="563.72755200000006"/>
        <n v="514.06828799999994"/>
        <n v="624.1635839999999"/>
        <n v="361.745856"/>
        <n v="365.68049280000002"/>
        <n v="715.8658752"/>
        <n v="425.15011199999998"/>
        <n v="829.00922879999996"/>
        <n v="460.35440639999996"/>
        <n v="818.66896000000008"/>
        <n v="824.77120000000002"/>
        <n v="596.44679040000005"/>
        <n v="242.95334400000002"/>
        <n v="607.61721599999998"/>
        <n v="-23.518310400000018"/>
        <n v="653.19432959999995"/>
        <n v="398.07551999999998"/>
        <n v="823.26660479999998"/>
        <n v="689.84405760000004"/>
        <n v="816.32532479999998"/>
        <n v="510.35518079999997"/>
        <n v="606.482304"/>
        <n v="371.27936640000007"/>
        <n v="484.9077312"/>
        <n v="625.54272000000003"/>
        <n v="728.81994239999995"/>
        <n v="333.58329600000002"/>
        <n v="778.19936000000007"/>
        <n v="835.25233920000005"/>
        <n v="889.75279999999998"/>
        <n v="238.94409599999994"/>
        <n v="735.55956480000009"/>
        <n v="858.13862400000005"/>
        <n v="911.4"/>
        <n v="850.28399999999999"/>
        <n v="841.06"/>
        <n v="766.35546240000008"/>
        <n v="695.52598399999999"/>
        <n v="355.48707839999997"/>
        <n v="363.95473919999995"/>
        <n v="810.86048000000005"/>
        <n v="912.39135999999996"/>
        <n v="698.52756479999994"/>
        <n v="763.238336"/>
        <n v="724.20773120000001"/>
        <n v="832.51207999999997"/>
        <n v="861.29183999999998"/>
        <n v="995.529901"/>
        <n v="826.49360000000001"/>
        <n v="410.78371800000002"/>
        <n v="626.60439000000008"/>
        <n v="851.7932800000001"/>
        <n v="908.81608000000006"/>
        <n v="886.24240000000009"/>
        <n v="762.01009900000008"/>
        <n v="873.05278399999997"/>
        <n v="-229.34357799999998"/>
        <n v="899.33375999999998"/>
        <n v="-101.22373100000004"/>
        <n v="1060.416512"/>
        <n v="1041.107456"/>
        <n v="1022.2788639999999"/>
        <n v="1088.3177760000001"/>
        <n v="1003.8770939999999"/>
        <n v="1068.642816"/>
        <n v="-94.69691499999999"/>
        <n v="1235.2790400000001"/>
        <n v="1225.4202109999999"/>
        <n v="923.35065599999996"/>
        <n v="1487.51207"/>
        <n v="1491.0823680000001"/>
        <n v="1501.5304639999999"/>
        <n v="1198.6307900000002"/>
        <n v="1797.8296189999999"/>
        <n v="717.04945899999984"/>
        <n v="2108.655405"/>
        <n v="1752.4151620000002"/>
        <n v="2108.4272580000002"/>
      </sharedItems>
    </cacheField>
    <cacheField name="customer_id2" numFmtId="0">
      <sharedItems containsBlank="1"/>
    </cacheField>
    <cacheField name="first_name" numFmtId="0">
      <sharedItems containsBlank="1"/>
    </cacheField>
    <cacheField name="last_name" numFmtId="0">
      <sharedItems containsBlank="1"/>
    </cacheField>
    <cacheField name="email" numFmtId="0">
      <sharedItems containsBlank="1"/>
    </cacheField>
    <cacheField name="city" numFmtId="0">
      <sharedItems containsBlank="1" count="13">
        <s v="Sydney"/>
        <s v="Mumbai"/>
        <s v="Melbourne"/>
        <s v="Brisbane"/>
        <s v="Manchester"/>
        <s v="New York"/>
        <s v="London"/>
        <s v="Bangalore"/>
        <s v="Delhi"/>
        <s v="Los Angeles"/>
        <s v="Chicago"/>
        <s v="Birmingham"/>
        <m/>
      </sharedItems>
    </cacheField>
    <cacheField name="country" numFmtId="0">
      <sharedItems containsBlank="1"/>
    </cacheField>
    <cacheField name="user" numFmtId="0">
      <sharedItems containsBlank="1"/>
    </cacheField>
    <cacheField name="code" numFmtId="0">
      <sharedItems containsString="0" containsBlank="1" containsNumber="1" containsInteger="1" minValue="1011" maxValue="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ala harinadha" refreshedDate="45492.921134374999" createdVersion="8" refreshedVersion="8" minRefreshableVersion="3" recordCount="19929" xr:uid="{BEE22AD4-A5C6-4119-8292-CF7EC841E637}">
  <cacheSource type="worksheet">
    <worksheetSource ref="A1:P19930" sheet="Sheet2"/>
  </cacheSource>
  <cacheFields count="15">
    <cacheField name="Selling Price" numFmtId="0">
      <sharedItems containsSemiMixedTypes="0" containsString="0" containsNumber="1" minValue="36.304200000000002" maxValue="2217.6792580000001"/>
    </cacheField>
    <cacheField name="date" numFmtId="0">
      <sharedItems containsDate="1" containsMixedTypes="1" minDate="2023-11-08T00:00:00" maxDate="2023-11-09T00:00:00" count="366">
        <s v="Thursday, March 09, 2023"/>
        <s v="Wednesday, March 01, 2023"/>
        <s v="Thursday, March 16, 2023"/>
        <s v="Wednesday, September 27, 2023"/>
        <s v="Monday, January 02, 2023"/>
        <s v="Wednesday, August 02, 2023"/>
        <s v="Friday, December 22, 2023"/>
        <s v="Wednesday, May 24, 2023"/>
        <s v="Monday, May 29, 2023"/>
        <s v="Friday, January 20, 2023"/>
        <s v="Tuesday, December 26, 2023"/>
        <s v="Sunday, October 01, 2023"/>
        <s v="Saturday, October 28, 2023"/>
        <s v="Thursday, December 21, 2023"/>
        <s v="Friday, October 06, 2023"/>
        <s v="Thursday, August 17, 2023"/>
        <s v="Wednesday, September 13, 2023"/>
        <s v="Tuesday, March 21, 2023"/>
        <s v="Thursday, October 26, 2023"/>
        <s v="Sunday, September 17, 2023"/>
        <s v="Saturday, August 12, 2023"/>
        <s v="Friday, June 02, 2023"/>
        <s v="Saturday, July 22, 2023"/>
        <s v="Sunday, March 19, 2023"/>
        <s v="Saturday, December 23, 2023"/>
        <s v="Tuesday, August 29, 2023"/>
        <s v="Sunday, November 19, 2023"/>
        <s v="Wednesday, July 12, 2023"/>
        <s v="Monday, November 13, 2023"/>
        <s v="Friday, November 10, 2023"/>
        <s v="Thursday, August 10, 2023"/>
        <s v="Monday, March 20, 2023"/>
        <s v="Saturday, October 14, 2023"/>
        <s v="Thursday, June 08, 2023"/>
        <s v="Saturday, June 03, 2023"/>
        <s v="Monday, February 27, 2023"/>
        <s v="Friday, February 24, 2023"/>
        <s v="Saturday, November 11, 2023"/>
        <s v="Sunday, January 01, 2023"/>
        <s v="Monday, December 18, 2023"/>
        <s v="Wednesday, June 28, 2023"/>
        <s v="Wednesday, November 08, 2023"/>
        <s v="Saturday, April 08, 2023"/>
        <s v="Sunday, November 12, 2023"/>
        <s v="Friday, September 08, 2023"/>
        <s v="Friday, August 11, 2023"/>
        <s v="Monday, September 25, 2023"/>
        <s v="Saturday, June 17, 2023"/>
        <s v="Monday, November 20, 2023"/>
        <s v="Monday, January 23, 2023"/>
        <s v="Monday, February 06, 2023"/>
        <s v="Tuesday, June 27, 2023"/>
        <s v="Friday, June 16, 2023"/>
        <s v="Monday, October 09, 2023"/>
        <s v="Tuesday, October 03, 2023"/>
        <s v="Saturday, July 29, 2023"/>
        <s v="Sunday, January 15, 2023"/>
        <s v="Sunday, January 29, 2023"/>
        <s v="Sunday, July 16, 2023"/>
        <s v="Friday, March 24, 2023"/>
        <s v="Wednesday, August 30, 2023"/>
        <s v="Tuesday, April 11, 2023"/>
        <s v="Friday, July 21, 2023"/>
        <s v="Tuesday, January 24, 2023"/>
        <s v="Wednesday, October 11, 2023"/>
        <s v="Friday, December 15, 2023"/>
        <s v="Sunday, August 27, 2023"/>
        <s v="Thursday, August 31, 2023"/>
        <s v="Wednesday, August 09, 2023"/>
        <s v="Tuesday, October 17, 2023"/>
        <s v="Sunday, December 17, 2023"/>
        <s v="Saturday, November 04, 2023"/>
        <s v="Friday, June 23, 2023"/>
        <s v="Sunday, February 26, 2023"/>
        <s v="Sunday, April 02, 2023"/>
        <s v="Saturday, December 09, 2023"/>
        <s v="Wednesday, June 14, 2023"/>
        <s v="Monday, February 13, 2023"/>
        <s v="Thursday, July 06, 2023"/>
        <s v="Thursday, May 11, 2023"/>
        <s v="Monday, November 06, 2023"/>
        <s v="Wednesday, February 22, 2023"/>
        <s v="Monday, May 15, 2023"/>
        <s v="Thursday, November 16, 2023"/>
        <s v="Tuesday, September 12, 2023"/>
        <s v="Monday, August 14, 2023"/>
        <s v="Tuesday, August 22, 2023"/>
        <s v="Saturday, May 13, 2023"/>
        <s v="Thursday, May 04, 2023"/>
        <s v="Tuesday, September 19, 2023"/>
        <s v="Monday, September 04, 2023"/>
        <s v="Wednesday, February 15, 2023"/>
        <s v="Wednesday, October 18, 2023"/>
        <s v="Saturday, January 21, 2023"/>
        <s v="Tuesday, July 18, 2023"/>
        <s v="Tuesday, December 12, 2023"/>
        <s v="Sunday, June 04, 2023"/>
        <s v="Sunday, June 11, 2023"/>
        <s v="Friday, November 03, 2023"/>
        <s v="Tuesday, March 14, 2023"/>
        <s v="Wednesday, December 27, 2023"/>
        <s v="Saturday, December 16, 2023"/>
        <s v="Wednesday, September 06, 2023"/>
        <s v="Tuesday, November 07, 2023"/>
        <s v="Friday, September 01, 2023"/>
        <s v="Thursday, December 07, 2023"/>
        <s v="Monday, January 09, 2023"/>
        <s v="Wednesday, December 13, 2023"/>
        <s v="Tuesday, February 21, 2023"/>
        <s v="Tuesday, May 30, 2023"/>
        <s v="Tuesday, October 10, 2023"/>
        <s v="Thursday, January 12, 2023"/>
        <s v="Tuesday, November 21, 2023"/>
        <s v="Sunday, December 10, 2023"/>
        <s v="Thursday, January 05, 2023"/>
        <s v="Sunday, June 18, 2023"/>
        <s v="Friday, August 25, 2023"/>
        <s v="Wednesday, January 18, 2023"/>
        <s v="Sunday, December 31, 2023"/>
        <s v="Tuesday, June 13, 2023"/>
        <s v="Sunday, October 22, 2023"/>
        <s v="Monday, April 03, 2023"/>
        <s v="Monday, July 31, 2023"/>
        <s v="Monday, March 27, 2023"/>
        <s v="Sunday, February 19, 2023"/>
        <s v="Monday, February 20, 2023"/>
        <s v="Tuesday, April 18, 2023"/>
        <s v="Friday, April 07, 2023"/>
        <s v="Monday, August 21, 2023"/>
        <s v="Friday, January 27, 2023"/>
        <s v="Thursday, September 14, 2023"/>
        <s v="Sunday, October 08, 2023"/>
        <s v="Wednesday, November 29, 2023"/>
        <s v="Thursday, March 30, 2023"/>
        <s v="Thursday, August 24, 2023"/>
        <s v="Wednesday, July 19, 2023"/>
        <s v="Wednesday, November 15, 2023"/>
        <s v="Sunday, October 15, 2023"/>
        <s v="Saturday, April 22, 2023"/>
        <s v="Wednesday, March 08, 2023"/>
        <s v="Saturday, September 23, 2023"/>
        <s v="Wednesday, April 05, 2023"/>
        <s v="Monday, July 24, 2023"/>
        <s v="Monday, September 11, 2023"/>
        <s v="Wednesday, November 22, 2023"/>
        <s v="Wednesday, January 11, 2023"/>
        <s v="Thursday, July 13, 2023"/>
        <s v="Friday, October 27, 2023"/>
        <s v="Sunday, May 14, 2023"/>
        <s v="Saturday, March 11, 2023"/>
        <s v="Monday, September 18, 2023"/>
        <s v="Friday, January 13, 2023"/>
        <s v="Sunday, March 12, 2023"/>
        <s v="Thursday, September 28, 2023"/>
        <s v="Saturday, March 18, 2023"/>
        <s v="Sunday, March 05, 2023"/>
        <s v="Thursday, July 20, 2023"/>
        <s v="Monday, March 13, 2023"/>
        <s v="Tuesday, August 15, 2023"/>
        <s v="Tuesday, August 01, 2023"/>
        <s v="Saturday, June 10, 2023"/>
        <s v="Sunday, July 23, 2023"/>
        <s v="Saturday, May 27, 2023"/>
        <s v="Wednesday, December 20, 2023"/>
        <s v="Saturday, January 07, 2023"/>
        <s v="Saturday, June 24, 2023"/>
        <s v="Sunday, September 24, 2023"/>
        <s v="Friday, June 09, 2023"/>
        <s v="Sunday, April 23, 2023"/>
        <s v="Wednesday, May 31, 2023"/>
        <s v="Monday, December 11, 2023"/>
        <s v="Saturday, February 25, 2023"/>
        <s v="Friday, February 10, 2023"/>
        <s v="Friday, December 01, 2023"/>
        <s v="Tuesday, January 03, 2023"/>
        <s v="Saturday, February 04, 2023"/>
        <s v="Wednesday, October 25, 2023"/>
        <s v="Sunday, April 16, 2023"/>
        <s v="Thursday, April 06, 2023"/>
        <s v="Thursday, April 13, 2023"/>
        <s v="Wednesday, May 17, 2023"/>
        <s v="Sunday, June 25, 2023"/>
        <s v="Sunday, December 24, 2023"/>
        <s v="Friday, March 17, 2023"/>
        <s v="Tuesday, November 28, 2023"/>
        <s v="Monday, May 08, 2023"/>
        <s v="Wednesday, March 15, 2023"/>
        <s v="Wednesday, February 08, 2023"/>
        <s v="Thursday, September 21, 2023"/>
        <s v="Sunday, July 02, 2023"/>
        <s v="Saturday, August 05, 2023"/>
        <s v="Monday, July 03, 2023"/>
        <s v="Sunday, February 12, 2023"/>
        <s v="Monday, January 16, 2023"/>
        <s v="Wednesday, April 12, 2023"/>
        <s v="Tuesday, May 23, 2023"/>
        <s v="Saturday, August 26, 2023"/>
        <s v="Thursday, May 18, 2023"/>
        <s v="Wednesday, May 03, 2023"/>
        <s v="Saturday, March 04, 2023"/>
        <s v="Friday, July 28, 2023"/>
        <s v="Wednesday, November 01, 2023"/>
        <s v="Monday, July 17, 2023"/>
        <s v="Thursday, June 01, 2023"/>
        <s v="Sunday, July 30, 2023"/>
        <s v="Tuesday, February 07, 2023"/>
        <s v="Friday, November 17, 2023"/>
        <s v="Friday, September 22, 2023"/>
        <s v="Tuesday, April 25, 2023"/>
        <s v="Thursday, July 27, 2023"/>
        <s v="Sunday, May 28, 2023"/>
        <s v="Thursday, December 28, 2023"/>
        <s v="Friday, December 29, 2023"/>
        <s v="Saturday, October 07, 2023"/>
        <s v="Monday, April 10, 2023"/>
        <s v="Sunday, January 08, 2023"/>
        <s v="Saturday, April 29, 2023"/>
        <s v="Wednesday, October 04, 2023"/>
        <s v="Tuesday, November 14, 2023"/>
        <s v="Wednesday, March 22, 2023"/>
        <s v="Monday, April 17, 2023"/>
        <s v="Tuesday, March 28, 2023"/>
        <s v="Friday, February 17, 2023"/>
        <s v="Saturday, December 02, 2023"/>
        <s v="Sunday, July 09, 2023"/>
        <s v="Tuesday, June 06, 2023"/>
        <s v="Tuesday, January 31, 2023"/>
        <s v="Tuesday, July 25, 2023"/>
        <s v="Saturday, July 08, 2023"/>
        <s v="Wednesday, June 07, 2023"/>
        <s v="Monday, January 30, 2023"/>
        <s v="Tuesday, May 09, 2023"/>
        <s v="Tuesday, January 10, 2023"/>
        <s v="Tuesday, April 04, 2023"/>
        <s v="Wednesday, April 19, 2023"/>
        <s v="Friday, June 30, 2023"/>
        <s v="Thursday, October 19, 2023"/>
        <s v="Thursday, March 02, 2023"/>
        <s v="Thursday, January 19, 2023"/>
        <s v="Thursday, June 15, 2023"/>
        <s v="Sunday, November 26, 2023"/>
        <s v="Monday, April 24, 2023"/>
        <s v="Friday, January 06, 2023"/>
        <s v="Thursday, November 23, 2023"/>
        <s v="Wednesday, August 23, 2023"/>
        <s v="Saturday, January 28, 2023"/>
        <s v="Wednesday, February 01, 2023"/>
        <s v="Saturday, July 01, 2023"/>
        <s v="Friday, March 03, 2023"/>
        <s v="Sunday, September 10, 2023"/>
        <s v="Tuesday, December 05, 2023"/>
        <s v="Friday, April 21, 2023"/>
        <s v="Monday, December 04, 2023"/>
        <s v="Wednesday, March 29, 2023"/>
        <s v="Monday, October 02, 2023"/>
        <s v="Friday, April 14, 2023"/>
        <s v="Wednesday, January 04, 2023"/>
        <s v="Saturday, January 14, 2023"/>
        <s v="Friday, September 15, 2023"/>
        <s v="Friday, May 19, 2023"/>
        <s v="Wednesday, April 26, 2023"/>
        <s v="Thursday, April 20, 2023"/>
        <s v="Friday, May 05, 2023"/>
        <s v="Sunday, April 09, 2023"/>
        <s v="Friday, September 29, 2023"/>
        <s v="Monday, October 30, 2023"/>
        <s v="Wednesday, June 21, 2023"/>
        <s v="Friday, May 12, 2023"/>
        <s v="Friday, March 10, 2023"/>
        <s v="Monday, August 28, 2023"/>
        <s v="Sunday, April 30, 2023"/>
        <s v="Monday, December 25, 2023"/>
        <s v="Friday, April 28, 2023"/>
        <s v="Sunday, August 13, 2023"/>
        <s v="Monday, June 05, 2023"/>
        <s v="Thursday, February 16, 2023"/>
        <s v="Saturday, May 06, 2023"/>
        <s v="Friday, July 07, 2023"/>
        <s v="Tuesday, July 11, 2023"/>
        <s v="Friday, November 24, 2023"/>
        <s v="Monday, July 10, 2023"/>
        <s v="Friday, May 26, 2023"/>
        <s v="Tuesday, August 08, 2023"/>
        <s v="Tuesday, July 04, 2023"/>
        <s v="Friday, October 20, 2023"/>
        <s v="Thursday, August 03, 2023"/>
        <s v="Thursday, September 07, 2023"/>
        <s v="Saturday, September 30, 2023"/>
        <s v="Saturday, September 02, 2023"/>
        <s v="Thursday, October 05, 2023"/>
        <s v="Thursday, June 22, 2023"/>
        <s v="Tuesday, March 07, 2023"/>
        <s v="Friday, August 18, 2023"/>
        <s v="Saturday, July 15, 2023"/>
        <s v="Tuesday, September 05, 2023"/>
        <s v="Monday, October 16, 2023"/>
        <s v="Saturday, February 11, 2023"/>
        <s v="Saturday, November 25, 2023"/>
        <s v="Tuesday, February 14, 2023"/>
        <s v="Friday, August 04, 2023"/>
        <s v="Saturday, December 30, 2023"/>
        <s v="Sunday, August 20, 2023"/>
        <s v="Friday, October 13, 2023"/>
        <s v="Saturday, April 01, 2023"/>
        <s v="Sunday, May 21, 2023"/>
        <s v="Sunday, March 26, 2023"/>
        <s v="Tuesday, October 31, 2023"/>
        <s v="Tuesday, October 24, 2023"/>
        <s v="Thursday, June 29, 2023"/>
        <s v="Saturday, May 20, 2023"/>
        <s v="Monday, November 27, 2023"/>
        <s v="Tuesday, May 02, 2023"/>
        <s v="Thursday, March 23, 2023"/>
        <s v="Saturday, September 16, 2023"/>
        <s v="Friday, July 14, 2023"/>
        <s v="Monday, June 12, 2023"/>
        <s v="Thursday, November 09, 2023"/>
        <s v="Wednesday, January 25, 2023"/>
        <s v="Tuesday, January 17, 2023"/>
        <s v="Wednesday, July 05, 2023"/>
        <s v="Sunday, May 07, 2023"/>
        <s v="Sunday, February 05, 2023"/>
        <s v="Thursday, February 02, 2023"/>
        <s v="Monday, June 19, 2023"/>
        <s v="Friday, December 08, 2023"/>
        <s v="Monday, August 07, 2023"/>
        <s v="Sunday, January 22, 2023"/>
        <s v="Thursday, November 30, 2023"/>
        <s v="Thursday, February 09, 2023"/>
        <s v="Saturday, March 25, 2023"/>
        <s v="Tuesday, December 19, 2023"/>
        <s v="Monday, March 06, 2023"/>
        <s v="Friday, February 03, 2023"/>
        <s v="Thursday, May 25, 2023"/>
        <s v="Saturday, November 18, 2023"/>
        <s v="Tuesday, May 16, 2023"/>
        <s v="Sunday, October 29, 2023"/>
        <s v="Monday, May 01, 2023"/>
        <s v="Wednesday, September 20, 2023"/>
        <s v="Tuesday, September 26, 2023"/>
        <s v="Monday, May 22, 2023"/>
        <s v="Tuesday, February 28, 2023"/>
        <s v="Friday, March 31, 2023"/>
        <s v="Thursday, April 27, 2023"/>
        <s v="Thursday, January 26, 2023"/>
        <s v="Thursday, October 12, 2023"/>
        <s v="Wednesday, May 10, 2023"/>
        <s v="Monday, June 26, 2023"/>
        <s v="Thursday, December 14, 2023"/>
        <s v="Thursday, November 02, 2023"/>
        <s v="Sunday, November 05, 2023"/>
        <s v="Sunday, December 03, 2023"/>
        <s v="Wednesday, July 26, 2023"/>
        <s v="Saturday, February 18, 2023"/>
        <s v="Saturday, October 21, 2023"/>
        <s v="Wednesday, December 06, 2023"/>
        <s v="Saturday, August 19, 2023"/>
        <s v="Tuesday, June 20, 2023"/>
        <s v="Saturday, April 15, 2023"/>
        <s v="Saturday, September 09, 2023"/>
        <s v="Wednesday, August 16, 2023"/>
        <s v="Thursday, February 23, 2023"/>
        <s v="Sunday, August 06, 2023"/>
        <s v="Monday, October 23, 2023"/>
        <s v="Sunday, September 03, 2023"/>
        <d v="2023-11-08T00:00:00"/>
      </sharedItems>
    </cacheField>
    <cacheField name="order_id" numFmtId="0">
      <sharedItems containsSemiMixedTypes="0" containsString="0" containsNumber="1" containsInteger="1" minValue="1000001" maxValue="1019929"/>
    </cacheField>
    <cacheField name="customer_id" numFmtId="0">
      <sharedItems containsSemiMixedTypes="0" containsString="0" containsNumber="1" containsInteger="1" minValue="1" maxValue="2850"/>
    </cacheField>
    <cacheField name="beverage" numFmtId="0">
      <sharedItems count="10">
        <s v="TropicalTwist"/>
        <s v="CitrusSplash"/>
        <s v="PeachPunch"/>
        <s v="MintCooler"/>
        <s v="FizzBerry"/>
        <s v="ChocoDelight"/>
        <s v="MangoBliss"/>
        <s v="GingerFizz"/>
        <s v="LemonZest"/>
        <s v="BerryBlast"/>
      </sharedItems>
    </cacheField>
    <cacheField name="Cost Price" numFmtId="0">
      <sharedItems containsSemiMixedTypes="0" containsString="0" containsNumber="1" minValue="1.2E-2" maxValue="1693.4363519999999"/>
    </cacheField>
    <cacheField name="Profit in Per" numFmtId="0">
      <sharedItems containsSemiMixedTypes="0" containsString="0" containsNumber="1" minValue="-0.93274634566146775" maxValue="9859.4"/>
    </cacheField>
    <cacheField name="customer_id2" numFmtId="0">
      <sharedItems containsBlank="1"/>
    </cacheField>
    <cacheField name="first_name" numFmtId="0">
      <sharedItems containsBlank="1" count="11">
        <s v="Noah"/>
        <s v="Emma"/>
        <s v="John"/>
        <s v="Sophia"/>
        <s v="James"/>
        <s v="Ava"/>
        <s v="Michael"/>
        <s v="Liam"/>
        <s v="Isabella"/>
        <s v="Olivia"/>
        <m/>
      </sharedItems>
    </cacheField>
    <cacheField name="last_name" numFmtId="0">
      <sharedItems containsBlank="1" count="11">
        <s v="Davis"/>
        <s v="Smith"/>
        <s v="Williams"/>
        <s v="Brown"/>
        <s v="Miller"/>
        <s v="Martinez"/>
        <s v="Johnson"/>
        <s v="Garcia"/>
        <s v="Rodriguez"/>
        <s v="Jones"/>
        <m/>
      </sharedItems>
    </cacheField>
    <cacheField name="email" numFmtId="0">
      <sharedItems containsBlank="1"/>
    </cacheField>
    <cacheField name="city" numFmtId="0">
      <sharedItems containsBlank="1" count="13">
        <s v="Sydney"/>
        <s v="Mumbai"/>
        <s v="Melbourne"/>
        <s v="Brisbane"/>
        <s v="Manchester"/>
        <s v="New York"/>
        <s v="London"/>
        <s v="Bangalore"/>
        <s v="Delhi"/>
        <s v="Los Angeles"/>
        <s v="Chicago"/>
        <s v="Birmingham"/>
        <m/>
      </sharedItems>
    </cacheField>
    <cacheField name="country" numFmtId="0">
      <sharedItems containsBlank="1"/>
    </cacheField>
    <cacheField name="user" numFmtId="0">
      <sharedItems containsBlank="1"/>
    </cacheField>
    <cacheField name="code" numFmtId="0">
      <sharedItems containsString="0" containsBlank="1" containsNumber="1" containsInteger="1" minValue="1011" maxValue="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29">
  <r>
    <x v="0"/>
    <x v="0"/>
    <n v="381"/>
    <s v="TropicalTwist"/>
    <n v="45.46"/>
    <n v="96.811199999999999"/>
    <x v="0"/>
    <s v="cust-00001"/>
    <s v="Noah"/>
    <s v="Davis"/>
    <s v="ndavis@ideapad.com"/>
    <x v="0"/>
    <s v="Australia"/>
    <s v="data1"/>
    <n v="9333"/>
  </r>
  <r>
    <x v="1"/>
    <x v="1"/>
    <n v="236"/>
    <s v="CitrusSplash"/>
    <n v="49.828000000000003"/>
    <n v="96.811199999999999"/>
    <x v="1"/>
    <s v="cust-00002"/>
    <s v="Emma"/>
    <s v="Smith"/>
    <s v="esmith@ryzen.com"/>
    <x v="1"/>
    <s v="India"/>
    <s v="data2"/>
    <n v="8960"/>
  </r>
  <r>
    <x v="2"/>
    <x v="2"/>
    <n v="1417"/>
    <s v="PeachPunch"/>
    <n v="63.008000000000003"/>
    <n v="96.811199999999999"/>
    <x v="2"/>
    <s v="cust-00003"/>
    <s v="John"/>
    <s v="Williams"/>
    <s v="jwilliams@ryzen.com"/>
    <x v="2"/>
    <s v="Australia"/>
    <s v="info1"/>
    <n v="2798"/>
  </r>
  <r>
    <x v="3"/>
    <x v="3"/>
    <n v="1244"/>
    <s v="MintCooler"/>
    <n v="82.183999999999997"/>
    <n v="96.811199999999999"/>
    <x v="3"/>
    <s v="cust-00004"/>
    <s v="Emma"/>
    <s v="Williams"/>
    <s v="ewilliams@ideapad.com"/>
    <x v="3"/>
    <s v="Australia"/>
    <s v="data1"/>
    <n v="8711"/>
  </r>
  <r>
    <x v="4"/>
    <x v="4"/>
    <n v="1526"/>
    <s v="FizzBerry"/>
    <n v="90.052000000000007"/>
    <n v="96.811199999999999"/>
    <x v="4"/>
    <s v="cust-00005"/>
    <s v="Sophia"/>
    <s v="Brown"/>
    <s v="sbrown@ideapad.com"/>
    <x v="4"/>
    <s v="England"/>
    <s v="info1"/>
    <n v="6517"/>
  </r>
  <r>
    <x v="5"/>
    <x v="5"/>
    <n v="1163"/>
    <s v="ChocoDelight"/>
    <n v="120.4"/>
    <n v="96.811199999999999"/>
    <x v="5"/>
    <s v="cust-00006"/>
    <s v="James"/>
    <s v="Miller"/>
    <s v="jmiller@radon.com"/>
    <x v="0"/>
    <s v="Australia"/>
    <s v="info1"/>
    <n v="8421"/>
  </r>
  <r>
    <x v="6"/>
    <x v="6"/>
    <n v="2025"/>
    <s v="TropicalTwist"/>
    <n v="123.77200000000001"/>
    <n v="96.811199999999999"/>
    <x v="6"/>
    <s v="cust-00007"/>
    <s v="Ava"/>
    <s v="Martinez"/>
    <s v="amartinez@ideapad.com"/>
    <x v="5"/>
    <s v="USA"/>
    <s v="data2"/>
    <n v="3084"/>
  </r>
  <r>
    <x v="7"/>
    <x v="7"/>
    <n v="1565"/>
    <s v="FizzBerry"/>
    <n v="22.347999999999999"/>
    <n v="96.811199999999999"/>
    <x v="7"/>
    <s v="cust-00008"/>
    <s v="Michael"/>
    <s v="Brown"/>
    <s v="mbrown@radon.com"/>
    <x v="6"/>
    <s v="England"/>
    <s v="data2"/>
    <n v="7817"/>
  </r>
  <r>
    <x v="8"/>
    <x v="8"/>
    <n v="2789"/>
    <s v="MangoBliss"/>
    <n v="115.488"/>
    <n v="96.811199999999999"/>
    <x v="8"/>
    <s v="cust-00009"/>
    <s v="Ava"/>
    <s v="Johnson"/>
    <s v="ajohnson@ryzen.com"/>
    <x v="7"/>
    <s v="India"/>
    <s v="info1"/>
    <n v="2128"/>
  </r>
  <r>
    <x v="9"/>
    <x v="9"/>
    <n v="2584"/>
    <s v="FizzBerry"/>
    <n v="228.232"/>
    <n v="96.811199999999999"/>
    <x v="9"/>
    <s v="cust-00010"/>
    <s v="John"/>
    <s v="Brown"/>
    <s v="jbrown@radon.com"/>
    <x v="8"/>
    <s v="India"/>
    <s v="info1"/>
    <n v="8023"/>
  </r>
  <r>
    <x v="10"/>
    <x v="10"/>
    <n v="1817"/>
    <s v="PeachPunch"/>
    <n v="331.60399999999998"/>
    <n v="96.811199999999999"/>
    <x v="10"/>
    <s v="cust-00011"/>
    <s v="James"/>
    <s v="Martinez"/>
    <s v="jmartinez@ideapad.com"/>
    <x v="2"/>
    <s v="Australia"/>
    <s v="data1"/>
    <n v="2046"/>
  </r>
  <r>
    <x v="11"/>
    <x v="11"/>
    <n v="1249"/>
    <s v="GingerFizz"/>
    <n v="554.08399999999995"/>
    <n v="96.811199999999999"/>
    <x v="11"/>
    <s v="cust-00012"/>
    <s v="James"/>
    <s v="Miller"/>
    <s v="jmiller@radon.com"/>
    <x v="6"/>
    <s v="England"/>
    <s v="data2"/>
    <n v="6620"/>
  </r>
  <r>
    <x v="12"/>
    <x v="12"/>
    <n v="131"/>
    <s v="PeachPunch"/>
    <n v="88.524000000000001"/>
    <n v="96.811199999999999"/>
    <x v="12"/>
    <s v="cust-00013"/>
    <s v="Sophia"/>
    <s v="Brown"/>
    <s v="sbrown@ryzen.com"/>
    <x v="0"/>
    <s v="Australia"/>
    <s v="info1"/>
    <n v="3250"/>
  </r>
  <r>
    <x v="13"/>
    <x v="13"/>
    <n v="318"/>
    <s v="GingerFizz"/>
    <n v="101.19199999999999"/>
    <n v="96.811199999999999"/>
    <x v="13"/>
    <s v="cust-00014"/>
    <s v="Michael"/>
    <s v="Smith"/>
    <s v="msmith@radon.com"/>
    <x v="8"/>
    <s v="India"/>
    <s v="data1"/>
    <n v="2351"/>
  </r>
  <r>
    <x v="14"/>
    <x v="14"/>
    <n v="288"/>
    <s v="FizzBerry"/>
    <n v="132.76400000000001"/>
    <n v="96.811199999999999"/>
    <x v="14"/>
    <s v="cust-00015"/>
    <s v="Liam"/>
    <s v="Garcia"/>
    <s v="lgarcia@ryzen.com"/>
    <x v="9"/>
    <s v="USA"/>
    <s v="data2"/>
    <n v="5878"/>
  </r>
  <r>
    <x v="15"/>
    <x v="15"/>
    <n v="810"/>
    <s v="MintCooler"/>
    <n v="150.74799999999999"/>
    <n v="96.811199999999999"/>
    <x v="15"/>
    <s v="cust-00016"/>
    <s v="Liam"/>
    <s v="Rodriguez"/>
    <s v="lrodriguez@ideapad.com"/>
    <x v="1"/>
    <s v="India"/>
    <s v="data2"/>
    <n v="1657"/>
  </r>
  <r>
    <x v="16"/>
    <x v="16"/>
    <n v="1432"/>
    <s v="FizzBerry"/>
    <n v="151.68"/>
    <n v="96.811199999999999"/>
    <x v="16"/>
    <s v="cust-00017"/>
    <s v="Liam"/>
    <s v="Brown"/>
    <s v="lbrown@ideapad.com"/>
    <x v="10"/>
    <s v="USA"/>
    <s v="data2"/>
    <n v="7624"/>
  </r>
  <r>
    <x v="17"/>
    <x v="17"/>
    <n v="1356"/>
    <s v="LemonZest"/>
    <n v="155.244"/>
    <n v="96.811199999999999"/>
    <x v="17"/>
    <s v="cust-00018"/>
    <s v="Ava"/>
    <s v="Miller"/>
    <s v="amiller@ideapad.com"/>
    <x v="2"/>
    <s v="Australia"/>
    <s v="data2"/>
    <n v="8711"/>
  </r>
  <r>
    <x v="18"/>
    <x v="18"/>
    <n v="1973"/>
    <s v="CitrusSplash"/>
    <n v="177.72399999999999"/>
    <n v="96.811199999999999"/>
    <x v="18"/>
    <s v="cust-00019"/>
    <s v="Liam"/>
    <s v="Davis"/>
    <s v="ldavis@radon.com"/>
    <x v="9"/>
    <s v="USA"/>
    <s v="data2"/>
    <n v="9422"/>
  </r>
  <r>
    <x v="19"/>
    <x v="19"/>
    <n v="2843"/>
    <s v="MangoBliss"/>
    <n v="182.22"/>
    <n v="96.811199999999999"/>
    <x v="19"/>
    <s v="cust-00020"/>
    <s v="Liam"/>
    <s v="Miller"/>
    <s v="lmiller@ideapad.com"/>
    <x v="10"/>
    <s v="USA"/>
    <s v="data1"/>
    <n v="1959"/>
  </r>
  <r>
    <x v="20"/>
    <x v="20"/>
    <n v="52"/>
    <s v="MintCooler"/>
    <n v="211.44399999999999"/>
    <n v="96.811199999999999"/>
    <x v="20"/>
    <s v="cust-00021"/>
    <s v="John"/>
    <s v="Garcia"/>
    <s v="jgarcia@ryzen.com"/>
    <x v="10"/>
    <s v="USA"/>
    <s v="data2"/>
    <n v="5183"/>
  </r>
  <r>
    <x v="21"/>
    <x v="21"/>
    <n v="1403"/>
    <s v="ChocoDelight"/>
    <n v="213.69200000000001"/>
    <n v="112.9464"/>
    <x v="21"/>
    <s v="cust-00022"/>
    <s v="Noah"/>
    <s v="Martinez"/>
    <s v="nmartinez@ryzen.com"/>
    <x v="1"/>
    <s v="India"/>
    <s v="info1"/>
    <n v="2940"/>
  </r>
  <r>
    <x v="22"/>
    <x v="22"/>
    <n v="1883"/>
    <s v="FizzBerry"/>
    <n v="117.36799999999999"/>
    <n v="112.9464"/>
    <x v="22"/>
    <s v="cust-00023"/>
    <s v="Sophia"/>
    <s v="Smith"/>
    <s v="ssmith@radon.com"/>
    <x v="11"/>
    <s v="England"/>
    <s v="data2"/>
    <n v="3650"/>
  </r>
  <r>
    <x v="23"/>
    <x v="23"/>
    <n v="1405"/>
    <s v="PeachPunch"/>
    <n v="119.4"/>
    <n v="112.9464"/>
    <x v="23"/>
    <s v="cust-00024"/>
    <s v="Sophia"/>
    <s v="Brown"/>
    <s v="sbrown@radon.com"/>
    <x v="1"/>
    <s v="India"/>
    <s v="info1"/>
    <n v="3995"/>
  </r>
  <r>
    <x v="24"/>
    <x v="24"/>
    <n v="275"/>
    <s v="MintCooler"/>
    <n v="13.08"/>
    <n v="112.9464"/>
    <x v="24"/>
    <s v="cust-00025"/>
    <s v="Michael"/>
    <s v="Rodriguez"/>
    <s v="mrodriguez@ideapad.com"/>
    <x v="7"/>
    <s v="India"/>
    <s v="info1"/>
    <n v="4419"/>
  </r>
  <r>
    <x v="25"/>
    <x v="25"/>
    <n v="2579"/>
    <s v="MangoBliss"/>
    <n v="20.64"/>
    <n v="112.9464"/>
    <x v="25"/>
    <s v="cust-00026"/>
    <s v="Noah"/>
    <s v="Martinez"/>
    <s v="nmartinez@ryzen.com"/>
    <x v="5"/>
    <s v="USA"/>
    <s v="info1"/>
    <n v="8196"/>
  </r>
  <r>
    <x v="26"/>
    <x v="26"/>
    <n v="1369"/>
    <s v="TropicalTwist"/>
    <n v="21.763999999999999"/>
    <n v="112.9464"/>
    <x v="26"/>
    <s v="cust-00027"/>
    <s v="John"/>
    <s v="Martinez"/>
    <s v="jmartinez@radon.com"/>
    <x v="10"/>
    <s v="USA"/>
    <s v="info1"/>
    <n v="5678"/>
  </r>
  <r>
    <x v="27"/>
    <x v="27"/>
    <n v="365"/>
    <s v="PeachPunch"/>
    <n v="32.188000000000002"/>
    <n v="112.9464"/>
    <x v="27"/>
    <s v="cust-00028"/>
    <s v="Emma"/>
    <s v="Rodriguez"/>
    <s v="erodriguez@ryzen.com"/>
    <x v="5"/>
    <s v="USA"/>
    <s v="data2"/>
    <n v="9994"/>
  </r>
  <r>
    <x v="28"/>
    <x v="28"/>
    <n v="673"/>
    <s v="ChocoDelight"/>
    <n v="32.188000000000002"/>
    <n v="112.9464"/>
    <x v="27"/>
    <s v="cust-00029"/>
    <s v="Isabella"/>
    <s v="Martinez"/>
    <s v="imartinez@ryzen.com"/>
    <x v="10"/>
    <s v="USA"/>
    <s v="data1"/>
    <n v="3375"/>
  </r>
  <r>
    <x v="29"/>
    <x v="29"/>
    <n v="302"/>
    <s v="MintCooler"/>
    <n v="58.295999999999999"/>
    <n v="112.9464"/>
    <x v="28"/>
    <s v="cust-00030"/>
    <s v="Ava"/>
    <s v="Williams"/>
    <s v="awilliams@ideapad.com"/>
    <x v="1"/>
    <s v="India"/>
    <s v="data2"/>
    <n v="1207"/>
  </r>
  <r>
    <x v="30"/>
    <x v="30"/>
    <n v="321"/>
    <s v="MangoBliss"/>
    <n v="104.44799999999999"/>
    <n v="112.9464"/>
    <x v="29"/>
    <s v="cust-00031"/>
    <s v="John"/>
    <s v="Smith"/>
    <s v="jsmith@ideapad.com"/>
    <x v="0"/>
    <s v="Australia"/>
    <s v="data2"/>
    <n v="7715"/>
  </r>
  <r>
    <x v="31"/>
    <x v="31"/>
    <n v="982"/>
    <s v="CitrusSplash"/>
    <n v="109.744"/>
    <n v="112.9464"/>
    <x v="30"/>
    <s v="cust-00032"/>
    <s v="Olivia"/>
    <s v="Miller"/>
    <s v="omiller@radon.com"/>
    <x v="2"/>
    <s v="Australia"/>
    <s v="data2"/>
    <n v="4035"/>
  </r>
  <r>
    <x v="16"/>
    <x v="32"/>
    <n v="1651"/>
    <s v="PeachPunch"/>
    <n v="126.48"/>
    <n v="112.9464"/>
    <x v="31"/>
    <s v="cust-00033"/>
    <s v="Liam"/>
    <s v="Johnson"/>
    <s v="ljohnson@ryzen.com"/>
    <x v="9"/>
    <s v="USA"/>
    <s v="data1"/>
    <n v="2056"/>
  </r>
  <r>
    <x v="32"/>
    <x v="33"/>
    <n v="2795"/>
    <s v="MintCooler"/>
    <n v="137.84399999999999"/>
    <n v="112.9464"/>
    <x v="32"/>
    <s v="cust-00034"/>
    <s v="Liam"/>
    <s v="Smith"/>
    <s v="lsmith@ideapad.com"/>
    <x v="6"/>
    <s v="England"/>
    <s v="data2"/>
    <n v="1689"/>
  </r>
  <r>
    <x v="24"/>
    <x v="34"/>
    <n v="2850"/>
    <s v="GingerFizz"/>
    <n v="140.09200000000001"/>
    <n v="112.9464"/>
    <x v="33"/>
    <s v="cust-00035"/>
    <s v="Liam"/>
    <s v="Martinez"/>
    <s v="lmartinez@ideapad.com"/>
    <x v="8"/>
    <s v="India"/>
    <s v="data2"/>
    <n v="1325"/>
  </r>
  <r>
    <x v="33"/>
    <x v="35"/>
    <n v="2537"/>
    <s v="MangoBliss"/>
    <n v="148.464"/>
    <n v="112.9464"/>
    <x v="34"/>
    <s v="cust-00036"/>
    <s v="James"/>
    <s v="Garcia"/>
    <s v="jgarcia@ryzen.com"/>
    <x v="6"/>
    <s v="England"/>
    <s v="info1"/>
    <n v="6701"/>
  </r>
  <r>
    <x v="34"/>
    <x v="36"/>
    <n v="1897"/>
    <s v="ChocoDelight"/>
    <n v="156.952"/>
    <n v="112.9464"/>
    <x v="35"/>
    <s v="cust-00037"/>
    <s v="Ava"/>
    <s v="Brown"/>
    <s v="abrown@ideapad.com"/>
    <x v="11"/>
    <s v="England"/>
    <s v="data1"/>
    <n v="8341"/>
  </r>
  <r>
    <x v="35"/>
    <x v="37"/>
    <n v="158"/>
    <s v="TropicalTwist"/>
    <n v="163.696"/>
    <n v="112.9464"/>
    <x v="36"/>
    <s v="cust-00038"/>
    <s v="Sophia"/>
    <s v="Johnson"/>
    <s v="sjohnson@ideapad.com"/>
    <x v="4"/>
    <s v="England"/>
    <s v="info1"/>
    <n v="3486"/>
  </r>
  <r>
    <x v="36"/>
    <x v="38"/>
    <n v="2283"/>
    <s v="MintCooler"/>
    <n v="205.28399999999999"/>
    <n v="112.9464"/>
    <x v="37"/>
    <s v="cust-00039"/>
    <s v="James"/>
    <s v="Brown"/>
    <s v="jbrown@radon.com"/>
    <x v="8"/>
    <s v="India"/>
    <s v="info1"/>
    <n v="3681"/>
  </r>
  <r>
    <x v="37"/>
    <x v="39"/>
    <n v="2721"/>
    <s v="PeachPunch"/>
    <n v="214.27600000000001"/>
    <n v="112.9464"/>
    <x v="38"/>
    <s v="cust-00040"/>
    <s v="Isabella"/>
    <s v="Martinez"/>
    <s v="imartinez@radon.com"/>
    <x v="9"/>
    <s v="USA"/>
    <s v="info1"/>
    <n v="3461"/>
  </r>
  <r>
    <x v="38"/>
    <x v="40"/>
    <n v="2360"/>
    <s v="PeachPunch"/>
    <n v="215.4"/>
    <n v="112.9464"/>
    <x v="39"/>
    <s v="cust-00041"/>
    <s v="Noah"/>
    <s v="Williams"/>
    <s v="nwilliams@radon.com"/>
    <x v="5"/>
    <s v="USA"/>
    <s v="data1"/>
    <n v="6446"/>
  </r>
  <r>
    <x v="30"/>
    <x v="41"/>
    <n v="2062"/>
    <s v="FizzBerry"/>
    <n v="217.648"/>
    <n v="129.08160000000001"/>
    <x v="40"/>
    <s v="cust-00042"/>
    <s v="Noah"/>
    <s v="Garcia"/>
    <s v="ngarcia@radon.com"/>
    <x v="6"/>
    <s v="England"/>
    <s v="data2"/>
    <n v="8453"/>
  </r>
  <r>
    <x v="39"/>
    <x v="42"/>
    <n v="1402"/>
    <s v="GingerFizz"/>
    <n v="6.016"/>
    <n v="129.08160000000001"/>
    <x v="41"/>
    <s v="cust-00043"/>
    <s v="Sophia"/>
    <s v="Rodriguez"/>
    <s v="srodriguez@ryzen.com"/>
    <x v="11"/>
    <s v="England"/>
    <s v="data2"/>
    <n v="2436"/>
  </r>
  <r>
    <x v="40"/>
    <x v="43"/>
    <n v="2252"/>
    <s v="FizzBerry"/>
    <n v="92.343999999999994"/>
    <n v="129.08160000000001"/>
    <x v="42"/>
    <s v="cust-00044"/>
    <s v="James"/>
    <s v="Martinez"/>
    <s v="jmartinez@ryzen.com"/>
    <x v="1"/>
    <s v="India"/>
    <s v="data2"/>
    <n v="4012"/>
  </r>
  <r>
    <x v="4"/>
    <x v="44"/>
    <n v="2145"/>
    <s v="MintCooler"/>
    <n v="99.087999999999994"/>
    <n v="129.08160000000001"/>
    <x v="43"/>
    <s v="cust-00045"/>
    <s v="Ava"/>
    <s v="Rodriguez"/>
    <s v="arodriguez@radon.com"/>
    <x v="0"/>
    <s v="Australia"/>
    <s v="data1"/>
    <n v="9748"/>
  </r>
  <r>
    <x v="41"/>
    <x v="45"/>
    <n v="2032"/>
    <s v="TropicalTwist"/>
    <n v="119.32"/>
    <n v="129.08160000000001"/>
    <x v="44"/>
    <s v="cust-00046"/>
    <s v="Emma"/>
    <s v="Garcia"/>
    <s v="egarcia@ideapad.com"/>
    <x v="4"/>
    <s v="England"/>
    <s v="info1"/>
    <n v="8237"/>
  </r>
  <r>
    <x v="42"/>
    <x v="46"/>
    <n v="1436"/>
    <s v="ChocoDelight"/>
    <n v="138.09200000000001"/>
    <n v="129.08160000000001"/>
    <x v="45"/>
    <s v="cust-00047"/>
    <s v="Liam"/>
    <s v="Williams"/>
    <s v="lwilliams@ryzen.com"/>
    <x v="8"/>
    <s v="India"/>
    <s v="info1"/>
    <n v="6149"/>
  </r>
  <r>
    <x v="43"/>
    <x v="47"/>
    <n v="278"/>
    <s v="GingerFizz"/>
    <n v="164.28"/>
    <n v="129.08160000000001"/>
    <x v="46"/>
    <s v="cust-00048"/>
    <s v="Noah"/>
    <s v="Johnson"/>
    <s v="njohnson@ryzen.com"/>
    <x v="4"/>
    <s v="England"/>
    <s v="data2"/>
    <n v="9595"/>
  </r>
  <r>
    <x v="44"/>
    <x v="48"/>
    <n v="2673"/>
    <s v="LemonZest"/>
    <n v="192.38"/>
    <n v="129.08160000000001"/>
    <x v="47"/>
    <s v="cust-00049"/>
    <s v="Ava"/>
    <s v="Martinez"/>
    <s v="amartinez@ryzen.com"/>
    <x v="2"/>
    <s v="Australia"/>
    <s v="data1"/>
    <n v="4100"/>
  </r>
  <r>
    <x v="25"/>
    <x v="49"/>
    <n v="2145"/>
    <s v="LemonZest"/>
    <n v="203.62"/>
    <n v="129.08160000000001"/>
    <x v="48"/>
    <s v="cust-00050"/>
    <s v="John"/>
    <s v="Smith"/>
    <s v="jsmith@ryzen.com"/>
    <x v="1"/>
    <s v="India"/>
    <s v="data2"/>
    <n v="6365"/>
  </r>
  <r>
    <x v="45"/>
    <x v="50"/>
    <n v="1124"/>
    <s v="ChocoDelight"/>
    <n v="208.11600000000001"/>
    <n v="129.08160000000001"/>
    <x v="49"/>
    <s v="cust-00051"/>
    <s v="Noah"/>
    <s v="Garcia"/>
    <s v="ngarcia@ideapad.com"/>
    <x v="11"/>
    <s v="England"/>
    <s v="data1"/>
    <n v="4672"/>
  </r>
  <r>
    <x v="46"/>
    <x v="51"/>
    <n v="1630"/>
    <s v="GingerFizz"/>
    <n v="30.524000000000001"/>
    <n v="129.08160000000001"/>
    <x v="50"/>
    <s v="cust-00052"/>
    <s v="Michael"/>
    <s v="Garcia"/>
    <s v="mgarcia@radon.com"/>
    <x v="3"/>
    <s v="Australia"/>
    <s v="data1"/>
    <n v="8427"/>
  </r>
  <r>
    <x v="47"/>
    <x v="52"/>
    <n v="1932"/>
    <s v="GingerFizz"/>
    <n v="35.020000000000003"/>
    <n v="129.08160000000001"/>
    <x v="51"/>
    <s v="cust-00053"/>
    <s v="Liam"/>
    <s v="Rodriguez"/>
    <s v="lrodriguez@radon.com"/>
    <x v="8"/>
    <s v="India"/>
    <s v="data2"/>
    <n v="4087"/>
  </r>
  <r>
    <x v="48"/>
    <x v="53"/>
    <n v="1605"/>
    <s v="CitrusSplash"/>
    <n v="39.515999999999998"/>
    <n v="129.08160000000001"/>
    <x v="52"/>
    <s v="cust-00054"/>
    <s v="Liam"/>
    <s v="Miller"/>
    <s v="lmiller@radon.com"/>
    <x v="4"/>
    <s v="England"/>
    <s v="info1"/>
    <n v="9148"/>
  </r>
  <r>
    <x v="3"/>
    <x v="54"/>
    <n v="2409"/>
    <s v="FizzBerry"/>
    <n v="54.128"/>
    <n v="129.08160000000001"/>
    <x v="53"/>
    <s v="cust-00055"/>
    <s v="Ava"/>
    <s v="Martinez"/>
    <s v="amartinez@ideapad.com"/>
    <x v="5"/>
    <s v="USA"/>
    <s v="data2"/>
    <n v="3969"/>
  </r>
  <r>
    <x v="49"/>
    <x v="55"/>
    <n v="2644"/>
    <s v="MintCooler"/>
    <n v="84.188000000000002"/>
    <n v="129.08160000000001"/>
    <x v="54"/>
    <s v="cust-00056"/>
    <s v="Isabella"/>
    <s v="Jones"/>
    <s v="ijones@ideapad.com"/>
    <x v="8"/>
    <s v="India"/>
    <s v="data2"/>
    <n v="3248"/>
  </r>
  <r>
    <x v="50"/>
    <x v="56"/>
    <n v="888"/>
    <s v="ChocoDelight"/>
    <n v="118.196"/>
    <n v="145.21680000000001"/>
    <x v="55"/>
    <s v="cust-00057"/>
    <s v="Isabella"/>
    <s v="Davis"/>
    <s v="idavis@radon.com"/>
    <x v="9"/>
    <s v="USA"/>
    <s v="info1"/>
    <n v="8325"/>
  </r>
  <r>
    <x v="51"/>
    <x v="57"/>
    <n v="1469"/>
    <s v="LemonZest"/>
    <n v="10.48"/>
    <n v="145.21680000000001"/>
    <x v="56"/>
    <s v="cust-00058"/>
    <s v="Michael"/>
    <s v="Jones"/>
    <s v="mjones@ideapad.com"/>
    <x v="3"/>
    <s v="Australia"/>
    <s v="data1"/>
    <n v="6827"/>
  </r>
  <r>
    <x v="52"/>
    <x v="58"/>
    <n v="1829"/>
    <s v="CitrusSplash"/>
    <n v="13.852"/>
    <n v="145.21680000000001"/>
    <x v="57"/>
    <s v="cust-00059"/>
    <s v="Emma"/>
    <s v="Davis"/>
    <s v="edavis@radon.com"/>
    <x v="8"/>
    <s v="India"/>
    <s v="data2"/>
    <n v="2680"/>
  </r>
  <r>
    <x v="53"/>
    <x v="59"/>
    <n v="1086"/>
    <s v="MintCooler"/>
    <n v="20.992000000000001"/>
    <n v="145.21680000000001"/>
    <x v="58"/>
    <s v="cust-00060"/>
    <s v="James"/>
    <s v="Smith"/>
    <s v="jsmith@radon.com"/>
    <x v="9"/>
    <s v="USA"/>
    <s v="info1"/>
    <n v="5838"/>
  </r>
  <r>
    <x v="54"/>
    <x v="60"/>
    <n v="254"/>
    <s v="PeachPunch"/>
    <n v="20.992000000000001"/>
    <n v="145.21680000000001"/>
    <x v="58"/>
    <s v="cust-00061"/>
    <s v="John"/>
    <s v="Rodriguez"/>
    <s v="jrodriguez@ryzen.com"/>
    <x v="9"/>
    <s v="USA"/>
    <s v="data1"/>
    <n v="6379"/>
  </r>
  <r>
    <x v="7"/>
    <x v="61"/>
    <n v="436"/>
    <s v="LemonZest"/>
    <n v="21.72"/>
    <n v="145.21680000000001"/>
    <x v="59"/>
    <s v="cust-00062"/>
    <s v="Noah"/>
    <s v="Rodriguez"/>
    <s v="nrodriguez@radon.com"/>
    <x v="8"/>
    <s v="India"/>
    <s v="data1"/>
    <n v="1510"/>
  </r>
  <r>
    <x v="55"/>
    <x v="62"/>
    <n v="1633"/>
    <s v="ChocoDelight"/>
    <n v="26.216000000000001"/>
    <n v="145.21680000000001"/>
    <x v="60"/>
    <s v="cust-00063"/>
    <s v="Olivia"/>
    <s v="Garcia"/>
    <s v="ogarcia@ideapad.com"/>
    <x v="3"/>
    <s v="Australia"/>
    <s v="data2"/>
    <n v="2368"/>
  </r>
  <r>
    <x v="56"/>
    <x v="63"/>
    <n v="1306"/>
    <s v="CitrusSplash"/>
    <n v="47.968000000000004"/>
    <n v="145.21680000000001"/>
    <x v="61"/>
    <s v="cust-00064"/>
    <s v="Emma"/>
    <s v="Davis"/>
    <s v="edavis@ryzen.com"/>
    <x v="3"/>
    <s v="Australia"/>
    <s v="data2"/>
    <n v="2657"/>
  </r>
  <r>
    <x v="57"/>
    <x v="64"/>
    <n v="2115"/>
    <s v="FizzBerry"/>
    <n v="59.207999999999998"/>
    <n v="145.21680000000001"/>
    <x v="62"/>
    <s v="cust-00065"/>
    <s v="Liam"/>
    <s v="Jones"/>
    <s v="ljones@ideapad.com"/>
    <x v="8"/>
    <s v="India"/>
    <s v="info1"/>
    <n v="6656"/>
  </r>
  <r>
    <x v="58"/>
    <x v="65"/>
    <n v="1961"/>
    <s v="TropicalTwist"/>
    <n v="81.688000000000002"/>
    <n v="145.21680000000001"/>
    <x v="63"/>
    <s v="cust-00066"/>
    <s v="Noah"/>
    <s v="Brown"/>
    <s v="nbrown@radon.com"/>
    <x v="6"/>
    <s v="England"/>
    <s v="data1"/>
    <n v="7884"/>
  </r>
  <r>
    <x v="59"/>
    <x v="66"/>
    <n v="996"/>
    <s v="PeachPunch"/>
    <n v="113.16"/>
    <n v="145.21680000000001"/>
    <x v="64"/>
    <s v="cust-00067"/>
    <s v="Noah"/>
    <s v="Garcia"/>
    <s v="ngarcia@ryzen.com"/>
    <x v="1"/>
    <s v="India"/>
    <s v="data2"/>
    <n v="1479"/>
  </r>
  <r>
    <x v="60"/>
    <x v="67"/>
    <n v="2230"/>
    <s v="ChocoDelight"/>
    <n v="144.63200000000001"/>
    <n v="154.89792"/>
    <x v="65"/>
    <s v="cust-00068"/>
    <s v="Olivia"/>
    <s v="Williams"/>
    <s v="owilliams@ideapad.com"/>
    <x v="2"/>
    <s v="Australia"/>
    <s v="data1"/>
    <n v="7784"/>
  </r>
  <r>
    <x v="61"/>
    <x v="68"/>
    <n v="2834"/>
    <s v="BerryBlast"/>
    <n v="21.792000000000002"/>
    <n v="161.352"/>
    <x v="66"/>
    <s v="cust-00069"/>
    <s v="James"/>
    <s v="Davis"/>
    <s v="jdavis@radon.com"/>
    <x v="0"/>
    <s v="Australia"/>
    <s v="info1"/>
    <n v="2286"/>
  </r>
  <r>
    <x v="62"/>
    <x v="69"/>
    <n v="2566"/>
    <s v="FizzBerry"/>
    <n v="20.452000000000002"/>
    <n v="161.352"/>
    <x v="67"/>
    <s v="cust-00070"/>
    <s v="John"/>
    <s v="Rodriguez"/>
    <s v="jrodriguez@ideapad.com"/>
    <x v="9"/>
    <s v="USA"/>
    <s v="info1"/>
    <n v="9294"/>
  </r>
  <r>
    <x v="63"/>
    <x v="70"/>
    <n v="248"/>
    <s v="MintCooler"/>
    <n v="30.524000000000001"/>
    <n v="161.352"/>
    <x v="68"/>
    <s v="cust-00071"/>
    <s v="John"/>
    <s v="Smith"/>
    <s v="jsmith@ideapad.com"/>
    <x v="8"/>
    <s v="India"/>
    <s v="info1"/>
    <n v="5493"/>
  </r>
  <r>
    <x v="22"/>
    <x v="71"/>
    <n v="1199"/>
    <s v="CitrusSplash"/>
    <n v="45.18"/>
    <n v="161.352"/>
    <x v="69"/>
    <s v="cust-00072"/>
    <s v="Noah"/>
    <s v="Rodriguez"/>
    <s v="nrodriguez@radon.com"/>
    <x v="9"/>
    <s v="USA"/>
    <s v="info1"/>
    <n v="6400"/>
  </r>
  <r>
    <x v="64"/>
    <x v="72"/>
    <n v="2378"/>
    <s v="GingerFizz"/>
    <n v="50.944000000000003"/>
    <n v="161.352"/>
    <x v="70"/>
    <s v="cust-00073"/>
    <s v="Olivia"/>
    <s v="Smith"/>
    <s v="osmith@ryzen.com"/>
    <x v="9"/>
    <s v="USA"/>
    <s v="data2"/>
    <n v="8656"/>
  </r>
  <r>
    <x v="65"/>
    <x v="73"/>
    <n v="2406"/>
    <s v="PeachPunch"/>
    <n v="56.468000000000004"/>
    <n v="161.352"/>
    <x v="71"/>
    <s v="cust-00074"/>
    <s v="Emma"/>
    <s v="Davis"/>
    <s v="edavis@radon.com"/>
    <x v="11"/>
    <s v="England"/>
    <s v="data1"/>
    <n v="4060"/>
  </r>
  <r>
    <x v="62"/>
    <x v="74"/>
    <n v="1547"/>
    <s v="FizzBerry"/>
    <n v="21.135999999999999"/>
    <n v="161.352"/>
    <x v="72"/>
    <s v="cust-00075"/>
    <s v="Isabella"/>
    <s v="Rodriguez"/>
    <s v="irodriguez@ryzen.com"/>
    <x v="10"/>
    <s v="USA"/>
    <s v="data1"/>
    <n v="4500"/>
  </r>
  <r>
    <x v="60"/>
    <x v="75"/>
    <n v="432"/>
    <s v="MangoBliss"/>
    <n v="21.576000000000001"/>
    <n v="161.352"/>
    <x v="73"/>
    <s v="cust-00076"/>
    <s v="Olivia"/>
    <s v="Williams"/>
    <s v="owilliams@ryzen.com"/>
    <x v="4"/>
    <s v="England"/>
    <s v="info1"/>
    <n v="8832"/>
  </r>
  <r>
    <x v="66"/>
    <x v="76"/>
    <n v="337"/>
    <s v="PeachPunch"/>
    <n v="3.2440000000000002"/>
    <n v="161.352"/>
    <x v="74"/>
    <s v="cust-00077"/>
    <s v="Ava"/>
    <s v="Miller"/>
    <s v="amiller@ryzen.com"/>
    <x v="11"/>
    <s v="England"/>
    <s v="data1"/>
    <n v="5275"/>
  </r>
  <r>
    <x v="45"/>
    <x v="77"/>
    <n v="1650"/>
    <s v="MintCooler"/>
    <n v="51.12"/>
    <n v="161.352"/>
    <x v="75"/>
    <s v="cust-00078"/>
    <s v="Isabella"/>
    <s v="Rodriguez"/>
    <s v="irodriguez@ideapad.com"/>
    <x v="1"/>
    <s v="India"/>
    <s v="info1"/>
    <n v="6276"/>
  </r>
  <r>
    <x v="67"/>
    <x v="78"/>
    <n v="2613"/>
    <s v="FizzBerry"/>
    <n v="66.536000000000001"/>
    <n v="161.352"/>
    <x v="76"/>
    <s v="cust-00079"/>
    <s v="Emma"/>
    <s v="Davis"/>
    <s v="edavis@radon.com"/>
    <x v="0"/>
    <s v="Australia"/>
    <s v="data1"/>
    <n v="9518"/>
  </r>
  <r>
    <x v="68"/>
    <x v="79"/>
    <n v="1643"/>
    <s v="MintCooler"/>
    <n v="75.099999999999994"/>
    <n v="161.352"/>
    <x v="77"/>
    <s v="cust-00080"/>
    <s v="Isabella"/>
    <s v="Jones"/>
    <s v="ijones@ryzen.com"/>
    <x v="8"/>
    <s v="India"/>
    <s v="data1"/>
    <n v="2443"/>
  </r>
  <r>
    <x v="69"/>
    <x v="80"/>
    <n v="2131"/>
    <s v="ChocoDelight"/>
    <n v="82.272000000000006"/>
    <n v="161.352"/>
    <x v="78"/>
    <s v="cust-00081"/>
    <s v="James"/>
    <s v="Rodriguez"/>
    <s v="jrodriguez@ryzen.com"/>
    <x v="0"/>
    <s v="Australia"/>
    <s v="data1"/>
    <n v="9124"/>
  </r>
  <r>
    <x v="70"/>
    <x v="81"/>
    <n v="138"/>
    <s v="TropicalTwist"/>
    <n v="89.016000000000005"/>
    <n v="161.352"/>
    <x v="79"/>
    <s v="cust-00082"/>
    <s v="Ava"/>
    <s v="Jones"/>
    <s v="ajones@radon.com"/>
    <x v="11"/>
    <s v="England"/>
    <s v="data2"/>
    <n v="9873"/>
  </r>
  <r>
    <x v="71"/>
    <x v="82"/>
    <n v="2609"/>
    <s v="TropicalTwist"/>
    <n v="113.324"/>
    <n v="161.352"/>
    <x v="80"/>
    <s v="cust-00083"/>
    <s v="Liam"/>
    <s v="Davis"/>
    <s v="ldavis@ideapad.com"/>
    <x v="11"/>
    <s v="England"/>
    <s v="info1"/>
    <n v="6713"/>
  </r>
  <r>
    <x v="72"/>
    <x v="83"/>
    <n v="1439"/>
    <s v="FizzBerry"/>
    <n v="180.06"/>
    <n v="161.352"/>
    <x v="81"/>
    <s v="cust-00084"/>
    <s v="Ava"/>
    <s v="Davis"/>
    <s v="adavis@ryzen.com"/>
    <x v="3"/>
    <s v="Australia"/>
    <s v="info1"/>
    <n v="1738"/>
  </r>
  <r>
    <x v="5"/>
    <x v="84"/>
    <n v="1918"/>
    <s v="MangoBliss"/>
    <n v="205.91200000000001"/>
    <n v="161.352"/>
    <x v="82"/>
    <s v="cust-00085"/>
    <s v="Isabella"/>
    <s v="Miller"/>
    <s v="imiller@radon.com"/>
    <x v="10"/>
    <s v="USA"/>
    <s v="data1"/>
    <n v="1523"/>
  </r>
  <r>
    <x v="73"/>
    <x v="85"/>
    <n v="1021"/>
    <s v="CitrusSplash"/>
    <n v="210.40799999999999"/>
    <n v="177.4872"/>
    <x v="83"/>
    <s v="cust-00086"/>
    <s v="Olivia"/>
    <s v="Garcia"/>
    <s v="ogarcia@radon.com"/>
    <x v="0"/>
    <s v="Australia"/>
    <s v="info1"/>
    <n v="2545"/>
  </r>
  <r>
    <x v="74"/>
    <x v="86"/>
    <n v="807"/>
    <s v="FizzBerry"/>
    <n v="44.64"/>
    <n v="177.4872"/>
    <x v="84"/>
    <s v="cust-00087"/>
    <s v="Noah"/>
    <s v="Miller"/>
    <s v="nmiller@ideapad.com"/>
    <x v="2"/>
    <s v="Australia"/>
    <s v="data1"/>
    <n v="2090"/>
  </r>
  <r>
    <x v="75"/>
    <x v="87"/>
    <n v="789"/>
    <s v="GingerFizz"/>
    <n v="50.26"/>
    <n v="177.4872"/>
    <x v="85"/>
    <s v="cust-00088"/>
    <s v="James"/>
    <s v="Jones"/>
    <s v="jjones@ryzen.com"/>
    <x v="1"/>
    <s v="India"/>
    <s v="info1"/>
    <n v="8562"/>
  </r>
  <r>
    <x v="76"/>
    <x v="88"/>
    <n v="2744"/>
    <s v="MangoBliss"/>
    <n v="55.88"/>
    <n v="177.4872"/>
    <x v="86"/>
    <s v="cust-00089"/>
    <s v="John"/>
    <s v="Rodriguez"/>
    <s v="jrodriguez@ryzen.com"/>
    <x v="1"/>
    <s v="India"/>
    <s v="data1"/>
    <n v="2545"/>
  </r>
  <r>
    <x v="77"/>
    <x v="89"/>
    <n v="2496"/>
    <s v="CitrusSplash"/>
    <n v="57.003999999999998"/>
    <n v="177.4872"/>
    <x v="87"/>
    <s v="cust-00090"/>
    <s v="Sophia"/>
    <s v="Smith"/>
    <s v="ssmith@radon.com"/>
    <x v="3"/>
    <s v="Australia"/>
    <s v="data1"/>
    <n v="8958"/>
  </r>
  <r>
    <x v="78"/>
    <x v="90"/>
    <n v="2661"/>
    <s v="MangoBliss"/>
    <n v="59.252000000000002"/>
    <n v="177.4872"/>
    <x v="88"/>
    <s v="cust-00091"/>
    <s v="Noah"/>
    <s v="Garcia"/>
    <s v="ngarcia@radon.com"/>
    <x v="10"/>
    <s v="USA"/>
    <s v="info1"/>
    <n v="2153"/>
  </r>
  <r>
    <x v="79"/>
    <x v="91"/>
    <n v="1971"/>
    <s v="MangoBliss"/>
    <n v="60.375999999999998"/>
    <n v="177.4872"/>
    <x v="89"/>
    <s v="cust-00092"/>
    <s v="Emma"/>
    <s v="Brown"/>
    <s v="ebrown@ryzen.com"/>
    <x v="2"/>
    <s v="Australia"/>
    <s v="info1"/>
    <n v="4213"/>
  </r>
  <r>
    <x v="80"/>
    <x v="92"/>
    <n v="2190"/>
    <s v="ChocoDelight"/>
    <n v="70.492000000000004"/>
    <n v="177.4872"/>
    <x v="90"/>
    <s v="cust-00093"/>
    <s v="Noah"/>
    <s v="Miller"/>
    <s v="nmiller@ideapad.com"/>
    <x v="11"/>
    <s v="England"/>
    <s v="data1"/>
    <n v="8695"/>
  </r>
  <r>
    <x v="81"/>
    <x v="93"/>
    <n v="2346"/>
    <s v="FizzBerry"/>
    <n v="78.444000000000003"/>
    <n v="177.4872"/>
    <x v="91"/>
    <s v="cust-00094"/>
    <s v="Ava"/>
    <s v="Smith"/>
    <s v="asmith@ideapad.com"/>
    <x v="2"/>
    <s v="Australia"/>
    <s v="info1"/>
    <n v="1699"/>
  </r>
  <r>
    <x v="20"/>
    <x v="94"/>
    <n v="1638"/>
    <s v="MintCooler"/>
    <n v="81.731999999999999"/>
    <n v="177.4872"/>
    <x v="92"/>
    <s v="cust-00095"/>
    <s v="Emma"/>
    <s v="Williams"/>
    <s v="ewilliams@radon.com"/>
    <x v="8"/>
    <s v="India"/>
    <s v="data2"/>
    <n v="9316"/>
  </r>
  <r>
    <x v="78"/>
    <x v="95"/>
    <n v="15"/>
    <s v="LemonZest"/>
    <n v="98.591999999999999"/>
    <n v="177.4872"/>
    <x v="93"/>
    <s v="cust-00096"/>
    <s v="Isabella"/>
    <s v="Davis"/>
    <s v="idavis@radon.com"/>
    <x v="9"/>
    <s v="USA"/>
    <s v="data2"/>
    <n v="6935"/>
  </r>
  <r>
    <x v="82"/>
    <x v="96"/>
    <n v="2373"/>
    <s v="TropicalTwist"/>
    <n v="101.964"/>
    <n v="177.4872"/>
    <x v="94"/>
    <s v="cust-00097"/>
    <s v="John"/>
    <s v="Davis"/>
    <s v="jdavis@ideapad.com"/>
    <x v="6"/>
    <s v="England"/>
    <s v="data2"/>
    <n v="1375"/>
  </r>
  <r>
    <x v="83"/>
    <x v="97"/>
    <n v="165"/>
    <s v="ChocoDelight"/>
    <n v="107.584"/>
    <n v="177.4872"/>
    <x v="95"/>
    <s v="cust-00098"/>
    <s v="Michael"/>
    <s v="Johnson"/>
    <s v="mjohnson@ryzen.com"/>
    <x v="3"/>
    <s v="Australia"/>
    <s v="data2"/>
    <n v="1144"/>
  </r>
  <r>
    <x v="84"/>
    <x v="98"/>
    <n v="1545"/>
    <s v="CitrusSplash"/>
    <n v="123.32"/>
    <n v="177.4872"/>
    <x v="96"/>
    <s v="cust-00099"/>
    <s v="James"/>
    <s v="Davis"/>
    <s v="jdavis@ryzen.com"/>
    <x v="5"/>
    <s v="USA"/>
    <s v="info1"/>
    <n v="9861"/>
  </r>
  <r>
    <x v="74"/>
    <x v="99"/>
    <n v="1281"/>
    <s v="LemonZest"/>
    <n v="126.69199999999999"/>
    <n v="177.4872"/>
    <x v="97"/>
    <s v="cust-00100"/>
    <s v="Noah"/>
    <s v="Miller"/>
    <s v="nmiller@ryzen.com"/>
    <x v="4"/>
    <s v="England"/>
    <s v="info1"/>
    <n v="8812"/>
  </r>
  <r>
    <x v="20"/>
    <x v="100"/>
    <n v="1763"/>
    <s v="MangoBliss"/>
    <n v="128.94"/>
    <n v="177.4872"/>
    <x v="98"/>
    <s v="cust-00101"/>
    <s v="Sophia"/>
    <s v="Johnson"/>
    <s v="sjohnson@ryzen.com"/>
    <x v="3"/>
    <s v="Australia"/>
    <s v="data1"/>
    <n v="9110"/>
  </r>
  <r>
    <x v="85"/>
    <x v="101"/>
    <n v="1965"/>
    <s v="MangoBliss"/>
    <n v="139.05600000000001"/>
    <n v="177.4872"/>
    <x v="99"/>
    <s v="cust-00102"/>
    <s v="Sophia"/>
    <s v="Smith"/>
    <s v="ssmith@ryzen.com"/>
    <x v="0"/>
    <s v="Australia"/>
    <s v="data2"/>
    <n v="5089"/>
  </r>
  <r>
    <x v="86"/>
    <x v="102"/>
    <n v="1599"/>
    <s v="GingerFizz"/>
    <n v="139.05600000000001"/>
    <n v="177.4872"/>
    <x v="99"/>
    <s v="cust-00103"/>
    <s v="Sophia"/>
    <s v="Williams"/>
    <s v="swilliams@ideapad.com"/>
    <x v="4"/>
    <s v="England"/>
    <s v="data2"/>
    <n v="4705"/>
  </r>
  <r>
    <x v="87"/>
    <x v="103"/>
    <n v="2401"/>
    <s v="TropicalTwist"/>
    <n v="195.256"/>
    <n v="177.4872"/>
    <x v="100"/>
    <s v="cust-00104"/>
    <s v="Isabella"/>
    <s v="Miller"/>
    <s v="imiller@radon.com"/>
    <x v="9"/>
    <s v="USA"/>
    <s v="data2"/>
    <n v="5160"/>
  </r>
  <r>
    <x v="88"/>
    <x v="104"/>
    <n v="1100"/>
    <s v="FizzBerry"/>
    <n v="10.436"/>
    <n v="177.4872"/>
    <x v="101"/>
    <s v="cust-00105"/>
    <s v="Liam"/>
    <s v="Brown"/>
    <s v="lbrown@ryzen.com"/>
    <x v="0"/>
    <s v="Australia"/>
    <s v="info1"/>
    <n v="3584"/>
  </r>
  <r>
    <x v="41"/>
    <x v="105"/>
    <n v="831"/>
    <s v="MangoBliss"/>
    <n v="0.80400000000000005"/>
    <n v="177.4872"/>
    <x v="102"/>
    <s v="cust-00106"/>
    <s v="Isabella"/>
    <s v="Smith"/>
    <s v="ismith@ryzen.com"/>
    <x v="10"/>
    <s v="USA"/>
    <s v="data1"/>
    <n v="3077"/>
  </r>
  <r>
    <x v="89"/>
    <x v="106"/>
    <n v="2844"/>
    <s v="PeachPunch"/>
    <n v="103.69199999999999"/>
    <n v="177.4872"/>
    <x v="103"/>
    <s v="cust-00107"/>
    <s v="Michael"/>
    <s v="Jones"/>
    <s v="mjones@ideapad.com"/>
    <x v="3"/>
    <s v="Australia"/>
    <s v="info1"/>
    <n v="4500"/>
  </r>
  <r>
    <x v="90"/>
    <x v="107"/>
    <n v="1597"/>
    <s v="ChocoDelight"/>
    <n v="4.8159999999999998"/>
    <n v="177.4872"/>
    <x v="104"/>
    <s v="cust-00108"/>
    <s v="Ava"/>
    <s v="Garcia"/>
    <s v="agarcia@ryzen.com"/>
    <x v="5"/>
    <s v="USA"/>
    <s v="data2"/>
    <n v="5811"/>
  </r>
  <r>
    <x v="91"/>
    <x v="108"/>
    <n v="2447"/>
    <s v="MintCooler"/>
    <n v="20.552"/>
    <n v="177.4872"/>
    <x v="105"/>
    <s v="cust-00109"/>
    <s v="Olivia"/>
    <s v="Smith"/>
    <s v="osmith@radon.com"/>
    <x v="0"/>
    <s v="Australia"/>
    <s v="data2"/>
    <n v="7593"/>
  </r>
  <r>
    <x v="12"/>
    <x v="109"/>
    <n v="595"/>
    <s v="GingerFizz"/>
    <n v="26.236000000000001"/>
    <n v="180.71423999999999"/>
    <x v="106"/>
    <s v="cust-00110"/>
    <s v="James"/>
    <s v="Martinez"/>
    <s v="jmartinez@ideapad.com"/>
    <x v="6"/>
    <s v="England"/>
    <s v="data2"/>
    <n v="5794"/>
  </r>
  <r>
    <x v="92"/>
    <x v="110"/>
    <n v="1879"/>
    <s v="BerryBlast"/>
    <n v="3.8"/>
    <n v="180.71423999999999"/>
    <x v="107"/>
    <s v="cust-00111"/>
    <s v="Michael"/>
    <s v="Garcia"/>
    <s v="mgarcia@radon.com"/>
    <x v="4"/>
    <s v="England"/>
    <s v="data2"/>
    <n v="3700"/>
  </r>
  <r>
    <x v="93"/>
    <x v="111"/>
    <n v="1336"/>
    <s v="BerryBlast"/>
    <n v="6.6280000000000001"/>
    <n v="180.71423999999999"/>
    <x v="108"/>
    <s v="cust-00112"/>
    <s v="Liam"/>
    <s v="Jones"/>
    <s v="ljones@radon.com"/>
    <x v="11"/>
    <s v="England"/>
    <s v="data1"/>
    <n v="2566"/>
  </r>
  <r>
    <x v="30"/>
    <x v="112"/>
    <n v="540"/>
    <s v="BerryBlast"/>
    <n v="36.664000000000001"/>
    <n v="180.71423999999999"/>
    <x v="109"/>
    <s v="cust-00113"/>
    <s v="John"/>
    <s v="Williams"/>
    <s v="jwilliams@ryzen.com"/>
    <x v="10"/>
    <s v="USA"/>
    <s v="data2"/>
    <n v="9256"/>
  </r>
  <r>
    <x v="94"/>
    <x v="113"/>
    <n v="2163"/>
    <s v="BerryBlast"/>
    <n v="135.57599999999999"/>
    <n v="180.71423999999999"/>
    <x v="110"/>
    <s v="cust-00114"/>
    <s v="Noah"/>
    <s v="Davis"/>
    <s v="ndavis@radon.com"/>
    <x v="6"/>
    <s v="England"/>
    <s v="data2"/>
    <n v="6121"/>
  </r>
  <r>
    <x v="95"/>
    <x v="114"/>
    <n v="687"/>
    <s v="BerryBlast"/>
    <n v="171.54400000000001"/>
    <n v="193.6224"/>
    <x v="111"/>
    <s v="cust-00115"/>
    <s v="Ava"/>
    <s v="Jones"/>
    <s v="ajones@ideapad.com"/>
    <x v="0"/>
    <s v="Australia"/>
    <s v="data1"/>
    <n v="1148"/>
  </r>
  <r>
    <x v="96"/>
    <x v="115"/>
    <n v="760"/>
    <s v="GingerFizz"/>
    <n v="67.548000000000002"/>
    <n v="193.6224"/>
    <x v="112"/>
    <s v="cust-00116"/>
    <s v="Olivia"/>
    <s v="Rodriguez"/>
    <s v="orodriguez@ryzen.com"/>
    <x v="9"/>
    <s v="USA"/>
    <s v="data1"/>
    <n v="4561"/>
  </r>
  <r>
    <x v="55"/>
    <x v="116"/>
    <n v="2315"/>
    <s v="ChocoDelight"/>
    <n v="141.88800000000001"/>
    <n v="193.6224"/>
    <x v="113"/>
    <s v="cust-00117"/>
    <s v="Ava"/>
    <s v="Miller"/>
    <s v="amiller@radon.com"/>
    <x v="8"/>
    <s v="India"/>
    <s v="data1"/>
    <n v="4722"/>
  </r>
  <r>
    <x v="84"/>
    <x v="117"/>
    <n v="107"/>
    <s v="LemonZest"/>
    <n v="168.864"/>
    <n v="193.6224"/>
    <x v="114"/>
    <s v="cust-00118"/>
    <s v="James"/>
    <s v="Smith"/>
    <s v="jsmith@radon.com"/>
    <x v="1"/>
    <s v="India"/>
    <s v="info1"/>
    <n v="2527"/>
  </r>
  <r>
    <x v="97"/>
    <x v="118"/>
    <n v="1655"/>
    <s v="MintCooler"/>
    <n v="175.608"/>
    <n v="193.6224"/>
    <x v="115"/>
    <s v="cust-00119"/>
    <s v="Liam"/>
    <s v="Miller"/>
    <s v="lmiller@ideapad.com"/>
    <x v="5"/>
    <s v="USA"/>
    <s v="data1"/>
    <n v="1949"/>
  </r>
  <r>
    <x v="98"/>
    <x v="119"/>
    <n v="1507"/>
    <s v="PeachPunch"/>
    <n v="181.22800000000001"/>
    <n v="193.6224"/>
    <x v="116"/>
    <s v="cust-00120"/>
    <s v="Michael"/>
    <s v="Rodriguez"/>
    <s v="mrodriguez@ideapad.com"/>
    <x v="6"/>
    <s v="England"/>
    <s v="data1"/>
    <n v="9156"/>
  </r>
  <r>
    <x v="99"/>
    <x v="120"/>
    <n v="409"/>
    <s v="ChocoDelight"/>
    <n v="204.83199999999999"/>
    <n v="193.6224"/>
    <x v="117"/>
    <s v="cust-00121"/>
    <s v="Olivia"/>
    <s v="Williams"/>
    <s v="owilliams@radon.com"/>
    <x v="3"/>
    <s v="Australia"/>
    <s v="data2"/>
    <n v="9297"/>
  </r>
  <r>
    <x v="100"/>
    <x v="121"/>
    <n v="1394"/>
    <s v="CitrusSplash"/>
    <n v="210.452"/>
    <n v="193.6224"/>
    <x v="118"/>
    <s v="cust-00122"/>
    <s v="Michael"/>
    <s v="Jones"/>
    <s v="mjones@radon.com"/>
    <x v="0"/>
    <s v="Australia"/>
    <s v="data2"/>
    <n v="4184"/>
  </r>
  <r>
    <x v="101"/>
    <x v="122"/>
    <n v="2209"/>
    <s v="PeachPunch"/>
    <n v="212.7"/>
    <n v="193.6224"/>
    <x v="119"/>
    <s v="cust-00123"/>
    <s v="Olivia"/>
    <s v="Martinez"/>
    <s v="omartinez@ideapad.com"/>
    <x v="6"/>
    <s v="England"/>
    <s v="data2"/>
    <n v="3655"/>
  </r>
  <r>
    <x v="102"/>
    <x v="123"/>
    <n v="2516"/>
    <s v="MintCooler"/>
    <n v="40.728000000000002"/>
    <n v="193.6224"/>
    <x v="120"/>
    <s v="cust-00124"/>
    <s v="Ava"/>
    <s v="Williams"/>
    <s v="awilliams@ryzen.com"/>
    <x v="3"/>
    <s v="Australia"/>
    <s v="data1"/>
    <n v="4966"/>
  </r>
  <r>
    <x v="103"/>
    <x v="124"/>
    <n v="1565"/>
    <s v="GingerFizz"/>
    <n v="40.728000000000002"/>
    <n v="193.6224"/>
    <x v="120"/>
    <s v="cust-00125"/>
    <s v="Ava"/>
    <s v="Martinez"/>
    <s v="amartinez@ryzen.com"/>
    <x v="4"/>
    <s v="England"/>
    <s v="data2"/>
    <n v="1921"/>
  </r>
  <r>
    <x v="104"/>
    <x v="125"/>
    <n v="62"/>
    <s v="PeachPunch"/>
    <n v="3.6360000000000001"/>
    <n v="193.6224"/>
    <x v="121"/>
    <s v="cust-00126"/>
    <s v="Liam"/>
    <s v="Johnson"/>
    <s v="ljohnson@ideapad.com"/>
    <x v="6"/>
    <s v="England"/>
    <s v="data2"/>
    <n v="2127"/>
  </r>
  <r>
    <x v="59"/>
    <x v="126"/>
    <n v="619"/>
    <s v="GingerFizz"/>
    <n v="8.1319999999999997"/>
    <n v="193.6224"/>
    <x v="122"/>
    <s v="cust-00127"/>
    <s v="Noah"/>
    <s v="Williams"/>
    <s v="nwilliams@radon.com"/>
    <x v="9"/>
    <s v="USA"/>
    <s v="info1"/>
    <n v="6734"/>
  </r>
  <r>
    <x v="32"/>
    <x v="127"/>
    <n v="1420"/>
    <s v="PeachPunch"/>
    <n v="9.8520000000000003"/>
    <n v="193.6224"/>
    <x v="123"/>
    <s v="cust-00128"/>
    <s v="James"/>
    <s v="Johnson"/>
    <s v="jjohnson@radon.com"/>
    <x v="5"/>
    <s v="USA"/>
    <s v="data1"/>
    <n v="2463"/>
  </r>
  <r>
    <x v="105"/>
    <x v="128"/>
    <n v="1332"/>
    <s v="GingerFizz"/>
    <n v="14.348000000000001"/>
    <n v="193.6224"/>
    <x v="124"/>
    <s v="cust-00129"/>
    <s v="Ava"/>
    <s v="Rodriguez"/>
    <s v="arodriguez@ryzen.com"/>
    <x v="4"/>
    <s v="England"/>
    <s v="data1"/>
    <n v="4910"/>
  </r>
  <r>
    <x v="106"/>
    <x v="129"/>
    <n v="1280"/>
    <s v="PeachPunch"/>
    <n v="22.216000000000001"/>
    <n v="193.6224"/>
    <x v="125"/>
    <s v="cust-00130"/>
    <s v="Liam"/>
    <s v="Smith"/>
    <s v="lsmith@ideapad.com"/>
    <x v="8"/>
    <s v="India"/>
    <s v="info1"/>
    <n v="7608"/>
  </r>
  <r>
    <x v="107"/>
    <x v="130"/>
    <n v="762"/>
    <s v="MangoBliss"/>
    <n v="25.588000000000001"/>
    <n v="193.6224"/>
    <x v="126"/>
    <s v="cust-00131"/>
    <s v="John"/>
    <s v="Garcia"/>
    <s v="jgarcia@ideapad.com"/>
    <x v="4"/>
    <s v="England"/>
    <s v="data1"/>
    <n v="6364"/>
  </r>
  <r>
    <x v="108"/>
    <x v="131"/>
    <n v="789"/>
    <s v="CitrusSplash"/>
    <n v="27.24"/>
    <n v="193.6224"/>
    <x v="127"/>
    <s v="cust-00132"/>
    <s v="Michael"/>
    <s v="Brown"/>
    <s v="mbrown@ideapad.com"/>
    <x v="3"/>
    <s v="Australia"/>
    <s v="info1"/>
    <n v="1846"/>
  </r>
  <r>
    <x v="106"/>
    <x v="132"/>
    <n v="28"/>
    <s v="LemonZest"/>
    <n v="28.364000000000001"/>
    <n v="193.6224"/>
    <x v="128"/>
    <s v="cust-00133"/>
    <s v="Liam"/>
    <s v="Rodriguez"/>
    <s v="lrodriguez@ideapad.com"/>
    <x v="2"/>
    <s v="Australia"/>
    <s v="info1"/>
    <n v="5348"/>
  </r>
  <r>
    <x v="109"/>
    <x v="133"/>
    <n v="949"/>
    <s v="CitrusSplash"/>
    <n v="64.7"/>
    <n v="193.6224"/>
    <x v="129"/>
    <s v="cust-00134"/>
    <s v="Michael"/>
    <s v="Martinez"/>
    <s v="mmartinez@ryzen.com"/>
    <x v="2"/>
    <s v="Australia"/>
    <s v="data2"/>
    <n v="1133"/>
  </r>
  <r>
    <x v="110"/>
    <x v="134"/>
    <n v="1323"/>
    <s v="GingerFizz"/>
    <n v="97.52"/>
    <n v="193.6224"/>
    <x v="130"/>
    <s v="cust-00135"/>
    <s v="Noah"/>
    <s v="Rodriguez"/>
    <s v="nrodriguez@ideapad.com"/>
    <x v="11"/>
    <s v="England"/>
    <s v="data1"/>
    <n v="8397"/>
  </r>
  <r>
    <x v="111"/>
    <x v="135"/>
    <n v="877"/>
    <s v="PeachPunch"/>
    <n v="37.588000000000001"/>
    <n v="193.6224"/>
    <x v="131"/>
    <s v="cust-00136"/>
    <s v="James"/>
    <s v="Miller"/>
    <s v="jmiller@ideapad.com"/>
    <x v="9"/>
    <s v="USA"/>
    <s v="data1"/>
    <n v="8881"/>
  </r>
  <r>
    <x v="112"/>
    <x v="136"/>
    <n v="1582"/>
    <s v="FizzBerry"/>
    <n v="48.595999999999997"/>
    <n v="193.6224"/>
    <x v="132"/>
    <s v="cust-00137"/>
    <s v="James"/>
    <s v="Brown"/>
    <s v="jbrown@ideapad.com"/>
    <x v="4"/>
    <s v="England"/>
    <s v="data2"/>
    <n v="7224"/>
  </r>
  <r>
    <x v="113"/>
    <x v="137"/>
    <n v="255"/>
    <s v="ChocoDelight"/>
    <n v="119.408"/>
    <n v="193.6224"/>
    <x v="133"/>
    <s v="cust-00138"/>
    <s v="Noah"/>
    <s v="Martinez"/>
    <s v="nmartinez@radon.com"/>
    <x v="1"/>
    <s v="India"/>
    <s v="data2"/>
    <n v="1211"/>
  </r>
  <r>
    <x v="109"/>
    <x v="138"/>
    <n v="580"/>
    <s v="TropicalTwist"/>
    <n v="123.904"/>
    <n v="193.6224"/>
    <x v="134"/>
    <s v="cust-00139"/>
    <s v="Liam"/>
    <s v="Miller"/>
    <s v="lmiller@radon.com"/>
    <x v="4"/>
    <s v="England"/>
    <s v="info1"/>
    <n v="8922"/>
  </r>
  <r>
    <x v="114"/>
    <x v="139"/>
    <n v="1863"/>
    <s v="MintCooler"/>
    <n v="127.276"/>
    <n v="206.53056000000001"/>
    <x v="135"/>
    <s v="cust-00140"/>
    <s v="Noah"/>
    <s v="Miller"/>
    <s v="nmiller@ideapad.com"/>
    <x v="5"/>
    <s v="USA"/>
    <s v="data2"/>
    <n v="9842"/>
  </r>
  <r>
    <x v="19"/>
    <x v="140"/>
    <n v="463"/>
    <s v="BerryBlast"/>
    <n v="50.707999999999998"/>
    <n v="206.53056000000001"/>
    <x v="136"/>
    <s v="cust-00141"/>
    <s v="Olivia"/>
    <s v="Johnson"/>
    <s v="ojohnson@ryzen.com"/>
    <x v="4"/>
    <s v="England"/>
    <s v="data1"/>
    <n v="8362"/>
  </r>
  <r>
    <x v="115"/>
    <x v="141"/>
    <n v="2847"/>
    <s v="BerryBlast"/>
    <n v="112.232"/>
    <n v="209.7576"/>
    <x v="137"/>
    <s v="cust-00142"/>
    <s v="Liam"/>
    <s v="Johnson"/>
    <s v="ljohnson@ryzen.com"/>
    <x v="6"/>
    <s v="England"/>
    <s v="info1"/>
    <n v="8352"/>
  </r>
  <r>
    <x v="112"/>
    <x v="142"/>
    <n v="2172"/>
    <s v="GingerFizz"/>
    <n v="63.58"/>
    <n v="209.7576"/>
    <x v="138"/>
    <s v="cust-00143"/>
    <s v="Isabella"/>
    <s v="Jones"/>
    <s v="ijones@ryzen.com"/>
    <x v="2"/>
    <s v="Australia"/>
    <s v="data2"/>
    <n v="9866"/>
  </r>
  <r>
    <x v="116"/>
    <x v="143"/>
    <n v="467"/>
    <s v="CitrusSplash"/>
    <n v="64.915999999999997"/>
    <n v="209.7576"/>
    <x v="139"/>
    <s v="cust-00144"/>
    <s v="James"/>
    <s v="Rodriguez"/>
    <s v="jrodriguez@ryzen.com"/>
    <x v="4"/>
    <s v="England"/>
    <s v="info1"/>
    <n v="3633"/>
  </r>
  <r>
    <x v="94"/>
    <x v="144"/>
    <n v="2795"/>
    <s v="TropicalTwist"/>
    <n v="68.287999999999997"/>
    <n v="209.7576"/>
    <x v="140"/>
    <s v="cust-00145"/>
    <s v="Noah"/>
    <s v="Jones"/>
    <s v="njones@ryzen.com"/>
    <x v="3"/>
    <s v="Australia"/>
    <s v="data2"/>
    <n v="5683"/>
  </r>
  <r>
    <x v="101"/>
    <x v="145"/>
    <n v="2834"/>
    <s v="MintCooler"/>
    <n v="85.147999999999996"/>
    <n v="209.7576"/>
    <x v="141"/>
    <s v="cust-00146"/>
    <s v="Noah"/>
    <s v="Williams"/>
    <s v="nwilliams@ryzen.com"/>
    <x v="7"/>
    <s v="India"/>
    <s v="info1"/>
    <n v="5455"/>
  </r>
  <r>
    <x v="117"/>
    <x v="146"/>
    <n v="339"/>
    <s v="FizzBerry"/>
    <n v="102.008"/>
    <n v="209.7576"/>
    <x v="142"/>
    <s v="cust-00147"/>
    <s v="Sophia"/>
    <s v="Jones"/>
    <s v="sjones@ryzen.com"/>
    <x v="8"/>
    <s v="India"/>
    <s v="data2"/>
    <n v="7448"/>
  </r>
  <r>
    <x v="118"/>
    <x v="147"/>
    <n v="1314"/>
    <s v="FizzBerry"/>
    <n v="129.24"/>
    <n v="209.7576"/>
    <x v="143"/>
    <s v="cust-00148"/>
    <s v="Liam"/>
    <s v="Smith"/>
    <s v="lsmith@radon.com"/>
    <x v="4"/>
    <s v="England"/>
    <s v="data2"/>
    <n v="6241"/>
  </r>
  <r>
    <x v="26"/>
    <x v="148"/>
    <n v="1188"/>
    <s v="LemonZest"/>
    <n v="2.524"/>
    <n v="209.7576"/>
    <x v="144"/>
    <s v="cust-00149"/>
    <s v="Ava"/>
    <s v="Williams"/>
    <s v="awilliams@ideapad.com"/>
    <x v="8"/>
    <s v="India"/>
    <s v="data1"/>
    <n v="6517"/>
  </r>
  <r>
    <x v="119"/>
    <x v="149"/>
    <n v="311"/>
    <s v="MangoBliss"/>
    <n v="11.516"/>
    <n v="209.7576"/>
    <x v="145"/>
    <s v="cust-00150"/>
    <s v="Isabella"/>
    <s v="Smith"/>
    <s v="ismith@ideapad.com"/>
    <x v="0"/>
    <s v="Australia"/>
    <s v="data2"/>
    <n v="1012"/>
  </r>
  <r>
    <x v="120"/>
    <x v="150"/>
    <n v="1830"/>
    <s v="PeachPunch"/>
    <n v="45.808"/>
    <n v="209.7576"/>
    <x v="146"/>
    <s v="cust-00151"/>
    <s v="Isabella"/>
    <s v="Rodriguez"/>
    <s v="irodriguez@ryzen.com"/>
    <x v="3"/>
    <s v="Australia"/>
    <s v="data1"/>
    <n v="1496"/>
  </r>
  <r>
    <x v="19"/>
    <x v="151"/>
    <n v="142"/>
    <s v="FizzBerry"/>
    <n v="49.124000000000002"/>
    <n v="209.7576"/>
    <x v="147"/>
    <s v="cust-00152"/>
    <s v="Michael"/>
    <s v="Rodriguez"/>
    <s v="mrodriguez@ryzen.com"/>
    <x v="4"/>
    <s v="England"/>
    <s v="data2"/>
    <n v="3448"/>
  </r>
  <r>
    <x v="121"/>
    <x v="152"/>
    <n v="642"/>
    <s v="ChocoDelight"/>
    <n v="58.171999999999997"/>
    <n v="209.7576"/>
    <x v="148"/>
    <s v="cust-00153"/>
    <s v="James"/>
    <s v="Davis"/>
    <s v="jdavis@ideapad.com"/>
    <x v="10"/>
    <s v="USA"/>
    <s v="data2"/>
    <n v="9467"/>
  </r>
  <r>
    <x v="93"/>
    <x v="153"/>
    <n v="717"/>
    <s v="MangoBliss"/>
    <n v="59.295999999999999"/>
    <n v="209.7576"/>
    <x v="149"/>
    <s v="cust-00154"/>
    <s v="Emma"/>
    <s v="Garcia"/>
    <s v="egarcia@radon.com"/>
    <x v="1"/>
    <s v="India"/>
    <s v="data1"/>
    <n v="8203"/>
  </r>
  <r>
    <x v="122"/>
    <x v="154"/>
    <n v="514"/>
    <s v="GingerFizz"/>
    <n v="4.6879999999999997"/>
    <n v="209.7576"/>
    <x v="150"/>
    <s v="cust-00155"/>
    <s v="Sophia"/>
    <s v="Jones"/>
    <s v="sjones@ryzen.com"/>
    <x v="10"/>
    <s v="USA"/>
    <s v="info1"/>
    <n v="8530"/>
  </r>
  <r>
    <x v="123"/>
    <x v="155"/>
    <n v="2516"/>
    <s v="LemonZest"/>
    <n v="63.72"/>
    <n v="209.7576"/>
    <x v="151"/>
    <s v="cust-00156"/>
    <s v="Ava"/>
    <s v="Rodriguez"/>
    <s v="arodriguez@ideapad.com"/>
    <x v="0"/>
    <s v="Australia"/>
    <s v="data1"/>
    <n v="5369"/>
  </r>
  <r>
    <x v="124"/>
    <x v="156"/>
    <n v="1593"/>
    <s v="GingerFizz"/>
    <n v="159.99199999999999"/>
    <n v="209.7576"/>
    <x v="152"/>
    <s v="cust-00157"/>
    <s v="James"/>
    <s v="Johnson"/>
    <s v="jjohnson@ryzen.com"/>
    <x v="1"/>
    <s v="India"/>
    <s v="data2"/>
    <n v="3995"/>
  </r>
  <r>
    <x v="125"/>
    <x v="157"/>
    <n v="2663"/>
    <s v="GingerFizz"/>
    <n v="171.696"/>
    <n v="209.7576"/>
    <x v="153"/>
    <s v="cust-00158"/>
    <s v="Sophia"/>
    <s v="Rodriguez"/>
    <s v="srodriguez@ideapad.com"/>
    <x v="8"/>
    <s v="India"/>
    <s v="data1"/>
    <n v="2417"/>
  </r>
  <r>
    <x v="20"/>
    <x v="158"/>
    <n v="1835"/>
    <s v="PeachPunch"/>
    <n v="178.44"/>
    <n v="209.7576"/>
    <x v="154"/>
    <s v="cust-00159"/>
    <s v="Olivia"/>
    <s v="Martinez"/>
    <s v="omartinez@ryzen.com"/>
    <x v="7"/>
    <s v="India"/>
    <s v="info1"/>
    <n v="6034"/>
  </r>
  <r>
    <x v="126"/>
    <x v="159"/>
    <n v="614"/>
    <s v="MangoBliss"/>
    <n v="180.68799999999999"/>
    <n v="209.7576"/>
    <x v="155"/>
    <s v="cust-00160"/>
    <s v="Olivia"/>
    <s v="Davis"/>
    <s v="odavis@ideapad.com"/>
    <x v="5"/>
    <s v="USA"/>
    <s v="info1"/>
    <n v="6365"/>
  </r>
  <r>
    <x v="127"/>
    <x v="160"/>
    <n v="1563"/>
    <s v="CitrusSplash"/>
    <n v="180.68799999999999"/>
    <n v="225.89279999999999"/>
    <x v="156"/>
    <s v="cust-00161"/>
    <s v="James"/>
    <s v="Miller"/>
    <s v="jmiller@ryzen.com"/>
    <x v="8"/>
    <s v="India"/>
    <s v="data2"/>
    <n v="8203"/>
  </r>
  <r>
    <x v="128"/>
    <x v="161"/>
    <n v="466"/>
    <s v="PeachPunch"/>
    <n v="62.82"/>
    <n v="225.89279999999999"/>
    <x v="157"/>
    <s v="cust-00162"/>
    <s v="Liam"/>
    <s v="Rodriguez"/>
    <s v="lrodriguez@radon.com"/>
    <x v="1"/>
    <s v="India"/>
    <s v="data2"/>
    <n v="6149"/>
  </r>
  <r>
    <x v="129"/>
    <x v="162"/>
    <n v="1835"/>
    <s v="LemonZest"/>
    <n v="6.4359999999999999"/>
    <n v="225.89279999999999"/>
    <x v="158"/>
    <s v="cust-00163"/>
    <s v="Olivia"/>
    <s v="Martinez"/>
    <s v="omartinez@ryzen.com"/>
    <x v="2"/>
    <s v="Australia"/>
    <s v="info1"/>
    <n v="5017"/>
  </r>
  <r>
    <x v="37"/>
    <x v="163"/>
    <n v="1202"/>
    <s v="PeachPunch"/>
    <n v="35.911999999999999"/>
    <n v="225.89279999999999"/>
    <x v="159"/>
    <s v="cust-00164"/>
    <s v="Emma"/>
    <s v="Smith"/>
    <s v="esmith@ryzen.com"/>
    <x v="6"/>
    <s v="England"/>
    <s v="data2"/>
    <n v="5431"/>
  </r>
  <r>
    <x v="130"/>
    <x v="164"/>
    <n v="1595"/>
    <s v="CitrusSplash"/>
    <n v="21.664000000000001"/>
    <n v="225.89279999999999"/>
    <x v="160"/>
    <s v="cust-00165"/>
    <s v="Noah"/>
    <s v="Johnson"/>
    <s v="njohnson@ryzen.com"/>
    <x v="9"/>
    <s v="USA"/>
    <s v="info1"/>
    <n v="6392"/>
  </r>
  <r>
    <x v="131"/>
    <x v="165"/>
    <n v="114"/>
    <s v="GingerFizz"/>
    <n v="38.103999999999999"/>
    <n v="225.89279999999999"/>
    <x v="161"/>
    <s v="cust-00166"/>
    <s v="John"/>
    <s v="Williams"/>
    <s v="jwilliams@ryzen.com"/>
    <x v="1"/>
    <s v="India"/>
    <s v="info1"/>
    <n v="7882"/>
  </r>
  <r>
    <x v="132"/>
    <x v="166"/>
    <n v="1340"/>
    <s v="MintCooler"/>
    <n v="45.384"/>
    <n v="225.89279999999999"/>
    <x v="162"/>
    <s v="cust-00167"/>
    <s v="John"/>
    <s v="Davis"/>
    <s v="jdavis@ryzen.com"/>
    <x v="2"/>
    <s v="Australia"/>
    <s v="data1"/>
    <n v="7525"/>
  </r>
  <r>
    <x v="133"/>
    <x v="167"/>
    <n v="753"/>
    <s v="ChocoDelight"/>
    <n v="49.764000000000003"/>
    <n v="225.89279999999999"/>
    <x v="163"/>
    <s v="cust-00168"/>
    <s v="Isabella"/>
    <s v="Brown"/>
    <s v="ibrown@ryzen.com"/>
    <x v="10"/>
    <s v="USA"/>
    <s v="info1"/>
    <n v="3116"/>
  </r>
  <r>
    <x v="76"/>
    <x v="168"/>
    <n v="321"/>
    <s v="CitrusSplash"/>
    <n v="56.508000000000003"/>
    <n v="225.89279999999999"/>
    <x v="164"/>
    <s v="cust-00169"/>
    <s v="James"/>
    <s v="Brown"/>
    <s v="jbrown@ideapad.com"/>
    <x v="7"/>
    <s v="India"/>
    <s v="data1"/>
    <n v="2860"/>
  </r>
  <r>
    <x v="63"/>
    <x v="169"/>
    <n v="1539"/>
    <s v="CitrusSplash"/>
    <n v="72.244"/>
    <n v="225.89279999999999"/>
    <x v="165"/>
    <s v="cust-00170"/>
    <s v="Sophia"/>
    <s v="Miller"/>
    <s v="smiller@ideapad.com"/>
    <x v="1"/>
    <s v="India"/>
    <s v="data1"/>
    <n v="3770"/>
  </r>
  <r>
    <x v="83"/>
    <x v="170"/>
    <n v="881"/>
    <s v="TropicalTwist"/>
    <n v="76.739999999999995"/>
    <n v="225.89279999999999"/>
    <x v="166"/>
    <s v="cust-00171"/>
    <s v="Sophia"/>
    <s v="Martinez"/>
    <s v="smartinez@radon.com"/>
    <x v="10"/>
    <s v="USA"/>
    <s v="data1"/>
    <n v="3460"/>
  </r>
  <r>
    <x v="41"/>
    <x v="171"/>
    <n v="1319"/>
    <s v="MangoBliss"/>
    <n v="124.14400000000001"/>
    <n v="225.89279999999999"/>
    <x v="167"/>
    <s v="cust-00172"/>
    <s v="Liam"/>
    <s v="Rodriguez"/>
    <s v="lrodriguez@ideapad.com"/>
    <x v="9"/>
    <s v="USA"/>
    <s v="info1"/>
    <n v="7011"/>
  </r>
  <r>
    <x v="134"/>
    <x v="172"/>
    <n v="930"/>
    <s v="GingerFizz"/>
    <n v="143.05600000000001"/>
    <n v="225.89279999999999"/>
    <x v="168"/>
    <s v="cust-00173"/>
    <s v="Ava"/>
    <s v="Jones"/>
    <s v="ajones@ryzen.com"/>
    <x v="8"/>
    <s v="India"/>
    <s v="data2"/>
    <n v="7001"/>
  </r>
  <r>
    <x v="135"/>
    <x v="173"/>
    <n v="2392"/>
    <s v="LemonZest"/>
    <n v="159.916"/>
    <n v="225.89279999999999"/>
    <x v="169"/>
    <s v="cust-00174"/>
    <s v="James"/>
    <s v="Davis"/>
    <s v="jdavis@ryzen.com"/>
    <x v="11"/>
    <s v="England"/>
    <s v="data2"/>
    <n v="6680"/>
  </r>
  <r>
    <x v="136"/>
    <x v="174"/>
    <n v="914"/>
    <s v="MintCooler"/>
    <n v="188.41200000000001"/>
    <n v="225.89279999999999"/>
    <x v="170"/>
    <s v="cust-00175"/>
    <s v="Sophia"/>
    <s v="Garcia"/>
    <s v="sgarcia@radon.com"/>
    <x v="5"/>
    <s v="USA"/>
    <s v="info1"/>
    <n v="5045"/>
  </r>
  <r>
    <x v="137"/>
    <x v="175"/>
    <n v="2051"/>
    <s v="MintCooler"/>
    <n v="202.62799999999999"/>
    <n v="232.34688"/>
    <x v="171"/>
    <s v="cust-00176"/>
    <s v="Noah"/>
    <s v="Johnson"/>
    <s v="njohnson@ideapad.com"/>
    <x v="1"/>
    <s v="India"/>
    <s v="data1"/>
    <n v="9389"/>
  </r>
  <r>
    <x v="100"/>
    <x v="176"/>
    <n v="1200"/>
    <s v="BerryBlast"/>
    <n v="81.02"/>
    <n v="232.34688"/>
    <x v="172"/>
    <s v="cust-00177"/>
    <s v="Michael"/>
    <s v="Garcia"/>
    <s v="mgarcia@ideapad.com"/>
    <x v="4"/>
    <s v="England"/>
    <s v="data2"/>
    <n v="6482"/>
  </r>
  <r>
    <x v="113"/>
    <x v="177"/>
    <n v="2425"/>
    <s v="BerryBlast"/>
    <n v="163.072"/>
    <n v="232.34688"/>
    <x v="173"/>
    <s v="cust-00178"/>
    <s v="Noah"/>
    <s v="Garcia"/>
    <s v="ngarcia@ideapad.com"/>
    <x v="2"/>
    <s v="Australia"/>
    <s v="data1"/>
    <n v="5247"/>
  </r>
  <r>
    <x v="72"/>
    <x v="178"/>
    <n v="2486"/>
    <s v="BerryBlast"/>
    <n v="179.93199999999999"/>
    <n v="242.02799999999999"/>
    <x v="174"/>
    <s v="cust-00179"/>
    <s v="Olivia"/>
    <s v="Miller"/>
    <s v="omiller@ryzen.com"/>
    <x v="9"/>
    <s v="USA"/>
    <s v="data2"/>
    <n v="7321"/>
  </r>
  <r>
    <x v="100"/>
    <x v="179"/>
    <n v="1849"/>
    <s v="TropicalTwist"/>
    <n v="51.456000000000003"/>
    <n v="242.02799999999999"/>
    <x v="175"/>
    <s v="cust-00180"/>
    <s v="John"/>
    <s v="Miller"/>
    <s v="jmiller@ryzen.com"/>
    <x v="7"/>
    <s v="India"/>
    <s v="info1"/>
    <n v="3274"/>
  </r>
  <r>
    <x v="119"/>
    <x v="180"/>
    <n v="2087"/>
    <s v="MangoBliss"/>
    <n v="71.703999999999994"/>
    <n v="242.02799999999999"/>
    <x v="176"/>
    <s v="cust-00181"/>
    <s v="Michael"/>
    <s v="Jones"/>
    <s v="mjones@ideapad.com"/>
    <x v="0"/>
    <s v="Australia"/>
    <s v="data2"/>
    <n v="5891"/>
  </r>
  <r>
    <x v="65"/>
    <x v="181"/>
    <n v="712"/>
    <s v="ChocoDelight"/>
    <n v="76.2"/>
    <n v="242.02799999999999"/>
    <x v="177"/>
    <s v="cust-00182"/>
    <s v="Olivia"/>
    <s v="Johnson"/>
    <s v="ojohnson@ryzen.com"/>
    <x v="1"/>
    <s v="India"/>
    <s v="data2"/>
    <n v="1897"/>
  </r>
  <r>
    <x v="138"/>
    <x v="182"/>
    <n v="2307"/>
    <s v="ChocoDelight"/>
    <n v="104.3"/>
    <n v="242.02799999999999"/>
    <x v="178"/>
    <s v="cust-00183"/>
    <s v="Liam"/>
    <s v="Brown"/>
    <s v="lbrown@ideapad.com"/>
    <x v="1"/>
    <s v="India"/>
    <s v="data2"/>
    <n v="6697"/>
  </r>
  <r>
    <x v="139"/>
    <x v="183"/>
    <n v="2274"/>
    <s v="FizzBerry"/>
    <n v="123.408"/>
    <n v="242.02799999999999"/>
    <x v="179"/>
    <s v="cust-00184"/>
    <s v="Ava"/>
    <s v="Johnson"/>
    <s v="ajohnson@radon.com"/>
    <x v="4"/>
    <s v="England"/>
    <s v="info1"/>
    <n v="3447"/>
  </r>
  <r>
    <x v="13"/>
    <x v="184"/>
    <n v="736"/>
    <s v="FizzBerry"/>
    <n v="156.00399999999999"/>
    <n v="242.02799999999999"/>
    <x v="180"/>
    <s v="cust-00185"/>
    <s v="John"/>
    <s v="Davis"/>
    <s v="jdavis@radon.com"/>
    <x v="0"/>
    <s v="Australia"/>
    <s v="data1"/>
    <n v="9234"/>
  </r>
  <r>
    <x v="140"/>
    <x v="185"/>
    <n v="1119"/>
    <s v="CitrusSplash"/>
    <n v="159.376"/>
    <n v="242.02799999999999"/>
    <x v="181"/>
    <s v="cust-00186"/>
    <s v="Michael"/>
    <s v="Smith"/>
    <s v="msmith@ideapad.com"/>
    <x v="9"/>
    <s v="USA"/>
    <s v="data2"/>
    <n v="5152"/>
  </r>
  <r>
    <x v="141"/>
    <x v="186"/>
    <n v="1864"/>
    <s v="TropicalTwist"/>
    <n v="184.10400000000001"/>
    <n v="242.02799999999999"/>
    <x v="182"/>
    <s v="cust-00187"/>
    <s v="Emma"/>
    <s v="Miller"/>
    <s v="emiller@radon.com"/>
    <x v="1"/>
    <s v="India"/>
    <s v="info1"/>
    <n v="4978"/>
  </r>
  <r>
    <x v="142"/>
    <x v="187"/>
    <n v="1010"/>
    <s v="GingerFizz"/>
    <n v="202.08799999999999"/>
    <n v="242.02799999999999"/>
    <x v="183"/>
    <s v="cust-00188"/>
    <s v="Sophia"/>
    <s v="Davis"/>
    <s v="sdavis@ryzen.com"/>
    <x v="1"/>
    <s v="India"/>
    <s v="data1"/>
    <n v="1413"/>
  </r>
  <r>
    <x v="51"/>
    <x v="188"/>
    <n v="1372"/>
    <s v="LemonZest"/>
    <n v="203.21199999999999"/>
    <n v="242.02799999999999"/>
    <x v="184"/>
    <s v="cust-00189"/>
    <s v="John"/>
    <s v="Martinez"/>
    <s v="jmartinez@ideapad.com"/>
    <x v="7"/>
    <s v="India"/>
    <s v="info1"/>
    <n v="1966"/>
  </r>
  <r>
    <x v="143"/>
    <x v="189"/>
    <n v="1635"/>
    <s v="MangoBliss"/>
    <n v="0.89200000000000002"/>
    <n v="242.02799999999999"/>
    <x v="185"/>
    <s v="cust-00190"/>
    <s v="Isabella"/>
    <s v="Martinez"/>
    <s v="imartinez@ideapad.com"/>
    <x v="9"/>
    <s v="USA"/>
    <s v="info1"/>
    <n v="4415"/>
  </r>
  <r>
    <x v="144"/>
    <x v="190"/>
    <n v="2138"/>
    <s v="MintCooler"/>
    <n v="2.48"/>
    <n v="242.02799999999999"/>
    <x v="186"/>
    <s v="cust-00191"/>
    <s v="Isabella"/>
    <s v="Davis"/>
    <s v="idavis@ryzen.com"/>
    <x v="10"/>
    <s v="USA"/>
    <s v="info1"/>
    <n v="5107"/>
  </r>
  <r>
    <x v="145"/>
    <x v="191"/>
    <n v="1196"/>
    <s v="MangoBliss"/>
    <n v="10.348000000000001"/>
    <n v="242.02799999999999"/>
    <x v="187"/>
    <s v="cust-00192"/>
    <s v="James"/>
    <s v="Johnson"/>
    <s v="jjohnson@radon.com"/>
    <x v="0"/>
    <s v="Australia"/>
    <s v="data2"/>
    <n v="6924"/>
  </r>
  <r>
    <x v="146"/>
    <x v="192"/>
    <n v="1256"/>
    <s v="TropicalTwist"/>
    <n v="12.132"/>
    <n v="242.02799999999999"/>
    <x v="188"/>
    <s v="cust-00193"/>
    <s v="Liam"/>
    <s v="Jones"/>
    <s v="ljones@ryzen.com"/>
    <x v="7"/>
    <s v="India"/>
    <s v="data1"/>
    <n v="8040"/>
  </r>
  <r>
    <x v="147"/>
    <x v="193"/>
    <n v="864"/>
    <s v="GingerFizz"/>
    <n v="12.596"/>
    <n v="242.02799999999999"/>
    <x v="189"/>
    <s v="cust-00194"/>
    <s v="Michael"/>
    <s v="Johnson"/>
    <s v="mjohnson@radon.com"/>
    <x v="10"/>
    <s v="USA"/>
    <s v="info1"/>
    <n v="4569"/>
  </r>
  <r>
    <x v="106"/>
    <x v="194"/>
    <n v="468"/>
    <s v="MangoBliss"/>
    <n v="23.835999999999999"/>
    <n v="242.02799999999999"/>
    <x v="190"/>
    <s v="cust-00195"/>
    <s v="Noah"/>
    <s v="Johnson"/>
    <s v="njohnson@radon.com"/>
    <x v="1"/>
    <s v="India"/>
    <s v="info1"/>
    <n v="4389"/>
  </r>
  <r>
    <x v="148"/>
    <x v="195"/>
    <n v="1990"/>
    <s v="GingerFizz"/>
    <n v="34.612000000000002"/>
    <n v="242.02799999999999"/>
    <x v="191"/>
    <s v="cust-00196"/>
    <s v="Ava"/>
    <s v="Brown"/>
    <s v="abrown@radon.com"/>
    <x v="10"/>
    <s v="USA"/>
    <s v="data1"/>
    <n v="6747"/>
  </r>
  <r>
    <x v="149"/>
    <x v="196"/>
    <n v="384"/>
    <s v="CitrusSplash"/>
    <n v="45.851999999999997"/>
    <n v="242.02799999999999"/>
    <x v="192"/>
    <s v="cust-00197"/>
    <s v="Michael"/>
    <s v="Martinez"/>
    <s v="mmartinez@radon.com"/>
    <x v="5"/>
    <s v="USA"/>
    <s v="info1"/>
    <n v="3799"/>
  </r>
  <r>
    <x v="150"/>
    <x v="197"/>
    <n v="907"/>
    <s v="FizzBerry"/>
    <n v="63.835999999999999"/>
    <n v="242.02799999999999"/>
    <x v="193"/>
    <s v="cust-00198"/>
    <s v="Emma"/>
    <s v="Johnson"/>
    <s v="ejohnson@radon.com"/>
    <x v="10"/>
    <s v="USA"/>
    <s v="data1"/>
    <n v="5025"/>
  </r>
  <r>
    <x v="151"/>
    <x v="198"/>
    <n v="99"/>
    <s v="ChocoDelight"/>
    <n v="66.084000000000003"/>
    <n v="242.02799999999999"/>
    <x v="194"/>
    <s v="cust-00199"/>
    <s v="Noah"/>
    <s v="Garcia"/>
    <s v="ngarcia@ryzen.com"/>
    <x v="8"/>
    <s v="India"/>
    <s v="data1"/>
    <n v="2765"/>
  </r>
  <r>
    <x v="33"/>
    <x v="199"/>
    <n v="1257"/>
    <s v="LemonZest"/>
    <n v="75.075999999999993"/>
    <n v="242.02799999999999"/>
    <x v="195"/>
    <s v="cust-00200"/>
    <s v="Michael"/>
    <s v="Brown"/>
    <s v="mbrown@radon.com"/>
    <x v="3"/>
    <s v="Australia"/>
    <s v="data2"/>
    <n v="4220"/>
  </r>
  <r>
    <x v="133"/>
    <x v="200"/>
    <n v="872"/>
    <s v="LemonZest"/>
    <n v="87.44"/>
    <n v="256.83839999999998"/>
    <x v="196"/>
    <s v="cust-00201"/>
    <s v="Sophia"/>
    <s v="Miller"/>
    <s v="smiller@ryzen.com"/>
    <x v="4"/>
    <s v="England"/>
    <s v="info1"/>
    <n v="4652"/>
  </r>
  <r>
    <x v="152"/>
    <x v="201"/>
    <n v="866"/>
    <s v="LemonZest"/>
    <n v="85.36"/>
    <n v="258.16320000000002"/>
    <x v="197"/>
    <s v="cust-00202"/>
    <s v="Liam"/>
    <s v="Smith"/>
    <s v="lsmith@radon.com"/>
    <x v="5"/>
    <s v="USA"/>
    <s v="data1"/>
    <n v="2829"/>
  </r>
  <r>
    <x v="110"/>
    <x v="202"/>
    <n v="2248"/>
    <s v="ChocoDelight"/>
    <n v="43.276000000000003"/>
    <n v="258.16320000000002"/>
    <x v="198"/>
    <s v="cust-00203"/>
    <s v="Ava"/>
    <s v="Johnson"/>
    <s v="ajohnson@radon.com"/>
    <x v="7"/>
    <s v="India"/>
    <s v="data1"/>
    <n v="5639"/>
  </r>
  <r>
    <x v="147"/>
    <x v="203"/>
    <n v="975"/>
    <s v="ChocoDelight"/>
    <n v="98.256"/>
    <n v="258.16320000000002"/>
    <x v="199"/>
    <s v="cust-00204"/>
    <s v="Ava"/>
    <s v="Smith"/>
    <s v="asmith@ideapad.com"/>
    <x v="10"/>
    <s v="USA"/>
    <s v="data2"/>
    <n v="5337"/>
  </r>
  <r>
    <x v="153"/>
    <x v="204"/>
    <n v="1754"/>
    <s v="LemonZest"/>
    <n v="131.86000000000001"/>
    <n v="258.16320000000002"/>
    <x v="200"/>
    <s v="cust-00205"/>
    <s v="James"/>
    <s v="Davis"/>
    <s v="jdavis@ideapad.com"/>
    <x v="4"/>
    <s v="England"/>
    <s v="info1"/>
    <n v="6494"/>
  </r>
  <r>
    <x v="18"/>
    <x v="205"/>
    <n v="1840"/>
    <s v="MangoBliss"/>
    <n v="164.45599999999999"/>
    <n v="258.16320000000002"/>
    <x v="201"/>
    <s v="cust-00206"/>
    <s v="John"/>
    <s v="Miller"/>
    <s v="jmiller@ryzen.com"/>
    <x v="2"/>
    <s v="Australia"/>
    <s v="data1"/>
    <n v="2716"/>
  </r>
  <r>
    <x v="0"/>
    <x v="206"/>
    <n v="1428"/>
    <s v="TropicalTwist"/>
    <n v="3.7240000000000002"/>
    <n v="258.16320000000002"/>
    <x v="202"/>
    <s v="cust-00207"/>
    <s v="Isabella"/>
    <s v="Martinez"/>
    <s v="imartinez@radon.com"/>
    <x v="6"/>
    <s v="England"/>
    <s v="data1"/>
    <n v="5696"/>
  </r>
  <r>
    <x v="118"/>
    <x v="207"/>
    <n v="378"/>
    <s v="TropicalTwist"/>
    <n v="5.2679999999999998"/>
    <n v="258.16320000000002"/>
    <x v="203"/>
    <s v="cust-00208"/>
    <s v="Ava"/>
    <s v="Johnson"/>
    <s v="ajohnson@ryzen.com"/>
    <x v="1"/>
    <s v="India"/>
    <s v="data2"/>
    <n v="6591"/>
  </r>
  <r>
    <x v="75"/>
    <x v="208"/>
    <n v="1581"/>
    <s v="MintCooler"/>
    <n v="9.7639999999999993"/>
    <n v="258.16320000000002"/>
    <x v="204"/>
    <s v="cust-00209"/>
    <s v="Sophia"/>
    <s v="Johnson"/>
    <s v="sjohnson@radon.com"/>
    <x v="6"/>
    <s v="England"/>
    <s v="info1"/>
    <n v="8895"/>
  </r>
  <r>
    <x v="154"/>
    <x v="209"/>
    <n v="2243"/>
    <s v="PeachPunch"/>
    <n v="10.888"/>
    <n v="258.16320000000002"/>
    <x v="205"/>
    <s v="cust-00210"/>
    <s v="John"/>
    <s v="Garcia"/>
    <s v="jgarcia@ryzen.com"/>
    <x v="1"/>
    <s v="India"/>
    <s v="info1"/>
    <n v="2614"/>
  </r>
  <r>
    <x v="155"/>
    <x v="210"/>
    <n v="1485"/>
    <s v="GingerFizz"/>
    <n v="28.452000000000002"/>
    <n v="258.16320000000002"/>
    <x v="206"/>
    <s v="cust-00211"/>
    <s v="Noah"/>
    <s v="Brown"/>
    <s v="nbrown@ryzen.com"/>
    <x v="0"/>
    <s v="Australia"/>
    <s v="data2"/>
    <n v="7549"/>
  </r>
  <r>
    <x v="60"/>
    <x v="211"/>
    <n v="507"/>
    <s v="MintCooler"/>
    <n v="50.932000000000002"/>
    <n v="258.16320000000002"/>
    <x v="207"/>
    <s v="cust-00212"/>
    <s v="Ava"/>
    <s v="Miller"/>
    <s v="amiller@ryzen.com"/>
    <x v="2"/>
    <s v="Australia"/>
    <s v="info1"/>
    <n v="5984"/>
  </r>
  <r>
    <x v="156"/>
    <x v="212"/>
    <n v="1280"/>
    <s v="PeachPunch"/>
    <n v="55.427999999999997"/>
    <n v="258.16320000000002"/>
    <x v="208"/>
    <s v="cust-00213"/>
    <s v="Michael"/>
    <s v="Smith"/>
    <s v="msmith@ryzen.com"/>
    <x v="4"/>
    <s v="England"/>
    <s v="info1"/>
    <n v="2616"/>
  </r>
  <r>
    <x v="157"/>
    <x v="213"/>
    <n v="432"/>
    <s v="GingerFizz"/>
    <n v="57.676000000000002"/>
    <n v="258.16320000000002"/>
    <x v="209"/>
    <s v="cust-00214"/>
    <s v="Michael"/>
    <s v="Davis"/>
    <s v="mdavis@radon.com"/>
    <x v="0"/>
    <s v="Australia"/>
    <s v="info1"/>
    <n v="3962"/>
  </r>
  <r>
    <x v="158"/>
    <x v="214"/>
    <n v="1084"/>
    <s v="BerryBlast"/>
    <n v="72.287999999999997"/>
    <n v="258.16320000000002"/>
    <x v="210"/>
    <s v="cust-00215"/>
    <s v="Sophia"/>
    <s v="Jones"/>
    <s v="sjones@ryzen.com"/>
    <x v="5"/>
    <s v="USA"/>
    <s v="data2"/>
    <n v="6855"/>
  </r>
  <r>
    <x v="99"/>
    <x v="215"/>
    <n v="621"/>
    <s v="PeachPunch"/>
    <n v="85.147999999999996"/>
    <n v="258.16320000000002"/>
    <x v="211"/>
    <s v="cust-00216"/>
    <s v="Michael"/>
    <s v="Martinez"/>
    <s v="mmartinez@ryzen.com"/>
    <x v="4"/>
    <s v="England"/>
    <s v="data1"/>
    <n v="5514"/>
  </r>
  <r>
    <x v="159"/>
    <x v="216"/>
    <n v="2436"/>
    <s v="ChocoDelight"/>
    <n v="91.396000000000001"/>
    <n v="258.16320000000002"/>
    <x v="212"/>
    <s v="cust-00217"/>
    <s v="Liam"/>
    <s v="Johnson"/>
    <s v="ljohnson@ideapad.com"/>
    <x v="6"/>
    <s v="England"/>
    <s v="data1"/>
    <n v="3857"/>
  </r>
  <r>
    <x v="3"/>
    <x v="217"/>
    <n v="2835"/>
    <s v="LemonZest"/>
    <n v="64.736000000000004"/>
    <n v="258.16320000000002"/>
    <x v="213"/>
    <s v="cust-00218"/>
    <s v="Noah"/>
    <s v="Martinez"/>
    <s v="nmartinez@ryzen.com"/>
    <x v="5"/>
    <s v="USA"/>
    <s v="data1"/>
    <n v="7714"/>
  </r>
  <r>
    <x v="160"/>
    <x v="218"/>
    <n v="610"/>
    <s v="MangoBliss"/>
    <n v="158.83600000000001"/>
    <n v="258.16320000000002"/>
    <x v="214"/>
    <s v="cust-00219"/>
    <s v="James"/>
    <s v="Davis"/>
    <s v="jdavis@ryzen.com"/>
    <x v="5"/>
    <s v="USA"/>
    <s v="info1"/>
    <n v="4139"/>
  </r>
  <r>
    <x v="73"/>
    <x v="219"/>
    <n v="5"/>
    <s v="ChocoDelight"/>
    <n v="177.94399999999999"/>
    <n v="258.16320000000002"/>
    <x v="215"/>
    <s v="cust-00220"/>
    <s v="Michael"/>
    <s v="Johnson"/>
    <s v="mjohnson@ideapad.com"/>
    <x v="5"/>
    <s v="USA"/>
    <s v="info1"/>
    <n v="8202"/>
  </r>
  <r>
    <x v="161"/>
    <x v="220"/>
    <n v="1248"/>
    <s v="MintCooler"/>
    <n v="191.43199999999999"/>
    <n v="258.16320000000002"/>
    <x v="216"/>
    <s v="cust-00221"/>
    <s v="John"/>
    <s v="Smith"/>
    <s v="jsmith@ideapad.com"/>
    <x v="9"/>
    <s v="USA"/>
    <s v="data2"/>
    <n v="2000"/>
  </r>
  <r>
    <x v="162"/>
    <x v="221"/>
    <n v="714"/>
    <s v="TropicalTwist"/>
    <n v="193.68"/>
    <n v="258.16320000000002"/>
    <x v="217"/>
    <s v="cust-00222"/>
    <s v="Olivia"/>
    <s v="Miller"/>
    <s v="omiller@radon.com"/>
    <x v="5"/>
    <s v="USA"/>
    <s v="data1"/>
    <n v="6221"/>
  </r>
  <r>
    <x v="163"/>
    <x v="222"/>
    <n v="2544"/>
    <s v="FizzBerry"/>
    <n v="199.3"/>
    <n v="274.29840000000002"/>
    <x v="218"/>
    <s v="cust-00223"/>
    <s v="John"/>
    <s v="Garcia"/>
    <s v="jgarcia@radon.com"/>
    <x v="2"/>
    <s v="Australia"/>
    <s v="info1"/>
    <n v="3015"/>
  </r>
  <r>
    <x v="152"/>
    <x v="223"/>
    <n v="809"/>
    <s v="FizzBerry"/>
    <n v="84.111999999999995"/>
    <n v="274.29840000000002"/>
    <x v="219"/>
    <s v="cust-00224"/>
    <s v="John"/>
    <s v="Williams"/>
    <s v="jwilliams@ryzen.com"/>
    <x v="6"/>
    <s v="England"/>
    <s v="info1"/>
    <n v="9234"/>
  </r>
  <r>
    <x v="137"/>
    <x v="224"/>
    <n v="1804"/>
    <s v="GingerFizz"/>
    <n v="86.36"/>
    <n v="274.29840000000002"/>
    <x v="220"/>
    <s v="cust-00225"/>
    <s v="Michael"/>
    <s v="Garcia"/>
    <s v="mgarcia@ryzen.com"/>
    <x v="6"/>
    <s v="England"/>
    <s v="data2"/>
    <n v="8783"/>
  </r>
  <r>
    <x v="17"/>
    <x v="225"/>
    <n v="1559"/>
    <s v="MintCooler"/>
    <n v="27.164000000000001"/>
    <n v="274.29840000000002"/>
    <x v="221"/>
    <s v="cust-00226"/>
    <s v="James"/>
    <s v="Martinez"/>
    <s v="jmartinez@radon.com"/>
    <x v="1"/>
    <s v="India"/>
    <s v="data2"/>
    <n v="8614"/>
  </r>
  <r>
    <x v="127"/>
    <x v="226"/>
    <n v="105"/>
    <s v="PeachPunch"/>
    <n v="29.036000000000001"/>
    <n v="274.29840000000002"/>
    <x v="222"/>
    <s v="cust-00227"/>
    <s v="Olivia"/>
    <s v="Miller"/>
    <s v="omiller@ryzen.com"/>
    <x v="0"/>
    <s v="Australia"/>
    <s v="data1"/>
    <n v="5023"/>
  </r>
  <r>
    <x v="27"/>
    <x v="227"/>
    <n v="2621"/>
    <s v="CitrusSplash"/>
    <n v="60.508000000000003"/>
    <n v="274.29840000000002"/>
    <x v="223"/>
    <s v="cust-00228"/>
    <s v="Michael"/>
    <s v="Miller"/>
    <s v="mmiller@radon.com"/>
    <x v="0"/>
    <s v="Australia"/>
    <s v="info1"/>
    <n v="7495"/>
  </r>
  <r>
    <x v="164"/>
    <x v="228"/>
    <n v="595"/>
    <s v="ChocoDelight"/>
    <n v="62.756"/>
    <n v="274.29840000000002"/>
    <x v="224"/>
    <s v="cust-00229"/>
    <s v="Ava"/>
    <s v="Brown"/>
    <s v="abrown@ryzen.com"/>
    <x v="8"/>
    <s v="India"/>
    <s v="data2"/>
    <n v="2620"/>
  </r>
  <r>
    <x v="165"/>
    <x v="229"/>
    <n v="918"/>
    <s v="GingerFizz"/>
    <n v="81.688000000000002"/>
    <n v="274.29840000000002"/>
    <x v="225"/>
    <s v="cust-00230"/>
    <s v="Olivia"/>
    <s v="Davis"/>
    <s v="odavis@ryzen.com"/>
    <x v="9"/>
    <s v="USA"/>
    <s v="info1"/>
    <n v="4064"/>
  </r>
  <r>
    <x v="166"/>
    <x v="230"/>
    <n v="2463"/>
    <s v="MangoBliss"/>
    <n v="39.1"/>
    <n v="274.29840000000002"/>
    <x v="226"/>
    <s v="cust-00231"/>
    <s v="Olivia"/>
    <s v="Rodriguez"/>
    <s v="orodriguez@radon.com"/>
    <x v="4"/>
    <s v="England"/>
    <s v="data1"/>
    <n v="3988"/>
  </r>
  <r>
    <x v="167"/>
    <x v="231"/>
    <n v="2477"/>
    <s v="CitrusSplash"/>
    <n v="107.71599999999999"/>
    <n v="274.29840000000002"/>
    <x v="227"/>
    <s v="cust-00232"/>
    <s v="Sophia"/>
    <s v="Garcia"/>
    <s v="sgarcia@ryzen.com"/>
    <x v="3"/>
    <s v="Australia"/>
    <s v="data2"/>
    <n v="6173"/>
  </r>
  <r>
    <x v="168"/>
    <x v="232"/>
    <n v="2561"/>
    <s v="MintCooler"/>
    <n v="108.84"/>
    <n v="274.29840000000002"/>
    <x v="228"/>
    <s v="cust-00233"/>
    <s v="Isabella"/>
    <s v="Williams"/>
    <s v="iwilliams@ryzen.com"/>
    <x v="6"/>
    <s v="England"/>
    <s v="info1"/>
    <n v="4016"/>
  </r>
  <r>
    <x v="169"/>
    <x v="233"/>
    <n v="478"/>
    <s v="LemonZest"/>
    <n v="154.92400000000001"/>
    <n v="274.29840000000002"/>
    <x v="229"/>
    <s v="cust-00234"/>
    <s v="Sophia"/>
    <s v="Smith"/>
    <s v="ssmith@ideapad.com"/>
    <x v="7"/>
    <s v="India"/>
    <s v="info1"/>
    <n v="7692"/>
  </r>
  <r>
    <x v="123"/>
    <x v="234"/>
    <n v="2128"/>
    <s v="PeachPunch"/>
    <n v="159.12"/>
    <n v="274.29840000000002"/>
    <x v="230"/>
    <s v="cust-00235"/>
    <s v="Ava"/>
    <s v="Brown"/>
    <s v="abrown@ideapad.com"/>
    <x v="3"/>
    <s v="Australia"/>
    <s v="data2"/>
    <n v="4749"/>
  </r>
  <r>
    <x v="170"/>
    <x v="235"/>
    <n v="1598"/>
    <s v="MangoBliss"/>
    <n v="171.78399999999999"/>
    <n v="274.29840000000002"/>
    <x v="231"/>
    <s v="cust-00236"/>
    <s v="Liam"/>
    <s v="Brown"/>
    <s v="lbrown@ideapad.com"/>
    <x v="11"/>
    <s v="England"/>
    <s v="data2"/>
    <n v="7381"/>
  </r>
  <r>
    <x v="171"/>
    <x v="236"/>
    <n v="1884"/>
    <s v="LemonZest"/>
    <n v="185.27199999999999"/>
    <n v="274.29840000000002"/>
    <x v="232"/>
    <s v="cust-00237"/>
    <s v="Emma"/>
    <s v="Brown"/>
    <s v="ebrown@ryzen.com"/>
    <x v="0"/>
    <s v="Australia"/>
    <s v="data1"/>
    <n v="8671"/>
  </r>
  <r>
    <x v="99"/>
    <x v="237"/>
    <n v="2645"/>
    <s v="FizzBerry"/>
    <n v="210"/>
    <n v="289.14278400000001"/>
    <x v="233"/>
    <s v="cust-00238"/>
    <s v="Noah"/>
    <s v="Davis"/>
    <s v="ndavis@ryzen.com"/>
    <x v="7"/>
    <s v="India"/>
    <s v="info1"/>
    <n v="8557"/>
  </r>
  <r>
    <x v="172"/>
    <x v="238"/>
    <n v="958"/>
    <s v="BerryBlast"/>
    <n v="99.351200000000006"/>
    <n v="290.43360000000001"/>
    <x v="234"/>
    <s v="cust-00239"/>
    <s v="Sophia"/>
    <s v="Smith"/>
    <s v="ssmith@ryzen.com"/>
    <x v="1"/>
    <s v="India"/>
    <s v="data2"/>
    <n v="2225"/>
  </r>
  <r>
    <x v="86"/>
    <x v="239"/>
    <n v="775"/>
    <s v="PeachPunch"/>
    <n v="11.624000000000001"/>
    <n v="290.43360000000001"/>
    <x v="235"/>
    <s v="cust-00240"/>
    <s v="Noah"/>
    <s v="Martinez"/>
    <s v="nmartinez@ideapad.com"/>
    <x v="8"/>
    <s v="India"/>
    <s v="info1"/>
    <n v="5516"/>
  </r>
  <r>
    <x v="173"/>
    <x v="240"/>
    <n v="466"/>
    <s v="MangoBliss"/>
    <n v="18.344000000000001"/>
    <n v="290.43360000000001"/>
    <x v="236"/>
    <s v="cust-00241"/>
    <s v="Isabella"/>
    <s v="Brown"/>
    <s v="ibrown@ideapad.com"/>
    <x v="0"/>
    <s v="Australia"/>
    <s v="data1"/>
    <n v="7444"/>
  </r>
  <r>
    <x v="67"/>
    <x v="241"/>
    <n v="2841"/>
    <s v="TropicalTwist"/>
    <n v="24.332000000000001"/>
    <n v="290.43360000000001"/>
    <x v="237"/>
    <s v="cust-00242"/>
    <s v="John"/>
    <s v="Martinez"/>
    <s v="jmartinez@radon.com"/>
    <x v="3"/>
    <s v="Australia"/>
    <s v="info1"/>
    <n v="5776"/>
  </r>
  <r>
    <x v="174"/>
    <x v="242"/>
    <n v="2339"/>
    <s v="TropicalTwist"/>
    <n v="26.248000000000001"/>
    <n v="290.43360000000001"/>
    <x v="238"/>
    <s v="cust-00243"/>
    <s v="Liam"/>
    <s v="Rodriguez"/>
    <s v="lrodriguez@ideapad.com"/>
    <x v="10"/>
    <s v="USA"/>
    <s v="data1"/>
    <n v="8677"/>
  </r>
  <r>
    <x v="175"/>
    <x v="243"/>
    <n v="2555"/>
    <s v="PeachPunch"/>
    <n v="34.884"/>
    <n v="290.43360000000001"/>
    <x v="239"/>
    <s v="cust-00244"/>
    <s v="Liam"/>
    <s v="Brown"/>
    <s v="lbrown@ideapad.com"/>
    <x v="10"/>
    <s v="USA"/>
    <s v="data2"/>
    <n v="3024"/>
  </r>
  <r>
    <x v="14"/>
    <x v="244"/>
    <n v="2758"/>
    <s v="FizzBerry"/>
    <n v="41.984000000000002"/>
    <n v="290.43360000000001"/>
    <x v="240"/>
    <s v="cust-00245"/>
    <s v="Emma"/>
    <s v="Smith"/>
    <s v="esmith@ryzen.com"/>
    <x v="8"/>
    <s v="India"/>
    <s v="info1"/>
    <n v="5562"/>
  </r>
  <r>
    <x v="117"/>
    <x v="245"/>
    <n v="2682"/>
    <s v="MintCooler"/>
    <n v="70.084000000000003"/>
    <n v="290.43360000000001"/>
    <x v="241"/>
    <s v="cust-00246"/>
    <s v="Michael"/>
    <s v="Jones"/>
    <s v="mjones@ryzen.com"/>
    <x v="11"/>
    <s v="England"/>
    <s v="data2"/>
    <n v="1822"/>
  </r>
  <r>
    <x v="62"/>
    <x v="246"/>
    <n v="2150"/>
    <s v="CitrusSplash"/>
    <n v="74.031999999999996"/>
    <n v="290.43360000000001"/>
    <x v="242"/>
    <s v="cust-00247"/>
    <s v="Michael"/>
    <s v="Rodriguez"/>
    <s v="mrodriguez@ideapad.com"/>
    <x v="8"/>
    <s v="India"/>
    <s v="info1"/>
    <n v="2273"/>
  </r>
  <r>
    <x v="176"/>
    <x v="247"/>
    <n v="218"/>
    <s v="TropicalTwist"/>
    <n v="85.668000000000006"/>
    <n v="290.43360000000001"/>
    <x v="243"/>
    <s v="cust-00248"/>
    <s v="James"/>
    <s v="Brown"/>
    <s v="jbrown@ryzen.com"/>
    <x v="8"/>
    <s v="India"/>
    <s v="data1"/>
    <n v="1868"/>
  </r>
  <r>
    <x v="143"/>
    <x v="248"/>
    <n v="1188"/>
    <s v="PeachPunch"/>
    <n v="97.06"/>
    <n v="290.43360000000001"/>
    <x v="244"/>
    <s v="cust-00249"/>
    <s v="John"/>
    <s v="Martinez"/>
    <s v="jmartinez@ideapad.com"/>
    <x v="2"/>
    <s v="Australia"/>
    <s v="data1"/>
    <n v="4560"/>
  </r>
  <r>
    <x v="73"/>
    <x v="249"/>
    <n v="642"/>
    <s v="ChocoDelight"/>
    <n v="106.05200000000001"/>
    <n v="290.43360000000001"/>
    <x v="245"/>
    <s v="cust-00250"/>
    <s v="Emma"/>
    <s v="Miller"/>
    <s v="emiller@ideapad.com"/>
    <x v="3"/>
    <s v="Australia"/>
    <s v="info1"/>
    <n v="3773"/>
  </r>
  <r>
    <x v="177"/>
    <x v="250"/>
    <n v="1829"/>
    <s v="PeachPunch"/>
    <n v="117.292"/>
    <n v="290.43360000000001"/>
    <x v="246"/>
    <s v="cust-00251"/>
    <s v="Isabella"/>
    <s v="Rodriguez"/>
    <s v="irodriguez@radon.com"/>
    <x v="7"/>
    <s v="India"/>
    <s v="data1"/>
    <n v="4171"/>
  </r>
  <r>
    <x v="57"/>
    <x v="251"/>
    <n v="720"/>
    <s v="GingerFizz"/>
    <n v="129.65600000000001"/>
    <n v="290.43360000000001"/>
    <x v="247"/>
    <s v="cust-00252"/>
    <s v="Olivia"/>
    <s v="Miller"/>
    <s v="omiller@radon.com"/>
    <x v="2"/>
    <s v="Australia"/>
    <s v="data1"/>
    <n v="6206"/>
  </r>
  <r>
    <x v="178"/>
    <x v="252"/>
    <n v="2403"/>
    <s v="LemonZest"/>
    <n v="132.24"/>
    <n v="290.43360000000001"/>
    <x v="248"/>
    <s v="cust-00253"/>
    <s v="Sophia"/>
    <s v="Martinez"/>
    <s v="smartinez@ryzen.com"/>
    <x v="3"/>
    <s v="Australia"/>
    <s v="data1"/>
    <n v="1155"/>
  </r>
  <r>
    <x v="54"/>
    <x v="253"/>
    <n v="2745"/>
    <s v="GingerFizz"/>
    <n v="138.648"/>
    <n v="290.43360000000001"/>
    <x v="249"/>
    <s v="cust-00254"/>
    <s v="James"/>
    <s v="Brown"/>
    <s v="jbrown@radon.com"/>
    <x v="10"/>
    <s v="USA"/>
    <s v="info1"/>
    <n v="4154"/>
  </r>
  <r>
    <x v="179"/>
    <x v="254"/>
    <n v="1254"/>
    <s v="GingerFizz"/>
    <n v="145.392"/>
    <n v="290.43360000000001"/>
    <x v="250"/>
    <s v="cust-00255"/>
    <s v="James"/>
    <s v="Brown"/>
    <s v="jbrown@radon.com"/>
    <x v="0"/>
    <s v="Australia"/>
    <s v="info1"/>
    <n v="7449"/>
  </r>
  <r>
    <x v="180"/>
    <x v="255"/>
    <n v="2638"/>
    <s v="LemonZest"/>
    <n v="166.74799999999999"/>
    <n v="290.43360000000001"/>
    <x v="251"/>
    <s v="cust-00256"/>
    <s v="James"/>
    <s v="Smith"/>
    <s v="jsmith@radon.com"/>
    <x v="10"/>
    <s v="USA"/>
    <s v="data1"/>
    <n v="7203"/>
  </r>
  <r>
    <x v="58"/>
    <x v="256"/>
    <n v="2736"/>
    <s v="PeachPunch"/>
    <n v="193.72399999999999"/>
    <n v="290.43360000000001"/>
    <x v="252"/>
    <s v="cust-00257"/>
    <s v="James"/>
    <s v="Jones"/>
    <s v="jjones@ideapad.com"/>
    <x v="8"/>
    <s v="India"/>
    <s v="info1"/>
    <n v="3386"/>
  </r>
  <r>
    <x v="142"/>
    <x v="257"/>
    <n v="222"/>
    <s v="ChocoDelight"/>
    <n v="194.84800000000001"/>
    <n v="290.43360000000001"/>
    <x v="253"/>
    <s v="cust-00258"/>
    <s v="Michael"/>
    <s v="Brown"/>
    <s v="mbrown@radon.com"/>
    <x v="9"/>
    <s v="USA"/>
    <s v="data1"/>
    <n v="1416"/>
  </r>
  <r>
    <x v="41"/>
    <x v="258"/>
    <n v="864"/>
    <s v="PeachPunch"/>
    <n v="203.84"/>
    <n v="290.43360000000001"/>
    <x v="254"/>
    <s v="cust-00259"/>
    <s v="Sophia"/>
    <s v="Williams"/>
    <s v="swilliams@radon.com"/>
    <x v="8"/>
    <s v="India"/>
    <s v="data1"/>
    <n v="8459"/>
  </r>
  <r>
    <x v="181"/>
    <x v="259"/>
    <n v="982"/>
    <s v="FizzBerry"/>
    <n v="6.016"/>
    <n v="301.20479999999998"/>
    <x v="255"/>
    <s v="cust-00260"/>
    <s v="Isabella"/>
    <s v="Williams"/>
    <s v="iwilliams@ryzen.com"/>
    <x v="8"/>
    <s v="India"/>
    <s v="data1"/>
    <n v="8302"/>
  </r>
  <r>
    <x v="182"/>
    <x v="260"/>
    <n v="67"/>
    <s v="FizzBerry"/>
    <n v="160.23679999999999"/>
    <n v="306.56880000000001"/>
    <x v="256"/>
    <s v="cust-00261"/>
    <s v="Emma"/>
    <s v="Garcia"/>
    <s v="egarcia@ryzen.com"/>
    <x v="7"/>
    <s v="India"/>
    <s v="data1"/>
    <n v="9408"/>
  </r>
  <r>
    <x v="146"/>
    <x v="261"/>
    <n v="662"/>
    <s v="LemonZest"/>
    <n v="38.427999999999997"/>
    <n v="306.56880000000001"/>
    <x v="257"/>
    <s v="cust-00262"/>
    <s v="Olivia"/>
    <s v="Miller"/>
    <s v="omiller@ideapad.com"/>
    <x v="4"/>
    <s v="England"/>
    <s v="info1"/>
    <n v="5780"/>
  </r>
  <r>
    <x v="164"/>
    <x v="262"/>
    <n v="2628"/>
    <s v="LemonZest"/>
    <n v="89.367999999999995"/>
    <n v="306.56880000000001"/>
    <x v="258"/>
    <s v="cust-00263"/>
    <s v="Isabella"/>
    <s v="Jones"/>
    <s v="ijones@ideapad.com"/>
    <x v="11"/>
    <s v="England"/>
    <s v="data1"/>
    <n v="4901"/>
  </r>
  <r>
    <x v="183"/>
    <x v="263"/>
    <n v="1662"/>
    <s v="ChocoDelight"/>
    <n v="129.11600000000001"/>
    <n v="306.56880000000001"/>
    <x v="259"/>
    <s v="cust-00264"/>
    <s v="Ava"/>
    <s v="Smith"/>
    <s v="asmith@radon.com"/>
    <x v="5"/>
    <s v="USA"/>
    <s v="data2"/>
    <n v="2416"/>
  </r>
  <r>
    <x v="71"/>
    <x v="264"/>
    <n v="2095"/>
    <s v="ChocoDelight"/>
    <n v="129.11600000000001"/>
    <n v="306.56880000000001"/>
    <x v="259"/>
    <s v="cust-00265"/>
    <s v="Noah"/>
    <s v="Martinez"/>
    <s v="nmartinez@ryzen.com"/>
    <x v="8"/>
    <s v="India"/>
    <s v="info1"/>
    <n v="7382"/>
  </r>
  <r>
    <x v="184"/>
    <x v="265"/>
    <n v="633"/>
    <s v="FizzBerry"/>
    <n v="136.98400000000001"/>
    <n v="306.56880000000001"/>
    <x v="260"/>
    <s v="cust-00266"/>
    <s v="James"/>
    <s v="Davis"/>
    <s v="jdavis@ryzen.com"/>
    <x v="4"/>
    <s v="England"/>
    <s v="data1"/>
    <n v="2600"/>
  </r>
  <r>
    <x v="161"/>
    <x v="266"/>
    <n v="704"/>
    <s v="FizzBerry"/>
    <n v="160.58799999999999"/>
    <n v="306.56880000000001"/>
    <x v="261"/>
    <s v="cust-00267"/>
    <s v="John"/>
    <s v="Martinez"/>
    <s v="jmartinez@ideapad.com"/>
    <x v="7"/>
    <s v="India"/>
    <s v="info1"/>
    <n v="4494"/>
  </r>
  <r>
    <x v="116"/>
    <x v="267"/>
    <n v="431"/>
    <s v="PeachPunch"/>
    <n v="170.70400000000001"/>
    <n v="306.56880000000001"/>
    <x v="262"/>
    <s v="cust-00268"/>
    <s v="James"/>
    <s v="Garcia"/>
    <s v="jgarcia@radon.com"/>
    <x v="11"/>
    <s v="England"/>
    <s v="data2"/>
    <n v="5168"/>
  </r>
  <r>
    <x v="151"/>
    <x v="268"/>
    <n v="1912"/>
    <s v="FizzBerry"/>
    <n v="176.32400000000001"/>
    <n v="306.56880000000001"/>
    <x v="263"/>
    <s v="cust-00269"/>
    <s v="Michael"/>
    <s v="Williams"/>
    <s v="mwilliams@ideapad.com"/>
    <x v="2"/>
    <s v="Australia"/>
    <s v="data1"/>
    <n v="4381"/>
  </r>
  <r>
    <x v="116"/>
    <x v="269"/>
    <n v="2274"/>
    <s v="PeachPunch"/>
    <n v="189.81200000000001"/>
    <n v="306.56880000000001"/>
    <x v="264"/>
    <s v="cust-00270"/>
    <s v="James"/>
    <s v="Martinez"/>
    <s v="jmartinez@ideapad.com"/>
    <x v="6"/>
    <s v="England"/>
    <s v="data2"/>
    <n v="3943"/>
  </r>
  <r>
    <x v="135"/>
    <x v="270"/>
    <n v="674"/>
    <s v="ChocoDelight"/>
    <n v="196.55600000000001"/>
    <n v="306.56880000000001"/>
    <x v="265"/>
    <s v="cust-00271"/>
    <s v="John"/>
    <s v="Rodriguez"/>
    <s v="jrodriguez@ryzen.com"/>
    <x v="9"/>
    <s v="USA"/>
    <s v="info1"/>
    <n v="8572"/>
  </r>
  <r>
    <x v="113"/>
    <x v="271"/>
    <n v="1718"/>
    <s v="LemonZest"/>
    <n v="0.14399999999999999"/>
    <n v="306.56880000000001"/>
    <x v="266"/>
    <s v="cust-00272"/>
    <s v="Sophia"/>
    <s v="Smith"/>
    <s v="ssmith@radon.com"/>
    <x v="4"/>
    <s v="England"/>
    <s v="data1"/>
    <n v="5280"/>
  </r>
  <r>
    <x v="185"/>
    <x v="272"/>
    <n v="315"/>
    <s v="FizzBerry"/>
    <n v="0.14399999999999999"/>
    <n v="306.56880000000001"/>
    <x v="266"/>
    <s v="cust-00273"/>
    <s v="John"/>
    <s v="Brown"/>
    <s v="jbrown@ryzen.com"/>
    <x v="8"/>
    <s v="India"/>
    <s v="data1"/>
    <n v="3060"/>
  </r>
  <r>
    <x v="22"/>
    <x v="273"/>
    <n v="2739"/>
    <s v="GingerFizz"/>
    <n v="2.3919999999999999"/>
    <n v="306.56880000000001"/>
    <x v="267"/>
    <s v="cust-00274"/>
    <s v="Isabella"/>
    <s v="Smith"/>
    <s v="ismith@radon.com"/>
    <x v="6"/>
    <s v="England"/>
    <s v="data1"/>
    <n v="1430"/>
  </r>
  <r>
    <x v="60"/>
    <x v="274"/>
    <n v="1262"/>
    <s v="PeachPunch"/>
    <n v="7.7240000000000002"/>
    <n v="306.56880000000001"/>
    <x v="268"/>
    <s v="cust-00275"/>
    <s v="Ava"/>
    <s v="Miller"/>
    <s v="amiller@radon.com"/>
    <x v="10"/>
    <s v="USA"/>
    <s v="data2"/>
    <n v="7379"/>
  </r>
  <r>
    <x v="186"/>
    <x v="275"/>
    <n v="2588"/>
    <s v="MangoBliss"/>
    <n v="9.9719999999999995"/>
    <n v="306.56880000000001"/>
    <x v="269"/>
    <s v="cust-00276"/>
    <s v="Noah"/>
    <s v="Davis"/>
    <s v="ndavis@ryzen.com"/>
    <x v="10"/>
    <s v="USA"/>
    <s v="info1"/>
    <n v="1636"/>
  </r>
  <r>
    <x v="187"/>
    <x v="276"/>
    <n v="1233"/>
    <s v="LemonZest"/>
    <n v="16.716000000000001"/>
    <n v="306.56880000000001"/>
    <x v="270"/>
    <s v="cust-00277"/>
    <s v="Emma"/>
    <s v="Miller"/>
    <s v="emiller@radon.com"/>
    <x v="3"/>
    <s v="Australia"/>
    <s v="data1"/>
    <n v="4288"/>
  </r>
  <r>
    <x v="188"/>
    <x v="277"/>
    <n v="970"/>
    <s v="PeachPunch"/>
    <n v="21.212"/>
    <n v="306.56880000000001"/>
    <x v="271"/>
    <s v="cust-00278"/>
    <s v="Ava"/>
    <s v="Davis"/>
    <s v="adavis@ryzen.com"/>
    <x v="5"/>
    <s v="USA"/>
    <s v="data2"/>
    <n v="9110"/>
  </r>
  <r>
    <x v="189"/>
    <x v="278"/>
    <n v="2357"/>
    <s v="CitrusSplash"/>
    <n v="45.94"/>
    <n v="306.56880000000001"/>
    <x v="272"/>
    <s v="cust-00279"/>
    <s v="Isabella"/>
    <s v="Miller"/>
    <s v="imiller@ideapad.com"/>
    <x v="2"/>
    <s v="Australia"/>
    <s v="data1"/>
    <n v="6298"/>
  </r>
  <r>
    <x v="190"/>
    <x v="279"/>
    <n v="1396"/>
    <s v="PeachPunch"/>
    <n v="52.683999999999997"/>
    <n v="306.56880000000001"/>
    <x v="273"/>
    <s v="cust-00280"/>
    <s v="Liam"/>
    <s v="Brown"/>
    <s v="lbrown@radon.com"/>
    <x v="3"/>
    <s v="Australia"/>
    <s v="data1"/>
    <n v="9964"/>
  </r>
  <r>
    <x v="191"/>
    <x v="280"/>
    <n v="220"/>
    <s v="ChocoDelight"/>
    <n v="95.396000000000001"/>
    <n v="306.56880000000001"/>
    <x v="274"/>
    <s v="cust-00281"/>
    <s v="Noah"/>
    <s v="Johnson"/>
    <s v="njohnson@radon.com"/>
    <x v="7"/>
    <s v="India"/>
    <s v="info1"/>
    <n v="7568"/>
  </r>
  <r>
    <x v="192"/>
    <x v="281"/>
    <n v="709"/>
    <s v="MangoBliss"/>
    <n v="101.01600000000001"/>
    <n v="306.56880000000001"/>
    <x v="275"/>
    <s v="cust-00282"/>
    <s v="Michael"/>
    <s v="Davis"/>
    <s v="mdavis@ryzen.com"/>
    <x v="0"/>
    <s v="Australia"/>
    <s v="info1"/>
    <n v="4279"/>
  </r>
  <r>
    <x v="193"/>
    <x v="282"/>
    <n v="1425"/>
    <s v="MangoBliss"/>
    <n v="107.76"/>
    <n v="309.79584"/>
    <x v="276"/>
    <s v="cust-00283"/>
    <s v="Noah"/>
    <s v="Williams"/>
    <s v="nwilliams@radon.com"/>
    <x v="3"/>
    <s v="Australia"/>
    <s v="data1"/>
    <n v="8857"/>
  </r>
  <r>
    <x v="129"/>
    <x v="283"/>
    <n v="2445"/>
    <s v="BerryBlast"/>
    <n v="54.084000000000003"/>
    <n v="309.79584"/>
    <x v="277"/>
    <s v="cust-00284"/>
    <s v="Ava"/>
    <s v="Martinez"/>
    <s v="amartinez@radon.com"/>
    <x v="5"/>
    <s v="USA"/>
    <s v="data1"/>
    <n v="4829"/>
  </r>
  <r>
    <x v="161"/>
    <x v="284"/>
    <n v="2824"/>
    <s v="BerryBlast"/>
    <n v="115.52"/>
    <n v="322.70400000000001"/>
    <x v="278"/>
    <s v="cust-00285"/>
    <s v="Sophia"/>
    <s v="Johnson"/>
    <s v="sjohnson@radon.com"/>
    <x v="8"/>
    <s v="India"/>
    <s v="data2"/>
    <n v="5853"/>
  </r>
  <r>
    <x v="194"/>
    <x v="285"/>
    <n v="871"/>
    <s v="CitrusSplash"/>
    <n v="54.392000000000003"/>
    <n v="322.70400000000001"/>
    <x v="279"/>
    <s v="cust-00286"/>
    <s v="Olivia"/>
    <s v="Rodriguez"/>
    <s v="orodriguez@ryzen.com"/>
    <x v="6"/>
    <s v="England"/>
    <s v="info1"/>
    <n v="8854"/>
  </r>
  <r>
    <x v="56"/>
    <x v="286"/>
    <n v="1898"/>
    <s v="MintCooler"/>
    <n v="65.632000000000005"/>
    <n v="322.70400000000001"/>
    <x v="280"/>
    <s v="cust-00287"/>
    <s v="Emma"/>
    <s v="Smith"/>
    <s v="esmith@ideapad.com"/>
    <x v="3"/>
    <s v="Australia"/>
    <s v="info1"/>
    <n v="4059"/>
  </r>
  <r>
    <x v="74"/>
    <x v="287"/>
    <n v="2394"/>
    <s v="MangoBliss"/>
    <n v="108.34399999999999"/>
    <n v="322.70400000000001"/>
    <x v="281"/>
    <s v="cust-00288"/>
    <s v="Ava"/>
    <s v="Brown"/>
    <s v="abrown@ideapad.com"/>
    <x v="5"/>
    <s v="USA"/>
    <s v="data2"/>
    <n v="5057"/>
  </r>
  <r>
    <x v="195"/>
    <x v="288"/>
    <n v="987"/>
    <s v="FizzBerry"/>
    <n v="118.46"/>
    <n v="322.70400000000001"/>
    <x v="282"/>
    <s v="cust-00289"/>
    <s v="Isabella"/>
    <s v="Williams"/>
    <s v="iwilliams@ideapad.com"/>
    <x v="1"/>
    <s v="India"/>
    <s v="data1"/>
    <n v="7567"/>
  </r>
  <r>
    <x v="60"/>
    <x v="289"/>
    <n v="2658"/>
    <s v="GingerFizz"/>
    <n v="1.8080000000000001"/>
    <n v="322.70400000000001"/>
    <x v="283"/>
    <s v="cust-00290"/>
    <s v="Olivia"/>
    <s v="Garcia"/>
    <s v="ogarcia@ideapad.com"/>
    <x v="6"/>
    <s v="England"/>
    <s v="data2"/>
    <n v="5510"/>
  </r>
  <r>
    <x v="78"/>
    <x v="290"/>
    <n v="2378"/>
    <s v="MangoBliss"/>
    <n v="15.052"/>
    <n v="322.70400000000001"/>
    <x v="284"/>
    <s v="cust-00291"/>
    <s v="Michael"/>
    <s v="Jones"/>
    <s v="mjones@radon.com"/>
    <x v="8"/>
    <s v="India"/>
    <s v="data1"/>
    <n v="8758"/>
  </r>
  <r>
    <x v="119"/>
    <x v="291"/>
    <n v="1323"/>
    <s v="LemonZest"/>
    <n v="17.3"/>
    <n v="322.70400000000001"/>
    <x v="285"/>
    <s v="cust-00292"/>
    <s v="James"/>
    <s v="Smith"/>
    <s v="jsmith@radon.com"/>
    <x v="3"/>
    <s v="Australia"/>
    <s v="data1"/>
    <n v="2672"/>
  </r>
  <r>
    <x v="196"/>
    <x v="292"/>
    <n v="162"/>
    <s v="GingerFizz"/>
    <n v="17.544"/>
    <n v="322.70400000000001"/>
    <x v="286"/>
    <s v="cust-00293"/>
    <s v="Noah"/>
    <s v="Johnson"/>
    <s v="njohnson@ryzen.com"/>
    <x v="5"/>
    <s v="USA"/>
    <s v="data1"/>
    <n v="4182"/>
  </r>
  <r>
    <x v="23"/>
    <x v="293"/>
    <n v="1820"/>
    <s v="GingerFizz"/>
    <n v="28.54"/>
    <n v="322.70400000000001"/>
    <x v="287"/>
    <s v="cust-00294"/>
    <s v="Emma"/>
    <s v="Martinez"/>
    <s v="emartinez@ideapad.com"/>
    <x v="9"/>
    <s v="USA"/>
    <s v="info1"/>
    <n v="4225"/>
  </r>
  <r>
    <x v="134"/>
    <x v="294"/>
    <n v="1962"/>
    <s v="GingerFizz"/>
    <n v="29.908000000000001"/>
    <n v="322.70400000000001"/>
    <x v="288"/>
    <s v="cust-00295"/>
    <s v="Ava"/>
    <s v="Davis"/>
    <s v="adavis@ryzen.com"/>
    <x v="9"/>
    <s v="USA"/>
    <s v="data2"/>
    <n v="2734"/>
  </r>
  <r>
    <x v="145"/>
    <x v="295"/>
    <n v="910"/>
    <s v="PeachPunch"/>
    <n v="56.091999999999999"/>
    <n v="322.70400000000001"/>
    <x v="289"/>
    <s v="cust-00296"/>
    <s v="Olivia"/>
    <s v="Brown"/>
    <s v="obrown@radon.com"/>
    <x v="8"/>
    <s v="India"/>
    <s v="info1"/>
    <n v="8260"/>
  </r>
  <r>
    <x v="197"/>
    <x v="296"/>
    <n v="626"/>
    <s v="PeachPunch"/>
    <n v="96.32"/>
    <n v="322.70400000000001"/>
    <x v="290"/>
    <s v="cust-00297"/>
    <s v="Emma"/>
    <s v="Davis"/>
    <s v="edavis@ideapad.com"/>
    <x v="8"/>
    <s v="India"/>
    <s v="data2"/>
    <n v="4179"/>
  </r>
  <r>
    <x v="19"/>
    <x v="297"/>
    <n v="2772"/>
    <s v="MintCooler"/>
    <n v="49.28"/>
    <n v="322.70400000000001"/>
    <x v="291"/>
    <s v="cust-00298"/>
    <s v="Sophia"/>
    <s v="Garcia"/>
    <s v="sgarcia@radon.com"/>
    <x v="5"/>
    <s v="USA"/>
    <s v="data1"/>
    <n v="4812"/>
  </r>
  <r>
    <x v="165"/>
    <x v="298"/>
    <n v="1706"/>
    <s v="MintCooler"/>
    <n v="142.06399999999999"/>
    <n v="322.70400000000001"/>
    <x v="292"/>
    <s v="cust-00299"/>
    <s v="Ava"/>
    <s v="Smith"/>
    <s v="asmith@radon.com"/>
    <x v="6"/>
    <s v="England"/>
    <s v="info1"/>
    <n v="4117"/>
  </r>
  <r>
    <x v="35"/>
    <x v="299"/>
    <n v="1830"/>
    <s v="TropicalTwist"/>
    <n v="151.05600000000001"/>
    <n v="322.70400000000001"/>
    <x v="293"/>
    <s v="cust-00300"/>
    <s v="Michael"/>
    <s v="Garcia"/>
    <s v="mgarcia@radon.com"/>
    <x v="1"/>
    <s v="India"/>
    <s v="data1"/>
    <n v="8807"/>
  </r>
  <r>
    <x v="92"/>
    <x v="300"/>
    <n v="2800"/>
    <s v="MangoBliss"/>
    <n v="156.67599999999999"/>
    <n v="322.70400000000001"/>
    <x v="294"/>
    <s v="cust-00301"/>
    <s v="Emma"/>
    <s v="Smith"/>
    <s v="esmith@ryzen.com"/>
    <x v="4"/>
    <s v="England"/>
    <s v="data2"/>
    <n v="2173"/>
  </r>
  <r>
    <x v="63"/>
    <x v="301"/>
    <n v="1843"/>
    <s v="FizzBerry"/>
    <n v="161.172"/>
    <n v="322.70400000000001"/>
    <x v="295"/>
    <s v="cust-00302"/>
    <s v="Liam"/>
    <s v="Brown"/>
    <s v="lbrown@radon.com"/>
    <x v="11"/>
    <s v="England"/>
    <s v="info1"/>
    <n v="9446"/>
  </r>
  <r>
    <x v="86"/>
    <x v="302"/>
    <n v="2056"/>
    <s v="MintCooler"/>
    <n v="194.892"/>
    <n v="338.83920000000001"/>
    <x v="296"/>
    <s v="cust-00303"/>
    <s v="John"/>
    <s v="Johnson"/>
    <s v="jjohnson@ryzen.com"/>
    <x v="3"/>
    <s v="Australia"/>
    <s v="data2"/>
    <n v="9449"/>
  </r>
  <r>
    <x v="147"/>
    <x v="303"/>
    <n v="677"/>
    <s v="LemonZest"/>
    <n v="9.0920000000000005"/>
    <n v="338.83920000000001"/>
    <x v="297"/>
    <s v="cust-00304"/>
    <s v="John"/>
    <s v="Martinez"/>
    <s v="jmartinez@ryzen.com"/>
    <x v="2"/>
    <s v="Australia"/>
    <s v="data1"/>
    <n v="4286"/>
  </r>
  <r>
    <x v="198"/>
    <x v="304"/>
    <n v="327"/>
    <s v="PeachPunch"/>
    <n v="14.512"/>
    <n v="338.83920000000001"/>
    <x v="298"/>
    <s v="cust-00305"/>
    <s v="Noah"/>
    <s v="Brown"/>
    <s v="nbrown@ryzen.com"/>
    <x v="8"/>
    <s v="India"/>
    <s v="info1"/>
    <n v="5719"/>
  </r>
  <r>
    <x v="199"/>
    <x v="305"/>
    <n v="639"/>
    <s v="ChocoDelight"/>
    <n v="14.952"/>
    <n v="338.83920000000001"/>
    <x v="299"/>
    <s v="cust-00306"/>
    <s v="Noah"/>
    <s v="Brown"/>
    <s v="nbrown@ryzen.com"/>
    <x v="11"/>
    <s v="England"/>
    <s v="info1"/>
    <n v="7745"/>
  </r>
  <r>
    <x v="44"/>
    <x v="306"/>
    <n v="1931"/>
    <s v="TropicalTwist"/>
    <n v="23.704000000000001"/>
    <n v="338.83920000000001"/>
    <x v="300"/>
    <s v="cust-00307"/>
    <s v="Emma"/>
    <s v="Brown"/>
    <s v="ebrown@radon.com"/>
    <x v="9"/>
    <s v="USA"/>
    <s v="data1"/>
    <n v="7586"/>
  </r>
  <r>
    <x v="200"/>
    <x v="307"/>
    <n v="2464"/>
    <s v="GingerFizz"/>
    <n v="30.248000000000001"/>
    <n v="338.83920000000001"/>
    <x v="301"/>
    <s v="cust-00308"/>
    <s v="Liam"/>
    <s v="Johnson"/>
    <s v="ljohnson@ideapad.com"/>
    <x v="0"/>
    <s v="Australia"/>
    <s v="data2"/>
    <n v="1286"/>
  </r>
  <r>
    <x v="201"/>
    <x v="308"/>
    <n v="1413"/>
    <s v="TropicalTwist"/>
    <n v="11.672000000000001"/>
    <n v="338.83920000000001"/>
    <x v="302"/>
    <s v="cust-00309"/>
    <s v="Michael"/>
    <s v="Smith"/>
    <s v="msmith@ryzen.com"/>
    <x v="7"/>
    <s v="India"/>
    <s v="info1"/>
    <n v="3652"/>
  </r>
  <r>
    <x v="63"/>
    <x v="309"/>
    <n v="1568"/>
    <s v="LemonZest"/>
    <n v="77.456000000000003"/>
    <n v="338.83920000000001"/>
    <x v="303"/>
    <s v="cust-00310"/>
    <s v="Liam"/>
    <s v="Davis"/>
    <s v="ldavis@ryzen.com"/>
    <x v="4"/>
    <s v="England"/>
    <s v="info1"/>
    <n v="8342"/>
  </r>
  <r>
    <x v="202"/>
    <x v="310"/>
    <n v="1634"/>
    <s v="MintCooler"/>
    <n v="96.563999999999993"/>
    <n v="338.83920000000001"/>
    <x v="304"/>
    <s v="cust-00311"/>
    <s v="James"/>
    <s v="Miller"/>
    <s v="jmiller@ideapad.com"/>
    <x v="3"/>
    <s v="Australia"/>
    <s v="info1"/>
    <n v="5455"/>
  </r>
  <r>
    <x v="13"/>
    <x v="311"/>
    <n v="2147"/>
    <s v="MintCooler"/>
    <n v="104.432"/>
    <n v="338.83920000000001"/>
    <x v="305"/>
    <s v="cust-00312"/>
    <s v="James"/>
    <s v="Jones"/>
    <s v="jjones@radon.com"/>
    <x v="4"/>
    <s v="England"/>
    <s v="data1"/>
    <n v="8972"/>
  </r>
  <r>
    <x v="203"/>
    <x v="312"/>
    <n v="2625"/>
    <s v="PeachPunch"/>
    <n v="119.044"/>
    <n v="338.83920000000001"/>
    <x v="306"/>
    <s v="cust-00313"/>
    <s v="Noah"/>
    <s v="Martinez"/>
    <s v="nmartinez@ryzen.com"/>
    <x v="8"/>
    <s v="India"/>
    <s v="data2"/>
    <n v="2324"/>
  </r>
  <r>
    <x v="204"/>
    <x v="313"/>
    <n v="258"/>
    <s v="CitrusSplash"/>
    <n v="141.524"/>
    <n v="338.83920000000001"/>
    <x v="307"/>
    <s v="cust-00314"/>
    <s v="James"/>
    <s v="Smith"/>
    <s v="jsmith@ideapad.com"/>
    <x v="0"/>
    <s v="Australia"/>
    <s v="data1"/>
    <n v="8103"/>
  </r>
  <r>
    <x v="111"/>
    <x v="314"/>
    <n v="1014"/>
    <s v="LemonZest"/>
    <n v="147.14400000000001"/>
    <n v="338.83920000000001"/>
    <x v="308"/>
    <s v="cust-00315"/>
    <s v="Liam"/>
    <s v="Jones"/>
    <s v="ljones@ryzen.com"/>
    <x v="3"/>
    <s v="Australia"/>
    <s v="info1"/>
    <n v="4848"/>
  </r>
  <r>
    <x v="178"/>
    <x v="315"/>
    <n v="2250"/>
    <s v="MangoBliss"/>
    <n v="162.03200000000001"/>
    <n v="338.83920000000001"/>
    <x v="309"/>
    <s v="cust-00316"/>
    <s v="Ava"/>
    <s v="Williams"/>
    <s v="awilliams@ideapad.com"/>
    <x v="8"/>
    <s v="India"/>
    <s v="data1"/>
    <n v="6679"/>
  </r>
  <r>
    <x v="72"/>
    <x v="316"/>
    <n v="1000"/>
    <s v="LemonZest"/>
    <n v="188.732"/>
    <n v="354.9744"/>
    <x v="310"/>
    <s v="cust-00317"/>
    <s v="Emma"/>
    <s v="Smith"/>
    <s v="esmith@radon.com"/>
    <x v="8"/>
    <s v="India"/>
    <s v="data1"/>
    <n v="5243"/>
  </r>
  <r>
    <x v="205"/>
    <x v="317"/>
    <n v="2770"/>
    <s v="PeachPunch"/>
    <n v="45.988"/>
    <n v="354.9744"/>
    <x v="311"/>
    <s v="cust-00318"/>
    <s v="Liam"/>
    <s v="Garcia"/>
    <s v="lgarcia@ryzen.com"/>
    <x v="3"/>
    <s v="Australia"/>
    <s v="data2"/>
    <n v="1043"/>
  </r>
  <r>
    <x v="206"/>
    <x v="318"/>
    <n v="2259"/>
    <s v="CitrusSplash"/>
    <n v="80.596000000000004"/>
    <n v="354.9744"/>
    <x v="312"/>
    <s v="cust-00319"/>
    <s v="Emma"/>
    <s v="Williams"/>
    <s v="ewilliams@ideapad.com"/>
    <x v="1"/>
    <s v="India"/>
    <s v="data2"/>
    <n v="3452"/>
  </r>
  <r>
    <x v="98"/>
    <x v="319"/>
    <n v="280"/>
    <s v="LemonZest"/>
    <n v="84.784000000000006"/>
    <n v="354.9744"/>
    <x v="313"/>
    <s v="cust-00320"/>
    <s v="Michael"/>
    <s v="Miller"/>
    <s v="mmiller@ryzen.com"/>
    <x v="4"/>
    <s v="England"/>
    <s v="data1"/>
    <n v="7144"/>
  </r>
  <r>
    <x v="207"/>
    <x v="320"/>
    <n v="1167"/>
    <s v="PeachPunch"/>
    <n v="111.76"/>
    <n v="354.9744"/>
    <x v="314"/>
    <s v="cust-00321"/>
    <s v="Liam"/>
    <s v="Brown"/>
    <s v="lbrown@ideapad.com"/>
    <x v="6"/>
    <s v="England"/>
    <s v="data1"/>
    <n v="9506"/>
  </r>
  <r>
    <x v="208"/>
    <x v="321"/>
    <n v="627"/>
    <s v="GingerFizz"/>
    <n v="128.99199999999999"/>
    <n v="354.9744"/>
    <x v="315"/>
    <s v="cust-00322"/>
    <s v="John"/>
    <s v="Garcia"/>
    <s v="jgarcia@ryzen.com"/>
    <x v="7"/>
    <s v="India"/>
    <s v="data2"/>
    <n v="1993"/>
  </r>
  <r>
    <x v="159"/>
    <x v="322"/>
    <n v="2764"/>
    <s v="TropicalTwist"/>
    <n v="129.744"/>
    <n v="354.9744"/>
    <x v="316"/>
    <s v="cust-00323"/>
    <s v="James"/>
    <s v="Davis"/>
    <s v="jdavis@ryzen.com"/>
    <x v="8"/>
    <s v="India"/>
    <s v="info1"/>
    <n v="1777"/>
  </r>
  <r>
    <x v="209"/>
    <x v="323"/>
    <n v="1731"/>
    <s v="MintCooler"/>
    <n v="146.60400000000001"/>
    <n v="354.9744"/>
    <x v="317"/>
    <s v="cust-00324"/>
    <s v="Noah"/>
    <s v="Williams"/>
    <s v="nwilliams@radon.com"/>
    <x v="5"/>
    <s v="USA"/>
    <s v="data1"/>
    <n v="5775"/>
  </r>
  <r>
    <x v="118"/>
    <x v="324"/>
    <n v="2067"/>
    <s v="ChocoDelight"/>
    <n v="188.19200000000001"/>
    <n v="354.9744"/>
    <x v="318"/>
    <s v="cust-00325"/>
    <s v="Liam"/>
    <s v="Jones"/>
    <s v="ljones@radon.com"/>
    <x v="8"/>
    <s v="India"/>
    <s v="data1"/>
    <n v="6991"/>
  </r>
  <r>
    <x v="139"/>
    <x v="325"/>
    <n v="598"/>
    <s v="ChocoDelight"/>
    <n v="1.764"/>
    <n v="354.9744"/>
    <x v="319"/>
    <s v="cust-00326"/>
    <s v="Isabella"/>
    <s v="Johnson"/>
    <s v="ijohnson@radon.com"/>
    <x v="6"/>
    <s v="England"/>
    <s v="data2"/>
    <n v="1214"/>
  </r>
  <r>
    <x v="210"/>
    <x v="326"/>
    <n v="2351"/>
    <s v="BerryBlast"/>
    <n v="4.8920000000000003"/>
    <n v="354.9744"/>
    <x v="320"/>
    <s v="cust-00327"/>
    <s v="Liam"/>
    <s v="Miller"/>
    <s v="lmiller@radon.com"/>
    <x v="3"/>
    <s v="Australia"/>
    <s v="data1"/>
    <n v="6132"/>
  </r>
  <r>
    <x v="211"/>
    <x v="327"/>
    <n v="342"/>
    <s v="LemonZest"/>
    <n v="73.212000000000003"/>
    <n v="361.42847999999998"/>
    <x v="321"/>
    <s v="cust-00328"/>
    <s v="John"/>
    <s v="Johnson"/>
    <s v="jjohnson@ideapad.com"/>
    <x v="8"/>
    <s v="India"/>
    <s v="data1"/>
    <n v="9741"/>
  </r>
  <r>
    <x v="212"/>
    <x v="328"/>
    <n v="487"/>
    <s v="BerryBlast"/>
    <n v="37.996000000000002"/>
    <n v="371.1096"/>
    <x v="322"/>
    <s v="cust-00329"/>
    <s v="Noah"/>
    <s v="Rodriguez"/>
    <s v="nrodriguez@ryzen.com"/>
    <x v="2"/>
    <s v="Australia"/>
    <s v="data1"/>
    <n v="2645"/>
  </r>
  <r>
    <x v="137"/>
    <x v="329"/>
    <n v="550"/>
    <s v="MintCooler"/>
    <n v="205.636"/>
    <n v="371.1096"/>
    <x v="323"/>
    <s v="cust-00330"/>
    <s v="James"/>
    <s v="Williams"/>
    <s v="jwilliams@radon.com"/>
    <x v="10"/>
    <s v="USA"/>
    <s v="info1"/>
    <n v="2374"/>
  </r>
  <r>
    <x v="213"/>
    <x v="330"/>
    <n v="2776"/>
    <s v="MintCooler"/>
    <n v="20.175999999999998"/>
    <n v="371.1096"/>
    <x v="324"/>
    <s v="cust-00331"/>
    <s v="Isabella"/>
    <s v="Williams"/>
    <s v="iwilliams@radon.com"/>
    <x v="0"/>
    <s v="Australia"/>
    <s v="data2"/>
    <n v="3185"/>
  </r>
  <r>
    <x v="43"/>
    <x v="331"/>
    <n v="981"/>
    <s v="GingerFizz"/>
    <n v="22.423999999999999"/>
    <n v="371.1096"/>
    <x v="325"/>
    <s v="cust-00332"/>
    <s v="James"/>
    <s v="Jones"/>
    <s v="jjones@ideapad.com"/>
    <x v="7"/>
    <s v="India"/>
    <s v="info1"/>
    <n v="8181"/>
  </r>
  <r>
    <x v="214"/>
    <x v="332"/>
    <n v="2542"/>
    <s v="FizzBerry"/>
    <n v="28.044"/>
    <n v="371.1096"/>
    <x v="326"/>
    <s v="cust-00333"/>
    <s v="James"/>
    <s v="Smith"/>
    <s v="jsmith@radon.com"/>
    <x v="3"/>
    <s v="Australia"/>
    <s v="data1"/>
    <n v="7602"/>
  </r>
  <r>
    <x v="3"/>
    <x v="333"/>
    <n v="2754"/>
    <s v="MangoBliss"/>
    <n v="32.54"/>
    <n v="371.1096"/>
    <x v="327"/>
    <s v="cust-00334"/>
    <s v="Liam"/>
    <s v="Brown"/>
    <s v="lbrown@ryzen.com"/>
    <x v="10"/>
    <s v="USA"/>
    <s v="data1"/>
    <n v="3142"/>
  </r>
  <r>
    <x v="215"/>
    <x v="334"/>
    <n v="2171"/>
    <s v="CitrusSplash"/>
    <n v="35.911999999999999"/>
    <n v="371.1096"/>
    <x v="328"/>
    <s v="cust-00335"/>
    <s v="Noah"/>
    <s v="Martinez"/>
    <s v="nmartinez@ryzen.com"/>
    <x v="1"/>
    <s v="India"/>
    <s v="info1"/>
    <n v="9078"/>
  </r>
  <r>
    <x v="163"/>
    <x v="335"/>
    <n v="2595"/>
    <s v="ChocoDelight"/>
    <n v="35.911999999999999"/>
    <n v="371.1096"/>
    <x v="328"/>
    <s v="cust-00336"/>
    <s v="Isabella"/>
    <s v="Brown"/>
    <s v="ibrown@ideapad.com"/>
    <x v="10"/>
    <s v="USA"/>
    <s v="data1"/>
    <n v="7831"/>
  </r>
  <r>
    <x v="216"/>
    <x v="336"/>
    <n v="2508"/>
    <s v="ChocoDelight"/>
    <n v="48.276000000000003"/>
    <n v="371.1096"/>
    <x v="329"/>
    <s v="cust-00337"/>
    <s v="Michael"/>
    <s v="Brown"/>
    <s v="mbrown@ryzen.com"/>
    <x v="0"/>
    <s v="Australia"/>
    <s v="data1"/>
    <n v="5053"/>
  </r>
  <r>
    <x v="196"/>
    <x v="337"/>
    <n v="1060"/>
    <s v="MangoBliss"/>
    <n v="50.524000000000001"/>
    <n v="371.1096"/>
    <x v="330"/>
    <s v="cust-00338"/>
    <s v="Michael"/>
    <s v="Davis"/>
    <s v="mdavis@radon.com"/>
    <x v="2"/>
    <s v="Australia"/>
    <s v="data1"/>
    <n v="4813"/>
  </r>
  <r>
    <x v="217"/>
    <x v="338"/>
    <n v="657"/>
    <s v="MintCooler"/>
    <n v="55.02"/>
    <n v="371.1096"/>
    <x v="331"/>
    <s v="cust-00339"/>
    <s v="Michael"/>
    <s v="Williams"/>
    <s v="mwilliams@ideapad.com"/>
    <x v="1"/>
    <s v="India"/>
    <s v="data2"/>
    <n v="2701"/>
  </r>
  <r>
    <x v="218"/>
    <x v="339"/>
    <n v="2"/>
    <s v="MintCooler"/>
    <n v="71.88"/>
    <n v="371.1096"/>
    <x v="332"/>
    <s v="cust-00340"/>
    <s v="Olivia"/>
    <s v="Garcia"/>
    <s v="ogarcia@radon.com"/>
    <x v="11"/>
    <s v="England"/>
    <s v="info1"/>
    <n v="3803"/>
  </r>
  <r>
    <x v="55"/>
    <x v="340"/>
    <n v="2270"/>
    <s v="MintCooler"/>
    <n v="94.36"/>
    <n v="371.1096"/>
    <x v="333"/>
    <s v="cust-00341"/>
    <s v="Emma"/>
    <s v="Jones"/>
    <s v="ejones@radon.com"/>
    <x v="9"/>
    <s v="USA"/>
    <s v="data2"/>
    <n v="6719"/>
  </r>
  <r>
    <x v="219"/>
    <x v="341"/>
    <n v="1431"/>
    <s v="PeachPunch"/>
    <n v="122.46"/>
    <n v="371.1096"/>
    <x v="334"/>
    <s v="cust-00342"/>
    <s v="Olivia"/>
    <s v="Williams"/>
    <s v="owilliams@ryzen.com"/>
    <x v="4"/>
    <s v="England"/>
    <s v="info1"/>
    <n v="8872"/>
  </r>
  <r>
    <x v="220"/>
    <x v="342"/>
    <n v="2192"/>
    <s v="GingerFizz"/>
    <n v="122.46"/>
    <n v="371.1096"/>
    <x v="334"/>
    <s v="cust-00343"/>
    <s v="Michael"/>
    <s v="Miller"/>
    <s v="mmiller@ideapad.com"/>
    <x v="4"/>
    <s v="England"/>
    <s v="info1"/>
    <n v="5426"/>
  </r>
  <r>
    <x v="157"/>
    <x v="343"/>
    <n v="804"/>
    <s v="PeachPunch"/>
    <n v="149.6"/>
    <n v="371.1096"/>
    <x v="335"/>
    <s v="cust-00344"/>
    <s v="Emma"/>
    <s v="Jones"/>
    <s v="ejones@ideapad.com"/>
    <x v="10"/>
    <s v="USA"/>
    <s v="info1"/>
    <n v="5781"/>
  </r>
  <r>
    <x v="221"/>
    <x v="344"/>
    <n v="1273"/>
    <s v="CitrusSplash"/>
    <n v="38.884"/>
    <n v="371.1096"/>
    <x v="336"/>
    <s v="cust-00345"/>
    <s v="Ava"/>
    <s v="Jones"/>
    <s v="ajones@ryzen.com"/>
    <x v="4"/>
    <s v="England"/>
    <s v="data1"/>
    <n v="1267"/>
  </r>
  <r>
    <x v="222"/>
    <x v="345"/>
    <n v="1300"/>
    <s v="GingerFizz"/>
    <n v="43.548000000000002"/>
    <n v="371.1096"/>
    <x v="337"/>
    <s v="cust-00346"/>
    <s v="Ava"/>
    <s v="Garcia"/>
    <s v="agarcia@ryzen.com"/>
    <x v="8"/>
    <s v="India"/>
    <s v="data1"/>
    <n v="2550"/>
  </r>
  <r>
    <x v="223"/>
    <x v="346"/>
    <n v="2760"/>
    <s v="TropicalTwist"/>
    <n v="131.452"/>
    <n v="371.1096"/>
    <x v="338"/>
    <s v="cust-00347"/>
    <s v="John"/>
    <s v="Williams"/>
    <s v="jwilliams@ideapad.com"/>
    <x v="0"/>
    <s v="Australia"/>
    <s v="data1"/>
    <n v="4417"/>
  </r>
  <r>
    <x v="224"/>
    <x v="347"/>
    <n v="2581"/>
    <s v="MintCooler"/>
    <n v="131.452"/>
    <n v="371.1096"/>
    <x v="338"/>
    <s v="cust-00348"/>
    <s v="Sophia"/>
    <s v="Garcia"/>
    <s v="sgarcia@radon.com"/>
    <x v="10"/>
    <s v="USA"/>
    <s v="data2"/>
    <n v="5184"/>
  </r>
  <r>
    <x v="50"/>
    <x v="348"/>
    <n v="258"/>
    <s v="MangoBliss"/>
    <n v="148.72800000000001"/>
    <n v="371.1096"/>
    <x v="339"/>
    <s v="cust-00349"/>
    <s v="Noah"/>
    <s v="Jones"/>
    <s v="njones@radon.com"/>
    <x v="9"/>
    <s v="USA"/>
    <s v="data2"/>
    <n v="5802"/>
  </r>
  <r>
    <x v="42"/>
    <x v="349"/>
    <n v="2794"/>
    <s v="TropicalTwist"/>
    <n v="210.13200000000001"/>
    <n v="387.2448"/>
    <x v="340"/>
    <s v="cust-00350"/>
    <s v="James"/>
    <s v="Jones"/>
    <s v="jjones@radon.com"/>
    <x v="4"/>
    <s v="England"/>
    <s v="data1"/>
    <n v="6939"/>
  </r>
  <r>
    <x v="175"/>
    <x v="350"/>
    <n v="1760"/>
    <s v="TropicalTwist"/>
    <n v="41.271999999999998"/>
    <n v="387.2448"/>
    <x v="341"/>
    <s v="cust-00351"/>
    <s v="John"/>
    <s v="Jones"/>
    <s v="jjones@radon.com"/>
    <x v="0"/>
    <s v="Australia"/>
    <s v="data2"/>
    <n v="8842"/>
  </r>
  <r>
    <x v="84"/>
    <x v="351"/>
    <n v="1671"/>
    <s v="ChocoDelight"/>
    <n v="93.82"/>
    <n v="387.2448"/>
    <x v="342"/>
    <s v="cust-00352"/>
    <s v="Emma"/>
    <s v="Johnson"/>
    <s v="ejohnson@radon.com"/>
    <x v="1"/>
    <s v="India"/>
    <s v="info1"/>
    <n v="3327"/>
  </r>
  <r>
    <x v="93"/>
    <x v="352"/>
    <n v="2320"/>
    <s v="GingerFizz"/>
    <n v="26.448"/>
    <n v="387.2448"/>
    <x v="343"/>
    <s v="cust-00353"/>
    <s v="Olivia"/>
    <s v="Martinez"/>
    <s v="omartinez@ryzen.com"/>
    <x v="4"/>
    <s v="England"/>
    <s v="info1"/>
    <n v="9835"/>
  </r>
  <r>
    <x v="136"/>
    <x v="353"/>
    <n v="2086"/>
    <s v="GingerFizz"/>
    <n v="18.579999999999998"/>
    <n v="387.2448"/>
    <x v="344"/>
    <s v="cust-00354"/>
    <s v="James"/>
    <s v="Martinez"/>
    <s v="jmartinez@ideapad.com"/>
    <x v="1"/>
    <s v="India"/>
    <s v="data2"/>
    <n v="9126"/>
  </r>
  <r>
    <x v="21"/>
    <x v="354"/>
    <n v="419"/>
    <s v="CitrusSplash"/>
    <n v="24.2"/>
    <n v="387.2448"/>
    <x v="345"/>
    <s v="cust-00355"/>
    <s v="Isabella"/>
    <s v="Brown"/>
    <s v="ibrown@ryzen.com"/>
    <x v="11"/>
    <s v="England"/>
    <s v="data1"/>
    <n v="2642"/>
  </r>
  <r>
    <x v="52"/>
    <x v="355"/>
    <n v="269"/>
    <s v="MangoBliss"/>
    <n v="35.372"/>
    <n v="387.2448"/>
    <x v="346"/>
    <s v="cust-00356"/>
    <s v="Emma"/>
    <s v="Martinez"/>
    <s v="emartinez@radon.com"/>
    <x v="1"/>
    <s v="India"/>
    <s v="info1"/>
    <n v="4624"/>
  </r>
  <r>
    <x v="225"/>
    <x v="356"/>
    <n v="264"/>
    <s v="BerryBlast"/>
    <n v="38.744"/>
    <n v="387.2448"/>
    <x v="347"/>
    <s v="cust-00357"/>
    <s v="Isabella"/>
    <s v="Jones"/>
    <s v="ijones@ideapad.com"/>
    <x v="5"/>
    <s v="USA"/>
    <s v="data1"/>
    <n v="1231"/>
  </r>
  <r>
    <x v="221"/>
    <x v="357"/>
    <n v="2376"/>
    <s v="ChocoDelight"/>
    <n v="49.875999999999998"/>
    <n v="387.2448"/>
    <x v="348"/>
    <s v="cust-00358"/>
    <s v="Michael"/>
    <s v="Johnson"/>
    <s v="mjohnson@radon.com"/>
    <x v="3"/>
    <s v="Australia"/>
    <s v="info1"/>
    <n v="1962"/>
  </r>
  <r>
    <x v="35"/>
    <x v="358"/>
    <n v="663"/>
    <s v="MangoBliss"/>
    <n v="57.851999999999997"/>
    <n v="387.2448"/>
    <x v="349"/>
    <s v="cust-00359"/>
    <s v="Sophia"/>
    <s v="Rodriguez"/>
    <s v="srodriguez@ideapad.com"/>
    <x v="6"/>
    <s v="England"/>
    <s v="data2"/>
    <n v="2122"/>
  </r>
  <r>
    <x v="226"/>
    <x v="359"/>
    <n v="1507"/>
    <s v="LemonZest"/>
    <n v="63.472000000000001"/>
    <n v="387.2448"/>
    <x v="350"/>
    <s v="cust-00360"/>
    <s v="John"/>
    <s v="Johnson"/>
    <s v="jjohnson@ryzen.com"/>
    <x v="6"/>
    <s v="England"/>
    <s v="info1"/>
    <n v="5617"/>
  </r>
  <r>
    <x v="227"/>
    <x v="360"/>
    <n v="2205"/>
    <s v="BerryBlast"/>
    <n v="139.34399999999999"/>
    <n v="387.2448"/>
    <x v="351"/>
    <s v="cust-00361"/>
    <s v="James"/>
    <s v="Rodriguez"/>
    <s v="jrodriguez@ideapad.com"/>
    <x v="8"/>
    <s v="India"/>
    <s v="data1"/>
    <n v="3374"/>
  </r>
  <r>
    <x v="82"/>
    <x v="361"/>
    <n v="887"/>
    <s v="TropicalTwist"/>
    <n v="20.827999999999999"/>
    <n v="387.2448"/>
    <x v="352"/>
    <s v="cust-00362"/>
    <s v="John"/>
    <s v="Brown"/>
    <s v="jbrown@ryzen.com"/>
    <x v="4"/>
    <s v="England"/>
    <s v="data1"/>
    <n v="4290"/>
  </r>
  <r>
    <x v="228"/>
    <x v="362"/>
    <n v="2685"/>
    <s v="CitrusSplash"/>
    <n v="11.092000000000001"/>
    <n v="387.2448"/>
    <x v="353"/>
    <s v="cust-00363"/>
    <s v="Emma"/>
    <s v="Davis"/>
    <s v="edavis@radon.com"/>
    <x v="3"/>
    <s v="Australia"/>
    <s v="info1"/>
    <n v="1194"/>
  </r>
  <r>
    <x v="229"/>
    <x v="363"/>
    <n v="69"/>
    <s v="MintCooler"/>
    <n v="15.928000000000001"/>
    <n v="387.2448"/>
    <x v="354"/>
    <s v="cust-00364"/>
    <s v="Olivia"/>
    <s v="Garcia"/>
    <s v="ogarcia@ryzen.com"/>
    <x v="6"/>
    <s v="England"/>
    <s v="data1"/>
    <n v="8466"/>
  </r>
  <r>
    <x v="148"/>
    <x v="364"/>
    <n v="461"/>
    <s v="FizzBerry"/>
    <n v="63.832000000000001"/>
    <n v="387.2448"/>
    <x v="355"/>
    <s v="cust-00365"/>
    <s v="Isabella"/>
    <s v="Smith"/>
    <s v="ismith@radon.com"/>
    <x v="5"/>
    <s v="USA"/>
    <s v="info1"/>
    <n v="8434"/>
  </r>
  <r>
    <x v="81"/>
    <x v="365"/>
    <n v="929"/>
    <s v="ChocoDelight"/>
    <n v="65.459999999999994"/>
    <n v="387.2448"/>
    <x v="356"/>
    <s v="cust-00366"/>
    <s v="Noah"/>
    <s v="Brown"/>
    <s v="nbrown@radon.com"/>
    <x v="9"/>
    <s v="USA"/>
    <s v="data1"/>
    <n v="3544"/>
  </r>
  <r>
    <x v="31"/>
    <x v="366"/>
    <n v="769"/>
    <s v="GingerFizz"/>
    <n v="65.72"/>
    <n v="387.2448"/>
    <x v="357"/>
    <s v="cust-00367"/>
    <s v="Michael"/>
    <s v="Rodriguez"/>
    <s v="mrodriguez@ideapad.com"/>
    <x v="0"/>
    <s v="Australia"/>
    <s v="data2"/>
    <n v="9458"/>
  </r>
  <r>
    <x v="107"/>
    <x v="367"/>
    <n v="2359"/>
    <s v="FizzBerry"/>
    <n v="72.463999999999999"/>
    <n v="387.2448"/>
    <x v="358"/>
    <s v="cust-00368"/>
    <s v="Michael"/>
    <s v="Davis"/>
    <s v="mdavis@ryzen.com"/>
    <x v="6"/>
    <s v="England"/>
    <s v="data2"/>
    <n v="2695"/>
  </r>
  <r>
    <x v="230"/>
    <x v="368"/>
    <n v="843"/>
    <s v="FizzBerry"/>
    <n v="78.867999999999995"/>
    <n v="387.2448"/>
    <x v="359"/>
    <s v="cust-00369"/>
    <s v="Noah"/>
    <s v="Jones"/>
    <s v="njones@radon.com"/>
    <x v="7"/>
    <s v="India"/>
    <s v="data2"/>
    <n v="1185"/>
  </r>
  <r>
    <x v="23"/>
    <x v="369"/>
    <n v="1860"/>
    <s v="MintCooler"/>
    <n v="110.68"/>
    <n v="387.2448"/>
    <x v="360"/>
    <s v="cust-00370"/>
    <s v="Emma"/>
    <s v="Davis"/>
    <s v="edavis@radon.com"/>
    <x v="1"/>
    <s v="India"/>
    <s v="data1"/>
    <n v="6649"/>
  </r>
  <r>
    <x v="231"/>
    <x v="370"/>
    <n v="2484"/>
    <s v="LemonZest"/>
    <n v="117.42400000000001"/>
    <n v="387.2448"/>
    <x v="361"/>
    <s v="cust-00371"/>
    <s v="Isabella"/>
    <s v="Garcia"/>
    <s v="igarcia@ideapad.com"/>
    <x v="7"/>
    <s v="India"/>
    <s v="data2"/>
    <n v="9520"/>
  </r>
  <r>
    <x v="18"/>
    <x v="371"/>
    <n v="180"/>
    <s v="ChocoDelight"/>
    <n v="130.91200000000001"/>
    <n v="387.2448"/>
    <x v="362"/>
    <s v="cust-00372"/>
    <s v="Olivia"/>
    <s v="Rodriguez"/>
    <s v="orodriguez@ideapad.com"/>
    <x v="9"/>
    <s v="USA"/>
    <s v="data2"/>
    <n v="3303"/>
  </r>
  <r>
    <x v="232"/>
    <x v="372"/>
    <n v="1269"/>
    <s v="ChocoDelight"/>
    <n v="144.4"/>
    <n v="387.2448"/>
    <x v="363"/>
    <s v="cust-00373"/>
    <s v="Emma"/>
    <s v="Smith"/>
    <s v="esmith@ryzen.com"/>
    <x v="8"/>
    <s v="India"/>
    <s v="data1"/>
    <n v="2171"/>
  </r>
  <r>
    <x v="212"/>
    <x v="373"/>
    <n v="1819"/>
    <s v="BerryBlast"/>
    <n v="159.012"/>
    <n v="387.2448"/>
    <x v="364"/>
    <s v="cust-00374"/>
    <s v="Noah"/>
    <s v="Williams"/>
    <s v="nwilliams@ideapad.com"/>
    <x v="8"/>
    <s v="India"/>
    <s v="data1"/>
    <n v="4319"/>
  </r>
  <r>
    <x v="213"/>
    <x v="374"/>
    <n v="1203"/>
    <s v="BerryBlast"/>
    <n v="200.6"/>
    <n v="387.2448"/>
    <x v="365"/>
    <s v="cust-00375"/>
    <s v="Michael"/>
    <s v="Johnson"/>
    <s v="mjohnson@ryzen.com"/>
    <x v="5"/>
    <s v="USA"/>
    <s v="info1"/>
    <n v="9275"/>
  </r>
  <r>
    <x v="176"/>
    <x v="375"/>
    <n v="1167"/>
    <s v="MintCooler"/>
    <n v="201.72399999999999"/>
    <n v="403.38"/>
    <x v="366"/>
    <s v="cust-00376"/>
    <s v="James"/>
    <s v="Brown"/>
    <s v="jbrown@ryzen.com"/>
    <x v="0"/>
    <s v="Australia"/>
    <s v="info1"/>
    <n v="9537"/>
  </r>
  <r>
    <x v="36"/>
    <x v="376"/>
    <n v="1243"/>
    <s v="MangoBliss"/>
    <n v="9.0039999999999996"/>
    <n v="403.38"/>
    <x v="367"/>
    <s v="cust-00377"/>
    <s v="John"/>
    <s v="Brown"/>
    <s v="jbrown@ryzen.com"/>
    <x v="5"/>
    <s v="USA"/>
    <s v="data1"/>
    <n v="3191"/>
  </r>
  <r>
    <x v="84"/>
    <x v="377"/>
    <n v="107"/>
    <s v="PeachPunch"/>
    <n v="12.375999999999999"/>
    <n v="403.38"/>
    <x v="368"/>
    <s v="cust-00378"/>
    <s v="Ava"/>
    <s v="Johnson"/>
    <s v="ajohnson@ideapad.com"/>
    <x v="0"/>
    <s v="Australia"/>
    <s v="data2"/>
    <n v="3398"/>
  </r>
  <r>
    <x v="233"/>
    <x v="378"/>
    <n v="2753"/>
    <s v="FizzBerry"/>
    <n v="17.995999999999999"/>
    <n v="403.38"/>
    <x v="369"/>
    <s v="cust-00379"/>
    <s v="Emma"/>
    <s v="Smith"/>
    <s v="esmith@ryzen.com"/>
    <x v="10"/>
    <s v="USA"/>
    <s v="data2"/>
    <n v="9708"/>
  </r>
  <r>
    <x v="77"/>
    <x v="379"/>
    <n v="2245"/>
    <s v="FizzBerry"/>
    <n v="19.12"/>
    <n v="403.38"/>
    <x v="370"/>
    <s v="cust-00380"/>
    <s v="John"/>
    <s v="Johnson"/>
    <s v="jjohnson@radon.com"/>
    <x v="4"/>
    <s v="England"/>
    <s v="info1"/>
    <n v="6115"/>
  </r>
  <r>
    <x v="234"/>
    <x v="380"/>
    <n v="2610"/>
    <s v="PeachPunch"/>
    <n v="39.328000000000003"/>
    <n v="403.38"/>
    <x v="371"/>
    <s v="cust-00381"/>
    <s v="Liam"/>
    <s v="Miller"/>
    <s v="lmiller@ideapad.com"/>
    <x v="8"/>
    <s v="India"/>
    <s v="data1"/>
    <n v="7118"/>
  </r>
  <r>
    <x v="66"/>
    <x v="381"/>
    <n v="1992"/>
    <s v="ChocoDelight"/>
    <n v="41.576000000000001"/>
    <n v="403.38"/>
    <x v="372"/>
    <s v="cust-00382"/>
    <s v="Liam"/>
    <s v="Rodriguez"/>
    <s v="lrodriguez@ryzen.com"/>
    <x v="5"/>
    <s v="USA"/>
    <s v="data2"/>
    <n v="9658"/>
  </r>
  <r>
    <x v="235"/>
    <x v="382"/>
    <n v="1423"/>
    <s v="MangoBliss"/>
    <n v="44.948"/>
    <n v="403.38"/>
    <x v="373"/>
    <s v="cust-00383"/>
    <s v="Emma"/>
    <s v="Brown"/>
    <s v="ebrown@ideapad.com"/>
    <x v="8"/>
    <s v="India"/>
    <s v="data2"/>
    <n v="8510"/>
  </r>
  <r>
    <x v="108"/>
    <x v="383"/>
    <n v="721"/>
    <s v="ChocoDelight"/>
    <n v="47.195999999999998"/>
    <n v="403.38"/>
    <x v="374"/>
    <s v="cust-00384"/>
    <s v="Ava"/>
    <s v="Jones"/>
    <s v="ajones@radon.com"/>
    <x v="4"/>
    <s v="England"/>
    <s v="data1"/>
    <n v="8193"/>
  </r>
  <r>
    <x v="236"/>
    <x v="384"/>
    <n v="756"/>
    <s v="LemonZest"/>
    <n v="56.188000000000002"/>
    <n v="403.38"/>
    <x v="375"/>
    <s v="cust-00385"/>
    <s v="James"/>
    <s v="Garcia"/>
    <s v="jgarcia@ideapad.com"/>
    <x v="3"/>
    <s v="Australia"/>
    <s v="info1"/>
    <n v="7371"/>
  </r>
  <r>
    <x v="180"/>
    <x v="385"/>
    <n v="1275"/>
    <s v="TropicalTwist"/>
    <n v="57.968000000000004"/>
    <n v="403.38"/>
    <x v="376"/>
    <s v="cust-00386"/>
    <s v="John"/>
    <s v="Garcia"/>
    <s v="jgarcia@radon.com"/>
    <x v="8"/>
    <s v="India"/>
    <s v="data2"/>
    <n v="6712"/>
  </r>
  <r>
    <x v="161"/>
    <x v="386"/>
    <n v="726"/>
    <s v="LemonZest"/>
    <n v="64.055999999999997"/>
    <n v="403.38"/>
    <x v="377"/>
    <s v="cust-00387"/>
    <s v="Noah"/>
    <s v="Smith"/>
    <s v="nsmith@ideapad.com"/>
    <x v="1"/>
    <s v="India"/>
    <s v="data2"/>
    <n v="8191"/>
  </r>
  <r>
    <x v="237"/>
    <x v="387"/>
    <n v="151"/>
    <s v="FizzBerry"/>
    <n v="67.427999999999997"/>
    <n v="403.38"/>
    <x v="378"/>
    <s v="cust-00388"/>
    <s v="Olivia"/>
    <s v="Garcia"/>
    <s v="ogarcia@ryzen.com"/>
    <x v="2"/>
    <s v="Australia"/>
    <s v="info1"/>
    <n v="5212"/>
  </r>
  <r>
    <x v="16"/>
    <x v="388"/>
    <n v="436"/>
    <s v="ChocoDelight"/>
    <n v="68.552000000000007"/>
    <n v="403.38"/>
    <x v="379"/>
    <s v="cust-00389"/>
    <s v="Noah"/>
    <s v="Brown"/>
    <s v="nbrown@ideapad.com"/>
    <x v="2"/>
    <s v="Australia"/>
    <s v="data1"/>
    <n v="9366"/>
  </r>
  <r>
    <x v="227"/>
    <x v="389"/>
    <n v="276"/>
    <s v="TropicalTwist"/>
    <n v="82.04"/>
    <n v="403.38"/>
    <x v="380"/>
    <s v="cust-00390"/>
    <s v="Sophia"/>
    <s v="Miller"/>
    <s v="smiller@ideapad.com"/>
    <x v="10"/>
    <s v="USA"/>
    <s v="info1"/>
    <n v="4230"/>
  </r>
  <r>
    <x v="49"/>
    <x v="390"/>
    <n v="174"/>
    <s v="CitrusSplash"/>
    <n v="91.031999999999996"/>
    <n v="403.38"/>
    <x v="381"/>
    <s v="cust-00391"/>
    <s v="Liam"/>
    <s v="Williams"/>
    <s v="lwilliams@radon.com"/>
    <x v="4"/>
    <s v="England"/>
    <s v="data1"/>
    <n v="4662"/>
  </r>
  <r>
    <x v="88"/>
    <x v="391"/>
    <n v="2156"/>
    <s v="FizzBerry"/>
    <n v="92.156000000000006"/>
    <n v="403.38"/>
    <x v="382"/>
    <s v="cust-00392"/>
    <s v="Olivia"/>
    <s v="Martinez"/>
    <s v="omartinez@ideapad.com"/>
    <x v="0"/>
    <s v="Australia"/>
    <s v="info1"/>
    <n v="9611"/>
  </r>
  <r>
    <x v="238"/>
    <x v="392"/>
    <n v="2704"/>
    <s v="TropicalTwist"/>
    <n v="98.9"/>
    <n v="403.38"/>
    <x v="383"/>
    <s v="cust-00393"/>
    <s v="Noah"/>
    <s v="Williams"/>
    <s v="nwilliams@ideapad.com"/>
    <x v="8"/>
    <s v="India"/>
    <s v="data2"/>
    <n v="7895"/>
  </r>
  <r>
    <x v="239"/>
    <x v="393"/>
    <n v="1213"/>
    <s v="LemonZest"/>
    <n v="102.27200000000001"/>
    <n v="403.38"/>
    <x v="384"/>
    <s v="cust-00394"/>
    <s v="Liam"/>
    <s v="Martinez"/>
    <s v="lmartinez@radon.com"/>
    <x v="10"/>
    <s v="USA"/>
    <s v="info1"/>
    <n v="6715"/>
  </r>
  <r>
    <x v="240"/>
    <x v="394"/>
    <n v="1272"/>
    <s v="TropicalTwist"/>
    <n v="106.996"/>
    <n v="403.38"/>
    <x v="385"/>
    <s v="cust-00395"/>
    <s v="Liam"/>
    <s v="Martinez"/>
    <s v="lmartinez@ideapad.com"/>
    <x v="7"/>
    <s v="India"/>
    <s v="data1"/>
    <n v="8621"/>
  </r>
  <r>
    <x v="241"/>
    <x v="395"/>
    <n v="1341"/>
    <s v="TropicalTwist"/>
    <n v="110.14"/>
    <n v="403.38"/>
    <x v="386"/>
    <s v="cust-00396"/>
    <s v="Olivia"/>
    <s v="Jones"/>
    <s v="ojones@ryzen.com"/>
    <x v="6"/>
    <s v="England"/>
    <s v="data2"/>
    <n v="7320"/>
  </r>
  <r>
    <x v="19"/>
    <x v="396"/>
    <n v="2697"/>
    <s v="TropicalTwist"/>
    <n v="114.124"/>
    <n v="403.38"/>
    <x v="387"/>
    <s v="cust-00397"/>
    <s v="James"/>
    <s v="Jones"/>
    <s v="jjones@ryzen.com"/>
    <x v="1"/>
    <s v="India"/>
    <s v="data1"/>
    <n v="8341"/>
  </r>
  <r>
    <x v="241"/>
    <x v="397"/>
    <n v="1180"/>
    <s v="GingerFizz"/>
    <n v="118.008"/>
    <n v="403.38"/>
    <x v="388"/>
    <s v="cust-00398"/>
    <s v="Sophia"/>
    <s v="Jones"/>
    <s v="sjones@ryzen.com"/>
    <x v="1"/>
    <s v="India"/>
    <s v="data1"/>
    <n v="4152"/>
  </r>
  <r>
    <x v="35"/>
    <x v="398"/>
    <n v="1866"/>
    <s v="TropicalTwist"/>
    <n v="129.24799999999999"/>
    <n v="403.38"/>
    <x v="389"/>
    <s v="cust-00399"/>
    <s v="Noah"/>
    <s v="Jones"/>
    <s v="njones@radon.com"/>
    <x v="1"/>
    <s v="India"/>
    <s v="data2"/>
    <n v="2029"/>
  </r>
  <r>
    <x v="242"/>
    <x v="399"/>
    <n v="2645"/>
    <s v="MangoBliss"/>
    <n v="148.012"/>
    <n v="403.38"/>
    <x v="390"/>
    <s v="cust-00400"/>
    <s v="James"/>
    <s v="Rodriguez"/>
    <s v="jrodriguez@radon.com"/>
    <x v="10"/>
    <s v="USA"/>
    <s v="info1"/>
    <n v="4824"/>
  </r>
  <r>
    <x v="101"/>
    <x v="400"/>
    <n v="2802"/>
    <s v="MangoBliss"/>
    <n v="173.084"/>
    <n v="403.38"/>
    <x v="391"/>
    <s v="cust-00401"/>
    <s v="Liam"/>
    <s v="Rodriguez"/>
    <s v="lrodriguez@ideapad.com"/>
    <x v="2"/>
    <s v="Australia"/>
    <s v="data2"/>
    <n v="7766"/>
  </r>
  <r>
    <x v="243"/>
    <x v="401"/>
    <n v="2589"/>
    <s v="GingerFizz"/>
    <n v="205.68"/>
    <n v="413.06112000000002"/>
    <x v="392"/>
    <s v="cust-00402"/>
    <s v="Noah"/>
    <s v="Davis"/>
    <s v="ndavis@ideapad.com"/>
    <x v="1"/>
    <s v="India"/>
    <s v="info1"/>
    <n v="8180"/>
  </r>
  <r>
    <x v="74"/>
    <x v="402"/>
    <n v="1713"/>
    <s v="BerryBlast"/>
    <n v="118.80800000000001"/>
    <n v="413.06112000000002"/>
    <x v="393"/>
    <s v="cust-00403"/>
    <s v="Michael"/>
    <s v="Williams"/>
    <s v="mwilliams@ryzen.com"/>
    <x v="4"/>
    <s v="England"/>
    <s v="data2"/>
    <n v="7533"/>
  </r>
  <r>
    <x v="114"/>
    <x v="403"/>
    <n v="2835"/>
    <s v="BerryBlast"/>
    <n v="63.555999999999997"/>
    <n v="419.51519999999999"/>
    <x v="394"/>
    <s v="cust-00404"/>
    <s v="James"/>
    <s v="Johnson"/>
    <s v="jjohnson@radon.com"/>
    <x v="5"/>
    <s v="USA"/>
    <s v="info1"/>
    <n v="3620"/>
  </r>
  <r>
    <x v="109"/>
    <x v="404"/>
    <n v="1477"/>
    <s v="FizzBerry"/>
    <n v="141.072"/>
    <n v="419.51519999999999"/>
    <x v="395"/>
    <s v="cust-00405"/>
    <s v="John"/>
    <s v="Johnson"/>
    <s v="jjohnson@ryzen.com"/>
    <x v="10"/>
    <s v="USA"/>
    <s v="data2"/>
    <n v="9932"/>
  </r>
  <r>
    <x v="185"/>
    <x v="405"/>
    <n v="1649"/>
    <s v="TropicalTwist"/>
    <n v="161.304"/>
    <n v="419.51519999999999"/>
    <x v="396"/>
    <s v="cust-00406"/>
    <s v="Ava"/>
    <s v="Johnson"/>
    <s v="ajohnson@radon.com"/>
    <x v="3"/>
    <s v="Australia"/>
    <s v="data2"/>
    <n v="1262"/>
  </r>
  <r>
    <x v="82"/>
    <x v="406"/>
    <n v="1310"/>
    <s v="PeachPunch"/>
    <n v="189.404"/>
    <n v="419.51519999999999"/>
    <x v="397"/>
    <s v="cust-00407"/>
    <s v="Isabella"/>
    <s v="Miller"/>
    <s v="imiller@radon.com"/>
    <x v="9"/>
    <s v="USA"/>
    <s v="info1"/>
    <n v="4554"/>
  </r>
  <r>
    <x v="244"/>
    <x v="407"/>
    <n v="792"/>
    <s v="CitrusSplash"/>
    <n v="192.77600000000001"/>
    <n v="419.51519999999999"/>
    <x v="398"/>
    <s v="cust-00408"/>
    <s v="Sophia"/>
    <s v="Davis"/>
    <s v="sdavis@ryzen.com"/>
    <x v="11"/>
    <s v="England"/>
    <s v="data1"/>
    <n v="6823"/>
  </r>
  <r>
    <x v="13"/>
    <x v="408"/>
    <n v="2453"/>
    <s v="CitrusSplash"/>
    <n v="19.68"/>
    <n v="419.51519999999999"/>
    <x v="399"/>
    <s v="cust-00409"/>
    <s v="Olivia"/>
    <s v="Rodriguez"/>
    <s v="orodriguez@ideapad.com"/>
    <x v="1"/>
    <s v="India"/>
    <s v="data2"/>
    <n v="7199"/>
  </r>
  <r>
    <x v="245"/>
    <x v="409"/>
    <n v="1856"/>
    <s v="ChocoDelight"/>
    <n v="33.167999999999999"/>
    <n v="419.51519999999999"/>
    <x v="400"/>
    <s v="cust-00410"/>
    <s v="James"/>
    <s v="Brown"/>
    <s v="jbrown@ideapad.com"/>
    <x v="3"/>
    <s v="Australia"/>
    <s v="data1"/>
    <n v="2761"/>
  </r>
  <r>
    <x v="87"/>
    <x v="410"/>
    <n v="1133"/>
    <s v="MangoBliss"/>
    <n v="10.688000000000001"/>
    <n v="419.51519999999999"/>
    <x v="401"/>
    <s v="cust-00411"/>
    <s v="Noah"/>
    <s v="Davis"/>
    <s v="ndavis@radon.com"/>
    <x v="4"/>
    <s v="England"/>
    <s v="data2"/>
    <n v="3920"/>
  </r>
  <r>
    <x v="86"/>
    <x v="411"/>
    <n v="449"/>
    <s v="GingerFizz"/>
    <n v="27.527999999999999"/>
    <n v="419.51519999999999"/>
    <x v="402"/>
    <s v="cust-00412"/>
    <s v="Emma"/>
    <s v="Brown"/>
    <s v="ebrown@ideapad.com"/>
    <x v="4"/>
    <s v="England"/>
    <s v="data2"/>
    <n v="1348"/>
  </r>
  <r>
    <x v="148"/>
    <x v="412"/>
    <n v="78"/>
    <s v="MangoBliss"/>
    <n v="71.384"/>
    <n v="419.51519999999999"/>
    <x v="403"/>
    <s v="cust-00413"/>
    <s v="Noah"/>
    <s v="Smith"/>
    <s v="nsmith@radon.com"/>
    <x v="5"/>
    <s v="USA"/>
    <s v="info1"/>
    <n v="7440"/>
  </r>
  <r>
    <x v="246"/>
    <x v="413"/>
    <n v="2152"/>
    <s v="PeachPunch"/>
    <n v="89.367999999999995"/>
    <n v="419.51519999999999"/>
    <x v="404"/>
    <s v="cust-00414"/>
    <s v="Liam"/>
    <s v="Davis"/>
    <s v="ldavis@ryzen.com"/>
    <x v="0"/>
    <s v="Australia"/>
    <s v="data1"/>
    <n v="1432"/>
  </r>
  <r>
    <x v="67"/>
    <x v="414"/>
    <n v="1790"/>
    <s v="MangoBliss"/>
    <n v="89.531999999999996"/>
    <n v="435.65039999999999"/>
    <x v="405"/>
    <s v="cust-00415"/>
    <s v="Isabella"/>
    <s v="Jones"/>
    <s v="ijones@radon.com"/>
    <x v="1"/>
    <s v="India"/>
    <s v="info1"/>
    <n v="3787"/>
  </r>
  <r>
    <x v="117"/>
    <x v="415"/>
    <n v="518"/>
    <s v="MintCooler"/>
    <n v="79.835999999999999"/>
    <n v="435.65039999999999"/>
    <x v="406"/>
    <s v="cust-00416"/>
    <s v="Michael"/>
    <s v="Johnson"/>
    <s v="mjohnson@ryzen.com"/>
    <x v="1"/>
    <s v="India"/>
    <s v="data2"/>
    <n v="9630"/>
  </r>
  <r>
    <x v="3"/>
    <x v="416"/>
    <n v="683"/>
    <s v="GingerFizz"/>
    <n v="88.828000000000003"/>
    <n v="435.65039999999999"/>
    <x v="407"/>
    <s v="cust-00417"/>
    <s v="Noah"/>
    <s v="Garcia"/>
    <s v="ngarcia@radon.com"/>
    <x v="1"/>
    <s v="India"/>
    <s v="data1"/>
    <n v="9462"/>
  </r>
  <r>
    <x v="247"/>
    <x v="417"/>
    <n v="233"/>
    <s v="LemonZest"/>
    <n v="94.447999999999993"/>
    <n v="435.65039999999999"/>
    <x v="408"/>
    <s v="cust-00418"/>
    <s v="Emma"/>
    <s v="Davis"/>
    <s v="edavis@radon.com"/>
    <x v="0"/>
    <s v="Australia"/>
    <s v="info1"/>
    <n v="1710"/>
  </r>
  <r>
    <x v="98"/>
    <x v="418"/>
    <n v="1722"/>
    <s v="GingerFizz"/>
    <n v="101.19199999999999"/>
    <n v="435.65039999999999"/>
    <x v="409"/>
    <s v="cust-00419"/>
    <s v="Isabella"/>
    <s v="Williams"/>
    <s v="iwilliams@ryzen.com"/>
    <x v="2"/>
    <s v="Australia"/>
    <s v="data2"/>
    <n v="6372"/>
  </r>
  <r>
    <x v="146"/>
    <x v="419"/>
    <n v="2196"/>
    <s v="MintCooler"/>
    <n v="101.19199999999999"/>
    <n v="435.65039999999999"/>
    <x v="409"/>
    <s v="cust-00420"/>
    <s v="James"/>
    <s v="Williams"/>
    <s v="jwilliams@radon.com"/>
    <x v="2"/>
    <s v="Australia"/>
    <s v="data1"/>
    <n v="6357"/>
  </r>
  <r>
    <x v="247"/>
    <x v="420"/>
    <n v="181"/>
    <s v="TropicalTwist"/>
    <n v="101.19199999999999"/>
    <n v="435.65039999999999"/>
    <x v="409"/>
    <s v="cust-00421"/>
    <s v="John"/>
    <s v="Garcia"/>
    <s v="jgarcia@ryzen.com"/>
    <x v="3"/>
    <s v="Australia"/>
    <s v="data1"/>
    <n v="8365"/>
  </r>
  <r>
    <x v="83"/>
    <x v="421"/>
    <n v="2556"/>
    <s v="CitrusSplash"/>
    <n v="27.007999999999999"/>
    <n v="435.65039999999999"/>
    <x v="410"/>
    <s v="cust-00422"/>
    <s v="Sophia"/>
    <s v="Davis"/>
    <s v="sdavis@ryzen.com"/>
    <x v="5"/>
    <s v="USA"/>
    <s v="data2"/>
    <n v="4413"/>
  </r>
  <r>
    <x v="162"/>
    <x v="422"/>
    <n v="1817"/>
    <s v="LemonZest"/>
    <n v="72.724000000000004"/>
    <n v="435.65039999999999"/>
    <x v="411"/>
    <s v="cust-00423"/>
    <s v="Olivia"/>
    <s v="Jones"/>
    <s v="ojones@ryzen.com"/>
    <x v="3"/>
    <s v="Australia"/>
    <s v="info1"/>
    <n v="4812"/>
  </r>
  <r>
    <x v="241"/>
    <x v="423"/>
    <n v="1863"/>
    <s v="TropicalTwist"/>
    <n v="6.2320000000000002"/>
    <n v="435.65039999999999"/>
    <x v="412"/>
    <s v="cust-00424"/>
    <s v="Isabella"/>
    <s v="Brown"/>
    <s v="ibrown@radon.com"/>
    <x v="6"/>
    <s v="England"/>
    <s v="info1"/>
    <n v="5743"/>
  </r>
  <r>
    <x v="151"/>
    <x v="424"/>
    <n v="594"/>
    <s v="CitrusSplash"/>
    <n v="121.2"/>
    <n v="435.65039999999999"/>
    <x v="413"/>
    <s v="cust-00425"/>
    <s v="Liam"/>
    <s v="Rodriguez"/>
    <s v="lrodriguez@ryzen.com"/>
    <x v="1"/>
    <s v="India"/>
    <s v="data2"/>
    <n v="8436"/>
  </r>
  <r>
    <x v="163"/>
    <x v="425"/>
    <n v="1563"/>
    <s v="LemonZest"/>
    <n v="138.28399999999999"/>
    <n v="435.65039999999999"/>
    <x v="414"/>
    <s v="cust-00426"/>
    <s v="Olivia"/>
    <s v="Rodriguez"/>
    <s v="orodriguez@ryzen.com"/>
    <x v="3"/>
    <s v="Australia"/>
    <s v="data1"/>
    <n v="6973"/>
  </r>
  <r>
    <x v="168"/>
    <x v="426"/>
    <n v="693"/>
    <s v="GingerFizz"/>
    <n v="150.648"/>
    <n v="435.65039999999999"/>
    <x v="415"/>
    <s v="cust-00427"/>
    <s v="Olivia"/>
    <s v="Williams"/>
    <s v="owilliams@ryzen.com"/>
    <x v="4"/>
    <s v="England"/>
    <s v="data2"/>
    <n v="3471"/>
  </r>
  <r>
    <x v="248"/>
    <x v="427"/>
    <n v="910"/>
    <s v="MangoBliss"/>
    <n v="151.77199999999999"/>
    <n v="435.65039999999999"/>
    <x v="416"/>
    <s v="cust-00428"/>
    <s v="Ava"/>
    <s v="Rodriguez"/>
    <s v="arodriguez@radon.com"/>
    <x v="4"/>
    <s v="England"/>
    <s v="info1"/>
    <n v="6477"/>
  </r>
  <r>
    <x v="229"/>
    <x v="428"/>
    <n v="951"/>
    <s v="TropicalTwist"/>
    <n v="179.87200000000001"/>
    <n v="435.65039999999999"/>
    <x v="417"/>
    <s v="cust-00429"/>
    <s v="Emma"/>
    <s v="Smith"/>
    <s v="esmith@ideapad.com"/>
    <x v="4"/>
    <s v="England"/>
    <s v="info1"/>
    <n v="9365"/>
  </r>
  <r>
    <x v="232"/>
    <x v="429"/>
    <n v="1697"/>
    <s v="CitrusSplash"/>
    <n v="186.61600000000001"/>
    <n v="435.65039999999999"/>
    <x v="418"/>
    <s v="cust-00430"/>
    <s v="Emma"/>
    <s v="Williams"/>
    <s v="ewilliams@radon.com"/>
    <x v="9"/>
    <s v="USA"/>
    <s v="info1"/>
    <n v="5606"/>
  </r>
  <r>
    <x v="221"/>
    <x v="430"/>
    <n v="2775"/>
    <s v="ChocoDelight"/>
    <n v="187.74"/>
    <n v="435.65039999999999"/>
    <x v="419"/>
    <s v="cust-00431"/>
    <s v="James"/>
    <s v="Brown"/>
    <s v="jbrown@ideapad.com"/>
    <x v="9"/>
    <s v="USA"/>
    <s v="data1"/>
    <n v="4976"/>
  </r>
  <r>
    <x v="249"/>
    <x v="431"/>
    <n v="2134"/>
    <s v="TropicalTwist"/>
    <n v="188.732"/>
    <n v="438.87743999999998"/>
    <x v="420"/>
    <s v="cust-00432"/>
    <s v="Isabella"/>
    <s v="Brown"/>
    <s v="ibrown@ideapad.com"/>
    <x v="10"/>
    <s v="USA"/>
    <s v="data1"/>
    <n v="7408"/>
  </r>
  <r>
    <x v="244"/>
    <x v="432"/>
    <n v="152"/>
    <s v="BerryBlast"/>
    <n v="103.252"/>
    <n v="439.92"/>
    <x v="421"/>
    <s v="cust-00433"/>
    <s v="Sophia"/>
    <s v="Miller"/>
    <s v="smiller@ryzen.com"/>
    <x v="4"/>
    <s v="England"/>
    <s v="data1"/>
    <n v="4655"/>
  </r>
  <r>
    <x v="125"/>
    <x v="433"/>
    <n v="231"/>
    <s v="MangoBliss"/>
    <n v="141.1584"/>
    <n v="451.78559999999999"/>
    <x v="422"/>
    <s v="cust-00434"/>
    <s v="Noah"/>
    <s v="Smith"/>
    <s v="nsmith@ideapad.com"/>
    <x v="9"/>
    <s v="USA"/>
    <s v="info1"/>
    <n v="1897"/>
  </r>
  <r>
    <x v="250"/>
    <x v="434"/>
    <n v="706"/>
    <s v="TropicalTwist"/>
    <n v="1.6319999999999999"/>
    <n v="451.78559999999999"/>
    <x v="423"/>
    <s v="cust-00435"/>
    <s v="John"/>
    <s v="Johnson"/>
    <s v="jjohnson@radon.com"/>
    <x v="2"/>
    <s v="Australia"/>
    <s v="info1"/>
    <n v="3540"/>
  </r>
  <r>
    <x v="126"/>
    <x v="435"/>
    <n v="2527"/>
    <s v="GingerFizz"/>
    <n v="2.8639999999999999"/>
    <n v="451.78559999999999"/>
    <x v="424"/>
    <s v="cust-00436"/>
    <s v="Liam"/>
    <s v="Miller"/>
    <s v="lmiller@ryzen.com"/>
    <x v="2"/>
    <s v="Australia"/>
    <s v="info1"/>
    <n v="5782"/>
  </r>
  <r>
    <x v="28"/>
    <x v="436"/>
    <n v="2335"/>
    <s v="MangoBliss"/>
    <n v="8.3759999999999994"/>
    <n v="451.78559999999999"/>
    <x v="425"/>
    <s v="cust-00437"/>
    <s v="Ava"/>
    <s v="Rodriguez"/>
    <s v="arodriguez@ideapad.com"/>
    <x v="4"/>
    <s v="England"/>
    <s v="data1"/>
    <n v="7715"/>
  </r>
  <r>
    <x v="244"/>
    <x v="437"/>
    <n v="1217"/>
    <s v="ChocoDelight"/>
    <n v="11.747999999999999"/>
    <n v="451.78559999999999"/>
    <x v="426"/>
    <s v="cust-00438"/>
    <s v="Ava"/>
    <s v="Brown"/>
    <s v="abrown@ideapad.com"/>
    <x v="4"/>
    <s v="England"/>
    <s v="data2"/>
    <n v="5382"/>
  </r>
  <r>
    <x v="112"/>
    <x v="438"/>
    <n v="2769"/>
    <s v="PeachPunch"/>
    <n v="13.996"/>
    <n v="451.78559999999999"/>
    <x v="427"/>
    <s v="cust-00439"/>
    <s v="Isabella"/>
    <s v="Brown"/>
    <s v="ibrown@ideapad.com"/>
    <x v="2"/>
    <s v="Australia"/>
    <s v="data1"/>
    <n v="8090"/>
  </r>
  <r>
    <x v="251"/>
    <x v="439"/>
    <n v="210"/>
    <s v="MintCooler"/>
    <n v="23.096"/>
    <n v="451.78559999999999"/>
    <x v="428"/>
    <s v="cust-00440"/>
    <s v="Sophia"/>
    <s v="Davis"/>
    <s v="sdavis@ryzen.com"/>
    <x v="11"/>
    <s v="England"/>
    <s v="data2"/>
    <n v="5533"/>
  </r>
  <r>
    <x v="237"/>
    <x v="440"/>
    <n v="661"/>
    <s v="ChocoDelight"/>
    <n v="5.8440000000000003"/>
    <n v="451.78559999999999"/>
    <x v="429"/>
    <s v="cust-00441"/>
    <s v="Isabella"/>
    <s v="Jones"/>
    <s v="ijones@ideapad.com"/>
    <x v="6"/>
    <s v="England"/>
    <s v="data2"/>
    <n v="3509"/>
  </r>
  <r>
    <x v="246"/>
    <x v="441"/>
    <n v="920"/>
    <s v="MangoBliss"/>
    <n v="59.064"/>
    <n v="451.78559999999999"/>
    <x v="430"/>
    <s v="cust-00442"/>
    <s v="John"/>
    <s v="Brown"/>
    <s v="jbrown@radon.com"/>
    <x v="5"/>
    <s v="USA"/>
    <s v="info1"/>
    <n v="8995"/>
  </r>
  <r>
    <x v="252"/>
    <x v="442"/>
    <n v="209"/>
    <s v="MintCooler"/>
    <n v="64.683999999999997"/>
    <n v="451.78559999999999"/>
    <x v="431"/>
    <s v="cust-00443"/>
    <s v="Emma"/>
    <s v="Rodriguez"/>
    <s v="erodriguez@radon.com"/>
    <x v="5"/>
    <s v="USA"/>
    <s v="data1"/>
    <n v="9386"/>
  </r>
  <r>
    <x v="162"/>
    <x v="443"/>
    <n v="517"/>
    <s v="MintCooler"/>
    <n v="75.924000000000007"/>
    <n v="451.78559999999999"/>
    <x v="432"/>
    <s v="cust-00444"/>
    <s v="Olivia"/>
    <s v="Davis"/>
    <s v="odavis@ryzen.com"/>
    <x v="0"/>
    <s v="Australia"/>
    <s v="data1"/>
    <n v="7048"/>
  </r>
  <r>
    <x v="177"/>
    <x v="444"/>
    <n v="1872"/>
    <s v="ChocoDelight"/>
    <n v="77.048000000000002"/>
    <n v="451.78559999999999"/>
    <x v="433"/>
    <s v="cust-00445"/>
    <s v="Noah"/>
    <s v="Davis"/>
    <s v="ndavis@radon.com"/>
    <x v="4"/>
    <s v="England"/>
    <s v="info1"/>
    <n v="3311"/>
  </r>
  <r>
    <x v="253"/>
    <x v="445"/>
    <n v="2790"/>
    <s v="MintCooler"/>
    <n v="106.27200000000001"/>
    <n v="451.78559999999999"/>
    <x v="434"/>
    <s v="cust-00446"/>
    <s v="Liam"/>
    <s v="Garcia"/>
    <s v="lgarcia@ideapad.com"/>
    <x v="9"/>
    <s v="USA"/>
    <s v="info1"/>
    <n v="5622"/>
  </r>
  <r>
    <x v="23"/>
    <x v="446"/>
    <n v="132"/>
    <s v="TropicalTwist"/>
    <n v="108.52"/>
    <n v="451.78559999999999"/>
    <x v="435"/>
    <s v="cust-00447"/>
    <s v="Olivia"/>
    <s v="Brown"/>
    <s v="obrown@radon.com"/>
    <x v="10"/>
    <s v="USA"/>
    <s v="data2"/>
    <n v="4214"/>
  </r>
  <r>
    <x v="145"/>
    <x v="447"/>
    <n v="2638"/>
    <s v="MangoBliss"/>
    <n v="114.14"/>
    <n v="451.78559999999999"/>
    <x v="436"/>
    <s v="cust-00448"/>
    <s v="Michael"/>
    <s v="Davis"/>
    <s v="mdavis@ideapad.com"/>
    <x v="11"/>
    <s v="England"/>
    <s v="data1"/>
    <n v="6025"/>
  </r>
  <r>
    <x v="49"/>
    <x v="448"/>
    <n v="1212"/>
    <s v="FizzBerry"/>
    <n v="114.14"/>
    <n v="451.78559999999999"/>
    <x v="436"/>
    <s v="cust-00449"/>
    <s v="Noah"/>
    <s v="Garcia"/>
    <s v="ngarcia@radon.com"/>
    <x v="3"/>
    <s v="Australia"/>
    <s v="data1"/>
    <n v="6225"/>
  </r>
  <r>
    <x v="254"/>
    <x v="449"/>
    <n v="2052"/>
    <s v="FizzBerry"/>
    <n v="118.636"/>
    <n v="451.78559999999999"/>
    <x v="437"/>
    <s v="cust-00450"/>
    <s v="James"/>
    <s v="Johnson"/>
    <s v="jjohnson@radon.com"/>
    <x v="2"/>
    <s v="Australia"/>
    <s v="data2"/>
    <n v="3228"/>
  </r>
  <r>
    <x v="255"/>
    <x v="450"/>
    <n v="1342"/>
    <s v="PeachPunch"/>
    <n v="132.572"/>
    <n v="451.78559999999999"/>
    <x v="438"/>
    <s v="cust-00451"/>
    <s v="John"/>
    <s v="Johnson"/>
    <s v="jjohnson@radon.com"/>
    <x v="3"/>
    <s v="Australia"/>
    <s v="info1"/>
    <n v="9822"/>
  </r>
  <r>
    <x v="85"/>
    <x v="451"/>
    <n v="341"/>
    <s v="MangoBliss"/>
    <n v="134.37200000000001"/>
    <n v="451.78559999999999"/>
    <x v="439"/>
    <s v="cust-00452"/>
    <s v="James"/>
    <s v="Rodriguez"/>
    <s v="jrodriguez@ryzen.com"/>
    <x v="0"/>
    <s v="Australia"/>
    <s v="data2"/>
    <n v="4592"/>
  </r>
  <r>
    <x v="125"/>
    <x v="452"/>
    <n v="2154"/>
    <s v="PeachPunch"/>
    <n v="146.73599999999999"/>
    <n v="451.78559999999999"/>
    <x v="440"/>
    <s v="cust-00453"/>
    <s v="Emma"/>
    <s v="Brown"/>
    <s v="ebrown@ryzen.com"/>
    <x v="3"/>
    <s v="Australia"/>
    <s v="data1"/>
    <n v="4983"/>
  </r>
  <r>
    <x v="152"/>
    <x v="453"/>
    <n v="2367"/>
    <s v="GingerFizz"/>
    <n v="153.47999999999999"/>
    <n v="451.78559999999999"/>
    <x v="441"/>
    <s v="cust-00454"/>
    <s v="Isabella"/>
    <s v="Davis"/>
    <s v="idavis@ideapad.com"/>
    <x v="0"/>
    <s v="Australia"/>
    <s v="data1"/>
    <n v="9690"/>
  </r>
  <r>
    <x v="112"/>
    <x v="454"/>
    <n v="977"/>
    <s v="ChocoDelight"/>
    <n v="173.71199999999999"/>
    <n v="451.78559999999999"/>
    <x v="442"/>
    <s v="cust-00455"/>
    <s v="Noah"/>
    <s v="Williams"/>
    <s v="nwilliams@ryzen.com"/>
    <x v="2"/>
    <s v="Australia"/>
    <s v="data1"/>
    <n v="4671"/>
  </r>
  <r>
    <x v="256"/>
    <x v="455"/>
    <n v="243"/>
    <s v="ChocoDelight"/>
    <n v="201.81200000000001"/>
    <n v="456.95519999999999"/>
    <x v="443"/>
    <s v="cust-00456"/>
    <s v="Sophia"/>
    <s v="Miller"/>
    <s v="smiller@radon.com"/>
    <x v="3"/>
    <s v="Australia"/>
    <s v="data1"/>
    <n v="8044"/>
  </r>
  <r>
    <x v="257"/>
    <x v="456"/>
    <n v="2070"/>
    <s v="GingerFizz"/>
    <n v="366.98880000000003"/>
    <n v="461.0736"/>
    <x v="444"/>
    <s v="cust-00457"/>
    <s v="Olivia"/>
    <s v="Miller"/>
    <s v="omiller@ideapad.com"/>
    <x v="1"/>
    <s v="India"/>
    <s v="info1"/>
    <n v="3636"/>
  </r>
  <r>
    <x v="215"/>
    <x v="457"/>
    <n v="2131"/>
    <s v="TropicalTwist"/>
    <n v="111.5968"/>
    <n v="464.69376"/>
    <x v="445"/>
    <s v="cust-00458"/>
    <s v="James"/>
    <s v="Smith"/>
    <s v="jsmith@radon.com"/>
    <x v="4"/>
    <s v="England"/>
    <s v="data2"/>
    <n v="1756"/>
  </r>
  <r>
    <x v="118"/>
    <x v="458"/>
    <n v="2530"/>
    <s v="BerryBlast"/>
    <n v="201.38"/>
    <n v="464.69376"/>
    <x v="446"/>
    <s v="cust-00459"/>
    <s v="Michael"/>
    <s v="Johnson"/>
    <s v="mjohnson@ryzen.com"/>
    <x v="3"/>
    <s v="Australia"/>
    <s v="data1"/>
    <n v="6020"/>
  </r>
  <r>
    <x v="33"/>
    <x v="459"/>
    <n v="24"/>
    <s v="BerryBlast"/>
    <n v="139.72399999999999"/>
    <n v="467.92079999999999"/>
    <x v="447"/>
    <s v="cust-00460"/>
    <s v="Ava"/>
    <s v="Davis"/>
    <s v="adavis@ideapad.com"/>
    <x v="6"/>
    <s v="England"/>
    <s v="info1"/>
    <n v="5896"/>
  </r>
  <r>
    <x v="176"/>
    <x v="460"/>
    <n v="2397"/>
    <s v="MintCooler"/>
    <n v="18.675999999999998"/>
    <n v="467.92079999999999"/>
    <x v="448"/>
    <s v="cust-00461"/>
    <s v="James"/>
    <s v="Smith"/>
    <s v="jsmith@ideapad.com"/>
    <x v="2"/>
    <s v="Australia"/>
    <s v="info1"/>
    <n v="3931"/>
  </r>
  <r>
    <x v="111"/>
    <x v="461"/>
    <n v="838"/>
    <s v="LemonZest"/>
    <n v="32.164000000000001"/>
    <n v="467.92079999999999"/>
    <x v="449"/>
    <s v="cust-00462"/>
    <s v="Ava"/>
    <s v="Martinez"/>
    <s v="amartinez@ideapad.com"/>
    <x v="0"/>
    <s v="Australia"/>
    <s v="info1"/>
    <n v="8928"/>
  </r>
  <r>
    <x v="258"/>
    <x v="462"/>
    <n v="1287"/>
    <s v="ChocoDelight"/>
    <n v="33.795999999999999"/>
    <n v="467.92079999999999"/>
    <x v="450"/>
    <s v="cust-00463"/>
    <s v="Ava"/>
    <s v="Johnson"/>
    <s v="ajohnson@ryzen.com"/>
    <x v="0"/>
    <s v="Australia"/>
    <s v="data1"/>
    <n v="4636"/>
  </r>
  <r>
    <x v="2"/>
    <x v="463"/>
    <n v="2280"/>
    <s v="TropicalTwist"/>
    <n v="36.043999999999997"/>
    <n v="467.92079999999999"/>
    <x v="451"/>
    <s v="cust-00464"/>
    <s v="Emma"/>
    <s v="Miller"/>
    <s v="emiller@ideapad.com"/>
    <x v="2"/>
    <s v="Australia"/>
    <s v="info1"/>
    <n v="4042"/>
  </r>
  <r>
    <x v="102"/>
    <x v="464"/>
    <n v="1629"/>
    <s v="MintCooler"/>
    <n v="49.531999999999996"/>
    <n v="467.92079999999999"/>
    <x v="452"/>
    <s v="cust-00465"/>
    <s v="Isabella"/>
    <s v="Miller"/>
    <s v="imiller@radon.com"/>
    <x v="3"/>
    <s v="Australia"/>
    <s v="data2"/>
    <n v="3387"/>
  </r>
  <r>
    <x v="1"/>
    <x v="465"/>
    <n v="2413"/>
    <s v="LemonZest"/>
    <n v="69.763999999999996"/>
    <n v="467.92079999999999"/>
    <x v="453"/>
    <s v="cust-00466"/>
    <s v="Olivia"/>
    <s v="Miller"/>
    <s v="omiller@ideapad.com"/>
    <x v="2"/>
    <s v="Australia"/>
    <s v="data2"/>
    <n v="5260"/>
  </r>
  <r>
    <x v="259"/>
    <x v="466"/>
    <n v="962"/>
    <s v="LemonZest"/>
    <n v="77.384"/>
    <n v="467.92079999999999"/>
    <x v="454"/>
    <s v="cust-00467"/>
    <s v="James"/>
    <s v="Johnson"/>
    <s v="jjohnson@ideapad.com"/>
    <x v="10"/>
    <s v="USA"/>
    <s v="info1"/>
    <n v="4277"/>
  </r>
  <r>
    <x v="115"/>
    <x v="467"/>
    <n v="646"/>
    <s v="LemonZest"/>
    <n v="85.5"/>
    <n v="467.92079999999999"/>
    <x v="455"/>
    <s v="cust-00468"/>
    <s v="Noah"/>
    <s v="Jones"/>
    <s v="njones@ideapad.com"/>
    <x v="9"/>
    <s v="USA"/>
    <s v="info1"/>
    <n v="3756"/>
  </r>
  <r>
    <x v="116"/>
    <x v="468"/>
    <n v="2615"/>
    <s v="PeachPunch"/>
    <n v="111.352"/>
    <n v="467.92079999999999"/>
    <x v="456"/>
    <s v="cust-00469"/>
    <s v="Isabella"/>
    <s v="Williams"/>
    <s v="iwilliams@radon.com"/>
    <x v="0"/>
    <s v="Australia"/>
    <s v="data2"/>
    <n v="9694"/>
  </r>
  <r>
    <x v="260"/>
    <x v="469"/>
    <n v="621"/>
    <s v="MangoBliss"/>
    <n v="143.94800000000001"/>
    <n v="467.92079999999999"/>
    <x v="457"/>
    <s v="cust-00470"/>
    <s v="John"/>
    <s v="Rodriguez"/>
    <s v="jrodriguez@ryzen.com"/>
    <x v="11"/>
    <s v="England"/>
    <s v="data2"/>
    <n v="2637"/>
  </r>
  <r>
    <x v="261"/>
    <x v="470"/>
    <n v="2525"/>
    <s v="MintCooler"/>
    <n v="155.18799999999999"/>
    <n v="467.92079999999999"/>
    <x v="458"/>
    <s v="cust-00471"/>
    <s v="Ava"/>
    <s v="Davis"/>
    <s v="adavis@ryzen.com"/>
    <x v="4"/>
    <s v="England"/>
    <s v="data2"/>
    <n v="8769"/>
  </r>
  <r>
    <x v="262"/>
    <x v="471"/>
    <n v="1150"/>
    <s v="PeachPunch"/>
    <n v="159.684"/>
    <n v="467.92079999999999"/>
    <x v="459"/>
    <s v="cust-00472"/>
    <s v="Isabella"/>
    <s v="Jones"/>
    <s v="ijones@ryzen.com"/>
    <x v="0"/>
    <s v="Australia"/>
    <s v="data1"/>
    <n v="9123"/>
  </r>
  <r>
    <x v="263"/>
    <x v="472"/>
    <n v="232"/>
    <s v="MangoBliss"/>
    <n v="167.55199999999999"/>
    <n v="467.92079999999999"/>
    <x v="460"/>
    <s v="cust-00473"/>
    <s v="Sophia"/>
    <s v="Martinez"/>
    <s v="smartinez@radon.com"/>
    <x v="10"/>
    <s v="USA"/>
    <s v="data1"/>
    <n v="9974"/>
  </r>
  <r>
    <x v="177"/>
    <x v="473"/>
    <n v="2295"/>
    <s v="FizzBerry"/>
    <n v="175.42"/>
    <n v="467.92079999999999"/>
    <x v="461"/>
    <s v="cust-00474"/>
    <s v="Emma"/>
    <s v="Brown"/>
    <s v="ebrown@radon.com"/>
    <x v="7"/>
    <s v="India"/>
    <s v="data2"/>
    <n v="7511"/>
  </r>
  <r>
    <x v="118"/>
    <x v="474"/>
    <n v="1761"/>
    <s v="TropicalTwist"/>
    <n v="183.28800000000001"/>
    <n v="467.92079999999999"/>
    <x v="462"/>
    <s v="cust-00475"/>
    <s v="Liam"/>
    <s v="Smith"/>
    <s v="lsmith@ideapad.com"/>
    <x v="2"/>
    <s v="Australia"/>
    <s v="data2"/>
    <n v="8524"/>
  </r>
  <r>
    <x v="218"/>
    <x v="475"/>
    <n v="2440"/>
    <s v="LemonZest"/>
    <n v="190.03200000000001"/>
    <n v="467.92079999999999"/>
    <x v="463"/>
    <s v="cust-00476"/>
    <s v="Isabella"/>
    <s v="Brown"/>
    <s v="ibrown@ryzen.com"/>
    <x v="3"/>
    <s v="Australia"/>
    <s v="data2"/>
    <n v="7189"/>
  </r>
  <r>
    <x v="264"/>
    <x v="476"/>
    <n v="1060"/>
    <s v="LemonZest"/>
    <n v="1.2"/>
    <n v="467.92079999999999"/>
    <x v="464"/>
    <s v="cust-00477"/>
    <s v="John"/>
    <s v="Williams"/>
    <s v="jwilliams@ideapad.com"/>
    <x v="0"/>
    <s v="Australia"/>
    <s v="data1"/>
    <n v="9979"/>
  </r>
  <r>
    <x v="137"/>
    <x v="477"/>
    <n v="810"/>
    <s v="ChocoDelight"/>
    <n v="24.652000000000001"/>
    <n v="467.92079999999999"/>
    <x v="465"/>
    <s v="cust-00478"/>
    <s v="Michael"/>
    <s v="Garcia"/>
    <s v="mgarcia@radon.com"/>
    <x v="11"/>
    <s v="England"/>
    <s v="data1"/>
    <n v="6813"/>
  </r>
  <r>
    <x v="196"/>
    <x v="478"/>
    <n v="2475"/>
    <s v="LemonZest"/>
    <n v="28.024000000000001"/>
    <n v="467.92079999999999"/>
    <x v="466"/>
    <s v="cust-00479"/>
    <s v="Isabella"/>
    <s v="Jones"/>
    <s v="ijones@ideapad.com"/>
    <x v="4"/>
    <s v="England"/>
    <s v="data2"/>
    <n v="4048"/>
  </r>
  <r>
    <x v="265"/>
    <x v="479"/>
    <n v="2420"/>
    <s v="PeachPunch"/>
    <n v="81.316000000000003"/>
    <n v="467.92079999999999"/>
    <x v="467"/>
    <s v="cust-00480"/>
    <s v="Isabella"/>
    <s v="Williams"/>
    <s v="iwilliams@ideapad.com"/>
    <x v="7"/>
    <s v="India"/>
    <s v="info1"/>
    <n v="9080"/>
  </r>
  <r>
    <x v="266"/>
    <x v="480"/>
    <n v="665"/>
    <s v="FizzBerry"/>
    <n v="25.776"/>
    <n v="467.92079999999999"/>
    <x v="468"/>
    <s v="cust-00481"/>
    <s v="John"/>
    <s v="Davis"/>
    <s v="jdavis@ideapad.com"/>
    <x v="6"/>
    <s v="England"/>
    <s v="data1"/>
    <n v="4354"/>
  </r>
  <r>
    <x v="249"/>
    <x v="481"/>
    <n v="204"/>
    <s v="TropicalTwist"/>
    <n v="38.292000000000002"/>
    <n v="467.92079999999999"/>
    <x v="469"/>
    <s v="cust-00482"/>
    <s v="Michael"/>
    <s v="Rodriguez"/>
    <s v="mrodriguez@radon.com"/>
    <x v="2"/>
    <s v="Australia"/>
    <s v="data2"/>
    <n v="9049"/>
  </r>
  <r>
    <x v="220"/>
    <x v="482"/>
    <n v="1173"/>
    <s v="GingerFizz"/>
    <n v="45.036000000000001"/>
    <n v="484.05599999999998"/>
    <x v="470"/>
    <s v="cust-00483"/>
    <s v="Isabella"/>
    <s v="Williams"/>
    <s v="iwilliams@radon.com"/>
    <x v="2"/>
    <s v="Australia"/>
    <s v="info1"/>
    <n v="2827"/>
  </r>
  <r>
    <x v="102"/>
    <x v="483"/>
    <n v="2283"/>
    <s v="ChocoDelight"/>
    <n v="187.244"/>
    <n v="484.05599999999998"/>
    <x v="471"/>
    <s v="cust-00484"/>
    <s v="Sophia"/>
    <s v="Miller"/>
    <s v="smiller@ryzen.com"/>
    <x v="9"/>
    <s v="USA"/>
    <s v="data1"/>
    <n v="8285"/>
  </r>
  <r>
    <x v="267"/>
    <x v="484"/>
    <n v="1128"/>
    <s v="GingerFizz"/>
    <n v="33.06"/>
    <n v="484.05599999999998"/>
    <x v="472"/>
    <s v="cust-00485"/>
    <s v="Noah"/>
    <s v="Garcia"/>
    <s v="ngarcia@radon.com"/>
    <x v="7"/>
    <s v="India"/>
    <s v="info1"/>
    <n v="9287"/>
  </r>
  <r>
    <x v="243"/>
    <x v="485"/>
    <n v="1122"/>
    <s v="FizzBerry"/>
    <n v="9.1999999999999993"/>
    <n v="484.05599999999998"/>
    <x v="473"/>
    <s v="cust-00486"/>
    <s v="Ava"/>
    <s v="Garcia"/>
    <s v="agarcia@radon.com"/>
    <x v="0"/>
    <s v="Australia"/>
    <s v="data2"/>
    <n v="7831"/>
  </r>
  <r>
    <x v="225"/>
    <x v="486"/>
    <n v="1486"/>
    <s v="GingerFizz"/>
    <n v="9.4559999999999995"/>
    <n v="484.05599999999998"/>
    <x v="474"/>
    <s v="cust-00487"/>
    <s v="Liam"/>
    <s v="Brown"/>
    <s v="lbrown@radon.com"/>
    <x v="4"/>
    <s v="England"/>
    <s v="data1"/>
    <n v="3790"/>
  </r>
  <r>
    <x v="268"/>
    <x v="487"/>
    <n v="2197"/>
    <s v="MangoBliss"/>
    <n v="14.311999999999999"/>
    <n v="484.05599999999998"/>
    <x v="475"/>
    <s v="cust-00488"/>
    <s v="Michael"/>
    <s v="Davis"/>
    <s v="mdavis@radon.com"/>
    <x v="10"/>
    <s v="USA"/>
    <s v="info1"/>
    <n v="4830"/>
  </r>
  <r>
    <x v="269"/>
    <x v="488"/>
    <n v="2419"/>
    <s v="CitrusSplash"/>
    <n v="15.952"/>
    <n v="484.05599999999998"/>
    <x v="476"/>
    <s v="cust-00489"/>
    <s v="John"/>
    <s v="Smith"/>
    <s v="jsmith@ryzen.com"/>
    <x v="5"/>
    <s v="USA"/>
    <s v="info1"/>
    <n v="1805"/>
  </r>
  <r>
    <x v="209"/>
    <x v="489"/>
    <n v="2568"/>
    <s v="MintCooler"/>
    <n v="24.263999999999999"/>
    <n v="484.05599999999998"/>
    <x v="477"/>
    <s v="cust-00490"/>
    <s v="Liam"/>
    <s v="Miller"/>
    <s v="lmiller@radon.com"/>
    <x v="7"/>
    <s v="India"/>
    <s v="data1"/>
    <n v="4428"/>
  </r>
  <r>
    <x v="170"/>
    <x v="490"/>
    <n v="1319"/>
    <s v="PeachPunch"/>
    <n v="25.192"/>
    <n v="484.05599999999998"/>
    <x v="478"/>
    <s v="cust-00491"/>
    <s v="Ava"/>
    <s v="Brown"/>
    <s v="abrown@ryzen.com"/>
    <x v="2"/>
    <s v="Australia"/>
    <s v="info1"/>
    <n v="4159"/>
  </r>
  <r>
    <x v="139"/>
    <x v="491"/>
    <n v="1904"/>
    <s v="MintCooler"/>
    <n v="29.687999999999999"/>
    <n v="484.05599999999998"/>
    <x v="479"/>
    <s v="cust-00492"/>
    <s v="John"/>
    <s v="Davis"/>
    <s v="jdavis@ideapad.com"/>
    <x v="7"/>
    <s v="India"/>
    <s v="data2"/>
    <n v="7344"/>
  </r>
  <r>
    <x v="193"/>
    <x v="492"/>
    <n v="574"/>
    <s v="FizzBerry"/>
    <n v="38.619999999999997"/>
    <n v="484.05599999999998"/>
    <x v="480"/>
    <s v="cust-00493"/>
    <s v="Michael"/>
    <s v="Rodriguez"/>
    <s v="mrodriguez@ideapad.com"/>
    <x v="8"/>
    <s v="India"/>
    <s v="data2"/>
    <n v="9770"/>
  </r>
  <r>
    <x v="108"/>
    <x v="493"/>
    <n v="1161"/>
    <s v="FizzBerry"/>
    <n v="54.612000000000002"/>
    <n v="484.05599999999998"/>
    <x v="481"/>
    <s v="cust-00494"/>
    <s v="Ava"/>
    <s v="Jones"/>
    <s v="ajones@ideapad.com"/>
    <x v="5"/>
    <s v="USA"/>
    <s v="data1"/>
    <n v="5650"/>
  </r>
  <r>
    <x v="128"/>
    <x v="494"/>
    <n v="820"/>
    <s v="MintCooler"/>
    <n v="73.475999999999999"/>
    <n v="484.05599999999998"/>
    <x v="482"/>
    <s v="cust-00495"/>
    <s v="Ava"/>
    <s v="Smith"/>
    <s v="asmith@ideapad.com"/>
    <x v="9"/>
    <s v="USA"/>
    <s v="data2"/>
    <n v="1094"/>
  </r>
  <r>
    <x v="140"/>
    <x v="495"/>
    <n v="186"/>
    <s v="ChocoDelight"/>
    <n v="80.463999999999999"/>
    <n v="484.05599999999998"/>
    <x v="483"/>
    <s v="cust-00496"/>
    <s v="Emma"/>
    <s v="Miller"/>
    <s v="emiller@ideapad.com"/>
    <x v="6"/>
    <s v="England"/>
    <s v="data2"/>
    <n v="1651"/>
  </r>
  <r>
    <x v="232"/>
    <x v="496"/>
    <n v="1942"/>
    <s v="ChocoDelight"/>
    <n v="109.688"/>
    <n v="484.05599999999998"/>
    <x v="484"/>
    <s v="cust-00497"/>
    <s v="Isabella"/>
    <s v="Williams"/>
    <s v="iwilliams@ryzen.com"/>
    <x v="4"/>
    <s v="England"/>
    <s v="info1"/>
    <n v="5121"/>
  </r>
  <r>
    <x v="233"/>
    <x v="497"/>
    <n v="871"/>
    <s v="LemonZest"/>
    <n v="123.176"/>
    <n v="484.05599999999998"/>
    <x v="485"/>
    <s v="cust-00498"/>
    <s v="Ava"/>
    <s v="Martinez"/>
    <s v="amartinez@ryzen.com"/>
    <x v="9"/>
    <s v="USA"/>
    <s v="data2"/>
    <n v="1563"/>
  </r>
  <r>
    <x v="197"/>
    <x v="498"/>
    <n v="903"/>
    <s v="MintCooler"/>
    <n v="160.06800000000001"/>
    <n v="484.05599999999998"/>
    <x v="486"/>
    <s v="cust-00499"/>
    <s v="Sophia"/>
    <s v="Brown"/>
    <s v="sbrown@radon.com"/>
    <x v="2"/>
    <s v="Australia"/>
    <s v="data2"/>
    <n v="4736"/>
  </r>
  <r>
    <x v="55"/>
    <x v="499"/>
    <n v="2450"/>
    <s v="ChocoDelight"/>
    <n v="166.49199999999999"/>
    <n v="484.05599999999998"/>
    <x v="487"/>
    <s v="cust-00500"/>
    <s v="Sophia"/>
    <s v="Williams"/>
    <s v="swilliams@ryzen.com"/>
    <x v="10"/>
    <s v="USA"/>
    <s v="data1"/>
    <n v="3506"/>
  </r>
  <r>
    <x v="270"/>
    <x v="500"/>
    <n v="776"/>
    <s v="ChocoDelight"/>
    <n v="204.40799999999999"/>
    <n v="484.05599999999998"/>
    <x v="488"/>
    <s v="cust-00501"/>
    <s v="Liam"/>
    <s v="Rodriguez"/>
    <s v="lrodriguez@ideapad.com"/>
    <x v="0"/>
    <s v="Australia"/>
    <s v="data1"/>
    <n v="4537"/>
  </r>
  <r>
    <x v="216"/>
    <x v="501"/>
    <n v="1544"/>
    <s v="TropicalTwist"/>
    <n v="210.5856"/>
    <n v="484.05599999999998"/>
    <x v="489"/>
    <s v="cust-00502"/>
    <s v="Olivia"/>
    <s v="Davis"/>
    <s v="odavis@radon.com"/>
    <x v="4"/>
    <s v="England"/>
    <s v="info1"/>
    <n v="5658"/>
  </r>
  <r>
    <x v="148"/>
    <x v="502"/>
    <n v="170"/>
    <s v="CitrusSplash"/>
    <n v="159.14400000000001"/>
    <n v="484.28640000000001"/>
    <x v="490"/>
    <s v="cust-00503"/>
    <s v="John"/>
    <s v="Miller"/>
    <s v="jmiller@ideapad.com"/>
    <x v="0"/>
    <s v="Australia"/>
    <s v="info1"/>
    <n v="7991"/>
  </r>
  <r>
    <x v="201"/>
    <x v="503"/>
    <n v="2829"/>
    <s v="MintCooler"/>
    <n v="27.180800000000001"/>
    <n v="488.40480000000002"/>
    <x v="491"/>
    <s v="cust-00504"/>
    <s v="Sophia"/>
    <s v="Martinez"/>
    <s v="smartinez@radon.com"/>
    <x v="6"/>
    <s v="England"/>
    <s v="data1"/>
    <n v="6916"/>
  </r>
  <r>
    <x v="10"/>
    <x v="504"/>
    <n v="2632"/>
    <s v="GingerFizz"/>
    <n v="199.744"/>
    <n v="490.464"/>
    <x v="492"/>
    <s v="cust-00505"/>
    <s v="Olivia"/>
    <s v="Davis"/>
    <s v="odavis@ryzen.com"/>
    <x v="2"/>
    <s v="Australia"/>
    <s v="info1"/>
    <n v="7103"/>
  </r>
  <r>
    <x v="128"/>
    <x v="505"/>
    <n v="2520"/>
    <s v="PeachPunch"/>
    <n v="208.91200000000001"/>
    <n v="490.51008000000002"/>
    <x v="493"/>
    <s v="cust-00506"/>
    <s v="John"/>
    <s v="Williams"/>
    <s v="jwilliams@radon.com"/>
    <x v="5"/>
    <s v="USA"/>
    <s v="info1"/>
    <n v="3382"/>
  </r>
  <r>
    <x v="3"/>
    <x v="506"/>
    <n v="699"/>
    <s v="BerryBlast"/>
    <n v="137.572"/>
    <n v="490.51008000000002"/>
    <x v="494"/>
    <s v="cust-00507"/>
    <s v="Michael"/>
    <s v="Williams"/>
    <s v="mwilliams@ideapad.com"/>
    <x v="0"/>
    <s v="Australia"/>
    <s v="data1"/>
    <n v="8228"/>
  </r>
  <r>
    <x v="263"/>
    <x v="507"/>
    <n v="613"/>
    <s v="BerryBlast"/>
    <n v="184.78"/>
    <n v="490.51008000000002"/>
    <x v="495"/>
    <s v="cust-00508"/>
    <s v="Olivia"/>
    <s v="Davis"/>
    <s v="odavis@ideapad.com"/>
    <x v="4"/>
    <s v="England"/>
    <s v="data2"/>
    <n v="6983"/>
  </r>
  <r>
    <x v="87"/>
    <x v="508"/>
    <n v="2256"/>
    <s v="BerryBlast"/>
    <n v="35.524000000000001"/>
    <n v="490.51008000000002"/>
    <x v="496"/>
    <s v="cust-00509"/>
    <s v="Olivia"/>
    <s v="Davis"/>
    <s v="odavis@ryzen.com"/>
    <x v="11"/>
    <s v="England"/>
    <s v="data2"/>
    <n v="5836"/>
  </r>
  <r>
    <x v="251"/>
    <x v="509"/>
    <n v="2611"/>
    <s v="BerryBlast"/>
    <n v="28.544"/>
    <n v="500.19119999999998"/>
    <x v="497"/>
    <s v="cust-00510"/>
    <s v="Noah"/>
    <s v="Brown"/>
    <s v="nbrown@ideapad.com"/>
    <x v="9"/>
    <s v="USA"/>
    <s v="data2"/>
    <n v="5558"/>
  </r>
  <r>
    <x v="48"/>
    <x v="510"/>
    <n v="1144"/>
    <s v="FizzBerry"/>
    <n v="23.292000000000002"/>
    <n v="500.19119999999998"/>
    <x v="498"/>
    <s v="cust-00511"/>
    <s v="Michael"/>
    <s v="Davis"/>
    <s v="mdavis@ryzen.com"/>
    <x v="3"/>
    <s v="Australia"/>
    <s v="data2"/>
    <n v="6425"/>
  </r>
  <r>
    <x v="271"/>
    <x v="511"/>
    <n v="1853"/>
    <s v="LemonZest"/>
    <n v="0.12"/>
    <n v="500.19119999999998"/>
    <x v="499"/>
    <s v="cust-00512"/>
    <s v="Isabella"/>
    <s v="Johnson"/>
    <s v="ijohnson@ideapad.com"/>
    <x v="5"/>
    <s v="USA"/>
    <s v="data2"/>
    <n v="5079"/>
  </r>
  <r>
    <x v="272"/>
    <x v="512"/>
    <n v="2558"/>
    <s v="MintCooler"/>
    <n v="12.484"/>
    <n v="500.19119999999998"/>
    <x v="500"/>
    <s v="cust-00513"/>
    <s v="Sophia"/>
    <s v="Smith"/>
    <s v="ssmith@ryzen.com"/>
    <x v="10"/>
    <s v="USA"/>
    <s v="info1"/>
    <n v="3823"/>
  </r>
  <r>
    <x v="273"/>
    <x v="513"/>
    <n v="1397"/>
    <s v="LemonZest"/>
    <n v="27.096"/>
    <n v="500.19119999999998"/>
    <x v="501"/>
    <s v="cust-00514"/>
    <s v="Isabella"/>
    <s v="Williams"/>
    <s v="iwilliams@ideapad.com"/>
    <x v="5"/>
    <s v="USA"/>
    <s v="data2"/>
    <n v="9353"/>
  </r>
  <r>
    <x v="241"/>
    <x v="514"/>
    <n v="750"/>
    <s v="CitrusSplash"/>
    <n v="30.228000000000002"/>
    <n v="500.19119999999998"/>
    <x v="502"/>
    <s v="cust-00515"/>
    <s v="John"/>
    <s v="Johnson"/>
    <s v="jjohnson@ryzen.com"/>
    <x v="4"/>
    <s v="England"/>
    <s v="data1"/>
    <n v="9678"/>
  </r>
  <r>
    <x v="269"/>
    <x v="515"/>
    <n v="547"/>
    <s v="CitrusSplash"/>
    <n v="33.840000000000003"/>
    <n v="500.19119999999998"/>
    <x v="503"/>
    <s v="cust-00516"/>
    <s v="Sophia"/>
    <s v="Jones"/>
    <s v="sjones@ryzen.com"/>
    <x v="2"/>
    <s v="Australia"/>
    <s v="data2"/>
    <n v="4411"/>
  </r>
  <r>
    <x v="93"/>
    <x v="516"/>
    <n v="2352"/>
    <s v="FizzBerry"/>
    <n v="56.32"/>
    <n v="500.19119999999998"/>
    <x v="504"/>
    <s v="cust-00517"/>
    <s v="Noah"/>
    <s v="Williams"/>
    <s v="nwilliams@ideapad.com"/>
    <x v="4"/>
    <s v="England"/>
    <s v="data1"/>
    <n v="4206"/>
  </r>
  <r>
    <x v="274"/>
    <x v="517"/>
    <n v="49"/>
    <s v="PeachPunch"/>
    <n v="56.908000000000001"/>
    <n v="500.19119999999998"/>
    <x v="505"/>
    <s v="cust-00518"/>
    <s v="Isabella"/>
    <s v="Brown"/>
    <s v="ibrown@ideapad.com"/>
    <x v="9"/>
    <s v="USA"/>
    <s v="info1"/>
    <n v="1136"/>
  </r>
  <r>
    <x v="275"/>
    <x v="518"/>
    <n v="1022"/>
    <s v="PeachPunch"/>
    <n v="96.436000000000007"/>
    <n v="500.19119999999998"/>
    <x v="506"/>
    <s v="cust-00519"/>
    <s v="Sophia"/>
    <s v="Brown"/>
    <s v="sbrown@ideapad.com"/>
    <x v="8"/>
    <s v="India"/>
    <s v="data2"/>
    <n v="9837"/>
  </r>
  <r>
    <x v="194"/>
    <x v="519"/>
    <n v="2654"/>
    <s v="MangoBliss"/>
    <n v="123.904"/>
    <n v="500.19119999999998"/>
    <x v="507"/>
    <s v="cust-00520"/>
    <s v="Isabella"/>
    <s v="Brown"/>
    <s v="ibrown@ideapad.com"/>
    <x v="11"/>
    <s v="England"/>
    <s v="data2"/>
    <n v="9610"/>
  </r>
  <r>
    <x v="276"/>
    <x v="520"/>
    <n v="166"/>
    <s v="PeachPunch"/>
    <n v="79.924000000000007"/>
    <n v="500.19119999999998"/>
    <x v="508"/>
    <s v="cust-00521"/>
    <s v="Olivia"/>
    <s v="Garcia"/>
    <s v="ogarcia@ryzen.com"/>
    <x v="3"/>
    <s v="Australia"/>
    <s v="data1"/>
    <n v="5878"/>
  </r>
  <r>
    <x v="277"/>
    <x v="521"/>
    <n v="2351"/>
    <s v="CitrusSplash"/>
    <n v="95.66"/>
    <n v="500.19119999999998"/>
    <x v="509"/>
    <s v="cust-00522"/>
    <s v="James"/>
    <s v="Miller"/>
    <s v="jmiller@ryzen.com"/>
    <x v="2"/>
    <s v="Australia"/>
    <s v="data1"/>
    <n v="8744"/>
  </r>
  <r>
    <x v="269"/>
    <x v="522"/>
    <n v="1403"/>
    <s v="LemonZest"/>
    <n v="95.66"/>
    <n v="500.19119999999998"/>
    <x v="509"/>
    <s v="cust-00523"/>
    <s v="Noah"/>
    <s v="Rodriguez"/>
    <s v="nrodriguez@ideapad.com"/>
    <x v="7"/>
    <s v="India"/>
    <s v="data2"/>
    <n v="4771"/>
  </r>
  <r>
    <x v="213"/>
    <x v="523"/>
    <n v="1"/>
    <s v="TropicalTwist"/>
    <n v="113.64400000000001"/>
    <n v="500.19119999999998"/>
    <x v="510"/>
    <s v="cust-00524"/>
    <s v="John"/>
    <s v="Rodriguez"/>
    <s v="jrodriguez@ryzen.com"/>
    <x v="8"/>
    <s v="India"/>
    <s v="data1"/>
    <n v="7943"/>
  </r>
  <r>
    <x v="203"/>
    <x v="524"/>
    <n v="1642"/>
    <s v="ChocoDelight"/>
    <n v="139.49600000000001"/>
    <n v="500.19119999999998"/>
    <x v="511"/>
    <s v="cust-00525"/>
    <s v="James"/>
    <s v="Smith"/>
    <s v="jsmith@ryzen.com"/>
    <x v="1"/>
    <s v="India"/>
    <s v="data2"/>
    <n v="5174"/>
  </r>
  <r>
    <x v="54"/>
    <x v="525"/>
    <n v="2505"/>
    <s v="CitrusSplash"/>
    <n v="145.11600000000001"/>
    <n v="500.19119999999998"/>
    <x v="512"/>
    <s v="cust-00526"/>
    <s v="Ava"/>
    <s v="Jones"/>
    <s v="ajones@ryzen.com"/>
    <x v="0"/>
    <s v="Australia"/>
    <s v="data2"/>
    <n v="4644"/>
  </r>
  <r>
    <x v="67"/>
    <x v="526"/>
    <n v="937"/>
    <s v="PeachPunch"/>
    <n v="188.952"/>
    <n v="509.55840000000001"/>
    <x v="513"/>
    <s v="cust-00527"/>
    <s v="Liam"/>
    <s v="Garcia"/>
    <s v="lgarcia@ryzen.com"/>
    <x v="6"/>
    <s v="England"/>
    <s v="data1"/>
    <n v="7736"/>
  </r>
  <r>
    <x v="231"/>
    <x v="527"/>
    <n v="355"/>
    <s v="ChocoDelight"/>
    <n v="28.070399999999999"/>
    <n v="516.32640000000004"/>
    <x v="514"/>
    <s v="cust-00528"/>
    <s v="Michael"/>
    <s v="Williams"/>
    <s v="mwilliams@ideapad.com"/>
    <x v="10"/>
    <s v="USA"/>
    <s v="info1"/>
    <n v="3509"/>
  </r>
  <r>
    <x v="278"/>
    <x v="528"/>
    <n v="2575"/>
    <s v="MangoBliss"/>
    <n v="5.9160000000000004"/>
    <n v="516.32640000000004"/>
    <x v="515"/>
    <s v="cust-00529"/>
    <s v="Ava"/>
    <s v="Johnson"/>
    <s v="ajohnson@ideapad.com"/>
    <x v="9"/>
    <s v="USA"/>
    <s v="data2"/>
    <n v="7258"/>
  </r>
  <r>
    <x v="93"/>
    <x v="529"/>
    <n v="1270"/>
    <s v="GingerFizz"/>
    <n v="6.4960000000000004"/>
    <n v="516.32640000000004"/>
    <x v="516"/>
    <s v="cust-00530"/>
    <s v="Isabella"/>
    <s v="Smith"/>
    <s v="ismith@ryzen.com"/>
    <x v="2"/>
    <s v="Australia"/>
    <s v="info1"/>
    <n v="9315"/>
  </r>
  <r>
    <x v="279"/>
    <x v="530"/>
    <n v="2263"/>
    <s v="PeachPunch"/>
    <n v="8.5719999999999992"/>
    <n v="516.32640000000004"/>
    <x v="517"/>
    <s v="cust-00531"/>
    <s v="John"/>
    <s v="Garcia"/>
    <s v="jgarcia@ryzen.com"/>
    <x v="4"/>
    <s v="England"/>
    <s v="info1"/>
    <n v="1038"/>
  </r>
  <r>
    <x v="9"/>
    <x v="531"/>
    <n v="1364"/>
    <s v="ChocoDelight"/>
    <n v="11.944000000000001"/>
    <n v="516.32640000000004"/>
    <x v="518"/>
    <s v="cust-00532"/>
    <s v="John"/>
    <s v="Davis"/>
    <s v="jdavis@ideapad.com"/>
    <x v="3"/>
    <s v="Australia"/>
    <s v="data1"/>
    <n v="5548"/>
  </r>
  <r>
    <x v="6"/>
    <x v="532"/>
    <n v="1380"/>
    <s v="LemonZest"/>
    <n v="16.155999999999999"/>
    <n v="516.32640000000004"/>
    <x v="519"/>
    <s v="cust-00533"/>
    <s v="Noah"/>
    <s v="Brown"/>
    <s v="nbrown@ideapad.com"/>
    <x v="8"/>
    <s v="India"/>
    <s v="data2"/>
    <n v="8071"/>
  </r>
  <r>
    <x v="280"/>
    <x v="533"/>
    <n v="669"/>
    <s v="ChocoDelight"/>
    <n v="20.936"/>
    <n v="516.32640000000004"/>
    <x v="520"/>
    <s v="cust-00534"/>
    <s v="Liam"/>
    <s v="Smith"/>
    <s v="lsmith@ryzen.com"/>
    <x v="7"/>
    <s v="India"/>
    <s v="info1"/>
    <n v="9392"/>
  </r>
  <r>
    <x v="281"/>
    <x v="534"/>
    <n v="2637"/>
    <s v="ChocoDelight"/>
    <n v="26.271999999999998"/>
    <n v="516.32640000000004"/>
    <x v="521"/>
    <s v="cust-00535"/>
    <s v="Isabella"/>
    <s v="Martinez"/>
    <s v="imartinez@radon.com"/>
    <x v="2"/>
    <s v="Australia"/>
    <s v="data1"/>
    <n v="1985"/>
  </r>
  <r>
    <x v="94"/>
    <x v="535"/>
    <n v="1754"/>
    <s v="PeachPunch"/>
    <n v="35.548000000000002"/>
    <n v="516.32640000000004"/>
    <x v="522"/>
    <s v="cust-00536"/>
    <s v="Emma"/>
    <s v="Martinez"/>
    <s v="emartinez@ryzen.com"/>
    <x v="7"/>
    <s v="India"/>
    <s v="data2"/>
    <n v="1172"/>
  </r>
  <r>
    <x v="46"/>
    <x v="536"/>
    <n v="465"/>
    <s v="CitrusSplash"/>
    <n v="45.664000000000001"/>
    <n v="516.32640000000004"/>
    <x v="523"/>
    <s v="cust-00537"/>
    <s v="Noah"/>
    <s v="Davis"/>
    <s v="ndavis@radon.com"/>
    <x v="10"/>
    <s v="USA"/>
    <s v="info1"/>
    <n v="5423"/>
  </r>
  <r>
    <x v="282"/>
    <x v="537"/>
    <n v="2087"/>
    <s v="GingerFizz"/>
    <n v="55.78"/>
    <n v="516.32640000000004"/>
    <x v="524"/>
    <s v="cust-00538"/>
    <s v="James"/>
    <s v="Brown"/>
    <s v="jbrown@radon.com"/>
    <x v="5"/>
    <s v="USA"/>
    <s v="data2"/>
    <n v="1103"/>
  </r>
  <r>
    <x v="283"/>
    <x v="538"/>
    <n v="1582"/>
    <s v="PeachPunch"/>
    <n v="72.64"/>
    <n v="516.32640000000004"/>
    <x v="525"/>
    <s v="cust-00539"/>
    <s v="Sophia"/>
    <s v="Rodriguez"/>
    <s v="srodriguez@ideapad.com"/>
    <x v="11"/>
    <s v="England"/>
    <s v="data1"/>
    <n v="2431"/>
  </r>
  <r>
    <x v="57"/>
    <x v="539"/>
    <n v="897"/>
    <s v="GingerFizz"/>
    <n v="72.64"/>
    <n v="516.32640000000004"/>
    <x v="525"/>
    <s v="cust-00540"/>
    <s v="Sophia"/>
    <s v="Williams"/>
    <s v="swilliams@ideapad.com"/>
    <x v="7"/>
    <s v="India"/>
    <s v="info1"/>
    <n v="6386"/>
  </r>
  <r>
    <x v="264"/>
    <x v="540"/>
    <n v="1412"/>
    <s v="TropicalTwist"/>
    <n v="91.031999999999996"/>
    <n v="516.32640000000004"/>
    <x v="526"/>
    <s v="cust-00541"/>
    <s v="Sophia"/>
    <s v="Jones"/>
    <s v="sjones@ryzen.com"/>
    <x v="5"/>
    <s v="USA"/>
    <s v="data1"/>
    <n v="1955"/>
  </r>
  <r>
    <x v="78"/>
    <x v="541"/>
    <n v="1296"/>
    <s v="TropicalTwist"/>
    <n v="96.244"/>
    <n v="516.32640000000004"/>
    <x v="527"/>
    <s v="cust-00542"/>
    <s v="Michael"/>
    <s v="Garcia"/>
    <s v="mgarcia@ideapad.com"/>
    <x v="5"/>
    <s v="USA"/>
    <s v="info1"/>
    <n v="3397"/>
  </r>
  <r>
    <x v="284"/>
    <x v="542"/>
    <n v="1235"/>
    <s v="PeachPunch"/>
    <n v="115.352"/>
    <n v="516.32640000000004"/>
    <x v="528"/>
    <s v="cust-00543"/>
    <s v="Noah"/>
    <s v="Garcia"/>
    <s v="ngarcia@ryzen.com"/>
    <x v="7"/>
    <s v="India"/>
    <s v="data1"/>
    <n v="8841"/>
  </r>
  <r>
    <x v="52"/>
    <x v="543"/>
    <n v="505"/>
    <s v="GingerFizz"/>
    <n v="127.56"/>
    <n v="516.32640000000004"/>
    <x v="529"/>
    <s v="cust-00544"/>
    <s v="James"/>
    <s v="Miller"/>
    <s v="jmiller@ideapad.com"/>
    <x v="10"/>
    <s v="USA"/>
    <s v="info1"/>
    <n v="5717"/>
  </r>
  <r>
    <x v="129"/>
    <x v="544"/>
    <n v="1246"/>
    <s v="MangoBliss"/>
    <n v="140.08000000000001"/>
    <n v="516.32640000000004"/>
    <x v="530"/>
    <s v="cust-00545"/>
    <s v="Isabella"/>
    <s v="Johnson"/>
    <s v="ijohnson@ideapad.com"/>
    <x v="4"/>
    <s v="England"/>
    <s v="data2"/>
    <n v="5088"/>
  </r>
  <r>
    <x v="285"/>
    <x v="545"/>
    <n v="461"/>
    <s v="GingerFizz"/>
    <n v="145.69999999999999"/>
    <n v="516.32640000000004"/>
    <x v="531"/>
    <s v="cust-00546"/>
    <s v="Isabella"/>
    <s v="Jones"/>
    <s v="ijones@ideapad.com"/>
    <x v="7"/>
    <s v="India"/>
    <s v="data2"/>
    <n v="1656"/>
  </r>
  <r>
    <x v="147"/>
    <x v="546"/>
    <n v="2109"/>
    <s v="FizzBerry"/>
    <n v="153.83199999999999"/>
    <n v="516.32640000000004"/>
    <x v="532"/>
    <s v="cust-00547"/>
    <s v="James"/>
    <s v="Brown"/>
    <s v="jbrown@radon.com"/>
    <x v="4"/>
    <s v="England"/>
    <s v="info1"/>
    <n v="4520"/>
  </r>
  <r>
    <x v="14"/>
    <x v="547"/>
    <n v="2138"/>
    <s v="MintCooler"/>
    <n v="154.69200000000001"/>
    <n v="516.32640000000004"/>
    <x v="533"/>
    <s v="cust-00548"/>
    <s v="Isabella"/>
    <s v="Rodriguez"/>
    <s v="irodriguez@ryzen.com"/>
    <x v="1"/>
    <s v="India"/>
    <s v="data1"/>
    <n v="3460"/>
  </r>
  <r>
    <x v="52"/>
    <x v="548"/>
    <n v="1169"/>
    <s v="MangoBliss"/>
    <n v="178.29599999999999"/>
    <n v="516.32640000000004"/>
    <x v="534"/>
    <s v="cust-00549"/>
    <s v="Olivia"/>
    <s v="Martinez"/>
    <s v="omartinez@ryzen.com"/>
    <x v="3"/>
    <s v="Australia"/>
    <s v="data2"/>
    <n v="2282"/>
  </r>
  <r>
    <x v="22"/>
    <x v="549"/>
    <n v="2526"/>
    <s v="ChocoDelight"/>
    <n v="179.42"/>
    <n v="516.32640000000004"/>
    <x v="535"/>
    <s v="cust-00550"/>
    <s v="Liam"/>
    <s v="Brown"/>
    <s v="lbrown@ideapad.com"/>
    <x v="6"/>
    <s v="England"/>
    <s v="data1"/>
    <n v="3104"/>
  </r>
  <r>
    <x v="217"/>
    <x v="550"/>
    <n v="756"/>
    <s v="TropicalTwist"/>
    <n v="185.04"/>
    <n v="532.46159999999998"/>
    <x v="536"/>
    <s v="cust-00551"/>
    <s v="James"/>
    <s v="Smith"/>
    <s v="jsmith@ideapad.com"/>
    <x v="10"/>
    <s v="USA"/>
    <s v="data1"/>
    <n v="6404"/>
  </r>
  <r>
    <x v="30"/>
    <x v="551"/>
    <n v="2039"/>
    <s v="LemonZest"/>
    <n v="48.387999999999998"/>
    <n v="532.46159999999998"/>
    <x v="537"/>
    <s v="cust-00552"/>
    <s v="Liam"/>
    <s v="Brown"/>
    <s v="lbrown@ideapad.com"/>
    <x v="11"/>
    <s v="England"/>
    <s v="data2"/>
    <n v="8404"/>
  </r>
  <r>
    <x v="204"/>
    <x v="552"/>
    <n v="2825"/>
    <s v="TropicalTwist"/>
    <n v="97.46"/>
    <n v="532.46159999999998"/>
    <x v="538"/>
    <s v="cust-00553"/>
    <s v="Olivia"/>
    <s v="Jones"/>
    <s v="ojones@ideapad.com"/>
    <x v="5"/>
    <s v="USA"/>
    <s v="data1"/>
    <n v="2149"/>
  </r>
  <r>
    <x v="201"/>
    <x v="553"/>
    <n v="417"/>
    <s v="MintCooler"/>
    <n v="101.324"/>
    <n v="532.46159999999998"/>
    <x v="539"/>
    <s v="cust-00554"/>
    <s v="John"/>
    <s v="Williams"/>
    <s v="jwilliams@ryzen.com"/>
    <x v="8"/>
    <s v="India"/>
    <s v="data2"/>
    <n v="6962"/>
  </r>
  <r>
    <x v="185"/>
    <x v="554"/>
    <n v="1314"/>
    <s v="FizzBerry"/>
    <n v="108.068"/>
    <n v="532.46159999999998"/>
    <x v="540"/>
    <s v="cust-00555"/>
    <s v="Liam"/>
    <s v="Davis"/>
    <s v="ldavis@ideapad.com"/>
    <x v="11"/>
    <s v="England"/>
    <s v="data2"/>
    <n v="7949"/>
  </r>
  <r>
    <x v="16"/>
    <x v="555"/>
    <n v="857"/>
    <s v="MangoBliss"/>
    <n v="153.02799999999999"/>
    <n v="532.46159999999998"/>
    <x v="541"/>
    <s v="cust-00556"/>
    <s v="Liam"/>
    <s v="Brown"/>
    <s v="lbrown@ryzen.com"/>
    <x v="9"/>
    <s v="USA"/>
    <s v="data1"/>
    <n v="6508"/>
  </r>
  <r>
    <x v="224"/>
    <x v="556"/>
    <n v="2235"/>
    <s v="MintCooler"/>
    <n v="154.15199999999999"/>
    <n v="532.46159999999998"/>
    <x v="542"/>
    <s v="cust-00557"/>
    <s v="Isabella"/>
    <s v="Rodriguez"/>
    <s v="irodriguez@radon.com"/>
    <x v="1"/>
    <s v="India"/>
    <s v="info1"/>
    <n v="5460"/>
  </r>
  <r>
    <x v="286"/>
    <x v="557"/>
    <n v="1064"/>
    <s v="MintCooler"/>
    <n v="157.524"/>
    <n v="532.46159999999998"/>
    <x v="543"/>
    <s v="cust-00558"/>
    <s v="Sophia"/>
    <s v="Martinez"/>
    <s v="smartinez@ideapad.com"/>
    <x v="4"/>
    <s v="England"/>
    <s v="data1"/>
    <n v="7308"/>
  </r>
  <r>
    <x v="274"/>
    <x v="558"/>
    <n v="1916"/>
    <s v="PeachPunch"/>
    <n v="169.88800000000001"/>
    <n v="532.46159999999998"/>
    <x v="544"/>
    <s v="cust-00559"/>
    <s v="Ava"/>
    <s v="Smith"/>
    <s v="asmith@ryzen.com"/>
    <x v="3"/>
    <s v="Australia"/>
    <s v="info1"/>
    <n v="2049"/>
  </r>
  <r>
    <x v="287"/>
    <x v="559"/>
    <n v="2810"/>
    <s v="LemonZest"/>
    <n v="177.756"/>
    <n v="532.46159999999998"/>
    <x v="545"/>
    <s v="cust-00560"/>
    <s v="Ava"/>
    <s v="Rodriguez"/>
    <s v="arodriguez@ideapad.com"/>
    <x v="2"/>
    <s v="Australia"/>
    <s v="info1"/>
    <n v="8935"/>
  </r>
  <r>
    <x v="147"/>
    <x v="560"/>
    <n v="829"/>
    <s v="PeachPunch"/>
    <n v="185.624"/>
    <n v="532.46159999999998"/>
    <x v="546"/>
    <s v="cust-00561"/>
    <s v="Liam"/>
    <s v="Williams"/>
    <s v="lwilliams@ryzen.com"/>
    <x v="9"/>
    <s v="USA"/>
    <s v="info1"/>
    <n v="3484"/>
  </r>
  <r>
    <x v="133"/>
    <x v="561"/>
    <n v="1776"/>
    <s v="GingerFizz"/>
    <n v="194.61600000000001"/>
    <n v="532.46159999999998"/>
    <x v="547"/>
    <s v="cust-00562"/>
    <s v="Olivia"/>
    <s v="Williams"/>
    <s v="owilliams@ideapad.com"/>
    <x v="2"/>
    <s v="Australia"/>
    <s v="info1"/>
    <n v="7888"/>
  </r>
  <r>
    <x v="25"/>
    <x v="562"/>
    <n v="1336"/>
    <s v="LemonZest"/>
    <n v="195.74"/>
    <n v="532.46159999999998"/>
    <x v="548"/>
    <s v="cust-00563"/>
    <s v="James"/>
    <s v="Davis"/>
    <s v="jdavis@radon.com"/>
    <x v="0"/>
    <s v="Australia"/>
    <s v="data1"/>
    <n v="8765"/>
  </r>
  <r>
    <x v="38"/>
    <x v="563"/>
    <n v="2282"/>
    <s v="PeachPunch"/>
    <n v="196.864"/>
    <n v="532.46159999999998"/>
    <x v="549"/>
    <s v="cust-00564"/>
    <s v="Noah"/>
    <s v="Smith"/>
    <s v="nsmith@radon.com"/>
    <x v="7"/>
    <s v="India"/>
    <s v="data2"/>
    <n v="6323"/>
  </r>
  <r>
    <x v="261"/>
    <x v="564"/>
    <n v="443"/>
    <s v="GingerFizz"/>
    <n v="199.11199999999999"/>
    <n v="532.46159999999998"/>
    <x v="550"/>
    <s v="cust-00565"/>
    <s v="Michael"/>
    <s v="Jones"/>
    <s v="mjones@ideapad.com"/>
    <x v="10"/>
    <s v="USA"/>
    <s v="info1"/>
    <n v="4708"/>
  </r>
  <r>
    <x v="39"/>
    <x v="565"/>
    <n v="1510"/>
    <s v="TropicalTwist"/>
    <n v="9.6440000000000001"/>
    <n v="532.46159999999998"/>
    <x v="551"/>
    <s v="cust-00566"/>
    <s v="James"/>
    <s v="Rodriguez"/>
    <s v="jrodriguez@ryzen.com"/>
    <x v="3"/>
    <s v="Australia"/>
    <s v="data1"/>
    <n v="8097"/>
  </r>
  <r>
    <x v="8"/>
    <x v="566"/>
    <n v="2700"/>
    <s v="FizzBerry"/>
    <n v="23.768000000000001"/>
    <n v="532.46159999999998"/>
    <x v="552"/>
    <s v="cust-00567"/>
    <s v="Michael"/>
    <s v="Johnson"/>
    <s v="mjohnson@radon.com"/>
    <x v="2"/>
    <s v="Australia"/>
    <s v="info1"/>
    <n v="7520"/>
  </r>
  <r>
    <x v="26"/>
    <x v="567"/>
    <n v="169"/>
    <s v="CitrusSplash"/>
    <n v="24.891999999999999"/>
    <n v="532.46159999999998"/>
    <x v="553"/>
    <s v="cust-00568"/>
    <s v="Isabella"/>
    <s v="Williams"/>
    <s v="iwilliams@radon.com"/>
    <x v="4"/>
    <s v="England"/>
    <s v="data1"/>
    <n v="6878"/>
  </r>
  <r>
    <x v="161"/>
    <x v="568"/>
    <n v="2830"/>
    <s v="FizzBerry"/>
    <n v="35.804000000000002"/>
    <n v="532.46159999999998"/>
    <x v="554"/>
    <s v="cust-00569"/>
    <s v="Noah"/>
    <s v="Garcia"/>
    <s v="ngarcia@ryzen.com"/>
    <x v="5"/>
    <s v="USA"/>
    <s v="info1"/>
    <n v="7752"/>
  </r>
  <r>
    <x v="180"/>
    <x v="569"/>
    <n v="1718"/>
    <s v="LemonZest"/>
    <n v="58.612000000000002"/>
    <n v="532.46159999999998"/>
    <x v="555"/>
    <s v="cust-00570"/>
    <s v="Noah"/>
    <s v="Rodriguez"/>
    <s v="nrodriguez@radon.com"/>
    <x v="5"/>
    <s v="USA"/>
    <s v="data1"/>
    <n v="8448"/>
  </r>
  <r>
    <x v="55"/>
    <x v="570"/>
    <n v="2468"/>
    <s v="CitrusSplash"/>
    <n v="104.696"/>
    <n v="532.46159999999998"/>
    <x v="556"/>
    <s v="cust-00571"/>
    <s v="James"/>
    <s v="Rodriguez"/>
    <s v="jrodriguez@ryzen.com"/>
    <x v="11"/>
    <s v="England"/>
    <s v="data1"/>
    <n v="6576"/>
  </r>
  <r>
    <x v="253"/>
    <x v="571"/>
    <n v="2070"/>
    <s v="PeachPunch"/>
    <n v="105.14400000000001"/>
    <n v="532.46159999999998"/>
    <x v="557"/>
    <s v="cust-00572"/>
    <s v="Ava"/>
    <s v="Smith"/>
    <s v="asmith@ideapad.com"/>
    <x v="1"/>
    <s v="India"/>
    <s v="info1"/>
    <n v="4199"/>
  </r>
  <r>
    <x v="201"/>
    <x v="572"/>
    <n v="413"/>
    <s v="TropicalTwist"/>
    <n v="108.828"/>
    <n v="538.94880000000001"/>
    <x v="558"/>
    <s v="cust-00573"/>
    <s v="Ava"/>
    <s v="Rodriguez"/>
    <s v="arodriguez@ryzen.com"/>
    <x v="2"/>
    <s v="Australia"/>
    <s v="data1"/>
    <n v="9190"/>
  </r>
  <r>
    <x v="96"/>
    <x v="573"/>
    <n v="170"/>
    <s v="BerryBlast"/>
    <n v="270.97919999999999"/>
    <n v="542.14272000000005"/>
    <x v="559"/>
    <s v="cust-00574"/>
    <s v="Ava"/>
    <s v="Rodriguez"/>
    <s v="arodriguez@ryzen.com"/>
    <x v="4"/>
    <s v="England"/>
    <s v="data1"/>
    <n v="1458"/>
  </r>
  <r>
    <x v="180"/>
    <x v="574"/>
    <n v="2364"/>
    <s v="BerryBlast"/>
    <n v="40.624000000000002"/>
    <n v="542.14272000000005"/>
    <x v="560"/>
    <s v="cust-00575"/>
    <s v="James"/>
    <s v="Brown"/>
    <s v="jbrown@ideapad.com"/>
    <x v="11"/>
    <s v="England"/>
    <s v="data1"/>
    <n v="4946"/>
  </r>
  <r>
    <x v="171"/>
    <x v="575"/>
    <n v="2684"/>
    <s v="BerryBlast"/>
    <n v="131.452"/>
    <n v="542.14272000000005"/>
    <x v="561"/>
    <s v="cust-00576"/>
    <s v="Noah"/>
    <s v="Davis"/>
    <s v="ndavis@ideapad.com"/>
    <x v="11"/>
    <s v="England"/>
    <s v="data1"/>
    <n v="1528"/>
  </r>
  <r>
    <x v="71"/>
    <x v="576"/>
    <n v="1733"/>
    <s v="BerryBlast"/>
    <n v="204.40799999999999"/>
    <n v="548.59680000000003"/>
    <x v="562"/>
    <s v="cust-00577"/>
    <s v="Noah"/>
    <s v="Rodriguez"/>
    <s v="nrodriguez@ryzen.com"/>
    <x v="10"/>
    <s v="USA"/>
    <s v="data1"/>
    <n v="4268"/>
  </r>
  <r>
    <x v="257"/>
    <x v="577"/>
    <n v="89"/>
    <s v="CitrusSplash"/>
    <n v="194.07599999999999"/>
    <n v="548.59680000000003"/>
    <x v="563"/>
    <s v="cust-00578"/>
    <s v="Ava"/>
    <s v="Rodriguez"/>
    <s v="arodriguez@ryzen.com"/>
    <x v="3"/>
    <s v="Australia"/>
    <s v="data1"/>
    <n v="2874"/>
  </r>
  <r>
    <x v="44"/>
    <x v="578"/>
    <n v="1791"/>
    <s v="GingerFizz"/>
    <n v="195.2"/>
    <n v="548.59680000000003"/>
    <x v="564"/>
    <s v="cust-00579"/>
    <s v="Noah"/>
    <s v="Rodriguez"/>
    <s v="nrodriguez@ryzen.com"/>
    <x v="4"/>
    <s v="England"/>
    <s v="data1"/>
    <n v="9022"/>
  </r>
  <r>
    <x v="288"/>
    <x v="579"/>
    <n v="2615"/>
    <s v="GingerFizz"/>
    <n v="0.748"/>
    <n v="548.59680000000003"/>
    <x v="565"/>
    <s v="cust-00580"/>
    <s v="Emma"/>
    <s v="Davis"/>
    <s v="edavis@ryzen.com"/>
    <x v="7"/>
    <s v="India"/>
    <s v="data2"/>
    <n v="7288"/>
  </r>
  <r>
    <x v="289"/>
    <x v="580"/>
    <n v="1353"/>
    <s v="TropicalTwist"/>
    <n v="11.988"/>
    <n v="548.59680000000003"/>
    <x v="566"/>
    <s v="cust-00581"/>
    <s v="Ava"/>
    <s v="Jones"/>
    <s v="ajones@ideapad.com"/>
    <x v="7"/>
    <s v="India"/>
    <s v="data1"/>
    <n v="5513"/>
  </r>
  <r>
    <x v="273"/>
    <x v="581"/>
    <n v="222"/>
    <s v="CitrusSplash"/>
    <n v="14.236000000000001"/>
    <n v="548.59680000000003"/>
    <x v="567"/>
    <s v="cust-00582"/>
    <s v="Sophia"/>
    <s v="Jones"/>
    <s v="sjones@ideapad.com"/>
    <x v="7"/>
    <s v="India"/>
    <s v="info1"/>
    <n v="9633"/>
  </r>
  <r>
    <x v="210"/>
    <x v="582"/>
    <n v="1591"/>
    <s v="MangoBliss"/>
    <n v="26.6"/>
    <n v="548.59680000000003"/>
    <x v="568"/>
    <s v="cust-00583"/>
    <s v="Sophia"/>
    <s v="Davis"/>
    <s v="sdavis@ideapad.com"/>
    <x v="9"/>
    <s v="USA"/>
    <s v="data1"/>
    <n v="7249"/>
  </r>
  <r>
    <x v="290"/>
    <x v="583"/>
    <n v="841"/>
    <s v="GingerFizz"/>
    <n v="83.144000000000005"/>
    <n v="548.59680000000003"/>
    <x v="569"/>
    <s v="cust-00584"/>
    <s v="Emma"/>
    <s v="Jones"/>
    <s v="ejones@ideapad.com"/>
    <x v="11"/>
    <s v="England"/>
    <s v="info1"/>
    <n v="1477"/>
  </r>
  <r>
    <x v="291"/>
    <x v="584"/>
    <n v="1711"/>
    <s v="CitrusSplash"/>
    <n v="86.171999999999997"/>
    <n v="548.59680000000003"/>
    <x v="570"/>
    <s v="cust-00585"/>
    <s v="Noah"/>
    <s v="Davis"/>
    <s v="ndavis@ideapad.com"/>
    <x v="3"/>
    <s v="Australia"/>
    <s v="info1"/>
    <n v="7801"/>
  </r>
  <r>
    <x v="137"/>
    <x v="585"/>
    <n v="210"/>
    <s v="MangoBliss"/>
    <n v="94.04"/>
    <n v="548.59680000000003"/>
    <x v="571"/>
    <s v="cust-00586"/>
    <s v="Isabella"/>
    <s v="Rodriguez"/>
    <s v="irodriguez@ryzen.com"/>
    <x v="9"/>
    <s v="USA"/>
    <s v="info1"/>
    <n v="5528"/>
  </r>
  <r>
    <x v="95"/>
    <x v="586"/>
    <n v="596"/>
    <s v="GingerFizz"/>
    <n v="119.892"/>
    <n v="548.59680000000003"/>
    <x v="572"/>
    <s v="cust-00587"/>
    <s v="Ava"/>
    <s v="Garcia"/>
    <s v="agarcia@radon.com"/>
    <x v="9"/>
    <s v="USA"/>
    <s v="data1"/>
    <n v="5994"/>
  </r>
  <r>
    <x v="191"/>
    <x v="587"/>
    <n v="926"/>
    <s v="LemonZest"/>
    <n v="135.77600000000001"/>
    <n v="548.59680000000003"/>
    <x v="573"/>
    <s v="cust-00588"/>
    <s v="Noah"/>
    <s v="Smith"/>
    <s v="nsmith@ryzen.com"/>
    <x v="3"/>
    <s v="Australia"/>
    <s v="data2"/>
    <n v="2117"/>
  </r>
  <r>
    <x v="131"/>
    <x v="588"/>
    <n v="1709"/>
    <s v="MintCooler"/>
    <n v="177.21600000000001"/>
    <n v="548.59680000000003"/>
    <x v="574"/>
    <s v="cust-00589"/>
    <s v="Emma"/>
    <s v="Jones"/>
    <s v="ejones@radon.com"/>
    <x v="8"/>
    <s v="India"/>
    <s v="info1"/>
    <n v="5926"/>
  </r>
  <r>
    <x v="49"/>
    <x v="589"/>
    <n v="1664"/>
    <s v="TropicalTwist"/>
    <n v="179.464"/>
    <n v="548.59680000000003"/>
    <x v="575"/>
    <s v="cust-00590"/>
    <s v="Isabella"/>
    <s v="Martinez"/>
    <s v="imartinez@radon.com"/>
    <x v="3"/>
    <s v="Australia"/>
    <s v="data1"/>
    <n v="6052"/>
  </r>
  <r>
    <x v="292"/>
    <x v="590"/>
    <n v="919"/>
    <s v="PeachPunch"/>
    <n v="188.45599999999999"/>
    <n v="548.59680000000003"/>
    <x v="576"/>
    <s v="cust-00591"/>
    <s v="Noah"/>
    <s v="Miller"/>
    <s v="nmiller@radon.com"/>
    <x v="9"/>
    <s v="USA"/>
    <s v="data1"/>
    <n v="1220"/>
  </r>
  <r>
    <x v="86"/>
    <x v="591"/>
    <n v="1199"/>
    <s v="MintCooler"/>
    <n v="196.32400000000001"/>
    <n v="564.73199999999997"/>
    <x v="577"/>
    <s v="cust-00592"/>
    <s v="Michael"/>
    <s v="Martinez"/>
    <s v="mmartinez@radon.com"/>
    <x v="2"/>
    <s v="Australia"/>
    <s v="data1"/>
    <n v="3671"/>
  </r>
  <r>
    <x v="192"/>
    <x v="592"/>
    <n v="2415"/>
    <s v="FizzBerry"/>
    <n v="3.2"/>
    <n v="564.73199999999997"/>
    <x v="578"/>
    <s v="cust-00593"/>
    <s v="Sophia"/>
    <s v="Garcia"/>
    <s v="sgarcia@ryzen.com"/>
    <x v="10"/>
    <s v="USA"/>
    <s v="data2"/>
    <n v="5777"/>
  </r>
  <r>
    <x v="201"/>
    <x v="593"/>
    <n v="1222"/>
    <s v="TropicalTwist"/>
    <n v="40.256"/>
    <n v="564.73199999999997"/>
    <x v="579"/>
    <s v="cust-00594"/>
    <s v="Ava"/>
    <s v="Garcia"/>
    <s v="agarcia@ideapad.com"/>
    <x v="0"/>
    <s v="Australia"/>
    <s v="info1"/>
    <n v="5677"/>
  </r>
  <r>
    <x v="161"/>
    <x v="594"/>
    <n v="2373"/>
    <s v="MintCooler"/>
    <n v="76.567999999999998"/>
    <n v="564.73199999999997"/>
    <x v="580"/>
    <s v="cust-00595"/>
    <s v="James"/>
    <s v="Williams"/>
    <s v="jwilliams@radon.com"/>
    <x v="10"/>
    <s v="USA"/>
    <s v="data2"/>
    <n v="8093"/>
  </r>
  <r>
    <x v="227"/>
    <x v="595"/>
    <n v="1818"/>
    <s v="LemonZest"/>
    <n v="26.06"/>
    <n v="564.73199999999997"/>
    <x v="581"/>
    <s v="cust-00596"/>
    <s v="Olivia"/>
    <s v="Garcia"/>
    <s v="ogarcia@ryzen.com"/>
    <x v="2"/>
    <s v="Australia"/>
    <s v="data2"/>
    <n v="8319"/>
  </r>
  <r>
    <x v="165"/>
    <x v="596"/>
    <n v="52"/>
    <s v="GingerFizz"/>
    <n v="30.14"/>
    <n v="564.73199999999997"/>
    <x v="582"/>
    <s v="cust-00597"/>
    <s v="Emma"/>
    <s v="Garcia"/>
    <s v="egarcia@radon.com"/>
    <x v="2"/>
    <s v="Australia"/>
    <s v="data2"/>
    <n v="9044"/>
  </r>
  <r>
    <x v="29"/>
    <x v="597"/>
    <n v="540"/>
    <s v="FizzBerry"/>
    <n v="31.263999999999999"/>
    <n v="564.73199999999997"/>
    <x v="583"/>
    <s v="cust-00598"/>
    <s v="Michael"/>
    <s v="Miller"/>
    <s v="mmiller@ideapad.com"/>
    <x v="3"/>
    <s v="Australia"/>
    <s v="info1"/>
    <n v="5108"/>
  </r>
  <r>
    <x v="72"/>
    <x v="598"/>
    <n v="1682"/>
    <s v="FizzBerry"/>
    <n v="33.479999999999997"/>
    <n v="564.73199999999997"/>
    <x v="584"/>
    <s v="cust-00599"/>
    <s v="John"/>
    <s v="Brown"/>
    <s v="jbrown@radon.com"/>
    <x v="10"/>
    <s v="USA"/>
    <s v="data2"/>
    <n v="2622"/>
  </r>
  <r>
    <x v="293"/>
    <x v="599"/>
    <n v="349"/>
    <s v="TropicalTwist"/>
    <n v="3.0680000000000001"/>
    <n v="564.73199999999997"/>
    <x v="585"/>
    <s v="cust-00600"/>
    <s v="James"/>
    <s v="Martinez"/>
    <s v="jmartinez@ryzen.com"/>
    <x v="7"/>
    <s v="India"/>
    <s v="data1"/>
    <n v="8942"/>
  </r>
  <r>
    <x v="85"/>
    <x v="600"/>
    <n v="898"/>
    <s v="CitrusSplash"/>
    <n v="19.268000000000001"/>
    <n v="564.73199999999997"/>
    <x v="586"/>
    <s v="cust-00601"/>
    <s v="Isabella"/>
    <s v="Garcia"/>
    <s v="igarcia@ryzen.com"/>
    <x v="4"/>
    <s v="England"/>
    <s v="data2"/>
    <n v="7233"/>
  </r>
  <r>
    <x v="197"/>
    <x v="601"/>
    <n v="2634"/>
    <s v="ChocoDelight"/>
    <n v="35.944000000000003"/>
    <n v="564.73199999999997"/>
    <x v="587"/>
    <s v="cust-00602"/>
    <s v="James"/>
    <s v="Jones"/>
    <s v="jjones@radon.com"/>
    <x v="9"/>
    <s v="USA"/>
    <s v="data1"/>
    <n v="6559"/>
  </r>
  <r>
    <x v="9"/>
    <x v="602"/>
    <n v="2411"/>
    <s v="TropicalTwist"/>
    <n v="68.772000000000006"/>
    <n v="564.73199999999997"/>
    <x v="588"/>
    <s v="cust-00603"/>
    <s v="James"/>
    <s v="Garcia"/>
    <s v="jgarcia@radon.com"/>
    <x v="2"/>
    <s v="Australia"/>
    <s v="data1"/>
    <n v="4134"/>
  </r>
  <r>
    <x v="124"/>
    <x v="603"/>
    <n v="2841"/>
    <s v="FizzBerry"/>
    <n v="84.111999999999995"/>
    <n v="564.73199999999997"/>
    <x v="589"/>
    <s v="cust-00604"/>
    <s v="Olivia"/>
    <s v="Garcia"/>
    <s v="ogarcia@ideapad.com"/>
    <x v="6"/>
    <s v="England"/>
    <s v="data1"/>
    <n v="7644"/>
  </r>
  <r>
    <x v="272"/>
    <x v="604"/>
    <n v="2742"/>
    <s v="MintCooler"/>
    <n v="97.995999999999995"/>
    <n v="564.73199999999997"/>
    <x v="590"/>
    <s v="cust-00605"/>
    <s v="Emma"/>
    <s v="Williams"/>
    <s v="ewilliams@ideapad.com"/>
    <x v="9"/>
    <s v="USA"/>
    <s v="data2"/>
    <n v="7376"/>
  </r>
  <r>
    <x v="242"/>
    <x v="605"/>
    <n v="1172"/>
    <s v="PeachPunch"/>
    <n v="102.492"/>
    <n v="564.73199999999997"/>
    <x v="591"/>
    <s v="cust-00606"/>
    <s v="Isabella"/>
    <s v="Davis"/>
    <s v="idavis@radon.com"/>
    <x v="4"/>
    <s v="England"/>
    <s v="data1"/>
    <n v="3371"/>
  </r>
  <r>
    <x v="47"/>
    <x v="606"/>
    <n v="1055"/>
    <s v="MintCooler"/>
    <n v="102.492"/>
    <n v="564.73199999999997"/>
    <x v="591"/>
    <s v="cust-00607"/>
    <s v="Liam"/>
    <s v="Brown"/>
    <s v="lbrown@ryzen.com"/>
    <x v="10"/>
    <s v="USA"/>
    <s v="data2"/>
    <n v="5136"/>
  </r>
  <r>
    <x v="161"/>
    <x v="607"/>
    <n v="2454"/>
    <s v="ChocoDelight"/>
    <n v="108.11199999999999"/>
    <n v="564.73199999999997"/>
    <x v="592"/>
    <s v="cust-00608"/>
    <s v="Ava"/>
    <s v="Martinez"/>
    <s v="amartinez@ryzen.com"/>
    <x v="0"/>
    <s v="Australia"/>
    <s v="data2"/>
    <n v="8428"/>
  </r>
  <r>
    <x v="7"/>
    <x v="608"/>
    <n v="958"/>
    <s v="MintCooler"/>
    <n v="110.36"/>
    <n v="564.73199999999997"/>
    <x v="593"/>
    <s v="cust-00609"/>
    <s v="Liam"/>
    <s v="Garcia"/>
    <s v="lgarcia@ideapad.com"/>
    <x v="8"/>
    <s v="India"/>
    <s v="data1"/>
    <n v="8864"/>
  </r>
  <r>
    <x v="11"/>
    <x v="609"/>
    <n v="1867"/>
    <s v="MintCooler"/>
    <n v="177.94399999999999"/>
    <n v="564.73199999999997"/>
    <x v="594"/>
    <s v="cust-00610"/>
    <s v="Olivia"/>
    <s v="Miller"/>
    <s v="omiller@ryzen.com"/>
    <x v="8"/>
    <s v="India"/>
    <s v="data1"/>
    <n v="7149"/>
  </r>
  <r>
    <x v="28"/>
    <x v="610"/>
    <n v="719"/>
    <s v="FizzBerry"/>
    <n v="178.92400000000001"/>
    <n v="579.19680000000005"/>
    <x v="595"/>
    <s v="cust-00611"/>
    <s v="Noah"/>
    <s v="Garcia"/>
    <s v="ngarcia@radon.com"/>
    <x v="1"/>
    <s v="India"/>
    <s v="info1"/>
    <n v="8013"/>
  </r>
  <r>
    <x v="171"/>
    <x v="611"/>
    <n v="1959"/>
    <s v="LemonZest"/>
    <n v="127.8976"/>
    <n v="580.86720000000003"/>
    <x v="596"/>
    <s v="cust-00612"/>
    <s v="Sophia"/>
    <s v="Johnson"/>
    <s v="sjohnson@ryzen.com"/>
    <x v="0"/>
    <s v="Australia"/>
    <s v="data2"/>
    <n v="6983"/>
  </r>
  <r>
    <x v="57"/>
    <x v="612"/>
    <n v="19"/>
    <s v="MintCooler"/>
    <n v="61.488"/>
    <n v="580.86720000000003"/>
    <x v="597"/>
    <s v="cust-00613"/>
    <s v="Sophia"/>
    <s v="Jones"/>
    <s v="sjones@ideapad.com"/>
    <x v="2"/>
    <s v="Australia"/>
    <s v="data2"/>
    <n v="4265"/>
  </r>
  <r>
    <x v="26"/>
    <x v="613"/>
    <n v="2653"/>
    <s v="CitrusSplash"/>
    <n v="64.86"/>
    <n v="580.86720000000003"/>
    <x v="598"/>
    <s v="cust-00614"/>
    <s v="Ava"/>
    <s v="Garcia"/>
    <s v="agarcia@radon.com"/>
    <x v="1"/>
    <s v="India"/>
    <s v="info1"/>
    <n v="9042"/>
  </r>
  <r>
    <x v="294"/>
    <x v="614"/>
    <n v="690"/>
    <s v="MangoBliss"/>
    <n v="72.727999999999994"/>
    <n v="580.86720000000003"/>
    <x v="599"/>
    <s v="cust-00615"/>
    <s v="Isabella"/>
    <s v="Johnson"/>
    <s v="ijohnson@radon.com"/>
    <x v="6"/>
    <s v="England"/>
    <s v="data2"/>
    <n v="3856"/>
  </r>
  <r>
    <x v="218"/>
    <x v="615"/>
    <n v="1390"/>
    <s v="ChocoDelight"/>
    <n v="80.596000000000004"/>
    <n v="580.86720000000003"/>
    <x v="600"/>
    <s v="cust-00616"/>
    <s v="Sophia"/>
    <s v="Johnson"/>
    <s v="sjohnson@radon.com"/>
    <x v="0"/>
    <s v="Australia"/>
    <s v="data2"/>
    <n v="3054"/>
  </r>
  <r>
    <x v="168"/>
    <x v="616"/>
    <n v="272"/>
    <s v="TropicalTwist"/>
    <n v="95.207999999999998"/>
    <n v="580.86720000000003"/>
    <x v="601"/>
    <s v="cust-00617"/>
    <s v="John"/>
    <s v="Williams"/>
    <s v="jwilliams@ideapad.com"/>
    <x v="2"/>
    <s v="Australia"/>
    <s v="info1"/>
    <n v="1968"/>
  </r>
  <r>
    <x v="213"/>
    <x v="617"/>
    <n v="1636"/>
    <s v="ChocoDelight"/>
    <n v="115.44"/>
    <n v="580.86720000000003"/>
    <x v="602"/>
    <s v="cust-00618"/>
    <s v="Noah"/>
    <s v="Miller"/>
    <s v="nmiller@ryzen.com"/>
    <x v="9"/>
    <s v="USA"/>
    <s v="data1"/>
    <n v="5354"/>
  </r>
  <r>
    <x v="269"/>
    <x v="618"/>
    <n v="2042"/>
    <s v="MintCooler"/>
    <n v="116.56399999999999"/>
    <n v="580.86720000000003"/>
    <x v="603"/>
    <s v="cust-00619"/>
    <s v="Liam"/>
    <s v="Smith"/>
    <s v="lsmith@ideapad.com"/>
    <x v="0"/>
    <s v="Australia"/>
    <s v="data1"/>
    <n v="2243"/>
  </r>
  <r>
    <x v="249"/>
    <x v="619"/>
    <n v="980"/>
    <s v="MintCooler"/>
    <n v="116.56399999999999"/>
    <n v="580.86720000000003"/>
    <x v="603"/>
    <s v="cust-00620"/>
    <s v="Isabella"/>
    <s v="Jones"/>
    <s v="ijones@ideapad.com"/>
    <x v="8"/>
    <s v="India"/>
    <s v="data1"/>
    <n v="8453"/>
  </r>
  <r>
    <x v="295"/>
    <x v="620"/>
    <n v="2086"/>
    <s v="TropicalTwist"/>
    <n v="148.036"/>
    <n v="580.86720000000003"/>
    <x v="604"/>
    <s v="cust-00621"/>
    <s v="Isabella"/>
    <s v="Johnson"/>
    <s v="ijohnson@radon.com"/>
    <x v="5"/>
    <s v="USA"/>
    <s v="data1"/>
    <n v="7820"/>
  </r>
  <r>
    <x v="232"/>
    <x v="621"/>
    <n v="2332"/>
    <s v="FizzBerry"/>
    <n v="168.268"/>
    <n v="580.86720000000003"/>
    <x v="605"/>
    <s v="cust-00622"/>
    <s v="Ava"/>
    <s v="Davis"/>
    <s v="adavis@ideapad.com"/>
    <x v="0"/>
    <s v="Australia"/>
    <s v="info1"/>
    <n v="8196"/>
  </r>
  <r>
    <x v="45"/>
    <x v="622"/>
    <n v="710"/>
    <s v="MintCooler"/>
    <n v="9.7840000000000007"/>
    <n v="580.86720000000003"/>
    <x v="606"/>
    <s v="cust-00623"/>
    <s v="Ava"/>
    <s v="Williams"/>
    <s v="awilliams@ryzen.com"/>
    <x v="5"/>
    <s v="USA"/>
    <s v="data1"/>
    <n v="1895"/>
  </r>
  <r>
    <x v="45"/>
    <x v="623"/>
    <n v="124"/>
    <s v="CitrusSplash"/>
    <n v="10.448"/>
    <n v="580.86720000000003"/>
    <x v="607"/>
    <s v="cust-00624"/>
    <s v="James"/>
    <s v="Jones"/>
    <s v="jjones@ideapad.com"/>
    <x v="7"/>
    <s v="India"/>
    <s v="info1"/>
    <n v="8157"/>
  </r>
  <r>
    <x v="90"/>
    <x v="624"/>
    <n v="2172"/>
    <s v="MintCooler"/>
    <n v="31.14"/>
    <n v="580.86720000000003"/>
    <x v="608"/>
    <s v="cust-00625"/>
    <s v="Noah"/>
    <s v="Martinez"/>
    <s v="nmartinez@ideapad.com"/>
    <x v="5"/>
    <s v="USA"/>
    <s v="data1"/>
    <n v="5222"/>
  </r>
  <r>
    <x v="296"/>
    <x v="625"/>
    <n v="2534"/>
    <s v="ChocoDelight"/>
    <n v="34.052"/>
    <n v="580.86720000000003"/>
    <x v="609"/>
    <s v="cust-00626"/>
    <s v="John"/>
    <s v="Smith"/>
    <s v="jsmith@ryzen.com"/>
    <x v="5"/>
    <s v="USA"/>
    <s v="data1"/>
    <n v="8341"/>
  </r>
  <r>
    <x v="161"/>
    <x v="626"/>
    <n v="2328"/>
    <s v="FizzBerry"/>
    <n v="34.512"/>
    <n v="580.86720000000003"/>
    <x v="610"/>
    <s v="cust-00627"/>
    <s v="Liam"/>
    <s v="Brown"/>
    <s v="lbrown@ryzen.com"/>
    <x v="11"/>
    <s v="England"/>
    <s v="info1"/>
    <n v="6768"/>
  </r>
  <r>
    <x v="89"/>
    <x v="627"/>
    <n v="1659"/>
    <s v="MangoBliss"/>
    <n v="37.884"/>
    <n v="580.86720000000003"/>
    <x v="611"/>
    <s v="cust-00628"/>
    <s v="Isabella"/>
    <s v="Williams"/>
    <s v="iwilliams@ryzen.com"/>
    <x v="6"/>
    <s v="England"/>
    <s v="data1"/>
    <n v="1565"/>
  </r>
  <r>
    <x v="99"/>
    <x v="628"/>
    <n v="2446"/>
    <s v="GingerFizz"/>
    <n v="42.823999999999998"/>
    <n v="589.49279999999999"/>
    <x v="612"/>
    <s v="cust-00629"/>
    <s v="John"/>
    <s v="Smith"/>
    <s v="jsmith@ryzen.com"/>
    <x v="2"/>
    <s v="Australia"/>
    <s v="data2"/>
    <n v="9479"/>
  </r>
  <r>
    <x v="265"/>
    <x v="629"/>
    <n v="505"/>
    <s v="FizzBerry"/>
    <n v="160.6336"/>
    <n v="593.77535999999998"/>
    <x v="613"/>
    <s v="cust-00630"/>
    <s v="Emma"/>
    <s v="Williams"/>
    <s v="ewilliams@radon.com"/>
    <x v="9"/>
    <s v="USA"/>
    <s v="data2"/>
    <n v="4551"/>
  </r>
  <r>
    <x v="297"/>
    <x v="630"/>
    <n v="1418"/>
    <s v="BerryBlast"/>
    <n v="54.311999999999998"/>
    <n v="593.77535999999998"/>
    <x v="614"/>
    <s v="cust-00631"/>
    <s v="Noah"/>
    <s v="Smith"/>
    <s v="nsmith@ideapad.com"/>
    <x v="0"/>
    <s v="Australia"/>
    <s v="data1"/>
    <n v="7720"/>
  </r>
  <r>
    <x v="209"/>
    <x v="631"/>
    <n v="990"/>
    <s v="BerryBlast"/>
    <n v="106.01600000000001"/>
    <n v="593.77535999999998"/>
    <x v="615"/>
    <s v="cust-00632"/>
    <s v="Michael"/>
    <s v="Miller"/>
    <s v="mmiller@radon.com"/>
    <x v="10"/>
    <s v="USA"/>
    <s v="info1"/>
    <n v="6663"/>
  </r>
  <r>
    <x v="298"/>
    <x v="632"/>
    <n v="1244"/>
    <s v="BerryBlast"/>
    <n v="30.707999999999998"/>
    <n v="597.00239999999997"/>
    <x v="616"/>
    <s v="cust-00633"/>
    <s v="Isabella"/>
    <s v="Miller"/>
    <s v="imiller@ideapad.com"/>
    <x v="0"/>
    <s v="Australia"/>
    <s v="data1"/>
    <n v="6222"/>
  </r>
  <r>
    <x v="166"/>
    <x v="633"/>
    <n v="967"/>
    <s v="PeachPunch"/>
    <n v="5.3"/>
    <n v="597.00239999999997"/>
    <x v="617"/>
    <s v="cust-00634"/>
    <s v="Emma"/>
    <s v="Garcia"/>
    <s v="egarcia@radon.com"/>
    <x v="2"/>
    <s v="Australia"/>
    <s v="data1"/>
    <n v="8503"/>
  </r>
  <r>
    <x v="124"/>
    <x v="634"/>
    <n v="2152"/>
    <s v="MangoBliss"/>
    <n v="130.636"/>
    <n v="597.00239999999997"/>
    <x v="618"/>
    <s v="cust-00635"/>
    <s v="Isabella"/>
    <s v="Rodriguez"/>
    <s v="irodriguez@ryzen.com"/>
    <x v="7"/>
    <s v="India"/>
    <s v="info1"/>
    <n v="5834"/>
  </r>
  <r>
    <x v="235"/>
    <x v="635"/>
    <n v="2353"/>
    <s v="GingerFizz"/>
    <n v="164.35599999999999"/>
    <n v="597.00239999999997"/>
    <x v="619"/>
    <s v="cust-00636"/>
    <s v="Isabella"/>
    <s v="Miller"/>
    <s v="imiller@ryzen.com"/>
    <x v="0"/>
    <s v="Australia"/>
    <s v="data1"/>
    <n v="5117"/>
  </r>
  <r>
    <x v="33"/>
    <x v="636"/>
    <n v="131"/>
    <s v="CitrusSplash"/>
    <n v="192.45599999999999"/>
    <n v="597.00239999999997"/>
    <x v="620"/>
    <s v="cust-00637"/>
    <s v="Michael"/>
    <s v="Johnson"/>
    <s v="mjohnson@radon.com"/>
    <x v="1"/>
    <s v="India"/>
    <s v="data1"/>
    <n v="1502"/>
  </r>
  <r>
    <x v="14"/>
    <x v="637"/>
    <n v="2154"/>
    <s v="FizzBerry"/>
    <n v="193.58"/>
    <n v="597.00239999999997"/>
    <x v="621"/>
    <s v="cust-00638"/>
    <s v="Liam"/>
    <s v="Johnson"/>
    <s v="ljohnson@ryzen.com"/>
    <x v="6"/>
    <s v="England"/>
    <s v="info1"/>
    <n v="3483"/>
  </r>
  <r>
    <x v="62"/>
    <x v="638"/>
    <n v="1489"/>
    <s v="MintCooler"/>
    <n v="193.58"/>
    <n v="597.00239999999997"/>
    <x v="621"/>
    <s v="cust-00639"/>
    <s v="Emma"/>
    <s v="Martinez"/>
    <s v="emartinez@ideapad.com"/>
    <x v="3"/>
    <s v="Australia"/>
    <s v="data2"/>
    <n v="6164"/>
  </r>
  <r>
    <x v="153"/>
    <x v="639"/>
    <n v="1135"/>
    <s v="ChocoDelight"/>
    <n v="199.2"/>
    <n v="597.00239999999997"/>
    <x v="622"/>
    <s v="cust-00640"/>
    <s v="Michael"/>
    <s v="Williams"/>
    <s v="mwilliams@radon.com"/>
    <x v="8"/>
    <s v="India"/>
    <s v="data1"/>
    <n v="2596"/>
  </r>
  <r>
    <x v="72"/>
    <x v="640"/>
    <n v="1879"/>
    <s v="TropicalTwist"/>
    <n v="201.44800000000001"/>
    <n v="597.00239999999997"/>
    <x v="623"/>
    <s v="cust-00641"/>
    <s v="Sophia"/>
    <s v="Williams"/>
    <s v="swilliams@ideapad.com"/>
    <x v="1"/>
    <s v="India"/>
    <s v="info1"/>
    <n v="1185"/>
  </r>
  <r>
    <x v="299"/>
    <x v="641"/>
    <n v="901"/>
    <s v="LemonZest"/>
    <n v="24.475999999999999"/>
    <n v="597.00239999999997"/>
    <x v="624"/>
    <s v="cust-00642"/>
    <s v="John"/>
    <s v="Martinez"/>
    <s v="jmartinez@ryzen.com"/>
    <x v="11"/>
    <s v="England"/>
    <s v="data2"/>
    <n v="2257"/>
  </r>
  <r>
    <x v="218"/>
    <x v="642"/>
    <n v="1107"/>
    <s v="GingerFizz"/>
    <n v="25.167999999999999"/>
    <n v="597.00239999999997"/>
    <x v="625"/>
    <s v="cust-00643"/>
    <s v="Ava"/>
    <s v="Miller"/>
    <s v="amiller@ryzen.com"/>
    <x v="11"/>
    <s v="England"/>
    <s v="data2"/>
    <n v="4722"/>
  </r>
  <r>
    <x v="38"/>
    <x v="643"/>
    <n v="169"/>
    <s v="MangoBliss"/>
    <n v="37.344000000000001"/>
    <n v="597.00239999999997"/>
    <x v="626"/>
    <s v="cust-00644"/>
    <s v="Emma"/>
    <s v="Garcia"/>
    <s v="egarcia@ryzen.com"/>
    <x v="0"/>
    <s v="Australia"/>
    <s v="info1"/>
    <n v="6811"/>
  </r>
  <r>
    <x v="266"/>
    <x v="644"/>
    <n v="611"/>
    <s v="LemonZest"/>
    <n v="41.335999999999999"/>
    <n v="597.00239999999997"/>
    <x v="627"/>
    <s v="cust-00645"/>
    <s v="Michael"/>
    <s v="Williams"/>
    <s v="mwilliams@ideapad.com"/>
    <x v="9"/>
    <s v="USA"/>
    <s v="data2"/>
    <n v="2184"/>
  </r>
  <r>
    <x v="8"/>
    <x v="645"/>
    <n v="2675"/>
    <s v="GingerFizz"/>
    <n v="17.111999999999998"/>
    <n v="597.00239999999997"/>
    <x v="628"/>
    <s v="cust-00646"/>
    <s v="Sophia"/>
    <s v="Jones"/>
    <s v="sjones@radon.com"/>
    <x v="6"/>
    <s v="England"/>
    <s v="data1"/>
    <n v="1502"/>
  </r>
  <r>
    <x v="87"/>
    <x v="646"/>
    <n v="2034"/>
    <s v="GingerFizz"/>
    <n v="18.856000000000002"/>
    <n v="597.00239999999997"/>
    <x v="629"/>
    <s v="cust-00647"/>
    <s v="Noah"/>
    <s v="Williams"/>
    <s v="nwilliams@ideapad.com"/>
    <x v="3"/>
    <s v="Australia"/>
    <s v="data2"/>
    <n v="2450"/>
  </r>
  <r>
    <x v="30"/>
    <x v="647"/>
    <n v="763"/>
    <s v="GingerFizz"/>
    <n v="21.103999999999999"/>
    <n v="597.00239999999997"/>
    <x v="630"/>
    <s v="cust-00648"/>
    <s v="James"/>
    <s v="Martinez"/>
    <s v="jmartinez@ideapad.com"/>
    <x v="1"/>
    <s v="India"/>
    <s v="info1"/>
    <n v="6667"/>
  </r>
  <r>
    <x v="164"/>
    <x v="648"/>
    <n v="1257"/>
    <s v="TropicalTwist"/>
    <n v="31.724"/>
    <n v="597.00239999999997"/>
    <x v="631"/>
    <s v="cust-00649"/>
    <s v="Michael"/>
    <s v="Williams"/>
    <s v="mwilliams@radon.com"/>
    <x v="8"/>
    <s v="India"/>
    <s v="data1"/>
    <n v="2865"/>
  </r>
  <r>
    <x v="276"/>
    <x v="649"/>
    <n v="1460"/>
    <s v="TropicalTwist"/>
    <n v="48.584000000000003"/>
    <n v="597.00239999999997"/>
    <x v="632"/>
    <s v="cust-00650"/>
    <s v="Noah"/>
    <s v="Jones"/>
    <s v="njones@ryzen.com"/>
    <x v="5"/>
    <s v="USA"/>
    <s v="data1"/>
    <n v="9018"/>
  </r>
  <r>
    <x v="300"/>
    <x v="650"/>
    <n v="80"/>
    <s v="PeachPunch"/>
    <n v="50.832000000000001"/>
    <n v="597.00239999999997"/>
    <x v="633"/>
    <s v="cust-00651"/>
    <s v="Emma"/>
    <s v="Williams"/>
    <s v="ewilliams@ideapad.com"/>
    <x v="9"/>
    <s v="USA"/>
    <s v="info1"/>
    <n v="1612"/>
  </r>
  <r>
    <x v="121"/>
    <x v="651"/>
    <n v="2668"/>
    <s v="GingerFizz"/>
    <n v="54.204000000000001"/>
    <n v="597.00239999999997"/>
    <x v="634"/>
    <s v="cust-00652"/>
    <s v="Michael"/>
    <s v="Smith"/>
    <s v="msmith@ideapad.com"/>
    <x v="9"/>
    <s v="USA"/>
    <s v="info1"/>
    <n v="3551"/>
  </r>
  <r>
    <x v="68"/>
    <x v="652"/>
    <n v="1801"/>
    <s v="PeachPunch"/>
    <n v="64.319999999999993"/>
    <n v="597.00239999999997"/>
    <x v="635"/>
    <s v="cust-00653"/>
    <s v="Sophia"/>
    <s v="Davis"/>
    <s v="sdavis@ryzen.com"/>
    <x v="4"/>
    <s v="England"/>
    <s v="data1"/>
    <n v="2538"/>
  </r>
  <r>
    <x v="178"/>
    <x v="653"/>
    <n v="1698"/>
    <s v="CitrusSplash"/>
    <n v="80.055999999999997"/>
    <n v="597.00239999999997"/>
    <x v="636"/>
    <s v="cust-00654"/>
    <s v="Michael"/>
    <s v="Jones"/>
    <s v="mjones@ryzen.com"/>
    <x v="10"/>
    <s v="USA"/>
    <s v="data1"/>
    <n v="1732"/>
  </r>
  <r>
    <x v="265"/>
    <x v="654"/>
    <n v="2054"/>
    <s v="LemonZest"/>
    <n v="99.164000000000001"/>
    <n v="613.13760000000002"/>
    <x v="637"/>
    <s v="cust-00655"/>
    <s v="James"/>
    <s v="Davis"/>
    <s v="jdavis@ryzen.com"/>
    <x v="0"/>
    <s v="Australia"/>
    <s v="data2"/>
    <n v="7683"/>
  </r>
  <r>
    <x v="301"/>
    <x v="655"/>
    <n v="255"/>
    <s v="FizzBerry"/>
    <n v="101.996"/>
    <n v="613.13760000000002"/>
    <x v="638"/>
    <s v="cust-00656"/>
    <s v="James"/>
    <s v="Brown"/>
    <s v="jbrown@ideapad.com"/>
    <x v="10"/>
    <s v="USA"/>
    <s v="info1"/>
    <n v="6998"/>
  </r>
  <r>
    <x v="84"/>
    <x v="656"/>
    <n v="2483"/>
    <s v="FizzBerry"/>
    <n v="6.4560000000000004"/>
    <n v="613.13760000000002"/>
    <x v="639"/>
    <s v="cust-00657"/>
    <s v="Olivia"/>
    <s v="Williams"/>
    <s v="owilliams@ideapad.com"/>
    <x v="9"/>
    <s v="USA"/>
    <s v="data1"/>
    <n v="3866"/>
  </r>
  <r>
    <x v="302"/>
    <x v="657"/>
    <n v="1305"/>
    <s v="MangoBliss"/>
    <n v="17.148"/>
    <n v="613.13760000000002"/>
    <x v="640"/>
    <s v="cust-00658"/>
    <s v="Olivia"/>
    <s v="Brown"/>
    <s v="obrown@radon.com"/>
    <x v="4"/>
    <s v="England"/>
    <s v="data2"/>
    <n v="4251"/>
  </r>
  <r>
    <x v="286"/>
    <x v="658"/>
    <n v="953"/>
    <s v="FizzBerry"/>
    <n v="17.148"/>
    <n v="613.13760000000002"/>
    <x v="640"/>
    <s v="cust-00659"/>
    <s v="Emma"/>
    <s v="Jones"/>
    <s v="ejones@radon.com"/>
    <x v="7"/>
    <s v="India"/>
    <s v="info1"/>
    <n v="9545"/>
  </r>
  <r>
    <x v="198"/>
    <x v="659"/>
    <n v="1753"/>
    <s v="FizzBerry"/>
    <n v="25.015999999999998"/>
    <n v="613.13760000000002"/>
    <x v="641"/>
    <s v="cust-00660"/>
    <s v="Olivia"/>
    <s v="Williams"/>
    <s v="owilliams@radon.com"/>
    <x v="1"/>
    <s v="India"/>
    <s v="data1"/>
    <n v="4127"/>
  </r>
  <r>
    <x v="139"/>
    <x v="660"/>
    <n v="1148"/>
    <s v="MintCooler"/>
    <n v="26.808"/>
    <n v="613.13760000000002"/>
    <x v="642"/>
    <s v="cust-00661"/>
    <s v="Ava"/>
    <s v="Martinez"/>
    <s v="amartinez@ryzen.com"/>
    <x v="5"/>
    <s v="USA"/>
    <s v="data2"/>
    <n v="5272"/>
  </r>
  <r>
    <x v="258"/>
    <x v="661"/>
    <n v="446"/>
    <s v="ChocoDelight"/>
    <n v="28.388000000000002"/>
    <n v="613.13760000000002"/>
    <x v="643"/>
    <s v="cust-00662"/>
    <s v="John"/>
    <s v="Garcia"/>
    <s v="jgarcia@radon.com"/>
    <x v="10"/>
    <s v="USA"/>
    <s v="data1"/>
    <n v="9668"/>
  </r>
  <r>
    <x v="300"/>
    <x v="662"/>
    <n v="878"/>
    <s v="MintCooler"/>
    <n v="36.804000000000002"/>
    <n v="613.13760000000002"/>
    <x v="644"/>
    <s v="cust-00663"/>
    <s v="Liam"/>
    <s v="Miller"/>
    <s v="lmiller@radon.com"/>
    <x v="10"/>
    <s v="USA"/>
    <s v="data2"/>
    <n v="8748"/>
  </r>
  <r>
    <x v="143"/>
    <x v="663"/>
    <n v="1578"/>
    <s v="ChocoDelight"/>
    <n v="97.176000000000002"/>
    <n v="613.13760000000002"/>
    <x v="645"/>
    <s v="cust-00664"/>
    <s v="Ava"/>
    <s v="Garcia"/>
    <s v="agarcia@radon.com"/>
    <x v="6"/>
    <s v="England"/>
    <s v="data1"/>
    <n v="7328"/>
  </r>
  <r>
    <x v="200"/>
    <x v="664"/>
    <n v="224"/>
    <s v="TropicalTwist"/>
    <n v="152.62"/>
    <n v="613.13760000000002"/>
    <x v="646"/>
    <s v="cust-00665"/>
    <s v="Liam"/>
    <s v="Johnson"/>
    <s v="ljohnson@ideapad.com"/>
    <x v="1"/>
    <s v="India"/>
    <s v="data1"/>
    <n v="7302"/>
  </r>
  <r>
    <x v="240"/>
    <x v="665"/>
    <n v="2242"/>
    <s v="CitrusSplash"/>
    <n v="29.231999999999999"/>
    <n v="613.13760000000002"/>
    <x v="647"/>
    <s v="cust-00666"/>
    <s v="Michael"/>
    <s v="Williams"/>
    <s v="mwilliams@ideapad.com"/>
    <x v="6"/>
    <s v="England"/>
    <s v="data1"/>
    <n v="7592"/>
  </r>
  <r>
    <x v="303"/>
    <x v="666"/>
    <n v="1398"/>
    <s v="GingerFizz"/>
    <n v="29.416"/>
    <n v="613.13760000000002"/>
    <x v="648"/>
    <s v="cust-00667"/>
    <s v="Sophia"/>
    <s v="Garcia"/>
    <s v="sgarcia@ideapad.com"/>
    <x v="7"/>
    <s v="India"/>
    <s v="data1"/>
    <n v="8982"/>
  </r>
  <r>
    <x v="276"/>
    <x v="667"/>
    <n v="2016"/>
    <s v="LemonZest"/>
    <n v="70.524000000000001"/>
    <n v="613.13760000000002"/>
    <x v="649"/>
    <s v="cust-00668"/>
    <s v="Michael"/>
    <s v="Garcia"/>
    <s v="mgarcia@ryzen.com"/>
    <x v="9"/>
    <s v="USA"/>
    <s v="data2"/>
    <n v="3389"/>
  </r>
  <r>
    <x v="292"/>
    <x v="668"/>
    <n v="1627"/>
    <s v="LemonZest"/>
    <n v="93.816000000000003"/>
    <n v="613.13760000000002"/>
    <x v="650"/>
    <s v="cust-00669"/>
    <s v="Noah"/>
    <s v="Rodriguez"/>
    <s v="nrodriguez@ideapad.com"/>
    <x v="6"/>
    <s v="England"/>
    <s v="data2"/>
    <n v="7688"/>
  </r>
  <r>
    <x v="213"/>
    <x v="669"/>
    <n v="411"/>
    <s v="MintCooler"/>
    <n v="110.232"/>
    <n v="613.13760000000002"/>
    <x v="651"/>
    <s v="cust-00670"/>
    <s v="John"/>
    <s v="Garcia"/>
    <s v="jgarcia@ryzen.com"/>
    <x v="4"/>
    <s v="England"/>
    <s v="data2"/>
    <n v="6959"/>
  </r>
  <r>
    <x v="276"/>
    <x v="670"/>
    <n v="2358"/>
    <s v="ChocoDelight"/>
    <n v="139.08799999999999"/>
    <n v="613.13760000000002"/>
    <x v="652"/>
    <s v="cust-00671"/>
    <s v="Ava"/>
    <s v="Jones"/>
    <s v="ajones@ideapad.com"/>
    <x v="9"/>
    <s v="USA"/>
    <s v="data1"/>
    <n v="1734"/>
  </r>
  <r>
    <x v="153"/>
    <x v="671"/>
    <n v="2239"/>
    <s v="PeachPunch"/>
    <n v="140.21199999999999"/>
    <n v="613.13760000000002"/>
    <x v="653"/>
    <s v="cust-00672"/>
    <s v="Ava"/>
    <s v="Miller"/>
    <s v="amiller@ryzen.com"/>
    <x v="7"/>
    <s v="India"/>
    <s v="data2"/>
    <n v="2595"/>
  </r>
  <r>
    <x v="143"/>
    <x v="672"/>
    <n v="473"/>
    <s v="LemonZest"/>
    <n v="146.95599999999999"/>
    <n v="613.13760000000002"/>
    <x v="654"/>
    <s v="cust-00673"/>
    <s v="Noah"/>
    <s v="Johnson"/>
    <s v="njohnson@radon.com"/>
    <x v="0"/>
    <s v="Australia"/>
    <s v="data1"/>
    <n v="1666"/>
  </r>
  <r>
    <x v="71"/>
    <x v="673"/>
    <n v="2170"/>
    <s v="FizzBerry"/>
    <n v="159.14400000000001"/>
    <n v="613.13760000000002"/>
    <x v="655"/>
    <s v="cust-00674"/>
    <s v="James"/>
    <s v="Johnson"/>
    <s v="jjohnson@ideapad.com"/>
    <x v="11"/>
    <s v="England"/>
    <s v="info1"/>
    <n v="2203"/>
  </r>
  <r>
    <x v="173"/>
    <x v="674"/>
    <n v="127"/>
    <s v="LemonZest"/>
    <n v="163.816"/>
    <n v="613.13760000000002"/>
    <x v="656"/>
    <s v="cust-00675"/>
    <s v="Liam"/>
    <s v="Martinez"/>
    <s v="lmartinez@radon.com"/>
    <x v="6"/>
    <s v="England"/>
    <s v="info1"/>
    <n v="3705"/>
  </r>
  <r>
    <x v="186"/>
    <x v="675"/>
    <n v="2012"/>
    <s v="CitrusSplash"/>
    <n v="164.94"/>
    <n v="613.13760000000002"/>
    <x v="657"/>
    <s v="cust-00676"/>
    <s v="Ava"/>
    <s v="Brown"/>
    <s v="abrown@ideapad.com"/>
    <x v="6"/>
    <s v="England"/>
    <s v="data2"/>
    <n v="9329"/>
  </r>
  <r>
    <x v="25"/>
    <x v="676"/>
    <n v="2618"/>
    <s v="MintCooler"/>
    <n v="166.06399999999999"/>
    <n v="613.13760000000002"/>
    <x v="658"/>
    <s v="cust-00677"/>
    <s v="James"/>
    <s v="Rodriguez"/>
    <s v="jrodriguez@radon.com"/>
    <x v="5"/>
    <s v="USA"/>
    <s v="data1"/>
    <n v="5250"/>
  </r>
  <r>
    <x v="68"/>
    <x v="677"/>
    <n v="1422"/>
    <s v="LemonZest"/>
    <n v="174.096"/>
    <n v="613.13760000000002"/>
    <x v="659"/>
    <s v="cust-00678"/>
    <s v="Noah"/>
    <s v="Johnson"/>
    <s v="njohnson@radon.com"/>
    <x v="6"/>
    <s v="England"/>
    <s v="data1"/>
    <n v="4977"/>
  </r>
  <r>
    <x v="193"/>
    <x v="678"/>
    <n v="1187"/>
    <s v="ChocoDelight"/>
    <n v="191.916"/>
    <n v="613.13760000000002"/>
    <x v="660"/>
    <s v="cust-00679"/>
    <s v="Emma"/>
    <s v="Jones"/>
    <s v="ejones@radon.com"/>
    <x v="2"/>
    <s v="Australia"/>
    <s v="data1"/>
    <n v="8651"/>
  </r>
  <r>
    <x v="304"/>
    <x v="679"/>
    <n v="2152"/>
    <s v="PeachPunch"/>
    <n v="202.03200000000001"/>
    <n v="619.59168"/>
    <x v="661"/>
    <s v="cust-00680"/>
    <s v="James"/>
    <s v="Brown"/>
    <s v="jbrown@radon.com"/>
    <x v="7"/>
    <s v="India"/>
    <s v="data1"/>
    <n v="1901"/>
  </r>
  <r>
    <x v="285"/>
    <x v="680"/>
    <n v="371"/>
    <s v="BerryBlast"/>
    <n v="111.896"/>
    <n v="629.27279999999996"/>
    <x v="662"/>
    <s v="cust-00681"/>
    <s v="Isabella"/>
    <s v="Smith"/>
    <s v="ismith@radon.com"/>
    <x v="6"/>
    <s v="England"/>
    <s v="info1"/>
    <n v="1498"/>
  </r>
  <r>
    <x v="293"/>
    <x v="681"/>
    <n v="585"/>
    <s v="GingerFizz"/>
    <n v="8.1639999999999997"/>
    <n v="629.27279999999996"/>
    <x v="663"/>
    <s v="cust-00682"/>
    <s v="John"/>
    <s v="Miller"/>
    <s v="jmiller@ryzen.com"/>
    <x v="5"/>
    <s v="USA"/>
    <s v="data2"/>
    <n v="2039"/>
  </r>
  <r>
    <x v="56"/>
    <x v="682"/>
    <n v="1035"/>
    <s v="PeachPunch"/>
    <n v="10.715999999999999"/>
    <n v="629.27279999999996"/>
    <x v="664"/>
    <s v="cust-00683"/>
    <s v="Isabella"/>
    <s v="Johnson"/>
    <s v="ijohnson@radon.com"/>
    <x v="0"/>
    <s v="Australia"/>
    <s v="info1"/>
    <n v="2619"/>
  </r>
  <r>
    <x v="140"/>
    <x v="683"/>
    <n v="1788"/>
    <s v="MangoBliss"/>
    <n v="16.032"/>
    <n v="629.27279999999996"/>
    <x v="665"/>
    <s v="cust-00684"/>
    <s v="Olivia"/>
    <s v="Smith"/>
    <s v="osmith@radon.com"/>
    <x v="0"/>
    <s v="Australia"/>
    <s v="info1"/>
    <n v="5090"/>
  </r>
  <r>
    <x v="302"/>
    <x v="684"/>
    <n v="1142"/>
    <s v="MangoBliss"/>
    <n v="16.744"/>
    <n v="629.27279999999996"/>
    <x v="666"/>
    <s v="cust-00685"/>
    <s v="Emma"/>
    <s v="Miller"/>
    <s v="emiller@ideapad.com"/>
    <x v="0"/>
    <s v="Australia"/>
    <s v="info1"/>
    <n v="1959"/>
  </r>
  <r>
    <x v="191"/>
    <x v="685"/>
    <n v="1298"/>
    <s v="CitrusSplash"/>
    <n v="17.687999999999999"/>
    <n v="629.27279999999996"/>
    <x v="667"/>
    <s v="cust-00686"/>
    <s v="Michael"/>
    <s v="Rodriguez"/>
    <s v="mrodriguez@radon.com"/>
    <x v="1"/>
    <s v="India"/>
    <s v="info1"/>
    <n v="9979"/>
  </r>
  <r>
    <x v="304"/>
    <x v="686"/>
    <n v="692"/>
    <s v="MintCooler"/>
    <n v="19.936"/>
    <n v="629.27279999999996"/>
    <x v="668"/>
    <s v="cust-00687"/>
    <s v="Noah"/>
    <s v="Rodriguez"/>
    <s v="nrodriguez@ryzen.com"/>
    <x v="6"/>
    <s v="England"/>
    <s v="data1"/>
    <n v="7959"/>
  </r>
  <r>
    <x v="177"/>
    <x v="687"/>
    <n v="2046"/>
    <s v="FizzBerry"/>
    <n v="28.928000000000001"/>
    <n v="629.27279999999996"/>
    <x v="669"/>
    <s v="cust-00688"/>
    <s v="Liam"/>
    <s v="Martinez"/>
    <s v="lmartinez@ryzen.com"/>
    <x v="11"/>
    <s v="England"/>
    <s v="data1"/>
    <n v="8196"/>
  </r>
  <r>
    <x v="45"/>
    <x v="688"/>
    <n v="2413"/>
    <s v="MintCooler"/>
    <n v="31.768000000000001"/>
    <n v="629.27279999999996"/>
    <x v="670"/>
    <s v="cust-00689"/>
    <s v="John"/>
    <s v="Davis"/>
    <s v="jdavis@ryzen.com"/>
    <x v="8"/>
    <s v="India"/>
    <s v="data1"/>
    <n v="6934"/>
  </r>
  <r>
    <x v="37"/>
    <x v="689"/>
    <n v="1238"/>
    <s v="GingerFizz"/>
    <n v="32.299999999999997"/>
    <n v="629.27279999999996"/>
    <x v="671"/>
    <s v="cust-00690"/>
    <s v="James"/>
    <s v="Miller"/>
    <s v="jmiller@ideapad.com"/>
    <x v="8"/>
    <s v="India"/>
    <s v="info1"/>
    <n v="2175"/>
  </r>
  <r>
    <x v="305"/>
    <x v="690"/>
    <n v="2449"/>
    <s v="FizzBerry"/>
    <n v="34.015999999999998"/>
    <n v="629.27279999999996"/>
    <x v="672"/>
    <s v="cust-00691"/>
    <s v="Isabella"/>
    <s v="Jones"/>
    <s v="ijones@ryzen.com"/>
    <x v="0"/>
    <s v="Australia"/>
    <s v="data1"/>
    <n v="7818"/>
  </r>
  <r>
    <x v="76"/>
    <x v="691"/>
    <n v="2158"/>
    <s v="MintCooler"/>
    <n v="43.008000000000003"/>
    <n v="629.27279999999996"/>
    <x v="673"/>
    <s v="cust-00692"/>
    <s v="Sophia"/>
    <s v="Brown"/>
    <s v="sbrown@ryzen.com"/>
    <x v="3"/>
    <s v="Australia"/>
    <s v="info1"/>
    <n v="8888"/>
  </r>
  <r>
    <x v="306"/>
    <x v="692"/>
    <n v="1931"/>
    <s v="GingerFizz"/>
    <n v="50.875999999999998"/>
    <n v="629.27279999999996"/>
    <x v="674"/>
    <s v="cust-00693"/>
    <s v="Ava"/>
    <s v="Garcia"/>
    <s v="agarcia@ideapad.com"/>
    <x v="5"/>
    <s v="USA"/>
    <s v="data2"/>
    <n v="1449"/>
  </r>
  <r>
    <x v="265"/>
    <x v="693"/>
    <n v="2302"/>
    <s v="LemonZest"/>
    <n v="70.963999999999999"/>
    <n v="629.27279999999996"/>
    <x v="675"/>
    <s v="cust-00694"/>
    <s v="Michael"/>
    <s v="Martinez"/>
    <s v="mmartinez@ryzen.com"/>
    <x v="8"/>
    <s v="India"/>
    <s v="data2"/>
    <n v="9258"/>
  </r>
  <r>
    <x v="36"/>
    <x v="694"/>
    <n v="422"/>
    <s v="ChocoDelight"/>
    <n v="71.108000000000004"/>
    <n v="629.27279999999996"/>
    <x v="676"/>
    <s v="cust-00695"/>
    <s v="Sophia"/>
    <s v="Garcia"/>
    <s v="sgarcia@radon.com"/>
    <x v="10"/>
    <s v="USA"/>
    <s v="data2"/>
    <n v="9596"/>
  </r>
  <r>
    <x v="33"/>
    <x v="695"/>
    <n v="353"/>
    <s v="ChocoDelight"/>
    <n v="85.72"/>
    <n v="629.27279999999996"/>
    <x v="677"/>
    <s v="cust-00696"/>
    <s v="Sophia"/>
    <s v="Davis"/>
    <s v="sdavis@radon.com"/>
    <x v="2"/>
    <s v="Australia"/>
    <s v="info1"/>
    <n v="1095"/>
  </r>
  <r>
    <x v="91"/>
    <x v="696"/>
    <n v="1952"/>
    <s v="MintCooler"/>
    <n v="108.2"/>
    <n v="629.27279999999996"/>
    <x v="678"/>
    <s v="cust-00697"/>
    <s v="Emma"/>
    <s v="Williams"/>
    <s v="ewilliams@ideapad.com"/>
    <x v="6"/>
    <s v="England"/>
    <s v="info1"/>
    <n v="2386"/>
  </r>
  <r>
    <x v="47"/>
    <x v="697"/>
    <n v="2783"/>
    <s v="ChocoDelight"/>
    <n v="108.932"/>
    <n v="629.27279999999996"/>
    <x v="679"/>
    <s v="cust-00698"/>
    <s v="Noah"/>
    <s v="Miller"/>
    <s v="nmiller@ideapad.com"/>
    <x v="1"/>
    <s v="India"/>
    <s v="data2"/>
    <n v="6021"/>
  </r>
  <r>
    <x v="17"/>
    <x v="698"/>
    <n v="1658"/>
    <s v="ChocoDelight"/>
    <n v="113.444"/>
    <n v="629.27279999999996"/>
    <x v="680"/>
    <s v="cust-00699"/>
    <s v="Ava"/>
    <s v="Johnson"/>
    <s v="ajohnson@radon.com"/>
    <x v="11"/>
    <s v="England"/>
    <s v="data2"/>
    <n v="7293"/>
  </r>
  <r>
    <x v="307"/>
    <x v="699"/>
    <n v="532"/>
    <s v="CitrusSplash"/>
    <n v="136.30000000000001"/>
    <n v="629.27279999999996"/>
    <x v="681"/>
    <s v="cust-00700"/>
    <s v="Noah"/>
    <s v="Martinez"/>
    <s v="nmartinez@radon.com"/>
    <x v="4"/>
    <s v="England"/>
    <s v="data1"/>
    <n v="3275"/>
  </r>
  <r>
    <x v="127"/>
    <x v="700"/>
    <n v="2113"/>
    <s v="FizzBerry"/>
    <n v="152.036"/>
    <n v="629.27279999999996"/>
    <x v="682"/>
    <s v="cust-00701"/>
    <s v="John"/>
    <s v="Miller"/>
    <s v="jmiller@radon.com"/>
    <x v="4"/>
    <s v="England"/>
    <s v="data1"/>
    <n v="1833"/>
  </r>
  <r>
    <x v="142"/>
    <x v="701"/>
    <n v="932"/>
    <s v="MintCooler"/>
    <n v="170.02"/>
    <n v="629.27279999999996"/>
    <x v="683"/>
    <s v="cust-00702"/>
    <s v="Ava"/>
    <s v="Williams"/>
    <s v="awilliams@ideapad.com"/>
    <x v="2"/>
    <s v="Australia"/>
    <s v="data1"/>
    <n v="5765"/>
  </r>
  <r>
    <x v="262"/>
    <x v="702"/>
    <n v="1394"/>
    <s v="LemonZest"/>
    <n v="182.38399999999999"/>
    <n v="629.27279999999996"/>
    <x v="684"/>
    <s v="cust-00703"/>
    <s v="Sophia"/>
    <s v="Smith"/>
    <s v="ssmith@ideapad.com"/>
    <x v="6"/>
    <s v="England"/>
    <s v="data2"/>
    <n v="1873"/>
  </r>
  <r>
    <x v="11"/>
    <x v="703"/>
    <n v="1402"/>
    <s v="CitrusSplash"/>
    <n v="183.50800000000001"/>
    <n v="629.27279999999996"/>
    <x v="685"/>
    <s v="cust-00704"/>
    <s v="Noah"/>
    <s v="Johnson"/>
    <s v="njohnson@ideapad.com"/>
    <x v="6"/>
    <s v="England"/>
    <s v="data1"/>
    <n v="2178"/>
  </r>
  <r>
    <x v="308"/>
    <x v="704"/>
    <n v="683"/>
    <s v="MangoBliss"/>
    <n v="186.88"/>
    <n v="629.27279999999996"/>
    <x v="686"/>
    <s v="cust-00705"/>
    <s v="Sophia"/>
    <s v="Rodriguez"/>
    <s v="srodriguez@ideapad.com"/>
    <x v="1"/>
    <s v="India"/>
    <s v="data1"/>
    <n v="2256"/>
  </r>
  <r>
    <x v="85"/>
    <x v="705"/>
    <n v="394"/>
    <s v="GingerFizz"/>
    <n v="199.244"/>
    <n v="645.40800000000002"/>
    <x v="687"/>
    <s v="cust-00706"/>
    <s v="Michael"/>
    <s v="Brown"/>
    <s v="mbrown@radon.com"/>
    <x v="6"/>
    <s v="England"/>
    <s v="data1"/>
    <n v="3494"/>
  </r>
  <r>
    <x v="247"/>
    <x v="706"/>
    <n v="2220"/>
    <s v="MangoBliss"/>
    <n v="82.932000000000002"/>
    <n v="645.40800000000002"/>
    <x v="688"/>
    <s v="cust-00707"/>
    <s v="John"/>
    <s v="Rodriguez"/>
    <s v="jrodriguez@ryzen.com"/>
    <x v="11"/>
    <s v="England"/>
    <s v="data2"/>
    <n v="8835"/>
  </r>
  <r>
    <x v="147"/>
    <x v="707"/>
    <n v="1003"/>
    <s v="LemonZest"/>
    <n v="104.288"/>
    <n v="645.40800000000002"/>
    <x v="689"/>
    <s v="cust-00708"/>
    <s v="Ava"/>
    <s v="Martinez"/>
    <s v="amartinez@radon.com"/>
    <x v="7"/>
    <s v="India"/>
    <s v="data1"/>
    <n v="3684"/>
  </r>
  <r>
    <x v="77"/>
    <x v="708"/>
    <n v="481"/>
    <s v="TropicalTwist"/>
    <n v="112.15600000000001"/>
    <n v="645.40800000000002"/>
    <x v="690"/>
    <s v="cust-00709"/>
    <s v="Emma"/>
    <s v="Williams"/>
    <s v="ewilliams@ideapad.com"/>
    <x v="10"/>
    <s v="USA"/>
    <s v="data1"/>
    <n v="3156"/>
  </r>
  <r>
    <x v="81"/>
    <x v="709"/>
    <n v="416"/>
    <s v="CitrusSplash"/>
    <n v="130.13999999999999"/>
    <n v="645.40800000000002"/>
    <x v="691"/>
    <s v="cust-00710"/>
    <s v="Ava"/>
    <s v="Garcia"/>
    <s v="agarcia@radon.com"/>
    <x v="0"/>
    <s v="Australia"/>
    <s v="info1"/>
    <n v="3620"/>
  </r>
  <r>
    <x v="47"/>
    <x v="710"/>
    <n v="1651"/>
    <s v="BerryBlast"/>
    <n v="131.26400000000001"/>
    <n v="645.40800000000002"/>
    <x v="692"/>
    <s v="cust-00711"/>
    <s v="Sophia"/>
    <s v="Rodriguez"/>
    <s v="srodriguez@ryzen.com"/>
    <x v="11"/>
    <s v="England"/>
    <s v="info1"/>
    <n v="8140"/>
  </r>
  <r>
    <x v="296"/>
    <x v="711"/>
    <n v="31"/>
    <s v="PeachPunch"/>
    <n v="143.62799999999999"/>
    <n v="645.40800000000002"/>
    <x v="693"/>
    <s v="cust-00712"/>
    <s v="Ava"/>
    <s v="Smith"/>
    <s v="asmith@ryzen.com"/>
    <x v="11"/>
    <s v="England"/>
    <s v="data2"/>
    <n v="4014"/>
  </r>
  <r>
    <x v="309"/>
    <x v="712"/>
    <n v="2666"/>
    <s v="CitrusSplash"/>
    <n v="144.75200000000001"/>
    <n v="645.40800000000002"/>
    <x v="694"/>
    <s v="cust-00713"/>
    <s v="John"/>
    <s v="Martinez"/>
    <s v="jmartinez@radon.com"/>
    <x v="10"/>
    <s v="USA"/>
    <s v="data1"/>
    <n v="4823"/>
  </r>
  <r>
    <x v="13"/>
    <x v="713"/>
    <n v="527"/>
    <s v="TropicalTwist"/>
    <n v="151.77199999999999"/>
    <n v="645.40800000000002"/>
    <x v="695"/>
    <s v="cust-00714"/>
    <s v="Noah"/>
    <s v="Martinez"/>
    <s v="nmartinez@ideapad.com"/>
    <x v="0"/>
    <s v="Australia"/>
    <s v="data1"/>
    <n v="8130"/>
  </r>
  <r>
    <x v="288"/>
    <x v="714"/>
    <n v="2464"/>
    <s v="MintCooler"/>
    <n v="152.62"/>
    <n v="645.40800000000002"/>
    <x v="696"/>
    <s v="cust-00715"/>
    <s v="Ava"/>
    <s v="Williams"/>
    <s v="awilliams@ideapad.com"/>
    <x v="11"/>
    <s v="England"/>
    <s v="data1"/>
    <n v="6989"/>
  </r>
  <r>
    <x v="42"/>
    <x v="715"/>
    <n v="159"/>
    <s v="BerryBlast"/>
    <n v="152.62"/>
    <n v="645.40800000000002"/>
    <x v="696"/>
    <s v="cust-00716"/>
    <s v="James"/>
    <s v="Jones"/>
    <s v="jjones@ideapad.com"/>
    <x v="4"/>
    <s v="England"/>
    <s v="data1"/>
    <n v="6690"/>
  </r>
  <r>
    <x v="272"/>
    <x v="716"/>
    <n v="1599"/>
    <s v="ChocoDelight"/>
    <n v="155.99199999999999"/>
    <n v="645.40800000000002"/>
    <x v="697"/>
    <s v="cust-00717"/>
    <s v="Olivia"/>
    <s v="Rodriguez"/>
    <s v="orodriguez@ideapad.com"/>
    <x v="3"/>
    <s v="Australia"/>
    <s v="data2"/>
    <n v="2366"/>
  </r>
  <r>
    <x v="260"/>
    <x v="717"/>
    <n v="1024"/>
    <s v="ChocoDelight"/>
    <n v="157.11600000000001"/>
    <n v="645.40800000000002"/>
    <x v="698"/>
    <s v="cust-00718"/>
    <s v="Michael"/>
    <s v="Jones"/>
    <s v="mjones@ryzen.com"/>
    <x v="10"/>
    <s v="USA"/>
    <s v="data2"/>
    <n v="2772"/>
  </r>
  <r>
    <x v="25"/>
    <x v="718"/>
    <n v="1360"/>
    <s v="FizzBerry"/>
    <n v="16.616"/>
    <n v="645.40800000000002"/>
    <x v="699"/>
    <s v="cust-00719"/>
    <s v="Olivia"/>
    <s v="Smith"/>
    <s v="osmith@ryzen.com"/>
    <x v="5"/>
    <s v="USA"/>
    <s v="data2"/>
    <n v="9029"/>
  </r>
  <r>
    <x v="127"/>
    <x v="719"/>
    <n v="1446"/>
    <s v="MintCooler"/>
    <n v="17.103999999999999"/>
    <n v="645.40800000000002"/>
    <x v="700"/>
    <s v="cust-00720"/>
    <s v="Liam"/>
    <s v="Johnson"/>
    <s v="ljohnson@ideapad.com"/>
    <x v="5"/>
    <s v="USA"/>
    <s v="data1"/>
    <n v="1740"/>
  </r>
  <r>
    <x v="42"/>
    <x v="720"/>
    <n v="1681"/>
    <s v="BerryBlast"/>
    <n v="27.856000000000002"/>
    <n v="645.40800000000002"/>
    <x v="701"/>
    <s v="cust-00721"/>
    <s v="James"/>
    <s v="Rodriguez"/>
    <s v="jrodriguez@radon.com"/>
    <x v="7"/>
    <s v="India"/>
    <s v="data2"/>
    <n v="5782"/>
  </r>
  <r>
    <x v="310"/>
    <x v="721"/>
    <n v="2364"/>
    <s v="FizzBerry"/>
    <n v="28.344000000000001"/>
    <n v="645.40800000000002"/>
    <x v="702"/>
    <s v="cust-00722"/>
    <s v="Ava"/>
    <s v="Williams"/>
    <s v="awilliams@ryzen.com"/>
    <x v="2"/>
    <s v="Australia"/>
    <s v="data1"/>
    <n v="3329"/>
  </r>
  <r>
    <x v="184"/>
    <x v="722"/>
    <n v="2363"/>
    <s v="TropicalTwist"/>
    <n v="35.088000000000001"/>
    <n v="645.40800000000002"/>
    <x v="703"/>
    <s v="cust-00723"/>
    <s v="Olivia"/>
    <s v="Garcia"/>
    <s v="ogarcia@ryzen.com"/>
    <x v="9"/>
    <s v="USA"/>
    <s v="data2"/>
    <n v="5765"/>
  </r>
  <r>
    <x v="26"/>
    <x v="723"/>
    <n v="94"/>
    <s v="MintCooler"/>
    <n v="41.344000000000001"/>
    <n v="645.40800000000002"/>
    <x v="704"/>
    <s v="cust-00724"/>
    <s v="Emma"/>
    <s v="Johnson"/>
    <s v="ejohnson@ideapad.com"/>
    <x v="9"/>
    <s v="USA"/>
    <s v="data1"/>
    <n v="9022"/>
  </r>
  <r>
    <x v="68"/>
    <x v="724"/>
    <n v="2105"/>
    <s v="TropicalTwist"/>
    <n v="60.451999999999998"/>
    <n v="645.40800000000002"/>
    <x v="705"/>
    <s v="cust-00725"/>
    <s v="Liam"/>
    <s v="Williams"/>
    <s v="lwilliams@radon.com"/>
    <x v="4"/>
    <s v="England"/>
    <s v="data1"/>
    <n v="8984"/>
  </r>
  <r>
    <x v="311"/>
    <x v="725"/>
    <n v="616"/>
    <s v="TropicalTwist"/>
    <n v="62.7"/>
    <n v="645.40800000000002"/>
    <x v="706"/>
    <s v="cust-00726"/>
    <s v="John"/>
    <s v="Jones"/>
    <s v="jjones@ryzen.com"/>
    <x v="9"/>
    <s v="USA"/>
    <s v="info1"/>
    <n v="9134"/>
  </r>
  <r>
    <x v="146"/>
    <x v="726"/>
    <n v="38"/>
    <s v="ChocoDelight"/>
    <n v="101.044"/>
    <n v="645.40800000000002"/>
    <x v="707"/>
    <s v="cust-00727"/>
    <s v="Michael"/>
    <s v="Jones"/>
    <s v="mjones@ideapad.com"/>
    <x v="9"/>
    <s v="USA"/>
    <s v="info1"/>
    <n v="4735"/>
  </r>
  <r>
    <x v="285"/>
    <x v="727"/>
    <n v="2150"/>
    <s v="LemonZest"/>
    <n v="101.56"/>
    <n v="645.40800000000002"/>
    <x v="708"/>
    <s v="cust-00728"/>
    <s v="Ava"/>
    <s v="Jones"/>
    <s v="ajones@ideapad.com"/>
    <x v="9"/>
    <s v="USA"/>
    <s v="data2"/>
    <n v="3498"/>
  </r>
  <r>
    <x v="312"/>
    <x v="728"/>
    <n v="2520"/>
    <s v="BerryBlast"/>
    <n v="120.91200000000001"/>
    <n v="645.40800000000002"/>
    <x v="709"/>
    <s v="cust-00729"/>
    <s v="Michael"/>
    <s v="Rodriguez"/>
    <s v="mrodriguez@ideapad.com"/>
    <x v="8"/>
    <s v="India"/>
    <s v="data2"/>
    <n v="8051"/>
  </r>
  <r>
    <x v="82"/>
    <x v="729"/>
    <n v="1092"/>
    <s v="CitrusSplash"/>
    <n v="172.1728"/>
    <n v="645.40800000000002"/>
    <x v="710"/>
    <s v="cust-00730"/>
    <s v="Olivia"/>
    <s v="Jones"/>
    <s v="ojones@ryzen.com"/>
    <x v="9"/>
    <s v="USA"/>
    <s v="data1"/>
    <n v="7907"/>
  </r>
  <r>
    <x v="278"/>
    <x v="730"/>
    <n v="1587"/>
    <s v="LemonZest"/>
    <n v="38.46"/>
    <n v="645.40800000000002"/>
    <x v="711"/>
    <s v="cust-00731"/>
    <s v="Ava"/>
    <s v="Martinez"/>
    <s v="amartinez@radon.com"/>
    <x v="9"/>
    <s v="USA"/>
    <s v="data1"/>
    <n v="9169"/>
  </r>
  <r>
    <x v="190"/>
    <x v="731"/>
    <n v="2158"/>
    <s v="PeachPunch"/>
    <n v="28.408000000000001"/>
    <n v="645.40800000000002"/>
    <x v="712"/>
    <s v="cust-00732"/>
    <s v="Olivia"/>
    <s v="Garcia"/>
    <s v="ogarcia@ryzen.com"/>
    <x v="0"/>
    <s v="Australia"/>
    <s v="data2"/>
    <n v="9058"/>
  </r>
  <r>
    <x v="113"/>
    <x v="732"/>
    <n v="1925"/>
    <s v="MintCooler"/>
    <n v="94.171999999999997"/>
    <n v="648.27359999999999"/>
    <x v="713"/>
    <s v="cust-00733"/>
    <s v="Emma"/>
    <s v="Smith"/>
    <s v="esmith@ryzen.com"/>
    <x v="10"/>
    <s v="USA"/>
    <s v="data1"/>
    <n v="2323"/>
  </r>
  <r>
    <x v="49"/>
    <x v="733"/>
    <n v="616"/>
    <s v="TropicalTwist"/>
    <n v="218.38079999999999"/>
    <n v="655.01279999999997"/>
    <x v="714"/>
    <s v="cust-00734"/>
    <s v="Emma"/>
    <s v="Brown"/>
    <s v="ebrown@ideapad.com"/>
    <x v="6"/>
    <s v="England"/>
    <s v="info1"/>
    <n v="2255"/>
  </r>
  <r>
    <x v="62"/>
    <x v="734"/>
    <n v="1454"/>
    <s v="TropicalTwist"/>
    <n v="122.52800000000001"/>
    <n v="660.89779199999998"/>
    <x v="715"/>
    <s v="cust-00735"/>
    <s v="John"/>
    <s v="Smith"/>
    <s v="jsmith@ryzen.com"/>
    <x v="10"/>
    <s v="USA"/>
    <s v="data2"/>
    <n v="9471"/>
  </r>
  <r>
    <x v="313"/>
    <x v="735"/>
    <n v="1387"/>
    <s v="BerryBlast"/>
    <n v="60.247999999999998"/>
    <n v="660.89779199999998"/>
    <x v="716"/>
    <s v="cust-00736"/>
    <s v="Ava"/>
    <s v="Miller"/>
    <s v="amiller@ideapad.com"/>
    <x v="10"/>
    <s v="USA"/>
    <s v="data2"/>
    <n v="9020"/>
  </r>
  <r>
    <x v="257"/>
    <x v="736"/>
    <n v="1804"/>
    <s v="BerryBlast"/>
    <n v="195.9376"/>
    <n v="661.54319999999996"/>
    <x v="717"/>
    <s v="cust-00737"/>
    <s v="Olivia"/>
    <s v="Miller"/>
    <s v="omiller@ideapad.com"/>
    <x v="0"/>
    <s v="Australia"/>
    <s v="info1"/>
    <n v="4434"/>
  </r>
  <r>
    <x v="80"/>
    <x v="737"/>
    <n v="1174"/>
    <s v="LemonZest"/>
    <n v="157.69999999999999"/>
    <n v="661.54319999999996"/>
    <x v="718"/>
    <s v="cust-00738"/>
    <s v="Noah"/>
    <s v="Garcia"/>
    <s v="ngarcia@ideapad.com"/>
    <x v="11"/>
    <s v="England"/>
    <s v="data2"/>
    <n v="7273"/>
  </r>
  <r>
    <x v="122"/>
    <x v="738"/>
    <n v="2755"/>
    <s v="TropicalTwist"/>
    <n v="2.1280000000000001"/>
    <n v="661.54319999999996"/>
    <x v="719"/>
    <s v="cust-00739"/>
    <s v="Sophia"/>
    <s v="Garcia"/>
    <s v="sgarcia@ideapad.com"/>
    <x v="8"/>
    <s v="India"/>
    <s v="data2"/>
    <n v="1413"/>
  </r>
  <r>
    <x v="314"/>
    <x v="739"/>
    <n v="1689"/>
    <s v="MangoBliss"/>
    <n v="8.2080000000000002"/>
    <n v="661.54319999999996"/>
    <x v="720"/>
    <s v="cust-00740"/>
    <s v="James"/>
    <s v="Johnson"/>
    <s v="jjohnson@ryzen.com"/>
    <x v="10"/>
    <s v="USA"/>
    <s v="data1"/>
    <n v="9709"/>
  </r>
  <r>
    <x v="252"/>
    <x v="740"/>
    <n v="1337"/>
    <s v="PeachPunch"/>
    <n v="11.58"/>
    <n v="661.54319999999996"/>
    <x v="721"/>
    <s v="cust-00741"/>
    <s v="Michael"/>
    <s v="Johnson"/>
    <s v="mjohnson@ryzen.com"/>
    <x v="1"/>
    <s v="India"/>
    <s v="data1"/>
    <n v="6913"/>
  </r>
  <r>
    <x v="32"/>
    <x v="741"/>
    <n v="291"/>
    <s v="TropicalTwist"/>
    <n v="12.023999999999999"/>
    <n v="661.54319999999996"/>
    <x v="722"/>
    <s v="cust-00742"/>
    <s v="Ava"/>
    <s v="Garcia"/>
    <s v="agarcia@radon.com"/>
    <x v="7"/>
    <s v="India"/>
    <s v="data2"/>
    <n v="8632"/>
  </r>
  <r>
    <x v="233"/>
    <x v="742"/>
    <n v="2218"/>
    <s v="FizzBerry"/>
    <n v="12.416"/>
    <n v="661.54319999999996"/>
    <x v="723"/>
    <s v="cust-00743"/>
    <s v="Ava"/>
    <s v="Miller"/>
    <s v="amiller@ideapad.com"/>
    <x v="9"/>
    <s v="USA"/>
    <s v="data1"/>
    <n v="7515"/>
  </r>
  <r>
    <x v="315"/>
    <x v="743"/>
    <n v="2677"/>
    <s v="ChocoDelight"/>
    <n v="13.176"/>
    <n v="661.54319999999996"/>
    <x v="724"/>
    <s v="cust-00744"/>
    <s v="James"/>
    <s v="Smith"/>
    <s v="jsmith@radon.com"/>
    <x v="4"/>
    <s v="England"/>
    <s v="info1"/>
    <n v="5038"/>
  </r>
  <r>
    <x v="304"/>
    <x v="744"/>
    <n v="1573"/>
    <s v="FizzBerry"/>
    <n v="15.396000000000001"/>
    <n v="661.54319999999996"/>
    <x v="725"/>
    <s v="cust-00745"/>
    <s v="Noah"/>
    <s v="Johnson"/>
    <s v="njohnson@radon.com"/>
    <x v="3"/>
    <s v="Australia"/>
    <s v="info1"/>
    <n v="3123"/>
  </r>
  <r>
    <x v="142"/>
    <x v="745"/>
    <n v="1614"/>
    <s v="ChocoDelight"/>
    <n v="67.78"/>
    <n v="661.54319999999996"/>
    <x v="726"/>
    <s v="cust-00746"/>
    <s v="James"/>
    <s v="Smith"/>
    <s v="jsmith@ryzen.com"/>
    <x v="2"/>
    <s v="Australia"/>
    <s v="info1"/>
    <n v="8920"/>
  </r>
  <r>
    <x v="100"/>
    <x v="746"/>
    <n v="1069"/>
    <s v="MintCooler"/>
    <n v="71.152000000000001"/>
    <n v="661.54319999999996"/>
    <x v="727"/>
    <s v="cust-00747"/>
    <s v="Isabella"/>
    <s v="Davis"/>
    <s v="idavis@ideapad.com"/>
    <x v="7"/>
    <s v="India"/>
    <s v="info1"/>
    <n v="9450"/>
  </r>
  <r>
    <x v="207"/>
    <x v="747"/>
    <n v="1402"/>
    <s v="FizzBerry"/>
    <n v="79.02"/>
    <n v="661.54319999999996"/>
    <x v="728"/>
    <s v="cust-00748"/>
    <s v="Noah"/>
    <s v="Brown"/>
    <s v="nbrown@radon.com"/>
    <x v="3"/>
    <s v="Australia"/>
    <s v="data1"/>
    <n v="9686"/>
  </r>
  <r>
    <x v="144"/>
    <x v="748"/>
    <n v="2254"/>
    <s v="MangoBliss"/>
    <n v="82.703999999999994"/>
    <n v="661.54319999999996"/>
    <x v="729"/>
    <s v="cust-00749"/>
    <s v="Sophia"/>
    <s v="Davis"/>
    <s v="sdavis@ryzen.com"/>
    <x v="3"/>
    <s v="Australia"/>
    <s v="info1"/>
    <n v="2267"/>
  </r>
  <r>
    <x v="144"/>
    <x v="749"/>
    <n v="2601"/>
    <s v="MangoBliss"/>
    <n v="86.888000000000005"/>
    <n v="661.54319999999996"/>
    <x v="730"/>
    <s v="cust-00750"/>
    <s v="Emma"/>
    <s v="Rodriguez"/>
    <s v="erodriguez@ryzen.com"/>
    <x v="3"/>
    <s v="Australia"/>
    <s v="data1"/>
    <n v="4665"/>
  </r>
  <r>
    <x v="24"/>
    <x v="750"/>
    <n v="1459"/>
    <s v="FizzBerry"/>
    <n v="105.996"/>
    <n v="661.54319999999996"/>
    <x v="731"/>
    <s v="cust-00751"/>
    <s v="Michael"/>
    <s v="Smith"/>
    <s v="msmith@ideapad.com"/>
    <x v="6"/>
    <s v="England"/>
    <s v="data2"/>
    <n v="3322"/>
  </r>
  <r>
    <x v="92"/>
    <x v="751"/>
    <n v="386"/>
    <s v="MintCooler"/>
    <n v="120.608"/>
    <n v="661.54319999999996"/>
    <x v="732"/>
    <s v="cust-00752"/>
    <s v="James"/>
    <s v="Johnson"/>
    <s v="jjohnson@radon.com"/>
    <x v="4"/>
    <s v="England"/>
    <s v="data1"/>
    <n v="6824"/>
  </r>
  <r>
    <x v="163"/>
    <x v="752"/>
    <n v="1625"/>
    <s v="CitrusSplash"/>
    <n v="149.83199999999999"/>
    <n v="661.54319999999996"/>
    <x v="733"/>
    <s v="cust-00753"/>
    <s v="Olivia"/>
    <s v="Davis"/>
    <s v="odavis@ideapad.com"/>
    <x v="7"/>
    <s v="India"/>
    <s v="data1"/>
    <n v="6203"/>
  </r>
  <r>
    <x v="316"/>
    <x v="753"/>
    <n v="2268"/>
    <s v="TropicalTwist"/>
    <n v="153.20400000000001"/>
    <n v="661.54319999999996"/>
    <x v="734"/>
    <s v="cust-00754"/>
    <s v="James"/>
    <s v="Williams"/>
    <s v="jwilliams@ryzen.com"/>
    <x v="0"/>
    <s v="Australia"/>
    <s v="info1"/>
    <n v="5201"/>
  </r>
  <r>
    <x v="301"/>
    <x v="754"/>
    <n v="1654"/>
    <s v="MintCooler"/>
    <n v="191.42"/>
    <n v="671.22432000000003"/>
    <x v="735"/>
    <s v="cust-00755"/>
    <s v="Sophia"/>
    <s v="Rodriguez"/>
    <s v="srodriguez@radon.com"/>
    <x v="2"/>
    <s v="Australia"/>
    <s v="data2"/>
    <n v="2338"/>
  </r>
  <r>
    <x v="282"/>
    <x v="755"/>
    <n v="407"/>
    <s v="BerryBlast"/>
    <n v="105.672"/>
    <n v="671.22432000000003"/>
    <x v="736"/>
    <s v="cust-00756"/>
    <s v="Emma"/>
    <s v="Garcia"/>
    <s v="egarcia@ideapad.com"/>
    <x v="6"/>
    <s v="England"/>
    <s v="data1"/>
    <n v="8538"/>
  </r>
  <r>
    <x v="63"/>
    <x v="756"/>
    <n v="1892"/>
    <s v="BerryBlast"/>
    <n v="170.864"/>
    <n v="671.22432000000003"/>
    <x v="737"/>
    <s v="cust-00757"/>
    <s v="Liam"/>
    <s v="Jones"/>
    <s v="ljones@ideapad.com"/>
    <x v="11"/>
    <s v="England"/>
    <s v="data1"/>
    <n v="6464"/>
  </r>
  <r>
    <x v="142"/>
    <x v="757"/>
    <n v="2711"/>
    <s v="BerryBlast"/>
    <n v="22.463999999999999"/>
    <n v="671.4864"/>
    <x v="738"/>
    <s v="cust-00758"/>
    <s v="Liam"/>
    <s v="Johnson"/>
    <s v="ljohnson@ideapad.com"/>
    <x v="7"/>
    <s v="India"/>
    <s v="data1"/>
    <n v="6702"/>
  </r>
  <r>
    <x v="317"/>
    <x v="758"/>
    <n v="87"/>
    <s v="FizzBerry"/>
    <n v="215.99359999999999"/>
    <n v="677.67840000000001"/>
    <x v="739"/>
    <s v="cust-00759"/>
    <s v="John"/>
    <s v="Smith"/>
    <s v="jsmith@radon.com"/>
    <x v="9"/>
    <s v="USA"/>
    <s v="data2"/>
    <n v="6291"/>
  </r>
  <r>
    <x v="265"/>
    <x v="759"/>
    <n v="1650"/>
    <s v="ChocoDelight"/>
    <n v="84.1"/>
    <n v="677.67840000000001"/>
    <x v="740"/>
    <s v="cust-00760"/>
    <s v="James"/>
    <s v="Miller"/>
    <s v="jmiller@ideapad.com"/>
    <x v="3"/>
    <s v="Australia"/>
    <s v="data2"/>
    <n v="5658"/>
  </r>
  <r>
    <x v="154"/>
    <x v="760"/>
    <n v="1191"/>
    <s v="GingerFizz"/>
    <n v="8.3719999999999999"/>
    <n v="677.67840000000001"/>
    <x v="741"/>
    <s v="cust-00761"/>
    <s v="Sophia"/>
    <s v="Williams"/>
    <s v="swilliams@ryzen.com"/>
    <x v="2"/>
    <s v="Australia"/>
    <s v="data1"/>
    <n v="6926"/>
  </r>
  <r>
    <x v="29"/>
    <x v="761"/>
    <n v="91"/>
    <s v="GingerFizz"/>
    <n v="8.7919999999999998"/>
    <n v="677.67840000000001"/>
    <x v="742"/>
    <s v="cust-00762"/>
    <s v="Sophia"/>
    <s v="Miller"/>
    <s v="smiller@ideapad.com"/>
    <x v="8"/>
    <s v="India"/>
    <s v="data2"/>
    <n v="9730"/>
  </r>
  <r>
    <x v="173"/>
    <x v="762"/>
    <n v="2167"/>
    <s v="ChocoDelight"/>
    <n v="11.04"/>
    <n v="677.67840000000001"/>
    <x v="743"/>
    <s v="cust-00763"/>
    <s v="Michael"/>
    <s v="Davis"/>
    <s v="mdavis@ryzen.com"/>
    <x v="1"/>
    <s v="India"/>
    <s v="data2"/>
    <n v="5045"/>
  </r>
  <r>
    <x v="11"/>
    <x v="763"/>
    <n v="1938"/>
    <s v="LemonZest"/>
    <n v="22.28"/>
    <n v="677.67840000000001"/>
    <x v="744"/>
    <s v="cust-00764"/>
    <s v="Sophia"/>
    <s v="Martinez"/>
    <s v="smartinez@radon.com"/>
    <x v="3"/>
    <s v="Australia"/>
    <s v="info1"/>
    <n v="4252"/>
  </r>
  <r>
    <x v="238"/>
    <x v="764"/>
    <n v="80"/>
    <s v="GingerFizz"/>
    <n v="23.803999999999998"/>
    <n v="677.67840000000001"/>
    <x v="745"/>
    <s v="cust-00765"/>
    <s v="Liam"/>
    <s v="Davis"/>
    <s v="ldavis@ryzen.com"/>
    <x v="10"/>
    <s v="USA"/>
    <s v="data2"/>
    <n v="9698"/>
  </r>
  <r>
    <x v="237"/>
    <x v="765"/>
    <n v="1744"/>
    <s v="GingerFizz"/>
    <n v="39.276000000000003"/>
    <n v="677.67840000000001"/>
    <x v="746"/>
    <s v="cust-00766"/>
    <s v="Michael"/>
    <s v="Smith"/>
    <s v="msmith@radon.com"/>
    <x v="11"/>
    <s v="England"/>
    <s v="info1"/>
    <n v="7144"/>
  </r>
  <r>
    <x v="37"/>
    <x v="766"/>
    <n v="517"/>
    <s v="ChocoDelight"/>
    <n v="82.975999999999999"/>
    <n v="677.67840000000001"/>
    <x v="747"/>
    <s v="cust-00767"/>
    <s v="Noah"/>
    <s v="Miller"/>
    <s v="nmiller@ryzen.com"/>
    <x v="5"/>
    <s v="USA"/>
    <s v="data2"/>
    <n v="7679"/>
  </r>
  <r>
    <x v="318"/>
    <x v="767"/>
    <n v="2143"/>
    <s v="ChocoDelight"/>
    <n v="108.828"/>
    <n v="677.67840000000001"/>
    <x v="748"/>
    <s v="cust-00768"/>
    <s v="John"/>
    <s v="Miller"/>
    <s v="jmiller@ryzen.com"/>
    <x v="5"/>
    <s v="USA"/>
    <s v="info1"/>
    <n v="9034"/>
  </r>
  <r>
    <x v="67"/>
    <x v="768"/>
    <n v="493"/>
    <s v="LemonZest"/>
    <n v="110.744"/>
    <n v="677.67840000000001"/>
    <x v="749"/>
    <s v="cust-00769"/>
    <s v="Ava"/>
    <s v="Rodriguez"/>
    <s v="arodriguez@ideapad.com"/>
    <x v="10"/>
    <s v="USA"/>
    <s v="info1"/>
    <n v="1740"/>
  </r>
  <r>
    <x v="26"/>
    <x v="769"/>
    <n v="56"/>
    <s v="TropicalTwist"/>
    <n v="113.324"/>
    <n v="677.67840000000001"/>
    <x v="750"/>
    <s v="cust-00770"/>
    <s v="Michael"/>
    <s v="Johnson"/>
    <s v="mjohnson@ideapad.com"/>
    <x v="1"/>
    <s v="India"/>
    <s v="info1"/>
    <n v="2800"/>
  </r>
  <r>
    <x v="22"/>
    <x v="770"/>
    <n v="819"/>
    <s v="ChocoDelight"/>
    <n v="115.572"/>
    <n v="677.67840000000001"/>
    <x v="751"/>
    <s v="cust-00771"/>
    <s v="Liam"/>
    <s v="Johnson"/>
    <s v="ljohnson@radon.com"/>
    <x v="2"/>
    <s v="Australia"/>
    <s v="data2"/>
    <n v="5855"/>
  </r>
  <r>
    <x v="162"/>
    <x v="771"/>
    <n v="2488"/>
    <s v="FizzBerry"/>
    <n v="117.42400000000001"/>
    <n v="677.67840000000001"/>
    <x v="752"/>
    <s v="cust-00772"/>
    <s v="Sophia"/>
    <s v="Garcia"/>
    <s v="sgarcia@radon.com"/>
    <x v="8"/>
    <s v="India"/>
    <s v="data1"/>
    <n v="8782"/>
  </r>
  <r>
    <x v="154"/>
    <x v="772"/>
    <n v="1805"/>
    <s v="CitrusSplash"/>
    <n v="136.928"/>
    <n v="677.67840000000001"/>
    <x v="753"/>
    <s v="cust-00773"/>
    <s v="Emma"/>
    <s v="Davis"/>
    <s v="edavis@radon.com"/>
    <x v="9"/>
    <s v="USA"/>
    <s v="info1"/>
    <n v="6665"/>
  </r>
  <r>
    <x v="106"/>
    <x v="773"/>
    <n v="2495"/>
    <s v="MintCooler"/>
    <n v="160.53200000000001"/>
    <n v="677.67840000000001"/>
    <x v="754"/>
    <s v="cust-00774"/>
    <s v="Emma"/>
    <s v="Rodriguez"/>
    <s v="erodriguez@radon.com"/>
    <x v="5"/>
    <s v="USA"/>
    <s v="data2"/>
    <n v="6940"/>
  </r>
  <r>
    <x v="286"/>
    <x v="774"/>
    <n v="822"/>
    <s v="ChocoDelight"/>
    <n v="166.15199999999999"/>
    <n v="677.67840000000001"/>
    <x v="755"/>
    <s v="cust-00775"/>
    <s v="Michael"/>
    <s v="Miller"/>
    <s v="mmiller@ryzen.com"/>
    <x v="10"/>
    <s v="USA"/>
    <s v="data2"/>
    <n v="4798"/>
  </r>
  <r>
    <x v="319"/>
    <x v="775"/>
    <n v="1532"/>
    <s v="GingerFizz"/>
    <n v="188.63200000000001"/>
    <n v="693.81359999999995"/>
    <x v="756"/>
    <s v="cust-00776"/>
    <s v="Isabella"/>
    <s v="Garcia"/>
    <s v="igarcia@ryzen.com"/>
    <x v="8"/>
    <s v="India"/>
    <s v="info1"/>
    <n v="3226"/>
  </r>
  <r>
    <x v="208"/>
    <x v="776"/>
    <n v="559"/>
    <s v="MintCooler"/>
    <n v="34.368000000000002"/>
    <n v="693.81359999999995"/>
    <x v="757"/>
    <s v="cust-00777"/>
    <s v="Liam"/>
    <s v="Martinez"/>
    <s v="lmartinez@radon.com"/>
    <x v="5"/>
    <s v="USA"/>
    <s v="data2"/>
    <n v="4003"/>
  </r>
  <r>
    <x v="250"/>
    <x v="777"/>
    <n v="39"/>
    <s v="MintCooler"/>
    <n v="38.6"/>
    <n v="693.81359999999995"/>
    <x v="758"/>
    <s v="cust-00778"/>
    <s v="Olivia"/>
    <s v="Rodriguez"/>
    <s v="orodriguez@ryzen.com"/>
    <x v="3"/>
    <s v="Australia"/>
    <s v="data2"/>
    <n v="1279"/>
  </r>
  <r>
    <x v="320"/>
    <x v="778"/>
    <n v="2783"/>
    <s v="MangoBliss"/>
    <n v="56.911999999999999"/>
    <n v="693.81359999999995"/>
    <x v="759"/>
    <s v="cust-00779"/>
    <s v="Emma"/>
    <s v="Davis"/>
    <s v="edavis@ideapad.com"/>
    <x v="8"/>
    <s v="India"/>
    <s v="data1"/>
    <n v="9316"/>
  </r>
  <r>
    <x v="208"/>
    <x v="779"/>
    <n v="1215"/>
    <s v="ChocoDelight"/>
    <n v="65.575999999999993"/>
    <n v="693.81359999999995"/>
    <x v="760"/>
    <s v="cust-00780"/>
    <s v="John"/>
    <s v="Johnson"/>
    <s v="jjohnson@ryzen.com"/>
    <x v="8"/>
    <s v="India"/>
    <s v="info1"/>
    <n v="2536"/>
  </r>
  <r>
    <x v="113"/>
    <x v="780"/>
    <n v="1310"/>
    <s v="ChocoDelight"/>
    <n v="84.683999999999997"/>
    <n v="693.81359999999995"/>
    <x v="761"/>
    <s v="cust-00781"/>
    <s v="John"/>
    <s v="Rodriguez"/>
    <s v="jrodriguez@radon.com"/>
    <x v="9"/>
    <s v="USA"/>
    <s v="info1"/>
    <n v="8284"/>
  </r>
  <r>
    <x v="321"/>
    <x v="781"/>
    <n v="1640"/>
    <s v="TropicalTwist"/>
    <n v="98.171999999999997"/>
    <n v="693.81359999999995"/>
    <x v="762"/>
    <s v="cust-00782"/>
    <s v="Liam"/>
    <s v="Rodriguez"/>
    <s v="lrodriguez@ryzen.com"/>
    <x v="8"/>
    <s v="India"/>
    <s v="data1"/>
    <n v="3259"/>
  </r>
  <r>
    <x v="251"/>
    <x v="782"/>
    <n v="2652"/>
    <s v="MangoBliss"/>
    <n v="100.176"/>
    <n v="693.81359999999995"/>
    <x v="763"/>
    <s v="cust-00783"/>
    <s v="James"/>
    <s v="Rodriguez"/>
    <s v="jrodriguez@ryzen.com"/>
    <x v="8"/>
    <s v="India"/>
    <s v="data1"/>
    <n v="8179"/>
  </r>
  <r>
    <x v="95"/>
    <x v="783"/>
    <n v="241"/>
    <s v="ChocoDelight"/>
    <n v="140.88399999999999"/>
    <n v="693.81359999999995"/>
    <x v="764"/>
    <s v="cust-00784"/>
    <s v="Noah"/>
    <s v="Martinez"/>
    <s v="nmartinez@ideapad.com"/>
    <x v="4"/>
    <s v="England"/>
    <s v="data2"/>
    <n v="4510"/>
  </r>
  <r>
    <x v="34"/>
    <x v="784"/>
    <n v="799"/>
    <s v="PeachPunch"/>
    <n v="145.67599999999999"/>
    <n v="693.81359999999995"/>
    <x v="765"/>
    <s v="cust-00785"/>
    <s v="John"/>
    <s v="Rodriguez"/>
    <s v="jrodriguez@ideapad.com"/>
    <x v="11"/>
    <s v="England"/>
    <s v="data2"/>
    <n v="7774"/>
  </r>
  <r>
    <x v="34"/>
    <x v="785"/>
    <n v="55"/>
    <s v="FizzBerry"/>
    <n v="159.99199999999999"/>
    <n v="693.81359999999995"/>
    <x v="766"/>
    <s v="cust-00786"/>
    <s v="Ava"/>
    <s v="Johnson"/>
    <s v="ajohnson@ideapad.com"/>
    <x v="10"/>
    <s v="USA"/>
    <s v="data1"/>
    <n v="3010"/>
  </r>
  <r>
    <x v="282"/>
    <x v="786"/>
    <n v="523"/>
    <s v="LemonZest"/>
    <n v="162.24"/>
    <n v="693.81359999999995"/>
    <x v="767"/>
    <s v="cust-00787"/>
    <s v="Michael"/>
    <s v="Smith"/>
    <s v="msmith@radon.com"/>
    <x v="9"/>
    <s v="USA"/>
    <s v="data1"/>
    <n v="6748"/>
  </r>
  <r>
    <x v="162"/>
    <x v="787"/>
    <n v="1507"/>
    <s v="MintCooler"/>
    <n v="170.108"/>
    <n v="693.81359999999995"/>
    <x v="768"/>
    <s v="cust-00788"/>
    <s v="Noah"/>
    <s v="Williams"/>
    <s v="nwilliams@ryzen.com"/>
    <x v="0"/>
    <s v="Australia"/>
    <s v="data1"/>
    <n v="9299"/>
  </r>
  <r>
    <x v="322"/>
    <x v="788"/>
    <n v="562"/>
    <s v="LemonZest"/>
    <n v="195.96"/>
    <n v="693.81359999999995"/>
    <x v="769"/>
    <s v="cust-00789"/>
    <s v="Emma"/>
    <s v="Johnson"/>
    <s v="ejohnson@ryzen.com"/>
    <x v="3"/>
    <s v="Australia"/>
    <s v="data2"/>
    <n v="2774"/>
  </r>
  <r>
    <x v="254"/>
    <x v="789"/>
    <n v="373"/>
    <s v="FizzBerry"/>
    <n v="2.988"/>
    <n v="693.81359999999995"/>
    <x v="770"/>
    <s v="cust-00790"/>
    <s v="James"/>
    <s v="Jones"/>
    <s v="jjones@ryzen.com"/>
    <x v="10"/>
    <s v="USA"/>
    <s v="data1"/>
    <n v="4247"/>
  </r>
  <r>
    <x v="19"/>
    <x v="790"/>
    <n v="517"/>
    <s v="MangoBliss"/>
    <n v="3.7559999999999998"/>
    <n v="693.81359999999995"/>
    <x v="771"/>
    <s v="cust-00791"/>
    <s v="Liam"/>
    <s v="Brown"/>
    <s v="lbrown@radon.com"/>
    <x v="7"/>
    <s v="India"/>
    <s v="data1"/>
    <n v="3842"/>
  </r>
  <r>
    <x v="176"/>
    <x v="791"/>
    <n v="146"/>
    <s v="LemonZest"/>
    <n v="6.0039999999999996"/>
    <n v="693.81359999999995"/>
    <x v="772"/>
    <s v="cust-00792"/>
    <s v="Noah"/>
    <s v="Davis"/>
    <s v="ndavis@ideapad.com"/>
    <x v="0"/>
    <s v="Australia"/>
    <s v="data2"/>
    <n v="8745"/>
  </r>
  <r>
    <x v="304"/>
    <x v="792"/>
    <n v="714"/>
    <s v="ChocoDelight"/>
    <n v="17.244"/>
    <n v="693.81359999999995"/>
    <x v="773"/>
    <s v="cust-00793"/>
    <s v="Olivia"/>
    <s v="Williams"/>
    <s v="owilliams@radon.com"/>
    <x v="11"/>
    <s v="England"/>
    <s v="data1"/>
    <n v="4244"/>
  </r>
  <r>
    <x v="323"/>
    <x v="793"/>
    <n v="879"/>
    <s v="ChocoDelight"/>
    <n v="23.988"/>
    <n v="693.81359999999995"/>
    <x v="774"/>
    <s v="cust-00794"/>
    <s v="Sophia"/>
    <s v="Jones"/>
    <s v="sjones@ideapad.com"/>
    <x v="0"/>
    <s v="Australia"/>
    <s v="info1"/>
    <n v="9093"/>
  </r>
  <r>
    <x v="324"/>
    <x v="794"/>
    <n v="1537"/>
    <s v="PeachPunch"/>
    <n v="77.936000000000007"/>
    <n v="693.81359999999995"/>
    <x v="775"/>
    <s v="cust-00795"/>
    <s v="Sophia"/>
    <s v="Martinez"/>
    <s v="smartinez@radon.com"/>
    <x v="2"/>
    <s v="Australia"/>
    <s v="data2"/>
    <n v="4374"/>
  </r>
  <r>
    <x v="300"/>
    <x v="795"/>
    <n v="1113"/>
    <s v="MangoBliss"/>
    <n v="148.036"/>
    <n v="697.04064000000005"/>
    <x v="776"/>
    <s v="cust-00796"/>
    <s v="Olivia"/>
    <s v="Davis"/>
    <s v="odavis@radon.com"/>
    <x v="4"/>
    <s v="England"/>
    <s v="data1"/>
    <n v="8210"/>
  </r>
  <r>
    <x v="91"/>
    <x v="796"/>
    <n v="2611"/>
    <s v="BerryBlast"/>
    <n v="22.204000000000001"/>
    <n v="702.20390399999997"/>
    <x v="777"/>
    <s v="cust-00797"/>
    <s v="Olivia"/>
    <s v="Miller"/>
    <s v="omiller@radon.com"/>
    <x v="1"/>
    <s v="India"/>
    <s v="data1"/>
    <n v="1162"/>
  </r>
  <r>
    <x v="40"/>
    <x v="797"/>
    <n v="2132"/>
    <s v="BerryBlast"/>
    <n v="8.1959999999999997"/>
    <n v="709.94880000000001"/>
    <x v="778"/>
    <s v="cust-00798"/>
    <s v="John"/>
    <s v="Smith"/>
    <s v="jsmith@ideapad.com"/>
    <x v="9"/>
    <s v="USA"/>
    <s v="data2"/>
    <n v="5721"/>
  </r>
  <r>
    <x v="322"/>
    <x v="798"/>
    <n v="933"/>
    <s v="MintCooler"/>
    <n v="53.24"/>
    <n v="709.94880000000001"/>
    <x v="779"/>
    <s v="cust-00799"/>
    <s v="Michael"/>
    <s v="Martinez"/>
    <s v="mmartinez@ryzen.com"/>
    <x v="9"/>
    <s v="USA"/>
    <s v="data1"/>
    <n v="5214"/>
  </r>
  <r>
    <x v="190"/>
    <x v="799"/>
    <n v="1803"/>
    <s v="FizzBerry"/>
    <n v="133.6"/>
    <n v="709.94880000000001"/>
    <x v="780"/>
    <s v="cust-00800"/>
    <s v="John"/>
    <s v="Davis"/>
    <s v="jdavis@ryzen.com"/>
    <x v="9"/>
    <s v="USA"/>
    <s v="info1"/>
    <n v="1471"/>
  </r>
  <r>
    <x v="324"/>
    <x v="800"/>
    <n v="558"/>
    <s v="MangoBliss"/>
    <n v="142.59200000000001"/>
    <n v="709.94880000000001"/>
    <x v="781"/>
    <s v="cust-00801"/>
    <s v="Liam"/>
    <s v="Miller"/>
    <s v="lmiller@ryzen.com"/>
    <x v="8"/>
    <s v="India"/>
    <s v="info1"/>
    <n v="7735"/>
  </r>
  <r>
    <x v="200"/>
    <x v="801"/>
    <n v="2152"/>
    <s v="CitrusSplash"/>
    <n v="152.708"/>
    <n v="709.94880000000001"/>
    <x v="782"/>
    <s v="cust-00802"/>
    <s v="Michael"/>
    <s v="Rodriguez"/>
    <s v="mrodriguez@radon.com"/>
    <x v="8"/>
    <s v="India"/>
    <s v="data1"/>
    <n v="1944"/>
  </r>
  <r>
    <x v="181"/>
    <x v="802"/>
    <n v="363"/>
    <s v="LemonZest"/>
    <n v="153.83199999999999"/>
    <n v="709.94880000000001"/>
    <x v="783"/>
    <s v="cust-00803"/>
    <s v="Emma"/>
    <s v="Jones"/>
    <s v="ejones@ryzen.com"/>
    <x v="3"/>
    <s v="Australia"/>
    <s v="info1"/>
    <n v="2303"/>
  </r>
  <r>
    <x v="27"/>
    <x v="803"/>
    <n v="2300"/>
    <s v="PeachPunch"/>
    <n v="181.93199999999999"/>
    <n v="709.94880000000001"/>
    <x v="784"/>
    <s v="cust-00804"/>
    <s v="Isabella"/>
    <s v="Davis"/>
    <s v="idavis@radon.com"/>
    <x v="8"/>
    <s v="India"/>
    <s v="data1"/>
    <n v="2242"/>
  </r>
  <r>
    <x v="240"/>
    <x v="804"/>
    <n v="1710"/>
    <s v="PeachPunch"/>
    <n v="188.67599999999999"/>
    <n v="709.94880000000001"/>
    <x v="785"/>
    <s v="cust-00805"/>
    <s v="Liam"/>
    <s v="Jones"/>
    <s v="ljones@radon.com"/>
    <x v="1"/>
    <s v="India"/>
    <s v="info1"/>
    <n v="4386"/>
  </r>
  <r>
    <x v="73"/>
    <x v="805"/>
    <n v="1365"/>
    <s v="TropicalTwist"/>
    <n v="189.8"/>
    <n v="709.94880000000001"/>
    <x v="786"/>
    <s v="cust-00806"/>
    <s v="Liam"/>
    <s v="Miller"/>
    <s v="lmiller@ryzen.com"/>
    <x v="4"/>
    <s v="England"/>
    <s v="data1"/>
    <n v="6262"/>
  </r>
  <r>
    <x v="171"/>
    <x v="806"/>
    <n v="378"/>
    <s v="MintCooler"/>
    <n v="192.048"/>
    <n v="709.94880000000001"/>
    <x v="787"/>
    <s v="cust-00807"/>
    <s v="John"/>
    <s v="Jones"/>
    <s v="jjones@ryzen.com"/>
    <x v="2"/>
    <s v="Australia"/>
    <s v="info1"/>
    <n v="5799"/>
  </r>
  <r>
    <x v="125"/>
    <x v="807"/>
    <n v="1162"/>
    <s v="LemonZest"/>
    <n v="198.792"/>
    <n v="709.94880000000001"/>
    <x v="788"/>
    <s v="cust-00808"/>
    <s v="Noah"/>
    <s v="Williams"/>
    <s v="nwilliams@ryzen.com"/>
    <x v="5"/>
    <s v="USA"/>
    <s v="data2"/>
    <n v="2942"/>
  </r>
  <r>
    <x v="231"/>
    <x v="808"/>
    <n v="1167"/>
    <s v="GingerFizz"/>
    <n v="6.9"/>
    <n v="709.94880000000001"/>
    <x v="789"/>
    <s v="cust-00809"/>
    <s v="Noah"/>
    <s v="Smith"/>
    <s v="nsmith@ryzen.com"/>
    <x v="4"/>
    <s v="England"/>
    <s v="data1"/>
    <n v="9245"/>
  </r>
  <r>
    <x v="269"/>
    <x v="809"/>
    <n v="1413"/>
    <s v="MintCooler"/>
    <n v="9.9600000000000009"/>
    <n v="709.94880000000001"/>
    <x v="790"/>
    <s v="cust-00810"/>
    <s v="Liam"/>
    <s v="Johnson"/>
    <s v="ljohnson@ryzen.com"/>
    <x v="6"/>
    <s v="England"/>
    <s v="data1"/>
    <n v="7828"/>
  </r>
  <r>
    <x v="224"/>
    <x v="810"/>
    <n v="2839"/>
    <s v="ChocoDelight"/>
    <n v="16.704000000000001"/>
    <n v="709.94880000000001"/>
    <x v="791"/>
    <s v="cust-00811"/>
    <s v="Michael"/>
    <s v="Rodriguez"/>
    <s v="mrodriguez@radon.com"/>
    <x v="8"/>
    <s v="India"/>
    <s v="data2"/>
    <n v="4124"/>
  </r>
  <r>
    <x v="325"/>
    <x v="811"/>
    <n v="1104"/>
    <s v="MintCooler"/>
    <n v="27.132000000000001"/>
    <n v="709.94880000000001"/>
    <x v="792"/>
    <s v="cust-00812"/>
    <s v="John"/>
    <s v="Smith"/>
    <s v="jsmith@ryzen.com"/>
    <x v="1"/>
    <s v="India"/>
    <s v="data2"/>
    <n v="6903"/>
  </r>
  <r>
    <x v="264"/>
    <x v="812"/>
    <n v="1712"/>
    <s v="MangoBliss"/>
    <n v="29.38"/>
    <n v="709.94880000000001"/>
    <x v="793"/>
    <s v="cust-00813"/>
    <s v="Michael"/>
    <s v="Brown"/>
    <s v="mbrown@radon.com"/>
    <x v="9"/>
    <s v="USA"/>
    <s v="info1"/>
    <n v="9697"/>
  </r>
  <r>
    <x v="164"/>
    <x v="813"/>
    <n v="1226"/>
    <s v="PeachPunch"/>
    <n v="61.584000000000003"/>
    <n v="709.94880000000001"/>
    <x v="794"/>
    <s v="cust-00814"/>
    <s v="James"/>
    <s v="Davis"/>
    <s v="jdavis@radon.com"/>
    <x v="2"/>
    <s v="Australia"/>
    <s v="info1"/>
    <n v="3187"/>
  </r>
  <r>
    <x v="181"/>
    <x v="814"/>
    <n v="417"/>
    <s v="GingerFizz"/>
    <n v="170.12799999999999"/>
    <n v="709.94880000000001"/>
    <x v="795"/>
    <s v="cust-00815"/>
    <s v="John"/>
    <s v="Williams"/>
    <s v="jwilliams@radon.com"/>
    <x v="1"/>
    <s v="India"/>
    <s v="data2"/>
    <n v="9735"/>
  </r>
  <r>
    <x v="51"/>
    <x v="815"/>
    <n v="2706"/>
    <s v="FizzBerry"/>
    <n v="47.052"/>
    <n v="709.94880000000001"/>
    <x v="796"/>
    <s v="cust-00816"/>
    <s v="Isabella"/>
    <s v="Jones"/>
    <s v="ijones@ryzen.com"/>
    <x v="7"/>
    <s v="India"/>
    <s v="data2"/>
    <n v="6545"/>
  </r>
  <r>
    <x v="326"/>
    <x v="816"/>
    <n v="2620"/>
    <s v="ChocoDelight"/>
    <n v="50.423999999999999"/>
    <n v="709.94880000000001"/>
    <x v="797"/>
    <s v="cust-00817"/>
    <s v="Liam"/>
    <s v="Brown"/>
    <s v="lbrown@ideapad.com"/>
    <x v="9"/>
    <s v="USA"/>
    <s v="info1"/>
    <n v="3165"/>
  </r>
  <r>
    <x v="327"/>
    <x v="817"/>
    <n v="1575"/>
    <s v="MangoBliss"/>
    <n v="56.043999999999997"/>
    <n v="709.94880000000001"/>
    <x v="798"/>
    <s v="cust-00818"/>
    <s v="Noah"/>
    <s v="Garcia"/>
    <s v="ngarcia@radon.com"/>
    <x v="10"/>
    <s v="USA"/>
    <s v="info1"/>
    <n v="3054"/>
  </r>
  <r>
    <x v="328"/>
    <x v="818"/>
    <n v="2785"/>
    <s v="MintCooler"/>
    <n v="65.036000000000001"/>
    <n v="709.94880000000001"/>
    <x v="799"/>
    <s v="cust-00819"/>
    <s v="Olivia"/>
    <s v="Brown"/>
    <s v="obrown@radon.com"/>
    <x v="5"/>
    <s v="USA"/>
    <s v="data1"/>
    <n v="9220"/>
  </r>
  <r>
    <x v="102"/>
    <x v="819"/>
    <n v="2096"/>
    <s v="LemonZest"/>
    <n v="71.78"/>
    <n v="709.94880000000001"/>
    <x v="800"/>
    <s v="cust-00820"/>
    <s v="Sophia"/>
    <s v="Rodriguez"/>
    <s v="srodriguez@radon.com"/>
    <x v="7"/>
    <s v="India"/>
    <s v="info1"/>
    <n v="1374"/>
  </r>
  <r>
    <x v="13"/>
    <x v="820"/>
    <n v="572"/>
    <s v="LemonZest"/>
    <n v="80.772000000000006"/>
    <n v="709.94880000000001"/>
    <x v="801"/>
    <s v="cust-00821"/>
    <s v="Noah"/>
    <s v="Miller"/>
    <s v="nmiller@ryzen.com"/>
    <x v="0"/>
    <s v="Australia"/>
    <s v="data1"/>
    <n v="1221"/>
  </r>
  <r>
    <x v="325"/>
    <x v="821"/>
    <n v="880"/>
    <s v="GingerFizz"/>
    <n v="81.896000000000001"/>
    <n v="709.94880000000001"/>
    <x v="802"/>
    <s v="cust-00822"/>
    <s v="Olivia"/>
    <s v="Rodriguez"/>
    <s v="orodriguez@radon.com"/>
    <x v="2"/>
    <s v="Australia"/>
    <s v="info1"/>
    <n v="9903"/>
  </r>
  <r>
    <x v="256"/>
    <x v="822"/>
    <n v="2311"/>
    <s v="FizzBerry"/>
    <n v="92.012"/>
    <n v="709.94880000000001"/>
    <x v="803"/>
    <s v="cust-00823"/>
    <s v="Noah"/>
    <s v="Davis"/>
    <s v="ndavis@ideapad.com"/>
    <x v="7"/>
    <s v="India"/>
    <s v="data2"/>
    <n v="6871"/>
  </r>
  <r>
    <x v="296"/>
    <x v="823"/>
    <n v="694"/>
    <s v="CitrusSplash"/>
    <n v="103.252"/>
    <n v="709.94880000000001"/>
    <x v="804"/>
    <s v="cust-00824"/>
    <s v="Olivia"/>
    <s v="Brown"/>
    <s v="obrown@radon.com"/>
    <x v="7"/>
    <s v="India"/>
    <s v="data2"/>
    <n v="6020"/>
  </r>
  <r>
    <x v="1"/>
    <x v="824"/>
    <n v="1696"/>
    <s v="GingerFizz"/>
    <n v="114.492"/>
    <n v="709.94880000000001"/>
    <x v="805"/>
    <s v="cust-00825"/>
    <s v="John"/>
    <s v="Williams"/>
    <s v="jwilliams@radon.com"/>
    <x v="7"/>
    <s v="India"/>
    <s v="info1"/>
    <n v="2601"/>
  </r>
  <r>
    <x v="125"/>
    <x v="825"/>
    <n v="895"/>
    <s v="ChocoDelight"/>
    <n v="127.98"/>
    <n v="709.94880000000001"/>
    <x v="806"/>
    <s v="cust-00826"/>
    <s v="James"/>
    <s v="Jones"/>
    <s v="jjones@ryzen.com"/>
    <x v="8"/>
    <s v="India"/>
    <s v="data1"/>
    <n v="4370"/>
  </r>
  <r>
    <x v="162"/>
    <x v="826"/>
    <n v="1553"/>
    <s v="CitrusSplash"/>
    <n v="139.49600000000001"/>
    <n v="722.85695999999996"/>
    <x v="807"/>
    <s v="cust-00827"/>
    <s v="Emma"/>
    <s v="Smith"/>
    <s v="esmith@ryzen.com"/>
    <x v="0"/>
    <s v="Australia"/>
    <s v="data2"/>
    <n v="3294"/>
  </r>
  <r>
    <x v="133"/>
    <x v="827"/>
    <n v="978"/>
    <s v="BerryBlast"/>
    <n v="54.488"/>
    <n v="726.08399999999995"/>
    <x v="808"/>
    <s v="cust-00828"/>
    <s v="Olivia"/>
    <s v="Jones"/>
    <s v="ojones@ryzen.com"/>
    <x v="9"/>
    <s v="USA"/>
    <s v="data1"/>
    <n v="8744"/>
  </r>
  <r>
    <x v="302"/>
    <x v="828"/>
    <n v="2063"/>
    <s v="PeachPunch"/>
    <n v="43.14"/>
    <n v="726.08399999999995"/>
    <x v="809"/>
    <s v="cust-00829"/>
    <s v="Michael"/>
    <s v="Smith"/>
    <s v="msmith@ideapad.com"/>
    <x v="8"/>
    <s v="India"/>
    <s v="data1"/>
    <n v="3445"/>
  </r>
  <r>
    <x v="329"/>
    <x v="829"/>
    <n v="2587"/>
    <s v="CitrusSplash"/>
    <n v="65.62"/>
    <n v="726.08399999999995"/>
    <x v="810"/>
    <s v="cust-00830"/>
    <s v="Olivia"/>
    <s v="Jones"/>
    <s v="ojones@radon.com"/>
    <x v="11"/>
    <s v="England"/>
    <s v="data2"/>
    <n v="1875"/>
  </r>
  <r>
    <x v="330"/>
    <x v="830"/>
    <n v="987"/>
    <s v="MintCooler"/>
    <n v="79.108000000000004"/>
    <n v="726.08399999999995"/>
    <x v="811"/>
    <s v="cust-00831"/>
    <s v="Sophia"/>
    <s v="Davis"/>
    <s v="sdavis@radon.com"/>
    <x v="7"/>
    <s v="India"/>
    <s v="data2"/>
    <n v="4834"/>
  </r>
  <r>
    <x v="18"/>
    <x v="831"/>
    <n v="241"/>
    <s v="LemonZest"/>
    <n v="109.456"/>
    <n v="726.08399999999995"/>
    <x v="812"/>
    <s v="cust-00832"/>
    <s v="Ava"/>
    <s v="Smith"/>
    <s v="asmith@ryzen.com"/>
    <x v="2"/>
    <s v="Australia"/>
    <s v="data1"/>
    <n v="6571"/>
  </r>
  <r>
    <x v="129"/>
    <x v="832"/>
    <n v="1403"/>
    <s v="FizzBerry"/>
    <n v="118.44799999999999"/>
    <n v="726.08399999999995"/>
    <x v="813"/>
    <s v="cust-00833"/>
    <s v="John"/>
    <s v="Johnson"/>
    <s v="jjohnson@ryzen.com"/>
    <x v="0"/>
    <s v="Australia"/>
    <s v="data2"/>
    <n v="2188"/>
  </r>
  <r>
    <x v="325"/>
    <x v="833"/>
    <n v="2209"/>
    <s v="GingerFizz"/>
    <n v="127.956"/>
    <n v="726.08399999999995"/>
    <x v="814"/>
    <s v="cust-00834"/>
    <s v="Emma"/>
    <s v="Garcia"/>
    <s v="egarcia@ideapad.com"/>
    <x v="6"/>
    <s v="England"/>
    <s v="data2"/>
    <n v="7669"/>
  </r>
  <r>
    <x v="129"/>
    <x v="834"/>
    <n v="1677"/>
    <s v="LemonZest"/>
    <n v="7.1719999999999997"/>
    <n v="726.08399999999995"/>
    <x v="815"/>
    <s v="cust-00835"/>
    <s v="Isabella"/>
    <s v="Martinez"/>
    <s v="imartinez@ideapad.com"/>
    <x v="7"/>
    <s v="India"/>
    <s v="info1"/>
    <n v="6073"/>
  </r>
  <r>
    <x v="87"/>
    <x v="835"/>
    <n v="2232"/>
    <s v="GingerFizz"/>
    <n v="25.423999999999999"/>
    <n v="726.08399999999995"/>
    <x v="816"/>
    <s v="cust-00836"/>
    <s v="Ava"/>
    <s v="Miller"/>
    <s v="amiller@ideapad.com"/>
    <x v="1"/>
    <s v="India"/>
    <s v="data2"/>
    <n v="8119"/>
  </r>
  <r>
    <x v="331"/>
    <x v="836"/>
    <n v="807"/>
    <s v="CitrusSplash"/>
    <n v="27.404"/>
    <n v="726.08399999999995"/>
    <x v="817"/>
    <s v="cust-00837"/>
    <s v="Emma"/>
    <s v="Miller"/>
    <s v="emiller@ideapad.com"/>
    <x v="10"/>
    <s v="USA"/>
    <s v="info1"/>
    <n v="1213"/>
  </r>
  <r>
    <x v="92"/>
    <x v="837"/>
    <n v="1513"/>
    <s v="MintCooler"/>
    <n v="28.527999999999999"/>
    <n v="726.08399999999995"/>
    <x v="818"/>
    <s v="cust-00838"/>
    <s v="Isabella"/>
    <s v="Jones"/>
    <s v="ijones@ryzen.com"/>
    <x v="6"/>
    <s v="England"/>
    <s v="info1"/>
    <n v="1895"/>
  </r>
  <r>
    <x v="77"/>
    <x v="838"/>
    <n v="604"/>
    <s v="TropicalTwist"/>
    <n v="29.92"/>
    <n v="726.08399999999995"/>
    <x v="819"/>
    <s v="cust-00839"/>
    <s v="Isabella"/>
    <s v="Davis"/>
    <s v="idavis@ideapad.com"/>
    <x v="11"/>
    <s v="England"/>
    <s v="data1"/>
    <n v="5907"/>
  </r>
  <r>
    <x v="59"/>
    <x v="839"/>
    <n v="423"/>
    <s v="ChocoDelight"/>
    <n v="56.043999999999997"/>
    <n v="726.08399999999995"/>
    <x v="820"/>
    <s v="cust-00840"/>
    <s v="John"/>
    <s v="Jones"/>
    <s v="jjones@radon.com"/>
    <x v="10"/>
    <s v="USA"/>
    <s v="data2"/>
    <n v="7936"/>
  </r>
  <r>
    <x v="166"/>
    <x v="840"/>
    <n v="714"/>
    <s v="MintCooler"/>
    <n v="104.352"/>
    <n v="726.08399999999995"/>
    <x v="821"/>
    <s v="cust-00841"/>
    <s v="Ava"/>
    <s v="Williams"/>
    <s v="awilliams@ryzen.com"/>
    <x v="1"/>
    <s v="India"/>
    <s v="data2"/>
    <n v="8390"/>
  </r>
  <r>
    <x v="322"/>
    <x v="841"/>
    <n v="602"/>
    <s v="CitrusSplash"/>
    <n v="139.49199999999999"/>
    <n v="726.08399999999995"/>
    <x v="822"/>
    <s v="cust-00842"/>
    <s v="Emma"/>
    <s v="Williams"/>
    <s v="ewilliams@ideapad.com"/>
    <x v="4"/>
    <s v="England"/>
    <s v="info1"/>
    <n v="7062"/>
  </r>
  <r>
    <x v="91"/>
    <x v="842"/>
    <n v="607"/>
    <s v="MintCooler"/>
    <n v="37.787999999999997"/>
    <n v="726.08399999999995"/>
    <x v="823"/>
    <s v="cust-00843"/>
    <s v="Michael"/>
    <s v="Brown"/>
    <s v="mbrown@ideapad.com"/>
    <x v="10"/>
    <s v="USA"/>
    <s v="data2"/>
    <n v="6300"/>
  </r>
  <r>
    <x v="198"/>
    <x v="843"/>
    <n v="614"/>
    <s v="MangoBliss"/>
    <n v="28.216000000000001"/>
    <n v="726.08399999999995"/>
    <x v="824"/>
    <s v="cust-00844"/>
    <s v="Isabella"/>
    <s v="Garcia"/>
    <s v="igarcia@ryzen.com"/>
    <x v="0"/>
    <s v="Australia"/>
    <s v="data2"/>
    <n v="9482"/>
  </r>
  <r>
    <x v="227"/>
    <x v="844"/>
    <n v="346"/>
    <s v="MangoBliss"/>
    <n v="129.68799999999999"/>
    <n v="726.08399999999995"/>
    <x v="825"/>
    <s v="cust-00845"/>
    <s v="Liam"/>
    <s v="Williams"/>
    <s v="lwilliams@ryzen.com"/>
    <x v="7"/>
    <s v="India"/>
    <s v="info1"/>
    <n v="8372"/>
  </r>
  <r>
    <x v="290"/>
    <x v="845"/>
    <n v="2283"/>
    <s v="ChocoDelight"/>
    <n v="133.06"/>
    <n v="726.08399999999995"/>
    <x v="826"/>
    <s v="cust-00846"/>
    <s v="Noah"/>
    <s v="Rodriguez"/>
    <s v="nrodriguez@ryzen.com"/>
    <x v="7"/>
    <s v="India"/>
    <s v="data2"/>
    <n v="4547"/>
  </r>
  <r>
    <x v="332"/>
    <x v="846"/>
    <n v="2033"/>
    <s v="TropicalTwist"/>
    <n v="136.43199999999999"/>
    <n v="726.08399999999995"/>
    <x v="827"/>
    <s v="cust-00847"/>
    <s v="Liam"/>
    <s v="Jones"/>
    <s v="ljones@ideapad.com"/>
    <x v="10"/>
    <s v="USA"/>
    <s v="data2"/>
    <n v="3739"/>
  </r>
  <r>
    <x v="222"/>
    <x v="847"/>
    <n v="690"/>
    <s v="FizzBerry"/>
    <n v="139.804"/>
    <n v="726.08399999999995"/>
    <x v="828"/>
    <s v="cust-00848"/>
    <s v="Emma"/>
    <s v="Miller"/>
    <s v="emiller@ideapad.com"/>
    <x v="10"/>
    <s v="USA"/>
    <s v="info1"/>
    <n v="9626"/>
  </r>
  <r>
    <x v="146"/>
    <x v="848"/>
    <n v="2117"/>
    <s v="CitrusSplash"/>
    <n v="143.17599999999999"/>
    <n v="726.08399999999995"/>
    <x v="829"/>
    <s v="cust-00849"/>
    <s v="Michael"/>
    <s v="Rodriguez"/>
    <s v="mrodriguez@radon.com"/>
    <x v="6"/>
    <s v="England"/>
    <s v="data2"/>
    <n v="5925"/>
  </r>
  <r>
    <x v="117"/>
    <x v="849"/>
    <n v="2326"/>
    <s v="FizzBerry"/>
    <n v="155.54"/>
    <n v="726.08399999999995"/>
    <x v="830"/>
    <s v="cust-00850"/>
    <s v="Michael"/>
    <s v="Davis"/>
    <s v="mdavis@ideapad.com"/>
    <x v="0"/>
    <s v="Australia"/>
    <s v="data2"/>
    <n v="3570"/>
  </r>
  <r>
    <x v="231"/>
    <x v="850"/>
    <n v="1128"/>
    <s v="ChocoDelight"/>
    <n v="161.16"/>
    <n v="737.00639999999999"/>
    <x v="831"/>
    <s v="cust-00851"/>
    <s v="Sophia"/>
    <s v="Brown"/>
    <s v="sbrown@ideapad.com"/>
    <x v="0"/>
    <s v="Australia"/>
    <s v="data2"/>
    <n v="4951"/>
  </r>
  <r>
    <x v="232"/>
    <x v="851"/>
    <n v="2830"/>
    <s v="FizzBerry"/>
    <n v="259.00479999999999"/>
    <n v="742.2192"/>
    <x v="832"/>
    <s v="cust-00852"/>
    <s v="Olivia"/>
    <s v="Martinez"/>
    <s v="omartinez@ryzen.com"/>
    <x v="9"/>
    <s v="USA"/>
    <s v="info1"/>
    <n v="1978"/>
  </r>
  <r>
    <x v="237"/>
    <x v="852"/>
    <n v="1959"/>
    <s v="MintCooler"/>
    <n v="3.484"/>
    <n v="742.2192"/>
    <x v="833"/>
    <s v="cust-00853"/>
    <s v="Isabella"/>
    <s v="Garcia"/>
    <s v="igarcia@ideapad.com"/>
    <x v="2"/>
    <s v="Australia"/>
    <s v="data1"/>
    <n v="3291"/>
  </r>
  <r>
    <x v="140"/>
    <x v="853"/>
    <n v="2437"/>
    <s v="MintCooler"/>
    <n v="3.484"/>
    <n v="742.2192"/>
    <x v="833"/>
    <s v="cust-00854"/>
    <s v="Emma"/>
    <s v="Williams"/>
    <s v="ewilliams@ideapad.com"/>
    <x v="9"/>
    <s v="USA"/>
    <s v="data2"/>
    <n v="9766"/>
  </r>
  <r>
    <x v="323"/>
    <x v="854"/>
    <n v="14"/>
    <s v="FizzBerry"/>
    <n v="3.6360000000000001"/>
    <n v="742.2192"/>
    <x v="834"/>
    <s v="cust-00855"/>
    <s v="Liam"/>
    <s v="Smith"/>
    <s v="lsmith@ryzen.com"/>
    <x v="10"/>
    <s v="USA"/>
    <s v="data2"/>
    <n v="1701"/>
  </r>
  <r>
    <x v="135"/>
    <x v="855"/>
    <n v="1147"/>
    <s v="ChocoDelight"/>
    <n v="6.8559999999999999"/>
    <n v="742.2192"/>
    <x v="835"/>
    <s v="cust-00856"/>
    <s v="Liam"/>
    <s v="Garcia"/>
    <s v="lgarcia@ideapad.com"/>
    <x v="9"/>
    <s v="USA"/>
    <s v="data2"/>
    <n v="6394"/>
  </r>
  <r>
    <x v="209"/>
    <x v="856"/>
    <n v="1062"/>
    <s v="GingerFizz"/>
    <n v="19.632000000000001"/>
    <n v="742.2192"/>
    <x v="836"/>
    <s v="cust-00857"/>
    <s v="Isabella"/>
    <s v="Rodriguez"/>
    <s v="irodriguez@ideapad.com"/>
    <x v="3"/>
    <s v="Australia"/>
    <s v="data2"/>
    <n v="5099"/>
  </r>
  <r>
    <x v="97"/>
    <x v="857"/>
    <n v="890"/>
    <s v="FizzBerry"/>
    <n v="24.108000000000001"/>
    <n v="742.2192"/>
    <x v="837"/>
    <s v="cust-00858"/>
    <s v="Michael"/>
    <s v="Johnson"/>
    <s v="mjohnson@radon.com"/>
    <x v="8"/>
    <s v="India"/>
    <s v="data2"/>
    <n v="1351"/>
  </r>
  <r>
    <x v="315"/>
    <x v="858"/>
    <n v="640"/>
    <s v="MangoBliss"/>
    <n v="39.228000000000002"/>
    <n v="742.2192"/>
    <x v="838"/>
    <s v="cust-00859"/>
    <s v="Liam"/>
    <s v="Garcia"/>
    <s v="lgarcia@ideapad.com"/>
    <x v="1"/>
    <s v="India"/>
    <s v="info1"/>
    <n v="4489"/>
  </r>
  <r>
    <x v="84"/>
    <x v="859"/>
    <n v="1264"/>
    <s v="MangoBliss"/>
    <n v="69.575999999999993"/>
    <n v="742.2192"/>
    <x v="839"/>
    <s v="cust-00860"/>
    <s v="Emma"/>
    <s v="Brown"/>
    <s v="ebrown@radon.com"/>
    <x v="2"/>
    <s v="Australia"/>
    <s v="data2"/>
    <n v="3534"/>
  </r>
  <r>
    <x v="16"/>
    <x v="860"/>
    <n v="1997"/>
    <s v="PeachPunch"/>
    <n v="70.7"/>
    <n v="742.2192"/>
    <x v="840"/>
    <s v="cust-00861"/>
    <s v="Noah"/>
    <s v="Brown"/>
    <s v="nbrown@ideapad.com"/>
    <x v="11"/>
    <s v="England"/>
    <s v="data1"/>
    <n v="1827"/>
  </r>
  <r>
    <x v="320"/>
    <x v="861"/>
    <n v="62"/>
    <s v="GingerFizz"/>
    <n v="72.947999999999993"/>
    <n v="742.2192"/>
    <x v="841"/>
    <s v="cust-00862"/>
    <s v="Ava"/>
    <s v="Rodriguez"/>
    <s v="arodriguez@radon.com"/>
    <x v="7"/>
    <s v="India"/>
    <s v="info1"/>
    <n v="5984"/>
  </r>
  <r>
    <x v="305"/>
    <x v="862"/>
    <n v="1617"/>
    <s v="TropicalTwist"/>
    <n v="78.567999999999998"/>
    <n v="742.2192"/>
    <x v="842"/>
    <s v="cust-00863"/>
    <s v="Olivia"/>
    <s v="Miller"/>
    <s v="omiller@radon.com"/>
    <x v="6"/>
    <s v="England"/>
    <s v="data2"/>
    <n v="6526"/>
  </r>
  <r>
    <x v="304"/>
    <x v="863"/>
    <n v="2549"/>
    <s v="TropicalTwist"/>
    <n v="84.188000000000002"/>
    <n v="742.2192"/>
    <x v="843"/>
    <s v="cust-00864"/>
    <s v="Isabella"/>
    <s v="Jones"/>
    <s v="ijones@ideapad.com"/>
    <x v="2"/>
    <s v="Australia"/>
    <s v="data1"/>
    <n v="2205"/>
  </r>
  <r>
    <x v="212"/>
    <x v="864"/>
    <n v="390"/>
    <s v="CitrusSplash"/>
    <n v="88.683999999999997"/>
    <n v="742.2192"/>
    <x v="844"/>
    <s v="cust-00865"/>
    <s v="Isabella"/>
    <s v="Miller"/>
    <s v="imiller@ryzen.com"/>
    <x v="8"/>
    <s v="India"/>
    <s v="info1"/>
    <n v="8916"/>
  </r>
  <r>
    <x v="107"/>
    <x v="865"/>
    <n v="1997"/>
    <s v="FizzBerry"/>
    <n v="92.628"/>
    <n v="742.2192"/>
    <x v="845"/>
    <s v="cust-00866"/>
    <s v="Isabella"/>
    <s v="Davis"/>
    <s v="idavis@ideapad.com"/>
    <x v="8"/>
    <s v="India"/>
    <s v="data1"/>
    <n v="2798"/>
  </r>
  <r>
    <x v="331"/>
    <x v="866"/>
    <n v="1562"/>
    <s v="MangoBliss"/>
    <n v="150.50399999999999"/>
    <n v="742.2192"/>
    <x v="846"/>
    <s v="cust-00867"/>
    <s v="Sophia"/>
    <s v="Rodriguez"/>
    <s v="srodriguez@radon.com"/>
    <x v="6"/>
    <s v="England"/>
    <s v="info1"/>
    <n v="4972"/>
  </r>
  <r>
    <x v="197"/>
    <x v="867"/>
    <n v="2708"/>
    <s v="PeachPunch"/>
    <n v="172.98400000000001"/>
    <n v="742.2192"/>
    <x v="847"/>
    <s v="cust-00868"/>
    <s v="Liam"/>
    <s v="Rodriguez"/>
    <s v="lrodriguez@ideapad.com"/>
    <x v="2"/>
    <s v="Australia"/>
    <s v="info1"/>
    <n v="4117"/>
  </r>
  <r>
    <x v="76"/>
    <x v="868"/>
    <n v="1806"/>
    <s v="ChocoDelight"/>
    <n v="184.22399999999999"/>
    <n v="742.2192"/>
    <x v="848"/>
    <s v="cust-00869"/>
    <s v="Isabella"/>
    <s v="Martinez"/>
    <s v="imartinez@radon.com"/>
    <x v="5"/>
    <s v="USA"/>
    <s v="data2"/>
    <n v="2535"/>
  </r>
  <r>
    <x v="333"/>
    <x v="869"/>
    <n v="1312"/>
    <s v="LemonZest"/>
    <n v="187.244"/>
    <n v="756.10080000000005"/>
    <x v="849"/>
    <s v="cust-00870"/>
    <s v="Olivia"/>
    <s v="Miller"/>
    <s v="omiller@ideapad.com"/>
    <x v="10"/>
    <s v="USA"/>
    <s v="data2"/>
    <n v="9951"/>
  </r>
  <r>
    <x v="92"/>
    <x v="870"/>
    <n v="1662"/>
    <s v="LemonZest"/>
    <n v="128.96639999999999"/>
    <n v="758.35440000000006"/>
    <x v="850"/>
    <s v="cust-00871"/>
    <s v="James"/>
    <s v="Williams"/>
    <s v="jwilliams@ideapad.com"/>
    <x v="7"/>
    <s v="India"/>
    <s v="info1"/>
    <n v="9258"/>
  </r>
  <r>
    <x v="140"/>
    <x v="871"/>
    <n v="308"/>
    <s v="PeachPunch"/>
    <n v="31.768000000000001"/>
    <n v="758.35440000000006"/>
    <x v="851"/>
    <s v="cust-00872"/>
    <s v="Olivia"/>
    <s v="Johnson"/>
    <s v="ojohnson@radon.com"/>
    <x v="2"/>
    <s v="Australia"/>
    <s v="info1"/>
    <n v="9518"/>
  </r>
  <r>
    <x v="32"/>
    <x v="872"/>
    <n v="68"/>
    <s v="CitrusSplash"/>
    <n v="78.028000000000006"/>
    <n v="758.35440000000006"/>
    <x v="852"/>
    <s v="cust-00873"/>
    <s v="Ava"/>
    <s v="Rodriguez"/>
    <s v="arodriguez@ryzen.com"/>
    <x v="0"/>
    <s v="Australia"/>
    <s v="data2"/>
    <n v="7782"/>
  </r>
  <r>
    <x v="187"/>
    <x v="873"/>
    <n v="1290"/>
    <s v="ChocoDelight"/>
    <n v="91.516000000000005"/>
    <n v="758.35440000000006"/>
    <x v="853"/>
    <s v="cust-00874"/>
    <s v="Olivia"/>
    <s v="Martinez"/>
    <s v="omartinez@radon.com"/>
    <x v="2"/>
    <s v="Australia"/>
    <s v="data1"/>
    <n v="9376"/>
  </r>
  <r>
    <x v="334"/>
    <x v="874"/>
    <n v="2"/>
    <s v="FizzBerry"/>
    <n v="110.624"/>
    <n v="758.35440000000006"/>
    <x v="854"/>
    <s v="cust-00875"/>
    <s v="John"/>
    <s v="Garcia"/>
    <s v="jgarcia@ideapad.com"/>
    <x v="7"/>
    <s v="India"/>
    <s v="data1"/>
    <n v="9808"/>
  </r>
  <r>
    <x v="178"/>
    <x v="875"/>
    <n v="2492"/>
    <s v="GingerFizz"/>
    <n v="112.872"/>
    <n v="758.35440000000006"/>
    <x v="855"/>
    <s v="cust-00876"/>
    <s v="James"/>
    <s v="Rodriguez"/>
    <s v="jrodriguez@radon.com"/>
    <x v="7"/>
    <s v="India"/>
    <s v="info1"/>
    <n v="6571"/>
  </r>
  <r>
    <x v="281"/>
    <x v="876"/>
    <n v="1140"/>
    <s v="MangoBliss"/>
    <n v="117.36799999999999"/>
    <n v="758.35440000000006"/>
    <x v="856"/>
    <s v="cust-00877"/>
    <s v="Liam"/>
    <s v="Brown"/>
    <s v="lbrown@ryzen.com"/>
    <x v="7"/>
    <s v="India"/>
    <s v="info1"/>
    <n v="1735"/>
  </r>
  <r>
    <x v="265"/>
    <x v="877"/>
    <n v="1824"/>
    <s v="MintCooler"/>
    <n v="119.616"/>
    <n v="758.35440000000006"/>
    <x v="857"/>
    <s v="cust-00878"/>
    <s v="Liam"/>
    <s v="Rodriguez"/>
    <s v="lrodriguez@ryzen.com"/>
    <x v="3"/>
    <s v="Australia"/>
    <s v="info1"/>
    <n v="2786"/>
  </r>
  <r>
    <x v="327"/>
    <x v="878"/>
    <n v="55"/>
    <s v="ChocoDelight"/>
    <n v="140.97200000000001"/>
    <n v="758.35440000000006"/>
    <x v="858"/>
    <s v="cust-00879"/>
    <s v="James"/>
    <s v="Johnson"/>
    <s v="jjohnson@radon.com"/>
    <x v="1"/>
    <s v="India"/>
    <s v="data2"/>
    <n v="6417"/>
  </r>
  <r>
    <x v="330"/>
    <x v="879"/>
    <n v="2413"/>
    <s v="MangoBliss"/>
    <n v="145.46799999999999"/>
    <n v="758.35440000000006"/>
    <x v="859"/>
    <s v="cust-00880"/>
    <s v="Ava"/>
    <s v="Johnson"/>
    <s v="ajohnson@ideapad.com"/>
    <x v="5"/>
    <s v="USA"/>
    <s v="data1"/>
    <n v="2693"/>
  </r>
  <r>
    <x v="303"/>
    <x v="880"/>
    <n v="1093"/>
    <s v="GingerFizz"/>
    <n v="152.40799999999999"/>
    <n v="758.35440000000006"/>
    <x v="860"/>
    <s v="cust-00881"/>
    <s v="Michael"/>
    <s v="Miller"/>
    <s v="mmiller@radon.com"/>
    <x v="8"/>
    <s v="India"/>
    <s v="data1"/>
    <n v="6762"/>
  </r>
  <r>
    <x v="99"/>
    <x v="881"/>
    <n v="2822"/>
    <s v="PeachPunch"/>
    <n v="157.83199999999999"/>
    <n v="758.35440000000006"/>
    <x v="861"/>
    <s v="cust-00882"/>
    <s v="Liam"/>
    <s v="Johnson"/>
    <s v="ljohnson@radon.com"/>
    <x v="1"/>
    <s v="India"/>
    <s v="data2"/>
    <n v="6323"/>
  </r>
  <r>
    <x v="149"/>
    <x v="882"/>
    <n v="248"/>
    <s v="LemonZest"/>
    <n v="5.0759999999999996"/>
    <n v="758.35440000000006"/>
    <x v="862"/>
    <s v="cust-00883"/>
    <s v="Ava"/>
    <s v="Rodriguez"/>
    <s v="arodriguez@radon.com"/>
    <x v="1"/>
    <s v="India"/>
    <s v="data1"/>
    <n v="2346"/>
  </r>
  <r>
    <x v="254"/>
    <x v="883"/>
    <n v="2309"/>
    <s v="MangoBliss"/>
    <n v="16.968"/>
    <n v="758.35440000000006"/>
    <x v="863"/>
    <s v="cust-00884"/>
    <s v="Michael"/>
    <s v="Martinez"/>
    <s v="mmartinez@ideapad.com"/>
    <x v="11"/>
    <s v="England"/>
    <s v="data1"/>
    <n v="8582"/>
  </r>
  <r>
    <x v="93"/>
    <x v="884"/>
    <n v="1343"/>
    <s v="GingerFizz"/>
    <n v="20.704000000000001"/>
    <n v="758.35440000000006"/>
    <x v="864"/>
    <s v="cust-00885"/>
    <s v="Sophia"/>
    <s v="Jones"/>
    <s v="sjones@radon.com"/>
    <x v="5"/>
    <s v="USA"/>
    <s v="info1"/>
    <n v="2597"/>
  </r>
  <r>
    <x v="318"/>
    <x v="885"/>
    <n v="2543"/>
    <s v="CitrusSplash"/>
    <n v="32.536000000000001"/>
    <n v="758.35440000000006"/>
    <x v="865"/>
    <s v="cust-00886"/>
    <s v="Sophia"/>
    <s v="Miller"/>
    <s v="smiller@ideapad.com"/>
    <x v="6"/>
    <s v="England"/>
    <s v="data2"/>
    <n v="6817"/>
  </r>
  <r>
    <x v="234"/>
    <x v="886"/>
    <n v="1499"/>
    <s v="MintCooler"/>
    <n v="38.688000000000002"/>
    <n v="758.35440000000006"/>
    <x v="866"/>
    <s v="cust-00887"/>
    <s v="Isabella"/>
    <s v="Brown"/>
    <s v="ibrown@ideapad.com"/>
    <x v="6"/>
    <s v="England"/>
    <s v="data2"/>
    <n v="4386"/>
  </r>
  <r>
    <x v="66"/>
    <x v="887"/>
    <n v="1754"/>
    <s v="TropicalTwist"/>
    <n v="39.991999999999997"/>
    <n v="758.35440000000006"/>
    <x v="867"/>
    <s v="cust-00888"/>
    <s v="Liam"/>
    <s v="Johnson"/>
    <s v="ljohnson@ryzen.com"/>
    <x v="7"/>
    <s v="India"/>
    <s v="data2"/>
    <n v="6222"/>
  </r>
  <r>
    <x v="301"/>
    <x v="888"/>
    <n v="71"/>
    <s v="GingerFizz"/>
    <n v="42.06"/>
    <n v="758.35440000000006"/>
    <x v="868"/>
    <s v="cust-00889"/>
    <s v="Noah"/>
    <s v="Jones"/>
    <s v="njones@radon.com"/>
    <x v="5"/>
    <s v="USA"/>
    <s v="data1"/>
    <n v="9727"/>
  </r>
  <r>
    <x v="25"/>
    <x v="889"/>
    <n v="1091"/>
    <s v="FizzBerry"/>
    <n v="42.167999999999999"/>
    <n v="758.35440000000006"/>
    <x v="869"/>
    <s v="cust-00890"/>
    <s v="Olivia"/>
    <s v="Smith"/>
    <s v="osmith@ryzen.com"/>
    <x v="3"/>
    <s v="Australia"/>
    <s v="data2"/>
    <n v="8253"/>
  </r>
  <r>
    <x v="2"/>
    <x v="890"/>
    <n v="2060"/>
    <s v="PeachPunch"/>
    <n v="43.975999999999999"/>
    <n v="758.35440000000006"/>
    <x v="870"/>
    <s v="cust-00891"/>
    <s v="Olivia"/>
    <s v="Williams"/>
    <s v="owilliams@ideapad.com"/>
    <x v="11"/>
    <s v="England"/>
    <s v="data2"/>
    <n v="3500"/>
  </r>
  <r>
    <x v="213"/>
    <x v="891"/>
    <n v="2734"/>
    <s v="PeachPunch"/>
    <n v="46.555999999999997"/>
    <n v="758.35440000000006"/>
    <x v="871"/>
    <s v="cust-00892"/>
    <s v="Ava"/>
    <s v="Garcia"/>
    <s v="agarcia@ideapad.com"/>
    <x v="8"/>
    <s v="India"/>
    <s v="info1"/>
    <n v="8569"/>
  </r>
  <r>
    <x v="242"/>
    <x v="892"/>
    <n v="2148"/>
    <s v="CitrusSplash"/>
    <n v="53.3"/>
    <n v="758.35440000000006"/>
    <x v="872"/>
    <s v="cust-00893"/>
    <s v="Michael"/>
    <s v="Rodriguez"/>
    <s v="mrodriguez@ideapad.com"/>
    <x v="11"/>
    <s v="England"/>
    <s v="info1"/>
    <n v="7279"/>
  </r>
  <r>
    <x v="43"/>
    <x v="893"/>
    <n v="2779"/>
    <s v="ChocoDelight"/>
    <n v="54.423999999999999"/>
    <n v="758.35440000000006"/>
    <x v="873"/>
    <s v="cust-00894"/>
    <s v="John"/>
    <s v="Davis"/>
    <s v="jdavis@ryzen.com"/>
    <x v="0"/>
    <s v="Australia"/>
    <s v="info1"/>
    <n v="8042"/>
  </r>
  <r>
    <x v="271"/>
    <x v="894"/>
    <n v="1244"/>
    <s v="FizzBerry"/>
    <n v="83.108000000000004"/>
    <n v="758.35440000000006"/>
    <x v="874"/>
    <s v="cust-00895"/>
    <s v="Michael"/>
    <s v="Martinez"/>
    <s v="mmartinez@ryzen.com"/>
    <x v="3"/>
    <s v="Australia"/>
    <s v="data1"/>
    <n v="6687"/>
  </r>
  <r>
    <x v="232"/>
    <x v="895"/>
    <n v="1115"/>
    <s v="CitrusSplash"/>
    <n v="45.612000000000002"/>
    <n v="758.35440000000006"/>
    <x v="875"/>
    <s v="cust-00896"/>
    <s v="John"/>
    <s v="Garcia"/>
    <s v="jgarcia@ideapad.com"/>
    <x v="1"/>
    <s v="India"/>
    <s v="info1"/>
    <n v="7193"/>
  </r>
  <r>
    <x v="335"/>
    <x v="896"/>
    <n v="2128"/>
    <s v="FizzBerry"/>
    <n v="70.16"/>
    <n v="774.4896"/>
    <x v="876"/>
    <s v="cust-00897"/>
    <s v="Liam"/>
    <s v="Miller"/>
    <s v="lmiller@ryzen.com"/>
    <x v="10"/>
    <s v="USA"/>
    <s v="data2"/>
    <n v="4416"/>
  </r>
  <r>
    <x v="17"/>
    <x v="897"/>
    <n v="344"/>
    <s v="GingerFizz"/>
    <n v="135.93600000000001"/>
    <n v="774.4896"/>
    <x v="877"/>
    <s v="cust-00898"/>
    <s v="Liam"/>
    <s v="Rodriguez"/>
    <s v="lrodriguez@radon.com"/>
    <x v="5"/>
    <s v="USA"/>
    <s v="data1"/>
    <n v="6964"/>
  </r>
  <r>
    <x v="86"/>
    <x v="898"/>
    <n v="2515"/>
    <s v="GingerFizz"/>
    <n v="15.016"/>
    <n v="774.4896"/>
    <x v="878"/>
    <s v="cust-00899"/>
    <s v="Ava"/>
    <s v="Miller"/>
    <s v="amiller@radon.com"/>
    <x v="2"/>
    <s v="Australia"/>
    <s v="data1"/>
    <n v="5129"/>
  </r>
  <r>
    <x v="295"/>
    <x v="899"/>
    <n v="1581"/>
    <s v="FizzBerry"/>
    <n v="25.92"/>
    <n v="774.4896"/>
    <x v="879"/>
    <s v="cust-00900"/>
    <s v="Ava"/>
    <s v="Rodriguez"/>
    <s v="arodriguez@radon.com"/>
    <x v="8"/>
    <s v="India"/>
    <s v="data2"/>
    <n v="3622"/>
  </r>
  <r>
    <x v="124"/>
    <x v="900"/>
    <n v="1126"/>
    <s v="CitrusSplash"/>
    <n v="40.531999999999996"/>
    <n v="774.4896"/>
    <x v="880"/>
    <s v="cust-00901"/>
    <s v="Liam"/>
    <s v="Garcia"/>
    <s v="lgarcia@radon.com"/>
    <x v="9"/>
    <s v="USA"/>
    <s v="data1"/>
    <n v="4247"/>
  </r>
  <r>
    <x v="72"/>
    <x v="901"/>
    <n v="1525"/>
    <s v="BerryBlast"/>
    <n v="44.155999999999999"/>
    <n v="774.4896"/>
    <x v="881"/>
    <s v="cust-00902"/>
    <s v="John"/>
    <s v="Jones"/>
    <s v="jjones@ideapad.com"/>
    <x v="8"/>
    <s v="India"/>
    <s v="info1"/>
    <n v="4858"/>
  </r>
  <r>
    <x v="193"/>
    <x v="902"/>
    <n v="2330"/>
    <s v="TropicalTwist"/>
    <n v="59.503999999999998"/>
    <n v="64.540800000000004"/>
    <x v="882"/>
    <s v="cust-00903"/>
    <s v="Michael"/>
    <s v="Martinez"/>
    <s v="mmartinez@ideapad.com"/>
    <x v="3"/>
    <s v="Australia"/>
    <s v="data2"/>
    <n v="1655"/>
  </r>
  <r>
    <x v="71"/>
    <x v="903"/>
    <n v="1608"/>
    <s v="TropicalTwist"/>
    <n v="75.239999999999995"/>
    <n v="64.540800000000004"/>
    <x v="883"/>
    <s v="cust-00904"/>
    <s v="Noah"/>
    <s v="Garcia"/>
    <s v="ngarcia@ryzen.com"/>
    <x v="1"/>
    <s v="India"/>
    <s v="info1"/>
    <n v="1647"/>
  </r>
  <r>
    <x v="165"/>
    <x v="904"/>
    <n v="102"/>
    <s v="MangoBliss"/>
    <n v="83.108000000000004"/>
    <n v="64.540800000000004"/>
    <x v="884"/>
    <s v="cust-00905"/>
    <s v="Isabella"/>
    <s v="Garcia"/>
    <s v="igarcia@ideapad.com"/>
    <x v="1"/>
    <s v="India"/>
    <s v="info1"/>
    <n v="2974"/>
  </r>
  <r>
    <x v="253"/>
    <x v="905"/>
    <n v="361"/>
    <s v="GingerFizz"/>
    <n v="88.727999999999994"/>
    <n v="64.540800000000004"/>
    <x v="885"/>
    <s v="cust-00906"/>
    <s v="John"/>
    <s v="Rodriguez"/>
    <s v="jrodriguez@ryzen.com"/>
    <x v="9"/>
    <s v="USA"/>
    <s v="info1"/>
    <n v="4313"/>
  </r>
  <r>
    <x v="100"/>
    <x v="906"/>
    <n v="2476"/>
    <s v="GingerFizz"/>
    <n v="95.471999999999994"/>
    <n v="64.540800000000004"/>
    <x v="886"/>
    <s v="cust-00907"/>
    <s v="Michael"/>
    <s v="Rodriguez"/>
    <s v="mrodriguez@ryzen.com"/>
    <x v="11"/>
    <s v="England"/>
    <s v="data1"/>
    <n v="4066"/>
  </r>
  <r>
    <x v="332"/>
    <x v="907"/>
    <n v="993"/>
    <s v="PeachPunch"/>
    <n v="128.78"/>
    <n v="64.540800000000004"/>
    <x v="887"/>
    <s v="cust-00908"/>
    <s v="James"/>
    <s v="Brown"/>
    <s v="jbrown@ryzen.com"/>
    <x v="10"/>
    <s v="USA"/>
    <s v="data2"/>
    <n v="7681"/>
  </r>
  <r>
    <x v="37"/>
    <x v="908"/>
    <n v="1866"/>
    <s v="PeachPunch"/>
    <n v="194.892"/>
    <n v="64.540800000000004"/>
    <x v="888"/>
    <s v="cust-00909"/>
    <s v="Isabella"/>
    <s v="Rodriguez"/>
    <s v="irodriguez@radon.com"/>
    <x v="11"/>
    <s v="England"/>
    <s v="info1"/>
    <n v="5779"/>
  </r>
  <r>
    <x v="336"/>
    <x v="909"/>
    <n v="2077"/>
    <s v="GingerFizz"/>
    <n v="25.62"/>
    <n v="64.540800000000004"/>
    <x v="889"/>
    <s v="cust-00910"/>
    <s v="James"/>
    <s v="Rodriguez"/>
    <s v="jrodriguez@ryzen.com"/>
    <x v="5"/>
    <s v="USA"/>
    <s v="data2"/>
    <n v="6414"/>
  </r>
  <r>
    <x v="134"/>
    <x v="910"/>
    <n v="647"/>
    <s v="BerryBlast"/>
    <n v="36.043999999999997"/>
    <n v="64.540800000000004"/>
    <x v="890"/>
    <s v="cust-00911"/>
    <s v="Ava"/>
    <s v="Miller"/>
    <s v="amiller@ideapad.com"/>
    <x v="8"/>
    <s v="India"/>
    <s v="info1"/>
    <n v="1680"/>
  </r>
  <r>
    <x v="86"/>
    <x v="911"/>
    <n v="2040"/>
    <s v="MintCooler"/>
    <n v="191.012"/>
    <n v="64.540800000000004"/>
    <x v="891"/>
    <s v="cust-00912"/>
    <s v="Michael"/>
    <s v="Williams"/>
    <s v="mwilliams@ideapad.com"/>
    <x v="2"/>
    <s v="Australia"/>
    <s v="info1"/>
    <n v="7265"/>
  </r>
  <r>
    <x v="131"/>
    <x v="912"/>
    <n v="888"/>
    <s v="BerryBlast"/>
    <n v="194.38399999999999"/>
    <n v="64.540800000000004"/>
    <x v="892"/>
    <s v="cust-00913"/>
    <s v="James"/>
    <s v="Brown"/>
    <s v="jbrown@ryzen.com"/>
    <x v="1"/>
    <s v="India"/>
    <s v="data1"/>
    <n v="3649"/>
  </r>
  <r>
    <x v="78"/>
    <x v="913"/>
    <n v="713"/>
    <s v="BerryBlast"/>
    <n v="4.0823999999999998"/>
    <n v="65.401343999999995"/>
    <x v="893"/>
    <s v="cust-00914"/>
    <s v="Ava"/>
    <s v="Brown"/>
    <s v="abrown@radon.com"/>
    <x v="4"/>
    <s v="England"/>
    <s v="info1"/>
    <n v="2337"/>
  </r>
  <r>
    <x v="242"/>
    <x v="914"/>
    <n v="2425"/>
    <s v="MangoBliss"/>
    <n v="69.08"/>
    <n v="65.885400000000004"/>
    <x v="894"/>
    <s v="cust-00915"/>
    <s v="Sophia"/>
    <s v="Johnson"/>
    <s v="sjohnson@ideapad.com"/>
    <x v="4"/>
    <s v="England"/>
    <s v="data2"/>
    <n v="4120"/>
  </r>
  <r>
    <x v="132"/>
    <x v="915"/>
    <n v="1841"/>
    <s v="CitrusSplash"/>
    <n v="88.188000000000002"/>
    <n v="65.885400000000004"/>
    <x v="895"/>
    <s v="cust-00916"/>
    <s v="Noah"/>
    <s v="Miller"/>
    <s v="nmiller@radon.com"/>
    <x v="2"/>
    <s v="Australia"/>
    <s v="info1"/>
    <n v="2080"/>
  </r>
  <r>
    <x v="309"/>
    <x v="916"/>
    <n v="2229"/>
    <s v="ChocoDelight"/>
    <n v="0.51600000000000001"/>
    <n v="65.885400000000004"/>
    <x v="896"/>
    <s v="cust-00917"/>
    <s v="Isabella"/>
    <s v="Miller"/>
    <s v="imiller@ryzen.com"/>
    <x v="0"/>
    <s v="Australia"/>
    <s v="info1"/>
    <n v="6330"/>
  </r>
  <r>
    <x v="306"/>
    <x v="917"/>
    <n v="1159"/>
    <s v="TropicalTwist"/>
    <n v="2.8559999999999999"/>
    <n v="65.885400000000004"/>
    <x v="897"/>
    <s v="cust-00918"/>
    <s v="Ava"/>
    <s v="Garcia"/>
    <s v="agarcia@radon.com"/>
    <x v="8"/>
    <s v="India"/>
    <s v="data2"/>
    <n v="1197"/>
  </r>
  <r>
    <x v="337"/>
    <x v="918"/>
    <n v="1889"/>
    <s v="GingerFizz"/>
    <n v="8.3840000000000003"/>
    <n v="65.885400000000004"/>
    <x v="898"/>
    <s v="cust-00919"/>
    <s v="Sophia"/>
    <s v="Johnson"/>
    <s v="sjohnson@ideapad.com"/>
    <x v="5"/>
    <s v="USA"/>
    <s v="info1"/>
    <n v="7316"/>
  </r>
  <r>
    <x v="300"/>
    <x v="919"/>
    <n v="2837"/>
    <s v="FizzBerry"/>
    <n v="23.667999999999999"/>
    <n v="65.885400000000004"/>
    <x v="899"/>
    <s v="cust-00920"/>
    <s v="Sophia"/>
    <s v="Miller"/>
    <s v="smiller@radon.com"/>
    <x v="3"/>
    <s v="Australia"/>
    <s v="data1"/>
    <n v="6433"/>
  </r>
  <r>
    <x v="1"/>
    <x v="920"/>
    <n v="1086"/>
    <s v="MangoBliss"/>
    <n v="43.228000000000002"/>
    <n v="65.885400000000004"/>
    <x v="900"/>
    <s v="cust-00921"/>
    <s v="James"/>
    <s v="Jones"/>
    <s v="jjones@ideapad.com"/>
    <x v="1"/>
    <s v="India"/>
    <s v="data1"/>
    <n v="8955"/>
  </r>
  <r>
    <x v="267"/>
    <x v="921"/>
    <n v="1966"/>
    <s v="MintCooler"/>
    <n v="3.7320000000000002"/>
    <n v="65.885400000000004"/>
    <x v="901"/>
    <s v="cust-00922"/>
    <s v="Ava"/>
    <s v="Brown"/>
    <s v="abrown@ryzen.com"/>
    <x v="9"/>
    <s v="USA"/>
    <s v="data2"/>
    <n v="4757"/>
  </r>
  <r>
    <x v="251"/>
    <x v="922"/>
    <n v="2481"/>
    <s v="ChocoDelight"/>
    <n v="64.584000000000003"/>
    <n v="65.885400000000004"/>
    <x v="902"/>
    <s v="cust-00923"/>
    <s v="James"/>
    <s v="Jones"/>
    <s v="jjones@ideapad.com"/>
    <x v="9"/>
    <s v="USA"/>
    <s v="info1"/>
    <n v="5183"/>
  </r>
  <r>
    <x v="258"/>
    <x v="923"/>
    <n v="1137"/>
    <s v="TropicalTwist"/>
    <n v="76.947999999999993"/>
    <n v="65.885400000000004"/>
    <x v="903"/>
    <s v="cust-00924"/>
    <s v="James"/>
    <s v="Jones"/>
    <s v="jjones@ideapad.com"/>
    <x v="11"/>
    <s v="England"/>
    <s v="data1"/>
    <n v="1749"/>
  </r>
  <r>
    <x v="310"/>
    <x v="924"/>
    <n v="475"/>
    <s v="FizzBerry"/>
    <n v="78.072000000000003"/>
    <n v="65.885400000000004"/>
    <x v="904"/>
    <s v="cust-00925"/>
    <s v="Olivia"/>
    <s v="Jones"/>
    <s v="ojones@radon.com"/>
    <x v="11"/>
    <s v="England"/>
    <s v="data1"/>
    <n v="3881"/>
  </r>
  <r>
    <x v="47"/>
    <x v="925"/>
    <n v="1680"/>
    <s v="LemonZest"/>
    <n v="97.18"/>
    <n v="65.885400000000004"/>
    <x v="905"/>
    <s v="cust-00926"/>
    <s v="Ava"/>
    <s v="Martinez"/>
    <s v="amartinez@radon.com"/>
    <x v="10"/>
    <s v="USA"/>
    <s v="info1"/>
    <n v="5256"/>
  </r>
  <r>
    <x v="228"/>
    <x v="926"/>
    <n v="495"/>
    <s v="TropicalTwist"/>
    <n v="105.048"/>
    <n v="65.885400000000004"/>
    <x v="906"/>
    <s v="cust-00927"/>
    <s v="Olivia"/>
    <s v="Johnson"/>
    <s v="ojohnson@ideapad.com"/>
    <x v="5"/>
    <s v="USA"/>
    <s v="data1"/>
    <n v="2829"/>
  </r>
  <r>
    <x v="16"/>
    <x v="927"/>
    <n v="1833"/>
    <s v="GingerFizz"/>
    <n v="127.52800000000001"/>
    <n v="65.885400000000004"/>
    <x v="907"/>
    <s v="cust-00928"/>
    <s v="Michael"/>
    <s v="Smith"/>
    <s v="msmith@radon.com"/>
    <x v="9"/>
    <s v="USA"/>
    <s v="data1"/>
    <n v="2677"/>
  </r>
  <r>
    <x v="233"/>
    <x v="928"/>
    <n v="20"/>
    <s v="ChocoDelight"/>
    <n v="130.9"/>
    <n v="65.885400000000004"/>
    <x v="908"/>
    <s v="cust-00929"/>
    <s v="Michael"/>
    <s v="Smith"/>
    <s v="msmith@ideapad.com"/>
    <x v="2"/>
    <s v="Australia"/>
    <s v="info1"/>
    <n v="7668"/>
  </r>
  <r>
    <x v="338"/>
    <x v="929"/>
    <n v="1888"/>
    <s v="FizzBerry"/>
    <n v="161.24799999999999"/>
    <n v="65.885400000000004"/>
    <x v="909"/>
    <s v="cust-00930"/>
    <s v="Liam"/>
    <s v="Miller"/>
    <s v="lmiller@ideapad.com"/>
    <x v="0"/>
    <s v="Australia"/>
    <s v="info1"/>
    <n v="4626"/>
  </r>
  <r>
    <x v="153"/>
    <x v="930"/>
    <n v="779"/>
    <s v="CitrusSplash"/>
    <n v="175.86"/>
    <n v="65.885400000000004"/>
    <x v="910"/>
    <s v="cust-00931"/>
    <s v="Isabella"/>
    <s v="Davis"/>
    <s v="idavis@ryzen.com"/>
    <x v="0"/>
    <s v="Australia"/>
    <s v="data1"/>
    <n v="5330"/>
  </r>
  <r>
    <x v="339"/>
    <x v="931"/>
    <n v="252"/>
    <s v="PeachPunch"/>
    <n v="189.34800000000001"/>
    <n v="65.885400000000004"/>
    <x v="911"/>
    <s v="cust-00932"/>
    <s v="Liam"/>
    <s v="Rodriguez"/>
    <s v="lrodriguez@radon.com"/>
    <x v="3"/>
    <s v="Australia"/>
    <s v="data1"/>
    <n v="8555"/>
  </r>
  <r>
    <x v="340"/>
    <x v="932"/>
    <n v="1111"/>
    <s v="BerryBlast"/>
    <n v="4.6879999999999997"/>
    <n v="66.692160000000001"/>
    <x v="912"/>
    <s v="cust-00933"/>
    <s v="John"/>
    <s v="Smith"/>
    <s v="jsmith@radon.com"/>
    <x v="0"/>
    <s v="Australia"/>
    <s v="info1"/>
    <n v="2215"/>
  </r>
  <r>
    <x v="320"/>
    <x v="933"/>
    <n v="2820"/>
    <s v="BerryBlast"/>
    <n v="50.771999999999998"/>
    <n v="66.692160000000001"/>
    <x v="913"/>
    <s v="cust-00934"/>
    <s v="Olivia"/>
    <s v="Smith"/>
    <s v="osmith@radon.com"/>
    <x v="9"/>
    <s v="USA"/>
    <s v="data1"/>
    <n v="3008"/>
  </r>
  <r>
    <x v="4"/>
    <x v="934"/>
    <n v="256"/>
    <s v="BerryBlast"/>
    <n v="109.22"/>
    <n v="66.692160000000001"/>
    <x v="914"/>
    <s v="cust-00935"/>
    <s v="Liam"/>
    <s v="Davis"/>
    <s v="ldavis@radon.com"/>
    <x v="10"/>
    <s v="USA"/>
    <s v="data1"/>
    <n v="8952"/>
  </r>
  <r>
    <x v="64"/>
    <x v="935"/>
    <n v="924"/>
    <s v="TropicalTwist"/>
    <n v="142.9408"/>
    <n v="66.877200000000002"/>
    <x v="915"/>
    <s v="cust-00936"/>
    <s v="James"/>
    <s v="Rodriguez"/>
    <s v="jrodriguez@ideapad.com"/>
    <x v="9"/>
    <s v="USA"/>
    <s v="data1"/>
    <n v="6937"/>
  </r>
  <r>
    <x v="197"/>
    <x v="936"/>
    <n v="2078"/>
    <s v="PeachPunch"/>
    <n v="220.72640000000001"/>
    <n v="66.877200000000002"/>
    <x v="916"/>
    <s v="cust-00937"/>
    <s v="Emma"/>
    <s v="Rodriguez"/>
    <s v="erodriguez@ideapad.com"/>
    <x v="7"/>
    <s v="India"/>
    <s v="data1"/>
    <n v="6267"/>
  </r>
  <r>
    <x v="305"/>
    <x v="937"/>
    <n v="878"/>
    <s v="TropicalTwist"/>
    <n v="25.876000000000001"/>
    <n v="67.23"/>
    <x v="917"/>
    <s v="cust-00938"/>
    <s v="Isabella"/>
    <s v="Jones"/>
    <s v="ijones@ideapad.com"/>
    <x v="9"/>
    <s v="USA"/>
    <s v="info1"/>
    <n v="3051"/>
  </r>
  <r>
    <x v="98"/>
    <x v="938"/>
    <n v="2091"/>
    <s v="FizzBerry"/>
    <n v="28.123999999999999"/>
    <n v="67.23"/>
    <x v="918"/>
    <s v="cust-00939"/>
    <s v="James"/>
    <s v="Garcia"/>
    <s v="jgarcia@ideapad.com"/>
    <x v="2"/>
    <s v="Australia"/>
    <s v="data1"/>
    <n v="1440"/>
  </r>
  <r>
    <x v="220"/>
    <x v="939"/>
    <n v="12"/>
    <s v="CitrusSplash"/>
    <n v="31.047999999999998"/>
    <n v="67.23"/>
    <x v="919"/>
    <s v="cust-00940"/>
    <s v="Emma"/>
    <s v="Williams"/>
    <s v="ewilliams@radon.com"/>
    <x v="5"/>
    <s v="USA"/>
    <s v="data1"/>
    <n v="4076"/>
  </r>
  <r>
    <x v="246"/>
    <x v="940"/>
    <n v="2717"/>
    <s v="GingerFizz"/>
    <n v="34.82"/>
    <n v="67.23"/>
    <x v="920"/>
    <s v="cust-00941"/>
    <s v="James"/>
    <s v="Jones"/>
    <s v="jjones@radon.com"/>
    <x v="11"/>
    <s v="England"/>
    <s v="info1"/>
    <n v="3695"/>
  </r>
  <r>
    <x v="341"/>
    <x v="941"/>
    <n v="1286"/>
    <s v="GingerFizz"/>
    <n v="34.82"/>
    <n v="67.23"/>
    <x v="920"/>
    <s v="cust-00942"/>
    <s v="Sophia"/>
    <s v="Davis"/>
    <s v="sdavis@ryzen.com"/>
    <x v="3"/>
    <s v="Australia"/>
    <s v="data2"/>
    <n v="8333"/>
  </r>
  <r>
    <x v="53"/>
    <x v="942"/>
    <n v="1897"/>
    <s v="CitrusSplash"/>
    <n v="76.915999999999997"/>
    <n v="67.23"/>
    <x v="921"/>
    <s v="cust-00943"/>
    <s v="Sophia"/>
    <s v="Davis"/>
    <s v="sdavis@ryzen.com"/>
    <x v="2"/>
    <s v="Australia"/>
    <s v="data2"/>
    <n v="4458"/>
  </r>
  <r>
    <x v="101"/>
    <x v="943"/>
    <n v="692"/>
    <s v="GingerFizz"/>
    <n v="77.531999999999996"/>
    <n v="67.23"/>
    <x v="922"/>
    <s v="cust-00944"/>
    <s v="Liam"/>
    <s v="Johnson"/>
    <s v="ljohnson@ryzen.com"/>
    <x v="2"/>
    <s v="Australia"/>
    <s v="info1"/>
    <n v="1908"/>
  </r>
  <r>
    <x v="248"/>
    <x v="944"/>
    <n v="2057"/>
    <s v="MintCooler"/>
    <n v="77.531999999999996"/>
    <n v="67.23"/>
    <x v="922"/>
    <s v="cust-00945"/>
    <s v="Ava"/>
    <s v="Jones"/>
    <s v="ajones@ryzen.com"/>
    <x v="10"/>
    <s v="USA"/>
    <s v="info1"/>
    <n v="2542"/>
  </r>
  <r>
    <x v="232"/>
    <x v="945"/>
    <n v="506"/>
    <s v="LemonZest"/>
    <n v="79.78"/>
    <n v="67.23"/>
    <x v="923"/>
    <s v="cust-00946"/>
    <s v="James"/>
    <s v="Williams"/>
    <s v="jwilliams@radon.com"/>
    <x v="3"/>
    <s v="Australia"/>
    <s v="data1"/>
    <n v="2530"/>
  </r>
  <r>
    <x v="341"/>
    <x v="946"/>
    <n v="2139"/>
    <s v="LemonZest"/>
    <n v="92.144000000000005"/>
    <n v="67.23"/>
    <x v="924"/>
    <s v="cust-00947"/>
    <s v="Sophia"/>
    <s v="Davis"/>
    <s v="sdavis@ryzen.com"/>
    <x v="7"/>
    <s v="India"/>
    <s v="data1"/>
    <n v="6790"/>
  </r>
  <r>
    <x v="261"/>
    <x v="947"/>
    <n v="2280"/>
    <s v="CitrusSplash"/>
    <n v="105.63200000000001"/>
    <n v="67.23"/>
    <x v="925"/>
    <s v="cust-00948"/>
    <s v="Emma"/>
    <s v="Johnson"/>
    <s v="ejohnson@ideapad.com"/>
    <x v="4"/>
    <s v="England"/>
    <s v="info1"/>
    <n v="4443"/>
  </r>
  <r>
    <x v="221"/>
    <x v="948"/>
    <n v="254"/>
    <s v="CitrusSplash"/>
    <n v="111.68"/>
    <n v="67.23"/>
    <x v="926"/>
    <s v="cust-00949"/>
    <s v="Isabella"/>
    <s v="Jones"/>
    <s v="ijones@ideapad.com"/>
    <x v="11"/>
    <s v="England"/>
    <s v="data1"/>
    <n v="4065"/>
  </r>
  <r>
    <x v="209"/>
    <x v="949"/>
    <n v="122"/>
    <s v="GingerFizz"/>
    <n v="138.22800000000001"/>
    <n v="67.23"/>
    <x v="927"/>
    <s v="cust-00950"/>
    <s v="Ava"/>
    <s v="Miller"/>
    <s v="amiller@radon.com"/>
    <x v="5"/>
    <s v="USA"/>
    <s v="data2"/>
    <n v="4204"/>
  </r>
  <r>
    <x v="60"/>
    <x v="950"/>
    <n v="705"/>
    <s v="MintCooler"/>
    <n v="149.46799999999999"/>
    <n v="67.23"/>
    <x v="928"/>
    <s v="cust-00951"/>
    <s v="Olivia"/>
    <s v="Garcia"/>
    <s v="ogarcia@ryzen.com"/>
    <x v="11"/>
    <s v="England"/>
    <s v="data1"/>
    <n v="5312"/>
  </r>
  <r>
    <x v="342"/>
    <x v="951"/>
    <n v="1732"/>
    <s v="FizzBerry"/>
    <n v="153.964"/>
    <n v="67.23"/>
    <x v="929"/>
    <s v="cust-00952"/>
    <s v="Olivia"/>
    <s v="Jones"/>
    <s v="ojones@radon.com"/>
    <x v="11"/>
    <s v="England"/>
    <s v="data2"/>
    <n v="9926"/>
  </r>
  <r>
    <x v="305"/>
    <x v="952"/>
    <n v="661"/>
    <s v="LemonZest"/>
    <n v="153.964"/>
    <n v="67.23"/>
    <x v="929"/>
    <s v="cust-00953"/>
    <s v="Olivia"/>
    <s v="Davis"/>
    <s v="odavis@ryzen.com"/>
    <x v="5"/>
    <s v="USA"/>
    <s v="data1"/>
    <n v="7773"/>
  </r>
  <r>
    <x v="9"/>
    <x v="953"/>
    <n v="934"/>
    <s v="MintCooler"/>
    <n v="159.584"/>
    <n v="67.23"/>
    <x v="930"/>
    <s v="cust-00954"/>
    <s v="Michael"/>
    <s v="Smith"/>
    <s v="msmith@ideapad.com"/>
    <x v="9"/>
    <s v="USA"/>
    <s v="data1"/>
    <n v="3889"/>
  </r>
  <r>
    <x v="328"/>
    <x v="954"/>
    <n v="1736"/>
    <s v="PeachPunch"/>
    <n v="162.95599999999999"/>
    <n v="67.23"/>
    <x v="931"/>
    <s v="cust-00955"/>
    <s v="John"/>
    <s v="Smith"/>
    <s v="jsmith@ryzen.com"/>
    <x v="6"/>
    <s v="England"/>
    <s v="data2"/>
    <n v="1956"/>
  </r>
  <r>
    <x v="178"/>
    <x v="955"/>
    <n v="2325"/>
    <s v="FizzBerry"/>
    <n v="168.57599999999999"/>
    <n v="67.23"/>
    <x v="932"/>
    <s v="cust-00956"/>
    <s v="Liam"/>
    <s v="Brown"/>
    <s v="lbrown@ryzen.com"/>
    <x v="8"/>
    <s v="India"/>
    <s v="data1"/>
    <n v="1514"/>
  </r>
  <r>
    <x v="251"/>
    <x v="956"/>
    <n v="1070"/>
    <s v="CitrusSplash"/>
    <n v="173.42400000000001"/>
    <n v="67.23"/>
    <x v="933"/>
    <s v="cust-00957"/>
    <s v="John"/>
    <s v="Rodriguez"/>
    <s v="jrodriguez@ryzen.com"/>
    <x v="8"/>
    <s v="India"/>
    <s v="info1"/>
    <n v="7560"/>
  </r>
  <r>
    <x v="210"/>
    <x v="957"/>
    <n v="1404"/>
    <s v="MintCooler"/>
    <n v="176.44399999999999"/>
    <n v="67.23"/>
    <x v="934"/>
    <s v="cust-00958"/>
    <s v="Isabella"/>
    <s v="Brown"/>
    <s v="ibrown@radon.com"/>
    <x v="10"/>
    <s v="USA"/>
    <s v="data1"/>
    <n v="4595"/>
  </r>
  <r>
    <x v="239"/>
    <x v="958"/>
    <n v="353"/>
    <s v="CitrusSplash"/>
    <n v="100.56"/>
    <n v="68.421599999999998"/>
    <x v="935"/>
    <s v="cust-00959"/>
    <s v="Ava"/>
    <s v="Johnson"/>
    <s v="ajohnson@radon.com"/>
    <x v="0"/>
    <s v="Australia"/>
    <s v="data1"/>
    <n v="9501"/>
  </r>
  <r>
    <x v="259"/>
    <x v="959"/>
    <n v="2838"/>
    <s v="TropicalTwist"/>
    <n v="112.872"/>
    <n v="68.574600000000004"/>
    <x v="936"/>
    <s v="cust-00960"/>
    <s v="Ava"/>
    <s v="Johnson"/>
    <s v="ajohnson@radon.com"/>
    <x v="10"/>
    <s v="USA"/>
    <s v="data2"/>
    <n v="4668"/>
  </r>
  <r>
    <x v="333"/>
    <x v="960"/>
    <n v="1561"/>
    <s v="LemonZest"/>
    <n v="137.68799999999999"/>
    <n v="68.574600000000004"/>
    <x v="937"/>
    <s v="cust-00961"/>
    <s v="Noah"/>
    <s v="Williams"/>
    <s v="nwilliams@ideapad.com"/>
    <x v="0"/>
    <s v="Australia"/>
    <s v="data1"/>
    <n v="8512"/>
  </r>
  <r>
    <x v="343"/>
    <x v="961"/>
    <n v="706"/>
    <s v="MangoBliss"/>
    <n v="150.05199999999999"/>
    <n v="68.574600000000004"/>
    <x v="938"/>
    <s v="cust-00962"/>
    <s v="Sophia"/>
    <s v="Williams"/>
    <s v="swilliams@ideapad.com"/>
    <x v="1"/>
    <s v="India"/>
    <s v="data2"/>
    <n v="9583"/>
  </r>
  <r>
    <x v="133"/>
    <x v="962"/>
    <n v="503"/>
    <s v="TropicalTwist"/>
    <n v="182.648"/>
    <n v="68.574600000000004"/>
    <x v="939"/>
    <s v="cust-00963"/>
    <s v="Michael"/>
    <s v="Johnson"/>
    <s v="mjohnson@ryzen.com"/>
    <x v="2"/>
    <s v="Australia"/>
    <s v="info1"/>
    <n v="8066"/>
  </r>
  <r>
    <x v="86"/>
    <x v="963"/>
    <n v="1000"/>
    <s v="CitrusSplash"/>
    <n v="45.524000000000001"/>
    <n v="68.574600000000004"/>
    <x v="940"/>
    <s v="cust-00964"/>
    <s v="Olivia"/>
    <s v="Johnson"/>
    <s v="ojohnson@radon.com"/>
    <x v="3"/>
    <s v="Australia"/>
    <s v="data2"/>
    <n v="1452"/>
  </r>
  <r>
    <x v="197"/>
    <x v="964"/>
    <n v="1241"/>
    <s v="MangoBliss"/>
    <n v="3.9319999999999999"/>
    <n v="68.574600000000004"/>
    <x v="941"/>
    <s v="cust-00965"/>
    <s v="Liam"/>
    <s v="Martinez"/>
    <s v="lmartinez@ideapad.com"/>
    <x v="8"/>
    <s v="India"/>
    <s v="info1"/>
    <n v="1316"/>
  </r>
  <r>
    <x v="292"/>
    <x v="965"/>
    <n v="1664"/>
    <s v="FizzBerry"/>
    <n v="5.056"/>
    <n v="68.574600000000004"/>
    <x v="942"/>
    <s v="cust-00966"/>
    <s v="Liam"/>
    <s v="Miller"/>
    <s v="lmiller@radon.com"/>
    <x v="10"/>
    <s v="USA"/>
    <s v="data1"/>
    <n v="9702"/>
  </r>
  <r>
    <x v="309"/>
    <x v="966"/>
    <n v="1831"/>
    <s v="ChocoDelight"/>
    <n v="9.5519999999999996"/>
    <n v="68.574600000000004"/>
    <x v="943"/>
    <s v="cust-00967"/>
    <s v="Sophia"/>
    <s v="Williams"/>
    <s v="swilliams@ideapad.com"/>
    <x v="10"/>
    <s v="USA"/>
    <s v="data2"/>
    <n v="2521"/>
  </r>
  <r>
    <x v="238"/>
    <x v="967"/>
    <n v="2356"/>
    <s v="GingerFizz"/>
    <n v="29.788"/>
    <n v="68.574600000000004"/>
    <x v="944"/>
    <s v="cust-00968"/>
    <s v="Noah"/>
    <s v="Smith"/>
    <s v="nsmith@ideapad.com"/>
    <x v="5"/>
    <s v="USA"/>
    <s v="data1"/>
    <n v="9982"/>
  </r>
  <r>
    <x v="313"/>
    <x v="968"/>
    <n v="1536"/>
    <s v="CitrusSplash"/>
    <n v="39.904000000000003"/>
    <n v="68.574600000000004"/>
    <x v="945"/>
    <s v="cust-00969"/>
    <s v="Emma"/>
    <s v="Jones"/>
    <s v="ejones@ryzen.com"/>
    <x v="8"/>
    <s v="India"/>
    <s v="data1"/>
    <n v="6793"/>
  </r>
  <r>
    <x v="243"/>
    <x v="969"/>
    <n v="573"/>
    <s v="PeachPunch"/>
    <n v="100.21599999999999"/>
    <n v="68.574600000000004"/>
    <x v="946"/>
    <s v="cust-00970"/>
    <s v="Liam"/>
    <s v="Miller"/>
    <s v="lmiller@ideapad.com"/>
    <x v="0"/>
    <s v="Australia"/>
    <s v="info1"/>
    <n v="3507"/>
  </r>
  <r>
    <x v="289"/>
    <x v="970"/>
    <n v="854"/>
    <s v="TropicalTwist"/>
    <n v="39.9"/>
    <n v="68.574600000000004"/>
    <x v="947"/>
    <s v="cust-00971"/>
    <s v="Olivia"/>
    <s v="Garcia"/>
    <s v="ogarcia@ideapad.com"/>
    <x v="4"/>
    <s v="England"/>
    <s v="data1"/>
    <n v="1214"/>
  </r>
  <r>
    <x v="136"/>
    <x v="971"/>
    <n v="708"/>
    <s v="MintCooler"/>
    <n v="42.148000000000003"/>
    <n v="68.574600000000004"/>
    <x v="948"/>
    <s v="cust-00972"/>
    <s v="Emma"/>
    <s v="Garcia"/>
    <s v="egarcia@ryzen.com"/>
    <x v="1"/>
    <s v="India"/>
    <s v="info1"/>
    <n v="1016"/>
  </r>
  <r>
    <x v="191"/>
    <x v="972"/>
    <n v="1584"/>
    <s v="CitrusSplash"/>
    <n v="43.271999999999998"/>
    <n v="68.574600000000004"/>
    <x v="949"/>
    <s v="cust-00973"/>
    <s v="Olivia"/>
    <s v="Davis"/>
    <s v="odavis@radon.com"/>
    <x v="0"/>
    <s v="Australia"/>
    <s v="data2"/>
    <n v="4277"/>
  </r>
  <r>
    <x v="109"/>
    <x v="973"/>
    <n v="1941"/>
    <s v="GingerFizz"/>
    <n v="59.008000000000003"/>
    <n v="68.574600000000004"/>
    <x v="950"/>
    <s v="cust-00974"/>
    <s v="Noah"/>
    <s v="Rodriguez"/>
    <s v="nrodriguez@radon.com"/>
    <x v="10"/>
    <s v="USA"/>
    <s v="data2"/>
    <n v="7112"/>
  </r>
  <r>
    <x v="41"/>
    <x v="974"/>
    <n v="1978"/>
    <s v="GingerFizz"/>
    <n v="65.751999999999995"/>
    <n v="68.574600000000004"/>
    <x v="951"/>
    <s v="cust-00975"/>
    <s v="Isabella"/>
    <s v="Garcia"/>
    <s v="igarcia@ryzen.com"/>
    <x v="1"/>
    <s v="India"/>
    <s v="data1"/>
    <n v="3861"/>
  </r>
  <r>
    <x v="323"/>
    <x v="975"/>
    <n v="427"/>
    <s v="MangoBliss"/>
    <n v="84.087999999999994"/>
    <n v="68.574600000000004"/>
    <x v="952"/>
    <s v="cust-00976"/>
    <s v="Sophia"/>
    <s v="Jones"/>
    <s v="sjones@radon.com"/>
    <x v="6"/>
    <s v="England"/>
    <s v="data1"/>
    <n v="3278"/>
  </r>
  <r>
    <x v="85"/>
    <x v="976"/>
    <n v="535"/>
    <s v="LemonZest"/>
    <n v="91.603999999999999"/>
    <n v="68.574600000000004"/>
    <x v="953"/>
    <s v="cust-00977"/>
    <s v="Sophia"/>
    <s v="Martinez"/>
    <s v="smartinez@ryzen.com"/>
    <x v="9"/>
    <s v="USA"/>
    <s v="info1"/>
    <n v="2086"/>
  </r>
  <r>
    <x v="132"/>
    <x v="977"/>
    <n v="602"/>
    <s v="MangoBliss"/>
    <n v="115.208"/>
    <n v="68.574600000000004"/>
    <x v="954"/>
    <s v="cust-00978"/>
    <s v="James"/>
    <s v="Smith"/>
    <s v="jsmith@ideapad.com"/>
    <x v="3"/>
    <s v="Australia"/>
    <s v="data1"/>
    <n v="6345"/>
  </r>
  <r>
    <x v="305"/>
    <x v="978"/>
    <n v="1898"/>
    <s v="BerryBlast"/>
    <n v="126.34"/>
    <n v="68.843519999999998"/>
    <x v="955"/>
    <s v="cust-00979"/>
    <s v="John"/>
    <s v="Williams"/>
    <s v="jwilliams@radon.com"/>
    <x v="11"/>
    <s v="England"/>
    <s v="data2"/>
    <n v="1221"/>
  </r>
  <r>
    <x v="344"/>
    <x v="979"/>
    <n v="1558"/>
    <s v="BerryBlast"/>
    <n v="145.44800000000001"/>
    <n v="68.843519999999998"/>
    <x v="956"/>
    <s v="cust-00980"/>
    <s v="Isabella"/>
    <s v="Smith"/>
    <s v="ismith@ideapad.com"/>
    <x v="1"/>
    <s v="India"/>
    <s v="data1"/>
    <n v="6326"/>
  </r>
  <r>
    <x v="13"/>
    <x v="980"/>
    <n v="2610"/>
    <s v="BerryBlast"/>
    <n v="163.43199999999999"/>
    <n v="68.843519999999998"/>
    <x v="957"/>
    <s v="cust-00981"/>
    <s v="Emma"/>
    <s v="Brown"/>
    <s v="ebrown@ideapad.com"/>
    <x v="9"/>
    <s v="USA"/>
    <s v="info1"/>
    <n v="8421"/>
  </r>
  <r>
    <x v="314"/>
    <x v="981"/>
    <n v="134"/>
    <s v="BerryBlast"/>
    <n v="8.5399999999999991"/>
    <n v="68.843519999999998"/>
    <x v="958"/>
    <s v="cust-00982"/>
    <s v="Liam"/>
    <s v="Johnson"/>
    <s v="ljohnson@radon.com"/>
    <x v="7"/>
    <s v="India"/>
    <s v="data1"/>
    <n v="4351"/>
  </r>
  <r>
    <x v="276"/>
    <x v="982"/>
    <n v="347"/>
    <s v="PeachPunch"/>
    <n v="231.8784"/>
    <n v="68.983199999999997"/>
    <x v="959"/>
    <s v="cust-00983"/>
    <s v="Isabella"/>
    <s v="Smith"/>
    <s v="ismith@radon.com"/>
    <x v="9"/>
    <s v="USA"/>
    <s v="data1"/>
    <n v="9149"/>
  </r>
  <r>
    <x v="333"/>
    <x v="983"/>
    <n v="503"/>
    <s v="LemonZest"/>
    <n v="39.36"/>
    <n v="69.919200000000004"/>
    <x v="960"/>
    <s v="cust-00984"/>
    <s v="John"/>
    <s v="Williams"/>
    <s v="jwilliams@ideapad.com"/>
    <x v="10"/>
    <s v="USA"/>
    <s v="data2"/>
    <n v="4469"/>
  </r>
  <r>
    <x v="159"/>
    <x v="984"/>
    <n v="2559"/>
    <s v="MangoBliss"/>
    <n v="48.351999999999997"/>
    <n v="69.919200000000004"/>
    <x v="961"/>
    <s v="cust-00985"/>
    <s v="James"/>
    <s v="Martinez"/>
    <s v="jmartinez@ideapad.com"/>
    <x v="3"/>
    <s v="Australia"/>
    <s v="info1"/>
    <n v="4219"/>
  </r>
  <r>
    <x v="275"/>
    <x v="985"/>
    <n v="169"/>
    <s v="GingerFizz"/>
    <n v="54.392000000000003"/>
    <n v="69.919200000000004"/>
    <x v="962"/>
    <s v="cust-00986"/>
    <s v="Noah"/>
    <s v="Williams"/>
    <s v="nwilliams@radon.com"/>
    <x v="4"/>
    <s v="England"/>
    <s v="data1"/>
    <n v="7814"/>
  </r>
  <r>
    <x v="149"/>
    <x v="986"/>
    <n v="673"/>
    <s v="TropicalTwist"/>
    <n v="62.7"/>
    <n v="69.919200000000004"/>
    <x v="963"/>
    <s v="cust-00987"/>
    <s v="James"/>
    <s v="Martinez"/>
    <s v="jmartinez@ryzen.com"/>
    <x v="10"/>
    <s v="USA"/>
    <s v="info1"/>
    <n v="8811"/>
  </r>
  <r>
    <x v="2"/>
    <x v="987"/>
    <n v="484"/>
    <s v="MintCooler"/>
    <n v="91.063999999999993"/>
    <n v="69.919200000000004"/>
    <x v="964"/>
    <s v="cust-00988"/>
    <s v="James"/>
    <s v="Garcia"/>
    <s v="jgarcia@ryzen.com"/>
    <x v="9"/>
    <s v="USA"/>
    <s v="data2"/>
    <n v="2068"/>
  </r>
  <r>
    <x v="42"/>
    <x v="988"/>
    <n v="107"/>
    <s v="LemonZest"/>
    <n v="93.311999999999998"/>
    <n v="69.919200000000004"/>
    <x v="965"/>
    <s v="cust-00989"/>
    <s v="Liam"/>
    <s v="Garcia"/>
    <s v="lgarcia@radon.com"/>
    <x v="0"/>
    <s v="Australia"/>
    <s v="data2"/>
    <n v="5280"/>
  </r>
  <r>
    <x v="288"/>
    <x v="989"/>
    <n v="1065"/>
    <s v="TropicalTwist"/>
    <n v="101.18"/>
    <n v="69.919200000000004"/>
    <x v="966"/>
    <s v="cust-00990"/>
    <s v="John"/>
    <s v="Martinez"/>
    <s v="jmartinez@ryzen.com"/>
    <x v="5"/>
    <s v="USA"/>
    <s v="data1"/>
    <n v="2620"/>
  </r>
  <r>
    <x v="257"/>
    <x v="990"/>
    <n v="484"/>
    <s v="CitrusSplash"/>
    <n v="118.04"/>
    <n v="69.919200000000004"/>
    <x v="967"/>
    <s v="cust-00991"/>
    <s v="Michael"/>
    <s v="Johnson"/>
    <s v="mjohnson@ryzen.com"/>
    <x v="10"/>
    <s v="USA"/>
    <s v="data1"/>
    <n v="1491"/>
  </r>
  <r>
    <x v="10"/>
    <x v="991"/>
    <n v="1280"/>
    <s v="LemonZest"/>
    <n v="10.135999999999999"/>
    <n v="69.919200000000004"/>
    <x v="968"/>
    <s v="cust-00992"/>
    <s v="Sophia"/>
    <s v="Davis"/>
    <s v="sdavis@ryzen.com"/>
    <x v="0"/>
    <s v="Australia"/>
    <s v="data2"/>
    <n v="4141"/>
  </r>
  <r>
    <x v="338"/>
    <x v="992"/>
    <n v="1407"/>
    <s v="GingerFizz"/>
    <n v="18.004000000000001"/>
    <n v="69.919200000000004"/>
    <x v="969"/>
    <s v="cust-00993"/>
    <s v="Emma"/>
    <s v="Jones"/>
    <s v="ejones@ryzen.com"/>
    <x v="5"/>
    <s v="USA"/>
    <s v="data2"/>
    <n v="8796"/>
  </r>
  <r>
    <x v="316"/>
    <x v="993"/>
    <n v="1469"/>
    <s v="MintCooler"/>
    <n v="21.335999999999999"/>
    <n v="69.919200000000004"/>
    <x v="970"/>
    <s v="cust-00994"/>
    <s v="James"/>
    <s v="Davis"/>
    <s v="jdavis@radon.com"/>
    <x v="11"/>
    <s v="England"/>
    <s v="info1"/>
    <n v="3605"/>
  </r>
  <r>
    <x v="345"/>
    <x v="994"/>
    <n v="2784"/>
    <s v="GingerFizz"/>
    <n v="24.707999999999998"/>
    <n v="69.919200000000004"/>
    <x v="971"/>
    <s v="cust-00995"/>
    <s v="Liam"/>
    <s v="Martinez"/>
    <s v="lmartinez@radon.com"/>
    <x v="6"/>
    <s v="England"/>
    <s v="data1"/>
    <n v="9559"/>
  </r>
  <r>
    <x v="186"/>
    <x v="995"/>
    <n v="2299"/>
    <s v="ChocoDelight"/>
    <n v="25.832000000000001"/>
    <n v="69.919200000000004"/>
    <x v="972"/>
    <s v="cust-00996"/>
    <s v="Isabella"/>
    <s v="Davis"/>
    <s v="idavis@radon.com"/>
    <x v="3"/>
    <s v="Australia"/>
    <s v="data2"/>
    <n v="4294"/>
  </r>
  <r>
    <x v="331"/>
    <x v="996"/>
    <n v="1698"/>
    <s v="GingerFizz"/>
    <n v="33.700000000000003"/>
    <n v="69.919200000000004"/>
    <x v="973"/>
    <s v="cust-00997"/>
    <s v="Noah"/>
    <s v="Johnson"/>
    <s v="njohnson@ideapad.com"/>
    <x v="3"/>
    <s v="Australia"/>
    <s v="data1"/>
    <n v="5451"/>
  </r>
  <r>
    <x v="182"/>
    <x v="997"/>
    <n v="192"/>
    <s v="GingerFizz"/>
    <n v="122.976"/>
    <n v="69.919200000000004"/>
    <x v="974"/>
    <s v="cust-00998"/>
    <s v="Olivia"/>
    <s v="Rodriguez"/>
    <s v="orodriguez@ryzen.com"/>
    <x v="6"/>
    <s v="England"/>
    <s v="data1"/>
    <n v="8961"/>
  </r>
  <r>
    <x v="343"/>
    <x v="998"/>
    <n v="1672"/>
    <s v="CitrusSplash"/>
    <n v="1.032"/>
    <n v="69.919200000000004"/>
    <x v="975"/>
    <s v="cust-00999"/>
    <s v="Ava"/>
    <s v="Martinez"/>
    <s v="amartinez@ideapad.com"/>
    <x v="4"/>
    <s v="England"/>
    <s v="info1"/>
    <n v="6374"/>
  </r>
  <r>
    <x v="270"/>
    <x v="999"/>
    <n v="1222"/>
    <s v="MintCooler"/>
    <n v="136.024"/>
    <n v="69.919200000000004"/>
    <x v="976"/>
    <s v="cust-01000"/>
    <s v="Noah"/>
    <s v="Rodriguez"/>
    <s v="nrodriguez@radon.com"/>
    <x v="1"/>
    <s v="India"/>
    <s v="data1"/>
    <n v="1352"/>
  </r>
  <r>
    <x v="51"/>
    <x v="1000"/>
    <n v="183"/>
    <s v="ChocoDelight"/>
    <n v="168.62"/>
    <n v="69.919200000000004"/>
    <x v="977"/>
    <s v="cust-01001"/>
    <s v="Olivia"/>
    <s v="Jones"/>
    <s v="ojones@ryzen.com"/>
    <x v="11"/>
    <s v="England"/>
    <s v="data1"/>
    <n v="8938"/>
  </r>
  <r>
    <x v="223"/>
    <x v="1001"/>
    <n v="712"/>
    <s v="CitrusSplash"/>
    <n v="184.35599999999999"/>
    <n v="69.919200000000004"/>
    <x v="978"/>
    <s v="cust-01002"/>
    <s v="John"/>
    <s v="Garcia"/>
    <s v="jgarcia@radon.com"/>
    <x v="5"/>
    <s v="USA"/>
    <s v="info1"/>
    <n v="6221"/>
  </r>
  <r>
    <x v="182"/>
    <x v="1002"/>
    <n v="2558"/>
    <s v="FizzBerry"/>
    <n v="185.48"/>
    <n v="69.919200000000004"/>
    <x v="979"/>
    <s v="cust-01003"/>
    <s v="Isabella"/>
    <s v="Garcia"/>
    <s v="igarcia@ideapad.com"/>
    <x v="9"/>
    <s v="USA"/>
    <s v="data1"/>
    <n v="4836"/>
  </r>
  <r>
    <x v="290"/>
    <x v="1003"/>
    <n v="933"/>
    <s v="ChocoDelight"/>
    <n v="186.88"/>
    <n v="69.919200000000004"/>
    <x v="980"/>
    <s v="cust-01004"/>
    <s v="Emma"/>
    <s v="Williams"/>
    <s v="ewilliams@radon.com"/>
    <x v="2"/>
    <s v="Australia"/>
    <s v="data2"/>
    <n v="7381"/>
  </r>
  <r>
    <x v="80"/>
    <x v="1004"/>
    <n v="2099"/>
    <s v="LemonZest"/>
    <n v="107.6992"/>
    <n v="70.087680000000006"/>
    <x v="981"/>
    <s v="cust-01005"/>
    <s v="Liam"/>
    <s v="Rodriguez"/>
    <s v="lrodriguez@ryzen.com"/>
    <x v="9"/>
    <s v="USA"/>
    <s v="data1"/>
    <n v="6527"/>
  </r>
  <r>
    <x v="215"/>
    <x v="1005"/>
    <n v="636"/>
    <s v="MintCooler"/>
    <n v="187.73759999999999"/>
    <n v="70.184399999999997"/>
    <x v="982"/>
    <s v="cust-01006"/>
    <s v="Michael"/>
    <s v="Smith"/>
    <s v="msmith@radon.com"/>
    <x v="5"/>
    <s v="USA"/>
    <s v="info1"/>
    <n v="4845"/>
  </r>
  <r>
    <x v="340"/>
    <x v="1006"/>
    <n v="2064"/>
    <s v="BerryBlast"/>
    <n v="160.32"/>
    <n v="70.994879999999995"/>
    <x v="983"/>
    <s v="cust-01007"/>
    <s v="Noah"/>
    <s v="Johnson"/>
    <s v="njohnson@radon.com"/>
    <x v="6"/>
    <s v="England"/>
    <s v="data1"/>
    <n v="9746"/>
  </r>
  <r>
    <x v="214"/>
    <x v="1007"/>
    <n v="2606"/>
    <s v="LemonZest"/>
    <n v="2.8519999999999999"/>
    <n v="71.263800000000003"/>
    <x v="984"/>
    <s v="cust-01008"/>
    <s v="Olivia"/>
    <s v="Williams"/>
    <s v="owilliams@ryzen.com"/>
    <x v="6"/>
    <s v="England"/>
    <s v="data1"/>
    <n v="5811"/>
  </r>
  <r>
    <x v="336"/>
    <x v="1008"/>
    <n v="1573"/>
    <s v="MintCooler"/>
    <n v="4.1520000000000001"/>
    <n v="71.263800000000003"/>
    <x v="985"/>
    <s v="cust-01009"/>
    <s v="Olivia"/>
    <s v="Smith"/>
    <s v="osmith@ryzen.com"/>
    <x v="9"/>
    <s v="USA"/>
    <s v="data2"/>
    <n v="1508"/>
  </r>
  <r>
    <x v="146"/>
    <x v="1009"/>
    <n v="1863"/>
    <s v="ChocoDelight"/>
    <n v="9.5960000000000001"/>
    <n v="71.263800000000003"/>
    <x v="986"/>
    <s v="cust-01010"/>
    <s v="Sophia"/>
    <s v="Johnson"/>
    <s v="sjohnson@radon.com"/>
    <x v="10"/>
    <s v="USA"/>
    <s v="data1"/>
    <n v="1149"/>
  </r>
  <r>
    <x v="346"/>
    <x v="1010"/>
    <n v="158"/>
    <s v="LemonZest"/>
    <n v="12.884"/>
    <n v="71.263800000000003"/>
    <x v="987"/>
    <s v="cust-01011"/>
    <s v="Noah"/>
    <s v="Miller"/>
    <s v="nmiller@radon.com"/>
    <x v="0"/>
    <s v="Australia"/>
    <s v="data2"/>
    <n v="1839"/>
  </r>
  <r>
    <x v="3"/>
    <x v="1011"/>
    <n v="1275"/>
    <s v="FizzBerry"/>
    <n v="16.256"/>
    <n v="71.263800000000003"/>
    <x v="988"/>
    <s v="cust-01012"/>
    <s v="Isabella"/>
    <s v="Davis"/>
    <s v="idavis@radon.com"/>
    <x v="0"/>
    <s v="Australia"/>
    <s v="data2"/>
    <n v="1779"/>
  </r>
  <r>
    <x v="35"/>
    <x v="1012"/>
    <n v="474"/>
    <s v="GingerFizz"/>
    <n v="27.495999999999999"/>
    <n v="71.263800000000003"/>
    <x v="989"/>
    <s v="cust-01013"/>
    <s v="Olivia"/>
    <s v="Rodriguez"/>
    <s v="orodriguez@radon.com"/>
    <x v="9"/>
    <s v="USA"/>
    <s v="info1"/>
    <n v="3066"/>
  </r>
  <r>
    <x v="190"/>
    <x v="1013"/>
    <n v="71"/>
    <s v="MangoBliss"/>
    <n v="40.984000000000002"/>
    <n v="71.263800000000003"/>
    <x v="990"/>
    <s v="cust-01014"/>
    <s v="Liam"/>
    <s v="Johnson"/>
    <s v="ljohnson@radon.com"/>
    <x v="7"/>
    <s v="India"/>
    <s v="data1"/>
    <n v="6107"/>
  </r>
  <r>
    <x v="104"/>
    <x v="1014"/>
    <n v="1678"/>
    <s v="GingerFizz"/>
    <n v="44.356000000000002"/>
    <n v="71.263800000000003"/>
    <x v="991"/>
    <s v="cust-01015"/>
    <s v="Michael"/>
    <s v="Jones"/>
    <s v="mjones@ryzen.com"/>
    <x v="10"/>
    <s v="USA"/>
    <s v="info1"/>
    <n v="1173"/>
  </r>
  <r>
    <x v="347"/>
    <x v="1015"/>
    <n v="2725"/>
    <s v="ChocoDelight"/>
    <n v="28.207999999999998"/>
    <n v="71.263800000000003"/>
    <x v="992"/>
    <s v="cust-01016"/>
    <s v="Emma"/>
    <s v="Martinez"/>
    <s v="emartinez@radon.com"/>
    <x v="9"/>
    <s v="USA"/>
    <s v="data2"/>
    <n v="7671"/>
  </r>
  <r>
    <x v="214"/>
    <x v="1016"/>
    <n v="857"/>
    <s v="GingerFizz"/>
    <n v="34.323999999999998"/>
    <n v="71.263800000000003"/>
    <x v="993"/>
    <s v="cust-01017"/>
    <s v="Michael"/>
    <s v="Jones"/>
    <s v="mjones@radon.com"/>
    <x v="5"/>
    <s v="USA"/>
    <s v="info1"/>
    <n v="8779"/>
  </r>
  <r>
    <x v="180"/>
    <x v="1017"/>
    <n v="814"/>
    <s v="FizzBerry"/>
    <n v="36.572000000000003"/>
    <n v="71.263800000000003"/>
    <x v="994"/>
    <s v="cust-01018"/>
    <s v="Sophia"/>
    <s v="Smith"/>
    <s v="ssmith@radon.com"/>
    <x v="0"/>
    <s v="Australia"/>
    <s v="info1"/>
    <n v="8821"/>
  </r>
  <r>
    <x v="317"/>
    <x v="1018"/>
    <n v="359"/>
    <s v="GingerFizz"/>
    <n v="47.811999999999998"/>
    <n v="71.263800000000003"/>
    <x v="995"/>
    <s v="cust-01019"/>
    <s v="Noah"/>
    <s v="Smith"/>
    <s v="nsmith@ideapad.com"/>
    <x v="8"/>
    <s v="India"/>
    <s v="info1"/>
    <n v="5051"/>
  </r>
  <r>
    <x v="137"/>
    <x v="1019"/>
    <n v="1940"/>
    <s v="PeachPunch"/>
    <n v="50.06"/>
    <n v="71.263800000000003"/>
    <x v="996"/>
    <s v="cust-01020"/>
    <s v="Michael"/>
    <s v="Garcia"/>
    <s v="mgarcia@ideapad.com"/>
    <x v="7"/>
    <s v="India"/>
    <s v="info1"/>
    <n v="8195"/>
  </r>
  <r>
    <x v="132"/>
    <x v="1020"/>
    <n v="68"/>
    <s v="CitrusSplash"/>
    <n v="51.22"/>
    <n v="71.263800000000003"/>
    <x v="997"/>
    <s v="cust-01021"/>
    <s v="Ava"/>
    <s v="Johnson"/>
    <s v="ajohnson@radon.com"/>
    <x v="10"/>
    <s v="USA"/>
    <s v="data2"/>
    <n v="6467"/>
  </r>
  <r>
    <x v="348"/>
    <x v="1021"/>
    <n v="1213"/>
    <s v="LemonZest"/>
    <n v="106.26"/>
    <n v="71.263800000000003"/>
    <x v="998"/>
    <s v="cust-01022"/>
    <s v="Sophia"/>
    <s v="Miller"/>
    <s v="smiller@ryzen.com"/>
    <x v="0"/>
    <s v="Australia"/>
    <s v="data2"/>
    <n v="8627"/>
  </r>
  <r>
    <x v="56"/>
    <x v="1022"/>
    <n v="707"/>
    <s v="LemonZest"/>
    <n v="127.616"/>
    <n v="71.263800000000003"/>
    <x v="999"/>
    <s v="cust-01023"/>
    <s v="Emma"/>
    <s v="Garcia"/>
    <s v="egarcia@ideapad.com"/>
    <x v="3"/>
    <s v="Australia"/>
    <s v="info1"/>
    <n v="6383"/>
  </r>
  <r>
    <x v="228"/>
    <x v="1023"/>
    <n v="1112"/>
    <s v="MangoBliss"/>
    <n v="133.23599999999999"/>
    <n v="71.263800000000003"/>
    <x v="1000"/>
    <s v="cust-01024"/>
    <s v="Emma"/>
    <s v="Williams"/>
    <s v="ewilliams@ideapad.com"/>
    <x v="9"/>
    <s v="USA"/>
    <s v="data1"/>
    <n v="8456"/>
  </r>
  <r>
    <x v="305"/>
    <x v="1024"/>
    <n v="1411"/>
    <s v="GingerFizz"/>
    <n v="137.732"/>
    <n v="71.263800000000003"/>
    <x v="1001"/>
    <s v="cust-01025"/>
    <s v="Liam"/>
    <s v="Garcia"/>
    <s v="lgarcia@ideapad.com"/>
    <x v="1"/>
    <s v="India"/>
    <s v="data2"/>
    <n v="1928"/>
  </r>
  <r>
    <x v="314"/>
    <x v="1025"/>
    <n v="301"/>
    <s v="LemonZest"/>
    <n v="145.6"/>
    <n v="71.263800000000003"/>
    <x v="1002"/>
    <s v="cust-01026"/>
    <s v="Michael"/>
    <s v="Brown"/>
    <s v="mbrown@radon.com"/>
    <x v="0"/>
    <s v="Australia"/>
    <s v="data1"/>
    <n v="1528"/>
  </r>
  <r>
    <x v="275"/>
    <x v="1026"/>
    <n v="1030"/>
    <s v="CitrusSplash"/>
    <n v="154.04"/>
    <n v="71.263800000000003"/>
    <x v="1003"/>
    <s v="cust-01027"/>
    <s v="Sophia"/>
    <s v="Johnson"/>
    <s v="sjohnson@ideapad.com"/>
    <x v="6"/>
    <s v="England"/>
    <s v="info1"/>
    <n v="8575"/>
  </r>
  <r>
    <x v="80"/>
    <x v="1027"/>
    <n v="729"/>
    <s v="MintCooler"/>
    <n v="168.08"/>
    <n v="71.263800000000003"/>
    <x v="1004"/>
    <s v="cust-01028"/>
    <s v="John"/>
    <s v="Martinez"/>
    <s v="jmartinez@radon.com"/>
    <x v="4"/>
    <s v="England"/>
    <s v="data1"/>
    <n v="7583"/>
  </r>
  <r>
    <x v="99"/>
    <x v="1028"/>
    <n v="2750"/>
    <s v="ChocoDelight"/>
    <n v="208.0736"/>
    <n v="72.462000000000003"/>
    <x v="1005"/>
    <s v="cust-01029"/>
    <s v="Ava"/>
    <s v="Williams"/>
    <s v="awilliams@radon.com"/>
    <x v="7"/>
    <s v="India"/>
    <s v="data1"/>
    <n v="5204"/>
  </r>
  <r>
    <x v="260"/>
    <x v="1029"/>
    <n v="636"/>
    <s v="FizzBerry"/>
    <n v="42.731999999999999"/>
    <n v="72.608400000000003"/>
    <x v="1006"/>
    <s v="cust-01030"/>
    <s v="Olivia"/>
    <s v="Smith"/>
    <s v="osmith@ideapad.com"/>
    <x v="8"/>
    <s v="India"/>
    <s v="data1"/>
    <n v="1491"/>
  </r>
  <r>
    <x v="327"/>
    <x v="1030"/>
    <n v="2517"/>
    <s v="ChocoDelight"/>
    <n v="74.248000000000005"/>
    <n v="72.608400000000003"/>
    <x v="1007"/>
    <s v="cust-01031"/>
    <s v="Isabella"/>
    <s v="Williams"/>
    <s v="iwilliams@ideapad.com"/>
    <x v="2"/>
    <s v="Australia"/>
    <s v="data2"/>
    <n v="8227"/>
  </r>
  <r>
    <x v="154"/>
    <x v="1031"/>
    <n v="2352"/>
    <s v="MintCooler"/>
    <n v="86.171999999999997"/>
    <n v="72.608400000000003"/>
    <x v="1008"/>
    <s v="cust-01032"/>
    <s v="Sophia"/>
    <s v="Williams"/>
    <s v="swilliams@radon.com"/>
    <x v="2"/>
    <s v="Australia"/>
    <s v="data1"/>
    <n v="5850"/>
  </r>
  <r>
    <x v="52"/>
    <x v="1032"/>
    <n v="1375"/>
    <s v="LemonZest"/>
    <n v="109.092"/>
    <n v="72.608400000000003"/>
    <x v="1009"/>
    <s v="cust-01033"/>
    <s v="Ava"/>
    <s v="Martinez"/>
    <s v="amartinez@radon.com"/>
    <x v="6"/>
    <s v="England"/>
    <s v="data2"/>
    <n v="1109"/>
  </r>
  <r>
    <x v="65"/>
    <x v="1033"/>
    <n v="1715"/>
    <s v="FizzBerry"/>
    <n v="109.092"/>
    <n v="72.608400000000003"/>
    <x v="1009"/>
    <s v="cust-01034"/>
    <s v="Liam"/>
    <s v="Smith"/>
    <s v="lsmith@radon.com"/>
    <x v="3"/>
    <s v="Australia"/>
    <s v="info1"/>
    <n v="6523"/>
  </r>
  <r>
    <x v="72"/>
    <x v="1034"/>
    <n v="607"/>
    <s v="MintCooler"/>
    <n v="131.572"/>
    <n v="72.608400000000003"/>
    <x v="1010"/>
    <s v="cust-01035"/>
    <s v="John"/>
    <s v="Johnson"/>
    <s v="jjohnson@ideapad.com"/>
    <x v="1"/>
    <s v="India"/>
    <s v="data1"/>
    <n v="1486"/>
  </r>
  <r>
    <x v="332"/>
    <x v="1035"/>
    <n v="1928"/>
    <s v="CitrusSplash"/>
    <n v="137.19200000000001"/>
    <n v="72.608400000000003"/>
    <x v="1011"/>
    <s v="cust-01036"/>
    <s v="Liam"/>
    <s v="Martinez"/>
    <s v="lmartinez@radon.com"/>
    <x v="10"/>
    <s v="USA"/>
    <s v="data1"/>
    <n v="9140"/>
  </r>
  <r>
    <x v="19"/>
    <x v="1036"/>
    <n v="1837"/>
    <s v="GingerFizz"/>
    <n v="163.04400000000001"/>
    <n v="72.608400000000003"/>
    <x v="1012"/>
    <s v="cust-01037"/>
    <s v="John"/>
    <s v="Garcia"/>
    <s v="jgarcia@ideapad.com"/>
    <x v="0"/>
    <s v="Australia"/>
    <s v="info1"/>
    <n v="4722"/>
  </r>
  <r>
    <x v="202"/>
    <x v="1037"/>
    <n v="96"/>
    <s v="FizzBerry"/>
    <n v="184.4"/>
    <n v="72.608400000000003"/>
    <x v="1013"/>
    <s v="cust-01038"/>
    <s v="John"/>
    <s v="Brown"/>
    <s v="jbrown@ideapad.com"/>
    <x v="9"/>
    <s v="USA"/>
    <s v="data2"/>
    <n v="5084"/>
  </r>
  <r>
    <x v="1"/>
    <x v="1038"/>
    <n v="1351"/>
    <s v="CitrusSplash"/>
    <n v="190.02"/>
    <n v="72.608400000000003"/>
    <x v="1014"/>
    <s v="cust-01039"/>
    <s v="James"/>
    <s v="Rodriguez"/>
    <s v="jrodriguez@ryzen.com"/>
    <x v="5"/>
    <s v="USA"/>
    <s v="data1"/>
    <n v="4966"/>
  </r>
  <r>
    <x v="200"/>
    <x v="1039"/>
    <n v="1655"/>
    <s v="PeachPunch"/>
    <n v="191.14400000000001"/>
    <n v="72.608400000000003"/>
    <x v="1015"/>
    <s v="cust-01040"/>
    <s v="Ava"/>
    <s v="Jones"/>
    <s v="ajones@ryzen.com"/>
    <x v="6"/>
    <s v="England"/>
    <s v="data2"/>
    <n v="1958"/>
  </r>
  <r>
    <x v="152"/>
    <x v="1040"/>
    <n v="1109"/>
    <s v="GingerFizz"/>
    <n v="191.14400000000001"/>
    <n v="72.608400000000003"/>
    <x v="1015"/>
    <s v="cust-01041"/>
    <s v="Noah"/>
    <s v="Garcia"/>
    <s v="ngarcia@radon.com"/>
    <x v="9"/>
    <s v="USA"/>
    <s v="info1"/>
    <n v="1787"/>
  </r>
  <r>
    <x v="56"/>
    <x v="1041"/>
    <n v="2644"/>
    <s v="PeachPunch"/>
    <n v="14.548"/>
    <n v="72.608400000000003"/>
    <x v="1016"/>
    <s v="cust-01042"/>
    <s v="Isabella"/>
    <s v="Garcia"/>
    <s v="igarcia@radon.com"/>
    <x v="0"/>
    <s v="Australia"/>
    <s v="info1"/>
    <n v="4683"/>
  </r>
  <r>
    <x v="324"/>
    <x v="1042"/>
    <n v="1347"/>
    <s v="LemonZest"/>
    <n v="16.923999999999999"/>
    <n v="72.608400000000003"/>
    <x v="1017"/>
    <s v="cust-01043"/>
    <s v="Isabella"/>
    <s v="Martinez"/>
    <s v="imartinez@ideapad.com"/>
    <x v="9"/>
    <s v="USA"/>
    <s v="data1"/>
    <n v="3302"/>
  </r>
  <r>
    <x v="253"/>
    <x v="1043"/>
    <n v="462"/>
    <s v="TropicalTwist"/>
    <n v="23.667999999999999"/>
    <n v="72.608400000000003"/>
    <x v="1018"/>
    <s v="cust-01044"/>
    <s v="Emma"/>
    <s v="Miller"/>
    <s v="emiller@ideapad.com"/>
    <x v="0"/>
    <s v="Australia"/>
    <s v="data2"/>
    <n v="5892"/>
  </r>
  <r>
    <x v="85"/>
    <x v="1044"/>
    <n v="2567"/>
    <s v="PeachPunch"/>
    <n v="28.036000000000001"/>
    <n v="72.608400000000003"/>
    <x v="1019"/>
    <s v="cust-01045"/>
    <s v="Ava"/>
    <s v="Williams"/>
    <s v="awilliams@ideapad.com"/>
    <x v="6"/>
    <s v="England"/>
    <s v="info1"/>
    <n v="4103"/>
  </r>
  <r>
    <x v="180"/>
    <x v="1045"/>
    <n v="519"/>
    <s v="FizzBerry"/>
    <n v="30.283999999999999"/>
    <n v="72.608400000000003"/>
    <x v="1020"/>
    <s v="cust-01046"/>
    <s v="Sophia"/>
    <s v="Martinez"/>
    <s v="smartinez@radon.com"/>
    <x v="0"/>
    <s v="Australia"/>
    <s v="data1"/>
    <n v="6190"/>
  </r>
  <r>
    <x v="300"/>
    <x v="1046"/>
    <n v="2229"/>
    <s v="CitrusSplash"/>
    <n v="31.536000000000001"/>
    <n v="72.608400000000003"/>
    <x v="1021"/>
    <s v="cust-01047"/>
    <s v="Ava"/>
    <s v="Smith"/>
    <s v="asmith@ryzen.com"/>
    <x v="2"/>
    <s v="Australia"/>
    <s v="data1"/>
    <n v="8706"/>
  </r>
  <r>
    <x v="222"/>
    <x v="1047"/>
    <n v="2206"/>
    <s v="LemonZest"/>
    <n v="37.027999999999999"/>
    <n v="72.608400000000003"/>
    <x v="1022"/>
    <s v="cust-01048"/>
    <s v="Isabella"/>
    <s v="Smith"/>
    <s v="ismith@ryzen.com"/>
    <x v="4"/>
    <s v="England"/>
    <s v="info1"/>
    <n v="6711"/>
  </r>
  <r>
    <x v="340"/>
    <x v="1048"/>
    <n v="906"/>
    <s v="MangoBliss"/>
    <n v="43.9"/>
    <n v="72.608400000000003"/>
    <x v="1023"/>
    <s v="cust-01049"/>
    <s v="Emma"/>
    <s v="Rodriguez"/>
    <s v="erodriguez@ryzen.com"/>
    <x v="7"/>
    <s v="India"/>
    <s v="info1"/>
    <n v="6548"/>
  </r>
  <r>
    <x v="325"/>
    <x v="1049"/>
    <n v="755"/>
    <s v="MintCooler"/>
    <n v="61.884"/>
    <n v="72.608400000000003"/>
    <x v="1024"/>
    <s v="cust-01050"/>
    <s v="James"/>
    <s v="Martinez"/>
    <s v="jmartinez@ryzen.com"/>
    <x v="2"/>
    <s v="Australia"/>
    <s v="data2"/>
    <n v="9651"/>
  </r>
  <r>
    <x v="226"/>
    <x v="1050"/>
    <n v="2572"/>
    <s v="FizzBerry"/>
    <n v="63.008000000000003"/>
    <n v="72.608400000000003"/>
    <x v="1025"/>
    <s v="cust-01051"/>
    <s v="Liam"/>
    <s v="Smith"/>
    <s v="lsmith@radon.com"/>
    <x v="3"/>
    <s v="Australia"/>
    <s v="data1"/>
    <n v="1290"/>
  </r>
  <r>
    <x v="286"/>
    <x v="1051"/>
    <n v="1594"/>
    <s v="MintCooler"/>
    <n v="68.575999999999993"/>
    <n v="72.608400000000003"/>
    <x v="1026"/>
    <s v="cust-01052"/>
    <s v="Emma"/>
    <s v="Rodriguez"/>
    <s v="erodriguez@ryzen.com"/>
    <x v="0"/>
    <s v="Australia"/>
    <s v="data1"/>
    <n v="6584"/>
  </r>
  <r>
    <x v="23"/>
    <x v="1052"/>
    <n v="857"/>
    <s v="MangoBliss"/>
    <n v="169.28"/>
    <n v="72.608400000000003"/>
    <x v="1027"/>
    <s v="cust-01053"/>
    <s v="Sophia"/>
    <s v="Rodriguez"/>
    <s v="srodriguez@ryzen.com"/>
    <x v="2"/>
    <s v="Australia"/>
    <s v="data2"/>
    <n v="1338"/>
  </r>
  <r>
    <x v="102"/>
    <x v="1053"/>
    <n v="1373"/>
    <s v="MintCooler"/>
    <n v="180.68799999999999"/>
    <n v="72.608400000000003"/>
    <x v="1028"/>
    <s v="cust-01054"/>
    <s v="Isabella"/>
    <s v="Garcia"/>
    <s v="igarcia@ryzen.com"/>
    <x v="5"/>
    <s v="USA"/>
    <s v="data1"/>
    <n v="5403"/>
  </r>
  <r>
    <x v="294"/>
    <x v="1054"/>
    <n v="2580"/>
    <s v="BerryBlast"/>
    <n v="36.94"/>
    <n v="73.146240000000006"/>
    <x v="1029"/>
    <s v="cust-01055"/>
    <s v="Sophia"/>
    <s v="Davis"/>
    <s v="sdavis@ideapad.com"/>
    <x v="2"/>
    <s v="Australia"/>
    <s v="info1"/>
    <n v="6318"/>
  </r>
  <r>
    <x v="58"/>
    <x v="1055"/>
    <n v="2701"/>
    <s v="BerryBlast"/>
    <n v="42.06"/>
    <n v="73.146240000000006"/>
    <x v="1030"/>
    <s v="cust-01056"/>
    <s v="Noah"/>
    <s v="Williams"/>
    <s v="nwilliams@radon.com"/>
    <x v="6"/>
    <s v="England"/>
    <s v="data2"/>
    <n v="6887"/>
  </r>
  <r>
    <x v="305"/>
    <x v="1056"/>
    <n v="115"/>
    <s v="BerryBlast"/>
    <n v="71.784000000000006"/>
    <n v="73.146240000000006"/>
    <x v="1031"/>
    <s v="cust-01057"/>
    <s v="James"/>
    <s v="Williams"/>
    <s v="jwilliams@ryzen.com"/>
    <x v="4"/>
    <s v="England"/>
    <s v="info1"/>
    <n v="7113"/>
  </r>
  <r>
    <x v="137"/>
    <x v="1057"/>
    <n v="1390"/>
    <s v="BerryBlast"/>
    <n v="165.07599999999999"/>
    <n v="73.146240000000006"/>
    <x v="1032"/>
    <s v="cust-01058"/>
    <s v="Michael"/>
    <s v="Johnson"/>
    <s v="mjohnson@ideapad.com"/>
    <x v="0"/>
    <s v="Australia"/>
    <s v="data2"/>
    <n v="9717"/>
  </r>
  <r>
    <x v="312"/>
    <x v="1058"/>
    <n v="41"/>
    <s v="ChocoDelight"/>
    <n v="61.987200000000001"/>
    <n v="73.538399999999996"/>
    <x v="1033"/>
    <s v="cust-01059"/>
    <s v="John"/>
    <s v="Garcia"/>
    <s v="jgarcia@radon.com"/>
    <x v="6"/>
    <s v="England"/>
    <s v="data2"/>
    <n v="1291"/>
  </r>
  <r>
    <x v="139"/>
    <x v="1059"/>
    <n v="188"/>
    <s v="TropicalTwist"/>
    <n v="7.3920000000000003"/>
    <n v="73.953000000000003"/>
    <x v="1034"/>
    <s v="cust-01060"/>
    <s v="Emma"/>
    <s v="Jones"/>
    <s v="ejones@radon.com"/>
    <x v="6"/>
    <s v="England"/>
    <s v="data1"/>
    <n v="6539"/>
  </r>
  <r>
    <x v="299"/>
    <x v="1060"/>
    <n v="2635"/>
    <s v="MintCooler"/>
    <n v="21.832000000000001"/>
    <n v="73.953000000000003"/>
    <x v="1035"/>
    <s v="cust-01061"/>
    <s v="James"/>
    <s v="Smith"/>
    <s v="jsmith@radon.com"/>
    <x v="1"/>
    <s v="India"/>
    <s v="data1"/>
    <n v="8030"/>
  </r>
  <r>
    <x v="3"/>
    <x v="1061"/>
    <n v="2830"/>
    <s v="CitrusSplash"/>
    <n v="23.128"/>
    <n v="73.953000000000003"/>
    <x v="1036"/>
    <s v="cust-01062"/>
    <s v="Michael"/>
    <s v="Garcia"/>
    <s v="mgarcia@ideapad.com"/>
    <x v="5"/>
    <s v="USA"/>
    <s v="info1"/>
    <n v="6423"/>
  </r>
  <r>
    <x v="282"/>
    <x v="1062"/>
    <n v="2395"/>
    <s v="GingerFizz"/>
    <n v="26.327999999999999"/>
    <n v="73.953000000000003"/>
    <x v="1037"/>
    <s v="cust-01063"/>
    <s v="John"/>
    <s v="Williams"/>
    <s v="jwilliams@ryzen.com"/>
    <x v="1"/>
    <s v="India"/>
    <s v="data2"/>
    <n v="7641"/>
  </r>
  <r>
    <x v="144"/>
    <x v="1063"/>
    <n v="2085"/>
    <s v="FizzBerry"/>
    <n v="32.119999999999997"/>
    <n v="73.953000000000003"/>
    <x v="1038"/>
    <s v="cust-01064"/>
    <s v="Noah"/>
    <s v="Rodriguez"/>
    <s v="nrodriguez@ryzen.com"/>
    <x v="7"/>
    <s v="India"/>
    <s v="info1"/>
    <n v="2660"/>
  </r>
  <r>
    <x v="233"/>
    <x v="1064"/>
    <n v="935"/>
    <s v="GingerFizz"/>
    <n v="34.195999999999998"/>
    <n v="73.953000000000003"/>
    <x v="1039"/>
    <s v="cust-01065"/>
    <s v="Emma"/>
    <s v="Davis"/>
    <s v="edavis@radon.com"/>
    <x v="11"/>
    <s v="England"/>
    <s v="info1"/>
    <n v="3533"/>
  </r>
  <r>
    <x v="223"/>
    <x v="1065"/>
    <n v="529"/>
    <s v="ChocoDelight"/>
    <n v="34.368000000000002"/>
    <n v="73.953000000000003"/>
    <x v="1040"/>
    <s v="cust-01066"/>
    <s v="Ava"/>
    <s v="Jones"/>
    <s v="ajones@ideapad.com"/>
    <x v="8"/>
    <s v="India"/>
    <s v="data1"/>
    <n v="3751"/>
  </r>
  <r>
    <x v="339"/>
    <x v="1066"/>
    <n v="1658"/>
    <s v="ChocoDelight"/>
    <n v="42.235999999999997"/>
    <n v="73.953000000000003"/>
    <x v="1041"/>
    <s v="cust-01067"/>
    <s v="Olivia"/>
    <s v="Johnson"/>
    <s v="ojohnson@ideapad.com"/>
    <x v="1"/>
    <s v="India"/>
    <s v="data2"/>
    <n v="6782"/>
  </r>
  <r>
    <x v="249"/>
    <x v="1067"/>
    <n v="1986"/>
    <s v="PeachPunch"/>
    <n v="127.66"/>
    <n v="73.953000000000003"/>
    <x v="1042"/>
    <s v="cust-01068"/>
    <s v="Noah"/>
    <s v="Brown"/>
    <s v="nbrown@radon.com"/>
    <x v="9"/>
    <s v="USA"/>
    <s v="data1"/>
    <n v="8772"/>
  </r>
  <r>
    <x v="121"/>
    <x v="1068"/>
    <n v="1020"/>
    <s v="PeachPunch"/>
    <n v="15.852"/>
    <n v="73.953000000000003"/>
    <x v="1043"/>
    <s v="cust-01069"/>
    <s v="Ava"/>
    <s v="Davis"/>
    <s v="adavis@ideapad.com"/>
    <x v="0"/>
    <s v="Australia"/>
    <s v="data1"/>
    <n v="8307"/>
  </r>
  <r>
    <x v="54"/>
    <x v="1069"/>
    <n v="1346"/>
    <s v="ChocoDelight"/>
    <n v="55.515999999999998"/>
    <n v="73.953000000000003"/>
    <x v="1044"/>
    <s v="cust-01070"/>
    <s v="Michael"/>
    <s v="Williams"/>
    <s v="mwilliams@ideapad.com"/>
    <x v="2"/>
    <s v="Australia"/>
    <s v="data1"/>
    <n v="7207"/>
  </r>
  <r>
    <x v="323"/>
    <x v="1070"/>
    <n v="4"/>
    <s v="ChocoDelight"/>
    <n v="93.14"/>
    <n v="73.953000000000003"/>
    <x v="1045"/>
    <s v="cust-01071"/>
    <s v="James"/>
    <s v="Smith"/>
    <s v="jsmith@radon.com"/>
    <x v="9"/>
    <s v="USA"/>
    <s v="data1"/>
    <n v="5356"/>
  </r>
  <r>
    <x v="198"/>
    <x v="1071"/>
    <n v="866"/>
    <s v="MintCooler"/>
    <n v="136.65199999999999"/>
    <n v="73.953000000000003"/>
    <x v="1046"/>
    <s v="cust-01072"/>
    <s v="Liam"/>
    <s v="Martinez"/>
    <s v="lmartinez@ryzen.com"/>
    <x v="6"/>
    <s v="England"/>
    <s v="data1"/>
    <n v="3295"/>
  </r>
  <r>
    <x v="28"/>
    <x v="1072"/>
    <n v="2398"/>
    <s v="TropicalTwist"/>
    <n v="145.64400000000001"/>
    <n v="73.953000000000003"/>
    <x v="1047"/>
    <s v="cust-01073"/>
    <s v="Isabella"/>
    <s v="Garcia"/>
    <s v="igarcia@ryzen.com"/>
    <x v="3"/>
    <s v="Australia"/>
    <s v="data1"/>
    <n v="2985"/>
  </r>
  <r>
    <x v="85"/>
    <x v="1073"/>
    <n v="2247"/>
    <s v="GingerFizz"/>
    <n v="145.64400000000001"/>
    <n v="73.953000000000003"/>
    <x v="1047"/>
    <s v="cust-01074"/>
    <s v="Emma"/>
    <s v="Johnson"/>
    <s v="ejohnson@ryzen.com"/>
    <x v="4"/>
    <s v="England"/>
    <s v="data2"/>
    <n v="7348"/>
  </r>
  <r>
    <x v="93"/>
    <x v="1074"/>
    <n v="2077"/>
    <s v="MangoBliss"/>
    <n v="172.62"/>
    <n v="73.953000000000003"/>
    <x v="1048"/>
    <s v="cust-01075"/>
    <s v="Isabella"/>
    <s v="Martinez"/>
    <s v="imartinez@ideapad.com"/>
    <x v="6"/>
    <s v="England"/>
    <s v="data2"/>
    <n v="2866"/>
  </r>
  <r>
    <x v="7"/>
    <x v="1075"/>
    <n v="501"/>
    <s v="PeachPunch"/>
    <n v="213.01439999999999"/>
    <n v="74.567999999999998"/>
    <x v="1049"/>
    <s v="cust-01076"/>
    <s v="Sophia"/>
    <s v="Smith"/>
    <s v="ssmith@ideapad.com"/>
    <x v="1"/>
    <s v="India"/>
    <s v="data1"/>
    <n v="6289"/>
  </r>
  <r>
    <x v="47"/>
    <x v="1076"/>
    <n v="262"/>
    <s v="TropicalTwist"/>
    <n v="19.515999999999998"/>
    <n v="75.297600000000003"/>
    <x v="1050"/>
    <s v="cust-01077"/>
    <s v="Isabella"/>
    <s v="Brown"/>
    <s v="ibrown@ryzen.com"/>
    <x v="11"/>
    <s v="England"/>
    <s v="info1"/>
    <n v="7539"/>
  </r>
  <r>
    <x v="132"/>
    <x v="1077"/>
    <n v="1703"/>
    <s v="ChocoDelight"/>
    <n v="1.232"/>
    <n v="75.297600000000003"/>
    <x v="1051"/>
    <s v="cust-01078"/>
    <s v="Emma"/>
    <s v="Rodriguez"/>
    <s v="erodriguez@radon.com"/>
    <x v="3"/>
    <s v="Australia"/>
    <s v="info1"/>
    <n v="2048"/>
  </r>
  <r>
    <x v="21"/>
    <x v="1078"/>
    <n v="874"/>
    <s v="ChocoDelight"/>
    <n v="1.232"/>
    <n v="75.297600000000003"/>
    <x v="1051"/>
    <s v="cust-01079"/>
    <s v="Noah"/>
    <s v="Jones"/>
    <s v="njones@radon.com"/>
    <x v="0"/>
    <s v="Australia"/>
    <s v="info1"/>
    <n v="2749"/>
  </r>
  <r>
    <x v="294"/>
    <x v="1079"/>
    <n v="999"/>
    <s v="LemonZest"/>
    <n v="1.536"/>
    <n v="75.297600000000003"/>
    <x v="1052"/>
    <s v="cust-01080"/>
    <s v="James"/>
    <s v="Jones"/>
    <s v="jjones@ryzen.com"/>
    <x v="6"/>
    <s v="England"/>
    <s v="data1"/>
    <n v="8488"/>
  </r>
  <r>
    <x v="185"/>
    <x v="1080"/>
    <n v="2031"/>
    <s v="MintCooler"/>
    <n v="2.14"/>
    <n v="75.297600000000003"/>
    <x v="1053"/>
    <s v="cust-01081"/>
    <s v="John"/>
    <s v="Smith"/>
    <s v="jsmith@ryzen.com"/>
    <x v="4"/>
    <s v="England"/>
    <s v="info1"/>
    <n v="9216"/>
  </r>
  <r>
    <x v="349"/>
    <x v="1081"/>
    <n v="2407"/>
    <s v="GingerFizz"/>
    <n v="7.976"/>
    <n v="75.297600000000003"/>
    <x v="1054"/>
    <s v="cust-01082"/>
    <s v="Liam"/>
    <s v="Garcia"/>
    <s v="lgarcia@ryzen.com"/>
    <x v="7"/>
    <s v="India"/>
    <s v="info1"/>
    <n v="8724"/>
  </r>
  <r>
    <x v="77"/>
    <x v="1082"/>
    <n v="466"/>
    <s v="GingerFizz"/>
    <n v="24.835999999999999"/>
    <n v="75.297600000000003"/>
    <x v="1055"/>
    <s v="cust-01083"/>
    <s v="Michael"/>
    <s v="Rodriguez"/>
    <s v="mrodriguez@radon.com"/>
    <x v="2"/>
    <s v="Australia"/>
    <s v="data2"/>
    <n v="5949"/>
  </r>
  <r>
    <x v="52"/>
    <x v="1083"/>
    <n v="526"/>
    <s v="PeachPunch"/>
    <n v="28.207999999999998"/>
    <n v="75.297600000000003"/>
    <x v="1056"/>
    <s v="cust-01084"/>
    <s v="Emma"/>
    <s v="Brown"/>
    <s v="ebrown@radon.com"/>
    <x v="4"/>
    <s v="England"/>
    <s v="info1"/>
    <n v="4759"/>
  </r>
  <r>
    <x v="212"/>
    <x v="1084"/>
    <n v="354"/>
    <s v="BerryBlast"/>
    <n v="34.735999999999997"/>
    <n v="75.297600000000003"/>
    <x v="1057"/>
    <s v="cust-01085"/>
    <s v="John"/>
    <s v="Martinez"/>
    <s v="jmartinez@ideapad.com"/>
    <x v="7"/>
    <s v="India"/>
    <s v="data2"/>
    <n v="8065"/>
  </r>
  <r>
    <x v="231"/>
    <x v="1085"/>
    <n v="2089"/>
    <s v="PeachPunch"/>
    <n v="52.116"/>
    <n v="75.297600000000003"/>
    <x v="1058"/>
    <s v="cust-01086"/>
    <s v="Ava"/>
    <s v="Williams"/>
    <s v="awilliams@radon.com"/>
    <x v="9"/>
    <s v="USA"/>
    <s v="data1"/>
    <n v="2556"/>
  </r>
  <r>
    <x v="244"/>
    <x v="1086"/>
    <n v="2571"/>
    <s v="BerryBlast"/>
    <n v="44.648000000000003"/>
    <n v="75.297600000000003"/>
    <x v="1059"/>
    <s v="cust-01087"/>
    <s v="Emma"/>
    <s v="Williams"/>
    <s v="ewilliams@ryzen.com"/>
    <x v="4"/>
    <s v="England"/>
    <s v="info1"/>
    <n v="3784"/>
  </r>
  <r>
    <x v="229"/>
    <x v="1087"/>
    <n v="252"/>
    <s v="CitrusSplash"/>
    <n v="67.548000000000002"/>
    <n v="75.297600000000003"/>
    <x v="1060"/>
    <s v="cust-01088"/>
    <s v="Olivia"/>
    <s v="Smith"/>
    <s v="osmith@ryzen.com"/>
    <x v="0"/>
    <s v="Australia"/>
    <s v="info1"/>
    <n v="9497"/>
  </r>
  <r>
    <x v="123"/>
    <x v="1088"/>
    <n v="1010"/>
    <s v="MangoBliss"/>
    <n v="94.171999999999997"/>
    <n v="75.297600000000003"/>
    <x v="1061"/>
    <s v="cust-01089"/>
    <s v="Emma"/>
    <s v="Martinez"/>
    <s v="emartinez@ideapad.com"/>
    <x v="1"/>
    <s v="India"/>
    <s v="info1"/>
    <n v="5040"/>
  </r>
  <r>
    <x v="261"/>
    <x v="1089"/>
    <n v="360"/>
    <s v="CitrusSplash"/>
    <n v="97.896000000000001"/>
    <n v="75.297600000000003"/>
    <x v="1062"/>
    <s v="cust-01090"/>
    <s v="Emma"/>
    <s v="Brown"/>
    <s v="ebrown@radon.com"/>
    <x v="3"/>
    <s v="Australia"/>
    <s v="data1"/>
    <n v="7920"/>
  </r>
  <r>
    <x v="306"/>
    <x v="1090"/>
    <n v="489"/>
    <s v="ChocoDelight"/>
    <n v="105.764"/>
    <n v="75.297600000000003"/>
    <x v="1063"/>
    <s v="cust-01091"/>
    <s v="Ava"/>
    <s v="Johnson"/>
    <s v="ajohnson@ideapad.com"/>
    <x v="3"/>
    <s v="Australia"/>
    <s v="info1"/>
    <n v="6492"/>
  </r>
  <r>
    <x v="174"/>
    <x v="1091"/>
    <n v="851"/>
    <s v="ChocoDelight"/>
    <n v="121.5"/>
    <n v="75.297600000000003"/>
    <x v="1064"/>
    <s v="cust-01092"/>
    <s v="Sophia"/>
    <s v="Rodriguez"/>
    <s v="srodriguez@radon.com"/>
    <x v="11"/>
    <s v="England"/>
    <s v="info1"/>
    <n v="3423"/>
  </r>
  <r>
    <x v="159"/>
    <x v="1092"/>
    <n v="1210"/>
    <s v="PeachPunch"/>
    <n v="149.6"/>
    <n v="75.297600000000003"/>
    <x v="1065"/>
    <s v="cust-01093"/>
    <s v="Olivia"/>
    <s v="Martinez"/>
    <s v="omartinez@ideapad.com"/>
    <x v="9"/>
    <s v="USA"/>
    <s v="info1"/>
    <n v="3099"/>
  </r>
  <r>
    <x v="63"/>
    <x v="1093"/>
    <n v="2003"/>
    <s v="BerryBlast"/>
    <n v="158.59200000000001"/>
    <n v="75.297600000000003"/>
    <x v="1066"/>
    <s v="cust-01094"/>
    <s v="Emma"/>
    <s v="Miller"/>
    <s v="emiller@ryzen.com"/>
    <x v="11"/>
    <s v="England"/>
    <s v="data1"/>
    <n v="3780"/>
  </r>
  <r>
    <x v="217"/>
    <x v="1094"/>
    <n v="1335"/>
    <s v="BerryBlast"/>
    <n v="175.452"/>
    <n v="75.297600000000003"/>
    <x v="1067"/>
    <s v="cust-01095"/>
    <s v="James"/>
    <s v="Martinez"/>
    <s v="jmartinez@ryzen.com"/>
    <x v="5"/>
    <s v="USA"/>
    <s v="data1"/>
    <n v="5889"/>
  </r>
  <r>
    <x v="3"/>
    <x v="1095"/>
    <n v="1370"/>
    <s v="GingerFizz"/>
    <n v="15.304"/>
    <n v="76.642200000000003"/>
    <x v="1068"/>
    <s v="cust-01096"/>
    <s v="Liam"/>
    <s v="Miller"/>
    <s v="lmiller@ryzen.com"/>
    <x v="0"/>
    <s v="Australia"/>
    <s v="data1"/>
    <n v="5683"/>
  </r>
  <r>
    <x v="162"/>
    <x v="1096"/>
    <n v="1224"/>
    <s v="TropicalTwist"/>
    <n v="17.552"/>
    <n v="76.642200000000003"/>
    <x v="1069"/>
    <s v="cust-01097"/>
    <s v="Emma"/>
    <s v="Johnson"/>
    <s v="ejohnson@radon.com"/>
    <x v="3"/>
    <s v="Australia"/>
    <s v="data2"/>
    <n v="2517"/>
  </r>
  <r>
    <x v="154"/>
    <x v="1097"/>
    <n v="1355"/>
    <s v="CitrusSplash"/>
    <n v="22.911999999999999"/>
    <n v="76.642200000000003"/>
    <x v="1070"/>
    <s v="cust-01098"/>
    <s v="Emma"/>
    <s v="Garcia"/>
    <s v="egarcia@ideapad.com"/>
    <x v="6"/>
    <s v="England"/>
    <s v="info1"/>
    <n v="8336"/>
  </r>
  <r>
    <x v="227"/>
    <x v="1098"/>
    <n v="1202"/>
    <s v="TropicalTwist"/>
    <n v="33.58"/>
    <n v="76.642200000000003"/>
    <x v="1071"/>
    <s v="cust-01099"/>
    <s v="Ava"/>
    <s v="Martinez"/>
    <s v="amartinez@radon.com"/>
    <x v="1"/>
    <s v="India"/>
    <s v="info1"/>
    <n v="6706"/>
  </r>
  <r>
    <x v="233"/>
    <x v="1099"/>
    <n v="226"/>
    <s v="LemonZest"/>
    <n v="34.152000000000001"/>
    <n v="76.642200000000003"/>
    <x v="1072"/>
    <s v="cust-01100"/>
    <s v="Liam"/>
    <s v="Miller"/>
    <s v="lmiller@ryzen.com"/>
    <x v="3"/>
    <s v="Australia"/>
    <s v="data2"/>
    <n v="3650"/>
  </r>
  <r>
    <x v="233"/>
    <x v="1100"/>
    <n v="1970"/>
    <s v="MangoBliss"/>
    <n v="35.536000000000001"/>
    <n v="76.642200000000003"/>
    <x v="1073"/>
    <s v="cust-01101"/>
    <s v="Michael"/>
    <s v="Johnson"/>
    <s v="mjohnson@radon.com"/>
    <x v="9"/>
    <s v="USA"/>
    <s v="data2"/>
    <n v="4383"/>
  </r>
  <r>
    <x v="218"/>
    <x v="1101"/>
    <n v="824"/>
    <s v="FizzBerry"/>
    <n v="37.524000000000001"/>
    <n v="76.642200000000003"/>
    <x v="1074"/>
    <s v="cust-01102"/>
    <s v="Ava"/>
    <s v="Brown"/>
    <s v="abrown@ryzen.com"/>
    <x v="9"/>
    <s v="USA"/>
    <s v="data1"/>
    <n v="5894"/>
  </r>
  <r>
    <x v="350"/>
    <x v="1102"/>
    <n v="1151"/>
    <s v="ChocoDelight"/>
    <n v="38.648000000000003"/>
    <n v="76.642200000000003"/>
    <x v="1075"/>
    <s v="cust-01103"/>
    <s v="John"/>
    <s v="Rodriguez"/>
    <s v="jrodriguez@ideapad.com"/>
    <x v="11"/>
    <s v="England"/>
    <s v="data1"/>
    <n v="2907"/>
  </r>
  <r>
    <x v="196"/>
    <x v="1103"/>
    <n v="2053"/>
    <s v="GingerFizz"/>
    <n v="51.936"/>
    <n v="76.642200000000003"/>
    <x v="1076"/>
    <s v="cust-01104"/>
    <s v="Olivia"/>
    <s v="Martinez"/>
    <s v="omartinez@ideapad.com"/>
    <x v="8"/>
    <s v="India"/>
    <s v="data1"/>
    <n v="2374"/>
  </r>
  <r>
    <x v="176"/>
    <x v="1104"/>
    <n v="578"/>
    <s v="GingerFizz"/>
    <n v="53.26"/>
    <n v="76.642200000000003"/>
    <x v="1077"/>
    <s v="cust-01105"/>
    <s v="Isabella"/>
    <s v="Rodriguez"/>
    <s v="irodriguez@radon.com"/>
    <x v="0"/>
    <s v="Australia"/>
    <s v="data2"/>
    <n v="4903"/>
  </r>
  <r>
    <x v="149"/>
    <x v="1105"/>
    <n v="1223"/>
    <s v="TropicalTwist"/>
    <n v="58.171999999999997"/>
    <n v="76.642200000000003"/>
    <x v="1078"/>
    <s v="cust-01106"/>
    <s v="Emma"/>
    <s v="Miller"/>
    <s v="emiller@radon.com"/>
    <x v="0"/>
    <s v="Australia"/>
    <s v="data1"/>
    <n v="5787"/>
  </r>
  <r>
    <x v="9"/>
    <x v="1106"/>
    <n v="1098"/>
    <s v="PeachPunch"/>
    <n v="60.264000000000003"/>
    <n v="76.642200000000003"/>
    <x v="1079"/>
    <s v="cust-01107"/>
    <s v="James"/>
    <s v="Smith"/>
    <s v="jsmith@ryzen.com"/>
    <x v="6"/>
    <s v="England"/>
    <s v="data1"/>
    <n v="9046"/>
  </r>
  <r>
    <x v="95"/>
    <x v="1107"/>
    <n v="2408"/>
    <s v="TropicalTwist"/>
    <n v="65.884"/>
    <n v="76.642200000000003"/>
    <x v="1080"/>
    <s v="cust-01108"/>
    <s v="Noah"/>
    <s v="Martinez"/>
    <s v="nmartinez@radon.com"/>
    <x v="0"/>
    <s v="Australia"/>
    <s v="data2"/>
    <n v="6668"/>
  </r>
  <r>
    <x v="116"/>
    <x v="1108"/>
    <n v="2096"/>
    <s v="MangoBliss"/>
    <n v="83.867999999999995"/>
    <n v="76.642200000000003"/>
    <x v="1081"/>
    <s v="cust-01109"/>
    <s v="Ava"/>
    <s v="Brown"/>
    <s v="abrown@ryzen.com"/>
    <x v="8"/>
    <s v="India"/>
    <s v="data1"/>
    <n v="9021"/>
  </r>
  <r>
    <x v="334"/>
    <x v="1109"/>
    <n v="278"/>
    <s v="MintCooler"/>
    <n v="97.707999999999998"/>
    <n v="76.642200000000003"/>
    <x v="1082"/>
    <s v="cust-01110"/>
    <s v="Michael"/>
    <s v="Jones"/>
    <s v="mjones@ideapad.com"/>
    <x v="6"/>
    <s v="England"/>
    <s v="data1"/>
    <n v="9851"/>
  </r>
  <r>
    <x v="263"/>
    <x v="1110"/>
    <n v="2120"/>
    <s v="GingerFizz"/>
    <n v="106.27200000000001"/>
    <n v="76.642200000000003"/>
    <x v="1083"/>
    <s v="cust-01111"/>
    <s v="Olivia"/>
    <s v="Johnson"/>
    <s v="ojohnson@ryzen.com"/>
    <x v="1"/>
    <s v="India"/>
    <s v="data2"/>
    <n v="5804"/>
  </r>
  <r>
    <x v="221"/>
    <x v="1111"/>
    <n v="489"/>
    <s v="MangoBliss"/>
    <n v="123.176"/>
    <n v="76.642200000000003"/>
    <x v="1084"/>
    <s v="cust-01112"/>
    <s v="Olivia"/>
    <s v="Martinez"/>
    <s v="omartinez@ryzen.com"/>
    <x v="9"/>
    <s v="USA"/>
    <s v="data1"/>
    <n v="3397"/>
  </r>
  <r>
    <x v="133"/>
    <x v="1112"/>
    <n v="1736"/>
    <s v="PeachPunch"/>
    <n v="140.88399999999999"/>
    <n v="76.642200000000003"/>
    <x v="1085"/>
    <s v="cust-01113"/>
    <s v="Noah"/>
    <s v="Brown"/>
    <s v="nbrown@ryzen.com"/>
    <x v="4"/>
    <s v="England"/>
    <s v="data1"/>
    <n v="4945"/>
  </r>
  <r>
    <x v="127"/>
    <x v="1113"/>
    <n v="2172"/>
    <s v="GingerFizz"/>
    <n v="159.17599999999999"/>
    <n v="76.642200000000003"/>
    <x v="1086"/>
    <s v="cust-01114"/>
    <s v="Olivia"/>
    <s v="Brown"/>
    <s v="obrown@radon.com"/>
    <x v="2"/>
    <s v="Australia"/>
    <s v="data2"/>
    <n v="6001"/>
  </r>
  <r>
    <x v="96"/>
    <x v="1114"/>
    <n v="1036"/>
    <s v="GingerFizz"/>
    <n v="162.548"/>
    <n v="76.642200000000003"/>
    <x v="1087"/>
    <s v="cust-01115"/>
    <s v="Liam"/>
    <s v="Williams"/>
    <s v="lwilliams@ideapad.com"/>
    <x v="2"/>
    <s v="Australia"/>
    <s v="info1"/>
    <n v="5972"/>
  </r>
  <r>
    <x v="242"/>
    <x v="1115"/>
    <n v="2333"/>
    <s v="MintCooler"/>
    <n v="36.4"/>
    <n v="76.642200000000003"/>
    <x v="1088"/>
    <s v="cust-01116"/>
    <s v="Ava"/>
    <s v="Rodriguez"/>
    <s v="arodriguez@ideapad.com"/>
    <x v="2"/>
    <s v="Australia"/>
    <s v="data1"/>
    <n v="1280"/>
  </r>
  <r>
    <x v="60"/>
    <x v="1116"/>
    <n v="964"/>
    <s v="BerryBlast"/>
    <n v="61.064"/>
    <n v="77.44896"/>
    <x v="1089"/>
    <s v="cust-01117"/>
    <s v="Isabella"/>
    <s v="Miller"/>
    <s v="imiller@radon.com"/>
    <x v="9"/>
    <s v="USA"/>
    <s v="info1"/>
    <n v="1933"/>
  </r>
  <r>
    <x v="163"/>
    <x v="1117"/>
    <n v="2104"/>
    <s v="MangoBliss"/>
    <n v="176.66239999999999"/>
    <n v="77.750399999999999"/>
    <x v="1090"/>
    <s v="cust-01118"/>
    <s v="Michael"/>
    <s v="Smith"/>
    <s v="msmith@ryzen.com"/>
    <x v="11"/>
    <s v="England"/>
    <s v="data1"/>
    <n v="7519"/>
  </r>
  <r>
    <x v="68"/>
    <x v="1118"/>
    <n v="2108"/>
    <s v="FizzBerry"/>
    <n v="255.12639999999999"/>
    <n v="77.8596"/>
    <x v="1091"/>
    <s v="cust-01119"/>
    <s v="Isabella"/>
    <s v="Garcia"/>
    <s v="igarcia@ideapad.com"/>
    <x v="0"/>
    <s v="Australia"/>
    <s v="data2"/>
    <n v="1534"/>
  </r>
  <r>
    <x v="210"/>
    <x v="1119"/>
    <n v="1980"/>
    <s v="TropicalTwist"/>
    <n v="6.2640000000000002"/>
    <n v="77.986800000000002"/>
    <x v="1092"/>
    <s v="cust-01120"/>
    <s v="Emma"/>
    <s v="Garcia"/>
    <s v="egarcia@radon.com"/>
    <x v="7"/>
    <s v="India"/>
    <s v="data1"/>
    <n v="3189"/>
  </r>
  <r>
    <x v="168"/>
    <x v="1120"/>
    <n v="1613"/>
    <s v="LemonZest"/>
    <n v="19.187999999999999"/>
    <n v="77.986800000000002"/>
    <x v="1093"/>
    <s v="cust-01121"/>
    <s v="Emma"/>
    <s v="Johnson"/>
    <s v="ejohnson@ideapad.com"/>
    <x v="5"/>
    <s v="USA"/>
    <s v="data1"/>
    <n v="7478"/>
  </r>
  <r>
    <x v="196"/>
    <x v="1121"/>
    <n v="1479"/>
    <s v="GingerFizz"/>
    <n v="39.631999999999998"/>
    <n v="77.986800000000002"/>
    <x v="1094"/>
    <s v="cust-01122"/>
    <s v="John"/>
    <s v="Rodriguez"/>
    <s v="jrodriguez@ryzen.com"/>
    <x v="0"/>
    <s v="Australia"/>
    <s v="data1"/>
    <n v="6377"/>
  </r>
  <r>
    <x v="186"/>
    <x v="1122"/>
    <n v="2538"/>
    <s v="MintCooler"/>
    <n v="67.591999999999999"/>
    <n v="77.986800000000002"/>
    <x v="1095"/>
    <s v="cust-01123"/>
    <s v="Liam"/>
    <s v="Miller"/>
    <s v="lmiller@ryzen.com"/>
    <x v="9"/>
    <s v="USA"/>
    <s v="info1"/>
    <n v="5003"/>
  </r>
  <r>
    <x v="319"/>
    <x v="1123"/>
    <n v="1526"/>
    <s v="MintCooler"/>
    <n v="73.212000000000003"/>
    <n v="77.986800000000002"/>
    <x v="1096"/>
    <s v="cust-01124"/>
    <s v="Sophia"/>
    <s v="Jones"/>
    <s v="sjones@radon.com"/>
    <x v="0"/>
    <s v="Australia"/>
    <s v="data1"/>
    <n v="5939"/>
  </r>
  <r>
    <x v="174"/>
    <x v="1124"/>
    <n v="1955"/>
    <s v="MintCooler"/>
    <n v="109.18"/>
    <n v="77.986800000000002"/>
    <x v="1097"/>
    <s v="cust-01125"/>
    <s v="Isabella"/>
    <s v="Williams"/>
    <s v="iwilliams@ideapad.com"/>
    <x v="0"/>
    <s v="Australia"/>
    <s v="data2"/>
    <n v="6835"/>
  </r>
  <r>
    <x v="89"/>
    <x v="1125"/>
    <n v="533"/>
    <s v="GingerFizz"/>
    <n v="110.304"/>
    <n v="77.986800000000002"/>
    <x v="1098"/>
    <s v="cust-01126"/>
    <s v="Emma"/>
    <s v="Davis"/>
    <s v="edavis@radon.com"/>
    <x v="3"/>
    <s v="Australia"/>
    <s v="data2"/>
    <n v="3470"/>
  </r>
  <r>
    <x v="29"/>
    <x v="1126"/>
    <n v="1421"/>
    <s v="MintCooler"/>
    <n v="127.164"/>
    <n v="77.986800000000002"/>
    <x v="1099"/>
    <s v="cust-01127"/>
    <s v="Ava"/>
    <s v="Martinez"/>
    <s v="amartinez@ryzen.com"/>
    <x v="8"/>
    <s v="India"/>
    <s v="data1"/>
    <n v="9714"/>
  </r>
  <r>
    <x v="58"/>
    <x v="1127"/>
    <n v="854"/>
    <s v="LemonZest"/>
    <n v="144.024"/>
    <n v="77.986800000000002"/>
    <x v="1100"/>
    <s v="cust-01128"/>
    <s v="Liam"/>
    <s v="Rodriguez"/>
    <s v="lrodriguez@radon.com"/>
    <x v="9"/>
    <s v="USA"/>
    <s v="info1"/>
    <n v="6192"/>
  </r>
  <r>
    <x v="152"/>
    <x v="1128"/>
    <n v="3"/>
    <s v="CitrusSplash"/>
    <n v="149.64400000000001"/>
    <n v="77.986800000000002"/>
    <x v="1101"/>
    <s v="cust-01129"/>
    <s v="Olivia"/>
    <s v="Miller"/>
    <s v="omiller@radon.com"/>
    <x v="5"/>
    <s v="USA"/>
    <s v="data1"/>
    <n v="9871"/>
  </r>
  <r>
    <x v="74"/>
    <x v="1129"/>
    <n v="2785"/>
    <s v="MintCooler"/>
    <n v="160.88399999999999"/>
    <n v="77.986800000000002"/>
    <x v="1102"/>
    <s v="cust-01130"/>
    <s v="James"/>
    <s v="Smith"/>
    <s v="jsmith@radon.com"/>
    <x v="6"/>
    <s v="England"/>
    <s v="info1"/>
    <n v="9191"/>
  </r>
  <r>
    <x v="339"/>
    <x v="1130"/>
    <n v="440"/>
    <s v="ChocoDelight"/>
    <n v="162.00800000000001"/>
    <n v="77.986800000000002"/>
    <x v="1103"/>
    <s v="cust-01131"/>
    <s v="Liam"/>
    <s v="Davis"/>
    <s v="ldavis@ryzen.com"/>
    <x v="10"/>
    <s v="USA"/>
    <s v="info1"/>
    <n v="7179"/>
  </r>
  <r>
    <x v="350"/>
    <x v="1131"/>
    <n v="881"/>
    <s v="CitrusSplash"/>
    <n v="175.49600000000001"/>
    <n v="77.986800000000002"/>
    <x v="1104"/>
    <s v="cust-01132"/>
    <s v="Sophia"/>
    <s v="Smith"/>
    <s v="ssmith@radon.com"/>
    <x v="5"/>
    <s v="USA"/>
    <s v="info1"/>
    <n v="6946"/>
  </r>
  <r>
    <x v="320"/>
    <x v="1132"/>
    <n v="1329"/>
    <s v="PeachPunch"/>
    <n v="179.93199999999999"/>
    <n v="77.986800000000002"/>
    <x v="1105"/>
    <s v="cust-01133"/>
    <s v="Michael"/>
    <s v="Miller"/>
    <s v="mmiller@ryzen.com"/>
    <x v="11"/>
    <s v="England"/>
    <s v="data2"/>
    <n v="5214"/>
  </r>
  <r>
    <x v="284"/>
    <x v="1133"/>
    <n v="1247"/>
    <s v="PeachPunch"/>
    <n v="187.86"/>
    <n v="77.986800000000002"/>
    <x v="1106"/>
    <s v="cust-01134"/>
    <s v="Isabella"/>
    <s v="Jones"/>
    <s v="ijones@ryzen.com"/>
    <x v="5"/>
    <s v="USA"/>
    <s v="data1"/>
    <n v="6741"/>
  </r>
  <r>
    <x v="325"/>
    <x v="1134"/>
    <n v="858"/>
    <s v="PeachPunch"/>
    <n v="168.57599999999999"/>
    <n v="77.986800000000002"/>
    <x v="1107"/>
    <s v="cust-01135"/>
    <s v="Isabella"/>
    <s v="Garcia"/>
    <s v="igarcia@ideapad.com"/>
    <x v="10"/>
    <s v="USA"/>
    <s v="data2"/>
    <n v="6188"/>
  </r>
  <r>
    <x v="236"/>
    <x v="1135"/>
    <n v="2174"/>
    <s v="LemonZest"/>
    <n v="0.97199999999999998"/>
    <n v="77.986800000000002"/>
    <x v="1108"/>
    <s v="cust-01136"/>
    <s v="Olivia"/>
    <s v="Miller"/>
    <s v="omiller@radon.com"/>
    <x v="11"/>
    <s v="England"/>
    <s v="data2"/>
    <n v="4730"/>
  </r>
  <r>
    <x v="210"/>
    <x v="1136"/>
    <n v="267"/>
    <s v="PeachPunch"/>
    <n v="1.1200000000000001"/>
    <n v="77.986800000000002"/>
    <x v="1109"/>
    <s v="cust-01137"/>
    <s v="Michael"/>
    <s v="Davis"/>
    <s v="mdavis@ryzen.com"/>
    <x v="9"/>
    <s v="USA"/>
    <s v="data2"/>
    <n v="9193"/>
  </r>
  <r>
    <x v="311"/>
    <x v="1137"/>
    <n v="894"/>
    <s v="CitrusSplash"/>
    <n v="23.452000000000002"/>
    <n v="77.986800000000002"/>
    <x v="1110"/>
    <s v="cust-01138"/>
    <s v="Noah"/>
    <s v="Miller"/>
    <s v="nmiller@radon.com"/>
    <x v="3"/>
    <s v="Australia"/>
    <s v="data2"/>
    <n v="8502"/>
  </r>
  <r>
    <x v="198"/>
    <x v="1138"/>
    <n v="1690"/>
    <s v="CitrusSplash"/>
    <n v="27.948"/>
    <n v="77.986800000000002"/>
    <x v="1111"/>
    <s v="cust-01139"/>
    <s v="Liam"/>
    <s v="Miller"/>
    <s v="lmiller@ryzen.com"/>
    <x v="10"/>
    <s v="USA"/>
    <s v="info1"/>
    <n v="2367"/>
  </r>
  <r>
    <x v="295"/>
    <x v="1139"/>
    <n v="2545"/>
    <s v="CitrusSplash"/>
    <n v="35.816000000000003"/>
    <n v="77.986800000000002"/>
    <x v="1112"/>
    <s v="cust-01140"/>
    <s v="Michael"/>
    <s v="Brown"/>
    <s v="mbrown@ideapad.com"/>
    <x v="5"/>
    <s v="USA"/>
    <s v="data2"/>
    <n v="1165"/>
  </r>
  <r>
    <x v="4"/>
    <x v="1140"/>
    <n v="1866"/>
    <s v="LemonZest"/>
    <n v="39.188000000000002"/>
    <n v="77.986800000000002"/>
    <x v="1113"/>
    <s v="cust-01141"/>
    <s v="Ava"/>
    <s v="Garcia"/>
    <s v="agarcia@ideapad.com"/>
    <x v="1"/>
    <s v="India"/>
    <s v="info1"/>
    <n v="5090"/>
  </r>
  <r>
    <x v="178"/>
    <x v="1141"/>
    <n v="1115"/>
    <s v="GingerFizz"/>
    <n v="39.188000000000002"/>
    <n v="77.986800000000002"/>
    <x v="1113"/>
    <s v="cust-01142"/>
    <s v="Olivia"/>
    <s v="Miller"/>
    <s v="omiller@ryzen.com"/>
    <x v="7"/>
    <s v="India"/>
    <s v="info1"/>
    <n v="7683"/>
  </r>
  <r>
    <x v="170"/>
    <x v="1142"/>
    <n v="2383"/>
    <s v="GingerFizz"/>
    <n v="42.56"/>
    <n v="77.986800000000002"/>
    <x v="1114"/>
    <s v="cust-01143"/>
    <s v="John"/>
    <s v="Garcia"/>
    <s v="jgarcia@radon.com"/>
    <x v="5"/>
    <s v="USA"/>
    <s v="data2"/>
    <n v="7711"/>
  </r>
  <r>
    <x v="199"/>
    <x v="1143"/>
    <n v="137"/>
    <s v="ChocoDelight"/>
    <n v="43.212000000000003"/>
    <n v="77.986800000000002"/>
    <x v="1115"/>
    <s v="cust-01144"/>
    <s v="Liam"/>
    <s v="Martinez"/>
    <s v="lmartinez@ryzen.com"/>
    <x v="2"/>
    <s v="Australia"/>
    <s v="data2"/>
    <n v="2149"/>
  </r>
  <r>
    <x v="351"/>
    <x v="1144"/>
    <n v="333"/>
    <s v="GingerFizz"/>
    <n v="52.98"/>
    <n v="77.986800000000002"/>
    <x v="1116"/>
    <s v="cust-01145"/>
    <s v="Olivia"/>
    <s v="Garcia"/>
    <s v="ogarcia@ideapad.com"/>
    <x v="11"/>
    <s v="England"/>
    <s v="data2"/>
    <n v="8420"/>
  </r>
  <r>
    <x v="352"/>
    <x v="1145"/>
    <n v="2175"/>
    <s v="FizzBerry"/>
    <n v="32.444000000000003"/>
    <n v="77.986800000000002"/>
    <x v="1117"/>
    <s v="cust-01146"/>
    <s v="Olivia"/>
    <s v="Williams"/>
    <s v="owilliams@ideapad.com"/>
    <x v="8"/>
    <s v="India"/>
    <s v="data2"/>
    <n v="7292"/>
  </r>
  <r>
    <x v="348"/>
    <x v="1146"/>
    <n v="2283"/>
    <s v="MangoBliss"/>
    <n v="70.963999999999999"/>
    <n v="77.986800000000002"/>
    <x v="1118"/>
    <s v="cust-01147"/>
    <s v="Liam"/>
    <s v="Miller"/>
    <s v="lmiller@ideapad.com"/>
    <x v="5"/>
    <s v="USA"/>
    <s v="info1"/>
    <n v="7419"/>
  </r>
  <r>
    <x v="218"/>
    <x v="1147"/>
    <n v="984"/>
    <s v="PeachPunch"/>
    <n v="70.963999999999999"/>
    <n v="77.986800000000002"/>
    <x v="1118"/>
    <s v="cust-01148"/>
    <s v="Noah"/>
    <s v="Williams"/>
    <s v="nwilliams@ryzen.com"/>
    <x v="2"/>
    <s v="Australia"/>
    <s v="data2"/>
    <n v="3581"/>
  </r>
  <r>
    <x v="149"/>
    <x v="1148"/>
    <n v="858"/>
    <s v="TropicalTwist"/>
    <n v="88.947999999999993"/>
    <n v="77.986800000000002"/>
    <x v="1119"/>
    <s v="cust-01149"/>
    <s v="Ava"/>
    <s v="Williams"/>
    <s v="awilliams@radon.com"/>
    <x v="10"/>
    <s v="USA"/>
    <s v="data1"/>
    <n v="5130"/>
  </r>
  <r>
    <x v="114"/>
    <x v="1149"/>
    <n v="99"/>
    <s v="BerryBlast"/>
    <n v="18.307200000000002"/>
    <n v="79.170047999999994"/>
    <x v="1120"/>
    <s v="cust-01150"/>
    <s v="Isabella"/>
    <s v="Garcia"/>
    <s v="igarcia@ryzen.com"/>
    <x v="7"/>
    <s v="India"/>
    <s v="data2"/>
    <n v="5813"/>
  </r>
  <r>
    <x v="10"/>
    <x v="1150"/>
    <n v="1358"/>
    <s v="MangoBliss"/>
    <n v="1.512"/>
    <n v="79.331400000000002"/>
    <x v="1121"/>
    <s v="cust-01151"/>
    <s v="Liam"/>
    <s v="Garcia"/>
    <s v="lgarcia@radon.com"/>
    <x v="11"/>
    <s v="England"/>
    <s v="data2"/>
    <n v="5077"/>
  </r>
  <r>
    <x v="29"/>
    <x v="1151"/>
    <n v="1171"/>
    <s v="CitrusSplash"/>
    <n v="37.828000000000003"/>
    <n v="79.331400000000002"/>
    <x v="1122"/>
    <s v="cust-01152"/>
    <s v="John"/>
    <s v="Garcia"/>
    <s v="jgarcia@ryzen.com"/>
    <x v="9"/>
    <s v="USA"/>
    <s v="data2"/>
    <n v="5709"/>
  </r>
  <r>
    <x v="3"/>
    <x v="1152"/>
    <n v="1451"/>
    <s v="LemonZest"/>
    <n v="38.887999999999998"/>
    <n v="79.331400000000002"/>
    <x v="1123"/>
    <s v="cust-01153"/>
    <s v="John"/>
    <s v="Williams"/>
    <s v="jwilliams@radon.com"/>
    <x v="1"/>
    <s v="India"/>
    <s v="data1"/>
    <n v="8377"/>
  </r>
  <r>
    <x v="68"/>
    <x v="1153"/>
    <n v="92"/>
    <s v="ChocoDelight"/>
    <n v="48.72"/>
    <n v="79.331400000000002"/>
    <x v="1124"/>
    <s v="cust-01154"/>
    <s v="Noah"/>
    <s v="Rodriguez"/>
    <s v="nrodriguez@ryzen.com"/>
    <x v="6"/>
    <s v="England"/>
    <s v="info1"/>
    <n v="2404"/>
  </r>
  <r>
    <x v="347"/>
    <x v="1154"/>
    <n v="2055"/>
    <s v="GingerFizz"/>
    <n v="49.7"/>
    <n v="79.331400000000002"/>
    <x v="1125"/>
    <s v="cust-01155"/>
    <s v="Noah"/>
    <s v="Johnson"/>
    <s v="njohnson@radon.com"/>
    <x v="7"/>
    <s v="India"/>
    <s v="data2"/>
    <n v="5616"/>
  </r>
  <r>
    <x v="310"/>
    <x v="1155"/>
    <n v="2717"/>
    <s v="TropicalTwist"/>
    <n v="52.091999999999999"/>
    <n v="79.331400000000002"/>
    <x v="1126"/>
    <s v="cust-01156"/>
    <s v="Isabella"/>
    <s v="Jones"/>
    <s v="ijones@ideapad.com"/>
    <x v="7"/>
    <s v="India"/>
    <s v="data2"/>
    <n v="6207"/>
  </r>
  <r>
    <x v="213"/>
    <x v="1156"/>
    <n v="46"/>
    <s v="ChocoDelight"/>
    <n v="54.204000000000001"/>
    <n v="79.331400000000002"/>
    <x v="1127"/>
    <s v="cust-01157"/>
    <s v="Liam"/>
    <s v="Davis"/>
    <s v="ldavis@ideapad.com"/>
    <x v="3"/>
    <s v="Australia"/>
    <s v="data2"/>
    <n v="6397"/>
  </r>
  <r>
    <x v="232"/>
    <x v="1157"/>
    <n v="1037"/>
    <s v="LemonZest"/>
    <n v="58.06"/>
    <n v="79.331400000000002"/>
    <x v="1128"/>
    <s v="cust-01158"/>
    <s v="John"/>
    <s v="Martinez"/>
    <s v="jmartinez@ideapad.com"/>
    <x v="11"/>
    <s v="England"/>
    <s v="data1"/>
    <n v="2868"/>
  </r>
  <r>
    <x v="35"/>
    <x v="1158"/>
    <n v="2112"/>
    <s v="TropicalTwist"/>
    <n v="76.043999999999997"/>
    <n v="79.331400000000002"/>
    <x v="1129"/>
    <s v="cust-01159"/>
    <s v="Noah"/>
    <s v="Williams"/>
    <s v="nwilliams@ryzen.com"/>
    <x v="2"/>
    <s v="Australia"/>
    <s v="data2"/>
    <n v="4253"/>
  </r>
  <r>
    <x v="250"/>
    <x v="1159"/>
    <n v="929"/>
    <s v="ChocoDelight"/>
    <n v="89.531999999999996"/>
    <n v="79.331400000000002"/>
    <x v="1130"/>
    <s v="cust-01160"/>
    <s v="Ava"/>
    <s v="Miller"/>
    <s v="amiller@ideapad.com"/>
    <x v="0"/>
    <s v="Australia"/>
    <s v="info1"/>
    <n v="1704"/>
  </r>
  <r>
    <x v="45"/>
    <x v="1160"/>
    <n v="1137"/>
    <s v="GingerFizz"/>
    <n v="97.4"/>
    <n v="79.331400000000002"/>
    <x v="1131"/>
    <s v="cust-01161"/>
    <s v="Emma"/>
    <s v="Garcia"/>
    <s v="egarcia@ryzen.com"/>
    <x v="3"/>
    <s v="Australia"/>
    <s v="data1"/>
    <n v="1775"/>
  </r>
  <r>
    <x v="317"/>
    <x v="1161"/>
    <n v="2111"/>
    <s v="MintCooler"/>
    <n v="106.392"/>
    <n v="79.331400000000002"/>
    <x v="1132"/>
    <s v="cust-01162"/>
    <s v="Emma"/>
    <s v="Williams"/>
    <s v="ewilliams@radon.com"/>
    <x v="2"/>
    <s v="Australia"/>
    <s v="data2"/>
    <n v="8730"/>
  </r>
  <r>
    <x v="136"/>
    <x v="1162"/>
    <n v="1180"/>
    <s v="GingerFizz"/>
    <n v="124.376"/>
    <n v="79.331400000000002"/>
    <x v="1133"/>
    <s v="cust-01163"/>
    <s v="Emma"/>
    <s v="Davis"/>
    <s v="edavis@radon.com"/>
    <x v="6"/>
    <s v="England"/>
    <s v="data1"/>
    <n v="3553"/>
  </r>
  <r>
    <x v="344"/>
    <x v="1163"/>
    <n v="1456"/>
    <s v="FizzBerry"/>
    <n v="127.748"/>
    <n v="79.331400000000002"/>
    <x v="1134"/>
    <s v="cust-01164"/>
    <s v="Michael"/>
    <s v="Johnson"/>
    <s v="mjohnson@ryzen.com"/>
    <x v="7"/>
    <s v="India"/>
    <s v="data1"/>
    <n v="3998"/>
  </r>
  <r>
    <x v="298"/>
    <x v="1164"/>
    <n v="145"/>
    <s v="CitrusSplash"/>
    <n v="10.688000000000001"/>
    <n v="79.331400000000002"/>
    <x v="1135"/>
    <s v="cust-01165"/>
    <s v="Liam"/>
    <s v="Garcia"/>
    <s v="lgarcia@radon.com"/>
    <x v="5"/>
    <s v="USA"/>
    <s v="data2"/>
    <n v="4765"/>
  </r>
  <r>
    <x v="330"/>
    <x v="1165"/>
    <n v="1424"/>
    <s v="CitrusSplash"/>
    <n v="77.475999999999999"/>
    <n v="79.331400000000002"/>
    <x v="1136"/>
    <s v="cust-01166"/>
    <s v="Michael"/>
    <s v="Jones"/>
    <s v="mjones@ideapad.com"/>
    <x v="11"/>
    <s v="England"/>
    <s v="data2"/>
    <n v="1184"/>
  </r>
  <r>
    <x v="38"/>
    <x v="1166"/>
    <n v="2423"/>
    <s v="LemonZest"/>
    <n v="133.36799999999999"/>
    <n v="79.331400000000002"/>
    <x v="1137"/>
    <s v="cust-01167"/>
    <s v="Noah"/>
    <s v="Miller"/>
    <s v="nmiller@radon.com"/>
    <x v="0"/>
    <s v="Australia"/>
    <s v="data1"/>
    <n v="6247"/>
  </r>
  <r>
    <x v="240"/>
    <x v="1167"/>
    <n v="2575"/>
    <s v="BerryBlast"/>
    <n v="86.052000000000007"/>
    <n v="79.600319999999996"/>
    <x v="1138"/>
    <s v="cust-01168"/>
    <s v="Michael"/>
    <s v="Martinez"/>
    <s v="mmartinez@ryzen.com"/>
    <x v="1"/>
    <s v="India"/>
    <s v="data2"/>
    <n v="1829"/>
  </r>
  <r>
    <x v="353"/>
    <x v="1168"/>
    <n v="74"/>
    <s v="BerryBlast"/>
    <n v="147.87200000000001"/>
    <n v="79.600319999999996"/>
    <x v="1139"/>
    <s v="cust-01169"/>
    <s v="James"/>
    <s v="Brown"/>
    <s v="jbrown@ideapad.com"/>
    <x v="8"/>
    <s v="India"/>
    <s v="info1"/>
    <n v="8745"/>
  </r>
  <r>
    <x v="342"/>
    <x v="1169"/>
    <n v="46"/>
    <s v="LemonZest"/>
    <n v="54.432000000000002"/>
    <n v="80.152799999999999"/>
    <x v="1140"/>
    <s v="cust-01170"/>
    <s v="James"/>
    <s v="Davis"/>
    <s v="jdavis@ideapad.com"/>
    <x v="11"/>
    <s v="England"/>
    <s v="data1"/>
    <n v="4792"/>
  </r>
  <r>
    <x v="330"/>
    <x v="1170"/>
    <n v="1206"/>
    <s v="ChocoDelight"/>
    <n v="64.412800000000004"/>
    <n v="80.495999999999995"/>
    <x v="1141"/>
    <s v="cust-01171"/>
    <s v="Liam"/>
    <s v="Rodriguez"/>
    <s v="lrodriguez@radon.com"/>
    <x v="7"/>
    <s v="India"/>
    <s v="data2"/>
    <n v="3830"/>
  </r>
  <r>
    <x v="350"/>
    <x v="1171"/>
    <n v="469"/>
    <s v="GingerFizz"/>
    <n v="18.603999999999999"/>
    <n v="80.676000000000002"/>
    <x v="1142"/>
    <s v="cust-01172"/>
    <s v="Olivia"/>
    <s v="Garcia"/>
    <s v="ogarcia@ryzen.com"/>
    <x v="4"/>
    <s v="England"/>
    <s v="data2"/>
    <n v="9250"/>
  </r>
  <r>
    <x v="70"/>
    <x v="1172"/>
    <n v="86"/>
    <s v="PeachPunch"/>
    <n v="3.1760000000000002"/>
    <n v="80.676000000000002"/>
    <x v="1143"/>
    <s v="cust-01173"/>
    <s v="Ava"/>
    <s v="Johnson"/>
    <s v="ajohnson@ideapad.com"/>
    <x v="2"/>
    <s v="Australia"/>
    <s v="data1"/>
    <n v="8896"/>
  </r>
  <r>
    <x v="79"/>
    <x v="1173"/>
    <n v="404"/>
    <s v="MintCooler"/>
    <n v="3.5680000000000001"/>
    <n v="80.676000000000002"/>
    <x v="1144"/>
    <s v="cust-01174"/>
    <s v="Michael"/>
    <s v="Davis"/>
    <s v="mdavis@ryzen.com"/>
    <x v="8"/>
    <s v="India"/>
    <s v="data1"/>
    <n v="9338"/>
  </r>
  <r>
    <x v="79"/>
    <x v="1174"/>
    <n v="2382"/>
    <s v="ChocoDelight"/>
    <n v="5.9359999999999999"/>
    <n v="80.676000000000002"/>
    <x v="1145"/>
    <s v="cust-01175"/>
    <s v="John"/>
    <s v="Brown"/>
    <s v="jbrown@ideapad.com"/>
    <x v="7"/>
    <s v="India"/>
    <s v="data1"/>
    <n v="6503"/>
  </r>
  <r>
    <x v="163"/>
    <x v="1175"/>
    <n v="1696"/>
    <s v="GingerFizz"/>
    <n v="6.548"/>
    <n v="80.676000000000002"/>
    <x v="1146"/>
    <s v="cust-01176"/>
    <s v="Isabella"/>
    <s v="Rodriguez"/>
    <s v="irodriguez@ideapad.com"/>
    <x v="5"/>
    <s v="USA"/>
    <s v="data1"/>
    <n v="2755"/>
  </r>
  <r>
    <x v="238"/>
    <x v="1176"/>
    <n v="1944"/>
    <s v="ChocoDelight"/>
    <n v="13.683999999999999"/>
    <n v="80.676000000000002"/>
    <x v="1147"/>
    <s v="cust-01177"/>
    <s v="John"/>
    <s v="Miller"/>
    <s v="jmiller@ryzen.com"/>
    <x v="2"/>
    <s v="Australia"/>
    <s v="data1"/>
    <n v="1884"/>
  </r>
  <r>
    <x v="254"/>
    <x v="1177"/>
    <n v="2291"/>
    <s v="LemonZest"/>
    <n v="20.036000000000001"/>
    <n v="80.676000000000002"/>
    <x v="1148"/>
    <s v="cust-01178"/>
    <s v="Liam"/>
    <s v="Smith"/>
    <s v="lsmith@ideapad.com"/>
    <x v="1"/>
    <s v="India"/>
    <s v="info1"/>
    <n v="8408"/>
  </r>
  <r>
    <x v="88"/>
    <x v="1178"/>
    <n v="2438"/>
    <s v="FizzBerry"/>
    <n v="26.78"/>
    <n v="80.676000000000002"/>
    <x v="1149"/>
    <s v="cust-01179"/>
    <s v="James"/>
    <s v="Miller"/>
    <s v="jmiller@ryzen.com"/>
    <x v="3"/>
    <s v="Australia"/>
    <s v="data2"/>
    <n v="4621"/>
  </r>
  <r>
    <x v="344"/>
    <x v="1179"/>
    <n v="424"/>
    <s v="GingerFizz"/>
    <n v="32.4"/>
    <n v="80.676000000000002"/>
    <x v="1150"/>
    <s v="cust-01180"/>
    <s v="Ava"/>
    <s v="Davis"/>
    <s v="adavis@radon.com"/>
    <x v="1"/>
    <s v="India"/>
    <s v="data2"/>
    <n v="8104"/>
  </r>
  <r>
    <x v="64"/>
    <x v="1180"/>
    <n v="724"/>
    <s v="MintCooler"/>
    <n v="35.771999999999998"/>
    <n v="80.676000000000002"/>
    <x v="1151"/>
    <s v="cust-01181"/>
    <s v="Olivia"/>
    <s v="Garcia"/>
    <s v="ogarcia@ryzen.com"/>
    <x v="5"/>
    <s v="USA"/>
    <s v="data1"/>
    <n v="8988"/>
  </r>
  <r>
    <x v="348"/>
    <x v="1181"/>
    <n v="1361"/>
    <s v="MangoBliss"/>
    <n v="101.35599999999999"/>
    <n v="80.676000000000002"/>
    <x v="1152"/>
    <s v="cust-01182"/>
    <s v="Noah"/>
    <s v="Davis"/>
    <s v="ndavis@ideapad.com"/>
    <x v="8"/>
    <s v="India"/>
    <s v="data2"/>
    <n v="6121"/>
  </r>
  <r>
    <x v="232"/>
    <x v="1182"/>
    <n v="2258"/>
    <s v="MangoBliss"/>
    <n v="113.72"/>
    <n v="80.676000000000002"/>
    <x v="1153"/>
    <s v="cust-01183"/>
    <s v="Isabella"/>
    <s v="Smith"/>
    <s v="ismith@ryzen.com"/>
    <x v="2"/>
    <s v="Australia"/>
    <s v="data1"/>
    <n v="2053"/>
  </r>
  <r>
    <x v="295"/>
    <x v="1183"/>
    <n v="1062"/>
    <s v="LemonZest"/>
    <n v="129.45599999999999"/>
    <n v="80.676000000000002"/>
    <x v="1154"/>
    <s v="cust-01184"/>
    <s v="Noah"/>
    <s v="Garcia"/>
    <s v="ngarcia@radon.com"/>
    <x v="2"/>
    <s v="Australia"/>
    <s v="data1"/>
    <n v="4812"/>
  </r>
  <r>
    <x v="248"/>
    <x v="1184"/>
    <n v="1311"/>
    <s v="TropicalTwist"/>
    <n v="158.68"/>
    <n v="80.676000000000002"/>
    <x v="1155"/>
    <s v="cust-01185"/>
    <s v="Emma"/>
    <s v="Garcia"/>
    <s v="egarcia@radon.com"/>
    <x v="8"/>
    <s v="India"/>
    <s v="info1"/>
    <n v="3860"/>
  </r>
  <r>
    <x v="52"/>
    <x v="1185"/>
    <n v="1484"/>
    <s v="PeachPunch"/>
    <n v="159.804"/>
    <n v="80.676000000000002"/>
    <x v="1156"/>
    <s v="cust-01186"/>
    <s v="Michael"/>
    <s v="Johnson"/>
    <s v="mjohnson@radon.com"/>
    <x v="9"/>
    <s v="USA"/>
    <s v="data2"/>
    <n v="7079"/>
  </r>
  <r>
    <x v="113"/>
    <x v="1186"/>
    <n v="1723"/>
    <s v="LemonZest"/>
    <n v="166.304"/>
    <n v="80.676000000000002"/>
    <x v="1157"/>
    <s v="cust-01187"/>
    <s v="James"/>
    <s v="Jones"/>
    <s v="jjones@ideapad.com"/>
    <x v="7"/>
    <s v="India"/>
    <s v="data1"/>
    <n v="5199"/>
  </r>
  <r>
    <x v="222"/>
    <x v="1187"/>
    <n v="2212"/>
    <s v="MintCooler"/>
    <n v="175.54"/>
    <n v="80.676000000000002"/>
    <x v="1158"/>
    <s v="cust-01188"/>
    <s v="Liam"/>
    <s v="Johnson"/>
    <s v="ljohnson@radon.com"/>
    <x v="7"/>
    <s v="India"/>
    <s v="data1"/>
    <n v="8478"/>
  </r>
  <r>
    <x v="184"/>
    <x v="1188"/>
    <n v="148"/>
    <s v="LemonZest"/>
    <n v="186.78"/>
    <n v="80.676000000000002"/>
    <x v="1159"/>
    <s v="cust-01189"/>
    <s v="Ava"/>
    <s v="Brown"/>
    <s v="abrown@radon.com"/>
    <x v="6"/>
    <s v="England"/>
    <s v="data1"/>
    <n v="7294"/>
  </r>
  <r>
    <x v="67"/>
    <x v="1189"/>
    <n v="2274"/>
    <s v="ChocoDelight"/>
    <n v="233.59039999999999"/>
    <n v="80.714399999999998"/>
    <x v="1160"/>
    <s v="cust-01190"/>
    <s v="Isabella"/>
    <s v="Johnson"/>
    <s v="ijohnson@ryzen.com"/>
    <x v="4"/>
    <s v="England"/>
    <s v="info1"/>
    <n v="3500"/>
  </r>
  <r>
    <x v="316"/>
    <x v="1190"/>
    <n v="1846"/>
    <s v="TropicalTwist"/>
    <n v="243.35040000000001"/>
    <n v="81.229200000000006"/>
    <x v="1161"/>
    <s v="cust-01191"/>
    <s v="James"/>
    <s v="Martinez"/>
    <s v="jmartinez@ryzen.com"/>
    <x v="9"/>
    <s v="USA"/>
    <s v="data1"/>
    <n v="3786"/>
  </r>
  <r>
    <x v="175"/>
    <x v="1191"/>
    <n v="2845"/>
    <s v="ChocoDelight"/>
    <n v="212.04159999999999"/>
    <n v="81.572400000000002"/>
    <x v="1162"/>
    <s v="cust-01192"/>
    <s v="Isabella"/>
    <s v="Williams"/>
    <s v="iwilliams@ryzen.com"/>
    <x v="9"/>
    <s v="USA"/>
    <s v="data2"/>
    <n v="9030"/>
  </r>
  <r>
    <x v="88"/>
    <x v="1192"/>
    <n v="1552"/>
    <s v="BerryBlast"/>
    <n v="1.36"/>
    <n v="81.751679999999993"/>
    <x v="1163"/>
    <s v="cust-01193"/>
    <s v="Olivia"/>
    <s v="Martinez"/>
    <s v="omartinez@ideapad.com"/>
    <x v="1"/>
    <s v="India"/>
    <s v="data2"/>
    <n v="7830"/>
  </r>
  <r>
    <x v="140"/>
    <x v="1193"/>
    <n v="764"/>
    <s v="BerryBlast"/>
    <n v="3.1360000000000001"/>
    <n v="81.751679999999993"/>
    <x v="1164"/>
    <s v="cust-01194"/>
    <s v="Olivia"/>
    <s v="Davis"/>
    <s v="odavis@ryzen.com"/>
    <x v="11"/>
    <s v="England"/>
    <s v="data2"/>
    <n v="5030"/>
  </r>
  <r>
    <x v="234"/>
    <x v="1194"/>
    <n v="511"/>
    <s v="BerryBlast"/>
    <n v="51.468000000000004"/>
    <n v="81.751679999999993"/>
    <x v="1165"/>
    <s v="cust-01195"/>
    <s v="James"/>
    <s v="Garcia"/>
    <s v="jgarcia@radon.com"/>
    <x v="5"/>
    <s v="USA"/>
    <s v="data1"/>
    <n v="4822"/>
  </r>
  <r>
    <x v="59"/>
    <x v="1195"/>
    <n v="2130"/>
    <s v="BerryBlast"/>
    <n v="102.744"/>
    <n v="81.751679999999993"/>
    <x v="1166"/>
    <s v="cust-01196"/>
    <s v="Liam"/>
    <s v="Brown"/>
    <s v="lbrown@ideapad.com"/>
    <x v="3"/>
    <s v="Australia"/>
    <s v="info1"/>
    <n v="4778"/>
  </r>
  <r>
    <x v="26"/>
    <x v="1196"/>
    <n v="76"/>
    <s v="BerryBlast"/>
    <n v="175.86"/>
    <n v="81.751679999999993"/>
    <x v="1167"/>
    <s v="cust-01197"/>
    <s v="James"/>
    <s v="Miller"/>
    <s v="jmiller@ryzen.com"/>
    <x v="4"/>
    <s v="England"/>
    <s v="data2"/>
    <n v="8721"/>
  </r>
  <r>
    <x v="30"/>
    <x v="1197"/>
    <n v="488"/>
    <s v="FizzBerry"/>
    <n v="52.048000000000002"/>
    <n v="82.020600000000002"/>
    <x v="1168"/>
    <s v="cust-01198"/>
    <s v="John"/>
    <s v="Rodriguez"/>
    <s v="jrodriguez@ideapad.com"/>
    <x v="8"/>
    <s v="India"/>
    <s v="info1"/>
    <n v="9856"/>
  </r>
  <r>
    <x v="169"/>
    <x v="1198"/>
    <n v="110"/>
    <s v="LemonZest"/>
    <n v="96.32"/>
    <n v="82.020600000000002"/>
    <x v="1169"/>
    <s v="cust-01199"/>
    <s v="John"/>
    <s v="Miller"/>
    <s v="jmiller@ryzen.com"/>
    <x v="6"/>
    <s v="England"/>
    <s v="data1"/>
    <n v="1704"/>
  </r>
  <r>
    <x v="235"/>
    <x v="1199"/>
    <n v="141"/>
    <s v="MangoBliss"/>
    <n v="116.55200000000001"/>
    <n v="82.020600000000002"/>
    <x v="1170"/>
    <s v="cust-01200"/>
    <s v="Olivia"/>
    <s v="Rodriguez"/>
    <s v="orodriguez@ryzen.com"/>
    <x v="8"/>
    <s v="India"/>
    <s v="data2"/>
    <n v="1425"/>
  </r>
  <r>
    <x v="103"/>
    <x v="1200"/>
    <n v="173"/>
    <s v="MintCooler"/>
    <n v="126.66800000000001"/>
    <n v="82.020600000000002"/>
    <x v="1171"/>
    <s v="cust-01201"/>
    <s v="Liam"/>
    <s v="Miller"/>
    <s v="lmiller@ideapad.com"/>
    <x v="4"/>
    <s v="England"/>
    <s v="info1"/>
    <n v="5290"/>
  </r>
  <r>
    <x v="210"/>
    <x v="1201"/>
    <n v="2743"/>
    <s v="MangoBliss"/>
    <n v="181.744"/>
    <n v="82.020600000000002"/>
    <x v="1172"/>
    <s v="cust-01202"/>
    <s v="Ava"/>
    <s v="Garcia"/>
    <s v="agarcia@radon.com"/>
    <x v="9"/>
    <s v="USA"/>
    <s v="data2"/>
    <n v="7565"/>
  </r>
  <r>
    <x v="117"/>
    <x v="1202"/>
    <n v="2452"/>
    <s v="LemonZest"/>
    <n v="186.24"/>
    <n v="82.020600000000002"/>
    <x v="1173"/>
    <s v="cust-01203"/>
    <s v="Noah"/>
    <s v="Williams"/>
    <s v="nwilliams@ideapad.com"/>
    <x v="8"/>
    <s v="India"/>
    <s v="info1"/>
    <n v="4072"/>
  </r>
  <r>
    <x v="221"/>
    <x v="1203"/>
    <n v="1803"/>
    <s v="MintCooler"/>
    <n v="14.956"/>
    <n v="82.020600000000002"/>
    <x v="1174"/>
    <s v="cust-01204"/>
    <s v="Noah"/>
    <s v="Garcia"/>
    <s v="ngarcia@ryzen.com"/>
    <x v="4"/>
    <s v="England"/>
    <s v="data2"/>
    <n v="9517"/>
  </r>
  <r>
    <x v="344"/>
    <x v="1204"/>
    <n v="1740"/>
    <s v="MintCooler"/>
    <n v="28.88"/>
    <n v="82.020600000000002"/>
    <x v="1175"/>
    <s v="cust-01205"/>
    <s v="John"/>
    <s v="Martinez"/>
    <s v="jmartinez@ryzen.com"/>
    <x v="9"/>
    <s v="USA"/>
    <s v="info1"/>
    <n v="7558"/>
  </r>
  <r>
    <x v="227"/>
    <x v="1205"/>
    <n v="405"/>
    <s v="TropicalTwist"/>
    <n v="37.436"/>
    <n v="82.020600000000002"/>
    <x v="1176"/>
    <s v="cust-01206"/>
    <s v="James"/>
    <s v="Davis"/>
    <s v="jdavis@ryzen.com"/>
    <x v="0"/>
    <s v="Australia"/>
    <s v="data2"/>
    <n v="4938"/>
  </r>
  <r>
    <x v="46"/>
    <x v="1206"/>
    <n v="1509"/>
    <s v="CitrusSplash"/>
    <n v="43.491999999999997"/>
    <n v="82.020600000000002"/>
    <x v="1177"/>
    <s v="cust-01207"/>
    <s v="Liam"/>
    <s v="Rodriguez"/>
    <s v="lrodriguez@ideapad.com"/>
    <x v="2"/>
    <s v="Australia"/>
    <s v="info1"/>
    <n v="2129"/>
  </r>
  <r>
    <x v="3"/>
    <x v="1207"/>
    <n v="292"/>
    <s v="MintCooler"/>
    <n v="45.74"/>
    <n v="82.020600000000002"/>
    <x v="1178"/>
    <s v="cust-01208"/>
    <s v="Sophia"/>
    <s v="Smith"/>
    <s v="ssmith@radon.com"/>
    <x v="4"/>
    <s v="England"/>
    <s v="data1"/>
    <n v="9727"/>
  </r>
  <r>
    <x v="83"/>
    <x v="1208"/>
    <n v="350"/>
    <s v="MintCooler"/>
    <n v="46.427999999999997"/>
    <n v="82.020600000000002"/>
    <x v="1179"/>
    <s v="cust-01209"/>
    <s v="Ava"/>
    <s v="Garcia"/>
    <s v="agarcia@ryzen.com"/>
    <x v="0"/>
    <s v="Australia"/>
    <s v="data2"/>
    <n v="6802"/>
  </r>
  <r>
    <x v="70"/>
    <x v="1209"/>
    <n v="762"/>
    <s v="ChocoDelight"/>
    <n v="52.484000000000002"/>
    <n v="82.020600000000002"/>
    <x v="1180"/>
    <s v="cust-01210"/>
    <s v="Noah"/>
    <s v="Johnson"/>
    <s v="njohnson@ideapad.com"/>
    <x v="9"/>
    <s v="USA"/>
    <s v="data1"/>
    <n v="6467"/>
  </r>
  <r>
    <x v="127"/>
    <x v="1210"/>
    <n v="1133"/>
    <s v="TropicalTwist"/>
    <n v="61.475999999999999"/>
    <n v="82.020600000000002"/>
    <x v="1181"/>
    <s v="cust-01211"/>
    <s v="John"/>
    <s v="Martinez"/>
    <s v="jmartinez@radon.com"/>
    <x v="11"/>
    <s v="England"/>
    <s v="info1"/>
    <n v="2399"/>
  </r>
  <r>
    <x v="235"/>
    <x v="1211"/>
    <n v="1328"/>
    <s v="ChocoDelight"/>
    <n v="85.563999999999993"/>
    <n v="82.020600000000002"/>
    <x v="1182"/>
    <s v="cust-01212"/>
    <s v="John"/>
    <s v="Rodriguez"/>
    <s v="jrodriguez@ryzen.com"/>
    <x v="8"/>
    <s v="India"/>
    <s v="data2"/>
    <n v="1372"/>
  </r>
  <r>
    <x v="40"/>
    <x v="1212"/>
    <n v="1616"/>
    <s v="TropicalTwist"/>
    <n v="155.88159999999999"/>
    <n v="82.305599999999998"/>
    <x v="1183"/>
    <s v="cust-01213"/>
    <s v="James"/>
    <s v="Williams"/>
    <s v="jwilliams@radon.com"/>
    <x v="4"/>
    <s v="England"/>
    <s v="info1"/>
    <n v="9616"/>
  </r>
  <r>
    <x v="107"/>
    <x v="1213"/>
    <n v="2310"/>
    <s v="TropicalTwist"/>
    <n v="213.98079999999999"/>
    <n v="82.430400000000006"/>
    <x v="1184"/>
    <s v="cust-01214"/>
    <s v="Michael"/>
    <s v="Miller"/>
    <s v="mmiller@ryzen.com"/>
    <x v="8"/>
    <s v="India"/>
    <s v="data2"/>
    <n v="9559"/>
  </r>
  <r>
    <x v="228"/>
    <x v="1214"/>
    <n v="2488"/>
    <s v="ChocoDelight"/>
    <n v="193.4752"/>
    <n v="82.992000000000004"/>
    <x v="1185"/>
    <s v="cust-01215"/>
    <s v="John"/>
    <s v="Williams"/>
    <s v="jwilliams@ryzen.com"/>
    <x v="3"/>
    <s v="Australia"/>
    <s v="info1"/>
    <n v="9211"/>
  </r>
  <r>
    <x v="143"/>
    <x v="1215"/>
    <n v="2404"/>
    <s v="MintCooler"/>
    <n v="27.24"/>
    <n v="83.365200000000002"/>
    <x v="1186"/>
    <s v="cust-01216"/>
    <s v="Noah"/>
    <s v="Johnson"/>
    <s v="njohnson@ideapad.com"/>
    <x v="11"/>
    <s v="England"/>
    <s v="data2"/>
    <n v="8687"/>
  </r>
  <r>
    <x v="72"/>
    <x v="1216"/>
    <n v="2545"/>
    <s v="ChocoDelight"/>
    <n v="184.57599999999999"/>
    <n v="83.365200000000002"/>
    <x v="1187"/>
    <s v="cust-01217"/>
    <s v="John"/>
    <s v="Williams"/>
    <s v="jwilliams@radon.com"/>
    <x v="3"/>
    <s v="Australia"/>
    <s v="info1"/>
    <n v="3118"/>
  </r>
  <r>
    <x v="29"/>
    <x v="1217"/>
    <n v="1099"/>
    <s v="LemonZest"/>
    <n v="6.5039999999999996"/>
    <n v="83.365200000000002"/>
    <x v="1188"/>
    <s v="cust-01218"/>
    <s v="Ava"/>
    <s v="Garcia"/>
    <s v="agarcia@ideapad.com"/>
    <x v="5"/>
    <s v="USA"/>
    <s v="data1"/>
    <n v="8155"/>
  </r>
  <r>
    <x v="195"/>
    <x v="1218"/>
    <n v="2248"/>
    <s v="CitrusSplash"/>
    <n v="21.116"/>
    <n v="83.365200000000002"/>
    <x v="1189"/>
    <s v="cust-01219"/>
    <s v="Olivia"/>
    <s v="Miller"/>
    <s v="omiller@radon.com"/>
    <x v="10"/>
    <s v="USA"/>
    <s v="data1"/>
    <n v="8416"/>
  </r>
  <r>
    <x v="174"/>
    <x v="1219"/>
    <n v="104"/>
    <s v="MintCooler"/>
    <n v="26.712"/>
    <n v="83.365200000000002"/>
    <x v="1190"/>
    <s v="cust-01220"/>
    <s v="Liam"/>
    <s v="Rodriguez"/>
    <s v="lrodriguez@ryzen.com"/>
    <x v="6"/>
    <s v="England"/>
    <s v="data2"/>
    <n v="7544"/>
  </r>
  <r>
    <x v="8"/>
    <x v="1220"/>
    <n v="1101"/>
    <s v="TropicalTwist"/>
    <n v="35.728000000000002"/>
    <n v="83.365200000000002"/>
    <x v="1191"/>
    <s v="cust-01221"/>
    <s v="James"/>
    <s v="Davis"/>
    <s v="jdavis@ideapad.com"/>
    <x v="9"/>
    <s v="USA"/>
    <s v="data1"/>
    <n v="1801"/>
  </r>
  <r>
    <x v="268"/>
    <x v="1221"/>
    <n v="2416"/>
    <s v="ChocoDelight"/>
    <n v="35.728000000000002"/>
    <n v="83.365200000000002"/>
    <x v="1191"/>
    <s v="cust-01222"/>
    <s v="Olivia"/>
    <s v="Jones"/>
    <s v="ojones@radon.com"/>
    <x v="2"/>
    <s v="Australia"/>
    <s v="data1"/>
    <n v="2739"/>
  </r>
  <r>
    <x v="103"/>
    <x v="1222"/>
    <n v="977"/>
    <s v="MangoBliss"/>
    <n v="42.951999999999998"/>
    <n v="83.365200000000002"/>
    <x v="1192"/>
    <s v="cust-01223"/>
    <s v="Sophia"/>
    <s v="Brown"/>
    <s v="sbrown@ryzen.com"/>
    <x v="3"/>
    <s v="Australia"/>
    <s v="data2"/>
    <n v="6182"/>
  </r>
  <r>
    <x v="30"/>
    <x v="1223"/>
    <n v="981"/>
    <s v="LemonZest"/>
    <n v="51.944000000000003"/>
    <n v="83.365200000000002"/>
    <x v="1193"/>
    <s v="cust-01224"/>
    <s v="Liam"/>
    <s v="Smith"/>
    <s v="lsmith@ryzen.com"/>
    <x v="11"/>
    <s v="England"/>
    <s v="info1"/>
    <n v="1936"/>
  </r>
  <r>
    <x v="88"/>
    <x v="1224"/>
    <n v="1799"/>
    <s v="MintCooler"/>
    <n v="68.927999999999997"/>
    <n v="83.365200000000002"/>
    <x v="1194"/>
    <s v="cust-01225"/>
    <s v="Ava"/>
    <s v="Jones"/>
    <s v="ajones@ryzen.com"/>
    <x v="2"/>
    <s v="Australia"/>
    <s v="data1"/>
    <n v="2793"/>
  </r>
  <r>
    <x v="200"/>
    <x v="1225"/>
    <n v="2290"/>
    <s v="FizzBerry"/>
    <n v="70.492000000000004"/>
    <n v="83.365200000000002"/>
    <x v="1195"/>
    <s v="cust-01226"/>
    <s v="Olivia"/>
    <s v="Davis"/>
    <s v="odavis@ideapad.com"/>
    <x v="10"/>
    <s v="USA"/>
    <s v="data2"/>
    <n v="2352"/>
  </r>
  <r>
    <x v="250"/>
    <x v="1226"/>
    <n v="1650"/>
    <s v="FizzBerry"/>
    <n v="81.168000000000006"/>
    <n v="83.365200000000002"/>
    <x v="1196"/>
    <s v="cust-01227"/>
    <s v="James"/>
    <s v="Miller"/>
    <s v="jmiller@ryzen.com"/>
    <x v="1"/>
    <s v="India"/>
    <s v="data1"/>
    <n v="3095"/>
  </r>
  <r>
    <x v="130"/>
    <x v="1227"/>
    <n v="2540"/>
    <s v="TropicalTwist"/>
    <n v="104.77200000000001"/>
    <n v="83.365200000000002"/>
    <x v="1197"/>
    <s v="cust-01228"/>
    <s v="Emma"/>
    <s v="Jones"/>
    <s v="ejones@ryzen.com"/>
    <x v="2"/>
    <s v="Australia"/>
    <s v="data1"/>
    <n v="5448"/>
  </r>
  <r>
    <x v="114"/>
    <x v="1228"/>
    <n v="1818"/>
    <s v="BerryBlast"/>
    <n v="120.292"/>
    <n v="83.903040000000004"/>
    <x v="1198"/>
    <s v="cust-01229"/>
    <s v="Sophia"/>
    <s v="Martinez"/>
    <s v="smartinez@radon.com"/>
    <x v="7"/>
    <s v="India"/>
    <s v="data2"/>
    <n v="4277"/>
  </r>
  <r>
    <x v="109"/>
    <x v="1229"/>
    <n v="2057"/>
    <s v="BerryBlast"/>
    <n v="20.256"/>
    <n v="83.903040000000004"/>
    <x v="1199"/>
    <s v="cust-01230"/>
    <s v="Emma"/>
    <s v="Davis"/>
    <s v="edavis@radon.com"/>
    <x v="6"/>
    <s v="England"/>
    <s v="info1"/>
    <n v="6957"/>
  </r>
  <r>
    <x v="29"/>
    <x v="1230"/>
    <n v="2465"/>
    <s v="BerryBlast"/>
    <n v="51.68"/>
    <n v="83.903040000000004"/>
    <x v="1200"/>
    <s v="cust-01231"/>
    <s v="Michael"/>
    <s v="Williams"/>
    <s v="mwilliams@ryzen.com"/>
    <x v="0"/>
    <s v="Australia"/>
    <s v="data2"/>
    <n v="7569"/>
  </r>
  <r>
    <x v="32"/>
    <x v="1231"/>
    <n v="1399"/>
    <s v="BerryBlast"/>
    <n v="53.927999999999997"/>
    <n v="83.903040000000004"/>
    <x v="1201"/>
    <s v="cust-01232"/>
    <s v="Emma"/>
    <s v="Jones"/>
    <s v="ejones@radon.com"/>
    <x v="7"/>
    <s v="India"/>
    <s v="info1"/>
    <n v="3337"/>
  </r>
  <r>
    <x v="255"/>
    <x v="1232"/>
    <n v="1127"/>
    <s v="TropicalTwist"/>
    <n v="70.355199999999996"/>
    <n v="84.707999999999998"/>
    <x v="1202"/>
    <s v="cust-01233"/>
    <s v="Michael"/>
    <s v="Garcia"/>
    <s v="mgarcia@radon.com"/>
    <x v="9"/>
    <s v="USA"/>
    <s v="data2"/>
    <n v="9591"/>
  </r>
  <r>
    <x v="67"/>
    <x v="1233"/>
    <n v="1747"/>
    <s v="MangoBliss"/>
    <n v="88.495999999999995"/>
    <n v="84.709800000000001"/>
    <x v="1203"/>
    <s v="cust-01234"/>
    <s v="Michael"/>
    <s v="Brown"/>
    <s v="mbrown@ryzen.com"/>
    <x v="10"/>
    <s v="USA"/>
    <s v="data2"/>
    <n v="6205"/>
  </r>
  <r>
    <x v="196"/>
    <x v="1234"/>
    <n v="376"/>
    <s v="TropicalTwist"/>
    <n v="15.436"/>
    <n v="84.709800000000001"/>
    <x v="1204"/>
    <s v="cust-01235"/>
    <s v="Olivia"/>
    <s v="Davis"/>
    <s v="odavis@ideapad.com"/>
    <x v="10"/>
    <s v="USA"/>
    <s v="data2"/>
    <n v="8105"/>
  </r>
  <r>
    <x v="345"/>
    <x v="1235"/>
    <n v="1893"/>
    <s v="ChocoDelight"/>
    <n v="35.667999999999999"/>
    <n v="84.709800000000001"/>
    <x v="1205"/>
    <s v="cust-01236"/>
    <s v="Liam"/>
    <s v="Smith"/>
    <s v="lsmith@radon.com"/>
    <x v="2"/>
    <s v="Australia"/>
    <s v="info1"/>
    <n v="1173"/>
  </r>
  <r>
    <x v="316"/>
    <x v="1236"/>
    <n v="2828"/>
    <s v="GingerFizz"/>
    <n v="36.792000000000002"/>
    <n v="84.709800000000001"/>
    <x v="1206"/>
    <s v="cust-01237"/>
    <s v="Emma"/>
    <s v="Davis"/>
    <s v="edavis@radon.com"/>
    <x v="5"/>
    <s v="USA"/>
    <s v="info1"/>
    <n v="5909"/>
  </r>
  <r>
    <x v="58"/>
    <x v="1237"/>
    <n v="2160"/>
    <s v="FizzBerry"/>
    <n v="45.783999999999999"/>
    <n v="84.709800000000001"/>
    <x v="1207"/>
    <s v="cust-01238"/>
    <s v="John"/>
    <s v="Rodriguez"/>
    <s v="jrodriguez@ideapad.com"/>
    <x v="4"/>
    <s v="England"/>
    <s v="data1"/>
    <n v="1578"/>
  </r>
  <r>
    <x v="83"/>
    <x v="1238"/>
    <n v="2377"/>
    <s v="ChocoDelight"/>
    <n v="61.52"/>
    <n v="84.709800000000001"/>
    <x v="1208"/>
    <s v="cust-01239"/>
    <s v="Emma"/>
    <s v="Davis"/>
    <s v="edavis@ryzen.com"/>
    <x v="3"/>
    <s v="Australia"/>
    <s v="info1"/>
    <n v="3150"/>
  </r>
  <r>
    <x v="76"/>
    <x v="1239"/>
    <n v="1640"/>
    <s v="MangoBliss"/>
    <n v="145.44800000000001"/>
    <n v="84.709800000000001"/>
    <x v="1209"/>
    <s v="cust-01240"/>
    <s v="Michael"/>
    <s v="Garcia"/>
    <s v="mgarcia@radon.com"/>
    <x v="11"/>
    <s v="England"/>
    <s v="data2"/>
    <n v="8227"/>
  </r>
  <r>
    <x v="332"/>
    <x v="1240"/>
    <n v="536"/>
    <s v="MintCooler"/>
    <n v="78.38"/>
    <n v="84.709800000000001"/>
    <x v="1210"/>
    <s v="cust-01241"/>
    <s v="Ava"/>
    <s v="Brown"/>
    <s v="abrown@radon.com"/>
    <x v="0"/>
    <s v="Australia"/>
    <s v="data2"/>
    <n v="6242"/>
  </r>
  <r>
    <x v="218"/>
    <x v="1241"/>
    <n v="344"/>
    <s v="FizzBerry"/>
    <n v="97.488"/>
    <n v="84.709800000000001"/>
    <x v="1211"/>
    <s v="cust-01242"/>
    <s v="James"/>
    <s v="Davis"/>
    <s v="jdavis@radon.com"/>
    <x v="6"/>
    <s v="England"/>
    <s v="data1"/>
    <n v="8270"/>
  </r>
  <r>
    <x v="17"/>
    <x v="1242"/>
    <n v="294"/>
    <s v="MangoBliss"/>
    <n v="110.976"/>
    <n v="84.709800000000001"/>
    <x v="1212"/>
    <s v="cust-01243"/>
    <s v="Isabella"/>
    <s v="Brown"/>
    <s v="ibrown@ideapad.com"/>
    <x v="1"/>
    <s v="India"/>
    <s v="info1"/>
    <n v="3854"/>
  </r>
  <r>
    <x v="119"/>
    <x v="1243"/>
    <n v="105"/>
    <s v="FizzBerry"/>
    <n v="122.048"/>
    <n v="84.709800000000001"/>
    <x v="1213"/>
    <s v="cust-01244"/>
    <s v="Sophia"/>
    <s v="Brown"/>
    <s v="sbrown@ideapad.com"/>
    <x v="3"/>
    <s v="Australia"/>
    <s v="data1"/>
    <n v="1092"/>
  </r>
  <r>
    <x v="308"/>
    <x v="1244"/>
    <n v="2508"/>
    <s v="CitrusSplash"/>
    <n v="133.45599999999999"/>
    <n v="84.709800000000001"/>
    <x v="1214"/>
    <s v="cust-01245"/>
    <s v="Ava"/>
    <s v="Brown"/>
    <s v="abrown@ryzen.com"/>
    <x v="9"/>
    <s v="USA"/>
    <s v="info1"/>
    <n v="9103"/>
  </r>
  <r>
    <x v="165"/>
    <x v="1245"/>
    <n v="2461"/>
    <s v="MintCooler"/>
    <n v="190.02"/>
    <n v="84.709800000000001"/>
    <x v="1215"/>
    <s v="cust-01246"/>
    <s v="Sophia"/>
    <s v="Martinez"/>
    <s v="smartinez@ryzen.com"/>
    <x v="8"/>
    <s v="India"/>
    <s v="data2"/>
    <n v="3703"/>
  </r>
  <r>
    <x v="207"/>
    <x v="1246"/>
    <n v="1335"/>
    <s v="GingerFizz"/>
    <n v="201.44319999999999"/>
    <n v="84.879599999999996"/>
    <x v="1216"/>
    <s v="cust-01247"/>
    <s v="Noah"/>
    <s v="Jones"/>
    <s v="njones@ryzen.com"/>
    <x v="11"/>
    <s v="England"/>
    <s v="data1"/>
    <n v="9508"/>
  </r>
  <r>
    <x v="216"/>
    <x v="1247"/>
    <n v="1003"/>
    <s v="GingerFizz"/>
    <n v="88.569599999999994"/>
    <n v="86.002799999999993"/>
    <x v="1217"/>
    <s v="cust-01248"/>
    <s v="James"/>
    <s v="Brown"/>
    <s v="jbrown@radon.com"/>
    <x v="3"/>
    <s v="Australia"/>
    <s v="data1"/>
    <n v="6085"/>
  </r>
  <r>
    <x v="242"/>
    <x v="1248"/>
    <n v="183"/>
    <s v="BerryBlast"/>
    <n v="0.28399999999999997"/>
    <n v="86.054400000000001"/>
    <x v="1218"/>
    <s v="cust-01249"/>
    <s v="Michael"/>
    <s v="Johnson"/>
    <s v="mjohnson@radon.com"/>
    <x v="4"/>
    <s v="England"/>
    <s v="data2"/>
    <n v="4256"/>
  </r>
  <r>
    <x v="325"/>
    <x v="1249"/>
    <n v="346"/>
    <s v="MintCooler"/>
    <n v="0.89200000000000002"/>
    <n v="86.054400000000001"/>
    <x v="1219"/>
    <s v="cust-01250"/>
    <s v="Emma"/>
    <s v="Miller"/>
    <s v="emiller@ideapad.com"/>
    <x v="5"/>
    <s v="USA"/>
    <s v="info1"/>
    <n v="3201"/>
  </r>
  <r>
    <x v="350"/>
    <x v="1250"/>
    <n v="2627"/>
    <s v="ChocoDelight"/>
    <n v="5.3360000000000003"/>
    <n v="86.054400000000001"/>
    <x v="1220"/>
    <s v="cust-01251"/>
    <s v="Olivia"/>
    <s v="Smith"/>
    <s v="osmith@ryzen.com"/>
    <x v="3"/>
    <s v="Australia"/>
    <s v="data1"/>
    <n v="7901"/>
  </r>
  <r>
    <x v="329"/>
    <x v="1251"/>
    <n v="2146"/>
    <s v="ChocoDelight"/>
    <n v="5.3360000000000003"/>
    <n v="86.054400000000001"/>
    <x v="1220"/>
    <s v="cust-01252"/>
    <s v="Noah"/>
    <s v="Garcia"/>
    <s v="ngarcia@ideapad.com"/>
    <x v="4"/>
    <s v="England"/>
    <s v="info1"/>
    <n v="9999"/>
  </r>
  <r>
    <x v="146"/>
    <x v="1252"/>
    <n v="1638"/>
    <s v="ChocoDelight"/>
    <n v="21.64"/>
    <n v="86.054400000000001"/>
    <x v="1221"/>
    <s v="cust-01253"/>
    <s v="Ava"/>
    <s v="Johnson"/>
    <s v="ajohnson@ryzen.com"/>
    <x v="7"/>
    <s v="India"/>
    <s v="data2"/>
    <n v="1772"/>
  </r>
  <r>
    <x v="335"/>
    <x v="1253"/>
    <n v="1809"/>
    <s v="GingerFizz"/>
    <n v="23.888000000000002"/>
    <n v="86.054400000000001"/>
    <x v="1222"/>
    <s v="cust-01254"/>
    <s v="Ava"/>
    <s v="Jones"/>
    <s v="ajones@radon.com"/>
    <x v="1"/>
    <s v="India"/>
    <s v="data1"/>
    <n v="9171"/>
  </r>
  <r>
    <x v="176"/>
    <x v="1254"/>
    <n v="1932"/>
    <s v="LemonZest"/>
    <n v="30.844000000000001"/>
    <n v="86.054400000000001"/>
    <x v="1223"/>
    <s v="cust-01255"/>
    <s v="Isabella"/>
    <s v="Johnson"/>
    <s v="ijohnson@ideapad.com"/>
    <x v="8"/>
    <s v="India"/>
    <s v="data1"/>
    <n v="7592"/>
  </r>
  <r>
    <x v="251"/>
    <x v="1255"/>
    <n v="263"/>
    <s v="MintCooler"/>
    <n v="37.375999999999998"/>
    <n v="86.054400000000001"/>
    <x v="1224"/>
    <s v="cust-01256"/>
    <s v="Michael"/>
    <s v="Rodriguez"/>
    <s v="mrodriguez@ideapad.com"/>
    <x v="2"/>
    <s v="Australia"/>
    <s v="info1"/>
    <n v="1504"/>
  </r>
  <r>
    <x v="132"/>
    <x v="1256"/>
    <n v="2014"/>
    <s v="FizzBerry"/>
    <n v="39.624000000000002"/>
    <n v="86.054400000000001"/>
    <x v="1225"/>
    <s v="cust-01257"/>
    <s v="Liam"/>
    <s v="Davis"/>
    <s v="ldavis@ryzen.com"/>
    <x v="11"/>
    <s v="England"/>
    <s v="info1"/>
    <n v="3770"/>
  </r>
  <r>
    <x v="249"/>
    <x v="1257"/>
    <n v="1276"/>
    <s v="TropicalTwist"/>
    <n v="49.74"/>
    <n v="86.054400000000001"/>
    <x v="1226"/>
    <s v="cust-01258"/>
    <s v="Liam"/>
    <s v="Martinez"/>
    <s v="lmartinez@ryzen.com"/>
    <x v="2"/>
    <s v="Australia"/>
    <s v="data1"/>
    <n v="4650"/>
  </r>
  <r>
    <x v="36"/>
    <x v="1258"/>
    <n v="883"/>
    <s v="FizzBerry"/>
    <n v="53.112000000000002"/>
    <n v="86.054400000000001"/>
    <x v="1227"/>
    <s v="cust-01259"/>
    <s v="John"/>
    <s v="Brown"/>
    <s v="jbrown@ideapad.com"/>
    <x v="2"/>
    <s v="Australia"/>
    <s v="data2"/>
    <n v="2745"/>
  </r>
  <r>
    <x v="224"/>
    <x v="1259"/>
    <n v="1637"/>
    <s v="FizzBerry"/>
    <n v="54.235999999999997"/>
    <n v="86.054400000000001"/>
    <x v="1228"/>
    <s v="cust-01260"/>
    <s v="Emma"/>
    <s v="Williams"/>
    <s v="ewilliams@radon.com"/>
    <x v="8"/>
    <s v="India"/>
    <s v="data2"/>
    <n v="2803"/>
  </r>
  <r>
    <x v="235"/>
    <x v="1260"/>
    <n v="2213"/>
    <s v="CitrusSplash"/>
    <n v="62.103999999999999"/>
    <n v="86.054400000000001"/>
    <x v="1229"/>
    <s v="cust-01261"/>
    <s v="James"/>
    <s v="Brown"/>
    <s v="jbrown@ideapad.com"/>
    <x v="2"/>
    <s v="Australia"/>
    <s v="data1"/>
    <n v="1139"/>
  </r>
  <r>
    <x v="251"/>
    <x v="1261"/>
    <n v="750"/>
    <s v="ChocoDelight"/>
    <n v="62.103999999999999"/>
    <n v="86.054400000000001"/>
    <x v="1229"/>
    <s v="cust-01262"/>
    <s v="Emma"/>
    <s v="Jones"/>
    <s v="ejones@ideapad.com"/>
    <x v="1"/>
    <s v="India"/>
    <s v="data2"/>
    <n v="2817"/>
  </r>
  <r>
    <x v="342"/>
    <x v="1262"/>
    <n v="382"/>
    <s v="GingerFizz"/>
    <n v="76.715999999999994"/>
    <n v="86.054400000000001"/>
    <x v="1230"/>
    <s v="cust-01263"/>
    <s v="John"/>
    <s v="Miller"/>
    <s v="jmiller@radon.com"/>
    <x v="6"/>
    <s v="England"/>
    <s v="data2"/>
    <n v="1607"/>
  </r>
  <r>
    <x v="248"/>
    <x v="1263"/>
    <n v="2445"/>
    <s v="TropicalTwist"/>
    <n v="85.707999999999998"/>
    <n v="86.054400000000001"/>
    <x v="1231"/>
    <s v="cust-01264"/>
    <s v="James"/>
    <s v="Brown"/>
    <s v="jbrown@ryzen.com"/>
    <x v="10"/>
    <s v="USA"/>
    <s v="data2"/>
    <n v="2160"/>
  </r>
  <r>
    <x v="315"/>
    <x v="1264"/>
    <n v="745"/>
    <s v="CitrusSplash"/>
    <n v="95.823999999999998"/>
    <n v="86.054400000000001"/>
    <x v="1232"/>
    <s v="cust-01265"/>
    <s v="Isabella"/>
    <s v="Garcia"/>
    <s v="igarcia@radon.com"/>
    <x v="1"/>
    <s v="India"/>
    <s v="info1"/>
    <n v="7769"/>
  </r>
  <r>
    <x v="200"/>
    <x v="1265"/>
    <n v="235"/>
    <s v="ChocoDelight"/>
    <n v="98.072000000000003"/>
    <n v="86.054400000000001"/>
    <x v="1233"/>
    <s v="cust-01266"/>
    <s v="Olivia"/>
    <s v="Garcia"/>
    <s v="ogarcia@ryzen.com"/>
    <x v="10"/>
    <s v="USA"/>
    <s v="data2"/>
    <n v="2700"/>
  </r>
  <r>
    <x v="151"/>
    <x v="1266"/>
    <n v="2818"/>
    <s v="ChocoDelight"/>
    <n v="103.69199999999999"/>
    <n v="86.054400000000001"/>
    <x v="1234"/>
    <s v="cust-01267"/>
    <s v="John"/>
    <s v="Johnson"/>
    <s v="jjohnson@ryzen.com"/>
    <x v="2"/>
    <s v="Australia"/>
    <s v="data1"/>
    <n v="4769"/>
  </r>
  <r>
    <x v="37"/>
    <x v="1267"/>
    <n v="1236"/>
    <s v="MangoBliss"/>
    <n v="111.56"/>
    <n v="86.054400000000001"/>
    <x v="1235"/>
    <s v="cust-01268"/>
    <s v="Ava"/>
    <s v="Rodriguez"/>
    <s v="arodriguez@radon.com"/>
    <x v="6"/>
    <s v="England"/>
    <s v="data1"/>
    <n v="2764"/>
  </r>
  <r>
    <x v="339"/>
    <x v="1268"/>
    <n v="599"/>
    <s v="PeachPunch"/>
    <n v="114.932"/>
    <n v="86.054400000000001"/>
    <x v="1236"/>
    <s v="cust-01269"/>
    <s v="Ava"/>
    <s v="Rodriguez"/>
    <s v="arodriguez@ideapad.com"/>
    <x v="8"/>
    <s v="India"/>
    <s v="info1"/>
    <n v="8770"/>
  </r>
  <r>
    <x v="300"/>
    <x v="1269"/>
    <n v="763"/>
    <s v="GingerFizz"/>
    <n v="117.18"/>
    <n v="86.054400000000001"/>
    <x v="1237"/>
    <s v="cust-01270"/>
    <s v="Noah"/>
    <s v="Smith"/>
    <s v="nsmith@ryzen.com"/>
    <x v="2"/>
    <s v="Australia"/>
    <s v="data2"/>
    <n v="3920"/>
  </r>
  <r>
    <x v="99"/>
    <x v="1270"/>
    <n v="2288"/>
    <s v="ChocoDelight"/>
    <n v="118.304"/>
    <n v="86.054400000000001"/>
    <x v="1238"/>
    <s v="cust-01271"/>
    <s v="Michael"/>
    <s v="Garcia"/>
    <s v="mgarcia@ryzen.com"/>
    <x v="5"/>
    <s v="USA"/>
    <s v="data2"/>
    <n v="3657"/>
  </r>
  <r>
    <x v="260"/>
    <x v="1271"/>
    <n v="1249"/>
    <s v="ChocoDelight"/>
    <n v="121.212"/>
    <n v="86.054400000000001"/>
    <x v="1239"/>
    <s v="cust-01272"/>
    <s v="Michael"/>
    <s v="Davis"/>
    <s v="mdavis@ryzen.com"/>
    <x v="4"/>
    <s v="England"/>
    <s v="data2"/>
    <n v="3588"/>
  </r>
  <r>
    <x v="266"/>
    <x v="1272"/>
    <n v="2321"/>
    <s v="MangoBliss"/>
    <n v="136.26400000000001"/>
    <n v="86.054400000000001"/>
    <x v="1240"/>
    <s v="cust-01273"/>
    <s v="Liam"/>
    <s v="Brown"/>
    <s v="lbrown@radon.com"/>
    <x v="0"/>
    <s v="Australia"/>
    <s v="info1"/>
    <n v="2702"/>
  </r>
  <r>
    <x v="354"/>
    <x v="1273"/>
    <n v="1636"/>
    <s v="LemonZest"/>
    <n v="136.30000000000001"/>
    <n v="86.054400000000001"/>
    <x v="1241"/>
    <s v="cust-01274"/>
    <s v="Emma"/>
    <s v="Johnson"/>
    <s v="ejohnson@ryzen.com"/>
    <x v="10"/>
    <s v="USA"/>
    <s v="info1"/>
    <n v="8688"/>
  </r>
  <r>
    <x v="225"/>
    <x v="1274"/>
    <n v="1380"/>
    <s v="GingerFizz"/>
    <n v="136.87200000000001"/>
    <n v="86.054400000000001"/>
    <x v="1242"/>
    <s v="cust-01275"/>
    <s v="Olivia"/>
    <s v="Johnson"/>
    <s v="ojohnson@radon.com"/>
    <x v="7"/>
    <s v="India"/>
    <s v="info1"/>
    <n v="4915"/>
  </r>
  <r>
    <x v="208"/>
    <x v="1275"/>
    <n v="775"/>
    <s v="MintCooler"/>
    <n v="152.024"/>
    <n v="86.054400000000001"/>
    <x v="1243"/>
    <s v="cust-01276"/>
    <s v="Noah"/>
    <s v="Davis"/>
    <s v="ndavis@ideapad.com"/>
    <x v="0"/>
    <s v="Australia"/>
    <s v="data2"/>
    <n v="6881"/>
  </r>
  <r>
    <x v="128"/>
    <x v="1276"/>
    <n v="905"/>
    <s v="CitrusSplash"/>
    <n v="154.27199999999999"/>
    <n v="86.054400000000001"/>
    <x v="1244"/>
    <s v="cust-01277"/>
    <s v="Michael"/>
    <s v="Rodriguez"/>
    <s v="mrodriguez@radon.com"/>
    <x v="0"/>
    <s v="Australia"/>
    <s v="info1"/>
    <n v="1222"/>
  </r>
  <r>
    <x v="218"/>
    <x v="1277"/>
    <n v="838"/>
    <s v="BerryBlast"/>
    <n v="166.636"/>
    <n v="86.054400000000001"/>
    <x v="1245"/>
    <s v="cust-01278"/>
    <s v="Olivia"/>
    <s v="Jones"/>
    <s v="ojones@radon.com"/>
    <x v="1"/>
    <s v="India"/>
    <s v="info1"/>
    <n v="8676"/>
  </r>
  <r>
    <x v="54"/>
    <x v="1278"/>
    <n v="1988"/>
    <s v="MintCooler"/>
    <n v="173.38"/>
    <n v="86.054400000000001"/>
    <x v="1246"/>
    <s v="cust-01279"/>
    <s v="Sophia"/>
    <s v="Smith"/>
    <s v="ssmith@radon.com"/>
    <x v="9"/>
    <s v="USA"/>
    <s v="data1"/>
    <n v="4758"/>
  </r>
  <r>
    <x v="173"/>
    <x v="1279"/>
    <n v="999"/>
    <s v="FizzBerry"/>
    <n v="26.96"/>
    <n v="86.595600000000005"/>
    <x v="1247"/>
    <s v="cust-01280"/>
    <s v="Ava"/>
    <s v="Miller"/>
    <s v="amiller@ryzen.com"/>
    <x v="8"/>
    <s v="India"/>
    <s v="info1"/>
    <n v="1922"/>
  </r>
  <r>
    <x v="40"/>
    <x v="1280"/>
    <n v="1648"/>
    <s v="BerryBlast"/>
    <n v="303.92"/>
    <n v="86.642399999999995"/>
    <x v="1248"/>
    <s v="cust-01281"/>
    <s v="Sophia"/>
    <s v="Smith"/>
    <s v="ssmith@ryzen.com"/>
    <x v="3"/>
    <s v="Australia"/>
    <s v="info1"/>
    <n v="7400"/>
  </r>
  <r>
    <x v="79"/>
    <x v="1281"/>
    <n v="1935"/>
    <s v="BerryBlast"/>
    <n v="147.232"/>
    <n v="87.157200000000003"/>
    <x v="1249"/>
    <s v="cust-01282"/>
    <s v="James"/>
    <s v="Rodriguez"/>
    <s v="jrodriguez@radon.com"/>
    <x v="6"/>
    <s v="England"/>
    <s v="data2"/>
    <n v="3034"/>
  </r>
  <r>
    <x v="65"/>
    <x v="1282"/>
    <n v="1359"/>
    <s v="GingerFizz"/>
    <n v="56.508000000000003"/>
    <n v="87.399000000000001"/>
    <x v="1250"/>
    <s v="cust-01283"/>
    <s v="Isabella"/>
    <s v="Brown"/>
    <s v="ibrown@ryzen.com"/>
    <x v="0"/>
    <s v="Australia"/>
    <s v="info1"/>
    <n v="1310"/>
  </r>
  <r>
    <x v="301"/>
    <x v="1283"/>
    <n v="272"/>
    <s v="FizzBerry"/>
    <n v="68.308000000000007"/>
    <n v="87.399000000000001"/>
    <x v="1251"/>
    <s v="cust-01284"/>
    <s v="Sophia"/>
    <s v="Brown"/>
    <s v="sbrown@ryzen.com"/>
    <x v="11"/>
    <s v="England"/>
    <s v="info1"/>
    <n v="5109"/>
  </r>
  <r>
    <x v="320"/>
    <x v="1284"/>
    <n v="1091"/>
    <s v="GingerFizz"/>
    <n v="112.14400000000001"/>
    <n v="87.399000000000001"/>
    <x v="1252"/>
    <s v="cust-01285"/>
    <s v="Emma"/>
    <s v="Johnson"/>
    <s v="ejohnson@radon.com"/>
    <x v="10"/>
    <s v="USA"/>
    <s v="data1"/>
    <n v="2896"/>
  </r>
  <r>
    <x v="177"/>
    <x v="1285"/>
    <n v="1182"/>
    <s v="FizzBerry"/>
    <n v="120.012"/>
    <n v="87.399000000000001"/>
    <x v="1253"/>
    <s v="cust-01286"/>
    <s v="James"/>
    <s v="Jones"/>
    <s v="jjones@radon.com"/>
    <x v="8"/>
    <s v="India"/>
    <s v="info1"/>
    <n v="3761"/>
  </r>
  <r>
    <x v="48"/>
    <x v="1286"/>
    <n v="751"/>
    <s v="FizzBerry"/>
    <n v="122.08"/>
    <n v="87.399000000000001"/>
    <x v="1254"/>
    <s v="cust-01287"/>
    <s v="Noah"/>
    <s v="Smith"/>
    <s v="nsmith@radon.com"/>
    <x v="2"/>
    <s v="Australia"/>
    <s v="data2"/>
    <n v="5704"/>
  </r>
  <r>
    <x v="120"/>
    <x v="1287"/>
    <n v="1142"/>
    <s v="PeachPunch"/>
    <n v="125.63200000000001"/>
    <n v="87.399000000000001"/>
    <x v="1255"/>
    <s v="cust-01288"/>
    <s v="Emma"/>
    <s v="Rodriguez"/>
    <s v="erodriguez@ryzen.com"/>
    <x v="1"/>
    <s v="India"/>
    <s v="data2"/>
    <n v="6908"/>
  </r>
  <r>
    <x v="101"/>
    <x v="1288"/>
    <n v="2217"/>
    <s v="MintCooler"/>
    <n v="131.25200000000001"/>
    <n v="87.399000000000001"/>
    <x v="1256"/>
    <s v="cust-01289"/>
    <s v="Noah"/>
    <s v="Smith"/>
    <s v="nsmith@radon.com"/>
    <x v="7"/>
    <s v="India"/>
    <s v="data2"/>
    <n v="6262"/>
  </r>
  <r>
    <x v="3"/>
    <x v="1289"/>
    <n v="2189"/>
    <s v="TropicalTwist"/>
    <n v="134.756"/>
    <n v="87.399000000000001"/>
    <x v="1257"/>
    <s v="cust-01290"/>
    <s v="Emma"/>
    <s v="Miller"/>
    <s v="emiller@ideapad.com"/>
    <x v="7"/>
    <s v="India"/>
    <s v="info1"/>
    <n v="4186"/>
  </r>
  <r>
    <x v="185"/>
    <x v="1290"/>
    <n v="156"/>
    <s v="TropicalTwist"/>
    <n v="137.99600000000001"/>
    <n v="87.399000000000001"/>
    <x v="1258"/>
    <s v="cust-01291"/>
    <s v="Sophia"/>
    <s v="Williams"/>
    <s v="swilliams@radon.com"/>
    <x v="0"/>
    <s v="Australia"/>
    <s v="info1"/>
    <n v="8171"/>
  </r>
  <r>
    <x v="279"/>
    <x v="1291"/>
    <n v="836"/>
    <s v="PeachPunch"/>
    <n v="9.86"/>
    <n v="87.399000000000001"/>
    <x v="1259"/>
    <s v="cust-01292"/>
    <s v="Emma"/>
    <s v="Davis"/>
    <s v="edavis@ryzen.com"/>
    <x v="2"/>
    <s v="Australia"/>
    <s v="info1"/>
    <n v="8461"/>
  </r>
  <r>
    <x v="77"/>
    <x v="1292"/>
    <n v="942"/>
    <s v="GingerFizz"/>
    <n v="24.984000000000002"/>
    <n v="87.399000000000001"/>
    <x v="1260"/>
    <s v="cust-01293"/>
    <s v="James"/>
    <s v="Jones"/>
    <s v="jjones@radon.com"/>
    <x v="5"/>
    <s v="USA"/>
    <s v="data1"/>
    <n v="3882"/>
  </r>
  <r>
    <x v="309"/>
    <x v="1293"/>
    <n v="1729"/>
    <s v="CitrusSplash"/>
    <n v="33.463999999999999"/>
    <n v="87.399000000000001"/>
    <x v="1261"/>
    <s v="cust-01294"/>
    <s v="John"/>
    <s v="Miller"/>
    <s v="jmiller@ideapad.com"/>
    <x v="0"/>
    <s v="Australia"/>
    <s v="info1"/>
    <n v="3223"/>
  </r>
  <r>
    <x v="257"/>
    <x v="1294"/>
    <n v="1537"/>
    <s v="TropicalTwist"/>
    <n v="33.975999999999999"/>
    <n v="87.399000000000001"/>
    <x v="1262"/>
    <s v="cust-01295"/>
    <s v="Emma"/>
    <s v="Smith"/>
    <s v="esmith@radon.com"/>
    <x v="7"/>
    <s v="India"/>
    <s v="data2"/>
    <n v="3250"/>
  </r>
  <r>
    <x v="282"/>
    <x v="1295"/>
    <n v="2035"/>
    <s v="PeachPunch"/>
    <n v="45.216000000000001"/>
    <n v="87.399000000000001"/>
    <x v="1263"/>
    <s v="cust-01296"/>
    <s v="Olivia"/>
    <s v="Johnson"/>
    <s v="ojohnson@ideapad.com"/>
    <x v="5"/>
    <s v="USA"/>
    <s v="data2"/>
    <n v="8408"/>
  </r>
  <r>
    <x v="355"/>
    <x v="1296"/>
    <n v="1831"/>
    <s v="CitrusSplash"/>
    <n v="52.572000000000003"/>
    <n v="87.399000000000001"/>
    <x v="1264"/>
    <s v="cust-01297"/>
    <s v="James"/>
    <s v="Davis"/>
    <s v="jdavis@radon.com"/>
    <x v="3"/>
    <s v="Australia"/>
    <s v="data2"/>
    <n v="9629"/>
  </r>
  <r>
    <x v="329"/>
    <x v="1297"/>
    <n v="2729"/>
    <s v="MintCooler"/>
    <n v="57.067999999999998"/>
    <n v="87.399000000000001"/>
    <x v="1265"/>
    <s v="cust-01298"/>
    <s v="Sophia"/>
    <s v="Brown"/>
    <s v="sbrown@ryzen.com"/>
    <x v="7"/>
    <s v="India"/>
    <s v="data2"/>
    <n v="7365"/>
  </r>
  <r>
    <x v="172"/>
    <x v="1298"/>
    <n v="475"/>
    <s v="CitrusSplash"/>
    <n v="128.648"/>
    <n v="87.399000000000001"/>
    <x v="1266"/>
    <s v="cust-01299"/>
    <s v="Noah"/>
    <s v="Rodriguez"/>
    <s v="nrodriguez@ideapad.com"/>
    <x v="2"/>
    <s v="Australia"/>
    <s v="data2"/>
    <n v="8619"/>
  </r>
  <r>
    <x v="287"/>
    <x v="1299"/>
    <n v="1327"/>
    <s v="ChocoDelight"/>
    <n v="55.332000000000001"/>
    <n v="87.399000000000001"/>
    <x v="1267"/>
    <s v="cust-01300"/>
    <s v="Isabella"/>
    <s v="Martinez"/>
    <s v="imartinez@ryzen.com"/>
    <x v="10"/>
    <s v="USA"/>
    <s v="data2"/>
    <n v="1579"/>
  </r>
  <r>
    <x v="297"/>
    <x v="1300"/>
    <n v="349"/>
    <s v="GingerFizz"/>
    <n v="87.415999999999997"/>
    <n v="87.399000000000001"/>
    <x v="1268"/>
    <s v="cust-01301"/>
    <s v="Noah"/>
    <s v="Jones"/>
    <s v="njones@ideapad.com"/>
    <x v="11"/>
    <s v="England"/>
    <s v="data1"/>
    <n v="1979"/>
  </r>
  <r>
    <x v="260"/>
    <x v="1301"/>
    <n v="624"/>
    <s v="GingerFizz"/>
    <n v="23.936"/>
    <n v="87.6096"/>
    <x v="1269"/>
    <s v="cust-01302"/>
    <s v="James"/>
    <s v="Rodriguez"/>
    <s v="jrodriguez@radon.com"/>
    <x v="1"/>
    <s v="India"/>
    <s v="data2"/>
    <n v="3546"/>
  </r>
  <r>
    <x v="127"/>
    <x v="1302"/>
    <n v="1789"/>
    <s v="BerryBlast"/>
    <n v="10.696"/>
    <n v="88.205759999999998"/>
    <x v="1270"/>
    <s v="cust-01303"/>
    <s v="James"/>
    <s v="Williams"/>
    <s v="jwilliams@ryzen.com"/>
    <x v="6"/>
    <s v="England"/>
    <s v="data1"/>
    <n v="4319"/>
  </r>
  <r>
    <x v="300"/>
    <x v="1303"/>
    <n v="1655"/>
    <s v="LemonZest"/>
    <n v="33.463999999999999"/>
    <n v="88.743600000000001"/>
    <x v="1271"/>
    <s v="cust-01304"/>
    <s v="James"/>
    <s v="Smith"/>
    <s v="jsmith@ideapad.com"/>
    <x v="9"/>
    <s v="USA"/>
    <s v="info1"/>
    <n v="4345"/>
  </r>
  <r>
    <x v="147"/>
    <x v="1304"/>
    <n v="4"/>
    <s v="MintCooler"/>
    <n v="152.06800000000001"/>
    <n v="88.743600000000001"/>
    <x v="1272"/>
    <s v="cust-01305"/>
    <s v="Olivia"/>
    <s v="Garcia"/>
    <s v="ogarcia@ryzen.com"/>
    <x v="10"/>
    <s v="USA"/>
    <s v="data1"/>
    <n v="9623"/>
  </r>
  <r>
    <x v="61"/>
    <x v="1305"/>
    <n v="335"/>
    <s v="CitrusSplash"/>
    <n v="173.42400000000001"/>
    <n v="88.743600000000001"/>
    <x v="1273"/>
    <s v="cust-01306"/>
    <s v="Liam"/>
    <s v="Martinez"/>
    <s v="lmartinez@ideapad.com"/>
    <x v="5"/>
    <s v="USA"/>
    <s v="data2"/>
    <n v="4949"/>
  </r>
  <r>
    <x v="5"/>
    <x v="1306"/>
    <n v="62"/>
    <s v="MintCooler"/>
    <n v="179.04400000000001"/>
    <n v="88.743600000000001"/>
    <x v="1274"/>
    <s v="cust-01307"/>
    <s v="Michael"/>
    <s v="Garcia"/>
    <s v="mgarcia@ideapad.com"/>
    <x v="1"/>
    <s v="India"/>
    <s v="info1"/>
    <n v="3178"/>
  </r>
  <r>
    <x v="170"/>
    <x v="1307"/>
    <n v="1415"/>
    <s v="ChocoDelight"/>
    <n v="9.7880000000000003"/>
    <n v="88.743600000000001"/>
    <x v="1275"/>
    <s v="cust-01308"/>
    <s v="John"/>
    <s v="Davis"/>
    <s v="jdavis@ideapad.com"/>
    <x v="10"/>
    <s v="USA"/>
    <s v="data1"/>
    <n v="2952"/>
  </r>
  <r>
    <x v="297"/>
    <x v="1308"/>
    <n v="2446"/>
    <s v="GingerFizz"/>
    <n v="9.7880000000000003"/>
    <n v="88.743600000000001"/>
    <x v="1275"/>
    <s v="cust-01309"/>
    <s v="Olivia"/>
    <s v="Martinez"/>
    <s v="omartinez@radon.com"/>
    <x v="3"/>
    <s v="Australia"/>
    <s v="info1"/>
    <n v="7574"/>
  </r>
  <r>
    <x v="355"/>
    <x v="1309"/>
    <n v="192"/>
    <s v="PeachPunch"/>
    <n v="12.036"/>
    <n v="88.743600000000001"/>
    <x v="1276"/>
    <s v="cust-01310"/>
    <s v="James"/>
    <s v="Williams"/>
    <s v="jwilliams@ryzen.com"/>
    <x v="8"/>
    <s v="India"/>
    <s v="data1"/>
    <n v="7784"/>
  </r>
  <r>
    <x v="69"/>
    <x v="1310"/>
    <n v="2784"/>
    <s v="TropicalTwist"/>
    <n v="13.816000000000001"/>
    <n v="88.743600000000001"/>
    <x v="1277"/>
    <s v="cust-01311"/>
    <s v="John"/>
    <s v="Williams"/>
    <s v="jwilliams@radon.com"/>
    <x v="9"/>
    <s v="USA"/>
    <s v="data2"/>
    <n v="8220"/>
  </r>
  <r>
    <x v="243"/>
    <x v="1311"/>
    <n v="2385"/>
    <s v="GingerFizz"/>
    <n v="22.152000000000001"/>
    <n v="88.743600000000001"/>
    <x v="1278"/>
    <s v="cust-01312"/>
    <s v="Liam"/>
    <s v="Smith"/>
    <s v="lsmith@radon.com"/>
    <x v="10"/>
    <s v="USA"/>
    <s v="data1"/>
    <n v="6488"/>
  </r>
  <r>
    <x v="49"/>
    <x v="1312"/>
    <n v="1116"/>
    <s v="PeachPunch"/>
    <n v="30.675999999999998"/>
    <n v="88.743600000000001"/>
    <x v="1279"/>
    <s v="cust-01313"/>
    <s v="John"/>
    <s v="Brown"/>
    <s v="jbrown@ideapad.com"/>
    <x v="9"/>
    <s v="USA"/>
    <s v="data2"/>
    <n v="4385"/>
  </r>
  <r>
    <x v="28"/>
    <x v="1313"/>
    <n v="2291"/>
    <s v="MangoBliss"/>
    <n v="33.392000000000003"/>
    <n v="88.743600000000001"/>
    <x v="1280"/>
    <s v="cust-01314"/>
    <s v="Noah"/>
    <s v="Rodriguez"/>
    <s v="nrodriguez@ideapad.com"/>
    <x v="2"/>
    <s v="Australia"/>
    <s v="info1"/>
    <n v="6201"/>
  </r>
  <r>
    <x v="309"/>
    <x v="1314"/>
    <n v="404"/>
    <s v="TropicalTwist"/>
    <n v="36.295999999999999"/>
    <n v="88.743600000000001"/>
    <x v="1281"/>
    <s v="cust-01315"/>
    <s v="Liam"/>
    <s v="Brown"/>
    <s v="lbrown@radon.com"/>
    <x v="11"/>
    <s v="England"/>
    <s v="data2"/>
    <n v="4116"/>
  </r>
  <r>
    <x v="226"/>
    <x v="1315"/>
    <n v="1139"/>
    <s v="TropicalTwist"/>
    <n v="42.384"/>
    <n v="88.743600000000001"/>
    <x v="1282"/>
    <s v="cust-01316"/>
    <s v="Sophia"/>
    <s v="Garcia"/>
    <s v="sgarcia@ryzen.com"/>
    <x v="3"/>
    <s v="Australia"/>
    <s v="data1"/>
    <n v="2054"/>
  </r>
  <r>
    <x v="91"/>
    <x v="1316"/>
    <n v="2250"/>
    <s v="MintCooler"/>
    <n v="44.631999999999998"/>
    <n v="88.743600000000001"/>
    <x v="1283"/>
    <s v="cust-01317"/>
    <s v="Emma"/>
    <s v="Smith"/>
    <s v="esmith@radon.com"/>
    <x v="5"/>
    <s v="USA"/>
    <s v="data1"/>
    <n v="8822"/>
  </r>
  <r>
    <x v="323"/>
    <x v="1317"/>
    <n v="573"/>
    <s v="MangoBliss"/>
    <n v="48.66"/>
    <n v="88.743600000000001"/>
    <x v="1284"/>
    <s v="cust-01318"/>
    <s v="Isabella"/>
    <s v="Martinez"/>
    <s v="imartinez@ideapad.com"/>
    <x v="2"/>
    <s v="Australia"/>
    <s v="info1"/>
    <n v="8378"/>
  </r>
  <r>
    <x v="328"/>
    <x v="1318"/>
    <n v="2150"/>
    <s v="PeachPunch"/>
    <n v="51.375999999999998"/>
    <n v="88.743600000000001"/>
    <x v="1285"/>
    <s v="cust-01319"/>
    <s v="James"/>
    <s v="Smith"/>
    <s v="jsmith@ryzen.com"/>
    <x v="10"/>
    <s v="USA"/>
    <s v="data2"/>
    <n v="5774"/>
  </r>
  <r>
    <x v="242"/>
    <x v="1319"/>
    <n v="2639"/>
    <s v="MintCooler"/>
    <n v="57.723999999999997"/>
    <n v="88.743600000000001"/>
    <x v="1286"/>
    <s v="cust-01320"/>
    <s v="Isabella"/>
    <s v="Brown"/>
    <s v="ibrown@ideapad.com"/>
    <x v="0"/>
    <s v="Australia"/>
    <s v="data2"/>
    <n v="7976"/>
  </r>
  <r>
    <x v="302"/>
    <x v="1320"/>
    <n v="1474"/>
    <s v="TropicalTwist"/>
    <n v="58.776000000000003"/>
    <n v="88.743600000000001"/>
    <x v="1287"/>
    <s v="cust-01321"/>
    <s v="Noah"/>
    <s v="Williams"/>
    <s v="nwilliams@ideapad.com"/>
    <x v="4"/>
    <s v="England"/>
    <s v="data2"/>
    <n v="6966"/>
  </r>
  <r>
    <x v="99"/>
    <x v="1321"/>
    <n v="1458"/>
    <s v="TropicalTwist"/>
    <n v="79.007999999999996"/>
    <n v="88.743600000000001"/>
    <x v="1288"/>
    <s v="cust-01322"/>
    <s v="Noah"/>
    <s v="Miller"/>
    <s v="nmiller@ryzen.com"/>
    <x v="0"/>
    <s v="Australia"/>
    <s v="data2"/>
    <n v="5074"/>
  </r>
  <r>
    <x v="105"/>
    <x v="1322"/>
    <n v="2508"/>
    <s v="GingerFizz"/>
    <n v="84.628"/>
    <n v="88.743600000000001"/>
    <x v="1289"/>
    <s v="cust-01323"/>
    <s v="Michael"/>
    <s v="Davis"/>
    <s v="mdavis@radon.com"/>
    <x v="5"/>
    <s v="USA"/>
    <s v="data1"/>
    <n v="1017"/>
  </r>
  <r>
    <x v="281"/>
    <x v="1323"/>
    <n v="2709"/>
    <s v="LemonZest"/>
    <n v="90.248000000000005"/>
    <n v="88.743600000000001"/>
    <x v="1290"/>
    <s v="cust-01324"/>
    <s v="Michael"/>
    <s v="Jones"/>
    <s v="mjones@radon.com"/>
    <x v="5"/>
    <s v="USA"/>
    <s v="data2"/>
    <n v="4695"/>
  </r>
  <r>
    <x v="62"/>
    <x v="1324"/>
    <n v="2816"/>
    <s v="MintCooler"/>
    <n v="116.1"/>
    <n v="88.743600000000001"/>
    <x v="1291"/>
    <s v="cust-01325"/>
    <s v="Isabella"/>
    <s v="Martinez"/>
    <s v="imartinez@radon.com"/>
    <x v="5"/>
    <s v="USA"/>
    <s v="data1"/>
    <n v="9713"/>
  </r>
  <r>
    <x v="192"/>
    <x v="1325"/>
    <n v="891"/>
    <s v="PeachPunch"/>
    <n v="130.9"/>
    <n v="88.743600000000001"/>
    <x v="1292"/>
    <s v="cust-01326"/>
    <s v="John"/>
    <s v="Martinez"/>
    <s v="jmartinez@ryzen.com"/>
    <x v="8"/>
    <s v="India"/>
    <s v="info1"/>
    <n v="6982"/>
  </r>
  <r>
    <x v="231"/>
    <x v="1326"/>
    <n v="1123"/>
    <s v="GingerFizz"/>
    <n v="161.06"/>
    <n v="88.743600000000001"/>
    <x v="1293"/>
    <s v="cust-01327"/>
    <s v="Isabella"/>
    <s v="Rodriguez"/>
    <s v="irodriguez@ryzen.com"/>
    <x v="2"/>
    <s v="Australia"/>
    <s v="data1"/>
    <n v="7662"/>
  </r>
  <r>
    <x v="208"/>
    <x v="1327"/>
    <n v="1794"/>
    <s v="FizzBerry"/>
    <n v="45.171999999999997"/>
    <n v="90.088200000000001"/>
    <x v="1294"/>
    <s v="cust-01328"/>
    <s v="James"/>
    <s v="Jones"/>
    <s v="jjones@ideapad.com"/>
    <x v="2"/>
    <s v="Australia"/>
    <s v="data2"/>
    <n v="7213"/>
  </r>
  <r>
    <x v="215"/>
    <x v="1328"/>
    <n v="2631"/>
    <s v="FizzBerry"/>
    <n v="66.164000000000001"/>
    <n v="90.088200000000001"/>
    <x v="1295"/>
    <s v="cust-01329"/>
    <s v="Emma"/>
    <s v="Brown"/>
    <s v="ebrown@ryzen.com"/>
    <x v="9"/>
    <s v="USA"/>
    <s v="data2"/>
    <n v="8545"/>
  </r>
  <r>
    <x v="0"/>
    <x v="1329"/>
    <n v="1442"/>
    <s v="MintCooler"/>
    <n v="95.756"/>
    <n v="90.088200000000001"/>
    <x v="1296"/>
    <s v="cust-01330"/>
    <s v="John"/>
    <s v="Jones"/>
    <s v="jjones@ryzen.com"/>
    <x v="3"/>
    <s v="Australia"/>
    <s v="data1"/>
    <n v="8709"/>
  </r>
  <r>
    <x v="211"/>
    <x v="1330"/>
    <n v="1046"/>
    <s v="PeachPunch"/>
    <n v="9.9039999999999999"/>
    <n v="90.088200000000001"/>
    <x v="1297"/>
    <s v="cust-01331"/>
    <s v="John"/>
    <s v="Smith"/>
    <s v="jsmith@ideapad.com"/>
    <x v="10"/>
    <s v="USA"/>
    <s v="info1"/>
    <n v="8901"/>
  </r>
  <r>
    <x v="239"/>
    <x v="1331"/>
    <n v="1310"/>
    <s v="FizzBerry"/>
    <n v="26.064"/>
    <n v="90.088200000000001"/>
    <x v="1298"/>
    <s v="cust-01332"/>
    <s v="Emma"/>
    <s v="Johnson"/>
    <s v="ejohnson@radon.com"/>
    <x v="7"/>
    <s v="India"/>
    <s v="info1"/>
    <n v="1336"/>
  </r>
  <r>
    <x v="236"/>
    <x v="1332"/>
    <n v="442"/>
    <s v="CitrusSplash"/>
    <n v="201.38"/>
    <n v="90.088200000000001"/>
    <x v="1299"/>
    <s v="cust-01333"/>
    <s v="James"/>
    <s v="Smith"/>
    <s v="jsmith@ideapad.com"/>
    <x v="1"/>
    <s v="India"/>
    <s v="data2"/>
    <n v="3571"/>
  </r>
  <r>
    <x v="133"/>
    <x v="1333"/>
    <n v="821"/>
    <s v="MangoBliss"/>
    <n v="37.264000000000003"/>
    <n v="90.088200000000001"/>
    <x v="1300"/>
    <s v="cust-01334"/>
    <s v="Noah"/>
    <s v="Williams"/>
    <s v="nwilliams@radon.com"/>
    <x v="6"/>
    <s v="England"/>
    <s v="data1"/>
    <n v="7000"/>
  </r>
  <r>
    <x v="74"/>
    <x v="1334"/>
    <n v="653"/>
    <s v="MintCooler"/>
    <n v="73.78"/>
    <n v="90.088200000000001"/>
    <x v="1301"/>
    <s v="cust-01335"/>
    <s v="Emma"/>
    <s v="Miller"/>
    <s v="emiller@ryzen.com"/>
    <x v="4"/>
    <s v="England"/>
    <s v="data1"/>
    <n v="3394"/>
  </r>
  <r>
    <x v="345"/>
    <x v="1335"/>
    <n v="1045"/>
    <s v="CitrusSplash"/>
    <n v="81.84"/>
    <n v="90.088200000000001"/>
    <x v="1302"/>
    <s v="cust-01336"/>
    <s v="Emma"/>
    <s v="Williams"/>
    <s v="ewilliams@radon.com"/>
    <x v="1"/>
    <s v="India"/>
    <s v="data2"/>
    <n v="9786"/>
  </r>
  <r>
    <x v="182"/>
    <x v="1336"/>
    <n v="2293"/>
    <s v="FizzBerry"/>
    <n v="97.86"/>
    <n v="90.088200000000001"/>
    <x v="1303"/>
    <s v="cust-01337"/>
    <s v="Emma"/>
    <s v="Brown"/>
    <s v="ebrown@radon.com"/>
    <x v="9"/>
    <s v="USA"/>
    <s v="data2"/>
    <n v="1859"/>
  </r>
  <r>
    <x v="285"/>
    <x v="1337"/>
    <n v="230"/>
    <s v="PeachPunch"/>
    <n v="100.94799999999999"/>
    <n v="90.088200000000001"/>
    <x v="1304"/>
    <s v="cust-01338"/>
    <s v="James"/>
    <s v="Davis"/>
    <s v="jdavis@ryzen.com"/>
    <x v="11"/>
    <s v="England"/>
    <s v="data1"/>
    <n v="3349"/>
  </r>
  <r>
    <x v="157"/>
    <x v="1338"/>
    <n v="2039"/>
    <s v="CitrusSplash"/>
    <n v="105.444"/>
    <n v="90.088200000000001"/>
    <x v="1305"/>
    <s v="cust-01339"/>
    <s v="Sophia"/>
    <s v="Brown"/>
    <s v="sbrown@ideapad.com"/>
    <x v="1"/>
    <s v="India"/>
    <s v="data2"/>
    <n v="8265"/>
  </r>
  <r>
    <x v="43"/>
    <x v="1339"/>
    <n v="8"/>
    <s v="LemonZest"/>
    <n v="111.06399999999999"/>
    <n v="90.088200000000001"/>
    <x v="1306"/>
    <s v="cust-01340"/>
    <s v="Emma"/>
    <s v="Williams"/>
    <s v="ewilliams@ideapad.com"/>
    <x v="9"/>
    <s v="USA"/>
    <s v="info1"/>
    <n v="2015"/>
  </r>
  <r>
    <x v="348"/>
    <x v="1340"/>
    <n v="2809"/>
    <s v="BerryBlast"/>
    <n v="89.6"/>
    <n v="90.357119999999995"/>
    <x v="1307"/>
    <s v="cust-01341"/>
    <s v="Emma"/>
    <s v="Rodriguez"/>
    <s v="erodriguez@ryzen.com"/>
    <x v="10"/>
    <s v="USA"/>
    <s v="info1"/>
    <n v="1545"/>
  </r>
  <r>
    <x v="340"/>
    <x v="1341"/>
    <n v="2014"/>
    <s v="GingerFizz"/>
    <n v="0.752"/>
    <n v="91.4328"/>
    <x v="1308"/>
    <s v="cust-01342"/>
    <s v="Liam"/>
    <s v="Brown"/>
    <s v="lbrown@ideapad.com"/>
    <x v="4"/>
    <s v="England"/>
    <s v="info1"/>
    <n v="4111"/>
  </r>
  <r>
    <x v="58"/>
    <x v="1342"/>
    <n v="30"/>
    <s v="LemonZest"/>
    <n v="3"/>
    <n v="91.4328"/>
    <x v="1309"/>
    <s v="cust-01343"/>
    <s v="James"/>
    <s v="Davis"/>
    <s v="jdavis@ideapad.com"/>
    <x v="4"/>
    <s v="England"/>
    <s v="data1"/>
    <n v="4512"/>
  </r>
  <r>
    <x v="214"/>
    <x v="1343"/>
    <n v="295"/>
    <s v="LemonZest"/>
    <n v="3.7440000000000002"/>
    <n v="91.4328"/>
    <x v="1310"/>
    <s v="cust-01344"/>
    <s v="Noah"/>
    <s v="Rodriguez"/>
    <s v="nrodriguez@ideapad.com"/>
    <x v="4"/>
    <s v="England"/>
    <s v="data1"/>
    <n v="3969"/>
  </r>
  <r>
    <x v="143"/>
    <x v="1344"/>
    <n v="794"/>
    <s v="GingerFizz"/>
    <n v="12.036"/>
    <n v="91.4328"/>
    <x v="1311"/>
    <s v="cust-01345"/>
    <s v="Liam"/>
    <s v="Miller"/>
    <s v="lmiller@ideapad.com"/>
    <x v="3"/>
    <s v="Australia"/>
    <s v="data2"/>
    <n v="6956"/>
  </r>
  <r>
    <x v="221"/>
    <x v="1345"/>
    <n v="2395"/>
    <s v="MintCooler"/>
    <n v="23.544"/>
    <n v="91.4328"/>
    <x v="1312"/>
    <s v="cust-01346"/>
    <s v="Isabella"/>
    <s v="Smith"/>
    <s v="ismith@radon.com"/>
    <x v="5"/>
    <s v="USA"/>
    <s v="info1"/>
    <n v="1497"/>
  </r>
  <r>
    <x v="353"/>
    <x v="1346"/>
    <n v="2768"/>
    <s v="PeachPunch"/>
    <n v="27.347999999999999"/>
    <n v="91.4328"/>
    <x v="1313"/>
    <s v="cust-01347"/>
    <s v="Michael"/>
    <s v="Miller"/>
    <s v="mmiller@ideapad.com"/>
    <x v="11"/>
    <s v="England"/>
    <s v="data2"/>
    <n v="6619"/>
  </r>
  <r>
    <x v="222"/>
    <x v="1347"/>
    <n v="1738"/>
    <s v="GingerFizz"/>
    <n v="29.975999999999999"/>
    <n v="91.4328"/>
    <x v="1314"/>
    <s v="cust-01348"/>
    <s v="Liam"/>
    <s v="Garcia"/>
    <s v="lgarcia@ideapad.com"/>
    <x v="1"/>
    <s v="India"/>
    <s v="data1"/>
    <n v="2219"/>
  </r>
  <r>
    <x v="81"/>
    <x v="1348"/>
    <n v="337"/>
    <s v="FizzBerry"/>
    <n v="32.223999999999997"/>
    <n v="91.4328"/>
    <x v="1315"/>
    <s v="cust-01349"/>
    <s v="Noah"/>
    <s v="Brown"/>
    <s v="nbrown@radon.com"/>
    <x v="0"/>
    <s v="Australia"/>
    <s v="data1"/>
    <n v="7135"/>
  </r>
  <r>
    <x v="214"/>
    <x v="1349"/>
    <n v="2841"/>
    <s v="CitrusSplash"/>
    <n v="34.472000000000001"/>
    <n v="91.4328"/>
    <x v="1316"/>
    <s v="cust-01350"/>
    <s v="Michael"/>
    <s v="Rodriguez"/>
    <s v="mrodriguez@radon.com"/>
    <x v="5"/>
    <s v="USA"/>
    <s v="info1"/>
    <n v="3604"/>
  </r>
  <r>
    <x v="38"/>
    <x v="1350"/>
    <n v="1620"/>
    <s v="GingerFizz"/>
    <n v="44.52"/>
    <n v="91.4328"/>
    <x v="1317"/>
    <s v="cust-01351"/>
    <s v="Michael"/>
    <s v="Jones"/>
    <s v="mjones@ryzen.com"/>
    <x v="0"/>
    <s v="Australia"/>
    <s v="info1"/>
    <n v="6576"/>
  </r>
  <r>
    <x v="295"/>
    <x v="1351"/>
    <n v="2341"/>
    <s v="LemonZest"/>
    <n v="45.332000000000001"/>
    <n v="91.4328"/>
    <x v="1318"/>
    <s v="cust-01352"/>
    <s v="Noah"/>
    <s v="Jones"/>
    <s v="njones@radon.com"/>
    <x v="1"/>
    <s v="India"/>
    <s v="data2"/>
    <n v="9112"/>
  </r>
  <r>
    <x v="319"/>
    <x v="1352"/>
    <n v="1550"/>
    <s v="GingerFizz"/>
    <n v="49.828000000000003"/>
    <n v="91.4328"/>
    <x v="1319"/>
    <s v="cust-01353"/>
    <s v="Noah"/>
    <s v="Jones"/>
    <s v="njones@ryzen.com"/>
    <x v="0"/>
    <s v="Australia"/>
    <s v="info1"/>
    <n v="8646"/>
  </r>
  <r>
    <x v="96"/>
    <x v="1353"/>
    <n v="2268"/>
    <s v="TropicalTwist"/>
    <n v="50.951999999999998"/>
    <n v="91.4328"/>
    <x v="1320"/>
    <s v="cust-01354"/>
    <s v="Isabella"/>
    <s v="Jones"/>
    <s v="ijones@ryzen.com"/>
    <x v="7"/>
    <s v="India"/>
    <s v="data1"/>
    <n v="8559"/>
  </r>
  <r>
    <x v="168"/>
    <x v="1354"/>
    <n v="1418"/>
    <s v="GingerFizz"/>
    <n v="74.555999999999997"/>
    <n v="91.4328"/>
    <x v="1321"/>
    <s v="cust-01355"/>
    <s v="John"/>
    <s v="Williams"/>
    <s v="jwilliams@ryzen.com"/>
    <x v="0"/>
    <s v="Australia"/>
    <s v="info1"/>
    <n v="2734"/>
  </r>
  <r>
    <x v="124"/>
    <x v="1355"/>
    <n v="62"/>
    <s v="LemonZest"/>
    <n v="75.975999999999999"/>
    <n v="91.4328"/>
    <x v="1322"/>
    <s v="cust-01356"/>
    <s v="Sophia"/>
    <s v="Johnson"/>
    <s v="sjohnson@ryzen.com"/>
    <x v="11"/>
    <s v="England"/>
    <s v="info1"/>
    <n v="7100"/>
  </r>
  <r>
    <x v="211"/>
    <x v="1356"/>
    <n v="630"/>
    <s v="MintCooler"/>
    <n v="102.65600000000001"/>
    <n v="91.4328"/>
    <x v="1323"/>
    <s v="cust-01357"/>
    <s v="James"/>
    <s v="Miller"/>
    <s v="jmiller@radon.com"/>
    <x v="10"/>
    <s v="USA"/>
    <s v="info1"/>
    <n v="3208"/>
  </r>
  <r>
    <x v="332"/>
    <x v="1357"/>
    <n v="2681"/>
    <s v="MintCooler"/>
    <n v="104.904"/>
    <n v="91.4328"/>
    <x v="1324"/>
    <s v="cust-01358"/>
    <s v="Liam"/>
    <s v="Smith"/>
    <s v="lsmith@ideapad.com"/>
    <x v="1"/>
    <s v="India"/>
    <s v="data1"/>
    <n v="2502"/>
  </r>
  <r>
    <x v="108"/>
    <x v="1358"/>
    <n v="1778"/>
    <s v="FizzBerry"/>
    <n v="118.392"/>
    <n v="91.4328"/>
    <x v="1325"/>
    <s v="cust-01359"/>
    <s v="Sophia"/>
    <s v="Jones"/>
    <s v="sjones@ryzen.com"/>
    <x v="2"/>
    <s v="Australia"/>
    <s v="data1"/>
    <n v="3831"/>
  </r>
  <r>
    <x v="99"/>
    <x v="1359"/>
    <n v="1256"/>
    <s v="MangoBliss"/>
    <n v="120.64"/>
    <n v="91.4328"/>
    <x v="1326"/>
    <s v="cust-01360"/>
    <s v="Isabella"/>
    <s v="Miller"/>
    <s v="imiller@ryzen.com"/>
    <x v="3"/>
    <s v="Australia"/>
    <s v="info1"/>
    <n v="3338"/>
  </r>
  <r>
    <x v="170"/>
    <x v="1360"/>
    <n v="1999"/>
    <s v="MintCooler"/>
    <n v="159.97999999999999"/>
    <n v="91.4328"/>
    <x v="1327"/>
    <s v="cust-01361"/>
    <s v="Olivia"/>
    <s v="Smith"/>
    <s v="osmith@radon.com"/>
    <x v="7"/>
    <s v="India"/>
    <s v="info1"/>
    <n v="9147"/>
  </r>
  <r>
    <x v="85"/>
    <x v="1361"/>
    <n v="512"/>
    <s v="FizzBerry"/>
    <n v="185.83199999999999"/>
    <n v="91.4328"/>
    <x v="1328"/>
    <s v="cust-01362"/>
    <s v="John"/>
    <s v="Martinez"/>
    <s v="jmartinez@ryzen.com"/>
    <x v="9"/>
    <s v="USA"/>
    <s v="data1"/>
    <n v="5632"/>
  </r>
  <r>
    <x v="313"/>
    <x v="1362"/>
    <n v="2816"/>
    <s v="FizzBerry"/>
    <n v="223.58080000000001"/>
    <n v="92.445599999999999"/>
    <x v="1329"/>
    <s v="cust-01363"/>
    <s v="Sophia"/>
    <s v="Williams"/>
    <s v="swilliams@ryzen.com"/>
    <x v="11"/>
    <s v="England"/>
    <s v="data1"/>
    <n v="2259"/>
  </r>
  <r>
    <x v="215"/>
    <x v="1363"/>
    <n v="826"/>
    <s v="BerryBlast"/>
    <n v="33.78"/>
    <n v="92.508480000000006"/>
    <x v="1330"/>
    <s v="cust-01364"/>
    <s v="Michael"/>
    <s v="Jones"/>
    <s v="mjones@ideapad.com"/>
    <x v="6"/>
    <s v="England"/>
    <s v="data2"/>
    <n v="1215"/>
  </r>
  <r>
    <x v="101"/>
    <x v="1364"/>
    <n v="315"/>
    <s v="BerryBlast"/>
    <n v="45.12"/>
    <n v="92.508480000000006"/>
    <x v="1331"/>
    <s v="cust-01365"/>
    <s v="Emma"/>
    <s v="Garcia"/>
    <s v="egarcia@ryzen.com"/>
    <x v="0"/>
    <s v="Australia"/>
    <s v="data2"/>
    <n v="7859"/>
  </r>
  <r>
    <x v="293"/>
    <x v="1365"/>
    <n v="818"/>
    <s v="BerryBlast"/>
    <n v="146.60400000000001"/>
    <n v="92.508480000000006"/>
    <x v="1332"/>
    <s v="cust-01366"/>
    <s v="Liam"/>
    <s v="Garcia"/>
    <s v="lgarcia@radon.com"/>
    <x v="5"/>
    <s v="USA"/>
    <s v="info1"/>
    <n v="9424"/>
  </r>
  <r>
    <x v="248"/>
    <x v="1366"/>
    <n v="2442"/>
    <s v="BerryBlast"/>
    <n v="32.576000000000001"/>
    <n v="92.508480000000006"/>
    <x v="1333"/>
    <s v="cust-01367"/>
    <s v="James"/>
    <s v="Smith"/>
    <s v="jsmith@ideapad.com"/>
    <x v="1"/>
    <s v="India"/>
    <s v="data1"/>
    <n v="2145"/>
  </r>
  <r>
    <x v="158"/>
    <x v="1367"/>
    <n v="99"/>
    <s v="BerryBlast"/>
    <n v="178.65600000000001"/>
    <n v="92.508480000000006"/>
    <x v="1334"/>
    <s v="cust-01368"/>
    <s v="John"/>
    <s v="Rodriguez"/>
    <s v="jrodriguez@ideapad.com"/>
    <x v="8"/>
    <s v="India"/>
    <s v="data2"/>
    <n v="5634"/>
  </r>
  <r>
    <x v="67"/>
    <x v="1368"/>
    <n v="1277"/>
    <s v="LemonZest"/>
    <n v="133.58799999999999"/>
    <n v="92.7774"/>
    <x v="1335"/>
    <s v="cust-01369"/>
    <s v="Michael"/>
    <s v="Smith"/>
    <s v="msmith@ryzen.com"/>
    <x v="2"/>
    <s v="Australia"/>
    <s v="data1"/>
    <n v="6911"/>
  </r>
  <r>
    <x v="8"/>
    <x v="1369"/>
    <n v="638"/>
    <s v="MintCooler"/>
    <n v="3.2040000000000002"/>
    <n v="92.7774"/>
    <x v="1336"/>
    <s v="cust-01370"/>
    <s v="Emma"/>
    <s v="Jones"/>
    <s v="ejones@ryzen.com"/>
    <x v="0"/>
    <s v="Australia"/>
    <s v="data1"/>
    <n v="3926"/>
  </r>
  <r>
    <x v="197"/>
    <x v="1370"/>
    <n v="672"/>
    <s v="CitrusSplash"/>
    <n v="4.3280000000000003"/>
    <n v="92.7774"/>
    <x v="1337"/>
    <s v="cust-01371"/>
    <s v="John"/>
    <s v="Brown"/>
    <s v="jbrown@ryzen.com"/>
    <x v="8"/>
    <s v="India"/>
    <s v="data2"/>
    <n v="6470"/>
  </r>
  <r>
    <x v="258"/>
    <x v="1371"/>
    <n v="2172"/>
    <s v="CitrusSplash"/>
    <n v="6.9119999999999999"/>
    <n v="92.7774"/>
    <x v="1338"/>
    <s v="cust-01372"/>
    <s v="Sophia"/>
    <s v="Jones"/>
    <s v="sjones@ideapad.com"/>
    <x v="11"/>
    <s v="England"/>
    <s v="data1"/>
    <n v="3296"/>
  </r>
  <r>
    <x v="25"/>
    <x v="1372"/>
    <n v="285"/>
    <s v="CitrusSplash"/>
    <n v="15.904"/>
    <n v="92.7774"/>
    <x v="1339"/>
    <s v="cust-01373"/>
    <s v="Liam"/>
    <s v="Rodriguez"/>
    <s v="lrodriguez@ideapad.com"/>
    <x v="8"/>
    <s v="India"/>
    <s v="data1"/>
    <n v="1661"/>
  </r>
  <r>
    <x v="315"/>
    <x v="1373"/>
    <n v="1201"/>
    <s v="MintCooler"/>
    <n v="26.808"/>
    <n v="92.7774"/>
    <x v="1340"/>
    <s v="cust-01374"/>
    <s v="Noah"/>
    <s v="Davis"/>
    <s v="ndavis@ideapad.com"/>
    <x v="10"/>
    <s v="USA"/>
    <s v="data2"/>
    <n v="1592"/>
  </r>
  <r>
    <x v="339"/>
    <x v="1374"/>
    <n v="2241"/>
    <s v="PeachPunch"/>
    <n v="27.931999999999999"/>
    <n v="92.7774"/>
    <x v="1341"/>
    <s v="cust-01375"/>
    <s v="Michael"/>
    <s v="Garcia"/>
    <s v="mgarcia@radon.com"/>
    <x v="3"/>
    <s v="Australia"/>
    <s v="info1"/>
    <n v="5238"/>
  </r>
  <r>
    <x v="183"/>
    <x v="1375"/>
    <n v="479"/>
    <s v="FizzBerry"/>
    <n v="30.18"/>
    <n v="92.7774"/>
    <x v="1342"/>
    <s v="cust-01376"/>
    <s v="Ava"/>
    <s v="Martinez"/>
    <s v="amartinez@ideapad.com"/>
    <x v="9"/>
    <s v="USA"/>
    <s v="data2"/>
    <n v="6971"/>
  </r>
  <r>
    <x v="91"/>
    <x v="1376"/>
    <n v="2245"/>
    <s v="GingerFizz"/>
    <n v="30.18"/>
    <n v="92.7774"/>
    <x v="1342"/>
    <s v="cust-01377"/>
    <s v="Michael"/>
    <s v="Garcia"/>
    <s v="mgarcia@radon.com"/>
    <x v="4"/>
    <s v="England"/>
    <s v="data2"/>
    <n v="7957"/>
  </r>
  <r>
    <x v="175"/>
    <x v="1377"/>
    <n v="2067"/>
    <s v="PeachPunch"/>
    <n v="32.152000000000001"/>
    <n v="92.7774"/>
    <x v="1343"/>
    <s v="cust-01378"/>
    <s v="Ava"/>
    <s v="Martinez"/>
    <s v="amartinez@ryzen.com"/>
    <x v="10"/>
    <s v="USA"/>
    <s v="data1"/>
    <n v="9220"/>
  </r>
  <r>
    <x v="298"/>
    <x v="1378"/>
    <n v="161"/>
    <s v="GingerFizz"/>
    <n v="32.404000000000003"/>
    <n v="92.7774"/>
    <x v="1344"/>
    <s v="cust-01379"/>
    <s v="Michael"/>
    <s v="Garcia"/>
    <s v="mgarcia@radon.com"/>
    <x v="4"/>
    <s v="England"/>
    <s v="info1"/>
    <n v="4596"/>
  </r>
  <r>
    <x v="75"/>
    <x v="1379"/>
    <n v="698"/>
    <s v="ChocoDelight"/>
    <n v="42.543999999999997"/>
    <n v="92.7774"/>
    <x v="1345"/>
    <s v="cust-01380"/>
    <s v="Sophia"/>
    <s v="Johnson"/>
    <s v="sjohnson@ryzen.com"/>
    <x v="9"/>
    <s v="USA"/>
    <s v="data1"/>
    <n v="9592"/>
  </r>
  <r>
    <x v="208"/>
    <x v="1380"/>
    <n v="2561"/>
    <s v="FizzBerry"/>
    <n v="42.543999999999997"/>
    <n v="92.7774"/>
    <x v="1345"/>
    <s v="cust-01381"/>
    <s v="John"/>
    <s v="Rodriguez"/>
    <s v="jrodriguez@ideapad.com"/>
    <x v="5"/>
    <s v="USA"/>
    <s v="data1"/>
    <n v="9324"/>
  </r>
  <r>
    <x v="350"/>
    <x v="1381"/>
    <n v="194"/>
    <s v="GingerFizz"/>
    <n v="42.543999999999997"/>
    <n v="92.7774"/>
    <x v="1345"/>
    <s v="cust-01382"/>
    <s v="Ava"/>
    <s v="Miller"/>
    <s v="amiller@ryzen.com"/>
    <x v="5"/>
    <s v="USA"/>
    <s v="data1"/>
    <n v="7528"/>
  </r>
  <r>
    <x v="205"/>
    <x v="1382"/>
    <n v="10"/>
    <s v="ChocoDelight"/>
    <n v="44.792000000000002"/>
    <n v="92.7774"/>
    <x v="1346"/>
    <s v="cust-01383"/>
    <s v="John"/>
    <s v="Miller"/>
    <s v="jmiller@ryzen.com"/>
    <x v="0"/>
    <s v="Australia"/>
    <s v="data1"/>
    <n v="3612"/>
  </r>
  <r>
    <x v="94"/>
    <x v="1383"/>
    <n v="1543"/>
    <s v="MangoBliss"/>
    <n v="45.128"/>
    <n v="92.7774"/>
    <x v="1347"/>
    <s v="cust-01384"/>
    <s v="Isabella"/>
    <s v="Rodriguez"/>
    <s v="irodriguez@ryzen.com"/>
    <x v="6"/>
    <s v="England"/>
    <s v="data1"/>
    <n v="3350"/>
  </r>
  <r>
    <x v="2"/>
    <x v="1384"/>
    <n v="2795"/>
    <s v="FizzBerry"/>
    <n v="49.287999999999997"/>
    <n v="92.7774"/>
    <x v="1348"/>
    <s v="cust-01385"/>
    <s v="Sophia"/>
    <s v="Martinez"/>
    <s v="smartinez@ryzen.com"/>
    <x v="9"/>
    <s v="USA"/>
    <s v="data2"/>
    <n v="8214"/>
  </r>
  <r>
    <x v="329"/>
    <x v="1385"/>
    <n v="1367"/>
    <s v="CitrusSplash"/>
    <n v="56.368000000000002"/>
    <n v="92.7774"/>
    <x v="1349"/>
    <s v="cust-01386"/>
    <s v="Liam"/>
    <s v="Jones"/>
    <s v="ljones@ryzen.com"/>
    <x v="9"/>
    <s v="USA"/>
    <s v="data2"/>
    <n v="8746"/>
  </r>
  <r>
    <x v="247"/>
    <x v="1386"/>
    <n v="350"/>
    <s v="TropicalTwist"/>
    <n v="86.38"/>
    <n v="92.7774"/>
    <x v="1350"/>
    <s v="cust-01387"/>
    <s v="Michael"/>
    <s v="Brown"/>
    <s v="mbrown@ideapad.com"/>
    <x v="6"/>
    <s v="England"/>
    <s v="data2"/>
    <n v="8257"/>
  </r>
  <r>
    <x v="165"/>
    <x v="1387"/>
    <n v="1399"/>
    <s v="MintCooler"/>
    <n v="107.736"/>
    <n v="92.7774"/>
    <x v="1351"/>
    <s v="cust-01388"/>
    <s v="Michael"/>
    <s v="Brown"/>
    <s v="mbrown@ideapad.com"/>
    <x v="7"/>
    <s v="India"/>
    <s v="data2"/>
    <n v="2976"/>
  </r>
  <r>
    <x v="85"/>
    <x v="1388"/>
    <n v="2232"/>
    <s v="TropicalTwist"/>
    <n v="108.86"/>
    <n v="92.7774"/>
    <x v="1352"/>
    <s v="cust-01389"/>
    <s v="Emma"/>
    <s v="Miller"/>
    <s v="emiller@ideapad.com"/>
    <x v="2"/>
    <s v="Australia"/>
    <s v="data2"/>
    <n v="6339"/>
  </r>
  <r>
    <x v="53"/>
    <x v="1389"/>
    <n v="2150"/>
    <s v="ChocoDelight"/>
    <n v="116.72799999999999"/>
    <n v="92.7774"/>
    <x v="1353"/>
    <s v="cust-01390"/>
    <s v="James"/>
    <s v="Garcia"/>
    <s v="jgarcia@ryzen.com"/>
    <x v="4"/>
    <s v="England"/>
    <s v="data1"/>
    <n v="5304"/>
  </r>
  <r>
    <x v="351"/>
    <x v="1390"/>
    <n v="2599"/>
    <s v="CitrusSplash"/>
    <n v="124.596"/>
    <n v="92.7774"/>
    <x v="1354"/>
    <s v="cust-01391"/>
    <s v="James"/>
    <s v="Brown"/>
    <s v="jbrown@radon.com"/>
    <x v="9"/>
    <s v="USA"/>
    <s v="data2"/>
    <n v="5472"/>
  </r>
  <r>
    <x v="284"/>
    <x v="1391"/>
    <n v="1505"/>
    <s v="LemonZest"/>
    <n v="78.287999999999997"/>
    <n v="92.7774"/>
    <x v="1355"/>
    <s v="cust-01392"/>
    <s v="James"/>
    <s v="Garcia"/>
    <s v="jgarcia@radon.com"/>
    <x v="10"/>
    <s v="USA"/>
    <s v="data1"/>
    <n v="8427"/>
  </r>
  <r>
    <x v="128"/>
    <x v="1392"/>
    <n v="1464"/>
    <s v="ChocoDelight"/>
    <n v="130.21600000000001"/>
    <n v="92.7774"/>
    <x v="1356"/>
    <s v="cust-01393"/>
    <s v="Emma"/>
    <s v="Garcia"/>
    <s v="egarcia@ryzen.com"/>
    <x v="4"/>
    <s v="England"/>
    <s v="info1"/>
    <n v="2829"/>
  </r>
  <r>
    <x v="322"/>
    <x v="1393"/>
    <n v="2715"/>
    <s v="ChocoDelight"/>
    <n v="240.44800000000001"/>
    <n v="92.835599999999999"/>
    <x v="1357"/>
    <s v="cust-01394"/>
    <s v="Isabella"/>
    <s v="Rodriguez"/>
    <s v="irodriguez@ideapad.com"/>
    <x v="4"/>
    <s v="England"/>
    <s v="info1"/>
    <n v="7459"/>
  </r>
  <r>
    <x v="2"/>
    <x v="1394"/>
    <n v="1910"/>
    <s v="PeachPunch"/>
    <n v="96.601600000000005"/>
    <n v="92.960400000000007"/>
    <x v="1358"/>
    <s v="cust-01395"/>
    <s v="Isabella"/>
    <s v="Johnson"/>
    <s v="ijohnson@radon.com"/>
    <x v="4"/>
    <s v="England"/>
    <s v="data1"/>
    <n v="3423"/>
  </r>
  <r>
    <x v="96"/>
    <x v="1395"/>
    <n v="1701"/>
    <s v="FizzBerry"/>
    <n v="49.107999999999997"/>
    <n v="94.122"/>
    <x v="1359"/>
    <s v="cust-01396"/>
    <s v="Noah"/>
    <s v="Martinez"/>
    <s v="nmartinez@ryzen.com"/>
    <x v="10"/>
    <s v="USA"/>
    <s v="info1"/>
    <n v="9668"/>
  </r>
  <r>
    <x v="7"/>
    <x v="1396"/>
    <n v="415"/>
    <s v="LemonZest"/>
    <n v="9.6999999999999993"/>
    <n v="94.122"/>
    <x v="1360"/>
    <s v="cust-01397"/>
    <s v="Emma"/>
    <s v="Miller"/>
    <s v="emiller@ideapad.com"/>
    <x v="8"/>
    <s v="India"/>
    <s v="data2"/>
    <n v="7437"/>
  </r>
  <r>
    <x v="22"/>
    <x v="1397"/>
    <n v="859"/>
    <s v="MangoBliss"/>
    <n v="21.771999999999998"/>
    <n v="94.122"/>
    <x v="1361"/>
    <s v="cust-01398"/>
    <s v="James"/>
    <s v="Williams"/>
    <s v="jwilliams@ideapad.com"/>
    <x v="4"/>
    <s v="England"/>
    <s v="data1"/>
    <n v="4836"/>
  </r>
  <r>
    <x v="106"/>
    <x v="1398"/>
    <n v="1500"/>
    <s v="LemonZest"/>
    <n v="31.803999999999998"/>
    <n v="94.122"/>
    <x v="1362"/>
    <s v="cust-01399"/>
    <s v="Noah"/>
    <s v="Martinez"/>
    <s v="nmartinez@radon.com"/>
    <x v="9"/>
    <s v="USA"/>
    <s v="data2"/>
    <n v="8718"/>
  </r>
  <r>
    <x v="20"/>
    <x v="1399"/>
    <n v="278"/>
    <s v="TropicalTwist"/>
    <n v="41.171999999999997"/>
    <n v="94.122"/>
    <x v="1363"/>
    <s v="cust-01400"/>
    <s v="Ava"/>
    <s v="Johnson"/>
    <s v="ajohnson@ideapad.com"/>
    <x v="8"/>
    <s v="India"/>
    <s v="data1"/>
    <n v="6222"/>
  </r>
  <r>
    <x v="156"/>
    <x v="1400"/>
    <n v="2091"/>
    <s v="LemonZest"/>
    <n v="54.368000000000002"/>
    <n v="94.122"/>
    <x v="1364"/>
    <s v="cust-01401"/>
    <s v="Liam"/>
    <s v="Smith"/>
    <s v="lsmith@radon.com"/>
    <x v="3"/>
    <s v="Australia"/>
    <s v="data2"/>
    <n v="4806"/>
  </r>
  <r>
    <x v="21"/>
    <x v="1401"/>
    <n v="1113"/>
    <s v="MintCooler"/>
    <n v="17.111999999999998"/>
    <n v="94.122"/>
    <x v="1365"/>
    <s v="cust-01402"/>
    <s v="Ava"/>
    <s v="Jones"/>
    <s v="ajones@ideapad.com"/>
    <x v="7"/>
    <s v="India"/>
    <s v="data2"/>
    <n v="2988"/>
  </r>
  <r>
    <x v="48"/>
    <x v="1402"/>
    <n v="1221"/>
    <s v="CitrusSplash"/>
    <n v="73.475999999999999"/>
    <n v="94.122"/>
    <x v="1366"/>
    <s v="cust-01403"/>
    <s v="James"/>
    <s v="Davis"/>
    <s v="jdavis@ideapad.com"/>
    <x v="6"/>
    <s v="England"/>
    <s v="info1"/>
    <n v="4220"/>
  </r>
  <r>
    <x v="356"/>
    <x v="1403"/>
    <n v="2341"/>
    <s v="PeachPunch"/>
    <n v="84.68"/>
    <n v="94.122"/>
    <x v="1367"/>
    <s v="cust-01404"/>
    <s v="Olivia"/>
    <s v="Smith"/>
    <s v="osmith@radon.com"/>
    <x v="0"/>
    <s v="Australia"/>
    <s v="data1"/>
    <n v="1568"/>
  </r>
  <r>
    <x v="73"/>
    <x v="1404"/>
    <n v="1624"/>
    <s v="PeachPunch"/>
    <n v="86.963999999999999"/>
    <n v="94.122"/>
    <x v="1368"/>
    <s v="cust-01405"/>
    <s v="Olivia"/>
    <s v="Smith"/>
    <s v="osmith@radon.com"/>
    <x v="2"/>
    <s v="Australia"/>
    <s v="data2"/>
    <n v="8060"/>
  </r>
  <r>
    <x v="232"/>
    <x v="1405"/>
    <n v="100"/>
    <s v="CitrusSplash"/>
    <n v="88.087999999999994"/>
    <n v="94.122"/>
    <x v="1369"/>
    <s v="cust-01406"/>
    <s v="Ava"/>
    <s v="Williams"/>
    <s v="awilliams@ideapad.com"/>
    <x v="2"/>
    <s v="Australia"/>
    <s v="info1"/>
    <n v="5294"/>
  </r>
  <r>
    <x v="156"/>
    <x v="1406"/>
    <n v="2534"/>
    <s v="FizzBerry"/>
    <n v="102.7"/>
    <n v="94.122"/>
    <x v="1370"/>
    <s v="cust-01407"/>
    <s v="Olivia"/>
    <s v="Williams"/>
    <s v="owilliams@ryzen.com"/>
    <x v="2"/>
    <s v="Australia"/>
    <s v="data1"/>
    <n v="4281"/>
  </r>
  <r>
    <x v="122"/>
    <x v="1407"/>
    <n v="1207"/>
    <s v="GingerFizz"/>
    <n v="126.752"/>
    <n v="94.122"/>
    <x v="1371"/>
    <s v="cust-01408"/>
    <s v="Liam"/>
    <s v="Brown"/>
    <s v="lbrown@ideapad.com"/>
    <x v="4"/>
    <s v="England"/>
    <s v="info1"/>
    <n v="6167"/>
  </r>
  <r>
    <x v="172"/>
    <x v="1408"/>
    <n v="1489"/>
    <s v="GingerFizz"/>
    <n v="128.55199999999999"/>
    <n v="94.122"/>
    <x v="1372"/>
    <s v="cust-01409"/>
    <s v="Olivia"/>
    <s v="Martinez"/>
    <s v="omartinez@ideapad.com"/>
    <x v="10"/>
    <s v="USA"/>
    <s v="data1"/>
    <n v="5835"/>
  </r>
  <r>
    <x v="344"/>
    <x v="1409"/>
    <n v="61"/>
    <s v="CitrusSplash"/>
    <n v="137.54400000000001"/>
    <n v="94.122"/>
    <x v="1373"/>
    <s v="cust-01410"/>
    <s v="James"/>
    <s v="Brown"/>
    <s v="jbrown@ideapad.com"/>
    <x v="4"/>
    <s v="England"/>
    <s v="info1"/>
    <n v="7036"/>
  </r>
  <r>
    <x v="275"/>
    <x v="1410"/>
    <n v="1436"/>
    <s v="CitrusSplash"/>
    <n v="145.41200000000001"/>
    <n v="94.122"/>
    <x v="1374"/>
    <s v="cust-01411"/>
    <s v="James"/>
    <s v="Martinez"/>
    <s v="jmartinez@ideapad.com"/>
    <x v="4"/>
    <s v="England"/>
    <s v="data1"/>
    <n v="1513"/>
  </r>
  <r>
    <x v="298"/>
    <x v="1411"/>
    <n v="911"/>
    <s v="GingerFizz"/>
    <n v="155.52799999999999"/>
    <n v="94.122"/>
    <x v="1375"/>
    <s v="cust-01412"/>
    <s v="James"/>
    <s v="Johnson"/>
    <s v="jjohnson@ideapad.com"/>
    <x v="0"/>
    <s v="Australia"/>
    <s v="data1"/>
    <n v="6129"/>
  </r>
  <r>
    <x v="339"/>
    <x v="1412"/>
    <n v="262"/>
    <s v="MintCooler"/>
    <n v="161.148"/>
    <n v="94.122"/>
    <x v="1376"/>
    <s v="cust-01413"/>
    <s v="Isabella"/>
    <s v="Jones"/>
    <s v="ijones@radon.com"/>
    <x v="4"/>
    <s v="England"/>
    <s v="data1"/>
    <n v="9711"/>
  </r>
  <r>
    <x v="191"/>
    <x v="1413"/>
    <n v="1392"/>
    <s v="ChocoDelight"/>
    <n v="165.64400000000001"/>
    <n v="94.122"/>
    <x v="1377"/>
    <s v="cust-01414"/>
    <s v="Ava"/>
    <s v="Williams"/>
    <s v="awilliams@radon.com"/>
    <x v="5"/>
    <s v="USA"/>
    <s v="data2"/>
    <n v="7411"/>
  </r>
  <r>
    <x v="54"/>
    <x v="1414"/>
    <n v="374"/>
    <s v="LemonZest"/>
    <n v="180.256"/>
    <n v="94.122"/>
    <x v="1378"/>
    <s v="cust-01415"/>
    <s v="John"/>
    <s v="Williams"/>
    <s v="jwilliams@radon.com"/>
    <x v="3"/>
    <s v="Australia"/>
    <s v="data1"/>
    <n v="9407"/>
  </r>
  <r>
    <x v="309"/>
    <x v="1415"/>
    <n v="976"/>
    <s v="BerryBlast"/>
    <n v="112.2144"/>
    <n v="94.38"/>
    <x v="1379"/>
    <s v="cust-01416"/>
    <s v="Sophia"/>
    <s v="Rodriguez"/>
    <s v="srodriguez@radon.com"/>
    <x v="4"/>
    <s v="England"/>
    <s v="info1"/>
    <n v="1885"/>
  </r>
  <r>
    <x v="353"/>
    <x v="1416"/>
    <n v="2165"/>
    <s v="BerryBlast"/>
    <n v="62.02"/>
    <n v="94.659840000000003"/>
    <x v="1380"/>
    <s v="cust-01417"/>
    <s v="Sophia"/>
    <s v="Williams"/>
    <s v="swilliams@ryzen.com"/>
    <x v="2"/>
    <s v="Australia"/>
    <s v="data2"/>
    <n v="5440"/>
  </r>
  <r>
    <x v="325"/>
    <x v="1417"/>
    <n v="72"/>
    <s v="BerryBlast"/>
    <n v="225.69919999999999"/>
    <n v="94.894800000000004"/>
    <x v="1381"/>
    <s v="cust-01418"/>
    <s v="Isabella"/>
    <s v="Johnson"/>
    <s v="ijohnson@ideapad.com"/>
    <x v="11"/>
    <s v="England"/>
    <s v="info1"/>
    <n v="9594"/>
  </r>
  <r>
    <x v="266"/>
    <x v="1418"/>
    <n v="1995"/>
    <s v="TropicalTwist"/>
    <n v="137.60640000000001"/>
    <n v="95.238"/>
    <x v="1382"/>
    <s v="cust-01419"/>
    <s v="Sophia"/>
    <s v="Miller"/>
    <s v="smiller@ryzen.com"/>
    <x v="0"/>
    <s v="Australia"/>
    <s v="data2"/>
    <n v="1329"/>
  </r>
  <r>
    <x v="76"/>
    <x v="1419"/>
    <n v="936"/>
    <s v="ChocoDelight"/>
    <n v="95.145600000000002"/>
    <n v="95.456400000000002"/>
    <x v="1383"/>
    <s v="cust-01420"/>
    <s v="Noah"/>
    <s v="Brown"/>
    <s v="nbrown@ryzen.com"/>
    <x v="7"/>
    <s v="India"/>
    <s v="data2"/>
    <n v="3763"/>
  </r>
  <r>
    <x v="142"/>
    <x v="1420"/>
    <n v="1614"/>
    <s v="MintCooler"/>
    <n v="2.3719999999999999"/>
    <n v="95.4666"/>
    <x v="1384"/>
    <s v="cust-01421"/>
    <s v="Noah"/>
    <s v="Davis"/>
    <s v="ndavis@radon.com"/>
    <x v="4"/>
    <s v="England"/>
    <s v="data1"/>
    <n v="5319"/>
  </r>
  <r>
    <x v="357"/>
    <x v="1421"/>
    <n v="2133"/>
    <s v="GingerFizz"/>
    <n v="3.2480000000000002"/>
    <n v="95.4666"/>
    <x v="1385"/>
    <s v="cust-01422"/>
    <s v="Liam"/>
    <s v="Rodriguez"/>
    <s v="lrodriguez@ideapad.com"/>
    <x v="0"/>
    <s v="Australia"/>
    <s v="data1"/>
    <n v="3086"/>
  </r>
  <r>
    <x v="265"/>
    <x v="1422"/>
    <n v="2426"/>
    <s v="MintCooler"/>
    <n v="7.992"/>
    <n v="95.4666"/>
    <x v="1386"/>
    <s v="cust-01423"/>
    <s v="Isabella"/>
    <s v="Smith"/>
    <s v="ismith@radon.com"/>
    <x v="6"/>
    <s v="England"/>
    <s v="info1"/>
    <n v="7250"/>
  </r>
  <r>
    <x v="165"/>
    <x v="1423"/>
    <n v="2577"/>
    <s v="CitrusSplash"/>
    <n v="20.603999999999999"/>
    <n v="95.4666"/>
    <x v="1387"/>
    <s v="cust-01424"/>
    <s v="Isabella"/>
    <s v="Miller"/>
    <s v="imiller@ryzen.com"/>
    <x v="4"/>
    <s v="England"/>
    <s v="data1"/>
    <n v="9326"/>
  </r>
  <r>
    <x v="177"/>
    <x v="1424"/>
    <n v="2054"/>
    <s v="MintCooler"/>
    <n v="27.975999999999999"/>
    <n v="95.4666"/>
    <x v="1388"/>
    <s v="cust-01425"/>
    <s v="John"/>
    <s v="Williams"/>
    <s v="jwilliams@ideapad.com"/>
    <x v="7"/>
    <s v="India"/>
    <s v="data2"/>
    <n v="4831"/>
  </r>
  <r>
    <x v="68"/>
    <x v="1425"/>
    <n v="999"/>
    <s v="FizzBerry"/>
    <n v="48.456000000000003"/>
    <n v="95.4666"/>
    <x v="1389"/>
    <s v="cust-01426"/>
    <s v="James"/>
    <s v="Rodriguez"/>
    <s v="jrodriguez@radon.com"/>
    <x v="7"/>
    <s v="India"/>
    <s v="data2"/>
    <n v="2339"/>
  </r>
  <r>
    <x v="175"/>
    <x v="1426"/>
    <n v="2728"/>
    <s v="CitrusSplash"/>
    <n v="48.46"/>
    <n v="95.4666"/>
    <x v="1390"/>
    <s v="cust-01427"/>
    <s v="James"/>
    <s v="Johnson"/>
    <s v="jjohnson@ryzen.com"/>
    <x v="4"/>
    <s v="England"/>
    <s v="info1"/>
    <n v="8619"/>
  </r>
  <r>
    <x v="27"/>
    <x v="1427"/>
    <n v="2596"/>
    <s v="ChocoDelight"/>
    <n v="49.58"/>
    <n v="95.4666"/>
    <x v="1391"/>
    <s v="cust-01428"/>
    <s v="Michael"/>
    <s v="Jones"/>
    <s v="mjones@ideapad.com"/>
    <x v="0"/>
    <s v="Australia"/>
    <s v="data1"/>
    <n v="6901"/>
  </r>
  <r>
    <x v="25"/>
    <x v="1428"/>
    <n v="2402"/>
    <s v="MintCooler"/>
    <n v="62.82"/>
    <n v="95.4666"/>
    <x v="1392"/>
    <s v="cust-01429"/>
    <s v="Olivia"/>
    <s v="Williams"/>
    <s v="owilliams@ideapad.com"/>
    <x v="0"/>
    <s v="Australia"/>
    <s v="data1"/>
    <n v="7486"/>
  </r>
  <r>
    <x v="282"/>
    <x v="1429"/>
    <n v="2705"/>
    <s v="PeachPunch"/>
    <n v="71.176000000000002"/>
    <n v="95.4666"/>
    <x v="1393"/>
    <s v="cust-01430"/>
    <s v="Noah"/>
    <s v="Jones"/>
    <s v="njones@ryzen.com"/>
    <x v="4"/>
    <s v="England"/>
    <s v="info1"/>
    <n v="4814"/>
  </r>
  <r>
    <x v="203"/>
    <x v="1430"/>
    <n v="2376"/>
    <s v="TropicalTwist"/>
    <n v="86.424000000000007"/>
    <n v="95.4666"/>
    <x v="1394"/>
    <s v="cust-01431"/>
    <s v="Olivia"/>
    <s v="Miller"/>
    <s v="omiller@ryzen.com"/>
    <x v="4"/>
    <s v="England"/>
    <s v="data2"/>
    <n v="6878"/>
  </r>
  <r>
    <x v="251"/>
    <x v="1431"/>
    <n v="2092"/>
    <s v="MangoBliss"/>
    <n v="120.164"/>
    <n v="95.4666"/>
    <x v="1395"/>
    <s v="cust-01432"/>
    <s v="Sophia"/>
    <s v="Miller"/>
    <s v="smiller@ryzen.com"/>
    <x v="1"/>
    <s v="India"/>
    <s v="data1"/>
    <n v="9744"/>
  </r>
  <r>
    <x v="316"/>
    <x v="1432"/>
    <n v="1596"/>
    <s v="PeachPunch"/>
    <n v="174.096"/>
    <n v="95.4666"/>
    <x v="1396"/>
    <s v="cust-01433"/>
    <s v="Noah"/>
    <s v="Brown"/>
    <s v="nbrown@radon.com"/>
    <x v="9"/>
    <s v="USA"/>
    <s v="data2"/>
    <n v="4044"/>
  </r>
  <r>
    <x v="273"/>
    <x v="1433"/>
    <n v="4"/>
    <s v="PeachPunch"/>
    <n v="31.467359999999999"/>
    <n v="95.907628799999998"/>
    <x v="1397"/>
    <s v="cust-01434"/>
    <s v="Noah"/>
    <s v="Rodriguez"/>
    <s v="nrodriguez@ryzen.com"/>
    <x v="10"/>
    <s v="USA"/>
    <s v="data1"/>
    <n v="5610"/>
  </r>
  <r>
    <x v="198"/>
    <x v="1434"/>
    <n v="1294"/>
    <s v="TropicalTwist"/>
    <n v="81.497600000000006"/>
    <n v="96.142799999999994"/>
    <x v="1398"/>
    <s v="cust-01435"/>
    <s v="Michael"/>
    <s v="Rodriguez"/>
    <s v="mrodriguez@ideapad.com"/>
    <x v="11"/>
    <s v="England"/>
    <s v="data1"/>
    <n v="2401"/>
  </r>
  <r>
    <x v="180"/>
    <x v="1435"/>
    <n v="2249"/>
    <s v="FizzBerry"/>
    <n v="36.137599999999999"/>
    <n v="96.361199999999997"/>
    <x v="1399"/>
    <s v="cust-01436"/>
    <s v="Isabella"/>
    <s v="Johnson"/>
    <s v="ijohnson@ideapad.com"/>
    <x v="2"/>
    <s v="Australia"/>
    <s v="data2"/>
    <n v="3053"/>
  </r>
  <r>
    <x v="3"/>
    <x v="1436"/>
    <n v="564"/>
    <s v="FizzBerry"/>
    <n v="38.688000000000002"/>
    <n v="96.811199999999999"/>
    <x v="1400"/>
    <s v="cust-01437"/>
    <s v="James"/>
    <s v="Johnson"/>
    <s v="jjohnson@ideapad.com"/>
    <x v="8"/>
    <s v="India"/>
    <s v="data2"/>
    <n v="5548"/>
  </r>
  <r>
    <x v="126"/>
    <x v="1437"/>
    <n v="1318"/>
    <s v="ChocoDelight"/>
    <n v="71.471999999999994"/>
    <n v="96.811199999999999"/>
    <x v="1401"/>
    <s v="cust-01438"/>
    <s v="John"/>
    <s v="Johnson"/>
    <s v="jjohnson@ryzen.com"/>
    <x v="7"/>
    <s v="India"/>
    <s v="info1"/>
    <n v="1992"/>
  </r>
  <r>
    <x v="108"/>
    <x v="1438"/>
    <n v="1463"/>
    <s v="CitrusSplash"/>
    <n v="87.007999999999996"/>
    <n v="96.811199999999999"/>
    <x v="1402"/>
    <s v="cust-01439"/>
    <s v="Olivia"/>
    <s v="Williams"/>
    <s v="owilliams@ryzen.com"/>
    <x v="10"/>
    <s v="USA"/>
    <s v="data1"/>
    <n v="2789"/>
  </r>
  <r>
    <x v="185"/>
    <x v="1439"/>
    <n v="281"/>
    <s v="PeachPunch"/>
    <n v="92.628"/>
    <n v="96.811199999999999"/>
    <x v="1403"/>
    <s v="cust-01440"/>
    <s v="Emma"/>
    <s v="Smith"/>
    <s v="esmith@ryzen.com"/>
    <x v="8"/>
    <s v="India"/>
    <s v="data1"/>
    <n v="6690"/>
  </r>
  <r>
    <x v="286"/>
    <x v="1440"/>
    <n v="466"/>
    <s v="BerryBlast"/>
    <n v="102.744"/>
    <n v="96.811199999999999"/>
    <x v="1404"/>
    <s v="cust-01441"/>
    <s v="John"/>
    <s v="Williams"/>
    <s v="jwilliams@radon.com"/>
    <x v="1"/>
    <s v="India"/>
    <s v="data2"/>
    <n v="2287"/>
  </r>
  <r>
    <x v="317"/>
    <x v="1441"/>
    <n v="660"/>
    <s v="CitrusSplash"/>
    <n v="102.744"/>
    <n v="96.811199999999999"/>
    <x v="1404"/>
    <s v="cust-01442"/>
    <s v="John"/>
    <s v="Davis"/>
    <s v="jdavis@ideapad.com"/>
    <x v="2"/>
    <s v="Australia"/>
    <s v="data2"/>
    <n v="5412"/>
  </r>
  <r>
    <x v="285"/>
    <x v="1442"/>
    <n v="501"/>
    <s v="FizzBerry"/>
    <n v="122.976"/>
    <n v="96.811199999999999"/>
    <x v="1405"/>
    <s v="cust-01443"/>
    <s v="Ava"/>
    <s v="Miller"/>
    <s v="amiller@radon.com"/>
    <x v="0"/>
    <s v="Australia"/>
    <s v="info1"/>
    <n v="4297"/>
  </r>
  <r>
    <x v="26"/>
    <x v="1443"/>
    <n v="1770"/>
    <s v="MangoBliss"/>
    <n v="136.464"/>
    <n v="96.811199999999999"/>
    <x v="1406"/>
    <s v="cust-01444"/>
    <s v="Isabella"/>
    <s v="Smith"/>
    <s v="ismith@ryzen.com"/>
    <x v="2"/>
    <s v="Australia"/>
    <s v="info1"/>
    <n v="7562"/>
  </r>
  <r>
    <x v="154"/>
    <x v="1444"/>
    <n v="1258"/>
    <s v="PeachPunch"/>
    <n v="160.06800000000001"/>
    <n v="96.811199999999999"/>
    <x v="1407"/>
    <s v="cust-01445"/>
    <s v="Michael"/>
    <s v="Jones"/>
    <s v="mjones@ideapad.com"/>
    <x v="7"/>
    <s v="India"/>
    <s v="data2"/>
    <n v="8956"/>
  </r>
  <r>
    <x v="341"/>
    <x v="1445"/>
    <n v="151"/>
    <s v="GingerFizz"/>
    <n v="161.19200000000001"/>
    <n v="96.811199999999999"/>
    <x v="1408"/>
    <s v="cust-01446"/>
    <s v="Sophia"/>
    <s v="Jones"/>
    <s v="sjones@ideapad.com"/>
    <x v="2"/>
    <s v="Australia"/>
    <s v="info1"/>
    <n v="1976"/>
  </r>
  <r>
    <x v="358"/>
    <x v="1446"/>
    <n v="1656"/>
    <s v="PeachPunch"/>
    <n v="9.1920000000000002"/>
    <n v="96.811199999999999"/>
    <x v="1409"/>
    <s v="cust-01447"/>
    <s v="Liam"/>
    <s v="Smith"/>
    <s v="lsmith@ideapad.com"/>
    <x v="10"/>
    <s v="USA"/>
    <s v="info1"/>
    <n v="6494"/>
  </r>
  <r>
    <x v="265"/>
    <x v="1447"/>
    <n v="1747"/>
    <s v="MangoBliss"/>
    <n v="17.32"/>
    <n v="96.811199999999999"/>
    <x v="1410"/>
    <s v="cust-01448"/>
    <s v="Noah"/>
    <s v="Rodriguez"/>
    <s v="nrodriguez@ryzen.com"/>
    <x v="8"/>
    <s v="India"/>
    <s v="info1"/>
    <n v="9740"/>
  </r>
  <r>
    <x v="265"/>
    <x v="1448"/>
    <n v="2036"/>
    <s v="MintCooler"/>
    <n v="35.508000000000003"/>
    <n v="96.811199999999999"/>
    <x v="1411"/>
    <s v="cust-01449"/>
    <s v="James"/>
    <s v="Martinez"/>
    <s v="jmartinez@radon.com"/>
    <x v="9"/>
    <s v="USA"/>
    <s v="data1"/>
    <n v="7525"/>
  </r>
  <r>
    <x v="113"/>
    <x v="1449"/>
    <n v="660"/>
    <s v="PeachPunch"/>
    <n v="33.26"/>
    <n v="96.811199999999999"/>
    <x v="1412"/>
    <s v="cust-01450"/>
    <s v="James"/>
    <s v="Williams"/>
    <s v="jwilliams@ideapad.com"/>
    <x v="6"/>
    <s v="England"/>
    <s v="data2"/>
    <n v="1547"/>
  </r>
  <r>
    <x v="212"/>
    <x v="1450"/>
    <n v="1435"/>
    <s v="CitrusSplash"/>
    <n v="70.147999999999996"/>
    <n v="96.811199999999999"/>
    <x v="1413"/>
    <s v="cust-01451"/>
    <s v="John"/>
    <s v="Brown"/>
    <s v="jbrown@radon.com"/>
    <x v="6"/>
    <s v="England"/>
    <s v="data1"/>
    <n v="5387"/>
  </r>
  <r>
    <x v="225"/>
    <x v="1451"/>
    <n v="2164"/>
    <s v="ChocoDelight"/>
    <n v="82.512"/>
    <n v="96.811199999999999"/>
    <x v="1414"/>
    <s v="cust-01452"/>
    <s v="Michael"/>
    <s v="Martinez"/>
    <s v="mmartinez@ryzen.com"/>
    <x v="9"/>
    <s v="USA"/>
    <s v="data2"/>
    <n v="7145"/>
  </r>
  <r>
    <x v="125"/>
    <x v="1452"/>
    <n v="751"/>
    <s v="ChocoDelight"/>
    <n v="83.635999999999996"/>
    <n v="96.811199999999999"/>
    <x v="1415"/>
    <s v="cust-01453"/>
    <s v="Emma"/>
    <s v="Miller"/>
    <s v="emiller@radon.com"/>
    <x v="2"/>
    <s v="Australia"/>
    <s v="data2"/>
    <n v="6575"/>
  </r>
  <r>
    <x v="24"/>
    <x v="1453"/>
    <n v="2262"/>
    <s v="BerryBlast"/>
    <n v="207.9872"/>
    <n v="97.390799999999999"/>
    <x v="1416"/>
    <s v="cust-01454"/>
    <s v="Isabella"/>
    <s v="Garcia"/>
    <s v="igarcia@radon.com"/>
    <x v="10"/>
    <s v="USA"/>
    <s v="data1"/>
    <n v="2060"/>
  </r>
  <r>
    <x v="282"/>
    <x v="1454"/>
    <n v="2613"/>
    <s v="GingerFizz"/>
    <n v="108.9696"/>
    <n v="97.562399999999997"/>
    <x v="1417"/>
    <s v="cust-01455"/>
    <s v="Emma"/>
    <s v="Jones"/>
    <s v="ejones@ideapad.com"/>
    <x v="1"/>
    <s v="India"/>
    <s v="info1"/>
    <n v="7297"/>
  </r>
  <r>
    <x v="242"/>
    <x v="1455"/>
    <n v="59"/>
    <s v="FizzBerry"/>
    <n v="143.792"/>
    <n v="98.155799999999999"/>
    <x v="1418"/>
    <s v="cust-01456"/>
    <s v="Isabella"/>
    <s v="Rodriguez"/>
    <s v="irodriguez@ideapad.com"/>
    <x v="10"/>
    <s v="USA"/>
    <s v="info1"/>
    <n v="8119"/>
  </r>
  <r>
    <x v="277"/>
    <x v="1456"/>
    <n v="2006"/>
    <s v="MangoBliss"/>
    <n v="146.04"/>
    <n v="98.155799999999999"/>
    <x v="1419"/>
    <s v="cust-01457"/>
    <s v="Emma"/>
    <s v="Miller"/>
    <s v="emiller@ryzen.com"/>
    <x v="8"/>
    <s v="India"/>
    <s v="data1"/>
    <n v="9771"/>
  </r>
  <r>
    <x v="109"/>
    <x v="1457"/>
    <n v="1407"/>
    <s v="LemonZest"/>
    <n v="191.012"/>
    <n v="98.155799999999999"/>
    <x v="1420"/>
    <s v="cust-01458"/>
    <s v="Sophia"/>
    <s v="Martinez"/>
    <s v="smartinez@radon.com"/>
    <x v="10"/>
    <s v="USA"/>
    <s v="data2"/>
    <n v="8573"/>
  </r>
  <r>
    <x v="93"/>
    <x v="1458"/>
    <n v="2118"/>
    <s v="TropicalTwist"/>
    <n v="15.656000000000001"/>
    <n v="98.155799999999999"/>
    <x v="1421"/>
    <s v="cust-01459"/>
    <s v="John"/>
    <s v="Johnson"/>
    <s v="jjohnson@ryzen.com"/>
    <x v="2"/>
    <s v="Australia"/>
    <s v="info1"/>
    <n v="9820"/>
  </r>
  <r>
    <x v="150"/>
    <x v="1459"/>
    <n v="1586"/>
    <s v="FizzBerry"/>
    <n v="17.904"/>
    <n v="98.155799999999999"/>
    <x v="1422"/>
    <s v="cust-01460"/>
    <s v="Sophia"/>
    <s v="Davis"/>
    <s v="sdavis@ideapad.com"/>
    <x v="0"/>
    <s v="Australia"/>
    <s v="data2"/>
    <n v="1014"/>
  </r>
  <r>
    <x v="324"/>
    <x v="1460"/>
    <n v="794"/>
    <s v="GingerFizz"/>
    <n v="30.428000000000001"/>
    <n v="98.155799999999999"/>
    <x v="1423"/>
    <s v="cust-01461"/>
    <s v="Sophia"/>
    <s v="Rodriguez"/>
    <s v="srodriguez@ideapad.com"/>
    <x v="11"/>
    <s v="England"/>
    <s v="data1"/>
    <n v="7868"/>
  </r>
  <r>
    <x v="116"/>
    <x v="1461"/>
    <n v="82"/>
    <s v="MintCooler"/>
    <n v="32.676000000000002"/>
    <n v="98.155799999999999"/>
    <x v="1424"/>
    <s v="cust-01462"/>
    <s v="Ava"/>
    <s v="Johnson"/>
    <s v="ajohnson@ideapad.com"/>
    <x v="3"/>
    <s v="Australia"/>
    <s v="data1"/>
    <n v="8358"/>
  </r>
  <r>
    <x v="281"/>
    <x v="1462"/>
    <n v="2037"/>
    <s v="MangoBliss"/>
    <n v="39.42"/>
    <n v="98.155799999999999"/>
    <x v="1425"/>
    <s v="cust-01463"/>
    <s v="Isabella"/>
    <s v="Rodriguez"/>
    <s v="irodriguez@ideapad.com"/>
    <x v="4"/>
    <s v="England"/>
    <s v="data2"/>
    <n v="3095"/>
  </r>
  <r>
    <x v="333"/>
    <x v="1463"/>
    <n v="1172"/>
    <s v="PeachPunch"/>
    <n v="43.756"/>
    <n v="98.155799999999999"/>
    <x v="1426"/>
    <s v="cust-01464"/>
    <s v="James"/>
    <s v="Davis"/>
    <s v="jdavis@ideapad.com"/>
    <x v="6"/>
    <s v="England"/>
    <s v="data1"/>
    <n v="5183"/>
  </r>
  <r>
    <x v="0"/>
    <x v="1464"/>
    <n v="772"/>
    <s v="GingerFizz"/>
    <n v="52.747999999999998"/>
    <n v="98.155799999999999"/>
    <x v="1427"/>
    <s v="cust-01465"/>
    <s v="Noah"/>
    <s v="Brown"/>
    <s v="nbrown@radon.com"/>
    <x v="0"/>
    <s v="Australia"/>
    <s v="data1"/>
    <n v="3751"/>
  </r>
  <r>
    <x v="108"/>
    <x v="1465"/>
    <n v="743"/>
    <s v="GingerFizz"/>
    <n v="64.86"/>
    <n v="98.155799999999999"/>
    <x v="1428"/>
    <s v="cust-01466"/>
    <s v="James"/>
    <s v="Miller"/>
    <s v="jmiller@ideapad.com"/>
    <x v="5"/>
    <s v="USA"/>
    <s v="data1"/>
    <n v="1071"/>
  </r>
  <r>
    <x v="16"/>
    <x v="1466"/>
    <n v="563"/>
    <s v="MangoBliss"/>
    <n v="77.475999999999999"/>
    <n v="98.155799999999999"/>
    <x v="1429"/>
    <s v="cust-01467"/>
    <s v="Liam"/>
    <s v="Rodriguez"/>
    <s v="lrodriguez@ideapad.com"/>
    <x v="11"/>
    <s v="England"/>
    <s v="data1"/>
    <n v="3844"/>
  </r>
  <r>
    <x v="350"/>
    <x v="1467"/>
    <n v="265"/>
    <s v="TropicalTwist"/>
    <n v="86.896000000000001"/>
    <n v="98.155799999999999"/>
    <x v="1430"/>
    <s v="cust-01468"/>
    <s v="Liam"/>
    <s v="Smith"/>
    <s v="lsmith@radon.com"/>
    <x v="0"/>
    <s v="Australia"/>
    <s v="data1"/>
    <n v="9873"/>
  </r>
  <r>
    <x v="222"/>
    <x v="1468"/>
    <n v="1949"/>
    <s v="LemonZest"/>
    <n v="90.212000000000003"/>
    <n v="98.155799999999999"/>
    <x v="1431"/>
    <s v="cust-01469"/>
    <s v="James"/>
    <s v="Smith"/>
    <s v="jsmith@radon.com"/>
    <x v="5"/>
    <s v="USA"/>
    <s v="data2"/>
    <n v="9523"/>
  </r>
  <r>
    <x v="176"/>
    <x v="1469"/>
    <n v="2635"/>
    <s v="ChocoDelight"/>
    <n v="97.707999999999998"/>
    <n v="98.155799999999999"/>
    <x v="1432"/>
    <s v="cust-01470"/>
    <s v="James"/>
    <s v="Williams"/>
    <s v="jwilliams@ryzen.com"/>
    <x v="6"/>
    <s v="England"/>
    <s v="info1"/>
    <n v="5763"/>
  </r>
  <r>
    <x v="226"/>
    <x v="1470"/>
    <n v="1740"/>
    <s v="GingerFizz"/>
    <n v="98.831999999999994"/>
    <n v="98.155799999999999"/>
    <x v="1433"/>
    <s v="cust-01471"/>
    <s v="Emma"/>
    <s v="Davis"/>
    <s v="edavis@radon.com"/>
    <x v="8"/>
    <s v="India"/>
    <s v="info1"/>
    <n v="9991"/>
  </r>
  <r>
    <x v="177"/>
    <x v="1471"/>
    <n v="1883"/>
    <s v="MintCooler"/>
    <n v="105.328"/>
    <n v="98.155799999999999"/>
    <x v="1434"/>
    <s v="cust-01472"/>
    <s v="Noah"/>
    <s v="Smith"/>
    <s v="nsmith@radon.com"/>
    <x v="9"/>
    <s v="USA"/>
    <s v="data2"/>
    <n v="7531"/>
  </r>
  <r>
    <x v="181"/>
    <x v="1472"/>
    <n v="653"/>
    <s v="MintCooler"/>
    <n v="112.32"/>
    <n v="98.155799999999999"/>
    <x v="1435"/>
    <s v="cust-01473"/>
    <s v="Michael"/>
    <s v="Davis"/>
    <s v="mdavis@ryzen.com"/>
    <x v="3"/>
    <s v="Australia"/>
    <s v="data1"/>
    <n v="3061"/>
  </r>
  <r>
    <x v="26"/>
    <x v="1473"/>
    <n v="826"/>
    <s v="PeachPunch"/>
    <n v="129.11600000000001"/>
    <n v="98.155799999999999"/>
    <x v="1436"/>
    <s v="cust-01474"/>
    <s v="Liam"/>
    <s v="Davis"/>
    <s v="ldavis@ryzen.com"/>
    <x v="7"/>
    <s v="India"/>
    <s v="info1"/>
    <n v="5105"/>
  </r>
  <r>
    <x v="138"/>
    <x v="1474"/>
    <n v="351"/>
    <s v="GingerFizz"/>
    <n v="187.4496"/>
    <n v="98.248800000000003"/>
    <x v="1437"/>
    <s v="cust-01475"/>
    <s v="James"/>
    <s v="Johnson"/>
    <s v="jjohnson@radon.com"/>
    <x v="1"/>
    <s v="India"/>
    <s v="info1"/>
    <n v="9127"/>
  </r>
  <r>
    <x v="246"/>
    <x v="1475"/>
    <n v="2212"/>
    <s v="CitrusSplash"/>
    <n v="141.27359999999999"/>
    <n v="98.326800000000006"/>
    <x v="1438"/>
    <s v="cust-01476"/>
    <s v="Isabella"/>
    <s v="Johnson"/>
    <s v="ijohnson@radon.com"/>
    <x v="4"/>
    <s v="England"/>
    <s v="data1"/>
    <n v="5435"/>
  </r>
  <r>
    <x v="285"/>
    <x v="1476"/>
    <n v="2480"/>
    <s v="BerryBlast"/>
    <n v="113.12"/>
    <n v="98.962559999999996"/>
    <x v="1439"/>
    <s v="cust-01477"/>
    <s v="Olivia"/>
    <s v="Martinez"/>
    <s v="omartinez@ideapad.com"/>
    <x v="1"/>
    <s v="India"/>
    <s v="data1"/>
    <n v="8146"/>
  </r>
  <r>
    <x v="341"/>
    <x v="1477"/>
    <n v="557"/>
    <s v="BerryBlast"/>
    <n v="73.78"/>
    <n v="98.962559999999996"/>
    <x v="1440"/>
    <s v="cust-01478"/>
    <s v="James"/>
    <s v="Martinez"/>
    <s v="jmartinez@ryzen.com"/>
    <x v="9"/>
    <s v="USA"/>
    <s v="info1"/>
    <n v="2091"/>
  </r>
  <r>
    <x v="178"/>
    <x v="1478"/>
    <n v="586"/>
    <s v="MangoBliss"/>
    <n v="283.84960000000001"/>
    <n v="99.153599999999997"/>
    <x v="1441"/>
    <s v="cust-01479"/>
    <s v="Sophia"/>
    <s v="Davis"/>
    <s v="sdavis@ideapad.com"/>
    <x v="6"/>
    <s v="England"/>
    <s v="data2"/>
    <n v="8604"/>
  </r>
  <r>
    <x v="359"/>
    <x v="1479"/>
    <n v="2446"/>
    <s v="ChocoDelight"/>
    <n v="66.251999999999995"/>
    <n v="99.500399999999999"/>
    <x v="1442"/>
    <s v="cust-01480"/>
    <s v="John"/>
    <s v="Garcia"/>
    <s v="jgarcia@ideapad.com"/>
    <x v="9"/>
    <s v="USA"/>
    <s v="info1"/>
    <n v="4693"/>
  </r>
  <r>
    <x v="314"/>
    <x v="1480"/>
    <n v="7"/>
    <s v="PeachPunch"/>
    <n v="2.8679999999999999"/>
    <n v="99.500399999999999"/>
    <x v="1443"/>
    <s v="cust-01481"/>
    <s v="John"/>
    <s v="Jones"/>
    <s v="jjones@ideapad.com"/>
    <x v="7"/>
    <s v="India"/>
    <s v="info1"/>
    <n v="9563"/>
  </r>
  <r>
    <x v="189"/>
    <x v="1481"/>
    <n v="309"/>
    <s v="ChocoDelight"/>
    <n v="5.1159999999999997"/>
    <n v="99.500399999999999"/>
    <x v="1444"/>
    <s v="cust-01482"/>
    <s v="Michael"/>
    <s v="Garcia"/>
    <s v="mgarcia@ideapad.com"/>
    <x v="4"/>
    <s v="England"/>
    <s v="data2"/>
    <n v="6568"/>
  </r>
  <r>
    <x v="295"/>
    <x v="1482"/>
    <n v="465"/>
    <s v="TropicalTwist"/>
    <n v="6.24"/>
    <n v="99.500399999999999"/>
    <x v="1445"/>
    <s v="cust-01483"/>
    <s v="Noah"/>
    <s v="Johnson"/>
    <s v="njohnson@ideapad.com"/>
    <x v="7"/>
    <s v="India"/>
    <s v="data1"/>
    <n v="5102"/>
  </r>
  <r>
    <x v="110"/>
    <x v="1483"/>
    <n v="2025"/>
    <s v="FizzBerry"/>
    <n v="15.656000000000001"/>
    <n v="99.500399999999999"/>
    <x v="1446"/>
    <s v="cust-01484"/>
    <s v="James"/>
    <s v="Garcia"/>
    <s v="jgarcia@ryzen.com"/>
    <x v="10"/>
    <s v="USA"/>
    <s v="data1"/>
    <n v="4724"/>
  </r>
  <r>
    <x v="226"/>
    <x v="1484"/>
    <n v="1995"/>
    <s v="TropicalTwist"/>
    <n v="19.940000000000001"/>
    <n v="99.500399999999999"/>
    <x v="1447"/>
    <s v="cust-01485"/>
    <s v="Liam"/>
    <s v="Davis"/>
    <s v="ldavis@ryzen.com"/>
    <x v="4"/>
    <s v="England"/>
    <s v="info1"/>
    <n v="6150"/>
  </r>
  <r>
    <x v="146"/>
    <x v="1485"/>
    <n v="1495"/>
    <s v="GingerFizz"/>
    <n v="24.108000000000001"/>
    <n v="99.500399999999999"/>
    <x v="1448"/>
    <s v="cust-01486"/>
    <s v="Emma"/>
    <s v="Martinez"/>
    <s v="emartinez@ideapad.com"/>
    <x v="9"/>
    <s v="USA"/>
    <s v="data2"/>
    <n v="1852"/>
  </r>
  <r>
    <x v="298"/>
    <x v="1486"/>
    <n v="2802"/>
    <s v="MangoBliss"/>
    <n v="34.223999999999997"/>
    <n v="99.500399999999999"/>
    <x v="1449"/>
    <s v="cust-01487"/>
    <s v="Sophia"/>
    <s v="Garcia"/>
    <s v="sgarcia@ideapad.com"/>
    <x v="11"/>
    <s v="England"/>
    <s v="info1"/>
    <n v="8872"/>
  </r>
  <r>
    <x v="321"/>
    <x v="1487"/>
    <n v="1774"/>
    <s v="CitrusSplash"/>
    <n v="36.472000000000001"/>
    <n v="99.500399999999999"/>
    <x v="1450"/>
    <s v="cust-01488"/>
    <s v="Isabella"/>
    <s v="Johnson"/>
    <s v="ijohnson@ideapad.com"/>
    <x v="10"/>
    <s v="USA"/>
    <s v="data1"/>
    <n v="4503"/>
  </r>
  <r>
    <x v="353"/>
    <x v="1488"/>
    <n v="622"/>
    <s v="TropicalTwist"/>
    <n v="58.951999999999998"/>
    <n v="99.500399999999999"/>
    <x v="1451"/>
    <s v="cust-01489"/>
    <s v="Olivia"/>
    <s v="Garcia"/>
    <s v="ogarcia@radon.com"/>
    <x v="3"/>
    <s v="Australia"/>
    <s v="info1"/>
    <n v="5411"/>
  </r>
  <r>
    <x v="146"/>
    <x v="1489"/>
    <n v="1905"/>
    <s v="FizzBerry"/>
    <n v="60.076000000000001"/>
    <n v="99.500399999999999"/>
    <x v="1452"/>
    <s v="cust-01490"/>
    <s v="Olivia"/>
    <s v="Smith"/>
    <s v="osmith@ideapad.com"/>
    <x v="6"/>
    <s v="England"/>
    <s v="data2"/>
    <n v="8501"/>
  </r>
  <r>
    <x v="331"/>
    <x v="1490"/>
    <n v="725"/>
    <s v="ChocoDelight"/>
    <n v="61.2"/>
    <n v="99.500399999999999"/>
    <x v="1453"/>
    <s v="cust-01491"/>
    <s v="Sophia"/>
    <s v="Jones"/>
    <s v="sjones@ideapad.com"/>
    <x v="2"/>
    <s v="Australia"/>
    <s v="info1"/>
    <n v="2256"/>
  </r>
  <r>
    <x v="244"/>
    <x v="1491"/>
    <n v="2425"/>
    <s v="TropicalTwist"/>
    <n v="92.671999999999997"/>
    <n v="99.500399999999999"/>
    <x v="1454"/>
    <s v="cust-01492"/>
    <s v="John"/>
    <s v="Martinez"/>
    <s v="jmartinez@ryzen.com"/>
    <x v="7"/>
    <s v="India"/>
    <s v="info1"/>
    <n v="2181"/>
  </r>
  <r>
    <x v="287"/>
    <x v="1492"/>
    <n v="926"/>
    <s v="MintCooler"/>
    <n v="103.91200000000001"/>
    <n v="99.500399999999999"/>
    <x v="1455"/>
    <s v="cust-01493"/>
    <s v="Sophia"/>
    <s v="Martinez"/>
    <s v="smartinez@ideapad.com"/>
    <x v="10"/>
    <s v="USA"/>
    <s v="data2"/>
    <n v="7997"/>
  </r>
  <r>
    <x v="131"/>
    <x v="1493"/>
    <n v="155"/>
    <s v="CitrusSplash"/>
    <n v="111.18"/>
    <n v="99.500399999999999"/>
    <x v="1456"/>
    <s v="cust-01494"/>
    <s v="Liam"/>
    <s v="Brown"/>
    <s v="lbrown@ryzen.com"/>
    <x v="6"/>
    <s v="England"/>
    <s v="info1"/>
    <n v="4056"/>
  </r>
  <r>
    <x v="51"/>
    <x v="1494"/>
    <n v="436"/>
    <s v="LemonZest"/>
    <n v="120.77200000000001"/>
    <n v="99.500399999999999"/>
    <x v="1457"/>
    <s v="cust-01495"/>
    <s v="Sophia"/>
    <s v="Smith"/>
    <s v="ssmith@radon.com"/>
    <x v="2"/>
    <s v="Australia"/>
    <s v="data1"/>
    <n v="6899"/>
  </r>
  <r>
    <x v="225"/>
    <x v="1495"/>
    <n v="1239"/>
    <s v="ChocoDelight"/>
    <n v="124.14400000000001"/>
    <n v="99.500399999999999"/>
    <x v="1458"/>
    <s v="cust-01496"/>
    <s v="Noah"/>
    <s v="Smith"/>
    <s v="nsmith@radon.com"/>
    <x v="1"/>
    <s v="India"/>
    <s v="data1"/>
    <n v="8349"/>
  </r>
  <r>
    <x v="91"/>
    <x v="1496"/>
    <n v="2188"/>
    <s v="GingerFizz"/>
    <n v="144.66399999999999"/>
    <n v="99.500399999999999"/>
    <x v="1459"/>
    <s v="cust-01497"/>
    <s v="Emma"/>
    <s v="Davis"/>
    <s v="edavis@ideapad.com"/>
    <x v="11"/>
    <s v="England"/>
    <s v="data1"/>
    <n v="6835"/>
  </r>
  <r>
    <x v="104"/>
    <x v="1497"/>
    <n v="631"/>
    <s v="GingerFizz"/>
    <n v="153.36799999999999"/>
    <n v="99.500399999999999"/>
    <x v="1460"/>
    <s v="cust-01498"/>
    <s v="Michael"/>
    <s v="Garcia"/>
    <s v="mgarcia@radon.com"/>
    <x v="8"/>
    <s v="India"/>
    <s v="info1"/>
    <n v="8566"/>
  </r>
  <r>
    <x v="358"/>
    <x v="1498"/>
    <n v="1501"/>
    <s v="FizzBerry"/>
    <n v="157.69999999999999"/>
    <n v="99.500399999999999"/>
    <x v="1461"/>
    <s v="cust-01499"/>
    <s v="Emma"/>
    <s v="Brown"/>
    <s v="ebrown@ryzen.com"/>
    <x v="6"/>
    <s v="England"/>
    <s v="data2"/>
    <n v="5887"/>
  </r>
  <r>
    <x v="315"/>
    <x v="1499"/>
    <n v="720"/>
    <s v="ChocoDelight"/>
    <n v="158.988"/>
    <n v="99.500399999999999"/>
    <x v="1462"/>
    <s v="cust-01500"/>
    <s v="Liam"/>
    <s v="Martinez"/>
    <s v="lmartinez@ideapad.com"/>
    <x v="10"/>
    <s v="USA"/>
    <s v="data1"/>
    <n v="3076"/>
  </r>
  <r>
    <x v="334"/>
    <x v="1500"/>
    <n v="337"/>
    <s v="GingerFizz"/>
    <n v="161.23599999999999"/>
    <n v="99.500399999999999"/>
    <x v="1463"/>
    <s v="cust-01501"/>
    <s v="James"/>
    <s v="Miller"/>
    <s v="jmiller@ryzen.com"/>
    <x v="3"/>
    <s v="Australia"/>
    <s v="data1"/>
    <n v="6030"/>
  </r>
  <r>
    <x v="212"/>
    <x v="1501"/>
    <n v="2487"/>
    <s v="TropicalTwist"/>
    <n v="165.732"/>
    <n v="99.500399999999999"/>
    <x v="1464"/>
    <s v="cust-01502"/>
    <s v="Olivia"/>
    <s v="Rodriguez"/>
    <s v="orodriguez@ideapad.com"/>
    <x v="2"/>
    <s v="Australia"/>
    <s v="data2"/>
    <n v="2103"/>
  </r>
  <r>
    <x v="90"/>
    <x v="1502"/>
    <n v="613"/>
    <s v="MintCooler"/>
    <n v="378.33600000000001"/>
    <n v="99.793199999999999"/>
    <x v="1465"/>
    <s v="cust-01503"/>
    <s v="Olivia"/>
    <s v="Brown"/>
    <s v="obrown@ideapad.com"/>
    <x v="4"/>
    <s v="England"/>
    <s v="info1"/>
    <n v="6269"/>
  </r>
  <r>
    <x v="56"/>
    <x v="1503"/>
    <n v="1463"/>
    <s v="ChocoDelight"/>
    <n v="301.27238399999999"/>
    <n v="100.464"/>
    <x v="1466"/>
    <s v="cust-01504"/>
    <s v="Isabella"/>
    <s v="Garcia"/>
    <s v="igarcia@ryzen.com"/>
    <x v="1"/>
    <s v="India"/>
    <s v="data1"/>
    <n v="9926"/>
  </r>
  <r>
    <x v="192"/>
    <x v="1504"/>
    <n v="1192"/>
    <s v="PeachPunch"/>
    <n v="149.024"/>
    <n v="100.5264"/>
    <x v="1467"/>
    <s v="cust-01505"/>
    <s v="James"/>
    <s v="Davis"/>
    <s v="jdavis@ryzen.com"/>
    <x v="7"/>
    <s v="India"/>
    <s v="data2"/>
    <n v="8645"/>
  </r>
  <r>
    <x v="348"/>
    <x v="1505"/>
    <n v="2133"/>
    <s v="FizzBerry"/>
    <n v="124.71680000000001"/>
    <n v="100.7448"/>
    <x v="1468"/>
    <s v="cust-01506"/>
    <s v="John"/>
    <s v="Johnson"/>
    <s v="jjohnson@radon.com"/>
    <x v="11"/>
    <s v="England"/>
    <s v="info1"/>
    <n v="5641"/>
  </r>
  <r>
    <x v="321"/>
    <x v="1506"/>
    <n v="339"/>
    <s v="FizzBerry"/>
    <n v="5.5839999999999996"/>
    <n v="100.845"/>
    <x v="1469"/>
    <s v="cust-01507"/>
    <s v="Olivia"/>
    <s v="Williams"/>
    <s v="owilliams@radon.com"/>
    <x v="8"/>
    <s v="India"/>
    <s v="data2"/>
    <n v="8827"/>
  </r>
  <r>
    <x v="37"/>
    <x v="1507"/>
    <n v="985"/>
    <s v="MintCooler"/>
    <n v="16.824000000000002"/>
    <n v="100.845"/>
    <x v="1470"/>
    <s v="cust-01508"/>
    <s v="Sophia"/>
    <s v="Garcia"/>
    <s v="sgarcia@ryzen.com"/>
    <x v="3"/>
    <s v="Australia"/>
    <s v="data2"/>
    <n v="7480"/>
  </r>
  <r>
    <x v="82"/>
    <x v="1508"/>
    <n v="1152"/>
    <s v="CitrusSplash"/>
    <n v="17.948"/>
    <n v="100.845"/>
    <x v="1471"/>
    <s v="cust-01509"/>
    <s v="Liam"/>
    <s v="Davis"/>
    <s v="ldavis@radon.com"/>
    <x v="0"/>
    <s v="Australia"/>
    <s v="data2"/>
    <n v="1112"/>
  </r>
  <r>
    <x v="29"/>
    <x v="1509"/>
    <n v="162"/>
    <s v="ChocoDelight"/>
    <n v="37.055999999999997"/>
    <n v="100.845"/>
    <x v="1472"/>
    <s v="cust-01510"/>
    <s v="Ava"/>
    <s v="Williams"/>
    <s v="awilliams@ideapad.com"/>
    <x v="0"/>
    <s v="Australia"/>
    <s v="data1"/>
    <n v="1684"/>
  </r>
  <r>
    <x v="199"/>
    <x v="1510"/>
    <n v="2681"/>
    <s v="LemonZest"/>
    <n v="41.624000000000002"/>
    <n v="100.845"/>
    <x v="1473"/>
    <s v="cust-01511"/>
    <s v="Emma"/>
    <s v="Williams"/>
    <s v="ewilliams@ryzen.com"/>
    <x v="0"/>
    <s v="Australia"/>
    <s v="data1"/>
    <n v="3777"/>
  </r>
  <r>
    <x v="256"/>
    <x v="1511"/>
    <n v="1125"/>
    <s v="MangoBliss"/>
    <n v="59.536000000000001"/>
    <n v="100.845"/>
    <x v="1474"/>
    <s v="cust-01512"/>
    <s v="Olivia"/>
    <s v="Smith"/>
    <s v="osmith@ryzen.com"/>
    <x v="10"/>
    <s v="USA"/>
    <s v="data1"/>
    <n v="4843"/>
  </r>
  <r>
    <x v="116"/>
    <x v="1512"/>
    <n v="2352"/>
    <s v="MintCooler"/>
    <n v="75.272000000000006"/>
    <n v="100.845"/>
    <x v="1475"/>
    <s v="cust-01513"/>
    <s v="Michael"/>
    <s v="Davis"/>
    <s v="mdavis@ryzen.com"/>
    <x v="5"/>
    <s v="USA"/>
    <s v="data2"/>
    <n v="6140"/>
  </r>
  <r>
    <x v="302"/>
    <x v="1513"/>
    <n v="2306"/>
    <s v="LemonZest"/>
    <n v="93.256"/>
    <n v="100.845"/>
    <x v="1476"/>
    <s v="cust-01514"/>
    <s v="John"/>
    <s v="Johnson"/>
    <s v="jjohnson@ideapad.com"/>
    <x v="7"/>
    <s v="India"/>
    <s v="data1"/>
    <n v="2154"/>
  </r>
  <r>
    <x v="295"/>
    <x v="1514"/>
    <n v="442"/>
    <s v="GingerFizz"/>
    <n v="131.25200000000001"/>
    <n v="100.845"/>
    <x v="1477"/>
    <s v="cust-01515"/>
    <s v="Noah"/>
    <s v="Garcia"/>
    <s v="ngarcia@ideapad.com"/>
    <x v="5"/>
    <s v="USA"/>
    <s v="data2"/>
    <n v="8644"/>
  </r>
  <r>
    <x v="230"/>
    <x v="1515"/>
    <n v="35"/>
    <s v="TropicalTwist"/>
    <n v="146.06"/>
    <n v="100.845"/>
    <x v="1478"/>
    <s v="cust-01516"/>
    <s v="James"/>
    <s v="Davis"/>
    <s v="jdavis@ryzen.com"/>
    <x v="5"/>
    <s v="USA"/>
    <s v="data1"/>
    <n v="4742"/>
  </r>
  <r>
    <x v="129"/>
    <x v="1516"/>
    <n v="1789"/>
    <s v="MintCooler"/>
    <n v="155.18799999999999"/>
    <n v="100.845"/>
    <x v="1479"/>
    <s v="cust-01517"/>
    <s v="Sophia"/>
    <s v="Brown"/>
    <s v="sbrown@radon.com"/>
    <x v="0"/>
    <s v="Australia"/>
    <s v="info1"/>
    <n v="5072"/>
  </r>
  <r>
    <x v="290"/>
    <x v="1517"/>
    <n v="911"/>
    <s v="PeachPunch"/>
    <n v="165.19200000000001"/>
    <n v="100.845"/>
    <x v="1480"/>
    <s v="cust-01518"/>
    <s v="John"/>
    <s v="Davis"/>
    <s v="jdavis@ryzen.com"/>
    <x v="8"/>
    <s v="India"/>
    <s v="data2"/>
    <n v="5156"/>
  </r>
  <r>
    <x v="5"/>
    <x v="1518"/>
    <n v="862"/>
    <s v="FizzBerry"/>
    <n v="174.184"/>
    <n v="100.845"/>
    <x v="1481"/>
    <s v="cust-01519"/>
    <s v="Isabella"/>
    <s v="Davis"/>
    <s v="idavis@ryzen.com"/>
    <x v="8"/>
    <s v="India"/>
    <s v="data2"/>
    <n v="9875"/>
  </r>
  <r>
    <x v="286"/>
    <x v="1519"/>
    <n v="180"/>
    <s v="FizzBerry"/>
    <n v="177.55600000000001"/>
    <n v="100.845"/>
    <x v="1482"/>
    <s v="cust-01520"/>
    <s v="Michael"/>
    <s v="Jones"/>
    <s v="mjones@radon.com"/>
    <x v="7"/>
    <s v="India"/>
    <s v="data2"/>
    <n v="2936"/>
  </r>
  <r>
    <x v="186"/>
    <x v="1520"/>
    <n v="127"/>
    <s v="CitrusSplash"/>
    <n v="233.4752"/>
    <n v="100.9164"/>
    <x v="1483"/>
    <s v="cust-01521"/>
    <s v="Noah"/>
    <s v="Garcia"/>
    <s v="ngarcia@ideapad.com"/>
    <x v="7"/>
    <s v="India"/>
    <s v="info1"/>
    <n v="1717"/>
  </r>
  <r>
    <x v="79"/>
    <x v="1521"/>
    <n v="2428"/>
    <s v="LemonZest"/>
    <n v="93.145600000000002"/>
    <n v="101.08799999999999"/>
    <x v="1484"/>
    <s v="cust-01522"/>
    <s v="Liam"/>
    <s v="Brown"/>
    <s v="lbrown@ryzen.com"/>
    <x v="10"/>
    <s v="USA"/>
    <s v="info1"/>
    <n v="6786"/>
  </r>
  <r>
    <x v="130"/>
    <x v="1522"/>
    <n v="456"/>
    <s v="BerryBlast"/>
    <n v="3.5680000000000001"/>
    <n v="101.11391999999999"/>
    <x v="1485"/>
    <s v="cust-01523"/>
    <s v="Sophia"/>
    <s v="Jones"/>
    <s v="sjones@radon.com"/>
    <x v="8"/>
    <s v="India"/>
    <s v="data2"/>
    <n v="2064"/>
  </r>
  <r>
    <x v="45"/>
    <x v="1523"/>
    <n v="423"/>
    <s v="BerryBlast"/>
    <n v="36.231999999999999"/>
    <n v="101.11391999999999"/>
    <x v="1486"/>
    <s v="cust-01524"/>
    <s v="Liam"/>
    <s v="Johnson"/>
    <s v="ljohnson@radon.com"/>
    <x v="3"/>
    <s v="Australia"/>
    <s v="info1"/>
    <n v="6086"/>
  </r>
  <r>
    <x v="69"/>
    <x v="1524"/>
    <n v="747"/>
    <s v="BerryBlast"/>
    <n v="62.8"/>
    <n v="101.11391999999999"/>
    <x v="1487"/>
    <s v="cust-01525"/>
    <s v="Ava"/>
    <s v="Jones"/>
    <s v="ajones@ideapad.com"/>
    <x v="8"/>
    <s v="India"/>
    <s v="info1"/>
    <n v="4219"/>
  </r>
  <r>
    <x v="111"/>
    <x v="1525"/>
    <n v="118"/>
    <s v="BerryBlast"/>
    <n v="84.156000000000006"/>
    <n v="101.11391999999999"/>
    <x v="1488"/>
    <s v="cust-01526"/>
    <s v="Liam"/>
    <s v="Davis"/>
    <s v="ldavis@ideapad.com"/>
    <x v="3"/>
    <s v="Australia"/>
    <s v="info1"/>
    <n v="4900"/>
  </r>
  <r>
    <x v="4"/>
    <x v="1526"/>
    <n v="2322"/>
    <s v="FizzBerry"/>
    <n v="180.8768"/>
    <n v="101.2128"/>
    <x v="1489"/>
    <s v="cust-01527"/>
    <s v="Liam"/>
    <s v="Smith"/>
    <s v="lsmith@ryzen.com"/>
    <x v="4"/>
    <s v="England"/>
    <s v="data1"/>
    <n v="7115"/>
  </r>
  <r>
    <x v="43"/>
    <x v="1527"/>
    <n v="2073"/>
    <s v="FizzBerry"/>
    <n v="136.55199999999999"/>
    <n v="102.1896"/>
    <x v="1490"/>
    <s v="cust-01528"/>
    <s v="Noah"/>
    <s v="Rodriguez"/>
    <s v="nrodriguez@radon.com"/>
    <x v="9"/>
    <s v="USA"/>
    <s v="data1"/>
    <n v="1432"/>
  </r>
  <r>
    <x v="225"/>
    <x v="1528"/>
    <n v="1513"/>
    <s v="GingerFizz"/>
    <n v="0.57599999999999996"/>
    <n v="102.1896"/>
    <x v="1491"/>
    <s v="cust-01529"/>
    <s v="John"/>
    <s v="Garcia"/>
    <s v="jgarcia@ideapad.com"/>
    <x v="2"/>
    <s v="Australia"/>
    <s v="info1"/>
    <n v="9852"/>
  </r>
  <r>
    <x v="297"/>
    <x v="1529"/>
    <n v="911"/>
    <s v="ChocoDelight"/>
    <n v="2.7959999999999998"/>
    <n v="102.1896"/>
    <x v="1492"/>
    <s v="cust-01530"/>
    <s v="Ava"/>
    <s v="Garcia"/>
    <s v="agarcia@radon.com"/>
    <x v="7"/>
    <s v="India"/>
    <s v="data2"/>
    <n v="2427"/>
  </r>
  <r>
    <x v="271"/>
    <x v="1530"/>
    <n v="649"/>
    <s v="PeachPunch"/>
    <n v="5.8959999999999999"/>
    <n v="102.1896"/>
    <x v="1493"/>
    <s v="cust-01531"/>
    <s v="Ava"/>
    <s v="Davis"/>
    <s v="adavis@radon.com"/>
    <x v="10"/>
    <s v="USA"/>
    <s v="info1"/>
    <n v="8021"/>
  </r>
  <r>
    <x v="42"/>
    <x v="1531"/>
    <n v="154"/>
    <s v="ChocoDelight"/>
    <n v="6.1680000000000001"/>
    <n v="102.1896"/>
    <x v="1494"/>
    <s v="cust-01532"/>
    <s v="Olivia"/>
    <s v="Davis"/>
    <s v="odavis@ideapad.com"/>
    <x v="0"/>
    <s v="Australia"/>
    <s v="info1"/>
    <n v="2618"/>
  </r>
  <r>
    <x v="360"/>
    <x v="1532"/>
    <n v="2220"/>
    <s v="FizzBerry"/>
    <n v="15.188000000000001"/>
    <n v="102.1896"/>
    <x v="1495"/>
    <s v="cust-01533"/>
    <s v="Liam"/>
    <s v="Davis"/>
    <s v="ldavis@ideapad.com"/>
    <x v="11"/>
    <s v="England"/>
    <s v="data2"/>
    <n v="9173"/>
  </r>
  <r>
    <x v="28"/>
    <x v="1533"/>
    <n v="2537"/>
    <s v="LemonZest"/>
    <n v="21.904"/>
    <n v="102.1896"/>
    <x v="1496"/>
    <s v="cust-01534"/>
    <s v="John"/>
    <s v="Davis"/>
    <s v="jdavis@radon.com"/>
    <x v="10"/>
    <s v="USA"/>
    <s v="data1"/>
    <n v="1698"/>
  </r>
  <r>
    <x v="75"/>
    <x v="1534"/>
    <n v="1448"/>
    <s v="LemonZest"/>
    <n v="21.931999999999999"/>
    <n v="102.1896"/>
    <x v="1497"/>
    <s v="cust-01535"/>
    <s v="Sophia"/>
    <s v="Johnson"/>
    <s v="sjohnson@radon.com"/>
    <x v="7"/>
    <s v="India"/>
    <s v="data1"/>
    <n v="1085"/>
  </r>
  <r>
    <x v="49"/>
    <x v="1535"/>
    <n v="106"/>
    <s v="TropicalTwist"/>
    <n v="26.428000000000001"/>
    <n v="102.1896"/>
    <x v="1498"/>
    <s v="cust-01536"/>
    <s v="Sophia"/>
    <s v="Williams"/>
    <s v="swilliams@ryzen.com"/>
    <x v="6"/>
    <s v="England"/>
    <s v="data2"/>
    <n v="1751"/>
  </r>
  <r>
    <x v="249"/>
    <x v="1536"/>
    <n v="1631"/>
    <s v="PeachPunch"/>
    <n v="29.8"/>
    <n v="102.1896"/>
    <x v="1499"/>
    <s v="cust-01537"/>
    <s v="John"/>
    <s v="Garcia"/>
    <s v="jgarcia@ideapad.com"/>
    <x v="8"/>
    <s v="India"/>
    <s v="data1"/>
    <n v="3912"/>
  </r>
  <r>
    <x v="117"/>
    <x v="1537"/>
    <n v="2577"/>
    <s v="CitrusSplash"/>
    <n v="30.923999999999999"/>
    <n v="102.1896"/>
    <x v="1500"/>
    <s v="cust-01538"/>
    <s v="Liam"/>
    <s v="Smith"/>
    <s v="lsmith@ideapad.com"/>
    <x v="6"/>
    <s v="England"/>
    <s v="data2"/>
    <n v="8030"/>
  </r>
  <r>
    <x v="59"/>
    <x v="1538"/>
    <n v="1105"/>
    <s v="TropicalTwist"/>
    <n v="43.287999999999997"/>
    <n v="102.1896"/>
    <x v="1501"/>
    <s v="cust-01539"/>
    <s v="Michael"/>
    <s v="Williams"/>
    <s v="mwilliams@radon.com"/>
    <x v="6"/>
    <s v="England"/>
    <s v="info1"/>
    <n v="4888"/>
  </r>
  <r>
    <x v="144"/>
    <x v="1539"/>
    <n v="2164"/>
    <s v="MintCooler"/>
    <n v="52.252000000000002"/>
    <n v="102.1896"/>
    <x v="1502"/>
    <s v="cust-01540"/>
    <s v="Noah"/>
    <s v="Smith"/>
    <s v="nsmith@ryzen.com"/>
    <x v="5"/>
    <s v="USA"/>
    <s v="data2"/>
    <n v="2643"/>
  </r>
  <r>
    <x v="311"/>
    <x v="1540"/>
    <n v="884"/>
    <s v="FizzBerry"/>
    <n v="53.404000000000003"/>
    <n v="102.1896"/>
    <x v="1503"/>
    <s v="cust-01541"/>
    <s v="John"/>
    <s v="Garcia"/>
    <s v="jgarcia@radon.com"/>
    <x v="3"/>
    <s v="Australia"/>
    <s v="data2"/>
    <n v="1369"/>
  </r>
  <r>
    <x v="319"/>
    <x v="1541"/>
    <n v="2054"/>
    <s v="LemonZest"/>
    <n v="63.52"/>
    <n v="102.1896"/>
    <x v="1504"/>
    <s v="cust-01542"/>
    <s v="Ava"/>
    <s v="Brown"/>
    <s v="abrown@radon.com"/>
    <x v="7"/>
    <s v="India"/>
    <s v="data2"/>
    <n v="1516"/>
  </r>
  <r>
    <x v="207"/>
    <x v="1542"/>
    <n v="2447"/>
    <s v="GingerFizz"/>
    <n v="66.903999999999996"/>
    <n v="102.1896"/>
    <x v="1505"/>
    <s v="cust-01543"/>
    <s v="Noah"/>
    <s v="Jones"/>
    <s v="njones@radon.com"/>
    <x v="8"/>
    <s v="India"/>
    <s v="data2"/>
    <n v="3614"/>
  </r>
  <r>
    <x v="346"/>
    <x v="1543"/>
    <n v="1461"/>
    <s v="ChocoDelight"/>
    <n v="94.963999999999999"/>
    <n v="102.1896"/>
    <x v="1506"/>
    <s v="cust-01544"/>
    <s v="Sophia"/>
    <s v="Jones"/>
    <s v="sjones@ryzen.com"/>
    <x v="0"/>
    <s v="Australia"/>
    <s v="data1"/>
    <n v="3236"/>
  </r>
  <r>
    <x v="211"/>
    <x v="1544"/>
    <n v="466"/>
    <s v="PeachPunch"/>
    <n v="125.312"/>
    <n v="102.1896"/>
    <x v="1507"/>
    <s v="cust-01545"/>
    <s v="Emma"/>
    <s v="Davis"/>
    <s v="edavis@radon.com"/>
    <x v="8"/>
    <s v="India"/>
    <s v="data1"/>
    <n v="4168"/>
  </r>
  <r>
    <x v="332"/>
    <x v="1545"/>
    <n v="591"/>
    <s v="MangoBliss"/>
    <n v="127.56"/>
    <n v="102.1896"/>
    <x v="1508"/>
    <s v="cust-01546"/>
    <s v="Ava"/>
    <s v="Johnson"/>
    <s v="ajohnson@ideapad.com"/>
    <x v="10"/>
    <s v="USA"/>
    <s v="info1"/>
    <n v="7317"/>
  </r>
  <r>
    <x v="32"/>
    <x v="1546"/>
    <n v="921"/>
    <s v="PeachPunch"/>
    <n v="156.78399999999999"/>
    <n v="102.1896"/>
    <x v="1509"/>
    <s v="cust-01547"/>
    <s v="Isabella"/>
    <s v="Miller"/>
    <s v="imiller@radon.com"/>
    <x v="9"/>
    <s v="USA"/>
    <s v="data2"/>
    <n v="7605"/>
  </r>
  <r>
    <x v="189"/>
    <x v="1547"/>
    <n v="1567"/>
    <s v="ChocoDelight"/>
    <n v="173.64400000000001"/>
    <n v="102.1896"/>
    <x v="1510"/>
    <s v="cust-01548"/>
    <s v="John"/>
    <s v="Johnson"/>
    <s v="jjohnson@radon.com"/>
    <x v="4"/>
    <s v="England"/>
    <s v="data2"/>
    <n v="5977"/>
  </r>
  <r>
    <x v="200"/>
    <x v="1548"/>
    <n v="1799"/>
    <s v="PeachPunch"/>
    <n v="243.88480000000001"/>
    <n v="102.2424"/>
    <x v="1511"/>
    <s v="cust-01549"/>
    <s v="Sophia"/>
    <s v="Williams"/>
    <s v="swilliams@ideapad.com"/>
    <x v="10"/>
    <s v="USA"/>
    <s v="data1"/>
    <n v="1277"/>
  </r>
  <r>
    <x v="71"/>
    <x v="1549"/>
    <n v="929"/>
    <s v="ChocoDelight"/>
    <n v="248.06720000000001"/>
    <n v="102.46080000000001"/>
    <x v="1512"/>
    <s v="cust-01550"/>
    <s v="Sophia"/>
    <s v="Garcia"/>
    <s v="sgarcia@ideapad.com"/>
    <x v="8"/>
    <s v="India"/>
    <s v="data1"/>
    <n v="3886"/>
  </r>
  <r>
    <x v="197"/>
    <x v="1550"/>
    <n v="2369"/>
    <s v="MintCooler"/>
    <n v="158.38720000000001"/>
    <n v="102.67919999999999"/>
    <x v="1513"/>
    <s v="cust-01551"/>
    <s v="Liam"/>
    <s v="Brown"/>
    <s v="lbrown@ryzen.com"/>
    <x v="10"/>
    <s v="USA"/>
    <s v="info1"/>
    <n v="3657"/>
  </r>
  <r>
    <x v="139"/>
    <x v="1551"/>
    <n v="713"/>
    <s v="PeachPunch"/>
    <n v="95.296000000000006"/>
    <n v="103.1472"/>
    <x v="1514"/>
    <s v="cust-01552"/>
    <s v="Liam"/>
    <s v="Miller"/>
    <s v="lmiller@radon.com"/>
    <x v="8"/>
    <s v="India"/>
    <s v="data1"/>
    <n v="9037"/>
  </r>
  <r>
    <x v="60"/>
    <x v="1552"/>
    <n v="363"/>
    <s v="BerryBlast"/>
    <n v="15.852"/>
    <n v="103.26528"/>
    <x v="1515"/>
    <s v="cust-01553"/>
    <s v="Ava"/>
    <s v="Smith"/>
    <s v="asmith@ideapad.com"/>
    <x v="11"/>
    <s v="England"/>
    <s v="info1"/>
    <n v="5573"/>
  </r>
  <r>
    <x v="225"/>
    <x v="1553"/>
    <n v="2795"/>
    <s v="FizzBerry"/>
    <n v="120.6336"/>
    <n v="103.3188"/>
    <x v="1516"/>
    <s v="cust-01554"/>
    <s v="Sophia"/>
    <s v="Rodriguez"/>
    <s v="srodriguez@ideapad.com"/>
    <x v="2"/>
    <s v="Australia"/>
    <s v="data1"/>
    <n v="3699"/>
  </r>
  <r>
    <x v="276"/>
    <x v="1554"/>
    <n v="510"/>
    <s v="CitrusSplash"/>
    <n v="71.944000000000003"/>
    <n v="103.5342"/>
    <x v="1517"/>
    <s v="cust-01555"/>
    <s v="Noah"/>
    <s v="Davis"/>
    <s v="ndavis@ideapad.com"/>
    <x v="6"/>
    <s v="England"/>
    <s v="data1"/>
    <n v="9791"/>
  </r>
  <r>
    <x v="239"/>
    <x v="1555"/>
    <n v="882"/>
    <s v="FizzBerry"/>
    <n v="80.936000000000007"/>
    <n v="103.5342"/>
    <x v="1518"/>
    <s v="cust-01556"/>
    <s v="Sophia"/>
    <s v="Johnson"/>
    <s v="sjohnson@radon.com"/>
    <x v="0"/>
    <s v="Australia"/>
    <s v="data1"/>
    <n v="1242"/>
  </r>
  <r>
    <x v="121"/>
    <x v="1556"/>
    <n v="711"/>
    <s v="TropicalTwist"/>
    <n v="5.6280000000000001"/>
    <n v="103.5342"/>
    <x v="1519"/>
    <s v="cust-01557"/>
    <s v="Ava"/>
    <s v="Johnson"/>
    <s v="ajohnson@ideapad.com"/>
    <x v="8"/>
    <s v="India"/>
    <s v="data1"/>
    <n v="9041"/>
  </r>
  <r>
    <x v="332"/>
    <x v="1557"/>
    <n v="261"/>
    <s v="PeachPunch"/>
    <n v="8.8079999999999998"/>
    <n v="103.5342"/>
    <x v="1520"/>
    <s v="cust-01558"/>
    <s v="Liam"/>
    <s v="Davis"/>
    <s v="ldavis@ideapad.com"/>
    <x v="1"/>
    <s v="India"/>
    <s v="info1"/>
    <n v="9718"/>
  </r>
  <r>
    <x v="214"/>
    <x v="1558"/>
    <n v="1250"/>
    <s v="LemonZest"/>
    <n v="19.116"/>
    <n v="103.5342"/>
    <x v="1521"/>
    <s v="cust-01559"/>
    <s v="Olivia"/>
    <s v="Martinez"/>
    <s v="omartinez@ryzen.com"/>
    <x v="3"/>
    <s v="Australia"/>
    <s v="data2"/>
    <n v="2784"/>
  </r>
  <r>
    <x v="160"/>
    <x v="1559"/>
    <n v="1191"/>
    <s v="GingerFizz"/>
    <n v="42.704000000000001"/>
    <n v="103.5342"/>
    <x v="1522"/>
    <s v="cust-01560"/>
    <s v="Ava"/>
    <s v="Williams"/>
    <s v="awilliams@ideapad.com"/>
    <x v="7"/>
    <s v="India"/>
    <s v="info1"/>
    <n v="2847"/>
  </r>
  <r>
    <x v="176"/>
    <x v="1560"/>
    <n v="1528"/>
    <s v="MangoBliss"/>
    <n v="42.72"/>
    <n v="103.5342"/>
    <x v="1523"/>
    <s v="cust-01561"/>
    <s v="Isabella"/>
    <s v="Garcia"/>
    <s v="igarcia@ryzen.com"/>
    <x v="0"/>
    <s v="Australia"/>
    <s v="data2"/>
    <n v="9182"/>
  </r>
  <r>
    <x v="234"/>
    <x v="1561"/>
    <n v="1243"/>
    <s v="MangoBliss"/>
    <n v="44.968000000000004"/>
    <n v="103.5342"/>
    <x v="1524"/>
    <s v="cust-01562"/>
    <s v="John"/>
    <s v="Johnson"/>
    <s v="jjohnson@radon.com"/>
    <x v="1"/>
    <s v="India"/>
    <s v="data1"/>
    <n v="9817"/>
  </r>
  <r>
    <x v="229"/>
    <x v="1562"/>
    <n v="1662"/>
    <s v="MintCooler"/>
    <n v="59.58"/>
    <n v="103.5342"/>
    <x v="1525"/>
    <s v="cust-01563"/>
    <s v="Isabella"/>
    <s v="Brown"/>
    <s v="ibrown@ryzen.com"/>
    <x v="3"/>
    <s v="Australia"/>
    <s v="data1"/>
    <n v="5465"/>
  </r>
  <r>
    <x v="281"/>
    <x v="1563"/>
    <n v="2585"/>
    <s v="PeachPunch"/>
    <n v="131.86000000000001"/>
    <n v="103.5342"/>
    <x v="1526"/>
    <s v="cust-01564"/>
    <s v="Olivia"/>
    <s v="Smith"/>
    <s v="osmith@radon.com"/>
    <x v="4"/>
    <s v="England"/>
    <s v="info1"/>
    <n v="1388"/>
  </r>
  <r>
    <x v="212"/>
    <x v="1564"/>
    <n v="1090"/>
    <s v="TropicalTwist"/>
    <n v="1.44"/>
    <n v="103.5342"/>
    <x v="1527"/>
    <s v="cust-01565"/>
    <s v="Sophia"/>
    <s v="Williams"/>
    <s v="swilliams@ideapad.com"/>
    <x v="4"/>
    <s v="England"/>
    <s v="info1"/>
    <n v="3096"/>
  </r>
  <r>
    <x v="174"/>
    <x v="1565"/>
    <n v="677"/>
    <s v="MangoBliss"/>
    <n v="91.052000000000007"/>
    <n v="103.5342"/>
    <x v="1528"/>
    <s v="cust-01566"/>
    <s v="John"/>
    <s v="Smith"/>
    <s v="jsmith@ideapad.com"/>
    <x v="6"/>
    <s v="England"/>
    <s v="data1"/>
    <n v="5011"/>
  </r>
  <r>
    <x v="117"/>
    <x v="1566"/>
    <n v="2238"/>
    <s v="MangoBliss"/>
    <n v="98.92"/>
    <n v="103.5342"/>
    <x v="1529"/>
    <s v="cust-01567"/>
    <s v="Noah"/>
    <s v="Smith"/>
    <s v="nsmith@radon.com"/>
    <x v="2"/>
    <s v="Australia"/>
    <s v="data1"/>
    <n v="1094"/>
  </r>
  <r>
    <x v="225"/>
    <x v="1567"/>
    <n v="458"/>
    <s v="MangoBliss"/>
    <n v="130.392"/>
    <n v="103.5342"/>
    <x v="1530"/>
    <s v="cust-01568"/>
    <s v="Michael"/>
    <s v="Johnson"/>
    <s v="mjohnson@radon.com"/>
    <x v="6"/>
    <s v="England"/>
    <s v="info1"/>
    <n v="2584"/>
  </r>
  <r>
    <x v="102"/>
    <x v="1568"/>
    <n v="2522"/>
    <s v="PeachPunch"/>
    <n v="105.0304"/>
    <n v="104.52"/>
    <x v="1531"/>
    <s v="cust-01569"/>
    <s v="Olivia"/>
    <s v="Martinez"/>
    <s v="omartinez@ideapad.com"/>
    <x v="2"/>
    <s v="Australia"/>
    <s v="info1"/>
    <n v="5794"/>
  </r>
  <r>
    <x v="281"/>
    <x v="1569"/>
    <n v="1556"/>
    <s v="BerryBlast"/>
    <n v="16.17296"/>
    <n v="104.64215040000001"/>
    <x v="1532"/>
    <s v="cust-01570"/>
    <s v="James"/>
    <s v="Davis"/>
    <s v="jdavis@radon.com"/>
    <x v="4"/>
    <s v="England"/>
    <s v="info1"/>
    <n v="3971"/>
  </r>
  <r>
    <x v="241"/>
    <x v="1570"/>
    <n v="530"/>
    <s v="TropicalTwist"/>
    <n v="0.53200000000000003"/>
    <n v="104.8788"/>
    <x v="1533"/>
    <s v="cust-01571"/>
    <s v="James"/>
    <s v="Rodriguez"/>
    <s v="jrodriguez@ryzen.com"/>
    <x v="2"/>
    <s v="Australia"/>
    <s v="data1"/>
    <n v="6103"/>
  </r>
  <r>
    <x v="123"/>
    <x v="1571"/>
    <n v="38"/>
    <s v="CitrusSplash"/>
    <n v="1.716"/>
    <n v="104.8788"/>
    <x v="1534"/>
    <s v="cust-01572"/>
    <s v="Michael"/>
    <s v="Rodriguez"/>
    <s v="mrodriguez@ryzen.com"/>
    <x v="7"/>
    <s v="India"/>
    <s v="data2"/>
    <n v="3910"/>
  </r>
  <r>
    <x v="8"/>
    <x v="1572"/>
    <n v="1155"/>
    <s v="CitrusSplash"/>
    <n v="12.896000000000001"/>
    <n v="104.8788"/>
    <x v="1535"/>
    <s v="cust-01573"/>
    <s v="Sophia"/>
    <s v="Jones"/>
    <s v="sjones@ryzen.com"/>
    <x v="4"/>
    <s v="England"/>
    <s v="info1"/>
    <n v="7648"/>
  </r>
  <r>
    <x v="57"/>
    <x v="1573"/>
    <n v="127"/>
    <s v="TropicalTwist"/>
    <n v="20.763999999999999"/>
    <n v="104.8788"/>
    <x v="1536"/>
    <s v="cust-01574"/>
    <s v="Michael"/>
    <s v="Brown"/>
    <s v="mbrown@ideapad.com"/>
    <x v="3"/>
    <s v="Australia"/>
    <s v="info1"/>
    <n v="5246"/>
  </r>
  <r>
    <x v="6"/>
    <x v="1574"/>
    <n v="1751"/>
    <s v="PeachPunch"/>
    <n v="27.568000000000001"/>
    <n v="104.8788"/>
    <x v="1537"/>
    <s v="cust-01575"/>
    <s v="Sophia"/>
    <s v="Smith"/>
    <s v="ssmith@ryzen.com"/>
    <x v="7"/>
    <s v="India"/>
    <s v="info1"/>
    <n v="4793"/>
  </r>
  <r>
    <x v="40"/>
    <x v="1575"/>
    <n v="997"/>
    <s v="TropicalTwist"/>
    <n v="36.5"/>
    <n v="104.8788"/>
    <x v="1538"/>
    <s v="cust-01576"/>
    <s v="Isabella"/>
    <s v="Brown"/>
    <s v="ibrown@radon.com"/>
    <x v="3"/>
    <s v="Australia"/>
    <s v="info1"/>
    <n v="3414"/>
  </r>
  <r>
    <x v="136"/>
    <x v="1576"/>
    <n v="272"/>
    <s v="TropicalTwist"/>
    <n v="36.56"/>
    <n v="104.8788"/>
    <x v="1539"/>
    <s v="cust-01577"/>
    <s v="Sophia"/>
    <s v="Brown"/>
    <s v="sbrown@ryzen.com"/>
    <x v="1"/>
    <s v="India"/>
    <s v="info1"/>
    <n v="1966"/>
  </r>
  <r>
    <x v="151"/>
    <x v="1577"/>
    <n v="1810"/>
    <s v="FizzBerry"/>
    <n v="45.552"/>
    <n v="104.8788"/>
    <x v="1540"/>
    <s v="cust-01578"/>
    <s v="Michael"/>
    <s v="Johnson"/>
    <s v="mjohnson@ideapad.com"/>
    <x v="5"/>
    <s v="USA"/>
    <s v="data1"/>
    <n v="9612"/>
  </r>
  <r>
    <x v="72"/>
    <x v="1578"/>
    <n v="2848"/>
    <s v="MangoBliss"/>
    <n v="50.048000000000002"/>
    <n v="104.8788"/>
    <x v="1541"/>
    <s v="cust-01579"/>
    <s v="Michael"/>
    <s v="Garcia"/>
    <s v="mgarcia@ideapad.com"/>
    <x v="2"/>
    <s v="Australia"/>
    <s v="data1"/>
    <n v="9268"/>
  </r>
  <r>
    <x v="280"/>
    <x v="1579"/>
    <n v="432"/>
    <s v="TropicalTwist"/>
    <n v="51.171999999999997"/>
    <n v="104.8788"/>
    <x v="1542"/>
    <s v="cust-01580"/>
    <s v="James"/>
    <s v="Miller"/>
    <s v="jmiller@ryzen.com"/>
    <x v="7"/>
    <s v="India"/>
    <s v="data1"/>
    <n v="1594"/>
  </r>
  <r>
    <x v="88"/>
    <x v="1580"/>
    <n v="935"/>
    <s v="GingerFizz"/>
    <n v="52.235999999999997"/>
    <n v="104.8788"/>
    <x v="1543"/>
    <s v="cust-01581"/>
    <s v="Michael"/>
    <s v="Smith"/>
    <s v="msmith@ryzen.com"/>
    <x v="3"/>
    <s v="Australia"/>
    <s v="data2"/>
    <n v="2607"/>
  </r>
  <r>
    <x v="310"/>
    <x v="1581"/>
    <n v="2432"/>
    <s v="PeachPunch"/>
    <n v="55.667999999999999"/>
    <n v="104.8788"/>
    <x v="1544"/>
    <s v="cust-01582"/>
    <s v="Ava"/>
    <s v="Williams"/>
    <s v="awilliams@ryzen.com"/>
    <x v="10"/>
    <s v="USA"/>
    <s v="info1"/>
    <n v="9907"/>
  </r>
  <r>
    <x v="253"/>
    <x v="1582"/>
    <n v="1103"/>
    <s v="PeachPunch"/>
    <n v="61.287999999999997"/>
    <n v="104.8788"/>
    <x v="1545"/>
    <s v="cust-01583"/>
    <s v="Liam"/>
    <s v="Williams"/>
    <s v="lwilliams@ideapad.com"/>
    <x v="9"/>
    <s v="USA"/>
    <s v="data2"/>
    <n v="6836"/>
  </r>
  <r>
    <x v="351"/>
    <x v="1583"/>
    <n v="2303"/>
    <s v="MintCooler"/>
    <n v="107.968"/>
    <n v="104.8788"/>
    <x v="1546"/>
    <s v="cust-01584"/>
    <s v="John"/>
    <s v="Brown"/>
    <s v="jbrown@radon.com"/>
    <x v="7"/>
    <s v="India"/>
    <s v="data2"/>
    <n v="8645"/>
  </r>
  <r>
    <x v="172"/>
    <x v="1584"/>
    <n v="61"/>
    <s v="PeachPunch"/>
    <n v="110.744"/>
    <n v="104.8788"/>
    <x v="1547"/>
    <s v="cust-01585"/>
    <s v="Olivia"/>
    <s v="Smith"/>
    <s v="osmith@ryzen.com"/>
    <x v="11"/>
    <s v="England"/>
    <s v="info1"/>
    <n v="9403"/>
  </r>
  <r>
    <x v="104"/>
    <x v="1585"/>
    <n v="2201"/>
    <s v="PeachPunch"/>
    <n v="119.19199999999999"/>
    <n v="104.8788"/>
    <x v="1548"/>
    <s v="cust-01586"/>
    <s v="Emma"/>
    <s v="Jones"/>
    <s v="ejones@radon.com"/>
    <x v="6"/>
    <s v="England"/>
    <s v="data2"/>
    <n v="9486"/>
  </r>
  <r>
    <x v="361"/>
    <x v="1586"/>
    <n v="986"/>
    <s v="PeachPunch"/>
    <n v="119.736"/>
    <n v="104.8788"/>
    <x v="1549"/>
    <s v="cust-01587"/>
    <s v="James"/>
    <s v="Johnson"/>
    <s v="jjohnson@ryzen.com"/>
    <x v="5"/>
    <s v="USA"/>
    <s v="data2"/>
    <n v="9882"/>
  </r>
  <r>
    <x v="188"/>
    <x v="1587"/>
    <n v="2817"/>
    <s v="FizzBerry"/>
    <n v="126.48"/>
    <n v="104.8788"/>
    <x v="1550"/>
    <s v="cust-01588"/>
    <s v="Michael"/>
    <s v="Smith"/>
    <s v="msmith@radon.com"/>
    <x v="7"/>
    <s v="India"/>
    <s v="data1"/>
    <n v="6597"/>
  </r>
  <r>
    <x v="299"/>
    <x v="1588"/>
    <n v="2549"/>
    <s v="MangoBliss"/>
    <n v="128.72800000000001"/>
    <n v="104.8788"/>
    <x v="1551"/>
    <s v="cust-01589"/>
    <s v="James"/>
    <s v="Miller"/>
    <s v="jmiller@ideapad.com"/>
    <x v="8"/>
    <s v="India"/>
    <s v="data2"/>
    <n v="8724"/>
  </r>
  <r>
    <x v="189"/>
    <x v="1589"/>
    <n v="2680"/>
    <s v="MangoBliss"/>
    <n v="163.572"/>
    <n v="104.8788"/>
    <x v="1552"/>
    <s v="cust-01590"/>
    <s v="Sophia"/>
    <s v="Miller"/>
    <s v="smiller@radon.com"/>
    <x v="6"/>
    <s v="England"/>
    <s v="info1"/>
    <n v="4912"/>
  </r>
  <r>
    <x v="201"/>
    <x v="1590"/>
    <n v="47"/>
    <s v="GingerFizz"/>
    <n v="170.316"/>
    <n v="104.8788"/>
    <x v="1553"/>
    <s v="cust-01591"/>
    <s v="Emma"/>
    <s v="Brown"/>
    <s v="ebrown@radon.com"/>
    <x v="7"/>
    <s v="India"/>
    <s v="data2"/>
    <n v="8715"/>
  </r>
  <r>
    <x v="264"/>
    <x v="1591"/>
    <n v="1595"/>
    <s v="MintCooler"/>
    <n v="173.68799999999999"/>
    <n v="104.8788"/>
    <x v="1554"/>
    <s v="cust-01592"/>
    <s v="Sophia"/>
    <s v="Miller"/>
    <s v="smiller@ideapad.com"/>
    <x v="3"/>
    <s v="Australia"/>
    <s v="data1"/>
    <n v="9097"/>
  </r>
  <r>
    <x v="215"/>
    <x v="1592"/>
    <n v="347"/>
    <s v="CitrusSplash"/>
    <n v="191.42"/>
    <n v="104.8788"/>
    <x v="1555"/>
    <s v="cust-01593"/>
    <s v="Sophia"/>
    <s v="Martinez"/>
    <s v="smartinez@radon.com"/>
    <x v="11"/>
    <s v="England"/>
    <s v="info1"/>
    <n v="7499"/>
  </r>
  <r>
    <x v="85"/>
    <x v="1593"/>
    <n v="262"/>
    <s v="BerryBlast"/>
    <n v="66.691999999999993"/>
    <n v="105.41664"/>
    <x v="1556"/>
    <s v="cust-01594"/>
    <s v="Isabella"/>
    <s v="Johnson"/>
    <s v="ijohnson@ryzen.com"/>
    <x v="9"/>
    <s v="USA"/>
    <s v="data1"/>
    <n v="1024"/>
  </r>
  <r>
    <x v="322"/>
    <x v="1594"/>
    <n v="2329"/>
    <s v="FizzBerry"/>
    <n v="180.71039999999999"/>
    <n v="105.81480000000001"/>
    <x v="1557"/>
    <s v="cust-01595"/>
    <s v="John"/>
    <s v="Johnson"/>
    <s v="jjohnson@ideapad.com"/>
    <x v="11"/>
    <s v="England"/>
    <s v="info1"/>
    <n v="6978"/>
  </r>
  <r>
    <x v="305"/>
    <x v="1595"/>
    <n v="2387"/>
    <s v="BerryBlast"/>
    <n v="277.30880000000002"/>
    <n v="105.9396"/>
    <x v="1558"/>
    <s v="cust-01596"/>
    <s v="Liam"/>
    <s v="Jones"/>
    <s v="ljones@ryzen.com"/>
    <x v="5"/>
    <s v="USA"/>
    <s v="data2"/>
    <n v="5992"/>
  </r>
  <r>
    <x v="153"/>
    <x v="1596"/>
    <n v="389"/>
    <s v="LemonZest"/>
    <n v="8.484"/>
    <n v="106.2234"/>
    <x v="1559"/>
    <s v="cust-01597"/>
    <s v="Emma"/>
    <s v="Martinez"/>
    <s v="emartinez@ryzen.com"/>
    <x v="11"/>
    <s v="England"/>
    <s v="data2"/>
    <n v="8881"/>
  </r>
  <r>
    <x v="332"/>
    <x v="1597"/>
    <n v="2122"/>
    <s v="MangoBliss"/>
    <n v="61.768000000000001"/>
    <n v="106.2234"/>
    <x v="1560"/>
    <s v="cust-01598"/>
    <s v="Olivia"/>
    <s v="Davis"/>
    <s v="odavis@radon.com"/>
    <x v="1"/>
    <s v="India"/>
    <s v="data1"/>
    <n v="2568"/>
  </r>
  <r>
    <x v="62"/>
    <x v="1598"/>
    <n v="2559"/>
    <s v="MangoBliss"/>
    <n v="96.715999999999994"/>
    <n v="106.2234"/>
    <x v="1561"/>
    <s v="cust-01599"/>
    <s v="Sophia"/>
    <s v="Smith"/>
    <s v="ssmith@ryzen.com"/>
    <x v="2"/>
    <s v="Australia"/>
    <s v="data2"/>
    <n v="1769"/>
  </r>
  <r>
    <x v="108"/>
    <x v="1599"/>
    <n v="2127"/>
    <s v="CitrusSplash"/>
    <n v="115.824"/>
    <n v="106.2234"/>
    <x v="1562"/>
    <s v="cust-01600"/>
    <s v="Isabella"/>
    <s v="Williams"/>
    <s v="iwilliams@ryzen.com"/>
    <x v="0"/>
    <s v="Australia"/>
    <s v="info1"/>
    <n v="8048"/>
  </r>
  <r>
    <x v="118"/>
    <x v="1600"/>
    <n v="656"/>
    <s v="MangoBliss"/>
    <n v="140.55199999999999"/>
    <n v="106.2234"/>
    <x v="1563"/>
    <s v="cust-01601"/>
    <s v="Michael"/>
    <s v="Brown"/>
    <s v="mbrown@ryzen.com"/>
    <x v="3"/>
    <s v="Australia"/>
    <s v="data1"/>
    <n v="7722"/>
  </r>
  <r>
    <x v="133"/>
    <x v="1601"/>
    <n v="1165"/>
    <s v="FizzBerry"/>
    <n v="143.36000000000001"/>
    <n v="106.2234"/>
    <x v="1564"/>
    <s v="cust-01602"/>
    <s v="Liam"/>
    <s v="Jones"/>
    <s v="ljones@ideapad.com"/>
    <x v="1"/>
    <s v="India"/>
    <s v="data1"/>
    <n v="1687"/>
  </r>
  <r>
    <x v="1"/>
    <x v="1602"/>
    <n v="1885"/>
    <s v="LemonZest"/>
    <n v="154.04"/>
    <n v="106.2234"/>
    <x v="1565"/>
    <s v="cust-01603"/>
    <s v="John"/>
    <s v="Williams"/>
    <s v="jwilliams@ideapad.com"/>
    <x v="11"/>
    <s v="England"/>
    <s v="data1"/>
    <n v="8158"/>
  </r>
  <r>
    <x v="39"/>
    <x v="1603"/>
    <n v="2729"/>
    <s v="MangoBliss"/>
    <n v="166.404"/>
    <n v="106.2234"/>
    <x v="1566"/>
    <s v="cust-01604"/>
    <s v="Michael"/>
    <s v="Martinez"/>
    <s v="mmartinez@ideapad.com"/>
    <x v="5"/>
    <s v="USA"/>
    <s v="data1"/>
    <n v="1217"/>
  </r>
  <r>
    <x v="293"/>
    <x v="1604"/>
    <n v="1726"/>
    <s v="CitrusSplash"/>
    <n v="12.416"/>
    <n v="106.2234"/>
    <x v="1567"/>
    <s v="cust-01605"/>
    <s v="Ava"/>
    <s v="Garcia"/>
    <s v="agarcia@radon.com"/>
    <x v="0"/>
    <s v="Australia"/>
    <s v="info1"/>
    <n v="7569"/>
  </r>
  <r>
    <x v="251"/>
    <x v="1605"/>
    <n v="550"/>
    <s v="LemonZest"/>
    <n v="15.683999999999999"/>
    <n v="106.2234"/>
    <x v="1568"/>
    <s v="cust-01606"/>
    <s v="Emma"/>
    <s v="Rodriguez"/>
    <s v="erodriguez@ideapad.com"/>
    <x v="11"/>
    <s v="England"/>
    <s v="info1"/>
    <n v="5796"/>
  </r>
  <r>
    <x v="357"/>
    <x v="1606"/>
    <n v="942"/>
    <s v="TropicalTwist"/>
    <n v="20.18"/>
    <n v="106.2234"/>
    <x v="1569"/>
    <s v="cust-01607"/>
    <s v="Michael"/>
    <s v="Miller"/>
    <s v="mmiller@radon.com"/>
    <x v="0"/>
    <s v="Australia"/>
    <s v="info1"/>
    <n v="7654"/>
  </r>
  <r>
    <x v="35"/>
    <x v="1607"/>
    <n v="2338"/>
    <s v="ChocoDelight"/>
    <n v="30.4"/>
    <n v="106.2234"/>
    <x v="1570"/>
    <s v="cust-01608"/>
    <s v="James"/>
    <s v="Johnson"/>
    <s v="jjohnson@ideapad.com"/>
    <x v="2"/>
    <s v="Australia"/>
    <s v="info1"/>
    <n v="1654"/>
  </r>
  <r>
    <x v="192"/>
    <x v="1608"/>
    <n v="14"/>
    <s v="CitrusSplash"/>
    <n v="39.287999999999997"/>
    <n v="106.2234"/>
    <x v="1571"/>
    <s v="cust-01609"/>
    <s v="Isabella"/>
    <s v="Brown"/>
    <s v="ibrown@ideapad.com"/>
    <x v="7"/>
    <s v="India"/>
    <s v="data2"/>
    <n v="4911"/>
  </r>
  <r>
    <x v="104"/>
    <x v="1609"/>
    <n v="137"/>
    <s v="TropicalTwist"/>
    <n v="40.988"/>
    <n v="106.2234"/>
    <x v="1572"/>
    <s v="cust-01610"/>
    <s v="Liam"/>
    <s v="Smith"/>
    <s v="lsmith@ryzen.com"/>
    <x v="6"/>
    <s v="England"/>
    <s v="info1"/>
    <n v="5959"/>
  </r>
  <r>
    <x v="92"/>
    <x v="1610"/>
    <n v="1460"/>
    <s v="FizzBerry"/>
    <n v="48.384"/>
    <n v="106.2234"/>
    <x v="1573"/>
    <s v="cust-01611"/>
    <s v="Noah"/>
    <s v="Miller"/>
    <s v="nmiller@ryzen.com"/>
    <x v="7"/>
    <s v="India"/>
    <s v="data2"/>
    <n v="4242"/>
  </r>
  <r>
    <x v="362"/>
    <x v="1611"/>
    <n v="2721"/>
    <s v="MintCooler"/>
    <n v="54.612000000000002"/>
    <n v="106.2234"/>
    <x v="1574"/>
    <s v="cust-01612"/>
    <s v="James"/>
    <s v="Miller"/>
    <s v="jmiller@ryzen.com"/>
    <x v="8"/>
    <s v="India"/>
    <s v="info1"/>
    <n v="8225"/>
  </r>
  <r>
    <x v="357"/>
    <x v="1612"/>
    <n v="1641"/>
    <s v="MangoBliss"/>
    <n v="57.375999999999998"/>
    <n v="106.2234"/>
    <x v="1575"/>
    <s v="cust-01613"/>
    <s v="John"/>
    <s v="Martinez"/>
    <s v="jmartinez@ideapad.com"/>
    <x v="8"/>
    <s v="India"/>
    <s v="data2"/>
    <n v="3895"/>
  </r>
  <r>
    <x v="306"/>
    <x v="1613"/>
    <n v="1633"/>
    <s v="LemonZest"/>
    <n v="78.731999999999999"/>
    <n v="106.2234"/>
    <x v="1576"/>
    <s v="cust-01614"/>
    <s v="Emma"/>
    <s v="Garcia"/>
    <s v="egarcia@ryzen.com"/>
    <x v="5"/>
    <s v="USA"/>
    <s v="data1"/>
    <n v="4230"/>
  </r>
  <r>
    <x v="15"/>
    <x v="1614"/>
    <n v="2433"/>
    <s v="MangoBliss"/>
    <n v="66.352000000000004"/>
    <n v="107.23439999999999"/>
    <x v="1577"/>
    <s v="cust-01615"/>
    <s v="Ava"/>
    <s v="Martinez"/>
    <s v="amartinez@radon.com"/>
    <x v="3"/>
    <s v="Australia"/>
    <s v="info1"/>
    <n v="6678"/>
  </r>
  <r>
    <x v="281"/>
    <x v="1615"/>
    <n v="837"/>
    <s v="ChocoDelight"/>
    <n v="146.3424"/>
    <n v="107.3592"/>
    <x v="1578"/>
    <s v="cust-01616"/>
    <s v="James"/>
    <s v="Rodriguez"/>
    <s v="jrodriguez@radon.com"/>
    <x v="10"/>
    <s v="USA"/>
    <s v="data1"/>
    <n v="5565"/>
  </r>
  <r>
    <x v="115"/>
    <x v="1616"/>
    <n v="1732"/>
    <s v="LemonZest"/>
    <n v="154.624"/>
    <n v="107.568"/>
    <x v="1579"/>
    <s v="cust-01617"/>
    <s v="Noah"/>
    <s v="Smith"/>
    <s v="nsmith@ryzen.com"/>
    <x v="5"/>
    <s v="USA"/>
    <s v="data2"/>
    <n v="4930"/>
  </r>
  <r>
    <x v="6"/>
    <x v="1617"/>
    <n v="2137"/>
    <s v="ChocoDelight"/>
    <n v="157.99600000000001"/>
    <n v="107.568"/>
    <x v="1580"/>
    <s v="cust-01618"/>
    <s v="Olivia"/>
    <s v="Johnson"/>
    <s v="ojohnson@ryzen.com"/>
    <x v="5"/>
    <s v="USA"/>
    <s v="data1"/>
    <n v="8042"/>
  </r>
  <r>
    <x v="361"/>
    <x v="1618"/>
    <n v="2308"/>
    <s v="MangoBliss"/>
    <n v="2.8839999999999999"/>
    <n v="107.568"/>
    <x v="1581"/>
    <s v="cust-01619"/>
    <s v="Noah"/>
    <s v="Jones"/>
    <s v="njones@ryzen.com"/>
    <x v="1"/>
    <s v="India"/>
    <s v="info1"/>
    <n v="2913"/>
  </r>
  <r>
    <x v="201"/>
    <x v="1619"/>
    <n v="2752"/>
    <s v="BerryBlast"/>
    <n v="8.5039999999999996"/>
    <n v="107.568"/>
    <x v="1582"/>
    <s v="cust-01620"/>
    <s v="Noah"/>
    <s v="Martinez"/>
    <s v="nmartinez@ideapad.com"/>
    <x v="7"/>
    <s v="India"/>
    <s v="data2"/>
    <n v="9897"/>
  </r>
  <r>
    <x v="355"/>
    <x v="1620"/>
    <n v="2141"/>
    <s v="CitrusSplash"/>
    <n v="30.835999999999999"/>
    <n v="107.568"/>
    <x v="1583"/>
    <s v="cust-01621"/>
    <s v="Ava"/>
    <s v="Garcia"/>
    <s v="agarcia@ideapad.com"/>
    <x v="0"/>
    <s v="Australia"/>
    <s v="data1"/>
    <n v="7620"/>
  </r>
  <r>
    <x v="189"/>
    <x v="1621"/>
    <n v="128"/>
    <s v="ChocoDelight"/>
    <n v="47.695999999999998"/>
    <n v="107.568"/>
    <x v="1584"/>
    <s v="cust-01622"/>
    <s v="John"/>
    <s v="Garcia"/>
    <s v="jgarcia@radon.com"/>
    <x v="11"/>
    <s v="England"/>
    <s v="data2"/>
    <n v="2622"/>
  </r>
  <r>
    <x v="285"/>
    <x v="1622"/>
    <n v="1737"/>
    <s v="ChocoDelight"/>
    <n v="55.564"/>
    <n v="107.568"/>
    <x v="1585"/>
    <s v="cust-01623"/>
    <s v="Emma"/>
    <s v="Jones"/>
    <s v="ejones@radon.com"/>
    <x v="10"/>
    <s v="USA"/>
    <s v="info1"/>
    <n v="9912"/>
  </r>
  <r>
    <x v="338"/>
    <x v="1623"/>
    <n v="1551"/>
    <s v="BerryBlast"/>
    <n v="62.308"/>
    <n v="107.568"/>
    <x v="1586"/>
    <s v="cust-01624"/>
    <s v="Michael"/>
    <s v="Miller"/>
    <s v="mmiller@radon.com"/>
    <x v="1"/>
    <s v="India"/>
    <s v="data1"/>
    <n v="1071"/>
  </r>
  <r>
    <x v="145"/>
    <x v="1624"/>
    <n v="229"/>
    <s v="MintCooler"/>
    <n v="62.308"/>
    <n v="107.568"/>
    <x v="1586"/>
    <s v="cust-01625"/>
    <s v="James"/>
    <s v="Johnson"/>
    <s v="jjohnson@ryzen.com"/>
    <x v="0"/>
    <s v="Australia"/>
    <s v="data2"/>
    <n v="6246"/>
  </r>
  <r>
    <x v="111"/>
    <x v="1625"/>
    <n v="877"/>
    <s v="CitrusSplash"/>
    <n v="62.456000000000003"/>
    <n v="107.568"/>
    <x v="1587"/>
    <s v="cust-01626"/>
    <s v="Isabella"/>
    <s v="Martinez"/>
    <s v="imartinez@radon.com"/>
    <x v="5"/>
    <s v="USA"/>
    <s v="data2"/>
    <n v="4372"/>
  </r>
  <r>
    <x v="231"/>
    <x v="1626"/>
    <n v="928"/>
    <s v="PeachPunch"/>
    <n v="63.58"/>
    <n v="107.568"/>
    <x v="1588"/>
    <s v="cust-01627"/>
    <s v="Sophia"/>
    <s v="Rodriguez"/>
    <s v="srodriguez@radon.com"/>
    <x v="9"/>
    <s v="USA"/>
    <s v="data2"/>
    <n v="8139"/>
  </r>
  <r>
    <x v="13"/>
    <x v="1627"/>
    <n v="699"/>
    <s v="FizzBerry"/>
    <n v="69.2"/>
    <n v="107.568"/>
    <x v="1589"/>
    <s v="cust-01628"/>
    <s v="Isabella"/>
    <s v="Johnson"/>
    <s v="ijohnson@ideapad.com"/>
    <x v="5"/>
    <s v="USA"/>
    <s v="info1"/>
    <n v="6366"/>
  </r>
  <r>
    <x v="171"/>
    <x v="1628"/>
    <n v="2508"/>
    <s v="CitrusSplash"/>
    <n v="72.572000000000003"/>
    <n v="107.568"/>
    <x v="1590"/>
    <s v="cust-01629"/>
    <s v="Liam"/>
    <s v="Williams"/>
    <s v="lwilliams@ideapad.com"/>
    <x v="3"/>
    <s v="Australia"/>
    <s v="info1"/>
    <n v="4584"/>
  </r>
  <r>
    <x v="283"/>
    <x v="1629"/>
    <n v="2156"/>
    <s v="PeachPunch"/>
    <n v="86.292000000000002"/>
    <n v="107.568"/>
    <x v="1591"/>
    <s v="cust-01630"/>
    <s v="Emma"/>
    <s v="Garcia"/>
    <s v="egarcia@radon.com"/>
    <x v="5"/>
    <s v="USA"/>
    <s v="data2"/>
    <n v="4454"/>
  </r>
  <r>
    <x v="54"/>
    <x v="1630"/>
    <n v="1296"/>
    <s v="BerryBlast"/>
    <n v="88.308000000000007"/>
    <n v="107.568"/>
    <x v="1592"/>
    <s v="cust-01631"/>
    <s v="Olivia"/>
    <s v="Brown"/>
    <s v="obrown@ideapad.com"/>
    <x v="7"/>
    <s v="India"/>
    <s v="data1"/>
    <n v="8261"/>
  </r>
  <r>
    <x v="111"/>
    <x v="1631"/>
    <n v="2550"/>
    <s v="TropicalTwist"/>
    <n v="96.176000000000002"/>
    <n v="107.568"/>
    <x v="1593"/>
    <s v="cust-01632"/>
    <s v="Ava"/>
    <s v="Davis"/>
    <s v="adavis@ideapad.com"/>
    <x v="6"/>
    <s v="England"/>
    <s v="data1"/>
    <n v="7359"/>
  </r>
  <r>
    <x v="46"/>
    <x v="1632"/>
    <n v="1927"/>
    <s v="MangoBliss"/>
    <n v="98.171999999999997"/>
    <n v="107.568"/>
    <x v="1594"/>
    <s v="cust-01633"/>
    <s v="Liam"/>
    <s v="Smith"/>
    <s v="lsmith@ideapad.com"/>
    <x v="3"/>
    <s v="Australia"/>
    <s v="data2"/>
    <n v="7557"/>
  </r>
  <r>
    <x v="66"/>
    <x v="1633"/>
    <n v="1881"/>
    <s v="ChocoDelight"/>
    <n v="115.352"/>
    <n v="107.568"/>
    <x v="1595"/>
    <s v="cust-01634"/>
    <s v="Michael"/>
    <s v="Martinez"/>
    <s v="mmartinez@radon.com"/>
    <x v="6"/>
    <s v="England"/>
    <s v="data2"/>
    <n v="2553"/>
  </r>
  <r>
    <x v="277"/>
    <x v="1634"/>
    <n v="1946"/>
    <s v="BerryBlast"/>
    <n v="123.152"/>
    <n v="107.568"/>
    <x v="1596"/>
    <s v="cust-01635"/>
    <s v="Michael"/>
    <s v="Davis"/>
    <s v="mdavis@ryzen.com"/>
    <x v="5"/>
    <s v="USA"/>
    <s v="info1"/>
    <n v="9787"/>
  </r>
  <r>
    <x v="273"/>
    <x v="1635"/>
    <n v="1662"/>
    <s v="CitrusSplash"/>
    <n v="127.648"/>
    <n v="107.568"/>
    <x v="1597"/>
    <s v="cust-01636"/>
    <s v="Ava"/>
    <s v="Brown"/>
    <s v="abrown@ryzen.com"/>
    <x v="8"/>
    <s v="India"/>
    <s v="data2"/>
    <n v="4116"/>
  </r>
  <r>
    <x v="133"/>
    <x v="1636"/>
    <n v="2048"/>
    <s v="LemonZest"/>
    <n v="179.42"/>
    <n v="107.568"/>
    <x v="1598"/>
    <s v="cust-01637"/>
    <s v="John"/>
    <s v="Garcia"/>
    <s v="jgarcia@ryzen.com"/>
    <x v="3"/>
    <s v="Australia"/>
    <s v="data2"/>
    <n v="7744"/>
  </r>
  <r>
    <x v="38"/>
    <x v="1637"/>
    <n v="681"/>
    <s v="MintCooler"/>
    <n v="51.171999999999997"/>
    <n v="107.568"/>
    <x v="1599"/>
    <s v="cust-01638"/>
    <s v="Sophia"/>
    <s v="Davis"/>
    <s v="sdavis@ideapad.com"/>
    <x v="1"/>
    <s v="India"/>
    <s v="info1"/>
    <n v="5503"/>
  </r>
  <r>
    <x v="261"/>
    <x v="1638"/>
    <n v="2718"/>
    <s v="ChocoDelight"/>
    <n v="195.90719999999999"/>
    <n v="108.60720000000001"/>
    <x v="1600"/>
    <s v="cust-01639"/>
    <s v="Sophia"/>
    <s v="Rodriguez"/>
    <s v="srodriguez@radon.com"/>
    <x v="8"/>
    <s v="India"/>
    <s v="info1"/>
    <n v="3553"/>
  </r>
  <r>
    <x v="21"/>
    <x v="1639"/>
    <n v="2763"/>
    <s v="CitrusSplash"/>
    <n v="9.6000000000000002E-2"/>
    <n v="108.9126"/>
    <x v="1601"/>
    <s v="cust-01640"/>
    <s v="Isabella"/>
    <s v="Davis"/>
    <s v="idavis@ryzen.com"/>
    <x v="10"/>
    <s v="USA"/>
    <s v="data1"/>
    <n v="6776"/>
  </r>
  <r>
    <x v="41"/>
    <x v="1640"/>
    <n v="1011"/>
    <s v="FizzBerry"/>
    <n v="1.22"/>
    <n v="108.9126"/>
    <x v="1602"/>
    <s v="cust-01641"/>
    <s v="Ava"/>
    <s v="Williams"/>
    <s v="awilliams@radon.com"/>
    <x v="7"/>
    <s v="India"/>
    <s v="info1"/>
    <n v="1886"/>
  </r>
  <r>
    <x v="282"/>
    <x v="1641"/>
    <n v="1350"/>
    <s v="ChocoDelight"/>
    <n v="2.1520000000000001"/>
    <n v="108.9126"/>
    <x v="1603"/>
    <s v="cust-01642"/>
    <s v="Emma"/>
    <s v="Rodriguez"/>
    <s v="erodriguez@ideapad.com"/>
    <x v="9"/>
    <s v="USA"/>
    <s v="data2"/>
    <n v="3393"/>
  </r>
  <r>
    <x v="95"/>
    <x v="1642"/>
    <n v="1035"/>
    <s v="FizzBerry"/>
    <n v="13.391999999999999"/>
    <n v="108.9126"/>
    <x v="1604"/>
    <s v="cust-01643"/>
    <s v="Emma"/>
    <s v="Smith"/>
    <s v="esmith@ideapad.com"/>
    <x v="0"/>
    <s v="Australia"/>
    <s v="data1"/>
    <n v="1142"/>
  </r>
  <r>
    <x v="184"/>
    <x v="1643"/>
    <n v="1752"/>
    <s v="ChocoDelight"/>
    <n v="15.64"/>
    <n v="108.9126"/>
    <x v="1605"/>
    <s v="cust-01644"/>
    <s v="Ava"/>
    <s v="Brown"/>
    <s v="abrown@ideapad.com"/>
    <x v="5"/>
    <s v="USA"/>
    <s v="data1"/>
    <n v="4644"/>
  </r>
  <r>
    <x v="65"/>
    <x v="1644"/>
    <n v="1140"/>
    <s v="FizzBerry"/>
    <n v="23.507999999999999"/>
    <n v="108.9126"/>
    <x v="1606"/>
    <s v="cust-01645"/>
    <s v="Michael"/>
    <s v="Rodriguez"/>
    <s v="mrodriguez@ryzen.com"/>
    <x v="8"/>
    <s v="India"/>
    <s v="data2"/>
    <n v="8920"/>
  </r>
  <r>
    <x v="353"/>
    <x v="1645"/>
    <n v="842"/>
    <s v="TropicalTwist"/>
    <n v="32.951999999999998"/>
    <n v="108.9126"/>
    <x v="1607"/>
    <s v="cust-01646"/>
    <s v="Ava"/>
    <s v="Davis"/>
    <s v="adavis@radon.com"/>
    <x v="6"/>
    <s v="England"/>
    <s v="data2"/>
    <n v="8126"/>
  </r>
  <r>
    <x v="208"/>
    <x v="1646"/>
    <n v="1521"/>
    <s v="FizzBerry"/>
    <n v="83.72"/>
    <n v="108.9126"/>
    <x v="1608"/>
    <s v="cust-01647"/>
    <s v="Emma"/>
    <s v="Davis"/>
    <s v="edavis@ryzen.com"/>
    <x v="4"/>
    <s v="England"/>
    <s v="data2"/>
    <n v="8517"/>
  </r>
  <r>
    <x v="271"/>
    <x v="1647"/>
    <n v="1310"/>
    <s v="MangoBliss"/>
    <n v="34.747999999999998"/>
    <n v="108.9126"/>
    <x v="1609"/>
    <s v="cust-01648"/>
    <s v="Liam"/>
    <s v="Williams"/>
    <s v="lwilliams@ideapad.com"/>
    <x v="4"/>
    <s v="England"/>
    <s v="info1"/>
    <n v="2335"/>
  </r>
  <r>
    <x v="278"/>
    <x v="1648"/>
    <n v="1056"/>
    <s v="MintCooler"/>
    <n v="67.536000000000001"/>
    <n v="108.9126"/>
    <x v="1610"/>
    <s v="cust-01649"/>
    <s v="Olivia"/>
    <s v="Davis"/>
    <s v="odavis@ryzen.com"/>
    <x v="10"/>
    <s v="USA"/>
    <s v="info1"/>
    <n v="6124"/>
  </r>
  <r>
    <x v="80"/>
    <x v="1649"/>
    <n v="894"/>
    <s v="MintCooler"/>
    <n v="92.263999999999996"/>
    <n v="108.9126"/>
    <x v="1611"/>
    <s v="cust-01650"/>
    <s v="Ava"/>
    <s v="Jones"/>
    <s v="ajones@ryzen.com"/>
    <x v="9"/>
    <s v="USA"/>
    <s v="info1"/>
    <n v="4525"/>
  </r>
  <r>
    <x v="289"/>
    <x v="1650"/>
    <n v="1052"/>
    <s v="TropicalTwist"/>
    <n v="102.38"/>
    <n v="108.9126"/>
    <x v="1612"/>
    <s v="cust-01651"/>
    <s v="Sophia"/>
    <s v="Johnson"/>
    <s v="sjohnson@radon.com"/>
    <x v="1"/>
    <s v="India"/>
    <s v="data1"/>
    <n v="4349"/>
  </r>
  <r>
    <x v="161"/>
    <x v="1651"/>
    <n v="1430"/>
    <s v="ChocoDelight"/>
    <n v="125.98399999999999"/>
    <n v="108.9126"/>
    <x v="1613"/>
    <s v="cust-01652"/>
    <s v="John"/>
    <s v="Jones"/>
    <s v="jjones@ideapad.com"/>
    <x v="9"/>
    <s v="USA"/>
    <s v="data2"/>
    <n v="1235"/>
  </r>
  <r>
    <x v="357"/>
    <x v="1652"/>
    <n v="2345"/>
    <s v="PeachPunch"/>
    <n v="140.596"/>
    <n v="108.9126"/>
    <x v="1614"/>
    <s v="cust-01653"/>
    <s v="Michael"/>
    <s v="Miller"/>
    <s v="mmiller@ideapad.com"/>
    <x v="11"/>
    <s v="England"/>
    <s v="data1"/>
    <n v="7124"/>
  </r>
  <r>
    <x v="149"/>
    <x v="1653"/>
    <n v="1567"/>
    <s v="GingerFizz"/>
    <n v="148.464"/>
    <n v="108.9126"/>
    <x v="1615"/>
    <s v="cust-01654"/>
    <s v="Olivia"/>
    <s v="Martinez"/>
    <s v="omartinez@ryzen.com"/>
    <x v="1"/>
    <s v="India"/>
    <s v="data1"/>
    <n v="5812"/>
  </r>
  <r>
    <x v="340"/>
    <x v="1654"/>
    <n v="2452"/>
    <s v="MintCooler"/>
    <n v="156.33199999999999"/>
    <n v="36.304200000000002"/>
    <x v="1616"/>
    <s v="cust-01655"/>
    <s v="Emma"/>
    <s v="Johnson"/>
    <s v="ejohnson@radon.com"/>
    <x v="11"/>
    <s v="England"/>
    <s v="info1"/>
    <n v="2450"/>
  </r>
  <r>
    <x v="363"/>
    <x v="1655"/>
    <n v="465"/>
    <s v="LemonZest"/>
    <n v="157.45599999999999"/>
    <n v="36.304200000000002"/>
    <x v="1617"/>
    <s v="cust-01656"/>
    <s v="Michael"/>
    <s v="Miller"/>
    <s v="mmiller@ideapad.com"/>
    <x v="3"/>
    <s v="Australia"/>
    <s v="data2"/>
    <n v="7555"/>
  </r>
  <r>
    <x v="256"/>
    <x v="1656"/>
    <n v="798"/>
    <s v="MintCooler"/>
    <n v="167.572"/>
    <n v="36.304200000000002"/>
    <x v="1618"/>
    <s v="cust-01657"/>
    <s v="Sophia"/>
    <s v="Rodriguez"/>
    <s v="srodriguez@ideapad.com"/>
    <x v="3"/>
    <s v="Australia"/>
    <s v="info1"/>
    <n v="3661"/>
  </r>
  <r>
    <x v="74"/>
    <x v="1657"/>
    <n v="2269"/>
    <s v="PeachPunch"/>
    <n v="140.672"/>
    <n v="36.3324"/>
    <x v="1619"/>
    <s v="cust-01658"/>
    <s v="Isabella"/>
    <s v="Davis"/>
    <s v="idavis@ideapad.com"/>
    <x v="5"/>
    <s v="USA"/>
    <s v="data2"/>
    <n v="8191"/>
  </r>
  <r>
    <x v="225"/>
    <x v="1658"/>
    <n v="2434"/>
    <s v="CitrusSplash"/>
    <n v="78.844800000000006"/>
    <n v="36.431199999999997"/>
    <x v="1620"/>
    <s v="cust-01659"/>
    <s v="Michael"/>
    <s v="Brown"/>
    <s v="mbrown@radon.com"/>
    <x v="4"/>
    <s v="England"/>
    <s v="data1"/>
    <n v="8276"/>
  </r>
  <r>
    <x v="305"/>
    <x v="1659"/>
    <n v="851"/>
    <s v="TropicalTwist"/>
    <n v="145.744"/>
    <n v="36.446800000000003"/>
    <x v="1621"/>
    <s v="cust-01660"/>
    <s v="Sophia"/>
    <s v="Davis"/>
    <s v="sdavis@ryzen.com"/>
    <x v="6"/>
    <s v="England"/>
    <s v="data2"/>
    <n v="2574"/>
  </r>
  <r>
    <x v="165"/>
    <x v="1660"/>
    <n v="502"/>
    <s v="TropicalTwist"/>
    <n v="194.43520000000001"/>
    <n v="36.561199999999999"/>
    <x v="1622"/>
    <s v="cust-01661"/>
    <s v="John"/>
    <s v="Davis"/>
    <s v="jdavis@ideapad.com"/>
    <x v="10"/>
    <s v="USA"/>
    <s v="data1"/>
    <n v="3144"/>
  </r>
  <r>
    <x v="143"/>
    <x v="1661"/>
    <n v="553"/>
    <s v="BerryBlast"/>
    <n v="135.77600000000001"/>
    <n v="36.573120000000003"/>
    <x v="1623"/>
    <s v="cust-01662"/>
    <s v="Liam"/>
    <s v="Rodriguez"/>
    <s v="lrodriguez@radon.com"/>
    <x v="6"/>
    <s v="England"/>
    <s v="info1"/>
    <n v="2782"/>
  </r>
  <r>
    <x v="211"/>
    <x v="1662"/>
    <n v="1008"/>
    <s v="LemonZest"/>
    <n v="7.4240000000000004"/>
    <n v="36.752400000000002"/>
    <x v="1624"/>
    <s v="cust-01663"/>
    <s v="Michael"/>
    <s v="Rodriguez"/>
    <s v="mrodriguez@ryzen.com"/>
    <x v="7"/>
    <s v="India"/>
    <s v="data1"/>
    <n v="9995"/>
  </r>
  <r>
    <x v="63"/>
    <x v="1663"/>
    <n v="2779"/>
    <s v="MintCooler"/>
    <n v="8.3119999999999994"/>
    <n v="36.752400000000002"/>
    <x v="1625"/>
    <s v="cust-01664"/>
    <s v="Olivia"/>
    <s v="Rodriguez"/>
    <s v="orodriguez@ryzen.com"/>
    <x v="5"/>
    <s v="USA"/>
    <s v="info1"/>
    <n v="8285"/>
  </r>
  <r>
    <x v="83"/>
    <x v="1664"/>
    <n v="2423"/>
    <s v="MintCooler"/>
    <n v="14.167999999999999"/>
    <n v="36.752400000000002"/>
    <x v="1626"/>
    <s v="cust-01665"/>
    <s v="Isabella"/>
    <s v="Brown"/>
    <s v="ibrown@radon.com"/>
    <x v="10"/>
    <s v="USA"/>
    <s v="data2"/>
    <n v="9949"/>
  </r>
  <r>
    <x v="14"/>
    <x v="1665"/>
    <n v="1479"/>
    <s v="MangoBliss"/>
    <n v="21.8"/>
    <n v="36.752400000000002"/>
    <x v="1627"/>
    <s v="cust-01666"/>
    <s v="Ava"/>
    <s v="Miller"/>
    <s v="amiller@radon.com"/>
    <x v="8"/>
    <s v="India"/>
    <s v="data1"/>
    <n v="2663"/>
  </r>
  <r>
    <x v="124"/>
    <x v="1666"/>
    <n v="2193"/>
    <s v="LemonZest"/>
    <n v="32.152000000000001"/>
    <n v="36.752400000000002"/>
    <x v="1628"/>
    <s v="cust-01667"/>
    <s v="Isabella"/>
    <s v="Davis"/>
    <s v="idavis@ideapad.com"/>
    <x v="8"/>
    <s v="India"/>
    <s v="info1"/>
    <n v="4931"/>
  </r>
  <r>
    <x v="144"/>
    <x v="1667"/>
    <n v="2569"/>
    <s v="LemonZest"/>
    <n v="32.152000000000001"/>
    <n v="36.752400000000002"/>
    <x v="1628"/>
    <s v="cust-01668"/>
    <s v="Olivia"/>
    <s v="Jones"/>
    <s v="ojones@ryzen.com"/>
    <x v="10"/>
    <s v="USA"/>
    <s v="info1"/>
    <n v="8222"/>
  </r>
  <r>
    <x v="29"/>
    <x v="1668"/>
    <n v="2393"/>
    <s v="ChocoDelight"/>
    <n v="37.771999999999998"/>
    <n v="36.752400000000002"/>
    <x v="1629"/>
    <s v="cust-01669"/>
    <s v="Noah"/>
    <s v="Garcia"/>
    <s v="ngarcia@radon.com"/>
    <x v="1"/>
    <s v="India"/>
    <s v="data1"/>
    <n v="8677"/>
  </r>
  <r>
    <x v="160"/>
    <x v="1669"/>
    <n v="742"/>
    <s v="TropicalTwist"/>
    <n v="40.020000000000003"/>
    <n v="36.752400000000002"/>
    <x v="1630"/>
    <s v="cust-01670"/>
    <s v="Ava"/>
    <s v="Garcia"/>
    <s v="agarcia@ideapad.com"/>
    <x v="9"/>
    <s v="USA"/>
    <s v="data1"/>
    <n v="3040"/>
  </r>
  <r>
    <x v="82"/>
    <x v="1670"/>
    <n v="1601"/>
    <s v="MintCooler"/>
    <n v="46.527999999999999"/>
    <n v="36.752400000000002"/>
    <x v="1631"/>
    <s v="cust-01671"/>
    <s v="Emma"/>
    <s v="Garcia"/>
    <s v="egarcia@radon.com"/>
    <x v="8"/>
    <s v="India"/>
    <s v="data2"/>
    <n v="3933"/>
  </r>
  <r>
    <x v="216"/>
    <x v="1671"/>
    <n v="2204"/>
    <s v="PeachPunch"/>
    <n v="52.384"/>
    <n v="36.752400000000002"/>
    <x v="1632"/>
    <s v="cust-01672"/>
    <s v="Olivia"/>
    <s v="Martinez"/>
    <s v="omartinez@ideapad.com"/>
    <x v="5"/>
    <s v="USA"/>
    <s v="data2"/>
    <n v="2395"/>
  </r>
  <r>
    <x v="135"/>
    <x v="1672"/>
    <n v="1837"/>
    <s v="GingerFizz"/>
    <n v="56.643999999999998"/>
    <n v="36.752400000000002"/>
    <x v="1633"/>
    <s v="cust-01673"/>
    <s v="Ava"/>
    <s v="Smith"/>
    <s v="asmith@ideapad.com"/>
    <x v="7"/>
    <s v="India"/>
    <s v="data2"/>
    <n v="1024"/>
  </r>
  <r>
    <x v="294"/>
    <x v="1673"/>
    <n v="725"/>
    <s v="MintCooler"/>
    <n v="56.643999999999998"/>
    <n v="36.752400000000002"/>
    <x v="1633"/>
    <s v="cust-01674"/>
    <s v="Ava"/>
    <s v="Smith"/>
    <s v="asmith@ryzen.com"/>
    <x v="2"/>
    <s v="Australia"/>
    <s v="data1"/>
    <n v="9967"/>
  </r>
  <r>
    <x v="338"/>
    <x v="1674"/>
    <n v="1327"/>
    <s v="CitrusSplash"/>
    <n v="62.8"/>
    <n v="36.752400000000002"/>
    <x v="1634"/>
    <s v="cust-01675"/>
    <s v="Liam"/>
    <s v="Jones"/>
    <s v="ljones@ryzen.com"/>
    <x v="2"/>
    <s v="Australia"/>
    <s v="data1"/>
    <n v="6402"/>
  </r>
  <r>
    <x v="314"/>
    <x v="1675"/>
    <n v="942"/>
    <s v="GingerFizz"/>
    <n v="82.552000000000007"/>
    <n v="36.752400000000002"/>
    <x v="1635"/>
    <s v="cust-01676"/>
    <s v="Noah"/>
    <s v="Smith"/>
    <s v="nsmith@ideapad.com"/>
    <x v="6"/>
    <s v="England"/>
    <s v="data1"/>
    <n v="2497"/>
  </r>
  <r>
    <x v="213"/>
    <x v="1676"/>
    <n v="1861"/>
    <s v="CitrusSplash"/>
    <n v="84.656000000000006"/>
    <n v="36.752400000000002"/>
    <x v="1636"/>
    <s v="cust-01677"/>
    <s v="James"/>
    <s v="Garcia"/>
    <s v="jgarcia@radon.com"/>
    <x v="4"/>
    <s v="England"/>
    <s v="data1"/>
    <n v="5886"/>
  </r>
  <r>
    <x v="140"/>
    <x v="1677"/>
    <n v="1994"/>
    <s v="MintCooler"/>
    <n v="116.452"/>
    <n v="36.752400000000002"/>
    <x v="1637"/>
    <s v="cust-01678"/>
    <s v="Isabella"/>
    <s v="Miller"/>
    <s v="imiller@ryzen.com"/>
    <x v="0"/>
    <s v="Australia"/>
    <s v="data2"/>
    <n v="6351"/>
  </r>
  <r>
    <x v="124"/>
    <x v="1678"/>
    <n v="2412"/>
    <s v="ChocoDelight"/>
    <n v="120.94799999999999"/>
    <n v="36.752400000000002"/>
    <x v="1638"/>
    <s v="cust-01679"/>
    <s v="Ava"/>
    <s v="Brown"/>
    <s v="abrown@ryzen.com"/>
    <x v="5"/>
    <s v="USA"/>
    <s v="data2"/>
    <n v="9483"/>
  </r>
  <r>
    <x v="343"/>
    <x v="1679"/>
    <n v="1019"/>
    <s v="GingerFizz"/>
    <n v="122.072"/>
    <n v="36.752400000000002"/>
    <x v="1639"/>
    <s v="cust-01680"/>
    <s v="Isabella"/>
    <s v="Rodriguez"/>
    <s v="irodriguez@radon.com"/>
    <x v="11"/>
    <s v="England"/>
    <s v="data2"/>
    <n v="7966"/>
  </r>
  <r>
    <x v="342"/>
    <x v="1680"/>
    <n v="1056"/>
    <s v="FizzBerry"/>
    <n v="131.06399999999999"/>
    <n v="36.752400000000002"/>
    <x v="1640"/>
    <s v="cust-01681"/>
    <s v="Isabella"/>
    <s v="Martinez"/>
    <s v="imartinez@radon.com"/>
    <x v="0"/>
    <s v="Australia"/>
    <s v="data1"/>
    <n v="6275"/>
  </r>
  <r>
    <x v="120"/>
    <x v="1681"/>
    <n v="73"/>
    <s v="GingerFizz"/>
    <n v="134.37200000000001"/>
    <n v="36.752400000000002"/>
    <x v="1641"/>
    <s v="cust-01682"/>
    <s v="Olivia"/>
    <s v="Martinez"/>
    <s v="omartinez@radon.com"/>
    <x v="1"/>
    <s v="India"/>
    <s v="info1"/>
    <n v="3554"/>
  </r>
  <r>
    <x v="144"/>
    <x v="1682"/>
    <n v="2152"/>
    <s v="FizzBerry"/>
    <n v="143.428"/>
    <n v="36.752400000000002"/>
    <x v="1642"/>
    <s v="cust-01683"/>
    <s v="James"/>
    <s v="Martinez"/>
    <s v="jmartinez@ideapad.com"/>
    <x v="0"/>
    <s v="Australia"/>
    <s v="data1"/>
    <n v="2904"/>
  </r>
  <r>
    <x v="227"/>
    <x v="1683"/>
    <n v="1111"/>
    <s v="MintCooler"/>
    <n v="145.67599999999999"/>
    <n v="36.752400000000002"/>
    <x v="1643"/>
    <s v="cust-01684"/>
    <s v="Michael"/>
    <s v="Johnson"/>
    <s v="mjohnson@ideapad.com"/>
    <x v="1"/>
    <s v="India"/>
    <s v="data1"/>
    <n v="1967"/>
  </r>
  <r>
    <x v="338"/>
    <x v="1684"/>
    <n v="2072"/>
    <s v="MintCooler"/>
    <n v="150.172"/>
    <n v="36.752400000000002"/>
    <x v="1644"/>
    <s v="cust-01685"/>
    <s v="Ava"/>
    <s v="Martinez"/>
    <s v="amartinez@radon.com"/>
    <x v="3"/>
    <s v="Australia"/>
    <s v="data1"/>
    <n v="4187"/>
  </r>
  <r>
    <x v="94"/>
    <x v="1685"/>
    <n v="146"/>
    <s v="CitrusSplash"/>
    <n v="151.29599999999999"/>
    <n v="36.752400000000002"/>
    <x v="1645"/>
    <s v="cust-01686"/>
    <s v="Ava"/>
    <s v="Martinez"/>
    <s v="amartinez@ideapad.com"/>
    <x v="5"/>
    <s v="USA"/>
    <s v="data1"/>
    <n v="1214"/>
  </r>
  <r>
    <x v="292"/>
    <x v="1686"/>
    <n v="801"/>
    <s v="GingerFizz"/>
    <n v="159.16399999999999"/>
    <n v="36.752400000000002"/>
    <x v="1646"/>
    <s v="cust-01687"/>
    <s v="Ava"/>
    <s v="Martinez"/>
    <s v="amartinez@radon.com"/>
    <x v="5"/>
    <s v="USA"/>
    <s v="info1"/>
    <n v="5061"/>
  </r>
  <r>
    <x v="361"/>
    <x v="1687"/>
    <n v="1948"/>
    <s v="GingerFizz"/>
    <n v="164.78399999999999"/>
    <n v="36.752400000000002"/>
    <x v="1647"/>
    <s v="cust-01688"/>
    <s v="John"/>
    <s v="Rodriguez"/>
    <s v="jrodriguez@radon.com"/>
    <x v="1"/>
    <s v="India"/>
    <s v="data1"/>
    <n v="8868"/>
  </r>
  <r>
    <x v="257"/>
    <x v="1688"/>
    <n v="383"/>
    <s v="TropicalTwist"/>
    <n v="164.78399999999999"/>
    <n v="36.752400000000002"/>
    <x v="1647"/>
    <s v="cust-01689"/>
    <s v="Michael"/>
    <s v="Johnson"/>
    <s v="mjohnson@ryzen.com"/>
    <x v="10"/>
    <s v="USA"/>
    <s v="data1"/>
    <n v="4462"/>
  </r>
  <r>
    <x v="16"/>
    <x v="1689"/>
    <n v="54"/>
    <s v="PeachPunch"/>
    <n v="169.28"/>
    <n v="36.752400000000002"/>
    <x v="1648"/>
    <s v="cust-01690"/>
    <s v="John"/>
    <s v="Jones"/>
    <s v="jjones@ideapad.com"/>
    <x v="2"/>
    <s v="Australia"/>
    <s v="data1"/>
    <n v="7316"/>
  </r>
  <r>
    <x v="242"/>
    <x v="1690"/>
    <n v="2179"/>
    <s v="MintCooler"/>
    <n v="188.0864"/>
    <n v="36.847200000000001"/>
    <x v="1649"/>
    <s v="cust-01691"/>
    <s v="Michael"/>
    <s v="Garcia"/>
    <s v="mgarcia@radon.com"/>
    <x v="0"/>
    <s v="Australia"/>
    <s v="data1"/>
    <n v="5836"/>
  </r>
  <r>
    <x v="175"/>
    <x v="1691"/>
    <n v="2520"/>
    <s v="ChocoDelight"/>
    <n v="246.85759999999999"/>
    <n v="36.904400000000003"/>
    <x v="1650"/>
    <s v="cust-01692"/>
    <s v="Isabella"/>
    <s v="Williams"/>
    <s v="iwilliams@ideapad.com"/>
    <x v="5"/>
    <s v="USA"/>
    <s v="data1"/>
    <n v="9023"/>
  </r>
  <r>
    <x v="349"/>
    <x v="1692"/>
    <n v="2606"/>
    <s v="CitrusSplash"/>
    <n v="106.8096"/>
    <n v="37.0916"/>
    <x v="1651"/>
    <s v="cust-01693"/>
    <s v="James"/>
    <s v="Martinez"/>
    <s v="jmartinez@ideapad.com"/>
    <x v="4"/>
    <s v="England"/>
    <s v="data2"/>
    <n v="7927"/>
  </r>
  <r>
    <x v="232"/>
    <x v="1693"/>
    <n v="379"/>
    <s v="GingerFizz"/>
    <n v="53.811999999999998"/>
    <n v="37.200600000000001"/>
    <x v="1652"/>
    <s v="cust-01694"/>
    <s v="Sophia"/>
    <s v="Martinez"/>
    <s v="smartinez@ideapad.com"/>
    <x v="5"/>
    <s v="USA"/>
    <s v="data2"/>
    <n v="9834"/>
  </r>
  <r>
    <x v="12"/>
    <x v="1694"/>
    <n v="537"/>
    <s v="ChocoDelight"/>
    <n v="60.555999999999997"/>
    <n v="37.200600000000001"/>
    <x v="1653"/>
    <s v="cust-01695"/>
    <s v="John"/>
    <s v="Garcia"/>
    <s v="jgarcia@radon.com"/>
    <x v="9"/>
    <s v="USA"/>
    <s v="data1"/>
    <n v="4506"/>
  </r>
  <r>
    <x v="36"/>
    <x v="1695"/>
    <n v="1135"/>
    <s v="TropicalTwist"/>
    <n v="60.555999999999997"/>
    <n v="37.200600000000001"/>
    <x v="1653"/>
    <s v="cust-01696"/>
    <s v="James"/>
    <s v="Jones"/>
    <s v="jjones@ryzen.com"/>
    <x v="2"/>
    <s v="Australia"/>
    <s v="data2"/>
    <n v="6862"/>
  </r>
  <r>
    <x v="185"/>
    <x v="1696"/>
    <n v="1740"/>
    <s v="CitrusSplash"/>
    <n v="70.775999999999996"/>
    <n v="37.200600000000001"/>
    <x v="1654"/>
    <s v="cust-01697"/>
    <s v="Liam"/>
    <s v="Brown"/>
    <s v="lbrown@radon.com"/>
    <x v="4"/>
    <s v="England"/>
    <s v="data2"/>
    <n v="2045"/>
  </r>
  <r>
    <x v="86"/>
    <x v="1697"/>
    <n v="451"/>
    <s v="CitrusSplash"/>
    <n v="85.563999999999993"/>
    <n v="37.200600000000001"/>
    <x v="1655"/>
    <s v="cust-01698"/>
    <s v="Sophia"/>
    <s v="Brown"/>
    <s v="sbrown@ideapad.com"/>
    <x v="11"/>
    <s v="England"/>
    <s v="info1"/>
    <n v="8588"/>
  </r>
  <r>
    <x v="82"/>
    <x v="1698"/>
    <n v="1548"/>
    <s v="MangoBliss"/>
    <n v="96.804000000000002"/>
    <n v="37.200600000000001"/>
    <x v="1656"/>
    <s v="cust-01699"/>
    <s v="Sophia"/>
    <s v="Brown"/>
    <s v="sbrown@ideapad.com"/>
    <x v="11"/>
    <s v="England"/>
    <s v="data2"/>
    <n v="3358"/>
  </r>
  <r>
    <x v="9"/>
    <x v="1699"/>
    <n v="2841"/>
    <s v="ChocoDelight"/>
    <n v="100.176"/>
    <n v="37.200600000000001"/>
    <x v="1657"/>
    <s v="cust-01700"/>
    <s v="James"/>
    <s v="Jones"/>
    <s v="jjones@ryzen.com"/>
    <x v="5"/>
    <s v="USA"/>
    <s v="info1"/>
    <n v="5630"/>
  </r>
  <r>
    <x v="64"/>
    <x v="1700"/>
    <n v="1378"/>
    <s v="GingerFizz"/>
    <n v="112.824"/>
    <n v="37.200600000000001"/>
    <x v="1658"/>
    <s v="cust-01701"/>
    <s v="John"/>
    <s v="Johnson"/>
    <s v="jjohnson@ryzen.com"/>
    <x v="6"/>
    <s v="England"/>
    <s v="data2"/>
    <n v="8540"/>
  </r>
  <r>
    <x v="147"/>
    <x v="1701"/>
    <n v="759"/>
    <s v="PeachPunch"/>
    <n v="131.648"/>
    <n v="37.200600000000001"/>
    <x v="1659"/>
    <s v="cust-01702"/>
    <s v="Olivia"/>
    <s v="Miller"/>
    <s v="omiller@ryzen.com"/>
    <x v="8"/>
    <s v="India"/>
    <s v="data1"/>
    <n v="4647"/>
  </r>
  <r>
    <x v="286"/>
    <x v="1702"/>
    <n v="2743"/>
    <s v="LemonZest"/>
    <n v="166.49199999999999"/>
    <n v="37.200600000000001"/>
    <x v="1660"/>
    <s v="cust-01703"/>
    <s v="James"/>
    <s v="Smith"/>
    <s v="jsmith@radon.com"/>
    <x v="6"/>
    <s v="England"/>
    <s v="info1"/>
    <n v="3385"/>
  </r>
  <r>
    <x v="9"/>
    <x v="1703"/>
    <n v="1277"/>
    <s v="MintCooler"/>
    <n v="8.8520000000000003"/>
    <n v="37.200600000000001"/>
    <x v="1661"/>
    <s v="cust-01704"/>
    <s v="Noah"/>
    <s v="Miller"/>
    <s v="nmiller@radon.com"/>
    <x v="9"/>
    <s v="USA"/>
    <s v="data2"/>
    <n v="8048"/>
  </r>
  <r>
    <x v="176"/>
    <x v="1704"/>
    <n v="1512"/>
    <s v="FizzBerry"/>
    <n v="17"/>
    <n v="37.200600000000001"/>
    <x v="1662"/>
    <s v="cust-01705"/>
    <s v="Michael"/>
    <s v="Jones"/>
    <s v="mjones@ryzen.com"/>
    <x v="8"/>
    <s v="India"/>
    <s v="info1"/>
    <n v="9266"/>
  </r>
  <r>
    <x v="354"/>
    <x v="1705"/>
    <n v="1541"/>
    <s v="TropicalTwist"/>
    <n v="32.735999999999997"/>
    <n v="37.200600000000001"/>
    <x v="1663"/>
    <s v="cust-01706"/>
    <s v="Isabella"/>
    <s v="Williams"/>
    <s v="iwilliams@ideapad.com"/>
    <x v="8"/>
    <s v="India"/>
    <s v="data2"/>
    <n v="7251"/>
  </r>
  <r>
    <x v="337"/>
    <x v="1706"/>
    <n v="2573"/>
    <s v="TropicalTwist"/>
    <n v="38.076000000000001"/>
    <n v="37.200600000000001"/>
    <x v="1664"/>
    <s v="cust-01707"/>
    <s v="Sophia"/>
    <s v="Garcia"/>
    <s v="sgarcia@ideapad.com"/>
    <x v="0"/>
    <s v="Australia"/>
    <s v="data1"/>
    <n v="8259"/>
  </r>
  <r>
    <x v="228"/>
    <x v="1707"/>
    <n v="1963"/>
    <s v="PeachPunch"/>
    <n v="43.695999999999998"/>
    <n v="37.200600000000001"/>
    <x v="1665"/>
    <s v="cust-01708"/>
    <s v="Liam"/>
    <s v="Smith"/>
    <s v="lsmith@ryzen.com"/>
    <x v="3"/>
    <s v="Australia"/>
    <s v="info1"/>
    <n v="5441"/>
  </r>
  <r>
    <x v="324"/>
    <x v="1708"/>
    <n v="1821"/>
    <s v="MangoBliss"/>
    <n v="43.975999999999999"/>
    <n v="37.200600000000001"/>
    <x v="1666"/>
    <s v="cust-01709"/>
    <s v="Sophia"/>
    <s v="Davis"/>
    <s v="sdavis@ryzen.com"/>
    <x v="8"/>
    <s v="India"/>
    <s v="info1"/>
    <n v="2764"/>
  </r>
  <r>
    <x v="150"/>
    <x v="1709"/>
    <n v="712"/>
    <s v="GingerFizz"/>
    <n v="48.192"/>
    <n v="37.200600000000001"/>
    <x v="1667"/>
    <s v="cust-01710"/>
    <s v="Olivia"/>
    <s v="Williams"/>
    <s v="owilliams@ryzen.com"/>
    <x v="0"/>
    <s v="Australia"/>
    <s v="data2"/>
    <n v="4534"/>
  </r>
  <r>
    <x v="208"/>
    <x v="1710"/>
    <n v="2330"/>
    <s v="LemonZest"/>
    <n v="65.052000000000007"/>
    <n v="37.200600000000001"/>
    <x v="1668"/>
    <s v="cust-01711"/>
    <s v="Michael"/>
    <s v="Martinez"/>
    <s v="mmartinez@radon.com"/>
    <x v="5"/>
    <s v="USA"/>
    <s v="data2"/>
    <n v="5921"/>
  </r>
  <r>
    <x v="253"/>
    <x v="1711"/>
    <n v="528"/>
    <s v="MangoBliss"/>
    <n v="125.74"/>
    <n v="37.200600000000001"/>
    <x v="1669"/>
    <s v="cust-01712"/>
    <s v="Olivia"/>
    <s v="Williams"/>
    <s v="owilliams@ryzen.com"/>
    <x v="10"/>
    <s v="USA"/>
    <s v="data2"/>
    <n v="6798"/>
  </r>
  <r>
    <x v="23"/>
    <x v="1712"/>
    <n v="2397"/>
    <s v="BerryBlast"/>
    <n v="16.891999999999999"/>
    <n v="37.290239999999997"/>
    <x v="1670"/>
    <s v="cust-01713"/>
    <s v="John"/>
    <s v="Garcia"/>
    <s v="jgarcia@radon.com"/>
    <x v="1"/>
    <s v="India"/>
    <s v="data1"/>
    <n v="6655"/>
  </r>
  <r>
    <x v="123"/>
    <x v="1713"/>
    <n v="2527"/>
    <s v="CitrusSplash"/>
    <n v="110.236"/>
    <n v="37.290239999999997"/>
    <x v="1671"/>
    <s v="cust-01714"/>
    <s v="Noah"/>
    <s v="Rodriguez"/>
    <s v="nrodriguez@radon.com"/>
    <x v="3"/>
    <s v="Australia"/>
    <s v="info1"/>
    <n v="4725"/>
  </r>
  <r>
    <x v="338"/>
    <x v="1714"/>
    <n v="537"/>
    <s v="TropicalTwist"/>
    <n v="157.56479999999999"/>
    <n v="37.606400000000001"/>
    <x v="1672"/>
    <s v="cust-01715"/>
    <s v="Noah"/>
    <s v="Garcia"/>
    <s v="ngarcia@radon.com"/>
    <x v="4"/>
    <s v="England"/>
    <s v="data2"/>
    <n v="5801"/>
  </r>
  <r>
    <x v="359"/>
    <x v="1715"/>
    <n v="1971"/>
    <s v="LemonZest"/>
    <n v="140.1"/>
    <n v="37.648800000000001"/>
    <x v="1673"/>
    <s v="cust-01716"/>
    <s v="Olivia"/>
    <s v="Miller"/>
    <s v="omiller@ryzen.com"/>
    <x v="2"/>
    <s v="Australia"/>
    <s v="info1"/>
    <n v="2240"/>
  </r>
  <r>
    <x v="322"/>
    <x v="1716"/>
    <n v="134"/>
    <s v="GingerFizz"/>
    <n v="173.82"/>
    <n v="37.648800000000001"/>
    <x v="1674"/>
    <s v="cust-01717"/>
    <s v="Liam"/>
    <s v="Johnson"/>
    <s v="ljohnson@ideapad.com"/>
    <x v="11"/>
    <s v="England"/>
    <s v="data2"/>
    <n v="9118"/>
  </r>
  <r>
    <x v="118"/>
    <x v="1717"/>
    <n v="2628"/>
    <s v="FizzBerry"/>
    <n v="7.82"/>
    <n v="37.648800000000001"/>
    <x v="1675"/>
    <s v="cust-01718"/>
    <s v="Noah"/>
    <s v="Johnson"/>
    <s v="njohnson@radon.com"/>
    <x v="8"/>
    <s v="India"/>
    <s v="info1"/>
    <n v="7799"/>
  </r>
  <r>
    <x v="85"/>
    <x v="1718"/>
    <n v="1469"/>
    <s v="ChocoDelight"/>
    <n v="23.204000000000001"/>
    <n v="37.648800000000001"/>
    <x v="1676"/>
    <s v="cust-01719"/>
    <s v="Isabella"/>
    <s v="Williams"/>
    <s v="iwilliams@ryzen.com"/>
    <x v="2"/>
    <s v="Australia"/>
    <s v="data1"/>
    <n v="1642"/>
  </r>
  <r>
    <x v="224"/>
    <x v="1719"/>
    <n v="1128"/>
    <s v="ChocoDelight"/>
    <n v="25.128"/>
    <n v="37.648800000000001"/>
    <x v="1677"/>
    <s v="cust-01720"/>
    <s v="Emma"/>
    <s v="Davis"/>
    <s v="edavis@ideapad.com"/>
    <x v="10"/>
    <s v="USA"/>
    <s v="data1"/>
    <n v="5347"/>
  </r>
  <r>
    <x v="354"/>
    <x v="1720"/>
    <n v="2083"/>
    <s v="FizzBerry"/>
    <n v="44.56"/>
    <n v="37.648800000000001"/>
    <x v="1678"/>
    <s v="cust-01721"/>
    <s v="Ava"/>
    <s v="Johnson"/>
    <s v="ajohnson@radon.com"/>
    <x v="4"/>
    <s v="England"/>
    <s v="data2"/>
    <n v="5887"/>
  </r>
  <r>
    <x v="193"/>
    <x v="1721"/>
    <n v="847"/>
    <s v="CitrusSplash"/>
    <n v="51.951999999999998"/>
    <n v="37.648800000000001"/>
    <x v="1679"/>
    <s v="cust-01722"/>
    <s v="Olivia"/>
    <s v="Garcia"/>
    <s v="ogarcia@ryzen.com"/>
    <x v="3"/>
    <s v="Australia"/>
    <s v="data1"/>
    <n v="1205"/>
  </r>
  <r>
    <x v="17"/>
    <x v="1722"/>
    <n v="1988"/>
    <s v="GingerFizz"/>
    <n v="57.103999999999999"/>
    <n v="37.648800000000001"/>
    <x v="1680"/>
    <s v="cust-01723"/>
    <s v="Noah"/>
    <s v="Jones"/>
    <s v="njones@ideapad.com"/>
    <x v="4"/>
    <s v="England"/>
    <s v="data2"/>
    <n v="6135"/>
  </r>
  <r>
    <x v="256"/>
    <x v="1723"/>
    <n v="1300"/>
    <s v="GingerFizz"/>
    <n v="65.591999999999999"/>
    <n v="37.648800000000001"/>
    <x v="1681"/>
    <s v="cust-01724"/>
    <s v="Isabella"/>
    <s v="Jones"/>
    <s v="ijones@ryzen.com"/>
    <x v="1"/>
    <s v="India"/>
    <s v="data1"/>
    <n v="8673"/>
  </r>
  <r>
    <x v="292"/>
    <x v="1724"/>
    <n v="2819"/>
    <s v="LemonZest"/>
    <n v="71.88"/>
    <n v="37.648800000000001"/>
    <x v="1682"/>
    <s v="cust-01725"/>
    <s v="Isabella"/>
    <s v="Smith"/>
    <s v="ismith@ideapad.com"/>
    <x v="0"/>
    <s v="Australia"/>
    <s v="info1"/>
    <n v="2762"/>
  </r>
  <r>
    <x v="312"/>
    <x v="1725"/>
    <n v="58"/>
    <s v="FizzBerry"/>
    <n v="91.768000000000001"/>
    <n v="37.648800000000001"/>
    <x v="1683"/>
    <s v="cust-01726"/>
    <s v="Sophia"/>
    <s v="Garcia"/>
    <s v="sgarcia@ideapad.com"/>
    <x v="3"/>
    <s v="Australia"/>
    <s v="data2"/>
    <n v="3835"/>
  </r>
  <r>
    <x v="31"/>
    <x v="1726"/>
    <n v="2509"/>
    <s v="LemonZest"/>
    <n v="94.016000000000005"/>
    <n v="37.648800000000001"/>
    <x v="1684"/>
    <s v="cust-01727"/>
    <s v="Ava"/>
    <s v="Martinez"/>
    <s v="amartinez@ideapad.com"/>
    <x v="6"/>
    <s v="England"/>
    <s v="data2"/>
    <n v="7809"/>
  </r>
  <r>
    <x v="197"/>
    <x v="1727"/>
    <n v="792"/>
    <s v="FizzBerry"/>
    <n v="96.263999999999996"/>
    <n v="37.648800000000001"/>
    <x v="1685"/>
    <s v="cust-01728"/>
    <s v="Ava"/>
    <s v="Miller"/>
    <s v="amiller@ideapad.com"/>
    <x v="4"/>
    <s v="England"/>
    <s v="info1"/>
    <n v="2554"/>
  </r>
  <r>
    <x v="226"/>
    <x v="1728"/>
    <n v="2360"/>
    <s v="MintCooler"/>
    <n v="117.62"/>
    <n v="37.648800000000001"/>
    <x v="1686"/>
    <s v="cust-01729"/>
    <s v="Ava"/>
    <s v="Garcia"/>
    <s v="agarcia@ryzen.com"/>
    <x v="3"/>
    <s v="Australia"/>
    <s v="data1"/>
    <n v="8607"/>
  </r>
  <r>
    <x v="90"/>
    <x v="1729"/>
    <n v="1016"/>
    <s v="MangoBliss"/>
    <n v="134.47999999999999"/>
    <n v="37.648800000000001"/>
    <x v="1687"/>
    <s v="cust-01730"/>
    <s v="Sophia"/>
    <s v="Davis"/>
    <s v="sdavis@ryzen.com"/>
    <x v="1"/>
    <s v="India"/>
    <s v="data1"/>
    <n v="9934"/>
  </r>
  <r>
    <x v="74"/>
    <x v="1730"/>
    <n v="1111"/>
    <s v="MangoBliss"/>
    <n v="134.47999999999999"/>
    <n v="37.648800000000001"/>
    <x v="1687"/>
    <s v="cust-01731"/>
    <s v="Ava"/>
    <s v="Smith"/>
    <s v="asmith@ideapad.com"/>
    <x v="6"/>
    <s v="England"/>
    <s v="data2"/>
    <n v="1470"/>
  </r>
  <r>
    <x v="361"/>
    <x v="1731"/>
    <n v="99"/>
    <s v="FizzBerry"/>
    <n v="162.15600000000001"/>
    <n v="37.648800000000001"/>
    <x v="1688"/>
    <s v="cust-01732"/>
    <s v="Isabella"/>
    <s v="Garcia"/>
    <s v="igarcia@radon.com"/>
    <x v="11"/>
    <s v="England"/>
    <s v="data1"/>
    <n v="4875"/>
  </r>
  <r>
    <x v="57"/>
    <x v="1732"/>
    <n v="2383"/>
    <s v="LemonZest"/>
    <n v="5.4359999999999999"/>
    <n v="38.097000000000001"/>
    <x v="1689"/>
    <s v="cust-01733"/>
    <s v="Michael"/>
    <s v="Johnson"/>
    <s v="mjohnson@radon.com"/>
    <x v="11"/>
    <s v="England"/>
    <s v="data2"/>
    <n v="4700"/>
  </r>
  <r>
    <x v="105"/>
    <x v="1733"/>
    <n v="2531"/>
    <s v="MangoBliss"/>
    <n v="26.036000000000001"/>
    <n v="38.097000000000001"/>
    <x v="1690"/>
    <s v="cust-01734"/>
    <s v="Liam"/>
    <s v="Smith"/>
    <s v="lsmith@radon.com"/>
    <x v="7"/>
    <s v="India"/>
    <s v="info1"/>
    <n v="8444"/>
  </r>
  <r>
    <x v="180"/>
    <x v="1734"/>
    <n v="1900"/>
    <s v="GingerFizz"/>
    <n v="39.524000000000001"/>
    <n v="38.097000000000001"/>
    <x v="1691"/>
    <s v="cust-01735"/>
    <s v="James"/>
    <s v="Smith"/>
    <s v="jsmith@ryzen.com"/>
    <x v="1"/>
    <s v="India"/>
    <s v="info1"/>
    <n v="9851"/>
  </r>
  <r>
    <x v="201"/>
    <x v="1735"/>
    <n v="2552"/>
    <s v="FizzBerry"/>
    <n v="45.143999999999998"/>
    <n v="38.097000000000001"/>
    <x v="1692"/>
    <s v="cust-01736"/>
    <s v="Ava"/>
    <s v="Brown"/>
    <s v="abrown@ideapad.com"/>
    <x v="6"/>
    <s v="England"/>
    <s v="data1"/>
    <n v="1468"/>
  </r>
  <r>
    <x v="280"/>
    <x v="1736"/>
    <n v="2783"/>
    <s v="GingerFizz"/>
    <n v="46.268000000000001"/>
    <n v="38.097000000000001"/>
    <x v="1693"/>
    <s v="cust-01737"/>
    <s v="Sophia"/>
    <s v="Davis"/>
    <s v="sdavis@ryzen.com"/>
    <x v="7"/>
    <s v="India"/>
    <s v="data1"/>
    <n v="4878"/>
  </r>
  <r>
    <x v="104"/>
    <x v="1737"/>
    <n v="2255"/>
    <s v="CitrusSplash"/>
    <n v="78.691999999999993"/>
    <n v="38.097000000000001"/>
    <x v="1694"/>
    <s v="cust-01738"/>
    <s v="Sophia"/>
    <s v="Davis"/>
    <s v="sdavis@ideapad.com"/>
    <x v="2"/>
    <s v="Australia"/>
    <s v="info1"/>
    <n v="5666"/>
  </r>
  <r>
    <x v="32"/>
    <x v="1738"/>
    <n v="450"/>
    <s v="MintCooler"/>
    <n v="86.72"/>
    <n v="38.097000000000001"/>
    <x v="1695"/>
    <s v="cust-01739"/>
    <s v="John"/>
    <s v="Williams"/>
    <s v="jwilliams@radon.com"/>
    <x v="4"/>
    <s v="England"/>
    <s v="info1"/>
    <n v="7424"/>
  </r>
  <r>
    <x v="312"/>
    <x v="1739"/>
    <n v="1023"/>
    <s v="MintCooler"/>
    <n v="90.103999999999999"/>
    <n v="38.097000000000001"/>
    <x v="1696"/>
    <s v="cust-01740"/>
    <s v="John"/>
    <s v="Williams"/>
    <s v="jwilliams@ryzen.com"/>
    <x v="8"/>
    <s v="India"/>
    <s v="data1"/>
    <n v="2087"/>
  </r>
  <r>
    <x v="207"/>
    <x v="1740"/>
    <n v="192"/>
    <s v="ChocoDelight"/>
    <n v="100.22"/>
    <n v="38.097000000000001"/>
    <x v="1697"/>
    <s v="cust-01741"/>
    <s v="Ava"/>
    <s v="Brown"/>
    <s v="abrown@ideapad.com"/>
    <x v="9"/>
    <s v="USA"/>
    <s v="data2"/>
    <n v="7710"/>
  </r>
  <r>
    <x v="174"/>
    <x v="1741"/>
    <n v="2129"/>
    <s v="MintCooler"/>
    <n v="101.34399999999999"/>
    <n v="38.097000000000001"/>
    <x v="1698"/>
    <s v="cust-01742"/>
    <s v="Michael"/>
    <s v="Miller"/>
    <s v="mmiller@ideapad.com"/>
    <x v="2"/>
    <s v="Australia"/>
    <s v="data2"/>
    <n v="8356"/>
  </r>
  <r>
    <x v="357"/>
    <x v="1742"/>
    <n v="1632"/>
    <s v="GingerFizz"/>
    <n v="129.44399999999999"/>
    <n v="38.097000000000001"/>
    <x v="1699"/>
    <s v="cust-01743"/>
    <s v="James"/>
    <s v="Garcia"/>
    <s v="jgarcia@radon.com"/>
    <x v="7"/>
    <s v="India"/>
    <s v="data2"/>
    <n v="9197"/>
  </r>
  <r>
    <x v="198"/>
    <x v="1743"/>
    <n v="2082"/>
    <s v="MangoBliss"/>
    <n v="161.7216"/>
    <n v="38.194000000000003"/>
    <x v="1700"/>
    <s v="cust-01744"/>
    <s v="James"/>
    <s v="Williams"/>
    <s v="jwilliams@ideapad.com"/>
    <x v="10"/>
    <s v="USA"/>
    <s v="data1"/>
    <n v="7239"/>
  </r>
  <r>
    <x v="17"/>
    <x v="1744"/>
    <n v="1401"/>
    <s v="GingerFizz"/>
    <n v="61.832000000000001"/>
    <n v="38.545200000000001"/>
    <x v="1701"/>
    <s v="cust-01745"/>
    <s v="Noah"/>
    <s v="Williams"/>
    <s v="nwilliams@ryzen.com"/>
    <x v="11"/>
    <s v="England"/>
    <s v="data1"/>
    <n v="2277"/>
  </r>
  <r>
    <x v="193"/>
    <x v="1745"/>
    <n v="824"/>
    <s v="PeachPunch"/>
    <n v="62.176000000000002"/>
    <n v="38.545200000000001"/>
    <x v="1702"/>
    <s v="cust-01746"/>
    <s v="Sophia"/>
    <s v="Johnson"/>
    <s v="sjohnson@ideapad.com"/>
    <x v="2"/>
    <s v="Australia"/>
    <s v="info1"/>
    <n v="4425"/>
  </r>
  <r>
    <x v="131"/>
    <x v="1746"/>
    <n v="698"/>
    <s v="TropicalTwist"/>
    <n v="71.024000000000001"/>
    <n v="38.545200000000001"/>
    <x v="1703"/>
    <s v="cust-01747"/>
    <s v="John"/>
    <s v="Martinez"/>
    <s v="jmartinez@ryzen.com"/>
    <x v="3"/>
    <s v="Australia"/>
    <s v="info1"/>
    <n v="6566"/>
  </r>
  <r>
    <x v="160"/>
    <x v="1747"/>
    <n v="1306"/>
    <s v="LemonZest"/>
    <n v="86.191999999999993"/>
    <n v="38.545200000000001"/>
    <x v="1704"/>
    <s v="cust-01748"/>
    <s v="James"/>
    <s v="Johnson"/>
    <s v="jjohnson@ideapad.com"/>
    <x v="8"/>
    <s v="India"/>
    <s v="info1"/>
    <n v="4222"/>
  </r>
  <r>
    <x v="255"/>
    <x v="1748"/>
    <n v="156"/>
    <s v="PeachPunch"/>
    <n v="88.44"/>
    <n v="38.545200000000001"/>
    <x v="1705"/>
    <s v="cust-01749"/>
    <s v="Emma"/>
    <s v="Garcia"/>
    <s v="egarcia@ryzen.com"/>
    <x v="9"/>
    <s v="USA"/>
    <s v="data1"/>
    <n v="4575"/>
  </r>
  <r>
    <x v="294"/>
    <x v="1749"/>
    <n v="1993"/>
    <s v="CitrusSplash"/>
    <n v="103.05200000000001"/>
    <n v="38.545200000000001"/>
    <x v="1706"/>
    <s v="cust-01750"/>
    <s v="Noah"/>
    <s v="Martinez"/>
    <s v="nmartinez@radon.com"/>
    <x v="11"/>
    <s v="England"/>
    <s v="data1"/>
    <n v="5269"/>
  </r>
  <r>
    <x v="327"/>
    <x v="1750"/>
    <n v="1034"/>
    <s v="MangoBliss"/>
    <n v="114.292"/>
    <n v="38.545200000000001"/>
    <x v="1707"/>
    <s v="cust-01751"/>
    <s v="Sophia"/>
    <s v="Miller"/>
    <s v="smiller@ideapad.com"/>
    <x v="5"/>
    <s v="USA"/>
    <s v="data2"/>
    <n v="1780"/>
  </r>
  <r>
    <x v="253"/>
    <x v="1751"/>
    <n v="810"/>
    <s v="MintCooler"/>
    <n v="148.012"/>
    <n v="38.545200000000001"/>
    <x v="1708"/>
    <s v="cust-01752"/>
    <s v="Liam"/>
    <s v="Williams"/>
    <s v="lwilliams@ideapad.com"/>
    <x v="11"/>
    <s v="England"/>
    <s v="data2"/>
    <n v="7247"/>
  </r>
  <r>
    <x v="163"/>
    <x v="1752"/>
    <n v="357"/>
    <s v="TropicalTwist"/>
    <n v="167.12"/>
    <n v="38.545200000000001"/>
    <x v="1709"/>
    <s v="cust-01753"/>
    <s v="Olivia"/>
    <s v="Garcia"/>
    <s v="ogarcia@ideapad.com"/>
    <x v="2"/>
    <s v="Australia"/>
    <s v="info1"/>
    <n v="5308"/>
  </r>
  <r>
    <x v="60"/>
    <x v="1753"/>
    <n v="1113"/>
    <s v="CitrusSplash"/>
    <n v="167.55199999999999"/>
    <n v="38.545200000000001"/>
    <x v="1710"/>
    <s v="cust-01754"/>
    <s v="John"/>
    <s v="Davis"/>
    <s v="jdavis@radon.com"/>
    <x v="4"/>
    <s v="England"/>
    <s v="data2"/>
    <n v="1499"/>
  </r>
  <r>
    <x v="225"/>
    <x v="1754"/>
    <n v="952"/>
    <s v="MintCooler"/>
    <n v="172.74"/>
    <n v="38.545200000000001"/>
    <x v="1711"/>
    <s v="cust-01755"/>
    <s v="James"/>
    <s v="Davis"/>
    <s v="jdavis@radon.com"/>
    <x v="7"/>
    <s v="India"/>
    <s v="data1"/>
    <n v="9289"/>
  </r>
  <r>
    <x v="309"/>
    <x v="1755"/>
    <n v="708"/>
    <s v="MangoBliss"/>
    <n v="174.988"/>
    <n v="38.545200000000001"/>
    <x v="1712"/>
    <s v="cust-01756"/>
    <s v="Olivia"/>
    <s v="Miller"/>
    <s v="omiller@ideapad.com"/>
    <x v="3"/>
    <s v="Australia"/>
    <s v="data2"/>
    <n v="3130"/>
  </r>
  <r>
    <x v="47"/>
    <x v="1756"/>
    <n v="1338"/>
    <s v="MintCooler"/>
    <n v="3.1360000000000001"/>
    <n v="38.545200000000001"/>
    <x v="1713"/>
    <s v="cust-01757"/>
    <s v="Noah"/>
    <s v="Miller"/>
    <s v="nmiller@ideapad.com"/>
    <x v="5"/>
    <s v="USA"/>
    <s v="data2"/>
    <n v="4356"/>
  </r>
  <r>
    <x v="239"/>
    <x v="1757"/>
    <n v="2736"/>
    <s v="LemonZest"/>
    <n v="3.7280000000000002"/>
    <n v="38.545200000000001"/>
    <x v="1714"/>
    <s v="cust-01758"/>
    <s v="Emma"/>
    <s v="Rodriguez"/>
    <s v="erodriguez@radon.com"/>
    <x v="6"/>
    <s v="England"/>
    <s v="info1"/>
    <n v="8602"/>
  </r>
  <r>
    <x v="175"/>
    <x v="1758"/>
    <n v="856"/>
    <s v="PeachPunch"/>
    <n v="17.216000000000001"/>
    <n v="38.545200000000001"/>
    <x v="1715"/>
    <s v="cust-01759"/>
    <s v="Liam"/>
    <s v="Rodriguez"/>
    <s v="lrodriguez@ryzen.com"/>
    <x v="0"/>
    <s v="Australia"/>
    <s v="data2"/>
    <n v="6431"/>
  </r>
  <r>
    <x v="359"/>
    <x v="1759"/>
    <n v="1650"/>
    <s v="TropicalTwist"/>
    <n v="19.463999999999999"/>
    <n v="38.545200000000001"/>
    <x v="1716"/>
    <s v="cust-01760"/>
    <s v="Emma"/>
    <s v="Miller"/>
    <s v="emiller@ideapad.com"/>
    <x v="6"/>
    <s v="England"/>
    <s v="info1"/>
    <n v="5971"/>
  </r>
  <r>
    <x v="210"/>
    <x v="1760"/>
    <n v="883"/>
    <s v="PeachPunch"/>
    <n v="21"/>
    <n v="38.545200000000001"/>
    <x v="1717"/>
    <s v="cust-01761"/>
    <s v="Olivia"/>
    <s v="Davis"/>
    <s v="odavis@radon.com"/>
    <x v="11"/>
    <s v="England"/>
    <s v="data1"/>
    <n v="1862"/>
  </r>
  <r>
    <x v="9"/>
    <x v="1761"/>
    <n v="414"/>
    <s v="LemonZest"/>
    <n v="28.867999999999999"/>
    <n v="38.545200000000001"/>
    <x v="1718"/>
    <s v="cust-01762"/>
    <s v="John"/>
    <s v="Johnson"/>
    <s v="jjohnson@radon.com"/>
    <x v="5"/>
    <s v="USA"/>
    <s v="info1"/>
    <n v="7736"/>
  </r>
  <r>
    <x v="117"/>
    <x v="1762"/>
    <n v="874"/>
    <s v="MangoBliss"/>
    <n v="28.867999999999999"/>
    <n v="38.545200000000001"/>
    <x v="1718"/>
    <s v="cust-01763"/>
    <s v="Olivia"/>
    <s v="Williams"/>
    <s v="owilliams@radon.com"/>
    <x v="1"/>
    <s v="India"/>
    <s v="data1"/>
    <n v="2713"/>
  </r>
  <r>
    <x v="330"/>
    <x v="1763"/>
    <n v="1032"/>
    <s v="FizzBerry"/>
    <n v="29.992000000000001"/>
    <n v="38.545200000000001"/>
    <x v="1719"/>
    <s v="cust-01764"/>
    <s v="Noah"/>
    <s v="Jones"/>
    <s v="njones@radon.com"/>
    <x v="2"/>
    <s v="Australia"/>
    <s v="data2"/>
    <n v="2648"/>
  </r>
  <r>
    <x v="11"/>
    <x v="1764"/>
    <n v="727"/>
    <s v="FizzBerry"/>
    <n v="33.363999999999997"/>
    <n v="38.545200000000001"/>
    <x v="1720"/>
    <s v="cust-01765"/>
    <s v="James"/>
    <s v="Jones"/>
    <s v="jjones@radon.com"/>
    <x v="8"/>
    <s v="India"/>
    <s v="data1"/>
    <n v="9823"/>
  </r>
  <r>
    <x v="291"/>
    <x v="1765"/>
    <n v="1632"/>
    <s v="PeachPunch"/>
    <n v="34.488"/>
    <n v="38.545200000000001"/>
    <x v="1721"/>
    <s v="cust-01766"/>
    <s v="Isabella"/>
    <s v="Johnson"/>
    <s v="ijohnson@ideapad.com"/>
    <x v="3"/>
    <s v="Australia"/>
    <s v="data2"/>
    <n v="8701"/>
  </r>
  <r>
    <x v="252"/>
    <x v="1766"/>
    <n v="1500"/>
    <s v="FizzBerry"/>
    <n v="35.548000000000002"/>
    <n v="38.545200000000001"/>
    <x v="1722"/>
    <s v="cust-01767"/>
    <s v="Emma"/>
    <s v="Jones"/>
    <s v="ejones@ideapad.com"/>
    <x v="3"/>
    <s v="Australia"/>
    <s v="info1"/>
    <n v="1129"/>
  </r>
  <r>
    <x v="232"/>
    <x v="1767"/>
    <n v="111"/>
    <s v="PeachPunch"/>
    <n v="36.323999999999998"/>
    <n v="38.545200000000001"/>
    <x v="1723"/>
    <s v="cust-01768"/>
    <s v="John"/>
    <s v="Martinez"/>
    <s v="jmartinez@ryzen.com"/>
    <x v="10"/>
    <s v="USA"/>
    <s v="data1"/>
    <n v="2843"/>
  </r>
  <r>
    <x v="54"/>
    <x v="1768"/>
    <n v="2025"/>
    <s v="FizzBerry"/>
    <n v="45.783999999999999"/>
    <n v="38.545200000000001"/>
    <x v="1724"/>
    <s v="cust-01769"/>
    <s v="Sophia"/>
    <s v="Garcia"/>
    <s v="sgarcia@ryzen.com"/>
    <x v="9"/>
    <s v="USA"/>
    <s v="data1"/>
    <n v="3984"/>
  </r>
  <r>
    <x v="255"/>
    <x v="1769"/>
    <n v="1499"/>
    <s v="CitrusSplash"/>
    <n v="46.44"/>
    <n v="38.545200000000001"/>
    <x v="1725"/>
    <s v="cust-01770"/>
    <s v="Michael"/>
    <s v="Martinez"/>
    <s v="mmartinez@ryzen.com"/>
    <x v="4"/>
    <s v="England"/>
    <s v="info1"/>
    <n v="3594"/>
  </r>
  <r>
    <x v="168"/>
    <x v="1770"/>
    <n v="341"/>
    <s v="GingerFizz"/>
    <n v="49.631999999999998"/>
    <n v="38.545200000000001"/>
    <x v="1726"/>
    <s v="cust-01771"/>
    <s v="Ava"/>
    <s v="Martinez"/>
    <s v="amartinez@ryzen.com"/>
    <x v="6"/>
    <s v="England"/>
    <s v="data1"/>
    <n v="8013"/>
  </r>
  <r>
    <x v="352"/>
    <x v="1771"/>
    <n v="958"/>
    <s v="GingerFizz"/>
    <n v="53.595999999999997"/>
    <n v="38.545200000000001"/>
    <x v="1727"/>
    <s v="cust-01772"/>
    <s v="Sophia"/>
    <s v="Brown"/>
    <s v="sbrown@radon.com"/>
    <x v="1"/>
    <s v="India"/>
    <s v="data2"/>
    <n v="1685"/>
  </r>
  <r>
    <x v="67"/>
    <x v="1772"/>
    <n v="163"/>
    <s v="TropicalTwist"/>
    <n v="104.904"/>
    <n v="38.545200000000001"/>
    <x v="1728"/>
    <s v="cust-01773"/>
    <s v="Sophia"/>
    <s v="Miller"/>
    <s v="smiller@ideapad.com"/>
    <x v="10"/>
    <s v="USA"/>
    <s v="info1"/>
    <n v="6728"/>
  </r>
  <r>
    <x v="145"/>
    <x v="1773"/>
    <n v="1673"/>
    <s v="BerryBlast"/>
    <n v="148.8544"/>
    <n v="38.5944"/>
    <x v="1729"/>
    <s v="cust-01774"/>
    <s v="John"/>
    <s v="Rodriguez"/>
    <s v="jrodriguez@ryzen.com"/>
    <x v="11"/>
    <s v="England"/>
    <s v="data2"/>
    <n v="7592"/>
  </r>
  <r>
    <x v="221"/>
    <x v="1774"/>
    <n v="386"/>
    <s v="TropicalTwist"/>
    <n v="48.444800000000001"/>
    <n v="38.724400000000003"/>
    <x v="1730"/>
    <s v="cust-01775"/>
    <s v="Isabella"/>
    <s v="Davis"/>
    <s v="idavis@radon.com"/>
    <x v="4"/>
    <s v="England"/>
    <s v="data2"/>
    <n v="6282"/>
  </r>
  <r>
    <x v="337"/>
    <x v="1775"/>
    <n v="1200"/>
    <s v="BerryBlast"/>
    <n v="139.928"/>
    <n v="38.72448"/>
    <x v="1731"/>
    <s v="cust-01776"/>
    <s v="Sophia"/>
    <s v="Davis"/>
    <s v="sdavis@ideapad.com"/>
    <x v="1"/>
    <s v="India"/>
    <s v="info1"/>
    <n v="7063"/>
  </r>
  <r>
    <x v="225"/>
    <x v="1776"/>
    <n v="720"/>
    <s v="TropicalTwist"/>
    <n v="193.73759999999999"/>
    <n v="38.880400000000002"/>
    <x v="1732"/>
    <s v="cust-01777"/>
    <s v="Olivia"/>
    <s v="Martinez"/>
    <s v="omartinez@radon.com"/>
    <x v="0"/>
    <s v="Australia"/>
    <s v="data2"/>
    <n v="1268"/>
  </r>
  <r>
    <x v="351"/>
    <x v="1777"/>
    <n v="1949"/>
    <s v="MangoBliss"/>
    <n v="186.0608"/>
    <n v="38.896000000000001"/>
    <x v="1733"/>
    <s v="cust-01778"/>
    <s v="John"/>
    <s v="Martinez"/>
    <s v="jmartinez@ideapad.com"/>
    <x v="6"/>
    <s v="England"/>
    <s v="data1"/>
    <n v="2394"/>
  </r>
  <r>
    <x v="122"/>
    <x v="1778"/>
    <n v="1801"/>
    <s v="CitrusSplash"/>
    <n v="139.60400000000001"/>
    <n v="38.993400000000001"/>
    <x v="1734"/>
    <s v="cust-01779"/>
    <s v="John"/>
    <s v="Johnson"/>
    <s v="jjohnson@ideapad.com"/>
    <x v="3"/>
    <s v="Australia"/>
    <s v="data2"/>
    <n v="9948"/>
  </r>
  <r>
    <x v="156"/>
    <x v="1779"/>
    <n v="1251"/>
    <s v="GingerFizz"/>
    <n v="157.58799999999999"/>
    <n v="38.993400000000001"/>
    <x v="1735"/>
    <s v="cust-01780"/>
    <s v="Ava"/>
    <s v="Martinez"/>
    <s v="amartinez@radon.com"/>
    <x v="1"/>
    <s v="India"/>
    <s v="data2"/>
    <n v="7740"/>
  </r>
  <r>
    <x v="327"/>
    <x v="1780"/>
    <n v="1921"/>
    <s v="FizzBerry"/>
    <n v="165.45599999999999"/>
    <n v="38.993400000000001"/>
    <x v="1736"/>
    <s v="cust-01781"/>
    <s v="Liam"/>
    <s v="Miller"/>
    <s v="lmiller@ryzen.com"/>
    <x v="8"/>
    <s v="India"/>
    <s v="data1"/>
    <n v="7115"/>
  </r>
  <r>
    <x v="318"/>
    <x v="1781"/>
    <n v="2812"/>
    <s v="FizzBerry"/>
    <n v="5.3920000000000003"/>
    <n v="38.993400000000001"/>
    <x v="1737"/>
    <s v="cust-01782"/>
    <s v="Noah"/>
    <s v="Martinez"/>
    <s v="nmartinez@ryzen.com"/>
    <x v="10"/>
    <s v="USA"/>
    <s v="data1"/>
    <n v="1492"/>
  </r>
  <r>
    <x v="14"/>
    <x v="1782"/>
    <n v="496"/>
    <s v="ChocoDelight"/>
    <n v="11.012"/>
    <n v="38.993400000000001"/>
    <x v="1738"/>
    <s v="cust-01783"/>
    <s v="Emma"/>
    <s v="Garcia"/>
    <s v="egarcia@ideapad.com"/>
    <x v="1"/>
    <s v="India"/>
    <s v="data1"/>
    <n v="5040"/>
  </r>
  <r>
    <x v="231"/>
    <x v="1783"/>
    <n v="128"/>
    <s v="CitrusSplash"/>
    <n v="11.635999999999999"/>
    <n v="38.993400000000001"/>
    <x v="1739"/>
    <s v="cust-01784"/>
    <s v="Michael"/>
    <s v="Smith"/>
    <s v="msmith@ideapad.com"/>
    <x v="10"/>
    <s v="USA"/>
    <s v="data2"/>
    <n v="1937"/>
  </r>
  <r>
    <x v="313"/>
    <x v="1784"/>
    <n v="2233"/>
    <s v="TropicalTwist"/>
    <n v="20.004000000000001"/>
    <n v="38.993400000000001"/>
    <x v="1740"/>
    <s v="cust-01785"/>
    <s v="Noah"/>
    <s v="Miller"/>
    <s v="nmiller@ideapad.com"/>
    <x v="2"/>
    <s v="Australia"/>
    <s v="data2"/>
    <n v="7378"/>
  </r>
  <r>
    <x v="116"/>
    <x v="1785"/>
    <n v="1764"/>
    <s v="MangoBliss"/>
    <n v="20.004000000000001"/>
    <n v="38.993400000000001"/>
    <x v="1740"/>
    <s v="cust-01786"/>
    <s v="Olivia"/>
    <s v="Brown"/>
    <s v="obrown@ryzen.com"/>
    <x v="7"/>
    <s v="India"/>
    <s v="info1"/>
    <n v="6239"/>
  </r>
  <r>
    <x v="348"/>
    <x v="1786"/>
    <n v="1559"/>
    <s v="TropicalTwist"/>
    <n v="30.576000000000001"/>
    <n v="38.993400000000001"/>
    <x v="1741"/>
    <s v="cust-01787"/>
    <s v="Michael"/>
    <s v="Martinez"/>
    <s v="mmartinez@radon.com"/>
    <x v="0"/>
    <s v="Australia"/>
    <s v="info1"/>
    <n v="9586"/>
  </r>
  <r>
    <x v="153"/>
    <x v="1787"/>
    <n v="1423"/>
    <s v="LemonZest"/>
    <n v="36.195999999999998"/>
    <n v="38.993400000000001"/>
    <x v="1742"/>
    <s v="cust-01788"/>
    <s v="John"/>
    <s v="Martinez"/>
    <s v="jmartinez@ryzen.com"/>
    <x v="4"/>
    <s v="England"/>
    <s v="data2"/>
    <n v="6015"/>
  </r>
  <r>
    <x v="283"/>
    <x v="1788"/>
    <n v="1858"/>
    <s v="FizzBerry"/>
    <n v="39.112000000000002"/>
    <n v="38.993400000000001"/>
    <x v="1743"/>
    <s v="cust-01789"/>
    <s v="Olivia"/>
    <s v="Martinez"/>
    <s v="omartinez@radon.com"/>
    <x v="11"/>
    <s v="England"/>
    <s v="info1"/>
    <n v="5857"/>
  </r>
  <r>
    <x v="80"/>
    <x v="1789"/>
    <n v="1774"/>
    <s v="ChocoDelight"/>
    <n v="41.816000000000003"/>
    <n v="38.993400000000001"/>
    <x v="1744"/>
    <s v="cust-01790"/>
    <s v="John"/>
    <s v="Miller"/>
    <s v="jmiller@radon.com"/>
    <x v="6"/>
    <s v="England"/>
    <s v="data2"/>
    <n v="9475"/>
  </r>
  <r>
    <x v="142"/>
    <x v="1790"/>
    <n v="1172"/>
    <s v="GingerFizz"/>
    <n v="44.064"/>
    <n v="38.993400000000001"/>
    <x v="1745"/>
    <s v="cust-01791"/>
    <s v="Olivia"/>
    <s v="Miller"/>
    <s v="omiller@ideapad.com"/>
    <x v="9"/>
    <s v="USA"/>
    <s v="data1"/>
    <n v="3452"/>
  </r>
  <r>
    <x v="85"/>
    <x v="1791"/>
    <n v="1300"/>
    <s v="FizzBerry"/>
    <n v="53.411999999999999"/>
    <n v="38.993400000000001"/>
    <x v="1746"/>
    <s v="cust-01792"/>
    <s v="Olivia"/>
    <s v="Smith"/>
    <s v="osmith@ryzen.com"/>
    <x v="6"/>
    <s v="England"/>
    <s v="data2"/>
    <n v="4220"/>
  </r>
  <r>
    <x v="173"/>
    <x v="1792"/>
    <n v="934"/>
    <s v="MangoBliss"/>
    <n v="60.923999999999999"/>
    <n v="38.993400000000001"/>
    <x v="1747"/>
    <s v="cust-01793"/>
    <s v="John"/>
    <s v="Smith"/>
    <s v="jsmith@radon.com"/>
    <x v="6"/>
    <s v="England"/>
    <s v="data2"/>
    <n v="9443"/>
  </r>
  <r>
    <x v="76"/>
    <x v="1793"/>
    <n v="2237"/>
    <s v="MintCooler"/>
    <n v="64.296000000000006"/>
    <n v="38.993400000000001"/>
    <x v="1748"/>
    <s v="cust-01794"/>
    <s v="Sophia"/>
    <s v="Miller"/>
    <s v="smiller@ideapad.com"/>
    <x v="9"/>
    <s v="USA"/>
    <s v="info1"/>
    <n v="9753"/>
  </r>
  <r>
    <x v="319"/>
    <x v="1794"/>
    <n v="1809"/>
    <s v="PeachPunch"/>
    <n v="67.212000000000003"/>
    <n v="38.993400000000001"/>
    <x v="1749"/>
    <s v="cust-01795"/>
    <s v="Ava"/>
    <s v="Rodriguez"/>
    <s v="arodriguez@ryzen.com"/>
    <x v="8"/>
    <s v="India"/>
    <s v="data2"/>
    <n v="2987"/>
  </r>
  <r>
    <x v="347"/>
    <x v="1795"/>
    <n v="372"/>
    <s v="PeachPunch"/>
    <n v="69.459999999999994"/>
    <n v="38.993400000000001"/>
    <x v="1750"/>
    <s v="cust-01796"/>
    <s v="John"/>
    <s v="Brown"/>
    <s v="jbrown@ryzen.com"/>
    <x v="7"/>
    <s v="India"/>
    <s v="data1"/>
    <n v="7189"/>
  </r>
  <r>
    <x v="270"/>
    <x v="1796"/>
    <n v="851"/>
    <s v="FizzBerry"/>
    <n v="82.28"/>
    <n v="38.993400000000001"/>
    <x v="1751"/>
    <s v="cust-01797"/>
    <s v="James"/>
    <s v="Rodriguez"/>
    <s v="jrodriguez@ryzen.com"/>
    <x v="10"/>
    <s v="USA"/>
    <s v="data1"/>
    <n v="3216"/>
  </r>
  <r>
    <x v="239"/>
    <x v="1797"/>
    <n v="840"/>
    <s v="LemonZest"/>
    <n v="127.964"/>
    <n v="38.993400000000001"/>
    <x v="1752"/>
    <s v="cust-01798"/>
    <s v="John"/>
    <s v="Smith"/>
    <s v="jsmith@ryzen.com"/>
    <x v="0"/>
    <s v="Australia"/>
    <s v="data2"/>
    <n v="3945"/>
  </r>
  <r>
    <x v="67"/>
    <x v="1798"/>
    <n v="2693"/>
    <s v="FizzBerry"/>
    <n v="157.83760000000001"/>
    <n v="38.993400000000001"/>
    <x v="1753"/>
    <s v="cust-01799"/>
    <s v="Sophia"/>
    <s v="Brown"/>
    <s v="sbrown@ideapad.com"/>
    <x v="1"/>
    <s v="India"/>
    <s v="info1"/>
    <n v="6505"/>
  </r>
  <r>
    <x v="348"/>
    <x v="1799"/>
    <n v="146"/>
    <s v="FizzBerry"/>
    <n v="137.35599999999999"/>
    <n v="38.993400000000001"/>
    <x v="1754"/>
    <s v="cust-01800"/>
    <s v="Isabella"/>
    <s v="Rodriguez"/>
    <s v="irodriguez@ideapad.com"/>
    <x v="1"/>
    <s v="India"/>
    <s v="data2"/>
    <n v="9862"/>
  </r>
  <r>
    <x v="103"/>
    <x v="1800"/>
    <n v="814"/>
    <s v="MintCooler"/>
    <n v="85.491200000000006"/>
    <n v="39.182000000000002"/>
    <x v="1755"/>
    <s v="cust-01801"/>
    <s v="Ava"/>
    <s v="Martinez"/>
    <s v="amartinez@radon.com"/>
    <x v="7"/>
    <s v="India"/>
    <s v="info1"/>
    <n v="6685"/>
  </r>
  <r>
    <x v="30"/>
    <x v="1801"/>
    <n v="1832"/>
    <s v="MintCooler"/>
    <n v="120.7456"/>
    <n v="39.296399999999998"/>
    <x v="1756"/>
    <s v="cust-01802"/>
    <s v="Liam"/>
    <s v="Brown"/>
    <s v="lbrown@ryzen.com"/>
    <x v="3"/>
    <s v="Australia"/>
    <s v="data1"/>
    <n v="6213"/>
  </r>
  <r>
    <x v="296"/>
    <x v="1802"/>
    <n v="1940"/>
    <s v="CitrusSplash"/>
    <n v="22.499199999999998"/>
    <n v="39.369199999999999"/>
    <x v="1757"/>
    <s v="cust-01803"/>
    <s v="Isabella"/>
    <s v="Jones"/>
    <s v="ijones@ryzen.com"/>
    <x v="4"/>
    <s v="England"/>
    <s v="data1"/>
    <n v="5427"/>
  </r>
  <r>
    <x v="149"/>
    <x v="1803"/>
    <n v="387"/>
    <s v="PeachPunch"/>
    <n v="53.14"/>
    <n v="39.441600000000001"/>
    <x v="1758"/>
    <s v="cust-01804"/>
    <s v="Olivia"/>
    <s v="Brown"/>
    <s v="obrown@ryzen.com"/>
    <x v="5"/>
    <s v="USA"/>
    <s v="info1"/>
    <n v="8478"/>
  </r>
  <r>
    <x v="285"/>
    <x v="1804"/>
    <n v="2353"/>
    <s v="FizzBerry"/>
    <n v="68.251999999999995"/>
    <n v="39.441600000000001"/>
    <x v="1759"/>
    <s v="cust-01805"/>
    <s v="Sophia"/>
    <s v="Davis"/>
    <s v="sdavis@radon.com"/>
    <x v="10"/>
    <s v="USA"/>
    <s v="data2"/>
    <n v="3925"/>
  </r>
  <r>
    <x v="256"/>
    <x v="1805"/>
    <n v="2800"/>
    <s v="CitrusSplash"/>
    <n v="4.4400000000000004"/>
    <n v="39.441600000000001"/>
    <x v="1760"/>
    <s v="cust-01806"/>
    <s v="Liam"/>
    <s v="Williams"/>
    <s v="lwilliams@ideapad.com"/>
    <x v="11"/>
    <s v="England"/>
    <s v="data2"/>
    <n v="7106"/>
  </r>
  <r>
    <x v="241"/>
    <x v="1806"/>
    <n v="2440"/>
    <s v="ChocoDelight"/>
    <n v="13.176"/>
    <n v="39.441600000000001"/>
    <x v="1761"/>
    <s v="cust-01807"/>
    <s v="Noah"/>
    <s v="Brown"/>
    <s v="nbrown@ideapad.com"/>
    <x v="2"/>
    <s v="Australia"/>
    <s v="info1"/>
    <n v="7095"/>
  </r>
  <r>
    <x v="44"/>
    <x v="1807"/>
    <n v="1867"/>
    <s v="CitrusSplash"/>
    <n v="23.292000000000002"/>
    <n v="39.441600000000001"/>
    <x v="1762"/>
    <s v="cust-01808"/>
    <s v="Sophia"/>
    <s v="Rodriguez"/>
    <s v="srodriguez@ryzen.com"/>
    <x v="1"/>
    <s v="India"/>
    <s v="data1"/>
    <n v="8545"/>
  </r>
  <r>
    <x v="270"/>
    <x v="1808"/>
    <n v="439"/>
    <s v="FizzBerry"/>
    <n v="27.288"/>
    <n v="39.441600000000001"/>
    <x v="1763"/>
    <s v="cust-01809"/>
    <s v="Isabella"/>
    <s v="Davis"/>
    <s v="idavis@radon.com"/>
    <x v="4"/>
    <s v="England"/>
    <s v="data2"/>
    <n v="2736"/>
  </r>
  <r>
    <x v="117"/>
    <x v="1809"/>
    <n v="1959"/>
    <s v="ChocoDelight"/>
    <n v="29.536000000000001"/>
    <n v="39.441600000000001"/>
    <x v="1764"/>
    <s v="cust-01810"/>
    <s v="Sophia"/>
    <s v="Rodriguez"/>
    <s v="srodriguez@radon.com"/>
    <x v="0"/>
    <s v="Australia"/>
    <s v="data1"/>
    <n v="6133"/>
  </r>
  <r>
    <x v="162"/>
    <x v="1810"/>
    <n v="1728"/>
    <s v="LemonZest"/>
    <n v="34.512"/>
    <n v="39.441600000000001"/>
    <x v="1765"/>
    <s v="cust-01811"/>
    <s v="Liam"/>
    <s v="Johnson"/>
    <s v="ljohnson@radon.com"/>
    <x v="7"/>
    <s v="India"/>
    <s v="data1"/>
    <n v="4439"/>
  </r>
  <r>
    <x v="223"/>
    <x v="1811"/>
    <n v="417"/>
    <s v="FizzBerry"/>
    <n v="44.148000000000003"/>
    <n v="39.441600000000001"/>
    <x v="1766"/>
    <s v="cust-01812"/>
    <s v="Noah"/>
    <s v="Smith"/>
    <s v="nsmith@ryzen.com"/>
    <x v="10"/>
    <s v="USA"/>
    <s v="data2"/>
    <n v="1632"/>
  </r>
  <r>
    <x v="122"/>
    <x v="1812"/>
    <n v="1631"/>
    <s v="LemonZest"/>
    <n v="52.015999999999998"/>
    <n v="39.441600000000001"/>
    <x v="1767"/>
    <s v="cust-01813"/>
    <s v="Sophia"/>
    <s v="Martinez"/>
    <s v="smartinez@ryzen.com"/>
    <x v="0"/>
    <s v="Australia"/>
    <s v="info1"/>
    <n v="3166"/>
  </r>
  <r>
    <x v="105"/>
    <x v="1813"/>
    <n v="1558"/>
    <s v="GingerFizz"/>
    <n v="59.26"/>
    <n v="39.441600000000001"/>
    <x v="1768"/>
    <s v="cust-01814"/>
    <s v="James"/>
    <s v="Rodriguez"/>
    <s v="jrodriguez@ideapad.com"/>
    <x v="6"/>
    <s v="England"/>
    <s v="info1"/>
    <n v="1696"/>
  </r>
  <r>
    <x v="294"/>
    <x v="1814"/>
    <n v="624"/>
    <s v="FizzBerry"/>
    <n v="59.26"/>
    <n v="39.441600000000001"/>
    <x v="1768"/>
    <s v="cust-01815"/>
    <s v="Ava"/>
    <s v="Johnson"/>
    <s v="ajohnson@ideapad.com"/>
    <x v="8"/>
    <s v="India"/>
    <s v="data1"/>
    <n v="9509"/>
  </r>
  <r>
    <x v="205"/>
    <x v="1815"/>
    <n v="2160"/>
    <s v="FizzBerry"/>
    <n v="61.008000000000003"/>
    <n v="39.441600000000001"/>
    <x v="1769"/>
    <s v="cust-01816"/>
    <s v="Emma"/>
    <s v="Johnson"/>
    <s v="ejohnson@ideapad.com"/>
    <x v="1"/>
    <s v="India"/>
    <s v="data2"/>
    <n v="2581"/>
  </r>
  <r>
    <x v="351"/>
    <x v="1816"/>
    <n v="935"/>
    <s v="GingerFizz"/>
    <n v="114.916"/>
    <n v="39.441600000000001"/>
    <x v="1770"/>
    <s v="cust-01817"/>
    <s v="Emma"/>
    <s v="Rodriguez"/>
    <s v="erodriguez@ryzen.com"/>
    <x v="3"/>
    <s v="Australia"/>
    <s v="data2"/>
    <n v="9339"/>
  </r>
  <r>
    <x v="0"/>
    <x v="1817"/>
    <n v="1217"/>
    <s v="TropicalTwist"/>
    <n v="115.944"/>
    <n v="39.441600000000001"/>
    <x v="1771"/>
    <s v="cust-01818"/>
    <s v="John"/>
    <s v="Miller"/>
    <s v="jmiller@ideapad.com"/>
    <x v="0"/>
    <s v="Australia"/>
    <s v="data1"/>
    <n v="7586"/>
  </r>
  <r>
    <x v="104"/>
    <x v="1818"/>
    <n v="454"/>
    <s v="ChocoDelight"/>
    <n v="38.527999999999999"/>
    <n v="39.441600000000001"/>
    <x v="1772"/>
    <s v="cust-01819"/>
    <s v="Emma"/>
    <s v="Rodriguez"/>
    <s v="erodriguez@ideapad.com"/>
    <x v="4"/>
    <s v="England"/>
    <s v="data2"/>
    <n v="6454"/>
  </r>
  <r>
    <x v="273"/>
    <x v="1819"/>
    <n v="57"/>
    <s v="BerryBlast"/>
    <n v="66.004000000000005"/>
    <n v="39.441600000000001"/>
    <x v="1773"/>
    <s v="cust-01820"/>
    <s v="John"/>
    <s v="Smith"/>
    <s v="jsmith@radon.com"/>
    <x v="3"/>
    <s v="Australia"/>
    <s v="data1"/>
    <n v="4930"/>
  </r>
  <r>
    <x v="23"/>
    <x v="1820"/>
    <n v="514"/>
    <s v="TropicalTwist"/>
    <n v="76.12"/>
    <n v="39.441600000000001"/>
    <x v="1774"/>
    <s v="cust-01821"/>
    <s v="Michael"/>
    <s v="Brown"/>
    <s v="mbrown@radon.com"/>
    <x v="7"/>
    <s v="India"/>
    <s v="data2"/>
    <n v="3282"/>
  </r>
  <r>
    <x v="358"/>
    <x v="1821"/>
    <n v="2590"/>
    <s v="MintCooler"/>
    <n v="80.292000000000002"/>
    <n v="39.441600000000001"/>
    <x v="1775"/>
    <s v="cust-01822"/>
    <s v="Sophia"/>
    <s v="Jones"/>
    <s v="sjones@radon.com"/>
    <x v="2"/>
    <s v="Australia"/>
    <s v="data1"/>
    <n v="7942"/>
  </r>
  <r>
    <x v="286"/>
    <x v="1822"/>
    <n v="2154"/>
    <s v="FizzBerry"/>
    <n v="81.739999999999995"/>
    <n v="39.441600000000001"/>
    <x v="1776"/>
    <s v="cust-01823"/>
    <s v="Ava"/>
    <s v="Martinez"/>
    <s v="amartinez@radon.com"/>
    <x v="9"/>
    <s v="USA"/>
    <s v="data2"/>
    <n v="3640"/>
  </r>
  <r>
    <x v="350"/>
    <x v="1823"/>
    <n v="2387"/>
    <s v="LemonZest"/>
    <n v="105.34399999999999"/>
    <n v="39.441600000000001"/>
    <x v="1777"/>
    <s v="cust-01824"/>
    <s v="Noah"/>
    <s v="Davis"/>
    <s v="ndavis@ryzen.com"/>
    <x v="11"/>
    <s v="England"/>
    <s v="data2"/>
    <n v="1014"/>
  </r>
  <r>
    <x v="16"/>
    <x v="1824"/>
    <n v="804"/>
    <s v="CitrusSplash"/>
    <n v="114.336"/>
    <n v="39.441600000000001"/>
    <x v="1778"/>
    <s v="cust-01825"/>
    <s v="Olivia"/>
    <s v="Davis"/>
    <s v="odavis@ideapad.com"/>
    <x v="8"/>
    <s v="India"/>
    <s v="data1"/>
    <n v="6386"/>
  </r>
  <r>
    <x v="358"/>
    <x v="1825"/>
    <n v="43"/>
    <s v="GingerFizz"/>
    <n v="167.16399999999999"/>
    <n v="39.441600000000001"/>
    <x v="1779"/>
    <s v="cust-01826"/>
    <s v="Sophia"/>
    <s v="Martinez"/>
    <s v="smartinez@ideapad.com"/>
    <x v="10"/>
    <s v="USA"/>
    <s v="data2"/>
    <n v="2691"/>
  </r>
  <r>
    <x v="35"/>
    <x v="1826"/>
    <n v="2407"/>
    <s v="CitrusSplash"/>
    <n v="69.415999999999997"/>
    <n v="39.889800000000001"/>
    <x v="1780"/>
    <s v="cust-01827"/>
    <s v="James"/>
    <s v="Williams"/>
    <s v="jwilliams@ryzen.com"/>
    <x v="5"/>
    <s v="USA"/>
    <s v="info1"/>
    <n v="9536"/>
  </r>
  <r>
    <x v="313"/>
    <x v="1827"/>
    <n v="2237"/>
    <s v="MintCooler"/>
    <n v="4.2240000000000002"/>
    <n v="39.889800000000001"/>
    <x v="1781"/>
    <s v="cust-01828"/>
    <s v="Sophia"/>
    <s v="Johnson"/>
    <s v="sjohnson@radon.com"/>
    <x v="11"/>
    <s v="England"/>
    <s v="data1"/>
    <n v="6338"/>
  </r>
  <r>
    <x v="291"/>
    <x v="1828"/>
    <n v="1272"/>
    <s v="TropicalTwist"/>
    <n v="7.82"/>
    <n v="39.889800000000001"/>
    <x v="1782"/>
    <s v="cust-01829"/>
    <s v="Olivia"/>
    <s v="Garcia"/>
    <s v="ogarcia@radon.com"/>
    <x v="4"/>
    <s v="England"/>
    <s v="data1"/>
    <n v="1340"/>
  </r>
  <r>
    <x v="292"/>
    <x v="1829"/>
    <n v="73"/>
    <s v="TropicalTwist"/>
    <n v="12.092000000000001"/>
    <n v="39.889800000000001"/>
    <x v="1783"/>
    <s v="cust-01830"/>
    <s v="Isabella"/>
    <s v="Rodriguez"/>
    <s v="irodriguez@ryzen.com"/>
    <x v="2"/>
    <s v="Australia"/>
    <s v="data1"/>
    <n v="8864"/>
  </r>
  <r>
    <x v="105"/>
    <x v="1830"/>
    <n v="476"/>
    <s v="LemonZest"/>
    <n v="18.256"/>
    <n v="39.889800000000001"/>
    <x v="1784"/>
    <s v="cust-01831"/>
    <s v="Sophia"/>
    <s v="Martinez"/>
    <s v="smartinez@radon.com"/>
    <x v="10"/>
    <s v="USA"/>
    <s v="data2"/>
    <n v="8097"/>
  </r>
  <r>
    <x v="340"/>
    <x v="1831"/>
    <n v="1142"/>
    <s v="MintCooler"/>
    <n v="20.504000000000001"/>
    <n v="39.889800000000001"/>
    <x v="1785"/>
    <s v="cust-01832"/>
    <s v="Sophia"/>
    <s v="Smith"/>
    <s v="ssmith@ryzen.com"/>
    <x v="2"/>
    <s v="Australia"/>
    <s v="info1"/>
    <n v="6219"/>
  </r>
  <r>
    <x v="162"/>
    <x v="1832"/>
    <n v="1029"/>
    <s v="GingerFizz"/>
    <n v="32.311999999999998"/>
    <n v="39.889800000000001"/>
    <x v="1786"/>
    <s v="cust-01833"/>
    <s v="Ava"/>
    <s v="Garcia"/>
    <s v="agarcia@radon.com"/>
    <x v="6"/>
    <s v="England"/>
    <s v="info1"/>
    <n v="6122"/>
  </r>
  <r>
    <x v="363"/>
    <x v="1833"/>
    <n v="97"/>
    <s v="ChocoDelight"/>
    <n v="34.572000000000003"/>
    <n v="39.889800000000001"/>
    <x v="1787"/>
    <s v="cust-01834"/>
    <s v="Ava"/>
    <s v="Martinez"/>
    <s v="amartinez@ideapad.com"/>
    <x v="3"/>
    <s v="Australia"/>
    <s v="data1"/>
    <n v="5989"/>
  </r>
  <r>
    <x v="312"/>
    <x v="1834"/>
    <n v="129"/>
    <s v="TropicalTwist"/>
    <n v="34.572000000000003"/>
    <n v="39.889800000000001"/>
    <x v="1787"/>
    <s v="cust-01835"/>
    <s v="Isabella"/>
    <s v="Rodriguez"/>
    <s v="irodriguez@radon.com"/>
    <x v="8"/>
    <s v="India"/>
    <s v="data1"/>
    <n v="3311"/>
  </r>
  <r>
    <x v="176"/>
    <x v="1835"/>
    <n v="834"/>
    <s v="LemonZest"/>
    <n v="39.067999999999998"/>
    <n v="39.889800000000001"/>
    <x v="1788"/>
    <s v="cust-01836"/>
    <s v="James"/>
    <s v="Brown"/>
    <s v="jbrown@radon.com"/>
    <x v="8"/>
    <s v="India"/>
    <s v="data2"/>
    <n v="1701"/>
  </r>
  <r>
    <x v="227"/>
    <x v="1836"/>
    <n v="842"/>
    <s v="CitrusSplash"/>
    <n v="39.067999999999998"/>
    <n v="39.889800000000001"/>
    <x v="1788"/>
    <s v="cust-01837"/>
    <s v="Emma"/>
    <s v="Garcia"/>
    <s v="egarcia@ryzen.com"/>
    <x v="10"/>
    <s v="USA"/>
    <s v="data2"/>
    <n v="9723"/>
  </r>
  <r>
    <x v="1"/>
    <x v="1837"/>
    <n v="2364"/>
    <s v="GingerFizz"/>
    <n v="40.192"/>
    <n v="39.889800000000001"/>
    <x v="1789"/>
    <s v="cust-01838"/>
    <s v="James"/>
    <s v="Williams"/>
    <s v="jwilliams@radon.com"/>
    <x v="0"/>
    <s v="Australia"/>
    <s v="info1"/>
    <n v="3706"/>
  </r>
  <r>
    <x v="100"/>
    <x v="1838"/>
    <n v="873"/>
    <s v="GingerFizz"/>
    <n v="45.231999999999999"/>
    <n v="39.889800000000001"/>
    <x v="1790"/>
    <s v="cust-01839"/>
    <s v="Noah"/>
    <s v="Johnson"/>
    <s v="njohnson@ryzen.com"/>
    <x v="2"/>
    <s v="Australia"/>
    <s v="data2"/>
    <n v="6159"/>
  </r>
  <r>
    <x v="339"/>
    <x v="1839"/>
    <n v="2513"/>
    <s v="FizzBerry"/>
    <n v="48.06"/>
    <n v="39.889800000000001"/>
    <x v="1791"/>
    <s v="cust-01840"/>
    <s v="Ava"/>
    <s v="Miller"/>
    <s v="amiller@ideapad.com"/>
    <x v="5"/>
    <s v="USA"/>
    <s v="data2"/>
    <n v="9542"/>
  </r>
  <r>
    <x v="238"/>
    <x v="1840"/>
    <n v="2610"/>
    <s v="TropicalTwist"/>
    <n v="54.223999999999997"/>
    <n v="39.889800000000001"/>
    <x v="1792"/>
    <s v="cust-01841"/>
    <s v="Noah"/>
    <s v="Miller"/>
    <s v="nmiller@radon.com"/>
    <x v="11"/>
    <s v="England"/>
    <s v="info1"/>
    <n v="4848"/>
  </r>
  <r>
    <x v="156"/>
    <x v="1841"/>
    <n v="1405"/>
    <s v="MangoBliss"/>
    <n v="64.34"/>
    <n v="39.889800000000001"/>
    <x v="1793"/>
    <s v="cust-01842"/>
    <s v="Sophia"/>
    <s v="Smith"/>
    <s v="ssmith@radon.com"/>
    <x v="6"/>
    <s v="England"/>
    <s v="info1"/>
    <n v="1917"/>
  </r>
  <r>
    <x v="347"/>
    <x v="1842"/>
    <n v="2070"/>
    <s v="MintCooler"/>
    <n v="73.331999999999994"/>
    <n v="39.889800000000001"/>
    <x v="1794"/>
    <s v="cust-01843"/>
    <s v="Liam"/>
    <s v="Garcia"/>
    <s v="lgarcia@radon.com"/>
    <x v="6"/>
    <s v="England"/>
    <s v="data1"/>
    <n v="9646"/>
  </r>
  <r>
    <x v="140"/>
    <x v="1843"/>
    <n v="62"/>
    <s v="GingerFizz"/>
    <n v="83.447999999999993"/>
    <n v="39.889800000000001"/>
    <x v="1795"/>
    <s v="cust-01844"/>
    <s v="Liam"/>
    <s v="Williams"/>
    <s v="lwilliams@ideapad.com"/>
    <x v="0"/>
    <s v="Australia"/>
    <s v="info1"/>
    <n v="3239"/>
  </r>
  <r>
    <x v="304"/>
    <x v="1844"/>
    <n v="816"/>
    <s v="MangoBliss"/>
    <n v="108.176"/>
    <n v="39.889800000000001"/>
    <x v="1796"/>
    <s v="cust-01845"/>
    <s v="James"/>
    <s v="Jones"/>
    <s v="jjones@radon.com"/>
    <x v="3"/>
    <s v="Australia"/>
    <s v="info1"/>
    <n v="8347"/>
  </r>
  <r>
    <x v="19"/>
    <x v="1845"/>
    <n v="2201"/>
    <s v="TropicalTwist"/>
    <n v="109.3"/>
    <n v="39.889800000000001"/>
    <x v="1797"/>
    <s v="cust-01846"/>
    <s v="Michael"/>
    <s v="Williams"/>
    <s v="mwilliams@ryzen.com"/>
    <x v="11"/>
    <s v="England"/>
    <s v="data1"/>
    <n v="7014"/>
  </r>
  <r>
    <x v="337"/>
    <x v="1846"/>
    <n v="626"/>
    <s v="LemonZest"/>
    <n v="126.16"/>
    <n v="39.889800000000001"/>
    <x v="1798"/>
    <s v="cust-01847"/>
    <s v="Emma"/>
    <s v="Jones"/>
    <s v="ejones@radon.com"/>
    <x v="2"/>
    <s v="Australia"/>
    <s v="info1"/>
    <n v="9290"/>
  </r>
  <r>
    <x v="230"/>
    <x v="1847"/>
    <n v="323"/>
    <s v="CitrusSplash"/>
    <n v="149.76400000000001"/>
    <n v="39.889800000000001"/>
    <x v="1799"/>
    <s v="cust-01848"/>
    <s v="James"/>
    <s v="Davis"/>
    <s v="jdavis@radon.com"/>
    <x v="4"/>
    <s v="England"/>
    <s v="data2"/>
    <n v="8020"/>
  </r>
  <r>
    <x v="106"/>
    <x v="1848"/>
    <n v="377"/>
    <s v="GingerFizz"/>
    <n v="153.136"/>
    <n v="39.889800000000001"/>
    <x v="1800"/>
    <s v="cust-01849"/>
    <s v="Olivia"/>
    <s v="Davis"/>
    <s v="odavis@ryzen.com"/>
    <x v="4"/>
    <s v="England"/>
    <s v="data2"/>
    <n v="7447"/>
  </r>
  <r>
    <x v="121"/>
    <x v="1849"/>
    <n v="996"/>
    <s v="CitrusSplash"/>
    <n v="154.15199999999999"/>
    <n v="39.889800000000001"/>
    <x v="1801"/>
    <s v="cust-01850"/>
    <s v="Noah"/>
    <s v="Smith"/>
    <s v="nsmith@ryzen.com"/>
    <x v="2"/>
    <s v="Australia"/>
    <s v="data1"/>
    <n v="5655"/>
  </r>
  <r>
    <x v="270"/>
    <x v="1850"/>
    <n v="1108"/>
    <s v="ChocoDelight"/>
    <n v="159.88"/>
    <n v="39.889800000000001"/>
    <x v="1802"/>
    <s v="cust-01851"/>
    <s v="James"/>
    <s v="Williams"/>
    <s v="jwilliams@ryzen.com"/>
    <x v="0"/>
    <s v="Australia"/>
    <s v="data2"/>
    <n v="9989"/>
  </r>
  <r>
    <x v="294"/>
    <x v="1851"/>
    <n v="1112"/>
    <s v="MangoBliss"/>
    <n v="167.74799999999999"/>
    <n v="39.889800000000001"/>
    <x v="1803"/>
    <s v="cust-01852"/>
    <s v="Michael"/>
    <s v="Rodriguez"/>
    <s v="mrodriguez@ideapad.com"/>
    <x v="2"/>
    <s v="Australia"/>
    <s v="data1"/>
    <n v="9241"/>
  </r>
  <r>
    <x v="17"/>
    <x v="1852"/>
    <n v="1616"/>
    <s v="BerryBlast"/>
    <n v="29.276"/>
    <n v="40.158720000000002"/>
    <x v="1804"/>
    <s v="cust-01853"/>
    <s v="John"/>
    <s v="Martinez"/>
    <s v="jmartinez@radon.com"/>
    <x v="9"/>
    <s v="USA"/>
    <s v="data2"/>
    <n v="6582"/>
  </r>
  <r>
    <x v="43"/>
    <x v="1853"/>
    <n v="1245"/>
    <s v="FizzBerry"/>
    <n v="597.16416000000004"/>
    <n v="40.161472000000003"/>
    <x v="1805"/>
    <s v="cust-01854"/>
    <s v="Michael"/>
    <s v="Jones"/>
    <s v="mjones@ideapad.com"/>
    <x v="4"/>
    <s v="England"/>
    <s v="data1"/>
    <n v="6141"/>
  </r>
  <r>
    <x v="70"/>
    <x v="1854"/>
    <n v="679"/>
    <s v="MintCooler"/>
    <n v="37.311999999999998"/>
    <n v="40.338000000000001"/>
    <x v="1806"/>
    <s v="cust-01855"/>
    <s v="Michael"/>
    <s v="Miller"/>
    <s v="mmiller@ryzen.com"/>
    <x v="7"/>
    <s v="India"/>
    <s v="data1"/>
    <n v="1224"/>
  </r>
  <r>
    <x v="191"/>
    <x v="1855"/>
    <n v="415"/>
    <s v="GingerFizz"/>
    <n v="94.147999999999996"/>
    <n v="40.338000000000001"/>
    <x v="1807"/>
    <s v="cust-01856"/>
    <s v="Ava"/>
    <s v="Martinez"/>
    <s v="amartinez@ideapad.com"/>
    <x v="8"/>
    <s v="India"/>
    <s v="data2"/>
    <n v="2948"/>
  </r>
  <r>
    <x v="6"/>
    <x v="1856"/>
    <n v="2220"/>
    <s v="CitrusSplash"/>
    <n v="97.52"/>
    <n v="40.338000000000001"/>
    <x v="1808"/>
    <s v="cust-01857"/>
    <s v="Sophia"/>
    <s v="Davis"/>
    <s v="sdavis@ideapad.com"/>
    <x v="0"/>
    <s v="Australia"/>
    <s v="data2"/>
    <n v="3928"/>
  </r>
  <r>
    <x v="66"/>
    <x v="1857"/>
    <n v="2134"/>
    <s v="LemonZest"/>
    <n v="106.512"/>
    <n v="40.338000000000001"/>
    <x v="1809"/>
    <s v="cust-01858"/>
    <s v="Noah"/>
    <s v="Brown"/>
    <s v="nbrown@ryzen.com"/>
    <x v="8"/>
    <s v="India"/>
    <s v="data2"/>
    <n v="6582"/>
  </r>
  <r>
    <x v="236"/>
    <x v="1858"/>
    <n v="553"/>
    <s v="GingerFizz"/>
    <n v="114.38"/>
    <n v="40.338000000000001"/>
    <x v="1810"/>
    <s v="cust-01859"/>
    <s v="Ava"/>
    <s v="Jones"/>
    <s v="ajones@radon.com"/>
    <x v="1"/>
    <s v="India"/>
    <s v="data1"/>
    <n v="3559"/>
  </r>
  <r>
    <x v="98"/>
    <x v="1859"/>
    <n v="2334"/>
    <s v="FizzBerry"/>
    <n v="120"/>
    <n v="40.338000000000001"/>
    <x v="1811"/>
    <s v="cust-01860"/>
    <s v="John"/>
    <s v="Smith"/>
    <s v="jsmith@ryzen.com"/>
    <x v="0"/>
    <s v="Australia"/>
    <s v="data1"/>
    <n v="1713"/>
  </r>
  <r>
    <x v="320"/>
    <x v="1860"/>
    <n v="1649"/>
    <s v="PeachPunch"/>
    <n v="122.248"/>
    <n v="40.338000000000001"/>
    <x v="1812"/>
    <s v="cust-01861"/>
    <s v="Liam"/>
    <s v="Miller"/>
    <s v="lmiller@ideapad.com"/>
    <x v="11"/>
    <s v="England"/>
    <s v="data2"/>
    <n v="2356"/>
  </r>
  <r>
    <x v="347"/>
    <x v="1861"/>
    <n v="606"/>
    <s v="FizzBerry"/>
    <n v="128.99199999999999"/>
    <n v="40.338000000000001"/>
    <x v="1813"/>
    <s v="cust-01862"/>
    <s v="Isabella"/>
    <s v="Martinez"/>
    <s v="imartinez@ryzen.com"/>
    <x v="11"/>
    <s v="England"/>
    <s v="data2"/>
    <n v="7947"/>
  </r>
  <r>
    <x v="229"/>
    <x v="1862"/>
    <n v="2497"/>
    <s v="ChocoDelight"/>
    <n v="130.77600000000001"/>
    <n v="40.338000000000001"/>
    <x v="1814"/>
    <s v="cust-01863"/>
    <s v="Sophia"/>
    <s v="Jones"/>
    <s v="sjones@radon.com"/>
    <x v="2"/>
    <s v="Australia"/>
    <s v="data1"/>
    <n v="7445"/>
  </r>
  <r>
    <x v="256"/>
    <x v="1863"/>
    <n v="2504"/>
    <s v="PeachPunch"/>
    <n v="0.85599999999999998"/>
    <n v="40.338000000000001"/>
    <x v="1815"/>
    <s v="cust-01864"/>
    <s v="Olivia"/>
    <s v="Brown"/>
    <s v="obrown@ideapad.com"/>
    <x v="9"/>
    <s v="USA"/>
    <s v="data2"/>
    <n v="3337"/>
  </r>
  <r>
    <x v="130"/>
    <x v="1864"/>
    <n v="1609"/>
    <s v="ChocoDelight"/>
    <n v="1.98"/>
    <n v="40.338000000000001"/>
    <x v="1816"/>
    <s v="cust-01865"/>
    <s v="Isabella"/>
    <s v="Johnson"/>
    <s v="ijohnson@ideapad.com"/>
    <x v="7"/>
    <s v="India"/>
    <s v="data2"/>
    <n v="5511"/>
  </r>
  <r>
    <x v="352"/>
    <x v="1865"/>
    <n v="2667"/>
    <s v="CitrusSplash"/>
    <n v="3.1040000000000001"/>
    <n v="40.338000000000001"/>
    <x v="1817"/>
    <s v="cust-01866"/>
    <s v="Olivia"/>
    <s v="Miller"/>
    <s v="omiller@ryzen.com"/>
    <x v="10"/>
    <s v="USA"/>
    <s v="data1"/>
    <n v="6625"/>
  </r>
  <r>
    <x v="269"/>
    <x v="1866"/>
    <n v="742"/>
    <s v="MangoBliss"/>
    <n v="4.1559999999999997"/>
    <n v="40.338000000000001"/>
    <x v="919"/>
    <s v="cust-01867"/>
    <s v="Liam"/>
    <s v="Brown"/>
    <s v="lbrown@ideapad.com"/>
    <x v="10"/>
    <s v="USA"/>
    <s v="data1"/>
    <n v="8529"/>
  </r>
  <r>
    <x v="160"/>
    <x v="1867"/>
    <n v="1027"/>
    <s v="FizzBerry"/>
    <n v="6.476"/>
    <n v="40.338000000000001"/>
    <x v="1818"/>
    <s v="cust-01868"/>
    <s v="Liam"/>
    <s v="Johnson"/>
    <s v="ljohnson@ideapad.com"/>
    <x v="0"/>
    <s v="Australia"/>
    <s v="data1"/>
    <n v="9355"/>
  </r>
  <r>
    <x v="193"/>
    <x v="1868"/>
    <n v="1831"/>
    <s v="LemonZest"/>
    <n v="7.6"/>
    <n v="40.338000000000001"/>
    <x v="1819"/>
    <s v="cust-01869"/>
    <s v="Sophia"/>
    <s v="Rodriguez"/>
    <s v="srodriguez@ryzen.com"/>
    <x v="4"/>
    <s v="England"/>
    <s v="info1"/>
    <n v="5310"/>
  </r>
  <r>
    <x v="79"/>
    <x v="1869"/>
    <n v="2112"/>
    <s v="MintCooler"/>
    <n v="11.507999999999999"/>
    <n v="40.338000000000001"/>
    <x v="1820"/>
    <s v="cust-01870"/>
    <s v="Isabella"/>
    <s v="Johnson"/>
    <s v="ijohnson@radon.com"/>
    <x v="8"/>
    <s v="India"/>
    <s v="info1"/>
    <n v="3156"/>
  </r>
  <r>
    <x v="258"/>
    <x v="1870"/>
    <n v="1765"/>
    <s v="MangoBliss"/>
    <n v="28.864000000000001"/>
    <n v="40.338000000000001"/>
    <x v="1821"/>
    <s v="cust-01871"/>
    <s v="Liam"/>
    <s v="Williams"/>
    <s v="lwilliams@radon.com"/>
    <x v="8"/>
    <s v="India"/>
    <s v="info1"/>
    <n v="2899"/>
  </r>
  <r>
    <x v="292"/>
    <x v="1871"/>
    <n v="1536"/>
    <s v="GingerFizz"/>
    <n v="29.492000000000001"/>
    <n v="40.338000000000001"/>
    <x v="1822"/>
    <s v="cust-01872"/>
    <s v="Ava"/>
    <s v="Jones"/>
    <s v="ajones@radon.com"/>
    <x v="1"/>
    <s v="India"/>
    <s v="info1"/>
    <n v="7430"/>
  </r>
  <r>
    <x v="236"/>
    <x v="1872"/>
    <n v="171"/>
    <s v="CitrusSplash"/>
    <n v="32.119999999999997"/>
    <n v="40.338000000000001"/>
    <x v="1823"/>
    <s v="cust-01873"/>
    <s v="James"/>
    <s v="Williams"/>
    <s v="jwilliams@ideapad.com"/>
    <x v="8"/>
    <s v="India"/>
    <s v="data1"/>
    <n v="9773"/>
  </r>
  <r>
    <x v="120"/>
    <x v="1873"/>
    <n v="1935"/>
    <s v="LemonZest"/>
    <n v="38.6"/>
    <n v="40.338000000000001"/>
    <x v="1824"/>
    <s v="cust-01874"/>
    <s v="John"/>
    <s v="Garcia"/>
    <s v="jgarcia@radon.com"/>
    <x v="3"/>
    <s v="Australia"/>
    <s v="data2"/>
    <n v="5107"/>
  </r>
  <r>
    <x v="134"/>
    <x v="1874"/>
    <n v="448"/>
    <s v="ChocoDelight"/>
    <n v="40.195999999999998"/>
    <n v="40.338000000000001"/>
    <x v="1825"/>
    <s v="cust-01875"/>
    <s v="Noah"/>
    <s v="Miller"/>
    <s v="nmiller@ideapad.com"/>
    <x v="11"/>
    <s v="England"/>
    <s v="data1"/>
    <n v="5248"/>
  </r>
  <r>
    <x v="225"/>
    <x v="1875"/>
    <n v="1591"/>
    <s v="FizzBerry"/>
    <n v="45.816000000000003"/>
    <n v="40.338000000000001"/>
    <x v="1826"/>
    <s v="cust-01876"/>
    <s v="Olivia"/>
    <s v="Jones"/>
    <s v="ojones@radon.com"/>
    <x v="4"/>
    <s v="England"/>
    <s v="data2"/>
    <n v="8003"/>
  </r>
  <r>
    <x v="204"/>
    <x v="1876"/>
    <n v="1774"/>
    <s v="MangoBliss"/>
    <n v="46.351999999999997"/>
    <n v="40.338000000000001"/>
    <x v="1827"/>
    <s v="cust-01877"/>
    <s v="Liam"/>
    <s v="Martinez"/>
    <s v="lmartinez@radon.com"/>
    <x v="2"/>
    <s v="Australia"/>
    <s v="data1"/>
    <n v="4622"/>
  </r>
  <r>
    <x v="241"/>
    <x v="1877"/>
    <n v="1996"/>
    <s v="ChocoDelight"/>
    <n v="56.468000000000004"/>
    <n v="40.338000000000001"/>
    <x v="1828"/>
    <s v="cust-01878"/>
    <s v="Sophia"/>
    <s v="Davis"/>
    <s v="sdavis@radon.com"/>
    <x v="11"/>
    <s v="England"/>
    <s v="data2"/>
    <n v="8852"/>
  </r>
  <r>
    <x v="129"/>
    <x v="1878"/>
    <n v="176"/>
    <s v="MintCooler"/>
    <n v="57.091999999999999"/>
    <n v="40.338000000000001"/>
    <x v="1829"/>
    <s v="cust-01879"/>
    <s v="Ava"/>
    <s v="Rodriguez"/>
    <s v="arodriguez@ryzen.com"/>
    <x v="4"/>
    <s v="England"/>
    <s v="data1"/>
    <n v="6034"/>
  </r>
  <r>
    <x v="123"/>
    <x v="1879"/>
    <n v="1921"/>
    <s v="ChocoDelight"/>
    <n v="75.683999999999997"/>
    <n v="40.338000000000001"/>
    <x v="1830"/>
    <s v="cust-01880"/>
    <s v="Michael"/>
    <s v="Smith"/>
    <s v="msmith@ryzen.com"/>
    <x v="9"/>
    <s v="USA"/>
    <s v="data2"/>
    <n v="9444"/>
  </r>
  <r>
    <x v="72"/>
    <x v="1880"/>
    <n v="2743"/>
    <s v="TropicalTwist"/>
    <n v="87.415999999999997"/>
    <n v="40.338000000000001"/>
    <x v="1831"/>
    <s v="cust-01881"/>
    <s v="John"/>
    <s v="Martinez"/>
    <s v="jmartinez@radon.com"/>
    <x v="0"/>
    <s v="Australia"/>
    <s v="info1"/>
    <n v="7661"/>
  </r>
  <r>
    <x v="110"/>
    <x v="1881"/>
    <n v="2440"/>
    <s v="GingerFizz"/>
    <n v="107.01600000000001"/>
    <n v="40.338000000000001"/>
    <x v="1832"/>
    <s v="cust-01882"/>
    <s v="Ava"/>
    <s v="Johnson"/>
    <s v="ajohnson@radon.com"/>
    <x v="10"/>
    <s v="USA"/>
    <s v="info1"/>
    <n v="7043"/>
  </r>
  <r>
    <x v="65"/>
    <x v="1882"/>
    <n v="1202"/>
    <s v="GingerFizz"/>
    <n v="127.24"/>
    <n v="40.338000000000001"/>
    <x v="1833"/>
    <s v="cust-01883"/>
    <s v="Isabella"/>
    <s v="Davis"/>
    <s v="idavis@radon.com"/>
    <x v="8"/>
    <s v="India"/>
    <s v="data2"/>
    <n v="5676"/>
  </r>
  <r>
    <x v="182"/>
    <x v="1883"/>
    <n v="2689"/>
    <s v="TropicalTwist"/>
    <n v="28.08"/>
    <n v="40.338000000000001"/>
    <x v="1834"/>
    <s v="cust-01884"/>
    <s v="Emma"/>
    <s v="Miller"/>
    <s v="emiller@ryzen.com"/>
    <x v="4"/>
    <s v="England"/>
    <s v="data1"/>
    <n v="9438"/>
  </r>
  <r>
    <x v="122"/>
    <x v="1884"/>
    <n v="2579"/>
    <s v="PeachPunch"/>
    <n v="41.795999999999999"/>
    <n v="40.338000000000001"/>
    <x v="1835"/>
    <s v="cust-01885"/>
    <s v="Liam"/>
    <s v="Miller"/>
    <s v="lmiller@ryzen.com"/>
    <x v="8"/>
    <s v="India"/>
    <s v="info1"/>
    <n v="3206"/>
  </r>
  <r>
    <x v="159"/>
    <x v="1885"/>
    <n v="2702"/>
    <s v="MintCooler"/>
    <n v="237.81440000000001"/>
    <n v="40.6432"/>
    <x v="1836"/>
    <s v="cust-01886"/>
    <s v="James"/>
    <s v="Martinez"/>
    <s v="jmartinez@ideapad.com"/>
    <x v="11"/>
    <s v="England"/>
    <s v="data2"/>
    <n v="5255"/>
  </r>
  <r>
    <x v="76"/>
    <x v="1886"/>
    <n v="656"/>
    <s v="PeachPunch"/>
    <n v="135.196"/>
    <n v="40.786200000000001"/>
    <x v="1837"/>
    <s v="cust-01887"/>
    <s v="Michael"/>
    <s v="Davis"/>
    <s v="mdavis@ideapad.com"/>
    <x v="0"/>
    <s v="Australia"/>
    <s v="data2"/>
    <n v="5206"/>
  </r>
  <r>
    <x v="260"/>
    <x v="1887"/>
    <n v="234"/>
    <s v="MangoBliss"/>
    <n v="162.172"/>
    <n v="40.786200000000001"/>
    <x v="1838"/>
    <s v="cust-01888"/>
    <s v="Isabella"/>
    <s v="Williams"/>
    <s v="iwilliams@ideapad.com"/>
    <x v="2"/>
    <s v="Australia"/>
    <s v="data2"/>
    <n v="8187"/>
  </r>
  <r>
    <x v="229"/>
    <x v="1888"/>
    <n v="116"/>
    <s v="PeachPunch"/>
    <n v="171.16399999999999"/>
    <n v="40.786200000000001"/>
    <x v="1839"/>
    <s v="cust-01889"/>
    <s v="John"/>
    <s v="Davis"/>
    <s v="jdavis@radon.com"/>
    <x v="1"/>
    <s v="India"/>
    <s v="data2"/>
    <n v="7590"/>
  </r>
  <r>
    <x v="210"/>
    <x v="1889"/>
    <n v="1224"/>
    <s v="GingerFizz"/>
    <n v="78.328000000000003"/>
    <n v="40.786200000000001"/>
    <x v="1840"/>
    <s v="cust-01890"/>
    <s v="Olivia"/>
    <s v="Garcia"/>
    <s v="ogarcia@ryzen.com"/>
    <x v="9"/>
    <s v="USA"/>
    <s v="data1"/>
    <n v="4560"/>
  </r>
  <r>
    <x v="28"/>
    <x v="1890"/>
    <n v="398"/>
    <s v="PeachPunch"/>
    <n v="3.056"/>
    <n v="40.786200000000001"/>
    <x v="1841"/>
    <s v="cust-01891"/>
    <s v="Liam"/>
    <s v="Martinez"/>
    <s v="lmartinez@ideapad.com"/>
    <x v="6"/>
    <s v="England"/>
    <s v="data2"/>
    <n v="1047"/>
  </r>
  <r>
    <x v="192"/>
    <x v="1891"/>
    <n v="2776"/>
    <s v="FizzBerry"/>
    <n v="5.9359999999999999"/>
    <n v="40.786200000000001"/>
    <x v="1842"/>
    <s v="cust-01892"/>
    <s v="Emma"/>
    <s v="Johnson"/>
    <s v="ejohnson@radon.com"/>
    <x v="4"/>
    <s v="England"/>
    <s v="data1"/>
    <n v="4997"/>
  </r>
  <r>
    <x v="7"/>
    <x v="1892"/>
    <n v="1996"/>
    <s v="FizzBerry"/>
    <n v="28.908000000000001"/>
    <n v="40.786200000000001"/>
    <x v="1843"/>
    <s v="cust-01893"/>
    <s v="Liam"/>
    <s v="Johnson"/>
    <s v="ljohnson@ideapad.com"/>
    <x v="5"/>
    <s v="USA"/>
    <s v="data1"/>
    <n v="5355"/>
  </r>
  <r>
    <x v="191"/>
    <x v="1893"/>
    <n v="234"/>
    <s v="TropicalTwist"/>
    <n v="35.652000000000001"/>
    <n v="40.786200000000001"/>
    <x v="1844"/>
    <s v="cust-01894"/>
    <s v="Emma"/>
    <s v="Jones"/>
    <s v="ejones@ideapad.com"/>
    <x v="7"/>
    <s v="India"/>
    <s v="data2"/>
    <n v="5378"/>
  </r>
  <r>
    <x v="355"/>
    <x v="1894"/>
    <n v="2228"/>
    <s v="MintCooler"/>
    <n v="50.06"/>
    <n v="40.786200000000001"/>
    <x v="1845"/>
    <s v="cust-01895"/>
    <s v="Michael"/>
    <s v="Garcia"/>
    <s v="mgarcia@ideapad.com"/>
    <x v="1"/>
    <s v="India"/>
    <s v="data1"/>
    <n v="5783"/>
  </r>
  <r>
    <x v="167"/>
    <x v="1895"/>
    <n v="658"/>
    <s v="PeachPunch"/>
    <n v="75.623999999999995"/>
    <n v="40.786200000000001"/>
    <x v="1846"/>
    <s v="cust-01896"/>
    <s v="James"/>
    <s v="Brown"/>
    <s v="jbrown@radon.com"/>
    <x v="7"/>
    <s v="India"/>
    <s v="data1"/>
    <n v="5176"/>
  </r>
  <r>
    <x v="105"/>
    <x v="1896"/>
    <n v="433"/>
    <s v="CitrusSplash"/>
    <n v="81.244"/>
    <n v="40.786200000000001"/>
    <x v="1847"/>
    <s v="cust-01897"/>
    <s v="John"/>
    <s v="Brown"/>
    <s v="jbrown@ryzen.com"/>
    <x v="2"/>
    <s v="Australia"/>
    <s v="data2"/>
    <n v="4495"/>
  </r>
  <r>
    <x v="344"/>
    <x v="1897"/>
    <n v="2157"/>
    <s v="GingerFizz"/>
    <n v="89.415999999999997"/>
    <n v="40.786200000000001"/>
    <x v="1848"/>
    <s v="cust-01898"/>
    <s v="Isabella"/>
    <s v="Rodriguez"/>
    <s v="irodriguez@ideapad.com"/>
    <x v="0"/>
    <s v="Australia"/>
    <s v="data1"/>
    <n v="7366"/>
  </r>
  <r>
    <x v="268"/>
    <x v="1898"/>
    <n v="1582"/>
    <s v="ChocoDelight"/>
    <n v="93.608000000000004"/>
    <n v="40.786200000000001"/>
    <x v="1849"/>
    <s v="cust-01899"/>
    <s v="Ava"/>
    <s v="Martinez"/>
    <s v="amartinez@radon.com"/>
    <x v="6"/>
    <s v="England"/>
    <s v="info1"/>
    <n v="4728"/>
  </r>
  <r>
    <x v="289"/>
    <x v="1899"/>
    <n v="1316"/>
    <s v="FizzBerry"/>
    <n v="94.731999999999999"/>
    <n v="40.786200000000001"/>
    <x v="1850"/>
    <s v="cust-01900"/>
    <s v="Ava"/>
    <s v="Brown"/>
    <s v="abrown@ryzen.com"/>
    <x v="2"/>
    <s v="Australia"/>
    <s v="data2"/>
    <n v="7011"/>
  </r>
  <r>
    <x v="293"/>
    <x v="1900"/>
    <n v="2567"/>
    <s v="LemonZest"/>
    <n v="96.98"/>
    <n v="40.786200000000001"/>
    <x v="1851"/>
    <s v="cust-01901"/>
    <s v="Sophia"/>
    <s v="Garcia"/>
    <s v="sgarcia@radon.com"/>
    <x v="7"/>
    <s v="India"/>
    <s v="info1"/>
    <n v="2389"/>
  </r>
  <r>
    <x v="153"/>
    <x v="1901"/>
    <n v="1604"/>
    <s v="MintCooler"/>
    <n v="104.848"/>
    <n v="40.786200000000001"/>
    <x v="1852"/>
    <s v="cust-01902"/>
    <s v="Emma"/>
    <s v="Brown"/>
    <s v="ebrown@ryzen.com"/>
    <x v="10"/>
    <s v="USA"/>
    <s v="data1"/>
    <n v="9680"/>
  </r>
  <r>
    <x v="222"/>
    <x v="1902"/>
    <n v="2490"/>
    <s v="ChocoDelight"/>
    <n v="105.764"/>
    <n v="40.786200000000001"/>
    <x v="1853"/>
    <s v="cust-01903"/>
    <s v="Emma"/>
    <s v="Smith"/>
    <s v="esmith@ideapad.com"/>
    <x v="3"/>
    <s v="Australia"/>
    <s v="info1"/>
    <n v="8605"/>
  </r>
  <r>
    <x v="71"/>
    <x v="1903"/>
    <n v="2759"/>
    <s v="FizzBerry"/>
    <n v="113.84"/>
    <n v="40.786200000000001"/>
    <x v="1854"/>
    <s v="cust-01904"/>
    <s v="Emma"/>
    <s v="Garcia"/>
    <s v="egarcia@radon.com"/>
    <x v="2"/>
    <s v="Australia"/>
    <s v="data2"/>
    <n v="9492"/>
  </r>
  <r>
    <x v="122"/>
    <x v="1904"/>
    <n v="1771"/>
    <s v="MintCooler"/>
    <n v="134.072"/>
    <n v="40.786200000000001"/>
    <x v="1855"/>
    <s v="cust-01905"/>
    <s v="Liam"/>
    <s v="Rodriguez"/>
    <s v="lrodriguez@ideapad.com"/>
    <x v="0"/>
    <s v="Australia"/>
    <s v="info1"/>
    <n v="7523"/>
  </r>
  <r>
    <x v="329"/>
    <x v="1905"/>
    <n v="273"/>
    <s v="BerryBlast"/>
    <n v="44.927999999999997"/>
    <n v="40.875839999999997"/>
    <x v="1856"/>
    <s v="cust-01906"/>
    <s v="Ava"/>
    <s v="Jones"/>
    <s v="ajones@ideapad.com"/>
    <x v="8"/>
    <s v="India"/>
    <s v="data2"/>
    <n v="9396"/>
  </r>
  <r>
    <x v="38"/>
    <x v="1906"/>
    <n v="18"/>
    <s v="BerryBlast"/>
    <n v="44.968000000000004"/>
    <n v="40.875839999999997"/>
    <x v="1857"/>
    <s v="cust-01907"/>
    <s v="Ava"/>
    <s v="Garcia"/>
    <s v="agarcia@ryzen.com"/>
    <x v="4"/>
    <s v="England"/>
    <s v="data2"/>
    <n v="8390"/>
  </r>
  <r>
    <x v="347"/>
    <x v="1907"/>
    <n v="1830"/>
    <s v="BerryBlast"/>
    <n v="67.647999999999996"/>
    <n v="40.875839999999997"/>
    <x v="1858"/>
    <s v="cust-01908"/>
    <s v="Sophia"/>
    <s v="Brown"/>
    <s v="sbrown@radon.com"/>
    <x v="2"/>
    <s v="Australia"/>
    <s v="data2"/>
    <n v="2128"/>
  </r>
  <r>
    <x v="317"/>
    <x v="1908"/>
    <n v="2126"/>
    <s v="BerryBlast"/>
    <n v="170.70400000000001"/>
    <n v="40.875839999999997"/>
    <x v="1859"/>
    <s v="cust-01909"/>
    <s v="Olivia"/>
    <s v="Davis"/>
    <s v="odavis@ideapad.com"/>
    <x v="1"/>
    <s v="India"/>
    <s v="data1"/>
    <n v="8394"/>
  </r>
  <r>
    <x v="124"/>
    <x v="1909"/>
    <n v="801"/>
    <s v="FizzBerry"/>
    <n v="150.10560000000001"/>
    <n v="41.1892"/>
    <x v="1860"/>
    <s v="cust-01910"/>
    <s v="Sophia"/>
    <s v="Davis"/>
    <s v="sdavis@ideapad.com"/>
    <x v="4"/>
    <s v="England"/>
    <s v="info1"/>
    <n v="6493"/>
  </r>
  <r>
    <x v="106"/>
    <x v="1910"/>
    <n v="1712"/>
    <s v="CitrusSplash"/>
    <n v="4.7720000000000002"/>
    <n v="41.234400000000001"/>
    <x v="1861"/>
    <s v="cust-01911"/>
    <s v="Michael"/>
    <s v="Williams"/>
    <s v="mwilliams@radon.com"/>
    <x v="0"/>
    <s v="Australia"/>
    <s v="data1"/>
    <n v="4012"/>
  </r>
  <r>
    <x v="357"/>
    <x v="1911"/>
    <n v="1982"/>
    <s v="PeachPunch"/>
    <n v="7.6440000000000001"/>
    <n v="41.234400000000001"/>
    <x v="1862"/>
    <s v="cust-01912"/>
    <s v="Emma"/>
    <s v="Jones"/>
    <s v="ejones@radon.com"/>
    <x v="6"/>
    <s v="England"/>
    <s v="info1"/>
    <n v="6562"/>
  </r>
  <r>
    <x v="44"/>
    <x v="1912"/>
    <n v="172"/>
    <s v="PeachPunch"/>
    <n v="11.016"/>
    <n v="41.234400000000001"/>
    <x v="1863"/>
    <s v="cust-01913"/>
    <s v="Ava"/>
    <s v="Rodriguez"/>
    <s v="arodriguez@radon.com"/>
    <x v="1"/>
    <s v="India"/>
    <s v="data2"/>
    <n v="6106"/>
  </r>
  <r>
    <x v="187"/>
    <x v="1913"/>
    <n v="1515"/>
    <s v="LemonZest"/>
    <n v="17.084"/>
    <n v="41.234400000000001"/>
    <x v="1864"/>
    <s v="cust-01914"/>
    <s v="Isabella"/>
    <s v="Davis"/>
    <s v="idavis@radon.com"/>
    <x v="8"/>
    <s v="India"/>
    <s v="data2"/>
    <n v="9407"/>
  </r>
  <r>
    <x v="97"/>
    <x v="1914"/>
    <n v="829"/>
    <s v="PeachPunch"/>
    <n v="18.431999999999999"/>
    <n v="41.234400000000001"/>
    <x v="1865"/>
    <s v="cust-01915"/>
    <s v="Olivia"/>
    <s v="Garcia"/>
    <s v="ogarcia@radon.com"/>
    <x v="9"/>
    <s v="USA"/>
    <s v="data1"/>
    <n v="7576"/>
  </r>
  <r>
    <x v="75"/>
    <x v="1915"/>
    <n v="889"/>
    <s v="MintCooler"/>
    <n v="29.448"/>
    <n v="41.234400000000001"/>
    <x v="1866"/>
    <s v="cust-01916"/>
    <s v="Sophia"/>
    <s v="Martinez"/>
    <s v="smartinez@ideapad.com"/>
    <x v="8"/>
    <s v="India"/>
    <s v="info1"/>
    <n v="1061"/>
  </r>
  <r>
    <x v="326"/>
    <x v="1916"/>
    <n v="764"/>
    <s v="LemonZest"/>
    <n v="30.571999999999999"/>
    <n v="41.234400000000001"/>
    <x v="1867"/>
    <s v="cust-01917"/>
    <s v="Michael"/>
    <s v="Johnson"/>
    <s v="mjohnson@radon.com"/>
    <x v="10"/>
    <s v="USA"/>
    <s v="data1"/>
    <n v="6633"/>
  </r>
  <r>
    <x v="28"/>
    <x v="1917"/>
    <n v="2734"/>
    <s v="FizzBerry"/>
    <n v="33.444000000000003"/>
    <n v="41.234400000000001"/>
    <x v="1868"/>
    <s v="cust-01918"/>
    <s v="Emma"/>
    <s v="Garcia"/>
    <s v="egarcia@ideapad.com"/>
    <x v="1"/>
    <s v="India"/>
    <s v="info1"/>
    <n v="4414"/>
  </r>
  <r>
    <x v="325"/>
    <x v="1918"/>
    <n v="2698"/>
    <s v="MangoBliss"/>
    <n v="39.564"/>
    <n v="41.234400000000001"/>
    <x v="1869"/>
    <s v="cust-01919"/>
    <s v="John"/>
    <s v="Rodriguez"/>
    <s v="jrodriguez@ideapad.com"/>
    <x v="0"/>
    <s v="Australia"/>
    <s v="info1"/>
    <n v="3097"/>
  </r>
  <r>
    <x v="18"/>
    <x v="1919"/>
    <n v="431"/>
    <s v="ChocoDelight"/>
    <n v="45.927999999999997"/>
    <n v="41.234400000000001"/>
    <x v="1870"/>
    <s v="cust-01920"/>
    <s v="John"/>
    <s v="Garcia"/>
    <s v="jgarcia@ideapad.com"/>
    <x v="1"/>
    <s v="India"/>
    <s v="data1"/>
    <n v="6903"/>
  </r>
  <r>
    <x v="185"/>
    <x v="1920"/>
    <n v="61"/>
    <s v="GingerFizz"/>
    <n v="54.176000000000002"/>
    <n v="41.234400000000001"/>
    <x v="1871"/>
    <s v="cust-01921"/>
    <s v="Olivia"/>
    <s v="Davis"/>
    <s v="odavis@ideapad.com"/>
    <x v="8"/>
    <s v="India"/>
    <s v="data2"/>
    <n v="3565"/>
  </r>
  <r>
    <x v="338"/>
    <x v="1921"/>
    <n v="2321"/>
    <s v="PeachPunch"/>
    <n v="54.776000000000003"/>
    <n v="41.234400000000001"/>
    <x v="1872"/>
    <s v="cust-01922"/>
    <s v="Liam"/>
    <s v="Rodriguez"/>
    <s v="lrodriguez@radon.com"/>
    <x v="4"/>
    <s v="England"/>
    <s v="data1"/>
    <n v="1211"/>
  </r>
  <r>
    <x v="170"/>
    <x v="1922"/>
    <n v="827"/>
    <s v="FizzBerry"/>
    <n v="55.3"/>
    <n v="41.234400000000001"/>
    <x v="1873"/>
    <s v="cust-01923"/>
    <s v="Noah"/>
    <s v="Brown"/>
    <s v="nbrown@ideapad.com"/>
    <x v="5"/>
    <s v="USA"/>
    <s v="data1"/>
    <n v="2528"/>
  </r>
  <r>
    <x v="276"/>
    <x v="1923"/>
    <n v="1008"/>
    <s v="ChocoDelight"/>
    <n v="62.043999999999997"/>
    <n v="41.234400000000001"/>
    <x v="1874"/>
    <s v="cust-01924"/>
    <s v="Sophia"/>
    <s v="Johnson"/>
    <s v="sjohnson@radon.com"/>
    <x v="11"/>
    <s v="England"/>
    <s v="info1"/>
    <n v="8625"/>
  </r>
  <r>
    <x v="330"/>
    <x v="1924"/>
    <n v="2443"/>
    <s v="ChocoDelight"/>
    <n v="66.540000000000006"/>
    <n v="41.234400000000001"/>
    <x v="1875"/>
    <s v="cust-01925"/>
    <s v="Emma"/>
    <s v="Garcia"/>
    <s v="egarcia@radon.com"/>
    <x v="10"/>
    <s v="USA"/>
    <s v="data2"/>
    <n v="1247"/>
  </r>
  <r>
    <x v="5"/>
    <x v="1925"/>
    <n v="243"/>
    <s v="MangoBliss"/>
    <n v="71.036000000000001"/>
    <n v="41.234400000000001"/>
    <x v="1876"/>
    <s v="cust-01926"/>
    <s v="James"/>
    <s v="Garcia"/>
    <s v="jgarcia@radon.com"/>
    <x v="6"/>
    <s v="England"/>
    <s v="data2"/>
    <n v="1733"/>
  </r>
  <r>
    <x v="334"/>
    <x v="1926"/>
    <n v="2756"/>
    <s v="LemonZest"/>
    <n v="82.951999999999998"/>
    <n v="41.234400000000001"/>
    <x v="1877"/>
    <s v="cust-01927"/>
    <s v="James"/>
    <s v="Jones"/>
    <s v="jjones@radon.com"/>
    <x v="7"/>
    <s v="India"/>
    <s v="data2"/>
    <n v="8935"/>
  </r>
  <r>
    <x v="83"/>
    <x v="1927"/>
    <n v="1877"/>
    <s v="FizzBerry"/>
    <n v="104.30800000000001"/>
    <n v="41.234400000000001"/>
    <x v="1878"/>
    <s v="cust-01928"/>
    <s v="Michael"/>
    <s v="Smith"/>
    <s v="msmith@ideapad.com"/>
    <x v="5"/>
    <s v="USA"/>
    <s v="info1"/>
    <n v="9004"/>
  </r>
  <r>
    <x v="153"/>
    <x v="1928"/>
    <n v="2733"/>
    <s v="LemonZest"/>
    <n v="105.432"/>
    <n v="41.234400000000001"/>
    <x v="1879"/>
    <s v="cust-01929"/>
    <s v="Ava"/>
    <s v="Williams"/>
    <s v="awilliams@ideapad.com"/>
    <x v="11"/>
    <s v="England"/>
    <s v="data2"/>
    <n v="8840"/>
  </r>
  <r>
    <x v="232"/>
    <x v="1929"/>
    <n v="684"/>
    <s v="FizzBerry"/>
    <n v="108.804"/>
    <n v="41.234400000000001"/>
    <x v="1880"/>
    <s v="cust-01930"/>
    <s v="Isabella"/>
    <s v="Martinez"/>
    <s v="imartinez@radon.com"/>
    <x v="6"/>
    <s v="England"/>
    <s v="data1"/>
    <n v="2676"/>
  </r>
  <r>
    <x v="363"/>
    <x v="1930"/>
    <n v="1773"/>
    <s v="CitrusSplash"/>
    <n v="118.92"/>
    <n v="41.234400000000001"/>
    <x v="1881"/>
    <s v="cust-01931"/>
    <s v="Ava"/>
    <s v="Williams"/>
    <s v="awilliams@radon.com"/>
    <x v="4"/>
    <s v="England"/>
    <s v="data1"/>
    <n v="4448"/>
  </r>
  <r>
    <x v="131"/>
    <x v="1931"/>
    <n v="585"/>
    <s v="FizzBerry"/>
    <n v="136.904"/>
    <n v="41.234400000000001"/>
    <x v="1882"/>
    <s v="cust-01932"/>
    <s v="Noah"/>
    <s v="Davis"/>
    <s v="ndavis@ryzen.com"/>
    <x v="7"/>
    <s v="India"/>
    <s v="info1"/>
    <n v="5912"/>
  </r>
  <r>
    <x v="171"/>
    <x v="1932"/>
    <n v="2435"/>
    <s v="MintCooler"/>
    <n v="139.15199999999999"/>
    <n v="41.234400000000001"/>
    <x v="1883"/>
    <s v="cust-01933"/>
    <s v="Olivia"/>
    <s v="Miller"/>
    <s v="omiller@ryzen.com"/>
    <x v="2"/>
    <s v="Australia"/>
    <s v="info1"/>
    <n v="7671"/>
  </r>
  <r>
    <x v="60"/>
    <x v="1933"/>
    <n v="2458"/>
    <s v="ChocoDelight"/>
    <n v="140.27600000000001"/>
    <n v="41.234400000000001"/>
    <x v="1884"/>
    <s v="cust-01934"/>
    <s v="John"/>
    <s v="Martinez"/>
    <s v="jmartinez@ryzen.com"/>
    <x v="3"/>
    <s v="Australia"/>
    <s v="data2"/>
    <n v="4771"/>
  </r>
  <r>
    <x v="37"/>
    <x v="1934"/>
    <n v="1202"/>
    <s v="CitrusSplash"/>
    <n v="171.74799999999999"/>
    <n v="41.234400000000001"/>
    <x v="1885"/>
    <s v="cust-01935"/>
    <s v="Isabella"/>
    <s v="Williams"/>
    <s v="iwilliams@ryzen.com"/>
    <x v="3"/>
    <s v="Australia"/>
    <s v="info1"/>
    <n v="4112"/>
  </r>
  <r>
    <x v="354"/>
    <x v="1935"/>
    <n v="1113"/>
    <s v="CitrusSplash"/>
    <n v="184.35599999999999"/>
    <n v="41.234400000000001"/>
    <x v="1886"/>
    <s v="cust-01936"/>
    <s v="Sophia"/>
    <s v="Martinez"/>
    <s v="smartinez@ideapad.com"/>
    <x v="5"/>
    <s v="USA"/>
    <s v="info1"/>
    <n v="1815"/>
  </r>
  <r>
    <x v="174"/>
    <x v="1936"/>
    <n v="2621"/>
    <s v="BerryBlast"/>
    <n v="144.34"/>
    <n v="41.592959999999998"/>
    <x v="1887"/>
    <s v="cust-01937"/>
    <s v="Noah"/>
    <s v="Davis"/>
    <s v="ndavis@ideapad.com"/>
    <x v="0"/>
    <s v="Australia"/>
    <s v="info1"/>
    <n v="9784"/>
  </r>
  <r>
    <x v="126"/>
    <x v="1937"/>
    <n v="260"/>
    <s v="BerryBlast"/>
    <n v="72.591999999999999"/>
    <n v="41.592959999999998"/>
    <x v="1888"/>
    <s v="cust-01938"/>
    <s v="Olivia"/>
    <s v="Johnson"/>
    <s v="ojohnson@radon.com"/>
    <x v="10"/>
    <s v="USA"/>
    <s v="info1"/>
    <n v="1014"/>
  </r>
  <r>
    <x v="272"/>
    <x v="1938"/>
    <n v="2708"/>
    <s v="GingerFizz"/>
    <n v="66.676000000000002"/>
    <n v="41.682600000000001"/>
    <x v="1889"/>
    <s v="cust-01939"/>
    <s v="Olivia"/>
    <s v="Jones"/>
    <s v="ojones@radon.com"/>
    <x v="7"/>
    <s v="India"/>
    <s v="info1"/>
    <n v="5071"/>
  </r>
  <r>
    <x v="73"/>
    <x v="1939"/>
    <n v="748"/>
    <s v="CitrusSplash"/>
    <n v="80.164000000000001"/>
    <n v="41.682600000000001"/>
    <x v="1890"/>
    <s v="cust-01940"/>
    <s v="James"/>
    <s v="Jones"/>
    <s v="jjones@ideapad.com"/>
    <x v="2"/>
    <s v="Australia"/>
    <s v="data2"/>
    <n v="2927"/>
  </r>
  <r>
    <x v="9"/>
    <x v="1940"/>
    <n v="2339"/>
    <s v="LemonZest"/>
    <n v="90.28"/>
    <n v="41.682600000000001"/>
    <x v="1891"/>
    <s v="cust-01941"/>
    <s v="Olivia"/>
    <s v="Brown"/>
    <s v="obrown@ideapad.com"/>
    <x v="2"/>
    <s v="Australia"/>
    <s v="info1"/>
    <n v="7841"/>
  </r>
  <r>
    <x v="314"/>
    <x v="1941"/>
    <n v="1786"/>
    <s v="MangoBliss"/>
    <n v="90.28"/>
    <n v="41.682600000000001"/>
    <x v="1891"/>
    <s v="cust-01942"/>
    <s v="Olivia"/>
    <s v="Martinez"/>
    <s v="omartinez@ryzen.com"/>
    <x v="7"/>
    <s v="India"/>
    <s v="info1"/>
    <n v="3818"/>
  </r>
  <r>
    <x v="67"/>
    <x v="1942"/>
    <n v="2422"/>
    <s v="MangoBliss"/>
    <n v="131.86799999999999"/>
    <n v="41.682600000000001"/>
    <x v="1892"/>
    <s v="cust-01943"/>
    <s v="Noah"/>
    <s v="Johnson"/>
    <s v="njohnson@ideapad.com"/>
    <x v="10"/>
    <s v="USA"/>
    <s v="data2"/>
    <n v="5696"/>
  </r>
  <r>
    <x v="299"/>
    <x v="1943"/>
    <n v="1789"/>
    <s v="MintCooler"/>
    <n v="133.45599999999999"/>
    <n v="41.682600000000001"/>
    <x v="1893"/>
    <s v="cust-01944"/>
    <s v="Ava"/>
    <s v="Johnson"/>
    <s v="ajohnson@ideapad.com"/>
    <x v="6"/>
    <s v="England"/>
    <s v="data2"/>
    <n v="9809"/>
  </r>
  <r>
    <x v="170"/>
    <x v="1944"/>
    <n v="98"/>
    <s v="CitrusSplash"/>
    <n v="138.61199999999999"/>
    <n v="41.682600000000001"/>
    <x v="1894"/>
    <s v="cust-01945"/>
    <s v="Sophia"/>
    <s v="Davis"/>
    <s v="sdavis@ryzen.com"/>
    <x v="1"/>
    <s v="India"/>
    <s v="data2"/>
    <n v="7869"/>
  </r>
  <r>
    <x v="324"/>
    <x v="1945"/>
    <n v="1795"/>
    <s v="MangoBliss"/>
    <n v="148.72800000000001"/>
    <n v="41.682600000000001"/>
    <x v="1895"/>
    <s v="cust-01946"/>
    <s v="Liam"/>
    <s v="Jones"/>
    <s v="ljones@radon.com"/>
    <x v="2"/>
    <s v="Australia"/>
    <s v="data2"/>
    <n v="7080"/>
  </r>
  <r>
    <x v="167"/>
    <x v="1946"/>
    <n v="2392"/>
    <s v="LemonZest"/>
    <n v="156.596"/>
    <n v="41.682600000000001"/>
    <x v="1896"/>
    <s v="cust-01947"/>
    <s v="John"/>
    <s v="Brown"/>
    <s v="jbrown@ryzen.com"/>
    <x v="0"/>
    <s v="Australia"/>
    <s v="data2"/>
    <n v="3668"/>
  </r>
  <r>
    <x v="264"/>
    <x v="1947"/>
    <n v="191"/>
    <s v="ChocoDelight"/>
    <n v="163.34"/>
    <n v="41.682600000000001"/>
    <x v="1897"/>
    <s v="cust-01948"/>
    <s v="Isabella"/>
    <s v="Williams"/>
    <s v="iwilliams@radon.com"/>
    <x v="6"/>
    <s v="England"/>
    <s v="data1"/>
    <n v="1903"/>
  </r>
  <r>
    <x v="33"/>
    <x v="1948"/>
    <n v="2702"/>
    <s v="ChocoDelight"/>
    <n v="8.6319999999999997"/>
    <n v="41.682600000000001"/>
    <x v="1898"/>
    <s v="cust-01949"/>
    <s v="Liam"/>
    <s v="Miller"/>
    <s v="lmiller@ideapad.com"/>
    <x v="1"/>
    <s v="India"/>
    <s v="data2"/>
    <n v="8266"/>
  </r>
  <r>
    <x v="257"/>
    <x v="1949"/>
    <n v="104"/>
    <s v="LemonZest"/>
    <n v="18.344000000000001"/>
    <n v="41.682600000000001"/>
    <x v="1899"/>
    <s v="cust-01950"/>
    <s v="James"/>
    <s v="Garcia"/>
    <s v="jgarcia@ideapad.com"/>
    <x v="4"/>
    <s v="England"/>
    <s v="data2"/>
    <n v="5718"/>
  </r>
  <r>
    <x v="242"/>
    <x v="1950"/>
    <n v="655"/>
    <s v="ChocoDelight"/>
    <n v="22.84"/>
    <n v="41.682600000000001"/>
    <x v="1900"/>
    <s v="cust-01951"/>
    <s v="Sophia"/>
    <s v="Garcia"/>
    <s v="sgarcia@ryzen.com"/>
    <x v="9"/>
    <s v="USA"/>
    <s v="data1"/>
    <n v="1290"/>
  </r>
  <r>
    <x v="0"/>
    <x v="1951"/>
    <n v="1123"/>
    <s v="FizzBerry"/>
    <n v="34.024000000000001"/>
    <n v="41.682600000000001"/>
    <x v="1901"/>
    <s v="cust-01952"/>
    <s v="John"/>
    <s v="Garcia"/>
    <s v="jgarcia@ideapad.com"/>
    <x v="2"/>
    <s v="Australia"/>
    <s v="info1"/>
    <n v="4578"/>
  </r>
  <r>
    <x v="296"/>
    <x v="1952"/>
    <n v="475"/>
    <s v="MintCooler"/>
    <n v="36.731999999999999"/>
    <n v="41.682600000000001"/>
    <x v="1902"/>
    <s v="cust-01953"/>
    <s v="James"/>
    <s v="Smith"/>
    <s v="jsmith@radon.com"/>
    <x v="9"/>
    <s v="USA"/>
    <s v="info1"/>
    <n v="4118"/>
  </r>
  <r>
    <x v="159"/>
    <x v="1953"/>
    <n v="1957"/>
    <s v="ChocoDelight"/>
    <n v="49.095999999999997"/>
    <n v="41.682600000000001"/>
    <x v="1903"/>
    <s v="cust-01954"/>
    <s v="Noah"/>
    <s v="Rodriguez"/>
    <s v="nrodriguez@radon.com"/>
    <x v="4"/>
    <s v="England"/>
    <s v="data2"/>
    <n v="6923"/>
  </r>
  <r>
    <x v="336"/>
    <x v="1954"/>
    <n v="2615"/>
    <s v="LemonZest"/>
    <n v="49.095999999999997"/>
    <n v="41.682600000000001"/>
    <x v="1903"/>
    <s v="cust-01955"/>
    <s v="Sophia"/>
    <s v="Davis"/>
    <s v="sdavis@radon.com"/>
    <x v="3"/>
    <s v="Australia"/>
    <s v="data2"/>
    <n v="9512"/>
  </r>
  <r>
    <x v="241"/>
    <x v="1955"/>
    <n v="786"/>
    <s v="GingerFizz"/>
    <n v="49.816000000000003"/>
    <n v="41.682600000000001"/>
    <x v="1904"/>
    <s v="cust-01956"/>
    <s v="Michael"/>
    <s v="Williams"/>
    <s v="mwilliams@ryzen.com"/>
    <x v="10"/>
    <s v="USA"/>
    <s v="data1"/>
    <n v="3818"/>
  </r>
  <r>
    <x v="102"/>
    <x v="1956"/>
    <n v="2674"/>
    <s v="MintCooler"/>
    <n v="55.332000000000001"/>
    <n v="41.682600000000001"/>
    <x v="1905"/>
    <s v="cust-01957"/>
    <s v="Michael"/>
    <s v="Garcia"/>
    <s v="mgarcia@ryzen.com"/>
    <x v="11"/>
    <s v="England"/>
    <s v="data1"/>
    <n v="2244"/>
  </r>
  <r>
    <x v="155"/>
    <x v="1957"/>
    <n v="2451"/>
    <s v="FizzBerry"/>
    <n v="81.382400000000004"/>
    <n v="41.86"/>
    <x v="1906"/>
    <s v="cust-01958"/>
    <s v="Isabella"/>
    <s v="Williams"/>
    <s v="iwilliams@ryzen.com"/>
    <x v="1"/>
    <s v="India"/>
    <s v="info1"/>
    <n v="4943"/>
  </r>
  <r>
    <x v="263"/>
    <x v="1958"/>
    <n v="1450"/>
    <s v="MintCooler"/>
    <n v="215.5872"/>
    <n v="41.891199999999998"/>
    <x v="1907"/>
    <s v="cust-01959"/>
    <s v="Olivia"/>
    <s v="Brown"/>
    <s v="obrown@radon.com"/>
    <x v="9"/>
    <s v="USA"/>
    <s v="data1"/>
    <n v="4411"/>
  </r>
  <r>
    <x v="22"/>
    <x v="1959"/>
    <n v="734"/>
    <s v="LemonZest"/>
    <n v="90.217600000000004"/>
    <n v="41.99"/>
    <x v="1908"/>
    <s v="cust-01960"/>
    <s v="Michael"/>
    <s v="Williams"/>
    <s v="mwilliams@ryzen.com"/>
    <x v="9"/>
    <s v="USA"/>
    <s v="info1"/>
    <n v="2621"/>
  </r>
  <r>
    <x v="300"/>
    <x v="1960"/>
    <n v="750"/>
    <s v="MangoBliss"/>
    <n v="361.47199999999998"/>
    <n v="42.12"/>
    <x v="1909"/>
    <s v="cust-01961"/>
    <s v="Isabella"/>
    <s v="Brown"/>
    <s v="ibrown@ideapad.com"/>
    <x v="3"/>
    <s v="Australia"/>
    <s v="info1"/>
    <n v="8876"/>
  </r>
  <r>
    <x v="125"/>
    <x v="1961"/>
    <n v="536"/>
    <s v="MangoBliss"/>
    <n v="29.992000000000001"/>
    <n v="42.130800000000001"/>
    <x v="1910"/>
    <s v="cust-01962"/>
    <s v="Emma"/>
    <s v="Davis"/>
    <s v="edavis@ideapad.com"/>
    <x v="0"/>
    <s v="Australia"/>
    <s v="info1"/>
    <n v="6638"/>
  </r>
  <r>
    <x v="70"/>
    <x v="1962"/>
    <n v="1222"/>
    <s v="TropicalTwist"/>
    <n v="3.552"/>
    <n v="42.130800000000001"/>
    <x v="1911"/>
    <s v="cust-01963"/>
    <s v="John"/>
    <s v="Smith"/>
    <s v="jsmith@radon.com"/>
    <x v="3"/>
    <s v="Australia"/>
    <s v="data1"/>
    <n v="9118"/>
  </r>
  <r>
    <x v="337"/>
    <x v="1963"/>
    <n v="55"/>
    <s v="PeachPunch"/>
    <n v="6.9240000000000004"/>
    <n v="42.130800000000001"/>
    <x v="1912"/>
    <s v="cust-01964"/>
    <s v="Olivia"/>
    <s v="Miller"/>
    <s v="omiller@ideapad.com"/>
    <x v="10"/>
    <s v="USA"/>
    <s v="data2"/>
    <n v="9598"/>
  </r>
  <r>
    <x v="328"/>
    <x v="1964"/>
    <n v="2193"/>
    <s v="PeachPunch"/>
    <n v="13.66"/>
    <n v="42.130800000000001"/>
    <x v="1913"/>
    <s v="cust-01965"/>
    <s v="Olivia"/>
    <s v="Smith"/>
    <s v="osmith@ryzen.com"/>
    <x v="4"/>
    <s v="England"/>
    <s v="data2"/>
    <n v="2510"/>
  </r>
  <r>
    <x v="314"/>
    <x v="1965"/>
    <n v="2611"/>
    <s v="ChocoDelight"/>
    <n v="29.404"/>
    <n v="42.130800000000001"/>
    <x v="1914"/>
    <s v="cust-01966"/>
    <s v="Michael"/>
    <s v="Smith"/>
    <s v="msmith@ryzen.com"/>
    <x v="3"/>
    <s v="Australia"/>
    <s v="data1"/>
    <n v="9874"/>
  </r>
  <r>
    <x v="337"/>
    <x v="1966"/>
    <n v="1846"/>
    <s v="PeachPunch"/>
    <n v="40.176000000000002"/>
    <n v="42.130800000000001"/>
    <x v="1915"/>
    <s v="cust-01967"/>
    <s v="Olivia"/>
    <s v="Williams"/>
    <s v="owilliams@ryzen.com"/>
    <x v="9"/>
    <s v="USA"/>
    <s v="data2"/>
    <n v="5056"/>
  </r>
  <r>
    <x v="45"/>
    <x v="1967"/>
    <n v="2481"/>
    <s v="MangoBliss"/>
    <n v="40.283999999999999"/>
    <n v="42.130800000000001"/>
    <x v="1916"/>
    <s v="cust-01968"/>
    <s v="Isabella"/>
    <s v="Williams"/>
    <s v="iwilliams@ideapad.com"/>
    <x v="9"/>
    <s v="USA"/>
    <s v="info1"/>
    <n v="4688"/>
  </r>
  <r>
    <x v="306"/>
    <x v="1968"/>
    <n v="2637"/>
    <s v="ChocoDelight"/>
    <n v="56.02"/>
    <n v="42.130800000000001"/>
    <x v="1917"/>
    <s v="cust-01969"/>
    <s v="Sophia"/>
    <s v="Brown"/>
    <s v="sbrown@radon.com"/>
    <x v="2"/>
    <s v="Australia"/>
    <s v="data1"/>
    <n v="8353"/>
  </r>
  <r>
    <x v="145"/>
    <x v="1969"/>
    <n v="894"/>
    <s v="CitrusSplash"/>
    <n v="89.74"/>
    <n v="42.130800000000001"/>
    <x v="1918"/>
    <s v="cust-01970"/>
    <s v="Isabella"/>
    <s v="Brown"/>
    <s v="ibrown@radon.com"/>
    <x v="11"/>
    <s v="England"/>
    <s v="data1"/>
    <n v="3806"/>
  </r>
  <r>
    <x v="26"/>
    <x v="1970"/>
    <n v="1346"/>
    <s v="PeachPunch"/>
    <n v="93.111999999999995"/>
    <n v="42.130800000000001"/>
    <x v="1919"/>
    <s v="cust-01971"/>
    <s v="John"/>
    <s v="Martinez"/>
    <s v="jmartinez@radon.com"/>
    <x v="7"/>
    <s v="India"/>
    <s v="info1"/>
    <n v="9898"/>
  </r>
  <r>
    <x v="125"/>
    <x v="1971"/>
    <n v="1719"/>
    <s v="GingerFizz"/>
    <n v="93.111999999999995"/>
    <n v="42.130800000000001"/>
    <x v="1919"/>
    <s v="cust-01972"/>
    <s v="Michael"/>
    <s v="Brown"/>
    <s v="mbrown@ryzen.com"/>
    <x v="6"/>
    <s v="England"/>
    <s v="data1"/>
    <n v="7406"/>
  </r>
  <r>
    <x v="13"/>
    <x v="1972"/>
    <n v="1800"/>
    <s v="LemonZest"/>
    <n v="104.352"/>
    <n v="42.130800000000001"/>
    <x v="1920"/>
    <s v="cust-01973"/>
    <s v="Olivia"/>
    <s v="Johnson"/>
    <s v="ojohnson@radon.com"/>
    <x v="1"/>
    <s v="India"/>
    <s v="data1"/>
    <n v="2118"/>
  </r>
  <r>
    <x v="133"/>
    <x v="1973"/>
    <n v="1341"/>
    <s v="CitrusSplash"/>
    <n v="113.34399999999999"/>
    <n v="42.130800000000001"/>
    <x v="1921"/>
    <s v="cust-01974"/>
    <s v="Michael"/>
    <s v="Smith"/>
    <s v="msmith@radon.com"/>
    <x v="0"/>
    <s v="Australia"/>
    <s v="data1"/>
    <n v="9966"/>
  </r>
  <r>
    <x v="326"/>
    <x v="1974"/>
    <n v="636"/>
    <s v="MangoBliss"/>
    <n v="114.468"/>
    <n v="42.130800000000001"/>
    <x v="1922"/>
    <s v="cust-01975"/>
    <s v="Isabella"/>
    <s v="Smith"/>
    <s v="ismith@radon.com"/>
    <x v="2"/>
    <s v="Australia"/>
    <s v="info1"/>
    <n v="6958"/>
  </r>
  <r>
    <x v="23"/>
    <x v="1975"/>
    <n v="2419"/>
    <s v="FizzBerry"/>
    <n v="120.08799999999999"/>
    <n v="42.130800000000001"/>
    <x v="1923"/>
    <s v="cust-01976"/>
    <s v="Noah"/>
    <s v="Jones"/>
    <s v="njones@radon.com"/>
    <x v="10"/>
    <s v="USA"/>
    <s v="data1"/>
    <n v="2916"/>
  </r>
  <r>
    <x v="302"/>
    <x v="1976"/>
    <n v="598"/>
    <s v="CitrusSplash"/>
    <n v="121.212"/>
    <n v="42.130800000000001"/>
    <x v="1924"/>
    <s v="cust-01977"/>
    <s v="Ava"/>
    <s v="Martinez"/>
    <s v="amartinez@radon.com"/>
    <x v="6"/>
    <s v="England"/>
    <s v="info1"/>
    <n v="3515"/>
  </r>
  <r>
    <x v="58"/>
    <x v="1977"/>
    <n v="50"/>
    <s v="TropicalTwist"/>
    <n v="127.956"/>
    <n v="42.130800000000001"/>
    <x v="1925"/>
    <s v="cust-01978"/>
    <s v="John"/>
    <s v="Smith"/>
    <s v="jsmith@ryzen.com"/>
    <x v="9"/>
    <s v="USA"/>
    <s v="data1"/>
    <n v="5999"/>
  </r>
  <r>
    <x v="162"/>
    <x v="1978"/>
    <n v="2253"/>
    <s v="FizzBerry"/>
    <n v="127.956"/>
    <n v="42.130800000000001"/>
    <x v="1925"/>
    <s v="cust-01979"/>
    <s v="Liam"/>
    <s v="Jones"/>
    <s v="ljones@radon.com"/>
    <x v="8"/>
    <s v="India"/>
    <s v="data2"/>
    <n v="9087"/>
  </r>
  <r>
    <x v="44"/>
    <x v="1979"/>
    <n v="918"/>
    <s v="GingerFizz"/>
    <n v="157.41200000000001"/>
    <n v="42.130800000000001"/>
    <x v="1926"/>
    <s v="cust-01980"/>
    <s v="Noah"/>
    <s v="Rodriguez"/>
    <s v="nrodriguez@ideapad.com"/>
    <x v="9"/>
    <s v="USA"/>
    <s v="data1"/>
    <n v="7390"/>
  </r>
  <r>
    <x v="52"/>
    <x v="1980"/>
    <n v="2393"/>
    <s v="MangoBliss"/>
    <n v="43.008000000000003"/>
    <n v="42.130800000000001"/>
    <x v="1927"/>
    <s v="cust-01981"/>
    <s v="Isabella"/>
    <s v="Martinez"/>
    <s v="imartinez@radon.com"/>
    <x v="9"/>
    <s v="USA"/>
    <s v="data1"/>
    <n v="4660"/>
  </r>
  <r>
    <x v="364"/>
    <x v="1981"/>
    <n v="39"/>
    <s v="LemonZest"/>
    <n v="95.356800000000007"/>
    <n v="42.177199999999999"/>
    <x v="1928"/>
    <s v="cust-01982"/>
    <s v="John"/>
    <s v="Jones"/>
    <s v="jjones@radon.com"/>
    <x v="11"/>
    <s v="England"/>
    <s v="info1"/>
    <n v="8480"/>
  </r>
  <r>
    <x v="326"/>
    <x v="1982"/>
    <n v="434"/>
    <s v="BerryBlast"/>
    <n v="12.76"/>
    <n v="42.310079999999999"/>
    <x v="1929"/>
    <s v="cust-01983"/>
    <s v="Liam"/>
    <s v="Miller"/>
    <s v="lmiller@ryzen.com"/>
    <x v="11"/>
    <s v="England"/>
    <s v="info1"/>
    <n v="9480"/>
  </r>
  <r>
    <x v="165"/>
    <x v="1983"/>
    <n v="902"/>
    <s v="BerryBlast"/>
    <n v="20.847999999999999"/>
    <n v="42.310079999999999"/>
    <x v="1930"/>
    <s v="cust-01984"/>
    <s v="Liam"/>
    <s v="Jones"/>
    <s v="ljones@radon.com"/>
    <x v="7"/>
    <s v="India"/>
    <s v="data2"/>
    <n v="3384"/>
  </r>
  <r>
    <x v="148"/>
    <x v="1984"/>
    <n v="1970"/>
    <s v="FizzBerry"/>
    <n v="2.6520000000000001"/>
    <n v="42.579000000000001"/>
    <x v="1931"/>
    <s v="cust-01985"/>
    <s v="Michael"/>
    <s v="Brown"/>
    <s v="mbrown@ryzen.com"/>
    <x v="7"/>
    <s v="India"/>
    <s v="data2"/>
    <n v="4128"/>
  </r>
  <r>
    <x v="134"/>
    <x v="1985"/>
    <n v="2624"/>
    <s v="ChocoDelight"/>
    <n v="8.2720000000000002"/>
    <n v="42.579000000000001"/>
    <x v="1932"/>
    <s v="cust-01986"/>
    <s v="Emma"/>
    <s v="Johnson"/>
    <s v="ejohnson@ryzen.com"/>
    <x v="4"/>
    <s v="England"/>
    <s v="info1"/>
    <n v="6726"/>
  </r>
  <r>
    <x v="13"/>
    <x v="1986"/>
    <n v="2806"/>
    <s v="MintCooler"/>
    <n v="16.14"/>
    <n v="42.579000000000001"/>
    <x v="1933"/>
    <s v="cust-01987"/>
    <s v="Sophia"/>
    <s v="Brown"/>
    <s v="sbrown@ryzen.com"/>
    <x v="7"/>
    <s v="India"/>
    <s v="data2"/>
    <n v="6533"/>
  </r>
  <r>
    <x v="154"/>
    <x v="1987"/>
    <n v="1576"/>
    <s v="FizzBerry"/>
    <n v="17.263999999999999"/>
    <n v="42.579000000000001"/>
    <x v="1934"/>
    <s v="cust-01988"/>
    <s v="Olivia"/>
    <s v="Smith"/>
    <s v="osmith@ideapad.com"/>
    <x v="1"/>
    <s v="India"/>
    <s v="info1"/>
    <n v="7038"/>
  </r>
  <r>
    <x v="287"/>
    <x v="1988"/>
    <n v="2631"/>
    <s v="MangoBliss"/>
    <n v="26.256"/>
    <n v="42.579000000000001"/>
    <x v="1935"/>
    <s v="cust-01989"/>
    <s v="Olivia"/>
    <s v="Williams"/>
    <s v="owilliams@ryzen.com"/>
    <x v="10"/>
    <s v="USA"/>
    <s v="data1"/>
    <n v="6679"/>
  </r>
  <r>
    <x v="219"/>
    <x v="1989"/>
    <n v="1271"/>
    <s v="LemonZest"/>
    <n v="36.372"/>
    <n v="42.579000000000001"/>
    <x v="1936"/>
    <s v="cust-01990"/>
    <s v="Emma"/>
    <s v="Martinez"/>
    <s v="emartinez@ryzen.com"/>
    <x v="1"/>
    <s v="India"/>
    <s v="data1"/>
    <n v="5864"/>
  </r>
  <r>
    <x v="168"/>
    <x v="1990"/>
    <n v="987"/>
    <s v="MintCooler"/>
    <n v="38.619999999999997"/>
    <n v="42.579000000000001"/>
    <x v="1937"/>
    <s v="cust-01991"/>
    <s v="Isabella"/>
    <s v="Jones"/>
    <s v="ijones@ryzen.com"/>
    <x v="3"/>
    <s v="Australia"/>
    <s v="info1"/>
    <n v="2962"/>
  </r>
  <r>
    <x v="92"/>
    <x v="1991"/>
    <n v="1451"/>
    <s v="PeachPunch"/>
    <n v="50.984000000000002"/>
    <n v="42.579000000000001"/>
    <x v="1938"/>
    <s v="cust-01992"/>
    <s v="Noah"/>
    <s v="Garcia"/>
    <s v="ngarcia@ideapad.com"/>
    <x v="7"/>
    <s v="India"/>
    <s v="data1"/>
    <n v="1484"/>
  </r>
  <r>
    <x v="28"/>
    <x v="1992"/>
    <n v="2618"/>
    <s v="LemonZest"/>
    <n v="82.951999999999998"/>
    <n v="42.579000000000001"/>
    <x v="1939"/>
    <s v="cust-01993"/>
    <s v="Isabella"/>
    <s v="Jones"/>
    <s v="ijones@ideapad.com"/>
    <x v="3"/>
    <s v="Australia"/>
    <s v="data1"/>
    <n v="8321"/>
  </r>
  <r>
    <x v="246"/>
    <x v="1993"/>
    <n v="1619"/>
    <s v="ChocoDelight"/>
    <n v="64.34"/>
    <n v="42.579000000000001"/>
    <x v="1940"/>
    <s v="cust-01994"/>
    <s v="Olivia"/>
    <s v="Williams"/>
    <s v="owilliams@ideapad.com"/>
    <x v="10"/>
    <s v="USA"/>
    <s v="data2"/>
    <n v="1658"/>
  </r>
  <r>
    <x v="263"/>
    <x v="1994"/>
    <n v="1895"/>
    <s v="ChocoDelight"/>
    <n v="70.7"/>
    <n v="42.579000000000001"/>
    <x v="1941"/>
    <s v="cust-01995"/>
    <s v="Olivia"/>
    <s v="Martinez"/>
    <s v="omartinez@ideapad.com"/>
    <x v="9"/>
    <s v="USA"/>
    <s v="info1"/>
    <n v="1549"/>
  </r>
  <r>
    <x v="271"/>
    <x v="1995"/>
    <n v="394"/>
    <s v="CitrusSplash"/>
    <n v="74.587999999999994"/>
    <n v="42.579000000000001"/>
    <x v="1942"/>
    <s v="cust-01996"/>
    <s v="John"/>
    <s v="Davis"/>
    <s v="jdavis@radon.com"/>
    <x v="4"/>
    <s v="England"/>
    <s v="data1"/>
    <n v="9745"/>
  </r>
  <r>
    <x v="166"/>
    <x v="1996"/>
    <n v="2124"/>
    <s v="GingerFizz"/>
    <n v="82.456000000000003"/>
    <n v="42.579000000000001"/>
    <x v="1943"/>
    <s v="cust-01997"/>
    <s v="James"/>
    <s v="Davis"/>
    <s v="jdavis@radon.com"/>
    <x v="0"/>
    <s v="Australia"/>
    <s v="info1"/>
    <n v="8697"/>
  </r>
  <r>
    <x v="198"/>
    <x v="1997"/>
    <n v="1367"/>
    <s v="GingerFizz"/>
    <n v="103.812"/>
    <n v="42.579000000000001"/>
    <x v="1944"/>
    <s v="cust-01998"/>
    <s v="Olivia"/>
    <s v="Martinez"/>
    <s v="omartinez@ideapad.com"/>
    <x v="6"/>
    <s v="England"/>
    <s v="data2"/>
    <n v="3616"/>
  </r>
  <r>
    <x v="145"/>
    <x v="1998"/>
    <n v="2194"/>
    <s v="PeachPunch"/>
    <n v="106.06"/>
    <n v="42.579000000000001"/>
    <x v="1945"/>
    <s v="cust-01999"/>
    <s v="Ava"/>
    <s v="Johnson"/>
    <s v="ajohnson@ryzen.com"/>
    <x v="3"/>
    <s v="Australia"/>
    <s v="info1"/>
    <n v="4513"/>
  </r>
  <r>
    <x v="294"/>
    <x v="1999"/>
    <n v="2634"/>
    <s v="MangoBliss"/>
    <n v="111.68"/>
    <n v="42.579000000000001"/>
    <x v="1946"/>
    <s v="cust-02000"/>
    <s v="Isabella"/>
    <s v="Johnson"/>
    <s v="ijohnson@ideapad.com"/>
    <x v="2"/>
    <s v="Australia"/>
    <s v="data1"/>
    <n v="3374"/>
  </r>
  <r>
    <x v="193"/>
    <x v="2000"/>
    <n v="2807"/>
    <s v="ChocoDelight"/>
    <n v="125.312"/>
    <n v="42.579000000000001"/>
    <x v="1947"/>
    <s v="cust-02001"/>
    <s v="Sophia"/>
    <s v="Johnson"/>
    <s v="sjohnson@ideapad.com"/>
    <x v="5"/>
    <s v="USA"/>
    <s v="info1"/>
    <n v="5815"/>
  </r>
  <r>
    <x v="317"/>
    <x v="2001"/>
    <n v="546"/>
    <s v="FizzBerry"/>
    <n v="166.756"/>
    <n v="42.579000000000001"/>
    <x v="1948"/>
    <s v="cust-02002"/>
    <s v="Ava"/>
    <s v="Miller"/>
    <s v="amiller@radon.com"/>
    <x v="9"/>
    <s v="USA"/>
    <s v="info1"/>
    <n v="9932"/>
  </r>
  <r>
    <x v="38"/>
    <x v="2002"/>
    <n v="2183"/>
    <s v="CitrusSplash"/>
    <n v="170.12799999999999"/>
    <n v="42.579000000000001"/>
    <x v="1949"/>
    <s v="cust-02003"/>
    <s v="Ava"/>
    <s v="Martinez"/>
    <s v="amartinez@ideapad.com"/>
    <x v="1"/>
    <s v="India"/>
    <s v="data2"/>
    <n v="7285"/>
  </r>
  <r>
    <x v="357"/>
    <x v="2003"/>
    <n v="1149"/>
    <s v="MangoBliss"/>
    <n v="164.7328"/>
    <n v="42.978000000000002"/>
    <x v="1950"/>
    <s v="cust-02004"/>
    <s v="Isabella"/>
    <s v="Martinez"/>
    <s v="imartinez@ideapad.com"/>
    <x v="3"/>
    <s v="Australia"/>
    <s v="info1"/>
    <n v="4579"/>
  </r>
  <r>
    <x v="70"/>
    <x v="2004"/>
    <n v="2337"/>
    <s v="TropicalTwist"/>
    <n v="2.1120000000000001"/>
    <n v="43.027200000000001"/>
    <x v="1951"/>
    <s v="cust-02005"/>
    <s v="Sophia"/>
    <s v="Jones"/>
    <s v="sjones@ideapad.com"/>
    <x v="8"/>
    <s v="India"/>
    <s v="data2"/>
    <n v="8635"/>
  </r>
  <r>
    <x v="146"/>
    <x v="2005"/>
    <n v="246"/>
    <s v="TropicalTwist"/>
    <n v="24.591999999999999"/>
    <n v="43.027200000000001"/>
    <x v="1952"/>
    <s v="cust-02006"/>
    <s v="Ava"/>
    <s v="Davis"/>
    <s v="adavis@ideapad.com"/>
    <x v="10"/>
    <s v="USA"/>
    <s v="data2"/>
    <n v="1392"/>
  </r>
  <r>
    <x v="195"/>
    <x v="2006"/>
    <n v="1682"/>
    <s v="MintCooler"/>
    <n v="38.351999999999997"/>
    <n v="43.027200000000001"/>
    <x v="1953"/>
    <s v="cust-02007"/>
    <s v="Ava"/>
    <s v="Brown"/>
    <s v="abrown@ryzen.com"/>
    <x v="1"/>
    <s v="India"/>
    <s v="data1"/>
    <n v="3802"/>
  </r>
  <r>
    <x v="129"/>
    <x v="2007"/>
    <n v="2476"/>
    <s v="LemonZest"/>
    <n v="41.723999999999997"/>
    <n v="43.027200000000001"/>
    <x v="1954"/>
    <s v="cust-02008"/>
    <s v="Olivia"/>
    <s v="Rodriguez"/>
    <s v="orodriguez@radon.com"/>
    <x v="11"/>
    <s v="England"/>
    <s v="data2"/>
    <n v="3751"/>
  </r>
  <r>
    <x v="326"/>
    <x v="2008"/>
    <n v="1330"/>
    <s v="MintCooler"/>
    <n v="47.072000000000003"/>
    <n v="43.027200000000001"/>
    <x v="1955"/>
    <s v="cust-02009"/>
    <s v="Noah"/>
    <s v="Jones"/>
    <s v="njones@radon.com"/>
    <x v="10"/>
    <s v="USA"/>
    <s v="data1"/>
    <n v="3696"/>
  </r>
  <r>
    <x v="326"/>
    <x v="2009"/>
    <n v="111"/>
    <s v="ChocoDelight"/>
    <n v="47.344000000000001"/>
    <n v="43.027200000000001"/>
    <x v="1956"/>
    <s v="cust-02010"/>
    <s v="Isabella"/>
    <s v="Jones"/>
    <s v="ijones@ideapad.com"/>
    <x v="7"/>
    <s v="India"/>
    <s v="data2"/>
    <n v="1450"/>
  </r>
  <r>
    <x v="349"/>
    <x v="2010"/>
    <n v="358"/>
    <s v="TropicalTwist"/>
    <n v="48.94"/>
    <n v="43.027200000000001"/>
    <x v="1957"/>
    <s v="cust-02011"/>
    <s v="John"/>
    <s v="Williams"/>
    <s v="jwilliams@ideapad.com"/>
    <x v="1"/>
    <s v="India"/>
    <s v="data2"/>
    <n v="2787"/>
  </r>
  <r>
    <x v="124"/>
    <x v="2011"/>
    <n v="1230"/>
    <s v="CitrusSplash"/>
    <n v="51.84"/>
    <n v="43.027200000000001"/>
    <x v="1958"/>
    <s v="cust-02012"/>
    <s v="Isabella"/>
    <s v="Martinez"/>
    <s v="imartinez@radon.com"/>
    <x v="2"/>
    <s v="Australia"/>
    <s v="data2"/>
    <n v="3813"/>
  </r>
  <r>
    <x v="291"/>
    <x v="2012"/>
    <n v="1554"/>
    <s v="FizzBerry"/>
    <n v="59.707999999999998"/>
    <n v="43.027200000000001"/>
    <x v="1959"/>
    <s v="cust-02013"/>
    <s v="Isabella"/>
    <s v="Garcia"/>
    <s v="igarcia@ideapad.com"/>
    <x v="11"/>
    <s v="England"/>
    <s v="data1"/>
    <n v="4028"/>
  </r>
  <r>
    <x v="202"/>
    <x v="2013"/>
    <n v="970"/>
    <s v="MangoBliss"/>
    <n v="63.08"/>
    <n v="43.027200000000001"/>
    <x v="1960"/>
    <s v="cust-02014"/>
    <s v="Sophia"/>
    <s v="Rodriguez"/>
    <s v="srodriguez@ideapad.com"/>
    <x v="7"/>
    <s v="India"/>
    <s v="info1"/>
    <n v="2837"/>
  </r>
  <r>
    <x v="260"/>
    <x v="2014"/>
    <n v="1354"/>
    <s v="CitrusSplash"/>
    <n v="68.7"/>
    <n v="43.027200000000001"/>
    <x v="1961"/>
    <s v="cust-02015"/>
    <s v="John"/>
    <s v="Garcia"/>
    <s v="jgarcia@ryzen.com"/>
    <x v="3"/>
    <s v="Australia"/>
    <s v="info1"/>
    <n v="6479"/>
  </r>
  <r>
    <x v="52"/>
    <x v="2015"/>
    <n v="1632"/>
    <s v="PeachPunch"/>
    <n v="74.319999999999993"/>
    <n v="43.027200000000001"/>
    <x v="1962"/>
    <s v="cust-02016"/>
    <s v="Sophia"/>
    <s v="Martinez"/>
    <s v="smartinez@radon.com"/>
    <x v="0"/>
    <s v="Australia"/>
    <s v="data1"/>
    <n v="6014"/>
  </r>
  <r>
    <x v="235"/>
    <x v="2016"/>
    <n v="386"/>
    <s v="GingerFizz"/>
    <n v="86.424000000000007"/>
    <n v="43.027200000000001"/>
    <x v="1963"/>
    <s v="cust-02017"/>
    <s v="Sophia"/>
    <s v="Miller"/>
    <s v="smiller@radon.com"/>
    <x v="10"/>
    <s v="USA"/>
    <s v="info1"/>
    <n v="2519"/>
  </r>
  <r>
    <x v="26"/>
    <x v="2017"/>
    <n v="2668"/>
    <s v="BerryBlast"/>
    <n v="104.396"/>
    <n v="43.027200000000001"/>
    <x v="1964"/>
    <s v="cust-02018"/>
    <s v="Noah"/>
    <s v="Smith"/>
    <s v="nsmith@ideapad.com"/>
    <x v="10"/>
    <s v="USA"/>
    <s v="info1"/>
    <n v="6478"/>
  </r>
  <r>
    <x v="200"/>
    <x v="2018"/>
    <n v="2473"/>
    <s v="ChocoDelight"/>
    <n v="105.824"/>
    <n v="43.027200000000001"/>
    <x v="1965"/>
    <s v="cust-02019"/>
    <s v="Sophia"/>
    <s v="Smith"/>
    <s v="ssmith@radon.com"/>
    <x v="4"/>
    <s v="England"/>
    <s v="data2"/>
    <n v="9033"/>
  </r>
  <r>
    <x v="241"/>
    <x v="2019"/>
    <n v="1450"/>
    <s v="FizzBerry"/>
    <n v="113.12"/>
    <n v="43.027200000000001"/>
    <x v="1966"/>
    <s v="cust-02020"/>
    <s v="Noah"/>
    <s v="Williams"/>
    <s v="nwilliams@ryzen.com"/>
    <x v="8"/>
    <s v="India"/>
    <s v="data2"/>
    <n v="2005"/>
  </r>
  <r>
    <x v="171"/>
    <x v="2020"/>
    <n v="812"/>
    <s v="MangoBliss"/>
    <n v="123.504"/>
    <n v="43.027200000000001"/>
    <x v="1967"/>
    <s v="cust-02021"/>
    <s v="Liam"/>
    <s v="Martinez"/>
    <s v="lmartinez@ideapad.com"/>
    <x v="10"/>
    <s v="USA"/>
    <s v="info1"/>
    <n v="4686"/>
  </r>
  <r>
    <x v="150"/>
    <x v="2021"/>
    <n v="291"/>
    <s v="GingerFizz"/>
    <n v="131.37200000000001"/>
    <n v="43.027200000000001"/>
    <x v="1968"/>
    <s v="cust-02022"/>
    <s v="John"/>
    <s v="Miller"/>
    <s v="jmiller@ideapad.com"/>
    <x v="2"/>
    <s v="Australia"/>
    <s v="data1"/>
    <n v="8804"/>
  </r>
  <r>
    <x v="15"/>
    <x v="2022"/>
    <n v="892"/>
    <s v="BerryBlast"/>
    <n v="13.624000000000001"/>
    <n v="43.027200000000001"/>
    <x v="1969"/>
    <s v="cust-02023"/>
    <s v="Sophia"/>
    <s v="Smith"/>
    <s v="ssmith@radon.com"/>
    <x v="1"/>
    <s v="India"/>
    <s v="data2"/>
    <n v="3566"/>
  </r>
  <r>
    <x v="101"/>
    <x v="2023"/>
    <n v="2010"/>
    <s v="ChocoDelight"/>
    <n v="69.823999999999998"/>
    <n v="43.027200000000001"/>
    <x v="1970"/>
    <s v="cust-02024"/>
    <s v="Ava"/>
    <s v="Miller"/>
    <s v="amiller@ideapad.com"/>
    <x v="5"/>
    <s v="USA"/>
    <s v="data2"/>
    <n v="9012"/>
  </r>
  <r>
    <x v="326"/>
    <x v="2024"/>
    <n v="2525"/>
    <s v="BerryBlast"/>
    <n v="125.98399999999999"/>
    <n v="43.027200000000001"/>
    <x v="1971"/>
    <s v="cust-02025"/>
    <s v="Noah"/>
    <s v="Rodriguez"/>
    <s v="nrodriguez@radon.com"/>
    <x v="11"/>
    <s v="England"/>
    <s v="info1"/>
    <n v="2478"/>
  </r>
  <r>
    <x v="194"/>
    <x v="2025"/>
    <n v="1443"/>
    <s v="MangoBliss"/>
    <n v="129.87200000000001"/>
    <n v="43.238"/>
    <x v="1972"/>
    <s v="cust-02026"/>
    <s v="Olivia"/>
    <s v="Johnson"/>
    <s v="ojohnson@ideapad.com"/>
    <x v="8"/>
    <s v="India"/>
    <s v="data1"/>
    <n v="5223"/>
  </r>
  <r>
    <x v="285"/>
    <x v="2026"/>
    <n v="1406"/>
    <s v="BerryBlast"/>
    <n v="17.376000000000001"/>
    <n v="43.409599999999998"/>
    <x v="1973"/>
    <s v="cust-02027"/>
    <s v="Liam"/>
    <s v="Miller"/>
    <s v="lmiller@ryzen.com"/>
    <x v="5"/>
    <s v="USA"/>
    <s v="data1"/>
    <n v="9896"/>
  </r>
  <r>
    <x v="186"/>
    <x v="2027"/>
    <n v="524"/>
    <s v="ChocoDelight"/>
    <n v="31.803999999999998"/>
    <n v="43.4754"/>
    <x v="1974"/>
    <s v="cust-02028"/>
    <s v="Liam"/>
    <s v="Smith"/>
    <s v="lsmith@radon.com"/>
    <x v="2"/>
    <s v="Australia"/>
    <s v="data1"/>
    <n v="4320"/>
  </r>
  <r>
    <x v="33"/>
    <x v="2028"/>
    <n v="192"/>
    <s v="LemonZest"/>
    <n v="72.384"/>
    <n v="43.4754"/>
    <x v="1975"/>
    <s v="cust-02029"/>
    <s v="Sophia"/>
    <s v="Williams"/>
    <s v="swilliams@ideapad.com"/>
    <x v="10"/>
    <s v="USA"/>
    <s v="data2"/>
    <n v="8906"/>
  </r>
  <r>
    <x v="243"/>
    <x v="2029"/>
    <n v="821"/>
    <s v="GingerFizz"/>
    <n v="78.244"/>
    <n v="43.4754"/>
    <x v="1976"/>
    <s v="cust-02030"/>
    <s v="Emma"/>
    <s v="Rodriguez"/>
    <s v="erodriguez@ryzen.com"/>
    <x v="4"/>
    <s v="England"/>
    <s v="data1"/>
    <n v="8657"/>
  </r>
  <r>
    <x v="153"/>
    <x v="2030"/>
    <n v="2361"/>
    <s v="CitrusSplash"/>
    <n v="94.864000000000004"/>
    <n v="43.4754"/>
    <x v="1977"/>
    <s v="cust-02031"/>
    <s v="Michael"/>
    <s v="Martinez"/>
    <s v="mmartinez@ryzen.com"/>
    <x v="2"/>
    <s v="Australia"/>
    <s v="info1"/>
    <n v="6852"/>
  </r>
  <r>
    <x v="233"/>
    <x v="2031"/>
    <n v="695"/>
    <s v="FizzBerry"/>
    <n v="99.36"/>
    <n v="43.4754"/>
    <x v="1978"/>
    <s v="cust-02032"/>
    <s v="Emma"/>
    <s v="Johnson"/>
    <s v="ejohnson@ryzen.com"/>
    <x v="7"/>
    <s v="India"/>
    <s v="data1"/>
    <n v="8521"/>
  </r>
  <r>
    <x v="296"/>
    <x v="2032"/>
    <n v="2045"/>
    <s v="PeachPunch"/>
    <n v="122.964"/>
    <n v="43.4754"/>
    <x v="1979"/>
    <s v="cust-02033"/>
    <s v="Noah"/>
    <s v="Martinez"/>
    <s v="nmartinez@ideapad.com"/>
    <x v="5"/>
    <s v="USA"/>
    <s v="data1"/>
    <n v="5262"/>
  </r>
  <r>
    <x v="230"/>
    <x v="2033"/>
    <n v="1503"/>
    <s v="LemonZest"/>
    <n v="125.212"/>
    <n v="43.4754"/>
    <x v="1980"/>
    <s v="cust-02034"/>
    <s v="Emma"/>
    <s v="Jones"/>
    <s v="ejones@ideapad.com"/>
    <x v="5"/>
    <s v="USA"/>
    <s v="data2"/>
    <n v="8142"/>
  </r>
  <r>
    <x v="324"/>
    <x v="2034"/>
    <n v="1194"/>
    <s v="MangoBliss"/>
    <n v="137.99600000000001"/>
    <n v="43.4754"/>
    <x v="1981"/>
    <s v="cust-02035"/>
    <s v="Michael"/>
    <s v="Davis"/>
    <s v="mdavis@radon.com"/>
    <x v="0"/>
    <s v="Australia"/>
    <s v="info1"/>
    <n v="9576"/>
  </r>
  <r>
    <x v="322"/>
    <x v="2035"/>
    <n v="916"/>
    <s v="TropicalTwist"/>
    <n v="145.44399999999999"/>
    <n v="43.4754"/>
    <x v="1982"/>
    <s v="cust-02036"/>
    <s v="Noah"/>
    <s v="Smith"/>
    <s v="nsmith@ideapad.com"/>
    <x v="5"/>
    <s v="USA"/>
    <s v="data2"/>
    <n v="4307"/>
  </r>
  <r>
    <x v="284"/>
    <x v="2036"/>
    <n v="1912"/>
    <s v="MintCooler"/>
    <n v="146.56800000000001"/>
    <n v="43.4754"/>
    <x v="1983"/>
    <s v="cust-02037"/>
    <s v="Isabella"/>
    <s v="Garcia"/>
    <s v="igarcia@ryzen.com"/>
    <x v="1"/>
    <s v="India"/>
    <s v="info1"/>
    <n v="6616"/>
  </r>
  <r>
    <x v="178"/>
    <x v="2037"/>
    <n v="391"/>
    <s v="TropicalTwist"/>
    <n v="162.548"/>
    <n v="43.4754"/>
    <x v="1984"/>
    <s v="cust-02038"/>
    <s v="Emma"/>
    <s v="Smith"/>
    <s v="esmith@radon.com"/>
    <x v="10"/>
    <s v="USA"/>
    <s v="info1"/>
    <n v="6367"/>
  </r>
  <r>
    <x v="68"/>
    <x v="2038"/>
    <n v="1402"/>
    <s v="MintCooler"/>
    <n v="165.67599999999999"/>
    <n v="43.4754"/>
    <x v="1985"/>
    <s v="cust-02039"/>
    <s v="John"/>
    <s v="Martinez"/>
    <s v="jmartinez@radon.com"/>
    <x v="7"/>
    <s v="India"/>
    <s v="data1"/>
    <n v="7035"/>
  </r>
  <r>
    <x v="267"/>
    <x v="2039"/>
    <n v="1677"/>
    <s v="PeachPunch"/>
    <n v="7.5519999999999996"/>
    <n v="43.4754"/>
    <x v="1986"/>
    <s v="cust-02040"/>
    <s v="Noah"/>
    <s v="Davis"/>
    <s v="ndavis@ryzen.com"/>
    <x v="4"/>
    <s v="England"/>
    <s v="data1"/>
    <n v="6018"/>
  </r>
  <r>
    <x v="67"/>
    <x v="2040"/>
    <n v="1005"/>
    <s v="GingerFizz"/>
    <n v="44.283999999999999"/>
    <n v="43.4754"/>
    <x v="1987"/>
    <s v="cust-02041"/>
    <s v="Sophia"/>
    <s v="Brown"/>
    <s v="sbrown@ideapad.com"/>
    <x v="7"/>
    <s v="India"/>
    <s v="info1"/>
    <n v="6929"/>
  </r>
  <r>
    <x v="46"/>
    <x v="2041"/>
    <n v="556"/>
    <s v="GingerFizz"/>
    <n v="52.152000000000001"/>
    <n v="43.4754"/>
    <x v="1988"/>
    <s v="cust-02042"/>
    <s v="Olivia"/>
    <s v="Jones"/>
    <s v="ojones@ideapad.com"/>
    <x v="7"/>
    <s v="India"/>
    <s v="data2"/>
    <n v="5908"/>
  </r>
  <r>
    <x v="214"/>
    <x v="2042"/>
    <n v="1855"/>
    <s v="MintCooler"/>
    <n v="62.496000000000002"/>
    <n v="43.4754"/>
    <x v="1989"/>
    <s v="cust-02043"/>
    <s v="Noah"/>
    <s v="Garcia"/>
    <s v="ngarcia@radon.com"/>
    <x v="5"/>
    <s v="USA"/>
    <s v="data1"/>
    <n v="6348"/>
  </r>
  <r>
    <x v="316"/>
    <x v="2043"/>
    <n v="2444"/>
    <s v="PeachPunch"/>
    <n v="63.392000000000003"/>
    <n v="43.4754"/>
    <x v="1990"/>
    <s v="cust-02044"/>
    <s v="Liam"/>
    <s v="Rodriguez"/>
    <s v="lrodriguez@ideapad.com"/>
    <x v="9"/>
    <s v="USA"/>
    <s v="data1"/>
    <n v="7738"/>
  </r>
  <r>
    <x v="268"/>
    <x v="2044"/>
    <n v="2143"/>
    <s v="PeachPunch"/>
    <n v="152.024"/>
    <n v="43.4754"/>
    <x v="1991"/>
    <s v="cust-02045"/>
    <s v="Noah"/>
    <s v="Garcia"/>
    <s v="ngarcia@radon.com"/>
    <x v="3"/>
    <s v="Australia"/>
    <s v="data1"/>
    <n v="3912"/>
  </r>
  <r>
    <x v="60"/>
    <x v="2045"/>
    <n v="1271"/>
    <s v="BerryBlast"/>
    <n v="99.84"/>
    <n v="43.600895999999999"/>
    <x v="1992"/>
    <s v="cust-02046"/>
    <s v="Sophia"/>
    <s v="Rodriguez"/>
    <s v="srodriguez@ryzen.com"/>
    <x v="7"/>
    <s v="India"/>
    <s v="info1"/>
    <n v="8341"/>
  </r>
  <r>
    <x v="48"/>
    <x v="2046"/>
    <n v="2604"/>
    <s v="ChocoDelight"/>
    <n v="150.77760000000001"/>
    <n v="43.638399999999997"/>
    <x v="1993"/>
    <s v="cust-02047"/>
    <s v="Ava"/>
    <s v="Williams"/>
    <s v="awilliams@radon.com"/>
    <x v="7"/>
    <s v="India"/>
    <s v="info1"/>
    <n v="9248"/>
  </r>
  <r>
    <x v="150"/>
    <x v="2047"/>
    <n v="1076"/>
    <s v="BerryBlast"/>
    <n v="38.340000000000003"/>
    <n v="43.744320000000002"/>
    <x v="1994"/>
    <s v="cust-02048"/>
    <s v="Ava"/>
    <s v="Rodriguez"/>
    <s v="arodriguez@ryzen.com"/>
    <x v="1"/>
    <s v="India"/>
    <s v="info1"/>
    <n v="9526"/>
  </r>
  <r>
    <x v="239"/>
    <x v="2048"/>
    <n v="1649"/>
    <s v="BerryBlast"/>
    <n v="43.712000000000003"/>
    <n v="43.744320000000002"/>
    <x v="1995"/>
    <s v="cust-02049"/>
    <s v="Isabella"/>
    <s v="Garcia"/>
    <s v="igarcia@radon.com"/>
    <x v="3"/>
    <s v="Australia"/>
    <s v="data2"/>
    <n v="1032"/>
  </r>
  <r>
    <x v="260"/>
    <x v="2049"/>
    <n v="2114"/>
    <s v="GingerFizz"/>
    <n v="251.36320000000001"/>
    <n v="43.81"/>
    <x v="1996"/>
    <s v="cust-02050"/>
    <s v="John"/>
    <s v="Martinez"/>
    <s v="jmartinez@ryzen.com"/>
    <x v="4"/>
    <s v="England"/>
    <s v="data2"/>
    <n v="8470"/>
  </r>
  <r>
    <x v="145"/>
    <x v="2050"/>
    <n v="2827"/>
    <s v="PeachPunch"/>
    <n v="383.4144"/>
    <n v="43.914000000000001"/>
    <x v="1997"/>
    <s v="cust-02051"/>
    <s v="Emma"/>
    <s v="Jones"/>
    <s v="ejones@ideapad.com"/>
    <x v="4"/>
    <s v="England"/>
    <s v="data2"/>
    <n v="2390"/>
  </r>
  <r>
    <x v="127"/>
    <x v="2051"/>
    <n v="860"/>
    <s v="FizzBerry"/>
    <n v="168.50800000000001"/>
    <n v="43.9236"/>
    <x v="1998"/>
    <s v="cust-02052"/>
    <s v="Olivia"/>
    <s v="Jones"/>
    <s v="ojones@ryzen.com"/>
    <x v="4"/>
    <s v="England"/>
    <s v="data1"/>
    <n v="6435"/>
  </r>
  <r>
    <x v="78"/>
    <x v="2052"/>
    <n v="2655"/>
    <s v="ChocoDelight"/>
    <n v="15.827999999999999"/>
    <n v="43.9236"/>
    <x v="1999"/>
    <s v="cust-02053"/>
    <s v="James"/>
    <s v="Davis"/>
    <s v="jdavis@ryzen.com"/>
    <x v="9"/>
    <s v="USA"/>
    <s v="info1"/>
    <n v="1809"/>
  </r>
  <r>
    <x v="263"/>
    <x v="2053"/>
    <n v="348"/>
    <s v="ChocoDelight"/>
    <n v="16.248000000000001"/>
    <n v="43.9236"/>
    <x v="2000"/>
    <s v="cust-02054"/>
    <s v="Michael"/>
    <s v="Miller"/>
    <s v="mmiller@ideapad.com"/>
    <x v="1"/>
    <s v="India"/>
    <s v="info1"/>
    <n v="7806"/>
  </r>
  <r>
    <x v="28"/>
    <x v="2054"/>
    <n v="2718"/>
    <s v="LemonZest"/>
    <n v="37.183999999999997"/>
    <n v="43.9236"/>
    <x v="2001"/>
    <s v="cust-02055"/>
    <s v="Liam"/>
    <s v="Williams"/>
    <s v="lwilliams@ryzen.com"/>
    <x v="11"/>
    <s v="England"/>
    <s v="data2"/>
    <n v="2873"/>
  </r>
  <r>
    <x v="71"/>
    <x v="2055"/>
    <n v="1709"/>
    <s v="MangoBliss"/>
    <n v="48.24"/>
    <n v="43.9236"/>
    <x v="2002"/>
    <s v="cust-02056"/>
    <s v="Ava"/>
    <s v="Miller"/>
    <s v="amiller@ryzen.com"/>
    <x v="10"/>
    <s v="USA"/>
    <s v="info1"/>
    <n v="2093"/>
  </r>
  <r>
    <x v="348"/>
    <x v="2056"/>
    <n v="625"/>
    <s v="LemonZest"/>
    <n v="52.92"/>
    <n v="43.9236"/>
    <x v="2003"/>
    <s v="cust-02057"/>
    <s v="Michael"/>
    <s v="Martinez"/>
    <s v="mmartinez@ideapad.com"/>
    <x v="7"/>
    <s v="India"/>
    <s v="info1"/>
    <n v="9086"/>
  </r>
  <r>
    <x v="116"/>
    <x v="2057"/>
    <n v="567"/>
    <s v="PeachPunch"/>
    <n v="73.128"/>
    <n v="43.9236"/>
    <x v="2004"/>
    <s v="cust-02058"/>
    <s v="John"/>
    <s v="Jones"/>
    <s v="jjones@radon.com"/>
    <x v="10"/>
    <s v="USA"/>
    <s v="data2"/>
    <n v="5444"/>
  </r>
  <r>
    <x v="68"/>
    <x v="2058"/>
    <n v="902"/>
    <s v="GingerFizz"/>
    <n v="82.28"/>
    <n v="43.9236"/>
    <x v="2005"/>
    <s v="cust-02059"/>
    <s v="Michael"/>
    <s v="Rodriguez"/>
    <s v="mrodriguez@radon.com"/>
    <x v="8"/>
    <s v="India"/>
    <s v="data2"/>
    <n v="3216"/>
  </r>
  <r>
    <x v="45"/>
    <x v="2059"/>
    <n v="1251"/>
    <s v="FizzBerry"/>
    <n v="93.82"/>
    <n v="43.9236"/>
    <x v="2006"/>
    <s v="cust-02060"/>
    <s v="Liam"/>
    <s v="Brown"/>
    <s v="lbrown@ryzen.com"/>
    <x v="6"/>
    <s v="England"/>
    <s v="info1"/>
    <n v="8823"/>
  </r>
  <r>
    <x v="320"/>
    <x v="2060"/>
    <n v="2651"/>
    <s v="MintCooler"/>
    <n v="101.77200000000001"/>
    <n v="43.9236"/>
    <x v="2007"/>
    <s v="cust-02061"/>
    <s v="Michael"/>
    <s v="Davis"/>
    <s v="mdavis@radon.com"/>
    <x v="3"/>
    <s v="Australia"/>
    <s v="info1"/>
    <n v="7525"/>
  </r>
  <r>
    <x v="96"/>
    <x v="2061"/>
    <n v="674"/>
    <s v="FizzBerry"/>
    <n v="95.111999999999995"/>
    <n v="43.9236"/>
    <x v="2008"/>
    <s v="cust-02062"/>
    <s v="Noah"/>
    <s v="Davis"/>
    <s v="ndavis@ryzen.com"/>
    <x v="2"/>
    <s v="Australia"/>
    <s v="info1"/>
    <n v="2832"/>
  </r>
  <r>
    <x v="158"/>
    <x v="2062"/>
    <n v="990"/>
    <s v="MangoBliss"/>
    <n v="152.77199999999999"/>
    <n v="43.9236"/>
    <x v="2009"/>
    <s v="cust-02063"/>
    <s v="Emma"/>
    <s v="Smith"/>
    <s v="esmith@ryzen.com"/>
    <x v="8"/>
    <s v="India"/>
    <s v="info1"/>
    <n v="8609"/>
  </r>
  <r>
    <x v="248"/>
    <x v="2063"/>
    <n v="720"/>
    <s v="BerryBlast"/>
    <n v="126.59520000000001"/>
    <n v="44.168799999999997"/>
    <x v="2010"/>
    <s v="cust-02064"/>
    <s v="Sophia"/>
    <s v="Martinez"/>
    <s v="smartinez@radon.com"/>
    <x v="6"/>
    <s v="England"/>
    <s v="data1"/>
    <n v="4729"/>
  </r>
  <r>
    <x v="163"/>
    <x v="2064"/>
    <n v="508"/>
    <s v="TropicalTwist"/>
    <n v="192.87360000000001"/>
    <n v="44.267600000000002"/>
    <x v="2011"/>
    <s v="cust-02065"/>
    <s v="Olivia"/>
    <s v="Jones"/>
    <s v="ojones@ideapad.com"/>
    <x v="10"/>
    <s v="USA"/>
    <s v="data1"/>
    <n v="9123"/>
  </r>
  <r>
    <x v="132"/>
    <x v="2065"/>
    <n v="446"/>
    <s v="MangoBliss"/>
    <n v="65.823999999999998"/>
    <n v="44.3718"/>
    <x v="2012"/>
    <s v="cust-02066"/>
    <s v="Michael"/>
    <s v="Garcia"/>
    <s v="mgarcia@ryzen.com"/>
    <x v="3"/>
    <s v="Australia"/>
    <s v="data1"/>
    <n v="8607"/>
  </r>
  <r>
    <x v="85"/>
    <x v="2066"/>
    <n v="413"/>
    <s v="MangoBliss"/>
    <n v="8.5"/>
    <n v="44.3718"/>
    <x v="2013"/>
    <s v="cust-02067"/>
    <s v="Isabella"/>
    <s v="Smith"/>
    <s v="ismith@ryzen.com"/>
    <x v="1"/>
    <s v="India"/>
    <s v="data1"/>
    <n v="9801"/>
  </r>
  <r>
    <x v="98"/>
    <x v="2067"/>
    <n v="6"/>
    <s v="GingerFizz"/>
    <n v="10.747999999999999"/>
    <n v="44.3718"/>
    <x v="2014"/>
    <s v="cust-02068"/>
    <s v="Isabella"/>
    <s v="Smith"/>
    <s v="ismith@ideapad.com"/>
    <x v="2"/>
    <s v="Australia"/>
    <s v="info1"/>
    <n v="8949"/>
  </r>
  <r>
    <x v="8"/>
    <x v="2068"/>
    <n v="2766"/>
    <s v="PeachPunch"/>
    <n v="20.244"/>
    <n v="44.3718"/>
    <x v="2015"/>
    <s v="cust-02069"/>
    <s v="John"/>
    <s v="Johnson"/>
    <s v="jjohnson@ideapad.com"/>
    <x v="11"/>
    <s v="England"/>
    <s v="info1"/>
    <n v="8439"/>
  </r>
  <r>
    <x v="42"/>
    <x v="2069"/>
    <n v="11"/>
    <s v="PeachPunch"/>
    <n v="26.484000000000002"/>
    <n v="44.3718"/>
    <x v="2016"/>
    <s v="cust-02070"/>
    <s v="Ava"/>
    <s v="Garcia"/>
    <s v="agarcia@ideapad.com"/>
    <x v="6"/>
    <s v="England"/>
    <s v="info1"/>
    <n v="9516"/>
  </r>
  <r>
    <x v="270"/>
    <x v="2070"/>
    <n v="394"/>
    <s v="GingerFizz"/>
    <n v="39.972000000000001"/>
    <n v="44.3718"/>
    <x v="2017"/>
    <s v="cust-02071"/>
    <s v="Sophia"/>
    <s v="Garcia"/>
    <s v="sgarcia@radon.com"/>
    <x v="6"/>
    <s v="England"/>
    <s v="info1"/>
    <n v="6125"/>
  </r>
  <r>
    <x v="9"/>
    <x v="2071"/>
    <n v="1252"/>
    <s v="ChocoDelight"/>
    <n v="48.823999999999998"/>
    <n v="44.3718"/>
    <x v="2018"/>
    <s v="cust-02072"/>
    <s v="John"/>
    <s v="Miller"/>
    <s v="jmiller@ideapad.com"/>
    <x v="10"/>
    <s v="USA"/>
    <s v="data2"/>
    <n v="6224"/>
  </r>
  <r>
    <x v="296"/>
    <x v="2072"/>
    <n v="1594"/>
    <s v="ChocoDelight"/>
    <n v="52.195999999999998"/>
    <n v="44.3718"/>
    <x v="2019"/>
    <s v="cust-02073"/>
    <s v="John"/>
    <s v="Davis"/>
    <s v="jdavis@ryzen.com"/>
    <x v="9"/>
    <s v="USA"/>
    <s v="info1"/>
    <n v="2932"/>
  </r>
  <r>
    <x v="95"/>
    <x v="2073"/>
    <n v="873"/>
    <s v="MangoBliss"/>
    <n v="60.204000000000001"/>
    <n v="44.3718"/>
    <x v="2020"/>
    <s v="cust-02074"/>
    <s v="Isabella"/>
    <s v="Jones"/>
    <s v="ijones@radon.com"/>
    <x v="11"/>
    <s v="England"/>
    <s v="data1"/>
    <n v="1971"/>
  </r>
  <r>
    <x v="307"/>
    <x v="2074"/>
    <n v="1288"/>
    <s v="CitrusSplash"/>
    <n v="64.7"/>
    <n v="44.3718"/>
    <x v="2021"/>
    <s v="cust-02075"/>
    <s v="Liam"/>
    <s v="Garcia"/>
    <s v="lgarcia@ideapad.com"/>
    <x v="9"/>
    <s v="USA"/>
    <s v="info1"/>
    <n v="9538"/>
  </r>
  <r>
    <x v="140"/>
    <x v="2075"/>
    <n v="809"/>
    <s v="GingerFizz"/>
    <n v="113.72"/>
    <n v="44.3718"/>
    <x v="2022"/>
    <s v="cust-02076"/>
    <s v="Michael"/>
    <s v="Jones"/>
    <s v="mjones@ideapad.com"/>
    <x v="6"/>
    <s v="England"/>
    <s v="data2"/>
    <n v="9065"/>
  </r>
  <r>
    <x v="211"/>
    <x v="2076"/>
    <n v="205"/>
    <s v="GingerFizz"/>
    <n v="1.1359999999999999"/>
    <n v="44.3718"/>
    <x v="2023"/>
    <s v="cust-02077"/>
    <s v="Olivia"/>
    <s v="Miller"/>
    <s v="omiller@radon.com"/>
    <x v="10"/>
    <s v="USA"/>
    <s v="data1"/>
    <n v="5134"/>
  </r>
  <r>
    <x v="88"/>
    <x v="2077"/>
    <n v="991"/>
    <s v="CitrusSplash"/>
    <n v="70.319999999999993"/>
    <n v="44.3718"/>
    <x v="2024"/>
    <s v="cust-02078"/>
    <s v="Olivia"/>
    <s v="Smith"/>
    <s v="osmith@radon.com"/>
    <x v="3"/>
    <s v="Australia"/>
    <s v="data1"/>
    <n v="3533"/>
  </r>
  <r>
    <x v="291"/>
    <x v="2078"/>
    <n v="2651"/>
    <s v="FizzBerry"/>
    <n v="91.536000000000001"/>
    <n v="44.3718"/>
    <x v="2025"/>
    <s v="cust-02079"/>
    <s v="Sophia"/>
    <s v="Rodriguez"/>
    <s v="srodriguez@ryzen.com"/>
    <x v="9"/>
    <s v="USA"/>
    <s v="data2"/>
    <n v="9170"/>
  </r>
  <r>
    <x v="102"/>
    <x v="2079"/>
    <n v="2682"/>
    <s v="MangoBliss"/>
    <n v="103.9"/>
    <n v="44.3718"/>
    <x v="2026"/>
    <s v="cust-02080"/>
    <s v="John"/>
    <s v="Garcia"/>
    <s v="jgarcia@ideapad.com"/>
    <x v="0"/>
    <s v="Australia"/>
    <s v="data1"/>
    <n v="3666"/>
  </r>
  <r>
    <x v="347"/>
    <x v="2080"/>
    <n v="1859"/>
    <s v="FizzBerry"/>
    <n v="106.148"/>
    <n v="44.3718"/>
    <x v="2027"/>
    <s v="cust-02081"/>
    <s v="Emma"/>
    <s v="Garcia"/>
    <s v="egarcia@ryzen.com"/>
    <x v="9"/>
    <s v="USA"/>
    <s v="data2"/>
    <n v="9881"/>
  </r>
  <r>
    <x v="18"/>
    <x v="2081"/>
    <n v="968"/>
    <s v="PeachPunch"/>
    <n v="112.892"/>
    <n v="44.3718"/>
    <x v="2028"/>
    <s v="cust-02082"/>
    <s v="Ava"/>
    <s v="Miller"/>
    <s v="amiller@ideapad.com"/>
    <x v="11"/>
    <s v="England"/>
    <s v="data2"/>
    <n v="3278"/>
  </r>
  <r>
    <x v="180"/>
    <x v="2082"/>
    <n v="736"/>
    <s v="MintCooler"/>
    <n v="160.1"/>
    <n v="44.3718"/>
    <x v="2029"/>
    <s v="cust-02083"/>
    <s v="Sophia"/>
    <s v="Jones"/>
    <s v="sjones@ideapad.com"/>
    <x v="1"/>
    <s v="India"/>
    <s v="data2"/>
    <n v="3507"/>
  </r>
  <r>
    <x v="342"/>
    <x v="2083"/>
    <n v="1960"/>
    <s v="GingerFizz"/>
    <n v="163.47200000000001"/>
    <n v="44.3718"/>
    <x v="2030"/>
    <s v="cust-02084"/>
    <s v="Emma"/>
    <s v="Brown"/>
    <s v="ebrown@ryzen.com"/>
    <x v="2"/>
    <s v="Australia"/>
    <s v="data1"/>
    <n v="3446"/>
  </r>
  <r>
    <x v="200"/>
    <x v="2084"/>
    <n v="721"/>
    <s v="MangoBliss"/>
    <n v="171.78399999999999"/>
    <n v="44.3718"/>
    <x v="2031"/>
    <s v="cust-02085"/>
    <s v="Isabella"/>
    <s v="Miller"/>
    <s v="imiller@ryzen.com"/>
    <x v="0"/>
    <s v="Australia"/>
    <s v="data2"/>
    <n v="2608"/>
  </r>
  <r>
    <x v="25"/>
    <x v="2085"/>
    <n v="2248"/>
    <s v="TropicalTwist"/>
    <n v="193.49440000000001"/>
    <n v="44.397599999999997"/>
    <x v="2032"/>
    <s v="cust-02086"/>
    <s v="Emma"/>
    <s v="Brown"/>
    <s v="ebrown@ryzen.com"/>
    <x v="5"/>
    <s v="USA"/>
    <s v="info1"/>
    <n v="9480"/>
  </r>
  <r>
    <x v="173"/>
    <x v="2086"/>
    <n v="2488"/>
    <s v="GingerFizz"/>
    <n v="88.057599999999994"/>
    <n v="44.454799999999999"/>
    <x v="2033"/>
    <s v="cust-02087"/>
    <s v="Liam"/>
    <s v="Martinez"/>
    <s v="lmartinez@radon.com"/>
    <x v="5"/>
    <s v="USA"/>
    <s v="data2"/>
    <n v="6000"/>
  </r>
  <r>
    <x v="96"/>
    <x v="2087"/>
    <n v="2729"/>
    <s v="BerryBlast"/>
    <n v="165.61199999999999"/>
    <n v="44.461440000000003"/>
    <x v="2034"/>
    <s v="cust-02088"/>
    <s v="John"/>
    <s v="Rodriguez"/>
    <s v="jrodriguez@ryzen.com"/>
    <x v="4"/>
    <s v="England"/>
    <s v="info1"/>
    <n v="9165"/>
  </r>
  <r>
    <x v="127"/>
    <x v="2088"/>
    <n v="1059"/>
    <s v="GingerFizz"/>
    <n v="188.7072"/>
    <n v="44.813600000000001"/>
    <x v="2035"/>
    <s v="cust-02089"/>
    <s v="Emma"/>
    <s v="Davis"/>
    <s v="edavis@ryzen.com"/>
    <x v="4"/>
    <s v="England"/>
    <s v="data2"/>
    <n v="2379"/>
  </r>
  <r>
    <x v="336"/>
    <x v="2089"/>
    <n v="2162"/>
    <s v="TropicalTwist"/>
    <n v="68.611999999999995"/>
    <n v="44.82"/>
    <x v="2036"/>
    <s v="cust-02090"/>
    <s v="James"/>
    <s v="Smith"/>
    <s v="jsmith@ideapad.com"/>
    <x v="9"/>
    <s v="USA"/>
    <s v="data2"/>
    <n v="2552"/>
  </r>
  <r>
    <x v="26"/>
    <x v="2090"/>
    <n v="2653"/>
    <s v="PeachPunch"/>
    <n v="7.82"/>
    <n v="44.82"/>
    <x v="2037"/>
    <s v="cust-02091"/>
    <s v="Noah"/>
    <s v="Davis"/>
    <s v="ndavis@ideapad.com"/>
    <x v="10"/>
    <s v="USA"/>
    <s v="data1"/>
    <n v="6154"/>
  </r>
  <r>
    <x v="230"/>
    <x v="2091"/>
    <n v="2285"/>
    <s v="FizzBerry"/>
    <n v="14.564"/>
    <n v="44.82"/>
    <x v="2038"/>
    <s v="cust-02092"/>
    <s v="Liam"/>
    <s v="Miller"/>
    <s v="lmiller@ideapad.com"/>
    <x v="4"/>
    <s v="England"/>
    <s v="data2"/>
    <n v="8742"/>
  </r>
  <r>
    <x v="200"/>
    <x v="2092"/>
    <n v="2224"/>
    <s v="ChocoDelight"/>
    <n v="22.431999999999999"/>
    <n v="44.82"/>
    <x v="2039"/>
    <s v="cust-02093"/>
    <s v="Noah"/>
    <s v="Davis"/>
    <s v="ndavis@ryzen.com"/>
    <x v="0"/>
    <s v="Australia"/>
    <s v="info1"/>
    <n v="2437"/>
  </r>
  <r>
    <x v="352"/>
    <x v="2093"/>
    <n v="559"/>
    <s v="TropicalTwist"/>
    <n v="28.052"/>
    <n v="44.82"/>
    <x v="2040"/>
    <s v="cust-02094"/>
    <s v="Noah"/>
    <s v="Smith"/>
    <s v="nsmith@ideapad.com"/>
    <x v="4"/>
    <s v="England"/>
    <s v="info1"/>
    <n v="3013"/>
  </r>
  <r>
    <x v="339"/>
    <x v="2094"/>
    <n v="162"/>
    <s v="PeachPunch"/>
    <n v="38.167999999999999"/>
    <n v="44.82"/>
    <x v="2041"/>
    <s v="cust-02095"/>
    <s v="John"/>
    <s v="Miller"/>
    <s v="jmiller@ideapad.com"/>
    <x v="3"/>
    <s v="Australia"/>
    <s v="info1"/>
    <n v="6113"/>
  </r>
  <r>
    <x v="146"/>
    <x v="2095"/>
    <n v="2414"/>
    <s v="PeachPunch"/>
    <n v="38.264000000000003"/>
    <n v="44.82"/>
    <x v="2042"/>
    <s v="cust-02096"/>
    <s v="Noah"/>
    <s v="Miller"/>
    <s v="nmiller@ideapad.com"/>
    <x v="3"/>
    <s v="Australia"/>
    <s v="info1"/>
    <n v="5161"/>
  </r>
  <r>
    <x v="336"/>
    <x v="2096"/>
    <n v="1747"/>
    <s v="LemonZest"/>
    <n v="41.54"/>
    <n v="44.82"/>
    <x v="2043"/>
    <s v="cust-02097"/>
    <s v="Ava"/>
    <s v="Davis"/>
    <s v="adavis@radon.com"/>
    <x v="7"/>
    <s v="India"/>
    <s v="data2"/>
    <n v="3779"/>
  </r>
  <r>
    <x v="108"/>
    <x v="2097"/>
    <n v="100"/>
    <s v="GingerFizz"/>
    <n v="43.884"/>
    <n v="44.82"/>
    <x v="2044"/>
    <s v="cust-02098"/>
    <s v="Isabella"/>
    <s v="Martinez"/>
    <s v="imartinez@ideapad.com"/>
    <x v="2"/>
    <s v="Australia"/>
    <s v="data2"/>
    <n v="3328"/>
  </r>
  <r>
    <x v="51"/>
    <x v="2098"/>
    <n v="2095"/>
    <s v="PeachPunch"/>
    <n v="48.38"/>
    <n v="44.82"/>
    <x v="2045"/>
    <s v="cust-02099"/>
    <s v="Sophia"/>
    <s v="Miller"/>
    <s v="smiller@ryzen.com"/>
    <x v="9"/>
    <s v="USA"/>
    <s v="data2"/>
    <n v="8266"/>
  </r>
  <r>
    <x v="74"/>
    <x v="2099"/>
    <n v="799"/>
    <s v="MangoBliss"/>
    <n v="59.524000000000001"/>
    <n v="44.82"/>
    <x v="2046"/>
    <s v="cust-02100"/>
    <s v="Isabella"/>
    <s v="Rodriguez"/>
    <s v="irodriguez@ideapad.com"/>
    <x v="6"/>
    <s v="England"/>
    <s v="info1"/>
    <n v="4063"/>
  </r>
  <r>
    <x v="141"/>
    <x v="2100"/>
    <n v="2071"/>
    <s v="MangoBliss"/>
    <n v="69.736000000000004"/>
    <n v="44.82"/>
    <x v="2047"/>
    <s v="cust-02101"/>
    <s v="Emma"/>
    <s v="Johnson"/>
    <s v="ejohnson@ryzen.com"/>
    <x v="0"/>
    <s v="Australia"/>
    <s v="data2"/>
    <n v="4291"/>
  </r>
  <r>
    <x v="239"/>
    <x v="2101"/>
    <n v="1205"/>
    <s v="LemonZest"/>
    <n v="78.632000000000005"/>
    <n v="44.82"/>
    <x v="2048"/>
    <s v="cust-02102"/>
    <s v="Liam"/>
    <s v="Garcia"/>
    <s v="lgarcia@radon.com"/>
    <x v="9"/>
    <s v="USA"/>
    <s v="info1"/>
    <n v="5787"/>
  </r>
  <r>
    <x v="24"/>
    <x v="2102"/>
    <n v="1079"/>
    <s v="FizzBerry"/>
    <n v="82.004000000000005"/>
    <n v="44.82"/>
    <x v="2049"/>
    <s v="cust-02103"/>
    <s v="Noah"/>
    <s v="Rodriguez"/>
    <s v="nrodriguez@ryzen.com"/>
    <x v="8"/>
    <s v="India"/>
    <s v="info1"/>
    <n v="7595"/>
  </r>
  <r>
    <x v="350"/>
    <x v="2103"/>
    <n v="1775"/>
    <s v="FizzBerry"/>
    <n v="109.34"/>
    <n v="44.82"/>
    <x v="2050"/>
    <s v="cust-02104"/>
    <s v="Sophia"/>
    <s v="Jones"/>
    <s v="sjones@ideapad.com"/>
    <x v="1"/>
    <s v="India"/>
    <s v="data2"/>
    <n v="9131"/>
  </r>
  <r>
    <x v="32"/>
    <x v="2104"/>
    <n v="93"/>
    <s v="ChocoDelight"/>
    <n v="119.096"/>
    <n v="44.82"/>
    <x v="2051"/>
    <s v="cust-02105"/>
    <s v="Sophia"/>
    <s v="Williams"/>
    <s v="swilliams@radon.com"/>
    <x v="7"/>
    <s v="India"/>
    <s v="data1"/>
    <n v="4578"/>
  </r>
  <r>
    <x v="37"/>
    <x v="2105"/>
    <n v="1349"/>
    <s v="GingerFizz"/>
    <n v="121.34399999999999"/>
    <n v="44.82"/>
    <x v="2052"/>
    <s v="cust-02106"/>
    <s v="Michael"/>
    <s v="Martinez"/>
    <s v="mmartinez@radon.com"/>
    <x v="2"/>
    <s v="Australia"/>
    <s v="data1"/>
    <n v="2848"/>
  </r>
  <r>
    <x v="339"/>
    <x v="2106"/>
    <n v="1478"/>
    <s v="LemonZest"/>
    <n v="149.44399999999999"/>
    <n v="44.82"/>
    <x v="2053"/>
    <s v="cust-02107"/>
    <s v="Liam"/>
    <s v="Jones"/>
    <s v="ljones@ideapad.com"/>
    <x v="1"/>
    <s v="India"/>
    <s v="data2"/>
    <n v="8277"/>
  </r>
  <r>
    <x v="350"/>
    <x v="2107"/>
    <n v="491"/>
    <s v="MintCooler"/>
    <n v="162.93199999999999"/>
    <n v="44.82"/>
    <x v="2054"/>
    <s v="cust-02108"/>
    <s v="Michael"/>
    <s v="Jones"/>
    <s v="mjones@radon.com"/>
    <x v="1"/>
    <s v="India"/>
    <s v="data2"/>
    <n v="7782"/>
  </r>
  <r>
    <x v="249"/>
    <x v="2108"/>
    <n v="2462"/>
    <s v="LemonZest"/>
    <n v="166.304"/>
    <n v="44.82"/>
    <x v="2055"/>
    <s v="cust-02109"/>
    <s v="John"/>
    <s v="Miller"/>
    <s v="jmiller@ryzen.com"/>
    <x v="3"/>
    <s v="Australia"/>
    <s v="data1"/>
    <n v="5406"/>
  </r>
  <r>
    <x v="145"/>
    <x v="2109"/>
    <n v="2642"/>
    <s v="LemonZest"/>
    <n v="166.304"/>
    <n v="44.82"/>
    <x v="2055"/>
    <s v="cust-02110"/>
    <s v="Sophia"/>
    <s v="Williams"/>
    <s v="swilliams@radon.com"/>
    <x v="0"/>
    <s v="Australia"/>
    <s v="data2"/>
    <n v="4187"/>
  </r>
  <r>
    <x v="160"/>
    <x v="2110"/>
    <n v="725"/>
    <s v="TropicalTwist"/>
    <n v="273.01440000000002"/>
    <n v="45.156799999999997"/>
    <x v="2056"/>
    <s v="cust-02111"/>
    <s v="Liam"/>
    <s v="Jones"/>
    <s v="ljones@ideapad.com"/>
    <x v="2"/>
    <s v="Australia"/>
    <s v="data1"/>
    <n v="6918"/>
  </r>
  <r>
    <x v="233"/>
    <x v="2111"/>
    <n v="428"/>
    <s v="TropicalTwist"/>
    <n v="68.287999999999997"/>
    <n v="45.2682"/>
    <x v="2057"/>
    <s v="cust-02112"/>
    <s v="James"/>
    <s v="Davis"/>
    <s v="jdavis@ryzen.com"/>
    <x v="6"/>
    <s v="England"/>
    <s v="data2"/>
    <n v="9479"/>
  </r>
  <r>
    <x v="121"/>
    <x v="2112"/>
    <n v="1915"/>
    <s v="FizzBerry"/>
    <n v="3.8"/>
    <n v="45.2682"/>
    <x v="2058"/>
    <s v="cust-02113"/>
    <s v="Olivia"/>
    <s v="Brown"/>
    <s v="obrown@ryzen.com"/>
    <x v="8"/>
    <s v="India"/>
    <s v="data2"/>
    <n v="9965"/>
  </r>
  <r>
    <x v="218"/>
    <x v="2113"/>
    <n v="593"/>
    <s v="ChocoDelight"/>
    <n v="8.4039999999999999"/>
    <n v="45.2682"/>
    <x v="2059"/>
    <s v="cust-02114"/>
    <s v="Liam"/>
    <s v="Williams"/>
    <s v="lwilliams@radon.com"/>
    <x v="7"/>
    <s v="India"/>
    <s v="data1"/>
    <n v="4467"/>
  </r>
  <r>
    <x v="318"/>
    <x v="2114"/>
    <n v="2481"/>
    <s v="PeachPunch"/>
    <n v="10.704000000000001"/>
    <n v="45.2682"/>
    <x v="2060"/>
    <s v="cust-02115"/>
    <s v="Ava"/>
    <s v="Martinez"/>
    <s v="amartinez@ideapad.com"/>
    <x v="1"/>
    <s v="India"/>
    <s v="data2"/>
    <n v="7204"/>
  </r>
  <r>
    <x v="238"/>
    <x v="2115"/>
    <n v="1729"/>
    <s v="TropicalTwist"/>
    <n v="20.82"/>
    <n v="45.2682"/>
    <x v="2061"/>
    <s v="cust-02116"/>
    <s v="Emma"/>
    <s v="Jones"/>
    <s v="ejones@ryzen.com"/>
    <x v="9"/>
    <s v="USA"/>
    <s v="info1"/>
    <n v="9040"/>
  </r>
  <r>
    <x v="21"/>
    <x v="2116"/>
    <n v="1107"/>
    <s v="TropicalTwist"/>
    <n v="25.315999999999999"/>
    <n v="45.2682"/>
    <x v="2062"/>
    <s v="cust-02117"/>
    <s v="Noah"/>
    <s v="Smith"/>
    <s v="nsmith@ideapad.com"/>
    <x v="3"/>
    <s v="Australia"/>
    <s v="info1"/>
    <n v="2941"/>
  </r>
  <r>
    <x v="18"/>
    <x v="2117"/>
    <n v="152"/>
    <s v="FizzBerry"/>
    <n v="37.828000000000003"/>
    <n v="45.2682"/>
    <x v="2063"/>
    <s v="cust-02118"/>
    <s v="James"/>
    <s v="Martinez"/>
    <s v="jmartinez@radon.com"/>
    <x v="9"/>
    <s v="USA"/>
    <s v="info1"/>
    <n v="9177"/>
  </r>
  <r>
    <x v="89"/>
    <x v="2118"/>
    <n v="2587"/>
    <s v="MangoBliss"/>
    <n v="43.247999999999998"/>
    <n v="45.2682"/>
    <x v="2064"/>
    <s v="cust-02119"/>
    <s v="Liam"/>
    <s v="Davis"/>
    <s v="ldavis@radon.com"/>
    <x v="6"/>
    <s v="England"/>
    <s v="data1"/>
    <n v="2720"/>
  </r>
  <r>
    <x v="187"/>
    <x v="2119"/>
    <n v="1955"/>
    <s v="LemonZest"/>
    <n v="51.512"/>
    <n v="45.2682"/>
    <x v="2065"/>
    <s v="cust-02120"/>
    <s v="Isabella"/>
    <s v="Johnson"/>
    <s v="ijohnson@radon.com"/>
    <x v="7"/>
    <s v="India"/>
    <s v="data1"/>
    <n v="9525"/>
  </r>
  <r>
    <x v="98"/>
    <x v="2120"/>
    <n v="1268"/>
    <s v="GingerFizz"/>
    <n v="57.86"/>
    <n v="45.2682"/>
    <x v="2066"/>
    <s v="cust-02121"/>
    <s v="John"/>
    <s v="Johnson"/>
    <s v="jjohnson@radon.com"/>
    <x v="5"/>
    <s v="USA"/>
    <s v="data2"/>
    <n v="5483"/>
  </r>
  <r>
    <x v="107"/>
    <x v="2121"/>
    <n v="470"/>
    <s v="MangoBliss"/>
    <n v="71.347999999999999"/>
    <n v="45.2682"/>
    <x v="2067"/>
    <s v="cust-02122"/>
    <s v="Isabella"/>
    <s v="Davis"/>
    <s v="idavis@ideapad.com"/>
    <x v="4"/>
    <s v="England"/>
    <s v="info1"/>
    <n v="7009"/>
  </r>
  <r>
    <x v="66"/>
    <x v="2122"/>
    <n v="1428"/>
    <s v="MangoBliss"/>
    <n v="94.447999999999993"/>
    <n v="45.2682"/>
    <x v="2068"/>
    <s v="cust-02123"/>
    <s v="Michael"/>
    <s v="Johnson"/>
    <s v="mjohnson@ryzen.com"/>
    <x v="5"/>
    <s v="USA"/>
    <s v="data2"/>
    <n v="7827"/>
  </r>
  <r>
    <x v="202"/>
    <x v="2123"/>
    <n v="484"/>
    <s v="GingerFizz"/>
    <n v="152.62"/>
    <n v="45.2682"/>
    <x v="2069"/>
    <s v="cust-02124"/>
    <s v="James"/>
    <s v="Williams"/>
    <s v="jwilliams@radon.com"/>
    <x v="2"/>
    <s v="Australia"/>
    <s v="data1"/>
    <n v="9997"/>
  </r>
  <r>
    <x v="283"/>
    <x v="2124"/>
    <n v="1658"/>
    <s v="FizzBerry"/>
    <n v="132.19200000000001"/>
    <n v="45.614400000000003"/>
    <x v="2070"/>
    <s v="cust-02125"/>
    <s v="John"/>
    <s v="Williams"/>
    <s v="jwilliams@ryzen.com"/>
    <x v="11"/>
    <s v="England"/>
    <s v="data2"/>
    <n v="8226"/>
  </r>
  <r>
    <x v="107"/>
    <x v="2125"/>
    <n v="2333"/>
    <s v="FizzBerry"/>
    <n v="1.1200000000000001"/>
    <n v="45.7164"/>
    <x v="2071"/>
    <s v="cust-02126"/>
    <s v="Liam"/>
    <s v="Johnson"/>
    <s v="ljohnson@radon.com"/>
    <x v="6"/>
    <s v="England"/>
    <s v="data1"/>
    <n v="6854"/>
  </r>
  <r>
    <x v="106"/>
    <x v="2126"/>
    <n v="2536"/>
    <s v="FizzBerry"/>
    <n v="6.7480000000000002"/>
    <n v="45.7164"/>
    <x v="2072"/>
    <s v="cust-02127"/>
    <s v="John"/>
    <s v="Miller"/>
    <s v="jmiller@ideapad.com"/>
    <x v="9"/>
    <s v="USA"/>
    <s v="info1"/>
    <n v="1494"/>
  </r>
  <r>
    <x v="176"/>
    <x v="2127"/>
    <n v="1555"/>
    <s v="FizzBerry"/>
    <n v="11.244"/>
    <n v="45.7164"/>
    <x v="2073"/>
    <s v="cust-02128"/>
    <s v="Michael"/>
    <s v="Miller"/>
    <s v="mmiller@ideapad.com"/>
    <x v="7"/>
    <s v="India"/>
    <s v="data2"/>
    <n v="7805"/>
  </r>
  <r>
    <x v="89"/>
    <x v="2128"/>
    <n v="198"/>
    <s v="CitrusSplash"/>
    <n v="28.103999999999999"/>
    <n v="45.7164"/>
    <x v="2074"/>
    <s v="cust-02129"/>
    <s v="Olivia"/>
    <s v="Brown"/>
    <s v="obrown@ryzen.com"/>
    <x v="4"/>
    <s v="England"/>
    <s v="data2"/>
    <n v="9828"/>
  </r>
  <r>
    <x v="49"/>
    <x v="2129"/>
    <n v="1263"/>
    <s v="CitrusSplash"/>
    <n v="52.832000000000001"/>
    <n v="45.7164"/>
    <x v="2075"/>
    <s v="cust-02130"/>
    <s v="Olivia"/>
    <s v="Jones"/>
    <s v="ojones@radon.com"/>
    <x v="8"/>
    <s v="India"/>
    <s v="info1"/>
    <n v="9412"/>
  </r>
  <r>
    <x v="286"/>
    <x v="2130"/>
    <n v="875"/>
    <s v="ChocoDelight"/>
    <n v="56.387999999999998"/>
    <n v="45.7164"/>
    <x v="2076"/>
    <s v="cust-02131"/>
    <s v="James"/>
    <s v="Johnson"/>
    <s v="jjohnson@ryzen.com"/>
    <x v="1"/>
    <s v="India"/>
    <s v="data1"/>
    <n v="5027"/>
  </r>
  <r>
    <x v="112"/>
    <x v="2131"/>
    <n v="1442"/>
    <s v="MintCooler"/>
    <n v="88.207999999999998"/>
    <n v="45.7164"/>
    <x v="2077"/>
    <s v="cust-02132"/>
    <s v="Liam"/>
    <s v="Martinez"/>
    <s v="lmartinez@radon.com"/>
    <x v="10"/>
    <s v="USA"/>
    <s v="data2"/>
    <n v="5058"/>
  </r>
  <r>
    <x v="86"/>
    <x v="2132"/>
    <n v="74"/>
    <s v="PeachPunch"/>
    <n v="165.084"/>
    <n v="45.7164"/>
    <x v="2078"/>
    <s v="cust-02133"/>
    <s v="Liam"/>
    <s v="Jones"/>
    <s v="ljones@ideapad.com"/>
    <x v="11"/>
    <s v="England"/>
    <s v="data2"/>
    <n v="6978"/>
  </r>
  <r>
    <x v="2"/>
    <x v="2133"/>
    <n v="445"/>
    <s v="GingerFizz"/>
    <n v="17.312000000000001"/>
    <n v="45.7164"/>
    <x v="2079"/>
    <s v="cust-02134"/>
    <s v="Noah"/>
    <s v="Williams"/>
    <s v="nwilliams@ideapad.com"/>
    <x v="10"/>
    <s v="USA"/>
    <s v="data1"/>
    <n v="9414"/>
  </r>
  <r>
    <x v="291"/>
    <x v="2134"/>
    <n v="1544"/>
    <s v="CitrusSplash"/>
    <n v="75.311999999999998"/>
    <n v="45.7164"/>
    <x v="2080"/>
    <s v="cust-02135"/>
    <s v="Olivia"/>
    <s v="Garcia"/>
    <s v="ogarcia@radon.com"/>
    <x v="10"/>
    <s v="USA"/>
    <s v="data1"/>
    <n v="9569"/>
  </r>
  <r>
    <x v="179"/>
    <x v="2135"/>
    <n v="115"/>
    <s v="GingerFizz"/>
    <n v="101.15600000000001"/>
    <n v="45.7164"/>
    <x v="2081"/>
    <s v="cust-02136"/>
    <s v="Ava"/>
    <s v="Martinez"/>
    <s v="amartinez@ideapad.com"/>
    <x v="4"/>
    <s v="England"/>
    <s v="info1"/>
    <n v="5329"/>
  </r>
  <r>
    <x v="111"/>
    <x v="2136"/>
    <n v="904"/>
    <s v="TropicalTwist"/>
    <n v="113.52"/>
    <n v="45.7164"/>
    <x v="2082"/>
    <s v="cust-02137"/>
    <s v="Ava"/>
    <s v="Smith"/>
    <s v="asmith@ryzen.com"/>
    <x v="11"/>
    <s v="England"/>
    <s v="info1"/>
    <n v="2953"/>
  </r>
  <r>
    <x v="144"/>
    <x v="2137"/>
    <n v="663"/>
    <s v="MintCooler"/>
    <n v="118.01600000000001"/>
    <n v="45.7164"/>
    <x v="2083"/>
    <s v="cust-02138"/>
    <s v="Sophia"/>
    <s v="Martinez"/>
    <s v="smartinez@ryzen.com"/>
    <x v="3"/>
    <s v="Australia"/>
    <s v="data1"/>
    <n v="3188"/>
  </r>
  <r>
    <x v="185"/>
    <x v="2138"/>
    <n v="202"/>
    <s v="MintCooler"/>
    <n v="138.24799999999999"/>
    <n v="45.7164"/>
    <x v="2084"/>
    <s v="cust-02139"/>
    <s v="Olivia"/>
    <s v="Smith"/>
    <s v="osmith@radon.com"/>
    <x v="11"/>
    <s v="England"/>
    <s v="data2"/>
    <n v="3997"/>
  </r>
  <r>
    <x v="176"/>
    <x v="2139"/>
    <n v="2239"/>
    <s v="MintCooler"/>
    <n v="141.62"/>
    <n v="45.7164"/>
    <x v="2085"/>
    <s v="cust-02140"/>
    <s v="Sophia"/>
    <s v="Williams"/>
    <s v="swilliams@ryzen.com"/>
    <x v="10"/>
    <s v="USA"/>
    <s v="data1"/>
    <n v="7690"/>
  </r>
  <r>
    <x v="218"/>
    <x v="2140"/>
    <n v="2439"/>
    <s v="FizzBerry"/>
    <n v="156.232"/>
    <n v="45.7164"/>
    <x v="2086"/>
    <s v="cust-02141"/>
    <s v="John"/>
    <s v="Williams"/>
    <s v="jwilliams@ideapad.com"/>
    <x v="4"/>
    <s v="England"/>
    <s v="data2"/>
    <n v="4793"/>
  </r>
  <r>
    <x v="292"/>
    <x v="2141"/>
    <n v="1859"/>
    <s v="BerryBlast"/>
    <n v="84.08"/>
    <n v="45.895679999999999"/>
    <x v="2087"/>
    <s v="cust-02142"/>
    <s v="Noah"/>
    <s v="Rodriguez"/>
    <s v="nrodriguez@radon.com"/>
    <x v="8"/>
    <s v="India"/>
    <s v="data1"/>
    <n v="3217"/>
  </r>
  <r>
    <x v="220"/>
    <x v="2142"/>
    <n v="2694"/>
    <s v="PeachPunch"/>
    <n v="192.30080000000001"/>
    <n v="46.103200000000001"/>
    <x v="2088"/>
    <s v="cust-02143"/>
    <s v="James"/>
    <s v="Smith"/>
    <s v="jsmith@radon.com"/>
    <x v="5"/>
    <s v="USA"/>
    <s v="data1"/>
    <n v="5468"/>
  </r>
  <r>
    <x v="154"/>
    <x v="2143"/>
    <n v="2326"/>
    <s v="BerryBlast"/>
    <n v="91.347200000000001"/>
    <n v="46.144799999999996"/>
    <x v="2089"/>
    <s v="cust-02144"/>
    <s v="James"/>
    <s v="Rodriguez"/>
    <s v="jrodriguez@ideapad.com"/>
    <x v="9"/>
    <s v="USA"/>
    <s v="info1"/>
    <n v="4031"/>
  </r>
  <r>
    <x v="161"/>
    <x v="2144"/>
    <n v="786"/>
    <s v="MangoBliss"/>
    <n v="359.47584000000001"/>
    <n v="46.160400000000003"/>
    <x v="2090"/>
    <s v="cust-02145"/>
    <s v="Ava"/>
    <s v="Johnson"/>
    <s v="ajohnson@radon.com"/>
    <x v="8"/>
    <s v="India"/>
    <s v="data2"/>
    <n v="8307"/>
  </r>
  <r>
    <x v="38"/>
    <x v="2145"/>
    <n v="1592"/>
    <s v="ChocoDelight"/>
    <n v="5.04"/>
    <n v="46.1646"/>
    <x v="2091"/>
    <s v="cust-02146"/>
    <s v="Michael"/>
    <s v="Martinez"/>
    <s v="mmartinez@ideapad.com"/>
    <x v="10"/>
    <s v="USA"/>
    <s v="data2"/>
    <n v="1821"/>
  </r>
  <r>
    <x v="121"/>
    <x v="2146"/>
    <n v="1420"/>
    <s v="ChocoDelight"/>
    <n v="11.784000000000001"/>
    <n v="46.1646"/>
    <x v="2092"/>
    <s v="cust-02147"/>
    <s v="James"/>
    <s v="Brown"/>
    <s v="jbrown@ideapad.com"/>
    <x v="0"/>
    <s v="Australia"/>
    <s v="data2"/>
    <n v="4689"/>
  </r>
  <r>
    <x v="262"/>
    <x v="2147"/>
    <n v="1690"/>
    <s v="MintCooler"/>
    <n v="15.156000000000001"/>
    <n v="46.1646"/>
    <x v="2093"/>
    <s v="cust-02148"/>
    <s v="Emma"/>
    <s v="Martinez"/>
    <s v="emartinez@ryzen.com"/>
    <x v="3"/>
    <s v="Australia"/>
    <s v="info1"/>
    <n v="7810"/>
  </r>
  <r>
    <x v="237"/>
    <x v="2148"/>
    <n v="1273"/>
    <s v="LemonZest"/>
    <n v="21.9"/>
    <n v="46.1646"/>
    <x v="2094"/>
    <s v="cust-02149"/>
    <s v="Olivia"/>
    <s v="Smith"/>
    <s v="osmith@ideapad.com"/>
    <x v="8"/>
    <s v="India"/>
    <s v="data2"/>
    <n v="7794"/>
  </r>
  <r>
    <x v="70"/>
    <x v="2149"/>
    <n v="2721"/>
    <s v="MangoBliss"/>
    <n v="34.4"/>
    <n v="46.1646"/>
    <x v="2095"/>
    <s v="cust-02150"/>
    <s v="Liam"/>
    <s v="Martinez"/>
    <s v="lmartinez@ryzen.com"/>
    <x v="9"/>
    <s v="USA"/>
    <s v="data2"/>
    <n v="8852"/>
  </r>
  <r>
    <x v="10"/>
    <x v="2150"/>
    <n v="622"/>
    <s v="CitrusSplash"/>
    <n v="35.423999999999999"/>
    <n v="46.1646"/>
    <x v="2096"/>
    <s v="cust-02151"/>
    <s v="Noah"/>
    <s v="Martinez"/>
    <s v="nmartinez@ideapad.com"/>
    <x v="8"/>
    <s v="India"/>
    <s v="data2"/>
    <n v="7956"/>
  </r>
  <r>
    <x v="7"/>
    <x v="2151"/>
    <n v="2416"/>
    <s v="FizzBerry"/>
    <n v="42.167999999999999"/>
    <n v="46.1646"/>
    <x v="2097"/>
    <s v="cust-02152"/>
    <s v="Isabella"/>
    <s v="Garcia"/>
    <s v="igarcia@radon.com"/>
    <x v="3"/>
    <s v="Australia"/>
    <s v="info1"/>
    <n v="3832"/>
  </r>
  <r>
    <x v="225"/>
    <x v="2152"/>
    <n v="1960"/>
    <s v="MintCooler"/>
    <n v="62.363999999999997"/>
    <n v="46.1646"/>
    <x v="2098"/>
    <s v="cust-02153"/>
    <s v="Emma"/>
    <s v="Garcia"/>
    <s v="egarcia@ryzen.com"/>
    <x v="9"/>
    <s v="USA"/>
    <s v="info1"/>
    <n v="2192"/>
  </r>
  <r>
    <x v="7"/>
    <x v="2153"/>
    <n v="898"/>
    <s v="GingerFizz"/>
    <n v="63.488"/>
    <n v="46.1646"/>
    <x v="2099"/>
    <s v="cust-02154"/>
    <s v="John"/>
    <s v="Smith"/>
    <s v="jsmith@radon.com"/>
    <x v="1"/>
    <s v="India"/>
    <s v="data2"/>
    <n v="1153"/>
  </r>
  <r>
    <x v="108"/>
    <x v="2154"/>
    <n v="1809"/>
    <s v="GingerFizz"/>
    <n v="64.695999999999998"/>
    <n v="46.1646"/>
    <x v="2100"/>
    <s v="cust-02155"/>
    <s v="John"/>
    <s v="Smith"/>
    <s v="jsmith@ryzen.com"/>
    <x v="0"/>
    <s v="Australia"/>
    <s v="data2"/>
    <n v="8305"/>
  </r>
  <r>
    <x v="99"/>
    <x v="2155"/>
    <n v="1560"/>
    <s v="LemonZest"/>
    <n v="65.736000000000004"/>
    <n v="46.1646"/>
    <x v="2101"/>
    <s v="cust-02156"/>
    <s v="Emma"/>
    <s v="Williams"/>
    <s v="ewilliams@radon.com"/>
    <x v="4"/>
    <s v="England"/>
    <s v="data1"/>
    <n v="5565"/>
  </r>
  <r>
    <x v="49"/>
    <x v="2156"/>
    <n v="1441"/>
    <s v="LemonZest"/>
    <n v="75.236000000000004"/>
    <n v="46.1646"/>
    <x v="2102"/>
    <s v="cust-02157"/>
    <s v="Noah"/>
    <s v="Martinez"/>
    <s v="nmartinez@ideapad.com"/>
    <x v="9"/>
    <s v="USA"/>
    <s v="info1"/>
    <n v="7579"/>
  </r>
  <r>
    <x v="359"/>
    <x v="2157"/>
    <n v="231"/>
    <s v="LemonZest"/>
    <n v="78.099999999999994"/>
    <n v="46.1646"/>
    <x v="2103"/>
    <s v="cust-02158"/>
    <s v="Sophia"/>
    <s v="Rodriguez"/>
    <s v="srodriguez@radon.com"/>
    <x v="6"/>
    <s v="England"/>
    <s v="info1"/>
    <n v="2063"/>
  </r>
  <r>
    <x v="222"/>
    <x v="2158"/>
    <n v="1182"/>
    <s v="GingerFizz"/>
    <n v="86.004000000000005"/>
    <n v="46.1646"/>
    <x v="2104"/>
    <s v="cust-02159"/>
    <s v="James"/>
    <s v="Johnson"/>
    <s v="jjohnson@ryzen.com"/>
    <x v="6"/>
    <s v="England"/>
    <s v="data2"/>
    <n v="4285"/>
  </r>
  <r>
    <x v="125"/>
    <x v="2159"/>
    <n v="268"/>
    <s v="LemonZest"/>
    <n v="91.623999999999995"/>
    <n v="46.1646"/>
    <x v="2105"/>
    <s v="cust-02160"/>
    <s v="Liam"/>
    <s v="Smith"/>
    <s v="lsmith@radon.com"/>
    <x v="5"/>
    <s v="USA"/>
    <s v="data2"/>
    <n v="4957"/>
  </r>
  <r>
    <x v="180"/>
    <x v="2160"/>
    <n v="734"/>
    <s v="MangoBliss"/>
    <n v="106.512"/>
    <n v="46.1646"/>
    <x v="2106"/>
    <s v="cust-02161"/>
    <s v="Olivia"/>
    <s v="Johnson"/>
    <s v="ojohnson@ideapad.com"/>
    <x v="9"/>
    <s v="USA"/>
    <s v="info1"/>
    <n v="2222"/>
  </r>
  <r>
    <x v="53"/>
    <x v="2161"/>
    <n v="655"/>
    <s v="GingerFizz"/>
    <n v="109.652"/>
    <n v="46.1646"/>
    <x v="2107"/>
    <s v="cust-02162"/>
    <s v="James"/>
    <s v="Jones"/>
    <s v="jjones@radon.com"/>
    <x v="6"/>
    <s v="England"/>
    <s v="data2"/>
    <n v="5018"/>
  </r>
  <r>
    <x v="42"/>
    <x v="2162"/>
    <n v="336"/>
    <s v="MangoBliss"/>
    <n v="137.708"/>
    <n v="46.1646"/>
    <x v="2108"/>
    <s v="cust-02163"/>
    <s v="Sophia"/>
    <s v="Davis"/>
    <s v="sdavis@ideapad.com"/>
    <x v="3"/>
    <s v="Australia"/>
    <s v="data2"/>
    <n v="1488"/>
  </r>
  <r>
    <x v="276"/>
    <x v="2163"/>
    <n v="1029"/>
    <s v="TropicalTwist"/>
    <n v="139.95599999999999"/>
    <n v="46.1646"/>
    <x v="2109"/>
    <s v="cust-02164"/>
    <s v="James"/>
    <s v="Smith"/>
    <s v="jsmith@radon.com"/>
    <x v="3"/>
    <s v="Australia"/>
    <s v="info1"/>
    <n v="2638"/>
  </r>
  <r>
    <x v="172"/>
    <x v="2164"/>
    <n v="2070"/>
    <s v="TropicalTwist"/>
    <n v="144.452"/>
    <n v="46.1646"/>
    <x v="2110"/>
    <s v="cust-02165"/>
    <s v="James"/>
    <s v="Williams"/>
    <s v="jwilliams@radon.com"/>
    <x v="5"/>
    <s v="USA"/>
    <s v="data2"/>
    <n v="2292"/>
  </r>
  <r>
    <x v="116"/>
    <x v="2165"/>
    <n v="239"/>
    <s v="MangoBliss"/>
    <n v="177.17439999999999"/>
    <n v="46.181199999999997"/>
    <x v="2111"/>
    <s v="cust-02166"/>
    <s v="James"/>
    <s v="Johnson"/>
    <s v="jjohnson@radon.com"/>
    <x v="11"/>
    <s v="England"/>
    <s v="data1"/>
    <n v="7136"/>
  </r>
  <r>
    <x v="361"/>
    <x v="2166"/>
    <n v="17"/>
    <s v="MintCooler"/>
    <n v="45.315199999999997"/>
    <n v="46.446399999999997"/>
    <x v="2112"/>
    <s v="cust-02167"/>
    <s v="Sophia"/>
    <s v="Rodriguez"/>
    <s v="srodriguez@ryzen.com"/>
    <x v="10"/>
    <s v="USA"/>
    <s v="data1"/>
    <n v="6354"/>
  </r>
  <r>
    <x v="187"/>
    <x v="2167"/>
    <n v="2475"/>
    <s v="LemonZest"/>
    <n v="136.43199999999999"/>
    <n v="46.446399999999997"/>
    <x v="2113"/>
    <s v="cust-02168"/>
    <s v="Noah"/>
    <s v="Garcia"/>
    <s v="ngarcia@ryzen.com"/>
    <x v="2"/>
    <s v="Australia"/>
    <s v="data1"/>
    <n v="7479"/>
  </r>
  <r>
    <x v="53"/>
    <x v="2168"/>
    <n v="2656"/>
    <s v="LemonZest"/>
    <n v="221.75040000000001"/>
    <n v="46.503599999999999"/>
    <x v="2114"/>
    <s v="cust-02169"/>
    <s v="James"/>
    <s v="Martinez"/>
    <s v="jmartinez@ryzen.com"/>
    <x v="2"/>
    <s v="Australia"/>
    <s v="data2"/>
    <n v="1909"/>
  </r>
  <r>
    <x v="21"/>
    <x v="2169"/>
    <n v="356"/>
    <s v="TropicalTwist"/>
    <n v="136.65280000000001"/>
    <n v="46.545200000000001"/>
    <x v="2115"/>
    <s v="cust-02170"/>
    <s v="Ava"/>
    <s v="Brown"/>
    <s v="abrown@radon.com"/>
    <x v="2"/>
    <s v="Australia"/>
    <s v="data1"/>
    <n v="6978"/>
  </r>
  <r>
    <x v="314"/>
    <x v="2170"/>
    <n v="1000"/>
    <s v="GingerFizz"/>
    <n v="235.78559999999999"/>
    <n v="46.5608"/>
    <x v="2116"/>
    <s v="cust-02171"/>
    <s v="Michael"/>
    <s v="Garcia"/>
    <s v="mgarcia@ryzen.com"/>
    <x v="4"/>
    <s v="England"/>
    <s v="data2"/>
    <n v="5981"/>
  </r>
  <r>
    <x v="303"/>
    <x v="2171"/>
    <n v="389"/>
    <s v="CitrusSplash"/>
    <n v="44.688000000000002"/>
    <n v="46.6128"/>
    <x v="2117"/>
    <s v="cust-02172"/>
    <s v="John"/>
    <s v="Davis"/>
    <s v="jdavis@ideapad.com"/>
    <x v="0"/>
    <s v="Australia"/>
    <s v="info1"/>
    <n v="1632"/>
  </r>
  <r>
    <x v="102"/>
    <x v="2172"/>
    <n v="566"/>
    <s v="BerryBlast"/>
    <n v="65.152000000000001"/>
    <n v="46.6128"/>
    <x v="2118"/>
    <s v="cust-02173"/>
    <s v="John"/>
    <s v="Johnson"/>
    <s v="jjohnson@ideapad.com"/>
    <x v="9"/>
    <s v="USA"/>
    <s v="info1"/>
    <n v="6589"/>
  </r>
  <r>
    <x v="347"/>
    <x v="2173"/>
    <n v="1027"/>
    <s v="ChocoDelight"/>
    <n v="79.843999999999994"/>
    <n v="46.6128"/>
    <x v="2119"/>
    <s v="cust-02174"/>
    <s v="Isabella"/>
    <s v="Davis"/>
    <s v="idavis@ryzen.com"/>
    <x v="9"/>
    <s v="USA"/>
    <s v="data1"/>
    <n v="1377"/>
  </r>
  <r>
    <x v="165"/>
    <x v="2174"/>
    <n v="1128"/>
    <s v="MangoBliss"/>
    <n v="95.58"/>
    <n v="46.6128"/>
    <x v="2120"/>
    <s v="cust-02175"/>
    <s v="Noah"/>
    <s v="Brown"/>
    <s v="nbrown@ryzen.com"/>
    <x v="5"/>
    <s v="USA"/>
    <s v="data2"/>
    <n v="3880"/>
  </r>
  <r>
    <x v="296"/>
    <x v="2175"/>
    <n v="2016"/>
    <s v="PeachPunch"/>
    <n v="105.696"/>
    <n v="46.6128"/>
    <x v="2121"/>
    <s v="cust-02176"/>
    <s v="James"/>
    <s v="Davis"/>
    <s v="jdavis@radon.com"/>
    <x v="10"/>
    <s v="USA"/>
    <s v="data2"/>
    <n v="2088"/>
  </r>
  <r>
    <x v="197"/>
    <x v="2176"/>
    <n v="645"/>
    <s v="ChocoDelight"/>
    <n v="110.19199999999999"/>
    <n v="46.6128"/>
    <x v="2122"/>
    <s v="cust-02177"/>
    <s v="James"/>
    <s v="Miller"/>
    <s v="jmiller@ideapad.com"/>
    <x v="0"/>
    <s v="Australia"/>
    <s v="data2"/>
    <n v="7093"/>
  </r>
  <r>
    <x v="355"/>
    <x v="2177"/>
    <n v="1372"/>
    <s v="BerryBlast"/>
    <n v="138.292"/>
    <n v="46.6128"/>
    <x v="2123"/>
    <s v="cust-02178"/>
    <s v="Noah"/>
    <s v="Miller"/>
    <s v="nmiller@radon.com"/>
    <x v="9"/>
    <s v="USA"/>
    <s v="data2"/>
    <n v="6265"/>
  </r>
  <r>
    <x v="87"/>
    <x v="2178"/>
    <n v="2774"/>
    <s v="MangoBliss"/>
    <n v="155.15199999999999"/>
    <n v="46.6128"/>
    <x v="2124"/>
    <s v="cust-02179"/>
    <s v="James"/>
    <s v="Garcia"/>
    <s v="jgarcia@ryzen.com"/>
    <x v="8"/>
    <s v="India"/>
    <s v="info1"/>
    <n v="5777"/>
  </r>
  <r>
    <x v="118"/>
    <x v="2179"/>
    <n v="1212"/>
    <s v="GingerFizz"/>
    <n v="2.2879999999999998"/>
    <n v="46.6128"/>
    <x v="2125"/>
    <s v="cust-02180"/>
    <s v="Emma"/>
    <s v="Brown"/>
    <s v="ebrown@ryzen.com"/>
    <x v="6"/>
    <s v="England"/>
    <s v="data2"/>
    <n v="6662"/>
  </r>
  <r>
    <x v="200"/>
    <x v="2180"/>
    <n v="443"/>
    <s v="CitrusSplash"/>
    <n v="11.2"/>
    <n v="46.6128"/>
    <x v="2126"/>
    <s v="cust-02181"/>
    <s v="Emma"/>
    <s v="Johnson"/>
    <s v="ejohnson@ryzen.com"/>
    <x v="9"/>
    <s v="USA"/>
    <s v="data1"/>
    <n v="2090"/>
  </r>
  <r>
    <x v="234"/>
    <x v="2181"/>
    <n v="516"/>
    <s v="BerryBlast"/>
    <n v="19.068000000000001"/>
    <n v="46.6128"/>
    <x v="2127"/>
    <s v="cust-02182"/>
    <s v="Noah"/>
    <s v="Garcia"/>
    <s v="ngarcia@radon.com"/>
    <x v="10"/>
    <s v="USA"/>
    <s v="data1"/>
    <n v="6884"/>
  </r>
  <r>
    <x v="202"/>
    <x v="2182"/>
    <n v="1376"/>
    <s v="GingerFizz"/>
    <n v="22.52"/>
    <n v="46.6128"/>
    <x v="2128"/>
    <s v="cust-02183"/>
    <s v="Sophia"/>
    <s v="Rodriguez"/>
    <s v="srodriguez@ryzen.com"/>
    <x v="7"/>
    <s v="India"/>
    <s v="data1"/>
    <n v="3445"/>
  </r>
  <r>
    <x v="15"/>
    <x v="2183"/>
    <n v="2219"/>
    <s v="GingerFizz"/>
    <n v="22.611999999999998"/>
    <n v="46.6128"/>
    <x v="2129"/>
    <s v="cust-02184"/>
    <s v="Sophia"/>
    <s v="Garcia"/>
    <s v="sgarcia@ideapad.com"/>
    <x v="5"/>
    <s v="USA"/>
    <s v="data1"/>
    <n v="5143"/>
  </r>
  <r>
    <x v="314"/>
    <x v="2184"/>
    <n v="746"/>
    <s v="GingerFizz"/>
    <n v="30.975999999999999"/>
    <n v="46.6128"/>
    <x v="2130"/>
    <s v="cust-02185"/>
    <s v="Isabella"/>
    <s v="Rodriguez"/>
    <s v="irodriguez@radon.com"/>
    <x v="10"/>
    <s v="USA"/>
    <s v="info1"/>
    <n v="3410"/>
  </r>
  <r>
    <x v="49"/>
    <x v="2185"/>
    <n v="177"/>
    <s v="ChocoDelight"/>
    <n v="34.884"/>
    <n v="46.6128"/>
    <x v="2131"/>
    <s v="cust-02186"/>
    <s v="Noah"/>
    <s v="Jones"/>
    <s v="njones@ryzen.com"/>
    <x v="5"/>
    <s v="USA"/>
    <s v="data2"/>
    <n v="9774"/>
  </r>
  <r>
    <x v="23"/>
    <x v="2186"/>
    <n v="309"/>
    <s v="ChocoDelight"/>
    <n v="38.256"/>
    <n v="46.6128"/>
    <x v="2132"/>
    <s v="cust-02187"/>
    <s v="John"/>
    <s v="Brown"/>
    <s v="jbrown@radon.com"/>
    <x v="6"/>
    <s v="England"/>
    <s v="data2"/>
    <n v="8141"/>
  </r>
  <r>
    <x v="12"/>
    <x v="2187"/>
    <n v="1774"/>
    <s v="BerryBlast"/>
    <n v="51.664000000000001"/>
    <n v="46.6128"/>
    <x v="2133"/>
    <s v="cust-02188"/>
    <s v="James"/>
    <s v="Smith"/>
    <s v="jsmith@ryzen.com"/>
    <x v="0"/>
    <s v="Australia"/>
    <s v="data2"/>
    <n v="8447"/>
  </r>
  <r>
    <x v="275"/>
    <x v="2188"/>
    <n v="2514"/>
    <s v="PeachPunch"/>
    <n v="52.868000000000002"/>
    <n v="46.6128"/>
    <x v="2134"/>
    <s v="cust-02189"/>
    <s v="Liam"/>
    <s v="Williams"/>
    <s v="lwilliams@ideapad.com"/>
    <x v="0"/>
    <s v="Australia"/>
    <s v="data1"/>
    <n v="8904"/>
  </r>
  <r>
    <x v="335"/>
    <x v="2189"/>
    <n v="2414"/>
    <s v="MintCooler"/>
    <n v="86.483999999999995"/>
    <n v="46.6128"/>
    <x v="2135"/>
    <s v="cust-02190"/>
    <s v="John"/>
    <s v="Martinez"/>
    <s v="jmartinez@ideapad.com"/>
    <x v="6"/>
    <s v="England"/>
    <s v="data1"/>
    <n v="7881"/>
  </r>
  <r>
    <x v="224"/>
    <x v="2190"/>
    <n v="789"/>
    <s v="LemonZest"/>
    <n v="96.912000000000006"/>
    <n v="46.6128"/>
    <x v="2136"/>
    <s v="cust-02191"/>
    <s v="Michael"/>
    <s v="Williams"/>
    <s v="mwilliams@ryzen.com"/>
    <x v="1"/>
    <s v="India"/>
    <s v="info1"/>
    <n v="2996"/>
  </r>
  <r>
    <x v="246"/>
    <x v="2191"/>
    <n v="1361"/>
    <s v="ChocoDelight"/>
    <n v="18.568000000000001"/>
    <n v="46.6128"/>
    <x v="2137"/>
    <s v="cust-02192"/>
    <s v="Ava"/>
    <s v="Smith"/>
    <s v="asmith@ideapad.com"/>
    <x v="3"/>
    <s v="Australia"/>
    <s v="data2"/>
    <n v="3691"/>
  </r>
  <r>
    <x v="133"/>
    <x v="2192"/>
    <n v="2758"/>
    <s v="CitrusSplash"/>
    <n v="137.17439999999999"/>
    <n v="46.961199999999998"/>
    <x v="2138"/>
    <s v="cust-02193"/>
    <s v="Michael"/>
    <s v="Rodriguez"/>
    <s v="mrodriguez@ryzen.com"/>
    <x v="2"/>
    <s v="Australia"/>
    <s v="data1"/>
    <n v="1245"/>
  </r>
  <r>
    <x v="324"/>
    <x v="2193"/>
    <n v="2282"/>
    <s v="FizzBerry"/>
    <n v="4.9960000000000004"/>
    <n v="47.061"/>
    <x v="2139"/>
    <s v="cust-02194"/>
    <s v="Ava"/>
    <s v="Miller"/>
    <s v="amiller@radon.com"/>
    <x v="10"/>
    <s v="USA"/>
    <s v="info1"/>
    <n v="6241"/>
  </r>
  <r>
    <x v="158"/>
    <x v="2194"/>
    <n v="2200"/>
    <s v="MintCooler"/>
    <n v="18.608000000000001"/>
    <n v="47.061"/>
    <x v="2140"/>
    <s v="cust-02195"/>
    <s v="Ava"/>
    <s v="Miller"/>
    <s v="amiller@radon.com"/>
    <x v="0"/>
    <s v="Australia"/>
    <s v="data2"/>
    <n v="8993"/>
  </r>
  <r>
    <x v="146"/>
    <x v="2195"/>
    <n v="2217"/>
    <s v="MintCooler"/>
    <n v="21.856000000000002"/>
    <n v="47.061"/>
    <x v="2141"/>
    <s v="cust-02196"/>
    <s v="Sophia"/>
    <s v="Williams"/>
    <s v="swilliams@ryzen.com"/>
    <x v="11"/>
    <s v="England"/>
    <s v="data1"/>
    <n v="3982"/>
  </r>
  <r>
    <x v="71"/>
    <x v="2196"/>
    <n v="1808"/>
    <s v="FizzBerry"/>
    <n v="37.591999999999999"/>
    <n v="47.061"/>
    <x v="2142"/>
    <s v="cust-02197"/>
    <s v="Emma"/>
    <s v="Johnson"/>
    <s v="ejohnson@ideapad.com"/>
    <x v="0"/>
    <s v="Australia"/>
    <s v="info1"/>
    <n v="7023"/>
  </r>
  <r>
    <x v="193"/>
    <x v="2197"/>
    <n v="1437"/>
    <s v="CitrusSplash"/>
    <n v="61.195999999999998"/>
    <n v="47.061"/>
    <x v="2143"/>
    <s v="cust-02198"/>
    <s v="Emma"/>
    <s v="Jones"/>
    <s v="ejones@radon.com"/>
    <x v="1"/>
    <s v="India"/>
    <s v="data2"/>
    <n v="7024"/>
  </r>
  <r>
    <x v="229"/>
    <x v="2198"/>
    <n v="759"/>
    <s v="GingerFizz"/>
    <n v="89.42"/>
    <n v="47.061"/>
    <x v="2144"/>
    <s v="cust-02199"/>
    <s v="Michael"/>
    <s v="Garcia"/>
    <s v="mgarcia@ideapad.com"/>
    <x v="2"/>
    <s v="Australia"/>
    <s v="data1"/>
    <n v="5813"/>
  </r>
  <r>
    <x v="309"/>
    <x v="2199"/>
    <n v="2106"/>
    <s v="FizzBerry"/>
    <n v="109.652"/>
    <n v="47.061"/>
    <x v="2145"/>
    <s v="cust-02200"/>
    <s v="Ava"/>
    <s v="Martinez"/>
    <s v="amartinez@ryzen.com"/>
    <x v="4"/>
    <s v="England"/>
    <s v="info1"/>
    <n v="6508"/>
  </r>
  <r>
    <x v="118"/>
    <x v="2200"/>
    <n v="2661"/>
    <s v="MangoBliss"/>
    <n v="149.44399999999999"/>
    <n v="47.061"/>
    <x v="2146"/>
    <s v="cust-02201"/>
    <s v="Sophia"/>
    <s v="Brown"/>
    <s v="sbrown@radon.com"/>
    <x v="6"/>
    <s v="England"/>
    <s v="data1"/>
    <n v="1198"/>
  </r>
  <r>
    <x v="172"/>
    <x v="2201"/>
    <n v="1317"/>
    <s v="MintCooler"/>
    <n v="177.72399999999999"/>
    <n v="47.061"/>
    <x v="2147"/>
    <s v="cust-02202"/>
    <s v="James"/>
    <s v="Johnson"/>
    <s v="jjohnson@ideapad.com"/>
    <x v="7"/>
    <s v="India"/>
    <s v="data2"/>
    <n v="9774"/>
  </r>
  <r>
    <x v="66"/>
    <x v="2202"/>
    <n v="2609"/>
    <s v="PeachPunch"/>
    <n v="16.135999999999999"/>
    <n v="47.061"/>
    <x v="2148"/>
    <s v="cust-02203"/>
    <s v="Ava"/>
    <s v="Garcia"/>
    <s v="agarcia@radon.com"/>
    <x v="8"/>
    <s v="India"/>
    <s v="data2"/>
    <n v="2375"/>
  </r>
  <r>
    <x v="105"/>
    <x v="2203"/>
    <n v="573"/>
    <s v="GingerFizz"/>
    <n v="156.86000000000001"/>
    <n v="47.061"/>
    <x v="2149"/>
    <s v="cust-02204"/>
    <s v="John"/>
    <s v="Williams"/>
    <s v="jwilliams@ryzen.com"/>
    <x v="3"/>
    <s v="Australia"/>
    <s v="data1"/>
    <n v="4444"/>
  </r>
  <r>
    <x v="88"/>
    <x v="2204"/>
    <n v="2244"/>
    <s v="GingerFizz"/>
    <n v="134.13120000000001"/>
    <n v="47.137999999999998"/>
    <x v="2150"/>
    <s v="cust-02205"/>
    <s v="Ava"/>
    <s v="Martinez"/>
    <s v="amartinez@radon.com"/>
    <x v="0"/>
    <s v="Australia"/>
    <s v="info1"/>
    <n v="2264"/>
  </r>
  <r>
    <x v="218"/>
    <x v="2205"/>
    <n v="182"/>
    <s v="MangoBliss"/>
    <n v="407.47199999999998"/>
    <n v="47.32"/>
    <x v="2151"/>
    <s v="cust-02206"/>
    <s v="Olivia"/>
    <s v="Smith"/>
    <s v="osmith@radon.com"/>
    <x v="4"/>
    <s v="England"/>
    <s v="data1"/>
    <n v="2730"/>
  </r>
  <r>
    <x v="116"/>
    <x v="2206"/>
    <n v="381"/>
    <s v="BerryBlast"/>
    <n v="1.948"/>
    <n v="47.329920000000001"/>
    <x v="2152"/>
    <s v="cust-02207"/>
    <s v="James"/>
    <s v="Williams"/>
    <s v="jwilliams@ryzen.com"/>
    <x v="2"/>
    <s v="Australia"/>
    <s v="data2"/>
    <n v="6415"/>
  </r>
  <r>
    <x v="275"/>
    <x v="2207"/>
    <n v="1035"/>
    <s v="BerryBlast"/>
    <n v="16.036000000000001"/>
    <n v="47.329920000000001"/>
    <x v="2153"/>
    <s v="cust-02208"/>
    <s v="Noah"/>
    <s v="Smith"/>
    <s v="nsmith@radon.com"/>
    <x v="7"/>
    <s v="India"/>
    <s v="info1"/>
    <n v="4315"/>
  </r>
  <r>
    <x v="214"/>
    <x v="2208"/>
    <n v="1347"/>
    <s v="BerryBlast"/>
    <n v="39.04"/>
    <n v="47.329920000000001"/>
    <x v="2154"/>
    <s v="cust-02209"/>
    <s v="Isabella"/>
    <s v="Brown"/>
    <s v="ibrown@ryzen.com"/>
    <x v="0"/>
    <s v="Australia"/>
    <s v="info1"/>
    <n v="5621"/>
  </r>
  <r>
    <x v="100"/>
    <x v="2209"/>
    <n v="714"/>
    <s v="BerryBlast"/>
    <n v="58.747999999999998"/>
    <n v="47.329920000000001"/>
    <x v="2155"/>
    <s v="cust-02210"/>
    <s v="Michael"/>
    <s v="Smith"/>
    <s v="msmith@radon.com"/>
    <x v="1"/>
    <s v="India"/>
    <s v="data1"/>
    <n v="6933"/>
  </r>
  <r>
    <x v="21"/>
    <x v="2210"/>
    <n v="2623"/>
    <s v="BerryBlast"/>
    <n v="116.072"/>
    <n v="47.329920000000001"/>
    <x v="2156"/>
    <s v="cust-02211"/>
    <s v="Noah"/>
    <s v="Garcia"/>
    <s v="ngarcia@radon.com"/>
    <x v="2"/>
    <s v="Australia"/>
    <s v="data2"/>
    <n v="3559"/>
  </r>
  <r>
    <x v="16"/>
    <x v="2211"/>
    <n v="2267"/>
    <s v="BerryBlast"/>
    <n v="162.15600000000001"/>
    <n v="47.329920000000001"/>
    <x v="2157"/>
    <s v="cust-02212"/>
    <s v="Liam"/>
    <s v="Garcia"/>
    <s v="lgarcia@radon.com"/>
    <x v="10"/>
    <s v="USA"/>
    <s v="info1"/>
    <n v="8750"/>
  </r>
  <r>
    <x v="292"/>
    <x v="2212"/>
    <n v="1525"/>
    <s v="BerryBlast"/>
    <n v="171.696"/>
    <n v="47.329920000000001"/>
    <x v="2158"/>
    <s v="cust-02213"/>
    <s v="Emma"/>
    <s v="Garcia"/>
    <s v="egarcia@radon.com"/>
    <x v="11"/>
    <s v="England"/>
    <s v="data2"/>
    <n v="5287"/>
  </r>
  <r>
    <x v="19"/>
    <x v="2213"/>
    <n v="1207"/>
    <s v="PeachPunch"/>
    <n v="266.47359999999998"/>
    <n v="47.45"/>
    <x v="2159"/>
    <s v="cust-02214"/>
    <s v="Liam"/>
    <s v="Garcia"/>
    <s v="lgarcia@ideapad.com"/>
    <x v="2"/>
    <s v="Australia"/>
    <s v="data1"/>
    <n v="7385"/>
  </r>
  <r>
    <x v="310"/>
    <x v="2214"/>
    <n v="1732"/>
    <s v="FizzBerry"/>
    <n v="69.772000000000006"/>
    <n v="47.5092"/>
    <x v="2160"/>
    <s v="cust-02215"/>
    <s v="John"/>
    <s v="Smith"/>
    <s v="jsmith@ryzen.com"/>
    <x v="2"/>
    <s v="Australia"/>
    <s v="data1"/>
    <n v="1494"/>
  </r>
  <r>
    <x v="35"/>
    <x v="2215"/>
    <n v="2834"/>
    <s v="GingerFizz"/>
    <n v="76.347999999999999"/>
    <n v="47.5092"/>
    <x v="2161"/>
    <s v="cust-02216"/>
    <s v="Noah"/>
    <s v="Miller"/>
    <s v="nmiller@ryzen.com"/>
    <x v="0"/>
    <s v="Australia"/>
    <s v="info1"/>
    <n v="5406"/>
  </r>
  <r>
    <x v="237"/>
    <x v="2216"/>
    <n v="1098"/>
    <s v="LemonZest"/>
    <n v="1.752"/>
    <n v="47.5092"/>
    <x v="2162"/>
    <s v="cust-02217"/>
    <s v="James"/>
    <s v="Davis"/>
    <s v="jdavis@ideapad.com"/>
    <x v="0"/>
    <s v="Australia"/>
    <s v="data1"/>
    <n v="9540"/>
  </r>
  <r>
    <x v="339"/>
    <x v="2217"/>
    <n v="1860"/>
    <s v="MintCooler"/>
    <n v="11.156000000000001"/>
    <n v="47.5092"/>
    <x v="2163"/>
    <s v="cust-02218"/>
    <s v="Ava"/>
    <s v="Garcia"/>
    <s v="agarcia@ryzen.com"/>
    <x v="0"/>
    <s v="Australia"/>
    <s v="info1"/>
    <n v="2872"/>
  </r>
  <r>
    <x v="154"/>
    <x v="2218"/>
    <n v="680"/>
    <s v="GingerFizz"/>
    <n v="17.899999999999999"/>
    <n v="47.5092"/>
    <x v="2164"/>
    <s v="cust-02219"/>
    <s v="Liam"/>
    <s v="Smith"/>
    <s v="lsmith@radon.com"/>
    <x v="7"/>
    <s v="India"/>
    <s v="data1"/>
    <n v="9801"/>
  </r>
  <r>
    <x v="298"/>
    <x v="2219"/>
    <n v="1350"/>
    <s v="GingerFizz"/>
    <n v="25.92"/>
    <n v="47.5092"/>
    <x v="2165"/>
    <s v="cust-02220"/>
    <s v="James"/>
    <s v="Williams"/>
    <s v="jwilliams@ideapad.com"/>
    <x v="10"/>
    <s v="USA"/>
    <s v="data2"/>
    <n v="7508"/>
  </r>
  <r>
    <x v="78"/>
    <x v="2220"/>
    <n v="1592"/>
    <s v="TropicalTwist"/>
    <n v="26.891999999999999"/>
    <n v="47.5092"/>
    <x v="2166"/>
    <s v="cust-02221"/>
    <s v="Liam"/>
    <s v="Garcia"/>
    <s v="lgarcia@ryzen.com"/>
    <x v="8"/>
    <s v="India"/>
    <s v="info1"/>
    <n v="1543"/>
  </r>
  <r>
    <x v="254"/>
    <x v="2221"/>
    <n v="2486"/>
    <s v="MangoBliss"/>
    <n v="27.06"/>
    <n v="47.5092"/>
    <x v="2167"/>
    <s v="cust-02222"/>
    <s v="John"/>
    <s v="Garcia"/>
    <s v="jgarcia@ryzen.com"/>
    <x v="7"/>
    <s v="India"/>
    <s v="data1"/>
    <n v="4485"/>
  </r>
  <r>
    <x v="64"/>
    <x v="2222"/>
    <n v="1623"/>
    <s v="PeachPunch"/>
    <n v="28.015999999999998"/>
    <n v="47.5092"/>
    <x v="2168"/>
    <s v="cust-02223"/>
    <s v="John"/>
    <s v="Williams"/>
    <s v="jwilliams@ryzen.com"/>
    <x v="8"/>
    <s v="India"/>
    <s v="data1"/>
    <n v="8584"/>
  </r>
  <r>
    <x v="312"/>
    <x v="2223"/>
    <n v="1325"/>
    <s v="ChocoDelight"/>
    <n v="34.76"/>
    <n v="47.5092"/>
    <x v="2169"/>
    <s v="cust-02224"/>
    <s v="Sophia"/>
    <s v="Jones"/>
    <s v="sjones@radon.com"/>
    <x v="4"/>
    <s v="England"/>
    <s v="data2"/>
    <n v="6018"/>
  </r>
  <r>
    <x v="40"/>
    <x v="2224"/>
    <n v="1564"/>
    <s v="TropicalTwist"/>
    <n v="49.276000000000003"/>
    <n v="47.5092"/>
    <x v="2170"/>
    <s v="cust-02225"/>
    <s v="Olivia"/>
    <s v="Miller"/>
    <s v="omiller@ideapad.com"/>
    <x v="10"/>
    <s v="USA"/>
    <s v="data2"/>
    <n v="2371"/>
  </r>
  <r>
    <x v="291"/>
    <x v="2225"/>
    <n v="1760"/>
    <s v="GingerFizz"/>
    <n v="63.392000000000003"/>
    <n v="47.5092"/>
    <x v="2171"/>
    <s v="cust-02226"/>
    <s v="Olivia"/>
    <s v="Johnson"/>
    <s v="ojohnson@radon.com"/>
    <x v="9"/>
    <s v="USA"/>
    <s v="info1"/>
    <n v="5556"/>
  </r>
  <r>
    <x v="75"/>
    <x v="2226"/>
    <n v="111"/>
    <s v="MintCooler"/>
    <n v="75.623999999999995"/>
    <n v="47.5092"/>
    <x v="2172"/>
    <s v="cust-02227"/>
    <s v="Liam"/>
    <s v="Rodriguez"/>
    <s v="lrodriguez@ideapad.com"/>
    <x v="11"/>
    <s v="England"/>
    <s v="info1"/>
    <n v="9170"/>
  </r>
  <r>
    <x v="307"/>
    <x v="2227"/>
    <n v="864"/>
    <s v="GingerFizz"/>
    <n v="111.572"/>
    <n v="47.5092"/>
    <x v="2173"/>
    <s v="cust-02228"/>
    <s v="Noah"/>
    <s v="Brown"/>
    <s v="nbrown@ideapad.com"/>
    <x v="6"/>
    <s v="England"/>
    <s v="info1"/>
    <n v="2353"/>
  </r>
  <r>
    <x v="277"/>
    <x v="2228"/>
    <n v="1376"/>
    <s v="MintCooler"/>
    <n v="158.59200000000001"/>
    <n v="47.5092"/>
    <x v="2174"/>
    <s v="cust-02229"/>
    <s v="Isabella"/>
    <s v="Jones"/>
    <s v="ijones@ideapad.com"/>
    <x v="8"/>
    <s v="India"/>
    <s v="info1"/>
    <n v="9600"/>
  </r>
  <r>
    <x v="351"/>
    <x v="2229"/>
    <n v="2625"/>
    <s v="ChocoDelight"/>
    <n v="106.11199999999999"/>
    <n v="47.5092"/>
    <x v="2175"/>
    <s v="cust-02230"/>
    <s v="James"/>
    <s v="Johnson"/>
    <s v="jjohnson@ryzen.com"/>
    <x v="10"/>
    <s v="USA"/>
    <s v="info1"/>
    <n v="7542"/>
  </r>
  <r>
    <x v="132"/>
    <x v="2230"/>
    <n v="570"/>
    <s v="MangoBliss"/>
    <n v="113.608"/>
    <n v="47.5092"/>
    <x v="2176"/>
    <s v="cust-02231"/>
    <s v="Noah"/>
    <s v="Jones"/>
    <s v="njones@ideapad.com"/>
    <x v="3"/>
    <s v="Australia"/>
    <s v="data2"/>
    <n v="7083"/>
  </r>
  <r>
    <x v="3"/>
    <x v="2231"/>
    <n v="26"/>
    <s v="MangoBliss"/>
    <n v="150.69999999999999"/>
    <n v="47.5092"/>
    <x v="2177"/>
    <s v="cust-02232"/>
    <s v="Liam"/>
    <s v="Davis"/>
    <s v="ldavis@ryzen.com"/>
    <x v="7"/>
    <s v="India"/>
    <s v="info1"/>
    <n v="8153"/>
  </r>
  <r>
    <x v="4"/>
    <x v="2232"/>
    <n v="2102"/>
    <s v="FizzBerry"/>
    <n v="161.94"/>
    <n v="47.5092"/>
    <x v="2178"/>
    <s v="cust-02233"/>
    <s v="John"/>
    <s v="Miller"/>
    <s v="jmiller@radon.com"/>
    <x v="6"/>
    <s v="England"/>
    <s v="info1"/>
    <n v="1347"/>
  </r>
  <r>
    <x v="62"/>
    <x v="2233"/>
    <n v="942"/>
    <s v="LemonZest"/>
    <n v="163.06399999999999"/>
    <n v="47.5092"/>
    <x v="2179"/>
    <s v="cust-02234"/>
    <s v="Noah"/>
    <s v="Brown"/>
    <s v="nbrown@ideapad.com"/>
    <x v="9"/>
    <s v="USA"/>
    <s v="info1"/>
    <n v="3021"/>
  </r>
  <r>
    <x v="305"/>
    <x v="2234"/>
    <n v="1489"/>
    <s v="LemonZest"/>
    <n v="5.5640000000000001"/>
    <n v="47.9574"/>
    <x v="2180"/>
    <s v="cust-02235"/>
    <s v="Sophia"/>
    <s v="Garcia"/>
    <s v="sgarcia@radon.com"/>
    <x v="3"/>
    <s v="Australia"/>
    <s v="data1"/>
    <n v="9554"/>
  </r>
  <r>
    <x v="19"/>
    <x v="2235"/>
    <n v="899"/>
    <s v="PeachPunch"/>
    <n v="13.032"/>
    <n v="47.9574"/>
    <x v="2181"/>
    <s v="cust-02236"/>
    <s v="James"/>
    <s v="Jones"/>
    <s v="jjones@ideapad.com"/>
    <x v="5"/>
    <s v="USA"/>
    <s v="data1"/>
    <n v="6060"/>
  </r>
  <r>
    <x v="39"/>
    <x v="2236"/>
    <n v="1257"/>
    <s v="CitrusSplash"/>
    <n v="13.944000000000001"/>
    <n v="47.9574"/>
    <x v="2182"/>
    <s v="cust-02237"/>
    <s v="Liam"/>
    <s v="Smith"/>
    <s v="lsmith@ryzen.com"/>
    <x v="9"/>
    <s v="USA"/>
    <s v="data2"/>
    <n v="4746"/>
  </r>
  <r>
    <x v="178"/>
    <x v="2237"/>
    <n v="2773"/>
    <s v="MangoBliss"/>
    <n v="17.527999999999999"/>
    <n v="47.9574"/>
    <x v="2183"/>
    <s v="cust-02238"/>
    <s v="John"/>
    <s v="Miller"/>
    <s v="jmiller@ideapad.com"/>
    <x v="11"/>
    <s v="England"/>
    <s v="data1"/>
    <n v="5524"/>
  </r>
  <r>
    <x v="304"/>
    <x v="2238"/>
    <n v="1102"/>
    <s v="GingerFizz"/>
    <n v="25.396000000000001"/>
    <n v="47.9574"/>
    <x v="2184"/>
    <s v="cust-02239"/>
    <s v="Michael"/>
    <s v="Garcia"/>
    <s v="mgarcia@ryzen.com"/>
    <x v="1"/>
    <s v="India"/>
    <s v="data2"/>
    <n v="6543"/>
  </r>
  <r>
    <x v="347"/>
    <x v="2239"/>
    <n v="1174"/>
    <s v="PeachPunch"/>
    <n v="31.928000000000001"/>
    <n v="47.9574"/>
    <x v="2185"/>
    <s v="cust-02240"/>
    <s v="Sophia"/>
    <s v="Rodriguez"/>
    <s v="srodriguez@ideapad.com"/>
    <x v="2"/>
    <s v="Australia"/>
    <s v="data1"/>
    <n v="3158"/>
  </r>
  <r>
    <x v="177"/>
    <x v="2240"/>
    <n v="527"/>
    <s v="ChocoDelight"/>
    <n v="33.052"/>
    <n v="47.9574"/>
    <x v="2186"/>
    <s v="cust-02241"/>
    <s v="John"/>
    <s v="Garcia"/>
    <s v="jgarcia@ryzen.com"/>
    <x v="6"/>
    <s v="England"/>
    <s v="data1"/>
    <n v="2489"/>
  </r>
  <r>
    <x v="66"/>
    <x v="2241"/>
    <n v="143"/>
    <s v="PeachPunch"/>
    <n v="38.884"/>
    <n v="47.9574"/>
    <x v="2187"/>
    <s v="cust-02242"/>
    <s v="Ava"/>
    <s v="Smith"/>
    <s v="asmith@ryzen.com"/>
    <x v="5"/>
    <s v="USA"/>
    <s v="data1"/>
    <n v="3239"/>
  </r>
  <r>
    <x v="75"/>
    <x v="2242"/>
    <n v="2337"/>
    <s v="CitrusSplash"/>
    <n v="44.503999999999998"/>
    <n v="47.9574"/>
    <x v="2188"/>
    <s v="cust-02243"/>
    <s v="Noah"/>
    <s v="Williams"/>
    <s v="nwilliams@ideapad.com"/>
    <x v="10"/>
    <s v="USA"/>
    <s v="data2"/>
    <n v="9676"/>
  </r>
  <r>
    <x v="221"/>
    <x v="2243"/>
    <n v="949"/>
    <s v="LemonZest"/>
    <n v="64.736000000000004"/>
    <n v="47.9574"/>
    <x v="2189"/>
    <s v="cust-02244"/>
    <s v="Michael"/>
    <s v="Brown"/>
    <s v="mbrown@radon.com"/>
    <x v="1"/>
    <s v="India"/>
    <s v="data2"/>
    <n v="6283"/>
  </r>
  <r>
    <x v="185"/>
    <x v="2244"/>
    <n v="2540"/>
    <s v="MintCooler"/>
    <n v="73.516000000000005"/>
    <n v="47.9574"/>
    <x v="2190"/>
    <s v="cust-02245"/>
    <s v="John"/>
    <s v="Garcia"/>
    <s v="jgarcia@radon.com"/>
    <x v="11"/>
    <s v="England"/>
    <s v="info1"/>
    <n v="8005"/>
  </r>
  <r>
    <x v="276"/>
    <x v="2245"/>
    <n v="2369"/>
    <s v="MintCooler"/>
    <n v="75.975999999999999"/>
    <n v="47.9574"/>
    <x v="2191"/>
    <s v="cust-02246"/>
    <s v="John"/>
    <s v="Rodriguez"/>
    <s v="jrodriguez@radon.com"/>
    <x v="5"/>
    <s v="USA"/>
    <s v="data1"/>
    <n v="7696"/>
  </r>
  <r>
    <x v="302"/>
    <x v="2246"/>
    <n v="2349"/>
    <s v="LemonZest"/>
    <n v="88.611999999999995"/>
    <n v="47.9574"/>
    <x v="2192"/>
    <s v="cust-02247"/>
    <s v="Noah"/>
    <s v="Garcia"/>
    <s v="ngarcia@ideapad.com"/>
    <x v="2"/>
    <s v="Australia"/>
    <s v="data2"/>
    <n v="3056"/>
  </r>
  <r>
    <x v="171"/>
    <x v="2247"/>
    <n v="2252"/>
    <s v="MangoBliss"/>
    <n v="91.712000000000003"/>
    <n v="47.9574"/>
    <x v="2193"/>
    <s v="cust-02248"/>
    <s v="Sophia"/>
    <s v="Miller"/>
    <s v="smiller@radon.com"/>
    <x v="11"/>
    <s v="England"/>
    <s v="data1"/>
    <n v="5975"/>
  </r>
  <r>
    <x v="291"/>
    <x v="2248"/>
    <n v="1502"/>
    <s v="TropicalTwist"/>
    <n v="126.556"/>
    <n v="47.9574"/>
    <x v="2194"/>
    <s v="cust-02249"/>
    <s v="Isabella"/>
    <s v="Rodriguez"/>
    <s v="irodriguez@ideapad.com"/>
    <x v="5"/>
    <s v="USA"/>
    <s v="data1"/>
    <n v="3330"/>
  </r>
  <r>
    <x v="339"/>
    <x v="2249"/>
    <n v="1660"/>
    <s v="GingerFizz"/>
    <n v="152.40799999999999"/>
    <n v="47.9574"/>
    <x v="2195"/>
    <s v="cust-02250"/>
    <s v="Ava"/>
    <s v="Johnson"/>
    <s v="ajohnson@radon.com"/>
    <x v="10"/>
    <s v="USA"/>
    <s v="data1"/>
    <n v="5648"/>
  </r>
  <r>
    <x v="188"/>
    <x v="2250"/>
    <n v="2258"/>
    <s v="LemonZest"/>
    <n v="153.53200000000001"/>
    <n v="47.9574"/>
    <x v="2196"/>
    <s v="cust-02251"/>
    <s v="Liam"/>
    <s v="Williams"/>
    <s v="lwilliams@ideapad.com"/>
    <x v="4"/>
    <s v="England"/>
    <s v="info1"/>
    <n v="3652"/>
  </r>
  <r>
    <x v="61"/>
    <x v="2251"/>
    <n v="2498"/>
    <s v="PeachPunch"/>
    <n v="155.78"/>
    <n v="47.9574"/>
    <x v="2197"/>
    <s v="cust-02252"/>
    <s v="Michael"/>
    <s v="Miller"/>
    <s v="mmiller@ryzen.com"/>
    <x v="7"/>
    <s v="India"/>
    <s v="data1"/>
    <n v="2245"/>
  </r>
  <r>
    <x v="255"/>
    <x v="2252"/>
    <n v="1919"/>
    <s v="TropicalTwist"/>
    <n v="157.58799999999999"/>
    <n v="47.9574"/>
    <x v="2198"/>
    <s v="cust-02253"/>
    <s v="Liam"/>
    <s v="Garcia"/>
    <s v="lgarcia@ideapad.com"/>
    <x v="10"/>
    <s v="USA"/>
    <s v="info1"/>
    <n v="4409"/>
  </r>
  <r>
    <x v="323"/>
    <x v="2253"/>
    <n v="1949"/>
    <s v="ChocoDelight"/>
    <n v="170.316"/>
    <n v="47.9574"/>
    <x v="2199"/>
    <s v="cust-02254"/>
    <s v="John"/>
    <s v="Davis"/>
    <s v="jdavis@ideapad.com"/>
    <x v="5"/>
    <s v="USA"/>
    <s v="info1"/>
    <n v="7566"/>
  </r>
  <r>
    <x v="198"/>
    <x v="2254"/>
    <n v="1679"/>
    <s v="GingerFizz"/>
    <n v="205.636"/>
    <n v="47.9574"/>
    <x v="2200"/>
    <s v="cust-02255"/>
    <s v="James"/>
    <s v="Garcia"/>
    <s v="jgarcia@ryzen.com"/>
    <x v="2"/>
    <s v="Australia"/>
    <s v="data1"/>
    <n v="3651"/>
  </r>
  <r>
    <x v="80"/>
    <x v="2255"/>
    <n v="794"/>
    <s v="FizzBerry"/>
    <n v="69.02"/>
    <n v="47.9574"/>
    <x v="2201"/>
    <s v="cust-02256"/>
    <s v="Michael"/>
    <s v="Miller"/>
    <s v="mmiller@radon.com"/>
    <x v="7"/>
    <s v="India"/>
    <s v="data1"/>
    <n v="1346"/>
  </r>
  <r>
    <x v="33"/>
    <x v="2256"/>
    <n v="777"/>
    <s v="TropicalTwist"/>
    <n v="69.02"/>
    <n v="47.9574"/>
    <x v="2201"/>
    <s v="cust-02257"/>
    <s v="Sophia"/>
    <s v="Garcia"/>
    <s v="sgarcia@ideapad.com"/>
    <x v="11"/>
    <s v="England"/>
    <s v="info1"/>
    <n v="9874"/>
  </r>
  <r>
    <x v="30"/>
    <x v="2257"/>
    <n v="2661"/>
    <s v="BerryBlast"/>
    <n v="70.7072"/>
    <n v="48.136400000000002"/>
    <x v="2202"/>
    <s v="cust-02258"/>
    <s v="Emma"/>
    <s v="Davis"/>
    <s v="edavis@ryzen.com"/>
    <x v="4"/>
    <s v="England"/>
    <s v="data1"/>
    <n v="4537"/>
  </r>
  <r>
    <x v="53"/>
    <x v="2258"/>
    <n v="2572"/>
    <s v="BerryBlast"/>
    <n v="67.052800000000005"/>
    <n v="48.190463999999999"/>
    <x v="2203"/>
    <s v="cust-02259"/>
    <s v="Isabella"/>
    <s v="Smith"/>
    <s v="ismith@ideapad.com"/>
    <x v="6"/>
    <s v="England"/>
    <s v="data2"/>
    <n v="6999"/>
  </r>
  <r>
    <x v="22"/>
    <x v="2259"/>
    <n v="2570"/>
    <s v="PeachPunch"/>
    <n v="148.49600000000001"/>
    <n v="48.4056"/>
    <x v="2204"/>
    <s v="cust-02260"/>
    <s v="James"/>
    <s v="Miller"/>
    <s v="jmiller@ideapad.com"/>
    <x v="8"/>
    <s v="India"/>
    <s v="data1"/>
    <n v="6152"/>
  </r>
  <r>
    <x v="181"/>
    <x v="2260"/>
    <n v="963"/>
    <s v="LemonZest"/>
    <n v="66.188000000000002"/>
    <n v="48.4056"/>
    <x v="2205"/>
    <s v="cust-02261"/>
    <s v="James"/>
    <s v="Davis"/>
    <s v="jdavis@radon.com"/>
    <x v="2"/>
    <s v="Australia"/>
    <s v="info1"/>
    <n v="3130"/>
  </r>
  <r>
    <x v="250"/>
    <x v="2261"/>
    <n v="2493"/>
    <s v="MangoBliss"/>
    <n v="0.71599999999999997"/>
    <n v="48.4056"/>
    <x v="2206"/>
    <s v="cust-02262"/>
    <s v="John"/>
    <s v="Rodriguez"/>
    <s v="jrodriguez@radon.com"/>
    <x v="9"/>
    <s v="USA"/>
    <s v="data2"/>
    <n v="4123"/>
  </r>
  <r>
    <x v="98"/>
    <x v="2262"/>
    <n v="421"/>
    <s v="MintCooler"/>
    <n v="8.8640000000000008"/>
    <n v="48.4056"/>
    <x v="2207"/>
    <s v="cust-02263"/>
    <s v="Sophia"/>
    <s v="Rodriguez"/>
    <s v="srodriguez@ryzen.com"/>
    <x v="7"/>
    <s v="India"/>
    <s v="info1"/>
    <n v="2247"/>
  </r>
  <r>
    <x v="292"/>
    <x v="2263"/>
    <n v="1262"/>
    <s v="LemonZest"/>
    <n v="11.952"/>
    <n v="48.4056"/>
    <x v="2208"/>
    <s v="cust-02264"/>
    <s v="Ava"/>
    <s v="Rodriguez"/>
    <s v="arodriguez@radon.com"/>
    <x v="0"/>
    <s v="Australia"/>
    <s v="data1"/>
    <n v="4122"/>
  </r>
  <r>
    <x v="251"/>
    <x v="2264"/>
    <n v="1626"/>
    <s v="MangoBliss"/>
    <n v="13.616"/>
    <n v="48.4056"/>
    <x v="2209"/>
    <s v="cust-02265"/>
    <s v="Michael"/>
    <s v="Brown"/>
    <s v="mbrown@ideapad.com"/>
    <x v="4"/>
    <s v="England"/>
    <s v="info1"/>
    <n v="8064"/>
  </r>
  <r>
    <x v="91"/>
    <x v="2265"/>
    <n v="1580"/>
    <s v="MintCooler"/>
    <n v="20.36"/>
    <n v="48.4056"/>
    <x v="2210"/>
    <s v="cust-02266"/>
    <s v="Noah"/>
    <s v="Smith"/>
    <s v="nsmith@ryzen.com"/>
    <x v="7"/>
    <s v="India"/>
    <s v="data2"/>
    <n v="9323"/>
  </r>
  <r>
    <x v="317"/>
    <x v="2266"/>
    <n v="241"/>
    <s v="FizzBerry"/>
    <n v="34.716000000000001"/>
    <n v="48.4056"/>
    <x v="2211"/>
    <s v="cust-02267"/>
    <s v="James"/>
    <s v="Smith"/>
    <s v="jsmith@radon.com"/>
    <x v="7"/>
    <s v="India"/>
    <s v="data1"/>
    <n v="3836"/>
  </r>
  <r>
    <x v="109"/>
    <x v="2267"/>
    <n v="2375"/>
    <s v="ChocoDelight"/>
    <n v="35.840000000000003"/>
    <n v="48.4056"/>
    <x v="2212"/>
    <s v="cust-02268"/>
    <s v="Isabella"/>
    <s v="Jones"/>
    <s v="ijones@ryzen.com"/>
    <x v="0"/>
    <s v="Australia"/>
    <s v="data2"/>
    <n v="8775"/>
  </r>
  <r>
    <x v="40"/>
    <x v="2268"/>
    <n v="1075"/>
    <s v="CitrusSplash"/>
    <n v="41.716000000000001"/>
    <n v="48.4056"/>
    <x v="2213"/>
    <s v="cust-02269"/>
    <s v="Olivia"/>
    <s v="Garcia"/>
    <s v="ogarcia@ideapad.com"/>
    <x v="11"/>
    <s v="England"/>
    <s v="data2"/>
    <n v="8245"/>
  </r>
  <r>
    <x v="219"/>
    <x v="2269"/>
    <n v="30"/>
    <s v="LemonZest"/>
    <n v="48.46"/>
    <n v="48.4056"/>
    <x v="2214"/>
    <s v="cust-02270"/>
    <s v="Michael"/>
    <s v="Jones"/>
    <s v="mjones@ryzen.com"/>
    <x v="4"/>
    <s v="England"/>
    <s v="data2"/>
    <n v="2821"/>
  </r>
  <r>
    <x v="237"/>
    <x v="2270"/>
    <n v="2770"/>
    <s v="FizzBerry"/>
    <n v="50.707999999999998"/>
    <n v="48.4056"/>
    <x v="2215"/>
    <s v="cust-02271"/>
    <s v="Ava"/>
    <s v="Miller"/>
    <s v="amiller@ideapad.com"/>
    <x v="0"/>
    <s v="Australia"/>
    <s v="data1"/>
    <n v="9036"/>
  </r>
  <r>
    <x v="165"/>
    <x v="2271"/>
    <n v="1239"/>
    <s v="CitrusSplash"/>
    <n v="50.707999999999998"/>
    <n v="48.4056"/>
    <x v="2215"/>
    <s v="cust-02272"/>
    <s v="Michael"/>
    <s v="Martinez"/>
    <s v="mmartinez@ryzen.com"/>
    <x v="4"/>
    <s v="England"/>
    <s v="info1"/>
    <n v="5530"/>
  </r>
  <r>
    <x v="252"/>
    <x v="2272"/>
    <n v="2063"/>
    <s v="MintCooler"/>
    <n v="52.124000000000002"/>
    <n v="48.4056"/>
    <x v="2216"/>
    <s v="cust-02273"/>
    <s v="Isabella"/>
    <s v="Davis"/>
    <s v="idavis@ryzen.com"/>
    <x v="4"/>
    <s v="England"/>
    <s v="data2"/>
    <n v="4623"/>
  </r>
  <r>
    <x v="117"/>
    <x v="2273"/>
    <n v="1344"/>
    <s v="MintCooler"/>
    <n v="52.7"/>
    <n v="48.4056"/>
    <x v="2217"/>
    <s v="cust-02274"/>
    <s v="Isabella"/>
    <s v="Jones"/>
    <s v="ijones@ideapad.com"/>
    <x v="7"/>
    <s v="India"/>
    <s v="data1"/>
    <n v="5954"/>
  </r>
  <r>
    <x v="155"/>
    <x v="2274"/>
    <n v="2784"/>
    <s v="GingerFizz"/>
    <n v="54.948"/>
    <n v="48.4056"/>
    <x v="2218"/>
    <s v="cust-02275"/>
    <s v="Michael"/>
    <s v="Martinez"/>
    <s v="mmartinez@radon.com"/>
    <x v="11"/>
    <s v="England"/>
    <s v="data1"/>
    <n v="2609"/>
  </r>
  <r>
    <x v="85"/>
    <x v="2275"/>
    <n v="672"/>
    <s v="FizzBerry"/>
    <n v="56.072000000000003"/>
    <n v="48.4056"/>
    <x v="2219"/>
    <s v="cust-02276"/>
    <s v="John"/>
    <s v="Garcia"/>
    <s v="jgarcia@ideapad.com"/>
    <x v="10"/>
    <s v="USA"/>
    <s v="data2"/>
    <n v="4384"/>
  </r>
  <r>
    <x v="98"/>
    <x v="2276"/>
    <n v="468"/>
    <s v="ChocoDelight"/>
    <n v="56.328000000000003"/>
    <n v="48.4056"/>
    <x v="2220"/>
    <s v="cust-02277"/>
    <s v="Emma"/>
    <s v="Johnson"/>
    <s v="ejohnson@ryzen.com"/>
    <x v="1"/>
    <s v="India"/>
    <s v="data2"/>
    <n v="5618"/>
  </r>
  <r>
    <x v="143"/>
    <x v="2277"/>
    <n v="805"/>
    <s v="FizzBerry"/>
    <n v="63.072000000000003"/>
    <n v="48.4056"/>
    <x v="2221"/>
    <s v="cust-02278"/>
    <s v="Michael"/>
    <s v="Smith"/>
    <s v="msmith@ryzen.com"/>
    <x v="8"/>
    <s v="India"/>
    <s v="data2"/>
    <n v="4092"/>
  </r>
  <r>
    <x v="108"/>
    <x v="2278"/>
    <n v="431"/>
    <s v="PeachPunch"/>
    <n v="63.86"/>
    <n v="48.4056"/>
    <x v="2222"/>
    <s v="cust-02279"/>
    <s v="Noah"/>
    <s v="Davis"/>
    <s v="ndavis@ryzen.com"/>
    <x v="6"/>
    <s v="England"/>
    <s v="data1"/>
    <n v="9107"/>
  </r>
  <r>
    <x v="240"/>
    <x v="2279"/>
    <n v="884"/>
    <s v="PeachPunch"/>
    <n v="64.195999999999998"/>
    <n v="48.4056"/>
    <x v="2223"/>
    <s v="cust-02280"/>
    <s v="Michael"/>
    <s v="Martinez"/>
    <s v="mmartinez@ideapad.com"/>
    <x v="6"/>
    <s v="England"/>
    <s v="info1"/>
    <n v="9617"/>
  </r>
  <r>
    <x v="283"/>
    <x v="2280"/>
    <n v="1939"/>
    <s v="FizzBerry"/>
    <n v="71.847999999999999"/>
    <n v="48.4056"/>
    <x v="2224"/>
    <s v="cust-02281"/>
    <s v="Sophia"/>
    <s v="Rodriguez"/>
    <s v="srodriguez@ideapad.com"/>
    <x v="6"/>
    <s v="England"/>
    <s v="data1"/>
    <n v="7721"/>
  </r>
  <r>
    <x v="252"/>
    <x v="2281"/>
    <n v="1406"/>
    <s v="FizzBerry"/>
    <n v="85.552000000000007"/>
    <n v="48.4056"/>
    <x v="2225"/>
    <s v="cust-02282"/>
    <s v="Olivia"/>
    <s v="Rodriguez"/>
    <s v="orodriguez@radon.com"/>
    <x v="2"/>
    <s v="Australia"/>
    <s v="data1"/>
    <n v="2730"/>
  </r>
  <r>
    <x v="239"/>
    <x v="2282"/>
    <n v="586"/>
    <s v="GingerFizz"/>
    <n v="94.171999999999997"/>
    <n v="48.4056"/>
    <x v="2226"/>
    <s v="cust-02283"/>
    <s v="Liam"/>
    <s v="Miller"/>
    <s v="lmiller@ryzen.com"/>
    <x v="0"/>
    <s v="Australia"/>
    <s v="data1"/>
    <n v="8621"/>
  </r>
  <r>
    <x v="16"/>
    <x v="2283"/>
    <n v="637"/>
    <s v="MintCooler"/>
    <n v="114.776"/>
    <n v="48.4056"/>
    <x v="2227"/>
    <s v="cust-02284"/>
    <s v="Noah"/>
    <s v="Garcia"/>
    <s v="ngarcia@ideapad.com"/>
    <x v="9"/>
    <s v="USA"/>
    <s v="data1"/>
    <n v="3433"/>
  </r>
  <r>
    <x v="304"/>
    <x v="2284"/>
    <n v="2238"/>
    <s v="PeachPunch"/>
    <n v="161.94"/>
    <n v="48.4056"/>
    <x v="2228"/>
    <s v="cust-02285"/>
    <s v="Isabella"/>
    <s v="Williams"/>
    <s v="iwilliams@ideapad.com"/>
    <x v="7"/>
    <s v="India"/>
    <s v="info1"/>
    <n v="1058"/>
  </r>
  <r>
    <x v="61"/>
    <x v="2285"/>
    <n v="2413"/>
    <s v="CitrusSplash"/>
    <n v="167.12"/>
    <n v="48.4056"/>
    <x v="2229"/>
    <s v="cust-02286"/>
    <s v="Sophia"/>
    <s v="Williams"/>
    <s v="swilliams@ideapad.com"/>
    <x v="9"/>
    <s v="USA"/>
    <s v="data1"/>
    <n v="2815"/>
  </r>
  <r>
    <x v="79"/>
    <x v="2286"/>
    <n v="2072"/>
    <s v="BerryBlast"/>
    <n v="189.0496"/>
    <n v="48.4056"/>
    <x v="2230"/>
    <s v="cust-02287"/>
    <s v="James"/>
    <s v="Miller"/>
    <s v="jmiller@ideapad.com"/>
    <x v="7"/>
    <s v="India"/>
    <s v="data1"/>
    <n v="2505"/>
  </r>
  <r>
    <x v="50"/>
    <x v="2287"/>
    <n v="2399"/>
    <s v="TropicalTwist"/>
    <n v="268.88959999999997"/>
    <n v="48.651200000000003"/>
    <x v="2231"/>
    <s v="cust-02288"/>
    <s v="Olivia"/>
    <s v="Johnson"/>
    <s v="ojohnson@ryzen.com"/>
    <x v="0"/>
    <s v="Australia"/>
    <s v="info1"/>
    <n v="4448"/>
  </r>
  <r>
    <x v="197"/>
    <x v="2288"/>
    <n v="2316"/>
    <s v="FizzBerry"/>
    <n v="252.79040000000001"/>
    <n v="48.666800000000002"/>
    <x v="2232"/>
    <s v="cust-02289"/>
    <s v="James"/>
    <s v="Garcia"/>
    <s v="jgarcia@radon.com"/>
    <x v="2"/>
    <s v="Australia"/>
    <s v="data1"/>
    <n v="4964"/>
  </r>
  <r>
    <x v="306"/>
    <x v="2289"/>
    <n v="2039"/>
    <s v="LemonZest"/>
    <n v="54.889600000000002"/>
    <n v="48.781199999999998"/>
    <x v="2233"/>
    <s v="cust-02290"/>
    <s v="Noah"/>
    <s v="Miller"/>
    <s v="nmiller@ideapad.com"/>
    <x v="11"/>
    <s v="England"/>
    <s v="data1"/>
    <n v="2597"/>
  </r>
  <r>
    <x v="67"/>
    <x v="2290"/>
    <n v="2113"/>
    <s v="GingerFizz"/>
    <n v="4.0839999999999996"/>
    <n v="48.8538"/>
    <x v="2234"/>
    <s v="cust-02291"/>
    <s v="Liam"/>
    <s v="Davis"/>
    <s v="ldavis@ryzen.com"/>
    <x v="0"/>
    <s v="Australia"/>
    <s v="data1"/>
    <n v="3127"/>
  </r>
  <r>
    <x v="31"/>
    <x v="2291"/>
    <n v="1693"/>
    <s v="MintCooler"/>
    <n v="7.1559999999999997"/>
    <n v="48.8538"/>
    <x v="2235"/>
    <s v="cust-02292"/>
    <s v="Emma"/>
    <s v="Miller"/>
    <s v="emiller@ryzen.com"/>
    <x v="9"/>
    <s v="USA"/>
    <s v="info1"/>
    <n v="3909"/>
  </r>
  <r>
    <x v="260"/>
    <x v="2292"/>
    <n v="707"/>
    <s v="FizzBerry"/>
    <n v="10.528"/>
    <n v="48.8538"/>
    <x v="2236"/>
    <s v="cust-02293"/>
    <s v="John"/>
    <s v="Martinez"/>
    <s v="jmartinez@radon.com"/>
    <x v="11"/>
    <s v="England"/>
    <s v="info1"/>
    <n v="7920"/>
  </r>
  <r>
    <x v="149"/>
    <x v="2293"/>
    <n v="1846"/>
    <s v="FizzBerry"/>
    <n v="23.584"/>
    <n v="48.8538"/>
    <x v="2237"/>
    <s v="cust-02294"/>
    <s v="Olivia"/>
    <s v="Rodriguez"/>
    <s v="orodriguez@ryzen.com"/>
    <x v="8"/>
    <s v="India"/>
    <s v="data2"/>
    <n v="1510"/>
  </r>
  <r>
    <x v="104"/>
    <x v="2294"/>
    <n v="815"/>
    <s v="PeachPunch"/>
    <n v="26.263999999999999"/>
    <n v="48.8538"/>
    <x v="2238"/>
    <s v="cust-02295"/>
    <s v="Liam"/>
    <s v="Brown"/>
    <s v="lbrown@ideapad.com"/>
    <x v="3"/>
    <s v="Australia"/>
    <s v="data2"/>
    <n v="2416"/>
  </r>
  <r>
    <x v="8"/>
    <x v="2295"/>
    <n v="1233"/>
    <s v="PeachPunch"/>
    <n v="32.183999999999997"/>
    <n v="48.8538"/>
    <x v="2239"/>
    <s v="cust-02296"/>
    <s v="Ava"/>
    <s v="Martinez"/>
    <s v="amartinez@ryzen.com"/>
    <x v="1"/>
    <s v="India"/>
    <s v="data1"/>
    <n v="5291"/>
  </r>
  <r>
    <x v="359"/>
    <x v="2296"/>
    <n v="2681"/>
    <s v="LemonZest"/>
    <n v="38.628"/>
    <n v="48.8538"/>
    <x v="2240"/>
    <s v="cust-02297"/>
    <s v="Michael"/>
    <s v="Miller"/>
    <s v="mmiller@radon.com"/>
    <x v="1"/>
    <s v="India"/>
    <s v="info1"/>
    <n v="3442"/>
  </r>
  <r>
    <x v="247"/>
    <x v="2297"/>
    <n v="2154"/>
    <s v="LemonZest"/>
    <n v="48.744"/>
    <n v="48.8538"/>
    <x v="2241"/>
    <s v="cust-02298"/>
    <s v="Olivia"/>
    <s v="Rodriguez"/>
    <s v="orodriguez@radon.com"/>
    <x v="5"/>
    <s v="USA"/>
    <s v="data2"/>
    <n v="3973"/>
  </r>
  <r>
    <x v="269"/>
    <x v="2298"/>
    <n v="2702"/>
    <s v="ChocoDelight"/>
    <n v="56.911999999999999"/>
    <n v="48.8538"/>
    <x v="2242"/>
    <s v="cust-02299"/>
    <s v="Olivia"/>
    <s v="Johnson"/>
    <s v="ojohnson@ryzen.com"/>
    <x v="0"/>
    <s v="Australia"/>
    <s v="data2"/>
    <n v="1011"/>
  </r>
  <r>
    <x v="327"/>
    <x v="2299"/>
    <n v="2146"/>
    <s v="ChocoDelight"/>
    <n v="58.036000000000001"/>
    <n v="48.8538"/>
    <x v="2243"/>
    <s v="cust-02300"/>
    <s v="Liam"/>
    <s v="Rodriguez"/>
    <s v="lrodriguez@radon.com"/>
    <x v="9"/>
    <s v="USA"/>
    <s v="info1"/>
    <n v="4630"/>
  </r>
  <r>
    <x v="309"/>
    <x v="2300"/>
    <n v="1510"/>
    <s v="ChocoDelight"/>
    <n v="116.056"/>
    <n v="48.8538"/>
    <x v="2244"/>
    <s v="cust-02301"/>
    <s v="Sophia"/>
    <s v="Davis"/>
    <s v="sdavis@ideapad.com"/>
    <x v="8"/>
    <s v="India"/>
    <s v="info1"/>
    <n v="2440"/>
  </r>
  <r>
    <x v="282"/>
    <x v="2301"/>
    <n v="1159"/>
    <s v="MangoBliss"/>
    <n v="39.752000000000002"/>
    <n v="48.8538"/>
    <x v="2245"/>
    <s v="cust-02302"/>
    <s v="Ava"/>
    <s v="Johnson"/>
    <s v="ajohnson@ideapad.com"/>
    <x v="11"/>
    <s v="England"/>
    <s v="data2"/>
    <n v="9947"/>
  </r>
  <r>
    <x v="206"/>
    <x v="2302"/>
    <n v="46"/>
    <s v="LemonZest"/>
    <n v="49.868000000000002"/>
    <n v="48.8538"/>
    <x v="2246"/>
    <s v="cust-02303"/>
    <s v="Ava"/>
    <s v="Martinez"/>
    <s v="amartinez@radon.com"/>
    <x v="1"/>
    <s v="India"/>
    <s v="data2"/>
    <n v="5075"/>
  </r>
  <r>
    <x v="233"/>
    <x v="2303"/>
    <n v="129"/>
    <s v="FizzBerry"/>
    <n v="50.423999999999999"/>
    <n v="48.8538"/>
    <x v="2247"/>
    <s v="cust-02304"/>
    <s v="Ava"/>
    <s v="Davis"/>
    <s v="adavis@ryzen.com"/>
    <x v="2"/>
    <s v="Australia"/>
    <s v="data2"/>
    <n v="1529"/>
  </r>
  <r>
    <x v="67"/>
    <x v="2304"/>
    <n v="722"/>
    <s v="MintCooler"/>
    <n v="69.275999999999996"/>
    <n v="48.8538"/>
    <x v="2248"/>
    <s v="cust-02305"/>
    <s v="Noah"/>
    <s v="Garcia"/>
    <s v="ngarcia@ideapad.com"/>
    <x v="5"/>
    <s v="USA"/>
    <s v="info1"/>
    <n v="3547"/>
  </r>
  <r>
    <x v="313"/>
    <x v="2305"/>
    <n v="1124"/>
    <s v="CitrusSplash"/>
    <n v="75.72"/>
    <n v="48.8538"/>
    <x v="2249"/>
    <s v="cust-02306"/>
    <s v="James"/>
    <s v="Brown"/>
    <s v="jbrown@radon.com"/>
    <x v="5"/>
    <s v="USA"/>
    <s v="info1"/>
    <n v="9912"/>
  </r>
  <r>
    <x v="58"/>
    <x v="2306"/>
    <n v="2829"/>
    <s v="ChocoDelight"/>
    <n v="100.748"/>
    <n v="48.8538"/>
    <x v="2250"/>
    <s v="cust-02307"/>
    <s v="Noah"/>
    <s v="Miller"/>
    <s v="nmiller@ryzen.com"/>
    <x v="11"/>
    <s v="England"/>
    <s v="data1"/>
    <n v="9626"/>
  </r>
  <r>
    <x v="364"/>
    <x v="2307"/>
    <n v="365"/>
    <s v="MangoBliss"/>
    <n v="138.964"/>
    <n v="48.8538"/>
    <x v="2251"/>
    <s v="cust-02308"/>
    <s v="Ava"/>
    <s v="Smith"/>
    <s v="asmith@ideapad.com"/>
    <x v="9"/>
    <s v="USA"/>
    <s v="data1"/>
    <n v="1978"/>
  </r>
  <r>
    <x v="99"/>
    <x v="2308"/>
    <n v="493"/>
    <s v="MintCooler"/>
    <n v="140.08799999999999"/>
    <n v="48.8538"/>
    <x v="2252"/>
    <s v="cust-02309"/>
    <s v="Ava"/>
    <s v="Johnson"/>
    <s v="ajohnson@radon.com"/>
    <x v="6"/>
    <s v="England"/>
    <s v="data2"/>
    <n v="4737"/>
  </r>
  <r>
    <x v="273"/>
    <x v="2309"/>
    <n v="2796"/>
    <s v="BerryBlast"/>
    <n v="45.244799999999998"/>
    <n v="48.968400000000003"/>
    <x v="2253"/>
    <s v="cust-02310"/>
    <s v="Michael"/>
    <s v="Rodriguez"/>
    <s v="mrodriguez@radon.com"/>
    <x v="11"/>
    <s v="England"/>
    <s v="data1"/>
    <n v="5753"/>
  </r>
  <r>
    <x v="103"/>
    <x v="2310"/>
    <n v="136"/>
    <s v="GingerFizz"/>
    <n v="145.93804800000001"/>
    <n v="49.124400000000001"/>
    <x v="2254"/>
    <s v="cust-02311"/>
    <s v="Michael"/>
    <s v="Smith"/>
    <s v="msmith@radon.com"/>
    <x v="9"/>
    <s v="USA"/>
    <s v="data2"/>
    <n v="1277"/>
  </r>
  <r>
    <x v="114"/>
    <x v="2311"/>
    <n v="331"/>
    <s v="CitrusSplash"/>
    <n v="2.3119999999999998"/>
    <n v="49.302"/>
    <x v="2255"/>
    <s v="cust-02312"/>
    <s v="Olivia"/>
    <s v="Williams"/>
    <s v="owilliams@ideapad.com"/>
    <x v="0"/>
    <s v="Australia"/>
    <s v="info1"/>
    <n v="2296"/>
  </r>
  <r>
    <x v="211"/>
    <x v="2312"/>
    <n v="1504"/>
    <s v="PeachPunch"/>
    <n v="4.3239999999999998"/>
    <n v="49.302"/>
    <x v="2256"/>
    <s v="cust-02313"/>
    <s v="James"/>
    <s v="Williams"/>
    <s v="jwilliams@ideapad.com"/>
    <x v="10"/>
    <s v="USA"/>
    <s v="data1"/>
    <n v="5478"/>
  </r>
  <r>
    <x v="285"/>
    <x v="2313"/>
    <n v="1080"/>
    <s v="MangoBliss"/>
    <n v="8.82"/>
    <n v="49.302"/>
    <x v="2257"/>
    <s v="cust-02314"/>
    <s v="Noah"/>
    <s v="Rodriguez"/>
    <s v="nrodriguez@radon.com"/>
    <x v="5"/>
    <s v="USA"/>
    <s v="info1"/>
    <n v="7736"/>
  </r>
  <r>
    <x v="96"/>
    <x v="2314"/>
    <n v="2077"/>
    <s v="PeachPunch"/>
    <n v="13.66"/>
    <n v="49.302"/>
    <x v="2258"/>
    <s v="cust-02315"/>
    <s v="John"/>
    <s v="Martinez"/>
    <s v="jmartinez@ryzen.com"/>
    <x v="2"/>
    <s v="Australia"/>
    <s v="data2"/>
    <n v="1251"/>
  </r>
  <r>
    <x v="113"/>
    <x v="2315"/>
    <n v="1786"/>
    <s v="CitrusSplash"/>
    <n v="18.155999999999999"/>
    <n v="49.302"/>
    <x v="2259"/>
    <s v="cust-02316"/>
    <s v="Sophia"/>
    <s v="Smith"/>
    <s v="ssmith@ryzen.com"/>
    <x v="10"/>
    <s v="USA"/>
    <s v="info1"/>
    <n v="6590"/>
  </r>
  <r>
    <x v="124"/>
    <x v="2316"/>
    <n v="2163"/>
    <s v="MangoBliss"/>
    <n v="20.404"/>
    <n v="49.302"/>
    <x v="2260"/>
    <s v="cust-02317"/>
    <s v="James"/>
    <s v="Garcia"/>
    <s v="jgarcia@ryzen.com"/>
    <x v="1"/>
    <s v="India"/>
    <s v="data1"/>
    <n v="8073"/>
  </r>
  <r>
    <x v="334"/>
    <x v="2317"/>
    <n v="2417"/>
    <s v="MangoBliss"/>
    <n v="27.928000000000001"/>
    <n v="49.302"/>
    <x v="2261"/>
    <s v="cust-02318"/>
    <s v="Isabella"/>
    <s v="Rodriguez"/>
    <s v="irodriguez@ryzen.com"/>
    <x v="2"/>
    <s v="Australia"/>
    <s v="info1"/>
    <n v="4789"/>
  </r>
  <r>
    <x v="256"/>
    <x v="2318"/>
    <n v="381"/>
    <s v="LemonZest"/>
    <n v="31.643999999999998"/>
    <n v="49.302"/>
    <x v="2262"/>
    <s v="cust-02319"/>
    <s v="James"/>
    <s v="Martinez"/>
    <s v="jmartinez@ideapad.com"/>
    <x v="3"/>
    <s v="Australia"/>
    <s v="data1"/>
    <n v="9523"/>
  </r>
  <r>
    <x v="110"/>
    <x v="2319"/>
    <n v="1766"/>
    <s v="LemonZest"/>
    <n v="37.264000000000003"/>
    <n v="49.302"/>
    <x v="2263"/>
    <s v="cust-02320"/>
    <s v="James"/>
    <s v="Martinez"/>
    <s v="jmartinez@radon.com"/>
    <x v="3"/>
    <s v="Australia"/>
    <s v="data2"/>
    <n v="2363"/>
  </r>
  <r>
    <x v="317"/>
    <x v="2320"/>
    <n v="1728"/>
    <s v="TropicalTwist"/>
    <n v="46.256"/>
    <n v="49.302"/>
    <x v="2264"/>
    <s v="cust-02321"/>
    <s v="Emma"/>
    <s v="Williams"/>
    <s v="ewilliams@ideapad.com"/>
    <x v="3"/>
    <s v="Australia"/>
    <s v="data2"/>
    <n v="1215"/>
  </r>
  <r>
    <x v="364"/>
    <x v="2321"/>
    <n v="1540"/>
    <s v="PeachPunch"/>
    <n v="47.9"/>
    <n v="49.302"/>
    <x v="2265"/>
    <s v="cust-02322"/>
    <s v="Sophia"/>
    <s v="Garcia"/>
    <s v="sgarcia@ryzen.com"/>
    <x v="4"/>
    <s v="England"/>
    <s v="data1"/>
    <n v="2428"/>
  </r>
  <r>
    <x v="172"/>
    <x v="2322"/>
    <n v="2286"/>
    <s v="MangoBliss"/>
    <n v="71.763999999999996"/>
    <n v="49.302"/>
    <x v="2266"/>
    <s v="cust-02323"/>
    <s v="Noah"/>
    <s v="Smith"/>
    <s v="nsmith@ryzen.com"/>
    <x v="1"/>
    <s v="India"/>
    <s v="data1"/>
    <n v="7771"/>
  </r>
  <r>
    <x v="232"/>
    <x v="2323"/>
    <n v="1341"/>
    <s v="ChocoDelight"/>
    <n v="73.231999999999999"/>
    <n v="49.302"/>
    <x v="2267"/>
    <s v="cust-02324"/>
    <s v="Liam"/>
    <s v="Miller"/>
    <s v="lmiller@radon.com"/>
    <x v="4"/>
    <s v="England"/>
    <s v="data2"/>
    <n v="5433"/>
  </r>
  <r>
    <x v="273"/>
    <x v="2324"/>
    <n v="2586"/>
    <s v="LemonZest"/>
    <n v="79.02"/>
    <n v="49.302"/>
    <x v="2268"/>
    <s v="cust-02325"/>
    <s v="Sophia"/>
    <s v="Brown"/>
    <s v="sbrown@ideapad.com"/>
    <x v="8"/>
    <s v="India"/>
    <s v="data2"/>
    <n v="5046"/>
  </r>
  <r>
    <x v="275"/>
    <x v="2325"/>
    <n v="1834"/>
    <s v="MangoBliss"/>
    <n v="80.92"/>
    <n v="49.302"/>
    <x v="2269"/>
    <s v="cust-02326"/>
    <s v="Sophia"/>
    <s v="Garcia"/>
    <s v="sgarcia@radon.com"/>
    <x v="9"/>
    <s v="USA"/>
    <s v="info1"/>
    <n v="6948"/>
  </r>
  <r>
    <x v="48"/>
    <x v="2326"/>
    <n v="1987"/>
    <s v="MintCooler"/>
    <n v="86.72"/>
    <n v="49.302"/>
    <x v="2270"/>
    <s v="cust-02327"/>
    <s v="Liam"/>
    <s v="Garcia"/>
    <s v="lgarcia@ryzen.com"/>
    <x v="10"/>
    <s v="USA"/>
    <s v="data1"/>
    <n v="9157"/>
  </r>
  <r>
    <x v="142"/>
    <x v="2327"/>
    <n v="1416"/>
    <s v="LemonZest"/>
    <n v="96.62"/>
    <n v="49.302"/>
    <x v="2271"/>
    <s v="cust-02328"/>
    <s v="Ava"/>
    <s v="Smith"/>
    <s v="asmith@radon.com"/>
    <x v="2"/>
    <s v="Australia"/>
    <s v="info1"/>
    <n v="2964"/>
  </r>
  <r>
    <x v="217"/>
    <x v="2328"/>
    <n v="2555"/>
    <s v="MintCooler"/>
    <n v="104.70399999999999"/>
    <n v="49.302"/>
    <x v="2272"/>
    <s v="cust-02329"/>
    <s v="Isabella"/>
    <s v="Rodriguez"/>
    <s v="irodriguez@ryzen.com"/>
    <x v="10"/>
    <s v="USA"/>
    <s v="info1"/>
    <n v="3186"/>
  </r>
  <r>
    <x v="241"/>
    <x v="2329"/>
    <n v="730"/>
    <s v="CitrusSplash"/>
    <n v="115.944"/>
    <n v="49.302"/>
    <x v="2273"/>
    <s v="cust-02330"/>
    <s v="Isabella"/>
    <s v="Brown"/>
    <s v="ibrown@radon.com"/>
    <x v="11"/>
    <s v="England"/>
    <s v="data2"/>
    <n v="7052"/>
  </r>
  <r>
    <x v="43"/>
    <x v="2330"/>
    <n v="87"/>
    <s v="CitrusSplash"/>
    <n v="131.37200000000001"/>
    <n v="49.302"/>
    <x v="2274"/>
    <s v="cust-02331"/>
    <s v="Noah"/>
    <s v="Rodriguez"/>
    <s v="nrodriguez@radon.com"/>
    <x v="6"/>
    <s v="England"/>
    <s v="info1"/>
    <n v="6182"/>
  </r>
  <r>
    <x v="155"/>
    <x v="2331"/>
    <n v="1782"/>
    <s v="PeachPunch"/>
    <n v="140.672"/>
    <n v="49.302"/>
    <x v="2275"/>
    <s v="cust-02332"/>
    <s v="Emma"/>
    <s v="Brown"/>
    <s v="ebrown@ideapad.com"/>
    <x v="9"/>
    <s v="USA"/>
    <s v="info1"/>
    <n v="7403"/>
  </r>
  <r>
    <x v="67"/>
    <x v="2332"/>
    <n v="2054"/>
    <s v="GingerFizz"/>
    <n v="155.28399999999999"/>
    <n v="49.302"/>
    <x v="2276"/>
    <s v="cust-02333"/>
    <s v="Emma"/>
    <s v="Davis"/>
    <s v="edavis@ryzen.com"/>
    <x v="4"/>
    <s v="England"/>
    <s v="info1"/>
    <n v="2687"/>
  </r>
  <r>
    <x v="306"/>
    <x v="2333"/>
    <n v="647"/>
    <s v="BerryBlast"/>
    <n v="121.52079999999999"/>
    <n v="49.337856000000002"/>
    <x v="2277"/>
    <s v="cust-02334"/>
    <s v="Liam"/>
    <s v="Martinez"/>
    <s v="lmartinez@ryzen.com"/>
    <x v="3"/>
    <s v="Australia"/>
    <s v="info1"/>
    <n v="6001"/>
  </r>
  <r>
    <x v="349"/>
    <x v="2334"/>
    <n v="1588"/>
    <s v="BerryBlast"/>
    <n v="60.74"/>
    <n v="49.481279999999998"/>
    <x v="2278"/>
    <s v="cust-02335"/>
    <s v="Olivia"/>
    <s v="Martinez"/>
    <s v="omartinez@ryzen.com"/>
    <x v="4"/>
    <s v="England"/>
    <s v="info1"/>
    <n v="5724"/>
  </r>
  <r>
    <x v="229"/>
    <x v="2335"/>
    <n v="592"/>
    <s v="BerryBlast"/>
    <n v="61.863999999999997"/>
    <n v="49.481279999999998"/>
    <x v="2279"/>
    <s v="cust-02336"/>
    <s v="Noah"/>
    <s v="Rodriguez"/>
    <s v="nrodriguez@radon.com"/>
    <x v="7"/>
    <s v="India"/>
    <s v="data1"/>
    <n v="2412"/>
  </r>
  <r>
    <x v="66"/>
    <x v="2336"/>
    <n v="1902"/>
    <s v="BerryBlast"/>
    <n v="96.62"/>
    <n v="49.481279999999998"/>
    <x v="2280"/>
    <s v="cust-02337"/>
    <s v="Olivia"/>
    <s v="Smith"/>
    <s v="osmith@ryzen.com"/>
    <x v="2"/>
    <s v="Australia"/>
    <s v="info1"/>
    <n v="3124"/>
  </r>
  <r>
    <x v="33"/>
    <x v="2337"/>
    <n v="1216"/>
    <s v="MintCooler"/>
    <n v="219.7824"/>
    <n v="49.498800000000003"/>
    <x v="2281"/>
    <s v="cust-02338"/>
    <s v="John"/>
    <s v="Miller"/>
    <s v="jmiller@ryzen.com"/>
    <x v="0"/>
    <s v="Australia"/>
    <s v="info1"/>
    <n v="1044"/>
  </r>
  <r>
    <x v="58"/>
    <x v="2338"/>
    <n v="1648"/>
    <s v="ChocoDelight"/>
    <n v="221.024"/>
    <n v="49.707839999999997"/>
    <x v="2282"/>
    <s v="cust-02339"/>
    <s v="Olivia"/>
    <s v="Johnson"/>
    <s v="ojohnson@ideapad.com"/>
    <x v="0"/>
    <s v="Australia"/>
    <s v="data2"/>
    <n v="8806"/>
  </r>
  <r>
    <x v="268"/>
    <x v="2339"/>
    <n v="1699"/>
    <s v="CitrusSplash"/>
    <n v="15.036"/>
    <n v="49.7502"/>
    <x v="2283"/>
    <s v="cust-02340"/>
    <s v="Sophia"/>
    <s v="Johnson"/>
    <s v="sjohnson@ryzen.com"/>
    <x v="5"/>
    <s v="USA"/>
    <s v="info1"/>
    <n v="7280"/>
  </r>
  <r>
    <x v="361"/>
    <x v="2340"/>
    <n v="2361"/>
    <s v="LemonZest"/>
    <n v="20.36"/>
    <n v="49.7502"/>
    <x v="2284"/>
    <s v="cust-02341"/>
    <s v="Ava"/>
    <s v="Jones"/>
    <s v="ajones@ryzen.com"/>
    <x v="7"/>
    <s v="India"/>
    <s v="data1"/>
    <n v="4056"/>
  </r>
  <r>
    <x v="136"/>
    <x v="2341"/>
    <n v="2651"/>
    <s v="CitrusSplash"/>
    <n v="36.335999999999999"/>
    <n v="49.7502"/>
    <x v="2285"/>
    <s v="cust-02342"/>
    <s v="John"/>
    <s v="Jones"/>
    <s v="jjones@radon.com"/>
    <x v="6"/>
    <s v="England"/>
    <s v="data1"/>
    <n v="8014"/>
  </r>
  <r>
    <x v="181"/>
    <x v="2342"/>
    <n v="1240"/>
    <s v="PeachPunch"/>
    <n v="68.195999999999998"/>
    <n v="49.7502"/>
    <x v="2286"/>
    <s v="cust-02343"/>
    <s v="Sophia"/>
    <s v="Davis"/>
    <s v="sdavis@ryzen.com"/>
    <x v="0"/>
    <s v="Australia"/>
    <s v="data1"/>
    <n v="8560"/>
  </r>
  <r>
    <x v="277"/>
    <x v="2343"/>
    <n v="1241"/>
    <s v="TropicalTwist"/>
    <n v="79.048000000000002"/>
    <n v="49.7502"/>
    <x v="2287"/>
    <s v="cust-02344"/>
    <s v="Michael"/>
    <s v="Davis"/>
    <s v="mdavis@radon.com"/>
    <x v="5"/>
    <s v="USA"/>
    <s v="info1"/>
    <n v="3303"/>
  </r>
  <r>
    <x v="347"/>
    <x v="2344"/>
    <n v="1195"/>
    <s v="LemonZest"/>
    <n v="98.831999999999994"/>
    <n v="49.7502"/>
    <x v="2288"/>
    <s v="cust-02345"/>
    <s v="Sophia"/>
    <s v="Smith"/>
    <s v="ssmith@ideapad.com"/>
    <x v="2"/>
    <s v="Australia"/>
    <s v="info1"/>
    <n v="9221"/>
  </r>
  <r>
    <x v="43"/>
    <x v="2345"/>
    <n v="1332"/>
    <s v="MangoBliss"/>
    <n v="106.41200000000001"/>
    <n v="49.7502"/>
    <x v="2289"/>
    <s v="cust-02346"/>
    <s v="Noah"/>
    <s v="Smith"/>
    <s v="nsmith@ryzen.com"/>
    <x v="5"/>
    <s v="USA"/>
    <s v="info1"/>
    <n v="3840"/>
  </r>
  <r>
    <x v="97"/>
    <x v="2346"/>
    <n v="2093"/>
    <s v="GingerFizz"/>
    <n v="134.47999999999999"/>
    <n v="49.7502"/>
    <x v="2290"/>
    <s v="cust-02347"/>
    <s v="Olivia"/>
    <s v="Martinez"/>
    <s v="omartinez@ryzen.com"/>
    <x v="3"/>
    <s v="Australia"/>
    <s v="data2"/>
    <n v="8249"/>
  </r>
  <r>
    <x v="85"/>
    <x v="2347"/>
    <n v="529"/>
    <s v="TropicalTwist"/>
    <n v="140.13200000000001"/>
    <n v="49.7502"/>
    <x v="2291"/>
    <s v="cust-02348"/>
    <s v="Ava"/>
    <s v="Rodriguez"/>
    <s v="arodriguez@radon.com"/>
    <x v="0"/>
    <s v="Australia"/>
    <s v="data2"/>
    <n v="5383"/>
  </r>
  <r>
    <x v="52"/>
    <x v="2348"/>
    <n v="2498"/>
    <s v="MintCooler"/>
    <n v="11.608000000000001"/>
    <n v="49.7502"/>
    <x v="2292"/>
    <s v="cust-02349"/>
    <s v="Liam"/>
    <s v="Jones"/>
    <s v="ljones@ideapad.com"/>
    <x v="0"/>
    <s v="Australia"/>
    <s v="data1"/>
    <n v="7110"/>
  </r>
  <r>
    <x v="269"/>
    <x v="2349"/>
    <n v="355"/>
    <s v="ChocoDelight"/>
    <n v="13.12"/>
    <n v="49.7502"/>
    <x v="2293"/>
    <s v="cust-02350"/>
    <s v="Michael"/>
    <s v="Martinez"/>
    <s v="mmartinez@radon.com"/>
    <x v="2"/>
    <s v="Australia"/>
    <s v="data2"/>
    <n v="9191"/>
  </r>
  <r>
    <x v="228"/>
    <x v="2350"/>
    <n v="2293"/>
    <s v="ChocoDelight"/>
    <n v="25.484000000000002"/>
    <n v="49.7502"/>
    <x v="2294"/>
    <s v="cust-02351"/>
    <s v="Noah"/>
    <s v="Williams"/>
    <s v="nwilliams@radon.com"/>
    <x v="4"/>
    <s v="England"/>
    <s v="info1"/>
    <n v="7616"/>
  </r>
  <r>
    <x v="185"/>
    <x v="2351"/>
    <n v="1203"/>
    <s v="TropicalTwist"/>
    <n v="38.584000000000003"/>
    <n v="49.7502"/>
    <x v="2295"/>
    <s v="cust-02352"/>
    <s v="John"/>
    <s v="Davis"/>
    <s v="jdavis@radon.com"/>
    <x v="2"/>
    <s v="Australia"/>
    <s v="data2"/>
    <n v="7042"/>
  </r>
  <r>
    <x v="245"/>
    <x v="2352"/>
    <n v="1061"/>
    <s v="MangoBliss"/>
    <n v="38.584000000000003"/>
    <n v="49.7502"/>
    <x v="2295"/>
    <s v="cust-02353"/>
    <s v="Emma"/>
    <s v="Jones"/>
    <s v="ejones@radon.com"/>
    <x v="8"/>
    <s v="India"/>
    <s v="data2"/>
    <n v="9115"/>
  </r>
  <r>
    <x v="199"/>
    <x v="2353"/>
    <n v="1672"/>
    <s v="ChocoDelight"/>
    <n v="49.088000000000001"/>
    <n v="49.7502"/>
    <x v="2296"/>
    <s v="cust-02354"/>
    <s v="Sophia"/>
    <s v="Garcia"/>
    <s v="sgarcia@ryzen.com"/>
    <x v="7"/>
    <s v="India"/>
    <s v="data1"/>
    <n v="5460"/>
  </r>
  <r>
    <x v="20"/>
    <x v="2354"/>
    <n v="1247"/>
    <s v="ChocoDelight"/>
    <n v="49.088000000000001"/>
    <n v="49.7502"/>
    <x v="2296"/>
    <s v="cust-02355"/>
    <s v="Emma"/>
    <s v="Williams"/>
    <s v="ewilliams@radon.com"/>
    <x v="4"/>
    <s v="England"/>
    <s v="data2"/>
    <n v="9799"/>
  </r>
  <r>
    <x v="97"/>
    <x v="2355"/>
    <n v="1791"/>
    <s v="PeachPunch"/>
    <n v="55.444000000000003"/>
    <n v="49.7502"/>
    <x v="2297"/>
    <s v="cust-02356"/>
    <s v="Ava"/>
    <s v="Miller"/>
    <s v="amiller@ideapad.com"/>
    <x v="8"/>
    <s v="India"/>
    <s v="data1"/>
    <n v="9753"/>
  </r>
  <r>
    <x v="224"/>
    <x v="2356"/>
    <n v="914"/>
    <s v="TropicalTwist"/>
    <n v="74.796000000000006"/>
    <n v="49.7502"/>
    <x v="2298"/>
    <s v="cust-02357"/>
    <s v="Ava"/>
    <s v="Jones"/>
    <s v="ajones@radon.com"/>
    <x v="1"/>
    <s v="India"/>
    <s v="info1"/>
    <n v="9716"/>
  </r>
  <r>
    <x v="212"/>
    <x v="2357"/>
    <n v="2732"/>
    <s v="BerryBlast"/>
    <n v="215.2448"/>
    <n v="49.940800000000003"/>
    <x v="2299"/>
    <s v="cust-02358"/>
    <s v="Ava"/>
    <s v="Johnson"/>
    <s v="ajohnson@radon.com"/>
    <x v="5"/>
    <s v="USA"/>
    <s v="data1"/>
    <n v="4376"/>
  </r>
  <r>
    <x v="324"/>
    <x v="2358"/>
    <n v="1301"/>
    <s v="MintCooler"/>
    <n v="144.50880000000001"/>
    <n v="49.997999999999998"/>
    <x v="2300"/>
    <s v="cust-02359"/>
    <s v="Isabella"/>
    <s v="Williams"/>
    <s v="iwilliams@radon.com"/>
    <x v="4"/>
    <s v="England"/>
    <s v="data1"/>
    <n v="7153"/>
  </r>
  <r>
    <x v="347"/>
    <x v="2359"/>
    <n v="1896"/>
    <s v="PeachPunch"/>
    <n v="4.6959999999999997"/>
    <n v="50.198399999999999"/>
    <x v="2301"/>
    <s v="cust-02360"/>
    <s v="Liam"/>
    <s v="Rodriguez"/>
    <s v="lrodriguez@ryzen.com"/>
    <x v="8"/>
    <s v="India"/>
    <s v="data1"/>
    <n v="3469"/>
  </r>
  <r>
    <x v="202"/>
    <x v="2360"/>
    <n v="568"/>
    <s v="MangoBliss"/>
    <n v="17.768000000000001"/>
    <n v="50.198399999999999"/>
    <x v="2302"/>
    <s v="cust-02361"/>
    <s v="Liam"/>
    <s v="Martinez"/>
    <s v="lmartinez@ideapad.com"/>
    <x v="1"/>
    <s v="India"/>
    <s v="data1"/>
    <n v="8084"/>
  </r>
  <r>
    <x v="68"/>
    <x v="2361"/>
    <n v="1200"/>
    <s v="ChocoDelight"/>
    <n v="23.388000000000002"/>
    <n v="50.198399999999999"/>
    <x v="2303"/>
    <s v="cust-02362"/>
    <s v="Sophia"/>
    <s v="Johnson"/>
    <s v="sjohnson@ryzen.com"/>
    <x v="11"/>
    <s v="England"/>
    <s v="info1"/>
    <n v="4026"/>
  </r>
  <r>
    <x v="57"/>
    <x v="2362"/>
    <n v="2339"/>
    <s v="PeachPunch"/>
    <n v="29.007999999999999"/>
    <n v="50.198399999999999"/>
    <x v="2304"/>
    <s v="cust-02363"/>
    <s v="Sophia"/>
    <s v="Martinez"/>
    <s v="smartinez@ryzen.com"/>
    <x v="0"/>
    <s v="Australia"/>
    <s v="info1"/>
    <n v="2123"/>
  </r>
  <r>
    <x v="20"/>
    <x v="2363"/>
    <n v="132"/>
    <s v="LemonZest"/>
    <n v="31.687999999999999"/>
    <n v="50.198399999999999"/>
    <x v="2305"/>
    <s v="cust-02364"/>
    <s v="James"/>
    <s v="Brown"/>
    <s v="jbrown@ryzen.com"/>
    <x v="9"/>
    <s v="USA"/>
    <s v="data2"/>
    <n v="4988"/>
  </r>
  <r>
    <x v="213"/>
    <x v="2364"/>
    <n v="752"/>
    <s v="ChocoDelight"/>
    <n v="35.752000000000002"/>
    <n v="50.198399999999999"/>
    <x v="2306"/>
    <s v="cust-02365"/>
    <s v="Noah"/>
    <s v="Rodriguez"/>
    <s v="nrodriguez@ideapad.com"/>
    <x v="11"/>
    <s v="England"/>
    <s v="info1"/>
    <n v="1558"/>
  </r>
  <r>
    <x v="268"/>
    <x v="2365"/>
    <n v="422"/>
    <s v="LemonZest"/>
    <n v="52.828000000000003"/>
    <n v="50.198399999999999"/>
    <x v="2307"/>
    <s v="cust-02366"/>
    <s v="Isabella"/>
    <s v="Brown"/>
    <s v="ibrown@radon.com"/>
    <x v="1"/>
    <s v="India"/>
    <s v="info1"/>
    <n v="8400"/>
  </r>
  <r>
    <x v="283"/>
    <x v="2366"/>
    <n v="1302"/>
    <s v="MintCooler"/>
    <n v="60.48"/>
    <n v="50.198399999999999"/>
    <x v="2308"/>
    <s v="cust-02367"/>
    <s v="Noah"/>
    <s v="Martinez"/>
    <s v="nmartinez@ryzen.com"/>
    <x v="3"/>
    <s v="Australia"/>
    <s v="data1"/>
    <n v="6174"/>
  </r>
  <r>
    <x v="152"/>
    <x v="2367"/>
    <n v="2727"/>
    <s v="FizzBerry"/>
    <n v="62.036000000000001"/>
    <n v="50.198399999999999"/>
    <x v="2309"/>
    <s v="cust-02368"/>
    <s v="Olivia"/>
    <s v="Miller"/>
    <s v="omiller@ideapad.com"/>
    <x v="11"/>
    <s v="England"/>
    <s v="data1"/>
    <n v="5072"/>
  </r>
  <r>
    <x v="280"/>
    <x v="2368"/>
    <n v="1641"/>
    <s v="ChocoDelight"/>
    <n v="69.471999999999994"/>
    <n v="50.198399999999999"/>
    <x v="2310"/>
    <s v="cust-02369"/>
    <s v="Michael"/>
    <s v="Garcia"/>
    <s v="mgarcia@ideapad.com"/>
    <x v="2"/>
    <s v="Australia"/>
    <s v="info1"/>
    <n v="5083"/>
  </r>
  <r>
    <x v="340"/>
    <x v="2369"/>
    <n v="81"/>
    <s v="LemonZest"/>
    <n v="77.772000000000006"/>
    <n v="50.198399999999999"/>
    <x v="2311"/>
    <s v="cust-02370"/>
    <s v="Isabella"/>
    <s v="Johnson"/>
    <s v="ijohnson@ideapad.com"/>
    <x v="9"/>
    <s v="USA"/>
    <s v="data1"/>
    <n v="6717"/>
  </r>
  <r>
    <x v="96"/>
    <x v="2370"/>
    <n v="641"/>
    <s v="PeachPunch"/>
    <n v="92.384"/>
    <n v="50.198399999999999"/>
    <x v="2312"/>
    <s v="cust-02371"/>
    <s v="Emma"/>
    <s v="Smith"/>
    <s v="esmith@ryzen.com"/>
    <x v="2"/>
    <s v="Australia"/>
    <s v="info1"/>
    <n v="4979"/>
  </r>
  <r>
    <x v="33"/>
    <x v="2371"/>
    <n v="2207"/>
    <s v="GingerFizz"/>
    <n v="95.756"/>
    <n v="50.198399999999999"/>
    <x v="2313"/>
    <s v="cust-02372"/>
    <s v="Liam"/>
    <s v="Williams"/>
    <s v="lwilliams@ryzen.com"/>
    <x v="5"/>
    <s v="USA"/>
    <s v="data1"/>
    <n v="7620"/>
  </r>
  <r>
    <x v="272"/>
    <x v="2372"/>
    <n v="1028"/>
    <s v="MintCooler"/>
    <n v="106.996"/>
    <n v="50.198399999999999"/>
    <x v="2314"/>
    <s v="cust-02373"/>
    <s v="Emma"/>
    <s v="Rodriguez"/>
    <s v="erodriguez@ryzen.com"/>
    <x v="8"/>
    <s v="India"/>
    <s v="data2"/>
    <n v="4004"/>
  </r>
  <r>
    <x v="44"/>
    <x v="2373"/>
    <n v="803"/>
    <s v="LemonZest"/>
    <n v="119.712"/>
    <n v="50.198399999999999"/>
    <x v="2315"/>
    <s v="cust-02374"/>
    <s v="Isabella"/>
    <s v="Johnson"/>
    <s v="ijohnson@radon.com"/>
    <x v="10"/>
    <s v="USA"/>
    <s v="data1"/>
    <n v="5159"/>
  </r>
  <r>
    <x v="55"/>
    <x v="2374"/>
    <n v="791"/>
    <s v="ChocoDelight"/>
    <n v="150.21199999999999"/>
    <n v="50.198399999999999"/>
    <x v="2316"/>
    <s v="cust-02375"/>
    <s v="Sophia"/>
    <s v="Johnson"/>
    <s v="sjohnson@radon.com"/>
    <x v="11"/>
    <s v="England"/>
    <s v="data2"/>
    <n v="4477"/>
  </r>
  <r>
    <x v="161"/>
    <x v="2375"/>
    <n v="2415"/>
    <s v="BerryBlast"/>
    <n v="11.023999999999999"/>
    <n v="50.198399999999999"/>
    <x v="2317"/>
    <s v="cust-02376"/>
    <s v="Noah"/>
    <s v="Garcia"/>
    <s v="ngarcia@radon.com"/>
    <x v="7"/>
    <s v="India"/>
    <s v="data2"/>
    <n v="2017"/>
  </r>
  <r>
    <x v="34"/>
    <x v="2376"/>
    <n v="17"/>
    <s v="MintCooler"/>
    <n v="75.091999999999999"/>
    <n v="50.198399999999999"/>
    <x v="2318"/>
    <s v="cust-02377"/>
    <s v="Ava"/>
    <s v="Rodriguez"/>
    <s v="arodriguez@ideapad.com"/>
    <x v="9"/>
    <s v="USA"/>
    <s v="data1"/>
    <n v="8050"/>
  </r>
  <r>
    <x v="107"/>
    <x v="2377"/>
    <n v="2421"/>
    <s v="BerryBlast"/>
    <n v="77.772000000000006"/>
    <n v="50.198399999999999"/>
    <x v="2311"/>
    <s v="cust-02378"/>
    <s v="Emma"/>
    <s v="Garcia"/>
    <s v="egarcia@ideapad.com"/>
    <x v="4"/>
    <s v="England"/>
    <s v="data2"/>
    <n v="8436"/>
  </r>
  <r>
    <x v="204"/>
    <x v="2378"/>
    <n v="1853"/>
    <s v="TropicalTwist"/>
    <n v="214.8032"/>
    <n v="50.242400000000004"/>
    <x v="2319"/>
    <s v="cust-02379"/>
    <s v="Ava"/>
    <s v="Miller"/>
    <s v="amiller@radon.com"/>
    <x v="2"/>
    <s v="Australia"/>
    <s v="data2"/>
    <n v="6490"/>
  </r>
  <r>
    <x v="152"/>
    <x v="2379"/>
    <n v="2185"/>
    <s v="MangoBliss"/>
    <n v="1.448"/>
    <n v="50.646599999999999"/>
    <x v="2320"/>
    <s v="cust-02380"/>
    <s v="Liam"/>
    <s v="Jones"/>
    <s v="ljones@ryzen.com"/>
    <x v="2"/>
    <s v="Australia"/>
    <s v="data2"/>
    <n v="7584"/>
  </r>
  <r>
    <x v="273"/>
    <x v="2380"/>
    <n v="2627"/>
    <s v="TropicalTwist"/>
    <n v="5.2960000000000003"/>
    <n v="50.646599999999999"/>
    <x v="2321"/>
    <s v="cust-02381"/>
    <s v="Liam"/>
    <s v="Rodriguez"/>
    <s v="lrodriguez@ryzen.com"/>
    <x v="2"/>
    <s v="Australia"/>
    <s v="info1"/>
    <n v="3338"/>
  </r>
  <r>
    <x v="272"/>
    <x v="2381"/>
    <n v="2742"/>
    <s v="TropicalTwist"/>
    <n v="7.5439999999999996"/>
    <n v="50.646599999999999"/>
    <x v="2322"/>
    <s v="cust-02382"/>
    <s v="Liam"/>
    <s v="Brown"/>
    <s v="lbrown@radon.com"/>
    <x v="8"/>
    <s v="India"/>
    <s v="data1"/>
    <n v="2148"/>
  </r>
  <r>
    <x v="264"/>
    <x v="2382"/>
    <n v="1891"/>
    <s v="MintCooler"/>
    <n v="11.564"/>
    <n v="50.646599999999999"/>
    <x v="2323"/>
    <s v="cust-02383"/>
    <s v="James"/>
    <s v="Rodriguez"/>
    <s v="jrodriguez@ryzen.com"/>
    <x v="4"/>
    <s v="England"/>
    <s v="info1"/>
    <n v="7927"/>
  </r>
  <r>
    <x v="177"/>
    <x v="2383"/>
    <n v="1257"/>
    <s v="MangoBliss"/>
    <n v="17.184000000000001"/>
    <n v="50.646599999999999"/>
    <x v="2324"/>
    <s v="cust-02384"/>
    <s v="Noah"/>
    <s v="Garcia"/>
    <s v="ngarcia@ideapad.com"/>
    <x v="3"/>
    <s v="Australia"/>
    <s v="info1"/>
    <n v="9910"/>
  </r>
  <r>
    <x v="150"/>
    <x v="2384"/>
    <n v="2017"/>
    <s v="MangoBliss"/>
    <n v="20.556000000000001"/>
    <n v="50.646599999999999"/>
    <x v="2325"/>
    <s v="cust-02385"/>
    <s v="James"/>
    <s v="Martinez"/>
    <s v="jmartinez@ryzen.com"/>
    <x v="2"/>
    <s v="Australia"/>
    <s v="info1"/>
    <n v="2150"/>
  </r>
  <r>
    <x v="84"/>
    <x v="2385"/>
    <n v="1741"/>
    <s v="GingerFizz"/>
    <n v="23.928000000000001"/>
    <n v="50.646599999999999"/>
    <x v="2326"/>
    <s v="cust-02386"/>
    <s v="Noah"/>
    <s v="Smith"/>
    <s v="nsmith@ryzen.com"/>
    <x v="7"/>
    <s v="India"/>
    <s v="data1"/>
    <n v="6445"/>
  </r>
  <r>
    <x v="338"/>
    <x v="2386"/>
    <n v="2286"/>
    <s v="ChocoDelight"/>
    <n v="26.652000000000001"/>
    <n v="50.646599999999999"/>
    <x v="2327"/>
    <s v="cust-02387"/>
    <s v="Liam"/>
    <s v="Garcia"/>
    <s v="lgarcia@ideapad.com"/>
    <x v="6"/>
    <s v="England"/>
    <s v="info1"/>
    <n v="6991"/>
  </r>
  <r>
    <x v="141"/>
    <x v="2387"/>
    <n v="1606"/>
    <s v="CitrusSplash"/>
    <n v="57"/>
    <n v="50.646599999999999"/>
    <x v="2328"/>
    <s v="cust-02388"/>
    <s v="Olivia"/>
    <s v="Davis"/>
    <s v="odavis@ryzen.com"/>
    <x v="3"/>
    <s v="Australia"/>
    <s v="data1"/>
    <n v="1602"/>
  </r>
  <r>
    <x v="300"/>
    <x v="2388"/>
    <n v="1859"/>
    <s v="FizzBerry"/>
    <n v="60.372"/>
    <n v="50.646599999999999"/>
    <x v="2329"/>
    <s v="cust-02389"/>
    <s v="John"/>
    <s v="Smith"/>
    <s v="jsmith@radon.com"/>
    <x v="1"/>
    <s v="India"/>
    <s v="data2"/>
    <n v="3635"/>
  </r>
  <r>
    <x v="340"/>
    <x v="2389"/>
    <n v="697"/>
    <s v="PeachPunch"/>
    <n v="142.864"/>
    <n v="50.646599999999999"/>
    <x v="2330"/>
    <s v="cust-02390"/>
    <s v="John"/>
    <s v="Brown"/>
    <s v="jbrown@ryzen.com"/>
    <x v="4"/>
    <s v="England"/>
    <s v="data1"/>
    <n v="4326"/>
  </r>
  <r>
    <x v="138"/>
    <x v="2390"/>
    <n v="2766"/>
    <s v="GingerFizz"/>
    <n v="50.692"/>
    <n v="50.646599999999999"/>
    <x v="2331"/>
    <s v="cust-02391"/>
    <s v="James"/>
    <s v="Johnson"/>
    <s v="jjohnson@ryzen.com"/>
    <x v="8"/>
    <s v="India"/>
    <s v="data2"/>
    <n v="3135"/>
  </r>
  <r>
    <x v="345"/>
    <x v="2391"/>
    <n v="1330"/>
    <s v="PeachPunch"/>
    <n v="67.116"/>
    <n v="50.646599999999999"/>
    <x v="2332"/>
    <s v="cust-02392"/>
    <s v="Ava"/>
    <s v="Garcia"/>
    <s v="agarcia@ideapad.com"/>
    <x v="8"/>
    <s v="India"/>
    <s v="data2"/>
    <n v="2803"/>
  </r>
  <r>
    <x v="136"/>
    <x v="2392"/>
    <n v="747"/>
    <s v="ChocoDelight"/>
    <n v="71.611999999999995"/>
    <n v="50.646599999999999"/>
    <x v="2333"/>
    <s v="cust-02393"/>
    <s v="Michael"/>
    <s v="Davis"/>
    <s v="mdavis@ideapad.com"/>
    <x v="7"/>
    <s v="India"/>
    <s v="data2"/>
    <n v="3878"/>
  </r>
  <r>
    <x v="288"/>
    <x v="2393"/>
    <n v="504"/>
    <s v="LemonZest"/>
    <n v="88.471999999999994"/>
    <n v="50.646599999999999"/>
    <x v="2334"/>
    <s v="cust-02394"/>
    <s v="Noah"/>
    <s v="Johnson"/>
    <s v="njohnson@ryzen.com"/>
    <x v="8"/>
    <s v="India"/>
    <s v="info1"/>
    <n v="7410"/>
  </r>
  <r>
    <x v="47"/>
    <x v="2394"/>
    <n v="1896"/>
    <s v="FizzBerry"/>
    <n v="110.952"/>
    <n v="50.646599999999999"/>
    <x v="2335"/>
    <s v="cust-02395"/>
    <s v="Ava"/>
    <s v="Smith"/>
    <s v="asmith@ideapad.com"/>
    <x v="7"/>
    <s v="India"/>
    <s v="data2"/>
    <n v="8885"/>
  </r>
  <r>
    <x v="361"/>
    <x v="2395"/>
    <n v="1628"/>
    <s v="MintCooler"/>
    <n v="116.572"/>
    <n v="50.646599999999999"/>
    <x v="2336"/>
    <s v="cust-02396"/>
    <s v="Michael"/>
    <s v="Johnson"/>
    <s v="mjohnson@ideapad.com"/>
    <x v="3"/>
    <s v="Australia"/>
    <s v="data1"/>
    <n v="7549"/>
  </r>
  <r>
    <x v="77"/>
    <x v="2396"/>
    <n v="1720"/>
    <s v="MangoBliss"/>
    <n v="127.812"/>
    <n v="50.646599999999999"/>
    <x v="2337"/>
    <s v="cust-02397"/>
    <s v="Liam"/>
    <s v="Williams"/>
    <s v="lwilliams@ryzen.com"/>
    <x v="9"/>
    <s v="USA"/>
    <s v="data1"/>
    <n v="2689"/>
  </r>
  <r>
    <x v="73"/>
    <x v="2397"/>
    <n v="28"/>
    <s v="FizzBerry"/>
    <n v="134.55600000000001"/>
    <n v="50.646599999999999"/>
    <x v="2338"/>
    <s v="cust-02398"/>
    <s v="Olivia"/>
    <s v="Martinez"/>
    <s v="omartinez@radon.com"/>
    <x v="11"/>
    <s v="England"/>
    <s v="info1"/>
    <n v="4905"/>
  </r>
  <r>
    <x v="98"/>
    <x v="2398"/>
    <n v="194"/>
    <s v="CitrusSplash"/>
    <n v="135.68"/>
    <n v="50.646599999999999"/>
    <x v="2339"/>
    <s v="cust-02399"/>
    <s v="James"/>
    <s v="Garcia"/>
    <s v="jgarcia@radon.com"/>
    <x v="3"/>
    <s v="Australia"/>
    <s v="data1"/>
    <n v="3417"/>
  </r>
  <r>
    <x v="356"/>
    <x v="2399"/>
    <n v="2175"/>
    <s v="MangoBliss"/>
    <n v="150.05199999999999"/>
    <n v="50.646599999999999"/>
    <x v="2340"/>
    <s v="cust-02400"/>
    <s v="Ava"/>
    <s v="Brown"/>
    <s v="abrown@ryzen.com"/>
    <x v="9"/>
    <s v="USA"/>
    <s v="info1"/>
    <n v="3265"/>
  </r>
  <r>
    <x v="306"/>
    <x v="2400"/>
    <n v="2356"/>
    <s v="LemonZest"/>
    <n v="155.91200000000001"/>
    <n v="50.646599999999999"/>
    <x v="2341"/>
    <s v="cust-02401"/>
    <s v="Noah"/>
    <s v="Smith"/>
    <s v="nsmith@radon.com"/>
    <x v="9"/>
    <s v="USA"/>
    <s v="data1"/>
    <n v="2803"/>
  </r>
  <r>
    <x v="148"/>
    <x v="2401"/>
    <n v="299"/>
    <s v="FizzBerry"/>
    <n v="157.036"/>
    <n v="50.646599999999999"/>
    <x v="2342"/>
    <s v="cust-02402"/>
    <s v="Sophia"/>
    <s v="Garcia"/>
    <s v="sgarcia@ideapad.com"/>
    <x v="4"/>
    <s v="England"/>
    <s v="data2"/>
    <n v="1216"/>
  </r>
  <r>
    <x v="9"/>
    <x v="2402"/>
    <n v="1992"/>
    <s v="PeachPunch"/>
    <n v="161.53200000000001"/>
    <n v="50.646599999999999"/>
    <x v="2343"/>
    <s v="cust-02403"/>
    <s v="Olivia"/>
    <s v="Garcia"/>
    <s v="ogarcia@ryzen.com"/>
    <x v="3"/>
    <s v="Australia"/>
    <s v="data1"/>
    <n v="3568"/>
  </r>
  <r>
    <x v="288"/>
    <x v="2403"/>
    <n v="10"/>
    <s v="GingerFizz"/>
    <n v="254.608"/>
    <n v="50.845599999999997"/>
    <x v="2344"/>
    <s v="cust-02404"/>
    <s v="Liam"/>
    <s v="Smith"/>
    <s v="lsmith@ideapad.com"/>
    <x v="7"/>
    <s v="India"/>
    <s v="data2"/>
    <n v="9381"/>
  </r>
  <r>
    <x v="13"/>
    <x v="2404"/>
    <n v="2370"/>
    <s v="TropicalTwist"/>
    <n v="71.6768"/>
    <n v="50.944400000000002"/>
    <x v="2345"/>
    <s v="cust-02405"/>
    <s v="Olivia"/>
    <s v="Brown"/>
    <s v="obrown@ryzen.com"/>
    <x v="2"/>
    <s v="Australia"/>
    <s v="data1"/>
    <n v="6146"/>
  </r>
  <r>
    <x v="255"/>
    <x v="2405"/>
    <n v="2317"/>
    <s v="BerryBlast"/>
    <n v="196.03200000000001"/>
    <n v="50.944400000000002"/>
    <x v="2346"/>
    <s v="cust-02406"/>
    <s v="Liam"/>
    <s v="Smith"/>
    <s v="lsmith@ideapad.com"/>
    <x v="6"/>
    <s v="England"/>
    <s v="data2"/>
    <n v="4136"/>
  </r>
  <r>
    <x v="102"/>
    <x v="2406"/>
    <n v="356"/>
    <s v="PeachPunch"/>
    <n v="83.542400000000001"/>
    <n v="51.074399999999997"/>
    <x v="2347"/>
    <s v="cust-02407"/>
    <s v="Sophia"/>
    <s v="Brown"/>
    <s v="sbrown@radon.com"/>
    <x v="2"/>
    <s v="Australia"/>
    <s v="data2"/>
    <n v="8109"/>
  </r>
  <r>
    <x v="116"/>
    <x v="2407"/>
    <n v="1944"/>
    <s v="CitrusSplash"/>
    <n v="76.171999999999997"/>
    <n v="51.094799999999999"/>
    <x v="2348"/>
    <s v="cust-02408"/>
    <s v="Michael"/>
    <s v="Davis"/>
    <s v="mdavis@ideapad.com"/>
    <x v="4"/>
    <s v="England"/>
    <s v="info1"/>
    <n v="6871"/>
  </r>
  <r>
    <x v="78"/>
    <x v="2408"/>
    <n v="1683"/>
    <s v="MintCooler"/>
    <n v="5.88"/>
    <n v="51.094799999999999"/>
    <x v="2349"/>
    <s v="cust-02409"/>
    <s v="Isabella"/>
    <s v="Martinez"/>
    <s v="imartinez@ryzen.com"/>
    <x v="0"/>
    <s v="Australia"/>
    <s v="data2"/>
    <n v="2104"/>
  </r>
  <r>
    <x v="331"/>
    <x v="2409"/>
    <n v="2346"/>
    <s v="ChocoDelight"/>
    <n v="7.5359999999999996"/>
    <n v="51.094799999999999"/>
    <x v="2350"/>
    <s v="cust-02410"/>
    <s v="Emma"/>
    <s v="Jones"/>
    <s v="ejones@ideapad.com"/>
    <x v="6"/>
    <s v="England"/>
    <s v="data2"/>
    <n v="3512"/>
  </r>
  <r>
    <x v="328"/>
    <x v="2410"/>
    <n v="162"/>
    <s v="GingerFizz"/>
    <n v="9.4879999999999995"/>
    <n v="51.094799999999999"/>
    <x v="2351"/>
    <s v="cust-02411"/>
    <s v="Emma"/>
    <s v="Garcia"/>
    <s v="egarcia@ideapad.com"/>
    <x v="8"/>
    <s v="India"/>
    <s v="data2"/>
    <n v="6657"/>
  </r>
  <r>
    <x v="142"/>
    <x v="2411"/>
    <n v="11"/>
    <s v="PeachPunch"/>
    <n v="10.375999999999999"/>
    <n v="51.094799999999999"/>
    <x v="2352"/>
    <s v="cust-02412"/>
    <s v="James"/>
    <s v="Smith"/>
    <s v="jsmith@ideapad.com"/>
    <x v="2"/>
    <s v="Australia"/>
    <s v="data2"/>
    <n v="2814"/>
  </r>
  <r>
    <x v="43"/>
    <x v="2412"/>
    <n v="1891"/>
    <s v="TropicalTwist"/>
    <n v="10.98"/>
    <n v="51.094799999999999"/>
    <x v="2353"/>
    <s v="cust-02413"/>
    <s v="Ava"/>
    <s v="Miller"/>
    <s v="amiller@ryzen.com"/>
    <x v="0"/>
    <s v="Australia"/>
    <s v="data1"/>
    <n v="8531"/>
  </r>
  <r>
    <x v="137"/>
    <x v="2413"/>
    <n v="2668"/>
    <s v="PeachPunch"/>
    <n v="35.103999999999999"/>
    <n v="51.094799999999999"/>
    <x v="2354"/>
    <s v="cust-02414"/>
    <s v="Liam"/>
    <s v="Brown"/>
    <s v="lbrown@ryzen.com"/>
    <x v="8"/>
    <s v="India"/>
    <s v="data2"/>
    <n v="6461"/>
  </r>
  <r>
    <x v="270"/>
    <x v="2414"/>
    <n v="1927"/>
    <s v="FizzBerry"/>
    <n v="40.020000000000003"/>
    <n v="51.094799999999999"/>
    <x v="2355"/>
    <s v="cust-02415"/>
    <s v="John"/>
    <s v="Miller"/>
    <s v="jmiller@radon.com"/>
    <x v="1"/>
    <s v="India"/>
    <s v="info1"/>
    <n v="5244"/>
  </r>
  <r>
    <x v="100"/>
    <x v="2415"/>
    <n v="2782"/>
    <s v="MintCooler"/>
    <n v="40.204000000000001"/>
    <n v="51.094799999999999"/>
    <x v="2356"/>
    <s v="cust-02416"/>
    <s v="Michael"/>
    <s v="Davis"/>
    <s v="mdavis@ideapad.com"/>
    <x v="10"/>
    <s v="USA"/>
    <s v="data2"/>
    <n v="6472"/>
  </r>
  <r>
    <x v="5"/>
    <x v="2416"/>
    <n v="1032"/>
    <s v="LemonZest"/>
    <n v="102.008"/>
    <n v="51.094799999999999"/>
    <x v="2357"/>
    <s v="cust-02417"/>
    <s v="Ava"/>
    <s v="Rodriguez"/>
    <s v="arodriguez@ideapad.com"/>
    <x v="7"/>
    <s v="India"/>
    <s v="data1"/>
    <n v="5229"/>
  </r>
  <r>
    <x v="300"/>
    <x v="2417"/>
    <n v="1447"/>
    <s v="MintCooler"/>
    <n v="121.652"/>
    <n v="51.094799999999999"/>
    <x v="2358"/>
    <s v="cust-02418"/>
    <s v="Noah"/>
    <s v="Davis"/>
    <s v="ndavis@ideapad.com"/>
    <x v="3"/>
    <s v="Australia"/>
    <s v="data1"/>
    <n v="3183"/>
  </r>
  <r>
    <x v="37"/>
    <x v="2418"/>
    <n v="963"/>
    <s v="GingerFizz"/>
    <n v="131.768"/>
    <n v="51.094799999999999"/>
    <x v="2359"/>
    <s v="cust-02419"/>
    <s v="James"/>
    <s v="Williams"/>
    <s v="jwilliams@radon.com"/>
    <x v="2"/>
    <s v="Australia"/>
    <s v="data2"/>
    <n v="6557"/>
  </r>
  <r>
    <x v="362"/>
    <x v="2419"/>
    <n v="2555"/>
    <s v="CitrusSplash"/>
    <n v="136.26400000000001"/>
    <n v="51.094799999999999"/>
    <x v="2360"/>
    <s v="cust-02420"/>
    <s v="Liam"/>
    <s v="Martinez"/>
    <s v="lmartinez@ryzen.com"/>
    <x v="4"/>
    <s v="England"/>
    <s v="data2"/>
    <n v="6709"/>
  </r>
  <r>
    <x v="84"/>
    <x v="2420"/>
    <n v="2799"/>
    <s v="LemonZest"/>
    <n v="140.76"/>
    <n v="51.094799999999999"/>
    <x v="2361"/>
    <s v="cust-02421"/>
    <s v="Ava"/>
    <s v="Smith"/>
    <s v="asmith@radon.com"/>
    <x v="5"/>
    <s v="USA"/>
    <s v="data2"/>
    <n v="8220"/>
  </r>
  <r>
    <x v="336"/>
    <x v="2421"/>
    <n v="2084"/>
    <s v="TropicalTwist"/>
    <n v="142.90799999999999"/>
    <n v="51.094799999999999"/>
    <x v="2362"/>
    <s v="cust-02422"/>
    <s v="Liam"/>
    <s v="Miller"/>
    <s v="lmiller@ryzen.com"/>
    <x v="7"/>
    <s v="India"/>
    <s v="data1"/>
    <n v="6535"/>
  </r>
  <r>
    <x v="79"/>
    <x v="2422"/>
    <n v="91"/>
    <s v="PeachPunch"/>
    <n v="143.096"/>
    <n v="51.094799999999999"/>
    <x v="2363"/>
    <s v="cust-02423"/>
    <s v="James"/>
    <s v="Garcia"/>
    <s v="jgarcia@ryzen.com"/>
    <x v="2"/>
    <s v="Australia"/>
    <s v="data2"/>
    <n v="2907"/>
  </r>
  <r>
    <x v="205"/>
    <x v="2423"/>
    <n v="728"/>
    <s v="FizzBerry"/>
    <n v="145.256"/>
    <n v="51.094799999999999"/>
    <x v="2364"/>
    <s v="cust-02424"/>
    <s v="James"/>
    <s v="Jones"/>
    <s v="jjones@ryzen.com"/>
    <x v="11"/>
    <s v="England"/>
    <s v="data1"/>
    <n v="5516"/>
  </r>
  <r>
    <x v="179"/>
    <x v="2424"/>
    <n v="1929"/>
    <s v="MintCooler"/>
    <n v="87.951999999999998"/>
    <n v="51.246000000000002"/>
    <x v="2365"/>
    <s v="cust-02425"/>
    <s v="Sophia"/>
    <s v="Miller"/>
    <s v="smiller@radon.com"/>
    <x v="5"/>
    <s v="USA"/>
    <s v="data1"/>
    <n v="4113"/>
  </r>
  <r>
    <x v="200"/>
    <x v="2425"/>
    <n v="1574"/>
    <s v="MangoBliss"/>
    <n v="70.531999999999996"/>
    <n v="51.542999999999999"/>
    <x v="2366"/>
    <s v="cust-02426"/>
    <s v="John"/>
    <s v="Davis"/>
    <s v="jdavis@ideapad.com"/>
    <x v="7"/>
    <s v="India"/>
    <s v="data1"/>
    <n v="8980"/>
  </r>
  <r>
    <x v="324"/>
    <x v="2426"/>
    <n v="323"/>
    <s v="TropicalTwist"/>
    <n v="81.772000000000006"/>
    <n v="51.542999999999999"/>
    <x v="2367"/>
    <s v="cust-02427"/>
    <s v="Isabella"/>
    <s v="Davis"/>
    <s v="idavis@ideapad.com"/>
    <x v="0"/>
    <s v="Australia"/>
    <s v="data1"/>
    <n v="9322"/>
  </r>
  <r>
    <x v="314"/>
    <x v="2427"/>
    <n v="2482"/>
    <s v="LemonZest"/>
    <n v="93.012"/>
    <n v="51.542999999999999"/>
    <x v="2368"/>
    <s v="cust-02428"/>
    <s v="Emma"/>
    <s v="Johnson"/>
    <s v="ejohnson@radon.com"/>
    <x v="8"/>
    <s v="India"/>
    <s v="data1"/>
    <n v="2017"/>
  </r>
  <r>
    <x v="356"/>
    <x v="2428"/>
    <n v="1989"/>
    <s v="TropicalTwist"/>
    <n v="108.748"/>
    <n v="51.542999999999999"/>
    <x v="2369"/>
    <s v="cust-02429"/>
    <s v="Isabella"/>
    <s v="Miller"/>
    <s v="imiller@ryzen.com"/>
    <x v="0"/>
    <s v="Australia"/>
    <s v="data1"/>
    <n v="9490"/>
  </r>
  <r>
    <x v="127"/>
    <x v="2429"/>
    <n v="472"/>
    <s v="MangoBliss"/>
    <n v="112.12"/>
    <n v="51.542999999999999"/>
    <x v="2370"/>
    <s v="cust-02430"/>
    <s v="James"/>
    <s v="Miller"/>
    <s v="jmiller@ideapad.com"/>
    <x v="3"/>
    <s v="Australia"/>
    <s v="info1"/>
    <n v="7940"/>
  </r>
  <r>
    <x v="269"/>
    <x v="2430"/>
    <n v="2384"/>
    <s v="TropicalTwist"/>
    <n v="115.492"/>
    <n v="51.542999999999999"/>
    <x v="2371"/>
    <s v="cust-02431"/>
    <s v="Noah"/>
    <s v="Rodriguez"/>
    <s v="nrodriguez@radon.com"/>
    <x v="5"/>
    <s v="USA"/>
    <s v="info1"/>
    <n v="7941"/>
  </r>
  <r>
    <x v="9"/>
    <x v="2431"/>
    <n v="336"/>
    <s v="FizzBerry"/>
    <n v="128.97999999999999"/>
    <n v="51.542999999999999"/>
    <x v="2372"/>
    <s v="cust-02432"/>
    <s v="Ava"/>
    <s v="Brown"/>
    <s v="abrown@ryzen.com"/>
    <x v="7"/>
    <s v="India"/>
    <s v="info1"/>
    <n v="7861"/>
  </r>
  <r>
    <x v="201"/>
    <x v="2432"/>
    <n v="1043"/>
    <s v="MangoBliss"/>
    <n v="134.6"/>
    <n v="51.542999999999999"/>
    <x v="2373"/>
    <s v="cust-02433"/>
    <s v="Noah"/>
    <s v="Jones"/>
    <s v="njones@ryzen.com"/>
    <x v="2"/>
    <s v="Australia"/>
    <s v="data1"/>
    <n v="2445"/>
  </r>
  <r>
    <x v="284"/>
    <x v="2433"/>
    <n v="1470"/>
    <s v="LemonZest"/>
    <n v="136.84800000000001"/>
    <n v="51.542999999999999"/>
    <x v="2374"/>
    <s v="cust-02434"/>
    <s v="Noah"/>
    <s v="Martinez"/>
    <s v="nmartinez@ryzen.com"/>
    <x v="6"/>
    <s v="England"/>
    <s v="info1"/>
    <n v="8649"/>
  </r>
  <r>
    <x v="139"/>
    <x v="2434"/>
    <n v="919"/>
    <s v="PeachPunch"/>
    <n v="150.33600000000001"/>
    <n v="51.542999999999999"/>
    <x v="2375"/>
    <s v="cust-02435"/>
    <s v="Noah"/>
    <s v="Martinez"/>
    <s v="nmartinez@ryzen.com"/>
    <x v="6"/>
    <s v="England"/>
    <s v="data1"/>
    <n v="9677"/>
  </r>
  <r>
    <x v="312"/>
    <x v="2435"/>
    <n v="1930"/>
    <s v="PeachPunch"/>
    <n v="150.33600000000001"/>
    <n v="51.542999999999999"/>
    <x v="2375"/>
    <s v="cust-02436"/>
    <s v="Noah"/>
    <s v="Davis"/>
    <s v="ndavis@radon.com"/>
    <x v="9"/>
    <s v="USA"/>
    <s v="data1"/>
    <n v="8066"/>
  </r>
  <r>
    <x v="76"/>
    <x v="2436"/>
    <n v="2065"/>
    <s v="TropicalTwist"/>
    <n v="157.08000000000001"/>
    <n v="51.542999999999999"/>
    <x v="2376"/>
    <s v="cust-02437"/>
    <s v="John"/>
    <s v="Garcia"/>
    <s v="jgarcia@radon.com"/>
    <x v="7"/>
    <s v="India"/>
    <s v="data2"/>
    <n v="3283"/>
  </r>
  <r>
    <x v="6"/>
    <x v="2437"/>
    <n v="1770"/>
    <s v="PeachPunch"/>
    <n v="11.52"/>
    <n v="51.542999999999999"/>
    <x v="2377"/>
    <s v="cust-02438"/>
    <s v="Sophia"/>
    <s v="Miller"/>
    <s v="smiller@ideapad.com"/>
    <x v="0"/>
    <s v="Australia"/>
    <s v="info1"/>
    <n v="6722"/>
  </r>
  <r>
    <x v="108"/>
    <x v="2438"/>
    <n v="2362"/>
    <s v="MintCooler"/>
    <n v="27.82"/>
    <n v="51.542999999999999"/>
    <x v="2378"/>
    <s v="cust-02439"/>
    <s v="James"/>
    <s v="Brown"/>
    <s v="jbrown@ryzen.com"/>
    <x v="9"/>
    <s v="USA"/>
    <s v="data1"/>
    <n v="5117"/>
  </r>
  <r>
    <x v="273"/>
    <x v="2439"/>
    <n v="2425"/>
    <s v="GingerFizz"/>
    <n v="40.183999999999997"/>
    <n v="51.542999999999999"/>
    <x v="2379"/>
    <s v="cust-02440"/>
    <s v="Olivia"/>
    <s v="Williams"/>
    <s v="owilliams@radon.com"/>
    <x v="9"/>
    <s v="USA"/>
    <s v="data1"/>
    <n v="8808"/>
  </r>
  <r>
    <x v="364"/>
    <x v="2440"/>
    <n v="2832"/>
    <s v="LemonZest"/>
    <n v="45.804000000000002"/>
    <n v="51.542999999999999"/>
    <x v="2380"/>
    <s v="cust-02441"/>
    <s v="Michael"/>
    <s v="Jones"/>
    <s v="mjones@radon.com"/>
    <x v="9"/>
    <s v="USA"/>
    <s v="info1"/>
    <n v="8077"/>
  </r>
  <r>
    <x v="22"/>
    <x v="2441"/>
    <n v="2291"/>
    <s v="MintCooler"/>
    <n v="54.231999999999999"/>
    <n v="51.542999999999999"/>
    <x v="2381"/>
    <s v="cust-02442"/>
    <s v="Michael"/>
    <s v="Rodriguez"/>
    <s v="mrodriguez@ryzen.com"/>
    <x v="8"/>
    <s v="India"/>
    <s v="data2"/>
    <n v="6038"/>
  </r>
  <r>
    <x v="68"/>
    <x v="2442"/>
    <n v="1134"/>
    <s v="ChocoDelight"/>
    <n v="54.392000000000003"/>
    <n v="51.542999999999999"/>
    <x v="2382"/>
    <s v="cust-02443"/>
    <s v="Ava"/>
    <s v="Davis"/>
    <s v="adavis@ideapad.com"/>
    <x v="9"/>
    <s v="USA"/>
    <s v="data1"/>
    <n v="8580"/>
  </r>
  <r>
    <x v="119"/>
    <x v="2443"/>
    <n v="785"/>
    <s v="FizzBerry"/>
    <n v="66.792000000000002"/>
    <n v="51.542999999999999"/>
    <x v="2383"/>
    <s v="cust-02444"/>
    <s v="Liam"/>
    <s v="Johnson"/>
    <s v="ljohnson@ideapad.com"/>
    <x v="6"/>
    <s v="England"/>
    <s v="data2"/>
    <n v="2747"/>
  </r>
  <r>
    <x v="305"/>
    <x v="2444"/>
    <n v="2626"/>
    <s v="MangoBliss"/>
    <n v="53.107999999999997"/>
    <n v="51.542999999999999"/>
    <x v="2384"/>
    <s v="cust-02445"/>
    <s v="Emma"/>
    <s v="Rodriguez"/>
    <s v="erodriguez@radon.com"/>
    <x v="0"/>
    <s v="Australia"/>
    <s v="data1"/>
    <n v="3177"/>
  </r>
  <r>
    <x v="96"/>
    <x v="2445"/>
    <n v="2079"/>
    <s v="CitrusSplash"/>
    <n v="72.215999999999994"/>
    <n v="51.542999999999999"/>
    <x v="2385"/>
    <s v="cust-02446"/>
    <s v="Emma"/>
    <s v="Davis"/>
    <s v="edavis@ideapad.com"/>
    <x v="11"/>
    <s v="England"/>
    <s v="data1"/>
    <n v="2818"/>
  </r>
  <r>
    <x v="155"/>
    <x v="2446"/>
    <n v="1818"/>
    <s v="MintCooler"/>
    <n v="80.985600000000005"/>
    <n v="51.8752"/>
    <x v="2386"/>
    <s v="cust-02447"/>
    <s v="Sophia"/>
    <s v="Rodriguez"/>
    <s v="srodriguez@ryzen.com"/>
    <x v="6"/>
    <s v="England"/>
    <s v="info1"/>
    <n v="3157"/>
  </r>
  <r>
    <x v="40"/>
    <x v="2447"/>
    <n v="659"/>
    <s v="FizzBerry"/>
    <n v="234.7072"/>
    <n v="51.989600000000003"/>
    <x v="2387"/>
    <s v="cust-02448"/>
    <s v="John"/>
    <s v="Davis"/>
    <s v="jdavis@radon.com"/>
    <x v="6"/>
    <s v="England"/>
    <s v="info1"/>
    <n v="7387"/>
  </r>
  <r>
    <x v="256"/>
    <x v="2448"/>
    <n v="2805"/>
    <s v="CitrusSplash"/>
    <n v="152.04400000000001"/>
    <n v="51.991199999999999"/>
    <x v="2388"/>
    <s v="cust-02449"/>
    <s v="Emma"/>
    <s v="Brown"/>
    <s v="ebrown@ryzen.com"/>
    <x v="11"/>
    <s v="England"/>
    <s v="data1"/>
    <n v="5443"/>
  </r>
  <r>
    <x v="18"/>
    <x v="2449"/>
    <n v="1516"/>
    <s v="ChocoDelight"/>
    <n v="11.544"/>
    <n v="51.991199999999999"/>
    <x v="2389"/>
    <s v="cust-02450"/>
    <s v="Olivia"/>
    <s v="Martinez"/>
    <s v="omartinez@ideapad.com"/>
    <x v="1"/>
    <s v="India"/>
    <s v="info1"/>
    <n v="7676"/>
  </r>
  <r>
    <x v="184"/>
    <x v="2450"/>
    <n v="2138"/>
    <s v="CitrusSplash"/>
    <n v="13.792"/>
    <n v="51.991199999999999"/>
    <x v="2390"/>
    <s v="cust-02451"/>
    <s v="Liam"/>
    <s v="Martinez"/>
    <s v="lmartinez@ryzen.com"/>
    <x v="1"/>
    <s v="India"/>
    <s v="info1"/>
    <n v="4573"/>
  </r>
  <r>
    <x v="171"/>
    <x v="2451"/>
    <n v="484"/>
    <s v="ChocoDelight"/>
    <n v="17.68"/>
    <n v="51.991199999999999"/>
    <x v="2391"/>
    <s v="cust-02452"/>
    <s v="Ava"/>
    <s v="Jones"/>
    <s v="ajones@ryzen.com"/>
    <x v="3"/>
    <s v="Australia"/>
    <s v="data2"/>
    <n v="6135"/>
  </r>
  <r>
    <x v="238"/>
    <x v="2452"/>
    <n v="1829"/>
    <s v="MangoBliss"/>
    <n v="30.652000000000001"/>
    <n v="51.991199999999999"/>
    <x v="2392"/>
    <s v="cust-02453"/>
    <s v="John"/>
    <s v="Miller"/>
    <s v="jmiller@radon.com"/>
    <x v="6"/>
    <s v="England"/>
    <s v="data1"/>
    <n v="1731"/>
  </r>
  <r>
    <x v="86"/>
    <x v="2453"/>
    <n v="133"/>
    <s v="FizzBerry"/>
    <n v="34.024000000000001"/>
    <n v="51.991199999999999"/>
    <x v="2393"/>
    <s v="cust-02454"/>
    <s v="Noah"/>
    <s v="Davis"/>
    <s v="ndavis@ryzen.com"/>
    <x v="1"/>
    <s v="India"/>
    <s v="data2"/>
    <n v="9919"/>
  </r>
  <r>
    <x v="152"/>
    <x v="2454"/>
    <n v="2828"/>
    <s v="MintCooler"/>
    <n v="46.24"/>
    <n v="51.991199999999999"/>
    <x v="2394"/>
    <s v="cust-02455"/>
    <s v="Noah"/>
    <s v="Rodriguez"/>
    <s v="nrodriguez@ryzen.com"/>
    <x v="6"/>
    <s v="England"/>
    <s v="data2"/>
    <n v="1314"/>
  </r>
  <r>
    <x v="212"/>
    <x v="2455"/>
    <n v="2328"/>
    <s v="ChocoDelight"/>
    <n v="46.904000000000003"/>
    <n v="51.991199999999999"/>
    <x v="2395"/>
    <s v="cust-02456"/>
    <s v="Ava"/>
    <s v="Jones"/>
    <s v="ajones@ideapad.com"/>
    <x v="11"/>
    <s v="England"/>
    <s v="data2"/>
    <n v="1133"/>
  </r>
  <r>
    <x v="360"/>
    <x v="2456"/>
    <n v="14"/>
    <s v="LemonZest"/>
    <n v="49.932000000000002"/>
    <n v="51.991199999999999"/>
    <x v="2396"/>
    <s v="cust-02457"/>
    <s v="Sophia"/>
    <s v="Davis"/>
    <s v="sdavis@radon.com"/>
    <x v="6"/>
    <s v="England"/>
    <s v="data1"/>
    <n v="3046"/>
  </r>
  <r>
    <x v="172"/>
    <x v="2457"/>
    <n v="29"/>
    <s v="FizzBerry"/>
    <n v="68.260000000000005"/>
    <n v="51.991199999999999"/>
    <x v="2397"/>
    <s v="cust-02458"/>
    <s v="Olivia"/>
    <s v="Garcia"/>
    <s v="ogarcia@ideapad.com"/>
    <x v="3"/>
    <s v="Australia"/>
    <s v="data1"/>
    <n v="3371"/>
  </r>
  <r>
    <x v="271"/>
    <x v="2458"/>
    <n v="488"/>
    <s v="FizzBerry"/>
    <n v="73.364000000000004"/>
    <n v="51.991199999999999"/>
    <x v="2398"/>
    <s v="cust-02459"/>
    <s v="Isabella"/>
    <s v="Davis"/>
    <s v="idavis@ideapad.com"/>
    <x v="5"/>
    <s v="USA"/>
    <s v="info1"/>
    <n v="2738"/>
  </r>
  <r>
    <x v="210"/>
    <x v="2459"/>
    <n v="249"/>
    <s v="MintCooler"/>
    <n v="76.128"/>
    <n v="51.991199999999999"/>
    <x v="2399"/>
    <s v="cust-02460"/>
    <s v="Liam"/>
    <s v="Martinez"/>
    <s v="lmartinez@ryzen.com"/>
    <x v="1"/>
    <s v="India"/>
    <s v="data1"/>
    <n v="8764"/>
  </r>
  <r>
    <x v="252"/>
    <x v="2460"/>
    <n v="616"/>
    <s v="FizzBerry"/>
    <n v="83.48"/>
    <n v="51.991199999999999"/>
    <x v="2400"/>
    <s v="cust-02461"/>
    <s v="Liam"/>
    <s v="Miller"/>
    <s v="lmiller@ideapad.com"/>
    <x v="2"/>
    <s v="Australia"/>
    <s v="data2"/>
    <n v="7923"/>
  </r>
  <r>
    <x v="250"/>
    <x v="2461"/>
    <n v="1766"/>
    <s v="CitrusSplash"/>
    <n v="99.328000000000003"/>
    <n v="51.991199999999999"/>
    <x v="2401"/>
    <s v="cust-02462"/>
    <s v="James"/>
    <s v="Martinez"/>
    <s v="jmartinez@ryzen.com"/>
    <x v="7"/>
    <s v="India"/>
    <s v="data2"/>
    <n v="4746"/>
  </r>
  <r>
    <x v="268"/>
    <x v="2462"/>
    <n v="220"/>
    <s v="TropicalTwist"/>
    <n v="122.82"/>
    <n v="51.991199999999999"/>
    <x v="2402"/>
    <s v="cust-02463"/>
    <s v="Emma"/>
    <s v="Davis"/>
    <s v="edavis@ryzen.com"/>
    <x v="9"/>
    <s v="USA"/>
    <s v="info1"/>
    <n v="3799"/>
  </r>
  <r>
    <x v="56"/>
    <x v="2463"/>
    <n v="1217"/>
    <s v="LemonZest"/>
    <n v="125.068"/>
    <n v="51.991199999999999"/>
    <x v="2403"/>
    <s v="cust-02464"/>
    <s v="John"/>
    <s v="Davis"/>
    <s v="jdavis@ideapad.com"/>
    <x v="3"/>
    <s v="Australia"/>
    <s v="data1"/>
    <n v="7387"/>
  </r>
  <r>
    <x v="346"/>
    <x v="2464"/>
    <n v="1735"/>
    <s v="CitrusSplash"/>
    <n v="126.16"/>
    <n v="51.991199999999999"/>
    <x v="2404"/>
    <s v="cust-02465"/>
    <s v="Michael"/>
    <s v="Garcia"/>
    <s v="mgarcia@ryzen.com"/>
    <x v="1"/>
    <s v="India"/>
    <s v="data1"/>
    <n v="3810"/>
  </r>
  <r>
    <x v="48"/>
    <x v="2465"/>
    <n v="1823"/>
    <s v="BerryBlast"/>
    <n v="127.47199999999999"/>
    <n v="51.991199999999999"/>
    <x v="2405"/>
    <s v="cust-02466"/>
    <s v="John"/>
    <s v="Smith"/>
    <s v="jsmith@ryzen.com"/>
    <x v="0"/>
    <s v="Australia"/>
    <s v="info1"/>
    <n v="2937"/>
  </r>
  <r>
    <x v="235"/>
    <x v="2466"/>
    <n v="1023"/>
    <s v="BerryBlast"/>
    <n v="130.35599999999999"/>
    <n v="51.991199999999999"/>
    <x v="2406"/>
    <s v="cust-02467"/>
    <s v="Noah"/>
    <s v="Johnson"/>
    <s v="njohnson@ryzen.com"/>
    <x v="3"/>
    <s v="Australia"/>
    <s v="data2"/>
    <n v="2767"/>
  </r>
  <r>
    <x v="284"/>
    <x v="2467"/>
    <n v="407"/>
    <s v="ChocoDelight"/>
    <n v="25.532"/>
    <n v="51.991199999999999"/>
    <x v="2407"/>
    <s v="cust-02468"/>
    <s v="John"/>
    <s v="Garcia"/>
    <s v="jgarcia@ideapad.com"/>
    <x v="8"/>
    <s v="India"/>
    <s v="info1"/>
    <n v="4595"/>
  </r>
  <r>
    <x v="43"/>
    <x v="2468"/>
    <n v="1014"/>
    <s v="BerryBlast"/>
    <n v="140.916"/>
    <n v="51.991199999999999"/>
    <x v="2408"/>
    <s v="cust-02469"/>
    <s v="James"/>
    <s v="Martinez"/>
    <s v="jmartinez@ryzen.com"/>
    <x v="1"/>
    <s v="India"/>
    <s v="data2"/>
    <n v="2463"/>
  </r>
  <r>
    <x v="177"/>
    <x v="2469"/>
    <n v="347"/>
    <s v="BerryBlast"/>
    <n v="269.41759999999999"/>
    <n v="52.249600000000001"/>
    <x v="2409"/>
    <s v="cust-02470"/>
    <s v="John"/>
    <s v="Martinez"/>
    <s v="jmartinez@ryzen.com"/>
    <x v="11"/>
    <s v="England"/>
    <s v="data1"/>
    <n v="4534"/>
  </r>
  <r>
    <x v="191"/>
    <x v="2470"/>
    <n v="1634"/>
    <s v="LemonZest"/>
    <n v="94.352000000000004"/>
    <n v="52.332799999999999"/>
    <x v="2410"/>
    <s v="cust-02471"/>
    <s v="Michael"/>
    <s v="Smith"/>
    <s v="msmith@ideapad.com"/>
    <x v="3"/>
    <s v="Australia"/>
    <s v="info1"/>
    <n v="1724"/>
  </r>
  <r>
    <x v="23"/>
    <x v="2471"/>
    <n v="1753"/>
    <s v="BerryBlast"/>
    <n v="19.236000000000001"/>
    <n v="52.349760000000003"/>
    <x v="2411"/>
    <s v="cust-02472"/>
    <s v="Michael"/>
    <s v="Martinez"/>
    <s v="mmartinez@ideapad.com"/>
    <x v="1"/>
    <s v="India"/>
    <s v="data2"/>
    <n v="7229"/>
  </r>
  <r>
    <x v="181"/>
    <x v="2472"/>
    <n v="443"/>
    <s v="BerryBlast"/>
    <n v="42.84"/>
    <n v="52.349760000000003"/>
    <x v="2412"/>
    <s v="cust-02473"/>
    <s v="Olivia"/>
    <s v="Garcia"/>
    <s v="ogarcia@ideapad.com"/>
    <x v="6"/>
    <s v="England"/>
    <s v="info1"/>
    <n v="4226"/>
  </r>
  <r>
    <x v="284"/>
    <x v="2473"/>
    <n v="2237"/>
    <s v="LemonZest"/>
    <n v="3.1360000000000001"/>
    <n v="52.439399999999999"/>
    <x v="2413"/>
    <s v="cust-02474"/>
    <s v="Liam"/>
    <s v="Davis"/>
    <s v="ldavis@ideapad.com"/>
    <x v="11"/>
    <s v="England"/>
    <s v="data2"/>
    <n v="6583"/>
  </r>
  <r>
    <x v="2"/>
    <x v="2474"/>
    <n v="269"/>
    <s v="FizzBerry"/>
    <n v="24.963999999999999"/>
    <n v="52.439399999999999"/>
    <x v="2414"/>
    <s v="cust-02475"/>
    <s v="James"/>
    <s v="Garcia"/>
    <s v="jgarcia@radon.com"/>
    <x v="6"/>
    <s v="England"/>
    <s v="info1"/>
    <n v="1558"/>
  </r>
  <r>
    <x v="207"/>
    <x v="2475"/>
    <n v="1804"/>
    <s v="LemonZest"/>
    <n v="24.963999999999999"/>
    <n v="52.439399999999999"/>
    <x v="2414"/>
    <s v="cust-02476"/>
    <s v="Emma"/>
    <s v="Garcia"/>
    <s v="egarcia@ideapad.com"/>
    <x v="4"/>
    <s v="England"/>
    <s v="info1"/>
    <n v="7419"/>
  </r>
  <r>
    <x v="65"/>
    <x v="2476"/>
    <n v="1370"/>
    <s v="TropicalTwist"/>
    <n v="25.616"/>
    <n v="52.439399999999999"/>
    <x v="2415"/>
    <s v="cust-02477"/>
    <s v="Ava"/>
    <s v="Garcia"/>
    <s v="agarcia@radon.com"/>
    <x v="10"/>
    <s v="USA"/>
    <s v="info1"/>
    <n v="9065"/>
  </r>
  <r>
    <x v="106"/>
    <x v="2477"/>
    <n v="521"/>
    <s v="ChocoDelight"/>
    <n v="40.700000000000003"/>
    <n v="52.439399999999999"/>
    <x v="2416"/>
    <s v="cust-02478"/>
    <s v="Sophia"/>
    <s v="Davis"/>
    <s v="sdavis@ideapad.com"/>
    <x v="9"/>
    <s v="USA"/>
    <s v="data2"/>
    <n v="3129"/>
  </r>
  <r>
    <x v="161"/>
    <x v="2478"/>
    <n v="483"/>
    <s v="CitrusSplash"/>
    <n v="43.488"/>
    <n v="52.439399999999999"/>
    <x v="2417"/>
    <s v="cust-02479"/>
    <s v="Olivia"/>
    <s v="Williams"/>
    <s v="owilliams@radon.com"/>
    <x v="11"/>
    <s v="England"/>
    <s v="info1"/>
    <n v="3165"/>
  </r>
  <r>
    <x v="73"/>
    <x v="2479"/>
    <n v="2199"/>
    <s v="PeachPunch"/>
    <n v="59.808"/>
    <n v="52.439399999999999"/>
    <x v="2418"/>
    <s v="cust-02480"/>
    <s v="Sophia"/>
    <s v="Miller"/>
    <s v="smiller@ideapad.com"/>
    <x v="1"/>
    <s v="India"/>
    <s v="data1"/>
    <n v="7926"/>
  </r>
  <r>
    <x v="308"/>
    <x v="2480"/>
    <n v="492"/>
    <s v="TropicalTwist"/>
    <n v="61.584000000000003"/>
    <n v="52.439399999999999"/>
    <x v="2419"/>
    <s v="cust-02481"/>
    <s v="James"/>
    <s v="Miller"/>
    <s v="jmiller@radon.com"/>
    <x v="10"/>
    <s v="USA"/>
    <s v="info1"/>
    <n v="7837"/>
  </r>
  <r>
    <x v="337"/>
    <x v="2481"/>
    <n v="2619"/>
    <s v="CitrusSplash"/>
    <n v="63.832000000000001"/>
    <n v="52.439399999999999"/>
    <x v="2420"/>
    <s v="cust-02482"/>
    <s v="Emma"/>
    <s v="Miller"/>
    <s v="emiller@radon.com"/>
    <x v="11"/>
    <s v="England"/>
    <s v="data1"/>
    <n v="2905"/>
  </r>
  <r>
    <x v="45"/>
    <x v="2482"/>
    <n v="35"/>
    <s v="MintCooler"/>
    <n v="73.296000000000006"/>
    <n v="52.439399999999999"/>
    <x v="2421"/>
    <s v="cust-02483"/>
    <s v="James"/>
    <s v="Williams"/>
    <s v="jwilliams@radon.com"/>
    <x v="10"/>
    <s v="USA"/>
    <s v="data2"/>
    <n v="7700"/>
  </r>
  <r>
    <x v="199"/>
    <x v="2483"/>
    <n v="705"/>
    <s v="PeachPunch"/>
    <n v="78.444000000000003"/>
    <n v="52.439399999999999"/>
    <x v="2422"/>
    <s v="cust-02484"/>
    <s v="James"/>
    <s v="Martinez"/>
    <s v="jmartinez@radon.com"/>
    <x v="5"/>
    <s v="USA"/>
    <s v="info1"/>
    <n v="1428"/>
  </r>
  <r>
    <x v="144"/>
    <x v="2484"/>
    <n v="1939"/>
    <s v="MangoBliss"/>
    <n v="85.66"/>
    <n v="52.439399999999999"/>
    <x v="2423"/>
    <s v="cust-02485"/>
    <s v="Olivia"/>
    <s v="Rodriguez"/>
    <s v="orodriguez@ryzen.com"/>
    <x v="9"/>
    <s v="USA"/>
    <s v="info1"/>
    <n v="8572"/>
  </r>
  <r>
    <x v="277"/>
    <x v="2485"/>
    <n v="1941"/>
    <s v="MintCooler"/>
    <n v="89.364000000000004"/>
    <n v="52.439399999999999"/>
    <x v="2424"/>
    <s v="cust-02486"/>
    <s v="Liam"/>
    <s v="Miller"/>
    <s v="lmiller@radon.com"/>
    <x v="7"/>
    <s v="India"/>
    <s v="data2"/>
    <n v="5965"/>
  </r>
  <r>
    <x v="126"/>
    <x v="2486"/>
    <n v="221"/>
    <s v="MangoBliss"/>
    <n v="94.04"/>
    <n v="52.439399999999999"/>
    <x v="2425"/>
    <s v="cust-02487"/>
    <s v="James"/>
    <s v="Smith"/>
    <s v="jsmith@ryzen.com"/>
    <x v="6"/>
    <s v="England"/>
    <s v="data2"/>
    <n v="8347"/>
  </r>
  <r>
    <x v="109"/>
    <x v="2487"/>
    <n v="1247"/>
    <s v="GingerFizz"/>
    <n v="98.676000000000002"/>
    <n v="52.439399999999999"/>
    <x v="2426"/>
    <s v="cust-02488"/>
    <s v="Sophia"/>
    <s v="Martinez"/>
    <s v="smartinez@ryzen.com"/>
    <x v="2"/>
    <s v="Australia"/>
    <s v="data1"/>
    <n v="5662"/>
  </r>
  <r>
    <x v="174"/>
    <x v="2488"/>
    <n v="86"/>
    <s v="MintCooler"/>
    <n v="115.536"/>
    <n v="52.439399999999999"/>
    <x v="2427"/>
    <s v="cust-02489"/>
    <s v="James"/>
    <s v="Martinez"/>
    <s v="jmartinez@ryzen.com"/>
    <x v="5"/>
    <s v="USA"/>
    <s v="info1"/>
    <n v="1032"/>
  </r>
  <r>
    <x v="199"/>
    <x v="2489"/>
    <n v="1702"/>
    <s v="CitrusSplash"/>
    <n v="131.27199999999999"/>
    <n v="52.439399999999999"/>
    <x v="2428"/>
    <s v="cust-02490"/>
    <s v="Ava"/>
    <s v="Garcia"/>
    <s v="agarcia@radon.com"/>
    <x v="1"/>
    <s v="India"/>
    <s v="data2"/>
    <n v="4601"/>
  </r>
  <r>
    <x v="145"/>
    <x v="2490"/>
    <n v="880"/>
    <s v="LemonZest"/>
    <n v="142.512"/>
    <n v="52.439399999999999"/>
    <x v="2429"/>
    <s v="cust-02491"/>
    <s v="Olivia"/>
    <s v="Davis"/>
    <s v="odavis@ideapad.com"/>
    <x v="0"/>
    <s v="Australia"/>
    <s v="info1"/>
    <n v="9534"/>
  </r>
  <r>
    <x v="264"/>
    <x v="2491"/>
    <n v="2296"/>
    <s v="CitrusSplash"/>
    <n v="142.512"/>
    <n v="52.439399999999999"/>
    <x v="2429"/>
    <s v="cust-02492"/>
    <s v="Isabella"/>
    <s v="Williams"/>
    <s v="iwilliams@radon.com"/>
    <x v="9"/>
    <s v="USA"/>
    <s v="data1"/>
    <n v="1993"/>
  </r>
  <r>
    <x v="206"/>
    <x v="2492"/>
    <n v="2278"/>
    <s v="FizzBerry"/>
    <n v="202.37119999999999"/>
    <n v="52.691600000000001"/>
    <x v="2430"/>
    <s v="cust-02493"/>
    <s v="Ava"/>
    <s v="Brown"/>
    <s v="abrown@ideapad.com"/>
    <x v="8"/>
    <s v="India"/>
    <s v="data2"/>
    <n v="2497"/>
  </r>
  <r>
    <x v="277"/>
    <x v="2493"/>
    <n v="423"/>
    <s v="BerryBlast"/>
    <n v="157.83760000000001"/>
    <n v="52.780031999999999"/>
    <x v="2431"/>
    <s v="cust-02494"/>
    <s v="Sophia"/>
    <s v="Smith"/>
    <s v="ssmith@ryzen.com"/>
    <x v="5"/>
    <s v="USA"/>
    <s v="data1"/>
    <n v="6959"/>
  </r>
  <r>
    <x v="44"/>
    <x v="2494"/>
    <n v="1747"/>
    <s v="MintCooler"/>
    <n v="137.88800000000001"/>
    <n v="52.811199999999999"/>
    <x v="2432"/>
    <s v="cust-02495"/>
    <s v="Ava"/>
    <s v="Davis"/>
    <s v="adavis@ryzen.com"/>
    <x v="7"/>
    <s v="India"/>
    <s v="data2"/>
    <n v="1371"/>
  </r>
  <r>
    <x v="339"/>
    <x v="2495"/>
    <n v="1307"/>
    <s v="FizzBerry"/>
    <n v="7.52"/>
    <n v="52.887599999999999"/>
    <x v="2433"/>
    <s v="cust-02496"/>
    <s v="Liam"/>
    <s v="Miller"/>
    <s v="lmiller@ideapad.com"/>
    <x v="8"/>
    <s v="India"/>
    <s v="data2"/>
    <n v="1894"/>
  </r>
  <r>
    <x v="279"/>
    <x v="2496"/>
    <n v="1852"/>
    <s v="MangoBliss"/>
    <n v="10.536"/>
    <n v="52.887599999999999"/>
    <x v="2434"/>
    <s v="cust-02497"/>
    <s v="Liam"/>
    <s v="Garcia"/>
    <s v="lgarcia@ideapad.com"/>
    <x v="8"/>
    <s v="India"/>
    <s v="data2"/>
    <n v="9254"/>
  </r>
  <r>
    <x v="351"/>
    <x v="2497"/>
    <n v="2223"/>
    <s v="GingerFizz"/>
    <n v="19.456"/>
    <n v="52.887599999999999"/>
    <x v="2435"/>
    <s v="cust-02498"/>
    <s v="Olivia"/>
    <s v="Williams"/>
    <s v="owilliams@ryzen.com"/>
    <x v="2"/>
    <s v="Australia"/>
    <s v="info1"/>
    <n v="5888"/>
  </r>
  <r>
    <x v="327"/>
    <x v="2498"/>
    <n v="1181"/>
    <s v="GingerFizz"/>
    <n v="27.751999999999999"/>
    <n v="52.887599999999999"/>
    <x v="2436"/>
    <s v="cust-02499"/>
    <s v="Noah"/>
    <s v="Smith"/>
    <s v="nsmith@radon.com"/>
    <x v="5"/>
    <s v="USA"/>
    <s v="data1"/>
    <n v="2724"/>
  </r>
  <r>
    <x v="195"/>
    <x v="2499"/>
    <n v="2160"/>
    <s v="TropicalTwist"/>
    <n v="29.571999999999999"/>
    <n v="52.887599999999999"/>
    <x v="2437"/>
    <s v="cust-02500"/>
    <s v="John"/>
    <s v="Rodriguez"/>
    <s v="jrodriguez@radon.com"/>
    <x v="0"/>
    <s v="Australia"/>
    <s v="data1"/>
    <n v="1121"/>
  </r>
  <r>
    <x v="297"/>
    <x v="2500"/>
    <n v="426"/>
    <s v="FizzBerry"/>
    <n v="33.372"/>
    <n v="52.887599999999999"/>
    <x v="2438"/>
    <s v="cust-02501"/>
    <s v="James"/>
    <s v="Garcia"/>
    <s v="jgarcia@ideapad.com"/>
    <x v="1"/>
    <s v="India"/>
    <s v="data2"/>
    <n v="9023"/>
  </r>
  <r>
    <x v="282"/>
    <x v="2501"/>
    <n v="958"/>
    <s v="CitrusSplash"/>
    <n v="40.116"/>
    <n v="52.887599999999999"/>
    <x v="2439"/>
    <s v="cust-02502"/>
    <s v="Liam"/>
    <s v="Brown"/>
    <s v="lbrown@radon.com"/>
    <x v="6"/>
    <s v="England"/>
    <s v="info1"/>
    <n v="2204"/>
  </r>
  <r>
    <x v="57"/>
    <x v="2502"/>
    <n v="507"/>
    <s v="LemonZest"/>
    <n v="59.223999999999997"/>
    <n v="52.887599999999999"/>
    <x v="2440"/>
    <s v="cust-02503"/>
    <s v="Isabella"/>
    <s v="Williams"/>
    <s v="iwilliams@radon.com"/>
    <x v="0"/>
    <s v="Australia"/>
    <s v="data1"/>
    <n v="8769"/>
  </r>
  <r>
    <x v="45"/>
    <x v="2503"/>
    <n v="2343"/>
    <s v="MangoBliss"/>
    <n v="86.896000000000001"/>
    <n v="52.887599999999999"/>
    <x v="2441"/>
    <s v="cust-02504"/>
    <s v="Emma"/>
    <s v="Garcia"/>
    <s v="egarcia@ryzen.com"/>
    <x v="2"/>
    <s v="Australia"/>
    <s v="data1"/>
    <n v="6245"/>
  </r>
  <r>
    <x v="26"/>
    <x v="2504"/>
    <n v="2349"/>
    <s v="GingerFizz"/>
    <n v="89.144000000000005"/>
    <n v="52.887599999999999"/>
    <x v="2442"/>
    <s v="cust-02505"/>
    <s v="Isabella"/>
    <s v="Garcia"/>
    <s v="igarcia@radon.com"/>
    <x v="0"/>
    <s v="Australia"/>
    <s v="info1"/>
    <n v="3740"/>
  </r>
  <r>
    <x v="357"/>
    <x v="2505"/>
    <n v="958"/>
    <s v="LemonZest"/>
    <n v="98.135999999999996"/>
    <n v="52.887599999999999"/>
    <x v="2443"/>
    <s v="cust-02506"/>
    <s v="James"/>
    <s v="Rodriguez"/>
    <s v="jrodriguez@radon.com"/>
    <x v="4"/>
    <s v="England"/>
    <s v="data1"/>
    <n v="6520"/>
  </r>
  <r>
    <x v="234"/>
    <x v="2506"/>
    <n v="704"/>
    <s v="GingerFizz"/>
    <n v="112.384"/>
    <n v="52.887599999999999"/>
    <x v="2444"/>
    <s v="cust-02507"/>
    <s v="Isabella"/>
    <s v="Williams"/>
    <s v="iwilliams@ideapad.com"/>
    <x v="3"/>
    <s v="Australia"/>
    <s v="info1"/>
    <n v="8890"/>
  </r>
  <r>
    <x v="250"/>
    <x v="2507"/>
    <n v="2064"/>
    <s v="MintCooler"/>
    <n v="119.492"/>
    <n v="52.887599999999999"/>
    <x v="2445"/>
    <s v="cust-02508"/>
    <s v="Emma"/>
    <s v="Rodriguez"/>
    <s v="erodriguez@radon.com"/>
    <x v="8"/>
    <s v="India"/>
    <s v="data1"/>
    <n v="4820"/>
  </r>
  <r>
    <x v="46"/>
    <x v="2508"/>
    <n v="2416"/>
    <s v="PeachPunch"/>
    <n v="139.72399999999999"/>
    <n v="52.887599999999999"/>
    <x v="2446"/>
    <s v="cust-02509"/>
    <s v="James"/>
    <s v="Williams"/>
    <s v="jwilliams@radon.com"/>
    <x v="3"/>
    <s v="Australia"/>
    <s v="data2"/>
    <n v="6719"/>
  </r>
  <r>
    <x v="0"/>
    <x v="2509"/>
    <n v="1859"/>
    <s v="CitrusSplash"/>
    <n v="143.096"/>
    <n v="52.887599999999999"/>
    <x v="2447"/>
    <s v="cust-02510"/>
    <s v="Isabella"/>
    <s v="Miller"/>
    <s v="imiller@ryzen.com"/>
    <x v="7"/>
    <s v="India"/>
    <s v="info1"/>
    <n v="4891"/>
  </r>
  <r>
    <x v="0"/>
    <x v="2510"/>
    <n v="810"/>
    <s v="FizzBerry"/>
    <n v="147.59200000000001"/>
    <n v="52.887599999999999"/>
    <x v="2448"/>
    <s v="cust-02511"/>
    <s v="Isabella"/>
    <s v="Davis"/>
    <s v="idavis@ryzen.com"/>
    <x v="1"/>
    <s v="India"/>
    <s v="info1"/>
    <n v="2637"/>
  </r>
  <r>
    <x v="155"/>
    <x v="2511"/>
    <n v="1531"/>
    <s v="ChocoDelight"/>
    <n v="153.21199999999999"/>
    <n v="52.887599999999999"/>
    <x v="2449"/>
    <s v="cust-02512"/>
    <s v="Liam"/>
    <s v="Rodriguez"/>
    <s v="lrodriguez@ideapad.com"/>
    <x v="6"/>
    <s v="England"/>
    <s v="info1"/>
    <n v="9089"/>
  </r>
  <r>
    <x v="130"/>
    <x v="2512"/>
    <n v="2500"/>
    <s v="GingerFizz"/>
    <n v="266.53440000000001"/>
    <n v="53.008800000000001"/>
    <x v="2450"/>
    <s v="cust-02513"/>
    <s v="Olivia"/>
    <s v="Johnson"/>
    <s v="ojohnson@radon.com"/>
    <x v="0"/>
    <s v="Australia"/>
    <s v="data1"/>
    <n v="7029"/>
  </r>
  <r>
    <x v="107"/>
    <x v="2513"/>
    <n v="343"/>
    <s v="BerryBlast"/>
    <n v="13.62"/>
    <n v="53.066879999999998"/>
    <x v="2451"/>
    <s v="cust-02514"/>
    <s v="Isabella"/>
    <s v="Smith"/>
    <s v="ismith@radon.com"/>
    <x v="11"/>
    <s v="England"/>
    <s v="data1"/>
    <n v="3250"/>
  </r>
  <r>
    <x v="351"/>
    <x v="2514"/>
    <n v="2675"/>
    <s v="TropicalTwist"/>
    <n v="98.4"/>
    <n v="53.123199999999997"/>
    <x v="2452"/>
    <s v="cust-02515"/>
    <s v="Ava"/>
    <s v="Garcia"/>
    <s v="agarcia@radon.com"/>
    <x v="0"/>
    <s v="Australia"/>
    <s v="data2"/>
    <n v="9202"/>
  </r>
  <r>
    <x v="16"/>
    <x v="2515"/>
    <n v="194"/>
    <s v="MintCooler"/>
    <n v="75.971199999999996"/>
    <n v="53.279200000000003"/>
    <x v="2453"/>
    <s v="cust-02516"/>
    <s v="Sophia"/>
    <s v="Johnson"/>
    <s v="sjohnson@ryzen.com"/>
    <x v="6"/>
    <s v="England"/>
    <s v="data2"/>
    <n v="3234"/>
  </r>
  <r>
    <x v="145"/>
    <x v="2516"/>
    <n v="714"/>
    <s v="LemonZest"/>
    <n v="0.192"/>
    <n v="53.335799999999999"/>
    <x v="2454"/>
    <s v="cust-02517"/>
    <s v="Ava"/>
    <s v="Davis"/>
    <s v="adavis@ryzen.com"/>
    <x v="6"/>
    <s v="England"/>
    <s v="info1"/>
    <n v="9979"/>
  </r>
  <r>
    <x v="271"/>
    <x v="2517"/>
    <n v="2412"/>
    <s v="PeachPunch"/>
    <n v="0.93200000000000005"/>
    <n v="53.335799999999999"/>
    <x v="2455"/>
    <s v="cust-02518"/>
    <s v="Isabella"/>
    <s v="Miller"/>
    <s v="imiller@ideapad.com"/>
    <x v="8"/>
    <s v="India"/>
    <s v="info1"/>
    <n v="6541"/>
  </r>
  <r>
    <x v="303"/>
    <x v="2518"/>
    <n v="1421"/>
    <s v="FizzBerry"/>
    <n v="1.3160000000000001"/>
    <n v="53.335799999999999"/>
    <x v="2456"/>
    <s v="cust-02519"/>
    <s v="John"/>
    <s v="Williams"/>
    <s v="jwilliams@ryzen.com"/>
    <x v="4"/>
    <s v="England"/>
    <s v="data2"/>
    <n v="5363"/>
  </r>
  <r>
    <x v="330"/>
    <x v="2519"/>
    <n v="967"/>
    <s v="MintCooler"/>
    <n v="18.916"/>
    <n v="53.335799999999999"/>
    <x v="2457"/>
    <s v="cust-02520"/>
    <s v="Olivia"/>
    <s v="Smith"/>
    <s v="osmith@ryzen.com"/>
    <x v="8"/>
    <s v="India"/>
    <s v="data1"/>
    <n v="5657"/>
  </r>
  <r>
    <x v="124"/>
    <x v="2520"/>
    <n v="749"/>
    <s v="TropicalTwist"/>
    <n v="26.044"/>
    <n v="53.335799999999999"/>
    <x v="2458"/>
    <s v="cust-02521"/>
    <s v="John"/>
    <s v="Rodriguez"/>
    <s v="jrodriguez@radon.com"/>
    <x v="0"/>
    <s v="Australia"/>
    <s v="data2"/>
    <n v="3724"/>
  </r>
  <r>
    <x v="261"/>
    <x v="2521"/>
    <n v="1507"/>
    <s v="MangoBliss"/>
    <n v="32.404000000000003"/>
    <n v="53.335799999999999"/>
    <x v="2459"/>
    <s v="cust-02522"/>
    <s v="Noah"/>
    <s v="Davis"/>
    <s v="ndavis@ryzen.com"/>
    <x v="2"/>
    <s v="Australia"/>
    <s v="data1"/>
    <n v="1319"/>
  </r>
  <r>
    <x v="183"/>
    <x v="2522"/>
    <n v="1660"/>
    <s v="LemonZest"/>
    <n v="32.404000000000003"/>
    <n v="53.335799999999999"/>
    <x v="2459"/>
    <s v="cust-02523"/>
    <s v="John"/>
    <s v="Johnson"/>
    <s v="jjohnson@radon.com"/>
    <x v="10"/>
    <s v="USA"/>
    <s v="data1"/>
    <n v="3872"/>
  </r>
  <r>
    <x v="90"/>
    <x v="2523"/>
    <n v="1873"/>
    <s v="MangoBliss"/>
    <n v="51.512"/>
    <n v="53.335799999999999"/>
    <x v="2460"/>
    <s v="cust-02524"/>
    <s v="Sophia"/>
    <s v="Davis"/>
    <s v="sdavis@ideapad.com"/>
    <x v="0"/>
    <s v="Australia"/>
    <s v="data1"/>
    <n v="7761"/>
  </r>
  <r>
    <x v="112"/>
    <x v="2524"/>
    <n v="2587"/>
    <s v="MangoBliss"/>
    <n v="56.008000000000003"/>
    <n v="53.335799999999999"/>
    <x v="2461"/>
    <s v="cust-02525"/>
    <s v="Isabella"/>
    <s v="Davis"/>
    <s v="idavis@ryzen.com"/>
    <x v="1"/>
    <s v="India"/>
    <s v="data2"/>
    <n v="8737"/>
  </r>
  <r>
    <x v="256"/>
    <x v="2525"/>
    <n v="682"/>
    <s v="MintCooler"/>
    <n v="71.004000000000005"/>
    <n v="53.335799999999999"/>
    <x v="2462"/>
    <s v="cust-02526"/>
    <s v="Sophia"/>
    <s v="Jones"/>
    <s v="sjones@ideapad.com"/>
    <x v="10"/>
    <s v="USA"/>
    <s v="info1"/>
    <n v="1313"/>
  </r>
  <r>
    <x v="335"/>
    <x v="2526"/>
    <n v="1910"/>
    <s v="ChocoDelight"/>
    <n v="80.227999999999994"/>
    <n v="53.335799999999999"/>
    <x v="2463"/>
    <s v="cust-02527"/>
    <s v="James"/>
    <s v="Johnson"/>
    <s v="jjohnson@ryzen.com"/>
    <x v="3"/>
    <s v="Australia"/>
    <s v="info1"/>
    <n v="9891"/>
  </r>
  <r>
    <x v="288"/>
    <x v="2527"/>
    <n v="2249"/>
    <s v="CitrusSplash"/>
    <n v="81.12"/>
    <n v="53.335799999999999"/>
    <x v="2464"/>
    <s v="cust-02528"/>
    <s v="Sophia"/>
    <s v="Martinez"/>
    <s v="smartinez@ryzen.com"/>
    <x v="9"/>
    <s v="USA"/>
    <s v="info1"/>
    <n v="8784"/>
  </r>
  <r>
    <x v="241"/>
    <x v="2528"/>
    <n v="1920"/>
    <s v="ChocoDelight"/>
    <n v="93.1"/>
    <n v="53.335799999999999"/>
    <x v="2465"/>
    <s v="cust-02529"/>
    <s v="Ava"/>
    <s v="Miller"/>
    <s v="amiller@radon.com"/>
    <x v="10"/>
    <s v="USA"/>
    <s v="info1"/>
    <n v="2295"/>
  </r>
  <r>
    <x v="321"/>
    <x v="2529"/>
    <n v="1852"/>
    <s v="GingerFizz"/>
    <n v="96.471999999999994"/>
    <n v="53.335799999999999"/>
    <x v="2466"/>
    <s v="cust-02530"/>
    <s v="Liam"/>
    <s v="Davis"/>
    <s v="ldavis@ideapad.com"/>
    <x v="6"/>
    <s v="England"/>
    <s v="info1"/>
    <n v="3901"/>
  </r>
  <r>
    <x v="174"/>
    <x v="2530"/>
    <n v="90"/>
    <s v="GingerFizz"/>
    <n v="113.33199999999999"/>
    <n v="53.335799999999999"/>
    <x v="2467"/>
    <s v="cust-02531"/>
    <s v="Ava"/>
    <s v="Rodriguez"/>
    <s v="arodriguez@radon.com"/>
    <x v="1"/>
    <s v="India"/>
    <s v="data2"/>
    <n v="4993"/>
  </r>
  <r>
    <x v="49"/>
    <x v="2531"/>
    <n v="1071"/>
    <s v="MintCooler"/>
    <n v="121.2"/>
    <n v="53.335799999999999"/>
    <x v="2468"/>
    <s v="cust-02532"/>
    <s v="Liam"/>
    <s v="Jones"/>
    <s v="ljones@radon.com"/>
    <x v="11"/>
    <s v="England"/>
    <s v="info1"/>
    <n v="8485"/>
  </r>
  <r>
    <x v="248"/>
    <x v="2532"/>
    <n v="1683"/>
    <s v="PeachPunch"/>
    <n v="31.308"/>
    <n v="53.335799999999999"/>
    <x v="2469"/>
    <s v="cust-02533"/>
    <s v="Ava"/>
    <s v="Miller"/>
    <s v="amiller@radon.com"/>
    <x v="1"/>
    <s v="India"/>
    <s v="info1"/>
    <n v="7470"/>
  </r>
  <r>
    <x v="32"/>
    <x v="2533"/>
    <n v="915"/>
    <s v="GingerFizz"/>
    <n v="134.68799999999999"/>
    <n v="53.335799999999999"/>
    <x v="2470"/>
    <s v="cust-02534"/>
    <s v="Emma"/>
    <s v="Davis"/>
    <s v="edavis@ryzen.com"/>
    <x v="10"/>
    <s v="USA"/>
    <s v="info1"/>
    <n v="6142"/>
  </r>
  <r>
    <x v="342"/>
    <x v="2534"/>
    <n v="801"/>
    <s v="BerryBlast"/>
    <n v="255.3312"/>
    <n v="53.523600000000002"/>
    <x v="2471"/>
    <s v="cust-02535"/>
    <s v="Sophia"/>
    <s v="Davis"/>
    <s v="sdavis@ideapad.com"/>
    <x v="11"/>
    <s v="England"/>
    <s v="info1"/>
    <n v="9551"/>
  </r>
  <r>
    <x v="204"/>
    <x v="2535"/>
    <n v="2608"/>
    <s v="CitrusSplash"/>
    <n v="231.77279999999999"/>
    <n v="53.736800000000002"/>
    <x v="2472"/>
    <s v="cust-02536"/>
    <s v="Emma"/>
    <s v="Brown"/>
    <s v="ebrown@ideapad.com"/>
    <x v="4"/>
    <s v="England"/>
    <s v="data1"/>
    <n v="7471"/>
  </r>
  <r>
    <x v="176"/>
    <x v="2536"/>
    <n v="2118"/>
    <s v="PeachPunch"/>
    <n v="9.3840000000000003"/>
    <n v="53.783999999999999"/>
    <x v="2473"/>
    <s v="cust-02537"/>
    <s v="Emma"/>
    <s v="Garcia"/>
    <s v="egarcia@ryzen.com"/>
    <x v="2"/>
    <s v="Australia"/>
    <s v="info1"/>
    <n v="1722"/>
  </r>
  <r>
    <x v="121"/>
    <x v="2537"/>
    <n v="1742"/>
    <s v="CitrusSplash"/>
    <n v="20.623999999999999"/>
    <n v="53.783999999999999"/>
    <x v="2474"/>
    <s v="cust-02538"/>
    <s v="Emma"/>
    <s v="Miller"/>
    <s v="emiller@radon.com"/>
    <x v="2"/>
    <s v="Australia"/>
    <s v="data1"/>
    <n v="6819"/>
  </r>
  <r>
    <x v="33"/>
    <x v="2538"/>
    <n v="2090"/>
    <s v="LemonZest"/>
    <n v="29.616"/>
    <n v="53.783999999999999"/>
    <x v="2475"/>
    <s v="cust-02539"/>
    <s v="Sophia"/>
    <s v="Smith"/>
    <s v="ssmith@ideapad.com"/>
    <x v="6"/>
    <s v="England"/>
    <s v="data1"/>
    <n v="4975"/>
  </r>
  <r>
    <x v="110"/>
    <x v="2539"/>
    <n v="324"/>
    <s v="MintCooler"/>
    <n v="39.731999999999999"/>
    <n v="53.783999999999999"/>
    <x v="2476"/>
    <s v="cust-02540"/>
    <s v="Olivia"/>
    <s v="Martinez"/>
    <s v="omartinez@ryzen.com"/>
    <x v="6"/>
    <s v="England"/>
    <s v="data2"/>
    <n v="9934"/>
  </r>
  <r>
    <x v="124"/>
    <x v="2540"/>
    <n v="1003"/>
    <s v="TropicalTwist"/>
    <n v="44.228000000000002"/>
    <n v="53.783999999999999"/>
    <x v="2477"/>
    <s v="cust-02541"/>
    <s v="Isabella"/>
    <s v="Garcia"/>
    <s v="igarcia@ideapad.com"/>
    <x v="3"/>
    <s v="Australia"/>
    <s v="info1"/>
    <n v="3026"/>
  </r>
  <r>
    <x v="363"/>
    <x v="2541"/>
    <n v="1111"/>
    <s v="ChocoDelight"/>
    <n v="47.884"/>
    <n v="53.783999999999999"/>
    <x v="2478"/>
    <s v="cust-02542"/>
    <s v="Liam"/>
    <s v="Davis"/>
    <s v="ldavis@ideapad.com"/>
    <x v="3"/>
    <s v="Australia"/>
    <s v="info1"/>
    <n v="1058"/>
  </r>
  <r>
    <x v="181"/>
    <x v="2542"/>
    <n v="1632"/>
    <s v="FizzBerry"/>
    <n v="53.3"/>
    <n v="53.783999999999999"/>
    <x v="2479"/>
    <s v="cust-02543"/>
    <s v="Olivia"/>
    <s v="Brown"/>
    <s v="obrown@ryzen.com"/>
    <x v="1"/>
    <s v="India"/>
    <s v="data1"/>
    <n v="7520"/>
  </r>
  <r>
    <x v="186"/>
    <x v="2543"/>
    <n v="390"/>
    <s v="MangoBliss"/>
    <n v="54.128"/>
    <n v="53.783999999999999"/>
    <x v="2480"/>
    <s v="cust-02544"/>
    <s v="John"/>
    <s v="Miller"/>
    <s v="jmiller@ryzen.com"/>
    <x v="3"/>
    <s v="Australia"/>
    <s v="info1"/>
    <n v="1514"/>
  </r>
  <r>
    <x v="207"/>
    <x v="2544"/>
    <n v="2266"/>
    <s v="ChocoDelight"/>
    <n v="57.716000000000001"/>
    <n v="53.783999999999999"/>
    <x v="2481"/>
    <s v="cust-02545"/>
    <s v="Isabella"/>
    <s v="Johnson"/>
    <s v="ijohnson@ideapad.com"/>
    <x v="5"/>
    <s v="USA"/>
    <s v="info1"/>
    <n v="3381"/>
  </r>
  <r>
    <x v="310"/>
    <x v="2545"/>
    <n v="2388"/>
    <s v="CitrusSplash"/>
    <n v="58.055999999999997"/>
    <n v="53.783999999999999"/>
    <x v="2482"/>
    <s v="cust-02546"/>
    <s v="Olivia"/>
    <s v="Garcia"/>
    <s v="ogarcia@radon.com"/>
    <x v="4"/>
    <s v="England"/>
    <s v="info1"/>
    <n v="8249"/>
  </r>
  <r>
    <x v="313"/>
    <x v="2546"/>
    <n v="2167"/>
    <s v="ChocoDelight"/>
    <n v="59.963999999999999"/>
    <n v="53.783999999999999"/>
    <x v="2483"/>
    <s v="cust-02547"/>
    <s v="Liam"/>
    <s v="Davis"/>
    <s v="ldavis@radon.com"/>
    <x v="5"/>
    <s v="USA"/>
    <s v="info1"/>
    <n v="8165"/>
  </r>
  <r>
    <x v="148"/>
    <x v="2547"/>
    <n v="2495"/>
    <s v="GingerFizz"/>
    <n v="64.8"/>
    <n v="53.783999999999999"/>
    <x v="2484"/>
    <s v="cust-02548"/>
    <s v="Emma"/>
    <s v="Martinez"/>
    <s v="emartinez@ryzen.com"/>
    <x v="5"/>
    <s v="USA"/>
    <s v="data1"/>
    <n v="5963"/>
  </r>
  <r>
    <x v="120"/>
    <x v="2548"/>
    <n v="1560"/>
    <s v="PeachPunch"/>
    <n v="90.311999999999998"/>
    <n v="53.783999999999999"/>
    <x v="2485"/>
    <s v="cust-02549"/>
    <s v="Emma"/>
    <s v="Miller"/>
    <s v="emiller@ideapad.com"/>
    <x v="9"/>
    <s v="USA"/>
    <s v="data2"/>
    <n v="5077"/>
  </r>
  <r>
    <x v="25"/>
    <x v="2549"/>
    <n v="1277"/>
    <s v="PeachPunch"/>
    <n v="101.55200000000001"/>
    <n v="53.783999999999999"/>
    <x v="2486"/>
    <s v="cust-02550"/>
    <s v="Ava"/>
    <s v="Miller"/>
    <s v="amiller@ryzen.com"/>
    <x v="4"/>
    <s v="England"/>
    <s v="data1"/>
    <n v="7869"/>
  </r>
  <r>
    <x v="125"/>
    <x v="2550"/>
    <n v="458"/>
    <s v="BerryBlast"/>
    <n v="102.452"/>
    <n v="53.783999999999999"/>
    <x v="2487"/>
    <s v="cust-02551"/>
    <s v="Olivia"/>
    <s v="Brown"/>
    <s v="obrown@ryzen.com"/>
    <x v="5"/>
    <s v="USA"/>
    <s v="info1"/>
    <n v="7309"/>
  </r>
  <r>
    <x v="127"/>
    <x v="2551"/>
    <n v="777"/>
    <s v="ChocoDelight"/>
    <n v="124.032"/>
    <n v="53.783999999999999"/>
    <x v="2488"/>
    <s v="cust-02552"/>
    <s v="Ava"/>
    <s v="Miller"/>
    <s v="amiller@ideapad.com"/>
    <x v="0"/>
    <s v="Australia"/>
    <s v="data1"/>
    <n v="9046"/>
  </r>
  <r>
    <x v="116"/>
    <x v="2552"/>
    <n v="2571"/>
    <s v="TropicalTwist"/>
    <n v="130.77600000000001"/>
    <n v="53.783999999999999"/>
    <x v="2489"/>
    <s v="cust-02553"/>
    <s v="Noah"/>
    <s v="Rodriguez"/>
    <s v="nrodriguez@ryzen.com"/>
    <x v="4"/>
    <s v="England"/>
    <s v="data1"/>
    <n v="2678"/>
  </r>
  <r>
    <x v="358"/>
    <x v="2553"/>
    <n v="1583"/>
    <s v="TropicalTwist"/>
    <n v="116.4384"/>
    <n v="54.111199999999997"/>
    <x v="2490"/>
    <s v="cust-02554"/>
    <s v="Sophia"/>
    <s v="Martinez"/>
    <s v="smartinez@radon.com"/>
    <x v="2"/>
    <s v="Australia"/>
    <s v="info1"/>
    <n v="3228"/>
  </r>
  <r>
    <x v="273"/>
    <x v="2554"/>
    <n v="1812"/>
    <s v="PeachPunch"/>
    <n v="2.3959999999999999"/>
    <n v="54.232199999999999"/>
    <x v="2491"/>
    <s v="cust-02555"/>
    <s v="Emma"/>
    <s v="Brown"/>
    <s v="ebrown@ideapad.com"/>
    <x v="1"/>
    <s v="India"/>
    <s v="data2"/>
    <n v="8375"/>
  </r>
  <r>
    <x v="166"/>
    <x v="2555"/>
    <n v="168"/>
    <s v="MangoBliss"/>
    <n v="11.092000000000001"/>
    <n v="54.232199999999999"/>
    <x v="2492"/>
    <s v="cust-02556"/>
    <s v="Isabella"/>
    <s v="Martinez"/>
    <s v="imartinez@ryzen.com"/>
    <x v="9"/>
    <s v="USA"/>
    <s v="info1"/>
    <n v="9346"/>
  </r>
  <r>
    <x v="37"/>
    <x v="2556"/>
    <n v="2130"/>
    <s v="LemonZest"/>
    <n v="14.464"/>
    <n v="54.232199999999999"/>
    <x v="2493"/>
    <s v="cust-02557"/>
    <s v="James"/>
    <s v="Martinez"/>
    <s v="jmartinez@radon.com"/>
    <x v="8"/>
    <s v="India"/>
    <s v="data2"/>
    <n v="2320"/>
  </r>
  <r>
    <x v="80"/>
    <x v="2557"/>
    <n v="1507"/>
    <s v="GingerFizz"/>
    <n v="17.835999999999999"/>
    <n v="54.232199999999999"/>
    <x v="2494"/>
    <s v="cust-02558"/>
    <s v="Sophia"/>
    <s v="Garcia"/>
    <s v="sgarcia@radon.com"/>
    <x v="11"/>
    <s v="England"/>
    <s v="data1"/>
    <n v="9068"/>
  </r>
  <r>
    <x v="60"/>
    <x v="2558"/>
    <n v="2545"/>
    <s v="MintCooler"/>
    <n v="20.38"/>
    <n v="54.232199999999999"/>
    <x v="2495"/>
    <s v="cust-02559"/>
    <s v="Michael"/>
    <s v="Miller"/>
    <s v="mmiller@ideapad.com"/>
    <x v="8"/>
    <s v="India"/>
    <s v="data2"/>
    <n v="9930"/>
  </r>
  <r>
    <x v="57"/>
    <x v="2559"/>
    <n v="1190"/>
    <s v="GingerFizz"/>
    <n v="28.248000000000001"/>
    <n v="54.232199999999999"/>
    <x v="2496"/>
    <s v="cust-02560"/>
    <s v="Liam"/>
    <s v="Johnson"/>
    <s v="ljohnson@ideapad.com"/>
    <x v="7"/>
    <s v="India"/>
    <s v="info1"/>
    <n v="6687"/>
  </r>
  <r>
    <x v="278"/>
    <x v="2560"/>
    <n v="2829"/>
    <s v="LemonZest"/>
    <n v="31.62"/>
    <n v="54.232199999999999"/>
    <x v="2497"/>
    <s v="cust-02561"/>
    <s v="Noah"/>
    <s v="Williams"/>
    <s v="nwilliams@ryzen.com"/>
    <x v="4"/>
    <s v="England"/>
    <s v="info1"/>
    <n v="5082"/>
  </r>
  <r>
    <x v="34"/>
    <x v="2561"/>
    <n v="2477"/>
    <s v="GingerFizz"/>
    <n v="35.020000000000003"/>
    <n v="54.232199999999999"/>
    <x v="2498"/>
    <s v="cust-02562"/>
    <s v="Noah"/>
    <s v="Jones"/>
    <s v="njones@ideapad.com"/>
    <x v="7"/>
    <s v="India"/>
    <s v="data1"/>
    <n v="8610"/>
  </r>
  <r>
    <x v="33"/>
    <x v="2562"/>
    <n v="1119"/>
    <s v="GingerFizz"/>
    <n v="41.44"/>
    <n v="54.232199999999999"/>
    <x v="2499"/>
    <s v="cust-02563"/>
    <s v="Michael"/>
    <s v="Johnson"/>
    <s v="mjohnson@radon.com"/>
    <x v="11"/>
    <s v="England"/>
    <s v="info1"/>
    <n v="1669"/>
  </r>
  <r>
    <x v="63"/>
    <x v="2563"/>
    <n v="1019"/>
    <s v="FizzBerry"/>
    <n v="49.603999999999999"/>
    <n v="54.232199999999999"/>
    <x v="2500"/>
    <s v="cust-02564"/>
    <s v="Isabella"/>
    <s v="Smith"/>
    <s v="ismith@radon.com"/>
    <x v="8"/>
    <s v="India"/>
    <s v="data2"/>
    <n v="4534"/>
  </r>
  <r>
    <x v="325"/>
    <x v="2564"/>
    <n v="668"/>
    <s v="CitrusSplash"/>
    <n v="57.472000000000001"/>
    <n v="54.232199999999999"/>
    <x v="2501"/>
    <s v="cust-02565"/>
    <s v="Noah"/>
    <s v="Smith"/>
    <s v="nsmith@ryzen.com"/>
    <x v="9"/>
    <s v="USA"/>
    <s v="data1"/>
    <n v="8569"/>
  </r>
  <r>
    <x v="89"/>
    <x v="2565"/>
    <n v="2675"/>
    <s v="ChocoDelight"/>
    <n v="64.215999999999994"/>
    <n v="54.232199999999999"/>
    <x v="2502"/>
    <s v="cust-02566"/>
    <s v="Noah"/>
    <s v="Johnson"/>
    <s v="njohnson@ryzen.com"/>
    <x v="10"/>
    <s v="USA"/>
    <s v="data1"/>
    <n v="1981"/>
  </r>
  <r>
    <x v="169"/>
    <x v="2566"/>
    <n v="2527"/>
    <s v="CitrusSplash"/>
    <n v="66.168000000000006"/>
    <n v="54.232199999999999"/>
    <x v="2503"/>
    <s v="cust-02567"/>
    <s v="James"/>
    <s v="Jones"/>
    <s v="jjones@radon.com"/>
    <x v="5"/>
    <s v="USA"/>
    <s v="data1"/>
    <n v="2768"/>
  </r>
  <r>
    <x v="74"/>
    <x v="2567"/>
    <n v="2310"/>
    <s v="CitrusSplash"/>
    <n v="85.572000000000003"/>
    <n v="54.232199999999999"/>
    <x v="2504"/>
    <s v="cust-02568"/>
    <s v="Emma"/>
    <s v="Smith"/>
    <s v="esmith@ryzen.com"/>
    <x v="1"/>
    <s v="India"/>
    <s v="data2"/>
    <n v="6286"/>
  </r>
  <r>
    <x v="203"/>
    <x v="2568"/>
    <n v="1184"/>
    <s v="MangoBliss"/>
    <n v="95.531999999999996"/>
    <n v="54.232199999999999"/>
    <x v="2505"/>
    <s v="cust-02569"/>
    <s v="Ava"/>
    <s v="Garcia"/>
    <s v="agarcia@ryzen.com"/>
    <x v="4"/>
    <s v="England"/>
    <s v="data2"/>
    <n v="3816"/>
  </r>
  <r>
    <x v="196"/>
    <x v="2569"/>
    <n v="2793"/>
    <s v="MangoBliss"/>
    <n v="106.63200000000001"/>
    <n v="54.232199999999999"/>
    <x v="2506"/>
    <s v="cust-02570"/>
    <s v="James"/>
    <s v="Johnson"/>
    <s v="jjohnson@ryzen.com"/>
    <x v="4"/>
    <s v="England"/>
    <s v="info1"/>
    <n v="7585"/>
  </r>
  <r>
    <x v="291"/>
    <x v="2570"/>
    <n v="1763"/>
    <s v="FizzBerry"/>
    <n v="125.74"/>
    <n v="54.232199999999999"/>
    <x v="2507"/>
    <s v="cust-02571"/>
    <s v="Noah"/>
    <s v="Williams"/>
    <s v="nwilliams@ryzen.com"/>
    <x v="1"/>
    <s v="India"/>
    <s v="data1"/>
    <n v="8683"/>
  </r>
  <r>
    <x v="211"/>
    <x v="2571"/>
    <n v="650"/>
    <s v="FizzBerry"/>
    <n v="131.36000000000001"/>
    <n v="54.232199999999999"/>
    <x v="2508"/>
    <s v="cust-02572"/>
    <s v="Michael"/>
    <s v="Williams"/>
    <s v="mwilliams@ryzen.com"/>
    <x v="9"/>
    <s v="USA"/>
    <s v="info1"/>
    <n v="4117"/>
  </r>
  <r>
    <x v="308"/>
    <x v="2572"/>
    <n v="1074"/>
    <s v="TropicalTwist"/>
    <n v="156.08799999999999"/>
    <n v="54.232199999999999"/>
    <x v="2509"/>
    <s v="cust-02573"/>
    <s v="Liam"/>
    <s v="Garcia"/>
    <s v="lgarcia@ideapad.com"/>
    <x v="2"/>
    <s v="Australia"/>
    <s v="info1"/>
    <n v="7485"/>
  </r>
  <r>
    <x v="59"/>
    <x v="2573"/>
    <n v="1072"/>
    <s v="FizzBerry"/>
    <n v="163.34"/>
    <n v="54.232199999999999"/>
    <x v="2510"/>
    <s v="cust-02574"/>
    <s v="Sophia"/>
    <s v="Jones"/>
    <s v="sjones@radon.com"/>
    <x v="11"/>
    <s v="England"/>
    <s v="data2"/>
    <n v="1713"/>
  </r>
  <r>
    <x v="114"/>
    <x v="2574"/>
    <n v="2056"/>
    <s v="ChocoDelight"/>
    <n v="189.8"/>
    <n v="54.232199999999999"/>
    <x v="2511"/>
    <s v="cust-02575"/>
    <s v="Emma"/>
    <s v="Jones"/>
    <s v="ejones@ideapad.com"/>
    <x v="0"/>
    <s v="Australia"/>
    <s v="data1"/>
    <n v="4694"/>
  </r>
  <r>
    <x v="349"/>
    <x v="2575"/>
    <n v="1981"/>
    <s v="BerryBlast"/>
    <n v="9.6440000000000001"/>
    <n v="54.50112"/>
    <x v="2512"/>
    <s v="cust-02576"/>
    <s v="Sophia"/>
    <s v="Martinez"/>
    <s v="smartinez@ideapad.com"/>
    <x v="2"/>
    <s v="Australia"/>
    <s v="data2"/>
    <n v="1613"/>
  </r>
  <r>
    <x v="40"/>
    <x v="2576"/>
    <n v="492"/>
    <s v="BerryBlast"/>
    <n v="69.036000000000001"/>
    <n v="54.50112"/>
    <x v="2513"/>
    <s v="cust-02577"/>
    <s v="John"/>
    <s v="Jones"/>
    <s v="jjones@ideapad.com"/>
    <x v="2"/>
    <s v="Australia"/>
    <s v="data2"/>
    <n v="6632"/>
  </r>
  <r>
    <x v="216"/>
    <x v="2577"/>
    <n v="1449"/>
    <s v="BerryBlast"/>
    <n v="145.648"/>
    <n v="54.50112"/>
    <x v="2514"/>
    <s v="cust-02578"/>
    <s v="Olivia"/>
    <s v="Rodriguez"/>
    <s v="orodriguez@radon.com"/>
    <x v="0"/>
    <s v="Australia"/>
    <s v="data1"/>
    <n v="1793"/>
  </r>
  <r>
    <x v="42"/>
    <x v="2578"/>
    <n v="2734"/>
    <s v="MintCooler"/>
    <n v="7.3920000000000003"/>
    <n v="54.680399999999999"/>
    <x v="2515"/>
    <s v="cust-02579"/>
    <s v="Liam"/>
    <s v="Williams"/>
    <s v="lwilliams@ideapad.com"/>
    <x v="9"/>
    <s v="USA"/>
    <s v="data1"/>
    <n v="2597"/>
  </r>
  <r>
    <x v="129"/>
    <x v="2579"/>
    <n v="1029"/>
    <s v="GingerFizz"/>
    <n v="11.676"/>
    <n v="54.680399999999999"/>
    <x v="2516"/>
    <s v="cust-02580"/>
    <s v="Noah"/>
    <s v="Miller"/>
    <s v="nmiller@ryzen.com"/>
    <x v="7"/>
    <s v="India"/>
    <s v="data1"/>
    <n v="2129"/>
  </r>
  <r>
    <x v="216"/>
    <x v="2580"/>
    <n v="1461"/>
    <s v="LemonZest"/>
    <n v="11.928000000000001"/>
    <n v="54.680399999999999"/>
    <x v="2517"/>
    <s v="cust-02581"/>
    <s v="Noah"/>
    <s v="Johnson"/>
    <s v="njohnson@radon.com"/>
    <x v="1"/>
    <s v="India"/>
    <s v="data1"/>
    <n v="1139"/>
  </r>
  <r>
    <x v="342"/>
    <x v="2581"/>
    <n v="2805"/>
    <s v="FizzBerry"/>
    <n v="16.423999999999999"/>
    <n v="54.680399999999999"/>
    <x v="2518"/>
    <s v="cust-02582"/>
    <s v="Ava"/>
    <s v="Garcia"/>
    <s v="agarcia@radon.com"/>
    <x v="8"/>
    <s v="India"/>
    <s v="data1"/>
    <n v="5694"/>
  </r>
  <r>
    <x v="114"/>
    <x v="2582"/>
    <n v="1205"/>
    <s v="MintCooler"/>
    <n v="17"/>
    <n v="54.680399999999999"/>
    <x v="2519"/>
    <s v="cust-02583"/>
    <s v="John"/>
    <s v="Smith"/>
    <s v="jsmith@ideapad.com"/>
    <x v="0"/>
    <s v="Australia"/>
    <s v="data1"/>
    <n v="5972"/>
  </r>
  <r>
    <x v="115"/>
    <x v="2583"/>
    <n v="2161"/>
    <s v="FizzBerry"/>
    <n v="24.292000000000002"/>
    <n v="54.680399999999999"/>
    <x v="2520"/>
    <s v="cust-02584"/>
    <s v="Emma"/>
    <s v="Johnson"/>
    <s v="ejohnson@radon.com"/>
    <x v="10"/>
    <s v="USA"/>
    <s v="info1"/>
    <n v="8751"/>
  </r>
  <r>
    <x v="256"/>
    <x v="2584"/>
    <n v="297"/>
    <s v="MintCooler"/>
    <n v="33.795999999999999"/>
    <n v="54.680399999999999"/>
    <x v="2521"/>
    <s v="cust-02585"/>
    <s v="Noah"/>
    <s v="Brown"/>
    <s v="nbrown@radon.com"/>
    <x v="5"/>
    <s v="USA"/>
    <s v="data2"/>
    <n v="4506"/>
  </r>
  <r>
    <x v="52"/>
    <x v="2585"/>
    <n v="210"/>
    <s v="ChocoDelight"/>
    <n v="38.904000000000003"/>
    <n v="54.680399999999999"/>
    <x v="2522"/>
    <s v="cust-02586"/>
    <s v="Ava"/>
    <s v="Garcia"/>
    <s v="agarcia@ryzen.com"/>
    <x v="2"/>
    <s v="Australia"/>
    <s v="data1"/>
    <n v="6911"/>
  </r>
  <r>
    <x v="119"/>
    <x v="2586"/>
    <n v="48"/>
    <s v="CitrusSplash"/>
    <n v="64.504000000000005"/>
    <n v="54.680399999999999"/>
    <x v="2523"/>
    <s v="cust-02587"/>
    <s v="Michael"/>
    <s v="Rodriguez"/>
    <s v="mrodriguez@radon.com"/>
    <x v="7"/>
    <s v="India"/>
    <s v="data2"/>
    <n v="5271"/>
  </r>
  <r>
    <x v="78"/>
    <x v="2587"/>
    <n v="736"/>
    <s v="MintCooler"/>
    <n v="73.748000000000005"/>
    <n v="54.680399999999999"/>
    <x v="2524"/>
    <s v="cust-02588"/>
    <s v="Isabella"/>
    <s v="Garcia"/>
    <s v="igarcia@ryzen.com"/>
    <x v="1"/>
    <s v="India"/>
    <s v="data1"/>
    <n v="4600"/>
  </r>
  <r>
    <x v="91"/>
    <x v="2588"/>
    <n v="1401"/>
    <s v="FizzBerry"/>
    <n v="128.572"/>
    <n v="54.680399999999999"/>
    <x v="2525"/>
    <s v="cust-02589"/>
    <s v="Noah"/>
    <s v="Garcia"/>
    <s v="ngarcia@ideapad.com"/>
    <x v="7"/>
    <s v="India"/>
    <s v="data2"/>
    <n v="7861"/>
  </r>
  <r>
    <x v="151"/>
    <x v="2589"/>
    <n v="2601"/>
    <s v="TropicalTwist"/>
    <n v="136.44"/>
    <n v="54.680399999999999"/>
    <x v="2526"/>
    <s v="cust-02590"/>
    <s v="Isabella"/>
    <s v="Brown"/>
    <s v="ibrown@ideapad.com"/>
    <x v="7"/>
    <s v="India"/>
    <s v="info1"/>
    <n v="6379"/>
  </r>
  <r>
    <x v="178"/>
    <x v="2590"/>
    <n v="613"/>
    <s v="FizzBerry"/>
    <n v="142.06"/>
    <n v="54.680399999999999"/>
    <x v="2527"/>
    <s v="cust-02591"/>
    <s v="Liam"/>
    <s v="Garcia"/>
    <s v="lgarcia@ideapad.com"/>
    <x v="6"/>
    <s v="England"/>
    <s v="info1"/>
    <n v="1830"/>
  </r>
  <r>
    <x v="305"/>
    <x v="2591"/>
    <n v="1964"/>
    <s v="PeachPunch"/>
    <n v="160.96960000000001"/>
    <n v="55.099200000000003"/>
    <x v="2528"/>
    <s v="cust-02592"/>
    <s v="Olivia"/>
    <s v="Williams"/>
    <s v="owilliams@ryzen.com"/>
    <x v="2"/>
    <s v="Australia"/>
    <s v="data2"/>
    <n v="1838"/>
  </r>
  <r>
    <x v="31"/>
    <x v="2592"/>
    <n v="1404"/>
    <s v="FizzBerry"/>
    <n v="133.65199999999999"/>
    <n v="55.128599999999999"/>
    <x v="2529"/>
    <s v="cust-02593"/>
    <s v="Noah"/>
    <s v="Williams"/>
    <s v="nwilliams@radon.com"/>
    <x v="5"/>
    <s v="USA"/>
    <s v="info1"/>
    <n v="1366"/>
  </r>
  <r>
    <x v="328"/>
    <x v="2593"/>
    <n v="1247"/>
    <s v="PeachPunch"/>
    <n v="2.1440000000000001"/>
    <n v="55.128599999999999"/>
    <x v="2530"/>
    <s v="cust-02594"/>
    <s v="Ava"/>
    <s v="Smith"/>
    <s v="asmith@radon.com"/>
    <x v="6"/>
    <s v="England"/>
    <s v="data1"/>
    <n v="5775"/>
  </r>
  <r>
    <x v="213"/>
    <x v="2594"/>
    <n v="2000"/>
    <s v="FizzBerry"/>
    <n v="15.84"/>
    <n v="55.128599999999999"/>
    <x v="2531"/>
    <s v="cust-02595"/>
    <s v="Michael"/>
    <s v="Martinez"/>
    <s v="mmartinez@ryzen.com"/>
    <x v="8"/>
    <s v="India"/>
    <s v="data1"/>
    <n v="6290"/>
  </r>
  <r>
    <x v="289"/>
    <x v="2595"/>
    <n v="1652"/>
    <s v="PeachPunch"/>
    <n v="23.58"/>
    <n v="55.128599999999999"/>
    <x v="2532"/>
    <s v="cust-02596"/>
    <s v="Liam"/>
    <s v="Garcia"/>
    <s v="lgarcia@ryzen.com"/>
    <x v="6"/>
    <s v="England"/>
    <s v="data2"/>
    <n v="6345"/>
  </r>
  <r>
    <x v="55"/>
    <x v="2596"/>
    <n v="9"/>
    <s v="MangoBliss"/>
    <n v="52.932000000000002"/>
    <n v="55.128599999999999"/>
    <x v="2533"/>
    <s v="cust-02597"/>
    <s v="Noah"/>
    <s v="Jones"/>
    <s v="njones@ryzen.com"/>
    <x v="0"/>
    <s v="Australia"/>
    <s v="info1"/>
    <n v="2633"/>
  </r>
  <r>
    <x v="116"/>
    <x v="2597"/>
    <n v="295"/>
    <s v="GingerFizz"/>
    <n v="59.676000000000002"/>
    <n v="55.128599999999999"/>
    <x v="2534"/>
    <s v="cust-02598"/>
    <s v="Noah"/>
    <s v="Miller"/>
    <s v="nmiller@radon.com"/>
    <x v="11"/>
    <s v="England"/>
    <s v="data1"/>
    <n v="7987"/>
  </r>
  <r>
    <x v="37"/>
    <x v="2598"/>
    <n v="2435"/>
    <s v="FizzBerry"/>
    <n v="65.087999999999994"/>
    <n v="55.128599999999999"/>
    <x v="2535"/>
    <s v="cust-02599"/>
    <s v="John"/>
    <s v="Martinez"/>
    <s v="jmartinez@radon.com"/>
    <x v="2"/>
    <s v="Australia"/>
    <s v="data1"/>
    <n v="8316"/>
  </r>
  <r>
    <x v="91"/>
    <x v="2599"/>
    <n v="510"/>
    <s v="TropicalTwist"/>
    <n v="69.792000000000002"/>
    <n v="55.128599999999999"/>
    <x v="2536"/>
    <s v="cust-02600"/>
    <s v="James"/>
    <s v="Rodriguez"/>
    <s v="jrodriguez@ideapad.com"/>
    <x v="1"/>
    <s v="India"/>
    <s v="data1"/>
    <n v="2524"/>
  </r>
  <r>
    <x v="163"/>
    <x v="2600"/>
    <n v="1482"/>
    <s v="MangoBliss"/>
    <n v="73.691999999999993"/>
    <n v="55.128599999999999"/>
    <x v="2537"/>
    <s v="cust-02601"/>
    <s v="Sophia"/>
    <s v="Johnson"/>
    <s v="sjohnson@ryzen.com"/>
    <x v="11"/>
    <s v="England"/>
    <s v="data2"/>
    <n v="8977"/>
  </r>
  <r>
    <x v="81"/>
    <x v="2601"/>
    <n v="2386"/>
    <s v="PeachPunch"/>
    <n v="117.916"/>
    <n v="55.128599999999999"/>
    <x v="2538"/>
    <s v="cust-02602"/>
    <s v="James"/>
    <s v="Davis"/>
    <s v="jdavis@ryzen.com"/>
    <x v="2"/>
    <s v="Australia"/>
    <s v="info1"/>
    <n v="3232"/>
  </r>
  <r>
    <x v="151"/>
    <x v="2602"/>
    <n v="724"/>
    <s v="FizzBerry"/>
    <n v="120.164"/>
    <n v="55.128599999999999"/>
    <x v="2539"/>
    <s v="cust-02603"/>
    <s v="John"/>
    <s v="Johnson"/>
    <s v="jjohnson@ideapad.com"/>
    <x v="3"/>
    <s v="Australia"/>
    <s v="info1"/>
    <n v="8906"/>
  </r>
  <r>
    <x v="57"/>
    <x v="2603"/>
    <n v="1549"/>
    <s v="FizzBerry"/>
    <n v="121.324"/>
    <n v="55.128599999999999"/>
    <x v="2540"/>
    <s v="cust-02604"/>
    <s v="John"/>
    <s v="Garcia"/>
    <s v="jgarcia@radon.com"/>
    <x v="3"/>
    <s v="Australia"/>
    <s v="data1"/>
    <n v="4716"/>
  </r>
  <r>
    <x v="34"/>
    <x v="2604"/>
    <n v="2734"/>
    <s v="MintCooler"/>
    <n v="396.18560000000002"/>
    <n v="55.2136"/>
    <x v="2541"/>
    <s v="cust-02605"/>
    <s v="Emma"/>
    <s v="Miller"/>
    <s v="emiller@ryzen.com"/>
    <x v="7"/>
    <s v="India"/>
    <s v="data2"/>
    <n v="7025"/>
  </r>
  <r>
    <x v="211"/>
    <x v="2605"/>
    <n v="1302"/>
    <s v="BerryBlast"/>
    <n v="84.087999999999994"/>
    <n v="55.218240000000002"/>
    <x v="2542"/>
    <s v="cust-02606"/>
    <s v="Liam"/>
    <s v="Williams"/>
    <s v="lwilliams@ryzen.com"/>
    <x v="9"/>
    <s v="USA"/>
    <s v="data2"/>
    <n v="7643"/>
  </r>
  <r>
    <x v="245"/>
    <x v="2606"/>
    <n v="1708"/>
    <s v="BerryBlast"/>
    <n v="213.69200000000001"/>
    <n v="55.218240000000002"/>
    <x v="2543"/>
    <s v="cust-02607"/>
    <s v="Olivia"/>
    <s v="Williams"/>
    <s v="owilliams@ryzen.com"/>
    <x v="10"/>
    <s v="USA"/>
    <s v="info1"/>
    <n v="5855"/>
  </r>
  <r>
    <x v="73"/>
    <x v="2607"/>
    <n v="651"/>
    <s v="FizzBerry"/>
    <n v="149.2704"/>
    <n v="55.328000000000003"/>
    <x v="2544"/>
    <s v="cust-02608"/>
    <s v="Noah"/>
    <s v="Garcia"/>
    <s v="ngarcia@ryzen.com"/>
    <x v="6"/>
    <s v="England"/>
    <s v="data2"/>
    <n v="9587"/>
  </r>
  <r>
    <x v="115"/>
    <x v="2608"/>
    <n v="1814"/>
    <s v="PeachPunch"/>
    <n v="73.395200000000003"/>
    <n v="55.5152"/>
    <x v="2545"/>
    <s v="cust-02609"/>
    <s v="Isabella"/>
    <s v="Martinez"/>
    <s v="imartinez@radon.com"/>
    <x v="9"/>
    <s v="USA"/>
    <s v="data1"/>
    <n v="1376"/>
  </r>
  <r>
    <x v="157"/>
    <x v="2609"/>
    <n v="207"/>
    <s v="MintCooler"/>
    <n v="10.76"/>
    <n v="55.576799999999999"/>
    <x v="2546"/>
    <s v="cust-02610"/>
    <s v="Olivia"/>
    <s v="Smith"/>
    <s v="osmith@radon.com"/>
    <x v="0"/>
    <s v="Australia"/>
    <s v="info1"/>
    <n v="3090"/>
  </r>
  <r>
    <x v="355"/>
    <x v="2610"/>
    <n v="658"/>
    <s v="TropicalTwist"/>
    <n v="13.968"/>
    <n v="55.576799999999999"/>
    <x v="2547"/>
    <s v="cust-02611"/>
    <s v="John"/>
    <s v="Martinez"/>
    <s v="jmartinez@ryzen.com"/>
    <x v="10"/>
    <s v="USA"/>
    <s v="info1"/>
    <n v="4383"/>
  </r>
  <r>
    <x v="36"/>
    <x v="2611"/>
    <n v="2292"/>
    <s v="MangoBliss"/>
    <n v="21.835999999999999"/>
    <n v="55.576799999999999"/>
    <x v="2548"/>
    <s v="cust-02612"/>
    <s v="Sophia"/>
    <s v="Jones"/>
    <s v="sjones@ryzen.com"/>
    <x v="0"/>
    <s v="Australia"/>
    <s v="data2"/>
    <n v="8604"/>
  </r>
  <r>
    <x v="192"/>
    <x v="2612"/>
    <n v="2624"/>
    <s v="CitrusSplash"/>
    <n v="26.495999999999999"/>
    <n v="55.576799999999999"/>
    <x v="2549"/>
    <s v="cust-02613"/>
    <s v="James"/>
    <s v="Martinez"/>
    <s v="jmartinez@radon.com"/>
    <x v="1"/>
    <s v="India"/>
    <s v="info1"/>
    <n v="2500"/>
  </r>
  <r>
    <x v="136"/>
    <x v="2613"/>
    <n v="2199"/>
    <s v="GingerFizz"/>
    <n v="31.376000000000001"/>
    <n v="55.576799999999999"/>
    <x v="2550"/>
    <s v="cust-02614"/>
    <s v="Olivia"/>
    <s v="Garcia"/>
    <s v="ogarcia@ideapad.com"/>
    <x v="10"/>
    <s v="USA"/>
    <s v="data1"/>
    <n v="8907"/>
  </r>
  <r>
    <x v="40"/>
    <x v="2614"/>
    <n v="1331"/>
    <s v="GingerFizz"/>
    <n v="51.223999999999997"/>
    <n v="55.576799999999999"/>
    <x v="2551"/>
    <s v="cust-02615"/>
    <s v="Ava"/>
    <s v="Martinez"/>
    <s v="amartinez@radon.com"/>
    <x v="1"/>
    <s v="India"/>
    <s v="data1"/>
    <n v="8009"/>
  </r>
  <r>
    <x v="64"/>
    <x v="2615"/>
    <n v="2366"/>
    <s v="GingerFizz"/>
    <n v="56.54"/>
    <n v="55.576799999999999"/>
    <x v="2552"/>
    <s v="cust-02616"/>
    <s v="Noah"/>
    <s v="Garcia"/>
    <s v="ngarcia@ryzen.com"/>
    <x v="5"/>
    <s v="USA"/>
    <s v="data1"/>
    <n v="8424"/>
  </r>
  <r>
    <x v="174"/>
    <x v="2616"/>
    <n v="2676"/>
    <s v="FizzBerry"/>
    <n v="63.423999999999999"/>
    <n v="55.576799999999999"/>
    <x v="2553"/>
    <s v="cust-02617"/>
    <s v="James"/>
    <s v="Garcia"/>
    <s v="jgarcia@ideapad.com"/>
    <x v="7"/>
    <s v="India"/>
    <s v="data2"/>
    <n v="4785"/>
  </r>
  <r>
    <x v="55"/>
    <x v="2617"/>
    <n v="1916"/>
    <s v="MintCooler"/>
    <n v="64.067999999999998"/>
    <n v="55.576799999999999"/>
    <x v="2554"/>
    <s v="cust-02618"/>
    <s v="Noah"/>
    <s v="Miller"/>
    <s v="nmiller@ideapad.com"/>
    <x v="3"/>
    <s v="Australia"/>
    <s v="info1"/>
    <n v="6079"/>
  </r>
  <r>
    <x v="257"/>
    <x v="2618"/>
    <n v="1"/>
    <s v="LemonZest"/>
    <n v="85.903999999999996"/>
    <n v="55.576799999999999"/>
    <x v="2555"/>
    <s v="cust-02619"/>
    <s v="Olivia"/>
    <s v="Brown"/>
    <s v="obrown@ryzen.com"/>
    <x v="5"/>
    <s v="USA"/>
    <s v="info1"/>
    <n v="1828"/>
  </r>
  <r>
    <x v="22"/>
    <x v="2619"/>
    <n v="449"/>
    <s v="TropicalTwist"/>
    <n v="89.275999999999996"/>
    <n v="55.576799999999999"/>
    <x v="2556"/>
    <s v="cust-02620"/>
    <s v="Sophia"/>
    <s v="Williams"/>
    <s v="swilliams@ryzen.com"/>
    <x v="10"/>
    <s v="USA"/>
    <s v="info1"/>
    <n v="9936"/>
  </r>
  <r>
    <x v="325"/>
    <x v="2620"/>
    <n v="1705"/>
    <s v="CitrusSplash"/>
    <n v="95.236000000000004"/>
    <n v="55.576799999999999"/>
    <x v="2557"/>
    <s v="cust-02621"/>
    <s v="John"/>
    <s v="Martinez"/>
    <s v="jmartinez@radon.com"/>
    <x v="8"/>
    <s v="India"/>
    <s v="data1"/>
    <n v="8871"/>
  </r>
  <r>
    <x v="242"/>
    <x v="2621"/>
    <n v="2683"/>
    <s v="MintCooler"/>
    <n v="137.608"/>
    <n v="55.576799999999999"/>
    <x v="2558"/>
    <s v="cust-02622"/>
    <s v="Isabella"/>
    <s v="Johnson"/>
    <s v="ijohnson@ryzen.com"/>
    <x v="2"/>
    <s v="Australia"/>
    <s v="data2"/>
    <n v="4811"/>
  </r>
  <r>
    <x v="143"/>
    <x v="2622"/>
    <n v="335"/>
    <s v="CitrusSplash"/>
    <n v="139.85599999999999"/>
    <n v="55.576799999999999"/>
    <x v="2559"/>
    <s v="cust-02623"/>
    <s v="Isabella"/>
    <s v="Brown"/>
    <s v="ibrown@radon.com"/>
    <x v="6"/>
    <s v="England"/>
    <s v="info1"/>
    <n v="7910"/>
  </r>
  <r>
    <x v="254"/>
    <x v="2623"/>
    <n v="2194"/>
    <s v="BerryBlast"/>
    <n v="133.804"/>
    <n v="55.935360000000003"/>
    <x v="2560"/>
    <s v="cust-02624"/>
    <s v="Olivia"/>
    <s v="Jones"/>
    <s v="ojones@ryzen.com"/>
    <x v="6"/>
    <s v="England"/>
    <s v="data2"/>
    <n v="6392"/>
  </r>
  <r>
    <x v="313"/>
    <x v="2624"/>
    <n v="2581"/>
    <s v="LemonZest"/>
    <n v="166.44800000000001"/>
    <n v="55.935360000000003"/>
    <x v="2561"/>
    <s v="cust-02625"/>
    <s v="Sophia"/>
    <s v="Johnson"/>
    <s v="sjohnson@ideapad.com"/>
    <x v="3"/>
    <s v="Australia"/>
    <s v="data1"/>
    <n v="3410"/>
  </r>
  <r>
    <x v="333"/>
    <x v="2625"/>
    <n v="1754"/>
    <s v="PeachPunch"/>
    <n v="0.06"/>
    <n v="56.024999999999999"/>
    <x v="2562"/>
    <s v="cust-02626"/>
    <s v="Sophia"/>
    <s v="Garcia"/>
    <s v="sgarcia@ryzen.com"/>
    <x v="2"/>
    <s v="Australia"/>
    <s v="data1"/>
    <n v="8283"/>
  </r>
  <r>
    <x v="69"/>
    <x v="2626"/>
    <n v="1504"/>
    <s v="ChocoDelight"/>
    <n v="5.2640000000000002"/>
    <n v="56.024999999999999"/>
    <x v="2563"/>
    <s v="cust-02627"/>
    <s v="Liam"/>
    <s v="Davis"/>
    <s v="ldavis@ryzen.com"/>
    <x v="5"/>
    <s v="USA"/>
    <s v="data1"/>
    <n v="5434"/>
  </r>
  <r>
    <x v="164"/>
    <x v="2627"/>
    <n v="69"/>
    <s v="CitrusSplash"/>
    <n v="19.167999999999999"/>
    <n v="56.024999999999999"/>
    <x v="2564"/>
    <s v="cust-02628"/>
    <s v="John"/>
    <s v="Williams"/>
    <s v="jwilliams@radon.com"/>
    <x v="1"/>
    <s v="India"/>
    <s v="data2"/>
    <n v="4664"/>
  </r>
  <r>
    <x v="29"/>
    <x v="2628"/>
    <n v="862"/>
    <s v="FizzBerry"/>
    <n v="24.591999999999999"/>
    <n v="56.024999999999999"/>
    <x v="2565"/>
    <s v="cust-02629"/>
    <s v="Sophia"/>
    <s v="Garcia"/>
    <s v="sgarcia@ideapad.com"/>
    <x v="7"/>
    <s v="India"/>
    <s v="info1"/>
    <n v="3446"/>
  </r>
  <r>
    <x v="309"/>
    <x v="2629"/>
    <n v="983"/>
    <s v="PeachPunch"/>
    <n v="25.792000000000002"/>
    <n v="56.024999999999999"/>
    <x v="2566"/>
    <s v="cust-02630"/>
    <s v="Emma"/>
    <s v="Rodriguez"/>
    <s v="erodriguez@ryzen.com"/>
    <x v="3"/>
    <s v="Australia"/>
    <s v="data1"/>
    <n v="7566"/>
  </r>
  <r>
    <x v="115"/>
    <x v="2630"/>
    <n v="756"/>
    <s v="FizzBerry"/>
    <n v="31.515999999999998"/>
    <n v="56.024999999999999"/>
    <x v="2567"/>
    <s v="cust-02631"/>
    <s v="Ava"/>
    <s v="Martinez"/>
    <s v="amartinez@radon.com"/>
    <x v="5"/>
    <s v="USA"/>
    <s v="data1"/>
    <n v="8111"/>
  </r>
  <r>
    <x v="124"/>
    <x v="2631"/>
    <n v="2475"/>
    <s v="TropicalTwist"/>
    <n v="32.536000000000001"/>
    <n v="56.024999999999999"/>
    <x v="2568"/>
    <s v="cust-02632"/>
    <s v="Ava"/>
    <s v="Johnson"/>
    <s v="ajohnson@ryzen.com"/>
    <x v="2"/>
    <s v="Australia"/>
    <s v="data1"/>
    <n v="7016"/>
  </r>
  <r>
    <x v="179"/>
    <x v="2632"/>
    <n v="500"/>
    <s v="MintCooler"/>
    <n v="38.112000000000002"/>
    <n v="56.024999999999999"/>
    <x v="2569"/>
    <s v="cust-02633"/>
    <s v="James"/>
    <s v="Johnson"/>
    <s v="jjohnson@ryzen.com"/>
    <x v="5"/>
    <s v="USA"/>
    <s v="info1"/>
    <n v="3592"/>
  </r>
  <r>
    <x v="125"/>
    <x v="2633"/>
    <n v="1736"/>
    <s v="MintCooler"/>
    <n v="39.4"/>
    <n v="56.024999999999999"/>
    <x v="2570"/>
    <s v="cust-02634"/>
    <s v="Ava"/>
    <s v="Davis"/>
    <s v="adavis@radon.com"/>
    <x v="4"/>
    <s v="England"/>
    <s v="data2"/>
    <n v="6182"/>
  </r>
  <r>
    <x v="107"/>
    <x v="2634"/>
    <n v="2850"/>
    <s v="FizzBerry"/>
    <n v="40.524000000000001"/>
    <n v="56.024999999999999"/>
    <x v="2571"/>
    <s v="cust-02635"/>
    <s v="Liam"/>
    <s v="Miller"/>
    <s v="lmiller@ryzen.com"/>
    <x v="6"/>
    <s v="England"/>
    <s v="data2"/>
    <n v="6667"/>
  </r>
  <r>
    <x v="239"/>
    <x v="2635"/>
    <n v="218"/>
    <s v="PeachPunch"/>
    <n v="43.776000000000003"/>
    <n v="56.024999999999999"/>
    <x v="2572"/>
    <s v="cust-02636"/>
    <s v="Michael"/>
    <s v="Johnson"/>
    <s v="mjohnson@ideapad.com"/>
    <x v="3"/>
    <s v="Australia"/>
    <s v="data2"/>
    <n v="4236"/>
  </r>
  <r>
    <x v="275"/>
    <x v="2636"/>
    <n v="1766"/>
    <s v="TropicalTwist"/>
    <n v="50.52"/>
    <n v="56.024999999999999"/>
    <x v="2573"/>
    <s v="cust-02637"/>
    <s v="Isabella"/>
    <s v="Garcia"/>
    <s v="igarcia@ryzen.com"/>
    <x v="1"/>
    <s v="India"/>
    <s v="info1"/>
    <n v="9643"/>
  </r>
  <r>
    <x v="261"/>
    <x v="2637"/>
    <n v="567"/>
    <s v="PeachPunch"/>
    <n v="53.892000000000003"/>
    <n v="56.024999999999999"/>
    <x v="2574"/>
    <s v="cust-02638"/>
    <s v="James"/>
    <s v="Garcia"/>
    <s v="jgarcia@ideapad.com"/>
    <x v="3"/>
    <s v="Australia"/>
    <s v="data2"/>
    <n v="1808"/>
  </r>
  <r>
    <x v="142"/>
    <x v="2638"/>
    <n v="1686"/>
    <s v="PeachPunch"/>
    <n v="55.015999999999998"/>
    <n v="56.024999999999999"/>
    <x v="2575"/>
    <s v="cust-02639"/>
    <s v="Ava"/>
    <s v="Williams"/>
    <s v="awilliams@ideapad.com"/>
    <x v="4"/>
    <s v="England"/>
    <s v="info1"/>
    <n v="1333"/>
  </r>
  <r>
    <x v="137"/>
    <x v="2639"/>
    <n v="835"/>
    <s v="GingerFizz"/>
    <n v="59.512"/>
    <n v="56.024999999999999"/>
    <x v="2576"/>
    <s v="cust-02640"/>
    <s v="Isabella"/>
    <s v="Brown"/>
    <s v="ibrown@ideapad.com"/>
    <x v="10"/>
    <s v="USA"/>
    <s v="data2"/>
    <n v="4288"/>
  </r>
  <r>
    <x v="85"/>
    <x v="2640"/>
    <n v="2133"/>
    <s v="GingerFizz"/>
    <n v="60.636000000000003"/>
    <n v="56.024999999999999"/>
    <x v="2577"/>
    <s v="cust-02641"/>
    <s v="James"/>
    <s v="Garcia"/>
    <s v="jgarcia@ideapad.com"/>
    <x v="4"/>
    <s v="England"/>
    <s v="data2"/>
    <n v="8583"/>
  </r>
  <r>
    <x v="135"/>
    <x v="2641"/>
    <n v="2358"/>
    <s v="MangoBliss"/>
    <n v="74.123999999999995"/>
    <n v="56.024999999999999"/>
    <x v="2578"/>
    <s v="cust-02642"/>
    <s v="Ava"/>
    <s v="Miller"/>
    <s v="amiller@ideapad.com"/>
    <x v="10"/>
    <s v="USA"/>
    <s v="data1"/>
    <n v="5249"/>
  </r>
  <r>
    <x v="55"/>
    <x v="2642"/>
    <n v="1959"/>
    <s v="MintCooler"/>
    <n v="75.468000000000004"/>
    <n v="56.024999999999999"/>
    <x v="2579"/>
    <s v="cust-02643"/>
    <s v="Noah"/>
    <s v="Garcia"/>
    <s v="ngarcia@radon.com"/>
    <x v="8"/>
    <s v="India"/>
    <s v="info1"/>
    <n v="9731"/>
  </r>
  <r>
    <x v="157"/>
    <x v="2643"/>
    <n v="1873"/>
    <s v="GingerFizz"/>
    <n v="77.495999999999995"/>
    <n v="56.024999999999999"/>
    <x v="2580"/>
    <s v="cust-02644"/>
    <s v="Isabella"/>
    <s v="Martinez"/>
    <s v="imartinez@ryzen.com"/>
    <x v="11"/>
    <s v="England"/>
    <s v="info1"/>
    <n v="6387"/>
  </r>
  <r>
    <x v="54"/>
    <x v="2644"/>
    <n v="1134"/>
    <s v="PeachPunch"/>
    <n v="79.864000000000004"/>
    <n v="56.024999999999999"/>
    <x v="2581"/>
    <s v="cust-02645"/>
    <s v="John"/>
    <s v="Garcia"/>
    <s v="jgarcia@ideapad.com"/>
    <x v="5"/>
    <s v="USA"/>
    <s v="info1"/>
    <n v="9353"/>
  </r>
  <r>
    <x v="133"/>
    <x v="2645"/>
    <n v="237"/>
    <s v="FizzBerry"/>
    <n v="81.02"/>
    <n v="56.024999999999999"/>
    <x v="2582"/>
    <s v="cust-02646"/>
    <s v="James"/>
    <s v="Rodriguez"/>
    <s v="jrodriguez@radon.com"/>
    <x v="7"/>
    <s v="India"/>
    <s v="data2"/>
    <n v="8456"/>
  </r>
  <r>
    <x v="146"/>
    <x v="2646"/>
    <n v="1055"/>
    <s v="MintCooler"/>
    <n v="97.727999999999994"/>
    <n v="56.024999999999999"/>
    <x v="2583"/>
    <s v="cust-02647"/>
    <s v="Ava"/>
    <s v="Miller"/>
    <s v="amiller@ideapad.com"/>
    <x v="10"/>
    <s v="USA"/>
    <s v="info1"/>
    <n v="3394"/>
  </r>
  <r>
    <x v="266"/>
    <x v="2647"/>
    <n v="1788"/>
    <s v="ChocoDelight"/>
    <n v="132.572"/>
    <n v="56.024999999999999"/>
    <x v="2584"/>
    <s v="cust-02648"/>
    <s v="Emma"/>
    <s v="Smith"/>
    <s v="esmith@radon.com"/>
    <x v="7"/>
    <s v="India"/>
    <s v="data1"/>
    <n v="8250"/>
  </r>
  <r>
    <x v="333"/>
    <x v="2648"/>
    <n v="449"/>
    <s v="ChocoDelight"/>
    <n v="139.316"/>
    <n v="56.024999999999999"/>
    <x v="2585"/>
    <s v="cust-02649"/>
    <s v="Olivia"/>
    <s v="Johnson"/>
    <s v="ojohnson@radon.com"/>
    <x v="5"/>
    <s v="USA"/>
    <s v="data1"/>
    <n v="4399"/>
  </r>
  <r>
    <x v="311"/>
    <x v="2649"/>
    <n v="1258"/>
    <s v="CitrusSplash"/>
    <n v="146.06"/>
    <n v="56.024999999999999"/>
    <x v="2586"/>
    <s v="cust-02650"/>
    <s v="John"/>
    <s v="Brown"/>
    <s v="jbrown@ideapad.com"/>
    <x v="11"/>
    <s v="England"/>
    <s v="data1"/>
    <n v="4238"/>
  </r>
  <r>
    <x v="343"/>
    <x v="2650"/>
    <n v="2455"/>
    <s v="CitrusSplash"/>
    <n v="151.68"/>
    <n v="56.024999999999999"/>
    <x v="2587"/>
    <s v="cust-02651"/>
    <s v="John"/>
    <s v="Johnson"/>
    <s v="jjohnson@radon.com"/>
    <x v="9"/>
    <s v="USA"/>
    <s v="data2"/>
    <n v="1772"/>
  </r>
  <r>
    <x v="175"/>
    <x v="2651"/>
    <n v="1185"/>
    <s v="GingerFizz"/>
    <n v="201.72399999999999"/>
    <n v="56.024999999999999"/>
    <x v="2588"/>
    <s v="cust-02652"/>
    <s v="Isabella"/>
    <s v="Williams"/>
    <s v="iwilliams@ideapad.com"/>
    <x v="0"/>
    <s v="Australia"/>
    <s v="info1"/>
    <n v="6853"/>
  </r>
  <r>
    <x v="182"/>
    <x v="2652"/>
    <n v="1101"/>
    <s v="MintCooler"/>
    <n v="108.1152"/>
    <n v="56.2744"/>
    <x v="2589"/>
    <s v="cust-02653"/>
    <s v="Noah"/>
    <s v="Davis"/>
    <s v="ndavis@ideapad.com"/>
    <x v="7"/>
    <s v="India"/>
    <s v="data2"/>
    <n v="5518"/>
  </r>
  <r>
    <x v="295"/>
    <x v="2653"/>
    <n v="2361"/>
    <s v="ChocoDelight"/>
    <n v="190.0736"/>
    <n v="56.316000000000003"/>
    <x v="2590"/>
    <s v="cust-02654"/>
    <s v="Sophia"/>
    <s v="Martinez"/>
    <s v="smartinez@ideapad.com"/>
    <x v="6"/>
    <s v="England"/>
    <s v="data1"/>
    <n v="3134"/>
  </r>
  <r>
    <x v="343"/>
    <x v="2654"/>
    <n v="1095"/>
    <s v="PeachPunch"/>
    <n v="19.632000000000001"/>
    <n v="56.473199999999999"/>
    <x v="2591"/>
    <s v="cust-02655"/>
    <s v="Emma"/>
    <s v="Martinez"/>
    <s v="emartinez@radon.com"/>
    <x v="7"/>
    <s v="India"/>
    <s v="data1"/>
    <n v="8092"/>
  </r>
  <r>
    <x v="322"/>
    <x v="2655"/>
    <n v="2113"/>
    <s v="FizzBerry"/>
    <n v="19.751999999999999"/>
    <n v="56.473199999999999"/>
    <x v="2592"/>
    <s v="cust-02656"/>
    <s v="Emma"/>
    <s v="Williams"/>
    <s v="ewilliams@ryzen.com"/>
    <x v="0"/>
    <s v="Australia"/>
    <s v="data1"/>
    <n v="9295"/>
  </r>
  <r>
    <x v="196"/>
    <x v="2656"/>
    <n v="2223"/>
    <s v="ChocoDelight"/>
    <n v="25.251999999999999"/>
    <n v="56.473199999999999"/>
    <x v="2593"/>
    <s v="cust-02657"/>
    <s v="Liam"/>
    <s v="Brown"/>
    <s v="lbrown@radon.com"/>
    <x v="0"/>
    <s v="Australia"/>
    <s v="info1"/>
    <n v="9248"/>
  </r>
  <r>
    <x v="290"/>
    <x v="2657"/>
    <n v="1261"/>
    <s v="TropicalTwist"/>
    <n v="33.368000000000002"/>
    <n v="56.473199999999999"/>
    <x v="2594"/>
    <s v="cust-02658"/>
    <s v="Michael"/>
    <s v="Johnson"/>
    <s v="mjohnson@radon.com"/>
    <x v="1"/>
    <s v="India"/>
    <s v="data2"/>
    <n v="9917"/>
  </r>
  <r>
    <x v="290"/>
    <x v="2658"/>
    <n v="1941"/>
    <s v="CitrusSplash"/>
    <n v="47.811999999999998"/>
    <n v="56.473199999999999"/>
    <x v="2595"/>
    <s v="cust-02659"/>
    <s v="Sophia"/>
    <s v="Smith"/>
    <s v="ssmith@ryzen.com"/>
    <x v="8"/>
    <s v="India"/>
    <s v="data2"/>
    <n v="3882"/>
  </r>
  <r>
    <x v="29"/>
    <x v="2659"/>
    <n v="2461"/>
    <s v="MangoBliss"/>
    <n v="60.171999999999997"/>
    <n v="56.473199999999999"/>
    <x v="2596"/>
    <s v="cust-02660"/>
    <s v="Sophia"/>
    <s v="Rodriguez"/>
    <s v="srodriguez@radon.com"/>
    <x v="6"/>
    <s v="England"/>
    <s v="data1"/>
    <n v="8737"/>
  </r>
  <r>
    <x v="176"/>
    <x v="2660"/>
    <n v="1044"/>
    <s v="TropicalTwist"/>
    <n v="66.84"/>
    <n v="56.473199999999999"/>
    <x v="2597"/>
    <s v="cust-02661"/>
    <s v="Liam"/>
    <s v="Garcia"/>
    <s v="lgarcia@radon.com"/>
    <x v="2"/>
    <s v="Australia"/>
    <s v="data1"/>
    <n v="1887"/>
  </r>
  <r>
    <x v="55"/>
    <x v="2661"/>
    <n v="2805"/>
    <s v="GingerFizz"/>
    <n v="68.040000000000006"/>
    <n v="56.473199999999999"/>
    <x v="2598"/>
    <s v="cust-02662"/>
    <s v="Liam"/>
    <s v="Rodriguez"/>
    <s v="lrodriguez@ryzen.com"/>
    <x v="7"/>
    <s v="India"/>
    <s v="info1"/>
    <n v="7287"/>
  </r>
  <r>
    <x v="361"/>
    <x v="2662"/>
    <n v="31"/>
    <s v="TropicalTwist"/>
    <n v="84.9"/>
    <n v="56.473199999999999"/>
    <x v="2599"/>
    <s v="cust-02663"/>
    <s v="Michael"/>
    <s v="Smith"/>
    <s v="msmith@ryzen.com"/>
    <x v="1"/>
    <s v="India"/>
    <s v="data2"/>
    <n v="6523"/>
  </r>
  <r>
    <x v="207"/>
    <x v="2663"/>
    <n v="674"/>
    <s v="MangoBliss"/>
    <n v="91.567999999999998"/>
    <n v="56.473199999999999"/>
    <x v="2600"/>
    <s v="cust-02664"/>
    <s v="Emma"/>
    <s v="Williams"/>
    <s v="ewilliams@ryzen.com"/>
    <x v="11"/>
    <s v="England"/>
    <s v="data1"/>
    <n v="8675"/>
  </r>
  <r>
    <x v="287"/>
    <x v="2664"/>
    <n v="373"/>
    <s v="GingerFizz"/>
    <n v="93.816000000000003"/>
    <n v="56.473199999999999"/>
    <x v="2601"/>
    <s v="cust-02665"/>
    <s v="Michael"/>
    <s v="Williams"/>
    <s v="mwilliams@radon.com"/>
    <x v="8"/>
    <s v="India"/>
    <s v="data1"/>
    <n v="6710"/>
  </r>
  <r>
    <x v="137"/>
    <x v="2665"/>
    <n v="1229"/>
    <s v="GingerFizz"/>
    <n v="104.70399999999999"/>
    <n v="56.473199999999999"/>
    <x v="2602"/>
    <s v="cust-02666"/>
    <s v="Michael"/>
    <s v="Johnson"/>
    <s v="mjohnson@ryzen.com"/>
    <x v="3"/>
    <s v="Australia"/>
    <s v="info1"/>
    <n v="1293"/>
  </r>
  <r>
    <x v="343"/>
    <x v="2666"/>
    <n v="1076"/>
    <s v="GingerFizz"/>
    <n v="125.288"/>
    <n v="56.473199999999999"/>
    <x v="2603"/>
    <s v="cust-02667"/>
    <s v="Ava"/>
    <s v="Johnson"/>
    <s v="ajohnson@ryzen.com"/>
    <x v="10"/>
    <s v="USA"/>
    <s v="info1"/>
    <n v="8715"/>
  </r>
  <r>
    <x v="195"/>
    <x v="2667"/>
    <n v="965"/>
    <s v="TropicalTwist"/>
    <n v="146.64400000000001"/>
    <n v="56.473199999999999"/>
    <x v="2604"/>
    <s v="cust-02668"/>
    <s v="Ava"/>
    <s v="Johnson"/>
    <s v="ajohnson@ryzen.com"/>
    <x v="8"/>
    <s v="India"/>
    <s v="info1"/>
    <n v="8079"/>
  </r>
  <r>
    <x v="34"/>
    <x v="2668"/>
    <n v="354"/>
    <s v="BerryBlast"/>
    <n v="134.06399999999999"/>
    <n v="56.652479999999997"/>
    <x v="2605"/>
    <s v="cust-02669"/>
    <s v="Noah"/>
    <s v="Martinez"/>
    <s v="nmartinez@ideapad.com"/>
    <x v="11"/>
    <s v="England"/>
    <s v="data1"/>
    <n v="7623"/>
  </r>
  <r>
    <x v="147"/>
    <x v="2669"/>
    <n v="715"/>
    <s v="MangoBliss"/>
    <n v="206.06399999999999"/>
    <n v="56.8048"/>
    <x v="2606"/>
    <s v="cust-02670"/>
    <s v="Liam"/>
    <s v="Rodriguez"/>
    <s v="lrodriguez@ryzen.com"/>
    <x v="6"/>
    <s v="England"/>
    <s v="data2"/>
    <n v="6248"/>
  </r>
  <r>
    <x v="122"/>
    <x v="2670"/>
    <n v="1217"/>
    <s v="FizzBerry"/>
    <n v="3.3559999999999999"/>
    <n v="56.921399999999998"/>
    <x v="2607"/>
    <s v="cust-02671"/>
    <s v="John"/>
    <s v="Martinez"/>
    <s v="jmartinez@ryzen.com"/>
    <x v="9"/>
    <s v="USA"/>
    <s v="data1"/>
    <n v="7947"/>
  </r>
  <r>
    <x v="259"/>
    <x v="2671"/>
    <n v="1702"/>
    <s v="CitrusSplash"/>
    <n v="4.5119999999999996"/>
    <n v="56.921399999999998"/>
    <x v="2608"/>
    <s v="cust-02672"/>
    <s v="Ava"/>
    <s v="Johnson"/>
    <s v="ajohnson@ideapad.com"/>
    <x v="8"/>
    <s v="India"/>
    <s v="data2"/>
    <n v="8642"/>
  </r>
  <r>
    <x v="22"/>
    <x v="2672"/>
    <n v="650"/>
    <s v="LemonZest"/>
    <n v="5.6360000000000001"/>
    <n v="56.921399999999998"/>
    <x v="2609"/>
    <s v="cust-02673"/>
    <s v="Michael"/>
    <s v="Martinez"/>
    <s v="mmartinez@radon.com"/>
    <x v="9"/>
    <s v="USA"/>
    <s v="data2"/>
    <n v="2041"/>
  </r>
  <r>
    <x v="196"/>
    <x v="2673"/>
    <n v="1870"/>
    <s v="MintCooler"/>
    <n v="11.256"/>
    <n v="56.921399999999998"/>
    <x v="2610"/>
    <s v="cust-02674"/>
    <s v="Emma"/>
    <s v="Martinez"/>
    <s v="emartinez@ryzen.com"/>
    <x v="2"/>
    <s v="Australia"/>
    <s v="data2"/>
    <n v="2363"/>
  </r>
  <r>
    <x v="160"/>
    <x v="2674"/>
    <n v="2788"/>
    <s v="TropicalTwist"/>
    <n v="14.596"/>
    <n v="56.921399999999998"/>
    <x v="2611"/>
    <s v="cust-02675"/>
    <s v="Noah"/>
    <s v="Martinez"/>
    <s v="nmartinez@ideapad.com"/>
    <x v="7"/>
    <s v="India"/>
    <s v="data1"/>
    <n v="3894"/>
  </r>
  <r>
    <x v="253"/>
    <x v="2675"/>
    <n v="1412"/>
    <s v="PeachPunch"/>
    <n v="43.851999999999997"/>
    <n v="56.921399999999998"/>
    <x v="2612"/>
    <s v="cust-02676"/>
    <s v="Michael"/>
    <s v="Jones"/>
    <s v="mjones@ryzen.com"/>
    <x v="7"/>
    <s v="India"/>
    <s v="info1"/>
    <n v="1950"/>
  </r>
  <r>
    <x v="20"/>
    <x v="2676"/>
    <n v="77"/>
    <s v="FizzBerry"/>
    <n v="52.844000000000001"/>
    <n v="56.921399999999998"/>
    <x v="2613"/>
    <s v="cust-02677"/>
    <s v="Liam"/>
    <s v="Rodriguez"/>
    <s v="lrodriguez@radon.com"/>
    <x v="2"/>
    <s v="Australia"/>
    <s v="data1"/>
    <n v="3606"/>
  </r>
  <r>
    <x v="254"/>
    <x v="2677"/>
    <n v="1035"/>
    <s v="ChocoDelight"/>
    <n v="64.319999999999993"/>
    <n v="56.921399999999998"/>
    <x v="2614"/>
    <s v="cust-02678"/>
    <s v="Liam"/>
    <s v="Martinez"/>
    <s v="lmartinez@ideapad.com"/>
    <x v="3"/>
    <s v="Australia"/>
    <s v="data1"/>
    <n v="6167"/>
  </r>
  <r>
    <x v="346"/>
    <x v="2678"/>
    <n v="287"/>
    <s v="MangoBliss"/>
    <n v="85.408000000000001"/>
    <n v="56.921399999999998"/>
    <x v="2615"/>
    <s v="cust-02679"/>
    <s v="John"/>
    <s v="Jones"/>
    <s v="jjones@ideapad.com"/>
    <x v="5"/>
    <s v="USA"/>
    <s v="info1"/>
    <n v="3278"/>
  </r>
  <r>
    <x v="227"/>
    <x v="2679"/>
    <n v="298"/>
    <s v="MintCooler"/>
    <n v="94.4"/>
    <n v="56.921399999999998"/>
    <x v="2616"/>
    <s v="cust-02680"/>
    <s v="Olivia"/>
    <s v="Miller"/>
    <s v="omiller@ideapad.com"/>
    <x v="5"/>
    <s v="USA"/>
    <s v="info1"/>
    <n v="2246"/>
  </r>
  <r>
    <x v="59"/>
    <x v="2680"/>
    <n v="2107"/>
    <s v="ChocoDelight"/>
    <n v="112.384"/>
    <n v="56.921399999999998"/>
    <x v="2617"/>
    <s v="cust-02681"/>
    <s v="Liam"/>
    <s v="Garcia"/>
    <s v="lgarcia@radon.com"/>
    <x v="6"/>
    <s v="England"/>
    <s v="data1"/>
    <n v="2084"/>
  </r>
  <r>
    <x v="55"/>
    <x v="2681"/>
    <n v="2477"/>
    <s v="GingerFizz"/>
    <n v="165.61199999999999"/>
    <n v="56.921399999999998"/>
    <x v="2618"/>
    <s v="cust-02682"/>
    <s v="John"/>
    <s v="Martinez"/>
    <s v="jmartinez@radon.com"/>
    <x v="4"/>
    <s v="England"/>
    <s v="data1"/>
    <n v="5110"/>
  </r>
  <r>
    <x v="152"/>
    <x v="2682"/>
    <n v="693"/>
    <s v="ChocoDelight"/>
    <n v="189.34800000000001"/>
    <n v="56.921399999999998"/>
    <x v="2619"/>
    <s v="cust-02683"/>
    <s v="Ava"/>
    <s v="Williams"/>
    <s v="awilliams@ideapad.com"/>
    <x v="2"/>
    <s v="Australia"/>
    <s v="data1"/>
    <n v="3234"/>
  </r>
  <r>
    <x v="4"/>
    <x v="2683"/>
    <n v="2436"/>
    <s v="MangoBliss"/>
    <n v="130.36799999999999"/>
    <n v="56.921399999999998"/>
    <x v="2620"/>
    <s v="cust-02684"/>
    <s v="Noah"/>
    <s v="Miller"/>
    <s v="nmiller@ryzen.com"/>
    <x v="6"/>
    <s v="England"/>
    <s v="info1"/>
    <n v="6602"/>
  </r>
  <r>
    <x v="268"/>
    <x v="2684"/>
    <n v="2265"/>
    <s v="ChocoDelight"/>
    <n v="141.608"/>
    <n v="56.921399999999998"/>
    <x v="2621"/>
    <s v="cust-02685"/>
    <s v="Olivia"/>
    <s v="Williams"/>
    <s v="owilliams@ideapad.com"/>
    <x v="9"/>
    <s v="USA"/>
    <s v="data1"/>
    <n v="8824"/>
  </r>
  <r>
    <x v="299"/>
    <x v="2685"/>
    <n v="2690"/>
    <s v="LemonZest"/>
    <n v="236.44800000000001"/>
    <n v="57.090800000000002"/>
    <x v="2622"/>
    <s v="cust-02686"/>
    <s v="John"/>
    <s v="Johnson"/>
    <s v="jjohnson@ryzen.com"/>
    <x v="10"/>
    <s v="USA"/>
    <s v="info1"/>
    <n v="6697"/>
  </r>
  <r>
    <x v="300"/>
    <x v="2686"/>
    <n v="2448"/>
    <s v="BerryBlast"/>
    <n v="6.9880000000000004"/>
    <n v="57.369599999999998"/>
    <x v="2623"/>
    <s v="cust-02687"/>
    <s v="Michael"/>
    <s v="Davis"/>
    <s v="mdavis@ryzen.com"/>
    <x v="8"/>
    <s v="India"/>
    <s v="data1"/>
    <n v="1304"/>
  </r>
  <r>
    <x v="197"/>
    <x v="2687"/>
    <n v="1964"/>
    <s v="BerryBlast"/>
    <n v="9.5039999999999996"/>
    <n v="57.369599999999998"/>
    <x v="2624"/>
    <s v="cust-02688"/>
    <s v="Liam"/>
    <s v="Garcia"/>
    <s v="lgarcia@radon.com"/>
    <x v="1"/>
    <s v="India"/>
    <s v="data2"/>
    <n v="1415"/>
  </r>
  <r>
    <x v="186"/>
    <x v="2688"/>
    <n v="1431"/>
    <s v="FizzBerry"/>
    <n v="11.795999999999999"/>
    <n v="57.369599999999998"/>
    <x v="2625"/>
    <s v="cust-02689"/>
    <s v="Michael"/>
    <s v="Davis"/>
    <s v="mdavis@ideapad.com"/>
    <x v="6"/>
    <s v="England"/>
    <s v="data1"/>
    <n v="7897"/>
  </r>
  <r>
    <x v="240"/>
    <x v="2689"/>
    <n v="2548"/>
    <s v="TropicalTwist"/>
    <n v="17.416"/>
    <n v="57.369599999999998"/>
    <x v="2626"/>
    <s v="cust-02690"/>
    <s v="Michael"/>
    <s v="Rodriguez"/>
    <s v="mrodriguez@radon.com"/>
    <x v="5"/>
    <s v="USA"/>
    <s v="info1"/>
    <n v="3502"/>
  </r>
  <r>
    <x v="305"/>
    <x v="2690"/>
    <n v="1777"/>
    <s v="FizzBerry"/>
    <n v="27.2"/>
    <n v="57.369599999999998"/>
    <x v="2627"/>
    <s v="cust-02691"/>
    <s v="Olivia"/>
    <s v="Smith"/>
    <s v="osmith@ryzen.com"/>
    <x v="11"/>
    <s v="England"/>
    <s v="info1"/>
    <n v="5310"/>
  </r>
  <r>
    <x v="112"/>
    <x v="2691"/>
    <n v="1458"/>
    <s v="FizzBerry"/>
    <n v="48.9"/>
    <n v="57.369599999999998"/>
    <x v="2628"/>
    <s v="cust-02692"/>
    <s v="James"/>
    <s v="Rodriguez"/>
    <s v="jrodriguez@ryzen.com"/>
    <x v="4"/>
    <s v="England"/>
    <s v="info1"/>
    <n v="7604"/>
  </r>
  <r>
    <x v="213"/>
    <x v="2692"/>
    <n v="382"/>
    <s v="FizzBerry"/>
    <n v="49.167999999999999"/>
    <n v="57.369599999999998"/>
    <x v="2629"/>
    <s v="cust-02693"/>
    <s v="Liam"/>
    <s v="Miller"/>
    <s v="lmiller@radon.com"/>
    <x v="11"/>
    <s v="England"/>
    <s v="info1"/>
    <n v="4186"/>
  </r>
  <r>
    <x v="163"/>
    <x v="2693"/>
    <n v="28"/>
    <s v="BerryBlast"/>
    <n v="52.271999999999998"/>
    <n v="57.369599999999998"/>
    <x v="2630"/>
    <s v="cust-02694"/>
    <s v="Sophia"/>
    <s v="Williams"/>
    <s v="swilliams@ideapad.com"/>
    <x v="4"/>
    <s v="England"/>
    <s v="data1"/>
    <n v="2682"/>
  </r>
  <r>
    <x v="129"/>
    <x v="2694"/>
    <n v="2411"/>
    <s v="MangoBliss"/>
    <n v="59.015999999999998"/>
    <n v="57.369599999999998"/>
    <x v="2631"/>
    <s v="cust-02695"/>
    <s v="Emma"/>
    <s v="Martinez"/>
    <s v="emartinez@ideapad.com"/>
    <x v="0"/>
    <s v="Australia"/>
    <s v="data2"/>
    <n v="2988"/>
  </r>
  <r>
    <x v="184"/>
    <x v="2695"/>
    <n v="673"/>
    <s v="MangoBliss"/>
    <n v="73.616"/>
    <n v="57.369599999999998"/>
    <x v="2632"/>
    <s v="cust-02696"/>
    <s v="John"/>
    <s v="Jones"/>
    <s v="jjones@ryzen.com"/>
    <x v="3"/>
    <s v="Australia"/>
    <s v="data1"/>
    <n v="7676"/>
  </r>
  <r>
    <x v="66"/>
    <x v="2696"/>
    <n v="792"/>
    <s v="MangoBliss"/>
    <n v="77"/>
    <n v="57.369599999999998"/>
    <x v="2633"/>
    <s v="cust-02697"/>
    <s v="John"/>
    <s v="Garcia"/>
    <s v="jgarcia@radon.com"/>
    <x v="8"/>
    <s v="India"/>
    <s v="data1"/>
    <n v="4276"/>
  </r>
  <r>
    <x v="270"/>
    <x v="2697"/>
    <n v="1689"/>
    <s v="ChocoDelight"/>
    <n v="78.111999999999995"/>
    <n v="57.369599999999998"/>
    <x v="2634"/>
    <s v="cust-02698"/>
    <s v="James"/>
    <s v="Johnson"/>
    <s v="jjohnson@ryzen.com"/>
    <x v="4"/>
    <s v="England"/>
    <s v="data2"/>
    <n v="2563"/>
  </r>
  <r>
    <x v="186"/>
    <x v="2698"/>
    <n v="2100"/>
    <s v="TropicalTwist"/>
    <n v="79.248000000000005"/>
    <n v="57.369599999999998"/>
    <x v="2635"/>
    <s v="cust-02699"/>
    <s v="John"/>
    <s v="Martinez"/>
    <s v="jmartinez@ryzen.com"/>
    <x v="0"/>
    <s v="Australia"/>
    <s v="data1"/>
    <n v="6242"/>
  </r>
  <r>
    <x v="65"/>
    <x v="2699"/>
    <n v="2490"/>
    <s v="FizzBerry"/>
    <n v="89.364000000000004"/>
    <n v="57.369599999999998"/>
    <x v="2636"/>
    <s v="cust-02700"/>
    <s v="John"/>
    <s v="Smith"/>
    <s v="jsmith@ryzen.com"/>
    <x v="1"/>
    <s v="India"/>
    <s v="data1"/>
    <n v="2470"/>
  </r>
  <r>
    <x v="284"/>
    <x v="2700"/>
    <n v="2508"/>
    <s v="MintCooler"/>
    <n v="119.712"/>
    <n v="57.369599999999998"/>
    <x v="2637"/>
    <s v="cust-02701"/>
    <s v="Sophia"/>
    <s v="Williams"/>
    <s v="swilliams@ryzen.com"/>
    <x v="3"/>
    <s v="Australia"/>
    <s v="data2"/>
    <n v="2668"/>
  </r>
  <r>
    <x v="139"/>
    <x v="2701"/>
    <n v="1144"/>
    <s v="MangoBliss"/>
    <n v="150.06"/>
    <n v="57.369599999999998"/>
    <x v="2638"/>
    <s v="cust-02702"/>
    <s v="Liam"/>
    <s v="Miller"/>
    <s v="lmiller@ryzen.com"/>
    <x v="5"/>
    <s v="USA"/>
    <s v="data2"/>
    <n v="1340"/>
  </r>
  <r>
    <x v="158"/>
    <x v="2702"/>
    <n v="1496"/>
    <s v="TropicalTwist"/>
    <n v="247.63200000000001"/>
    <n v="57.392400000000002"/>
    <x v="2639"/>
    <s v="cust-02703"/>
    <s v="Isabella"/>
    <s v="Miller"/>
    <s v="imiller@ryzen.com"/>
    <x v="3"/>
    <s v="Australia"/>
    <s v="data1"/>
    <n v="7771"/>
  </r>
  <r>
    <x v="283"/>
    <x v="2703"/>
    <n v="404"/>
    <s v="ChocoDelight"/>
    <n v="235.2448"/>
    <n v="57.662799999999997"/>
    <x v="2640"/>
    <s v="cust-02704"/>
    <s v="Noah"/>
    <s v="Rodriguez"/>
    <s v="nrodriguez@ideapad.com"/>
    <x v="5"/>
    <s v="USA"/>
    <s v="info1"/>
    <n v="5511"/>
  </r>
  <r>
    <x v="105"/>
    <x v="2704"/>
    <n v="2514"/>
    <s v="ChocoDelight"/>
    <n v="29.24"/>
    <n v="57.817799999999998"/>
    <x v="2641"/>
    <s v="cust-02705"/>
    <s v="John"/>
    <s v="Johnson"/>
    <s v="jjohnson@radon.com"/>
    <x v="1"/>
    <s v="India"/>
    <s v="data2"/>
    <n v="1410"/>
  </r>
  <r>
    <x v="266"/>
    <x v="2705"/>
    <n v="1510"/>
    <s v="FizzBerry"/>
    <n v="3.524"/>
    <n v="57.817799999999998"/>
    <x v="2642"/>
    <s v="cust-02706"/>
    <s v="Liam"/>
    <s v="Williams"/>
    <s v="lwilliams@ryzen.com"/>
    <x v="2"/>
    <s v="Australia"/>
    <s v="data2"/>
    <n v="4692"/>
  </r>
  <r>
    <x v="201"/>
    <x v="2706"/>
    <n v="145"/>
    <s v="PeachPunch"/>
    <n v="4.524"/>
    <n v="57.817799999999998"/>
    <x v="2643"/>
    <s v="cust-02707"/>
    <s v="Ava"/>
    <s v="Jones"/>
    <s v="ajones@ideapad.com"/>
    <x v="0"/>
    <s v="Australia"/>
    <s v="data1"/>
    <n v="2787"/>
  </r>
  <r>
    <x v="76"/>
    <x v="2707"/>
    <n v="1342"/>
    <s v="ChocoDelight"/>
    <n v="12.391999999999999"/>
    <n v="57.817799999999998"/>
    <x v="2644"/>
    <s v="cust-02708"/>
    <s v="Noah"/>
    <s v="Brown"/>
    <s v="nbrown@radon.com"/>
    <x v="4"/>
    <s v="England"/>
    <s v="data2"/>
    <n v="1057"/>
  </r>
  <r>
    <x v="238"/>
    <x v="2708"/>
    <n v="2001"/>
    <s v="CitrusSplash"/>
    <n v="26.8"/>
    <n v="57.817799999999998"/>
    <x v="2645"/>
    <s v="cust-02709"/>
    <s v="Noah"/>
    <s v="Miller"/>
    <s v="nmiller@radon.com"/>
    <x v="1"/>
    <s v="India"/>
    <s v="info1"/>
    <n v="9007"/>
  </r>
  <r>
    <x v="181"/>
    <x v="2709"/>
    <n v="292"/>
    <s v="CitrusSplash"/>
    <n v="39.368000000000002"/>
    <n v="57.817799999999998"/>
    <x v="2646"/>
    <s v="cust-02710"/>
    <s v="Ava"/>
    <s v="Jones"/>
    <s v="ajones@ideapad.com"/>
    <x v="1"/>
    <s v="India"/>
    <s v="data2"/>
    <n v="4983"/>
  </r>
  <r>
    <x v="70"/>
    <x v="2710"/>
    <n v="2212"/>
    <s v="LemonZest"/>
    <n v="50.552"/>
    <n v="57.817799999999998"/>
    <x v="2647"/>
    <s v="cust-02711"/>
    <s v="Sophia"/>
    <s v="Miller"/>
    <s v="smiller@ryzen.com"/>
    <x v="5"/>
    <s v="USA"/>
    <s v="data1"/>
    <n v="8661"/>
  </r>
  <r>
    <x v="35"/>
    <x v="2711"/>
    <n v="2240"/>
    <s v="GingerFizz"/>
    <n v="57.375999999999998"/>
    <n v="57.817799999999998"/>
    <x v="2648"/>
    <s v="cust-02712"/>
    <s v="John"/>
    <s v="Williams"/>
    <s v="jwilliams@radon.com"/>
    <x v="5"/>
    <s v="USA"/>
    <s v="data1"/>
    <n v="1698"/>
  </r>
  <r>
    <x v="113"/>
    <x v="2712"/>
    <n v="326"/>
    <s v="LemonZest"/>
    <n v="58.42"/>
    <n v="57.817799999999998"/>
    <x v="2649"/>
    <s v="cust-02713"/>
    <s v="Noah"/>
    <s v="Martinez"/>
    <s v="nmartinez@ideapad.com"/>
    <x v="11"/>
    <s v="England"/>
    <s v="info1"/>
    <n v="7553"/>
  </r>
  <r>
    <x v="86"/>
    <x v="2713"/>
    <n v="2034"/>
    <s v="GingerFizz"/>
    <n v="62.915999999999997"/>
    <n v="57.817799999999998"/>
    <x v="2650"/>
    <s v="cust-02714"/>
    <s v="James"/>
    <s v="Jones"/>
    <s v="jjones@ryzen.com"/>
    <x v="7"/>
    <s v="India"/>
    <s v="data2"/>
    <n v="2085"/>
  </r>
  <r>
    <x v="310"/>
    <x v="2714"/>
    <n v="1670"/>
    <s v="MangoBliss"/>
    <n v="73.031999999999996"/>
    <n v="57.817799999999998"/>
    <x v="2651"/>
    <s v="cust-02715"/>
    <s v="Liam"/>
    <s v="Brown"/>
    <s v="lbrown@ideapad.com"/>
    <x v="11"/>
    <s v="England"/>
    <s v="data2"/>
    <n v="3817"/>
  </r>
  <r>
    <x v="95"/>
    <x v="2715"/>
    <n v="1598"/>
    <s v="PeachPunch"/>
    <n v="93.352000000000004"/>
    <n v="57.817799999999998"/>
    <x v="2652"/>
    <s v="cust-02716"/>
    <s v="Olivia"/>
    <s v="Williams"/>
    <s v="owilliams@ryzen.com"/>
    <x v="1"/>
    <s v="India"/>
    <s v="info1"/>
    <n v="6097"/>
  </r>
  <r>
    <x v="286"/>
    <x v="2716"/>
    <n v="2144"/>
    <s v="MintCooler"/>
    <n v="105.684"/>
    <n v="57.817799999999998"/>
    <x v="2653"/>
    <s v="cust-02717"/>
    <s v="Ava"/>
    <s v="Martinez"/>
    <s v="amartinez@ryzen.com"/>
    <x v="4"/>
    <s v="England"/>
    <s v="info1"/>
    <n v="6860"/>
  </r>
  <r>
    <x v="273"/>
    <x v="2717"/>
    <n v="846"/>
    <s v="MangoBliss"/>
    <n v="106.80800000000001"/>
    <n v="57.817799999999998"/>
    <x v="2654"/>
    <s v="cust-02718"/>
    <s v="Olivia"/>
    <s v="Williams"/>
    <s v="owilliams@ideapad.com"/>
    <x v="8"/>
    <s v="India"/>
    <s v="info1"/>
    <n v="9816"/>
  </r>
  <r>
    <x v="95"/>
    <x v="2718"/>
    <n v="1005"/>
    <s v="MintCooler"/>
    <n v="110.464"/>
    <n v="57.817799999999998"/>
    <x v="2655"/>
    <s v="cust-02719"/>
    <s v="Emma"/>
    <s v="Johnson"/>
    <s v="ejohnson@radon.com"/>
    <x v="8"/>
    <s v="India"/>
    <s v="data1"/>
    <n v="8065"/>
  </r>
  <r>
    <x v="167"/>
    <x v="2719"/>
    <n v="587"/>
    <s v="FizzBerry"/>
    <n v="112.68"/>
    <n v="57.817799999999998"/>
    <x v="2656"/>
    <s v="cust-02720"/>
    <s v="Liam"/>
    <s v="Smith"/>
    <s v="lsmith@ryzen.com"/>
    <x v="0"/>
    <s v="Australia"/>
    <s v="info1"/>
    <n v="2341"/>
  </r>
  <r>
    <x v="69"/>
    <x v="2720"/>
    <n v="1165"/>
    <s v="MangoBliss"/>
    <n v="515.72083199999997"/>
    <n v="57.948799999999999"/>
    <x v="2657"/>
    <s v="cust-02721"/>
    <s v="Michael"/>
    <s v="Davis"/>
    <s v="mdavis@ideapad.com"/>
    <x v="4"/>
    <s v="England"/>
    <s v="info1"/>
    <n v="8284"/>
  </r>
  <r>
    <x v="11"/>
    <x v="2721"/>
    <n v="797"/>
    <s v="BerryBlast"/>
    <n v="158.90559999999999"/>
    <n v="58.021599999999999"/>
    <x v="2658"/>
    <s v="cust-02722"/>
    <s v="Isabella"/>
    <s v="Williams"/>
    <s v="iwilliams@radon.com"/>
    <x v="2"/>
    <s v="Australia"/>
    <s v="data1"/>
    <n v="3520"/>
  </r>
  <r>
    <x v="265"/>
    <x v="2722"/>
    <n v="547"/>
    <s v="BerryBlast"/>
    <n v="86.251999999999995"/>
    <n v="58.08672"/>
    <x v="2659"/>
    <s v="cust-02723"/>
    <s v="Michael"/>
    <s v="Rodriguez"/>
    <s v="mrodriguez@ryzen.com"/>
    <x v="1"/>
    <s v="India"/>
    <s v="data1"/>
    <n v="9212"/>
  </r>
  <r>
    <x v="189"/>
    <x v="2723"/>
    <n v="15"/>
    <s v="MintCooler"/>
    <n v="170.11199999999999"/>
    <n v="58.172774400000002"/>
    <x v="2660"/>
    <s v="cust-02724"/>
    <s v="Emma"/>
    <s v="Williams"/>
    <s v="ewilliams@ideapad.com"/>
    <x v="10"/>
    <s v="USA"/>
    <s v="data1"/>
    <n v="6434"/>
  </r>
  <r>
    <x v="341"/>
    <x v="2724"/>
    <n v="472"/>
    <s v="GingerFizz"/>
    <n v="3.2480000000000002"/>
    <n v="58.265999999999998"/>
    <x v="2661"/>
    <s v="cust-02725"/>
    <s v="Liam"/>
    <s v="Davis"/>
    <s v="ldavis@ideapad.com"/>
    <x v="10"/>
    <s v="USA"/>
    <s v="info1"/>
    <n v="9828"/>
  </r>
  <r>
    <x v="228"/>
    <x v="2725"/>
    <n v="914"/>
    <s v="LemonZest"/>
    <n v="6.2320000000000002"/>
    <n v="58.265999999999998"/>
    <x v="2662"/>
    <s v="cust-02726"/>
    <s v="Sophia"/>
    <s v="Miller"/>
    <s v="smiller@ideapad.com"/>
    <x v="0"/>
    <s v="Australia"/>
    <s v="info1"/>
    <n v="1983"/>
  </r>
  <r>
    <x v="56"/>
    <x v="2726"/>
    <n v="377"/>
    <s v="GingerFizz"/>
    <n v="29.736000000000001"/>
    <n v="58.265999999999998"/>
    <x v="2663"/>
    <s v="cust-02727"/>
    <s v="Noah"/>
    <s v="Davis"/>
    <s v="ndavis@radon.com"/>
    <x v="9"/>
    <s v="USA"/>
    <s v="data2"/>
    <n v="1687"/>
  </r>
  <r>
    <x v="312"/>
    <x v="2727"/>
    <n v="2368"/>
    <s v="LemonZest"/>
    <n v="35.356000000000002"/>
    <n v="58.265999999999998"/>
    <x v="2664"/>
    <s v="cust-02728"/>
    <s v="Isabella"/>
    <s v="Williams"/>
    <s v="iwilliams@radon.com"/>
    <x v="8"/>
    <s v="India"/>
    <s v="data2"/>
    <n v="9511"/>
  </r>
  <r>
    <x v="275"/>
    <x v="2728"/>
    <n v="1526"/>
    <s v="GingerFizz"/>
    <n v="39.731999999999999"/>
    <n v="58.265999999999998"/>
    <x v="2665"/>
    <s v="cust-02729"/>
    <s v="James"/>
    <s v="Miller"/>
    <s v="jmiller@ideapad.com"/>
    <x v="7"/>
    <s v="India"/>
    <s v="info1"/>
    <n v="7018"/>
  </r>
  <r>
    <x v="304"/>
    <x v="2729"/>
    <n v="573"/>
    <s v="MangoBliss"/>
    <n v="41.076000000000001"/>
    <n v="58.265999999999998"/>
    <x v="2666"/>
    <s v="cust-02730"/>
    <s v="Noah"/>
    <s v="Jones"/>
    <s v="njones@ideapad.com"/>
    <x v="7"/>
    <s v="India"/>
    <s v="data1"/>
    <n v="5963"/>
  </r>
  <r>
    <x v="16"/>
    <x v="2730"/>
    <n v="2068"/>
    <s v="MintCooler"/>
    <n v="58.576000000000001"/>
    <n v="58.265999999999998"/>
    <x v="2667"/>
    <s v="cust-02731"/>
    <s v="Michael"/>
    <s v="Smith"/>
    <s v="msmith@radon.com"/>
    <x v="6"/>
    <s v="England"/>
    <s v="data2"/>
    <n v="2269"/>
  </r>
  <r>
    <x v="7"/>
    <x v="2731"/>
    <n v="99"/>
    <s v="MintCooler"/>
    <n v="66.927999999999997"/>
    <n v="58.265999999999998"/>
    <x v="2668"/>
    <s v="cust-02732"/>
    <s v="Emma"/>
    <s v="Miller"/>
    <s v="emiller@ideapad.com"/>
    <x v="9"/>
    <s v="USA"/>
    <s v="info1"/>
    <n v="2566"/>
  </r>
  <r>
    <x v="72"/>
    <x v="2732"/>
    <n v="1992"/>
    <s v="ChocoDelight"/>
    <n v="68.052000000000007"/>
    <n v="58.265999999999998"/>
    <x v="2669"/>
    <s v="cust-02733"/>
    <s v="Isabella"/>
    <s v="Williams"/>
    <s v="iwilliams@ideapad.com"/>
    <x v="6"/>
    <s v="England"/>
    <s v="data2"/>
    <n v="6195"/>
  </r>
  <r>
    <x v="74"/>
    <x v="2733"/>
    <n v="677"/>
    <s v="MangoBliss"/>
    <n v="72.548000000000002"/>
    <n v="58.265999999999998"/>
    <x v="2670"/>
    <s v="cust-02734"/>
    <s v="Michael"/>
    <s v="Davis"/>
    <s v="mdavis@ryzen.com"/>
    <x v="6"/>
    <s v="England"/>
    <s v="info1"/>
    <n v="6620"/>
  </r>
  <r>
    <x v="284"/>
    <x v="2734"/>
    <n v="1894"/>
    <s v="GingerFizz"/>
    <n v="74.796000000000006"/>
    <n v="58.265999999999998"/>
    <x v="2671"/>
    <s v="cust-02735"/>
    <s v="Sophia"/>
    <s v="Smith"/>
    <s v="ssmith@radon.com"/>
    <x v="2"/>
    <s v="Australia"/>
    <s v="data1"/>
    <n v="1910"/>
  </r>
  <r>
    <x v="10"/>
    <x v="2735"/>
    <n v="2151"/>
    <s v="CitrusSplash"/>
    <n v="79.048000000000002"/>
    <n v="58.265999999999998"/>
    <x v="2672"/>
    <s v="cust-02736"/>
    <s v="Michael"/>
    <s v="Johnson"/>
    <s v="mjohnson@ideapad.com"/>
    <x v="0"/>
    <s v="Australia"/>
    <s v="info1"/>
    <n v="2785"/>
  </r>
  <r>
    <x v="122"/>
    <x v="2736"/>
    <n v="2605"/>
    <s v="TropicalTwist"/>
    <n v="80.611999999999995"/>
    <n v="58.265999999999998"/>
    <x v="2673"/>
    <s v="cust-02737"/>
    <s v="Sophia"/>
    <s v="Williams"/>
    <s v="swilliams@ideapad.com"/>
    <x v="2"/>
    <s v="Australia"/>
    <s v="info1"/>
    <n v="8883"/>
  </r>
  <r>
    <x v="232"/>
    <x v="2737"/>
    <n v="1286"/>
    <s v="LemonZest"/>
    <n v="99.524000000000001"/>
    <n v="58.265999999999998"/>
    <x v="2674"/>
    <s v="cust-02738"/>
    <s v="Noah"/>
    <s v="Johnson"/>
    <s v="njohnson@ideapad.com"/>
    <x v="4"/>
    <s v="England"/>
    <s v="data2"/>
    <n v="9670"/>
  </r>
  <r>
    <x v="210"/>
    <x v="2738"/>
    <n v="2596"/>
    <s v="PeachPunch"/>
    <n v="101.77200000000001"/>
    <n v="58.265999999999998"/>
    <x v="2675"/>
    <s v="cust-02739"/>
    <s v="Michael"/>
    <s v="Johnson"/>
    <s v="mjohnson@ryzen.com"/>
    <x v="10"/>
    <s v="USA"/>
    <s v="info1"/>
    <n v="5078"/>
  </r>
  <r>
    <x v="290"/>
    <x v="2739"/>
    <n v="2605"/>
    <s v="GingerFizz"/>
    <n v="105.14400000000001"/>
    <n v="58.265999999999998"/>
    <x v="2676"/>
    <s v="cust-02740"/>
    <s v="Liam"/>
    <s v="Jones"/>
    <s v="ljones@ideapad.com"/>
    <x v="0"/>
    <s v="Australia"/>
    <s v="data2"/>
    <n v="1241"/>
  </r>
  <r>
    <x v="134"/>
    <x v="2740"/>
    <n v="28"/>
    <s v="TropicalTwist"/>
    <n v="109.64"/>
    <n v="58.265999999999998"/>
    <x v="2677"/>
    <s v="cust-02741"/>
    <s v="Emma"/>
    <s v="Garcia"/>
    <s v="egarcia@ideapad.com"/>
    <x v="5"/>
    <s v="USA"/>
    <s v="data1"/>
    <n v="3294"/>
  </r>
  <r>
    <x v="216"/>
    <x v="2741"/>
    <n v="1848"/>
    <s v="MangoBliss"/>
    <n v="119.756"/>
    <n v="58.265999999999998"/>
    <x v="2678"/>
    <s v="cust-02742"/>
    <s v="Ava"/>
    <s v="Jones"/>
    <s v="ajones@ryzen.com"/>
    <x v="8"/>
    <s v="India"/>
    <s v="data2"/>
    <n v="4364"/>
  </r>
  <r>
    <x v="47"/>
    <x v="2742"/>
    <n v="228"/>
    <s v="MangoBliss"/>
    <n v="154.27199999999999"/>
    <n v="58.265999999999998"/>
    <x v="2679"/>
    <s v="cust-02743"/>
    <s v="Liam"/>
    <s v="Brown"/>
    <s v="lbrown@radon.com"/>
    <x v="6"/>
    <s v="England"/>
    <s v="data1"/>
    <n v="9728"/>
  </r>
  <r>
    <x v="77"/>
    <x v="2743"/>
    <n v="383"/>
    <s v="TropicalTwist"/>
    <n v="157.99600000000001"/>
    <n v="58.265999999999998"/>
    <x v="2680"/>
    <s v="cust-02744"/>
    <s v="Liam"/>
    <s v="Williams"/>
    <s v="lwilliams@ryzen.com"/>
    <x v="11"/>
    <s v="England"/>
    <s v="info1"/>
    <n v="3757"/>
  </r>
  <r>
    <x v="230"/>
    <x v="2744"/>
    <n v="1173"/>
    <s v="CitrusSplash"/>
    <n v="103.584"/>
    <n v="58.265999999999998"/>
    <x v="2681"/>
    <s v="cust-02745"/>
    <s v="James"/>
    <s v="Johnson"/>
    <s v="jjohnson@ideapad.com"/>
    <x v="11"/>
    <s v="England"/>
    <s v="data1"/>
    <n v="4385"/>
  </r>
  <r>
    <x v="336"/>
    <x v="2745"/>
    <n v="2414"/>
    <s v="MangoBliss"/>
    <n v="143.36000000000001"/>
    <n v="58.265999999999998"/>
    <x v="2682"/>
    <s v="cust-02746"/>
    <s v="Emma"/>
    <s v="Smith"/>
    <s v="esmith@ideapad.com"/>
    <x v="0"/>
    <s v="Australia"/>
    <s v="data1"/>
    <n v="8493"/>
  </r>
  <r>
    <x v="225"/>
    <x v="2746"/>
    <n v="1733"/>
    <s v="TropicalTwist"/>
    <n v="21.660799999999998"/>
    <n v="58.314880000000002"/>
    <x v="2683"/>
    <s v="cust-02747"/>
    <s v="Michael"/>
    <s v="Williams"/>
    <s v="mwilliams@ideapad.com"/>
    <x v="8"/>
    <s v="India"/>
    <s v="data1"/>
    <n v="9606"/>
  </r>
  <r>
    <x v="364"/>
    <x v="2747"/>
    <n v="2353"/>
    <s v="PeachPunch"/>
    <n v="157.28319999999999"/>
    <n v="58.6248"/>
    <x v="2684"/>
    <s v="cust-02748"/>
    <s v="James"/>
    <s v="Rodriguez"/>
    <s v="jrodriguez@ideapad.com"/>
    <x v="10"/>
    <s v="USA"/>
    <s v="data2"/>
    <n v="6473"/>
  </r>
  <r>
    <x v="159"/>
    <x v="2748"/>
    <n v="2325"/>
    <s v="MintCooler"/>
    <n v="162.96"/>
    <n v="58.666400000000003"/>
    <x v="2685"/>
    <s v="cust-02749"/>
    <s v="James"/>
    <s v="Jones"/>
    <s v="jjones@radon.com"/>
    <x v="7"/>
    <s v="India"/>
    <s v="info1"/>
    <n v="2754"/>
  </r>
  <r>
    <x v="192"/>
    <x v="2749"/>
    <n v="799"/>
    <s v="CitrusSplash"/>
    <n v="6.6719999999999997"/>
    <n v="58.714199999999998"/>
    <x v="2686"/>
    <s v="cust-02750"/>
    <s v="Michael"/>
    <s v="Rodriguez"/>
    <s v="mrodriguez@ideapad.com"/>
    <x v="9"/>
    <s v="USA"/>
    <s v="data1"/>
    <n v="8997"/>
  </r>
  <r>
    <x v="201"/>
    <x v="2750"/>
    <n v="734"/>
    <s v="PeachPunch"/>
    <n v="13.416"/>
    <n v="58.714199999999998"/>
    <x v="2687"/>
    <s v="cust-02751"/>
    <s v="Noah"/>
    <s v="Johnson"/>
    <s v="njohnson@radon.com"/>
    <x v="4"/>
    <s v="England"/>
    <s v="info1"/>
    <n v="4558"/>
  </r>
  <r>
    <x v="107"/>
    <x v="2751"/>
    <n v="1235"/>
    <s v="CitrusSplash"/>
    <n v="13.416"/>
    <n v="58.714199999999998"/>
    <x v="2687"/>
    <s v="cust-02752"/>
    <s v="Liam"/>
    <s v="Rodriguez"/>
    <s v="lrodriguez@radon.com"/>
    <x v="0"/>
    <s v="Australia"/>
    <s v="data2"/>
    <n v="6152"/>
  </r>
  <r>
    <x v="240"/>
    <x v="2752"/>
    <n v="1699"/>
    <s v="GingerFizz"/>
    <n v="17.3"/>
    <n v="58.714199999999998"/>
    <x v="2688"/>
    <s v="cust-02753"/>
    <s v="Emma"/>
    <s v="Miller"/>
    <s v="emiller@radon.com"/>
    <x v="0"/>
    <s v="Australia"/>
    <s v="data2"/>
    <n v="6705"/>
  </r>
  <r>
    <x v="123"/>
    <x v="2753"/>
    <n v="1711"/>
    <s v="TropicalTwist"/>
    <n v="22.408000000000001"/>
    <n v="58.714199999999998"/>
    <x v="2689"/>
    <s v="cust-02754"/>
    <s v="Ava"/>
    <s v="Johnson"/>
    <s v="ajohnson@ryzen.com"/>
    <x v="3"/>
    <s v="Australia"/>
    <s v="info1"/>
    <n v="7147"/>
  </r>
  <r>
    <x v="186"/>
    <x v="2754"/>
    <n v="1684"/>
    <s v="ChocoDelight"/>
    <n v="26.904"/>
    <n v="58.714199999999998"/>
    <x v="2690"/>
    <s v="cust-02755"/>
    <s v="John"/>
    <s v="Johnson"/>
    <s v="jjohnson@radon.com"/>
    <x v="7"/>
    <s v="India"/>
    <s v="data1"/>
    <n v="6206"/>
  </r>
  <r>
    <x v="237"/>
    <x v="2755"/>
    <n v="747"/>
    <s v="CitrusSplash"/>
    <n v="29.295999999999999"/>
    <n v="58.714199999999998"/>
    <x v="2691"/>
    <s v="cust-02756"/>
    <s v="Noah"/>
    <s v="Williams"/>
    <s v="nwilliams@ideapad.com"/>
    <x v="6"/>
    <s v="England"/>
    <s v="info1"/>
    <n v="9993"/>
  </r>
  <r>
    <x v="362"/>
    <x v="2756"/>
    <n v="2440"/>
    <s v="CitrusSplash"/>
    <n v="41.576000000000001"/>
    <n v="58.714199999999998"/>
    <x v="2692"/>
    <s v="cust-02757"/>
    <s v="Emma"/>
    <s v="Williams"/>
    <s v="ewilliams@ryzen.com"/>
    <x v="11"/>
    <s v="England"/>
    <s v="info1"/>
    <n v="2636"/>
  </r>
  <r>
    <x v="229"/>
    <x v="2757"/>
    <n v="1087"/>
    <s v="ChocoDelight"/>
    <n v="44.887999999999998"/>
    <n v="58.714199999999998"/>
    <x v="2693"/>
    <s v="cust-02758"/>
    <s v="Isabella"/>
    <s v="Miller"/>
    <s v="imiller@ryzen.com"/>
    <x v="7"/>
    <s v="India"/>
    <s v="info1"/>
    <n v="3370"/>
  </r>
  <r>
    <x v="156"/>
    <x v="2758"/>
    <n v="2029"/>
    <s v="ChocoDelight"/>
    <n v="47.78"/>
    <n v="58.714199999999998"/>
    <x v="2694"/>
    <s v="cust-02759"/>
    <s v="Isabella"/>
    <s v="Johnson"/>
    <s v="ijohnson@ryzen.com"/>
    <x v="0"/>
    <s v="Australia"/>
    <s v="info1"/>
    <n v="1962"/>
  </r>
  <r>
    <x v="180"/>
    <x v="2759"/>
    <n v="2321"/>
    <s v="LemonZest"/>
    <n v="48.66"/>
    <n v="58.714199999999998"/>
    <x v="2695"/>
    <s v="cust-02760"/>
    <s v="Ava"/>
    <s v="Johnson"/>
    <s v="ajohnson@ideapad.com"/>
    <x v="9"/>
    <s v="USA"/>
    <s v="data1"/>
    <n v="2658"/>
  </r>
  <r>
    <x v="327"/>
    <x v="2760"/>
    <n v="1335"/>
    <s v="MintCooler"/>
    <n v="60.768000000000001"/>
    <n v="58.714199999999998"/>
    <x v="2696"/>
    <s v="cust-02761"/>
    <s v="James"/>
    <s v="Smith"/>
    <s v="jsmith@ideapad.com"/>
    <x v="9"/>
    <s v="USA"/>
    <s v="data1"/>
    <n v="7212"/>
  </r>
  <r>
    <x v="84"/>
    <x v="2761"/>
    <n v="1843"/>
    <s v="LemonZest"/>
    <n v="61.747999999999998"/>
    <n v="58.714199999999998"/>
    <x v="2697"/>
    <s v="cust-02762"/>
    <s v="Ava"/>
    <s v="Rodriguez"/>
    <s v="arodriguez@ideapad.com"/>
    <x v="10"/>
    <s v="USA"/>
    <s v="info1"/>
    <n v="3213"/>
  </r>
  <r>
    <x v="351"/>
    <x v="2762"/>
    <n v="1017"/>
    <s v="MangoBliss"/>
    <n v="65.263999999999996"/>
    <n v="58.714199999999998"/>
    <x v="2698"/>
    <s v="cust-02763"/>
    <s v="Liam"/>
    <s v="Davis"/>
    <s v="ldavis@ryzen.com"/>
    <x v="1"/>
    <s v="India"/>
    <s v="data2"/>
    <n v="8709"/>
  </r>
  <r>
    <x v="52"/>
    <x v="2763"/>
    <n v="172"/>
    <s v="FizzBerry"/>
    <n v="66.388000000000005"/>
    <n v="58.714199999999998"/>
    <x v="2699"/>
    <s v="cust-02764"/>
    <s v="Noah"/>
    <s v="Garcia"/>
    <s v="ngarcia@ideapad.com"/>
    <x v="8"/>
    <s v="India"/>
    <s v="data2"/>
    <n v="4295"/>
  </r>
  <r>
    <x v="43"/>
    <x v="2764"/>
    <n v="645"/>
    <s v="ChocoDelight"/>
    <n v="69.760000000000005"/>
    <n v="58.714199999999998"/>
    <x v="2700"/>
    <s v="cust-02765"/>
    <s v="John"/>
    <s v="Martinez"/>
    <s v="jmartinez@radon.com"/>
    <x v="9"/>
    <s v="USA"/>
    <s v="data2"/>
    <n v="9934"/>
  </r>
  <r>
    <x v="154"/>
    <x v="2765"/>
    <n v="285"/>
    <s v="MangoBliss"/>
    <n v="77.483999999999995"/>
    <n v="58.714199999999998"/>
    <x v="2701"/>
    <s v="cust-02766"/>
    <s v="John"/>
    <s v="Martinez"/>
    <s v="jmartinez@ryzen.com"/>
    <x v="5"/>
    <s v="USA"/>
    <s v="data2"/>
    <n v="2834"/>
  </r>
  <r>
    <x v="46"/>
    <x v="2766"/>
    <n v="848"/>
    <s v="PeachPunch"/>
    <n v="77.483999999999995"/>
    <n v="58.714199999999998"/>
    <x v="2701"/>
    <s v="cust-02767"/>
    <s v="John"/>
    <s v="Miller"/>
    <s v="jmiller@ideapad.com"/>
    <x v="11"/>
    <s v="England"/>
    <s v="data1"/>
    <n v="8154"/>
  </r>
  <r>
    <x v="143"/>
    <x v="2767"/>
    <n v="1264"/>
    <s v="LemonZest"/>
    <n v="106.05200000000001"/>
    <n v="58.714199999999998"/>
    <x v="2702"/>
    <s v="cust-02768"/>
    <s v="John"/>
    <s v="Miller"/>
    <s v="jmiller@ryzen.com"/>
    <x v="0"/>
    <s v="Australia"/>
    <s v="info1"/>
    <n v="8994"/>
  </r>
  <r>
    <x v="23"/>
    <x v="2768"/>
    <n v="194"/>
    <s v="LemonZest"/>
    <n v="122.248"/>
    <n v="58.714199999999998"/>
    <x v="2703"/>
    <s v="cust-02769"/>
    <s v="James"/>
    <s v="Johnson"/>
    <s v="jjohnson@ryzen.com"/>
    <x v="10"/>
    <s v="USA"/>
    <s v="info1"/>
    <n v="6034"/>
  </r>
  <r>
    <x v="280"/>
    <x v="2769"/>
    <n v="302"/>
    <s v="MintCooler"/>
    <n v="127.084"/>
    <n v="58.714199999999998"/>
    <x v="2704"/>
    <s v="cust-02770"/>
    <s v="James"/>
    <s v="Brown"/>
    <s v="jbrown@ideapad.com"/>
    <x v="11"/>
    <s v="England"/>
    <s v="data1"/>
    <n v="7438"/>
  </r>
  <r>
    <x v="153"/>
    <x v="2770"/>
    <n v="2626"/>
    <s v="GingerFizz"/>
    <n v="127.084"/>
    <n v="58.714199999999998"/>
    <x v="2704"/>
    <s v="cust-02771"/>
    <s v="Liam"/>
    <s v="Johnson"/>
    <s v="ljohnson@ideapad.com"/>
    <x v="9"/>
    <s v="USA"/>
    <s v="data1"/>
    <n v="2895"/>
  </r>
  <r>
    <x v="347"/>
    <x v="2771"/>
    <n v="1508"/>
    <s v="MangoBliss"/>
    <n v="131.26400000000001"/>
    <n v="58.714199999999998"/>
    <x v="2705"/>
    <s v="cust-02772"/>
    <s v="Emma"/>
    <s v="Rodriguez"/>
    <s v="erodriguez@radon.com"/>
    <x v="6"/>
    <s v="England"/>
    <s v="data2"/>
    <n v="7192"/>
  </r>
  <r>
    <x v="175"/>
    <x v="2772"/>
    <n v="2585"/>
    <s v="GingerFizz"/>
    <n v="150.68799999999999"/>
    <n v="58.714199999999998"/>
    <x v="2706"/>
    <s v="cust-02773"/>
    <s v="Sophia"/>
    <s v="Martinez"/>
    <s v="smartinez@ideapad.com"/>
    <x v="11"/>
    <s v="England"/>
    <s v="data1"/>
    <n v="7410"/>
  </r>
  <r>
    <x v="147"/>
    <x v="2773"/>
    <n v="2094"/>
    <s v="FizzBerry"/>
    <n v="150.68799999999999"/>
    <n v="58.714199999999998"/>
    <x v="2706"/>
    <s v="cust-02774"/>
    <s v="Emma"/>
    <s v="Williams"/>
    <s v="ewilliams@ideapad.com"/>
    <x v="2"/>
    <s v="Australia"/>
    <s v="data2"/>
    <n v="6753"/>
  </r>
  <r>
    <x v="129"/>
    <x v="2774"/>
    <n v="46"/>
    <s v="CitrusSplash"/>
    <n v="153.02799999999999"/>
    <n v="58.714199999999998"/>
    <x v="2707"/>
    <s v="cust-02775"/>
    <s v="Sophia"/>
    <s v="Rodriguez"/>
    <s v="srodriguez@ideapad.com"/>
    <x v="2"/>
    <s v="Australia"/>
    <s v="data2"/>
    <n v="8435"/>
  </r>
  <r>
    <x v="320"/>
    <x v="2775"/>
    <n v="1779"/>
    <s v="TropicalTwist"/>
    <n v="28.6432"/>
    <n v="58.723599999999998"/>
    <x v="2708"/>
    <s v="cust-02776"/>
    <s v="Liam"/>
    <s v="Rodriguez"/>
    <s v="lrodriguez@radon.com"/>
    <x v="10"/>
    <s v="USA"/>
    <s v="data2"/>
    <n v="1703"/>
  </r>
  <r>
    <x v="299"/>
    <x v="2776"/>
    <n v="847"/>
    <s v="TropicalTwist"/>
    <n v="156.38399999999999"/>
    <n v="58.780799999999999"/>
    <x v="2709"/>
    <s v="cust-02777"/>
    <s v="Sophia"/>
    <s v="Miller"/>
    <s v="smiller@ryzen.com"/>
    <x v="11"/>
    <s v="England"/>
    <s v="data1"/>
    <n v="6638"/>
  </r>
  <r>
    <x v="132"/>
    <x v="2777"/>
    <n v="644"/>
    <s v="BerryBlast"/>
    <n v="70.775999999999996"/>
    <n v="58.803840000000001"/>
    <x v="2710"/>
    <s v="cust-02778"/>
    <s v="Ava"/>
    <s v="Williams"/>
    <s v="awilliams@ideapad.com"/>
    <x v="1"/>
    <s v="India"/>
    <s v="data1"/>
    <n v="5908"/>
  </r>
  <r>
    <x v="88"/>
    <x v="2778"/>
    <n v="1516"/>
    <s v="MangoBliss"/>
    <n v="3.84"/>
    <n v="59.162399999999998"/>
    <x v="2711"/>
    <s v="cust-02779"/>
    <s v="James"/>
    <s v="Smith"/>
    <s v="jsmith@ryzen.com"/>
    <x v="3"/>
    <s v="Australia"/>
    <s v="info1"/>
    <n v="2034"/>
  </r>
  <r>
    <x v="55"/>
    <x v="2779"/>
    <n v="1993"/>
    <s v="LemonZest"/>
    <n v="15.08"/>
    <n v="59.162399999999998"/>
    <x v="2712"/>
    <s v="cust-02780"/>
    <s v="Michael"/>
    <s v="Rodriguez"/>
    <s v="mrodriguez@ideapad.com"/>
    <x v="4"/>
    <s v="England"/>
    <s v="data2"/>
    <n v="7211"/>
  </r>
  <r>
    <x v="111"/>
    <x v="2780"/>
    <n v="1477"/>
    <s v="ChocoDelight"/>
    <n v="33.252000000000002"/>
    <n v="59.162399999999998"/>
    <x v="2713"/>
    <s v="cust-02781"/>
    <s v="Olivia"/>
    <s v="Williams"/>
    <s v="owilliams@radon.com"/>
    <x v="11"/>
    <s v="England"/>
    <s v="data2"/>
    <n v="6293"/>
  </r>
  <r>
    <x v="311"/>
    <x v="2781"/>
    <n v="2427"/>
    <s v="GingerFizz"/>
    <n v="55.543999999999997"/>
    <n v="59.162399999999998"/>
    <x v="2714"/>
    <s v="cust-02782"/>
    <s v="Olivia"/>
    <s v="Williams"/>
    <s v="owilliams@ideapad.com"/>
    <x v="6"/>
    <s v="England"/>
    <s v="data1"/>
    <n v="8771"/>
  </r>
  <r>
    <x v="169"/>
    <x v="2782"/>
    <n v="1344"/>
    <s v="MangoBliss"/>
    <n v="62.475999999999999"/>
    <n v="59.162399999999998"/>
    <x v="2715"/>
    <s v="cust-02783"/>
    <s v="Isabella"/>
    <s v="Rodriguez"/>
    <s v="irodriguez@ideapad.com"/>
    <x v="5"/>
    <s v="USA"/>
    <s v="info1"/>
    <n v="9753"/>
  </r>
  <r>
    <x v="101"/>
    <x v="2783"/>
    <n v="1365"/>
    <s v="FizzBerry"/>
    <n v="63.6"/>
    <n v="59.162399999999998"/>
    <x v="2716"/>
    <s v="cust-02784"/>
    <s v="Noah"/>
    <s v="Miller"/>
    <s v="nmiller@ryzen.com"/>
    <x v="8"/>
    <s v="India"/>
    <s v="data2"/>
    <n v="9082"/>
  </r>
  <r>
    <x v="307"/>
    <x v="2784"/>
    <n v="1714"/>
    <s v="CitrusSplash"/>
    <n v="66.971999999999994"/>
    <n v="59.162399999999998"/>
    <x v="2717"/>
    <s v="cust-02785"/>
    <s v="Sophia"/>
    <s v="Brown"/>
    <s v="sbrown@ryzen.com"/>
    <x v="11"/>
    <s v="England"/>
    <s v="data2"/>
    <n v="3578"/>
  </r>
  <r>
    <x v="344"/>
    <x v="2785"/>
    <n v="255"/>
    <s v="GingerFizz"/>
    <n v="69.031999999999996"/>
    <n v="59.162399999999998"/>
    <x v="2718"/>
    <s v="cust-02786"/>
    <s v="Sophia"/>
    <s v="Rodriguez"/>
    <s v="srodriguez@radon.com"/>
    <x v="10"/>
    <s v="USA"/>
    <s v="info1"/>
    <n v="8050"/>
  </r>
  <r>
    <x v="166"/>
    <x v="2786"/>
    <n v="2021"/>
    <s v="MangoBliss"/>
    <n v="70.156000000000006"/>
    <n v="59.162399999999998"/>
    <x v="2719"/>
    <s v="cust-02787"/>
    <s v="Sophia"/>
    <s v="Jones"/>
    <s v="sjones@ideapad.com"/>
    <x v="9"/>
    <s v="USA"/>
    <s v="info1"/>
    <n v="5665"/>
  </r>
  <r>
    <x v="195"/>
    <x v="2787"/>
    <n v="1544"/>
    <s v="ChocoDelight"/>
    <n v="70.343999999999994"/>
    <n v="59.162399999999998"/>
    <x v="2720"/>
    <s v="cust-02788"/>
    <s v="Sophia"/>
    <s v="Jones"/>
    <s v="sjones@ryzen.com"/>
    <x v="4"/>
    <s v="England"/>
    <s v="data1"/>
    <n v="4548"/>
  </r>
  <r>
    <x v="142"/>
    <x v="2788"/>
    <n v="1961"/>
    <s v="ChocoDelight"/>
    <n v="75.775999999999996"/>
    <n v="59.162399999999998"/>
    <x v="2721"/>
    <s v="cust-02789"/>
    <s v="Noah"/>
    <s v="Smith"/>
    <s v="nsmith@radon.com"/>
    <x v="11"/>
    <s v="England"/>
    <s v="data2"/>
    <n v="3279"/>
  </r>
  <r>
    <x v="187"/>
    <x v="2789"/>
    <n v="237"/>
    <s v="MangoBliss"/>
    <n v="77.94"/>
    <n v="59.162399999999998"/>
    <x v="2722"/>
    <s v="cust-02790"/>
    <s v="Isabella"/>
    <s v="Brown"/>
    <s v="ibrown@ideapad.com"/>
    <x v="2"/>
    <s v="Australia"/>
    <s v="data2"/>
    <n v="5996"/>
  </r>
  <r>
    <x v="254"/>
    <x v="2790"/>
    <n v="2240"/>
    <s v="LemonZest"/>
    <n v="79.147999999999996"/>
    <n v="59.162399999999998"/>
    <x v="2723"/>
    <s v="cust-02791"/>
    <s v="Olivia"/>
    <s v="Smith"/>
    <s v="osmith@radon.com"/>
    <x v="4"/>
    <s v="England"/>
    <s v="data1"/>
    <n v="7574"/>
  </r>
  <r>
    <x v="294"/>
    <x v="2791"/>
    <n v="2049"/>
    <s v="GingerFizz"/>
    <n v="122.048"/>
    <n v="59.162399999999998"/>
    <x v="2724"/>
    <s v="cust-02792"/>
    <s v="Michael"/>
    <s v="Brown"/>
    <s v="mbrown@radon.com"/>
    <x v="4"/>
    <s v="England"/>
    <s v="data2"/>
    <n v="8755"/>
  </r>
  <r>
    <x v="38"/>
    <x v="2792"/>
    <n v="2019"/>
    <s v="LemonZest"/>
    <n v="128.792"/>
    <n v="59.162399999999998"/>
    <x v="2725"/>
    <s v="cust-02793"/>
    <s v="Noah"/>
    <s v="Smith"/>
    <s v="nsmith@radon.com"/>
    <x v="3"/>
    <s v="Australia"/>
    <s v="data1"/>
    <n v="7053"/>
  </r>
  <r>
    <x v="264"/>
    <x v="2793"/>
    <n v="2657"/>
    <s v="ChocoDelight"/>
    <n v="166.304"/>
    <n v="59.162399999999998"/>
    <x v="2726"/>
    <s v="cust-02794"/>
    <s v="Michael"/>
    <s v="Rodriguez"/>
    <s v="mrodriguez@ryzen.com"/>
    <x v="5"/>
    <s v="USA"/>
    <s v="data2"/>
    <n v="3308"/>
  </r>
  <r>
    <x v="303"/>
    <x v="2794"/>
    <n v="1686"/>
    <s v="BerryBlast"/>
    <n v="280.64"/>
    <n v="59.181199999999997"/>
    <x v="2727"/>
    <s v="cust-02795"/>
    <s v="Emma"/>
    <s v="Rodriguez"/>
    <s v="erodriguez@radon.com"/>
    <x v="9"/>
    <s v="USA"/>
    <s v="info1"/>
    <n v="2077"/>
  </r>
  <r>
    <x v="47"/>
    <x v="2795"/>
    <n v="717"/>
    <s v="FizzBerry"/>
    <n v="226.65280000000001"/>
    <n v="59.2956"/>
    <x v="2728"/>
    <s v="cust-02796"/>
    <s v="Olivia"/>
    <s v="Miller"/>
    <s v="omiller@ryzen.com"/>
    <x v="7"/>
    <s v="India"/>
    <s v="data1"/>
    <n v="5725"/>
  </r>
  <r>
    <x v="348"/>
    <x v="2796"/>
    <n v="715"/>
    <s v="BerryBlast"/>
    <n v="25.628"/>
    <n v="59.520960000000002"/>
    <x v="2729"/>
    <s v="cust-02797"/>
    <s v="Emma"/>
    <s v="Davis"/>
    <s v="edavis@ideapad.com"/>
    <x v="5"/>
    <s v="USA"/>
    <s v="data2"/>
    <n v="8942"/>
  </r>
  <r>
    <x v="138"/>
    <x v="2797"/>
    <n v="1367"/>
    <s v="TropicalTwist"/>
    <n v="89.804000000000002"/>
    <n v="59.610599999999998"/>
    <x v="2730"/>
    <s v="cust-02798"/>
    <s v="Sophia"/>
    <s v="Davis"/>
    <s v="sdavis@ryzen.com"/>
    <x v="0"/>
    <s v="Australia"/>
    <s v="info1"/>
    <n v="6351"/>
  </r>
  <r>
    <x v="102"/>
    <x v="2798"/>
    <n v="7"/>
    <s v="TropicalTwist"/>
    <n v="139.49199999999999"/>
    <n v="59.610599999999998"/>
    <x v="2731"/>
    <s v="cust-02799"/>
    <s v="Isabella"/>
    <s v="Smith"/>
    <s v="ismith@ryzen.com"/>
    <x v="10"/>
    <s v="USA"/>
    <s v="info1"/>
    <n v="7016"/>
  </r>
  <r>
    <x v="297"/>
    <x v="2799"/>
    <n v="2642"/>
    <s v="FizzBerry"/>
    <n v="142.864"/>
    <n v="59.610599999999998"/>
    <x v="2732"/>
    <s v="cust-02800"/>
    <s v="Isabella"/>
    <s v="Smith"/>
    <s v="ismith@radon.com"/>
    <x v="2"/>
    <s v="Australia"/>
    <s v="data1"/>
    <n v="7476"/>
  </r>
  <r>
    <x v="263"/>
    <x v="2800"/>
    <n v="892"/>
    <s v="FizzBerry"/>
    <n v="150.732"/>
    <n v="59.610599999999998"/>
    <x v="2733"/>
    <s v="cust-02801"/>
    <s v="Michael"/>
    <s v="Johnson"/>
    <s v="mjohnson@ryzen.com"/>
    <x v="6"/>
    <s v="England"/>
    <s v="data1"/>
    <n v="2385"/>
  </r>
  <r>
    <x v="341"/>
    <x v="2801"/>
    <n v="1765"/>
    <s v="ChocoDelight"/>
    <n v="5.7359999999999998"/>
    <n v="59.610599999999998"/>
    <x v="2734"/>
    <s v="cust-02802"/>
    <s v="Ava"/>
    <s v="Jones"/>
    <s v="ajones@ideapad.com"/>
    <x v="0"/>
    <s v="Australia"/>
    <s v="data1"/>
    <n v="4066"/>
  </r>
  <r>
    <x v="23"/>
    <x v="2802"/>
    <n v="136"/>
    <s v="CitrusSplash"/>
    <n v="21.24"/>
    <n v="59.610599999999998"/>
    <x v="2735"/>
    <s v="cust-02803"/>
    <s v="Isabella"/>
    <s v="Jones"/>
    <s v="ijones@ryzen.com"/>
    <x v="1"/>
    <s v="India"/>
    <s v="data1"/>
    <n v="5311"/>
  </r>
  <r>
    <x v="331"/>
    <x v="2803"/>
    <n v="1511"/>
    <s v="GingerFizz"/>
    <n v="22.364000000000001"/>
    <n v="59.610599999999998"/>
    <x v="2736"/>
    <s v="cust-02804"/>
    <s v="Liam"/>
    <s v="Miller"/>
    <s v="lmiller@ideapad.com"/>
    <x v="3"/>
    <s v="Australia"/>
    <s v="data1"/>
    <n v="3248"/>
  </r>
  <r>
    <x v="239"/>
    <x v="2804"/>
    <n v="1989"/>
    <s v="MintCooler"/>
    <n v="28.216000000000001"/>
    <n v="59.610599999999998"/>
    <x v="2737"/>
    <s v="cust-02805"/>
    <s v="Isabella"/>
    <s v="Garcia"/>
    <s v="igarcia@radon.com"/>
    <x v="1"/>
    <s v="India"/>
    <s v="data2"/>
    <n v="3329"/>
  </r>
  <r>
    <x v="122"/>
    <x v="2805"/>
    <n v="1386"/>
    <s v="PeachPunch"/>
    <n v="59.456000000000003"/>
    <n v="59.610599999999998"/>
    <x v="2738"/>
    <s v="cust-02806"/>
    <s v="Olivia"/>
    <s v="Davis"/>
    <s v="odavis@radon.com"/>
    <x v="9"/>
    <s v="USA"/>
    <s v="info1"/>
    <n v="7371"/>
  </r>
  <r>
    <x v="177"/>
    <x v="2806"/>
    <n v="1049"/>
    <s v="TropicalTwist"/>
    <n v="66.84"/>
    <n v="59.610599999999998"/>
    <x v="2739"/>
    <s v="cust-02807"/>
    <s v="Emma"/>
    <s v="Brown"/>
    <s v="ebrown@ideapad.com"/>
    <x v="7"/>
    <s v="India"/>
    <s v="data1"/>
    <n v="5617"/>
  </r>
  <r>
    <x v="148"/>
    <x v="2807"/>
    <n v="945"/>
    <s v="MintCooler"/>
    <n v="73.176000000000002"/>
    <n v="59.610599999999998"/>
    <x v="2740"/>
    <s v="cust-02808"/>
    <s v="Michael"/>
    <s v="Brown"/>
    <s v="mbrown@radon.com"/>
    <x v="0"/>
    <s v="Australia"/>
    <s v="data1"/>
    <n v="2293"/>
  </r>
  <r>
    <x v="131"/>
    <x v="2808"/>
    <n v="2466"/>
    <s v="TropicalTwist"/>
    <n v="78.796000000000006"/>
    <n v="59.610599999999998"/>
    <x v="2741"/>
    <s v="cust-02809"/>
    <s v="John"/>
    <s v="Garcia"/>
    <s v="jgarcia@ideapad.com"/>
    <x v="6"/>
    <s v="England"/>
    <s v="data2"/>
    <n v="6950"/>
  </r>
  <r>
    <x v="73"/>
    <x v="2809"/>
    <n v="2177"/>
    <s v="CitrusSplash"/>
    <n v="79.688000000000002"/>
    <n v="59.610599999999998"/>
    <x v="2742"/>
    <s v="cust-02810"/>
    <s v="Ava"/>
    <s v="Johnson"/>
    <s v="ajohnson@ideapad.com"/>
    <x v="9"/>
    <s v="USA"/>
    <s v="data2"/>
    <n v="8825"/>
  </r>
  <r>
    <x v="38"/>
    <x v="2810"/>
    <n v="2303"/>
    <s v="FizzBerry"/>
    <n v="97.903999999999996"/>
    <n v="59.610599999999998"/>
    <x v="2743"/>
    <s v="cust-02811"/>
    <s v="Noah"/>
    <s v="Davis"/>
    <s v="ndavis@ryzen.com"/>
    <x v="9"/>
    <s v="USA"/>
    <s v="data1"/>
    <n v="2633"/>
  </r>
  <r>
    <x v="3"/>
    <x v="2811"/>
    <n v="1549"/>
    <s v="CitrusSplash"/>
    <n v="108.02"/>
    <n v="59.610599999999998"/>
    <x v="2744"/>
    <s v="cust-02812"/>
    <s v="Liam"/>
    <s v="Garcia"/>
    <s v="lgarcia@radon.com"/>
    <x v="4"/>
    <s v="England"/>
    <s v="data2"/>
    <n v="4374"/>
  </r>
  <r>
    <x v="84"/>
    <x v="2812"/>
    <n v="2186"/>
    <s v="TropicalTwist"/>
    <n v="108.86"/>
    <n v="59.610599999999998"/>
    <x v="2745"/>
    <s v="cust-02813"/>
    <s v="Liam"/>
    <s v="Williams"/>
    <s v="lwilliams@ideapad.com"/>
    <x v="6"/>
    <s v="England"/>
    <s v="info1"/>
    <n v="7877"/>
  </r>
  <r>
    <x v="270"/>
    <x v="2813"/>
    <n v="2824"/>
    <s v="MintCooler"/>
    <n v="109.14400000000001"/>
    <n v="59.610599999999998"/>
    <x v="2746"/>
    <s v="cust-02814"/>
    <s v="Olivia"/>
    <s v="Garcia"/>
    <s v="ogarcia@ryzen.com"/>
    <x v="0"/>
    <s v="Australia"/>
    <s v="data1"/>
    <n v="9888"/>
  </r>
  <r>
    <x v="129"/>
    <x v="2814"/>
    <n v="292"/>
    <s v="MintCooler"/>
    <n v="143.428"/>
    <n v="59.610599999999998"/>
    <x v="2747"/>
    <s v="cust-02815"/>
    <s v="Ava"/>
    <s v="Smith"/>
    <s v="asmith@ideapad.com"/>
    <x v="2"/>
    <s v="Australia"/>
    <s v="info1"/>
    <n v="8014"/>
  </r>
  <r>
    <x v="291"/>
    <x v="2815"/>
    <n v="1569"/>
    <s v="GingerFizz"/>
    <n v="116.548"/>
    <n v="60.058799999999998"/>
    <x v="2748"/>
    <s v="cust-02816"/>
    <s v="Sophia"/>
    <s v="Williams"/>
    <s v="swilliams@radon.com"/>
    <x v="0"/>
    <s v="Australia"/>
    <s v="data2"/>
    <n v="6713"/>
  </r>
  <r>
    <x v="279"/>
    <x v="2816"/>
    <n v="2103"/>
    <s v="TropicalTwist"/>
    <n v="13.064"/>
    <n v="60.058799999999998"/>
    <x v="2749"/>
    <s v="cust-02817"/>
    <s v="Noah"/>
    <s v="Garcia"/>
    <s v="ngarcia@radon.com"/>
    <x v="9"/>
    <s v="USA"/>
    <s v="data2"/>
    <n v="5527"/>
  </r>
  <r>
    <x v="223"/>
    <x v="2817"/>
    <n v="2147"/>
    <s v="ChocoDelight"/>
    <n v="23.18"/>
    <n v="60.058799999999998"/>
    <x v="2750"/>
    <s v="cust-02818"/>
    <s v="Sophia"/>
    <s v="Johnson"/>
    <s v="sjohnson@ideapad.com"/>
    <x v="2"/>
    <s v="Australia"/>
    <s v="data2"/>
    <n v="5948"/>
  </r>
  <r>
    <x v="84"/>
    <x v="2818"/>
    <n v="163"/>
    <s v="CitrusSplash"/>
    <n v="31.047999999999998"/>
    <n v="60.058799999999998"/>
    <x v="2751"/>
    <s v="cust-02819"/>
    <s v="Ava"/>
    <s v="Jones"/>
    <s v="ajones@ryzen.com"/>
    <x v="10"/>
    <s v="USA"/>
    <s v="data2"/>
    <n v="2805"/>
  </r>
  <r>
    <x v="32"/>
    <x v="2819"/>
    <n v="849"/>
    <s v="CitrusSplash"/>
    <n v="46.508000000000003"/>
    <n v="60.058799999999998"/>
    <x v="2752"/>
    <s v="cust-02820"/>
    <s v="Liam"/>
    <s v="Brown"/>
    <s v="lbrown@radon.com"/>
    <x v="3"/>
    <s v="Australia"/>
    <s v="data2"/>
    <n v="6127"/>
  </r>
  <r>
    <x v="286"/>
    <x v="2820"/>
    <n v="600"/>
    <s v="TropicalTwist"/>
    <n v="59.512"/>
    <n v="60.058799999999998"/>
    <x v="2753"/>
    <s v="cust-02821"/>
    <s v="Noah"/>
    <s v="Rodriguez"/>
    <s v="nrodriguez@radon.com"/>
    <x v="11"/>
    <s v="England"/>
    <s v="info1"/>
    <n v="4517"/>
  </r>
  <r>
    <x v="128"/>
    <x v="2821"/>
    <n v="1673"/>
    <s v="TropicalTwist"/>
    <n v="63.368000000000002"/>
    <n v="60.058799999999998"/>
    <x v="2754"/>
    <s v="cust-02822"/>
    <s v="Olivia"/>
    <s v="Martinez"/>
    <s v="omartinez@ryzen.com"/>
    <x v="6"/>
    <s v="England"/>
    <s v="info1"/>
    <n v="6900"/>
  </r>
  <r>
    <x v="330"/>
    <x v="2822"/>
    <n v="2394"/>
    <s v="ChocoDelight"/>
    <n v="63.643999999999998"/>
    <n v="60.058799999999998"/>
    <x v="2755"/>
    <s v="cust-02823"/>
    <s v="Michael"/>
    <s v="Martinez"/>
    <s v="mmartinez@ryzen.com"/>
    <x v="4"/>
    <s v="England"/>
    <s v="data1"/>
    <n v="8721"/>
  </r>
  <r>
    <x v="97"/>
    <x v="2823"/>
    <n v="676"/>
    <s v="GingerFizz"/>
    <n v="64.768000000000001"/>
    <n v="60.058799999999998"/>
    <x v="2756"/>
    <s v="cust-02824"/>
    <s v="Noah"/>
    <s v="Davis"/>
    <s v="ndavis@radon.com"/>
    <x v="10"/>
    <s v="USA"/>
    <s v="data1"/>
    <n v="6010"/>
  </r>
  <r>
    <x v="86"/>
    <x v="2824"/>
    <n v="2647"/>
    <s v="MintCooler"/>
    <n v="78.256"/>
    <n v="60.058799999999998"/>
    <x v="2757"/>
    <s v="cust-02825"/>
    <s v="Noah"/>
    <s v="Garcia"/>
    <s v="ngarcia@radon.com"/>
    <x v="7"/>
    <s v="India"/>
    <s v="info1"/>
    <n v="7547"/>
  </r>
  <r>
    <x v="219"/>
    <x v="2825"/>
    <n v="1757"/>
    <s v="TropicalTwist"/>
    <n v="80.504000000000005"/>
    <n v="60.058799999999998"/>
    <x v="2758"/>
    <s v="cust-02826"/>
    <s v="James"/>
    <s v="Smith"/>
    <s v="jsmith@ryzen.com"/>
    <x v="0"/>
    <s v="Australia"/>
    <s v="data1"/>
    <n v="4057"/>
  </r>
  <r>
    <x v="259"/>
    <x v="2826"/>
    <n v="2001"/>
    <s v="MintCooler"/>
    <n v="91.468000000000004"/>
    <n v="60.058799999999998"/>
    <x v="2759"/>
    <s v="cust-02827"/>
    <s v="Liam"/>
    <s v="Martinez"/>
    <s v="lmartinez@ideapad.com"/>
    <x v="8"/>
    <s v="India"/>
    <s v="data1"/>
    <n v="7081"/>
  </r>
  <r>
    <x v="6"/>
    <x v="2827"/>
    <n v="2211"/>
    <s v="GingerFizz"/>
    <n v="96.24"/>
    <n v="60.058799999999998"/>
    <x v="2760"/>
    <s v="cust-02828"/>
    <s v="Michael"/>
    <s v="Johnson"/>
    <s v="mjohnson@ideapad.com"/>
    <x v="1"/>
    <s v="India"/>
    <s v="data2"/>
    <n v="8694"/>
  </r>
  <r>
    <x v="209"/>
    <x v="2828"/>
    <n v="1070"/>
    <s v="MangoBliss"/>
    <n v="110.852"/>
    <n v="60.058799999999998"/>
    <x v="2761"/>
    <s v="cust-02829"/>
    <s v="James"/>
    <s v="Johnson"/>
    <s v="jjohnson@radon.com"/>
    <x v="8"/>
    <s v="India"/>
    <s v="data2"/>
    <n v="7316"/>
  </r>
  <r>
    <x v="357"/>
    <x v="2829"/>
    <n v="375"/>
    <s v="MintCooler"/>
    <n v="114.224"/>
    <n v="60.058799999999998"/>
    <x v="2762"/>
    <s v="cust-02830"/>
    <s v="James"/>
    <s v="Rodriguez"/>
    <s v="jrodriguez@ryzen.com"/>
    <x v="2"/>
    <s v="Australia"/>
    <s v="data2"/>
    <n v="6423"/>
  </r>
  <r>
    <x v="7"/>
    <x v="2830"/>
    <n v="1829"/>
    <s v="FizzBerry"/>
    <n v="123.21599999999999"/>
    <n v="60.058799999999998"/>
    <x v="2763"/>
    <s v="cust-02831"/>
    <s v="Ava"/>
    <s v="Jones"/>
    <s v="ajones@ideapad.com"/>
    <x v="3"/>
    <s v="Australia"/>
    <s v="data2"/>
    <n v="8803"/>
  </r>
  <r>
    <x v="208"/>
    <x v="2831"/>
    <n v="2064"/>
    <s v="BerryBlast"/>
    <n v="26.335999999999999"/>
    <n v="60.238079999999997"/>
    <x v="2764"/>
    <s v="cust-02832"/>
    <s v="Noah"/>
    <s v="Davis"/>
    <s v="ndavis@ryzen.com"/>
    <x v="9"/>
    <s v="USA"/>
    <s v="info1"/>
    <n v="3267"/>
  </r>
  <r>
    <x v="166"/>
    <x v="2832"/>
    <n v="279"/>
    <s v="BerryBlast"/>
    <n v="76.915999999999997"/>
    <n v="60.238079999999997"/>
    <x v="2765"/>
    <s v="cust-02833"/>
    <s v="Noah"/>
    <s v="Miller"/>
    <s v="nmiller@ideapad.com"/>
    <x v="9"/>
    <s v="USA"/>
    <s v="data2"/>
    <n v="6853"/>
  </r>
  <r>
    <x v="218"/>
    <x v="2833"/>
    <n v="67"/>
    <s v="CitrusSplash"/>
    <n v="246.8416"/>
    <n v="60.257599999999996"/>
    <x v="2766"/>
    <s v="cust-02834"/>
    <s v="Liam"/>
    <s v="Garcia"/>
    <s v="lgarcia@ryzen.com"/>
    <x v="7"/>
    <s v="India"/>
    <s v="data2"/>
    <n v="7330"/>
  </r>
  <r>
    <x v="354"/>
    <x v="2834"/>
    <n v="1954"/>
    <s v="FizzBerry"/>
    <n v="156.4896"/>
    <n v="60.356400000000001"/>
    <x v="2767"/>
    <s v="cust-02835"/>
    <s v="John"/>
    <s v="Martinez"/>
    <s v="jmartinez@ryzen.com"/>
    <x v="10"/>
    <s v="USA"/>
    <s v="data2"/>
    <n v="5408"/>
  </r>
  <r>
    <x v="235"/>
    <x v="2835"/>
    <n v="2351"/>
    <s v="FizzBerry"/>
    <n v="48.384"/>
    <n v="60.372"/>
    <x v="2768"/>
    <s v="cust-02836"/>
    <s v="James"/>
    <s v="Jones"/>
    <s v="jjones@ideapad.com"/>
    <x v="0"/>
    <s v="Australia"/>
    <s v="data1"/>
    <n v="8546"/>
  </r>
  <r>
    <x v="137"/>
    <x v="2836"/>
    <n v="1444"/>
    <s v="FizzBerry"/>
    <n v="634.92768000000001"/>
    <n v="60.469760000000001"/>
    <x v="2769"/>
    <s v="cust-02837"/>
    <s v="John"/>
    <s v="Miller"/>
    <s v="jmiller@ryzen.com"/>
    <x v="5"/>
    <s v="USA"/>
    <s v="data2"/>
    <n v="5221"/>
  </r>
  <r>
    <x v="141"/>
    <x v="2837"/>
    <n v="829"/>
    <s v="LemonZest"/>
    <n v="108.27200000000001"/>
    <n v="60.486400000000003"/>
    <x v="2770"/>
    <s v="cust-02838"/>
    <s v="Olivia"/>
    <s v="Garcia"/>
    <s v="ogarcia@radon.com"/>
    <x v="9"/>
    <s v="USA"/>
    <s v="info1"/>
    <n v="4024"/>
  </r>
  <r>
    <x v="218"/>
    <x v="2838"/>
    <n v="2571"/>
    <s v="MintCooler"/>
    <n v="4.8600000000000003"/>
    <n v="60.506999999999998"/>
    <x v="2771"/>
    <s v="cust-02839"/>
    <s v="Michael"/>
    <s v="Smith"/>
    <s v="msmith@radon.com"/>
    <x v="3"/>
    <s v="Australia"/>
    <s v="data1"/>
    <n v="9798"/>
  </r>
  <r>
    <x v="323"/>
    <x v="2839"/>
    <n v="230"/>
    <s v="LemonZest"/>
    <n v="8.0960000000000001"/>
    <n v="60.506999999999998"/>
    <x v="2772"/>
    <s v="cust-02840"/>
    <s v="Ava"/>
    <s v="Martinez"/>
    <s v="amartinez@radon.com"/>
    <x v="10"/>
    <s v="USA"/>
    <s v="info1"/>
    <n v="1725"/>
  </r>
  <r>
    <x v="82"/>
    <x v="2840"/>
    <n v="2064"/>
    <s v="FizzBerry"/>
    <n v="27.24"/>
    <n v="60.506999999999998"/>
    <x v="2773"/>
    <s v="cust-02841"/>
    <s v="Sophia"/>
    <s v="Williams"/>
    <s v="swilliams@ryzen.com"/>
    <x v="0"/>
    <s v="Australia"/>
    <s v="data1"/>
    <n v="6516"/>
  </r>
  <r>
    <x v="24"/>
    <x v="2841"/>
    <n v="955"/>
    <s v="MangoBliss"/>
    <n v="27.94"/>
    <n v="60.506999999999998"/>
    <x v="2774"/>
    <s v="cust-02842"/>
    <s v="Michael"/>
    <s v="Brown"/>
    <s v="mbrown@ryzen.com"/>
    <x v="8"/>
    <s v="India"/>
    <s v="info1"/>
    <n v="9283"/>
  </r>
  <r>
    <x v="55"/>
    <x v="2842"/>
    <n v="1956"/>
    <s v="TropicalTwist"/>
    <n v="29.571999999999999"/>
    <n v="60.506999999999998"/>
    <x v="2775"/>
    <s v="cust-02843"/>
    <s v="John"/>
    <s v="Miller"/>
    <s v="jmiller@ryzen.com"/>
    <x v="7"/>
    <s v="India"/>
    <s v="data2"/>
    <n v="6762"/>
  </r>
  <r>
    <x v="294"/>
    <x v="2843"/>
    <n v="747"/>
    <s v="MangoBliss"/>
    <n v="36.128"/>
    <n v="60.506999999999998"/>
    <x v="2776"/>
    <s v="cust-02844"/>
    <s v="Ava"/>
    <s v="Rodriguez"/>
    <s v="arodriguez@ideapad.com"/>
    <x v="10"/>
    <s v="USA"/>
    <s v="data1"/>
    <n v="9583"/>
  </r>
  <r>
    <x v="363"/>
    <x v="2844"/>
    <n v="943"/>
    <s v="MintCooler"/>
    <n v="44.8"/>
    <n v="60.506999999999998"/>
    <x v="2777"/>
    <s v="cust-02845"/>
    <s v="Ava"/>
    <s v="Martinez"/>
    <s v="amartinez@radon.com"/>
    <x v="6"/>
    <s v="England"/>
    <s v="data2"/>
    <n v="1762"/>
  </r>
  <r>
    <x v="46"/>
    <x v="2845"/>
    <n v="179"/>
    <s v="MangoBliss"/>
    <n v="45.12"/>
    <n v="60.506999999999998"/>
    <x v="2778"/>
    <s v="cust-02846"/>
    <s v="Isabella"/>
    <s v="Martinez"/>
    <s v="imartinez@ideapad.com"/>
    <x v="9"/>
    <s v="USA"/>
    <s v="data2"/>
    <n v="4926"/>
  </r>
  <r>
    <x v="359"/>
    <x v="2846"/>
    <n v="772"/>
    <s v="GingerFizz"/>
    <n v="47.048000000000002"/>
    <n v="60.506999999999998"/>
    <x v="2779"/>
    <s v="cust-02847"/>
    <s v="James"/>
    <s v="Garcia"/>
    <s v="jgarcia@ideapad.com"/>
    <x v="7"/>
    <s v="India"/>
    <s v="data1"/>
    <n v="5796"/>
  </r>
  <r>
    <x v="44"/>
    <x v="2847"/>
    <n v="1519"/>
    <s v="PeachPunch"/>
    <n v="50.42"/>
    <n v="60.506999999999998"/>
    <x v="2780"/>
    <s v="cust-02848"/>
    <s v="Michael"/>
    <s v="Jones"/>
    <s v="mjones@ideapad.com"/>
    <x v="5"/>
    <s v="USA"/>
    <s v="info1"/>
    <n v="5793"/>
  </r>
  <r>
    <x v="161"/>
    <x v="2848"/>
    <n v="115"/>
    <s v="MangoBliss"/>
    <n v="59.731999999999999"/>
    <n v="60.506999999999998"/>
    <x v="2781"/>
    <s v="cust-02849"/>
    <s v="Isabella"/>
    <s v="Garcia"/>
    <s v="igarcia@ryzen.com"/>
    <x v="6"/>
    <s v="England"/>
    <s v="data2"/>
    <n v="1097"/>
  </r>
  <r>
    <x v="147"/>
    <x v="2849"/>
    <n v="2336"/>
    <s v="TropicalTwist"/>
    <n v="65.352000000000004"/>
    <n v="60.506999999999998"/>
    <x v="2782"/>
    <m/>
    <m/>
    <m/>
    <m/>
    <x v="12"/>
    <m/>
    <m/>
    <m/>
  </r>
  <r>
    <x v="162"/>
    <x v="2850"/>
    <n v="2241"/>
    <s v="LemonZest"/>
    <n v="75.468000000000004"/>
    <n v="60.506999999999998"/>
    <x v="2783"/>
    <m/>
    <m/>
    <m/>
    <m/>
    <x v="12"/>
    <m/>
    <m/>
    <m/>
  </r>
  <r>
    <x v="131"/>
    <x v="2851"/>
    <n v="2722"/>
    <s v="FizzBerry"/>
    <n v="79.644000000000005"/>
    <n v="60.506999999999998"/>
    <x v="2784"/>
    <m/>
    <m/>
    <m/>
    <m/>
    <x v="12"/>
    <m/>
    <m/>
    <m/>
  </r>
  <r>
    <x v="345"/>
    <x v="2852"/>
    <n v="1511"/>
    <s v="LemonZest"/>
    <n v="119.304"/>
    <n v="60.506999999999998"/>
    <x v="2785"/>
    <m/>
    <m/>
    <m/>
    <m/>
    <x v="12"/>
    <m/>
    <m/>
    <m/>
  </r>
  <r>
    <x v="75"/>
    <x v="2853"/>
    <n v="988"/>
    <s v="PeachPunch"/>
    <n v="122.676"/>
    <n v="60.506999999999998"/>
    <x v="2786"/>
    <m/>
    <m/>
    <m/>
    <m/>
    <x v="12"/>
    <m/>
    <m/>
    <m/>
  </r>
  <r>
    <x v="285"/>
    <x v="2854"/>
    <n v="1102"/>
    <s v="LemonZest"/>
    <n v="129.41999999999999"/>
    <n v="60.506999999999998"/>
    <x v="2787"/>
    <m/>
    <m/>
    <m/>
    <m/>
    <x v="12"/>
    <m/>
    <m/>
    <m/>
  </r>
  <r>
    <x v="295"/>
    <x v="2855"/>
    <n v="2697"/>
    <s v="FizzBerry"/>
    <n v="142.90799999999999"/>
    <n v="60.506999999999998"/>
    <x v="2788"/>
    <m/>
    <m/>
    <m/>
    <m/>
    <x v="12"/>
    <m/>
    <m/>
    <m/>
  </r>
  <r>
    <x v="212"/>
    <x v="2856"/>
    <n v="1015"/>
    <s v="MangoBliss"/>
    <n v="149.65199999999999"/>
    <n v="60.506999999999998"/>
    <x v="2789"/>
    <m/>
    <m/>
    <m/>
    <m/>
    <x v="12"/>
    <m/>
    <m/>
    <m/>
  </r>
  <r>
    <x v="137"/>
    <x v="2857"/>
    <n v="1485"/>
    <s v="FizzBerry"/>
    <n v="3.2040000000000002"/>
    <n v="60.955199999999998"/>
    <x v="2790"/>
    <m/>
    <m/>
    <m/>
    <m/>
    <x v="12"/>
    <m/>
    <m/>
    <m/>
  </r>
  <r>
    <x v="63"/>
    <x v="2858"/>
    <n v="2099"/>
    <s v="LemonZest"/>
    <n v="3.7519999999999998"/>
    <n v="60.955199999999998"/>
    <x v="2791"/>
    <m/>
    <m/>
    <m/>
    <m/>
    <x v="12"/>
    <m/>
    <m/>
    <m/>
  </r>
  <r>
    <x v="18"/>
    <x v="2859"/>
    <n v="604"/>
    <s v="MintCooler"/>
    <n v="33.340000000000003"/>
    <n v="60.955199999999998"/>
    <x v="2792"/>
    <m/>
    <m/>
    <m/>
    <m/>
    <x v="12"/>
    <m/>
    <m/>
    <m/>
  </r>
  <r>
    <x v="327"/>
    <x v="2860"/>
    <n v="2534"/>
    <s v="PeachPunch"/>
    <n v="39.72"/>
    <n v="60.955199999999998"/>
    <x v="2793"/>
    <m/>
    <m/>
    <m/>
    <m/>
    <x v="12"/>
    <m/>
    <m/>
    <m/>
  </r>
  <r>
    <x v="25"/>
    <x v="2861"/>
    <n v="2226"/>
    <s v="MintCooler"/>
    <n v="44.216000000000001"/>
    <n v="60.955199999999998"/>
    <x v="2794"/>
    <m/>
    <m/>
    <m/>
    <m/>
    <x v="12"/>
    <m/>
    <m/>
    <m/>
  </r>
  <r>
    <x v="152"/>
    <x v="2862"/>
    <n v="935"/>
    <s v="PeachPunch"/>
    <n v="46.463999999999999"/>
    <n v="60.955199999999998"/>
    <x v="2795"/>
    <m/>
    <m/>
    <m/>
    <m/>
    <x v="12"/>
    <m/>
    <m/>
    <m/>
  </r>
  <r>
    <x v="305"/>
    <x v="2863"/>
    <n v="1476"/>
    <s v="TropicalTwist"/>
    <n v="50.2"/>
    <n v="60.955199999999998"/>
    <x v="2796"/>
    <m/>
    <m/>
    <m/>
    <m/>
    <x v="12"/>
    <m/>
    <m/>
    <m/>
  </r>
  <r>
    <x v="168"/>
    <x v="2864"/>
    <n v="952"/>
    <s v="TropicalTwist"/>
    <n v="79.099999999999994"/>
    <n v="60.955199999999998"/>
    <x v="2797"/>
    <m/>
    <m/>
    <m/>
    <m/>
    <x v="12"/>
    <m/>
    <m/>
    <m/>
  </r>
  <r>
    <x v="264"/>
    <x v="2865"/>
    <n v="1513"/>
    <s v="GingerFizz"/>
    <n v="89.176000000000002"/>
    <n v="60.955199999999998"/>
    <x v="2798"/>
    <m/>
    <m/>
    <m/>
    <m/>
    <x v="12"/>
    <m/>
    <m/>
    <m/>
  </r>
  <r>
    <x v="246"/>
    <x v="2866"/>
    <n v="1239"/>
    <s v="PeachPunch"/>
    <n v="90.3"/>
    <n v="60.955199999999998"/>
    <x v="2799"/>
    <m/>
    <m/>
    <m/>
    <m/>
    <x v="12"/>
    <m/>
    <m/>
    <m/>
  </r>
  <r>
    <x v="294"/>
    <x v="2867"/>
    <n v="200"/>
    <s v="TropicalTwist"/>
    <n v="115.392"/>
    <n v="60.955199999999998"/>
    <x v="2800"/>
    <m/>
    <m/>
    <m/>
    <m/>
    <x v="12"/>
    <m/>
    <m/>
    <m/>
  </r>
  <r>
    <x v="100"/>
    <x v="2868"/>
    <n v="529"/>
    <s v="BerryBlast"/>
    <n v="27.72"/>
    <n v="60.955199999999998"/>
    <x v="2801"/>
    <m/>
    <m/>
    <m/>
    <m/>
    <x v="12"/>
    <m/>
    <m/>
    <m/>
  </r>
  <r>
    <x v="41"/>
    <x v="2869"/>
    <n v="1540"/>
    <s v="BerryBlast"/>
    <n v="47.588000000000001"/>
    <n v="60.955199999999998"/>
    <x v="2802"/>
    <m/>
    <m/>
    <m/>
    <m/>
    <x v="12"/>
    <m/>
    <m/>
    <m/>
  </r>
  <r>
    <x v="352"/>
    <x v="2870"/>
    <n v="1490"/>
    <s v="BerryBlast"/>
    <n v="79.06"/>
    <n v="60.955199999999998"/>
    <x v="2803"/>
    <m/>
    <m/>
    <m/>
    <m/>
    <x v="12"/>
    <m/>
    <m/>
    <m/>
  </r>
  <r>
    <x v="332"/>
    <x v="2871"/>
    <n v="2516"/>
    <s v="CitrusSplash"/>
    <n v="255.7696"/>
    <n v="61.016800000000003"/>
    <x v="2804"/>
    <m/>
    <m/>
    <m/>
    <m/>
    <x v="12"/>
    <m/>
    <m/>
    <m/>
  </r>
  <r>
    <x v="101"/>
    <x v="2872"/>
    <n v="2288"/>
    <s v="MangoBliss"/>
    <n v="27.004799999999999"/>
    <n v="61.318399999999997"/>
    <x v="2805"/>
    <m/>
    <m/>
    <m/>
    <m/>
    <x v="12"/>
    <m/>
    <m/>
    <m/>
  </r>
  <r>
    <x v="305"/>
    <x v="2873"/>
    <n v="564"/>
    <s v="GingerFizz"/>
    <n v="91.963999999999999"/>
    <n v="61.403399999999998"/>
    <x v="2806"/>
    <m/>
    <m/>
    <m/>
    <m/>
    <x v="12"/>
    <m/>
    <m/>
    <m/>
  </r>
  <r>
    <x v="110"/>
    <x v="2874"/>
    <n v="2737"/>
    <s v="CitrusSplash"/>
    <n v="2.044"/>
    <n v="61.403399999999998"/>
    <x v="2807"/>
    <m/>
    <m/>
    <m/>
    <m/>
    <x v="12"/>
    <m/>
    <m/>
    <m/>
  </r>
  <r>
    <x v="146"/>
    <x v="2875"/>
    <n v="636"/>
    <s v="MangoBliss"/>
    <n v="5.4160000000000004"/>
    <n v="61.403399999999998"/>
    <x v="2808"/>
    <m/>
    <m/>
    <m/>
    <m/>
    <x v="12"/>
    <m/>
    <m/>
    <m/>
  </r>
  <r>
    <x v="30"/>
    <x v="2876"/>
    <n v="1914"/>
    <s v="TropicalTwist"/>
    <n v="13.284000000000001"/>
    <n v="61.403399999999998"/>
    <x v="2809"/>
    <m/>
    <m/>
    <m/>
    <m/>
    <x v="12"/>
    <m/>
    <m/>
    <m/>
  </r>
  <r>
    <x v="247"/>
    <x v="2877"/>
    <n v="1687"/>
    <s v="ChocoDelight"/>
    <n v="24.931999999999999"/>
    <n v="61.403399999999998"/>
    <x v="2810"/>
    <m/>
    <m/>
    <m/>
    <m/>
    <x v="12"/>
    <m/>
    <m/>
    <m/>
  </r>
  <r>
    <x v="270"/>
    <x v="2878"/>
    <n v="593"/>
    <s v="CitrusSplash"/>
    <n v="26.8"/>
    <n v="61.403399999999998"/>
    <x v="2811"/>
    <m/>
    <m/>
    <m/>
    <m/>
    <x v="12"/>
    <m/>
    <m/>
    <m/>
  </r>
  <r>
    <x v="93"/>
    <x v="2879"/>
    <n v="2522"/>
    <s v="MangoBliss"/>
    <n v="29.5"/>
    <n v="61.403399999999998"/>
    <x v="2812"/>
    <m/>
    <m/>
    <m/>
    <m/>
    <x v="12"/>
    <m/>
    <m/>
    <m/>
  </r>
  <r>
    <x v="43"/>
    <x v="2880"/>
    <n v="417"/>
    <s v="PeachPunch"/>
    <n v="43.631999999999998"/>
    <n v="61.403399999999998"/>
    <x v="2813"/>
    <m/>
    <m/>
    <m/>
    <m/>
    <x v="12"/>
    <m/>
    <m/>
    <m/>
  </r>
  <r>
    <x v="66"/>
    <x v="2881"/>
    <n v="2178"/>
    <s v="TropicalTwist"/>
    <n v="57.12"/>
    <n v="61.403399999999998"/>
    <x v="2814"/>
    <m/>
    <m/>
    <m/>
    <m/>
    <x v="12"/>
    <m/>
    <m/>
    <m/>
  </r>
  <r>
    <x v="156"/>
    <x v="2882"/>
    <n v="1785"/>
    <s v="MangoBliss"/>
    <n v="68.308000000000007"/>
    <n v="61.403399999999998"/>
    <x v="2815"/>
    <m/>
    <m/>
    <m/>
    <m/>
    <x v="12"/>
    <m/>
    <m/>
    <m/>
  </r>
  <r>
    <x v="186"/>
    <x v="2883"/>
    <n v="1033"/>
    <s v="ChocoDelight"/>
    <n v="71.016000000000005"/>
    <n v="61.403399999999998"/>
    <x v="2816"/>
    <m/>
    <m/>
    <m/>
    <m/>
    <x v="12"/>
    <m/>
    <m/>
    <m/>
  </r>
  <r>
    <x v="240"/>
    <x v="2884"/>
    <n v="190"/>
    <s v="GingerFizz"/>
    <n v="83.38"/>
    <n v="61.403399999999998"/>
    <x v="2817"/>
    <m/>
    <m/>
    <m/>
    <m/>
    <x v="12"/>
    <m/>
    <m/>
    <m/>
  </r>
  <r>
    <x v="247"/>
    <x v="2885"/>
    <n v="2719"/>
    <s v="GingerFizz"/>
    <n v="91.248000000000005"/>
    <n v="61.403399999999998"/>
    <x v="2818"/>
    <m/>
    <m/>
    <m/>
    <m/>
    <x v="12"/>
    <m/>
    <m/>
    <m/>
  </r>
  <r>
    <x v="311"/>
    <x v="2886"/>
    <n v="2078"/>
    <s v="LemonZest"/>
    <n v="104.736"/>
    <n v="61.403399999999998"/>
    <x v="2819"/>
    <m/>
    <m/>
    <m/>
    <m/>
    <x v="12"/>
    <m/>
    <m/>
    <m/>
  </r>
  <r>
    <x v="214"/>
    <x v="2887"/>
    <n v="2414"/>
    <s v="MintCooler"/>
    <n v="108.108"/>
    <n v="61.403399999999998"/>
    <x v="2820"/>
    <m/>
    <m/>
    <m/>
    <m/>
    <x v="12"/>
    <m/>
    <m/>
    <m/>
  </r>
  <r>
    <x v="46"/>
    <x v="2888"/>
    <n v="42"/>
    <s v="LemonZest"/>
    <n v="115.976"/>
    <n v="61.403399999999998"/>
    <x v="2821"/>
    <m/>
    <m/>
    <m/>
    <m/>
    <x v="12"/>
    <m/>
    <m/>
    <m/>
  </r>
  <r>
    <x v="114"/>
    <x v="2889"/>
    <n v="1490"/>
    <s v="TropicalTwist"/>
    <n v="124.968"/>
    <n v="61.403399999999998"/>
    <x v="2822"/>
    <m/>
    <m/>
    <m/>
    <m/>
    <x v="12"/>
    <m/>
    <m/>
    <m/>
  </r>
  <r>
    <x v="291"/>
    <x v="2890"/>
    <n v="1746"/>
    <s v="LemonZest"/>
    <n v="110.2"/>
    <n v="61.403399999999998"/>
    <x v="2823"/>
    <m/>
    <m/>
    <m/>
    <m/>
    <x v="12"/>
    <m/>
    <m/>
    <m/>
  </r>
  <r>
    <x v="80"/>
    <x v="2891"/>
    <n v="556"/>
    <s v="MintCooler"/>
    <n v="408.36351999999999"/>
    <n v="61.547199999999997"/>
    <x v="2824"/>
    <m/>
    <m/>
    <m/>
    <m/>
    <x v="12"/>
    <m/>
    <m/>
    <m/>
  </r>
  <r>
    <x v="187"/>
    <x v="2892"/>
    <n v="280"/>
    <s v="BerryBlast"/>
    <n v="144.876"/>
    <n v="61.672319999999999"/>
    <x v="2825"/>
    <m/>
    <m/>
    <m/>
    <m/>
    <x v="12"/>
    <m/>
    <m/>
    <m/>
  </r>
  <r>
    <x v="77"/>
    <x v="2893"/>
    <n v="1211"/>
    <s v="BerryBlast"/>
    <n v="6.8040000000000003"/>
    <n v="61.672319999999999"/>
    <x v="2826"/>
    <m/>
    <m/>
    <m/>
    <m/>
    <x v="12"/>
    <m/>
    <m/>
    <m/>
  </r>
  <r>
    <x v="50"/>
    <x v="2894"/>
    <n v="315"/>
    <s v="MintCooler"/>
    <n v="10.904"/>
    <n v="61.851599999999998"/>
    <x v="2827"/>
    <m/>
    <m/>
    <m/>
    <m/>
    <x v="12"/>
    <m/>
    <m/>
    <m/>
  </r>
  <r>
    <x v="95"/>
    <x v="2895"/>
    <n v="1636"/>
    <s v="TropicalTwist"/>
    <n v="19.443999999999999"/>
    <n v="61.851599999999998"/>
    <x v="2828"/>
    <m/>
    <m/>
    <m/>
    <m/>
    <x v="12"/>
    <m/>
    <m/>
    <m/>
  </r>
  <r>
    <x v="39"/>
    <x v="2896"/>
    <n v="866"/>
    <s v="LemonZest"/>
    <n v="22.143999999999998"/>
    <n v="61.851599999999998"/>
    <x v="2829"/>
    <m/>
    <m/>
    <m/>
    <m/>
    <x v="12"/>
    <m/>
    <m/>
    <m/>
  </r>
  <r>
    <x v="206"/>
    <x v="2897"/>
    <n v="336"/>
    <s v="CitrusSplash"/>
    <n v="43.5"/>
    <n v="61.851599999999998"/>
    <x v="2830"/>
    <m/>
    <m/>
    <m/>
    <m/>
    <x v="12"/>
    <m/>
    <m/>
    <m/>
  </r>
  <r>
    <x v="280"/>
    <x v="2898"/>
    <n v="2792"/>
    <s v="ChocoDelight"/>
    <n v="61.031999999999996"/>
    <n v="61.851599999999998"/>
    <x v="2831"/>
    <m/>
    <m/>
    <m/>
    <m/>
    <x v="12"/>
    <m/>
    <m/>
    <m/>
  </r>
  <r>
    <x v="147"/>
    <x v="2899"/>
    <n v="1816"/>
    <s v="LemonZest"/>
    <n v="72.724000000000004"/>
    <n v="61.851599999999998"/>
    <x v="2832"/>
    <m/>
    <m/>
    <m/>
    <m/>
    <x v="12"/>
    <m/>
    <m/>
    <m/>
  </r>
  <r>
    <x v="153"/>
    <x v="2900"/>
    <n v="215"/>
    <s v="GingerFizz"/>
    <n v="86.884"/>
    <n v="61.851599999999998"/>
    <x v="2833"/>
    <m/>
    <m/>
    <m/>
    <m/>
    <x v="12"/>
    <m/>
    <m/>
    <m/>
  </r>
  <r>
    <x v="331"/>
    <x v="2901"/>
    <n v="1870"/>
    <s v="GingerFizz"/>
    <n v="90.804000000000002"/>
    <n v="61.851599999999998"/>
    <x v="2834"/>
    <m/>
    <m/>
    <m/>
    <m/>
    <x v="12"/>
    <m/>
    <m/>
    <m/>
  </r>
  <r>
    <x v="358"/>
    <x v="2902"/>
    <n v="1872"/>
    <s v="PeachPunch"/>
    <n v="92.58"/>
    <n v="61.851599999999998"/>
    <x v="2835"/>
    <m/>
    <m/>
    <m/>
    <m/>
    <x v="12"/>
    <m/>
    <m/>
    <m/>
  </r>
  <r>
    <x v="260"/>
    <x v="2903"/>
    <n v="257"/>
    <s v="PeachPunch"/>
    <n v="103.072"/>
    <n v="61.851599999999998"/>
    <x v="2836"/>
    <m/>
    <m/>
    <m/>
    <m/>
    <x v="12"/>
    <m/>
    <m/>
    <m/>
  </r>
  <r>
    <x v="44"/>
    <x v="2904"/>
    <n v="1414"/>
    <s v="ChocoDelight"/>
    <n v="106.464"/>
    <n v="61.851599999999998"/>
    <x v="2837"/>
    <m/>
    <m/>
    <m/>
    <m/>
    <x v="12"/>
    <m/>
    <m/>
    <m/>
  </r>
  <r>
    <x v="65"/>
    <x v="2905"/>
    <n v="1248"/>
    <s v="LemonZest"/>
    <n v="121.056"/>
    <n v="61.851599999999998"/>
    <x v="2838"/>
    <m/>
    <m/>
    <m/>
    <m/>
    <x v="12"/>
    <m/>
    <m/>
    <m/>
  </r>
  <r>
    <x v="244"/>
    <x v="2906"/>
    <n v="2354"/>
    <s v="TropicalTwist"/>
    <n v="135.66800000000001"/>
    <n v="61.851599999999998"/>
    <x v="2839"/>
    <m/>
    <m/>
    <m/>
    <m/>
    <x v="12"/>
    <m/>
    <m/>
    <m/>
  </r>
  <r>
    <x v="304"/>
    <x v="2907"/>
    <n v="1164"/>
    <s v="CitrusSplash"/>
    <n v="340.57600000000002"/>
    <n v="62.004800000000003"/>
    <x v="2840"/>
    <m/>
    <m/>
    <m/>
    <m/>
    <x v="12"/>
    <m/>
    <m/>
    <m/>
  </r>
  <r>
    <x v="307"/>
    <x v="2908"/>
    <n v="1089"/>
    <s v="TropicalTwist"/>
    <n v="166.672"/>
    <n v="62.134799999999998"/>
    <x v="2841"/>
    <m/>
    <m/>
    <m/>
    <m/>
    <x v="12"/>
    <m/>
    <m/>
    <m/>
  </r>
  <r>
    <x v="284"/>
    <x v="2909"/>
    <n v="1926"/>
    <s v="CitrusSplash"/>
    <n v="18.86"/>
    <n v="62.299799999999998"/>
    <x v="2842"/>
    <m/>
    <m/>
    <m/>
    <m/>
    <x v="12"/>
    <m/>
    <m/>
    <m/>
  </r>
  <r>
    <x v="235"/>
    <x v="2910"/>
    <n v="901"/>
    <s v="TropicalTwist"/>
    <n v="22.248000000000001"/>
    <n v="62.299799999999998"/>
    <x v="2843"/>
    <m/>
    <m/>
    <m/>
    <m/>
    <x v="12"/>
    <m/>
    <m/>
    <m/>
  </r>
  <r>
    <x v="202"/>
    <x v="2911"/>
    <n v="2832"/>
    <s v="FizzBerry"/>
    <n v="23.356000000000002"/>
    <n v="62.299799999999998"/>
    <x v="2844"/>
    <m/>
    <m/>
    <m/>
    <m/>
    <x v="12"/>
    <m/>
    <m/>
    <m/>
  </r>
  <r>
    <x v="311"/>
    <x v="2912"/>
    <n v="2836"/>
    <s v="LemonZest"/>
    <n v="26.1"/>
    <n v="62.299799999999998"/>
    <x v="2845"/>
    <m/>
    <m/>
    <m/>
    <m/>
    <x v="12"/>
    <m/>
    <m/>
    <m/>
  </r>
  <r>
    <x v="284"/>
    <x v="2913"/>
    <n v="1085"/>
    <s v="GingerFizz"/>
    <n v="28.975999999999999"/>
    <n v="62.299799999999998"/>
    <x v="2846"/>
    <m/>
    <m/>
    <m/>
    <m/>
    <x v="12"/>
    <m/>
    <m/>
    <m/>
  </r>
  <r>
    <x v="17"/>
    <x v="2914"/>
    <n v="437"/>
    <s v="GingerFizz"/>
    <n v="30.1"/>
    <n v="62.299799999999998"/>
    <x v="2847"/>
    <m/>
    <m/>
    <m/>
    <m/>
    <x v="12"/>
    <m/>
    <m/>
    <m/>
  </r>
  <r>
    <x v="287"/>
    <x v="2915"/>
    <n v="2520"/>
    <s v="GingerFizz"/>
    <n v="34.595999999999997"/>
    <n v="62.299799999999998"/>
    <x v="2848"/>
    <m/>
    <m/>
    <m/>
    <m/>
    <x v="12"/>
    <m/>
    <m/>
    <m/>
  </r>
  <r>
    <x v="13"/>
    <x v="2916"/>
    <n v="344"/>
    <s v="MintCooler"/>
    <n v="43.588000000000001"/>
    <n v="62.299799999999998"/>
    <x v="2849"/>
    <m/>
    <m/>
    <m/>
    <m/>
    <x v="12"/>
    <m/>
    <m/>
    <m/>
  </r>
  <r>
    <x v="281"/>
    <x v="2917"/>
    <n v="2147"/>
    <s v="FizzBerry"/>
    <n v="51.951999999999998"/>
    <n v="62.299799999999998"/>
    <x v="2850"/>
    <m/>
    <m/>
    <m/>
    <m/>
    <x v="12"/>
    <m/>
    <m/>
    <m/>
  </r>
  <r>
    <x v="121"/>
    <x v="2918"/>
    <n v="1807"/>
    <s v="ChocoDelight"/>
    <n v="54.828000000000003"/>
    <n v="62.299799999999998"/>
    <x v="2851"/>
    <m/>
    <m/>
    <m/>
    <m/>
    <x v="12"/>
    <m/>
    <m/>
    <m/>
  </r>
  <r>
    <x v="362"/>
    <x v="2919"/>
    <n v="1824"/>
    <s v="CitrusSplash"/>
    <n v="57.572000000000003"/>
    <n v="62.299799999999998"/>
    <x v="2852"/>
    <m/>
    <m/>
    <m/>
    <m/>
    <x v="12"/>
    <m/>
    <m/>
    <m/>
  </r>
  <r>
    <x v="9"/>
    <x v="2920"/>
    <n v="648"/>
    <s v="PeachPunch"/>
    <n v="64.316000000000003"/>
    <n v="62.299799999999998"/>
    <x v="2853"/>
    <m/>
    <m/>
    <m/>
    <m/>
    <x v="12"/>
    <m/>
    <m/>
    <m/>
  </r>
  <r>
    <x v="265"/>
    <x v="2921"/>
    <n v="1361"/>
    <s v="FizzBerry"/>
    <n v="64.944000000000003"/>
    <n v="62.299799999999998"/>
    <x v="2854"/>
    <m/>
    <m/>
    <m/>
    <m/>
    <x v="12"/>
    <m/>
    <m/>
    <m/>
  </r>
  <r>
    <x v="80"/>
    <x v="2922"/>
    <n v="1126"/>
    <s v="LemonZest"/>
    <n v="67.191999999999993"/>
    <n v="62.299799999999998"/>
    <x v="2855"/>
    <m/>
    <m/>
    <m/>
    <m/>
    <x v="12"/>
    <m/>
    <m/>
    <m/>
  </r>
  <r>
    <x v="260"/>
    <x v="2923"/>
    <n v="1434"/>
    <s v="MangoBliss"/>
    <n v="67.891999999999996"/>
    <n v="62.299799999999998"/>
    <x v="2856"/>
    <m/>
    <m/>
    <m/>
    <m/>
    <x v="12"/>
    <m/>
    <m/>
    <m/>
  </r>
  <r>
    <x v="358"/>
    <x v="2924"/>
    <n v="655"/>
    <s v="GingerFizz"/>
    <n v="69.44"/>
    <n v="62.299799999999998"/>
    <x v="2857"/>
    <m/>
    <m/>
    <m/>
    <m/>
    <x v="12"/>
    <m/>
    <m/>
    <m/>
  </r>
  <r>
    <x v="199"/>
    <x v="2925"/>
    <n v="745"/>
    <s v="GingerFizz"/>
    <n v="71.06"/>
    <n v="62.299799999999998"/>
    <x v="2858"/>
    <m/>
    <m/>
    <m/>
    <m/>
    <x v="12"/>
    <m/>
    <m/>
    <m/>
  </r>
  <r>
    <x v="315"/>
    <x v="2926"/>
    <n v="566"/>
    <s v="TropicalTwist"/>
    <n v="79.555999999999997"/>
    <n v="62.299799999999998"/>
    <x v="2859"/>
    <m/>
    <m/>
    <m/>
    <m/>
    <x v="12"/>
    <m/>
    <m/>
    <m/>
  </r>
  <r>
    <x v="2"/>
    <x v="2927"/>
    <n v="1923"/>
    <s v="TropicalTwist"/>
    <n v="80.772000000000006"/>
    <n v="62.299799999999998"/>
    <x v="2860"/>
    <m/>
    <m/>
    <m/>
    <m/>
    <x v="12"/>
    <m/>
    <m/>
    <m/>
  </r>
  <r>
    <x v="190"/>
    <x v="2928"/>
    <n v="756"/>
    <s v="MintCooler"/>
    <n v="88.548000000000002"/>
    <n v="62.299799999999998"/>
    <x v="2861"/>
    <m/>
    <m/>
    <m/>
    <m/>
    <x v="12"/>
    <m/>
    <m/>
    <m/>
  </r>
  <r>
    <x v="263"/>
    <x v="2929"/>
    <n v="2622"/>
    <s v="MangoBliss"/>
    <n v="89.043999999999997"/>
    <n v="62.299799999999998"/>
    <x v="2862"/>
    <m/>
    <m/>
    <m/>
    <m/>
    <x v="12"/>
    <m/>
    <m/>
    <m/>
  </r>
  <r>
    <x v="128"/>
    <x v="2930"/>
    <n v="440"/>
    <s v="GingerFizz"/>
    <n v="91.92"/>
    <n v="62.299799999999998"/>
    <x v="2863"/>
    <m/>
    <m/>
    <m/>
    <m/>
    <x v="12"/>
    <m/>
    <m/>
    <m/>
  </r>
  <r>
    <x v="57"/>
    <x v="2931"/>
    <n v="2623"/>
    <s v="TropicalTwist"/>
    <n v="93.043999999999997"/>
    <n v="62.299799999999998"/>
    <x v="2864"/>
    <m/>
    <m/>
    <m/>
    <m/>
    <x v="12"/>
    <m/>
    <m/>
    <m/>
  </r>
  <r>
    <x v="125"/>
    <x v="2932"/>
    <n v="1253"/>
    <s v="LemonZest"/>
    <n v="94.168000000000006"/>
    <n v="62.299799999999998"/>
    <x v="2865"/>
    <m/>
    <m/>
    <m/>
    <m/>
    <x v="12"/>
    <m/>
    <m/>
    <m/>
  </r>
  <r>
    <x v="336"/>
    <x v="2933"/>
    <n v="442"/>
    <s v="TropicalTwist"/>
    <n v="96.912000000000006"/>
    <n v="62.299799999999998"/>
    <x v="2866"/>
    <m/>
    <m/>
    <m/>
    <m/>
    <x v="12"/>
    <m/>
    <m/>
    <m/>
  </r>
  <r>
    <x v="58"/>
    <x v="2934"/>
    <n v="2744"/>
    <s v="BerryBlast"/>
    <n v="27.116"/>
    <n v="62.38944"/>
    <x v="2867"/>
    <m/>
    <m/>
    <m/>
    <m/>
    <x v="12"/>
    <m/>
    <m/>
    <m/>
  </r>
  <r>
    <x v="21"/>
    <x v="2935"/>
    <n v="2234"/>
    <s v="MintCooler"/>
    <n v="356.22399999999999"/>
    <n v="62.478000000000002"/>
    <x v="2868"/>
    <m/>
    <m/>
    <m/>
    <m/>
    <x v="12"/>
    <m/>
    <m/>
    <m/>
  </r>
  <r>
    <x v="149"/>
    <x v="2936"/>
    <n v="1773"/>
    <s v="BerryBlast"/>
    <n v="140.8768"/>
    <n v="62.6496"/>
    <x v="2869"/>
    <m/>
    <m/>
    <m/>
    <m/>
    <x v="12"/>
    <m/>
    <m/>
    <m/>
  </r>
  <r>
    <x v="332"/>
    <x v="2937"/>
    <n v="2227"/>
    <s v="MintCooler"/>
    <n v="134.58799999999999"/>
    <n v="62.747999999999998"/>
    <x v="2870"/>
    <m/>
    <m/>
    <m/>
    <m/>
    <x v="12"/>
    <m/>
    <m/>
    <m/>
  </r>
  <r>
    <x v="156"/>
    <x v="2938"/>
    <n v="2291"/>
    <s v="CitrusSplash"/>
    <n v="0.29199999999999998"/>
    <n v="62.747999999999998"/>
    <x v="2871"/>
    <m/>
    <m/>
    <m/>
    <m/>
    <x v="12"/>
    <m/>
    <m/>
    <m/>
  </r>
  <r>
    <x v="261"/>
    <x v="2939"/>
    <n v="1414"/>
    <s v="LemonZest"/>
    <n v="4.2039999999999997"/>
    <n v="62.747999999999998"/>
    <x v="2872"/>
    <m/>
    <m/>
    <m/>
    <m/>
    <x v="12"/>
    <m/>
    <m/>
    <m/>
  </r>
  <r>
    <x v="123"/>
    <x v="2940"/>
    <n v="306"/>
    <s v="FizzBerry"/>
    <n v="5.3280000000000003"/>
    <n v="62.747999999999998"/>
    <x v="2873"/>
    <m/>
    <m/>
    <m/>
    <m/>
    <x v="12"/>
    <m/>
    <m/>
    <m/>
  </r>
  <r>
    <x v="166"/>
    <x v="2941"/>
    <n v="2425"/>
    <s v="GingerFizz"/>
    <n v="12.071999999999999"/>
    <n v="62.747999999999998"/>
    <x v="2874"/>
    <m/>
    <m/>
    <m/>
    <m/>
    <x v="12"/>
    <m/>
    <m/>
    <m/>
  </r>
  <r>
    <x v="26"/>
    <x v="2942"/>
    <n v="317"/>
    <s v="ChocoDelight"/>
    <n v="14.496"/>
    <n v="62.747999999999998"/>
    <x v="2875"/>
    <m/>
    <m/>
    <m/>
    <m/>
    <x v="12"/>
    <m/>
    <m/>
    <m/>
  </r>
  <r>
    <x v="145"/>
    <x v="2943"/>
    <n v="1304"/>
    <s v="PeachPunch"/>
    <n v="15.692"/>
    <n v="62.747999999999998"/>
    <x v="2876"/>
    <m/>
    <m/>
    <m/>
    <m/>
    <x v="12"/>
    <m/>
    <m/>
    <m/>
  </r>
  <r>
    <x v="257"/>
    <x v="2944"/>
    <n v="114"/>
    <s v="MangoBliss"/>
    <n v="19.399999999999999"/>
    <n v="62.747999999999998"/>
    <x v="2877"/>
    <m/>
    <m/>
    <m/>
    <m/>
    <x v="12"/>
    <m/>
    <m/>
    <m/>
  </r>
  <r>
    <x v="298"/>
    <x v="2945"/>
    <n v="1858"/>
    <s v="MangoBliss"/>
    <n v="19.399999999999999"/>
    <n v="62.747999999999998"/>
    <x v="2877"/>
    <m/>
    <m/>
    <m/>
    <m/>
    <x v="12"/>
    <m/>
    <m/>
    <m/>
  </r>
  <r>
    <x v="166"/>
    <x v="2946"/>
    <n v="2434"/>
    <s v="FizzBerry"/>
    <n v="19.940000000000001"/>
    <n v="62.747999999999998"/>
    <x v="2878"/>
    <m/>
    <m/>
    <m/>
    <m/>
    <x v="12"/>
    <m/>
    <m/>
    <m/>
  </r>
  <r>
    <x v="109"/>
    <x v="2947"/>
    <n v="1159"/>
    <s v="LemonZest"/>
    <n v="21.064"/>
    <n v="62.747999999999998"/>
    <x v="2879"/>
    <m/>
    <m/>
    <m/>
    <m/>
    <x v="12"/>
    <m/>
    <m/>
    <m/>
  </r>
  <r>
    <x v="217"/>
    <x v="2948"/>
    <n v="1100"/>
    <s v="CitrusSplash"/>
    <n v="21.792000000000002"/>
    <n v="62.747999999999998"/>
    <x v="2880"/>
    <m/>
    <m/>
    <m/>
    <m/>
    <x v="12"/>
    <m/>
    <m/>
    <m/>
  </r>
  <r>
    <x v="92"/>
    <x v="2949"/>
    <n v="253"/>
    <s v="LemonZest"/>
    <n v="24.12"/>
    <n v="62.747999999999998"/>
    <x v="2881"/>
    <m/>
    <m/>
    <m/>
    <m/>
    <x v="12"/>
    <m/>
    <m/>
    <m/>
  </r>
  <r>
    <x v="326"/>
    <x v="2950"/>
    <n v="1489"/>
    <s v="MintCooler"/>
    <n v="32.304000000000002"/>
    <n v="62.747999999999998"/>
    <x v="2882"/>
    <m/>
    <m/>
    <m/>
    <m/>
    <x v="12"/>
    <m/>
    <m/>
    <m/>
  </r>
  <r>
    <x v="228"/>
    <x v="2951"/>
    <n v="1960"/>
    <s v="PeachPunch"/>
    <n v="43.003999999999998"/>
    <n v="62.747999999999998"/>
    <x v="2883"/>
    <m/>
    <m/>
    <m/>
    <m/>
    <x v="12"/>
    <m/>
    <m/>
    <m/>
  </r>
  <r>
    <x v="221"/>
    <x v="2952"/>
    <n v="247"/>
    <s v="MintCooler"/>
    <n v="44.08"/>
    <n v="62.747999999999998"/>
    <x v="2884"/>
    <m/>
    <m/>
    <m/>
    <m/>
    <x v="12"/>
    <m/>
    <m/>
    <m/>
  </r>
  <r>
    <x v="289"/>
    <x v="2953"/>
    <n v="605"/>
    <s v="CitrusSplash"/>
    <n v="77.847999999999999"/>
    <n v="62.747999999999998"/>
    <x v="2885"/>
    <m/>
    <m/>
    <m/>
    <m/>
    <x v="12"/>
    <m/>
    <m/>
    <m/>
  </r>
  <r>
    <x v="56"/>
    <x v="2954"/>
    <n v="158"/>
    <s v="ChocoDelight"/>
    <n v="89.087999999999994"/>
    <n v="62.747999999999998"/>
    <x v="2886"/>
    <m/>
    <m/>
    <m/>
    <m/>
    <x v="12"/>
    <m/>
    <m/>
    <m/>
  </r>
  <r>
    <x v="297"/>
    <x v="2955"/>
    <n v="2481"/>
    <s v="LemonZest"/>
    <n v="108.736"/>
    <n v="62.747999999999998"/>
    <x v="2887"/>
    <m/>
    <m/>
    <m/>
    <m/>
    <x v="12"/>
    <m/>
    <m/>
    <m/>
  </r>
  <r>
    <x v="199"/>
    <x v="2956"/>
    <n v="1525"/>
    <s v="TropicalTwist"/>
    <n v="122.46"/>
    <n v="62.747999999999998"/>
    <x v="2888"/>
    <m/>
    <m/>
    <m/>
    <m/>
    <x v="12"/>
    <m/>
    <m/>
    <m/>
  </r>
  <r>
    <x v="268"/>
    <x v="2957"/>
    <n v="114"/>
    <s v="MangoBliss"/>
    <n v="152.04400000000001"/>
    <n v="62.747999999999998"/>
    <x v="2889"/>
    <m/>
    <m/>
    <m/>
    <m/>
    <x v="12"/>
    <m/>
    <m/>
    <m/>
  </r>
  <r>
    <x v="120"/>
    <x v="2958"/>
    <n v="2605"/>
    <s v="TropicalTwist"/>
    <n v="144.70400000000001"/>
    <n v="62.747999999999998"/>
    <x v="2890"/>
    <m/>
    <m/>
    <m/>
    <m/>
    <x v="12"/>
    <m/>
    <m/>
    <m/>
  </r>
  <r>
    <x v="246"/>
    <x v="2959"/>
    <n v="2206"/>
    <s v="FizzBerry"/>
    <n v="135.1712"/>
    <n v="62.893999999999998"/>
    <x v="2891"/>
    <m/>
    <m/>
    <m/>
    <m/>
    <x v="12"/>
    <m/>
    <m/>
    <m/>
  </r>
  <r>
    <x v="23"/>
    <x v="2960"/>
    <n v="571"/>
    <s v="LemonZest"/>
    <n v="407.5872"/>
    <n v="62.992800000000003"/>
    <x v="2892"/>
    <m/>
    <m/>
    <m/>
    <m/>
    <x v="12"/>
    <m/>
    <m/>
    <m/>
  </r>
  <r>
    <x v="285"/>
    <x v="2961"/>
    <n v="883"/>
    <s v="BerryBlast"/>
    <n v="41.988"/>
    <n v="63.106560000000002"/>
    <x v="2893"/>
    <m/>
    <m/>
    <m/>
    <m/>
    <x v="12"/>
    <m/>
    <m/>
    <m/>
  </r>
  <r>
    <x v="347"/>
    <x v="2962"/>
    <n v="1623"/>
    <s v="BerryBlast"/>
    <n v="76.739999999999995"/>
    <n v="63.106560000000002"/>
    <x v="2894"/>
    <m/>
    <m/>
    <m/>
    <m/>
    <x v="12"/>
    <m/>
    <m/>
    <m/>
  </r>
  <r>
    <x v="53"/>
    <x v="2963"/>
    <n v="1697"/>
    <s v="BerryBlast"/>
    <n v="96.176000000000002"/>
    <n v="63.106560000000002"/>
    <x v="2895"/>
    <m/>
    <m/>
    <m/>
    <m/>
    <x v="12"/>
    <m/>
    <m/>
    <m/>
  </r>
  <r>
    <x v="49"/>
    <x v="2964"/>
    <n v="2315"/>
    <s v="BerryBlast"/>
    <n v="18.384"/>
    <n v="63.106560000000002"/>
    <x v="2896"/>
    <m/>
    <m/>
    <m/>
    <m/>
    <x v="12"/>
    <m/>
    <m/>
    <m/>
  </r>
  <r>
    <x v="174"/>
    <x v="2965"/>
    <n v="1894"/>
    <s v="PeachPunch"/>
    <n v="243.5712"/>
    <n v="63.169600000000003"/>
    <x v="2897"/>
    <m/>
    <m/>
    <m/>
    <m/>
    <x v="12"/>
    <m/>
    <m/>
    <m/>
  </r>
  <r>
    <x v="225"/>
    <x v="2966"/>
    <n v="2391"/>
    <s v="MintCooler"/>
    <n v="78.98"/>
    <n v="63.196199999999997"/>
    <x v="2898"/>
    <m/>
    <m/>
    <m/>
    <m/>
    <x v="12"/>
    <m/>
    <m/>
    <m/>
  </r>
  <r>
    <x v="250"/>
    <x v="2967"/>
    <n v="242"/>
    <s v="GingerFizz"/>
    <n v="2.54"/>
    <n v="63.196199999999997"/>
    <x v="2899"/>
    <m/>
    <m/>
    <m/>
    <m/>
    <x v="12"/>
    <m/>
    <m/>
    <m/>
  </r>
  <r>
    <x v="196"/>
    <x v="2968"/>
    <n v="1607"/>
    <s v="PeachPunch"/>
    <n v="21.064"/>
    <n v="63.196199999999997"/>
    <x v="2900"/>
    <m/>
    <m/>
    <m/>
    <m/>
    <x v="12"/>
    <m/>
    <m/>
    <m/>
  </r>
  <r>
    <x v="181"/>
    <x v="2969"/>
    <n v="2309"/>
    <s v="PeachPunch"/>
    <n v="25.56"/>
    <n v="63.196199999999997"/>
    <x v="2901"/>
    <m/>
    <m/>
    <m/>
    <m/>
    <x v="12"/>
    <m/>
    <m/>
    <m/>
  </r>
  <r>
    <x v="250"/>
    <x v="2970"/>
    <n v="1714"/>
    <s v="ChocoDelight"/>
    <n v="30.64"/>
    <n v="63.196199999999997"/>
    <x v="2902"/>
    <m/>
    <m/>
    <m/>
    <m/>
    <x v="12"/>
    <m/>
    <m/>
    <m/>
  </r>
  <r>
    <x v="110"/>
    <x v="2971"/>
    <n v="1906"/>
    <s v="MintCooler"/>
    <n v="35.676000000000002"/>
    <n v="63.196199999999997"/>
    <x v="2903"/>
    <m/>
    <m/>
    <m/>
    <m/>
    <x v="12"/>
    <m/>
    <m/>
    <m/>
  </r>
  <r>
    <x v="337"/>
    <x v="2972"/>
    <n v="1442"/>
    <s v="FizzBerry"/>
    <n v="39.631999999999998"/>
    <n v="63.196199999999997"/>
    <x v="2904"/>
    <m/>
    <m/>
    <m/>
    <m/>
    <x v="12"/>
    <m/>
    <m/>
    <m/>
  </r>
  <r>
    <x v="32"/>
    <x v="2973"/>
    <n v="2063"/>
    <s v="FizzBerry"/>
    <n v="41.988"/>
    <n v="63.196199999999997"/>
    <x v="2905"/>
    <m/>
    <m/>
    <m/>
    <m/>
    <x v="12"/>
    <m/>
    <m/>
    <m/>
  </r>
  <r>
    <x v="138"/>
    <x v="2974"/>
    <n v="2112"/>
    <s v="MangoBliss"/>
    <n v="44.667999999999999"/>
    <n v="63.196199999999997"/>
    <x v="2906"/>
    <m/>
    <m/>
    <m/>
    <m/>
    <x v="12"/>
    <m/>
    <m/>
    <m/>
  </r>
  <r>
    <x v="236"/>
    <x v="2975"/>
    <n v="1769"/>
    <s v="MangoBliss"/>
    <n v="53.66"/>
    <n v="63.196199999999997"/>
    <x v="2907"/>
    <m/>
    <m/>
    <m/>
    <m/>
    <x v="12"/>
    <m/>
    <m/>
    <m/>
  </r>
  <r>
    <x v="129"/>
    <x v="2976"/>
    <n v="670"/>
    <s v="TropicalTwist"/>
    <n v="61.527999999999999"/>
    <n v="63.196199999999997"/>
    <x v="2908"/>
    <m/>
    <m/>
    <m/>
    <m/>
    <x v="12"/>
    <m/>
    <m/>
    <m/>
  </r>
  <r>
    <x v="353"/>
    <x v="2977"/>
    <n v="1637"/>
    <s v="LemonZest"/>
    <n v="66.608000000000004"/>
    <n v="63.196199999999997"/>
    <x v="2909"/>
    <m/>
    <m/>
    <m/>
    <m/>
    <x v="12"/>
    <m/>
    <m/>
    <m/>
  </r>
  <r>
    <x v="266"/>
    <x v="2978"/>
    <n v="894"/>
    <s v="ChocoDelight"/>
    <n v="70.52"/>
    <n v="63.196199999999997"/>
    <x v="2910"/>
    <m/>
    <m/>
    <m/>
    <m/>
    <x v="12"/>
    <m/>
    <m/>
    <m/>
  </r>
  <r>
    <x v="203"/>
    <x v="2979"/>
    <n v="1884"/>
    <s v="TropicalTwist"/>
    <n v="88.504000000000005"/>
    <n v="63.196199999999997"/>
    <x v="2911"/>
    <m/>
    <m/>
    <m/>
    <m/>
    <x v="12"/>
    <m/>
    <m/>
    <m/>
  </r>
  <r>
    <x v="69"/>
    <x v="2980"/>
    <n v="484"/>
    <s v="PeachPunch"/>
    <n v="89.087999999999994"/>
    <n v="63.196199999999997"/>
    <x v="2912"/>
    <m/>
    <m/>
    <m/>
    <m/>
    <x v="12"/>
    <m/>
    <m/>
    <m/>
  </r>
  <r>
    <x v="1"/>
    <x v="2981"/>
    <n v="451"/>
    <s v="CitrusSplash"/>
    <n v="90.212000000000003"/>
    <n v="63.196199999999997"/>
    <x v="2913"/>
    <m/>
    <m/>
    <m/>
    <m/>
    <x v="12"/>
    <m/>
    <m/>
    <m/>
  </r>
  <r>
    <x v="278"/>
    <x v="2982"/>
    <n v="1963"/>
    <s v="MintCooler"/>
    <n v="126.18"/>
    <n v="63.196199999999997"/>
    <x v="2914"/>
    <m/>
    <m/>
    <m/>
    <m/>
    <x v="12"/>
    <m/>
    <m/>
    <m/>
  </r>
  <r>
    <x v="92"/>
    <x v="2983"/>
    <n v="1483"/>
    <s v="MintCooler"/>
    <n v="137.14400000000001"/>
    <n v="63.196199999999997"/>
    <x v="2915"/>
    <m/>
    <m/>
    <m/>
    <m/>
    <x v="12"/>
    <m/>
    <m/>
    <m/>
  </r>
  <r>
    <x v="85"/>
    <x v="2984"/>
    <n v="1610"/>
    <s v="MangoBliss"/>
    <n v="150.06"/>
    <n v="63.196199999999997"/>
    <x v="2916"/>
    <m/>
    <m/>
    <m/>
    <m/>
    <x v="12"/>
    <m/>
    <m/>
    <m/>
  </r>
  <r>
    <x v="121"/>
    <x v="2985"/>
    <n v="874"/>
    <s v="ChocoDelight"/>
    <n v="166.756"/>
    <n v="63.196199999999997"/>
    <x v="2917"/>
    <m/>
    <m/>
    <m/>
    <m/>
    <x v="12"/>
    <m/>
    <m/>
    <m/>
  </r>
  <r>
    <x v="79"/>
    <x v="2986"/>
    <n v="1513"/>
    <s v="ChocoDelight"/>
    <n v="193.58"/>
    <n v="63.196199999999997"/>
    <x v="2918"/>
    <m/>
    <m/>
    <m/>
    <m/>
    <x v="12"/>
    <m/>
    <m/>
    <m/>
  </r>
  <r>
    <x v="140"/>
    <x v="2987"/>
    <n v="618"/>
    <s v="MangoBliss"/>
    <n v="64.900000000000006"/>
    <n v="63.196199999999997"/>
    <x v="2919"/>
    <m/>
    <m/>
    <m/>
    <m/>
    <x v="12"/>
    <m/>
    <m/>
    <m/>
  </r>
  <r>
    <x v="147"/>
    <x v="2988"/>
    <n v="2401"/>
    <s v="FizzBerry"/>
    <n v="136.29599999999999"/>
    <n v="63.196199999999997"/>
    <x v="2920"/>
    <m/>
    <m/>
    <m/>
    <m/>
    <x v="12"/>
    <m/>
    <m/>
    <m/>
  </r>
  <r>
    <x v="80"/>
    <x v="2989"/>
    <n v="1432"/>
    <s v="LemonZest"/>
    <n v="141.916"/>
    <n v="63.196199999999997"/>
    <x v="2921"/>
    <m/>
    <m/>
    <m/>
    <m/>
    <x v="12"/>
    <m/>
    <m/>
    <m/>
  </r>
  <r>
    <x v="206"/>
    <x v="2990"/>
    <n v="282"/>
    <s v="MintCooler"/>
    <n v="181.85599999999999"/>
    <n v="63.335999999999999"/>
    <x v="2922"/>
    <m/>
    <m/>
    <m/>
    <m/>
    <x v="12"/>
    <m/>
    <m/>
    <m/>
  </r>
  <r>
    <x v="103"/>
    <x v="2991"/>
    <n v="1935"/>
    <s v="ChocoDelight"/>
    <n v="5.3719999999999999"/>
    <n v="63.644399999999997"/>
    <x v="2923"/>
    <m/>
    <m/>
    <m/>
    <m/>
    <x v="12"/>
    <m/>
    <m/>
    <m/>
  </r>
  <r>
    <x v="331"/>
    <x v="2992"/>
    <n v="388"/>
    <s v="MintCooler"/>
    <n v="6.4960000000000004"/>
    <n v="63.644399999999997"/>
    <x v="2924"/>
    <m/>
    <m/>
    <m/>
    <m/>
    <x v="12"/>
    <m/>
    <m/>
    <m/>
  </r>
  <r>
    <x v="50"/>
    <x v="2993"/>
    <n v="1173"/>
    <s v="MintCooler"/>
    <n v="12.116"/>
    <n v="63.644399999999997"/>
    <x v="2925"/>
    <m/>
    <m/>
    <m/>
    <m/>
    <x v="12"/>
    <m/>
    <m/>
    <m/>
  </r>
  <r>
    <x v="0"/>
    <x v="2994"/>
    <n v="335"/>
    <s v="FizzBerry"/>
    <n v="15.984"/>
    <n v="63.644399999999997"/>
    <x v="2926"/>
    <m/>
    <m/>
    <m/>
    <m/>
    <x v="12"/>
    <m/>
    <m/>
    <m/>
  </r>
  <r>
    <x v="104"/>
    <x v="2995"/>
    <n v="809"/>
    <s v="ChocoDelight"/>
    <n v="23.852"/>
    <n v="63.644399999999997"/>
    <x v="2927"/>
    <m/>
    <m/>
    <m/>
    <m/>
    <x v="12"/>
    <m/>
    <m/>
    <m/>
  </r>
  <r>
    <x v="247"/>
    <x v="2996"/>
    <n v="710"/>
    <s v="CitrusSplash"/>
    <n v="25.603999999999999"/>
    <n v="63.644399999999997"/>
    <x v="2928"/>
    <m/>
    <m/>
    <m/>
    <m/>
    <x v="12"/>
    <m/>
    <m/>
    <m/>
  </r>
  <r>
    <x v="310"/>
    <x v="2997"/>
    <n v="1013"/>
    <s v="TropicalTwist"/>
    <n v="29.472000000000001"/>
    <n v="63.644399999999997"/>
    <x v="2929"/>
    <m/>
    <m/>
    <m/>
    <m/>
    <x v="12"/>
    <m/>
    <m/>
    <m/>
  </r>
  <r>
    <x v="332"/>
    <x v="2998"/>
    <n v="1392"/>
    <s v="TropicalTwist"/>
    <n v="35.091999999999999"/>
    <n v="63.644399999999997"/>
    <x v="2930"/>
    <m/>
    <m/>
    <m/>
    <m/>
    <x v="12"/>
    <m/>
    <m/>
    <m/>
  </r>
  <r>
    <x v="201"/>
    <x v="2999"/>
    <n v="2298"/>
    <s v="FizzBerry"/>
    <n v="37.340000000000003"/>
    <n v="63.644399999999997"/>
    <x v="2931"/>
    <m/>
    <m/>
    <m/>
    <m/>
    <x v="12"/>
    <m/>
    <m/>
    <m/>
  </r>
  <r>
    <x v="347"/>
    <x v="3000"/>
    <n v="2786"/>
    <s v="GingerFizz"/>
    <n v="39.228000000000002"/>
    <n v="63.644399999999997"/>
    <x v="2932"/>
    <m/>
    <m/>
    <m/>
    <m/>
    <x v="12"/>
    <m/>
    <m/>
    <m/>
  </r>
  <r>
    <x v="242"/>
    <x v="3001"/>
    <n v="1726"/>
    <s v="LemonZest"/>
    <n v="44.084000000000003"/>
    <n v="63.644399999999997"/>
    <x v="2933"/>
    <m/>
    <m/>
    <m/>
    <m/>
    <x v="12"/>
    <m/>
    <m/>
    <m/>
  </r>
  <r>
    <x v="37"/>
    <x v="3002"/>
    <n v="2504"/>
    <s v="CitrusSplash"/>
    <n v="51.456000000000003"/>
    <n v="63.644399999999997"/>
    <x v="2934"/>
    <m/>
    <m/>
    <m/>
    <m/>
    <x v="12"/>
    <m/>
    <m/>
    <m/>
  </r>
  <r>
    <x v="262"/>
    <x v="3003"/>
    <n v="1121"/>
    <s v="CitrusSplash"/>
    <n v="53.88"/>
    <n v="63.644399999999997"/>
    <x v="2935"/>
    <m/>
    <m/>
    <m/>
    <m/>
    <x v="12"/>
    <m/>
    <m/>
    <m/>
  </r>
  <r>
    <x v="235"/>
    <x v="3004"/>
    <n v="1244"/>
    <s v="TropicalTwist"/>
    <n v="54.828000000000003"/>
    <n v="63.644399999999997"/>
    <x v="2936"/>
    <m/>
    <m/>
    <m/>
    <m/>
    <x v="12"/>
    <m/>
    <m/>
    <m/>
  </r>
  <r>
    <x v="128"/>
    <x v="3005"/>
    <n v="166"/>
    <s v="MangoBliss"/>
    <n v="62.067999999999998"/>
    <n v="63.644399999999997"/>
    <x v="2937"/>
    <m/>
    <m/>
    <m/>
    <m/>
    <x v="12"/>
    <m/>
    <m/>
    <m/>
  </r>
  <r>
    <x v="199"/>
    <x v="3006"/>
    <n v="2433"/>
    <s v="MintCooler"/>
    <n v="64.944000000000003"/>
    <n v="63.644399999999997"/>
    <x v="2938"/>
    <m/>
    <m/>
    <m/>
    <m/>
    <x v="12"/>
    <m/>
    <m/>
    <m/>
  </r>
  <r>
    <x v="307"/>
    <x v="3007"/>
    <n v="844"/>
    <s v="PeachPunch"/>
    <n v="76.680000000000007"/>
    <n v="63.644399999999997"/>
    <x v="2939"/>
    <m/>
    <m/>
    <m/>
    <m/>
    <x v="12"/>
    <m/>
    <m/>
    <m/>
  </r>
  <r>
    <x v="67"/>
    <x v="3008"/>
    <n v="1725"/>
    <s v="PeachPunch"/>
    <n v="81.176000000000002"/>
    <n v="63.644399999999997"/>
    <x v="2940"/>
    <m/>
    <m/>
    <m/>
    <m/>
    <x v="12"/>
    <m/>
    <m/>
    <m/>
  </r>
  <r>
    <x v="136"/>
    <x v="3009"/>
    <n v="220"/>
    <s v="MangoBliss"/>
    <n v="84.052000000000007"/>
    <n v="63.644399999999997"/>
    <x v="2941"/>
    <m/>
    <m/>
    <m/>
    <m/>
    <x v="12"/>
    <m/>
    <m/>
    <m/>
  </r>
  <r>
    <x v="8"/>
    <x v="3010"/>
    <n v="1942"/>
    <s v="GingerFizz"/>
    <n v="90.796000000000006"/>
    <n v="63.644399999999997"/>
    <x v="2942"/>
    <m/>
    <m/>
    <m/>
    <m/>
    <x v="12"/>
    <m/>
    <m/>
    <m/>
  </r>
  <r>
    <x v="336"/>
    <x v="3011"/>
    <n v="669"/>
    <s v="MangoBliss"/>
    <n v="91.292000000000002"/>
    <n v="63.644399999999997"/>
    <x v="2943"/>
    <m/>
    <m/>
    <m/>
    <m/>
    <x v="12"/>
    <m/>
    <m/>
    <m/>
  </r>
  <r>
    <x v="191"/>
    <x v="3012"/>
    <n v="728"/>
    <s v="PeachPunch"/>
    <n v="94.664000000000001"/>
    <n v="63.644399999999997"/>
    <x v="2944"/>
    <m/>
    <m/>
    <m/>
    <m/>
    <x v="12"/>
    <m/>
    <m/>
    <m/>
  </r>
  <r>
    <x v="224"/>
    <x v="3013"/>
    <n v="987"/>
    <s v="TropicalTwist"/>
    <n v="94.664000000000001"/>
    <n v="63.644399999999997"/>
    <x v="2944"/>
    <m/>
    <m/>
    <m/>
    <m/>
    <x v="12"/>
    <m/>
    <m/>
    <m/>
  </r>
  <r>
    <x v="160"/>
    <x v="3014"/>
    <n v="843"/>
    <s v="PeachPunch"/>
    <n v="95.292000000000002"/>
    <n v="63.644399999999997"/>
    <x v="2945"/>
    <m/>
    <m/>
    <m/>
    <m/>
    <x v="12"/>
    <m/>
    <m/>
    <m/>
  </r>
  <r>
    <x v="310"/>
    <x v="3015"/>
    <n v="2216"/>
    <s v="MintCooler"/>
    <n v="95.548000000000002"/>
    <n v="63.644399999999997"/>
    <x v="2946"/>
    <m/>
    <m/>
    <m/>
    <m/>
    <x v="12"/>
    <m/>
    <m/>
    <m/>
  </r>
  <r>
    <x v="245"/>
    <x v="3016"/>
    <n v="1515"/>
    <s v="MintCooler"/>
    <n v="150.392"/>
    <n v="63.644399999999997"/>
    <x v="2947"/>
    <m/>
    <m/>
    <m/>
    <m/>
    <x v="12"/>
    <m/>
    <m/>
    <m/>
  </r>
  <r>
    <x v="101"/>
    <x v="3017"/>
    <n v="1397"/>
    <s v="BerryBlast"/>
    <n v="31.936"/>
    <n v="63.823680000000003"/>
    <x v="2948"/>
    <m/>
    <m/>
    <m/>
    <m/>
    <x v="12"/>
    <m/>
    <m/>
    <m/>
  </r>
  <r>
    <x v="121"/>
    <x v="3018"/>
    <n v="781"/>
    <s v="BerryBlast"/>
    <n v="38.875999999999998"/>
    <n v="63.823680000000003"/>
    <x v="2949"/>
    <m/>
    <m/>
    <m/>
    <m/>
    <x v="12"/>
    <m/>
    <m/>
    <m/>
  </r>
  <r>
    <x v="139"/>
    <x v="3019"/>
    <n v="232"/>
    <s v="MintCooler"/>
    <n v="115.9264"/>
    <n v="63.824800000000003"/>
    <x v="2950"/>
    <m/>
    <m/>
    <m/>
    <m/>
    <x v="12"/>
    <m/>
    <m/>
    <m/>
  </r>
  <r>
    <x v="120"/>
    <x v="3020"/>
    <n v="1422"/>
    <s v="GingerFizz"/>
    <n v="202.78720000000001"/>
    <n v="63.824800000000003"/>
    <x v="2951"/>
    <m/>
    <m/>
    <m/>
    <m/>
    <x v="12"/>
    <m/>
    <m/>
    <m/>
  </r>
  <r>
    <x v="81"/>
    <x v="3021"/>
    <n v="2835"/>
    <s v="MintCooler"/>
    <n v="113.94240000000001"/>
    <n v="63.902799999999999"/>
    <x v="2952"/>
    <m/>
    <m/>
    <m/>
    <m/>
    <x v="12"/>
    <m/>
    <m/>
    <m/>
  </r>
  <r>
    <x v="28"/>
    <x v="3022"/>
    <n v="23"/>
    <s v="MangoBliss"/>
    <n v="13.824"/>
    <n v="64.092600000000004"/>
    <x v="2953"/>
    <m/>
    <m/>
    <m/>
    <m/>
    <x v="12"/>
    <m/>
    <m/>
    <m/>
  </r>
  <r>
    <x v="22"/>
    <x v="3023"/>
    <n v="328"/>
    <s v="TropicalTwist"/>
    <n v="13.824"/>
    <n v="64.092600000000004"/>
    <x v="2953"/>
    <m/>
    <m/>
    <m/>
    <m/>
    <x v="12"/>
    <m/>
    <m/>
    <m/>
  </r>
  <r>
    <x v="298"/>
    <x v="3024"/>
    <n v="2248"/>
    <s v="CitrusSplash"/>
    <n v="20.568000000000001"/>
    <n v="64.092600000000004"/>
    <x v="2954"/>
    <m/>
    <m/>
    <m/>
    <m/>
    <x v="12"/>
    <m/>
    <m/>
    <m/>
  </r>
  <r>
    <x v="29"/>
    <x v="3025"/>
    <n v="190"/>
    <s v="FizzBerry"/>
    <n v="20.62"/>
    <n v="64.092600000000004"/>
    <x v="2955"/>
    <m/>
    <m/>
    <m/>
    <m/>
    <x v="12"/>
    <m/>
    <m/>
    <m/>
  </r>
  <r>
    <x v="67"/>
    <x v="3026"/>
    <n v="2763"/>
    <s v="ChocoDelight"/>
    <n v="23.18"/>
    <n v="64.092600000000004"/>
    <x v="2956"/>
    <m/>
    <m/>
    <m/>
    <m/>
    <x v="12"/>
    <m/>
    <m/>
    <m/>
  </r>
  <r>
    <x v="353"/>
    <x v="3027"/>
    <n v="1203"/>
    <s v="GingerFizz"/>
    <n v="35.18"/>
    <n v="64.092600000000004"/>
    <x v="2957"/>
    <m/>
    <m/>
    <m/>
    <m/>
    <x v="12"/>
    <m/>
    <m/>
    <m/>
  </r>
  <r>
    <x v="268"/>
    <x v="3028"/>
    <n v="2016"/>
    <s v="MintCooler"/>
    <n v="42.375999999999998"/>
    <n v="64.092600000000004"/>
    <x v="2958"/>
    <m/>
    <m/>
    <m/>
    <m/>
    <x v="12"/>
    <m/>
    <m/>
    <m/>
  </r>
  <r>
    <x v="203"/>
    <x v="3029"/>
    <n v="620"/>
    <s v="MangoBliss"/>
    <n v="47.996000000000002"/>
    <n v="64.092600000000004"/>
    <x v="2959"/>
    <m/>
    <m/>
    <m/>
    <m/>
    <x v="12"/>
    <m/>
    <m/>
    <m/>
  </r>
  <r>
    <x v="40"/>
    <x v="3030"/>
    <n v="1295"/>
    <s v="ChocoDelight"/>
    <n v="51.368000000000002"/>
    <n v="64.092600000000004"/>
    <x v="2960"/>
    <m/>
    <m/>
    <m/>
    <m/>
    <x v="12"/>
    <m/>
    <m/>
    <m/>
  </r>
  <r>
    <x v="273"/>
    <x v="3031"/>
    <n v="2550"/>
    <s v="TropicalTwist"/>
    <n v="52.491999999999997"/>
    <n v="64.092600000000004"/>
    <x v="2961"/>
    <m/>
    <m/>
    <m/>
    <m/>
    <x v="12"/>
    <m/>
    <m/>
    <m/>
  </r>
  <r>
    <x v="337"/>
    <x v="3032"/>
    <n v="1387"/>
    <s v="FizzBerry"/>
    <n v="56.988"/>
    <n v="64.092600000000004"/>
    <x v="2962"/>
    <m/>
    <m/>
    <m/>
    <m/>
    <x v="12"/>
    <m/>
    <m/>
    <m/>
  </r>
  <r>
    <x v="127"/>
    <x v="3033"/>
    <n v="147"/>
    <s v="GingerFizz"/>
    <n v="63.731999999999999"/>
    <n v="64.092600000000004"/>
    <x v="2963"/>
    <m/>
    <m/>
    <m/>
    <m/>
    <x v="12"/>
    <m/>
    <m/>
    <m/>
  </r>
  <r>
    <x v="337"/>
    <x v="3034"/>
    <n v="2016"/>
    <s v="FizzBerry"/>
    <n v="64.683999999999997"/>
    <n v="64.092600000000004"/>
    <x v="2964"/>
    <m/>
    <m/>
    <m/>
    <m/>
    <x v="12"/>
    <m/>
    <m/>
    <m/>
  </r>
  <r>
    <x v="289"/>
    <x v="3035"/>
    <n v="2468"/>
    <s v="CitrusSplash"/>
    <n v="81.715999999999994"/>
    <n v="64.092600000000004"/>
    <x v="2965"/>
    <m/>
    <m/>
    <m/>
    <m/>
    <x v="12"/>
    <m/>
    <m/>
    <m/>
  </r>
  <r>
    <x v="316"/>
    <x v="3036"/>
    <n v="159"/>
    <s v="CitrusSplash"/>
    <n v="85.087999999999994"/>
    <n v="64.092600000000004"/>
    <x v="2966"/>
    <m/>
    <m/>
    <m/>
    <m/>
    <x v="12"/>
    <m/>
    <m/>
    <m/>
  </r>
  <r>
    <x v="341"/>
    <x v="3037"/>
    <n v="2211"/>
    <s v="LemonZest"/>
    <n v="86.212000000000003"/>
    <n v="64.092600000000004"/>
    <x v="2967"/>
    <m/>
    <m/>
    <m/>
    <m/>
    <x v="12"/>
    <m/>
    <m/>
    <m/>
  </r>
  <r>
    <x v="357"/>
    <x v="3038"/>
    <n v="448"/>
    <s v="CitrusSplash"/>
    <n v="86.212000000000003"/>
    <n v="64.092600000000004"/>
    <x v="2967"/>
    <m/>
    <m/>
    <m/>
    <m/>
    <x v="12"/>
    <m/>
    <m/>
    <m/>
  </r>
  <r>
    <x v="39"/>
    <x v="3039"/>
    <n v="2185"/>
    <s v="TropicalTwist"/>
    <n v="97.451999999999998"/>
    <n v="64.092600000000004"/>
    <x v="2968"/>
    <m/>
    <m/>
    <m/>
    <m/>
    <x v="12"/>
    <m/>
    <m/>
    <m/>
  </r>
  <r>
    <x v="353"/>
    <x v="3040"/>
    <n v="39"/>
    <s v="FizzBerry"/>
    <n v="115.976"/>
    <n v="64.092600000000004"/>
    <x v="2969"/>
    <m/>
    <m/>
    <m/>
    <m/>
    <x v="12"/>
    <m/>
    <m/>
    <m/>
  </r>
  <r>
    <x v="130"/>
    <x v="3041"/>
    <n v="1305"/>
    <s v="FizzBerry"/>
    <n v="144.70400000000001"/>
    <n v="64.092600000000004"/>
    <x v="2970"/>
    <m/>
    <m/>
    <m/>
    <m/>
    <x v="12"/>
    <m/>
    <m/>
    <m/>
  </r>
  <r>
    <x v="317"/>
    <x v="3042"/>
    <n v="120"/>
    <s v="LemonZest"/>
    <n v="205.91200000000001"/>
    <n v="64.092600000000004"/>
    <x v="2971"/>
    <m/>
    <m/>
    <m/>
    <m/>
    <x v="12"/>
    <m/>
    <m/>
    <m/>
  </r>
  <r>
    <x v="217"/>
    <x v="3043"/>
    <n v="1465"/>
    <s v="PeachPunch"/>
    <n v="573.13843199999997"/>
    <n v="64.147199999999998"/>
    <x v="2972"/>
    <m/>
    <m/>
    <m/>
    <m/>
    <x v="12"/>
    <m/>
    <m/>
    <m/>
  </r>
  <r>
    <x v="26"/>
    <x v="3044"/>
    <n v="1120"/>
    <s v="MangoBliss"/>
    <n v="241.35679999999999"/>
    <n v="64.453999999999994"/>
    <x v="2973"/>
    <m/>
    <m/>
    <m/>
    <m/>
    <x v="12"/>
    <m/>
    <m/>
    <m/>
  </r>
  <r>
    <x v="22"/>
    <x v="3045"/>
    <n v="529"/>
    <s v="ChocoDelight"/>
    <n v="131.304"/>
    <n v="64.540800000000004"/>
    <x v="2974"/>
    <m/>
    <m/>
    <m/>
    <m/>
    <x v="12"/>
    <m/>
    <m/>
    <m/>
  </r>
  <r>
    <x v="16"/>
    <x v="3046"/>
    <n v="459"/>
    <s v="ChocoDelight"/>
    <n v="3.1680000000000001"/>
    <n v="64.540800000000004"/>
    <x v="2975"/>
    <m/>
    <m/>
    <m/>
    <m/>
    <x v="12"/>
    <m/>
    <m/>
    <m/>
  </r>
  <r>
    <x v="153"/>
    <x v="3047"/>
    <n v="245"/>
    <s v="PeachPunch"/>
    <n v="12.16"/>
    <n v="64.540800000000004"/>
    <x v="2976"/>
    <m/>
    <m/>
    <m/>
    <m/>
    <x v="12"/>
    <m/>
    <m/>
    <m/>
  </r>
  <r>
    <x v="224"/>
    <x v="3048"/>
    <n v="1059"/>
    <s v="BerryBlast"/>
    <n v="17.527999999999999"/>
    <n v="64.540800000000004"/>
    <x v="2977"/>
    <m/>
    <m/>
    <m/>
    <m/>
    <x v="12"/>
    <m/>
    <m/>
    <m/>
  </r>
  <r>
    <x v="175"/>
    <x v="3049"/>
    <n v="207"/>
    <s v="MintCooler"/>
    <n v="20.436"/>
    <n v="64.540800000000004"/>
    <x v="2978"/>
    <m/>
    <m/>
    <m/>
    <m/>
    <x v="12"/>
    <m/>
    <m/>
    <m/>
  </r>
  <r>
    <x v="9"/>
    <x v="3050"/>
    <n v="65"/>
    <s v="TropicalTwist"/>
    <n v="40.26"/>
    <n v="64.540800000000004"/>
    <x v="2979"/>
    <m/>
    <m/>
    <m/>
    <m/>
    <x v="12"/>
    <m/>
    <m/>
    <m/>
  </r>
  <r>
    <x v="53"/>
    <x v="3051"/>
    <n v="1836"/>
    <s v="MangoBliss"/>
    <n v="43.776000000000003"/>
    <n v="64.540800000000004"/>
    <x v="2980"/>
    <m/>
    <m/>
    <m/>
    <m/>
    <x v="12"/>
    <m/>
    <m/>
    <m/>
  </r>
  <r>
    <x v="311"/>
    <x v="3052"/>
    <n v="1613"/>
    <s v="FizzBerry"/>
    <n v="44.04"/>
    <n v="64.540800000000004"/>
    <x v="2981"/>
    <m/>
    <m/>
    <m/>
    <m/>
    <x v="12"/>
    <m/>
    <m/>
    <m/>
  </r>
  <r>
    <x v="349"/>
    <x v="3053"/>
    <n v="518"/>
    <s v="MintCooler"/>
    <n v="52.332000000000001"/>
    <n v="64.540800000000004"/>
    <x v="2982"/>
    <m/>
    <m/>
    <m/>
    <m/>
    <x v="12"/>
    <m/>
    <m/>
    <m/>
  </r>
  <r>
    <x v="48"/>
    <x v="3054"/>
    <n v="1969"/>
    <s v="LemonZest"/>
    <n v="58.244"/>
    <n v="64.540800000000004"/>
    <x v="2983"/>
    <m/>
    <m/>
    <m/>
    <m/>
    <x v="12"/>
    <m/>
    <m/>
    <m/>
  </r>
  <r>
    <x v="54"/>
    <x v="3055"/>
    <n v="679"/>
    <s v="BerryBlast"/>
    <n v="71.016000000000005"/>
    <n v="64.540800000000004"/>
    <x v="2984"/>
    <m/>
    <m/>
    <m/>
    <m/>
    <x v="12"/>
    <m/>
    <m/>
    <m/>
  </r>
  <r>
    <x v="75"/>
    <x v="3056"/>
    <n v="837"/>
    <s v="BerryBlast"/>
    <n v="71.731999999999999"/>
    <n v="64.540800000000004"/>
    <x v="2985"/>
    <m/>
    <m/>
    <m/>
    <m/>
    <x v="12"/>
    <m/>
    <m/>
    <m/>
  </r>
  <r>
    <x v="291"/>
    <x v="3057"/>
    <n v="2286"/>
    <s v="LemonZest"/>
    <n v="75.512"/>
    <n v="64.540800000000004"/>
    <x v="2986"/>
    <m/>
    <m/>
    <m/>
    <m/>
    <x v="12"/>
    <m/>
    <m/>
    <m/>
  </r>
  <r>
    <x v="155"/>
    <x v="3058"/>
    <n v="856"/>
    <s v="BerryBlast"/>
    <n v="82.256"/>
    <n v="64.540800000000004"/>
    <x v="2987"/>
    <m/>
    <m/>
    <m/>
    <m/>
    <x v="12"/>
    <m/>
    <m/>
    <m/>
  </r>
  <r>
    <x v="76"/>
    <x v="3059"/>
    <n v="2468"/>
    <s v="LemonZest"/>
    <n v="82.971999999999994"/>
    <n v="64.540800000000004"/>
    <x v="2988"/>
    <m/>
    <m/>
    <m/>
    <m/>
    <x v="12"/>
    <m/>
    <m/>
    <m/>
  </r>
  <r>
    <x v="264"/>
    <x v="3060"/>
    <n v="1609"/>
    <s v="PeachPunch"/>
    <n v="90.84"/>
    <n v="64.540800000000004"/>
    <x v="2989"/>
    <m/>
    <m/>
    <m/>
    <m/>
    <x v="12"/>
    <m/>
    <m/>
    <m/>
  </r>
  <r>
    <x v="88"/>
    <x v="3061"/>
    <n v="1710"/>
    <s v="CitrusSplash"/>
    <n v="91.963999999999999"/>
    <n v="64.540800000000004"/>
    <x v="2990"/>
    <m/>
    <m/>
    <m/>
    <m/>
    <x v="12"/>
    <m/>
    <m/>
    <m/>
  </r>
  <r>
    <x v="218"/>
    <x v="3062"/>
    <n v="1758"/>
    <s v="LemonZest"/>
    <n v="102.38"/>
    <n v="64.540800000000004"/>
    <x v="2991"/>
    <m/>
    <m/>
    <m/>
    <m/>
    <x v="12"/>
    <m/>
    <m/>
    <m/>
  </r>
  <r>
    <x v="39"/>
    <x v="3063"/>
    <n v="2704"/>
    <s v="GingerFizz"/>
    <n v="109.94799999999999"/>
    <n v="64.540800000000004"/>
    <x v="2992"/>
    <m/>
    <m/>
    <m/>
    <m/>
    <x v="12"/>
    <m/>
    <m/>
    <m/>
  </r>
  <r>
    <x v="329"/>
    <x v="3064"/>
    <n v="2243"/>
    <s v="ChocoDelight"/>
    <n v="122.312"/>
    <n v="64.540800000000004"/>
    <x v="2993"/>
    <m/>
    <m/>
    <m/>
    <m/>
    <x v="12"/>
    <m/>
    <m/>
    <m/>
  </r>
  <r>
    <x v="163"/>
    <x v="3065"/>
    <n v="192"/>
    <s v="BerryBlast"/>
    <n v="145.64400000000001"/>
    <n v="64.540800000000004"/>
    <x v="2994"/>
    <m/>
    <m/>
    <m/>
    <m/>
    <x v="12"/>
    <m/>
    <m/>
    <m/>
  </r>
  <r>
    <x v="206"/>
    <x v="3066"/>
    <n v="787"/>
    <s v="FizzBerry"/>
    <n v="157.524"/>
    <n v="64.540800000000004"/>
    <x v="2995"/>
    <m/>
    <m/>
    <m/>
    <m/>
    <x v="12"/>
    <m/>
    <m/>
    <m/>
  </r>
  <r>
    <x v="177"/>
    <x v="3067"/>
    <n v="1638"/>
    <s v="GingerFizz"/>
    <n v="292.65280000000001"/>
    <n v="64.571520000000007"/>
    <x v="2996"/>
    <m/>
    <m/>
    <m/>
    <m/>
    <x v="12"/>
    <m/>
    <m/>
    <m/>
  </r>
  <r>
    <x v="217"/>
    <x v="3068"/>
    <n v="740"/>
    <s v="ChocoDelight"/>
    <n v="101.30880000000001"/>
    <n v="64.828400000000002"/>
    <x v="2997"/>
    <m/>
    <m/>
    <m/>
    <m/>
    <x v="12"/>
    <m/>
    <m/>
    <m/>
  </r>
  <r>
    <x v="29"/>
    <x v="3069"/>
    <n v="2069"/>
    <s v="LemonZest"/>
    <n v="5.24"/>
    <n v="64.989000000000004"/>
    <x v="2998"/>
    <m/>
    <m/>
    <m/>
    <m/>
    <x v="12"/>
    <m/>
    <m/>
    <m/>
  </r>
  <r>
    <x v="164"/>
    <x v="3070"/>
    <n v="1040"/>
    <s v="LemonZest"/>
    <n v="12.616"/>
    <n v="64.989000000000004"/>
    <x v="2999"/>
    <m/>
    <m/>
    <m/>
    <m/>
    <x v="12"/>
    <m/>
    <m/>
    <m/>
  </r>
  <r>
    <x v="74"/>
    <x v="3071"/>
    <n v="978"/>
    <s v="FizzBerry"/>
    <n v="28.844000000000001"/>
    <n v="64.989000000000004"/>
    <x v="3000"/>
    <m/>
    <m/>
    <m/>
    <m/>
    <x v="12"/>
    <m/>
    <m/>
    <m/>
  </r>
  <r>
    <x v="158"/>
    <x v="3072"/>
    <n v="1567"/>
    <s v="PeachPunch"/>
    <n v="29.603999999999999"/>
    <n v="64.989000000000004"/>
    <x v="3001"/>
    <m/>
    <m/>
    <m/>
    <m/>
    <x v="12"/>
    <m/>
    <m/>
    <m/>
  </r>
  <r>
    <x v="53"/>
    <x v="3073"/>
    <n v="1279"/>
    <s v="MangoBliss"/>
    <n v="34.463999999999999"/>
    <n v="64.989000000000004"/>
    <x v="3002"/>
    <m/>
    <m/>
    <m/>
    <m/>
    <x v="12"/>
    <m/>
    <m/>
    <m/>
  </r>
  <r>
    <x v="274"/>
    <x v="3074"/>
    <n v="24"/>
    <s v="LemonZest"/>
    <n v="39.72"/>
    <n v="64.989000000000004"/>
    <x v="3003"/>
    <m/>
    <m/>
    <m/>
    <m/>
    <x v="12"/>
    <m/>
    <m/>
    <m/>
  </r>
  <r>
    <x v="82"/>
    <x v="3075"/>
    <n v="2292"/>
    <s v="GingerFizz"/>
    <n v="39.72"/>
    <n v="64.989000000000004"/>
    <x v="3003"/>
    <m/>
    <m/>
    <m/>
    <m/>
    <x v="12"/>
    <m/>
    <m/>
    <m/>
  </r>
  <r>
    <x v="85"/>
    <x v="3076"/>
    <n v="387"/>
    <s v="TropicalTwist"/>
    <n v="50.2"/>
    <n v="64.989000000000004"/>
    <x v="3004"/>
    <m/>
    <m/>
    <m/>
    <m/>
    <x v="12"/>
    <m/>
    <m/>
    <m/>
  </r>
  <r>
    <x v="253"/>
    <x v="3077"/>
    <n v="155"/>
    <s v="ChocoDelight"/>
    <n v="53.207999999999998"/>
    <n v="64.989000000000004"/>
    <x v="3005"/>
    <m/>
    <m/>
    <m/>
    <m/>
    <x v="12"/>
    <m/>
    <m/>
    <m/>
  </r>
  <r>
    <x v="39"/>
    <x v="3078"/>
    <n v="1858"/>
    <s v="TropicalTwist"/>
    <n v="54.332000000000001"/>
    <n v="64.989000000000004"/>
    <x v="3006"/>
    <m/>
    <m/>
    <m/>
    <m/>
    <x v="12"/>
    <m/>
    <m/>
    <m/>
  </r>
  <r>
    <x v="40"/>
    <x v="3079"/>
    <n v="1874"/>
    <s v="GingerFizz"/>
    <n v="61.183999999999997"/>
    <n v="64.989000000000004"/>
    <x v="3007"/>
    <m/>
    <m/>
    <m/>
    <m/>
    <x v="12"/>
    <m/>
    <m/>
    <m/>
  </r>
  <r>
    <x v="42"/>
    <x v="3080"/>
    <n v="129"/>
    <s v="FizzBerry"/>
    <n v="63.688000000000002"/>
    <n v="64.989000000000004"/>
    <x v="3008"/>
    <m/>
    <m/>
    <m/>
    <m/>
    <x v="12"/>
    <m/>
    <m/>
    <m/>
  </r>
  <r>
    <x v="237"/>
    <x v="3081"/>
    <n v="2116"/>
    <s v="GingerFizz"/>
    <n v="64.072000000000003"/>
    <n v="64.989000000000004"/>
    <x v="3009"/>
    <m/>
    <m/>
    <m/>
    <m/>
    <x v="12"/>
    <m/>
    <m/>
    <m/>
  </r>
  <r>
    <x v="64"/>
    <x v="3082"/>
    <n v="2042"/>
    <s v="LemonZest"/>
    <n v="66.608000000000004"/>
    <n v="64.989000000000004"/>
    <x v="3010"/>
    <m/>
    <m/>
    <m/>
    <m/>
    <x v="12"/>
    <m/>
    <m/>
    <m/>
  </r>
  <r>
    <x v="2"/>
    <x v="3083"/>
    <n v="433"/>
    <s v="LemonZest"/>
    <n v="82.432000000000002"/>
    <n v="64.989000000000004"/>
    <x v="3011"/>
    <m/>
    <m/>
    <m/>
    <m/>
    <x v="12"/>
    <m/>
    <m/>
    <m/>
  </r>
  <r>
    <x v="55"/>
    <x v="3084"/>
    <n v="1902"/>
    <s v="MangoBliss"/>
    <n v="84.68"/>
    <n v="64.989000000000004"/>
    <x v="3012"/>
    <m/>
    <m/>
    <m/>
    <m/>
    <x v="12"/>
    <m/>
    <m/>
    <m/>
  </r>
  <r>
    <x v="204"/>
    <x v="3085"/>
    <n v="2803"/>
    <s v="GingerFizz"/>
    <n v="96.24"/>
    <n v="64.989000000000004"/>
    <x v="3013"/>
    <m/>
    <m/>
    <m/>
    <m/>
    <x v="12"/>
    <m/>
    <m/>
    <m/>
  </r>
  <r>
    <x v="290"/>
    <x v="3086"/>
    <n v="158"/>
    <s v="GingerFizz"/>
    <n v="130.636"/>
    <n v="64.989000000000004"/>
    <x v="3014"/>
    <m/>
    <m/>
    <m/>
    <m/>
    <x v="12"/>
    <m/>
    <m/>
    <m/>
  </r>
  <r>
    <x v="349"/>
    <x v="3087"/>
    <n v="1766"/>
    <s v="MintCooler"/>
    <n v="161.23599999999999"/>
    <n v="64.989000000000004"/>
    <x v="3015"/>
    <m/>
    <m/>
    <m/>
    <m/>
    <x v="12"/>
    <m/>
    <m/>
    <m/>
  </r>
  <r>
    <x v="170"/>
    <x v="3088"/>
    <n v="2280"/>
    <s v="PeachPunch"/>
    <n v="210.13200000000001"/>
    <n v="64.989000000000004"/>
    <x v="3016"/>
    <m/>
    <m/>
    <m/>
    <m/>
    <x v="12"/>
    <m/>
    <m/>
    <m/>
  </r>
  <r>
    <x v="16"/>
    <x v="3089"/>
    <n v="1188"/>
    <s v="BerryBlast"/>
    <n v="30.404"/>
    <n v="65.257919999999999"/>
    <x v="3017"/>
    <m/>
    <m/>
    <m/>
    <m/>
    <x v="12"/>
    <m/>
    <m/>
    <m/>
  </r>
  <r>
    <x v="287"/>
    <x v="3090"/>
    <n v="2401"/>
    <s v="BerryBlast"/>
    <n v="36.247999999999998"/>
    <n v="65.257919999999999"/>
    <x v="3018"/>
    <m/>
    <m/>
    <m/>
    <m/>
    <x v="12"/>
    <m/>
    <m/>
    <m/>
  </r>
  <r>
    <x v="207"/>
    <x v="3091"/>
    <n v="1182"/>
    <s v="GingerFizz"/>
    <n v="6.9039999999999999"/>
    <n v="65.437200000000004"/>
    <x v="3019"/>
    <m/>
    <m/>
    <m/>
    <m/>
    <x v="12"/>
    <m/>
    <m/>
    <m/>
  </r>
  <r>
    <x v="204"/>
    <x v="3092"/>
    <n v="2534"/>
    <s v="PeachPunch"/>
    <n v="12.523999999999999"/>
    <n v="65.437200000000004"/>
    <x v="3020"/>
    <m/>
    <m/>
    <m/>
    <m/>
    <x v="12"/>
    <m/>
    <m/>
    <m/>
  </r>
  <r>
    <x v="172"/>
    <x v="3093"/>
    <n v="863"/>
    <s v="PeachPunch"/>
    <n v="24.568000000000001"/>
    <n v="65.437200000000004"/>
    <x v="3021"/>
    <m/>
    <m/>
    <m/>
    <m/>
    <x v="12"/>
    <m/>
    <m/>
    <m/>
  </r>
  <r>
    <x v="234"/>
    <x v="3094"/>
    <n v="1537"/>
    <s v="FizzBerry"/>
    <n v="34.351999999999997"/>
    <n v="65.437200000000004"/>
    <x v="3022"/>
    <m/>
    <m/>
    <m/>
    <m/>
    <x v="12"/>
    <m/>
    <m/>
    <m/>
  </r>
  <r>
    <x v="214"/>
    <x v="3095"/>
    <n v="1156"/>
    <s v="GingerFizz"/>
    <n v="34.683999999999997"/>
    <n v="65.437200000000004"/>
    <x v="3023"/>
    <m/>
    <m/>
    <m/>
    <m/>
    <x v="12"/>
    <m/>
    <m/>
    <m/>
  </r>
  <r>
    <x v="164"/>
    <x v="3096"/>
    <n v="2417"/>
    <s v="PeachPunch"/>
    <n v="35.808"/>
    <n v="65.437200000000004"/>
    <x v="3024"/>
    <m/>
    <m/>
    <m/>
    <m/>
    <x v="12"/>
    <m/>
    <m/>
    <m/>
  </r>
  <r>
    <x v="123"/>
    <x v="3097"/>
    <n v="111"/>
    <s v="ChocoDelight"/>
    <n v="39.5"/>
    <n v="65.437200000000004"/>
    <x v="3025"/>
    <m/>
    <m/>
    <m/>
    <m/>
    <x v="12"/>
    <m/>
    <m/>
    <m/>
  </r>
  <r>
    <x v="241"/>
    <x v="3098"/>
    <n v="1306"/>
    <s v="GingerFizz"/>
    <n v="43.996000000000002"/>
    <n v="65.437200000000004"/>
    <x v="3026"/>
    <m/>
    <m/>
    <m/>
    <m/>
    <x v="12"/>
    <m/>
    <m/>
    <m/>
  </r>
  <r>
    <x v="47"/>
    <x v="3099"/>
    <n v="2444"/>
    <s v="MintCooler"/>
    <n v="50.42"/>
    <n v="65.437200000000004"/>
    <x v="3027"/>
    <m/>
    <m/>
    <m/>
    <m/>
    <x v="12"/>
    <m/>
    <m/>
    <m/>
  </r>
  <r>
    <x v="169"/>
    <x v="3100"/>
    <n v="371"/>
    <s v="TropicalTwist"/>
    <n v="56.36"/>
    <n v="65.437200000000004"/>
    <x v="3028"/>
    <m/>
    <m/>
    <m/>
    <m/>
    <x v="12"/>
    <m/>
    <m/>
    <m/>
  </r>
  <r>
    <x v="336"/>
    <x v="3101"/>
    <n v="1220"/>
    <s v="MintCooler"/>
    <n v="56.36"/>
    <n v="65.437200000000004"/>
    <x v="3028"/>
    <m/>
    <m/>
    <m/>
    <m/>
    <x v="12"/>
    <m/>
    <m/>
    <m/>
  </r>
  <r>
    <x v="79"/>
    <x v="3102"/>
    <n v="770"/>
    <s v="GingerFizz"/>
    <n v="66.156000000000006"/>
    <n v="65.437200000000004"/>
    <x v="3029"/>
    <m/>
    <m/>
    <m/>
    <m/>
    <x v="12"/>
    <m/>
    <m/>
    <m/>
  </r>
  <r>
    <x v="22"/>
    <x v="3103"/>
    <n v="1292"/>
    <s v="CitrusSplash"/>
    <n v="74.343999999999994"/>
    <n v="65.437200000000004"/>
    <x v="3030"/>
    <m/>
    <m/>
    <m/>
    <m/>
    <x v="12"/>
    <m/>
    <m/>
    <m/>
  </r>
  <r>
    <x v="140"/>
    <x v="3104"/>
    <n v="2492"/>
    <s v="CitrusSplash"/>
    <n v="79.644000000000005"/>
    <n v="65.437200000000004"/>
    <x v="3031"/>
    <m/>
    <m/>
    <m/>
    <m/>
    <x v="12"/>
    <m/>
    <m/>
    <m/>
  </r>
  <r>
    <x v="11"/>
    <x v="3105"/>
    <n v="2843"/>
    <s v="MangoBliss"/>
    <n v="80.768000000000001"/>
    <n v="65.437200000000004"/>
    <x v="3032"/>
    <m/>
    <m/>
    <m/>
    <m/>
    <x v="12"/>
    <m/>
    <m/>
    <m/>
  </r>
  <r>
    <x v="188"/>
    <x v="3106"/>
    <n v="1302"/>
    <s v="MintCooler"/>
    <n v="82.183999999999997"/>
    <n v="65.437200000000004"/>
    <x v="3033"/>
    <m/>
    <m/>
    <m/>
    <m/>
    <x v="12"/>
    <m/>
    <m/>
    <m/>
  </r>
  <r>
    <x v="113"/>
    <x v="3107"/>
    <n v="845"/>
    <s v="MintCooler"/>
    <n v="90.896000000000001"/>
    <n v="65.437200000000004"/>
    <x v="3034"/>
    <m/>
    <m/>
    <m/>
    <m/>
    <x v="12"/>
    <m/>
    <m/>
    <m/>
  </r>
  <r>
    <x v="71"/>
    <x v="3108"/>
    <n v="1826"/>
    <s v="FizzBerry"/>
    <n v="98.751999999999995"/>
    <n v="65.437200000000004"/>
    <x v="3035"/>
    <m/>
    <m/>
    <m/>
    <m/>
    <x v="12"/>
    <m/>
    <m/>
    <m/>
  </r>
  <r>
    <x v="131"/>
    <x v="3109"/>
    <n v="1167"/>
    <s v="PeachPunch"/>
    <n v="121.5"/>
    <n v="65.437200000000004"/>
    <x v="3036"/>
    <m/>
    <m/>
    <m/>
    <m/>
    <x v="12"/>
    <m/>
    <m/>
    <m/>
  </r>
  <r>
    <x v="362"/>
    <x v="3110"/>
    <n v="1528"/>
    <s v="TropicalTwist"/>
    <n v="138.09200000000001"/>
    <n v="65.437200000000004"/>
    <x v="3037"/>
    <m/>
    <m/>
    <m/>
    <m/>
    <x v="12"/>
    <m/>
    <m/>
    <m/>
  </r>
  <r>
    <x v="75"/>
    <x v="3111"/>
    <n v="142"/>
    <s v="MintCooler"/>
    <n v="90.62"/>
    <n v="65.885400000000004"/>
    <x v="3038"/>
    <m/>
    <m/>
    <m/>
    <m/>
    <x v="12"/>
    <m/>
    <m/>
    <m/>
  </r>
  <r>
    <x v="218"/>
    <x v="3112"/>
    <n v="2775"/>
    <s v="GingerFizz"/>
    <n v="1.2"/>
    <n v="65.885400000000004"/>
    <x v="3039"/>
    <m/>
    <m/>
    <m/>
    <m/>
    <x v="12"/>
    <m/>
    <m/>
    <m/>
  </r>
  <r>
    <x v="51"/>
    <x v="3113"/>
    <n v="1544"/>
    <s v="PeachPunch"/>
    <n v="14.188000000000001"/>
    <n v="65.885400000000004"/>
    <x v="3040"/>
    <m/>
    <m/>
    <m/>
    <m/>
    <x v="12"/>
    <m/>
    <m/>
    <m/>
  </r>
  <r>
    <x v="342"/>
    <x v="3114"/>
    <n v="1231"/>
    <s v="LemonZest"/>
    <n v="15.036"/>
    <n v="65.885400000000004"/>
    <x v="3041"/>
    <m/>
    <m/>
    <m/>
    <m/>
    <x v="12"/>
    <m/>
    <m/>
    <m/>
  </r>
  <r>
    <x v="153"/>
    <x v="3115"/>
    <n v="2457"/>
    <s v="FizzBerry"/>
    <n v="24.303999999999998"/>
    <n v="65.885400000000004"/>
    <x v="3042"/>
    <m/>
    <m/>
    <m/>
    <m/>
    <x v="12"/>
    <m/>
    <m/>
    <m/>
  </r>
  <r>
    <x v="253"/>
    <x v="3116"/>
    <n v="2513"/>
    <s v="LemonZest"/>
    <n v="25.428000000000001"/>
    <n v="65.885400000000004"/>
    <x v="3043"/>
    <m/>
    <m/>
    <m/>
    <m/>
    <x v="12"/>
    <m/>
    <m/>
    <m/>
  </r>
  <r>
    <x v="72"/>
    <x v="3117"/>
    <n v="548"/>
    <s v="FizzBerry"/>
    <n v="25.904"/>
    <n v="65.885400000000004"/>
    <x v="3044"/>
    <m/>
    <m/>
    <m/>
    <m/>
    <x v="12"/>
    <m/>
    <m/>
    <m/>
  </r>
  <r>
    <x v="184"/>
    <x v="3118"/>
    <n v="278"/>
    <s v="MangoBliss"/>
    <n v="32.171999999999997"/>
    <n v="65.885400000000004"/>
    <x v="3045"/>
    <m/>
    <m/>
    <m/>
    <m/>
    <x v="12"/>
    <m/>
    <m/>
    <m/>
  </r>
  <r>
    <x v="145"/>
    <x v="3119"/>
    <n v="2410"/>
    <s v="LemonZest"/>
    <n v="33.688000000000002"/>
    <n v="65.885400000000004"/>
    <x v="3046"/>
    <m/>
    <m/>
    <m/>
    <m/>
    <x v="12"/>
    <m/>
    <m/>
    <m/>
  </r>
  <r>
    <x v="282"/>
    <x v="3120"/>
    <n v="397"/>
    <s v="MangoBliss"/>
    <n v="45.384"/>
    <n v="65.885400000000004"/>
    <x v="3047"/>
    <m/>
    <m/>
    <m/>
    <m/>
    <x v="12"/>
    <m/>
    <m/>
    <m/>
  </r>
  <r>
    <x v="93"/>
    <x v="3121"/>
    <n v="2817"/>
    <s v="FizzBerry"/>
    <n v="47.631999999999998"/>
    <n v="65.885400000000004"/>
    <x v="3048"/>
    <m/>
    <m/>
    <m/>
    <m/>
    <x v="12"/>
    <m/>
    <m/>
    <m/>
  </r>
  <r>
    <x v="33"/>
    <x v="3122"/>
    <n v="544"/>
    <s v="ChocoDelight"/>
    <n v="54.652000000000001"/>
    <n v="65.885400000000004"/>
    <x v="3049"/>
    <m/>
    <m/>
    <m/>
    <m/>
    <x v="12"/>
    <m/>
    <m/>
    <m/>
  </r>
  <r>
    <x v="214"/>
    <x v="3123"/>
    <n v="1712"/>
    <s v="CitrusSplash"/>
    <n v="59.996000000000002"/>
    <n v="65.885400000000004"/>
    <x v="3050"/>
    <m/>
    <m/>
    <m/>
    <m/>
    <x v="12"/>
    <m/>
    <m/>
    <m/>
  </r>
  <r>
    <x v="89"/>
    <x v="3124"/>
    <n v="400"/>
    <s v="TropicalTwist"/>
    <n v="65.891999999999996"/>
    <n v="65.885400000000004"/>
    <x v="3051"/>
    <m/>
    <m/>
    <m/>
    <m/>
    <x v="12"/>
    <m/>
    <m/>
    <m/>
  </r>
  <r>
    <x v="76"/>
    <x v="3125"/>
    <n v="798"/>
    <s v="MintCooler"/>
    <n v="74.2"/>
    <n v="65.885400000000004"/>
    <x v="3052"/>
    <m/>
    <m/>
    <m/>
    <m/>
    <x v="12"/>
    <m/>
    <m/>
    <m/>
  </r>
  <r>
    <x v="329"/>
    <x v="3126"/>
    <n v="2666"/>
    <s v="GingerFizz"/>
    <n v="77.456000000000003"/>
    <n v="65.885400000000004"/>
    <x v="3053"/>
    <m/>
    <m/>
    <m/>
    <m/>
    <x v="12"/>
    <m/>
    <m/>
    <m/>
  </r>
  <r>
    <x v="16"/>
    <x v="3127"/>
    <n v="2297"/>
    <s v="PeachPunch"/>
    <n v="80.227999999999994"/>
    <n v="65.885400000000004"/>
    <x v="3054"/>
    <m/>
    <m/>
    <m/>
    <m/>
    <x v="12"/>
    <m/>
    <m/>
    <m/>
  </r>
  <r>
    <x v="263"/>
    <x v="3128"/>
    <n v="25"/>
    <s v="MangoBliss"/>
    <n v="97.727999999999994"/>
    <n v="65.885400000000004"/>
    <x v="3055"/>
    <m/>
    <m/>
    <m/>
    <m/>
    <x v="12"/>
    <m/>
    <m/>
    <m/>
  </r>
  <r>
    <x v="326"/>
    <x v="3129"/>
    <n v="873"/>
    <s v="LemonZest"/>
    <n v="101.86"/>
    <n v="65.885400000000004"/>
    <x v="3056"/>
    <m/>
    <m/>
    <m/>
    <m/>
    <x v="12"/>
    <m/>
    <m/>
    <m/>
  </r>
  <r>
    <x v="111"/>
    <x v="3130"/>
    <n v="1912"/>
    <s v="PeachPunch"/>
    <n v="112.824"/>
    <n v="65.885400000000004"/>
    <x v="3057"/>
    <m/>
    <m/>
    <m/>
    <m/>
    <x v="12"/>
    <m/>
    <m/>
    <m/>
  </r>
  <r>
    <x v="62"/>
    <x v="3131"/>
    <n v="100"/>
    <s v="PeachPunch"/>
    <n v="112.824"/>
    <n v="65.885400000000004"/>
    <x v="3057"/>
    <m/>
    <m/>
    <m/>
    <m/>
    <x v="12"/>
    <m/>
    <m/>
    <m/>
  </r>
  <r>
    <x v="271"/>
    <x v="3132"/>
    <n v="1715"/>
    <s v="GingerFizz"/>
    <n v="124.06399999999999"/>
    <n v="65.885400000000004"/>
    <x v="3058"/>
    <m/>
    <m/>
    <m/>
    <m/>
    <x v="12"/>
    <m/>
    <m/>
    <m/>
  </r>
  <r>
    <x v="19"/>
    <x v="3133"/>
    <n v="1561"/>
    <s v="LemonZest"/>
    <n v="181.22800000000001"/>
    <n v="65.885400000000004"/>
    <x v="3059"/>
    <m/>
    <m/>
    <m/>
    <m/>
    <x v="12"/>
    <m/>
    <m/>
    <m/>
  </r>
  <r>
    <x v="192"/>
    <x v="3134"/>
    <n v="1188"/>
    <s v="CitrusSplash"/>
    <n v="130.80799999999999"/>
    <n v="65.885400000000004"/>
    <x v="3060"/>
    <m/>
    <m/>
    <m/>
    <m/>
    <x v="12"/>
    <m/>
    <m/>
    <m/>
  </r>
  <r>
    <x v="86"/>
    <x v="3135"/>
    <n v="2557"/>
    <s v="GingerFizz"/>
    <n v="190.9024"/>
    <n v="65.930800000000005"/>
    <x v="3061"/>
    <m/>
    <m/>
    <m/>
    <m/>
    <x v="12"/>
    <m/>
    <m/>
    <m/>
  </r>
  <r>
    <x v="304"/>
    <x v="3136"/>
    <n v="772"/>
    <s v="BerryBlast"/>
    <n v="16.484000000000002"/>
    <n v="65.975040000000007"/>
    <x v="3062"/>
    <m/>
    <m/>
    <m/>
    <m/>
    <x v="12"/>
    <m/>
    <m/>
    <m/>
  </r>
  <r>
    <x v="299"/>
    <x v="3137"/>
    <n v="743"/>
    <s v="BerryBlast"/>
    <n v="101.968"/>
    <n v="65.975040000000007"/>
    <x v="3063"/>
    <m/>
    <m/>
    <m/>
    <m/>
    <x v="12"/>
    <m/>
    <m/>
    <m/>
  </r>
  <r>
    <x v="276"/>
    <x v="3138"/>
    <n v="2224"/>
    <s v="BerryBlast"/>
    <n v="136.32"/>
    <n v="65.975040000000007"/>
    <x v="3064"/>
    <m/>
    <m/>
    <m/>
    <m/>
    <x v="12"/>
    <m/>
    <m/>
    <m/>
  </r>
  <r>
    <x v="230"/>
    <x v="3139"/>
    <n v="2258"/>
    <s v="BerryBlast"/>
    <n v="54.758400000000002"/>
    <n v="66.086799999999997"/>
    <x v="3065"/>
    <m/>
    <m/>
    <m/>
    <m/>
    <x v="12"/>
    <m/>
    <m/>
    <m/>
  </r>
  <r>
    <x v="344"/>
    <x v="3140"/>
    <n v="294"/>
    <s v="CitrusSplash"/>
    <n v="6.6280000000000001"/>
    <n v="66.333600000000004"/>
    <x v="3066"/>
    <m/>
    <m/>
    <m/>
    <m/>
    <x v="12"/>
    <m/>
    <m/>
    <m/>
  </r>
  <r>
    <x v="150"/>
    <x v="3141"/>
    <n v="128"/>
    <s v="LemonZest"/>
    <n v="9.1080000000000005"/>
    <n v="66.333600000000004"/>
    <x v="3067"/>
    <m/>
    <m/>
    <m/>
    <m/>
    <x v="12"/>
    <m/>
    <m/>
    <m/>
  </r>
  <r>
    <x v="235"/>
    <x v="3142"/>
    <n v="1024"/>
    <s v="LemonZest"/>
    <n v="12.46"/>
    <n v="66.333600000000004"/>
    <x v="3068"/>
    <m/>
    <m/>
    <m/>
    <m/>
    <x v="12"/>
    <m/>
    <m/>
    <m/>
  </r>
  <r>
    <x v="293"/>
    <x v="3143"/>
    <n v="2017"/>
    <s v="ChocoDelight"/>
    <n v="15.304"/>
    <n v="66.333600000000004"/>
    <x v="3069"/>
    <m/>
    <m/>
    <m/>
    <m/>
    <x v="12"/>
    <m/>
    <m/>
    <m/>
  </r>
  <r>
    <x v="77"/>
    <x v="3144"/>
    <n v="1165"/>
    <s v="ChocoDelight"/>
    <n v="16.744"/>
    <n v="66.333600000000004"/>
    <x v="3070"/>
    <m/>
    <m/>
    <m/>
    <m/>
    <x v="12"/>
    <m/>
    <m/>
    <m/>
  </r>
  <r>
    <x v="37"/>
    <x v="3145"/>
    <n v="2302"/>
    <s v="PeachPunch"/>
    <n v="16.975999999999999"/>
    <n v="66.333600000000004"/>
    <x v="3071"/>
    <m/>
    <m/>
    <m/>
    <m/>
    <x v="12"/>
    <m/>
    <m/>
    <m/>
  </r>
  <r>
    <x v="158"/>
    <x v="3146"/>
    <n v="1596"/>
    <s v="FizzBerry"/>
    <n v="20.452000000000002"/>
    <n v="66.333600000000004"/>
    <x v="3072"/>
    <m/>
    <m/>
    <m/>
    <m/>
    <x v="12"/>
    <m/>
    <m/>
    <m/>
  </r>
  <r>
    <x v="70"/>
    <x v="3147"/>
    <n v="2663"/>
    <s v="MintCooler"/>
    <n v="58.572000000000003"/>
    <n v="66.333600000000004"/>
    <x v="3073"/>
    <m/>
    <m/>
    <m/>
    <m/>
    <x v="12"/>
    <m/>
    <m/>
    <m/>
  </r>
  <r>
    <x v="343"/>
    <x v="3148"/>
    <n v="2347"/>
    <s v="FizzBerry"/>
    <n v="63.06"/>
    <n v="66.333600000000004"/>
    <x v="3074"/>
    <m/>
    <m/>
    <m/>
    <m/>
    <x v="12"/>
    <m/>
    <m/>
    <m/>
  </r>
  <r>
    <x v="29"/>
    <x v="3149"/>
    <n v="2174"/>
    <s v="MangoBliss"/>
    <n v="69.572000000000003"/>
    <n v="66.333600000000004"/>
    <x v="3075"/>
    <m/>
    <m/>
    <m/>
    <m/>
    <x v="12"/>
    <m/>
    <m/>
    <m/>
  </r>
  <r>
    <x v="342"/>
    <x v="3150"/>
    <n v="1214"/>
    <s v="CitrusSplash"/>
    <n v="92.052000000000007"/>
    <n v="66.333600000000004"/>
    <x v="3076"/>
    <m/>
    <m/>
    <m/>
    <m/>
    <x v="12"/>
    <m/>
    <m/>
    <m/>
  </r>
  <r>
    <x v="231"/>
    <x v="3151"/>
    <n v="2710"/>
    <s v="CitrusSplash"/>
    <n v="101.044"/>
    <n v="66.333600000000004"/>
    <x v="3077"/>
    <m/>
    <m/>
    <m/>
    <m/>
    <x v="12"/>
    <m/>
    <m/>
    <m/>
  </r>
  <r>
    <x v="296"/>
    <x v="3152"/>
    <n v="819"/>
    <s v="CitrusSplash"/>
    <n v="129.14400000000001"/>
    <n v="66.333600000000004"/>
    <x v="3078"/>
    <m/>
    <m/>
    <m/>
    <m/>
    <x v="12"/>
    <m/>
    <m/>
    <m/>
  </r>
  <r>
    <x v="302"/>
    <x v="3153"/>
    <n v="2117"/>
    <s v="TropicalTwist"/>
    <n v="129.14400000000001"/>
    <n v="66.333600000000004"/>
    <x v="3078"/>
    <m/>
    <m/>
    <m/>
    <m/>
    <x v="12"/>
    <m/>
    <m/>
    <m/>
  </r>
  <r>
    <x v="179"/>
    <x v="3154"/>
    <n v="1752"/>
    <s v="BerryBlast"/>
    <n v="5.0720000000000001"/>
    <n v="66.692160000000001"/>
    <x v="3079"/>
    <m/>
    <m/>
    <m/>
    <m/>
    <x v="12"/>
    <m/>
    <m/>
    <m/>
  </r>
  <r>
    <x v="139"/>
    <x v="3155"/>
    <n v="1498"/>
    <s v="BerryBlast"/>
    <n v="92.715999999999994"/>
    <n v="66.692160000000001"/>
    <x v="3080"/>
    <m/>
    <m/>
    <m/>
    <m/>
    <x v="12"/>
    <m/>
    <m/>
    <m/>
  </r>
  <r>
    <x v="215"/>
    <x v="3156"/>
    <n v="679"/>
    <s v="BerryBlast"/>
    <n v="94.963999999999999"/>
    <n v="66.692160000000001"/>
    <x v="3081"/>
    <m/>
    <m/>
    <m/>
    <m/>
    <x v="12"/>
    <m/>
    <m/>
    <m/>
  </r>
  <r>
    <x v="362"/>
    <x v="3157"/>
    <n v="69"/>
    <s v="MintCooler"/>
    <n v="0.65600000000000003"/>
    <n v="66.781800000000004"/>
    <x v="3082"/>
    <m/>
    <m/>
    <m/>
    <m/>
    <x v="12"/>
    <m/>
    <m/>
    <m/>
  </r>
  <r>
    <x v="187"/>
    <x v="3158"/>
    <n v="2410"/>
    <s v="MangoBliss"/>
    <n v="1.5920000000000001"/>
    <n v="66.781800000000004"/>
    <x v="3083"/>
    <m/>
    <m/>
    <m/>
    <m/>
    <x v="12"/>
    <m/>
    <m/>
    <m/>
  </r>
  <r>
    <x v="185"/>
    <x v="3159"/>
    <n v="289"/>
    <s v="ChocoDelight"/>
    <n v="9.4600000000000009"/>
    <n v="66.781800000000004"/>
    <x v="3084"/>
    <m/>
    <m/>
    <m/>
    <m/>
    <x v="12"/>
    <m/>
    <m/>
    <m/>
  </r>
  <r>
    <x v="146"/>
    <x v="3160"/>
    <n v="1837"/>
    <s v="TropicalTwist"/>
    <n v="20.7"/>
    <n v="66.781800000000004"/>
    <x v="3085"/>
    <m/>
    <m/>
    <m/>
    <m/>
    <x v="12"/>
    <m/>
    <m/>
    <m/>
  </r>
  <r>
    <x v="14"/>
    <x v="3161"/>
    <n v="832"/>
    <s v="GingerFizz"/>
    <n v="27.443999999999999"/>
    <n v="66.781800000000004"/>
    <x v="3086"/>
    <m/>
    <m/>
    <m/>
    <m/>
    <x v="12"/>
    <m/>
    <m/>
    <m/>
  </r>
  <r>
    <x v="104"/>
    <x v="3162"/>
    <n v="2036"/>
    <s v="MangoBliss"/>
    <n v="35.244"/>
    <n v="66.781800000000004"/>
    <x v="3087"/>
    <m/>
    <m/>
    <m/>
    <m/>
    <x v="12"/>
    <m/>
    <m/>
    <m/>
  </r>
  <r>
    <x v="347"/>
    <x v="3163"/>
    <n v="1165"/>
    <s v="GingerFizz"/>
    <n v="49.923999999999999"/>
    <n v="66.781800000000004"/>
    <x v="3088"/>
    <m/>
    <m/>
    <m/>
    <m/>
    <x v="12"/>
    <m/>
    <m/>
    <m/>
  </r>
  <r>
    <x v="323"/>
    <x v="3164"/>
    <n v="105"/>
    <s v="CitrusSplash"/>
    <n v="72.403999999999996"/>
    <n v="66.781800000000004"/>
    <x v="3089"/>
    <m/>
    <m/>
    <m/>
    <m/>
    <x v="12"/>
    <m/>
    <m/>
    <m/>
  </r>
  <r>
    <x v="109"/>
    <x v="3165"/>
    <n v="2174"/>
    <s v="MangoBliss"/>
    <n v="80.272000000000006"/>
    <n v="66.781800000000004"/>
    <x v="3090"/>
    <m/>
    <m/>
    <m/>
    <m/>
    <x v="12"/>
    <m/>
    <m/>
    <m/>
  </r>
  <r>
    <x v="261"/>
    <x v="3166"/>
    <n v="2287"/>
    <s v="FizzBerry"/>
    <n v="90.575999999999993"/>
    <n v="66.781800000000004"/>
    <x v="3091"/>
    <m/>
    <m/>
    <m/>
    <m/>
    <x v="12"/>
    <m/>
    <m/>
    <m/>
  </r>
  <r>
    <x v="88"/>
    <x v="3167"/>
    <n v="2068"/>
    <s v="ChocoDelight"/>
    <n v="97.132000000000005"/>
    <n v="66.781800000000004"/>
    <x v="3092"/>
    <m/>
    <m/>
    <m/>
    <m/>
    <x v="12"/>
    <m/>
    <m/>
    <m/>
  </r>
  <r>
    <x v="191"/>
    <x v="3168"/>
    <n v="1067"/>
    <s v="MangoBliss"/>
    <n v="98.256"/>
    <n v="66.781800000000004"/>
    <x v="3093"/>
    <m/>
    <m/>
    <m/>
    <m/>
    <x v="12"/>
    <m/>
    <m/>
    <m/>
  </r>
  <r>
    <x v="221"/>
    <x v="3169"/>
    <n v="2615"/>
    <s v="ChocoDelight"/>
    <n v="146.95599999999999"/>
    <n v="66.781800000000004"/>
    <x v="3094"/>
    <m/>
    <m/>
    <m/>
    <m/>
    <x v="12"/>
    <m/>
    <m/>
    <m/>
  </r>
  <r>
    <x v="81"/>
    <x v="3170"/>
    <n v="2193"/>
    <s v="TropicalTwist"/>
    <n v="92.403199999999998"/>
    <n v="66.788799999999995"/>
    <x v="3095"/>
    <m/>
    <m/>
    <m/>
    <m/>
    <x v="12"/>
    <m/>
    <m/>
    <m/>
  </r>
  <r>
    <x v="273"/>
    <x v="3171"/>
    <n v="2216"/>
    <s v="MangoBliss"/>
    <n v="138.3648"/>
    <n v="67.163200000000003"/>
    <x v="3096"/>
    <m/>
    <m/>
    <m/>
    <m/>
    <x v="12"/>
    <m/>
    <m/>
    <m/>
  </r>
  <r>
    <x v="254"/>
    <x v="3172"/>
    <n v="578"/>
    <s v="CitrusSplash"/>
    <n v="144.88"/>
    <n v="67.183999999999997"/>
    <x v="3097"/>
    <m/>
    <m/>
    <m/>
    <m/>
    <x v="12"/>
    <m/>
    <m/>
    <m/>
  </r>
  <r>
    <x v="252"/>
    <x v="3173"/>
    <n v="524"/>
    <s v="CitrusSplash"/>
    <n v="2.3199999999999998"/>
    <n v="67.23"/>
    <x v="3098"/>
    <m/>
    <m/>
    <m/>
    <m/>
    <x v="12"/>
    <m/>
    <m/>
    <m/>
  </r>
  <r>
    <x v="321"/>
    <x v="3174"/>
    <n v="1998"/>
    <s v="LemonZest"/>
    <n v="3.444"/>
    <n v="67.23"/>
    <x v="3099"/>
    <m/>
    <m/>
    <m/>
    <m/>
    <x v="12"/>
    <m/>
    <m/>
    <m/>
  </r>
  <r>
    <x v="352"/>
    <x v="3175"/>
    <n v="1935"/>
    <s v="MintCooler"/>
    <n v="7.7960000000000003"/>
    <n v="67.23"/>
    <x v="3100"/>
    <m/>
    <m/>
    <m/>
    <m/>
    <x v="12"/>
    <m/>
    <m/>
    <m/>
  </r>
  <r>
    <x v="104"/>
    <x v="3176"/>
    <n v="1738"/>
    <s v="MangoBliss"/>
    <n v="11.311999999999999"/>
    <n v="67.23"/>
    <x v="3101"/>
    <m/>
    <m/>
    <m/>
    <m/>
    <x v="12"/>
    <m/>
    <m/>
    <m/>
  </r>
  <r>
    <x v="296"/>
    <x v="3177"/>
    <n v="113"/>
    <s v="GingerFizz"/>
    <n v="22.391999999999999"/>
    <n v="67.23"/>
    <x v="3102"/>
    <m/>
    <m/>
    <m/>
    <m/>
    <x v="12"/>
    <m/>
    <m/>
    <m/>
  </r>
  <r>
    <x v="90"/>
    <x v="3178"/>
    <n v="1308"/>
    <s v="FizzBerry"/>
    <n v="46.012"/>
    <n v="67.23"/>
    <x v="3103"/>
    <m/>
    <m/>
    <m/>
    <m/>
    <x v="12"/>
    <m/>
    <m/>
    <m/>
  </r>
  <r>
    <x v="353"/>
    <x v="3179"/>
    <n v="2396"/>
    <s v="TropicalTwist"/>
    <n v="52.868000000000002"/>
    <n v="67.23"/>
    <x v="3104"/>
    <m/>
    <m/>
    <m/>
    <m/>
    <x v="12"/>
    <m/>
    <m/>
    <m/>
  </r>
  <r>
    <x v="196"/>
    <x v="3180"/>
    <n v="521"/>
    <s v="ChocoDelight"/>
    <n v="71.784000000000006"/>
    <n v="67.23"/>
    <x v="3105"/>
    <m/>
    <m/>
    <m/>
    <m/>
    <x v="12"/>
    <m/>
    <m/>
    <m/>
  </r>
  <r>
    <x v="221"/>
    <x v="3181"/>
    <n v="1388"/>
    <s v="GingerFizz"/>
    <n v="75.236000000000004"/>
    <n v="67.23"/>
    <x v="3106"/>
    <m/>
    <m/>
    <m/>
    <m/>
    <x v="12"/>
    <m/>
    <m/>
    <m/>
  </r>
  <r>
    <x v="63"/>
    <x v="3182"/>
    <n v="2254"/>
    <s v="GingerFizz"/>
    <n v="75.38"/>
    <n v="67.23"/>
    <x v="3107"/>
    <m/>
    <m/>
    <m/>
    <m/>
    <x v="12"/>
    <m/>
    <m/>
    <m/>
  </r>
  <r>
    <x v="47"/>
    <x v="3183"/>
    <n v="562"/>
    <s v="FizzBerry"/>
    <n v="77.603999999999999"/>
    <n v="67.23"/>
    <x v="3108"/>
    <m/>
    <m/>
    <m/>
    <m/>
    <x v="12"/>
    <m/>
    <m/>
    <m/>
  </r>
  <r>
    <x v="93"/>
    <x v="3184"/>
    <n v="2737"/>
    <s v="GingerFizz"/>
    <n v="78.751999999999995"/>
    <n v="67.23"/>
    <x v="3109"/>
    <m/>
    <m/>
    <m/>
    <m/>
    <x v="12"/>
    <m/>
    <m/>
    <m/>
  </r>
  <r>
    <x v="17"/>
    <x v="3185"/>
    <n v="2148"/>
    <s v="ChocoDelight"/>
    <n v="84.372"/>
    <n v="67.23"/>
    <x v="3110"/>
    <m/>
    <m/>
    <m/>
    <m/>
    <x v="12"/>
    <m/>
    <m/>
    <m/>
  </r>
  <r>
    <x v="158"/>
    <x v="3186"/>
    <n v="1715"/>
    <s v="TropicalTwist"/>
    <n v="93.22"/>
    <n v="67.23"/>
    <x v="3111"/>
    <m/>
    <m/>
    <m/>
    <m/>
    <x v="12"/>
    <m/>
    <m/>
    <m/>
  </r>
  <r>
    <x v="342"/>
    <x v="3187"/>
    <n v="2670"/>
    <s v="CitrusSplash"/>
    <n v="101.232"/>
    <n v="67.23"/>
    <x v="3112"/>
    <m/>
    <m/>
    <m/>
    <m/>
    <x v="12"/>
    <m/>
    <m/>
    <m/>
  </r>
  <r>
    <x v="257"/>
    <x v="3188"/>
    <n v="2254"/>
    <s v="CitrusSplash"/>
    <n v="103.336"/>
    <n v="67.23"/>
    <x v="3113"/>
    <m/>
    <m/>
    <m/>
    <m/>
    <x v="12"/>
    <m/>
    <m/>
    <m/>
  </r>
  <r>
    <x v="211"/>
    <x v="3189"/>
    <n v="1965"/>
    <s v="ChocoDelight"/>
    <n v="113.84"/>
    <n v="67.23"/>
    <x v="3114"/>
    <m/>
    <m/>
    <m/>
    <m/>
    <x v="12"/>
    <m/>
    <m/>
    <m/>
  </r>
  <r>
    <x v="196"/>
    <x v="3190"/>
    <n v="2346"/>
    <s v="FizzBerry"/>
    <n v="119.096"/>
    <n v="67.23"/>
    <x v="3115"/>
    <m/>
    <m/>
    <m/>
    <m/>
    <x v="12"/>
    <m/>
    <m/>
    <m/>
  </r>
  <r>
    <x v="36"/>
    <x v="3191"/>
    <n v="585"/>
    <s v="LemonZest"/>
    <n v="120.012"/>
    <n v="67.23"/>
    <x v="3116"/>
    <m/>
    <m/>
    <m/>
    <m/>
    <x v="12"/>
    <m/>
    <m/>
    <m/>
  </r>
  <r>
    <x v="319"/>
    <x v="3192"/>
    <n v="2088"/>
    <s v="GingerFizz"/>
    <n v="131.43600000000001"/>
    <n v="67.23"/>
    <x v="3117"/>
    <m/>
    <m/>
    <m/>
    <m/>
    <x v="12"/>
    <m/>
    <m/>
    <m/>
  </r>
  <r>
    <x v="25"/>
    <x v="3193"/>
    <n v="2441"/>
    <s v="PeachPunch"/>
    <n v="175.22"/>
    <n v="67.23"/>
    <x v="3118"/>
    <m/>
    <m/>
    <m/>
    <m/>
    <x v="12"/>
    <m/>
    <m/>
    <m/>
  </r>
  <r>
    <x v="88"/>
    <x v="3194"/>
    <n v="2606"/>
    <s v="GingerFizz"/>
    <n v="25.84"/>
    <n v="67.391999999999996"/>
    <x v="3119"/>
    <m/>
    <m/>
    <m/>
    <m/>
    <x v="12"/>
    <m/>
    <m/>
    <m/>
  </r>
  <r>
    <x v="61"/>
    <x v="3195"/>
    <n v="501"/>
    <s v="BerryBlast"/>
    <n v="23.315999999999999"/>
    <n v="67.409279999999995"/>
    <x v="3120"/>
    <m/>
    <m/>
    <m/>
    <m/>
    <x v="12"/>
    <m/>
    <m/>
    <m/>
  </r>
  <r>
    <x v="183"/>
    <x v="3196"/>
    <n v="14"/>
    <s v="BerryBlast"/>
    <n v="28.388000000000002"/>
    <n v="67.409279999999995"/>
    <x v="3121"/>
    <m/>
    <m/>
    <m/>
    <m/>
    <x v="12"/>
    <m/>
    <m/>
    <m/>
  </r>
  <r>
    <x v="124"/>
    <x v="3197"/>
    <n v="493"/>
    <s v="BerryBlast"/>
    <n v="84.012"/>
    <n v="67.409279999999995"/>
    <x v="3122"/>
    <m/>
    <m/>
    <m/>
    <m/>
    <x v="12"/>
    <m/>
    <m/>
    <m/>
  </r>
  <r>
    <x v="257"/>
    <x v="3198"/>
    <n v="1692"/>
    <s v="MangoBliss"/>
    <n v="71.260800000000003"/>
    <n v="67.541759999999996"/>
    <x v="3123"/>
    <m/>
    <m/>
    <m/>
    <m/>
    <x v="12"/>
    <m/>
    <m/>
    <m/>
  </r>
  <r>
    <x v="171"/>
    <x v="3199"/>
    <n v="1757"/>
    <s v="BerryBlast"/>
    <n v="142.05760000000001"/>
    <n v="67.620800000000003"/>
    <x v="3124"/>
    <m/>
    <m/>
    <m/>
    <m/>
    <x v="12"/>
    <m/>
    <m/>
    <m/>
  </r>
  <r>
    <x v="237"/>
    <x v="3200"/>
    <n v="2483"/>
    <s v="CitrusSplash"/>
    <n v="46.5152"/>
    <n v="67.636399999999995"/>
    <x v="3125"/>
    <m/>
    <m/>
    <m/>
    <m/>
    <x v="12"/>
    <m/>
    <m/>
    <m/>
  </r>
  <r>
    <x v="68"/>
    <x v="3201"/>
    <n v="2704"/>
    <s v="GingerFizz"/>
    <n v="286.90879999999999"/>
    <n v="67.662400000000005"/>
    <x v="3126"/>
    <m/>
    <m/>
    <m/>
    <m/>
    <x v="12"/>
    <m/>
    <m/>
    <m/>
  </r>
  <r>
    <x v="354"/>
    <x v="3202"/>
    <n v="2199"/>
    <s v="PeachPunch"/>
    <n v="4.524"/>
    <n v="67.678200000000004"/>
    <x v="3127"/>
    <m/>
    <m/>
    <m/>
    <m/>
    <x v="12"/>
    <m/>
    <m/>
    <m/>
  </r>
  <r>
    <x v="340"/>
    <x v="3203"/>
    <n v="192"/>
    <s v="FizzBerry"/>
    <n v="66.927999999999997"/>
    <n v="67.678200000000004"/>
    <x v="3128"/>
    <m/>
    <m/>
    <m/>
    <m/>
    <x v="12"/>
    <m/>
    <m/>
    <m/>
  </r>
  <r>
    <x v="179"/>
    <x v="3204"/>
    <n v="210"/>
    <s v="ChocoDelight"/>
    <n v="1.3440000000000001"/>
    <n v="67.678200000000004"/>
    <x v="3129"/>
    <m/>
    <m/>
    <m/>
    <m/>
    <x v="12"/>
    <m/>
    <m/>
    <m/>
  </r>
  <r>
    <x v="92"/>
    <x v="3205"/>
    <n v="2838"/>
    <s v="MintCooler"/>
    <n v="7.66"/>
    <n v="67.678200000000004"/>
    <x v="3130"/>
    <m/>
    <m/>
    <m/>
    <m/>
    <x v="12"/>
    <m/>
    <m/>
    <m/>
  </r>
  <r>
    <x v="151"/>
    <x v="3206"/>
    <n v="647"/>
    <s v="GingerFizz"/>
    <n v="9.5039999999999996"/>
    <n v="67.678200000000004"/>
    <x v="3131"/>
    <m/>
    <m/>
    <m/>
    <m/>
    <x v="12"/>
    <m/>
    <m/>
    <m/>
  </r>
  <r>
    <x v="227"/>
    <x v="3207"/>
    <n v="183"/>
    <s v="ChocoDelight"/>
    <n v="12.76"/>
    <n v="67.678200000000004"/>
    <x v="3132"/>
    <m/>
    <m/>
    <m/>
    <m/>
    <x v="12"/>
    <m/>
    <m/>
    <m/>
  </r>
  <r>
    <x v="328"/>
    <x v="3208"/>
    <n v="622"/>
    <s v="PeachPunch"/>
    <n v="12.875999999999999"/>
    <n v="67.678200000000004"/>
    <x v="3133"/>
    <m/>
    <m/>
    <m/>
    <m/>
    <x v="12"/>
    <m/>
    <m/>
    <m/>
  </r>
  <r>
    <x v="143"/>
    <x v="3209"/>
    <n v="2808"/>
    <s v="LemonZest"/>
    <n v="16.248000000000001"/>
    <n v="67.678200000000004"/>
    <x v="3134"/>
    <m/>
    <m/>
    <m/>
    <m/>
    <x v="12"/>
    <m/>
    <m/>
    <m/>
  </r>
  <r>
    <x v="357"/>
    <x v="3210"/>
    <n v="2836"/>
    <s v="GingerFizz"/>
    <n v="21.867999999999999"/>
    <n v="67.678200000000004"/>
    <x v="3135"/>
    <m/>
    <m/>
    <m/>
    <m/>
    <x v="12"/>
    <m/>
    <m/>
    <m/>
  </r>
  <r>
    <x v="281"/>
    <x v="3211"/>
    <n v="1057"/>
    <s v="LemonZest"/>
    <n v="41.988"/>
    <n v="67.678200000000004"/>
    <x v="3136"/>
    <m/>
    <m/>
    <m/>
    <m/>
    <x v="12"/>
    <m/>
    <m/>
    <m/>
  </r>
  <r>
    <x v="162"/>
    <x v="3212"/>
    <n v="393"/>
    <s v="GingerFizz"/>
    <n v="47.968000000000004"/>
    <n v="67.678200000000004"/>
    <x v="3137"/>
    <m/>
    <m/>
    <m/>
    <m/>
    <x v="12"/>
    <m/>
    <m/>
    <m/>
  </r>
  <r>
    <x v="76"/>
    <x v="3213"/>
    <n v="1937"/>
    <s v="PeachPunch"/>
    <n v="48.136000000000003"/>
    <n v="67.678200000000004"/>
    <x v="3138"/>
    <m/>
    <m/>
    <m/>
    <m/>
    <x v="12"/>
    <m/>
    <m/>
    <m/>
  </r>
  <r>
    <x v="153"/>
    <x v="3214"/>
    <n v="2816"/>
    <s v="MangoBliss"/>
    <n v="57.936"/>
    <n v="67.678200000000004"/>
    <x v="3139"/>
    <m/>
    <m/>
    <m/>
    <m/>
    <x v="12"/>
    <m/>
    <m/>
    <m/>
  </r>
  <r>
    <x v="227"/>
    <x v="3215"/>
    <n v="1596"/>
    <s v="LemonZest"/>
    <n v="58.776000000000003"/>
    <n v="67.678200000000004"/>
    <x v="3140"/>
    <m/>
    <m/>
    <m/>
    <m/>
    <x v="12"/>
    <m/>
    <m/>
    <m/>
  </r>
  <r>
    <x v="110"/>
    <x v="3216"/>
    <n v="2580"/>
    <s v="ChocoDelight"/>
    <n v="71.424000000000007"/>
    <n v="67.678200000000004"/>
    <x v="3141"/>
    <m/>
    <m/>
    <m/>
    <m/>
    <x v="12"/>
    <m/>
    <m/>
    <m/>
  </r>
  <r>
    <x v="194"/>
    <x v="3217"/>
    <n v="1984"/>
    <s v="ChocoDelight"/>
    <n v="91.555999999999997"/>
    <n v="67.678200000000004"/>
    <x v="3142"/>
    <m/>
    <m/>
    <m/>
    <m/>
    <x v="12"/>
    <m/>
    <m/>
    <m/>
  </r>
  <r>
    <x v="231"/>
    <x v="3218"/>
    <n v="443"/>
    <s v="LemonZest"/>
    <n v="91.656000000000006"/>
    <n v="67.678200000000004"/>
    <x v="3143"/>
    <m/>
    <m/>
    <m/>
    <m/>
    <x v="12"/>
    <m/>
    <m/>
    <m/>
  </r>
  <r>
    <x v="73"/>
    <x v="3219"/>
    <n v="678"/>
    <s v="MintCooler"/>
    <n v="95.028000000000006"/>
    <n v="67.678200000000004"/>
    <x v="3144"/>
    <m/>
    <m/>
    <m/>
    <m/>
    <x v="12"/>
    <m/>
    <m/>
    <m/>
  </r>
  <r>
    <x v="41"/>
    <x v="3220"/>
    <n v="1194"/>
    <s v="PeachPunch"/>
    <n v="97.176000000000002"/>
    <n v="67.678200000000004"/>
    <x v="3145"/>
    <m/>
    <m/>
    <m/>
    <m/>
    <x v="12"/>
    <m/>
    <m/>
    <m/>
  </r>
  <r>
    <x v="100"/>
    <x v="3221"/>
    <n v="1321"/>
    <s v="ChocoDelight"/>
    <n v="99.424000000000007"/>
    <n v="67.678200000000004"/>
    <x v="3146"/>
    <m/>
    <m/>
    <m/>
    <m/>
    <x v="12"/>
    <m/>
    <m/>
    <m/>
  </r>
  <r>
    <x v="124"/>
    <x v="3222"/>
    <n v="710"/>
    <s v="MintCooler"/>
    <n v="177.21600000000001"/>
    <n v="67.678200000000004"/>
    <x v="3147"/>
    <m/>
    <m/>
    <m/>
    <m/>
    <x v="12"/>
    <m/>
    <m/>
    <m/>
  </r>
  <r>
    <x v="11"/>
    <x v="3223"/>
    <n v="2360"/>
    <s v="MangoBliss"/>
    <n v="129.77199999999999"/>
    <n v="67.678200000000004"/>
    <x v="3148"/>
    <m/>
    <m/>
    <m/>
    <m/>
    <x v="12"/>
    <m/>
    <m/>
    <m/>
  </r>
  <r>
    <x v="262"/>
    <x v="3224"/>
    <n v="2534"/>
    <s v="FizzBerry"/>
    <n v="103.82080000000001"/>
    <n v="67.7196"/>
    <x v="3149"/>
    <m/>
    <m/>
    <m/>
    <m/>
    <x v="12"/>
    <m/>
    <m/>
    <m/>
  </r>
  <r>
    <x v="63"/>
    <x v="3225"/>
    <n v="1351"/>
    <s v="BerryBlast"/>
    <n v="247.792"/>
    <n v="67.906800000000004"/>
    <x v="3150"/>
    <m/>
    <m/>
    <m/>
    <m/>
    <x v="12"/>
    <m/>
    <m/>
    <m/>
  </r>
  <r>
    <x v="94"/>
    <x v="3226"/>
    <n v="344"/>
    <s v="LemonZest"/>
    <n v="14.584"/>
    <n v="68.126400000000004"/>
    <x v="3151"/>
    <m/>
    <m/>
    <m/>
    <m/>
    <x v="12"/>
    <m/>
    <m/>
    <m/>
  </r>
  <r>
    <x v="151"/>
    <x v="3227"/>
    <n v="1121"/>
    <s v="MangoBliss"/>
    <n v="23.632000000000001"/>
    <n v="68.126400000000004"/>
    <x v="3152"/>
    <m/>
    <m/>
    <m/>
    <m/>
    <x v="12"/>
    <m/>
    <m/>
    <m/>
  </r>
  <r>
    <x v="132"/>
    <x v="3228"/>
    <n v="1751"/>
    <s v="PeachPunch"/>
    <n v="27.004000000000001"/>
    <n v="68.126400000000004"/>
    <x v="3153"/>
    <m/>
    <m/>
    <m/>
    <m/>
    <x v="12"/>
    <m/>
    <m/>
    <m/>
  </r>
  <r>
    <x v="23"/>
    <x v="3229"/>
    <n v="477"/>
    <s v="FizzBerry"/>
    <n v="30.32"/>
    <n v="68.126400000000004"/>
    <x v="3154"/>
    <m/>
    <m/>
    <m/>
    <m/>
    <x v="12"/>
    <m/>
    <m/>
    <m/>
  </r>
  <r>
    <x v="164"/>
    <x v="3230"/>
    <n v="1427"/>
    <s v="MintCooler"/>
    <n v="58.475999999999999"/>
    <n v="68.126400000000004"/>
    <x v="3155"/>
    <m/>
    <m/>
    <m/>
    <m/>
    <x v="12"/>
    <m/>
    <m/>
    <m/>
  </r>
  <r>
    <x v="180"/>
    <x v="3231"/>
    <n v="950"/>
    <s v="GingerFizz"/>
    <n v="70.524000000000001"/>
    <n v="68.126400000000004"/>
    <x v="3156"/>
    <m/>
    <m/>
    <m/>
    <m/>
    <x v="12"/>
    <m/>
    <m/>
    <m/>
  </r>
  <r>
    <x v="339"/>
    <x v="3232"/>
    <n v="1712"/>
    <s v="BerryBlast"/>
    <n v="71.963999999999999"/>
    <n v="68.126400000000004"/>
    <x v="3157"/>
    <m/>
    <m/>
    <m/>
    <m/>
    <x v="12"/>
    <m/>
    <m/>
    <m/>
  </r>
  <r>
    <x v="284"/>
    <x v="3233"/>
    <n v="903"/>
    <s v="TropicalTwist"/>
    <n v="97.816000000000003"/>
    <n v="68.126400000000004"/>
    <x v="3158"/>
    <m/>
    <m/>
    <m/>
    <m/>
    <x v="12"/>
    <m/>
    <m/>
    <m/>
  </r>
  <r>
    <x v="179"/>
    <x v="3234"/>
    <n v="2258"/>
    <s v="MintCooler"/>
    <n v="126.98399999999999"/>
    <n v="68.126400000000004"/>
    <x v="3159"/>
    <m/>
    <m/>
    <m/>
    <m/>
    <x v="12"/>
    <m/>
    <m/>
    <m/>
  </r>
  <r>
    <x v="128"/>
    <x v="3235"/>
    <n v="563"/>
    <s v="GingerFizz"/>
    <n v="154.92400000000001"/>
    <n v="68.126400000000004"/>
    <x v="3160"/>
    <m/>
    <m/>
    <m/>
    <m/>
    <x v="12"/>
    <m/>
    <m/>
    <m/>
  </r>
  <r>
    <x v="5"/>
    <x v="3236"/>
    <n v="2649"/>
    <s v="PeachPunch"/>
    <n v="176.44399999999999"/>
    <n v="68.126400000000004"/>
    <x v="3161"/>
    <m/>
    <m/>
    <m/>
    <m/>
    <x v="12"/>
    <m/>
    <m/>
    <m/>
  </r>
  <r>
    <x v="200"/>
    <x v="3237"/>
    <n v="2010"/>
    <s v="ChocoDelight"/>
    <n v="194.64"/>
    <n v="68.510000000000005"/>
    <x v="3162"/>
    <m/>
    <m/>
    <m/>
    <m/>
    <x v="12"/>
    <m/>
    <m/>
    <m/>
  </r>
  <r>
    <x v="157"/>
    <x v="3238"/>
    <n v="831"/>
    <s v="MangoBliss"/>
    <n v="5.32"/>
    <n v="68.574600000000004"/>
    <x v="3163"/>
    <m/>
    <m/>
    <m/>
    <m/>
    <x v="12"/>
    <m/>
    <m/>
    <m/>
  </r>
  <r>
    <x v="342"/>
    <x v="3239"/>
    <n v="584"/>
    <s v="LemonZest"/>
    <n v="10.672000000000001"/>
    <n v="68.574600000000004"/>
    <x v="3164"/>
    <m/>
    <m/>
    <m/>
    <m/>
    <x v="12"/>
    <m/>
    <m/>
    <m/>
  </r>
  <r>
    <x v="53"/>
    <x v="3240"/>
    <n v="726"/>
    <s v="ChocoDelight"/>
    <n v="18.54"/>
    <n v="68.574600000000004"/>
    <x v="3165"/>
    <m/>
    <m/>
    <m/>
    <m/>
    <x v="12"/>
    <m/>
    <m/>
    <m/>
  </r>
  <r>
    <x v="238"/>
    <x v="3241"/>
    <n v="2503"/>
    <s v="GingerFizz"/>
    <n v="19.675999999999998"/>
    <n v="68.574600000000004"/>
    <x v="3166"/>
    <m/>
    <m/>
    <m/>
    <m/>
    <x v="12"/>
    <m/>
    <m/>
    <m/>
  </r>
  <r>
    <x v="196"/>
    <x v="3242"/>
    <n v="1328"/>
    <s v="GingerFizz"/>
    <n v="32.04"/>
    <n v="68.574600000000004"/>
    <x v="3167"/>
    <m/>
    <m/>
    <m/>
    <m/>
    <x v="12"/>
    <m/>
    <m/>
    <m/>
  </r>
  <r>
    <x v="27"/>
    <x v="3243"/>
    <n v="211"/>
    <s v="FizzBerry"/>
    <n v="42.155999999999999"/>
    <n v="68.574600000000004"/>
    <x v="3168"/>
    <m/>
    <m/>
    <m/>
    <m/>
    <x v="12"/>
    <m/>
    <m/>
    <m/>
  </r>
  <r>
    <x v="130"/>
    <x v="3244"/>
    <n v="2383"/>
    <s v="FizzBerry"/>
    <n v="43.28"/>
    <n v="68.574600000000004"/>
    <x v="3169"/>
    <m/>
    <m/>
    <m/>
    <m/>
    <x v="12"/>
    <m/>
    <m/>
    <m/>
  </r>
  <r>
    <x v="163"/>
    <x v="3245"/>
    <n v="1200"/>
    <s v="ChocoDelight"/>
    <n v="54.508000000000003"/>
    <n v="68.574600000000004"/>
    <x v="3170"/>
    <m/>
    <m/>
    <m/>
    <m/>
    <x v="12"/>
    <m/>
    <m/>
    <m/>
  </r>
  <r>
    <x v="255"/>
    <x v="3246"/>
    <n v="1631"/>
    <s v="CitrusSplash"/>
    <n v="60.14"/>
    <n v="68.574600000000004"/>
    <x v="3171"/>
    <m/>
    <m/>
    <m/>
    <m/>
    <x v="12"/>
    <m/>
    <m/>
    <m/>
  </r>
  <r>
    <x v="349"/>
    <x v="3247"/>
    <n v="1294"/>
    <s v="LemonZest"/>
    <n v="68.436000000000007"/>
    <n v="68.574600000000004"/>
    <x v="3172"/>
    <m/>
    <m/>
    <m/>
    <m/>
    <x v="12"/>
    <m/>
    <m/>
    <m/>
  </r>
  <r>
    <x v="143"/>
    <x v="3248"/>
    <n v="2310"/>
    <s v="PeachPunch"/>
    <n v="74.751999999999995"/>
    <n v="68.574600000000004"/>
    <x v="3173"/>
    <m/>
    <m/>
    <m/>
    <m/>
    <x v="12"/>
    <m/>
    <m/>
    <m/>
  </r>
  <r>
    <x v="161"/>
    <x v="3249"/>
    <n v="1309"/>
    <s v="PeachPunch"/>
    <n v="74.751999999999995"/>
    <n v="68.574600000000004"/>
    <x v="3173"/>
    <m/>
    <m/>
    <m/>
    <m/>
    <x v="12"/>
    <m/>
    <m/>
    <m/>
  </r>
  <r>
    <x v="147"/>
    <x v="3250"/>
    <n v="2464"/>
    <s v="PeachPunch"/>
    <n v="78.111999999999995"/>
    <n v="68.574600000000004"/>
    <x v="3174"/>
    <m/>
    <m/>
    <m/>
    <m/>
    <x v="12"/>
    <m/>
    <m/>
    <m/>
  </r>
  <r>
    <x v="122"/>
    <x v="3251"/>
    <n v="2111"/>
    <s v="CitrusSplash"/>
    <n v="83.731999999999999"/>
    <n v="68.574600000000004"/>
    <x v="3175"/>
    <m/>
    <m/>
    <m/>
    <m/>
    <x v="12"/>
    <m/>
    <m/>
    <m/>
  </r>
  <r>
    <x v="128"/>
    <x v="3252"/>
    <n v="1775"/>
    <s v="TropicalTwist"/>
    <n v="93.86"/>
    <n v="68.574600000000004"/>
    <x v="3176"/>
    <m/>
    <m/>
    <m/>
    <m/>
    <x v="12"/>
    <m/>
    <m/>
    <m/>
  </r>
  <r>
    <x v="311"/>
    <x v="3253"/>
    <n v="1278"/>
    <s v="TropicalTwist"/>
    <n v="96.108000000000004"/>
    <n v="68.574600000000004"/>
    <x v="3177"/>
    <m/>
    <m/>
    <m/>
    <m/>
    <x v="12"/>
    <m/>
    <m/>
    <m/>
  </r>
  <r>
    <x v="95"/>
    <x v="3254"/>
    <n v="1552"/>
    <s v="MintCooler"/>
    <n v="108.804"/>
    <n v="68.574600000000004"/>
    <x v="3178"/>
    <m/>
    <m/>
    <m/>
    <m/>
    <x v="12"/>
    <m/>
    <m/>
    <m/>
  </r>
  <r>
    <x v="9"/>
    <x v="3255"/>
    <n v="2671"/>
    <s v="TropicalTwist"/>
    <n v="109.584"/>
    <n v="68.574600000000004"/>
    <x v="3179"/>
    <m/>
    <m/>
    <m/>
    <m/>
    <x v="12"/>
    <m/>
    <m/>
    <m/>
  </r>
  <r>
    <x v="206"/>
    <x v="3256"/>
    <n v="2054"/>
    <s v="MangoBliss"/>
    <n v="130.94"/>
    <n v="68.574600000000004"/>
    <x v="3180"/>
    <m/>
    <m/>
    <m/>
    <m/>
    <x v="12"/>
    <m/>
    <m/>
    <m/>
  </r>
  <r>
    <x v="219"/>
    <x v="3257"/>
    <n v="466"/>
    <s v="PeachPunch"/>
    <n v="144.75200000000001"/>
    <n v="68.574600000000004"/>
    <x v="3181"/>
    <m/>
    <m/>
    <m/>
    <m/>
    <x v="12"/>
    <m/>
    <m/>
    <m/>
  </r>
  <r>
    <x v="84"/>
    <x v="3258"/>
    <n v="2078"/>
    <s v="ChocoDelight"/>
    <n v="86.32"/>
    <n v="68.681600000000003"/>
    <x v="3182"/>
    <m/>
    <m/>
    <m/>
    <m/>
    <x v="12"/>
    <m/>
    <m/>
    <m/>
  </r>
  <r>
    <x v="284"/>
    <x v="3259"/>
    <n v="1936"/>
    <s v="BerryBlast"/>
    <n v="143.52959999999999"/>
    <n v="68.796000000000006"/>
    <x v="3183"/>
    <m/>
    <m/>
    <m/>
    <m/>
    <x v="12"/>
    <m/>
    <m/>
    <m/>
  </r>
  <r>
    <x v="331"/>
    <x v="3260"/>
    <n v="2846"/>
    <s v="BerryBlast"/>
    <n v="61.588000000000001"/>
    <n v="68.843519999999998"/>
    <x v="3184"/>
    <m/>
    <m/>
    <m/>
    <m/>
    <x v="12"/>
    <m/>
    <m/>
    <m/>
  </r>
  <r>
    <x v="273"/>
    <x v="3261"/>
    <n v="2591"/>
    <s v="BerryBlast"/>
    <n v="88.563999999999993"/>
    <n v="68.843519999999998"/>
    <x v="3185"/>
    <m/>
    <m/>
    <m/>
    <m/>
    <x v="12"/>
    <m/>
    <m/>
    <m/>
  </r>
  <r>
    <x v="59"/>
    <x v="3262"/>
    <n v="2806"/>
    <s v="BerryBlast"/>
    <n v="105.88800000000001"/>
    <n v="68.843519999999998"/>
    <x v="3186"/>
    <m/>
    <m/>
    <m/>
    <m/>
    <x v="12"/>
    <m/>
    <m/>
    <m/>
  </r>
  <r>
    <x v="146"/>
    <x v="3263"/>
    <n v="1826"/>
    <s v="GingerFizz"/>
    <n v="2.2639999999999998"/>
    <n v="69.022800000000004"/>
    <x v="3187"/>
    <m/>
    <m/>
    <m/>
    <m/>
    <x v="12"/>
    <m/>
    <m/>
    <m/>
  </r>
  <r>
    <x v="324"/>
    <x v="3264"/>
    <n v="1483"/>
    <s v="TropicalTwist"/>
    <n v="6.6920000000000002"/>
    <n v="69.022800000000004"/>
    <x v="3188"/>
    <m/>
    <m/>
    <m/>
    <m/>
    <x v="12"/>
    <m/>
    <m/>
    <m/>
  </r>
  <r>
    <x v="141"/>
    <x v="3265"/>
    <n v="2388"/>
    <s v="MintCooler"/>
    <n v="7.8840000000000003"/>
    <n v="69.022800000000004"/>
    <x v="3189"/>
    <m/>
    <m/>
    <m/>
    <m/>
    <x v="12"/>
    <m/>
    <m/>
    <m/>
  </r>
  <r>
    <x v="303"/>
    <x v="3266"/>
    <n v="576"/>
    <s v="CitrusSplash"/>
    <n v="22.463999999999999"/>
    <n v="69.022800000000004"/>
    <x v="3190"/>
    <m/>
    <m/>
    <m/>
    <m/>
    <x v="12"/>
    <m/>
    <m/>
    <m/>
  </r>
  <r>
    <x v="77"/>
    <x v="3267"/>
    <n v="1537"/>
    <s v="GingerFizz"/>
    <n v="25.512"/>
    <n v="69.022800000000004"/>
    <x v="3191"/>
    <m/>
    <m/>
    <m/>
    <m/>
    <x v="12"/>
    <m/>
    <m/>
    <m/>
  </r>
  <r>
    <x v="255"/>
    <x v="3268"/>
    <n v="2439"/>
    <s v="MangoBliss"/>
    <n v="28.116"/>
    <n v="69.022800000000004"/>
    <x v="3192"/>
    <m/>
    <m/>
    <m/>
    <m/>
    <x v="12"/>
    <m/>
    <m/>
    <m/>
  </r>
  <r>
    <x v="165"/>
    <x v="3269"/>
    <n v="16"/>
    <s v="FizzBerry"/>
    <n v="29.24"/>
    <n v="69.022800000000004"/>
    <x v="3193"/>
    <m/>
    <m/>
    <m/>
    <m/>
    <x v="12"/>
    <m/>
    <m/>
    <m/>
  </r>
  <r>
    <x v="95"/>
    <x v="3270"/>
    <n v="1399"/>
    <s v="GingerFizz"/>
    <n v="42.695999999999998"/>
    <n v="69.022800000000004"/>
    <x v="3194"/>
    <m/>
    <m/>
    <m/>
    <m/>
    <x v="12"/>
    <m/>
    <m/>
    <m/>
  </r>
  <r>
    <x v="241"/>
    <x v="3271"/>
    <n v="1485"/>
    <s v="FizzBerry"/>
    <n v="56.216000000000001"/>
    <n v="69.022800000000004"/>
    <x v="3195"/>
    <m/>
    <m/>
    <m/>
    <m/>
    <x v="12"/>
    <m/>
    <m/>
    <m/>
  </r>
  <r>
    <x v="149"/>
    <x v="3272"/>
    <n v="547"/>
    <s v="CitrusSplash"/>
    <n v="59.58"/>
    <n v="69.022800000000004"/>
    <x v="3196"/>
    <m/>
    <m/>
    <m/>
    <m/>
    <x v="12"/>
    <m/>
    <m/>
    <m/>
  </r>
  <r>
    <x v="78"/>
    <x v="3273"/>
    <n v="478"/>
    <s v="PeachPunch"/>
    <n v="69.671999999999997"/>
    <n v="69.022800000000004"/>
    <x v="3197"/>
    <m/>
    <m/>
    <m/>
    <m/>
    <x v="12"/>
    <m/>
    <m/>
    <m/>
  </r>
  <r>
    <x v="38"/>
    <x v="3274"/>
    <n v="2571"/>
    <s v="MintCooler"/>
    <n v="74.2"/>
    <n v="69.022800000000004"/>
    <x v="3198"/>
    <m/>
    <m/>
    <m/>
    <m/>
    <x v="12"/>
    <m/>
    <m/>
    <m/>
  </r>
  <r>
    <x v="178"/>
    <x v="3275"/>
    <n v="417"/>
    <s v="CitrusSplash"/>
    <n v="80.912000000000006"/>
    <n v="69.022800000000004"/>
    <x v="3199"/>
    <m/>
    <m/>
    <m/>
    <m/>
    <x v="12"/>
    <m/>
    <m/>
    <m/>
  </r>
  <r>
    <x v="2"/>
    <x v="3276"/>
    <n v="2213"/>
    <s v="ChocoDelight"/>
    <n v="95.555999999999997"/>
    <n v="69.022800000000004"/>
    <x v="3200"/>
    <m/>
    <m/>
    <m/>
    <m/>
    <x v="12"/>
    <m/>
    <m/>
    <m/>
  </r>
  <r>
    <x v="162"/>
    <x v="3277"/>
    <n v="2708"/>
    <s v="GingerFizz"/>
    <n v="107.92"/>
    <n v="69.022800000000004"/>
    <x v="3201"/>
    <m/>
    <m/>
    <m/>
    <m/>
    <x v="12"/>
    <m/>
    <m/>
    <m/>
  </r>
  <r>
    <x v="317"/>
    <x v="3278"/>
    <n v="449"/>
    <s v="TropicalTwist"/>
    <n v="115.788"/>
    <n v="69.022800000000004"/>
    <x v="3202"/>
    <m/>
    <m/>
    <m/>
    <m/>
    <x v="12"/>
    <m/>
    <m/>
    <m/>
  </r>
  <r>
    <x v="268"/>
    <x v="3279"/>
    <n v="583"/>
    <s v="MintCooler"/>
    <n v="172.62"/>
    <n v="69.022800000000004"/>
    <x v="3203"/>
    <m/>
    <m/>
    <m/>
    <m/>
    <x v="12"/>
    <m/>
    <m/>
    <m/>
  </r>
  <r>
    <x v="124"/>
    <x v="3280"/>
    <n v="1268"/>
    <s v="MangoBliss"/>
    <n v="137.14400000000001"/>
    <n v="69.022800000000004"/>
    <x v="3204"/>
    <m/>
    <m/>
    <m/>
    <m/>
    <x v="12"/>
    <m/>
    <m/>
    <m/>
  </r>
  <r>
    <x v="283"/>
    <x v="3281"/>
    <n v="2027"/>
    <s v="CitrusSplash"/>
    <n v="177.96799999999999"/>
    <n v="69.040400000000005"/>
    <x v="3205"/>
    <m/>
    <m/>
    <m/>
    <m/>
    <x v="12"/>
    <m/>
    <m/>
    <m/>
  </r>
  <r>
    <x v="189"/>
    <x v="3282"/>
    <n v="2433"/>
    <s v="CitrusSplash"/>
    <n v="446.87040000000002"/>
    <n v="69.081999999999994"/>
    <x v="3206"/>
    <m/>
    <m/>
    <m/>
    <m/>
    <x v="12"/>
    <m/>
    <m/>
    <m/>
  </r>
  <r>
    <x v="264"/>
    <x v="3283"/>
    <n v="2651"/>
    <s v="ChocoDelight"/>
    <n v="162.74879999999999"/>
    <n v="69.238"/>
    <x v="3207"/>
    <m/>
    <m/>
    <m/>
    <m/>
    <x v="12"/>
    <m/>
    <m/>
    <m/>
  </r>
  <r>
    <x v="143"/>
    <x v="3284"/>
    <n v="2251"/>
    <s v="GingerFizz"/>
    <n v="47.379199999999997"/>
    <n v="69.425200000000004"/>
    <x v="3208"/>
    <m/>
    <m/>
    <m/>
    <m/>
    <x v="12"/>
    <m/>
    <m/>
    <m/>
  </r>
  <r>
    <x v="100"/>
    <x v="3285"/>
    <n v="2458"/>
    <s v="TropicalTwist"/>
    <n v="37.5"/>
    <n v="69.471000000000004"/>
    <x v="3209"/>
    <m/>
    <m/>
    <m/>
    <m/>
    <x v="12"/>
    <m/>
    <m/>
    <m/>
  </r>
  <r>
    <x v="8"/>
    <x v="3286"/>
    <n v="1196"/>
    <s v="CitrusSplash"/>
    <n v="10.64"/>
    <n v="69.471000000000004"/>
    <x v="3210"/>
    <m/>
    <m/>
    <m/>
    <m/>
    <x v="12"/>
    <m/>
    <m/>
    <m/>
  </r>
  <r>
    <x v="268"/>
    <x v="3287"/>
    <n v="2152"/>
    <s v="GingerFizz"/>
    <n v="10.715999999999999"/>
    <n v="69.471000000000004"/>
    <x v="3211"/>
    <m/>
    <m/>
    <m/>
    <m/>
    <x v="12"/>
    <m/>
    <m/>
    <m/>
  </r>
  <r>
    <x v="25"/>
    <x v="3288"/>
    <n v="2045"/>
    <s v="ChocoDelight"/>
    <n v="23.004000000000001"/>
    <n v="69.471000000000004"/>
    <x v="3212"/>
    <m/>
    <m/>
    <m/>
    <m/>
    <x v="12"/>
    <m/>
    <m/>
    <m/>
  </r>
  <r>
    <x v="284"/>
    <x v="3289"/>
    <n v="30"/>
    <s v="ChocoDelight"/>
    <n v="24.128"/>
    <n v="69.471000000000004"/>
    <x v="3213"/>
    <m/>
    <m/>
    <m/>
    <m/>
    <x v="12"/>
    <m/>
    <m/>
    <m/>
  </r>
  <r>
    <x v="38"/>
    <x v="3290"/>
    <n v="1998"/>
    <s v="LemonZest"/>
    <n v="27.5"/>
    <n v="69.471000000000004"/>
    <x v="3214"/>
    <m/>
    <m/>
    <m/>
    <m/>
    <x v="12"/>
    <m/>
    <m/>
    <m/>
  </r>
  <r>
    <x v="227"/>
    <x v="3291"/>
    <n v="2835"/>
    <s v="MintCooler"/>
    <n v="36.792000000000002"/>
    <n v="69.471000000000004"/>
    <x v="3215"/>
    <m/>
    <m/>
    <m/>
    <m/>
    <x v="12"/>
    <m/>
    <m/>
    <m/>
  </r>
  <r>
    <x v="354"/>
    <x v="3292"/>
    <n v="2502"/>
    <s v="MintCooler"/>
    <n v="43.311999999999998"/>
    <n v="69.471000000000004"/>
    <x v="3216"/>
    <m/>
    <m/>
    <m/>
    <m/>
    <x v="12"/>
    <m/>
    <m/>
    <m/>
  </r>
  <r>
    <x v="349"/>
    <x v="3293"/>
    <n v="1571"/>
    <s v="TropicalTwist"/>
    <n v="61.475999999999999"/>
    <n v="69.471000000000004"/>
    <x v="3217"/>
    <m/>
    <m/>
    <m/>
    <m/>
    <x v="12"/>
    <m/>
    <m/>
    <m/>
  </r>
  <r>
    <x v="47"/>
    <x v="3294"/>
    <n v="1921"/>
    <s v="GingerFizz"/>
    <n v="67.963999999999999"/>
    <n v="69.471000000000004"/>
    <x v="3218"/>
    <m/>
    <m/>
    <m/>
    <m/>
    <x v="12"/>
    <m/>
    <m/>
    <m/>
  </r>
  <r>
    <x v="99"/>
    <x v="3295"/>
    <n v="2734"/>
    <s v="CitrusSplash"/>
    <n v="79.28"/>
    <n v="69.471000000000004"/>
    <x v="3219"/>
    <m/>
    <m/>
    <m/>
    <m/>
    <x v="12"/>
    <m/>
    <m/>
    <m/>
  </r>
  <r>
    <x v="75"/>
    <x v="3296"/>
    <n v="2735"/>
    <s v="FizzBerry"/>
    <n v="84.823999999999998"/>
    <n v="69.471000000000004"/>
    <x v="3220"/>
    <m/>
    <m/>
    <m/>
    <m/>
    <x v="12"/>
    <m/>
    <m/>
    <m/>
  </r>
  <r>
    <x v="142"/>
    <x v="3297"/>
    <n v="785"/>
    <s v="MintCooler"/>
    <n v="84.9"/>
    <n v="69.471000000000004"/>
    <x v="3221"/>
    <m/>
    <m/>
    <m/>
    <m/>
    <x v="12"/>
    <m/>
    <m/>
    <m/>
  </r>
  <r>
    <x v="165"/>
    <x v="3298"/>
    <n v="906"/>
    <s v="FizzBerry"/>
    <n v="98.388000000000005"/>
    <n v="69.471000000000004"/>
    <x v="3222"/>
    <m/>
    <m/>
    <m/>
    <m/>
    <x v="12"/>
    <m/>
    <m/>
    <m/>
  </r>
  <r>
    <x v="114"/>
    <x v="3299"/>
    <n v="515"/>
    <s v="ChocoDelight"/>
    <n v="99.512"/>
    <n v="69.471000000000004"/>
    <x v="3223"/>
    <m/>
    <m/>
    <m/>
    <m/>
    <x v="12"/>
    <m/>
    <m/>
    <m/>
  </r>
  <r>
    <x v="206"/>
    <x v="3300"/>
    <n v="1967"/>
    <s v="FizzBerry"/>
    <n v="105.13200000000001"/>
    <n v="69.471000000000004"/>
    <x v="3224"/>
    <m/>
    <m/>
    <m/>
    <m/>
    <x v="12"/>
    <m/>
    <m/>
    <m/>
  </r>
  <r>
    <x v="344"/>
    <x v="3301"/>
    <n v="1198"/>
    <s v="GingerFizz"/>
    <n v="114.124"/>
    <n v="69.471000000000004"/>
    <x v="3225"/>
    <m/>
    <m/>
    <m/>
    <m/>
    <x v="12"/>
    <m/>
    <m/>
    <m/>
  </r>
  <r>
    <x v="311"/>
    <x v="3302"/>
    <n v="495"/>
    <s v="MintCooler"/>
    <n v="130.13999999999999"/>
    <n v="69.471000000000004"/>
    <x v="3226"/>
    <m/>
    <m/>
    <m/>
    <m/>
    <x v="12"/>
    <m/>
    <m/>
    <m/>
  </r>
  <r>
    <x v="271"/>
    <x v="3303"/>
    <n v="31"/>
    <s v="MangoBliss"/>
    <n v="134.35599999999999"/>
    <n v="69.471000000000004"/>
    <x v="3227"/>
    <m/>
    <m/>
    <m/>
    <m/>
    <x v="12"/>
    <m/>
    <m/>
    <m/>
  </r>
  <r>
    <x v="140"/>
    <x v="3304"/>
    <n v="1424"/>
    <s v="BerryBlast"/>
    <n v="68.072000000000003"/>
    <n v="69.560640000000006"/>
    <x v="3228"/>
    <m/>
    <m/>
    <m/>
    <m/>
    <x v="12"/>
    <m/>
    <m/>
    <m/>
  </r>
  <r>
    <x v="82"/>
    <x v="3305"/>
    <n v="2426"/>
    <s v="TropicalTwist"/>
    <n v="170.55359999999999"/>
    <n v="69.596800000000002"/>
    <x v="3229"/>
    <m/>
    <m/>
    <m/>
    <m/>
    <x v="12"/>
    <m/>
    <m/>
    <m/>
  </r>
  <r>
    <x v="31"/>
    <x v="3306"/>
    <n v="2696"/>
    <s v="CitrusSplash"/>
    <n v="182.976"/>
    <n v="69.653999999999996"/>
    <x v="3230"/>
    <m/>
    <m/>
    <m/>
    <m/>
    <x v="12"/>
    <m/>
    <m/>
    <m/>
  </r>
  <r>
    <x v="296"/>
    <x v="3307"/>
    <n v="2489"/>
    <s v="FizzBerry"/>
    <n v="6.8040000000000003"/>
    <n v="69.919200000000004"/>
    <x v="3231"/>
    <m/>
    <m/>
    <m/>
    <m/>
    <x v="12"/>
    <m/>
    <m/>
    <m/>
  </r>
  <r>
    <x v="12"/>
    <x v="3308"/>
    <n v="1898"/>
    <s v="GingerFizz"/>
    <n v="13.824"/>
    <n v="69.919200000000004"/>
    <x v="3232"/>
    <m/>
    <m/>
    <m/>
    <m/>
    <x v="12"/>
    <m/>
    <m/>
    <m/>
  </r>
  <r>
    <x v="4"/>
    <x v="3309"/>
    <n v="815"/>
    <s v="MangoBliss"/>
    <n v="14.672000000000001"/>
    <n v="69.919200000000004"/>
    <x v="3233"/>
    <m/>
    <m/>
    <m/>
    <m/>
    <x v="12"/>
    <m/>
    <m/>
    <m/>
  </r>
  <r>
    <x v="57"/>
    <x v="3310"/>
    <n v="1533"/>
    <s v="GingerFizz"/>
    <n v="15.795999999999999"/>
    <n v="69.919200000000004"/>
    <x v="3234"/>
    <m/>
    <m/>
    <m/>
    <m/>
    <x v="12"/>
    <m/>
    <m/>
    <m/>
  </r>
  <r>
    <x v="326"/>
    <x v="3311"/>
    <n v="2172"/>
    <s v="GingerFizz"/>
    <n v="19.724"/>
    <n v="69.919200000000004"/>
    <x v="3235"/>
    <m/>
    <m/>
    <m/>
    <m/>
    <x v="12"/>
    <m/>
    <m/>
    <m/>
  </r>
  <r>
    <x v="298"/>
    <x v="3312"/>
    <n v="2123"/>
    <s v="TropicalTwist"/>
    <n v="36.584000000000003"/>
    <n v="69.919200000000004"/>
    <x v="3236"/>
    <m/>
    <m/>
    <m/>
    <m/>
    <x v="12"/>
    <m/>
    <m/>
    <m/>
  </r>
  <r>
    <x v="1"/>
    <x v="3313"/>
    <n v="1801"/>
    <s v="LemonZest"/>
    <n v="55.015999999999998"/>
    <n v="69.919200000000004"/>
    <x v="3237"/>
    <m/>
    <m/>
    <m/>
    <m/>
    <x v="12"/>
    <m/>
    <m/>
    <m/>
  </r>
  <r>
    <x v="33"/>
    <x v="3314"/>
    <n v="1578"/>
    <s v="FizzBerry"/>
    <n v="55.82"/>
    <n v="69.919200000000004"/>
    <x v="3238"/>
    <m/>
    <m/>
    <m/>
    <m/>
    <x v="12"/>
    <m/>
    <m/>
    <m/>
  </r>
  <r>
    <x v="76"/>
    <x v="3315"/>
    <n v="8"/>
    <s v="ChocoDelight"/>
    <n v="57.384"/>
    <n v="69.919200000000004"/>
    <x v="3239"/>
    <m/>
    <m/>
    <m/>
    <m/>
    <x v="12"/>
    <m/>
    <m/>
    <m/>
  </r>
  <r>
    <x v="53"/>
    <x v="3316"/>
    <n v="527"/>
    <s v="GingerFizz"/>
    <n v="59.631999999999998"/>
    <n v="69.919200000000004"/>
    <x v="3240"/>
    <m/>
    <m/>
    <m/>
    <m/>
    <x v="12"/>
    <m/>
    <m/>
    <m/>
  </r>
  <r>
    <x v="307"/>
    <x v="3317"/>
    <n v="318"/>
    <s v="LemonZest"/>
    <n v="60.756"/>
    <n v="69.919200000000004"/>
    <x v="3241"/>
    <m/>
    <m/>
    <m/>
    <m/>
    <x v="12"/>
    <m/>
    <m/>
    <m/>
  </r>
  <r>
    <x v="223"/>
    <x v="3318"/>
    <n v="680"/>
    <s v="MangoBliss"/>
    <n v="85.364000000000004"/>
    <n v="69.919200000000004"/>
    <x v="3242"/>
    <m/>
    <m/>
    <m/>
    <m/>
    <x v="12"/>
    <m/>
    <m/>
    <m/>
  </r>
  <r>
    <x v="296"/>
    <x v="3319"/>
    <n v="1951"/>
    <s v="GingerFizz"/>
    <n v="93.352000000000004"/>
    <n v="69.919200000000004"/>
    <x v="3243"/>
    <m/>
    <m/>
    <m/>
    <m/>
    <x v="12"/>
    <m/>
    <m/>
    <m/>
  </r>
  <r>
    <x v="54"/>
    <x v="3320"/>
    <n v="455"/>
    <s v="LemonZest"/>
    <n v="94.355999999999995"/>
    <n v="69.919200000000004"/>
    <x v="3244"/>
    <m/>
    <m/>
    <m/>
    <m/>
    <x v="12"/>
    <m/>
    <m/>
    <m/>
  </r>
  <r>
    <x v="199"/>
    <x v="3321"/>
    <n v="1813"/>
    <s v="FizzBerry"/>
    <n v="97.727999999999994"/>
    <n v="69.919200000000004"/>
    <x v="3245"/>
    <m/>
    <m/>
    <m/>
    <m/>
    <x v="12"/>
    <m/>
    <m/>
    <m/>
  </r>
  <r>
    <x v="17"/>
    <x v="3322"/>
    <n v="1857"/>
    <s v="LemonZest"/>
    <n v="101.1"/>
    <n v="69.919200000000004"/>
    <x v="3246"/>
    <m/>
    <m/>
    <m/>
    <m/>
    <x v="12"/>
    <m/>
    <m/>
    <m/>
  </r>
  <r>
    <x v="229"/>
    <x v="3323"/>
    <n v="882"/>
    <s v="GingerFizz"/>
    <n v="103.468"/>
    <n v="69.919200000000004"/>
    <x v="3247"/>
    <m/>
    <m/>
    <m/>
    <m/>
    <x v="12"/>
    <m/>
    <m/>
    <m/>
  </r>
  <r>
    <x v="48"/>
    <x v="3324"/>
    <n v="2747"/>
    <s v="ChocoDelight"/>
    <n v="110.212"/>
    <n v="69.919200000000004"/>
    <x v="3248"/>
    <m/>
    <m/>
    <m/>
    <m/>
    <x v="12"/>
    <m/>
    <m/>
    <m/>
  </r>
  <r>
    <x v="322"/>
    <x v="3325"/>
    <n v="1354"/>
    <s v="FizzBerry"/>
    <n v="116.956"/>
    <n v="69.919200000000004"/>
    <x v="3249"/>
    <m/>
    <m/>
    <m/>
    <m/>
    <x v="12"/>
    <m/>
    <m/>
    <m/>
  </r>
  <r>
    <x v="172"/>
    <x v="3326"/>
    <n v="444"/>
    <s v="GingerFizz"/>
    <n v="79.708799999999997"/>
    <n v="69.955600000000004"/>
    <x v="3250"/>
    <m/>
    <m/>
    <m/>
    <m/>
    <x v="12"/>
    <m/>
    <m/>
    <m/>
  </r>
  <r>
    <x v="332"/>
    <x v="3327"/>
    <n v="2718"/>
    <s v="CitrusSplash"/>
    <n v="216.0384"/>
    <n v="70.106399999999994"/>
    <x v="3251"/>
    <m/>
    <m/>
    <m/>
    <m/>
    <x v="12"/>
    <m/>
    <m/>
    <m/>
  </r>
  <r>
    <x v="227"/>
    <x v="3328"/>
    <n v="2813"/>
    <s v="BerryBlast"/>
    <n v="79.78"/>
    <n v="70.277760000000001"/>
    <x v="3252"/>
    <m/>
    <m/>
    <m/>
    <m/>
    <x v="12"/>
    <m/>
    <m/>
    <m/>
  </r>
  <r>
    <x v="149"/>
    <x v="3329"/>
    <n v="2070"/>
    <s v="LemonZest"/>
    <n v="5.14"/>
    <n v="70.367400000000004"/>
    <x v="3253"/>
    <m/>
    <m/>
    <m/>
    <m/>
    <x v="12"/>
    <m/>
    <m/>
    <m/>
  </r>
  <r>
    <x v="361"/>
    <x v="3330"/>
    <n v="1278"/>
    <s v="FizzBerry"/>
    <n v="6.2640000000000002"/>
    <n v="70.367400000000004"/>
    <x v="3254"/>
    <m/>
    <m/>
    <m/>
    <m/>
    <x v="12"/>
    <m/>
    <m/>
    <m/>
  </r>
  <r>
    <x v="304"/>
    <x v="3331"/>
    <n v="2421"/>
    <s v="CitrusSplash"/>
    <n v="10.596"/>
    <n v="70.367400000000004"/>
    <x v="3255"/>
    <m/>
    <m/>
    <m/>
    <m/>
    <x v="12"/>
    <m/>
    <m/>
    <m/>
  </r>
  <r>
    <x v="353"/>
    <x v="3332"/>
    <n v="1363"/>
    <s v="LemonZest"/>
    <n v="19.751999999999999"/>
    <n v="70.367400000000004"/>
    <x v="3256"/>
    <m/>
    <m/>
    <m/>
    <m/>
    <x v="12"/>
    <m/>
    <m/>
    <m/>
  </r>
  <r>
    <x v="253"/>
    <x v="3333"/>
    <n v="572"/>
    <s v="FizzBerry"/>
    <n v="35.323999999999998"/>
    <n v="70.367400000000004"/>
    <x v="3257"/>
    <m/>
    <m/>
    <m/>
    <m/>
    <x v="12"/>
    <m/>
    <m/>
    <m/>
  </r>
  <r>
    <x v="142"/>
    <x v="3334"/>
    <n v="52"/>
    <s v="CitrusSplash"/>
    <n v="49.124000000000002"/>
    <n v="70.367400000000004"/>
    <x v="3258"/>
    <m/>
    <m/>
    <m/>
    <m/>
    <x v="12"/>
    <m/>
    <m/>
    <m/>
  </r>
  <r>
    <x v="202"/>
    <x v="3335"/>
    <n v="2234"/>
    <s v="TropicalTwist"/>
    <n v="57.968000000000004"/>
    <n v="70.367400000000004"/>
    <x v="3259"/>
    <m/>
    <m/>
    <m/>
    <m/>
    <x v="12"/>
    <m/>
    <m/>
    <m/>
  </r>
  <r>
    <x v="109"/>
    <x v="3336"/>
    <n v="1139"/>
    <s v="ChocoDelight"/>
    <n v="61.176000000000002"/>
    <n v="70.367400000000004"/>
    <x v="3260"/>
    <m/>
    <m/>
    <m/>
    <m/>
    <x v="12"/>
    <m/>
    <m/>
    <m/>
  </r>
  <r>
    <x v="195"/>
    <x v="3337"/>
    <n v="1190"/>
    <s v="GingerFizz"/>
    <n v="66.796000000000006"/>
    <n v="70.367400000000004"/>
    <x v="3261"/>
    <m/>
    <m/>
    <m/>
    <m/>
    <x v="12"/>
    <m/>
    <m/>
    <m/>
  </r>
  <r>
    <x v="52"/>
    <x v="3338"/>
    <n v="1829"/>
    <s v="LemonZest"/>
    <n v="89.44"/>
    <n v="70.367400000000004"/>
    <x v="3262"/>
    <m/>
    <m/>
    <m/>
    <m/>
    <x v="12"/>
    <m/>
    <m/>
    <m/>
  </r>
  <r>
    <x v="245"/>
    <x v="3339"/>
    <n v="88"/>
    <s v="FizzBerry"/>
    <n v="97.308000000000007"/>
    <n v="70.367400000000004"/>
    <x v="3263"/>
    <m/>
    <m/>
    <m/>
    <m/>
    <x v="12"/>
    <m/>
    <m/>
    <m/>
  </r>
  <r>
    <x v="292"/>
    <x v="3340"/>
    <n v="304"/>
    <s v="CitrusSplash"/>
    <n v="101.35599999999999"/>
    <n v="70.367400000000004"/>
    <x v="3264"/>
    <m/>
    <m/>
    <m/>
    <m/>
    <x v="12"/>
    <m/>
    <m/>
    <m/>
  </r>
  <r>
    <x v="90"/>
    <x v="3341"/>
    <n v="2503"/>
    <s v="ChocoDelight"/>
    <n v="106.136"/>
    <n v="70.367400000000004"/>
    <x v="3265"/>
    <m/>
    <m/>
    <m/>
    <m/>
    <x v="12"/>
    <m/>
    <m/>
    <m/>
  </r>
  <r>
    <x v="140"/>
    <x v="3342"/>
    <n v="1324"/>
    <s v="MintCooler"/>
    <n v="110.79600000000001"/>
    <n v="70.367400000000004"/>
    <x v="3266"/>
    <m/>
    <m/>
    <m/>
    <m/>
    <x v="12"/>
    <m/>
    <m/>
    <m/>
  </r>
  <r>
    <x v="209"/>
    <x v="3343"/>
    <n v="2354"/>
    <s v="ChocoDelight"/>
    <n v="120.91200000000001"/>
    <n v="70.367400000000004"/>
    <x v="3267"/>
    <m/>
    <m/>
    <m/>
    <m/>
    <x v="12"/>
    <m/>
    <m/>
    <m/>
  </r>
  <r>
    <x v="74"/>
    <x v="3344"/>
    <n v="2430"/>
    <s v="CitrusSplash"/>
    <n v="45.174399999999999"/>
    <n v="70.428799999999995"/>
    <x v="3268"/>
    <m/>
    <m/>
    <m/>
    <m/>
    <x v="12"/>
    <m/>
    <m/>
    <m/>
  </r>
  <r>
    <x v="66"/>
    <x v="3345"/>
    <n v="2842"/>
    <s v="FizzBerry"/>
    <n v="394.68799999999999"/>
    <n v="70.501599999999996"/>
    <x v="3269"/>
    <m/>
    <m/>
    <m/>
    <m/>
    <x v="12"/>
    <m/>
    <m/>
    <m/>
  </r>
  <r>
    <x v="61"/>
    <x v="3346"/>
    <n v="1022"/>
    <s v="ChocoDelight"/>
    <n v="95.565312000000006"/>
    <n v="70.699200000000005"/>
    <x v="3270"/>
    <m/>
    <m/>
    <m/>
    <m/>
    <x v="12"/>
    <m/>
    <m/>
    <m/>
  </r>
  <r>
    <x v="235"/>
    <x v="3347"/>
    <n v="820"/>
    <s v="FizzBerry"/>
    <n v="49.564"/>
    <n v="70.815600000000003"/>
    <x v="3271"/>
    <m/>
    <m/>
    <m/>
    <m/>
    <x v="12"/>
    <m/>
    <m/>
    <m/>
  </r>
  <r>
    <x v="145"/>
    <x v="3348"/>
    <n v="610"/>
    <s v="TropicalTwist"/>
    <n v="4.3920000000000003"/>
    <n v="70.815600000000003"/>
    <x v="3272"/>
    <m/>
    <m/>
    <m/>
    <m/>
    <x v="12"/>
    <m/>
    <m/>
    <m/>
  </r>
  <r>
    <x v="139"/>
    <x v="3349"/>
    <n v="192"/>
    <s v="TropicalTwist"/>
    <n v="13.848000000000001"/>
    <n v="70.815600000000003"/>
    <x v="3273"/>
    <m/>
    <m/>
    <m/>
    <m/>
    <x v="12"/>
    <m/>
    <m/>
    <m/>
  </r>
  <r>
    <x v="26"/>
    <x v="3350"/>
    <n v="2810"/>
    <s v="PeachPunch"/>
    <n v="15.632"/>
    <n v="70.815600000000003"/>
    <x v="3274"/>
    <m/>
    <m/>
    <m/>
    <m/>
    <x v="12"/>
    <m/>
    <m/>
    <m/>
  </r>
  <r>
    <x v="6"/>
    <x v="3351"/>
    <n v="1680"/>
    <s v="LemonZest"/>
    <n v="17.88"/>
    <n v="70.815600000000003"/>
    <x v="3275"/>
    <m/>
    <m/>
    <m/>
    <m/>
    <x v="12"/>
    <m/>
    <m/>
    <m/>
  </r>
  <r>
    <x v="99"/>
    <x v="3352"/>
    <n v="2756"/>
    <s v="ChocoDelight"/>
    <n v="21.64"/>
    <n v="70.815600000000003"/>
    <x v="3276"/>
    <m/>
    <m/>
    <m/>
    <m/>
    <x v="12"/>
    <m/>
    <m/>
    <m/>
  </r>
  <r>
    <x v="274"/>
    <x v="3353"/>
    <n v="112"/>
    <s v="MintCooler"/>
    <n v="31.576000000000001"/>
    <n v="70.815600000000003"/>
    <x v="3277"/>
    <m/>
    <m/>
    <m/>
    <m/>
    <x v="12"/>
    <m/>
    <m/>
    <m/>
  </r>
  <r>
    <x v="335"/>
    <x v="3354"/>
    <n v="2700"/>
    <s v="GingerFizz"/>
    <n v="32.671999999999997"/>
    <n v="70.815600000000003"/>
    <x v="3278"/>
    <m/>
    <m/>
    <m/>
    <m/>
    <x v="12"/>
    <m/>
    <m/>
    <m/>
  </r>
  <r>
    <x v="88"/>
    <x v="3355"/>
    <n v="1360"/>
    <s v="TropicalTwist"/>
    <n v="34.488"/>
    <n v="70.815600000000003"/>
    <x v="3279"/>
    <m/>
    <m/>
    <m/>
    <m/>
    <x v="12"/>
    <m/>
    <m/>
    <m/>
  </r>
  <r>
    <x v="332"/>
    <x v="3356"/>
    <n v="1754"/>
    <s v="ChocoDelight"/>
    <n v="37.195999999999998"/>
    <n v="70.815600000000003"/>
    <x v="3280"/>
    <m/>
    <m/>
    <m/>
    <m/>
    <x v="12"/>
    <m/>
    <m/>
    <m/>
  </r>
  <r>
    <x v="253"/>
    <x v="3357"/>
    <n v="913"/>
    <s v="ChocoDelight"/>
    <n v="63.963999999999999"/>
    <n v="70.815600000000003"/>
    <x v="3281"/>
    <m/>
    <m/>
    <m/>
    <m/>
    <x v="12"/>
    <m/>
    <m/>
    <m/>
  </r>
  <r>
    <x v="70"/>
    <x v="3358"/>
    <n v="2744"/>
    <s v="PeachPunch"/>
    <n v="65.296000000000006"/>
    <n v="70.815600000000003"/>
    <x v="3282"/>
    <m/>
    <m/>
    <m/>
    <m/>
    <x v="12"/>
    <m/>
    <m/>
    <m/>
  </r>
  <r>
    <x v="6"/>
    <x v="3359"/>
    <n v="2170"/>
    <s v="CitrusSplash"/>
    <n v="70.915999999999997"/>
    <n v="70.815600000000003"/>
    <x v="3283"/>
    <m/>
    <m/>
    <m/>
    <m/>
    <x v="12"/>
    <m/>
    <m/>
    <m/>
  </r>
  <r>
    <x v="107"/>
    <x v="3360"/>
    <n v="1800"/>
    <s v="CitrusSplash"/>
    <n v="71.831999999999994"/>
    <n v="70.815600000000003"/>
    <x v="3284"/>
    <m/>
    <m/>
    <m/>
    <m/>
    <x v="12"/>
    <m/>
    <m/>
    <m/>
  </r>
  <r>
    <x v="53"/>
    <x v="3361"/>
    <n v="1889"/>
    <s v="CitrusSplash"/>
    <n v="72.956000000000003"/>
    <n v="70.815600000000003"/>
    <x v="3285"/>
    <m/>
    <m/>
    <m/>
    <m/>
    <x v="12"/>
    <m/>
    <m/>
    <m/>
  </r>
  <r>
    <x v="319"/>
    <x v="3362"/>
    <n v="2308"/>
    <s v="MintCooler"/>
    <n v="79.908000000000001"/>
    <n v="70.815600000000003"/>
    <x v="3286"/>
    <m/>
    <m/>
    <m/>
    <m/>
    <x v="12"/>
    <m/>
    <m/>
    <m/>
  </r>
  <r>
    <x v="145"/>
    <x v="3363"/>
    <n v="1615"/>
    <s v="GingerFizz"/>
    <n v="81.947999999999993"/>
    <n v="70.815600000000003"/>
    <x v="3287"/>
    <m/>
    <m/>
    <m/>
    <m/>
    <x v="12"/>
    <m/>
    <m/>
    <m/>
  </r>
  <r>
    <x v="154"/>
    <x v="3364"/>
    <n v="2169"/>
    <s v="ChocoDelight"/>
    <n v="83.28"/>
    <n v="70.815600000000003"/>
    <x v="3288"/>
    <m/>
    <m/>
    <m/>
    <m/>
    <x v="12"/>
    <m/>
    <m/>
    <m/>
  </r>
  <r>
    <x v="8"/>
    <x v="3365"/>
    <n v="2179"/>
    <s v="LemonZest"/>
    <n v="88.691999999999993"/>
    <n v="70.815600000000003"/>
    <x v="3289"/>
    <m/>
    <m/>
    <m/>
    <m/>
    <x v="12"/>
    <m/>
    <m/>
    <m/>
  </r>
  <r>
    <x v="65"/>
    <x v="3366"/>
    <n v="2646"/>
    <s v="CitrusSplash"/>
    <n v="104.428"/>
    <n v="70.815600000000003"/>
    <x v="3290"/>
    <m/>
    <m/>
    <m/>
    <m/>
    <x v="12"/>
    <m/>
    <m/>
    <m/>
  </r>
  <r>
    <x v="12"/>
    <x v="3367"/>
    <n v="2360"/>
    <s v="PeachPunch"/>
    <n v="182.38399999999999"/>
    <n v="70.815600000000003"/>
    <x v="3291"/>
    <m/>
    <m/>
    <m/>
    <m/>
    <x v="12"/>
    <m/>
    <m/>
    <m/>
  </r>
  <r>
    <x v="305"/>
    <x v="3368"/>
    <n v="823"/>
    <s v="GingerFizz"/>
    <n v="106.676"/>
    <n v="70.815600000000003"/>
    <x v="3292"/>
    <m/>
    <m/>
    <m/>
    <m/>
    <x v="12"/>
    <m/>
    <m/>
    <m/>
  </r>
  <r>
    <x v="105"/>
    <x v="3369"/>
    <n v="2722"/>
    <s v="BerryBlast"/>
    <n v="68.772000000000006"/>
    <n v="70.994879999999995"/>
    <x v="3293"/>
    <m/>
    <m/>
    <m/>
    <m/>
    <x v="12"/>
    <m/>
    <m/>
    <m/>
  </r>
  <r>
    <x v="193"/>
    <x v="3370"/>
    <n v="2750"/>
    <s v="FizzBerry"/>
    <n v="2.9359999999999999"/>
    <n v="71.263800000000003"/>
    <x v="3294"/>
    <m/>
    <m/>
    <m/>
    <m/>
    <x v="12"/>
    <m/>
    <m/>
    <m/>
  </r>
  <r>
    <x v="318"/>
    <x v="3371"/>
    <n v="995"/>
    <s v="CitrusSplash"/>
    <n v="4.9320000000000004"/>
    <n v="71.263800000000003"/>
    <x v="3295"/>
    <m/>
    <m/>
    <m/>
    <m/>
    <x v="12"/>
    <m/>
    <m/>
    <m/>
  </r>
  <r>
    <x v="123"/>
    <x v="3372"/>
    <n v="722"/>
    <s v="PeachPunch"/>
    <n v="7.18"/>
    <n v="71.263800000000003"/>
    <x v="3296"/>
    <m/>
    <m/>
    <m/>
    <m/>
    <x v="12"/>
    <m/>
    <m/>
    <m/>
  </r>
  <r>
    <x v="190"/>
    <x v="3373"/>
    <n v="1489"/>
    <s v="FizzBerry"/>
    <n v="17.547999999999998"/>
    <n v="71.263800000000003"/>
    <x v="3297"/>
    <m/>
    <m/>
    <m/>
    <m/>
    <x v="12"/>
    <m/>
    <m/>
    <m/>
  </r>
  <r>
    <x v="309"/>
    <x v="3374"/>
    <n v="1258"/>
    <s v="MintCooler"/>
    <n v="20.667999999999999"/>
    <n v="71.263800000000003"/>
    <x v="3298"/>
    <m/>
    <m/>
    <m/>
    <m/>
    <x v="12"/>
    <m/>
    <m/>
    <m/>
  </r>
  <r>
    <x v="11"/>
    <x v="3375"/>
    <n v="1858"/>
    <s v="MangoBliss"/>
    <n v="21.792000000000002"/>
    <n v="71.263800000000003"/>
    <x v="3299"/>
    <m/>
    <m/>
    <m/>
    <m/>
    <x v="12"/>
    <m/>
    <m/>
    <m/>
  </r>
  <r>
    <x v="101"/>
    <x v="3376"/>
    <n v="1571"/>
    <s v="MintCooler"/>
    <n v="25.164000000000001"/>
    <n v="71.263800000000003"/>
    <x v="3300"/>
    <m/>
    <m/>
    <m/>
    <m/>
    <x v="12"/>
    <m/>
    <m/>
    <m/>
  </r>
  <r>
    <x v="33"/>
    <x v="3377"/>
    <n v="2320"/>
    <s v="GingerFizz"/>
    <n v="35.28"/>
    <n v="71.263800000000003"/>
    <x v="3301"/>
    <m/>
    <m/>
    <m/>
    <m/>
    <x v="12"/>
    <m/>
    <m/>
    <m/>
  </r>
  <r>
    <x v="291"/>
    <x v="3378"/>
    <n v="1722"/>
    <s v="ChocoDelight"/>
    <n v="44.271999999999998"/>
    <n v="71.263800000000003"/>
    <x v="3302"/>
    <m/>
    <m/>
    <m/>
    <m/>
    <x v="12"/>
    <m/>
    <m/>
    <m/>
  </r>
  <r>
    <x v="126"/>
    <x v="3379"/>
    <n v="697"/>
    <s v="PeachPunch"/>
    <n v="54.64"/>
    <n v="71.263800000000003"/>
    <x v="3303"/>
    <m/>
    <m/>
    <m/>
    <m/>
    <x v="12"/>
    <m/>
    <m/>
    <m/>
  </r>
  <r>
    <x v="51"/>
    <x v="3380"/>
    <n v="1096"/>
    <s v="GingerFizz"/>
    <n v="68.128"/>
    <n v="71.263800000000003"/>
    <x v="3304"/>
    <m/>
    <m/>
    <m/>
    <m/>
    <x v="12"/>
    <m/>
    <m/>
    <m/>
  </r>
  <r>
    <x v="126"/>
    <x v="3381"/>
    <n v="2603"/>
    <s v="LemonZest"/>
    <n v="78.244"/>
    <n v="71.263800000000003"/>
    <x v="3305"/>
    <m/>
    <m/>
    <m/>
    <m/>
    <x v="12"/>
    <m/>
    <m/>
    <m/>
  </r>
  <r>
    <x v="331"/>
    <x v="3382"/>
    <n v="2525"/>
    <s v="PeachPunch"/>
    <n v="84.736000000000004"/>
    <n v="71.263800000000003"/>
    <x v="3306"/>
    <m/>
    <m/>
    <m/>
    <m/>
    <x v="12"/>
    <m/>
    <m/>
    <m/>
  </r>
  <r>
    <x v="210"/>
    <x v="3383"/>
    <n v="1170"/>
    <s v="PeachPunch"/>
    <n v="88.468000000000004"/>
    <n v="71.263800000000003"/>
    <x v="3307"/>
    <m/>
    <m/>
    <m/>
    <m/>
    <x v="12"/>
    <m/>
    <m/>
    <m/>
  </r>
  <r>
    <x v="359"/>
    <x v="3384"/>
    <n v="252"/>
    <s v="MangoBliss"/>
    <n v="94.852000000000004"/>
    <n v="71.263800000000003"/>
    <x v="3308"/>
    <m/>
    <m/>
    <m/>
    <m/>
    <x v="12"/>
    <m/>
    <m/>
    <m/>
  </r>
  <r>
    <x v="5"/>
    <x v="3385"/>
    <n v="934"/>
    <s v="ChocoDelight"/>
    <n v="110.212"/>
    <n v="71.263800000000003"/>
    <x v="3309"/>
    <m/>
    <m/>
    <m/>
    <m/>
    <x v="12"/>
    <m/>
    <m/>
    <m/>
  </r>
  <r>
    <x v="67"/>
    <x v="3386"/>
    <n v="1327"/>
    <s v="LemonZest"/>
    <n v="122.08"/>
    <n v="71.263800000000003"/>
    <x v="3310"/>
    <m/>
    <m/>
    <m/>
    <m/>
    <x v="12"/>
    <m/>
    <m/>
    <m/>
  </r>
  <r>
    <x v="200"/>
    <x v="3387"/>
    <n v="1661"/>
    <s v="MangoBliss"/>
    <n v="124.328"/>
    <n v="71.263800000000003"/>
    <x v="3311"/>
    <m/>
    <m/>
    <m/>
    <m/>
    <x v="12"/>
    <m/>
    <m/>
    <m/>
  </r>
  <r>
    <x v="118"/>
    <x v="3388"/>
    <n v="593"/>
    <s v="GingerFizz"/>
    <n v="138.28399999999999"/>
    <n v="71.263800000000003"/>
    <x v="3312"/>
    <m/>
    <m/>
    <m/>
    <m/>
    <x v="12"/>
    <m/>
    <m/>
    <m/>
  </r>
  <r>
    <x v="97"/>
    <x v="3389"/>
    <n v="2607"/>
    <s v="FizzBerry"/>
    <n v="80.889600000000002"/>
    <n v="71.328400000000002"/>
    <x v="3313"/>
    <m/>
    <m/>
    <m/>
    <m/>
    <x v="12"/>
    <m/>
    <m/>
    <m/>
  </r>
  <r>
    <x v="252"/>
    <x v="3390"/>
    <n v="2322"/>
    <s v="TropicalTwist"/>
    <n v="113.2192"/>
    <n v="71.432400000000001"/>
    <x v="3314"/>
    <m/>
    <m/>
    <m/>
    <m/>
    <x v="12"/>
    <m/>
    <m/>
    <m/>
  </r>
  <r>
    <x v="225"/>
    <x v="3391"/>
    <n v="1521"/>
    <s v="FizzBerry"/>
    <n v="11.092000000000001"/>
    <n v="71.712000000000003"/>
    <x v="3315"/>
    <m/>
    <m/>
    <m/>
    <m/>
    <x v="12"/>
    <m/>
    <m/>
    <m/>
  </r>
  <r>
    <x v="209"/>
    <x v="3392"/>
    <n v="1750"/>
    <s v="TropicalTwist"/>
    <n v="11.092000000000001"/>
    <n v="71.712000000000003"/>
    <x v="3315"/>
    <m/>
    <m/>
    <m/>
    <m/>
    <x v="12"/>
    <m/>
    <m/>
    <m/>
  </r>
  <r>
    <x v="318"/>
    <x v="3393"/>
    <n v="2002"/>
    <s v="PeachPunch"/>
    <n v="12.215999999999999"/>
    <n v="71.712000000000003"/>
    <x v="3316"/>
    <m/>
    <m/>
    <m/>
    <m/>
    <x v="12"/>
    <m/>
    <m/>
    <m/>
  </r>
  <r>
    <x v="65"/>
    <x v="3394"/>
    <n v="2403"/>
    <s v="LemonZest"/>
    <n v="24.58"/>
    <n v="71.712000000000003"/>
    <x v="3317"/>
    <m/>
    <m/>
    <m/>
    <m/>
    <x v="12"/>
    <m/>
    <m/>
    <m/>
  </r>
  <r>
    <x v="249"/>
    <x v="3395"/>
    <n v="843"/>
    <s v="GingerFizz"/>
    <n v="26"/>
    <n v="71.712000000000003"/>
    <x v="3318"/>
    <m/>
    <m/>
    <m/>
    <m/>
    <x v="12"/>
    <m/>
    <m/>
    <m/>
  </r>
  <r>
    <x v="242"/>
    <x v="3396"/>
    <n v="1388"/>
    <s v="ChocoDelight"/>
    <n v="33.868000000000002"/>
    <n v="71.712000000000003"/>
    <x v="3319"/>
    <m/>
    <m/>
    <m/>
    <m/>
    <x v="12"/>
    <m/>
    <m/>
    <m/>
  </r>
  <r>
    <x v="276"/>
    <x v="3397"/>
    <n v="2228"/>
    <s v="GingerFizz"/>
    <n v="53.804000000000002"/>
    <n v="71.712000000000003"/>
    <x v="3320"/>
    <m/>
    <m/>
    <m/>
    <m/>
    <x v="12"/>
    <m/>
    <m/>
    <m/>
  </r>
  <r>
    <x v="320"/>
    <x v="3398"/>
    <n v="1693"/>
    <s v="CitrusSplash"/>
    <n v="66.168000000000006"/>
    <n v="71.712000000000003"/>
    <x v="3321"/>
    <m/>
    <m/>
    <m/>
    <m/>
    <x v="12"/>
    <m/>
    <m/>
    <m/>
  </r>
  <r>
    <x v="285"/>
    <x v="3399"/>
    <n v="1570"/>
    <s v="ChocoDelight"/>
    <n v="67.587999999999994"/>
    <n v="71.712000000000003"/>
    <x v="3322"/>
    <m/>
    <m/>
    <m/>
    <m/>
    <x v="12"/>
    <m/>
    <m/>
    <m/>
  </r>
  <r>
    <x v="295"/>
    <x v="3400"/>
    <n v="1437"/>
    <s v="CitrusSplash"/>
    <n v="72.403999999999996"/>
    <n v="71.712000000000003"/>
    <x v="3323"/>
    <m/>
    <m/>
    <m/>
    <m/>
    <x v="12"/>
    <m/>
    <m/>
    <m/>
  </r>
  <r>
    <x v="264"/>
    <x v="3401"/>
    <n v="1670"/>
    <s v="CitrusSplash"/>
    <n v="76.284000000000006"/>
    <n v="71.712000000000003"/>
    <x v="3324"/>
    <m/>
    <m/>
    <m/>
    <m/>
    <x v="12"/>
    <m/>
    <m/>
    <m/>
  </r>
  <r>
    <x v="124"/>
    <x v="3402"/>
    <n v="1388"/>
    <s v="FizzBerry"/>
    <n v="97.936000000000007"/>
    <n v="71.712000000000003"/>
    <x v="3325"/>
    <m/>
    <m/>
    <m/>
    <m/>
    <x v="12"/>
    <m/>
    <m/>
    <m/>
  </r>
  <r>
    <x v="169"/>
    <x v="3403"/>
    <n v="2500"/>
    <s v="GingerFizz"/>
    <n v="97.936000000000007"/>
    <n v="71.712000000000003"/>
    <x v="3325"/>
    <m/>
    <m/>
    <m/>
    <m/>
    <x v="12"/>
    <m/>
    <m/>
    <m/>
  </r>
  <r>
    <x v="120"/>
    <x v="3404"/>
    <n v="966"/>
    <s v="MintCooler"/>
    <n v="100.184"/>
    <n v="71.712000000000003"/>
    <x v="3326"/>
    <m/>
    <m/>
    <m/>
    <m/>
    <x v="12"/>
    <m/>
    <m/>
    <m/>
  </r>
  <r>
    <x v="228"/>
    <x v="3405"/>
    <n v="2687"/>
    <s v="GingerFizz"/>
    <n v="101.012"/>
    <n v="71.712000000000003"/>
    <x v="3327"/>
    <m/>
    <m/>
    <m/>
    <m/>
    <x v="12"/>
    <m/>
    <m/>
    <m/>
  </r>
  <r>
    <x v="263"/>
    <x v="3406"/>
    <n v="1609"/>
    <s v="MintCooler"/>
    <n v="104.68"/>
    <n v="71.712000000000003"/>
    <x v="3328"/>
    <m/>
    <m/>
    <m/>
    <m/>
    <x v="12"/>
    <m/>
    <m/>
    <m/>
  </r>
  <r>
    <x v="87"/>
    <x v="3407"/>
    <n v="1708"/>
    <s v="MangoBliss"/>
    <n v="112.548"/>
    <n v="71.712000000000003"/>
    <x v="3329"/>
    <m/>
    <m/>
    <m/>
    <m/>
    <x v="12"/>
    <m/>
    <m/>
    <m/>
  </r>
  <r>
    <x v="358"/>
    <x v="3408"/>
    <n v="293"/>
    <s v="GingerFizz"/>
    <n v="133.904"/>
    <n v="71.712000000000003"/>
    <x v="3330"/>
    <m/>
    <m/>
    <m/>
    <m/>
    <x v="12"/>
    <m/>
    <m/>
    <m/>
  </r>
  <r>
    <x v="189"/>
    <x v="3409"/>
    <n v="2528"/>
    <s v="CitrusSplash"/>
    <n v="155.99199999999999"/>
    <n v="71.712000000000003"/>
    <x v="3331"/>
    <m/>
    <m/>
    <m/>
    <m/>
    <x v="12"/>
    <m/>
    <m/>
    <m/>
  </r>
  <r>
    <x v="248"/>
    <x v="3410"/>
    <n v="2576"/>
    <s v="ChocoDelight"/>
    <n v="315.08159999999998"/>
    <n v="71.89"/>
    <x v="3332"/>
    <m/>
    <m/>
    <m/>
    <m/>
    <x v="12"/>
    <m/>
    <m/>
    <m/>
  </r>
  <r>
    <x v="330"/>
    <x v="3411"/>
    <n v="325"/>
    <s v="LemonZest"/>
    <n v="191.28"/>
    <n v="71.931600000000003"/>
    <x v="3333"/>
    <m/>
    <m/>
    <m/>
    <m/>
    <x v="12"/>
    <m/>
    <m/>
    <m/>
  </r>
  <r>
    <x v="109"/>
    <x v="3412"/>
    <n v="1806"/>
    <s v="LemonZest"/>
    <n v="67.427199999999999"/>
    <n v="72.077200000000005"/>
    <x v="3334"/>
    <m/>
    <m/>
    <m/>
    <m/>
    <x v="12"/>
    <m/>
    <m/>
    <m/>
  </r>
  <r>
    <x v="86"/>
    <x v="3413"/>
    <n v="820"/>
    <s v="MintCooler"/>
    <n v="7.476"/>
    <n v="72.160200000000003"/>
    <x v="3335"/>
    <m/>
    <m/>
    <m/>
    <m/>
    <x v="12"/>
    <m/>
    <m/>
    <m/>
  </r>
  <r>
    <x v="162"/>
    <x v="3414"/>
    <n v="835"/>
    <s v="FizzBerry"/>
    <n v="14.22"/>
    <n v="72.160200000000003"/>
    <x v="3336"/>
    <m/>
    <m/>
    <m/>
    <m/>
    <x v="12"/>
    <m/>
    <m/>
    <m/>
  </r>
  <r>
    <x v="350"/>
    <x v="3415"/>
    <n v="2300"/>
    <s v="GingerFizz"/>
    <n v="17.263999999999999"/>
    <n v="72.160200000000003"/>
    <x v="3337"/>
    <m/>
    <m/>
    <m/>
    <m/>
    <x v="12"/>
    <m/>
    <m/>
    <m/>
  </r>
  <r>
    <x v="305"/>
    <x v="3416"/>
    <n v="1957"/>
    <s v="MintCooler"/>
    <n v="18.376000000000001"/>
    <n v="72.160200000000003"/>
    <x v="3338"/>
    <m/>
    <m/>
    <m/>
    <m/>
    <x v="12"/>
    <m/>
    <m/>
    <m/>
  </r>
  <r>
    <x v="326"/>
    <x v="3417"/>
    <n v="788"/>
    <s v="LemonZest"/>
    <n v="23.995999999999999"/>
    <n v="72.160200000000003"/>
    <x v="3339"/>
    <m/>
    <m/>
    <m/>
    <m/>
    <x v="12"/>
    <m/>
    <m/>
    <m/>
  </r>
  <r>
    <x v="240"/>
    <x v="3418"/>
    <n v="1646"/>
    <s v="MintCooler"/>
    <n v="28.872"/>
    <n v="72.160200000000003"/>
    <x v="3340"/>
    <m/>
    <m/>
    <m/>
    <m/>
    <x v="12"/>
    <m/>
    <m/>
    <m/>
  </r>
  <r>
    <x v="333"/>
    <x v="3419"/>
    <n v="190"/>
    <s v="MangoBliss"/>
    <n v="40.856000000000002"/>
    <n v="72.160200000000003"/>
    <x v="3341"/>
    <m/>
    <m/>
    <m/>
    <m/>
    <x v="12"/>
    <m/>
    <m/>
    <m/>
  </r>
  <r>
    <x v="214"/>
    <x v="3420"/>
    <n v="476"/>
    <s v="CitrusSplash"/>
    <n v="41.195999999999998"/>
    <n v="72.160200000000003"/>
    <x v="3342"/>
    <m/>
    <m/>
    <m/>
    <m/>
    <x v="12"/>
    <m/>
    <m/>
    <m/>
  </r>
  <r>
    <x v="195"/>
    <x v="3421"/>
    <n v="2188"/>
    <s v="MangoBliss"/>
    <n v="44.228000000000002"/>
    <n v="72.160200000000003"/>
    <x v="3343"/>
    <m/>
    <m/>
    <m/>
    <m/>
    <x v="12"/>
    <m/>
    <m/>
    <m/>
  </r>
  <r>
    <x v="238"/>
    <x v="3422"/>
    <n v="369"/>
    <s v="LemonZest"/>
    <n v="56.591999999999999"/>
    <n v="72.160200000000003"/>
    <x v="3344"/>
    <m/>
    <m/>
    <m/>
    <m/>
    <x v="12"/>
    <m/>
    <m/>
    <m/>
  </r>
  <r>
    <x v="364"/>
    <x v="3423"/>
    <n v="1370"/>
    <s v="FizzBerry"/>
    <n v="78.287999999999997"/>
    <n v="72.160200000000003"/>
    <x v="3345"/>
    <m/>
    <m/>
    <m/>
    <m/>
    <x v="12"/>
    <m/>
    <m/>
    <m/>
  </r>
  <r>
    <x v="120"/>
    <x v="3424"/>
    <n v="2749"/>
    <s v="LemonZest"/>
    <n v="80.488"/>
    <n v="72.160200000000003"/>
    <x v="3346"/>
    <m/>
    <m/>
    <m/>
    <m/>
    <x v="12"/>
    <m/>
    <m/>
    <m/>
  </r>
  <r>
    <x v="84"/>
    <x v="3425"/>
    <n v="1467"/>
    <s v="LemonZest"/>
    <n v="99.304000000000002"/>
    <n v="72.160200000000003"/>
    <x v="3347"/>
    <m/>
    <m/>
    <m/>
    <m/>
    <x v="12"/>
    <m/>
    <m/>
    <m/>
  </r>
  <r>
    <x v="162"/>
    <x v="3426"/>
    <n v="593"/>
    <s v="GingerFizz"/>
    <n v="127.66"/>
    <n v="72.160200000000003"/>
    <x v="3348"/>
    <m/>
    <m/>
    <m/>
    <m/>
    <x v="12"/>
    <m/>
    <m/>
    <m/>
  </r>
  <r>
    <x v="54"/>
    <x v="3427"/>
    <n v="1515"/>
    <s v="MangoBliss"/>
    <n v="132.24"/>
    <n v="72.160200000000003"/>
    <x v="3349"/>
    <m/>
    <m/>
    <m/>
    <m/>
    <x v="12"/>
    <m/>
    <m/>
    <m/>
  </r>
  <r>
    <x v="209"/>
    <x v="3428"/>
    <n v="1526"/>
    <s v="PeachPunch"/>
    <n v="134.488"/>
    <n v="72.160200000000003"/>
    <x v="3350"/>
    <m/>
    <m/>
    <m/>
    <m/>
    <x v="12"/>
    <m/>
    <m/>
    <m/>
  </r>
  <r>
    <x v="295"/>
    <x v="3429"/>
    <n v="2086"/>
    <s v="BerryBlast"/>
    <n v="223.3536"/>
    <n v="72.217600000000004"/>
    <x v="3351"/>
    <m/>
    <m/>
    <m/>
    <m/>
    <x v="12"/>
    <m/>
    <m/>
    <m/>
  </r>
  <r>
    <x v="134"/>
    <x v="3430"/>
    <n v="2684"/>
    <s v="PeachPunch"/>
    <n v="349.01119999999997"/>
    <n v="72.233199999999997"/>
    <x v="3352"/>
    <m/>
    <m/>
    <m/>
    <m/>
    <x v="12"/>
    <m/>
    <m/>
    <m/>
  </r>
  <r>
    <x v="204"/>
    <x v="3431"/>
    <n v="2408"/>
    <s v="BerryBlast"/>
    <n v="26.06"/>
    <n v="72.429119999999998"/>
    <x v="3353"/>
    <m/>
    <m/>
    <m/>
    <m/>
    <x v="12"/>
    <m/>
    <m/>
    <m/>
  </r>
  <r>
    <x v="336"/>
    <x v="3432"/>
    <n v="2422"/>
    <s v="BerryBlast"/>
    <n v="43.12"/>
    <n v="72.429119999999998"/>
    <x v="3354"/>
    <m/>
    <m/>
    <m/>
    <m/>
    <x v="12"/>
    <m/>
    <m/>
    <m/>
  </r>
  <r>
    <x v="343"/>
    <x v="3433"/>
    <n v="2078"/>
    <s v="BerryBlast"/>
    <n v="50.171999999999997"/>
    <n v="72.429119999999998"/>
    <x v="3355"/>
    <m/>
    <m/>
    <m/>
    <m/>
    <x v="12"/>
    <m/>
    <m/>
    <m/>
  </r>
  <r>
    <x v="359"/>
    <x v="3434"/>
    <n v="70"/>
    <s v="LemonZest"/>
    <n v="72.867999999999995"/>
    <n v="72.608400000000003"/>
    <x v="3356"/>
    <m/>
    <m/>
    <m/>
    <m/>
    <x v="12"/>
    <m/>
    <m/>
    <m/>
  </r>
  <r>
    <x v="272"/>
    <x v="3435"/>
    <n v="825"/>
    <s v="PeachPunch"/>
    <n v="131.69999999999999"/>
    <n v="72.608400000000003"/>
    <x v="3357"/>
    <m/>
    <m/>
    <m/>
    <m/>
    <x v="12"/>
    <m/>
    <m/>
    <m/>
  </r>
  <r>
    <x v="298"/>
    <x v="3436"/>
    <n v="1701"/>
    <s v="CitrusSplash"/>
    <n v="1.3160000000000001"/>
    <n v="72.608400000000003"/>
    <x v="3358"/>
    <m/>
    <m/>
    <m/>
    <m/>
    <x v="12"/>
    <m/>
    <m/>
    <m/>
  </r>
  <r>
    <x v="154"/>
    <x v="3437"/>
    <n v="1666"/>
    <s v="CitrusSplash"/>
    <n v="11.432"/>
    <n v="72.608400000000003"/>
    <x v="3359"/>
    <m/>
    <m/>
    <m/>
    <m/>
    <x v="12"/>
    <m/>
    <m/>
    <m/>
  </r>
  <r>
    <x v="81"/>
    <x v="3438"/>
    <n v="539"/>
    <s v="LemonZest"/>
    <n v="15.928000000000001"/>
    <n v="72.608400000000003"/>
    <x v="3360"/>
    <m/>
    <m/>
    <m/>
    <m/>
    <x v="12"/>
    <m/>
    <m/>
    <m/>
  </r>
  <r>
    <x v="138"/>
    <x v="3439"/>
    <n v="564"/>
    <s v="ChocoDelight"/>
    <n v="18.916"/>
    <n v="72.608400000000003"/>
    <x v="3361"/>
    <m/>
    <m/>
    <m/>
    <m/>
    <x v="12"/>
    <m/>
    <m/>
    <m/>
  </r>
  <r>
    <x v="266"/>
    <x v="3440"/>
    <n v="172"/>
    <s v="CitrusSplash"/>
    <n v="29.416"/>
    <n v="72.608400000000003"/>
    <x v="3362"/>
    <m/>
    <m/>
    <m/>
    <m/>
    <x v="12"/>
    <m/>
    <m/>
    <m/>
  </r>
  <r>
    <x v="204"/>
    <x v="3441"/>
    <n v="850"/>
    <s v="PeachPunch"/>
    <n v="29.416"/>
    <n v="72.608400000000003"/>
    <x v="3362"/>
    <m/>
    <m/>
    <m/>
    <m/>
    <x v="12"/>
    <m/>
    <m/>
    <m/>
  </r>
  <r>
    <x v="90"/>
    <x v="3442"/>
    <n v="2213"/>
    <s v="GingerFizz"/>
    <n v="33.911999999999999"/>
    <n v="72.608400000000003"/>
    <x v="3363"/>
    <m/>
    <m/>
    <m/>
    <m/>
    <x v="12"/>
    <m/>
    <m/>
    <m/>
  </r>
  <r>
    <x v="352"/>
    <x v="3443"/>
    <n v="1075"/>
    <s v="GingerFizz"/>
    <n v="40.655999999999999"/>
    <n v="72.608400000000003"/>
    <x v="3364"/>
    <m/>
    <m/>
    <m/>
    <m/>
    <x v="12"/>
    <m/>
    <m/>
    <m/>
  </r>
  <r>
    <x v="126"/>
    <x v="3444"/>
    <n v="303"/>
    <s v="CitrusSplash"/>
    <n v="42.52"/>
    <n v="72.608400000000003"/>
    <x v="3365"/>
    <m/>
    <m/>
    <m/>
    <m/>
    <x v="12"/>
    <m/>
    <m/>
    <m/>
  </r>
  <r>
    <x v="119"/>
    <x v="3445"/>
    <n v="2198"/>
    <s v="GingerFizz"/>
    <n v="44.768000000000001"/>
    <n v="72.608400000000003"/>
    <x v="3366"/>
    <m/>
    <m/>
    <m/>
    <m/>
    <x v="12"/>
    <m/>
    <m/>
    <m/>
  </r>
  <r>
    <x v="46"/>
    <x v="3446"/>
    <n v="1223"/>
    <s v="FizzBerry"/>
    <n v="54.332000000000001"/>
    <n v="72.608400000000003"/>
    <x v="3367"/>
    <m/>
    <m/>
    <m/>
    <m/>
    <x v="12"/>
    <m/>
    <m/>
    <m/>
  </r>
  <r>
    <x v="215"/>
    <x v="3447"/>
    <n v="2120"/>
    <s v="FizzBerry"/>
    <n v="58.256"/>
    <n v="72.608400000000003"/>
    <x v="3368"/>
    <m/>
    <m/>
    <m/>
    <m/>
    <x v="12"/>
    <m/>
    <m/>
    <m/>
  </r>
  <r>
    <x v="73"/>
    <x v="3448"/>
    <n v="1690"/>
    <s v="CitrusSplash"/>
    <n v="62.012"/>
    <n v="72.608400000000003"/>
    <x v="3369"/>
    <m/>
    <m/>
    <m/>
    <m/>
    <x v="12"/>
    <m/>
    <m/>
    <m/>
  </r>
  <r>
    <x v="199"/>
    <x v="3449"/>
    <n v="568"/>
    <s v="GingerFizz"/>
    <n v="78.872"/>
    <n v="72.608400000000003"/>
    <x v="3370"/>
    <m/>
    <m/>
    <m/>
    <m/>
    <x v="12"/>
    <m/>
    <m/>
    <m/>
  </r>
  <r>
    <x v="99"/>
    <x v="3450"/>
    <n v="1580"/>
    <s v="FizzBerry"/>
    <n v="91.975999999999999"/>
    <n v="72.608400000000003"/>
    <x v="3371"/>
    <m/>
    <m/>
    <m/>
    <m/>
    <x v="12"/>
    <m/>
    <m/>
    <m/>
  </r>
  <r>
    <x v="146"/>
    <x v="3451"/>
    <n v="117"/>
    <s v="LemonZest"/>
    <n v="127.20399999999999"/>
    <n v="72.608400000000003"/>
    <x v="3372"/>
    <m/>
    <m/>
    <m/>
    <m/>
    <x v="12"/>
    <m/>
    <m/>
    <m/>
  </r>
  <r>
    <x v="155"/>
    <x v="3452"/>
    <n v="46"/>
    <s v="MangoBliss"/>
    <n v="138.22800000000001"/>
    <n v="72.608400000000003"/>
    <x v="3373"/>
    <m/>
    <m/>
    <m/>
    <m/>
    <x v="12"/>
    <m/>
    <m/>
    <m/>
  </r>
  <r>
    <x v="289"/>
    <x v="3453"/>
    <n v="967"/>
    <s v="FizzBerry"/>
    <n v="102.092"/>
    <n v="72.608400000000003"/>
    <x v="3374"/>
    <m/>
    <m/>
    <m/>
    <m/>
    <x v="12"/>
    <m/>
    <m/>
    <m/>
  </r>
  <r>
    <x v="47"/>
    <x v="3454"/>
    <n v="1434"/>
    <s v="MangoBliss"/>
    <n v="129.452"/>
    <n v="72.608400000000003"/>
    <x v="3375"/>
    <m/>
    <m/>
    <m/>
    <m/>
    <x v="12"/>
    <m/>
    <m/>
    <m/>
  </r>
  <r>
    <x v="172"/>
    <x v="3455"/>
    <n v="2247"/>
    <s v="GingerFizz"/>
    <n v="261.38560000000001"/>
    <n v="72.893600000000006"/>
    <x v="3376"/>
    <m/>
    <m/>
    <m/>
    <m/>
    <x v="12"/>
    <m/>
    <m/>
    <m/>
  </r>
  <r>
    <x v="351"/>
    <x v="3456"/>
    <n v="1986"/>
    <s v="GingerFizz"/>
    <n v="0.34799999999999998"/>
    <n v="73.056600000000003"/>
    <x v="3377"/>
    <m/>
    <m/>
    <m/>
    <m/>
    <x v="12"/>
    <m/>
    <m/>
    <m/>
  </r>
  <r>
    <x v="193"/>
    <x v="3457"/>
    <n v="1267"/>
    <s v="PeachPunch"/>
    <n v="7.52"/>
    <n v="73.056600000000003"/>
    <x v="3378"/>
    <m/>
    <m/>
    <m/>
    <m/>
    <x v="12"/>
    <m/>
    <m/>
    <m/>
  </r>
  <r>
    <x v="328"/>
    <x v="3458"/>
    <n v="192"/>
    <s v="TropicalTwist"/>
    <n v="24.568000000000001"/>
    <n v="73.056600000000003"/>
    <x v="3379"/>
    <m/>
    <m/>
    <m/>
    <m/>
    <x v="12"/>
    <m/>
    <m/>
    <m/>
  </r>
  <r>
    <x v="214"/>
    <x v="3459"/>
    <n v="1368"/>
    <s v="PeachPunch"/>
    <n v="30.696000000000002"/>
    <n v="73.056600000000003"/>
    <x v="3380"/>
    <m/>
    <m/>
    <m/>
    <m/>
    <x v="12"/>
    <m/>
    <m/>
    <m/>
  </r>
  <r>
    <x v="364"/>
    <x v="3460"/>
    <n v="503"/>
    <s v="TropicalTwist"/>
    <n v="42.951999999999998"/>
    <n v="73.056600000000003"/>
    <x v="3381"/>
    <m/>
    <m/>
    <m/>
    <m/>
    <x v="12"/>
    <m/>
    <m/>
    <m/>
  </r>
  <r>
    <x v="51"/>
    <x v="3461"/>
    <n v="2012"/>
    <s v="LemonZest"/>
    <n v="43.488"/>
    <n v="73.056600000000003"/>
    <x v="3382"/>
    <m/>
    <m/>
    <m/>
    <m/>
    <x v="12"/>
    <m/>
    <m/>
    <m/>
  </r>
  <r>
    <x v="163"/>
    <x v="3462"/>
    <n v="1785"/>
    <s v="ChocoDelight"/>
    <n v="49.107999999999997"/>
    <n v="73.056600000000003"/>
    <x v="3383"/>
    <m/>
    <m/>
    <m/>
    <m/>
    <x v="12"/>
    <m/>
    <m/>
    <m/>
  </r>
  <r>
    <x v="267"/>
    <x v="3463"/>
    <n v="315"/>
    <s v="CitrusSplash"/>
    <n v="51.356000000000002"/>
    <n v="73.056600000000003"/>
    <x v="3384"/>
    <m/>
    <m/>
    <m/>
    <m/>
    <x v="12"/>
    <m/>
    <m/>
    <m/>
  </r>
  <r>
    <x v="85"/>
    <x v="3464"/>
    <n v="2129"/>
    <s v="ChocoDelight"/>
    <n v="62.283999999999999"/>
    <n v="73.056600000000003"/>
    <x v="3385"/>
    <m/>
    <m/>
    <m/>
    <m/>
    <x v="12"/>
    <m/>
    <m/>
    <m/>
  </r>
  <r>
    <x v="88"/>
    <x v="3465"/>
    <n v="1070"/>
    <s v="MintCooler"/>
    <n v="63.72"/>
    <n v="73.056600000000003"/>
    <x v="3386"/>
    <m/>
    <m/>
    <m/>
    <m/>
    <x v="12"/>
    <m/>
    <m/>
    <m/>
  </r>
  <r>
    <x v="27"/>
    <x v="3466"/>
    <n v="1171"/>
    <s v="TropicalTwist"/>
    <n v="68.215999999999994"/>
    <n v="73.056600000000003"/>
    <x v="3387"/>
    <m/>
    <m/>
    <m/>
    <m/>
    <x v="12"/>
    <m/>
    <m/>
    <m/>
  </r>
  <r>
    <x v="227"/>
    <x v="3467"/>
    <n v="1758"/>
    <s v="FizzBerry"/>
    <n v="73.331999999999994"/>
    <n v="73.056600000000003"/>
    <x v="3388"/>
    <m/>
    <m/>
    <m/>
    <m/>
    <x v="12"/>
    <m/>
    <m/>
    <m/>
  </r>
  <r>
    <x v="295"/>
    <x v="3468"/>
    <n v="1184"/>
    <s v="PeachPunch"/>
    <n v="75.656000000000006"/>
    <n v="73.056600000000003"/>
    <x v="3389"/>
    <m/>
    <m/>
    <m/>
    <m/>
    <x v="12"/>
    <m/>
    <m/>
    <m/>
  </r>
  <r>
    <x v="81"/>
    <x v="3469"/>
    <n v="1371"/>
    <s v="ChocoDelight"/>
    <n v="83.951999999999998"/>
    <n v="73.056600000000003"/>
    <x v="3390"/>
    <m/>
    <m/>
    <m/>
    <m/>
    <x v="12"/>
    <m/>
    <m/>
    <m/>
  </r>
  <r>
    <x v="3"/>
    <x v="3470"/>
    <n v="2808"/>
    <s v="ChocoDelight"/>
    <n v="89.275999999999996"/>
    <n v="73.056600000000003"/>
    <x v="3391"/>
    <m/>
    <m/>
    <m/>
    <m/>
    <x v="12"/>
    <m/>
    <m/>
    <m/>
  </r>
  <r>
    <x v="353"/>
    <x v="3471"/>
    <n v="663"/>
    <s v="PeachPunch"/>
    <n v="98.135999999999996"/>
    <n v="73.056600000000003"/>
    <x v="3392"/>
    <m/>
    <m/>
    <m/>
    <m/>
    <x v="12"/>
    <m/>
    <m/>
    <m/>
  </r>
  <r>
    <x v="11"/>
    <x v="3472"/>
    <n v="1807"/>
    <s v="BerryBlast"/>
    <n v="28.556000000000001"/>
    <n v="73.146240000000006"/>
    <x v="3393"/>
    <m/>
    <m/>
    <m/>
    <m/>
    <x v="12"/>
    <m/>
    <m/>
    <m/>
  </r>
  <r>
    <x v="211"/>
    <x v="3473"/>
    <n v="2831"/>
    <s v="TropicalTwist"/>
    <n v="366.0224"/>
    <n v="73.278400000000005"/>
    <x v="3394"/>
    <m/>
    <m/>
    <m/>
    <m/>
    <x v="12"/>
    <m/>
    <m/>
    <m/>
  </r>
  <r>
    <x v="313"/>
    <x v="3474"/>
    <n v="1643"/>
    <s v="PeachPunch"/>
    <n v="207.45920000000001"/>
    <n v="73.4084"/>
    <x v="3395"/>
    <m/>
    <m/>
    <m/>
    <m/>
    <x v="12"/>
    <m/>
    <m/>
    <m/>
  </r>
  <r>
    <x v="292"/>
    <x v="3475"/>
    <n v="929"/>
    <s v="GingerFizz"/>
    <n v="11.004"/>
    <n v="73.504800000000003"/>
    <x v="3396"/>
    <m/>
    <m/>
    <m/>
    <m/>
    <x v="12"/>
    <m/>
    <m/>
    <m/>
  </r>
  <r>
    <x v="187"/>
    <x v="3476"/>
    <n v="2340"/>
    <s v="CitrusSplash"/>
    <n v="23.148"/>
    <n v="73.504800000000003"/>
    <x v="3397"/>
    <m/>
    <m/>
    <m/>
    <m/>
    <x v="12"/>
    <m/>
    <m/>
    <m/>
  </r>
  <r>
    <x v="230"/>
    <x v="3477"/>
    <n v="1116"/>
    <s v="ChocoDelight"/>
    <n v="31.236000000000001"/>
    <n v="73.504800000000003"/>
    <x v="3398"/>
    <m/>
    <m/>
    <m/>
    <m/>
    <x v="12"/>
    <m/>
    <m/>
    <m/>
  </r>
  <r>
    <x v="362"/>
    <x v="3478"/>
    <n v="1831"/>
    <s v="MintCooler"/>
    <n v="45.036000000000001"/>
    <n v="73.504800000000003"/>
    <x v="3399"/>
    <m/>
    <m/>
    <m/>
    <m/>
    <x v="12"/>
    <m/>
    <m/>
    <m/>
  </r>
  <r>
    <x v="223"/>
    <x v="3479"/>
    <n v="2598"/>
    <s v="MangoBliss"/>
    <n v="50.344000000000001"/>
    <n v="73.504800000000003"/>
    <x v="3400"/>
    <m/>
    <m/>
    <m/>
    <m/>
    <x v="12"/>
    <m/>
    <m/>
    <m/>
  </r>
  <r>
    <x v="164"/>
    <x v="3480"/>
    <n v="2357"/>
    <s v="TropicalTwist"/>
    <n v="55.963999999999999"/>
    <n v="73.504800000000003"/>
    <x v="3401"/>
    <m/>
    <m/>
    <m/>
    <m/>
    <x v="12"/>
    <m/>
    <m/>
    <m/>
  </r>
  <r>
    <x v="225"/>
    <x v="3481"/>
    <n v="98"/>
    <s v="CitrusSplash"/>
    <n v="63.832000000000001"/>
    <n v="73.504800000000003"/>
    <x v="3402"/>
    <m/>
    <m/>
    <m/>
    <m/>
    <x v="12"/>
    <m/>
    <m/>
    <m/>
  </r>
  <r>
    <x v="258"/>
    <x v="3482"/>
    <n v="216"/>
    <s v="LemonZest"/>
    <n v="81.164000000000001"/>
    <n v="73.504800000000003"/>
    <x v="3403"/>
    <m/>
    <m/>
    <m/>
    <m/>
    <x v="12"/>
    <m/>
    <m/>
    <m/>
  </r>
  <r>
    <x v="77"/>
    <x v="3483"/>
    <n v="648"/>
    <s v="MangoBliss"/>
    <n v="82.94"/>
    <n v="73.504800000000003"/>
    <x v="3404"/>
    <m/>
    <m/>
    <m/>
    <m/>
    <x v="12"/>
    <m/>
    <m/>
    <m/>
  </r>
  <r>
    <x v="336"/>
    <x v="3484"/>
    <n v="313"/>
    <s v="FizzBerry"/>
    <n v="92.052000000000007"/>
    <n v="73.504800000000003"/>
    <x v="3405"/>
    <m/>
    <m/>
    <m/>
    <m/>
    <x v="12"/>
    <m/>
    <m/>
    <m/>
  </r>
  <r>
    <x v="227"/>
    <x v="3485"/>
    <n v="2426"/>
    <s v="TropicalTwist"/>
    <n v="107.01600000000001"/>
    <n v="73.504800000000003"/>
    <x v="3406"/>
    <m/>
    <m/>
    <m/>
    <m/>
    <x v="12"/>
    <m/>
    <m/>
    <m/>
  </r>
  <r>
    <x v="34"/>
    <x v="3486"/>
    <n v="2136"/>
    <s v="MintCooler"/>
    <n v="113.76"/>
    <n v="73.504800000000003"/>
    <x v="3407"/>
    <m/>
    <m/>
    <m/>
    <m/>
    <x v="12"/>
    <m/>
    <m/>
    <m/>
  </r>
  <r>
    <x v="185"/>
    <x v="3487"/>
    <n v="276"/>
    <s v="PeachPunch"/>
    <n v="130.62"/>
    <n v="73.504800000000003"/>
    <x v="3408"/>
    <m/>
    <m/>
    <m/>
    <m/>
    <x v="12"/>
    <m/>
    <m/>
    <m/>
  </r>
  <r>
    <x v="236"/>
    <x v="3488"/>
    <n v="2726"/>
    <s v="GingerFizz"/>
    <n v="267.69920000000002"/>
    <n v="73.522800000000004"/>
    <x v="3409"/>
    <m/>
    <m/>
    <m/>
    <m/>
    <x v="12"/>
    <m/>
    <m/>
    <m/>
  </r>
  <r>
    <x v="145"/>
    <x v="3489"/>
    <n v="399"/>
    <s v="ChocoDelight"/>
    <n v="117.2736"/>
    <n v="73.637200000000007"/>
    <x v="3410"/>
    <m/>
    <m/>
    <m/>
    <m/>
    <x v="12"/>
    <m/>
    <m/>
    <m/>
  </r>
  <r>
    <x v="66"/>
    <x v="3490"/>
    <n v="1699"/>
    <s v="CitrusSplash"/>
    <n v="121.16160000000001"/>
    <n v="73.637200000000007"/>
    <x v="3411"/>
    <m/>
    <m/>
    <m/>
    <m/>
    <x v="12"/>
    <m/>
    <m/>
    <m/>
  </r>
  <r>
    <x v="216"/>
    <x v="3491"/>
    <n v="2782"/>
    <s v="BerryBlast"/>
    <n v="112.20399999999999"/>
    <n v="73.86336"/>
    <x v="3412"/>
    <m/>
    <m/>
    <m/>
    <m/>
    <x v="12"/>
    <m/>
    <m/>
    <m/>
  </r>
  <r>
    <x v="38"/>
    <x v="3492"/>
    <n v="492"/>
    <s v="GingerFizz"/>
    <n v="1.4279999999999999"/>
    <n v="73.953000000000003"/>
    <x v="3413"/>
    <m/>
    <m/>
    <m/>
    <m/>
    <x v="12"/>
    <m/>
    <m/>
    <m/>
  </r>
  <r>
    <x v="181"/>
    <x v="3493"/>
    <n v="2423"/>
    <s v="MangoBliss"/>
    <n v="3.0680000000000001"/>
    <n v="73.953000000000003"/>
    <x v="3414"/>
    <m/>
    <m/>
    <m/>
    <m/>
    <x v="12"/>
    <m/>
    <m/>
    <m/>
  </r>
  <r>
    <x v="246"/>
    <x v="3494"/>
    <n v="1117"/>
    <s v="FizzBerry"/>
    <n v="23.204000000000001"/>
    <n v="73.953000000000003"/>
    <x v="3415"/>
    <m/>
    <m/>
    <m/>
    <m/>
    <x v="12"/>
    <m/>
    <m/>
    <m/>
  </r>
  <r>
    <x v="111"/>
    <x v="3495"/>
    <n v="230"/>
    <s v="LemonZest"/>
    <n v="26.911999999999999"/>
    <n v="73.953000000000003"/>
    <x v="3416"/>
    <m/>
    <m/>
    <m/>
    <m/>
    <x v="12"/>
    <m/>
    <m/>
    <m/>
  </r>
  <r>
    <x v="137"/>
    <x v="3496"/>
    <n v="2356"/>
    <s v="ChocoDelight"/>
    <n v="31.576000000000001"/>
    <n v="73.953000000000003"/>
    <x v="3417"/>
    <m/>
    <m/>
    <m/>
    <m/>
    <x v="12"/>
    <m/>
    <m/>
    <m/>
  </r>
  <r>
    <x v="100"/>
    <x v="3497"/>
    <n v="1546"/>
    <s v="MangoBliss"/>
    <n v="33.415999999999997"/>
    <n v="73.953000000000003"/>
    <x v="3418"/>
    <m/>
    <m/>
    <m/>
    <m/>
    <x v="12"/>
    <m/>
    <m/>
    <m/>
  </r>
  <r>
    <x v="108"/>
    <x v="3498"/>
    <n v="502"/>
    <s v="MintCooler"/>
    <n v="50.884"/>
    <n v="73.953000000000003"/>
    <x v="3419"/>
    <m/>
    <m/>
    <m/>
    <m/>
    <x v="12"/>
    <m/>
    <m/>
    <m/>
  </r>
  <r>
    <x v="9"/>
    <x v="3499"/>
    <n v="257"/>
    <s v="FizzBerry"/>
    <n v="52.252000000000002"/>
    <n v="73.953000000000003"/>
    <x v="3420"/>
    <m/>
    <m/>
    <m/>
    <m/>
    <x v="12"/>
    <m/>
    <m/>
    <m/>
  </r>
  <r>
    <x v="300"/>
    <x v="3500"/>
    <n v="2116"/>
    <s v="FizzBerry"/>
    <n v="58.143999999999998"/>
    <n v="73.953000000000003"/>
    <x v="3421"/>
    <m/>
    <m/>
    <m/>
    <m/>
    <x v="12"/>
    <m/>
    <m/>
    <m/>
  </r>
  <r>
    <x v="275"/>
    <x v="3501"/>
    <n v="220"/>
    <s v="MangoBliss"/>
    <n v="90.74"/>
    <n v="73.953000000000003"/>
    <x v="3422"/>
    <m/>
    <m/>
    <m/>
    <m/>
    <x v="12"/>
    <m/>
    <m/>
    <m/>
  </r>
  <r>
    <x v="341"/>
    <x v="3502"/>
    <n v="25"/>
    <s v="GingerFizz"/>
    <n v="94.72"/>
    <n v="73.953000000000003"/>
    <x v="3423"/>
    <m/>
    <m/>
    <m/>
    <m/>
    <x v="12"/>
    <m/>
    <m/>
    <m/>
  </r>
  <r>
    <x v="290"/>
    <x v="3503"/>
    <n v="607"/>
    <s v="FizzBerry"/>
    <n v="108.208"/>
    <n v="73.953000000000003"/>
    <x v="3424"/>
    <m/>
    <m/>
    <m/>
    <m/>
    <x v="12"/>
    <m/>
    <m/>
    <m/>
  </r>
  <r>
    <x v="43"/>
    <x v="3504"/>
    <n v="282"/>
    <s v="LemonZest"/>
    <n v="112.15600000000001"/>
    <n v="73.953000000000003"/>
    <x v="3425"/>
    <m/>
    <m/>
    <m/>
    <m/>
    <x v="12"/>
    <m/>
    <m/>
    <m/>
  </r>
  <r>
    <x v="15"/>
    <x v="3505"/>
    <n v="1202"/>
    <s v="GingerFizz"/>
    <n v="118.84"/>
    <n v="73.953000000000003"/>
    <x v="3426"/>
    <m/>
    <m/>
    <m/>
    <m/>
    <x v="12"/>
    <m/>
    <m/>
    <m/>
  </r>
  <r>
    <x v="217"/>
    <x v="3506"/>
    <n v="620"/>
    <s v="ChocoDelight"/>
    <n v="140.76"/>
    <n v="73.953000000000003"/>
    <x v="3427"/>
    <m/>
    <m/>
    <m/>
    <m/>
    <x v="12"/>
    <m/>
    <m/>
    <m/>
  </r>
  <r>
    <x v="318"/>
    <x v="3507"/>
    <n v="1012"/>
    <s v="GingerFizz"/>
    <n v="57.404000000000003"/>
    <n v="74.401200000000003"/>
    <x v="3428"/>
    <m/>
    <m/>
    <m/>
    <m/>
    <x v="12"/>
    <m/>
    <m/>
    <m/>
  </r>
  <r>
    <x v="47"/>
    <x v="3508"/>
    <n v="1270"/>
    <s v="CitrusSplash"/>
    <n v="172.93600000000001"/>
    <n v="74.401200000000003"/>
    <x v="3429"/>
    <m/>
    <m/>
    <m/>
    <m/>
    <x v="12"/>
    <m/>
    <m/>
    <m/>
  </r>
  <r>
    <x v="274"/>
    <x v="3509"/>
    <n v="2672"/>
    <s v="FizzBerry"/>
    <n v="9.8360000000000003"/>
    <n v="74.401200000000003"/>
    <x v="3430"/>
    <m/>
    <m/>
    <m/>
    <m/>
    <x v="12"/>
    <m/>
    <m/>
    <m/>
  </r>
  <r>
    <x v="214"/>
    <x v="3510"/>
    <n v="525"/>
    <s v="FizzBerry"/>
    <n v="29.212"/>
    <n v="74.401200000000003"/>
    <x v="3431"/>
    <m/>
    <m/>
    <m/>
    <m/>
    <x v="12"/>
    <m/>
    <m/>
    <m/>
  </r>
  <r>
    <x v="348"/>
    <x v="3511"/>
    <n v="1486"/>
    <s v="PeachPunch"/>
    <n v="34.968000000000004"/>
    <n v="74.401200000000003"/>
    <x v="3432"/>
    <m/>
    <m/>
    <m/>
    <m/>
    <x v="12"/>
    <m/>
    <m/>
    <m/>
  </r>
  <r>
    <x v="95"/>
    <x v="3512"/>
    <n v="567"/>
    <s v="CitrusSplash"/>
    <n v="36.247999999999998"/>
    <n v="74.401200000000003"/>
    <x v="3433"/>
    <m/>
    <m/>
    <m/>
    <m/>
    <x v="12"/>
    <m/>
    <m/>
    <m/>
  </r>
  <r>
    <x v="346"/>
    <x v="3513"/>
    <n v="2487"/>
    <s v="MangoBliss"/>
    <n v="38.496000000000002"/>
    <n v="74.401200000000003"/>
    <x v="3434"/>
    <m/>
    <m/>
    <m/>
    <m/>
    <x v="12"/>
    <m/>
    <m/>
    <m/>
  </r>
  <r>
    <x v="219"/>
    <x v="3514"/>
    <n v="2307"/>
    <s v="FizzBerry"/>
    <n v="39.171199999999999"/>
    <n v="74.401200000000003"/>
    <x v="3435"/>
    <m/>
    <m/>
    <m/>
    <m/>
    <x v="12"/>
    <m/>
    <m/>
    <m/>
  </r>
  <r>
    <x v="263"/>
    <x v="3515"/>
    <n v="2486"/>
    <s v="TropicalTwist"/>
    <n v="51.423999999999999"/>
    <n v="74.401200000000003"/>
    <x v="3436"/>
    <m/>
    <m/>
    <m/>
    <m/>
    <x v="12"/>
    <m/>
    <m/>
    <m/>
  </r>
  <r>
    <x v="233"/>
    <x v="3516"/>
    <n v="1682"/>
    <s v="FizzBerry"/>
    <n v="55.427999999999997"/>
    <n v="74.401200000000003"/>
    <x v="3437"/>
    <m/>
    <m/>
    <m/>
    <m/>
    <x v="12"/>
    <m/>
    <m/>
    <m/>
  </r>
  <r>
    <x v="278"/>
    <x v="3517"/>
    <n v="385"/>
    <s v="FizzBerry"/>
    <n v="64.912000000000006"/>
    <n v="74.401200000000003"/>
    <x v="3438"/>
    <m/>
    <m/>
    <m/>
    <m/>
    <x v="12"/>
    <m/>
    <m/>
    <m/>
  </r>
  <r>
    <x v="293"/>
    <x v="3518"/>
    <n v="2169"/>
    <s v="CitrusSplash"/>
    <n v="70.572000000000003"/>
    <n v="74.401200000000003"/>
    <x v="3439"/>
    <m/>
    <m/>
    <m/>
    <m/>
    <x v="12"/>
    <m/>
    <m/>
    <m/>
  </r>
  <r>
    <x v="133"/>
    <x v="3519"/>
    <n v="43"/>
    <s v="CitrusSplash"/>
    <n v="77.835999999999999"/>
    <n v="74.401200000000003"/>
    <x v="3440"/>
    <m/>
    <m/>
    <m/>
    <m/>
    <x v="12"/>
    <m/>
    <m/>
    <m/>
  </r>
  <r>
    <x v="42"/>
    <x v="3520"/>
    <n v="1307"/>
    <s v="ChocoDelight"/>
    <n v="110.432"/>
    <n v="74.401200000000003"/>
    <x v="3441"/>
    <m/>
    <m/>
    <m/>
    <m/>
    <x v="12"/>
    <m/>
    <m/>
    <m/>
  </r>
  <r>
    <x v="173"/>
    <x v="3521"/>
    <n v="829"/>
    <s v="PeachPunch"/>
    <n v="112.68"/>
    <n v="74.401200000000003"/>
    <x v="3442"/>
    <m/>
    <m/>
    <m/>
    <m/>
    <x v="12"/>
    <m/>
    <m/>
    <m/>
  </r>
  <r>
    <x v="195"/>
    <x v="3522"/>
    <n v="2232"/>
    <s v="TropicalTwist"/>
    <n v="182.648"/>
    <n v="74.401200000000003"/>
    <x v="3443"/>
    <m/>
    <m/>
    <m/>
    <m/>
    <x v="12"/>
    <m/>
    <m/>
    <m/>
  </r>
  <r>
    <x v="84"/>
    <x v="3523"/>
    <n v="337"/>
    <s v="CitrusSplash"/>
    <n v="198.19200000000001"/>
    <n v="74.401200000000003"/>
    <x v="3444"/>
    <m/>
    <m/>
    <m/>
    <m/>
    <x v="12"/>
    <m/>
    <m/>
    <m/>
  </r>
  <r>
    <x v="161"/>
    <x v="3524"/>
    <n v="2486"/>
    <s v="GingerFizz"/>
    <n v="91.715199999999996"/>
    <n v="74.469200000000001"/>
    <x v="3445"/>
    <m/>
    <m/>
    <m/>
    <m/>
    <x v="12"/>
    <m/>
    <m/>
    <m/>
  </r>
  <r>
    <x v="216"/>
    <x v="3525"/>
    <n v="260"/>
    <s v="BerryBlast"/>
    <n v="106.84399999999999"/>
    <n v="74.580479999999994"/>
    <x v="3446"/>
    <m/>
    <m/>
    <m/>
    <m/>
    <x v="12"/>
    <m/>
    <m/>
    <m/>
  </r>
  <r>
    <x v="138"/>
    <x v="3526"/>
    <n v="2468"/>
    <s v="BerryBlast"/>
    <n v="114.38"/>
    <n v="74.580479999999994"/>
    <x v="3447"/>
    <m/>
    <m/>
    <m/>
    <m/>
    <x v="12"/>
    <m/>
    <m/>
    <m/>
  </r>
  <r>
    <x v="73"/>
    <x v="3527"/>
    <n v="2656"/>
    <s v="MangoBliss"/>
    <n v="74.710400000000007"/>
    <n v="74.7136"/>
    <x v="3448"/>
    <m/>
    <m/>
    <m/>
    <m/>
    <x v="12"/>
    <m/>
    <m/>
    <m/>
  </r>
  <r>
    <x v="96"/>
    <x v="3528"/>
    <n v="1506"/>
    <s v="LemonZest"/>
    <n v="2.2040000000000002"/>
    <n v="74.849400000000003"/>
    <x v="3449"/>
    <m/>
    <m/>
    <m/>
    <m/>
    <x v="12"/>
    <m/>
    <m/>
    <m/>
  </r>
  <r>
    <x v="259"/>
    <x v="3529"/>
    <n v="1387"/>
    <s v="GingerFizz"/>
    <n v="6.6"/>
    <n v="74.849400000000003"/>
    <x v="3450"/>
    <m/>
    <m/>
    <m/>
    <m/>
    <x v="12"/>
    <m/>
    <m/>
    <m/>
  </r>
  <r>
    <x v="47"/>
    <x v="3530"/>
    <n v="400"/>
    <s v="PeachPunch"/>
    <n v="12.624000000000001"/>
    <n v="74.849400000000003"/>
    <x v="3451"/>
    <m/>
    <m/>
    <m/>
    <m/>
    <x v="12"/>
    <m/>
    <m/>
    <m/>
  </r>
  <r>
    <x v="224"/>
    <x v="3531"/>
    <n v="1735"/>
    <s v="CitrusSplash"/>
    <n v="19.972000000000001"/>
    <n v="74.849400000000003"/>
    <x v="3452"/>
    <m/>
    <m/>
    <m/>
    <m/>
    <x v="12"/>
    <m/>
    <m/>
    <m/>
  </r>
  <r>
    <x v="306"/>
    <x v="3532"/>
    <n v="546"/>
    <s v="MintCooler"/>
    <n v="22.74"/>
    <n v="74.849400000000003"/>
    <x v="3453"/>
    <m/>
    <m/>
    <m/>
    <m/>
    <x v="12"/>
    <m/>
    <m/>
    <m/>
  </r>
  <r>
    <x v="214"/>
    <x v="3533"/>
    <n v="2432"/>
    <s v="GingerFizz"/>
    <n v="23.864000000000001"/>
    <n v="74.849400000000003"/>
    <x v="3454"/>
    <m/>
    <m/>
    <m/>
    <m/>
    <x v="12"/>
    <m/>
    <m/>
    <m/>
  </r>
  <r>
    <x v="233"/>
    <x v="3534"/>
    <n v="2455"/>
    <s v="MangoBliss"/>
    <n v="24.931999999999999"/>
    <n v="74.849400000000003"/>
    <x v="3455"/>
    <m/>
    <m/>
    <m/>
    <m/>
    <x v="12"/>
    <m/>
    <m/>
    <m/>
  </r>
  <r>
    <x v="348"/>
    <x v="3535"/>
    <n v="1953"/>
    <s v="GingerFizz"/>
    <n v="29.036000000000001"/>
    <n v="74.849400000000003"/>
    <x v="3456"/>
    <m/>
    <m/>
    <m/>
    <m/>
    <x v="12"/>
    <m/>
    <m/>
    <m/>
  </r>
  <r>
    <x v="60"/>
    <x v="3536"/>
    <n v="2534"/>
    <s v="FizzBerry"/>
    <n v="34.584000000000003"/>
    <n v="74.849400000000003"/>
    <x v="3457"/>
    <m/>
    <m/>
    <m/>
    <m/>
    <x v="12"/>
    <m/>
    <m/>
    <m/>
  </r>
  <r>
    <x v="39"/>
    <x v="3537"/>
    <n v="568"/>
    <s v="CitrusSplash"/>
    <n v="40.423999999999999"/>
    <n v="74.849400000000003"/>
    <x v="3458"/>
    <m/>
    <m/>
    <m/>
    <m/>
    <x v="12"/>
    <m/>
    <m/>
    <m/>
  </r>
  <r>
    <x v="153"/>
    <x v="3538"/>
    <n v="18"/>
    <s v="ChocoDelight"/>
    <n v="41.716000000000001"/>
    <n v="74.849400000000003"/>
    <x v="3459"/>
    <m/>
    <m/>
    <m/>
    <m/>
    <x v="12"/>
    <m/>
    <m/>
    <m/>
  </r>
  <r>
    <x v="131"/>
    <x v="3539"/>
    <n v="756"/>
    <s v="TropicalTwist"/>
    <n v="60.956000000000003"/>
    <n v="74.849400000000003"/>
    <x v="3460"/>
    <m/>
    <m/>
    <m/>
    <m/>
    <x v="12"/>
    <m/>
    <m/>
    <m/>
  </r>
  <r>
    <x v="244"/>
    <x v="3540"/>
    <n v="437"/>
    <s v="FizzBerry"/>
    <n v="63.204000000000001"/>
    <n v="74.849400000000003"/>
    <x v="3461"/>
    <m/>
    <m/>
    <m/>
    <m/>
    <x v="12"/>
    <m/>
    <m/>
    <m/>
  </r>
  <r>
    <x v="220"/>
    <x v="3541"/>
    <n v="523"/>
    <s v="LemonZest"/>
    <n v="71.992000000000004"/>
    <n v="74.849400000000003"/>
    <x v="3462"/>
    <m/>
    <m/>
    <m/>
    <m/>
    <x v="12"/>
    <m/>
    <m/>
    <m/>
  </r>
  <r>
    <x v="123"/>
    <x v="3542"/>
    <n v="1405"/>
    <s v="ChocoDelight"/>
    <n v="78.42"/>
    <n v="74.849400000000003"/>
    <x v="3463"/>
    <m/>
    <m/>
    <m/>
    <m/>
    <x v="12"/>
    <m/>
    <m/>
    <m/>
  </r>
  <r>
    <x v="189"/>
    <x v="3543"/>
    <n v="356"/>
    <s v="ChocoDelight"/>
    <n v="86.808000000000007"/>
    <n v="74.849400000000003"/>
    <x v="3464"/>
    <m/>
    <m/>
    <m/>
    <m/>
    <x v="12"/>
    <m/>
    <m/>
    <m/>
  </r>
  <r>
    <x v="13"/>
    <x v="3544"/>
    <n v="2162"/>
    <s v="PeachPunch"/>
    <n v="90.18"/>
    <n v="74.849400000000003"/>
    <x v="3465"/>
    <m/>
    <m/>
    <m/>
    <m/>
    <x v="12"/>
    <m/>
    <m/>
    <m/>
  </r>
  <r>
    <x v="23"/>
    <x v="3545"/>
    <n v="1381"/>
    <s v="TropicalTwist"/>
    <n v="91.652000000000001"/>
    <n v="74.849400000000003"/>
    <x v="3466"/>
    <m/>
    <m/>
    <m/>
    <m/>
    <x v="12"/>
    <m/>
    <m/>
    <m/>
  </r>
  <r>
    <x v="312"/>
    <x v="3546"/>
    <n v="331"/>
    <s v="CitrusSplash"/>
    <n v="100.9"/>
    <n v="74.849400000000003"/>
    <x v="3467"/>
    <m/>
    <m/>
    <m/>
    <m/>
    <x v="12"/>
    <m/>
    <m/>
    <m/>
  </r>
  <r>
    <x v="80"/>
    <x v="3547"/>
    <n v="2421"/>
    <s v="GingerFizz"/>
    <n v="113.608"/>
    <n v="74.849400000000003"/>
    <x v="3468"/>
    <m/>
    <m/>
    <m/>
    <m/>
    <x v="12"/>
    <m/>
    <m/>
    <m/>
  </r>
  <r>
    <x v="360"/>
    <x v="3548"/>
    <n v="2084"/>
    <s v="PeachPunch"/>
    <n v="126.752"/>
    <n v="74.849400000000003"/>
    <x v="3469"/>
    <m/>
    <m/>
    <m/>
    <m/>
    <x v="12"/>
    <m/>
    <m/>
    <m/>
  </r>
  <r>
    <x v="333"/>
    <x v="3549"/>
    <n v="2671"/>
    <s v="PeachPunch"/>
    <n v="126.752"/>
    <n v="74.849400000000003"/>
    <x v="3469"/>
    <m/>
    <m/>
    <m/>
    <m/>
    <x v="12"/>
    <m/>
    <m/>
    <m/>
  </r>
  <r>
    <x v="222"/>
    <x v="3550"/>
    <n v="1275"/>
    <s v="MangoBliss"/>
    <n v="139.928"/>
    <n v="74.849400000000003"/>
    <x v="3470"/>
    <m/>
    <m/>
    <m/>
    <m/>
    <x v="12"/>
    <m/>
    <m/>
    <m/>
  </r>
  <r>
    <x v="163"/>
    <x v="3551"/>
    <n v="916"/>
    <s v="FizzBerry"/>
    <n v="167.74799999999999"/>
    <n v="74.849400000000003"/>
    <x v="3471"/>
    <m/>
    <m/>
    <m/>
    <m/>
    <x v="12"/>
    <m/>
    <m/>
    <m/>
  </r>
  <r>
    <x v="283"/>
    <x v="3552"/>
    <n v="1530"/>
    <s v="CitrusSplash"/>
    <n v="4.2005759999999999"/>
    <n v="75.025599999999997"/>
    <x v="3472"/>
    <m/>
    <m/>
    <m/>
    <m/>
    <x v="12"/>
    <m/>
    <m/>
    <m/>
  </r>
  <r>
    <x v="147"/>
    <x v="3553"/>
    <n v="2441"/>
    <s v="ChocoDelight"/>
    <n v="86.822400000000002"/>
    <n v="75.155600000000007"/>
    <x v="3473"/>
    <m/>
    <m/>
    <m/>
    <m/>
    <x v="12"/>
    <m/>
    <m/>
    <m/>
  </r>
  <r>
    <x v="219"/>
    <x v="3554"/>
    <n v="1534"/>
    <s v="CitrusSplash"/>
    <n v="6.42"/>
    <n v="75.297600000000003"/>
    <x v="3474"/>
    <m/>
    <m/>
    <m/>
    <m/>
    <x v="12"/>
    <m/>
    <m/>
    <m/>
  </r>
  <r>
    <x v="288"/>
    <x v="3555"/>
    <n v="545"/>
    <s v="LemonZest"/>
    <n v="10.44"/>
    <n v="75.297600000000003"/>
    <x v="3475"/>
    <m/>
    <m/>
    <m/>
    <m/>
    <x v="12"/>
    <m/>
    <m/>
    <m/>
  </r>
  <r>
    <x v="198"/>
    <x v="3556"/>
    <n v="1908"/>
    <s v="CitrusSplash"/>
    <n v="13.811999999999999"/>
    <n v="75.297600000000003"/>
    <x v="3476"/>
    <m/>
    <m/>
    <m/>
    <m/>
    <x v="12"/>
    <m/>
    <m/>
    <m/>
  </r>
  <r>
    <x v="167"/>
    <x v="3557"/>
    <n v="1725"/>
    <s v="TropicalTwist"/>
    <n v="26.652000000000001"/>
    <n v="75.297600000000003"/>
    <x v="3477"/>
    <m/>
    <m/>
    <m/>
    <m/>
    <x v="12"/>
    <m/>
    <m/>
    <m/>
  </r>
  <r>
    <x v="320"/>
    <x v="3558"/>
    <n v="2077"/>
    <s v="MangoBliss"/>
    <n v="27.1"/>
    <n v="75.297600000000003"/>
    <x v="3478"/>
    <m/>
    <m/>
    <m/>
    <m/>
    <x v="12"/>
    <m/>
    <m/>
    <m/>
  </r>
  <r>
    <x v="287"/>
    <x v="3559"/>
    <n v="2089"/>
    <s v="FizzBerry"/>
    <n v="30.675999999999998"/>
    <n v="75.297600000000003"/>
    <x v="3479"/>
    <m/>
    <m/>
    <m/>
    <m/>
    <x v="12"/>
    <m/>
    <m/>
    <m/>
  </r>
  <r>
    <x v="109"/>
    <x v="3560"/>
    <n v="2132"/>
    <s v="FizzBerry"/>
    <n v="34.520000000000003"/>
    <n v="75.297600000000003"/>
    <x v="3480"/>
    <m/>
    <m/>
    <m/>
    <m/>
    <x v="12"/>
    <m/>
    <m/>
    <m/>
  </r>
  <r>
    <x v="235"/>
    <x v="3561"/>
    <n v="1488"/>
    <s v="CitrusSplash"/>
    <n v="36.768000000000001"/>
    <n v="75.297600000000003"/>
    <x v="3481"/>
    <m/>
    <m/>
    <m/>
    <m/>
    <x v="12"/>
    <m/>
    <m/>
    <m/>
  </r>
  <r>
    <x v="11"/>
    <x v="3562"/>
    <n v="1581"/>
    <s v="GingerFizz"/>
    <n v="37.892000000000003"/>
    <n v="75.297600000000003"/>
    <x v="3482"/>
    <m/>
    <m/>
    <m/>
    <m/>
    <x v="12"/>
    <m/>
    <m/>
    <m/>
  </r>
  <r>
    <x v="49"/>
    <x v="3563"/>
    <n v="1442"/>
    <s v="TropicalTwist"/>
    <n v="41.264000000000003"/>
    <n v="75.297600000000003"/>
    <x v="3483"/>
    <m/>
    <m/>
    <m/>
    <m/>
    <x v="12"/>
    <m/>
    <m/>
    <m/>
  </r>
  <r>
    <x v="56"/>
    <x v="3564"/>
    <n v="1791"/>
    <s v="MintCooler"/>
    <n v="41.264000000000003"/>
    <n v="75.297600000000003"/>
    <x v="3483"/>
    <m/>
    <m/>
    <m/>
    <m/>
    <x v="12"/>
    <m/>
    <m/>
    <m/>
  </r>
  <r>
    <x v="161"/>
    <x v="3565"/>
    <n v="2012"/>
    <s v="ChocoDelight"/>
    <n v="46.884"/>
    <n v="75.297600000000003"/>
    <x v="3484"/>
    <m/>
    <m/>
    <m/>
    <m/>
    <x v="12"/>
    <m/>
    <m/>
    <m/>
  </r>
  <r>
    <x v="319"/>
    <x v="3566"/>
    <n v="646"/>
    <s v="MangoBliss"/>
    <n v="52.027999999999999"/>
    <n v="75.297600000000003"/>
    <x v="3485"/>
    <m/>
    <m/>
    <m/>
    <m/>
    <x v="12"/>
    <m/>
    <m/>
    <m/>
  </r>
  <r>
    <x v="241"/>
    <x v="3567"/>
    <n v="591"/>
    <s v="MintCooler"/>
    <n v="60.372"/>
    <n v="75.297600000000003"/>
    <x v="3486"/>
    <m/>
    <m/>
    <m/>
    <m/>
    <x v="12"/>
    <m/>
    <m/>
    <m/>
  </r>
  <r>
    <x v="294"/>
    <x v="3568"/>
    <n v="2356"/>
    <s v="CitrusSplash"/>
    <n v="74.507999999999996"/>
    <n v="75.297600000000003"/>
    <x v="3487"/>
    <m/>
    <m/>
    <m/>
    <m/>
    <x v="12"/>
    <m/>
    <m/>
    <m/>
  </r>
  <r>
    <x v="187"/>
    <x v="3569"/>
    <n v="576"/>
    <s v="FizzBerry"/>
    <n v="89.12"/>
    <n v="75.297600000000003"/>
    <x v="3488"/>
    <m/>
    <m/>
    <m/>
    <m/>
    <x v="12"/>
    <m/>
    <m/>
    <m/>
  </r>
  <r>
    <x v="113"/>
    <x v="3570"/>
    <n v="1839"/>
    <s v="MintCooler"/>
    <n v="89.596000000000004"/>
    <n v="75.297600000000003"/>
    <x v="3489"/>
    <m/>
    <m/>
    <m/>
    <m/>
    <x v="12"/>
    <m/>
    <m/>
    <m/>
  </r>
  <r>
    <x v="264"/>
    <x v="3571"/>
    <n v="588"/>
    <s v="GingerFizz"/>
    <n v="96.988"/>
    <n v="75.297600000000003"/>
    <x v="3490"/>
    <m/>
    <m/>
    <m/>
    <m/>
    <x v="12"/>
    <m/>
    <m/>
    <m/>
  </r>
  <r>
    <x v="178"/>
    <x v="3572"/>
    <n v="1674"/>
    <s v="MintCooler"/>
    <n v="106.456"/>
    <n v="75.297600000000003"/>
    <x v="3491"/>
    <m/>
    <m/>
    <m/>
    <m/>
    <x v="12"/>
    <m/>
    <m/>
    <m/>
  </r>
  <r>
    <x v="158"/>
    <x v="3573"/>
    <n v="1145"/>
    <s v="MintCooler"/>
    <n v="108.22799999999999"/>
    <n v="75.297600000000003"/>
    <x v="3492"/>
    <m/>
    <m/>
    <m/>
    <m/>
    <x v="12"/>
    <m/>
    <m/>
    <m/>
  </r>
  <r>
    <x v="91"/>
    <x v="3574"/>
    <n v="1892"/>
    <s v="CitrusSplash"/>
    <n v="108.70399999999999"/>
    <n v="75.297600000000003"/>
    <x v="3493"/>
    <m/>
    <m/>
    <m/>
    <m/>
    <x v="12"/>
    <m/>
    <m/>
    <m/>
  </r>
  <r>
    <x v="284"/>
    <x v="3575"/>
    <n v="462"/>
    <s v="MangoBliss"/>
    <n v="116.72799999999999"/>
    <n v="75.297600000000003"/>
    <x v="3494"/>
    <m/>
    <m/>
    <m/>
    <m/>
    <x v="12"/>
    <m/>
    <m/>
    <m/>
  </r>
  <r>
    <x v="204"/>
    <x v="3576"/>
    <n v="390"/>
    <s v="LemonZest"/>
    <n v="117.252"/>
    <n v="75.297600000000003"/>
    <x v="3495"/>
    <m/>
    <m/>
    <m/>
    <m/>
    <x v="12"/>
    <m/>
    <m/>
    <m/>
  </r>
  <r>
    <x v="345"/>
    <x v="3577"/>
    <n v="432"/>
    <s v="TropicalTwist"/>
    <n v="144.124"/>
    <n v="75.297600000000003"/>
    <x v="3496"/>
    <m/>
    <m/>
    <m/>
    <m/>
    <x v="12"/>
    <m/>
    <m/>
    <m/>
  </r>
  <r>
    <x v="261"/>
    <x v="3578"/>
    <n v="676"/>
    <s v="PeachPunch"/>
    <n v="159.16399999999999"/>
    <n v="75.297600000000003"/>
    <x v="3497"/>
    <m/>
    <m/>
    <m/>
    <m/>
    <x v="12"/>
    <m/>
    <m/>
    <m/>
  </r>
  <r>
    <x v="148"/>
    <x v="3579"/>
    <n v="1254"/>
    <s v="GingerFizz"/>
    <n v="199.2"/>
    <n v="75.297600000000003"/>
    <x v="3498"/>
    <m/>
    <m/>
    <m/>
    <m/>
    <x v="12"/>
    <m/>
    <m/>
    <m/>
  </r>
  <r>
    <x v="35"/>
    <x v="3580"/>
    <n v="2510"/>
    <s v="CitrusSplash"/>
    <n v="199.8304"/>
    <n v="75.472800000000007"/>
    <x v="3499"/>
    <m/>
    <m/>
    <m/>
    <m/>
    <x v="12"/>
    <m/>
    <m/>
    <m/>
  </r>
  <r>
    <x v="61"/>
    <x v="3581"/>
    <n v="2413"/>
    <s v="CitrusSplash"/>
    <n v="244.4032"/>
    <n v="75.587199999999996"/>
    <x v="3500"/>
    <m/>
    <m/>
    <m/>
    <m/>
    <x v="12"/>
    <m/>
    <m/>
    <m/>
  </r>
  <r>
    <x v="225"/>
    <x v="3582"/>
    <n v="2157"/>
    <s v="LemonZest"/>
    <n v="239.136"/>
    <n v="75.654799999999994"/>
    <x v="3501"/>
    <m/>
    <m/>
    <m/>
    <m/>
    <x v="12"/>
    <m/>
    <m/>
    <m/>
  </r>
  <r>
    <x v="20"/>
    <x v="3583"/>
    <n v="1668"/>
    <s v="PeachPunch"/>
    <n v="102.5"/>
    <n v="75.745800000000003"/>
    <x v="3502"/>
    <m/>
    <m/>
    <m/>
    <m/>
    <x v="12"/>
    <m/>
    <m/>
    <m/>
  </r>
  <r>
    <x v="269"/>
    <x v="3584"/>
    <n v="1062"/>
    <s v="MintCooler"/>
    <n v="1.34"/>
    <n v="75.745800000000003"/>
    <x v="3503"/>
    <m/>
    <m/>
    <m/>
    <m/>
    <x v="12"/>
    <m/>
    <m/>
    <m/>
  </r>
  <r>
    <x v="102"/>
    <x v="3585"/>
    <n v="299"/>
    <s v="CitrusSplash"/>
    <n v="3.5880000000000001"/>
    <n v="75.745800000000003"/>
    <x v="3504"/>
    <m/>
    <m/>
    <m/>
    <m/>
    <x v="12"/>
    <m/>
    <m/>
    <m/>
  </r>
  <r>
    <x v="274"/>
    <x v="3586"/>
    <n v="832"/>
    <s v="PeachPunch"/>
    <n v="14.396000000000001"/>
    <n v="75.745800000000003"/>
    <x v="3505"/>
    <m/>
    <m/>
    <m/>
    <m/>
    <x v="12"/>
    <m/>
    <m/>
    <m/>
  </r>
  <r>
    <x v="309"/>
    <x v="3587"/>
    <n v="1211"/>
    <s v="LemonZest"/>
    <n v="27.007999999999999"/>
    <n v="75.745800000000003"/>
    <x v="3506"/>
    <m/>
    <m/>
    <m/>
    <m/>
    <x v="12"/>
    <m/>
    <m/>
    <m/>
  </r>
  <r>
    <x v="353"/>
    <x v="3588"/>
    <n v="913"/>
    <s v="FizzBerry"/>
    <n v="30.4"/>
    <n v="75.745800000000003"/>
    <x v="3507"/>
    <m/>
    <m/>
    <m/>
    <m/>
    <x v="12"/>
    <m/>
    <m/>
    <m/>
  </r>
  <r>
    <x v="355"/>
    <x v="3589"/>
    <n v="2750"/>
    <s v="PeachPunch"/>
    <n v="30.888000000000002"/>
    <n v="75.745800000000003"/>
    <x v="3508"/>
    <m/>
    <m/>
    <m/>
    <m/>
    <x v="12"/>
    <m/>
    <m/>
    <m/>
  </r>
  <r>
    <x v="335"/>
    <x v="3590"/>
    <n v="1328"/>
    <s v="GingerFizz"/>
    <n v="59.356000000000002"/>
    <n v="75.745800000000003"/>
    <x v="3509"/>
    <m/>
    <m/>
    <m/>
    <m/>
    <x v="12"/>
    <m/>
    <m/>
    <m/>
  </r>
  <r>
    <x v="110"/>
    <x v="3591"/>
    <n v="473"/>
    <s v="CitrusSplash"/>
    <n v="69.471999999999994"/>
    <n v="75.745800000000003"/>
    <x v="3510"/>
    <m/>
    <m/>
    <m/>
    <m/>
    <x v="12"/>
    <m/>
    <m/>
    <m/>
  </r>
  <r>
    <x v="89"/>
    <x v="3592"/>
    <n v="2207"/>
    <s v="MintCooler"/>
    <n v="76.215999999999994"/>
    <n v="75.745800000000003"/>
    <x v="3511"/>
    <m/>
    <m/>
    <m/>
    <m/>
    <x v="12"/>
    <m/>
    <m/>
    <m/>
  </r>
  <r>
    <x v="199"/>
    <x v="3593"/>
    <n v="2379"/>
    <s v="FizzBerry"/>
    <n v="84.084000000000003"/>
    <n v="75.745800000000003"/>
    <x v="3512"/>
    <m/>
    <m/>
    <m/>
    <m/>
    <x v="12"/>
    <m/>
    <m/>
    <m/>
  </r>
  <r>
    <x v="269"/>
    <x v="3594"/>
    <n v="29"/>
    <s v="TropicalTwist"/>
    <n v="95.756"/>
    <n v="75.745800000000003"/>
    <x v="3513"/>
    <m/>
    <m/>
    <m/>
    <m/>
    <x v="12"/>
    <m/>
    <m/>
    <m/>
  </r>
  <r>
    <x v="116"/>
    <x v="3595"/>
    <n v="2534"/>
    <s v="PeachPunch"/>
    <n v="80.02"/>
    <n v="75.745800000000003"/>
    <x v="3514"/>
    <m/>
    <m/>
    <m/>
    <m/>
    <x v="12"/>
    <m/>
    <m/>
    <m/>
  </r>
  <r>
    <x v="194"/>
    <x v="3596"/>
    <n v="1964"/>
    <s v="FizzBerry"/>
    <n v="130.16800000000001"/>
    <n v="75.745800000000003"/>
    <x v="3515"/>
    <m/>
    <m/>
    <m/>
    <m/>
    <x v="12"/>
    <m/>
    <m/>
    <m/>
  </r>
  <r>
    <x v="30"/>
    <x v="3597"/>
    <n v="2160"/>
    <s v="BerryBlast"/>
    <n v="167.06880000000001"/>
    <n v="75.945999999999998"/>
    <x v="3516"/>
    <m/>
    <m/>
    <m/>
    <m/>
    <x v="12"/>
    <m/>
    <m/>
    <m/>
  </r>
  <r>
    <x v="78"/>
    <x v="3598"/>
    <n v="720"/>
    <s v="BerryBlast"/>
    <n v="61.78"/>
    <n v="76.014719999999997"/>
    <x v="3517"/>
    <m/>
    <m/>
    <m/>
    <m/>
    <x v="12"/>
    <m/>
    <m/>
    <m/>
  </r>
  <r>
    <x v="153"/>
    <x v="3599"/>
    <n v="1222"/>
    <s v="MintCooler"/>
    <n v="1.88"/>
    <n v="76.194000000000003"/>
    <x v="3518"/>
    <m/>
    <m/>
    <m/>
    <m/>
    <x v="12"/>
    <m/>
    <m/>
    <m/>
  </r>
  <r>
    <x v="126"/>
    <x v="3600"/>
    <n v="403"/>
    <s v="ChocoDelight"/>
    <n v="8.6080000000000005"/>
    <n v="76.194000000000003"/>
    <x v="3519"/>
    <m/>
    <m/>
    <m/>
    <m/>
    <x v="12"/>
    <m/>
    <m/>
    <m/>
  </r>
  <r>
    <x v="273"/>
    <x v="3601"/>
    <n v="626"/>
    <s v="CitrusSplash"/>
    <n v="9.5519999999999996"/>
    <n v="76.194000000000003"/>
    <x v="3520"/>
    <m/>
    <m/>
    <m/>
    <m/>
    <x v="12"/>
    <m/>
    <m/>
    <m/>
  </r>
  <r>
    <x v="173"/>
    <x v="3602"/>
    <n v="2288"/>
    <s v="PeachPunch"/>
    <n v="17.228000000000002"/>
    <n v="76.194000000000003"/>
    <x v="3521"/>
    <m/>
    <m/>
    <m/>
    <m/>
    <x v="12"/>
    <m/>
    <m/>
    <m/>
  </r>
  <r>
    <x v="53"/>
    <x v="3603"/>
    <n v="1995"/>
    <s v="ChocoDelight"/>
    <n v="26.22"/>
    <n v="76.194000000000003"/>
    <x v="3522"/>
    <m/>
    <m/>
    <m/>
    <m/>
    <x v="12"/>
    <m/>
    <m/>
    <m/>
  </r>
  <r>
    <x v="124"/>
    <x v="3604"/>
    <n v="1404"/>
    <s v="MintCooler"/>
    <n v="28.867999999999999"/>
    <n v="76.194000000000003"/>
    <x v="3523"/>
    <m/>
    <m/>
    <m/>
    <m/>
    <x v="12"/>
    <m/>
    <m/>
    <m/>
  </r>
  <r>
    <x v="236"/>
    <x v="3605"/>
    <n v="199"/>
    <s v="MintCooler"/>
    <n v="31.103999999999999"/>
    <n v="76.194000000000003"/>
    <x v="3524"/>
    <m/>
    <m/>
    <m/>
    <m/>
    <x v="12"/>
    <m/>
    <m/>
    <m/>
  </r>
  <r>
    <x v="134"/>
    <x v="3606"/>
    <n v="1268"/>
    <s v="TropicalTwist"/>
    <n v="36.335999999999999"/>
    <n v="76.194000000000003"/>
    <x v="3525"/>
    <m/>
    <m/>
    <m/>
    <m/>
    <x v="12"/>
    <m/>
    <m/>
    <m/>
  </r>
  <r>
    <x v="319"/>
    <x v="3607"/>
    <n v="2440"/>
    <s v="ChocoDelight"/>
    <n v="61.451999999999998"/>
    <n v="76.194000000000003"/>
    <x v="3526"/>
    <m/>
    <m/>
    <m/>
    <m/>
    <x v="12"/>
    <m/>
    <m/>
    <m/>
  </r>
  <r>
    <x v="243"/>
    <x v="3608"/>
    <n v="382"/>
    <s v="PeachPunch"/>
    <n v="64.823999999999998"/>
    <n v="76.194000000000003"/>
    <x v="3527"/>
    <m/>
    <m/>
    <m/>
    <m/>
    <x v="12"/>
    <m/>
    <m/>
    <m/>
  </r>
  <r>
    <x v="265"/>
    <x v="3609"/>
    <n v="1874"/>
    <s v="CitrusSplash"/>
    <n v="77.772000000000006"/>
    <n v="76.194000000000003"/>
    <x v="3528"/>
    <m/>
    <m/>
    <m/>
    <m/>
    <x v="12"/>
    <m/>
    <m/>
    <m/>
  </r>
  <r>
    <x v="116"/>
    <x v="3610"/>
    <n v="1328"/>
    <s v="MangoBliss"/>
    <n v="79.048000000000002"/>
    <n v="76.194000000000003"/>
    <x v="3529"/>
    <m/>
    <m/>
    <m/>
    <m/>
    <x v="12"/>
    <m/>
    <m/>
    <m/>
  </r>
  <r>
    <x v="97"/>
    <x v="3611"/>
    <n v="2403"/>
    <s v="CitrusSplash"/>
    <n v="84.668000000000006"/>
    <n v="76.194000000000003"/>
    <x v="3530"/>
    <m/>
    <m/>
    <m/>
    <m/>
    <x v="12"/>
    <m/>
    <m/>
    <m/>
  </r>
  <r>
    <x v="105"/>
    <x v="3612"/>
    <n v="2513"/>
    <s v="LemonZest"/>
    <n v="96.296000000000006"/>
    <n v="76.194000000000003"/>
    <x v="3531"/>
    <m/>
    <m/>
    <m/>
    <m/>
    <x v="12"/>
    <m/>
    <m/>
    <m/>
  </r>
  <r>
    <x v="271"/>
    <x v="3613"/>
    <n v="2452"/>
    <s v="CitrusSplash"/>
    <n v="98.156000000000006"/>
    <n v="76.194000000000003"/>
    <x v="3532"/>
    <m/>
    <m/>
    <m/>
    <m/>
    <x v="12"/>
    <m/>
    <m/>
    <m/>
  </r>
  <r>
    <x v="280"/>
    <x v="3614"/>
    <n v="2423"/>
    <s v="LemonZest"/>
    <n v="101.916"/>
    <n v="76.194000000000003"/>
    <x v="3533"/>
    <m/>
    <m/>
    <m/>
    <m/>
    <x v="12"/>
    <m/>
    <m/>
    <m/>
  </r>
  <r>
    <x v="259"/>
    <x v="3615"/>
    <n v="892"/>
    <s v="MangoBliss"/>
    <n v="139.85599999999999"/>
    <n v="76.194000000000003"/>
    <x v="3534"/>
    <m/>
    <m/>
    <m/>
    <m/>
    <x v="12"/>
    <m/>
    <m/>
    <m/>
  </r>
  <r>
    <x v="318"/>
    <x v="3616"/>
    <n v="2777"/>
    <s v="FizzBerry"/>
    <n v="2.42"/>
    <n v="76.642200000000003"/>
    <x v="3535"/>
    <m/>
    <m/>
    <m/>
    <m/>
    <x v="12"/>
    <m/>
    <m/>
    <m/>
  </r>
  <r>
    <x v="207"/>
    <x v="3617"/>
    <n v="1820"/>
    <s v="MintCooler"/>
    <n v="3.2"/>
    <n v="76.642200000000003"/>
    <x v="3536"/>
    <m/>
    <m/>
    <m/>
    <m/>
    <x v="12"/>
    <m/>
    <m/>
    <m/>
  </r>
  <r>
    <x v="268"/>
    <x v="3618"/>
    <n v="1636"/>
    <s v="TropicalTwist"/>
    <n v="4.6680000000000001"/>
    <n v="76.642200000000003"/>
    <x v="3537"/>
    <m/>
    <m/>
    <m/>
    <m/>
    <x v="12"/>
    <m/>
    <m/>
    <m/>
  </r>
  <r>
    <x v="140"/>
    <x v="3619"/>
    <n v="1825"/>
    <s v="PeachPunch"/>
    <n v="8.82"/>
    <n v="76.642200000000003"/>
    <x v="3538"/>
    <m/>
    <m/>
    <m/>
    <m/>
    <x v="12"/>
    <m/>
    <m/>
    <m/>
  </r>
  <r>
    <x v="255"/>
    <x v="3620"/>
    <n v="952"/>
    <s v="FizzBerry"/>
    <n v="12.496"/>
    <n v="76.642200000000003"/>
    <x v="3539"/>
    <m/>
    <m/>
    <m/>
    <m/>
    <x v="12"/>
    <m/>
    <m/>
    <m/>
  </r>
  <r>
    <x v="209"/>
    <x v="3621"/>
    <n v="2512"/>
    <s v="LemonZest"/>
    <n v="20.404"/>
    <n v="76.642200000000003"/>
    <x v="3540"/>
    <m/>
    <m/>
    <m/>
    <m/>
    <x v="12"/>
    <m/>
    <m/>
    <m/>
  </r>
  <r>
    <x v="219"/>
    <x v="3622"/>
    <n v="1542"/>
    <s v="GingerFizz"/>
    <n v="59.744"/>
    <n v="76.642200000000003"/>
    <x v="3541"/>
    <m/>
    <m/>
    <m/>
    <m/>
    <x v="12"/>
    <m/>
    <m/>
    <m/>
  </r>
  <r>
    <x v="349"/>
    <x v="3623"/>
    <n v="1181"/>
    <s v="TropicalTwist"/>
    <n v="65.364000000000004"/>
    <n v="76.642200000000003"/>
    <x v="3542"/>
    <m/>
    <m/>
    <m/>
    <m/>
    <x v="12"/>
    <m/>
    <m/>
    <m/>
  </r>
  <r>
    <x v="168"/>
    <x v="3624"/>
    <n v="1424"/>
    <s v="MangoBliss"/>
    <n v="77.384"/>
    <n v="76.642200000000003"/>
    <x v="3543"/>
    <m/>
    <m/>
    <m/>
    <m/>
    <x v="12"/>
    <m/>
    <m/>
    <m/>
  </r>
  <r>
    <x v="313"/>
    <x v="3625"/>
    <n v="2403"/>
    <s v="MintCooler"/>
    <n v="90.872"/>
    <n v="76.642200000000003"/>
    <x v="3544"/>
    <m/>
    <m/>
    <m/>
    <m/>
    <x v="12"/>
    <m/>
    <m/>
    <m/>
  </r>
  <r>
    <x v="136"/>
    <x v="3626"/>
    <n v="1125"/>
    <s v="CitrusSplash"/>
    <n v="90.96"/>
    <n v="76.642200000000003"/>
    <x v="3545"/>
    <m/>
    <m/>
    <m/>
    <m/>
    <x v="12"/>
    <m/>
    <m/>
    <m/>
  </r>
  <r>
    <x v="35"/>
    <x v="3627"/>
    <n v="2562"/>
    <s v="FizzBerry"/>
    <n v="111.76"/>
    <n v="76.642200000000003"/>
    <x v="3546"/>
    <m/>
    <m/>
    <m/>
    <m/>
    <x v="12"/>
    <m/>
    <m/>
    <m/>
  </r>
  <r>
    <x v="339"/>
    <x v="3628"/>
    <n v="1158"/>
    <s v="ChocoDelight"/>
    <n v="119.044"/>
    <n v="76.642200000000003"/>
    <x v="3547"/>
    <m/>
    <m/>
    <m/>
    <m/>
    <x v="12"/>
    <m/>
    <m/>
    <m/>
  </r>
  <r>
    <x v="117"/>
    <x v="3629"/>
    <n v="461"/>
    <s v="GingerFizz"/>
    <n v="127.964"/>
    <n v="76.642200000000003"/>
    <x v="3548"/>
    <m/>
    <m/>
    <m/>
    <m/>
    <x v="12"/>
    <m/>
    <m/>
    <m/>
  </r>
  <r>
    <x v="110"/>
    <x v="3630"/>
    <n v="1015"/>
    <s v="MangoBliss"/>
    <n v="153.21199999999999"/>
    <n v="76.642200000000003"/>
    <x v="3549"/>
    <m/>
    <m/>
    <m/>
    <m/>
    <x v="12"/>
    <m/>
    <m/>
    <m/>
  </r>
  <r>
    <x v="311"/>
    <x v="3631"/>
    <n v="2822"/>
    <s v="BerryBlast"/>
    <n v="31.192"/>
    <n v="76.731840000000005"/>
    <x v="3550"/>
    <m/>
    <m/>
    <m/>
    <m/>
    <x v="12"/>
    <m/>
    <m/>
    <m/>
  </r>
  <r>
    <x v="61"/>
    <x v="3632"/>
    <n v="821"/>
    <s v="BerryBlast"/>
    <n v="81.207999999999998"/>
    <n v="76.731840000000005"/>
    <x v="3551"/>
    <m/>
    <m/>
    <m/>
    <m/>
    <x v="12"/>
    <m/>
    <m/>
    <m/>
  </r>
  <r>
    <x v="199"/>
    <x v="3633"/>
    <n v="527"/>
    <s v="LemonZest"/>
    <n v="274.60160000000002"/>
    <n v="76.991200000000006"/>
    <x v="3552"/>
    <m/>
    <m/>
    <m/>
    <m/>
    <x v="12"/>
    <m/>
    <m/>
    <m/>
  </r>
  <r>
    <x v="86"/>
    <x v="3634"/>
    <n v="1191"/>
    <s v="MangoBliss"/>
    <n v="110.864"/>
    <n v="77.090400000000002"/>
    <x v="3553"/>
    <m/>
    <m/>
    <m/>
    <m/>
    <x v="12"/>
    <m/>
    <m/>
    <m/>
  </r>
  <r>
    <x v="194"/>
    <x v="3635"/>
    <n v="1868"/>
    <s v="CitrusSplash"/>
    <n v="1.536"/>
    <n v="77.090400000000002"/>
    <x v="3554"/>
    <m/>
    <m/>
    <m/>
    <m/>
    <x v="12"/>
    <m/>
    <m/>
    <m/>
  </r>
  <r>
    <x v="175"/>
    <x v="3636"/>
    <n v="1085"/>
    <s v="MintCooler"/>
    <n v="2.66"/>
    <n v="77.090400000000002"/>
    <x v="3555"/>
    <m/>
    <m/>
    <m/>
    <m/>
    <x v="12"/>
    <m/>
    <m/>
    <m/>
  </r>
  <r>
    <x v="4"/>
    <x v="3637"/>
    <n v="1569"/>
    <s v="MintCooler"/>
    <n v="8.1639999999999997"/>
    <n v="77.090400000000002"/>
    <x v="3556"/>
    <m/>
    <m/>
    <m/>
    <m/>
    <x v="12"/>
    <m/>
    <m/>
    <m/>
  </r>
  <r>
    <x v="73"/>
    <x v="3638"/>
    <n v="545"/>
    <s v="MintCooler"/>
    <n v="13.848000000000001"/>
    <n v="77.090400000000002"/>
    <x v="3557"/>
    <m/>
    <m/>
    <m/>
    <m/>
    <x v="12"/>
    <m/>
    <m/>
    <m/>
  </r>
  <r>
    <x v="296"/>
    <x v="3639"/>
    <n v="1145"/>
    <s v="LemonZest"/>
    <n v="13.9"/>
    <n v="77.090400000000002"/>
    <x v="3558"/>
    <m/>
    <m/>
    <m/>
    <m/>
    <x v="12"/>
    <m/>
    <m/>
    <m/>
  </r>
  <r>
    <x v="12"/>
    <x v="3640"/>
    <n v="1878"/>
    <s v="ChocoDelight"/>
    <n v="18.975999999999999"/>
    <n v="77.090400000000002"/>
    <x v="3559"/>
    <m/>
    <m/>
    <m/>
    <m/>
    <x v="12"/>
    <m/>
    <m/>
    <m/>
  </r>
  <r>
    <x v="269"/>
    <x v="3641"/>
    <n v="1560"/>
    <s v="TropicalTwist"/>
    <n v="21.212"/>
    <n v="77.090400000000002"/>
    <x v="3560"/>
    <m/>
    <m/>
    <m/>
    <m/>
    <x v="12"/>
    <m/>
    <m/>
    <m/>
  </r>
  <r>
    <x v="135"/>
    <x v="3642"/>
    <n v="899"/>
    <s v="TropicalTwist"/>
    <n v="24.315999999999999"/>
    <n v="77.090400000000002"/>
    <x v="3561"/>
    <m/>
    <m/>
    <m/>
    <m/>
    <x v="12"/>
    <m/>
    <m/>
    <m/>
  </r>
  <r>
    <x v="15"/>
    <x v="3643"/>
    <n v="472"/>
    <s v="MangoBliss"/>
    <n v="27.116"/>
    <n v="77.090400000000002"/>
    <x v="3562"/>
    <m/>
    <m/>
    <m/>
    <m/>
    <x v="12"/>
    <m/>
    <m/>
    <m/>
  </r>
  <r>
    <x v="61"/>
    <x v="3644"/>
    <n v="2295"/>
    <s v="GingerFizz"/>
    <n v="27.388000000000002"/>
    <n v="77.090400000000002"/>
    <x v="3563"/>
    <m/>
    <m/>
    <m/>
    <m/>
    <x v="12"/>
    <m/>
    <m/>
    <m/>
  </r>
  <r>
    <x v="83"/>
    <x v="3645"/>
    <n v="1288"/>
    <s v="GingerFizz"/>
    <n v="36.176000000000002"/>
    <n v="77.090400000000002"/>
    <x v="3564"/>
    <m/>
    <m/>
    <m/>
    <m/>
    <x v="12"/>
    <m/>
    <m/>
    <m/>
  </r>
  <r>
    <x v="208"/>
    <x v="3646"/>
    <n v="302"/>
    <s v="PeachPunch"/>
    <n v="40.06"/>
    <n v="77.090400000000002"/>
    <x v="3565"/>
    <m/>
    <m/>
    <m/>
    <m/>
    <x v="12"/>
    <m/>
    <m/>
    <m/>
  </r>
  <r>
    <x v="358"/>
    <x v="3647"/>
    <n v="212"/>
    <s v="LemonZest"/>
    <n v="42.328000000000003"/>
    <n v="77.090400000000002"/>
    <x v="3566"/>
    <m/>
    <m/>
    <m/>
    <m/>
    <x v="12"/>
    <m/>
    <m/>
    <m/>
  </r>
  <r>
    <x v="97"/>
    <x v="3648"/>
    <n v="1479"/>
    <s v="ChocoDelight"/>
    <n v="52.116"/>
    <n v="77.090400000000002"/>
    <x v="3567"/>
    <m/>
    <m/>
    <m/>
    <m/>
    <x v="12"/>
    <m/>
    <m/>
    <m/>
  </r>
  <r>
    <x v="7"/>
    <x v="3649"/>
    <n v="1103"/>
    <s v="MangoBliss"/>
    <n v="53.24"/>
    <n v="77.090400000000002"/>
    <x v="3568"/>
    <m/>
    <m/>
    <m/>
    <m/>
    <x v="12"/>
    <m/>
    <m/>
    <m/>
  </r>
  <r>
    <x v="285"/>
    <x v="3650"/>
    <n v="2651"/>
    <s v="LemonZest"/>
    <n v="54.692"/>
    <n v="77.090400000000002"/>
    <x v="3569"/>
    <m/>
    <m/>
    <m/>
    <m/>
    <x v="12"/>
    <m/>
    <m/>
    <m/>
  </r>
  <r>
    <x v="316"/>
    <x v="3651"/>
    <n v="1085"/>
    <s v="LemonZest"/>
    <n v="55.787999999999997"/>
    <n v="77.090400000000002"/>
    <x v="3570"/>
    <m/>
    <m/>
    <m/>
    <m/>
    <x v="12"/>
    <m/>
    <m/>
    <m/>
  </r>
  <r>
    <x v="60"/>
    <x v="3652"/>
    <n v="1024"/>
    <s v="MintCooler"/>
    <n v="60.283999999999999"/>
    <n v="77.090400000000002"/>
    <x v="3571"/>
    <m/>
    <m/>
    <m/>
    <m/>
    <x v="12"/>
    <m/>
    <m/>
    <m/>
  </r>
  <r>
    <x v="172"/>
    <x v="3653"/>
    <n v="208"/>
    <s v="ChocoDelight"/>
    <n v="65.903999999999996"/>
    <n v="77.090400000000002"/>
    <x v="3572"/>
    <m/>
    <m/>
    <m/>
    <m/>
    <x v="12"/>
    <m/>
    <m/>
    <m/>
  </r>
  <r>
    <x v="91"/>
    <x v="3654"/>
    <n v="2298"/>
    <s v="TropicalTwist"/>
    <n v="69.275999999999996"/>
    <n v="77.090400000000002"/>
    <x v="3573"/>
    <m/>
    <m/>
    <m/>
    <m/>
    <x v="12"/>
    <m/>
    <m/>
    <m/>
  </r>
  <r>
    <x v="218"/>
    <x v="3655"/>
    <n v="1768"/>
    <s v="MintCooler"/>
    <n v="80.516000000000005"/>
    <n v="77.090400000000002"/>
    <x v="3574"/>
    <m/>
    <m/>
    <m/>
    <m/>
    <x v="12"/>
    <m/>
    <m/>
    <m/>
  </r>
  <r>
    <x v="167"/>
    <x v="3656"/>
    <n v="1663"/>
    <s v="FizzBerry"/>
    <n v="84.712000000000003"/>
    <n v="77.090400000000002"/>
    <x v="3575"/>
    <m/>
    <m/>
    <m/>
    <m/>
    <x v="12"/>
    <m/>
    <m/>
    <m/>
  </r>
  <r>
    <x v="350"/>
    <x v="3657"/>
    <n v="2594"/>
    <s v="FizzBerry"/>
    <n v="88.384"/>
    <n v="77.090400000000002"/>
    <x v="3576"/>
    <m/>
    <m/>
    <m/>
    <m/>
    <x v="12"/>
    <m/>
    <m/>
    <m/>
  </r>
  <r>
    <x v="338"/>
    <x v="3658"/>
    <n v="340"/>
    <s v="MangoBliss"/>
    <n v="89.507999999999996"/>
    <n v="77.090400000000002"/>
    <x v="3577"/>
    <m/>
    <m/>
    <m/>
    <m/>
    <x v="12"/>
    <m/>
    <m/>
    <m/>
  </r>
  <r>
    <x v="136"/>
    <x v="3659"/>
    <n v="902"/>
    <s v="TropicalTwist"/>
    <n v="91.756"/>
    <n v="77.090400000000002"/>
    <x v="3578"/>
    <m/>
    <m/>
    <m/>
    <m/>
    <x v="12"/>
    <m/>
    <m/>
    <m/>
  </r>
  <r>
    <x v="202"/>
    <x v="3660"/>
    <n v="342"/>
    <s v="FizzBerry"/>
    <n v="92.58"/>
    <n v="77.090400000000002"/>
    <x v="3579"/>
    <m/>
    <m/>
    <m/>
    <m/>
    <x v="12"/>
    <m/>
    <m/>
    <m/>
  </r>
  <r>
    <x v="280"/>
    <x v="3661"/>
    <n v="1754"/>
    <s v="CitrusSplash"/>
    <n v="97.075999999999993"/>
    <n v="77.090400000000002"/>
    <x v="3580"/>
    <m/>
    <m/>
    <m/>
    <m/>
    <x v="12"/>
    <m/>
    <m/>
    <m/>
  </r>
  <r>
    <x v="333"/>
    <x v="3662"/>
    <n v="1825"/>
    <s v="LemonZest"/>
    <n v="98.5"/>
    <n v="77.090400000000002"/>
    <x v="3581"/>
    <m/>
    <m/>
    <m/>
    <m/>
    <x v="12"/>
    <m/>
    <m/>
    <m/>
  </r>
  <r>
    <x v="184"/>
    <x v="3663"/>
    <n v="1438"/>
    <s v="CitrusSplash"/>
    <n v="101.872"/>
    <n v="77.090400000000002"/>
    <x v="3582"/>
    <m/>
    <m/>
    <m/>
    <m/>
    <x v="12"/>
    <m/>
    <m/>
    <m/>
  </r>
  <r>
    <x v="19"/>
    <x v="3664"/>
    <n v="168"/>
    <s v="FizzBerry"/>
    <n v="102.996"/>
    <n v="77.090400000000002"/>
    <x v="3583"/>
    <m/>
    <m/>
    <m/>
    <m/>
    <x v="12"/>
    <m/>
    <m/>
    <m/>
  </r>
  <r>
    <x v="186"/>
    <x v="3665"/>
    <n v="807"/>
    <s v="LemonZest"/>
    <n v="111.988"/>
    <n v="77.090400000000002"/>
    <x v="3584"/>
    <m/>
    <m/>
    <m/>
    <m/>
    <x v="12"/>
    <m/>
    <m/>
    <m/>
  </r>
  <r>
    <x v="306"/>
    <x v="3666"/>
    <n v="502"/>
    <s v="MangoBliss"/>
    <n v="121.804"/>
    <n v="77.090400000000002"/>
    <x v="3585"/>
    <m/>
    <m/>
    <m/>
    <m/>
    <x v="12"/>
    <m/>
    <m/>
    <m/>
  </r>
  <r>
    <x v="285"/>
    <x v="3667"/>
    <n v="2384"/>
    <s v="BerryBlast"/>
    <n v="23.584"/>
    <n v="77.44896"/>
    <x v="3586"/>
    <m/>
    <m/>
    <m/>
    <m/>
    <x v="12"/>
    <m/>
    <m/>
    <m/>
  </r>
  <r>
    <x v="252"/>
    <x v="3668"/>
    <n v="1022"/>
    <s v="BerryBlast"/>
    <n v="30.64"/>
    <n v="77.44896"/>
    <x v="3587"/>
    <m/>
    <m/>
    <m/>
    <m/>
    <x v="12"/>
    <m/>
    <m/>
    <m/>
  </r>
  <r>
    <x v="352"/>
    <x v="3669"/>
    <n v="210"/>
    <s v="BerryBlast"/>
    <n v="129.24"/>
    <n v="77.44896"/>
    <x v="3588"/>
    <m/>
    <m/>
    <m/>
    <m/>
    <x v="12"/>
    <m/>
    <m/>
    <m/>
  </r>
  <r>
    <x v="159"/>
    <x v="3670"/>
    <n v="9"/>
    <s v="LemonZest"/>
    <n v="68.436096000000006"/>
    <n v="77.535014399999994"/>
    <x v="3589"/>
    <m/>
    <m/>
    <m/>
    <m/>
    <x v="12"/>
    <m/>
    <m/>
    <m/>
  </r>
  <r>
    <x v="23"/>
    <x v="3671"/>
    <n v="973"/>
    <s v="FizzBerry"/>
    <n v="33.932000000000002"/>
    <n v="77.538600000000002"/>
    <x v="3590"/>
    <m/>
    <m/>
    <m/>
    <m/>
    <x v="12"/>
    <m/>
    <m/>
    <m/>
  </r>
  <r>
    <x v="143"/>
    <x v="3672"/>
    <n v="86"/>
    <s v="GingerFizz"/>
    <n v="65.319999999999993"/>
    <n v="77.538600000000002"/>
    <x v="3591"/>
    <m/>
    <m/>
    <m/>
    <m/>
    <x v="12"/>
    <m/>
    <m/>
    <m/>
  </r>
  <r>
    <x v="1"/>
    <x v="3673"/>
    <n v="2477"/>
    <s v="MintCooler"/>
    <n v="72.063999999999993"/>
    <n v="77.538600000000002"/>
    <x v="3592"/>
    <m/>
    <m/>
    <m/>
    <m/>
    <x v="12"/>
    <m/>
    <m/>
    <m/>
  </r>
  <r>
    <x v="357"/>
    <x v="3674"/>
    <n v="1084"/>
    <s v="GingerFizz"/>
    <n v="4.3680000000000003"/>
    <n v="77.538600000000002"/>
    <x v="3593"/>
    <m/>
    <m/>
    <m/>
    <m/>
    <x v="12"/>
    <m/>
    <m/>
    <m/>
  </r>
  <r>
    <x v="168"/>
    <x v="3675"/>
    <n v="842"/>
    <s v="PeachPunch"/>
    <n v="9.9879999999999995"/>
    <n v="77.538600000000002"/>
    <x v="3594"/>
    <m/>
    <m/>
    <m/>
    <m/>
    <x v="12"/>
    <m/>
    <m/>
    <m/>
  </r>
  <r>
    <x v="132"/>
    <x v="3676"/>
    <n v="864"/>
    <s v="CitrusSplash"/>
    <n v="15.327999999999999"/>
    <n v="77.538600000000002"/>
    <x v="3595"/>
    <m/>
    <m/>
    <m/>
    <m/>
    <x v="12"/>
    <m/>
    <m/>
    <m/>
  </r>
  <r>
    <x v="266"/>
    <x v="3677"/>
    <n v="1968"/>
    <s v="MangoBliss"/>
    <n v="22.303999999999998"/>
    <n v="77.538600000000002"/>
    <x v="3596"/>
    <m/>
    <m/>
    <m/>
    <m/>
    <x v="12"/>
    <m/>
    <m/>
    <m/>
  </r>
  <r>
    <x v="195"/>
    <x v="3678"/>
    <n v="1739"/>
    <s v="TropicalTwist"/>
    <n v="27.972000000000001"/>
    <n v="77.538600000000002"/>
    <x v="3597"/>
    <m/>
    <m/>
    <m/>
    <m/>
    <x v="12"/>
    <m/>
    <m/>
    <m/>
  </r>
  <r>
    <x v="307"/>
    <x v="3679"/>
    <n v="776"/>
    <s v="MangoBliss"/>
    <n v="47.328000000000003"/>
    <n v="77.538600000000002"/>
    <x v="3598"/>
    <m/>
    <m/>
    <m/>
    <m/>
    <x v="12"/>
    <m/>
    <m/>
    <m/>
  </r>
  <r>
    <x v="323"/>
    <x v="3680"/>
    <n v="1791"/>
    <s v="MintCooler"/>
    <n v="50.707999999999998"/>
    <n v="77.538600000000002"/>
    <x v="3599"/>
    <m/>
    <m/>
    <m/>
    <m/>
    <x v="12"/>
    <m/>
    <m/>
    <m/>
  </r>
  <r>
    <x v="209"/>
    <x v="3681"/>
    <n v="2148"/>
    <s v="LemonZest"/>
    <n v="63.072000000000003"/>
    <n v="77.538600000000002"/>
    <x v="3600"/>
    <m/>
    <m/>
    <m/>
    <m/>
    <x v="12"/>
    <m/>
    <m/>
    <m/>
  </r>
  <r>
    <x v="338"/>
    <x v="3682"/>
    <n v="1962"/>
    <s v="ChocoDelight"/>
    <n v="67.567999999999998"/>
    <n v="77.538600000000002"/>
    <x v="3601"/>
    <m/>
    <m/>
    <m/>
    <m/>
    <x v="12"/>
    <m/>
    <m/>
    <m/>
  </r>
  <r>
    <x v="298"/>
    <x v="3683"/>
    <n v="2467"/>
    <s v="PeachPunch"/>
    <n v="68.436000000000007"/>
    <n v="77.538600000000002"/>
    <x v="3602"/>
    <m/>
    <m/>
    <m/>
    <m/>
    <x v="12"/>
    <m/>
    <m/>
    <m/>
  </r>
  <r>
    <x v="250"/>
    <x v="3684"/>
    <n v="1243"/>
    <s v="MintCooler"/>
    <n v="72.932000000000002"/>
    <n v="77.538600000000002"/>
    <x v="3603"/>
    <m/>
    <m/>
    <m/>
    <m/>
    <x v="12"/>
    <m/>
    <m/>
    <m/>
  </r>
  <r>
    <x v="106"/>
    <x v="3685"/>
    <n v="2193"/>
    <s v="FizzBerry"/>
    <n v="101.01600000000001"/>
    <n v="77.538600000000002"/>
    <x v="3604"/>
    <m/>
    <m/>
    <m/>
    <m/>
    <x v="12"/>
    <m/>
    <m/>
    <m/>
  </r>
  <r>
    <x v="43"/>
    <x v="3686"/>
    <n v="2143"/>
    <s v="CitrusSplash"/>
    <n v="101.032"/>
    <n v="77.538600000000002"/>
    <x v="3605"/>
    <m/>
    <m/>
    <m/>
    <m/>
    <x v="12"/>
    <m/>
    <m/>
    <m/>
  </r>
  <r>
    <x v="203"/>
    <x v="3687"/>
    <n v="2553"/>
    <s v="MintCooler"/>
    <n v="107.776"/>
    <n v="77.538600000000002"/>
    <x v="3606"/>
    <m/>
    <m/>
    <m/>
    <m/>
    <x v="12"/>
    <m/>
    <m/>
    <m/>
  </r>
  <r>
    <x v="360"/>
    <x v="3688"/>
    <n v="2556"/>
    <s v="GingerFizz"/>
    <n v="136.65199999999999"/>
    <n v="77.538600000000002"/>
    <x v="3607"/>
    <m/>
    <m/>
    <m/>
    <m/>
    <x v="12"/>
    <m/>
    <m/>
    <m/>
  </r>
  <r>
    <x v="133"/>
    <x v="3689"/>
    <n v="2385"/>
    <s v="MintCooler"/>
    <n v="220.2688"/>
    <n v="77.563199999999995"/>
    <x v="3608"/>
    <m/>
    <m/>
    <m/>
    <m/>
    <x v="12"/>
    <m/>
    <m/>
    <m/>
  </r>
  <r>
    <x v="259"/>
    <x v="3690"/>
    <n v="1846"/>
    <s v="CitrusSplash"/>
    <n v="296.94720000000001"/>
    <n v="77.578800000000001"/>
    <x v="3609"/>
    <m/>
    <m/>
    <m/>
    <m/>
    <x v="12"/>
    <m/>
    <m/>
    <m/>
  </r>
  <r>
    <x v="85"/>
    <x v="3691"/>
    <n v="2225"/>
    <s v="BerryBlast"/>
    <n v="228.08959999999999"/>
    <n v="77.620400000000004"/>
    <x v="3610"/>
    <m/>
    <m/>
    <m/>
    <m/>
    <x v="12"/>
    <m/>
    <m/>
    <m/>
  </r>
  <r>
    <x v="55"/>
    <x v="3692"/>
    <n v="1443"/>
    <s v="CitrusSplash"/>
    <n v="85.350399999999993"/>
    <n v="77.750399999999999"/>
    <x v="3611"/>
    <m/>
    <m/>
    <m/>
    <m/>
    <x v="12"/>
    <m/>
    <m/>
    <m/>
  </r>
  <r>
    <x v="360"/>
    <x v="3693"/>
    <n v="346"/>
    <s v="TropicalTwist"/>
    <n v="1.792"/>
    <n v="77.986800000000002"/>
    <x v="3612"/>
    <m/>
    <m/>
    <m/>
    <m/>
    <x v="12"/>
    <m/>
    <m/>
    <m/>
  </r>
  <r>
    <x v="267"/>
    <x v="3694"/>
    <n v="1880"/>
    <s v="LemonZest"/>
    <n v="2.9159999999999999"/>
    <n v="77.986800000000002"/>
    <x v="3613"/>
    <m/>
    <m/>
    <m/>
    <m/>
    <x v="12"/>
    <m/>
    <m/>
    <m/>
  </r>
  <r>
    <x v="263"/>
    <x v="3695"/>
    <n v="2105"/>
    <s v="MangoBliss"/>
    <n v="9.4480000000000004"/>
    <n v="77.986800000000002"/>
    <x v="3614"/>
    <m/>
    <m/>
    <m/>
    <m/>
    <x v="12"/>
    <m/>
    <m/>
    <m/>
  </r>
  <r>
    <x v="268"/>
    <x v="3696"/>
    <n v="1444"/>
    <s v="ChocoDelight"/>
    <n v="11.992000000000001"/>
    <n v="77.986800000000002"/>
    <x v="3615"/>
    <m/>
    <m/>
    <m/>
    <m/>
    <x v="12"/>
    <m/>
    <m/>
    <m/>
  </r>
  <r>
    <x v="285"/>
    <x v="3697"/>
    <n v="927"/>
    <s v="GingerFizz"/>
    <n v="16.404"/>
    <n v="77.986800000000002"/>
    <x v="3616"/>
    <m/>
    <m/>
    <m/>
    <m/>
    <x v="12"/>
    <m/>
    <m/>
    <m/>
  </r>
  <r>
    <x v="36"/>
    <x v="3698"/>
    <n v="974"/>
    <s v="TropicalTwist"/>
    <n v="18.372"/>
    <n v="77.986800000000002"/>
    <x v="3617"/>
    <m/>
    <m/>
    <m/>
    <m/>
    <x v="12"/>
    <m/>
    <m/>
    <m/>
  </r>
  <r>
    <x v="115"/>
    <x v="3699"/>
    <n v="2337"/>
    <s v="MangoBliss"/>
    <n v="27.643999999999998"/>
    <n v="77.986800000000002"/>
    <x v="3618"/>
    <m/>
    <m/>
    <m/>
    <m/>
    <x v="12"/>
    <m/>
    <m/>
    <m/>
  </r>
  <r>
    <x v="95"/>
    <x v="3700"/>
    <n v="1488"/>
    <s v="ChocoDelight"/>
    <n v="36.875999999999998"/>
    <n v="77.986800000000002"/>
    <x v="3619"/>
    <m/>
    <m/>
    <m/>
    <m/>
    <x v="12"/>
    <m/>
    <m/>
    <m/>
  </r>
  <r>
    <x v="291"/>
    <x v="3701"/>
    <n v="232"/>
    <s v="LemonZest"/>
    <n v="41.131999999999998"/>
    <n v="77.986800000000002"/>
    <x v="3620"/>
    <m/>
    <m/>
    <m/>
    <m/>
    <x v="12"/>
    <m/>
    <m/>
    <m/>
  </r>
  <r>
    <x v="47"/>
    <x v="3702"/>
    <n v="2199"/>
    <s v="MintCooler"/>
    <n v="54.408000000000001"/>
    <n v="77.986800000000002"/>
    <x v="3621"/>
    <m/>
    <m/>
    <m/>
    <m/>
    <x v="12"/>
    <m/>
    <m/>
    <m/>
  </r>
  <r>
    <x v="11"/>
    <x v="3703"/>
    <n v="2296"/>
    <s v="TropicalTwist"/>
    <n v="62.847999999999999"/>
    <n v="77.986800000000002"/>
    <x v="3622"/>
    <m/>
    <m/>
    <m/>
    <m/>
    <x v="12"/>
    <m/>
    <m/>
    <m/>
  </r>
  <r>
    <x v="244"/>
    <x v="3704"/>
    <n v="2081"/>
    <s v="PeachPunch"/>
    <n v="64.736000000000004"/>
    <n v="77.986800000000002"/>
    <x v="3623"/>
    <m/>
    <m/>
    <m/>
    <m/>
    <x v="12"/>
    <m/>
    <m/>
    <m/>
  </r>
  <r>
    <x v="70"/>
    <x v="3705"/>
    <n v="1848"/>
    <s v="LemonZest"/>
    <n v="69.231999999999999"/>
    <n v="77.986800000000002"/>
    <x v="3624"/>
    <m/>
    <m/>
    <m/>
    <m/>
    <x v="12"/>
    <m/>
    <m/>
    <m/>
  </r>
  <r>
    <x v="67"/>
    <x v="3706"/>
    <n v="2520"/>
    <s v="MintCooler"/>
    <n v="72.603999999999999"/>
    <n v="77.986800000000002"/>
    <x v="3625"/>
    <m/>
    <m/>
    <m/>
    <m/>
    <x v="12"/>
    <m/>
    <m/>
    <m/>
  </r>
  <r>
    <x v="332"/>
    <x v="3707"/>
    <n v="1281"/>
    <s v="PeachPunch"/>
    <n v="83.632000000000005"/>
    <n v="77.986800000000002"/>
    <x v="3626"/>
    <m/>
    <m/>
    <m/>
    <m/>
    <x v="12"/>
    <m/>
    <m/>
    <m/>
  </r>
  <r>
    <x v="299"/>
    <x v="3708"/>
    <n v="907"/>
    <s v="TropicalTwist"/>
    <n v="88.683999999999997"/>
    <n v="77.986800000000002"/>
    <x v="3627"/>
    <m/>
    <m/>
    <m/>
    <m/>
    <x v="12"/>
    <m/>
    <m/>
    <m/>
  </r>
  <r>
    <x v="354"/>
    <x v="3709"/>
    <n v="736"/>
    <s v="GingerFizz"/>
    <n v="95.995999999999995"/>
    <n v="77.986800000000002"/>
    <x v="3628"/>
    <m/>
    <m/>
    <m/>
    <m/>
    <x v="12"/>
    <m/>
    <m/>
    <m/>
  </r>
  <r>
    <x v="58"/>
    <x v="3710"/>
    <n v="2116"/>
    <s v="TropicalTwist"/>
    <n v="100.492"/>
    <n v="77.986800000000002"/>
    <x v="3629"/>
    <m/>
    <m/>
    <m/>
    <m/>
    <x v="12"/>
    <m/>
    <m/>
    <m/>
  </r>
  <r>
    <x v="313"/>
    <x v="3711"/>
    <n v="1375"/>
    <s v="MintCooler"/>
    <n v="102.952"/>
    <n v="77.986800000000002"/>
    <x v="3630"/>
    <m/>
    <m/>
    <m/>
    <m/>
    <x v="12"/>
    <m/>
    <m/>
    <m/>
  </r>
  <r>
    <x v="124"/>
    <x v="3712"/>
    <n v="2001"/>
    <s v="ChocoDelight"/>
    <n v="106.11199999999999"/>
    <n v="77.986800000000002"/>
    <x v="3631"/>
    <m/>
    <m/>
    <m/>
    <m/>
    <x v="12"/>
    <m/>
    <m/>
    <m/>
  </r>
  <r>
    <x v="41"/>
    <x v="3713"/>
    <n v="2492"/>
    <s v="MangoBliss"/>
    <n v="106.41200000000001"/>
    <n v="77.986800000000002"/>
    <x v="3632"/>
    <m/>
    <m/>
    <m/>
    <m/>
    <x v="12"/>
    <m/>
    <m/>
    <m/>
  </r>
  <r>
    <x v="209"/>
    <x v="3714"/>
    <n v="1269"/>
    <s v="MangoBliss"/>
    <n v="119.32"/>
    <n v="77.986800000000002"/>
    <x v="3633"/>
    <m/>
    <m/>
    <m/>
    <m/>
    <x v="12"/>
    <m/>
    <m/>
    <m/>
  </r>
  <r>
    <x v="328"/>
    <x v="3715"/>
    <n v="1418"/>
    <s v="ChocoDelight"/>
    <n v="119.6"/>
    <n v="77.986800000000002"/>
    <x v="3634"/>
    <m/>
    <m/>
    <m/>
    <m/>
    <x v="12"/>
    <m/>
    <m/>
    <m/>
  </r>
  <r>
    <x v="354"/>
    <x v="3716"/>
    <n v="724"/>
    <s v="MangoBliss"/>
    <n v="121.848"/>
    <n v="77.986800000000002"/>
    <x v="3635"/>
    <m/>
    <m/>
    <m/>
    <m/>
    <x v="12"/>
    <m/>
    <m/>
    <m/>
  </r>
  <r>
    <x v="50"/>
    <x v="3717"/>
    <n v="2492"/>
    <s v="BerryBlast"/>
    <n v="73.3"/>
    <n v="78.166079999999994"/>
    <x v="3636"/>
    <m/>
    <m/>
    <m/>
    <m/>
    <x v="12"/>
    <m/>
    <m/>
    <m/>
  </r>
  <r>
    <x v="4"/>
    <x v="3718"/>
    <n v="419"/>
    <s v="PeachPunch"/>
    <n v="220.15360000000001"/>
    <n v="78.223600000000005"/>
    <x v="3637"/>
    <m/>
    <m/>
    <m/>
    <m/>
    <x v="12"/>
    <m/>
    <m/>
    <m/>
  </r>
  <r>
    <x v="66"/>
    <x v="3719"/>
    <n v="1822"/>
    <s v="PeachPunch"/>
    <n v="251.53919999999999"/>
    <n v="78.265199999999993"/>
    <x v="3638"/>
    <m/>
    <m/>
    <m/>
    <m/>
    <x v="12"/>
    <m/>
    <m/>
    <m/>
  </r>
  <r>
    <x v="298"/>
    <x v="3720"/>
    <n v="1326"/>
    <s v="MintCooler"/>
    <n v="17.899999999999999"/>
    <n v="78.435000000000002"/>
    <x v="3639"/>
    <m/>
    <m/>
    <m/>
    <m/>
    <x v="12"/>
    <m/>
    <m/>
    <m/>
  </r>
  <r>
    <x v="289"/>
    <x v="3721"/>
    <n v="2152"/>
    <s v="FizzBerry"/>
    <n v="21.44"/>
    <n v="78.435000000000002"/>
    <x v="3640"/>
    <m/>
    <m/>
    <m/>
    <m/>
    <x v="12"/>
    <m/>
    <m/>
    <m/>
  </r>
  <r>
    <x v="211"/>
    <x v="3722"/>
    <n v="2272"/>
    <s v="FizzBerry"/>
    <n v="33.136000000000003"/>
    <n v="78.435000000000002"/>
    <x v="3641"/>
    <m/>
    <m/>
    <m/>
    <m/>
    <x v="12"/>
    <m/>
    <m/>
    <m/>
  </r>
  <r>
    <x v="53"/>
    <x v="3723"/>
    <n v="1589"/>
    <s v="CitrusSplash"/>
    <n v="45.74"/>
    <n v="78.435000000000002"/>
    <x v="3642"/>
    <m/>
    <m/>
    <m/>
    <m/>
    <x v="12"/>
    <m/>
    <m/>
    <m/>
  </r>
  <r>
    <x v="36"/>
    <x v="3724"/>
    <n v="2023"/>
    <s v="TropicalTwist"/>
    <n v="58.747999999999998"/>
    <n v="78.435000000000002"/>
    <x v="3643"/>
    <m/>
    <m/>
    <m/>
    <m/>
    <x v="12"/>
    <m/>
    <m/>
    <m/>
  </r>
  <r>
    <x v="21"/>
    <x v="3725"/>
    <n v="2369"/>
    <s v="ChocoDelight"/>
    <n v="60.612000000000002"/>
    <n v="78.435000000000002"/>
    <x v="3644"/>
    <m/>
    <m/>
    <m/>
    <m/>
    <x v="12"/>
    <m/>
    <m/>
    <m/>
  </r>
  <r>
    <x v="242"/>
    <x v="3726"/>
    <n v="1574"/>
    <s v="ChocoDelight"/>
    <n v="65.275999999999996"/>
    <n v="78.435000000000002"/>
    <x v="3645"/>
    <m/>
    <m/>
    <m/>
    <m/>
    <x v="12"/>
    <m/>
    <m/>
    <m/>
  </r>
  <r>
    <x v="8"/>
    <x v="3727"/>
    <n v="1525"/>
    <s v="LemonZest"/>
    <n v="66.231999999999999"/>
    <n v="78.435000000000002"/>
    <x v="3646"/>
    <m/>
    <m/>
    <m/>
    <m/>
    <x v="12"/>
    <m/>
    <m/>
    <m/>
  </r>
  <r>
    <x v="72"/>
    <x v="3728"/>
    <n v="1811"/>
    <s v="MintCooler"/>
    <n v="81.968000000000004"/>
    <n v="78.435000000000002"/>
    <x v="3647"/>
    <m/>
    <m/>
    <m/>
    <m/>
    <x v="12"/>
    <m/>
    <m/>
    <m/>
  </r>
  <r>
    <x v="318"/>
    <x v="3729"/>
    <n v="1532"/>
    <s v="FizzBerry"/>
    <n v="83.26"/>
    <n v="78.435000000000002"/>
    <x v="3648"/>
    <m/>
    <m/>
    <m/>
    <m/>
    <x v="12"/>
    <m/>
    <m/>
    <m/>
  </r>
  <r>
    <x v="41"/>
    <x v="3730"/>
    <n v="2517"/>
    <s v="MangoBliss"/>
    <n v="88.304000000000002"/>
    <n v="78.435000000000002"/>
    <x v="3649"/>
    <m/>
    <m/>
    <m/>
    <m/>
    <x v="12"/>
    <m/>
    <m/>
    <m/>
  </r>
  <r>
    <x v="61"/>
    <x v="3731"/>
    <n v="1590"/>
    <s v="PeachPunch"/>
    <n v="90.96"/>
    <n v="78.435000000000002"/>
    <x v="3650"/>
    <m/>
    <m/>
    <m/>
    <m/>
    <x v="12"/>
    <m/>
    <m/>
    <m/>
  </r>
  <r>
    <x v="57"/>
    <x v="3732"/>
    <n v="777"/>
    <s v="GingerFizz"/>
    <n v="104.44799999999999"/>
    <n v="78.435000000000002"/>
    <x v="3651"/>
    <m/>
    <m/>
    <m/>
    <m/>
    <x v="12"/>
    <m/>
    <m/>
    <m/>
  </r>
  <r>
    <x v="251"/>
    <x v="3733"/>
    <n v="2775"/>
    <s v="FizzBerry"/>
    <n v="106.864"/>
    <n v="78.435000000000002"/>
    <x v="3652"/>
    <m/>
    <m/>
    <m/>
    <m/>
    <x v="12"/>
    <m/>
    <m/>
    <m/>
  </r>
  <r>
    <x v="224"/>
    <x v="3734"/>
    <n v="353"/>
    <s v="ChocoDelight"/>
    <n v="113.608"/>
    <n v="78.435000000000002"/>
    <x v="3653"/>
    <m/>
    <m/>
    <m/>
    <m/>
    <x v="12"/>
    <m/>
    <m/>
    <m/>
  </r>
  <r>
    <x v="237"/>
    <x v="3735"/>
    <n v="2175"/>
    <s v="TropicalTwist"/>
    <n v="125.804"/>
    <n v="78.435000000000002"/>
    <x v="3654"/>
    <m/>
    <m/>
    <m/>
    <m/>
    <x v="12"/>
    <m/>
    <m/>
    <m/>
  </r>
  <r>
    <x v="13"/>
    <x v="3736"/>
    <n v="516"/>
    <s v="PeachPunch"/>
    <n v="165.07599999999999"/>
    <n v="78.435000000000002"/>
    <x v="3655"/>
    <m/>
    <m/>
    <m/>
    <m/>
    <x v="12"/>
    <m/>
    <m/>
    <m/>
  </r>
  <r>
    <x v="36"/>
    <x v="3737"/>
    <n v="1520"/>
    <s v="PeachPunch"/>
    <n v="4.7135999999999996"/>
    <n v="78.532480000000007"/>
    <x v="3656"/>
    <m/>
    <m/>
    <m/>
    <m/>
    <x v="12"/>
    <m/>
    <m/>
    <m/>
  </r>
  <r>
    <x v="227"/>
    <x v="3738"/>
    <n v="804"/>
    <s v="BerryBlast"/>
    <n v="236.63040000000001"/>
    <n v="78.623999999999995"/>
    <x v="3657"/>
    <m/>
    <m/>
    <m/>
    <m/>
    <x v="12"/>
    <m/>
    <m/>
    <m/>
  </r>
  <r>
    <x v="103"/>
    <x v="3739"/>
    <n v="1463"/>
    <s v="ChocoDelight"/>
    <n v="178.24959999999999"/>
    <n v="78.722800000000007"/>
    <x v="3658"/>
    <m/>
    <m/>
    <m/>
    <m/>
    <x v="12"/>
    <m/>
    <m/>
    <m/>
  </r>
  <r>
    <x v="166"/>
    <x v="3740"/>
    <n v="986"/>
    <s v="MintCooler"/>
    <n v="241.6832"/>
    <n v="78.722800000000007"/>
    <x v="3659"/>
    <m/>
    <m/>
    <m/>
    <m/>
    <x v="12"/>
    <m/>
    <m/>
    <m/>
  </r>
  <r>
    <x v="5"/>
    <x v="3741"/>
    <n v="475"/>
    <s v="PeachPunch"/>
    <n v="0.624"/>
    <n v="78.883200000000002"/>
    <x v="3660"/>
    <m/>
    <m/>
    <m/>
    <m/>
    <x v="12"/>
    <m/>
    <m/>
    <m/>
  </r>
  <r>
    <x v="282"/>
    <x v="3742"/>
    <n v="661"/>
    <s v="ChocoDelight"/>
    <n v="4.9960000000000004"/>
    <n v="78.883200000000002"/>
    <x v="3661"/>
    <m/>
    <m/>
    <m/>
    <m/>
    <x v="12"/>
    <m/>
    <m/>
    <m/>
  </r>
  <r>
    <x v="19"/>
    <x v="3743"/>
    <n v="2345"/>
    <s v="TropicalTwist"/>
    <n v="13.988"/>
    <n v="78.883200000000002"/>
    <x v="3662"/>
    <m/>
    <m/>
    <m/>
    <m/>
    <x v="12"/>
    <m/>
    <m/>
    <m/>
  </r>
  <r>
    <x v="117"/>
    <x v="3744"/>
    <n v="1261"/>
    <s v="MangoBliss"/>
    <n v="14.112"/>
    <n v="78.883200000000002"/>
    <x v="3663"/>
    <m/>
    <m/>
    <m/>
    <m/>
    <x v="12"/>
    <m/>
    <m/>
    <m/>
  </r>
  <r>
    <x v="136"/>
    <x v="3745"/>
    <n v="618"/>
    <s v="LemonZest"/>
    <n v="15.112"/>
    <n v="78.883200000000002"/>
    <x v="3664"/>
    <m/>
    <m/>
    <m/>
    <m/>
    <x v="12"/>
    <m/>
    <m/>
    <m/>
  </r>
  <r>
    <x v="94"/>
    <x v="3746"/>
    <n v="2496"/>
    <s v="GingerFizz"/>
    <n v="29.847999999999999"/>
    <n v="78.883200000000002"/>
    <x v="3665"/>
    <m/>
    <m/>
    <m/>
    <m/>
    <x v="12"/>
    <m/>
    <m/>
    <m/>
  </r>
  <r>
    <x v="131"/>
    <x v="3747"/>
    <n v="2118"/>
    <s v="GingerFizz"/>
    <n v="39.963999999999999"/>
    <n v="78.883200000000002"/>
    <x v="3666"/>
    <m/>
    <m/>
    <m/>
    <m/>
    <x v="12"/>
    <m/>
    <m/>
    <m/>
  </r>
  <r>
    <x v="241"/>
    <x v="3748"/>
    <n v="2782"/>
    <s v="FizzBerry"/>
    <n v="43.212000000000003"/>
    <n v="78.883200000000002"/>
    <x v="3667"/>
    <m/>
    <m/>
    <m/>
    <m/>
    <x v="12"/>
    <m/>
    <m/>
    <m/>
  </r>
  <r>
    <x v="111"/>
    <x v="3749"/>
    <n v="400"/>
    <s v="ChocoDelight"/>
    <n v="43.351999999999997"/>
    <n v="78.883200000000002"/>
    <x v="3668"/>
    <m/>
    <m/>
    <m/>
    <m/>
    <x v="12"/>
    <m/>
    <m/>
    <m/>
  </r>
  <r>
    <x v="237"/>
    <x v="3750"/>
    <n v="346"/>
    <s v="LemonZest"/>
    <n v="45.46"/>
    <n v="78.883200000000002"/>
    <x v="3669"/>
    <m/>
    <m/>
    <m/>
    <m/>
    <x v="12"/>
    <m/>
    <m/>
    <m/>
  </r>
  <r>
    <x v="194"/>
    <x v="3751"/>
    <n v="954"/>
    <s v="ChocoDelight"/>
    <n v="55.667999999999999"/>
    <n v="78.883200000000002"/>
    <x v="3670"/>
    <m/>
    <m/>
    <m/>
    <m/>
    <x v="12"/>
    <m/>
    <m/>
    <m/>
  </r>
  <r>
    <x v="198"/>
    <x v="3752"/>
    <n v="532"/>
    <s v="GingerFizz"/>
    <n v="60.072000000000003"/>
    <n v="78.883200000000002"/>
    <x v="3671"/>
    <m/>
    <m/>
    <m/>
    <m/>
    <x v="12"/>
    <m/>
    <m/>
    <m/>
  </r>
  <r>
    <x v="351"/>
    <x v="3753"/>
    <n v="2159"/>
    <s v="MintCooler"/>
    <n v="83.676000000000002"/>
    <n v="78.883200000000002"/>
    <x v="3672"/>
    <m/>
    <m/>
    <m/>
    <m/>
    <x v="12"/>
    <m/>
    <m/>
    <m/>
  </r>
  <r>
    <x v="297"/>
    <x v="3754"/>
    <n v="705"/>
    <s v="MangoBliss"/>
    <n v="91.84"/>
    <n v="78.883200000000002"/>
    <x v="3673"/>
    <m/>
    <m/>
    <m/>
    <m/>
    <x v="12"/>
    <m/>
    <m/>
    <m/>
  </r>
  <r>
    <x v="95"/>
    <x v="3755"/>
    <n v="872"/>
    <s v="MangoBliss"/>
    <n v="112.824"/>
    <n v="78.883200000000002"/>
    <x v="3674"/>
    <m/>
    <m/>
    <m/>
    <m/>
    <x v="12"/>
    <m/>
    <m/>
    <m/>
  </r>
  <r>
    <x v="173"/>
    <x v="3756"/>
    <n v="2633"/>
    <s v="MangoBliss"/>
    <n v="152.476"/>
    <n v="78.883200000000002"/>
    <x v="3675"/>
    <m/>
    <m/>
    <m/>
    <m/>
    <x v="12"/>
    <m/>
    <m/>
    <m/>
  </r>
  <r>
    <x v="192"/>
    <x v="3757"/>
    <n v="237"/>
    <s v="BerryBlast"/>
    <n v="82.552000000000007"/>
    <n v="78.883200000000002"/>
    <x v="3676"/>
    <m/>
    <m/>
    <m/>
    <m/>
    <x v="12"/>
    <m/>
    <m/>
    <m/>
  </r>
  <r>
    <x v="292"/>
    <x v="3758"/>
    <n v="1360"/>
    <s v="BerryBlast"/>
    <n v="107.404"/>
    <n v="78.883200000000002"/>
    <x v="3677"/>
    <m/>
    <m/>
    <m/>
    <m/>
    <x v="12"/>
    <m/>
    <m/>
    <m/>
  </r>
  <r>
    <x v="268"/>
    <x v="3759"/>
    <n v="1169"/>
    <s v="GingerFizz"/>
    <n v="109.652"/>
    <n v="78.883200000000002"/>
    <x v="3678"/>
    <m/>
    <m/>
    <m/>
    <m/>
    <x v="12"/>
    <m/>
    <m/>
    <m/>
  </r>
  <r>
    <x v="83"/>
    <x v="3760"/>
    <n v="683"/>
    <s v="PeachPunch"/>
    <n v="150.2912"/>
    <n v="78.962000000000003"/>
    <x v="3679"/>
    <m/>
    <m/>
    <m/>
    <m/>
    <x v="12"/>
    <m/>
    <m/>
    <m/>
  </r>
  <r>
    <x v="245"/>
    <x v="3761"/>
    <n v="1272"/>
    <s v="CitrusSplash"/>
    <n v="114.1536"/>
    <n v="79.195999999999998"/>
    <x v="3680"/>
    <m/>
    <m/>
    <m/>
    <m/>
    <x v="12"/>
    <m/>
    <m/>
    <m/>
  </r>
  <r>
    <x v="362"/>
    <x v="3762"/>
    <n v="2269"/>
    <s v="LemonZest"/>
    <n v="188.91839999999999"/>
    <n v="79.195999999999998"/>
    <x v="3681"/>
    <m/>
    <m/>
    <m/>
    <m/>
    <x v="12"/>
    <m/>
    <m/>
    <m/>
  </r>
  <r>
    <x v="294"/>
    <x v="3763"/>
    <n v="982"/>
    <s v="LemonZest"/>
    <n v="135.69280000000001"/>
    <n v="79.310400000000001"/>
    <x v="3682"/>
    <m/>
    <m/>
    <m/>
    <m/>
    <x v="12"/>
    <m/>
    <m/>
    <m/>
  </r>
  <r>
    <x v="279"/>
    <x v="3764"/>
    <n v="1699"/>
    <s v="MintCooler"/>
    <n v="16.428000000000001"/>
    <n v="79.331400000000002"/>
    <x v="3683"/>
    <m/>
    <m/>
    <m/>
    <m/>
    <x v="12"/>
    <m/>
    <m/>
    <m/>
  </r>
  <r>
    <x v="123"/>
    <x v="3765"/>
    <n v="2"/>
    <s v="CitrusSplash"/>
    <n v="19.148"/>
    <n v="79.331400000000002"/>
    <x v="3684"/>
    <m/>
    <m/>
    <m/>
    <m/>
    <x v="12"/>
    <m/>
    <m/>
    <m/>
  </r>
  <r>
    <x v="258"/>
    <x v="3766"/>
    <n v="2016"/>
    <s v="TropicalTwist"/>
    <n v="24.768000000000001"/>
    <n v="79.331400000000002"/>
    <x v="3685"/>
    <m/>
    <m/>
    <m/>
    <m/>
    <x v="12"/>
    <m/>
    <m/>
    <m/>
  </r>
  <r>
    <x v="87"/>
    <x v="3767"/>
    <n v="1629"/>
    <s v="CitrusSplash"/>
    <n v="26.327999999999999"/>
    <n v="79.331400000000002"/>
    <x v="3686"/>
    <m/>
    <m/>
    <m/>
    <m/>
    <x v="12"/>
    <m/>
    <m/>
    <m/>
  </r>
  <r>
    <x v="330"/>
    <x v="3768"/>
    <n v="1569"/>
    <s v="MangoBliss"/>
    <n v="35.927999999999997"/>
    <n v="79.331400000000002"/>
    <x v="3687"/>
    <m/>
    <m/>
    <m/>
    <m/>
    <x v="12"/>
    <m/>
    <m/>
    <m/>
  </r>
  <r>
    <x v="175"/>
    <x v="3769"/>
    <n v="1079"/>
    <s v="CitrusSplash"/>
    <n v="37.131999999999998"/>
    <n v="79.331400000000002"/>
    <x v="3688"/>
    <m/>
    <m/>
    <m/>
    <m/>
    <x v="12"/>
    <m/>
    <m/>
    <m/>
  </r>
  <r>
    <x v="196"/>
    <x v="3770"/>
    <n v="1422"/>
    <s v="ChocoDelight"/>
    <n v="39.380000000000003"/>
    <n v="79.331400000000002"/>
    <x v="3689"/>
    <m/>
    <m/>
    <m/>
    <m/>
    <x v="12"/>
    <m/>
    <m/>
    <m/>
  </r>
  <r>
    <x v="145"/>
    <x v="3771"/>
    <n v="2095"/>
    <s v="FizzBerry"/>
    <n v="40.423999999999999"/>
    <n v="79.331400000000002"/>
    <x v="3690"/>
    <m/>
    <m/>
    <m/>
    <m/>
    <x v="12"/>
    <m/>
    <m/>
    <m/>
  </r>
  <r>
    <x v="295"/>
    <x v="3772"/>
    <n v="1637"/>
    <s v="FizzBerry"/>
    <n v="46.043999999999997"/>
    <n v="79.331400000000002"/>
    <x v="3691"/>
    <m/>
    <m/>
    <m/>
    <m/>
    <x v="12"/>
    <m/>
    <m/>
    <m/>
  </r>
  <r>
    <x v="285"/>
    <x v="3773"/>
    <n v="385"/>
    <s v="LemonZest"/>
    <n v="53.991999999999997"/>
    <n v="79.331400000000002"/>
    <x v="3692"/>
    <m/>
    <m/>
    <m/>
    <m/>
    <x v="12"/>
    <m/>
    <m/>
    <m/>
  </r>
  <r>
    <x v="46"/>
    <x v="3774"/>
    <n v="34"/>
    <s v="PeachPunch"/>
    <n v="57.384"/>
    <n v="79.331400000000002"/>
    <x v="3693"/>
    <m/>
    <m/>
    <m/>
    <m/>
    <x v="12"/>
    <m/>
    <m/>
    <m/>
  </r>
  <r>
    <x v="360"/>
    <x v="3775"/>
    <n v="2016"/>
    <s v="MintCooler"/>
    <n v="61.78"/>
    <n v="79.331400000000002"/>
    <x v="3694"/>
    <m/>
    <m/>
    <m/>
    <m/>
    <x v="12"/>
    <m/>
    <m/>
    <m/>
  </r>
  <r>
    <x v="344"/>
    <x v="3776"/>
    <n v="1180"/>
    <s v="PeachPunch"/>
    <n v="73.099999999999994"/>
    <n v="79.331400000000002"/>
    <x v="3695"/>
    <m/>
    <m/>
    <m/>
    <m/>
    <x v="12"/>
    <m/>
    <m/>
    <m/>
  </r>
  <r>
    <x v="27"/>
    <x v="3777"/>
    <n v="1942"/>
    <s v="ChocoDelight"/>
    <n v="73.099999999999994"/>
    <n v="79.331400000000002"/>
    <x v="3695"/>
    <m/>
    <m/>
    <m/>
    <m/>
    <x v="12"/>
    <m/>
    <m/>
    <m/>
  </r>
  <r>
    <x v="252"/>
    <x v="3778"/>
    <n v="137"/>
    <s v="ChocoDelight"/>
    <n v="73.304000000000002"/>
    <n v="79.331400000000002"/>
    <x v="3696"/>
    <m/>
    <m/>
    <m/>
    <m/>
    <x v="12"/>
    <m/>
    <m/>
    <m/>
  </r>
  <r>
    <x v="362"/>
    <x v="3779"/>
    <n v="357"/>
    <s v="FizzBerry"/>
    <n v="80.888000000000005"/>
    <n v="79.331400000000002"/>
    <x v="3697"/>
    <m/>
    <m/>
    <m/>
    <m/>
    <x v="12"/>
    <m/>
    <m/>
    <m/>
  </r>
  <r>
    <x v="117"/>
    <x v="3780"/>
    <n v="1736"/>
    <s v="MintCooler"/>
    <n v="88.756"/>
    <n v="79.331400000000002"/>
    <x v="3698"/>
    <m/>
    <m/>
    <m/>
    <m/>
    <x v="12"/>
    <m/>
    <m/>
    <m/>
  </r>
  <r>
    <x v="232"/>
    <x v="3781"/>
    <n v="1212"/>
    <s v="CitrusSplash"/>
    <n v="89.96"/>
    <n v="79.331400000000002"/>
    <x v="3699"/>
    <m/>
    <m/>
    <m/>
    <m/>
    <x v="12"/>
    <m/>
    <m/>
    <m/>
  </r>
  <r>
    <x v="135"/>
    <x v="3782"/>
    <n v="1994"/>
    <s v="TropicalTwist"/>
    <n v="91.084000000000003"/>
    <n v="79.331400000000002"/>
    <x v="3700"/>
    <m/>
    <m/>
    <m/>
    <m/>
    <x v="12"/>
    <m/>
    <m/>
    <m/>
  </r>
  <r>
    <x v="118"/>
    <x v="3783"/>
    <n v="953"/>
    <s v="CitrusSplash"/>
    <n v="94.376000000000005"/>
    <n v="79.331400000000002"/>
    <x v="3701"/>
    <m/>
    <m/>
    <m/>
    <m/>
    <x v="12"/>
    <m/>
    <m/>
    <m/>
  </r>
  <r>
    <x v="170"/>
    <x v="3784"/>
    <n v="1321"/>
    <s v="GingerFizz"/>
    <n v="98.872"/>
    <n v="79.331400000000002"/>
    <x v="3702"/>
    <m/>
    <m/>
    <m/>
    <m/>
    <x v="12"/>
    <m/>
    <m/>
    <m/>
  </r>
  <r>
    <x v="48"/>
    <x v="3785"/>
    <n v="161"/>
    <s v="GingerFizz"/>
    <n v="100.07599999999999"/>
    <n v="79.331400000000002"/>
    <x v="3703"/>
    <m/>
    <m/>
    <m/>
    <m/>
    <x v="12"/>
    <m/>
    <m/>
    <m/>
  </r>
  <r>
    <x v="283"/>
    <x v="3786"/>
    <n v="2158"/>
    <s v="LemonZest"/>
    <n v="103.36799999999999"/>
    <n v="79.331400000000002"/>
    <x v="3704"/>
    <m/>
    <m/>
    <m/>
    <m/>
    <x v="12"/>
    <m/>
    <m/>
    <m/>
  </r>
  <r>
    <x v="253"/>
    <x v="3787"/>
    <n v="520"/>
    <s v="MangoBliss"/>
    <n v="105.696"/>
    <n v="79.331400000000002"/>
    <x v="3705"/>
    <m/>
    <m/>
    <m/>
    <m/>
    <x v="12"/>
    <m/>
    <m/>
    <m/>
  </r>
  <r>
    <x v="339"/>
    <x v="3788"/>
    <n v="2739"/>
    <s v="GingerFizz"/>
    <n v="108.988"/>
    <n v="79.331400000000002"/>
    <x v="3706"/>
    <m/>
    <m/>
    <m/>
    <m/>
    <x v="12"/>
    <m/>
    <m/>
    <m/>
  </r>
  <r>
    <x v="317"/>
    <x v="3789"/>
    <n v="250"/>
    <s v="MintCooler"/>
    <n v="112.44"/>
    <n v="79.331400000000002"/>
    <x v="3707"/>
    <m/>
    <m/>
    <m/>
    <m/>
    <x v="12"/>
    <m/>
    <m/>
    <m/>
  </r>
  <r>
    <x v="272"/>
    <x v="3790"/>
    <n v="2560"/>
    <s v="MangoBliss"/>
    <n v="121.352"/>
    <n v="79.331400000000002"/>
    <x v="3708"/>
    <m/>
    <m/>
    <m/>
    <m/>
    <x v="12"/>
    <m/>
    <m/>
    <m/>
  </r>
  <r>
    <x v="338"/>
    <x v="3791"/>
    <n v="2686"/>
    <s v="GingerFizz"/>
    <n v="316.71039999999999"/>
    <n v="79.367599999999996"/>
    <x v="3709"/>
    <m/>
    <m/>
    <m/>
    <m/>
    <x v="12"/>
    <m/>
    <m/>
    <m/>
  </r>
  <r>
    <x v="329"/>
    <x v="3792"/>
    <n v="2404"/>
    <s v="CitrusSplash"/>
    <n v="249.40479999999999"/>
    <n v="79.497600000000006"/>
    <x v="3710"/>
    <m/>
    <m/>
    <m/>
    <m/>
    <x v="12"/>
    <m/>
    <m/>
    <m/>
  </r>
  <r>
    <x v="167"/>
    <x v="3793"/>
    <n v="2390"/>
    <s v="LemonZest"/>
    <n v="352.13119999999998"/>
    <n v="79.5548"/>
    <x v="3711"/>
    <m/>
    <m/>
    <m/>
    <m/>
    <x v="12"/>
    <m/>
    <m/>
    <m/>
  </r>
  <r>
    <x v="269"/>
    <x v="3794"/>
    <n v="2327"/>
    <s v="BerryBlast"/>
    <n v="16.495999999999999"/>
    <n v="79.600319999999996"/>
    <x v="3712"/>
    <m/>
    <m/>
    <m/>
    <m/>
    <x v="12"/>
    <m/>
    <m/>
    <m/>
  </r>
  <r>
    <x v="134"/>
    <x v="3795"/>
    <n v="2405"/>
    <s v="BerryBlast"/>
    <n v="136.98400000000001"/>
    <n v="79.600319999999996"/>
    <x v="3713"/>
    <m/>
    <m/>
    <m/>
    <m/>
    <x v="12"/>
    <m/>
    <m/>
    <m/>
  </r>
  <r>
    <x v="333"/>
    <x v="3796"/>
    <n v="1546"/>
    <s v="FizzBerry"/>
    <n v="1.4279999999999999"/>
    <n v="79.779600000000002"/>
    <x v="3714"/>
    <m/>
    <m/>
    <m/>
    <m/>
    <x v="12"/>
    <m/>
    <m/>
    <m/>
  </r>
  <r>
    <x v="125"/>
    <x v="3797"/>
    <n v="1758"/>
    <s v="ChocoDelight"/>
    <n v="6.2"/>
    <n v="79.779600000000002"/>
    <x v="3715"/>
    <m/>
    <m/>
    <m/>
    <m/>
    <x v="12"/>
    <m/>
    <m/>
    <m/>
  </r>
  <r>
    <x v="152"/>
    <x v="3798"/>
    <n v="263"/>
    <s v="GingerFizz"/>
    <n v="12.907999999999999"/>
    <n v="79.779600000000002"/>
    <x v="3716"/>
    <m/>
    <m/>
    <m/>
    <m/>
    <x v="12"/>
    <m/>
    <m/>
    <m/>
  </r>
  <r>
    <x v="32"/>
    <x v="3799"/>
    <n v="2225"/>
    <s v="ChocoDelight"/>
    <n v="15.156000000000001"/>
    <n v="79.779600000000002"/>
    <x v="3717"/>
    <m/>
    <m/>
    <m/>
    <m/>
    <x v="12"/>
    <m/>
    <m/>
    <m/>
  </r>
  <r>
    <x v="210"/>
    <x v="3800"/>
    <n v="1374"/>
    <s v="MintCooler"/>
    <n v="25.547999999999998"/>
    <n v="79.779600000000002"/>
    <x v="3718"/>
    <m/>
    <m/>
    <m/>
    <m/>
    <x v="12"/>
    <m/>
    <m/>
    <m/>
  </r>
  <r>
    <x v="202"/>
    <x v="3801"/>
    <n v="2585"/>
    <s v="CitrusSplash"/>
    <n v="26.396000000000001"/>
    <n v="79.779600000000002"/>
    <x v="3719"/>
    <m/>
    <m/>
    <m/>
    <m/>
    <x v="12"/>
    <m/>
    <m/>
    <m/>
  </r>
  <r>
    <x v="351"/>
    <x v="3802"/>
    <n v="1641"/>
    <s v="PeachPunch"/>
    <n v="29.768000000000001"/>
    <n v="79.779600000000002"/>
    <x v="3720"/>
    <m/>
    <m/>
    <m/>
    <m/>
    <x v="12"/>
    <m/>
    <m/>
    <m/>
  </r>
  <r>
    <x v="137"/>
    <x v="3803"/>
    <n v="854"/>
    <s v="FizzBerry"/>
    <n v="36.195999999999998"/>
    <n v="79.779600000000002"/>
    <x v="3721"/>
    <m/>
    <m/>
    <m/>
    <m/>
    <x v="12"/>
    <m/>
    <m/>
    <m/>
  </r>
  <r>
    <x v="186"/>
    <x v="3804"/>
    <n v="2558"/>
    <s v="LemonZest"/>
    <n v="36.512"/>
    <n v="79.779600000000002"/>
    <x v="3722"/>
    <m/>
    <m/>
    <m/>
    <m/>
    <x v="12"/>
    <m/>
    <m/>
    <m/>
  </r>
  <r>
    <x v="40"/>
    <x v="3805"/>
    <n v="2296"/>
    <s v="FizzBerry"/>
    <n v="37.176000000000002"/>
    <n v="79.779600000000002"/>
    <x v="3723"/>
    <m/>
    <m/>
    <m/>
    <m/>
    <x v="12"/>
    <m/>
    <m/>
    <m/>
  </r>
  <r>
    <x v="326"/>
    <x v="3806"/>
    <n v="2208"/>
    <s v="FizzBerry"/>
    <n v="47.752000000000002"/>
    <n v="79.779600000000002"/>
    <x v="3724"/>
    <m/>
    <m/>
    <m/>
    <m/>
    <x v="12"/>
    <m/>
    <m/>
    <m/>
  </r>
  <r>
    <x v="310"/>
    <x v="3807"/>
    <n v="596"/>
    <s v="FizzBerry"/>
    <n v="48.911999999999999"/>
    <n v="79.779600000000002"/>
    <x v="3725"/>
    <m/>
    <m/>
    <m/>
    <m/>
    <x v="12"/>
    <m/>
    <m/>
    <m/>
  </r>
  <r>
    <x v="300"/>
    <x v="3808"/>
    <n v="946"/>
    <s v="FizzBerry"/>
    <n v="59.963999999999999"/>
    <n v="79.779600000000002"/>
    <x v="3726"/>
    <m/>
    <m/>
    <m/>
    <m/>
    <x v="12"/>
    <m/>
    <m/>
    <m/>
  </r>
  <r>
    <x v="116"/>
    <x v="3809"/>
    <n v="1217"/>
    <s v="GingerFizz"/>
    <n v="64.647999999999996"/>
    <n v="79.779600000000002"/>
    <x v="3727"/>
    <m/>
    <m/>
    <m/>
    <m/>
    <x v="12"/>
    <m/>
    <m/>
    <m/>
  </r>
  <r>
    <x v="85"/>
    <x v="3810"/>
    <n v="1682"/>
    <s v="PeachPunch"/>
    <n v="80.347999999999999"/>
    <n v="79.779600000000002"/>
    <x v="3728"/>
    <m/>
    <m/>
    <m/>
    <m/>
    <x v="12"/>
    <m/>
    <m/>
    <m/>
  </r>
  <r>
    <x v="98"/>
    <x v="3811"/>
    <n v="2250"/>
    <s v="PeachPunch"/>
    <n v="83.72"/>
    <n v="79.779600000000002"/>
    <x v="3729"/>
    <m/>
    <m/>
    <m/>
    <m/>
    <x v="12"/>
    <m/>
    <m/>
    <m/>
  </r>
  <r>
    <x v="54"/>
    <x v="3812"/>
    <n v="949"/>
    <s v="LemonZest"/>
    <n v="89.34"/>
    <n v="79.779600000000002"/>
    <x v="3730"/>
    <m/>
    <m/>
    <m/>
    <m/>
    <x v="12"/>
    <m/>
    <m/>
    <m/>
  </r>
  <r>
    <x v="118"/>
    <x v="3813"/>
    <n v="1557"/>
    <s v="GingerFizz"/>
    <n v="91.623999999999995"/>
    <n v="79.779600000000002"/>
    <x v="3731"/>
    <m/>
    <m/>
    <m/>
    <m/>
    <x v="12"/>
    <m/>
    <m/>
    <m/>
  </r>
  <r>
    <x v="234"/>
    <x v="3814"/>
    <n v="1169"/>
    <s v="MintCooler"/>
    <n v="95.66"/>
    <n v="79.779600000000002"/>
    <x v="3732"/>
    <m/>
    <m/>
    <m/>
    <m/>
    <x v="12"/>
    <m/>
    <m/>
    <m/>
  </r>
  <r>
    <x v="261"/>
    <x v="3815"/>
    <n v="1497"/>
    <s v="TropicalTwist"/>
    <n v="109.22"/>
    <n v="79.779600000000002"/>
    <x v="3733"/>
    <m/>
    <m/>
    <m/>
    <m/>
    <x v="12"/>
    <m/>
    <m/>
    <m/>
  </r>
  <r>
    <x v="167"/>
    <x v="3816"/>
    <n v="1054"/>
    <s v="MangoBliss"/>
    <n v="109.572"/>
    <n v="79.779600000000002"/>
    <x v="3734"/>
    <m/>
    <m/>
    <m/>
    <m/>
    <x v="12"/>
    <m/>
    <m/>
    <m/>
  </r>
  <r>
    <x v="27"/>
    <x v="3817"/>
    <n v="2102"/>
    <s v="ChocoDelight"/>
    <n v="161.304"/>
    <n v="79.779600000000002"/>
    <x v="3735"/>
    <m/>
    <m/>
    <m/>
    <m/>
    <x v="12"/>
    <m/>
    <m/>
    <m/>
  </r>
  <r>
    <x v="364"/>
    <x v="3818"/>
    <n v="2759"/>
    <s v="GingerFizz"/>
    <n v="179.464"/>
    <n v="79.779600000000002"/>
    <x v="3736"/>
    <m/>
    <m/>
    <m/>
    <m/>
    <x v="12"/>
    <m/>
    <m/>
    <m/>
  </r>
  <r>
    <x v="81"/>
    <x v="3819"/>
    <n v="2457"/>
    <s v="TropicalTwist"/>
    <n v="563.67872"/>
    <n v="80.183999999999997"/>
    <x v="3737"/>
    <m/>
    <m/>
    <m/>
    <m/>
    <x v="12"/>
    <m/>
    <m/>
    <m/>
  </r>
  <r>
    <x v="104"/>
    <x v="3820"/>
    <n v="1935"/>
    <s v="MangoBliss"/>
    <n v="107.9"/>
    <n v="80.227800000000002"/>
    <x v="3738"/>
    <m/>
    <m/>
    <m/>
    <m/>
    <x v="12"/>
    <m/>
    <m/>
    <m/>
  </r>
  <r>
    <x v="208"/>
    <x v="3821"/>
    <n v="731"/>
    <s v="MangoBliss"/>
    <n v="202.08799999999999"/>
    <n v="80.227800000000002"/>
    <x v="3739"/>
    <m/>
    <m/>
    <m/>
    <m/>
    <x v="12"/>
    <m/>
    <m/>
    <m/>
  </r>
  <r>
    <x v="247"/>
    <x v="3822"/>
    <n v="1047"/>
    <s v="PeachPunch"/>
    <n v="3.1040000000000001"/>
    <n v="80.227800000000002"/>
    <x v="3740"/>
    <m/>
    <m/>
    <m/>
    <m/>
    <x v="12"/>
    <m/>
    <m/>
    <m/>
  </r>
  <r>
    <x v="220"/>
    <x v="3823"/>
    <n v="2634"/>
    <s v="CitrusSplash"/>
    <n v="8.0679999999999996"/>
    <n v="80.227800000000002"/>
    <x v="3741"/>
    <m/>
    <m/>
    <m/>
    <m/>
    <x v="12"/>
    <m/>
    <m/>
    <m/>
  </r>
  <r>
    <x v="160"/>
    <x v="3824"/>
    <n v="2134"/>
    <s v="ChocoDelight"/>
    <n v="12.368"/>
    <n v="80.227800000000002"/>
    <x v="3742"/>
    <m/>
    <m/>
    <m/>
    <m/>
    <x v="12"/>
    <m/>
    <m/>
    <m/>
  </r>
  <r>
    <x v="214"/>
    <x v="3825"/>
    <n v="1594"/>
    <s v="MangoBliss"/>
    <n v="21.352"/>
    <n v="80.227800000000002"/>
    <x v="3743"/>
    <m/>
    <m/>
    <m/>
    <m/>
    <x v="12"/>
    <m/>
    <m/>
    <m/>
  </r>
  <r>
    <x v="216"/>
    <x v="3826"/>
    <n v="932"/>
    <s v="CitrusSplash"/>
    <n v="21.36"/>
    <n v="80.227800000000002"/>
    <x v="3744"/>
    <m/>
    <m/>
    <m/>
    <m/>
    <x v="12"/>
    <m/>
    <m/>
    <m/>
  </r>
  <r>
    <x v="338"/>
    <x v="3827"/>
    <n v="2061"/>
    <s v="PeachPunch"/>
    <n v="25.847999999999999"/>
    <n v="80.227800000000002"/>
    <x v="3745"/>
    <m/>
    <m/>
    <m/>
    <m/>
    <x v="12"/>
    <m/>
    <m/>
    <m/>
  </r>
  <r>
    <x v="29"/>
    <x v="3828"/>
    <n v="2383"/>
    <s v="MangoBliss"/>
    <n v="29.416"/>
    <n v="80.227800000000002"/>
    <x v="3746"/>
    <m/>
    <m/>
    <m/>
    <m/>
    <x v="12"/>
    <m/>
    <m/>
    <m/>
  </r>
  <r>
    <x v="42"/>
    <x v="3829"/>
    <n v="461"/>
    <s v="MangoBliss"/>
    <n v="35.972000000000001"/>
    <n v="80.227800000000002"/>
    <x v="3747"/>
    <m/>
    <m/>
    <m/>
    <m/>
    <x v="12"/>
    <m/>
    <m/>
    <m/>
  </r>
  <r>
    <x v="151"/>
    <x v="3830"/>
    <n v="2464"/>
    <s v="GingerFizz"/>
    <n v="52.832000000000001"/>
    <n v="80.227800000000002"/>
    <x v="3748"/>
    <m/>
    <m/>
    <m/>
    <m/>
    <x v="12"/>
    <m/>
    <m/>
    <m/>
  </r>
  <r>
    <x v="348"/>
    <x v="3831"/>
    <n v="132"/>
    <s v="CitrusSplash"/>
    <n v="64.072000000000003"/>
    <n v="80.227800000000002"/>
    <x v="3749"/>
    <m/>
    <m/>
    <m/>
    <m/>
    <x v="12"/>
    <m/>
    <m/>
    <m/>
  </r>
  <r>
    <x v="141"/>
    <x v="3832"/>
    <n v="1752"/>
    <s v="MangoBliss"/>
    <n v="66.319999999999993"/>
    <n v="80.227800000000002"/>
    <x v="3750"/>
    <m/>
    <m/>
    <m/>
    <m/>
    <x v="12"/>
    <m/>
    <m/>
    <m/>
  </r>
  <r>
    <x v="46"/>
    <x v="3833"/>
    <n v="1288"/>
    <s v="MintCooler"/>
    <n v="94.412000000000006"/>
    <n v="80.227800000000002"/>
    <x v="3751"/>
    <m/>
    <m/>
    <m/>
    <m/>
    <x v="12"/>
    <m/>
    <m/>
    <m/>
  </r>
  <r>
    <x v="134"/>
    <x v="3834"/>
    <n v="2538"/>
    <s v="GingerFizz"/>
    <n v="107.908"/>
    <n v="80.227800000000002"/>
    <x v="3752"/>
    <m/>
    <m/>
    <m/>
    <m/>
    <x v="12"/>
    <m/>
    <m/>
    <m/>
  </r>
  <r>
    <x v="342"/>
    <x v="3835"/>
    <n v="1543"/>
    <s v="PeachPunch"/>
    <n v="115.776"/>
    <n v="80.227800000000002"/>
    <x v="3753"/>
    <m/>
    <m/>
    <m/>
    <m/>
    <x v="12"/>
    <m/>
    <m/>
    <m/>
  </r>
  <r>
    <x v="232"/>
    <x v="3836"/>
    <n v="326"/>
    <s v="GingerFizz"/>
    <n v="116.892"/>
    <n v="80.227800000000002"/>
    <x v="3754"/>
    <m/>
    <m/>
    <m/>
    <m/>
    <x v="12"/>
    <m/>
    <m/>
    <m/>
  </r>
  <r>
    <x v="57"/>
    <x v="3837"/>
    <n v="1047"/>
    <s v="PeachPunch"/>
    <n v="212.7"/>
    <n v="80.227800000000002"/>
    <x v="3755"/>
    <m/>
    <m/>
    <m/>
    <m/>
    <x v="12"/>
    <m/>
    <m/>
    <m/>
  </r>
  <r>
    <x v="262"/>
    <x v="3838"/>
    <n v="723"/>
    <s v="ChocoDelight"/>
    <n v="65.188000000000002"/>
    <n v="80.227800000000002"/>
    <x v="3756"/>
    <m/>
    <m/>
    <m/>
    <m/>
    <x v="12"/>
    <m/>
    <m/>
    <m/>
  </r>
  <r>
    <x v="200"/>
    <x v="3839"/>
    <n v="2769"/>
    <s v="BerryBlast"/>
    <n v="61.148800000000001"/>
    <n v="80.256799999999998"/>
    <x v="3757"/>
    <m/>
    <m/>
    <m/>
    <m/>
    <x v="12"/>
    <m/>
    <m/>
    <m/>
  </r>
  <r>
    <x v="236"/>
    <x v="3840"/>
    <n v="44"/>
    <s v="BerryBlast"/>
    <n v="227.47839999999999"/>
    <n v="80.272400000000005"/>
    <x v="3758"/>
    <m/>
    <m/>
    <m/>
    <m/>
    <x v="12"/>
    <m/>
    <m/>
    <m/>
  </r>
  <r>
    <x v="77"/>
    <x v="3841"/>
    <n v="1146"/>
    <s v="MangoBliss"/>
    <n v="238.31360000000001"/>
    <n v="80.298400000000001"/>
    <x v="3759"/>
    <m/>
    <m/>
    <m/>
    <m/>
    <x v="12"/>
    <m/>
    <m/>
    <m/>
  </r>
  <r>
    <x v="334"/>
    <x v="3842"/>
    <n v="536"/>
    <s v="BerryBlast"/>
    <n v="108.008"/>
    <n v="80.317440000000005"/>
    <x v="3760"/>
    <m/>
    <m/>
    <m/>
    <m/>
    <x v="12"/>
    <m/>
    <m/>
    <m/>
  </r>
  <r>
    <x v="126"/>
    <x v="3843"/>
    <n v="1374"/>
    <s v="BerryBlast"/>
    <n v="5.7240000000000002"/>
    <n v="80.317440000000005"/>
    <x v="3761"/>
    <m/>
    <m/>
    <m/>
    <m/>
    <x v="12"/>
    <m/>
    <m/>
    <m/>
  </r>
  <r>
    <x v="11"/>
    <x v="3844"/>
    <n v="1181"/>
    <s v="BerryBlast"/>
    <n v="38.112000000000002"/>
    <n v="80.317440000000005"/>
    <x v="3762"/>
    <m/>
    <m/>
    <m/>
    <m/>
    <x v="12"/>
    <m/>
    <m/>
    <m/>
  </r>
  <r>
    <x v="296"/>
    <x v="3845"/>
    <n v="1455"/>
    <s v="GingerFizz"/>
    <n v="123.49120000000001"/>
    <n v="80.423199999999994"/>
    <x v="3763"/>
    <m/>
    <m/>
    <m/>
    <m/>
    <x v="12"/>
    <m/>
    <m/>
    <m/>
  </r>
  <r>
    <x v="248"/>
    <x v="3846"/>
    <n v="1763"/>
    <s v="MintCooler"/>
    <n v="16.908799999999999"/>
    <n v="80.657200000000003"/>
    <x v="3764"/>
    <m/>
    <m/>
    <m/>
    <m/>
    <x v="12"/>
    <m/>
    <m/>
    <m/>
  </r>
  <r>
    <x v="79"/>
    <x v="3847"/>
    <n v="1510"/>
    <s v="MangoBliss"/>
    <n v="18.027999999999999"/>
    <n v="80.676000000000002"/>
    <x v="3765"/>
    <m/>
    <m/>
    <m/>
    <m/>
    <x v="12"/>
    <m/>
    <m/>
    <m/>
  </r>
  <r>
    <x v="268"/>
    <x v="3848"/>
    <n v="1145"/>
    <s v="ChocoDelight"/>
    <n v="11.776"/>
    <n v="80.676000000000002"/>
    <x v="3766"/>
    <m/>
    <m/>
    <m/>
    <m/>
    <x v="12"/>
    <m/>
    <m/>
    <m/>
  </r>
  <r>
    <x v="147"/>
    <x v="3849"/>
    <n v="350"/>
    <s v="GingerFizz"/>
    <n v="12.391999999999999"/>
    <n v="80.676000000000002"/>
    <x v="3767"/>
    <m/>
    <m/>
    <m/>
    <m/>
    <x v="12"/>
    <m/>
    <m/>
    <m/>
  </r>
  <r>
    <x v="171"/>
    <x v="3850"/>
    <n v="2836"/>
    <s v="TropicalTwist"/>
    <n v="17.448"/>
    <n v="80.676000000000002"/>
    <x v="3768"/>
    <m/>
    <m/>
    <m/>
    <m/>
    <x v="12"/>
    <m/>
    <m/>
    <m/>
  </r>
  <r>
    <x v="318"/>
    <x v="3851"/>
    <n v="2111"/>
    <s v="TropicalTwist"/>
    <n v="20.768000000000001"/>
    <n v="80.676000000000002"/>
    <x v="3769"/>
    <m/>
    <m/>
    <m/>
    <m/>
    <x v="12"/>
    <m/>
    <m/>
    <m/>
  </r>
  <r>
    <x v="69"/>
    <x v="3852"/>
    <n v="2587"/>
    <s v="PeachPunch"/>
    <n v="25.315999999999999"/>
    <n v="80.676000000000002"/>
    <x v="3770"/>
    <m/>
    <m/>
    <m/>
    <m/>
    <x v="12"/>
    <m/>
    <m/>
    <m/>
  </r>
  <r>
    <x v="141"/>
    <x v="3853"/>
    <n v="440"/>
    <s v="FizzBerry"/>
    <n v="35.380000000000003"/>
    <n v="80.676000000000002"/>
    <x v="3771"/>
    <m/>
    <m/>
    <m/>
    <m/>
    <x v="12"/>
    <m/>
    <m/>
    <m/>
  </r>
  <r>
    <x v="61"/>
    <x v="3854"/>
    <n v="2579"/>
    <s v="TropicalTwist"/>
    <n v="52.292000000000002"/>
    <n v="80.676000000000002"/>
    <x v="3772"/>
    <m/>
    <m/>
    <m/>
    <m/>
    <x v="12"/>
    <m/>
    <m/>
    <m/>
  </r>
  <r>
    <x v="156"/>
    <x v="3855"/>
    <n v="2697"/>
    <s v="LemonZest"/>
    <n v="52.5"/>
    <n v="80.676000000000002"/>
    <x v="3773"/>
    <m/>
    <m/>
    <m/>
    <m/>
    <x v="12"/>
    <m/>
    <m/>
    <m/>
  </r>
  <r>
    <x v="53"/>
    <x v="3856"/>
    <n v="2544"/>
    <s v="TropicalTwist"/>
    <n v="56.735999999999997"/>
    <n v="80.676000000000002"/>
    <x v="3774"/>
    <m/>
    <m/>
    <m/>
    <m/>
    <x v="12"/>
    <m/>
    <m/>
    <m/>
  </r>
  <r>
    <x v="275"/>
    <x v="3857"/>
    <n v="1026"/>
    <s v="CitrusSplash"/>
    <n v="60.107999999999997"/>
    <n v="80.676000000000002"/>
    <x v="3775"/>
    <m/>
    <m/>
    <m/>
    <m/>
    <x v="12"/>
    <m/>
    <m/>
    <m/>
  </r>
  <r>
    <x v="132"/>
    <x v="3858"/>
    <n v="2781"/>
    <s v="GingerFizz"/>
    <n v="68.028000000000006"/>
    <n v="80.676000000000002"/>
    <x v="3776"/>
    <m/>
    <m/>
    <m/>
    <m/>
    <x v="12"/>
    <m/>
    <m/>
    <m/>
  </r>
  <r>
    <x v="25"/>
    <x v="3859"/>
    <n v="1607"/>
    <s v="ChocoDelight"/>
    <n v="71.444000000000003"/>
    <n v="80.676000000000002"/>
    <x v="3777"/>
    <m/>
    <m/>
    <m/>
    <m/>
    <x v="12"/>
    <m/>
    <m/>
    <m/>
  </r>
  <r>
    <x v="91"/>
    <x v="3860"/>
    <n v="2248"/>
    <s v="TropicalTwist"/>
    <n v="91.58"/>
    <n v="80.676000000000002"/>
    <x v="3778"/>
    <m/>
    <m/>
    <m/>
    <m/>
    <x v="12"/>
    <m/>
    <m/>
    <m/>
  </r>
  <r>
    <x v="18"/>
    <x v="3861"/>
    <n v="1739"/>
    <s v="CitrusSplash"/>
    <n v="94.951999999999998"/>
    <n v="80.676000000000002"/>
    <x v="3779"/>
    <m/>
    <m/>
    <m/>
    <m/>
    <x v="12"/>
    <m/>
    <m/>
    <m/>
  </r>
  <r>
    <x v="199"/>
    <x v="3862"/>
    <n v="2637"/>
    <s v="PeachPunch"/>
    <n v="140.09200000000001"/>
    <n v="80.676000000000002"/>
    <x v="3780"/>
    <m/>
    <m/>
    <m/>
    <m/>
    <x v="12"/>
    <m/>
    <m/>
    <m/>
  </r>
  <r>
    <x v="62"/>
    <x v="3863"/>
    <n v="2829"/>
    <s v="BerryBlast"/>
    <n v="382.94720000000001"/>
    <n v="80.714399999999998"/>
    <x v="3781"/>
    <m/>
    <m/>
    <m/>
    <m/>
    <x v="12"/>
    <m/>
    <m/>
    <m/>
  </r>
  <r>
    <x v="296"/>
    <x v="3864"/>
    <n v="66"/>
    <s v="FizzBerry"/>
    <n v="255.0752"/>
    <n v="80.828800000000001"/>
    <x v="3782"/>
    <m/>
    <m/>
    <m/>
    <m/>
    <x v="12"/>
    <m/>
    <m/>
    <m/>
  </r>
  <r>
    <x v="83"/>
    <x v="3865"/>
    <n v="2656"/>
    <s v="MangoBliss"/>
    <n v="146.27199999999999"/>
    <n v="81.000399999999999"/>
    <x v="3783"/>
    <m/>
    <m/>
    <m/>
    <m/>
    <x v="12"/>
    <m/>
    <m/>
    <m/>
  </r>
  <r>
    <x v="169"/>
    <x v="3866"/>
    <n v="2071"/>
    <s v="CitrusSplash"/>
    <n v="221.1936"/>
    <n v="81.000399999999999"/>
    <x v="3784"/>
    <m/>
    <m/>
    <m/>
    <m/>
    <x v="12"/>
    <m/>
    <m/>
    <m/>
  </r>
  <r>
    <x v="299"/>
    <x v="3867"/>
    <n v="2638"/>
    <s v="MintCooler"/>
    <n v="203.15520000000001"/>
    <n v="81.031599999999997"/>
    <x v="3785"/>
    <m/>
    <m/>
    <m/>
    <m/>
    <x v="12"/>
    <m/>
    <m/>
    <m/>
  </r>
  <r>
    <x v="269"/>
    <x v="3868"/>
    <n v="789"/>
    <s v="BerryBlast"/>
    <n v="61.975999999999999"/>
    <n v="81.034559999999999"/>
    <x v="3786"/>
    <m/>
    <m/>
    <m/>
    <m/>
    <x v="12"/>
    <m/>
    <m/>
    <m/>
  </r>
  <r>
    <x v="90"/>
    <x v="3869"/>
    <n v="1715"/>
    <s v="BerryBlast"/>
    <n v="91.2"/>
    <n v="81.034559999999999"/>
    <x v="3787"/>
    <m/>
    <m/>
    <m/>
    <m/>
    <x v="12"/>
    <m/>
    <m/>
    <m/>
  </r>
  <r>
    <x v="79"/>
    <x v="3870"/>
    <n v="617"/>
    <s v="MangoBliss"/>
    <n v="138.57599999999999"/>
    <n v="81.0732"/>
    <x v="3788"/>
    <m/>
    <m/>
    <m/>
    <m/>
    <x v="12"/>
    <m/>
    <m/>
    <m/>
  </r>
  <r>
    <x v="49"/>
    <x v="3871"/>
    <n v="2104"/>
    <s v="MintCooler"/>
    <n v="12.316000000000001"/>
    <n v="81.124200000000002"/>
    <x v="3789"/>
    <m/>
    <m/>
    <m/>
    <m/>
    <x v="12"/>
    <m/>
    <m/>
    <m/>
  </r>
  <r>
    <x v="276"/>
    <x v="3872"/>
    <n v="1893"/>
    <s v="LemonZest"/>
    <n v="19.155999999999999"/>
    <n v="81.124200000000002"/>
    <x v="3790"/>
    <m/>
    <m/>
    <m/>
    <m/>
    <x v="12"/>
    <m/>
    <m/>
    <m/>
  </r>
  <r>
    <x v="43"/>
    <x v="3873"/>
    <n v="1106"/>
    <s v="CitrusSplash"/>
    <n v="24.132000000000001"/>
    <n v="81.124200000000002"/>
    <x v="3791"/>
    <m/>
    <m/>
    <m/>
    <m/>
    <x v="12"/>
    <m/>
    <m/>
    <m/>
  </r>
  <r>
    <x v="90"/>
    <x v="3874"/>
    <n v="1945"/>
    <s v="LemonZest"/>
    <n v="25.803999999999998"/>
    <n v="81.124200000000002"/>
    <x v="3792"/>
    <m/>
    <m/>
    <m/>
    <m/>
    <x v="12"/>
    <m/>
    <m/>
    <m/>
  </r>
  <r>
    <x v="302"/>
    <x v="3875"/>
    <n v="1594"/>
    <s v="ChocoDelight"/>
    <n v="26.26"/>
    <n v="81.124200000000002"/>
    <x v="3793"/>
    <m/>
    <m/>
    <m/>
    <m/>
    <x v="12"/>
    <m/>
    <m/>
    <m/>
  </r>
  <r>
    <x v="314"/>
    <x v="3876"/>
    <n v="2382"/>
    <s v="TropicalTwist"/>
    <n v="28.771999999999998"/>
    <n v="81.124200000000002"/>
    <x v="3794"/>
    <m/>
    <m/>
    <m/>
    <m/>
    <x v="12"/>
    <m/>
    <m/>
    <m/>
  </r>
  <r>
    <x v="338"/>
    <x v="3877"/>
    <n v="1258"/>
    <s v="PeachPunch"/>
    <n v="30.396000000000001"/>
    <n v="81.124200000000002"/>
    <x v="3795"/>
    <m/>
    <m/>
    <m/>
    <m/>
    <x v="12"/>
    <m/>
    <m/>
    <m/>
  </r>
  <r>
    <x v="354"/>
    <x v="3878"/>
    <n v="197"/>
    <s v="CitrusSplash"/>
    <n v="31.423999999999999"/>
    <n v="81.124200000000002"/>
    <x v="3796"/>
    <m/>
    <m/>
    <m/>
    <m/>
    <x v="12"/>
    <m/>
    <m/>
    <m/>
  </r>
  <r>
    <x v="330"/>
    <x v="3879"/>
    <n v="558"/>
    <s v="FizzBerry"/>
    <n v="32.548000000000002"/>
    <n v="81.124200000000002"/>
    <x v="3797"/>
    <m/>
    <m/>
    <m/>
    <m/>
    <x v="12"/>
    <m/>
    <m/>
    <m/>
  </r>
  <r>
    <x v="85"/>
    <x v="3880"/>
    <n v="2701"/>
    <s v="GingerFizz"/>
    <n v="32.643999999999998"/>
    <n v="81.124200000000002"/>
    <x v="3798"/>
    <m/>
    <m/>
    <m/>
    <m/>
    <x v="12"/>
    <m/>
    <m/>
    <m/>
  </r>
  <r>
    <x v="127"/>
    <x v="3881"/>
    <n v="956"/>
    <s v="GingerFizz"/>
    <n v="43.787999999999997"/>
    <n v="81.124200000000002"/>
    <x v="3799"/>
    <m/>
    <m/>
    <m/>
    <m/>
    <x v="12"/>
    <m/>
    <m/>
    <m/>
  </r>
  <r>
    <x v="203"/>
    <x v="3882"/>
    <n v="573"/>
    <s v="ChocoDelight"/>
    <n v="51.655999999999999"/>
    <n v="81.124200000000002"/>
    <x v="3800"/>
    <m/>
    <m/>
    <m/>
    <m/>
    <x v="12"/>
    <m/>
    <m/>
    <m/>
  </r>
  <r>
    <x v="193"/>
    <x v="3883"/>
    <n v="1687"/>
    <s v="GingerFizz"/>
    <n v="57.372"/>
    <n v="81.124200000000002"/>
    <x v="3801"/>
    <m/>
    <m/>
    <m/>
    <m/>
    <x v="12"/>
    <m/>
    <m/>
    <m/>
  </r>
  <r>
    <x v="65"/>
    <x v="3884"/>
    <n v="1189"/>
    <s v="MangoBliss"/>
    <n v="59.62"/>
    <n v="81.124200000000002"/>
    <x v="3802"/>
    <m/>
    <m/>
    <m/>
    <m/>
    <x v="12"/>
    <m/>
    <m/>
    <m/>
  </r>
  <r>
    <x v="200"/>
    <x v="3885"/>
    <n v="1174"/>
    <s v="MangoBliss"/>
    <n v="60.756"/>
    <n v="81.124200000000002"/>
    <x v="3803"/>
    <m/>
    <m/>
    <m/>
    <m/>
    <x v="12"/>
    <m/>
    <m/>
    <m/>
  </r>
  <r>
    <x v="33"/>
    <x v="3886"/>
    <n v="696"/>
    <s v="TropicalTwist"/>
    <n v="65.239999999999995"/>
    <n v="81.124200000000002"/>
    <x v="3804"/>
    <m/>
    <m/>
    <m/>
    <m/>
    <x v="12"/>
    <m/>
    <m/>
    <m/>
  </r>
  <r>
    <x v="313"/>
    <x v="3887"/>
    <n v="1810"/>
    <s v="TropicalTwist"/>
    <n v="65.239999999999995"/>
    <n v="81.124200000000002"/>
    <x v="3804"/>
    <m/>
    <m/>
    <m/>
    <m/>
    <x v="12"/>
    <m/>
    <m/>
    <m/>
  </r>
  <r>
    <x v="191"/>
    <x v="3888"/>
    <n v="2830"/>
    <s v="FizzBerry"/>
    <n v="77.603999999999999"/>
    <n v="81.124200000000002"/>
    <x v="3805"/>
    <m/>
    <m/>
    <m/>
    <m/>
    <x v="12"/>
    <m/>
    <m/>
    <m/>
  </r>
  <r>
    <x v="335"/>
    <x v="3889"/>
    <n v="2225"/>
    <s v="LemonZest"/>
    <n v="77.603999999999999"/>
    <n v="81.124200000000002"/>
    <x v="3805"/>
    <m/>
    <m/>
    <m/>
    <m/>
    <x v="12"/>
    <m/>
    <m/>
    <m/>
  </r>
  <r>
    <x v="106"/>
    <x v="3890"/>
    <n v="2416"/>
    <s v="PeachPunch"/>
    <n v="78.632000000000005"/>
    <n v="81.124200000000002"/>
    <x v="3806"/>
    <m/>
    <m/>
    <m/>
    <m/>
    <x v="12"/>
    <m/>
    <m/>
    <m/>
  </r>
  <r>
    <x v="20"/>
    <x v="3891"/>
    <n v="941"/>
    <s v="MangoBliss"/>
    <n v="83.224000000000004"/>
    <n v="81.124200000000002"/>
    <x v="3807"/>
    <m/>
    <m/>
    <m/>
    <m/>
    <x v="12"/>
    <m/>
    <m/>
    <m/>
  </r>
  <r>
    <x v="59"/>
    <x v="3892"/>
    <n v="240"/>
    <s v="CitrusSplash"/>
    <n v="84.251999999999995"/>
    <n v="81.124200000000002"/>
    <x v="3808"/>
    <m/>
    <m/>
    <m/>
    <m/>
    <x v="12"/>
    <m/>
    <m/>
    <m/>
  </r>
  <r>
    <x v="335"/>
    <x v="3893"/>
    <n v="1139"/>
    <s v="MintCooler"/>
    <n v="88.843999999999994"/>
    <n v="81.124200000000002"/>
    <x v="3809"/>
    <m/>
    <m/>
    <m/>
    <m/>
    <x v="12"/>
    <m/>
    <m/>
    <m/>
  </r>
  <r>
    <x v="3"/>
    <x v="3894"/>
    <n v="397"/>
    <s v="CitrusSplash"/>
    <n v="93.311999999999998"/>
    <n v="81.124200000000002"/>
    <x v="3810"/>
    <m/>
    <m/>
    <m/>
    <m/>
    <x v="12"/>
    <m/>
    <m/>
    <m/>
  </r>
  <r>
    <x v="292"/>
    <x v="3895"/>
    <n v="157"/>
    <s v="GingerFizz"/>
    <n v="108.22799999999999"/>
    <n v="81.124200000000002"/>
    <x v="3811"/>
    <m/>
    <m/>
    <m/>
    <m/>
    <x v="12"/>
    <m/>
    <m/>
    <m/>
  </r>
  <r>
    <x v="144"/>
    <x v="3896"/>
    <n v="1075"/>
    <s v="PeachPunch"/>
    <n v="110.2"/>
    <n v="81.124200000000002"/>
    <x v="3812"/>
    <m/>
    <m/>
    <m/>
    <m/>
    <x v="12"/>
    <m/>
    <m/>
    <m/>
  </r>
  <r>
    <x v="82"/>
    <x v="3897"/>
    <n v="2055"/>
    <s v="MangoBliss"/>
    <n v="119.19199999999999"/>
    <n v="81.124200000000002"/>
    <x v="3813"/>
    <m/>
    <m/>
    <m/>
    <m/>
    <x v="12"/>
    <m/>
    <m/>
    <m/>
  </r>
  <r>
    <x v="270"/>
    <x v="3898"/>
    <n v="1401"/>
    <s v="MintCooler"/>
    <n v="156.232"/>
    <n v="81.124200000000002"/>
    <x v="3814"/>
    <m/>
    <m/>
    <m/>
    <m/>
    <x v="12"/>
    <m/>
    <m/>
    <m/>
  </r>
  <r>
    <x v="124"/>
    <x v="3899"/>
    <n v="1832"/>
    <s v="MangoBliss"/>
    <n v="210.26240000000001"/>
    <n v="81.244799999999998"/>
    <x v="3815"/>
    <m/>
    <m/>
    <m/>
    <m/>
    <x v="12"/>
    <m/>
    <m/>
    <m/>
  </r>
  <r>
    <x v="100"/>
    <x v="3900"/>
    <n v="380"/>
    <s v="LemonZest"/>
    <n v="272.39347199999997"/>
    <n v="81.357119999999995"/>
    <x v="3816"/>
    <m/>
    <m/>
    <m/>
    <m/>
    <x v="12"/>
    <m/>
    <m/>
    <m/>
  </r>
  <r>
    <x v="162"/>
    <x v="3901"/>
    <n v="2664"/>
    <s v="CitrusSplash"/>
    <n v="14.167999999999999"/>
    <n v="81.572400000000002"/>
    <x v="3817"/>
    <m/>
    <m/>
    <m/>
    <m/>
    <x v="12"/>
    <m/>
    <m/>
    <m/>
  </r>
  <r>
    <x v="356"/>
    <x v="3902"/>
    <n v="930"/>
    <s v="MangoBliss"/>
    <n v="15.54"/>
    <n v="81.572400000000002"/>
    <x v="3818"/>
    <m/>
    <m/>
    <m/>
    <m/>
    <x v="12"/>
    <m/>
    <m/>
    <m/>
  </r>
  <r>
    <x v="170"/>
    <x v="3903"/>
    <n v="635"/>
    <s v="TropicalTwist"/>
    <n v="19.600000000000001"/>
    <n v="81.572400000000002"/>
    <x v="3819"/>
    <m/>
    <m/>
    <m/>
    <m/>
    <x v="12"/>
    <m/>
    <m/>
    <m/>
  </r>
  <r>
    <x v="108"/>
    <x v="3904"/>
    <n v="1251"/>
    <s v="LemonZest"/>
    <n v="32.103999999999999"/>
    <n v="81.572400000000002"/>
    <x v="3820"/>
    <m/>
    <m/>
    <m/>
    <m/>
    <x v="12"/>
    <m/>
    <m/>
    <m/>
  </r>
  <r>
    <x v="321"/>
    <x v="3905"/>
    <n v="1162"/>
    <s v="GingerFizz"/>
    <n v="34.351999999999997"/>
    <n v="81.572400000000002"/>
    <x v="3821"/>
    <m/>
    <m/>
    <m/>
    <m/>
    <x v="12"/>
    <m/>
    <m/>
    <m/>
  </r>
  <r>
    <x v="187"/>
    <x v="3906"/>
    <n v="2838"/>
    <s v="ChocoDelight"/>
    <n v="36.46"/>
    <n v="81.572400000000002"/>
    <x v="3822"/>
    <m/>
    <m/>
    <m/>
    <m/>
    <x v="12"/>
    <m/>
    <m/>
    <m/>
  </r>
  <r>
    <x v="1"/>
    <x v="3907"/>
    <n v="1804"/>
    <s v="CitrusSplash"/>
    <n v="38.167999999999999"/>
    <n v="81.572400000000002"/>
    <x v="3823"/>
    <m/>
    <m/>
    <m/>
    <m/>
    <x v="12"/>
    <m/>
    <m/>
    <m/>
  </r>
  <r>
    <x v="325"/>
    <x v="3908"/>
    <n v="701"/>
    <s v="MangoBliss"/>
    <n v="39.923999999999999"/>
    <n v="81.572400000000002"/>
    <x v="3824"/>
    <m/>
    <m/>
    <m/>
    <m/>
    <x v="12"/>
    <m/>
    <m/>
    <m/>
  </r>
  <r>
    <x v="74"/>
    <x v="3909"/>
    <n v="1664"/>
    <s v="GingerFizz"/>
    <n v="43.204000000000001"/>
    <n v="81.572400000000002"/>
    <x v="3825"/>
    <m/>
    <m/>
    <m/>
    <m/>
    <x v="12"/>
    <m/>
    <m/>
    <m/>
  </r>
  <r>
    <x v="98"/>
    <x v="3910"/>
    <n v="2268"/>
    <s v="PeachPunch"/>
    <n v="45.451999999999998"/>
    <n v="81.572400000000002"/>
    <x v="3826"/>
    <m/>
    <m/>
    <m/>
    <m/>
    <x v="12"/>
    <m/>
    <m/>
    <m/>
  </r>
  <r>
    <x v="171"/>
    <x v="3911"/>
    <n v="1265"/>
    <s v="CitrusSplash"/>
    <n v="54.423999999999999"/>
    <n v="81.572400000000002"/>
    <x v="3827"/>
    <m/>
    <m/>
    <m/>
    <m/>
    <x v="12"/>
    <m/>
    <m/>
    <m/>
  </r>
  <r>
    <x v="258"/>
    <x v="3912"/>
    <n v="1760"/>
    <s v="PeachPunch"/>
    <n v="59.08"/>
    <n v="81.572400000000002"/>
    <x v="3828"/>
    <m/>
    <m/>
    <m/>
    <m/>
    <x v="12"/>
    <m/>
    <m/>
    <m/>
  </r>
  <r>
    <x v="352"/>
    <x v="3913"/>
    <n v="1753"/>
    <s v="GingerFizz"/>
    <n v="59.08"/>
    <n v="81.572400000000002"/>
    <x v="3828"/>
    <m/>
    <m/>
    <m/>
    <m/>
    <x v="12"/>
    <m/>
    <m/>
    <m/>
  </r>
  <r>
    <x v="247"/>
    <x v="3914"/>
    <n v="2231"/>
    <s v="CitrusSplash"/>
    <n v="62.311999999999998"/>
    <n v="81.572400000000002"/>
    <x v="3829"/>
    <m/>
    <m/>
    <m/>
    <m/>
    <x v="12"/>
    <m/>
    <m/>
    <m/>
  </r>
  <r>
    <x v="206"/>
    <x v="3915"/>
    <n v="1308"/>
    <s v="LemonZest"/>
    <n v="65.683999999999997"/>
    <n v="81.572400000000002"/>
    <x v="3830"/>
    <m/>
    <m/>
    <m/>
    <m/>
    <x v="12"/>
    <m/>
    <m/>
    <m/>
  </r>
  <r>
    <x v="16"/>
    <x v="3916"/>
    <n v="2798"/>
    <s v="MangoBliss"/>
    <n v="70.180000000000007"/>
    <n v="81.572400000000002"/>
    <x v="3831"/>
    <m/>
    <m/>
    <m/>
    <m/>
    <x v="12"/>
    <m/>
    <m/>
    <m/>
  </r>
  <r>
    <x v="109"/>
    <x v="3917"/>
    <n v="994"/>
    <s v="LemonZest"/>
    <n v="71.444000000000003"/>
    <n v="81.572400000000002"/>
    <x v="3832"/>
    <m/>
    <m/>
    <m/>
    <m/>
    <x v="12"/>
    <m/>
    <m/>
    <m/>
  </r>
  <r>
    <x v="198"/>
    <x v="3918"/>
    <n v="2426"/>
    <s v="TropicalTwist"/>
    <n v="73.552000000000007"/>
    <n v="81.572400000000002"/>
    <x v="3833"/>
    <m/>
    <m/>
    <m/>
    <m/>
    <x v="12"/>
    <m/>
    <m/>
    <m/>
  </r>
  <r>
    <x v="289"/>
    <x v="3919"/>
    <n v="2"/>
    <s v="FizzBerry"/>
    <n v="73.691999999999993"/>
    <n v="81.572400000000002"/>
    <x v="3834"/>
    <m/>
    <m/>
    <m/>
    <m/>
    <x v="12"/>
    <m/>
    <m/>
    <m/>
  </r>
  <r>
    <x v="254"/>
    <x v="3920"/>
    <n v="22"/>
    <s v="MintCooler"/>
    <n v="84.932000000000002"/>
    <n v="81.572400000000002"/>
    <x v="3835"/>
    <m/>
    <m/>
    <m/>
    <m/>
    <x v="12"/>
    <m/>
    <m/>
    <m/>
  </r>
  <r>
    <x v="71"/>
    <x v="3921"/>
    <n v="887"/>
    <s v="TropicalTwist"/>
    <n v="88.304000000000002"/>
    <n v="81.572400000000002"/>
    <x v="3836"/>
    <m/>
    <m/>
    <m/>
    <m/>
    <x v="12"/>
    <m/>
    <m/>
    <m/>
  </r>
  <r>
    <x v="265"/>
    <x v="3922"/>
    <n v="1334"/>
    <s v="CitrusSplash"/>
    <n v="95.048000000000002"/>
    <n v="81.572400000000002"/>
    <x v="3837"/>
    <m/>
    <m/>
    <m/>
    <m/>
    <x v="12"/>
    <m/>
    <m/>
    <m/>
  </r>
  <r>
    <x v="173"/>
    <x v="3923"/>
    <n v="728"/>
    <s v="TropicalTwist"/>
    <n v="99.543999999999997"/>
    <n v="81.572400000000002"/>
    <x v="3838"/>
    <m/>
    <m/>
    <m/>
    <m/>
    <x v="12"/>
    <m/>
    <m/>
    <m/>
  </r>
  <r>
    <x v="168"/>
    <x v="3924"/>
    <n v="1051"/>
    <s v="TropicalTwist"/>
    <n v="114.15600000000001"/>
    <n v="81.572400000000002"/>
    <x v="3839"/>
    <m/>
    <m/>
    <m/>
    <m/>
    <x v="12"/>
    <m/>
    <m/>
    <m/>
  </r>
  <r>
    <x v="281"/>
    <x v="3925"/>
    <n v="1458"/>
    <s v="LemonZest"/>
    <n v="117.52800000000001"/>
    <n v="81.572400000000002"/>
    <x v="3840"/>
    <m/>
    <m/>
    <m/>
    <m/>
    <x v="12"/>
    <m/>
    <m/>
    <m/>
  </r>
  <r>
    <x v="246"/>
    <x v="3926"/>
    <n v="211"/>
    <s v="LemonZest"/>
    <n v="127.648"/>
    <n v="81.572400000000002"/>
    <x v="3841"/>
    <m/>
    <m/>
    <m/>
    <m/>
    <x v="12"/>
    <m/>
    <m/>
    <m/>
  </r>
  <r>
    <x v="10"/>
    <x v="3927"/>
    <n v="2700"/>
    <s v="CitrusSplash"/>
    <n v="184.4032"/>
    <n v="81.619200000000006"/>
    <x v="3842"/>
    <m/>
    <m/>
    <m/>
    <m/>
    <x v="12"/>
    <m/>
    <m/>
    <m/>
  </r>
  <r>
    <x v="283"/>
    <x v="3928"/>
    <n v="254"/>
    <s v="BerryBlast"/>
    <n v="8.5760000000000005"/>
    <n v="81.751679999999993"/>
    <x v="3843"/>
    <m/>
    <m/>
    <m/>
    <m/>
    <x v="12"/>
    <m/>
    <m/>
    <m/>
  </r>
  <r>
    <x v="69"/>
    <x v="3929"/>
    <n v="2371"/>
    <s v="BerryBlast"/>
    <n v="23.187999999999999"/>
    <n v="81.751679999999993"/>
    <x v="3844"/>
    <m/>
    <m/>
    <m/>
    <m/>
    <x v="12"/>
    <m/>
    <m/>
    <m/>
  </r>
  <r>
    <x v="31"/>
    <x v="3930"/>
    <n v="1011"/>
    <s v="BerryBlast"/>
    <n v="25.443999999999999"/>
    <n v="81.751679999999993"/>
    <x v="3845"/>
    <m/>
    <m/>
    <m/>
    <m/>
    <x v="12"/>
    <m/>
    <m/>
    <m/>
  </r>
  <r>
    <x v="363"/>
    <x v="3931"/>
    <n v="80"/>
    <s v="GingerFizz"/>
    <n v="177.2"/>
    <n v="81.790800000000004"/>
    <x v="3846"/>
    <m/>
    <m/>
    <m/>
    <m/>
    <x v="12"/>
    <m/>
    <m/>
    <m/>
  </r>
  <r>
    <x v="16"/>
    <x v="3932"/>
    <n v="1928"/>
    <s v="BerryBlast"/>
    <n v="218.91200000000001"/>
    <n v="82.004000000000005"/>
    <x v="3847"/>
    <m/>
    <m/>
    <m/>
    <m/>
    <x v="12"/>
    <m/>
    <m/>
    <m/>
  </r>
  <r>
    <x v="127"/>
    <x v="3933"/>
    <n v="184"/>
    <s v="LemonZest"/>
    <n v="1.232"/>
    <n v="82.020600000000002"/>
    <x v="3848"/>
    <m/>
    <m/>
    <m/>
    <m/>
    <x v="12"/>
    <m/>
    <m/>
    <m/>
  </r>
  <r>
    <x v="200"/>
    <x v="3934"/>
    <n v="856"/>
    <s v="PeachPunch"/>
    <n v="6.6520000000000001"/>
    <n v="82.020600000000002"/>
    <x v="3849"/>
    <m/>
    <m/>
    <m/>
    <m/>
    <x v="12"/>
    <m/>
    <m/>
    <m/>
  </r>
  <r>
    <x v="265"/>
    <x v="3935"/>
    <n v="635"/>
    <s v="TropicalTwist"/>
    <n v="7.7759999999999998"/>
    <n v="82.020600000000002"/>
    <x v="3850"/>
    <m/>
    <m/>
    <m/>
    <m/>
    <x v="12"/>
    <m/>
    <m/>
    <m/>
  </r>
  <r>
    <x v="46"/>
    <x v="3936"/>
    <n v="1799"/>
    <s v="MintCooler"/>
    <n v="16.768000000000001"/>
    <n v="82.020600000000002"/>
    <x v="3851"/>
    <m/>
    <m/>
    <m/>
    <m/>
    <x v="12"/>
    <m/>
    <m/>
    <m/>
  </r>
  <r>
    <x v="257"/>
    <x v="3937"/>
    <n v="2805"/>
    <s v="MintCooler"/>
    <n v="17.891999999999999"/>
    <n v="82.020600000000002"/>
    <x v="3852"/>
    <m/>
    <m/>
    <m/>
    <m/>
    <x v="12"/>
    <m/>
    <m/>
    <m/>
  </r>
  <r>
    <x v="181"/>
    <x v="3938"/>
    <n v="811"/>
    <s v="MangoBliss"/>
    <n v="26.884"/>
    <n v="82.020600000000002"/>
    <x v="3853"/>
    <m/>
    <m/>
    <m/>
    <m/>
    <x v="12"/>
    <m/>
    <m/>
    <m/>
  </r>
  <r>
    <x v="231"/>
    <x v="3939"/>
    <n v="1361"/>
    <s v="TropicalTwist"/>
    <n v="44.868000000000002"/>
    <n v="82.020600000000002"/>
    <x v="3854"/>
    <m/>
    <m/>
    <m/>
    <m/>
    <x v="12"/>
    <m/>
    <m/>
    <m/>
  </r>
  <r>
    <x v="70"/>
    <x v="3940"/>
    <n v="1315"/>
    <s v="MintCooler"/>
    <n v="52.735999999999997"/>
    <n v="82.020600000000002"/>
    <x v="3855"/>
    <m/>
    <m/>
    <m/>
    <m/>
    <x v="12"/>
    <m/>
    <m/>
    <m/>
  </r>
  <r>
    <x v="46"/>
    <x v="3941"/>
    <n v="2483"/>
    <s v="CitrusSplash"/>
    <n v="58.356000000000002"/>
    <n v="82.020600000000002"/>
    <x v="3856"/>
    <m/>
    <m/>
    <m/>
    <m/>
    <x v="12"/>
    <m/>
    <m/>
    <m/>
  </r>
  <r>
    <x v="20"/>
    <x v="3942"/>
    <n v="1735"/>
    <s v="LemonZest"/>
    <n v="62.02"/>
    <n v="82.020600000000002"/>
    <x v="3857"/>
    <m/>
    <m/>
    <m/>
    <m/>
    <x v="12"/>
    <m/>
    <m/>
    <m/>
  </r>
  <r>
    <x v="323"/>
    <x v="3943"/>
    <n v="2155"/>
    <s v="LemonZest"/>
    <n v="85.331999999999994"/>
    <n v="82.020600000000002"/>
    <x v="3858"/>
    <m/>
    <m/>
    <m/>
    <m/>
    <x v="12"/>
    <m/>
    <m/>
    <m/>
  </r>
  <r>
    <x v="22"/>
    <x v="3944"/>
    <n v="1140"/>
    <s v="ChocoDelight"/>
    <n v="86.456000000000003"/>
    <n v="82.020600000000002"/>
    <x v="3859"/>
    <m/>
    <m/>
    <m/>
    <m/>
    <x v="12"/>
    <m/>
    <m/>
    <m/>
  </r>
  <r>
    <x v="329"/>
    <x v="3945"/>
    <n v="1226"/>
    <s v="FizzBerry"/>
    <n v="88.888000000000005"/>
    <n v="82.020600000000002"/>
    <x v="3860"/>
    <m/>
    <m/>
    <m/>
    <m/>
    <x v="12"/>
    <m/>
    <m/>
    <m/>
  </r>
  <r>
    <x v="340"/>
    <x v="3946"/>
    <n v="1165"/>
    <s v="CitrusSplash"/>
    <n v="100.128"/>
    <n v="82.020600000000002"/>
    <x v="3861"/>
    <m/>
    <m/>
    <m/>
    <m/>
    <x v="12"/>
    <m/>
    <m/>
    <m/>
  </r>
  <r>
    <x v="133"/>
    <x v="3947"/>
    <n v="2430"/>
    <s v="MintCooler"/>
    <n v="106.688"/>
    <n v="82.020600000000002"/>
    <x v="3862"/>
    <m/>
    <m/>
    <m/>
    <m/>
    <x v="12"/>
    <m/>
    <m/>
    <m/>
  </r>
  <r>
    <x v="138"/>
    <x v="3948"/>
    <n v="901"/>
    <s v="GingerFizz"/>
    <n v="108.93600000000001"/>
    <n v="82.020600000000002"/>
    <x v="3863"/>
    <m/>
    <m/>
    <m/>
    <m/>
    <x v="12"/>
    <m/>
    <m/>
    <m/>
  </r>
  <r>
    <x v="185"/>
    <x v="3949"/>
    <n v="589"/>
    <s v="ChocoDelight"/>
    <n v="126.84399999999999"/>
    <n v="82.020600000000002"/>
    <x v="3864"/>
    <m/>
    <m/>
    <m/>
    <m/>
    <x v="12"/>
    <m/>
    <m/>
    <m/>
  </r>
  <r>
    <x v="319"/>
    <x v="3950"/>
    <n v="1933"/>
    <s v="MangoBliss"/>
    <n v="79.065600000000003"/>
    <n v="82.209919999999997"/>
    <x v="3865"/>
    <m/>
    <m/>
    <m/>
    <m/>
    <x v="12"/>
    <m/>
    <m/>
    <m/>
  </r>
  <r>
    <x v="172"/>
    <x v="3951"/>
    <n v="2073"/>
    <s v="GingerFizz"/>
    <n v="61.203200000000002"/>
    <n v="82.222399999999993"/>
    <x v="3866"/>
    <m/>
    <m/>
    <m/>
    <m/>
    <x v="12"/>
    <m/>
    <m/>
    <m/>
  </r>
  <r>
    <x v="259"/>
    <x v="3952"/>
    <n v="2323"/>
    <s v="BerryBlast"/>
    <n v="263.1232"/>
    <n v="82.263999999999996"/>
    <x v="3867"/>
    <m/>
    <m/>
    <m/>
    <m/>
    <x v="12"/>
    <m/>
    <m/>
    <m/>
  </r>
  <r>
    <x v="12"/>
    <x v="3953"/>
    <n v="44"/>
    <s v="LemonZest"/>
    <n v="130.48320000000001"/>
    <n v="82.378399999999999"/>
    <x v="3868"/>
    <m/>
    <m/>
    <m/>
    <m/>
    <x v="12"/>
    <m/>
    <m/>
    <m/>
  </r>
  <r>
    <x v="106"/>
    <x v="3954"/>
    <n v="1401"/>
    <s v="GingerFizz"/>
    <n v="27.24"/>
    <n v="82.468800000000002"/>
    <x v="3869"/>
    <m/>
    <m/>
    <m/>
    <m/>
    <x v="12"/>
    <m/>
    <m/>
    <m/>
  </r>
  <r>
    <x v="341"/>
    <x v="3955"/>
    <n v="593"/>
    <s v="BerryBlast"/>
    <n v="27.423999999999999"/>
    <n v="82.468800000000002"/>
    <x v="3870"/>
    <m/>
    <m/>
    <m/>
    <m/>
    <x v="12"/>
    <m/>
    <m/>
    <m/>
  </r>
  <r>
    <x v="314"/>
    <x v="3956"/>
    <n v="1680"/>
    <s v="GingerFizz"/>
    <n v="34.167999999999999"/>
    <n v="82.468800000000002"/>
    <x v="3871"/>
    <m/>
    <m/>
    <m/>
    <m/>
    <x v="12"/>
    <m/>
    <m/>
    <m/>
  </r>
  <r>
    <x v="347"/>
    <x v="3957"/>
    <n v="970"/>
    <s v="ChocoDelight"/>
    <n v="40.015999999999998"/>
    <n v="82.468800000000002"/>
    <x v="3872"/>
    <m/>
    <m/>
    <m/>
    <m/>
    <x v="12"/>
    <m/>
    <m/>
    <m/>
  </r>
  <r>
    <x v="6"/>
    <x v="3958"/>
    <n v="2430"/>
    <s v="TropicalTwist"/>
    <n v="40.911999999999999"/>
    <n v="82.468800000000002"/>
    <x v="3873"/>
    <m/>
    <m/>
    <m/>
    <m/>
    <x v="12"/>
    <m/>
    <m/>
    <m/>
  </r>
  <r>
    <x v="269"/>
    <x v="3959"/>
    <n v="1551"/>
    <s v="MintCooler"/>
    <n v="43.088000000000001"/>
    <n v="82.468800000000002"/>
    <x v="3874"/>
    <m/>
    <m/>
    <m/>
    <m/>
    <x v="12"/>
    <m/>
    <m/>
    <m/>
  </r>
  <r>
    <x v="345"/>
    <x v="3960"/>
    <n v="2386"/>
    <s v="MintCooler"/>
    <n v="47.884"/>
    <n v="82.468800000000002"/>
    <x v="3875"/>
    <m/>
    <m/>
    <m/>
    <m/>
    <x v="12"/>
    <m/>
    <m/>
    <m/>
  </r>
  <r>
    <x v="354"/>
    <x v="3961"/>
    <n v="1483"/>
    <s v="LemonZest"/>
    <n v="51.256"/>
    <n v="82.468800000000002"/>
    <x v="3876"/>
    <m/>
    <m/>
    <m/>
    <m/>
    <x v="12"/>
    <m/>
    <m/>
    <m/>
  </r>
  <r>
    <x v="208"/>
    <x v="3962"/>
    <n v="838"/>
    <s v="TropicalTwist"/>
    <n v="71.488"/>
    <n v="82.468800000000002"/>
    <x v="3877"/>
    <m/>
    <m/>
    <m/>
    <m/>
    <x v="12"/>
    <m/>
    <m/>
    <m/>
  </r>
  <r>
    <x v="241"/>
    <x v="3963"/>
    <n v="270"/>
    <s v="ChocoDelight"/>
    <n v="72.611999999999995"/>
    <n v="82.468800000000002"/>
    <x v="3878"/>
    <m/>
    <m/>
    <m/>
    <m/>
    <x v="12"/>
    <m/>
    <m/>
    <m/>
  </r>
  <r>
    <x v="12"/>
    <x v="3964"/>
    <n v="1214"/>
    <s v="LemonZest"/>
    <n v="75.983999999999995"/>
    <n v="82.468800000000002"/>
    <x v="3879"/>
    <m/>
    <m/>
    <m/>
    <m/>
    <x v="12"/>
    <m/>
    <m/>
    <m/>
  </r>
  <r>
    <x v="327"/>
    <x v="3965"/>
    <n v="2159"/>
    <s v="ChocoDelight"/>
    <n v="77.108000000000004"/>
    <n v="82.468800000000002"/>
    <x v="3880"/>
    <m/>
    <m/>
    <m/>
    <m/>
    <x v="12"/>
    <m/>
    <m/>
    <m/>
  </r>
  <r>
    <x v="294"/>
    <x v="3966"/>
    <n v="1748"/>
    <s v="LemonZest"/>
    <n v="79.128"/>
    <n v="82.468800000000002"/>
    <x v="3881"/>
    <m/>
    <m/>
    <m/>
    <m/>
    <x v="12"/>
    <m/>
    <m/>
    <m/>
  </r>
  <r>
    <x v="194"/>
    <x v="3967"/>
    <n v="1679"/>
    <s v="CitrusSplash"/>
    <n v="106.33199999999999"/>
    <n v="82.468800000000002"/>
    <x v="3882"/>
    <m/>
    <m/>
    <m/>
    <m/>
    <x v="12"/>
    <m/>
    <m/>
    <m/>
  </r>
  <r>
    <x v="213"/>
    <x v="3968"/>
    <n v="8"/>
    <s v="PeachPunch"/>
    <n v="108.352"/>
    <n v="82.468800000000002"/>
    <x v="3883"/>
    <m/>
    <m/>
    <m/>
    <m/>
    <x v="12"/>
    <m/>
    <m/>
    <m/>
  </r>
  <r>
    <x v="286"/>
    <x v="3969"/>
    <n v="1339"/>
    <s v="MintCooler"/>
    <n v="140.97200000000001"/>
    <n v="82.468800000000002"/>
    <x v="3884"/>
    <m/>
    <m/>
    <m/>
    <m/>
    <x v="12"/>
    <m/>
    <m/>
    <m/>
  </r>
  <r>
    <x v="103"/>
    <x v="3970"/>
    <n v="824"/>
    <s v="BerryBlast"/>
    <n v="75.484800000000007"/>
    <n v="82.534400000000005"/>
    <x v="3885"/>
    <m/>
    <m/>
    <m/>
    <m/>
    <x v="12"/>
    <m/>
    <m/>
    <m/>
  </r>
  <r>
    <x v="334"/>
    <x v="3971"/>
    <n v="2347"/>
    <s v="ChocoDelight"/>
    <n v="141.04320000000001"/>
    <n v="82.575999999999993"/>
    <x v="3886"/>
    <m/>
    <m/>
    <m/>
    <m/>
    <x v="12"/>
    <m/>
    <m/>
    <m/>
  </r>
  <r>
    <x v="72"/>
    <x v="3972"/>
    <n v="710"/>
    <s v="PeachPunch"/>
    <n v="4.6319999999999997"/>
    <n v="82.917000000000002"/>
    <x v="3887"/>
    <m/>
    <m/>
    <m/>
    <m/>
    <x v="12"/>
    <m/>
    <m/>
    <m/>
  </r>
  <r>
    <x v="59"/>
    <x v="3973"/>
    <n v="903"/>
    <s v="MangoBliss"/>
    <n v="8.0039999999999996"/>
    <n v="82.917000000000002"/>
    <x v="3888"/>
    <m/>
    <m/>
    <m/>
    <m/>
    <x v="12"/>
    <m/>
    <m/>
    <m/>
  </r>
  <r>
    <x v="187"/>
    <x v="3974"/>
    <n v="1759"/>
    <s v="TropicalTwist"/>
    <n v="14.476000000000001"/>
    <n v="82.917000000000002"/>
    <x v="3889"/>
    <m/>
    <m/>
    <m/>
    <m/>
    <x v="12"/>
    <m/>
    <m/>
    <m/>
  </r>
  <r>
    <x v="150"/>
    <x v="3975"/>
    <n v="1191"/>
    <s v="MintCooler"/>
    <n v="16.995999999999999"/>
    <n v="82.917000000000002"/>
    <x v="3890"/>
    <m/>
    <m/>
    <m/>
    <m/>
    <x v="12"/>
    <m/>
    <m/>
    <m/>
  </r>
  <r>
    <x v="229"/>
    <x v="3976"/>
    <n v="2337"/>
    <s v="ChocoDelight"/>
    <n v="23.468"/>
    <n v="82.917000000000002"/>
    <x v="3891"/>
    <m/>
    <m/>
    <m/>
    <m/>
    <x v="12"/>
    <m/>
    <m/>
    <m/>
  </r>
  <r>
    <x v="58"/>
    <x v="3977"/>
    <n v="2458"/>
    <s v="CitrusSplash"/>
    <n v="39.475999999999999"/>
    <n v="82.917000000000002"/>
    <x v="3892"/>
    <m/>
    <m/>
    <m/>
    <m/>
    <x v="12"/>
    <m/>
    <m/>
    <m/>
  </r>
  <r>
    <x v="178"/>
    <x v="3978"/>
    <n v="1455"/>
    <s v="PeachPunch"/>
    <n v="42.704000000000001"/>
    <n v="82.917000000000002"/>
    <x v="3893"/>
    <m/>
    <m/>
    <m/>
    <m/>
    <x v="12"/>
    <m/>
    <m/>
    <m/>
  </r>
  <r>
    <x v="158"/>
    <x v="3979"/>
    <n v="2488"/>
    <s v="PeachPunch"/>
    <n v="48.195999999999998"/>
    <n v="82.917000000000002"/>
    <x v="3894"/>
    <m/>
    <m/>
    <m/>
    <m/>
    <x v="12"/>
    <m/>
    <m/>
    <m/>
  </r>
  <r>
    <x v="175"/>
    <x v="3980"/>
    <n v="2109"/>
    <s v="CitrusSplash"/>
    <n v="48.468000000000004"/>
    <n v="82.917000000000002"/>
    <x v="3895"/>
    <m/>
    <m/>
    <m/>
    <m/>
    <x v="12"/>
    <m/>
    <m/>
    <m/>
  </r>
  <r>
    <x v="125"/>
    <x v="3981"/>
    <n v="505"/>
    <s v="GingerFizz"/>
    <n v="52.963999999999999"/>
    <n v="82.917000000000002"/>
    <x v="3896"/>
    <m/>
    <m/>
    <m/>
    <m/>
    <x v="12"/>
    <m/>
    <m/>
    <m/>
  </r>
  <r>
    <x v="270"/>
    <x v="3982"/>
    <n v="958"/>
    <s v="ChocoDelight"/>
    <n v="54.088000000000001"/>
    <n v="82.917000000000002"/>
    <x v="3897"/>
    <m/>
    <m/>
    <m/>
    <m/>
    <x v="12"/>
    <m/>
    <m/>
    <m/>
  </r>
  <r>
    <x v="91"/>
    <x v="3983"/>
    <n v="1162"/>
    <s v="TropicalTwist"/>
    <n v="61.44"/>
    <n v="82.917000000000002"/>
    <x v="3898"/>
    <m/>
    <m/>
    <m/>
    <m/>
    <x v="12"/>
    <m/>
    <m/>
    <m/>
  </r>
  <r>
    <x v="352"/>
    <x v="3984"/>
    <n v="1516"/>
    <s v="CitrusSplash"/>
    <n v="70.676000000000002"/>
    <n v="82.917000000000002"/>
    <x v="3899"/>
    <m/>
    <m/>
    <m/>
    <m/>
    <x v="12"/>
    <m/>
    <m/>
    <m/>
  </r>
  <r>
    <x v="283"/>
    <x v="3985"/>
    <n v="452"/>
    <s v="FizzBerry"/>
    <n v="76.567999999999998"/>
    <n v="82.917000000000002"/>
    <x v="3900"/>
    <m/>
    <m/>
    <m/>
    <m/>
    <x v="12"/>
    <m/>
    <m/>
    <m/>
  </r>
  <r>
    <x v="138"/>
    <x v="3986"/>
    <n v="283"/>
    <s v="ChocoDelight"/>
    <n v="82.188000000000002"/>
    <n v="82.917000000000002"/>
    <x v="3901"/>
    <m/>
    <m/>
    <m/>
    <m/>
    <x v="12"/>
    <m/>
    <m/>
    <m/>
  </r>
  <r>
    <x v="33"/>
    <x v="3987"/>
    <n v="2526"/>
    <s v="FizzBerry"/>
    <n v="93.516000000000005"/>
    <n v="82.917000000000002"/>
    <x v="3902"/>
    <m/>
    <m/>
    <m/>
    <m/>
    <x v="12"/>
    <m/>
    <m/>
    <m/>
  </r>
  <r>
    <x v="20"/>
    <x v="3988"/>
    <n v="1704"/>
    <s v="GingerFizz"/>
    <n v="115.908"/>
    <n v="82.917000000000002"/>
    <x v="3903"/>
    <m/>
    <m/>
    <m/>
    <m/>
    <x v="12"/>
    <m/>
    <m/>
    <m/>
  </r>
  <r>
    <x v="109"/>
    <x v="3989"/>
    <n v="1417"/>
    <s v="MintCooler"/>
    <n v="119.616"/>
    <n v="82.917000000000002"/>
    <x v="3904"/>
    <m/>
    <m/>
    <m/>
    <m/>
    <x v="12"/>
    <m/>
    <m/>
    <m/>
  </r>
  <r>
    <x v="53"/>
    <x v="3990"/>
    <n v="380"/>
    <s v="CitrusSplash"/>
    <n v="145.392"/>
    <n v="82.917000000000002"/>
    <x v="3905"/>
    <m/>
    <m/>
    <m/>
    <m/>
    <x v="12"/>
    <m/>
    <m/>
    <m/>
  </r>
  <r>
    <x v="344"/>
    <x v="3991"/>
    <n v="2619"/>
    <s v="CitrusSplash"/>
    <n v="175.54"/>
    <n v="82.917000000000002"/>
    <x v="3906"/>
    <m/>
    <m/>
    <m/>
    <m/>
    <x v="12"/>
    <m/>
    <m/>
    <m/>
  </r>
  <r>
    <x v="212"/>
    <x v="3992"/>
    <n v="1786"/>
    <s v="BerryBlast"/>
    <n v="30.16"/>
    <n v="83.185919999999996"/>
    <x v="3907"/>
    <m/>
    <m/>
    <m/>
    <m/>
    <x v="12"/>
    <m/>
    <m/>
    <m/>
  </r>
  <r>
    <x v="90"/>
    <x v="3993"/>
    <n v="2737"/>
    <s v="BerryBlast"/>
    <n v="73.995999999999995"/>
    <n v="83.185919999999996"/>
    <x v="3908"/>
    <m/>
    <m/>
    <m/>
    <m/>
    <x v="12"/>
    <m/>
    <m/>
    <m/>
  </r>
  <r>
    <x v="188"/>
    <x v="3994"/>
    <n v="1563"/>
    <s v="BerryBlast"/>
    <n v="105.84399999999999"/>
    <n v="83.185919999999996"/>
    <x v="3909"/>
    <m/>
    <m/>
    <m/>
    <m/>
    <x v="12"/>
    <m/>
    <m/>
    <m/>
  </r>
  <r>
    <x v="60"/>
    <x v="3995"/>
    <n v="1161"/>
    <s v="TropicalTwist"/>
    <n v="6.024"/>
    <n v="83.365200000000002"/>
    <x v="3910"/>
    <m/>
    <m/>
    <m/>
    <m/>
    <x v="12"/>
    <m/>
    <m/>
    <m/>
  </r>
  <r>
    <x v="167"/>
    <x v="3996"/>
    <n v="370"/>
    <s v="ChocoDelight"/>
    <n v="22.884"/>
    <n v="83.365200000000002"/>
    <x v="3911"/>
    <m/>
    <m/>
    <m/>
    <m/>
    <x v="12"/>
    <m/>
    <m/>
    <m/>
  </r>
  <r>
    <x v="255"/>
    <x v="3997"/>
    <n v="1180"/>
    <s v="LemonZest"/>
    <n v="24.928000000000001"/>
    <n v="83.365200000000002"/>
    <x v="3912"/>
    <m/>
    <m/>
    <m/>
    <m/>
    <x v="12"/>
    <m/>
    <m/>
    <m/>
  </r>
  <r>
    <x v="1"/>
    <x v="3998"/>
    <n v="297"/>
    <s v="LemonZest"/>
    <n v="25.448"/>
    <n v="83.365200000000002"/>
    <x v="3913"/>
    <m/>
    <m/>
    <m/>
    <m/>
    <x v="12"/>
    <m/>
    <m/>
    <m/>
  </r>
  <r>
    <x v="49"/>
    <x v="3999"/>
    <n v="650"/>
    <s v="MintCooler"/>
    <n v="28.364000000000001"/>
    <n v="83.365200000000002"/>
    <x v="3914"/>
    <m/>
    <m/>
    <m/>
    <m/>
    <x v="12"/>
    <m/>
    <m/>
    <m/>
  </r>
  <r>
    <x v="203"/>
    <x v="4000"/>
    <n v="549"/>
    <s v="FizzBerry"/>
    <n v="35.564"/>
    <n v="83.365200000000002"/>
    <x v="3915"/>
    <m/>
    <m/>
    <m/>
    <m/>
    <x v="12"/>
    <m/>
    <m/>
    <m/>
  </r>
  <r>
    <x v="66"/>
    <x v="4001"/>
    <n v="2174"/>
    <s v="MangoBliss"/>
    <n v="40.06"/>
    <n v="83.365200000000002"/>
    <x v="3916"/>
    <m/>
    <m/>
    <m/>
    <m/>
    <x v="12"/>
    <m/>
    <m/>
    <m/>
  </r>
  <r>
    <x v="152"/>
    <x v="4002"/>
    <n v="1968"/>
    <s v="CitrusSplash"/>
    <n v="41.991999999999997"/>
    <n v="83.365200000000002"/>
    <x v="3917"/>
    <m/>
    <m/>
    <m/>
    <m/>
    <x v="12"/>
    <m/>
    <m/>
    <m/>
  </r>
  <r>
    <x v="55"/>
    <x v="4003"/>
    <n v="1248"/>
    <s v="LemonZest"/>
    <n v="49.86"/>
    <n v="83.365200000000002"/>
    <x v="3918"/>
    <m/>
    <m/>
    <m/>
    <m/>
    <x v="12"/>
    <m/>
    <m/>
    <m/>
  </r>
  <r>
    <x v="322"/>
    <x v="4004"/>
    <n v="650"/>
    <s v="TropicalTwist"/>
    <n v="49.86"/>
    <n v="83.365200000000002"/>
    <x v="3918"/>
    <m/>
    <m/>
    <m/>
    <m/>
    <x v="12"/>
    <m/>
    <m/>
    <m/>
  </r>
  <r>
    <x v="295"/>
    <x v="4005"/>
    <n v="2845"/>
    <s v="CitrusSplash"/>
    <n v="58.304000000000002"/>
    <n v="83.365200000000002"/>
    <x v="3919"/>
    <m/>
    <m/>
    <m/>
    <m/>
    <x v="12"/>
    <m/>
    <m/>
    <m/>
  </r>
  <r>
    <x v="232"/>
    <x v="4006"/>
    <n v="1624"/>
    <s v="MintCooler"/>
    <n v="60.292000000000002"/>
    <n v="83.365200000000002"/>
    <x v="3920"/>
    <m/>
    <m/>
    <m/>
    <m/>
    <x v="12"/>
    <m/>
    <m/>
    <m/>
  </r>
  <r>
    <x v="308"/>
    <x v="4007"/>
    <n v="1913"/>
    <s v="GingerFizz"/>
    <n v="61.415999999999997"/>
    <n v="83.365200000000002"/>
    <x v="3921"/>
    <m/>
    <m/>
    <m/>
    <m/>
    <x v="12"/>
    <m/>
    <m/>
    <m/>
  </r>
  <r>
    <x v="108"/>
    <x v="4008"/>
    <n v="1013"/>
    <s v="MintCooler"/>
    <n v="62.264000000000003"/>
    <n v="83.365200000000002"/>
    <x v="3922"/>
    <m/>
    <m/>
    <m/>
    <m/>
    <x v="12"/>
    <m/>
    <m/>
    <m/>
  </r>
  <r>
    <x v="10"/>
    <x v="4009"/>
    <n v="60"/>
    <s v="CitrusSplash"/>
    <n v="65.912000000000006"/>
    <n v="83.365200000000002"/>
    <x v="3923"/>
    <m/>
    <m/>
    <m/>
    <m/>
    <x v="12"/>
    <m/>
    <m/>
    <m/>
  </r>
  <r>
    <x v="290"/>
    <x v="4010"/>
    <n v="757"/>
    <s v="FizzBerry"/>
    <n v="73.995999999999995"/>
    <n v="83.365200000000002"/>
    <x v="3924"/>
    <m/>
    <m/>
    <m/>
    <m/>
    <x v="12"/>
    <m/>
    <m/>
    <m/>
  </r>
  <r>
    <x v="323"/>
    <x v="4011"/>
    <n v="1525"/>
    <s v="FizzBerry"/>
    <n v="74.528000000000006"/>
    <n v="83.365200000000002"/>
    <x v="3925"/>
    <m/>
    <m/>
    <m/>
    <m/>
    <x v="12"/>
    <m/>
    <m/>
    <m/>
  </r>
  <r>
    <x v="254"/>
    <x v="4012"/>
    <n v="2166"/>
    <s v="LemonZest"/>
    <n v="75.463999999999999"/>
    <n v="83.365200000000002"/>
    <x v="3926"/>
    <m/>
    <m/>
    <m/>
    <m/>
    <x v="12"/>
    <m/>
    <m/>
    <m/>
  </r>
  <r>
    <x v="162"/>
    <x v="4013"/>
    <n v="1304"/>
    <s v="MintCooler"/>
    <n v="96.715999999999994"/>
    <n v="83.365200000000002"/>
    <x v="3927"/>
    <m/>
    <m/>
    <m/>
    <m/>
    <x v="12"/>
    <m/>
    <m/>
    <m/>
  </r>
  <r>
    <x v="8"/>
    <x v="4014"/>
    <n v="1313"/>
    <s v="TropicalTwist"/>
    <n v="104.128"/>
    <n v="83.365200000000002"/>
    <x v="3928"/>
    <m/>
    <m/>
    <m/>
    <m/>
    <x v="12"/>
    <m/>
    <m/>
    <m/>
  </r>
  <r>
    <x v="35"/>
    <x v="4015"/>
    <n v="2814"/>
    <s v="LemonZest"/>
    <n v="110.556"/>
    <n v="83.365200000000002"/>
    <x v="3929"/>
    <m/>
    <m/>
    <m/>
    <m/>
    <x v="12"/>
    <m/>
    <m/>
    <m/>
  </r>
  <r>
    <x v="164"/>
    <x v="4016"/>
    <n v="888"/>
    <s v="MintCooler"/>
    <n v="113.928"/>
    <n v="83.365200000000002"/>
    <x v="3930"/>
    <m/>
    <m/>
    <m/>
    <m/>
    <x v="12"/>
    <m/>
    <m/>
    <m/>
  </r>
  <r>
    <x v="355"/>
    <x v="4017"/>
    <n v="981"/>
    <s v="MintCooler"/>
    <n v="115.05200000000001"/>
    <n v="83.365200000000002"/>
    <x v="3931"/>
    <m/>
    <m/>
    <m/>
    <m/>
    <x v="12"/>
    <m/>
    <m/>
    <m/>
  </r>
  <r>
    <x v="347"/>
    <x v="4018"/>
    <n v="1997"/>
    <s v="GingerFizz"/>
    <n v="240.74879999999999"/>
    <n v="83.480800000000002"/>
    <x v="3932"/>
    <m/>
    <m/>
    <m/>
    <m/>
    <x v="12"/>
    <m/>
    <m/>
    <m/>
  </r>
  <r>
    <x v="354"/>
    <x v="4019"/>
    <n v="209"/>
    <s v="CitrusSplash"/>
    <n v="51.991295999999998"/>
    <n v="83.757772799999998"/>
    <x v="3933"/>
    <m/>
    <m/>
    <m/>
    <m/>
    <x v="12"/>
    <m/>
    <m/>
    <m/>
  </r>
  <r>
    <x v="165"/>
    <x v="4020"/>
    <n v="413"/>
    <s v="BerryBlast"/>
    <n v="59.816800000000001"/>
    <n v="83.759615999999994"/>
    <x v="3934"/>
    <m/>
    <m/>
    <m/>
    <m/>
    <x v="12"/>
    <m/>
    <m/>
    <m/>
  </r>
  <r>
    <x v="144"/>
    <x v="4021"/>
    <n v="271"/>
    <s v="MangoBliss"/>
    <n v="0.18"/>
    <n v="83.813400000000001"/>
    <x v="3935"/>
    <m/>
    <m/>
    <m/>
    <m/>
    <x v="12"/>
    <m/>
    <m/>
    <m/>
  </r>
  <r>
    <x v="275"/>
    <x v="4022"/>
    <n v="362"/>
    <s v="FizzBerry"/>
    <n v="3.552"/>
    <n v="83.813400000000001"/>
    <x v="3936"/>
    <m/>
    <m/>
    <m/>
    <m/>
    <x v="12"/>
    <m/>
    <m/>
    <m/>
  </r>
  <r>
    <x v="196"/>
    <x v="4023"/>
    <n v="2716"/>
    <s v="GingerFizz"/>
    <n v="13.308"/>
    <n v="83.813400000000001"/>
    <x v="3937"/>
    <m/>
    <m/>
    <m/>
    <m/>
    <x v="12"/>
    <m/>
    <m/>
    <m/>
  </r>
  <r>
    <x v="327"/>
    <x v="4024"/>
    <n v="2197"/>
    <s v="ChocoDelight"/>
    <n v="13.667999999999999"/>
    <n v="83.813400000000001"/>
    <x v="3938"/>
    <m/>
    <m/>
    <m/>
    <m/>
    <x v="12"/>
    <m/>
    <m/>
    <m/>
  </r>
  <r>
    <x v="326"/>
    <x v="4025"/>
    <n v="2616"/>
    <s v="CitrusSplash"/>
    <n v="18.928000000000001"/>
    <n v="83.813400000000001"/>
    <x v="3939"/>
    <m/>
    <m/>
    <m/>
    <m/>
    <x v="12"/>
    <m/>
    <m/>
    <m/>
  </r>
  <r>
    <x v="189"/>
    <x v="4026"/>
    <n v="1791"/>
    <s v="GingerFizz"/>
    <n v="26.795999999999999"/>
    <n v="83.813400000000001"/>
    <x v="3940"/>
    <m/>
    <m/>
    <m/>
    <m/>
    <x v="12"/>
    <m/>
    <m/>
    <m/>
  </r>
  <r>
    <x v="269"/>
    <x v="4027"/>
    <n v="631"/>
    <s v="FizzBerry"/>
    <n v="27.155999999999999"/>
    <n v="83.813400000000001"/>
    <x v="3941"/>
    <m/>
    <m/>
    <m/>
    <m/>
    <x v="12"/>
    <m/>
    <m/>
    <m/>
  </r>
  <r>
    <x v="40"/>
    <x v="4028"/>
    <n v="2467"/>
    <s v="FizzBerry"/>
    <n v="32.776000000000003"/>
    <n v="83.813400000000001"/>
    <x v="3942"/>
    <m/>
    <m/>
    <m/>
    <m/>
    <x v="12"/>
    <m/>
    <m/>
    <m/>
  </r>
  <r>
    <x v="29"/>
    <x v="4029"/>
    <n v="277"/>
    <s v="FizzBerry"/>
    <n v="36.911999999999999"/>
    <n v="83.813400000000001"/>
    <x v="3943"/>
    <m/>
    <m/>
    <m/>
    <m/>
    <x v="12"/>
    <m/>
    <m/>
    <m/>
  </r>
  <r>
    <x v="174"/>
    <x v="4030"/>
    <n v="1738"/>
    <s v="MangoBliss"/>
    <n v="50.4"/>
    <n v="83.813400000000001"/>
    <x v="3944"/>
    <m/>
    <m/>
    <m/>
    <m/>
    <x v="12"/>
    <m/>
    <m/>
    <m/>
  </r>
  <r>
    <x v="341"/>
    <x v="4031"/>
    <n v="1436"/>
    <s v="MintCooler"/>
    <n v="59.752000000000002"/>
    <n v="83.813400000000001"/>
    <x v="3945"/>
    <m/>
    <m/>
    <m/>
    <m/>
    <x v="12"/>
    <m/>
    <m/>
    <m/>
  </r>
  <r>
    <x v="259"/>
    <x v="4032"/>
    <n v="923"/>
    <s v="PeachPunch"/>
    <n v="62.764000000000003"/>
    <n v="83.813400000000001"/>
    <x v="3946"/>
    <m/>
    <m/>
    <m/>
    <m/>
    <x v="12"/>
    <m/>
    <m/>
    <m/>
  </r>
  <r>
    <x v="318"/>
    <x v="4033"/>
    <n v="2016"/>
    <s v="FizzBerry"/>
    <n v="63.887999999999998"/>
    <n v="83.813400000000001"/>
    <x v="3947"/>
    <m/>
    <m/>
    <m/>
    <m/>
    <x v="12"/>
    <m/>
    <m/>
    <m/>
  </r>
  <r>
    <x v="282"/>
    <x v="4034"/>
    <n v="2797"/>
    <s v="ChocoDelight"/>
    <n v="64.584000000000003"/>
    <n v="83.813400000000001"/>
    <x v="3948"/>
    <m/>
    <m/>
    <m/>
    <m/>
    <x v="12"/>
    <m/>
    <m/>
    <m/>
  </r>
  <r>
    <x v="18"/>
    <x v="4035"/>
    <n v="634"/>
    <s v="MintCooler"/>
    <n v="67.647999999999996"/>
    <n v="83.813400000000001"/>
    <x v="3949"/>
    <m/>
    <m/>
    <m/>
    <m/>
    <x v="12"/>
    <m/>
    <m/>
    <m/>
  </r>
  <r>
    <x v="47"/>
    <x v="4036"/>
    <n v="467"/>
    <s v="PeachPunch"/>
    <n v="78.5"/>
    <n v="83.813400000000001"/>
    <x v="3950"/>
    <m/>
    <m/>
    <m/>
    <m/>
    <x v="12"/>
    <m/>
    <m/>
    <m/>
  </r>
  <r>
    <x v="319"/>
    <x v="4037"/>
    <n v="2137"/>
    <s v="MintCooler"/>
    <n v="87.852000000000004"/>
    <n v="83.813400000000001"/>
    <x v="3951"/>
    <m/>
    <m/>
    <m/>
    <m/>
    <x v="12"/>
    <m/>
    <m/>
    <m/>
  </r>
  <r>
    <x v="77"/>
    <x v="4038"/>
    <n v="2792"/>
    <s v="CitrusSplash"/>
    <n v="88.616"/>
    <n v="83.813400000000001"/>
    <x v="3952"/>
    <m/>
    <m/>
    <m/>
    <m/>
    <x v="12"/>
    <m/>
    <m/>
    <m/>
  </r>
  <r>
    <x v="279"/>
    <x v="4039"/>
    <n v="2081"/>
    <s v="LemonZest"/>
    <n v="90.864000000000004"/>
    <n v="83.813400000000001"/>
    <x v="3953"/>
    <m/>
    <m/>
    <m/>
    <m/>
    <x v="12"/>
    <m/>
    <m/>
    <m/>
  </r>
  <r>
    <x v="336"/>
    <x v="4040"/>
    <n v="2031"/>
    <s v="ChocoDelight"/>
    <n v="95.36"/>
    <n v="83.813400000000001"/>
    <x v="3954"/>
    <m/>
    <m/>
    <m/>
    <m/>
    <x v="12"/>
    <m/>
    <m/>
    <m/>
  </r>
  <r>
    <x v="261"/>
    <x v="4041"/>
    <n v="872"/>
    <s v="ChocoDelight"/>
    <n v="100.21599999999999"/>
    <n v="83.813400000000001"/>
    <x v="3955"/>
    <m/>
    <m/>
    <m/>
    <m/>
    <x v="12"/>
    <m/>
    <m/>
    <m/>
  </r>
  <r>
    <x v="66"/>
    <x v="4042"/>
    <n v="2494"/>
    <s v="ChocoDelight"/>
    <n v="103.22799999999999"/>
    <n v="83.813400000000001"/>
    <x v="3956"/>
    <m/>
    <m/>
    <m/>
    <m/>
    <x v="12"/>
    <m/>
    <m/>
    <m/>
  </r>
  <r>
    <x v="135"/>
    <x v="4043"/>
    <n v="271"/>
    <s v="PeachPunch"/>
    <n v="105.88800000000001"/>
    <n v="83.813400000000001"/>
    <x v="3957"/>
    <m/>
    <m/>
    <m/>
    <m/>
    <x v="12"/>
    <m/>
    <m/>
    <m/>
  </r>
  <r>
    <x v="264"/>
    <x v="4044"/>
    <n v="753"/>
    <s v="BerryBlast"/>
    <n v="26.904"/>
    <n v="83.903040000000004"/>
    <x v="3958"/>
    <m/>
    <m/>
    <m/>
    <m/>
    <x v="12"/>
    <m/>
    <m/>
    <m/>
  </r>
  <r>
    <x v="331"/>
    <x v="4045"/>
    <n v="59"/>
    <s v="BerryBlast"/>
    <n v="97.86"/>
    <n v="83.903040000000004"/>
    <x v="3959"/>
    <m/>
    <m/>
    <m/>
    <m/>
    <x v="12"/>
    <m/>
    <m/>
    <m/>
  </r>
  <r>
    <x v="28"/>
    <x v="4046"/>
    <n v="1110"/>
    <s v="FizzBerry"/>
    <n v="142.03200000000001"/>
    <n v="84.11"/>
    <x v="3960"/>
    <m/>
    <m/>
    <m/>
    <m/>
    <x v="12"/>
    <m/>
    <m/>
    <m/>
  </r>
  <r>
    <x v="53"/>
    <x v="4047"/>
    <n v="712"/>
    <s v="ChocoDelight"/>
    <n v="222.94720000000001"/>
    <n v="84.24"/>
    <x v="3961"/>
    <m/>
    <m/>
    <m/>
    <m/>
    <x v="12"/>
    <m/>
    <m/>
    <m/>
  </r>
  <r>
    <x v="0"/>
    <x v="4048"/>
    <n v="2836"/>
    <s v="ChocoDelight"/>
    <n v="16.096"/>
    <n v="84.261600000000001"/>
    <x v="3962"/>
    <m/>
    <m/>
    <m/>
    <m/>
    <x v="12"/>
    <m/>
    <m/>
    <m/>
  </r>
  <r>
    <x v="86"/>
    <x v="4049"/>
    <n v="1632"/>
    <s v="CitrusSplash"/>
    <n v="17.22"/>
    <n v="84.261600000000001"/>
    <x v="3963"/>
    <m/>
    <m/>
    <m/>
    <m/>
    <x v="12"/>
    <m/>
    <m/>
    <m/>
  </r>
  <r>
    <x v="315"/>
    <x v="4050"/>
    <n v="794"/>
    <s v="LemonZest"/>
    <n v="17.623999999999999"/>
    <n v="84.261600000000001"/>
    <x v="3964"/>
    <m/>
    <m/>
    <m/>
    <m/>
    <x v="12"/>
    <m/>
    <m/>
    <m/>
  </r>
  <r>
    <x v="187"/>
    <x v="4051"/>
    <n v="2331"/>
    <s v="MangoBliss"/>
    <n v="25.088000000000001"/>
    <n v="84.261600000000001"/>
    <x v="3965"/>
    <m/>
    <m/>
    <m/>
    <m/>
    <x v="12"/>
    <m/>
    <m/>
    <m/>
  </r>
  <r>
    <x v="183"/>
    <x v="4052"/>
    <n v="1267"/>
    <s v="MintCooler"/>
    <n v="28.864000000000001"/>
    <n v="84.261600000000001"/>
    <x v="3966"/>
    <m/>
    <m/>
    <m/>
    <m/>
    <x v="12"/>
    <m/>
    <m/>
    <m/>
  </r>
  <r>
    <x v="296"/>
    <x v="4053"/>
    <n v="2183"/>
    <s v="CitrusSplash"/>
    <n v="46.847999999999999"/>
    <n v="84.261600000000001"/>
    <x v="3967"/>
    <m/>
    <m/>
    <m/>
    <m/>
    <x v="12"/>
    <m/>
    <m/>
    <m/>
  </r>
  <r>
    <x v="118"/>
    <x v="4054"/>
    <n v="2086"/>
    <s v="PeachPunch"/>
    <n v="50.94"/>
    <n v="84.261600000000001"/>
    <x v="3968"/>
    <m/>
    <m/>
    <m/>
    <m/>
    <x v="12"/>
    <m/>
    <m/>
    <m/>
  </r>
  <r>
    <x v="12"/>
    <x v="4055"/>
    <n v="1899"/>
    <s v="GingerFizz"/>
    <n v="53.188000000000002"/>
    <n v="84.261600000000001"/>
    <x v="3969"/>
    <m/>
    <m/>
    <m/>
    <m/>
    <x v="12"/>
    <m/>
    <m/>
    <m/>
  </r>
  <r>
    <x v="305"/>
    <x v="4056"/>
    <n v="1750"/>
    <s v="TropicalTwist"/>
    <n v="61.6"/>
    <n v="84.261600000000001"/>
    <x v="3970"/>
    <m/>
    <m/>
    <m/>
    <m/>
    <x v="12"/>
    <m/>
    <m/>
    <m/>
  </r>
  <r>
    <x v="263"/>
    <x v="4057"/>
    <n v="1631"/>
    <s v="TropicalTwist"/>
    <n v="65.552000000000007"/>
    <n v="84.261600000000001"/>
    <x v="3971"/>
    <m/>
    <m/>
    <m/>
    <m/>
    <x v="12"/>
    <m/>
    <m/>
    <m/>
  </r>
  <r>
    <x v="164"/>
    <x v="4058"/>
    <n v="1803"/>
    <s v="FizzBerry"/>
    <n v="73.42"/>
    <n v="84.261600000000001"/>
    <x v="3972"/>
    <m/>
    <m/>
    <m/>
    <m/>
    <x v="12"/>
    <m/>
    <m/>
    <m/>
  </r>
  <r>
    <x v="11"/>
    <x v="4059"/>
    <n v="2075"/>
    <s v="ChocoDelight"/>
    <n v="74.507999999999996"/>
    <n v="84.261600000000001"/>
    <x v="3973"/>
    <m/>
    <m/>
    <m/>
    <m/>
    <x v="12"/>
    <m/>
    <m/>
    <m/>
  </r>
  <r>
    <x v="143"/>
    <x v="4060"/>
    <n v="930"/>
    <s v="TropicalTwist"/>
    <n v="86.188000000000002"/>
    <n v="84.261600000000001"/>
    <x v="3974"/>
    <m/>
    <m/>
    <m/>
    <m/>
    <x v="12"/>
    <m/>
    <m/>
    <m/>
  </r>
  <r>
    <x v="213"/>
    <x v="4061"/>
    <n v="988"/>
    <s v="GingerFizz"/>
    <n v="93.652000000000001"/>
    <n v="84.261600000000001"/>
    <x v="3975"/>
    <m/>
    <m/>
    <m/>
    <m/>
    <x v="12"/>
    <m/>
    <m/>
    <m/>
  </r>
  <r>
    <x v="132"/>
    <x v="4062"/>
    <n v="1554"/>
    <s v="FizzBerry"/>
    <n v="99.676000000000002"/>
    <n v="84.261600000000001"/>
    <x v="3976"/>
    <m/>
    <m/>
    <m/>
    <m/>
    <x v="12"/>
    <m/>
    <m/>
    <m/>
  </r>
  <r>
    <x v="180"/>
    <x v="4063"/>
    <n v="240"/>
    <s v="LemonZest"/>
    <n v="108.264"/>
    <n v="84.261600000000001"/>
    <x v="3977"/>
    <m/>
    <m/>
    <m/>
    <m/>
    <x v="12"/>
    <m/>
    <m/>
    <m/>
  </r>
  <r>
    <x v="65"/>
    <x v="4064"/>
    <n v="782"/>
    <s v="LemonZest"/>
    <n v="112.04"/>
    <n v="84.261600000000001"/>
    <x v="3978"/>
    <m/>
    <m/>
    <m/>
    <m/>
    <x v="12"/>
    <m/>
    <m/>
    <m/>
  </r>
  <r>
    <x v="24"/>
    <x v="4065"/>
    <n v="1052"/>
    <s v="MangoBliss"/>
    <n v="113.164"/>
    <n v="84.261600000000001"/>
    <x v="3979"/>
    <m/>
    <m/>
    <m/>
    <m/>
    <x v="12"/>
    <m/>
    <m/>
    <m/>
  </r>
  <r>
    <x v="319"/>
    <x v="4066"/>
    <n v="117"/>
    <s v="CitrusSplash"/>
    <n v="113.884"/>
    <n v="84.261600000000001"/>
    <x v="3980"/>
    <m/>
    <m/>
    <m/>
    <m/>
    <x v="12"/>
    <m/>
    <m/>
    <m/>
  </r>
  <r>
    <x v="256"/>
    <x v="4067"/>
    <n v="600"/>
    <s v="MangoBliss"/>
    <n v="196.864"/>
    <n v="84.261600000000001"/>
    <x v="3981"/>
    <m/>
    <m/>
    <m/>
    <m/>
    <x v="12"/>
    <m/>
    <m/>
    <m/>
  </r>
  <r>
    <x v="88"/>
    <x v="4068"/>
    <n v="310"/>
    <s v="CitrusSplash"/>
    <n v="121.0048"/>
    <n v="84.37"/>
    <x v="3982"/>
    <m/>
    <m/>
    <m/>
    <m/>
    <x v="12"/>
    <m/>
    <m/>
    <m/>
  </r>
  <r>
    <x v="322"/>
    <x v="4069"/>
    <n v="2545"/>
    <s v="PeachPunch"/>
    <n v="128.208"/>
    <n v="84.427199999999999"/>
    <x v="3983"/>
    <m/>
    <m/>
    <m/>
    <m/>
    <x v="12"/>
    <m/>
    <m/>
    <m/>
  </r>
  <r>
    <x v="222"/>
    <x v="4070"/>
    <n v="2448"/>
    <s v="ChocoDelight"/>
    <n v="275.40480000000002"/>
    <n v="84.567599999999999"/>
    <x v="3984"/>
    <m/>
    <m/>
    <m/>
    <m/>
    <x v="12"/>
    <m/>
    <m/>
    <m/>
  </r>
  <r>
    <x v="246"/>
    <x v="4071"/>
    <n v="2355"/>
    <s v="BerryBlast"/>
    <n v="46.415999999999997"/>
    <n v="84.620159999999998"/>
    <x v="3985"/>
    <m/>
    <m/>
    <m/>
    <m/>
    <x v="12"/>
    <m/>
    <m/>
    <m/>
  </r>
  <r>
    <x v="215"/>
    <x v="4072"/>
    <n v="28"/>
    <s v="BerryBlast"/>
    <n v="60.363999999999997"/>
    <n v="84.620159999999998"/>
    <x v="3986"/>
    <m/>
    <m/>
    <m/>
    <m/>
    <x v="12"/>
    <m/>
    <m/>
    <m/>
  </r>
  <r>
    <x v="170"/>
    <x v="4073"/>
    <n v="2532"/>
    <s v="MintCooler"/>
    <n v="162.65280000000001"/>
    <n v="84.697599999999994"/>
    <x v="3987"/>
    <m/>
    <m/>
    <m/>
    <m/>
    <x v="12"/>
    <m/>
    <m/>
    <m/>
  </r>
  <r>
    <x v="287"/>
    <x v="4074"/>
    <n v="1348"/>
    <s v="ChocoDelight"/>
    <n v="5.8440000000000003"/>
    <n v="84.709800000000001"/>
    <x v="3988"/>
    <m/>
    <m/>
    <m/>
    <m/>
    <x v="12"/>
    <m/>
    <m/>
    <m/>
  </r>
  <r>
    <x v="332"/>
    <x v="4075"/>
    <n v="2132"/>
    <s v="CitrusSplash"/>
    <n v="7.6440000000000001"/>
    <n v="84.709800000000001"/>
    <x v="3989"/>
    <m/>
    <m/>
    <m/>
    <m/>
    <x v="12"/>
    <m/>
    <m/>
    <m/>
  </r>
  <r>
    <x v="261"/>
    <x v="4076"/>
    <n v="2655"/>
    <s v="MangoBliss"/>
    <n v="26.751999999999999"/>
    <n v="84.709800000000001"/>
    <x v="3990"/>
    <m/>
    <m/>
    <m/>
    <m/>
    <x v="12"/>
    <m/>
    <m/>
    <m/>
  </r>
  <r>
    <x v="25"/>
    <x v="4077"/>
    <n v="313"/>
    <s v="ChocoDelight"/>
    <n v="27.2"/>
    <n v="84.709800000000001"/>
    <x v="3991"/>
    <m/>
    <m/>
    <m/>
    <m/>
    <x v="12"/>
    <m/>
    <m/>
    <m/>
  </r>
  <r>
    <x v="266"/>
    <x v="4078"/>
    <n v="1343"/>
    <s v="ChocoDelight"/>
    <n v="29.864000000000001"/>
    <n v="84.709800000000001"/>
    <x v="3992"/>
    <m/>
    <m/>
    <m/>
    <m/>
    <x v="12"/>
    <m/>
    <m/>
    <m/>
  </r>
  <r>
    <x v="26"/>
    <x v="4079"/>
    <n v="452"/>
    <s v="MintCooler"/>
    <n v="32.372"/>
    <n v="84.709800000000001"/>
    <x v="3993"/>
    <m/>
    <m/>
    <m/>
    <m/>
    <x v="12"/>
    <m/>
    <m/>
    <m/>
  </r>
  <r>
    <x v="42"/>
    <x v="4080"/>
    <n v="1943"/>
    <s v="LemonZest"/>
    <n v="41.363999999999997"/>
    <n v="84.709800000000001"/>
    <x v="3994"/>
    <m/>
    <m/>
    <m/>
    <m/>
    <x v="12"/>
    <m/>
    <m/>
    <m/>
  </r>
  <r>
    <x v="306"/>
    <x v="4081"/>
    <n v="2171"/>
    <s v="MangoBliss"/>
    <n v="42.488"/>
    <n v="84.709800000000001"/>
    <x v="3995"/>
    <m/>
    <m/>
    <m/>
    <m/>
    <x v="12"/>
    <m/>
    <m/>
    <m/>
  </r>
  <r>
    <x v="102"/>
    <x v="4082"/>
    <n v="2130"/>
    <s v="MintCooler"/>
    <n v="42.488"/>
    <n v="84.709800000000001"/>
    <x v="3995"/>
    <m/>
    <m/>
    <m/>
    <m/>
    <x v="12"/>
    <m/>
    <m/>
    <m/>
  </r>
  <r>
    <x v="246"/>
    <x v="4083"/>
    <n v="2463"/>
    <s v="LemonZest"/>
    <n v="42.936"/>
    <n v="84.709800000000001"/>
    <x v="3996"/>
    <m/>
    <m/>
    <m/>
    <m/>
    <x v="12"/>
    <m/>
    <m/>
    <m/>
  </r>
  <r>
    <x v="50"/>
    <x v="4084"/>
    <n v="2396"/>
    <s v="LemonZest"/>
    <n v="43.311999999999998"/>
    <n v="84.709800000000001"/>
    <x v="3997"/>
    <m/>
    <m/>
    <m/>
    <m/>
    <x v="12"/>
    <m/>
    <m/>
    <m/>
  </r>
  <r>
    <x v="26"/>
    <x v="4085"/>
    <n v="2498"/>
    <s v="CitrusSplash"/>
    <n v="52.195999999999998"/>
    <n v="84.709800000000001"/>
    <x v="3998"/>
    <m/>
    <m/>
    <m/>
    <m/>
    <x v="12"/>
    <m/>
    <m/>
    <m/>
  </r>
  <r>
    <x v="362"/>
    <x v="4086"/>
    <n v="1558"/>
    <s v="GingerFizz"/>
    <n v="53.728000000000002"/>
    <n v="84.709800000000001"/>
    <x v="3999"/>
    <m/>
    <m/>
    <m/>
    <m/>
    <x v="12"/>
    <m/>
    <m/>
    <m/>
  </r>
  <r>
    <x v="73"/>
    <x v="4087"/>
    <n v="344"/>
    <s v="GingerFizz"/>
    <n v="57.1"/>
    <n v="84.709800000000001"/>
    <x v="4000"/>
    <m/>
    <m/>
    <m/>
    <m/>
    <x v="12"/>
    <m/>
    <m/>
    <m/>
  </r>
  <r>
    <x v="20"/>
    <x v="4088"/>
    <n v="707"/>
    <s v="MangoBliss"/>
    <n v="78.748000000000005"/>
    <n v="84.709800000000001"/>
    <x v="4001"/>
    <m/>
    <m/>
    <m/>
    <m/>
    <x v="12"/>
    <m/>
    <m/>
    <m/>
  </r>
  <r>
    <x v="83"/>
    <x v="4089"/>
    <n v="835"/>
    <s v="TropicalTwist"/>
    <n v="89.695999999999998"/>
    <n v="84.709800000000001"/>
    <x v="4002"/>
    <m/>
    <m/>
    <m/>
    <m/>
    <x v="12"/>
    <m/>
    <m/>
    <m/>
  </r>
  <r>
    <x v="104"/>
    <x v="4090"/>
    <n v="1378"/>
    <s v="ChocoDelight"/>
    <n v="93.516000000000005"/>
    <n v="84.709800000000001"/>
    <x v="4003"/>
    <m/>
    <m/>
    <m/>
    <m/>
    <x v="12"/>
    <m/>
    <m/>
    <m/>
  </r>
  <r>
    <x v="58"/>
    <x v="4091"/>
    <n v="928"/>
    <s v="ChocoDelight"/>
    <n v="96.888000000000005"/>
    <n v="84.709800000000001"/>
    <x v="4004"/>
    <m/>
    <m/>
    <m/>
    <m/>
    <x v="12"/>
    <m/>
    <m/>
    <m/>
  </r>
  <r>
    <x v="227"/>
    <x v="4092"/>
    <n v="1391"/>
    <s v="MintCooler"/>
    <n v="107.68"/>
    <n v="84.709800000000001"/>
    <x v="4005"/>
    <m/>
    <m/>
    <m/>
    <m/>
    <x v="12"/>
    <m/>
    <m/>
    <m/>
  </r>
  <r>
    <x v="188"/>
    <x v="4093"/>
    <n v="2119"/>
    <s v="LemonZest"/>
    <n v="108.068"/>
    <n v="84.709800000000001"/>
    <x v="4006"/>
    <m/>
    <m/>
    <m/>
    <m/>
    <x v="12"/>
    <m/>
    <m/>
    <m/>
  </r>
  <r>
    <x v="27"/>
    <x v="4094"/>
    <n v="24"/>
    <s v="ChocoDelight"/>
    <n v="109.252"/>
    <n v="84.709800000000001"/>
    <x v="4007"/>
    <m/>
    <m/>
    <m/>
    <m/>
    <x v="12"/>
    <m/>
    <m/>
    <m/>
  </r>
  <r>
    <x v="17"/>
    <x v="4095"/>
    <n v="1769"/>
    <s v="MintCooler"/>
    <n v="122.46"/>
    <n v="84.709800000000001"/>
    <x v="4008"/>
    <m/>
    <m/>
    <m/>
    <m/>
    <x v="12"/>
    <m/>
    <m/>
    <m/>
  </r>
  <r>
    <x v="11"/>
    <x v="4096"/>
    <n v="2653"/>
    <s v="ChocoDelight"/>
    <n v="154.05760000000001"/>
    <n v="84.926400000000001"/>
    <x v="4009"/>
    <m/>
    <m/>
    <m/>
    <m/>
    <x v="12"/>
    <m/>
    <m/>
    <m/>
  </r>
  <r>
    <x v="194"/>
    <x v="4097"/>
    <n v="175"/>
    <s v="MintCooler"/>
    <n v="8.1839999999999993"/>
    <n v="85.158000000000001"/>
    <x v="4010"/>
    <m/>
    <m/>
    <m/>
    <m/>
    <x v="12"/>
    <m/>
    <m/>
    <m/>
  </r>
  <r>
    <x v="87"/>
    <x v="4098"/>
    <n v="2451"/>
    <s v="TropicalTwist"/>
    <n v="41.271999999999998"/>
    <n v="85.158000000000001"/>
    <x v="4011"/>
    <m/>
    <m/>
    <m/>
    <m/>
    <x v="12"/>
    <m/>
    <m/>
    <m/>
  </r>
  <r>
    <x v="53"/>
    <x v="4099"/>
    <n v="482"/>
    <s v="CitrusSplash"/>
    <n v="66.632000000000005"/>
    <n v="85.158000000000001"/>
    <x v="4012"/>
    <m/>
    <m/>
    <m/>
    <m/>
    <x v="12"/>
    <m/>
    <m/>
    <m/>
  </r>
  <r>
    <x v="98"/>
    <x v="4100"/>
    <n v="1385"/>
    <s v="TropicalTwist"/>
    <n v="80.611999999999995"/>
    <n v="85.158000000000001"/>
    <x v="4013"/>
    <m/>
    <m/>
    <m/>
    <m/>
    <x v="12"/>
    <m/>
    <m/>
    <m/>
  </r>
  <r>
    <x v="19"/>
    <x v="4101"/>
    <n v="2328"/>
    <s v="CitrusSplash"/>
    <n v="96.98"/>
    <n v="85.158000000000001"/>
    <x v="4014"/>
    <m/>
    <m/>
    <m/>
    <m/>
    <x v="12"/>
    <m/>
    <m/>
    <m/>
  </r>
  <r>
    <x v="169"/>
    <x v="4102"/>
    <n v="2422"/>
    <s v="PeachPunch"/>
    <n v="105.97199999999999"/>
    <n v="85.158000000000001"/>
    <x v="4015"/>
    <m/>
    <m/>
    <m/>
    <m/>
    <x v="12"/>
    <m/>
    <m/>
    <m/>
  </r>
  <r>
    <x v="282"/>
    <x v="4103"/>
    <n v="988"/>
    <s v="MangoBliss"/>
    <n v="106.464"/>
    <n v="85.158000000000001"/>
    <x v="4016"/>
    <m/>
    <m/>
    <m/>
    <m/>
    <x v="12"/>
    <m/>
    <m/>
    <m/>
  </r>
  <r>
    <x v="314"/>
    <x v="4104"/>
    <n v="1996"/>
    <s v="FizzBerry"/>
    <n v="114.336"/>
    <n v="85.158000000000001"/>
    <x v="4017"/>
    <m/>
    <m/>
    <m/>
    <m/>
    <x v="12"/>
    <m/>
    <m/>
    <m/>
  </r>
  <r>
    <x v="3"/>
    <x v="4105"/>
    <n v="898"/>
    <s v="PeachPunch"/>
    <n v="136.44"/>
    <n v="85.158000000000001"/>
    <x v="4018"/>
    <m/>
    <m/>
    <m/>
    <m/>
    <x v="12"/>
    <m/>
    <m/>
    <m/>
  </r>
  <r>
    <x v="189"/>
    <x v="4106"/>
    <n v="1600"/>
    <s v="CitrusSplash"/>
    <n v="181.744"/>
    <n v="85.158000000000001"/>
    <x v="4019"/>
    <m/>
    <m/>
    <m/>
    <m/>
    <x v="12"/>
    <m/>
    <m/>
    <m/>
  </r>
  <r>
    <x v="64"/>
    <x v="4107"/>
    <n v="2849"/>
    <s v="PeachPunch"/>
    <n v="71.128"/>
    <n v="85.158000000000001"/>
    <x v="4020"/>
    <m/>
    <m/>
    <m/>
    <m/>
    <x v="12"/>
    <m/>
    <m/>
    <m/>
  </r>
  <r>
    <x v="118"/>
    <x v="4108"/>
    <n v="1100"/>
    <s v="MangoBliss"/>
    <n v="276.19200000000001"/>
    <n v="85.269599999999997"/>
    <x v="4021"/>
    <m/>
    <m/>
    <m/>
    <m/>
    <x v="12"/>
    <m/>
    <m/>
    <m/>
  </r>
  <r>
    <x v="300"/>
    <x v="4109"/>
    <n v="568"/>
    <s v="CitrusSplash"/>
    <n v="82.361599999999996"/>
    <n v="85.456800000000001"/>
    <x v="4022"/>
    <m/>
    <m/>
    <m/>
    <m/>
    <x v="12"/>
    <m/>
    <m/>
    <m/>
  </r>
  <r>
    <x v="119"/>
    <x v="4110"/>
    <n v="1103"/>
    <s v="MangoBliss"/>
    <n v="171.41759999999999"/>
    <n v="85.571200000000005"/>
    <x v="4023"/>
    <m/>
    <m/>
    <m/>
    <m/>
    <x v="12"/>
    <m/>
    <m/>
    <m/>
  </r>
  <r>
    <x v="3"/>
    <x v="4111"/>
    <n v="2411"/>
    <s v="MangoBliss"/>
    <n v="4.2279999999999998"/>
    <n v="85.606200000000001"/>
    <x v="4024"/>
    <m/>
    <m/>
    <m/>
    <m/>
    <x v="12"/>
    <m/>
    <m/>
    <m/>
  </r>
  <r>
    <x v="327"/>
    <x v="4112"/>
    <n v="1542"/>
    <s v="PeachPunch"/>
    <n v="7.6"/>
    <n v="85.606200000000001"/>
    <x v="4025"/>
    <m/>
    <m/>
    <m/>
    <m/>
    <x v="12"/>
    <m/>
    <m/>
    <m/>
  </r>
  <r>
    <x v="141"/>
    <x v="4113"/>
    <n v="2235"/>
    <s v="GingerFizz"/>
    <n v="7.6"/>
    <n v="85.606200000000001"/>
    <x v="4025"/>
    <m/>
    <m/>
    <m/>
    <m/>
    <x v="12"/>
    <m/>
    <m/>
    <m/>
  </r>
  <r>
    <x v="194"/>
    <x v="4114"/>
    <n v="762"/>
    <s v="LemonZest"/>
    <n v="31.204000000000001"/>
    <n v="85.606200000000001"/>
    <x v="4026"/>
    <m/>
    <m/>
    <m/>
    <m/>
    <x v="12"/>
    <m/>
    <m/>
    <m/>
  </r>
  <r>
    <x v="281"/>
    <x v="4115"/>
    <n v="977"/>
    <s v="MangoBliss"/>
    <n v="39.607999999999997"/>
    <n v="85.606200000000001"/>
    <x v="4027"/>
    <m/>
    <m/>
    <m/>
    <m/>
    <x v="12"/>
    <m/>
    <m/>
    <m/>
  </r>
  <r>
    <x v="232"/>
    <x v="4116"/>
    <n v="2382"/>
    <s v="FizzBerry"/>
    <n v="45.816000000000003"/>
    <n v="85.606200000000001"/>
    <x v="4028"/>
    <m/>
    <m/>
    <m/>
    <m/>
    <x v="12"/>
    <m/>
    <m/>
    <m/>
  </r>
  <r>
    <x v="238"/>
    <x v="4117"/>
    <n v="985"/>
    <s v="MangoBliss"/>
    <n v="55.344000000000001"/>
    <n v="85.606200000000001"/>
    <x v="4029"/>
    <m/>
    <m/>
    <m/>
    <m/>
    <x v="12"/>
    <m/>
    <m/>
    <m/>
  </r>
  <r>
    <x v="29"/>
    <x v="4118"/>
    <n v="2840"/>
    <s v="PeachPunch"/>
    <n v="56.468000000000004"/>
    <n v="85.606200000000001"/>
    <x v="4030"/>
    <m/>
    <m/>
    <m/>
    <m/>
    <x v="12"/>
    <m/>
    <m/>
    <m/>
  </r>
  <r>
    <x v="259"/>
    <x v="4119"/>
    <n v="1678"/>
    <s v="FizzBerry"/>
    <n v="59.84"/>
    <n v="85.606200000000001"/>
    <x v="4031"/>
    <m/>
    <m/>
    <m/>
    <m/>
    <x v="12"/>
    <m/>
    <m/>
    <m/>
  </r>
  <r>
    <x v="249"/>
    <x v="4120"/>
    <n v="1955"/>
    <s v="FizzBerry"/>
    <n v="63.8"/>
    <n v="85.606200000000001"/>
    <x v="4032"/>
    <m/>
    <m/>
    <m/>
    <m/>
    <x v="12"/>
    <m/>
    <m/>
    <m/>
  </r>
  <r>
    <x v="240"/>
    <x v="4121"/>
    <n v="977"/>
    <s v="TropicalTwist"/>
    <n v="65.459999999999994"/>
    <n v="85.606200000000001"/>
    <x v="4033"/>
    <m/>
    <m/>
    <m/>
    <m/>
    <x v="12"/>
    <m/>
    <m/>
    <m/>
  </r>
  <r>
    <x v="232"/>
    <x v="4122"/>
    <n v="1317"/>
    <s v="FizzBerry"/>
    <n v="73.915999999999997"/>
    <n v="85.606200000000001"/>
    <x v="4034"/>
    <m/>
    <m/>
    <m/>
    <m/>
    <x v="12"/>
    <m/>
    <m/>
    <m/>
  </r>
  <r>
    <x v="115"/>
    <x v="4123"/>
    <n v="1748"/>
    <s v="FizzBerry"/>
    <n v="77.823999999999998"/>
    <n v="85.606200000000001"/>
    <x v="4035"/>
    <m/>
    <m/>
    <m/>
    <m/>
    <x v="12"/>
    <m/>
    <m/>
    <m/>
  </r>
  <r>
    <x v="211"/>
    <x v="4124"/>
    <n v="729"/>
    <s v="GingerFizz"/>
    <n v="85.691999999999993"/>
    <n v="85.606200000000001"/>
    <x v="4036"/>
    <m/>
    <m/>
    <m/>
    <m/>
    <x v="12"/>
    <m/>
    <m/>
    <m/>
  </r>
  <r>
    <x v="189"/>
    <x v="4125"/>
    <n v="1372"/>
    <s v="MangoBliss"/>
    <n v="91.311999999999998"/>
    <n v="85.606200000000001"/>
    <x v="4037"/>
    <m/>
    <m/>
    <m/>
    <m/>
    <x v="12"/>
    <m/>
    <m/>
    <m/>
  </r>
  <r>
    <x v="306"/>
    <x v="4126"/>
    <n v="1870"/>
    <s v="ChocoDelight"/>
    <n v="91.536000000000001"/>
    <n v="85.606200000000001"/>
    <x v="4038"/>
    <m/>
    <m/>
    <m/>
    <m/>
    <x v="12"/>
    <m/>
    <m/>
    <m/>
  </r>
  <r>
    <x v="139"/>
    <x v="4127"/>
    <n v="2830"/>
    <s v="PeachPunch"/>
    <n v="96.932000000000002"/>
    <n v="85.606200000000001"/>
    <x v="4039"/>
    <m/>
    <m/>
    <m/>
    <m/>
    <x v="12"/>
    <m/>
    <m/>
    <m/>
  </r>
  <r>
    <x v="30"/>
    <x v="4128"/>
    <n v="596"/>
    <s v="FizzBerry"/>
    <n v="101.06399999999999"/>
    <n v="85.606200000000001"/>
    <x v="4040"/>
    <m/>
    <m/>
    <m/>
    <m/>
    <x v="12"/>
    <m/>
    <m/>
    <m/>
  </r>
  <r>
    <x v="295"/>
    <x v="4129"/>
    <n v="1044"/>
    <s v="FizzBerry"/>
    <n v="103.14"/>
    <n v="85.606200000000001"/>
    <x v="4041"/>
    <m/>
    <m/>
    <m/>
    <m/>
    <x v="12"/>
    <m/>
    <m/>
    <m/>
  </r>
  <r>
    <x v="152"/>
    <x v="4130"/>
    <n v="2671"/>
    <s v="MintCooler"/>
    <n v="108.76"/>
    <n v="85.606200000000001"/>
    <x v="4042"/>
    <m/>
    <m/>
    <m/>
    <m/>
    <x v="12"/>
    <m/>
    <m/>
    <m/>
  </r>
  <r>
    <x v="204"/>
    <x v="4131"/>
    <n v="700"/>
    <s v="MangoBliss"/>
    <n v="112.20399999999999"/>
    <n v="85.606200000000001"/>
    <x v="4043"/>
    <m/>
    <m/>
    <m/>
    <m/>
    <x v="12"/>
    <m/>
    <m/>
    <m/>
  </r>
  <r>
    <x v="150"/>
    <x v="4132"/>
    <n v="2724"/>
    <s v="MintCooler"/>
    <n v="113.256"/>
    <n v="85.606200000000001"/>
    <x v="4044"/>
    <m/>
    <m/>
    <m/>
    <m/>
    <x v="12"/>
    <m/>
    <m/>
    <m/>
  </r>
  <r>
    <x v="133"/>
    <x v="4133"/>
    <n v="1377"/>
    <s v="GingerFizz"/>
    <n v="114.916"/>
    <n v="85.606200000000001"/>
    <x v="4045"/>
    <m/>
    <m/>
    <m/>
    <m/>
    <x v="12"/>
    <m/>
    <m/>
    <m/>
  </r>
  <r>
    <x v="73"/>
    <x v="4134"/>
    <n v="997"/>
    <s v="MangoBliss"/>
    <n v="115.504"/>
    <n v="85.606200000000001"/>
    <x v="4046"/>
    <m/>
    <m/>
    <m/>
    <m/>
    <x v="12"/>
    <m/>
    <m/>
    <m/>
  </r>
  <r>
    <x v="359"/>
    <x v="4135"/>
    <n v="1629"/>
    <s v="CitrusSplash"/>
    <n v="116.628"/>
    <n v="85.606200000000001"/>
    <x v="4047"/>
    <m/>
    <m/>
    <m/>
    <m/>
    <x v="12"/>
    <m/>
    <m/>
    <m/>
  </r>
  <r>
    <x v="174"/>
    <x v="4136"/>
    <n v="2086"/>
    <s v="CitrusSplash"/>
    <n v="128.792"/>
    <n v="85.606200000000001"/>
    <x v="4048"/>
    <m/>
    <m/>
    <m/>
    <m/>
    <x v="12"/>
    <m/>
    <m/>
    <m/>
  </r>
  <r>
    <x v="13"/>
    <x v="4137"/>
    <n v="2316"/>
    <s v="LemonZest"/>
    <n v="155.91200000000001"/>
    <n v="85.606200000000001"/>
    <x v="4049"/>
    <m/>
    <m/>
    <m/>
    <m/>
    <x v="12"/>
    <m/>
    <m/>
    <m/>
  </r>
  <r>
    <x v="83"/>
    <x v="4138"/>
    <n v="1143"/>
    <s v="CitrusSplash"/>
    <n v="156.67599999999999"/>
    <n v="85.606200000000001"/>
    <x v="4050"/>
    <m/>
    <m/>
    <m/>
    <m/>
    <x v="12"/>
    <m/>
    <m/>
    <m/>
  </r>
  <r>
    <x v="157"/>
    <x v="4139"/>
    <n v="1220"/>
    <s v="CitrusSplash"/>
    <n v="209.6352"/>
    <n v="85.659599999999998"/>
    <x v="4051"/>
    <m/>
    <m/>
    <m/>
    <m/>
    <x v="12"/>
    <m/>
    <m/>
    <m/>
  </r>
  <r>
    <x v="190"/>
    <x v="4140"/>
    <n v="113"/>
    <s v="LemonZest"/>
    <n v="159.57580799999999"/>
    <n v="85.747084799999996"/>
    <x v="4052"/>
    <m/>
    <m/>
    <m/>
    <m/>
    <x v="12"/>
    <m/>
    <m/>
    <m/>
  </r>
  <r>
    <x v="234"/>
    <x v="4141"/>
    <n v="2558"/>
    <s v="BerryBlast"/>
    <n v="235.61920000000001"/>
    <n v="86.044399999999996"/>
    <x v="4053"/>
    <m/>
    <m/>
    <m/>
    <m/>
    <x v="12"/>
    <m/>
    <m/>
    <m/>
  </r>
  <r>
    <x v="352"/>
    <x v="4142"/>
    <n v="784"/>
    <s v="CitrusSplash"/>
    <n v="35.116"/>
    <n v="86.054400000000001"/>
    <x v="4054"/>
    <m/>
    <m/>
    <m/>
    <m/>
    <x v="12"/>
    <m/>
    <m/>
    <m/>
  </r>
  <r>
    <x v="103"/>
    <x v="4143"/>
    <n v="1982"/>
    <s v="ChocoDelight"/>
    <n v="40.192"/>
    <n v="86.054400000000001"/>
    <x v="4055"/>
    <m/>
    <m/>
    <m/>
    <m/>
    <x v="12"/>
    <m/>
    <m/>
    <m/>
  </r>
  <r>
    <x v="336"/>
    <x v="4144"/>
    <n v="1751"/>
    <s v="MangoBliss"/>
    <n v="44.688000000000002"/>
    <n v="86.054400000000001"/>
    <x v="4056"/>
    <m/>
    <m/>
    <m/>
    <m/>
    <x v="12"/>
    <m/>
    <m/>
    <m/>
  </r>
  <r>
    <x v="147"/>
    <x v="4145"/>
    <n v="1160"/>
    <s v="MintCooler"/>
    <n v="46.356000000000002"/>
    <n v="86.054400000000001"/>
    <x v="4057"/>
    <m/>
    <m/>
    <m/>
    <m/>
    <x v="12"/>
    <m/>
    <m/>
    <m/>
  </r>
  <r>
    <x v="338"/>
    <x v="4146"/>
    <n v="953"/>
    <s v="ChocoDelight"/>
    <n v="52.555999999999997"/>
    <n v="86.054400000000001"/>
    <x v="4058"/>
    <m/>
    <m/>
    <m/>
    <m/>
    <x v="12"/>
    <m/>
    <m/>
    <m/>
  </r>
  <r>
    <x v="75"/>
    <x v="4147"/>
    <n v="1931"/>
    <s v="CitrusSplash"/>
    <n v="59.844000000000001"/>
    <n v="86.054400000000001"/>
    <x v="4059"/>
    <m/>
    <m/>
    <m/>
    <m/>
    <x v="12"/>
    <m/>
    <m/>
    <m/>
  </r>
  <r>
    <x v="321"/>
    <x v="4148"/>
    <n v="590"/>
    <s v="MintCooler"/>
    <n v="62.671999999999997"/>
    <n v="86.054400000000001"/>
    <x v="4060"/>
    <m/>
    <m/>
    <m/>
    <m/>
    <x v="12"/>
    <m/>
    <m/>
    <m/>
  </r>
  <r>
    <x v="23"/>
    <x v="4149"/>
    <n v="914"/>
    <s v="PeachPunch"/>
    <n v="72.548000000000002"/>
    <n v="86.054400000000001"/>
    <x v="4061"/>
    <m/>
    <m/>
    <m/>
    <m/>
    <x v="12"/>
    <m/>
    <m/>
    <m/>
  </r>
  <r>
    <x v="132"/>
    <x v="4150"/>
    <n v="165"/>
    <s v="MangoBliss"/>
    <n v="78.408000000000001"/>
    <n v="86.054400000000001"/>
    <x v="4062"/>
    <m/>
    <m/>
    <m/>
    <m/>
    <x v="12"/>
    <m/>
    <m/>
    <m/>
  </r>
  <r>
    <x v="241"/>
    <x v="4151"/>
    <n v="496"/>
    <s v="CitrusSplash"/>
    <n v="80.656000000000006"/>
    <n v="86.054400000000001"/>
    <x v="4063"/>
    <m/>
    <m/>
    <m/>
    <m/>
    <x v="12"/>
    <m/>
    <m/>
    <m/>
  </r>
  <r>
    <x v="95"/>
    <x v="4152"/>
    <n v="163"/>
    <s v="PeachPunch"/>
    <n v="82.323999999999998"/>
    <n v="86.054400000000001"/>
    <x v="4064"/>
    <m/>
    <m/>
    <m/>
    <m/>
    <x v="12"/>
    <m/>
    <m/>
    <m/>
  </r>
  <r>
    <x v="169"/>
    <x v="4153"/>
    <n v="438"/>
    <s v="MangoBliss"/>
    <n v="85.695999999999998"/>
    <n v="86.054400000000001"/>
    <x v="4065"/>
    <m/>
    <m/>
    <m/>
    <m/>
    <x v="12"/>
    <m/>
    <m/>
    <m/>
  </r>
  <r>
    <x v="162"/>
    <x v="4154"/>
    <n v="2147"/>
    <s v="PeachPunch"/>
    <n v="86.275999999999996"/>
    <n v="86.054400000000001"/>
    <x v="4066"/>
    <m/>
    <m/>
    <m/>
    <m/>
    <x v="12"/>
    <m/>
    <m/>
    <m/>
  </r>
  <r>
    <x v="116"/>
    <x v="4155"/>
    <n v="2844"/>
    <s v="GingerFizz"/>
    <n v="86.82"/>
    <n v="86.054400000000001"/>
    <x v="4067"/>
    <m/>
    <m/>
    <m/>
    <m/>
    <x v="12"/>
    <m/>
    <m/>
    <m/>
  </r>
  <r>
    <x v="139"/>
    <x v="4156"/>
    <n v="1990"/>
    <s v="PeachPunch"/>
    <n v="87.944000000000003"/>
    <n v="86.054400000000001"/>
    <x v="4068"/>
    <m/>
    <m/>
    <m/>
    <m/>
    <x v="12"/>
    <m/>
    <m/>
    <m/>
  </r>
  <r>
    <x v="44"/>
    <x v="4157"/>
    <n v="1327"/>
    <s v="MintCooler"/>
    <n v="88.524000000000001"/>
    <n v="86.054400000000001"/>
    <x v="4069"/>
    <m/>
    <m/>
    <m/>
    <m/>
    <x v="12"/>
    <m/>
    <m/>
    <m/>
  </r>
  <r>
    <x v="200"/>
    <x v="4158"/>
    <n v="1693"/>
    <s v="FizzBerry"/>
    <n v="99.183999999999997"/>
    <n v="86.054400000000001"/>
    <x v="4070"/>
    <m/>
    <m/>
    <m/>
    <m/>
    <x v="12"/>
    <m/>
    <m/>
    <m/>
  </r>
  <r>
    <x v="253"/>
    <x v="4159"/>
    <n v="1004"/>
    <s v="TropicalTwist"/>
    <n v="105.384"/>
    <n v="86.054400000000001"/>
    <x v="4071"/>
    <m/>
    <m/>
    <m/>
    <m/>
    <x v="12"/>
    <m/>
    <m/>
    <m/>
  </r>
  <r>
    <x v="346"/>
    <x v="4160"/>
    <n v="1398"/>
    <s v="LemonZest"/>
    <n v="105.928"/>
    <n v="86.054400000000001"/>
    <x v="4072"/>
    <m/>
    <m/>
    <m/>
    <m/>
    <x v="12"/>
    <m/>
    <m/>
    <m/>
  </r>
  <r>
    <x v="71"/>
    <x v="4161"/>
    <n v="979"/>
    <s v="FizzBerry"/>
    <n v="118.872"/>
    <n v="86.054400000000001"/>
    <x v="4073"/>
    <m/>
    <m/>
    <m/>
    <m/>
    <x v="12"/>
    <m/>
    <m/>
    <m/>
  </r>
  <r>
    <x v="174"/>
    <x v="4162"/>
    <n v="484"/>
    <s v="TropicalTwist"/>
    <n v="120.54"/>
    <n v="86.054400000000001"/>
    <x v="4074"/>
    <m/>
    <m/>
    <m/>
    <m/>
    <x v="12"/>
    <m/>
    <m/>
    <m/>
  </r>
  <r>
    <x v="80"/>
    <x v="4163"/>
    <n v="270"/>
    <s v="CitrusSplash"/>
    <n v="9.9280000000000008"/>
    <n v="86.054400000000001"/>
    <x v="4075"/>
    <m/>
    <m/>
    <m/>
    <m/>
    <x v="12"/>
    <m/>
    <m/>
    <m/>
  </r>
  <r>
    <x v="297"/>
    <x v="4164"/>
    <n v="1908"/>
    <s v="BerryBlast"/>
    <n v="59.844000000000001"/>
    <n v="86.054400000000001"/>
    <x v="4059"/>
    <m/>
    <m/>
    <m/>
    <m/>
    <x v="12"/>
    <m/>
    <m/>
    <m/>
  </r>
  <r>
    <x v="35"/>
    <x v="4165"/>
    <n v="916"/>
    <s v="BerryBlast"/>
    <n v="314.40320000000003"/>
    <n v="86.501999999999995"/>
    <x v="4076"/>
    <m/>
    <m/>
    <m/>
    <m/>
    <x v="12"/>
    <m/>
    <m/>
    <m/>
  </r>
  <r>
    <x v="172"/>
    <x v="4166"/>
    <n v="1955"/>
    <s v="LemonZest"/>
    <n v="2.8519999999999999"/>
    <n v="86.502600000000001"/>
    <x v="4077"/>
    <m/>
    <m/>
    <m/>
    <m/>
    <x v="12"/>
    <m/>
    <m/>
    <m/>
  </r>
  <r>
    <x v="312"/>
    <x v="4167"/>
    <n v="193"/>
    <s v="MintCooler"/>
    <n v="3.06"/>
    <n v="86.502600000000001"/>
    <x v="4078"/>
    <m/>
    <m/>
    <m/>
    <m/>
    <x v="12"/>
    <m/>
    <m/>
    <m/>
  </r>
  <r>
    <x v="251"/>
    <x v="4168"/>
    <n v="1340"/>
    <s v="CitrusSplash"/>
    <n v="6.4320000000000004"/>
    <n v="86.502600000000001"/>
    <x v="4079"/>
    <m/>
    <m/>
    <m/>
    <m/>
    <x v="12"/>
    <m/>
    <m/>
    <m/>
  </r>
  <r>
    <x v="256"/>
    <x v="4169"/>
    <n v="1935"/>
    <s v="LemonZest"/>
    <n v="11.552"/>
    <n v="86.502600000000001"/>
    <x v="4080"/>
    <m/>
    <m/>
    <m/>
    <m/>
    <x v="12"/>
    <m/>
    <m/>
    <m/>
  </r>
  <r>
    <x v="70"/>
    <x v="4170"/>
    <n v="1589"/>
    <s v="TropicalTwist"/>
    <n v="14.923999999999999"/>
    <n v="86.502600000000001"/>
    <x v="4081"/>
    <m/>
    <m/>
    <m/>
    <m/>
    <x v="12"/>
    <m/>
    <m/>
    <m/>
  </r>
  <r>
    <x v="208"/>
    <x v="4171"/>
    <n v="1561"/>
    <s v="MangoBliss"/>
    <n v="16.547999999999998"/>
    <n v="86.502600000000001"/>
    <x v="4082"/>
    <m/>
    <m/>
    <m/>
    <m/>
    <x v="12"/>
    <m/>
    <m/>
    <m/>
  </r>
  <r>
    <x v="103"/>
    <x v="4172"/>
    <n v="2041"/>
    <s v="MangoBliss"/>
    <n v="35.496000000000002"/>
    <n v="86.502600000000001"/>
    <x v="4083"/>
    <m/>
    <m/>
    <m/>
    <m/>
    <x v="12"/>
    <m/>
    <m/>
    <m/>
  </r>
  <r>
    <x v="9"/>
    <x v="4173"/>
    <n v="2140"/>
    <s v="PeachPunch"/>
    <n v="45.771999999999998"/>
    <n v="86.502600000000001"/>
    <x v="4084"/>
    <m/>
    <m/>
    <m/>
    <m/>
    <x v="12"/>
    <m/>
    <m/>
    <m/>
  </r>
  <r>
    <x v="156"/>
    <x v="4174"/>
    <n v="2149"/>
    <s v="ChocoDelight"/>
    <n v="49.088000000000001"/>
    <n v="86.502600000000001"/>
    <x v="4085"/>
    <m/>
    <m/>
    <m/>
    <m/>
    <x v="12"/>
    <m/>
    <m/>
    <m/>
  </r>
  <r>
    <x v="53"/>
    <x v="4175"/>
    <n v="1463"/>
    <s v="MangoBliss"/>
    <n v="65.504000000000005"/>
    <n v="86.502600000000001"/>
    <x v="4086"/>
    <m/>
    <m/>
    <m/>
    <m/>
    <x v="12"/>
    <m/>
    <m/>
    <m/>
  </r>
  <r>
    <x v="234"/>
    <x v="4176"/>
    <n v="2583"/>
    <s v="MintCooler"/>
    <n v="90.731999999999999"/>
    <n v="86.502600000000001"/>
    <x v="4087"/>
    <m/>
    <m/>
    <m/>
    <m/>
    <x v="12"/>
    <m/>
    <m/>
    <m/>
  </r>
  <r>
    <x v="360"/>
    <x v="4177"/>
    <n v="2690"/>
    <s v="CitrusSplash"/>
    <n v="92.48"/>
    <n v="86.502600000000001"/>
    <x v="4088"/>
    <m/>
    <m/>
    <m/>
    <m/>
    <x v="12"/>
    <m/>
    <m/>
    <m/>
  </r>
  <r>
    <x v="44"/>
    <x v="4178"/>
    <n v="2057"/>
    <s v="MintCooler"/>
    <n v="95.227999999999994"/>
    <n v="86.502600000000001"/>
    <x v="4089"/>
    <m/>
    <m/>
    <m/>
    <m/>
    <x v="12"/>
    <m/>
    <m/>
    <m/>
  </r>
  <r>
    <x v="340"/>
    <x v="4179"/>
    <n v="1715"/>
    <s v="MangoBliss"/>
    <n v="105.34399999999999"/>
    <n v="86.502600000000001"/>
    <x v="4090"/>
    <m/>
    <m/>
    <m/>
    <m/>
    <x v="12"/>
    <m/>
    <m/>
    <m/>
  </r>
  <r>
    <x v="272"/>
    <x v="4180"/>
    <n v="1111"/>
    <s v="FizzBerry"/>
    <n v="109.34"/>
    <n v="86.502600000000001"/>
    <x v="4091"/>
    <m/>
    <m/>
    <m/>
    <m/>
    <x v="12"/>
    <m/>
    <m/>
    <m/>
  </r>
  <r>
    <x v="363"/>
    <x v="4181"/>
    <n v="1048"/>
    <s v="PeachPunch"/>
    <n v="110.464"/>
    <n v="86.502600000000001"/>
    <x v="4092"/>
    <m/>
    <m/>
    <m/>
    <m/>
    <x v="12"/>
    <m/>
    <m/>
    <m/>
  </r>
  <r>
    <x v="241"/>
    <x v="4182"/>
    <n v="2160"/>
    <s v="MintCooler"/>
    <n v="114.336"/>
    <n v="86.502600000000001"/>
    <x v="4093"/>
    <m/>
    <m/>
    <m/>
    <m/>
    <x v="12"/>
    <m/>
    <m/>
    <m/>
  </r>
  <r>
    <x v="336"/>
    <x v="4183"/>
    <n v="259"/>
    <s v="MintCooler"/>
    <n v="115.30800000000001"/>
    <n v="86.502600000000001"/>
    <x v="4094"/>
    <m/>
    <m/>
    <m/>
    <m/>
    <x v="12"/>
    <m/>
    <m/>
    <m/>
  </r>
  <r>
    <x v="20"/>
    <x v="4184"/>
    <n v="1649"/>
    <s v="FizzBerry"/>
    <n v="117.208"/>
    <n v="86.502600000000001"/>
    <x v="4095"/>
    <m/>
    <m/>
    <m/>
    <m/>
    <x v="12"/>
    <m/>
    <m/>
    <m/>
  </r>
  <r>
    <x v="349"/>
    <x v="4185"/>
    <n v="1535"/>
    <s v="CitrusSplash"/>
    <n v="122.20399999999999"/>
    <n v="86.502600000000001"/>
    <x v="4096"/>
    <m/>
    <m/>
    <m/>
    <m/>
    <x v="12"/>
    <m/>
    <m/>
    <m/>
  </r>
  <r>
    <x v="294"/>
    <x v="4186"/>
    <n v="2698"/>
    <s v="MangoBliss"/>
    <n v="124.452"/>
    <n v="86.502600000000001"/>
    <x v="4097"/>
    <m/>
    <m/>
    <m/>
    <m/>
    <x v="12"/>
    <m/>
    <m/>
    <m/>
  </r>
  <r>
    <x v="35"/>
    <x v="4187"/>
    <n v="314"/>
    <s v="MangoBliss"/>
    <n v="129.744"/>
    <n v="86.502600000000001"/>
    <x v="4098"/>
    <m/>
    <m/>
    <m/>
    <m/>
    <x v="12"/>
    <m/>
    <m/>
    <m/>
  </r>
  <r>
    <x v="330"/>
    <x v="4188"/>
    <n v="397"/>
    <s v="GingerFizz"/>
    <n v="38.236800000000002"/>
    <n v="86.590400000000002"/>
    <x v="4099"/>
    <m/>
    <m/>
    <m/>
    <m/>
    <x v="12"/>
    <m/>
    <m/>
    <m/>
  </r>
  <r>
    <x v="238"/>
    <x v="4189"/>
    <n v="1418"/>
    <s v="PeachPunch"/>
    <n v="712.68191999999999"/>
    <n v="86.611199999999997"/>
    <x v="4100"/>
    <m/>
    <m/>
    <m/>
    <m/>
    <x v="12"/>
    <m/>
    <m/>
    <m/>
  </r>
  <r>
    <x v="243"/>
    <x v="4190"/>
    <n v="2625"/>
    <s v="BerryBlast"/>
    <n v="34.612000000000002"/>
    <n v="86.771519999999995"/>
    <x v="4101"/>
    <m/>
    <m/>
    <m/>
    <m/>
    <x v="12"/>
    <m/>
    <m/>
    <m/>
  </r>
  <r>
    <x v="4"/>
    <x v="4191"/>
    <n v="888"/>
    <s v="BerryBlast"/>
    <n v="52.055999999999997"/>
    <n v="86.771519999999995"/>
    <x v="4102"/>
    <m/>
    <m/>
    <m/>
    <m/>
    <x v="12"/>
    <m/>
    <m/>
    <m/>
  </r>
  <r>
    <x v="295"/>
    <x v="4192"/>
    <n v="1868"/>
    <s v="BerryBlast"/>
    <n v="61.832000000000001"/>
    <n v="86.771519999999995"/>
    <x v="4103"/>
    <m/>
    <m/>
    <m/>
    <m/>
    <x v="12"/>
    <m/>
    <m/>
    <m/>
  </r>
  <r>
    <x v="313"/>
    <x v="4193"/>
    <n v="905"/>
    <s v="BerryBlast"/>
    <n v="98.9"/>
    <n v="86.771519999999995"/>
    <x v="4104"/>
    <m/>
    <m/>
    <m/>
    <m/>
    <x v="12"/>
    <m/>
    <m/>
    <m/>
  </r>
  <r>
    <x v="349"/>
    <x v="4194"/>
    <n v="967"/>
    <s v="PeachPunch"/>
    <n v="4.2679999999999998"/>
    <n v="86.950800000000001"/>
    <x v="4105"/>
    <m/>
    <m/>
    <m/>
    <m/>
    <x v="12"/>
    <m/>
    <m/>
    <m/>
  </r>
  <r>
    <x v="164"/>
    <x v="4195"/>
    <n v="518"/>
    <s v="CitrusSplash"/>
    <n v="12.135999999999999"/>
    <n v="86.950800000000001"/>
    <x v="4106"/>
    <m/>
    <m/>
    <m/>
    <m/>
    <x v="12"/>
    <m/>
    <m/>
    <m/>
  </r>
  <r>
    <x v="224"/>
    <x v="4196"/>
    <n v="988"/>
    <s v="MangoBliss"/>
    <n v="13.26"/>
    <n v="86.950800000000001"/>
    <x v="4107"/>
    <m/>
    <m/>
    <m/>
    <m/>
    <x v="12"/>
    <m/>
    <m/>
    <m/>
  </r>
  <r>
    <x v="236"/>
    <x v="4197"/>
    <n v="1136"/>
    <s v="MangoBliss"/>
    <n v="18.88"/>
    <n v="86.950800000000001"/>
    <x v="4108"/>
    <m/>
    <m/>
    <m/>
    <m/>
    <x v="12"/>
    <m/>
    <m/>
    <m/>
  </r>
  <r>
    <x v="161"/>
    <x v="4198"/>
    <n v="1531"/>
    <s v="TropicalTwist"/>
    <n v="19.335999999999999"/>
    <n v="86.950800000000001"/>
    <x v="4109"/>
    <m/>
    <m/>
    <m/>
    <m/>
    <x v="12"/>
    <m/>
    <m/>
    <m/>
  </r>
  <r>
    <x v="296"/>
    <x v="4199"/>
    <n v="1826"/>
    <s v="FizzBerry"/>
    <n v="41.7"/>
    <n v="86.950800000000001"/>
    <x v="4110"/>
    <m/>
    <m/>
    <m/>
    <m/>
    <x v="12"/>
    <m/>
    <m/>
    <m/>
  </r>
  <r>
    <x v="28"/>
    <x v="4200"/>
    <n v="997"/>
    <s v="MintCooler"/>
    <n v="51.932000000000002"/>
    <n v="86.950800000000001"/>
    <x v="4111"/>
    <m/>
    <m/>
    <m/>
    <m/>
    <x v="12"/>
    <m/>
    <m/>
    <m/>
  </r>
  <r>
    <x v="30"/>
    <x v="4201"/>
    <n v="2604"/>
    <s v="MangoBliss"/>
    <n v="73.504000000000005"/>
    <n v="86.950800000000001"/>
    <x v="4112"/>
    <m/>
    <m/>
    <m/>
    <m/>
    <x v="12"/>
    <m/>
    <m/>
    <m/>
  </r>
  <r>
    <x v="178"/>
    <x v="4202"/>
    <n v="1040"/>
    <s v="TropicalTwist"/>
    <n v="85.652000000000001"/>
    <n v="86.950800000000001"/>
    <x v="4113"/>
    <m/>
    <m/>
    <m/>
    <m/>
    <x v="12"/>
    <m/>
    <m/>
    <m/>
  </r>
  <r>
    <x v="123"/>
    <x v="4203"/>
    <n v="969"/>
    <s v="MintCooler"/>
    <n v="96.436000000000007"/>
    <n v="86.950800000000001"/>
    <x v="4114"/>
    <m/>
    <m/>
    <m/>
    <m/>
    <x v="12"/>
    <m/>
    <m/>
    <m/>
  </r>
  <r>
    <x v="172"/>
    <x v="4204"/>
    <n v="1349"/>
    <s v="LemonZest"/>
    <n v="100.264"/>
    <n v="86.950800000000001"/>
    <x v="4115"/>
    <m/>
    <m/>
    <m/>
    <m/>
    <x v="12"/>
    <m/>
    <m/>
    <m/>
  </r>
  <r>
    <x v="300"/>
    <x v="4205"/>
    <n v="2242"/>
    <s v="GingerFizz"/>
    <n v="105.428"/>
    <n v="86.950800000000001"/>
    <x v="4116"/>
    <m/>
    <m/>
    <m/>
    <m/>
    <x v="12"/>
    <m/>
    <m/>
    <m/>
  </r>
  <r>
    <x v="53"/>
    <x v="4206"/>
    <n v="1758"/>
    <s v="MangoBliss"/>
    <n v="106.33199999999999"/>
    <n v="86.950800000000001"/>
    <x v="4117"/>
    <m/>
    <m/>
    <m/>
    <m/>
    <x v="12"/>
    <m/>
    <m/>
    <m/>
  </r>
  <r>
    <x v="148"/>
    <x v="4207"/>
    <n v="528"/>
    <s v="FizzBerry"/>
    <n v="118.1664"/>
    <n v="87.168639999999996"/>
    <x v="4118"/>
    <m/>
    <m/>
    <m/>
    <m/>
    <x v="12"/>
    <m/>
    <m/>
    <m/>
  </r>
  <r>
    <x v="271"/>
    <x v="4208"/>
    <n v="2834"/>
    <s v="PeachPunch"/>
    <n v="166.43520000000001"/>
    <n v="87.261200000000002"/>
    <x v="4119"/>
    <m/>
    <m/>
    <m/>
    <m/>
    <x v="12"/>
    <m/>
    <m/>
    <m/>
  </r>
  <r>
    <x v="341"/>
    <x v="4209"/>
    <n v="2625"/>
    <s v="CitrusSplash"/>
    <n v="30.019200000000001"/>
    <n v="87.349599999999995"/>
    <x v="4120"/>
    <m/>
    <m/>
    <m/>
    <m/>
    <x v="12"/>
    <m/>
    <m/>
    <m/>
  </r>
  <r>
    <x v="54"/>
    <x v="4210"/>
    <n v="2150"/>
    <s v="ChocoDelight"/>
    <n v="57.465600000000002"/>
    <n v="87.375600000000006"/>
    <x v="4121"/>
    <m/>
    <m/>
    <m/>
    <m/>
    <x v="12"/>
    <m/>
    <m/>
    <m/>
  </r>
  <r>
    <x v="189"/>
    <x v="4211"/>
    <n v="1526"/>
    <s v="MangoBliss"/>
    <n v="7.5119999999999996"/>
    <n v="87.399000000000001"/>
    <x v="4122"/>
    <m/>
    <m/>
    <m/>
    <m/>
    <x v="12"/>
    <m/>
    <m/>
    <m/>
  </r>
  <r>
    <x v="142"/>
    <x v="4212"/>
    <n v="1202"/>
    <s v="CitrusSplash"/>
    <n v="18.608000000000001"/>
    <n v="87.399000000000001"/>
    <x v="4123"/>
    <m/>
    <m/>
    <m/>
    <m/>
    <x v="12"/>
    <m/>
    <m/>
    <m/>
  </r>
  <r>
    <x v="40"/>
    <x v="4213"/>
    <n v="519"/>
    <s v="PeachPunch"/>
    <n v="23.248000000000001"/>
    <n v="87.399000000000001"/>
    <x v="4124"/>
    <m/>
    <m/>
    <m/>
    <m/>
    <x v="12"/>
    <m/>
    <m/>
    <m/>
  </r>
  <r>
    <x v="175"/>
    <x v="4214"/>
    <n v="211"/>
    <s v="FizzBerry"/>
    <n v="23.96"/>
    <n v="87.399000000000001"/>
    <x v="4125"/>
    <m/>
    <m/>
    <m/>
    <m/>
    <x v="12"/>
    <m/>
    <m/>
    <m/>
  </r>
  <r>
    <x v="310"/>
    <x v="4215"/>
    <n v="1041"/>
    <s v="FizzBerry"/>
    <n v="24.372"/>
    <n v="87.399000000000001"/>
    <x v="4126"/>
    <m/>
    <m/>
    <m/>
    <m/>
    <x v="12"/>
    <m/>
    <m/>
    <m/>
  </r>
  <r>
    <x v="118"/>
    <x v="4216"/>
    <n v="2128"/>
    <s v="TropicalTwist"/>
    <n v="32.951999999999998"/>
    <n v="87.399000000000001"/>
    <x v="4127"/>
    <m/>
    <m/>
    <m/>
    <m/>
    <x v="12"/>
    <m/>
    <m/>
    <m/>
  </r>
  <r>
    <x v="81"/>
    <x v="4217"/>
    <n v="585"/>
    <s v="FizzBerry"/>
    <n v="36.735999999999997"/>
    <n v="87.399000000000001"/>
    <x v="4128"/>
    <m/>
    <m/>
    <m/>
    <m/>
    <x v="12"/>
    <m/>
    <m/>
    <m/>
  </r>
  <r>
    <x v="253"/>
    <x v="4218"/>
    <n v="2816"/>
    <s v="PeachPunch"/>
    <n v="37.067999999999998"/>
    <n v="87.399000000000001"/>
    <x v="4129"/>
    <m/>
    <m/>
    <m/>
    <m/>
    <x v="12"/>
    <m/>
    <m/>
    <m/>
  </r>
  <r>
    <x v="282"/>
    <x v="4219"/>
    <n v="1220"/>
    <s v="MintCooler"/>
    <n v="37.86"/>
    <n v="87.399000000000001"/>
    <x v="4130"/>
    <m/>
    <m/>
    <m/>
    <m/>
    <x v="12"/>
    <m/>
    <m/>
    <m/>
  </r>
  <r>
    <x v="98"/>
    <x v="4220"/>
    <n v="2217"/>
    <s v="GingerFizz"/>
    <n v="40.107999999999997"/>
    <n v="87.399000000000001"/>
    <x v="4131"/>
    <m/>
    <m/>
    <m/>
    <m/>
    <x v="12"/>
    <m/>
    <m/>
    <m/>
  </r>
  <r>
    <x v="261"/>
    <x v="4221"/>
    <n v="1493"/>
    <s v="GingerFizz"/>
    <n v="49.088000000000001"/>
    <n v="87.399000000000001"/>
    <x v="4132"/>
    <m/>
    <m/>
    <m/>
    <m/>
    <x v="12"/>
    <m/>
    <m/>
    <m/>
  </r>
  <r>
    <x v="276"/>
    <x v="4222"/>
    <n v="238"/>
    <s v="TropicalTwist"/>
    <n v="53.595999999999997"/>
    <n v="87.399000000000001"/>
    <x v="4133"/>
    <m/>
    <m/>
    <m/>
    <m/>
    <x v="12"/>
    <m/>
    <m/>
    <m/>
  </r>
  <r>
    <x v="284"/>
    <x v="4223"/>
    <n v="2202"/>
    <s v="CitrusSplash"/>
    <n v="68.207999999999998"/>
    <n v="87.399000000000001"/>
    <x v="4134"/>
    <m/>
    <m/>
    <m/>
    <m/>
    <x v="12"/>
    <m/>
    <m/>
    <m/>
  </r>
  <r>
    <x v="71"/>
    <x v="4224"/>
    <n v="2260"/>
    <s v="TropicalTwist"/>
    <n v="69.331999999999994"/>
    <n v="87.399000000000001"/>
    <x v="4135"/>
    <m/>
    <m/>
    <m/>
    <m/>
    <x v="12"/>
    <m/>
    <m/>
    <m/>
  </r>
  <r>
    <x v="319"/>
    <x v="4225"/>
    <n v="325"/>
    <s v="ChocoDelight"/>
    <n v="76.075999999999993"/>
    <n v="87.399000000000001"/>
    <x v="4136"/>
    <m/>
    <m/>
    <m/>
    <m/>
    <x v="12"/>
    <m/>
    <m/>
    <m/>
  </r>
  <r>
    <x v="103"/>
    <x v="4226"/>
    <n v="2046"/>
    <s v="FizzBerry"/>
    <n v="78.323999999999998"/>
    <n v="87.399000000000001"/>
    <x v="4137"/>
    <m/>
    <m/>
    <m/>
    <m/>
    <x v="12"/>
    <m/>
    <m/>
    <m/>
  </r>
  <r>
    <x v="349"/>
    <x v="4227"/>
    <n v="155"/>
    <s v="CitrusSplash"/>
    <n v="84.656000000000006"/>
    <n v="87.399000000000001"/>
    <x v="4138"/>
    <m/>
    <m/>
    <m/>
    <m/>
    <x v="12"/>
    <m/>
    <m/>
    <m/>
  </r>
  <r>
    <x v="88"/>
    <x v="4228"/>
    <n v="1588"/>
    <s v="PeachPunch"/>
    <n v="98.555999999999997"/>
    <n v="87.399000000000001"/>
    <x v="4139"/>
    <m/>
    <m/>
    <m/>
    <m/>
    <x v="12"/>
    <m/>
    <m/>
    <m/>
  </r>
  <r>
    <x v="20"/>
    <x v="4229"/>
    <n v="153"/>
    <s v="FizzBerry"/>
    <n v="110.92"/>
    <n v="87.399000000000001"/>
    <x v="4140"/>
    <m/>
    <m/>
    <m/>
    <m/>
    <x v="12"/>
    <m/>
    <m/>
    <m/>
  </r>
  <r>
    <x v="290"/>
    <x v="4230"/>
    <n v="669"/>
    <s v="GingerFizz"/>
    <n v="117.252"/>
    <n v="87.399000000000001"/>
    <x v="4141"/>
    <m/>
    <m/>
    <m/>
    <m/>
    <x v="12"/>
    <m/>
    <m/>
    <m/>
  </r>
  <r>
    <x v="30"/>
    <x v="4231"/>
    <n v="2456"/>
    <s v="MintCooler"/>
    <n v="170.108"/>
    <n v="87.399000000000001"/>
    <x v="4142"/>
    <m/>
    <m/>
    <m/>
    <m/>
    <x v="12"/>
    <m/>
    <m/>
    <m/>
  </r>
  <r>
    <x v="156"/>
    <x v="4232"/>
    <n v="2004"/>
    <s v="BerryBlast"/>
    <n v="57.16"/>
    <n v="87.488640000000004"/>
    <x v="4143"/>
    <m/>
    <m/>
    <m/>
    <m/>
    <x v="12"/>
    <m/>
    <m/>
    <m/>
  </r>
  <r>
    <x v="147"/>
    <x v="4233"/>
    <n v="1063"/>
    <s v="BerryBlast"/>
    <n v="111.524"/>
    <n v="87.488640000000004"/>
    <x v="4144"/>
    <m/>
    <m/>
    <m/>
    <m/>
    <x v="12"/>
    <m/>
    <m/>
    <m/>
  </r>
  <r>
    <x v="160"/>
    <x v="4234"/>
    <n v="2188"/>
    <s v="MintCooler"/>
    <n v="284.86399999999998"/>
    <n v="87.75"/>
    <x v="4145"/>
    <m/>
    <m/>
    <m/>
    <m/>
    <x v="12"/>
    <m/>
    <m/>
    <m/>
  </r>
  <r>
    <x v="107"/>
    <x v="4235"/>
    <n v="2642"/>
    <s v="CitrusSplash"/>
    <n v="8.8079999999999998"/>
    <n v="87.847200000000001"/>
    <x v="4146"/>
    <m/>
    <m/>
    <m/>
    <m/>
    <x v="12"/>
    <m/>
    <m/>
    <m/>
  </r>
  <r>
    <x v="313"/>
    <x v="4236"/>
    <n v="1650"/>
    <s v="LemonZest"/>
    <n v="11.423999999999999"/>
    <n v="87.847200000000001"/>
    <x v="4147"/>
    <m/>
    <m/>
    <m/>
    <m/>
    <x v="12"/>
    <m/>
    <m/>
    <m/>
  </r>
  <r>
    <x v="275"/>
    <x v="4237"/>
    <n v="1056"/>
    <s v="MintCooler"/>
    <n v="20.416"/>
    <n v="87.847200000000001"/>
    <x v="4148"/>
    <m/>
    <m/>
    <m/>
    <m/>
    <x v="12"/>
    <m/>
    <m/>
    <m/>
  </r>
  <r>
    <x v="101"/>
    <x v="4238"/>
    <n v="1644"/>
    <s v="MangoBliss"/>
    <n v="21.54"/>
    <n v="87.847200000000001"/>
    <x v="4149"/>
    <m/>
    <m/>
    <m/>
    <m/>
    <x v="12"/>
    <m/>
    <m/>
    <m/>
  </r>
  <r>
    <x v="266"/>
    <x v="4239"/>
    <n v="2749"/>
    <s v="GingerFizz"/>
    <n v="35.027999999999999"/>
    <n v="87.847200000000001"/>
    <x v="4150"/>
    <m/>
    <m/>
    <m/>
    <m/>
    <x v="12"/>
    <m/>
    <m/>
    <m/>
  </r>
  <r>
    <x v="130"/>
    <x v="4240"/>
    <n v="6"/>
    <s v="MangoBliss"/>
    <n v="49.271999999999998"/>
    <n v="87.847200000000001"/>
    <x v="4151"/>
    <m/>
    <m/>
    <m/>
    <m/>
    <x v="12"/>
    <m/>
    <m/>
    <m/>
  </r>
  <r>
    <x v="185"/>
    <x v="4241"/>
    <n v="940"/>
    <s v="PeachPunch"/>
    <n v="56.384"/>
    <n v="87.847200000000001"/>
    <x v="4152"/>
    <m/>
    <m/>
    <m/>
    <m/>
    <x v="12"/>
    <m/>
    <m/>
    <m/>
  </r>
  <r>
    <x v="137"/>
    <x v="4242"/>
    <n v="1126"/>
    <s v="PeachPunch"/>
    <n v="62.003999999999998"/>
    <n v="87.847200000000001"/>
    <x v="4153"/>
    <m/>
    <m/>
    <m/>
    <m/>
    <x v="12"/>
    <m/>
    <m/>
    <m/>
  </r>
  <r>
    <x v="348"/>
    <x v="4243"/>
    <n v="274"/>
    <s v="ChocoDelight"/>
    <n v="68.748000000000005"/>
    <n v="87.847200000000001"/>
    <x v="4154"/>
    <m/>
    <m/>
    <m/>
    <m/>
    <x v="12"/>
    <m/>
    <m/>
    <m/>
  </r>
  <r>
    <x v="25"/>
    <x v="4244"/>
    <n v="526"/>
    <s v="MintCooler"/>
    <n v="72.12"/>
    <n v="87.847200000000001"/>
    <x v="4155"/>
    <m/>
    <m/>
    <m/>
    <m/>
    <x v="12"/>
    <m/>
    <m/>
    <m/>
  </r>
  <r>
    <x v="93"/>
    <x v="4245"/>
    <n v="235"/>
    <s v="LemonZest"/>
    <n v="74.367999999999995"/>
    <n v="87.847200000000001"/>
    <x v="4156"/>
    <m/>
    <m/>
    <m/>
    <m/>
    <x v="12"/>
    <m/>
    <m/>
    <m/>
  </r>
  <r>
    <x v="33"/>
    <x v="4246"/>
    <n v="1222"/>
    <s v="PeachPunch"/>
    <n v="88.611999999999995"/>
    <n v="87.847200000000001"/>
    <x v="4157"/>
    <m/>
    <m/>
    <m/>
    <m/>
    <x v="12"/>
    <m/>
    <m/>
    <m/>
  </r>
  <r>
    <x v="177"/>
    <x v="4247"/>
    <n v="2224"/>
    <s v="FizzBerry"/>
    <n v="104.348"/>
    <n v="87.847200000000001"/>
    <x v="4158"/>
    <m/>
    <m/>
    <m/>
    <m/>
    <x v="12"/>
    <m/>
    <m/>
    <m/>
  </r>
  <r>
    <x v="22"/>
    <x v="4248"/>
    <n v="425"/>
    <s v="FizzBerry"/>
    <n v="106.01600000000001"/>
    <n v="87.847200000000001"/>
    <x v="4159"/>
    <m/>
    <m/>
    <m/>
    <m/>
    <x v="12"/>
    <m/>
    <m/>
    <m/>
  </r>
  <r>
    <x v="312"/>
    <x v="4249"/>
    <n v="2314"/>
    <s v="FizzBerry"/>
    <n v="107.71599999999999"/>
    <n v="87.847200000000001"/>
    <x v="4160"/>
    <m/>
    <m/>
    <m/>
    <m/>
    <x v="12"/>
    <m/>
    <m/>
    <m/>
  </r>
  <r>
    <x v="30"/>
    <x v="4250"/>
    <n v="2524"/>
    <s v="MintCooler"/>
    <n v="111.46"/>
    <n v="87.847200000000001"/>
    <x v="4161"/>
    <m/>
    <m/>
    <m/>
    <m/>
    <x v="12"/>
    <m/>
    <m/>
    <m/>
  </r>
  <r>
    <x v="325"/>
    <x v="4251"/>
    <n v="2756"/>
    <s v="FizzBerry"/>
    <n v="112.21599999999999"/>
    <n v="87.847200000000001"/>
    <x v="4162"/>
    <m/>
    <m/>
    <m/>
    <m/>
    <x v="12"/>
    <m/>
    <m/>
    <m/>
  </r>
  <r>
    <x v="340"/>
    <x v="4252"/>
    <n v="1635"/>
    <s v="ChocoDelight"/>
    <n v="113.708"/>
    <n v="87.847200000000001"/>
    <x v="4163"/>
    <m/>
    <m/>
    <m/>
    <m/>
    <x v="12"/>
    <m/>
    <m/>
    <m/>
  </r>
  <r>
    <x v="213"/>
    <x v="4253"/>
    <n v="2669"/>
    <s v="LemonZest"/>
    <n v="1.796"/>
    <n v="88.295400000000001"/>
    <x v="4164"/>
    <m/>
    <m/>
    <m/>
    <m/>
    <x v="12"/>
    <m/>
    <m/>
    <m/>
  </r>
  <r>
    <x v="230"/>
    <x v="4254"/>
    <n v="227"/>
    <s v="TropicalTwist"/>
    <n v="4.0960000000000001"/>
    <n v="88.295400000000001"/>
    <x v="4165"/>
    <m/>
    <m/>
    <m/>
    <m/>
    <x v="12"/>
    <m/>
    <m/>
    <m/>
  </r>
  <r>
    <x v="327"/>
    <x v="4255"/>
    <n v="1231"/>
    <s v="GingerFizz"/>
    <n v="13.087999999999999"/>
    <n v="88.295400000000001"/>
    <x v="4166"/>
    <m/>
    <m/>
    <m/>
    <m/>
    <x v="12"/>
    <m/>
    <m/>
    <m/>
  </r>
  <r>
    <x v="226"/>
    <x v="4256"/>
    <n v="1406"/>
    <s v="GingerFizz"/>
    <n v="15.336"/>
    <n v="88.295400000000001"/>
    <x v="4167"/>
    <m/>
    <m/>
    <m/>
    <m/>
    <x v="12"/>
    <m/>
    <m/>
    <m/>
  </r>
  <r>
    <x v="26"/>
    <x v="4257"/>
    <n v="157"/>
    <s v="LemonZest"/>
    <n v="16.135999999999999"/>
    <n v="88.295400000000001"/>
    <x v="4168"/>
    <m/>
    <m/>
    <m/>
    <m/>
    <x v="12"/>
    <m/>
    <m/>
    <m/>
  </r>
  <r>
    <x v="103"/>
    <x v="4258"/>
    <n v="169"/>
    <s v="ChocoDelight"/>
    <n v="29.623999999999999"/>
    <n v="88.295400000000001"/>
    <x v="4169"/>
    <m/>
    <m/>
    <m/>
    <m/>
    <x v="12"/>
    <m/>
    <m/>
    <m/>
  </r>
  <r>
    <x v="156"/>
    <x v="4259"/>
    <n v="49"/>
    <s v="PeachPunch"/>
    <n v="34.444000000000003"/>
    <n v="88.295400000000001"/>
    <x v="4170"/>
    <m/>
    <m/>
    <m/>
    <m/>
    <x v="12"/>
    <m/>
    <m/>
    <m/>
  </r>
  <r>
    <x v="95"/>
    <x v="4260"/>
    <n v="765"/>
    <s v="TropicalTwist"/>
    <n v="35.244"/>
    <n v="88.295400000000001"/>
    <x v="4171"/>
    <m/>
    <m/>
    <m/>
    <m/>
    <x v="12"/>
    <m/>
    <m/>
    <m/>
  </r>
  <r>
    <x v="193"/>
    <x v="4261"/>
    <n v="1182"/>
    <s v="GingerFizz"/>
    <n v="36.692"/>
    <n v="88.295400000000001"/>
    <x v="4172"/>
    <m/>
    <m/>
    <m/>
    <m/>
    <x v="12"/>
    <m/>
    <m/>
    <m/>
  </r>
  <r>
    <x v="229"/>
    <x v="4262"/>
    <n v="981"/>
    <s v="PeachPunch"/>
    <n v="36.804000000000002"/>
    <n v="88.295400000000001"/>
    <x v="4173"/>
    <m/>
    <m/>
    <m/>
    <m/>
    <x v="12"/>
    <m/>
    <m/>
    <m/>
  </r>
  <r>
    <x v="355"/>
    <x v="4263"/>
    <n v="1065"/>
    <s v="FizzBerry"/>
    <n v="40.064"/>
    <n v="88.295400000000001"/>
    <x v="4174"/>
    <m/>
    <m/>
    <m/>
    <m/>
    <x v="12"/>
    <m/>
    <m/>
    <m/>
  </r>
  <r>
    <x v="242"/>
    <x v="4264"/>
    <n v="2166"/>
    <s v="MangoBliss"/>
    <n v="41.188000000000002"/>
    <n v="88.295400000000001"/>
    <x v="4175"/>
    <m/>
    <m/>
    <m/>
    <m/>
    <x v="12"/>
    <m/>
    <m/>
    <m/>
  </r>
  <r>
    <x v="188"/>
    <x v="4265"/>
    <n v="1313"/>
    <s v="CitrusSplash"/>
    <n v="41.988"/>
    <n v="88.295400000000001"/>
    <x v="4176"/>
    <m/>
    <m/>
    <m/>
    <m/>
    <x v="12"/>
    <m/>
    <m/>
    <m/>
  </r>
  <r>
    <x v="86"/>
    <x v="4266"/>
    <n v="962"/>
    <s v="GingerFizz"/>
    <n v="55.8"/>
    <n v="88.295400000000001"/>
    <x v="4177"/>
    <m/>
    <m/>
    <m/>
    <m/>
    <x v="12"/>
    <m/>
    <m/>
    <m/>
  </r>
  <r>
    <x v="200"/>
    <x v="4267"/>
    <n v="1995"/>
    <s v="FizzBerry"/>
    <n v="61.095999999999997"/>
    <n v="88.295400000000001"/>
    <x v="4178"/>
    <m/>
    <m/>
    <m/>
    <m/>
    <x v="12"/>
    <m/>
    <m/>
    <m/>
  </r>
  <r>
    <x v="68"/>
    <x v="4268"/>
    <n v="1791"/>
    <s v="ChocoDelight"/>
    <n v="86.947999999999993"/>
    <n v="88.295400000000001"/>
    <x v="4179"/>
    <m/>
    <m/>
    <m/>
    <m/>
    <x v="12"/>
    <m/>
    <m/>
    <m/>
  </r>
  <r>
    <x v="259"/>
    <x v="4269"/>
    <n v="2364"/>
    <s v="ChocoDelight"/>
    <n v="87.272000000000006"/>
    <n v="88.295400000000001"/>
    <x v="4180"/>
    <m/>
    <m/>
    <m/>
    <m/>
    <x v="12"/>
    <m/>
    <m/>
    <m/>
  </r>
  <r>
    <x v="94"/>
    <x v="4270"/>
    <n v="2287"/>
    <s v="FizzBerry"/>
    <n v="90.644000000000005"/>
    <n v="88.295400000000001"/>
    <x v="4181"/>
    <m/>
    <m/>
    <m/>
    <m/>
    <x v="12"/>
    <m/>
    <m/>
    <m/>
  </r>
  <r>
    <x v="332"/>
    <x v="4271"/>
    <n v="1709"/>
    <s v="GingerFizz"/>
    <n v="98.188000000000002"/>
    <n v="88.295400000000001"/>
    <x v="4182"/>
    <m/>
    <m/>
    <m/>
    <m/>
    <x v="12"/>
    <m/>
    <m/>
    <m/>
  </r>
  <r>
    <x v="15"/>
    <x v="4272"/>
    <n v="1662"/>
    <s v="MintCooler"/>
    <n v="99.635999999999996"/>
    <n v="88.295400000000001"/>
    <x v="4183"/>
    <m/>
    <m/>
    <m/>
    <m/>
    <x v="12"/>
    <m/>
    <m/>
    <m/>
  </r>
  <r>
    <x v="336"/>
    <x v="4273"/>
    <n v="2631"/>
    <s v="GingerFizz"/>
    <n v="117.62"/>
    <n v="88.295400000000001"/>
    <x v="4184"/>
    <m/>
    <m/>
    <m/>
    <m/>
    <x v="12"/>
    <m/>
    <m/>
    <m/>
  </r>
  <r>
    <x v="198"/>
    <x v="4274"/>
    <n v="2848"/>
    <s v="TropicalTwist"/>
    <n v="127.736"/>
    <n v="88.295400000000001"/>
    <x v="4185"/>
    <m/>
    <m/>
    <m/>
    <m/>
    <x v="12"/>
    <m/>
    <m/>
    <m/>
  </r>
  <r>
    <x v="278"/>
    <x v="4275"/>
    <n v="2150"/>
    <s v="CitrusSplash"/>
    <n v="230.77440000000001"/>
    <n v="88.451999999999998"/>
    <x v="4186"/>
    <m/>
    <m/>
    <m/>
    <m/>
    <x v="12"/>
    <m/>
    <m/>
    <m/>
  </r>
  <r>
    <x v="22"/>
    <x v="4276"/>
    <n v="1473"/>
    <s v="CitrusSplash"/>
    <n v="682.07347200000004"/>
    <n v="88.608000000000004"/>
    <x v="4187"/>
    <m/>
    <m/>
    <m/>
    <m/>
    <x v="12"/>
    <m/>
    <m/>
    <m/>
  </r>
  <r>
    <x v="194"/>
    <x v="4277"/>
    <n v="2631"/>
    <s v="FizzBerry"/>
    <n v="60.409599999999998"/>
    <n v="88.722399999999993"/>
    <x v="4188"/>
    <m/>
    <m/>
    <m/>
    <m/>
    <x v="12"/>
    <m/>
    <m/>
    <m/>
  </r>
  <r>
    <x v="75"/>
    <x v="4278"/>
    <n v="1712"/>
    <s v="CitrusSplash"/>
    <n v="128.2784"/>
    <n v="88.738"/>
    <x v="4189"/>
    <m/>
    <m/>
    <m/>
    <m/>
    <x v="12"/>
    <m/>
    <m/>
    <m/>
  </r>
  <r>
    <x v="59"/>
    <x v="4279"/>
    <n v="329"/>
    <s v="CitrusSplash"/>
    <n v="54.332000000000001"/>
    <n v="88.743600000000001"/>
    <x v="4190"/>
    <m/>
    <m/>
    <m/>
    <m/>
    <x v="12"/>
    <m/>
    <m/>
    <m/>
  </r>
  <r>
    <x v="243"/>
    <x v="4280"/>
    <n v="2647"/>
    <s v="CitrusSplash"/>
    <n v="73.2"/>
    <n v="88.743600000000001"/>
    <x v="4191"/>
    <m/>
    <m/>
    <m/>
    <m/>
    <x v="12"/>
    <m/>
    <m/>
    <m/>
  </r>
  <r>
    <x v="181"/>
    <x v="4281"/>
    <n v="328"/>
    <s v="MintCooler"/>
    <n v="0.98399999999999999"/>
    <n v="88.743600000000001"/>
    <x v="4192"/>
    <m/>
    <m/>
    <m/>
    <m/>
    <x v="12"/>
    <m/>
    <m/>
    <m/>
  </r>
  <r>
    <x v="176"/>
    <x v="4282"/>
    <n v="2008"/>
    <s v="PeachPunch"/>
    <n v="4.3559999999999999"/>
    <n v="88.743600000000001"/>
    <x v="4193"/>
    <m/>
    <m/>
    <m/>
    <m/>
    <x v="12"/>
    <m/>
    <m/>
    <m/>
  </r>
  <r>
    <x v="321"/>
    <x v="4283"/>
    <n v="294"/>
    <s v="FizzBerry"/>
    <n v="8.4039999999999999"/>
    <n v="88.743600000000001"/>
    <x v="4194"/>
    <m/>
    <m/>
    <m/>
    <m/>
    <x v="12"/>
    <m/>
    <m/>
    <m/>
  </r>
  <r>
    <x v="219"/>
    <x v="4284"/>
    <n v="2072"/>
    <s v="MintCooler"/>
    <n v="25.992000000000001"/>
    <n v="88.743600000000001"/>
    <x v="4195"/>
    <m/>
    <m/>
    <m/>
    <m/>
    <x v="12"/>
    <m/>
    <m/>
    <m/>
  </r>
  <r>
    <x v="292"/>
    <x v="4285"/>
    <n v="1602"/>
    <s v="TropicalTwist"/>
    <n v="29.364000000000001"/>
    <n v="88.743600000000001"/>
    <x v="4196"/>
    <m/>
    <m/>
    <m/>
    <m/>
    <x v="12"/>
    <m/>
    <m/>
    <m/>
  </r>
  <r>
    <x v="237"/>
    <x v="4286"/>
    <n v="1881"/>
    <s v="LemonZest"/>
    <n v="33.58"/>
    <n v="88.743600000000001"/>
    <x v="4197"/>
    <m/>
    <m/>
    <m/>
    <m/>
    <x v="12"/>
    <m/>
    <m/>
    <m/>
  </r>
  <r>
    <x v="47"/>
    <x v="4287"/>
    <n v="1921"/>
    <s v="PeachPunch"/>
    <n v="40.603999999999999"/>
    <n v="88.743600000000001"/>
    <x v="4198"/>
    <m/>
    <m/>
    <m/>
    <m/>
    <x v="12"/>
    <m/>
    <m/>
    <m/>
  </r>
  <r>
    <x v="217"/>
    <x v="4288"/>
    <n v="680"/>
    <s v="FizzBerry"/>
    <n v="54.091999999999999"/>
    <n v="88.743600000000001"/>
    <x v="4199"/>
    <m/>
    <m/>
    <m/>
    <m/>
    <x v="12"/>
    <m/>
    <m/>
    <m/>
  </r>
  <r>
    <x v="125"/>
    <x v="4289"/>
    <n v="291"/>
    <s v="ChocoDelight"/>
    <n v="93.152000000000001"/>
    <n v="88.743600000000001"/>
    <x v="4200"/>
    <m/>
    <m/>
    <m/>
    <m/>
    <x v="12"/>
    <m/>
    <m/>
    <m/>
  </r>
  <r>
    <x v="206"/>
    <x v="4290"/>
    <n v="1209"/>
    <s v="LemonZest"/>
    <n v="105.444"/>
    <n v="88.743600000000001"/>
    <x v="4201"/>
    <m/>
    <m/>
    <m/>
    <m/>
    <x v="12"/>
    <m/>
    <m/>
    <m/>
  </r>
  <r>
    <x v="11"/>
    <x v="4291"/>
    <n v="1308"/>
    <s v="CitrusSplash"/>
    <n v="112.54"/>
    <n v="88.743600000000001"/>
    <x v="4202"/>
    <m/>
    <m/>
    <m/>
    <m/>
    <x v="12"/>
    <m/>
    <m/>
    <m/>
  </r>
  <r>
    <x v="201"/>
    <x v="4292"/>
    <n v="288"/>
    <s v="GingerFizz"/>
    <n v="152.036"/>
    <n v="88.743600000000001"/>
    <x v="4203"/>
    <m/>
    <m/>
    <m/>
    <m/>
    <x v="12"/>
    <m/>
    <m/>
    <m/>
  </r>
  <r>
    <x v="210"/>
    <x v="4293"/>
    <n v="1723"/>
    <s v="ChocoDelight"/>
    <n v="159.97999999999999"/>
    <n v="88.743600000000001"/>
    <x v="4204"/>
    <m/>
    <m/>
    <m/>
    <m/>
    <x v="12"/>
    <m/>
    <m/>
    <m/>
  </r>
  <r>
    <x v="3"/>
    <x v="4294"/>
    <n v="657"/>
    <s v="BerryBlast"/>
    <n v="53.183999999999997"/>
    <n v="88.922880000000006"/>
    <x v="4205"/>
    <m/>
    <m/>
    <m/>
    <m/>
    <x v="12"/>
    <m/>
    <m/>
    <m/>
  </r>
  <r>
    <x v="331"/>
    <x v="4295"/>
    <n v="1007"/>
    <s v="BerryBlast"/>
    <n v="66.432000000000002"/>
    <n v="88.922880000000006"/>
    <x v="4206"/>
    <m/>
    <m/>
    <m/>
    <m/>
    <x v="12"/>
    <m/>
    <m/>
    <m/>
  </r>
  <r>
    <x v="136"/>
    <x v="4296"/>
    <n v="1852"/>
    <s v="TropicalTwist"/>
    <n v="100.2144"/>
    <n v="89.086399999999998"/>
    <x v="4207"/>
    <m/>
    <m/>
    <m/>
    <m/>
    <x v="12"/>
    <m/>
    <m/>
    <m/>
  </r>
  <r>
    <x v="326"/>
    <x v="4297"/>
    <n v="422"/>
    <s v="TropicalTwist"/>
    <n v="0.44400000000000001"/>
    <n v="89.191800000000001"/>
    <x v="4208"/>
    <m/>
    <m/>
    <m/>
    <m/>
    <x v="12"/>
    <m/>
    <m/>
    <m/>
  </r>
  <r>
    <x v="26"/>
    <x v="4298"/>
    <n v="887"/>
    <s v="FizzBerry"/>
    <n v="3.8159999999999998"/>
    <n v="89.191800000000001"/>
    <x v="4209"/>
    <m/>
    <m/>
    <m/>
    <m/>
    <x v="12"/>
    <m/>
    <m/>
    <m/>
  </r>
  <r>
    <x v="247"/>
    <x v="4299"/>
    <n v="1317"/>
    <s v="MintCooler"/>
    <n v="13.044"/>
    <n v="89.191800000000001"/>
    <x v="4210"/>
    <m/>
    <m/>
    <m/>
    <m/>
    <x v="12"/>
    <m/>
    <m/>
    <m/>
  </r>
  <r>
    <x v="321"/>
    <x v="4300"/>
    <n v="1781"/>
    <s v="ChocoDelight"/>
    <n v="15.292"/>
    <n v="89.191800000000001"/>
    <x v="4211"/>
    <m/>
    <m/>
    <m/>
    <m/>
    <x v="12"/>
    <m/>
    <m/>
    <m/>
  </r>
  <r>
    <x v="282"/>
    <x v="4301"/>
    <n v="1420"/>
    <s v="GingerFizz"/>
    <n v="46.527999999999999"/>
    <n v="89.191800000000001"/>
    <x v="4212"/>
    <m/>
    <m/>
    <m/>
    <m/>
    <x v="12"/>
    <m/>
    <m/>
    <m/>
  </r>
  <r>
    <x v="250"/>
    <x v="4302"/>
    <n v="544"/>
    <s v="PeachPunch"/>
    <n v="46.764000000000003"/>
    <n v="89.191800000000001"/>
    <x v="4213"/>
    <m/>
    <m/>
    <m/>
    <m/>
    <x v="12"/>
    <m/>
    <m/>
    <m/>
  </r>
  <r>
    <x v="140"/>
    <x v="4303"/>
    <n v="1705"/>
    <s v="MintCooler"/>
    <n v="46.764000000000003"/>
    <n v="89.191800000000001"/>
    <x v="4213"/>
    <m/>
    <m/>
    <m/>
    <m/>
    <x v="12"/>
    <m/>
    <m/>
    <m/>
  </r>
  <r>
    <x v="115"/>
    <x v="4304"/>
    <n v="352"/>
    <s v="TropicalTwist"/>
    <n v="58.003999999999998"/>
    <n v="89.191800000000001"/>
    <x v="4214"/>
    <m/>
    <m/>
    <m/>
    <m/>
    <x v="12"/>
    <m/>
    <m/>
    <m/>
  </r>
  <r>
    <x v="27"/>
    <x v="4305"/>
    <n v="1696"/>
    <s v="MintCooler"/>
    <n v="62.264000000000003"/>
    <n v="89.191800000000001"/>
    <x v="4215"/>
    <m/>
    <m/>
    <m/>
    <m/>
    <x v="12"/>
    <m/>
    <m/>
    <m/>
  </r>
  <r>
    <x v="356"/>
    <x v="4306"/>
    <n v="1373"/>
    <s v="FizzBerry"/>
    <n v="68.12"/>
    <n v="89.191800000000001"/>
    <x v="4216"/>
    <m/>
    <m/>
    <m/>
    <m/>
    <x v="12"/>
    <m/>
    <m/>
    <m/>
  </r>
  <r>
    <x v="61"/>
    <x v="4307"/>
    <n v="1637"/>
    <s v="MangoBliss"/>
    <n v="73.504000000000005"/>
    <n v="89.191800000000001"/>
    <x v="4217"/>
    <m/>
    <m/>
    <m/>
    <m/>
    <x v="12"/>
    <m/>
    <m/>
    <m/>
  </r>
  <r>
    <x v="58"/>
    <x v="4308"/>
    <n v="1684"/>
    <s v="LemonZest"/>
    <n v="73.504000000000005"/>
    <n v="89.191800000000001"/>
    <x v="4217"/>
    <m/>
    <m/>
    <m/>
    <m/>
    <x v="12"/>
    <m/>
    <m/>
    <m/>
  </r>
  <r>
    <x v="318"/>
    <x v="4309"/>
    <n v="123"/>
    <s v="FizzBerry"/>
    <n v="84.712000000000003"/>
    <n v="89.191800000000001"/>
    <x v="4218"/>
    <m/>
    <m/>
    <m/>
    <m/>
    <x v="12"/>
    <m/>
    <m/>
    <m/>
  </r>
  <r>
    <x v="31"/>
    <x v="4310"/>
    <n v="2515"/>
    <s v="TropicalTwist"/>
    <n v="99.355999999999995"/>
    <n v="89.191800000000001"/>
    <x v="4219"/>
    <m/>
    <m/>
    <m/>
    <m/>
    <x v="12"/>
    <m/>
    <m/>
    <m/>
  </r>
  <r>
    <x v="347"/>
    <x v="4311"/>
    <n v="929"/>
    <s v="MintCooler"/>
    <n v="115.328"/>
    <n v="89.191800000000001"/>
    <x v="4220"/>
    <m/>
    <m/>
    <m/>
    <m/>
    <x v="12"/>
    <m/>
    <m/>
    <m/>
  </r>
  <r>
    <x v="146"/>
    <x v="4312"/>
    <n v="1877"/>
    <s v="MangoBliss"/>
    <n v="125.444"/>
    <n v="89.191800000000001"/>
    <x v="4221"/>
    <m/>
    <m/>
    <m/>
    <m/>
    <x v="12"/>
    <m/>
    <m/>
    <m/>
  </r>
  <r>
    <x v="184"/>
    <x v="4313"/>
    <n v="350"/>
    <s v="MangoBliss"/>
    <n v="187.86"/>
    <n v="89.191800000000001"/>
    <x v="4222"/>
    <m/>
    <m/>
    <m/>
    <m/>
    <x v="12"/>
    <m/>
    <m/>
    <m/>
  </r>
  <r>
    <x v="237"/>
    <x v="4314"/>
    <n v="858"/>
    <s v="MangoBliss"/>
    <n v="73.033600000000007"/>
    <n v="89.195599999999999"/>
    <x v="4223"/>
    <m/>
    <m/>
    <m/>
    <m/>
    <x v="12"/>
    <m/>
    <m/>
    <m/>
  </r>
  <r>
    <x v="189"/>
    <x v="4315"/>
    <n v="462"/>
    <s v="BerryBlast"/>
    <n v="72.691199999999995"/>
    <n v="89.31"/>
    <x v="4224"/>
    <m/>
    <m/>
    <m/>
    <m/>
    <x v="12"/>
    <m/>
    <m/>
    <m/>
  </r>
  <r>
    <x v="94"/>
    <x v="4316"/>
    <n v="1295"/>
    <s v="PeachPunch"/>
    <n v="4.7519999999999998"/>
    <n v="89.64"/>
    <x v="4225"/>
    <m/>
    <m/>
    <m/>
    <m/>
    <x v="12"/>
    <m/>
    <m/>
    <m/>
  </r>
  <r>
    <x v="323"/>
    <x v="4317"/>
    <n v="552"/>
    <s v="ChocoDelight"/>
    <n v="19.204000000000001"/>
    <n v="89.64"/>
    <x v="4226"/>
    <m/>
    <m/>
    <m/>
    <m/>
    <x v="12"/>
    <m/>
    <m/>
    <m/>
  </r>
  <r>
    <x v="109"/>
    <x v="4318"/>
    <n v="1259"/>
    <s v="BerryBlast"/>
    <n v="21.835999999999999"/>
    <n v="89.64"/>
    <x v="4227"/>
    <m/>
    <m/>
    <m/>
    <m/>
    <x v="12"/>
    <m/>
    <m/>
    <m/>
  </r>
  <r>
    <x v="29"/>
    <x v="4319"/>
    <n v="736"/>
    <s v="GingerFizz"/>
    <n v="23.7"/>
    <n v="89.64"/>
    <x v="4228"/>
    <m/>
    <m/>
    <m/>
    <m/>
    <x v="12"/>
    <m/>
    <m/>
    <m/>
  </r>
  <r>
    <x v="21"/>
    <x v="4320"/>
    <n v="2537"/>
    <s v="ChocoDelight"/>
    <n v="31.376000000000001"/>
    <n v="89.64"/>
    <x v="4229"/>
    <m/>
    <m/>
    <m/>
    <m/>
    <x v="12"/>
    <m/>
    <m/>
    <m/>
  </r>
  <r>
    <x v="166"/>
    <x v="4321"/>
    <n v="2303"/>
    <s v="LemonZest"/>
    <n v="37.188000000000002"/>
    <n v="89.64"/>
    <x v="4230"/>
    <m/>
    <m/>
    <m/>
    <m/>
    <x v="12"/>
    <m/>
    <m/>
    <m/>
  </r>
  <r>
    <x v="331"/>
    <x v="4322"/>
    <n v="695"/>
    <s v="GingerFizz"/>
    <n v="38.311999999999998"/>
    <n v="89.64"/>
    <x v="4231"/>
    <m/>
    <m/>
    <m/>
    <m/>
    <x v="12"/>
    <m/>
    <m/>
    <m/>
  </r>
  <r>
    <x v="287"/>
    <x v="4323"/>
    <n v="2666"/>
    <s v="MangoBliss"/>
    <n v="45.655999999999999"/>
    <n v="89.64"/>
    <x v="4232"/>
    <m/>
    <m/>
    <m/>
    <m/>
    <x v="12"/>
    <m/>
    <m/>
    <m/>
  </r>
  <r>
    <x v="304"/>
    <x v="4324"/>
    <n v="2421"/>
    <s v="LemonZest"/>
    <n v="45.988"/>
    <n v="89.64"/>
    <x v="4233"/>
    <m/>
    <m/>
    <m/>
    <m/>
    <x v="12"/>
    <m/>
    <m/>
    <m/>
  </r>
  <r>
    <x v="118"/>
    <x v="4325"/>
    <n v="2479"/>
    <s v="LemonZest"/>
    <n v="51.607999999999997"/>
    <n v="89.64"/>
    <x v="4234"/>
    <m/>
    <m/>
    <m/>
    <m/>
    <x v="12"/>
    <m/>
    <m/>
    <m/>
  </r>
  <r>
    <x v="310"/>
    <x v="4326"/>
    <n v="555"/>
    <s v="MintCooler"/>
    <n v="52.384"/>
    <n v="89.64"/>
    <x v="4235"/>
    <m/>
    <m/>
    <m/>
    <m/>
    <x v="12"/>
    <m/>
    <m/>
    <m/>
  </r>
  <r>
    <x v="325"/>
    <x v="4327"/>
    <n v="244"/>
    <s v="MangoBliss"/>
    <n v="61.643999999999998"/>
    <n v="89.64"/>
    <x v="4236"/>
    <m/>
    <m/>
    <m/>
    <m/>
    <x v="12"/>
    <m/>
    <m/>
    <m/>
  </r>
  <r>
    <x v="113"/>
    <x v="4328"/>
    <n v="1018"/>
    <s v="BerryBlast"/>
    <n v="62.847999999999999"/>
    <n v="89.64"/>
    <x v="4237"/>
    <m/>
    <m/>
    <m/>
    <m/>
    <x v="12"/>
    <m/>
    <m/>
    <m/>
  </r>
  <r>
    <x v="74"/>
    <x v="4329"/>
    <n v="883"/>
    <s v="GingerFizz"/>
    <n v="68.552000000000007"/>
    <n v="89.64"/>
    <x v="4238"/>
    <m/>
    <m/>
    <m/>
    <m/>
    <x v="12"/>
    <m/>
    <m/>
    <m/>
  </r>
  <r>
    <x v="231"/>
    <x v="4330"/>
    <n v="2104"/>
    <s v="PeachPunch"/>
    <n v="74.28"/>
    <n v="89.64"/>
    <x v="4239"/>
    <m/>
    <m/>
    <m/>
    <m/>
    <x v="12"/>
    <m/>
    <m/>
    <m/>
  </r>
  <r>
    <x v="27"/>
    <x v="4331"/>
    <n v="1590"/>
    <s v="LemonZest"/>
    <n v="79.707999999999998"/>
    <n v="89.64"/>
    <x v="4240"/>
    <m/>
    <m/>
    <m/>
    <m/>
    <x v="12"/>
    <m/>
    <m/>
    <m/>
  </r>
  <r>
    <x v="32"/>
    <x v="4332"/>
    <n v="554"/>
    <s v="BerryBlast"/>
    <n v="79.900000000000006"/>
    <n v="89.64"/>
    <x v="4241"/>
    <m/>
    <m/>
    <m/>
    <m/>
    <x v="12"/>
    <m/>
    <m/>
    <m/>
  </r>
  <r>
    <x v="87"/>
    <x v="4333"/>
    <n v="359"/>
    <s v="GingerFizz"/>
    <n v="90.28"/>
    <n v="89.64"/>
    <x v="4242"/>
    <m/>
    <m/>
    <m/>
    <m/>
    <x v="12"/>
    <m/>
    <m/>
    <m/>
  </r>
  <r>
    <x v="286"/>
    <x v="4334"/>
    <n v="1895"/>
    <s v="ChocoDelight"/>
    <n v="93.388000000000005"/>
    <n v="89.64"/>
    <x v="4243"/>
    <m/>
    <m/>
    <m/>
    <m/>
    <x v="12"/>
    <m/>
    <m/>
    <m/>
  </r>
  <r>
    <x v="174"/>
    <x v="4335"/>
    <n v="2800"/>
    <s v="PeachPunch"/>
    <n v="96.932000000000002"/>
    <n v="89.64"/>
    <x v="4244"/>
    <m/>
    <m/>
    <m/>
    <m/>
    <x v="12"/>
    <m/>
    <m/>
    <m/>
  </r>
  <r>
    <x v="14"/>
    <x v="4336"/>
    <n v="1238"/>
    <s v="FizzBerry"/>
    <n v="99.007999999999996"/>
    <n v="89.64"/>
    <x v="4245"/>
    <m/>
    <m/>
    <m/>
    <m/>
    <x v="12"/>
    <m/>
    <m/>
    <m/>
  </r>
  <r>
    <x v="186"/>
    <x v="4337"/>
    <n v="959"/>
    <s v="TropicalTwist"/>
    <n v="101.06399999999999"/>
    <n v="89.64"/>
    <x v="4246"/>
    <m/>
    <m/>
    <m/>
    <m/>
    <x v="12"/>
    <m/>
    <m/>
    <m/>
  </r>
  <r>
    <x v="25"/>
    <x v="4338"/>
    <n v="788"/>
    <s v="LemonZest"/>
    <n v="101.06399999999999"/>
    <n v="89.64"/>
    <x v="4246"/>
    <m/>
    <m/>
    <m/>
    <m/>
    <x v="12"/>
    <m/>
    <m/>
    <m/>
  </r>
  <r>
    <x v="56"/>
    <x v="4339"/>
    <n v="1165"/>
    <s v="FizzBerry"/>
    <n v="105.56"/>
    <n v="89.64"/>
    <x v="4247"/>
    <m/>
    <m/>
    <m/>
    <m/>
    <x v="12"/>
    <m/>
    <m/>
    <m/>
  </r>
  <r>
    <x v="88"/>
    <x v="4340"/>
    <n v="1723"/>
    <s v="FizzBerry"/>
    <n v="106.684"/>
    <n v="89.64"/>
    <x v="4248"/>
    <m/>
    <m/>
    <m/>
    <m/>
    <x v="12"/>
    <m/>
    <m/>
    <m/>
  </r>
  <r>
    <x v="280"/>
    <x v="4341"/>
    <n v="230"/>
    <s v="PeachPunch"/>
    <n v="108.932"/>
    <n v="89.64"/>
    <x v="4249"/>
    <m/>
    <m/>
    <m/>
    <m/>
    <x v="12"/>
    <m/>
    <m/>
    <m/>
  </r>
  <r>
    <x v="102"/>
    <x v="4342"/>
    <n v="2021"/>
    <s v="GingerFizz"/>
    <n v="124.376"/>
    <n v="89.64"/>
    <x v="4250"/>
    <m/>
    <m/>
    <m/>
    <m/>
    <x v="12"/>
    <m/>
    <m/>
    <m/>
  </r>
  <r>
    <x v="40"/>
    <x v="4343"/>
    <n v="1008"/>
    <s v="LemonZest"/>
    <n v="133.23599999999999"/>
    <n v="89.64"/>
    <x v="4251"/>
    <m/>
    <m/>
    <m/>
    <m/>
    <x v="12"/>
    <m/>
    <m/>
    <m/>
  </r>
  <r>
    <x v="73"/>
    <x v="4344"/>
    <n v="2625"/>
    <s v="ChocoDelight"/>
    <n v="102.384"/>
    <n v="89.725999999999999"/>
    <x v="4252"/>
    <m/>
    <m/>
    <m/>
    <m/>
    <x v="12"/>
    <m/>
    <m/>
    <m/>
  </r>
  <r>
    <x v="290"/>
    <x v="4345"/>
    <n v="706"/>
    <s v="BerryBlast"/>
    <n v="232.0384"/>
    <n v="89.725999999999999"/>
    <x v="4253"/>
    <m/>
    <m/>
    <m/>
    <m/>
    <x v="12"/>
    <m/>
    <m/>
    <m/>
  </r>
  <r>
    <x v="212"/>
    <x v="4346"/>
    <n v="1945"/>
    <s v="TropicalTwist"/>
    <n v="32.937600000000003"/>
    <n v="89.741600000000005"/>
    <x v="4254"/>
    <m/>
    <m/>
    <m/>
    <m/>
    <x v="12"/>
    <m/>
    <m/>
    <m/>
  </r>
  <r>
    <x v="255"/>
    <x v="4347"/>
    <n v="2415"/>
    <s v="MintCooler"/>
    <n v="61.027200000000001"/>
    <n v="89.746799999999993"/>
    <x v="4255"/>
    <m/>
    <m/>
    <m/>
    <m/>
    <x v="12"/>
    <m/>
    <m/>
    <m/>
  </r>
  <r>
    <x v="298"/>
    <x v="4348"/>
    <n v="1288"/>
    <s v="MintCooler"/>
    <n v="499.55520000000001"/>
    <n v="89.764480000000006"/>
    <x v="4256"/>
    <m/>
    <m/>
    <m/>
    <m/>
    <x v="12"/>
    <m/>
    <m/>
    <m/>
  </r>
  <r>
    <x v="63"/>
    <x v="4349"/>
    <n v="1972"/>
    <s v="PeachPunch"/>
    <n v="223.05279999999999"/>
    <n v="89.914240000000007"/>
    <x v="4257"/>
    <m/>
    <m/>
    <m/>
    <m/>
    <x v="12"/>
    <m/>
    <m/>
    <m/>
  </r>
  <r>
    <x v="152"/>
    <x v="4350"/>
    <n v="1429"/>
    <s v="ChocoDelight"/>
    <n v="11.875999999999999"/>
    <n v="90.088200000000001"/>
    <x v="4258"/>
    <m/>
    <m/>
    <m/>
    <m/>
    <x v="12"/>
    <m/>
    <m/>
    <m/>
  </r>
  <r>
    <x v="304"/>
    <x v="4351"/>
    <n v="2372"/>
    <s v="TropicalTwist"/>
    <n v="12.135999999999999"/>
    <n v="90.088200000000001"/>
    <x v="4259"/>
    <m/>
    <m/>
    <m/>
    <m/>
    <x v="12"/>
    <m/>
    <m/>
    <m/>
  </r>
  <r>
    <x v="225"/>
    <x v="4352"/>
    <n v="2800"/>
    <s v="MangoBliss"/>
    <n v="26.34"/>
    <n v="90.088200000000001"/>
    <x v="4260"/>
    <m/>
    <m/>
    <m/>
    <m/>
    <x v="12"/>
    <m/>
    <m/>
    <m/>
  </r>
  <r>
    <x v="130"/>
    <x v="4353"/>
    <n v="1964"/>
    <s v="ChocoDelight"/>
    <n v="28.736000000000001"/>
    <n v="90.088200000000001"/>
    <x v="4261"/>
    <m/>
    <m/>
    <m/>
    <m/>
    <x v="12"/>
    <m/>
    <m/>
    <m/>
  </r>
  <r>
    <x v="334"/>
    <x v="4354"/>
    <n v="1875"/>
    <s v="MintCooler"/>
    <n v="34.356000000000002"/>
    <n v="90.088200000000001"/>
    <x v="4262"/>
    <m/>
    <m/>
    <m/>
    <m/>
    <x v="12"/>
    <m/>
    <m/>
    <m/>
  </r>
  <r>
    <x v="318"/>
    <x v="4355"/>
    <n v="593"/>
    <s v="GingerFizz"/>
    <n v="37.58"/>
    <n v="90.088200000000001"/>
    <x v="4263"/>
    <m/>
    <m/>
    <m/>
    <m/>
    <x v="12"/>
    <m/>
    <m/>
    <m/>
  </r>
  <r>
    <x v="130"/>
    <x v="4356"/>
    <n v="997"/>
    <s v="MintCooler"/>
    <n v="48.968000000000004"/>
    <n v="90.088200000000001"/>
    <x v="4264"/>
    <m/>
    <m/>
    <m/>
    <m/>
    <x v="12"/>
    <m/>
    <m/>
    <m/>
  </r>
  <r>
    <x v="211"/>
    <x v="4357"/>
    <n v="2489"/>
    <s v="MangoBliss"/>
    <n v="54.44"/>
    <n v="90.088200000000001"/>
    <x v="4265"/>
    <m/>
    <m/>
    <m/>
    <m/>
    <x v="12"/>
    <m/>
    <m/>
    <m/>
  </r>
  <r>
    <x v="11"/>
    <x v="4358"/>
    <n v="401"/>
    <s v="GingerFizz"/>
    <n v="55.564"/>
    <n v="90.088200000000001"/>
    <x v="4266"/>
    <m/>
    <m/>
    <m/>
    <m/>
    <x v="12"/>
    <m/>
    <m/>
    <m/>
  </r>
  <r>
    <x v="56"/>
    <x v="4359"/>
    <n v="1306"/>
    <s v="FizzBerry"/>
    <n v="57.311999999999998"/>
    <n v="90.088200000000001"/>
    <x v="4267"/>
    <m/>
    <m/>
    <m/>
    <m/>
    <x v="12"/>
    <m/>
    <m/>
    <m/>
  </r>
  <r>
    <x v="235"/>
    <x v="4360"/>
    <n v="1136"/>
    <s v="TropicalTwist"/>
    <n v="61.183999999999997"/>
    <n v="90.088200000000001"/>
    <x v="4268"/>
    <m/>
    <m/>
    <m/>
    <m/>
    <x v="12"/>
    <m/>
    <m/>
    <m/>
  </r>
  <r>
    <x v="33"/>
    <x v="4361"/>
    <n v="465"/>
    <s v="FizzBerry"/>
    <n v="63.112000000000002"/>
    <n v="90.088200000000001"/>
    <x v="4269"/>
    <m/>
    <m/>
    <m/>
    <m/>
    <x v="12"/>
    <m/>
    <m/>
    <m/>
  </r>
  <r>
    <x v="265"/>
    <x v="4362"/>
    <n v="2449"/>
    <s v="ChocoDelight"/>
    <n v="80.292000000000002"/>
    <n v="90.088200000000001"/>
    <x v="4270"/>
    <m/>
    <m/>
    <m/>
    <m/>
    <x v="12"/>
    <m/>
    <m/>
    <m/>
  </r>
  <r>
    <x v="266"/>
    <x v="4363"/>
    <n v="1432"/>
    <s v="MintCooler"/>
    <n v="106.14400000000001"/>
    <n v="90.088200000000001"/>
    <x v="4271"/>
    <m/>
    <m/>
    <m/>
    <m/>
    <x v="12"/>
    <m/>
    <m/>
    <m/>
  </r>
  <r>
    <x v="71"/>
    <x v="4364"/>
    <n v="214"/>
    <s v="FizzBerry"/>
    <n v="107.416"/>
    <n v="90.088200000000001"/>
    <x v="4272"/>
    <m/>
    <m/>
    <m/>
    <m/>
    <x v="12"/>
    <m/>
    <m/>
    <m/>
  </r>
  <r>
    <x v="18"/>
    <x v="4365"/>
    <n v="1341"/>
    <s v="LemonZest"/>
    <n v="125.4"/>
    <n v="90.088200000000001"/>
    <x v="4273"/>
    <m/>
    <m/>
    <m/>
    <m/>
    <x v="12"/>
    <m/>
    <m/>
    <m/>
  </r>
  <r>
    <x v="289"/>
    <x v="4366"/>
    <n v="247"/>
    <s v="PeachPunch"/>
    <n v="129.89599999999999"/>
    <n v="90.088200000000001"/>
    <x v="4274"/>
    <m/>
    <m/>
    <m/>
    <m/>
    <x v="12"/>
    <m/>
    <m/>
    <m/>
  </r>
  <r>
    <x v="328"/>
    <x v="4367"/>
    <n v="629"/>
    <s v="PeachPunch"/>
    <n v="184.2688"/>
    <n v="90.240799999999993"/>
    <x v="4275"/>
    <m/>
    <m/>
    <m/>
    <m/>
    <x v="12"/>
    <m/>
    <m/>
    <m/>
  </r>
  <r>
    <x v="208"/>
    <x v="4368"/>
    <n v="1456"/>
    <s v="MintCooler"/>
    <n v="256.80959999999999"/>
    <n v="90.272000000000006"/>
    <x v="4276"/>
    <m/>
    <m/>
    <m/>
    <m/>
    <x v="12"/>
    <m/>
    <m/>
    <m/>
  </r>
  <r>
    <x v="272"/>
    <x v="4369"/>
    <n v="472"/>
    <s v="TropicalTwist"/>
    <n v="197.38239999999999"/>
    <n v="90.298000000000002"/>
    <x v="4277"/>
    <m/>
    <m/>
    <m/>
    <m/>
    <x v="12"/>
    <m/>
    <m/>
    <m/>
  </r>
  <r>
    <x v="331"/>
    <x v="4370"/>
    <n v="2527"/>
    <s v="MangoBliss"/>
    <n v="239.38239999999999"/>
    <n v="90.313599999999994"/>
    <x v="4278"/>
    <m/>
    <m/>
    <m/>
    <m/>
    <x v="12"/>
    <m/>
    <m/>
    <m/>
  </r>
  <r>
    <x v="23"/>
    <x v="4371"/>
    <n v="1130"/>
    <s v="BerryBlast"/>
    <n v="107.74"/>
    <n v="90.357119999999995"/>
    <x v="4279"/>
    <m/>
    <m/>
    <m/>
    <m/>
    <x v="12"/>
    <m/>
    <m/>
    <m/>
  </r>
  <r>
    <x v="47"/>
    <x v="4372"/>
    <n v="2814"/>
    <s v="MintCooler"/>
    <n v="160.93440000000001"/>
    <n v="90.500799999999998"/>
    <x v="4280"/>
    <m/>
    <m/>
    <m/>
    <m/>
    <x v="12"/>
    <m/>
    <m/>
    <m/>
  </r>
  <r>
    <x v="202"/>
    <x v="4373"/>
    <n v="249"/>
    <s v="PeachPunch"/>
    <n v="1.1759999999999999"/>
    <n v="90.5364"/>
    <x v="4281"/>
    <m/>
    <m/>
    <m/>
    <m/>
    <x v="12"/>
    <m/>
    <m/>
    <m/>
  </r>
  <r>
    <x v="41"/>
    <x v="4374"/>
    <n v="22"/>
    <s v="MintCooler"/>
    <n v="2.2999999999999998"/>
    <n v="90.5364"/>
    <x v="4282"/>
    <m/>
    <m/>
    <m/>
    <m/>
    <x v="12"/>
    <m/>
    <m/>
    <m/>
  </r>
  <r>
    <x v="53"/>
    <x v="4375"/>
    <n v="2002"/>
    <s v="CitrusSplash"/>
    <n v="3.4239999999999999"/>
    <n v="90.5364"/>
    <x v="4283"/>
    <m/>
    <m/>
    <m/>
    <m/>
    <x v="12"/>
    <m/>
    <m/>
    <m/>
  </r>
  <r>
    <x v="51"/>
    <x v="4376"/>
    <n v="100"/>
    <s v="ChocoDelight"/>
    <n v="6.6920000000000002"/>
    <n v="90.5364"/>
    <x v="4284"/>
    <m/>
    <m/>
    <m/>
    <m/>
    <x v="12"/>
    <m/>
    <m/>
    <m/>
  </r>
  <r>
    <x v="218"/>
    <x v="4377"/>
    <n v="2272"/>
    <s v="LemonZest"/>
    <n v="11.292"/>
    <n v="90.5364"/>
    <x v="4285"/>
    <m/>
    <m/>
    <m/>
    <m/>
    <x v="12"/>
    <m/>
    <m/>
    <m/>
  </r>
  <r>
    <x v="307"/>
    <x v="4378"/>
    <n v="2151"/>
    <s v="FizzBerry"/>
    <n v="12.416"/>
    <n v="90.5364"/>
    <x v="4286"/>
    <m/>
    <m/>
    <m/>
    <m/>
    <x v="12"/>
    <m/>
    <m/>
    <m/>
  </r>
  <r>
    <x v="54"/>
    <x v="4379"/>
    <n v="133"/>
    <s v="ChocoDelight"/>
    <n v="25.8"/>
    <n v="90.5364"/>
    <x v="4287"/>
    <m/>
    <m/>
    <m/>
    <m/>
    <x v="12"/>
    <m/>
    <m/>
    <m/>
  </r>
  <r>
    <x v="278"/>
    <x v="4380"/>
    <n v="714"/>
    <s v="LemonZest"/>
    <n v="28.152000000000001"/>
    <n v="90.5364"/>
    <x v="4288"/>
    <m/>
    <m/>
    <m/>
    <m/>
    <x v="12"/>
    <m/>
    <m/>
    <m/>
  </r>
  <r>
    <x v="242"/>
    <x v="4381"/>
    <n v="1134"/>
    <s v="TropicalTwist"/>
    <n v="28.584"/>
    <n v="90.5364"/>
    <x v="4289"/>
    <m/>
    <m/>
    <m/>
    <m/>
    <x v="12"/>
    <m/>
    <m/>
    <m/>
  </r>
  <r>
    <x v="85"/>
    <x v="4382"/>
    <n v="452"/>
    <s v="GingerFizz"/>
    <n v="47.155999999999999"/>
    <n v="90.5364"/>
    <x v="4290"/>
    <m/>
    <m/>
    <m/>
    <m/>
    <x v="12"/>
    <m/>
    <m/>
    <m/>
  </r>
  <r>
    <x v="35"/>
    <x v="4383"/>
    <n v="2491"/>
    <s v="GingerFizz"/>
    <n v="48.28"/>
    <n v="90.5364"/>
    <x v="4291"/>
    <m/>
    <m/>
    <m/>
    <m/>
    <x v="12"/>
    <m/>
    <m/>
    <m/>
  </r>
  <r>
    <x v="126"/>
    <x v="4384"/>
    <n v="2811"/>
    <s v="LemonZest"/>
    <n v="77.608000000000004"/>
    <n v="90.5364"/>
    <x v="4292"/>
    <m/>
    <m/>
    <m/>
    <m/>
    <x v="12"/>
    <m/>
    <m/>
    <m/>
  </r>
  <r>
    <x v="234"/>
    <x v="4385"/>
    <n v="617"/>
    <s v="CitrusSplash"/>
    <n v="77.608000000000004"/>
    <n v="90.5364"/>
    <x v="4292"/>
    <m/>
    <m/>
    <m/>
    <m/>
    <x v="12"/>
    <m/>
    <m/>
    <m/>
  </r>
  <r>
    <x v="213"/>
    <x v="4386"/>
    <n v="161"/>
    <s v="ChocoDelight"/>
    <n v="85.372"/>
    <n v="90.5364"/>
    <x v="4293"/>
    <m/>
    <m/>
    <m/>
    <m/>
    <x v="12"/>
    <m/>
    <m/>
    <m/>
  </r>
  <r>
    <x v="79"/>
    <x v="4387"/>
    <n v="2632"/>
    <s v="CitrusSplash"/>
    <n v="88.843999999999994"/>
    <n v="90.5364"/>
    <x v="4294"/>
    <m/>
    <m/>
    <m/>
    <m/>
    <x v="12"/>
    <m/>
    <m/>
    <m/>
  </r>
  <r>
    <x v="178"/>
    <x v="4388"/>
    <n v="2002"/>
    <s v="PeachPunch"/>
    <n v="92.116"/>
    <n v="90.5364"/>
    <x v="4295"/>
    <m/>
    <m/>
    <m/>
    <m/>
    <x v="12"/>
    <m/>
    <m/>
    <m/>
  </r>
  <r>
    <x v="164"/>
    <x v="4389"/>
    <n v="1194"/>
    <s v="TropicalTwist"/>
    <n v="94.468000000000004"/>
    <n v="90.5364"/>
    <x v="4296"/>
    <m/>
    <m/>
    <m/>
    <m/>
    <x v="12"/>
    <m/>
    <m/>
    <m/>
  </r>
  <r>
    <x v="256"/>
    <x v="4390"/>
    <n v="2214"/>
    <s v="GingerFizz"/>
    <n v="99.983999999999995"/>
    <n v="90.5364"/>
    <x v="4297"/>
    <m/>
    <m/>
    <m/>
    <m/>
    <x v="12"/>
    <m/>
    <m/>
    <m/>
  </r>
  <r>
    <x v="169"/>
    <x v="4391"/>
    <n v="2584"/>
    <s v="GingerFizz"/>
    <n v="105.604"/>
    <n v="90.5364"/>
    <x v="4298"/>
    <m/>
    <m/>
    <m/>
    <m/>
    <x v="12"/>
    <m/>
    <m/>
    <m/>
  </r>
  <r>
    <x v="341"/>
    <x v="4392"/>
    <n v="1781"/>
    <s v="CitrusSplash"/>
    <n v="112.12"/>
    <n v="90.5364"/>
    <x v="4299"/>
    <m/>
    <m/>
    <m/>
    <m/>
    <x v="12"/>
    <m/>
    <m/>
    <m/>
  </r>
  <r>
    <x v="356"/>
    <x v="4393"/>
    <n v="298"/>
    <s v="TropicalTwist"/>
    <n v="119.196"/>
    <n v="90.5364"/>
    <x v="4300"/>
    <m/>
    <m/>
    <m/>
    <m/>
    <x v="12"/>
    <m/>
    <m/>
    <m/>
  </r>
  <r>
    <x v="108"/>
    <x v="4394"/>
    <n v="2793"/>
    <s v="LemonZest"/>
    <n v="131.56"/>
    <n v="90.5364"/>
    <x v="4301"/>
    <m/>
    <m/>
    <m/>
    <m/>
    <x v="12"/>
    <m/>
    <m/>
    <m/>
  </r>
  <r>
    <x v="218"/>
    <x v="4395"/>
    <n v="1362"/>
    <s v="LemonZest"/>
    <n v="164.28"/>
    <n v="90.5364"/>
    <x v="4302"/>
    <m/>
    <m/>
    <m/>
    <m/>
    <x v="12"/>
    <m/>
    <m/>
    <m/>
  </r>
  <r>
    <x v="4"/>
    <x v="4396"/>
    <n v="2615"/>
    <s v="TropicalTwist"/>
    <n v="175.7088"/>
    <n v="90.573599999999999"/>
    <x v="4303"/>
    <m/>
    <m/>
    <m/>
    <m/>
    <x v="12"/>
    <m/>
    <m/>
    <m/>
  </r>
  <r>
    <x v="321"/>
    <x v="4397"/>
    <n v="2581"/>
    <s v="MintCooler"/>
    <n v="24.182400000000001"/>
    <n v="90.656800000000004"/>
    <x v="4304"/>
    <m/>
    <m/>
    <m/>
    <m/>
    <x v="12"/>
    <m/>
    <m/>
    <m/>
  </r>
  <r>
    <x v="26"/>
    <x v="4398"/>
    <n v="1275"/>
    <s v="BerryBlast"/>
    <n v="26.608000000000001"/>
    <n v="90.729600000000005"/>
    <x v="4305"/>
    <m/>
    <m/>
    <m/>
    <m/>
    <x v="12"/>
    <m/>
    <m/>
    <m/>
  </r>
  <r>
    <x v="65"/>
    <x v="4399"/>
    <n v="2120"/>
    <s v="LemonZest"/>
    <n v="246.82239999999999"/>
    <n v="90.771199999999993"/>
    <x v="4306"/>
    <m/>
    <m/>
    <m/>
    <m/>
    <x v="12"/>
    <m/>
    <m/>
    <m/>
  </r>
  <r>
    <x v="148"/>
    <x v="4400"/>
    <n v="2374"/>
    <s v="GingerFizz"/>
    <n v="164.83199999999999"/>
    <n v="90.942800000000005"/>
    <x v="4307"/>
    <m/>
    <m/>
    <m/>
    <m/>
    <x v="12"/>
    <m/>
    <m/>
    <m/>
  </r>
  <r>
    <x v="34"/>
    <x v="4401"/>
    <n v="2720"/>
    <s v="FizzBerry"/>
    <n v="7.3360000000000003"/>
    <n v="90.9846"/>
    <x v="4308"/>
    <m/>
    <m/>
    <m/>
    <m/>
    <x v="12"/>
    <m/>
    <m/>
    <m/>
  </r>
  <r>
    <x v="153"/>
    <x v="4402"/>
    <n v="299"/>
    <s v="TropicalTwist"/>
    <n v="15.144"/>
    <n v="90.9846"/>
    <x v="4309"/>
    <m/>
    <m/>
    <m/>
    <m/>
    <x v="12"/>
    <m/>
    <m/>
    <m/>
  </r>
  <r>
    <x v="131"/>
    <x v="4403"/>
    <n v="1787"/>
    <s v="GingerFizz"/>
    <n v="17.452000000000002"/>
    <n v="90.9846"/>
    <x v="4310"/>
    <m/>
    <m/>
    <m/>
    <m/>
    <x v="12"/>
    <m/>
    <m/>
    <m/>
  </r>
  <r>
    <x v="328"/>
    <x v="4404"/>
    <n v="1329"/>
    <s v="MintCooler"/>
    <n v="26.384"/>
    <n v="90.9846"/>
    <x v="4311"/>
    <m/>
    <m/>
    <m/>
    <m/>
    <x v="12"/>
    <m/>
    <m/>
    <m/>
  </r>
  <r>
    <x v="214"/>
    <x v="4405"/>
    <n v="447"/>
    <s v="FizzBerry"/>
    <n v="30.94"/>
    <n v="90.9846"/>
    <x v="4312"/>
    <m/>
    <m/>
    <m/>
    <m/>
    <x v="12"/>
    <m/>
    <m/>
    <m/>
  </r>
  <r>
    <x v="180"/>
    <x v="4406"/>
    <n v="972"/>
    <s v="CitrusSplash"/>
    <n v="38.64"/>
    <n v="90.9846"/>
    <x v="4313"/>
    <m/>
    <m/>
    <m/>
    <m/>
    <x v="12"/>
    <m/>
    <m/>
    <m/>
  </r>
  <r>
    <x v="299"/>
    <x v="4407"/>
    <n v="1463"/>
    <s v="PeachPunch"/>
    <n v="54.828000000000003"/>
    <n v="90.9846"/>
    <x v="4314"/>
    <m/>
    <m/>
    <m/>
    <m/>
    <x v="12"/>
    <m/>
    <m/>
    <m/>
  </r>
  <r>
    <x v="344"/>
    <x v="4408"/>
    <n v="178"/>
    <s v="FizzBerry"/>
    <n v="81.459999999999994"/>
    <n v="90.9846"/>
    <x v="4315"/>
    <m/>
    <m/>
    <m/>
    <m/>
    <x v="12"/>
    <m/>
    <m/>
    <m/>
  </r>
  <r>
    <x v="105"/>
    <x v="4409"/>
    <n v="1327"/>
    <s v="ChocoDelight"/>
    <n v="82.584000000000003"/>
    <n v="90.9846"/>
    <x v="4316"/>
    <m/>
    <m/>
    <m/>
    <m/>
    <x v="12"/>
    <m/>
    <m/>
    <m/>
  </r>
  <r>
    <x v="32"/>
    <x v="4410"/>
    <n v="2726"/>
    <s v="LemonZest"/>
    <n v="97.256"/>
    <n v="90.9846"/>
    <x v="4317"/>
    <m/>
    <m/>
    <m/>
    <m/>
    <x v="12"/>
    <m/>
    <m/>
    <m/>
  </r>
  <r>
    <x v="322"/>
    <x v="4411"/>
    <n v="1847"/>
    <s v="CitrusSplash"/>
    <n v="99.512"/>
    <n v="90.9846"/>
    <x v="4318"/>
    <m/>
    <m/>
    <m/>
    <m/>
    <x v="12"/>
    <m/>
    <m/>
    <m/>
  </r>
  <r>
    <x v="53"/>
    <x v="4412"/>
    <n v="2713"/>
    <s v="MintCooler"/>
    <n v="128.72800000000001"/>
    <n v="90.9846"/>
    <x v="4319"/>
    <m/>
    <m/>
    <m/>
    <m/>
    <x v="12"/>
    <m/>
    <m/>
    <m/>
  </r>
  <r>
    <x v="48"/>
    <x v="4413"/>
    <n v="2784"/>
    <s v="BerryBlast"/>
    <n v="24.515999999999998"/>
    <n v="91.074240000000003"/>
    <x v="4320"/>
    <m/>
    <m/>
    <m/>
    <m/>
    <x v="12"/>
    <m/>
    <m/>
    <m/>
  </r>
  <r>
    <x v="168"/>
    <x v="4414"/>
    <n v="1777"/>
    <s v="BerryBlast"/>
    <n v="66.156000000000006"/>
    <n v="91.074240000000003"/>
    <x v="4321"/>
    <m/>
    <m/>
    <m/>
    <m/>
    <x v="12"/>
    <m/>
    <m/>
    <m/>
  </r>
  <r>
    <x v="194"/>
    <x v="4415"/>
    <n v="117"/>
    <s v="BerryBlast"/>
    <n v="72.36"/>
    <n v="91.074240000000003"/>
    <x v="4322"/>
    <m/>
    <m/>
    <m/>
    <m/>
    <x v="12"/>
    <m/>
    <m/>
    <m/>
  </r>
  <r>
    <x v="337"/>
    <x v="4416"/>
    <n v="1710"/>
    <s v="ChocoDelight"/>
    <n v="249.43039999999999"/>
    <n v="91.202799999999996"/>
    <x v="4323"/>
    <m/>
    <m/>
    <m/>
    <m/>
    <x v="12"/>
    <m/>
    <m/>
    <m/>
  </r>
  <r>
    <x v="312"/>
    <x v="4417"/>
    <n v="958"/>
    <s v="CitrusSplash"/>
    <n v="140.11840000000001"/>
    <n v="91.415999999999997"/>
    <x v="4324"/>
    <m/>
    <m/>
    <m/>
    <m/>
    <x v="12"/>
    <m/>
    <m/>
    <m/>
  </r>
  <r>
    <x v="292"/>
    <x v="4418"/>
    <n v="543"/>
    <s v="CitrusSplash"/>
    <n v="4.5039999999999996"/>
    <n v="91.4328"/>
    <x v="4325"/>
    <m/>
    <m/>
    <m/>
    <m/>
    <x v="12"/>
    <m/>
    <m/>
    <m/>
  </r>
  <r>
    <x v="37"/>
    <x v="4419"/>
    <n v="664"/>
    <s v="TropicalTwist"/>
    <n v="5.6280000000000001"/>
    <n v="91.4328"/>
    <x v="4326"/>
    <m/>
    <m/>
    <m/>
    <m/>
    <x v="12"/>
    <m/>
    <m/>
    <m/>
  </r>
  <r>
    <x v="340"/>
    <x v="4420"/>
    <n v="2055"/>
    <s v="CitrusSplash"/>
    <n v="15.728"/>
    <n v="91.4328"/>
    <x v="4327"/>
    <m/>
    <m/>
    <m/>
    <m/>
    <x v="12"/>
    <m/>
    <m/>
    <m/>
  </r>
  <r>
    <x v="165"/>
    <x v="4421"/>
    <n v="2075"/>
    <s v="LemonZest"/>
    <n v="22.488"/>
    <n v="91.4328"/>
    <x v="4328"/>
    <m/>
    <m/>
    <m/>
    <m/>
    <x v="12"/>
    <m/>
    <m/>
    <m/>
  </r>
  <r>
    <x v="285"/>
    <x v="4422"/>
    <n v="63"/>
    <s v="TropicalTwist"/>
    <n v="23.596"/>
    <n v="91.4328"/>
    <x v="4329"/>
    <m/>
    <m/>
    <m/>
    <m/>
    <x v="12"/>
    <m/>
    <m/>
    <m/>
  </r>
  <r>
    <x v="277"/>
    <x v="4423"/>
    <n v="2768"/>
    <s v="LemonZest"/>
    <n v="36.936"/>
    <n v="91.4328"/>
    <x v="4330"/>
    <m/>
    <m/>
    <m/>
    <m/>
    <x v="12"/>
    <m/>
    <m/>
    <m/>
  </r>
  <r>
    <x v="79"/>
    <x v="4424"/>
    <n v="2081"/>
    <s v="FizzBerry"/>
    <n v="42.704000000000001"/>
    <n v="91.4328"/>
    <x v="4331"/>
    <m/>
    <m/>
    <m/>
    <m/>
    <x v="12"/>
    <m/>
    <m/>
    <m/>
  </r>
  <r>
    <x v="218"/>
    <x v="4425"/>
    <n v="2499"/>
    <s v="CitrusSplash"/>
    <n v="55.795999999999999"/>
    <n v="91.4328"/>
    <x v="4332"/>
    <m/>
    <m/>
    <m/>
    <m/>
    <x v="12"/>
    <m/>
    <m/>
    <m/>
  </r>
  <r>
    <x v="65"/>
    <x v="4426"/>
    <n v="640"/>
    <s v="PeachPunch"/>
    <n v="69.816000000000003"/>
    <n v="91.4328"/>
    <x v="4333"/>
    <m/>
    <m/>
    <m/>
    <m/>
    <x v="12"/>
    <m/>
    <m/>
    <m/>
  </r>
  <r>
    <x v="112"/>
    <x v="4427"/>
    <n v="1591"/>
    <s v="MintCooler"/>
    <n v="77.563999999999993"/>
    <n v="91.4328"/>
    <x v="4334"/>
    <m/>
    <m/>
    <m/>
    <m/>
    <x v="12"/>
    <m/>
    <m/>
    <m/>
  </r>
  <r>
    <x v="345"/>
    <x v="4428"/>
    <n v="1782"/>
    <s v="PeachPunch"/>
    <n v="80.92"/>
    <n v="91.4328"/>
    <x v="4335"/>
    <m/>
    <m/>
    <m/>
    <m/>
    <x v="12"/>
    <m/>
    <m/>
    <m/>
  </r>
  <r>
    <x v="308"/>
    <x v="4429"/>
    <n v="810"/>
    <s v="ChocoDelight"/>
    <n v="95.531999999999996"/>
    <n v="91.4328"/>
    <x v="4336"/>
    <m/>
    <m/>
    <m/>
    <m/>
    <x v="12"/>
    <m/>
    <m/>
    <m/>
  </r>
  <r>
    <x v="223"/>
    <x v="4430"/>
    <n v="1654"/>
    <s v="TropicalTwist"/>
    <n v="101.16800000000001"/>
    <n v="91.4328"/>
    <x v="4337"/>
    <m/>
    <m/>
    <m/>
    <m/>
    <x v="12"/>
    <m/>
    <m/>
    <m/>
  </r>
  <r>
    <x v="142"/>
    <x v="4431"/>
    <n v="970"/>
    <s v="CitrusSplash"/>
    <n v="102.292"/>
    <n v="91.4328"/>
    <x v="4338"/>
    <m/>
    <m/>
    <m/>
    <m/>
    <x v="12"/>
    <m/>
    <m/>
    <m/>
  </r>
  <r>
    <x v="346"/>
    <x v="4432"/>
    <n v="150"/>
    <s v="MintCooler"/>
    <n v="132.63999999999999"/>
    <n v="91.4328"/>
    <x v="4339"/>
    <m/>
    <m/>
    <m/>
    <m/>
    <x v="12"/>
    <m/>
    <m/>
    <m/>
  </r>
  <r>
    <x v="364"/>
    <x v="4433"/>
    <n v="2391"/>
    <s v="TropicalTwist"/>
    <n v="92.176000000000002"/>
    <n v="91.4328"/>
    <x v="4340"/>
    <m/>
    <m/>
    <m/>
    <m/>
    <x v="12"/>
    <m/>
    <m/>
    <m/>
  </r>
  <r>
    <x v="265"/>
    <x v="4434"/>
    <n v="1216"/>
    <s v="MintCooler"/>
    <n v="194.03200000000001"/>
    <n v="91.4328"/>
    <x v="4341"/>
    <m/>
    <m/>
    <m/>
    <m/>
    <x v="12"/>
    <m/>
    <m/>
    <m/>
  </r>
  <r>
    <x v="200"/>
    <x v="4435"/>
    <n v="2842"/>
    <s v="MangoBliss"/>
    <n v="70.134399999999999"/>
    <n v="91.504400000000004"/>
    <x v="4342"/>
    <m/>
    <m/>
    <m/>
    <m/>
    <x v="12"/>
    <m/>
    <m/>
    <m/>
  </r>
  <r>
    <x v="180"/>
    <x v="4436"/>
    <n v="2335"/>
    <s v="GingerFizz"/>
    <n v="130.6848"/>
    <n v="91.676000000000002"/>
    <x v="4343"/>
    <m/>
    <m/>
    <m/>
    <m/>
    <x v="12"/>
    <m/>
    <m/>
    <m/>
  </r>
  <r>
    <x v="187"/>
    <x v="4437"/>
    <n v="435"/>
    <s v="FizzBerry"/>
    <n v="1.6719999999999999"/>
    <n v="91.881"/>
    <x v="4344"/>
    <m/>
    <m/>
    <m/>
    <m/>
    <x v="12"/>
    <m/>
    <m/>
    <m/>
  </r>
  <r>
    <x v="243"/>
    <x v="4438"/>
    <n v="2657"/>
    <s v="CitrusSplash"/>
    <n v="12.94"/>
    <n v="91.881"/>
    <x v="4345"/>
    <m/>
    <m/>
    <m/>
    <m/>
    <x v="12"/>
    <m/>
    <m/>
    <m/>
  </r>
  <r>
    <x v="345"/>
    <x v="4439"/>
    <n v="1232"/>
    <s v="MangoBliss"/>
    <n v="14.064"/>
    <n v="91.881"/>
    <x v="4346"/>
    <m/>
    <m/>
    <m/>
    <m/>
    <x v="12"/>
    <m/>
    <m/>
    <m/>
  </r>
  <r>
    <x v="169"/>
    <x v="4440"/>
    <n v="964"/>
    <s v="TropicalTwist"/>
    <n v="18.559999999999999"/>
    <n v="91.881"/>
    <x v="4347"/>
    <m/>
    <m/>
    <m/>
    <m/>
    <x v="12"/>
    <m/>
    <m/>
    <m/>
  </r>
  <r>
    <x v="253"/>
    <x v="4441"/>
    <n v="415"/>
    <s v="GingerFizz"/>
    <n v="27.524000000000001"/>
    <n v="91.881"/>
    <x v="4348"/>
    <m/>
    <m/>
    <m/>
    <m/>
    <x v="12"/>
    <m/>
    <m/>
    <m/>
  </r>
  <r>
    <x v="225"/>
    <x v="4442"/>
    <n v="2796"/>
    <s v="PeachPunch"/>
    <n v="29.771999999999998"/>
    <n v="91.881"/>
    <x v="4349"/>
    <m/>
    <m/>
    <m/>
    <m/>
    <x v="12"/>
    <m/>
    <m/>
    <m/>
  </r>
  <r>
    <x v="60"/>
    <x v="4443"/>
    <n v="225"/>
    <s v="MangoBliss"/>
    <n v="29.771999999999998"/>
    <n v="91.881"/>
    <x v="4349"/>
    <m/>
    <m/>
    <m/>
    <m/>
    <x v="12"/>
    <m/>
    <m/>
    <m/>
  </r>
  <r>
    <x v="165"/>
    <x v="4444"/>
    <n v="368"/>
    <s v="GingerFizz"/>
    <n v="41.012"/>
    <n v="91.881"/>
    <x v="4350"/>
    <m/>
    <m/>
    <m/>
    <m/>
    <x v="12"/>
    <m/>
    <m/>
    <m/>
  </r>
  <r>
    <x v="359"/>
    <x v="4445"/>
    <n v="2088"/>
    <s v="CitrusSplash"/>
    <n v="51.155999999999999"/>
    <n v="91.881"/>
    <x v="4351"/>
    <m/>
    <m/>
    <m/>
    <m/>
    <x v="12"/>
    <m/>
    <m/>
    <m/>
  </r>
  <r>
    <x v="8"/>
    <x v="4446"/>
    <n v="1994"/>
    <s v="TropicalTwist"/>
    <n v="61.347999999999999"/>
    <n v="91.881"/>
    <x v="4352"/>
    <m/>
    <m/>
    <m/>
    <m/>
    <x v="12"/>
    <m/>
    <m/>
    <m/>
  </r>
  <r>
    <x v="250"/>
    <x v="4447"/>
    <n v="734"/>
    <s v="PeachPunch"/>
    <n v="98.364000000000004"/>
    <n v="91.881"/>
    <x v="4353"/>
    <m/>
    <m/>
    <m/>
    <m/>
    <x v="12"/>
    <m/>
    <m/>
    <m/>
  </r>
  <r>
    <x v="312"/>
    <x v="4448"/>
    <n v="646"/>
    <s v="LemonZest"/>
    <n v="112.548"/>
    <n v="91.881"/>
    <x v="4354"/>
    <m/>
    <m/>
    <m/>
    <m/>
    <x v="12"/>
    <m/>
    <m/>
    <m/>
  </r>
  <r>
    <x v="57"/>
    <x v="4449"/>
    <n v="2327"/>
    <s v="TropicalTwist"/>
    <n v="152.1696"/>
    <n v="92.117999999999995"/>
    <x v="4355"/>
    <m/>
    <m/>
    <m/>
    <m/>
    <x v="12"/>
    <m/>
    <m/>
    <m/>
  </r>
  <r>
    <x v="161"/>
    <x v="4450"/>
    <n v="1643"/>
    <s v="ChocoDelight"/>
    <n v="173.91040000000001"/>
    <n v="92.305199999999999"/>
    <x v="4356"/>
    <m/>
    <m/>
    <m/>
    <m/>
    <x v="12"/>
    <m/>
    <m/>
    <m/>
  </r>
  <r>
    <x v="41"/>
    <x v="4451"/>
    <n v="195"/>
    <s v="BerryBlast"/>
    <n v="52.121600000000001"/>
    <n v="92.320800000000006"/>
    <x v="4357"/>
    <m/>
    <m/>
    <m/>
    <m/>
    <x v="12"/>
    <m/>
    <m/>
    <m/>
  </r>
  <r>
    <x v="50"/>
    <x v="4452"/>
    <n v="1870"/>
    <s v="FizzBerry"/>
    <n v="24.44"/>
    <n v="92.3292"/>
    <x v="4358"/>
    <m/>
    <m/>
    <m/>
    <m/>
    <x v="12"/>
    <m/>
    <m/>
    <m/>
  </r>
  <r>
    <x v="196"/>
    <x v="4453"/>
    <n v="2254"/>
    <s v="CitrusSplash"/>
    <n v="24.763999999999999"/>
    <n v="92.3292"/>
    <x v="4359"/>
    <m/>
    <m/>
    <m/>
    <m/>
    <x v="12"/>
    <m/>
    <m/>
    <m/>
  </r>
  <r>
    <x v="325"/>
    <x v="4454"/>
    <n v="1287"/>
    <s v="MintCooler"/>
    <n v="32.56"/>
    <n v="92.3292"/>
    <x v="4360"/>
    <m/>
    <m/>
    <m/>
    <m/>
    <x v="12"/>
    <m/>
    <m/>
    <m/>
  </r>
  <r>
    <x v="129"/>
    <x v="4455"/>
    <n v="862"/>
    <s v="TropicalTwist"/>
    <n v="34.808"/>
    <n v="92.3292"/>
    <x v="4361"/>
    <m/>
    <m/>
    <m/>
    <m/>
    <x v="12"/>
    <m/>
    <m/>
    <m/>
  </r>
  <r>
    <x v="223"/>
    <x v="4456"/>
    <n v="1744"/>
    <s v="LemonZest"/>
    <n v="76.396000000000001"/>
    <n v="92.3292"/>
    <x v="4362"/>
    <m/>
    <m/>
    <m/>
    <m/>
    <x v="12"/>
    <m/>
    <m/>
    <m/>
  </r>
  <r>
    <x v="139"/>
    <x v="4457"/>
    <n v="705"/>
    <s v="PeachPunch"/>
    <n v="77.591999999999999"/>
    <n v="92.3292"/>
    <x v="4363"/>
    <m/>
    <m/>
    <m/>
    <m/>
    <x v="12"/>
    <m/>
    <m/>
    <m/>
  </r>
  <r>
    <x v="142"/>
    <x v="4458"/>
    <n v="2625"/>
    <s v="LemonZest"/>
    <n v="79.768000000000001"/>
    <n v="92.3292"/>
    <x v="4364"/>
    <m/>
    <m/>
    <m/>
    <m/>
    <x v="12"/>
    <m/>
    <m/>
    <m/>
  </r>
  <r>
    <x v="247"/>
    <x v="4459"/>
    <n v="1180"/>
    <s v="TropicalTwist"/>
    <n v="86.584000000000003"/>
    <n v="92.3292"/>
    <x v="4365"/>
    <m/>
    <m/>
    <m/>
    <m/>
    <x v="12"/>
    <m/>
    <m/>
    <m/>
  </r>
  <r>
    <x v="73"/>
    <x v="4460"/>
    <n v="1908"/>
    <s v="CitrusSplash"/>
    <n v="89.884"/>
    <n v="92.3292"/>
    <x v="4366"/>
    <m/>
    <m/>
    <m/>
    <m/>
    <x v="12"/>
    <m/>
    <m/>
    <m/>
  </r>
  <r>
    <x v="306"/>
    <x v="4461"/>
    <n v="1499"/>
    <s v="CitrusSplash"/>
    <n v="93.944000000000003"/>
    <n v="92.3292"/>
    <x v="4367"/>
    <m/>
    <m/>
    <m/>
    <m/>
    <x v="12"/>
    <m/>
    <m/>
    <m/>
  </r>
  <r>
    <x v="102"/>
    <x v="4462"/>
    <n v="1158"/>
    <s v="MintCooler"/>
    <n v="98.38"/>
    <n v="92.3292"/>
    <x v="4368"/>
    <m/>
    <m/>
    <m/>
    <m/>
    <x v="12"/>
    <m/>
    <m/>
    <m/>
  </r>
  <r>
    <x v="183"/>
    <x v="4463"/>
    <n v="763"/>
    <s v="GingerFizz"/>
    <n v="104.496"/>
    <n v="92.3292"/>
    <x v="4369"/>
    <m/>
    <m/>
    <m/>
    <m/>
    <x v="12"/>
    <m/>
    <m/>
    <m/>
  </r>
  <r>
    <x v="190"/>
    <x v="4464"/>
    <n v="1173"/>
    <s v="MintCooler"/>
    <n v="104.496"/>
    <n v="92.3292"/>
    <x v="4369"/>
    <m/>
    <m/>
    <m/>
    <m/>
    <x v="12"/>
    <m/>
    <m/>
    <m/>
  </r>
  <r>
    <x v="162"/>
    <x v="4465"/>
    <n v="2777"/>
    <s v="TropicalTwist"/>
    <n v="221.78559999999999"/>
    <n v="92.346800000000002"/>
    <x v="4370"/>
    <m/>
    <m/>
    <m/>
    <m/>
    <x v="12"/>
    <m/>
    <m/>
    <m/>
  </r>
  <r>
    <x v="39"/>
    <x v="4466"/>
    <n v="1383"/>
    <s v="LemonZest"/>
    <n v="573.32831999999996"/>
    <n v="92.422719999999998"/>
    <x v="4371"/>
    <m/>
    <m/>
    <m/>
    <m/>
    <x v="12"/>
    <m/>
    <m/>
    <m/>
  </r>
  <r>
    <x v="130"/>
    <x v="4467"/>
    <n v="2500"/>
    <s v="BerryBlast"/>
    <n v="24.547999999999998"/>
    <n v="92.508480000000006"/>
    <x v="4372"/>
    <m/>
    <m/>
    <m/>
    <m/>
    <x v="12"/>
    <m/>
    <m/>
    <m/>
  </r>
  <r>
    <x v="97"/>
    <x v="4468"/>
    <n v="1223"/>
    <s v="BerryBlast"/>
    <n v="98.872"/>
    <n v="92.508480000000006"/>
    <x v="4373"/>
    <m/>
    <m/>
    <m/>
    <m/>
    <x v="12"/>
    <m/>
    <m/>
    <m/>
  </r>
  <r>
    <x v="86"/>
    <x v="4469"/>
    <n v="1672"/>
    <s v="BerryBlast"/>
    <n v="127.748"/>
    <n v="92.508480000000006"/>
    <x v="4374"/>
    <m/>
    <m/>
    <m/>
    <m/>
    <x v="12"/>
    <m/>
    <m/>
    <m/>
  </r>
  <r>
    <x v="159"/>
    <x v="4470"/>
    <n v="936"/>
    <s v="ChocoDelight"/>
    <n v="8.0039999999999996"/>
    <n v="92.7774"/>
    <x v="4375"/>
    <m/>
    <m/>
    <m/>
    <m/>
    <x v="12"/>
    <m/>
    <m/>
    <m/>
  </r>
  <r>
    <x v="274"/>
    <x v="4471"/>
    <n v="2591"/>
    <s v="ChocoDelight"/>
    <n v="10.736000000000001"/>
    <n v="92.7774"/>
    <x v="4376"/>
    <m/>
    <m/>
    <m/>
    <m/>
    <x v="12"/>
    <m/>
    <m/>
    <m/>
  </r>
  <r>
    <x v="277"/>
    <x v="4472"/>
    <n v="2649"/>
    <s v="PeachPunch"/>
    <n v="14.564"/>
    <n v="92.7774"/>
    <x v="4377"/>
    <m/>
    <m/>
    <m/>
    <m/>
    <x v="12"/>
    <m/>
    <m/>
    <m/>
  </r>
  <r>
    <x v="94"/>
    <x v="4473"/>
    <n v="2450"/>
    <s v="TropicalTwist"/>
    <n v="18.488"/>
    <n v="92.7774"/>
    <x v="4378"/>
    <m/>
    <m/>
    <m/>
    <m/>
    <x v="12"/>
    <m/>
    <m/>
    <m/>
  </r>
  <r>
    <x v="251"/>
    <x v="4474"/>
    <n v="380"/>
    <s v="PeachPunch"/>
    <n v="20.852"/>
    <n v="92.7774"/>
    <x v="4379"/>
    <m/>
    <m/>
    <m/>
    <m/>
    <x v="12"/>
    <m/>
    <m/>
    <m/>
  </r>
  <r>
    <x v="159"/>
    <x v="4475"/>
    <n v="2292"/>
    <s v="MintCooler"/>
    <n v="47.828000000000003"/>
    <n v="92.7774"/>
    <x v="4380"/>
    <m/>
    <m/>
    <m/>
    <m/>
    <x v="12"/>
    <m/>
    <m/>
    <m/>
  </r>
  <r>
    <x v="125"/>
    <x v="4476"/>
    <n v="279"/>
    <s v="FizzBerry"/>
    <n v="49.531999999999996"/>
    <n v="92.7774"/>
    <x v="4381"/>
    <m/>
    <m/>
    <m/>
    <m/>
    <x v="12"/>
    <m/>
    <m/>
    <m/>
  </r>
  <r>
    <x v="262"/>
    <x v="4477"/>
    <n v="2353"/>
    <s v="TropicalTwist"/>
    <n v="51.084000000000003"/>
    <n v="92.7774"/>
    <x v="4382"/>
    <m/>
    <m/>
    <m/>
    <m/>
    <x v="12"/>
    <m/>
    <m/>
    <m/>
  </r>
  <r>
    <x v="182"/>
    <x v="4478"/>
    <n v="2050"/>
    <s v="ChocoDelight"/>
    <n v="60.076000000000001"/>
    <n v="92.7774"/>
    <x v="4383"/>
    <m/>
    <m/>
    <m/>
    <m/>
    <x v="12"/>
    <m/>
    <m/>
    <m/>
  </r>
  <r>
    <x v="323"/>
    <x v="4479"/>
    <n v="1174"/>
    <s v="MangoBliss"/>
    <n v="87.168000000000006"/>
    <n v="92.7774"/>
    <x v="4384"/>
    <m/>
    <m/>
    <m/>
    <m/>
    <x v="12"/>
    <m/>
    <m/>
    <m/>
  </r>
  <r>
    <x v="238"/>
    <x v="4480"/>
    <n v="251"/>
    <s v="MangoBliss"/>
    <n v="89.415999999999997"/>
    <n v="92.7774"/>
    <x v="4385"/>
    <m/>
    <m/>
    <m/>
    <m/>
    <x v="12"/>
    <m/>
    <m/>
    <m/>
  </r>
  <r>
    <x v="194"/>
    <x v="4481"/>
    <n v="1990"/>
    <s v="PeachPunch"/>
    <n v="92.48"/>
    <n v="92.7774"/>
    <x v="4386"/>
    <m/>
    <m/>
    <m/>
    <m/>
    <x v="12"/>
    <m/>
    <m/>
    <m/>
  </r>
  <r>
    <x v="8"/>
    <x v="4482"/>
    <n v="226"/>
    <s v="CitrusSplash"/>
    <n v="99.531999999999996"/>
    <n v="92.7774"/>
    <x v="4387"/>
    <m/>
    <m/>
    <m/>
    <m/>
    <x v="12"/>
    <m/>
    <m/>
    <m/>
  </r>
  <r>
    <x v="349"/>
    <x v="4483"/>
    <n v="5"/>
    <s v="FizzBerry"/>
    <n v="109.648"/>
    <n v="92.7774"/>
    <x v="4388"/>
    <m/>
    <m/>
    <m/>
    <m/>
    <x v="12"/>
    <m/>
    <m/>
    <m/>
  </r>
  <r>
    <x v="204"/>
    <x v="4484"/>
    <n v="115"/>
    <s v="ChocoDelight"/>
    <n v="124.8672"/>
    <n v="92.851200000000006"/>
    <x v="4389"/>
    <m/>
    <m/>
    <m/>
    <m/>
    <x v="12"/>
    <m/>
    <m/>
    <m/>
  </r>
  <r>
    <x v="224"/>
    <x v="4485"/>
    <n v="2011"/>
    <s v="CitrusSplash"/>
    <n v="87.641599999999997"/>
    <n v="93.179839999999999"/>
    <x v="4390"/>
    <m/>
    <m/>
    <m/>
    <m/>
    <x v="12"/>
    <m/>
    <m/>
    <m/>
  </r>
  <r>
    <x v="328"/>
    <x v="4486"/>
    <n v="1919"/>
    <s v="CitrusSplash"/>
    <n v="21.771999999999998"/>
    <n v="93.2256"/>
    <x v="4391"/>
    <m/>
    <m/>
    <m/>
    <m/>
    <x v="12"/>
    <m/>
    <m/>
    <m/>
  </r>
  <r>
    <x v="270"/>
    <x v="4487"/>
    <n v="761"/>
    <s v="TropicalTwist"/>
    <n v="108.108"/>
    <n v="93.2256"/>
    <x v="4392"/>
    <m/>
    <m/>
    <m/>
    <m/>
    <x v="12"/>
    <m/>
    <m/>
    <m/>
  </r>
  <r>
    <x v="122"/>
    <x v="4488"/>
    <n v="2759"/>
    <s v="GingerFizz"/>
    <n v="4.4160000000000004"/>
    <n v="93.2256"/>
    <x v="4393"/>
    <m/>
    <m/>
    <m/>
    <m/>
    <x v="12"/>
    <m/>
    <m/>
    <m/>
  </r>
  <r>
    <x v="63"/>
    <x v="4489"/>
    <n v="1802"/>
    <s v="TropicalTwist"/>
    <n v="7.7880000000000003"/>
    <n v="93.2256"/>
    <x v="4394"/>
    <m/>
    <m/>
    <m/>
    <m/>
    <x v="12"/>
    <m/>
    <m/>
    <m/>
  </r>
  <r>
    <x v="334"/>
    <x v="4490"/>
    <n v="2101"/>
    <s v="MintCooler"/>
    <n v="17.904"/>
    <n v="93.2256"/>
    <x v="4395"/>
    <m/>
    <m/>
    <m/>
    <m/>
    <x v="12"/>
    <m/>
    <m/>
    <m/>
  </r>
  <r>
    <x v="358"/>
    <x v="4491"/>
    <n v="2377"/>
    <s v="TropicalTwist"/>
    <n v="19.187999999999999"/>
    <n v="93.2256"/>
    <x v="4396"/>
    <m/>
    <m/>
    <m/>
    <m/>
    <x v="12"/>
    <m/>
    <m/>
    <m/>
  </r>
  <r>
    <x v="211"/>
    <x v="4492"/>
    <n v="1250"/>
    <s v="GingerFizz"/>
    <n v="23.524000000000001"/>
    <n v="93.2256"/>
    <x v="4397"/>
    <m/>
    <m/>
    <m/>
    <m/>
    <x v="12"/>
    <m/>
    <m/>
    <m/>
  </r>
  <r>
    <x v="152"/>
    <x v="4493"/>
    <n v="1711"/>
    <s v="TropicalTwist"/>
    <n v="26.896000000000001"/>
    <n v="93.2256"/>
    <x v="4398"/>
    <m/>
    <m/>
    <m/>
    <m/>
    <x v="12"/>
    <m/>
    <m/>
    <m/>
  </r>
  <r>
    <x v="131"/>
    <x v="4494"/>
    <n v="1612"/>
    <s v="MintCooler"/>
    <n v="30.428000000000001"/>
    <n v="93.2256"/>
    <x v="4399"/>
    <m/>
    <m/>
    <m/>
    <m/>
    <x v="12"/>
    <m/>
    <m/>
    <m/>
  </r>
  <r>
    <x v="138"/>
    <x v="4495"/>
    <n v="1338"/>
    <s v="FizzBerry"/>
    <n v="35.887999999999998"/>
    <n v="93.2256"/>
    <x v="4400"/>
    <m/>
    <m/>
    <m/>
    <m/>
    <x v="12"/>
    <m/>
    <m/>
    <m/>
  </r>
  <r>
    <x v="193"/>
    <x v="4496"/>
    <n v="1256"/>
    <s v="ChocoDelight"/>
    <n v="38.136000000000003"/>
    <n v="93.2256"/>
    <x v="4401"/>
    <m/>
    <m/>
    <m/>
    <m/>
    <x v="12"/>
    <m/>
    <m/>
    <m/>
  </r>
  <r>
    <x v="174"/>
    <x v="4497"/>
    <n v="1795"/>
    <s v="MintCooler"/>
    <n v="51.624000000000002"/>
    <n v="93.2256"/>
    <x v="4402"/>
    <m/>
    <m/>
    <m/>
    <m/>
    <x v="12"/>
    <m/>
    <m/>
    <m/>
  </r>
  <r>
    <x v="157"/>
    <x v="4498"/>
    <n v="1761"/>
    <s v="MangoBliss"/>
    <n v="57.404000000000003"/>
    <n v="93.2256"/>
    <x v="4403"/>
    <m/>
    <m/>
    <m/>
    <m/>
    <x v="12"/>
    <m/>
    <m/>
    <m/>
  </r>
  <r>
    <x v="82"/>
    <x v="4499"/>
    <n v="266"/>
    <s v="TropicalTwist"/>
    <n v="59.652000000000001"/>
    <n v="93.2256"/>
    <x v="4404"/>
    <m/>
    <m/>
    <m/>
    <m/>
    <x v="12"/>
    <m/>
    <m/>
    <m/>
  </r>
  <r>
    <x v="161"/>
    <x v="4500"/>
    <n v="770"/>
    <s v="LemonZest"/>
    <n v="83.256"/>
    <n v="93.2256"/>
    <x v="4405"/>
    <m/>
    <m/>
    <m/>
    <m/>
    <x v="12"/>
    <m/>
    <m/>
    <m/>
  </r>
  <r>
    <x v="299"/>
    <x v="4501"/>
    <n v="1598"/>
    <s v="TropicalTwist"/>
    <n v="92.248000000000005"/>
    <n v="93.2256"/>
    <x v="4406"/>
    <m/>
    <m/>
    <m/>
    <m/>
    <x v="12"/>
    <m/>
    <m/>
    <m/>
  </r>
  <r>
    <x v="259"/>
    <x v="4502"/>
    <n v="689"/>
    <s v="MintCooler"/>
    <n v="95.62"/>
    <n v="93.2256"/>
    <x v="4407"/>
    <m/>
    <m/>
    <m/>
    <m/>
    <x v="12"/>
    <m/>
    <m/>
    <m/>
  </r>
  <r>
    <x v="282"/>
    <x v="4503"/>
    <n v="2734"/>
    <s v="LemonZest"/>
    <n v="98.388000000000005"/>
    <n v="93.2256"/>
    <x v="4408"/>
    <m/>
    <m/>
    <m/>
    <m/>
    <x v="12"/>
    <m/>
    <m/>
    <m/>
  </r>
  <r>
    <x v="49"/>
    <x v="4504"/>
    <n v="1386"/>
    <s v="PeachPunch"/>
    <n v="99.956000000000003"/>
    <n v="93.2256"/>
    <x v="4409"/>
    <m/>
    <m/>
    <m/>
    <m/>
    <x v="12"/>
    <m/>
    <m/>
    <m/>
  </r>
  <r>
    <x v="360"/>
    <x v="4505"/>
    <n v="801"/>
    <s v="ChocoDelight"/>
    <n v="105.736"/>
    <n v="93.2256"/>
    <x v="4410"/>
    <m/>
    <m/>
    <m/>
    <m/>
    <x v="12"/>
    <m/>
    <m/>
    <m/>
  </r>
  <r>
    <x v="74"/>
    <x v="4506"/>
    <n v="408"/>
    <s v="GingerFizz"/>
    <n v="106.7"/>
    <n v="93.2256"/>
    <x v="4411"/>
    <m/>
    <m/>
    <m/>
    <m/>
    <x v="12"/>
    <m/>
    <m/>
    <m/>
  </r>
  <r>
    <x v="207"/>
    <x v="4507"/>
    <n v="2625"/>
    <s v="MintCooler"/>
    <n v="108.11199999999999"/>
    <n v="93.2256"/>
    <x v="4412"/>
    <m/>
    <m/>
    <m/>
    <m/>
    <x v="12"/>
    <m/>
    <m/>
    <m/>
  </r>
  <r>
    <x v="135"/>
    <x v="4508"/>
    <n v="1218"/>
    <s v="TropicalTwist"/>
    <n v="108.94799999999999"/>
    <n v="93.2256"/>
    <x v="4413"/>
    <m/>
    <m/>
    <m/>
    <m/>
    <x v="12"/>
    <m/>
    <m/>
    <m/>
  </r>
  <r>
    <x v="172"/>
    <x v="4509"/>
    <n v="197"/>
    <s v="MintCooler"/>
    <n v="110.072"/>
    <n v="93.2256"/>
    <x v="4414"/>
    <m/>
    <m/>
    <m/>
    <m/>
    <x v="12"/>
    <m/>
    <m/>
    <m/>
  </r>
  <r>
    <x v="317"/>
    <x v="4510"/>
    <n v="2110"/>
    <s v="MangoBliss"/>
    <n v="110.232"/>
    <n v="93.2256"/>
    <x v="4415"/>
    <m/>
    <m/>
    <m/>
    <m/>
    <x v="12"/>
    <m/>
    <m/>
    <m/>
  </r>
  <r>
    <x v="316"/>
    <x v="4511"/>
    <n v="1740"/>
    <s v="FizzBerry"/>
    <n v="117.94"/>
    <n v="93.2256"/>
    <x v="4416"/>
    <m/>
    <m/>
    <m/>
    <m/>
    <x v="12"/>
    <m/>
    <m/>
    <m/>
  </r>
  <r>
    <x v="38"/>
    <x v="4512"/>
    <n v="2130"/>
    <s v="MangoBliss"/>
    <n v="38.448"/>
    <n v="93.293199999999999"/>
    <x v="4417"/>
    <m/>
    <m/>
    <m/>
    <m/>
    <x v="12"/>
    <m/>
    <m/>
    <m/>
  </r>
  <r>
    <x v="117"/>
    <x v="4513"/>
    <n v="1092"/>
    <s v="BerryBlast"/>
    <n v="189.5264"/>
    <n v="93.381600000000006"/>
    <x v="4418"/>
    <m/>
    <m/>
    <m/>
    <m/>
    <x v="12"/>
    <m/>
    <m/>
    <m/>
  </r>
  <r>
    <x v="346"/>
    <x v="4514"/>
    <n v="992"/>
    <s v="CitrusSplash"/>
    <n v="76.022400000000005"/>
    <n v="93.553200000000004"/>
    <x v="4419"/>
    <m/>
    <m/>
    <m/>
    <m/>
    <x v="12"/>
    <m/>
    <m/>
    <m/>
  </r>
  <r>
    <x v="195"/>
    <x v="4515"/>
    <n v="1535"/>
    <s v="MintCooler"/>
    <n v="7.3532159999999998"/>
    <n v="93.558400000000006"/>
    <x v="4420"/>
    <m/>
    <m/>
    <m/>
    <m/>
    <x v="12"/>
    <m/>
    <m/>
    <m/>
  </r>
  <r>
    <x v="146"/>
    <x v="4516"/>
    <n v="1465"/>
    <s v="PeachPunch"/>
    <n v="6.08"/>
    <n v="93.6738"/>
    <x v="4421"/>
    <m/>
    <m/>
    <m/>
    <m/>
    <x v="12"/>
    <m/>
    <m/>
    <m/>
  </r>
  <r>
    <x v="46"/>
    <x v="4517"/>
    <n v="495"/>
    <s v="LemonZest"/>
    <n v="11.7"/>
    <n v="93.6738"/>
    <x v="4422"/>
    <m/>
    <m/>
    <m/>
    <m/>
    <x v="12"/>
    <m/>
    <m/>
    <m/>
  </r>
  <r>
    <x v="181"/>
    <x v="4518"/>
    <n v="2087"/>
    <s v="PeachPunch"/>
    <n v="11.904"/>
    <n v="93.6738"/>
    <x v="4423"/>
    <m/>
    <m/>
    <m/>
    <m/>
    <x v="12"/>
    <m/>
    <m/>
    <m/>
  </r>
  <r>
    <x v="346"/>
    <x v="4519"/>
    <n v="521"/>
    <s v="FizzBerry"/>
    <n v="14.268000000000001"/>
    <n v="93.6738"/>
    <x v="4424"/>
    <m/>
    <m/>
    <m/>
    <m/>
    <x v="12"/>
    <m/>
    <m/>
    <m/>
  </r>
  <r>
    <x v="30"/>
    <x v="4520"/>
    <n v="2465"/>
    <s v="FizzBerry"/>
    <n v="16.196000000000002"/>
    <n v="93.6738"/>
    <x v="4425"/>
    <m/>
    <m/>
    <m/>
    <m/>
    <x v="12"/>
    <m/>
    <m/>
    <m/>
  </r>
  <r>
    <x v="318"/>
    <x v="4521"/>
    <n v="2725"/>
    <s v="FizzBerry"/>
    <n v="21.815999999999999"/>
    <n v="93.6738"/>
    <x v="4426"/>
    <m/>
    <m/>
    <m/>
    <m/>
    <x v="12"/>
    <m/>
    <m/>
    <m/>
  </r>
  <r>
    <x v="226"/>
    <x v="4522"/>
    <n v="1534"/>
    <s v="GingerFizz"/>
    <n v="24.064"/>
    <n v="93.6738"/>
    <x v="4427"/>
    <m/>
    <m/>
    <m/>
    <m/>
    <x v="12"/>
    <m/>
    <m/>
    <m/>
  </r>
  <r>
    <x v="46"/>
    <x v="4523"/>
    <n v="2005"/>
    <s v="MintCooler"/>
    <n v="24.064"/>
    <n v="93.6738"/>
    <x v="4427"/>
    <m/>
    <m/>
    <m/>
    <m/>
    <x v="12"/>
    <m/>
    <m/>
    <m/>
  </r>
  <r>
    <x v="122"/>
    <x v="4524"/>
    <n v="1661"/>
    <s v="FizzBerry"/>
    <n v="31.931999999999999"/>
    <n v="93.6738"/>
    <x v="4428"/>
    <m/>
    <m/>
    <m/>
    <m/>
    <x v="12"/>
    <m/>
    <m/>
    <m/>
  </r>
  <r>
    <x v="0"/>
    <x v="4525"/>
    <n v="2806"/>
    <s v="MangoBliss"/>
    <n v="44.228000000000002"/>
    <n v="93.6738"/>
    <x v="4429"/>
    <m/>
    <m/>
    <m/>
    <m/>
    <x v="12"/>
    <m/>
    <m/>
    <m/>
  </r>
  <r>
    <x v="120"/>
    <x v="4526"/>
    <n v="1799"/>
    <s v="FizzBerry"/>
    <n v="65.855999999999995"/>
    <n v="93.6738"/>
    <x v="4430"/>
    <m/>
    <m/>
    <m/>
    <m/>
    <x v="12"/>
    <m/>
    <m/>
    <m/>
  </r>
  <r>
    <x v="225"/>
    <x v="4527"/>
    <n v="572"/>
    <s v="GingerFizz"/>
    <n v="67.900000000000006"/>
    <n v="93.6738"/>
    <x v="4431"/>
    <m/>
    <m/>
    <m/>
    <m/>
    <x v="12"/>
    <m/>
    <m/>
    <m/>
  </r>
  <r>
    <x v="254"/>
    <x v="4528"/>
    <n v="1150"/>
    <s v="PeachPunch"/>
    <n v="72.396000000000001"/>
    <n v="93.6738"/>
    <x v="4432"/>
    <m/>
    <m/>
    <m/>
    <m/>
    <x v="12"/>
    <m/>
    <m/>
    <m/>
  </r>
  <r>
    <x v="176"/>
    <x v="4529"/>
    <n v="1020"/>
    <s v="MangoBliss"/>
    <n v="74.644000000000005"/>
    <n v="93.6738"/>
    <x v="4433"/>
    <m/>
    <m/>
    <m/>
    <m/>
    <x v="12"/>
    <m/>
    <m/>
    <m/>
  </r>
  <r>
    <x v="223"/>
    <x v="4530"/>
    <n v="19"/>
    <s v="PeachPunch"/>
    <n v="76.891999999999996"/>
    <n v="93.6738"/>
    <x v="4434"/>
    <m/>
    <m/>
    <m/>
    <m/>
    <x v="12"/>
    <m/>
    <m/>
    <m/>
  </r>
  <r>
    <x v="280"/>
    <x v="4531"/>
    <n v="1310"/>
    <s v="ChocoDelight"/>
    <n v="106.26"/>
    <n v="93.6738"/>
    <x v="4435"/>
    <m/>
    <m/>
    <m/>
    <m/>
    <x v="12"/>
    <m/>
    <m/>
    <m/>
  </r>
  <r>
    <x v="82"/>
    <x v="4532"/>
    <n v="425"/>
    <s v="ChocoDelight"/>
    <n v="108.364"/>
    <n v="93.6738"/>
    <x v="4436"/>
    <m/>
    <m/>
    <m/>
    <m/>
    <x v="12"/>
    <m/>
    <m/>
    <m/>
  </r>
  <r>
    <x v="267"/>
    <x v="4533"/>
    <n v="2037"/>
    <s v="PeachPunch"/>
    <n v="135.34"/>
    <n v="93.6738"/>
    <x v="4437"/>
    <m/>
    <m/>
    <m/>
    <m/>
    <x v="12"/>
    <m/>
    <m/>
    <m/>
  </r>
  <r>
    <x v="278"/>
    <x v="4534"/>
    <n v="1337"/>
    <s v="GingerFizz"/>
    <n v="264.72768000000002"/>
    <n v="93.774720000000002"/>
    <x v="4438"/>
    <m/>
    <m/>
    <m/>
    <m/>
    <x v="12"/>
    <m/>
    <m/>
    <m/>
  </r>
  <r>
    <x v="238"/>
    <x v="4535"/>
    <n v="2577"/>
    <s v="MangoBliss"/>
    <n v="234.4256"/>
    <n v="93.781999999999996"/>
    <x v="4439"/>
    <m/>
    <m/>
    <m/>
    <m/>
    <x v="12"/>
    <m/>
    <m/>
    <m/>
  </r>
  <r>
    <x v="340"/>
    <x v="4536"/>
    <n v="447"/>
    <s v="FizzBerry"/>
    <n v="50.332799999999999"/>
    <n v="93.880799999999994"/>
    <x v="4440"/>
    <m/>
    <m/>
    <m/>
    <m/>
    <x v="12"/>
    <m/>
    <m/>
    <m/>
  </r>
  <r>
    <x v="128"/>
    <x v="4537"/>
    <n v="871"/>
    <s v="BerryBlast"/>
    <n v="8.6519999999999992"/>
    <n v="93.942719999999994"/>
    <x v="4441"/>
    <m/>
    <m/>
    <m/>
    <m/>
    <x v="12"/>
    <m/>
    <m/>
    <m/>
  </r>
  <r>
    <x v="313"/>
    <x v="4538"/>
    <n v="223"/>
    <s v="BerryBlast"/>
    <n v="73.843999999999994"/>
    <n v="93.942719999999994"/>
    <x v="4442"/>
    <m/>
    <m/>
    <m/>
    <m/>
    <x v="12"/>
    <m/>
    <m/>
    <m/>
  </r>
  <r>
    <x v="187"/>
    <x v="4539"/>
    <n v="945"/>
    <s v="BerryBlast"/>
    <n v="93.548000000000002"/>
    <n v="93.942719999999994"/>
    <x v="4443"/>
    <m/>
    <m/>
    <m/>
    <m/>
    <x v="12"/>
    <m/>
    <m/>
    <m/>
  </r>
  <r>
    <x v="213"/>
    <x v="4540"/>
    <n v="907"/>
    <s v="TropicalTwist"/>
    <n v="574.49856"/>
    <n v="93.988377600000007"/>
    <x v="4444"/>
    <m/>
    <m/>
    <m/>
    <m/>
    <x v="12"/>
    <m/>
    <m/>
    <m/>
  </r>
  <r>
    <x v="59"/>
    <x v="4541"/>
    <n v="1362"/>
    <s v="GingerFizz"/>
    <n v="2.1240000000000001"/>
    <n v="94.122"/>
    <x v="4445"/>
    <m/>
    <m/>
    <m/>
    <m/>
    <x v="12"/>
    <m/>
    <m/>
    <m/>
  </r>
  <r>
    <x v="76"/>
    <x v="4542"/>
    <n v="1886"/>
    <s v="ChocoDelight"/>
    <n v="4.3719999999999999"/>
    <n v="94.122"/>
    <x v="4446"/>
    <m/>
    <m/>
    <m/>
    <m/>
    <x v="12"/>
    <m/>
    <m/>
    <m/>
  </r>
  <r>
    <x v="63"/>
    <x v="4543"/>
    <n v="2092"/>
    <s v="ChocoDelight"/>
    <n v="5.4960000000000004"/>
    <n v="94.122"/>
    <x v="4447"/>
    <m/>
    <m/>
    <m/>
    <m/>
    <x v="12"/>
    <m/>
    <m/>
    <m/>
  </r>
  <r>
    <x v="210"/>
    <x v="4544"/>
    <n v="1425"/>
    <s v="PeachPunch"/>
    <n v="13.7"/>
    <n v="94.122"/>
    <x v="4448"/>
    <m/>
    <m/>
    <m/>
    <m/>
    <x v="12"/>
    <m/>
    <m/>
    <m/>
  </r>
  <r>
    <x v="151"/>
    <x v="4545"/>
    <n v="774"/>
    <s v="TropicalTwist"/>
    <n v="15.86"/>
    <n v="94.122"/>
    <x v="4449"/>
    <m/>
    <m/>
    <m/>
    <m/>
    <x v="12"/>
    <m/>
    <m/>
    <m/>
  </r>
  <r>
    <x v="321"/>
    <x v="4546"/>
    <n v="2329"/>
    <s v="TropicalTwist"/>
    <n v="26.852"/>
    <n v="94.122"/>
    <x v="4450"/>
    <m/>
    <m/>
    <m/>
    <m/>
    <x v="12"/>
    <m/>
    <m/>
    <m/>
  </r>
  <r>
    <x v="95"/>
    <x v="4547"/>
    <n v="1903"/>
    <s v="GingerFizz"/>
    <n v="27.1"/>
    <n v="94.122"/>
    <x v="4451"/>
    <m/>
    <m/>
    <m/>
    <m/>
    <x v="12"/>
    <m/>
    <m/>
    <m/>
  </r>
  <r>
    <x v="320"/>
    <x v="4548"/>
    <n v="1584"/>
    <s v="TropicalTwist"/>
    <n v="28.224"/>
    <n v="94.122"/>
    <x v="4452"/>
    <m/>
    <m/>
    <m/>
    <m/>
    <x v="12"/>
    <m/>
    <m/>
    <m/>
  </r>
  <r>
    <x v="346"/>
    <x v="4549"/>
    <n v="1270"/>
    <s v="PeachPunch"/>
    <n v="30.4"/>
    <n v="94.122"/>
    <x v="4453"/>
    <m/>
    <m/>
    <m/>
    <m/>
    <x v="12"/>
    <m/>
    <m/>
    <m/>
  </r>
  <r>
    <x v="223"/>
    <x v="4550"/>
    <n v="406"/>
    <s v="CitrusSplash"/>
    <n v="34.968000000000004"/>
    <n v="94.122"/>
    <x v="4454"/>
    <m/>
    <m/>
    <m/>
    <m/>
    <x v="12"/>
    <m/>
    <m/>
    <m/>
  </r>
  <r>
    <x v="328"/>
    <x v="4551"/>
    <n v="2733"/>
    <s v="TropicalTwist"/>
    <n v="43.712000000000003"/>
    <n v="94.122"/>
    <x v="4455"/>
    <m/>
    <m/>
    <m/>
    <m/>
    <x v="12"/>
    <m/>
    <m/>
    <m/>
  </r>
  <r>
    <x v="308"/>
    <x v="4552"/>
    <n v="1427"/>
    <s v="LemonZest"/>
    <n v="50.704000000000001"/>
    <n v="94.122"/>
    <x v="4456"/>
    <m/>
    <m/>
    <m/>
    <m/>
    <x v="12"/>
    <m/>
    <m/>
    <m/>
  </r>
  <r>
    <x v="43"/>
    <x v="4553"/>
    <n v="2276"/>
    <s v="ChocoDelight"/>
    <n v="50.984000000000002"/>
    <n v="94.122"/>
    <x v="4457"/>
    <m/>
    <m/>
    <m/>
    <m/>
    <x v="12"/>
    <m/>
    <m/>
    <m/>
  </r>
  <r>
    <x v="35"/>
    <x v="4554"/>
    <n v="1277"/>
    <s v="ChocoDelight"/>
    <n v="58.572000000000003"/>
    <n v="94.122"/>
    <x v="4458"/>
    <m/>
    <m/>
    <m/>
    <m/>
    <x v="12"/>
    <m/>
    <m/>
    <m/>
  </r>
  <r>
    <x v="290"/>
    <x v="4555"/>
    <n v="2411"/>
    <s v="GingerFizz"/>
    <n v="63.944000000000003"/>
    <n v="94.122"/>
    <x v="4459"/>
    <m/>
    <m/>
    <m/>
    <m/>
    <x v="12"/>
    <m/>
    <m/>
    <m/>
  </r>
  <r>
    <x v="77"/>
    <x v="4556"/>
    <n v="210"/>
    <s v="FizzBerry"/>
    <n v="83.3"/>
    <n v="94.122"/>
    <x v="4460"/>
    <m/>
    <m/>
    <m/>
    <m/>
    <x v="12"/>
    <m/>
    <m/>
    <m/>
  </r>
  <r>
    <x v="343"/>
    <x v="4557"/>
    <n v="1641"/>
    <s v="GingerFizz"/>
    <n v="86.671999999999997"/>
    <n v="94.122"/>
    <x v="4461"/>
    <m/>
    <m/>
    <m/>
    <m/>
    <x v="12"/>
    <m/>
    <m/>
    <m/>
  </r>
  <r>
    <x v="315"/>
    <x v="4558"/>
    <n v="862"/>
    <s v="GingerFizz"/>
    <n v="105.384"/>
    <n v="94.122"/>
    <x v="4462"/>
    <m/>
    <m/>
    <m/>
    <m/>
    <x v="12"/>
    <m/>
    <m/>
    <m/>
  </r>
  <r>
    <x v="141"/>
    <x v="4559"/>
    <n v="1318"/>
    <s v="MintCooler"/>
    <n v="119.492"/>
    <n v="94.122"/>
    <x v="4463"/>
    <m/>
    <m/>
    <m/>
    <m/>
    <x v="12"/>
    <m/>
    <m/>
    <m/>
  </r>
  <r>
    <x v="152"/>
    <x v="4560"/>
    <n v="1481"/>
    <s v="BerryBlast"/>
    <n v="217.98400000000001"/>
    <n v="94.369600000000005"/>
    <x v="4464"/>
    <m/>
    <m/>
    <m/>
    <m/>
    <x v="12"/>
    <m/>
    <m/>
    <m/>
  </r>
  <r>
    <x v="137"/>
    <x v="4561"/>
    <n v="2838"/>
    <s v="FizzBerry"/>
    <n v="3.7879999999999998"/>
    <n v="94.5702"/>
    <x v="4465"/>
    <m/>
    <m/>
    <m/>
    <m/>
    <x v="12"/>
    <m/>
    <m/>
    <m/>
  </r>
  <r>
    <x v="204"/>
    <x v="4562"/>
    <n v="1645"/>
    <s v="MangoBliss"/>
    <n v="7.1719999999999997"/>
    <n v="94.5702"/>
    <x v="4466"/>
    <m/>
    <m/>
    <m/>
    <m/>
    <x v="12"/>
    <m/>
    <m/>
    <m/>
  </r>
  <r>
    <x v="206"/>
    <x v="4563"/>
    <n v="1240"/>
    <s v="ChocoDelight"/>
    <n v="13.683999999999999"/>
    <n v="94.5702"/>
    <x v="4467"/>
    <m/>
    <m/>
    <m/>
    <m/>
    <x v="12"/>
    <m/>
    <m/>
    <m/>
  </r>
  <r>
    <x v="9"/>
    <x v="4564"/>
    <n v="1740"/>
    <s v="GingerFizz"/>
    <n v="18.54"/>
    <n v="94.5702"/>
    <x v="4468"/>
    <m/>
    <m/>
    <m/>
    <m/>
    <x v="12"/>
    <m/>
    <m/>
    <m/>
  </r>
  <r>
    <x v="21"/>
    <x v="4565"/>
    <n v="988"/>
    <s v="MangoBliss"/>
    <n v="37.508000000000003"/>
    <n v="94.5702"/>
    <x v="4469"/>
    <m/>
    <m/>
    <m/>
    <m/>
    <x v="12"/>
    <m/>
    <m/>
    <m/>
  </r>
  <r>
    <x v="213"/>
    <x v="4566"/>
    <n v="1368"/>
    <s v="LemonZest"/>
    <n v="43.491999999999997"/>
    <n v="94.5702"/>
    <x v="4470"/>
    <m/>
    <m/>
    <m/>
    <m/>
    <x v="12"/>
    <m/>
    <m/>
    <m/>
  </r>
  <r>
    <x v="214"/>
    <x v="4567"/>
    <n v="718"/>
    <s v="ChocoDelight"/>
    <n v="52.292000000000002"/>
    <n v="94.5702"/>
    <x v="4471"/>
    <m/>
    <m/>
    <m/>
    <m/>
    <x v="12"/>
    <m/>
    <m/>
    <m/>
  </r>
  <r>
    <x v="279"/>
    <x v="4568"/>
    <n v="993"/>
    <s v="TropicalTwist"/>
    <n v="56.908000000000001"/>
    <n v="94.5702"/>
    <x v="4472"/>
    <m/>
    <m/>
    <m/>
    <m/>
    <x v="12"/>
    <m/>
    <m/>
    <m/>
  </r>
  <r>
    <x v="156"/>
    <x v="4569"/>
    <n v="2055"/>
    <s v="FizzBerry"/>
    <n v="73.768000000000001"/>
    <n v="94.5702"/>
    <x v="4473"/>
    <m/>
    <m/>
    <m/>
    <m/>
    <x v="12"/>
    <m/>
    <m/>
    <m/>
  </r>
  <r>
    <x v="17"/>
    <x v="4570"/>
    <n v="2008"/>
    <s v="FizzBerry"/>
    <n v="74.599999999999994"/>
    <n v="94.5702"/>
    <x v="4474"/>
    <m/>
    <m/>
    <m/>
    <m/>
    <x v="12"/>
    <m/>
    <m/>
    <m/>
  </r>
  <r>
    <x v="274"/>
    <x v="4571"/>
    <n v="1595"/>
    <s v="ChocoDelight"/>
    <n v="83.867999999999995"/>
    <n v="94.5702"/>
    <x v="4475"/>
    <m/>
    <m/>
    <m/>
    <m/>
    <x v="12"/>
    <m/>
    <m/>
    <m/>
  </r>
  <r>
    <x v="162"/>
    <x v="4572"/>
    <n v="442"/>
    <s v="GingerFizz"/>
    <n v="93.707999999999998"/>
    <n v="94.5702"/>
    <x v="4476"/>
    <m/>
    <m/>
    <m/>
    <m/>
    <x v="12"/>
    <m/>
    <m/>
    <m/>
  </r>
  <r>
    <x v="133"/>
    <x v="4573"/>
    <n v="1060"/>
    <s v="LemonZest"/>
    <n v="127.084"/>
    <n v="94.5702"/>
    <x v="4477"/>
    <m/>
    <m/>
    <m/>
    <m/>
    <x v="12"/>
    <m/>
    <m/>
    <m/>
  </r>
  <r>
    <x v="40"/>
    <x v="4574"/>
    <n v="1563"/>
    <s v="MintCooler"/>
    <n v="14.464"/>
    <n v="94.5702"/>
    <x v="4478"/>
    <m/>
    <m/>
    <m/>
    <m/>
    <x v="12"/>
    <m/>
    <m/>
    <m/>
  </r>
  <r>
    <x v="217"/>
    <x v="4575"/>
    <n v="650"/>
    <s v="TropicalTwist"/>
    <n v="332.89286399999997"/>
    <n v="94.638835200000003"/>
    <x v="4479"/>
    <m/>
    <m/>
    <m/>
    <m/>
    <x v="12"/>
    <m/>
    <m/>
    <m/>
  </r>
  <r>
    <x v="2"/>
    <x v="4576"/>
    <n v="1323"/>
    <s v="BerryBlast"/>
    <n v="72.459999999999994"/>
    <n v="94.659840000000003"/>
    <x v="4480"/>
    <m/>
    <m/>
    <m/>
    <m/>
    <x v="12"/>
    <m/>
    <m/>
    <m/>
  </r>
  <r>
    <x v="298"/>
    <x v="4577"/>
    <n v="2723"/>
    <s v="BerryBlast"/>
    <n v="212.0608"/>
    <n v="94.728399999999993"/>
    <x v="4481"/>
    <m/>
    <m/>
    <m/>
    <m/>
    <x v="12"/>
    <m/>
    <m/>
    <m/>
  </r>
  <r>
    <x v="177"/>
    <x v="4578"/>
    <n v="1497"/>
    <s v="FizzBerry"/>
    <n v="565.62508800000001"/>
    <n v="94.831360000000004"/>
    <x v="4482"/>
    <m/>
    <m/>
    <m/>
    <m/>
    <x v="12"/>
    <m/>
    <m/>
    <m/>
  </r>
  <r>
    <x v="106"/>
    <x v="4579"/>
    <n v="865"/>
    <s v="BerryBlast"/>
    <n v="207.62559999999999"/>
    <n v="94.842799999999997"/>
    <x v="4483"/>
    <m/>
    <m/>
    <m/>
    <m/>
    <x v="12"/>
    <m/>
    <m/>
    <m/>
  </r>
  <r>
    <x v="112"/>
    <x v="4580"/>
    <n v="2019"/>
    <s v="TropicalTwist"/>
    <n v="183.00800000000001"/>
    <n v="94.941599999999994"/>
    <x v="4484"/>
    <m/>
    <m/>
    <m/>
    <m/>
    <x v="12"/>
    <m/>
    <m/>
    <m/>
  </r>
  <r>
    <x v="6"/>
    <x v="4581"/>
    <n v="48"/>
    <s v="PeachPunch"/>
    <n v="86.38"/>
    <n v="95.0184"/>
    <x v="4485"/>
    <m/>
    <m/>
    <m/>
    <m/>
    <x v="12"/>
    <m/>
    <m/>
    <m/>
  </r>
  <r>
    <x v="14"/>
    <x v="4582"/>
    <n v="518"/>
    <s v="ChocoDelight"/>
    <n v="86.38"/>
    <n v="95.0184"/>
    <x v="4485"/>
    <m/>
    <m/>
    <m/>
    <m/>
    <x v="12"/>
    <m/>
    <m/>
    <m/>
  </r>
  <r>
    <x v="267"/>
    <x v="4583"/>
    <n v="508"/>
    <s v="CitrusSplash"/>
    <n v="123.1392"/>
    <n v="95.0184"/>
    <x v="4486"/>
    <m/>
    <m/>
    <m/>
    <m/>
    <x v="12"/>
    <m/>
    <m/>
    <m/>
  </r>
  <r>
    <x v="46"/>
    <x v="4584"/>
    <n v="194"/>
    <s v="MintCooler"/>
    <n v="4.3280000000000003"/>
    <n v="95.0184"/>
    <x v="4487"/>
    <m/>
    <m/>
    <m/>
    <m/>
    <x v="12"/>
    <m/>
    <m/>
    <m/>
  </r>
  <r>
    <x v="279"/>
    <x v="4585"/>
    <n v="1958"/>
    <s v="CitrusSplash"/>
    <n v="8.0359999999999996"/>
    <n v="95.0184"/>
    <x v="4488"/>
    <m/>
    <m/>
    <m/>
    <m/>
    <x v="12"/>
    <m/>
    <m/>
    <m/>
  </r>
  <r>
    <x v="289"/>
    <x v="4586"/>
    <n v="1026"/>
    <s v="PeachPunch"/>
    <n v="19.276"/>
    <n v="95.0184"/>
    <x v="4489"/>
    <m/>
    <m/>
    <m/>
    <m/>
    <x v="12"/>
    <m/>
    <m/>
    <m/>
  </r>
  <r>
    <x v="16"/>
    <x v="4587"/>
    <n v="638"/>
    <s v="ChocoDelight"/>
    <n v="26.808"/>
    <n v="95.0184"/>
    <x v="4490"/>
    <m/>
    <m/>
    <m/>
    <m/>
    <x v="12"/>
    <m/>
    <m/>
    <m/>
  </r>
  <r>
    <x v="208"/>
    <x v="4588"/>
    <n v="2827"/>
    <s v="FizzBerry"/>
    <n v="36.847999999999999"/>
    <n v="95.0184"/>
    <x v="4491"/>
    <m/>
    <m/>
    <m/>
    <m/>
    <x v="12"/>
    <m/>
    <m/>
    <m/>
  </r>
  <r>
    <x v="239"/>
    <x v="4589"/>
    <n v="2544"/>
    <s v="ChocoDelight"/>
    <n v="36.923999999999999"/>
    <n v="95.0184"/>
    <x v="4492"/>
    <m/>
    <m/>
    <m/>
    <m/>
    <x v="12"/>
    <m/>
    <m/>
    <m/>
  </r>
  <r>
    <x v="61"/>
    <x v="4590"/>
    <n v="301"/>
    <s v="ChocoDelight"/>
    <n v="41.756"/>
    <n v="95.0184"/>
    <x v="4493"/>
    <m/>
    <m/>
    <m/>
    <m/>
    <x v="12"/>
    <m/>
    <m/>
    <m/>
  </r>
  <r>
    <x v="202"/>
    <x v="4591"/>
    <n v="753"/>
    <s v="MangoBliss"/>
    <n v="45.344000000000001"/>
    <n v="95.0184"/>
    <x v="4494"/>
    <m/>
    <m/>
    <m/>
    <m/>
    <x v="12"/>
    <m/>
    <m/>
    <m/>
  </r>
  <r>
    <x v="95"/>
    <x v="4592"/>
    <n v="1487"/>
    <s v="GingerFizz"/>
    <n v="53.783999999999999"/>
    <n v="95.0184"/>
    <x v="4495"/>
    <m/>
    <m/>
    <m/>
    <m/>
    <x v="12"/>
    <m/>
    <m/>
    <m/>
  </r>
  <r>
    <x v="194"/>
    <x v="4593"/>
    <n v="1958"/>
    <s v="GingerFizz"/>
    <n v="57.155999999999999"/>
    <n v="95.0184"/>
    <x v="4496"/>
    <m/>
    <m/>
    <m/>
    <m/>
    <x v="12"/>
    <m/>
    <m/>
    <m/>
  </r>
  <r>
    <x v="64"/>
    <x v="4594"/>
    <n v="1347"/>
    <s v="GingerFizz"/>
    <n v="60.863999999999997"/>
    <n v="95.0184"/>
    <x v="4497"/>
    <m/>
    <m/>
    <m/>
    <m/>
    <x v="12"/>
    <m/>
    <m/>
    <m/>
  </r>
  <r>
    <x v="90"/>
    <x v="4595"/>
    <n v="2193"/>
    <s v="ChocoDelight"/>
    <n v="63.112000000000002"/>
    <n v="95.0184"/>
    <x v="4498"/>
    <m/>
    <m/>
    <m/>
    <m/>
    <x v="12"/>
    <m/>
    <m/>
    <m/>
  </r>
  <r>
    <x v="42"/>
    <x v="4596"/>
    <n v="1640"/>
    <s v="ChocoDelight"/>
    <n v="78.872"/>
    <n v="95.0184"/>
    <x v="4499"/>
    <m/>
    <m/>
    <m/>
    <m/>
    <x v="12"/>
    <m/>
    <m/>
    <m/>
  </r>
  <r>
    <x v="32"/>
    <x v="4597"/>
    <n v="176"/>
    <s v="LemonZest"/>
    <n v="84.132000000000005"/>
    <n v="95.0184"/>
    <x v="4500"/>
    <m/>
    <m/>
    <m/>
    <m/>
    <x v="12"/>
    <m/>
    <m/>
    <m/>
  </r>
  <r>
    <x v="123"/>
    <x v="4598"/>
    <n v="1040"/>
    <s v="MintCooler"/>
    <n v="85.707999999999998"/>
    <n v="95.0184"/>
    <x v="4501"/>
    <m/>
    <m/>
    <m/>
    <m/>
    <x v="12"/>
    <m/>
    <m/>
    <m/>
  </r>
  <r>
    <x v="99"/>
    <x v="4599"/>
    <n v="997"/>
    <s v="ChocoDelight"/>
    <n v="101.328"/>
    <n v="95.0184"/>
    <x v="4502"/>
    <m/>
    <m/>
    <m/>
    <m/>
    <x v="12"/>
    <m/>
    <m/>
    <m/>
  </r>
  <r>
    <x v="164"/>
    <x v="4600"/>
    <n v="2193"/>
    <s v="GingerFizz"/>
    <n v="104.7"/>
    <n v="95.0184"/>
    <x v="4503"/>
    <m/>
    <m/>
    <m/>
    <m/>
    <x v="12"/>
    <m/>
    <m/>
    <m/>
  </r>
  <r>
    <x v="124"/>
    <x v="4601"/>
    <n v="1826"/>
    <s v="TropicalTwist"/>
    <n v="105.824"/>
    <n v="95.0184"/>
    <x v="4504"/>
    <m/>
    <m/>
    <m/>
    <m/>
    <x v="12"/>
    <m/>
    <m/>
    <m/>
  </r>
  <r>
    <x v="266"/>
    <x v="4602"/>
    <n v="1491"/>
    <s v="BerryBlast"/>
    <n v="42.620800000000003"/>
    <n v="95.233536000000001"/>
    <x v="4505"/>
    <m/>
    <m/>
    <m/>
    <m/>
    <x v="12"/>
    <m/>
    <m/>
    <m/>
  </r>
  <r>
    <x v="265"/>
    <x v="4603"/>
    <n v="2010"/>
    <s v="ChocoDelight"/>
    <n v="241.76"/>
    <n v="95.284800000000004"/>
    <x v="4506"/>
    <m/>
    <m/>
    <m/>
    <m/>
    <x v="12"/>
    <m/>
    <m/>
    <m/>
  </r>
  <r>
    <x v="69"/>
    <x v="4604"/>
    <n v="2306"/>
    <s v="BerryBlast"/>
    <n v="3.1080000000000001"/>
    <n v="95.376959999999997"/>
    <x v="4507"/>
    <m/>
    <m/>
    <m/>
    <m/>
    <x v="12"/>
    <m/>
    <m/>
    <m/>
  </r>
  <r>
    <x v="173"/>
    <x v="4605"/>
    <n v="505"/>
    <s v="BerryBlast"/>
    <n v="32.332000000000001"/>
    <n v="95.376959999999997"/>
    <x v="4508"/>
    <m/>
    <m/>
    <m/>
    <m/>
    <x v="12"/>
    <m/>
    <m/>
    <m/>
  </r>
  <r>
    <x v="31"/>
    <x v="4606"/>
    <n v="986"/>
    <s v="TropicalTwist"/>
    <n v="5.992"/>
    <n v="95.4666"/>
    <x v="4509"/>
    <m/>
    <m/>
    <m/>
    <m/>
    <x v="12"/>
    <m/>
    <m/>
    <m/>
  </r>
  <r>
    <x v="313"/>
    <x v="4607"/>
    <n v="667"/>
    <s v="GingerFizz"/>
    <n v="11.992000000000001"/>
    <n v="95.4666"/>
    <x v="4510"/>
    <m/>
    <m/>
    <m/>
    <m/>
    <x v="12"/>
    <m/>
    <m/>
    <m/>
  </r>
  <r>
    <x v="352"/>
    <x v="4608"/>
    <n v="492"/>
    <s v="ChocoDelight"/>
    <n v="12.032"/>
    <n v="95.4666"/>
    <x v="4511"/>
    <m/>
    <m/>
    <m/>
    <m/>
    <x v="12"/>
    <m/>
    <m/>
    <m/>
  </r>
  <r>
    <x v="58"/>
    <x v="4609"/>
    <n v="1826"/>
    <s v="PeachPunch"/>
    <n v="14.24"/>
    <n v="95.4666"/>
    <x v="4512"/>
    <m/>
    <m/>
    <m/>
    <m/>
    <x v="12"/>
    <m/>
    <m/>
    <m/>
  </r>
  <r>
    <x v="276"/>
    <x v="4610"/>
    <n v="307"/>
    <s v="CitrusSplash"/>
    <n v="32.223999999999997"/>
    <n v="95.4666"/>
    <x v="4513"/>
    <m/>
    <m/>
    <m/>
    <m/>
    <x v="12"/>
    <m/>
    <m/>
    <m/>
  </r>
  <r>
    <x v="109"/>
    <x v="4611"/>
    <n v="615"/>
    <s v="LemonZest"/>
    <n v="36.32"/>
    <n v="95.4666"/>
    <x v="4514"/>
    <m/>
    <m/>
    <m/>
    <m/>
    <x v="12"/>
    <m/>
    <m/>
    <m/>
  </r>
  <r>
    <x v="249"/>
    <x v="4612"/>
    <n v="196"/>
    <s v="ChocoDelight"/>
    <n v="52.456000000000003"/>
    <n v="95.4666"/>
    <x v="4515"/>
    <m/>
    <m/>
    <m/>
    <m/>
    <x v="12"/>
    <m/>
    <m/>
    <m/>
  </r>
  <r>
    <x v="215"/>
    <x v="4613"/>
    <n v="576"/>
    <s v="CitrusSplash"/>
    <n v="64.44"/>
    <n v="95.4666"/>
    <x v="4516"/>
    <m/>
    <m/>
    <m/>
    <m/>
    <x v="12"/>
    <m/>
    <m/>
    <m/>
  </r>
  <r>
    <x v="359"/>
    <x v="4614"/>
    <n v="2802"/>
    <s v="TropicalTwist"/>
    <n v="67.811999999999998"/>
    <n v="95.4666"/>
    <x v="4517"/>
    <m/>
    <m/>
    <m/>
    <m/>
    <x v="12"/>
    <m/>
    <m/>
    <m/>
  </r>
  <r>
    <x v="316"/>
    <x v="4615"/>
    <n v="1001"/>
    <s v="LemonZest"/>
    <n v="90.052000000000007"/>
    <n v="95.4666"/>
    <x v="4518"/>
    <m/>
    <m/>
    <m/>
    <m/>
    <x v="12"/>
    <m/>
    <m/>
    <m/>
  </r>
  <r>
    <x v="355"/>
    <x v="4616"/>
    <n v="1039"/>
    <s v="PeachPunch"/>
    <n v="93.664000000000001"/>
    <n v="95.4666"/>
    <x v="4519"/>
    <m/>
    <m/>
    <m/>
    <m/>
    <x v="12"/>
    <m/>
    <m/>
    <m/>
  </r>
  <r>
    <x v="322"/>
    <x v="4617"/>
    <n v="1175"/>
    <s v="MintCooler"/>
    <n v="103.78"/>
    <n v="95.4666"/>
    <x v="4520"/>
    <m/>
    <m/>
    <m/>
    <m/>
    <x v="12"/>
    <m/>
    <m/>
    <m/>
  </r>
  <r>
    <x v="84"/>
    <x v="4618"/>
    <n v="189"/>
    <s v="CitrusSplash"/>
    <n v="107.532"/>
    <n v="95.4666"/>
    <x v="4521"/>
    <m/>
    <m/>
    <m/>
    <m/>
    <x v="12"/>
    <m/>
    <m/>
    <m/>
  </r>
  <r>
    <x v="243"/>
    <x v="4619"/>
    <n v="2122"/>
    <s v="CitrusSplash"/>
    <n v="112.77200000000001"/>
    <n v="95.4666"/>
    <x v="4522"/>
    <m/>
    <m/>
    <m/>
    <m/>
    <x v="12"/>
    <m/>
    <m/>
    <m/>
  </r>
  <r>
    <x v="165"/>
    <x v="4620"/>
    <n v="2237"/>
    <s v="MintCooler"/>
    <n v="124.46"/>
    <n v="95.4666"/>
    <x v="4523"/>
    <m/>
    <m/>
    <m/>
    <m/>
    <x v="12"/>
    <m/>
    <m/>
    <m/>
  </r>
  <r>
    <x v="276"/>
    <x v="4621"/>
    <n v="627"/>
    <s v="GingerFizz"/>
    <n v="128.50800000000001"/>
    <n v="95.4666"/>
    <x v="4524"/>
    <m/>
    <m/>
    <m/>
    <m/>
    <x v="12"/>
    <m/>
    <m/>
    <m/>
  </r>
  <r>
    <x v="38"/>
    <x v="4622"/>
    <n v="1223"/>
    <s v="MangoBliss"/>
    <n v="181.4144"/>
    <n v="95.570800000000006"/>
    <x v="4525"/>
    <m/>
    <m/>
    <m/>
    <m/>
    <x v="12"/>
    <m/>
    <m/>
    <m/>
  </r>
  <r>
    <x v="123"/>
    <x v="4623"/>
    <n v="1544"/>
    <s v="PeachPunch"/>
    <n v="89.590400000000002"/>
    <n v="95.700800000000001"/>
    <x v="4526"/>
    <m/>
    <m/>
    <m/>
    <m/>
    <x v="12"/>
    <m/>
    <m/>
    <m/>
  </r>
  <r>
    <x v="190"/>
    <x v="4624"/>
    <n v="1635"/>
    <s v="CitrusSplash"/>
    <n v="184.99520000000001"/>
    <n v="95.825599999999994"/>
    <x v="4527"/>
    <m/>
    <m/>
    <m/>
    <m/>
    <x v="12"/>
    <m/>
    <m/>
    <m/>
  </r>
  <r>
    <x v="259"/>
    <x v="4625"/>
    <n v="1663"/>
    <s v="MintCooler"/>
    <n v="190.83199999999999"/>
    <n v="95.872399999999999"/>
    <x v="4528"/>
    <m/>
    <m/>
    <m/>
    <m/>
    <x v="12"/>
    <m/>
    <m/>
    <m/>
  </r>
  <r>
    <x v="162"/>
    <x v="4626"/>
    <n v="1408"/>
    <s v="GingerFizz"/>
    <n v="48.688512000000003"/>
    <n v="95.883840000000006"/>
    <x v="4529"/>
    <m/>
    <m/>
    <m/>
    <m/>
    <x v="12"/>
    <m/>
    <m/>
    <m/>
  </r>
  <r>
    <x v="362"/>
    <x v="4627"/>
    <n v="407"/>
    <s v="TropicalTwist"/>
    <n v="0.91200000000000003"/>
    <n v="95.9148"/>
    <x v="4530"/>
    <m/>
    <m/>
    <m/>
    <m/>
    <x v="12"/>
    <m/>
    <m/>
    <m/>
  </r>
  <r>
    <x v="293"/>
    <x v="4628"/>
    <n v="2547"/>
    <s v="ChocoDelight"/>
    <n v="2.036"/>
    <n v="95.9148"/>
    <x v="4531"/>
    <m/>
    <m/>
    <m/>
    <m/>
    <x v="12"/>
    <m/>
    <m/>
    <m/>
  </r>
  <r>
    <x v="213"/>
    <x v="4629"/>
    <n v="114"/>
    <s v="GingerFizz"/>
    <n v="5.4080000000000004"/>
    <n v="95.9148"/>
    <x v="4532"/>
    <m/>
    <m/>
    <m/>
    <m/>
    <x v="12"/>
    <m/>
    <m/>
    <m/>
  </r>
  <r>
    <x v="318"/>
    <x v="4630"/>
    <n v="971"/>
    <s v="TropicalTwist"/>
    <n v="9.2040000000000006"/>
    <n v="95.9148"/>
    <x v="4533"/>
    <m/>
    <m/>
    <m/>
    <m/>
    <x v="12"/>
    <m/>
    <m/>
    <m/>
  </r>
  <r>
    <x v="335"/>
    <x v="4631"/>
    <n v="1983"/>
    <s v="MintCooler"/>
    <n v="13.7"/>
    <n v="95.9148"/>
    <x v="4534"/>
    <m/>
    <m/>
    <m/>
    <m/>
    <x v="12"/>
    <m/>
    <m/>
    <m/>
  </r>
  <r>
    <x v="318"/>
    <x v="4632"/>
    <n v="1992"/>
    <s v="MangoBliss"/>
    <n v="13.7"/>
    <n v="95.9148"/>
    <x v="4534"/>
    <m/>
    <m/>
    <m/>
    <m/>
    <x v="12"/>
    <m/>
    <m/>
    <m/>
  </r>
  <r>
    <x v="141"/>
    <x v="4633"/>
    <n v="2445"/>
    <s v="LemonZest"/>
    <n v="18.512"/>
    <n v="95.9148"/>
    <x v="4535"/>
    <m/>
    <m/>
    <m/>
    <m/>
    <x v="12"/>
    <m/>
    <m/>
    <m/>
  </r>
  <r>
    <x v="252"/>
    <x v="4634"/>
    <n v="1250"/>
    <s v="PeachPunch"/>
    <n v="24.94"/>
    <n v="95.9148"/>
    <x v="4536"/>
    <m/>
    <m/>
    <m/>
    <m/>
    <x v="12"/>
    <m/>
    <m/>
    <m/>
  </r>
  <r>
    <x v="64"/>
    <x v="4635"/>
    <n v="324"/>
    <s v="LemonZest"/>
    <n v="25.64"/>
    <n v="95.9148"/>
    <x v="4537"/>
    <m/>
    <m/>
    <m/>
    <m/>
    <x v="12"/>
    <m/>
    <m/>
    <m/>
  </r>
  <r>
    <x v="104"/>
    <x v="4636"/>
    <n v="1682"/>
    <s v="PeachPunch"/>
    <n v="32.808"/>
    <n v="95.9148"/>
    <x v="4538"/>
    <m/>
    <m/>
    <m/>
    <m/>
    <x v="12"/>
    <m/>
    <m/>
    <m/>
  </r>
  <r>
    <x v="327"/>
    <x v="4637"/>
    <n v="529"/>
    <s v="FizzBerry"/>
    <n v="33.932000000000002"/>
    <n v="95.9148"/>
    <x v="4539"/>
    <m/>
    <m/>
    <m/>
    <m/>
    <x v="12"/>
    <m/>
    <m/>
    <m/>
  </r>
  <r>
    <x v="250"/>
    <x v="4638"/>
    <n v="607"/>
    <s v="CitrusSplash"/>
    <n v="43.624000000000002"/>
    <n v="95.9148"/>
    <x v="4540"/>
    <m/>
    <m/>
    <m/>
    <m/>
    <x v="12"/>
    <m/>
    <m/>
    <m/>
  </r>
  <r>
    <x v="345"/>
    <x v="4639"/>
    <n v="1085"/>
    <s v="CitrusSplash"/>
    <n v="44.64"/>
    <n v="95.9148"/>
    <x v="4541"/>
    <m/>
    <m/>
    <m/>
    <m/>
    <x v="12"/>
    <m/>
    <m/>
    <m/>
  </r>
  <r>
    <x v="208"/>
    <x v="4640"/>
    <n v="2717"/>
    <s v="FizzBerry"/>
    <n v="47.42"/>
    <n v="95.9148"/>
    <x v="4542"/>
    <m/>
    <m/>
    <m/>
    <m/>
    <x v="12"/>
    <m/>
    <m/>
    <m/>
  </r>
  <r>
    <x v="119"/>
    <x v="4641"/>
    <n v="1670"/>
    <s v="FizzBerry"/>
    <n v="67.78"/>
    <n v="95.9148"/>
    <x v="4543"/>
    <m/>
    <m/>
    <m/>
    <m/>
    <x v="12"/>
    <m/>
    <m/>
    <m/>
  </r>
  <r>
    <x v="129"/>
    <x v="4642"/>
    <n v="803"/>
    <s v="MangoBliss"/>
    <n v="69.475999999999999"/>
    <n v="95.9148"/>
    <x v="4544"/>
    <m/>
    <m/>
    <m/>
    <m/>
    <x v="12"/>
    <m/>
    <m/>
    <m/>
  </r>
  <r>
    <x v="300"/>
    <x v="4643"/>
    <n v="2817"/>
    <s v="ChocoDelight"/>
    <n v="71.024000000000001"/>
    <n v="95.9148"/>
    <x v="4545"/>
    <m/>
    <m/>
    <m/>
    <m/>
    <x v="12"/>
    <m/>
    <m/>
    <m/>
  </r>
  <r>
    <x v="252"/>
    <x v="4644"/>
    <n v="1767"/>
    <s v="MintCooler"/>
    <n v="73.272000000000006"/>
    <n v="95.9148"/>
    <x v="4546"/>
    <m/>
    <m/>
    <m/>
    <m/>
    <x v="12"/>
    <m/>
    <m/>
    <m/>
  </r>
  <r>
    <x v="47"/>
    <x v="4645"/>
    <n v="1266"/>
    <s v="GingerFizz"/>
    <n v="75.52"/>
    <n v="95.9148"/>
    <x v="4547"/>
    <m/>
    <m/>
    <m/>
    <m/>
    <x v="12"/>
    <m/>
    <m/>
    <m/>
  </r>
  <r>
    <x v="112"/>
    <x v="4646"/>
    <n v="83"/>
    <s v="LemonZest"/>
    <n v="77.531999999999996"/>
    <n v="95.9148"/>
    <x v="4548"/>
    <m/>
    <m/>
    <m/>
    <m/>
    <x v="12"/>
    <m/>
    <m/>
    <m/>
  </r>
  <r>
    <x v="11"/>
    <x v="4647"/>
    <n v="319"/>
    <s v="CitrusSplash"/>
    <n v="91.256"/>
    <n v="95.9148"/>
    <x v="4549"/>
    <m/>
    <m/>
    <m/>
    <m/>
    <x v="12"/>
    <m/>
    <m/>
    <m/>
  </r>
  <r>
    <x v="261"/>
    <x v="4648"/>
    <n v="1391"/>
    <s v="MangoBliss"/>
    <n v="95.751999999999995"/>
    <n v="95.9148"/>
    <x v="4550"/>
    <m/>
    <m/>
    <m/>
    <m/>
    <x v="12"/>
    <m/>
    <m/>
    <m/>
  </r>
  <r>
    <x v="345"/>
    <x v="4649"/>
    <n v="768"/>
    <s v="CitrusSplash"/>
    <n v="109.94"/>
    <n v="95.9148"/>
    <x v="4551"/>
    <m/>
    <m/>
    <m/>
    <m/>
    <x v="12"/>
    <m/>
    <m/>
    <m/>
  </r>
  <r>
    <x v="276"/>
    <x v="4650"/>
    <n v="1012"/>
    <s v="MintCooler"/>
    <n v="117.80800000000001"/>
    <n v="95.9148"/>
    <x v="4552"/>
    <m/>
    <m/>
    <m/>
    <m/>
    <x v="12"/>
    <m/>
    <m/>
    <m/>
  </r>
  <r>
    <x v="116"/>
    <x v="4651"/>
    <n v="2305"/>
    <s v="GingerFizz"/>
    <n v="118.932"/>
    <n v="95.9148"/>
    <x v="4553"/>
    <m/>
    <m/>
    <m/>
    <m/>
    <x v="12"/>
    <m/>
    <m/>
    <m/>
  </r>
  <r>
    <x v="19"/>
    <x v="4652"/>
    <n v="2346"/>
    <s v="MangoBliss"/>
    <n v="163.804"/>
    <n v="95.9148"/>
    <x v="4554"/>
    <m/>
    <m/>
    <m/>
    <m/>
    <x v="12"/>
    <m/>
    <m/>
    <m/>
  </r>
  <r>
    <x v="69"/>
    <x v="4653"/>
    <n v="110"/>
    <s v="BerryBlast"/>
    <n v="3.3759999999999999"/>
    <n v="96.094080000000005"/>
    <x v="4555"/>
    <m/>
    <m/>
    <m/>
    <m/>
    <x v="12"/>
    <m/>
    <m/>
    <m/>
  </r>
  <r>
    <x v="149"/>
    <x v="4654"/>
    <n v="2680"/>
    <s v="ChocoDelight"/>
    <n v="261.80160000000001"/>
    <n v="96.215599999999995"/>
    <x v="4556"/>
    <m/>
    <m/>
    <m/>
    <m/>
    <x v="12"/>
    <m/>
    <m/>
    <m/>
  </r>
  <r>
    <x v="346"/>
    <x v="4655"/>
    <n v="2827"/>
    <s v="MangoBliss"/>
    <n v="12.036"/>
    <n v="96.363"/>
    <x v="4557"/>
    <m/>
    <m/>
    <m/>
    <m/>
    <x v="12"/>
    <m/>
    <m/>
    <m/>
  </r>
  <r>
    <x v="213"/>
    <x v="4656"/>
    <n v="593"/>
    <s v="MintCooler"/>
    <n v="12.196"/>
    <n v="96.363"/>
    <x v="4558"/>
    <m/>
    <m/>
    <m/>
    <m/>
    <x v="12"/>
    <m/>
    <m/>
    <m/>
  </r>
  <r>
    <x v="129"/>
    <x v="4657"/>
    <n v="1455"/>
    <s v="ChocoDelight"/>
    <n v="13.816000000000001"/>
    <n v="96.363"/>
    <x v="4559"/>
    <m/>
    <m/>
    <m/>
    <m/>
    <x v="12"/>
    <m/>
    <m/>
    <m/>
  </r>
  <r>
    <x v="199"/>
    <x v="4658"/>
    <n v="1500"/>
    <s v="FizzBerry"/>
    <n v="19.904"/>
    <n v="96.363"/>
    <x v="4560"/>
    <m/>
    <m/>
    <m/>
    <m/>
    <x v="12"/>
    <m/>
    <m/>
    <m/>
  </r>
  <r>
    <x v="223"/>
    <x v="4659"/>
    <n v="2114"/>
    <s v="GingerFizz"/>
    <n v="27.931999999999999"/>
    <n v="96.363"/>
    <x v="4561"/>
    <m/>
    <m/>
    <m/>
    <m/>
    <x v="12"/>
    <m/>
    <m/>
    <m/>
  </r>
  <r>
    <x v="205"/>
    <x v="4660"/>
    <n v="2082"/>
    <s v="MintCooler"/>
    <n v="29.552"/>
    <n v="96.363"/>
    <x v="4562"/>
    <m/>
    <m/>
    <m/>
    <m/>
    <x v="12"/>
    <m/>
    <m/>
    <m/>
  </r>
  <r>
    <x v="122"/>
    <x v="4661"/>
    <n v="1214"/>
    <s v="CitrusSplash"/>
    <n v="31.8"/>
    <n v="96.363"/>
    <x v="4563"/>
    <m/>
    <m/>
    <m/>
    <m/>
    <x v="12"/>
    <m/>
    <m/>
    <m/>
  </r>
  <r>
    <x v="160"/>
    <x v="4662"/>
    <n v="1340"/>
    <s v="PeachPunch"/>
    <n v="37.42"/>
    <n v="96.363"/>
    <x v="4564"/>
    <m/>
    <m/>
    <m/>
    <m/>
    <x v="12"/>
    <m/>
    <m/>
    <m/>
  </r>
  <r>
    <x v="356"/>
    <x v="4663"/>
    <n v="829"/>
    <s v="TropicalTwist"/>
    <n v="48.003999999999998"/>
    <n v="96.363"/>
    <x v="4565"/>
    <m/>
    <m/>
    <m/>
    <m/>
    <x v="12"/>
    <m/>
    <m/>
    <m/>
  </r>
  <r>
    <x v="105"/>
    <x v="4664"/>
    <n v="1764"/>
    <s v="PeachPunch"/>
    <n v="52.5"/>
    <n v="96.363"/>
    <x v="4566"/>
    <m/>
    <m/>
    <m/>
    <m/>
    <x v="12"/>
    <m/>
    <m/>
    <m/>
  </r>
  <r>
    <x v="319"/>
    <x v="4665"/>
    <n v="1504"/>
    <s v="TropicalTwist"/>
    <n v="54.28"/>
    <n v="96.363"/>
    <x v="4567"/>
    <m/>
    <m/>
    <m/>
    <m/>
    <x v="12"/>
    <m/>
    <m/>
    <m/>
  </r>
  <r>
    <x v="268"/>
    <x v="4666"/>
    <n v="2118"/>
    <s v="ChocoDelight"/>
    <n v="62.616"/>
    <n v="96.363"/>
    <x v="4568"/>
    <m/>
    <m/>
    <m/>
    <m/>
    <x v="12"/>
    <m/>
    <m/>
    <m/>
  </r>
  <r>
    <x v="82"/>
    <x v="4667"/>
    <n v="1203"/>
    <s v="MangoBliss"/>
    <n v="74.123999999999995"/>
    <n v="96.363"/>
    <x v="4569"/>
    <m/>
    <m/>
    <m/>
    <m/>
    <x v="12"/>
    <m/>
    <m/>
    <m/>
  </r>
  <r>
    <x v="331"/>
    <x v="4668"/>
    <n v="2293"/>
    <s v="CitrusSplash"/>
    <n v="79.475999999999999"/>
    <n v="96.363"/>
    <x v="4570"/>
    <m/>
    <m/>
    <m/>
    <m/>
    <x v="12"/>
    <m/>
    <m/>
    <m/>
  </r>
  <r>
    <x v="305"/>
    <x v="4669"/>
    <n v="1576"/>
    <s v="MintCooler"/>
    <n v="88.468000000000004"/>
    <n v="96.363"/>
    <x v="4571"/>
    <m/>
    <m/>
    <m/>
    <m/>
    <x v="12"/>
    <m/>
    <m/>
    <m/>
  </r>
  <r>
    <x v="199"/>
    <x v="4670"/>
    <n v="1237"/>
    <s v="PeachPunch"/>
    <n v="90.248000000000005"/>
    <n v="96.363"/>
    <x v="4572"/>
    <m/>
    <m/>
    <m/>
    <m/>
    <x v="12"/>
    <m/>
    <m/>
    <m/>
  </r>
  <r>
    <x v="257"/>
    <x v="4671"/>
    <n v="2100"/>
    <s v="ChocoDelight"/>
    <n v="91.84"/>
    <n v="96.363"/>
    <x v="4573"/>
    <m/>
    <m/>
    <m/>
    <m/>
    <x v="12"/>
    <m/>
    <m/>
    <m/>
  </r>
  <r>
    <x v="291"/>
    <x v="4672"/>
    <n v="353"/>
    <s v="CitrusSplash"/>
    <n v="92.495999999999995"/>
    <n v="96.363"/>
    <x v="4574"/>
    <m/>
    <m/>
    <m/>
    <m/>
    <x v="12"/>
    <m/>
    <m/>
    <m/>
  </r>
  <r>
    <x v="48"/>
    <x v="4673"/>
    <n v="205"/>
    <s v="MangoBliss"/>
    <n v="105.328"/>
    <n v="96.363"/>
    <x v="4575"/>
    <m/>
    <m/>
    <m/>
    <m/>
    <x v="12"/>
    <m/>
    <m/>
    <m/>
  </r>
  <r>
    <x v="233"/>
    <x v="4674"/>
    <n v="1684"/>
    <s v="CitrusSplash"/>
    <n v="113.852"/>
    <n v="96.363"/>
    <x v="4576"/>
    <m/>
    <m/>
    <m/>
    <m/>
    <x v="12"/>
    <m/>
    <m/>
    <m/>
  </r>
  <r>
    <x v="231"/>
    <x v="4675"/>
    <n v="1562"/>
    <s v="MangoBliss"/>
    <n v="131.83600000000001"/>
    <n v="96.363"/>
    <x v="4577"/>
    <m/>
    <m/>
    <m/>
    <m/>
    <x v="12"/>
    <m/>
    <m/>
    <m/>
  </r>
  <r>
    <x v="305"/>
    <x v="4676"/>
    <n v="1504"/>
    <s v="PeachPunch"/>
    <n v="136.29599999999999"/>
    <n v="96.363"/>
    <x v="4578"/>
    <m/>
    <m/>
    <m/>
    <m/>
    <x v="12"/>
    <m/>
    <m/>
    <m/>
  </r>
  <r>
    <x v="241"/>
    <x v="4677"/>
    <n v="1181"/>
    <s v="MangoBliss"/>
    <n v="104.288"/>
    <n v="96.363"/>
    <x v="4579"/>
    <m/>
    <m/>
    <m/>
    <m/>
    <x v="12"/>
    <m/>
    <m/>
    <m/>
  </r>
  <r>
    <x v="180"/>
    <x v="4678"/>
    <n v="2459"/>
    <s v="MintCooler"/>
    <n v="136.33199999999999"/>
    <n v="96.363"/>
    <x v="4580"/>
    <m/>
    <m/>
    <m/>
    <m/>
    <x v="12"/>
    <m/>
    <m/>
    <m/>
  </r>
  <r>
    <x v="41"/>
    <x v="4679"/>
    <n v="1846"/>
    <s v="LemonZest"/>
    <n v="137.45599999999999"/>
    <n v="96.363"/>
    <x v="4581"/>
    <m/>
    <m/>
    <m/>
    <m/>
    <x v="12"/>
    <m/>
    <m/>
    <m/>
  </r>
  <r>
    <x v="195"/>
    <x v="4680"/>
    <n v="69"/>
    <s v="CitrusSplash"/>
    <n v="277.43360000000001"/>
    <n v="96.380927999999997"/>
    <x v="4582"/>
    <m/>
    <m/>
    <m/>
    <m/>
    <x v="12"/>
    <m/>
    <m/>
    <m/>
  </r>
  <r>
    <x v="87"/>
    <x v="4681"/>
    <n v="2198"/>
    <s v="BerryBlast"/>
    <n v="63.293599999999998"/>
    <n v="96.380927999999997"/>
    <x v="4583"/>
    <m/>
    <m/>
    <m/>
    <m/>
    <x v="12"/>
    <m/>
    <m/>
    <m/>
  </r>
  <r>
    <x v="76"/>
    <x v="4682"/>
    <n v="989"/>
    <s v="MangoBliss"/>
    <n v="183.49440000000001"/>
    <n v="96.616"/>
    <x v="4584"/>
    <m/>
    <m/>
    <m/>
    <m/>
    <x v="12"/>
    <m/>
    <m/>
    <m/>
  </r>
  <r>
    <x v="189"/>
    <x v="4683"/>
    <n v="2669"/>
    <s v="MintCooler"/>
    <n v="335.2672"/>
    <n v="96.616"/>
    <x v="4585"/>
    <m/>
    <m/>
    <m/>
    <m/>
    <x v="12"/>
    <m/>
    <m/>
    <m/>
  </r>
  <r>
    <x v="163"/>
    <x v="4684"/>
    <n v="1834"/>
    <s v="ChocoDelight"/>
    <n v="150.83840000000001"/>
    <n v="96.647199999999998"/>
    <x v="4586"/>
    <m/>
    <m/>
    <m/>
    <m/>
    <x v="12"/>
    <m/>
    <m/>
    <m/>
  </r>
  <r>
    <x v="201"/>
    <x v="4685"/>
    <n v="2125"/>
    <s v="MintCooler"/>
    <n v="29.58"/>
    <n v="96.811199999999999"/>
    <x v="4587"/>
    <m/>
    <m/>
    <m/>
    <m/>
    <x v="12"/>
    <m/>
    <m/>
    <m/>
  </r>
  <r>
    <x v="253"/>
    <x v="4686"/>
    <n v="2224"/>
    <s v="LemonZest"/>
    <n v="4.7519999999999998"/>
    <n v="96.811199999999999"/>
    <x v="4588"/>
    <m/>
    <m/>
    <m/>
    <m/>
    <x v="12"/>
    <m/>
    <m/>
    <m/>
  </r>
  <r>
    <x v="117"/>
    <x v="4687"/>
    <n v="1251"/>
    <s v="PeachPunch"/>
    <n v="19.364000000000001"/>
    <n v="96.811199999999999"/>
    <x v="4589"/>
    <m/>
    <m/>
    <m/>
    <m/>
    <x v="12"/>
    <m/>
    <m/>
    <m/>
  </r>
  <r>
    <x v="112"/>
    <x v="4688"/>
    <n v="18"/>
    <s v="ChocoDelight"/>
    <n v="20.488"/>
    <n v="96.811199999999999"/>
    <x v="4590"/>
    <m/>
    <m/>
    <m/>
    <m/>
    <x v="12"/>
    <m/>
    <m/>
    <m/>
  </r>
  <r>
    <x v="296"/>
    <x v="4689"/>
    <n v="1852"/>
    <s v="MintCooler"/>
    <n v="48.076000000000001"/>
    <n v="96.811199999999999"/>
    <x v="4591"/>
    <m/>
    <m/>
    <m/>
    <m/>
    <x v="12"/>
    <m/>
    <m/>
    <m/>
  </r>
  <r>
    <x v="320"/>
    <x v="4690"/>
    <n v="1360"/>
    <s v="TropicalTwist"/>
    <n v="49.4"/>
    <n v="96.811199999999999"/>
    <x v="4592"/>
    <m/>
    <m/>
    <m/>
    <m/>
    <x v="12"/>
    <m/>
    <m/>
    <m/>
  </r>
  <r>
    <x v="285"/>
    <x v="4691"/>
    <n v="2256"/>
    <s v="PeachPunch"/>
    <n v="53.695999999999998"/>
    <n v="96.811199999999999"/>
    <x v="4593"/>
    <m/>
    <m/>
    <m/>
    <m/>
    <x v="12"/>
    <m/>
    <m/>
    <m/>
  </r>
  <r>
    <x v="360"/>
    <x v="4692"/>
    <n v="418"/>
    <s v="GingerFizz"/>
    <n v="55.332000000000001"/>
    <n v="96.811199999999999"/>
    <x v="4594"/>
    <m/>
    <m/>
    <m/>
    <m/>
    <x v="12"/>
    <m/>
    <m/>
    <m/>
  </r>
  <r>
    <x v="259"/>
    <x v="4693"/>
    <n v="2354"/>
    <s v="CitrusSplash"/>
    <n v="62.688000000000002"/>
    <n v="96.811199999999999"/>
    <x v="4595"/>
    <m/>
    <m/>
    <m/>
    <m/>
    <x v="12"/>
    <m/>
    <m/>
    <m/>
  </r>
  <r>
    <x v="302"/>
    <x v="4694"/>
    <n v="353"/>
    <s v="FizzBerry"/>
    <n v="66.06"/>
    <n v="96.811199999999999"/>
    <x v="4596"/>
    <m/>
    <m/>
    <m/>
    <m/>
    <x v="12"/>
    <m/>
    <m/>
    <m/>
  </r>
  <r>
    <x v="332"/>
    <x v="4695"/>
    <n v="1843"/>
    <s v="CitrusSplash"/>
    <n v="69.432000000000002"/>
    <n v="96.811199999999999"/>
    <x v="4597"/>
    <m/>
    <m/>
    <m/>
    <m/>
    <x v="12"/>
    <m/>
    <m/>
    <m/>
  </r>
  <r>
    <x v="318"/>
    <x v="4696"/>
    <n v="2240"/>
    <s v="MintCooler"/>
    <n v="70.555999999999997"/>
    <n v="96.811199999999999"/>
    <x v="4598"/>
    <m/>
    <m/>
    <m/>
    <m/>
    <x v="12"/>
    <m/>
    <m/>
    <m/>
  </r>
  <r>
    <x v="182"/>
    <x v="4697"/>
    <n v="1605"/>
    <s v="TropicalTwist"/>
    <n v="93.548000000000002"/>
    <n v="96.811199999999999"/>
    <x v="4599"/>
    <m/>
    <m/>
    <m/>
    <m/>
    <x v="12"/>
    <m/>
    <m/>
    <m/>
  </r>
  <r>
    <x v="303"/>
    <x v="4698"/>
    <n v="2"/>
    <s v="MintCooler"/>
    <n v="100.904"/>
    <n v="96.811199999999999"/>
    <x v="4600"/>
    <m/>
    <m/>
    <m/>
    <m/>
    <x v="12"/>
    <m/>
    <m/>
    <m/>
  </r>
  <r>
    <x v="139"/>
    <x v="4699"/>
    <n v="2287"/>
    <s v="CitrusSplash"/>
    <n v="110.304"/>
    <n v="96.811199999999999"/>
    <x v="4601"/>
    <m/>
    <m/>
    <m/>
    <m/>
    <x v="12"/>
    <m/>
    <m/>
    <m/>
  </r>
  <r>
    <x v="45"/>
    <x v="4700"/>
    <n v="1350"/>
    <s v="LemonZest"/>
    <n v="129.00399999999999"/>
    <n v="96.811199999999999"/>
    <x v="4602"/>
    <m/>
    <m/>
    <m/>
    <m/>
    <x v="12"/>
    <m/>
    <m/>
    <m/>
  </r>
  <r>
    <x v="135"/>
    <x v="4701"/>
    <n v="105"/>
    <s v="ChocoDelight"/>
    <n v="130.12799999999999"/>
    <n v="96.811199999999999"/>
    <x v="4603"/>
    <m/>
    <m/>
    <m/>
    <m/>
    <x v="12"/>
    <m/>
    <m/>
    <m/>
  </r>
  <r>
    <x v="247"/>
    <x v="4702"/>
    <n v="835"/>
    <s v="ChocoDelight"/>
    <n v="131.25200000000001"/>
    <n v="96.811199999999999"/>
    <x v="4604"/>
    <m/>
    <m/>
    <m/>
    <m/>
    <x v="12"/>
    <m/>
    <m/>
    <m/>
  </r>
  <r>
    <x v="245"/>
    <x v="4703"/>
    <n v="837"/>
    <s v="CitrusSplash"/>
    <n v="133.5"/>
    <n v="96.811199999999999"/>
    <x v="4605"/>
    <m/>
    <m/>
    <m/>
    <m/>
    <x v="12"/>
    <m/>
    <m/>
    <m/>
  </r>
  <r>
    <x v="142"/>
    <x v="4704"/>
    <n v="443"/>
    <s v="MangoBliss"/>
    <n v="137.99600000000001"/>
    <n v="96.811199999999999"/>
    <x v="4606"/>
    <m/>
    <m/>
    <m/>
    <m/>
    <x v="12"/>
    <m/>
    <m/>
    <m/>
  </r>
  <r>
    <x v="251"/>
    <x v="4705"/>
    <n v="1705"/>
    <s v="FizzBerry"/>
    <n v="173.68799999999999"/>
    <n v="96.811199999999999"/>
    <x v="4607"/>
    <m/>
    <m/>
    <m/>
    <m/>
    <x v="12"/>
    <m/>
    <m/>
    <m/>
  </r>
  <r>
    <x v="147"/>
    <x v="4706"/>
    <n v="1279"/>
    <s v="GingerFizz"/>
    <n v="179.04400000000001"/>
    <n v="96.811199999999999"/>
    <x v="4608"/>
    <m/>
    <m/>
    <m/>
    <m/>
    <x v="12"/>
    <m/>
    <m/>
    <m/>
  </r>
  <r>
    <x v="311"/>
    <x v="4707"/>
    <n v="2425"/>
    <s v="PeachPunch"/>
    <n v="196.55600000000001"/>
    <n v="96.811199999999999"/>
    <x v="4609"/>
    <m/>
    <m/>
    <m/>
    <m/>
    <x v="12"/>
    <m/>
    <m/>
    <m/>
  </r>
  <r>
    <x v="101"/>
    <x v="4708"/>
    <n v="1457"/>
    <s v="MintCooler"/>
    <n v="542.86368000000004"/>
    <n v="96.961280000000002"/>
    <x v="4610"/>
    <m/>
    <m/>
    <m/>
    <m/>
    <x v="12"/>
    <m/>
    <m/>
    <m/>
  </r>
  <r>
    <x v="157"/>
    <x v="4709"/>
    <n v="1755"/>
    <s v="TropicalTwist"/>
    <n v="242.49279999999999"/>
    <n v="97.123519999999999"/>
    <x v="4611"/>
    <m/>
    <m/>
    <m/>
    <m/>
    <x v="12"/>
    <m/>
    <m/>
    <m/>
  </r>
  <r>
    <x v="336"/>
    <x v="4710"/>
    <n v="1116"/>
    <s v="PeachPunch"/>
    <n v="101.7664"/>
    <n v="97.177599999999998"/>
    <x v="4612"/>
    <m/>
    <m/>
    <m/>
    <m/>
    <x v="12"/>
    <m/>
    <m/>
    <m/>
  </r>
  <r>
    <x v="0"/>
    <x v="4711"/>
    <n v="1045"/>
    <s v="CitrusSplash"/>
    <n v="236.4288"/>
    <n v="97.177599999999998"/>
    <x v="4613"/>
    <m/>
    <m/>
    <m/>
    <m/>
    <x v="12"/>
    <m/>
    <m/>
    <m/>
  </r>
  <r>
    <x v="228"/>
    <x v="4712"/>
    <n v="680"/>
    <s v="GingerFizz"/>
    <n v="7.0279999999999996"/>
    <n v="97.259399999999999"/>
    <x v="4614"/>
    <m/>
    <m/>
    <m/>
    <m/>
    <x v="12"/>
    <m/>
    <m/>
    <m/>
  </r>
  <r>
    <x v="158"/>
    <x v="4713"/>
    <n v="2714"/>
    <s v="TropicalTwist"/>
    <n v="16.891999999999999"/>
    <n v="97.259399999999999"/>
    <x v="4615"/>
    <m/>
    <m/>
    <m/>
    <m/>
    <x v="12"/>
    <m/>
    <m/>
    <m/>
  </r>
  <r>
    <x v="1"/>
    <x v="4714"/>
    <n v="960"/>
    <s v="MangoBliss"/>
    <n v="17.143999999999998"/>
    <n v="97.259399999999999"/>
    <x v="4616"/>
    <m/>
    <m/>
    <m/>
    <m/>
    <x v="12"/>
    <m/>
    <m/>
    <m/>
  </r>
  <r>
    <x v="248"/>
    <x v="4715"/>
    <n v="613"/>
    <s v="FizzBerry"/>
    <n v="20.515999999999998"/>
    <n v="97.259399999999999"/>
    <x v="4617"/>
    <m/>
    <m/>
    <m/>
    <m/>
    <x v="12"/>
    <m/>
    <m/>
    <m/>
  </r>
  <r>
    <x v="178"/>
    <x v="4716"/>
    <n v="909"/>
    <s v="PeachPunch"/>
    <n v="22.196000000000002"/>
    <n v="97.259399999999999"/>
    <x v="4618"/>
    <m/>
    <m/>
    <m/>
    <m/>
    <x v="12"/>
    <m/>
    <m/>
    <m/>
  </r>
  <r>
    <x v="48"/>
    <x v="4717"/>
    <n v="2717"/>
    <s v="LemonZest"/>
    <n v="24.38"/>
    <n v="97.259399999999999"/>
    <x v="4619"/>
    <m/>
    <m/>
    <m/>
    <m/>
    <x v="12"/>
    <m/>
    <m/>
    <m/>
  </r>
  <r>
    <x v="270"/>
    <x v="4718"/>
    <n v="2716"/>
    <s v="ChocoDelight"/>
    <n v="32.311999999999998"/>
    <n v="97.259399999999999"/>
    <x v="4620"/>
    <m/>
    <m/>
    <m/>
    <m/>
    <x v="12"/>
    <m/>
    <m/>
    <m/>
  </r>
  <r>
    <x v="197"/>
    <x v="4719"/>
    <n v="479"/>
    <s v="FizzBerry"/>
    <n v="42.427999999999997"/>
    <n v="97.259399999999999"/>
    <x v="4621"/>
    <m/>
    <m/>
    <m/>
    <m/>
    <x v="12"/>
    <m/>
    <m/>
    <m/>
  </r>
  <r>
    <x v="65"/>
    <x v="4720"/>
    <n v="2626"/>
    <s v="MangoBliss"/>
    <n v="42.996000000000002"/>
    <n v="97.259399999999999"/>
    <x v="4622"/>
    <m/>
    <m/>
    <m/>
    <m/>
    <x v="12"/>
    <m/>
    <m/>
    <m/>
  </r>
  <r>
    <x v="279"/>
    <x v="4721"/>
    <n v="1922"/>
    <s v="FizzBerry"/>
    <n v="46.923999999999999"/>
    <n v="97.259399999999999"/>
    <x v="4623"/>
    <m/>
    <m/>
    <m/>
    <m/>
    <x v="12"/>
    <m/>
    <m/>
    <m/>
  </r>
  <r>
    <x v="268"/>
    <x v="4722"/>
    <n v="485"/>
    <s v="FizzBerry"/>
    <n v="67.724000000000004"/>
    <n v="97.259399999999999"/>
    <x v="4624"/>
    <m/>
    <m/>
    <m/>
    <m/>
    <x v="12"/>
    <m/>
    <m/>
    <m/>
  </r>
  <r>
    <x v="204"/>
    <x v="4723"/>
    <n v="936"/>
    <s v="CitrusSplash"/>
    <n v="70.808000000000007"/>
    <n v="97.259399999999999"/>
    <x v="4625"/>
    <m/>
    <m/>
    <m/>
    <m/>
    <x v="12"/>
    <m/>
    <m/>
    <m/>
  </r>
  <r>
    <x v="186"/>
    <x v="4724"/>
    <n v="2498"/>
    <s v="ChocoDelight"/>
    <n v="76.147999999999996"/>
    <n v="97.259399999999999"/>
    <x v="4626"/>
    <m/>
    <m/>
    <m/>
    <m/>
    <x v="12"/>
    <m/>
    <m/>
    <m/>
  </r>
  <r>
    <x v="81"/>
    <x v="4725"/>
    <n v="539"/>
    <s v="PeachPunch"/>
    <n v="83.46"/>
    <n v="97.259399999999999"/>
    <x v="4627"/>
    <m/>
    <m/>
    <m/>
    <m/>
    <x v="12"/>
    <m/>
    <m/>
    <m/>
  </r>
  <r>
    <x v="212"/>
    <x v="4726"/>
    <n v="137"/>
    <s v="LemonZest"/>
    <n v="94.016000000000005"/>
    <n v="97.259399999999999"/>
    <x v="4628"/>
    <m/>
    <m/>
    <m/>
    <m/>
    <x v="12"/>
    <m/>
    <m/>
    <m/>
  </r>
  <r>
    <x v="330"/>
    <x v="4727"/>
    <n v="1538"/>
    <s v="GingerFizz"/>
    <n v="98.188000000000002"/>
    <n v="97.259399999999999"/>
    <x v="4629"/>
    <m/>
    <m/>
    <m/>
    <m/>
    <x v="12"/>
    <m/>
    <m/>
    <m/>
  </r>
  <r>
    <x v="247"/>
    <x v="4728"/>
    <n v="530"/>
    <s v="ChocoDelight"/>
    <n v="99.751999999999995"/>
    <n v="97.259399999999999"/>
    <x v="4630"/>
    <m/>
    <m/>
    <m/>
    <m/>
    <x v="12"/>
    <m/>
    <m/>
    <m/>
  </r>
  <r>
    <x v="130"/>
    <x v="4729"/>
    <n v="2114"/>
    <s v="MangoBliss"/>
    <n v="104.816"/>
    <n v="97.259399999999999"/>
    <x v="4631"/>
    <m/>
    <m/>
    <m/>
    <m/>
    <x v="12"/>
    <m/>
    <m/>
    <m/>
  </r>
  <r>
    <x v="74"/>
    <x v="4730"/>
    <n v="1473"/>
    <s v="LemonZest"/>
    <n v="120.55200000000001"/>
    <n v="97.259399999999999"/>
    <x v="4632"/>
    <m/>
    <m/>
    <m/>
    <m/>
    <x v="12"/>
    <m/>
    <m/>
    <m/>
  </r>
  <r>
    <x v="361"/>
    <x v="4731"/>
    <n v="293"/>
    <s v="LemonZest"/>
    <n v="128.41999999999999"/>
    <n v="97.259399999999999"/>
    <x v="4633"/>
    <m/>
    <m/>
    <m/>
    <m/>
    <x v="12"/>
    <m/>
    <m/>
    <m/>
  </r>
  <r>
    <x v="114"/>
    <x v="4732"/>
    <n v="946"/>
    <s v="TropicalTwist"/>
    <n v="134.06399999999999"/>
    <n v="97.259399999999999"/>
    <x v="4634"/>
    <m/>
    <m/>
    <m/>
    <m/>
    <x v="12"/>
    <m/>
    <m/>
    <m/>
  </r>
  <r>
    <x v="299"/>
    <x v="4733"/>
    <n v="2489"/>
    <s v="CitrusSplash"/>
    <n v="141.072"/>
    <n v="97.259399999999999"/>
    <x v="4635"/>
    <m/>
    <m/>
    <m/>
    <m/>
    <x v="12"/>
    <m/>
    <m/>
    <m/>
  </r>
  <r>
    <x v="288"/>
    <x v="4734"/>
    <n v="2833"/>
    <s v="MintCooler"/>
    <n v="205.68"/>
    <n v="97.259399999999999"/>
    <x v="4636"/>
    <m/>
    <m/>
    <m/>
    <m/>
    <x v="12"/>
    <m/>
    <m/>
    <m/>
  </r>
  <r>
    <x v="346"/>
    <x v="4735"/>
    <n v="1882"/>
    <s v="MintCooler"/>
    <n v="223.10720000000001"/>
    <n v="97.619600000000005"/>
    <x v="4637"/>
    <m/>
    <m/>
    <m/>
    <m/>
    <x v="12"/>
    <m/>
    <m/>
    <m/>
  </r>
  <r>
    <x v="214"/>
    <x v="4736"/>
    <n v="80"/>
    <s v="FizzBerry"/>
    <n v="9.2919999999999998"/>
    <n v="97.707599999999999"/>
    <x v="4638"/>
    <m/>
    <m/>
    <m/>
    <m/>
    <x v="12"/>
    <m/>
    <m/>
    <m/>
  </r>
  <r>
    <x v="154"/>
    <x v="4737"/>
    <n v="455"/>
    <s v="MintCooler"/>
    <n v="9.3840000000000003"/>
    <n v="97.707599999999999"/>
    <x v="4639"/>
    <m/>
    <m/>
    <m/>
    <m/>
    <x v="12"/>
    <m/>
    <m/>
    <m/>
  </r>
  <r>
    <x v="44"/>
    <x v="4738"/>
    <n v="2419"/>
    <s v="LemonZest"/>
    <n v="16.559999999999999"/>
    <n v="97.707599999999999"/>
    <x v="4640"/>
    <m/>
    <m/>
    <m/>
    <m/>
    <x v="12"/>
    <m/>
    <m/>
    <m/>
  </r>
  <r>
    <x v="255"/>
    <x v="4739"/>
    <n v="2607"/>
    <s v="GingerFizz"/>
    <n v="19.228000000000002"/>
    <n v="97.707599999999999"/>
    <x v="4641"/>
    <m/>
    <m/>
    <m/>
    <m/>
    <x v="12"/>
    <m/>
    <m/>
    <m/>
  </r>
  <r>
    <x v="206"/>
    <x v="4740"/>
    <n v="1682"/>
    <s v="LemonZest"/>
    <n v="20.532"/>
    <n v="97.707599999999999"/>
    <x v="4642"/>
    <m/>
    <m/>
    <m/>
    <m/>
    <x v="12"/>
    <m/>
    <m/>
    <m/>
  </r>
  <r>
    <x v="251"/>
    <x v="4741"/>
    <n v="1270"/>
    <s v="FizzBerry"/>
    <n v="21.324000000000002"/>
    <n v="97.707599999999999"/>
    <x v="4643"/>
    <m/>
    <m/>
    <m/>
    <m/>
    <x v="12"/>
    <m/>
    <m/>
    <m/>
  </r>
  <r>
    <x v="152"/>
    <x v="4742"/>
    <n v="2848"/>
    <s v="MintCooler"/>
    <n v="22.18"/>
    <n v="97.707599999999999"/>
    <x v="4644"/>
    <m/>
    <m/>
    <m/>
    <m/>
    <x v="12"/>
    <m/>
    <m/>
    <m/>
  </r>
  <r>
    <x v="89"/>
    <x v="4743"/>
    <n v="210"/>
    <s v="LemonZest"/>
    <n v="35.667999999999999"/>
    <n v="97.707599999999999"/>
    <x v="4645"/>
    <m/>
    <m/>
    <m/>
    <m/>
    <x v="12"/>
    <m/>
    <m/>
    <m/>
  </r>
  <r>
    <x v="249"/>
    <x v="4744"/>
    <n v="1082"/>
    <s v="FizzBerry"/>
    <n v="69.388000000000005"/>
    <n v="97.707599999999999"/>
    <x v="4646"/>
    <m/>
    <m/>
    <m/>
    <m/>
    <x v="12"/>
    <m/>
    <m/>
    <m/>
  </r>
  <r>
    <x v="45"/>
    <x v="4745"/>
    <n v="422"/>
    <s v="ChocoDelight"/>
    <n v="73.176000000000002"/>
    <n v="97.707599999999999"/>
    <x v="4647"/>
    <m/>
    <m/>
    <m/>
    <m/>
    <x v="12"/>
    <m/>
    <m/>
    <m/>
  </r>
  <r>
    <x v="275"/>
    <x v="4746"/>
    <n v="1076"/>
    <s v="FizzBerry"/>
    <n v="78.98"/>
    <n v="97.707599999999999"/>
    <x v="4648"/>
    <m/>
    <m/>
    <m/>
    <m/>
    <x v="12"/>
    <m/>
    <m/>
    <m/>
  </r>
  <r>
    <x v="6"/>
    <x v="4747"/>
    <n v="2083"/>
    <s v="LemonZest"/>
    <n v="174.988"/>
    <n v="97.707599999999999"/>
    <x v="4649"/>
    <m/>
    <m/>
    <m/>
    <m/>
    <x v="12"/>
    <m/>
    <m/>
    <m/>
  </r>
  <r>
    <x v="163"/>
    <x v="4748"/>
    <n v="1639"/>
    <s v="ChocoDelight"/>
    <n v="388.16640000000001"/>
    <n v="97.905600000000007"/>
    <x v="4650"/>
    <m/>
    <m/>
    <m/>
    <m/>
    <x v="12"/>
    <m/>
    <m/>
    <m/>
  </r>
  <r>
    <x v="84"/>
    <x v="4749"/>
    <n v="2629"/>
    <s v="FizzBerry"/>
    <n v="279.93599999999998"/>
    <n v="97.994"/>
    <x v="4651"/>
    <m/>
    <m/>
    <m/>
    <m/>
    <x v="12"/>
    <m/>
    <m/>
    <m/>
  </r>
  <r>
    <x v="147"/>
    <x v="4750"/>
    <n v="2014"/>
    <s v="GingerFizz"/>
    <n v="77.796000000000006"/>
    <n v="98.155799999999999"/>
    <x v="4652"/>
    <m/>
    <m/>
    <m/>
    <m/>
    <x v="12"/>
    <m/>
    <m/>
    <m/>
  </r>
  <r>
    <x v="64"/>
    <x v="4751"/>
    <n v="2583"/>
    <s v="CitrusSplash"/>
    <n v="84.54"/>
    <n v="98.155799999999999"/>
    <x v="4653"/>
    <m/>
    <m/>
    <m/>
    <m/>
    <x v="12"/>
    <m/>
    <m/>
    <m/>
  </r>
  <r>
    <x v="319"/>
    <x v="4752"/>
    <n v="929"/>
    <s v="CitrusSplash"/>
    <n v="103.648"/>
    <n v="98.155799999999999"/>
    <x v="4654"/>
    <m/>
    <m/>
    <m/>
    <m/>
    <x v="12"/>
    <m/>
    <m/>
    <m/>
  </r>
  <r>
    <x v="270"/>
    <x v="4753"/>
    <n v="2381"/>
    <s v="FizzBerry"/>
    <n v="4.7359999999999998"/>
    <n v="98.155799999999999"/>
    <x v="4655"/>
    <m/>
    <m/>
    <m/>
    <m/>
    <x v="12"/>
    <m/>
    <m/>
    <m/>
  </r>
  <r>
    <x v="71"/>
    <x v="4754"/>
    <n v="2108"/>
    <s v="MangoBliss"/>
    <n v="13.772"/>
    <n v="98.155799999999999"/>
    <x v="4656"/>
    <m/>
    <m/>
    <m/>
    <m/>
    <x v="12"/>
    <m/>
    <m/>
    <m/>
  </r>
  <r>
    <x v="56"/>
    <x v="4755"/>
    <n v="2554"/>
    <s v="MangoBliss"/>
    <n v="18.224"/>
    <n v="98.155799999999999"/>
    <x v="4657"/>
    <m/>
    <m/>
    <m/>
    <m/>
    <x v="12"/>
    <m/>
    <m/>
    <m/>
  </r>
  <r>
    <x v="316"/>
    <x v="4756"/>
    <n v="2486"/>
    <s v="MangoBliss"/>
    <n v="18.867999999999999"/>
    <n v="98.155799999999999"/>
    <x v="4658"/>
    <m/>
    <m/>
    <m/>
    <m/>
    <x v="12"/>
    <m/>
    <m/>
    <m/>
  </r>
  <r>
    <x v="144"/>
    <x v="4757"/>
    <n v="2447"/>
    <s v="ChocoDelight"/>
    <n v="21.867999999999999"/>
    <n v="98.155799999999999"/>
    <x v="4659"/>
    <m/>
    <m/>
    <m/>
    <m/>
    <x v="12"/>
    <m/>
    <m/>
    <m/>
  </r>
  <r>
    <x v="162"/>
    <x v="4758"/>
    <n v="2562"/>
    <s v="FizzBerry"/>
    <n v="33.479999999999997"/>
    <n v="98.155799999999999"/>
    <x v="4660"/>
    <m/>
    <m/>
    <m/>
    <m/>
    <x v="12"/>
    <m/>
    <m/>
    <m/>
  </r>
  <r>
    <x v="32"/>
    <x v="4759"/>
    <n v="2461"/>
    <s v="GingerFizz"/>
    <n v="34.735999999999997"/>
    <n v="98.155799999999999"/>
    <x v="4661"/>
    <m/>
    <m/>
    <m/>
    <m/>
    <x v="12"/>
    <m/>
    <m/>
    <m/>
  </r>
  <r>
    <x v="246"/>
    <x v="4760"/>
    <n v="1757"/>
    <s v="LemonZest"/>
    <n v="37.576000000000001"/>
    <n v="98.155799999999999"/>
    <x v="4662"/>
    <m/>
    <m/>
    <m/>
    <m/>
    <x v="12"/>
    <m/>
    <m/>
    <m/>
  </r>
  <r>
    <x v="215"/>
    <x v="4761"/>
    <n v="2632"/>
    <s v="ChocoDelight"/>
    <n v="39.1"/>
    <n v="98.155799999999999"/>
    <x v="4663"/>
    <m/>
    <m/>
    <m/>
    <m/>
    <x v="12"/>
    <m/>
    <m/>
    <m/>
  </r>
  <r>
    <x v="55"/>
    <x v="4762"/>
    <n v="2791"/>
    <s v="PeachPunch"/>
    <n v="54.835999999999999"/>
    <n v="98.155799999999999"/>
    <x v="4664"/>
    <m/>
    <m/>
    <m/>
    <m/>
    <x v="12"/>
    <m/>
    <m/>
    <m/>
  </r>
  <r>
    <x v="24"/>
    <x v="4763"/>
    <n v="1215"/>
    <s v="MintCooler"/>
    <n v="88.555999999999997"/>
    <n v="98.155799999999999"/>
    <x v="4665"/>
    <m/>
    <m/>
    <m/>
    <m/>
    <x v="12"/>
    <m/>
    <m/>
    <m/>
  </r>
  <r>
    <x v="186"/>
    <x v="4764"/>
    <n v="1700"/>
    <s v="TropicalTwist"/>
    <n v="90.804000000000002"/>
    <n v="98.155799999999999"/>
    <x v="4666"/>
    <m/>
    <m/>
    <m/>
    <m/>
    <x v="12"/>
    <m/>
    <m/>
    <m/>
  </r>
  <r>
    <x v="342"/>
    <x v="4765"/>
    <n v="1420"/>
    <s v="PeachPunch"/>
    <n v="102.044"/>
    <n v="98.155799999999999"/>
    <x v="4667"/>
    <m/>
    <m/>
    <m/>
    <m/>
    <x v="12"/>
    <m/>
    <m/>
    <m/>
  </r>
  <r>
    <x v="200"/>
    <x v="4766"/>
    <n v="2127"/>
    <s v="CitrusSplash"/>
    <n v="103.16800000000001"/>
    <n v="98.155799999999999"/>
    <x v="4668"/>
    <m/>
    <m/>
    <m/>
    <m/>
    <x v="12"/>
    <m/>
    <m/>
    <m/>
  </r>
  <r>
    <x v="210"/>
    <x v="4767"/>
    <n v="1945"/>
    <s v="PeachPunch"/>
    <n v="108.14400000000001"/>
    <n v="98.155799999999999"/>
    <x v="4669"/>
    <m/>
    <m/>
    <m/>
    <m/>
    <x v="12"/>
    <m/>
    <m/>
    <m/>
  </r>
  <r>
    <x v="23"/>
    <x v="4768"/>
    <n v="1587"/>
    <s v="CitrusSplash"/>
    <n v="110.976"/>
    <n v="98.155799999999999"/>
    <x v="4670"/>
    <m/>
    <m/>
    <m/>
    <m/>
    <x v="12"/>
    <m/>
    <m/>
    <m/>
  </r>
  <r>
    <x v="59"/>
    <x v="4769"/>
    <n v="448"/>
    <s v="GingerFizz"/>
    <n v="113.764"/>
    <n v="98.155799999999999"/>
    <x v="4671"/>
    <m/>
    <m/>
    <m/>
    <m/>
    <x v="12"/>
    <m/>
    <m/>
    <m/>
  </r>
  <r>
    <x v="88"/>
    <x v="4770"/>
    <n v="2579"/>
    <s v="FizzBerry"/>
    <n v="138.49199999999999"/>
    <n v="98.155799999999999"/>
    <x v="4672"/>
    <m/>
    <m/>
    <m/>
    <m/>
    <x v="12"/>
    <m/>
    <m/>
    <m/>
  </r>
  <r>
    <x v="44"/>
    <x v="4771"/>
    <n v="1226"/>
    <s v="MintCooler"/>
    <n v="194.3296"/>
    <n v="98.165599999999998"/>
    <x v="4673"/>
    <m/>
    <m/>
    <m/>
    <m/>
    <x v="12"/>
    <m/>
    <m/>
    <m/>
  </r>
  <r>
    <x v="55"/>
    <x v="4772"/>
    <n v="2561"/>
    <s v="FizzBerry"/>
    <n v="230.57599999999999"/>
    <n v="98.165599999999998"/>
    <x v="4674"/>
    <m/>
    <m/>
    <m/>
    <m/>
    <x v="12"/>
    <m/>
    <m/>
    <m/>
  </r>
  <r>
    <x v="266"/>
    <x v="4773"/>
    <n v="1055"/>
    <s v="BerryBlast"/>
    <n v="7.0919999999999996"/>
    <n v="98.245440000000002"/>
    <x v="4675"/>
    <m/>
    <m/>
    <m/>
    <m/>
    <x v="12"/>
    <m/>
    <m/>
    <m/>
  </r>
  <r>
    <x v="299"/>
    <x v="4774"/>
    <n v="1778"/>
    <s v="BerryBlast"/>
    <n v="24.38"/>
    <n v="98.245440000000002"/>
    <x v="4676"/>
    <m/>
    <m/>
    <m/>
    <m/>
    <x v="12"/>
    <m/>
    <m/>
    <m/>
  </r>
  <r>
    <x v="200"/>
    <x v="4775"/>
    <n v="2339"/>
    <s v="BerryBlast"/>
    <n v="42.363999999999997"/>
    <n v="98.245440000000002"/>
    <x v="4677"/>
    <m/>
    <m/>
    <m/>
    <m/>
    <x v="12"/>
    <m/>
    <m/>
    <m/>
  </r>
  <r>
    <x v="301"/>
    <x v="4776"/>
    <n v="538"/>
    <s v="BerryBlast"/>
    <n v="47.984000000000002"/>
    <n v="98.245440000000002"/>
    <x v="4678"/>
    <m/>
    <m/>
    <m/>
    <m/>
    <x v="12"/>
    <m/>
    <m/>
    <m/>
  </r>
  <r>
    <x v="32"/>
    <x v="4777"/>
    <n v="2440"/>
    <s v="CitrusSplash"/>
    <n v="91.142399999999995"/>
    <n v="98.352800000000002"/>
    <x v="4679"/>
    <m/>
    <m/>
    <m/>
    <m/>
    <x v="12"/>
    <m/>
    <m/>
    <m/>
  </r>
  <r>
    <x v="83"/>
    <x v="4778"/>
    <n v="921"/>
    <s v="MintCooler"/>
    <n v="166.52160000000001"/>
    <n v="98.436000000000007"/>
    <x v="4680"/>
    <m/>
    <m/>
    <m/>
    <m/>
    <x v="12"/>
    <m/>
    <m/>
    <m/>
  </r>
  <r>
    <x v="95"/>
    <x v="4779"/>
    <n v="1948"/>
    <s v="FizzBerry"/>
    <n v="127.0784"/>
    <n v="98.508799999999994"/>
    <x v="4681"/>
    <m/>
    <m/>
    <m/>
    <m/>
    <x v="12"/>
    <m/>
    <m/>
    <m/>
  </r>
  <r>
    <x v="283"/>
    <x v="4780"/>
    <n v="2049"/>
    <s v="TropicalTwist"/>
    <n v="106.6688"/>
    <n v="98.508799999999994"/>
    <x v="4682"/>
    <m/>
    <m/>
    <m/>
    <m/>
    <x v="12"/>
    <m/>
    <m/>
    <m/>
  </r>
  <r>
    <x v="305"/>
    <x v="4781"/>
    <n v="1573"/>
    <s v="ChocoDelight"/>
    <n v="9.3360000000000003"/>
    <n v="98.603999999999999"/>
    <x v="4683"/>
    <m/>
    <m/>
    <m/>
    <m/>
    <x v="12"/>
    <m/>
    <m/>
    <m/>
  </r>
  <r>
    <x v="328"/>
    <x v="4782"/>
    <n v="2397"/>
    <s v="ChocoDelight"/>
    <n v="20.576000000000001"/>
    <n v="98.603999999999999"/>
    <x v="4684"/>
    <m/>
    <m/>
    <m/>
    <m/>
    <x v="12"/>
    <m/>
    <m/>
    <m/>
  </r>
  <r>
    <x v="141"/>
    <x v="4783"/>
    <n v="163"/>
    <s v="PeachPunch"/>
    <n v="26.632000000000001"/>
    <n v="98.603999999999999"/>
    <x v="4685"/>
    <m/>
    <m/>
    <m/>
    <m/>
    <x v="12"/>
    <m/>
    <m/>
    <m/>
  </r>
  <r>
    <x v="156"/>
    <x v="4784"/>
    <n v="2674"/>
    <s v="TropicalTwist"/>
    <n v="30.004000000000001"/>
    <n v="98.603999999999999"/>
    <x v="4686"/>
    <m/>
    <m/>
    <m/>
    <m/>
    <x v="12"/>
    <m/>
    <m/>
    <m/>
  </r>
  <r>
    <x v="242"/>
    <x v="4785"/>
    <n v="2450"/>
    <s v="LemonZest"/>
    <n v="37.872"/>
    <n v="98.603999999999999"/>
    <x v="4687"/>
    <m/>
    <m/>
    <m/>
    <m/>
    <x v="12"/>
    <m/>
    <m/>
    <m/>
  </r>
  <r>
    <x v="192"/>
    <x v="4786"/>
    <n v="192"/>
    <s v="ChocoDelight"/>
    <n v="62.164000000000001"/>
    <n v="98.603999999999999"/>
    <x v="4688"/>
    <m/>
    <m/>
    <m/>
    <m/>
    <x v="12"/>
    <m/>
    <m/>
    <m/>
  </r>
  <r>
    <x v="169"/>
    <x v="4787"/>
    <n v="1748"/>
    <s v="PeachPunch"/>
    <n v="65.384"/>
    <n v="98.603999999999999"/>
    <x v="4689"/>
    <m/>
    <m/>
    <m/>
    <m/>
    <x v="12"/>
    <m/>
    <m/>
    <m/>
  </r>
  <r>
    <x v="329"/>
    <x v="4788"/>
    <n v="866"/>
    <s v="PeachPunch"/>
    <n v="70.031999999999996"/>
    <n v="98.603999999999999"/>
    <x v="4690"/>
    <m/>
    <m/>
    <m/>
    <m/>
    <x v="12"/>
    <m/>
    <m/>
    <m/>
  </r>
  <r>
    <x v="355"/>
    <x v="4789"/>
    <n v="528"/>
    <s v="TropicalTwist"/>
    <n v="72.28"/>
    <n v="98.603999999999999"/>
    <x v="4691"/>
    <m/>
    <m/>
    <m/>
    <m/>
    <x v="12"/>
    <m/>
    <m/>
    <m/>
  </r>
  <r>
    <x v="49"/>
    <x v="4790"/>
    <n v="2695"/>
    <s v="MangoBliss"/>
    <n v="74.528000000000006"/>
    <n v="98.603999999999999"/>
    <x v="4692"/>
    <m/>
    <m/>
    <m/>
    <m/>
    <x v="12"/>
    <m/>
    <m/>
    <m/>
  </r>
  <r>
    <x v="363"/>
    <x v="4791"/>
    <n v="1929"/>
    <s v="GingerFizz"/>
    <n v="76.087999999999994"/>
    <n v="98.603999999999999"/>
    <x v="4693"/>
    <m/>
    <m/>
    <m/>
    <m/>
    <x v="12"/>
    <m/>
    <m/>
    <m/>
  </r>
  <r>
    <x v="191"/>
    <x v="4792"/>
    <n v="68"/>
    <s v="PeachPunch"/>
    <n v="89.575999999999993"/>
    <n v="98.603999999999999"/>
    <x v="4694"/>
    <m/>
    <m/>
    <m/>
    <m/>
    <x v="12"/>
    <m/>
    <m/>
    <m/>
  </r>
  <r>
    <x v="67"/>
    <x v="4793"/>
    <n v="1454"/>
    <s v="GingerFizz"/>
    <n v="96.32"/>
    <n v="98.603999999999999"/>
    <x v="4695"/>
    <m/>
    <m/>
    <m/>
    <m/>
    <x v="12"/>
    <m/>
    <m/>
    <m/>
  </r>
  <r>
    <x v="298"/>
    <x v="4794"/>
    <n v="1439"/>
    <s v="GingerFizz"/>
    <n v="98.132000000000005"/>
    <n v="98.603999999999999"/>
    <x v="4696"/>
    <m/>
    <m/>
    <m/>
    <m/>
    <x v="12"/>
    <m/>
    <m/>
    <m/>
  </r>
  <r>
    <x v="26"/>
    <x v="4795"/>
    <n v="2156"/>
    <s v="ChocoDelight"/>
    <n v="100.38"/>
    <n v="98.603999999999999"/>
    <x v="4697"/>
    <m/>
    <m/>
    <m/>
    <m/>
    <x v="12"/>
    <m/>
    <m/>
    <m/>
  </r>
  <r>
    <x v="31"/>
    <x v="4796"/>
    <n v="1508"/>
    <s v="GingerFizz"/>
    <n v="107.56"/>
    <n v="98.603999999999999"/>
    <x v="4698"/>
    <m/>
    <m/>
    <m/>
    <m/>
    <x v="12"/>
    <m/>
    <m/>
    <m/>
  </r>
  <r>
    <x v="240"/>
    <x v="4797"/>
    <n v="2433"/>
    <s v="FizzBerry"/>
    <n v="131.16399999999999"/>
    <n v="98.603999999999999"/>
    <x v="4699"/>
    <m/>
    <m/>
    <m/>
    <m/>
    <x v="12"/>
    <m/>
    <m/>
    <m/>
  </r>
  <r>
    <x v="102"/>
    <x v="4798"/>
    <n v="1547"/>
    <s v="FizzBerry"/>
    <n v="144.63200000000001"/>
    <n v="98.603999999999999"/>
    <x v="4700"/>
    <m/>
    <m/>
    <m/>
    <m/>
    <x v="12"/>
    <m/>
    <m/>
    <m/>
  </r>
  <r>
    <x v="53"/>
    <x v="4799"/>
    <n v="1693"/>
    <s v="ChocoDelight"/>
    <n v="235.28"/>
    <n v="98.829120000000003"/>
    <x v="4701"/>
    <m/>
    <m/>
    <m/>
    <m/>
    <x v="12"/>
    <m/>
    <m/>
    <m/>
  </r>
  <r>
    <x v="195"/>
    <x v="4800"/>
    <n v="1788"/>
    <s v="BerryBlast"/>
    <n v="17.896000000000001"/>
    <n v="98.962559999999996"/>
    <x v="4702"/>
    <m/>
    <m/>
    <m/>
    <m/>
    <x v="12"/>
    <m/>
    <m/>
    <m/>
  </r>
  <r>
    <x v="349"/>
    <x v="4801"/>
    <n v="993"/>
    <s v="BerryBlast"/>
    <n v="22.391999999999999"/>
    <n v="98.962559999999996"/>
    <x v="4703"/>
    <m/>
    <m/>
    <m/>
    <m/>
    <x v="12"/>
    <m/>
    <m/>
    <m/>
  </r>
  <r>
    <x v="115"/>
    <x v="4802"/>
    <n v="41"/>
    <s v="BerryBlast"/>
    <n v="71.703999999999994"/>
    <n v="98.962559999999996"/>
    <x v="4704"/>
    <m/>
    <m/>
    <m/>
    <m/>
    <x v="12"/>
    <m/>
    <m/>
    <m/>
  </r>
  <r>
    <x v="301"/>
    <x v="4803"/>
    <n v="695"/>
    <s v="BerryBlast"/>
    <n v="97.876000000000005"/>
    <n v="98.962559999999996"/>
    <x v="4705"/>
    <m/>
    <m/>
    <m/>
    <m/>
    <x v="12"/>
    <m/>
    <m/>
    <m/>
  </r>
  <r>
    <x v="205"/>
    <x v="4804"/>
    <n v="1056"/>
    <s v="FizzBerry"/>
    <n v="279.30880000000002"/>
    <n v="98.966399999999993"/>
    <x v="4706"/>
    <m/>
    <m/>
    <m/>
    <m/>
    <x v="12"/>
    <m/>
    <m/>
    <m/>
  </r>
  <r>
    <x v="239"/>
    <x v="4805"/>
    <n v="327"/>
    <s v="TropicalTwist"/>
    <n v="148.8896"/>
    <n v="99.023600000000002"/>
    <x v="4707"/>
    <m/>
    <m/>
    <m/>
    <m/>
    <x v="12"/>
    <m/>
    <m/>
    <m/>
  </r>
  <r>
    <x v="189"/>
    <x v="4806"/>
    <n v="1957"/>
    <s v="GingerFizz"/>
    <n v="267.6096"/>
    <n v="99.037120000000002"/>
    <x v="4708"/>
    <m/>
    <m/>
    <m/>
    <m/>
    <x v="12"/>
    <m/>
    <m/>
    <m/>
  </r>
  <r>
    <x v="108"/>
    <x v="4807"/>
    <n v="1055"/>
    <s v="TropicalTwist"/>
    <n v="4.3280000000000003"/>
    <n v="99.052199999999999"/>
    <x v="4709"/>
    <m/>
    <m/>
    <m/>
    <m/>
    <x v="12"/>
    <m/>
    <m/>
    <m/>
  </r>
  <r>
    <x v="71"/>
    <x v="4808"/>
    <n v="655"/>
    <s v="CitrusSplash"/>
    <n v="14.808"/>
    <n v="99.052199999999999"/>
    <x v="4710"/>
    <m/>
    <m/>
    <m/>
    <m/>
    <x v="12"/>
    <m/>
    <m/>
    <m/>
  </r>
  <r>
    <x v="168"/>
    <x v="4809"/>
    <n v="1606"/>
    <s v="MangoBliss"/>
    <n v="15.54"/>
    <n v="99.052199999999999"/>
    <x v="4711"/>
    <m/>
    <m/>
    <m/>
    <m/>
    <x v="12"/>
    <m/>
    <m/>
    <m/>
  </r>
  <r>
    <x v="138"/>
    <x v="4810"/>
    <n v="939"/>
    <s v="MangoBliss"/>
    <n v="18.18"/>
    <n v="99.052199999999999"/>
    <x v="4712"/>
    <m/>
    <m/>
    <m/>
    <m/>
    <x v="12"/>
    <m/>
    <m/>
    <m/>
  </r>
  <r>
    <x v="294"/>
    <x v="4811"/>
    <n v="687"/>
    <s v="TropicalTwist"/>
    <n v="25.655999999999999"/>
    <n v="99.052199999999999"/>
    <x v="4713"/>
    <m/>
    <m/>
    <m/>
    <m/>
    <x v="12"/>
    <m/>
    <m/>
    <m/>
  </r>
  <r>
    <x v="353"/>
    <x v="4812"/>
    <n v="679"/>
    <s v="TropicalTwist"/>
    <n v="32.4"/>
    <n v="99.052199999999999"/>
    <x v="4714"/>
    <m/>
    <m/>
    <m/>
    <m/>
    <x v="12"/>
    <m/>
    <m/>
    <m/>
  </r>
  <r>
    <x v="189"/>
    <x v="4813"/>
    <n v="845"/>
    <s v="ChocoDelight"/>
    <n v="32.792000000000002"/>
    <n v="99.052199999999999"/>
    <x v="4715"/>
    <m/>
    <m/>
    <m/>
    <m/>
    <x v="12"/>
    <m/>
    <m/>
    <m/>
  </r>
  <r>
    <x v="315"/>
    <x v="4814"/>
    <n v="2452"/>
    <s v="PeachPunch"/>
    <n v="33.915999999999997"/>
    <n v="99.052199999999999"/>
    <x v="4716"/>
    <m/>
    <m/>
    <m/>
    <m/>
    <x v="12"/>
    <m/>
    <m/>
    <m/>
  </r>
  <r>
    <x v="226"/>
    <x v="4815"/>
    <n v="2103"/>
    <s v="LemonZest"/>
    <n v="48.136000000000003"/>
    <n v="99.052199999999999"/>
    <x v="4717"/>
    <m/>
    <m/>
    <m/>
    <m/>
    <x v="12"/>
    <m/>
    <m/>
    <m/>
  </r>
  <r>
    <x v="137"/>
    <x v="4816"/>
    <n v="2820"/>
    <s v="MintCooler"/>
    <n v="48.527999999999999"/>
    <n v="99.052199999999999"/>
    <x v="4718"/>
    <m/>
    <m/>
    <m/>
    <m/>
    <x v="12"/>
    <m/>
    <m/>
    <m/>
  </r>
  <r>
    <x v="140"/>
    <x v="4817"/>
    <n v="1393"/>
    <s v="TropicalTwist"/>
    <n v="51.9"/>
    <n v="99.052199999999999"/>
    <x v="4719"/>
    <m/>
    <m/>
    <m/>
    <m/>
    <x v="12"/>
    <m/>
    <m/>
    <m/>
  </r>
  <r>
    <x v="224"/>
    <x v="4818"/>
    <n v="2029"/>
    <s v="TropicalTwist"/>
    <n v="54.148000000000003"/>
    <n v="99.052199999999999"/>
    <x v="4720"/>
    <m/>
    <m/>
    <m/>
    <m/>
    <x v="12"/>
    <m/>
    <m/>
    <m/>
  </r>
  <r>
    <x v="114"/>
    <x v="4819"/>
    <n v="1098"/>
    <s v="MangoBliss"/>
    <n v="66.512"/>
    <n v="99.052199999999999"/>
    <x v="4721"/>
    <m/>
    <m/>
    <m/>
    <m/>
    <x v="12"/>
    <m/>
    <m/>
    <m/>
  </r>
  <r>
    <x v="217"/>
    <x v="4820"/>
    <n v="776"/>
    <s v="LemonZest"/>
    <n v="74.38"/>
    <n v="99.052199999999999"/>
    <x v="4722"/>
    <m/>
    <m/>
    <m/>
    <m/>
    <x v="12"/>
    <m/>
    <m/>
    <m/>
  </r>
  <r>
    <x v="159"/>
    <x v="4821"/>
    <n v="1883"/>
    <s v="CitrusSplash"/>
    <n v="78.876000000000005"/>
    <n v="99.052199999999999"/>
    <x v="4723"/>
    <m/>
    <m/>
    <m/>
    <m/>
    <x v="12"/>
    <m/>
    <m/>
    <m/>
  </r>
  <r>
    <x v="217"/>
    <x v="4822"/>
    <n v="316"/>
    <s v="GingerFizz"/>
    <n v="85.62"/>
    <n v="99.052199999999999"/>
    <x v="4724"/>
    <m/>
    <m/>
    <m/>
    <m/>
    <x v="12"/>
    <m/>
    <m/>
    <m/>
  </r>
  <r>
    <x v="339"/>
    <x v="4823"/>
    <n v="2217"/>
    <s v="MangoBliss"/>
    <n v="88.908000000000001"/>
    <n v="99.052199999999999"/>
    <x v="4725"/>
    <m/>
    <m/>
    <m/>
    <m/>
    <x v="12"/>
    <m/>
    <m/>
    <m/>
  </r>
  <r>
    <x v="154"/>
    <x v="4824"/>
    <n v="1107"/>
    <s v="TropicalTwist"/>
    <n v="91.971999999999994"/>
    <n v="99.052199999999999"/>
    <x v="4726"/>
    <m/>
    <m/>
    <m/>
    <m/>
    <x v="12"/>
    <m/>
    <m/>
    <m/>
  </r>
  <r>
    <x v="342"/>
    <x v="4825"/>
    <n v="1261"/>
    <s v="LemonZest"/>
    <n v="99.84"/>
    <n v="99.052199999999999"/>
    <x v="4727"/>
    <m/>
    <m/>
    <m/>
    <m/>
    <x v="12"/>
    <m/>
    <m/>
    <m/>
  </r>
  <r>
    <x v="83"/>
    <x v="4826"/>
    <n v="1443"/>
    <s v="LemonZest"/>
    <n v="127.208"/>
    <n v="99.052199999999999"/>
    <x v="4728"/>
    <m/>
    <m/>
    <m/>
    <m/>
    <x v="12"/>
    <m/>
    <m/>
    <m/>
  </r>
  <r>
    <x v="336"/>
    <x v="4827"/>
    <n v="2275"/>
    <s v="ChocoDelight"/>
    <n v="129.45599999999999"/>
    <n v="99.052199999999999"/>
    <x v="4729"/>
    <m/>
    <m/>
    <m/>
    <m/>
    <x v="12"/>
    <m/>
    <m/>
    <m/>
  </r>
  <r>
    <x v="192"/>
    <x v="4828"/>
    <n v="607"/>
    <s v="FizzBerry"/>
    <n v="224.51840000000001"/>
    <n v="99.169200000000004"/>
    <x v="4730"/>
    <m/>
    <m/>
    <m/>
    <m/>
    <x v="12"/>
    <m/>
    <m/>
    <m/>
  </r>
  <r>
    <x v="120"/>
    <x v="4829"/>
    <n v="2750"/>
    <s v="MangoBliss"/>
    <n v="271.40159999999997"/>
    <n v="99.252399999999994"/>
    <x v="4731"/>
    <m/>
    <m/>
    <m/>
    <m/>
    <x v="12"/>
    <m/>
    <m/>
    <m/>
  </r>
  <r>
    <x v="38"/>
    <x v="4830"/>
    <n v="784"/>
    <s v="LemonZest"/>
    <n v="618.62976000000003"/>
    <n v="99.268416000000002"/>
    <x v="4732"/>
    <m/>
    <m/>
    <m/>
    <m/>
    <x v="12"/>
    <m/>
    <m/>
    <m/>
  </r>
  <r>
    <x v="132"/>
    <x v="4831"/>
    <n v="1584"/>
    <s v="CitrusSplash"/>
    <n v="208.72"/>
    <n v="99.34496"/>
    <x v="4733"/>
    <m/>
    <m/>
    <m/>
    <m/>
    <x v="12"/>
    <m/>
    <m/>
    <m/>
  </r>
  <r>
    <x v="174"/>
    <x v="4832"/>
    <n v="2699"/>
    <s v="TropicalTwist"/>
    <n v="232.98240000000001"/>
    <n v="99.366799999999998"/>
    <x v="4734"/>
    <m/>
    <m/>
    <m/>
    <m/>
    <x v="12"/>
    <m/>
    <m/>
    <m/>
  </r>
  <r>
    <x v="213"/>
    <x v="4833"/>
    <n v="374"/>
    <s v="CitrusSplash"/>
    <n v="72.671999999999997"/>
    <n v="99.500399999999999"/>
    <x v="4735"/>
    <m/>
    <m/>
    <m/>
    <m/>
    <x v="12"/>
    <m/>
    <m/>
    <m/>
  </r>
  <r>
    <x v="333"/>
    <x v="4834"/>
    <n v="693"/>
    <s v="GingerFizz"/>
    <n v="0.73599999999999999"/>
    <n v="99.500399999999999"/>
    <x v="4736"/>
    <m/>
    <m/>
    <m/>
    <m/>
    <x v="12"/>
    <m/>
    <m/>
    <m/>
  </r>
  <r>
    <x v="195"/>
    <x v="4835"/>
    <n v="2198"/>
    <s v="MangoBliss"/>
    <n v="1.22"/>
    <n v="99.500399999999999"/>
    <x v="4737"/>
    <m/>
    <m/>
    <m/>
    <m/>
    <x v="12"/>
    <m/>
    <m/>
    <m/>
  </r>
  <r>
    <x v="296"/>
    <x v="4836"/>
    <n v="938"/>
    <s v="PeachPunch"/>
    <n v="3.76"/>
    <n v="99.500399999999999"/>
    <x v="4738"/>
    <m/>
    <m/>
    <m/>
    <m/>
    <x v="12"/>
    <m/>
    <m/>
    <m/>
  </r>
  <r>
    <x v="246"/>
    <x v="4837"/>
    <n v="1780"/>
    <s v="PeachPunch"/>
    <n v="9.3800000000000008"/>
    <n v="99.500399999999999"/>
    <x v="4739"/>
    <m/>
    <m/>
    <m/>
    <m/>
    <x v="12"/>
    <m/>
    <m/>
    <m/>
  </r>
  <r>
    <x v="231"/>
    <x v="4838"/>
    <n v="2124"/>
    <s v="MintCooler"/>
    <n v="17.547999999999998"/>
    <n v="99.500399999999999"/>
    <x v="4740"/>
    <m/>
    <m/>
    <m/>
    <m/>
    <x v="12"/>
    <m/>
    <m/>
    <m/>
  </r>
  <r>
    <x v="40"/>
    <x v="4839"/>
    <n v="2386"/>
    <s v="ChocoDelight"/>
    <n v="18.372"/>
    <n v="99.500399999999999"/>
    <x v="4741"/>
    <m/>
    <m/>
    <m/>
    <m/>
    <x v="12"/>
    <m/>
    <m/>
    <m/>
  </r>
  <r>
    <x v="133"/>
    <x v="4840"/>
    <n v="969"/>
    <s v="ChocoDelight"/>
    <n v="20.62"/>
    <n v="99.500399999999999"/>
    <x v="4742"/>
    <m/>
    <m/>
    <m/>
    <m/>
    <x v="12"/>
    <m/>
    <m/>
    <m/>
  </r>
  <r>
    <x v="188"/>
    <x v="4841"/>
    <n v="1226"/>
    <s v="TropicalTwist"/>
    <n v="26.588000000000001"/>
    <n v="99.500399999999999"/>
    <x v="4743"/>
    <m/>
    <m/>
    <m/>
    <m/>
    <x v="12"/>
    <m/>
    <m/>
    <m/>
  </r>
  <r>
    <x v="134"/>
    <x v="4842"/>
    <n v="2615"/>
    <s v="ChocoDelight"/>
    <n v="47.944000000000003"/>
    <n v="99.500399999999999"/>
    <x v="4744"/>
    <m/>
    <m/>
    <m/>
    <m/>
    <x v="12"/>
    <m/>
    <m/>
    <m/>
  </r>
  <r>
    <x v="260"/>
    <x v="4843"/>
    <n v="260"/>
    <s v="ChocoDelight"/>
    <n v="51.607999999999997"/>
    <n v="99.500399999999999"/>
    <x v="4745"/>
    <m/>
    <m/>
    <m/>
    <m/>
    <x v="12"/>
    <m/>
    <m/>
    <m/>
  </r>
  <r>
    <x v="191"/>
    <x v="4844"/>
    <n v="1133"/>
    <s v="FizzBerry"/>
    <n v="58.06"/>
    <n v="99.500399999999999"/>
    <x v="4746"/>
    <m/>
    <m/>
    <m/>
    <m/>
    <x v="12"/>
    <m/>
    <m/>
    <m/>
  </r>
  <r>
    <x v="243"/>
    <x v="4845"/>
    <n v="1828"/>
    <s v="FizzBerry"/>
    <n v="59.183999999999997"/>
    <n v="99.500399999999999"/>
    <x v="4747"/>
    <m/>
    <m/>
    <m/>
    <m/>
    <x v="12"/>
    <m/>
    <m/>
    <m/>
  </r>
  <r>
    <x v="358"/>
    <x v="4846"/>
    <n v="2609"/>
    <s v="MintCooler"/>
    <n v="81.316000000000003"/>
    <n v="99.500399999999999"/>
    <x v="4748"/>
    <m/>
    <m/>
    <m/>
    <m/>
    <x v="12"/>
    <m/>
    <m/>
    <m/>
  </r>
  <r>
    <x v="120"/>
    <x v="4847"/>
    <n v="451"/>
    <s v="PeachPunch"/>
    <n v="87.284000000000006"/>
    <n v="99.500399999999999"/>
    <x v="4749"/>
    <m/>
    <m/>
    <m/>
    <m/>
    <x v="12"/>
    <m/>
    <m/>
    <m/>
  </r>
  <r>
    <x v="267"/>
    <x v="4848"/>
    <n v="2304"/>
    <s v="FizzBerry"/>
    <n v="106.392"/>
    <n v="99.500399999999999"/>
    <x v="4750"/>
    <m/>
    <m/>
    <m/>
    <m/>
    <x v="12"/>
    <m/>
    <m/>
    <m/>
  </r>
  <r>
    <x v="149"/>
    <x v="4849"/>
    <n v="2198"/>
    <s v="ChocoDelight"/>
    <n v="125.5"/>
    <n v="99.500399999999999"/>
    <x v="4751"/>
    <m/>
    <m/>
    <m/>
    <m/>
    <x v="12"/>
    <m/>
    <m/>
    <m/>
  </r>
  <r>
    <x v="189"/>
    <x v="4850"/>
    <n v="994"/>
    <s v="CitrusSplash"/>
    <n v="142.36000000000001"/>
    <n v="99.500399999999999"/>
    <x v="4752"/>
    <m/>
    <m/>
    <m/>
    <m/>
    <x v="12"/>
    <m/>
    <m/>
    <m/>
  </r>
  <r>
    <x v="338"/>
    <x v="4851"/>
    <n v="46"/>
    <s v="MintCooler"/>
    <n v="142.512"/>
    <n v="99.500399999999999"/>
    <x v="4753"/>
    <m/>
    <m/>
    <m/>
    <m/>
    <x v="12"/>
    <m/>
    <m/>
    <m/>
  </r>
  <r>
    <x v="238"/>
    <x v="4852"/>
    <n v="1218"/>
    <s v="BerryBlast"/>
    <n v="80.756"/>
    <n v="99.679680000000005"/>
    <x v="4754"/>
    <m/>
    <m/>
    <m/>
    <m/>
    <x v="12"/>
    <m/>
    <m/>
    <m/>
  </r>
  <r>
    <x v="292"/>
    <x v="4853"/>
    <n v="1073"/>
    <s v="MintCooler"/>
    <n v="122.1408"/>
    <n v="99.683999999999997"/>
    <x v="4755"/>
    <m/>
    <m/>
    <m/>
    <m/>
    <x v="12"/>
    <m/>
    <m/>
    <m/>
  </r>
  <r>
    <x v="179"/>
    <x v="4854"/>
    <n v="2161"/>
    <s v="FizzBerry"/>
    <n v="67.043999999999997"/>
    <n v="99.948599999999999"/>
    <x v="4756"/>
    <m/>
    <m/>
    <m/>
    <m/>
    <x v="12"/>
    <m/>
    <m/>
    <m/>
  </r>
  <r>
    <x v="363"/>
    <x v="4855"/>
    <n v="1636"/>
    <s v="CitrusSplash"/>
    <n v="86.7"/>
    <n v="99.948599999999999"/>
    <x v="4757"/>
    <m/>
    <m/>
    <m/>
    <m/>
    <x v="12"/>
    <m/>
    <m/>
    <m/>
  </r>
  <r>
    <x v="321"/>
    <x v="4856"/>
    <n v="2560"/>
    <s v="TropicalTwist"/>
    <n v="5.42"/>
    <n v="99.948599999999999"/>
    <x v="4758"/>
    <m/>
    <m/>
    <m/>
    <m/>
    <x v="12"/>
    <m/>
    <m/>
    <m/>
  </r>
  <r>
    <x v="357"/>
    <x v="4857"/>
    <n v="1789"/>
    <s v="MangoBliss"/>
    <n v="29.376000000000001"/>
    <n v="99.948599999999999"/>
    <x v="4759"/>
    <m/>
    <m/>
    <m/>
    <m/>
    <x v="12"/>
    <m/>
    <m/>
    <m/>
  </r>
  <r>
    <x v="251"/>
    <x v="4858"/>
    <n v="1709"/>
    <s v="MintCooler"/>
    <n v="38.368000000000002"/>
    <n v="99.948599999999999"/>
    <x v="4760"/>
    <m/>
    <m/>
    <m/>
    <m/>
    <x v="12"/>
    <m/>
    <m/>
    <m/>
  </r>
  <r>
    <x v="292"/>
    <x v="4859"/>
    <n v="719"/>
    <s v="TropicalTwist"/>
    <n v="39.491999999999997"/>
    <n v="99.948599999999999"/>
    <x v="4761"/>
    <m/>
    <m/>
    <m/>
    <m/>
    <x v="12"/>
    <m/>
    <m/>
    <m/>
  </r>
  <r>
    <x v="86"/>
    <x v="4860"/>
    <n v="668"/>
    <s v="TropicalTwist"/>
    <n v="42.56"/>
    <n v="99.948599999999999"/>
    <x v="4762"/>
    <m/>
    <m/>
    <m/>
    <m/>
    <x v="12"/>
    <m/>
    <m/>
    <m/>
  </r>
  <r>
    <x v="134"/>
    <x v="4861"/>
    <n v="1830"/>
    <s v="FizzBerry"/>
    <n v="42.6"/>
    <n v="99.948599999999999"/>
    <x v="4763"/>
    <m/>
    <m/>
    <m/>
    <m/>
    <x v="12"/>
    <m/>
    <m/>
    <m/>
  </r>
  <r>
    <x v="259"/>
    <x v="4862"/>
    <n v="1219"/>
    <s v="MintCooler"/>
    <n v="58.295999999999999"/>
    <n v="99.948599999999999"/>
    <x v="4764"/>
    <m/>
    <m/>
    <m/>
    <m/>
    <x v="12"/>
    <m/>
    <m/>
    <m/>
  </r>
  <r>
    <x v="125"/>
    <x v="4863"/>
    <n v="1029"/>
    <s v="MangoBliss"/>
    <n v="58.6"/>
    <n v="99.948599999999999"/>
    <x v="4765"/>
    <m/>
    <m/>
    <m/>
    <m/>
    <x v="12"/>
    <m/>
    <m/>
    <m/>
  </r>
  <r>
    <x v="171"/>
    <x v="4864"/>
    <n v="1138"/>
    <s v="CitrusSplash"/>
    <n v="59.723999999999997"/>
    <n v="99.948599999999999"/>
    <x v="4766"/>
    <m/>
    <m/>
    <m/>
    <m/>
    <x v="12"/>
    <m/>
    <m/>
    <m/>
  </r>
  <r>
    <x v="56"/>
    <x v="4865"/>
    <n v="1171"/>
    <s v="PeachPunch"/>
    <n v="68.412000000000006"/>
    <n v="99.948599999999999"/>
    <x v="4767"/>
    <m/>
    <m/>
    <m/>
    <m/>
    <x v="12"/>
    <m/>
    <m/>
    <m/>
  </r>
  <r>
    <x v="233"/>
    <x v="4866"/>
    <n v="333"/>
    <s v="MangoBliss"/>
    <n v="74.031999999999996"/>
    <n v="99.948599999999999"/>
    <x v="4768"/>
    <m/>
    <m/>
    <m/>
    <m/>
    <x v="12"/>
    <m/>
    <m/>
    <m/>
  </r>
  <r>
    <x v="72"/>
    <x v="4867"/>
    <n v="1112"/>
    <s v="GingerFizz"/>
    <n v="84.1"/>
    <n v="99.948599999999999"/>
    <x v="4769"/>
    <m/>
    <m/>
    <m/>
    <m/>
    <x v="12"/>
    <m/>
    <m/>
    <m/>
  </r>
  <r>
    <x v="269"/>
    <x v="4868"/>
    <n v="965"/>
    <s v="GingerFizz"/>
    <n v="87.823999999999998"/>
    <n v="99.948599999999999"/>
    <x v="4770"/>
    <m/>
    <m/>
    <m/>
    <m/>
    <x v="12"/>
    <m/>
    <m/>
    <m/>
  </r>
  <r>
    <x v="70"/>
    <x v="4869"/>
    <n v="2632"/>
    <s v="PeachPunch"/>
    <n v="93.14"/>
    <n v="99.948599999999999"/>
    <x v="4771"/>
    <m/>
    <m/>
    <m/>
    <m/>
    <x v="12"/>
    <m/>
    <m/>
    <m/>
  </r>
  <r>
    <x v="128"/>
    <x v="4870"/>
    <n v="2411"/>
    <s v="GingerFizz"/>
    <n v="94.263999999999996"/>
    <n v="99.948599999999999"/>
    <x v="4772"/>
    <m/>
    <m/>
    <m/>
    <m/>
    <x v="12"/>
    <m/>
    <m/>
    <m/>
  </r>
  <r>
    <x v="360"/>
    <x v="4871"/>
    <n v="2806"/>
    <s v="GingerFizz"/>
    <n v="108.748"/>
    <n v="99.948599999999999"/>
    <x v="4773"/>
    <m/>
    <m/>
    <m/>
    <m/>
    <x v="12"/>
    <m/>
    <m/>
    <m/>
  </r>
  <r>
    <x v="227"/>
    <x v="4872"/>
    <n v="291"/>
    <s v="TropicalTwist"/>
    <n v="118.84"/>
    <n v="99.948599999999999"/>
    <x v="4774"/>
    <m/>
    <m/>
    <m/>
    <m/>
    <x v="12"/>
    <m/>
    <m/>
    <m/>
  </r>
  <r>
    <x v="77"/>
    <x v="4873"/>
    <n v="1229"/>
    <s v="MangoBliss"/>
    <n v="123.792"/>
    <n v="99.948599999999999"/>
    <x v="4775"/>
    <m/>
    <m/>
    <m/>
    <m/>
    <x v="12"/>
    <m/>
    <m/>
    <m/>
  </r>
  <r>
    <x v="109"/>
    <x v="4874"/>
    <n v="1068"/>
    <s v="PeachPunch"/>
    <n v="548.76921600000003"/>
    <n v="100.38496000000001"/>
    <x v="4776"/>
    <m/>
    <m/>
    <m/>
    <m/>
    <x v="12"/>
    <m/>
    <m/>
    <m/>
  </r>
  <r>
    <x v="46"/>
    <x v="4875"/>
    <n v="2031"/>
    <s v="MintCooler"/>
    <n v="6.3120000000000003"/>
    <n v="100.3968"/>
    <x v="4777"/>
    <m/>
    <m/>
    <m/>
    <m/>
    <x v="12"/>
    <m/>
    <m/>
    <m/>
  </r>
  <r>
    <x v="117"/>
    <x v="4876"/>
    <n v="755"/>
    <s v="CitrusSplash"/>
    <n v="8.3000000000000007"/>
    <n v="100.3968"/>
    <x v="4778"/>
    <m/>
    <m/>
    <m/>
    <m/>
    <x v="12"/>
    <m/>
    <m/>
    <m/>
  </r>
  <r>
    <x v="254"/>
    <x v="4877"/>
    <n v="1715"/>
    <s v="GingerFizz"/>
    <n v="10.548"/>
    <n v="100.3968"/>
    <x v="4779"/>
    <m/>
    <m/>
    <m/>
    <m/>
    <x v="12"/>
    <m/>
    <m/>
    <m/>
  </r>
  <r>
    <x v="119"/>
    <x v="4878"/>
    <n v="2066"/>
    <s v="ChocoDelight"/>
    <n v="11.672000000000001"/>
    <n v="100.3968"/>
    <x v="4780"/>
    <m/>
    <m/>
    <m/>
    <m/>
    <x v="12"/>
    <m/>
    <m/>
    <m/>
  </r>
  <r>
    <x v="248"/>
    <x v="4879"/>
    <n v="60"/>
    <s v="TropicalTwist"/>
    <n v="14.404"/>
    <n v="100.3968"/>
    <x v="4781"/>
    <m/>
    <m/>
    <m/>
    <m/>
    <x v="12"/>
    <m/>
    <m/>
    <m/>
  </r>
  <r>
    <x v="319"/>
    <x v="4880"/>
    <n v="563"/>
    <s v="FizzBerry"/>
    <n v="16.167999999999999"/>
    <n v="100.3968"/>
    <x v="4782"/>
    <m/>
    <m/>
    <m/>
    <m/>
    <x v="12"/>
    <m/>
    <m/>
    <m/>
  </r>
  <r>
    <x v="196"/>
    <x v="4881"/>
    <n v="2179"/>
    <s v="FizzBerry"/>
    <n v="18.416"/>
    <n v="100.3968"/>
    <x v="4783"/>
    <m/>
    <m/>
    <m/>
    <m/>
    <x v="12"/>
    <m/>
    <m/>
    <m/>
  </r>
  <r>
    <x v="325"/>
    <x v="4882"/>
    <n v="2189"/>
    <s v="GingerFizz"/>
    <n v="31.04"/>
    <n v="100.3968"/>
    <x v="4784"/>
    <m/>
    <m/>
    <m/>
    <m/>
    <x v="12"/>
    <m/>
    <m/>
    <m/>
  </r>
  <r>
    <x v="33"/>
    <x v="4883"/>
    <n v="2801"/>
    <s v="LemonZest"/>
    <n v="34.411999999999999"/>
    <n v="100.3968"/>
    <x v="4785"/>
    <m/>
    <m/>
    <m/>
    <m/>
    <x v="12"/>
    <m/>
    <m/>
    <m/>
  </r>
  <r>
    <x v="363"/>
    <x v="4884"/>
    <n v="1925"/>
    <s v="GingerFizz"/>
    <n v="35.276000000000003"/>
    <n v="100.3968"/>
    <x v="4786"/>
    <m/>
    <m/>
    <m/>
    <m/>
    <x v="12"/>
    <m/>
    <m/>
    <m/>
  </r>
  <r>
    <x v="173"/>
    <x v="4885"/>
    <n v="1937"/>
    <s v="PeachPunch"/>
    <n v="38.648000000000003"/>
    <n v="100.3968"/>
    <x v="4787"/>
    <m/>
    <m/>
    <m/>
    <m/>
    <x v="12"/>
    <m/>
    <m/>
    <m/>
  </r>
  <r>
    <x v="110"/>
    <x v="4886"/>
    <n v="2815"/>
    <s v="GingerFizz"/>
    <n v="39.771999999999998"/>
    <n v="100.3968"/>
    <x v="4788"/>
    <m/>
    <m/>
    <m/>
    <m/>
    <x v="12"/>
    <m/>
    <m/>
    <m/>
  </r>
  <r>
    <x v="345"/>
    <x v="4887"/>
    <n v="1244"/>
    <s v="CitrusSplash"/>
    <n v="46.515999999999998"/>
    <n v="100.3968"/>
    <x v="4789"/>
    <m/>
    <m/>
    <m/>
    <m/>
    <x v="12"/>
    <m/>
    <m/>
    <m/>
  </r>
  <r>
    <x v="140"/>
    <x v="4888"/>
    <n v="552"/>
    <s v="PeachPunch"/>
    <n v="70.38"/>
    <n v="100.3968"/>
    <x v="4790"/>
    <m/>
    <m/>
    <m/>
    <m/>
    <x v="12"/>
    <m/>
    <m/>
    <m/>
  </r>
  <r>
    <x v="141"/>
    <x v="4889"/>
    <n v="549"/>
    <s v="MangoBliss"/>
    <n v="72.628"/>
    <n v="100.3968"/>
    <x v="4791"/>
    <m/>
    <m/>
    <m/>
    <m/>
    <x v="12"/>
    <m/>
    <m/>
    <m/>
  </r>
  <r>
    <x v="289"/>
    <x v="4890"/>
    <n v="340"/>
    <s v="MangoBliss"/>
    <n v="76.671999999999997"/>
    <n v="100.3968"/>
    <x v="4792"/>
    <m/>
    <m/>
    <m/>
    <m/>
    <x v="12"/>
    <m/>
    <m/>
    <m/>
  </r>
  <r>
    <x v="161"/>
    <x v="4891"/>
    <n v="2690"/>
    <s v="MangoBliss"/>
    <n v="93.256"/>
    <n v="100.3968"/>
    <x v="4793"/>
    <m/>
    <m/>
    <m/>
    <m/>
    <x v="12"/>
    <m/>
    <m/>
    <m/>
  </r>
  <r>
    <x v="57"/>
    <x v="4892"/>
    <n v="780"/>
    <s v="TropicalTwist"/>
    <n v="104.1"/>
    <n v="100.3968"/>
    <x v="4794"/>
    <m/>
    <m/>
    <m/>
    <m/>
    <x v="12"/>
    <m/>
    <m/>
    <m/>
  </r>
  <r>
    <x v="213"/>
    <x v="4893"/>
    <n v="1144"/>
    <s v="MangoBliss"/>
    <n v="119.892"/>
    <n v="100.3968"/>
    <x v="4795"/>
    <m/>
    <m/>
    <m/>
    <m/>
    <x v="12"/>
    <m/>
    <m/>
    <m/>
  </r>
  <r>
    <x v="28"/>
    <x v="4894"/>
    <n v="2556"/>
    <s v="BerryBlast"/>
    <n v="84.992000000000004"/>
    <n v="100.3968"/>
    <x v="4796"/>
    <m/>
    <m/>
    <m/>
    <m/>
    <x v="12"/>
    <m/>
    <m/>
    <m/>
  </r>
  <r>
    <x v="56"/>
    <x v="4895"/>
    <n v="209"/>
    <s v="BerryBlast"/>
    <n v="93.983999999999995"/>
    <n v="100.3968"/>
    <x v="4797"/>
    <m/>
    <m/>
    <m/>
    <m/>
    <x v="12"/>
    <m/>
    <m/>
    <m/>
  </r>
  <r>
    <x v="345"/>
    <x v="4896"/>
    <n v="2383"/>
    <s v="TropicalTwist"/>
    <n v="126.79600000000001"/>
    <n v="100.3968"/>
    <x v="4798"/>
    <m/>
    <m/>
    <m/>
    <m/>
    <x v="12"/>
    <m/>
    <m/>
    <m/>
  </r>
  <r>
    <x v="316"/>
    <x v="4897"/>
    <n v="3"/>
    <s v="MangoBliss"/>
    <n v="91.086479999999995"/>
    <n v="100.68364800000001"/>
    <x v="4799"/>
    <m/>
    <m/>
    <m/>
    <m/>
    <x v="12"/>
    <m/>
    <m/>
    <m/>
  </r>
  <r>
    <x v="107"/>
    <x v="4898"/>
    <n v="320"/>
    <s v="PeachPunch"/>
    <n v="55.7376"/>
    <n v="100.72920000000001"/>
    <x v="4800"/>
    <m/>
    <m/>
    <m/>
    <m/>
    <x v="12"/>
    <m/>
    <m/>
    <m/>
  </r>
  <r>
    <x v="93"/>
    <x v="4899"/>
    <n v="2733"/>
    <s v="TropicalTwist"/>
    <n v="219.45920000000001"/>
    <n v="100.72920000000001"/>
    <x v="4801"/>
    <m/>
    <m/>
    <m/>
    <m/>
    <x v="12"/>
    <m/>
    <m/>
    <m/>
  </r>
  <r>
    <x v="135"/>
    <x v="4900"/>
    <n v="2153"/>
    <s v="TropicalTwist"/>
    <n v="86.656000000000006"/>
    <n v="100.845"/>
    <x v="4802"/>
    <m/>
    <m/>
    <m/>
    <m/>
    <x v="12"/>
    <m/>
    <m/>
    <m/>
  </r>
  <r>
    <x v="278"/>
    <x v="4901"/>
    <n v="2507"/>
    <s v="ChocoDelight"/>
    <n v="1.232"/>
    <n v="100.845"/>
    <x v="4803"/>
    <m/>
    <m/>
    <m/>
    <m/>
    <x v="12"/>
    <m/>
    <m/>
    <m/>
  </r>
  <r>
    <x v="292"/>
    <x v="4902"/>
    <n v="355"/>
    <s v="MintCooler"/>
    <n v="1.232"/>
    <n v="100.845"/>
    <x v="4803"/>
    <m/>
    <m/>
    <m/>
    <m/>
    <x v="12"/>
    <m/>
    <m/>
    <m/>
  </r>
  <r>
    <x v="57"/>
    <x v="4903"/>
    <n v="477"/>
    <s v="GingerFizz"/>
    <n v="6.6360000000000001"/>
    <n v="100.845"/>
    <x v="4804"/>
    <m/>
    <m/>
    <m/>
    <m/>
    <x v="12"/>
    <m/>
    <m/>
    <m/>
  </r>
  <r>
    <x v="21"/>
    <x v="4904"/>
    <n v="1491"/>
    <s v="FizzBerry"/>
    <n v="17.835999999999999"/>
    <n v="100.845"/>
    <x v="4805"/>
    <m/>
    <m/>
    <m/>
    <m/>
    <x v="12"/>
    <m/>
    <m/>
    <m/>
  </r>
  <r>
    <x v="285"/>
    <x v="4905"/>
    <n v="2422"/>
    <s v="MangoBliss"/>
    <n v="22.372"/>
    <n v="100.845"/>
    <x v="4806"/>
    <m/>
    <m/>
    <m/>
    <m/>
    <x v="12"/>
    <m/>
    <m/>
    <m/>
  </r>
  <r>
    <x v="214"/>
    <x v="4906"/>
    <n v="2828"/>
    <s v="PeachPunch"/>
    <n v="34.735999999999997"/>
    <n v="100.845"/>
    <x v="4807"/>
    <m/>
    <m/>
    <m/>
    <m/>
    <x v="12"/>
    <m/>
    <m/>
    <m/>
  </r>
  <r>
    <x v="280"/>
    <x v="4907"/>
    <n v="1717"/>
    <s v="MangoBliss"/>
    <n v="39.823999999999998"/>
    <n v="100.845"/>
    <x v="4808"/>
    <m/>
    <m/>
    <m/>
    <m/>
    <x v="12"/>
    <m/>
    <m/>
    <m/>
  </r>
  <r>
    <x v="350"/>
    <x v="4908"/>
    <n v="74"/>
    <s v="CitrusSplash"/>
    <n v="54.06"/>
    <n v="100.845"/>
    <x v="4809"/>
    <m/>
    <m/>
    <m/>
    <m/>
    <x v="12"/>
    <m/>
    <m/>
    <m/>
  </r>
  <r>
    <x v="182"/>
    <x v="4909"/>
    <n v="1422"/>
    <s v="MintCooler"/>
    <n v="68.456000000000003"/>
    <n v="100.845"/>
    <x v="4810"/>
    <m/>
    <m/>
    <m/>
    <m/>
    <x v="12"/>
    <m/>
    <m/>
    <m/>
  </r>
  <r>
    <x v="129"/>
    <x v="4910"/>
    <n v="1849"/>
    <s v="ChocoDelight"/>
    <n v="69.275999999999996"/>
    <n v="100.845"/>
    <x v="4811"/>
    <m/>
    <m/>
    <m/>
    <m/>
    <x v="12"/>
    <m/>
    <m/>
    <m/>
  </r>
  <r>
    <x v="49"/>
    <x v="4911"/>
    <n v="2082"/>
    <s v="MintCooler"/>
    <n v="73.168000000000006"/>
    <n v="100.845"/>
    <x v="4812"/>
    <m/>
    <m/>
    <m/>
    <m/>
    <x v="12"/>
    <m/>
    <m/>
    <m/>
  </r>
  <r>
    <x v="327"/>
    <x v="4912"/>
    <n v="1255"/>
    <s v="LemonZest"/>
    <n v="94.483999999999995"/>
    <n v="100.845"/>
    <x v="4813"/>
    <m/>
    <m/>
    <m/>
    <m/>
    <x v="12"/>
    <m/>
    <m/>
    <m/>
  </r>
  <r>
    <x v="255"/>
    <x v="4913"/>
    <n v="932"/>
    <s v="CitrusSplash"/>
    <n v="96.555999999999997"/>
    <n v="100.845"/>
    <x v="4814"/>
    <m/>
    <m/>
    <m/>
    <m/>
    <x v="12"/>
    <m/>
    <m/>
    <m/>
  </r>
  <r>
    <x v="169"/>
    <x v="4914"/>
    <n v="2243"/>
    <s v="MangoBliss"/>
    <n v="99.751999999999995"/>
    <n v="100.845"/>
    <x v="4815"/>
    <m/>
    <m/>
    <m/>
    <m/>
    <x v="12"/>
    <m/>
    <m/>
    <m/>
  </r>
  <r>
    <x v="122"/>
    <x v="4915"/>
    <n v="2329"/>
    <s v="CitrusSplash"/>
    <n v="105.13200000000001"/>
    <n v="100.845"/>
    <x v="4816"/>
    <m/>
    <m/>
    <m/>
    <m/>
    <x v="12"/>
    <m/>
    <m/>
    <m/>
  </r>
  <r>
    <x v="108"/>
    <x v="4916"/>
    <n v="1339"/>
    <s v="FizzBerry"/>
    <n v="111.384"/>
    <n v="100.845"/>
    <x v="4817"/>
    <m/>
    <m/>
    <m/>
    <m/>
    <x v="12"/>
    <m/>
    <m/>
    <m/>
  </r>
  <r>
    <x v="78"/>
    <x v="4917"/>
    <n v="150"/>
    <s v="MintCooler"/>
    <n v="128.244"/>
    <n v="100.845"/>
    <x v="4818"/>
    <m/>
    <m/>
    <m/>
    <m/>
    <x v="12"/>
    <m/>
    <m/>
    <m/>
  </r>
  <r>
    <x v="155"/>
    <x v="4918"/>
    <n v="210"/>
    <s v="MintCooler"/>
    <n v="134.988"/>
    <n v="100.845"/>
    <x v="4819"/>
    <m/>
    <m/>
    <m/>
    <m/>
    <x v="12"/>
    <m/>
    <m/>
    <m/>
  </r>
  <r>
    <x v="362"/>
    <x v="4919"/>
    <n v="2583"/>
    <s v="CitrusSplash"/>
    <n v="155.54"/>
    <n v="100.845"/>
    <x v="4820"/>
    <m/>
    <m/>
    <m/>
    <m/>
    <x v="12"/>
    <m/>
    <m/>
    <m/>
  </r>
  <r>
    <x v="39"/>
    <x v="4920"/>
    <n v="2838"/>
    <s v="BerryBlast"/>
    <n v="22.16"/>
    <n v="100.970496"/>
    <x v="4821"/>
    <m/>
    <m/>
    <m/>
    <m/>
    <x v="12"/>
    <m/>
    <m/>
    <m/>
  </r>
  <r>
    <x v="259"/>
    <x v="4921"/>
    <n v="673"/>
    <s v="BerryBlast"/>
    <n v="45.652000000000001"/>
    <n v="101.11391999999999"/>
    <x v="4822"/>
    <m/>
    <m/>
    <m/>
    <m/>
    <x v="12"/>
    <m/>
    <m/>
    <m/>
  </r>
  <r>
    <x v="45"/>
    <x v="4922"/>
    <n v="543"/>
    <s v="BerryBlast"/>
    <n v="55.508000000000003"/>
    <n v="101.11391999999999"/>
    <x v="4823"/>
    <m/>
    <m/>
    <m/>
    <m/>
    <x v="12"/>
    <m/>
    <m/>
    <m/>
  </r>
  <r>
    <x v="73"/>
    <x v="4923"/>
    <n v="1400"/>
    <s v="BerryBlast"/>
    <n v="67.497600000000006"/>
    <n v="101.2024"/>
    <x v="4824"/>
    <m/>
    <m/>
    <m/>
    <m/>
    <x v="12"/>
    <m/>
    <m/>
    <m/>
  </r>
  <r>
    <x v="119"/>
    <x v="4924"/>
    <n v="1936"/>
    <s v="MintCooler"/>
    <n v="15.26"/>
    <n v="101.2932"/>
    <x v="4825"/>
    <m/>
    <m/>
    <m/>
    <m/>
    <x v="12"/>
    <m/>
    <m/>
    <m/>
  </r>
  <r>
    <x v="338"/>
    <x v="4925"/>
    <n v="2075"/>
    <s v="MintCooler"/>
    <n v="19.584"/>
    <n v="101.2932"/>
    <x v="4826"/>
    <m/>
    <m/>
    <m/>
    <m/>
    <x v="12"/>
    <m/>
    <m/>
    <m/>
  </r>
  <r>
    <x v="199"/>
    <x v="4926"/>
    <n v="843"/>
    <s v="MangoBliss"/>
    <n v="24.08"/>
    <n v="101.2932"/>
    <x v="4827"/>
    <m/>
    <m/>
    <m/>
    <m/>
    <x v="12"/>
    <m/>
    <m/>
    <m/>
  </r>
  <r>
    <x v="154"/>
    <x v="4927"/>
    <n v="2642"/>
    <s v="LemonZest"/>
    <n v="26.327999999999999"/>
    <n v="101.2932"/>
    <x v="4828"/>
    <m/>
    <m/>
    <m/>
    <m/>
    <x v="12"/>
    <m/>
    <m/>
    <m/>
  </r>
  <r>
    <x v="38"/>
    <x v="4928"/>
    <n v="2655"/>
    <s v="GingerFizz"/>
    <n v="44.484000000000002"/>
    <n v="101.2932"/>
    <x v="4829"/>
    <m/>
    <m/>
    <m/>
    <m/>
    <x v="12"/>
    <m/>
    <m/>
    <m/>
  </r>
  <r>
    <x v="102"/>
    <x v="4929"/>
    <n v="350"/>
    <s v="CitrusSplash"/>
    <n v="45.607999999999997"/>
    <n v="101.2932"/>
    <x v="4830"/>
    <m/>
    <m/>
    <m/>
    <m/>
    <x v="12"/>
    <m/>
    <m/>
    <m/>
  </r>
  <r>
    <x v="252"/>
    <x v="4930"/>
    <n v="398"/>
    <s v="FizzBerry"/>
    <n v="49.932000000000002"/>
    <n v="101.2932"/>
    <x v="4831"/>
    <m/>
    <m/>
    <m/>
    <m/>
    <x v="12"/>
    <m/>
    <m/>
    <m/>
  </r>
  <r>
    <x v="114"/>
    <x v="4931"/>
    <n v="2531"/>
    <s v="ChocoDelight"/>
    <n v="50.052"/>
    <n v="101.2932"/>
    <x v="4832"/>
    <m/>
    <m/>
    <m/>
    <m/>
    <x v="12"/>
    <m/>
    <m/>
    <m/>
  </r>
  <r>
    <x v="338"/>
    <x v="4932"/>
    <n v="1682"/>
    <s v="PeachPunch"/>
    <n v="62.468000000000004"/>
    <n v="101.2932"/>
    <x v="4833"/>
    <m/>
    <m/>
    <m/>
    <m/>
    <x v="12"/>
    <m/>
    <m/>
    <m/>
  </r>
  <r>
    <x v="199"/>
    <x v="4933"/>
    <n v="2058"/>
    <s v="ChocoDelight"/>
    <n v="66.792000000000002"/>
    <n v="101.2932"/>
    <x v="4834"/>
    <m/>
    <m/>
    <m/>
    <m/>
    <x v="12"/>
    <m/>
    <m/>
    <m/>
  </r>
  <r>
    <x v="95"/>
    <x v="4934"/>
    <n v="2376"/>
    <s v="PeachPunch"/>
    <n v="67.915999999999997"/>
    <n v="101.2932"/>
    <x v="4835"/>
    <m/>
    <m/>
    <m/>
    <m/>
    <x v="12"/>
    <m/>
    <m/>
    <m/>
  </r>
  <r>
    <x v="202"/>
    <x v="4935"/>
    <n v="817"/>
    <s v="GingerFizz"/>
    <n v="114.172"/>
    <n v="101.2932"/>
    <x v="4836"/>
    <m/>
    <m/>
    <m/>
    <m/>
    <x v="12"/>
    <m/>
    <m/>
    <m/>
  </r>
  <r>
    <x v="363"/>
    <x v="4936"/>
    <n v="1072"/>
    <s v="FizzBerry"/>
    <n v="115.29600000000001"/>
    <n v="101.2932"/>
    <x v="4837"/>
    <m/>
    <m/>
    <m/>
    <m/>
    <x v="12"/>
    <m/>
    <m/>
    <m/>
  </r>
  <r>
    <x v="226"/>
    <x v="4937"/>
    <n v="611"/>
    <s v="CitrusSplash"/>
    <n v="118.66800000000001"/>
    <n v="101.2932"/>
    <x v="4838"/>
    <m/>
    <m/>
    <m/>
    <m/>
    <x v="12"/>
    <m/>
    <m/>
    <m/>
  </r>
  <r>
    <x v="186"/>
    <x v="4938"/>
    <n v="2112"/>
    <s v="FizzBerry"/>
    <n v="122.072"/>
    <n v="101.2932"/>
    <x v="4839"/>
    <m/>
    <m/>
    <m/>
    <m/>
    <x v="12"/>
    <m/>
    <m/>
    <m/>
  </r>
  <r>
    <x v="247"/>
    <x v="4939"/>
    <n v="546"/>
    <s v="FizzBerry"/>
    <n v="131.768"/>
    <n v="101.2932"/>
    <x v="4840"/>
    <m/>
    <m/>
    <m/>
    <m/>
    <x v="12"/>
    <m/>
    <m/>
    <m/>
  </r>
  <r>
    <x v="61"/>
    <x v="4940"/>
    <n v="983"/>
    <s v="PeachPunch"/>
    <n v="158.86080000000001"/>
    <n v="101.53"/>
    <x v="4841"/>
    <m/>
    <m/>
    <m/>
    <m/>
    <x v="12"/>
    <m/>
    <m/>
    <m/>
  </r>
  <r>
    <x v="35"/>
    <x v="4941"/>
    <n v="1477"/>
    <s v="BerryBlast"/>
    <n v="216.89920000000001"/>
    <n v="101.54559999999999"/>
    <x v="4842"/>
    <m/>
    <m/>
    <m/>
    <m/>
    <x v="12"/>
    <m/>
    <m/>
    <m/>
  </r>
  <r>
    <x v="66"/>
    <x v="4942"/>
    <n v="2753"/>
    <s v="GingerFizz"/>
    <n v="66.176000000000002"/>
    <n v="101.66"/>
    <x v="4843"/>
    <m/>
    <m/>
    <m/>
    <m/>
    <x v="12"/>
    <m/>
    <m/>
    <m/>
  </r>
  <r>
    <x v="21"/>
    <x v="4943"/>
    <n v="205"/>
    <s v="GingerFizz"/>
    <n v="1.1879999999999999"/>
    <n v="101.7414"/>
    <x v="4844"/>
    <m/>
    <m/>
    <m/>
    <m/>
    <x v="12"/>
    <m/>
    <m/>
    <m/>
  </r>
  <r>
    <x v="149"/>
    <x v="4944"/>
    <n v="149"/>
    <s v="CitrusSplash"/>
    <n v="4.5599999999999996"/>
    <n v="101.7414"/>
    <x v="4845"/>
    <m/>
    <m/>
    <m/>
    <m/>
    <x v="12"/>
    <m/>
    <m/>
    <m/>
  </r>
  <r>
    <x v="62"/>
    <x v="4945"/>
    <n v="1521"/>
    <s v="MintCooler"/>
    <n v="6.8079999999999998"/>
    <n v="101.7414"/>
    <x v="4846"/>
    <m/>
    <m/>
    <m/>
    <m/>
    <x v="12"/>
    <m/>
    <m/>
    <m/>
  </r>
  <r>
    <x v="44"/>
    <x v="4946"/>
    <n v="2287"/>
    <s v="FizzBerry"/>
    <n v="12.3"/>
    <n v="101.7414"/>
    <x v="4847"/>
    <m/>
    <m/>
    <m/>
    <m/>
    <x v="12"/>
    <m/>
    <m/>
    <m/>
  </r>
  <r>
    <x v="175"/>
    <x v="4947"/>
    <n v="2470"/>
    <s v="PeachPunch"/>
    <n v="13.552"/>
    <n v="101.7414"/>
    <x v="4848"/>
    <m/>
    <m/>
    <m/>
    <m/>
    <x v="12"/>
    <m/>
    <m/>
    <m/>
  </r>
  <r>
    <x v="353"/>
    <x v="4948"/>
    <n v="2484"/>
    <s v="ChocoDelight"/>
    <n v="14.396000000000001"/>
    <n v="101.7414"/>
    <x v="4849"/>
    <m/>
    <m/>
    <m/>
    <m/>
    <x v="12"/>
    <m/>
    <m/>
    <m/>
  </r>
  <r>
    <x v="225"/>
    <x v="4949"/>
    <n v="2475"/>
    <s v="MintCooler"/>
    <n v="16.795999999999999"/>
    <n v="101.7414"/>
    <x v="4850"/>
    <m/>
    <m/>
    <m/>
    <m/>
    <x v="12"/>
    <m/>
    <m/>
    <m/>
  </r>
  <r>
    <x v="251"/>
    <x v="4950"/>
    <n v="915"/>
    <s v="MangoBliss"/>
    <n v="34.683999999999997"/>
    <n v="101.7414"/>
    <x v="4851"/>
    <m/>
    <m/>
    <m/>
    <m/>
    <x v="12"/>
    <m/>
    <m/>
    <m/>
  </r>
  <r>
    <x v="303"/>
    <x v="4951"/>
    <n v="302"/>
    <s v="FizzBerry"/>
    <n v="34.908000000000001"/>
    <n v="101.7414"/>
    <x v="4852"/>
    <m/>
    <m/>
    <m/>
    <m/>
    <x v="12"/>
    <m/>
    <m/>
    <m/>
  </r>
  <r>
    <x v="35"/>
    <x v="4952"/>
    <n v="149"/>
    <s v="PeachPunch"/>
    <n v="39.276000000000003"/>
    <n v="101.7414"/>
    <x v="4853"/>
    <m/>
    <m/>
    <m/>
    <m/>
    <x v="12"/>
    <m/>
    <m/>
    <m/>
  </r>
  <r>
    <x v="298"/>
    <x v="4953"/>
    <n v="1485"/>
    <s v="FizzBerry"/>
    <n v="51.768000000000001"/>
    <n v="101.7414"/>
    <x v="4854"/>
    <m/>
    <m/>
    <m/>
    <m/>
    <x v="12"/>
    <m/>
    <m/>
    <m/>
  </r>
  <r>
    <x v="58"/>
    <x v="4954"/>
    <n v="2636"/>
    <s v="GingerFizz"/>
    <n v="59.508000000000003"/>
    <n v="101.7414"/>
    <x v="4855"/>
    <m/>
    <m/>
    <m/>
    <m/>
    <x v="12"/>
    <m/>
    <m/>
    <m/>
  </r>
  <r>
    <x v="303"/>
    <x v="4955"/>
    <n v="327"/>
    <s v="MintCooler"/>
    <n v="59.524000000000001"/>
    <n v="101.7414"/>
    <x v="4856"/>
    <m/>
    <m/>
    <m/>
    <m/>
    <x v="12"/>
    <m/>
    <m/>
    <m/>
  </r>
  <r>
    <x v="300"/>
    <x v="4956"/>
    <n v="2397"/>
    <s v="CitrusSplash"/>
    <n v="64.768000000000001"/>
    <n v="101.7414"/>
    <x v="4857"/>
    <m/>
    <m/>
    <m/>
    <m/>
    <x v="12"/>
    <m/>
    <m/>
    <m/>
  </r>
  <r>
    <x v="324"/>
    <x v="4957"/>
    <n v="2557"/>
    <s v="TropicalTwist"/>
    <n v="69.751999999999995"/>
    <n v="101.7414"/>
    <x v="4858"/>
    <m/>
    <m/>
    <m/>
    <m/>
    <x v="12"/>
    <m/>
    <m/>
    <m/>
  </r>
  <r>
    <x v="179"/>
    <x v="4958"/>
    <n v="1540"/>
    <s v="GingerFizz"/>
    <n v="72"/>
    <n v="101.7414"/>
    <x v="4859"/>
    <m/>
    <m/>
    <m/>
    <m/>
    <x v="12"/>
    <m/>
    <m/>
    <m/>
  </r>
  <r>
    <x v="60"/>
    <x v="4959"/>
    <n v="903"/>
    <s v="LemonZest"/>
    <n v="86.483999999999995"/>
    <n v="101.7414"/>
    <x v="4860"/>
    <m/>
    <m/>
    <m/>
    <m/>
    <x v="12"/>
    <m/>
    <m/>
    <m/>
  </r>
  <r>
    <x v="321"/>
    <x v="4960"/>
    <n v="2600"/>
    <s v="LemonZest"/>
    <n v="89.855999999999995"/>
    <n v="101.7414"/>
    <x v="4861"/>
    <m/>
    <m/>
    <m/>
    <m/>
    <x v="12"/>
    <m/>
    <m/>
    <m/>
  </r>
  <r>
    <x v="33"/>
    <x v="4961"/>
    <n v="2794"/>
    <s v="CitrusSplash"/>
    <n v="89.983999999999995"/>
    <n v="101.7414"/>
    <x v="4862"/>
    <m/>
    <m/>
    <m/>
    <m/>
    <x v="12"/>
    <m/>
    <m/>
    <m/>
  </r>
  <r>
    <x v="25"/>
    <x v="4962"/>
    <n v="1073"/>
    <s v="FizzBerry"/>
    <n v="116.96"/>
    <n v="101.7414"/>
    <x v="4863"/>
    <m/>
    <m/>
    <m/>
    <m/>
    <x v="12"/>
    <m/>
    <m/>
    <m/>
  </r>
  <r>
    <x v="160"/>
    <x v="4963"/>
    <n v="2724"/>
    <s v="MintCooler"/>
    <n v="145.41200000000001"/>
    <n v="101.7414"/>
    <x v="4864"/>
    <m/>
    <m/>
    <m/>
    <m/>
    <x v="12"/>
    <m/>
    <m/>
    <m/>
  </r>
  <r>
    <x v="45"/>
    <x v="4964"/>
    <n v="381"/>
    <s v="LemonZest"/>
    <n v="159.376"/>
    <n v="101.7414"/>
    <x v="4865"/>
    <m/>
    <m/>
    <m/>
    <m/>
    <x v="12"/>
    <m/>
    <m/>
    <m/>
  </r>
  <r>
    <x v="53"/>
    <x v="4965"/>
    <n v="2476"/>
    <s v="BerryBlast"/>
    <n v="47.68"/>
    <n v="101.83104"/>
    <x v="4866"/>
    <m/>
    <m/>
    <m/>
    <m/>
    <x v="12"/>
    <m/>
    <m/>
    <m/>
  </r>
  <r>
    <x v="317"/>
    <x v="4966"/>
    <n v="1558"/>
    <s v="BerryBlast"/>
    <n v="49.283999999999999"/>
    <n v="101.83104"/>
    <x v="4867"/>
    <m/>
    <m/>
    <m/>
    <m/>
    <x v="12"/>
    <m/>
    <m/>
    <m/>
  </r>
  <r>
    <x v="107"/>
    <x v="4967"/>
    <n v="452"/>
    <s v="BerryBlast"/>
    <n v="67.268000000000001"/>
    <n v="101.83104"/>
    <x v="4868"/>
    <m/>
    <m/>
    <m/>
    <m/>
    <x v="12"/>
    <m/>
    <m/>
    <m/>
  </r>
  <r>
    <x v="173"/>
    <x v="4968"/>
    <n v="2785"/>
    <s v="BerryBlast"/>
    <n v="132.804"/>
    <n v="101.83104"/>
    <x v="4869"/>
    <m/>
    <m/>
    <m/>
    <m/>
    <x v="12"/>
    <m/>
    <m/>
    <m/>
  </r>
  <r>
    <x v="111"/>
    <x v="4969"/>
    <n v="1024"/>
    <s v="LemonZest"/>
    <n v="0.60399999999999998"/>
    <n v="102.1896"/>
    <x v="4870"/>
    <m/>
    <m/>
    <m/>
    <m/>
    <x v="12"/>
    <m/>
    <m/>
    <m/>
  </r>
  <r>
    <x v="141"/>
    <x v="4970"/>
    <n v="598"/>
    <s v="CitrusSplash"/>
    <n v="1.728"/>
    <n v="102.1896"/>
    <x v="4871"/>
    <m/>
    <m/>
    <m/>
    <m/>
    <x v="12"/>
    <m/>
    <m/>
    <m/>
  </r>
  <r>
    <x v="193"/>
    <x v="4971"/>
    <n v="1697"/>
    <s v="MangoBliss"/>
    <n v="17.463999999999999"/>
    <n v="102.1896"/>
    <x v="4872"/>
    <m/>
    <m/>
    <m/>
    <m/>
    <x v="12"/>
    <m/>
    <m/>
    <m/>
  </r>
  <r>
    <x v="351"/>
    <x v="4972"/>
    <n v="1382"/>
    <s v="TropicalTwist"/>
    <n v="33.200000000000003"/>
    <n v="102.1896"/>
    <x v="4873"/>
    <m/>
    <m/>
    <m/>
    <m/>
    <x v="12"/>
    <m/>
    <m/>
    <m/>
  </r>
  <r>
    <x v="161"/>
    <x v="4973"/>
    <n v="461"/>
    <s v="MintCooler"/>
    <n v="39.9"/>
    <n v="102.1896"/>
    <x v="4874"/>
    <m/>
    <m/>
    <m/>
    <m/>
    <x v="12"/>
    <m/>
    <m/>
    <m/>
  </r>
  <r>
    <x v="247"/>
    <x v="4974"/>
    <n v="538"/>
    <s v="CitrusSplash"/>
    <n v="40.984000000000002"/>
    <n v="102.1896"/>
    <x v="4875"/>
    <m/>
    <m/>
    <m/>
    <m/>
    <x v="12"/>
    <m/>
    <m/>
    <m/>
  </r>
  <r>
    <x v="287"/>
    <x v="4975"/>
    <n v="1312"/>
    <s v="CitrusSplash"/>
    <n v="44.356000000000002"/>
    <n v="102.1896"/>
    <x v="4876"/>
    <m/>
    <m/>
    <m/>
    <m/>
    <x v="12"/>
    <m/>
    <m/>
    <m/>
  </r>
  <r>
    <x v="220"/>
    <x v="4976"/>
    <n v="2479"/>
    <s v="ChocoDelight"/>
    <n v="52.308"/>
    <n v="102.1896"/>
    <x v="4877"/>
    <m/>
    <m/>
    <m/>
    <m/>
    <x v="12"/>
    <m/>
    <m/>
    <m/>
  </r>
  <r>
    <x v="94"/>
    <x v="4977"/>
    <n v="1180"/>
    <s v="ChocoDelight"/>
    <n v="52.308"/>
    <n v="102.1896"/>
    <x v="4877"/>
    <m/>
    <m/>
    <m/>
    <m/>
    <x v="12"/>
    <m/>
    <m/>
    <m/>
  </r>
  <r>
    <x v="299"/>
    <x v="4978"/>
    <n v="1271"/>
    <s v="PeachPunch"/>
    <n v="52.308"/>
    <n v="102.1896"/>
    <x v="4877"/>
    <m/>
    <m/>
    <m/>
    <m/>
    <x v="12"/>
    <m/>
    <m/>
    <m/>
  </r>
  <r>
    <x v="61"/>
    <x v="4979"/>
    <n v="90"/>
    <s v="CitrusSplash"/>
    <n v="56.72"/>
    <n v="102.1896"/>
    <x v="4878"/>
    <m/>
    <m/>
    <m/>
    <m/>
    <x v="12"/>
    <m/>
    <m/>
    <m/>
  </r>
  <r>
    <x v="272"/>
    <x v="4980"/>
    <n v="1984"/>
    <s v="PeachPunch"/>
    <n v="73.664000000000001"/>
    <n v="102.1896"/>
    <x v="4879"/>
    <m/>
    <m/>
    <m/>
    <m/>
    <x v="12"/>
    <m/>
    <m/>
    <m/>
  </r>
  <r>
    <x v="45"/>
    <x v="4981"/>
    <n v="755"/>
    <s v="LemonZest"/>
    <n v="82.572000000000003"/>
    <n v="102.1896"/>
    <x v="4880"/>
    <m/>
    <m/>
    <m/>
    <m/>
    <x v="12"/>
    <m/>
    <m/>
    <m/>
  </r>
  <r>
    <x v="54"/>
    <x v="4982"/>
    <n v="2497"/>
    <s v="ChocoDelight"/>
    <n v="88.275999999999996"/>
    <n v="102.1896"/>
    <x v="4881"/>
    <m/>
    <m/>
    <m/>
    <m/>
    <x v="12"/>
    <m/>
    <m/>
    <m/>
  </r>
  <r>
    <x v="172"/>
    <x v="4983"/>
    <n v="865"/>
    <s v="MintCooler"/>
    <n v="90.524000000000001"/>
    <n v="102.1896"/>
    <x v="4882"/>
    <m/>
    <m/>
    <m/>
    <m/>
    <x v="12"/>
    <m/>
    <m/>
    <m/>
  </r>
  <r>
    <x v="34"/>
    <x v="4984"/>
    <n v="1766"/>
    <s v="MangoBliss"/>
    <n v="91.647999999999996"/>
    <n v="102.1896"/>
    <x v="4883"/>
    <m/>
    <m/>
    <m/>
    <m/>
    <x v="12"/>
    <m/>
    <m/>
    <m/>
  </r>
  <r>
    <x v="190"/>
    <x v="4985"/>
    <n v="1118"/>
    <s v="GingerFizz"/>
    <n v="91.963999999999999"/>
    <n v="102.1896"/>
    <x v="4884"/>
    <m/>
    <m/>
    <m/>
    <m/>
    <x v="12"/>
    <m/>
    <m/>
    <m/>
  </r>
  <r>
    <x v="167"/>
    <x v="4986"/>
    <n v="1798"/>
    <s v="PeachPunch"/>
    <n v="93.896000000000001"/>
    <n v="102.1896"/>
    <x v="4885"/>
    <m/>
    <m/>
    <m/>
    <m/>
    <x v="12"/>
    <m/>
    <m/>
    <m/>
  </r>
  <r>
    <x v="339"/>
    <x v="4987"/>
    <n v="2611"/>
    <s v="ChocoDelight"/>
    <n v="98.391999999999996"/>
    <n v="102.1896"/>
    <x v="4886"/>
    <m/>
    <m/>
    <m/>
    <m/>
    <x v="12"/>
    <m/>
    <m/>
    <m/>
  </r>
  <r>
    <x v="193"/>
    <x v="4988"/>
    <n v="1318"/>
    <s v="MintCooler"/>
    <n v="103.16800000000001"/>
    <n v="102.1896"/>
    <x v="4887"/>
    <m/>
    <m/>
    <m/>
    <m/>
    <x v="12"/>
    <m/>
    <m/>
    <m/>
  </r>
  <r>
    <x v="133"/>
    <x v="4989"/>
    <n v="677"/>
    <s v="MangoBliss"/>
    <n v="126.492"/>
    <n v="102.1896"/>
    <x v="4888"/>
    <m/>
    <m/>
    <m/>
    <m/>
    <x v="12"/>
    <m/>
    <m/>
    <m/>
  </r>
  <r>
    <x v="294"/>
    <x v="4990"/>
    <n v="1870"/>
    <s v="MangoBliss"/>
    <n v="130.988"/>
    <n v="102.1896"/>
    <x v="4889"/>
    <m/>
    <m/>
    <m/>
    <m/>
    <x v="12"/>
    <m/>
    <m/>
    <m/>
  </r>
  <r>
    <x v="101"/>
    <x v="4991"/>
    <n v="181"/>
    <s v="MintCooler"/>
    <n v="142.22800000000001"/>
    <n v="102.1896"/>
    <x v="4890"/>
    <m/>
    <m/>
    <m/>
    <m/>
    <x v="12"/>
    <m/>
    <m/>
    <m/>
  </r>
  <r>
    <x v="245"/>
    <x v="4992"/>
    <n v="327"/>
    <s v="CitrusSplash"/>
    <n v="142.22800000000001"/>
    <n v="102.1896"/>
    <x v="4890"/>
    <m/>
    <m/>
    <m/>
    <m/>
    <x v="12"/>
    <m/>
    <m/>
    <m/>
  </r>
  <r>
    <x v="35"/>
    <x v="4993"/>
    <n v="1584"/>
    <s v="MangoBliss"/>
    <n v="172.98400000000001"/>
    <n v="102.1896"/>
    <x v="4891"/>
    <m/>
    <m/>
    <m/>
    <m/>
    <x v="12"/>
    <m/>
    <m/>
    <m/>
  </r>
  <r>
    <x v="287"/>
    <x v="4994"/>
    <n v="1935"/>
    <s v="MintCooler"/>
    <n v="8.3840000000000003"/>
    <n v="102.3776"/>
    <x v="4892"/>
    <m/>
    <m/>
    <m/>
    <m/>
    <x v="12"/>
    <m/>
    <m/>
    <m/>
  </r>
  <r>
    <x v="143"/>
    <x v="4995"/>
    <n v="48"/>
    <s v="BerryBlast"/>
    <n v="65.28"/>
    <n v="102.54816"/>
    <x v="4893"/>
    <m/>
    <m/>
    <m/>
    <m/>
    <x v="12"/>
    <m/>
    <m/>
    <m/>
  </r>
  <r>
    <x v="85"/>
    <x v="4996"/>
    <n v="1257"/>
    <s v="LemonZest"/>
    <n v="21.376000000000001"/>
    <n v="102.6378"/>
    <x v="4894"/>
    <m/>
    <m/>
    <m/>
    <m/>
    <x v="12"/>
    <m/>
    <m/>
    <m/>
  </r>
  <r>
    <x v="88"/>
    <x v="4997"/>
    <n v="2835"/>
    <s v="CitrusSplash"/>
    <n v="28.08"/>
    <n v="102.6378"/>
    <x v="4895"/>
    <m/>
    <m/>
    <m/>
    <m/>
    <x v="12"/>
    <m/>
    <m/>
    <m/>
  </r>
  <r>
    <x v="247"/>
    <x v="4998"/>
    <n v="999"/>
    <s v="TropicalTwist"/>
    <n v="30.367999999999999"/>
    <n v="102.6378"/>
    <x v="4896"/>
    <m/>
    <m/>
    <m/>
    <m/>
    <x v="12"/>
    <m/>
    <m/>
    <m/>
  </r>
  <r>
    <x v="277"/>
    <x v="4999"/>
    <n v="734"/>
    <s v="GingerFizz"/>
    <n v="32.576000000000001"/>
    <n v="102.6378"/>
    <x v="4897"/>
    <m/>
    <m/>
    <m/>
    <m/>
    <x v="12"/>
    <m/>
    <m/>
    <m/>
  </r>
  <r>
    <x v="225"/>
    <x v="5000"/>
    <n v="2080"/>
    <s v="ChocoDelight"/>
    <n v="43.856000000000002"/>
    <n v="102.6378"/>
    <x v="4898"/>
    <m/>
    <m/>
    <m/>
    <m/>
    <x v="12"/>
    <m/>
    <m/>
    <m/>
  </r>
  <r>
    <x v="163"/>
    <x v="5001"/>
    <n v="304"/>
    <s v="MintCooler"/>
    <n v="50.56"/>
    <n v="102.6378"/>
    <x v="4899"/>
    <m/>
    <m/>
    <m/>
    <m/>
    <x v="12"/>
    <m/>
    <m/>
    <m/>
  </r>
  <r>
    <x v="316"/>
    <x v="5002"/>
    <n v="36"/>
    <s v="PeachPunch"/>
    <n v="58.468000000000004"/>
    <n v="102.6378"/>
    <x v="4900"/>
    <m/>
    <m/>
    <m/>
    <m/>
    <x v="12"/>
    <m/>
    <m/>
    <m/>
  </r>
  <r>
    <x v="182"/>
    <x v="5003"/>
    <n v="237"/>
    <s v="FizzBerry"/>
    <n v="64.087999999999994"/>
    <n v="102.6378"/>
    <x v="4901"/>
    <m/>
    <m/>
    <m/>
    <m/>
    <x v="12"/>
    <m/>
    <m/>
    <m/>
  </r>
  <r>
    <x v="220"/>
    <x v="5004"/>
    <n v="2189"/>
    <s v="MintCooler"/>
    <n v="77.575999999999993"/>
    <n v="102.6378"/>
    <x v="4902"/>
    <m/>
    <m/>
    <m/>
    <m/>
    <x v="12"/>
    <m/>
    <m/>
    <m/>
  </r>
  <r>
    <x v="2"/>
    <x v="5005"/>
    <n v="2597"/>
    <s v="GingerFizz"/>
    <n v="78.7"/>
    <n v="102.6378"/>
    <x v="4903"/>
    <m/>
    <m/>
    <m/>
    <m/>
    <x v="12"/>
    <m/>
    <m/>
    <m/>
  </r>
  <r>
    <x v="351"/>
    <x v="5006"/>
    <n v="1723"/>
    <s v="MangoBliss"/>
    <n v="87.691999999999993"/>
    <n v="102.6378"/>
    <x v="4904"/>
    <m/>
    <m/>
    <m/>
    <m/>
    <x v="12"/>
    <m/>
    <m/>
    <m/>
  </r>
  <r>
    <x v="294"/>
    <x v="5007"/>
    <n v="1804"/>
    <s v="CitrusSplash"/>
    <n v="95.52"/>
    <n v="102.6378"/>
    <x v="4905"/>
    <m/>
    <m/>
    <m/>
    <m/>
    <x v="12"/>
    <m/>
    <m/>
    <m/>
  </r>
  <r>
    <x v="240"/>
    <x v="5008"/>
    <n v="1982"/>
    <s v="ChocoDelight"/>
    <n v="104.77200000000001"/>
    <n v="102.6378"/>
    <x v="4906"/>
    <m/>
    <m/>
    <m/>
    <m/>
    <x v="12"/>
    <m/>
    <m/>
    <m/>
  </r>
  <r>
    <x v="292"/>
    <x v="5009"/>
    <n v="775"/>
    <s v="FizzBerry"/>
    <n v="113.544"/>
    <n v="102.6378"/>
    <x v="4907"/>
    <m/>
    <m/>
    <m/>
    <m/>
    <x v="12"/>
    <m/>
    <m/>
    <m/>
  </r>
  <r>
    <x v="304"/>
    <x v="5010"/>
    <n v="2806"/>
    <s v="TropicalTwist"/>
    <n v="120.77200000000001"/>
    <n v="102.6378"/>
    <x v="4908"/>
    <m/>
    <m/>
    <m/>
    <m/>
    <x v="12"/>
    <m/>
    <m/>
    <m/>
  </r>
  <r>
    <x v="203"/>
    <x v="5011"/>
    <n v="216"/>
    <s v="ChocoDelight"/>
    <n v="123.66"/>
    <n v="102.6378"/>
    <x v="4909"/>
    <m/>
    <m/>
    <m/>
    <m/>
    <x v="12"/>
    <m/>
    <m/>
    <m/>
  </r>
  <r>
    <x v="272"/>
    <x v="5012"/>
    <n v="2135"/>
    <s v="CitrusSplash"/>
    <n v="85.444000000000003"/>
    <n v="102.6378"/>
    <x v="4910"/>
    <m/>
    <m/>
    <m/>
    <m/>
    <x v="12"/>
    <m/>
    <m/>
    <m/>
  </r>
  <r>
    <x v="322"/>
    <x v="5013"/>
    <n v="412"/>
    <s v="TropicalTwist"/>
    <n v="274.10879999999997"/>
    <n v="102.7624"/>
    <x v="4911"/>
    <m/>
    <m/>
    <m/>
    <m/>
    <x v="12"/>
    <m/>
    <m/>
    <m/>
  </r>
  <r>
    <x v="99"/>
    <x v="5014"/>
    <n v="1215"/>
    <s v="ChocoDelight"/>
    <n v="116.39360000000001"/>
    <n v="102.77800000000001"/>
    <x v="4912"/>
    <m/>
    <m/>
    <m/>
    <m/>
    <x v="12"/>
    <m/>
    <m/>
    <m/>
  </r>
  <r>
    <x v="120"/>
    <x v="5015"/>
    <n v="612"/>
    <s v="MangoBliss"/>
    <n v="194.95679999999999"/>
    <n v="102.89239999999999"/>
    <x v="4913"/>
    <m/>
    <m/>
    <m/>
    <m/>
    <x v="12"/>
    <m/>
    <m/>
    <m/>
  </r>
  <r>
    <x v="129"/>
    <x v="5016"/>
    <n v="1269"/>
    <s v="MintCooler"/>
    <n v="143.30799999999999"/>
    <n v="103.086"/>
    <x v="4914"/>
    <m/>
    <m/>
    <m/>
    <m/>
    <x v="12"/>
    <m/>
    <m/>
    <m/>
  </r>
  <r>
    <x v="26"/>
    <x v="5017"/>
    <n v="2727"/>
    <s v="MangoBliss"/>
    <n v="9.1999999999999993"/>
    <n v="103.086"/>
    <x v="4915"/>
    <m/>
    <m/>
    <m/>
    <m/>
    <x v="12"/>
    <m/>
    <m/>
    <m/>
  </r>
  <r>
    <x v="63"/>
    <x v="5018"/>
    <n v="1282"/>
    <s v="ChocoDelight"/>
    <n v="17.552"/>
    <n v="103.086"/>
    <x v="4916"/>
    <m/>
    <m/>
    <m/>
    <m/>
    <x v="12"/>
    <m/>
    <m/>
    <m/>
  </r>
  <r>
    <x v="135"/>
    <x v="5019"/>
    <n v="1303"/>
    <s v="PeachPunch"/>
    <n v="27.388000000000002"/>
    <n v="103.086"/>
    <x v="4917"/>
    <m/>
    <m/>
    <m/>
    <m/>
    <x v="12"/>
    <m/>
    <m/>
    <m/>
  </r>
  <r>
    <x v="325"/>
    <x v="5020"/>
    <n v="2475"/>
    <s v="LemonZest"/>
    <n v="28.66"/>
    <n v="103.086"/>
    <x v="4918"/>
    <m/>
    <m/>
    <m/>
    <m/>
    <x v="12"/>
    <m/>
    <m/>
    <m/>
  </r>
  <r>
    <x v="125"/>
    <x v="5021"/>
    <n v="2116"/>
    <s v="MangoBliss"/>
    <n v="35.404000000000003"/>
    <n v="103.086"/>
    <x v="4919"/>
    <m/>
    <m/>
    <m/>
    <m/>
    <x v="12"/>
    <m/>
    <m/>
    <m/>
  </r>
  <r>
    <x v="113"/>
    <x v="5022"/>
    <n v="2021"/>
    <s v="GingerFizz"/>
    <n v="48.892000000000003"/>
    <n v="103.086"/>
    <x v="4920"/>
    <m/>
    <m/>
    <m/>
    <m/>
    <x v="12"/>
    <m/>
    <m/>
    <m/>
  </r>
  <r>
    <x v="153"/>
    <x v="5023"/>
    <n v="2119"/>
    <s v="CitrusSplash"/>
    <n v="48.892000000000003"/>
    <n v="103.086"/>
    <x v="4920"/>
    <m/>
    <m/>
    <m/>
    <m/>
    <x v="12"/>
    <m/>
    <m/>
    <m/>
  </r>
  <r>
    <x v="289"/>
    <x v="5024"/>
    <n v="2384"/>
    <s v="PeachPunch"/>
    <n v="57.884"/>
    <n v="103.086"/>
    <x v="4921"/>
    <m/>
    <m/>
    <m/>
    <m/>
    <x v="12"/>
    <m/>
    <m/>
    <m/>
  </r>
  <r>
    <x v="144"/>
    <x v="5025"/>
    <n v="1418"/>
    <s v="ChocoDelight"/>
    <n v="72.495999999999995"/>
    <n v="103.086"/>
    <x v="4922"/>
    <m/>
    <m/>
    <m/>
    <m/>
    <x v="12"/>
    <m/>
    <m/>
    <m/>
  </r>
  <r>
    <x v="144"/>
    <x v="5026"/>
    <n v="743"/>
    <s v="FizzBerry"/>
    <n v="91.608000000000004"/>
    <n v="103.086"/>
    <x v="4923"/>
    <m/>
    <m/>
    <m/>
    <m/>
    <x v="12"/>
    <m/>
    <m/>
    <m/>
  </r>
  <r>
    <x v="13"/>
    <x v="5027"/>
    <n v="2098"/>
    <s v="FizzBerry"/>
    <n v="97.227999999999994"/>
    <n v="103.086"/>
    <x v="4924"/>
    <m/>
    <m/>
    <m/>
    <m/>
    <x v="12"/>
    <m/>
    <m/>
    <m/>
  </r>
  <r>
    <x v="308"/>
    <x v="5028"/>
    <n v="1319"/>
    <s v="CitrusSplash"/>
    <n v="101.15600000000001"/>
    <n v="103.086"/>
    <x v="4925"/>
    <m/>
    <m/>
    <m/>
    <m/>
    <x v="12"/>
    <m/>
    <m/>
    <m/>
  </r>
  <r>
    <x v="133"/>
    <x v="5029"/>
    <n v="2774"/>
    <s v="ChocoDelight"/>
    <n v="133.19200000000001"/>
    <n v="103.086"/>
    <x v="4926"/>
    <m/>
    <m/>
    <m/>
    <m/>
    <x v="12"/>
    <m/>
    <m/>
    <m/>
  </r>
  <r>
    <x v="66"/>
    <x v="5030"/>
    <n v="110"/>
    <s v="GingerFizz"/>
    <n v="144.024"/>
    <n v="103.086"/>
    <x v="4927"/>
    <m/>
    <m/>
    <m/>
    <m/>
    <x v="12"/>
    <m/>
    <m/>
    <m/>
  </r>
  <r>
    <x v="226"/>
    <x v="5031"/>
    <n v="1152"/>
    <s v="PeachPunch"/>
    <n v="17.012"/>
    <n v="103.086"/>
    <x v="4928"/>
    <m/>
    <m/>
    <m/>
    <m/>
    <x v="12"/>
    <m/>
    <m/>
    <m/>
  </r>
  <r>
    <x v="233"/>
    <x v="5032"/>
    <n v="2303"/>
    <s v="FizzBerry"/>
    <n v="124.032"/>
    <n v="103.086"/>
    <x v="4929"/>
    <m/>
    <m/>
    <m/>
    <m/>
    <x v="12"/>
    <m/>
    <m/>
    <m/>
  </r>
  <r>
    <x v="86"/>
    <x v="5033"/>
    <n v="2038"/>
    <s v="BerryBlast"/>
    <n v="87.219200000000001"/>
    <n v="103.15136"/>
    <x v="4930"/>
    <m/>
    <m/>
    <m/>
    <m/>
    <x v="12"/>
    <m/>
    <m/>
    <m/>
  </r>
  <r>
    <x v="361"/>
    <x v="5034"/>
    <n v="2003"/>
    <s v="BerryBlast"/>
    <n v="32.904000000000003"/>
    <n v="103.26528"/>
    <x v="4931"/>
    <m/>
    <m/>
    <m/>
    <m/>
    <x v="12"/>
    <m/>
    <m/>
    <m/>
  </r>
  <r>
    <x v="231"/>
    <x v="5035"/>
    <n v="2244"/>
    <s v="BerryBlast"/>
    <n v="68.215999999999994"/>
    <n v="103.26528"/>
    <x v="4932"/>
    <m/>
    <m/>
    <m/>
    <m/>
    <x v="12"/>
    <m/>
    <m/>
    <m/>
  </r>
  <r>
    <x v="301"/>
    <x v="5036"/>
    <n v="16"/>
    <s v="CitrusSplash"/>
    <n v="150.9984"/>
    <n v="103.4228"/>
    <x v="4933"/>
    <m/>
    <m/>
    <m/>
    <m/>
    <x v="12"/>
    <m/>
    <m/>
    <m/>
  </r>
  <r>
    <x v="239"/>
    <x v="5037"/>
    <n v="872"/>
    <s v="PeachPunch"/>
    <n v="9.9280000000000008"/>
    <n v="103.5342"/>
    <x v="4934"/>
    <m/>
    <m/>
    <m/>
    <m/>
    <x v="12"/>
    <m/>
    <m/>
    <m/>
  </r>
  <r>
    <x v="95"/>
    <x v="5038"/>
    <n v="1144"/>
    <s v="CitrusSplash"/>
    <n v="16.884"/>
    <n v="103.5342"/>
    <x v="4935"/>
    <m/>
    <m/>
    <m/>
    <m/>
    <x v="12"/>
    <m/>
    <m/>
    <m/>
  </r>
  <r>
    <x v="113"/>
    <x v="5039"/>
    <n v="703"/>
    <s v="MangoBliss"/>
    <n v="21.38"/>
    <n v="103.5342"/>
    <x v="4936"/>
    <m/>
    <m/>
    <m/>
    <m/>
    <x v="12"/>
    <m/>
    <m/>
    <m/>
  </r>
  <r>
    <x v="290"/>
    <x v="5040"/>
    <n v="1099"/>
    <s v="TropicalTwist"/>
    <n v="22.456"/>
    <n v="103.5342"/>
    <x v="4937"/>
    <m/>
    <m/>
    <m/>
    <m/>
    <x v="12"/>
    <m/>
    <m/>
    <m/>
  </r>
  <r>
    <x v="76"/>
    <x v="5041"/>
    <n v="1645"/>
    <s v="CitrusSplash"/>
    <n v="46.012"/>
    <n v="103.5342"/>
    <x v="4938"/>
    <m/>
    <m/>
    <m/>
    <m/>
    <x v="12"/>
    <m/>
    <m/>
    <m/>
  </r>
  <r>
    <x v="288"/>
    <x v="5042"/>
    <n v="791"/>
    <s v="MangoBliss"/>
    <n v="61.844000000000001"/>
    <n v="103.5342"/>
    <x v="4939"/>
    <m/>
    <m/>
    <m/>
    <m/>
    <x v="12"/>
    <m/>
    <m/>
    <m/>
  </r>
  <r>
    <x v="20"/>
    <x v="5043"/>
    <n v="1421"/>
    <s v="ChocoDelight"/>
    <n v="76.408000000000001"/>
    <n v="103.5342"/>
    <x v="4940"/>
    <m/>
    <m/>
    <m/>
    <m/>
    <x v="12"/>
    <m/>
    <m/>
    <m/>
  </r>
  <r>
    <x v="205"/>
    <x v="5044"/>
    <n v="506"/>
    <s v="LemonZest"/>
    <n v="78.703999999999994"/>
    <n v="103.5342"/>
    <x v="4941"/>
    <m/>
    <m/>
    <m/>
    <m/>
    <x v="12"/>
    <m/>
    <m/>
    <m/>
  </r>
  <r>
    <x v="72"/>
    <x v="5045"/>
    <n v="1610"/>
    <s v="LemonZest"/>
    <n v="86.524000000000001"/>
    <n v="103.5342"/>
    <x v="4942"/>
    <m/>
    <m/>
    <m/>
    <m/>
    <x v="12"/>
    <m/>
    <m/>
    <m/>
  </r>
  <r>
    <x v="85"/>
    <x v="5046"/>
    <n v="1003"/>
    <s v="FizzBerry"/>
    <n v="91.516000000000005"/>
    <n v="103.5342"/>
    <x v="4943"/>
    <m/>
    <m/>
    <m/>
    <m/>
    <x v="12"/>
    <m/>
    <m/>
    <m/>
  </r>
  <r>
    <x v="74"/>
    <x v="5047"/>
    <n v="2424"/>
    <s v="TropicalTwist"/>
    <n v="94.4"/>
    <n v="103.5342"/>
    <x v="4944"/>
    <m/>
    <m/>
    <m/>
    <m/>
    <x v="12"/>
    <m/>
    <m/>
    <m/>
  </r>
  <r>
    <x v="166"/>
    <x v="5048"/>
    <n v="2538"/>
    <s v="MintCooler"/>
    <n v="119.12"/>
    <n v="103.5342"/>
    <x v="4945"/>
    <m/>
    <m/>
    <m/>
    <m/>
    <x v="12"/>
    <m/>
    <m/>
    <m/>
  </r>
  <r>
    <x v="77"/>
    <x v="5049"/>
    <n v="1288"/>
    <s v="LemonZest"/>
    <n v="138.22800000000001"/>
    <n v="103.5342"/>
    <x v="4946"/>
    <m/>
    <m/>
    <m/>
    <m/>
    <x v="12"/>
    <m/>
    <m/>
    <m/>
  </r>
  <r>
    <x v="144"/>
    <x v="5050"/>
    <n v="1931"/>
    <s v="ChocoDelight"/>
    <n v="141.6"/>
    <n v="103.5342"/>
    <x v="4947"/>
    <m/>
    <m/>
    <m/>
    <m/>
    <x v="12"/>
    <m/>
    <m/>
    <m/>
  </r>
  <r>
    <x v="76"/>
    <x v="5051"/>
    <n v="605"/>
    <s v="FizzBerry"/>
    <n v="126.4256"/>
    <n v="103.5372"/>
    <x v="4948"/>
    <m/>
    <m/>
    <m/>
    <m/>
    <x v="12"/>
    <m/>
    <m/>
    <m/>
  </r>
  <r>
    <x v="249"/>
    <x v="5052"/>
    <n v="2639"/>
    <s v="BerryBlast"/>
    <n v="228.4256"/>
    <n v="103.59439999999999"/>
    <x v="4949"/>
    <m/>
    <m/>
    <m/>
    <m/>
    <x v="12"/>
    <m/>
    <m/>
    <m/>
  </r>
  <r>
    <x v="108"/>
    <x v="5053"/>
    <n v="2502"/>
    <s v="FizzBerry"/>
    <n v="23.142399999999999"/>
    <n v="103.8232"/>
    <x v="4950"/>
    <m/>
    <m/>
    <m/>
    <m/>
    <x v="12"/>
    <m/>
    <m/>
    <m/>
  </r>
  <r>
    <x v="205"/>
    <x v="5054"/>
    <n v="2608"/>
    <s v="GingerFizz"/>
    <n v="101.4592"/>
    <n v="103.8232"/>
    <x v="4951"/>
    <m/>
    <m/>
    <m/>
    <m/>
    <x v="12"/>
    <m/>
    <m/>
    <m/>
  </r>
  <r>
    <x v="10"/>
    <x v="5055"/>
    <n v="752"/>
    <s v="ChocoDelight"/>
    <n v="46.515999999999998"/>
    <n v="103.9824"/>
    <x v="4952"/>
    <m/>
    <m/>
    <m/>
    <m/>
    <x v="12"/>
    <m/>
    <m/>
    <m/>
  </r>
  <r>
    <x v="96"/>
    <x v="5056"/>
    <n v="2699"/>
    <s v="MintCooler"/>
    <n v="3.7120000000000002"/>
    <n v="103.9824"/>
    <x v="4953"/>
    <m/>
    <m/>
    <m/>
    <m/>
    <x v="12"/>
    <m/>
    <m/>
    <m/>
  </r>
  <r>
    <x v="187"/>
    <x v="5057"/>
    <n v="2314"/>
    <s v="ChocoDelight"/>
    <n v="3.98"/>
    <n v="103.9824"/>
    <x v="4954"/>
    <m/>
    <m/>
    <m/>
    <m/>
    <x v="12"/>
    <m/>
    <m/>
    <m/>
  </r>
  <r>
    <x v="257"/>
    <x v="5058"/>
    <n v="1102"/>
    <s v="MangoBliss"/>
    <n v="5.1040000000000001"/>
    <n v="103.9824"/>
    <x v="4955"/>
    <m/>
    <m/>
    <m/>
    <m/>
    <x v="12"/>
    <m/>
    <m/>
    <m/>
  </r>
  <r>
    <x v="250"/>
    <x v="5059"/>
    <n v="1702"/>
    <s v="GingerFizz"/>
    <n v="14.016"/>
    <n v="103.9824"/>
    <x v="4956"/>
    <m/>
    <m/>
    <m/>
    <m/>
    <x v="12"/>
    <m/>
    <m/>
    <m/>
  </r>
  <r>
    <x v="335"/>
    <x v="5060"/>
    <n v="1240"/>
    <s v="PeachPunch"/>
    <n v="18.591999999999999"/>
    <n v="103.9824"/>
    <x v="4957"/>
    <m/>
    <m/>
    <m/>
    <m/>
    <x v="12"/>
    <m/>
    <m/>
    <m/>
  </r>
  <r>
    <x v="201"/>
    <x v="5061"/>
    <n v="2268"/>
    <s v="FizzBerry"/>
    <n v="26.46"/>
    <n v="103.9824"/>
    <x v="4958"/>
    <m/>
    <m/>
    <m/>
    <m/>
    <x v="12"/>
    <m/>
    <m/>
    <m/>
  </r>
  <r>
    <x v="219"/>
    <x v="5062"/>
    <n v="404"/>
    <s v="ChocoDelight"/>
    <n v="48.94"/>
    <n v="103.9824"/>
    <x v="4959"/>
    <m/>
    <m/>
    <m/>
    <m/>
    <x v="12"/>
    <m/>
    <m/>
    <m/>
  </r>
  <r>
    <x v="121"/>
    <x v="5063"/>
    <n v="2057"/>
    <s v="GingerFizz"/>
    <n v="60.088000000000001"/>
    <n v="103.9824"/>
    <x v="4960"/>
    <m/>
    <m/>
    <m/>
    <m/>
    <x v="12"/>
    <m/>
    <m/>
    <m/>
  </r>
  <r>
    <x v="172"/>
    <x v="5064"/>
    <n v="2678"/>
    <s v="ChocoDelight"/>
    <n v="64.676000000000002"/>
    <n v="103.9824"/>
    <x v="4961"/>
    <m/>
    <m/>
    <m/>
    <m/>
    <x v="12"/>
    <m/>
    <m/>
    <m/>
  </r>
  <r>
    <x v="173"/>
    <x v="5065"/>
    <n v="1635"/>
    <s v="CitrusSplash"/>
    <n v="65.8"/>
    <n v="103.9824"/>
    <x v="4962"/>
    <m/>
    <m/>
    <m/>
    <m/>
    <x v="12"/>
    <m/>
    <m/>
    <m/>
  </r>
  <r>
    <x v="31"/>
    <x v="5066"/>
    <n v="1341"/>
    <s v="ChocoDelight"/>
    <n v="90.28"/>
    <n v="103.9824"/>
    <x v="4963"/>
    <m/>
    <m/>
    <m/>
    <m/>
    <x v="12"/>
    <m/>
    <m/>
    <m/>
  </r>
  <r>
    <x v="186"/>
    <x v="5067"/>
    <n v="529"/>
    <s v="GingerFizz"/>
    <n v="91.652000000000001"/>
    <n v="103.9824"/>
    <x v="4964"/>
    <m/>
    <m/>
    <m/>
    <m/>
    <x v="12"/>
    <m/>
    <m/>
    <m/>
  </r>
  <r>
    <x v="276"/>
    <x v="5068"/>
    <n v="1774"/>
    <s v="MangoBliss"/>
    <n v="100.55200000000001"/>
    <n v="103.9824"/>
    <x v="4965"/>
    <m/>
    <m/>
    <m/>
    <m/>
    <x v="12"/>
    <m/>
    <m/>
    <m/>
  </r>
  <r>
    <x v="211"/>
    <x v="5069"/>
    <n v="537"/>
    <s v="TropicalTwist"/>
    <n v="109.544"/>
    <n v="103.9824"/>
    <x v="4966"/>
    <m/>
    <m/>
    <m/>
    <m/>
    <x v="12"/>
    <m/>
    <m/>
    <m/>
  </r>
  <r>
    <x v="277"/>
    <x v="5070"/>
    <n v="122"/>
    <s v="CitrusSplash"/>
    <n v="168.50800000000001"/>
    <n v="103.9824"/>
    <x v="4967"/>
    <m/>
    <m/>
    <m/>
    <m/>
    <x v="12"/>
    <m/>
    <m/>
    <m/>
  </r>
  <r>
    <x v="276"/>
    <x v="5071"/>
    <n v="1880"/>
    <s v="BerryBlast"/>
    <n v="100.38"/>
    <n v="103.9824"/>
    <x v="4968"/>
    <m/>
    <m/>
    <m/>
    <m/>
    <x v="12"/>
    <m/>
    <m/>
    <m/>
  </r>
  <r>
    <x v="116"/>
    <x v="5072"/>
    <n v="2112"/>
    <s v="TropicalTwist"/>
    <n v="126.48"/>
    <n v="104.026"/>
    <x v="4969"/>
    <m/>
    <m/>
    <m/>
    <m/>
    <x v="12"/>
    <m/>
    <m/>
    <m/>
  </r>
  <r>
    <x v="113"/>
    <x v="5073"/>
    <n v="1241"/>
    <s v="CitrusSplash"/>
    <n v="5.6879999999999997"/>
    <n v="104.4306"/>
    <x v="4970"/>
    <m/>
    <m/>
    <m/>
    <m/>
    <x v="12"/>
    <m/>
    <m/>
    <m/>
  </r>
  <r>
    <x v="197"/>
    <x v="5074"/>
    <n v="319"/>
    <s v="PeachPunch"/>
    <n v="25.92"/>
    <n v="104.4306"/>
    <x v="4971"/>
    <m/>
    <m/>
    <m/>
    <m/>
    <x v="12"/>
    <m/>
    <m/>
    <m/>
  </r>
  <r>
    <x v="148"/>
    <x v="5075"/>
    <n v="314"/>
    <s v="TropicalTwist"/>
    <n v="31.404"/>
    <n v="104.4306"/>
    <x v="4972"/>
    <m/>
    <m/>
    <m/>
    <m/>
    <x v="12"/>
    <m/>
    <m/>
    <m/>
  </r>
  <r>
    <x v="314"/>
    <x v="5076"/>
    <n v="30"/>
    <s v="MangoBliss"/>
    <n v="37.159999999999997"/>
    <n v="104.4306"/>
    <x v="4973"/>
    <m/>
    <m/>
    <m/>
    <m/>
    <x v="12"/>
    <m/>
    <m/>
    <m/>
  </r>
  <r>
    <x v="311"/>
    <x v="5077"/>
    <n v="2577"/>
    <s v="PeachPunch"/>
    <n v="38.283999999999999"/>
    <n v="104.4306"/>
    <x v="4974"/>
    <m/>
    <m/>
    <m/>
    <m/>
    <x v="12"/>
    <m/>
    <m/>
    <m/>
  </r>
  <r>
    <x v="214"/>
    <x v="5078"/>
    <n v="1810"/>
    <s v="ChocoDelight"/>
    <n v="40.531999999999996"/>
    <n v="104.4306"/>
    <x v="4975"/>
    <m/>
    <m/>
    <m/>
    <m/>
    <x v="12"/>
    <m/>
    <m/>
    <m/>
  </r>
  <r>
    <x v="321"/>
    <x v="5079"/>
    <n v="1895"/>
    <s v="MangoBliss"/>
    <n v="47.276000000000003"/>
    <n v="104.4306"/>
    <x v="4976"/>
    <m/>
    <m/>
    <m/>
    <m/>
    <x v="12"/>
    <m/>
    <m/>
    <m/>
  </r>
  <r>
    <x v="4"/>
    <x v="5080"/>
    <n v="1460"/>
    <s v="PeachPunch"/>
    <n v="51"/>
    <n v="104.4306"/>
    <x v="4977"/>
    <m/>
    <m/>
    <m/>
    <m/>
    <x v="12"/>
    <m/>
    <m/>
    <m/>
  </r>
  <r>
    <x v="227"/>
    <x v="5081"/>
    <n v="2517"/>
    <s v="FizzBerry"/>
    <n v="51.771999999999998"/>
    <n v="104.4306"/>
    <x v="4978"/>
    <m/>
    <m/>
    <m/>
    <m/>
    <x v="12"/>
    <m/>
    <m/>
    <m/>
  </r>
  <r>
    <x v="2"/>
    <x v="5082"/>
    <n v="1553"/>
    <s v="MangoBliss"/>
    <n v="56.131999999999998"/>
    <n v="104.4306"/>
    <x v="4979"/>
    <m/>
    <m/>
    <m/>
    <m/>
    <x v="12"/>
    <m/>
    <m/>
    <m/>
  </r>
  <r>
    <x v="123"/>
    <x v="5083"/>
    <n v="2046"/>
    <s v="MangoBliss"/>
    <n v="70.031999999999996"/>
    <n v="104.4306"/>
    <x v="4980"/>
    <m/>
    <m/>
    <m/>
    <m/>
    <x v="12"/>
    <m/>
    <m/>
    <m/>
  </r>
  <r>
    <x v="70"/>
    <x v="5084"/>
    <n v="2191"/>
    <s v="FizzBerry"/>
    <n v="73.128"/>
    <n v="104.4306"/>
    <x v="4981"/>
    <m/>
    <m/>
    <m/>
    <m/>
    <x v="12"/>
    <m/>
    <m/>
    <m/>
  </r>
  <r>
    <x v="327"/>
    <x v="5085"/>
    <n v="954"/>
    <s v="PeachPunch"/>
    <n v="78.748000000000005"/>
    <n v="104.4306"/>
    <x v="4982"/>
    <m/>
    <m/>
    <m/>
    <m/>
    <x v="12"/>
    <m/>
    <m/>
    <m/>
  </r>
  <r>
    <x v="96"/>
    <x v="5086"/>
    <n v="950"/>
    <s v="TropicalTwist"/>
    <n v="80.995999999999995"/>
    <n v="104.4306"/>
    <x v="4983"/>
    <m/>
    <m/>
    <m/>
    <m/>
    <x v="12"/>
    <m/>
    <m/>
    <m/>
  </r>
  <r>
    <x v="292"/>
    <x v="5087"/>
    <n v="1429"/>
    <s v="CitrusSplash"/>
    <n v="87.74"/>
    <n v="104.4306"/>
    <x v="4984"/>
    <m/>
    <m/>
    <m/>
    <m/>
    <x v="12"/>
    <m/>
    <m/>
    <m/>
  </r>
  <r>
    <x v="246"/>
    <x v="5088"/>
    <n v="1452"/>
    <s v="MangoBliss"/>
    <n v="89.852000000000004"/>
    <n v="104.4306"/>
    <x v="4985"/>
    <m/>
    <m/>
    <m/>
    <m/>
    <x v="12"/>
    <m/>
    <m/>
    <m/>
  </r>
  <r>
    <x v="65"/>
    <x v="5089"/>
    <n v="1860"/>
    <s v="CitrusSplash"/>
    <n v="94.483999999999995"/>
    <n v="104.4306"/>
    <x v="4986"/>
    <m/>
    <m/>
    <m/>
    <m/>
    <x v="12"/>
    <m/>
    <m/>
    <m/>
  </r>
  <r>
    <x v="282"/>
    <x v="5090"/>
    <n v="2756"/>
    <s v="MintCooler"/>
    <n v="98.843999999999994"/>
    <n v="104.4306"/>
    <x v="4987"/>
    <m/>
    <m/>
    <m/>
    <m/>
    <x v="12"/>
    <m/>
    <m/>
    <m/>
  </r>
  <r>
    <x v="184"/>
    <x v="5091"/>
    <n v="1061"/>
    <s v="CitrusSplash"/>
    <n v="102.21599999999999"/>
    <n v="104.4306"/>
    <x v="4988"/>
    <m/>
    <m/>
    <m/>
    <m/>
    <x v="12"/>
    <m/>
    <m/>
    <m/>
  </r>
  <r>
    <x v="138"/>
    <x v="5092"/>
    <n v="2515"/>
    <s v="ChocoDelight"/>
    <n v="108.2"/>
    <n v="104.4306"/>
    <x v="4989"/>
    <m/>
    <m/>
    <m/>
    <m/>
    <x v="12"/>
    <m/>
    <m/>
    <m/>
  </r>
  <r>
    <x v="29"/>
    <x v="5093"/>
    <n v="204"/>
    <s v="GingerFizz"/>
    <n v="171.54400000000001"/>
    <n v="104.4306"/>
    <x v="4990"/>
    <m/>
    <m/>
    <m/>
    <m/>
    <x v="12"/>
    <m/>
    <m/>
    <m/>
  </r>
  <r>
    <x v="227"/>
    <x v="5094"/>
    <n v="1030"/>
    <s v="ChocoDelight"/>
    <n v="68.495999999999995"/>
    <n v="104.4306"/>
    <x v="4991"/>
    <m/>
    <m/>
    <m/>
    <m/>
    <x v="12"/>
    <m/>
    <m/>
    <m/>
  </r>
  <r>
    <x v="364"/>
    <x v="5095"/>
    <n v="1080"/>
    <s v="TropicalTwist"/>
    <n v="167.3792"/>
    <n v="104.6708"/>
    <x v="4992"/>
    <m/>
    <m/>
    <m/>
    <m/>
    <x v="12"/>
    <m/>
    <m/>
    <m/>
  </r>
  <r>
    <x v="272"/>
    <x v="5096"/>
    <n v="479"/>
    <s v="BerryBlast"/>
    <n v="38.472000000000001"/>
    <n v="104.69952000000001"/>
    <x v="4993"/>
    <m/>
    <m/>
    <m/>
    <m/>
    <x v="12"/>
    <m/>
    <m/>
    <m/>
  </r>
  <r>
    <x v="131"/>
    <x v="5097"/>
    <n v="1735"/>
    <s v="BerryBlast"/>
    <n v="86.292000000000002"/>
    <n v="104.69952000000001"/>
    <x v="4994"/>
    <m/>
    <m/>
    <m/>
    <m/>
    <x v="12"/>
    <m/>
    <m/>
    <m/>
  </r>
  <r>
    <x v="199"/>
    <x v="5098"/>
    <n v="487"/>
    <s v="ChocoDelight"/>
    <n v="128.608"/>
    <n v="104.8788"/>
    <x v="4995"/>
    <m/>
    <m/>
    <m/>
    <m/>
    <x v="12"/>
    <m/>
    <m/>
    <m/>
  </r>
  <r>
    <x v="347"/>
    <x v="5099"/>
    <n v="1726"/>
    <s v="CitrusSplash"/>
    <n v="9.3360000000000003"/>
    <n v="104.8788"/>
    <x v="4996"/>
    <m/>
    <m/>
    <m/>
    <m/>
    <x v="12"/>
    <m/>
    <m/>
    <m/>
  </r>
  <r>
    <x v="298"/>
    <x v="5100"/>
    <n v="1937"/>
    <s v="CitrusSplash"/>
    <n v="12.94"/>
    <n v="104.8788"/>
    <x v="4997"/>
    <m/>
    <m/>
    <m/>
    <m/>
    <x v="12"/>
    <m/>
    <m/>
    <m/>
  </r>
  <r>
    <x v="228"/>
    <x v="5101"/>
    <n v="162"/>
    <s v="MintCooler"/>
    <n v="17.332000000000001"/>
    <n v="104.8788"/>
    <x v="4998"/>
    <m/>
    <m/>
    <m/>
    <m/>
    <x v="12"/>
    <m/>
    <m/>
    <m/>
  </r>
  <r>
    <x v="218"/>
    <x v="5102"/>
    <n v="2695"/>
    <s v="LemonZest"/>
    <n v="22.372"/>
    <n v="104.8788"/>
    <x v="4999"/>
    <m/>
    <m/>
    <m/>
    <m/>
    <x v="12"/>
    <m/>
    <m/>
    <m/>
  </r>
  <r>
    <x v="11"/>
    <x v="5103"/>
    <n v="207"/>
    <s v="LemonZest"/>
    <n v="35.496000000000002"/>
    <n v="104.8788"/>
    <x v="5000"/>
    <m/>
    <m/>
    <m/>
    <m/>
    <x v="12"/>
    <m/>
    <m/>
    <m/>
  </r>
  <r>
    <x v="71"/>
    <x v="5104"/>
    <n v="503"/>
    <s v="MintCooler"/>
    <n v="40.936"/>
    <n v="104.8788"/>
    <x v="5001"/>
    <m/>
    <m/>
    <m/>
    <m/>
    <x v="12"/>
    <m/>
    <m/>
    <m/>
  </r>
  <r>
    <x v="174"/>
    <x v="5105"/>
    <n v="1876"/>
    <s v="GingerFizz"/>
    <n v="45.432000000000002"/>
    <n v="104.8788"/>
    <x v="5002"/>
    <m/>
    <m/>
    <m/>
    <m/>
    <x v="12"/>
    <m/>
    <m/>
    <m/>
  </r>
  <r>
    <x v="271"/>
    <x v="5106"/>
    <n v="2665"/>
    <s v="GingerFizz"/>
    <n v="50.107999999999997"/>
    <n v="104.8788"/>
    <x v="5003"/>
    <m/>
    <m/>
    <m/>
    <m/>
    <x v="12"/>
    <m/>
    <m/>
    <m/>
  </r>
  <r>
    <x v="9"/>
    <x v="5107"/>
    <n v="2575"/>
    <s v="FizzBerry"/>
    <n v="61.347999999999999"/>
    <n v="104.8788"/>
    <x v="5004"/>
    <m/>
    <m/>
    <m/>
    <m/>
    <x v="12"/>
    <m/>
    <m/>
    <m/>
  </r>
  <r>
    <x v="209"/>
    <x v="5108"/>
    <n v="1297"/>
    <s v="TropicalTwist"/>
    <n v="73.248000000000005"/>
    <n v="104.8788"/>
    <x v="5005"/>
    <m/>
    <m/>
    <m/>
    <m/>
    <x v="12"/>
    <m/>
    <m/>
    <m/>
  </r>
  <r>
    <x v="227"/>
    <x v="5109"/>
    <n v="2031"/>
    <s v="GingerFizz"/>
    <n v="75.78"/>
    <n v="104.8788"/>
    <x v="5006"/>
    <m/>
    <m/>
    <m/>
    <m/>
    <x v="12"/>
    <m/>
    <m/>
    <m/>
  </r>
  <r>
    <x v="261"/>
    <x v="5110"/>
    <n v="2561"/>
    <s v="MintCooler"/>
    <n v="82.703999999999994"/>
    <n v="104.8788"/>
    <x v="5007"/>
    <m/>
    <m/>
    <m/>
    <m/>
    <x v="12"/>
    <m/>
    <m/>
    <m/>
  </r>
  <r>
    <x v="255"/>
    <x v="5111"/>
    <n v="1972"/>
    <s v="GingerFizz"/>
    <n v="82.703999999999994"/>
    <n v="104.8788"/>
    <x v="5007"/>
    <m/>
    <m/>
    <m/>
    <m/>
    <x v="12"/>
    <m/>
    <m/>
    <m/>
  </r>
  <r>
    <x v="98"/>
    <x v="5112"/>
    <n v="1561"/>
    <s v="ChocoDelight"/>
    <n v="83.647999999999996"/>
    <n v="104.8788"/>
    <x v="5008"/>
    <m/>
    <m/>
    <m/>
    <m/>
    <x v="12"/>
    <m/>
    <m/>
    <m/>
  </r>
  <r>
    <x v="150"/>
    <x v="5113"/>
    <n v="1859"/>
    <s v="TropicalTwist"/>
    <n v="84.772000000000006"/>
    <n v="104.8788"/>
    <x v="5009"/>
    <m/>
    <m/>
    <m/>
    <m/>
    <x v="12"/>
    <m/>
    <m/>
    <m/>
  </r>
  <r>
    <x v="38"/>
    <x v="5114"/>
    <n v="1523"/>
    <s v="PeachPunch"/>
    <n v="92.64"/>
    <n v="104.8788"/>
    <x v="5010"/>
    <m/>
    <m/>
    <m/>
    <m/>
    <x v="12"/>
    <m/>
    <m/>
    <m/>
  </r>
  <r>
    <x v="351"/>
    <x v="5115"/>
    <n v="1997"/>
    <s v="GingerFizz"/>
    <n v="100.508"/>
    <n v="104.8788"/>
    <x v="5011"/>
    <m/>
    <m/>
    <m/>
    <m/>
    <x v="12"/>
    <m/>
    <m/>
    <m/>
  </r>
  <r>
    <x v="81"/>
    <x v="5116"/>
    <n v="231"/>
    <s v="MintCooler"/>
    <n v="101.63200000000001"/>
    <n v="104.8788"/>
    <x v="5012"/>
    <m/>
    <m/>
    <m/>
    <m/>
    <x v="12"/>
    <m/>
    <m/>
    <m/>
  </r>
  <r>
    <x v="351"/>
    <x v="5117"/>
    <n v="323"/>
    <s v="MintCooler"/>
    <n v="131.97999999999999"/>
    <n v="104.8788"/>
    <x v="5013"/>
    <m/>
    <m/>
    <m/>
    <m/>
    <x v="12"/>
    <m/>
    <m/>
    <m/>
  </r>
  <r>
    <x v="258"/>
    <x v="5118"/>
    <n v="537"/>
    <s v="GingerFizz"/>
    <n v="138.964"/>
    <n v="104.8788"/>
    <x v="5014"/>
    <m/>
    <m/>
    <m/>
    <m/>
    <x v="12"/>
    <m/>
    <m/>
    <m/>
  </r>
  <r>
    <x v="116"/>
    <x v="5119"/>
    <n v="2403"/>
    <s v="PeachPunch"/>
    <n v="146.59200000000001"/>
    <n v="104.8788"/>
    <x v="5015"/>
    <m/>
    <m/>
    <m/>
    <m/>
    <x v="12"/>
    <m/>
    <m/>
    <m/>
  </r>
  <r>
    <x v="199"/>
    <x v="5120"/>
    <n v="1566"/>
    <s v="CitrusSplash"/>
    <n v="155.28399999999999"/>
    <n v="104.8788"/>
    <x v="5016"/>
    <m/>
    <m/>
    <m/>
    <m/>
    <x v="12"/>
    <m/>
    <m/>
    <m/>
  </r>
  <r>
    <x v="68"/>
    <x v="5121"/>
    <n v="1023"/>
    <s v="BerryBlast"/>
    <n v="595.71244799999999"/>
    <n v="105.0182016"/>
    <x v="5017"/>
    <m/>
    <m/>
    <m/>
    <m/>
    <x v="12"/>
    <m/>
    <m/>
    <m/>
  </r>
  <r>
    <x v="352"/>
    <x v="5122"/>
    <n v="1475"/>
    <s v="BerryBlast"/>
    <n v="58.636800000000001"/>
    <n v="105.18559999999999"/>
    <x v="5018"/>
    <m/>
    <m/>
    <m/>
    <m/>
    <x v="12"/>
    <m/>
    <m/>
    <m/>
  </r>
  <r>
    <x v="174"/>
    <x v="5123"/>
    <n v="858"/>
    <s v="MangoBliss"/>
    <n v="149.38"/>
    <n v="105.327"/>
    <x v="5019"/>
    <m/>
    <m/>
    <m/>
    <m/>
    <x v="12"/>
    <m/>
    <m/>
    <m/>
  </r>
  <r>
    <x v="105"/>
    <x v="5124"/>
    <n v="136"/>
    <s v="PeachPunch"/>
    <n v="20.344000000000001"/>
    <n v="105.327"/>
    <x v="5020"/>
    <m/>
    <m/>
    <m/>
    <m/>
    <x v="12"/>
    <m/>
    <m/>
    <m/>
  </r>
  <r>
    <x v="191"/>
    <x v="5125"/>
    <n v="2829"/>
    <s v="ChocoDelight"/>
    <n v="29.335999999999999"/>
    <n v="105.327"/>
    <x v="5021"/>
    <m/>
    <m/>
    <m/>
    <m/>
    <x v="12"/>
    <m/>
    <m/>
    <m/>
  </r>
  <r>
    <x v="329"/>
    <x v="5126"/>
    <n v="1373"/>
    <s v="TropicalTwist"/>
    <n v="36.335999999999999"/>
    <n v="105.327"/>
    <x v="5022"/>
    <m/>
    <m/>
    <m/>
    <m/>
    <x v="12"/>
    <m/>
    <m/>
    <m/>
  </r>
  <r>
    <x v="60"/>
    <x v="5127"/>
    <n v="34"/>
    <s v="MangoBliss"/>
    <n v="41.7"/>
    <n v="105.327"/>
    <x v="5023"/>
    <m/>
    <m/>
    <m/>
    <m/>
    <x v="12"/>
    <m/>
    <m/>
    <m/>
  </r>
  <r>
    <x v="90"/>
    <x v="5128"/>
    <n v="2657"/>
    <s v="MintCooler"/>
    <n v="42.823999999999998"/>
    <n v="105.327"/>
    <x v="5024"/>
    <m/>
    <m/>
    <m/>
    <m/>
    <x v="12"/>
    <m/>
    <m/>
    <m/>
  </r>
  <r>
    <x v="359"/>
    <x v="5129"/>
    <n v="1357"/>
    <s v="FizzBerry"/>
    <n v="44.847999999999999"/>
    <n v="105.327"/>
    <x v="5025"/>
    <m/>
    <m/>
    <m/>
    <m/>
    <x v="12"/>
    <m/>
    <m/>
    <m/>
  </r>
  <r>
    <x v="219"/>
    <x v="5130"/>
    <n v="621"/>
    <s v="CitrusSplash"/>
    <n v="50.692"/>
    <n v="105.327"/>
    <x v="5026"/>
    <m/>
    <m/>
    <m/>
    <m/>
    <x v="12"/>
    <m/>
    <m/>
    <m/>
  </r>
  <r>
    <x v="164"/>
    <x v="5131"/>
    <n v="861"/>
    <s v="FizzBerry"/>
    <n v="57.436"/>
    <n v="105.327"/>
    <x v="5027"/>
    <m/>
    <m/>
    <m/>
    <m/>
    <x v="12"/>
    <m/>
    <m/>
    <m/>
  </r>
  <r>
    <x v="103"/>
    <x v="5132"/>
    <n v="1975"/>
    <s v="GingerFizz"/>
    <n v="60.584000000000003"/>
    <n v="105.327"/>
    <x v="5028"/>
    <m/>
    <m/>
    <m/>
    <m/>
    <x v="12"/>
    <m/>
    <m/>
    <m/>
  </r>
  <r>
    <x v="331"/>
    <x v="5133"/>
    <n v="471"/>
    <s v="CitrusSplash"/>
    <n v="66.203999999999994"/>
    <n v="105.327"/>
    <x v="5029"/>
    <m/>
    <m/>
    <m/>
    <m/>
    <x v="12"/>
    <m/>
    <m/>
    <m/>
  </r>
  <r>
    <x v="237"/>
    <x v="5134"/>
    <n v="1633"/>
    <s v="FizzBerry"/>
    <n v="69.575999999999993"/>
    <n v="105.327"/>
    <x v="5030"/>
    <m/>
    <m/>
    <m/>
    <m/>
    <x v="12"/>
    <m/>
    <m/>
    <m/>
  </r>
  <r>
    <x v="63"/>
    <x v="5135"/>
    <n v="1165"/>
    <s v="GingerFizz"/>
    <n v="76.319999999999993"/>
    <n v="105.327"/>
    <x v="5031"/>
    <m/>
    <m/>
    <m/>
    <m/>
    <x v="12"/>
    <m/>
    <m/>
    <m/>
  </r>
  <r>
    <x v="100"/>
    <x v="5136"/>
    <n v="2419"/>
    <s v="FizzBerry"/>
    <n v="76.543999999999997"/>
    <n v="105.327"/>
    <x v="5032"/>
    <m/>
    <m/>
    <m/>
    <m/>
    <x v="12"/>
    <m/>
    <m/>
    <m/>
  </r>
  <r>
    <x v="76"/>
    <x v="5137"/>
    <n v="1697"/>
    <s v="TropicalTwist"/>
    <n v="98.8"/>
    <n v="105.327"/>
    <x v="5033"/>
    <m/>
    <m/>
    <m/>
    <m/>
    <x v="12"/>
    <m/>
    <m/>
    <m/>
  </r>
  <r>
    <x v="159"/>
    <x v="5138"/>
    <n v="1378"/>
    <s v="FizzBerry"/>
    <n v="98.8"/>
    <n v="105.327"/>
    <x v="5033"/>
    <m/>
    <m/>
    <m/>
    <m/>
    <x v="12"/>
    <m/>
    <m/>
    <m/>
  </r>
  <r>
    <x v="127"/>
    <x v="5139"/>
    <n v="966"/>
    <s v="ChocoDelight"/>
    <n v="130.94"/>
    <n v="105.327"/>
    <x v="5034"/>
    <m/>
    <m/>
    <m/>
    <m/>
    <x v="12"/>
    <m/>
    <m/>
    <m/>
  </r>
  <r>
    <x v="342"/>
    <x v="5140"/>
    <n v="277"/>
    <s v="GingerFizz"/>
    <n v="141.512"/>
    <n v="105.327"/>
    <x v="5035"/>
    <m/>
    <m/>
    <m/>
    <m/>
    <x v="12"/>
    <m/>
    <m/>
    <m/>
  </r>
  <r>
    <x v="126"/>
    <x v="5141"/>
    <n v="1799"/>
    <s v="MangoBliss"/>
    <n v="147.13200000000001"/>
    <n v="105.327"/>
    <x v="5036"/>
    <m/>
    <m/>
    <m/>
    <m/>
    <x v="12"/>
    <m/>
    <m/>
    <m/>
  </r>
  <r>
    <x v="106"/>
    <x v="5142"/>
    <n v="48"/>
    <s v="TropicalTwist"/>
    <n v="137.01599999999999"/>
    <n v="105.327"/>
    <x v="5037"/>
    <m/>
    <m/>
    <m/>
    <m/>
    <x v="12"/>
    <m/>
    <m/>
    <m/>
  </r>
  <r>
    <x v="91"/>
    <x v="5143"/>
    <n v="1048"/>
    <s v="BerryBlast"/>
    <n v="67.915999999999997"/>
    <n v="105.41664"/>
    <x v="5038"/>
    <m/>
    <m/>
    <m/>
    <m/>
    <x v="12"/>
    <m/>
    <m/>
    <m/>
  </r>
  <r>
    <x v="129"/>
    <x v="5144"/>
    <n v="2411"/>
    <s v="BerryBlast"/>
    <n v="69.683999999999997"/>
    <n v="105.41664"/>
    <x v="5039"/>
    <m/>
    <m/>
    <m/>
    <m/>
    <x v="12"/>
    <m/>
    <m/>
    <m/>
  </r>
  <r>
    <x v="352"/>
    <x v="5145"/>
    <n v="1460"/>
    <s v="MangoBliss"/>
    <n v="318.34879999999998"/>
    <n v="105.456"/>
    <x v="5040"/>
    <m/>
    <m/>
    <m/>
    <m/>
    <x v="12"/>
    <m/>
    <m/>
    <m/>
  </r>
  <r>
    <x v="78"/>
    <x v="5146"/>
    <n v="1842"/>
    <s v="GingerFizz"/>
    <n v="194.82239999999999"/>
    <n v="105.5288"/>
    <x v="5041"/>
    <m/>
    <m/>
    <m/>
    <m/>
    <x v="12"/>
    <m/>
    <m/>
    <m/>
  </r>
  <r>
    <x v="131"/>
    <x v="5147"/>
    <n v="1921"/>
    <s v="BerryBlast"/>
    <n v="39.171199999999999"/>
    <n v="105.560064"/>
    <x v="5042"/>
    <m/>
    <m/>
    <m/>
    <m/>
    <x v="12"/>
    <m/>
    <m/>
    <m/>
  </r>
  <r>
    <x v="249"/>
    <x v="5148"/>
    <n v="2447"/>
    <s v="BerryBlast"/>
    <n v="81.883200000000002"/>
    <n v="105.560064"/>
    <x v="5043"/>
    <m/>
    <m/>
    <m/>
    <m/>
    <x v="12"/>
    <m/>
    <m/>
    <m/>
  </r>
  <r>
    <x v="254"/>
    <x v="5149"/>
    <n v="590"/>
    <s v="ChocoDelight"/>
    <n v="287.63200000000001"/>
    <n v="105.57040000000001"/>
    <x v="5044"/>
    <m/>
    <m/>
    <m/>
    <m/>
    <x v="12"/>
    <m/>
    <m/>
    <m/>
  </r>
  <r>
    <x v="145"/>
    <x v="5150"/>
    <n v="658"/>
    <s v="GingerFizz"/>
    <n v="331.301376"/>
    <n v="105.6846336"/>
    <x v="5045"/>
    <m/>
    <m/>
    <m/>
    <m/>
    <x v="12"/>
    <m/>
    <m/>
    <m/>
  </r>
  <r>
    <x v="3"/>
    <x v="5151"/>
    <n v="2272"/>
    <s v="MintCooler"/>
    <n v="450.39359999999999"/>
    <n v="105.742"/>
    <x v="5046"/>
    <m/>
    <m/>
    <m/>
    <m/>
    <x v="12"/>
    <m/>
    <m/>
    <m/>
  </r>
  <r>
    <x v="123"/>
    <x v="5152"/>
    <n v="909"/>
    <s v="CitrusSplash"/>
    <n v="0.69599999999999995"/>
    <n v="105.7752"/>
    <x v="5047"/>
    <m/>
    <m/>
    <m/>
    <m/>
    <x v="12"/>
    <m/>
    <m/>
    <m/>
  </r>
  <r>
    <x v="85"/>
    <x v="5153"/>
    <n v="2024"/>
    <s v="ChocoDelight"/>
    <n v="10.544"/>
    <n v="105.7752"/>
    <x v="5048"/>
    <m/>
    <m/>
    <m/>
    <m/>
    <x v="12"/>
    <m/>
    <m/>
    <m/>
  </r>
  <r>
    <x v="118"/>
    <x v="5154"/>
    <n v="621"/>
    <s v="MangoBliss"/>
    <n v="16.795999999999999"/>
    <n v="105.7752"/>
    <x v="5049"/>
    <m/>
    <m/>
    <m/>
    <m/>
    <x v="12"/>
    <m/>
    <m/>
    <m/>
  </r>
  <r>
    <x v="252"/>
    <x v="5155"/>
    <n v="952"/>
    <s v="MintCooler"/>
    <n v="17.948"/>
    <n v="105.7752"/>
    <x v="5050"/>
    <m/>
    <m/>
    <m/>
    <m/>
    <x v="12"/>
    <m/>
    <m/>
    <m/>
  </r>
  <r>
    <x v="163"/>
    <x v="5156"/>
    <n v="623"/>
    <s v="FizzBerry"/>
    <n v="22.14"/>
    <n v="105.7752"/>
    <x v="5051"/>
    <m/>
    <m/>
    <m/>
    <m/>
    <x v="12"/>
    <m/>
    <m/>
    <m/>
  </r>
  <r>
    <x v="308"/>
    <x v="5157"/>
    <n v="201"/>
    <s v="MangoBliss"/>
    <n v="31.044"/>
    <n v="105.7752"/>
    <x v="5052"/>
    <m/>
    <m/>
    <m/>
    <m/>
    <x v="12"/>
    <m/>
    <m/>
    <m/>
  </r>
  <r>
    <x v="292"/>
    <x v="5158"/>
    <n v="250"/>
    <s v="TropicalTwist"/>
    <n v="45.655999999999999"/>
    <n v="105.7752"/>
    <x v="5053"/>
    <m/>
    <m/>
    <m/>
    <m/>
    <x v="12"/>
    <m/>
    <m/>
    <m/>
  </r>
  <r>
    <x v="307"/>
    <x v="5159"/>
    <n v="886"/>
    <s v="LemonZest"/>
    <n v="53.256"/>
    <n v="105.7752"/>
    <x v="5054"/>
    <m/>
    <m/>
    <m/>
    <m/>
    <x v="12"/>
    <m/>
    <m/>
    <m/>
  </r>
  <r>
    <x v="66"/>
    <x v="5160"/>
    <n v="2154"/>
    <s v="FizzBerry"/>
    <n v="80.775999999999996"/>
    <n v="105.7752"/>
    <x v="5055"/>
    <m/>
    <m/>
    <m/>
    <m/>
    <x v="12"/>
    <m/>
    <m/>
    <m/>
  </r>
  <r>
    <x v="225"/>
    <x v="5161"/>
    <n v="1354"/>
    <s v="MangoBliss"/>
    <n v="81.355999999999995"/>
    <n v="105.7752"/>
    <x v="5056"/>
    <m/>
    <m/>
    <m/>
    <m/>
    <x v="12"/>
    <m/>
    <m/>
    <m/>
  </r>
  <r>
    <x v="36"/>
    <x v="5162"/>
    <n v="206"/>
    <s v="MintCooler"/>
    <n v="82.48"/>
    <n v="105.7752"/>
    <x v="5057"/>
    <m/>
    <m/>
    <m/>
    <m/>
    <x v="12"/>
    <m/>
    <m/>
    <m/>
  </r>
  <r>
    <x v="299"/>
    <x v="5163"/>
    <n v="2715"/>
    <s v="MintCooler"/>
    <n v="83.872"/>
    <n v="105.7752"/>
    <x v="5058"/>
    <m/>
    <m/>
    <m/>
    <m/>
    <x v="12"/>
    <m/>
    <m/>
    <m/>
  </r>
  <r>
    <x v="280"/>
    <x v="5164"/>
    <n v="2083"/>
    <s v="ChocoDelight"/>
    <n v="92.864000000000004"/>
    <n v="105.7752"/>
    <x v="5059"/>
    <m/>
    <m/>
    <m/>
    <m/>
    <x v="12"/>
    <m/>
    <m/>
    <m/>
  </r>
  <r>
    <x v="306"/>
    <x v="5165"/>
    <n v="1239"/>
    <s v="TropicalTwist"/>
    <n v="95.111999999999995"/>
    <n v="105.7752"/>
    <x v="5060"/>
    <m/>
    <m/>
    <m/>
    <m/>
    <x v="12"/>
    <m/>
    <m/>
    <m/>
  </r>
  <r>
    <x v="234"/>
    <x v="5166"/>
    <n v="661"/>
    <s v="CitrusSplash"/>
    <n v="108.52"/>
    <n v="105.7752"/>
    <x v="5061"/>
    <m/>
    <m/>
    <m/>
    <m/>
    <x v="12"/>
    <m/>
    <m/>
    <m/>
  </r>
  <r>
    <x v="248"/>
    <x v="5167"/>
    <n v="2747"/>
    <s v="MintCooler"/>
    <n v="112.828"/>
    <n v="105.7752"/>
    <x v="5062"/>
    <m/>
    <m/>
    <m/>
    <m/>
    <x v="12"/>
    <m/>
    <m/>
    <m/>
  </r>
  <r>
    <x v="165"/>
    <x v="5168"/>
    <n v="1783"/>
    <s v="LemonZest"/>
    <n v="145.42400000000001"/>
    <n v="105.7752"/>
    <x v="5063"/>
    <m/>
    <m/>
    <m/>
    <m/>
    <x v="12"/>
    <m/>
    <m/>
    <m/>
  </r>
  <r>
    <x v="34"/>
    <x v="5169"/>
    <n v="1129"/>
    <s v="PeachPunch"/>
    <n v="70.116"/>
    <n v="105.7752"/>
    <x v="5064"/>
    <m/>
    <m/>
    <m/>
    <m/>
    <x v="12"/>
    <m/>
    <m/>
    <m/>
  </r>
  <r>
    <x v="315"/>
    <x v="5170"/>
    <n v="1502"/>
    <s v="FizzBerry"/>
    <n v="83.603999999999999"/>
    <n v="105.7752"/>
    <x v="5065"/>
    <m/>
    <m/>
    <m/>
    <m/>
    <x v="12"/>
    <m/>
    <m/>
    <m/>
  </r>
  <r>
    <x v="131"/>
    <x v="5171"/>
    <n v="16"/>
    <s v="BerryBlast"/>
    <n v="50.832000000000001"/>
    <n v="106.13376"/>
    <x v="5066"/>
    <m/>
    <m/>
    <m/>
    <m/>
    <x v="12"/>
    <m/>
    <m/>
    <m/>
  </r>
  <r>
    <x v="70"/>
    <x v="5172"/>
    <n v="1581"/>
    <s v="BerryBlast"/>
    <n v="63.804000000000002"/>
    <n v="106.13376"/>
    <x v="5067"/>
    <m/>
    <m/>
    <m/>
    <m/>
    <x v="12"/>
    <m/>
    <m/>
    <m/>
  </r>
  <r>
    <x v="349"/>
    <x v="5173"/>
    <n v="1454"/>
    <s v="BerryBlast"/>
    <n v="146.97999999999999"/>
    <n v="106.13376"/>
    <x v="5068"/>
    <m/>
    <m/>
    <m/>
    <m/>
    <x v="12"/>
    <m/>
    <m/>
    <m/>
  </r>
  <r>
    <x v="34"/>
    <x v="5174"/>
    <n v="1409"/>
    <s v="CitrusSplash"/>
    <n v="15.484"/>
    <n v="106.2234"/>
    <x v="5069"/>
    <m/>
    <m/>
    <m/>
    <m/>
    <x v="12"/>
    <m/>
    <m/>
    <m/>
  </r>
  <r>
    <x v="57"/>
    <x v="5175"/>
    <n v="1395"/>
    <s v="GingerFizz"/>
    <n v="21.672000000000001"/>
    <n v="106.2234"/>
    <x v="5070"/>
    <m/>
    <m/>
    <m/>
    <m/>
    <x v="12"/>
    <m/>
    <m/>
    <m/>
  </r>
  <r>
    <x v="23"/>
    <x v="5176"/>
    <n v="219"/>
    <s v="MangoBliss"/>
    <n v="31.628"/>
    <n v="106.2234"/>
    <x v="5071"/>
    <m/>
    <m/>
    <m/>
    <m/>
    <x v="12"/>
    <m/>
    <m/>
    <m/>
  </r>
  <r>
    <x v="182"/>
    <x v="5177"/>
    <n v="2521"/>
    <s v="MangoBliss"/>
    <n v="38.06"/>
    <n v="106.2234"/>
    <x v="5072"/>
    <m/>
    <m/>
    <m/>
    <m/>
    <x v="12"/>
    <m/>
    <m/>
    <m/>
  </r>
  <r>
    <x v="139"/>
    <x v="5178"/>
    <n v="749"/>
    <s v="CitrusSplash"/>
    <n v="38.06"/>
    <n v="106.2234"/>
    <x v="5072"/>
    <m/>
    <m/>
    <m/>
    <m/>
    <x v="12"/>
    <m/>
    <m/>
    <m/>
  </r>
  <r>
    <x v="204"/>
    <x v="5179"/>
    <n v="2543"/>
    <s v="PeachPunch"/>
    <n v="38.963999999999999"/>
    <n v="106.2234"/>
    <x v="5073"/>
    <m/>
    <m/>
    <m/>
    <m/>
    <x v="12"/>
    <m/>
    <m/>
    <m/>
  </r>
  <r>
    <x v="240"/>
    <x v="5180"/>
    <n v="436"/>
    <s v="MangoBliss"/>
    <n v="60.54"/>
    <n v="106.2234"/>
    <x v="5074"/>
    <m/>
    <m/>
    <m/>
    <m/>
    <x v="12"/>
    <m/>
    <m/>
    <m/>
  </r>
  <r>
    <x v="359"/>
    <x v="5181"/>
    <n v="2271"/>
    <s v="FizzBerry"/>
    <n v="63.911999999999999"/>
    <n v="106.2234"/>
    <x v="5075"/>
    <m/>
    <m/>
    <m/>
    <m/>
    <x v="12"/>
    <m/>
    <m/>
    <m/>
  </r>
  <r>
    <x v="290"/>
    <x v="5182"/>
    <n v="908"/>
    <s v="MintCooler"/>
    <n v="73.272000000000006"/>
    <n v="106.2234"/>
    <x v="5076"/>
    <m/>
    <m/>
    <m/>
    <m/>
    <x v="12"/>
    <m/>
    <m/>
    <m/>
  </r>
  <r>
    <x v="25"/>
    <x v="5183"/>
    <n v="2234"/>
    <s v="PeachPunch"/>
    <n v="75.463999999999999"/>
    <n v="106.2234"/>
    <x v="5077"/>
    <m/>
    <m/>
    <m/>
    <m/>
    <x v="12"/>
    <m/>
    <m/>
    <m/>
  </r>
  <r>
    <x v="222"/>
    <x v="5184"/>
    <n v="2451"/>
    <s v="MangoBliss"/>
    <n v="127.98"/>
    <n v="106.2234"/>
    <x v="5078"/>
    <m/>
    <m/>
    <m/>
    <m/>
    <x v="12"/>
    <m/>
    <m/>
    <m/>
  </r>
  <r>
    <x v="321"/>
    <x v="5185"/>
    <n v="1855"/>
    <s v="TropicalTwist"/>
    <n v="188.05119999999999"/>
    <n v="106.2308"/>
    <x v="5079"/>
    <m/>
    <m/>
    <m/>
    <m/>
    <x v="12"/>
    <m/>
    <m/>
    <m/>
  </r>
  <r>
    <x v="83"/>
    <x v="5186"/>
    <n v="1032"/>
    <s v="ChocoDelight"/>
    <n v="89.724800000000002"/>
    <n v="106.5324"/>
    <x v="5080"/>
    <m/>
    <m/>
    <m/>
    <m/>
    <x v="12"/>
    <m/>
    <m/>
    <m/>
  </r>
  <r>
    <x v="62"/>
    <x v="5187"/>
    <n v="1209"/>
    <s v="CitrusSplash"/>
    <n v="1.8640000000000001"/>
    <n v="106.6716"/>
    <x v="5081"/>
    <m/>
    <m/>
    <m/>
    <m/>
    <x v="12"/>
    <m/>
    <m/>
    <m/>
  </r>
  <r>
    <x v="226"/>
    <x v="5188"/>
    <n v="1079"/>
    <s v="TropicalTwist"/>
    <n v="2.1880000000000002"/>
    <n v="106.6716"/>
    <x v="5082"/>
    <m/>
    <m/>
    <m/>
    <m/>
    <x v="12"/>
    <m/>
    <m/>
    <m/>
  </r>
  <r>
    <x v="80"/>
    <x v="5189"/>
    <n v="983"/>
    <s v="CitrusSplash"/>
    <n v="8.6080000000000005"/>
    <n v="106.6716"/>
    <x v="5083"/>
    <m/>
    <m/>
    <m/>
    <m/>
    <x v="12"/>
    <m/>
    <m/>
    <m/>
  </r>
  <r>
    <x v="64"/>
    <x v="5190"/>
    <n v="2395"/>
    <s v="GingerFizz"/>
    <n v="13.103999999999999"/>
    <n v="106.6716"/>
    <x v="5084"/>
    <m/>
    <m/>
    <m/>
    <m/>
    <x v="12"/>
    <m/>
    <m/>
    <m/>
  </r>
  <r>
    <x v="139"/>
    <x v="5191"/>
    <n v="1259"/>
    <s v="GingerFizz"/>
    <n v="22.616"/>
    <n v="106.6716"/>
    <x v="5085"/>
    <m/>
    <m/>
    <m/>
    <m/>
    <x v="12"/>
    <m/>
    <m/>
    <m/>
  </r>
  <r>
    <x v="164"/>
    <x v="5192"/>
    <n v="1215"/>
    <s v="PeachPunch"/>
    <n v="25.468"/>
    <n v="106.6716"/>
    <x v="5086"/>
    <m/>
    <m/>
    <m/>
    <m/>
    <x v="12"/>
    <m/>
    <m/>
    <m/>
  </r>
  <r>
    <x v="362"/>
    <x v="5193"/>
    <n v="1293"/>
    <s v="CitrusSplash"/>
    <n v="37.58"/>
    <n v="106.6716"/>
    <x v="5087"/>
    <m/>
    <m/>
    <m/>
    <m/>
    <x v="12"/>
    <m/>
    <m/>
    <m/>
  </r>
  <r>
    <x v="259"/>
    <x v="5194"/>
    <n v="1666"/>
    <s v="TropicalTwist"/>
    <n v="40.847999999999999"/>
    <n v="106.6716"/>
    <x v="5088"/>
    <m/>
    <m/>
    <m/>
    <m/>
    <x v="12"/>
    <m/>
    <m/>
    <m/>
  </r>
  <r>
    <x v="255"/>
    <x v="5195"/>
    <n v="2125"/>
    <s v="GingerFizz"/>
    <n v="42.328000000000003"/>
    <n v="106.6716"/>
    <x v="5089"/>
    <m/>
    <m/>
    <m/>
    <m/>
    <x v="12"/>
    <m/>
    <m/>
    <m/>
  </r>
  <r>
    <x v="84"/>
    <x v="5196"/>
    <n v="1907"/>
    <s v="GingerFizz"/>
    <n v="54.692"/>
    <n v="106.6716"/>
    <x v="5090"/>
    <m/>
    <m/>
    <m/>
    <m/>
    <x v="12"/>
    <m/>
    <m/>
    <m/>
  </r>
  <r>
    <x v="46"/>
    <x v="5197"/>
    <n v="1042"/>
    <s v="GingerFizz"/>
    <n v="61.436"/>
    <n v="106.6716"/>
    <x v="5091"/>
    <m/>
    <m/>
    <m/>
    <m/>
    <x v="12"/>
    <m/>
    <m/>
    <m/>
  </r>
  <r>
    <x v="190"/>
    <x v="5198"/>
    <n v="764"/>
    <s v="MintCooler"/>
    <n v="79.108000000000004"/>
    <n v="106.6716"/>
    <x v="5092"/>
    <m/>
    <m/>
    <m/>
    <m/>
    <x v="12"/>
    <m/>
    <m/>
    <m/>
  </r>
  <r>
    <x v="171"/>
    <x v="5199"/>
    <n v="2565"/>
    <s v="LemonZest"/>
    <n v="145.11600000000001"/>
    <n v="106.6716"/>
    <x v="5093"/>
    <m/>
    <m/>
    <m/>
    <m/>
    <x v="12"/>
    <m/>
    <m/>
    <m/>
  </r>
  <r>
    <x v="170"/>
    <x v="5200"/>
    <n v="1486"/>
    <s v="PeachPunch"/>
    <n v="147.62799999999999"/>
    <n v="106.6716"/>
    <x v="5094"/>
    <m/>
    <m/>
    <m/>
    <m/>
    <x v="12"/>
    <m/>
    <m/>
    <m/>
  </r>
  <r>
    <x v="63"/>
    <x v="5201"/>
    <n v="1071"/>
    <s v="BerryBlast"/>
    <n v="81.624799999999993"/>
    <n v="106.70745599999999"/>
    <x v="5095"/>
    <m/>
    <m/>
    <m/>
    <m/>
    <x v="12"/>
    <m/>
    <m/>
    <m/>
  </r>
  <r>
    <x v="210"/>
    <x v="5202"/>
    <n v="813"/>
    <s v="BerryBlast"/>
    <n v="15.212"/>
    <n v="106.85088"/>
    <x v="5096"/>
    <m/>
    <m/>
    <m/>
    <m/>
    <x v="12"/>
    <m/>
    <m/>
    <m/>
  </r>
  <r>
    <x v="174"/>
    <x v="5203"/>
    <n v="1384"/>
    <s v="BerryBlast"/>
    <n v="40.988"/>
    <n v="106.85088"/>
    <x v="5097"/>
    <m/>
    <m/>
    <m/>
    <m/>
    <x v="12"/>
    <m/>
    <m/>
    <m/>
  </r>
  <r>
    <x v="358"/>
    <x v="5204"/>
    <n v="317"/>
    <s v="BerryBlast"/>
    <n v="78.156000000000006"/>
    <n v="106.85088"/>
    <x v="5098"/>
    <m/>
    <m/>
    <m/>
    <m/>
    <x v="12"/>
    <m/>
    <m/>
    <m/>
  </r>
  <r>
    <x v="251"/>
    <x v="5205"/>
    <n v="1296"/>
    <s v="GingerFizz"/>
    <n v="301.09440000000001"/>
    <n v="106.9328"/>
    <x v="5099"/>
    <m/>
    <m/>
    <m/>
    <m/>
    <x v="12"/>
    <m/>
    <m/>
    <m/>
  </r>
  <r>
    <x v="365"/>
    <x v="5206"/>
    <n v="1"/>
    <s v="PeachPunch"/>
    <n v="84.522959999999998"/>
    <n v="106.976376"/>
    <x v="5100"/>
    <m/>
    <m/>
    <m/>
    <m/>
    <x v="12"/>
    <m/>
    <m/>
    <m/>
  </r>
  <r>
    <x v="262"/>
    <x v="5207"/>
    <n v="1090"/>
    <s v="TropicalTwist"/>
    <n v="8.0679999999999996"/>
    <n v="107.1198"/>
    <x v="5101"/>
    <m/>
    <m/>
    <m/>
    <m/>
    <x v="12"/>
    <m/>
    <m/>
    <m/>
  </r>
  <r>
    <x v="22"/>
    <x v="5208"/>
    <n v="888"/>
    <s v="MintCooler"/>
    <n v="9.1920000000000002"/>
    <n v="107.1198"/>
    <x v="5102"/>
    <m/>
    <m/>
    <m/>
    <m/>
    <x v="12"/>
    <m/>
    <m/>
    <m/>
  </r>
  <r>
    <x v="142"/>
    <x v="5209"/>
    <n v="2738"/>
    <s v="GingerFizz"/>
    <n v="17.783999999999999"/>
    <n v="107.1198"/>
    <x v="5103"/>
    <m/>
    <m/>
    <m/>
    <m/>
    <x v="12"/>
    <m/>
    <m/>
    <m/>
  </r>
  <r>
    <x v="309"/>
    <x v="5210"/>
    <n v="1236"/>
    <s v="PeachPunch"/>
    <n v="24.928000000000001"/>
    <n v="107.1198"/>
    <x v="5104"/>
    <m/>
    <m/>
    <m/>
    <m/>
    <x v="12"/>
    <m/>
    <m/>
    <m/>
  </r>
  <r>
    <x v="224"/>
    <x v="5211"/>
    <n v="1176"/>
    <s v="ChocoDelight"/>
    <n v="34.643999999999998"/>
    <n v="107.1198"/>
    <x v="5105"/>
    <m/>
    <m/>
    <m/>
    <m/>
    <x v="12"/>
    <m/>
    <m/>
    <m/>
  </r>
  <r>
    <x v="45"/>
    <x v="5212"/>
    <n v="2318"/>
    <s v="CitrusSplash"/>
    <n v="36.167999999999999"/>
    <n v="107.1198"/>
    <x v="5106"/>
    <m/>
    <m/>
    <m/>
    <m/>
    <x v="12"/>
    <m/>
    <m/>
    <m/>
  </r>
  <r>
    <x v="362"/>
    <x v="5213"/>
    <n v="1727"/>
    <s v="LemonZest"/>
    <n v="38.415999999999997"/>
    <n v="107.1198"/>
    <x v="5107"/>
    <m/>
    <m/>
    <m/>
    <m/>
    <x v="12"/>
    <m/>
    <m/>
    <m/>
  </r>
  <r>
    <x v="352"/>
    <x v="5214"/>
    <n v="117"/>
    <s v="GingerFizz"/>
    <n v="39.14"/>
    <n v="107.1198"/>
    <x v="5108"/>
    <m/>
    <m/>
    <m/>
    <m/>
    <x v="12"/>
    <m/>
    <m/>
    <m/>
  </r>
  <r>
    <x v="109"/>
    <x v="5215"/>
    <n v="732"/>
    <s v="CitrusSplash"/>
    <n v="39.72"/>
    <n v="107.1198"/>
    <x v="5109"/>
    <m/>
    <m/>
    <m/>
    <m/>
    <x v="12"/>
    <m/>
    <m/>
    <m/>
  </r>
  <r>
    <x v="283"/>
    <x v="5216"/>
    <n v="1728"/>
    <s v="MangoBliss"/>
    <n v="44.828000000000003"/>
    <n v="107.1198"/>
    <x v="5110"/>
    <m/>
    <m/>
    <m/>
    <m/>
    <x v="12"/>
    <m/>
    <m/>
    <m/>
  </r>
  <r>
    <x v="250"/>
    <x v="5217"/>
    <n v="1575"/>
    <s v="MangoBliss"/>
    <n v="53.752000000000002"/>
    <n v="107.1198"/>
    <x v="5111"/>
    <m/>
    <m/>
    <m/>
    <m/>
    <x v="12"/>
    <m/>
    <m/>
    <m/>
  </r>
  <r>
    <x v="23"/>
    <x v="5218"/>
    <n v="587"/>
    <s v="TropicalTwist"/>
    <n v="55.396000000000001"/>
    <n v="107.1198"/>
    <x v="5112"/>
    <m/>
    <m/>
    <m/>
    <m/>
    <x v="12"/>
    <m/>
    <m/>
    <m/>
  </r>
  <r>
    <x v="95"/>
    <x v="5219"/>
    <n v="827"/>
    <s v="CitrusSplash"/>
    <n v="59.372"/>
    <n v="107.1198"/>
    <x v="5113"/>
    <m/>
    <m/>
    <m/>
    <m/>
    <x v="12"/>
    <m/>
    <m/>
    <m/>
  </r>
  <r>
    <x v="305"/>
    <x v="5220"/>
    <n v="1461"/>
    <s v="MintCooler"/>
    <n v="63.868000000000002"/>
    <n v="107.1198"/>
    <x v="5114"/>
    <m/>
    <m/>
    <m/>
    <m/>
    <x v="12"/>
    <m/>
    <m/>
    <m/>
  </r>
  <r>
    <x v="162"/>
    <x v="5221"/>
    <n v="1438"/>
    <s v="MintCooler"/>
    <n v="67.239999999999995"/>
    <n v="107.1198"/>
    <x v="5115"/>
    <m/>
    <m/>
    <m/>
    <m/>
    <x v="12"/>
    <m/>
    <m/>
    <m/>
  </r>
  <r>
    <x v="78"/>
    <x v="5222"/>
    <n v="8"/>
    <s v="FizzBerry"/>
    <n v="99.543999999999997"/>
    <n v="107.1198"/>
    <x v="5116"/>
    <m/>
    <m/>
    <m/>
    <m/>
    <x v="12"/>
    <m/>
    <m/>
    <m/>
  </r>
  <r>
    <x v="184"/>
    <x v="5223"/>
    <n v="2357"/>
    <s v="FizzBerry"/>
    <n v="110.952"/>
    <n v="107.1198"/>
    <x v="5117"/>
    <m/>
    <m/>
    <m/>
    <m/>
    <x v="12"/>
    <m/>
    <m/>
    <m/>
  </r>
  <r>
    <x v="268"/>
    <x v="5224"/>
    <n v="2034"/>
    <s v="GingerFizz"/>
    <n v="136.928"/>
    <n v="107.1198"/>
    <x v="5118"/>
    <m/>
    <m/>
    <m/>
    <m/>
    <x v="12"/>
    <m/>
    <m/>
    <m/>
  </r>
  <r>
    <x v="233"/>
    <x v="5225"/>
    <n v="1790"/>
    <s v="PeachPunch"/>
    <n v="144.79599999999999"/>
    <n v="107.1198"/>
    <x v="5119"/>
    <m/>
    <m/>
    <m/>
    <m/>
    <x v="12"/>
    <m/>
    <m/>
    <m/>
  </r>
  <r>
    <x v="149"/>
    <x v="5226"/>
    <n v="2427"/>
    <s v="TropicalTwist"/>
    <n v="184.22399999999999"/>
    <n v="107.1198"/>
    <x v="5120"/>
    <m/>
    <m/>
    <m/>
    <m/>
    <x v="12"/>
    <m/>
    <m/>
    <m/>
  </r>
  <r>
    <x v="260"/>
    <x v="5227"/>
    <n v="1971"/>
    <s v="ChocoDelight"/>
    <n v="194.07599999999999"/>
    <n v="107.1198"/>
    <x v="5121"/>
    <m/>
    <m/>
    <m/>
    <m/>
    <x v="12"/>
    <m/>
    <m/>
    <m/>
  </r>
  <r>
    <x v="362"/>
    <x v="5228"/>
    <n v="2683"/>
    <s v="ChocoDelight"/>
    <n v="123.0688"/>
    <n v="107.536"/>
    <x v="5122"/>
    <m/>
    <m/>
    <m/>
    <m/>
    <x v="12"/>
    <m/>
    <m/>
    <m/>
  </r>
  <r>
    <x v="128"/>
    <x v="5229"/>
    <n v="2251"/>
    <s v="BerryBlast"/>
    <n v="19.404"/>
    <n v="107.568"/>
    <x v="5123"/>
    <m/>
    <m/>
    <m/>
    <m/>
    <x v="12"/>
    <m/>
    <m/>
    <m/>
  </r>
  <r>
    <x v="304"/>
    <x v="5230"/>
    <n v="665"/>
    <s v="BerryBlast"/>
    <n v="25.512"/>
    <n v="107.568"/>
    <x v="5124"/>
    <m/>
    <m/>
    <m/>
    <m/>
    <x v="12"/>
    <m/>
    <m/>
    <m/>
  </r>
  <r>
    <x v="84"/>
    <x v="5231"/>
    <n v="1863"/>
    <s v="FizzBerry"/>
    <n v="4.1559999999999997"/>
    <n v="107.568"/>
    <x v="5125"/>
    <m/>
    <m/>
    <m/>
    <m/>
    <x v="12"/>
    <m/>
    <m/>
    <m/>
  </r>
  <r>
    <x v="159"/>
    <x v="5232"/>
    <n v="94"/>
    <s v="MangoBliss"/>
    <n v="5.96"/>
    <n v="107.568"/>
    <x v="5126"/>
    <m/>
    <m/>
    <m/>
    <m/>
    <x v="12"/>
    <m/>
    <m/>
    <m/>
  </r>
  <r>
    <x v="32"/>
    <x v="5233"/>
    <n v="155"/>
    <s v="TropicalTwist"/>
    <n v="10.9"/>
    <n v="107.568"/>
    <x v="5127"/>
    <m/>
    <m/>
    <m/>
    <m/>
    <x v="12"/>
    <m/>
    <m/>
    <m/>
  </r>
  <r>
    <x v="10"/>
    <x v="5234"/>
    <n v="2162"/>
    <s v="GingerFizz"/>
    <n v="13.827999999999999"/>
    <n v="107.568"/>
    <x v="5128"/>
    <m/>
    <m/>
    <m/>
    <m/>
    <x v="12"/>
    <m/>
    <m/>
    <m/>
  </r>
  <r>
    <x v="130"/>
    <x v="5235"/>
    <n v="2400"/>
    <s v="MintCooler"/>
    <n v="18.324000000000002"/>
    <n v="107.568"/>
    <x v="5129"/>
    <m/>
    <m/>
    <m/>
    <m/>
    <x v="12"/>
    <m/>
    <m/>
    <m/>
  </r>
  <r>
    <x v="254"/>
    <x v="5236"/>
    <n v="186"/>
    <s v="TropicalTwist"/>
    <n v="19.891999999999999"/>
    <n v="107.568"/>
    <x v="5130"/>
    <m/>
    <m/>
    <m/>
    <m/>
    <x v="12"/>
    <m/>
    <m/>
    <m/>
  </r>
  <r>
    <x v="92"/>
    <x v="5237"/>
    <n v="799"/>
    <s v="FizzBerry"/>
    <n v="22.14"/>
    <n v="107.568"/>
    <x v="5131"/>
    <m/>
    <m/>
    <m/>
    <m/>
    <x v="12"/>
    <m/>
    <m/>
    <m/>
  </r>
  <r>
    <x v="182"/>
    <x v="5238"/>
    <n v="2701"/>
    <s v="MintCooler"/>
    <n v="25.512"/>
    <n v="107.568"/>
    <x v="5124"/>
    <m/>
    <m/>
    <m/>
    <m/>
    <x v="12"/>
    <m/>
    <m/>
    <m/>
  </r>
  <r>
    <x v="109"/>
    <x v="5239"/>
    <n v="2078"/>
    <s v="MintCooler"/>
    <n v="28.44"/>
    <n v="107.568"/>
    <x v="5132"/>
    <m/>
    <m/>
    <m/>
    <m/>
    <x v="12"/>
    <m/>
    <m/>
    <m/>
  </r>
  <r>
    <x v="216"/>
    <x v="5240"/>
    <n v="1881"/>
    <s v="CitrusSplash"/>
    <n v="53.167999999999999"/>
    <n v="107.568"/>
    <x v="5133"/>
    <m/>
    <m/>
    <m/>
    <m/>
    <x v="12"/>
    <m/>
    <m/>
    <m/>
  </r>
  <r>
    <x v="214"/>
    <x v="5241"/>
    <n v="1988"/>
    <s v="LemonZest"/>
    <n v="53.612000000000002"/>
    <n v="107.568"/>
    <x v="5134"/>
    <m/>
    <m/>
    <m/>
    <m/>
    <x v="12"/>
    <m/>
    <m/>
    <m/>
  </r>
  <r>
    <x v="18"/>
    <x v="5242"/>
    <n v="2080"/>
    <s v="MangoBliss"/>
    <n v="64.408000000000001"/>
    <n v="107.568"/>
    <x v="5135"/>
    <m/>
    <m/>
    <m/>
    <m/>
    <x v="12"/>
    <m/>
    <m/>
    <m/>
  </r>
  <r>
    <x v="94"/>
    <x v="5243"/>
    <n v="566"/>
    <s v="FizzBerry"/>
    <n v="67.78"/>
    <n v="107.568"/>
    <x v="5136"/>
    <m/>
    <m/>
    <m/>
    <m/>
    <x v="12"/>
    <m/>
    <m/>
    <m/>
  </r>
  <r>
    <x v="326"/>
    <x v="5244"/>
    <n v="1653"/>
    <s v="GingerFizz"/>
    <n v="81.896000000000001"/>
    <n v="107.568"/>
    <x v="5137"/>
    <m/>
    <m/>
    <m/>
    <m/>
    <x v="12"/>
    <m/>
    <m/>
    <m/>
  </r>
  <r>
    <x v="50"/>
    <x v="5245"/>
    <n v="854"/>
    <s v="FizzBerry"/>
    <n v="82.835999999999999"/>
    <n v="107.568"/>
    <x v="5138"/>
    <m/>
    <m/>
    <m/>
    <m/>
    <x v="12"/>
    <m/>
    <m/>
    <m/>
  </r>
  <r>
    <x v="80"/>
    <x v="5246"/>
    <n v="1044"/>
    <s v="MangoBliss"/>
    <n v="88.456000000000003"/>
    <n v="107.568"/>
    <x v="5139"/>
    <m/>
    <m/>
    <m/>
    <m/>
    <x v="12"/>
    <m/>
    <m/>
    <m/>
  </r>
  <r>
    <x v="170"/>
    <x v="5247"/>
    <n v="712"/>
    <s v="TropicalTwist"/>
    <n v="89.135999999999996"/>
    <n v="107.568"/>
    <x v="5140"/>
    <m/>
    <m/>
    <m/>
    <m/>
    <x v="12"/>
    <m/>
    <m/>
    <m/>
  </r>
  <r>
    <x v="363"/>
    <x v="5248"/>
    <n v="281"/>
    <s v="CitrusSplash"/>
    <n v="98.128"/>
    <n v="107.568"/>
    <x v="5141"/>
    <m/>
    <m/>
    <m/>
    <m/>
    <x v="12"/>
    <m/>
    <m/>
    <m/>
  </r>
  <r>
    <x v="310"/>
    <x v="5249"/>
    <n v="1916"/>
    <s v="PeachPunch"/>
    <n v="100.376"/>
    <n v="107.568"/>
    <x v="5142"/>
    <m/>
    <m/>
    <m/>
    <m/>
    <x v="12"/>
    <m/>
    <m/>
    <m/>
  </r>
  <r>
    <x v="103"/>
    <x v="5250"/>
    <n v="447"/>
    <s v="GingerFizz"/>
    <n v="104.872"/>
    <n v="107.568"/>
    <x v="5143"/>
    <m/>
    <m/>
    <m/>
    <m/>
    <x v="12"/>
    <m/>
    <m/>
    <m/>
  </r>
  <r>
    <x v="234"/>
    <x v="5251"/>
    <n v="1876"/>
    <s v="MangoBliss"/>
    <n v="107.12"/>
    <n v="107.568"/>
    <x v="5144"/>
    <m/>
    <m/>
    <m/>
    <m/>
    <x v="12"/>
    <m/>
    <m/>
    <m/>
  </r>
  <r>
    <x v="171"/>
    <x v="5252"/>
    <n v="2229"/>
    <s v="TropicalTwist"/>
    <n v="111.616"/>
    <n v="107.568"/>
    <x v="5145"/>
    <m/>
    <m/>
    <m/>
    <m/>
    <x v="12"/>
    <m/>
    <m/>
    <m/>
  </r>
  <r>
    <x v="38"/>
    <x v="5253"/>
    <n v="724"/>
    <s v="TropicalTwist"/>
    <n v="126.18"/>
    <n v="107.568"/>
    <x v="5146"/>
    <m/>
    <m/>
    <m/>
    <m/>
    <x v="12"/>
    <m/>
    <m/>
    <m/>
  </r>
  <r>
    <x v="241"/>
    <x v="5254"/>
    <n v="88"/>
    <s v="ChocoDelight"/>
    <n v="421.491648"/>
    <n v="107.6230272"/>
    <x v="5147"/>
    <m/>
    <m/>
    <m/>
    <m/>
    <x v="12"/>
    <m/>
    <m/>
    <m/>
  </r>
  <r>
    <x v="122"/>
    <x v="5255"/>
    <n v="2659"/>
    <s v="TropicalTwist"/>
    <n v="294.03199999999998"/>
    <n v="107.6764"/>
    <x v="5148"/>
    <m/>
    <m/>
    <m/>
    <m/>
    <x v="12"/>
    <m/>
    <m/>
    <m/>
  </r>
  <r>
    <x v="62"/>
    <x v="5256"/>
    <n v="943"/>
    <s v="FizzBerry"/>
    <n v="189.376"/>
    <n v="107.822"/>
    <x v="5149"/>
    <m/>
    <m/>
    <m/>
    <m/>
    <x v="12"/>
    <m/>
    <m/>
    <m/>
  </r>
  <r>
    <x v="216"/>
    <x v="5257"/>
    <n v="2795"/>
    <s v="ChocoDelight"/>
    <n v="0.24399999999999999"/>
    <n v="108.0162"/>
    <x v="5150"/>
    <m/>
    <m/>
    <m/>
    <m/>
    <x v="12"/>
    <m/>
    <m/>
    <m/>
  </r>
  <r>
    <x v="339"/>
    <x v="5258"/>
    <n v="2173"/>
    <s v="TropicalTwist"/>
    <n v="1.3839999999999999"/>
    <n v="108.0162"/>
    <x v="5151"/>
    <m/>
    <m/>
    <m/>
    <m/>
    <x v="12"/>
    <m/>
    <m/>
    <m/>
  </r>
  <r>
    <x v="208"/>
    <x v="5259"/>
    <n v="1292"/>
    <s v="GingerFizz"/>
    <n v="6.9880000000000004"/>
    <n v="108.0162"/>
    <x v="5152"/>
    <m/>
    <m/>
    <m/>
    <m/>
    <x v="12"/>
    <m/>
    <m/>
    <m/>
  </r>
  <r>
    <x v="250"/>
    <x v="5260"/>
    <n v="1785"/>
    <s v="MangoBliss"/>
    <n v="40.531999999999996"/>
    <n v="108.0162"/>
    <x v="5153"/>
    <m/>
    <m/>
    <m/>
    <m/>
    <x v="12"/>
    <m/>
    <m/>
    <m/>
  </r>
  <r>
    <x v="284"/>
    <x v="5261"/>
    <n v="1962"/>
    <s v="CitrusSplash"/>
    <n v="49.7"/>
    <n v="108.0162"/>
    <x v="5154"/>
    <m/>
    <m/>
    <m/>
    <m/>
    <x v="12"/>
    <m/>
    <m/>
    <m/>
  </r>
  <r>
    <x v="247"/>
    <x v="5262"/>
    <n v="2190"/>
    <s v="CitrusSplash"/>
    <n v="62.064"/>
    <n v="108.0162"/>
    <x v="5155"/>
    <m/>
    <m/>
    <m/>
    <m/>
    <x v="12"/>
    <m/>
    <m/>
    <m/>
  </r>
  <r>
    <x v="236"/>
    <x v="5263"/>
    <n v="1266"/>
    <s v="MangoBliss"/>
    <n v="66.072000000000003"/>
    <n v="108.0162"/>
    <x v="5156"/>
    <m/>
    <m/>
    <m/>
    <m/>
    <x v="12"/>
    <m/>
    <m/>
    <m/>
  </r>
  <r>
    <x v="255"/>
    <x v="5264"/>
    <n v="2449"/>
    <s v="MangoBliss"/>
    <n v="66.927999999999997"/>
    <n v="108.0162"/>
    <x v="5157"/>
    <m/>
    <m/>
    <m/>
    <m/>
    <x v="12"/>
    <m/>
    <m/>
    <m/>
  </r>
  <r>
    <x v="278"/>
    <x v="5265"/>
    <n v="1676"/>
    <s v="MintCooler"/>
    <n v="67.195999999999998"/>
    <n v="108.0162"/>
    <x v="5158"/>
    <m/>
    <m/>
    <m/>
    <m/>
    <x v="12"/>
    <m/>
    <m/>
    <m/>
  </r>
  <r>
    <x v="121"/>
    <x v="5266"/>
    <n v="902"/>
    <s v="GingerFizz"/>
    <n v="68.808000000000007"/>
    <n v="108.0162"/>
    <x v="5159"/>
    <m/>
    <m/>
    <m/>
    <m/>
    <x v="12"/>
    <m/>
    <m/>
    <m/>
  </r>
  <r>
    <x v="139"/>
    <x v="5267"/>
    <n v="742"/>
    <s v="CitrusSplash"/>
    <n v="70.567999999999998"/>
    <n v="108.0162"/>
    <x v="5160"/>
    <m/>
    <m/>
    <m/>
    <m/>
    <x v="12"/>
    <m/>
    <m/>
    <m/>
  </r>
  <r>
    <x v="318"/>
    <x v="5268"/>
    <n v="1070"/>
    <s v="TropicalTwist"/>
    <n v="73.304000000000002"/>
    <n v="108.0162"/>
    <x v="5161"/>
    <m/>
    <m/>
    <m/>
    <m/>
    <x v="12"/>
    <m/>
    <m/>
    <m/>
  </r>
  <r>
    <x v="136"/>
    <x v="5269"/>
    <n v="586"/>
    <s v="LemonZest"/>
    <n v="77.8"/>
    <n v="108.0162"/>
    <x v="5162"/>
    <m/>
    <m/>
    <m/>
    <m/>
    <x v="12"/>
    <m/>
    <m/>
    <m/>
  </r>
  <r>
    <x v="123"/>
    <x v="5270"/>
    <n v="1329"/>
    <s v="FizzBerry"/>
    <n v="77.8"/>
    <n v="108.0162"/>
    <x v="5162"/>
    <m/>
    <m/>
    <m/>
    <m/>
    <x v="12"/>
    <m/>
    <m/>
    <m/>
  </r>
  <r>
    <x v="12"/>
    <x v="5271"/>
    <n v="671"/>
    <s v="CitrusSplash"/>
    <n v="79.007999999999996"/>
    <n v="108.0162"/>
    <x v="5163"/>
    <m/>
    <m/>
    <m/>
    <m/>
    <x v="12"/>
    <m/>
    <m/>
    <m/>
  </r>
  <r>
    <x v="102"/>
    <x v="5272"/>
    <n v="419"/>
    <s v="MintCooler"/>
    <n v="83.256"/>
    <n v="108.0162"/>
    <x v="5164"/>
    <m/>
    <m/>
    <m/>
    <m/>
    <x v="12"/>
    <m/>
    <m/>
    <m/>
  </r>
  <r>
    <x v="235"/>
    <x v="5273"/>
    <n v="1794"/>
    <s v="TropicalTwist"/>
    <n v="85.668000000000006"/>
    <n v="108.0162"/>
    <x v="5165"/>
    <m/>
    <m/>
    <m/>
    <m/>
    <x v="12"/>
    <m/>
    <m/>
    <m/>
  </r>
  <r>
    <x v="329"/>
    <x v="5274"/>
    <n v="2584"/>
    <s v="ChocoDelight"/>
    <n v="92.412000000000006"/>
    <n v="108.0162"/>
    <x v="5166"/>
    <m/>
    <m/>
    <m/>
    <m/>
    <x v="12"/>
    <m/>
    <m/>
    <m/>
  </r>
  <r>
    <x v="290"/>
    <x v="5275"/>
    <n v="839"/>
    <s v="LemonZest"/>
    <n v="112.15600000000001"/>
    <n v="108.0162"/>
    <x v="5167"/>
    <m/>
    <m/>
    <m/>
    <m/>
    <x v="12"/>
    <m/>
    <m/>
    <m/>
  </r>
  <r>
    <x v="169"/>
    <x v="5276"/>
    <n v="612"/>
    <s v="FizzBerry"/>
    <n v="144.75200000000001"/>
    <n v="108.0162"/>
    <x v="5168"/>
    <m/>
    <m/>
    <m/>
    <m/>
    <x v="12"/>
    <m/>
    <m/>
    <m/>
  </r>
  <r>
    <x v="337"/>
    <x v="5277"/>
    <n v="257"/>
    <s v="CitrusSplash"/>
    <n v="145.876"/>
    <n v="108.0162"/>
    <x v="5169"/>
    <m/>
    <m/>
    <m/>
    <m/>
    <x v="12"/>
    <m/>
    <m/>
    <m/>
  </r>
  <r>
    <x v="321"/>
    <x v="5278"/>
    <n v="1122"/>
    <s v="MangoBliss"/>
    <n v="154.69120000000001"/>
    <n v="108.238"/>
    <x v="5170"/>
    <m/>
    <m/>
    <m/>
    <m/>
    <x v="12"/>
    <m/>
    <m/>
    <m/>
  </r>
  <r>
    <x v="50"/>
    <x v="5279"/>
    <n v="2354"/>
    <s v="FizzBerry"/>
    <n v="253.91040000000001"/>
    <n v="108.264"/>
    <x v="5171"/>
    <m/>
    <m/>
    <m/>
    <m/>
    <x v="12"/>
    <m/>
    <m/>
    <m/>
  </r>
  <r>
    <x v="349"/>
    <x v="5280"/>
    <n v="482"/>
    <s v="BerryBlast"/>
    <n v="50.5"/>
    <n v="108.28512000000001"/>
    <x v="5172"/>
    <m/>
    <m/>
    <m/>
    <m/>
    <x v="12"/>
    <m/>
    <m/>
    <m/>
  </r>
  <r>
    <x v="263"/>
    <x v="5281"/>
    <n v="913"/>
    <s v="TropicalTwist"/>
    <n v="4.7919999999999998"/>
    <n v="108.4644"/>
    <x v="5173"/>
    <m/>
    <m/>
    <m/>
    <m/>
    <x v="12"/>
    <m/>
    <m/>
    <m/>
  </r>
  <r>
    <x v="309"/>
    <x v="5282"/>
    <n v="2363"/>
    <s v="CitrusSplash"/>
    <n v="36.264000000000003"/>
    <n v="108.4644"/>
    <x v="5174"/>
    <m/>
    <m/>
    <m/>
    <m/>
    <x v="12"/>
    <m/>
    <m/>
    <m/>
  </r>
  <r>
    <x v="315"/>
    <x v="5283"/>
    <n v="1713"/>
    <s v="LemonZest"/>
    <n v="38.512"/>
    <n v="108.4644"/>
    <x v="5175"/>
    <m/>
    <m/>
    <m/>
    <m/>
    <x v="12"/>
    <m/>
    <m/>
    <m/>
  </r>
  <r>
    <x v="255"/>
    <x v="5284"/>
    <n v="843"/>
    <s v="MintCooler"/>
    <n v="38.631999999999998"/>
    <n v="108.4644"/>
    <x v="5176"/>
    <m/>
    <m/>
    <m/>
    <m/>
    <x v="12"/>
    <m/>
    <m/>
    <m/>
  </r>
  <r>
    <x v="271"/>
    <x v="5285"/>
    <n v="847"/>
    <s v="FizzBerry"/>
    <n v="39.636000000000003"/>
    <n v="108.4644"/>
    <x v="5177"/>
    <m/>
    <m/>
    <m/>
    <m/>
    <x v="12"/>
    <m/>
    <m/>
    <m/>
  </r>
  <r>
    <x v="342"/>
    <x v="5286"/>
    <n v="1702"/>
    <s v="LemonZest"/>
    <n v="49.752000000000002"/>
    <n v="108.4644"/>
    <x v="5178"/>
    <m/>
    <m/>
    <m/>
    <m/>
    <x v="12"/>
    <m/>
    <m/>
    <m/>
  </r>
  <r>
    <x v="109"/>
    <x v="5287"/>
    <n v="19"/>
    <s v="ChocoDelight"/>
    <n v="54.247999999999998"/>
    <n v="108.4644"/>
    <x v="5179"/>
    <m/>
    <m/>
    <m/>
    <m/>
    <x v="12"/>
    <m/>
    <m/>
    <m/>
  </r>
  <r>
    <x v="279"/>
    <x v="5288"/>
    <n v="2667"/>
    <s v="FizzBerry"/>
    <n v="54.835999999999999"/>
    <n v="108.4644"/>
    <x v="5180"/>
    <m/>
    <m/>
    <m/>
    <m/>
    <x v="12"/>
    <m/>
    <m/>
    <m/>
  </r>
  <r>
    <x v="187"/>
    <x v="5289"/>
    <n v="156"/>
    <s v="LemonZest"/>
    <n v="64.364000000000004"/>
    <n v="108.4644"/>
    <x v="5181"/>
    <m/>
    <m/>
    <m/>
    <m/>
    <x v="12"/>
    <m/>
    <m/>
    <m/>
  </r>
  <r>
    <x v="40"/>
    <x v="5290"/>
    <n v="113"/>
    <s v="MintCooler"/>
    <n v="81.756"/>
    <n v="108.4644"/>
    <x v="5182"/>
    <m/>
    <m/>
    <m/>
    <m/>
    <x v="12"/>
    <m/>
    <m/>
    <m/>
  </r>
  <r>
    <x v="93"/>
    <x v="5291"/>
    <n v="2030"/>
    <s v="TropicalTwist"/>
    <n v="84.596000000000004"/>
    <n v="108.4644"/>
    <x v="5183"/>
    <m/>
    <m/>
    <m/>
    <m/>
    <x v="12"/>
    <m/>
    <m/>
    <m/>
  </r>
  <r>
    <x v="249"/>
    <x v="5292"/>
    <n v="2077"/>
    <s v="MangoBliss"/>
    <n v="88.5"/>
    <n v="108.4644"/>
    <x v="5184"/>
    <m/>
    <m/>
    <m/>
    <m/>
    <x v="12"/>
    <m/>
    <m/>
    <m/>
  </r>
  <r>
    <x v="188"/>
    <x v="5293"/>
    <n v="29"/>
    <s v="PeachPunch"/>
    <n v="89.623999999999995"/>
    <n v="108.4644"/>
    <x v="5185"/>
    <m/>
    <m/>
    <m/>
    <m/>
    <x v="12"/>
    <m/>
    <m/>
    <m/>
  </r>
  <r>
    <x v="295"/>
    <x v="5294"/>
    <n v="218"/>
    <s v="GingerFizz"/>
    <n v="89.74"/>
    <n v="108.4644"/>
    <x v="5186"/>
    <m/>
    <m/>
    <m/>
    <m/>
    <x v="12"/>
    <m/>
    <m/>
    <m/>
  </r>
  <r>
    <x v="244"/>
    <x v="5295"/>
    <n v="2504"/>
    <s v="FizzBerry"/>
    <n v="90.215999999999994"/>
    <n v="108.4644"/>
    <x v="5187"/>
    <m/>
    <m/>
    <m/>
    <m/>
    <x v="12"/>
    <m/>
    <m/>
    <m/>
  </r>
  <r>
    <x v="80"/>
    <x v="5296"/>
    <n v="703"/>
    <s v="PeachPunch"/>
    <n v="95.555999999999997"/>
    <n v="108.4644"/>
    <x v="5188"/>
    <m/>
    <m/>
    <m/>
    <m/>
    <x v="12"/>
    <m/>
    <m/>
    <m/>
  </r>
  <r>
    <x v="229"/>
    <x v="5297"/>
    <n v="567"/>
    <s v="GingerFizz"/>
    <n v="114.944"/>
    <n v="108.4644"/>
    <x v="5189"/>
    <m/>
    <m/>
    <m/>
    <m/>
    <x v="12"/>
    <m/>
    <m/>
    <m/>
  </r>
  <r>
    <x v="264"/>
    <x v="5298"/>
    <n v="2318"/>
    <s v="LemonZest"/>
    <n v="121.688"/>
    <n v="108.4644"/>
    <x v="5190"/>
    <m/>
    <m/>
    <m/>
    <m/>
    <x v="12"/>
    <m/>
    <m/>
    <m/>
  </r>
  <r>
    <x v="32"/>
    <x v="5299"/>
    <n v="1378"/>
    <s v="PeachPunch"/>
    <n v="127.30800000000001"/>
    <n v="108.4644"/>
    <x v="5191"/>
    <m/>
    <m/>
    <m/>
    <m/>
    <x v="12"/>
    <m/>
    <m/>
    <m/>
  </r>
  <r>
    <x v="173"/>
    <x v="5300"/>
    <n v="524"/>
    <s v="MintCooler"/>
    <n v="137.42400000000001"/>
    <n v="108.4644"/>
    <x v="5192"/>
    <m/>
    <m/>
    <m/>
    <m/>
    <x v="12"/>
    <m/>
    <m/>
    <m/>
  </r>
  <r>
    <x v="185"/>
    <x v="5301"/>
    <n v="1596"/>
    <s v="MangoBliss"/>
    <n v="153.16"/>
    <n v="108.4644"/>
    <x v="5193"/>
    <m/>
    <m/>
    <m/>
    <m/>
    <x v="12"/>
    <m/>
    <m/>
    <m/>
  </r>
  <r>
    <x v="5"/>
    <x v="5302"/>
    <n v="1783"/>
    <s v="BerryBlast"/>
    <n v="236.25919999999999"/>
    <n v="108.67583999999999"/>
    <x v="5194"/>
    <m/>
    <m/>
    <m/>
    <m/>
    <x v="12"/>
    <m/>
    <m/>
    <m/>
  </r>
  <r>
    <x v="109"/>
    <x v="5303"/>
    <n v="2737"/>
    <s v="GingerFizz"/>
    <n v="147.0752"/>
    <n v="108.8828"/>
    <x v="5195"/>
    <m/>
    <m/>
    <m/>
    <m/>
    <x v="12"/>
    <m/>
    <m/>
    <m/>
  </r>
  <r>
    <x v="145"/>
    <x v="5304"/>
    <n v="1122"/>
    <s v="MangoBliss"/>
    <n v="26.687999999999999"/>
    <n v="108.9126"/>
    <x v="5196"/>
    <m/>
    <m/>
    <m/>
    <m/>
    <x v="12"/>
    <m/>
    <m/>
    <m/>
  </r>
  <r>
    <x v="82"/>
    <x v="5305"/>
    <n v="1806"/>
    <s v="LemonZest"/>
    <n v="66.028000000000006"/>
    <n v="108.9126"/>
    <x v="5197"/>
    <m/>
    <m/>
    <m/>
    <m/>
    <x v="12"/>
    <m/>
    <m/>
    <m/>
  </r>
  <r>
    <x v="253"/>
    <x v="5306"/>
    <n v="878"/>
    <s v="LemonZest"/>
    <n v="77.268000000000001"/>
    <n v="108.9126"/>
    <x v="5198"/>
    <m/>
    <m/>
    <m/>
    <m/>
    <x v="12"/>
    <m/>
    <m/>
    <m/>
  </r>
  <r>
    <x v="184"/>
    <x v="5307"/>
    <n v="2576"/>
    <s v="MangoBliss"/>
    <n v="93.004000000000005"/>
    <n v="108.9126"/>
    <x v="5199"/>
    <m/>
    <m/>
    <m/>
    <m/>
    <x v="12"/>
    <m/>
    <m/>
    <m/>
  </r>
  <r>
    <x v="243"/>
    <x v="5308"/>
    <n v="1765"/>
    <s v="TropicalTwist"/>
    <n v="98.623999999999995"/>
    <n v="108.9126"/>
    <x v="5200"/>
    <m/>
    <m/>
    <m/>
    <m/>
    <x v="12"/>
    <m/>
    <m/>
    <m/>
  </r>
  <r>
    <x v="181"/>
    <x v="5309"/>
    <n v="2009"/>
    <s v="LemonZest"/>
    <n v="98.623999999999995"/>
    <n v="108.9126"/>
    <x v="5200"/>
    <m/>
    <m/>
    <m/>
    <m/>
    <x v="12"/>
    <m/>
    <m/>
    <m/>
  </r>
  <r>
    <x v="142"/>
    <x v="5310"/>
    <n v="1614"/>
    <s v="MintCooler"/>
    <n v="109.252"/>
    <n v="108.9126"/>
    <x v="5201"/>
    <m/>
    <m/>
    <m/>
    <m/>
    <x v="12"/>
    <m/>
    <m/>
    <m/>
  </r>
  <r>
    <x v="301"/>
    <x v="5311"/>
    <n v="2237"/>
    <s v="TropicalTwist"/>
    <n v="118.85599999999999"/>
    <n v="108.9126"/>
    <x v="5202"/>
    <m/>
    <m/>
    <m/>
    <m/>
    <x v="12"/>
    <m/>
    <m/>
    <m/>
  </r>
  <r>
    <x v="169"/>
    <x v="5312"/>
    <n v="2254"/>
    <s v="FizzBerry"/>
    <n v="131.22"/>
    <n v="108.9126"/>
    <x v="5203"/>
    <m/>
    <m/>
    <m/>
    <m/>
    <x v="12"/>
    <m/>
    <m/>
    <m/>
  </r>
  <r>
    <x v="142"/>
    <x v="5313"/>
    <n v="1066"/>
    <s v="MintCooler"/>
    <n v="140.21199999999999"/>
    <n v="108.9126"/>
    <x v="5204"/>
    <m/>
    <m/>
    <m/>
    <m/>
    <x v="12"/>
    <m/>
    <m/>
    <m/>
  </r>
  <r>
    <x v="123"/>
    <x v="5314"/>
    <n v="2097"/>
    <s v="LemonZest"/>
    <n v="151.452"/>
    <n v="108.9126"/>
    <x v="5205"/>
    <m/>
    <m/>
    <m/>
    <m/>
    <x v="12"/>
    <m/>
    <m/>
    <m/>
  </r>
  <r>
    <x v="265"/>
    <x v="5315"/>
    <n v="1161"/>
    <s v="LemonZest"/>
    <n v="160.53200000000001"/>
    <n v="108.9126"/>
    <x v="5206"/>
    <m/>
    <m/>
    <m/>
    <m/>
    <x v="12"/>
    <m/>
    <m/>
    <m/>
  </r>
  <r>
    <x v="339"/>
    <x v="5316"/>
    <n v="851"/>
    <s v="GingerFizz"/>
    <n v="4.7480000000000002"/>
    <n v="109.3608"/>
    <x v="5207"/>
    <m/>
    <m/>
    <m/>
    <m/>
    <x v="12"/>
    <m/>
    <m/>
    <m/>
  </r>
  <r>
    <x v="217"/>
    <x v="5317"/>
    <n v="771"/>
    <s v="TropicalTwist"/>
    <n v="9.2439999999999998"/>
    <n v="109.3608"/>
    <x v="5208"/>
    <m/>
    <m/>
    <m/>
    <m/>
    <x v="12"/>
    <m/>
    <m/>
    <m/>
  </r>
  <r>
    <x v="249"/>
    <x v="5318"/>
    <n v="579"/>
    <s v="FizzBerry"/>
    <n v="15.484"/>
    <n v="109.3608"/>
    <x v="5209"/>
    <m/>
    <m/>
    <m/>
    <m/>
    <x v="12"/>
    <m/>
    <m/>
    <m/>
  </r>
  <r>
    <x v="335"/>
    <x v="5319"/>
    <n v="2283"/>
    <s v="MintCooler"/>
    <n v="17.731999999999999"/>
    <n v="109.3608"/>
    <x v="5210"/>
    <m/>
    <m/>
    <m/>
    <m/>
    <x v="12"/>
    <m/>
    <m/>
    <m/>
  </r>
  <r>
    <x v="328"/>
    <x v="5320"/>
    <n v="2091"/>
    <s v="GingerFizz"/>
    <n v="26.724"/>
    <n v="109.3608"/>
    <x v="5211"/>
    <m/>
    <m/>
    <m/>
    <m/>
    <x v="12"/>
    <m/>
    <m/>
    <m/>
  </r>
  <r>
    <x v="24"/>
    <x v="5321"/>
    <n v="1868"/>
    <s v="BerryBlast"/>
    <n v="30.98"/>
    <n v="109.3608"/>
    <x v="5212"/>
    <m/>
    <m/>
    <m/>
    <m/>
    <x v="12"/>
    <m/>
    <m/>
    <m/>
  </r>
  <r>
    <x v="60"/>
    <x v="5322"/>
    <n v="528"/>
    <s v="MangoBliss"/>
    <n v="33.619999999999997"/>
    <n v="109.3608"/>
    <x v="5213"/>
    <m/>
    <m/>
    <m/>
    <m/>
    <x v="12"/>
    <m/>
    <m/>
    <m/>
  </r>
  <r>
    <x v="120"/>
    <x v="5323"/>
    <n v="1403"/>
    <s v="MangoBliss"/>
    <n v="51.956000000000003"/>
    <n v="109.3608"/>
    <x v="5214"/>
    <m/>
    <m/>
    <m/>
    <m/>
    <x v="12"/>
    <m/>
    <m/>
    <m/>
  </r>
  <r>
    <x v="16"/>
    <x v="5324"/>
    <n v="638"/>
    <s v="LemonZest"/>
    <n v="57.072000000000003"/>
    <n v="109.3608"/>
    <x v="5215"/>
    <m/>
    <m/>
    <m/>
    <m/>
    <x v="12"/>
    <m/>
    <m/>
    <m/>
  </r>
  <r>
    <x v="120"/>
    <x v="5325"/>
    <n v="808"/>
    <s v="CitrusSplash"/>
    <n v="65.444000000000003"/>
    <n v="109.3608"/>
    <x v="5216"/>
    <m/>
    <m/>
    <m/>
    <m/>
    <x v="12"/>
    <m/>
    <m/>
    <m/>
  </r>
  <r>
    <x v="129"/>
    <x v="5326"/>
    <n v="1423"/>
    <s v="MintCooler"/>
    <n v="85.676000000000002"/>
    <n v="109.3608"/>
    <x v="5217"/>
    <m/>
    <m/>
    <m/>
    <m/>
    <x v="12"/>
    <m/>
    <m/>
    <m/>
  </r>
  <r>
    <x v="343"/>
    <x v="5327"/>
    <n v="100"/>
    <s v="MintCooler"/>
    <n v="87.924000000000007"/>
    <n v="109.3608"/>
    <x v="5218"/>
    <m/>
    <m/>
    <m/>
    <m/>
    <x v="12"/>
    <m/>
    <m/>
    <m/>
  </r>
  <r>
    <x v="132"/>
    <x v="5328"/>
    <n v="961"/>
    <s v="MangoBliss"/>
    <n v="101.41200000000001"/>
    <n v="109.3608"/>
    <x v="5219"/>
    <m/>
    <m/>
    <m/>
    <m/>
    <x v="12"/>
    <m/>
    <m/>
    <m/>
  </r>
  <r>
    <x v="119"/>
    <x v="5329"/>
    <n v="1796"/>
    <s v="CitrusSplash"/>
    <n v="201.8784"/>
    <n v="109.52760000000001"/>
    <x v="5220"/>
    <m/>
    <m/>
    <m/>
    <m/>
    <x v="12"/>
    <m/>
    <m/>
    <m/>
  </r>
  <r>
    <x v="95"/>
    <x v="5330"/>
    <n v="2300"/>
    <s v="CitrusSplash"/>
    <n v="228.928"/>
    <n v="109.5692"/>
    <x v="5221"/>
    <m/>
    <m/>
    <m/>
    <m/>
    <x v="12"/>
    <m/>
    <m/>
    <m/>
  </r>
  <r>
    <x v="253"/>
    <x v="5331"/>
    <n v="114"/>
    <s v="MintCooler"/>
    <n v="296.66764799999999"/>
    <n v="109.5998592"/>
    <x v="5222"/>
    <m/>
    <m/>
    <m/>
    <m/>
    <x v="12"/>
    <m/>
    <m/>
    <m/>
  </r>
  <r>
    <x v="117"/>
    <x v="5332"/>
    <n v="2185"/>
    <s v="LemonZest"/>
    <n v="169.7696"/>
    <n v="109.642"/>
    <x v="5223"/>
    <m/>
    <m/>
    <m/>
    <m/>
    <x v="12"/>
    <m/>
    <m/>
    <m/>
  </r>
  <r>
    <x v="162"/>
    <x v="5333"/>
    <n v="2738"/>
    <s v="CitrusSplash"/>
    <n v="124.0384"/>
    <n v="109.6836"/>
    <x v="5224"/>
    <m/>
    <m/>
    <m/>
    <m/>
    <x v="12"/>
    <m/>
    <m/>
    <m/>
  </r>
  <r>
    <x v="94"/>
    <x v="5334"/>
    <n v="2496"/>
    <s v="BerryBlast"/>
    <n v="6.06"/>
    <n v="109.71935999999999"/>
    <x v="5225"/>
    <m/>
    <m/>
    <m/>
    <m/>
    <x v="12"/>
    <m/>
    <m/>
    <m/>
  </r>
  <r>
    <x v="103"/>
    <x v="5335"/>
    <n v="1777"/>
    <s v="BerryBlast"/>
    <n v="131.06800000000001"/>
    <n v="109.71935999999999"/>
    <x v="5226"/>
    <m/>
    <m/>
    <m/>
    <m/>
    <x v="12"/>
    <m/>
    <m/>
    <m/>
  </r>
  <r>
    <x v="289"/>
    <x v="5336"/>
    <n v="2349"/>
    <s v="GingerFizz"/>
    <n v="5.952"/>
    <n v="109.809"/>
    <x v="5227"/>
    <m/>
    <m/>
    <m/>
    <m/>
    <x v="12"/>
    <m/>
    <m/>
    <m/>
  </r>
  <r>
    <x v="126"/>
    <x v="5337"/>
    <n v="2022"/>
    <s v="GingerFizz"/>
    <n v="15.156000000000001"/>
    <n v="109.809"/>
    <x v="5228"/>
    <m/>
    <m/>
    <m/>
    <m/>
    <x v="12"/>
    <m/>
    <m/>
    <m/>
  </r>
  <r>
    <x v="342"/>
    <x v="5338"/>
    <n v="4"/>
    <s v="GingerFizz"/>
    <n v="19.440000000000001"/>
    <n v="109.809"/>
    <x v="5229"/>
    <m/>
    <m/>
    <m/>
    <m/>
    <x v="12"/>
    <m/>
    <m/>
    <m/>
  </r>
  <r>
    <x v="307"/>
    <x v="5339"/>
    <n v="2108"/>
    <s v="FizzBerry"/>
    <n v="27.308"/>
    <n v="109.809"/>
    <x v="5230"/>
    <m/>
    <m/>
    <m/>
    <m/>
    <x v="12"/>
    <m/>
    <m/>
    <m/>
  </r>
  <r>
    <x v="240"/>
    <x v="5340"/>
    <n v="2330"/>
    <s v="TropicalTwist"/>
    <n v="31.803999999999998"/>
    <n v="109.809"/>
    <x v="5231"/>
    <m/>
    <m/>
    <m/>
    <m/>
    <x v="12"/>
    <m/>
    <m/>
    <m/>
  </r>
  <r>
    <x v="348"/>
    <x v="5341"/>
    <n v="2613"/>
    <s v="MangoBliss"/>
    <n v="31.803999999999998"/>
    <n v="109.809"/>
    <x v="5231"/>
    <m/>
    <m/>
    <m/>
    <m/>
    <x v="12"/>
    <m/>
    <m/>
    <m/>
  </r>
  <r>
    <x v="81"/>
    <x v="5342"/>
    <n v="1948"/>
    <s v="PeachPunch"/>
    <n v="43.043999999999997"/>
    <n v="109.809"/>
    <x v="5232"/>
    <m/>
    <m/>
    <m/>
    <m/>
    <x v="12"/>
    <m/>
    <m/>
    <m/>
  </r>
  <r>
    <x v="104"/>
    <x v="5343"/>
    <n v="1850"/>
    <s v="TropicalTwist"/>
    <n v="53.62"/>
    <n v="109.809"/>
    <x v="5233"/>
    <m/>
    <m/>
    <m/>
    <m/>
    <x v="12"/>
    <m/>
    <m/>
    <m/>
  </r>
  <r>
    <x v="84"/>
    <x v="5344"/>
    <n v="93"/>
    <s v="LemonZest"/>
    <n v="59.508000000000003"/>
    <n v="109.809"/>
    <x v="5234"/>
    <m/>
    <m/>
    <m/>
    <m/>
    <x v="12"/>
    <m/>
    <m/>
    <m/>
  </r>
  <r>
    <x v="325"/>
    <x v="5345"/>
    <n v="1003"/>
    <s v="FizzBerry"/>
    <n v="63.363999999999997"/>
    <n v="109.809"/>
    <x v="5235"/>
    <m/>
    <m/>
    <m/>
    <m/>
    <x v="12"/>
    <m/>
    <m/>
    <m/>
  </r>
  <r>
    <x v="252"/>
    <x v="5346"/>
    <n v="2076"/>
    <s v="FizzBerry"/>
    <n v="82.572000000000003"/>
    <n v="109.809"/>
    <x v="5236"/>
    <m/>
    <m/>
    <m/>
    <m/>
    <x v="12"/>
    <m/>
    <m/>
    <m/>
  </r>
  <r>
    <x v="13"/>
    <x v="5347"/>
    <n v="1459"/>
    <s v="FizzBerry"/>
    <n v="89.128"/>
    <n v="109.809"/>
    <x v="5237"/>
    <m/>
    <m/>
    <m/>
    <m/>
    <x v="12"/>
    <m/>
    <m/>
    <m/>
  </r>
  <r>
    <x v="145"/>
    <x v="5348"/>
    <n v="616"/>
    <s v="GingerFizz"/>
    <n v="96.331999999999994"/>
    <n v="109.809"/>
    <x v="5238"/>
    <m/>
    <m/>
    <m/>
    <m/>
    <x v="12"/>
    <m/>
    <m/>
    <m/>
  </r>
  <r>
    <x v="93"/>
    <x v="5349"/>
    <n v="2705"/>
    <s v="LemonZest"/>
    <n v="106.44799999999999"/>
    <n v="109.809"/>
    <x v="5239"/>
    <m/>
    <m/>
    <m/>
    <m/>
    <x v="12"/>
    <m/>
    <m/>
    <m/>
  </r>
  <r>
    <x v="14"/>
    <x v="5350"/>
    <n v="361"/>
    <s v="MintCooler"/>
    <n v="117.688"/>
    <n v="109.809"/>
    <x v="5240"/>
    <m/>
    <m/>
    <m/>
    <m/>
    <x v="12"/>
    <m/>
    <m/>
    <m/>
  </r>
  <r>
    <x v="218"/>
    <x v="5351"/>
    <n v="317"/>
    <s v="LemonZest"/>
    <n v="121.06"/>
    <n v="109.809"/>
    <x v="5241"/>
    <m/>
    <m/>
    <m/>
    <m/>
    <x v="12"/>
    <m/>
    <m/>
    <m/>
  </r>
  <r>
    <x v="190"/>
    <x v="5352"/>
    <n v="2678"/>
    <s v="PeachPunch"/>
    <n v="127.084"/>
    <n v="109.809"/>
    <x v="5242"/>
    <m/>
    <m/>
    <m/>
    <m/>
    <x v="12"/>
    <m/>
    <m/>
    <m/>
  </r>
  <r>
    <x v="339"/>
    <x v="5353"/>
    <n v="845"/>
    <s v="LemonZest"/>
    <n v="437.83603199999999"/>
    <n v="109.828992"/>
    <x v="5243"/>
    <m/>
    <m/>
    <m/>
    <m/>
    <x v="12"/>
    <m/>
    <m/>
    <m/>
  </r>
  <r>
    <x v="189"/>
    <x v="5354"/>
    <n v="1246"/>
    <s v="GingerFizz"/>
    <n v="278.69760000000002"/>
    <n v="110.10688"/>
    <x v="5244"/>
    <m/>
    <m/>
    <m/>
    <m/>
    <x v="12"/>
    <m/>
    <m/>
    <m/>
  </r>
  <r>
    <x v="16"/>
    <x v="5355"/>
    <n v="2057"/>
    <s v="BerryBlast"/>
    <n v="84.378399999999999"/>
    <n v="110.149632"/>
    <x v="5245"/>
    <m/>
    <m/>
    <m/>
    <m/>
    <x v="12"/>
    <m/>
    <m/>
    <m/>
  </r>
  <r>
    <x v="39"/>
    <x v="5356"/>
    <n v="2159"/>
    <s v="TropicalTwist"/>
    <n v="277.69600000000003"/>
    <n v="110.1568"/>
    <x v="5246"/>
    <m/>
    <m/>
    <m/>
    <m/>
    <x v="12"/>
    <m/>
    <m/>
    <m/>
  </r>
  <r>
    <x v="330"/>
    <x v="5357"/>
    <n v="2457"/>
    <s v="MintCooler"/>
    <n v="7.66"/>
    <n v="110.2572"/>
    <x v="5247"/>
    <m/>
    <m/>
    <m/>
    <m/>
    <x v="12"/>
    <m/>
    <m/>
    <m/>
  </r>
  <r>
    <x v="109"/>
    <x v="5358"/>
    <n v="2605"/>
    <s v="FizzBerry"/>
    <n v="10.324"/>
    <n v="110.2572"/>
    <x v="5248"/>
    <m/>
    <m/>
    <m/>
    <m/>
    <x v="12"/>
    <m/>
    <m/>
    <m/>
  </r>
  <r>
    <x v="228"/>
    <x v="5359"/>
    <n v="467"/>
    <s v="MintCooler"/>
    <n v="11.032"/>
    <n v="110.2572"/>
    <x v="5249"/>
    <m/>
    <m/>
    <m/>
    <m/>
    <x v="12"/>
    <m/>
    <m/>
    <m/>
  </r>
  <r>
    <x v="172"/>
    <x v="5360"/>
    <n v="1036"/>
    <s v="MintCooler"/>
    <n v="14.404"/>
    <n v="110.2572"/>
    <x v="5250"/>
    <m/>
    <m/>
    <m/>
    <m/>
    <x v="12"/>
    <m/>
    <m/>
    <m/>
  </r>
  <r>
    <x v="76"/>
    <x v="5361"/>
    <n v="21"/>
    <s v="TropicalTwist"/>
    <n v="14.82"/>
    <n v="110.2572"/>
    <x v="5251"/>
    <m/>
    <m/>
    <m/>
    <m/>
    <x v="12"/>
    <m/>
    <m/>
    <m/>
  </r>
  <r>
    <x v="123"/>
    <x v="5362"/>
    <n v="2621"/>
    <s v="GingerFizz"/>
    <n v="33.344000000000001"/>
    <n v="110.2572"/>
    <x v="5252"/>
    <m/>
    <m/>
    <m/>
    <m/>
    <x v="12"/>
    <m/>
    <m/>
    <m/>
  </r>
  <r>
    <x v="210"/>
    <x v="5363"/>
    <n v="593"/>
    <s v="CitrusSplash"/>
    <n v="34"/>
    <n v="110.2572"/>
    <x v="5253"/>
    <m/>
    <m/>
    <m/>
    <m/>
    <x v="12"/>
    <m/>
    <m/>
    <m/>
  </r>
  <r>
    <x v="233"/>
    <x v="5364"/>
    <n v="2176"/>
    <s v="TropicalTwist"/>
    <n v="47"/>
    <n v="110.2572"/>
    <x v="5254"/>
    <m/>
    <m/>
    <m/>
    <m/>
    <x v="12"/>
    <m/>
    <m/>
    <m/>
  </r>
  <r>
    <x v="332"/>
    <x v="5365"/>
    <n v="2356"/>
    <s v="ChocoDelight"/>
    <n v="63.86"/>
    <n v="110.2572"/>
    <x v="5255"/>
    <m/>
    <m/>
    <m/>
    <m/>
    <x v="12"/>
    <m/>
    <m/>
    <m/>
  </r>
  <r>
    <x v="22"/>
    <x v="5366"/>
    <n v="944"/>
    <s v="CitrusSplash"/>
    <n v="65.400000000000006"/>
    <n v="110.2572"/>
    <x v="5256"/>
    <m/>
    <m/>
    <m/>
    <m/>
    <x v="12"/>
    <m/>
    <m/>
    <m/>
  </r>
  <r>
    <x v="104"/>
    <x v="5367"/>
    <n v="1139"/>
    <s v="MangoBliss"/>
    <n v="69.48"/>
    <n v="110.2572"/>
    <x v="5257"/>
    <m/>
    <m/>
    <m/>
    <m/>
    <x v="12"/>
    <m/>
    <m/>
    <m/>
  </r>
  <r>
    <x v="217"/>
    <x v="5368"/>
    <n v="2511"/>
    <s v="MintCooler"/>
    <n v="75.099999999999994"/>
    <n v="110.2572"/>
    <x v="5258"/>
    <m/>
    <m/>
    <m/>
    <m/>
    <x v="12"/>
    <m/>
    <m/>
    <m/>
  </r>
  <r>
    <x v="205"/>
    <x v="5369"/>
    <n v="1450"/>
    <s v="GingerFizz"/>
    <n v="75.516000000000005"/>
    <n v="110.2572"/>
    <x v="5259"/>
    <m/>
    <m/>
    <m/>
    <m/>
    <x v="12"/>
    <m/>
    <m/>
    <m/>
  </r>
  <r>
    <x v="114"/>
    <x v="5370"/>
    <n v="333"/>
    <s v="MangoBliss"/>
    <n v="79.596000000000004"/>
    <n v="110.2572"/>
    <x v="5260"/>
    <m/>
    <m/>
    <m/>
    <m/>
    <x v="12"/>
    <m/>
    <m/>
    <m/>
  </r>
  <r>
    <x v="310"/>
    <x v="5371"/>
    <n v="2593"/>
    <s v="GingerFizz"/>
    <n v="104.74"/>
    <n v="110.2572"/>
    <x v="5261"/>
    <m/>
    <m/>
    <m/>
    <m/>
    <x v="12"/>
    <m/>
    <m/>
    <m/>
  </r>
  <r>
    <x v="107"/>
    <x v="5372"/>
    <n v="2521"/>
    <s v="LemonZest"/>
    <n v="106.988"/>
    <n v="110.2572"/>
    <x v="5262"/>
    <m/>
    <m/>
    <m/>
    <m/>
    <x v="12"/>
    <m/>
    <m/>
    <m/>
  </r>
  <r>
    <x v="239"/>
    <x v="5373"/>
    <n v="1623"/>
    <s v="MintCooler"/>
    <n v="120.476"/>
    <n v="110.2572"/>
    <x v="5263"/>
    <m/>
    <m/>
    <m/>
    <m/>
    <x v="12"/>
    <m/>
    <m/>
    <m/>
  </r>
  <r>
    <x v="317"/>
    <x v="5374"/>
    <n v="37"/>
    <s v="GingerFizz"/>
    <n v="126.096"/>
    <n v="110.2572"/>
    <x v="5264"/>
    <m/>
    <m/>
    <m/>
    <m/>
    <x v="12"/>
    <m/>
    <m/>
    <m/>
  </r>
  <r>
    <x v="64"/>
    <x v="5375"/>
    <n v="1293"/>
    <s v="FizzBerry"/>
    <n v="136.21199999999999"/>
    <n v="110.2572"/>
    <x v="5265"/>
    <m/>
    <m/>
    <m/>
    <m/>
    <x v="12"/>
    <m/>
    <m/>
    <m/>
  </r>
  <r>
    <x v="297"/>
    <x v="5376"/>
    <n v="2613"/>
    <s v="CitrusSplash"/>
    <n v="143.62799999999999"/>
    <n v="110.2572"/>
    <x v="5266"/>
    <m/>
    <m/>
    <m/>
    <m/>
    <x v="12"/>
    <m/>
    <m/>
    <m/>
  </r>
  <r>
    <x v="99"/>
    <x v="5377"/>
    <n v="1894"/>
    <s v="MintCooler"/>
    <n v="145.20400000000001"/>
    <n v="110.2572"/>
    <x v="5267"/>
    <m/>
    <m/>
    <m/>
    <m/>
    <x v="12"/>
    <m/>
    <m/>
    <m/>
  </r>
  <r>
    <x v="330"/>
    <x v="5378"/>
    <n v="2718"/>
    <s v="FizzBerry"/>
    <n v="154.196"/>
    <n v="110.2572"/>
    <x v="5268"/>
    <m/>
    <m/>
    <m/>
    <m/>
    <x v="12"/>
    <m/>
    <m/>
    <m/>
  </r>
  <r>
    <x v="166"/>
    <x v="5379"/>
    <n v="2616"/>
    <s v="PeachPunch"/>
    <n v="201.2672"/>
    <n v="110.27119999999999"/>
    <x v="5269"/>
    <m/>
    <m/>
    <m/>
    <m/>
    <x v="12"/>
    <m/>
    <m/>
    <m/>
  </r>
  <r>
    <x v="188"/>
    <x v="5380"/>
    <n v="1275"/>
    <s v="MangoBliss"/>
    <n v="230.54079999999999"/>
    <n v="110.37"/>
    <x v="5270"/>
    <m/>
    <m/>
    <m/>
    <m/>
    <x v="12"/>
    <m/>
    <m/>
    <m/>
  </r>
  <r>
    <x v="110"/>
    <x v="5381"/>
    <n v="1557"/>
    <s v="BerryBlast"/>
    <n v="147.66800000000001"/>
    <n v="110.43648"/>
    <x v="5271"/>
    <m/>
    <m/>
    <m/>
    <m/>
    <x v="12"/>
    <m/>
    <m/>
    <m/>
  </r>
  <r>
    <x v="108"/>
    <x v="5382"/>
    <n v="2094"/>
    <s v="BerryBlast"/>
    <n v="20.470400000000001"/>
    <n v="110.6144"/>
    <x v="5272"/>
    <m/>
    <m/>
    <m/>
    <m/>
    <x v="12"/>
    <m/>
    <m/>
    <m/>
  </r>
  <r>
    <x v="192"/>
    <x v="5383"/>
    <n v="2209"/>
    <s v="MintCooler"/>
    <n v="221.6352"/>
    <n v="110.65600000000001"/>
    <x v="5273"/>
    <m/>
    <m/>
    <m/>
    <m/>
    <x v="12"/>
    <m/>
    <m/>
    <m/>
  </r>
  <r>
    <x v="361"/>
    <x v="5384"/>
    <n v="246"/>
    <s v="PeachPunch"/>
    <n v="0.93200000000000005"/>
    <n v="110.7054"/>
    <x v="5274"/>
    <m/>
    <m/>
    <m/>
    <m/>
    <x v="12"/>
    <m/>
    <m/>
    <m/>
  </r>
  <r>
    <x v="72"/>
    <x v="5385"/>
    <n v="416"/>
    <s v="MintCooler"/>
    <n v="10.864000000000001"/>
    <n v="110.7054"/>
    <x v="5275"/>
    <m/>
    <m/>
    <m/>
    <m/>
    <x v="12"/>
    <m/>
    <m/>
    <m/>
  </r>
  <r>
    <x v="233"/>
    <x v="5386"/>
    <n v="411"/>
    <s v="PeachPunch"/>
    <n v="14.512"/>
    <n v="110.7054"/>
    <x v="5276"/>
    <m/>
    <m/>
    <m/>
    <m/>
    <x v="12"/>
    <m/>
    <m/>
    <m/>
  </r>
  <r>
    <x v="351"/>
    <x v="5387"/>
    <n v="360"/>
    <s v="MangoBliss"/>
    <n v="24.352"/>
    <n v="110.7054"/>
    <x v="5277"/>
    <m/>
    <m/>
    <m/>
    <m/>
    <x v="12"/>
    <m/>
    <m/>
    <m/>
  </r>
  <r>
    <x v="14"/>
    <x v="5388"/>
    <n v="1443"/>
    <s v="MangoBliss"/>
    <n v="26.6"/>
    <n v="110.7054"/>
    <x v="5278"/>
    <m/>
    <m/>
    <m/>
    <m/>
    <x v="12"/>
    <m/>
    <m/>
    <m/>
  </r>
  <r>
    <x v="158"/>
    <x v="5389"/>
    <n v="235"/>
    <s v="LemonZest"/>
    <n v="27.98"/>
    <n v="110.7054"/>
    <x v="5279"/>
    <m/>
    <m/>
    <m/>
    <m/>
    <x v="12"/>
    <m/>
    <m/>
    <m/>
  </r>
  <r>
    <x v="245"/>
    <x v="5390"/>
    <n v="2147"/>
    <s v="MangoBliss"/>
    <n v="32.22"/>
    <n v="110.7054"/>
    <x v="5280"/>
    <m/>
    <m/>
    <m/>
    <m/>
    <x v="12"/>
    <m/>
    <m/>
    <m/>
  </r>
  <r>
    <x v="296"/>
    <x v="5391"/>
    <n v="283"/>
    <s v="LemonZest"/>
    <n v="32.972000000000001"/>
    <n v="110.7054"/>
    <x v="5281"/>
    <m/>
    <m/>
    <m/>
    <m/>
    <x v="12"/>
    <m/>
    <m/>
    <m/>
  </r>
  <r>
    <x v="126"/>
    <x v="5392"/>
    <n v="15"/>
    <s v="MangoBliss"/>
    <n v="34.468000000000004"/>
    <n v="110.7054"/>
    <x v="5282"/>
    <m/>
    <m/>
    <m/>
    <m/>
    <x v="12"/>
    <m/>
    <m/>
    <m/>
  </r>
  <r>
    <x v="112"/>
    <x v="5393"/>
    <n v="1482"/>
    <s v="ChocoDelight"/>
    <n v="41.212000000000003"/>
    <n v="110.7054"/>
    <x v="5283"/>
    <m/>
    <m/>
    <m/>
    <m/>
    <x v="12"/>
    <m/>
    <m/>
    <m/>
  </r>
  <r>
    <x v="318"/>
    <x v="5394"/>
    <n v="2824"/>
    <s v="CitrusSplash"/>
    <n v="43.088000000000001"/>
    <n v="110.7054"/>
    <x v="5284"/>
    <m/>
    <m/>
    <m/>
    <m/>
    <x v="12"/>
    <m/>
    <m/>
    <m/>
  </r>
  <r>
    <x v="50"/>
    <x v="5395"/>
    <n v="1170"/>
    <s v="PeachPunch"/>
    <n v="43.088000000000001"/>
    <n v="110.7054"/>
    <x v="5284"/>
    <m/>
    <m/>
    <m/>
    <m/>
    <x v="12"/>
    <m/>
    <m/>
    <m/>
  </r>
  <r>
    <x v="354"/>
    <x v="5396"/>
    <n v="1082"/>
    <s v="GingerFizz"/>
    <n v="43.46"/>
    <n v="110.7054"/>
    <x v="5285"/>
    <m/>
    <m/>
    <m/>
    <m/>
    <x v="12"/>
    <m/>
    <m/>
    <m/>
  </r>
  <r>
    <x v="239"/>
    <x v="5397"/>
    <n v="472"/>
    <s v="FizzBerry"/>
    <n v="44.584000000000003"/>
    <n v="110.7054"/>
    <x v="5286"/>
    <m/>
    <m/>
    <m/>
    <m/>
    <x v="12"/>
    <m/>
    <m/>
    <m/>
  </r>
  <r>
    <x v="284"/>
    <x v="5398"/>
    <n v="2827"/>
    <s v="ChocoDelight"/>
    <n v="48.003999999999998"/>
    <n v="110.7054"/>
    <x v="5287"/>
    <m/>
    <m/>
    <m/>
    <m/>
    <x v="12"/>
    <m/>
    <m/>
    <m/>
  </r>
  <r>
    <x v="293"/>
    <x v="5399"/>
    <n v="452"/>
    <s v="MangoBliss"/>
    <n v="61.444000000000003"/>
    <n v="110.7054"/>
    <x v="5288"/>
    <m/>
    <m/>
    <m/>
    <m/>
    <x v="12"/>
    <m/>
    <m/>
    <m/>
  </r>
  <r>
    <x v="177"/>
    <x v="5400"/>
    <n v="1346"/>
    <s v="CitrusSplash"/>
    <n v="68.94"/>
    <n v="110.7054"/>
    <x v="5289"/>
    <m/>
    <m/>
    <m/>
    <m/>
    <x v="12"/>
    <m/>
    <m/>
    <m/>
  </r>
  <r>
    <x v="67"/>
    <x v="5401"/>
    <n v="1267"/>
    <s v="MintCooler"/>
    <n v="75.239999999999995"/>
    <n v="110.7054"/>
    <x v="5290"/>
    <m/>
    <m/>
    <m/>
    <m/>
    <x v="12"/>
    <m/>
    <m/>
    <m/>
  </r>
  <r>
    <x v="193"/>
    <x v="5402"/>
    <n v="486"/>
    <s v="ChocoDelight"/>
    <n v="75.683999999999997"/>
    <n v="110.7054"/>
    <x v="5291"/>
    <m/>
    <m/>
    <m/>
    <m/>
    <x v="12"/>
    <m/>
    <m/>
    <m/>
  </r>
  <r>
    <x v="1"/>
    <x v="5403"/>
    <n v="1434"/>
    <s v="LemonZest"/>
    <n v="75.683999999999997"/>
    <n v="110.7054"/>
    <x v="5291"/>
    <m/>
    <m/>
    <m/>
    <m/>
    <x v="12"/>
    <m/>
    <m/>
    <m/>
  </r>
  <r>
    <x v="329"/>
    <x v="5404"/>
    <n v="1925"/>
    <s v="ChocoDelight"/>
    <n v="76.055999999999997"/>
    <n v="110.7054"/>
    <x v="5292"/>
    <m/>
    <m/>
    <m/>
    <m/>
    <x v="12"/>
    <m/>
    <m/>
    <m/>
  </r>
  <r>
    <x v="43"/>
    <x v="5405"/>
    <n v="1333"/>
    <s v="TropicalTwist"/>
    <n v="76.147999999999996"/>
    <n v="110.7054"/>
    <x v="5293"/>
    <m/>
    <m/>
    <m/>
    <m/>
    <x v="12"/>
    <m/>
    <m/>
    <m/>
  </r>
  <r>
    <x v="212"/>
    <x v="5406"/>
    <n v="1242"/>
    <s v="PeachPunch"/>
    <n v="107.52800000000001"/>
    <n v="110.7054"/>
    <x v="5294"/>
    <m/>
    <m/>
    <m/>
    <m/>
    <x v="12"/>
    <m/>
    <m/>
    <m/>
  </r>
  <r>
    <x v="251"/>
    <x v="5407"/>
    <n v="1955"/>
    <s v="ChocoDelight"/>
    <n v="115.396"/>
    <n v="110.7054"/>
    <x v="5295"/>
    <m/>
    <m/>
    <m/>
    <m/>
    <x v="12"/>
    <m/>
    <m/>
    <m/>
  </r>
  <r>
    <x v="106"/>
    <x v="5408"/>
    <n v="2693"/>
    <s v="TropicalTwist"/>
    <n v="115.492"/>
    <n v="110.7054"/>
    <x v="5296"/>
    <m/>
    <m/>
    <m/>
    <m/>
    <x v="12"/>
    <m/>
    <m/>
    <m/>
  </r>
  <r>
    <x v="97"/>
    <x v="5409"/>
    <n v="2375"/>
    <s v="PeachPunch"/>
    <n v="122.14"/>
    <n v="110.7054"/>
    <x v="5297"/>
    <m/>
    <m/>
    <m/>
    <m/>
    <x v="12"/>
    <m/>
    <m/>
    <m/>
  </r>
  <r>
    <x v="9"/>
    <x v="5410"/>
    <n v="2585"/>
    <s v="MintCooler"/>
    <n v="126.636"/>
    <n v="110.7054"/>
    <x v="5298"/>
    <m/>
    <m/>
    <m/>
    <m/>
    <x v="12"/>
    <m/>
    <m/>
    <m/>
  </r>
  <r>
    <x v="265"/>
    <x v="5411"/>
    <n v="1575"/>
    <s v="ChocoDelight"/>
    <n v="146.86799999999999"/>
    <n v="110.7054"/>
    <x v="5299"/>
    <m/>
    <m/>
    <m/>
    <m/>
    <x v="12"/>
    <m/>
    <m/>
    <m/>
  </r>
  <r>
    <x v="92"/>
    <x v="5412"/>
    <n v="2473"/>
    <s v="CitrusSplash"/>
    <n v="76.64"/>
    <n v="110.76"/>
    <x v="5300"/>
    <m/>
    <m/>
    <m/>
    <m/>
    <x v="12"/>
    <m/>
    <m/>
    <m/>
  </r>
  <r>
    <x v="80"/>
    <x v="5413"/>
    <n v="2085"/>
    <s v="CitrusSplash"/>
    <n v="190.4256"/>
    <n v="110.9316"/>
    <x v="5301"/>
    <m/>
    <m/>
    <m/>
    <m/>
    <x v="12"/>
    <m/>
    <m/>
    <m/>
  </r>
  <r>
    <x v="199"/>
    <x v="5414"/>
    <n v="2105"/>
    <s v="ChocoDelight"/>
    <n v="228.9504"/>
    <n v="110.968"/>
    <x v="5302"/>
    <m/>
    <m/>
    <m/>
    <m/>
    <x v="12"/>
    <m/>
    <m/>
    <m/>
  </r>
  <r>
    <x v="70"/>
    <x v="5415"/>
    <n v="1749"/>
    <s v="FizzBerry"/>
    <n v="198.61439999999999"/>
    <n v="110.97320000000001"/>
    <x v="5303"/>
    <m/>
    <m/>
    <m/>
    <m/>
    <x v="12"/>
    <m/>
    <m/>
    <m/>
  </r>
  <r>
    <x v="55"/>
    <x v="5416"/>
    <n v="497"/>
    <s v="PeachPunch"/>
    <n v="13.324"/>
    <n v="111.1536"/>
    <x v="5304"/>
    <m/>
    <m/>
    <m/>
    <m/>
    <x v="12"/>
    <m/>
    <m/>
    <m/>
  </r>
  <r>
    <x v="127"/>
    <x v="5417"/>
    <n v="192"/>
    <s v="PeachPunch"/>
    <n v="18.148"/>
    <n v="111.1536"/>
    <x v="5305"/>
    <m/>
    <m/>
    <m/>
    <m/>
    <x v="12"/>
    <m/>
    <m/>
    <m/>
  </r>
  <r>
    <x v="89"/>
    <x v="5418"/>
    <n v="2284"/>
    <s v="ChocoDelight"/>
    <n v="20.396000000000001"/>
    <n v="111.1536"/>
    <x v="5306"/>
    <m/>
    <m/>
    <m/>
    <m/>
    <x v="12"/>
    <m/>
    <m/>
    <m/>
  </r>
  <r>
    <x v="145"/>
    <x v="5419"/>
    <n v="1133"/>
    <s v="GingerFizz"/>
    <n v="30.184000000000001"/>
    <n v="111.1536"/>
    <x v="5307"/>
    <m/>
    <m/>
    <m/>
    <m/>
    <x v="12"/>
    <m/>
    <m/>
    <m/>
  </r>
  <r>
    <x v="23"/>
    <x v="5420"/>
    <n v="1781"/>
    <s v="ChocoDelight"/>
    <n v="31.308"/>
    <n v="111.1536"/>
    <x v="5308"/>
    <m/>
    <m/>
    <m/>
    <m/>
    <x v="12"/>
    <m/>
    <m/>
    <m/>
  </r>
  <r>
    <x v="288"/>
    <x v="5421"/>
    <n v="2422"/>
    <s v="ChocoDelight"/>
    <n v="33.363999999999997"/>
    <n v="111.1536"/>
    <x v="5309"/>
    <m/>
    <m/>
    <m/>
    <m/>
    <x v="12"/>
    <m/>
    <m/>
    <m/>
  </r>
  <r>
    <x v="5"/>
    <x v="5422"/>
    <n v="1674"/>
    <s v="MangoBliss"/>
    <n v="35.008000000000003"/>
    <n v="111.1536"/>
    <x v="5310"/>
    <m/>
    <m/>
    <m/>
    <m/>
    <x v="12"/>
    <m/>
    <m/>
    <m/>
  </r>
  <r>
    <x v="170"/>
    <x v="5423"/>
    <n v="2805"/>
    <s v="ChocoDelight"/>
    <n v="41.752000000000002"/>
    <n v="111.1536"/>
    <x v="5311"/>
    <m/>
    <m/>
    <m/>
    <m/>
    <x v="12"/>
    <m/>
    <m/>
    <m/>
  </r>
  <r>
    <x v="340"/>
    <x v="5424"/>
    <n v="1977"/>
    <s v="TropicalTwist"/>
    <n v="52.991999999999997"/>
    <n v="111.1536"/>
    <x v="5312"/>
    <m/>
    <m/>
    <m/>
    <m/>
    <x v="12"/>
    <m/>
    <m/>
    <m/>
  </r>
  <r>
    <x v="332"/>
    <x v="5425"/>
    <n v="1031"/>
    <s v="TropicalTwist"/>
    <n v="57.16"/>
    <n v="111.1536"/>
    <x v="5313"/>
    <m/>
    <m/>
    <m/>
    <m/>
    <x v="12"/>
    <m/>
    <m/>
    <m/>
  </r>
  <r>
    <x v="9"/>
    <x v="5426"/>
    <n v="2373"/>
    <s v="LemonZest"/>
    <n v="62.012"/>
    <n v="111.1536"/>
    <x v="5314"/>
    <m/>
    <m/>
    <m/>
    <m/>
    <x v="12"/>
    <m/>
    <m/>
    <m/>
  </r>
  <r>
    <x v="250"/>
    <x v="5427"/>
    <n v="1675"/>
    <s v="ChocoDelight"/>
    <n v="64.231999999999999"/>
    <n v="111.1536"/>
    <x v="5315"/>
    <m/>
    <m/>
    <m/>
    <m/>
    <x v="12"/>
    <m/>
    <m/>
    <m/>
  </r>
  <r>
    <x v="195"/>
    <x v="5428"/>
    <n v="509"/>
    <s v="MangoBliss"/>
    <n v="65.028000000000006"/>
    <n v="111.1536"/>
    <x v="5316"/>
    <m/>
    <m/>
    <m/>
    <m/>
    <x v="12"/>
    <m/>
    <m/>
    <m/>
  </r>
  <r>
    <x v="245"/>
    <x v="5429"/>
    <n v="2027"/>
    <s v="CitrusSplash"/>
    <n v="69.524000000000001"/>
    <n v="111.1536"/>
    <x v="5317"/>
    <m/>
    <m/>
    <m/>
    <m/>
    <x v="12"/>
    <m/>
    <m/>
    <m/>
  </r>
  <r>
    <x v="201"/>
    <x v="5430"/>
    <n v="466"/>
    <s v="PeachPunch"/>
    <n v="77.391999999999996"/>
    <n v="111.1536"/>
    <x v="5318"/>
    <m/>
    <m/>
    <m/>
    <m/>
    <x v="12"/>
    <m/>
    <m/>
    <m/>
  </r>
  <r>
    <x v="25"/>
    <x v="5431"/>
    <n v="169"/>
    <s v="FizzBerry"/>
    <n v="78.843999999999994"/>
    <n v="111.1536"/>
    <x v="5319"/>
    <m/>
    <m/>
    <m/>
    <m/>
    <x v="12"/>
    <m/>
    <m/>
    <m/>
  </r>
  <r>
    <x v="116"/>
    <x v="5432"/>
    <n v="1615"/>
    <s v="GingerFizz"/>
    <n v="79.968000000000004"/>
    <n v="111.1536"/>
    <x v="5320"/>
    <m/>
    <m/>
    <m/>
    <m/>
    <x v="12"/>
    <m/>
    <m/>
    <m/>
  </r>
  <r>
    <x v="241"/>
    <x v="5433"/>
    <n v="1791"/>
    <s v="ChocoDelight"/>
    <n v="82.188000000000002"/>
    <n v="111.1536"/>
    <x v="5321"/>
    <m/>
    <m/>
    <m/>
    <m/>
    <x v="12"/>
    <m/>
    <m/>
    <m/>
  </r>
  <r>
    <x v="252"/>
    <x v="5434"/>
    <n v="213"/>
    <s v="BerryBlast"/>
    <n v="87.507999999999996"/>
    <n v="111.1536"/>
    <x v="5322"/>
    <m/>
    <m/>
    <m/>
    <m/>
    <x v="12"/>
    <m/>
    <m/>
    <m/>
  </r>
  <r>
    <x v="286"/>
    <x v="5435"/>
    <n v="1824"/>
    <s v="BerryBlast"/>
    <n v="90.084000000000003"/>
    <n v="111.1536"/>
    <x v="5323"/>
    <m/>
    <m/>
    <m/>
    <m/>
    <x v="12"/>
    <m/>
    <m/>
    <m/>
  </r>
  <r>
    <x v="205"/>
    <x v="5436"/>
    <n v="49"/>
    <s v="GingerFizz"/>
    <n v="99.075999999999993"/>
    <n v="111.1536"/>
    <x v="5324"/>
    <m/>
    <m/>
    <m/>
    <m/>
    <x v="12"/>
    <m/>
    <m/>
    <m/>
  </r>
  <r>
    <x v="238"/>
    <x v="5437"/>
    <n v="315"/>
    <s v="MangoBliss"/>
    <n v="102.44799999999999"/>
    <n v="111.1536"/>
    <x v="5325"/>
    <m/>
    <m/>
    <m/>
    <m/>
    <x v="12"/>
    <m/>
    <m/>
    <m/>
  </r>
  <r>
    <x v="251"/>
    <x v="5438"/>
    <n v="375"/>
    <s v="TropicalTwist"/>
    <n v="109.19199999999999"/>
    <n v="111.1536"/>
    <x v="5326"/>
    <m/>
    <m/>
    <m/>
    <m/>
    <x v="12"/>
    <m/>
    <m/>
    <m/>
  </r>
  <r>
    <x v="158"/>
    <x v="5439"/>
    <n v="1514"/>
    <s v="BerryBlast"/>
    <n v="110.316"/>
    <n v="111.1536"/>
    <x v="5327"/>
    <m/>
    <m/>
    <m/>
    <m/>
    <x v="12"/>
    <m/>
    <m/>
    <m/>
  </r>
  <r>
    <x v="205"/>
    <x v="5440"/>
    <n v="1492"/>
    <s v="CitrusSplash"/>
    <n v="126.05200000000001"/>
    <n v="111.1536"/>
    <x v="5328"/>
    <m/>
    <m/>
    <m/>
    <m/>
    <x v="12"/>
    <m/>
    <m/>
    <m/>
  </r>
  <r>
    <x v="284"/>
    <x v="5441"/>
    <n v="1646"/>
    <s v="GingerFizz"/>
    <n v="135.57599999999999"/>
    <n v="111.1536"/>
    <x v="5329"/>
    <m/>
    <m/>
    <m/>
    <m/>
    <x v="12"/>
    <m/>
    <m/>
    <m/>
  </r>
  <r>
    <x v="284"/>
    <x v="5442"/>
    <n v="666"/>
    <s v="GingerFizz"/>
    <n v="150.69999999999999"/>
    <n v="111.1536"/>
    <x v="5330"/>
    <m/>
    <m/>
    <m/>
    <m/>
    <x v="12"/>
    <m/>
    <m/>
    <m/>
  </r>
  <r>
    <x v="83"/>
    <x v="5443"/>
    <n v="2757"/>
    <s v="ChocoDelight"/>
    <n v="284.17599999999999"/>
    <n v="111.2176"/>
    <x v="5331"/>
    <m/>
    <m/>
    <m/>
    <m/>
    <x v="12"/>
    <m/>
    <m/>
    <m/>
  </r>
  <r>
    <x v="227"/>
    <x v="5444"/>
    <n v="2067"/>
    <s v="TropicalTwist"/>
    <n v="258.27519999999998"/>
    <n v="111.2436"/>
    <x v="5332"/>
    <m/>
    <m/>
    <m/>
    <m/>
    <x v="12"/>
    <m/>
    <m/>
    <m/>
  </r>
  <r>
    <x v="284"/>
    <x v="5445"/>
    <n v="2819"/>
    <s v="LemonZest"/>
    <n v="209.66079999999999"/>
    <n v="111.3008"/>
    <x v="5333"/>
    <m/>
    <m/>
    <m/>
    <m/>
    <x v="12"/>
    <m/>
    <m/>
    <m/>
  </r>
  <r>
    <x v="0"/>
    <x v="5446"/>
    <n v="190"/>
    <s v="ChocoDelight"/>
    <n v="172.9504"/>
    <n v="111.358"/>
    <x v="5334"/>
    <m/>
    <m/>
    <m/>
    <m/>
    <x v="12"/>
    <m/>
    <m/>
    <m/>
  </r>
  <r>
    <x v="218"/>
    <x v="5447"/>
    <n v="2094"/>
    <s v="GingerFizz"/>
    <n v="2.952"/>
    <n v="111.6018"/>
    <x v="5335"/>
    <m/>
    <m/>
    <m/>
    <m/>
    <x v="12"/>
    <m/>
    <m/>
    <m/>
  </r>
  <r>
    <x v="185"/>
    <x v="5448"/>
    <n v="2590"/>
    <s v="LemonZest"/>
    <n v="9.9039999999999999"/>
    <n v="111.6018"/>
    <x v="5336"/>
    <m/>
    <m/>
    <m/>
    <m/>
    <x v="12"/>
    <m/>
    <m/>
    <m/>
  </r>
  <r>
    <x v="351"/>
    <x v="5449"/>
    <n v="1638"/>
    <s v="CitrusSplash"/>
    <n v="10.536"/>
    <n v="111.6018"/>
    <x v="5337"/>
    <m/>
    <m/>
    <m/>
    <m/>
    <x v="12"/>
    <m/>
    <m/>
    <m/>
  </r>
  <r>
    <x v="300"/>
    <x v="5450"/>
    <n v="232"/>
    <s v="MintCooler"/>
    <n v="16.14"/>
    <n v="111.6018"/>
    <x v="5338"/>
    <m/>
    <m/>
    <m/>
    <m/>
    <x v="12"/>
    <m/>
    <m/>
    <m/>
  </r>
  <r>
    <x v="2"/>
    <x v="5451"/>
    <n v="2818"/>
    <s v="ChocoDelight"/>
    <n v="19.584"/>
    <n v="111.6018"/>
    <x v="5339"/>
    <m/>
    <m/>
    <m/>
    <m/>
    <x v="12"/>
    <m/>
    <m/>
    <m/>
  </r>
  <r>
    <x v="21"/>
    <x v="5452"/>
    <n v="2675"/>
    <s v="LemonZest"/>
    <n v="26.724"/>
    <n v="111.6018"/>
    <x v="5340"/>
    <m/>
    <m/>
    <m/>
    <m/>
    <x v="12"/>
    <m/>
    <m/>
    <m/>
  </r>
  <r>
    <x v="178"/>
    <x v="5453"/>
    <n v="236"/>
    <s v="ChocoDelight"/>
    <n v="31.643999999999998"/>
    <n v="111.6018"/>
    <x v="5341"/>
    <m/>
    <m/>
    <m/>
    <m/>
    <x v="12"/>
    <m/>
    <m/>
    <m/>
  </r>
  <r>
    <x v="39"/>
    <x v="5454"/>
    <n v="932"/>
    <s v="MangoBliss"/>
    <n v="33.299999999999997"/>
    <n v="111.6018"/>
    <x v="5342"/>
    <m/>
    <m/>
    <m/>
    <m/>
    <x v="12"/>
    <m/>
    <m/>
    <m/>
  </r>
  <r>
    <x v="240"/>
    <x v="5455"/>
    <n v="2347"/>
    <s v="MangoBliss"/>
    <n v="33.299999999999997"/>
    <n v="111.6018"/>
    <x v="5342"/>
    <m/>
    <m/>
    <m/>
    <m/>
    <x v="12"/>
    <m/>
    <m/>
    <m/>
  </r>
  <r>
    <x v="161"/>
    <x v="5456"/>
    <n v="287"/>
    <s v="ChocoDelight"/>
    <n v="34.323999999999998"/>
    <n v="111.6018"/>
    <x v="5343"/>
    <m/>
    <m/>
    <m/>
    <m/>
    <x v="12"/>
    <m/>
    <m/>
    <m/>
  </r>
  <r>
    <x v="145"/>
    <x v="5457"/>
    <n v="1365"/>
    <s v="GingerFizz"/>
    <n v="51"/>
    <n v="111.6018"/>
    <x v="5344"/>
    <m/>
    <m/>
    <m/>
    <m/>
    <x v="12"/>
    <m/>
    <m/>
    <m/>
  </r>
  <r>
    <x v="221"/>
    <x v="5458"/>
    <n v="1762"/>
    <s v="MintCooler"/>
    <n v="63.363999999999997"/>
    <n v="111.6018"/>
    <x v="5345"/>
    <m/>
    <m/>
    <m/>
    <m/>
    <x v="12"/>
    <m/>
    <m/>
    <m/>
  </r>
  <r>
    <x v="297"/>
    <x v="5459"/>
    <n v="256"/>
    <s v="CitrusSplash"/>
    <n v="68.983999999999995"/>
    <n v="111.6018"/>
    <x v="5346"/>
    <m/>
    <m/>
    <m/>
    <m/>
    <x v="12"/>
    <m/>
    <m/>
    <m/>
  </r>
  <r>
    <x v="271"/>
    <x v="5460"/>
    <n v="22"/>
    <s v="MangoBliss"/>
    <n v="79.099999999999994"/>
    <n v="111.6018"/>
    <x v="5347"/>
    <m/>
    <m/>
    <m/>
    <m/>
    <x v="12"/>
    <m/>
    <m/>
    <m/>
  </r>
  <r>
    <x v="235"/>
    <x v="5461"/>
    <n v="1045"/>
    <s v="PeachPunch"/>
    <n v="90.623999999999995"/>
    <n v="111.6018"/>
    <x v="5348"/>
    <m/>
    <m/>
    <m/>
    <m/>
    <x v="12"/>
    <m/>
    <m/>
    <m/>
  </r>
  <r>
    <x v="58"/>
    <x v="5462"/>
    <n v="1712"/>
    <s v="PeachPunch"/>
    <n v="96.888000000000005"/>
    <n v="111.6018"/>
    <x v="5349"/>
    <m/>
    <m/>
    <m/>
    <m/>
    <x v="12"/>
    <m/>
    <m/>
    <m/>
  </r>
  <r>
    <x v="108"/>
    <x v="5463"/>
    <n v="373"/>
    <s v="LemonZest"/>
    <n v="134.47999999999999"/>
    <n v="111.6018"/>
    <x v="5350"/>
    <m/>
    <m/>
    <m/>
    <m/>
    <x v="12"/>
    <m/>
    <m/>
    <m/>
  </r>
  <r>
    <x v="218"/>
    <x v="5464"/>
    <n v="1720"/>
    <s v="TropicalTwist"/>
    <n v="149.072"/>
    <n v="111.6018"/>
    <x v="5351"/>
    <m/>
    <m/>
    <m/>
    <m/>
    <x v="12"/>
    <m/>
    <m/>
    <m/>
  </r>
  <r>
    <x v="265"/>
    <x v="5465"/>
    <n v="2107"/>
    <s v="GingerFizz"/>
    <n v="194.61600000000001"/>
    <n v="111.6018"/>
    <x v="5352"/>
    <m/>
    <m/>
    <m/>
    <m/>
    <x v="12"/>
    <m/>
    <m/>
    <m/>
  </r>
  <r>
    <x v="21"/>
    <x v="5466"/>
    <n v="1526"/>
    <s v="MangoBliss"/>
    <n v="5.0031359999999996"/>
    <n v="111.83744"/>
    <x v="5353"/>
    <m/>
    <m/>
    <m/>
    <m/>
    <x v="12"/>
    <m/>
    <m/>
    <m/>
  </r>
  <r>
    <x v="260"/>
    <x v="5467"/>
    <n v="2422"/>
    <s v="MangoBliss"/>
    <n v="245.26079999999999"/>
    <n v="111.8468"/>
    <x v="5354"/>
    <m/>
    <m/>
    <m/>
    <m/>
    <x v="12"/>
    <m/>
    <m/>
    <m/>
  </r>
  <r>
    <x v="120"/>
    <x v="5468"/>
    <n v="2210"/>
    <s v="LemonZest"/>
    <n v="3.2519999999999998"/>
    <n v="112.05"/>
    <x v="5355"/>
    <m/>
    <m/>
    <m/>
    <m/>
    <x v="12"/>
    <m/>
    <m/>
    <m/>
  </r>
  <r>
    <x v="217"/>
    <x v="5469"/>
    <n v="481"/>
    <s v="CitrusSplash"/>
    <n v="24.847999999999999"/>
    <n v="112.05"/>
    <x v="5356"/>
    <m/>
    <m/>
    <m/>
    <m/>
    <x v="12"/>
    <m/>
    <m/>
    <m/>
  </r>
  <r>
    <x v="291"/>
    <x v="5470"/>
    <n v="565"/>
    <s v="FizzBerry"/>
    <n v="25.731999999999999"/>
    <n v="112.05"/>
    <x v="5357"/>
    <m/>
    <m/>
    <m/>
    <m/>
    <x v="12"/>
    <m/>
    <m/>
    <m/>
  </r>
  <r>
    <x v="206"/>
    <x v="5471"/>
    <n v="2692"/>
    <s v="MangoBliss"/>
    <n v="34.723999999999997"/>
    <n v="112.05"/>
    <x v="5358"/>
    <m/>
    <m/>
    <m/>
    <m/>
    <x v="12"/>
    <m/>
    <m/>
    <m/>
  </r>
  <r>
    <x v="255"/>
    <x v="5472"/>
    <n v="603"/>
    <s v="PeachPunch"/>
    <n v="52.14"/>
    <n v="112.05"/>
    <x v="5359"/>
    <m/>
    <m/>
    <m/>
    <m/>
    <x v="12"/>
    <m/>
    <m/>
    <m/>
  </r>
  <r>
    <x v="78"/>
    <x v="5473"/>
    <n v="1416"/>
    <s v="ChocoDelight"/>
    <n v="57.204000000000001"/>
    <n v="112.05"/>
    <x v="5360"/>
    <m/>
    <m/>
    <m/>
    <m/>
    <x v="12"/>
    <m/>
    <m/>
    <m/>
  </r>
  <r>
    <x v="207"/>
    <x v="5474"/>
    <n v="2008"/>
    <s v="MangoBliss"/>
    <n v="59.692"/>
    <n v="112.05"/>
    <x v="5361"/>
    <m/>
    <m/>
    <m/>
    <m/>
    <x v="12"/>
    <m/>
    <m/>
    <m/>
  </r>
  <r>
    <x v="91"/>
    <x v="5475"/>
    <n v="138"/>
    <s v="MangoBliss"/>
    <n v="75.427999999999997"/>
    <n v="112.05"/>
    <x v="5362"/>
    <m/>
    <m/>
    <m/>
    <m/>
    <x v="12"/>
    <m/>
    <m/>
    <m/>
  </r>
  <r>
    <x v="30"/>
    <x v="5476"/>
    <n v="786"/>
    <s v="MangoBliss"/>
    <n v="94.536000000000001"/>
    <n v="112.05"/>
    <x v="5363"/>
    <m/>
    <m/>
    <m/>
    <m/>
    <x v="12"/>
    <m/>
    <m/>
    <m/>
  </r>
  <r>
    <x v="116"/>
    <x v="5477"/>
    <n v="1172"/>
    <s v="PeachPunch"/>
    <n v="103.468"/>
    <n v="112.05"/>
    <x v="5364"/>
    <m/>
    <m/>
    <m/>
    <m/>
    <x v="12"/>
    <m/>
    <m/>
    <m/>
  </r>
  <r>
    <x v="82"/>
    <x v="5478"/>
    <n v="1234"/>
    <s v="LemonZest"/>
    <n v="127.13200000000001"/>
    <n v="112.05"/>
    <x v="5365"/>
    <m/>
    <m/>
    <m/>
    <m/>
    <x v="12"/>
    <m/>
    <m/>
    <m/>
  </r>
  <r>
    <x v="19"/>
    <x v="5479"/>
    <n v="160"/>
    <s v="PeachPunch"/>
    <n v="137.24799999999999"/>
    <n v="112.05"/>
    <x v="5366"/>
    <m/>
    <m/>
    <m/>
    <m/>
    <x v="12"/>
    <m/>
    <m/>
    <m/>
  </r>
  <r>
    <x v="231"/>
    <x v="5480"/>
    <n v="690"/>
    <s v="LemonZest"/>
    <n v="137.732"/>
    <n v="112.05"/>
    <x v="5367"/>
    <m/>
    <m/>
    <m/>
    <m/>
    <x v="12"/>
    <m/>
    <m/>
    <m/>
  </r>
  <r>
    <x v="52"/>
    <x v="5481"/>
    <n v="2321"/>
    <s v="PeachPunch"/>
    <n v="139.49600000000001"/>
    <n v="112.05"/>
    <x v="5368"/>
    <m/>
    <m/>
    <m/>
    <m/>
    <x v="12"/>
    <m/>
    <m/>
    <m/>
  </r>
  <r>
    <x v="103"/>
    <x v="5482"/>
    <n v="815"/>
    <s v="GingerFizz"/>
    <n v="210.40799999999999"/>
    <n v="112.05"/>
    <x v="5369"/>
    <m/>
    <m/>
    <m/>
    <m/>
    <x v="12"/>
    <m/>
    <m/>
    <m/>
  </r>
  <r>
    <x v="301"/>
    <x v="5483"/>
    <n v="471"/>
    <s v="MangoBliss"/>
    <n v="32.787199999999999"/>
    <n v="112.07559999999999"/>
    <x v="5370"/>
    <m/>
    <m/>
    <m/>
    <m/>
    <x v="12"/>
    <m/>
    <m/>
    <m/>
  </r>
  <r>
    <x v="313"/>
    <x v="5484"/>
    <n v="1032"/>
    <s v="MintCooler"/>
    <n v="178.05439999999999"/>
    <n v="112.07559999999999"/>
    <x v="5371"/>
    <m/>
    <m/>
    <m/>
    <m/>
    <x v="12"/>
    <m/>
    <m/>
    <m/>
  </r>
  <r>
    <x v="259"/>
    <x v="5485"/>
    <n v="920"/>
    <s v="TropicalTwist"/>
    <n v="358.75968"/>
    <n v="112.312512"/>
    <x v="5372"/>
    <m/>
    <m/>
    <m/>
    <m/>
    <x v="12"/>
    <m/>
    <m/>
    <m/>
  </r>
  <r>
    <x v="85"/>
    <x v="5486"/>
    <n v="2717"/>
    <s v="CitrusSplash"/>
    <n v="157.09119999999999"/>
    <n v="112.3356"/>
    <x v="5373"/>
    <m/>
    <m/>
    <m/>
    <m/>
    <x v="12"/>
    <m/>
    <m/>
    <m/>
  </r>
  <r>
    <x v="345"/>
    <x v="5487"/>
    <n v="1106"/>
    <s v="LemonZest"/>
    <n v="164.15039999999999"/>
    <n v="112.39279999999999"/>
    <x v="5374"/>
    <m/>
    <m/>
    <m/>
    <m/>
    <x v="12"/>
    <m/>
    <m/>
    <m/>
  </r>
  <r>
    <x v="190"/>
    <x v="5488"/>
    <n v="130"/>
    <s v="MintCooler"/>
    <n v="8.3320000000000007"/>
    <n v="112.4982"/>
    <x v="5375"/>
    <m/>
    <m/>
    <m/>
    <m/>
    <x v="12"/>
    <m/>
    <m/>
    <m/>
  </r>
  <r>
    <x v="335"/>
    <x v="5489"/>
    <n v="1575"/>
    <s v="MintCooler"/>
    <n v="11.704000000000001"/>
    <n v="112.4982"/>
    <x v="5376"/>
    <m/>
    <m/>
    <m/>
    <m/>
    <x v="12"/>
    <m/>
    <m/>
    <m/>
  </r>
  <r>
    <x v="155"/>
    <x v="5490"/>
    <n v="1070"/>
    <s v="LemonZest"/>
    <n v="19.768000000000001"/>
    <n v="112.4982"/>
    <x v="5377"/>
    <m/>
    <m/>
    <m/>
    <m/>
    <x v="12"/>
    <m/>
    <m/>
    <m/>
  </r>
  <r>
    <x v="242"/>
    <x v="5491"/>
    <n v="2009"/>
    <s v="ChocoDelight"/>
    <n v="24.263999999999999"/>
    <n v="112.4982"/>
    <x v="5378"/>
    <m/>
    <m/>
    <m/>
    <m/>
    <x v="12"/>
    <m/>
    <m/>
    <m/>
  </r>
  <r>
    <x v="214"/>
    <x v="5492"/>
    <n v="850"/>
    <s v="TropicalTwist"/>
    <n v="30.248000000000001"/>
    <n v="112.4982"/>
    <x v="5379"/>
    <m/>
    <m/>
    <m/>
    <m/>
    <x v="12"/>
    <m/>
    <m/>
    <m/>
  </r>
  <r>
    <x v="4"/>
    <x v="5493"/>
    <n v="1830"/>
    <s v="LemonZest"/>
    <n v="32.131999999999998"/>
    <n v="112.4982"/>
    <x v="5380"/>
    <m/>
    <m/>
    <m/>
    <m/>
    <x v="12"/>
    <m/>
    <m/>
    <m/>
  </r>
  <r>
    <x v="330"/>
    <x v="5494"/>
    <n v="2019"/>
    <s v="MintCooler"/>
    <n v="36.432000000000002"/>
    <n v="112.4982"/>
    <x v="5381"/>
    <m/>
    <m/>
    <m/>
    <m/>
    <x v="12"/>
    <m/>
    <m/>
    <m/>
  </r>
  <r>
    <x v="283"/>
    <x v="5495"/>
    <n v="823"/>
    <s v="MintCooler"/>
    <n v="42.052"/>
    <n v="112.4982"/>
    <x v="5382"/>
    <m/>
    <m/>
    <m/>
    <m/>
    <x v="12"/>
    <m/>
    <m/>
    <m/>
  </r>
  <r>
    <x v="215"/>
    <x v="5496"/>
    <n v="647"/>
    <s v="PeachPunch"/>
    <n v="42.72"/>
    <n v="112.4982"/>
    <x v="5383"/>
    <m/>
    <m/>
    <m/>
    <m/>
    <x v="12"/>
    <m/>
    <m/>
    <m/>
  </r>
  <r>
    <x v="54"/>
    <x v="5497"/>
    <n v="1454"/>
    <s v="PeachPunch"/>
    <n v="44.496000000000002"/>
    <n v="112.4982"/>
    <x v="5384"/>
    <m/>
    <m/>
    <m/>
    <m/>
    <x v="12"/>
    <m/>
    <m/>
    <m/>
  </r>
  <r>
    <x v="141"/>
    <x v="5498"/>
    <n v="1265"/>
    <s v="MintCooler"/>
    <n v="50.116"/>
    <n v="112.4982"/>
    <x v="5385"/>
    <m/>
    <m/>
    <m/>
    <m/>
    <x v="12"/>
    <m/>
    <m/>
    <m/>
  </r>
  <r>
    <x v="133"/>
    <x v="5499"/>
    <n v="1058"/>
    <s v="TropicalTwist"/>
    <n v="50.116"/>
    <n v="112.4982"/>
    <x v="5385"/>
    <m/>
    <m/>
    <m/>
    <m/>
    <x v="12"/>
    <m/>
    <m/>
    <m/>
  </r>
  <r>
    <x v="245"/>
    <x v="5500"/>
    <n v="2756"/>
    <s v="CitrusSplash"/>
    <n v="52.167999999999999"/>
    <n v="112.4982"/>
    <x v="5386"/>
    <m/>
    <m/>
    <m/>
    <m/>
    <x v="12"/>
    <m/>
    <m/>
    <m/>
  </r>
  <r>
    <x v="7"/>
    <x v="5501"/>
    <n v="1354"/>
    <s v="FizzBerry"/>
    <n v="62.283999999999999"/>
    <n v="112.4982"/>
    <x v="5387"/>
    <m/>
    <m/>
    <m/>
    <m/>
    <x v="12"/>
    <m/>
    <m/>
    <m/>
  </r>
  <r>
    <x v="119"/>
    <x v="5502"/>
    <n v="1510"/>
    <s v="TropicalTwist"/>
    <n v="72.400000000000006"/>
    <n v="112.4982"/>
    <x v="5388"/>
    <m/>
    <m/>
    <m/>
    <m/>
    <x v="12"/>
    <m/>
    <m/>
    <m/>
  </r>
  <r>
    <x v="4"/>
    <x v="5503"/>
    <n v="451"/>
    <s v="ChocoDelight"/>
    <n v="87.012"/>
    <n v="112.4982"/>
    <x v="5389"/>
    <m/>
    <m/>
    <m/>
    <m/>
    <x v="12"/>
    <m/>
    <m/>
    <m/>
  </r>
  <r>
    <x v="329"/>
    <x v="5504"/>
    <n v="360"/>
    <s v="ChocoDelight"/>
    <n v="88.331999999999994"/>
    <n v="112.4982"/>
    <x v="5390"/>
    <m/>
    <m/>
    <m/>
    <m/>
    <x v="12"/>
    <m/>
    <m/>
    <m/>
  </r>
  <r>
    <x v="104"/>
    <x v="5505"/>
    <n v="2275"/>
    <s v="GingerFizz"/>
    <n v="101.328"/>
    <n v="112.4982"/>
    <x v="5391"/>
    <m/>
    <m/>
    <m/>
    <m/>
    <x v="12"/>
    <m/>
    <m/>
    <m/>
  </r>
  <r>
    <x v="204"/>
    <x v="5506"/>
    <n v="508"/>
    <s v="PeachPunch"/>
    <n v="116.432"/>
    <n v="112.4982"/>
    <x v="5392"/>
    <m/>
    <m/>
    <m/>
    <m/>
    <x v="12"/>
    <m/>
    <m/>
    <m/>
  </r>
  <r>
    <x v="259"/>
    <x v="5507"/>
    <n v="2087"/>
    <s v="MintCooler"/>
    <n v="116.452"/>
    <n v="112.4982"/>
    <x v="5393"/>
    <m/>
    <m/>
    <m/>
    <m/>
    <x v="12"/>
    <m/>
    <m/>
    <m/>
  </r>
  <r>
    <x v="255"/>
    <x v="5508"/>
    <n v="2423"/>
    <s v="ChocoDelight"/>
    <n v="138.91200000000001"/>
    <n v="112.4982"/>
    <x v="5394"/>
    <m/>
    <m/>
    <m/>
    <m/>
    <x v="12"/>
    <m/>
    <m/>
    <m/>
  </r>
  <r>
    <x v="35"/>
    <x v="5509"/>
    <n v="194"/>
    <s v="MintCooler"/>
    <n v="153.524"/>
    <n v="112.4982"/>
    <x v="5395"/>
    <m/>
    <m/>
    <m/>
    <m/>
    <x v="12"/>
    <m/>
    <m/>
    <m/>
  </r>
  <r>
    <x v="240"/>
    <x v="5510"/>
    <n v="1917"/>
    <s v="GingerFizz"/>
    <n v="252.6336"/>
    <n v="112.53632"/>
    <x v="5396"/>
    <m/>
    <m/>
    <m/>
    <m/>
    <x v="12"/>
    <m/>
    <m/>
    <m/>
  </r>
  <r>
    <x v="123"/>
    <x v="5511"/>
    <n v="914"/>
    <s v="BerryBlast"/>
    <n v="85.067999999999998"/>
    <n v="112.58784"/>
    <x v="5397"/>
    <m/>
    <m/>
    <m/>
    <m/>
    <x v="12"/>
    <m/>
    <m/>
    <m/>
  </r>
  <r>
    <x v="87"/>
    <x v="5512"/>
    <n v="2063"/>
    <s v="MintCooler"/>
    <n v="217.61600000000001"/>
    <n v="112.68608"/>
    <x v="5398"/>
    <m/>
    <m/>
    <m/>
    <m/>
    <x v="12"/>
    <m/>
    <m/>
    <m/>
  </r>
  <r>
    <x v="181"/>
    <x v="5513"/>
    <n v="695"/>
    <s v="MangoBliss"/>
    <n v="451.704384"/>
    <n v="112.846656"/>
    <x v="5399"/>
    <m/>
    <m/>
    <m/>
    <m/>
    <x v="12"/>
    <m/>
    <m/>
    <m/>
  </r>
  <r>
    <x v="272"/>
    <x v="5514"/>
    <n v="1490"/>
    <s v="MangoBliss"/>
    <n v="280.90879999999999"/>
    <n v="112.85039999999999"/>
    <x v="5400"/>
    <m/>
    <m/>
    <m/>
    <m/>
    <x v="12"/>
    <m/>
    <m/>
    <m/>
  </r>
  <r>
    <x v="297"/>
    <x v="5515"/>
    <n v="122"/>
    <s v="CitrusSplash"/>
    <n v="224.38720000000001"/>
    <n v="112.866"/>
    <x v="5401"/>
    <m/>
    <m/>
    <m/>
    <m/>
    <x v="12"/>
    <m/>
    <m/>
    <m/>
  </r>
  <r>
    <x v="274"/>
    <x v="5516"/>
    <n v="2386"/>
    <s v="ChocoDelight"/>
    <n v="5.6959999999999997"/>
    <n v="112.9464"/>
    <x v="5402"/>
    <m/>
    <m/>
    <m/>
    <m/>
    <x v="12"/>
    <m/>
    <m/>
    <m/>
  </r>
  <r>
    <x v="295"/>
    <x v="5517"/>
    <n v="564"/>
    <s v="LemonZest"/>
    <n v="7.468"/>
    <n v="112.9464"/>
    <x v="5403"/>
    <m/>
    <m/>
    <m/>
    <m/>
    <x v="12"/>
    <m/>
    <m/>
    <m/>
  </r>
  <r>
    <x v="260"/>
    <x v="5518"/>
    <n v="733"/>
    <s v="TropicalTwist"/>
    <n v="30.271999999999998"/>
    <n v="112.9464"/>
    <x v="5404"/>
    <m/>
    <m/>
    <m/>
    <m/>
    <x v="12"/>
    <m/>
    <m/>
    <m/>
  </r>
  <r>
    <x v="104"/>
    <x v="5519"/>
    <n v="2081"/>
    <s v="PeachPunch"/>
    <n v="30.423999999999999"/>
    <n v="112.9464"/>
    <x v="5405"/>
    <m/>
    <m/>
    <m/>
    <m/>
    <x v="12"/>
    <m/>
    <m/>
    <m/>
  </r>
  <r>
    <x v="216"/>
    <x v="5520"/>
    <n v="2840"/>
    <s v="TropicalTwist"/>
    <n v="37.167999999999999"/>
    <n v="112.9464"/>
    <x v="5406"/>
    <m/>
    <m/>
    <m/>
    <m/>
    <x v="12"/>
    <m/>
    <m/>
    <m/>
  </r>
  <r>
    <x v="93"/>
    <x v="5521"/>
    <n v="615"/>
    <s v="ChocoDelight"/>
    <n v="46.16"/>
    <n v="112.9464"/>
    <x v="5407"/>
    <m/>
    <m/>
    <m/>
    <m/>
    <x v="12"/>
    <m/>
    <m/>
    <m/>
  </r>
  <r>
    <x v="164"/>
    <x v="5522"/>
    <n v="1089"/>
    <s v="MintCooler"/>
    <n v="64.144000000000005"/>
    <n v="112.9464"/>
    <x v="5408"/>
    <m/>
    <m/>
    <m/>
    <m/>
    <x v="12"/>
    <m/>
    <m/>
    <m/>
  </r>
  <r>
    <x v="340"/>
    <x v="5523"/>
    <n v="313"/>
    <s v="CitrusSplash"/>
    <n v="67.516000000000005"/>
    <n v="112.9464"/>
    <x v="5409"/>
    <m/>
    <m/>
    <m/>
    <m/>
    <x v="12"/>
    <m/>
    <m/>
    <m/>
  </r>
  <r>
    <x v="149"/>
    <x v="5524"/>
    <n v="1317"/>
    <s v="PeachPunch"/>
    <n v="69.763999999999996"/>
    <n v="112.9464"/>
    <x v="5410"/>
    <m/>
    <m/>
    <m/>
    <m/>
    <x v="12"/>
    <m/>
    <m/>
    <m/>
  </r>
  <r>
    <x v="289"/>
    <x v="5525"/>
    <n v="2847"/>
    <s v="LemonZest"/>
    <n v="72.983999999999995"/>
    <n v="112.9464"/>
    <x v="5411"/>
    <m/>
    <m/>
    <m/>
    <m/>
    <x v="12"/>
    <m/>
    <m/>
    <m/>
  </r>
  <r>
    <x v="44"/>
    <x v="5526"/>
    <n v="656"/>
    <s v="TropicalTwist"/>
    <n v="84.376000000000005"/>
    <n v="112.9464"/>
    <x v="5412"/>
    <m/>
    <m/>
    <m/>
    <m/>
    <x v="12"/>
    <m/>
    <m/>
    <m/>
  </r>
  <r>
    <x v="94"/>
    <x v="5527"/>
    <n v="2101"/>
    <s v="GingerFizz"/>
    <n v="95.616"/>
    <n v="112.9464"/>
    <x v="5413"/>
    <m/>
    <m/>
    <m/>
    <m/>
    <x v="12"/>
    <m/>
    <m/>
    <m/>
  </r>
  <r>
    <x v="85"/>
    <x v="5528"/>
    <n v="2271"/>
    <s v="PeachPunch"/>
    <n v="96.74"/>
    <n v="112.9464"/>
    <x v="5414"/>
    <m/>
    <m/>
    <m/>
    <m/>
    <x v="12"/>
    <m/>
    <m/>
    <m/>
  </r>
  <r>
    <x v="57"/>
    <x v="5529"/>
    <n v="1553"/>
    <s v="MangoBliss"/>
    <n v="106.85599999999999"/>
    <n v="112.9464"/>
    <x v="5415"/>
    <m/>
    <m/>
    <m/>
    <m/>
    <x v="12"/>
    <m/>
    <m/>
    <m/>
  </r>
  <r>
    <x v="58"/>
    <x v="5530"/>
    <n v="2663"/>
    <s v="ChocoDelight"/>
    <n v="133.83199999999999"/>
    <n v="112.9464"/>
    <x v="5416"/>
    <m/>
    <m/>
    <m/>
    <m/>
    <x v="12"/>
    <m/>
    <m/>
    <m/>
  </r>
  <r>
    <x v="263"/>
    <x v="5531"/>
    <n v="2221"/>
    <s v="PeachPunch"/>
    <n v="139.452"/>
    <n v="112.9464"/>
    <x v="5417"/>
    <m/>
    <m/>
    <m/>
    <m/>
    <x v="12"/>
    <m/>
    <m/>
    <m/>
  </r>
  <r>
    <x v="144"/>
    <x v="5532"/>
    <n v="375"/>
    <s v="PeachPunch"/>
    <n v="142.82400000000001"/>
    <n v="112.9464"/>
    <x v="5418"/>
    <m/>
    <m/>
    <m/>
    <m/>
    <x v="12"/>
    <m/>
    <m/>
    <m/>
  </r>
  <r>
    <x v="304"/>
    <x v="5533"/>
    <n v="1947"/>
    <s v="GingerFizz"/>
    <n v="160.32"/>
    <n v="112.9464"/>
    <x v="5419"/>
    <m/>
    <m/>
    <m/>
    <m/>
    <x v="12"/>
    <m/>
    <m/>
    <m/>
  </r>
  <r>
    <x v="318"/>
    <x v="5534"/>
    <n v="2143"/>
    <s v="GingerFizz"/>
    <n v="179.13200000000001"/>
    <n v="112.9464"/>
    <x v="5420"/>
    <m/>
    <m/>
    <m/>
    <m/>
    <x v="12"/>
    <m/>
    <m/>
    <m/>
  </r>
  <r>
    <x v="323"/>
    <x v="5535"/>
    <n v="256"/>
    <s v="FizzBerry"/>
    <n v="257.32159999999999"/>
    <n v="112.9492"/>
    <x v="5421"/>
    <m/>
    <m/>
    <m/>
    <m/>
    <x v="12"/>
    <m/>
    <m/>
    <m/>
  </r>
  <r>
    <x v="136"/>
    <x v="5536"/>
    <n v="916"/>
    <s v="MangoBliss"/>
    <n v="494.50175999999999"/>
    <n v="113.02761599999999"/>
    <x v="5422"/>
    <m/>
    <m/>
    <m/>
    <m/>
    <x v="12"/>
    <m/>
    <m/>
    <m/>
  </r>
  <r>
    <x v="193"/>
    <x v="5537"/>
    <n v="1024"/>
    <s v="GingerFizz"/>
    <n v="674.35104000000001"/>
    <n v="113.1182208"/>
    <x v="5423"/>
    <m/>
    <m/>
    <m/>
    <m/>
    <x v="12"/>
    <m/>
    <m/>
    <m/>
  </r>
  <r>
    <x v="134"/>
    <x v="5538"/>
    <n v="1655"/>
    <s v="CitrusSplash"/>
    <n v="114.048"/>
    <n v="113.15616"/>
    <x v="5424"/>
    <m/>
    <m/>
    <m/>
    <m/>
    <x v="12"/>
    <m/>
    <m/>
    <m/>
  </r>
  <r>
    <x v="349"/>
    <x v="5539"/>
    <n v="128"/>
    <s v="BerryBlast"/>
    <n v="19.724"/>
    <n v="113.30495999999999"/>
    <x v="5425"/>
    <m/>
    <m/>
    <m/>
    <m/>
    <x v="12"/>
    <m/>
    <m/>
    <m/>
  </r>
  <r>
    <x v="177"/>
    <x v="5540"/>
    <n v="1458"/>
    <s v="BerryBlast"/>
    <n v="20.847999999999999"/>
    <n v="113.30495999999999"/>
    <x v="5426"/>
    <m/>
    <m/>
    <m/>
    <m/>
    <x v="12"/>
    <m/>
    <m/>
    <m/>
  </r>
  <r>
    <x v="164"/>
    <x v="5541"/>
    <n v="1000"/>
    <s v="BerryBlast"/>
    <n v="184.78"/>
    <n v="113.30495999999999"/>
    <x v="5427"/>
    <m/>
    <m/>
    <m/>
    <m/>
    <x v="12"/>
    <m/>
    <m/>
    <m/>
  </r>
  <r>
    <x v="123"/>
    <x v="5542"/>
    <n v="2098"/>
    <s v="FizzBerry"/>
    <n v="175.84960000000001"/>
    <n v="113.30592"/>
    <x v="5428"/>
    <m/>
    <m/>
    <m/>
    <m/>
    <x v="12"/>
    <m/>
    <m/>
    <m/>
  </r>
  <r>
    <x v="162"/>
    <x v="5543"/>
    <n v="1238"/>
    <s v="MintCooler"/>
    <n v="407.23968000000002"/>
    <n v="113.38496000000001"/>
    <x v="5429"/>
    <m/>
    <m/>
    <m/>
    <m/>
    <x v="12"/>
    <m/>
    <m/>
    <m/>
  </r>
  <r>
    <x v="187"/>
    <x v="5544"/>
    <n v="2357"/>
    <s v="MangoBliss"/>
    <n v="0.61599999999999999"/>
    <n v="113.3946"/>
    <x v="5430"/>
    <m/>
    <m/>
    <m/>
    <m/>
    <x v="12"/>
    <m/>
    <m/>
    <m/>
  </r>
  <r>
    <x v="124"/>
    <x v="5545"/>
    <n v="2841"/>
    <s v="ChocoDelight"/>
    <n v="1.74"/>
    <n v="113.3946"/>
    <x v="5431"/>
    <m/>
    <m/>
    <m/>
    <m/>
    <x v="12"/>
    <m/>
    <m/>
    <m/>
  </r>
  <r>
    <x v="79"/>
    <x v="5546"/>
    <n v="2773"/>
    <s v="GingerFizz"/>
    <n v="2.8639999999999999"/>
    <n v="113.3946"/>
    <x v="5432"/>
    <m/>
    <m/>
    <m/>
    <m/>
    <x v="12"/>
    <m/>
    <m/>
    <m/>
  </r>
  <r>
    <x v="80"/>
    <x v="5547"/>
    <n v="2153"/>
    <s v="LemonZest"/>
    <n v="6.5759999999999996"/>
    <n v="113.3946"/>
    <x v="5433"/>
    <m/>
    <m/>
    <m/>
    <m/>
    <x v="12"/>
    <m/>
    <m/>
    <m/>
  </r>
  <r>
    <x v="113"/>
    <x v="5548"/>
    <n v="1187"/>
    <s v="TropicalTwist"/>
    <n v="15.724"/>
    <n v="113.3946"/>
    <x v="5434"/>
    <m/>
    <m/>
    <m/>
    <m/>
    <x v="12"/>
    <m/>
    <m/>
    <m/>
  </r>
  <r>
    <x v="117"/>
    <x v="5549"/>
    <n v="2058"/>
    <s v="TropicalTwist"/>
    <n v="22.18"/>
    <n v="113.3946"/>
    <x v="5435"/>
    <m/>
    <m/>
    <m/>
    <m/>
    <x v="12"/>
    <m/>
    <m/>
    <m/>
  </r>
  <r>
    <x v="218"/>
    <x v="5550"/>
    <n v="1193"/>
    <s v="LemonZest"/>
    <n v="63.56"/>
    <n v="113.3946"/>
    <x v="5436"/>
    <m/>
    <m/>
    <m/>
    <m/>
    <x v="12"/>
    <m/>
    <m/>
    <m/>
  </r>
  <r>
    <x v="281"/>
    <x v="5551"/>
    <n v="656"/>
    <s v="MintCooler"/>
    <n v="73.676000000000002"/>
    <n v="113.3946"/>
    <x v="5437"/>
    <m/>
    <m/>
    <m/>
    <m/>
    <x v="12"/>
    <m/>
    <m/>
    <m/>
  </r>
  <r>
    <x v="54"/>
    <x v="5552"/>
    <n v="943"/>
    <s v="LemonZest"/>
    <n v="75.924000000000007"/>
    <n v="113.3946"/>
    <x v="5438"/>
    <m/>
    <m/>
    <m/>
    <m/>
    <x v="12"/>
    <m/>
    <m/>
    <m/>
  </r>
  <r>
    <x v="177"/>
    <x v="5553"/>
    <n v="621"/>
    <s v="GingerFizz"/>
    <n v="88.287999999999997"/>
    <n v="113.3946"/>
    <x v="5439"/>
    <m/>
    <m/>
    <m/>
    <m/>
    <x v="12"/>
    <m/>
    <m/>
    <m/>
  </r>
  <r>
    <x v="149"/>
    <x v="5554"/>
    <n v="1177"/>
    <s v="MangoBliss"/>
    <n v="104.024"/>
    <n v="113.3946"/>
    <x v="5440"/>
    <m/>
    <m/>
    <m/>
    <m/>
    <x v="12"/>
    <m/>
    <m/>
    <m/>
  </r>
  <r>
    <x v="61"/>
    <x v="5555"/>
    <n v="2556"/>
    <s v="LemonZest"/>
    <n v="131"/>
    <n v="113.3946"/>
    <x v="5441"/>
    <m/>
    <m/>
    <m/>
    <m/>
    <x v="12"/>
    <m/>
    <m/>
    <m/>
  </r>
  <r>
    <x v="0"/>
    <x v="5556"/>
    <n v="2393"/>
    <s v="MangoBliss"/>
    <n v="173.38"/>
    <n v="113.3946"/>
    <x v="5442"/>
    <m/>
    <m/>
    <m/>
    <m/>
    <x v="12"/>
    <m/>
    <m/>
    <m/>
  </r>
  <r>
    <x v="237"/>
    <x v="5557"/>
    <n v="2731"/>
    <s v="MintCooler"/>
    <n v="244.3904"/>
    <n v="113.438"/>
    <x v="5443"/>
    <m/>
    <m/>
    <m/>
    <m/>
    <x v="12"/>
    <m/>
    <m/>
    <m/>
  </r>
  <r>
    <x v="177"/>
    <x v="5558"/>
    <n v="2653"/>
    <s v="CitrusSplash"/>
    <n v="11.272"/>
    <n v="113.8428"/>
    <x v="5444"/>
    <m/>
    <m/>
    <m/>
    <m/>
    <x v="12"/>
    <m/>
    <m/>
    <m/>
  </r>
  <r>
    <x v="291"/>
    <x v="5559"/>
    <n v="1321"/>
    <s v="ChocoDelight"/>
    <n v="12.208"/>
    <n v="113.8428"/>
    <x v="5445"/>
    <m/>
    <m/>
    <m/>
    <m/>
    <x v="12"/>
    <m/>
    <m/>
    <m/>
  </r>
  <r>
    <x v="217"/>
    <x v="5560"/>
    <n v="1759"/>
    <s v="LemonZest"/>
    <n v="18.015999999999998"/>
    <n v="113.8428"/>
    <x v="5446"/>
    <m/>
    <m/>
    <m/>
    <m/>
    <x v="12"/>
    <m/>
    <m/>
    <m/>
  </r>
  <r>
    <x v="96"/>
    <x v="5561"/>
    <n v="586"/>
    <s v="LemonZest"/>
    <n v="21.324000000000002"/>
    <n v="113.8428"/>
    <x v="5447"/>
    <m/>
    <m/>
    <m/>
    <m/>
    <x v="12"/>
    <m/>
    <m/>
    <m/>
  </r>
  <r>
    <x v="21"/>
    <x v="5562"/>
    <n v="971"/>
    <s v="CitrusSplash"/>
    <n v="21.324000000000002"/>
    <n v="113.8428"/>
    <x v="5447"/>
    <m/>
    <m/>
    <m/>
    <m/>
    <x v="12"/>
    <m/>
    <m/>
    <m/>
  </r>
  <r>
    <x v="143"/>
    <x v="5563"/>
    <n v="2523"/>
    <s v="TropicalTwist"/>
    <n v="26.248000000000001"/>
    <n v="113.8428"/>
    <x v="5448"/>
    <m/>
    <m/>
    <m/>
    <m/>
    <x v="12"/>
    <m/>
    <m/>
    <m/>
  </r>
  <r>
    <x v="50"/>
    <x v="5564"/>
    <n v="523"/>
    <s v="CitrusSplash"/>
    <n v="27.68"/>
    <n v="113.8428"/>
    <x v="5449"/>
    <m/>
    <m/>
    <m/>
    <m/>
    <x v="12"/>
    <m/>
    <m/>
    <m/>
  </r>
  <r>
    <x v="277"/>
    <x v="5565"/>
    <n v="768"/>
    <s v="ChocoDelight"/>
    <n v="33.688000000000002"/>
    <n v="113.8428"/>
    <x v="5450"/>
    <m/>
    <m/>
    <m/>
    <m/>
    <x v="12"/>
    <m/>
    <m/>
    <m/>
  </r>
  <r>
    <x v="3"/>
    <x v="5566"/>
    <n v="36"/>
    <s v="LemonZest"/>
    <n v="33.752000000000002"/>
    <n v="113.8428"/>
    <x v="5451"/>
    <m/>
    <m/>
    <m/>
    <m/>
    <x v="12"/>
    <m/>
    <m/>
    <m/>
  </r>
  <r>
    <x v="89"/>
    <x v="5567"/>
    <n v="1023"/>
    <s v="CitrusSplash"/>
    <n v="36"/>
    <n v="113.8428"/>
    <x v="5452"/>
    <m/>
    <m/>
    <m/>
    <m/>
    <x v="12"/>
    <m/>
    <m/>
    <m/>
  </r>
  <r>
    <x v="132"/>
    <x v="5568"/>
    <n v="621"/>
    <s v="PeachPunch"/>
    <n v="38.183999999999997"/>
    <n v="113.8428"/>
    <x v="5453"/>
    <m/>
    <m/>
    <m/>
    <m/>
    <x v="12"/>
    <m/>
    <m/>
    <m/>
  </r>
  <r>
    <x v="105"/>
    <x v="5569"/>
    <n v="1377"/>
    <s v="PeachPunch"/>
    <n v="38.247999999999998"/>
    <n v="113.8428"/>
    <x v="5454"/>
    <m/>
    <m/>
    <m/>
    <m/>
    <x v="12"/>
    <m/>
    <m/>
    <m/>
  </r>
  <r>
    <x v="4"/>
    <x v="5570"/>
    <n v="492"/>
    <s v="LemonZest"/>
    <n v="42.744"/>
    <n v="113.8428"/>
    <x v="5455"/>
    <m/>
    <m/>
    <m/>
    <m/>
    <x v="12"/>
    <m/>
    <m/>
    <m/>
  </r>
  <r>
    <x v="150"/>
    <x v="5571"/>
    <n v="1906"/>
    <s v="GingerFizz"/>
    <n v="44.927999999999997"/>
    <n v="113.8428"/>
    <x v="5456"/>
    <m/>
    <m/>
    <m/>
    <m/>
    <x v="12"/>
    <m/>
    <m/>
    <m/>
  </r>
  <r>
    <x v="257"/>
    <x v="5572"/>
    <n v="2516"/>
    <s v="GingerFizz"/>
    <n v="47.072000000000003"/>
    <n v="113.8428"/>
    <x v="5457"/>
    <m/>
    <m/>
    <m/>
    <m/>
    <x v="12"/>
    <m/>
    <m/>
    <m/>
  </r>
  <r>
    <x v="273"/>
    <x v="5573"/>
    <n v="2040"/>
    <s v="PeachPunch"/>
    <n v="50.612000000000002"/>
    <n v="113.8428"/>
    <x v="5458"/>
    <m/>
    <m/>
    <m/>
    <m/>
    <x v="12"/>
    <m/>
    <m/>
    <m/>
  </r>
  <r>
    <x v="55"/>
    <x v="5574"/>
    <n v="2364"/>
    <s v="LemonZest"/>
    <n v="56.231999999999999"/>
    <n v="113.8428"/>
    <x v="5459"/>
    <m/>
    <m/>
    <m/>
    <m/>
    <x v="12"/>
    <m/>
    <m/>
    <m/>
  </r>
  <r>
    <x v="255"/>
    <x v="5575"/>
    <n v="260"/>
    <s v="ChocoDelight"/>
    <n v="76.400000000000006"/>
    <n v="113.8428"/>
    <x v="5460"/>
    <m/>
    <m/>
    <m/>
    <m/>
    <x v="12"/>
    <m/>
    <m/>
    <m/>
  </r>
  <r>
    <x v="313"/>
    <x v="5576"/>
    <n v="390"/>
    <s v="MangoBliss"/>
    <n v="83.144000000000005"/>
    <n v="113.8428"/>
    <x v="5461"/>
    <m/>
    <m/>
    <m/>
    <m/>
    <x v="12"/>
    <m/>
    <m/>
    <m/>
  </r>
  <r>
    <x v="214"/>
    <x v="5577"/>
    <n v="1986"/>
    <s v="GingerFizz"/>
    <n v="85.456000000000003"/>
    <n v="113.8428"/>
    <x v="5462"/>
    <m/>
    <m/>
    <m/>
    <m/>
    <x v="12"/>
    <m/>
    <m/>
    <m/>
  </r>
  <r>
    <x v="36"/>
    <x v="5578"/>
    <n v="2758"/>
    <s v="GingerFizz"/>
    <n v="106.80800000000001"/>
    <n v="113.8428"/>
    <x v="5463"/>
    <m/>
    <m/>
    <m/>
    <m/>
    <x v="12"/>
    <m/>
    <m/>
    <m/>
  </r>
  <r>
    <x v="34"/>
    <x v="5579"/>
    <n v="1087"/>
    <s v="MintCooler"/>
    <n v="120.3"/>
    <n v="113.8428"/>
    <x v="5464"/>
    <m/>
    <m/>
    <m/>
    <m/>
    <x v="12"/>
    <m/>
    <m/>
    <m/>
  </r>
  <r>
    <x v="221"/>
    <x v="5580"/>
    <n v="1188"/>
    <s v="FizzBerry"/>
    <n v="121.42400000000001"/>
    <n v="113.8428"/>
    <x v="5465"/>
    <m/>
    <m/>
    <m/>
    <m/>
    <x v="12"/>
    <m/>
    <m/>
    <m/>
  </r>
  <r>
    <x v="307"/>
    <x v="5581"/>
    <n v="2295"/>
    <s v="MangoBliss"/>
    <n v="137.16"/>
    <n v="113.8428"/>
    <x v="5466"/>
    <m/>
    <m/>
    <m/>
    <m/>
    <x v="12"/>
    <m/>
    <m/>
    <m/>
  </r>
  <r>
    <x v="166"/>
    <x v="5582"/>
    <n v="250"/>
    <s v="PeachPunch"/>
    <n v="139.40799999999999"/>
    <n v="113.8428"/>
    <x v="5467"/>
    <m/>
    <m/>
    <m/>
    <m/>
    <x v="12"/>
    <m/>
    <m/>
    <m/>
  </r>
  <r>
    <x v="207"/>
    <x v="5583"/>
    <n v="615"/>
    <s v="PeachPunch"/>
    <n v="147.27600000000001"/>
    <n v="113.8428"/>
    <x v="5468"/>
    <m/>
    <m/>
    <m/>
    <m/>
    <x v="12"/>
    <m/>
    <m/>
    <m/>
  </r>
  <r>
    <x v="363"/>
    <x v="5584"/>
    <n v="1690"/>
    <s v="BerryBlast"/>
    <n v="60.2592"/>
    <n v="113.92576"/>
    <x v="5469"/>
    <m/>
    <m/>
    <m/>
    <m/>
    <x v="12"/>
    <m/>
    <m/>
    <m/>
  </r>
  <r>
    <x v="153"/>
    <x v="5585"/>
    <n v="2772"/>
    <s v="CitrusSplash"/>
    <n v="98.812799999999996"/>
    <n v="113.9684"/>
    <x v="5470"/>
    <m/>
    <m/>
    <m/>
    <m/>
    <x v="12"/>
    <m/>
    <m/>
    <m/>
  </r>
  <r>
    <x v="47"/>
    <x v="5586"/>
    <n v="1937"/>
    <s v="BerryBlast"/>
    <n v="28.052"/>
    <n v="114.02208"/>
    <x v="5471"/>
    <m/>
    <m/>
    <m/>
    <m/>
    <x v="12"/>
    <m/>
    <m/>
    <m/>
  </r>
  <r>
    <x v="334"/>
    <x v="5587"/>
    <n v="258"/>
    <s v="BerryBlast"/>
    <n v="63.82"/>
    <n v="114.02208"/>
    <x v="5472"/>
    <m/>
    <m/>
    <m/>
    <m/>
    <x v="12"/>
    <m/>
    <m/>
    <m/>
  </r>
  <r>
    <x v="271"/>
    <x v="5588"/>
    <n v="1294"/>
    <s v="BerryBlast"/>
    <n v="141.87200000000001"/>
    <n v="114.02208"/>
    <x v="5473"/>
    <m/>
    <m/>
    <m/>
    <m/>
    <x v="12"/>
    <m/>
    <m/>
    <m/>
  </r>
  <r>
    <x v="172"/>
    <x v="5589"/>
    <n v="2773"/>
    <s v="MangoBliss"/>
    <n v="160.18"/>
    <n v="114.291"/>
    <x v="5474"/>
    <m/>
    <m/>
    <m/>
    <m/>
    <x v="12"/>
    <m/>
    <m/>
    <m/>
  </r>
  <r>
    <x v="171"/>
    <x v="5590"/>
    <n v="284"/>
    <s v="MangoBliss"/>
    <n v="2.8639999999999999"/>
    <n v="114.291"/>
    <x v="5475"/>
    <m/>
    <m/>
    <m/>
    <m/>
    <x v="12"/>
    <m/>
    <m/>
    <m/>
  </r>
  <r>
    <x v="321"/>
    <x v="5591"/>
    <n v="2797"/>
    <s v="ChocoDelight"/>
    <n v="3.9239999999999999"/>
    <n v="114.291"/>
    <x v="5476"/>
    <m/>
    <m/>
    <m/>
    <m/>
    <x v="12"/>
    <m/>
    <m/>
    <m/>
  </r>
  <r>
    <x v="89"/>
    <x v="5592"/>
    <n v="2019"/>
    <s v="LemonZest"/>
    <n v="7.3159999999999998"/>
    <n v="114.291"/>
    <x v="5477"/>
    <m/>
    <m/>
    <m/>
    <m/>
    <x v="12"/>
    <m/>
    <m/>
    <m/>
  </r>
  <r>
    <x v="302"/>
    <x v="5593"/>
    <n v="1247"/>
    <s v="LemonZest"/>
    <n v="11.811999999999999"/>
    <n v="114.291"/>
    <x v="5478"/>
    <m/>
    <m/>
    <m/>
    <m/>
    <x v="12"/>
    <m/>
    <m/>
    <m/>
  </r>
  <r>
    <x v="273"/>
    <x v="5594"/>
    <n v="983"/>
    <s v="LemonZest"/>
    <n v="20.623999999999999"/>
    <n v="114.291"/>
    <x v="5479"/>
    <m/>
    <m/>
    <m/>
    <m/>
    <x v="12"/>
    <m/>
    <m/>
    <m/>
  </r>
  <r>
    <x v="188"/>
    <x v="5595"/>
    <n v="1109"/>
    <s v="ChocoDelight"/>
    <n v="20.783999999999999"/>
    <n v="114.291"/>
    <x v="5480"/>
    <m/>
    <m/>
    <m/>
    <m/>
    <x v="12"/>
    <m/>
    <m/>
    <m/>
  </r>
  <r>
    <x v="344"/>
    <x v="5596"/>
    <n v="2048"/>
    <s v="MangoBliss"/>
    <n v="25.3"/>
    <n v="114.291"/>
    <x v="5481"/>
    <m/>
    <m/>
    <m/>
    <m/>
    <x v="12"/>
    <m/>
    <m/>
    <m/>
  </r>
  <r>
    <x v="332"/>
    <x v="5597"/>
    <n v="355"/>
    <s v="TropicalTwist"/>
    <n v="28.652000000000001"/>
    <n v="114.291"/>
    <x v="5482"/>
    <m/>
    <m/>
    <m/>
    <m/>
    <x v="12"/>
    <m/>
    <m/>
    <m/>
  </r>
  <r>
    <x v="98"/>
    <x v="5598"/>
    <n v="686"/>
    <s v="TropicalTwist"/>
    <n v="28.672000000000001"/>
    <n v="114.291"/>
    <x v="5483"/>
    <m/>
    <m/>
    <m/>
    <m/>
    <x v="12"/>
    <m/>
    <m/>
    <m/>
  </r>
  <r>
    <x v="104"/>
    <x v="5599"/>
    <n v="1492"/>
    <s v="MintCooler"/>
    <n v="38.768000000000001"/>
    <n v="114.291"/>
    <x v="5484"/>
    <m/>
    <m/>
    <m/>
    <m/>
    <x v="12"/>
    <m/>
    <m/>
    <m/>
  </r>
  <r>
    <x v="264"/>
    <x v="5600"/>
    <n v="2424"/>
    <s v="GingerFizz"/>
    <n v="43.247999999999998"/>
    <n v="114.291"/>
    <x v="5485"/>
    <m/>
    <m/>
    <m/>
    <m/>
    <x v="12"/>
    <m/>
    <m/>
    <m/>
  </r>
  <r>
    <x v="52"/>
    <x v="5601"/>
    <n v="758"/>
    <s v="TropicalTwist"/>
    <n v="52.276000000000003"/>
    <n v="114.291"/>
    <x v="5486"/>
    <m/>
    <m/>
    <m/>
    <m/>
    <x v="12"/>
    <m/>
    <m/>
    <m/>
  </r>
  <r>
    <x v="41"/>
    <x v="5602"/>
    <n v="1479"/>
    <s v="ChocoDelight"/>
    <n v="61.247999999999998"/>
    <n v="114.291"/>
    <x v="5487"/>
    <m/>
    <m/>
    <m/>
    <m/>
    <x v="12"/>
    <m/>
    <m/>
    <m/>
  </r>
  <r>
    <x v="65"/>
    <x v="5603"/>
    <n v="815"/>
    <s v="MintCooler"/>
    <n v="71.364000000000004"/>
    <n v="114.291"/>
    <x v="5488"/>
    <m/>
    <m/>
    <m/>
    <m/>
    <x v="12"/>
    <m/>
    <m/>
    <m/>
  </r>
  <r>
    <x v="198"/>
    <x v="5604"/>
    <n v="189"/>
    <s v="CitrusSplash"/>
    <n v="71.364000000000004"/>
    <n v="114.291"/>
    <x v="5488"/>
    <m/>
    <m/>
    <m/>
    <m/>
    <x v="12"/>
    <m/>
    <m/>
    <m/>
  </r>
  <r>
    <x v="188"/>
    <x v="5605"/>
    <n v="1728"/>
    <s v="ChocoDelight"/>
    <n v="71.488"/>
    <n v="114.291"/>
    <x v="5489"/>
    <m/>
    <m/>
    <m/>
    <m/>
    <x v="12"/>
    <m/>
    <m/>
    <m/>
  </r>
  <r>
    <x v="231"/>
    <x v="5606"/>
    <n v="1787"/>
    <s v="LemonZest"/>
    <n v="79.251999999999995"/>
    <n v="114.291"/>
    <x v="5490"/>
    <m/>
    <m/>
    <m/>
    <m/>
    <x v="12"/>
    <m/>
    <m/>
    <m/>
  </r>
  <r>
    <x v="334"/>
    <x v="5607"/>
    <n v="853"/>
    <s v="GingerFizz"/>
    <n v="85.995999999999995"/>
    <n v="114.291"/>
    <x v="5491"/>
    <m/>
    <m/>
    <m/>
    <m/>
    <x v="12"/>
    <m/>
    <m/>
    <m/>
  </r>
  <r>
    <x v="315"/>
    <x v="5608"/>
    <n v="1217"/>
    <s v="FizzBerry"/>
    <n v="85.995999999999995"/>
    <n v="114.291"/>
    <x v="5491"/>
    <m/>
    <m/>
    <m/>
    <m/>
    <x v="12"/>
    <m/>
    <m/>
    <m/>
  </r>
  <r>
    <x v="244"/>
    <x v="5609"/>
    <n v="608"/>
    <s v="GingerFizz"/>
    <n v="114.096"/>
    <n v="114.291"/>
    <x v="5492"/>
    <m/>
    <m/>
    <m/>
    <m/>
    <x v="12"/>
    <m/>
    <m/>
    <m/>
  </r>
  <r>
    <x v="239"/>
    <x v="5610"/>
    <n v="2161"/>
    <s v="TropicalTwist"/>
    <n v="119.71599999999999"/>
    <n v="114.291"/>
    <x v="5493"/>
    <m/>
    <m/>
    <m/>
    <m/>
    <x v="12"/>
    <m/>
    <m/>
    <m/>
  </r>
  <r>
    <x v="179"/>
    <x v="5611"/>
    <n v="1200"/>
    <s v="PeachPunch"/>
    <n v="179.7664"/>
    <n v="114.3272"/>
    <x v="5494"/>
    <m/>
    <m/>
    <m/>
    <m/>
    <x v="12"/>
    <m/>
    <m/>
    <m/>
  </r>
  <r>
    <x v="146"/>
    <x v="5612"/>
    <n v="2423"/>
    <s v="TropicalTwist"/>
    <n v="36.076799999999999"/>
    <n v="114.5248"/>
    <x v="5495"/>
    <m/>
    <m/>
    <m/>
    <m/>
    <x v="12"/>
    <m/>
    <m/>
    <m/>
  </r>
  <r>
    <x v="143"/>
    <x v="5613"/>
    <n v="2532"/>
    <s v="MintCooler"/>
    <n v="237.45920000000001"/>
    <n v="114.5976"/>
    <x v="5496"/>
    <m/>
    <m/>
    <m/>
    <m/>
    <x v="12"/>
    <m/>
    <m/>
    <m/>
  </r>
  <r>
    <x v="254"/>
    <x v="5614"/>
    <n v="2659"/>
    <s v="MintCooler"/>
    <n v="1.2E-2"/>
    <n v="114.7392"/>
    <x v="5497"/>
    <m/>
    <m/>
    <m/>
    <m/>
    <x v="12"/>
    <m/>
    <m/>
    <m/>
  </r>
  <r>
    <x v="260"/>
    <x v="5615"/>
    <n v="2822"/>
    <s v="CitrusSplash"/>
    <n v="1.1359999999999999"/>
    <n v="114.7392"/>
    <x v="5498"/>
    <m/>
    <m/>
    <m/>
    <m/>
    <x v="12"/>
    <m/>
    <m/>
    <m/>
  </r>
  <r>
    <x v="183"/>
    <x v="5616"/>
    <n v="1962"/>
    <s v="PeachPunch"/>
    <n v="2.2360000000000002"/>
    <n v="114.7392"/>
    <x v="5499"/>
    <m/>
    <m/>
    <m/>
    <m/>
    <x v="12"/>
    <m/>
    <m/>
    <m/>
  </r>
  <r>
    <x v="31"/>
    <x v="5617"/>
    <n v="1700"/>
    <s v="CitrusSplash"/>
    <n v="2.2599999999999998"/>
    <n v="114.7392"/>
    <x v="5500"/>
    <m/>
    <m/>
    <m/>
    <m/>
    <x v="12"/>
    <m/>
    <m/>
    <m/>
  </r>
  <r>
    <x v="168"/>
    <x v="5618"/>
    <n v="2485"/>
    <s v="ChocoDelight"/>
    <n v="6.1079999999999997"/>
    <n v="114.7392"/>
    <x v="5501"/>
    <m/>
    <m/>
    <m/>
    <m/>
    <x v="12"/>
    <m/>
    <m/>
    <m/>
  </r>
  <r>
    <x v="241"/>
    <x v="5619"/>
    <n v="1070"/>
    <s v="ChocoDelight"/>
    <n v="10.103999999999999"/>
    <n v="114.7392"/>
    <x v="5502"/>
    <m/>
    <m/>
    <m/>
    <m/>
    <x v="12"/>
    <m/>
    <m/>
    <m/>
  </r>
  <r>
    <x v="124"/>
    <x v="5620"/>
    <n v="1541"/>
    <s v="CitrusSplash"/>
    <n v="20.244"/>
    <n v="114.7392"/>
    <x v="5503"/>
    <m/>
    <m/>
    <m/>
    <m/>
    <x v="12"/>
    <m/>
    <m/>
    <m/>
  </r>
  <r>
    <x v="186"/>
    <x v="5621"/>
    <n v="510"/>
    <s v="MangoBliss"/>
    <n v="25.864000000000001"/>
    <n v="114.7392"/>
    <x v="5504"/>
    <m/>
    <m/>
    <m/>
    <m/>
    <x v="12"/>
    <m/>
    <m/>
    <m/>
  </r>
  <r>
    <x v="199"/>
    <x v="5622"/>
    <n v="975"/>
    <s v="ChocoDelight"/>
    <n v="28.111999999999998"/>
    <n v="114.7392"/>
    <x v="5505"/>
    <m/>
    <m/>
    <m/>
    <m/>
    <x v="12"/>
    <m/>
    <m/>
    <m/>
  </r>
  <r>
    <x v="261"/>
    <x v="5623"/>
    <n v="2127"/>
    <s v="CitrusSplash"/>
    <n v="40.451999999999998"/>
    <n v="114.7392"/>
    <x v="5506"/>
    <m/>
    <m/>
    <m/>
    <m/>
    <x v="12"/>
    <m/>
    <m/>
    <m/>
  </r>
  <r>
    <x v="136"/>
    <x v="5624"/>
    <n v="159"/>
    <s v="MangoBliss"/>
    <n v="42.723999999999997"/>
    <n v="114.7392"/>
    <x v="5507"/>
    <m/>
    <m/>
    <m/>
    <m/>
    <x v="12"/>
    <m/>
    <m/>
    <m/>
  </r>
  <r>
    <x v="52"/>
    <x v="5625"/>
    <n v="246"/>
    <s v="MintCooler"/>
    <n v="53.94"/>
    <n v="114.7392"/>
    <x v="5508"/>
    <m/>
    <m/>
    <m/>
    <m/>
    <x v="12"/>
    <m/>
    <m/>
    <m/>
  </r>
  <r>
    <x v="167"/>
    <x v="5626"/>
    <n v="659"/>
    <s v="ChocoDelight"/>
    <n v="61.832000000000001"/>
    <n v="114.7392"/>
    <x v="5509"/>
    <m/>
    <m/>
    <m/>
    <m/>
    <x v="12"/>
    <m/>
    <m/>
    <m/>
  </r>
  <r>
    <x v="137"/>
    <x v="5627"/>
    <n v="8"/>
    <s v="CitrusSplash"/>
    <n v="68.575999999999993"/>
    <n v="114.7392"/>
    <x v="5510"/>
    <m/>
    <m/>
    <m/>
    <m/>
    <x v="12"/>
    <m/>
    <m/>
    <m/>
  </r>
  <r>
    <x v="84"/>
    <x v="5628"/>
    <n v="2110"/>
    <s v="BerryBlast"/>
    <n v="75.319999999999993"/>
    <n v="114.7392"/>
    <x v="5511"/>
    <m/>
    <m/>
    <m/>
    <m/>
    <x v="12"/>
    <m/>
    <m/>
    <m/>
  </r>
  <r>
    <x v="44"/>
    <x v="5629"/>
    <n v="2301"/>
    <s v="TropicalTwist"/>
    <n v="78.691999999999993"/>
    <n v="114.7392"/>
    <x v="5512"/>
    <m/>
    <m/>
    <m/>
    <m/>
    <x v="12"/>
    <m/>
    <m/>
    <m/>
  </r>
  <r>
    <x v="29"/>
    <x v="5630"/>
    <n v="1513"/>
    <s v="CitrusSplash"/>
    <n v="86.052000000000007"/>
    <n v="114.7392"/>
    <x v="5513"/>
    <m/>
    <m/>
    <m/>
    <m/>
    <x v="12"/>
    <m/>
    <m/>
    <m/>
  </r>
  <r>
    <x v="225"/>
    <x v="5631"/>
    <n v="1659"/>
    <s v="FizzBerry"/>
    <n v="86.536000000000001"/>
    <n v="114.7392"/>
    <x v="5514"/>
    <m/>
    <m/>
    <m/>
    <m/>
    <x v="12"/>
    <m/>
    <m/>
    <m/>
  </r>
  <r>
    <x v="317"/>
    <x v="5632"/>
    <n v="2604"/>
    <s v="GingerFizz"/>
    <n v="124.752"/>
    <n v="114.7392"/>
    <x v="5515"/>
    <m/>
    <m/>
    <m/>
    <m/>
    <x v="12"/>
    <m/>
    <m/>
    <m/>
  </r>
  <r>
    <x v="282"/>
    <x v="5633"/>
    <n v="999"/>
    <s v="GingerFizz"/>
    <n v="124.752"/>
    <n v="114.7392"/>
    <x v="5515"/>
    <m/>
    <m/>
    <m/>
    <m/>
    <x v="12"/>
    <m/>
    <m/>
    <m/>
  </r>
  <r>
    <x v="92"/>
    <x v="5634"/>
    <n v="2376"/>
    <s v="ChocoDelight"/>
    <n v="137.11600000000001"/>
    <n v="114.7392"/>
    <x v="5516"/>
    <m/>
    <m/>
    <m/>
    <m/>
    <x v="12"/>
    <m/>
    <m/>
    <m/>
  </r>
  <r>
    <x v="39"/>
    <x v="5635"/>
    <n v="1297"/>
    <s v="TropicalTwist"/>
    <n v="178.2944"/>
    <n v="114.89919999999999"/>
    <x v="5517"/>
    <m/>
    <m/>
    <m/>
    <m/>
    <x v="12"/>
    <m/>
    <m/>
    <m/>
  </r>
  <r>
    <x v="86"/>
    <x v="5636"/>
    <n v="420"/>
    <s v="BerryBlast"/>
    <n v="199.99039999999999"/>
    <n v="115.0552"/>
    <x v="5518"/>
    <m/>
    <m/>
    <m/>
    <m/>
    <x v="12"/>
    <m/>
    <m/>
    <m/>
  </r>
  <r>
    <x v="165"/>
    <x v="5637"/>
    <n v="643"/>
    <s v="LemonZest"/>
    <n v="99.801599999999993"/>
    <n v="115.11239999999999"/>
    <x v="5519"/>
    <m/>
    <m/>
    <m/>
    <m/>
    <x v="12"/>
    <m/>
    <m/>
    <m/>
  </r>
  <r>
    <x v="158"/>
    <x v="5638"/>
    <n v="2236"/>
    <s v="MangoBliss"/>
    <n v="130.07679999999999"/>
    <n v="115.1332"/>
    <x v="5520"/>
    <m/>
    <m/>
    <m/>
    <m/>
    <x v="12"/>
    <m/>
    <m/>
    <m/>
  </r>
  <r>
    <x v="81"/>
    <x v="5639"/>
    <n v="1070"/>
    <s v="MangoBliss"/>
    <n v="2.7759999999999998"/>
    <n v="115.1874"/>
    <x v="5521"/>
    <m/>
    <m/>
    <m/>
    <m/>
    <x v="12"/>
    <m/>
    <m/>
    <m/>
  </r>
  <r>
    <x v="210"/>
    <x v="5640"/>
    <n v="1400"/>
    <s v="FizzBerry"/>
    <n v="3.968"/>
    <n v="115.1874"/>
    <x v="5522"/>
    <m/>
    <m/>
    <m/>
    <m/>
    <x v="12"/>
    <m/>
    <m/>
    <m/>
  </r>
  <r>
    <x v="280"/>
    <x v="5641"/>
    <n v="1291"/>
    <s v="MintCooler"/>
    <n v="5.0919999999999996"/>
    <n v="115.1874"/>
    <x v="5523"/>
    <m/>
    <m/>
    <m/>
    <m/>
    <x v="12"/>
    <m/>
    <m/>
    <m/>
  </r>
  <r>
    <x v="305"/>
    <x v="5642"/>
    <n v="2002"/>
    <s v="CitrusSplash"/>
    <n v="7.2720000000000002"/>
    <n v="115.1874"/>
    <x v="5524"/>
    <m/>
    <m/>
    <m/>
    <m/>
    <x v="12"/>
    <m/>
    <m/>
    <m/>
  </r>
  <r>
    <x v="126"/>
    <x v="5643"/>
    <n v="1398"/>
    <s v="TropicalTwist"/>
    <n v="10.644"/>
    <n v="115.1874"/>
    <x v="5525"/>
    <m/>
    <m/>
    <m/>
    <m/>
    <x v="12"/>
    <m/>
    <m/>
    <m/>
  </r>
  <r>
    <x v="339"/>
    <x v="5644"/>
    <n v="2640"/>
    <s v="GingerFizz"/>
    <n v="26.06"/>
    <n v="115.1874"/>
    <x v="5526"/>
    <m/>
    <m/>
    <m/>
    <m/>
    <x v="12"/>
    <m/>
    <m/>
    <m/>
  </r>
  <r>
    <x v="109"/>
    <x v="5645"/>
    <n v="2724"/>
    <s v="MangoBliss"/>
    <n v="28.06"/>
    <n v="115.1874"/>
    <x v="5527"/>
    <m/>
    <m/>
    <m/>
    <m/>
    <x v="12"/>
    <m/>
    <m/>
    <m/>
  </r>
  <r>
    <x v="273"/>
    <x v="5646"/>
    <n v="2638"/>
    <s v="FizzBerry"/>
    <n v="29.251999999999999"/>
    <n v="115.1874"/>
    <x v="5528"/>
    <m/>
    <m/>
    <m/>
    <m/>
    <x v="12"/>
    <m/>
    <m/>
    <m/>
  </r>
  <r>
    <x v="39"/>
    <x v="5647"/>
    <n v="1760"/>
    <s v="ChocoDelight"/>
    <n v="50.052"/>
    <n v="115.1874"/>
    <x v="5529"/>
    <m/>
    <m/>
    <m/>
    <m/>
    <x v="12"/>
    <m/>
    <m/>
    <m/>
  </r>
  <r>
    <x v="21"/>
    <x v="5648"/>
    <n v="1892"/>
    <s v="PeachPunch"/>
    <n v="53.356000000000002"/>
    <n v="115.1874"/>
    <x v="5530"/>
    <m/>
    <m/>
    <m/>
    <m/>
    <x v="12"/>
    <m/>
    <m/>
    <m/>
  </r>
  <r>
    <x v="15"/>
    <x v="5649"/>
    <n v="2803"/>
    <s v="FizzBerry"/>
    <n v="77.531999999999996"/>
    <n v="115.1874"/>
    <x v="5531"/>
    <m/>
    <m/>
    <m/>
    <m/>
    <x v="12"/>
    <m/>
    <m/>
    <m/>
  </r>
  <r>
    <x v="89"/>
    <x v="5650"/>
    <n v="2328"/>
    <s v="ChocoDelight"/>
    <n v="92.695999999999998"/>
    <n v="115.1874"/>
    <x v="5532"/>
    <m/>
    <m/>
    <m/>
    <m/>
    <x v="12"/>
    <m/>
    <m/>
    <m/>
  </r>
  <r>
    <x v="124"/>
    <x v="5651"/>
    <n v="2286"/>
    <s v="ChocoDelight"/>
    <n v="106.184"/>
    <n v="115.1874"/>
    <x v="5533"/>
    <m/>
    <m/>
    <m/>
    <m/>
    <x v="12"/>
    <m/>
    <m/>
    <m/>
  </r>
  <r>
    <x v="35"/>
    <x v="5652"/>
    <n v="2079"/>
    <s v="MangoBliss"/>
    <n v="118.548"/>
    <n v="115.1874"/>
    <x v="5534"/>
    <m/>
    <m/>
    <m/>
    <m/>
    <x v="12"/>
    <m/>
    <m/>
    <m/>
  </r>
  <r>
    <x v="120"/>
    <x v="5653"/>
    <n v="397"/>
    <s v="GingerFizz"/>
    <n v="137.65600000000001"/>
    <n v="115.1874"/>
    <x v="5535"/>
    <m/>
    <m/>
    <m/>
    <m/>
    <x v="12"/>
    <m/>
    <m/>
    <m/>
  </r>
  <r>
    <x v="30"/>
    <x v="5654"/>
    <n v="2137"/>
    <s v="MintCooler"/>
    <n v="152.268"/>
    <n v="115.1874"/>
    <x v="5536"/>
    <m/>
    <m/>
    <m/>
    <m/>
    <x v="12"/>
    <m/>
    <m/>
    <m/>
  </r>
  <r>
    <x v="338"/>
    <x v="5655"/>
    <n v="328"/>
    <s v="CitrusSplash"/>
    <n v="211.44399999999999"/>
    <n v="115.1874"/>
    <x v="5537"/>
    <m/>
    <m/>
    <m/>
    <m/>
    <x v="12"/>
    <m/>
    <m/>
    <m/>
  </r>
  <r>
    <x v="279"/>
    <x v="5656"/>
    <n v="1987"/>
    <s v="CitrusSplash"/>
    <n v="207.5744"/>
    <n v="115.2008"/>
    <x v="5538"/>
    <m/>
    <m/>
    <m/>
    <m/>
    <x v="12"/>
    <m/>
    <m/>
    <m/>
  </r>
  <r>
    <x v="2"/>
    <x v="5657"/>
    <n v="2301"/>
    <s v="MangoBliss"/>
    <n v="23.750399999999999"/>
    <n v="115.2996"/>
    <x v="5539"/>
    <m/>
    <m/>
    <m/>
    <m/>
    <x v="12"/>
    <m/>
    <m/>
    <m/>
  </r>
  <r>
    <x v="356"/>
    <x v="5658"/>
    <n v="2341"/>
    <s v="LemonZest"/>
    <n v="196.91200000000001"/>
    <n v="115.3412"/>
    <x v="5540"/>
    <m/>
    <m/>
    <m/>
    <m/>
    <x v="12"/>
    <m/>
    <m/>
    <m/>
  </r>
  <r>
    <x v="205"/>
    <x v="5659"/>
    <n v="2278"/>
    <s v="ChocoDelight"/>
    <n v="281.18720000000002"/>
    <n v="115.5284"/>
    <x v="5541"/>
    <m/>
    <m/>
    <m/>
    <m/>
    <x v="12"/>
    <m/>
    <m/>
    <m/>
  </r>
  <r>
    <x v="158"/>
    <x v="5660"/>
    <n v="1867"/>
    <s v="MangoBliss"/>
    <n v="8.9359999999999999"/>
    <n v="115.6356"/>
    <x v="5542"/>
    <m/>
    <m/>
    <m/>
    <m/>
    <x v="12"/>
    <m/>
    <m/>
    <m/>
  </r>
  <r>
    <x v="103"/>
    <x v="5661"/>
    <n v="1717"/>
    <s v="LemonZest"/>
    <n v="23.66"/>
    <n v="115.6356"/>
    <x v="5543"/>
    <m/>
    <m/>
    <m/>
    <m/>
    <x v="12"/>
    <m/>
    <m/>
    <m/>
  </r>
  <r>
    <x v="307"/>
    <x v="5662"/>
    <n v="2020"/>
    <s v="GingerFizz"/>
    <n v="24.672000000000001"/>
    <n v="115.6356"/>
    <x v="5544"/>
    <m/>
    <m/>
    <m/>
    <m/>
    <x v="12"/>
    <m/>
    <m/>
    <m/>
  </r>
  <r>
    <x v="286"/>
    <x v="5663"/>
    <n v="1539"/>
    <s v="MintCooler"/>
    <n v="48.387999999999998"/>
    <n v="115.6356"/>
    <x v="5545"/>
    <m/>
    <m/>
    <m/>
    <m/>
    <x v="12"/>
    <m/>
    <m/>
    <m/>
  </r>
  <r>
    <x v="270"/>
    <x v="5664"/>
    <n v="2298"/>
    <s v="FizzBerry"/>
    <n v="51.648000000000003"/>
    <n v="115.6356"/>
    <x v="5546"/>
    <m/>
    <m/>
    <m/>
    <m/>
    <x v="12"/>
    <m/>
    <m/>
    <m/>
  </r>
  <r>
    <x v="288"/>
    <x v="5665"/>
    <n v="5"/>
    <s v="MangoBliss"/>
    <n v="65.575999999999993"/>
    <n v="115.6356"/>
    <x v="5547"/>
    <m/>
    <m/>
    <m/>
    <m/>
    <x v="12"/>
    <m/>
    <m/>
    <m/>
  </r>
  <r>
    <x v="61"/>
    <x v="5666"/>
    <n v="1780"/>
    <s v="MangoBliss"/>
    <n v="66.260000000000005"/>
    <n v="115.6356"/>
    <x v="5548"/>
    <m/>
    <m/>
    <m/>
    <m/>
    <x v="12"/>
    <m/>
    <m/>
    <m/>
  </r>
  <r>
    <x v="34"/>
    <x v="5667"/>
    <n v="1891"/>
    <s v="MangoBliss"/>
    <n v="69.632000000000005"/>
    <n v="115.6356"/>
    <x v="5549"/>
    <m/>
    <m/>
    <m/>
    <m/>
    <x v="12"/>
    <m/>
    <m/>
    <m/>
  </r>
  <r>
    <x v="53"/>
    <x v="5668"/>
    <n v="448"/>
    <s v="MangoBliss"/>
    <n v="71.992000000000004"/>
    <n v="115.6356"/>
    <x v="5550"/>
    <m/>
    <m/>
    <m/>
    <m/>
    <x v="12"/>
    <m/>
    <m/>
    <m/>
  </r>
  <r>
    <x v="237"/>
    <x v="5669"/>
    <n v="1221"/>
    <s v="MintCooler"/>
    <n v="80.272000000000006"/>
    <n v="115.6356"/>
    <x v="5551"/>
    <m/>
    <m/>
    <m/>
    <m/>
    <x v="12"/>
    <m/>
    <m/>
    <m/>
  </r>
  <r>
    <x v="8"/>
    <x v="5670"/>
    <n v="1299"/>
    <s v="CitrusSplash"/>
    <n v="80.872"/>
    <n v="115.6356"/>
    <x v="5552"/>
    <m/>
    <m/>
    <m/>
    <m/>
    <x v="12"/>
    <m/>
    <m/>
    <m/>
  </r>
  <r>
    <x v="99"/>
    <x v="5671"/>
    <n v="161"/>
    <s v="ChocoDelight"/>
    <n v="88.888000000000005"/>
    <n v="115.6356"/>
    <x v="5553"/>
    <m/>
    <m/>
    <m/>
    <m/>
    <x v="12"/>
    <m/>
    <m/>
    <m/>
  </r>
  <r>
    <x v="33"/>
    <x v="5672"/>
    <n v="879"/>
    <s v="TropicalTwist"/>
    <n v="89.864000000000004"/>
    <n v="115.6356"/>
    <x v="5554"/>
    <m/>
    <m/>
    <m/>
    <m/>
    <x v="12"/>
    <m/>
    <m/>
    <m/>
  </r>
  <r>
    <x v="225"/>
    <x v="5673"/>
    <n v="1654"/>
    <s v="MintCooler"/>
    <n v="113.468"/>
    <n v="115.6356"/>
    <x v="5555"/>
    <m/>
    <m/>
    <m/>
    <m/>
    <x v="12"/>
    <m/>
    <m/>
    <m/>
  </r>
  <r>
    <x v="56"/>
    <x v="5674"/>
    <n v="1770"/>
    <s v="LemonZest"/>
    <n v="150.56"/>
    <n v="115.6356"/>
    <x v="5556"/>
    <m/>
    <m/>
    <m/>
    <m/>
    <x v="12"/>
    <m/>
    <m/>
    <m/>
  </r>
  <r>
    <x v="250"/>
    <x v="5675"/>
    <n v="2813"/>
    <s v="GingerFizz"/>
    <n v="160.67599999999999"/>
    <n v="115.6356"/>
    <x v="5557"/>
    <m/>
    <m/>
    <m/>
    <m/>
    <x v="12"/>
    <m/>
    <m/>
    <m/>
  </r>
  <r>
    <x v="182"/>
    <x v="5676"/>
    <n v="1443"/>
    <s v="GingerFizz"/>
    <n v="160.67599999999999"/>
    <n v="115.6356"/>
    <x v="5557"/>
    <m/>
    <m/>
    <m/>
    <m/>
    <x v="12"/>
    <m/>
    <m/>
    <m/>
  </r>
  <r>
    <x v="340"/>
    <x v="5677"/>
    <n v="236"/>
    <s v="TropicalTwist"/>
    <n v="186.61600000000001"/>
    <n v="115.6356"/>
    <x v="5558"/>
    <m/>
    <m/>
    <m/>
    <m/>
    <x v="12"/>
    <m/>
    <m/>
    <m/>
  </r>
  <r>
    <x v="182"/>
    <x v="5678"/>
    <n v="1281"/>
    <s v="LemonZest"/>
    <n v="159.10720000000001"/>
    <n v="115.7572"/>
    <x v="5559"/>
    <m/>
    <m/>
    <m/>
    <m/>
    <x v="12"/>
    <m/>
    <m/>
    <m/>
  </r>
  <r>
    <x v="350"/>
    <x v="5679"/>
    <n v="2409"/>
    <s v="FizzBerry"/>
    <n v="265.01760000000002"/>
    <n v="115.7728"/>
    <x v="5560"/>
    <m/>
    <m/>
    <m/>
    <m/>
    <x v="12"/>
    <m/>
    <m/>
    <m/>
  </r>
  <r>
    <x v="81"/>
    <x v="5680"/>
    <n v="1036"/>
    <s v="ChocoDelight"/>
    <n v="70.838399999999993"/>
    <n v="115.81440000000001"/>
    <x v="5561"/>
    <m/>
    <m/>
    <m/>
    <m/>
    <x v="12"/>
    <m/>
    <m/>
    <m/>
  </r>
  <r>
    <x v="248"/>
    <x v="5681"/>
    <n v="2494"/>
    <s v="FizzBerry"/>
    <n v="197.8304"/>
    <n v="115.9288"/>
    <x v="5562"/>
    <m/>
    <m/>
    <m/>
    <m/>
    <x v="12"/>
    <m/>
    <m/>
    <m/>
  </r>
  <r>
    <x v="354"/>
    <x v="5682"/>
    <n v="738"/>
    <s v="MintCooler"/>
    <n v="7.2279999999999998"/>
    <n v="116.0838"/>
    <x v="5563"/>
    <m/>
    <m/>
    <m/>
    <m/>
    <x v="12"/>
    <m/>
    <m/>
    <m/>
  </r>
  <r>
    <x v="8"/>
    <x v="5683"/>
    <n v="2695"/>
    <s v="MangoBliss"/>
    <n v="7.3840000000000003"/>
    <n v="116.0838"/>
    <x v="5564"/>
    <m/>
    <m/>
    <m/>
    <m/>
    <x v="12"/>
    <m/>
    <m/>
    <m/>
  </r>
  <r>
    <x v="218"/>
    <x v="5684"/>
    <n v="919"/>
    <s v="PeachPunch"/>
    <n v="13.972"/>
    <n v="116.0838"/>
    <x v="5565"/>
    <m/>
    <m/>
    <m/>
    <m/>
    <x v="12"/>
    <m/>
    <m/>
    <m/>
  </r>
  <r>
    <x v="195"/>
    <x v="5685"/>
    <n v="2493"/>
    <s v="MintCooler"/>
    <n v="29.864000000000001"/>
    <n v="116.0838"/>
    <x v="5566"/>
    <m/>
    <m/>
    <m/>
    <m/>
    <x v="12"/>
    <m/>
    <m/>
    <m/>
  </r>
  <r>
    <x v="21"/>
    <x v="5686"/>
    <n v="1740"/>
    <s v="LemonZest"/>
    <n v="33.235999999999997"/>
    <n v="116.0838"/>
    <x v="5567"/>
    <m/>
    <m/>
    <m/>
    <m/>
    <x v="12"/>
    <m/>
    <m/>
    <m/>
  </r>
  <r>
    <x v="160"/>
    <x v="5687"/>
    <n v="1020"/>
    <s v="TropicalTwist"/>
    <n v="34.204000000000001"/>
    <n v="116.0838"/>
    <x v="5568"/>
    <m/>
    <m/>
    <m/>
    <m/>
    <x v="12"/>
    <m/>
    <m/>
    <m/>
  </r>
  <r>
    <x v="58"/>
    <x v="5688"/>
    <n v="462"/>
    <s v="GingerFizz"/>
    <n v="38.700000000000003"/>
    <n v="116.0838"/>
    <x v="5569"/>
    <m/>
    <m/>
    <m/>
    <m/>
    <x v="12"/>
    <m/>
    <m/>
    <m/>
  </r>
  <r>
    <x v="206"/>
    <x v="5689"/>
    <n v="2746"/>
    <s v="LemonZest"/>
    <n v="41.195999999999998"/>
    <n v="116.0838"/>
    <x v="5570"/>
    <m/>
    <m/>
    <m/>
    <m/>
    <x v="12"/>
    <m/>
    <m/>
    <m/>
  </r>
  <r>
    <x v="120"/>
    <x v="5690"/>
    <n v="1539"/>
    <s v="TropicalTwist"/>
    <n v="51.22"/>
    <n v="116.0838"/>
    <x v="5571"/>
    <m/>
    <m/>
    <m/>
    <m/>
    <x v="12"/>
    <m/>
    <m/>
    <m/>
  </r>
  <r>
    <x v="108"/>
    <x v="5691"/>
    <n v="1766"/>
    <s v="LemonZest"/>
    <n v="65.676000000000002"/>
    <n v="116.0838"/>
    <x v="5572"/>
    <m/>
    <m/>
    <m/>
    <m/>
    <x v="12"/>
    <m/>
    <m/>
    <m/>
  </r>
  <r>
    <x v="27"/>
    <x v="5692"/>
    <n v="1035"/>
    <s v="CitrusSplash"/>
    <n v="65.676000000000002"/>
    <n v="116.0838"/>
    <x v="5572"/>
    <m/>
    <m/>
    <m/>
    <m/>
    <x v="12"/>
    <m/>
    <m/>
    <m/>
  </r>
  <r>
    <x v="186"/>
    <x v="5693"/>
    <n v="2850"/>
    <s v="CitrusSplash"/>
    <n v="74.823999999999998"/>
    <n v="116.0838"/>
    <x v="5573"/>
    <m/>
    <m/>
    <m/>
    <m/>
    <x v="12"/>
    <m/>
    <m/>
    <m/>
  </r>
  <r>
    <x v="297"/>
    <x v="5694"/>
    <n v="152"/>
    <s v="LemonZest"/>
    <n v="78.040000000000006"/>
    <n v="116.0838"/>
    <x v="5574"/>
    <m/>
    <m/>
    <m/>
    <m/>
    <x v="12"/>
    <m/>
    <m/>
    <m/>
  </r>
  <r>
    <x v="2"/>
    <x v="5695"/>
    <n v="1571"/>
    <s v="GingerFizz"/>
    <n v="79.644000000000005"/>
    <n v="116.0838"/>
    <x v="5575"/>
    <m/>
    <m/>
    <m/>
    <m/>
    <x v="12"/>
    <m/>
    <m/>
    <m/>
  </r>
  <r>
    <x v="320"/>
    <x v="5696"/>
    <n v="101"/>
    <s v="ChocoDelight"/>
    <n v="91.528000000000006"/>
    <n v="116.0838"/>
    <x v="5576"/>
    <m/>
    <m/>
    <m/>
    <m/>
    <x v="12"/>
    <m/>
    <m/>
    <m/>
  </r>
  <r>
    <x v="96"/>
    <x v="5697"/>
    <n v="13"/>
    <s v="LemonZest"/>
    <n v="94.9"/>
    <n v="116.0838"/>
    <x v="5577"/>
    <m/>
    <m/>
    <m/>
    <m/>
    <x v="12"/>
    <m/>
    <m/>
    <m/>
  </r>
  <r>
    <x v="47"/>
    <x v="5698"/>
    <n v="2764"/>
    <s v="GingerFizz"/>
    <n v="120.752"/>
    <n v="116.0838"/>
    <x v="5578"/>
    <m/>
    <m/>
    <m/>
    <m/>
    <x v="12"/>
    <m/>
    <m/>
    <m/>
  </r>
  <r>
    <x v="20"/>
    <x v="5699"/>
    <n v="2019"/>
    <s v="CitrusSplash"/>
    <n v="129.77199999999999"/>
    <n v="116.0838"/>
    <x v="5579"/>
    <m/>
    <m/>
    <m/>
    <m/>
    <x v="12"/>
    <m/>
    <m/>
    <m/>
  </r>
  <r>
    <x v="195"/>
    <x v="5700"/>
    <n v="2184"/>
    <s v="PeachPunch"/>
    <n v="162.34"/>
    <n v="116.0838"/>
    <x v="5580"/>
    <m/>
    <m/>
    <m/>
    <m/>
    <x v="12"/>
    <m/>
    <m/>
    <m/>
  </r>
  <r>
    <x v="263"/>
    <x v="5701"/>
    <n v="2442"/>
    <s v="GingerFizz"/>
    <n v="199.69919999999999"/>
    <n v="116.17319999999999"/>
    <x v="5581"/>
    <m/>
    <m/>
    <m/>
    <m/>
    <x v="12"/>
    <m/>
    <m/>
    <m/>
  </r>
  <r>
    <x v="26"/>
    <x v="5702"/>
    <n v="121"/>
    <s v="BerryBlast"/>
    <n v="44.427999999999997"/>
    <n v="116.17344"/>
    <x v="5582"/>
    <m/>
    <m/>
    <m/>
    <m/>
    <x v="12"/>
    <m/>
    <m/>
    <m/>
  </r>
  <r>
    <x v="357"/>
    <x v="5703"/>
    <n v="272"/>
    <s v="BerryBlast"/>
    <n v="123.6768"/>
    <n v="116.3604"/>
    <x v="5583"/>
    <m/>
    <m/>
    <m/>
    <m/>
    <x v="12"/>
    <m/>
    <m/>
    <m/>
  </r>
  <r>
    <x v="213"/>
    <x v="5704"/>
    <n v="892"/>
    <s v="BerryBlast"/>
    <n v="148.512"/>
    <n v="116.4748"/>
    <x v="5584"/>
    <m/>
    <m/>
    <m/>
    <m/>
    <x v="12"/>
    <m/>
    <m/>
    <m/>
  </r>
  <r>
    <x v="183"/>
    <x v="5705"/>
    <n v="1227"/>
    <s v="GingerFizz"/>
    <n v="3.7240000000000002"/>
    <n v="116.532"/>
    <x v="5585"/>
    <m/>
    <m/>
    <m/>
    <m/>
    <x v="12"/>
    <m/>
    <m/>
    <m/>
  </r>
  <r>
    <x v="42"/>
    <x v="5706"/>
    <n v="1862"/>
    <s v="MangoBliss"/>
    <n v="10.016"/>
    <n v="116.532"/>
    <x v="5586"/>
    <m/>
    <m/>
    <m/>
    <m/>
    <x v="12"/>
    <m/>
    <m/>
    <m/>
  </r>
  <r>
    <x v="249"/>
    <x v="5707"/>
    <n v="438"/>
    <s v="MintCooler"/>
    <n v="15.635999999999999"/>
    <n v="116.532"/>
    <x v="5587"/>
    <m/>
    <m/>
    <m/>
    <m/>
    <x v="12"/>
    <m/>
    <m/>
    <m/>
  </r>
  <r>
    <x v="17"/>
    <x v="5708"/>
    <n v="1916"/>
    <s v="LemonZest"/>
    <n v="20.132000000000001"/>
    <n v="116.532"/>
    <x v="5588"/>
    <m/>
    <m/>
    <m/>
    <m/>
    <x v="12"/>
    <m/>
    <m/>
    <m/>
  </r>
  <r>
    <x v="209"/>
    <x v="5709"/>
    <n v="1808"/>
    <s v="CitrusSplash"/>
    <n v="20.704000000000001"/>
    <n v="116.532"/>
    <x v="5589"/>
    <m/>
    <m/>
    <m/>
    <m/>
    <x v="12"/>
    <m/>
    <m/>
    <m/>
  </r>
  <r>
    <x v="112"/>
    <x v="5710"/>
    <n v="1892"/>
    <s v="FizzBerry"/>
    <n v="22.38"/>
    <n v="116.532"/>
    <x v="5590"/>
    <m/>
    <m/>
    <m/>
    <m/>
    <x v="12"/>
    <m/>
    <m/>
    <m/>
  </r>
  <r>
    <x v="6"/>
    <x v="5711"/>
    <n v="2715"/>
    <s v="GingerFizz"/>
    <n v="25.952000000000002"/>
    <n v="116.532"/>
    <x v="5591"/>
    <m/>
    <m/>
    <m/>
    <m/>
    <x v="12"/>
    <m/>
    <m/>
    <m/>
  </r>
  <r>
    <x v="13"/>
    <x v="5712"/>
    <n v="1565"/>
    <s v="MintCooler"/>
    <n v="31.372"/>
    <n v="116.532"/>
    <x v="5592"/>
    <m/>
    <m/>
    <m/>
    <m/>
    <x v="12"/>
    <m/>
    <m/>
    <m/>
  </r>
  <r>
    <x v="12"/>
    <x v="5713"/>
    <n v="2444"/>
    <s v="MangoBliss"/>
    <n v="34.951999999999998"/>
    <n v="116.532"/>
    <x v="5593"/>
    <m/>
    <m/>
    <m/>
    <m/>
    <x v="12"/>
    <m/>
    <m/>
    <m/>
  </r>
  <r>
    <x v="177"/>
    <x v="5714"/>
    <n v="1667"/>
    <s v="PeachPunch"/>
    <n v="36.991999999999997"/>
    <n v="116.532"/>
    <x v="5594"/>
    <m/>
    <m/>
    <m/>
    <m/>
    <x v="12"/>
    <m/>
    <m/>
    <m/>
  </r>
  <r>
    <x v="254"/>
    <x v="5715"/>
    <n v="2292"/>
    <s v="GingerFizz"/>
    <n v="51.603999999999999"/>
    <n v="116.532"/>
    <x v="5595"/>
    <m/>
    <m/>
    <m/>
    <m/>
    <x v="12"/>
    <m/>
    <m/>
    <m/>
  </r>
  <r>
    <x v="130"/>
    <x v="5716"/>
    <n v="997"/>
    <s v="ChocoDelight"/>
    <n v="86.447999999999993"/>
    <n v="116.532"/>
    <x v="5596"/>
    <m/>
    <m/>
    <m/>
    <m/>
    <x v="12"/>
    <m/>
    <m/>
    <m/>
  </r>
  <r>
    <x v="110"/>
    <x v="5717"/>
    <n v="2629"/>
    <s v="CitrusSplash"/>
    <n v="110.432"/>
    <n v="116.532"/>
    <x v="5597"/>
    <m/>
    <m/>
    <m/>
    <m/>
    <x v="12"/>
    <m/>
    <m/>
    <m/>
  </r>
  <r>
    <x v="229"/>
    <x v="5718"/>
    <n v="857"/>
    <s v="LemonZest"/>
    <n v="117.92"/>
    <n v="116.532"/>
    <x v="5598"/>
    <m/>
    <m/>
    <m/>
    <m/>
    <x v="12"/>
    <m/>
    <m/>
    <m/>
  </r>
  <r>
    <x v="354"/>
    <x v="5719"/>
    <n v="1887"/>
    <s v="LemonZest"/>
    <n v="141.524"/>
    <n v="116.532"/>
    <x v="5599"/>
    <m/>
    <m/>
    <m/>
    <m/>
    <x v="12"/>
    <m/>
    <m/>
    <m/>
  </r>
  <r>
    <x v="330"/>
    <x v="5720"/>
    <n v="469"/>
    <s v="GingerFizz"/>
    <n v="146.02000000000001"/>
    <n v="116.532"/>
    <x v="5600"/>
    <m/>
    <m/>
    <m/>
    <m/>
    <x v="12"/>
    <m/>
    <m/>
    <m/>
  </r>
  <r>
    <x v="207"/>
    <x v="5721"/>
    <n v="1704"/>
    <s v="CitrusSplash"/>
    <n v="181.93199999999999"/>
    <n v="116.532"/>
    <x v="5601"/>
    <m/>
    <m/>
    <m/>
    <m/>
    <x v="12"/>
    <m/>
    <m/>
    <m/>
  </r>
  <r>
    <x v="306"/>
    <x v="5722"/>
    <n v="2129"/>
    <s v="CitrusSplash"/>
    <n v="85.113600000000005"/>
    <n v="116.6048"/>
    <x v="5602"/>
    <m/>
    <m/>
    <m/>
    <m/>
    <x v="12"/>
    <m/>
    <m/>
    <m/>
  </r>
  <r>
    <x v="303"/>
    <x v="5723"/>
    <n v="1689"/>
    <s v="MangoBliss"/>
    <n v="199.4624"/>
    <n v="116.64224"/>
    <x v="5603"/>
    <m/>
    <m/>
    <m/>
    <m/>
    <x v="12"/>
    <m/>
    <m/>
    <m/>
  </r>
  <r>
    <x v="90"/>
    <x v="5724"/>
    <n v="2267"/>
    <s v="FizzBerry"/>
    <n v="22.3584"/>
    <n v="116.7452"/>
    <x v="5604"/>
    <m/>
    <m/>
    <m/>
    <m/>
    <x v="12"/>
    <m/>
    <m/>
    <m/>
  </r>
  <r>
    <x v="42"/>
    <x v="5725"/>
    <n v="669"/>
    <s v="BerryBlast"/>
    <n v="35.176000000000002"/>
    <n v="116.89055999999999"/>
    <x v="5605"/>
    <m/>
    <m/>
    <m/>
    <m/>
    <x v="12"/>
    <m/>
    <m/>
    <m/>
  </r>
  <r>
    <x v="300"/>
    <x v="5726"/>
    <n v="1086"/>
    <s v="BerryBlast"/>
    <n v="49.124000000000002"/>
    <n v="116.89055999999999"/>
    <x v="5606"/>
    <m/>
    <m/>
    <m/>
    <m/>
    <x v="12"/>
    <m/>
    <m/>
    <m/>
  </r>
  <r>
    <x v="288"/>
    <x v="5727"/>
    <n v="2587"/>
    <s v="BerryBlast"/>
    <n v="72.947199999999995"/>
    <n v="116.94799999999999"/>
    <x v="5607"/>
    <m/>
    <m/>
    <m/>
    <m/>
    <x v="12"/>
    <m/>
    <m/>
    <m/>
  </r>
  <r>
    <x v="172"/>
    <x v="5728"/>
    <n v="2260"/>
    <s v="LemonZest"/>
    <n v="220.63679999999999"/>
    <n v="116.94799999999999"/>
    <x v="5608"/>
    <m/>
    <m/>
    <m/>
    <m/>
    <x v="12"/>
    <m/>
    <m/>
    <m/>
  </r>
  <r>
    <x v="98"/>
    <x v="5729"/>
    <n v="108"/>
    <s v="ChocoDelight"/>
    <n v="10.8"/>
    <n v="116.9802"/>
    <x v="5609"/>
    <m/>
    <m/>
    <m/>
    <m/>
    <x v="12"/>
    <m/>
    <m/>
    <m/>
  </r>
  <r>
    <x v="114"/>
    <x v="5730"/>
    <n v="2660"/>
    <s v="TropicalTwist"/>
    <n v="44.52"/>
    <n v="116.9802"/>
    <x v="5610"/>
    <m/>
    <m/>
    <m/>
    <m/>
    <x v="12"/>
    <m/>
    <m/>
    <m/>
  </r>
  <r>
    <x v="1"/>
    <x v="5731"/>
    <n v="627"/>
    <s v="MintCooler"/>
    <n v="46.524000000000001"/>
    <n v="116.9802"/>
    <x v="5611"/>
    <m/>
    <m/>
    <m/>
    <m/>
    <x v="12"/>
    <m/>
    <m/>
    <m/>
  </r>
  <r>
    <x v="272"/>
    <x v="5732"/>
    <n v="2127"/>
    <s v="CitrusSplash"/>
    <n v="53.268000000000001"/>
    <n v="116.9802"/>
    <x v="5612"/>
    <m/>
    <m/>
    <m/>
    <m/>
    <x v="12"/>
    <m/>
    <m/>
    <m/>
  </r>
  <r>
    <x v="319"/>
    <x v="5733"/>
    <n v="2419"/>
    <s v="CitrusSplash"/>
    <n v="69.191999999999993"/>
    <n v="116.9802"/>
    <x v="5613"/>
    <m/>
    <m/>
    <m/>
    <m/>
    <x v="12"/>
    <m/>
    <m/>
    <m/>
  </r>
  <r>
    <x v="91"/>
    <x v="5734"/>
    <n v="2181"/>
    <s v="ChocoDelight"/>
    <n v="80.488"/>
    <n v="116.9802"/>
    <x v="5614"/>
    <m/>
    <m/>
    <m/>
    <m/>
    <x v="12"/>
    <m/>
    <m/>
    <m/>
  </r>
  <r>
    <x v="150"/>
    <x v="5735"/>
    <n v="2380"/>
    <s v="FizzBerry"/>
    <n v="81.367999999999995"/>
    <n v="116.9802"/>
    <x v="5615"/>
    <m/>
    <m/>
    <m/>
    <m/>
    <x v="12"/>
    <m/>
    <m/>
    <m/>
  </r>
  <r>
    <x v="39"/>
    <x v="5736"/>
    <n v="929"/>
    <s v="MintCooler"/>
    <n v="92.608000000000004"/>
    <n v="116.9802"/>
    <x v="5616"/>
    <m/>
    <m/>
    <m/>
    <m/>
    <x v="12"/>
    <m/>
    <m/>
    <m/>
  </r>
  <r>
    <x v="88"/>
    <x v="5737"/>
    <n v="1600"/>
    <s v="LemonZest"/>
    <n v="101.06399999999999"/>
    <n v="116.9802"/>
    <x v="5617"/>
    <m/>
    <m/>
    <m/>
    <m/>
    <x v="12"/>
    <m/>
    <m/>
    <m/>
  </r>
  <r>
    <x v="95"/>
    <x v="5738"/>
    <n v="269"/>
    <s v="ChocoDelight"/>
    <n v="107.22"/>
    <n v="116.9802"/>
    <x v="5618"/>
    <m/>
    <m/>
    <m/>
    <m/>
    <x v="12"/>
    <m/>
    <m/>
    <m/>
  </r>
  <r>
    <x v="200"/>
    <x v="5739"/>
    <n v="2615"/>
    <s v="FizzBerry"/>
    <n v="126.328"/>
    <n v="116.9802"/>
    <x v="5619"/>
    <m/>
    <m/>
    <m/>
    <m/>
    <x v="12"/>
    <m/>
    <m/>
    <m/>
  </r>
  <r>
    <x v="283"/>
    <x v="5740"/>
    <n v="1211"/>
    <s v="PeachPunch"/>
    <n v="157.80000000000001"/>
    <n v="116.9802"/>
    <x v="5620"/>
    <m/>
    <m/>
    <m/>
    <m/>
    <x v="12"/>
    <m/>
    <m/>
    <m/>
  </r>
  <r>
    <x v="208"/>
    <x v="5741"/>
    <n v="1506"/>
    <s v="LemonZest"/>
    <n v="147.1456"/>
    <n v="117.23399999999999"/>
    <x v="5621"/>
    <m/>
    <m/>
    <m/>
    <m/>
    <x v="12"/>
    <m/>
    <m/>
    <m/>
  </r>
  <r>
    <x v="174"/>
    <x v="5742"/>
    <n v="379"/>
    <s v="FizzBerry"/>
    <n v="27.5776"/>
    <n v="117.39"/>
    <x v="5622"/>
    <m/>
    <m/>
    <m/>
    <m/>
    <x v="12"/>
    <m/>
    <m/>
    <m/>
  </r>
  <r>
    <x v="101"/>
    <x v="5743"/>
    <n v="295"/>
    <s v="CitrusSplash"/>
    <n v="3.968"/>
    <n v="117.4284"/>
    <x v="5623"/>
    <m/>
    <m/>
    <m/>
    <m/>
    <x v="12"/>
    <m/>
    <m/>
    <m/>
  </r>
  <r>
    <x v="116"/>
    <x v="5744"/>
    <n v="937"/>
    <s v="MangoBliss"/>
    <n v="4.6399999999999997"/>
    <n v="117.4284"/>
    <x v="5624"/>
    <m/>
    <m/>
    <m/>
    <m/>
    <x v="12"/>
    <m/>
    <m/>
    <m/>
  </r>
  <r>
    <x v="309"/>
    <x v="5745"/>
    <n v="2705"/>
    <s v="TropicalTwist"/>
    <n v="8.8480000000000008"/>
    <n v="117.4284"/>
    <x v="5625"/>
    <m/>
    <m/>
    <m/>
    <m/>
    <x v="12"/>
    <m/>
    <m/>
    <m/>
  </r>
  <r>
    <x v="157"/>
    <x v="5746"/>
    <n v="1762"/>
    <s v="ChocoDelight"/>
    <n v="24.872"/>
    <n v="117.4284"/>
    <x v="5626"/>
    <m/>
    <m/>
    <m/>
    <m/>
    <x v="12"/>
    <m/>
    <m/>
    <m/>
  </r>
  <r>
    <x v="131"/>
    <x v="5747"/>
    <n v="1602"/>
    <s v="FizzBerry"/>
    <n v="26.98"/>
    <n v="117.4284"/>
    <x v="5627"/>
    <m/>
    <m/>
    <m/>
    <m/>
    <x v="12"/>
    <m/>
    <m/>
    <m/>
  </r>
  <r>
    <x v="299"/>
    <x v="5748"/>
    <n v="2203"/>
    <s v="PeachPunch"/>
    <n v="37.235999999999997"/>
    <n v="117.4284"/>
    <x v="5628"/>
    <m/>
    <m/>
    <m/>
    <m/>
    <x v="12"/>
    <m/>
    <m/>
    <m/>
  </r>
  <r>
    <x v="70"/>
    <x v="5749"/>
    <n v="2087"/>
    <s v="PeachPunch"/>
    <n v="53.808"/>
    <n v="117.4284"/>
    <x v="5629"/>
    <m/>
    <m/>
    <m/>
    <m/>
    <x v="12"/>
    <m/>
    <m/>
    <m/>
  </r>
  <r>
    <x v="154"/>
    <x v="5750"/>
    <n v="1284"/>
    <s v="LemonZest"/>
    <n v="57.468000000000004"/>
    <n v="117.4284"/>
    <x v="5630"/>
    <m/>
    <m/>
    <m/>
    <m/>
    <x v="12"/>
    <m/>
    <m/>
    <m/>
  </r>
  <r>
    <x v="230"/>
    <x v="5751"/>
    <n v="767"/>
    <s v="LemonZest"/>
    <n v="61.676000000000002"/>
    <n v="117.4284"/>
    <x v="5631"/>
    <m/>
    <m/>
    <m/>
    <m/>
    <x v="12"/>
    <m/>
    <m/>
    <m/>
  </r>
  <r>
    <x v="79"/>
    <x v="5752"/>
    <n v="810"/>
    <s v="MangoBliss"/>
    <n v="70.668000000000006"/>
    <n v="117.4284"/>
    <x v="5632"/>
    <m/>
    <m/>
    <m/>
    <m/>
    <x v="12"/>
    <m/>
    <m/>
    <m/>
  </r>
  <r>
    <x v="319"/>
    <x v="5753"/>
    <n v="2410"/>
    <s v="TropicalTwist"/>
    <n v="71.792000000000002"/>
    <n v="117.4284"/>
    <x v="5633"/>
    <m/>
    <m/>
    <m/>
    <m/>
    <x v="12"/>
    <m/>
    <m/>
    <m/>
  </r>
  <r>
    <x v="43"/>
    <x v="5754"/>
    <n v="2118"/>
    <s v="MangoBliss"/>
    <n v="72.915999999999997"/>
    <n v="117.4284"/>
    <x v="5634"/>
    <m/>
    <m/>
    <m/>
    <m/>
    <x v="12"/>
    <m/>
    <m/>
    <m/>
  </r>
  <r>
    <x v="181"/>
    <x v="5755"/>
    <n v="121"/>
    <s v="CitrusSplash"/>
    <n v="89.775999999999996"/>
    <n v="117.4284"/>
    <x v="5635"/>
    <m/>
    <m/>
    <m/>
    <m/>
    <x v="12"/>
    <m/>
    <m/>
    <m/>
  </r>
  <r>
    <x v="290"/>
    <x v="5756"/>
    <n v="1218"/>
    <s v="MangoBliss"/>
    <n v="99.891999999999996"/>
    <n v="117.4284"/>
    <x v="5636"/>
    <m/>
    <m/>
    <m/>
    <m/>
    <x v="12"/>
    <m/>
    <m/>
    <m/>
  </r>
  <r>
    <x v="302"/>
    <x v="5757"/>
    <n v="656"/>
    <s v="ChocoDelight"/>
    <n v="99.891999999999996"/>
    <n v="117.4284"/>
    <x v="5636"/>
    <m/>
    <m/>
    <m/>
    <m/>
    <x v="12"/>
    <m/>
    <m/>
    <m/>
  </r>
  <r>
    <x v="79"/>
    <x v="5758"/>
    <n v="1977"/>
    <s v="PeachPunch"/>
    <n v="126.86799999999999"/>
    <n v="117.4284"/>
    <x v="5637"/>
    <m/>
    <m/>
    <m/>
    <m/>
    <x v="12"/>
    <m/>
    <m/>
    <m/>
  </r>
  <r>
    <x v="268"/>
    <x v="5759"/>
    <n v="2098"/>
    <s v="GingerFizz"/>
    <n v="126.86799999999999"/>
    <n v="117.4284"/>
    <x v="5637"/>
    <m/>
    <m/>
    <m/>
    <m/>
    <x v="12"/>
    <m/>
    <m/>
    <m/>
  </r>
  <r>
    <x v="238"/>
    <x v="5760"/>
    <n v="1102"/>
    <s v="MintCooler"/>
    <n v="136.98400000000001"/>
    <n v="117.4284"/>
    <x v="5638"/>
    <m/>
    <m/>
    <m/>
    <m/>
    <x v="12"/>
    <m/>
    <m/>
    <m/>
  </r>
  <r>
    <x v="118"/>
    <x v="5761"/>
    <n v="120"/>
    <s v="ChocoDelight"/>
    <n v="148.9504"/>
    <n v="117.4284"/>
    <x v="5639"/>
    <m/>
    <m/>
    <m/>
    <m/>
    <x v="12"/>
    <m/>
    <m/>
    <m/>
  </r>
  <r>
    <x v="136"/>
    <x v="5762"/>
    <n v="275"/>
    <s v="MintCooler"/>
    <n v="41.6128"/>
    <n v="117.7488"/>
    <x v="5640"/>
    <m/>
    <m/>
    <m/>
    <m/>
    <x v="12"/>
    <m/>
    <m/>
    <m/>
  </r>
  <r>
    <x v="153"/>
    <x v="5763"/>
    <n v="2578"/>
    <s v="FizzBerry"/>
    <n v="334.56319999999999"/>
    <n v="117.76439999999999"/>
    <x v="5641"/>
    <m/>
    <m/>
    <m/>
    <m/>
    <x v="12"/>
    <m/>
    <m/>
    <m/>
  </r>
  <r>
    <x v="7"/>
    <x v="5764"/>
    <n v="1921"/>
    <s v="MangoBliss"/>
    <n v="183.47839999999999"/>
    <n v="117.806"/>
    <x v="5642"/>
    <m/>
    <m/>
    <m/>
    <m/>
    <x v="12"/>
    <m/>
    <m/>
    <m/>
  </r>
  <r>
    <x v="169"/>
    <x v="5765"/>
    <n v="306"/>
    <s v="LemonZest"/>
    <n v="212.864"/>
    <n v="117.8372"/>
    <x v="5643"/>
    <m/>
    <m/>
    <m/>
    <m/>
    <x v="12"/>
    <m/>
    <m/>
    <m/>
  </r>
  <r>
    <x v="185"/>
    <x v="5766"/>
    <n v="2608"/>
    <s v="PeachPunch"/>
    <n v="5.14"/>
    <n v="117.8766"/>
    <x v="5644"/>
    <m/>
    <m/>
    <m/>
    <m/>
    <x v="12"/>
    <m/>
    <m/>
    <m/>
  </r>
  <r>
    <x v="331"/>
    <x v="5767"/>
    <n v="2371"/>
    <s v="ChocoDelight"/>
    <n v="10.512"/>
    <n v="117.8766"/>
    <x v="5645"/>
    <m/>
    <m/>
    <m/>
    <m/>
    <x v="12"/>
    <m/>
    <m/>
    <m/>
  </r>
  <r>
    <x v="158"/>
    <x v="5768"/>
    <n v="1353"/>
    <s v="MangoBliss"/>
    <n v="18.712"/>
    <n v="117.8766"/>
    <x v="5646"/>
    <m/>
    <m/>
    <m/>
    <m/>
    <x v="12"/>
    <m/>
    <m/>
    <m/>
  </r>
  <r>
    <x v="238"/>
    <x v="5769"/>
    <n v="2732"/>
    <s v="ChocoDelight"/>
    <n v="32.991999999999997"/>
    <n v="117.8766"/>
    <x v="5647"/>
    <m/>
    <m/>
    <m/>
    <m/>
    <x v="12"/>
    <m/>
    <m/>
    <m/>
  </r>
  <r>
    <x v="148"/>
    <x v="5770"/>
    <n v="1726"/>
    <s v="PeachPunch"/>
    <n v="40.936"/>
    <n v="117.8766"/>
    <x v="5648"/>
    <m/>
    <m/>
    <m/>
    <m/>
    <x v="12"/>
    <m/>
    <m/>
    <m/>
  </r>
  <r>
    <x v="276"/>
    <x v="5771"/>
    <n v="1769"/>
    <s v="CitrusSplash"/>
    <n v="50.183999999999997"/>
    <n v="117.8766"/>
    <x v="5649"/>
    <m/>
    <m/>
    <m/>
    <m/>
    <x v="12"/>
    <m/>
    <m/>
    <m/>
  </r>
  <r>
    <x v="257"/>
    <x v="5772"/>
    <n v="1095"/>
    <s v="TropicalTwist"/>
    <n v="54.68"/>
    <n v="117.8766"/>
    <x v="5650"/>
    <m/>
    <m/>
    <m/>
    <m/>
    <x v="12"/>
    <m/>
    <m/>
    <m/>
  </r>
  <r>
    <x v="193"/>
    <x v="5773"/>
    <n v="1273"/>
    <s v="CitrusSplash"/>
    <n v="61.095999999999997"/>
    <n v="117.8766"/>
    <x v="5651"/>
    <m/>
    <m/>
    <m/>
    <m/>
    <x v="12"/>
    <m/>
    <m/>
    <m/>
  </r>
  <r>
    <x v="283"/>
    <x v="5774"/>
    <n v="169"/>
    <s v="PeachPunch"/>
    <n v="67.043999999999997"/>
    <n v="117.8766"/>
    <x v="5652"/>
    <m/>
    <m/>
    <m/>
    <m/>
    <x v="12"/>
    <m/>
    <m/>
    <m/>
  </r>
  <r>
    <x v="84"/>
    <x v="5775"/>
    <n v="1338"/>
    <s v="MangoBliss"/>
    <n v="68.168000000000006"/>
    <n v="117.8766"/>
    <x v="5653"/>
    <m/>
    <m/>
    <m/>
    <m/>
    <x v="12"/>
    <m/>
    <m/>
    <m/>
  </r>
  <r>
    <x v="311"/>
    <x v="5776"/>
    <n v="822"/>
    <s v="PeachPunch"/>
    <n v="90.316000000000003"/>
    <n v="117.8766"/>
    <x v="5654"/>
    <m/>
    <m/>
    <m/>
    <m/>
    <x v="12"/>
    <m/>
    <m/>
    <m/>
  </r>
  <r>
    <x v="286"/>
    <x v="5777"/>
    <n v="2779"/>
    <s v="TropicalTwist"/>
    <n v="107.176"/>
    <n v="117.8766"/>
    <x v="5655"/>
    <m/>
    <m/>
    <m/>
    <m/>
    <x v="12"/>
    <m/>
    <m/>
    <m/>
  </r>
  <r>
    <x v="73"/>
    <x v="5778"/>
    <n v="2503"/>
    <s v="TropicalTwist"/>
    <n v="156.596"/>
    <n v="117.8766"/>
    <x v="5656"/>
    <m/>
    <m/>
    <m/>
    <m/>
    <x v="12"/>
    <m/>
    <m/>
    <m/>
  </r>
  <r>
    <x v="5"/>
    <x v="5779"/>
    <n v="774"/>
    <s v="ChocoDelight"/>
    <n v="156.63200000000001"/>
    <n v="117.8766"/>
    <x v="5657"/>
    <m/>
    <m/>
    <m/>
    <m/>
    <x v="12"/>
    <m/>
    <m/>
    <m/>
  </r>
  <r>
    <x v="43"/>
    <x v="5780"/>
    <n v="1131"/>
    <s v="ChocoDelight"/>
    <n v="157.756"/>
    <n v="117.8766"/>
    <x v="5658"/>
    <m/>
    <m/>
    <m/>
    <m/>
    <x v="12"/>
    <m/>
    <m/>
    <m/>
  </r>
  <r>
    <x v="123"/>
    <x v="5781"/>
    <n v="2535"/>
    <s v="PeachPunch"/>
    <n v="275.72160000000002"/>
    <n v="117.9204"/>
    <x v="5659"/>
    <m/>
    <m/>
    <m/>
    <m/>
    <x v="12"/>
    <m/>
    <m/>
    <m/>
  </r>
  <r>
    <x v="125"/>
    <x v="5782"/>
    <n v="126"/>
    <s v="LemonZest"/>
    <n v="218.672"/>
    <n v="117.9516"/>
    <x v="5660"/>
    <m/>
    <m/>
    <m/>
    <m/>
    <x v="12"/>
    <m/>
    <m/>
    <m/>
  </r>
  <r>
    <x v="338"/>
    <x v="5783"/>
    <n v="1917"/>
    <s v="FizzBerry"/>
    <n v="33.299199999999999"/>
    <n v="118.1232"/>
    <x v="5661"/>
    <m/>
    <m/>
    <m/>
    <m/>
    <x v="12"/>
    <m/>
    <m/>
    <m/>
  </r>
  <r>
    <x v="50"/>
    <x v="5784"/>
    <n v="2464"/>
    <s v="GingerFizz"/>
    <n v="1.2E-2"/>
    <n v="118.3248"/>
    <x v="5662"/>
    <m/>
    <m/>
    <m/>
    <m/>
    <x v="12"/>
    <m/>
    <m/>
    <m/>
  </r>
  <r>
    <x v="348"/>
    <x v="5785"/>
    <n v="1833"/>
    <s v="GingerFizz"/>
    <n v="1.3120000000000001"/>
    <n v="118.3248"/>
    <x v="5663"/>
    <m/>
    <m/>
    <m/>
    <m/>
    <x v="12"/>
    <m/>
    <m/>
    <m/>
  </r>
  <r>
    <x v="80"/>
    <x v="5786"/>
    <n v="2746"/>
    <s v="MangoBliss"/>
    <n v="3.56"/>
    <n v="118.3248"/>
    <x v="5664"/>
    <m/>
    <m/>
    <m/>
    <m/>
    <x v="12"/>
    <m/>
    <m/>
    <m/>
  </r>
  <r>
    <x v="210"/>
    <x v="5787"/>
    <n v="892"/>
    <s v="MangoBliss"/>
    <n v="5.0720000000000001"/>
    <n v="118.3248"/>
    <x v="5665"/>
    <m/>
    <m/>
    <m/>
    <m/>
    <x v="12"/>
    <m/>
    <m/>
    <m/>
  </r>
  <r>
    <x v="6"/>
    <x v="5788"/>
    <n v="815"/>
    <s v="TropicalTwist"/>
    <n v="14.8"/>
    <n v="118.3248"/>
    <x v="5666"/>
    <m/>
    <m/>
    <m/>
    <m/>
    <x v="12"/>
    <m/>
    <m/>
    <m/>
  </r>
  <r>
    <x v="274"/>
    <x v="5789"/>
    <n v="60"/>
    <s v="ChocoDelight"/>
    <n v="16.672000000000001"/>
    <n v="118.3248"/>
    <x v="5667"/>
    <m/>
    <m/>
    <m/>
    <m/>
    <x v="12"/>
    <m/>
    <m/>
    <m/>
  </r>
  <r>
    <x v="71"/>
    <x v="5790"/>
    <n v="1181"/>
    <s v="CitrusSplash"/>
    <n v="17.795999999999999"/>
    <n v="118.3248"/>
    <x v="5668"/>
    <m/>
    <m/>
    <m/>
    <m/>
    <x v="12"/>
    <m/>
    <m/>
    <m/>
  </r>
  <r>
    <x v="326"/>
    <x v="5791"/>
    <n v="623"/>
    <s v="MintCooler"/>
    <n v="19.116"/>
    <n v="118.3248"/>
    <x v="5669"/>
    <m/>
    <m/>
    <m/>
    <m/>
    <x v="12"/>
    <m/>
    <m/>
    <m/>
  </r>
  <r>
    <x v="162"/>
    <x v="5792"/>
    <n v="2116"/>
    <s v="CitrusSplash"/>
    <n v="22.28"/>
    <n v="118.3248"/>
    <x v="5670"/>
    <m/>
    <m/>
    <m/>
    <m/>
    <x v="12"/>
    <m/>
    <m/>
    <m/>
  </r>
  <r>
    <x v="280"/>
    <x v="5793"/>
    <n v="94"/>
    <s v="LemonZest"/>
    <n v="25.484000000000002"/>
    <n v="118.3248"/>
    <x v="5671"/>
    <m/>
    <m/>
    <m/>
    <m/>
    <x v="12"/>
    <m/>
    <m/>
    <m/>
  </r>
  <r>
    <x v="174"/>
    <x v="5794"/>
    <n v="2417"/>
    <s v="MintCooler"/>
    <n v="26.788"/>
    <n v="118.3248"/>
    <x v="5672"/>
    <m/>
    <m/>
    <m/>
    <m/>
    <x v="12"/>
    <m/>
    <m/>
    <m/>
  </r>
  <r>
    <x v="7"/>
    <x v="5795"/>
    <n v="2780"/>
    <s v="GingerFizz"/>
    <n v="29.036000000000001"/>
    <n v="118.3248"/>
    <x v="5673"/>
    <m/>
    <m/>
    <m/>
    <m/>
    <x v="12"/>
    <m/>
    <m/>
    <m/>
  </r>
  <r>
    <x v="159"/>
    <x v="5796"/>
    <n v="2658"/>
    <s v="MintCooler"/>
    <n v="30.16"/>
    <n v="118.3248"/>
    <x v="5674"/>
    <m/>
    <m/>
    <m/>
    <m/>
    <x v="12"/>
    <m/>
    <m/>
    <m/>
  </r>
  <r>
    <x v="165"/>
    <x v="5797"/>
    <n v="1677"/>
    <s v="GingerFizz"/>
    <n v="31.204000000000001"/>
    <n v="118.3248"/>
    <x v="5675"/>
    <m/>
    <m/>
    <m/>
    <m/>
    <x v="12"/>
    <m/>
    <m/>
    <m/>
  </r>
  <r>
    <x v="232"/>
    <x v="5798"/>
    <n v="78"/>
    <s v="GingerFizz"/>
    <n v="33.252000000000002"/>
    <n v="118.3248"/>
    <x v="5676"/>
    <m/>
    <m/>
    <m/>
    <m/>
    <x v="12"/>
    <m/>
    <m/>
    <m/>
  </r>
  <r>
    <x v="299"/>
    <x v="5799"/>
    <n v="1003"/>
    <s v="ChocoDelight"/>
    <n v="34.655999999999999"/>
    <n v="118.3248"/>
    <x v="5677"/>
    <m/>
    <m/>
    <m/>
    <m/>
    <x v="12"/>
    <m/>
    <m/>
    <m/>
  </r>
  <r>
    <x v="27"/>
    <x v="5800"/>
    <n v="69"/>
    <s v="MintCooler"/>
    <n v="34.655999999999999"/>
    <n v="118.3248"/>
    <x v="5677"/>
    <m/>
    <m/>
    <m/>
    <m/>
    <x v="12"/>
    <m/>
    <m/>
    <m/>
  </r>
  <r>
    <x v="93"/>
    <x v="5801"/>
    <n v="1299"/>
    <s v="FizzBerry"/>
    <n v="34.731999999999999"/>
    <n v="118.3248"/>
    <x v="5678"/>
    <m/>
    <m/>
    <m/>
    <m/>
    <x v="12"/>
    <m/>
    <m/>
    <m/>
  </r>
  <r>
    <x v="242"/>
    <x v="5802"/>
    <n v="2459"/>
    <s v="PeachPunch"/>
    <n v="36.904000000000003"/>
    <n v="118.3248"/>
    <x v="5679"/>
    <m/>
    <m/>
    <m/>
    <m/>
    <x v="12"/>
    <m/>
    <m/>
    <m/>
  </r>
  <r>
    <x v="184"/>
    <x v="5803"/>
    <n v="2138"/>
    <s v="FizzBerry"/>
    <n v="44.771999999999998"/>
    <n v="118.3248"/>
    <x v="5680"/>
    <m/>
    <m/>
    <m/>
    <m/>
    <x v="12"/>
    <m/>
    <m/>
    <m/>
  </r>
  <r>
    <x v="337"/>
    <x v="5804"/>
    <n v="2268"/>
    <s v="ChocoDelight"/>
    <n v="56.387999999999998"/>
    <n v="118.3248"/>
    <x v="5681"/>
    <m/>
    <m/>
    <m/>
    <m/>
    <x v="12"/>
    <m/>
    <m/>
    <m/>
  </r>
  <r>
    <x v="143"/>
    <x v="5805"/>
    <n v="1224"/>
    <s v="GingerFizz"/>
    <n v="57.512"/>
    <n v="118.3248"/>
    <x v="5682"/>
    <m/>
    <m/>
    <m/>
    <m/>
    <x v="12"/>
    <m/>
    <m/>
    <m/>
  </r>
  <r>
    <x v="151"/>
    <x v="5806"/>
    <n v="1993"/>
    <s v="CitrusSplash"/>
    <n v="70.22"/>
    <n v="118.3248"/>
    <x v="5683"/>
    <m/>
    <m/>
    <m/>
    <m/>
    <x v="12"/>
    <m/>
    <m/>
    <m/>
  </r>
  <r>
    <x v="210"/>
    <x v="5807"/>
    <n v="107"/>
    <s v="TropicalTwist"/>
    <n v="73.248000000000005"/>
    <n v="118.3248"/>
    <x v="5684"/>
    <m/>
    <m/>
    <m/>
    <m/>
    <x v="12"/>
    <m/>
    <m/>
    <m/>
  </r>
  <r>
    <x v="62"/>
    <x v="5808"/>
    <n v="918"/>
    <s v="GingerFizz"/>
    <n v="119.304"/>
    <n v="118.3248"/>
    <x v="5685"/>
    <m/>
    <m/>
    <m/>
    <m/>
    <x v="12"/>
    <m/>
    <m/>
    <m/>
  </r>
  <r>
    <x v="279"/>
    <x v="5809"/>
    <n v="915"/>
    <s v="GingerFizz"/>
    <n v="125.7"/>
    <n v="118.3248"/>
    <x v="5686"/>
    <m/>
    <m/>
    <m/>
    <m/>
    <x v="12"/>
    <m/>
    <m/>
    <m/>
  </r>
  <r>
    <x v="7"/>
    <x v="5810"/>
    <n v="2113"/>
    <s v="LemonZest"/>
    <n v="127.94799999999999"/>
    <n v="118.3248"/>
    <x v="5687"/>
    <m/>
    <m/>
    <m/>
    <m/>
    <x v="12"/>
    <m/>
    <m/>
    <m/>
  </r>
  <r>
    <x v="181"/>
    <x v="5811"/>
    <n v="2741"/>
    <s v="MangoBliss"/>
    <n v="140.31200000000001"/>
    <n v="118.3248"/>
    <x v="5688"/>
    <m/>
    <m/>
    <m/>
    <m/>
    <x v="12"/>
    <m/>
    <m/>
    <m/>
  </r>
  <r>
    <x v="338"/>
    <x v="5812"/>
    <n v="2813"/>
    <s v="TropicalTwist"/>
    <n v="141.43600000000001"/>
    <n v="118.3248"/>
    <x v="5689"/>
    <m/>
    <m/>
    <m/>
    <m/>
    <x v="12"/>
    <m/>
    <m/>
    <m/>
  </r>
  <r>
    <x v="295"/>
    <x v="5813"/>
    <n v="126"/>
    <s v="LemonZest"/>
    <n v="144.34"/>
    <n v="118.3248"/>
    <x v="5690"/>
    <m/>
    <m/>
    <m/>
    <m/>
    <x v="12"/>
    <m/>
    <m/>
    <m/>
  </r>
  <r>
    <x v="71"/>
    <x v="5814"/>
    <n v="1114"/>
    <s v="FizzBerry"/>
    <n v="152.67599999999999"/>
    <n v="118.3248"/>
    <x v="5691"/>
    <m/>
    <m/>
    <m/>
    <m/>
    <x v="12"/>
    <m/>
    <m/>
    <m/>
  </r>
  <r>
    <x v="227"/>
    <x v="5815"/>
    <n v="1607"/>
    <s v="TropicalTwist"/>
    <n v="204.83199999999999"/>
    <n v="118.3248"/>
    <x v="5692"/>
    <m/>
    <m/>
    <m/>
    <m/>
    <x v="12"/>
    <m/>
    <m/>
    <m/>
  </r>
  <r>
    <x v="349"/>
    <x v="5816"/>
    <n v="2177"/>
    <s v="BerryBlast"/>
    <n v="91.063999999999993"/>
    <n v="118.3248"/>
    <x v="5693"/>
    <m/>
    <m/>
    <m/>
    <m/>
    <x v="12"/>
    <m/>
    <m/>
    <m/>
  </r>
  <r>
    <x v="204"/>
    <x v="5817"/>
    <n v="2547"/>
    <s v="BerryBlast"/>
    <n v="163.916"/>
    <n v="118.3248"/>
    <x v="5694"/>
    <m/>
    <m/>
    <m/>
    <m/>
    <x v="12"/>
    <m/>
    <m/>
    <m/>
  </r>
  <r>
    <x v="98"/>
    <x v="5818"/>
    <n v="2130"/>
    <s v="MangoBliss"/>
    <n v="126.928"/>
    <n v="118.40608"/>
    <x v="5695"/>
    <m/>
    <m/>
    <m/>
    <m/>
    <x v="12"/>
    <m/>
    <m/>
    <m/>
  </r>
  <r>
    <x v="299"/>
    <x v="5819"/>
    <n v="96"/>
    <s v="FizzBerry"/>
    <n v="225.136"/>
    <n v="118.4092"/>
    <x v="5696"/>
    <m/>
    <m/>
    <m/>
    <m/>
    <x v="12"/>
    <m/>
    <m/>
    <m/>
  </r>
  <r>
    <x v="323"/>
    <x v="5820"/>
    <n v="2517"/>
    <s v="PeachPunch"/>
    <n v="174.55359999999999"/>
    <n v="118.53919999999999"/>
    <x v="5697"/>
    <m/>
    <m/>
    <m/>
    <m/>
    <x v="12"/>
    <m/>
    <m/>
    <m/>
  </r>
  <r>
    <x v="150"/>
    <x v="5821"/>
    <n v="1506"/>
    <s v="TropicalTwist"/>
    <n v="245.84639999999999"/>
    <n v="118.67959999999999"/>
    <x v="5698"/>
    <m/>
    <m/>
    <m/>
    <m/>
    <x v="12"/>
    <m/>
    <m/>
    <m/>
  </r>
  <r>
    <x v="243"/>
    <x v="5822"/>
    <n v="1736"/>
    <s v="PeachPunch"/>
    <n v="0.77200000000000002"/>
    <n v="118.773"/>
    <x v="5699"/>
    <m/>
    <m/>
    <m/>
    <m/>
    <x v="12"/>
    <m/>
    <m/>
    <m/>
  </r>
  <r>
    <x v="209"/>
    <x v="5823"/>
    <n v="1419"/>
    <s v="GingerFizz"/>
    <n v="5.9720000000000004"/>
    <n v="118.773"/>
    <x v="5700"/>
    <m/>
    <m/>
    <m/>
    <m/>
    <x v="12"/>
    <m/>
    <m/>
    <m/>
  </r>
  <r>
    <x v="107"/>
    <x v="5824"/>
    <n v="2709"/>
    <s v="PeachPunch"/>
    <n v="11.592000000000001"/>
    <n v="118.773"/>
    <x v="5701"/>
    <m/>
    <m/>
    <m/>
    <m/>
    <x v="12"/>
    <m/>
    <m/>
    <m/>
  </r>
  <r>
    <x v="185"/>
    <x v="5825"/>
    <n v="370"/>
    <s v="ChocoDelight"/>
    <n v="17.212"/>
    <n v="118.773"/>
    <x v="5702"/>
    <m/>
    <m/>
    <m/>
    <m/>
    <x v="12"/>
    <m/>
    <m/>
    <m/>
  </r>
  <r>
    <x v="264"/>
    <x v="5826"/>
    <n v="1900"/>
    <s v="PeachPunch"/>
    <n v="22.128"/>
    <n v="118.773"/>
    <x v="5703"/>
    <m/>
    <m/>
    <m/>
    <m/>
    <x v="12"/>
    <m/>
    <m/>
    <m/>
  </r>
  <r>
    <x v="257"/>
    <x v="5827"/>
    <n v="636"/>
    <s v="CitrusSplash"/>
    <n v="28.452000000000002"/>
    <n v="118.773"/>
    <x v="5704"/>
    <m/>
    <m/>
    <m/>
    <m/>
    <x v="12"/>
    <m/>
    <m/>
    <m/>
  </r>
  <r>
    <x v="109"/>
    <x v="5828"/>
    <n v="761"/>
    <s v="LemonZest"/>
    <n v="28.872"/>
    <n v="118.773"/>
    <x v="5705"/>
    <m/>
    <m/>
    <m/>
    <m/>
    <x v="12"/>
    <m/>
    <m/>
    <m/>
  </r>
  <r>
    <x v="331"/>
    <x v="5829"/>
    <n v="2165"/>
    <s v="FizzBerry"/>
    <n v="31.824000000000002"/>
    <n v="118.773"/>
    <x v="5706"/>
    <m/>
    <m/>
    <m/>
    <m/>
    <x v="12"/>
    <m/>
    <m/>
    <m/>
  </r>
  <r>
    <x v="200"/>
    <x v="5830"/>
    <n v="2090"/>
    <s v="MangoBliss"/>
    <n v="32.244"/>
    <n v="118.773"/>
    <x v="5707"/>
    <m/>
    <m/>
    <m/>
    <m/>
    <x v="12"/>
    <m/>
    <m/>
    <m/>
  </r>
  <r>
    <x v="150"/>
    <x v="5831"/>
    <n v="1927"/>
    <s v="GingerFizz"/>
    <n v="32.332000000000001"/>
    <n v="118.773"/>
    <x v="5708"/>
    <m/>
    <m/>
    <m/>
    <m/>
    <x v="12"/>
    <m/>
    <m/>
    <m/>
  </r>
  <r>
    <x v="83"/>
    <x v="5832"/>
    <n v="244"/>
    <s v="MintCooler"/>
    <n v="33.368000000000002"/>
    <n v="118.773"/>
    <x v="5709"/>
    <m/>
    <m/>
    <m/>
    <m/>
    <x v="12"/>
    <m/>
    <m/>
    <m/>
  </r>
  <r>
    <x v="242"/>
    <x v="5833"/>
    <n v="2808"/>
    <s v="FizzBerry"/>
    <n v="34.491999999999997"/>
    <n v="118.773"/>
    <x v="5710"/>
    <m/>
    <m/>
    <m/>
    <m/>
    <x v="12"/>
    <m/>
    <m/>
    <m/>
  </r>
  <r>
    <x v="171"/>
    <x v="5834"/>
    <n v="1723"/>
    <s v="ChocoDelight"/>
    <n v="45.731999999999999"/>
    <n v="118.773"/>
    <x v="5711"/>
    <m/>
    <m/>
    <m/>
    <m/>
    <x v="12"/>
    <m/>
    <m/>
    <m/>
  </r>
  <r>
    <x v="29"/>
    <x v="5835"/>
    <n v="1576"/>
    <s v="MangoBliss"/>
    <n v="46.756"/>
    <n v="118.773"/>
    <x v="5712"/>
    <m/>
    <m/>
    <m/>
    <m/>
    <x v="12"/>
    <m/>
    <m/>
    <m/>
  </r>
  <r>
    <x v="350"/>
    <x v="5836"/>
    <n v="2205"/>
    <s v="TropicalTwist"/>
    <n v="53.6"/>
    <n v="118.773"/>
    <x v="5713"/>
    <m/>
    <m/>
    <m/>
    <m/>
    <x v="12"/>
    <m/>
    <m/>
    <m/>
  </r>
  <r>
    <x v="331"/>
    <x v="5837"/>
    <n v="422"/>
    <s v="TropicalTwist"/>
    <n v="59.752000000000002"/>
    <n v="118.773"/>
    <x v="5714"/>
    <m/>
    <m/>
    <m/>
    <m/>
    <x v="12"/>
    <m/>
    <m/>
    <m/>
  </r>
  <r>
    <x v="154"/>
    <x v="5838"/>
    <n v="518"/>
    <s v="ChocoDelight"/>
    <n v="64.42"/>
    <n v="118.773"/>
    <x v="5715"/>
    <m/>
    <m/>
    <m/>
    <m/>
    <x v="12"/>
    <m/>
    <m/>
    <m/>
  </r>
  <r>
    <x v="226"/>
    <x v="5839"/>
    <n v="2194"/>
    <s v="MangoBliss"/>
    <n v="67.792000000000002"/>
    <n v="118.773"/>
    <x v="5716"/>
    <m/>
    <m/>
    <m/>
    <m/>
    <x v="12"/>
    <m/>
    <m/>
    <m/>
  </r>
  <r>
    <x v="20"/>
    <x v="5840"/>
    <n v="1858"/>
    <s v="CitrusSplash"/>
    <n v="75.66"/>
    <n v="118.773"/>
    <x v="5717"/>
    <m/>
    <m/>
    <m/>
    <m/>
    <x v="12"/>
    <m/>
    <m/>
    <m/>
  </r>
  <r>
    <x v="82"/>
    <x v="5841"/>
    <n v="2527"/>
    <s v="ChocoDelight"/>
    <n v="78.328000000000003"/>
    <n v="118.773"/>
    <x v="5718"/>
    <m/>
    <m/>
    <m/>
    <m/>
    <x v="12"/>
    <m/>
    <m/>
    <m/>
  </r>
  <r>
    <x v="330"/>
    <x v="5842"/>
    <n v="2510"/>
    <s v="GingerFizz"/>
    <n v="79.031999999999996"/>
    <n v="118.773"/>
    <x v="5719"/>
    <m/>
    <m/>
    <m/>
    <m/>
    <x v="12"/>
    <m/>
    <m/>
    <m/>
  </r>
  <r>
    <x v="86"/>
    <x v="5843"/>
    <n v="1522"/>
    <s v="TropicalTwist"/>
    <n v="104.884"/>
    <n v="118.773"/>
    <x v="5720"/>
    <m/>
    <m/>
    <m/>
    <m/>
    <x v="12"/>
    <m/>
    <m/>
    <m/>
  </r>
  <r>
    <x v="5"/>
    <x v="5844"/>
    <n v="1852"/>
    <s v="ChocoDelight"/>
    <n v="113.64400000000001"/>
    <n v="118.773"/>
    <x v="5721"/>
    <m/>
    <m/>
    <m/>
    <m/>
    <x v="12"/>
    <m/>
    <m/>
    <m/>
  </r>
  <r>
    <x v="202"/>
    <x v="5845"/>
    <n v="2533"/>
    <s v="GingerFizz"/>
    <n v="123.992"/>
    <n v="118.773"/>
    <x v="5722"/>
    <m/>
    <m/>
    <m/>
    <m/>
    <x v="12"/>
    <m/>
    <m/>
    <m/>
  </r>
  <r>
    <x v="102"/>
    <x v="5846"/>
    <n v="1996"/>
    <s v="FizzBerry"/>
    <n v="153.21600000000001"/>
    <n v="118.773"/>
    <x v="5723"/>
    <m/>
    <m/>
    <m/>
    <m/>
    <x v="12"/>
    <m/>
    <m/>
    <m/>
  </r>
  <r>
    <x v="15"/>
    <x v="5847"/>
    <n v="714"/>
    <s v="FizzBerry"/>
    <n v="158.83600000000001"/>
    <n v="118.773"/>
    <x v="5724"/>
    <m/>
    <m/>
    <m/>
    <m/>
    <x v="12"/>
    <m/>
    <m/>
    <m/>
  </r>
  <r>
    <x v="101"/>
    <x v="5848"/>
    <n v="1578"/>
    <s v="TropicalTwist"/>
    <n v="75.123199999999997"/>
    <n v="118.79712000000001"/>
    <x v="5725"/>
    <m/>
    <m/>
    <m/>
    <m/>
    <x v="12"/>
    <m/>
    <m/>
    <m/>
  </r>
  <r>
    <x v="164"/>
    <x v="5849"/>
    <n v="1621"/>
    <s v="MangoBliss"/>
    <n v="142.4"/>
    <n v="118.9084"/>
    <x v="5726"/>
    <m/>
    <m/>
    <m/>
    <m/>
    <x v="12"/>
    <m/>
    <m/>
    <m/>
  </r>
  <r>
    <x v="225"/>
    <x v="5850"/>
    <n v="1521"/>
    <s v="GingerFizz"/>
    <n v="5.4178559999999996"/>
    <n v="119.01344"/>
    <x v="5727"/>
    <m/>
    <m/>
    <m/>
    <m/>
    <x v="12"/>
    <m/>
    <m/>
    <m/>
  </r>
  <r>
    <x v="291"/>
    <x v="5851"/>
    <n v="2222"/>
    <s v="CitrusSplash"/>
    <n v="20.700800000000001"/>
    <n v="119.0176"/>
    <x v="5728"/>
    <m/>
    <m/>
    <m/>
    <m/>
    <x v="12"/>
    <m/>
    <m/>
    <m/>
  </r>
  <r>
    <x v="196"/>
    <x v="5852"/>
    <n v="736"/>
    <s v="TropicalTwist"/>
    <n v="190.75200000000001"/>
    <n v="119.054"/>
    <x v="5729"/>
    <m/>
    <m/>
    <m/>
    <m/>
    <x v="12"/>
    <m/>
    <m/>
    <m/>
  </r>
  <r>
    <x v="288"/>
    <x v="5853"/>
    <n v="2829"/>
    <s v="GingerFizz"/>
    <n v="406.4"/>
    <n v="119.1112"/>
    <x v="5730"/>
    <m/>
    <m/>
    <m/>
    <m/>
    <x v="12"/>
    <m/>
    <m/>
    <m/>
  </r>
  <r>
    <x v="317"/>
    <x v="5854"/>
    <n v="1238"/>
    <s v="BerryBlast"/>
    <n v="173.31200000000001"/>
    <n v="119.1528"/>
    <x v="5731"/>
    <m/>
    <m/>
    <m/>
    <m/>
    <x v="12"/>
    <m/>
    <m/>
    <m/>
  </r>
  <r>
    <x v="197"/>
    <x v="5855"/>
    <n v="2214"/>
    <s v="BerryBlast"/>
    <n v="40"/>
    <n v="119.2212"/>
    <x v="5732"/>
    <m/>
    <m/>
    <m/>
    <m/>
    <x v="12"/>
    <m/>
    <m/>
    <m/>
  </r>
  <r>
    <x v="60"/>
    <x v="5856"/>
    <n v="1094"/>
    <s v="MintCooler"/>
    <n v="20"/>
    <n v="119.2212"/>
    <x v="5733"/>
    <m/>
    <m/>
    <m/>
    <m/>
    <x v="12"/>
    <m/>
    <m/>
    <m/>
  </r>
  <r>
    <x v="14"/>
    <x v="5857"/>
    <n v="1070"/>
    <s v="ChocoDelight"/>
    <n v="23.835999999999999"/>
    <n v="119.2212"/>
    <x v="5734"/>
    <m/>
    <m/>
    <m/>
    <m/>
    <x v="12"/>
    <m/>
    <m/>
    <m/>
  </r>
  <r>
    <x v="87"/>
    <x v="5858"/>
    <n v="217"/>
    <s v="PeachPunch"/>
    <n v="30.116"/>
    <n v="119.2212"/>
    <x v="5735"/>
    <m/>
    <m/>
    <m/>
    <m/>
    <x v="12"/>
    <m/>
    <m/>
    <m/>
  </r>
  <r>
    <x v="312"/>
    <x v="5859"/>
    <n v="1152"/>
    <s v="MangoBliss"/>
    <n v="31.603999999999999"/>
    <n v="119.2212"/>
    <x v="5736"/>
    <m/>
    <m/>
    <m/>
    <m/>
    <x v="12"/>
    <m/>
    <m/>
    <m/>
  </r>
  <r>
    <x v="332"/>
    <x v="5860"/>
    <n v="2445"/>
    <s v="LemonZest"/>
    <n v="32.363999999999997"/>
    <n v="119.2212"/>
    <x v="5737"/>
    <m/>
    <m/>
    <m/>
    <m/>
    <x v="12"/>
    <m/>
    <m/>
    <m/>
  </r>
  <r>
    <x v="245"/>
    <x v="5861"/>
    <n v="92"/>
    <s v="FizzBerry"/>
    <n v="35.076000000000001"/>
    <n v="119.2212"/>
    <x v="5738"/>
    <m/>
    <m/>
    <m/>
    <m/>
    <x v="12"/>
    <m/>
    <m/>
    <m/>
  </r>
  <r>
    <x v="178"/>
    <x v="5862"/>
    <n v="300"/>
    <s v="PeachPunch"/>
    <n v="42.427999999999997"/>
    <n v="119.2212"/>
    <x v="5739"/>
    <m/>
    <m/>
    <m/>
    <m/>
    <x v="12"/>
    <m/>
    <m/>
    <m/>
  </r>
  <r>
    <x v="149"/>
    <x v="5863"/>
    <n v="1289"/>
    <s v="GingerFizz"/>
    <n v="42.48"/>
    <n v="119.2212"/>
    <x v="5740"/>
    <m/>
    <m/>
    <m/>
    <m/>
    <x v="12"/>
    <m/>
    <m/>
    <m/>
  </r>
  <r>
    <x v="299"/>
    <x v="5864"/>
    <n v="1527"/>
    <s v="PeachPunch"/>
    <n v="46.316000000000003"/>
    <n v="119.2212"/>
    <x v="5741"/>
    <m/>
    <m/>
    <m/>
    <m/>
    <x v="12"/>
    <m/>
    <m/>
    <m/>
  </r>
  <r>
    <x v="117"/>
    <x v="5865"/>
    <n v="2541"/>
    <s v="TropicalTwist"/>
    <n v="51.936"/>
    <n v="119.2212"/>
    <x v="5742"/>
    <m/>
    <m/>
    <m/>
    <m/>
    <x v="12"/>
    <m/>
    <m/>
    <m/>
  </r>
  <r>
    <x v="226"/>
    <x v="5866"/>
    <n v="411"/>
    <s v="MangoBliss"/>
    <n v="68.331999999999994"/>
    <n v="119.2212"/>
    <x v="5743"/>
    <m/>
    <m/>
    <m/>
    <m/>
    <x v="12"/>
    <m/>
    <m/>
    <m/>
  </r>
  <r>
    <x v="333"/>
    <x v="5867"/>
    <n v="657"/>
    <s v="ChocoDelight"/>
    <n v="72.828000000000003"/>
    <n v="119.2212"/>
    <x v="5744"/>
    <m/>
    <m/>
    <m/>
    <m/>
    <x v="12"/>
    <m/>
    <m/>
    <m/>
  </r>
  <r>
    <x v="183"/>
    <x v="5868"/>
    <n v="2440"/>
    <s v="MangoBliss"/>
    <n v="75.075999999999993"/>
    <n v="119.2212"/>
    <x v="5745"/>
    <m/>
    <m/>
    <m/>
    <m/>
    <x v="12"/>
    <m/>
    <m/>
    <m/>
  </r>
  <r>
    <x v="329"/>
    <x v="5869"/>
    <n v="686"/>
    <s v="FizzBerry"/>
    <n v="77.787999999999997"/>
    <n v="119.2212"/>
    <x v="5746"/>
    <m/>
    <m/>
    <m/>
    <m/>
    <x v="12"/>
    <m/>
    <m/>
    <m/>
  </r>
  <r>
    <x v="279"/>
    <x v="5870"/>
    <n v="2763"/>
    <s v="CitrusSplash"/>
    <n v="112.16800000000001"/>
    <n v="119.2212"/>
    <x v="5747"/>
    <m/>
    <m/>
    <m/>
    <m/>
    <x v="12"/>
    <m/>
    <m/>
    <m/>
  </r>
  <r>
    <x v="304"/>
    <x v="5871"/>
    <n v="1629"/>
    <s v="ChocoDelight"/>
    <n v="113.292"/>
    <n v="119.2212"/>
    <x v="5748"/>
    <m/>
    <m/>
    <m/>
    <m/>
    <x v="12"/>
    <m/>
    <m/>
    <m/>
  </r>
  <r>
    <x v="225"/>
    <x v="5872"/>
    <n v="1346"/>
    <s v="ChocoDelight"/>
    <n v="116.664"/>
    <n v="119.2212"/>
    <x v="5749"/>
    <m/>
    <m/>
    <m/>
    <m/>
    <x v="12"/>
    <m/>
    <m/>
    <m/>
  </r>
  <r>
    <x v="362"/>
    <x v="5873"/>
    <n v="1861"/>
    <s v="LemonZest"/>
    <n v="116.664"/>
    <n v="119.2212"/>
    <x v="5749"/>
    <m/>
    <m/>
    <m/>
    <m/>
    <x v="12"/>
    <m/>
    <m/>
    <m/>
  </r>
  <r>
    <x v="47"/>
    <x v="5874"/>
    <n v="733"/>
    <s v="GingerFizz"/>
    <n v="118.91200000000001"/>
    <n v="119.2212"/>
    <x v="5750"/>
    <m/>
    <m/>
    <m/>
    <m/>
    <x v="12"/>
    <m/>
    <m/>
    <m/>
  </r>
  <r>
    <x v="201"/>
    <x v="5875"/>
    <n v="1291"/>
    <s v="MintCooler"/>
    <n v="138.02000000000001"/>
    <n v="119.2212"/>
    <x v="5751"/>
    <m/>
    <m/>
    <m/>
    <m/>
    <x v="12"/>
    <m/>
    <m/>
    <m/>
  </r>
  <r>
    <x v="135"/>
    <x v="5876"/>
    <n v="1796"/>
    <s v="FizzBerry"/>
    <n v="140.268"/>
    <n v="119.2212"/>
    <x v="5752"/>
    <m/>
    <m/>
    <m/>
    <m/>
    <x v="12"/>
    <m/>
    <m/>
    <m/>
  </r>
  <r>
    <x v="92"/>
    <x v="5877"/>
    <n v="4"/>
    <s v="MangoBliss"/>
    <n v="149.26"/>
    <n v="119.2212"/>
    <x v="5753"/>
    <m/>
    <m/>
    <m/>
    <m/>
    <x v="12"/>
    <m/>
    <m/>
    <m/>
  </r>
  <r>
    <x v="268"/>
    <x v="5878"/>
    <n v="849"/>
    <s v="ChocoDelight"/>
    <n v="159.804"/>
    <n v="119.2212"/>
    <x v="5754"/>
    <m/>
    <m/>
    <m/>
    <m/>
    <x v="12"/>
    <m/>
    <m/>
    <m/>
  </r>
  <r>
    <x v="340"/>
    <x v="5879"/>
    <n v="2820"/>
    <s v="FizzBerry"/>
    <n v="187.4016"/>
    <n v="119.2672"/>
    <x v="5755"/>
    <m/>
    <m/>
    <m/>
    <m/>
    <x v="12"/>
    <m/>
    <m/>
    <m/>
  </r>
  <r>
    <x v="202"/>
    <x v="5880"/>
    <n v="2128"/>
    <s v="MangoBliss"/>
    <n v="72.460800000000006"/>
    <n v="119.28279999999999"/>
    <x v="5756"/>
    <m/>
    <m/>
    <m/>
    <m/>
    <x v="12"/>
    <m/>
    <m/>
    <m/>
  </r>
  <r>
    <x v="58"/>
    <x v="5881"/>
    <n v="1435"/>
    <s v="TropicalTwist"/>
    <n v="335.0256"/>
    <n v="119.31296"/>
    <x v="5757"/>
    <m/>
    <m/>
    <m/>
    <m/>
    <x v="12"/>
    <m/>
    <m/>
    <m/>
  </r>
  <r>
    <x v="234"/>
    <x v="5882"/>
    <n v="2142"/>
    <s v="TropicalTwist"/>
    <n v="60.304000000000002"/>
    <n v="119.496"/>
    <x v="5758"/>
    <m/>
    <m/>
    <m/>
    <m/>
    <x v="12"/>
    <m/>
    <m/>
    <m/>
  </r>
  <r>
    <x v="74"/>
    <x v="5883"/>
    <n v="573"/>
    <s v="GingerFizz"/>
    <n v="171.84"/>
    <n v="119.5532"/>
    <x v="5759"/>
    <m/>
    <m/>
    <m/>
    <m/>
    <x v="12"/>
    <m/>
    <m/>
    <m/>
  </r>
  <r>
    <x v="337"/>
    <x v="5884"/>
    <n v="2773"/>
    <s v="GingerFizz"/>
    <n v="422.39679999999998"/>
    <n v="119.5688"/>
    <x v="5760"/>
    <m/>
    <m/>
    <m/>
    <m/>
    <x v="12"/>
    <m/>
    <m/>
    <m/>
  </r>
  <r>
    <x v="250"/>
    <x v="5885"/>
    <n v="395"/>
    <s v="MangoBliss"/>
    <n v="1.4319999999999999"/>
    <n v="119.6694"/>
    <x v="5761"/>
    <m/>
    <m/>
    <m/>
    <m/>
    <x v="12"/>
    <m/>
    <m/>
    <m/>
  </r>
  <r>
    <x v="171"/>
    <x v="5886"/>
    <n v="1104"/>
    <s v="MintCooler"/>
    <n v="11.548"/>
    <n v="119.6694"/>
    <x v="5762"/>
    <m/>
    <m/>
    <m/>
    <m/>
    <x v="12"/>
    <m/>
    <m/>
    <m/>
  </r>
  <r>
    <x v="140"/>
    <x v="5887"/>
    <n v="642"/>
    <s v="CitrusSplash"/>
    <n v="43.636000000000003"/>
    <n v="119.6694"/>
    <x v="5763"/>
    <m/>
    <m/>
    <m/>
    <m/>
    <x v="12"/>
    <m/>
    <m/>
    <m/>
  </r>
  <r>
    <x v="310"/>
    <x v="5888"/>
    <n v="2025"/>
    <s v="PeachPunch"/>
    <n v="46.392000000000003"/>
    <n v="119.6694"/>
    <x v="5764"/>
    <m/>
    <m/>
    <m/>
    <m/>
    <x v="12"/>
    <m/>
    <m/>
    <m/>
  </r>
  <r>
    <x v="2"/>
    <x v="5889"/>
    <n v="1111"/>
    <s v="PeachPunch"/>
    <n v="47.828000000000003"/>
    <n v="119.6694"/>
    <x v="5765"/>
    <m/>
    <m/>
    <m/>
    <m/>
    <x v="12"/>
    <m/>
    <m/>
    <m/>
  </r>
  <r>
    <x v="12"/>
    <x v="5890"/>
    <n v="2220"/>
    <s v="MintCooler"/>
    <n v="49.764000000000003"/>
    <n v="119.6694"/>
    <x v="5766"/>
    <m/>
    <m/>
    <m/>
    <m/>
    <x v="12"/>
    <m/>
    <m/>
    <m/>
  </r>
  <r>
    <x v="169"/>
    <x v="5891"/>
    <n v="1389"/>
    <s v="GingerFizz"/>
    <n v="49.764000000000003"/>
    <n v="119.6694"/>
    <x v="5766"/>
    <m/>
    <m/>
    <m/>
    <m/>
    <x v="12"/>
    <m/>
    <m/>
    <m/>
  </r>
  <r>
    <x v="7"/>
    <x v="5892"/>
    <n v="2218"/>
    <s v="PeachPunch"/>
    <n v="50.887999999999998"/>
    <n v="119.6694"/>
    <x v="5767"/>
    <m/>
    <m/>
    <m/>
    <m/>
    <x v="12"/>
    <m/>
    <m/>
    <m/>
  </r>
  <r>
    <x v="311"/>
    <x v="5893"/>
    <n v="1191"/>
    <s v="FizzBerry"/>
    <n v="68.872"/>
    <n v="119.6694"/>
    <x v="5768"/>
    <m/>
    <m/>
    <m/>
    <m/>
    <x v="12"/>
    <m/>
    <m/>
    <m/>
  </r>
  <r>
    <x v="252"/>
    <x v="5894"/>
    <n v="1652"/>
    <s v="PeachPunch"/>
    <n v="74.492000000000004"/>
    <n v="119.6694"/>
    <x v="5769"/>
    <m/>
    <m/>
    <m/>
    <m/>
    <x v="12"/>
    <m/>
    <m/>
    <m/>
  </r>
  <r>
    <x v="192"/>
    <x v="5895"/>
    <n v="1554"/>
    <s v="CitrusSplash"/>
    <n v="75.616"/>
    <n v="119.6694"/>
    <x v="5770"/>
    <m/>
    <m/>
    <m/>
    <m/>
    <x v="12"/>
    <m/>
    <m/>
    <m/>
  </r>
  <r>
    <x v="358"/>
    <x v="5896"/>
    <n v="214"/>
    <s v="MintCooler"/>
    <n v="75.616"/>
    <n v="119.6694"/>
    <x v="5770"/>
    <m/>
    <m/>
    <m/>
    <m/>
    <x v="12"/>
    <m/>
    <m/>
    <m/>
  </r>
  <r>
    <x v="199"/>
    <x v="5897"/>
    <n v="2389"/>
    <s v="PeachPunch"/>
    <n v="77.864000000000004"/>
    <n v="119.6694"/>
    <x v="5771"/>
    <m/>
    <m/>
    <m/>
    <m/>
    <x v="12"/>
    <m/>
    <m/>
    <m/>
  </r>
  <r>
    <x v="249"/>
    <x v="5898"/>
    <n v="32"/>
    <s v="PeachPunch"/>
    <n v="89.103999999999999"/>
    <n v="119.6694"/>
    <x v="5772"/>
    <m/>
    <m/>
    <m/>
    <m/>
    <x v="12"/>
    <m/>
    <m/>
    <m/>
  </r>
  <r>
    <x v="128"/>
    <x v="5899"/>
    <n v="2800"/>
    <s v="CitrusSplash"/>
    <n v="92.475999999999999"/>
    <n v="119.6694"/>
    <x v="5773"/>
    <m/>
    <m/>
    <m/>
    <m/>
    <x v="12"/>
    <m/>
    <m/>
    <m/>
  </r>
  <r>
    <x v="105"/>
    <x v="5900"/>
    <n v="545"/>
    <s v="ChocoDelight"/>
    <n v="99.22"/>
    <n v="119.6694"/>
    <x v="5774"/>
    <m/>
    <m/>
    <m/>
    <m/>
    <x v="12"/>
    <m/>
    <m/>
    <m/>
  </r>
  <r>
    <x v="310"/>
    <x v="5901"/>
    <n v="1579"/>
    <s v="FizzBerry"/>
    <n v="102.592"/>
    <n v="119.6694"/>
    <x v="5775"/>
    <m/>
    <m/>
    <m/>
    <m/>
    <x v="12"/>
    <m/>
    <m/>
    <m/>
  </r>
  <r>
    <x v="24"/>
    <x v="5902"/>
    <n v="2640"/>
    <s v="ChocoDelight"/>
    <n v="111.584"/>
    <n v="119.6694"/>
    <x v="5776"/>
    <m/>
    <m/>
    <m/>
    <m/>
    <x v="12"/>
    <m/>
    <m/>
    <m/>
  </r>
  <r>
    <x v="39"/>
    <x v="5903"/>
    <n v="1808"/>
    <s v="CitrusSplash"/>
    <n v="126.196"/>
    <n v="119.6694"/>
    <x v="5777"/>
    <m/>
    <m/>
    <m/>
    <m/>
    <x v="12"/>
    <m/>
    <m/>
    <m/>
  </r>
  <r>
    <x v="96"/>
    <x v="5904"/>
    <n v="1938"/>
    <s v="CitrusSplash"/>
    <n v="137.43600000000001"/>
    <n v="119.6694"/>
    <x v="5778"/>
    <m/>
    <m/>
    <m/>
    <m/>
    <x v="12"/>
    <m/>
    <m/>
    <m/>
  </r>
  <r>
    <x v="29"/>
    <x v="5905"/>
    <n v="2136"/>
    <s v="MangoBliss"/>
    <n v="155.41999999999999"/>
    <n v="119.6694"/>
    <x v="5779"/>
    <m/>
    <m/>
    <m/>
    <m/>
    <x v="12"/>
    <m/>
    <m/>
    <m/>
  </r>
  <r>
    <x v="59"/>
    <x v="5906"/>
    <n v="2480"/>
    <s v="MangoBliss"/>
    <n v="166.66"/>
    <n v="119.6694"/>
    <x v="5780"/>
    <m/>
    <m/>
    <m/>
    <m/>
    <x v="12"/>
    <m/>
    <m/>
    <m/>
  </r>
  <r>
    <x v="26"/>
    <x v="5907"/>
    <n v="31"/>
    <s v="BerryBlast"/>
    <n v="17.276"/>
    <n v="119.75904"/>
    <x v="5781"/>
    <m/>
    <m/>
    <m/>
    <m/>
    <x v="12"/>
    <m/>
    <m/>
    <m/>
  </r>
  <r>
    <x v="137"/>
    <x v="5908"/>
    <n v="1456"/>
    <s v="BerryBlast"/>
    <n v="45.851999999999997"/>
    <n v="119.75904"/>
    <x v="5782"/>
    <m/>
    <m/>
    <m/>
    <m/>
    <x v="12"/>
    <m/>
    <m/>
    <m/>
  </r>
  <r>
    <x v="216"/>
    <x v="5909"/>
    <n v="2724"/>
    <s v="BerryBlast"/>
    <n v="49.872"/>
    <n v="119.75904"/>
    <x v="5783"/>
    <m/>
    <m/>
    <m/>
    <m/>
    <x v="12"/>
    <m/>
    <m/>
    <m/>
  </r>
  <r>
    <x v="223"/>
    <x v="5910"/>
    <n v="907"/>
    <s v="BerryBlast"/>
    <n v="106.072"/>
    <n v="119.75904"/>
    <x v="5784"/>
    <m/>
    <m/>
    <m/>
    <m/>
    <x v="12"/>
    <m/>
    <m/>
    <m/>
  </r>
  <r>
    <x v="223"/>
    <x v="5911"/>
    <n v="2824"/>
    <s v="BerryBlast"/>
    <n v="290.9024"/>
    <n v="119.782"/>
    <x v="5785"/>
    <m/>
    <m/>
    <m/>
    <m/>
    <x v="12"/>
    <m/>
    <m/>
    <m/>
  </r>
  <r>
    <x v="177"/>
    <x v="5912"/>
    <n v="2346"/>
    <s v="CitrusSplash"/>
    <n v="157.5136"/>
    <n v="119.8288"/>
    <x v="5786"/>
    <m/>
    <m/>
    <m/>
    <m/>
    <x v="12"/>
    <m/>
    <m/>
    <m/>
  </r>
  <r>
    <x v="61"/>
    <x v="5913"/>
    <n v="2330"/>
    <s v="MintCooler"/>
    <n v="245.9136"/>
    <n v="119.8548"/>
    <x v="5787"/>
    <m/>
    <m/>
    <m/>
    <m/>
    <x v="12"/>
    <m/>
    <m/>
    <m/>
  </r>
  <r>
    <x v="177"/>
    <x v="5914"/>
    <n v="2134"/>
    <s v="BerryBlast"/>
    <n v="277.66079999999999"/>
    <n v="120.01184000000001"/>
    <x v="5788"/>
    <m/>
    <m/>
    <m/>
    <m/>
    <x v="12"/>
    <m/>
    <m/>
    <m/>
  </r>
  <r>
    <x v="351"/>
    <x v="5915"/>
    <n v="773"/>
    <s v="MangoBliss"/>
    <n v="0.83599999999999997"/>
    <n v="120.1176"/>
    <x v="5789"/>
    <m/>
    <m/>
    <m/>
    <m/>
    <x v="12"/>
    <m/>
    <m/>
    <m/>
  </r>
  <r>
    <x v="177"/>
    <x v="5916"/>
    <n v="2845"/>
    <s v="TropicalTwist"/>
    <n v="0.84799999999999998"/>
    <n v="120.1176"/>
    <x v="5790"/>
    <m/>
    <m/>
    <m/>
    <m/>
    <x v="12"/>
    <m/>
    <m/>
    <m/>
  </r>
  <r>
    <x v="138"/>
    <x v="5917"/>
    <n v="1035"/>
    <s v="ChocoDelight"/>
    <n v="4.7720000000000002"/>
    <n v="120.1176"/>
    <x v="5791"/>
    <m/>
    <m/>
    <m/>
    <m/>
    <x v="12"/>
    <m/>
    <m/>
    <m/>
  </r>
  <r>
    <x v="159"/>
    <x v="5918"/>
    <n v="2010"/>
    <s v="LemonZest"/>
    <n v="5.8959999999999999"/>
    <n v="120.1176"/>
    <x v="5792"/>
    <m/>
    <m/>
    <m/>
    <m/>
    <x v="12"/>
    <m/>
    <m/>
    <m/>
  </r>
  <r>
    <x v="20"/>
    <x v="5919"/>
    <n v="1469"/>
    <s v="MintCooler"/>
    <n v="6.468"/>
    <n v="120.1176"/>
    <x v="5793"/>
    <m/>
    <m/>
    <m/>
    <m/>
    <x v="12"/>
    <m/>
    <m/>
    <m/>
  </r>
  <r>
    <x v="81"/>
    <x v="5920"/>
    <n v="8"/>
    <s v="TropicalTwist"/>
    <n v="7.5919999999999996"/>
    <n v="120.1176"/>
    <x v="5794"/>
    <m/>
    <m/>
    <m/>
    <m/>
    <x v="12"/>
    <m/>
    <m/>
    <m/>
  </r>
  <r>
    <x v="176"/>
    <x v="5921"/>
    <n v="1206"/>
    <s v="MangoBliss"/>
    <n v="14.888"/>
    <n v="120.1176"/>
    <x v="5795"/>
    <m/>
    <m/>
    <m/>
    <m/>
    <x v="12"/>
    <m/>
    <m/>
    <m/>
  </r>
  <r>
    <x v="230"/>
    <x v="5922"/>
    <n v="1025"/>
    <s v="FizzBerry"/>
    <n v="21.632000000000001"/>
    <n v="120.1176"/>
    <x v="5796"/>
    <m/>
    <m/>
    <m/>
    <m/>
    <x v="12"/>
    <m/>
    <m/>
    <m/>
  </r>
  <r>
    <x v="246"/>
    <x v="5923"/>
    <n v="1804"/>
    <s v="FizzBerry"/>
    <n v="29.5"/>
    <n v="120.1176"/>
    <x v="5797"/>
    <m/>
    <m/>
    <m/>
    <m/>
    <x v="12"/>
    <m/>
    <m/>
    <m/>
  </r>
  <r>
    <x v="9"/>
    <x v="5924"/>
    <n v="1310"/>
    <s v="MangoBliss"/>
    <n v="32.32"/>
    <n v="120.1176"/>
    <x v="5798"/>
    <m/>
    <m/>
    <m/>
    <m/>
    <x v="12"/>
    <m/>
    <m/>
    <m/>
  </r>
  <r>
    <x v="279"/>
    <x v="5925"/>
    <n v="1654"/>
    <s v="FizzBerry"/>
    <n v="39.616"/>
    <n v="120.1176"/>
    <x v="5799"/>
    <m/>
    <m/>
    <m/>
    <m/>
    <x v="12"/>
    <m/>
    <m/>
    <m/>
  </r>
  <r>
    <x v="82"/>
    <x v="5926"/>
    <n v="1376"/>
    <s v="FizzBerry"/>
    <n v="50.856000000000002"/>
    <n v="120.1176"/>
    <x v="5800"/>
    <m/>
    <m/>
    <m/>
    <m/>
    <x v="12"/>
    <m/>
    <m/>
    <m/>
  </r>
  <r>
    <x v="359"/>
    <x v="5927"/>
    <n v="2656"/>
    <s v="GingerFizz"/>
    <n v="58.612000000000002"/>
    <n v="120.1176"/>
    <x v="5801"/>
    <m/>
    <m/>
    <m/>
    <m/>
    <x v="12"/>
    <m/>
    <m/>
    <m/>
  </r>
  <r>
    <x v="63"/>
    <x v="5928"/>
    <n v="2036"/>
    <s v="FizzBerry"/>
    <n v="82.703999999999994"/>
    <n v="120.1176"/>
    <x v="3967"/>
    <m/>
    <m/>
    <m/>
    <m/>
    <x v="12"/>
    <m/>
    <m/>
    <m/>
  </r>
  <r>
    <x v="73"/>
    <x v="5929"/>
    <n v="822"/>
    <s v="GingerFizz"/>
    <n v="90.768000000000001"/>
    <n v="120.1176"/>
    <x v="5802"/>
    <m/>
    <m/>
    <m/>
    <m/>
    <x v="12"/>
    <m/>
    <m/>
    <m/>
  </r>
  <r>
    <x v="248"/>
    <x v="5930"/>
    <n v="1041"/>
    <s v="GingerFizz"/>
    <n v="112.124"/>
    <n v="120.1176"/>
    <x v="5803"/>
    <m/>
    <m/>
    <m/>
    <m/>
    <x v="12"/>
    <m/>
    <m/>
    <m/>
  </r>
  <r>
    <x v="248"/>
    <x v="5931"/>
    <n v="1176"/>
    <s v="FizzBerry"/>
    <n v="133.58799999999999"/>
    <n v="120.1176"/>
    <x v="5804"/>
    <m/>
    <m/>
    <m/>
    <m/>
    <x v="12"/>
    <m/>
    <m/>
    <m/>
  </r>
  <r>
    <x v="153"/>
    <x v="5932"/>
    <n v="277"/>
    <s v="ChocoDelight"/>
    <n v="134.60400000000001"/>
    <n v="120.1176"/>
    <x v="5805"/>
    <m/>
    <m/>
    <m/>
    <m/>
    <x v="12"/>
    <m/>
    <m/>
    <m/>
  </r>
  <r>
    <x v="224"/>
    <x v="5933"/>
    <n v="109"/>
    <s v="ChocoDelight"/>
    <n v="139.1"/>
    <n v="120.1176"/>
    <x v="5806"/>
    <m/>
    <m/>
    <m/>
    <m/>
    <x v="12"/>
    <m/>
    <m/>
    <m/>
  </r>
  <r>
    <x v="196"/>
    <x v="5934"/>
    <n v="1665"/>
    <s v="CitrusSplash"/>
    <n v="146.96799999999999"/>
    <n v="120.1176"/>
    <x v="5807"/>
    <m/>
    <m/>
    <m/>
    <m/>
    <x v="12"/>
    <m/>
    <m/>
    <m/>
  </r>
  <r>
    <x v="278"/>
    <x v="5935"/>
    <n v="555"/>
    <s v="MintCooler"/>
    <n v="148.09200000000001"/>
    <n v="120.1176"/>
    <x v="5808"/>
    <m/>
    <m/>
    <m/>
    <m/>
    <x v="12"/>
    <m/>
    <m/>
    <m/>
  </r>
  <r>
    <x v="298"/>
    <x v="5936"/>
    <n v="257"/>
    <s v="BerryBlast"/>
    <n v="6.5880000000000001"/>
    <n v="120.47615999999999"/>
    <x v="5809"/>
    <m/>
    <m/>
    <m/>
    <m/>
    <x v="12"/>
    <m/>
    <m/>
    <m/>
  </r>
  <r>
    <x v="116"/>
    <x v="5937"/>
    <n v="2030"/>
    <s v="BerryBlast"/>
    <n v="38.183999999999997"/>
    <n v="120.47615999999999"/>
    <x v="5810"/>
    <m/>
    <m/>
    <m/>
    <m/>
    <x v="12"/>
    <m/>
    <m/>
    <m/>
  </r>
  <r>
    <x v="204"/>
    <x v="5938"/>
    <n v="2747"/>
    <s v="BerryBlast"/>
    <n v="45.927999999999997"/>
    <n v="120.47615999999999"/>
    <x v="5811"/>
    <m/>
    <m/>
    <m/>
    <m/>
    <x v="12"/>
    <m/>
    <m/>
    <m/>
  </r>
  <r>
    <x v="353"/>
    <x v="5939"/>
    <n v="394"/>
    <s v="CitrusSplash"/>
    <n v="187.22559999999999"/>
    <n v="120.5308"/>
    <x v="5812"/>
    <m/>
    <m/>
    <m/>
    <m/>
    <x v="12"/>
    <m/>
    <m/>
    <m/>
  </r>
  <r>
    <x v="259"/>
    <x v="5940"/>
    <n v="2323"/>
    <s v="FizzBerry"/>
    <n v="1.3879999999999999"/>
    <n v="120.5658"/>
    <x v="5813"/>
    <m/>
    <m/>
    <m/>
    <m/>
    <x v="12"/>
    <m/>
    <m/>
    <m/>
  </r>
  <r>
    <x v="153"/>
    <x v="5941"/>
    <n v="2254"/>
    <s v="TropicalTwist"/>
    <n v="6.6360000000000001"/>
    <n v="120.5658"/>
    <x v="5814"/>
    <m/>
    <m/>
    <m/>
    <m/>
    <x v="12"/>
    <m/>
    <m/>
    <m/>
  </r>
  <r>
    <x v="129"/>
    <x v="5942"/>
    <n v="2648"/>
    <s v="MintCooler"/>
    <n v="9.9719999999999995"/>
    <n v="120.5658"/>
    <x v="5815"/>
    <m/>
    <m/>
    <m/>
    <m/>
    <x v="12"/>
    <m/>
    <m/>
    <m/>
  </r>
  <r>
    <x v="204"/>
    <x v="5943"/>
    <n v="1593"/>
    <s v="ChocoDelight"/>
    <n v="26.46"/>
    <n v="120.5658"/>
    <x v="5816"/>
    <m/>
    <m/>
    <m/>
    <m/>
    <x v="12"/>
    <m/>
    <m/>
    <m/>
  </r>
  <r>
    <x v="72"/>
    <x v="5944"/>
    <n v="709"/>
    <s v="GingerFizz"/>
    <n v="26.712"/>
    <n v="120.5658"/>
    <x v="5817"/>
    <m/>
    <m/>
    <m/>
    <m/>
    <x v="12"/>
    <m/>
    <m/>
    <m/>
  </r>
  <r>
    <x v="279"/>
    <x v="5945"/>
    <n v="378"/>
    <s v="TropicalTwist"/>
    <n v="27.24"/>
    <n v="120.5658"/>
    <x v="5818"/>
    <m/>
    <m/>
    <m/>
    <m/>
    <x v="12"/>
    <m/>
    <m/>
    <m/>
  </r>
  <r>
    <x v="236"/>
    <x v="5946"/>
    <n v="614"/>
    <s v="CitrusSplash"/>
    <n v="36.828000000000003"/>
    <n v="120.5658"/>
    <x v="5819"/>
    <m/>
    <m/>
    <m/>
    <m/>
    <x v="12"/>
    <m/>
    <m/>
    <m/>
  </r>
  <r>
    <x v="119"/>
    <x v="5947"/>
    <n v="2099"/>
    <s v="FizzBerry"/>
    <n v="37.356000000000002"/>
    <n v="120.5658"/>
    <x v="5820"/>
    <m/>
    <m/>
    <m/>
    <m/>
    <x v="12"/>
    <m/>
    <m/>
    <m/>
  </r>
  <r>
    <x v="267"/>
    <x v="5948"/>
    <n v="428"/>
    <s v="MintCooler"/>
    <n v="53.091999999999999"/>
    <n v="120.5658"/>
    <x v="5821"/>
    <m/>
    <m/>
    <m/>
    <m/>
    <x v="12"/>
    <m/>
    <m/>
    <m/>
  </r>
  <r>
    <x v="27"/>
    <x v="5949"/>
    <n v="1220"/>
    <s v="MangoBliss"/>
    <n v="58.183999999999997"/>
    <n v="120.5658"/>
    <x v="5822"/>
    <m/>
    <m/>
    <m/>
    <m/>
    <x v="12"/>
    <m/>
    <m/>
    <m/>
  </r>
  <r>
    <x v="322"/>
    <x v="5950"/>
    <n v="1697"/>
    <s v="TropicalTwist"/>
    <n v="73.323999999999998"/>
    <n v="120.5658"/>
    <x v="5823"/>
    <m/>
    <m/>
    <m/>
    <m/>
    <x v="12"/>
    <m/>
    <m/>
    <m/>
  </r>
  <r>
    <x v="159"/>
    <x v="5951"/>
    <n v="1640"/>
    <s v="ChocoDelight"/>
    <n v="95.804000000000002"/>
    <n v="120.5658"/>
    <x v="5824"/>
    <m/>
    <m/>
    <m/>
    <m/>
    <x v="12"/>
    <m/>
    <m/>
    <m/>
  </r>
  <r>
    <x v="100"/>
    <x v="5952"/>
    <n v="687"/>
    <s v="PeachPunch"/>
    <n v="135.14400000000001"/>
    <n v="120.5658"/>
    <x v="5825"/>
    <m/>
    <m/>
    <m/>
    <m/>
    <x v="12"/>
    <m/>
    <m/>
    <m/>
  </r>
  <r>
    <x v="33"/>
    <x v="5953"/>
    <n v="2300"/>
    <s v="LemonZest"/>
    <n v="139.63999999999999"/>
    <n v="120.5658"/>
    <x v="5826"/>
    <m/>
    <m/>
    <m/>
    <m/>
    <x v="12"/>
    <m/>
    <m/>
    <m/>
  </r>
  <r>
    <x v="191"/>
    <x v="5954"/>
    <n v="1741"/>
    <s v="MintCooler"/>
    <n v="148.63200000000001"/>
    <n v="120.5658"/>
    <x v="5827"/>
    <m/>
    <m/>
    <m/>
    <m/>
    <x v="12"/>
    <m/>
    <m/>
    <m/>
  </r>
  <r>
    <x v="152"/>
    <x v="5955"/>
    <n v="2775"/>
    <s v="LemonZest"/>
    <n v="159.87200000000001"/>
    <n v="120.5658"/>
    <x v="5828"/>
    <m/>
    <m/>
    <m/>
    <m/>
    <x v="12"/>
    <m/>
    <m/>
    <m/>
  </r>
  <r>
    <x v="202"/>
    <x v="5956"/>
    <n v="1367"/>
    <s v="TropicalTwist"/>
    <n v="165.732"/>
    <n v="120.5658"/>
    <x v="5829"/>
    <m/>
    <m/>
    <m/>
    <m/>
    <x v="12"/>
    <m/>
    <m/>
    <m/>
  </r>
  <r>
    <x v="135"/>
    <x v="5957"/>
    <n v="1891"/>
    <s v="FizzBerry"/>
    <n v="185.27199999999999"/>
    <n v="120.5658"/>
    <x v="5830"/>
    <m/>
    <m/>
    <m/>
    <m/>
    <x v="12"/>
    <m/>
    <m/>
    <m/>
  </r>
  <r>
    <x v="162"/>
    <x v="5958"/>
    <n v="2233"/>
    <s v="MintCooler"/>
    <n v="249.89760000000001"/>
    <n v="120.61920000000001"/>
    <x v="5831"/>
    <m/>
    <m/>
    <m/>
    <m/>
    <x v="12"/>
    <m/>
    <m/>
    <m/>
  </r>
  <r>
    <x v="356"/>
    <x v="5959"/>
    <n v="509"/>
    <s v="MangoBliss"/>
    <n v="73.263999999999996"/>
    <n v="120.9572"/>
    <x v="5832"/>
    <m/>
    <m/>
    <m/>
    <m/>
    <x v="12"/>
    <m/>
    <m/>
    <m/>
  </r>
  <r>
    <x v="299"/>
    <x v="5960"/>
    <n v="1248"/>
    <s v="PeachPunch"/>
    <n v="3.56"/>
    <n v="121.014"/>
    <x v="5833"/>
    <m/>
    <m/>
    <m/>
    <m/>
    <x v="12"/>
    <m/>
    <m/>
    <m/>
  </r>
  <r>
    <x v="202"/>
    <x v="5961"/>
    <n v="638"/>
    <s v="TropicalTwist"/>
    <n v="5.94"/>
    <n v="121.014"/>
    <x v="5834"/>
    <m/>
    <m/>
    <m/>
    <m/>
    <x v="12"/>
    <m/>
    <m/>
    <m/>
  </r>
  <r>
    <x v="346"/>
    <x v="5962"/>
    <n v="190"/>
    <s v="MintCooler"/>
    <n v="5.94"/>
    <n v="121.014"/>
    <x v="5834"/>
    <m/>
    <m/>
    <m/>
    <m/>
    <x v="12"/>
    <m/>
    <m/>
    <m/>
  </r>
  <r>
    <x v="3"/>
    <x v="5963"/>
    <n v="2248"/>
    <s v="CitrusSplash"/>
    <n v="8.6720000000000006"/>
    <n v="121.014"/>
    <x v="5835"/>
    <m/>
    <m/>
    <m/>
    <m/>
    <x v="12"/>
    <m/>
    <m/>
    <m/>
  </r>
  <r>
    <x v="331"/>
    <x v="5964"/>
    <n v="223"/>
    <s v="CitrusSplash"/>
    <n v="14.292"/>
    <n v="121.014"/>
    <x v="5836"/>
    <m/>
    <m/>
    <m/>
    <m/>
    <x v="12"/>
    <m/>
    <m/>
    <m/>
  </r>
  <r>
    <x v="175"/>
    <x v="5965"/>
    <n v="1426"/>
    <s v="CitrusSplash"/>
    <n v="16.032"/>
    <n v="121.014"/>
    <x v="5837"/>
    <m/>
    <m/>
    <m/>
    <m/>
    <x v="12"/>
    <m/>
    <m/>
    <m/>
  </r>
  <r>
    <x v="181"/>
    <x v="5966"/>
    <n v="1558"/>
    <s v="TropicalTwist"/>
    <n v="32.915999999999997"/>
    <n v="121.014"/>
    <x v="5838"/>
    <m/>
    <m/>
    <m/>
    <m/>
    <x v="12"/>
    <m/>
    <m/>
    <m/>
  </r>
  <r>
    <x v="44"/>
    <x v="5967"/>
    <n v="201"/>
    <s v="FizzBerry"/>
    <n v="36.771999999999998"/>
    <n v="121.014"/>
    <x v="5839"/>
    <m/>
    <m/>
    <m/>
    <m/>
    <x v="12"/>
    <m/>
    <m/>
    <m/>
  </r>
  <r>
    <x v="343"/>
    <x v="5968"/>
    <n v="1721"/>
    <s v="CitrusSplash"/>
    <n v="40.783999999999999"/>
    <n v="121.014"/>
    <x v="5840"/>
    <m/>
    <m/>
    <m/>
    <m/>
    <x v="12"/>
    <m/>
    <m/>
    <m/>
  </r>
  <r>
    <x v="208"/>
    <x v="5969"/>
    <n v="1385"/>
    <s v="PeachPunch"/>
    <n v="41.268000000000001"/>
    <n v="121.014"/>
    <x v="5841"/>
    <m/>
    <m/>
    <m/>
    <m/>
    <x v="12"/>
    <m/>
    <m/>
    <m/>
  </r>
  <r>
    <x v="77"/>
    <x v="5970"/>
    <n v="2002"/>
    <s v="MangoBliss"/>
    <n v="44.155999999999999"/>
    <n v="121.014"/>
    <x v="5842"/>
    <m/>
    <m/>
    <m/>
    <m/>
    <x v="12"/>
    <m/>
    <m/>
    <m/>
  </r>
  <r>
    <x v="299"/>
    <x v="5971"/>
    <n v="1507"/>
    <s v="ChocoDelight"/>
    <n v="55.396000000000001"/>
    <n v="121.014"/>
    <x v="5843"/>
    <m/>
    <m/>
    <m/>
    <m/>
    <x v="12"/>
    <m/>
    <m/>
    <m/>
  </r>
  <r>
    <x v="59"/>
    <x v="5972"/>
    <n v="1155"/>
    <s v="TropicalTwist"/>
    <n v="64.316000000000003"/>
    <n v="121.014"/>
    <x v="5844"/>
    <m/>
    <m/>
    <m/>
    <m/>
    <x v="12"/>
    <m/>
    <m/>
    <m/>
  </r>
  <r>
    <x v="324"/>
    <x v="5973"/>
    <n v="2544"/>
    <s v="PeachPunch"/>
    <n v="117.7"/>
    <n v="121.014"/>
    <x v="5845"/>
    <m/>
    <m/>
    <m/>
    <m/>
    <x v="12"/>
    <m/>
    <m/>
    <m/>
  </r>
  <r>
    <x v="360"/>
    <x v="5974"/>
    <n v="83"/>
    <s v="GingerFizz"/>
    <n v="120.94799999999999"/>
    <n v="121.014"/>
    <x v="5846"/>
    <m/>
    <m/>
    <m/>
    <m/>
    <x v="12"/>
    <m/>
    <m/>
    <m/>
  </r>
  <r>
    <x v="320"/>
    <x v="5975"/>
    <n v="1231"/>
    <s v="FizzBerry"/>
    <n v="133.804"/>
    <n v="121.014"/>
    <x v="5847"/>
    <m/>
    <m/>
    <m/>
    <m/>
    <x v="12"/>
    <m/>
    <m/>
    <m/>
  </r>
  <r>
    <x v="228"/>
    <x v="5976"/>
    <n v="792"/>
    <s v="PeachPunch"/>
    <n v="161.536"/>
    <n v="121.014"/>
    <x v="5848"/>
    <m/>
    <m/>
    <m/>
    <m/>
    <x v="12"/>
    <m/>
    <m/>
    <m/>
  </r>
  <r>
    <x v="105"/>
    <x v="5977"/>
    <n v="452"/>
    <s v="MangoBliss"/>
    <n v="162.66"/>
    <n v="121.014"/>
    <x v="5849"/>
    <m/>
    <m/>
    <m/>
    <m/>
    <x v="12"/>
    <m/>
    <m/>
    <m/>
  </r>
  <r>
    <x v="98"/>
    <x v="5978"/>
    <n v="1546"/>
    <s v="BerryBlast"/>
    <n v="22.84"/>
    <n v="121.19328"/>
    <x v="5850"/>
    <m/>
    <m/>
    <m/>
    <m/>
    <x v="12"/>
    <m/>
    <m/>
    <m/>
  </r>
  <r>
    <x v="337"/>
    <x v="5979"/>
    <n v="334"/>
    <s v="BerryBlast"/>
    <n v="25.748000000000001"/>
    <n v="121.19328"/>
    <x v="5851"/>
    <m/>
    <m/>
    <m/>
    <m/>
    <x v="12"/>
    <m/>
    <m/>
    <m/>
  </r>
  <r>
    <x v="138"/>
    <x v="5980"/>
    <n v="2445"/>
    <s v="FizzBerry"/>
    <n v="289.43040000000002"/>
    <n v="121.2016"/>
    <x v="5852"/>
    <m/>
    <m/>
    <m/>
    <m/>
    <x v="12"/>
    <m/>
    <m/>
    <m/>
  </r>
  <r>
    <x v="269"/>
    <x v="5981"/>
    <n v="2458"/>
    <s v="CitrusSplash"/>
    <n v="59.475200000000001"/>
    <n v="121.4044"/>
    <x v="5853"/>
    <m/>
    <m/>
    <m/>
    <m/>
    <x v="12"/>
    <m/>
    <m/>
    <m/>
  </r>
  <r>
    <x v="258"/>
    <x v="5982"/>
    <n v="1797"/>
    <s v="GingerFizz"/>
    <n v="1.3440000000000001"/>
    <n v="121.4622"/>
    <x v="5854"/>
    <m/>
    <m/>
    <m/>
    <m/>
    <x v="12"/>
    <m/>
    <m/>
    <m/>
  </r>
  <r>
    <x v="290"/>
    <x v="5983"/>
    <n v="2537"/>
    <s v="LemonZest"/>
    <n v="10.548"/>
    <n v="121.4622"/>
    <x v="5855"/>
    <m/>
    <m/>
    <m/>
    <m/>
    <x v="12"/>
    <m/>
    <m/>
    <m/>
  </r>
  <r>
    <x v="145"/>
    <x v="5984"/>
    <n v="2356"/>
    <s v="LemonZest"/>
    <n v="29.004000000000001"/>
    <n v="121.4622"/>
    <x v="5856"/>
    <m/>
    <m/>
    <m/>
    <m/>
    <x v="12"/>
    <m/>
    <m/>
    <m/>
  </r>
  <r>
    <x v="61"/>
    <x v="5985"/>
    <n v="1749"/>
    <s v="CitrusSplash"/>
    <n v="35.064"/>
    <n v="121.4622"/>
    <x v="5857"/>
    <m/>
    <m/>
    <m/>
    <m/>
    <x v="12"/>
    <m/>
    <m/>
    <m/>
  </r>
  <r>
    <x v="348"/>
    <x v="5986"/>
    <n v="2409"/>
    <s v="FizzBerry"/>
    <n v="37.996000000000002"/>
    <n v="121.4622"/>
    <x v="5858"/>
    <m/>
    <m/>
    <m/>
    <m/>
    <x v="12"/>
    <m/>
    <m/>
    <m/>
  </r>
  <r>
    <x v="307"/>
    <x v="5987"/>
    <n v="161"/>
    <s v="ChocoDelight"/>
    <n v="50.8"/>
    <n v="121.4622"/>
    <x v="5859"/>
    <m/>
    <m/>
    <m/>
    <m/>
    <x v="12"/>
    <m/>
    <m/>
    <m/>
  </r>
  <r>
    <x v="330"/>
    <x v="5988"/>
    <n v="1477"/>
    <s v="FizzBerry"/>
    <n v="54.856000000000002"/>
    <n v="121.4622"/>
    <x v="5860"/>
    <m/>
    <m/>
    <m/>
    <m/>
    <x v="12"/>
    <m/>
    <m/>
    <m/>
  </r>
  <r>
    <x v="15"/>
    <x v="5989"/>
    <n v="2570"/>
    <s v="MintCooler"/>
    <n v="57.103999999999999"/>
    <n v="121.4622"/>
    <x v="5861"/>
    <m/>
    <m/>
    <m/>
    <m/>
    <x v="12"/>
    <m/>
    <m/>
    <m/>
  </r>
  <r>
    <x v="282"/>
    <x v="5990"/>
    <n v="1259"/>
    <s v="PeachPunch"/>
    <n v="61.6"/>
    <n v="121.4622"/>
    <x v="5862"/>
    <m/>
    <m/>
    <m/>
    <m/>
    <x v="12"/>
    <m/>
    <m/>
    <m/>
  </r>
  <r>
    <x v="295"/>
    <x v="5991"/>
    <n v="920"/>
    <s v="ChocoDelight"/>
    <n v="70.591999999999999"/>
    <n v="121.4622"/>
    <x v="5863"/>
    <m/>
    <m/>
    <m/>
    <m/>
    <x v="12"/>
    <m/>
    <m/>
    <m/>
  </r>
  <r>
    <x v="195"/>
    <x v="5992"/>
    <n v="1423"/>
    <s v="TropicalTwist"/>
    <n v="110.372"/>
    <n v="121.4622"/>
    <x v="5864"/>
    <m/>
    <m/>
    <m/>
    <m/>
    <x v="12"/>
    <m/>
    <m/>
    <m/>
  </r>
  <r>
    <x v="305"/>
    <x v="5993"/>
    <n v="2398"/>
    <s v="FizzBerry"/>
    <n v="129.47999999999999"/>
    <n v="121.4622"/>
    <x v="5865"/>
    <m/>
    <m/>
    <m/>
    <m/>
    <x v="12"/>
    <m/>
    <m/>
    <m/>
  </r>
  <r>
    <x v="53"/>
    <x v="5994"/>
    <n v="2282"/>
    <s v="MintCooler"/>
    <n v="139.316"/>
    <n v="121.4622"/>
    <x v="5866"/>
    <m/>
    <m/>
    <m/>
    <m/>
    <x v="12"/>
    <m/>
    <m/>
    <m/>
  </r>
  <r>
    <x v="121"/>
    <x v="5995"/>
    <n v="65"/>
    <s v="TropicalTwist"/>
    <n v="53.753599999999999"/>
    <n v="121.74760000000001"/>
    <x v="5867"/>
    <m/>
    <m/>
    <m/>
    <m/>
    <x v="12"/>
    <m/>
    <m/>
    <m/>
  </r>
  <r>
    <x v="161"/>
    <x v="5996"/>
    <n v="652"/>
    <s v="MintCooler"/>
    <n v="4.1319999999999997"/>
    <n v="121.9104"/>
    <x v="5868"/>
    <m/>
    <m/>
    <m/>
    <m/>
    <x v="12"/>
    <m/>
    <m/>
    <m/>
  </r>
  <r>
    <x v="213"/>
    <x v="5997"/>
    <n v="2146"/>
    <s v="FizzBerry"/>
    <n v="4.8600000000000003"/>
    <n v="121.9104"/>
    <x v="5869"/>
    <m/>
    <m/>
    <m/>
    <m/>
    <x v="12"/>
    <m/>
    <m/>
    <m/>
  </r>
  <r>
    <x v="15"/>
    <x v="5998"/>
    <n v="2064"/>
    <s v="MintCooler"/>
    <n v="6.38"/>
    <n v="121.9104"/>
    <x v="5870"/>
    <m/>
    <m/>
    <m/>
    <m/>
    <x v="12"/>
    <m/>
    <m/>
    <m/>
  </r>
  <r>
    <x v="300"/>
    <x v="5999"/>
    <n v="1887"/>
    <s v="ChocoDelight"/>
    <n v="7.5039999999999996"/>
    <n v="121.9104"/>
    <x v="5871"/>
    <m/>
    <m/>
    <m/>
    <m/>
    <x v="12"/>
    <m/>
    <m/>
    <m/>
  </r>
  <r>
    <x v="285"/>
    <x v="6000"/>
    <n v="864"/>
    <s v="PeachPunch"/>
    <n v="18.744"/>
    <n v="121.9104"/>
    <x v="5872"/>
    <m/>
    <m/>
    <m/>
    <m/>
    <x v="12"/>
    <m/>
    <m/>
    <m/>
  </r>
  <r>
    <x v="247"/>
    <x v="6001"/>
    <n v="2296"/>
    <s v="FizzBerry"/>
    <n v="22.116"/>
    <n v="121.9104"/>
    <x v="5873"/>
    <m/>
    <m/>
    <m/>
    <m/>
    <x v="12"/>
    <m/>
    <m/>
    <m/>
  </r>
  <r>
    <x v="220"/>
    <x v="6002"/>
    <n v="935"/>
    <s v="MintCooler"/>
    <n v="24.308"/>
    <n v="121.9104"/>
    <x v="5874"/>
    <m/>
    <m/>
    <m/>
    <m/>
    <x v="12"/>
    <m/>
    <m/>
    <m/>
  </r>
  <r>
    <x v="311"/>
    <x v="6003"/>
    <n v="856"/>
    <s v="MangoBliss"/>
    <n v="28.463999999999999"/>
    <n v="121.9104"/>
    <x v="5875"/>
    <m/>
    <m/>
    <m/>
    <m/>
    <x v="12"/>
    <m/>
    <m/>
    <m/>
  </r>
  <r>
    <x v="352"/>
    <x v="6004"/>
    <n v="2705"/>
    <s v="GingerFizz"/>
    <n v="35.372"/>
    <n v="121.9104"/>
    <x v="5876"/>
    <m/>
    <m/>
    <m/>
    <m/>
    <x v="12"/>
    <m/>
    <m/>
    <m/>
  </r>
  <r>
    <x v="183"/>
    <x v="6005"/>
    <n v="418"/>
    <s v="MangoBliss"/>
    <n v="39.515999999999998"/>
    <n v="121.9104"/>
    <x v="5877"/>
    <m/>
    <m/>
    <m/>
    <m/>
    <x v="12"/>
    <m/>
    <m/>
    <m/>
  </r>
  <r>
    <x v="345"/>
    <x v="6006"/>
    <n v="1184"/>
    <s v="FizzBerry"/>
    <n v="42.347999999999999"/>
    <n v="121.9104"/>
    <x v="5878"/>
    <m/>
    <m/>
    <m/>
    <m/>
    <x v="12"/>
    <m/>
    <m/>
    <m/>
  </r>
  <r>
    <x v="146"/>
    <x v="6007"/>
    <n v="2327"/>
    <s v="MangoBliss"/>
    <n v="47.631999999999998"/>
    <n v="121.9104"/>
    <x v="5879"/>
    <m/>
    <m/>
    <m/>
    <m/>
    <x v="12"/>
    <m/>
    <m/>
    <m/>
  </r>
  <r>
    <x v="282"/>
    <x v="6008"/>
    <n v="1563"/>
    <s v="LemonZest"/>
    <n v="50.944000000000003"/>
    <n v="121.9104"/>
    <x v="5880"/>
    <m/>
    <m/>
    <m/>
    <m/>
    <x v="12"/>
    <m/>
    <m/>
    <m/>
  </r>
  <r>
    <x v="211"/>
    <x v="6009"/>
    <n v="1872"/>
    <s v="LemonZest"/>
    <n v="64.296000000000006"/>
    <n v="121.9104"/>
    <x v="5881"/>
    <m/>
    <m/>
    <m/>
    <m/>
    <x v="12"/>
    <m/>
    <m/>
    <m/>
  </r>
  <r>
    <x v="133"/>
    <x v="6010"/>
    <n v="1222"/>
    <s v="MangoBliss"/>
    <n v="64.432000000000002"/>
    <n v="121.9104"/>
    <x v="5882"/>
    <m/>
    <m/>
    <m/>
    <m/>
    <x v="12"/>
    <m/>
    <m/>
    <m/>
  </r>
  <r>
    <x v="41"/>
    <x v="6011"/>
    <n v="579"/>
    <s v="MangoBliss"/>
    <n v="68.927999999999997"/>
    <n v="121.9104"/>
    <x v="5883"/>
    <m/>
    <m/>
    <m/>
    <m/>
    <x v="12"/>
    <m/>
    <m/>
    <m/>
  </r>
  <r>
    <x v="57"/>
    <x v="6012"/>
    <n v="115"/>
    <s v="MangoBliss"/>
    <n v="74.944000000000003"/>
    <n v="121.9104"/>
    <x v="5884"/>
    <m/>
    <m/>
    <m/>
    <m/>
    <x v="12"/>
    <m/>
    <m/>
    <m/>
  </r>
  <r>
    <x v="75"/>
    <x v="6013"/>
    <n v="1773"/>
    <s v="LemonZest"/>
    <n v="92.927999999999997"/>
    <n v="121.9104"/>
    <x v="5885"/>
    <m/>
    <m/>
    <m/>
    <m/>
    <x v="12"/>
    <m/>
    <m/>
    <m/>
  </r>
  <r>
    <x v="210"/>
    <x v="6014"/>
    <n v="2396"/>
    <s v="PeachPunch"/>
    <n v="98.548000000000002"/>
    <n v="121.9104"/>
    <x v="5886"/>
    <m/>
    <m/>
    <m/>
    <m/>
    <x v="12"/>
    <m/>
    <m/>
    <m/>
  </r>
  <r>
    <x v="155"/>
    <x v="6015"/>
    <n v="539"/>
    <s v="TropicalTwist"/>
    <n v="111.56"/>
    <n v="121.9104"/>
    <x v="5887"/>
    <m/>
    <m/>
    <m/>
    <m/>
    <x v="12"/>
    <m/>
    <m/>
    <m/>
  </r>
  <r>
    <x v="116"/>
    <x v="6016"/>
    <n v="582"/>
    <s v="PeachPunch"/>
    <n v="118.78"/>
    <n v="121.9104"/>
    <x v="5888"/>
    <m/>
    <m/>
    <m/>
    <m/>
    <x v="12"/>
    <m/>
    <m/>
    <m/>
  </r>
  <r>
    <x v="342"/>
    <x v="6017"/>
    <n v="1735"/>
    <s v="TropicalTwist"/>
    <n v="152.5"/>
    <n v="121.9104"/>
    <x v="5889"/>
    <m/>
    <m/>
    <m/>
    <m/>
    <x v="12"/>
    <m/>
    <m/>
    <m/>
  </r>
  <r>
    <x v="335"/>
    <x v="6018"/>
    <n v="2850"/>
    <s v="ChocoDelight"/>
    <n v="156.99600000000001"/>
    <n v="121.9104"/>
    <x v="5890"/>
    <m/>
    <m/>
    <m/>
    <m/>
    <x v="12"/>
    <m/>
    <m/>
    <m/>
  </r>
  <r>
    <x v="51"/>
    <x v="6019"/>
    <n v="2323"/>
    <s v="ChocoDelight"/>
    <n v="159.684"/>
    <n v="121.9104"/>
    <x v="5891"/>
    <m/>
    <m/>
    <m/>
    <m/>
    <x v="12"/>
    <m/>
    <m/>
    <m/>
  </r>
  <r>
    <x v="165"/>
    <x v="6020"/>
    <n v="1106"/>
    <s v="BerryBlast"/>
    <n v="71.176000000000002"/>
    <n v="121.9104"/>
    <x v="5892"/>
    <m/>
    <m/>
    <m/>
    <m/>
    <x v="12"/>
    <m/>
    <m/>
    <m/>
  </r>
  <r>
    <x v="340"/>
    <x v="6021"/>
    <n v="1782"/>
    <s v="BerryBlast"/>
    <n v="130.21600000000001"/>
    <n v="121.9104"/>
    <x v="5893"/>
    <m/>
    <m/>
    <m/>
    <m/>
    <x v="12"/>
    <m/>
    <m/>
    <m/>
  </r>
  <r>
    <x v="352"/>
    <x v="6022"/>
    <n v="251"/>
    <s v="GingerFizz"/>
    <n v="156.136"/>
    <n v="121.9104"/>
    <x v="5894"/>
    <m/>
    <m/>
    <m/>
    <m/>
    <x v="12"/>
    <m/>
    <m/>
    <m/>
  </r>
  <r>
    <x v="207"/>
    <x v="6023"/>
    <n v="555"/>
    <s v="FizzBerry"/>
    <n v="57.772799999999997"/>
    <n v="122.018"/>
    <x v="5895"/>
    <m/>
    <m/>
    <m/>
    <m/>
    <x v="12"/>
    <m/>
    <m/>
    <m/>
  </r>
  <r>
    <x v="243"/>
    <x v="6024"/>
    <n v="1287"/>
    <s v="LemonZest"/>
    <n v="324.12288000000001"/>
    <n v="122.21248"/>
    <x v="5896"/>
    <m/>
    <m/>
    <m/>
    <m/>
    <x v="12"/>
    <m/>
    <m/>
    <m/>
  </r>
  <r>
    <x v="250"/>
    <x v="6025"/>
    <n v="1279"/>
    <s v="BerryBlast"/>
    <n v="409.16352000000001"/>
    <n v="122.34976"/>
    <x v="5897"/>
    <m/>
    <m/>
    <m/>
    <m/>
    <x v="12"/>
    <m/>
    <m/>
    <m/>
  </r>
  <r>
    <x v="272"/>
    <x v="6026"/>
    <n v="2161"/>
    <s v="CitrusSplash"/>
    <n v="1.3"/>
    <n v="122.3586"/>
    <x v="5898"/>
    <m/>
    <m/>
    <m/>
    <m/>
    <x v="12"/>
    <m/>
    <m/>
    <m/>
  </r>
  <r>
    <x v="196"/>
    <x v="6027"/>
    <n v="1192"/>
    <s v="PeachPunch"/>
    <n v="2.4239999999999999"/>
    <n v="122.3586"/>
    <x v="5899"/>
    <m/>
    <m/>
    <m/>
    <m/>
    <x v="12"/>
    <m/>
    <m/>
    <m/>
  </r>
  <r>
    <x v="311"/>
    <x v="6028"/>
    <n v="691"/>
    <s v="ChocoDelight"/>
    <n v="4.32"/>
    <n v="122.3586"/>
    <x v="5900"/>
    <m/>
    <m/>
    <m/>
    <m/>
    <x v="12"/>
    <m/>
    <m/>
    <m/>
  </r>
  <r>
    <x v="334"/>
    <x v="6029"/>
    <n v="1956"/>
    <s v="GingerFizz"/>
    <n v="8.0440000000000005"/>
    <n v="122.3586"/>
    <x v="5901"/>
    <m/>
    <m/>
    <m/>
    <m/>
    <x v="12"/>
    <m/>
    <m/>
    <m/>
  </r>
  <r>
    <x v="158"/>
    <x v="6030"/>
    <n v="1205"/>
    <s v="GingerFizz"/>
    <n v="8.2720000000000002"/>
    <n v="122.3586"/>
    <x v="5902"/>
    <m/>
    <m/>
    <m/>
    <m/>
    <x v="12"/>
    <m/>
    <m/>
    <m/>
  </r>
  <r>
    <x v="97"/>
    <x v="6031"/>
    <n v="2631"/>
    <s v="MintCooler"/>
    <n v="13.311999999999999"/>
    <n v="122.3586"/>
    <x v="5903"/>
    <m/>
    <m/>
    <m/>
    <m/>
    <x v="12"/>
    <m/>
    <m/>
    <m/>
  </r>
  <r>
    <x v="126"/>
    <x v="6032"/>
    <n v="2523"/>
    <s v="FizzBerry"/>
    <n v="13.7"/>
    <n v="122.3586"/>
    <x v="5904"/>
    <m/>
    <m/>
    <m/>
    <m/>
    <x v="12"/>
    <m/>
    <m/>
    <m/>
  </r>
  <r>
    <x v="216"/>
    <x v="6033"/>
    <n v="2753"/>
    <s v="TropicalTwist"/>
    <n v="21.532"/>
    <n v="122.3586"/>
    <x v="5905"/>
    <m/>
    <m/>
    <m/>
    <m/>
    <x v="12"/>
    <m/>
    <m/>
    <m/>
  </r>
  <r>
    <x v="60"/>
    <x v="6034"/>
    <n v="47"/>
    <s v="MintCooler"/>
    <n v="22.303999999999998"/>
    <n v="122.3586"/>
    <x v="5906"/>
    <m/>
    <m/>
    <m/>
    <m/>
    <x v="12"/>
    <m/>
    <m/>
    <m/>
  </r>
  <r>
    <x v="334"/>
    <x v="6035"/>
    <n v="2559"/>
    <s v="GingerFizz"/>
    <n v="22.655999999999999"/>
    <n v="122.3586"/>
    <x v="5907"/>
    <m/>
    <m/>
    <m/>
    <m/>
    <x v="12"/>
    <m/>
    <m/>
    <m/>
  </r>
  <r>
    <x v="350"/>
    <x v="6036"/>
    <n v="2729"/>
    <s v="TropicalTwist"/>
    <n v="26.8"/>
    <n v="122.3586"/>
    <x v="5908"/>
    <m/>
    <m/>
    <m/>
    <m/>
    <x v="12"/>
    <m/>
    <m/>
    <m/>
  </r>
  <r>
    <x v="356"/>
    <x v="6037"/>
    <n v="1993"/>
    <s v="LemonZest"/>
    <n v="33.896000000000001"/>
    <n v="122.3586"/>
    <x v="5909"/>
    <m/>
    <m/>
    <m/>
    <m/>
    <x v="12"/>
    <m/>
    <m/>
    <m/>
  </r>
  <r>
    <x v="154"/>
    <x v="6038"/>
    <n v="1918"/>
    <s v="MangoBliss"/>
    <n v="49.28"/>
    <n v="122.3586"/>
    <x v="5910"/>
    <m/>
    <m/>
    <m/>
    <m/>
    <x v="12"/>
    <m/>
    <m/>
    <m/>
  </r>
  <r>
    <x v="5"/>
    <x v="6039"/>
    <n v="2252"/>
    <s v="ChocoDelight"/>
    <n v="57.5"/>
    <n v="122.3586"/>
    <x v="5911"/>
    <m/>
    <m/>
    <m/>
    <m/>
    <x v="12"/>
    <m/>
    <m/>
    <m/>
  </r>
  <r>
    <x v="161"/>
    <x v="6040"/>
    <n v="2467"/>
    <s v="MintCooler"/>
    <n v="60.52"/>
    <n v="122.3586"/>
    <x v="5912"/>
    <m/>
    <m/>
    <m/>
    <m/>
    <x v="12"/>
    <m/>
    <m/>
    <m/>
  </r>
  <r>
    <x v="148"/>
    <x v="6041"/>
    <n v="348"/>
    <s v="TropicalTwist"/>
    <n v="61.643999999999998"/>
    <n v="122.3586"/>
    <x v="5913"/>
    <m/>
    <m/>
    <m/>
    <m/>
    <x v="12"/>
    <m/>
    <m/>
    <m/>
  </r>
  <r>
    <x v="120"/>
    <x v="6042"/>
    <n v="481"/>
    <s v="FizzBerry"/>
    <n v="67.536000000000001"/>
    <n v="122.3586"/>
    <x v="5914"/>
    <m/>
    <m/>
    <m/>
    <m/>
    <x v="12"/>
    <m/>
    <m/>
    <m/>
  </r>
  <r>
    <x v="34"/>
    <x v="6043"/>
    <n v="1336"/>
    <s v="ChocoDelight"/>
    <n v="71.364000000000004"/>
    <n v="122.3586"/>
    <x v="5915"/>
    <m/>
    <m/>
    <m/>
    <m/>
    <x v="12"/>
    <m/>
    <m/>
    <m/>
  </r>
  <r>
    <x v="202"/>
    <x v="6044"/>
    <n v="2213"/>
    <s v="FizzBerry"/>
    <n v="74.36"/>
    <n v="122.3586"/>
    <x v="5916"/>
    <m/>
    <m/>
    <m/>
    <m/>
    <x v="12"/>
    <m/>
    <m/>
    <m/>
  </r>
  <r>
    <x v="203"/>
    <x v="6045"/>
    <n v="378"/>
    <s v="TropicalTwist"/>
    <n v="74.36"/>
    <n v="122.3586"/>
    <x v="5916"/>
    <m/>
    <m/>
    <m/>
    <m/>
    <x v="12"/>
    <m/>
    <m/>
    <m/>
  </r>
  <r>
    <x v="65"/>
    <x v="6046"/>
    <n v="66"/>
    <s v="PeachPunch"/>
    <n v="90.052000000000007"/>
    <n v="122.3586"/>
    <x v="5917"/>
    <m/>
    <m/>
    <m/>
    <m/>
    <x v="12"/>
    <m/>
    <m/>
    <m/>
  </r>
  <r>
    <x v="64"/>
    <x v="6047"/>
    <n v="2123"/>
    <s v="LemonZest"/>
    <n v="92.343999999999994"/>
    <n v="122.3586"/>
    <x v="5918"/>
    <m/>
    <m/>
    <m/>
    <m/>
    <x v="12"/>
    <m/>
    <m/>
    <m/>
  </r>
  <r>
    <x v="70"/>
    <x v="6048"/>
    <n v="1970"/>
    <s v="LemonZest"/>
    <n v="97.963999999999999"/>
    <n v="122.3586"/>
    <x v="5919"/>
    <m/>
    <m/>
    <m/>
    <m/>
    <x v="12"/>
    <m/>
    <m/>
    <m/>
  </r>
  <r>
    <x v="136"/>
    <x v="6049"/>
    <n v="2597"/>
    <s v="PeachPunch"/>
    <n v="105.83199999999999"/>
    <n v="122.3586"/>
    <x v="5920"/>
    <m/>
    <m/>
    <m/>
    <m/>
    <x v="12"/>
    <m/>
    <m/>
    <m/>
  </r>
  <r>
    <x v="346"/>
    <x v="6050"/>
    <n v="2302"/>
    <s v="CitrusSplash"/>
    <n v="118.196"/>
    <n v="122.3586"/>
    <x v="5921"/>
    <m/>
    <m/>
    <m/>
    <m/>
    <x v="12"/>
    <m/>
    <m/>
    <m/>
  </r>
  <r>
    <x v="212"/>
    <x v="6051"/>
    <n v="241"/>
    <s v="PeachPunch"/>
    <n v="119.32"/>
    <n v="122.3586"/>
    <x v="5922"/>
    <m/>
    <m/>
    <m/>
    <m/>
    <x v="12"/>
    <m/>
    <m/>
    <m/>
  </r>
  <r>
    <x v="337"/>
    <x v="6052"/>
    <n v="1256"/>
    <s v="ChocoDelight"/>
    <n v="149.66800000000001"/>
    <n v="122.3586"/>
    <x v="5923"/>
    <m/>
    <m/>
    <m/>
    <m/>
    <x v="12"/>
    <m/>
    <m/>
    <m/>
  </r>
  <r>
    <x v="309"/>
    <x v="6053"/>
    <n v="2568"/>
    <s v="LemonZest"/>
    <n v="160.90799999999999"/>
    <n v="122.3586"/>
    <x v="5924"/>
    <m/>
    <m/>
    <m/>
    <m/>
    <x v="12"/>
    <m/>
    <m/>
    <m/>
  </r>
  <r>
    <x v="20"/>
    <x v="6054"/>
    <n v="64"/>
    <s v="GingerFizz"/>
    <n v="162.03200000000001"/>
    <n v="122.3586"/>
    <x v="5925"/>
    <m/>
    <m/>
    <m/>
    <m/>
    <x v="12"/>
    <m/>
    <m/>
    <m/>
  </r>
  <r>
    <x v="256"/>
    <x v="6055"/>
    <n v="2221"/>
    <s v="FizzBerry"/>
    <n v="164.28"/>
    <n v="122.3586"/>
    <x v="5926"/>
    <m/>
    <m/>
    <m/>
    <m/>
    <x v="12"/>
    <m/>
    <m/>
    <m/>
  </r>
  <r>
    <x v="321"/>
    <x v="6056"/>
    <n v="2607"/>
    <s v="FizzBerry"/>
    <n v="131.09119999999999"/>
    <n v="122.41840000000001"/>
    <x v="5927"/>
    <m/>
    <m/>
    <m/>
    <m/>
    <x v="12"/>
    <m/>
    <m/>
    <m/>
  </r>
  <r>
    <x v="307"/>
    <x v="6057"/>
    <n v="2598"/>
    <s v="BerryBlast"/>
    <n v="52.555999999999997"/>
    <n v="122.62752"/>
    <x v="5928"/>
    <m/>
    <m/>
    <m/>
    <m/>
    <x v="12"/>
    <m/>
    <m/>
    <m/>
  </r>
  <r>
    <x v="287"/>
    <x v="6058"/>
    <n v="824"/>
    <s v="BerryBlast"/>
    <n v="166.852"/>
    <n v="122.62752"/>
    <x v="5929"/>
    <m/>
    <m/>
    <m/>
    <m/>
    <x v="12"/>
    <m/>
    <m/>
    <m/>
  </r>
  <r>
    <x v="162"/>
    <x v="6059"/>
    <n v="1623"/>
    <s v="GingerFizz"/>
    <n v="31.536000000000001"/>
    <n v="122.6628"/>
    <x v="5930"/>
    <m/>
    <m/>
    <m/>
    <m/>
    <x v="12"/>
    <m/>
    <m/>
    <m/>
  </r>
  <r>
    <x v="268"/>
    <x v="6060"/>
    <n v="2708"/>
    <s v="TropicalTwist"/>
    <n v="223.3792"/>
    <n v="122.73560000000001"/>
    <x v="5931"/>
    <m/>
    <m/>
    <m/>
    <m/>
    <x v="12"/>
    <m/>
    <m/>
    <m/>
  </r>
  <r>
    <x v="16"/>
    <x v="6061"/>
    <n v="1153"/>
    <s v="BerryBlast"/>
    <n v="450.29529600000001"/>
    <n v="122.77408"/>
    <x v="5932"/>
    <m/>
    <m/>
    <m/>
    <m/>
    <x v="12"/>
    <m/>
    <m/>
    <m/>
  </r>
  <r>
    <x v="264"/>
    <x v="6062"/>
    <n v="1961"/>
    <s v="TropicalTwist"/>
    <n v="16.143999999999998"/>
    <n v="122.8068"/>
    <x v="5933"/>
    <m/>
    <m/>
    <m/>
    <m/>
    <x v="12"/>
    <m/>
    <m/>
    <m/>
  </r>
  <r>
    <x v="342"/>
    <x v="6063"/>
    <n v="2222"/>
    <s v="LemonZest"/>
    <n v="19.515999999999998"/>
    <n v="122.8068"/>
    <x v="5934"/>
    <m/>
    <m/>
    <m/>
    <m/>
    <x v="12"/>
    <m/>
    <m/>
    <m/>
  </r>
  <r>
    <x v="133"/>
    <x v="6064"/>
    <n v="459"/>
    <s v="ChocoDelight"/>
    <n v="26.26"/>
    <n v="122.8068"/>
    <x v="5935"/>
    <m/>
    <m/>
    <m/>
    <m/>
    <x v="12"/>
    <m/>
    <m/>
    <m/>
  </r>
  <r>
    <x v="339"/>
    <x v="6065"/>
    <n v="1843"/>
    <s v="MintCooler"/>
    <n v="35.56"/>
    <n v="122.8068"/>
    <x v="5936"/>
    <m/>
    <m/>
    <m/>
    <m/>
    <x v="12"/>
    <m/>
    <m/>
    <m/>
  </r>
  <r>
    <x v="282"/>
    <x v="6066"/>
    <n v="1151"/>
    <s v="MintCooler"/>
    <n v="37.5"/>
    <n v="122.8068"/>
    <x v="5937"/>
    <m/>
    <m/>
    <m/>
    <m/>
    <x v="12"/>
    <m/>
    <m/>
    <m/>
  </r>
  <r>
    <x v="212"/>
    <x v="6067"/>
    <n v="2817"/>
    <s v="LemonZest"/>
    <n v="61.103999999999999"/>
    <n v="122.8068"/>
    <x v="5938"/>
    <m/>
    <m/>
    <m/>
    <m/>
    <x v="12"/>
    <m/>
    <m/>
    <m/>
  </r>
  <r>
    <x v="130"/>
    <x v="6068"/>
    <n v="2513"/>
    <s v="CitrusSplash"/>
    <n v="68.156000000000006"/>
    <n v="122.8068"/>
    <x v="5939"/>
    <m/>
    <m/>
    <m/>
    <m/>
    <x v="12"/>
    <m/>
    <m/>
    <m/>
  </r>
  <r>
    <x v="231"/>
    <x v="6069"/>
    <n v="658"/>
    <s v="CitrusSplash"/>
    <n v="92.671999999999997"/>
    <n v="122.8068"/>
    <x v="5940"/>
    <m/>
    <m/>
    <m/>
    <m/>
    <x v="12"/>
    <m/>
    <m/>
    <m/>
  </r>
  <r>
    <x v="140"/>
    <x v="6070"/>
    <n v="1160"/>
    <s v="CitrusSplash"/>
    <n v="111.992"/>
    <n v="122.8068"/>
    <x v="5941"/>
    <m/>
    <m/>
    <m/>
    <m/>
    <x v="12"/>
    <m/>
    <m/>
    <m/>
  </r>
  <r>
    <x v="89"/>
    <x v="6071"/>
    <n v="1987"/>
    <s v="FizzBerry"/>
    <n v="123.232"/>
    <n v="122.8068"/>
    <x v="5942"/>
    <m/>
    <m/>
    <m/>
    <m/>
    <x v="12"/>
    <m/>
    <m/>
    <m/>
  </r>
  <r>
    <x v="27"/>
    <x v="6072"/>
    <n v="1710"/>
    <s v="CitrusSplash"/>
    <n v="125.48"/>
    <n v="122.8068"/>
    <x v="5943"/>
    <m/>
    <m/>
    <m/>
    <m/>
    <x v="12"/>
    <m/>
    <m/>
    <m/>
  </r>
  <r>
    <x v="285"/>
    <x v="6073"/>
    <n v="2072"/>
    <s v="TropicalTwist"/>
    <n v="145.71199999999999"/>
    <n v="122.8068"/>
    <x v="5944"/>
    <m/>
    <m/>
    <m/>
    <m/>
    <x v="12"/>
    <m/>
    <m/>
    <m/>
  </r>
  <r>
    <x v="52"/>
    <x v="6074"/>
    <n v="552"/>
    <s v="ChocoDelight"/>
    <n v="146.83600000000001"/>
    <n v="122.8068"/>
    <x v="5945"/>
    <m/>
    <m/>
    <m/>
    <m/>
    <x v="12"/>
    <m/>
    <m/>
    <m/>
  </r>
  <r>
    <x v="119"/>
    <x v="6075"/>
    <n v="777"/>
    <s v="FizzBerry"/>
    <n v="168.19200000000001"/>
    <n v="122.8068"/>
    <x v="5946"/>
    <m/>
    <m/>
    <m/>
    <m/>
    <x v="12"/>
    <m/>
    <m/>
    <m/>
  </r>
  <r>
    <x v="117"/>
    <x v="6076"/>
    <n v="2679"/>
    <s v="ChocoDelight"/>
    <n v="237.68960000000001"/>
    <n v="122.80840000000001"/>
    <x v="5947"/>
    <m/>
    <m/>
    <m/>
    <m/>
    <x v="12"/>
    <m/>
    <m/>
    <m/>
  </r>
  <r>
    <x v="302"/>
    <x v="6077"/>
    <n v="978"/>
    <s v="CitrusSplash"/>
    <n v="86.515199999999993"/>
    <n v="123.06319999999999"/>
    <x v="5948"/>
    <m/>
    <m/>
    <m/>
    <m/>
    <x v="12"/>
    <m/>
    <m/>
    <m/>
  </r>
  <r>
    <x v="101"/>
    <x v="6078"/>
    <n v="1037"/>
    <s v="FizzBerry"/>
    <n v="275.7568"/>
    <n v="123.06319999999999"/>
    <x v="5949"/>
    <m/>
    <m/>
    <m/>
    <m/>
    <x v="12"/>
    <m/>
    <m/>
    <m/>
  </r>
  <r>
    <x v="278"/>
    <x v="6079"/>
    <n v="910"/>
    <s v="BerryBlast"/>
    <n v="275.92959999999999"/>
    <n v="123.136"/>
    <x v="5950"/>
    <m/>
    <m/>
    <m/>
    <m/>
    <x v="12"/>
    <m/>
    <m/>
    <m/>
  </r>
  <r>
    <x v="61"/>
    <x v="6080"/>
    <n v="825"/>
    <s v="TropicalTwist"/>
    <n v="6.4560000000000004"/>
    <n v="123.255"/>
    <x v="5951"/>
    <m/>
    <m/>
    <m/>
    <m/>
    <x v="12"/>
    <m/>
    <m/>
    <m/>
  </r>
  <r>
    <x v="177"/>
    <x v="6081"/>
    <n v="2641"/>
    <s v="MangoBliss"/>
    <n v="7.7359999999999998"/>
    <n v="123.255"/>
    <x v="5952"/>
    <m/>
    <m/>
    <m/>
    <m/>
    <x v="12"/>
    <m/>
    <m/>
    <m/>
  </r>
  <r>
    <x v="314"/>
    <x v="6082"/>
    <n v="700"/>
    <s v="MintCooler"/>
    <n v="13.356"/>
    <n v="123.255"/>
    <x v="5953"/>
    <m/>
    <m/>
    <m/>
    <m/>
    <x v="12"/>
    <m/>
    <m/>
    <m/>
  </r>
  <r>
    <x v="279"/>
    <x v="6083"/>
    <n v="2508"/>
    <s v="CitrusSplash"/>
    <n v="15.868"/>
    <n v="123.255"/>
    <x v="5954"/>
    <m/>
    <m/>
    <m/>
    <m/>
    <x v="12"/>
    <m/>
    <m/>
    <m/>
  </r>
  <r>
    <x v="21"/>
    <x v="6084"/>
    <n v="1557"/>
    <s v="MangoBliss"/>
    <n v="18.975999999999999"/>
    <n v="123.255"/>
    <x v="5955"/>
    <m/>
    <m/>
    <m/>
    <m/>
    <x v="12"/>
    <m/>
    <m/>
    <m/>
  </r>
  <r>
    <x v="193"/>
    <x v="6085"/>
    <n v="2282"/>
    <s v="MintCooler"/>
    <n v="20.100000000000001"/>
    <n v="123.255"/>
    <x v="5956"/>
    <m/>
    <m/>
    <m/>
    <m/>
    <x v="12"/>
    <m/>
    <m/>
    <m/>
  </r>
  <r>
    <x v="311"/>
    <x v="6086"/>
    <n v="2310"/>
    <s v="CitrusSplash"/>
    <n v="20.100000000000001"/>
    <n v="123.255"/>
    <x v="5956"/>
    <m/>
    <m/>
    <m/>
    <m/>
    <x v="12"/>
    <m/>
    <m/>
    <m/>
  </r>
  <r>
    <x v="335"/>
    <x v="6087"/>
    <n v="2123"/>
    <s v="CitrusSplash"/>
    <n v="20.7"/>
    <n v="123.255"/>
    <x v="5957"/>
    <m/>
    <m/>
    <m/>
    <m/>
    <x v="12"/>
    <m/>
    <m/>
    <m/>
  </r>
  <r>
    <x v="214"/>
    <x v="6088"/>
    <n v="1548"/>
    <s v="PeachPunch"/>
    <n v="23.736000000000001"/>
    <n v="123.255"/>
    <x v="5958"/>
    <m/>
    <m/>
    <m/>
    <m/>
    <x v="12"/>
    <m/>
    <m/>
    <m/>
  </r>
  <r>
    <x v="19"/>
    <x v="6089"/>
    <n v="2697"/>
    <s v="ChocoDelight"/>
    <n v="31.603999999999999"/>
    <n v="123.255"/>
    <x v="5959"/>
    <m/>
    <m/>
    <m/>
    <m/>
    <x v="12"/>
    <m/>
    <m/>
    <m/>
  </r>
  <r>
    <x v="48"/>
    <x v="6090"/>
    <n v="619"/>
    <s v="GingerFizz"/>
    <n v="44.828000000000003"/>
    <n v="123.255"/>
    <x v="5960"/>
    <m/>
    <m/>
    <m/>
    <m/>
    <x v="12"/>
    <m/>
    <m/>
    <m/>
  </r>
  <r>
    <x v="120"/>
    <x v="6091"/>
    <n v="1901"/>
    <s v="ChocoDelight"/>
    <n v="54.508000000000003"/>
    <n v="123.255"/>
    <x v="5961"/>
    <m/>
    <m/>
    <m/>
    <m/>
    <x v="12"/>
    <m/>
    <m/>
    <m/>
  </r>
  <r>
    <x v="127"/>
    <x v="6092"/>
    <n v="2548"/>
    <s v="PeachPunch"/>
    <n v="67.308000000000007"/>
    <n v="123.255"/>
    <x v="5962"/>
    <m/>
    <m/>
    <m/>
    <m/>
    <x v="12"/>
    <m/>
    <m/>
    <m/>
  </r>
  <r>
    <x v="199"/>
    <x v="6093"/>
    <n v="877"/>
    <s v="PeachPunch"/>
    <n v="68.695999999999998"/>
    <n v="123.255"/>
    <x v="5963"/>
    <m/>
    <m/>
    <m/>
    <m/>
    <x v="12"/>
    <m/>
    <m/>
    <m/>
  </r>
  <r>
    <x v="152"/>
    <x v="6094"/>
    <n v="1170"/>
    <s v="CitrusSplash"/>
    <n v="84.784000000000006"/>
    <n v="123.255"/>
    <x v="5964"/>
    <m/>
    <m/>
    <m/>
    <m/>
    <x v="12"/>
    <m/>
    <m/>
    <m/>
  </r>
  <r>
    <x v="119"/>
    <x v="6095"/>
    <n v="1147"/>
    <s v="GingerFizz"/>
    <n v="86.004000000000005"/>
    <n v="123.255"/>
    <x v="5965"/>
    <m/>
    <m/>
    <m/>
    <m/>
    <x v="12"/>
    <m/>
    <m/>
    <m/>
  </r>
  <r>
    <x v="186"/>
    <x v="6096"/>
    <n v="1796"/>
    <s v="FizzBerry"/>
    <n v="101.19199999999999"/>
    <n v="123.255"/>
    <x v="5966"/>
    <m/>
    <m/>
    <m/>
    <m/>
    <x v="12"/>
    <m/>
    <m/>
    <m/>
  </r>
  <r>
    <x v="305"/>
    <x v="6097"/>
    <n v="1844"/>
    <s v="FizzBerry"/>
    <n v="120.4"/>
    <n v="123.255"/>
    <x v="5967"/>
    <m/>
    <m/>
    <m/>
    <m/>
    <x v="12"/>
    <m/>
    <m/>
    <m/>
  </r>
  <r>
    <x v="122"/>
    <x v="6098"/>
    <n v="2258"/>
    <s v="MintCooler"/>
    <n v="170.98"/>
    <n v="123.255"/>
    <x v="5968"/>
    <m/>
    <m/>
    <m/>
    <m/>
    <x v="12"/>
    <m/>
    <m/>
    <m/>
  </r>
  <r>
    <x v="213"/>
    <x v="6099"/>
    <n v="247"/>
    <s v="ChocoDelight"/>
    <n v="58.812800000000003"/>
    <n v="123.30759999999999"/>
    <x v="5969"/>
    <m/>
    <m/>
    <m/>
    <m/>
    <x v="12"/>
    <m/>
    <m/>
    <m/>
  </r>
  <r>
    <x v="187"/>
    <x v="6100"/>
    <n v="1059"/>
    <s v="BerryBlast"/>
    <n v="9.2319999999999993"/>
    <n v="123.34464"/>
    <x v="5970"/>
    <m/>
    <m/>
    <m/>
    <m/>
    <x v="12"/>
    <m/>
    <m/>
    <m/>
  </r>
  <r>
    <x v="347"/>
    <x v="6101"/>
    <n v="2667"/>
    <s v="BerryBlast"/>
    <n v="14.372"/>
    <n v="123.34464"/>
    <x v="5971"/>
    <m/>
    <m/>
    <m/>
    <m/>
    <x v="12"/>
    <m/>
    <m/>
    <m/>
  </r>
  <r>
    <x v="14"/>
    <x v="6102"/>
    <n v="2159"/>
    <s v="BerryBlast"/>
    <n v="70.572000000000003"/>
    <n v="123.34464"/>
    <x v="5972"/>
    <m/>
    <m/>
    <m/>
    <m/>
    <x v="12"/>
    <m/>
    <m/>
    <m/>
  </r>
  <r>
    <x v="141"/>
    <x v="6103"/>
    <n v="564"/>
    <s v="BerryBlast"/>
    <n v="113.764"/>
    <n v="123.34464"/>
    <x v="5973"/>
    <m/>
    <m/>
    <m/>
    <m/>
    <x v="12"/>
    <m/>
    <m/>
    <m/>
  </r>
  <r>
    <x v="77"/>
    <x v="6104"/>
    <n v="266"/>
    <s v="BerryBlast"/>
    <n v="146.36000000000001"/>
    <n v="123.34464"/>
    <x v="5974"/>
    <m/>
    <m/>
    <m/>
    <m/>
    <x v="12"/>
    <m/>
    <m/>
    <m/>
  </r>
  <r>
    <x v="246"/>
    <x v="6105"/>
    <n v="624"/>
    <s v="MintCooler"/>
    <n v="88.691199999999995"/>
    <n v="123.4376"/>
    <x v="5975"/>
    <m/>
    <m/>
    <m/>
    <m/>
    <x v="12"/>
    <m/>
    <m/>
    <m/>
  </r>
  <r>
    <x v="362"/>
    <x v="6106"/>
    <n v="604"/>
    <s v="PeachPunch"/>
    <n v="55.2256"/>
    <n v="123.4532"/>
    <x v="5976"/>
    <m/>
    <m/>
    <m/>
    <m/>
    <x v="12"/>
    <m/>
    <m/>
    <m/>
  </r>
  <r>
    <x v="98"/>
    <x v="6107"/>
    <n v="1584"/>
    <s v="TropicalTwist"/>
    <n v="205.28960000000001"/>
    <n v="123.5364"/>
    <x v="5977"/>
    <m/>
    <m/>
    <m/>
    <m/>
    <x v="12"/>
    <m/>
    <m/>
    <m/>
  </r>
  <r>
    <x v="294"/>
    <x v="6108"/>
    <n v="272"/>
    <s v="LemonZest"/>
    <n v="13.94"/>
    <n v="123.7032"/>
    <x v="5978"/>
    <m/>
    <m/>
    <m/>
    <m/>
    <x v="12"/>
    <m/>
    <m/>
    <m/>
  </r>
  <r>
    <x v="7"/>
    <x v="6109"/>
    <n v="2305"/>
    <s v="MangoBliss"/>
    <n v="17.312000000000001"/>
    <n v="123.7032"/>
    <x v="5979"/>
    <m/>
    <m/>
    <m/>
    <m/>
    <x v="12"/>
    <m/>
    <m/>
    <m/>
  </r>
  <r>
    <x v="51"/>
    <x v="6110"/>
    <n v="2682"/>
    <s v="FizzBerry"/>
    <n v="33.048000000000002"/>
    <n v="123.7032"/>
    <x v="5980"/>
    <m/>
    <m/>
    <m/>
    <m/>
    <x v="12"/>
    <m/>
    <m/>
    <m/>
  </r>
  <r>
    <x v="342"/>
    <x v="6111"/>
    <n v="300"/>
    <s v="MintCooler"/>
    <n v="47.66"/>
    <n v="123.7032"/>
    <x v="5981"/>
    <m/>
    <m/>
    <m/>
    <m/>
    <x v="12"/>
    <m/>
    <m/>
    <m/>
  </r>
  <r>
    <x v="268"/>
    <x v="6112"/>
    <n v="2810"/>
    <s v="CitrusSplash"/>
    <n v="51.088000000000001"/>
    <n v="123.7032"/>
    <x v="5982"/>
    <m/>
    <m/>
    <m/>
    <m/>
    <x v="12"/>
    <m/>
    <m/>
    <m/>
  </r>
  <r>
    <x v="177"/>
    <x v="6113"/>
    <n v="2376"/>
    <s v="MangoBliss"/>
    <n v="67.891999999999996"/>
    <n v="123.7032"/>
    <x v="5983"/>
    <m/>
    <m/>
    <m/>
    <m/>
    <x v="12"/>
    <m/>
    <m/>
    <m/>
  </r>
  <r>
    <x v="47"/>
    <x v="6114"/>
    <n v="2380"/>
    <s v="PeachPunch"/>
    <n v="80.055999999999997"/>
    <n v="123.7032"/>
    <x v="5984"/>
    <m/>
    <m/>
    <m/>
    <m/>
    <x v="12"/>
    <m/>
    <m/>
    <m/>
  </r>
  <r>
    <x v="22"/>
    <x v="6115"/>
    <n v="1678"/>
    <s v="GingerFizz"/>
    <n v="118.69199999999999"/>
    <n v="123.7032"/>
    <x v="5985"/>
    <m/>
    <m/>
    <m/>
    <m/>
    <x v="12"/>
    <m/>
    <m/>
    <m/>
  </r>
  <r>
    <x v="201"/>
    <x v="6116"/>
    <n v="414"/>
    <s v="MangoBliss"/>
    <n v="122.06399999999999"/>
    <n v="123.7032"/>
    <x v="5986"/>
    <m/>
    <m/>
    <m/>
    <m/>
    <x v="12"/>
    <m/>
    <m/>
    <m/>
  </r>
  <r>
    <x v="350"/>
    <x v="6117"/>
    <n v="318"/>
    <s v="LemonZest"/>
    <n v="143.41999999999999"/>
    <n v="123.7032"/>
    <x v="5987"/>
    <m/>
    <m/>
    <m/>
    <m/>
    <x v="12"/>
    <m/>
    <m/>
    <m/>
  </r>
  <r>
    <x v="47"/>
    <x v="6118"/>
    <n v="658"/>
    <s v="MintCooler"/>
    <n v="158.03200000000001"/>
    <n v="123.7032"/>
    <x v="5988"/>
    <m/>
    <m/>
    <m/>
    <m/>
    <x v="12"/>
    <m/>
    <m/>
    <m/>
  </r>
  <r>
    <x v="339"/>
    <x v="6119"/>
    <n v="1239"/>
    <s v="LemonZest"/>
    <n v="615.59040000000005"/>
    <n v="123.71424"/>
    <x v="5989"/>
    <m/>
    <m/>
    <m/>
    <m/>
    <x v="12"/>
    <m/>
    <m/>
    <m/>
  </r>
  <r>
    <x v="347"/>
    <x v="6120"/>
    <n v="2775"/>
    <s v="GingerFizz"/>
    <n v="160.2784"/>
    <n v="123.79640000000001"/>
    <x v="5990"/>
    <m/>
    <m/>
    <m/>
    <m/>
    <x v="12"/>
    <m/>
    <m/>
    <m/>
  </r>
  <r>
    <x v="313"/>
    <x v="6121"/>
    <n v="1754"/>
    <s v="MangoBliss"/>
    <n v="170.07679999999999"/>
    <n v="123.968"/>
    <x v="5991"/>
    <m/>
    <m/>
    <m/>
    <m/>
    <x v="12"/>
    <m/>
    <m/>
    <m/>
  </r>
  <r>
    <x v="185"/>
    <x v="6122"/>
    <n v="2359"/>
    <s v="FizzBerry"/>
    <n v="213.0016"/>
    <n v="124.0252"/>
    <x v="5992"/>
    <m/>
    <m/>
    <m/>
    <m/>
    <x v="12"/>
    <m/>
    <m/>
    <m/>
  </r>
  <r>
    <x v="330"/>
    <x v="6123"/>
    <n v="478"/>
    <s v="BerryBlast"/>
    <n v="30.327999999999999"/>
    <n v="124.06176000000001"/>
    <x v="5993"/>
    <m/>
    <m/>
    <m/>
    <m/>
    <x v="12"/>
    <m/>
    <m/>
    <m/>
  </r>
  <r>
    <x v="251"/>
    <x v="6124"/>
    <n v="1799"/>
    <s v="BerryBlast"/>
    <n v="33.167999999999999"/>
    <n v="124.06176000000001"/>
    <x v="5994"/>
    <m/>
    <m/>
    <m/>
    <m/>
    <x v="12"/>
    <m/>
    <m/>
    <m/>
  </r>
  <r>
    <x v="168"/>
    <x v="6125"/>
    <n v="236"/>
    <s v="BerryBlast"/>
    <n v="59.552"/>
    <n v="124.06176000000001"/>
    <x v="5995"/>
    <m/>
    <m/>
    <m/>
    <m/>
    <x v="12"/>
    <m/>
    <m/>
    <m/>
  </r>
  <r>
    <x v="279"/>
    <x v="6126"/>
    <n v="2679"/>
    <s v="GingerFizz"/>
    <n v="11.327999999999999"/>
    <n v="124.1514"/>
    <x v="5996"/>
    <m/>
    <m/>
    <m/>
    <m/>
    <x v="12"/>
    <m/>
    <m/>
    <m/>
  </r>
  <r>
    <x v="49"/>
    <x v="6127"/>
    <n v="2740"/>
    <s v="LemonZest"/>
    <n v="15.648"/>
    <n v="124.1514"/>
    <x v="5997"/>
    <m/>
    <m/>
    <m/>
    <m/>
    <x v="12"/>
    <m/>
    <m/>
    <m/>
  </r>
  <r>
    <x v="15"/>
    <x v="6128"/>
    <n v="2842"/>
    <s v="LemonZest"/>
    <n v="22.568000000000001"/>
    <n v="124.1514"/>
    <x v="5998"/>
    <m/>
    <m/>
    <m/>
    <m/>
    <x v="12"/>
    <m/>
    <m/>
    <m/>
  </r>
  <r>
    <x v="295"/>
    <x v="6129"/>
    <n v="1005"/>
    <s v="CitrusSplash"/>
    <n v="60.375999999999998"/>
    <n v="124.1514"/>
    <x v="5999"/>
    <m/>
    <m/>
    <m/>
    <m/>
    <x v="12"/>
    <m/>
    <m/>
    <m/>
  </r>
  <r>
    <x v="15"/>
    <x v="6130"/>
    <n v="1858"/>
    <s v="PeachPunch"/>
    <n v="71.731999999999999"/>
    <n v="124.1514"/>
    <x v="6000"/>
    <m/>
    <m/>
    <m/>
    <m/>
    <x v="12"/>
    <m/>
    <m/>
    <m/>
  </r>
  <r>
    <x v="50"/>
    <x v="6131"/>
    <n v="1342"/>
    <s v="MintCooler"/>
    <n v="71.847999999999999"/>
    <n v="124.1514"/>
    <x v="6001"/>
    <m/>
    <m/>
    <m/>
    <m/>
    <x v="12"/>
    <m/>
    <m/>
    <m/>
  </r>
  <r>
    <x v="71"/>
    <x v="6132"/>
    <n v="2388"/>
    <s v="FizzBerry"/>
    <n v="79.891999999999996"/>
    <n v="124.1514"/>
    <x v="6002"/>
    <m/>
    <m/>
    <m/>
    <m/>
    <x v="12"/>
    <m/>
    <m/>
    <m/>
  </r>
  <r>
    <x v="278"/>
    <x v="6133"/>
    <n v="900"/>
    <s v="MintCooler"/>
    <n v="88.884"/>
    <n v="124.1514"/>
    <x v="6003"/>
    <m/>
    <m/>
    <m/>
    <m/>
    <x v="12"/>
    <m/>
    <m/>
    <m/>
  </r>
  <r>
    <x v="166"/>
    <x v="6134"/>
    <n v="344"/>
    <s v="TropicalTwist"/>
    <n v="92.256"/>
    <n v="124.1514"/>
    <x v="6004"/>
    <m/>
    <m/>
    <m/>
    <m/>
    <x v="12"/>
    <m/>
    <m/>
    <m/>
  </r>
  <r>
    <x v="117"/>
    <x v="6135"/>
    <n v="1084"/>
    <s v="MintCooler"/>
    <n v="124.328"/>
    <n v="124.1514"/>
    <x v="6005"/>
    <m/>
    <m/>
    <m/>
    <m/>
    <x v="12"/>
    <m/>
    <m/>
    <m/>
  </r>
  <r>
    <x v="296"/>
    <x v="6136"/>
    <n v="2310"/>
    <s v="CitrusSplash"/>
    <n v="135.93600000000001"/>
    <n v="124.1514"/>
    <x v="6006"/>
    <m/>
    <m/>
    <m/>
    <m/>
    <x v="12"/>
    <m/>
    <m/>
    <m/>
  </r>
  <r>
    <x v="345"/>
    <x v="6137"/>
    <n v="509"/>
    <s v="FizzBerry"/>
    <n v="163.06800000000001"/>
    <n v="124.1514"/>
    <x v="6007"/>
    <m/>
    <m/>
    <m/>
    <m/>
    <x v="12"/>
    <m/>
    <m/>
    <m/>
  </r>
  <r>
    <x v="59"/>
    <x v="6138"/>
    <n v="2705"/>
    <s v="CitrusSplash"/>
    <n v="164.20480000000001"/>
    <n v="124.1812"/>
    <x v="6008"/>
    <m/>
    <m/>
    <m/>
    <m/>
    <x v="12"/>
    <m/>
    <m/>
    <m/>
  </r>
  <r>
    <x v="335"/>
    <x v="6139"/>
    <n v="1401"/>
    <s v="CitrusSplash"/>
    <n v="639.93638399999998"/>
    <n v="124.45887999999999"/>
    <x v="6009"/>
    <m/>
    <m/>
    <m/>
    <m/>
    <x v="12"/>
    <m/>
    <m/>
    <m/>
  </r>
  <r>
    <x v="192"/>
    <x v="6140"/>
    <n v="1559"/>
    <s v="PeachPunch"/>
    <n v="274.6816"/>
    <n v="124.4828"/>
    <x v="6010"/>
    <m/>
    <m/>
    <m/>
    <m/>
    <x v="12"/>
    <m/>
    <m/>
    <m/>
  </r>
  <r>
    <x v="67"/>
    <x v="6141"/>
    <n v="2403"/>
    <s v="LemonZest"/>
    <n v="260.75839999999999"/>
    <n v="124.54"/>
    <x v="6011"/>
    <m/>
    <m/>
    <m/>
    <m/>
    <x v="12"/>
    <m/>
    <m/>
    <m/>
  </r>
  <r>
    <x v="27"/>
    <x v="6142"/>
    <n v="1011"/>
    <s v="TropicalTwist"/>
    <n v="4.3680000000000003"/>
    <n v="124.5996"/>
    <x v="6012"/>
    <m/>
    <m/>
    <m/>
    <m/>
    <x v="12"/>
    <m/>
    <m/>
    <m/>
  </r>
  <r>
    <x v="296"/>
    <x v="6143"/>
    <n v="2283"/>
    <s v="PeachPunch"/>
    <n v="9.4879999999999995"/>
    <n v="124.5996"/>
    <x v="6013"/>
    <m/>
    <m/>
    <m/>
    <m/>
    <x v="12"/>
    <m/>
    <m/>
    <m/>
  </r>
  <r>
    <x v="173"/>
    <x v="6144"/>
    <n v="920"/>
    <s v="LemonZest"/>
    <n v="16.472000000000001"/>
    <n v="124.5996"/>
    <x v="6014"/>
    <m/>
    <m/>
    <m/>
    <m/>
    <x v="12"/>
    <m/>
    <m/>
    <m/>
  </r>
  <r>
    <x v="325"/>
    <x v="6145"/>
    <n v="2382"/>
    <s v="MangoBliss"/>
    <n v="20.728000000000002"/>
    <n v="124.5996"/>
    <x v="6015"/>
    <m/>
    <m/>
    <m/>
    <m/>
    <x v="12"/>
    <m/>
    <m/>
    <m/>
  </r>
  <r>
    <x v="135"/>
    <x v="6146"/>
    <n v="2384"/>
    <s v="MintCooler"/>
    <n v="25.224"/>
    <n v="124.5996"/>
    <x v="6016"/>
    <m/>
    <m/>
    <m/>
    <m/>
    <x v="12"/>
    <m/>
    <m/>
    <m/>
  </r>
  <r>
    <x v="358"/>
    <x v="6147"/>
    <n v="554"/>
    <s v="MangoBliss"/>
    <n v="30.844000000000001"/>
    <n v="124.5996"/>
    <x v="6017"/>
    <m/>
    <m/>
    <m/>
    <m/>
    <x v="12"/>
    <m/>
    <m/>
    <m/>
  </r>
  <r>
    <x v="67"/>
    <x v="6148"/>
    <n v="760"/>
    <s v="PeachPunch"/>
    <n v="31.968"/>
    <n v="124.5996"/>
    <x v="6018"/>
    <m/>
    <m/>
    <m/>
    <m/>
    <x v="12"/>
    <m/>
    <m/>
    <m/>
  </r>
  <r>
    <x v="295"/>
    <x v="6149"/>
    <n v="2017"/>
    <s v="FizzBerry"/>
    <n v="39.968000000000004"/>
    <n v="124.5996"/>
    <x v="6019"/>
    <m/>
    <m/>
    <m/>
    <m/>
    <x v="12"/>
    <m/>
    <m/>
    <m/>
  </r>
  <r>
    <x v="332"/>
    <x v="6150"/>
    <n v="1345"/>
    <s v="PeachPunch"/>
    <n v="54.448"/>
    <n v="124.5996"/>
    <x v="6020"/>
    <m/>
    <m/>
    <m/>
    <m/>
    <x v="12"/>
    <m/>
    <m/>
    <m/>
  </r>
  <r>
    <x v="48"/>
    <x v="6151"/>
    <n v="2676"/>
    <s v="ChocoDelight"/>
    <n v="55.704000000000001"/>
    <n v="124.5996"/>
    <x v="6021"/>
    <m/>
    <m/>
    <m/>
    <m/>
    <x v="12"/>
    <m/>
    <m/>
    <m/>
  </r>
  <r>
    <x v="265"/>
    <x v="6152"/>
    <n v="1948"/>
    <s v="ChocoDelight"/>
    <n v="62.316000000000003"/>
    <n v="124.5996"/>
    <x v="6022"/>
    <m/>
    <m/>
    <m/>
    <m/>
    <x v="12"/>
    <m/>
    <m/>
    <m/>
  </r>
  <r>
    <x v="72"/>
    <x v="6153"/>
    <n v="1300"/>
    <s v="CitrusSplash"/>
    <n v="66.944000000000003"/>
    <n v="124.5996"/>
    <x v="6023"/>
    <m/>
    <m/>
    <m/>
    <m/>
    <x v="12"/>
    <m/>
    <m/>
    <m/>
  </r>
  <r>
    <x v="326"/>
    <x v="6154"/>
    <n v="2188"/>
    <s v="TropicalTwist"/>
    <n v="71.06"/>
    <n v="124.5996"/>
    <x v="6024"/>
    <m/>
    <m/>
    <m/>
    <m/>
    <x v="12"/>
    <m/>
    <m/>
    <m/>
  </r>
  <r>
    <x v="223"/>
    <x v="6155"/>
    <n v="2165"/>
    <s v="GingerFizz"/>
    <n v="91.768000000000001"/>
    <n v="124.5996"/>
    <x v="6025"/>
    <m/>
    <m/>
    <m/>
    <m/>
    <x v="12"/>
    <m/>
    <m/>
    <m/>
  </r>
  <r>
    <x v="226"/>
    <x v="6156"/>
    <n v="2187"/>
    <s v="GingerFizz"/>
    <n v="93.751999999999995"/>
    <n v="124.5996"/>
    <x v="6026"/>
    <m/>
    <m/>
    <m/>
    <m/>
    <x v="12"/>
    <m/>
    <m/>
    <m/>
  </r>
  <r>
    <x v="129"/>
    <x v="6157"/>
    <n v="2002"/>
    <s v="FizzBerry"/>
    <n v="96.563999999999993"/>
    <n v="124.5996"/>
    <x v="6027"/>
    <m/>
    <m/>
    <m/>
    <m/>
    <x v="12"/>
    <m/>
    <m/>
    <m/>
  </r>
  <r>
    <x v="250"/>
    <x v="6158"/>
    <n v="1859"/>
    <s v="MintCooler"/>
    <n v="98.415999999999997"/>
    <n v="124.5996"/>
    <x v="6028"/>
    <m/>
    <m/>
    <m/>
    <m/>
    <x v="12"/>
    <m/>
    <m/>
    <m/>
  </r>
  <r>
    <x v="24"/>
    <x v="6159"/>
    <n v="800"/>
    <s v="PeachPunch"/>
    <n v="100.664"/>
    <n v="124.5996"/>
    <x v="6029"/>
    <m/>
    <m/>
    <m/>
    <m/>
    <x v="12"/>
    <m/>
    <m/>
    <m/>
  </r>
  <r>
    <x v="109"/>
    <x v="6160"/>
    <n v="1915"/>
    <s v="LemonZest"/>
    <n v="105.56"/>
    <n v="124.5996"/>
    <x v="6030"/>
    <m/>
    <m/>
    <m/>
    <m/>
    <x v="12"/>
    <m/>
    <m/>
    <m/>
  </r>
  <r>
    <x v="4"/>
    <x v="6161"/>
    <n v="2085"/>
    <s v="FizzBerry"/>
    <n v="108.532"/>
    <n v="124.5996"/>
    <x v="6031"/>
    <m/>
    <m/>
    <m/>
    <m/>
    <x v="12"/>
    <m/>
    <m/>
    <m/>
  </r>
  <r>
    <x v="273"/>
    <x v="6162"/>
    <n v="2258"/>
    <s v="LemonZest"/>
    <n v="117.38800000000001"/>
    <n v="124.5996"/>
    <x v="6032"/>
    <m/>
    <m/>
    <m/>
    <m/>
    <x v="12"/>
    <m/>
    <m/>
    <m/>
  </r>
  <r>
    <x v="232"/>
    <x v="6163"/>
    <n v="1829"/>
    <s v="MangoBliss"/>
    <n v="124.268"/>
    <n v="124.5996"/>
    <x v="6033"/>
    <m/>
    <m/>
    <m/>
    <m/>
    <x v="12"/>
    <m/>
    <m/>
    <m/>
  </r>
  <r>
    <x v="354"/>
    <x v="6164"/>
    <n v="1798"/>
    <s v="MintCooler"/>
    <n v="128.76400000000001"/>
    <n v="124.5996"/>
    <x v="6034"/>
    <m/>
    <m/>
    <m/>
    <m/>
    <x v="12"/>
    <m/>
    <m/>
    <m/>
  </r>
  <r>
    <x v="228"/>
    <x v="6165"/>
    <n v="2704"/>
    <s v="MangoBliss"/>
    <n v="133.65199999999999"/>
    <n v="124.5996"/>
    <x v="6035"/>
    <m/>
    <m/>
    <m/>
    <m/>
    <x v="12"/>
    <m/>
    <m/>
    <m/>
  </r>
  <r>
    <x v="87"/>
    <x v="6166"/>
    <n v="989"/>
    <s v="ChocoDelight"/>
    <n v="174.86799999999999"/>
    <n v="124.5996"/>
    <x v="6036"/>
    <m/>
    <m/>
    <m/>
    <m/>
    <x v="12"/>
    <m/>
    <m/>
    <m/>
  </r>
  <r>
    <x v="86"/>
    <x v="6167"/>
    <n v="2197"/>
    <s v="LemonZest"/>
    <n v="227.82079999999999"/>
    <n v="124.7688"/>
    <x v="6037"/>
    <m/>
    <m/>
    <m/>
    <m/>
    <x v="12"/>
    <m/>
    <m/>
    <m/>
  </r>
  <r>
    <x v="331"/>
    <x v="6168"/>
    <n v="836"/>
    <s v="BerryBlast"/>
    <n v="0.28000000000000003"/>
    <n v="124.77888"/>
    <x v="6038"/>
    <m/>
    <m/>
    <m/>
    <m/>
    <x v="12"/>
    <m/>
    <m/>
    <m/>
  </r>
  <r>
    <x v="173"/>
    <x v="6169"/>
    <n v="2828"/>
    <s v="BerryBlast"/>
    <n v="15.456"/>
    <n v="124.77888"/>
    <x v="6039"/>
    <m/>
    <m/>
    <m/>
    <m/>
    <x v="12"/>
    <m/>
    <m/>
    <m/>
  </r>
  <r>
    <x v="216"/>
    <x v="6170"/>
    <n v="2103"/>
    <s v="BerryBlast"/>
    <n v="68.94"/>
    <n v="124.77888"/>
    <x v="6040"/>
    <m/>
    <m/>
    <m/>
    <m/>
    <x v="12"/>
    <m/>
    <m/>
    <m/>
  </r>
  <r>
    <x v="56"/>
    <x v="6171"/>
    <n v="2733"/>
    <s v="BerryBlast"/>
    <n v="118.636"/>
    <n v="124.77888"/>
    <x v="6041"/>
    <m/>
    <m/>
    <m/>
    <m/>
    <x v="12"/>
    <m/>
    <m/>
    <m/>
  </r>
  <r>
    <x v="98"/>
    <x v="6172"/>
    <n v="1084"/>
    <s v="CitrusSplash"/>
    <n v="475.89350400000001"/>
    <n v="124.81247999999999"/>
    <x v="6042"/>
    <m/>
    <m/>
    <m/>
    <m/>
    <x v="12"/>
    <m/>
    <m/>
    <m/>
  </r>
  <r>
    <x v="264"/>
    <x v="6173"/>
    <n v="2242"/>
    <s v="MintCooler"/>
    <n v="169.26400000000001"/>
    <n v="124.9404"/>
    <x v="6043"/>
    <m/>
    <m/>
    <m/>
    <m/>
    <x v="12"/>
    <m/>
    <m/>
    <m/>
  </r>
  <r>
    <x v="63"/>
    <x v="6174"/>
    <n v="2555"/>
    <s v="CitrusSplash"/>
    <n v="141.30879999999999"/>
    <n v="124.956"/>
    <x v="6044"/>
    <m/>
    <m/>
    <m/>
    <m/>
    <x v="12"/>
    <m/>
    <m/>
    <m/>
  </r>
  <r>
    <x v="88"/>
    <x v="6175"/>
    <n v="50"/>
    <s v="FizzBerry"/>
    <n v="2.2040000000000002"/>
    <n v="125.0478"/>
    <x v="6045"/>
    <m/>
    <m/>
    <m/>
    <m/>
    <x v="12"/>
    <m/>
    <m/>
    <m/>
  </r>
  <r>
    <x v="17"/>
    <x v="6176"/>
    <n v="2607"/>
    <s v="PeachPunch"/>
    <n v="4.54"/>
    <n v="125.0478"/>
    <x v="6046"/>
    <m/>
    <m/>
    <m/>
    <m/>
    <x v="12"/>
    <m/>
    <m/>
    <m/>
  </r>
  <r>
    <x v="145"/>
    <x v="6177"/>
    <n v="2052"/>
    <s v="PeachPunch"/>
    <n v="11.904"/>
    <n v="125.0478"/>
    <x v="6047"/>
    <m/>
    <m/>
    <m/>
    <m/>
    <x v="12"/>
    <m/>
    <m/>
    <m/>
  </r>
  <r>
    <x v="26"/>
    <x v="6178"/>
    <n v="1131"/>
    <s v="MangoBliss"/>
    <n v="15.692"/>
    <n v="125.0478"/>
    <x v="6048"/>
    <m/>
    <m/>
    <m/>
    <m/>
    <x v="12"/>
    <m/>
    <m/>
    <m/>
  </r>
  <r>
    <x v="49"/>
    <x v="6179"/>
    <n v="704"/>
    <s v="ChocoDelight"/>
    <n v="27.02"/>
    <n v="125.0478"/>
    <x v="6049"/>
    <m/>
    <m/>
    <m/>
    <m/>
    <x v="12"/>
    <m/>
    <m/>
    <m/>
  </r>
  <r>
    <x v="218"/>
    <x v="6180"/>
    <n v="121"/>
    <s v="GingerFizz"/>
    <n v="28.056000000000001"/>
    <n v="125.0478"/>
    <x v="6050"/>
    <m/>
    <m/>
    <m/>
    <m/>
    <x v="12"/>
    <m/>
    <m/>
    <m/>
  </r>
  <r>
    <x v="358"/>
    <x v="6181"/>
    <n v="836"/>
    <s v="MintCooler"/>
    <n v="31.428000000000001"/>
    <n v="125.0478"/>
    <x v="6051"/>
    <m/>
    <m/>
    <m/>
    <m/>
    <x v="12"/>
    <m/>
    <m/>
    <m/>
  </r>
  <r>
    <x v="243"/>
    <x v="6182"/>
    <n v="54"/>
    <s v="MangoBliss"/>
    <n v="38.26"/>
    <n v="125.0478"/>
    <x v="6052"/>
    <m/>
    <m/>
    <m/>
    <m/>
    <x v="12"/>
    <m/>
    <m/>
    <m/>
  </r>
  <r>
    <x v="309"/>
    <x v="6183"/>
    <n v="618"/>
    <s v="MangoBliss"/>
    <n v="39.384"/>
    <n v="125.0478"/>
    <x v="6053"/>
    <m/>
    <m/>
    <m/>
    <m/>
    <x v="12"/>
    <m/>
    <m/>
    <m/>
  </r>
  <r>
    <x v="231"/>
    <x v="6184"/>
    <n v="2219"/>
    <s v="PeachPunch"/>
    <n v="40.42"/>
    <n v="125.0478"/>
    <x v="6054"/>
    <m/>
    <m/>
    <m/>
    <m/>
    <x v="12"/>
    <m/>
    <m/>
    <m/>
  </r>
  <r>
    <x v="84"/>
    <x v="6185"/>
    <n v="775"/>
    <s v="LemonZest"/>
    <n v="40.42"/>
    <n v="125.0478"/>
    <x v="6054"/>
    <m/>
    <m/>
    <m/>
    <m/>
    <x v="12"/>
    <m/>
    <m/>
    <m/>
  </r>
  <r>
    <x v="333"/>
    <x v="6186"/>
    <n v="389"/>
    <s v="GingerFizz"/>
    <n v="46.043999999999997"/>
    <n v="125.0478"/>
    <x v="6055"/>
    <m/>
    <m/>
    <m/>
    <m/>
    <x v="12"/>
    <m/>
    <m/>
    <m/>
  </r>
  <r>
    <x v="241"/>
    <x v="6187"/>
    <n v="379"/>
    <s v="TropicalTwist"/>
    <n v="49.411999999999999"/>
    <n v="125.0478"/>
    <x v="6056"/>
    <m/>
    <m/>
    <m/>
    <m/>
    <x v="12"/>
    <m/>
    <m/>
    <m/>
  </r>
  <r>
    <x v="41"/>
    <x v="6188"/>
    <n v="545"/>
    <s v="MangoBliss"/>
    <n v="50.107999999999997"/>
    <n v="125.0478"/>
    <x v="6057"/>
    <m/>
    <m/>
    <m/>
    <m/>
    <x v="12"/>
    <m/>
    <m/>
    <m/>
  </r>
  <r>
    <x v="50"/>
    <x v="6189"/>
    <n v="91"/>
    <s v="MangoBliss"/>
    <n v="50.624000000000002"/>
    <n v="125.0478"/>
    <x v="6058"/>
    <m/>
    <m/>
    <m/>
    <m/>
    <x v="12"/>
    <m/>
    <m/>
    <m/>
  </r>
  <r>
    <x v="189"/>
    <x v="6190"/>
    <n v="747"/>
    <s v="MintCooler"/>
    <n v="53.908000000000001"/>
    <n v="125.0478"/>
    <x v="6059"/>
    <m/>
    <m/>
    <m/>
    <m/>
    <x v="12"/>
    <m/>
    <m/>
    <m/>
  </r>
  <r>
    <x v="193"/>
    <x v="6191"/>
    <n v="1271"/>
    <s v="MintCooler"/>
    <n v="59.536000000000001"/>
    <n v="125.0478"/>
    <x v="6060"/>
    <m/>
    <m/>
    <m/>
    <m/>
    <x v="12"/>
    <m/>
    <m/>
    <m/>
  </r>
  <r>
    <x v="97"/>
    <x v="6192"/>
    <n v="2210"/>
    <s v="LemonZest"/>
    <n v="60.292000000000002"/>
    <n v="125.0478"/>
    <x v="6061"/>
    <m/>
    <m/>
    <m/>
    <m/>
    <x v="12"/>
    <m/>
    <m/>
    <m/>
  </r>
  <r>
    <x v="49"/>
    <x v="6193"/>
    <n v="2090"/>
    <s v="MangoBliss"/>
    <n v="65.236000000000004"/>
    <n v="125.0478"/>
    <x v="6062"/>
    <m/>
    <m/>
    <m/>
    <m/>
    <x v="12"/>
    <m/>
    <m/>
    <m/>
  </r>
  <r>
    <x v="246"/>
    <x v="6194"/>
    <n v="1015"/>
    <s v="LemonZest"/>
    <n v="96.707999999999998"/>
    <n v="125.0478"/>
    <x v="6063"/>
    <m/>
    <m/>
    <m/>
    <m/>
    <x v="12"/>
    <m/>
    <m/>
    <m/>
  </r>
  <r>
    <x v="311"/>
    <x v="6195"/>
    <n v="916"/>
    <s v="PeachPunch"/>
    <n v="107.94799999999999"/>
    <n v="125.0478"/>
    <x v="6064"/>
    <m/>
    <m/>
    <m/>
    <m/>
    <x v="12"/>
    <m/>
    <m/>
    <m/>
  </r>
  <r>
    <x v="196"/>
    <x v="6196"/>
    <n v="2792"/>
    <s v="PeachPunch"/>
    <n v="112.444"/>
    <n v="125.0478"/>
    <x v="6065"/>
    <m/>
    <m/>
    <m/>
    <m/>
    <x v="12"/>
    <m/>
    <m/>
    <m/>
  </r>
  <r>
    <x v="157"/>
    <x v="6197"/>
    <n v="2667"/>
    <s v="ChocoDelight"/>
    <n v="112.444"/>
    <n v="125.0478"/>
    <x v="6065"/>
    <m/>
    <m/>
    <m/>
    <m/>
    <x v="12"/>
    <m/>
    <m/>
    <m/>
  </r>
  <r>
    <x v="167"/>
    <x v="6198"/>
    <n v="2519"/>
    <s v="GingerFizz"/>
    <n v="151.78399999999999"/>
    <n v="125.0478"/>
    <x v="6066"/>
    <m/>
    <m/>
    <m/>
    <m/>
    <x v="12"/>
    <m/>
    <m/>
    <m/>
  </r>
  <r>
    <x v="337"/>
    <x v="6199"/>
    <n v="2515"/>
    <s v="CitrusSplash"/>
    <n v="74.585599999999999"/>
    <n v="125.1276"/>
    <x v="6067"/>
    <m/>
    <m/>
    <m/>
    <m/>
    <x v="12"/>
    <m/>
    <m/>
    <m/>
  </r>
  <r>
    <x v="41"/>
    <x v="6200"/>
    <n v="2577"/>
    <s v="MangoBliss"/>
    <n v="118.1344"/>
    <n v="125.1848"/>
    <x v="6068"/>
    <m/>
    <m/>
    <m/>
    <m/>
    <x v="12"/>
    <m/>
    <m/>
    <m/>
  </r>
  <r>
    <x v="41"/>
    <x v="6201"/>
    <n v="2840"/>
    <s v="TropicalTwist"/>
    <n v="274.24"/>
    <n v="125.42919999999999"/>
    <x v="6069"/>
    <m/>
    <m/>
    <m/>
    <m/>
    <x v="12"/>
    <m/>
    <m/>
    <m/>
  </r>
  <r>
    <x v="255"/>
    <x v="6202"/>
    <n v="1098"/>
    <s v="MangoBliss"/>
    <n v="0.58399999999999996"/>
    <n v="125.496"/>
    <x v="6070"/>
    <m/>
    <m/>
    <m/>
    <m/>
    <x v="12"/>
    <m/>
    <m/>
    <m/>
  </r>
  <r>
    <x v="260"/>
    <x v="6203"/>
    <n v="2111"/>
    <s v="GingerFizz"/>
    <n v="28.684000000000001"/>
    <n v="125.496"/>
    <x v="6071"/>
    <m/>
    <m/>
    <m/>
    <m/>
    <x v="12"/>
    <m/>
    <m/>
    <m/>
  </r>
  <r>
    <x v="29"/>
    <x v="6204"/>
    <n v="769"/>
    <s v="ChocoDelight"/>
    <n v="30.888000000000002"/>
    <n v="125.496"/>
    <x v="6072"/>
    <m/>
    <m/>
    <m/>
    <m/>
    <x v="12"/>
    <m/>
    <m/>
    <m/>
  </r>
  <r>
    <x v="42"/>
    <x v="6205"/>
    <n v="159"/>
    <s v="MangoBliss"/>
    <n v="33.136000000000003"/>
    <n v="125.496"/>
    <x v="6073"/>
    <m/>
    <m/>
    <m/>
    <m/>
    <x v="12"/>
    <m/>
    <m/>
    <m/>
  </r>
  <r>
    <x v="40"/>
    <x v="6206"/>
    <n v="562"/>
    <s v="PeachPunch"/>
    <n v="33.136000000000003"/>
    <n v="125.496"/>
    <x v="6073"/>
    <m/>
    <m/>
    <m/>
    <m/>
    <x v="12"/>
    <m/>
    <m/>
    <m/>
  </r>
  <r>
    <x v="133"/>
    <x v="6207"/>
    <n v="345"/>
    <s v="CitrusSplash"/>
    <n v="37.027999999999999"/>
    <n v="125.496"/>
    <x v="6074"/>
    <m/>
    <m/>
    <m/>
    <m/>
    <x v="12"/>
    <m/>
    <m/>
    <m/>
  </r>
  <r>
    <x v="290"/>
    <x v="6208"/>
    <n v="2289"/>
    <s v="FizzBerry"/>
    <n v="38.340000000000003"/>
    <n v="125.496"/>
    <x v="6075"/>
    <m/>
    <m/>
    <m/>
    <m/>
    <x v="12"/>
    <m/>
    <m/>
    <m/>
  </r>
  <r>
    <x v="295"/>
    <x v="6209"/>
    <n v="132"/>
    <s v="MintCooler"/>
    <n v="39.923999999999999"/>
    <n v="125.496"/>
    <x v="6076"/>
    <m/>
    <m/>
    <m/>
    <m/>
    <x v="12"/>
    <m/>
    <m/>
    <m/>
  </r>
  <r>
    <x v="332"/>
    <x v="6210"/>
    <n v="2578"/>
    <s v="TropicalTwist"/>
    <n v="42.128"/>
    <n v="125.496"/>
    <x v="6077"/>
    <m/>
    <m/>
    <m/>
    <m/>
    <x v="12"/>
    <m/>
    <m/>
    <m/>
  </r>
  <r>
    <x v="80"/>
    <x v="6211"/>
    <n v="94"/>
    <s v="ChocoDelight"/>
    <n v="48.915999999999997"/>
    <n v="125.496"/>
    <x v="6078"/>
    <m/>
    <m/>
    <m/>
    <m/>
    <x v="12"/>
    <m/>
    <m/>
    <m/>
  </r>
  <r>
    <x v="328"/>
    <x v="6212"/>
    <n v="2628"/>
    <s v="TropicalTwist"/>
    <n v="51.12"/>
    <n v="125.496"/>
    <x v="6079"/>
    <m/>
    <m/>
    <m/>
    <m/>
    <x v="12"/>
    <m/>
    <m/>
    <m/>
  </r>
  <r>
    <x v="281"/>
    <x v="6213"/>
    <n v="2364"/>
    <s v="MangoBliss"/>
    <n v="53.411999999999999"/>
    <n v="125.496"/>
    <x v="6080"/>
    <m/>
    <m/>
    <m/>
    <m/>
    <x v="12"/>
    <m/>
    <m/>
    <m/>
  </r>
  <r>
    <x v="46"/>
    <x v="6214"/>
    <n v="972"/>
    <s v="TropicalTwist"/>
    <n v="53.6"/>
    <n v="125.496"/>
    <x v="6081"/>
    <m/>
    <m/>
    <m/>
    <m/>
    <x v="12"/>
    <m/>
    <m/>
    <m/>
  </r>
  <r>
    <x v="196"/>
    <x v="6215"/>
    <n v="2376"/>
    <s v="TropicalTwist"/>
    <n v="59.031999999999996"/>
    <n v="125.496"/>
    <x v="6082"/>
    <m/>
    <m/>
    <m/>
    <m/>
    <x v="12"/>
    <m/>
    <m/>
    <m/>
  </r>
  <r>
    <x v="276"/>
    <x v="6216"/>
    <n v="293"/>
    <s v="ChocoDelight"/>
    <n v="59.252000000000002"/>
    <n v="125.496"/>
    <x v="6083"/>
    <m/>
    <m/>
    <m/>
    <m/>
    <x v="12"/>
    <m/>
    <m/>
    <m/>
  </r>
  <r>
    <x v="177"/>
    <x v="6217"/>
    <n v="2177"/>
    <s v="PeachPunch"/>
    <n v="60.155999999999999"/>
    <n v="125.496"/>
    <x v="6084"/>
    <m/>
    <m/>
    <m/>
    <m/>
    <x v="12"/>
    <m/>
    <m/>
    <m/>
  </r>
  <r>
    <x v="110"/>
    <x v="6218"/>
    <n v="1376"/>
    <s v="ChocoDelight"/>
    <n v="61.28"/>
    <n v="125.496"/>
    <x v="6085"/>
    <m/>
    <m/>
    <m/>
    <m/>
    <x v="12"/>
    <m/>
    <m/>
    <m/>
  </r>
  <r>
    <x v="102"/>
    <x v="6219"/>
    <n v="904"/>
    <s v="MintCooler"/>
    <n v="92.751999999999995"/>
    <n v="125.496"/>
    <x v="6086"/>
    <m/>
    <m/>
    <m/>
    <m/>
    <x v="12"/>
    <m/>
    <m/>
    <m/>
  </r>
  <r>
    <x v="16"/>
    <x v="6220"/>
    <n v="2822"/>
    <s v="GingerFizz"/>
    <n v="102.86799999999999"/>
    <n v="125.496"/>
    <x v="6087"/>
    <m/>
    <m/>
    <m/>
    <m/>
    <x v="12"/>
    <m/>
    <m/>
    <m/>
  </r>
  <r>
    <x v="353"/>
    <x v="6221"/>
    <n v="1468"/>
    <s v="ChocoDelight"/>
    <n v="138.83600000000001"/>
    <n v="125.496"/>
    <x v="6088"/>
    <m/>
    <m/>
    <m/>
    <m/>
    <x v="12"/>
    <m/>
    <m/>
    <m/>
  </r>
  <r>
    <x v="198"/>
    <x v="6222"/>
    <n v="2708"/>
    <s v="ChocoDelight"/>
    <n v="154.572"/>
    <n v="125.496"/>
    <x v="6089"/>
    <m/>
    <m/>
    <m/>
    <m/>
    <x v="12"/>
    <m/>
    <m/>
    <m/>
  </r>
  <r>
    <x v="264"/>
    <x v="6223"/>
    <n v="98"/>
    <s v="CitrusSplash"/>
    <n v="178.65600000000001"/>
    <n v="125.496"/>
    <x v="6090"/>
    <m/>
    <m/>
    <m/>
    <m/>
    <x v="12"/>
    <m/>
    <m/>
    <m/>
  </r>
  <r>
    <x v="356"/>
    <x v="6224"/>
    <n v="1638"/>
    <s v="MangoBliss"/>
    <n v="9.86"/>
    <n v="125.9442"/>
    <x v="6091"/>
    <m/>
    <m/>
    <m/>
    <m/>
    <x v="12"/>
    <m/>
    <m/>
    <m/>
  </r>
  <r>
    <x v="233"/>
    <x v="6225"/>
    <n v="918"/>
    <s v="FizzBerry"/>
    <n v="11.24"/>
    <n v="125.9442"/>
    <x v="6092"/>
    <m/>
    <m/>
    <m/>
    <m/>
    <x v="12"/>
    <m/>
    <m/>
    <m/>
  </r>
  <r>
    <x v="216"/>
    <x v="6226"/>
    <n v="1399"/>
    <s v="GingerFizz"/>
    <n v="15.736000000000001"/>
    <n v="125.9442"/>
    <x v="6093"/>
    <m/>
    <m/>
    <m/>
    <m/>
    <x v="12"/>
    <m/>
    <m/>
    <m/>
  </r>
  <r>
    <x v="302"/>
    <x v="6227"/>
    <n v="2120"/>
    <s v="ChocoDelight"/>
    <n v="23.603999999999999"/>
    <n v="125.9442"/>
    <x v="6094"/>
    <m/>
    <m/>
    <m/>
    <m/>
    <x v="12"/>
    <m/>
    <m/>
    <m/>
  </r>
  <r>
    <x v="286"/>
    <x v="6228"/>
    <n v="324"/>
    <s v="CitrusSplash"/>
    <n v="26.256"/>
    <n v="125.9442"/>
    <x v="6095"/>
    <m/>
    <m/>
    <m/>
    <m/>
    <x v="12"/>
    <m/>
    <m/>
    <m/>
  </r>
  <r>
    <x v="203"/>
    <x v="6229"/>
    <n v="1540"/>
    <s v="FizzBerry"/>
    <n v="30.347999999999999"/>
    <n v="125.9442"/>
    <x v="6096"/>
    <m/>
    <m/>
    <m/>
    <m/>
    <x v="12"/>
    <m/>
    <m/>
    <m/>
  </r>
  <r>
    <x v="42"/>
    <x v="6230"/>
    <n v="1536"/>
    <s v="FizzBerry"/>
    <n v="41.588000000000001"/>
    <n v="125.9442"/>
    <x v="6097"/>
    <m/>
    <m/>
    <m/>
    <m/>
    <x v="12"/>
    <m/>
    <m/>
    <m/>
  </r>
  <r>
    <x v="187"/>
    <x v="6231"/>
    <n v="2617"/>
    <s v="MintCooler"/>
    <n v="52.828000000000003"/>
    <n v="125.9442"/>
    <x v="6098"/>
    <m/>
    <m/>
    <m/>
    <m/>
    <x v="12"/>
    <m/>
    <m/>
    <m/>
  </r>
  <r>
    <x v="192"/>
    <x v="6232"/>
    <n v="1882"/>
    <s v="MintCooler"/>
    <n v="55.076000000000001"/>
    <n v="125.9442"/>
    <x v="6099"/>
    <m/>
    <m/>
    <m/>
    <m/>
    <x v="12"/>
    <m/>
    <m/>
    <m/>
  </r>
  <r>
    <x v="332"/>
    <x v="6233"/>
    <n v="97"/>
    <s v="TropicalTwist"/>
    <n v="64.067999999999998"/>
    <n v="125.9442"/>
    <x v="6100"/>
    <m/>
    <m/>
    <m/>
    <m/>
    <x v="12"/>
    <m/>
    <m/>
    <m/>
  </r>
  <r>
    <x v="325"/>
    <x v="6234"/>
    <n v="1260"/>
    <s v="LemonZest"/>
    <n v="74.183999999999997"/>
    <n v="125.9442"/>
    <x v="6101"/>
    <m/>
    <m/>
    <m/>
    <m/>
    <x v="12"/>
    <m/>
    <m/>
    <m/>
  </r>
  <r>
    <x v="300"/>
    <x v="6235"/>
    <n v="2041"/>
    <s v="CitrusSplash"/>
    <n v="78.680000000000007"/>
    <n v="125.9442"/>
    <x v="6102"/>
    <m/>
    <m/>
    <m/>
    <m/>
    <x v="12"/>
    <m/>
    <m/>
    <m/>
  </r>
  <r>
    <x v="162"/>
    <x v="6236"/>
    <n v="636"/>
    <s v="FizzBerry"/>
    <n v="125.88800000000001"/>
    <n v="125.9442"/>
    <x v="6103"/>
    <m/>
    <m/>
    <m/>
    <m/>
    <x v="12"/>
    <m/>
    <m/>
    <m/>
  </r>
  <r>
    <x v="29"/>
    <x v="6237"/>
    <n v="2721"/>
    <s v="GingerFizz"/>
    <n v="140.5"/>
    <n v="125.9442"/>
    <x v="6104"/>
    <m/>
    <m/>
    <m/>
    <m/>
    <x v="12"/>
    <m/>
    <m/>
    <m/>
  </r>
  <r>
    <x v="295"/>
    <x v="6238"/>
    <n v="638"/>
    <s v="GingerFizz"/>
    <n v="169.72399999999999"/>
    <n v="125.9442"/>
    <x v="6105"/>
    <m/>
    <m/>
    <m/>
    <m/>
    <x v="12"/>
    <m/>
    <m/>
    <m/>
  </r>
  <r>
    <x v="343"/>
    <x v="6239"/>
    <n v="572"/>
    <s v="CitrusSplash"/>
    <n v="181.4752"/>
    <n v="126.074"/>
    <x v="6106"/>
    <m/>
    <m/>
    <m/>
    <m/>
    <x v="12"/>
    <m/>
    <m/>
    <m/>
  </r>
  <r>
    <x v="331"/>
    <x v="6240"/>
    <n v="831"/>
    <s v="BerryBlast"/>
    <n v="61.496000000000002"/>
    <n v="126.21312"/>
    <x v="6107"/>
    <m/>
    <m/>
    <m/>
    <m/>
    <x v="12"/>
    <m/>
    <m/>
    <m/>
  </r>
  <r>
    <x v="363"/>
    <x v="6241"/>
    <n v="1824"/>
    <s v="BerryBlast"/>
    <n v="129.584"/>
    <n v="126.21312"/>
    <x v="6108"/>
    <m/>
    <m/>
    <m/>
    <m/>
    <x v="12"/>
    <m/>
    <m/>
    <m/>
  </r>
  <r>
    <x v="152"/>
    <x v="6242"/>
    <n v="859"/>
    <s v="MintCooler"/>
    <n v="8.2080000000000002"/>
    <n v="126.39239999999999"/>
    <x v="6109"/>
    <m/>
    <m/>
    <m/>
    <m/>
    <x v="12"/>
    <m/>
    <m/>
    <m/>
  </r>
  <r>
    <x v="361"/>
    <x v="6243"/>
    <n v="590"/>
    <s v="TropicalTwist"/>
    <n v="11.704000000000001"/>
    <n v="126.39239999999999"/>
    <x v="6110"/>
    <m/>
    <m/>
    <m/>
    <m/>
    <x v="12"/>
    <m/>
    <m/>
    <m/>
  </r>
  <r>
    <x v="7"/>
    <x v="6244"/>
    <n v="1989"/>
    <s v="MangoBliss"/>
    <n v="12.948"/>
    <n v="126.39239999999999"/>
    <x v="6111"/>
    <m/>
    <m/>
    <m/>
    <m/>
    <x v="12"/>
    <m/>
    <m/>
    <m/>
  </r>
  <r>
    <x v="223"/>
    <x v="6245"/>
    <n v="1428"/>
    <s v="PeachPunch"/>
    <n v="14.092000000000001"/>
    <n v="126.39239999999999"/>
    <x v="6112"/>
    <m/>
    <m/>
    <m/>
    <m/>
    <x v="12"/>
    <m/>
    <m/>
    <m/>
  </r>
  <r>
    <x v="141"/>
    <x v="6246"/>
    <n v="398"/>
    <s v="MintCooler"/>
    <n v="18.568000000000001"/>
    <n v="126.39239999999999"/>
    <x v="6113"/>
    <m/>
    <m/>
    <m/>
    <m/>
    <x v="12"/>
    <m/>
    <m/>
    <m/>
  </r>
  <r>
    <x v="108"/>
    <x v="6247"/>
    <n v="1922"/>
    <s v="FizzBerry"/>
    <n v="25.312000000000001"/>
    <n v="126.39239999999999"/>
    <x v="6114"/>
    <m/>
    <m/>
    <m/>
    <m/>
    <x v="12"/>
    <m/>
    <m/>
    <m/>
  </r>
  <r>
    <x v="212"/>
    <x v="6248"/>
    <n v="454"/>
    <s v="LemonZest"/>
    <n v="25.315999999999999"/>
    <n v="126.39239999999999"/>
    <x v="6115"/>
    <m/>
    <m/>
    <m/>
    <m/>
    <x v="12"/>
    <m/>
    <m/>
    <m/>
  </r>
  <r>
    <x v="46"/>
    <x v="6249"/>
    <n v="1232"/>
    <s v="LemonZest"/>
    <n v="39.923999999999999"/>
    <n v="126.39239999999999"/>
    <x v="6116"/>
    <m/>
    <m/>
    <m/>
    <m/>
    <x v="12"/>
    <m/>
    <m/>
    <m/>
  </r>
  <r>
    <x v="327"/>
    <x v="6250"/>
    <n v="2028"/>
    <s v="FizzBerry"/>
    <n v="41.048000000000002"/>
    <n v="126.39239999999999"/>
    <x v="6117"/>
    <m/>
    <m/>
    <m/>
    <m/>
    <x v="12"/>
    <m/>
    <m/>
    <m/>
  </r>
  <r>
    <x v="79"/>
    <x v="6251"/>
    <n v="2361"/>
    <s v="GingerFizz"/>
    <n v="50.856000000000002"/>
    <n v="126.39239999999999"/>
    <x v="6118"/>
    <m/>
    <m/>
    <m/>
    <m/>
    <x v="12"/>
    <m/>
    <m/>
    <m/>
  </r>
  <r>
    <x v="22"/>
    <x v="6252"/>
    <n v="1073"/>
    <s v="FizzBerry"/>
    <n v="52.963999999999999"/>
    <n v="126.39239999999999"/>
    <x v="6119"/>
    <m/>
    <m/>
    <m/>
    <m/>
    <x v="12"/>
    <m/>
    <m/>
    <m/>
  </r>
  <r>
    <x v="183"/>
    <x v="6253"/>
    <n v="209"/>
    <s v="PeachPunch"/>
    <n v="53.411999999999999"/>
    <n v="126.39239999999999"/>
    <x v="6120"/>
    <m/>
    <m/>
    <m/>
    <m/>
    <x v="12"/>
    <m/>
    <m/>
    <m/>
  </r>
  <r>
    <x v="48"/>
    <x v="6254"/>
    <n v="1066"/>
    <s v="ChocoDelight"/>
    <n v="58.988"/>
    <n v="126.39239999999999"/>
    <x v="6121"/>
    <m/>
    <m/>
    <m/>
    <m/>
    <x v="12"/>
    <m/>
    <m/>
    <m/>
  </r>
  <r>
    <x v="272"/>
    <x v="6255"/>
    <n v="594"/>
    <s v="GingerFizz"/>
    <n v="70.227999999999994"/>
    <n v="126.39239999999999"/>
    <x v="6122"/>
    <m/>
    <m/>
    <m/>
    <m/>
    <x v="12"/>
    <m/>
    <m/>
    <m/>
  </r>
  <r>
    <x v="184"/>
    <x v="6256"/>
    <n v="2686"/>
    <s v="FizzBerry"/>
    <n v="70.272000000000006"/>
    <n v="126.39239999999999"/>
    <x v="6123"/>
    <m/>
    <m/>
    <m/>
    <m/>
    <x v="12"/>
    <m/>
    <m/>
    <m/>
  </r>
  <r>
    <x v="270"/>
    <x v="6257"/>
    <n v="582"/>
    <s v="LemonZest"/>
    <n v="78.096000000000004"/>
    <n v="126.39239999999999"/>
    <x v="6124"/>
    <m/>
    <m/>
    <m/>
    <m/>
    <x v="12"/>
    <m/>
    <m/>
    <m/>
  </r>
  <r>
    <x v="221"/>
    <x v="6258"/>
    <n v="986"/>
    <s v="PeachPunch"/>
    <n v="78.703999999999994"/>
    <n v="126.39239999999999"/>
    <x v="6125"/>
    <m/>
    <m/>
    <m/>
    <m/>
    <x v="12"/>
    <m/>
    <m/>
    <m/>
  </r>
  <r>
    <x v="312"/>
    <x v="6259"/>
    <n v="2477"/>
    <s v="MintCooler"/>
    <n v="79.707999999999998"/>
    <n v="126.39239999999999"/>
    <x v="6126"/>
    <m/>
    <m/>
    <m/>
    <m/>
    <x v="12"/>
    <m/>
    <m/>
    <m/>
  </r>
  <r>
    <x v="12"/>
    <x v="6260"/>
    <n v="1354"/>
    <s v="LemonZest"/>
    <n v="99.451999999999998"/>
    <n v="126.39239999999999"/>
    <x v="6127"/>
    <m/>
    <m/>
    <m/>
    <m/>
    <x v="12"/>
    <m/>
    <m/>
    <m/>
  </r>
  <r>
    <x v="75"/>
    <x v="6261"/>
    <n v="2442"/>
    <s v="MintCooler"/>
    <n v="111.816"/>
    <n v="126.39239999999999"/>
    <x v="6128"/>
    <m/>
    <m/>
    <m/>
    <m/>
    <x v="12"/>
    <m/>
    <m/>
    <m/>
  </r>
  <r>
    <x v="243"/>
    <x v="6262"/>
    <n v="1328"/>
    <s v="PeachPunch"/>
    <n v="118.56"/>
    <n v="126.39239999999999"/>
    <x v="6129"/>
    <m/>
    <m/>
    <m/>
    <m/>
    <x v="12"/>
    <m/>
    <m/>
    <m/>
  </r>
  <r>
    <x v="56"/>
    <x v="6263"/>
    <n v="818"/>
    <s v="MangoBliss"/>
    <n v="145.44399999999999"/>
    <n v="126.39239999999999"/>
    <x v="6130"/>
    <m/>
    <m/>
    <m/>
    <m/>
    <x v="12"/>
    <m/>
    <m/>
    <m/>
  </r>
  <r>
    <x v="248"/>
    <x v="6264"/>
    <n v="2001"/>
    <s v="FizzBerry"/>
    <n v="147.78399999999999"/>
    <n v="126.39239999999999"/>
    <x v="6131"/>
    <m/>
    <m/>
    <m/>
    <m/>
    <x v="12"/>
    <m/>
    <m/>
    <m/>
  </r>
  <r>
    <x v="137"/>
    <x v="6265"/>
    <n v="132"/>
    <s v="FizzBerry"/>
    <n v="151.15600000000001"/>
    <n v="126.39239999999999"/>
    <x v="6132"/>
    <m/>
    <m/>
    <m/>
    <m/>
    <x v="12"/>
    <m/>
    <m/>
    <m/>
  </r>
  <r>
    <x v="204"/>
    <x v="6266"/>
    <n v="1668"/>
    <s v="ChocoDelight"/>
    <n v="157.9"/>
    <n v="126.39239999999999"/>
    <x v="6133"/>
    <m/>
    <m/>
    <m/>
    <m/>
    <x v="12"/>
    <m/>
    <m/>
    <m/>
  </r>
  <r>
    <x v="0"/>
    <x v="6267"/>
    <n v="185"/>
    <s v="PeachPunch"/>
    <n v="164.64400000000001"/>
    <n v="126.39239999999999"/>
    <x v="6134"/>
    <m/>
    <m/>
    <m/>
    <m/>
    <x v="12"/>
    <m/>
    <m/>
    <m/>
  </r>
  <r>
    <x v="141"/>
    <x v="6268"/>
    <n v="578"/>
    <s v="ChocoDelight"/>
    <n v="166.892"/>
    <n v="126.39239999999999"/>
    <x v="6135"/>
    <m/>
    <m/>
    <m/>
    <m/>
    <x v="12"/>
    <m/>
    <m/>
    <m/>
  </r>
  <r>
    <x v="279"/>
    <x v="6269"/>
    <n v="2643"/>
    <s v="GingerFizz"/>
    <n v="171.38800000000001"/>
    <n v="126.39239999999999"/>
    <x v="6136"/>
    <m/>
    <m/>
    <m/>
    <m/>
    <x v="12"/>
    <m/>
    <m/>
    <m/>
  </r>
  <r>
    <x v="333"/>
    <x v="6270"/>
    <n v="761"/>
    <s v="PeachPunch"/>
    <n v="172.512"/>
    <n v="126.39239999999999"/>
    <x v="6137"/>
    <m/>
    <m/>
    <m/>
    <m/>
    <x v="12"/>
    <m/>
    <m/>
    <m/>
  </r>
  <r>
    <x v="61"/>
    <x v="6271"/>
    <n v="1057"/>
    <s v="ChocoDelight"/>
    <n v="60.501696000000003"/>
    <n v="126.40576"/>
    <x v="6138"/>
    <m/>
    <m/>
    <m/>
    <m/>
    <x v="12"/>
    <m/>
    <m/>
    <m/>
  </r>
  <r>
    <x v="281"/>
    <x v="6272"/>
    <n v="1300"/>
    <s v="ChocoDelight"/>
    <n v="157.9616"/>
    <n v="126.4328"/>
    <x v="6139"/>
    <m/>
    <m/>
    <m/>
    <m/>
    <x v="12"/>
    <m/>
    <m/>
    <m/>
  </r>
  <r>
    <x v="240"/>
    <x v="6273"/>
    <n v="1655"/>
    <s v="ChocoDelight"/>
    <n v="28.652799999999999"/>
    <n v="126.6876"/>
    <x v="6140"/>
    <m/>
    <m/>
    <m/>
    <m/>
    <x v="12"/>
    <m/>
    <m/>
    <m/>
  </r>
  <r>
    <x v="298"/>
    <x v="6274"/>
    <n v="517"/>
    <s v="GingerFizz"/>
    <n v="2.2919999999999998"/>
    <n v="126.84059999999999"/>
    <x v="6141"/>
    <m/>
    <m/>
    <m/>
    <m/>
    <x v="12"/>
    <m/>
    <m/>
    <m/>
  </r>
  <r>
    <x v="327"/>
    <x v="6275"/>
    <n v="1897"/>
    <s v="LemonZest"/>
    <n v="7.9119999999999999"/>
    <n v="126.84059999999999"/>
    <x v="6142"/>
    <m/>
    <m/>
    <m/>
    <m/>
    <x v="12"/>
    <m/>
    <m/>
    <m/>
  </r>
  <r>
    <x v="360"/>
    <x v="6276"/>
    <n v="1848"/>
    <s v="PeachPunch"/>
    <n v="12.407999999999999"/>
    <n v="126.84059999999999"/>
    <x v="6143"/>
    <m/>
    <m/>
    <m/>
    <m/>
    <x v="12"/>
    <m/>
    <m/>
    <m/>
  </r>
  <r>
    <x v="26"/>
    <x v="6277"/>
    <n v="924"/>
    <s v="ChocoDelight"/>
    <n v="13.532"/>
    <n v="126.84059999999999"/>
    <x v="6144"/>
    <m/>
    <m/>
    <m/>
    <m/>
    <x v="12"/>
    <m/>
    <m/>
    <m/>
  </r>
  <r>
    <x v="161"/>
    <x v="6278"/>
    <n v="2692"/>
    <s v="TropicalTwist"/>
    <n v="18.027999999999999"/>
    <n v="126.84059999999999"/>
    <x v="6145"/>
    <m/>
    <m/>
    <m/>
    <m/>
    <x v="12"/>
    <m/>
    <m/>
    <m/>
  </r>
  <r>
    <x v="140"/>
    <x v="6279"/>
    <n v="946"/>
    <s v="TropicalTwist"/>
    <n v="23.56"/>
    <n v="126.84059999999999"/>
    <x v="6146"/>
    <m/>
    <m/>
    <m/>
    <m/>
    <x v="12"/>
    <m/>
    <m/>
    <m/>
  </r>
  <r>
    <x v="77"/>
    <x v="6280"/>
    <n v="1243"/>
    <s v="GingerFizz"/>
    <n v="29.268000000000001"/>
    <n v="126.84059999999999"/>
    <x v="6147"/>
    <m/>
    <m/>
    <m/>
    <m/>
    <x v="12"/>
    <m/>
    <m/>
    <m/>
  </r>
  <r>
    <x v="341"/>
    <x v="6281"/>
    <n v="2192"/>
    <s v="FizzBerry"/>
    <n v="35.972000000000001"/>
    <n v="126.84059999999999"/>
    <x v="6148"/>
    <m/>
    <m/>
    <m/>
    <m/>
    <x v="12"/>
    <m/>
    <m/>
    <m/>
  </r>
  <r>
    <x v="264"/>
    <x v="6282"/>
    <n v="147"/>
    <s v="FizzBerry"/>
    <n v="52.783999999999999"/>
    <n v="126.84059999999999"/>
    <x v="6149"/>
    <m/>
    <m/>
    <m/>
    <m/>
    <x v="12"/>
    <m/>
    <m/>
    <m/>
  </r>
  <r>
    <x v="140"/>
    <x v="6283"/>
    <n v="2552"/>
    <s v="LemonZest"/>
    <n v="65.147999999999996"/>
    <n v="126.84059999999999"/>
    <x v="6150"/>
    <m/>
    <m/>
    <m/>
    <m/>
    <x v="12"/>
    <m/>
    <m/>
    <m/>
  </r>
  <r>
    <x v="341"/>
    <x v="6284"/>
    <n v="752"/>
    <s v="LemonZest"/>
    <n v="79.760000000000005"/>
    <n v="126.84059999999999"/>
    <x v="6151"/>
    <m/>
    <m/>
    <m/>
    <m/>
    <x v="12"/>
    <m/>
    <m/>
    <m/>
  </r>
  <r>
    <x v="254"/>
    <x v="6285"/>
    <n v="1370"/>
    <s v="PeachPunch"/>
    <n v="85.38"/>
    <n v="126.84059999999999"/>
    <x v="6152"/>
    <m/>
    <m/>
    <m/>
    <m/>
    <x v="12"/>
    <m/>
    <m/>
    <m/>
  </r>
  <r>
    <x v="263"/>
    <x v="6286"/>
    <n v="2441"/>
    <s v="TropicalTwist"/>
    <n v="99.524000000000001"/>
    <n v="126.84059999999999"/>
    <x v="6153"/>
    <m/>
    <m/>
    <m/>
    <m/>
    <x v="12"/>
    <m/>
    <m/>
    <m/>
  </r>
  <r>
    <x v="143"/>
    <x v="6287"/>
    <n v="38"/>
    <s v="CitrusSplash"/>
    <n v="135.68"/>
    <n v="126.84059999999999"/>
    <x v="6154"/>
    <m/>
    <m/>
    <m/>
    <m/>
    <x v="12"/>
    <m/>
    <m/>
    <m/>
  </r>
  <r>
    <x v="160"/>
    <x v="6288"/>
    <n v="394"/>
    <s v="MintCooler"/>
    <n v="163.06399999999999"/>
    <n v="126.84059999999999"/>
    <x v="6155"/>
    <m/>
    <m/>
    <m/>
    <m/>
    <x v="12"/>
    <m/>
    <m/>
    <m/>
  </r>
  <r>
    <x v="116"/>
    <x v="6289"/>
    <n v="536"/>
    <s v="BerryBlast"/>
    <n v="26.911999999999999"/>
    <n v="126.93024"/>
    <x v="6156"/>
    <m/>
    <m/>
    <m/>
    <m/>
    <x v="12"/>
    <m/>
    <m/>
    <m/>
  </r>
  <r>
    <x v="188"/>
    <x v="6290"/>
    <n v="2506"/>
    <s v="MintCooler"/>
    <n v="253.34719999999999"/>
    <n v="126.9892"/>
    <x v="6157"/>
    <m/>
    <m/>
    <m/>
    <m/>
    <x v="12"/>
    <m/>
    <m/>
    <m/>
  </r>
  <r>
    <x v="349"/>
    <x v="6291"/>
    <n v="1432"/>
    <s v="ChocoDelight"/>
    <n v="42.723199999999999"/>
    <n v="127.04640000000001"/>
    <x v="6158"/>
    <m/>
    <m/>
    <m/>
    <m/>
    <x v="12"/>
    <m/>
    <m/>
    <m/>
  </r>
  <r>
    <x v="9"/>
    <x v="6292"/>
    <n v="2001"/>
    <s v="MintCooler"/>
    <n v="238.99199999999999"/>
    <n v="127.09216000000001"/>
    <x v="6159"/>
    <m/>
    <m/>
    <m/>
    <m/>
    <x v="12"/>
    <m/>
    <m/>
    <m/>
  </r>
  <r>
    <x v="273"/>
    <x v="6293"/>
    <n v="1942"/>
    <s v="TropicalTwist"/>
    <n v="8.3488000000000007"/>
    <n v="127.16079999999999"/>
    <x v="6160"/>
    <m/>
    <m/>
    <m/>
    <m/>
    <x v="12"/>
    <m/>
    <m/>
    <m/>
  </r>
  <r>
    <x v="63"/>
    <x v="6294"/>
    <n v="970"/>
    <s v="TropicalTwist"/>
    <n v="11.368"/>
    <n v="127.28879999999999"/>
    <x v="6161"/>
    <m/>
    <m/>
    <m/>
    <m/>
    <x v="12"/>
    <m/>
    <m/>
    <m/>
  </r>
  <r>
    <x v="110"/>
    <x v="6295"/>
    <n v="1495"/>
    <s v="FizzBerry"/>
    <n v="14.423999999999999"/>
    <n v="127.28879999999999"/>
    <x v="6162"/>
    <m/>
    <m/>
    <m/>
    <m/>
    <x v="12"/>
    <m/>
    <m/>
    <m/>
  </r>
  <r>
    <x v="25"/>
    <x v="6296"/>
    <n v="1307"/>
    <s v="CitrusSplash"/>
    <n v="17.356000000000002"/>
    <n v="127.28879999999999"/>
    <x v="6163"/>
    <m/>
    <m/>
    <m/>
    <m/>
    <x v="12"/>
    <m/>
    <m/>
    <m/>
  </r>
  <r>
    <x v="81"/>
    <x v="6297"/>
    <n v="1337"/>
    <s v="FizzBerry"/>
    <n v="23.108000000000001"/>
    <n v="127.28879999999999"/>
    <x v="6164"/>
    <m/>
    <m/>
    <m/>
    <m/>
    <x v="12"/>
    <m/>
    <m/>
    <m/>
  </r>
  <r>
    <x v="189"/>
    <x v="6298"/>
    <n v="512"/>
    <s v="ChocoDelight"/>
    <n v="25.224"/>
    <n v="127.28879999999999"/>
    <x v="6165"/>
    <m/>
    <m/>
    <m/>
    <m/>
    <x v="12"/>
    <m/>
    <m/>
    <m/>
  </r>
  <r>
    <x v="318"/>
    <x v="6299"/>
    <n v="2541"/>
    <s v="TropicalTwist"/>
    <n v="25.356000000000002"/>
    <n v="127.28879999999999"/>
    <x v="6166"/>
    <m/>
    <m/>
    <m/>
    <m/>
    <x v="12"/>
    <m/>
    <m/>
    <m/>
  </r>
  <r>
    <x v="310"/>
    <x v="6300"/>
    <n v="1040"/>
    <s v="ChocoDelight"/>
    <n v="35.927999999999997"/>
    <n v="127.28879999999999"/>
    <x v="6167"/>
    <m/>
    <m/>
    <m/>
    <m/>
    <x v="12"/>
    <m/>
    <m/>
    <m/>
  </r>
  <r>
    <x v="317"/>
    <x v="6301"/>
    <n v="1470"/>
    <s v="CitrusSplash"/>
    <n v="50.084000000000003"/>
    <n v="127.28879999999999"/>
    <x v="6168"/>
    <m/>
    <m/>
    <m/>
    <m/>
    <x v="12"/>
    <m/>
    <m/>
    <m/>
  </r>
  <r>
    <x v="50"/>
    <x v="6302"/>
    <n v="238"/>
    <s v="FizzBerry"/>
    <n v="52.332000000000001"/>
    <n v="127.28879999999999"/>
    <x v="6169"/>
    <m/>
    <m/>
    <m/>
    <m/>
    <x v="12"/>
    <m/>
    <m/>
    <m/>
  </r>
  <r>
    <x v="121"/>
    <x v="6303"/>
    <n v="2687"/>
    <s v="MangoBliss"/>
    <n v="64.695999999999998"/>
    <n v="127.28879999999999"/>
    <x v="6170"/>
    <m/>
    <m/>
    <m/>
    <m/>
    <x v="12"/>
    <m/>
    <m/>
    <m/>
  </r>
  <r>
    <x v="53"/>
    <x v="6304"/>
    <n v="2413"/>
    <s v="MintCooler"/>
    <n v="69.191999999999993"/>
    <n v="127.28879999999999"/>
    <x v="6171"/>
    <m/>
    <m/>
    <m/>
    <m/>
    <x v="12"/>
    <m/>
    <m/>
    <m/>
  </r>
  <r>
    <x v="149"/>
    <x v="6305"/>
    <n v="1255"/>
    <s v="PeachPunch"/>
    <n v="70.183999999999997"/>
    <n v="127.28879999999999"/>
    <x v="6172"/>
    <m/>
    <m/>
    <m/>
    <m/>
    <x v="12"/>
    <m/>
    <m/>
    <m/>
  </r>
  <r>
    <x v="198"/>
    <x v="6306"/>
    <n v="1857"/>
    <s v="ChocoDelight"/>
    <n v="93.787999999999997"/>
    <n v="127.28879999999999"/>
    <x v="6173"/>
    <m/>
    <m/>
    <m/>
    <m/>
    <x v="12"/>
    <m/>
    <m/>
    <m/>
  </r>
  <r>
    <x v="282"/>
    <x v="6307"/>
    <n v="2678"/>
    <s v="TropicalTwist"/>
    <n v="97.74"/>
    <n v="127.28879999999999"/>
    <x v="6174"/>
    <m/>
    <m/>
    <m/>
    <m/>
    <x v="12"/>
    <m/>
    <m/>
    <m/>
  </r>
  <r>
    <x v="260"/>
    <x v="6308"/>
    <n v="288"/>
    <s v="ChocoDelight"/>
    <n v="110.19199999999999"/>
    <n v="127.28879999999999"/>
    <x v="6175"/>
    <m/>
    <m/>
    <m/>
    <m/>
    <x v="12"/>
    <m/>
    <m/>
    <m/>
  </r>
  <r>
    <x v="334"/>
    <x v="6309"/>
    <n v="2189"/>
    <s v="LemonZest"/>
    <n v="127.98"/>
    <n v="127.28879999999999"/>
    <x v="6176"/>
    <m/>
    <m/>
    <m/>
    <m/>
    <x v="12"/>
    <m/>
    <m/>
    <m/>
  </r>
  <r>
    <x v="145"/>
    <x v="6310"/>
    <n v="143"/>
    <s v="TropicalTwist"/>
    <n v="140.99600000000001"/>
    <n v="127.28879999999999"/>
    <x v="6177"/>
    <m/>
    <m/>
    <m/>
    <m/>
    <x v="12"/>
    <m/>
    <m/>
    <m/>
  </r>
  <r>
    <x v="156"/>
    <x v="6311"/>
    <n v="14"/>
    <s v="PeachPunch"/>
    <n v="145.49199999999999"/>
    <n v="127.28879999999999"/>
    <x v="6178"/>
    <m/>
    <m/>
    <m/>
    <m/>
    <x v="12"/>
    <m/>
    <m/>
    <m/>
  </r>
  <r>
    <x v="188"/>
    <x v="6312"/>
    <n v="2201"/>
    <s v="MintCooler"/>
    <n v="148.864"/>
    <n v="127.28879999999999"/>
    <x v="6179"/>
    <m/>
    <m/>
    <m/>
    <m/>
    <x v="12"/>
    <m/>
    <m/>
    <m/>
  </r>
  <r>
    <x v="207"/>
    <x v="6313"/>
    <n v="578"/>
    <s v="MangoBliss"/>
    <n v="164.6"/>
    <n v="127.28879999999999"/>
    <x v="6180"/>
    <m/>
    <m/>
    <m/>
    <m/>
    <x v="12"/>
    <m/>
    <m/>
    <m/>
  </r>
  <r>
    <x v="88"/>
    <x v="6314"/>
    <n v="2039"/>
    <s v="GingerFizz"/>
    <n v="164.6"/>
    <n v="127.28879999999999"/>
    <x v="6180"/>
    <m/>
    <m/>
    <m/>
    <m/>
    <x v="12"/>
    <m/>
    <m/>
    <m/>
  </r>
  <r>
    <x v="193"/>
    <x v="6315"/>
    <n v="2248"/>
    <s v="FizzBerry"/>
    <n v="165.72399999999999"/>
    <n v="127.28879999999999"/>
    <x v="6181"/>
    <m/>
    <m/>
    <m/>
    <m/>
    <x v="12"/>
    <m/>
    <m/>
    <m/>
  </r>
  <r>
    <x v="231"/>
    <x v="6316"/>
    <n v="232"/>
    <s v="MintCooler"/>
    <n v="175.84"/>
    <n v="127.28879999999999"/>
    <x v="6182"/>
    <m/>
    <m/>
    <m/>
    <m/>
    <x v="12"/>
    <m/>
    <m/>
    <m/>
  </r>
  <r>
    <x v="109"/>
    <x v="6317"/>
    <n v="2320"/>
    <s v="LemonZest"/>
    <n v="200.6"/>
    <n v="127.28879999999999"/>
    <x v="6183"/>
    <m/>
    <m/>
    <m/>
    <m/>
    <x v="12"/>
    <m/>
    <m/>
    <m/>
  </r>
  <r>
    <x v="151"/>
    <x v="6318"/>
    <n v="705"/>
    <s v="BerryBlast"/>
    <n v="26.78"/>
    <n v="127.64736000000001"/>
    <x v="6184"/>
    <m/>
    <m/>
    <m/>
    <m/>
    <x v="12"/>
    <m/>
    <m/>
    <m/>
  </r>
  <r>
    <x v="329"/>
    <x v="6319"/>
    <n v="2823"/>
    <s v="BerryBlast"/>
    <n v="125.69199999999999"/>
    <n v="127.64736000000001"/>
    <x v="6185"/>
    <m/>
    <m/>
    <m/>
    <m/>
    <x v="12"/>
    <m/>
    <m/>
    <m/>
  </r>
  <r>
    <x v="169"/>
    <x v="6320"/>
    <n v="259"/>
    <s v="MangoBliss"/>
    <n v="23.515999999999998"/>
    <n v="127.73699999999999"/>
    <x v="6186"/>
    <m/>
    <m/>
    <m/>
    <m/>
    <x v="12"/>
    <m/>
    <m/>
    <m/>
  </r>
  <r>
    <x v="117"/>
    <x v="6321"/>
    <n v="1818"/>
    <s v="LemonZest"/>
    <n v="25.94"/>
    <n v="127.73699999999999"/>
    <x v="6187"/>
    <m/>
    <m/>
    <m/>
    <m/>
    <x v="12"/>
    <m/>
    <m/>
    <m/>
  </r>
  <r>
    <x v="77"/>
    <x v="6322"/>
    <n v="858"/>
    <s v="GingerFizz"/>
    <n v="26.6"/>
    <n v="127.73699999999999"/>
    <x v="6188"/>
    <m/>
    <m/>
    <m/>
    <m/>
    <x v="12"/>
    <m/>
    <m/>
    <m/>
  </r>
  <r>
    <x v="64"/>
    <x v="6323"/>
    <n v="678"/>
    <s v="MangoBliss"/>
    <n v="30.436"/>
    <n v="127.73699999999999"/>
    <x v="6189"/>
    <m/>
    <m/>
    <m/>
    <m/>
    <x v="12"/>
    <m/>
    <m/>
    <m/>
  </r>
  <r>
    <x v="146"/>
    <x v="6324"/>
    <n v="2305"/>
    <s v="CitrusSplash"/>
    <n v="32.508000000000003"/>
    <n v="127.73699999999999"/>
    <x v="6190"/>
    <m/>
    <m/>
    <m/>
    <m/>
    <x v="12"/>
    <m/>
    <m/>
    <m/>
  </r>
  <r>
    <x v="169"/>
    <x v="6325"/>
    <n v="2473"/>
    <s v="GingerFizz"/>
    <n v="49.368000000000002"/>
    <n v="127.73699999999999"/>
    <x v="6191"/>
    <m/>
    <m/>
    <m/>
    <m/>
    <x v="12"/>
    <m/>
    <m/>
    <m/>
  </r>
  <r>
    <x v="24"/>
    <x v="6326"/>
    <n v="1552"/>
    <s v="MintCooler"/>
    <n v="51.616"/>
    <n v="127.73699999999999"/>
    <x v="6192"/>
    <m/>
    <m/>
    <m/>
    <m/>
    <x v="12"/>
    <m/>
    <m/>
    <m/>
  </r>
  <r>
    <x v="68"/>
    <x v="6327"/>
    <n v="1033"/>
    <s v="TropicalTwist"/>
    <n v="103.32"/>
    <n v="127.73699999999999"/>
    <x v="6193"/>
    <m/>
    <m/>
    <m/>
    <m/>
    <x v="12"/>
    <m/>
    <m/>
    <m/>
  </r>
  <r>
    <x v="245"/>
    <x v="6328"/>
    <n v="1422"/>
    <s v="GingerFizz"/>
    <n v="105.568"/>
    <n v="127.73699999999999"/>
    <x v="6194"/>
    <m/>
    <m/>
    <m/>
    <m/>
    <x v="12"/>
    <m/>
    <m/>
    <m/>
  </r>
  <r>
    <x v="189"/>
    <x v="6329"/>
    <n v="1607"/>
    <s v="MintCooler"/>
    <n v="110.06399999999999"/>
    <n v="127.73699999999999"/>
    <x v="6195"/>
    <m/>
    <m/>
    <m/>
    <m/>
    <x v="12"/>
    <m/>
    <m/>
    <m/>
  </r>
  <r>
    <x v="1"/>
    <x v="6330"/>
    <n v="540"/>
    <s v="FizzBerry"/>
    <n v="143.05600000000001"/>
    <n v="127.73699999999999"/>
    <x v="6196"/>
    <m/>
    <m/>
    <m/>
    <m/>
    <x v="12"/>
    <m/>
    <m/>
    <m/>
  </r>
  <r>
    <x v="312"/>
    <x v="6331"/>
    <n v="1777"/>
    <s v="ChocoDelight"/>
    <n v="144.90799999999999"/>
    <n v="127.73699999999999"/>
    <x v="6197"/>
    <m/>
    <m/>
    <m/>
    <m/>
    <x v="12"/>
    <m/>
    <m/>
    <m/>
  </r>
  <r>
    <x v="342"/>
    <x v="6332"/>
    <n v="251"/>
    <s v="ChocoDelight"/>
    <n v="162.93199999999999"/>
    <n v="127.73699999999999"/>
    <x v="6198"/>
    <m/>
    <m/>
    <m/>
    <m/>
    <x v="12"/>
    <m/>
    <m/>
    <m/>
  </r>
  <r>
    <x v="206"/>
    <x v="6333"/>
    <n v="583"/>
    <s v="MintCooler"/>
    <n v="174.13200000000001"/>
    <n v="127.73699999999999"/>
    <x v="6199"/>
    <m/>
    <m/>
    <m/>
    <m/>
    <x v="12"/>
    <m/>
    <m/>
    <m/>
  </r>
  <r>
    <x v="59"/>
    <x v="6334"/>
    <n v="2365"/>
    <s v="ChocoDelight"/>
    <n v="98.24"/>
    <n v="127.8784"/>
    <x v="6200"/>
    <m/>
    <m/>
    <m/>
    <m/>
    <x v="12"/>
    <m/>
    <m/>
    <m/>
  </r>
  <r>
    <x v="289"/>
    <x v="6335"/>
    <n v="1598"/>
    <s v="LemonZest"/>
    <n v="195.27359999999999"/>
    <n v="128.04480000000001"/>
    <x v="6201"/>
    <m/>
    <m/>
    <m/>
    <m/>
    <x v="12"/>
    <m/>
    <m/>
    <m/>
  </r>
  <r>
    <x v="26"/>
    <x v="6336"/>
    <n v="1258"/>
    <s v="PeachPunch"/>
    <n v="100.4"/>
    <n v="128.05000000000001"/>
    <x v="6202"/>
    <m/>
    <m/>
    <m/>
    <m/>
    <x v="12"/>
    <m/>
    <m/>
    <m/>
  </r>
  <r>
    <x v="287"/>
    <x v="6337"/>
    <n v="2581"/>
    <s v="CitrusSplash"/>
    <n v="243.41759999999999"/>
    <n v="128.0916"/>
    <x v="6203"/>
    <m/>
    <m/>
    <m/>
    <m/>
    <x v="12"/>
    <m/>
    <m/>
    <m/>
  </r>
  <r>
    <x v="348"/>
    <x v="6338"/>
    <n v="1446"/>
    <s v="ChocoDelight"/>
    <n v="520.55808000000002"/>
    <n v="128.12280000000001"/>
    <x v="6204"/>
    <m/>
    <m/>
    <m/>
    <m/>
    <x v="12"/>
    <m/>
    <m/>
    <m/>
  </r>
  <r>
    <x v="78"/>
    <x v="6339"/>
    <n v="1662"/>
    <s v="MintCooler"/>
    <n v="1.796"/>
    <n v="128.18520000000001"/>
    <x v="6205"/>
    <m/>
    <m/>
    <m/>
    <m/>
    <x v="12"/>
    <m/>
    <m/>
    <m/>
  </r>
  <r>
    <x v="351"/>
    <x v="6340"/>
    <n v="2003"/>
    <s v="LemonZest"/>
    <n v="1.796"/>
    <n v="128.18520000000001"/>
    <x v="6205"/>
    <m/>
    <m/>
    <m/>
    <m/>
    <x v="12"/>
    <m/>
    <m/>
    <m/>
  </r>
  <r>
    <x v="64"/>
    <x v="6341"/>
    <n v="863"/>
    <s v="CitrusSplash"/>
    <n v="15.284000000000001"/>
    <n v="128.18520000000001"/>
    <x v="6206"/>
    <m/>
    <m/>
    <m/>
    <m/>
    <x v="12"/>
    <m/>
    <m/>
    <m/>
  </r>
  <r>
    <x v="205"/>
    <x v="6342"/>
    <n v="913"/>
    <s v="TropicalTwist"/>
    <n v="17.312000000000001"/>
    <n v="128.18520000000001"/>
    <x v="6207"/>
    <m/>
    <m/>
    <m/>
    <m/>
    <x v="12"/>
    <m/>
    <m/>
    <m/>
  </r>
  <r>
    <x v="78"/>
    <x v="6343"/>
    <n v="1647"/>
    <s v="LemonZest"/>
    <n v="25.4"/>
    <n v="128.18520000000001"/>
    <x v="6208"/>
    <m/>
    <m/>
    <m/>
    <m/>
    <x v="12"/>
    <m/>
    <m/>
    <m/>
  </r>
  <r>
    <x v="31"/>
    <x v="6344"/>
    <n v="537"/>
    <s v="FizzBerry"/>
    <n v="26.303999999999998"/>
    <n v="128.18520000000001"/>
    <x v="6209"/>
    <m/>
    <m/>
    <m/>
    <m/>
    <x v="12"/>
    <m/>
    <m/>
    <m/>
  </r>
  <r>
    <x v="131"/>
    <x v="6345"/>
    <n v="1309"/>
    <s v="MangoBliss"/>
    <n v="28.771999999999998"/>
    <n v="128.18520000000001"/>
    <x v="6210"/>
    <m/>
    <m/>
    <m/>
    <m/>
    <x v="12"/>
    <m/>
    <m/>
    <m/>
  </r>
  <r>
    <x v="230"/>
    <x v="6346"/>
    <n v="266"/>
    <s v="CitrusSplash"/>
    <n v="28.771999999999998"/>
    <n v="128.18520000000001"/>
    <x v="6210"/>
    <m/>
    <m/>
    <m/>
    <m/>
    <x v="12"/>
    <m/>
    <m/>
    <m/>
  </r>
  <r>
    <x v="131"/>
    <x v="6347"/>
    <n v="972"/>
    <s v="LemonZest"/>
    <n v="38.887999999999998"/>
    <n v="128.18520000000001"/>
    <x v="6211"/>
    <m/>
    <m/>
    <m/>
    <m/>
    <x v="12"/>
    <m/>
    <m/>
    <m/>
  </r>
  <r>
    <x v="7"/>
    <x v="6348"/>
    <n v="391"/>
    <s v="TropicalTwist"/>
    <n v="46.536000000000001"/>
    <n v="128.18520000000001"/>
    <x v="6212"/>
    <m/>
    <m/>
    <m/>
    <m/>
    <x v="12"/>
    <m/>
    <m/>
    <m/>
  </r>
  <r>
    <x v="33"/>
    <x v="6349"/>
    <n v="1017"/>
    <s v="CitrusSplash"/>
    <n v="46.756"/>
    <n v="128.18520000000001"/>
    <x v="6213"/>
    <m/>
    <m/>
    <m/>
    <m/>
    <x v="12"/>
    <m/>
    <m/>
    <m/>
  </r>
  <r>
    <x v="335"/>
    <x v="6350"/>
    <n v="26"/>
    <s v="MintCooler"/>
    <n v="50.128"/>
    <n v="128.18520000000001"/>
    <x v="6214"/>
    <m/>
    <m/>
    <m/>
    <m/>
    <x v="12"/>
    <m/>
    <m/>
    <m/>
  </r>
  <r>
    <x v="40"/>
    <x v="6351"/>
    <n v="280"/>
    <s v="MangoBliss"/>
    <n v="51.84"/>
    <n v="128.18520000000001"/>
    <x v="6215"/>
    <m/>
    <m/>
    <m/>
    <m/>
    <x v="12"/>
    <m/>
    <m/>
    <m/>
  </r>
  <r>
    <x v="351"/>
    <x v="6352"/>
    <n v="1197"/>
    <s v="GingerFizz"/>
    <n v="52.375999999999998"/>
    <n v="128.18520000000001"/>
    <x v="6216"/>
    <m/>
    <m/>
    <m/>
    <m/>
    <x v="12"/>
    <m/>
    <m/>
    <m/>
  </r>
  <r>
    <x v="13"/>
    <x v="6353"/>
    <n v="2336"/>
    <s v="TropicalTwist"/>
    <n v="63.396000000000001"/>
    <n v="128.18520000000001"/>
    <x v="6217"/>
    <m/>
    <m/>
    <m/>
    <m/>
    <x v="12"/>
    <m/>
    <m/>
    <m/>
  </r>
  <r>
    <x v="174"/>
    <x v="6354"/>
    <n v="1722"/>
    <s v="MintCooler"/>
    <n v="64.915999999999997"/>
    <n v="128.18520000000001"/>
    <x v="6218"/>
    <m/>
    <m/>
    <m/>
    <m/>
    <x v="12"/>
    <m/>
    <m/>
    <m/>
  </r>
  <r>
    <x v="73"/>
    <x v="6355"/>
    <n v="763"/>
    <s v="MintCooler"/>
    <n v="82.504000000000005"/>
    <n v="128.18520000000001"/>
    <x v="6219"/>
    <m/>
    <m/>
    <m/>
    <m/>
    <x v="12"/>
    <m/>
    <m/>
    <m/>
  </r>
  <r>
    <x v="353"/>
    <x v="6356"/>
    <n v="626"/>
    <s v="FizzBerry"/>
    <n v="94.867999999999995"/>
    <n v="128.18520000000001"/>
    <x v="6220"/>
    <m/>
    <m/>
    <m/>
    <m/>
    <x v="12"/>
    <m/>
    <m/>
    <m/>
  </r>
  <r>
    <x v="99"/>
    <x v="6357"/>
    <n v="1891"/>
    <s v="ChocoDelight"/>
    <n v="97.116"/>
    <n v="128.18520000000001"/>
    <x v="6221"/>
    <m/>
    <m/>
    <m/>
    <m/>
    <x v="12"/>
    <m/>
    <m/>
    <m/>
  </r>
  <r>
    <x v="358"/>
    <x v="6358"/>
    <n v="2825"/>
    <s v="MangoBliss"/>
    <n v="108.35599999999999"/>
    <n v="128.18520000000001"/>
    <x v="6222"/>
    <m/>
    <m/>
    <m/>
    <m/>
    <x v="12"/>
    <m/>
    <m/>
    <m/>
  </r>
  <r>
    <x v="201"/>
    <x v="6359"/>
    <n v="2581"/>
    <s v="CitrusSplash"/>
    <n v="109.688"/>
    <n v="128.18520000000001"/>
    <x v="6223"/>
    <m/>
    <m/>
    <m/>
    <m/>
    <x v="12"/>
    <m/>
    <m/>
    <m/>
  </r>
  <r>
    <x v="157"/>
    <x v="6360"/>
    <n v="1098"/>
    <s v="MangoBliss"/>
    <n v="171.16399999999999"/>
    <n v="128.18520000000001"/>
    <x v="6224"/>
    <m/>
    <m/>
    <m/>
    <m/>
    <x v="12"/>
    <m/>
    <m/>
    <m/>
  </r>
  <r>
    <x v="197"/>
    <x v="6361"/>
    <n v="1641"/>
    <s v="ChocoDelight"/>
    <n v="199.244"/>
    <n v="128.18520000000001"/>
    <x v="6225"/>
    <m/>
    <m/>
    <m/>
    <m/>
    <x v="12"/>
    <m/>
    <m/>
    <m/>
  </r>
  <r>
    <x v="244"/>
    <x v="6362"/>
    <n v="2075"/>
    <s v="BerryBlast"/>
    <n v="101.828"/>
    <n v="128.36447999999999"/>
    <x v="6226"/>
    <m/>
    <m/>
    <m/>
    <m/>
    <x v="12"/>
    <m/>
    <m/>
    <m/>
  </r>
  <r>
    <x v="73"/>
    <x v="6363"/>
    <n v="166"/>
    <s v="BerryBlast"/>
    <n v="195.74"/>
    <n v="128.36447999999999"/>
    <x v="6227"/>
    <m/>
    <m/>
    <m/>
    <m/>
    <x v="12"/>
    <m/>
    <m/>
    <m/>
  </r>
  <r>
    <x v="111"/>
    <x v="6364"/>
    <n v="2273"/>
    <s v="BerryBlast"/>
    <n v="6.4607999999999999"/>
    <n v="128.507904"/>
    <x v="6228"/>
    <m/>
    <m/>
    <m/>
    <m/>
    <x v="12"/>
    <m/>
    <m/>
    <m/>
  </r>
  <r>
    <x v="11"/>
    <x v="6365"/>
    <n v="678"/>
    <s v="BerryBlast"/>
    <n v="552.18009600000005"/>
    <n v="128.62986240000001"/>
    <x v="6229"/>
    <m/>
    <m/>
    <m/>
    <m/>
    <x v="12"/>
    <m/>
    <m/>
    <m/>
  </r>
  <r>
    <x v="102"/>
    <x v="6366"/>
    <n v="518"/>
    <s v="LemonZest"/>
    <n v="4.32"/>
    <n v="128.63339999999999"/>
    <x v="6230"/>
    <m/>
    <m/>
    <m/>
    <m/>
    <x v="12"/>
    <m/>
    <m/>
    <m/>
  </r>
  <r>
    <x v="338"/>
    <x v="6367"/>
    <n v="431"/>
    <s v="MintCooler"/>
    <n v="12.496"/>
    <n v="128.63339999999999"/>
    <x v="6231"/>
    <m/>
    <m/>
    <m/>
    <m/>
    <x v="12"/>
    <m/>
    <m/>
    <m/>
  </r>
  <r>
    <x v="238"/>
    <x v="6368"/>
    <n v="490"/>
    <s v="MintCooler"/>
    <n v="15.548"/>
    <n v="128.63339999999999"/>
    <x v="6232"/>
    <m/>
    <m/>
    <m/>
    <m/>
    <x v="12"/>
    <m/>
    <m/>
    <m/>
  </r>
  <r>
    <x v="90"/>
    <x v="6369"/>
    <n v="585"/>
    <s v="PeachPunch"/>
    <n v="18.975999999999999"/>
    <n v="128.63339999999999"/>
    <x v="6233"/>
    <m/>
    <m/>
    <m/>
    <m/>
    <x v="12"/>
    <m/>
    <m/>
    <m/>
  </r>
  <r>
    <x v="346"/>
    <x v="6370"/>
    <n v="2251"/>
    <s v="FizzBerry"/>
    <n v="21.224"/>
    <n v="128.63339999999999"/>
    <x v="6234"/>
    <m/>
    <m/>
    <m/>
    <m/>
    <x v="12"/>
    <m/>
    <m/>
    <m/>
  </r>
  <r>
    <x v="259"/>
    <x v="6371"/>
    <n v="2763"/>
    <s v="FizzBerry"/>
    <n v="31.687999999999999"/>
    <n v="128.63339999999999"/>
    <x v="6235"/>
    <m/>
    <m/>
    <m/>
    <m/>
    <x v="12"/>
    <m/>
    <m/>
    <m/>
  </r>
  <r>
    <x v="19"/>
    <x v="6372"/>
    <n v="1866"/>
    <s v="MintCooler"/>
    <n v="33.588000000000001"/>
    <n v="128.63339999999999"/>
    <x v="6236"/>
    <m/>
    <m/>
    <m/>
    <m/>
    <x v="12"/>
    <m/>
    <m/>
    <m/>
  </r>
  <r>
    <x v="116"/>
    <x v="6373"/>
    <n v="1046"/>
    <s v="LemonZest"/>
    <n v="48.384"/>
    <n v="128.63339999999999"/>
    <x v="6237"/>
    <m/>
    <m/>
    <m/>
    <m/>
    <x v="12"/>
    <m/>
    <m/>
    <m/>
  </r>
  <r>
    <x v="281"/>
    <x v="6374"/>
    <n v="2151"/>
    <s v="MintCooler"/>
    <n v="55.78"/>
    <n v="128.63339999999999"/>
    <x v="6238"/>
    <m/>
    <m/>
    <m/>
    <m/>
    <x v="12"/>
    <m/>
    <m/>
    <m/>
  </r>
  <r>
    <x v="206"/>
    <x v="6375"/>
    <n v="424"/>
    <s v="GingerFizz"/>
    <n v="57.404000000000003"/>
    <n v="128.63339999999999"/>
    <x v="6239"/>
    <m/>
    <m/>
    <m/>
    <m/>
    <x v="12"/>
    <m/>
    <m/>
    <m/>
  </r>
  <r>
    <x v="352"/>
    <x v="6376"/>
    <n v="2533"/>
    <s v="MintCooler"/>
    <n v="75.176000000000002"/>
    <n v="128.63339999999999"/>
    <x v="6240"/>
    <m/>
    <m/>
    <m/>
    <m/>
    <x v="12"/>
    <m/>
    <m/>
    <m/>
  </r>
  <r>
    <x v="288"/>
    <x v="6377"/>
    <n v="1102"/>
    <s v="LemonZest"/>
    <n v="98.132000000000005"/>
    <n v="128.63339999999999"/>
    <x v="6241"/>
    <m/>
    <m/>
    <m/>
    <m/>
    <x v="12"/>
    <m/>
    <m/>
    <m/>
  </r>
  <r>
    <x v="65"/>
    <x v="6378"/>
    <n v="2120"/>
    <s v="MintCooler"/>
    <n v="99.903999999999996"/>
    <n v="128.63339999999999"/>
    <x v="6242"/>
    <m/>
    <m/>
    <m/>
    <m/>
    <x v="12"/>
    <m/>
    <m/>
    <m/>
  </r>
  <r>
    <x v="256"/>
    <x v="6379"/>
    <n v="99"/>
    <s v="GingerFizz"/>
    <n v="113.392"/>
    <n v="128.63339999999999"/>
    <x v="6243"/>
    <m/>
    <m/>
    <m/>
    <m/>
    <x v="12"/>
    <m/>
    <m/>
    <m/>
  </r>
  <r>
    <x v="337"/>
    <x v="6380"/>
    <n v="679"/>
    <s v="GingerFizz"/>
    <n v="114.51600000000001"/>
    <n v="128.63339999999999"/>
    <x v="6244"/>
    <m/>
    <m/>
    <m/>
    <m/>
    <x v="12"/>
    <m/>
    <m/>
    <m/>
  </r>
  <r>
    <x v="13"/>
    <x v="6381"/>
    <n v="2267"/>
    <s v="MintCooler"/>
    <n v="168.46799999999999"/>
    <n v="128.63339999999999"/>
    <x v="6245"/>
    <m/>
    <m/>
    <m/>
    <m/>
    <x v="12"/>
    <m/>
    <m/>
    <m/>
  </r>
  <r>
    <x v="108"/>
    <x v="6382"/>
    <n v="390"/>
    <s v="FizzBerry"/>
    <n v="191.5104"/>
    <n v="128.71039999999999"/>
    <x v="6246"/>
    <m/>
    <m/>
    <m/>
    <m/>
    <x v="12"/>
    <m/>
    <m/>
    <m/>
  </r>
  <r>
    <x v="201"/>
    <x v="6383"/>
    <n v="20"/>
    <s v="MintCooler"/>
    <n v="189.88800000000001"/>
    <n v="128.9392"/>
    <x v="6247"/>
    <m/>
    <m/>
    <m/>
    <m/>
    <x v="12"/>
    <m/>
    <m/>
    <m/>
  </r>
  <r>
    <x v="233"/>
    <x v="6384"/>
    <n v="2197"/>
    <s v="GingerFizz"/>
    <n v="183.584"/>
    <n v="128.95480000000001"/>
    <x v="6248"/>
    <m/>
    <m/>
    <m/>
    <m/>
    <x v="12"/>
    <m/>
    <m/>
    <m/>
  </r>
  <r>
    <x v="25"/>
    <x v="6385"/>
    <n v="1025"/>
    <s v="CitrusSplash"/>
    <n v="611.18515200000002"/>
    <n v="129.03321600000001"/>
    <x v="6249"/>
    <m/>
    <m/>
    <m/>
    <m/>
    <x v="12"/>
    <m/>
    <m/>
    <m/>
  </r>
  <r>
    <x v="158"/>
    <x v="6386"/>
    <n v="2252"/>
    <s v="ChocoDelight"/>
    <n v="178"/>
    <n v="129.08160000000001"/>
    <x v="6250"/>
    <m/>
    <m/>
    <m/>
    <m/>
    <x v="12"/>
    <m/>
    <m/>
    <m/>
  </r>
  <r>
    <x v="307"/>
    <x v="6387"/>
    <n v="1643"/>
    <s v="LemonZest"/>
    <n v="0.71599999999999997"/>
    <n v="129.08160000000001"/>
    <x v="6251"/>
    <m/>
    <m/>
    <m/>
    <m/>
    <x v="12"/>
    <m/>
    <m/>
    <m/>
  </r>
  <r>
    <x v="174"/>
    <x v="6388"/>
    <n v="2741"/>
    <s v="CitrusSplash"/>
    <n v="2.0880000000000001"/>
    <n v="129.08160000000001"/>
    <x v="6252"/>
    <m/>
    <m/>
    <m/>
    <m/>
    <x v="12"/>
    <m/>
    <m/>
    <m/>
  </r>
  <r>
    <x v="352"/>
    <x v="6389"/>
    <n v="1165"/>
    <s v="TropicalTwist"/>
    <n v="12.772"/>
    <n v="129.08160000000001"/>
    <x v="6253"/>
    <m/>
    <m/>
    <m/>
    <m/>
    <x v="12"/>
    <m/>
    <m/>
    <m/>
  </r>
  <r>
    <x v="191"/>
    <x v="6390"/>
    <n v="400"/>
    <s v="MangoBliss"/>
    <n v="13.896000000000001"/>
    <n v="129.08160000000001"/>
    <x v="6254"/>
    <m/>
    <m/>
    <m/>
    <m/>
    <x v="12"/>
    <m/>
    <m/>
    <m/>
  </r>
  <r>
    <x v="179"/>
    <x v="6391"/>
    <n v="2405"/>
    <s v="TropicalTwist"/>
    <n v="15.327999999999999"/>
    <n v="129.08160000000001"/>
    <x v="6255"/>
    <m/>
    <m/>
    <m/>
    <m/>
    <x v="12"/>
    <m/>
    <m/>
    <m/>
  </r>
  <r>
    <x v="151"/>
    <x v="6392"/>
    <n v="2484"/>
    <s v="BerryBlast"/>
    <n v="16.036000000000001"/>
    <n v="129.08160000000001"/>
    <x v="6256"/>
    <m/>
    <m/>
    <m/>
    <m/>
    <x v="12"/>
    <m/>
    <m/>
    <m/>
  </r>
  <r>
    <x v="278"/>
    <x v="6393"/>
    <n v="2034"/>
    <s v="LemonZest"/>
    <n v="18.7"/>
    <n v="129.08160000000001"/>
    <x v="6257"/>
    <m/>
    <m/>
    <m/>
    <m/>
    <x v="12"/>
    <m/>
    <m/>
    <m/>
  </r>
  <r>
    <x v="95"/>
    <x v="6394"/>
    <n v="2331"/>
    <s v="FizzBerry"/>
    <n v="22.071999999999999"/>
    <n v="129.08160000000001"/>
    <x v="6258"/>
    <m/>
    <m/>
    <m/>
    <m/>
    <x v="12"/>
    <m/>
    <m/>
    <m/>
  </r>
  <r>
    <x v="185"/>
    <x v="6395"/>
    <n v="2049"/>
    <s v="TropicalTwist"/>
    <n v="22.888000000000002"/>
    <n v="129.08160000000001"/>
    <x v="6259"/>
    <m/>
    <m/>
    <m/>
    <m/>
    <x v="12"/>
    <m/>
    <m/>
    <m/>
  </r>
  <r>
    <x v="103"/>
    <x v="6396"/>
    <n v="41"/>
    <s v="FizzBerry"/>
    <n v="25.443999999999999"/>
    <n v="129.08160000000001"/>
    <x v="6260"/>
    <m/>
    <m/>
    <m/>
    <m/>
    <x v="12"/>
    <m/>
    <m/>
    <m/>
  </r>
  <r>
    <x v="98"/>
    <x v="6397"/>
    <n v="2677"/>
    <s v="FizzBerry"/>
    <n v="28.108000000000001"/>
    <n v="129.08160000000001"/>
    <x v="6261"/>
    <m/>
    <m/>
    <m/>
    <m/>
    <x v="12"/>
    <m/>
    <m/>
    <m/>
  </r>
  <r>
    <x v="236"/>
    <x v="6398"/>
    <n v="949"/>
    <s v="MintCooler"/>
    <n v="31.064"/>
    <n v="129.08160000000001"/>
    <x v="6262"/>
    <m/>
    <m/>
    <m/>
    <m/>
    <x v="12"/>
    <m/>
    <m/>
    <m/>
  </r>
  <r>
    <x v="68"/>
    <x v="6399"/>
    <n v="728"/>
    <s v="FizzBerry"/>
    <n v="32.188000000000002"/>
    <n v="129.08160000000001"/>
    <x v="6263"/>
    <m/>
    <m/>
    <m/>
    <m/>
    <x v="12"/>
    <m/>
    <m/>
    <m/>
  </r>
  <r>
    <x v="44"/>
    <x v="6400"/>
    <n v="1722"/>
    <s v="GingerFizz"/>
    <n v="39.747999999999998"/>
    <n v="129.08160000000001"/>
    <x v="6264"/>
    <m/>
    <m/>
    <m/>
    <m/>
    <x v="12"/>
    <m/>
    <m/>
    <m/>
  </r>
  <r>
    <x v="39"/>
    <x v="6401"/>
    <n v="943"/>
    <s v="CitrusSplash"/>
    <n v="39.747999999999998"/>
    <n v="129.08160000000001"/>
    <x v="6264"/>
    <m/>
    <m/>
    <m/>
    <m/>
    <x v="12"/>
    <m/>
    <m/>
    <m/>
  </r>
  <r>
    <x v="292"/>
    <x v="6402"/>
    <n v="551"/>
    <s v="GingerFizz"/>
    <n v="41.18"/>
    <n v="129.08160000000001"/>
    <x v="6265"/>
    <m/>
    <m/>
    <m/>
    <m/>
    <x v="12"/>
    <m/>
    <m/>
    <m/>
  </r>
  <r>
    <x v="348"/>
    <x v="6403"/>
    <n v="1609"/>
    <s v="LemonZest"/>
    <n v="44.244"/>
    <n v="129.08160000000001"/>
    <x v="6266"/>
    <m/>
    <m/>
    <m/>
    <m/>
    <x v="12"/>
    <m/>
    <m/>
    <m/>
  </r>
  <r>
    <x v="1"/>
    <x v="6404"/>
    <n v="319"/>
    <s v="MangoBliss"/>
    <n v="52.112000000000002"/>
    <n v="129.08160000000001"/>
    <x v="6267"/>
    <m/>
    <m/>
    <m/>
    <m/>
    <x v="12"/>
    <m/>
    <m/>
    <m/>
  </r>
  <r>
    <x v="76"/>
    <x v="6405"/>
    <n v="2584"/>
    <s v="TropicalTwist"/>
    <n v="59.98"/>
    <n v="129.08160000000001"/>
    <x v="6268"/>
    <m/>
    <m/>
    <m/>
    <m/>
    <x v="12"/>
    <m/>
    <m/>
    <m/>
  </r>
  <r>
    <x v="32"/>
    <x v="6406"/>
    <n v="182"/>
    <s v="ChocoDelight"/>
    <n v="88.08"/>
    <n v="129.08160000000001"/>
    <x v="6269"/>
    <m/>
    <m/>
    <m/>
    <m/>
    <x v="12"/>
    <m/>
    <m/>
    <m/>
  </r>
  <r>
    <x v="156"/>
    <x v="6407"/>
    <n v="1326"/>
    <s v="TropicalTwist"/>
    <n v="101.456"/>
    <n v="129.08160000000001"/>
    <x v="6270"/>
    <m/>
    <m/>
    <m/>
    <m/>
    <x v="12"/>
    <m/>
    <m/>
    <m/>
  </r>
  <r>
    <x v="129"/>
    <x v="6408"/>
    <n v="1317"/>
    <s v="CitrusSplash"/>
    <n v="109.092"/>
    <n v="129.08160000000001"/>
    <x v="6271"/>
    <m/>
    <m/>
    <m/>
    <m/>
    <x v="12"/>
    <m/>
    <m/>
    <m/>
  </r>
  <r>
    <x v="212"/>
    <x v="6409"/>
    <n v="566"/>
    <s v="MintCooler"/>
    <n v="111.684"/>
    <n v="129.08160000000001"/>
    <x v="6272"/>
    <m/>
    <m/>
    <m/>
    <m/>
    <x v="12"/>
    <m/>
    <m/>
    <m/>
  </r>
  <r>
    <x v="104"/>
    <x v="6410"/>
    <n v="492"/>
    <s v="LemonZest"/>
    <n v="122.92400000000001"/>
    <n v="129.08160000000001"/>
    <x v="6273"/>
    <m/>
    <m/>
    <m/>
    <m/>
    <x v="12"/>
    <m/>
    <m/>
    <m/>
  </r>
  <r>
    <x v="325"/>
    <x v="6411"/>
    <n v="823"/>
    <s v="PeachPunch"/>
    <n v="147.93600000000001"/>
    <n v="129.08160000000001"/>
    <x v="6274"/>
    <m/>
    <m/>
    <m/>
    <m/>
    <x v="12"/>
    <m/>
    <m/>
    <m/>
  </r>
  <r>
    <x v="357"/>
    <x v="6412"/>
    <n v="1632"/>
    <s v="TropicalTwist"/>
    <n v="161.13999999999999"/>
    <n v="129.08160000000001"/>
    <x v="6275"/>
    <m/>
    <m/>
    <m/>
    <m/>
    <x v="12"/>
    <m/>
    <m/>
    <m/>
  </r>
  <r>
    <x v="74"/>
    <x v="6413"/>
    <n v="1170"/>
    <s v="CitrusSplash"/>
    <n v="594.98137599999995"/>
    <n v="129.09520000000001"/>
    <x v="6276"/>
    <m/>
    <m/>
    <m/>
    <m/>
    <x v="12"/>
    <m/>
    <m/>
    <m/>
  </r>
  <r>
    <x v="257"/>
    <x v="6414"/>
    <n v="1540"/>
    <s v="PeachPunch"/>
    <n v="136.21119999999999"/>
    <n v="129.5112"/>
    <x v="6277"/>
    <m/>
    <m/>
    <m/>
    <m/>
    <x v="12"/>
    <m/>
    <m/>
    <m/>
  </r>
  <r>
    <x v="283"/>
    <x v="6415"/>
    <n v="460"/>
    <s v="GingerFizz"/>
    <n v="75.881600000000006"/>
    <n v="129.52680000000001"/>
    <x v="6278"/>
    <m/>
    <m/>
    <m/>
    <m/>
    <x v="12"/>
    <m/>
    <m/>
    <m/>
  </r>
  <r>
    <x v="101"/>
    <x v="6416"/>
    <n v="1207"/>
    <s v="FizzBerry"/>
    <n v="1.5640000000000001"/>
    <n v="129.52979999999999"/>
    <x v="6279"/>
    <m/>
    <m/>
    <m/>
    <m/>
    <x v="12"/>
    <m/>
    <m/>
    <m/>
  </r>
  <r>
    <x v="282"/>
    <x v="6417"/>
    <n v="145"/>
    <s v="MintCooler"/>
    <n v="11.432"/>
    <n v="129.52979999999999"/>
    <x v="6280"/>
    <m/>
    <m/>
    <m/>
    <m/>
    <x v="12"/>
    <m/>
    <m/>
    <m/>
  </r>
  <r>
    <x v="160"/>
    <x v="6418"/>
    <n v="1756"/>
    <s v="MangoBliss"/>
    <n v="12.54"/>
    <n v="129.52979999999999"/>
    <x v="6281"/>
    <m/>
    <m/>
    <m/>
    <m/>
    <x v="12"/>
    <m/>
    <m/>
    <m/>
  </r>
  <r>
    <x v="4"/>
    <x v="6419"/>
    <n v="626"/>
    <s v="MintCooler"/>
    <n v="19.443999999999999"/>
    <n v="129.52979999999999"/>
    <x v="6282"/>
    <m/>
    <m/>
    <m/>
    <m/>
    <x v="12"/>
    <m/>
    <m/>
    <m/>
  </r>
  <r>
    <x v="364"/>
    <x v="6420"/>
    <n v="1972"/>
    <s v="ChocoDelight"/>
    <n v="21.18"/>
    <n v="129.52979999999999"/>
    <x v="6283"/>
    <m/>
    <m/>
    <m/>
    <m/>
    <x v="12"/>
    <m/>
    <m/>
    <m/>
  </r>
  <r>
    <x v="5"/>
    <x v="6421"/>
    <n v="1208"/>
    <s v="ChocoDelight"/>
    <n v="24.904"/>
    <n v="129.52979999999999"/>
    <x v="6284"/>
    <m/>
    <m/>
    <m/>
    <m/>
    <x v="12"/>
    <m/>
    <m/>
    <m/>
  </r>
  <r>
    <x v="250"/>
    <x v="6422"/>
    <n v="171"/>
    <s v="CitrusSplash"/>
    <n v="49.631999999999998"/>
    <n v="129.52979999999999"/>
    <x v="6285"/>
    <m/>
    <m/>
    <m/>
    <m/>
    <x v="12"/>
    <m/>
    <m/>
    <m/>
  </r>
  <r>
    <x v="48"/>
    <x v="6423"/>
    <n v="1446"/>
    <s v="MintCooler"/>
    <n v="69.512"/>
    <n v="129.52979999999999"/>
    <x v="6286"/>
    <m/>
    <m/>
    <m/>
    <m/>
    <x v="12"/>
    <m/>
    <m/>
    <m/>
  </r>
  <r>
    <x v="311"/>
    <x v="6424"/>
    <n v="2568"/>
    <s v="ChocoDelight"/>
    <n v="71.364000000000004"/>
    <n v="129.52979999999999"/>
    <x v="6287"/>
    <m/>
    <m/>
    <m/>
    <m/>
    <x v="12"/>
    <m/>
    <m/>
    <m/>
  </r>
  <r>
    <x v="36"/>
    <x v="6425"/>
    <n v="323"/>
    <s v="TropicalTwist"/>
    <n v="75.132000000000005"/>
    <n v="129.52979999999999"/>
    <x v="6288"/>
    <m/>
    <m/>
    <m/>
    <m/>
    <x v="12"/>
    <m/>
    <m/>
    <m/>
  </r>
  <r>
    <x v="359"/>
    <x v="6426"/>
    <n v="1872"/>
    <s v="ChocoDelight"/>
    <n v="86.372"/>
    <n v="129.52979999999999"/>
    <x v="6289"/>
    <m/>
    <m/>
    <m/>
    <m/>
    <x v="12"/>
    <m/>
    <m/>
    <m/>
  </r>
  <r>
    <x v="317"/>
    <x v="6427"/>
    <n v="503"/>
    <s v="CitrusSplash"/>
    <n v="88.62"/>
    <n v="129.52979999999999"/>
    <x v="6290"/>
    <m/>
    <m/>
    <m/>
    <m/>
    <x v="12"/>
    <m/>
    <m/>
    <m/>
  </r>
  <r>
    <x v="131"/>
    <x v="6428"/>
    <n v="1752"/>
    <s v="MintCooler"/>
    <n v="116.72"/>
    <n v="129.52979999999999"/>
    <x v="6291"/>
    <m/>
    <m/>
    <m/>
    <m/>
    <x v="12"/>
    <m/>
    <m/>
    <m/>
  </r>
  <r>
    <x v="327"/>
    <x v="6429"/>
    <n v="2733"/>
    <s v="ChocoDelight"/>
    <n v="118.968"/>
    <n v="129.52979999999999"/>
    <x v="6292"/>
    <m/>
    <m/>
    <m/>
    <m/>
    <x v="12"/>
    <m/>
    <m/>
    <m/>
  </r>
  <r>
    <x v="204"/>
    <x v="6430"/>
    <n v="1559"/>
    <s v="CitrusSplash"/>
    <n v="131.33199999999999"/>
    <n v="129.52979999999999"/>
    <x v="6293"/>
    <m/>
    <m/>
    <m/>
    <m/>
    <x v="12"/>
    <m/>
    <m/>
    <m/>
  </r>
  <r>
    <x v="340"/>
    <x v="6431"/>
    <n v="408"/>
    <s v="TropicalTwist"/>
    <n v="132.45599999999999"/>
    <n v="129.52979999999999"/>
    <x v="6294"/>
    <m/>
    <m/>
    <m/>
    <m/>
    <x v="12"/>
    <m/>
    <m/>
    <m/>
  </r>
  <r>
    <x v="94"/>
    <x v="6432"/>
    <n v="2838"/>
    <s v="ChocoDelight"/>
    <n v="145.6"/>
    <n v="129.52979999999999"/>
    <x v="6295"/>
    <m/>
    <m/>
    <m/>
    <m/>
    <x v="12"/>
    <m/>
    <m/>
    <m/>
  </r>
  <r>
    <x v="25"/>
    <x v="6433"/>
    <n v="514"/>
    <s v="LemonZest"/>
    <n v="161.172"/>
    <n v="129.52979999999999"/>
    <x v="6296"/>
    <m/>
    <m/>
    <m/>
    <m/>
    <x v="12"/>
    <m/>
    <m/>
    <m/>
  </r>
  <r>
    <x v="326"/>
    <x v="6434"/>
    <n v="404"/>
    <s v="BerryBlast"/>
    <n v="5.6448"/>
    <n v="129.65529599999999"/>
    <x v="6297"/>
    <m/>
    <m/>
    <m/>
    <m/>
    <x v="12"/>
    <m/>
    <m/>
    <m/>
  </r>
  <r>
    <x v="143"/>
    <x v="6435"/>
    <n v="2498"/>
    <s v="FizzBerry"/>
    <n v="271.392"/>
    <n v="129.68279999999999"/>
    <x v="6298"/>
    <m/>
    <m/>
    <m/>
    <m/>
    <x v="12"/>
    <m/>
    <m/>
    <m/>
  </r>
  <r>
    <x v="362"/>
    <x v="6436"/>
    <n v="1131"/>
    <s v="PeachPunch"/>
    <n v="315.30028800000002"/>
    <n v="129.7296"/>
    <x v="6299"/>
    <m/>
    <m/>
    <m/>
    <m/>
    <x v="12"/>
    <m/>
    <m/>
    <m/>
  </r>
  <r>
    <x v="174"/>
    <x v="6437"/>
    <n v="1526"/>
    <s v="BerryBlast"/>
    <n v="14.464"/>
    <n v="129.79872"/>
    <x v="6300"/>
    <m/>
    <m/>
    <m/>
    <m/>
    <x v="12"/>
    <m/>
    <m/>
    <m/>
  </r>
  <r>
    <x v="179"/>
    <x v="6438"/>
    <n v="973"/>
    <s v="BerryBlast"/>
    <n v="24.876000000000001"/>
    <n v="129.79872"/>
    <x v="6301"/>
    <m/>
    <m/>
    <m/>
    <m/>
    <x v="12"/>
    <m/>
    <m/>
    <m/>
  </r>
  <r>
    <x v="233"/>
    <x v="6439"/>
    <n v="1092"/>
    <s v="GingerFizz"/>
    <n v="272.54975999999999"/>
    <n v="129.87935999999999"/>
    <x v="6302"/>
    <m/>
    <m/>
    <m/>
    <m/>
    <x v="12"/>
    <m/>
    <m/>
    <m/>
  </r>
  <r>
    <x v="131"/>
    <x v="6440"/>
    <n v="208"/>
    <s v="ChocoDelight"/>
    <n v="169.97120000000001"/>
    <n v="129.94280000000001"/>
    <x v="6303"/>
    <m/>
    <m/>
    <m/>
    <m/>
    <x v="12"/>
    <m/>
    <m/>
    <m/>
  </r>
  <r>
    <x v="266"/>
    <x v="6441"/>
    <n v="1409"/>
    <s v="LemonZest"/>
    <n v="3.44"/>
    <n v="129.97800000000001"/>
    <x v="6304"/>
    <m/>
    <m/>
    <m/>
    <m/>
    <x v="12"/>
    <m/>
    <m/>
    <m/>
  </r>
  <r>
    <x v="36"/>
    <x v="6442"/>
    <n v="1072"/>
    <s v="CitrusSplash"/>
    <n v="10.48"/>
    <n v="129.97800000000001"/>
    <x v="6305"/>
    <m/>
    <m/>
    <m/>
    <m/>
    <x v="12"/>
    <m/>
    <m/>
    <m/>
  </r>
  <r>
    <x v="361"/>
    <x v="6443"/>
    <n v="1786"/>
    <s v="GingerFizz"/>
    <n v="13.852"/>
    <n v="129.97800000000001"/>
    <x v="6306"/>
    <m/>
    <m/>
    <m/>
    <m/>
    <x v="12"/>
    <m/>
    <m/>
    <m/>
  </r>
  <r>
    <x v="67"/>
    <x v="6444"/>
    <n v="550"/>
    <s v="MangoBliss"/>
    <n v="19.867999999999999"/>
    <n v="129.97800000000001"/>
    <x v="6307"/>
    <m/>
    <m/>
    <m/>
    <m/>
    <x v="12"/>
    <m/>
    <m/>
    <m/>
  </r>
  <r>
    <x v="154"/>
    <x v="6445"/>
    <n v="1740"/>
    <s v="FizzBerry"/>
    <n v="48.695999999999998"/>
    <n v="129.97800000000001"/>
    <x v="6308"/>
    <m/>
    <m/>
    <m/>
    <m/>
    <x v="12"/>
    <m/>
    <m/>
    <m/>
  </r>
  <r>
    <x v="248"/>
    <x v="6446"/>
    <n v="2127"/>
    <s v="PeachPunch"/>
    <n v="49.091999999999999"/>
    <n v="129.97800000000001"/>
    <x v="6309"/>
    <m/>
    <m/>
    <m/>
    <m/>
    <x v="12"/>
    <m/>
    <m/>
    <m/>
  </r>
  <r>
    <x v="252"/>
    <x v="6447"/>
    <n v="925"/>
    <s v="MangoBliss"/>
    <n v="58.771999999999998"/>
    <n v="129.97800000000001"/>
    <x v="6310"/>
    <m/>
    <m/>
    <m/>
    <m/>
    <x v="12"/>
    <m/>
    <m/>
    <m/>
  </r>
  <r>
    <x v="310"/>
    <x v="6448"/>
    <n v="2415"/>
    <s v="CitrusSplash"/>
    <n v="87.012"/>
    <n v="129.97800000000001"/>
    <x v="6311"/>
    <m/>
    <m/>
    <m/>
    <m/>
    <x v="12"/>
    <m/>
    <m/>
    <m/>
  </r>
  <r>
    <x v="67"/>
    <x v="6449"/>
    <n v="813"/>
    <s v="PeachPunch"/>
    <n v="101.524"/>
    <n v="129.97800000000001"/>
    <x v="6312"/>
    <m/>
    <m/>
    <m/>
    <m/>
    <x v="12"/>
    <m/>
    <m/>
    <m/>
  </r>
  <r>
    <x v="236"/>
    <x v="6450"/>
    <n v="126"/>
    <s v="MintCooler"/>
    <n v="120.63200000000001"/>
    <n v="129.97800000000001"/>
    <x v="6313"/>
    <m/>
    <m/>
    <m/>
    <m/>
    <x v="12"/>
    <m/>
    <m/>
    <m/>
  </r>
  <r>
    <x v="73"/>
    <x v="6451"/>
    <n v="160"/>
    <s v="ChocoDelight"/>
    <n v="148.732"/>
    <n v="129.97800000000001"/>
    <x v="6314"/>
    <m/>
    <m/>
    <m/>
    <m/>
    <x v="12"/>
    <m/>
    <m/>
    <m/>
  </r>
  <r>
    <x v="144"/>
    <x v="6452"/>
    <n v="701"/>
    <s v="GingerFizz"/>
    <n v="149.85599999999999"/>
    <n v="129.97800000000001"/>
    <x v="6315"/>
    <m/>
    <m/>
    <m/>
    <m/>
    <x v="12"/>
    <m/>
    <m/>
    <m/>
  </r>
  <r>
    <x v="291"/>
    <x v="6453"/>
    <n v="2401"/>
    <s v="PeachPunch"/>
    <n v="158.84800000000001"/>
    <n v="129.97800000000001"/>
    <x v="6316"/>
    <m/>
    <m/>
    <m/>
    <m/>
    <x v="12"/>
    <m/>
    <m/>
    <m/>
  </r>
  <r>
    <x v="93"/>
    <x v="6454"/>
    <n v="2227"/>
    <s v="TropicalTwist"/>
    <n v="168.964"/>
    <n v="129.97800000000001"/>
    <x v="6317"/>
    <m/>
    <m/>
    <m/>
    <m/>
    <x v="12"/>
    <m/>
    <m/>
    <m/>
  </r>
  <r>
    <x v="88"/>
    <x v="6455"/>
    <n v="1911"/>
    <s v="MintCooler"/>
    <n v="173.46"/>
    <n v="129.97800000000001"/>
    <x v="6318"/>
    <m/>
    <m/>
    <m/>
    <m/>
    <x v="12"/>
    <m/>
    <m/>
    <m/>
  </r>
  <r>
    <x v="110"/>
    <x v="6456"/>
    <n v="1340"/>
    <s v="ChocoDelight"/>
    <n v="683.52192000000002"/>
    <n v="130.00416000000001"/>
    <x v="6319"/>
    <m/>
    <m/>
    <m/>
    <m/>
    <x v="12"/>
    <m/>
    <m/>
    <m/>
  </r>
  <r>
    <x v="41"/>
    <x v="6457"/>
    <n v="2234"/>
    <s v="PeachPunch"/>
    <n v="187.44319999999999"/>
    <n v="130.09880000000001"/>
    <x v="6320"/>
    <m/>
    <m/>
    <m/>
    <m/>
    <x v="12"/>
    <m/>
    <m/>
    <m/>
  </r>
  <r>
    <x v="246"/>
    <x v="6458"/>
    <n v="2576"/>
    <s v="MintCooler"/>
    <n v="78.147199999999998"/>
    <n v="130.1404"/>
    <x v="6321"/>
    <m/>
    <m/>
    <m/>
    <m/>
    <x v="12"/>
    <m/>
    <m/>
    <m/>
  </r>
  <r>
    <x v="202"/>
    <x v="6459"/>
    <n v="368"/>
    <s v="GingerFizz"/>
    <n v="131.04640000000001"/>
    <n v="130.3432"/>
    <x v="6322"/>
    <m/>
    <m/>
    <m/>
    <m/>
    <x v="12"/>
    <m/>
    <m/>
    <m/>
  </r>
  <r>
    <x v="17"/>
    <x v="6460"/>
    <n v="1912"/>
    <s v="BerryBlast"/>
    <n v="124.0608"/>
    <n v="130.416"/>
    <x v="6323"/>
    <m/>
    <m/>
    <m/>
    <m/>
    <x v="12"/>
    <m/>
    <m/>
    <m/>
  </r>
  <r>
    <x v="9"/>
    <x v="6461"/>
    <n v="1980"/>
    <s v="PeachPunch"/>
    <n v="1.3440000000000001"/>
    <n v="130.42619999999999"/>
    <x v="6324"/>
    <m/>
    <m/>
    <m/>
    <m/>
    <x v="12"/>
    <m/>
    <m/>
    <m/>
  </r>
  <r>
    <x v="362"/>
    <x v="6462"/>
    <n v="2626"/>
    <s v="FizzBerry"/>
    <n v="9.2119999999999997"/>
    <n v="130.42619999999999"/>
    <x v="6325"/>
    <m/>
    <m/>
    <m/>
    <m/>
    <x v="12"/>
    <m/>
    <m/>
    <m/>
  </r>
  <r>
    <x v="44"/>
    <x v="6463"/>
    <n v="2231"/>
    <s v="PeachPunch"/>
    <n v="18.591999999999999"/>
    <n v="130.42619999999999"/>
    <x v="6326"/>
    <m/>
    <m/>
    <m/>
    <m/>
    <x v="12"/>
    <m/>
    <m/>
    <m/>
  </r>
  <r>
    <x v="153"/>
    <x v="6464"/>
    <n v="1799"/>
    <s v="MintCooler"/>
    <n v="34.624000000000002"/>
    <n v="130.42619999999999"/>
    <x v="6327"/>
    <m/>
    <m/>
    <m/>
    <m/>
    <x v="12"/>
    <m/>
    <m/>
    <m/>
  </r>
  <r>
    <x v="161"/>
    <x v="6465"/>
    <n v="1897"/>
    <s v="MintCooler"/>
    <n v="37.311999999999998"/>
    <n v="130.42619999999999"/>
    <x v="6328"/>
    <m/>
    <m/>
    <m/>
    <m/>
    <x v="12"/>
    <m/>
    <m/>
    <m/>
  </r>
  <r>
    <x v="57"/>
    <x v="6466"/>
    <n v="1111"/>
    <s v="FizzBerry"/>
    <n v="37.996000000000002"/>
    <n v="130.42619999999999"/>
    <x v="6329"/>
    <m/>
    <m/>
    <m/>
    <m/>
    <x v="12"/>
    <m/>
    <m/>
    <m/>
  </r>
  <r>
    <x v="111"/>
    <x v="6467"/>
    <n v="371"/>
    <s v="FizzBerry"/>
    <n v="53.048000000000002"/>
    <n v="130.42619999999999"/>
    <x v="6330"/>
    <m/>
    <m/>
    <m/>
    <m/>
    <x v="12"/>
    <m/>
    <m/>
    <m/>
  </r>
  <r>
    <x v="99"/>
    <x v="6468"/>
    <n v="1218"/>
    <s v="CitrusSplash"/>
    <n v="53.731999999999999"/>
    <n v="130.42619999999999"/>
    <x v="6331"/>
    <m/>
    <m/>
    <m/>
    <m/>
    <x v="12"/>
    <m/>
    <m/>
    <m/>
  </r>
  <r>
    <x v="60"/>
    <x v="6469"/>
    <n v="2212"/>
    <s v="CitrusSplash"/>
    <n v="58.667999999999999"/>
    <n v="130.42619999999999"/>
    <x v="6332"/>
    <m/>
    <m/>
    <m/>
    <m/>
    <x v="12"/>
    <m/>
    <m/>
    <m/>
  </r>
  <r>
    <x v="323"/>
    <x v="6470"/>
    <n v="2481"/>
    <s v="ChocoDelight"/>
    <n v="59.08"/>
    <n v="130.42619999999999"/>
    <x v="6333"/>
    <m/>
    <m/>
    <m/>
    <m/>
    <x v="12"/>
    <m/>
    <m/>
    <m/>
  </r>
  <r>
    <x v="77"/>
    <x v="6471"/>
    <n v="1760"/>
    <s v="ChocoDelight"/>
    <n v="104.3"/>
    <n v="130.42619999999999"/>
    <x v="6334"/>
    <m/>
    <m/>
    <m/>
    <m/>
    <x v="12"/>
    <m/>
    <m/>
    <m/>
  </r>
  <r>
    <x v="292"/>
    <x v="6472"/>
    <n v="1284"/>
    <s v="MintCooler"/>
    <n v="129.04"/>
    <n v="130.42619999999999"/>
    <x v="6335"/>
    <m/>
    <m/>
    <m/>
    <m/>
    <x v="12"/>
    <m/>
    <m/>
    <m/>
  </r>
  <r>
    <x v="353"/>
    <x v="6473"/>
    <n v="709"/>
    <s v="ChocoDelight"/>
    <n v="131.28800000000001"/>
    <n v="130.42619999999999"/>
    <x v="6336"/>
    <m/>
    <m/>
    <m/>
    <m/>
    <x v="12"/>
    <m/>
    <m/>
    <m/>
  </r>
  <r>
    <x v="352"/>
    <x v="6474"/>
    <n v="2326"/>
    <s v="TropicalTwist"/>
    <n v="133.536"/>
    <n v="130.42619999999999"/>
    <x v="6337"/>
    <m/>
    <m/>
    <m/>
    <m/>
    <x v="12"/>
    <m/>
    <m/>
    <m/>
  </r>
  <r>
    <x v="243"/>
    <x v="6475"/>
    <n v="38"/>
    <s v="FizzBerry"/>
    <n v="435.16070400000001"/>
    <n v="130.47478079999999"/>
    <x v="6338"/>
    <m/>
    <m/>
    <m/>
    <m/>
    <x v="12"/>
    <m/>
    <m/>
    <m/>
  </r>
  <r>
    <x v="341"/>
    <x v="6476"/>
    <n v="2325"/>
    <s v="BerryBlast"/>
    <n v="45.972000000000001"/>
    <n v="130.51584"/>
    <x v="6339"/>
    <m/>
    <m/>
    <m/>
    <m/>
    <x v="12"/>
    <m/>
    <m/>
    <m/>
  </r>
  <r>
    <x v="336"/>
    <x v="6477"/>
    <n v="156"/>
    <s v="BerryBlast"/>
    <n v="64.180000000000007"/>
    <n v="130.51584"/>
    <x v="6340"/>
    <m/>
    <m/>
    <m/>
    <m/>
    <x v="12"/>
    <m/>
    <m/>
    <m/>
  </r>
  <r>
    <x v="6"/>
    <x v="6478"/>
    <n v="983"/>
    <s v="BerryBlast"/>
    <n v="142.636"/>
    <n v="130.51584"/>
    <x v="6341"/>
    <m/>
    <m/>
    <m/>
    <m/>
    <x v="12"/>
    <m/>
    <m/>
    <m/>
  </r>
  <r>
    <x v="225"/>
    <x v="6479"/>
    <n v="2454"/>
    <s v="MintCooler"/>
    <n v="202.77760000000001"/>
    <n v="130.572"/>
    <x v="6342"/>
    <m/>
    <m/>
    <m/>
    <m/>
    <x v="12"/>
    <m/>
    <m/>
    <m/>
  </r>
  <r>
    <x v="54"/>
    <x v="6480"/>
    <n v="709"/>
    <s v="BerryBlast"/>
    <n v="28.990400000000001"/>
    <n v="130.80268799999999"/>
    <x v="6343"/>
    <m/>
    <m/>
    <m/>
    <m/>
    <x v="12"/>
    <m/>
    <m/>
    <m/>
  </r>
  <r>
    <x v="244"/>
    <x v="6481"/>
    <n v="902"/>
    <s v="TropicalTwist"/>
    <n v="0.52400000000000002"/>
    <n v="130.87440000000001"/>
    <x v="6344"/>
    <m/>
    <m/>
    <m/>
    <m/>
    <x v="12"/>
    <m/>
    <m/>
    <m/>
  </r>
  <r>
    <x v="15"/>
    <x v="6482"/>
    <n v="2699"/>
    <s v="GingerFizz"/>
    <n v="14.932"/>
    <n v="130.87440000000001"/>
    <x v="6345"/>
    <m/>
    <m/>
    <m/>
    <m/>
    <x v="12"/>
    <m/>
    <m/>
    <m/>
  </r>
  <r>
    <x v="352"/>
    <x v="6483"/>
    <n v="2553"/>
    <s v="CitrusSplash"/>
    <n v="21.675999999999998"/>
    <n v="130.87440000000001"/>
    <x v="6346"/>
    <m/>
    <m/>
    <m/>
    <m/>
    <x v="12"/>
    <m/>
    <m/>
    <m/>
  </r>
  <r>
    <x v="114"/>
    <x v="6484"/>
    <n v="2162"/>
    <s v="MintCooler"/>
    <n v="22.16"/>
    <n v="130.87440000000001"/>
    <x v="6347"/>
    <m/>
    <m/>
    <m/>
    <m/>
    <x v="12"/>
    <m/>
    <m/>
    <m/>
  </r>
  <r>
    <x v="46"/>
    <x v="6485"/>
    <n v="87"/>
    <s v="GingerFizz"/>
    <n v="24.68"/>
    <n v="130.87440000000001"/>
    <x v="6348"/>
    <m/>
    <m/>
    <m/>
    <m/>
    <x v="12"/>
    <m/>
    <m/>
    <m/>
  </r>
  <r>
    <x v="342"/>
    <x v="6486"/>
    <n v="861"/>
    <s v="GingerFizz"/>
    <n v="26.655999999999999"/>
    <n v="130.87440000000001"/>
    <x v="6349"/>
    <m/>
    <m/>
    <m/>
    <m/>
    <x v="12"/>
    <m/>
    <m/>
    <m/>
  </r>
  <r>
    <x v="15"/>
    <x v="6487"/>
    <n v="1649"/>
    <s v="LemonZest"/>
    <n v="48.652000000000001"/>
    <n v="130.87440000000001"/>
    <x v="6350"/>
    <m/>
    <m/>
    <m/>
    <m/>
    <x v="12"/>
    <m/>
    <m/>
    <m/>
  </r>
  <r>
    <x v="89"/>
    <x v="6488"/>
    <n v="2385"/>
    <s v="CitrusSplash"/>
    <n v="55.88"/>
    <n v="130.87440000000001"/>
    <x v="6351"/>
    <m/>
    <m/>
    <m/>
    <m/>
    <x v="12"/>
    <m/>
    <m/>
    <m/>
  </r>
  <r>
    <x v="250"/>
    <x v="6489"/>
    <n v="1858"/>
    <s v="FizzBerry"/>
    <n v="60.375999999999998"/>
    <n v="130.87440000000001"/>
    <x v="6352"/>
    <m/>
    <m/>
    <m/>
    <m/>
    <x v="12"/>
    <m/>
    <m/>
    <m/>
  </r>
  <r>
    <x v="143"/>
    <x v="6490"/>
    <n v="2700"/>
    <s v="PeachPunch"/>
    <n v="66.635999999999996"/>
    <n v="130.87440000000001"/>
    <x v="6353"/>
    <m/>
    <m/>
    <m/>
    <m/>
    <x v="12"/>
    <m/>
    <m/>
    <m/>
  </r>
  <r>
    <x v="57"/>
    <x v="6491"/>
    <n v="827"/>
    <s v="MintCooler"/>
    <n v="67.760000000000005"/>
    <n v="130.87440000000001"/>
    <x v="6354"/>
    <m/>
    <m/>
    <m/>
    <m/>
    <x v="12"/>
    <m/>
    <m/>
    <m/>
  </r>
  <r>
    <x v="246"/>
    <x v="6492"/>
    <n v="2475"/>
    <s v="GingerFizz"/>
    <n v="73.38"/>
    <n v="130.87440000000001"/>
    <x v="6355"/>
    <m/>
    <m/>
    <m/>
    <m/>
    <x v="12"/>
    <m/>
    <m/>
    <m/>
  </r>
  <r>
    <x v="101"/>
    <x v="6493"/>
    <n v="2024"/>
    <s v="GingerFizz"/>
    <n v="88.44"/>
    <n v="130.87440000000001"/>
    <x v="6356"/>
    <m/>
    <m/>
    <m/>
    <m/>
    <x v="12"/>
    <m/>
    <m/>
    <m/>
  </r>
  <r>
    <x v="88"/>
    <x v="6494"/>
    <n v="1380"/>
    <s v="MintCooler"/>
    <n v="92.488"/>
    <n v="130.87440000000001"/>
    <x v="6357"/>
    <m/>
    <m/>
    <m/>
    <m/>
    <x v="12"/>
    <m/>
    <m/>
    <m/>
  </r>
  <r>
    <x v="178"/>
    <x v="6495"/>
    <n v="1886"/>
    <s v="FizzBerry"/>
    <n v="104.852"/>
    <n v="130.87440000000001"/>
    <x v="6358"/>
    <m/>
    <m/>
    <m/>
    <m/>
    <x v="12"/>
    <m/>
    <m/>
    <m/>
  </r>
  <r>
    <x v="272"/>
    <x v="6496"/>
    <n v="125"/>
    <s v="MangoBliss"/>
    <n v="132.952"/>
    <n v="130.87440000000001"/>
    <x v="6359"/>
    <m/>
    <m/>
    <m/>
    <m/>
    <x v="12"/>
    <m/>
    <m/>
    <m/>
  </r>
  <r>
    <x v="31"/>
    <x v="6497"/>
    <n v="2359"/>
    <s v="CitrusSplash"/>
    <n v="147.56399999999999"/>
    <n v="130.87440000000001"/>
    <x v="6360"/>
    <m/>
    <m/>
    <m/>
    <m/>
    <x v="12"/>
    <m/>
    <m/>
    <m/>
  </r>
  <r>
    <x v="69"/>
    <x v="6498"/>
    <n v="1196"/>
    <s v="GingerFizz"/>
    <n v="161.05199999999999"/>
    <n v="130.87440000000001"/>
    <x v="6361"/>
    <m/>
    <m/>
    <m/>
    <m/>
    <x v="12"/>
    <m/>
    <m/>
    <m/>
  </r>
  <r>
    <x v="14"/>
    <x v="6499"/>
    <n v="1628"/>
    <s v="TropicalTwist"/>
    <n v="176.78800000000001"/>
    <n v="130.87440000000001"/>
    <x v="6362"/>
    <m/>
    <m/>
    <m/>
    <m/>
    <x v="12"/>
    <m/>
    <m/>
    <m/>
  </r>
  <r>
    <x v="17"/>
    <x v="6500"/>
    <n v="2642"/>
    <s v="PeachPunch"/>
    <n v="370.5376"/>
    <n v="130.97239999999999"/>
    <x v="6363"/>
    <m/>
    <m/>
    <m/>
    <m/>
    <x v="12"/>
    <m/>
    <m/>
    <m/>
  </r>
  <r>
    <x v="252"/>
    <x v="6501"/>
    <n v="1134"/>
    <s v="MangoBliss"/>
    <n v="72.799104"/>
    <n v="131.0608"/>
    <x v="6364"/>
    <m/>
    <m/>
    <m/>
    <m/>
    <x v="12"/>
    <m/>
    <m/>
    <m/>
  </r>
  <r>
    <x v="299"/>
    <x v="6502"/>
    <n v="2336"/>
    <s v="ChocoDelight"/>
    <n v="153.54560000000001"/>
    <n v="131.17519999999999"/>
    <x v="6365"/>
    <m/>
    <m/>
    <m/>
    <m/>
    <x v="12"/>
    <m/>
    <m/>
    <m/>
  </r>
  <r>
    <x v="61"/>
    <x v="6503"/>
    <n v="1152"/>
    <s v="FizzBerry"/>
    <n v="657.05740800000001"/>
    <n v="131.26464000000001"/>
    <x v="6366"/>
    <m/>
    <m/>
    <m/>
    <m/>
    <x v="12"/>
    <m/>
    <m/>
    <m/>
  </r>
  <r>
    <x v="280"/>
    <x v="6504"/>
    <n v="93"/>
    <s v="CitrusSplash"/>
    <n v="194.53120000000001"/>
    <n v="131.31559999999999"/>
    <x v="6367"/>
    <m/>
    <m/>
    <m/>
    <m/>
    <x v="12"/>
    <m/>
    <m/>
    <m/>
  </r>
  <r>
    <x v="194"/>
    <x v="6505"/>
    <n v="1627"/>
    <s v="CitrusSplash"/>
    <n v="128.99600000000001"/>
    <n v="131.32259999999999"/>
    <x v="6368"/>
    <m/>
    <m/>
    <m/>
    <m/>
    <x v="12"/>
    <m/>
    <m/>
    <m/>
  </r>
  <r>
    <x v="47"/>
    <x v="6506"/>
    <n v="1472"/>
    <s v="PeachPunch"/>
    <n v="0.86"/>
    <n v="131.32259999999999"/>
    <x v="6369"/>
    <m/>
    <m/>
    <m/>
    <m/>
    <x v="12"/>
    <m/>
    <m/>
    <m/>
  </r>
  <r>
    <x v="75"/>
    <x v="6507"/>
    <n v="1338"/>
    <s v="FizzBerry"/>
    <n v="1.3160000000000001"/>
    <n v="131.32259999999999"/>
    <x v="6370"/>
    <m/>
    <m/>
    <m/>
    <m/>
    <x v="12"/>
    <m/>
    <m/>
    <m/>
  </r>
  <r>
    <x v="177"/>
    <x v="6508"/>
    <n v="539"/>
    <s v="ChocoDelight"/>
    <n v="6.48"/>
    <n v="131.32259999999999"/>
    <x v="6371"/>
    <m/>
    <m/>
    <m/>
    <m/>
    <x v="12"/>
    <m/>
    <m/>
    <m/>
  </r>
  <r>
    <x v="245"/>
    <x v="6509"/>
    <n v="2736"/>
    <s v="CitrusSplash"/>
    <n v="15.472"/>
    <n v="131.32259999999999"/>
    <x v="6372"/>
    <m/>
    <m/>
    <m/>
    <m/>
    <x v="12"/>
    <m/>
    <m/>
    <m/>
  </r>
  <r>
    <x v="263"/>
    <x v="6510"/>
    <n v="673"/>
    <s v="MintCooler"/>
    <n v="21.62"/>
    <n v="131.32259999999999"/>
    <x v="6373"/>
    <m/>
    <m/>
    <m/>
    <m/>
    <x v="12"/>
    <m/>
    <m/>
    <m/>
  </r>
  <r>
    <x v="330"/>
    <x v="6511"/>
    <n v="859"/>
    <s v="ChocoDelight"/>
    <n v="21.783999999999999"/>
    <n v="131.32259999999999"/>
    <x v="6374"/>
    <m/>
    <m/>
    <m/>
    <m/>
    <x v="12"/>
    <m/>
    <m/>
    <m/>
  </r>
  <r>
    <x v="106"/>
    <x v="6512"/>
    <n v="34"/>
    <s v="MangoBliss"/>
    <n v="22.216000000000001"/>
    <n v="131.32259999999999"/>
    <x v="6375"/>
    <m/>
    <m/>
    <m/>
    <m/>
    <x v="12"/>
    <m/>
    <m/>
    <m/>
  </r>
  <r>
    <x v="38"/>
    <x v="6513"/>
    <n v="2353"/>
    <s v="MintCooler"/>
    <n v="27.24"/>
    <n v="131.32259999999999"/>
    <x v="6376"/>
    <m/>
    <m/>
    <m/>
    <m/>
    <x v="12"/>
    <m/>
    <m/>
    <m/>
  </r>
  <r>
    <x v="249"/>
    <x v="6514"/>
    <n v="342"/>
    <s v="GingerFizz"/>
    <n v="27.24"/>
    <n v="131.32259999999999"/>
    <x v="6376"/>
    <m/>
    <m/>
    <m/>
    <m/>
    <x v="12"/>
    <m/>
    <m/>
    <m/>
  </r>
  <r>
    <x v="36"/>
    <x v="6515"/>
    <n v="647"/>
    <s v="ChocoDelight"/>
    <n v="36.231999999999999"/>
    <n v="131.32259999999999"/>
    <x v="6377"/>
    <m/>
    <m/>
    <m/>
    <m/>
    <x v="12"/>
    <m/>
    <m/>
    <m/>
  </r>
  <r>
    <x v="225"/>
    <x v="6516"/>
    <n v="1393"/>
    <s v="TropicalTwist"/>
    <n v="60.432000000000002"/>
    <n v="131.32259999999999"/>
    <x v="6378"/>
    <m/>
    <m/>
    <m/>
    <m/>
    <x v="12"/>
    <m/>
    <m/>
    <m/>
  </r>
  <r>
    <x v="263"/>
    <x v="6517"/>
    <n v="1513"/>
    <s v="MangoBliss"/>
    <n v="68.3"/>
    <n v="131.32259999999999"/>
    <x v="6379"/>
    <m/>
    <m/>
    <m/>
    <m/>
    <x v="12"/>
    <m/>
    <m/>
    <m/>
  </r>
  <r>
    <x v="105"/>
    <x v="6518"/>
    <n v="204"/>
    <s v="FizzBerry"/>
    <n v="72.796000000000006"/>
    <n v="131.32259999999999"/>
    <x v="6380"/>
    <m/>
    <m/>
    <m/>
    <m/>
    <x v="12"/>
    <m/>
    <m/>
    <m/>
  </r>
  <r>
    <x v="194"/>
    <x v="6519"/>
    <n v="1880"/>
    <s v="CitrusSplash"/>
    <n v="89.656000000000006"/>
    <n v="131.32259999999999"/>
    <x v="6381"/>
    <m/>
    <m/>
    <m/>
    <m/>
    <x v="12"/>
    <m/>
    <m/>
    <m/>
  </r>
  <r>
    <x v="3"/>
    <x v="6520"/>
    <n v="1958"/>
    <s v="ChocoDelight"/>
    <n v="94.152000000000001"/>
    <n v="131.32259999999999"/>
    <x v="6382"/>
    <m/>
    <m/>
    <m/>
    <m/>
    <x v="12"/>
    <m/>
    <m/>
    <m/>
  </r>
  <r>
    <x v="178"/>
    <x v="6521"/>
    <n v="1703"/>
    <s v="FizzBerry"/>
    <n v="99.772000000000006"/>
    <n v="131.32259999999999"/>
    <x v="6383"/>
    <m/>
    <m/>
    <m/>
    <m/>
    <x v="12"/>
    <m/>
    <m/>
    <m/>
  </r>
  <r>
    <x v="54"/>
    <x v="6522"/>
    <n v="1720"/>
    <s v="LemonZest"/>
    <n v="107.78"/>
    <n v="131.32259999999999"/>
    <x v="6384"/>
    <m/>
    <m/>
    <m/>
    <m/>
    <x v="12"/>
    <m/>
    <m/>
    <m/>
  </r>
  <r>
    <x v="296"/>
    <x v="6523"/>
    <n v="470"/>
    <s v="MangoBliss"/>
    <n v="123.376"/>
    <n v="131.32259999999999"/>
    <x v="6385"/>
    <m/>
    <m/>
    <m/>
    <m/>
    <x v="12"/>
    <m/>
    <m/>
    <m/>
  </r>
  <r>
    <x v="65"/>
    <x v="6524"/>
    <n v="1492"/>
    <s v="MintCooler"/>
    <n v="131.244"/>
    <n v="131.32259999999999"/>
    <x v="6386"/>
    <m/>
    <m/>
    <m/>
    <m/>
    <x v="12"/>
    <m/>
    <m/>
    <m/>
  </r>
  <r>
    <x v="97"/>
    <x v="6525"/>
    <n v="696"/>
    <s v="PeachPunch"/>
    <n v="159.34399999999999"/>
    <n v="131.32259999999999"/>
    <x v="6387"/>
    <m/>
    <m/>
    <m/>
    <m/>
    <x v="12"/>
    <m/>
    <m/>
    <m/>
  </r>
  <r>
    <x v="228"/>
    <x v="6526"/>
    <n v="2351"/>
    <s v="MintCooler"/>
    <n v="161.59200000000001"/>
    <n v="131.32259999999999"/>
    <x v="6388"/>
    <m/>
    <m/>
    <m/>
    <m/>
    <x v="12"/>
    <m/>
    <m/>
    <m/>
  </r>
  <r>
    <x v="67"/>
    <x v="6527"/>
    <n v="1391"/>
    <s v="MangoBliss"/>
    <n v="162.71600000000001"/>
    <n v="131.32259999999999"/>
    <x v="6389"/>
    <m/>
    <m/>
    <m/>
    <m/>
    <x v="12"/>
    <m/>
    <m/>
    <m/>
  </r>
  <r>
    <x v="293"/>
    <x v="6528"/>
    <n v="2641"/>
    <s v="MangoBliss"/>
    <n v="162.71600000000001"/>
    <n v="131.32259999999999"/>
    <x v="6389"/>
    <m/>
    <m/>
    <m/>
    <m/>
    <x v="12"/>
    <m/>
    <m/>
    <m/>
  </r>
  <r>
    <x v="110"/>
    <x v="6529"/>
    <n v="2638"/>
    <s v="MangoBliss"/>
    <n v="168.33600000000001"/>
    <n v="131.32259999999999"/>
    <x v="6390"/>
    <m/>
    <m/>
    <m/>
    <m/>
    <x v="12"/>
    <m/>
    <m/>
    <m/>
  </r>
  <r>
    <x v="326"/>
    <x v="6530"/>
    <n v="1703"/>
    <s v="FizzBerry"/>
    <n v="215.5232"/>
    <n v="131.43"/>
    <x v="6391"/>
    <m/>
    <m/>
    <m/>
    <m/>
    <x v="12"/>
    <m/>
    <m/>
    <m/>
  </r>
  <r>
    <x v="142"/>
    <x v="6531"/>
    <n v="2537"/>
    <s v="PeachPunch"/>
    <n v="123.60639999999999"/>
    <n v="131.44560000000001"/>
    <x v="6392"/>
    <m/>
    <m/>
    <m/>
    <m/>
    <x v="12"/>
    <m/>
    <m/>
    <m/>
  </r>
  <r>
    <x v="20"/>
    <x v="6532"/>
    <n v="151"/>
    <s v="MintCooler"/>
    <n v="80.211200000000005"/>
    <n v="131.51840000000001"/>
    <x v="6393"/>
    <m/>
    <m/>
    <m/>
    <m/>
    <x v="12"/>
    <m/>
    <m/>
    <m/>
  </r>
  <r>
    <x v="167"/>
    <x v="6533"/>
    <n v="1125"/>
    <s v="PeachPunch"/>
    <n v="266.464"/>
    <n v="131.60159999999999"/>
    <x v="6394"/>
    <m/>
    <m/>
    <m/>
    <m/>
    <x v="12"/>
    <m/>
    <m/>
    <m/>
  </r>
  <r>
    <x v="18"/>
    <x v="6534"/>
    <n v="848"/>
    <s v="BerryBlast"/>
    <n v="1.712"/>
    <n v="131.77080000000001"/>
    <x v="6395"/>
    <m/>
    <m/>
    <m/>
    <m/>
    <x v="12"/>
    <m/>
    <m/>
    <m/>
  </r>
  <r>
    <x v="362"/>
    <x v="6535"/>
    <n v="2024"/>
    <s v="TropicalTwist"/>
    <n v="6.468"/>
    <n v="131.77080000000001"/>
    <x v="6396"/>
    <m/>
    <m/>
    <m/>
    <m/>
    <x v="12"/>
    <m/>
    <m/>
    <m/>
  </r>
  <r>
    <x v="154"/>
    <x v="6536"/>
    <n v="1788"/>
    <s v="PeachPunch"/>
    <n v="14.336"/>
    <n v="131.77080000000001"/>
    <x v="6397"/>
    <m/>
    <m/>
    <m/>
    <m/>
    <x v="12"/>
    <m/>
    <m/>
    <m/>
  </r>
  <r>
    <x v="175"/>
    <x v="6537"/>
    <n v="2679"/>
    <s v="LemonZest"/>
    <n v="24.94"/>
    <n v="131.77080000000001"/>
    <x v="6398"/>
    <m/>
    <m/>
    <m/>
    <m/>
    <x v="12"/>
    <m/>
    <m/>
    <m/>
  </r>
  <r>
    <x v="109"/>
    <x v="6538"/>
    <n v="1069"/>
    <s v="FizzBerry"/>
    <n v="36.572000000000003"/>
    <n v="131.77080000000001"/>
    <x v="6399"/>
    <m/>
    <m/>
    <m/>
    <m/>
    <x v="12"/>
    <m/>
    <m/>
    <m/>
  </r>
  <r>
    <x v="101"/>
    <x v="6539"/>
    <n v="1178"/>
    <s v="LemonZest"/>
    <n v="44.683999999999997"/>
    <n v="131.77080000000001"/>
    <x v="6400"/>
    <m/>
    <m/>
    <m/>
    <m/>
    <x v="12"/>
    <m/>
    <m/>
    <m/>
  </r>
  <r>
    <x v="105"/>
    <x v="6540"/>
    <n v="153"/>
    <s v="TropicalTwist"/>
    <n v="49.18"/>
    <n v="131.77080000000001"/>
    <x v="6401"/>
    <m/>
    <m/>
    <m/>
    <m/>
    <x v="12"/>
    <m/>
    <m/>
    <m/>
  </r>
  <r>
    <x v="279"/>
    <x v="6541"/>
    <n v="1075"/>
    <s v="FizzBerry"/>
    <n v="64.343999999999994"/>
    <n v="131.77080000000001"/>
    <x v="6402"/>
    <m/>
    <m/>
    <m/>
    <m/>
    <x v="12"/>
    <m/>
    <m/>
    <m/>
  </r>
  <r>
    <x v="75"/>
    <x v="6542"/>
    <n v="2591"/>
    <s v="MintCooler"/>
    <n v="69.963999999999999"/>
    <n v="131.77080000000001"/>
    <x v="6403"/>
    <m/>
    <m/>
    <m/>
    <m/>
    <x v="12"/>
    <m/>
    <m/>
    <m/>
  </r>
  <r>
    <x v="160"/>
    <x v="6543"/>
    <n v="2583"/>
    <s v="CitrusSplash"/>
    <n v="103.684"/>
    <n v="131.77080000000001"/>
    <x v="6404"/>
    <m/>
    <m/>
    <m/>
    <m/>
    <x v="12"/>
    <m/>
    <m/>
    <m/>
  </r>
  <r>
    <x v="153"/>
    <x v="6544"/>
    <n v="1340"/>
    <s v="MintCooler"/>
    <n v="104.80800000000001"/>
    <n v="131.77080000000001"/>
    <x v="6405"/>
    <m/>
    <m/>
    <m/>
    <m/>
    <x v="12"/>
    <m/>
    <m/>
    <m/>
  </r>
  <r>
    <x v="144"/>
    <x v="6545"/>
    <n v="692"/>
    <s v="MintCooler"/>
    <n v="105.932"/>
    <n v="131.77080000000001"/>
    <x v="6406"/>
    <m/>
    <m/>
    <m/>
    <m/>
    <x v="12"/>
    <m/>
    <m/>
    <m/>
  </r>
  <r>
    <x v="243"/>
    <x v="6546"/>
    <n v="54"/>
    <s v="MangoBliss"/>
    <n v="106.91200000000001"/>
    <n v="131.77080000000001"/>
    <x v="6407"/>
    <m/>
    <m/>
    <m/>
    <m/>
    <x v="12"/>
    <m/>
    <m/>
    <m/>
  </r>
  <r>
    <x v="316"/>
    <x v="6547"/>
    <n v="1132"/>
    <s v="CitrusSplash"/>
    <n v="111.55200000000001"/>
    <n v="131.77080000000001"/>
    <x v="6408"/>
    <m/>
    <m/>
    <m/>
    <m/>
    <x v="12"/>
    <m/>
    <m/>
    <m/>
  </r>
  <r>
    <x v="182"/>
    <x v="6548"/>
    <n v="2249"/>
    <s v="LemonZest"/>
    <n v="114.776"/>
    <n v="131.77080000000001"/>
    <x v="6409"/>
    <m/>
    <m/>
    <m/>
    <m/>
    <x v="12"/>
    <m/>
    <m/>
    <m/>
  </r>
  <r>
    <x v="312"/>
    <x v="6549"/>
    <n v="2662"/>
    <s v="ChocoDelight"/>
    <n v="146.39599999999999"/>
    <n v="131.77080000000001"/>
    <x v="6410"/>
    <m/>
    <m/>
    <m/>
    <m/>
    <x v="12"/>
    <m/>
    <m/>
    <m/>
  </r>
  <r>
    <x v="104"/>
    <x v="6550"/>
    <n v="2645"/>
    <s v="MintCooler"/>
    <n v="167.16399999999999"/>
    <n v="131.77080000000001"/>
    <x v="6411"/>
    <m/>
    <m/>
    <m/>
    <m/>
    <x v="12"/>
    <m/>
    <m/>
    <m/>
  </r>
  <r>
    <x v="259"/>
    <x v="6551"/>
    <n v="261"/>
    <s v="MintCooler"/>
    <n v="182.22"/>
    <n v="131.77080000000001"/>
    <x v="6412"/>
    <m/>
    <m/>
    <m/>
    <m/>
    <x v="12"/>
    <m/>
    <m/>
    <m/>
  </r>
  <r>
    <x v="284"/>
    <x v="6552"/>
    <n v="2264"/>
    <s v="PeachPunch"/>
    <n v="0.81599999999999995"/>
    <n v="132.21899999999999"/>
    <x v="6413"/>
    <m/>
    <m/>
    <m/>
    <m/>
    <x v="12"/>
    <m/>
    <m/>
    <m/>
  </r>
  <r>
    <x v="11"/>
    <x v="6553"/>
    <n v="2059"/>
    <s v="PeachPunch"/>
    <n v="0.81599999999999995"/>
    <n v="132.21899999999999"/>
    <x v="6413"/>
    <m/>
    <m/>
    <m/>
    <m/>
    <x v="12"/>
    <m/>
    <m/>
    <m/>
  </r>
  <r>
    <x v="162"/>
    <x v="6554"/>
    <n v="784"/>
    <s v="ChocoDelight"/>
    <n v="3.0640000000000001"/>
    <n v="132.21899999999999"/>
    <x v="6414"/>
    <m/>
    <m/>
    <m/>
    <m/>
    <x v="12"/>
    <m/>
    <m/>
    <m/>
  </r>
  <r>
    <x v="153"/>
    <x v="6555"/>
    <n v="2235"/>
    <s v="MintCooler"/>
    <n v="5.3120000000000003"/>
    <n v="132.21899999999999"/>
    <x v="6415"/>
    <m/>
    <m/>
    <m/>
    <m/>
    <x v="12"/>
    <m/>
    <m/>
    <m/>
  </r>
  <r>
    <x v="332"/>
    <x v="6556"/>
    <n v="1928"/>
    <s v="TropicalTwist"/>
    <n v="11.548"/>
    <n v="132.21899999999999"/>
    <x v="6416"/>
    <m/>
    <m/>
    <m/>
    <m/>
    <x v="12"/>
    <m/>
    <m/>
    <m/>
  </r>
  <r>
    <x v="93"/>
    <x v="6557"/>
    <n v="2363"/>
    <s v="MintCooler"/>
    <n v="18.8"/>
    <n v="132.21899999999999"/>
    <x v="6417"/>
    <m/>
    <m/>
    <m/>
    <m/>
    <x v="12"/>
    <m/>
    <m/>
    <m/>
  </r>
  <r>
    <x v="316"/>
    <x v="6558"/>
    <n v="1668"/>
    <s v="MintCooler"/>
    <n v="19.923999999999999"/>
    <n v="132.21899999999999"/>
    <x v="6418"/>
    <m/>
    <m/>
    <m/>
    <m/>
    <x v="12"/>
    <m/>
    <m/>
    <m/>
  </r>
  <r>
    <x v="34"/>
    <x v="6559"/>
    <n v="519"/>
    <s v="FizzBerry"/>
    <n v="21.047999999999998"/>
    <n v="132.21899999999999"/>
    <x v="6419"/>
    <m/>
    <m/>
    <m/>
    <m/>
    <x v="12"/>
    <m/>
    <m/>
    <m/>
  </r>
  <r>
    <x v="72"/>
    <x v="6560"/>
    <n v="1172"/>
    <s v="LemonZest"/>
    <n v="22.172000000000001"/>
    <n v="132.21899999999999"/>
    <x v="6420"/>
    <m/>
    <m/>
    <m/>
    <m/>
    <x v="12"/>
    <m/>
    <m/>
    <m/>
  </r>
  <r>
    <x v="216"/>
    <x v="6561"/>
    <n v="1075"/>
    <s v="ChocoDelight"/>
    <n v="23.911999999999999"/>
    <n v="132.21899999999999"/>
    <x v="6421"/>
    <m/>
    <m/>
    <m/>
    <m/>
    <x v="12"/>
    <m/>
    <m/>
    <m/>
  </r>
  <r>
    <x v="280"/>
    <x v="6562"/>
    <n v="2626"/>
    <s v="LemonZest"/>
    <n v="28.408000000000001"/>
    <n v="132.21899999999999"/>
    <x v="6422"/>
    <m/>
    <m/>
    <m/>
    <m/>
    <x v="12"/>
    <m/>
    <m/>
    <m/>
  </r>
  <r>
    <x v="30"/>
    <x v="6563"/>
    <n v="1728"/>
    <s v="MintCooler"/>
    <n v="30.04"/>
    <n v="132.21899999999999"/>
    <x v="6423"/>
    <m/>
    <m/>
    <m/>
    <m/>
    <x v="12"/>
    <m/>
    <m/>
    <m/>
  </r>
  <r>
    <x v="199"/>
    <x v="6564"/>
    <n v="2595"/>
    <s v="MangoBliss"/>
    <n v="32.904000000000003"/>
    <n v="132.21899999999999"/>
    <x v="6424"/>
    <m/>
    <m/>
    <m/>
    <m/>
    <x v="12"/>
    <m/>
    <m/>
    <m/>
  </r>
  <r>
    <x v="326"/>
    <x v="6565"/>
    <n v="2764"/>
    <s v="MintCooler"/>
    <n v="41.896000000000001"/>
    <n v="132.21899999999999"/>
    <x v="6425"/>
    <m/>
    <m/>
    <m/>
    <m/>
    <x v="12"/>
    <m/>
    <m/>
    <m/>
  </r>
  <r>
    <x v="353"/>
    <x v="6566"/>
    <n v="1001"/>
    <s v="ChocoDelight"/>
    <n v="47.515999999999998"/>
    <n v="132.21899999999999"/>
    <x v="6426"/>
    <m/>
    <m/>
    <m/>
    <m/>
    <x v="12"/>
    <m/>
    <m/>
    <m/>
  </r>
  <r>
    <x v="182"/>
    <x v="6567"/>
    <n v="2272"/>
    <s v="MintCooler"/>
    <n v="70.504000000000005"/>
    <n v="132.21899999999999"/>
    <x v="6427"/>
    <m/>
    <m/>
    <m/>
    <m/>
    <x v="12"/>
    <m/>
    <m/>
    <m/>
  </r>
  <r>
    <x v="55"/>
    <x v="6568"/>
    <n v="1483"/>
    <s v="ChocoDelight"/>
    <n v="85.116"/>
    <n v="132.21899999999999"/>
    <x v="6428"/>
    <m/>
    <m/>
    <m/>
    <m/>
    <x v="12"/>
    <m/>
    <m/>
    <m/>
  </r>
  <r>
    <x v="35"/>
    <x v="6569"/>
    <n v="1721"/>
    <s v="GingerFizz"/>
    <n v="89.611999999999995"/>
    <n v="132.21899999999999"/>
    <x v="6429"/>
    <m/>
    <m/>
    <m/>
    <m/>
    <x v="12"/>
    <m/>
    <m/>
    <m/>
  </r>
  <r>
    <x v="208"/>
    <x v="6570"/>
    <n v="1087"/>
    <s v="MangoBliss"/>
    <n v="91.396000000000001"/>
    <n v="132.21899999999999"/>
    <x v="6430"/>
    <m/>
    <m/>
    <m/>
    <m/>
    <x v="12"/>
    <m/>
    <m/>
    <m/>
  </r>
  <r>
    <x v="268"/>
    <x v="6571"/>
    <n v="2345"/>
    <s v="MintCooler"/>
    <n v="100.852"/>
    <n v="132.21899999999999"/>
    <x v="6431"/>
    <m/>
    <m/>
    <m/>
    <m/>
    <x v="12"/>
    <m/>
    <m/>
    <m/>
  </r>
  <r>
    <x v="50"/>
    <x v="6572"/>
    <n v="2460"/>
    <s v="FizzBerry"/>
    <n v="118.304"/>
    <n v="132.21899999999999"/>
    <x v="6432"/>
    <m/>
    <m/>
    <m/>
    <m/>
    <x v="12"/>
    <m/>
    <m/>
    <m/>
  </r>
  <r>
    <x v="38"/>
    <x v="6573"/>
    <n v="1012"/>
    <s v="MintCooler"/>
    <n v="135.196"/>
    <n v="132.21899999999999"/>
    <x v="6433"/>
    <m/>
    <m/>
    <m/>
    <m/>
    <x v="12"/>
    <m/>
    <m/>
    <m/>
  </r>
  <r>
    <x v="219"/>
    <x v="6574"/>
    <n v="680"/>
    <s v="LemonZest"/>
    <n v="137.94399999999999"/>
    <n v="132.21899999999999"/>
    <x v="6434"/>
    <m/>
    <m/>
    <m/>
    <m/>
    <x v="12"/>
    <m/>
    <m/>
    <m/>
  </r>
  <r>
    <x v="341"/>
    <x v="6575"/>
    <n v="1857"/>
    <s v="LemonZest"/>
    <n v="150.30799999999999"/>
    <n v="132.21899999999999"/>
    <x v="6435"/>
    <m/>
    <m/>
    <m/>
    <m/>
    <x v="12"/>
    <m/>
    <m/>
    <m/>
  </r>
  <r>
    <x v="155"/>
    <x v="6576"/>
    <n v="2796"/>
    <s v="MangoBliss"/>
    <n v="154.804"/>
    <n v="132.21899999999999"/>
    <x v="6436"/>
    <m/>
    <m/>
    <m/>
    <m/>
    <x v="12"/>
    <m/>
    <m/>
    <m/>
  </r>
  <r>
    <x v="138"/>
    <x v="6577"/>
    <n v="1220"/>
    <s v="ChocoDelight"/>
    <n v="157.05199999999999"/>
    <n v="132.21899999999999"/>
    <x v="6437"/>
    <m/>
    <m/>
    <m/>
    <m/>
    <x v="12"/>
    <m/>
    <m/>
    <m/>
  </r>
  <r>
    <x v="227"/>
    <x v="6578"/>
    <n v="1999"/>
    <s v="CitrusSplash"/>
    <n v="163.572"/>
    <n v="132.21899999999999"/>
    <x v="6438"/>
    <m/>
    <m/>
    <m/>
    <m/>
    <x v="12"/>
    <m/>
    <m/>
    <m/>
  </r>
  <r>
    <x v="108"/>
    <x v="6579"/>
    <n v="1719"/>
    <s v="MintCooler"/>
    <n v="170.54"/>
    <n v="132.21899999999999"/>
    <x v="6439"/>
    <m/>
    <m/>
    <m/>
    <m/>
    <x v="12"/>
    <m/>
    <m/>
    <m/>
  </r>
  <r>
    <x v="292"/>
    <x v="6580"/>
    <n v="2381"/>
    <s v="MangoBliss"/>
    <n v="264.20800000000003"/>
    <n v="132.24639999999999"/>
    <x v="6440"/>
    <m/>
    <m/>
    <m/>
    <m/>
    <x v="12"/>
    <m/>
    <m/>
    <m/>
  </r>
  <r>
    <x v="0"/>
    <x v="6581"/>
    <n v="2706"/>
    <s v="TropicalTwist"/>
    <n v="394.09280000000001"/>
    <n v="132.41800000000001"/>
    <x v="6441"/>
    <m/>
    <m/>
    <m/>
    <m/>
    <x v="12"/>
    <m/>
    <m/>
    <m/>
  </r>
  <r>
    <x v="47"/>
    <x v="6582"/>
    <n v="2240"/>
    <s v="BerryBlast"/>
    <n v="243.80799999999999"/>
    <n v="132.43360000000001"/>
    <x v="6442"/>
    <m/>
    <m/>
    <m/>
    <m/>
    <x v="12"/>
    <m/>
    <m/>
    <m/>
  </r>
  <r>
    <x v="188"/>
    <x v="6583"/>
    <n v="2583"/>
    <s v="MangoBliss"/>
    <n v="379.81760000000003"/>
    <n v="132.43360000000001"/>
    <x v="6443"/>
    <m/>
    <m/>
    <m/>
    <m/>
    <x v="12"/>
    <m/>
    <m/>
    <m/>
  </r>
  <r>
    <x v="285"/>
    <x v="6584"/>
    <n v="2234"/>
    <s v="BerryBlast"/>
    <n v="141.95840000000001"/>
    <n v="132.49080000000001"/>
    <x v="6444"/>
    <m/>
    <m/>
    <m/>
    <m/>
    <x v="12"/>
    <m/>
    <m/>
    <m/>
  </r>
  <r>
    <x v="98"/>
    <x v="6585"/>
    <n v="1066"/>
    <s v="CitrusSplash"/>
    <n v="283.14739200000002"/>
    <n v="132.52511999999999"/>
    <x v="6445"/>
    <m/>
    <m/>
    <m/>
    <m/>
    <x v="12"/>
    <m/>
    <m/>
    <m/>
  </r>
  <r>
    <x v="94"/>
    <x v="6586"/>
    <n v="2824"/>
    <s v="MintCooler"/>
    <n v="67.788799999999995"/>
    <n v="132.55840000000001"/>
    <x v="6446"/>
    <m/>
    <m/>
    <m/>
    <m/>
    <x v="12"/>
    <m/>
    <m/>
    <m/>
  </r>
  <r>
    <x v="80"/>
    <x v="6587"/>
    <n v="971"/>
    <s v="FizzBerry"/>
    <n v="7.6360000000000001"/>
    <n v="132.66720000000001"/>
    <x v="6447"/>
    <m/>
    <m/>
    <m/>
    <m/>
    <x v="12"/>
    <m/>
    <m/>
    <m/>
  </r>
  <r>
    <x v="80"/>
    <x v="6588"/>
    <n v="957"/>
    <s v="GingerFizz"/>
    <n v="13.792"/>
    <n v="132.66720000000001"/>
    <x v="6448"/>
    <m/>
    <m/>
    <m/>
    <m/>
    <x v="12"/>
    <m/>
    <m/>
    <m/>
  </r>
  <r>
    <x v="116"/>
    <x v="6589"/>
    <n v="2248"/>
    <s v="ChocoDelight"/>
    <n v="22.248000000000001"/>
    <n v="132.66720000000001"/>
    <x v="6449"/>
    <m/>
    <m/>
    <m/>
    <m/>
    <x v="12"/>
    <m/>
    <m/>
    <m/>
  </r>
  <r>
    <x v="28"/>
    <x v="6590"/>
    <n v="1795"/>
    <s v="TropicalTwist"/>
    <n v="32.363999999999997"/>
    <n v="132.66720000000001"/>
    <x v="6450"/>
    <m/>
    <m/>
    <m/>
    <m/>
    <x v="12"/>
    <m/>
    <m/>
    <m/>
  </r>
  <r>
    <x v="109"/>
    <x v="6591"/>
    <n v="581"/>
    <s v="ChocoDelight"/>
    <n v="34.612000000000002"/>
    <n v="132.66720000000001"/>
    <x v="6451"/>
    <m/>
    <m/>
    <m/>
    <m/>
    <x v="12"/>
    <m/>
    <m/>
    <m/>
  </r>
  <r>
    <x v="77"/>
    <x v="6592"/>
    <n v="69"/>
    <s v="FizzBerry"/>
    <n v="42.48"/>
    <n v="132.66720000000001"/>
    <x v="6452"/>
    <m/>
    <m/>
    <m/>
    <m/>
    <x v="12"/>
    <m/>
    <m/>
    <m/>
  </r>
  <r>
    <x v="149"/>
    <x v="6593"/>
    <n v="816"/>
    <s v="ChocoDelight"/>
    <n v="48.564"/>
    <n v="132.66720000000001"/>
    <x v="6453"/>
    <m/>
    <m/>
    <m/>
    <m/>
    <x v="12"/>
    <m/>
    <m/>
    <m/>
  </r>
  <r>
    <x v="129"/>
    <x v="6594"/>
    <n v="575"/>
    <s v="MangoBliss"/>
    <n v="53.72"/>
    <n v="132.66720000000001"/>
    <x v="6454"/>
    <m/>
    <m/>
    <m/>
    <m/>
    <x v="12"/>
    <m/>
    <m/>
    <m/>
  </r>
  <r>
    <x v="264"/>
    <x v="6595"/>
    <n v="1306"/>
    <s v="TropicalTwist"/>
    <n v="57.091999999999999"/>
    <n v="132.66720000000001"/>
    <x v="6455"/>
    <m/>
    <m/>
    <m/>
    <m/>
    <x v="12"/>
    <m/>
    <m/>
    <m/>
  </r>
  <r>
    <x v="172"/>
    <x v="6596"/>
    <n v="1673"/>
    <s v="FizzBerry"/>
    <n v="67.671999999999997"/>
    <n v="132.66720000000001"/>
    <x v="6456"/>
    <m/>
    <m/>
    <m/>
    <m/>
    <x v="12"/>
    <m/>
    <m/>
    <m/>
  </r>
  <r>
    <x v="98"/>
    <x v="6597"/>
    <n v="2200"/>
    <s v="TropicalTwist"/>
    <n v="78.912000000000006"/>
    <n v="132.66720000000001"/>
    <x v="6457"/>
    <m/>
    <m/>
    <m/>
    <m/>
    <x v="12"/>
    <m/>
    <m/>
    <m/>
  </r>
  <r>
    <x v="264"/>
    <x v="6598"/>
    <n v="43"/>
    <s v="GingerFizz"/>
    <n v="80.036000000000001"/>
    <n v="132.66720000000001"/>
    <x v="6458"/>
    <m/>
    <m/>
    <m/>
    <m/>
    <x v="12"/>
    <m/>
    <m/>
    <m/>
  </r>
  <r>
    <x v="299"/>
    <x v="6599"/>
    <n v="1069"/>
    <s v="TropicalTwist"/>
    <n v="89.028000000000006"/>
    <n v="132.66720000000001"/>
    <x v="6459"/>
    <m/>
    <m/>
    <m/>
    <m/>
    <x v="12"/>
    <m/>
    <m/>
    <m/>
  </r>
  <r>
    <x v="76"/>
    <x v="6600"/>
    <n v="392"/>
    <s v="MintCooler"/>
    <n v="94.847999999999999"/>
    <n v="132.66720000000001"/>
    <x v="6460"/>
    <m/>
    <m/>
    <m/>
    <m/>
    <x v="12"/>
    <m/>
    <m/>
    <m/>
  </r>
  <r>
    <x v="286"/>
    <x v="6601"/>
    <n v="2020"/>
    <s v="CitrusSplash"/>
    <n v="102.51600000000001"/>
    <n v="132.66720000000001"/>
    <x v="6461"/>
    <m/>
    <m/>
    <m/>
    <m/>
    <x v="12"/>
    <m/>
    <m/>
    <m/>
  </r>
  <r>
    <x v="274"/>
    <x v="6602"/>
    <n v="2523"/>
    <s v="MintCooler"/>
    <n v="121.624"/>
    <n v="132.66720000000001"/>
    <x v="6462"/>
    <m/>
    <m/>
    <m/>
    <m/>
    <x v="12"/>
    <m/>
    <m/>
    <m/>
  </r>
  <r>
    <x v="170"/>
    <x v="6603"/>
    <n v="1872"/>
    <s v="LemonZest"/>
    <n v="127.244"/>
    <n v="132.66720000000001"/>
    <x v="6463"/>
    <m/>
    <m/>
    <m/>
    <m/>
    <x v="12"/>
    <m/>
    <m/>
    <m/>
  </r>
  <r>
    <x v="264"/>
    <x v="6604"/>
    <n v="85"/>
    <s v="MintCooler"/>
    <n v="128.36799999999999"/>
    <n v="132.66720000000001"/>
    <x v="6464"/>
    <m/>
    <m/>
    <m/>
    <m/>
    <x v="12"/>
    <m/>
    <m/>
    <m/>
  </r>
  <r>
    <x v="54"/>
    <x v="6605"/>
    <n v="99"/>
    <s v="ChocoDelight"/>
    <n v="136.23599999999999"/>
    <n v="132.66720000000001"/>
    <x v="6465"/>
    <m/>
    <m/>
    <m/>
    <m/>
    <x v="12"/>
    <m/>
    <m/>
    <m/>
  </r>
  <r>
    <x v="146"/>
    <x v="6606"/>
    <n v="905"/>
    <s v="BerryBlast"/>
    <n v="139.608"/>
    <n v="132.66720000000001"/>
    <x v="6466"/>
    <m/>
    <m/>
    <m/>
    <m/>
    <x v="12"/>
    <m/>
    <m/>
    <m/>
  </r>
  <r>
    <x v="57"/>
    <x v="6607"/>
    <n v="1659"/>
    <s v="FizzBerry"/>
    <n v="154.69200000000001"/>
    <n v="132.66720000000001"/>
    <x v="6467"/>
    <m/>
    <m/>
    <m/>
    <m/>
    <x v="12"/>
    <m/>
    <m/>
    <m/>
  </r>
  <r>
    <x v="83"/>
    <x v="6608"/>
    <n v="1877"/>
    <s v="BerryBlast"/>
    <n v="158.49199999999999"/>
    <n v="132.66720000000001"/>
    <x v="6468"/>
    <m/>
    <m/>
    <m/>
    <m/>
    <x v="12"/>
    <m/>
    <m/>
    <m/>
  </r>
  <r>
    <x v="311"/>
    <x v="6609"/>
    <n v="464"/>
    <s v="FizzBerry"/>
    <n v="171.08"/>
    <n v="132.66720000000001"/>
    <x v="6469"/>
    <m/>
    <m/>
    <m/>
    <m/>
    <x v="12"/>
    <m/>
    <m/>
    <m/>
  </r>
  <r>
    <x v="21"/>
    <x v="6610"/>
    <n v="225"/>
    <s v="GingerFizz"/>
    <n v="162.49600000000001"/>
    <n v="132.71960000000001"/>
    <x v="6470"/>
    <m/>
    <m/>
    <m/>
    <m/>
    <x v="12"/>
    <m/>
    <m/>
    <m/>
  </r>
  <r>
    <x v="246"/>
    <x v="6611"/>
    <n v="559"/>
    <s v="MintCooler"/>
    <n v="152.3648"/>
    <n v="132.9796"/>
    <x v="6471"/>
    <m/>
    <m/>
    <m/>
    <m/>
    <x v="12"/>
    <m/>
    <m/>
    <m/>
  </r>
  <r>
    <x v="202"/>
    <x v="6612"/>
    <n v="1639"/>
    <s v="LemonZest"/>
    <n v="274.608"/>
    <n v="133.06280000000001"/>
    <x v="6472"/>
    <m/>
    <m/>
    <m/>
    <m/>
    <x v="12"/>
    <m/>
    <m/>
    <m/>
  </r>
  <r>
    <x v="100"/>
    <x v="6613"/>
    <n v="2499"/>
    <s v="CitrusSplash"/>
    <n v="3.02"/>
    <n v="133.11539999999999"/>
    <x v="6473"/>
    <m/>
    <m/>
    <m/>
    <m/>
    <x v="12"/>
    <m/>
    <m/>
    <m/>
  </r>
  <r>
    <x v="103"/>
    <x v="6614"/>
    <n v="1941"/>
    <s v="CitrusSplash"/>
    <n v="12.012"/>
    <n v="133.11539999999999"/>
    <x v="6474"/>
    <m/>
    <m/>
    <m/>
    <m/>
    <x v="12"/>
    <m/>
    <m/>
    <m/>
  </r>
  <r>
    <x v="255"/>
    <x v="6615"/>
    <n v="1955"/>
    <s v="GingerFizz"/>
    <n v="15.384"/>
    <n v="133.11539999999999"/>
    <x v="6475"/>
    <m/>
    <m/>
    <m/>
    <m/>
    <x v="12"/>
    <m/>
    <m/>
    <m/>
  </r>
  <r>
    <x v="226"/>
    <x v="6616"/>
    <n v="1514"/>
    <s v="FizzBerry"/>
    <n v="21.707999999999998"/>
    <n v="133.11539999999999"/>
    <x v="6476"/>
    <m/>
    <m/>
    <m/>
    <m/>
    <x v="12"/>
    <m/>
    <m/>
    <m/>
  </r>
  <r>
    <x v="307"/>
    <x v="6617"/>
    <n v="380"/>
    <s v="MintCooler"/>
    <n v="23.956"/>
    <n v="133.11539999999999"/>
    <x v="6477"/>
    <m/>
    <m/>
    <m/>
    <m/>
    <x v="12"/>
    <m/>
    <m/>
    <m/>
  </r>
  <r>
    <x v="104"/>
    <x v="6618"/>
    <n v="516"/>
    <s v="LemonZest"/>
    <n v="25.251999999999999"/>
    <n v="133.11539999999999"/>
    <x v="6478"/>
    <m/>
    <m/>
    <m/>
    <m/>
    <x v="12"/>
    <m/>
    <m/>
    <m/>
  </r>
  <r>
    <x v="174"/>
    <x v="6619"/>
    <n v="2581"/>
    <s v="ChocoDelight"/>
    <n v="29.576000000000001"/>
    <n v="133.11539999999999"/>
    <x v="6479"/>
    <m/>
    <m/>
    <m/>
    <m/>
    <x v="12"/>
    <m/>
    <m/>
    <m/>
  </r>
  <r>
    <x v="214"/>
    <x v="6620"/>
    <n v="1668"/>
    <s v="GingerFizz"/>
    <n v="32.244"/>
    <n v="133.11539999999999"/>
    <x v="6480"/>
    <m/>
    <m/>
    <m/>
    <m/>
    <x v="12"/>
    <m/>
    <m/>
    <m/>
  </r>
  <r>
    <x v="79"/>
    <x v="6621"/>
    <n v="630"/>
    <s v="PeachPunch"/>
    <n v="36.32"/>
    <n v="133.11539999999999"/>
    <x v="6481"/>
    <m/>
    <m/>
    <m/>
    <m/>
    <x v="12"/>
    <m/>
    <m/>
    <m/>
  </r>
  <r>
    <x v="315"/>
    <x v="6622"/>
    <n v="400"/>
    <s v="TropicalTwist"/>
    <n v="36.32"/>
    <n v="133.11539999999999"/>
    <x v="6481"/>
    <m/>
    <m/>
    <m/>
    <m/>
    <x v="12"/>
    <m/>
    <m/>
    <m/>
  </r>
  <r>
    <x v="164"/>
    <x v="6623"/>
    <n v="1837"/>
    <s v="FizzBerry"/>
    <n v="44.503999999999998"/>
    <n v="133.11539999999999"/>
    <x v="6482"/>
    <m/>
    <m/>
    <m/>
    <m/>
    <x v="12"/>
    <m/>
    <m/>
    <m/>
  </r>
  <r>
    <x v="188"/>
    <x v="6624"/>
    <n v="342"/>
    <s v="MintCooler"/>
    <n v="50.932000000000002"/>
    <n v="133.11539999999999"/>
    <x v="6483"/>
    <m/>
    <m/>
    <m/>
    <m/>
    <x v="12"/>
    <m/>
    <m/>
    <m/>
  </r>
  <r>
    <x v="60"/>
    <x v="6625"/>
    <n v="470"/>
    <s v="GingerFizz"/>
    <n v="52.055999999999997"/>
    <n v="133.11539999999999"/>
    <x v="6484"/>
    <m/>
    <m/>
    <m/>
    <m/>
    <x v="12"/>
    <m/>
    <m/>
    <m/>
  </r>
  <r>
    <x v="28"/>
    <x v="6626"/>
    <n v="599"/>
    <s v="CitrusSplash"/>
    <n v="53.6"/>
    <n v="133.11539999999999"/>
    <x v="6485"/>
    <m/>
    <m/>
    <m/>
    <m/>
    <x v="12"/>
    <m/>
    <m/>
    <m/>
  </r>
  <r>
    <x v="316"/>
    <x v="6627"/>
    <n v="459"/>
    <s v="MintCooler"/>
    <n v="58.095999999999997"/>
    <n v="133.11539999999999"/>
    <x v="6486"/>
    <m/>
    <m/>
    <m/>
    <m/>
    <x v="12"/>
    <m/>
    <m/>
    <m/>
  </r>
  <r>
    <x v="95"/>
    <x v="6628"/>
    <n v="1674"/>
    <s v="GingerFizz"/>
    <n v="74.587999999999994"/>
    <n v="133.11539999999999"/>
    <x v="6487"/>
    <m/>
    <m/>
    <m/>
    <m/>
    <x v="12"/>
    <m/>
    <m/>
    <m/>
  </r>
  <r>
    <x v="34"/>
    <x v="6629"/>
    <n v="162"/>
    <s v="MintCooler"/>
    <n v="77.203999999999994"/>
    <n v="133.11539999999999"/>
    <x v="6488"/>
    <m/>
    <m/>
    <m/>
    <m/>
    <x v="12"/>
    <m/>
    <m/>
    <m/>
  </r>
  <r>
    <x v="150"/>
    <x v="6630"/>
    <n v="2772"/>
    <s v="MangoBliss"/>
    <n v="81.244"/>
    <n v="133.11539999999999"/>
    <x v="6489"/>
    <m/>
    <m/>
    <m/>
    <m/>
    <x v="12"/>
    <m/>
    <m/>
    <m/>
  </r>
  <r>
    <x v="197"/>
    <x v="6631"/>
    <n v="2295"/>
    <s v="FizzBerry"/>
    <n v="83.947999999999993"/>
    <n v="133.11539999999999"/>
    <x v="6490"/>
    <m/>
    <m/>
    <m/>
    <m/>
    <x v="12"/>
    <m/>
    <m/>
    <m/>
  </r>
  <r>
    <x v="333"/>
    <x v="6632"/>
    <n v="2665"/>
    <s v="ChocoDelight"/>
    <n v="86.195999999999998"/>
    <n v="133.11539999999999"/>
    <x v="6491"/>
    <m/>
    <m/>
    <m/>
    <m/>
    <x v="12"/>
    <m/>
    <m/>
    <m/>
  </r>
  <r>
    <x v="322"/>
    <x v="6633"/>
    <n v="581"/>
    <s v="PeachPunch"/>
    <n v="108.77200000000001"/>
    <n v="133.11539999999999"/>
    <x v="6492"/>
    <m/>
    <m/>
    <m/>
    <m/>
    <x v="12"/>
    <m/>
    <m/>
    <m/>
  </r>
  <r>
    <x v="229"/>
    <x v="6634"/>
    <n v="2738"/>
    <s v="TropicalTwist"/>
    <n v="112.048"/>
    <n v="133.11539999999999"/>
    <x v="6493"/>
    <m/>
    <m/>
    <m/>
    <m/>
    <x v="12"/>
    <m/>
    <m/>
    <m/>
  </r>
  <r>
    <x v="303"/>
    <x v="6635"/>
    <n v="1034"/>
    <s v="ChocoDelight"/>
    <n v="114.29600000000001"/>
    <n v="133.11539999999999"/>
    <x v="6494"/>
    <m/>
    <m/>
    <m/>
    <m/>
    <x v="12"/>
    <m/>
    <m/>
    <m/>
  </r>
  <r>
    <x v="87"/>
    <x v="6636"/>
    <n v="2559"/>
    <s v="GingerFizz"/>
    <n v="132.28"/>
    <n v="133.11539999999999"/>
    <x v="6495"/>
    <m/>
    <m/>
    <m/>
    <m/>
    <x v="12"/>
    <m/>
    <m/>
    <m/>
  </r>
  <r>
    <x v="305"/>
    <x v="6637"/>
    <n v="513"/>
    <s v="MintCooler"/>
    <n v="145.768"/>
    <n v="133.11539999999999"/>
    <x v="6496"/>
    <m/>
    <m/>
    <m/>
    <m/>
    <x v="12"/>
    <m/>
    <m/>
    <m/>
  </r>
  <r>
    <x v="48"/>
    <x v="6638"/>
    <n v="2557"/>
    <s v="FizzBerry"/>
    <n v="177.24"/>
    <n v="133.11539999999999"/>
    <x v="6497"/>
    <m/>
    <m/>
    <m/>
    <m/>
    <x v="12"/>
    <m/>
    <m/>
    <m/>
  </r>
  <r>
    <x v="0"/>
    <x v="6639"/>
    <n v="2236"/>
    <s v="PeachPunch"/>
    <n v="227.0848"/>
    <n v="133.25"/>
    <x v="6498"/>
    <m/>
    <m/>
    <m/>
    <m/>
    <x v="12"/>
    <m/>
    <m/>
    <m/>
  </r>
  <r>
    <x v="10"/>
    <x v="6640"/>
    <n v="892"/>
    <s v="BerryBlast"/>
    <n v="61.247999999999998"/>
    <n v="133.38432"/>
    <x v="6499"/>
    <m/>
    <m/>
    <m/>
    <m/>
    <x v="12"/>
    <m/>
    <m/>
    <m/>
  </r>
  <r>
    <x v="152"/>
    <x v="6641"/>
    <n v="1606"/>
    <s v="TropicalTwist"/>
    <n v="35.231999999999999"/>
    <n v="133.38432"/>
    <x v="6500"/>
    <m/>
    <m/>
    <m/>
    <m/>
    <x v="12"/>
    <m/>
    <m/>
    <m/>
  </r>
  <r>
    <x v="294"/>
    <x v="6642"/>
    <n v="2828"/>
    <s v="PeachPunch"/>
    <n v="28.8992"/>
    <n v="133.51"/>
    <x v="6501"/>
    <m/>
    <m/>
    <m/>
    <m/>
    <x v="12"/>
    <m/>
    <m/>
    <m/>
  </r>
  <r>
    <x v="143"/>
    <x v="6643"/>
    <n v="2046"/>
    <s v="LemonZest"/>
    <n v="150.5376"/>
    <n v="133.55680000000001"/>
    <x v="6502"/>
    <m/>
    <m/>
    <m/>
    <m/>
    <x v="12"/>
    <m/>
    <m/>
    <m/>
  </r>
  <r>
    <x v="127"/>
    <x v="6644"/>
    <n v="1031"/>
    <s v="FizzBerry"/>
    <n v="670.06924800000002"/>
    <n v="133.55680000000001"/>
    <x v="6503"/>
    <m/>
    <m/>
    <m/>
    <m/>
    <x v="12"/>
    <m/>
    <m/>
    <m/>
  </r>
  <r>
    <x v="278"/>
    <x v="6645"/>
    <n v="1805"/>
    <s v="ChocoDelight"/>
    <n v="4.6840000000000002"/>
    <n v="133.56360000000001"/>
    <x v="6504"/>
    <m/>
    <m/>
    <m/>
    <m/>
    <x v="12"/>
    <m/>
    <m/>
    <m/>
  </r>
  <r>
    <x v="193"/>
    <x v="6646"/>
    <n v="709"/>
    <s v="TropicalTwist"/>
    <n v="4.6840000000000002"/>
    <n v="133.56360000000001"/>
    <x v="6504"/>
    <m/>
    <m/>
    <m/>
    <m/>
    <x v="12"/>
    <m/>
    <m/>
    <m/>
  </r>
  <r>
    <x v="44"/>
    <x v="6647"/>
    <n v="121"/>
    <s v="TropicalTwist"/>
    <n v="9.9280000000000008"/>
    <n v="133.56360000000001"/>
    <x v="6505"/>
    <m/>
    <m/>
    <m/>
    <m/>
    <x v="12"/>
    <m/>
    <m/>
    <m/>
  </r>
  <r>
    <x v="340"/>
    <x v="6648"/>
    <n v="642"/>
    <s v="LemonZest"/>
    <n v="15.548"/>
    <n v="133.56360000000001"/>
    <x v="6506"/>
    <m/>
    <m/>
    <m/>
    <m/>
    <x v="12"/>
    <m/>
    <m/>
    <m/>
  </r>
  <r>
    <x v="61"/>
    <x v="6649"/>
    <n v="2698"/>
    <s v="LemonZest"/>
    <n v="22.292000000000002"/>
    <n v="133.56360000000001"/>
    <x v="6507"/>
    <m/>
    <m/>
    <m/>
    <m/>
    <x v="12"/>
    <m/>
    <m/>
    <m/>
  </r>
  <r>
    <x v="196"/>
    <x v="6650"/>
    <n v="1863"/>
    <s v="FizzBerry"/>
    <n v="23.416"/>
    <n v="133.56360000000001"/>
    <x v="6508"/>
    <m/>
    <m/>
    <m/>
    <m/>
    <x v="12"/>
    <m/>
    <m/>
    <m/>
  </r>
  <r>
    <x v="272"/>
    <x v="6651"/>
    <n v="1363"/>
    <s v="MangoBliss"/>
    <n v="25.372"/>
    <n v="133.56360000000001"/>
    <x v="6509"/>
    <m/>
    <m/>
    <m/>
    <m/>
    <x v="12"/>
    <m/>
    <m/>
    <m/>
  </r>
  <r>
    <x v="72"/>
    <x v="6652"/>
    <n v="216"/>
    <s v="MangoBliss"/>
    <n v="33.235999999999997"/>
    <n v="133.56360000000001"/>
    <x v="6510"/>
    <m/>
    <m/>
    <m/>
    <m/>
    <x v="12"/>
    <m/>
    <m/>
    <m/>
  </r>
  <r>
    <x v="218"/>
    <x v="6653"/>
    <n v="712"/>
    <s v="MintCooler"/>
    <n v="36.904000000000003"/>
    <n v="133.56360000000001"/>
    <x v="6511"/>
    <m/>
    <m/>
    <m/>
    <m/>
    <x v="12"/>
    <m/>
    <m/>
    <m/>
  </r>
  <r>
    <x v="238"/>
    <x v="6654"/>
    <n v="2788"/>
    <s v="ChocoDelight"/>
    <n v="40.26"/>
    <n v="133.56360000000001"/>
    <x v="6512"/>
    <m/>
    <m/>
    <m/>
    <m/>
    <x v="12"/>
    <m/>
    <m/>
    <m/>
  </r>
  <r>
    <x v="314"/>
    <x v="6655"/>
    <n v="1663"/>
    <s v="CitrusSplash"/>
    <n v="42.9"/>
    <n v="133.56360000000001"/>
    <x v="6513"/>
    <m/>
    <m/>
    <m/>
    <m/>
    <x v="12"/>
    <m/>
    <m/>
    <m/>
  </r>
  <r>
    <x v="330"/>
    <x v="6656"/>
    <n v="1252"/>
    <s v="GingerFizz"/>
    <n v="49.268000000000001"/>
    <n v="133.56360000000001"/>
    <x v="6514"/>
    <m/>
    <m/>
    <m/>
    <m/>
    <x v="12"/>
    <m/>
    <m/>
    <m/>
  </r>
  <r>
    <x v="128"/>
    <x v="6657"/>
    <n v="561"/>
    <s v="GingerFizz"/>
    <n v="50.392000000000003"/>
    <n v="133.56360000000001"/>
    <x v="6515"/>
    <m/>
    <m/>
    <m/>
    <m/>
    <x v="12"/>
    <m/>
    <m/>
    <m/>
  </r>
  <r>
    <x v="48"/>
    <x v="6658"/>
    <n v="274"/>
    <s v="GingerFizz"/>
    <n v="56.012"/>
    <n v="133.56360000000001"/>
    <x v="6516"/>
    <m/>
    <m/>
    <m/>
    <m/>
    <x v="12"/>
    <m/>
    <m/>
    <m/>
  </r>
  <r>
    <x v="291"/>
    <x v="6659"/>
    <n v="1063"/>
    <s v="ChocoDelight"/>
    <n v="78.867999999999995"/>
    <n v="133.56360000000001"/>
    <x v="6517"/>
    <m/>
    <m/>
    <m/>
    <m/>
    <x v="12"/>
    <m/>
    <m/>
    <m/>
  </r>
  <r>
    <x v="200"/>
    <x v="6660"/>
    <n v="1180"/>
    <s v="GingerFizz"/>
    <n v="82.24"/>
    <n v="133.56360000000001"/>
    <x v="6518"/>
    <m/>
    <m/>
    <m/>
    <m/>
    <x v="12"/>
    <m/>
    <m/>
    <m/>
  </r>
  <r>
    <x v="136"/>
    <x v="6661"/>
    <n v="2611"/>
    <s v="LemonZest"/>
    <n v="84.488"/>
    <n v="133.56360000000001"/>
    <x v="6519"/>
    <m/>
    <m/>
    <m/>
    <m/>
    <x v="12"/>
    <m/>
    <m/>
    <m/>
  </r>
  <r>
    <x v="184"/>
    <x v="6662"/>
    <n v="1299"/>
    <s v="LemonZest"/>
    <n v="85.611999999999995"/>
    <n v="133.56360000000001"/>
    <x v="6520"/>
    <m/>
    <m/>
    <m/>
    <m/>
    <x v="12"/>
    <m/>
    <m/>
    <m/>
  </r>
  <r>
    <x v="82"/>
    <x v="6663"/>
    <n v="1241"/>
    <s v="CitrusSplash"/>
    <n v="97.975999999999999"/>
    <n v="133.56360000000001"/>
    <x v="6521"/>
    <m/>
    <m/>
    <m/>
    <m/>
    <x v="12"/>
    <m/>
    <m/>
    <m/>
  </r>
  <r>
    <x v="160"/>
    <x v="6664"/>
    <n v="2653"/>
    <s v="GingerFizz"/>
    <n v="103.596"/>
    <n v="133.56360000000001"/>
    <x v="6522"/>
    <m/>
    <m/>
    <m/>
    <m/>
    <x v="12"/>
    <m/>
    <m/>
    <m/>
  </r>
  <r>
    <x v="287"/>
    <x v="6665"/>
    <n v="2697"/>
    <s v="MintCooler"/>
    <n v="112.14400000000001"/>
    <n v="133.56360000000001"/>
    <x v="6523"/>
    <m/>
    <m/>
    <m/>
    <m/>
    <x v="12"/>
    <m/>
    <m/>
    <m/>
  </r>
  <r>
    <x v="210"/>
    <x v="6666"/>
    <n v="2756"/>
    <s v="FizzBerry"/>
    <n v="118.208"/>
    <n v="133.56360000000001"/>
    <x v="6524"/>
    <m/>
    <m/>
    <m/>
    <m/>
    <x v="12"/>
    <m/>
    <m/>
    <m/>
  </r>
  <r>
    <x v="74"/>
    <x v="6667"/>
    <n v="2435"/>
    <s v="ChocoDelight"/>
    <n v="131.696"/>
    <n v="133.56360000000001"/>
    <x v="6525"/>
    <m/>
    <m/>
    <m/>
    <m/>
    <x v="12"/>
    <m/>
    <m/>
    <m/>
  </r>
  <r>
    <x v="144"/>
    <x v="6668"/>
    <n v="1229"/>
    <s v="TropicalTwist"/>
    <n v="131.696"/>
    <n v="133.56360000000001"/>
    <x v="6525"/>
    <m/>
    <m/>
    <m/>
    <m/>
    <x v="12"/>
    <m/>
    <m/>
    <m/>
  </r>
  <r>
    <x v="174"/>
    <x v="6669"/>
    <n v="2625"/>
    <s v="GingerFizz"/>
    <n v="135.06800000000001"/>
    <n v="133.56360000000001"/>
    <x v="1290"/>
    <m/>
    <m/>
    <m/>
    <m/>
    <x v="12"/>
    <m/>
    <m/>
    <m/>
  </r>
  <r>
    <x v="335"/>
    <x v="6670"/>
    <n v="694"/>
    <s v="CitrusSplash"/>
    <n v="159.79599999999999"/>
    <n v="133.56360000000001"/>
    <x v="6526"/>
    <m/>
    <m/>
    <m/>
    <m/>
    <x v="12"/>
    <m/>
    <m/>
    <m/>
  </r>
  <r>
    <x v="85"/>
    <x v="6671"/>
    <n v="1039"/>
    <s v="CitrusSplash"/>
    <n v="210"/>
    <n v="133.56360000000001"/>
    <x v="6527"/>
    <m/>
    <m/>
    <m/>
    <m/>
    <x v="12"/>
    <m/>
    <m/>
    <m/>
  </r>
  <r>
    <x v="306"/>
    <x v="6672"/>
    <n v="2"/>
    <s v="BerryBlast"/>
    <n v="113.8496"/>
    <n v="133.63"/>
    <x v="6528"/>
    <m/>
    <m/>
    <m/>
    <m/>
    <x v="12"/>
    <m/>
    <m/>
    <m/>
  </r>
  <r>
    <x v="1"/>
    <x v="6673"/>
    <n v="1510"/>
    <s v="MangoBliss"/>
    <n v="119.504"/>
    <n v="133.83760000000001"/>
    <x v="6529"/>
    <m/>
    <m/>
    <m/>
    <m/>
    <x v="12"/>
    <m/>
    <m/>
    <m/>
  </r>
  <r>
    <x v="167"/>
    <x v="6674"/>
    <n v="637"/>
    <s v="ChocoDelight"/>
    <n v="195.05279999999999"/>
    <n v="133.8948"/>
    <x v="6530"/>
    <m/>
    <m/>
    <m/>
    <m/>
    <x v="12"/>
    <m/>
    <m/>
    <m/>
  </r>
  <r>
    <x v="57"/>
    <x v="6675"/>
    <n v="920"/>
    <s v="CitrusSplash"/>
    <n v="1.52"/>
    <n v="134.01179999999999"/>
    <x v="6531"/>
    <m/>
    <m/>
    <m/>
    <m/>
    <x v="12"/>
    <m/>
    <m/>
    <m/>
  </r>
  <r>
    <x v="41"/>
    <x v="6676"/>
    <n v="1139"/>
    <s v="MangoBliss"/>
    <n v="7.9119999999999999"/>
    <n v="134.01179999999999"/>
    <x v="6532"/>
    <m/>
    <m/>
    <m/>
    <m/>
    <x v="12"/>
    <m/>
    <m/>
    <m/>
  </r>
  <r>
    <x v="25"/>
    <x v="6677"/>
    <n v="1736"/>
    <s v="ChocoDelight"/>
    <n v="11.58"/>
    <n v="134.01179999999999"/>
    <x v="6533"/>
    <m/>
    <m/>
    <m/>
    <m/>
    <x v="12"/>
    <m/>
    <m/>
    <m/>
  </r>
  <r>
    <x v="255"/>
    <x v="6678"/>
    <n v="924"/>
    <s v="CitrusSplash"/>
    <n v="11.635999999999999"/>
    <n v="134.01179999999999"/>
    <x v="6534"/>
    <m/>
    <m/>
    <m/>
    <m/>
    <x v="12"/>
    <m/>
    <m/>
    <m/>
  </r>
  <r>
    <x v="295"/>
    <x v="6679"/>
    <n v="864"/>
    <s v="FizzBerry"/>
    <n v="12.76"/>
    <n v="134.01179999999999"/>
    <x v="6535"/>
    <m/>
    <m/>
    <m/>
    <m/>
    <x v="12"/>
    <m/>
    <m/>
    <m/>
  </r>
  <r>
    <x v="361"/>
    <x v="6680"/>
    <n v="10"/>
    <s v="LemonZest"/>
    <n v="21.904"/>
    <n v="134.01179999999999"/>
    <x v="6536"/>
    <m/>
    <m/>
    <m/>
    <m/>
    <x v="12"/>
    <m/>
    <m/>
    <m/>
  </r>
  <r>
    <x v="129"/>
    <x v="6681"/>
    <n v="1078"/>
    <s v="LemonZest"/>
    <n v="22.084"/>
    <n v="134.01179999999999"/>
    <x v="6537"/>
    <m/>
    <m/>
    <m/>
    <m/>
    <x v="12"/>
    <m/>
    <m/>
    <m/>
  </r>
  <r>
    <x v="329"/>
    <x v="6682"/>
    <n v="2306"/>
    <s v="MintCooler"/>
    <n v="27.704000000000001"/>
    <n v="134.01179999999999"/>
    <x v="6538"/>
    <m/>
    <m/>
    <m/>
    <m/>
    <x v="12"/>
    <m/>
    <m/>
    <m/>
  </r>
  <r>
    <x v="352"/>
    <x v="6683"/>
    <n v="2457"/>
    <s v="PeachPunch"/>
    <n v="28.827999999999999"/>
    <n v="134.01179999999999"/>
    <x v="6539"/>
    <m/>
    <m/>
    <m/>
    <m/>
    <x v="12"/>
    <m/>
    <m/>
    <m/>
  </r>
  <r>
    <x v="282"/>
    <x v="6684"/>
    <n v="2032"/>
    <s v="FizzBerry"/>
    <n v="39.735999999999997"/>
    <n v="134.01179999999999"/>
    <x v="6540"/>
    <m/>
    <m/>
    <m/>
    <m/>
    <x v="12"/>
    <m/>
    <m/>
    <m/>
  </r>
  <r>
    <x v="110"/>
    <x v="6685"/>
    <n v="572"/>
    <s v="PeachPunch"/>
    <n v="44.564"/>
    <n v="134.01179999999999"/>
    <x v="6541"/>
    <m/>
    <m/>
    <m/>
    <m/>
    <x v="12"/>
    <m/>
    <m/>
    <m/>
  </r>
  <r>
    <x v="283"/>
    <x v="6686"/>
    <n v="248"/>
    <s v="FizzBerry"/>
    <n v="44.564"/>
    <n v="134.01179999999999"/>
    <x v="6541"/>
    <m/>
    <m/>
    <m/>
    <m/>
    <x v="12"/>
    <m/>
    <m/>
    <m/>
  </r>
  <r>
    <x v="122"/>
    <x v="6687"/>
    <n v="1543"/>
    <s v="TropicalTwist"/>
    <n v="58.052"/>
    <n v="134.01179999999999"/>
    <x v="6542"/>
    <m/>
    <m/>
    <m/>
    <m/>
    <x v="12"/>
    <m/>
    <m/>
    <m/>
  </r>
  <r>
    <x v="343"/>
    <x v="6688"/>
    <n v="688"/>
    <s v="GingerFizz"/>
    <n v="87.275999999999996"/>
    <n v="134.01179999999999"/>
    <x v="6543"/>
    <m/>
    <m/>
    <m/>
    <m/>
    <x v="12"/>
    <m/>
    <m/>
    <m/>
  </r>
  <r>
    <x v="26"/>
    <x v="6689"/>
    <n v="1240"/>
    <s v="ChocoDelight"/>
    <n v="101.88800000000001"/>
    <n v="134.01179999999999"/>
    <x v="6544"/>
    <m/>
    <m/>
    <m/>
    <m/>
    <x v="12"/>
    <m/>
    <m/>
    <m/>
  </r>
  <r>
    <x v="334"/>
    <x v="6690"/>
    <n v="744"/>
    <s v="MintCooler"/>
    <n v="108.63200000000001"/>
    <n v="134.01179999999999"/>
    <x v="6545"/>
    <m/>
    <m/>
    <m/>
    <m/>
    <x v="12"/>
    <m/>
    <m/>
    <m/>
  </r>
  <r>
    <x v="357"/>
    <x v="6691"/>
    <n v="1137"/>
    <s v="MangoBliss"/>
    <n v="113.164"/>
    <n v="134.01179999999999"/>
    <x v="6546"/>
    <m/>
    <m/>
    <m/>
    <m/>
    <x v="12"/>
    <m/>
    <m/>
    <m/>
  </r>
  <r>
    <x v="211"/>
    <x v="6692"/>
    <n v="896"/>
    <s v="GingerFizz"/>
    <n v="117.624"/>
    <n v="134.01179999999999"/>
    <x v="6547"/>
    <m/>
    <m/>
    <m/>
    <m/>
    <x v="12"/>
    <m/>
    <m/>
    <m/>
  </r>
  <r>
    <x v="360"/>
    <x v="6693"/>
    <n v="2391"/>
    <s v="LemonZest"/>
    <n v="133.36000000000001"/>
    <n v="134.01179999999999"/>
    <x v="6548"/>
    <m/>
    <m/>
    <m/>
    <m/>
    <x v="12"/>
    <m/>
    <m/>
    <m/>
  </r>
  <r>
    <x v="7"/>
    <x v="6694"/>
    <n v="306"/>
    <s v="CitrusSplash"/>
    <n v="181.54560000000001"/>
    <n v="134.08199999999999"/>
    <x v="6549"/>
    <m/>
    <m/>
    <m/>
    <m/>
    <x v="12"/>
    <m/>
    <m/>
    <m/>
  </r>
  <r>
    <x v="271"/>
    <x v="6695"/>
    <n v="1971"/>
    <s v="BerryBlast"/>
    <n v="159.32"/>
    <n v="134.10144"/>
    <x v="6550"/>
    <m/>
    <m/>
    <m/>
    <m/>
    <x v="12"/>
    <m/>
    <m/>
    <m/>
  </r>
  <r>
    <x v="226"/>
    <x v="6696"/>
    <n v="1961"/>
    <s v="BerryBlast"/>
    <n v="229.93279999999999"/>
    <n v="134.16416000000001"/>
    <x v="6551"/>
    <m/>
    <m/>
    <m/>
    <m/>
    <x v="12"/>
    <m/>
    <m/>
    <m/>
  </r>
  <r>
    <x v="126"/>
    <x v="6697"/>
    <n v="1701"/>
    <s v="ChocoDelight"/>
    <n v="206.70079999999999"/>
    <n v="134.19640000000001"/>
    <x v="6552"/>
    <m/>
    <m/>
    <m/>
    <m/>
    <x v="12"/>
    <m/>
    <m/>
    <m/>
  </r>
  <r>
    <x v="234"/>
    <x v="6698"/>
    <n v="1429"/>
    <s v="BerryBlast"/>
    <n v="63.952800000000003"/>
    <n v="134.24486400000001"/>
    <x v="6553"/>
    <m/>
    <m/>
    <m/>
    <m/>
    <x v="12"/>
    <m/>
    <m/>
    <m/>
  </r>
  <r>
    <x v="114"/>
    <x v="6699"/>
    <n v="652"/>
    <s v="BerryBlast"/>
    <n v="693.75052800000003"/>
    <n v="134.252352"/>
    <x v="6554"/>
    <m/>
    <m/>
    <m/>
    <m/>
    <x v="12"/>
    <m/>
    <m/>
    <m/>
  </r>
  <r>
    <x v="26"/>
    <x v="6700"/>
    <n v="1522"/>
    <s v="MangoBliss"/>
    <n v="2.3919999999999999"/>
    <n v="134.46"/>
    <x v="6555"/>
    <m/>
    <m/>
    <m/>
    <m/>
    <x v="12"/>
    <m/>
    <m/>
    <m/>
  </r>
  <r>
    <x v="24"/>
    <x v="6701"/>
    <n v="1477"/>
    <s v="FizzBerry"/>
    <n v="4.4119999999999999"/>
    <n v="134.46"/>
    <x v="6556"/>
    <m/>
    <m/>
    <m/>
    <m/>
    <x v="12"/>
    <m/>
    <m/>
    <m/>
  </r>
  <r>
    <x v="97"/>
    <x v="6702"/>
    <n v="2557"/>
    <s v="MangoBliss"/>
    <n v="6.6"/>
    <n v="134.46"/>
    <x v="6557"/>
    <m/>
    <m/>
    <m/>
    <m/>
    <x v="12"/>
    <m/>
    <m/>
    <m/>
  </r>
  <r>
    <x v="79"/>
    <x v="6703"/>
    <n v="442"/>
    <s v="PeachPunch"/>
    <n v="14.756"/>
    <n v="134.46"/>
    <x v="6558"/>
    <m/>
    <m/>
    <m/>
    <m/>
    <x v="12"/>
    <m/>
    <m/>
    <m/>
  </r>
  <r>
    <x v="173"/>
    <x v="6704"/>
    <n v="1002"/>
    <s v="MintCooler"/>
    <n v="25.795999999999999"/>
    <n v="134.46"/>
    <x v="6559"/>
    <m/>
    <m/>
    <m/>
    <m/>
    <x v="12"/>
    <m/>
    <m/>
    <m/>
  </r>
  <r>
    <x v="295"/>
    <x v="6705"/>
    <n v="1402"/>
    <s v="ChocoDelight"/>
    <n v="37.771999999999998"/>
    <n v="134.46"/>
    <x v="6560"/>
    <m/>
    <m/>
    <m/>
    <m/>
    <x v="12"/>
    <m/>
    <m/>
    <m/>
  </r>
  <r>
    <x v="93"/>
    <x v="6706"/>
    <n v="232"/>
    <s v="CitrusSplash"/>
    <n v="54.095999999999997"/>
    <n v="134.46"/>
    <x v="6561"/>
    <m/>
    <m/>
    <m/>
    <m/>
    <x v="12"/>
    <m/>
    <m/>
    <m/>
  </r>
  <r>
    <x v="90"/>
    <x v="6707"/>
    <n v="194"/>
    <s v="LemonZest"/>
    <n v="66.459999999999994"/>
    <n v="134.46"/>
    <x v="6562"/>
    <m/>
    <m/>
    <m/>
    <m/>
    <x v="12"/>
    <m/>
    <m/>
    <m/>
  </r>
  <r>
    <x v="282"/>
    <x v="6708"/>
    <n v="966"/>
    <s v="GingerFizz"/>
    <n v="68.707999999999998"/>
    <n v="134.46"/>
    <x v="6563"/>
    <m/>
    <m/>
    <m/>
    <m/>
    <x v="12"/>
    <m/>
    <m/>
    <m/>
  </r>
  <r>
    <x v="354"/>
    <x v="6709"/>
    <n v="908"/>
    <s v="PeachPunch"/>
    <n v="77.7"/>
    <n v="134.46"/>
    <x v="6564"/>
    <m/>
    <m/>
    <m/>
    <m/>
    <x v="12"/>
    <m/>
    <m/>
    <m/>
  </r>
  <r>
    <x v="301"/>
    <x v="6710"/>
    <n v="411"/>
    <s v="ChocoDelight"/>
    <n v="77.7"/>
    <n v="134.46"/>
    <x v="6564"/>
    <m/>
    <m/>
    <m/>
    <m/>
    <x v="12"/>
    <m/>
    <m/>
    <m/>
  </r>
  <r>
    <x v="251"/>
    <x v="6711"/>
    <n v="1058"/>
    <s v="MangoBliss"/>
    <n v="104.676"/>
    <n v="134.46"/>
    <x v="6565"/>
    <m/>
    <m/>
    <m/>
    <m/>
    <x v="12"/>
    <m/>
    <m/>
    <m/>
  </r>
  <r>
    <x v="148"/>
    <x v="6712"/>
    <n v="2365"/>
    <s v="PeachPunch"/>
    <n v="110.29600000000001"/>
    <n v="134.46"/>
    <x v="6566"/>
    <m/>
    <m/>
    <m/>
    <m/>
    <x v="12"/>
    <m/>
    <m/>
    <m/>
  </r>
  <r>
    <x v="35"/>
    <x v="6713"/>
    <n v="1842"/>
    <s v="LemonZest"/>
    <n v="153.00800000000001"/>
    <n v="134.46"/>
    <x v="6567"/>
    <m/>
    <m/>
    <m/>
    <m/>
    <x v="12"/>
    <m/>
    <m/>
    <m/>
  </r>
  <r>
    <x v="275"/>
    <x v="6714"/>
    <n v="1665"/>
    <s v="MintCooler"/>
    <n v="160.876"/>
    <n v="134.46"/>
    <x v="6568"/>
    <m/>
    <m/>
    <m/>
    <m/>
    <x v="12"/>
    <m/>
    <m/>
    <m/>
  </r>
  <r>
    <x v="119"/>
    <x v="6715"/>
    <n v="542"/>
    <s v="ChocoDelight"/>
    <n v="161.148"/>
    <n v="134.46"/>
    <x v="6569"/>
    <m/>
    <m/>
    <m/>
    <m/>
    <x v="12"/>
    <m/>
    <m/>
    <m/>
  </r>
  <r>
    <x v="168"/>
    <x v="6716"/>
    <n v="139"/>
    <s v="MintCooler"/>
    <n v="169.86799999999999"/>
    <n v="134.46"/>
    <x v="6570"/>
    <m/>
    <m/>
    <m/>
    <m/>
    <x v="12"/>
    <m/>
    <m/>
    <m/>
  </r>
  <r>
    <x v="88"/>
    <x v="6717"/>
    <n v="1309"/>
    <s v="TropicalTwist"/>
    <n v="285.65183999999999"/>
    <n v="134.68"/>
    <x v="6571"/>
    <m/>
    <m/>
    <m/>
    <m/>
    <x v="12"/>
    <m/>
    <m/>
    <m/>
  </r>
  <r>
    <x v="83"/>
    <x v="6718"/>
    <n v="1869"/>
    <s v="MangoBliss"/>
    <n v="198.22720000000001"/>
    <n v="134.7424"/>
    <x v="6572"/>
    <m/>
    <m/>
    <m/>
    <m/>
    <x v="12"/>
    <m/>
    <m/>
    <m/>
  </r>
  <r>
    <x v="264"/>
    <x v="6719"/>
    <n v="1646"/>
    <s v="MangoBliss"/>
    <n v="127.184"/>
    <n v="134.77152000000001"/>
    <x v="6573"/>
    <m/>
    <m/>
    <m/>
    <m/>
    <x v="12"/>
    <m/>
    <m/>
    <m/>
  </r>
  <r>
    <x v="83"/>
    <x v="6720"/>
    <n v="740"/>
    <s v="PeachPunch"/>
    <n v="1.5640000000000001"/>
    <n v="134.90819999999999"/>
    <x v="6574"/>
    <m/>
    <m/>
    <m/>
    <m/>
    <x v="12"/>
    <m/>
    <m/>
    <m/>
  </r>
  <r>
    <x v="159"/>
    <x v="6721"/>
    <n v="1070"/>
    <s v="MangoBliss"/>
    <n v="13.928000000000001"/>
    <n v="134.90819999999999"/>
    <x v="6575"/>
    <m/>
    <m/>
    <m/>
    <m/>
    <x v="12"/>
    <m/>
    <m/>
    <m/>
  </r>
  <r>
    <x v="348"/>
    <x v="6722"/>
    <n v="764"/>
    <s v="ChocoDelight"/>
    <n v="15.052"/>
    <n v="134.90819999999999"/>
    <x v="6576"/>
    <m/>
    <m/>
    <m/>
    <m/>
    <x v="12"/>
    <m/>
    <m/>
    <m/>
  </r>
  <r>
    <x v="285"/>
    <x v="6723"/>
    <n v="1661"/>
    <s v="GingerFizz"/>
    <n v="25.167999999999999"/>
    <n v="134.90819999999999"/>
    <x v="6577"/>
    <m/>
    <m/>
    <m/>
    <m/>
    <x v="12"/>
    <m/>
    <m/>
    <m/>
  </r>
  <r>
    <x v="315"/>
    <x v="6724"/>
    <n v="709"/>
    <s v="MintCooler"/>
    <n v="38.768000000000001"/>
    <n v="134.90819999999999"/>
    <x v="6578"/>
    <m/>
    <m/>
    <m/>
    <m/>
    <x v="12"/>
    <m/>
    <m/>
    <m/>
  </r>
  <r>
    <x v="339"/>
    <x v="6725"/>
    <n v="852"/>
    <s v="CitrusSplash"/>
    <n v="40.024000000000001"/>
    <n v="134.90819999999999"/>
    <x v="6579"/>
    <m/>
    <m/>
    <m/>
    <m/>
    <x v="12"/>
    <m/>
    <m/>
    <m/>
  </r>
  <r>
    <x v="22"/>
    <x v="6726"/>
    <n v="317"/>
    <s v="FizzBerry"/>
    <n v="41.148000000000003"/>
    <n v="134.90819999999999"/>
    <x v="6580"/>
    <m/>
    <m/>
    <m/>
    <m/>
    <x v="12"/>
    <m/>
    <m/>
    <m/>
  </r>
  <r>
    <x v="13"/>
    <x v="6727"/>
    <n v="2494"/>
    <s v="MintCooler"/>
    <n v="53.512"/>
    <n v="134.90819999999999"/>
    <x v="6581"/>
    <m/>
    <m/>
    <m/>
    <m/>
    <x v="12"/>
    <m/>
    <m/>
    <m/>
  </r>
  <r>
    <x v="235"/>
    <x v="6728"/>
    <n v="507"/>
    <s v="PeachPunch"/>
    <n v="54.392000000000003"/>
    <n v="134.90819999999999"/>
    <x v="6582"/>
    <m/>
    <m/>
    <m/>
    <m/>
    <x v="12"/>
    <m/>
    <m/>
    <m/>
  </r>
  <r>
    <x v="207"/>
    <x v="6729"/>
    <n v="2460"/>
    <s v="FizzBerry"/>
    <n v="55.515999999999998"/>
    <n v="134.90819999999999"/>
    <x v="6583"/>
    <m/>
    <m/>
    <m/>
    <m/>
    <x v="12"/>
    <m/>
    <m/>
    <m/>
  </r>
  <r>
    <x v="31"/>
    <x v="6730"/>
    <n v="1705"/>
    <s v="MangoBliss"/>
    <n v="56.884"/>
    <n v="134.90819999999999"/>
    <x v="6584"/>
    <m/>
    <m/>
    <m/>
    <m/>
    <x v="12"/>
    <m/>
    <m/>
    <m/>
  </r>
  <r>
    <x v="158"/>
    <x v="6731"/>
    <n v="1962"/>
    <s v="TropicalTwist"/>
    <n v="57.764000000000003"/>
    <n v="134.90819999999999"/>
    <x v="6585"/>
    <m/>
    <m/>
    <m/>
    <m/>
    <x v="12"/>
    <m/>
    <m/>
    <m/>
  </r>
  <r>
    <x v="196"/>
    <x v="6732"/>
    <n v="1316"/>
    <s v="TropicalTwist"/>
    <n v="73.744"/>
    <n v="134.90819999999999"/>
    <x v="6586"/>
    <m/>
    <m/>
    <m/>
    <m/>
    <x v="12"/>
    <m/>
    <m/>
    <m/>
  </r>
  <r>
    <x v="104"/>
    <x v="6733"/>
    <n v="2429"/>
    <s v="LemonZest"/>
    <n v="74.867999999999995"/>
    <n v="134.90819999999999"/>
    <x v="6587"/>
    <m/>
    <m/>
    <m/>
    <m/>
    <x v="12"/>
    <m/>
    <m/>
    <m/>
  </r>
  <r>
    <x v="159"/>
    <x v="6734"/>
    <n v="344"/>
    <s v="GingerFizz"/>
    <n v="99.596000000000004"/>
    <n v="134.90819999999999"/>
    <x v="6588"/>
    <m/>
    <m/>
    <m/>
    <m/>
    <x v="12"/>
    <m/>
    <m/>
    <m/>
  </r>
  <r>
    <x v="138"/>
    <x v="6735"/>
    <n v="1113"/>
    <s v="ChocoDelight"/>
    <n v="105.21599999999999"/>
    <n v="134.90819999999999"/>
    <x v="6589"/>
    <m/>
    <m/>
    <m/>
    <m/>
    <x v="12"/>
    <m/>
    <m/>
    <m/>
  </r>
  <r>
    <x v="169"/>
    <x v="6736"/>
    <n v="692"/>
    <s v="MangoBliss"/>
    <n v="118.70399999999999"/>
    <n v="134.90819999999999"/>
    <x v="6590"/>
    <m/>
    <m/>
    <m/>
    <m/>
    <x v="12"/>
    <m/>
    <m/>
    <m/>
  </r>
  <r>
    <x v="327"/>
    <x v="6737"/>
    <n v="1247"/>
    <s v="ChocoDelight"/>
    <n v="131.06800000000001"/>
    <n v="134.90819999999999"/>
    <x v="6591"/>
    <m/>
    <m/>
    <m/>
    <m/>
    <x v="12"/>
    <m/>
    <m/>
    <m/>
  </r>
  <r>
    <x v="215"/>
    <x v="6738"/>
    <n v="2435"/>
    <s v="CitrusSplash"/>
    <n v="133.316"/>
    <n v="134.90819999999999"/>
    <x v="6592"/>
    <m/>
    <m/>
    <m/>
    <m/>
    <x v="12"/>
    <m/>
    <m/>
    <m/>
  </r>
  <r>
    <x v="143"/>
    <x v="6739"/>
    <n v="347"/>
    <s v="TropicalTwist"/>
    <n v="140.06"/>
    <n v="134.90819999999999"/>
    <x v="6593"/>
    <m/>
    <m/>
    <m/>
    <m/>
    <x v="12"/>
    <m/>
    <m/>
    <m/>
  </r>
  <r>
    <x v="194"/>
    <x v="6740"/>
    <n v="2203"/>
    <s v="MintCooler"/>
    <n v="153.548"/>
    <n v="134.90819999999999"/>
    <x v="6594"/>
    <m/>
    <m/>
    <m/>
    <m/>
    <x v="12"/>
    <m/>
    <m/>
    <m/>
  </r>
  <r>
    <x v="121"/>
    <x v="6741"/>
    <n v="2839"/>
    <s v="CitrusSplash"/>
    <n v="159.16800000000001"/>
    <n v="134.90819999999999"/>
    <x v="6595"/>
    <m/>
    <m/>
    <m/>
    <m/>
    <x v="12"/>
    <m/>
    <m/>
    <m/>
  </r>
  <r>
    <x v="110"/>
    <x v="6742"/>
    <n v="545"/>
    <s v="PeachPunch"/>
    <n v="174.904"/>
    <n v="134.90819999999999"/>
    <x v="6596"/>
    <m/>
    <m/>
    <m/>
    <m/>
    <x v="12"/>
    <m/>
    <m/>
    <m/>
  </r>
  <r>
    <x v="103"/>
    <x v="6743"/>
    <n v="2701"/>
    <s v="MintCooler"/>
    <n v="130.6848"/>
    <n v="134.91399999999999"/>
    <x v="6597"/>
    <m/>
    <m/>
    <m/>
    <m/>
    <x v="12"/>
    <m/>
    <m/>
    <m/>
  </r>
  <r>
    <x v="106"/>
    <x v="6744"/>
    <n v="1938"/>
    <s v="PeachPunch"/>
    <n v="242.5984"/>
    <n v="135.09183999999999"/>
    <x v="6598"/>
    <m/>
    <m/>
    <m/>
    <m/>
    <x v="12"/>
    <m/>
    <m/>
    <m/>
  </r>
  <r>
    <x v="279"/>
    <x v="6745"/>
    <n v="1416"/>
    <s v="PeachPunch"/>
    <n v="467.31052799999998"/>
    <n v="135.25407999999999"/>
    <x v="6599"/>
    <m/>
    <m/>
    <m/>
    <m/>
    <x v="12"/>
    <m/>
    <m/>
    <m/>
  </r>
  <r>
    <x v="194"/>
    <x v="6746"/>
    <n v="1886"/>
    <s v="BerryBlast"/>
    <n v="81.574399999999997"/>
    <n v="135.33000000000001"/>
    <x v="6600"/>
    <m/>
    <m/>
    <m/>
    <m/>
    <x v="12"/>
    <m/>
    <m/>
    <m/>
  </r>
  <r>
    <x v="353"/>
    <x v="6747"/>
    <n v="548"/>
    <s v="TropicalTwist"/>
    <n v="5.72"/>
    <n v="135.35640000000001"/>
    <x v="6601"/>
    <m/>
    <m/>
    <m/>
    <m/>
    <x v="12"/>
    <m/>
    <m/>
    <m/>
  </r>
  <r>
    <x v="104"/>
    <x v="6748"/>
    <n v="1316"/>
    <s v="ChocoDelight"/>
    <n v="6.8440000000000003"/>
    <n v="135.35640000000001"/>
    <x v="6602"/>
    <m/>
    <m/>
    <m/>
    <m/>
    <x v="12"/>
    <m/>
    <m/>
    <m/>
  </r>
  <r>
    <x v="142"/>
    <x v="6749"/>
    <n v="682"/>
    <s v="MintCooler"/>
    <n v="7.7679999999999998"/>
    <n v="135.35640000000001"/>
    <x v="6603"/>
    <m/>
    <m/>
    <m/>
    <m/>
    <x v="12"/>
    <m/>
    <m/>
    <m/>
  </r>
  <r>
    <x v="165"/>
    <x v="6750"/>
    <n v="1880"/>
    <s v="GingerFizz"/>
    <n v="8.8919999999999995"/>
    <n v="135.35640000000001"/>
    <x v="6604"/>
    <m/>
    <m/>
    <m/>
    <m/>
    <x v="12"/>
    <m/>
    <m/>
    <m/>
  </r>
  <r>
    <x v="304"/>
    <x v="6751"/>
    <n v="457"/>
    <s v="LemonZest"/>
    <n v="9.0920000000000005"/>
    <n v="135.35640000000001"/>
    <x v="6605"/>
    <m/>
    <m/>
    <m/>
    <m/>
    <x v="12"/>
    <m/>
    <m/>
    <m/>
  </r>
  <r>
    <x v="353"/>
    <x v="6752"/>
    <n v="1565"/>
    <s v="TropicalTwist"/>
    <n v="33.619999999999997"/>
    <n v="135.35640000000001"/>
    <x v="6606"/>
    <m/>
    <m/>
    <m/>
    <m/>
    <x v="12"/>
    <m/>
    <m/>
    <m/>
  </r>
  <r>
    <x v="332"/>
    <x v="6753"/>
    <n v="2328"/>
    <s v="MangoBliss"/>
    <n v="39.24"/>
    <n v="135.35640000000001"/>
    <x v="6607"/>
    <m/>
    <m/>
    <m/>
    <m/>
    <x v="12"/>
    <m/>
    <m/>
    <m/>
  </r>
  <r>
    <x v="275"/>
    <x v="6754"/>
    <n v="2765"/>
    <s v="ChocoDelight"/>
    <n v="41.688000000000002"/>
    <n v="135.35640000000001"/>
    <x v="6608"/>
    <m/>
    <m/>
    <m/>
    <m/>
    <x v="12"/>
    <m/>
    <m/>
    <m/>
  </r>
  <r>
    <x v="95"/>
    <x v="6755"/>
    <n v="1263"/>
    <s v="FizzBerry"/>
    <n v="43.936"/>
    <n v="135.35640000000001"/>
    <x v="6609"/>
    <m/>
    <m/>
    <m/>
    <m/>
    <x v="12"/>
    <m/>
    <m/>
    <m/>
  </r>
  <r>
    <x v="352"/>
    <x v="6756"/>
    <n v="323"/>
    <s v="FizzBerry"/>
    <n v="43.936"/>
    <n v="135.35640000000001"/>
    <x v="6609"/>
    <m/>
    <m/>
    <m/>
    <m/>
    <x v="12"/>
    <m/>
    <m/>
    <m/>
  </r>
  <r>
    <x v="171"/>
    <x v="6757"/>
    <n v="1914"/>
    <s v="PeachPunch"/>
    <n v="46.923999999999999"/>
    <n v="135.35640000000001"/>
    <x v="6610"/>
    <m/>
    <m/>
    <m/>
    <m/>
    <x v="12"/>
    <m/>
    <m/>
    <m/>
  </r>
  <r>
    <x v="249"/>
    <x v="6758"/>
    <n v="1368"/>
    <s v="ChocoDelight"/>
    <n v="64.168000000000006"/>
    <n v="135.35640000000001"/>
    <x v="6611"/>
    <m/>
    <m/>
    <m/>
    <m/>
    <x v="12"/>
    <m/>
    <m/>
    <m/>
  </r>
  <r>
    <x v="87"/>
    <x v="6759"/>
    <n v="2004"/>
    <s v="FizzBerry"/>
    <n v="70.912000000000006"/>
    <n v="135.35640000000001"/>
    <x v="6612"/>
    <m/>
    <m/>
    <m/>
    <m/>
    <x v="12"/>
    <m/>
    <m/>
    <m/>
  </r>
  <r>
    <x v="170"/>
    <x v="6760"/>
    <n v="588"/>
    <s v="CitrusSplash"/>
    <n v="78.78"/>
    <n v="135.35640000000001"/>
    <x v="6613"/>
    <m/>
    <m/>
    <m/>
    <m/>
    <x v="12"/>
    <m/>
    <m/>
    <m/>
  </r>
  <r>
    <x v="358"/>
    <x v="6761"/>
    <n v="1146"/>
    <s v="TropicalTwist"/>
    <n v="79.903999999999996"/>
    <n v="135.35640000000001"/>
    <x v="6614"/>
    <m/>
    <m/>
    <m/>
    <m/>
    <x v="12"/>
    <m/>
    <m/>
    <m/>
  </r>
  <r>
    <x v="261"/>
    <x v="6762"/>
    <n v="292"/>
    <s v="CitrusSplash"/>
    <n v="85.408000000000001"/>
    <n v="135.35640000000001"/>
    <x v="6615"/>
    <m/>
    <m/>
    <m/>
    <m/>
    <x v="12"/>
    <m/>
    <m/>
    <m/>
  </r>
  <r>
    <x v="57"/>
    <x v="6763"/>
    <n v="653"/>
    <s v="GingerFizz"/>
    <n v="90.02"/>
    <n v="135.35640000000001"/>
    <x v="6616"/>
    <m/>
    <m/>
    <m/>
    <m/>
    <x v="12"/>
    <m/>
    <m/>
    <m/>
  </r>
  <r>
    <x v="107"/>
    <x v="6764"/>
    <n v="997"/>
    <s v="CitrusSplash"/>
    <n v="91.144000000000005"/>
    <n v="135.35640000000001"/>
    <x v="6617"/>
    <m/>
    <m/>
    <m/>
    <m/>
    <x v="12"/>
    <m/>
    <m/>
    <m/>
  </r>
  <r>
    <x v="260"/>
    <x v="6765"/>
    <n v="2812"/>
    <s v="ChocoDelight"/>
    <n v="95.64"/>
    <n v="135.35640000000001"/>
    <x v="6618"/>
    <m/>
    <m/>
    <m/>
    <m/>
    <x v="12"/>
    <m/>
    <m/>
    <m/>
  </r>
  <r>
    <x v="201"/>
    <x v="6766"/>
    <n v="2755"/>
    <s v="GingerFizz"/>
    <n v="101.26"/>
    <n v="135.35640000000001"/>
    <x v="6619"/>
    <m/>
    <m/>
    <m/>
    <m/>
    <x v="12"/>
    <m/>
    <m/>
    <m/>
  </r>
  <r>
    <x v="137"/>
    <x v="6767"/>
    <n v="1988"/>
    <s v="GingerFizz"/>
    <n v="102.384"/>
    <n v="135.35640000000001"/>
    <x v="6620"/>
    <m/>
    <m/>
    <m/>
    <m/>
    <x v="12"/>
    <m/>
    <m/>
    <m/>
  </r>
  <r>
    <x v="296"/>
    <x v="6768"/>
    <n v="377"/>
    <s v="MintCooler"/>
    <n v="109.128"/>
    <n v="135.35640000000001"/>
    <x v="6621"/>
    <m/>
    <m/>
    <m/>
    <m/>
    <x v="12"/>
    <m/>
    <m/>
    <m/>
  </r>
  <r>
    <x v="228"/>
    <x v="6769"/>
    <n v="1359"/>
    <s v="ChocoDelight"/>
    <n v="111.376"/>
    <n v="135.35640000000001"/>
    <x v="6622"/>
    <m/>
    <m/>
    <m/>
    <m/>
    <x v="12"/>
    <m/>
    <m/>
    <m/>
  </r>
  <r>
    <x v="207"/>
    <x v="6770"/>
    <n v="1864"/>
    <s v="PeachPunch"/>
    <n v="116.996"/>
    <n v="135.35640000000001"/>
    <x v="6623"/>
    <m/>
    <m/>
    <m/>
    <m/>
    <x v="12"/>
    <m/>
    <m/>
    <m/>
  </r>
  <r>
    <x v="238"/>
    <x v="6771"/>
    <n v="1570"/>
    <s v="ChocoDelight"/>
    <n v="130.48400000000001"/>
    <n v="135.35640000000001"/>
    <x v="6624"/>
    <m/>
    <m/>
    <m/>
    <m/>
    <x v="12"/>
    <m/>
    <m/>
    <m/>
  </r>
  <r>
    <x v="144"/>
    <x v="6772"/>
    <n v="1208"/>
    <s v="MintCooler"/>
    <n v="132.732"/>
    <n v="135.35640000000001"/>
    <x v="6625"/>
    <m/>
    <m/>
    <m/>
    <m/>
    <x v="12"/>
    <m/>
    <m/>
    <m/>
  </r>
  <r>
    <x v="3"/>
    <x v="6773"/>
    <n v="1469"/>
    <s v="ChocoDelight"/>
    <n v="150.71600000000001"/>
    <n v="135.35640000000001"/>
    <x v="6626"/>
    <m/>
    <m/>
    <m/>
    <m/>
    <x v="12"/>
    <m/>
    <m/>
    <m/>
  </r>
  <r>
    <x v="156"/>
    <x v="6774"/>
    <n v="425"/>
    <s v="GingerFizz"/>
    <n v="172.072"/>
    <n v="135.35640000000001"/>
    <x v="6627"/>
    <m/>
    <m/>
    <m/>
    <m/>
    <x v="12"/>
    <m/>
    <m/>
    <m/>
  </r>
  <r>
    <x v="282"/>
    <x v="6775"/>
    <n v="958"/>
    <s v="CitrusSplash"/>
    <n v="173.196"/>
    <n v="135.35640000000001"/>
    <x v="6628"/>
    <m/>
    <m/>
    <m/>
    <m/>
    <x v="12"/>
    <m/>
    <m/>
    <m/>
  </r>
  <r>
    <x v="120"/>
    <x v="6776"/>
    <n v="843"/>
    <s v="PeachPunch"/>
    <n v="178.816"/>
    <n v="135.35640000000001"/>
    <x v="6629"/>
    <m/>
    <m/>
    <m/>
    <m/>
    <x v="12"/>
    <m/>
    <m/>
    <m/>
  </r>
  <r>
    <x v="150"/>
    <x v="6777"/>
    <n v="611"/>
    <s v="BerryBlast"/>
    <n v="187.32"/>
    <n v="135.35640000000001"/>
    <x v="6630"/>
    <m/>
    <m/>
    <m/>
    <m/>
    <x v="12"/>
    <m/>
    <m/>
    <m/>
  </r>
  <r>
    <x v="286"/>
    <x v="6778"/>
    <n v="1108"/>
    <s v="CitrusSplash"/>
    <n v="354.771072"/>
    <n v="135.43711999999999"/>
    <x v="6631"/>
    <m/>
    <m/>
    <m/>
    <m/>
    <x v="12"/>
    <m/>
    <m/>
    <m/>
  </r>
  <r>
    <x v="228"/>
    <x v="6779"/>
    <n v="1090"/>
    <s v="BerryBlast"/>
    <n v="138.56800000000001"/>
    <n v="135.53568000000001"/>
    <x v="6632"/>
    <m/>
    <m/>
    <m/>
    <m/>
    <x v="12"/>
    <m/>
    <m/>
    <m/>
  </r>
  <r>
    <x v="297"/>
    <x v="6780"/>
    <n v="1149"/>
    <s v="BerryBlast"/>
    <n v="150.93199999999999"/>
    <n v="135.53568000000001"/>
    <x v="6633"/>
    <m/>
    <m/>
    <m/>
    <m/>
    <x v="12"/>
    <m/>
    <m/>
    <m/>
  </r>
  <r>
    <x v="117"/>
    <x v="6781"/>
    <n v="1149"/>
    <s v="BerryBlast"/>
    <n v="486.086592"/>
    <n v="135.65343999999999"/>
    <x v="6634"/>
    <m/>
    <m/>
    <m/>
    <m/>
    <x v="12"/>
    <m/>
    <m/>
    <m/>
  </r>
  <r>
    <x v="218"/>
    <x v="6782"/>
    <n v="1101"/>
    <s v="GingerFizz"/>
    <n v="243.92"/>
    <n v="135.75640000000001"/>
    <x v="6635"/>
    <m/>
    <m/>
    <m/>
    <m/>
    <x v="12"/>
    <m/>
    <m/>
    <m/>
  </r>
  <r>
    <x v="205"/>
    <x v="6783"/>
    <n v="132"/>
    <s v="PeachPunch"/>
    <n v="8.3520000000000003"/>
    <n v="135.80459999999999"/>
    <x v="6636"/>
    <m/>
    <m/>
    <m/>
    <m/>
    <x v="12"/>
    <m/>
    <m/>
    <m/>
  </r>
  <r>
    <x v="130"/>
    <x v="6784"/>
    <n v="1175"/>
    <s v="MintCooler"/>
    <n v="14.128"/>
    <n v="135.80459999999999"/>
    <x v="6637"/>
    <m/>
    <m/>
    <m/>
    <m/>
    <x v="12"/>
    <m/>
    <m/>
    <m/>
  </r>
  <r>
    <x v="104"/>
    <x v="6785"/>
    <n v="2162"/>
    <s v="FizzBerry"/>
    <n v="15.096"/>
    <n v="135.80459999999999"/>
    <x v="6638"/>
    <m/>
    <m/>
    <m/>
    <m/>
    <x v="12"/>
    <m/>
    <m/>
    <m/>
  </r>
  <r>
    <x v="111"/>
    <x v="6786"/>
    <n v="373"/>
    <s v="ChocoDelight"/>
    <n v="20.872"/>
    <n v="135.80459999999999"/>
    <x v="6639"/>
    <m/>
    <m/>
    <m/>
    <m/>
    <x v="12"/>
    <m/>
    <m/>
    <m/>
  </r>
  <r>
    <x v="234"/>
    <x v="6787"/>
    <n v="61"/>
    <s v="GingerFizz"/>
    <n v="28.584"/>
    <n v="135.80459999999999"/>
    <x v="6640"/>
    <m/>
    <m/>
    <m/>
    <m/>
    <x v="12"/>
    <m/>
    <m/>
    <m/>
  </r>
  <r>
    <x v="274"/>
    <x v="6788"/>
    <n v="2612"/>
    <s v="CitrusSplash"/>
    <n v="28.652000000000001"/>
    <n v="135.80459999999999"/>
    <x v="6641"/>
    <m/>
    <m/>
    <m/>
    <m/>
    <x v="12"/>
    <m/>
    <m/>
    <m/>
  </r>
  <r>
    <x v="298"/>
    <x v="6789"/>
    <n v="389"/>
    <s v="TropicalTwist"/>
    <n v="39.823999999999998"/>
    <n v="135.80459999999999"/>
    <x v="6642"/>
    <m/>
    <m/>
    <m/>
    <m/>
    <x v="12"/>
    <m/>
    <m/>
    <m/>
  </r>
  <r>
    <x v="114"/>
    <x v="6790"/>
    <n v="766"/>
    <s v="FizzBerry"/>
    <n v="41.984000000000002"/>
    <n v="135.80459999999999"/>
    <x v="6643"/>
    <m/>
    <m/>
    <m/>
    <m/>
    <x v="12"/>
    <m/>
    <m/>
    <m/>
  </r>
  <r>
    <x v="114"/>
    <x v="6791"/>
    <n v="837"/>
    <s v="ChocoDelight"/>
    <n v="49.268000000000001"/>
    <n v="135.80459999999999"/>
    <x v="6644"/>
    <m/>
    <m/>
    <m/>
    <m/>
    <x v="12"/>
    <m/>
    <m/>
    <m/>
  </r>
  <r>
    <x v="182"/>
    <x v="6792"/>
    <n v="274"/>
    <s v="CitrusSplash"/>
    <n v="51.22"/>
    <n v="135.80459999999999"/>
    <x v="6645"/>
    <m/>
    <m/>
    <m/>
    <m/>
    <x v="12"/>
    <m/>
    <m/>
    <m/>
  </r>
  <r>
    <x v="281"/>
    <x v="6793"/>
    <n v="675"/>
    <s v="PeachPunch"/>
    <n v="59.088000000000001"/>
    <n v="135.80459999999999"/>
    <x v="6646"/>
    <m/>
    <m/>
    <m/>
    <m/>
    <x v="12"/>
    <m/>
    <m/>
    <m/>
  </r>
  <r>
    <x v="59"/>
    <x v="6794"/>
    <n v="1269"/>
    <s v="TropicalTwist"/>
    <n v="59.088000000000001"/>
    <n v="135.80459999999999"/>
    <x v="6646"/>
    <m/>
    <m/>
    <m/>
    <m/>
    <x v="12"/>
    <m/>
    <m/>
    <m/>
  </r>
  <r>
    <x v="136"/>
    <x v="6795"/>
    <n v="110"/>
    <s v="MangoBliss"/>
    <n v="62.46"/>
    <n v="135.80459999999999"/>
    <x v="6647"/>
    <m/>
    <m/>
    <m/>
    <m/>
    <x v="12"/>
    <m/>
    <m/>
    <m/>
  </r>
  <r>
    <x v="273"/>
    <x v="6796"/>
    <n v="2463"/>
    <s v="CitrusSplash"/>
    <n v="66.956000000000003"/>
    <n v="135.80459999999999"/>
    <x v="6648"/>
    <m/>
    <m/>
    <m/>
    <m/>
    <x v="12"/>
    <m/>
    <m/>
    <m/>
  </r>
  <r>
    <x v="350"/>
    <x v="6797"/>
    <n v="2829"/>
    <s v="CitrusSplash"/>
    <n v="69.203999999999994"/>
    <n v="135.80459999999999"/>
    <x v="6649"/>
    <m/>
    <m/>
    <m/>
    <m/>
    <x v="12"/>
    <m/>
    <m/>
    <m/>
  </r>
  <r>
    <x v="356"/>
    <x v="6798"/>
    <n v="2586"/>
    <s v="LemonZest"/>
    <n v="78.195999999999998"/>
    <n v="135.80459999999999"/>
    <x v="6650"/>
    <m/>
    <m/>
    <m/>
    <m/>
    <x v="12"/>
    <m/>
    <m/>
    <m/>
  </r>
  <r>
    <x v="209"/>
    <x v="6799"/>
    <n v="997"/>
    <s v="PeachPunch"/>
    <n v="97.304000000000002"/>
    <n v="135.80459999999999"/>
    <x v="6651"/>
    <m/>
    <m/>
    <m/>
    <m/>
    <x v="12"/>
    <m/>
    <m/>
    <m/>
  </r>
  <r>
    <x v="228"/>
    <x v="6800"/>
    <n v="2109"/>
    <s v="GingerFizz"/>
    <n v="99.552000000000007"/>
    <n v="135.80459999999999"/>
    <x v="6652"/>
    <m/>
    <m/>
    <m/>
    <m/>
    <x v="12"/>
    <m/>
    <m/>
    <m/>
  </r>
  <r>
    <x v="141"/>
    <x v="6801"/>
    <n v="2142"/>
    <s v="FizzBerry"/>
    <n v="109.66800000000001"/>
    <n v="135.80459999999999"/>
    <x v="6653"/>
    <m/>
    <m/>
    <m/>
    <m/>
    <x v="12"/>
    <m/>
    <m/>
    <m/>
  </r>
  <r>
    <x v="77"/>
    <x v="6802"/>
    <n v="2459"/>
    <s v="MintCooler"/>
    <n v="120.908"/>
    <n v="135.80459999999999"/>
    <x v="6654"/>
    <m/>
    <m/>
    <m/>
    <m/>
    <x v="12"/>
    <m/>
    <m/>
    <m/>
  </r>
  <r>
    <x v="355"/>
    <x v="6803"/>
    <n v="1580"/>
    <s v="PeachPunch"/>
    <n v="124.28"/>
    <n v="135.80459999999999"/>
    <x v="6655"/>
    <m/>
    <m/>
    <m/>
    <m/>
    <x v="12"/>
    <m/>
    <m/>
    <m/>
  </r>
  <r>
    <x v="229"/>
    <x v="6804"/>
    <n v="1482"/>
    <s v="GingerFizz"/>
    <n v="136.64400000000001"/>
    <n v="135.80459999999999"/>
    <x v="6656"/>
    <m/>
    <m/>
    <m/>
    <m/>
    <x v="12"/>
    <m/>
    <m/>
    <m/>
  </r>
  <r>
    <x v="27"/>
    <x v="6805"/>
    <n v="1202"/>
    <s v="MintCooler"/>
    <n v="151.256"/>
    <n v="135.80459999999999"/>
    <x v="6657"/>
    <m/>
    <m/>
    <m/>
    <m/>
    <x v="12"/>
    <m/>
    <m/>
    <m/>
  </r>
  <r>
    <x v="41"/>
    <x v="6806"/>
    <n v="1909"/>
    <s v="PeachPunch"/>
    <n v="171.488"/>
    <n v="135.80459999999999"/>
    <x v="6658"/>
    <m/>
    <m/>
    <m/>
    <m/>
    <x v="12"/>
    <m/>
    <m/>
    <m/>
  </r>
  <r>
    <x v="245"/>
    <x v="6807"/>
    <n v="1351"/>
    <s v="CitrusSplash"/>
    <n v="173.33760000000001"/>
    <n v="135.84479999999999"/>
    <x v="6659"/>
    <m/>
    <m/>
    <m/>
    <m/>
    <x v="12"/>
    <m/>
    <m/>
    <m/>
  </r>
  <r>
    <x v="313"/>
    <x v="6808"/>
    <n v="1863"/>
    <s v="LemonZest"/>
    <n v="292.37119999999999"/>
    <n v="135.84479999999999"/>
    <x v="6660"/>
    <m/>
    <m/>
    <m/>
    <m/>
    <x v="12"/>
    <m/>
    <m/>
    <m/>
  </r>
  <r>
    <x v="274"/>
    <x v="6809"/>
    <n v="1365"/>
    <s v="TropicalTwist"/>
    <n v="466.34227199999998"/>
    <n v="135.89472000000001"/>
    <x v="6661"/>
    <m/>
    <m/>
    <m/>
    <m/>
    <x v="12"/>
    <m/>
    <m/>
    <m/>
  </r>
  <r>
    <x v="176"/>
    <x v="6810"/>
    <n v="1849"/>
    <s v="MangoBliss"/>
    <n v="4.4400000000000004"/>
    <n v="136.25280000000001"/>
    <x v="6662"/>
    <m/>
    <m/>
    <m/>
    <m/>
    <x v="12"/>
    <m/>
    <m/>
    <m/>
  </r>
  <r>
    <x v="134"/>
    <x v="6811"/>
    <n v="1604"/>
    <s v="GingerFizz"/>
    <n v="4.6399999999999997"/>
    <n v="136.25280000000001"/>
    <x v="6663"/>
    <m/>
    <m/>
    <m/>
    <m/>
    <x v="12"/>
    <m/>
    <m/>
    <m/>
  </r>
  <r>
    <x v="22"/>
    <x v="6812"/>
    <n v="2204"/>
    <s v="GingerFizz"/>
    <n v="5.5640000000000001"/>
    <n v="136.25280000000001"/>
    <x v="6664"/>
    <m/>
    <m/>
    <m/>
    <m/>
    <x v="12"/>
    <m/>
    <m/>
    <m/>
  </r>
  <r>
    <x v="333"/>
    <x v="6813"/>
    <n v="2365"/>
    <s v="GingerFizz"/>
    <n v="6.444"/>
    <n v="136.25280000000001"/>
    <x v="6665"/>
    <m/>
    <m/>
    <m/>
    <m/>
    <x v="12"/>
    <m/>
    <m/>
    <m/>
  </r>
  <r>
    <x v="340"/>
    <x v="6814"/>
    <n v="2278"/>
    <s v="CitrusSplash"/>
    <n v="19.164000000000001"/>
    <n v="136.25280000000001"/>
    <x v="6666"/>
    <m/>
    <m/>
    <m/>
    <m/>
    <x v="12"/>
    <m/>
    <m/>
    <m/>
  </r>
  <r>
    <x v="294"/>
    <x v="6815"/>
    <n v="2260"/>
    <s v="MangoBliss"/>
    <n v="19.164000000000001"/>
    <n v="136.25280000000001"/>
    <x v="6666"/>
    <m/>
    <m/>
    <m/>
    <m/>
    <x v="12"/>
    <m/>
    <m/>
    <m/>
  </r>
  <r>
    <x v="333"/>
    <x v="6816"/>
    <n v="859"/>
    <s v="ChocoDelight"/>
    <n v="19.164000000000001"/>
    <n v="136.25280000000001"/>
    <x v="6666"/>
    <m/>
    <m/>
    <m/>
    <m/>
    <x v="12"/>
    <m/>
    <m/>
    <m/>
  </r>
  <r>
    <x v="351"/>
    <x v="6817"/>
    <n v="1415"/>
    <s v="MintCooler"/>
    <n v="25.795999999999999"/>
    <n v="136.25280000000001"/>
    <x v="6667"/>
    <m/>
    <m/>
    <m/>
    <m/>
    <x v="12"/>
    <m/>
    <m/>
    <m/>
  </r>
  <r>
    <x v="28"/>
    <x v="6818"/>
    <n v="148"/>
    <s v="ChocoDelight"/>
    <n v="37.148000000000003"/>
    <n v="136.25280000000001"/>
    <x v="6668"/>
    <m/>
    <m/>
    <m/>
    <m/>
    <x v="12"/>
    <m/>
    <m/>
    <m/>
  </r>
  <r>
    <x v="140"/>
    <x v="6819"/>
    <n v="519"/>
    <s v="ChocoDelight"/>
    <n v="49.4"/>
    <n v="136.25280000000001"/>
    <x v="6669"/>
    <m/>
    <m/>
    <m/>
    <m/>
    <x v="12"/>
    <m/>
    <m/>
    <m/>
  </r>
  <r>
    <x v="304"/>
    <x v="6820"/>
    <n v="546"/>
    <s v="ChocoDelight"/>
    <n v="54.008000000000003"/>
    <n v="136.25280000000001"/>
    <x v="6670"/>
    <m/>
    <m/>
    <m/>
    <m/>
    <x v="12"/>
    <m/>
    <m/>
    <m/>
  </r>
  <r>
    <x v="64"/>
    <x v="6821"/>
    <n v="409"/>
    <s v="MangoBliss"/>
    <n v="56.143999999999998"/>
    <n v="136.25280000000001"/>
    <x v="6671"/>
    <m/>
    <m/>
    <m/>
    <m/>
    <x v="12"/>
    <m/>
    <m/>
    <m/>
  </r>
  <r>
    <x v="23"/>
    <x v="6822"/>
    <n v="2835"/>
    <s v="CitrusSplash"/>
    <n v="56.256"/>
    <n v="136.25280000000001"/>
    <x v="6672"/>
    <m/>
    <m/>
    <m/>
    <m/>
    <x v="12"/>
    <m/>
    <m/>
    <m/>
  </r>
  <r>
    <x v="74"/>
    <x v="6823"/>
    <n v="982"/>
    <s v="BerryBlast"/>
    <n v="73.116"/>
    <n v="136.25280000000001"/>
    <x v="6673"/>
    <m/>
    <m/>
    <m/>
    <m/>
    <x v="12"/>
    <m/>
    <m/>
    <m/>
  </r>
  <r>
    <x v="146"/>
    <x v="6824"/>
    <n v="1043"/>
    <s v="MintCooler"/>
    <n v="77.611999999999995"/>
    <n v="136.25280000000001"/>
    <x v="6674"/>
    <m/>
    <m/>
    <m/>
    <m/>
    <x v="12"/>
    <m/>
    <m/>
    <m/>
  </r>
  <r>
    <x v="117"/>
    <x v="6825"/>
    <n v="380"/>
    <s v="CitrusSplash"/>
    <n v="87.727999999999994"/>
    <n v="136.25280000000001"/>
    <x v="6675"/>
    <m/>
    <m/>
    <m/>
    <m/>
    <x v="12"/>
    <m/>
    <m/>
    <m/>
  </r>
  <r>
    <x v="260"/>
    <x v="6826"/>
    <n v="1421"/>
    <s v="BerryBlast"/>
    <n v="104.432"/>
    <n v="136.25280000000001"/>
    <x v="6676"/>
    <m/>
    <m/>
    <m/>
    <m/>
    <x v="12"/>
    <m/>
    <m/>
    <m/>
  </r>
  <r>
    <x v="152"/>
    <x v="6827"/>
    <n v="505"/>
    <s v="ChocoDelight"/>
    <n v="115.828"/>
    <n v="136.25280000000001"/>
    <x v="6677"/>
    <m/>
    <m/>
    <m/>
    <m/>
    <x v="12"/>
    <m/>
    <m/>
    <m/>
  </r>
  <r>
    <x v="162"/>
    <x v="6828"/>
    <n v="1739"/>
    <s v="PeachPunch"/>
    <n v="119.2"/>
    <n v="136.25280000000001"/>
    <x v="6678"/>
    <m/>
    <m/>
    <m/>
    <m/>
    <x v="12"/>
    <m/>
    <m/>
    <m/>
  </r>
  <r>
    <x v="40"/>
    <x v="6829"/>
    <n v="520"/>
    <s v="ChocoDelight"/>
    <n v="119.2"/>
    <n v="136.25280000000001"/>
    <x v="6678"/>
    <m/>
    <m/>
    <m/>
    <m/>
    <x v="12"/>
    <m/>
    <m/>
    <m/>
  </r>
  <r>
    <x v="4"/>
    <x v="6830"/>
    <n v="1522"/>
    <s v="LemonZest"/>
    <n v="123.696"/>
    <n v="136.25280000000001"/>
    <x v="6679"/>
    <m/>
    <m/>
    <m/>
    <m/>
    <x v="12"/>
    <m/>
    <m/>
    <m/>
  </r>
  <r>
    <x v="92"/>
    <x v="6831"/>
    <n v="510"/>
    <s v="GingerFizz"/>
    <n v="123.696"/>
    <n v="136.25280000000001"/>
    <x v="6679"/>
    <m/>
    <m/>
    <m/>
    <m/>
    <x v="12"/>
    <m/>
    <m/>
    <m/>
  </r>
  <r>
    <x v="155"/>
    <x v="6832"/>
    <n v="699"/>
    <s v="MintCooler"/>
    <n v="148.42400000000001"/>
    <n v="136.25280000000001"/>
    <x v="6680"/>
    <m/>
    <m/>
    <m/>
    <m/>
    <x v="12"/>
    <m/>
    <m/>
    <m/>
  </r>
  <r>
    <x v="188"/>
    <x v="6833"/>
    <n v="2508"/>
    <s v="MangoBliss"/>
    <n v="176.524"/>
    <n v="136.25280000000001"/>
    <x v="6681"/>
    <m/>
    <m/>
    <m/>
    <m/>
    <x v="12"/>
    <m/>
    <m/>
    <m/>
  </r>
  <r>
    <x v="225"/>
    <x v="6834"/>
    <n v="2003"/>
    <s v="MintCooler"/>
    <n v="179.89599999999999"/>
    <n v="136.25280000000001"/>
    <x v="6682"/>
    <m/>
    <m/>
    <m/>
    <m/>
    <x v="12"/>
    <m/>
    <m/>
    <m/>
  </r>
  <r>
    <x v="12"/>
    <x v="6835"/>
    <n v="99"/>
    <s v="FizzBerry"/>
    <n v="114.1088"/>
    <n v="136.26079999999999"/>
    <x v="6683"/>
    <m/>
    <m/>
    <m/>
    <m/>
    <x v="12"/>
    <m/>
    <m/>
    <m/>
  </r>
  <r>
    <x v="61"/>
    <x v="6836"/>
    <n v="1290"/>
    <s v="GingerFizz"/>
    <n v="700.11264000000006"/>
    <n v="136.33152000000001"/>
    <x v="6684"/>
    <m/>
    <m/>
    <m/>
    <m/>
    <x v="12"/>
    <m/>
    <m/>
    <m/>
  </r>
  <r>
    <x v="175"/>
    <x v="6837"/>
    <n v="2176"/>
    <s v="MintCooler"/>
    <n v="235.4144"/>
    <n v="136.37520000000001"/>
    <x v="6685"/>
    <m/>
    <m/>
    <m/>
    <m/>
    <x v="12"/>
    <m/>
    <m/>
    <m/>
  </r>
  <r>
    <x v="42"/>
    <x v="6838"/>
    <n v="6"/>
    <s v="GingerFizz"/>
    <n v="127.23916800000001"/>
    <n v="136.58267520000001"/>
    <x v="6686"/>
    <m/>
    <m/>
    <m/>
    <m/>
    <x v="12"/>
    <m/>
    <m/>
    <m/>
  </r>
  <r>
    <x v="288"/>
    <x v="6839"/>
    <n v="2708"/>
    <s v="ChocoDelight"/>
    <n v="49.865600000000001"/>
    <n v="136.61959999999999"/>
    <x v="6687"/>
    <m/>
    <m/>
    <m/>
    <m/>
    <x v="12"/>
    <m/>
    <m/>
    <m/>
  </r>
  <r>
    <x v="2"/>
    <x v="6840"/>
    <n v="2136"/>
    <s v="FizzBerry"/>
    <n v="1.6519999999999999"/>
    <n v="136.70099999999999"/>
    <x v="6688"/>
    <m/>
    <m/>
    <m/>
    <m/>
    <x v="12"/>
    <m/>
    <m/>
    <m/>
  </r>
  <r>
    <x v="177"/>
    <x v="6841"/>
    <n v="1619"/>
    <s v="FizzBerry"/>
    <n v="5.2960000000000003"/>
    <n v="136.70099999999999"/>
    <x v="6689"/>
    <m/>
    <m/>
    <m/>
    <m/>
    <x v="12"/>
    <m/>
    <m/>
    <m/>
  </r>
  <r>
    <x v="297"/>
    <x v="6842"/>
    <n v="1275"/>
    <s v="MintCooler"/>
    <n v="5.3719999999999999"/>
    <n v="136.70099999999999"/>
    <x v="6690"/>
    <m/>
    <m/>
    <m/>
    <m/>
    <x v="12"/>
    <m/>
    <m/>
    <m/>
  </r>
  <r>
    <x v="97"/>
    <x v="6843"/>
    <n v="2840"/>
    <s v="TropicalTwist"/>
    <n v="18.512"/>
    <n v="136.70099999999999"/>
    <x v="6691"/>
    <m/>
    <m/>
    <m/>
    <m/>
    <x v="12"/>
    <m/>
    <m/>
    <m/>
  </r>
  <r>
    <x v="219"/>
    <x v="6844"/>
    <n v="2002"/>
    <s v="FizzBerry"/>
    <n v="19.972000000000001"/>
    <n v="136.70099999999999"/>
    <x v="6692"/>
    <m/>
    <m/>
    <m/>
    <m/>
    <x v="12"/>
    <m/>
    <m/>
    <m/>
  </r>
  <r>
    <x v="166"/>
    <x v="6845"/>
    <n v="264"/>
    <s v="MintCooler"/>
    <n v="21.952000000000002"/>
    <n v="136.70099999999999"/>
    <x v="6693"/>
    <m/>
    <m/>
    <m/>
    <m/>
    <x v="12"/>
    <m/>
    <m/>
    <m/>
  </r>
  <r>
    <x v="132"/>
    <x v="6846"/>
    <n v="2652"/>
    <s v="FizzBerry"/>
    <n v="24.132000000000001"/>
    <n v="136.70099999999999"/>
    <x v="6694"/>
    <m/>
    <m/>
    <m/>
    <m/>
    <x v="12"/>
    <m/>
    <m/>
    <m/>
  </r>
  <r>
    <x v="301"/>
    <x v="6847"/>
    <n v="2158"/>
    <s v="FizzBerry"/>
    <n v="26.448"/>
    <n v="136.70099999999999"/>
    <x v="6695"/>
    <m/>
    <m/>
    <m/>
    <m/>
    <x v="12"/>
    <m/>
    <m/>
    <m/>
  </r>
  <r>
    <x v="362"/>
    <x v="6848"/>
    <n v="1948"/>
    <s v="TropicalTwist"/>
    <n v="29.82"/>
    <n v="136.70099999999999"/>
    <x v="6696"/>
    <m/>
    <m/>
    <m/>
    <m/>
    <x v="12"/>
    <m/>
    <m/>
    <m/>
  </r>
  <r>
    <x v="80"/>
    <x v="6849"/>
    <n v="618"/>
    <s v="CitrusSplash"/>
    <n v="42.183999999999997"/>
    <n v="136.70099999999999"/>
    <x v="6697"/>
    <m/>
    <m/>
    <m/>
    <m/>
    <x v="12"/>
    <m/>
    <m/>
    <m/>
  </r>
  <r>
    <x v="353"/>
    <x v="6850"/>
    <n v="197"/>
    <s v="GingerFizz"/>
    <n v="52.231999999999999"/>
    <n v="136.70099999999999"/>
    <x v="6698"/>
    <m/>
    <m/>
    <m/>
    <m/>
    <x v="12"/>
    <m/>
    <m/>
    <m/>
  </r>
  <r>
    <x v="79"/>
    <x v="6851"/>
    <n v="860"/>
    <s v="LemonZest"/>
    <n v="118.616"/>
    <n v="136.70099999999999"/>
    <x v="6699"/>
    <m/>
    <m/>
    <m/>
    <m/>
    <x v="12"/>
    <m/>
    <m/>
    <m/>
  </r>
  <r>
    <x v="26"/>
    <x v="6852"/>
    <n v="700"/>
    <s v="LemonZest"/>
    <n v="139.05600000000001"/>
    <n v="136.70099999999999"/>
    <x v="6700"/>
    <m/>
    <m/>
    <m/>
    <m/>
    <x v="12"/>
    <m/>
    <m/>
    <m/>
  </r>
  <r>
    <x v="220"/>
    <x v="6853"/>
    <n v="1817"/>
    <s v="TropicalTwist"/>
    <n v="145.59200000000001"/>
    <n v="136.70099999999999"/>
    <x v="6701"/>
    <m/>
    <m/>
    <m/>
    <m/>
    <x v="12"/>
    <m/>
    <m/>
    <m/>
  </r>
  <r>
    <x v="89"/>
    <x v="6854"/>
    <n v="438"/>
    <s v="CitrusSplash"/>
    <n v="152.33600000000001"/>
    <n v="136.70099999999999"/>
    <x v="6702"/>
    <m/>
    <m/>
    <m/>
    <m/>
    <x v="12"/>
    <m/>
    <m/>
    <m/>
  </r>
  <r>
    <x v="252"/>
    <x v="6855"/>
    <n v="2120"/>
    <s v="BerryBlast"/>
    <n v="197.696"/>
    <n v="136.82239999999999"/>
    <x v="6703"/>
    <m/>
    <m/>
    <m/>
    <m/>
    <x v="12"/>
    <m/>
    <m/>
    <m/>
  </r>
  <r>
    <x v="165"/>
    <x v="6856"/>
    <n v="1722"/>
    <s v="TropicalTwist"/>
    <n v="285.67360000000002"/>
    <n v="136.94720000000001"/>
    <x v="6704"/>
    <m/>
    <m/>
    <m/>
    <m/>
    <x v="12"/>
    <m/>
    <m/>
    <m/>
  </r>
  <r>
    <x v="302"/>
    <x v="6857"/>
    <n v="1388"/>
    <s v="BerryBlast"/>
    <n v="0.92"/>
    <n v="136.96992"/>
    <x v="6705"/>
    <m/>
    <m/>
    <m/>
    <m/>
    <x v="12"/>
    <m/>
    <m/>
    <m/>
  </r>
  <r>
    <x v="126"/>
    <x v="6858"/>
    <n v="133"/>
    <s v="BerryBlast"/>
    <n v="104.328"/>
    <n v="136.96992"/>
    <x v="6706"/>
    <m/>
    <m/>
    <m/>
    <m/>
    <x v="12"/>
    <m/>
    <m/>
    <m/>
  </r>
  <r>
    <x v="267"/>
    <x v="6859"/>
    <n v="2199"/>
    <s v="BerryBlast"/>
    <n v="117.816"/>
    <n v="136.96992"/>
    <x v="6707"/>
    <m/>
    <m/>
    <m/>
    <m/>
    <x v="12"/>
    <m/>
    <m/>
    <m/>
  </r>
  <r>
    <x v="34"/>
    <x v="6860"/>
    <n v="694"/>
    <s v="MangoBliss"/>
    <n v="5.6319999999999997"/>
    <n v="137.14920000000001"/>
    <x v="6708"/>
    <m/>
    <m/>
    <m/>
    <m/>
    <x v="12"/>
    <m/>
    <m/>
    <m/>
  </r>
  <r>
    <x v="198"/>
    <x v="6861"/>
    <n v="2296"/>
    <s v="FizzBerry"/>
    <n v="11.252000000000001"/>
    <n v="137.14920000000001"/>
    <x v="6709"/>
    <m/>
    <m/>
    <m/>
    <m/>
    <x v="12"/>
    <m/>
    <m/>
    <m/>
  </r>
  <r>
    <x v="183"/>
    <x v="6862"/>
    <n v="1973"/>
    <s v="MintCooler"/>
    <n v="11.944000000000001"/>
    <n v="137.14920000000001"/>
    <x v="6710"/>
    <m/>
    <m/>
    <m/>
    <m/>
    <x v="12"/>
    <m/>
    <m/>
    <m/>
  </r>
  <r>
    <x v="96"/>
    <x v="6863"/>
    <n v="1091"/>
    <s v="FizzBerry"/>
    <n v="15.724"/>
    <n v="137.14920000000001"/>
    <x v="6711"/>
    <m/>
    <m/>
    <m/>
    <m/>
    <x v="12"/>
    <m/>
    <m/>
    <m/>
  </r>
  <r>
    <x v="298"/>
    <x v="6864"/>
    <n v="396"/>
    <s v="MintCooler"/>
    <n v="15.747999999999999"/>
    <n v="137.14920000000001"/>
    <x v="6712"/>
    <m/>
    <m/>
    <m/>
    <m/>
    <x v="12"/>
    <m/>
    <m/>
    <m/>
  </r>
  <r>
    <x v="150"/>
    <x v="6865"/>
    <n v="932"/>
    <s v="TropicalTwist"/>
    <n v="22.128"/>
    <n v="137.14920000000001"/>
    <x v="6713"/>
    <m/>
    <m/>
    <m/>
    <m/>
    <x v="12"/>
    <m/>
    <m/>
    <m/>
  </r>
  <r>
    <x v="79"/>
    <x v="6866"/>
    <n v="1727"/>
    <s v="TropicalTwist"/>
    <n v="25.4"/>
    <n v="137.14920000000001"/>
    <x v="6714"/>
    <m/>
    <m/>
    <m/>
    <m/>
    <x v="12"/>
    <m/>
    <m/>
    <m/>
  </r>
  <r>
    <x v="221"/>
    <x v="6867"/>
    <n v="1683"/>
    <s v="CitrusSplash"/>
    <n v="29.212"/>
    <n v="137.14920000000001"/>
    <x v="6715"/>
    <m/>
    <m/>
    <m/>
    <m/>
    <x v="12"/>
    <m/>
    <m/>
    <m/>
  </r>
  <r>
    <x v="254"/>
    <x v="6868"/>
    <n v="1205"/>
    <s v="FizzBerry"/>
    <n v="39.351999999999997"/>
    <n v="137.14920000000001"/>
    <x v="6716"/>
    <m/>
    <m/>
    <m/>
    <m/>
    <x v="12"/>
    <m/>
    <m/>
    <m/>
  </r>
  <r>
    <x v="134"/>
    <x v="6869"/>
    <n v="666"/>
    <s v="PeachPunch"/>
    <n v="42.16"/>
    <n v="137.14920000000001"/>
    <x v="6717"/>
    <m/>
    <m/>
    <m/>
    <m/>
    <x v="12"/>
    <m/>
    <m/>
    <m/>
  </r>
  <r>
    <x v="237"/>
    <x v="6870"/>
    <n v="1113"/>
    <s v="GingerFizz"/>
    <n v="49.444000000000003"/>
    <n v="137.14920000000001"/>
    <x v="6718"/>
    <m/>
    <m/>
    <m/>
    <m/>
    <x v="12"/>
    <m/>
    <m/>
    <m/>
  </r>
  <r>
    <x v="24"/>
    <x v="6871"/>
    <n v="532"/>
    <s v="TropicalTwist"/>
    <n v="57.311999999999998"/>
    <n v="137.14920000000001"/>
    <x v="6719"/>
    <m/>
    <m/>
    <m/>
    <m/>
    <x v="12"/>
    <m/>
    <m/>
    <m/>
  </r>
  <r>
    <x v="198"/>
    <x v="6872"/>
    <n v="124"/>
    <s v="CitrusSplash"/>
    <n v="74.195999999999998"/>
    <n v="137.14920000000001"/>
    <x v="6720"/>
    <m/>
    <m/>
    <m/>
    <m/>
    <x v="12"/>
    <m/>
    <m/>
    <m/>
  </r>
  <r>
    <x v="296"/>
    <x v="6873"/>
    <n v="881"/>
    <s v="ChocoDelight"/>
    <n v="76.2"/>
    <n v="137.14920000000001"/>
    <x v="6721"/>
    <m/>
    <m/>
    <m/>
    <m/>
    <x v="12"/>
    <m/>
    <m/>
    <m/>
  </r>
  <r>
    <x v="110"/>
    <x v="6874"/>
    <n v="376"/>
    <s v="TropicalTwist"/>
    <n v="99.164000000000001"/>
    <n v="137.14920000000001"/>
    <x v="6722"/>
    <m/>
    <m/>
    <m/>
    <m/>
    <x v="12"/>
    <m/>
    <m/>
    <m/>
  </r>
  <r>
    <x v="282"/>
    <x v="6875"/>
    <n v="1813"/>
    <s v="ChocoDelight"/>
    <n v="128.148"/>
    <n v="137.14920000000001"/>
    <x v="6723"/>
    <m/>
    <m/>
    <m/>
    <m/>
    <x v="12"/>
    <m/>
    <m/>
    <m/>
  </r>
  <r>
    <x v="248"/>
    <x v="6876"/>
    <n v="610"/>
    <s v="MintCooler"/>
    <n v="132.64400000000001"/>
    <n v="137.14920000000001"/>
    <x v="6724"/>
    <m/>
    <m/>
    <m/>
    <m/>
    <x v="12"/>
    <m/>
    <m/>
    <m/>
  </r>
  <r>
    <x v="33"/>
    <x v="6877"/>
    <n v="1824"/>
    <s v="MintCooler"/>
    <n v="143.88399999999999"/>
    <n v="137.14920000000001"/>
    <x v="6725"/>
    <m/>
    <m/>
    <m/>
    <m/>
    <x v="12"/>
    <m/>
    <m/>
    <m/>
  </r>
  <r>
    <x v="201"/>
    <x v="6878"/>
    <n v="1698"/>
    <s v="TropicalTwist"/>
    <n v="165.24"/>
    <n v="137.14920000000001"/>
    <x v="6726"/>
    <m/>
    <m/>
    <m/>
    <m/>
    <x v="12"/>
    <m/>
    <m/>
    <m/>
  </r>
  <r>
    <x v="353"/>
    <x v="6879"/>
    <n v="1311"/>
    <s v="ChocoDelight"/>
    <n v="178.0992"/>
    <n v="137.40479999999999"/>
    <x v="6727"/>
    <m/>
    <m/>
    <m/>
    <m/>
    <x v="12"/>
    <m/>
    <m/>
    <m/>
  </r>
  <r>
    <x v="313"/>
    <x v="6880"/>
    <n v="2514"/>
    <s v="MintCooler"/>
    <n v="4.3903999999999996"/>
    <n v="137.59719999999999"/>
    <x v="6728"/>
    <m/>
    <m/>
    <m/>
    <m/>
    <x v="12"/>
    <m/>
    <m/>
    <m/>
  </r>
  <r>
    <x v="8"/>
    <x v="6881"/>
    <n v="2123"/>
    <s v="MintCooler"/>
    <n v="8.5719999999999992"/>
    <n v="137.59739999999999"/>
    <x v="6729"/>
    <m/>
    <m/>
    <m/>
    <m/>
    <x v="12"/>
    <m/>
    <m/>
    <m/>
  </r>
  <r>
    <x v="153"/>
    <x v="6882"/>
    <n v="2287"/>
    <s v="ChocoDelight"/>
    <n v="11.811999999999999"/>
    <n v="137.59739999999999"/>
    <x v="6730"/>
    <m/>
    <m/>
    <m/>
    <m/>
    <x v="12"/>
    <m/>
    <m/>
    <m/>
  </r>
  <r>
    <x v="189"/>
    <x v="6883"/>
    <n v="1060"/>
    <s v="MangoBliss"/>
    <n v="19.68"/>
    <n v="137.59739999999999"/>
    <x v="6731"/>
    <m/>
    <m/>
    <m/>
    <m/>
    <x v="12"/>
    <m/>
    <m/>
    <m/>
  </r>
  <r>
    <x v="206"/>
    <x v="6884"/>
    <n v="1367"/>
    <s v="FizzBerry"/>
    <n v="25.8"/>
    <n v="137.59739999999999"/>
    <x v="6732"/>
    <m/>
    <m/>
    <m/>
    <m/>
    <x v="12"/>
    <m/>
    <m/>
    <m/>
  </r>
  <r>
    <x v="140"/>
    <x v="6885"/>
    <n v="1513"/>
    <s v="MintCooler"/>
    <n v="27.347999999999999"/>
    <n v="137.59739999999999"/>
    <x v="6733"/>
    <m/>
    <m/>
    <m/>
    <m/>
    <x v="12"/>
    <m/>
    <m/>
    <m/>
  </r>
  <r>
    <x v="70"/>
    <x v="6886"/>
    <n v="2106"/>
    <s v="LemonZest"/>
    <n v="30.9"/>
    <n v="137.59739999999999"/>
    <x v="6734"/>
    <m/>
    <m/>
    <m/>
    <m/>
    <x v="12"/>
    <m/>
    <m/>
    <m/>
  </r>
  <r>
    <x v="66"/>
    <x v="6887"/>
    <n v="841"/>
    <s v="LemonZest"/>
    <n v="32.024000000000001"/>
    <n v="137.59739999999999"/>
    <x v="6735"/>
    <m/>
    <m/>
    <m/>
    <m/>
    <x v="12"/>
    <m/>
    <m/>
    <m/>
  </r>
  <r>
    <x v="87"/>
    <x v="6888"/>
    <n v="1118"/>
    <s v="FizzBerry"/>
    <n v="42.16"/>
    <n v="137.59739999999999"/>
    <x v="6736"/>
    <m/>
    <m/>
    <m/>
    <m/>
    <x v="12"/>
    <m/>
    <m/>
    <m/>
  </r>
  <r>
    <x v="269"/>
    <x v="6889"/>
    <n v="720"/>
    <s v="GingerFizz"/>
    <n v="43.264000000000003"/>
    <n v="137.59739999999999"/>
    <x v="6737"/>
    <m/>
    <m/>
    <m/>
    <m/>
    <x v="12"/>
    <m/>
    <m/>
    <m/>
  </r>
  <r>
    <x v="284"/>
    <x v="6890"/>
    <n v="1727"/>
    <s v="ChocoDelight"/>
    <n v="47.78"/>
    <n v="137.59739999999999"/>
    <x v="6738"/>
    <m/>
    <m/>
    <m/>
    <m/>
    <x v="12"/>
    <m/>
    <m/>
    <m/>
  </r>
  <r>
    <x v="172"/>
    <x v="6891"/>
    <n v="2761"/>
    <s v="GingerFizz"/>
    <n v="59"/>
    <n v="137.59739999999999"/>
    <x v="6739"/>
    <m/>
    <m/>
    <m/>
    <m/>
    <x v="12"/>
    <m/>
    <m/>
    <m/>
  </r>
  <r>
    <x v="334"/>
    <x v="6892"/>
    <n v="1291"/>
    <s v="MintCooler"/>
    <n v="76.983999999999995"/>
    <n v="137.59739999999999"/>
    <x v="6740"/>
    <m/>
    <m/>
    <m/>
    <m/>
    <x v="12"/>
    <m/>
    <m/>
    <m/>
  </r>
  <r>
    <x v="320"/>
    <x v="6893"/>
    <n v="114"/>
    <s v="FizzBerry"/>
    <n v="102.836"/>
    <n v="137.59739999999999"/>
    <x v="6741"/>
    <m/>
    <m/>
    <m/>
    <m/>
    <x v="12"/>
    <m/>
    <m/>
    <m/>
  </r>
  <r>
    <x v="4"/>
    <x v="6894"/>
    <n v="2522"/>
    <s v="ChocoDelight"/>
    <n v="115.2"/>
    <n v="137.59739999999999"/>
    <x v="6742"/>
    <m/>
    <m/>
    <m/>
    <m/>
    <x v="12"/>
    <m/>
    <m/>
    <m/>
  </r>
  <r>
    <x v="49"/>
    <x v="6895"/>
    <n v="2679"/>
    <s v="ChocoDelight"/>
    <n v="120.82"/>
    <n v="137.59739999999999"/>
    <x v="6743"/>
    <m/>
    <m/>
    <m/>
    <m/>
    <x v="12"/>
    <m/>
    <m/>
    <m/>
  </r>
  <r>
    <x v="336"/>
    <x v="6896"/>
    <n v="2306"/>
    <s v="ChocoDelight"/>
    <n v="141.05199999999999"/>
    <n v="137.59739999999999"/>
    <x v="6744"/>
    <m/>
    <m/>
    <m/>
    <m/>
    <x v="12"/>
    <m/>
    <m/>
    <m/>
  </r>
  <r>
    <x v="259"/>
    <x v="6897"/>
    <n v="1479"/>
    <s v="FizzBerry"/>
    <n v="145.548"/>
    <n v="137.59739999999999"/>
    <x v="6745"/>
    <m/>
    <m/>
    <m/>
    <m/>
    <x v="12"/>
    <m/>
    <m/>
    <m/>
  </r>
  <r>
    <x v="210"/>
    <x v="6898"/>
    <n v="1572"/>
    <s v="FizzBerry"/>
    <n v="164.65600000000001"/>
    <n v="137.59739999999999"/>
    <x v="6746"/>
    <m/>
    <m/>
    <m/>
    <m/>
    <x v="12"/>
    <m/>
    <m/>
    <m/>
  </r>
  <r>
    <x v="206"/>
    <x v="6899"/>
    <n v="2341"/>
    <s v="LemonZest"/>
    <n v="172.524"/>
    <n v="137.59739999999999"/>
    <x v="6747"/>
    <m/>
    <m/>
    <m/>
    <m/>
    <x v="12"/>
    <m/>
    <m/>
    <m/>
  </r>
  <r>
    <x v="4"/>
    <x v="6900"/>
    <n v="712"/>
    <s v="TropicalTwist"/>
    <n v="177.02"/>
    <n v="137.59739999999999"/>
    <x v="6748"/>
    <m/>
    <m/>
    <m/>
    <m/>
    <x v="12"/>
    <m/>
    <m/>
    <m/>
  </r>
  <r>
    <x v="159"/>
    <x v="6901"/>
    <n v="2502"/>
    <s v="FizzBerry"/>
    <n v="192.45599999999999"/>
    <n v="137.59739999999999"/>
    <x v="6749"/>
    <m/>
    <m/>
    <m/>
    <m/>
    <x v="12"/>
    <m/>
    <m/>
    <m/>
  </r>
  <r>
    <x v="294"/>
    <x v="6902"/>
    <n v="2801"/>
    <s v="LemonZest"/>
    <n v="69.808000000000007"/>
    <n v="137.64920000000001"/>
    <x v="6750"/>
    <m/>
    <m/>
    <m/>
    <m/>
    <x v="12"/>
    <m/>
    <m/>
    <m/>
  </r>
  <r>
    <x v="99"/>
    <x v="6903"/>
    <n v="1987"/>
    <s v="BerryBlast"/>
    <n v="4.96"/>
    <n v="137.68704"/>
    <x v="6751"/>
    <m/>
    <m/>
    <m/>
    <m/>
    <x v="12"/>
    <m/>
    <m/>
    <m/>
  </r>
  <r>
    <x v="137"/>
    <x v="6904"/>
    <n v="1339"/>
    <s v="BerryBlast"/>
    <n v="25.192"/>
    <n v="137.68704"/>
    <x v="6752"/>
    <m/>
    <m/>
    <m/>
    <m/>
    <x v="12"/>
    <m/>
    <m/>
    <m/>
  </r>
  <r>
    <x v="52"/>
    <x v="6905"/>
    <n v="919"/>
    <s v="MangoBliss"/>
    <n v="262.928"/>
    <n v="137.7064"/>
    <x v="6753"/>
    <m/>
    <m/>
    <m/>
    <m/>
    <x v="12"/>
    <m/>
    <m/>
    <m/>
  </r>
  <r>
    <x v="71"/>
    <x v="6906"/>
    <n v="1687"/>
    <s v="CitrusSplash"/>
    <n v="176"/>
    <n v="137.7636"/>
    <x v="6754"/>
    <m/>
    <m/>
    <m/>
    <m/>
    <x v="12"/>
    <m/>
    <m/>
    <m/>
  </r>
  <r>
    <x v="228"/>
    <x v="6907"/>
    <n v="1164"/>
    <s v="TropicalTwist"/>
    <n v="560.74003200000004"/>
    <n v="137.87904"/>
    <x v="6755"/>
    <m/>
    <m/>
    <m/>
    <m/>
    <x v="12"/>
    <m/>
    <m/>
    <m/>
  </r>
  <r>
    <x v="159"/>
    <x v="6908"/>
    <n v="2513"/>
    <s v="FizzBerry"/>
    <n v="405.46559999999999"/>
    <n v="137.9768"/>
    <x v="6756"/>
    <m/>
    <m/>
    <m/>
    <m/>
    <x v="12"/>
    <m/>
    <m/>
    <m/>
  </r>
  <r>
    <x v="67"/>
    <x v="6909"/>
    <n v="822"/>
    <s v="TropicalTwist"/>
    <n v="4.5279999999999996"/>
    <n v="138.04560000000001"/>
    <x v="6757"/>
    <m/>
    <m/>
    <m/>
    <m/>
    <x v="12"/>
    <m/>
    <m/>
    <m/>
  </r>
  <r>
    <x v="98"/>
    <x v="6910"/>
    <n v="1796"/>
    <s v="LemonZest"/>
    <n v="9.0239999999999991"/>
    <n v="138.04560000000001"/>
    <x v="6758"/>
    <m/>
    <m/>
    <m/>
    <m/>
    <x v="12"/>
    <m/>
    <m/>
    <m/>
  </r>
  <r>
    <x v="140"/>
    <x v="6911"/>
    <n v="1873"/>
    <s v="FizzBerry"/>
    <n v="11.208"/>
    <n v="138.04560000000001"/>
    <x v="6759"/>
    <m/>
    <m/>
    <m/>
    <m/>
    <x v="12"/>
    <m/>
    <m/>
    <m/>
  </r>
  <r>
    <x v="195"/>
    <x v="6912"/>
    <n v="684"/>
    <s v="ChocoDelight"/>
    <n v="26.943999999999999"/>
    <n v="138.04560000000001"/>
    <x v="6760"/>
    <m/>
    <m/>
    <m/>
    <m/>
    <x v="12"/>
    <m/>
    <m/>
    <m/>
  </r>
  <r>
    <x v="100"/>
    <x v="6913"/>
    <n v="2362"/>
    <s v="CitrusSplash"/>
    <n v="33.688000000000002"/>
    <n v="138.04560000000001"/>
    <x v="6761"/>
    <m/>
    <m/>
    <m/>
    <m/>
    <x v="12"/>
    <m/>
    <m/>
    <m/>
  </r>
  <r>
    <x v="81"/>
    <x v="6914"/>
    <n v="2250"/>
    <s v="CitrusSplash"/>
    <n v="42.68"/>
    <n v="138.04560000000001"/>
    <x v="6762"/>
    <m/>
    <m/>
    <m/>
    <m/>
    <x v="12"/>
    <m/>
    <m/>
    <m/>
  </r>
  <r>
    <x v="153"/>
    <x v="6915"/>
    <n v="2470"/>
    <s v="MangoBliss"/>
    <n v="47.488"/>
    <n v="138.04560000000001"/>
    <x v="6763"/>
    <m/>
    <m/>
    <m/>
    <m/>
    <x v="12"/>
    <m/>
    <m/>
    <m/>
  </r>
  <r>
    <x v="342"/>
    <x v="6916"/>
    <n v="1685"/>
    <s v="TropicalTwist"/>
    <n v="52.795999999999999"/>
    <n v="138.04560000000001"/>
    <x v="6764"/>
    <m/>
    <m/>
    <m/>
    <m/>
    <x v="12"/>
    <m/>
    <m/>
    <m/>
  </r>
  <r>
    <x v="343"/>
    <x v="6917"/>
    <n v="1669"/>
    <s v="TropicalTwist"/>
    <n v="68.531999999999996"/>
    <n v="138.04560000000001"/>
    <x v="6765"/>
    <m/>
    <m/>
    <m/>
    <m/>
    <x v="12"/>
    <m/>
    <m/>
    <m/>
  </r>
  <r>
    <x v="237"/>
    <x v="6918"/>
    <n v="2216"/>
    <s v="ChocoDelight"/>
    <n v="80.896000000000001"/>
    <n v="138.04560000000001"/>
    <x v="6766"/>
    <m/>
    <m/>
    <m/>
    <m/>
    <x v="12"/>
    <m/>
    <m/>
    <m/>
  </r>
  <r>
    <x v="255"/>
    <x v="6919"/>
    <n v="382"/>
    <s v="TropicalTwist"/>
    <n v="87.64"/>
    <n v="138.04560000000001"/>
    <x v="6767"/>
    <m/>
    <m/>
    <m/>
    <m/>
    <x v="12"/>
    <m/>
    <m/>
    <m/>
  </r>
  <r>
    <x v="355"/>
    <x v="6920"/>
    <n v="464"/>
    <s v="TropicalTwist"/>
    <n v="91.052000000000007"/>
    <n v="138.04560000000001"/>
    <x v="6768"/>
    <m/>
    <m/>
    <m/>
    <m/>
    <x v="12"/>
    <m/>
    <m/>
    <m/>
  </r>
  <r>
    <x v="359"/>
    <x v="6921"/>
    <n v="1295"/>
    <s v="PeachPunch"/>
    <n v="98.88"/>
    <n v="138.04560000000001"/>
    <x v="6769"/>
    <m/>
    <m/>
    <m/>
    <m/>
    <x v="12"/>
    <m/>
    <m/>
    <m/>
  </r>
  <r>
    <x v="104"/>
    <x v="6922"/>
    <n v="1382"/>
    <s v="LemonZest"/>
    <n v="115.74"/>
    <n v="138.04560000000001"/>
    <x v="6770"/>
    <m/>
    <m/>
    <m/>
    <m/>
    <x v="12"/>
    <m/>
    <m/>
    <m/>
  </r>
  <r>
    <x v="260"/>
    <x v="6923"/>
    <n v="1722"/>
    <s v="MangoBliss"/>
    <n v="117.988"/>
    <n v="138.04560000000001"/>
    <x v="6771"/>
    <m/>
    <m/>
    <m/>
    <m/>
    <x v="12"/>
    <m/>
    <m/>
    <m/>
  </r>
  <r>
    <x v="11"/>
    <x v="6924"/>
    <n v="2485"/>
    <s v="CitrusSplash"/>
    <n v="131.476"/>
    <n v="138.04560000000001"/>
    <x v="6772"/>
    <m/>
    <m/>
    <m/>
    <m/>
    <x v="12"/>
    <m/>
    <m/>
    <m/>
  </r>
  <r>
    <x v="296"/>
    <x v="6925"/>
    <n v="1957"/>
    <s v="LemonZest"/>
    <n v="149.46"/>
    <n v="138.04560000000001"/>
    <x v="6773"/>
    <m/>
    <m/>
    <m/>
    <m/>
    <x v="12"/>
    <m/>
    <m/>
    <m/>
  </r>
  <r>
    <x v="169"/>
    <x v="6926"/>
    <n v="2201"/>
    <s v="CitrusSplash"/>
    <n v="169.69200000000001"/>
    <n v="138.04560000000001"/>
    <x v="6774"/>
    <m/>
    <m/>
    <m/>
    <m/>
    <x v="12"/>
    <m/>
    <m/>
    <m/>
  </r>
  <r>
    <x v="140"/>
    <x v="6927"/>
    <n v="946"/>
    <s v="MangoBliss"/>
    <n v="170.816"/>
    <n v="138.04560000000001"/>
    <x v="6775"/>
    <m/>
    <m/>
    <m/>
    <m/>
    <x v="12"/>
    <m/>
    <m/>
    <m/>
  </r>
  <r>
    <x v="305"/>
    <x v="6928"/>
    <n v="2259"/>
    <s v="ChocoDelight"/>
    <n v="67.92"/>
    <n v="138.30959999999999"/>
    <x v="6776"/>
    <m/>
    <m/>
    <m/>
    <m/>
    <x v="12"/>
    <m/>
    <m/>
    <m/>
  </r>
  <r>
    <x v="281"/>
    <x v="6929"/>
    <n v="2169"/>
    <s v="MangoBliss"/>
    <n v="245.3056"/>
    <n v="138.35120000000001"/>
    <x v="6777"/>
    <m/>
    <m/>
    <m/>
    <m/>
    <x v="12"/>
    <m/>
    <m/>
    <m/>
  </r>
  <r>
    <x v="179"/>
    <x v="6930"/>
    <n v="965"/>
    <s v="FizzBerry"/>
    <n v="65.558400000000006"/>
    <n v="138.39279999999999"/>
    <x v="6778"/>
    <m/>
    <m/>
    <m/>
    <m/>
    <x v="12"/>
    <m/>
    <m/>
    <m/>
  </r>
  <r>
    <x v="176"/>
    <x v="6931"/>
    <n v="2452"/>
    <s v="BerryBlast"/>
    <n v="28.484000000000002"/>
    <n v="138.40415999999999"/>
    <x v="6779"/>
    <m/>
    <m/>
    <m/>
    <m/>
    <x v="12"/>
    <m/>
    <m/>
    <m/>
  </r>
  <r>
    <x v="161"/>
    <x v="6932"/>
    <n v="1533"/>
    <s v="BerryBlast"/>
    <n v="72.335999999999999"/>
    <n v="138.40415999999999"/>
    <x v="6780"/>
    <m/>
    <m/>
    <m/>
    <m/>
    <x v="12"/>
    <m/>
    <m/>
    <m/>
  </r>
  <r>
    <x v="21"/>
    <x v="6933"/>
    <n v="694"/>
    <s v="CitrusSplash"/>
    <n v="8.484"/>
    <n v="138.49379999999999"/>
    <x v="6781"/>
    <m/>
    <m/>
    <m/>
    <m/>
    <x v="12"/>
    <m/>
    <m/>
    <m/>
  </r>
  <r>
    <x v="144"/>
    <x v="6934"/>
    <n v="1223"/>
    <s v="GingerFizz"/>
    <n v="11.747999999999999"/>
    <n v="138.49379999999999"/>
    <x v="6782"/>
    <m/>
    <m/>
    <m/>
    <m/>
    <x v="12"/>
    <m/>
    <m/>
    <m/>
  </r>
  <r>
    <x v="180"/>
    <x v="6935"/>
    <n v="74"/>
    <s v="MangoBliss"/>
    <n v="12.872"/>
    <n v="138.49379999999999"/>
    <x v="6783"/>
    <m/>
    <m/>
    <m/>
    <m/>
    <x v="12"/>
    <m/>
    <m/>
    <m/>
  </r>
  <r>
    <x v="359"/>
    <x v="6936"/>
    <n v="2713"/>
    <s v="ChocoDelight"/>
    <n v="12.98"/>
    <n v="138.49379999999999"/>
    <x v="6784"/>
    <m/>
    <m/>
    <m/>
    <m/>
    <x v="12"/>
    <m/>
    <m/>
    <m/>
  </r>
  <r>
    <x v="76"/>
    <x v="6937"/>
    <n v="22"/>
    <s v="ChocoDelight"/>
    <n v="16.244"/>
    <n v="138.49379999999999"/>
    <x v="6785"/>
    <m/>
    <m/>
    <m/>
    <m/>
    <x v="12"/>
    <m/>
    <m/>
    <m/>
  </r>
  <r>
    <x v="127"/>
    <x v="6938"/>
    <n v="1958"/>
    <s v="CitrusSplash"/>
    <n v="25.236000000000001"/>
    <n v="138.49379999999999"/>
    <x v="6786"/>
    <m/>
    <m/>
    <m/>
    <m/>
    <x v="12"/>
    <m/>
    <m/>
    <m/>
  </r>
  <r>
    <x v="108"/>
    <x v="6939"/>
    <n v="1848"/>
    <s v="LemonZest"/>
    <n v="36.584000000000003"/>
    <n v="138.49379999999999"/>
    <x v="6787"/>
    <m/>
    <m/>
    <m/>
    <m/>
    <x v="12"/>
    <m/>
    <m/>
    <m/>
  </r>
  <r>
    <x v="12"/>
    <x v="6940"/>
    <n v="2503"/>
    <s v="ChocoDelight"/>
    <n v="43.22"/>
    <n v="138.49379999999999"/>
    <x v="6788"/>
    <m/>
    <m/>
    <m/>
    <m/>
    <x v="12"/>
    <m/>
    <m/>
    <m/>
  </r>
  <r>
    <x v="240"/>
    <x v="6941"/>
    <n v="1243"/>
    <s v="PeachPunch"/>
    <n v="43.22"/>
    <n v="138.49379999999999"/>
    <x v="6788"/>
    <m/>
    <m/>
    <m/>
    <m/>
    <x v="12"/>
    <m/>
    <m/>
    <m/>
  </r>
  <r>
    <x v="252"/>
    <x v="6942"/>
    <n v="2259"/>
    <s v="GingerFizz"/>
    <n v="70.524000000000001"/>
    <n v="138.49379999999999"/>
    <x v="6789"/>
    <m/>
    <m/>
    <m/>
    <m/>
    <x v="12"/>
    <m/>
    <m/>
    <m/>
  </r>
  <r>
    <x v="135"/>
    <x v="6943"/>
    <n v="1654"/>
    <s v="PeachPunch"/>
    <n v="74.691999999999993"/>
    <n v="138.49379999999999"/>
    <x v="6790"/>
    <m/>
    <m/>
    <m/>
    <m/>
    <x v="12"/>
    <m/>
    <m/>
    <m/>
  </r>
  <r>
    <x v="344"/>
    <x v="6944"/>
    <n v="2746"/>
    <s v="ChocoDelight"/>
    <n v="84.628"/>
    <n v="138.49379999999999"/>
    <x v="6791"/>
    <m/>
    <m/>
    <m/>
    <m/>
    <x v="12"/>
    <m/>
    <m/>
    <m/>
  </r>
  <r>
    <x v="294"/>
    <x v="6945"/>
    <n v="211"/>
    <s v="ChocoDelight"/>
    <n v="85.932000000000002"/>
    <n v="138.49379999999999"/>
    <x v="6792"/>
    <m/>
    <m/>
    <m/>
    <m/>
    <x v="12"/>
    <m/>
    <m/>
    <m/>
  </r>
  <r>
    <x v="311"/>
    <x v="6946"/>
    <n v="634"/>
    <s v="CitrusSplash"/>
    <n v="90.103999999999999"/>
    <n v="138.49379999999999"/>
    <x v="6793"/>
    <m/>
    <m/>
    <m/>
    <m/>
    <x v="12"/>
    <m/>
    <m/>
    <m/>
  </r>
  <r>
    <x v="61"/>
    <x v="6947"/>
    <n v="1242"/>
    <s v="MangoBliss"/>
    <n v="94.924000000000007"/>
    <n v="138.49379999999999"/>
    <x v="6794"/>
    <m/>
    <m/>
    <m/>
    <m/>
    <x v="12"/>
    <m/>
    <m/>
    <m/>
  </r>
  <r>
    <x v="182"/>
    <x v="6948"/>
    <n v="2298"/>
    <s v="MintCooler"/>
    <n v="98.296000000000006"/>
    <n v="138.49379999999999"/>
    <x v="6795"/>
    <m/>
    <m/>
    <m/>
    <m/>
    <x v="12"/>
    <m/>
    <m/>
    <m/>
  </r>
  <r>
    <x v="257"/>
    <x v="6949"/>
    <n v="2277"/>
    <s v="GingerFizz"/>
    <n v="100.544"/>
    <n v="138.49379999999999"/>
    <x v="6796"/>
    <m/>
    <m/>
    <m/>
    <m/>
    <x v="12"/>
    <m/>
    <m/>
    <m/>
  </r>
  <r>
    <x v="158"/>
    <x v="6950"/>
    <n v="725"/>
    <s v="CitrusSplash"/>
    <n v="106.684"/>
    <n v="138.49379999999999"/>
    <x v="6797"/>
    <m/>
    <m/>
    <m/>
    <m/>
    <x v="12"/>
    <m/>
    <m/>
    <m/>
  </r>
  <r>
    <x v="347"/>
    <x v="6951"/>
    <n v="1646"/>
    <s v="FizzBerry"/>
    <n v="109.536"/>
    <n v="138.49379999999999"/>
    <x v="6798"/>
    <m/>
    <m/>
    <m/>
    <m/>
    <x v="12"/>
    <m/>
    <m/>
    <m/>
  </r>
  <r>
    <x v="152"/>
    <x v="6952"/>
    <n v="2774"/>
    <s v="MintCooler"/>
    <n v="114.032"/>
    <n v="138.49379999999999"/>
    <x v="6799"/>
    <m/>
    <m/>
    <m/>
    <m/>
    <x v="12"/>
    <m/>
    <m/>
    <m/>
  </r>
  <r>
    <x v="187"/>
    <x v="6953"/>
    <n v="897"/>
    <s v="MintCooler"/>
    <n v="124.148"/>
    <n v="138.49379999999999"/>
    <x v="6800"/>
    <m/>
    <m/>
    <m/>
    <m/>
    <x v="12"/>
    <m/>
    <m/>
    <m/>
  </r>
  <r>
    <x v="118"/>
    <x v="6954"/>
    <n v="721"/>
    <s v="PeachPunch"/>
    <n v="137.636"/>
    <n v="138.49379999999999"/>
    <x v="6801"/>
    <m/>
    <m/>
    <m/>
    <m/>
    <x v="12"/>
    <m/>
    <m/>
    <m/>
  </r>
  <r>
    <x v="242"/>
    <x v="6955"/>
    <n v="475"/>
    <s v="MintCooler"/>
    <n v="138.648"/>
    <n v="138.49379999999999"/>
    <x v="6802"/>
    <m/>
    <m/>
    <m/>
    <m/>
    <x v="12"/>
    <m/>
    <m/>
    <m/>
  </r>
  <r>
    <x v="301"/>
    <x v="6956"/>
    <n v="220"/>
    <s v="GingerFizz"/>
    <n v="181.47200000000001"/>
    <n v="138.49379999999999"/>
    <x v="6803"/>
    <m/>
    <m/>
    <m/>
    <m/>
    <x v="12"/>
    <m/>
    <m/>
    <m/>
  </r>
  <r>
    <x v="292"/>
    <x v="6957"/>
    <n v="695"/>
    <s v="GingerFizz"/>
    <n v="184.84399999999999"/>
    <n v="138.49379999999999"/>
    <x v="6804"/>
    <m/>
    <m/>
    <m/>
    <m/>
    <x v="12"/>
    <m/>
    <m/>
    <m/>
  </r>
  <r>
    <x v="83"/>
    <x v="6958"/>
    <n v="1688"/>
    <s v="MintCooler"/>
    <n v="189.34"/>
    <n v="138.49379999999999"/>
    <x v="6805"/>
    <m/>
    <m/>
    <m/>
    <m/>
    <x v="12"/>
    <m/>
    <m/>
    <m/>
  </r>
  <r>
    <x v="71"/>
    <x v="6959"/>
    <n v="1757"/>
    <s v="PeachPunch"/>
    <n v="206.38800000000001"/>
    <n v="138.49379999999999"/>
    <x v="6806"/>
    <m/>
    <m/>
    <m/>
    <m/>
    <x v="12"/>
    <m/>
    <m/>
    <m/>
  </r>
  <r>
    <x v="160"/>
    <x v="6960"/>
    <n v="1898"/>
    <s v="FizzBerry"/>
    <n v="195.68"/>
    <n v="138.6788"/>
    <x v="6807"/>
    <m/>
    <m/>
    <m/>
    <m/>
    <x v="12"/>
    <m/>
    <m/>
    <m/>
  </r>
  <r>
    <x v="275"/>
    <x v="6961"/>
    <n v="2328"/>
    <s v="TropicalTwist"/>
    <n v="217.8432"/>
    <n v="138.6944"/>
    <x v="6808"/>
    <m/>
    <m/>
    <m/>
    <m/>
    <x v="12"/>
    <m/>
    <m/>
    <m/>
  </r>
  <r>
    <x v="56"/>
    <x v="6962"/>
    <n v="136"/>
    <s v="PeachPunch"/>
    <n v="273.44639999999998"/>
    <n v="138.71"/>
    <x v="6809"/>
    <m/>
    <m/>
    <m/>
    <m/>
    <x v="12"/>
    <m/>
    <m/>
    <m/>
  </r>
  <r>
    <x v="61"/>
    <x v="6963"/>
    <n v="1755"/>
    <s v="LemonZest"/>
    <n v="165.93279999999999"/>
    <n v="138.92320000000001"/>
    <x v="6810"/>
    <m/>
    <m/>
    <m/>
    <m/>
    <x v="12"/>
    <m/>
    <m/>
    <m/>
  </r>
  <r>
    <x v="264"/>
    <x v="6964"/>
    <n v="1572"/>
    <s v="CitrusSplash"/>
    <n v="0.76"/>
    <n v="138.94200000000001"/>
    <x v="6811"/>
    <m/>
    <m/>
    <m/>
    <m/>
    <x v="12"/>
    <m/>
    <m/>
    <m/>
  </r>
  <r>
    <x v="274"/>
    <x v="6965"/>
    <n v="1894"/>
    <s v="LemonZest"/>
    <n v="22.404"/>
    <n v="138.94200000000001"/>
    <x v="6812"/>
    <m/>
    <m/>
    <m/>
    <m/>
    <x v="12"/>
    <m/>
    <m/>
    <m/>
  </r>
  <r>
    <x v="333"/>
    <x v="6966"/>
    <n v="1784"/>
    <s v="GingerFizz"/>
    <n v="26.556000000000001"/>
    <n v="138.94200000000001"/>
    <x v="6813"/>
    <m/>
    <m/>
    <m/>
    <m/>
    <x v="12"/>
    <m/>
    <m/>
    <m/>
  </r>
  <r>
    <x v="97"/>
    <x v="6967"/>
    <n v="1499"/>
    <s v="GingerFizz"/>
    <n v="32.671999999999997"/>
    <n v="138.94200000000001"/>
    <x v="6814"/>
    <m/>
    <m/>
    <m/>
    <m/>
    <x v="12"/>
    <m/>
    <m/>
    <m/>
  </r>
  <r>
    <x v="130"/>
    <x v="6968"/>
    <n v="10"/>
    <s v="ChocoDelight"/>
    <n v="44.884"/>
    <n v="138.94200000000001"/>
    <x v="6815"/>
    <m/>
    <m/>
    <m/>
    <m/>
    <x v="12"/>
    <m/>
    <m/>
    <m/>
  </r>
  <r>
    <x v="360"/>
    <x v="6969"/>
    <n v="897"/>
    <s v="MintCooler"/>
    <n v="68.488"/>
    <n v="138.94200000000001"/>
    <x v="6816"/>
    <m/>
    <m/>
    <m/>
    <m/>
    <x v="12"/>
    <m/>
    <m/>
    <m/>
  </r>
  <r>
    <x v="29"/>
    <x v="6970"/>
    <n v="1643"/>
    <s v="CitrusSplash"/>
    <n v="72.707999999999998"/>
    <n v="138.94200000000001"/>
    <x v="6817"/>
    <m/>
    <m/>
    <m/>
    <m/>
    <x v="12"/>
    <m/>
    <m/>
    <m/>
  </r>
  <r>
    <x v="211"/>
    <x v="6971"/>
    <n v="1677"/>
    <s v="MangoBliss"/>
    <n v="79.727999999999994"/>
    <n v="138.94200000000001"/>
    <x v="6818"/>
    <m/>
    <m/>
    <m/>
    <m/>
    <x v="12"/>
    <m/>
    <m/>
    <m/>
  </r>
  <r>
    <x v="203"/>
    <x v="6972"/>
    <n v="1064"/>
    <s v="CitrusSplash"/>
    <n v="83.1"/>
    <n v="138.94200000000001"/>
    <x v="6819"/>
    <m/>
    <m/>
    <m/>
    <m/>
    <x v="12"/>
    <m/>
    <m/>
    <m/>
  </r>
  <r>
    <x v="184"/>
    <x v="6973"/>
    <n v="1314"/>
    <s v="MangoBliss"/>
    <n v="88.72"/>
    <n v="138.94200000000001"/>
    <x v="6820"/>
    <m/>
    <m/>
    <m/>
    <m/>
    <x v="12"/>
    <m/>
    <m/>
    <m/>
  </r>
  <r>
    <x v="358"/>
    <x v="6974"/>
    <n v="2549"/>
    <s v="PeachPunch"/>
    <n v="91.695999999999998"/>
    <n v="138.94200000000001"/>
    <x v="6821"/>
    <m/>
    <m/>
    <m/>
    <m/>
    <x v="12"/>
    <m/>
    <m/>
    <m/>
  </r>
  <r>
    <x v="318"/>
    <x v="6975"/>
    <n v="650"/>
    <s v="CitrusSplash"/>
    <n v="114.572"/>
    <n v="138.94200000000001"/>
    <x v="6822"/>
    <m/>
    <m/>
    <m/>
    <m/>
    <x v="12"/>
    <m/>
    <m/>
    <m/>
  </r>
  <r>
    <x v="276"/>
    <x v="6976"/>
    <n v="640"/>
    <s v="CitrusSplash"/>
    <n v="116.82"/>
    <n v="138.94200000000001"/>
    <x v="6823"/>
    <m/>
    <m/>
    <m/>
    <m/>
    <x v="12"/>
    <m/>
    <m/>
    <m/>
  </r>
  <r>
    <x v="104"/>
    <x v="6977"/>
    <n v="1567"/>
    <s v="TropicalTwist"/>
    <n v="127.812"/>
    <n v="138.94200000000001"/>
    <x v="6824"/>
    <m/>
    <m/>
    <m/>
    <m/>
    <x v="12"/>
    <m/>
    <m/>
    <m/>
  </r>
  <r>
    <x v="309"/>
    <x v="6978"/>
    <n v="373"/>
    <s v="GingerFizz"/>
    <n v="132.55600000000001"/>
    <n v="138.94200000000001"/>
    <x v="6825"/>
    <m/>
    <m/>
    <m/>
    <m/>
    <x v="12"/>
    <m/>
    <m/>
    <m/>
  </r>
  <r>
    <x v="40"/>
    <x v="6979"/>
    <n v="1882"/>
    <s v="MintCooler"/>
    <n v="158.40799999999999"/>
    <n v="138.94200000000001"/>
    <x v="6826"/>
    <m/>
    <m/>
    <m/>
    <m/>
    <x v="12"/>
    <m/>
    <m/>
    <m/>
  </r>
  <r>
    <x v="160"/>
    <x v="6980"/>
    <n v="1102"/>
    <s v="LemonZest"/>
    <n v="208.11600000000001"/>
    <n v="138.94200000000001"/>
    <x v="6827"/>
    <m/>
    <m/>
    <m/>
    <m/>
    <x v="12"/>
    <m/>
    <m/>
    <m/>
  </r>
  <r>
    <x v="122"/>
    <x v="6981"/>
    <n v="1987"/>
    <s v="BerryBlast"/>
    <n v="166.49199999999999"/>
    <n v="139.12128000000001"/>
    <x v="6828"/>
    <m/>
    <m/>
    <m/>
    <m/>
    <x v="12"/>
    <m/>
    <m/>
    <m/>
  </r>
  <r>
    <x v="105"/>
    <x v="6982"/>
    <n v="1182"/>
    <s v="MintCooler"/>
    <n v="346.89792"/>
    <n v="139.13952"/>
    <x v="6829"/>
    <m/>
    <m/>
    <m/>
    <m/>
    <x v="12"/>
    <m/>
    <m/>
    <m/>
  </r>
  <r>
    <x v="94"/>
    <x v="6983"/>
    <n v="2248"/>
    <s v="CitrusSplash"/>
    <n v="168.57919999999999"/>
    <n v="139.27680000000001"/>
    <x v="6830"/>
    <m/>
    <m/>
    <m/>
    <m/>
    <x v="12"/>
    <m/>
    <m/>
    <m/>
  </r>
  <r>
    <x v="270"/>
    <x v="6984"/>
    <n v="2678"/>
    <s v="FizzBerry"/>
    <n v="63.891199999999998"/>
    <n v="139.33920000000001"/>
    <x v="6831"/>
    <m/>
    <m/>
    <m/>
    <m/>
    <x v="12"/>
    <m/>
    <m/>
    <m/>
  </r>
  <r>
    <x v="353"/>
    <x v="6985"/>
    <n v="2592"/>
    <s v="CitrusSplash"/>
    <n v="21.44"/>
    <n v="139.35480000000001"/>
    <x v="6832"/>
    <m/>
    <m/>
    <m/>
    <m/>
    <x v="12"/>
    <m/>
    <m/>
    <m/>
  </r>
  <r>
    <x v="123"/>
    <x v="6986"/>
    <n v="115"/>
    <s v="LemonZest"/>
    <n v="4.96"/>
    <n v="139.39019999999999"/>
    <x v="6833"/>
    <m/>
    <m/>
    <m/>
    <m/>
    <x v="12"/>
    <m/>
    <m/>
    <m/>
  </r>
  <r>
    <x v="124"/>
    <x v="6987"/>
    <n v="2186"/>
    <s v="LemonZest"/>
    <n v="18.384"/>
    <n v="139.39019999999999"/>
    <x v="6834"/>
    <m/>
    <m/>
    <m/>
    <m/>
    <x v="12"/>
    <m/>
    <m/>
    <m/>
  </r>
  <r>
    <x v="197"/>
    <x v="6988"/>
    <n v="1416"/>
    <s v="CitrusSplash"/>
    <n v="21.82"/>
    <n v="139.39019999999999"/>
    <x v="6835"/>
    <m/>
    <m/>
    <m/>
    <m/>
    <x v="12"/>
    <m/>
    <m/>
    <m/>
  </r>
  <r>
    <x v="232"/>
    <x v="6989"/>
    <n v="2845"/>
    <s v="MintCooler"/>
    <n v="21.82"/>
    <n v="139.39019999999999"/>
    <x v="6835"/>
    <m/>
    <m/>
    <m/>
    <m/>
    <x v="12"/>
    <m/>
    <m/>
    <m/>
  </r>
  <r>
    <x v="263"/>
    <x v="6990"/>
    <n v="894"/>
    <s v="GingerFizz"/>
    <n v="41.54"/>
    <n v="139.39019999999999"/>
    <x v="6836"/>
    <m/>
    <m/>
    <m/>
    <m/>
    <x v="12"/>
    <m/>
    <m/>
    <m/>
  </r>
  <r>
    <x v="353"/>
    <x v="6991"/>
    <n v="2118"/>
    <s v="GingerFizz"/>
    <n v="43.372"/>
    <n v="139.39019999999999"/>
    <x v="6837"/>
    <m/>
    <m/>
    <m/>
    <m/>
    <x v="12"/>
    <m/>
    <m/>
    <m/>
  </r>
  <r>
    <x v="260"/>
    <x v="6992"/>
    <n v="2293"/>
    <s v="LemonZest"/>
    <n v="46.548000000000002"/>
    <n v="139.39019999999999"/>
    <x v="6838"/>
    <m/>
    <m/>
    <m/>
    <m/>
    <x v="12"/>
    <m/>
    <m/>
    <m/>
  </r>
  <r>
    <x v="89"/>
    <x v="6993"/>
    <n v="374"/>
    <s v="TropicalTwist"/>
    <n v="81.391999999999996"/>
    <n v="139.39019999999999"/>
    <x v="6839"/>
    <m/>
    <m/>
    <m/>
    <m/>
    <x v="12"/>
    <m/>
    <m/>
    <m/>
  </r>
  <r>
    <x v="117"/>
    <x v="6994"/>
    <n v="290"/>
    <s v="CitrusSplash"/>
    <n v="83.48"/>
    <n v="139.39019999999999"/>
    <x v="6840"/>
    <m/>
    <m/>
    <m/>
    <m/>
    <x v="12"/>
    <m/>
    <m/>
    <m/>
  </r>
  <r>
    <x v="212"/>
    <x v="6995"/>
    <n v="2003"/>
    <s v="MangoBliss"/>
    <n v="89.26"/>
    <n v="139.39019999999999"/>
    <x v="6841"/>
    <m/>
    <m/>
    <m/>
    <m/>
    <x v="12"/>
    <m/>
    <m/>
    <m/>
  </r>
  <r>
    <x v="12"/>
    <x v="6996"/>
    <n v="1517"/>
    <s v="TropicalTwist"/>
    <n v="102.492"/>
    <n v="139.39019999999999"/>
    <x v="6842"/>
    <m/>
    <m/>
    <m/>
    <m/>
    <x v="12"/>
    <m/>
    <m/>
    <m/>
  </r>
  <r>
    <x v="212"/>
    <x v="6997"/>
    <n v="1322"/>
    <s v="GingerFizz"/>
    <n v="110.616"/>
    <n v="139.39019999999999"/>
    <x v="6843"/>
    <m/>
    <m/>
    <m/>
    <m/>
    <x v="12"/>
    <m/>
    <m/>
    <m/>
  </r>
  <r>
    <x v="255"/>
    <x v="6998"/>
    <n v="1354"/>
    <s v="MangoBliss"/>
    <n v="147.708"/>
    <n v="139.39019999999999"/>
    <x v="6844"/>
    <m/>
    <m/>
    <m/>
    <m/>
    <x v="12"/>
    <m/>
    <m/>
    <m/>
  </r>
  <r>
    <x v="267"/>
    <x v="6999"/>
    <n v="1051"/>
    <s v="PeachPunch"/>
    <n v="152.20400000000001"/>
    <n v="139.39019999999999"/>
    <x v="6845"/>
    <m/>
    <m/>
    <m/>
    <m/>
    <x v="12"/>
    <m/>
    <m/>
    <m/>
  </r>
  <r>
    <x v="25"/>
    <x v="7000"/>
    <n v="1643"/>
    <s v="FizzBerry"/>
    <n v="170.864"/>
    <n v="139.39019999999999"/>
    <x v="6846"/>
    <m/>
    <m/>
    <m/>
    <m/>
    <x v="12"/>
    <m/>
    <m/>
    <m/>
  </r>
  <r>
    <x v="220"/>
    <x v="7001"/>
    <n v="2817"/>
    <s v="PeachPunch"/>
    <n v="238.93440000000001"/>
    <n v="139.56800000000001"/>
    <x v="6847"/>
    <m/>
    <m/>
    <m/>
    <m/>
    <x v="12"/>
    <m/>
    <m/>
    <m/>
  </r>
  <r>
    <x v="277"/>
    <x v="7002"/>
    <n v="2152"/>
    <s v="CitrusSplash"/>
    <n v="165.54560000000001"/>
    <n v="139.62520000000001"/>
    <x v="6848"/>
    <m/>
    <m/>
    <m/>
    <m/>
    <x v="12"/>
    <m/>
    <m/>
    <m/>
  </r>
  <r>
    <x v="109"/>
    <x v="7003"/>
    <n v="354"/>
    <s v="FizzBerry"/>
    <n v="213.15199999999999"/>
    <n v="139.64080000000001"/>
    <x v="6849"/>
    <m/>
    <m/>
    <m/>
    <m/>
    <x v="12"/>
    <m/>
    <m/>
    <m/>
  </r>
  <r>
    <x v="333"/>
    <x v="7004"/>
    <n v="2570"/>
    <s v="ChocoDelight"/>
    <n v="32.620800000000003"/>
    <n v="139.79679999999999"/>
    <x v="6850"/>
    <m/>
    <m/>
    <m/>
    <m/>
    <x v="12"/>
    <m/>
    <m/>
    <m/>
  </r>
  <r>
    <x v="193"/>
    <x v="7005"/>
    <n v="513"/>
    <s v="MintCooler"/>
    <n v="9.2127999999999997"/>
    <n v="139.828"/>
    <x v="6851"/>
    <m/>
    <m/>
    <m/>
    <m/>
    <x v="12"/>
    <m/>
    <m/>
    <m/>
  </r>
  <r>
    <x v="294"/>
    <x v="7006"/>
    <n v="2183"/>
    <s v="TropicalTwist"/>
    <n v="2.1280000000000001"/>
    <n v="139.83840000000001"/>
    <x v="6852"/>
    <m/>
    <m/>
    <m/>
    <m/>
    <x v="12"/>
    <m/>
    <m/>
    <m/>
  </r>
  <r>
    <x v="24"/>
    <x v="7007"/>
    <n v="2528"/>
    <s v="ChocoDelight"/>
    <n v="4.4400000000000004"/>
    <n v="139.83840000000001"/>
    <x v="6853"/>
    <m/>
    <m/>
    <m/>
    <m/>
    <x v="12"/>
    <m/>
    <m/>
    <m/>
  </r>
  <r>
    <x v="122"/>
    <x v="7008"/>
    <n v="2663"/>
    <s v="BerryBlast"/>
    <n v="7.7880000000000003"/>
    <n v="139.83840000000001"/>
    <x v="6854"/>
    <m/>
    <m/>
    <m/>
    <m/>
    <x v="12"/>
    <m/>
    <m/>
    <m/>
  </r>
  <r>
    <x v="265"/>
    <x v="7009"/>
    <n v="15"/>
    <s v="MintCooler"/>
    <n v="11.36"/>
    <n v="139.83840000000001"/>
    <x v="6855"/>
    <m/>
    <m/>
    <m/>
    <m/>
    <x v="12"/>
    <m/>
    <m/>
    <m/>
  </r>
  <r>
    <x v="36"/>
    <x v="7010"/>
    <n v="2626"/>
    <s v="BerryBlast"/>
    <n v="12.484"/>
    <n v="139.83840000000001"/>
    <x v="6856"/>
    <m/>
    <m/>
    <m/>
    <m/>
    <x v="12"/>
    <m/>
    <m/>
    <m/>
  </r>
  <r>
    <x v="334"/>
    <x v="7011"/>
    <n v="652"/>
    <s v="FizzBerry"/>
    <n v="13.368"/>
    <n v="139.83840000000001"/>
    <x v="6857"/>
    <m/>
    <m/>
    <m/>
    <m/>
    <x v="12"/>
    <m/>
    <m/>
    <m/>
  </r>
  <r>
    <x v="269"/>
    <x v="7012"/>
    <n v="1857"/>
    <s v="MintCooler"/>
    <n v="16.98"/>
    <n v="139.83840000000001"/>
    <x v="6858"/>
    <m/>
    <m/>
    <m/>
    <m/>
    <x v="12"/>
    <m/>
    <m/>
    <m/>
  </r>
  <r>
    <x v="28"/>
    <x v="7013"/>
    <n v="1881"/>
    <s v="FizzBerry"/>
    <n v="18.988"/>
    <n v="139.83840000000001"/>
    <x v="6859"/>
    <m/>
    <m/>
    <m/>
    <m/>
    <x v="12"/>
    <m/>
    <m/>
    <m/>
  </r>
  <r>
    <x v="245"/>
    <x v="7014"/>
    <n v="2829"/>
    <s v="CitrusSplash"/>
    <n v="19.228000000000002"/>
    <n v="139.83840000000001"/>
    <x v="6860"/>
    <m/>
    <m/>
    <m/>
    <m/>
    <x v="12"/>
    <m/>
    <m/>
    <m/>
  </r>
  <r>
    <x v="7"/>
    <x v="7015"/>
    <n v="2643"/>
    <s v="GingerFizz"/>
    <n v="22.36"/>
    <n v="139.83840000000001"/>
    <x v="6861"/>
    <m/>
    <m/>
    <m/>
    <m/>
    <x v="12"/>
    <m/>
    <m/>
    <m/>
  </r>
  <r>
    <x v="300"/>
    <x v="7016"/>
    <n v="2771"/>
    <s v="GingerFizz"/>
    <n v="31.352"/>
    <n v="139.83840000000001"/>
    <x v="6862"/>
    <m/>
    <m/>
    <m/>
    <m/>
    <x v="12"/>
    <m/>
    <m/>
    <m/>
  </r>
  <r>
    <x v="143"/>
    <x v="7017"/>
    <n v="547"/>
    <s v="ChocoDelight"/>
    <n v="33.036000000000001"/>
    <n v="139.83840000000001"/>
    <x v="6863"/>
    <m/>
    <m/>
    <m/>
    <m/>
    <x v="12"/>
    <m/>
    <m/>
    <m/>
  </r>
  <r>
    <x v="338"/>
    <x v="7018"/>
    <n v="2101"/>
    <s v="MangoBliss"/>
    <n v="42.055999999999997"/>
    <n v="139.83840000000001"/>
    <x v="6864"/>
    <m/>
    <m/>
    <m/>
    <m/>
    <x v="12"/>
    <m/>
    <m/>
    <m/>
  </r>
  <r>
    <x v="82"/>
    <x v="7019"/>
    <n v="2767"/>
    <s v="GingerFizz"/>
    <n v="44.84"/>
    <n v="139.83840000000001"/>
    <x v="6865"/>
    <m/>
    <m/>
    <m/>
    <m/>
    <x v="12"/>
    <m/>
    <m/>
    <m/>
  </r>
  <r>
    <x v="128"/>
    <x v="7020"/>
    <n v="1606"/>
    <s v="GingerFizz"/>
    <n v="47.328000000000003"/>
    <n v="139.83840000000001"/>
    <x v="6866"/>
    <m/>
    <m/>
    <m/>
    <m/>
    <x v="12"/>
    <m/>
    <m/>
    <m/>
  </r>
  <r>
    <x v="119"/>
    <x v="7021"/>
    <n v="2478"/>
    <s v="LemonZest"/>
    <n v="50.46"/>
    <n v="139.83840000000001"/>
    <x v="6867"/>
    <m/>
    <m/>
    <m/>
    <m/>
    <x v="12"/>
    <m/>
    <m/>
    <m/>
  </r>
  <r>
    <x v="307"/>
    <x v="7022"/>
    <n v="91"/>
    <s v="FizzBerry"/>
    <n v="50.46"/>
    <n v="139.83840000000001"/>
    <x v="6867"/>
    <m/>
    <m/>
    <m/>
    <m/>
    <x v="12"/>
    <m/>
    <m/>
    <m/>
  </r>
  <r>
    <x v="193"/>
    <x v="7023"/>
    <n v="713"/>
    <s v="FizzBerry"/>
    <n v="54.072000000000003"/>
    <n v="139.83840000000001"/>
    <x v="6868"/>
    <m/>
    <m/>
    <m/>
    <m/>
    <x v="12"/>
    <m/>
    <m/>
    <m/>
  </r>
  <r>
    <x v="306"/>
    <x v="7024"/>
    <n v="1484"/>
    <s v="TropicalTwist"/>
    <n v="61.436"/>
    <n v="139.83840000000001"/>
    <x v="6869"/>
    <m/>
    <m/>
    <m/>
    <m/>
    <x v="12"/>
    <m/>
    <m/>
    <m/>
  </r>
  <r>
    <x v="306"/>
    <x v="7025"/>
    <n v="627"/>
    <s v="MangoBliss"/>
    <n v="61.7"/>
    <n v="139.83840000000001"/>
    <x v="6870"/>
    <m/>
    <m/>
    <m/>
    <m/>
    <x v="12"/>
    <m/>
    <m/>
    <m/>
  </r>
  <r>
    <x v="254"/>
    <x v="7026"/>
    <n v="1444"/>
    <s v="GingerFizz"/>
    <n v="73.584000000000003"/>
    <n v="139.83840000000001"/>
    <x v="6871"/>
    <m/>
    <m/>
    <m/>
    <m/>
    <x v="12"/>
    <m/>
    <m/>
    <m/>
  </r>
  <r>
    <x v="219"/>
    <x v="7027"/>
    <n v="2070"/>
    <s v="FizzBerry"/>
    <n v="80.808000000000007"/>
    <n v="139.83840000000001"/>
    <x v="6872"/>
    <m/>
    <m/>
    <m/>
    <m/>
    <x v="12"/>
    <m/>
    <m/>
    <m/>
  </r>
  <r>
    <x v="243"/>
    <x v="7028"/>
    <n v="785"/>
    <s v="FizzBerry"/>
    <n v="83.3"/>
    <n v="139.83840000000001"/>
    <x v="6873"/>
    <m/>
    <m/>
    <m/>
    <m/>
    <x v="12"/>
    <m/>
    <m/>
    <m/>
  </r>
  <r>
    <x v="17"/>
    <x v="7029"/>
    <n v="2106"/>
    <s v="TropicalTwist"/>
    <n v="98.792000000000002"/>
    <n v="139.83840000000001"/>
    <x v="6874"/>
    <m/>
    <m/>
    <m/>
    <m/>
    <x v="12"/>
    <m/>
    <m/>
    <m/>
  </r>
  <r>
    <x v="271"/>
    <x v="7030"/>
    <n v="2244"/>
    <s v="GingerFizz"/>
    <n v="98.792000000000002"/>
    <n v="139.83840000000001"/>
    <x v="6874"/>
    <m/>
    <m/>
    <m/>
    <m/>
    <x v="12"/>
    <m/>
    <m/>
    <m/>
  </r>
  <r>
    <x v="243"/>
    <x v="7031"/>
    <n v="604"/>
    <s v="GingerFizz"/>
    <n v="114.932"/>
    <n v="139.83840000000001"/>
    <x v="6875"/>
    <m/>
    <m/>
    <m/>
    <m/>
    <x v="12"/>
    <m/>
    <m/>
    <m/>
  </r>
  <r>
    <x v="55"/>
    <x v="7032"/>
    <n v="2292"/>
    <s v="MintCooler"/>
    <n v="128.01599999999999"/>
    <n v="139.83840000000001"/>
    <x v="6876"/>
    <m/>
    <m/>
    <m/>
    <m/>
    <x v="12"/>
    <m/>
    <m/>
    <m/>
  </r>
  <r>
    <x v="351"/>
    <x v="7033"/>
    <n v="1423"/>
    <s v="CitrusSplash"/>
    <n v="130.26400000000001"/>
    <n v="139.83840000000001"/>
    <x v="6877"/>
    <m/>
    <m/>
    <m/>
    <m/>
    <x v="12"/>
    <m/>
    <m/>
    <m/>
  </r>
  <r>
    <x v="279"/>
    <x v="7034"/>
    <n v="535"/>
    <s v="MangoBliss"/>
    <n v="130.26400000000001"/>
    <n v="139.83840000000001"/>
    <x v="6877"/>
    <m/>
    <m/>
    <m/>
    <m/>
    <x v="12"/>
    <m/>
    <m/>
    <m/>
  </r>
  <r>
    <x v="271"/>
    <x v="7035"/>
    <n v="1786"/>
    <s v="ChocoDelight"/>
    <n v="130.91200000000001"/>
    <n v="139.83840000000001"/>
    <x v="6878"/>
    <m/>
    <m/>
    <m/>
    <m/>
    <x v="12"/>
    <m/>
    <m/>
    <m/>
  </r>
  <r>
    <x v="346"/>
    <x v="7036"/>
    <n v="797"/>
    <s v="FizzBerry"/>
    <n v="159.488"/>
    <n v="139.83840000000001"/>
    <x v="6879"/>
    <m/>
    <m/>
    <m/>
    <m/>
    <x v="12"/>
    <m/>
    <m/>
    <m/>
  </r>
  <r>
    <x v="189"/>
    <x v="7037"/>
    <n v="1395"/>
    <s v="MangoBliss"/>
    <n v="185.34"/>
    <n v="139.83840000000001"/>
    <x v="6880"/>
    <m/>
    <m/>
    <m/>
    <m/>
    <x v="12"/>
    <m/>
    <m/>
    <m/>
  </r>
  <r>
    <x v="257"/>
    <x v="7038"/>
    <n v="883"/>
    <s v="GingerFizz"/>
    <n v="189.83600000000001"/>
    <n v="139.83840000000001"/>
    <x v="6881"/>
    <m/>
    <m/>
    <m/>
    <m/>
    <x v="12"/>
    <m/>
    <m/>
    <m/>
  </r>
  <r>
    <x v="297"/>
    <x v="7039"/>
    <n v="2292"/>
    <s v="GingerFizz"/>
    <n v="56.310400000000001"/>
    <n v="139.92679999999999"/>
    <x v="6882"/>
    <m/>
    <m/>
    <m/>
    <m/>
    <x v="12"/>
    <m/>
    <m/>
    <m/>
  </r>
  <r>
    <x v="89"/>
    <x v="7040"/>
    <n v="2205"/>
    <s v="BerryBlast"/>
    <n v="122.4064"/>
    <n v="139.98400000000001"/>
    <x v="6883"/>
    <m/>
    <m/>
    <m/>
    <m/>
    <x v="12"/>
    <m/>
    <m/>
    <m/>
  </r>
  <r>
    <x v="307"/>
    <x v="7041"/>
    <n v="1189"/>
    <s v="FizzBerry"/>
    <n v="138.18879999999999"/>
    <n v="140.06200000000001"/>
    <x v="6884"/>
    <m/>
    <m/>
    <m/>
    <m/>
    <x v="12"/>
    <m/>
    <m/>
    <m/>
  </r>
  <r>
    <x v="45"/>
    <x v="7042"/>
    <n v="2808"/>
    <s v="FizzBerry"/>
    <n v="252.52799999999999"/>
    <n v="140.27000000000001"/>
    <x v="6885"/>
    <m/>
    <m/>
    <m/>
    <m/>
    <x v="12"/>
    <m/>
    <m/>
    <m/>
  </r>
  <r>
    <x v="360"/>
    <x v="7043"/>
    <n v="1789"/>
    <s v="ChocoDelight"/>
    <n v="8.5719999999999992"/>
    <n v="140.28659999999999"/>
    <x v="6886"/>
    <m/>
    <m/>
    <m/>
    <m/>
    <x v="12"/>
    <m/>
    <m/>
    <m/>
  </r>
  <r>
    <x v="78"/>
    <x v="7044"/>
    <n v="803"/>
    <s v="TropicalTwist"/>
    <n v="18.404"/>
    <n v="140.28659999999999"/>
    <x v="6887"/>
    <m/>
    <m/>
    <m/>
    <m/>
    <x v="12"/>
    <m/>
    <m/>
    <m/>
  </r>
  <r>
    <x v="184"/>
    <x v="7045"/>
    <n v="605"/>
    <s v="CitrusSplash"/>
    <n v="24.308"/>
    <n v="140.28659999999999"/>
    <x v="6888"/>
    <m/>
    <m/>
    <m/>
    <m/>
    <x v="12"/>
    <m/>
    <m/>
    <m/>
  </r>
  <r>
    <x v="348"/>
    <x v="7046"/>
    <n v="962"/>
    <s v="MangoBliss"/>
    <n v="26.556000000000001"/>
    <n v="140.28659999999999"/>
    <x v="6889"/>
    <m/>
    <m/>
    <m/>
    <m/>
    <x v="12"/>
    <m/>
    <m/>
    <m/>
  </r>
  <r>
    <x v="100"/>
    <x v="7047"/>
    <n v="1340"/>
    <s v="MintCooler"/>
    <n v="27.68"/>
    <n v="140.28659999999999"/>
    <x v="6890"/>
    <m/>
    <m/>
    <m/>
    <m/>
    <x v="12"/>
    <m/>
    <m/>
    <m/>
  </r>
  <r>
    <x v="244"/>
    <x v="7048"/>
    <n v="2447"/>
    <s v="GingerFizz"/>
    <n v="37.512"/>
    <n v="140.28659999999999"/>
    <x v="6891"/>
    <m/>
    <m/>
    <m/>
    <m/>
    <x v="12"/>
    <m/>
    <m/>
    <m/>
  </r>
  <r>
    <x v="332"/>
    <x v="7049"/>
    <n v="2208"/>
    <s v="LemonZest"/>
    <n v="37.795999999999999"/>
    <n v="140.28659999999999"/>
    <x v="6892"/>
    <m/>
    <m/>
    <m/>
    <m/>
    <x v="12"/>
    <m/>
    <m/>
    <m/>
  </r>
  <r>
    <x v="42"/>
    <x v="7050"/>
    <n v="2561"/>
    <s v="MintCooler"/>
    <n v="53.247999999999998"/>
    <n v="140.28659999999999"/>
    <x v="6893"/>
    <m/>
    <m/>
    <m/>
    <m/>
    <x v="12"/>
    <m/>
    <m/>
    <m/>
  </r>
  <r>
    <x v="176"/>
    <x v="7051"/>
    <n v="2241"/>
    <s v="MangoBliss"/>
    <n v="64.488"/>
    <n v="140.28659999999999"/>
    <x v="6894"/>
    <m/>
    <m/>
    <m/>
    <m/>
    <x v="12"/>
    <m/>
    <m/>
    <m/>
  </r>
  <r>
    <x v="331"/>
    <x v="7052"/>
    <n v="1634"/>
    <s v="GingerFizz"/>
    <n v="101.58"/>
    <n v="140.28659999999999"/>
    <x v="6895"/>
    <m/>
    <m/>
    <m/>
    <m/>
    <x v="12"/>
    <m/>
    <m/>
    <m/>
  </r>
  <r>
    <x v="30"/>
    <x v="7053"/>
    <n v="2653"/>
    <s v="FizzBerry"/>
    <n v="107.2"/>
    <n v="140.28659999999999"/>
    <x v="6896"/>
    <m/>
    <m/>
    <m/>
    <m/>
    <x v="12"/>
    <m/>
    <m/>
    <m/>
  </r>
  <r>
    <x v="66"/>
    <x v="7054"/>
    <n v="755"/>
    <s v="MintCooler"/>
    <n v="111.696"/>
    <n v="140.28659999999999"/>
    <x v="6897"/>
    <m/>
    <m/>
    <m/>
    <m/>
    <x v="12"/>
    <m/>
    <m/>
    <m/>
  </r>
  <r>
    <x v="283"/>
    <x v="7055"/>
    <n v="1558"/>
    <s v="CitrusSplash"/>
    <n v="118.44"/>
    <n v="140.28659999999999"/>
    <x v="6898"/>
    <m/>
    <m/>
    <m/>
    <m/>
    <x v="12"/>
    <m/>
    <m/>
    <m/>
  </r>
  <r>
    <x v="327"/>
    <x v="7056"/>
    <n v="1519"/>
    <s v="MintCooler"/>
    <n v="165.648"/>
    <n v="140.28659999999999"/>
    <x v="6899"/>
    <m/>
    <m/>
    <m/>
    <m/>
    <x v="12"/>
    <m/>
    <m/>
    <m/>
  </r>
  <r>
    <x v="83"/>
    <x v="7057"/>
    <n v="2194"/>
    <s v="MintCooler"/>
    <n v="167.89599999999999"/>
    <n v="140.28659999999999"/>
    <x v="6900"/>
    <m/>
    <m/>
    <m/>
    <m/>
    <x v="12"/>
    <m/>
    <m/>
    <m/>
  </r>
  <r>
    <x v="121"/>
    <x v="7058"/>
    <n v="1278"/>
    <s v="FizzBerry"/>
    <n v="175.76400000000001"/>
    <n v="140.28659999999999"/>
    <x v="6901"/>
    <m/>
    <m/>
    <m/>
    <m/>
    <x v="12"/>
    <m/>
    <m/>
    <m/>
  </r>
  <r>
    <x v="310"/>
    <x v="7059"/>
    <n v="1014"/>
    <s v="GingerFizz"/>
    <n v="107.736"/>
    <n v="140.28659999999999"/>
    <x v="6902"/>
    <m/>
    <m/>
    <m/>
    <m/>
    <x v="12"/>
    <m/>
    <m/>
    <m/>
  </r>
  <r>
    <x v="32"/>
    <x v="7060"/>
    <n v="128"/>
    <s v="BerryBlast"/>
    <n v="130.4128"/>
    <n v="140.41040000000001"/>
    <x v="6903"/>
    <m/>
    <m/>
    <m/>
    <m/>
    <x v="12"/>
    <m/>
    <m/>
    <m/>
  </r>
  <r>
    <x v="145"/>
    <x v="7061"/>
    <n v="110"/>
    <s v="LemonZest"/>
    <n v="393.52473600000002"/>
    <n v="140.4154752"/>
    <x v="6904"/>
    <m/>
    <m/>
    <m/>
    <m/>
    <x v="12"/>
    <m/>
    <m/>
    <m/>
  </r>
  <r>
    <x v="237"/>
    <x v="7062"/>
    <n v="2224"/>
    <s v="BerryBlast"/>
    <n v="154.732"/>
    <n v="140.55552"/>
    <x v="6905"/>
    <m/>
    <m/>
    <m/>
    <m/>
    <x v="12"/>
    <m/>
    <m/>
    <m/>
  </r>
  <r>
    <x v="146"/>
    <x v="7063"/>
    <n v="303"/>
    <s v="BerryBlast"/>
    <n v="204.75200000000001"/>
    <n v="140.5872"/>
    <x v="6906"/>
    <m/>
    <m/>
    <m/>
    <m/>
    <x v="12"/>
    <m/>
    <m/>
    <m/>
  </r>
  <r>
    <x v="9"/>
    <x v="7064"/>
    <n v="1524"/>
    <s v="FizzBerry"/>
    <n v="182.7296"/>
    <n v="140.6704"/>
    <x v="6907"/>
    <m/>
    <m/>
    <m/>
    <m/>
    <x v="12"/>
    <m/>
    <m/>
    <m/>
  </r>
  <r>
    <x v="86"/>
    <x v="7065"/>
    <n v="1436"/>
    <s v="GingerFizz"/>
    <n v="3.2080000000000002"/>
    <n v="140.73480000000001"/>
    <x v="6908"/>
    <m/>
    <m/>
    <m/>
    <m/>
    <x v="12"/>
    <m/>
    <m/>
    <m/>
  </r>
  <r>
    <x v="121"/>
    <x v="7066"/>
    <n v="1867"/>
    <s v="CitrusSplash"/>
    <n v="3.536"/>
    <n v="140.73480000000001"/>
    <x v="6909"/>
    <m/>
    <m/>
    <m/>
    <m/>
    <x v="12"/>
    <m/>
    <m/>
    <m/>
  </r>
  <r>
    <x v="211"/>
    <x v="7067"/>
    <n v="1421"/>
    <s v="GingerFizz"/>
    <n v="30.512"/>
    <n v="140.73480000000001"/>
    <x v="6910"/>
    <m/>
    <m/>
    <m/>
    <m/>
    <x v="12"/>
    <m/>
    <m/>
    <m/>
  </r>
  <r>
    <x v="161"/>
    <x v="7068"/>
    <n v="836"/>
    <s v="PeachPunch"/>
    <n v="31.635999999999999"/>
    <n v="140.73480000000001"/>
    <x v="6911"/>
    <m/>
    <m/>
    <m/>
    <m/>
    <x v="12"/>
    <m/>
    <m/>
    <m/>
  </r>
  <r>
    <x v="168"/>
    <x v="7069"/>
    <n v="787"/>
    <s v="BerryBlast"/>
    <n v="34.28"/>
    <n v="140.73480000000001"/>
    <x v="6912"/>
    <m/>
    <m/>
    <m/>
    <m/>
    <x v="12"/>
    <m/>
    <m/>
    <m/>
  </r>
  <r>
    <x v="18"/>
    <x v="7070"/>
    <n v="2285"/>
    <s v="MintCooler"/>
    <n v="49.292000000000002"/>
    <n v="140.73480000000001"/>
    <x v="6913"/>
    <m/>
    <m/>
    <m/>
    <m/>
    <x v="12"/>
    <m/>
    <m/>
    <m/>
  </r>
  <r>
    <x v="99"/>
    <x v="7071"/>
    <n v="2119"/>
    <s v="GingerFizz"/>
    <n v="50.415999999999997"/>
    <n v="140.73480000000001"/>
    <x v="6914"/>
    <m/>
    <m/>
    <m/>
    <m/>
    <x v="12"/>
    <m/>
    <m/>
    <m/>
  </r>
  <r>
    <x v="313"/>
    <x v="7072"/>
    <n v="1864"/>
    <s v="MangoBliss"/>
    <n v="58.143999999999998"/>
    <n v="140.73480000000001"/>
    <x v="6401"/>
    <m/>
    <m/>
    <m/>
    <m/>
    <x v="12"/>
    <m/>
    <m/>
    <m/>
  </r>
  <r>
    <x v="195"/>
    <x v="7073"/>
    <n v="400"/>
    <s v="PeachPunch"/>
    <n v="62.78"/>
    <n v="140.73480000000001"/>
    <x v="6915"/>
    <m/>
    <m/>
    <m/>
    <m/>
    <x v="12"/>
    <m/>
    <m/>
    <m/>
  </r>
  <r>
    <x v="49"/>
    <x v="7074"/>
    <n v="1405"/>
    <s v="LemonZest"/>
    <n v="69.524000000000001"/>
    <n v="140.73480000000001"/>
    <x v="6916"/>
    <m/>
    <m/>
    <m/>
    <m/>
    <x v="12"/>
    <m/>
    <m/>
    <m/>
  </r>
  <r>
    <x v="103"/>
    <x v="7075"/>
    <n v="2565"/>
    <s v="FizzBerry"/>
    <n v="70.591999999999999"/>
    <n v="140.73480000000001"/>
    <x v="6917"/>
    <m/>
    <m/>
    <m/>
    <m/>
    <x v="12"/>
    <m/>
    <m/>
    <m/>
  </r>
  <r>
    <x v="175"/>
    <x v="7076"/>
    <n v="1553"/>
    <s v="FizzBerry"/>
    <n v="87.507999999999996"/>
    <n v="140.73480000000001"/>
    <x v="6918"/>
    <m/>
    <m/>
    <m/>
    <m/>
    <x v="12"/>
    <m/>
    <m/>
    <m/>
  </r>
  <r>
    <x v="282"/>
    <x v="7077"/>
    <n v="433"/>
    <s v="LemonZest"/>
    <n v="91.248000000000005"/>
    <n v="140.73480000000001"/>
    <x v="6919"/>
    <m/>
    <m/>
    <m/>
    <m/>
    <x v="12"/>
    <m/>
    <m/>
    <m/>
  </r>
  <r>
    <x v="67"/>
    <x v="7078"/>
    <n v="1372"/>
    <s v="TropicalTwist"/>
    <n v="99.872"/>
    <n v="140.73480000000001"/>
    <x v="6920"/>
    <m/>
    <m/>
    <m/>
    <m/>
    <x v="12"/>
    <m/>
    <m/>
    <m/>
  </r>
  <r>
    <x v="16"/>
    <x v="7079"/>
    <n v="2269"/>
    <s v="PeachPunch"/>
    <n v="133.36799999999999"/>
    <n v="140.73480000000001"/>
    <x v="6921"/>
    <m/>
    <m/>
    <m/>
    <m/>
    <x v="12"/>
    <m/>
    <m/>
    <m/>
  </r>
  <r>
    <x v="137"/>
    <x v="7080"/>
    <n v="1358"/>
    <s v="LemonZest"/>
    <n v="142.584"/>
    <n v="140.73480000000001"/>
    <x v="6922"/>
    <m/>
    <m/>
    <m/>
    <m/>
    <x v="12"/>
    <m/>
    <m/>
    <m/>
  </r>
  <r>
    <x v="301"/>
    <x v="7081"/>
    <n v="1637"/>
    <s v="CitrusSplash"/>
    <n v="143.708"/>
    <n v="140.73480000000001"/>
    <x v="6923"/>
    <m/>
    <m/>
    <m/>
    <m/>
    <x v="12"/>
    <m/>
    <m/>
    <m/>
  </r>
  <r>
    <x v="14"/>
    <x v="7082"/>
    <n v="439"/>
    <s v="CitrusSplash"/>
    <n v="153.82400000000001"/>
    <n v="140.73480000000001"/>
    <x v="6924"/>
    <m/>
    <m/>
    <m/>
    <m/>
    <x v="12"/>
    <m/>
    <m/>
    <m/>
  </r>
  <r>
    <x v="136"/>
    <x v="7083"/>
    <n v="38"/>
    <s v="MintCooler"/>
    <n v="161.69200000000001"/>
    <n v="140.73480000000001"/>
    <x v="6925"/>
    <m/>
    <m/>
    <m/>
    <m/>
    <x v="12"/>
    <m/>
    <m/>
    <m/>
  </r>
  <r>
    <x v="113"/>
    <x v="7084"/>
    <n v="1807"/>
    <s v="FizzBerry"/>
    <n v="171.80799999999999"/>
    <n v="140.73480000000001"/>
    <x v="6926"/>
    <m/>
    <m/>
    <m/>
    <m/>
    <x v="12"/>
    <m/>
    <m/>
    <m/>
  </r>
  <r>
    <x v="29"/>
    <x v="7085"/>
    <n v="1706"/>
    <s v="LemonZest"/>
    <n v="172.93199999999999"/>
    <n v="140.73480000000001"/>
    <x v="6927"/>
    <m/>
    <m/>
    <m/>
    <m/>
    <x v="12"/>
    <m/>
    <m/>
    <m/>
  </r>
  <r>
    <x v="219"/>
    <x v="7086"/>
    <n v="674"/>
    <s v="MintCooler"/>
    <n v="176.304"/>
    <n v="140.73480000000001"/>
    <x v="6928"/>
    <m/>
    <m/>
    <m/>
    <m/>
    <x v="12"/>
    <m/>
    <m/>
    <m/>
  </r>
  <r>
    <x v="226"/>
    <x v="7087"/>
    <n v="2527"/>
    <s v="TropicalTwist"/>
    <n v="185.29599999999999"/>
    <n v="140.73480000000001"/>
    <x v="6929"/>
    <m/>
    <m/>
    <m/>
    <m/>
    <x v="12"/>
    <m/>
    <m/>
    <m/>
  </r>
  <r>
    <x v="208"/>
    <x v="7088"/>
    <n v="1774"/>
    <s v="CitrusSplash"/>
    <n v="371.5104"/>
    <n v="140.7432"/>
    <x v="6930"/>
    <m/>
    <m/>
    <m/>
    <m/>
    <x v="12"/>
    <m/>
    <m/>
    <m/>
  </r>
  <r>
    <x v="353"/>
    <x v="7089"/>
    <n v="933"/>
    <s v="FizzBerry"/>
    <n v="80.88"/>
    <n v="140.85759999999999"/>
    <x v="6931"/>
    <m/>
    <m/>
    <m/>
    <m/>
    <x v="12"/>
    <m/>
    <m/>
    <m/>
  </r>
  <r>
    <x v="127"/>
    <x v="7090"/>
    <n v="1926"/>
    <s v="LemonZest"/>
    <n v="43.340800000000002"/>
    <n v="140.8732"/>
    <x v="6932"/>
    <m/>
    <m/>
    <m/>
    <m/>
    <x v="12"/>
    <m/>
    <m/>
    <m/>
  </r>
  <r>
    <x v="142"/>
    <x v="7091"/>
    <n v="2208"/>
    <s v="PeachPunch"/>
    <n v="242.70400000000001"/>
    <n v="141.04480000000001"/>
    <x v="6933"/>
    <m/>
    <m/>
    <m/>
    <m/>
    <x v="12"/>
    <m/>
    <m/>
    <m/>
  </r>
  <r>
    <x v="140"/>
    <x v="7092"/>
    <n v="2371"/>
    <s v="MintCooler"/>
    <n v="394.7296"/>
    <n v="141.0864"/>
    <x v="6934"/>
    <m/>
    <m/>
    <m/>
    <m/>
    <x v="12"/>
    <m/>
    <m/>
    <m/>
  </r>
  <r>
    <x v="206"/>
    <x v="7093"/>
    <n v="2553"/>
    <s v="CitrusSplash"/>
    <n v="41.622399999999999"/>
    <n v="141.14359999999999"/>
    <x v="6935"/>
    <m/>
    <m/>
    <m/>
    <m/>
    <x v="12"/>
    <m/>
    <m/>
    <m/>
  </r>
  <r>
    <x v="330"/>
    <x v="7094"/>
    <n v="377"/>
    <s v="GingerFizz"/>
    <n v="2.6240000000000001"/>
    <n v="141.18299999999999"/>
    <x v="6936"/>
    <m/>
    <m/>
    <m/>
    <m/>
    <x v="12"/>
    <m/>
    <m/>
    <m/>
  </r>
  <r>
    <x v="137"/>
    <x v="7095"/>
    <n v="2583"/>
    <s v="TropicalTwist"/>
    <n v="2.996"/>
    <n v="141.18299999999999"/>
    <x v="6937"/>
    <m/>
    <m/>
    <m/>
    <m/>
    <x v="12"/>
    <m/>
    <m/>
    <m/>
  </r>
  <r>
    <x v="44"/>
    <x v="7096"/>
    <n v="1887"/>
    <s v="LemonZest"/>
    <n v="8.2439999999999998"/>
    <n v="141.18299999999999"/>
    <x v="6938"/>
    <m/>
    <m/>
    <m/>
    <m/>
    <x v="12"/>
    <m/>
    <m/>
    <m/>
  </r>
  <r>
    <x v="273"/>
    <x v="7097"/>
    <n v="1568"/>
    <s v="ChocoDelight"/>
    <n v="17.236000000000001"/>
    <n v="141.18299999999999"/>
    <x v="6939"/>
    <m/>
    <m/>
    <m/>
    <m/>
    <x v="12"/>
    <m/>
    <m/>
    <m/>
  </r>
  <r>
    <x v="129"/>
    <x v="7098"/>
    <n v="250"/>
    <s v="MangoBliss"/>
    <n v="30.271999999999998"/>
    <n v="141.18299999999999"/>
    <x v="6940"/>
    <m/>
    <m/>
    <m/>
    <m/>
    <x v="12"/>
    <m/>
    <m/>
    <m/>
  </r>
  <r>
    <x v="150"/>
    <x v="7099"/>
    <n v="131"/>
    <s v="MintCooler"/>
    <n v="32.972000000000001"/>
    <n v="141.18299999999999"/>
    <x v="6941"/>
    <m/>
    <m/>
    <m/>
    <m/>
    <x v="12"/>
    <m/>
    <m/>
    <m/>
  </r>
  <r>
    <x v="216"/>
    <x v="7100"/>
    <n v="1156"/>
    <s v="MintCooler"/>
    <n v="33.344000000000001"/>
    <n v="141.18299999999999"/>
    <x v="6942"/>
    <m/>
    <m/>
    <m/>
    <m/>
    <x v="12"/>
    <m/>
    <m/>
    <m/>
  </r>
  <r>
    <x v="277"/>
    <x v="7101"/>
    <n v="1976"/>
    <s v="ChocoDelight"/>
    <n v="34.468000000000004"/>
    <n v="141.18299999999999"/>
    <x v="6943"/>
    <m/>
    <m/>
    <m/>
    <m/>
    <x v="12"/>
    <m/>
    <m/>
    <m/>
  </r>
  <r>
    <x v="99"/>
    <x v="7102"/>
    <n v="850"/>
    <s v="ChocoDelight"/>
    <n v="38.963999999999999"/>
    <n v="141.18299999999999"/>
    <x v="6944"/>
    <m/>
    <m/>
    <m/>
    <m/>
    <x v="12"/>
    <m/>
    <m/>
    <m/>
  </r>
  <r>
    <x v="49"/>
    <x v="7103"/>
    <n v="1071"/>
    <s v="LemonZest"/>
    <n v="39.716000000000001"/>
    <n v="141.18299999999999"/>
    <x v="6945"/>
    <m/>
    <m/>
    <m/>
    <m/>
    <x v="12"/>
    <m/>
    <m/>
    <m/>
  </r>
  <r>
    <x v="287"/>
    <x v="7104"/>
    <n v="1080"/>
    <s v="FizzBerry"/>
    <n v="42.688000000000002"/>
    <n v="141.18299999999999"/>
    <x v="6946"/>
    <m/>
    <m/>
    <m/>
    <m/>
    <x v="12"/>
    <m/>
    <m/>
    <m/>
  </r>
  <r>
    <x v="108"/>
    <x v="7105"/>
    <n v="1425"/>
    <s v="PeachPunch"/>
    <n v="62.195999999999998"/>
    <n v="141.18299999999999"/>
    <x v="6947"/>
    <m/>
    <m/>
    <m/>
    <m/>
    <x v="12"/>
    <m/>
    <m/>
    <m/>
  </r>
  <r>
    <x v="261"/>
    <x v="7106"/>
    <n v="605"/>
    <s v="CitrusSplash"/>
    <n v="72.311999999999998"/>
    <n v="141.18299999999999"/>
    <x v="6948"/>
    <m/>
    <m/>
    <m/>
    <m/>
    <x v="12"/>
    <m/>
    <m/>
    <m/>
  </r>
  <r>
    <x v="134"/>
    <x v="7107"/>
    <n v="1624"/>
    <s v="FizzBerry"/>
    <n v="77.932000000000002"/>
    <n v="141.18299999999999"/>
    <x v="6949"/>
    <m/>
    <m/>
    <m/>
    <m/>
    <x v="12"/>
    <m/>
    <m/>
    <m/>
  </r>
  <r>
    <x v="64"/>
    <x v="7108"/>
    <n v="310"/>
    <s v="CitrusSplash"/>
    <n v="90.296000000000006"/>
    <n v="141.18299999999999"/>
    <x v="6950"/>
    <m/>
    <m/>
    <m/>
    <m/>
    <x v="12"/>
    <m/>
    <m/>
    <m/>
  </r>
  <r>
    <x v="59"/>
    <x v="7109"/>
    <n v="939"/>
    <s v="FizzBerry"/>
    <n v="105.736"/>
    <n v="141.18299999999999"/>
    <x v="6951"/>
    <m/>
    <m/>
    <m/>
    <m/>
    <x v="12"/>
    <m/>
    <m/>
    <m/>
  </r>
  <r>
    <x v="184"/>
    <x v="7110"/>
    <n v="2418"/>
    <s v="GingerFizz"/>
    <n v="107.15600000000001"/>
    <n v="141.18299999999999"/>
    <x v="6952"/>
    <m/>
    <m/>
    <m/>
    <m/>
    <x v="12"/>
    <m/>
    <m/>
    <m/>
  </r>
  <r>
    <x v="242"/>
    <x v="7111"/>
    <n v="835"/>
    <s v="LemonZest"/>
    <n v="109.336"/>
    <n v="141.18299999999999"/>
    <x v="6953"/>
    <m/>
    <m/>
    <m/>
    <m/>
    <x v="12"/>
    <m/>
    <m/>
    <m/>
  </r>
  <r>
    <x v="101"/>
    <x v="7112"/>
    <n v="2128"/>
    <s v="MangoBliss"/>
    <n v="115.024"/>
    <n v="141.18299999999999"/>
    <x v="6954"/>
    <m/>
    <m/>
    <m/>
    <m/>
    <x v="12"/>
    <m/>
    <m/>
    <m/>
  </r>
  <r>
    <x v="135"/>
    <x v="7113"/>
    <n v="2191"/>
    <s v="FizzBerry"/>
    <n v="139.804"/>
    <n v="141.18299999999999"/>
    <x v="6955"/>
    <m/>
    <m/>
    <m/>
    <m/>
    <x v="12"/>
    <m/>
    <m/>
    <m/>
  </r>
  <r>
    <x v="256"/>
    <x v="7114"/>
    <n v="1653"/>
    <s v="TropicalTwist"/>
    <n v="143.124"/>
    <n v="141.18299999999999"/>
    <x v="6956"/>
    <m/>
    <m/>
    <m/>
    <m/>
    <x v="12"/>
    <m/>
    <m/>
    <m/>
  </r>
  <r>
    <x v="129"/>
    <x v="7115"/>
    <n v="47"/>
    <s v="ChocoDelight"/>
    <n v="154.364"/>
    <n v="141.18299999999999"/>
    <x v="6957"/>
    <m/>
    <m/>
    <m/>
    <m/>
    <x v="12"/>
    <m/>
    <m/>
    <m/>
  </r>
  <r>
    <x v="338"/>
    <x v="7116"/>
    <n v="2425"/>
    <s v="ChocoDelight"/>
    <n v="154.364"/>
    <n v="141.18299999999999"/>
    <x v="6957"/>
    <m/>
    <m/>
    <m/>
    <m/>
    <x v="12"/>
    <m/>
    <m/>
    <m/>
  </r>
  <r>
    <x v="328"/>
    <x v="7117"/>
    <n v="501"/>
    <s v="MangoBliss"/>
    <n v="163.35599999999999"/>
    <n v="141.18299999999999"/>
    <x v="6958"/>
    <m/>
    <m/>
    <m/>
    <m/>
    <x v="12"/>
    <m/>
    <m/>
    <m/>
  </r>
  <r>
    <x v="251"/>
    <x v="7118"/>
    <n v="616"/>
    <s v="PeachPunch"/>
    <n v="188.084"/>
    <n v="141.18299999999999"/>
    <x v="6959"/>
    <m/>
    <m/>
    <m/>
    <m/>
    <x v="12"/>
    <m/>
    <m/>
    <m/>
  </r>
  <r>
    <x v="221"/>
    <x v="7119"/>
    <n v="1597"/>
    <s v="BerryBlast"/>
    <n v="43.351999999999997"/>
    <n v="141.27264"/>
    <x v="6960"/>
    <m/>
    <m/>
    <m/>
    <m/>
    <x v="12"/>
    <m/>
    <m/>
    <m/>
  </r>
  <r>
    <x v="77"/>
    <x v="7120"/>
    <n v="2226"/>
    <s v="CitrusSplash"/>
    <n v="241.76"/>
    <n v="141.3152"/>
    <x v="6961"/>
    <m/>
    <m/>
    <m/>
    <m/>
    <x v="12"/>
    <m/>
    <m/>
    <m/>
  </r>
  <r>
    <x v="289"/>
    <x v="7121"/>
    <n v="1848"/>
    <s v="LemonZest"/>
    <n v="55.788800000000002"/>
    <n v="141.38800000000001"/>
    <x v="6962"/>
    <m/>
    <m/>
    <m/>
    <m/>
    <x v="12"/>
    <m/>
    <m/>
    <m/>
  </r>
  <r>
    <x v="231"/>
    <x v="7122"/>
    <n v="668"/>
    <s v="MangoBliss"/>
    <n v="212.49279999999999"/>
    <n v="141.4452"/>
    <x v="6963"/>
    <m/>
    <m/>
    <m/>
    <m/>
    <x v="12"/>
    <m/>
    <m/>
    <m/>
  </r>
  <r>
    <x v="213"/>
    <x v="7123"/>
    <n v="1496"/>
    <s v="ChocoDelight"/>
    <n v="174.3168"/>
    <n v="141.61680000000001"/>
    <x v="6964"/>
    <m/>
    <m/>
    <m/>
    <m/>
    <x v="12"/>
    <m/>
    <m/>
    <m/>
  </r>
  <r>
    <x v="81"/>
    <x v="7124"/>
    <n v="1000"/>
    <s v="MangoBliss"/>
    <n v="7.66"/>
    <n v="141.63120000000001"/>
    <x v="6965"/>
    <m/>
    <m/>
    <m/>
    <m/>
    <x v="12"/>
    <m/>
    <m/>
    <m/>
  </r>
  <r>
    <x v="228"/>
    <x v="7125"/>
    <n v="2207"/>
    <s v="CitrusSplash"/>
    <n v="7.66"/>
    <n v="141.63120000000001"/>
    <x v="6965"/>
    <m/>
    <m/>
    <m/>
    <m/>
    <x v="12"/>
    <m/>
    <m/>
    <m/>
  </r>
  <r>
    <x v="271"/>
    <x v="7126"/>
    <n v="84"/>
    <s v="PeachPunch"/>
    <n v="7.7240000000000002"/>
    <n v="141.63120000000001"/>
    <x v="6966"/>
    <m/>
    <m/>
    <m/>
    <m/>
    <x v="12"/>
    <m/>
    <m/>
    <m/>
  </r>
  <r>
    <x v="315"/>
    <x v="7127"/>
    <n v="447"/>
    <s v="MangoBliss"/>
    <n v="9.1999999999999993"/>
    <n v="141.63120000000001"/>
    <x v="6967"/>
    <m/>
    <m/>
    <m/>
    <m/>
    <x v="12"/>
    <m/>
    <m/>
    <m/>
  </r>
  <r>
    <x v="142"/>
    <x v="7128"/>
    <n v="1808"/>
    <s v="GingerFizz"/>
    <n v="13.28"/>
    <n v="141.63120000000001"/>
    <x v="6968"/>
    <m/>
    <m/>
    <m/>
    <m/>
    <x v="12"/>
    <m/>
    <m/>
    <m/>
  </r>
  <r>
    <x v="16"/>
    <x v="7129"/>
    <n v="1192"/>
    <s v="GingerFizz"/>
    <n v="14.404"/>
    <n v="141.63120000000001"/>
    <x v="85"/>
    <m/>
    <m/>
    <m/>
    <m/>
    <x v="12"/>
    <m/>
    <m/>
    <m/>
  </r>
  <r>
    <x v="68"/>
    <x v="7130"/>
    <n v="286"/>
    <s v="PeachPunch"/>
    <n v="18.899999999999999"/>
    <n v="141.63120000000001"/>
    <x v="6969"/>
    <m/>
    <m/>
    <m/>
    <m/>
    <x v="12"/>
    <m/>
    <m/>
    <m/>
  </r>
  <r>
    <x v="328"/>
    <x v="7131"/>
    <n v="2395"/>
    <s v="CitrusSplash"/>
    <n v="20.404"/>
    <n v="141.63120000000001"/>
    <x v="6970"/>
    <m/>
    <m/>
    <m/>
    <m/>
    <x v="12"/>
    <m/>
    <m/>
    <m/>
  </r>
  <r>
    <x v="24"/>
    <x v="7132"/>
    <n v="535"/>
    <s v="FizzBerry"/>
    <n v="26.06"/>
    <n v="141.63120000000001"/>
    <x v="6971"/>
    <m/>
    <m/>
    <m/>
    <m/>
    <x v="12"/>
    <m/>
    <m/>
    <m/>
  </r>
  <r>
    <x v="225"/>
    <x v="7133"/>
    <n v="1082"/>
    <s v="CitrusSplash"/>
    <n v="26.768000000000001"/>
    <n v="141.63120000000001"/>
    <x v="6972"/>
    <m/>
    <m/>
    <m/>
    <m/>
    <x v="12"/>
    <m/>
    <m/>
    <m/>
  </r>
  <r>
    <x v="317"/>
    <x v="7134"/>
    <n v="2354"/>
    <s v="CitrusSplash"/>
    <n v="35.76"/>
    <n v="141.63120000000001"/>
    <x v="6973"/>
    <m/>
    <m/>
    <m/>
    <m/>
    <x v="12"/>
    <m/>
    <m/>
    <m/>
  </r>
  <r>
    <x v="154"/>
    <x v="7135"/>
    <n v="1460"/>
    <s v="FizzBerry"/>
    <n v="36.176000000000002"/>
    <n v="141.63120000000001"/>
    <x v="6974"/>
    <m/>
    <m/>
    <m/>
    <m/>
    <x v="12"/>
    <m/>
    <m/>
    <m/>
  </r>
  <r>
    <x v="180"/>
    <x v="7136"/>
    <n v="837"/>
    <s v="CitrusSplash"/>
    <n v="46.292000000000002"/>
    <n v="141.63120000000001"/>
    <x v="6975"/>
    <m/>
    <m/>
    <m/>
    <m/>
    <x v="12"/>
    <m/>
    <m/>
    <m/>
  </r>
  <r>
    <x v="124"/>
    <x v="7137"/>
    <n v="1405"/>
    <s v="GingerFizz"/>
    <n v="51.155999999999999"/>
    <n v="141.63120000000001"/>
    <x v="6976"/>
    <m/>
    <m/>
    <m/>
    <m/>
    <x v="12"/>
    <m/>
    <m/>
    <m/>
  </r>
  <r>
    <x v="88"/>
    <x v="7138"/>
    <n v="2056"/>
    <s v="MangoBliss"/>
    <n v="52.62"/>
    <n v="141.63120000000001"/>
    <x v="6977"/>
    <m/>
    <m/>
    <m/>
    <m/>
    <x v="12"/>
    <m/>
    <m/>
    <m/>
  </r>
  <r>
    <x v="276"/>
    <x v="7139"/>
    <n v="1344"/>
    <s v="MintCooler"/>
    <n v="60.451999999999998"/>
    <n v="141.63120000000001"/>
    <x v="6978"/>
    <m/>
    <m/>
    <m/>
    <m/>
    <x v="12"/>
    <m/>
    <m/>
    <m/>
  </r>
  <r>
    <x v="347"/>
    <x v="7140"/>
    <n v="1507"/>
    <s v="PeachPunch"/>
    <n v="67.231999999999999"/>
    <n v="141.63120000000001"/>
    <x v="6979"/>
    <m/>
    <m/>
    <m/>
    <m/>
    <x v="12"/>
    <m/>
    <m/>
    <m/>
  </r>
  <r>
    <x v="327"/>
    <x v="7141"/>
    <n v="1169"/>
    <s v="FizzBerry"/>
    <n v="69.48"/>
    <n v="141.63120000000001"/>
    <x v="6980"/>
    <m/>
    <m/>
    <m/>
    <m/>
    <x v="12"/>
    <m/>
    <m/>
    <m/>
  </r>
  <r>
    <x v="5"/>
    <x v="7142"/>
    <n v="43"/>
    <s v="TropicalTwist"/>
    <n v="100.9"/>
    <n v="141.63120000000001"/>
    <x v="6981"/>
    <m/>
    <m/>
    <m/>
    <m/>
    <x v="12"/>
    <m/>
    <m/>
    <m/>
  </r>
  <r>
    <x v="125"/>
    <x v="7143"/>
    <n v="999"/>
    <s v="LemonZest"/>
    <n v="102.07599999999999"/>
    <n v="141.63120000000001"/>
    <x v="6982"/>
    <m/>
    <m/>
    <m/>
    <m/>
    <x v="12"/>
    <m/>
    <m/>
    <m/>
  </r>
  <r>
    <x v="312"/>
    <x v="7144"/>
    <n v="317"/>
    <s v="CitrusSplash"/>
    <n v="109.944"/>
    <n v="141.63120000000001"/>
    <x v="6983"/>
    <m/>
    <m/>
    <m/>
    <m/>
    <x v="12"/>
    <m/>
    <m/>
    <m/>
  </r>
  <r>
    <x v="267"/>
    <x v="7145"/>
    <n v="324"/>
    <s v="MintCooler"/>
    <n v="127.616"/>
    <n v="141.63120000000001"/>
    <x v="6984"/>
    <m/>
    <m/>
    <m/>
    <m/>
    <x v="12"/>
    <m/>
    <m/>
    <m/>
  </r>
  <r>
    <x v="28"/>
    <x v="7146"/>
    <n v="7"/>
    <s v="MangoBliss"/>
    <n v="137.572"/>
    <n v="141.63120000000001"/>
    <x v="6985"/>
    <m/>
    <m/>
    <m/>
    <m/>
    <x v="12"/>
    <m/>
    <m/>
    <m/>
  </r>
  <r>
    <x v="268"/>
    <x v="7147"/>
    <n v="666"/>
    <s v="FizzBerry"/>
    <n v="187.5"/>
    <n v="141.63120000000001"/>
    <x v="6986"/>
    <m/>
    <m/>
    <m/>
    <m/>
    <x v="12"/>
    <m/>
    <m/>
    <m/>
  </r>
  <r>
    <x v="289"/>
    <x v="7148"/>
    <n v="183"/>
    <s v="MangoBliss"/>
    <n v="74.715999999999994"/>
    <n v="141.63120000000001"/>
    <x v="6987"/>
    <m/>
    <m/>
    <m/>
    <m/>
    <x v="12"/>
    <m/>
    <m/>
    <m/>
  </r>
  <r>
    <x v="330"/>
    <x v="7149"/>
    <n v="2340"/>
    <s v="CitrusSplash"/>
    <n v="227.50399999999999"/>
    <n v="141.63239999999999"/>
    <x v="6988"/>
    <m/>
    <m/>
    <m/>
    <m/>
    <x v="12"/>
    <m/>
    <m/>
    <m/>
  </r>
  <r>
    <x v="221"/>
    <x v="7150"/>
    <n v="1159"/>
    <s v="BerryBlast"/>
    <n v="41.811999999999998"/>
    <n v="141.98975999999999"/>
    <x v="6989"/>
    <m/>
    <m/>
    <m/>
    <m/>
    <x v="12"/>
    <m/>
    <m/>
    <m/>
  </r>
  <r>
    <x v="69"/>
    <x v="7151"/>
    <n v="2716"/>
    <s v="BerryBlast"/>
    <n v="147.46799999999999"/>
    <n v="141.98975999999999"/>
    <x v="6990"/>
    <m/>
    <m/>
    <m/>
    <m/>
    <x v="12"/>
    <m/>
    <m/>
    <m/>
  </r>
  <r>
    <x v="263"/>
    <x v="7152"/>
    <n v="705"/>
    <s v="PeachPunch"/>
    <n v="5.952"/>
    <n v="142.07939999999999"/>
    <x v="6991"/>
    <m/>
    <m/>
    <m/>
    <m/>
    <x v="12"/>
    <m/>
    <m/>
    <m/>
  </r>
  <r>
    <x v="161"/>
    <x v="7153"/>
    <n v="193"/>
    <s v="GingerFizz"/>
    <n v="20.576000000000001"/>
    <n v="142.07939999999999"/>
    <x v="6992"/>
    <m/>
    <m/>
    <m/>
    <m/>
    <x v="12"/>
    <m/>
    <m/>
    <m/>
  </r>
  <r>
    <x v="108"/>
    <x v="7154"/>
    <n v="758"/>
    <s v="FizzBerry"/>
    <n v="23.96"/>
    <n v="142.07939999999999"/>
    <x v="6993"/>
    <m/>
    <m/>
    <m/>
    <m/>
    <x v="12"/>
    <m/>
    <m/>
    <m/>
  </r>
  <r>
    <x v="229"/>
    <x v="7155"/>
    <n v="1220"/>
    <s v="CitrusSplash"/>
    <n v="36.56"/>
    <n v="142.07939999999999"/>
    <x v="6994"/>
    <m/>
    <m/>
    <m/>
    <m/>
    <x v="12"/>
    <m/>
    <m/>
    <m/>
  </r>
  <r>
    <x v="92"/>
    <x v="7156"/>
    <n v="2579"/>
    <s v="MangoBliss"/>
    <n v="45.292000000000002"/>
    <n v="142.07939999999999"/>
    <x v="6995"/>
    <m/>
    <m/>
    <m/>
    <m/>
    <x v="12"/>
    <m/>
    <m/>
    <m/>
  </r>
  <r>
    <x v="166"/>
    <x v="7157"/>
    <n v="2316"/>
    <s v="FizzBerry"/>
    <n v="48.823999999999998"/>
    <n v="142.07939999999999"/>
    <x v="6996"/>
    <m/>
    <m/>
    <m/>
    <m/>
    <x v="12"/>
    <m/>
    <m/>
    <m/>
  </r>
  <r>
    <x v="88"/>
    <x v="7158"/>
    <n v="2443"/>
    <s v="ChocoDelight"/>
    <n v="49.124000000000002"/>
    <n v="142.07939999999999"/>
    <x v="6997"/>
    <m/>
    <m/>
    <m/>
    <m/>
    <x v="12"/>
    <m/>
    <m/>
    <m/>
  </r>
  <r>
    <x v="174"/>
    <x v="7159"/>
    <n v="2417"/>
    <s v="MintCooler"/>
    <n v="56.012"/>
    <n v="142.07939999999999"/>
    <x v="6998"/>
    <m/>
    <m/>
    <m/>
    <m/>
    <x v="12"/>
    <m/>
    <m/>
    <m/>
  </r>
  <r>
    <x v="51"/>
    <x v="7160"/>
    <n v="2547"/>
    <s v="MangoBliss"/>
    <n v="62.671999999999997"/>
    <n v="142.07939999999999"/>
    <x v="6999"/>
    <m/>
    <m/>
    <m/>
    <m/>
    <x v="12"/>
    <m/>
    <m/>
    <m/>
  </r>
  <r>
    <x v="235"/>
    <x v="7161"/>
    <n v="585"/>
    <s v="LemonZest"/>
    <n v="71.108000000000004"/>
    <n v="142.07939999999999"/>
    <x v="7000"/>
    <m/>
    <m/>
    <m/>
    <m/>
    <x v="12"/>
    <m/>
    <m/>
    <m/>
  </r>
  <r>
    <x v="350"/>
    <x v="7162"/>
    <n v="127"/>
    <s v="PeachPunch"/>
    <n v="81.739999999999995"/>
    <n v="142.07939999999999"/>
    <x v="7001"/>
    <m/>
    <m/>
    <m/>
    <m/>
    <x v="12"/>
    <m/>
    <m/>
    <m/>
  </r>
  <r>
    <x v="183"/>
    <x v="7163"/>
    <n v="1325"/>
    <s v="FizzBerry"/>
    <n v="90.251999999999995"/>
    <n v="142.07939999999999"/>
    <x v="7002"/>
    <m/>
    <m/>
    <m/>
    <m/>
    <x v="12"/>
    <m/>
    <m/>
    <m/>
  </r>
  <r>
    <x v="320"/>
    <x v="7164"/>
    <n v="598"/>
    <s v="PeachPunch"/>
    <n v="93.623999999999995"/>
    <n v="142.07939999999999"/>
    <x v="7003"/>
    <m/>
    <m/>
    <m/>
    <m/>
    <x v="12"/>
    <m/>
    <m/>
    <m/>
  </r>
  <r>
    <x v="206"/>
    <x v="7165"/>
    <n v="960"/>
    <s v="LemonZest"/>
    <n v="141.95599999999999"/>
    <n v="142.07939999999999"/>
    <x v="7004"/>
    <m/>
    <m/>
    <m/>
    <m/>
    <x v="12"/>
    <m/>
    <m/>
    <m/>
  </r>
  <r>
    <x v="357"/>
    <x v="7166"/>
    <n v="1589"/>
    <s v="CitrusSplash"/>
    <n v="153.47999999999999"/>
    <n v="142.07939999999999"/>
    <x v="7005"/>
    <m/>
    <m/>
    <m/>
    <m/>
    <x v="12"/>
    <m/>
    <m/>
    <m/>
  </r>
  <r>
    <x v="268"/>
    <x v="7167"/>
    <n v="2028"/>
    <s v="TropicalTwist"/>
    <n v="158.816"/>
    <n v="142.07939999999999"/>
    <x v="7006"/>
    <m/>
    <m/>
    <m/>
    <m/>
    <x v="12"/>
    <m/>
    <m/>
    <m/>
  </r>
  <r>
    <x v="92"/>
    <x v="7168"/>
    <n v="1246"/>
    <s v="ChocoDelight"/>
    <n v="165.56"/>
    <n v="142.07939999999999"/>
    <x v="7007"/>
    <m/>
    <m/>
    <m/>
    <m/>
    <x v="12"/>
    <m/>
    <m/>
    <m/>
  </r>
  <r>
    <x v="3"/>
    <x v="7169"/>
    <n v="1639"/>
    <s v="LemonZest"/>
    <n v="166.684"/>
    <n v="142.07939999999999"/>
    <x v="7008"/>
    <m/>
    <m/>
    <m/>
    <m/>
    <x v="12"/>
    <m/>
    <m/>
    <m/>
  </r>
  <r>
    <x v="110"/>
    <x v="7170"/>
    <n v="2210"/>
    <s v="MangoBliss"/>
    <n v="174.55199999999999"/>
    <n v="142.07939999999999"/>
    <x v="7009"/>
    <m/>
    <m/>
    <m/>
    <m/>
    <x v="12"/>
    <m/>
    <m/>
    <m/>
  </r>
  <r>
    <x v="286"/>
    <x v="7171"/>
    <n v="1824"/>
    <s v="FizzBerry"/>
    <n v="184.66800000000001"/>
    <n v="142.07939999999999"/>
    <x v="7010"/>
    <m/>
    <m/>
    <m/>
    <m/>
    <x v="12"/>
    <m/>
    <m/>
    <m/>
  </r>
  <r>
    <x v="62"/>
    <x v="7172"/>
    <n v="702"/>
    <s v="MintCooler"/>
    <n v="163.61279999999999"/>
    <n v="142.40719999999999"/>
    <x v="7011"/>
    <m/>
    <m/>
    <m/>
    <m/>
    <x v="12"/>
    <m/>
    <m/>
    <m/>
  </r>
  <r>
    <x v="87"/>
    <x v="7173"/>
    <n v="1771"/>
    <s v="PeachPunch"/>
    <n v="2.1440000000000001"/>
    <n v="142.52760000000001"/>
    <x v="7012"/>
    <m/>
    <m/>
    <m/>
    <m/>
    <x v="12"/>
    <m/>
    <m/>
    <m/>
  </r>
  <r>
    <x v="235"/>
    <x v="7174"/>
    <n v="2079"/>
    <s v="FizzBerry"/>
    <n v="3.6240000000000001"/>
    <n v="142.52760000000001"/>
    <x v="7013"/>
    <m/>
    <m/>
    <m/>
    <m/>
    <x v="12"/>
    <m/>
    <m/>
    <m/>
  </r>
  <r>
    <x v="8"/>
    <x v="7175"/>
    <n v="1780"/>
    <s v="GingerFizz"/>
    <n v="5.952"/>
    <n v="142.52760000000001"/>
    <x v="7014"/>
    <m/>
    <m/>
    <m/>
    <m/>
    <x v="12"/>
    <m/>
    <m/>
    <m/>
  </r>
  <r>
    <x v="73"/>
    <x v="7176"/>
    <n v="1019"/>
    <s v="GingerFizz"/>
    <n v="10.368"/>
    <n v="142.52760000000001"/>
    <x v="7015"/>
    <m/>
    <m/>
    <m/>
    <m/>
    <x v="12"/>
    <m/>
    <m/>
    <m/>
  </r>
  <r>
    <x v="313"/>
    <x v="7177"/>
    <n v="2253"/>
    <s v="MangoBliss"/>
    <n v="12.616"/>
    <n v="142.52760000000001"/>
    <x v="7016"/>
    <m/>
    <m/>
    <m/>
    <m/>
    <x v="12"/>
    <m/>
    <m/>
    <m/>
  </r>
  <r>
    <x v="43"/>
    <x v="7178"/>
    <n v="228"/>
    <s v="TropicalTwist"/>
    <n v="28.231999999999999"/>
    <n v="142.52760000000001"/>
    <x v="7017"/>
    <m/>
    <m/>
    <m/>
    <m/>
    <x v="12"/>
    <m/>
    <m/>
    <m/>
  </r>
  <r>
    <x v="50"/>
    <x v="7179"/>
    <n v="2604"/>
    <s v="MangoBliss"/>
    <n v="44.707999999999998"/>
    <n v="142.52760000000001"/>
    <x v="7018"/>
    <m/>
    <m/>
    <m/>
    <m/>
    <x v="12"/>
    <m/>
    <m/>
    <m/>
  </r>
  <r>
    <x v="183"/>
    <x v="7180"/>
    <n v="2840"/>
    <s v="LemonZest"/>
    <n v="52.576000000000001"/>
    <n v="142.52760000000001"/>
    <x v="7019"/>
    <m/>
    <m/>
    <m/>
    <m/>
    <x v="12"/>
    <m/>
    <m/>
    <m/>
  </r>
  <r>
    <x v="327"/>
    <x v="7181"/>
    <n v="1284"/>
    <s v="ChocoDelight"/>
    <n v="68.311999999999998"/>
    <n v="142.52760000000001"/>
    <x v="7020"/>
    <m/>
    <m/>
    <m/>
    <m/>
    <x v="12"/>
    <m/>
    <m/>
    <m/>
  </r>
  <r>
    <x v="95"/>
    <x v="7182"/>
    <n v="894"/>
    <s v="TropicalTwist"/>
    <n v="81.8"/>
    <n v="142.52760000000001"/>
    <x v="7021"/>
    <m/>
    <m/>
    <m/>
    <m/>
    <x v="12"/>
    <m/>
    <m/>
    <m/>
  </r>
  <r>
    <x v="357"/>
    <x v="7183"/>
    <n v="1575"/>
    <s v="ChocoDelight"/>
    <n v="114.396"/>
    <n v="142.52760000000001"/>
    <x v="7022"/>
    <m/>
    <m/>
    <m/>
    <m/>
    <x v="12"/>
    <m/>
    <m/>
    <m/>
  </r>
  <r>
    <x v="204"/>
    <x v="7184"/>
    <n v="1413"/>
    <s v="FizzBerry"/>
    <n v="122.264"/>
    <n v="142.52760000000001"/>
    <x v="7023"/>
    <m/>
    <m/>
    <m/>
    <m/>
    <x v="12"/>
    <m/>
    <m/>
    <m/>
  </r>
  <r>
    <x v="167"/>
    <x v="7185"/>
    <n v="1163"/>
    <s v="CitrusSplash"/>
    <n v="130.13200000000001"/>
    <n v="142.52760000000001"/>
    <x v="7024"/>
    <m/>
    <m/>
    <m/>
    <m/>
    <x v="12"/>
    <m/>
    <m/>
    <m/>
  </r>
  <r>
    <x v="155"/>
    <x v="7186"/>
    <n v="1570"/>
    <s v="GingerFizz"/>
    <n v="140.24799999999999"/>
    <n v="142.52760000000001"/>
    <x v="7025"/>
    <m/>
    <m/>
    <m/>
    <m/>
    <x v="12"/>
    <m/>
    <m/>
    <m/>
  </r>
  <r>
    <x v="69"/>
    <x v="7187"/>
    <n v="2839"/>
    <s v="TropicalTwist"/>
    <n v="143.792"/>
    <n v="142.52760000000001"/>
    <x v="7026"/>
    <m/>
    <m/>
    <m/>
    <m/>
    <x v="12"/>
    <m/>
    <m/>
    <m/>
  </r>
  <r>
    <x v="119"/>
    <x v="7188"/>
    <n v="1707"/>
    <s v="FizzBerry"/>
    <n v="157.108"/>
    <n v="142.52760000000001"/>
    <x v="7027"/>
    <m/>
    <m/>
    <m/>
    <m/>
    <x v="12"/>
    <m/>
    <m/>
    <m/>
  </r>
  <r>
    <x v="20"/>
    <x v="7189"/>
    <n v="1595"/>
    <s v="TropicalTwist"/>
    <n v="170.596"/>
    <n v="142.52760000000001"/>
    <x v="7028"/>
    <m/>
    <m/>
    <m/>
    <m/>
    <x v="12"/>
    <m/>
    <m/>
    <m/>
  </r>
  <r>
    <x v="213"/>
    <x v="7190"/>
    <n v="45"/>
    <s v="CitrusSplash"/>
    <n v="178.464"/>
    <n v="142.52760000000001"/>
    <x v="7029"/>
    <m/>
    <m/>
    <m/>
    <m/>
    <x v="12"/>
    <m/>
    <m/>
    <m/>
  </r>
  <r>
    <x v="361"/>
    <x v="7191"/>
    <n v="2214"/>
    <s v="MangoBliss"/>
    <n v="286.512"/>
    <n v="142.54759999999999"/>
    <x v="7030"/>
    <m/>
    <m/>
    <m/>
    <m/>
    <x v="12"/>
    <m/>
    <m/>
    <m/>
  </r>
  <r>
    <x v="165"/>
    <x v="7192"/>
    <n v="1990"/>
    <s v="MintCooler"/>
    <n v="403.10271999999998"/>
    <n v="142.60064"/>
    <x v="7031"/>
    <m/>
    <m/>
    <m/>
    <m/>
    <x v="12"/>
    <m/>
    <m/>
    <m/>
  </r>
  <r>
    <x v="148"/>
    <x v="7193"/>
    <n v="2603"/>
    <s v="FizzBerry"/>
    <n v="150.72319999999999"/>
    <n v="142.6568"/>
    <x v="7032"/>
    <m/>
    <m/>
    <m/>
    <m/>
    <x v="12"/>
    <m/>
    <m/>
    <m/>
  </r>
  <r>
    <x v="248"/>
    <x v="7194"/>
    <n v="2410"/>
    <s v="PeachPunch"/>
    <n v="252.8"/>
    <n v="142.66200000000001"/>
    <x v="7033"/>
    <m/>
    <m/>
    <m/>
    <m/>
    <x v="12"/>
    <m/>
    <m/>
    <m/>
  </r>
  <r>
    <x v="115"/>
    <x v="7195"/>
    <n v="1194"/>
    <s v="BerryBlast"/>
    <n v="128.94"/>
    <n v="142.70688000000001"/>
    <x v="7034"/>
    <m/>
    <m/>
    <m/>
    <m/>
    <x v="12"/>
    <m/>
    <m/>
    <m/>
  </r>
  <r>
    <x v="42"/>
    <x v="7196"/>
    <n v="2614"/>
    <s v="CitrusSplash"/>
    <n v="242.608"/>
    <n v="142.88040000000001"/>
    <x v="7035"/>
    <m/>
    <m/>
    <m/>
    <m/>
    <x v="12"/>
    <m/>
    <m/>
    <m/>
  </r>
  <r>
    <x v="329"/>
    <x v="7197"/>
    <n v="2261"/>
    <s v="BerryBlast"/>
    <n v="379.9264"/>
    <n v="142.922"/>
    <x v="7036"/>
    <m/>
    <m/>
    <m/>
    <m/>
    <x v="12"/>
    <m/>
    <m/>
    <m/>
  </r>
  <r>
    <x v="128"/>
    <x v="7198"/>
    <n v="925"/>
    <s v="LemonZest"/>
    <n v="7.5439999999999996"/>
    <n v="142.97579999999999"/>
    <x v="7037"/>
    <m/>
    <m/>
    <m/>
    <m/>
    <x v="12"/>
    <m/>
    <m/>
    <m/>
  </r>
  <r>
    <x v="254"/>
    <x v="7199"/>
    <n v="2368"/>
    <s v="MintCooler"/>
    <n v="7.58"/>
    <n v="142.97579999999999"/>
    <x v="7038"/>
    <m/>
    <m/>
    <m/>
    <m/>
    <x v="12"/>
    <m/>
    <m/>
    <m/>
  </r>
  <r>
    <x v="154"/>
    <x v="7200"/>
    <n v="2260"/>
    <s v="LemonZest"/>
    <n v="21.643999999999998"/>
    <n v="142.97579999999999"/>
    <x v="7039"/>
    <m/>
    <m/>
    <m/>
    <m/>
    <x v="12"/>
    <m/>
    <m/>
    <m/>
  </r>
  <r>
    <x v="127"/>
    <x v="7201"/>
    <n v="1097"/>
    <s v="LemonZest"/>
    <n v="23.891999999999999"/>
    <n v="142.97579999999999"/>
    <x v="7040"/>
    <m/>
    <m/>
    <m/>
    <m/>
    <x v="12"/>
    <m/>
    <m/>
    <m/>
  </r>
  <r>
    <x v="223"/>
    <x v="7202"/>
    <n v="1951"/>
    <s v="CitrusSplash"/>
    <n v="24.44"/>
    <n v="142.97579999999999"/>
    <x v="7041"/>
    <m/>
    <m/>
    <m/>
    <m/>
    <x v="12"/>
    <m/>
    <m/>
    <m/>
  </r>
  <r>
    <x v="155"/>
    <x v="7203"/>
    <n v="1300"/>
    <s v="MintCooler"/>
    <n v="31.14"/>
    <n v="142.97579999999999"/>
    <x v="7042"/>
    <m/>
    <m/>
    <m/>
    <m/>
    <x v="12"/>
    <m/>
    <m/>
    <m/>
  </r>
  <r>
    <x v="232"/>
    <x v="7204"/>
    <n v="2062"/>
    <s v="MintCooler"/>
    <n v="33.868000000000002"/>
    <n v="142.97579999999999"/>
    <x v="7043"/>
    <m/>
    <m/>
    <m/>
    <m/>
    <x v="12"/>
    <m/>
    <m/>
    <m/>
  </r>
  <r>
    <x v="164"/>
    <x v="7205"/>
    <n v="2576"/>
    <s v="GingerFizz"/>
    <n v="40.176000000000002"/>
    <n v="142.97579999999999"/>
    <x v="7044"/>
    <m/>
    <m/>
    <m/>
    <m/>
    <x v="12"/>
    <m/>
    <m/>
    <m/>
  </r>
  <r>
    <x v="305"/>
    <x v="7206"/>
    <n v="2561"/>
    <s v="FizzBerry"/>
    <n v="43"/>
    <n v="142.97579999999999"/>
    <x v="7045"/>
    <m/>
    <m/>
    <m/>
    <m/>
    <x v="12"/>
    <m/>
    <m/>
    <m/>
  </r>
  <r>
    <x v="326"/>
    <x v="7207"/>
    <n v="1071"/>
    <s v="FizzBerry"/>
    <n v="43.548000000000002"/>
    <n v="142.97579999999999"/>
    <x v="7046"/>
    <m/>
    <m/>
    <m/>
    <m/>
    <x v="12"/>
    <m/>
    <m/>
    <m/>
  </r>
  <r>
    <x v="113"/>
    <x v="7208"/>
    <n v="2830"/>
    <s v="FizzBerry"/>
    <n v="43.548000000000002"/>
    <n v="142.97579999999999"/>
    <x v="7046"/>
    <m/>
    <m/>
    <m/>
    <m/>
    <x v="12"/>
    <m/>
    <m/>
    <m/>
  </r>
  <r>
    <x v="100"/>
    <x v="7209"/>
    <n v="819"/>
    <s v="MintCooler"/>
    <n v="47.42"/>
    <n v="142.97579999999999"/>
    <x v="7047"/>
    <m/>
    <m/>
    <m/>
    <m/>
    <x v="12"/>
    <m/>
    <m/>
    <m/>
  </r>
  <r>
    <x v="19"/>
    <x v="7210"/>
    <n v="2449"/>
    <s v="GingerFizz"/>
    <n v="47.884"/>
    <n v="142.97579999999999"/>
    <x v="7048"/>
    <m/>
    <m/>
    <m/>
    <m/>
    <x v="12"/>
    <m/>
    <m/>
    <m/>
  </r>
  <r>
    <x v="28"/>
    <x v="7211"/>
    <n v="2050"/>
    <s v="FizzBerry"/>
    <n v="49.167999999999999"/>
    <n v="142.97579999999999"/>
    <x v="7049"/>
    <m/>
    <m/>
    <m/>
    <m/>
    <x v="12"/>
    <m/>
    <m/>
    <m/>
  </r>
  <r>
    <x v="110"/>
    <x v="7212"/>
    <n v="209"/>
    <s v="GingerFizz"/>
    <n v="57.612000000000002"/>
    <n v="142.97579999999999"/>
    <x v="7050"/>
    <m/>
    <m/>
    <m/>
    <m/>
    <x v="12"/>
    <m/>
    <m/>
    <m/>
  </r>
  <r>
    <x v="34"/>
    <x v="7213"/>
    <n v="594"/>
    <s v="CitrusSplash"/>
    <n v="63.231999999999999"/>
    <n v="142.97579999999999"/>
    <x v="7051"/>
    <m/>
    <m/>
    <m/>
    <m/>
    <x v="12"/>
    <m/>
    <m/>
    <m/>
  </r>
  <r>
    <x v="180"/>
    <x v="7214"/>
    <n v="354"/>
    <s v="LemonZest"/>
    <n v="64.355999999999995"/>
    <n v="142.97579999999999"/>
    <x v="7052"/>
    <m/>
    <m/>
    <m/>
    <m/>
    <x v="12"/>
    <m/>
    <m/>
    <m/>
  </r>
  <r>
    <x v="148"/>
    <x v="7215"/>
    <n v="2084"/>
    <s v="GingerFizz"/>
    <n v="77.787999999999997"/>
    <n v="142.97579999999999"/>
    <x v="7053"/>
    <m/>
    <m/>
    <m/>
    <m/>
    <x v="12"/>
    <m/>
    <m/>
    <m/>
  </r>
  <r>
    <x v="223"/>
    <x v="7216"/>
    <n v="870"/>
    <s v="MangoBliss"/>
    <n v="101.44799999999999"/>
    <n v="142.97579999999999"/>
    <x v="7054"/>
    <m/>
    <m/>
    <m/>
    <m/>
    <x v="12"/>
    <m/>
    <m/>
    <m/>
  </r>
  <r>
    <x v="324"/>
    <x v="7217"/>
    <n v="2481"/>
    <s v="MangoBliss"/>
    <n v="153.36799999999999"/>
    <n v="142.97579999999999"/>
    <x v="7055"/>
    <m/>
    <m/>
    <m/>
    <m/>
    <x v="12"/>
    <m/>
    <m/>
    <m/>
  </r>
  <r>
    <x v="131"/>
    <x v="7218"/>
    <n v="1865"/>
    <s v="MintCooler"/>
    <n v="180.12799999999999"/>
    <n v="142.97579999999999"/>
    <x v="7056"/>
    <m/>
    <m/>
    <m/>
    <m/>
    <x v="12"/>
    <m/>
    <m/>
    <m/>
  </r>
  <r>
    <x v="289"/>
    <x v="7219"/>
    <n v="887"/>
    <s v="MangoBliss"/>
    <n v="184.624"/>
    <n v="142.97579999999999"/>
    <x v="7057"/>
    <m/>
    <m/>
    <m/>
    <m/>
    <x v="12"/>
    <m/>
    <m/>
    <m/>
  </r>
  <r>
    <x v="144"/>
    <x v="7220"/>
    <n v="915"/>
    <s v="MangoBliss"/>
    <n v="192.49199999999999"/>
    <n v="142.97579999999999"/>
    <x v="7058"/>
    <m/>
    <m/>
    <m/>
    <m/>
    <x v="12"/>
    <m/>
    <m/>
    <m/>
  </r>
  <r>
    <x v="246"/>
    <x v="7221"/>
    <n v="2500"/>
    <s v="TropicalTwist"/>
    <n v="39.894399999999997"/>
    <n v="143.09360000000001"/>
    <x v="7059"/>
    <m/>
    <m/>
    <m/>
    <m/>
    <x v="12"/>
    <m/>
    <m/>
    <m/>
  </r>
  <r>
    <x v="287"/>
    <x v="7222"/>
    <n v="2115"/>
    <s v="ChocoDelight"/>
    <n v="258.3904"/>
    <n v="143.16224"/>
    <x v="7060"/>
    <m/>
    <m/>
    <m/>
    <m/>
    <x v="12"/>
    <m/>
    <m/>
    <m/>
  </r>
  <r>
    <x v="266"/>
    <x v="7223"/>
    <n v="647"/>
    <s v="GingerFizz"/>
    <n v="5.9160000000000004"/>
    <n v="143.42400000000001"/>
    <x v="7061"/>
    <m/>
    <m/>
    <m/>
    <m/>
    <x v="12"/>
    <m/>
    <m/>
    <m/>
  </r>
  <r>
    <x v="257"/>
    <x v="7224"/>
    <n v="1524"/>
    <s v="MangoBliss"/>
    <n v="13.08"/>
    <n v="143.42400000000001"/>
    <x v="7062"/>
    <m/>
    <m/>
    <m/>
    <m/>
    <x v="12"/>
    <m/>
    <m/>
    <m/>
  </r>
  <r>
    <x v="147"/>
    <x v="7225"/>
    <n v="1795"/>
    <s v="GingerFizz"/>
    <n v="19.404"/>
    <n v="143.42400000000001"/>
    <x v="7063"/>
    <m/>
    <m/>
    <m/>
    <m/>
    <x v="12"/>
    <m/>
    <m/>
    <m/>
  </r>
  <r>
    <x v="359"/>
    <x v="7226"/>
    <n v="2334"/>
    <s v="MintCooler"/>
    <n v="26.68"/>
    <n v="143.42400000000001"/>
    <x v="7064"/>
    <m/>
    <m/>
    <m/>
    <m/>
    <x v="12"/>
    <m/>
    <m/>
    <m/>
  </r>
  <r>
    <x v="246"/>
    <x v="7227"/>
    <n v="1266"/>
    <s v="ChocoDelight"/>
    <n v="30.052"/>
    <n v="143.42400000000001"/>
    <x v="7065"/>
    <m/>
    <m/>
    <m/>
    <m/>
    <x v="12"/>
    <m/>
    <m/>
    <m/>
  </r>
  <r>
    <x v="87"/>
    <x v="7228"/>
    <n v="890"/>
    <s v="LemonZest"/>
    <n v="33.423999999999999"/>
    <n v="143.42400000000001"/>
    <x v="7066"/>
    <m/>
    <m/>
    <m/>
    <m/>
    <x v="12"/>
    <m/>
    <m/>
    <m/>
  </r>
  <r>
    <x v="112"/>
    <x v="7229"/>
    <n v="1740"/>
    <s v="BerryBlast"/>
    <n v="35.671999999999997"/>
    <n v="143.42400000000001"/>
    <x v="7067"/>
    <m/>
    <m/>
    <m/>
    <m/>
    <x v="12"/>
    <m/>
    <m/>
    <m/>
  </r>
  <r>
    <x v="165"/>
    <x v="7230"/>
    <n v="372"/>
    <s v="BerryBlast"/>
    <n v="39.72"/>
    <n v="143.42400000000001"/>
    <x v="7068"/>
    <m/>
    <m/>
    <m/>
    <m/>
    <x v="12"/>
    <m/>
    <m/>
    <m/>
  </r>
  <r>
    <x v="349"/>
    <x v="7231"/>
    <n v="2586"/>
    <s v="TropicalTwist"/>
    <n v="41.884"/>
    <n v="143.42400000000001"/>
    <x v="7069"/>
    <m/>
    <m/>
    <m/>
    <m/>
    <x v="12"/>
    <m/>
    <m/>
    <m/>
  </r>
  <r>
    <x v="316"/>
    <x v="7232"/>
    <n v="1554"/>
    <s v="FizzBerry"/>
    <n v="52.531999999999996"/>
    <n v="143.42400000000001"/>
    <x v="7070"/>
    <m/>
    <m/>
    <m/>
    <m/>
    <x v="12"/>
    <m/>
    <m/>
    <m/>
  </r>
  <r>
    <x v="324"/>
    <x v="7233"/>
    <n v="236"/>
    <s v="LemonZest"/>
    <n v="52.531999999999996"/>
    <n v="143.42400000000001"/>
    <x v="7070"/>
    <m/>
    <m/>
    <m/>
    <m/>
    <x v="12"/>
    <m/>
    <m/>
    <m/>
  </r>
  <r>
    <x v="261"/>
    <x v="7234"/>
    <n v="2410"/>
    <s v="TropicalTwist"/>
    <n v="53.655999999999999"/>
    <n v="143.42400000000001"/>
    <x v="7071"/>
    <m/>
    <m/>
    <m/>
    <m/>
    <x v="12"/>
    <m/>
    <m/>
    <m/>
  </r>
  <r>
    <x v="147"/>
    <x v="7235"/>
    <n v="2553"/>
    <s v="MintCooler"/>
    <n v="55.792000000000002"/>
    <n v="143.42400000000001"/>
    <x v="7072"/>
    <m/>
    <m/>
    <m/>
    <m/>
    <x v="12"/>
    <m/>
    <m/>
    <m/>
  </r>
  <r>
    <x v="50"/>
    <x v="7236"/>
    <n v="854"/>
    <s v="MintCooler"/>
    <n v="69.391999999999996"/>
    <n v="143.42400000000001"/>
    <x v="7073"/>
    <m/>
    <m/>
    <m/>
    <m/>
    <x v="12"/>
    <m/>
    <m/>
    <m/>
  </r>
  <r>
    <x v="283"/>
    <x v="7237"/>
    <n v="871"/>
    <s v="PeachPunch"/>
    <n v="79.507999999999996"/>
    <n v="143.42400000000001"/>
    <x v="7074"/>
    <m/>
    <m/>
    <m/>
    <m/>
    <x v="12"/>
    <m/>
    <m/>
    <m/>
  </r>
  <r>
    <x v="171"/>
    <x v="7238"/>
    <n v="2199"/>
    <s v="TropicalTwist"/>
    <n v="122.22"/>
    <n v="143.42400000000001"/>
    <x v="7075"/>
    <m/>
    <m/>
    <m/>
    <m/>
    <x v="12"/>
    <m/>
    <m/>
    <m/>
  </r>
  <r>
    <x v="272"/>
    <x v="7239"/>
    <n v="1508"/>
    <s v="BerryBlast"/>
    <n v="128.572"/>
    <n v="143.42400000000001"/>
    <x v="7076"/>
    <m/>
    <m/>
    <m/>
    <m/>
    <x v="12"/>
    <m/>
    <m/>
    <m/>
  </r>
  <r>
    <x v="136"/>
    <x v="7240"/>
    <n v="412"/>
    <s v="PeachPunch"/>
    <n v="139.08799999999999"/>
    <n v="143.42400000000001"/>
    <x v="7077"/>
    <m/>
    <m/>
    <m/>
    <m/>
    <x v="12"/>
    <m/>
    <m/>
    <m/>
  </r>
  <r>
    <x v="152"/>
    <x v="7241"/>
    <n v="2192"/>
    <s v="PeachPunch"/>
    <n v="163.80799999999999"/>
    <n v="143.42400000000001"/>
    <x v="7078"/>
    <m/>
    <m/>
    <m/>
    <m/>
    <x v="12"/>
    <m/>
    <m/>
    <m/>
  </r>
  <r>
    <x v="232"/>
    <x v="7242"/>
    <n v="675"/>
    <s v="TropicalTwist"/>
    <n v="164.93199999999999"/>
    <n v="143.42400000000001"/>
    <x v="7079"/>
    <m/>
    <m/>
    <m/>
    <m/>
    <x v="12"/>
    <m/>
    <m/>
    <m/>
  </r>
  <r>
    <x v="224"/>
    <x v="7243"/>
    <n v="312"/>
    <s v="LemonZest"/>
    <n v="184.04"/>
    <n v="143.42400000000001"/>
    <x v="7080"/>
    <m/>
    <m/>
    <m/>
    <m/>
    <x v="12"/>
    <m/>
    <m/>
    <m/>
  </r>
  <r>
    <x v="302"/>
    <x v="7244"/>
    <n v="1903"/>
    <s v="MintCooler"/>
    <n v="239.93600000000001"/>
    <n v="143.51584"/>
    <x v="7081"/>
    <m/>
    <m/>
    <m/>
    <m/>
    <x v="12"/>
    <m/>
    <m/>
    <m/>
  </r>
  <r>
    <x v="193"/>
    <x v="7245"/>
    <n v="2710"/>
    <s v="GingerFizz"/>
    <n v="200.71360000000001"/>
    <n v="143.58240000000001"/>
    <x v="7082"/>
    <m/>
    <m/>
    <m/>
    <m/>
    <x v="12"/>
    <m/>
    <m/>
    <m/>
  </r>
  <r>
    <x v="80"/>
    <x v="7246"/>
    <n v="2383"/>
    <s v="TropicalTwist"/>
    <n v="127.5904"/>
    <n v="143.72280000000001"/>
    <x v="7083"/>
    <m/>
    <m/>
    <m/>
    <m/>
    <x v="12"/>
    <m/>
    <m/>
    <m/>
  </r>
  <r>
    <x v="226"/>
    <x v="7247"/>
    <n v="584"/>
    <s v="FizzBerry"/>
    <n v="12.608000000000001"/>
    <n v="143.87219999999999"/>
    <x v="7084"/>
    <m/>
    <m/>
    <m/>
    <m/>
    <x v="12"/>
    <m/>
    <m/>
    <m/>
  </r>
  <r>
    <x v="169"/>
    <x v="7248"/>
    <n v="2467"/>
    <s v="TropicalTwist"/>
    <n v="36.176000000000002"/>
    <n v="143.87219999999999"/>
    <x v="7085"/>
    <m/>
    <m/>
    <m/>
    <m/>
    <x v="12"/>
    <m/>
    <m/>
    <m/>
  </r>
  <r>
    <x v="126"/>
    <x v="7249"/>
    <n v="1296"/>
    <s v="MangoBliss"/>
    <n v="36.847999999999999"/>
    <n v="143.87219999999999"/>
    <x v="7086"/>
    <m/>
    <m/>
    <m/>
    <m/>
    <x v="12"/>
    <m/>
    <m/>
    <m/>
  </r>
  <r>
    <x v="221"/>
    <x v="7250"/>
    <n v="452"/>
    <s v="GingerFizz"/>
    <n v="47.451999999999998"/>
    <n v="143.87219999999999"/>
    <x v="7087"/>
    <m/>
    <m/>
    <m/>
    <m/>
    <x v="12"/>
    <m/>
    <m/>
    <m/>
  </r>
  <r>
    <x v="116"/>
    <x v="7251"/>
    <n v="2679"/>
    <s v="LemonZest"/>
    <n v="82.296000000000006"/>
    <n v="143.87219999999999"/>
    <x v="7088"/>
    <m/>
    <m/>
    <m/>
    <m/>
    <x v="12"/>
    <m/>
    <m/>
    <m/>
  </r>
  <r>
    <x v="5"/>
    <x v="7252"/>
    <n v="1144"/>
    <s v="LemonZest"/>
    <n v="90.164000000000001"/>
    <n v="143.87219999999999"/>
    <x v="7089"/>
    <m/>
    <m/>
    <m/>
    <m/>
    <x v="12"/>
    <m/>
    <m/>
    <m/>
  </r>
  <r>
    <x v="5"/>
    <x v="7253"/>
    <n v="132"/>
    <s v="LemonZest"/>
    <n v="92.412000000000006"/>
    <n v="143.87219999999999"/>
    <x v="7090"/>
    <m/>
    <m/>
    <m/>
    <m/>
    <x v="12"/>
    <m/>
    <m/>
    <m/>
  </r>
  <r>
    <x v="235"/>
    <x v="7254"/>
    <n v="2743"/>
    <s v="PeachPunch"/>
    <n v="96.263999999999996"/>
    <n v="143.87219999999999"/>
    <x v="7091"/>
    <m/>
    <m/>
    <m/>
    <m/>
    <x v="12"/>
    <m/>
    <m/>
    <m/>
  </r>
  <r>
    <x v="110"/>
    <x v="7255"/>
    <n v="88"/>
    <s v="FizzBerry"/>
    <n v="103.652"/>
    <n v="143.87219999999999"/>
    <x v="7092"/>
    <m/>
    <m/>
    <m/>
    <m/>
    <x v="12"/>
    <m/>
    <m/>
    <m/>
  </r>
  <r>
    <x v="278"/>
    <x v="7256"/>
    <n v="2439"/>
    <s v="CitrusSplash"/>
    <n v="104.776"/>
    <n v="143.87219999999999"/>
    <x v="7093"/>
    <m/>
    <m/>
    <m/>
    <m/>
    <x v="12"/>
    <m/>
    <m/>
    <m/>
  </r>
  <r>
    <x v="118"/>
    <x v="7257"/>
    <n v="1662"/>
    <s v="MintCooler"/>
    <n v="105.9"/>
    <n v="143.87219999999999"/>
    <x v="7094"/>
    <m/>
    <m/>
    <m/>
    <m/>
    <x v="12"/>
    <m/>
    <m/>
    <m/>
  </r>
  <r>
    <x v="217"/>
    <x v="7258"/>
    <n v="1007"/>
    <s v="GingerFizz"/>
    <n v="143.94800000000001"/>
    <n v="143.87219999999999"/>
    <x v="7095"/>
    <m/>
    <m/>
    <m/>
    <m/>
    <x v="12"/>
    <m/>
    <m/>
    <m/>
  </r>
  <r>
    <x v="175"/>
    <x v="7259"/>
    <n v="2293"/>
    <s v="FizzBerry"/>
    <n v="162.1"/>
    <n v="143.87219999999999"/>
    <x v="7096"/>
    <m/>
    <m/>
    <m/>
    <m/>
    <x v="12"/>
    <m/>
    <m/>
    <m/>
  </r>
  <r>
    <x v="10"/>
    <x v="7260"/>
    <n v="2785"/>
    <s v="ChocoDelight"/>
    <n v="224.84479999999999"/>
    <n v="143.9256"/>
    <x v="7097"/>
    <m/>
    <m/>
    <m/>
    <m/>
    <x v="12"/>
    <m/>
    <m/>
    <m/>
  </r>
  <r>
    <x v="56"/>
    <x v="7261"/>
    <n v="817"/>
    <s v="FizzBerry"/>
    <n v="222.04223999999999"/>
    <n v="144.07411200000001"/>
    <x v="7098"/>
    <m/>
    <m/>
    <m/>
    <m/>
    <x v="12"/>
    <m/>
    <m/>
    <m/>
  </r>
  <r>
    <x v="188"/>
    <x v="7262"/>
    <n v="480"/>
    <s v="TropicalTwist"/>
    <n v="119.2576"/>
    <n v="144.1232"/>
    <x v="7099"/>
    <m/>
    <m/>
    <m/>
    <m/>
    <x v="12"/>
    <m/>
    <m/>
    <m/>
  </r>
  <r>
    <x v="325"/>
    <x v="7263"/>
    <n v="2273"/>
    <s v="BerryBlast"/>
    <n v="41.031999999999996"/>
    <n v="144.14112"/>
    <x v="7100"/>
    <m/>
    <m/>
    <m/>
    <m/>
    <x v="12"/>
    <m/>
    <m/>
    <m/>
  </r>
  <r>
    <x v="6"/>
    <x v="7264"/>
    <n v="1879"/>
    <s v="BerryBlast"/>
    <n v="84.867999999999995"/>
    <n v="144.14112"/>
    <x v="7101"/>
    <m/>
    <m/>
    <m/>
    <m/>
    <x v="12"/>
    <m/>
    <m/>
    <m/>
  </r>
  <r>
    <x v="106"/>
    <x v="7265"/>
    <n v="104"/>
    <s v="BerryBlast"/>
    <n v="156.804"/>
    <n v="144.14112"/>
    <x v="7102"/>
    <m/>
    <m/>
    <m/>
    <m/>
    <x v="12"/>
    <m/>
    <m/>
    <m/>
  </r>
  <r>
    <x v="52"/>
    <x v="7266"/>
    <n v="2528"/>
    <s v="GingerFizz"/>
    <n v="305.47840000000002"/>
    <n v="144.196"/>
    <x v="7103"/>
    <m/>
    <m/>
    <m/>
    <m/>
    <x v="12"/>
    <m/>
    <m/>
    <m/>
  </r>
  <r>
    <x v="239"/>
    <x v="7267"/>
    <n v="2235"/>
    <s v="MangoBliss"/>
    <n v="1.796"/>
    <n v="144.32040000000001"/>
    <x v="7104"/>
    <m/>
    <m/>
    <m/>
    <m/>
    <x v="12"/>
    <m/>
    <m/>
    <m/>
  </r>
  <r>
    <x v="320"/>
    <x v="7268"/>
    <n v="2027"/>
    <s v="PeachPunch"/>
    <n v="3.3039999999999998"/>
    <n v="144.32040000000001"/>
    <x v="7105"/>
    <m/>
    <m/>
    <m/>
    <m/>
    <x v="12"/>
    <m/>
    <m/>
    <m/>
  </r>
  <r>
    <x v="86"/>
    <x v="7269"/>
    <n v="1635"/>
    <s v="TropicalTwist"/>
    <n v="3.7120000000000002"/>
    <n v="144.32040000000001"/>
    <x v="7106"/>
    <m/>
    <m/>
    <m/>
    <m/>
    <x v="12"/>
    <m/>
    <m/>
    <m/>
  </r>
  <r>
    <x v="141"/>
    <x v="7270"/>
    <n v="1371"/>
    <s v="ChocoDelight"/>
    <n v="8.2080000000000002"/>
    <n v="144.32040000000001"/>
    <x v="7107"/>
    <m/>
    <m/>
    <m/>
    <m/>
    <x v="12"/>
    <m/>
    <m/>
    <m/>
  </r>
  <r>
    <x v="159"/>
    <x v="7271"/>
    <n v="567"/>
    <s v="MangoBliss"/>
    <n v="11.58"/>
    <n v="144.32040000000001"/>
    <x v="7108"/>
    <m/>
    <m/>
    <m/>
    <m/>
    <x v="12"/>
    <m/>
    <m/>
    <m/>
  </r>
  <r>
    <x v="245"/>
    <x v="7272"/>
    <n v="2489"/>
    <s v="ChocoDelight"/>
    <n v="14.952"/>
    <n v="144.32040000000001"/>
    <x v="7109"/>
    <m/>
    <m/>
    <m/>
    <m/>
    <x v="12"/>
    <m/>
    <m/>
    <m/>
  </r>
  <r>
    <x v="300"/>
    <x v="7273"/>
    <n v="2701"/>
    <s v="CitrusSplash"/>
    <n v="17.32"/>
    <n v="144.32040000000001"/>
    <x v="7110"/>
    <m/>
    <m/>
    <m/>
    <m/>
    <x v="12"/>
    <m/>
    <m/>
    <m/>
  </r>
  <r>
    <x v="196"/>
    <x v="7274"/>
    <n v="689"/>
    <s v="TropicalTwist"/>
    <n v="21.015999999999998"/>
    <n v="144.32040000000001"/>
    <x v="7111"/>
    <m/>
    <m/>
    <m/>
    <m/>
    <x v="12"/>
    <m/>
    <m/>
    <m/>
  </r>
  <r>
    <x v="168"/>
    <x v="7275"/>
    <n v="1093"/>
    <s v="PeachPunch"/>
    <n v="21.015999999999998"/>
    <n v="144.32040000000001"/>
    <x v="7111"/>
    <m/>
    <m/>
    <m/>
    <m/>
    <x v="12"/>
    <m/>
    <m/>
    <m/>
  </r>
  <r>
    <x v="44"/>
    <x v="7276"/>
    <n v="537"/>
    <s v="PeachPunch"/>
    <n v="24.388000000000002"/>
    <n v="144.32040000000001"/>
    <x v="7112"/>
    <m/>
    <m/>
    <m/>
    <m/>
    <x v="12"/>
    <m/>
    <m/>
    <m/>
  </r>
  <r>
    <x v="297"/>
    <x v="7277"/>
    <n v="979"/>
    <s v="MintCooler"/>
    <n v="31.812000000000001"/>
    <n v="144.32040000000001"/>
    <x v="7113"/>
    <m/>
    <m/>
    <m/>
    <m/>
    <x v="12"/>
    <m/>
    <m/>
    <m/>
  </r>
  <r>
    <x v="336"/>
    <x v="7278"/>
    <n v="905"/>
    <s v="CitrusSplash"/>
    <n v="41.247999999999998"/>
    <n v="144.32040000000001"/>
    <x v="7114"/>
    <m/>
    <m/>
    <m/>
    <m/>
    <x v="12"/>
    <m/>
    <m/>
    <m/>
  </r>
  <r>
    <x v="78"/>
    <x v="7279"/>
    <n v="2032"/>
    <s v="MangoBliss"/>
    <n v="44.62"/>
    <n v="144.32040000000001"/>
    <x v="7115"/>
    <m/>
    <m/>
    <m/>
    <m/>
    <x v="12"/>
    <m/>
    <m/>
    <m/>
  </r>
  <r>
    <x v="80"/>
    <x v="7280"/>
    <n v="484"/>
    <s v="MangoBliss"/>
    <n v="45.744"/>
    <n v="144.32040000000001"/>
    <x v="7116"/>
    <m/>
    <m/>
    <m/>
    <m/>
    <x v="12"/>
    <m/>
    <m/>
    <m/>
  </r>
  <r>
    <x v="69"/>
    <x v="7281"/>
    <n v="2506"/>
    <s v="CitrusSplash"/>
    <n v="48.671999999999997"/>
    <n v="144.32040000000001"/>
    <x v="7117"/>
    <m/>
    <m/>
    <m/>
    <m/>
    <x v="12"/>
    <m/>
    <m/>
    <m/>
  </r>
  <r>
    <x v="131"/>
    <x v="7282"/>
    <n v="2601"/>
    <s v="FizzBerry"/>
    <n v="52.027999999999999"/>
    <n v="144.32040000000001"/>
    <x v="7118"/>
    <m/>
    <m/>
    <m/>
    <m/>
    <x v="12"/>
    <m/>
    <m/>
    <m/>
  </r>
  <r>
    <x v="274"/>
    <x v="7283"/>
    <n v="1329"/>
    <s v="PeachPunch"/>
    <n v="53.612000000000002"/>
    <n v="144.32040000000001"/>
    <x v="7119"/>
    <m/>
    <m/>
    <m/>
    <m/>
    <x v="12"/>
    <m/>
    <m/>
    <m/>
  </r>
  <r>
    <x v="224"/>
    <x v="7284"/>
    <n v="2300"/>
    <s v="FizzBerry"/>
    <n v="61.48"/>
    <n v="144.32040000000001"/>
    <x v="7120"/>
    <m/>
    <m/>
    <m/>
    <m/>
    <x v="12"/>
    <m/>
    <m/>
    <m/>
  </r>
  <r>
    <x v="102"/>
    <x v="7285"/>
    <n v="843"/>
    <s v="MangoBliss"/>
    <n v="91.712000000000003"/>
    <n v="144.32040000000001"/>
    <x v="7121"/>
    <m/>
    <m/>
    <m/>
    <m/>
    <x v="12"/>
    <m/>
    <m/>
    <m/>
  </r>
  <r>
    <x v="25"/>
    <x v="7286"/>
    <n v="2340"/>
    <s v="LemonZest"/>
    <n v="96.323999999999998"/>
    <n v="144.32040000000001"/>
    <x v="7122"/>
    <m/>
    <m/>
    <m/>
    <m/>
    <x v="12"/>
    <m/>
    <m/>
    <m/>
  </r>
  <r>
    <x v="4"/>
    <x v="7287"/>
    <n v="7"/>
    <s v="GingerFizz"/>
    <n v="105.316"/>
    <n v="144.32040000000001"/>
    <x v="7123"/>
    <m/>
    <m/>
    <m/>
    <m/>
    <x v="12"/>
    <m/>
    <m/>
    <m/>
  </r>
  <r>
    <x v="131"/>
    <x v="7288"/>
    <n v="2145"/>
    <s v="FizzBerry"/>
    <n v="108.688"/>
    <n v="144.32040000000001"/>
    <x v="7124"/>
    <m/>
    <m/>
    <m/>
    <m/>
    <x v="12"/>
    <m/>
    <m/>
    <m/>
  </r>
  <r>
    <x v="251"/>
    <x v="7289"/>
    <n v="2104"/>
    <s v="GingerFizz"/>
    <n v="146.904"/>
    <n v="144.32040000000001"/>
    <x v="7125"/>
    <m/>
    <m/>
    <m/>
    <m/>
    <x v="12"/>
    <m/>
    <m/>
    <m/>
  </r>
  <r>
    <x v="238"/>
    <x v="7290"/>
    <n v="2725"/>
    <s v="FizzBerry"/>
    <n v="150.27600000000001"/>
    <n v="144.32040000000001"/>
    <x v="7126"/>
    <m/>
    <m/>
    <m/>
    <m/>
    <x v="12"/>
    <m/>
    <m/>
    <m/>
  </r>
  <r>
    <x v="295"/>
    <x v="7291"/>
    <n v="786"/>
    <s v="LemonZest"/>
    <n v="155.89599999999999"/>
    <n v="144.32040000000001"/>
    <x v="7127"/>
    <m/>
    <m/>
    <m/>
    <m/>
    <x v="12"/>
    <m/>
    <m/>
    <m/>
  </r>
  <r>
    <x v="317"/>
    <x v="7292"/>
    <n v="2766"/>
    <s v="GingerFizz"/>
    <n v="170.50800000000001"/>
    <n v="144.32040000000001"/>
    <x v="7128"/>
    <m/>
    <m/>
    <m/>
    <m/>
    <x v="12"/>
    <m/>
    <m/>
    <m/>
  </r>
  <r>
    <x v="285"/>
    <x v="7293"/>
    <n v="2062"/>
    <s v="BerryBlast"/>
    <n v="58.486400000000003"/>
    <n v="144.46848"/>
    <x v="7129"/>
    <m/>
    <m/>
    <m/>
    <m/>
    <x v="12"/>
    <m/>
    <m/>
    <m/>
  </r>
  <r>
    <x v="203"/>
    <x v="7294"/>
    <n v="1229"/>
    <s v="GingerFizz"/>
    <n v="286.97471999999999"/>
    <n v="144.54751999999999"/>
    <x v="7130"/>
    <m/>
    <m/>
    <m/>
    <m/>
    <x v="12"/>
    <m/>
    <m/>
    <m/>
  </r>
  <r>
    <x v="36"/>
    <x v="7295"/>
    <n v="2681"/>
    <s v="LemonZest"/>
    <n v="177.36959999999999"/>
    <n v="144.67439999999999"/>
    <x v="7131"/>
    <m/>
    <m/>
    <m/>
    <m/>
    <x v="12"/>
    <m/>
    <m/>
    <m/>
  </r>
  <r>
    <x v="95"/>
    <x v="7296"/>
    <n v="857"/>
    <s v="CitrusSplash"/>
    <n v="5.42"/>
    <n v="144.76859999999999"/>
    <x v="7132"/>
    <m/>
    <m/>
    <m/>
    <m/>
    <x v="12"/>
    <m/>
    <m/>
    <m/>
  </r>
  <r>
    <x v="277"/>
    <x v="7297"/>
    <n v="1173"/>
    <s v="MintCooler"/>
    <n v="9.1920000000000002"/>
    <n v="144.76859999999999"/>
    <x v="7133"/>
    <m/>
    <m/>
    <m/>
    <m/>
    <x v="12"/>
    <m/>
    <m/>
    <m/>
  </r>
  <r>
    <x v="69"/>
    <x v="7298"/>
    <n v="1701"/>
    <s v="CitrusSplash"/>
    <n v="22.68"/>
    <n v="144.76859999999999"/>
    <x v="7134"/>
    <m/>
    <m/>
    <m/>
    <m/>
    <x v="12"/>
    <m/>
    <m/>
    <m/>
  </r>
  <r>
    <x v="260"/>
    <x v="7299"/>
    <n v="1254"/>
    <s v="GingerFizz"/>
    <n v="30.547999999999998"/>
    <n v="144.76859999999999"/>
    <x v="7135"/>
    <m/>
    <m/>
    <m/>
    <m/>
    <x v="12"/>
    <m/>
    <m/>
    <m/>
  </r>
  <r>
    <x v="126"/>
    <x v="7300"/>
    <n v="2140"/>
    <s v="ChocoDelight"/>
    <n v="31.672000000000001"/>
    <n v="144.76859999999999"/>
    <x v="7136"/>
    <m/>
    <m/>
    <m/>
    <m/>
    <x v="12"/>
    <m/>
    <m/>
    <m/>
  </r>
  <r>
    <x v="50"/>
    <x v="7301"/>
    <n v="304"/>
    <s v="CitrusSplash"/>
    <n v="38.015999999999998"/>
    <n v="144.76859999999999"/>
    <x v="7137"/>
    <m/>
    <m/>
    <m/>
    <m/>
    <x v="12"/>
    <m/>
    <m/>
    <m/>
  </r>
  <r>
    <x v="105"/>
    <x v="7302"/>
    <n v="923"/>
    <s v="CitrusSplash"/>
    <n v="40.664000000000001"/>
    <n v="144.76859999999999"/>
    <x v="7138"/>
    <m/>
    <m/>
    <m/>
    <m/>
    <x v="12"/>
    <m/>
    <m/>
    <m/>
  </r>
  <r>
    <x v="32"/>
    <x v="7303"/>
    <n v="483"/>
    <s v="LemonZest"/>
    <n v="43.636000000000003"/>
    <n v="144.76859999999999"/>
    <x v="7139"/>
    <m/>
    <m/>
    <m/>
    <m/>
    <x v="12"/>
    <m/>
    <m/>
    <m/>
  </r>
  <r>
    <x v="131"/>
    <x v="7304"/>
    <n v="1743"/>
    <s v="FizzBerry"/>
    <n v="50.084000000000003"/>
    <n v="144.76859999999999"/>
    <x v="7140"/>
    <m/>
    <m/>
    <m/>
    <m/>
    <x v="12"/>
    <m/>
    <m/>
    <m/>
  </r>
  <r>
    <x v="295"/>
    <x v="7305"/>
    <n v="470"/>
    <s v="LemonZest"/>
    <n v="69.888000000000005"/>
    <n v="144.76859999999999"/>
    <x v="7141"/>
    <m/>
    <m/>
    <m/>
    <m/>
    <x v="12"/>
    <m/>
    <m/>
    <m/>
  </r>
  <r>
    <x v="23"/>
    <x v="7306"/>
    <n v="1718"/>
    <s v="CitrusSplash"/>
    <n v="82.456000000000003"/>
    <n v="144.76859999999999"/>
    <x v="7142"/>
    <m/>
    <m/>
    <m/>
    <m/>
    <x v="12"/>
    <m/>
    <m/>
    <m/>
  </r>
  <r>
    <x v="69"/>
    <x v="7307"/>
    <n v="1059"/>
    <s v="CitrusSplash"/>
    <n v="84.5"/>
    <n v="144.76859999999999"/>
    <x v="7143"/>
    <m/>
    <m/>
    <m/>
    <m/>
    <x v="12"/>
    <m/>
    <m/>
    <m/>
  </r>
  <r>
    <x v="45"/>
    <x v="7308"/>
    <n v="275"/>
    <s v="LemonZest"/>
    <n v="95.74"/>
    <n v="144.76859999999999"/>
    <x v="7144"/>
    <m/>
    <m/>
    <m/>
    <m/>
    <x v="12"/>
    <m/>
    <m/>
    <m/>
  </r>
  <r>
    <x v="127"/>
    <x v="7309"/>
    <n v="354"/>
    <s v="FizzBerry"/>
    <n v="96.864000000000004"/>
    <n v="144.76859999999999"/>
    <x v="7145"/>
    <m/>
    <m/>
    <m/>
    <m/>
    <x v="12"/>
    <m/>
    <m/>
    <m/>
  </r>
  <r>
    <x v="205"/>
    <x v="7310"/>
    <n v="1440"/>
    <s v="MangoBliss"/>
    <n v="118.22"/>
    <n v="144.76859999999999"/>
    <x v="7146"/>
    <m/>
    <m/>
    <m/>
    <m/>
    <x v="12"/>
    <m/>
    <m/>
    <m/>
  </r>
  <r>
    <x v="71"/>
    <x v="7311"/>
    <n v="225"/>
    <s v="LemonZest"/>
    <n v="120.468"/>
    <n v="144.76859999999999"/>
    <x v="7147"/>
    <m/>
    <m/>
    <m/>
    <m/>
    <x v="12"/>
    <m/>
    <m/>
    <m/>
  </r>
  <r>
    <x v="39"/>
    <x v="7312"/>
    <n v="2608"/>
    <s v="MangoBliss"/>
    <n v="120.468"/>
    <n v="144.76859999999999"/>
    <x v="7147"/>
    <m/>
    <m/>
    <m/>
    <m/>
    <x v="12"/>
    <m/>
    <m/>
    <m/>
  </r>
  <r>
    <x v="33"/>
    <x v="7313"/>
    <n v="397"/>
    <s v="PeachPunch"/>
    <n v="138.452"/>
    <n v="144.76859999999999"/>
    <x v="7148"/>
    <m/>
    <m/>
    <m/>
    <m/>
    <x v="12"/>
    <m/>
    <m/>
    <m/>
  </r>
  <r>
    <x v="204"/>
    <x v="7314"/>
    <n v="398"/>
    <s v="MangoBliss"/>
    <n v="157.45599999999999"/>
    <n v="144.76859999999999"/>
    <x v="7149"/>
    <m/>
    <m/>
    <m/>
    <m/>
    <x v="12"/>
    <m/>
    <m/>
    <m/>
  </r>
  <r>
    <x v="221"/>
    <x v="7315"/>
    <n v="2045"/>
    <s v="PeachPunch"/>
    <n v="162.05600000000001"/>
    <n v="144.76859999999999"/>
    <x v="7150"/>
    <m/>
    <m/>
    <m/>
    <m/>
    <x v="12"/>
    <m/>
    <m/>
    <m/>
  </r>
  <r>
    <x v="219"/>
    <x v="7316"/>
    <n v="534"/>
    <s v="GingerFizz"/>
    <n v="164.304"/>
    <n v="144.76859999999999"/>
    <x v="7151"/>
    <m/>
    <m/>
    <m/>
    <m/>
    <x v="12"/>
    <m/>
    <m/>
    <m/>
  </r>
  <r>
    <x v="357"/>
    <x v="7317"/>
    <n v="173"/>
    <s v="MangoBliss"/>
    <n v="183.41200000000001"/>
    <n v="144.76859999999999"/>
    <x v="7152"/>
    <m/>
    <m/>
    <m/>
    <m/>
    <x v="12"/>
    <m/>
    <m/>
    <m/>
  </r>
  <r>
    <x v="69"/>
    <x v="7318"/>
    <n v="749"/>
    <s v="LemonZest"/>
    <n v="204.83199999999999"/>
    <n v="144.79920000000001"/>
    <x v="7153"/>
    <m/>
    <m/>
    <m/>
    <m/>
    <x v="12"/>
    <m/>
    <m/>
    <m/>
  </r>
  <r>
    <x v="149"/>
    <x v="7319"/>
    <n v="1564"/>
    <s v="BerryBlast"/>
    <n v="2.8839999999999999"/>
    <n v="144.85824"/>
    <x v="7154"/>
    <m/>
    <m/>
    <m/>
    <m/>
    <x v="12"/>
    <m/>
    <m/>
    <m/>
  </r>
  <r>
    <x v="343"/>
    <x v="7320"/>
    <n v="891"/>
    <s v="BerryBlast"/>
    <n v="21.64"/>
    <n v="144.85824"/>
    <x v="7155"/>
    <m/>
    <m/>
    <m/>
    <m/>
    <x v="12"/>
    <m/>
    <m/>
    <m/>
  </r>
  <r>
    <x v="49"/>
    <x v="7321"/>
    <n v="917"/>
    <s v="BerryBlast"/>
    <n v="83.483999999999995"/>
    <n v="144.85824"/>
    <x v="7156"/>
    <m/>
    <m/>
    <m/>
    <m/>
    <x v="12"/>
    <m/>
    <m/>
    <m/>
  </r>
  <r>
    <x v="60"/>
    <x v="7322"/>
    <n v="2392"/>
    <s v="CitrusSplash"/>
    <n v="243.3312"/>
    <n v="144.898"/>
    <x v="7157"/>
    <m/>
    <m/>
    <m/>
    <m/>
    <x v="12"/>
    <m/>
    <m/>
    <m/>
  </r>
  <r>
    <x v="36"/>
    <x v="7323"/>
    <n v="2031"/>
    <s v="GingerFizz"/>
    <n v="168.76159999999999"/>
    <n v="144.98432"/>
    <x v="7158"/>
    <m/>
    <m/>
    <m/>
    <m/>
    <x v="12"/>
    <m/>
    <m/>
    <m/>
  </r>
  <r>
    <x v="186"/>
    <x v="7324"/>
    <n v="1046"/>
    <s v="LemonZest"/>
    <n v="222.10252800000001"/>
    <n v="144.98432"/>
    <x v="7159"/>
    <m/>
    <m/>
    <m/>
    <m/>
    <x v="12"/>
    <m/>
    <m/>
    <m/>
  </r>
  <r>
    <x v="134"/>
    <x v="7325"/>
    <n v="425"/>
    <s v="CitrusSplash"/>
    <n v="238.90559999999999"/>
    <n v="145.10079999999999"/>
    <x v="7160"/>
    <m/>
    <m/>
    <m/>
    <m/>
    <x v="12"/>
    <m/>
    <m/>
    <m/>
  </r>
  <r>
    <x v="23"/>
    <x v="7326"/>
    <n v="1517"/>
    <s v="MangoBliss"/>
    <n v="3.98"/>
    <n v="145.21680000000001"/>
    <x v="7161"/>
    <m/>
    <m/>
    <m/>
    <m/>
    <x v="12"/>
    <m/>
    <m/>
    <m/>
  </r>
  <r>
    <x v="150"/>
    <x v="7327"/>
    <n v="2833"/>
    <s v="MangoBliss"/>
    <n v="10.8"/>
    <n v="145.21680000000001"/>
    <x v="7162"/>
    <m/>
    <m/>
    <m/>
    <m/>
    <x v="12"/>
    <m/>
    <m/>
    <m/>
  </r>
  <r>
    <x v="134"/>
    <x v="7328"/>
    <n v="970"/>
    <s v="TropicalTwist"/>
    <n v="11.98"/>
    <n v="145.21680000000001"/>
    <x v="7163"/>
    <m/>
    <m/>
    <m/>
    <m/>
    <x v="12"/>
    <m/>
    <m/>
    <m/>
  </r>
  <r>
    <x v="126"/>
    <x v="7329"/>
    <n v="699"/>
    <s v="CitrusSplash"/>
    <n v="16.475999999999999"/>
    <n v="145.21680000000001"/>
    <x v="7164"/>
    <m/>
    <m/>
    <m/>
    <m/>
    <x v="12"/>
    <m/>
    <m/>
    <m/>
  </r>
  <r>
    <x v="328"/>
    <x v="7330"/>
    <n v="1756"/>
    <s v="ChocoDelight"/>
    <n v="19.867999999999999"/>
    <n v="145.21680000000001"/>
    <x v="7165"/>
    <m/>
    <m/>
    <m/>
    <m/>
    <x v="12"/>
    <m/>
    <m/>
    <m/>
  </r>
  <r>
    <x v="49"/>
    <x v="7331"/>
    <n v="620"/>
    <s v="LemonZest"/>
    <n v="26.236000000000001"/>
    <n v="145.21680000000001"/>
    <x v="7166"/>
    <m/>
    <m/>
    <m/>
    <m/>
    <x v="12"/>
    <m/>
    <m/>
    <m/>
  </r>
  <r>
    <x v="127"/>
    <x v="7332"/>
    <n v="816"/>
    <s v="CitrusSplash"/>
    <n v="28.484000000000002"/>
    <n v="145.21680000000001"/>
    <x v="7167"/>
    <m/>
    <m/>
    <m/>
    <m/>
    <x v="12"/>
    <m/>
    <m/>
    <m/>
  </r>
  <r>
    <x v="359"/>
    <x v="7333"/>
    <n v="1762"/>
    <s v="PeachPunch"/>
    <n v="45.344000000000001"/>
    <n v="145.21680000000001"/>
    <x v="7168"/>
    <m/>
    <m/>
    <m/>
    <m/>
    <x v="12"/>
    <m/>
    <m/>
    <m/>
  </r>
  <r>
    <x v="304"/>
    <x v="7334"/>
    <n v="1787"/>
    <s v="TropicalTwist"/>
    <n v="51.32"/>
    <n v="145.21680000000001"/>
    <x v="7169"/>
    <m/>
    <m/>
    <m/>
    <m/>
    <x v="12"/>
    <m/>
    <m/>
    <m/>
  </r>
  <r>
    <x v="345"/>
    <x v="7335"/>
    <n v="873"/>
    <s v="FizzBerry"/>
    <n v="54.692"/>
    <n v="145.21680000000001"/>
    <x v="7170"/>
    <m/>
    <m/>
    <m/>
    <m/>
    <x v="12"/>
    <m/>
    <m/>
    <m/>
  </r>
  <r>
    <x v="33"/>
    <x v="7336"/>
    <n v="2282"/>
    <s v="MangoBliss"/>
    <n v="55.816000000000003"/>
    <n v="145.21680000000001"/>
    <x v="7171"/>
    <m/>
    <m/>
    <m/>
    <m/>
    <x v="12"/>
    <m/>
    <m/>
    <m/>
  </r>
  <r>
    <x v="324"/>
    <x v="7337"/>
    <n v="2787"/>
    <s v="ChocoDelight"/>
    <n v="60.311999999999998"/>
    <n v="145.21680000000001"/>
    <x v="7172"/>
    <m/>
    <m/>
    <m/>
    <m/>
    <x v="12"/>
    <m/>
    <m/>
    <m/>
  </r>
  <r>
    <x v="81"/>
    <x v="7338"/>
    <n v="1836"/>
    <s v="MangoBliss"/>
    <n v="74.924000000000007"/>
    <n v="145.21680000000001"/>
    <x v="7173"/>
    <m/>
    <m/>
    <m/>
    <m/>
    <x v="12"/>
    <m/>
    <m/>
    <m/>
  </r>
  <r>
    <x v="68"/>
    <x v="7339"/>
    <n v="1652"/>
    <s v="GingerFizz"/>
    <n v="80.543999999999997"/>
    <n v="145.21680000000001"/>
    <x v="7174"/>
    <m/>
    <m/>
    <m/>
    <m/>
    <x v="12"/>
    <m/>
    <m/>
    <m/>
  </r>
  <r>
    <x v="27"/>
    <x v="7340"/>
    <n v="625"/>
    <s v="MangoBliss"/>
    <n v="99.652000000000001"/>
    <n v="145.21680000000001"/>
    <x v="7175"/>
    <m/>
    <m/>
    <m/>
    <m/>
    <x v="12"/>
    <m/>
    <m/>
    <m/>
  </r>
  <r>
    <x v="341"/>
    <x v="7341"/>
    <n v="494"/>
    <s v="TropicalTwist"/>
    <n v="107.52"/>
    <n v="145.21680000000001"/>
    <x v="7176"/>
    <m/>
    <m/>
    <m/>
    <m/>
    <x v="12"/>
    <m/>
    <m/>
    <m/>
  </r>
  <r>
    <x v="285"/>
    <x v="7342"/>
    <n v="1796"/>
    <s v="PeachPunch"/>
    <n v="108.64400000000001"/>
    <n v="145.21680000000001"/>
    <x v="7177"/>
    <m/>
    <m/>
    <m/>
    <m/>
    <x v="12"/>
    <m/>
    <m/>
    <m/>
  </r>
  <r>
    <x v="56"/>
    <x v="7343"/>
    <n v="630"/>
    <s v="TropicalTwist"/>
    <n v="125.16"/>
    <n v="145.21680000000001"/>
    <x v="7178"/>
    <m/>
    <m/>
    <m/>
    <m/>
    <x v="12"/>
    <m/>
    <m/>
    <m/>
  </r>
  <r>
    <x v="10"/>
    <x v="7344"/>
    <n v="412"/>
    <s v="PeachPunch"/>
    <n v="130"/>
    <n v="145.21680000000001"/>
    <x v="7179"/>
    <m/>
    <m/>
    <m/>
    <m/>
    <x v="12"/>
    <m/>
    <m/>
    <m/>
  </r>
  <r>
    <x v="229"/>
    <x v="7345"/>
    <n v="912"/>
    <s v="LemonZest"/>
    <n v="134.49600000000001"/>
    <n v="145.21680000000001"/>
    <x v="7180"/>
    <m/>
    <m/>
    <m/>
    <m/>
    <x v="12"/>
    <m/>
    <m/>
    <m/>
  </r>
  <r>
    <x v="74"/>
    <x v="7346"/>
    <n v="2046"/>
    <s v="ChocoDelight"/>
    <n v="149.108"/>
    <n v="145.21680000000001"/>
    <x v="7181"/>
    <m/>
    <m/>
    <m/>
    <m/>
    <x v="12"/>
    <m/>
    <m/>
    <m/>
  </r>
  <r>
    <x v="49"/>
    <x v="7347"/>
    <n v="1552"/>
    <s v="LemonZest"/>
    <n v="158.1"/>
    <n v="145.21680000000001"/>
    <x v="7182"/>
    <m/>
    <m/>
    <m/>
    <m/>
    <x v="12"/>
    <m/>
    <m/>
    <m/>
  </r>
  <r>
    <x v="77"/>
    <x v="7348"/>
    <n v="880"/>
    <s v="CitrusSplash"/>
    <n v="160.34800000000001"/>
    <n v="145.21680000000001"/>
    <x v="7183"/>
    <m/>
    <m/>
    <m/>
    <m/>
    <x v="12"/>
    <m/>
    <m/>
    <m/>
  </r>
  <r>
    <x v="102"/>
    <x v="7349"/>
    <n v="1228"/>
    <s v="MangoBliss"/>
    <n v="162.596"/>
    <n v="145.21680000000001"/>
    <x v="7184"/>
    <m/>
    <m/>
    <m/>
    <m/>
    <x v="12"/>
    <m/>
    <m/>
    <m/>
  </r>
  <r>
    <x v="152"/>
    <x v="7350"/>
    <n v="1606"/>
    <s v="MintCooler"/>
    <n v="192.94399999999999"/>
    <n v="145.21680000000001"/>
    <x v="7185"/>
    <m/>
    <m/>
    <m/>
    <m/>
    <x v="12"/>
    <m/>
    <m/>
    <m/>
  </r>
  <r>
    <x v="119"/>
    <x v="7351"/>
    <n v="226"/>
    <s v="BerryBlast"/>
    <n v="417.51014400000003"/>
    <n v="145.21877760000001"/>
    <x v="7186"/>
    <m/>
    <m/>
    <m/>
    <m/>
    <x v="12"/>
    <m/>
    <m/>
    <m/>
  </r>
  <r>
    <x v="122"/>
    <x v="7352"/>
    <n v="1076"/>
    <s v="BerryBlast"/>
    <n v="24.68"/>
    <n v="145.57535999999999"/>
    <x v="7187"/>
    <m/>
    <m/>
    <m/>
    <m/>
    <x v="12"/>
    <m/>
    <m/>
    <m/>
  </r>
  <r>
    <x v="6"/>
    <x v="7353"/>
    <n v="138"/>
    <s v="PeachPunch"/>
    <n v="141.792"/>
    <n v="145.58439999999999"/>
    <x v="7188"/>
    <m/>
    <m/>
    <m/>
    <m/>
    <x v="12"/>
    <m/>
    <m/>
    <m/>
  </r>
  <r>
    <x v="48"/>
    <x v="7354"/>
    <n v="1202"/>
    <s v="GingerFizz"/>
    <n v="12.208"/>
    <n v="145.66499999999999"/>
    <x v="7189"/>
    <m/>
    <m/>
    <m/>
    <m/>
    <x v="12"/>
    <m/>
    <m/>
    <m/>
  </r>
  <r>
    <x v="151"/>
    <x v="7355"/>
    <n v="2705"/>
    <s v="ChocoDelight"/>
    <n v="22.635999999999999"/>
    <n v="145.66499999999999"/>
    <x v="7190"/>
    <m/>
    <m/>
    <m/>
    <m/>
    <x v="12"/>
    <m/>
    <m/>
    <m/>
  </r>
  <r>
    <x v="211"/>
    <x v="7356"/>
    <n v="92"/>
    <s v="MangoBliss"/>
    <n v="23.76"/>
    <n v="145.66499999999999"/>
    <x v="7191"/>
    <m/>
    <m/>
    <m/>
    <m/>
    <x v="12"/>
    <m/>
    <m/>
    <m/>
  </r>
  <r>
    <x v="323"/>
    <x v="7357"/>
    <n v="2029"/>
    <s v="PeachPunch"/>
    <n v="28.256"/>
    <n v="145.66499999999999"/>
    <x v="7192"/>
    <m/>
    <m/>
    <m/>
    <m/>
    <x v="12"/>
    <m/>
    <m/>
    <m/>
  </r>
  <r>
    <x v="308"/>
    <x v="7358"/>
    <n v="2327"/>
    <s v="TropicalTwist"/>
    <n v="32.752000000000002"/>
    <n v="145.66499999999999"/>
    <x v="7193"/>
    <m/>
    <m/>
    <m/>
    <m/>
    <x v="12"/>
    <m/>
    <m/>
    <m/>
  </r>
  <r>
    <x v="210"/>
    <x v="7359"/>
    <n v="1099"/>
    <s v="MangoBliss"/>
    <n v="33.564"/>
    <n v="145.66499999999999"/>
    <x v="7194"/>
    <m/>
    <m/>
    <m/>
    <m/>
    <x v="12"/>
    <m/>
    <m/>
    <m/>
  </r>
  <r>
    <x v="265"/>
    <x v="7360"/>
    <n v="348"/>
    <s v="LemonZest"/>
    <n v="37.247999999999998"/>
    <n v="145.66499999999999"/>
    <x v="7195"/>
    <m/>
    <m/>
    <m/>
    <m/>
    <x v="12"/>
    <m/>
    <m/>
    <m/>
  </r>
  <r>
    <x v="206"/>
    <x v="7361"/>
    <n v="2554"/>
    <s v="LemonZest"/>
    <n v="63.1"/>
    <n v="145.66499999999999"/>
    <x v="7196"/>
    <m/>
    <m/>
    <m/>
    <m/>
    <x v="12"/>
    <m/>
    <m/>
    <m/>
  </r>
  <r>
    <x v="253"/>
    <x v="7362"/>
    <n v="1487"/>
    <s v="FizzBerry"/>
    <n v="73.215999999999994"/>
    <n v="145.66499999999999"/>
    <x v="7197"/>
    <m/>
    <m/>
    <m/>
    <m/>
    <x v="12"/>
    <m/>
    <m/>
    <m/>
  </r>
  <r>
    <x v="167"/>
    <x v="7363"/>
    <n v="2257"/>
    <s v="ChocoDelight"/>
    <n v="93.447999999999993"/>
    <n v="145.66499999999999"/>
    <x v="7198"/>
    <m/>
    <m/>
    <m/>
    <m/>
    <x v="12"/>
    <m/>
    <m/>
    <m/>
  </r>
  <r>
    <x v="362"/>
    <x v="7364"/>
    <n v="2113"/>
    <s v="MangoBliss"/>
    <n v="99.067999999999998"/>
    <n v="145.66499999999999"/>
    <x v="7199"/>
    <m/>
    <m/>
    <m/>
    <m/>
    <x v="12"/>
    <m/>
    <m/>
    <m/>
  </r>
  <r>
    <x v="303"/>
    <x v="7365"/>
    <n v="527"/>
    <s v="LemonZest"/>
    <n v="113.68"/>
    <n v="145.66499999999999"/>
    <x v="7200"/>
    <m/>
    <m/>
    <m/>
    <m/>
    <x v="12"/>
    <m/>
    <m/>
    <m/>
  </r>
  <r>
    <x v="276"/>
    <x v="7366"/>
    <n v="1209"/>
    <s v="GingerFizz"/>
    <n v="136.16"/>
    <n v="145.66499999999999"/>
    <x v="7201"/>
    <m/>
    <m/>
    <m/>
    <m/>
    <x v="12"/>
    <m/>
    <m/>
    <m/>
  </r>
  <r>
    <x v="115"/>
    <x v="7367"/>
    <n v="1747"/>
    <s v="PeachPunch"/>
    <n v="136.84800000000001"/>
    <n v="145.66499999999999"/>
    <x v="7202"/>
    <m/>
    <m/>
    <m/>
    <m/>
    <x v="12"/>
    <m/>
    <m/>
    <m/>
  </r>
  <r>
    <x v="10"/>
    <x v="7368"/>
    <n v="650"/>
    <s v="FizzBerry"/>
    <n v="144.02799999999999"/>
    <n v="145.66499999999999"/>
    <x v="7203"/>
    <m/>
    <m/>
    <m/>
    <m/>
    <x v="12"/>
    <m/>
    <m/>
    <m/>
  </r>
  <r>
    <x v="297"/>
    <x v="7369"/>
    <n v="737"/>
    <s v="ChocoDelight"/>
    <n v="175.5"/>
    <n v="145.66499999999999"/>
    <x v="7204"/>
    <m/>
    <m/>
    <m/>
    <m/>
    <x v="12"/>
    <m/>
    <m/>
    <m/>
  </r>
  <r>
    <x v="94"/>
    <x v="7370"/>
    <n v="2686"/>
    <s v="TropicalTwist"/>
    <n v="175.5"/>
    <n v="145.66499999999999"/>
    <x v="7204"/>
    <m/>
    <m/>
    <m/>
    <m/>
    <x v="12"/>
    <m/>
    <m/>
    <m/>
  </r>
  <r>
    <x v="155"/>
    <x v="7371"/>
    <n v="539"/>
    <s v="CitrusSplash"/>
    <n v="185.61600000000001"/>
    <n v="145.66499999999999"/>
    <x v="7205"/>
    <m/>
    <m/>
    <m/>
    <m/>
    <x v="12"/>
    <m/>
    <m/>
    <m/>
  </r>
  <r>
    <x v="331"/>
    <x v="7372"/>
    <n v="1118"/>
    <s v="CitrusSplash"/>
    <n v="187.864"/>
    <n v="145.66499999999999"/>
    <x v="7206"/>
    <m/>
    <m/>
    <m/>
    <m/>
    <x v="12"/>
    <m/>
    <m/>
    <m/>
  </r>
  <r>
    <x v="105"/>
    <x v="7373"/>
    <n v="1000"/>
    <s v="PeachPunch"/>
    <n v="188.988"/>
    <n v="145.66499999999999"/>
    <x v="7207"/>
    <m/>
    <m/>
    <m/>
    <m/>
    <x v="12"/>
    <m/>
    <m/>
    <m/>
  </r>
  <r>
    <x v="240"/>
    <x v="7374"/>
    <n v="1744"/>
    <s v="MintCooler"/>
    <n v="210.452"/>
    <n v="145.66499999999999"/>
    <x v="7208"/>
    <m/>
    <m/>
    <m/>
    <m/>
    <x v="12"/>
    <m/>
    <m/>
    <m/>
  </r>
  <r>
    <x v="263"/>
    <x v="7375"/>
    <n v="1877"/>
    <s v="BerryBlast"/>
    <n v="146.36160000000001"/>
    <n v="145.80279999999999"/>
    <x v="7209"/>
    <m/>
    <m/>
    <m/>
    <m/>
    <x v="12"/>
    <m/>
    <m/>
    <m/>
  </r>
  <r>
    <x v="307"/>
    <x v="7376"/>
    <n v="1692"/>
    <s v="TropicalTwist"/>
    <n v="2.66"/>
    <n v="146.11320000000001"/>
    <x v="7210"/>
    <m/>
    <m/>
    <m/>
    <m/>
    <x v="12"/>
    <m/>
    <m/>
    <m/>
  </r>
  <r>
    <x v="41"/>
    <x v="7377"/>
    <n v="1315"/>
    <s v="FizzBerry"/>
    <n v="3.8"/>
    <n v="146.11320000000001"/>
    <x v="7211"/>
    <m/>
    <m/>
    <m/>
    <m/>
    <x v="12"/>
    <m/>
    <m/>
    <m/>
  </r>
  <r>
    <x v="67"/>
    <x v="7378"/>
    <n v="2504"/>
    <s v="MangoBliss"/>
    <n v="10.811999999999999"/>
    <n v="146.11320000000001"/>
    <x v="7212"/>
    <m/>
    <m/>
    <m/>
    <m/>
    <x v="12"/>
    <m/>
    <m/>
    <m/>
  </r>
  <r>
    <x v="290"/>
    <x v="7379"/>
    <n v="2546"/>
    <s v="ChocoDelight"/>
    <n v="15.795999999999999"/>
    <n v="146.11320000000001"/>
    <x v="7213"/>
    <m/>
    <m/>
    <m/>
    <m/>
    <x v="12"/>
    <m/>
    <m/>
    <m/>
  </r>
  <r>
    <x v="319"/>
    <x v="7380"/>
    <n v="1493"/>
    <s v="GingerFizz"/>
    <n v="21.783999999999999"/>
    <n v="146.11320000000001"/>
    <x v="7214"/>
    <m/>
    <m/>
    <m/>
    <m/>
    <x v="12"/>
    <m/>
    <m/>
    <m/>
  </r>
  <r>
    <x v="304"/>
    <x v="7381"/>
    <n v="44"/>
    <s v="TropicalTwist"/>
    <n v="34.415999999999997"/>
    <n v="146.11320000000001"/>
    <x v="7215"/>
    <m/>
    <m/>
    <m/>
    <m/>
    <x v="12"/>
    <m/>
    <m/>
    <m/>
  </r>
  <r>
    <x v="291"/>
    <x v="7382"/>
    <n v="2829"/>
    <s v="MangoBliss"/>
    <n v="41.756"/>
    <n v="146.11320000000001"/>
    <x v="7216"/>
    <m/>
    <m/>
    <m/>
    <m/>
    <x v="12"/>
    <m/>
    <m/>
    <m/>
  </r>
  <r>
    <x v="251"/>
    <x v="7383"/>
    <n v="2805"/>
    <s v="GingerFizz"/>
    <n v="44.531999999999996"/>
    <n v="146.11320000000001"/>
    <x v="7217"/>
    <m/>
    <m/>
    <m/>
    <m/>
    <x v="12"/>
    <m/>
    <m/>
    <m/>
  </r>
  <r>
    <x v="271"/>
    <x v="7384"/>
    <n v="92"/>
    <s v="GingerFizz"/>
    <n v="45.655999999999999"/>
    <n v="146.11320000000001"/>
    <x v="7218"/>
    <m/>
    <m/>
    <m/>
    <m/>
    <x v="12"/>
    <m/>
    <m/>
    <m/>
  </r>
  <r>
    <x v="88"/>
    <x v="7385"/>
    <n v="2252"/>
    <s v="GingerFizz"/>
    <n v="52.4"/>
    <n v="146.11320000000001"/>
    <x v="7219"/>
    <m/>
    <m/>
    <m/>
    <m/>
    <x v="12"/>
    <m/>
    <m/>
    <m/>
  </r>
  <r>
    <x v="120"/>
    <x v="7386"/>
    <n v="1476"/>
    <s v="PeachPunch"/>
    <n v="80.504000000000005"/>
    <n v="146.11320000000001"/>
    <x v="7220"/>
    <m/>
    <m/>
    <m/>
    <m/>
    <x v="12"/>
    <m/>
    <m/>
    <m/>
  </r>
  <r>
    <x v="353"/>
    <x v="7387"/>
    <n v="1641"/>
    <s v="CitrusSplash"/>
    <n v="83.872"/>
    <n v="146.11320000000001"/>
    <x v="7221"/>
    <m/>
    <m/>
    <m/>
    <m/>
    <x v="12"/>
    <m/>
    <m/>
    <m/>
  </r>
  <r>
    <x v="273"/>
    <x v="7388"/>
    <n v="900"/>
    <s v="MangoBliss"/>
    <n v="86.38"/>
    <n v="146.11320000000001"/>
    <x v="7222"/>
    <m/>
    <m/>
    <m/>
    <m/>
    <x v="12"/>
    <m/>
    <m/>
    <m/>
  </r>
  <r>
    <x v="243"/>
    <x v="7389"/>
    <n v="2501"/>
    <s v="TropicalTwist"/>
    <n v="95.751999999999995"/>
    <n v="146.11320000000001"/>
    <x v="7223"/>
    <m/>
    <m/>
    <m/>
    <m/>
    <x v="12"/>
    <m/>
    <m/>
    <m/>
  </r>
  <r>
    <x v="294"/>
    <x v="7390"/>
    <n v="1955"/>
    <s v="FizzBerry"/>
    <n v="113.096"/>
    <n v="146.11320000000001"/>
    <x v="7224"/>
    <m/>
    <m/>
    <m/>
    <m/>
    <x v="12"/>
    <m/>
    <m/>
    <m/>
  </r>
  <r>
    <x v="271"/>
    <x v="7391"/>
    <n v="1621"/>
    <s v="CitrusSplash"/>
    <n v="128.55199999999999"/>
    <n v="146.11320000000001"/>
    <x v="7225"/>
    <m/>
    <m/>
    <m/>
    <m/>
    <x v="12"/>
    <m/>
    <m/>
    <m/>
  </r>
  <r>
    <x v="197"/>
    <x v="7392"/>
    <n v="1061"/>
    <s v="TropicalTwist"/>
    <n v="128.83199999999999"/>
    <n v="146.11320000000001"/>
    <x v="7226"/>
    <m/>
    <m/>
    <m/>
    <m/>
    <x v="12"/>
    <m/>
    <m/>
    <m/>
  </r>
  <r>
    <x v="18"/>
    <x v="7393"/>
    <n v="1109"/>
    <s v="GingerFizz"/>
    <n v="179.41200000000001"/>
    <n v="146.11320000000001"/>
    <x v="7227"/>
    <m/>
    <m/>
    <m/>
    <m/>
    <x v="12"/>
    <m/>
    <m/>
    <m/>
  </r>
  <r>
    <x v="7"/>
    <x v="7394"/>
    <n v="1045"/>
    <s v="CitrusSplash"/>
    <n v="190.65199999999999"/>
    <n v="146.11320000000001"/>
    <x v="7228"/>
    <m/>
    <m/>
    <m/>
    <m/>
    <x v="12"/>
    <m/>
    <m/>
    <m/>
  </r>
  <r>
    <x v="234"/>
    <x v="7395"/>
    <n v="780"/>
    <s v="LemonZest"/>
    <n v="194.024"/>
    <n v="146.11320000000001"/>
    <x v="7229"/>
    <m/>
    <m/>
    <m/>
    <m/>
    <x v="12"/>
    <m/>
    <m/>
    <m/>
  </r>
  <r>
    <x v="283"/>
    <x v="7396"/>
    <n v="1044"/>
    <s v="FizzBerry"/>
    <n v="195.148"/>
    <n v="146.11320000000001"/>
    <x v="7230"/>
    <m/>
    <m/>
    <m/>
    <m/>
    <x v="12"/>
    <m/>
    <m/>
    <m/>
  </r>
  <r>
    <x v="128"/>
    <x v="7397"/>
    <n v="2183"/>
    <s v="FizzBerry"/>
    <n v="197.39599999999999"/>
    <n v="146.11320000000001"/>
    <x v="7231"/>
    <m/>
    <m/>
    <m/>
    <m/>
    <x v="12"/>
    <m/>
    <m/>
    <m/>
  </r>
  <r>
    <x v="111"/>
    <x v="7398"/>
    <n v="1259"/>
    <s v="FizzBerry"/>
    <n v="411.19296000000003"/>
    <n v="146.12"/>
    <x v="7232"/>
    <m/>
    <m/>
    <m/>
    <m/>
    <x v="12"/>
    <m/>
    <m/>
    <m/>
  </r>
  <r>
    <x v="147"/>
    <x v="7399"/>
    <n v="2536"/>
    <s v="FizzBerry"/>
    <n v="130.48320000000001"/>
    <n v="146.172"/>
    <x v="7233"/>
    <m/>
    <m/>
    <m/>
    <m/>
    <x v="12"/>
    <m/>
    <m/>
    <m/>
  </r>
  <r>
    <x v="360"/>
    <x v="7400"/>
    <n v="263"/>
    <s v="BerryBlast"/>
    <n v="2.036"/>
    <n v="146.29248000000001"/>
    <x v="7234"/>
    <m/>
    <m/>
    <m/>
    <m/>
    <x v="12"/>
    <m/>
    <m/>
    <m/>
  </r>
  <r>
    <x v="308"/>
    <x v="7401"/>
    <n v="153"/>
    <s v="BerryBlast"/>
    <n v="24.94"/>
    <n v="146.29248000000001"/>
    <x v="7235"/>
    <m/>
    <m/>
    <m/>
    <m/>
    <x v="12"/>
    <m/>
    <m/>
    <m/>
  </r>
  <r>
    <x v="216"/>
    <x v="7402"/>
    <n v="199"/>
    <s v="BerryBlast"/>
    <n v="38.427999999999997"/>
    <n v="146.29248000000001"/>
    <x v="7236"/>
    <m/>
    <m/>
    <m/>
    <m/>
    <x v="12"/>
    <m/>
    <m/>
    <m/>
  </r>
  <r>
    <x v="16"/>
    <x v="7403"/>
    <n v="1691"/>
    <s v="GingerFizz"/>
    <n v="160.78399999999999"/>
    <n v="146.30199999999999"/>
    <x v="7237"/>
    <m/>
    <m/>
    <m/>
    <m/>
    <x v="12"/>
    <m/>
    <m/>
    <m/>
  </r>
  <r>
    <x v="22"/>
    <x v="7404"/>
    <n v="1626"/>
    <s v="ChocoDelight"/>
    <n v="167.7216"/>
    <n v="146.34880000000001"/>
    <x v="7238"/>
    <m/>
    <m/>
    <m/>
    <m/>
    <x v="12"/>
    <m/>
    <m/>
    <m/>
  </r>
  <r>
    <x v="0"/>
    <x v="7405"/>
    <n v="179"/>
    <s v="MintCooler"/>
    <n v="10.228"/>
    <n v="146.56139999999999"/>
    <x v="7239"/>
    <m/>
    <m/>
    <m/>
    <m/>
    <x v="12"/>
    <m/>
    <m/>
    <m/>
  </r>
  <r>
    <x v="300"/>
    <x v="7406"/>
    <n v="36"/>
    <s v="FizzBerry"/>
    <n v="34.731999999999999"/>
    <n v="146.56139999999999"/>
    <x v="7240"/>
    <m/>
    <m/>
    <m/>
    <m/>
    <x v="12"/>
    <m/>
    <m/>
    <m/>
  </r>
  <r>
    <x v="149"/>
    <x v="7407"/>
    <n v="2618"/>
    <s v="MangoBliss"/>
    <n v="39.451999999999998"/>
    <n v="146.56139999999999"/>
    <x v="7241"/>
    <m/>
    <m/>
    <m/>
    <m/>
    <x v="12"/>
    <m/>
    <m/>
    <m/>
  </r>
  <r>
    <x v="199"/>
    <x v="7408"/>
    <n v="1294"/>
    <s v="FizzBerry"/>
    <n v="48.444000000000003"/>
    <n v="146.56139999999999"/>
    <x v="7242"/>
    <m/>
    <m/>
    <m/>
    <m/>
    <x v="12"/>
    <m/>
    <m/>
    <m/>
  </r>
  <r>
    <x v="82"/>
    <x v="7409"/>
    <n v="493"/>
    <s v="MangoBliss"/>
    <n v="78.731999999999999"/>
    <n v="146.56139999999999"/>
    <x v="7243"/>
    <m/>
    <m/>
    <m/>
    <m/>
    <x v="12"/>
    <m/>
    <m/>
    <m/>
  </r>
  <r>
    <x v="34"/>
    <x v="7410"/>
    <n v="1058"/>
    <s v="GingerFizz"/>
    <n v="84.9"/>
    <n v="146.56139999999999"/>
    <x v="7244"/>
    <m/>
    <m/>
    <m/>
    <m/>
    <x v="12"/>
    <m/>
    <m/>
    <m/>
  </r>
  <r>
    <x v="59"/>
    <x v="7411"/>
    <n v="2495"/>
    <s v="MintCooler"/>
    <n v="111.38800000000001"/>
    <n v="146.56139999999999"/>
    <x v="7245"/>
    <m/>
    <m/>
    <m/>
    <m/>
    <x v="12"/>
    <m/>
    <m/>
    <m/>
  </r>
  <r>
    <x v="82"/>
    <x v="7412"/>
    <n v="2564"/>
    <s v="FizzBerry"/>
    <n v="145.108"/>
    <n v="146.56139999999999"/>
    <x v="7246"/>
    <m/>
    <m/>
    <m/>
    <m/>
    <x v="12"/>
    <m/>
    <m/>
    <m/>
  </r>
  <r>
    <x v="137"/>
    <x v="7413"/>
    <n v="1984"/>
    <s v="MintCooler"/>
    <n v="164.78399999999999"/>
    <n v="146.56139999999999"/>
    <x v="7247"/>
    <m/>
    <m/>
    <m/>
    <m/>
    <x v="12"/>
    <m/>
    <m/>
    <m/>
  </r>
  <r>
    <x v="32"/>
    <x v="7414"/>
    <n v="1654"/>
    <s v="PeachPunch"/>
    <n v="172.084"/>
    <n v="146.56139999999999"/>
    <x v="7248"/>
    <m/>
    <m/>
    <m/>
    <m/>
    <x v="12"/>
    <m/>
    <m/>
    <m/>
  </r>
  <r>
    <x v="31"/>
    <x v="7415"/>
    <n v="1874"/>
    <s v="FizzBerry"/>
    <n v="173.208"/>
    <n v="146.56139999999999"/>
    <x v="7249"/>
    <m/>
    <m/>
    <m/>
    <m/>
    <x v="12"/>
    <m/>
    <m/>
    <m/>
  </r>
  <r>
    <x v="42"/>
    <x v="7416"/>
    <n v="2460"/>
    <s v="MintCooler"/>
    <n v="129.3536"/>
    <n v="146.6036"/>
    <x v="7250"/>
    <m/>
    <m/>
    <m/>
    <m/>
    <x v="12"/>
    <m/>
    <m/>
    <m/>
  </r>
  <r>
    <x v="327"/>
    <x v="7417"/>
    <n v="1310"/>
    <s v="FizzBerry"/>
    <n v="386.63040000000001"/>
    <n v="146.61088000000001"/>
    <x v="7251"/>
    <m/>
    <m/>
    <m/>
    <m/>
    <x v="12"/>
    <m/>
    <m/>
    <m/>
  </r>
  <r>
    <x v="237"/>
    <x v="7418"/>
    <n v="2736"/>
    <s v="TropicalTwist"/>
    <n v="506.94592"/>
    <n v="146.6764"/>
    <x v="7252"/>
    <m/>
    <m/>
    <m/>
    <m/>
    <x v="12"/>
    <m/>
    <m/>
    <m/>
  </r>
  <r>
    <x v="2"/>
    <x v="7419"/>
    <n v="1662"/>
    <s v="PeachPunch"/>
    <n v="183.83680000000001"/>
    <n v="146.8064"/>
    <x v="7253"/>
    <m/>
    <m/>
    <m/>
    <m/>
    <x v="12"/>
    <m/>
    <m/>
    <m/>
  </r>
  <r>
    <x v="169"/>
    <x v="7420"/>
    <n v="1287"/>
    <s v="MangoBliss"/>
    <n v="0.65200000000000002"/>
    <n v="147.00960000000001"/>
    <x v="7254"/>
    <m/>
    <m/>
    <m/>
    <m/>
    <x v="12"/>
    <m/>
    <m/>
    <m/>
  </r>
  <r>
    <x v="212"/>
    <x v="7421"/>
    <n v="1986"/>
    <s v="ChocoDelight"/>
    <n v="6.0039999999999996"/>
    <n v="147.00960000000001"/>
    <x v="7255"/>
    <m/>
    <m/>
    <m/>
    <m/>
    <x v="12"/>
    <m/>
    <m/>
    <m/>
  </r>
  <r>
    <x v="261"/>
    <x v="7422"/>
    <n v="2514"/>
    <s v="FizzBerry"/>
    <n v="10.9"/>
    <n v="147.00960000000001"/>
    <x v="7256"/>
    <m/>
    <m/>
    <m/>
    <m/>
    <x v="12"/>
    <m/>
    <m/>
    <m/>
  </r>
  <r>
    <x v="332"/>
    <x v="7423"/>
    <n v="1142"/>
    <s v="BerryBlast"/>
    <n v="13.96"/>
    <n v="147.00960000000001"/>
    <x v="7257"/>
    <m/>
    <m/>
    <m/>
    <m/>
    <x v="12"/>
    <m/>
    <m/>
    <m/>
  </r>
  <r>
    <x v="98"/>
    <x v="7424"/>
    <n v="1578"/>
    <s v="LemonZest"/>
    <n v="16.388000000000002"/>
    <n v="147.00960000000001"/>
    <x v="7258"/>
    <m/>
    <m/>
    <m/>
    <m/>
    <x v="12"/>
    <m/>
    <m/>
    <m/>
  </r>
  <r>
    <x v="11"/>
    <x v="7425"/>
    <n v="1034"/>
    <s v="ChocoDelight"/>
    <n v="19.760000000000002"/>
    <n v="147.00960000000001"/>
    <x v="7259"/>
    <m/>
    <m/>
    <m/>
    <m/>
    <x v="12"/>
    <m/>
    <m/>
    <m/>
  </r>
  <r>
    <x v="162"/>
    <x v="7426"/>
    <n v="1154"/>
    <s v="MangoBliss"/>
    <n v="40.936"/>
    <n v="147.00960000000001"/>
    <x v="7260"/>
    <m/>
    <m/>
    <m/>
    <m/>
    <x v="12"/>
    <m/>
    <m/>
    <m/>
  </r>
  <r>
    <x v="341"/>
    <x v="7427"/>
    <n v="2465"/>
    <s v="MintCooler"/>
    <n v="52.572000000000003"/>
    <n v="147.00960000000001"/>
    <x v="7261"/>
    <m/>
    <m/>
    <m/>
    <m/>
    <x v="12"/>
    <m/>
    <m/>
    <m/>
  </r>
  <r>
    <x v="273"/>
    <x v="7428"/>
    <n v="1278"/>
    <s v="TropicalTwist"/>
    <n v="57.975999999999999"/>
    <n v="147.00960000000001"/>
    <x v="7262"/>
    <m/>
    <m/>
    <m/>
    <m/>
    <x v="12"/>
    <m/>
    <m/>
    <m/>
  </r>
  <r>
    <x v="284"/>
    <x v="7429"/>
    <n v="1523"/>
    <s v="MintCooler"/>
    <n v="59.1"/>
    <n v="147.00960000000001"/>
    <x v="7263"/>
    <m/>
    <m/>
    <m/>
    <m/>
    <x v="12"/>
    <m/>
    <m/>
    <m/>
  </r>
  <r>
    <x v="157"/>
    <x v="7430"/>
    <n v="718"/>
    <s v="CitrusSplash"/>
    <n v="78.207999999999998"/>
    <n v="147.00960000000001"/>
    <x v="7264"/>
    <m/>
    <m/>
    <m/>
    <m/>
    <x v="12"/>
    <m/>
    <m/>
    <m/>
  </r>
  <r>
    <x v="277"/>
    <x v="7431"/>
    <n v="1745"/>
    <s v="ChocoDelight"/>
    <n v="94.475999999999999"/>
    <n v="147.00960000000001"/>
    <x v="7265"/>
    <m/>
    <m/>
    <m/>
    <m/>
    <x v="12"/>
    <m/>
    <m/>
    <m/>
  </r>
  <r>
    <x v="286"/>
    <x v="7432"/>
    <n v="1149"/>
    <s v="MintCooler"/>
    <n v="96.191999999999993"/>
    <n v="147.00960000000001"/>
    <x v="7266"/>
    <m/>
    <m/>
    <m/>
    <m/>
    <x v="12"/>
    <m/>
    <m/>
    <m/>
  </r>
  <r>
    <x v="58"/>
    <x v="7433"/>
    <n v="395"/>
    <s v="TropicalTwist"/>
    <n v="100.688"/>
    <n v="147.00960000000001"/>
    <x v="7267"/>
    <m/>
    <m/>
    <m/>
    <m/>
    <x v="12"/>
    <m/>
    <m/>
    <m/>
  </r>
  <r>
    <x v="282"/>
    <x v="7434"/>
    <n v="208"/>
    <s v="MangoBliss"/>
    <n v="108.556"/>
    <n v="147.00960000000001"/>
    <x v="7268"/>
    <m/>
    <m/>
    <m/>
    <m/>
    <x v="12"/>
    <m/>
    <m/>
    <m/>
  </r>
  <r>
    <x v="43"/>
    <x v="7435"/>
    <n v="24"/>
    <s v="ChocoDelight"/>
    <n v="108.736"/>
    <n v="147.00960000000001"/>
    <x v="7269"/>
    <m/>
    <m/>
    <m/>
    <m/>
    <x v="12"/>
    <m/>
    <m/>
    <m/>
  </r>
  <r>
    <x v="19"/>
    <x v="7436"/>
    <n v="2518"/>
    <s v="ChocoDelight"/>
    <n v="114.176"/>
    <n v="147.00960000000001"/>
    <x v="7270"/>
    <m/>
    <m/>
    <m/>
    <m/>
    <x v="12"/>
    <m/>
    <m/>
    <m/>
  </r>
  <r>
    <x v="195"/>
    <x v="7437"/>
    <n v="40"/>
    <s v="ChocoDelight"/>
    <n v="116.42400000000001"/>
    <n v="147.00960000000001"/>
    <x v="7271"/>
    <m/>
    <m/>
    <m/>
    <m/>
    <x v="12"/>
    <m/>
    <m/>
    <m/>
  </r>
  <r>
    <x v="361"/>
    <x v="7438"/>
    <n v="2536"/>
    <s v="GingerFizz"/>
    <n v="132.16"/>
    <n v="147.00960000000001"/>
    <x v="7272"/>
    <m/>
    <m/>
    <m/>
    <m/>
    <x v="12"/>
    <m/>
    <m/>
    <m/>
  </r>
  <r>
    <x v="357"/>
    <x v="7439"/>
    <n v="133"/>
    <s v="TropicalTwist"/>
    <n v="134.40799999999999"/>
    <n v="147.00960000000001"/>
    <x v="7273"/>
    <m/>
    <m/>
    <m/>
    <m/>
    <x v="12"/>
    <m/>
    <m/>
    <m/>
  </r>
  <r>
    <x v="145"/>
    <x v="7440"/>
    <n v="427"/>
    <s v="BerryBlast"/>
    <n v="146.77199999999999"/>
    <n v="147.00960000000001"/>
    <x v="7274"/>
    <m/>
    <m/>
    <m/>
    <m/>
    <x v="12"/>
    <m/>
    <m/>
    <m/>
  </r>
  <r>
    <x v="144"/>
    <x v="7441"/>
    <n v="556"/>
    <s v="TropicalTwist"/>
    <n v="158.68"/>
    <n v="147.00960000000001"/>
    <x v="7275"/>
    <m/>
    <m/>
    <m/>
    <m/>
    <x v="12"/>
    <m/>
    <m/>
    <m/>
  </r>
  <r>
    <x v="319"/>
    <x v="7442"/>
    <n v="380"/>
    <s v="GingerFizz"/>
    <n v="170.376"/>
    <n v="147.00960000000001"/>
    <x v="7276"/>
    <m/>
    <m/>
    <m/>
    <m/>
    <x v="12"/>
    <m/>
    <m/>
    <m/>
  </r>
  <r>
    <x v="230"/>
    <x v="7443"/>
    <n v="1579"/>
    <s v="CitrusSplash"/>
    <n v="170.376"/>
    <n v="147.00960000000001"/>
    <x v="7276"/>
    <m/>
    <m/>
    <m/>
    <m/>
    <x v="12"/>
    <m/>
    <m/>
    <m/>
  </r>
  <r>
    <x v="290"/>
    <x v="7444"/>
    <n v="1140"/>
    <s v="MintCooler"/>
    <n v="186.11199999999999"/>
    <n v="147.00960000000001"/>
    <x v="7277"/>
    <m/>
    <m/>
    <m/>
    <m/>
    <x v="12"/>
    <m/>
    <m/>
    <m/>
  </r>
  <r>
    <x v="195"/>
    <x v="7445"/>
    <n v="128"/>
    <s v="PeachPunch"/>
    <n v="135.63200000000001"/>
    <n v="147.13919999999999"/>
    <x v="7278"/>
    <m/>
    <m/>
    <m/>
    <m/>
    <x v="12"/>
    <m/>
    <m/>
    <m/>
  </r>
  <r>
    <x v="198"/>
    <x v="7446"/>
    <n v="1682"/>
    <s v="BerryBlast"/>
    <n v="160.11519999999999"/>
    <n v="147.17248000000001"/>
    <x v="7279"/>
    <m/>
    <m/>
    <m/>
    <m/>
    <x v="12"/>
    <m/>
    <m/>
    <m/>
  </r>
  <r>
    <x v="351"/>
    <x v="7447"/>
    <n v="578"/>
    <s v="GingerFizz"/>
    <n v="590.85055999999997"/>
    <n v="147.2328"/>
    <x v="7280"/>
    <m/>
    <m/>
    <m/>
    <m/>
    <x v="12"/>
    <m/>
    <m/>
    <m/>
  </r>
  <r>
    <x v="100"/>
    <x v="7448"/>
    <n v="377"/>
    <s v="MangoBliss"/>
    <n v="2.3159999999999998"/>
    <n v="147.45779999999999"/>
    <x v="7281"/>
    <m/>
    <m/>
    <m/>
    <m/>
    <x v="12"/>
    <m/>
    <m/>
    <m/>
  </r>
  <r>
    <x v="223"/>
    <x v="7449"/>
    <n v="439"/>
    <s v="MangoBliss"/>
    <n v="3.3039999999999998"/>
    <n v="147.45779999999999"/>
    <x v="7282"/>
    <m/>
    <m/>
    <m/>
    <m/>
    <x v="12"/>
    <m/>
    <m/>
    <m/>
  </r>
  <r>
    <x v="312"/>
    <x v="7450"/>
    <n v="471"/>
    <s v="PeachPunch"/>
    <n v="9.2119999999999997"/>
    <n v="147.45779999999999"/>
    <x v="7283"/>
    <m/>
    <m/>
    <m/>
    <m/>
    <x v="12"/>
    <m/>
    <m/>
    <m/>
  </r>
  <r>
    <x v="230"/>
    <x v="7451"/>
    <n v="2096"/>
    <s v="ChocoDelight"/>
    <n v="18.052"/>
    <n v="147.45779999999999"/>
    <x v="7284"/>
    <m/>
    <m/>
    <m/>
    <m/>
    <x v="12"/>
    <m/>
    <m/>
    <m/>
  </r>
  <r>
    <x v="329"/>
    <x v="7452"/>
    <n v="751"/>
    <s v="PeachPunch"/>
    <n v="19.04"/>
    <n v="147.45779999999999"/>
    <x v="7285"/>
    <m/>
    <m/>
    <m/>
    <m/>
    <x v="12"/>
    <m/>
    <m/>
    <m/>
  </r>
  <r>
    <x v="198"/>
    <x v="7453"/>
    <n v="2835"/>
    <s v="ChocoDelight"/>
    <n v="19.04"/>
    <n v="147.45779999999999"/>
    <x v="7285"/>
    <m/>
    <m/>
    <m/>
    <m/>
    <x v="12"/>
    <m/>
    <m/>
    <m/>
  </r>
  <r>
    <x v="128"/>
    <x v="7454"/>
    <n v="1992"/>
    <s v="MangoBliss"/>
    <n v="25.783999999999999"/>
    <n v="147.45779999999999"/>
    <x v="7286"/>
    <m/>
    <m/>
    <m/>
    <m/>
    <x v="12"/>
    <m/>
    <m/>
    <m/>
  </r>
  <r>
    <x v="150"/>
    <x v="7455"/>
    <n v="2221"/>
    <s v="GingerFizz"/>
    <n v="35.9"/>
    <n v="147.45779999999999"/>
    <x v="7287"/>
    <m/>
    <m/>
    <m/>
    <m/>
    <x v="12"/>
    <m/>
    <m/>
    <m/>
  </r>
  <r>
    <x v="303"/>
    <x v="7456"/>
    <n v="30"/>
    <s v="CitrusSplash"/>
    <n v="70.88"/>
    <n v="147.45779999999999"/>
    <x v="7288"/>
    <m/>
    <m/>
    <m/>
    <m/>
    <x v="12"/>
    <m/>
    <m/>
    <m/>
  </r>
  <r>
    <x v="191"/>
    <x v="7457"/>
    <n v="225"/>
    <s v="GingerFizz"/>
    <n v="74.251999999999995"/>
    <n v="147.45779999999999"/>
    <x v="7289"/>
    <m/>
    <m/>
    <m/>
    <m/>
    <x v="12"/>
    <m/>
    <m/>
    <m/>
  </r>
  <r>
    <x v="279"/>
    <x v="7458"/>
    <n v="2049"/>
    <s v="PeachPunch"/>
    <n v="76.5"/>
    <n v="147.45779999999999"/>
    <x v="7290"/>
    <m/>
    <m/>
    <m/>
    <m/>
    <x v="12"/>
    <m/>
    <m/>
    <m/>
  </r>
  <r>
    <x v="63"/>
    <x v="7459"/>
    <n v="2322"/>
    <s v="FizzBerry"/>
    <n v="92.236000000000004"/>
    <n v="147.45779999999999"/>
    <x v="7291"/>
    <m/>
    <m/>
    <m/>
    <m/>
    <x v="12"/>
    <m/>
    <m/>
    <m/>
  </r>
  <r>
    <x v="32"/>
    <x v="7460"/>
    <n v="2101"/>
    <s v="MangoBliss"/>
    <n v="94.483999999999995"/>
    <n v="147.45779999999999"/>
    <x v="7292"/>
    <m/>
    <m/>
    <m/>
    <m/>
    <x v="12"/>
    <m/>
    <m/>
    <m/>
  </r>
  <r>
    <x v="313"/>
    <x v="7461"/>
    <n v="44"/>
    <s v="LemonZest"/>
    <n v="115.84"/>
    <n v="147.45779999999999"/>
    <x v="7293"/>
    <m/>
    <m/>
    <m/>
    <m/>
    <x v="12"/>
    <m/>
    <m/>
    <m/>
  </r>
  <r>
    <x v="145"/>
    <x v="7462"/>
    <n v="1674"/>
    <s v="GingerFizz"/>
    <n v="129.45599999999999"/>
    <n v="147.45779999999999"/>
    <x v="7294"/>
    <m/>
    <m/>
    <m/>
    <m/>
    <x v="12"/>
    <m/>
    <m/>
    <m/>
  </r>
  <r>
    <x v="321"/>
    <x v="7463"/>
    <n v="2632"/>
    <s v="MintCooler"/>
    <n v="130.452"/>
    <n v="147.45779999999999"/>
    <x v="7295"/>
    <m/>
    <m/>
    <m/>
    <m/>
    <x v="12"/>
    <m/>
    <m/>
    <m/>
  </r>
  <r>
    <x v="234"/>
    <x v="7464"/>
    <n v="1240"/>
    <s v="LemonZest"/>
    <n v="131.57599999999999"/>
    <n v="147.45779999999999"/>
    <x v="7296"/>
    <m/>
    <m/>
    <m/>
    <m/>
    <x v="12"/>
    <m/>
    <m/>
    <m/>
  </r>
  <r>
    <x v="254"/>
    <x v="7465"/>
    <n v="1465"/>
    <s v="GingerFizz"/>
    <n v="147.31200000000001"/>
    <n v="147.45779999999999"/>
    <x v="7297"/>
    <m/>
    <m/>
    <m/>
    <m/>
    <x v="12"/>
    <m/>
    <m/>
    <m/>
  </r>
  <r>
    <x v="114"/>
    <x v="7466"/>
    <n v="11"/>
    <s v="GingerFizz"/>
    <n v="168.66800000000001"/>
    <n v="147.45779999999999"/>
    <x v="7298"/>
    <m/>
    <m/>
    <m/>
    <m/>
    <x v="12"/>
    <m/>
    <m/>
    <m/>
  </r>
  <r>
    <x v="76"/>
    <x v="7467"/>
    <n v="907"/>
    <s v="GingerFizz"/>
    <n v="175.41200000000001"/>
    <n v="147.45779999999999"/>
    <x v="7299"/>
    <m/>
    <m/>
    <m/>
    <m/>
    <x v="12"/>
    <m/>
    <m/>
    <m/>
  </r>
  <r>
    <x v="98"/>
    <x v="7468"/>
    <n v="2179"/>
    <s v="BerryBlast"/>
    <n v="170.50880000000001"/>
    <n v="147.60720000000001"/>
    <x v="7300"/>
    <m/>
    <m/>
    <m/>
    <m/>
    <x v="12"/>
    <m/>
    <m/>
    <m/>
  </r>
  <r>
    <x v="234"/>
    <x v="7469"/>
    <n v="2555"/>
    <s v="CitrusSplash"/>
    <n v="168.21440000000001"/>
    <n v="147.69040000000001"/>
    <x v="7301"/>
    <m/>
    <m/>
    <m/>
    <m/>
    <x v="12"/>
    <m/>
    <m/>
    <m/>
  </r>
  <r>
    <x v="112"/>
    <x v="7470"/>
    <n v="458"/>
    <s v="MangoBliss"/>
    <n v="142.464"/>
    <n v="147.82040000000001"/>
    <x v="7302"/>
    <m/>
    <m/>
    <m/>
    <m/>
    <x v="12"/>
    <m/>
    <m/>
    <m/>
  </r>
  <r>
    <x v="250"/>
    <x v="7471"/>
    <n v="1299"/>
    <s v="MintCooler"/>
    <n v="244.49600000000001"/>
    <n v="147.89320000000001"/>
    <x v="7303"/>
    <m/>
    <m/>
    <m/>
    <m/>
    <x v="12"/>
    <m/>
    <m/>
    <m/>
  </r>
  <r>
    <x v="230"/>
    <x v="7472"/>
    <n v="1322"/>
    <s v="TropicalTwist"/>
    <n v="334.62720000000002"/>
    <n v="147.90464"/>
    <x v="7304"/>
    <m/>
    <m/>
    <m/>
    <m/>
    <x v="12"/>
    <m/>
    <m/>
    <m/>
  </r>
  <r>
    <x v="188"/>
    <x v="7473"/>
    <n v="997"/>
    <s v="MintCooler"/>
    <n v="148.976"/>
    <n v="147.90600000000001"/>
    <x v="7305"/>
    <m/>
    <m/>
    <m/>
    <m/>
    <x v="12"/>
    <m/>
    <m/>
    <m/>
  </r>
  <r>
    <x v="280"/>
    <x v="7474"/>
    <n v="1965"/>
    <s v="GingerFizz"/>
    <n v="10.724"/>
    <n v="147.90600000000001"/>
    <x v="7306"/>
    <m/>
    <m/>
    <m/>
    <m/>
    <x v="12"/>
    <m/>
    <m/>
    <m/>
  </r>
  <r>
    <x v="320"/>
    <x v="7475"/>
    <n v="2024"/>
    <s v="MintCooler"/>
    <n v="14.096"/>
    <n v="147.90600000000001"/>
    <x v="7307"/>
    <m/>
    <m/>
    <m/>
    <m/>
    <x v="12"/>
    <m/>
    <m/>
    <m/>
  </r>
  <r>
    <x v="179"/>
    <x v="7476"/>
    <n v="2284"/>
    <s v="MintCooler"/>
    <n v="16.824000000000002"/>
    <n v="147.90600000000001"/>
    <x v="7308"/>
    <m/>
    <m/>
    <m/>
    <m/>
    <x v="12"/>
    <m/>
    <m/>
    <m/>
  </r>
  <r>
    <x v="274"/>
    <x v="7477"/>
    <n v="2646"/>
    <s v="FizzBerry"/>
    <n v="17.376000000000001"/>
    <n v="147.90600000000001"/>
    <x v="7309"/>
    <m/>
    <m/>
    <m/>
    <m/>
    <x v="12"/>
    <m/>
    <m/>
    <m/>
  </r>
  <r>
    <x v="165"/>
    <x v="7478"/>
    <n v="969"/>
    <s v="MangoBliss"/>
    <n v="24.12"/>
    <n v="147.90600000000001"/>
    <x v="7310"/>
    <m/>
    <m/>
    <m/>
    <m/>
    <x v="12"/>
    <m/>
    <m/>
    <m/>
  </r>
  <r>
    <x v="358"/>
    <x v="7479"/>
    <n v="2605"/>
    <s v="LemonZest"/>
    <n v="28.452000000000002"/>
    <n v="147.90600000000001"/>
    <x v="7311"/>
    <m/>
    <m/>
    <m/>
    <m/>
    <x v="12"/>
    <m/>
    <m/>
    <m/>
  </r>
  <r>
    <x v="21"/>
    <x v="7480"/>
    <n v="2104"/>
    <s v="ChocoDelight"/>
    <n v="48.9"/>
    <n v="147.90600000000001"/>
    <x v="7312"/>
    <m/>
    <m/>
    <m/>
    <m/>
    <x v="12"/>
    <m/>
    <m/>
    <m/>
  </r>
  <r>
    <x v="317"/>
    <x v="7481"/>
    <n v="1786"/>
    <s v="MangoBliss"/>
    <n v="53.436"/>
    <n v="147.90600000000001"/>
    <x v="7313"/>
    <m/>
    <m/>
    <m/>
    <m/>
    <x v="12"/>
    <m/>
    <m/>
    <m/>
  </r>
  <r>
    <x v="140"/>
    <x v="7482"/>
    <n v="1711"/>
    <s v="MintCooler"/>
    <n v="63.423999999999999"/>
    <n v="147.90600000000001"/>
    <x v="7314"/>
    <m/>
    <m/>
    <m/>
    <m/>
    <x v="12"/>
    <m/>
    <m/>
    <m/>
  </r>
  <r>
    <x v="194"/>
    <x v="7483"/>
    <n v="690"/>
    <s v="FizzBerry"/>
    <n v="74.792000000000002"/>
    <n v="147.90600000000001"/>
    <x v="7315"/>
    <m/>
    <m/>
    <m/>
    <m/>
    <x v="12"/>
    <m/>
    <m/>
    <m/>
  </r>
  <r>
    <x v="250"/>
    <x v="7484"/>
    <n v="1248"/>
    <s v="GingerFizz"/>
    <n v="109.008"/>
    <n v="147.90600000000001"/>
    <x v="7316"/>
    <m/>
    <m/>
    <m/>
    <m/>
    <x v="12"/>
    <m/>
    <m/>
    <m/>
  </r>
  <r>
    <x v="190"/>
    <x v="7485"/>
    <n v="1869"/>
    <s v="MintCooler"/>
    <n v="136.61199999999999"/>
    <n v="147.90600000000001"/>
    <x v="7317"/>
    <m/>
    <m/>
    <m/>
    <m/>
    <x v="12"/>
    <m/>
    <m/>
    <m/>
  </r>
  <r>
    <x v="13"/>
    <x v="7486"/>
    <n v="621"/>
    <s v="ChocoDelight"/>
    <n v="141.108"/>
    <n v="147.90600000000001"/>
    <x v="7318"/>
    <m/>
    <m/>
    <m/>
    <m/>
    <x v="12"/>
    <m/>
    <m/>
    <m/>
  </r>
  <r>
    <x v="88"/>
    <x v="7487"/>
    <n v="864"/>
    <s v="GingerFizz"/>
    <n v="154.596"/>
    <n v="147.90600000000001"/>
    <x v="7319"/>
    <m/>
    <m/>
    <m/>
    <m/>
    <x v="12"/>
    <m/>
    <m/>
    <m/>
  </r>
  <r>
    <x v="98"/>
    <x v="7488"/>
    <n v="2154"/>
    <s v="GingerFizz"/>
    <n v="164.71199999999999"/>
    <n v="147.90600000000001"/>
    <x v="7320"/>
    <m/>
    <m/>
    <m/>
    <m/>
    <x v="12"/>
    <m/>
    <m/>
    <m/>
  </r>
  <r>
    <x v="286"/>
    <x v="7489"/>
    <n v="183"/>
    <s v="LemonZest"/>
    <n v="180.44800000000001"/>
    <n v="147.90600000000001"/>
    <x v="7321"/>
    <m/>
    <m/>
    <m/>
    <m/>
    <x v="12"/>
    <m/>
    <m/>
    <m/>
  </r>
  <r>
    <x v="57"/>
    <x v="7490"/>
    <n v="1790"/>
    <s v="PeachPunch"/>
    <n v="186.06800000000001"/>
    <n v="147.90600000000001"/>
    <x v="7322"/>
    <m/>
    <m/>
    <m/>
    <m/>
    <x v="12"/>
    <m/>
    <m/>
    <m/>
  </r>
  <r>
    <x v="317"/>
    <x v="7491"/>
    <n v="2667"/>
    <s v="FizzBerry"/>
    <n v="189.44"/>
    <n v="147.90600000000001"/>
    <x v="7323"/>
    <m/>
    <m/>
    <m/>
    <m/>
    <x v="12"/>
    <m/>
    <m/>
    <m/>
  </r>
  <r>
    <x v="172"/>
    <x v="7492"/>
    <n v="254"/>
    <s v="TropicalTwist"/>
    <n v="142.232"/>
    <n v="147.90600000000001"/>
    <x v="7324"/>
    <m/>
    <m/>
    <m/>
    <m/>
    <x v="12"/>
    <m/>
    <m/>
    <m/>
  </r>
  <r>
    <x v="10"/>
    <x v="7493"/>
    <n v="1065"/>
    <s v="FizzBerry"/>
    <n v="118.7392"/>
    <n v="148.0076"/>
    <x v="7325"/>
    <m/>
    <m/>
    <m/>
    <m/>
    <x v="12"/>
    <m/>
    <m/>
    <m/>
  </r>
  <r>
    <x v="356"/>
    <x v="7494"/>
    <n v="352"/>
    <s v="PeachPunch"/>
    <n v="232.56"/>
    <n v="148.04920000000001"/>
    <x v="7326"/>
    <m/>
    <m/>
    <m/>
    <m/>
    <x v="12"/>
    <m/>
    <m/>
    <m/>
  </r>
  <r>
    <x v="195"/>
    <x v="7495"/>
    <n v="2562"/>
    <s v="ChocoDelight"/>
    <n v="196.1568"/>
    <n v="148.10640000000001"/>
    <x v="7327"/>
    <m/>
    <m/>
    <m/>
    <m/>
    <x v="12"/>
    <m/>
    <m/>
    <m/>
  </r>
  <r>
    <x v="135"/>
    <x v="7496"/>
    <n v="1065"/>
    <s v="TropicalTwist"/>
    <n v="551.84774400000003"/>
    <n v="148.26240000000001"/>
    <x v="7328"/>
    <m/>
    <m/>
    <m/>
    <m/>
    <x v="12"/>
    <m/>
    <m/>
    <m/>
  </r>
  <r>
    <x v="241"/>
    <x v="7497"/>
    <n v="2847"/>
    <s v="ChocoDelight"/>
    <n v="8.2080000000000002"/>
    <n v="148.35419999999999"/>
    <x v="7329"/>
    <m/>
    <m/>
    <m/>
    <m/>
    <x v="12"/>
    <m/>
    <m/>
    <m/>
  </r>
  <r>
    <x v="294"/>
    <x v="7498"/>
    <n v="1192"/>
    <s v="LemonZest"/>
    <n v="32.619999999999997"/>
    <n v="148.35419999999999"/>
    <x v="7330"/>
    <m/>
    <m/>
    <m/>
    <m/>
    <x v="12"/>
    <m/>
    <m/>
    <m/>
  </r>
  <r>
    <x v="19"/>
    <x v="7499"/>
    <n v="1229"/>
    <s v="MangoBliss"/>
    <n v="37.067999999999998"/>
    <n v="148.35419999999999"/>
    <x v="7331"/>
    <m/>
    <m/>
    <m/>
    <m/>
    <x v="12"/>
    <m/>
    <m/>
    <m/>
  </r>
  <r>
    <x v="87"/>
    <x v="7500"/>
    <n v="1643"/>
    <s v="MintCooler"/>
    <n v="42.688000000000002"/>
    <n v="148.35419999999999"/>
    <x v="7332"/>
    <m/>
    <m/>
    <m/>
    <m/>
    <x v="12"/>
    <m/>
    <m/>
    <m/>
  </r>
  <r>
    <x v="345"/>
    <x v="7501"/>
    <n v="278"/>
    <s v="FizzBerry"/>
    <n v="46.107999999999997"/>
    <n v="148.35419999999999"/>
    <x v="7333"/>
    <m/>
    <m/>
    <m/>
    <m/>
    <x v="12"/>
    <m/>
    <m/>
    <m/>
  </r>
  <r>
    <x v="105"/>
    <x v="7502"/>
    <n v="2228"/>
    <s v="TropicalTwist"/>
    <n v="56.02"/>
    <n v="148.35419999999999"/>
    <x v="7334"/>
    <m/>
    <m/>
    <m/>
    <m/>
    <x v="12"/>
    <m/>
    <m/>
    <m/>
  </r>
  <r>
    <x v="284"/>
    <x v="7503"/>
    <n v="2441"/>
    <s v="GingerFizz"/>
    <n v="73.531999999999996"/>
    <n v="148.35419999999999"/>
    <x v="7335"/>
    <m/>
    <m/>
    <m/>
    <m/>
    <x v="12"/>
    <m/>
    <m/>
    <m/>
  </r>
  <r>
    <x v="103"/>
    <x v="7504"/>
    <n v="2159"/>
    <s v="MangoBliss"/>
    <n v="97.4"/>
    <n v="148.35419999999999"/>
    <x v="7336"/>
    <m/>
    <m/>
    <m/>
    <m/>
    <x v="12"/>
    <m/>
    <m/>
    <m/>
  </r>
  <r>
    <x v="239"/>
    <x v="7505"/>
    <n v="1064"/>
    <s v="MangoBliss"/>
    <n v="106.464"/>
    <n v="148.35419999999999"/>
    <x v="7337"/>
    <m/>
    <m/>
    <m/>
    <m/>
    <x v="12"/>
    <m/>
    <m/>
    <m/>
  </r>
  <r>
    <x v="144"/>
    <x v="7506"/>
    <n v="467"/>
    <s v="GingerFizz"/>
    <n v="125.91200000000001"/>
    <n v="148.35419999999999"/>
    <x v="7338"/>
    <m/>
    <m/>
    <m/>
    <m/>
    <x v="12"/>
    <m/>
    <m/>
    <m/>
  </r>
  <r>
    <x v="31"/>
    <x v="7507"/>
    <n v="1842"/>
    <s v="TropicalTwist"/>
    <n v="137.15199999999999"/>
    <n v="148.35419999999999"/>
    <x v="7339"/>
    <m/>
    <m/>
    <m/>
    <m/>
    <x v="12"/>
    <m/>
    <m/>
    <m/>
  </r>
  <r>
    <x v="189"/>
    <x v="7508"/>
    <n v="512"/>
    <s v="PeachPunch"/>
    <n v="140.524"/>
    <n v="148.35419999999999"/>
    <x v="7340"/>
    <m/>
    <m/>
    <m/>
    <m/>
    <x v="12"/>
    <m/>
    <m/>
    <m/>
  </r>
  <r>
    <x v="54"/>
    <x v="7509"/>
    <n v="1349"/>
    <s v="PeachPunch"/>
    <n v="152.88800000000001"/>
    <n v="148.35419999999999"/>
    <x v="7341"/>
    <m/>
    <m/>
    <m/>
    <m/>
    <x v="12"/>
    <m/>
    <m/>
    <m/>
  </r>
  <r>
    <x v="145"/>
    <x v="7510"/>
    <n v="1402"/>
    <s v="TropicalTwist"/>
    <n v="154.012"/>
    <n v="148.35419999999999"/>
    <x v="7342"/>
    <m/>
    <m/>
    <m/>
    <m/>
    <x v="12"/>
    <m/>
    <m/>
    <m/>
  </r>
  <r>
    <x v="102"/>
    <x v="7511"/>
    <n v="666"/>
    <s v="MangoBliss"/>
    <n v="214.27600000000001"/>
    <n v="148.35419999999999"/>
    <x v="7343"/>
    <m/>
    <m/>
    <m/>
    <m/>
    <x v="12"/>
    <m/>
    <m/>
    <m/>
  </r>
  <r>
    <x v="204"/>
    <x v="7512"/>
    <n v="1037"/>
    <s v="MintCooler"/>
    <n v="236.8416"/>
    <n v="148.42359999999999"/>
    <x v="7344"/>
    <m/>
    <m/>
    <m/>
    <m/>
    <x v="12"/>
    <m/>
    <m/>
    <m/>
  </r>
  <r>
    <x v="128"/>
    <x v="7513"/>
    <n v="2527"/>
    <s v="ChocoDelight"/>
    <n v="49.344000000000001"/>
    <n v="148.4392"/>
    <x v="7345"/>
    <m/>
    <m/>
    <m/>
    <m/>
    <x v="12"/>
    <m/>
    <m/>
    <m/>
  </r>
  <r>
    <x v="130"/>
    <x v="7514"/>
    <n v="2256"/>
    <s v="MintCooler"/>
    <n v="127.14879999999999"/>
    <n v="148.4392"/>
    <x v="7346"/>
    <m/>
    <m/>
    <m/>
    <m/>
    <x v="12"/>
    <m/>
    <m/>
    <m/>
  </r>
  <r>
    <x v="46"/>
    <x v="7515"/>
    <n v="1976"/>
    <s v="BerryBlast"/>
    <n v="33.851999999999997"/>
    <n v="148.44383999999999"/>
    <x v="7347"/>
    <m/>
    <m/>
    <m/>
    <m/>
    <x v="12"/>
    <m/>
    <m/>
    <m/>
  </r>
  <r>
    <x v="152"/>
    <x v="7516"/>
    <n v="2689"/>
    <s v="FizzBerry"/>
    <n v="235.66079999999999"/>
    <n v="148.49639999999999"/>
    <x v="7348"/>
    <m/>
    <m/>
    <m/>
    <m/>
    <x v="12"/>
    <m/>
    <m/>
    <m/>
  </r>
  <r>
    <x v="143"/>
    <x v="7517"/>
    <n v="1454"/>
    <s v="GingerFizz"/>
    <n v="48.137599999999999"/>
    <n v="148.63679999999999"/>
    <x v="7349"/>
    <m/>
    <m/>
    <m/>
    <m/>
    <x v="12"/>
    <m/>
    <m/>
    <m/>
  </r>
  <r>
    <x v="312"/>
    <x v="7518"/>
    <n v="2562"/>
    <s v="LemonZest"/>
    <n v="244.43199999999999"/>
    <n v="148.76679999999999"/>
    <x v="7350"/>
    <m/>
    <m/>
    <m/>
    <m/>
    <x v="12"/>
    <m/>
    <m/>
    <m/>
  </r>
  <r>
    <x v="190"/>
    <x v="7519"/>
    <n v="1710"/>
    <s v="GingerFizz"/>
    <n v="11.544"/>
    <n v="148.80240000000001"/>
    <x v="7351"/>
    <m/>
    <m/>
    <m/>
    <m/>
    <x v="12"/>
    <m/>
    <m/>
    <m/>
  </r>
  <r>
    <x v="105"/>
    <x v="7520"/>
    <n v="625"/>
    <s v="ChocoDelight"/>
    <n v="19.672000000000001"/>
    <n v="148.80240000000001"/>
    <x v="7352"/>
    <m/>
    <m/>
    <m/>
    <m/>
    <x v="12"/>
    <m/>
    <m/>
    <m/>
  </r>
  <r>
    <x v="275"/>
    <x v="7521"/>
    <n v="2505"/>
    <s v="FizzBerry"/>
    <n v="21.92"/>
    <n v="148.80240000000001"/>
    <x v="7353"/>
    <m/>
    <m/>
    <m/>
    <m/>
    <x v="12"/>
    <m/>
    <m/>
    <m/>
  </r>
  <r>
    <x v="7"/>
    <x v="7522"/>
    <n v="1060"/>
    <s v="ChocoDelight"/>
    <n v="26.416"/>
    <n v="148.80240000000001"/>
    <x v="7354"/>
    <m/>
    <m/>
    <m/>
    <m/>
    <x v="12"/>
    <m/>
    <m/>
    <m/>
  </r>
  <r>
    <x v="79"/>
    <x v="7523"/>
    <n v="1767"/>
    <s v="LemonZest"/>
    <n v="30.911999999999999"/>
    <n v="148.80240000000001"/>
    <x v="7355"/>
    <m/>
    <m/>
    <m/>
    <m/>
    <x v="12"/>
    <m/>
    <m/>
    <m/>
  </r>
  <r>
    <x v="260"/>
    <x v="7524"/>
    <n v="2078"/>
    <s v="GingerFizz"/>
    <n v="30.911999999999999"/>
    <n v="148.80240000000001"/>
    <x v="7355"/>
    <m/>
    <m/>
    <m/>
    <m/>
    <x v="12"/>
    <m/>
    <m/>
    <m/>
  </r>
  <r>
    <x v="242"/>
    <x v="7525"/>
    <n v="1538"/>
    <s v="TropicalTwist"/>
    <n v="36.32"/>
    <n v="148.80240000000001"/>
    <x v="7356"/>
    <m/>
    <m/>
    <m/>
    <m/>
    <x v="12"/>
    <m/>
    <m/>
    <m/>
  </r>
  <r>
    <x v="196"/>
    <x v="7526"/>
    <n v="18"/>
    <s v="FizzBerry"/>
    <n v="37.195999999999998"/>
    <n v="148.80240000000001"/>
    <x v="7357"/>
    <m/>
    <m/>
    <m/>
    <m/>
    <x v="12"/>
    <m/>
    <m/>
    <m/>
  </r>
  <r>
    <x v="187"/>
    <x v="7527"/>
    <n v="67"/>
    <s v="LemonZest"/>
    <n v="37.655999999999999"/>
    <n v="148.80240000000001"/>
    <x v="7358"/>
    <m/>
    <m/>
    <m/>
    <m/>
    <x v="12"/>
    <m/>
    <m/>
    <m/>
  </r>
  <r>
    <x v="357"/>
    <x v="7528"/>
    <n v="60"/>
    <s v="MangoBliss"/>
    <n v="38.415999999999997"/>
    <n v="148.80240000000001"/>
    <x v="7359"/>
    <m/>
    <m/>
    <m/>
    <m/>
    <x v="12"/>
    <m/>
    <m/>
    <m/>
  </r>
  <r>
    <x v="51"/>
    <x v="7529"/>
    <n v="1828"/>
    <s v="MintCooler"/>
    <n v="80.367999999999995"/>
    <n v="148.80240000000001"/>
    <x v="7360"/>
    <m/>
    <m/>
    <m/>
    <m/>
    <x v="12"/>
    <m/>
    <m/>
    <m/>
  </r>
  <r>
    <x v="143"/>
    <x v="7530"/>
    <n v="1676"/>
    <s v="MintCooler"/>
    <n v="93.855999999999995"/>
    <n v="148.80240000000001"/>
    <x v="7361"/>
    <m/>
    <m/>
    <m/>
    <m/>
    <x v="12"/>
    <m/>
    <m/>
    <m/>
  </r>
  <r>
    <x v="262"/>
    <x v="7531"/>
    <n v="1094"/>
    <s v="FizzBerry"/>
    <n v="97.227999999999994"/>
    <n v="148.80240000000001"/>
    <x v="7362"/>
    <m/>
    <m/>
    <m/>
    <m/>
    <x v="12"/>
    <m/>
    <m/>
    <m/>
  </r>
  <r>
    <x v="204"/>
    <x v="7532"/>
    <n v="1457"/>
    <s v="FizzBerry"/>
    <n v="127.57599999999999"/>
    <n v="148.80240000000001"/>
    <x v="7363"/>
    <m/>
    <m/>
    <m/>
    <m/>
    <x v="12"/>
    <m/>
    <m/>
    <m/>
  </r>
  <r>
    <x v="211"/>
    <x v="7533"/>
    <n v="161"/>
    <s v="FizzBerry"/>
    <n v="129.82400000000001"/>
    <n v="148.80240000000001"/>
    <x v="7364"/>
    <m/>
    <m/>
    <m/>
    <m/>
    <x v="12"/>
    <m/>
    <m/>
    <m/>
  </r>
  <r>
    <x v="123"/>
    <x v="7534"/>
    <n v="1483"/>
    <s v="FizzBerry"/>
    <n v="147.80799999999999"/>
    <n v="148.80240000000001"/>
    <x v="7365"/>
    <m/>
    <m/>
    <m/>
    <m/>
    <x v="12"/>
    <m/>
    <m/>
    <m/>
  </r>
  <r>
    <x v="102"/>
    <x v="7535"/>
    <n v="1524"/>
    <s v="GingerFizz"/>
    <n v="160.88399999999999"/>
    <n v="148.80240000000001"/>
    <x v="7366"/>
    <m/>
    <m/>
    <m/>
    <m/>
    <x v="12"/>
    <m/>
    <m/>
    <m/>
  </r>
  <r>
    <x v="125"/>
    <x v="7536"/>
    <n v="2814"/>
    <s v="GingerFizz"/>
    <n v="175.90799999999999"/>
    <n v="148.80240000000001"/>
    <x v="7367"/>
    <m/>
    <m/>
    <m/>
    <m/>
    <x v="12"/>
    <m/>
    <m/>
    <m/>
  </r>
  <r>
    <x v="209"/>
    <x v="7537"/>
    <n v="1740"/>
    <s v="PeachPunch"/>
    <n v="281.18720000000002"/>
    <n v="148.84896000000001"/>
    <x v="7368"/>
    <m/>
    <m/>
    <m/>
    <m/>
    <x v="12"/>
    <m/>
    <m/>
    <m/>
  </r>
  <r>
    <x v="160"/>
    <x v="7538"/>
    <n v="2416"/>
    <s v="FizzBerry"/>
    <n v="114.304"/>
    <n v="149.03720000000001"/>
    <x v="7369"/>
    <m/>
    <m/>
    <m/>
    <m/>
    <x v="12"/>
    <m/>
    <m/>
    <m/>
  </r>
  <r>
    <x v="209"/>
    <x v="7539"/>
    <n v="2392"/>
    <s v="CitrusSplash"/>
    <n v="20.761600000000001"/>
    <n v="149.1412"/>
    <x v="7370"/>
    <m/>
    <m/>
    <m/>
    <m/>
    <x v="12"/>
    <m/>
    <m/>
    <m/>
  </r>
  <r>
    <x v="121"/>
    <x v="7540"/>
    <n v="216"/>
    <s v="BerryBlast"/>
    <n v="42.363999999999997"/>
    <n v="149.16095999999999"/>
    <x v="7371"/>
    <m/>
    <m/>
    <m/>
    <m/>
    <x v="12"/>
    <m/>
    <m/>
    <m/>
  </r>
  <r>
    <x v="145"/>
    <x v="7541"/>
    <n v="1367"/>
    <s v="BerryBlast"/>
    <n v="58.32"/>
    <n v="149.16095999999999"/>
    <x v="7372"/>
    <m/>
    <m/>
    <m/>
    <m/>
    <x v="12"/>
    <m/>
    <m/>
    <m/>
  </r>
  <r>
    <x v="138"/>
    <x v="7542"/>
    <n v="238"/>
    <s v="BerryBlast"/>
    <n v="85.296000000000006"/>
    <n v="149.16095999999999"/>
    <x v="7373"/>
    <m/>
    <m/>
    <m/>
    <m/>
    <x v="12"/>
    <m/>
    <m/>
    <m/>
  </r>
  <r>
    <x v="93"/>
    <x v="7543"/>
    <n v="538"/>
    <s v="FizzBerry"/>
    <n v="5.6"/>
    <n v="149.25059999999999"/>
    <x v="7374"/>
    <m/>
    <m/>
    <m/>
    <m/>
    <x v="12"/>
    <m/>
    <m/>
    <m/>
  </r>
  <r>
    <x v="313"/>
    <x v="7544"/>
    <n v="828"/>
    <s v="FizzBerry"/>
    <n v="19.088000000000001"/>
    <n v="149.25059999999999"/>
    <x v="7375"/>
    <m/>
    <m/>
    <m/>
    <m/>
    <x v="12"/>
    <m/>
    <m/>
    <m/>
  </r>
  <r>
    <x v="110"/>
    <x v="7545"/>
    <n v="1161"/>
    <s v="FizzBerry"/>
    <n v="24.872"/>
    <n v="149.25059999999999"/>
    <x v="7376"/>
    <m/>
    <m/>
    <m/>
    <m/>
    <x v="12"/>
    <m/>
    <m/>
    <m/>
  </r>
  <r>
    <x v="191"/>
    <x v="7546"/>
    <n v="1657"/>
    <s v="MangoBliss"/>
    <n v="34.863999999999997"/>
    <n v="149.25059999999999"/>
    <x v="7377"/>
    <m/>
    <m/>
    <m/>
    <m/>
    <x v="12"/>
    <m/>
    <m/>
    <m/>
  </r>
  <r>
    <x v="241"/>
    <x v="7547"/>
    <n v="2637"/>
    <s v="GingerFizz"/>
    <n v="42.731999999999999"/>
    <n v="149.25059999999999"/>
    <x v="7378"/>
    <m/>
    <m/>
    <m/>
    <m/>
    <x v="12"/>
    <m/>
    <m/>
    <m/>
  </r>
  <r>
    <x v="303"/>
    <x v="7548"/>
    <n v="2518"/>
    <s v="MangoBliss"/>
    <n v="47.188000000000002"/>
    <n v="149.25059999999999"/>
    <x v="7379"/>
    <m/>
    <m/>
    <m/>
    <m/>
    <x v="12"/>
    <m/>
    <m/>
    <m/>
  </r>
  <r>
    <x v="339"/>
    <x v="7549"/>
    <n v="1788"/>
    <s v="PeachPunch"/>
    <n v="61.8"/>
    <n v="149.25059999999999"/>
    <x v="7380"/>
    <m/>
    <m/>
    <m/>
    <m/>
    <x v="12"/>
    <m/>
    <m/>
    <m/>
  </r>
  <r>
    <x v="313"/>
    <x v="7550"/>
    <n v="169"/>
    <s v="GingerFizz"/>
    <n v="70.792000000000002"/>
    <n v="149.25059999999999"/>
    <x v="7381"/>
    <m/>
    <m/>
    <m/>
    <m/>
    <x v="12"/>
    <m/>
    <m/>
    <m/>
  </r>
  <r>
    <x v="8"/>
    <x v="7551"/>
    <n v="2026"/>
    <s v="GingerFizz"/>
    <n v="73.040000000000006"/>
    <n v="149.25059999999999"/>
    <x v="7382"/>
    <m/>
    <m/>
    <m/>
    <m/>
    <x v="12"/>
    <m/>
    <m/>
    <m/>
  </r>
  <r>
    <x v="199"/>
    <x v="7552"/>
    <n v="1754"/>
    <s v="LemonZest"/>
    <n v="74.164000000000001"/>
    <n v="149.25059999999999"/>
    <x v="7383"/>
    <m/>
    <m/>
    <m/>
    <m/>
    <x v="12"/>
    <m/>
    <m/>
    <m/>
  </r>
  <r>
    <x v="61"/>
    <x v="7553"/>
    <n v="272"/>
    <s v="LemonZest"/>
    <n v="83.951999999999998"/>
    <n v="149.25059999999999"/>
    <x v="7384"/>
    <m/>
    <m/>
    <m/>
    <m/>
    <x v="12"/>
    <m/>
    <m/>
    <m/>
  </r>
  <r>
    <x v="23"/>
    <x v="7554"/>
    <n v="867"/>
    <s v="PeachPunch"/>
    <n v="114.468"/>
    <n v="149.25059999999999"/>
    <x v="7385"/>
    <m/>
    <m/>
    <m/>
    <m/>
    <x v="12"/>
    <m/>
    <m/>
    <m/>
  </r>
  <r>
    <x v="0"/>
    <x v="7555"/>
    <n v="1506"/>
    <s v="FizzBerry"/>
    <n v="118"/>
    <n v="149.25059999999999"/>
    <x v="7386"/>
    <m/>
    <m/>
    <m/>
    <m/>
    <x v="12"/>
    <m/>
    <m/>
    <m/>
  </r>
  <r>
    <x v="28"/>
    <x v="7556"/>
    <n v="1816"/>
    <s v="MintCooler"/>
    <n v="128.11600000000001"/>
    <n v="149.25059999999999"/>
    <x v="7387"/>
    <m/>
    <m/>
    <m/>
    <m/>
    <x v="12"/>
    <m/>
    <m/>
    <m/>
  </r>
  <r>
    <x v="137"/>
    <x v="7557"/>
    <n v="1665"/>
    <s v="GingerFizz"/>
    <n v="156.21600000000001"/>
    <n v="149.25059999999999"/>
    <x v="7388"/>
    <m/>
    <m/>
    <m/>
    <m/>
    <x v="12"/>
    <m/>
    <m/>
    <m/>
  </r>
  <r>
    <x v="21"/>
    <x v="7558"/>
    <n v="1692"/>
    <s v="ChocoDelight"/>
    <n v="173.07599999999999"/>
    <n v="149.25059999999999"/>
    <x v="7389"/>
    <m/>
    <m/>
    <m/>
    <m/>
    <x v="12"/>
    <m/>
    <m/>
    <m/>
  </r>
  <r>
    <x v="0"/>
    <x v="7559"/>
    <n v="1867"/>
    <s v="CitrusSplash"/>
    <n v="176.44800000000001"/>
    <n v="149.25059999999999"/>
    <x v="7390"/>
    <m/>
    <m/>
    <m/>
    <m/>
    <x v="12"/>
    <m/>
    <m/>
    <m/>
  </r>
  <r>
    <x v="331"/>
    <x v="7560"/>
    <n v="731"/>
    <s v="GingerFizz"/>
    <n v="177.572"/>
    <n v="149.25059999999999"/>
    <x v="7391"/>
    <m/>
    <m/>
    <m/>
    <m/>
    <x v="12"/>
    <m/>
    <m/>
    <m/>
  </r>
  <r>
    <x v="91"/>
    <x v="7561"/>
    <n v="761"/>
    <s v="CitrusSplash"/>
    <n v="178.696"/>
    <n v="149.25059999999999"/>
    <x v="7392"/>
    <m/>
    <m/>
    <m/>
    <m/>
    <x v="12"/>
    <m/>
    <m/>
    <m/>
  </r>
  <r>
    <x v="96"/>
    <x v="7562"/>
    <n v="897"/>
    <s v="MangoBliss"/>
    <n v="187.68799999999999"/>
    <n v="149.25059999999999"/>
    <x v="7393"/>
    <m/>
    <m/>
    <m/>
    <m/>
    <x v="12"/>
    <m/>
    <m/>
    <m/>
  </r>
  <r>
    <x v="355"/>
    <x v="7563"/>
    <n v="476"/>
    <s v="ChocoDelight"/>
    <n v="189.93600000000001"/>
    <n v="149.25059999999999"/>
    <x v="7394"/>
    <m/>
    <m/>
    <m/>
    <m/>
    <x v="12"/>
    <m/>
    <m/>
    <m/>
  </r>
  <r>
    <x v="271"/>
    <x v="7564"/>
    <n v="902"/>
    <s v="GingerFizz"/>
    <n v="196.68"/>
    <n v="149.25059999999999"/>
    <x v="7395"/>
    <m/>
    <m/>
    <m/>
    <m/>
    <x v="12"/>
    <m/>
    <m/>
    <m/>
  </r>
  <r>
    <x v="316"/>
    <x v="7565"/>
    <n v="2755"/>
    <s v="MangoBliss"/>
    <n v="200.05199999999999"/>
    <n v="149.25059999999999"/>
    <x v="7396"/>
    <m/>
    <m/>
    <m/>
    <m/>
    <x v="12"/>
    <m/>
    <m/>
    <m/>
  </r>
  <r>
    <x v="41"/>
    <x v="7566"/>
    <n v="2725"/>
    <s v="PeachPunch"/>
    <n v="218.50559999999999"/>
    <n v="149.4272"/>
    <x v="7397"/>
    <m/>
    <m/>
    <m/>
    <m/>
    <x v="12"/>
    <m/>
    <m/>
    <m/>
  </r>
  <r>
    <x v="97"/>
    <x v="7567"/>
    <n v="1047"/>
    <s v="GingerFizz"/>
    <n v="465.41011200000003"/>
    <n v="149.46464"/>
    <x v="7398"/>
    <m/>
    <m/>
    <m/>
    <m/>
    <x v="12"/>
    <m/>
    <m/>
    <m/>
  </r>
  <r>
    <x v="338"/>
    <x v="7568"/>
    <n v="402"/>
    <s v="BerryBlast"/>
    <n v="76.886399999999995"/>
    <n v="149.5676"/>
    <x v="7399"/>
    <m/>
    <m/>
    <m/>
    <m/>
    <x v="12"/>
    <m/>
    <m/>
    <m/>
  </r>
  <r>
    <x v="282"/>
    <x v="7569"/>
    <n v="737"/>
    <s v="GingerFizz"/>
    <n v="1.728"/>
    <n v="149.69880000000001"/>
    <x v="7400"/>
    <m/>
    <m/>
    <m/>
    <m/>
    <x v="12"/>
    <m/>
    <m/>
    <m/>
  </r>
  <r>
    <x v="50"/>
    <x v="7570"/>
    <n v="2335"/>
    <s v="MintCooler"/>
    <n v="3.976"/>
    <n v="149.69880000000001"/>
    <x v="7401"/>
    <m/>
    <m/>
    <m/>
    <m/>
    <x v="12"/>
    <m/>
    <m/>
    <m/>
  </r>
  <r>
    <x v="66"/>
    <x v="7571"/>
    <n v="1869"/>
    <s v="PeachPunch"/>
    <n v="8.82"/>
    <n v="149.69880000000001"/>
    <x v="7402"/>
    <m/>
    <m/>
    <m/>
    <m/>
    <x v="12"/>
    <m/>
    <m/>
    <m/>
  </r>
  <r>
    <x v="214"/>
    <x v="7572"/>
    <n v="309"/>
    <s v="PeachPunch"/>
    <n v="14.092000000000001"/>
    <n v="149.69880000000001"/>
    <x v="7403"/>
    <m/>
    <m/>
    <m/>
    <m/>
    <x v="12"/>
    <m/>
    <m/>
    <m/>
  </r>
  <r>
    <x v="184"/>
    <x v="7573"/>
    <n v="1941"/>
    <s v="CitrusSplash"/>
    <n v="29.744"/>
    <n v="149.69880000000001"/>
    <x v="7404"/>
    <m/>
    <m/>
    <m/>
    <m/>
    <x v="12"/>
    <m/>
    <m/>
    <m/>
  </r>
  <r>
    <x v="138"/>
    <x v="7574"/>
    <n v="2147"/>
    <s v="TropicalTwist"/>
    <n v="30.867999999999999"/>
    <n v="149.69880000000001"/>
    <x v="7405"/>
    <m/>
    <m/>
    <m/>
    <m/>
    <x v="12"/>
    <m/>
    <m/>
    <m/>
  </r>
  <r>
    <x v="169"/>
    <x v="7575"/>
    <n v="1141"/>
    <s v="LemonZest"/>
    <n v="35.276000000000003"/>
    <n v="149.69880000000001"/>
    <x v="7406"/>
    <m/>
    <m/>
    <m/>
    <m/>
    <x v="12"/>
    <m/>
    <m/>
    <m/>
  </r>
  <r>
    <x v="291"/>
    <x v="7576"/>
    <n v="525"/>
    <s v="LemonZest"/>
    <n v="38.496000000000002"/>
    <n v="149.69880000000001"/>
    <x v="7407"/>
    <m/>
    <m/>
    <m/>
    <m/>
    <x v="12"/>
    <m/>
    <m/>
    <m/>
  </r>
  <r>
    <x v="49"/>
    <x v="7577"/>
    <n v="632"/>
    <s v="PeachPunch"/>
    <n v="43.231999999999999"/>
    <n v="149.69880000000001"/>
    <x v="7408"/>
    <m/>
    <m/>
    <m/>
    <m/>
    <x v="12"/>
    <m/>
    <m/>
    <m/>
  </r>
  <r>
    <x v="94"/>
    <x v="7578"/>
    <n v="2307"/>
    <s v="MintCooler"/>
    <n v="46.555999999999997"/>
    <n v="149.69880000000001"/>
    <x v="7409"/>
    <m/>
    <m/>
    <m/>
    <m/>
    <x v="12"/>
    <m/>
    <m/>
    <m/>
  </r>
  <r>
    <x v="275"/>
    <x v="7579"/>
    <n v="1390"/>
    <s v="MangoBliss"/>
    <n v="67.959999999999994"/>
    <n v="149.69880000000001"/>
    <x v="7410"/>
    <m/>
    <m/>
    <m/>
    <m/>
    <x v="12"/>
    <m/>
    <m/>
    <m/>
  </r>
  <r>
    <x v="331"/>
    <x v="7580"/>
    <n v="1604"/>
    <s v="CitrusSplash"/>
    <n v="71.78"/>
    <n v="149.69880000000001"/>
    <x v="7411"/>
    <m/>
    <m/>
    <m/>
    <m/>
    <x v="12"/>
    <m/>
    <m/>
    <m/>
  </r>
  <r>
    <x v="341"/>
    <x v="7581"/>
    <n v="6"/>
    <s v="GingerFizz"/>
    <n v="73.58"/>
    <n v="149.69880000000001"/>
    <x v="7412"/>
    <m/>
    <m/>
    <m/>
    <m/>
    <x v="12"/>
    <m/>
    <m/>
    <m/>
  </r>
  <r>
    <x v="245"/>
    <x v="7582"/>
    <n v="2398"/>
    <s v="MangoBliss"/>
    <n v="78.075999999999993"/>
    <n v="149.69880000000001"/>
    <x v="7413"/>
    <m/>
    <m/>
    <m/>
    <m/>
    <x v="12"/>
    <m/>
    <m/>
    <m/>
  </r>
  <r>
    <x v="130"/>
    <x v="7583"/>
    <n v="2273"/>
    <s v="TropicalTwist"/>
    <n v="153.964"/>
    <n v="149.69880000000001"/>
    <x v="7414"/>
    <m/>
    <m/>
    <m/>
    <m/>
    <x v="12"/>
    <m/>
    <m/>
    <m/>
  </r>
  <r>
    <x v="181"/>
    <x v="7584"/>
    <n v="2083"/>
    <s v="ChocoDelight"/>
    <n v="164.624"/>
    <n v="149.69880000000001"/>
    <x v="7415"/>
    <m/>
    <m/>
    <m/>
    <m/>
    <x v="12"/>
    <m/>
    <m/>
    <m/>
  </r>
  <r>
    <x v="211"/>
    <x v="7585"/>
    <n v="1257"/>
    <s v="TropicalTwist"/>
    <n v="169.12"/>
    <n v="149.69880000000001"/>
    <x v="7416"/>
    <m/>
    <m/>
    <m/>
    <m/>
    <x v="12"/>
    <m/>
    <m/>
    <m/>
  </r>
  <r>
    <x v="261"/>
    <x v="7586"/>
    <n v="481"/>
    <s v="MintCooler"/>
    <n v="202.84"/>
    <n v="149.69880000000001"/>
    <x v="7417"/>
    <m/>
    <m/>
    <m/>
    <m/>
    <x v="12"/>
    <m/>
    <m/>
    <m/>
  </r>
  <r>
    <x v="81"/>
    <x v="7587"/>
    <n v="265"/>
    <s v="BerryBlast"/>
    <n v="95.52"/>
    <n v="149.87808000000001"/>
    <x v="7418"/>
    <m/>
    <m/>
    <m/>
    <m/>
    <x v="12"/>
    <m/>
    <m/>
    <m/>
  </r>
  <r>
    <x v="225"/>
    <x v="7588"/>
    <n v="1445"/>
    <s v="FizzBerry"/>
    <n v="43.049599999999998"/>
    <n v="149.88480000000001"/>
    <x v="7419"/>
    <m/>
    <m/>
    <m/>
    <m/>
    <x v="12"/>
    <m/>
    <m/>
    <m/>
  </r>
  <r>
    <x v="23"/>
    <x v="7589"/>
    <n v="2381"/>
    <s v="MangoBliss"/>
    <n v="415.00799999999998"/>
    <n v="149.9264"/>
    <x v="7420"/>
    <m/>
    <m/>
    <m/>
    <m/>
    <x v="12"/>
    <m/>
    <m/>
    <m/>
  </r>
  <r>
    <x v="228"/>
    <x v="7590"/>
    <n v="876"/>
    <s v="CitrusSplash"/>
    <n v="178.14400000000001"/>
    <n v="150.01480000000001"/>
    <x v="7421"/>
    <m/>
    <m/>
    <m/>
    <m/>
    <x v="12"/>
    <m/>
    <m/>
    <m/>
  </r>
  <r>
    <x v="220"/>
    <x v="7591"/>
    <n v="2380"/>
    <s v="MintCooler"/>
    <n v="2.2879999999999998"/>
    <n v="150.14699999999999"/>
    <x v="7422"/>
    <m/>
    <m/>
    <m/>
    <m/>
    <x v="12"/>
    <m/>
    <m/>
    <m/>
  </r>
  <r>
    <x v="13"/>
    <x v="7592"/>
    <n v="163"/>
    <s v="LemonZest"/>
    <n v="4.4320000000000004"/>
    <n v="150.14699999999999"/>
    <x v="7423"/>
    <m/>
    <m/>
    <m/>
    <m/>
    <x v="12"/>
    <m/>
    <m/>
    <m/>
  </r>
  <r>
    <x v="169"/>
    <x v="7593"/>
    <n v="758"/>
    <s v="FizzBerry"/>
    <n v="12.3"/>
    <n v="150.14699999999999"/>
    <x v="7424"/>
    <m/>
    <m/>
    <m/>
    <m/>
    <x v="12"/>
    <m/>
    <m/>
    <m/>
  </r>
  <r>
    <x v="16"/>
    <x v="7594"/>
    <n v="1046"/>
    <s v="GingerFizz"/>
    <n v="19.044"/>
    <n v="150.14699999999999"/>
    <x v="7425"/>
    <m/>
    <m/>
    <m/>
    <m/>
    <x v="12"/>
    <m/>
    <m/>
    <m/>
  </r>
  <r>
    <x v="184"/>
    <x v="7595"/>
    <n v="2336"/>
    <s v="GingerFizz"/>
    <n v="53.612000000000002"/>
    <n v="150.14699999999999"/>
    <x v="7426"/>
    <m/>
    <m/>
    <m/>
    <m/>
    <x v="12"/>
    <m/>
    <m/>
    <m/>
  </r>
  <r>
    <x v="288"/>
    <x v="7596"/>
    <n v="1629"/>
    <s v="PeachPunch"/>
    <n v="57.072000000000003"/>
    <n v="150.14699999999999"/>
    <x v="7427"/>
    <m/>
    <m/>
    <m/>
    <m/>
    <x v="12"/>
    <m/>
    <m/>
    <m/>
  </r>
  <r>
    <x v="24"/>
    <x v="7597"/>
    <n v="1018"/>
    <s v="MintCooler"/>
    <n v="64.004000000000005"/>
    <n v="150.14699999999999"/>
    <x v="7428"/>
    <m/>
    <m/>
    <m/>
    <m/>
    <x v="12"/>
    <m/>
    <m/>
    <m/>
  </r>
  <r>
    <x v="19"/>
    <x v="7598"/>
    <n v="502"/>
    <s v="CitrusSplash"/>
    <n v="125.824"/>
    <n v="150.14699999999999"/>
    <x v="7429"/>
    <m/>
    <m/>
    <m/>
    <m/>
    <x v="12"/>
    <m/>
    <m/>
    <m/>
  </r>
  <r>
    <x v="122"/>
    <x v="7599"/>
    <n v="2816"/>
    <s v="GingerFizz"/>
    <n v="139.15199999999999"/>
    <n v="150.14699999999999"/>
    <x v="7430"/>
    <m/>
    <m/>
    <m/>
    <m/>
    <x v="12"/>
    <m/>
    <m/>
    <m/>
  </r>
  <r>
    <x v="278"/>
    <x v="7600"/>
    <n v="108"/>
    <s v="GingerFizz"/>
    <n v="150.55199999999999"/>
    <n v="150.14699999999999"/>
    <x v="7431"/>
    <m/>
    <m/>
    <m/>
    <m/>
    <x v="12"/>
    <m/>
    <m/>
    <m/>
  </r>
  <r>
    <x v="307"/>
    <x v="7601"/>
    <n v="1459"/>
    <s v="ChocoDelight"/>
    <n v="153.92400000000001"/>
    <n v="150.14699999999999"/>
    <x v="7432"/>
    <m/>
    <m/>
    <m/>
    <m/>
    <x v="12"/>
    <m/>
    <m/>
    <m/>
  </r>
  <r>
    <x v="265"/>
    <x v="7602"/>
    <n v="932"/>
    <s v="FizzBerry"/>
    <n v="155.048"/>
    <n v="150.14699999999999"/>
    <x v="7433"/>
    <m/>
    <m/>
    <m/>
    <m/>
    <x v="12"/>
    <m/>
    <m/>
    <m/>
  </r>
  <r>
    <x v="285"/>
    <x v="7603"/>
    <n v="345"/>
    <s v="GingerFizz"/>
    <n v="159.54400000000001"/>
    <n v="150.14699999999999"/>
    <x v="7434"/>
    <m/>
    <m/>
    <m/>
    <m/>
    <x v="12"/>
    <m/>
    <m/>
    <m/>
  </r>
  <r>
    <x v="75"/>
    <x v="7604"/>
    <n v="1256"/>
    <s v="PeachPunch"/>
    <n v="162.916"/>
    <n v="150.14699999999999"/>
    <x v="7435"/>
    <m/>
    <m/>
    <m/>
    <m/>
    <x v="12"/>
    <m/>
    <m/>
    <m/>
  </r>
  <r>
    <x v="128"/>
    <x v="7605"/>
    <n v="137"/>
    <s v="LemonZest"/>
    <n v="171.90799999999999"/>
    <n v="150.14699999999999"/>
    <x v="7436"/>
    <m/>
    <m/>
    <m/>
    <m/>
    <x v="12"/>
    <m/>
    <m/>
    <m/>
  </r>
  <r>
    <x v="304"/>
    <x v="7606"/>
    <n v="191"/>
    <s v="FizzBerry"/>
    <n v="175.28"/>
    <n v="150.14699999999999"/>
    <x v="7437"/>
    <m/>
    <m/>
    <m/>
    <m/>
    <x v="12"/>
    <m/>
    <m/>
    <m/>
  </r>
  <r>
    <x v="61"/>
    <x v="7607"/>
    <n v="1668"/>
    <s v="CitrusSplash"/>
    <n v="187.64400000000001"/>
    <n v="150.14699999999999"/>
    <x v="7438"/>
    <m/>
    <m/>
    <m/>
    <m/>
    <x v="12"/>
    <m/>
    <m/>
    <m/>
  </r>
  <r>
    <x v="362"/>
    <x v="7608"/>
    <n v="1510"/>
    <s v="MintCooler"/>
    <n v="94.150400000000005"/>
    <n v="150.15520000000001"/>
    <x v="7439"/>
    <m/>
    <m/>
    <m/>
    <m/>
    <x v="12"/>
    <m/>
    <m/>
    <m/>
  </r>
  <r>
    <x v="233"/>
    <x v="7609"/>
    <n v="2378"/>
    <s v="CitrusSplash"/>
    <n v="235.072"/>
    <n v="150.54519999999999"/>
    <x v="7440"/>
    <m/>
    <m/>
    <m/>
    <m/>
    <x v="12"/>
    <m/>
    <m/>
    <m/>
  </r>
  <r>
    <x v="277"/>
    <x v="7610"/>
    <n v="1590"/>
    <s v="MangoBliss"/>
    <n v="2.7959999999999998"/>
    <n v="150.59520000000001"/>
    <x v="7441"/>
    <m/>
    <m/>
    <m/>
    <m/>
    <x v="12"/>
    <m/>
    <m/>
    <m/>
  </r>
  <r>
    <x v="51"/>
    <x v="7611"/>
    <n v="1349"/>
    <s v="FizzBerry"/>
    <n v="3.8479999999999999"/>
    <n v="150.59520000000001"/>
    <x v="7442"/>
    <m/>
    <m/>
    <m/>
    <m/>
    <x v="12"/>
    <m/>
    <m/>
    <m/>
  </r>
  <r>
    <x v="336"/>
    <x v="7612"/>
    <n v="393"/>
    <s v="MangoBliss"/>
    <n v="7.22"/>
    <n v="150.59520000000001"/>
    <x v="7443"/>
    <m/>
    <m/>
    <m/>
    <m/>
    <x v="12"/>
    <m/>
    <m/>
    <m/>
  </r>
  <r>
    <x v="154"/>
    <x v="7613"/>
    <n v="1374"/>
    <s v="GingerFizz"/>
    <n v="18.632000000000001"/>
    <n v="150.59520000000001"/>
    <x v="7444"/>
    <m/>
    <m/>
    <m/>
    <m/>
    <x v="12"/>
    <m/>
    <m/>
    <m/>
  </r>
  <r>
    <x v="279"/>
    <x v="7614"/>
    <n v="2702"/>
    <s v="LemonZest"/>
    <n v="30.824000000000002"/>
    <n v="150.59520000000001"/>
    <x v="7445"/>
    <m/>
    <m/>
    <m/>
    <m/>
    <x v="12"/>
    <m/>
    <m/>
    <m/>
  </r>
  <r>
    <x v="40"/>
    <x v="7615"/>
    <n v="796"/>
    <s v="FizzBerry"/>
    <n v="34.195999999999998"/>
    <n v="150.59520000000001"/>
    <x v="7446"/>
    <m/>
    <m/>
    <m/>
    <m/>
    <x v="12"/>
    <m/>
    <m/>
    <m/>
  </r>
  <r>
    <x v="311"/>
    <x v="7616"/>
    <n v="1030"/>
    <s v="TropicalTwist"/>
    <n v="43.188000000000002"/>
    <n v="150.59520000000001"/>
    <x v="7447"/>
    <m/>
    <m/>
    <m/>
    <m/>
    <x v="12"/>
    <m/>
    <m/>
    <m/>
  </r>
  <r>
    <x v="314"/>
    <x v="7617"/>
    <n v="2316"/>
    <s v="TropicalTwist"/>
    <n v="45.816000000000003"/>
    <n v="150.59520000000001"/>
    <x v="7448"/>
    <m/>
    <m/>
    <m/>
    <m/>
    <x v="12"/>
    <m/>
    <m/>
    <m/>
  </r>
  <r>
    <x v="243"/>
    <x v="7618"/>
    <n v="476"/>
    <s v="MintCooler"/>
    <n v="48.332000000000001"/>
    <n v="150.59520000000001"/>
    <x v="7449"/>
    <m/>
    <m/>
    <m/>
    <m/>
    <x v="12"/>
    <m/>
    <m/>
    <m/>
  </r>
  <r>
    <x v="85"/>
    <x v="7619"/>
    <n v="1582"/>
    <s v="GingerFizz"/>
    <n v="48.808"/>
    <n v="150.59520000000001"/>
    <x v="7450"/>
    <m/>
    <m/>
    <m/>
    <m/>
    <x v="12"/>
    <m/>
    <m/>
    <m/>
  </r>
  <r>
    <x v="123"/>
    <x v="7620"/>
    <n v="2832"/>
    <s v="LemonZest"/>
    <n v="52.18"/>
    <n v="150.59520000000001"/>
    <x v="7451"/>
    <m/>
    <m/>
    <m/>
    <m/>
    <x v="12"/>
    <m/>
    <m/>
    <m/>
  </r>
  <r>
    <x v="311"/>
    <x v="7621"/>
    <n v="1726"/>
    <s v="MintCooler"/>
    <n v="68.052000000000007"/>
    <n v="150.59520000000001"/>
    <x v="7452"/>
    <m/>
    <m/>
    <m/>
    <m/>
    <x v="12"/>
    <m/>
    <m/>
    <m/>
  </r>
  <r>
    <x v="152"/>
    <x v="7622"/>
    <n v="2061"/>
    <s v="LemonZest"/>
    <n v="78.031999999999996"/>
    <n v="150.59520000000001"/>
    <x v="7453"/>
    <m/>
    <m/>
    <m/>
    <m/>
    <x v="12"/>
    <m/>
    <m/>
    <m/>
  </r>
  <r>
    <x v="304"/>
    <x v="7623"/>
    <n v="394"/>
    <s v="MintCooler"/>
    <n v="79.156000000000006"/>
    <n v="150.59520000000001"/>
    <x v="7454"/>
    <m/>
    <m/>
    <m/>
    <m/>
    <x v="12"/>
    <m/>
    <m/>
    <m/>
  </r>
  <r>
    <x v="169"/>
    <x v="7624"/>
    <n v="1672"/>
    <s v="MangoBliss"/>
    <n v="118.496"/>
    <n v="150.59520000000001"/>
    <x v="7455"/>
    <m/>
    <m/>
    <m/>
    <m/>
    <x v="12"/>
    <m/>
    <m/>
    <m/>
  </r>
  <r>
    <x v="6"/>
    <x v="7625"/>
    <n v="2657"/>
    <s v="FizzBerry"/>
    <n v="118.496"/>
    <n v="150.59520000000001"/>
    <x v="7455"/>
    <m/>
    <m/>
    <m/>
    <m/>
    <x v="12"/>
    <m/>
    <m/>
    <m/>
  </r>
  <r>
    <x v="49"/>
    <x v="7626"/>
    <n v="1315"/>
    <s v="GingerFizz"/>
    <n v="118.80800000000001"/>
    <n v="150.59520000000001"/>
    <x v="7456"/>
    <m/>
    <m/>
    <m/>
    <m/>
    <x v="12"/>
    <m/>
    <m/>
    <m/>
  </r>
  <r>
    <x v="213"/>
    <x v="7627"/>
    <n v="1675"/>
    <s v="GingerFizz"/>
    <n v="127.488"/>
    <n v="150.59520000000001"/>
    <x v="7457"/>
    <m/>
    <m/>
    <m/>
    <m/>
    <x v="12"/>
    <m/>
    <m/>
    <m/>
  </r>
  <r>
    <x v="221"/>
    <x v="7628"/>
    <n v="1315"/>
    <s v="FizzBerry"/>
    <n v="129.73599999999999"/>
    <n v="150.59520000000001"/>
    <x v="7458"/>
    <m/>
    <m/>
    <m/>
    <m/>
    <x v="12"/>
    <m/>
    <m/>
    <m/>
  </r>
  <r>
    <x v="223"/>
    <x v="7629"/>
    <n v="1246"/>
    <s v="GingerFizz"/>
    <n v="150.33600000000001"/>
    <n v="150.59520000000001"/>
    <x v="7459"/>
    <m/>
    <m/>
    <m/>
    <m/>
    <x v="12"/>
    <m/>
    <m/>
    <m/>
  </r>
  <r>
    <x v="53"/>
    <x v="7630"/>
    <n v="2725"/>
    <s v="PeachPunch"/>
    <n v="161.208"/>
    <n v="150.59520000000001"/>
    <x v="7460"/>
    <m/>
    <m/>
    <m/>
    <m/>
    <x v="12"/>
    <m/>
    <m/>
    <m/>
  </r>
  <r>
    <x v="78"/>
    <x v="7631"/>
    <n v="2706"/>
    <s v="MintCooler"/>
    <n v="174.696"/>
    <n v="150.59520000000001"/>
    <x v="7461"/>
    <m/>
    <m/>
    <m/>
    <m/>
    <x v="12"/>
    <m/>
    <m/>
    <m/>
  </r>
  <r>
    <x v="211"/>
    <x v="7632"/>
    <n v="2025"/>
    <s v="MangoBliss"/>
    <n v="196.05199999999999"/>
    <n v="150.59520000000001"/>
    <x v="7462"/>
    <m/>
    <m/>
    <m/>
    <m/>
    <x v="12"/>
    <m/>
    <m/>
    <m/>
  </r>
  <r>
    <x v="250"/>
    <x v="7633"/>
    <n v="2552"/>
    <s v="TropicalTwist"/>
    <n v="200.548"/>
    <n v="150.59520000000001"/>
    <x v="7463"/>
    <m/>
    <m/>
    <m/>
    <m/>
    <x v="12"/>
    <m/>
    <m/>
    <m/>
  </r>
  <r>
    <x v="241"/>
    <x v="7634"/>
    <n v="1615"/>
    <s v="BerryBlast"/>
    <n v="100.512"/>
    <n v="150.59520000000001"/>
    <x v="7464"/>
    <m/>
    <m/>
    <m/>
    <m/>
    <x v="12"/>
    <m/>
    <m/>
    <m/>
  </r>
  <r>
    <x v="279"/>
    <x v="7635"/>
    <n v="2538"/>
    <s v="MangoBliss"/>
    <n v="12.256"/>
    <n v="151.04339999999999"/>
    <x v="7465"/>
    <m/>
    <m/>
    <m/>
    <m/>
    <x v="12"/>
    <m/>
    <m/>
    <m/>
  </r>
  <r>
    <x v="313"/>
    <x v="7636"/>
    <n v="2517"/>
    <s v="TropicalTwist"/>
    <n v="16.968"/>
    <n v="151.04339999999999"/>
    <x v="7466"/>
    <m/>
    <m/>
    <m/>
    <m/>
    <x v="12"/>
    <m/>
    <m/>
    <m/>
  </r>
  <r>
    <x v="105"/>
    <x v="7637"/>
    <n v="2791"/>
    <s v="PeachPunch"/>
    <n v="25.96"/>
    <n v="151.04339999999999"/>
    <x v="7467"/>
    <m/>
    <m/>
    <m/>
    <m/>
    <x v="12"/>
    <m/>
    <m/>
    <m/>
  </r>
  <r>
    <x v="139"/>
    <x v="7638"/>
    <n v="1920"/>
    <s v="ChocoDelight"/>
    <n v="29.332000000000001"/>
    <n v="151.04339999999999"/>
    <x v="7468"/>
    <m/>
    <m/>
    <m/>
    <m/>
    <x v="12"/>
    <m/>
    <m/>
    <m/>
  </r>
  <r>
    <x v="104"/>
    <x v="7639"/>
    <n v="2166"/>
    <s v="CitrusSplash"/>
    <n v="29.332000000000001"/>
    <n v="151.04339999999999"/>
    <x v="7468"/>
    <m/>
    <m/>
    <m/>
    <m/>
    <x v="12"/>
    <m/>
    <m/>
    <m/>
  </r>
  <r>
    <x v="48"/>
    <x v="7640"/>
    <n v="78"/>
    <s v="FizzBerry"/>
    <n v="34.951999999999998"/>
    <n v="151.04339999999999"/>
    <x v="7469"/>
    <m/>
    <m/>
    <m/>
    <m/>
    <x v="12"/>
    <m/>
    <m/>
    <m/>
  </r>
  <r>
    <x v="162"/>
    <x v="7641"/>
    <n v="2024"/>
    <s v="FizzBerry"/>
    <n v="39.448"/>
    <n v="151.04339999999999"/>
    <x v="7470"/>
    <m/>
    <m/>
    <m/>
    <m/>
    <x v="12"/>
    <m/>
    <m/>
    <m/>
  </r>
  <r>
    <x v="168"/>
    <x v="7642"/>
    <n v="2053"/>
    <s v="GingerFizz"/>
    <n v="56.091999999999999"/>
    <n v="151.04339999999999"/>
    <x v="7471"/>
    <m/>
    <m/>
    <m/>
    <m/>
    <x v="12"/>
    <m/>
    <m/>
    <m/>
  </r>
  <r>
    <x v="10"/>
    <x v="7643"/>
    <n v="2135"/>
    <s v="MangoBliss"/>
    <n v="64.944000000000003"/>
    <n v="151.04339999999999"/>
    <x v="7472"/>
    <m/>
    <m/>
    <m/>
    <m/>
    <x v="12"/>
    <m/>
    <m/>
    <m/>
  </r>
  <r>
    <x v="40"/>
    <x v="7644"/>
    <n v="485"/>
    <s v="MangoBliss"/>
    <n v="76.323999999999998"/>
    <n v="151.04339999999999"/>
    <x v="7473"/>
    <m/>
    <m/>
    <m/>
    <m/>
    <x v="12"/>
    <m/>
    <m/>
    <m/>
  </r>
  <r>
    <x v="274"/>
    <x v="7645"/>
    <n v="1040"/>
    <s v="LemonZest"/>
    <n v="97.06"/>
    <n v="151.04339999999999"/>
    <x v="7474"/>
    <m/>
    <m/>
    <m/>
    <m/>
    <x v="12"/>
    <m/>
    <m/>
    <m/>
  </r>
  <r>
    <x v="145"/>
    <x v="7646"/>
    <n v="844"/>
    <s v="FizzBerry"/>
    <n v="98.804000000000002"/>
    <n v="151.04339999999999"/>
    <x v="7475"/>
    <m/>
    <m/>
    <m/>
    <m/>
    <x v="12"/>
    <m/>
    <m/>
    <m/>
  </r>
  <r>
    <x v="90"/>
    <x v="7647"/>
    <n v="2348"/>
    <s v="MangoBliss"/>
    <n v="99.927999999999997"/>
    <n v="151.04339999999999"/>
    <x v="7476"/>
    <m/>
    <m/>
    <m/>
    <m/>
    <x v="12"/>
    <m/>
    <m/>
    <m/>
  </r>
  <r>
    <x v="18"/>
    <x v="7648"/>
    <n v="1573"/>
    <s v="PeachPunch"/>
    <n v="101.05200000000001"/>
    <n v="151.04339999999999"/>
    <x v="7477"/>
    <m/>
    <m/>
    <m/>
    <m/>
    <x v="12"/>
    <m/>
    <m/>
    <m/>
  </r>
  <r>
    <x v="110"/>
    <x v="7649"/>
    <n v="2055"/>
    <s v="LemonZest"/>
    <n v="101.05200000000001"/>
    <n v="151.04339999999999"/>
    <x v="7477"/>
    <m/>
    <m/>
    <m/>
    <m/>
    <x v="12"/>
    <m/>
    <m/>
    <m/>
  </r>
  <r>
    <x v="274"/>
    <x v="7650"/>
    <n v="1097"/>
    <s v="ChocoDelight"/>
    <n v="107.79600000000001"/>
    <n v="151.04339999999999"/>
    <x v="7478"/>
    <m/>
    <m/>
    <m/>
    <m/>
    <x v="12"/>
    <m/>
    <m/>
    <m/>
  </r>
  <r>
    <x v="16"/>
    <x v="7651"/>
    <n v="657"/>
    <s v="PeachPunch"/>
    <n v="116.788"/>
    <n v="151.04339999999999"/>
    <x v="7479"/>
    <m/>
    <m/>
    <m/>
    <m/>
    <x v="12"/>
    <m/>
    <m/>
    <m/>
  </r>
  <r>
    <x v="314"/>
    <x v="7652"/>
    <n v="686"/>
    <s v="PeachPunch"/>
    <n v="141.51599999999999"/>
    <n v="151.04339999999999"/>
    <x v="7480"/>
    <m/>
    <m/>
    <m/>
    <m/>
    <x v="12"/>
    <m/>
    <m/>
    <m/>
  </r>
  <r>
    <x v="254"/>
    <x v="7653"/>
    <n v="2494"/>
    <s v="MangoBliss"/>
    <n v="150.50800000000001"/>
    <n v="151.04339999999999"/>
    <x v="7481"/>
    <m/>
    <m/>
    <m/>
    <m/>
    <x v="12"/>
    <m/>
    <m/>
    <m/>
  </r>
  <r>
    <x v="93"/>
    <x v="7654"/>
    <n v="1458"/>
    <s v="ChocoDelight"/>
    <n v="169.61600000000001"/>
    <n v="151.04339999999999"/>
    <x v="7482"/>
    <m/>
    <m/>
    <m/>
    <m/>
    <x v="12"/>
    <m/>
    <m/>
    <m/>
  </r>
  <r>
    <x v="283"/>
    <x v="7655"/>
    <n v="2003"/>
    <s v="CitrusSplash"/>
    <n v="169.61600000000001"/>
    <n v="151.04339999999999"/>
    <x v="7482"/>
    <m/>
    <m/>
    <m/>
    <m/>
    <x v="12"/>
    <m/>
    <m/>
    <m/>
  </r>
  <r>
    <x v="73"/>
    <x v="7656"/>
    <n v="479"/>
    <s v="MintCooler"/>
    <n v="201.08799999999999"/>
    <n v="151.04339999999999"/>
    <x v="7483"/>
    <m/>
    <m/>
    <m/>
    <m/>
    <x v="12"/>
    <m/>
    <m/>
    <m/>
  </r>
  <r>
    <x v="271"/>
    <x v="7657"/>
    <n v="1994"/>
    <s v="ChocoDelight"/>
    <n v="303.34399999999999"/>
    <n v="151.24096"/>
    <x v="7484"/>
    <m/>
    <m/>
    <m/>
    <m/>
    <x v="12"/>
    <m/>
    <m/>
    <m/>
  </r>
  <r>
    <x v="130"/>
    <x v="7658"/>
    <n v="2346"/>
    <s v="BerryBlast"/>
    <n v="89.44"/>
    <n v="151.31232"/>
    <x v="7485"/>
    <m/>
    <m/>
    <m/>
    <m/>
    <x v="12"/>
    <m/>
    <m/>
    <m/>
  </r>
  <r>
    <x v="189"/>
    <x v="7659"/>
    <n v="738"/>
    <s v="GingerFizz"/>
    <n v="220.64"/>
    <n v="151.36160000000001"/>
    <x v="7486"/>
    <m/>
    <m/>
    <m/>
    <m/>
    <x v="12"/>
    <m/>
    <m/>
    <m/>
  </r>
  <r>
    <x v="135"/>
    <x v="7660"/>
    <n v="65"/>
    <s v="GingerFizz"/>
    <n v="76.78"/>
    <n v="151.49160000000001"/>
    <x v="7487"/>
    <m/>
    <m/>
    <m/>
    <m/>
    <x v="12"/>
    <m/>
    <m/>
    <m/>
  </r>
  <r>
    <x v="75"/>
    <x v="7661"/>
    <n v="1001"/>
    <s v="PeachPunch"/>
    <n v="16.428000000000001"/>
    <n v="151.49160000000001"/>
    <x v="7488"/>
    <m/>
    <m/>
    <m/>
    <m/>
    <x v="12"/>
    <m/>
    <m/>
    <m/>
  </r>
  <r>
    <x v="122"/>
    <x v="7662"/>
    <n v="1144"/>
    <s v="MangoBliss"/>
    <n v="18.675999999999998"/>
    <n v="151.49160000000001"/>
    <x v="7489"/>
    <m/>
    <m/>
    <m/>
    <m/>
    <x v="12"/>
    <m/>
    <m/>
    <m/>
  </r>
  <r>
    <x v="206"/>
    <x v="7663"/>
    <n v="2195"/>
    <s v="MangoBliss"/>
    <n v="20.664000000000001"/>
    <n v="151.49160000000001"/>
    <x v="7490"/>
    <m/>
    <m/>
    <m/>
    <m/>
    <x v="12"/>
    <m/>
    <m/>
    <m/>
  </r>
  <r>
    <x v="284"/>
    <x v="7664"/>
    <n v="1100"/>
    <s v="LemonZest"/>
    <n v="24.036000000000001"/>
    <n v="151.49160000000001"/>
    <x v="7491"/>
    <m/>
    <m/>
    <m/>
    <m/>
    <x v="12"/>
    <m/>
    <m/>
    <m/>
  </r>
  <r>
    <x v="39"/>
    <x v="7665"/>
    <n v="127"/>
    <s v="ChocoDelight"/>
    <n v="36.828000000000003"/>
    <n v="151.49160000000001"/>
    <x v="7492"/>
    <m/>
    <m/>
    <m/>
    <m/>
    <x v="12"/>
    <m/>
    <m/>
    <m/>
  </r>
  <r>
    <x v="229"/>
    <x v="7666"/>
    <n v="1280"/>
    <s v="LemonZest"/>
    <n v="50.771999999999998"/>
    <n v="151.49160000000001"/>
    <x v="7493"/>
    <m/>
    <m/>
    <m/>
    <m/>
    <x v="12"/>
    <m/>
    <m/>
    <m/>
  </r>
  <r>
    <x v="126"/>
    <x v="7667"/>
    <n v="956"/>
    <s v="LemonZest"/>
    <n v="56.631999999999998"/>
    <n v="151.49160000000001"/>
    <x v="7494"/>
    <m/>
    <m/>
    <m/>
    <m/>
    <x v="12"/>
    <m/>
    <m/>
    <m/>
  </r>
  <r>
    <x v="246"/>
    <x v="7668"/>
    <n v="1647"/>
    <s v="TropicalTwist"/>
    <n v="63.375999999999998"/>
    <n v="151.49160000000001"/>
    <x v="7495"/>
    <m/>
    <m/>
    <m/>
    <m/>
    <x v="12"/>
    <m/>
    <m/>
    <m/>
  </r>
  <r>
    <x v="245"/>
    <x v="7669"/>
    <n v="634"/>
    <s v="GingerFizz"/>
    <n v="97.096000000000004"/>
    <n v="151.49160000000001"/>
    <x v="7496"/>
    <m/>
    <m/>
    <m/>
    <m/>
    <x v="12"/>
    <m/>
    <m/>
    <m/>
  </r>
  <r>
    <x v="5"/>
    <x v="7670"/>
    <n v="323"/>
    <s v="CitrusSplash"/>
    <n v="107.008"/>
    <n v="151.49160000000001"/>
    <x v="7497"/>
    <m/>
    <m/>
    <m/>
    <m/>
    <x v="12"/>
    <m/>
    <m/>
    <m/>
  </r>
  <r>
    <x v="85"/>
    <x v="7671"/>
    <n v="692"/>
    <s v="TropicalTwist"/>
    <n v="125.196"/>
    <n v="151.49160000000001"/>
    <x v="7498"/>
    <m/>
    <m/>
    <m/>
    <m/>
    <x v="12"/>
    <m/>
    <m/>
    <m/>
  </r>
  <r>
    <x v="84"/>
    <x v="7672"/>
    <n v="2349"/>
    <s v="FizzBerry"/>
    <n v="133.904"/>
    <n v="151.49160000000001"/>
    <x v="7499"/>
    <m/>
    <m/>
    <m/>
    <m/>
    <x v="12"/>
    <m/>
    <m/>
    <m/>
  </r>
  <r>
    <x v="258"/>
    <x v="7673"/>
    <n v="2508"/>
    <s v="CitrusSplash"/>
    <n v="148.80000000000001"/>
    <n v="151.49160000000001"/>
    <x v="7500"/>
    <m/>
    <m/>
    <m/>
    <m/>
    <x v="12"/>
    <m/>
    <m/>
    <m/>
  </r>
  <r>
    <x v="137"/>
    <x v="7674"/>
    <n v="2658"/>
    <s v="FizzBerry"/>
    <n v="161.16399999999999"/>
    <n v="151.49160000000001"/>
    <x v="7501"/>
    <m/>
    <m/>
    <m/>
    <m/>
    <x v="12"/>
    <m/>
    <m/>
    <m/>
  </r>
  <r>
    <x v="253"/>
    <x v="7675"/>
    <n v="2757"/>
    <s v="MintCooler"/>
    <n v="161.16399999999999"/>
    <n v="151.49160000000001"/>
    <x v="7501"/>
    <m/>
    <m/>
    <m/>
    <m/>
    <x v="12"/>
    <m/>
    <m/>
    <m/>
  </r>
  <r>
    <x v="347"/>
    <x v="7676"/>
    <n v="1930"/>
    <s v="FizzBerry"/>
    <n v="176.9"/>
    <n v="151.49160000000001"/>
    <x v="7502"/>
    <m/>
    <m/>
    <m/>
    <m/>
    <x v="12"/>
    <m/>
    <m/>
    <m/>
  </r>
  <r>
    <x v="51"/>
    <x v="7677"/>
    <n v="2156"/>
    <s v="PeachPunch"/>
    <n v="153.1328"/>
    <n v="151.6164"/>
    <x v="7503"/>
    <m/>
    <m/>
    <m/>
    <m/>
    <x v="12"/>
    <m/>
    <m/>
    <m/>
  </r>
  <r>
    <x v="151"/>
    <x v="7678"/>
    <n v="2109"/>
    <s v="MintCooler"/>
    <n v="59.404800000000002"/>
    <n v="151.86080000000001"/>
    <x v="7504"/>
    <m/>
    <m/>
    <m/>
    <m/>
    <x v="12"/>
    <m/>
    <m/>
    <m/>
  </r>
  <r>
    <x v="269"/>
    <x v="7679"/>
    <n v="2455"/>
    <s v="TropicalTwist"/>
    <n v="47.731200000000001"/>
    <n v="151.9024"/>
    <x v="7505"/>
    <m/>
    <m/>
    <m/>
    <m/>
    <x v="12"/>
    <m/>
    <m/>
    <m/>
  </r>
  <r>
    <x v="232"/>
    <x v="7680"/>
    <n v="2193"/>
    <s v="MangoBliss"/>
    <n v="0.97199999999999998"/>
    <n v="151.93979999999999"/>
    <x v="7506"/>
    <m/>
    <m/>
    <m/>
    <m/>
    <x v="12"/>
    <m/>
    <m/>
    <m/>
  </r>
  <r>
    <x v="49"/>
    <x v="7681"/>
    <n v="1892"/>
    <s v="GingerFizz"/>
    <n v="3.524"/>
    <n v="151.93979999999999"/>
    <x v="7507"/>
    <m/>
    <m/>
    <m/>
    <m/>
    <x v="12"/>
    <m/>
    <m/>
    <m/>
  </r>
  <r>
    <x v="0"/>
    <x v="7682"/>
    <n v="1007"/>
    <s v="FizzBerry"/>
    <n v="7.6360000000000001"/>
    <n v="151.93979999999999"/>
    <x v="7508"/>
    <m/>
    <m/>
    <m/>
    <m/>
    <x v="12"/>
    <m/>
    <m/>
    <m/>
  </r>
  <r>
    <x v="139"/>
    <x v="7683"/>
    <n v="964"/>
    <s v="ChocoDelight"/>
    <n v="17.012"/>
    <n v="151.93979999999999"/>
    <x v="7509"/>
    <m/>
    <m/>
    <m/>
    <m/>
    <x v="12"/>
    <m/>
    <m/>
    <m/>
  </r>
  <r>
    <x v="288"/>
    <x v="7684"/>
    <n v="1401"/>
    <s v="LemonZest"/>
    <n v="20.079999999999998"/>
    <n v="151.93979999999999"/>
    <x v="7510"/>
    <m/>
    <m/>
    <m/>
    <m/>
    <x v="12"/>
    <m/>
    <m/>
    <m/>
  </r>
  <r>
    <x v="149"/>
    <x v="7685"/>
    <n v="483"/>
    <s v="LemonZest"/>
    <n v="29.376000000000001"/>
    <n v="151.93979999999999"/>
    <x v="7511"/>
    <m/>
    <m/>
    <m/>
    <m/>
    <x v="12"/>
    <m/>
    <m/>
    <m/>
  </r>
  <r>
    <x v="269"/>
    <x v="7686"/>
    <n v="958"/>
    <s v="MangoBliss"/>
    <n v="50.427999999999997"/>
    <n v="151.93979999999999"/>
    <x v="7512"/>
    <m/>
    <m/>
    <m/>
    <m/>
    <x v="12"/>
    <m/>
    <m/>
    <m/>
  </r>
  <r>
    <x v="293"/>
    <x v="7687"/>
    <n v="752"/>
    <s v="ChocoDelight"/>
    <n v="56.048000000000002"/>
    <n v="151.93979999999999"/>
    <x v="7513"/>
    <m/>
    <m/>
    <m/>
    <m/>
    <x v="12"/>
    <m/>
    <m/>
    <m/>
  </r>
  <r>
    <x v="153"/>
    <x v="7688"/>
    <n v="568"/>
    <s v="FizzBerry"/>
    <n v="57.372"/>
    <n v="151.93979999999999"/>
    <x v="7514"/>
    <m/>
    <m/>
    <m/>
    <m/>
    <x v="12"/>
    <m/>
    <m/>
    <m/>
  </r>
  <r>
    <x v="294"/>
    <x v="7689"/>
    <n v="631"/>
    <s v="TropicalTwist"/>
    <n v="58.295999999999999"/>
    <n v="151.93979999999999"/>
    <x v="7515"/>
    <m/>
    <m/>
    <m/>
    <m/>
    <x v="12"/>
    <m/>
    <m/>
    <m/>
  </r>
  <r>
    <x v="347"/>
    <x v="7690"/>
    <n v="1226"/>
    <s v="ChocoDelight"/>
    <n v="61.496000000000002"/>
    <n v="151.93979999999999"/>
    <x v="7516"/>
    <m/>
    <m/>
    <m/>
    <m/>
    <x v="12"/>
    <m/>
    <m/>
    <m/>
  </r>
  <r>
    <x v="140"/>
    <x v="7691"/>
    <n v="1540"/>
    <s v="TropicalTwist"/>
    <n v="86.396000000000001"/>
    <n v="151.93979999999999"/>
    <x v="7517"/>
    <m/>
    <m/>
    <m/>
    <m/>
    <x v="12"/>
    <m/>
    <m/>
    <m/>
  </r>
  <r>
    <x v="307"/>
    <x v="7692"/>
    <n v="401"/>
    <s v="TropicalTwist"/>
    <n v="101.008"/>
    <n v="151.93979999999999"/>
    <x v="7518"/>
    <m/>
    <m/>
    <m/>
    <m/>
    <x v="12"/>
    <m/>
    <m/>
    <m/>
  </r>
  <r>
    <x v="9"/>
    <x v="7693"/>
    <n v="2654"/>
    <s v="GingerFizz"/>
    <n v="106.14400000000001"/>
    <n v="151.93979999999999"/>
    <x v="7519"/>
    <m/>
    <m/>
    <m/>
    <m/>
    <x v="12"/>
    <m/>
    <m/>
    <m/>
  </r>
  <r>
    <x v="230"/>
    <x v="7694"/>
    <n v="1758"/>
    <s v="CitrusSplash"/>
    <n v="106.628"/>
    <n v="151.93979999999999"/>
    <x v="7520"/>
    <m/>
    <m/>
    <m/>
    <m/>
    <x v="12"/>
    <m/>
    <m/>
    <m/>
  </r>
  <r>
    <x v="100"/>
    <x v="7695"/>
    <n v="2419"/>
    <s v="MintCooler"/>
    <n v="116.744"/>
    <n v="151.93979999999999"/>
    <x v="7521"/>
    <m/>
    <m/>
    <m/>
    <m/>
    <x v="12"/>
    <m/>
    <m/>
    <m/>
  </r>
  <r>
    <x v="60"/>
    <x v="7696"/>
    <n v="2262"/>
    <s v="TropicalTwist"/>
    <n v="123.488"/>
    <n v="151.93979999999999"/>
    <x v="7522"/>
    <m/>
    <m/>
    <m/>
    <m/>
    <x v="12"/>
    <m/>
    <m/>
    <m/>
  </r>
  <r>
    <x v="342"/>
    <x v="7697"/>
    <n v="2129"/>
    <s v="CitrusSplash"/>
    <n v="135.852"/>
    <n v="151.93979999999999"/>
    <x v="7523"/>
    <m/>
    <m/>
    <m/>
    <m/>
    <x v="12"/>
    <m/>
    <m/>
    <m/>
  </r>
  <r>
    <x v="19"/>
    <x v="7698"/>
    <n v="2579"/>
    <s v="LemonZest"/>
    <n v="156.084"/>
    <n v="151.93979999999999"/>
    <x v="7524"/>
    <m/>
    <m/>
    <m/>
    <m/>
    <x v="12"/>
    <m/>
    <m/>
    <m/>
  </r>
  <r>
    <x v="71"/>
    <x v="7699"/>
    <n v="1931"/>
    <s v="ChocoDelight"/>
    <n v="180.81200000000001"/>
    <n v="151.93979999999999"/>
    <x v="7525"/>
    <m/>
    <m/>
    <m/>
    <m/>
    <x v="12"/>
    <m/>
    <m/>
    <m/>
  </r>
  <r>
    <x v="361"/>
    <x v="7700"/>
    <n v="513"/>
    <s v="ChocoDelight"/>
    <n v="193.17599999999999"/>
    <n v="151.93979999999999"/>
    <x v="7526"/>
    <m/>
    <m/>
    <m/>
    <m/>
    <x v="12"/>
    <m/>
    <m/>
    <m/>
  </r>
  <r>
    <x v="88"/>
    <x v="7701"/>
    <n v="2188"/>
    <s v="ChocoDelight"/>
    <n v="205.54"/>
    <n v="151.93979999999999"/>
    <x v="7527"/>
    <m/>
    <m/>
    <m/>
    <m/>
    <x v="12"/>
    <m/>
    <m/>
    <m/>
  </r>
  <r>
    <x v="272"/>
    <x v="7702"/>
    <n v="1624"/>
    <s v="MangoBliss"/>
    <n v="118.5792"/>
    <n v="151.95231999999999"/>
    <x v="7528"/>
    <m/>
    <m/>
    <m/>
    <m/>
    <x v="12"/>
    <m/>
    <m/>
    <m/>
  </r>
  <r>
    <x v="258"/>
    <x v="7703"/>
    <n v="41"/>
    <s v="MintCooler"/>
    <n v="111.5264"/>
    <n v="151.95959999999999"/>
    <x v="7529"/>
    <m/>
    <m/>
    <m/>
    <m/>
    <x v="12"/>
    <m/>
    <m/>
    <m/>
  </r>
  <r>
    <x v="167"/>
    <x v="7704"/>
    <n v="54"/>
    <s v="BerryBlast"/>
    <n v="31.515999999999998"/>
    <n v="152.02943999999999"/>
    <x v="7530"/>
    <m/>
    <m/>
    <m/>
    <m/>
    <x v="12"/>
    <m/>
    <m/>
    <m/>
  </r>
  <r>
    <x v="59"/>
    <x v="7705"/>
    <n v="2137"/>
    <s v="BerryBlast"/>
    <n v="131.464"/>
    <n v="152.02943999999999"/>
    <x v="7531"/>
    <m/>
    <m/>
    <m/>
    <m/>
    <x v="12"/>
    <m/>
    <m/>
    <m/>
  </r>
  <r>
    <x v="305"/>
    <x v="7706"/>
    <n v="1218"/>
    <s v="FizzBerry"/>
    <n v="190.26560000000001"/>
    <n v="152.048"/>
    <x v="7532"/>
    <m/>
    <m/>
    <m/>
    <m/>
    <x v="12"/>
    <m/>
    <m/>
    <m/>
  </r>
  <r>
    <x v="290"/>
    <x v="7707"/>
    <n v="2215"/>
    <s v="LemonZest"/>
    <n v="218.32640000000001"/>
    <n v="152.3236"/>
    <x v="7533"/>
    <m/>
    <m/>
    <m/>
    <m/>
    <x v="12"/>
    <m/>
    <m/>
    <m/>
  </r>
  <r>
    <x v="349"/>
    <x v="7708"/>
    <n v="812"/>
    <s v="BerryBlast"/>
    <n v="162.22672"/>
    <n v="152.3736576"/>
    <x v="7534"/>
    <m/>
    <m/>
    <m/>
    <m/>
    <x v="12"/>
    <m/>
    <m/>
    <m/>
  </r>
  <r>
    <x v="57"/>
    <x v="7709"/>
    <n v="2136"/>
    <s v="MangoBliss"/>
    <n v="9.3800000000000008"/>
    <n v="152.38800000000001"/>
    <x v="7535"/>
    <m/>
    <m/>
    <m/>
    <m/>
    <x v="12"/>
    <m/>
    <m/>
    <m/>
  </r>
  <r>
    <x v="23"/>
    <x v="7710"/>
    <n v="2713"/>
    <s v="MangoBliss"/>
    <n v="21.744"/>
    <n v="152.38800000000001"/>
    <x v="7536"/>
    <m/>
    <m/>
    <m/>
    <m/>
    <x v="12"/>
    <m/>
    <m/>
    <m/>
  </r>
  <r>
    <x v="76"/>
    <x v="7711"/>
    <n v="2140"/>
    <s v="FizzBerry"/>
    <n v="27.364000000000001"/>
    <n v="152.38800000000001"/>
    <x v="7537"/>
    <m/>
    <m/>
    <m/>
    <m/>
    <x v="12"/>
    <m/>
    <m/>
    <m/>
  </r>
  <r>
    <x v="13"/>
    <x v="7712"/>
    <n v="1856"/>
    <s v="ChocoDelight"/>
    <n v="32.771999999999998"/>
    <n v="152.38800000000001"/>
    <x v="7538"/>
    <m/>
    <m/>
    <m/>
    <m/>
    <x v="12"/>
    <m/>
    <m/>
    <m/>
  </r>
  <r>
    <x v="96"/>
    <x v="7713"/>
    <n v="2757"/>
    <s v="MintCooler"/>
    <n v="34.107999999999997"/>
    <n v="152.38800000000001"/>
    <x v="7539"/>
    <m/>
    <m/>
    <m/>
    <m/>
    <x v="12"/>
    <m/>
    <m/>
    <m/>
  </r>
  <r>
    <x v="168"/>
    <x v="7714"/>
    <n v="506"/>
    <s v="TropicalTwist"/>
    <n v="63.332000000000001"/>
    <n v="152.38800000000001"/>
    <x v="7540"/>
    <m/>
    <m/>
    <m/>
    <m/>
    <x v="12"/>
    <m/>
    <m/>
    <m/>
  </r>
  <r>
    <x v="132"/>
    <x v="7715"/>
    <n v="762"/>
    <s v="GingerFizz"/>
    <n v="68.951999999999998"/>
    <n v="152.38800000000001"/>
    <x v="7541"/>
    <m/>
    <m/>
    <m/>
    <m/>
    <x v="12"/>
    <m/>
    <m/>
    <m/>
  </r>
  <r>
    <x v="218"/>
    <x v="7716"/>
    <n v="2339"/>
    <s v="FizzBerry"/>
    <n v="76.819999999999993"/>
    <n v="152.38800000000001"/>
    <x v="7542"/>
    <m/>
    <m/>
    <m/>
    <m/>
    <x v="12"/>
    <m/>
    <m/>
    <m/>
  </r>
  <r>
    <x v="284"/>
    <x v="7717"/>
    <n v="812"/>
    <s v="PeachPunch"/>
    <n v="79.067999999999998"/>
    <n v="152.38800000000001"/>
    <x v="7543"/>
    <m/>
    <m/>
    <m/>
    <m/>
    <x v="12"/>
    <m/>
    <m/>
    <m/>
  </r>
  <r>
    <x v="181"/>
    <x v="7718"/>
    <n v="1774"/>
    <s v="MintCooler"/>
    <n v="95.048000000000002"/>
    <n v="152.38800000000001"/>
    <x v="7544"/>
    <m/>
    <m/>
    <m/>
    <m/>
    <x v="12"/>
    <m/>
    <m/>
    <m/>
  </r>
  <r>
    <x v="211"/>
    <x v="7719"/>
    <n v="1757"/>
    <s v="GingerFizz"/>
    <n v="113.91200000000001"/>
    <n v="152.38800000000001"/>
    <x v="7545"/>
    <m/>
    <m/>
    <m/>
    <m/>
    <x v="12"/>
    <m/>
    <m/>
    <m/>
  </r>
  <r>
    <x v="140"/>
    <x v="7720"/>
    <n v="1795"/>
    <s v="MangoBliss"/>
    <n v="134.488"/>
    <n v="152.38800000000001"/>
    <x v="7546"/>
    <m/>
    <m/>
    <m/>
    <m/>
    <x v="12"/>
    <m/>
    <m/>
    <m/>
  </r>
  <r>
    <x v="44"/>
    <x v="7721"/>
    <n v="2137"/>
    <s v="FizzBerry"/>
    <n v="153.25200000000001"/>
    <n v="152.38800000000001"/>
    <x v="7547"/>
    <m/>
    <m/>
    <m/>
    <m/>
    <x v="12"/>
    <m/>
    <m/>
    <m/>
  </r>
  <r>
    <x v="77"/>
    <x v="7722"/>
    <n v="1743"/>
    <s v="TropicalTwist"/>
    <n v="172.36"/>
    <n v="152.38800000000001"/>
    <x v="7548"/>
    <m/>
    <m/>
    <m/>
    <m/>
    <x v="12"/>
    <m/>
    <m/>
    <m/>
  </r>
  <r>
    <x v="77"/>
    <x v="7723"/>
    <n v="1981"/>
    <s v="CitrusSplash"/>
    <n v="192.59200000000001"/>
    <n v="152.38800000000001"/>
    <x v="7549"/>
    <m/>
    <m/>
    <m/>
    <m/>
    <x v="12"/>
    <m/>
    <m/>
    <m/>
  </r>
  <r>
    <x v="123"/>
    <x v="7724"/>
    <n v="2644"/>
    <s v="BerryBlast"/>
    <n v="69.575999999999993"/>
    <n v="152.74655999999999"/>
    <x v="7550"/>
    <m/>
    <m/>
    <m/>
    <m/>
    <x v="12"/>
    <m/>
    <m/>
    <m/>
  </r>
  <r>
    <x v="34"/>
    <x v="7725"/>
    <n v="1706"/>
    <s v="BerryBlast"/>
    <n v="152.56"/>
    <n v="152.74655999999999"/>
    <x v="7551"/>
    <m/>
    <m/>
    <m/>
    <m/>
    <x v="12"/>
    <m/>
    <m/>
    <m/>
  </r>
  <r>
    <x v="16"/>
    <x v="7726"/>
    <n v="622"/>
    <s v="CitrusSplash"/>
    <n v="8.0640000000000001"/>
    <n v="152.83619999999999"/>
    <x v="7552"/>
    <m/>
    <m/>
    <m/>
    <m/>
    <x v="12"/>
    <m/>
    <m/>
    <m/>
  </r>
  <r>
    <x v="79"/>
    <x v="7727"/>
    <n v="1478"/>
    <s v="FizzBerry"/>
    <n v="15.54"/>
    <n v="152.83619999999999"/>
    <x v="7553"/>
    <m/>
    <m/>
    <m/>
    <m/>
    <x v="12"/>
    <m/>
    <m/>
    <m/>
  </r>
  <r>
    <x v="316"/>
    <x v="7728"/>
    <n v="1049"/>
    <s v="MintCooler"/>
    <n v="23.8"/>
    <n v="152.83619999999999"/>
    <x v="7554"/>
    <m/>
    <m/>
    <m/>
    <m/>
    <x v="12"/>
    <m/>
    <m/>
    <m/>
  </r>
  <r>
    <x v="360"/>
    <x v="7729"/>
    <n v="2035"/>
    <s v="MangoBliss"/>
    <n v="50.384"/>
    <n v="152.83619999999999"/>
    <x v="7555"/>
    <m/>
    <m/>
    <m/>
    <m/>
    <x v="12"/>
    <m/>
    <m/>
    <m/>
  </r>
  <r>
    <x v="165"/>
    <x v="7730"/>
    <n v="687"/>
    <s v="MangoBliss"/>
    <n v="53.756"/>
    <n v="152.83619999999999"/>
    <x v="7556"/>
    <m/>
    <m/>
    <m/>
    <m/>
    <x v="12"/>
    <m/>
    <m/>
    <m/>
  </r>
  <r>
    <x v="271"/>
    <x v="7731"/>
    <n v="706"/>
    <s v="FizzBerry"/>
    <n v="56.003999999999998"/>
    <n v="152.83619999999999"/>
    <x v="7557"/>
    <m/>
    <m/>
    <m/>
    <m/>
    <x v="12"/>
    <m/>
    <m/>
    <m/>
  </r>
  <r>
    <x v="190"/>
    <x v="7732"/>
    <n v="1099"/>
    <s v="PeachPunch"/>
    <n v="59.375999999999998"/>
    <n v="152.83619999999999"/>
    <x v="7558"/>
    <m/>
    <m/>
    <m/>
    <m/>
    <x v="12"/>
    <m/>
    <m/>
    <m/>
  </r>
  <r>
    <x v="180"/>
    <x v="7733"/>
    <n v="1099"/>
    <s v="PeachPunch"/>
    <n v="71.739999999999995"/>
    <n v="152.83619999999999"/>
    <x v="7559"/>
    <m/>
    <m/>
    <m/>
    <m/>
    <x v="12"/>
    <m/>
    <m/>
    <m/>
  </r>
  <r>
    <x v="180"/>
    <x v="7734"/>
    <n v="2429"/>
    <s v="MintCooler"/>
    <n v="81.855999999999995"/>
    <n v="152.83619999999999"/>
    <x v="7560"/>
    <m/>
    <m/>
    <m/>
    <m/>
    <x v="12"/>
    <m/>
    <m/>
    <m/>
  </r>
  <r>
    <x v="240"/>
    <x v="7735"/>
    <n v="2588"/>
    <s v="ChocoDelight"/>
    <n v="82.98"/>
    <n v="152.83619999999999"/>
    <x v="7561"/>
    <m/>
    <m/>
    <m/>
    <m/>
    <x v="12"/>
    <m/>
    <m/>
    <m/>
  </r>
  <r>
    <x v="118"/>
    <x v="7736"/>
    <n v="2379"/>
    <s v="FizzBerry"/>
    <n v="88.6"/>
    <n v="152.83619999999999"/>
    <x v="7562"/>
    <m/>
    <m/>
    <m/>
    <m/>
    <x v="12"/>
    <m/>
    <m/>
    <m/>
  </r>
  <r>
    <x v="136"/>
    <x v="7737"/>
    <n v="2844"/>
    <s v="MintCooler"/>
    <n v="90.847999999999999"/>
    <n v="152.83619999999999"/>
    <x v="7563"/>
    <m/>
    <m/>
    <m/>
    <m/>
    <x v="12"/>
    <m/>
    <m/>
    <m/>
  </r>
  <r>
    <x v="211"/>
    <x v="7738"/>
    <n v="149"/>
    <s v="LemonZest"/>
    <n v="91.311999999999998"/>
    <n v="152.83619999999999"/>
    <x v="7564"/>
    <m/>
    <m/>
    <m/>
    <m/>
    <x v="12"/>
    <m/>
    <m/>
    <m/>
  </r>
  <r>
    <x v="103"/>
    <x v="7739"/>
    <n v="1541"/>
    <s v="PeachPunch"/>
    <n v="104.396"/>
    <n v="152.83619999999999"/>
    <x v="7565"/>
    <m/>
    <m/>
    <m/>
    <m/>
    <x v="12"/>
    <m/>
    <m/>
    <m/>
  </r>
  <r>
    <x v="127"/>
    <x v="7740"/>
    <n v="203"/>
    <s v="GingerFizz"/>
    <n v="109.956"/>
    <n v="152.83619999999999"/>
    <x v="7566"/>
    <m/>
    <m/>
    <m/>
    <m/>
    <x v="12"/>
    <m/>
    <m/>
    <m/>
  </r>
  <r>
    <x v="273"/>
    <x v="7741"/>
    <n v="1961"/>
    <s v="ChocoDelight"/>
    <n v="110.97199999999999"/>
    <n v="152.83619999999999"/>
    <x v="7567"/>
    <m/>
    <m/>
    <m/>
    <m/>
    <x v="12"/>
    <m/>
    <m/>
    <m/>
  </r>
  <r>
    <x v="300"/>
    <x v="7742"/>
    <n v="421"/>
    <s v="LemonZest"/>
    <n v="115.57599999999999"/>
    <n v="152.83619999999999"/>
    <x v="7568"/>
    <m/>
    <m/>
    <m/>
    <m/>
    <x v="12"/>
    <m/>
    <m/>
    <m/>
  </r>
  <r>
    <x v="312"/>
    <x v="7743"/>
    <n v="2320"/>
    <s v="MintCooler"/>
    <n v="140.304"/>
    <n v="152.83619999999999"/>
    <x v="7569"/>
    <m/>
    <m/>
    <m/>
    <m/>
    <x v="12"/>
    <m/>
    <m/>
    <m/>
  </r>
  <r>
    <x v="193"/>
    <x v="7744"/>
    <n v="1630"/>
    <s v="MintCooler"/>
    <n v="146.73599999999999"/>
    <n v="152.83619999999999"/>
    <x v="7570"/>
    <m/>
    <m/>
    <m/>
    <m/>
    <x v="12"/>
    <m/>
    <m/>
    <m/>
  </r>
  <r>
    <x v="94"/>
    <x v="7745"/>
    <n v="843"/>
    <s v="MangoBliss"/>
    <n v="174.024"/>
    <n v="152.83619999999999"/>
    <x v="7571"/>
    <m/>
    <m/>
    <m/>
    <m/>
    <x v="12"/>
    <m/>
    <m/>
    <m/>
  </r>
  <r>
    <x v="100"/>
    <x v="7746"/>
    <n v="726"/>
    <s v="FizzBerry"/>
    <n v="175.148"/>
    <n v="152.83619999999999"/>
    <x v="7572"/>
    <m/>
    <m/>
    <m/>
    <m/>
    <x v="12"/>
    <m/>
    <m/>
    <m/>
  </r>
  <r>
    <x v="218"/>
    <x v="7747"/>
    <n v="616"/>
    <s v="MintCooler"/>
    <n v="177.39599999999999"/>
    <n v="152.83619999999999"/>
    <x v="7573"/>
    <m/>
    <m/>
    <m/>
    <m/>
    <x v="12"/>
    <m/>
    <m/>
    <m/>
  </r>
  <r>
    <x v="317"/>
    <x v="7748"/>
    <n v="1102"/>
    <s v="FizzBerry"/>
    <n v="179.64400000000001"/>
    <n v="152.83619999999999"/>
    <x v="7574"/>
    <m/>
    <m/>
    <m/>
    <m/>
    <x v="12"/>
    <m/>
    <m/>
    <m/>
  </r>
  <r>
    <x v="146"/>
    <x v="7749"/>
    <n v="2290"/>
    <s v="MangoBliss"/>
    <n v="195.38"/>
    <n v="152.83619999999999"/>
    <x v="7575"/>
    <m/>
    <m/>
    <m/>
    <m/>
    <x v="12"/>
    <m/>
    <m/>
    <m/>
  </r>
  <r>
    <x v="134"/>
    <x v="7750"/>
    <n v="2024"/>
    <s v="GingerFizz"/>
    <n v="191.2"/>
    <n v="152.85919999999999"/>
    <x v="7576"/>
    <m/>
    <m/>
    <m/>
    <m/>
    <x v="12"/>
    <m/>
    <m/>
    <m/>
  </r>
  <r>
    <x v="164"/>
    <x v="7751"/>
    <n v="2002"/>
    <s v="FizzBerry"/>
    <n v="168.86080000000001"/>
    <n v="152.93719999999999"/>
    <x v="7577"/>
    <m/>
    <m/>
    <m/>
    <m/>
    <x v="12"/>
    <m/>
    <m/>
    <m/>
  </r>
  <r>
    <x v="132"/>
    <x v="7752"/>
    <n v="1383"/>
    <s v="MintCooler"/>
    <n v="198.69120000000001"/>
    <n v="152.99440000000001"/>
    <x v="7578"/>
    <m/>
    <m/>
    <m/>
    <m/>
    <x v="12"/>
    <m/>
    <m/>
    <m/>
  </r>
  <r>
    <x v="141"/>
    <x v="7753"/>
    <n v="336"/>
    <s v="FizzBerry"/>
    <n v="293.89120000000003"/>
    <n v="153.15039999999999"/>
    <x v="7579"/>
    <m/>
    <m/>
    <m/>
    <m/>
    <x v="12"/>
    <m/>
    <m/>
    <m/>
  </r>
  <r>
    <x v="348"/>
    <x v="7754"/>
    <n v="816"/>
    <s v="LemonZest"/>
    <n v="1.468"/>
    <n v="153.28440000000001"/>
    <x v="7580"/>
    <m/>
    <m/>
    <m/>
    <m/>
    <x v="12"/>
    <m/>
    <m/>
    <m/>
  </r>
  <r>
    <x v="207"/>
    <x v="7755"/>
    <n v="2328"/>
    <s v="PeachPunch"/>
    <n v="4.1520000000000001"/>
    <n v="153.28440000000001"/>
    <x v="7581"/>
    <m/>
    <m/>
    <m/>
    <m/>
    <x v="12"/>
    <m/>
    <m/>
    <m/>
  </r>
  <r>
    <x v="175"/>
    <x v="7756"/>
    <n v="2784"/>
    <s v="MintCooler"/>
    <n v="7.0880000000000001"/>
    <n v="153.28440000000001"/>
    <x v="7582"/>
    <m/>
    <m/>
    <m/>
    <m/>
    <x v="12"/>
    <m/>
    <m/>
    <m/>
  </r>
  <r>
    <x v="349"/>
    <x v="7757"/>
    <n v="2774"/>
    <s v="PeachPunch"/>
    <n v="16.079999999999998"/>
    <n v="153.28440000000001"/>
    <x v="7583"/>
    <m/>
    <m/>
    <m/>
    <m/>
    <x v="12"/>
    <m/>
    <m/>
    <m/>
  </r>
  <r>
    <x v="83"/>
    <x v="7758"/>
    <n v="2493"/>
    <s v="PeachPunch"/>
    <n v="16.079999999999998"/>
    <n v="153.28440000000001"/>
    <x v="7583"/>
    <m/>
    <m/>
    <m/>
    <m/>
    <x v="12"/>
    <m/>
    <m/>
    <m/>
  </r>
  <r>
    <x v="341"/>
    <x v="7759"/>
    <n v="2168"/>
    <s v="MangoBliss"/>
    <n v="17.204000000000001"/>
    <n v="153.28440000000001"/>
    <x v="7584"/>
    <m/>
    <m/>
    <m/>
    <m/>
    <x v="12"/>
    <m/>
    <m/>
    <m/>
  </r>
  <r>
    <x v="175"/>
    <x v="7760"/>
    <n v="2438"/>
    <s v="LemonZest"/>
    <n v="36.747999999999998"/>
    <n v="153.28440000000001"/>
    <x v="7585"/>
    <m/>
    <m/>
    <m/>
    <m/>
    <x v="12"/>
    <m/>
    <m/>
    <m/>
  </r>
  <r>
    <x v="125"/>
    <x v="7761"/>
    <n v="2675"/>
    <s v="GingerFizz"/>
    <n v="40.783999999999999"/>
    <n v="153.28440000000001"/>
    <x v="7586"/>
    <m/>
    <m/>
    <m/>
    <m/>
    <x v="12"/>
    <m/>
    <m/>
    <m/>
  </r>
  <r>
    <x v="222"/>
    <x v="7762"/>
    <n v="610"/>
    <s v="FizzBerry"/>
    <n v="47.552"/>
    <n v="153.28440000000001"/>
    <x v="7587"/>
    <m/>
    <m/>
    <m/>
    <m/>
    <x v="12"/>
    <m/>
    <m/>
    <m/>
  </r>
  <r>
    <x v="115"/>
    <x v="7763"/>
    <n v="1048"/>
    <s v="GingerFizz"/>
    <n v="61.488"/>
    <n v="153.28440000000001"/>
    <x v="7588"/>
    <m/>
    <m/>
    <m/>
    <m/>
    <x v="12"/>
    <m/>
    <m/>
    <m/>
  </r>
  <r>
    <x v="237"/>
    <x v="7764"/>
    <n v="24"/>
    <s v="GingerFizz"/>
    <n v="80.936000000000007"/>
    <n v="153.28440000000001"/>
    <x v="7589"/>
    <m/>
    <m/>
    <m/>
    <m/>
    <x v="12"/>
    <m/>
    <m/>
    <m/>
  </r>
  <r>
    <x v="283"/>
    <x v="7765"/>
    <n v="278"/>
    <s v="GingerFizz"/>
    <n v="84.644000000000005"/>
    <n v="153.28440000000001"/>
    <x v="7590"/>
    <m/>
    <m/>
    <m/>
    <m/>
    <x v="12"/>
    <m/>
    <m/>
    <m/>
  </r>
  <r>
    <x v="345"/>
    <x v="7766"/>
    <n v="1006"/>
    <s v="GingerFizz"/>
    <n v="89.14"/>
    <n v="153.28440000000001"/>
    <x v="7591"/>
    <m/>
    <m/>
    <m/>
    <m/>
    <x v="12"/>
    <m/>
    <m/>
    <m/>
  </r>
  <r>
    <x v="106"/>
    <x v="7767"/>
    <n v="1950"/>
    <s v="ChocoDelight"/>
    <n v="92.512"/>
    <n v="153.28440000000001"/>
    <x v="7592"/>
    <m/>
    <m/>
    <m/>
    <m/>
    <x v="12"/>
    <m/>
    <m/>
    <m/>
  </r>
  <r>
    <x v="311"/>
    <x v="7768"/>
    <n v="1743"/>
    <s v="CitrusSplash"/>
    <n v="116.116"/>
    <n v="153.28440000000001"/>
    <x v="7593"/>
    <m/>
    <m/>
    <m/>
    <m/>
    <x v="12"/>
    <m/>
    <m/>
    <m/>
  </r>
  <r>
    <x v="192"/>
    <x v="7769"/>
    <n v="172"/>
    <s v="PeachPunch"/>
    <n v="131.852"/>
    <n v="153.28440000000001"/>
    <x v="7594"/>
    <m/>
    <m/>
    <m/>
    <m/>
    <x v="12"/>
    <m/>
    <m/>
    <m/>
  </r>
  <r>
    <x v="31"/>
    <x v="7770"/>
    <n v="2479"/>
    <s v="LemonZest"/>
    <n v="135.22399999999999"/>
    <n v="153.28440000000001"/>
    <x v="7595"/>
    <m/>
    <m/>
    <m/>
    <m/>
    <x v="12"/>
    <m/>
    <m/>
    <m/>
  </r>
  <r>
    <x v="225"/>
    <x v="7771"/>
    <n v="60"/>
    <s v="CitrusSplash"/>
    <n v="165.67599999999999"/>
    <n v="153.28440000000001"/>
    <x v="7596"/>
    <m/>
    <m/>
    <m/>
    <m/>
    <x v="12"/>
    <m/>
    <m/>
    <m/>
  </r>
  <r>
    <x v="361"/>
    <x v="7772"/>
    <n v="1597"/>
    <s v="MangoBliss"/>
    <n v="175.68799999999999"/>
    <n v="153.28440000000001"/>
    <x v="7597"/>
    <m/>
    <m/>
    <m/>
    <m/>
    <x v="12"/>
    <m/>
    <m/>
    <m/>
  </r>
  <r>
    <x v="56"/>
    <x v="7773"/>
    <n v="542"/>
    <s v="CitrusSplash"/>
    <n v="188.05199999999999"/>
    <n v="153.28440000000001"/>
    <x v="7598"/>
    <m/>
    <m/>
    <m/>
    <m/>
    <x v="12"/>
    <m/>
    <m/>
    <m/>
  </r>
  <r>
    <x v="320"/>
    <x v="7774"/>
    <n v="2393"/>
    <s v="CitrusSplash"/>
    <n v="194.79599999999999"/>
    <n v="153.28440000000001"/>
    <x v="7599"/>
    <m/>
    <m/>
    <m/>
    <m/>
    <x v="12"/>
    <m/>
    <m/>
    <m/>
  </r>
  <r>
    <x v="84"/>
    <x v="7775"/>
    <n v="1121"/>
    <s v="MangoBliss"/>
    <n v="36.102400000000003"/>
    <n v="153.29599999999999"/>
    <x v="7600"/>
    <m/>
    <m/>
    <m/>
    <m/>
    <x v="12"/>
    <m/>
    <m/>
    <m/>
  </r>
  <r>
    <x v="35"/>
    <x v="7776"/>
    <n v="2118"/>
    <s v="PeachPunch"/>
    <n v="202.93440000000001"/>
    <n v="153.322"/>
    <x v="7601"/>
    <m/>
    <m/>
    <m/>
    <m/>
    <x v="12"/>
    <m/>
    <m/>
    <m/>
  </r>
  <r>
    <x v="66"/>
    <x v="7777"/>
    <n v="1792"/>
    <s v="BerryBlast"/>
    <n v="97.896000000000001"/>
    <n v="153.46368000000001"/>
    <x v="7602"/>
    <m/>
    <m/>
    <m/>
    <m/>
    <x v="12"/>
    <m/>
    <m/>
    <m/>
  </r>
  <r>
    <x v="259"/>
    <x v="7778"/>
    <n v="1762"/>
    <s v="PeachPunch"/>
    <n v="199.9392"/>
    <n v="153.46655999999999"/>
    <x v="7603"/>
    <m/>
    <m/>
    <m/>
    <m/>
    <x v="12"/>
    <m/>
    <m/>
    <m/>
  </r>
  <r>
    <x v="5"/>
    <x v="7779"/>
    <n v="1946"/>
    <s v="LemonZest"/>
    <n v="375.16160000000002"/>
    <n v="153.53312"/>
    <x v="7604"/>
    <m/>
    <m/>
    <m/>
    <m/>
    <x v="12"/>
    <m/>
    <m/>
    <m/>
  </r>
  <r>
    <x v="237"/>
    <x v="7780"/>
    <n v="1640"/>
    <s v="CitrusSplash"/>
    <n v="32.214399999999998"/>
    <n v="153.6704"/>
    <x v="7605"/>
    <m/>
    <m/>
    <m/>
    <m/>
    <x v="12"/>
    <m/>
    <m/>
    <m/>
  </r>
  <r>
    <x v="84"/>
    <x v="7781"/>
    <n v="1087"/>
    <s v="MangoBliss"/>
    <n v="0.24"/>
    <n v="153.73259999999999"/>
    <x v="7606"/>
    <m/>
    <m/>
    <m/>
    <m/>
    <x v="12"/>
    <m/>
    <m/>
    <m/>
  </r>
  <r>
    <x v="181"/>
    <x v="7782"/>
    <n v="207"/>
    <s v="ChocoDelight"/>
    <n v="9.8759999999999994"/>
    <n v="153.73259999999999"/>
    <x v="7607"/>
    <m/>
    <m/>
    <m/>
    <m/>
    <x v="12"/>
    <m/>
    <m/>
    <m/>
  </r>
  <r>
    <x v="33"/>
    <x v="7783"/>
    <n v="552"/>
    <s v="PeachPunch"/>
    <n v="41.076000000000001"/>
    <n v="153.73259999999999"/>
    <x v="7608"/>
    <m/>
    <m/>
    <m/>
    <m/>
    <x v="12"/>
    <m/>
    <m/>
    <m/>
  </r>
  <r>
    <x v="65"/>
    <x v="7784"/>
    <n v="2814"/>
    <s v="FizzBerry"/>
    <n v="53.712000000000003"/>
    <n v="153.73259999999999"/>
    <x v="7609"/>
    <m/>
    <m/>
    <m/>
    <m/>
    <x v="12"/>
    <m/>
    <m/>
    <m/>
  </r>
  <r>
    <x v="265"/>
    <x v="7785"/>
    <n v="1037"/>
    <s v="CitrusSplash"/>
    <n v="53.712000000000003"/>
    <n v="153.73259999999999"/>
    <x v="7609"/>
    <m/>
    <m/>
    <m/>
    <m/>
    <x v="12"/>
    <m/>
    <m/>
    <m/>
  </r>
  <r>
    <x v="308"/>
    <x v="7786"/>
    <n v="2618"/>
    <s v="ChocoDelight"/>
    <n v="55.344000000000001"/>
    <n v="153.73259999999999"/>
    <x v="7610"/>
    <m/>
    <m/>
    <m/>
    <m/>
    <x v="12"/>
    <m/>
    <m/>
    <m/>
  </r>
  <r>
    <x v="358"/>
    <x v="7787"/>
    <n v="809"/>
    <s v="ChocoDelight"/>
    <n v="75.983999999999995"/>
    <n v="153.73259999999999"/>
    <x v="7611"/>
    <m/>
    <m/>
    <m/>
    <m/>
    <x v="12"/>
    <m/>
    <m/>
    <m/>
  </r>
  <r>
    <x v="126"/>
    <x v="7788"/>
    <n v="2446"/>
    <s v="MintCooler"/>
    <n v="87.432000000000002"/>
    <n v="153.73259999999999"/>
    <x v="7612"/>
    <m/>
    <m/>
    <m/>
    <m/>
    <x v="12"/>
    <m/>
    <m/>
    <m/>
  </r>
  <r>
    <x v="312"/>
    <x v="7789"/>
    <n v="983"/>
    <s v="CitrusSplash"/>
    <n v="103.16800000000001"/>
    <n v="153.73259999999999"/>
    <x v="7613"/>
    <m/>
    <m/>
    <m/>
    <m/>
    <x v="12"/>
    <m/>
    <m/>
    <m/>
  </r>
  <r>
    <x v="167"/>
    <x v="7790"/>
    <n v="1092"/>
    <s v="CitrusSplash"/>
    <n v="111.036"/>
    <n v="153.73259999999999"/>
    <x v="7614"/>
    <m/>
    <m/>
    <m/>
    <m/>
    <x v="12"/>
    <m/>
    <m/>
    <m/>
  </r>
  <r>
    <x v="224"/>
    <x v="7791"/>
    <n v="2563"/>
    <s v="FizzBerry"/>
    <n v="116.65600000000001"/>
    <n v="153.73259999999999"/>
    <x v="7615"/>
    <m/>
    <m/>
    <m/>
    <m/>
    <x v="12"/>
    <m/>
    <m/>
    <m/>
  </r>
  <r>
    <x v="352"/>
    <x v="7792"/>
    <n v="2720"/>
    <s v="LemonZest"/>
    <n v="120.988"/>
    <n v="153.73259999999999"/>
    <x v="7616"/>
    <m/>
    <m/>
    <m/>
    <m/>
    <x v="12"/>
    <m/>
    <m/>
    <m/>
  </r>
  <r>
    <x v="31"/>
    <x v="7793"/>
    <n v="556"/>
    <s v="TropicalTwist"/>
    <n v="125.648"/>
    <n v="153.73259999999999"/>
    <x v="7617"/>
    <m/>
    <m/>
    <m/>
    <m/>
    <x v="12"/>
    <m/>
    <m/>
    <m/>
  </r>
  <r>
    <x v="134"/>
    <x v="7794"/>
    <n v="1920"/>
    <s v="ChocoDelight"/>
    <n v="126.77200000000001"/>
    <n v="153.73259999999999"/>
    <x v="7618"/>
    <m/>
    <m/>
    <m/>
    <m/>
    <x v="12"/>
    <m/>
    <m/>
    <m/>
  </r>
  <r>
    <x v="109"/>
    <x v="7795"/>
    <n v="1504"/>
    <s v="CitrusSplash"/>
    <n v="154.87200000000001"/>
    <n v="153.73259999999999"/>
    <x v="7619"/>
    <m/>
    <m/>
    <m/>
    <m/>
    <x v="12"/>
    <m/>
    <m/>
    <m/>
  </r>
  <r>
    <x v="117"/>
    <x v="7796"/>
    <n v="1650"/>
    <s v="CitrusSplash"/>
    <n v="158.244"/>
    <n v="153.73259999999999"/>
    <x v="7620"/>
    <m/>
    <m/>
    <m/>
    <m/>
    <x v="12"/>
    <m/>
    <m/>
    <m/>
  </r>
  <r>
    <x v="100"/>
    <x v="7797"/>
    <n v="857"/>
    <s v="MintCooler"/>
    <n v="163.864"/>
    <n v="153.73259999999999"/>
    <x v="7621"/>
    <m/>
    <m/>
    <m/>
    <m/>
    <x v="12"/>
    <m/>
    <m/>
    <m/>
  </r>
  <r>
    <x v="241"/>
    <x v="7798"/>
    <n v="2144"/>
    <s v="ChocoDelight"/>
    <n v="166.15199999999999"/>
    <n v="153.73259999999999"/>
    <x v="7622"/>
    <m/>
    <m/>
    <m/>
    <m/>
    <x v="12"/>
    <m/>
    <m/>
    <m/>
  </r>
  <r>
    <x v="282"/>
    <x v="7799"/>
    <n v="1595"/>
    <s v="MintCooler"/>
    <n v="168.36"/>
    <n v="153.73259999999999"/>
    <x v="7623"/>
    <m/>
    <m/>
    <m/>
    <m/>
    <x v="12"/>
    <m/>
    <m/>
    <m/>
  </r>
  <r>
    <x v="362"/>
    <x v="7800"/>
    <n v="703"/>
    <s v="ChocoDelight"/>
    <n v="172.85599999999999"/>
    <n v="153.73259999999999"/>
    <x v="7624"/>
    <m/>
    <m/>
    <m/>
    <m/>
    <x v="12"/>
    <m/>
    <m/>
    <m/>
  </r>
  <r>
    <x v="191"/>
    <x v="7801"/>
    <n v="1233"/>
    <s v="GingerFizz"/>
    <n v="193.08799999999999"/>
    <n v="153.73259999999999"/>
    <x v="7625"/>
    <m/>
    <m/>
    <m/>
    <m/>
    <x v="12"/>
    <m/>
    <m/>
    <m/>
  </r>
  <r>
    <x v="31"/>
    <x v="7802"/>
    <n v="1388"/>
    <s v="CitrusSplash"/>
    <n v="203.20400000000001"/>
    <n v="153.73259999999999"/>
    <x v="7626"/>
    <m/>
    <m/>
    <m/>
    <m/>
    <x v="12"/>
    <m/>
    <m/>
    <m/>
  </r>
  <r>
    <x v="182"/>
    <x v="7803"/>
    <n v="1763"/>
    <s v="BerryBlast"/>
    <n v="265.56479999999999"/>
    <n v="154.11240000000001"/>
    <x v="7627"/>
    <m/>
    <m/>
    <m/>
    <m/>
    <x v="12"/>
    <m/>
    <m/>
    <m/>
  </r>
  <r>
    <x v="131"/>
    <x v="7804"/>
    <n v="61"/>
    <s v="BerryBlast"/>
    <n v="35.147328000000002"/>
    <n v="154.15196159999999"/>
    <x v="7628"/>
    <m/>
    <m/>
    <m/>
    <m/>
    <x v="12"/>
    <m/>
    <m/>
    <m/>
  </r>
  <r>
    <x v="196"/>
    <x v="7805"/>
    <n v="1478"/>
    <s v="MintCooler"/>
    <n v="0.3"/>
    <n v="154.1808"/>
    <x v="7629"/>
    <m/>
    <m/>
    <m/>
    <m/>
    <x v="12"/>
    <m/>
    <m/>
    <m/>
  </r>
  <r>
    <x v="259"/>
    <x v="7806"/>
    <n v="2805"/>
    <s v="CitrusSplash"/>
    <n v="5.32"/>
    <n v="154.1808"/>
    <x v="7630"/>
    <m/>
    <m/>
    <m/>
    <m/>
    <x v="12"/>
    <m/>
    <m/>
    <m/>
  </r>
  <r>
    <x v="322"/>
    <x v="7807"/>
    <n v="332"/>
    <s v="PeachPunch"/>
    <n v="8.1679999999999993"/>
    <n v="154.1808"/>
    <x v="7631"/>
    <m/>
    <m/>
    <m/>
    <m/>
    <x v="12"/>
    <m/>
    <m/>
    <m/>
  </r>
  <r>
    <x v="76"/>
    <x v="7808"/>
    <n v="5"/>
    <s v="BerryBlast"/>
    <n v="17.16"/>
    <n v="154.1808"/>
    <x v="7632"/>
    <m/>
    <m/>
    <m/>
    <m/>
    <x v="12"/>
    <m/>
    <m/>
    <m/>
  </r>
  <r>
    <x v="57"/>
    <x v="7809"/>
    <n v="1057"/>
    <s v="BerryBlast"/>
    <n v="18.283999999999999"/>
    <n v="154.1808"/>
    <x v="7633"/>
    <m/>
    <m/>
    <m/>
    <m/>
    <x v="12"/>
    <m/>
    <m/>
    <m/>
  </r>
  <r>
    <x v="159"/>
    <x v="7810"/>
    <n v="592"/>
    <s v="FizzBerry"/>
    <n v="19.891999999999999"/>
    <n v="154.1808"/>
    <x v="7634"/>
    <m/>
    <m/>
    <m/>
    <m/>
    <x v="12"/>
    <m/>
    <m/>
    <m/>
  </r>
  <r>
    <x v="155"/>
    <x v="7811"/>
    <n v="2108"/>
    <s v="MintCooler"/>
    <n v="22.18"/>
    <n v="154.1808"/>
    <x v="7635"/>
    <m/>
    <m/>
    <m/>
    <m/>
    <x v="12"/>
    <m/>
    <m/>
    <m/>
  </r>
  <r>
    <x v="283"/>
    <x v="7812"/>
    <n v="2168"/>
    <s v="BerryBlast"/>
    <n v="22.18"/>
    <n v="154.1808"/>
    <x v="7635"/>
    <m/>
    <m/>
    <m/>
    <m/>
    <x v="12"/>
    <m/>
    <m/>
    <m/>
  </r>
  <r>
    <x v="199"/>
    <x v="7813"/>
    <n v="749"/>
    <s v="CitrusSplash"/>
    <n v="34.468000000000004"/>
    <n v="154.1808"/>
    <x v="7636"/>
    <m/>
    <m/>
    <m/>
    <m/>
    <x v="12"/>
    <m/>
    <m/>
    <m/>
  </r>
  <r>
    <x v="269"/>
    <x v="7814"/>
    <n v="141"/>
    <s v="GingerFizz"/>
    <n v="38.423999999999999"/>
    <n v="154.1808"/>
    <x v="7637"/>
    <m/>
    <m/>
    <m/>
    <m/>
    <x v="12"/>
    <m/>
    <m/>
    <m/>
  </r>
  <r>
    <x v="85"/>
    <x v="7815"/>
    <n v="218"/>
    <s v="CitrusSplash"/>
    <n v="39.64"/>
    <n v="154.1808"/>
    <x v="7638"/>
    <m/>
    <m/>
    <m/>
    <m/>
    <x v="12"/>
    <m/>
    <m/>
    <m/>
  </r>
  <r>
    <x v="4"/>
    <x v="7816"/>
    <n v="1075"/>
    <s v="LemonZest"/>
    <n v="50.88"/>
    <n v="154.1808"/>
    <x v="7639"/>
    <m/>
    <m/>
    <m/>
    <m/>
    <x v="12"/>
    <m/>
    <m/>
    <m/>
  </r>
  <r>
    <x v="66"/>
    <x v="7817"/>
    <n v="2350"/>
    <s v="MangoBliss"/>
    <n v="52.003999999999998"/>
    <n v="154.1808"/>
    <x v="7640"/>
    <m/>
    <m/>
    <m/>
    <m/>
    <x v="12"/>
    <m/>
    <m/>
    <m/>
  </r>
  <r>
    <x v="64"/>
    <x v="7818"/>
    <n v="253"/>
    <s v="CitrusSplash"/>
    <n v="54.235999999999997"/>
    <n v="154.1808"/>
    <x v="7641"/>
    <m/>
    <m/>
    <m/>
    <m/>
    <x v="12"/>
    <m/>
    <m/>
    <m/>
  </r>
  <r>
    <x v="292"/>
    <x v="7819"/>
    <n v="1130"/>
    <s v="MangoBliss"/>
    <n v="57.624000000000002"/>
    <n v="154.1808"/>
    <x v="7642"/>
    <m/>
    <m/>
    <m/>
    <m/>
    <x v="12"/>
    <m/>
    <m/>
    <m/>
  </r>
  <r>
    <x v="248"/>
    <x v="7820"/>
    <n v="544"/>
    <s v="CitrusSplash"/>
    <n v="61.884"/>
    <n v="154.1808"/>
    <x v="7643"/>
    <m/>
    <m/>
    <m/>
    <m/>
    <x v="12"/>
    <m/>
    <m/>
    <m/>
  </r>
  <r>
    <x v="121"/>
    <x v="7821"/>
    <n v="213"/>
    <s v="CitrusSplash"/>
    <n v="65.296000000000006"/>
    <n v="154.1808"/>
    <x v="7644"/>
    <m/>
    <m/>
    <m/>
    <m/>
    <x v="12"/>
    <m/>
    <m/>
    <m/>
  </r>
  <r>
    <x v="132"/>
    <x v="7822"/>
    <n v="418"/>
    <s v="MintCooler"/>
    <n v="66.616"/>
    <n v="154.1808"/>
    <x v="7645"/>
    <m/>
    <m/>
    <m/>
    <m/>
    <x v="12"/>
    <m/>
    <m/>
    <m/>
  </r>
  <r>
    <x v="32"/>
    <x v="7823"/>
    <n v="1080"/>
    <s v="CitrusSplash"/>
    <n v="73.36"/>
    <n v="154.1808"/>
    <x v="7646"/>
    <m/>
    <m/>
    <m/>
    <m/>
    <x v="12"/>
    <m/>
    <m/>
    <m/>
  </r>
  <r>
    <x v="353"/>
    <x v="7824"/>
    <n v="14"/>
    <s v="TropicalTwist"/>
    <n v="75.376000000000005"/>
    <n v="154.1808"/>
    <x v="7647"/>
    <m/>
    <m/>
    <m/>
    <m/>
    <x v="12"/>
    <m/>
    <m/>
    <m/>
  </r>
  <r>
    <x v="72"/>
    <x v="7825"/>
    <n v="470"/>
    <s v="MintCooler"/>
    <n v="78.903999999999996"/>
    <n v="154.1808"/>
    <x v="7648"/>
    <m/>
    <m/>
    <m/>
    <m/>
    <x v="12"/>
    <m/>
    <m/>
    <m/>
  </r>
  <r>
    <x v="59"/>
    <x v="7826"/>
    <n v="2648"/>
    <s v="TropicalTwist"/>
    <n v="89.096000000000004"/>
    <n v="154.1808"/>
    <x v="7649"/>
    <m/>
    <m/>
    <m/>
    <m/>
    <x v="12"/>
    <m/>
    <m/>
    <m/>
  </r>
  <r>
    <x v="44"/>
    <x v="7827"/>
    <n v="2564"/>
    <s v="LemonZest"/>
    <n v="92.063999999999993"/>
    <n v="154.1808"/>
    <x v="7650"/>
    <m/>
    <m/>
    <m/>
    <m/>
    <x v="12"/>
    <m/>
    <m/>
    <m/>
  </r>
  <r>
    <x v="92"/>
    <x v="7828"/>
    <n v="2713"/>
    <s v="FizzBerry"/>
    <n v="101.46"/>
    <n v="154.1808"/>
    <x v="7651"/>
    <m/>
    <m/>
    <m/>
    <m/>
    <x v="12"/>
    <m/>
    <m/>
    <m/>
  </r>
  <r>
    <x v="294"/>
    <x v="7829"/>
    <n v="2757"/>
    <s v="BerryBlast"/>
    <n v="104.83199999999999"/>
    <n v="154.1808"/>
    <x v="7652"/>
    <m/>
    <m/>
    <m/>
    <m/>
    <x v="12"/>
    <m/>
    <m/>
    <m/>
  </r>
  <r>
    <x v="11"/>
    <x v="7830"/>
    <n v="252"/>
    <s v="BerryBlast"/>
    <n v="166.65199999999999"/>
    <n v="154.1808"/>
    <x v="7653"/>
    <m/>
    <m/>
    <m/>
    <m/>
    <x v="12"/>
    <m/>
    <m/>
    <m/>
  </r>
  <r>
    <x v="128"/>
    <x v="7831"/>
    <n v="2028"/>
    <s v="BerryBlast"/>
    <n v="168.08"/>
    <n v="154.1808"/>
    <x v="7654"/>
    <m/>
    <m/>
    <m/>
    <m/>
    <x v="12"/>
    <m/>
    <m/>
    <m/>
  </r>
  <r>
    <x v="272"/>
    <x v="7832"/>
    <n v="575"/>
    <s v="FizzBerry"/>
    <n v="186.24"/>
    <n v="154.1808"/>
    <x v="7655"/>
    <m/>
    <m/>
    <m/>
    <m/>
    <x v="12"/>
    <m/>
    <m/>
    <m/>
  </r>
  <r>
    <x v="232"/>
    <x v="7833"/>
    <n v="2383"/>
    <s v="BerryBlast"/>
    <n v="182.42256"/>
    <n v="154.20948480000001"/>
    <x v="7656"/>
    <m/>
    <m/>
    <m/>
    <m/>
    <x v="12"/>
    <m/>
    <m/>
    <m/>
  </r>
  <r>
    <x v="111"/>
    <x v="7834"/>
    <n v="1479"/>
    <s v="MangoBliss"/>
    <n v="102.88639999999999"/>
    <n v="154.26840000000001"/>
    <x v="7657"/>
    <m/>
    <m/>
    <m/>
    <m/>
    <x v="12"/>
    <m/>
    <m/>
    <m/>
  </r>
  <r>
    <x v="319"/>
    <x v="7835"/>
    <n v="2437"/>
    <s v="PeachPunch"/>
    <n v="407.81439999999998"/>
    <n v="154.26840000000001"/>
    <x v="7658"/>
    <m/>
    <m/>
    <m/>
    <m/>
    <x v="12"/>
    <m/>
    <m/>
    <m/>
  </r>
  <r>
    <x v="119"/>
    <x v="7836"/>
    <n v="1155"/>
    <s v="CitrusSplash"/>
    <n v="202.6688"/>
    <n v="154.5128"/>
    <x v="7659"/>
    <m/>
    <m/>
    <m/>
    <m/>
    <x v="12"/>
    <m/>
    <m/>
    <m/>
  </r>
  <r>
    <x v="140"/>
    <x v="7837"/>
    <n v="2053"/>
    <s v="BerryBlast"/>
    <n v="35.193600000000004"/>
    <n v="154.57728"/>
    <x v="7660"/>
    <m/>
    <m/>
    <m/>
    <m/>
    <x v="12"/>
    <m/>
    <m/>
    <m/>
  </r>
  <r>
    <x v="362"/>
    <x v="7838"/>
    <n v="985"/>
    <s v="ChocoDelight"/>
    <n v="91.011200000000002"/>
    <n v="154.61160000000001"/>
    <x v="7661"/>
    <m/>
    <m/>
    <m/>
    <m/>
    <x v="12"/>
    <m/>
    <m/>
    <m/>
  </r>
  <r>
    <x v="70"/>
    <x v="7839"/>
    <n v="2623"/>
    <s v="CitrusSplash"/>
    <n v="3.6560000000000001"/>
    <n v="154.62899999999999"/>
    <x v="7662"/>
    <m/>
    <m/>
    <m/>
    <m/>
    <x v="12"/>
    <m/>
    <m/>
    <m/>
  </r>
  <r>
    <x v="209"/>
    <x v="7840"/>
    <n v="709"/>
    <s v="FizzBerry"/>
    <n v="13.26"/>
    <n v="154.62899999999999"/>
    <x v="7663"/>
    <m/>
    <m/>
    <m/>
    <m/>
    <x v="12"/>
    <m/>
    <m/>
    <m/>
  </r>
  <r>
    <x v="85"/>
    <x v="7841"/>
    <n v="1794"/>
    <s v="ChocoDelight"/>
    <n v="13.772"/>
    <n v="154.62899999999999"/>
    <x v="7664"/>
    <m/>
    <m/>
    <m/>
    <m/>
    <x v="12"/>
    <m/>
    <m/>
    <m/>
  </r>
  <r>
    <x v="13"/>
    <x v="7842"/>
    <n v="2833"/>
    <s v="GingerFizz"/>
    <n v="19.391999999999999"/>
    <n v="154.62899999999999"/>
    <x v="7665"/>
    <m/>
    <m/>
    <m/>
    <m/>
    <x v="12"/>
    <m/>
    <m/>
    <m/>
  </r>
  <r>
    <x v="341"/>
    <x v="7843"/>
    <n v="2298"/>
    <s v="GingerFizz"/>
    <n v="21.64"/>
    <n v="154.62899999999999"/>
    <x v="7666"/>
    <m/>
    <m/>
    <m/>
    <m/>
    <x v="12"/>
    <m/>
    <m/>
    <m/>
  </r>
  <r>
    <x v="130"/>
    <x v="7844"/>
    <n v="2096"/>
    <s v="GingerFizz"/>
    <n v="40.18"/>
    <n v="154.62899999999999"/>
    <x v="7667"/>
    <m/>
    <m/>
    <m/>
    <m/>
    <x v="12"/>
    <m/>
    <m/>
    <m/>
  </r>
  <r>
    <x v="359"/>
    <x v="7845"/>
    <n v="943"/>
    <s v="FizzBerry"/>
    <n v="42.148000000000003"/>
    <n v="154.62899999999999"/>
    <x v="7668"/>
    <m/>
    <m/>
    <m/>
    <m/>
    <x v="12"/>
    <m/>
    <m/>
    <m/>
  </r>
  <r>
    <x v="235"/>
    <x v="7846"/>
    <n v="2447"/>
    <s v="TropicalTwist"/>
    <n v="64.908000000000001"/>
    <n v="154.62899999999999"/>
    <x v="7669"/>
    <m/>
    <m/>
    <m/>
    <m/>
    <x v="12"/>
    <m/>
    <m/>
    <m/>
  </r>
  <r>
    <x v="301"/>
    <x v="7847"/>
    <n v="780"/>
    <s v="TropicalTwist"/>
    <n v="70.528000000000006"/>
    <n v="154.62899999999999"/>
    <x v="7670"/>
    <m/>
    <m/>
    <m/>
    <m/>
    <x v="12"/>
    <m/>
    <m/>
    <m/>
  </r>
  <r>
    <x v="291"/>
    <x v="7848"/>
    <n v="516"/>
    <s v="LemonZest"/>
    <n v="72.775999999999996"/>
    <n v="154.62899999999999"/>
    <x v="7671"/>
    <m/>
    <m/>
    <m/>
    <m/>
    <x v="12"/>
    <m/>
    <m/>
    <m/>
  </r>
  <r>
    <x v="72"/>
    <x v="7849"/>
    <n v="1832"/>
    <s v="MintCooler"/>
    <n v="72.775999999999996"/>
    <n v="154.62899999999999"/>
    <x v="7671"/>
    <m/>
    <m/>
    <m/>
    <m/>
    <x v="12"/>
    <m/>
    <m/>
    <m/>
  </r>
  <r>
    <x v="125"/>
    <x v="7850"/>
    <n v="1231"/>
    <s v="ChocoDelight"/>
    <n v="80.768000000000001"/>
    <n v="154.62899999999999"/>
    <x v="7672"/>
    <m/>
    <m/>
    <m/>
    <m/>
    <x v="12"/>
    <m/>
    <m/>
    <m/>
  </r>
  <r>
    <x v="17"/>
    <x v="7851"/>
    <n v="2395"/>
    <s v="ChocoDelight"/>
    <n v="104.248"/>
    <n v="154.62899999999999"/>
    <x v="7673"/>
    <m/>
    <m/>
    <m/>
    <m/>
    <x v="12"/>
    <m/>
    <m/>
    <m/>
  </r>
  <r>
    <x v="215"/>
    <x v="7852"/>
    <n v="208"/>
    <s v="ChocoDelight"/>
    <n v="127.852"/>
    <n v="154.62899999999999"/>
    <x v="7674"/>
    <m/>
    <m/>
    <m/>
    <m/>
    <x v="12"/>
    <m/>
    <m/>
    <m/>
  </r>
  <r>
    <x v="62"/>
    <x v="7853"/>
    <n v="1072"/>
    <s v="CitrusSplash"/>
    <n v="143.9"/>
    <n v="154.62899999999999"/>
    <x v="7675"/>
    <m/>
    <m/>
    <m/>
    <m/>
    <x v="12"/>
    <m/>
    <m/>
    <m/>
  </r>
  <r>
    <x v="32"/>
    <x v="7854"/>
    <n v="2121"/>
    <s v="ChocoDelight"/>
    <n v="154.828"/>
    <n v="154.62899999999999"/>
    <x v="7676"/>
    <m/>
    <m/>
    <m/>
    <m/>
    <x v="12"/>
    <m/>
    <m/>
    <m/>
  </r>
  <r>
    <x v="270"/>
    <x v="7855"/>
    <n v="1844"/>
    <s v="GingerFizz"/>
    <n v="166.06399999999999"/>
    <n v="154.62899999999999"/>
    <x v="7677"/>
    <m/>
    <m/>
    <m/>
    <m/>
    <x v="12"/>
    <m/>
    <m/>
    <m/>
  </r>
  <r>
    <x v="266"/>
    <x v="7856"/>
    <n v="1589"/>
    <s v="FizzBerry"/>
    <n v="188.548"/>
    <n v="154.62899999999999"/>
    <x v="7678"/>
    <m/>
    <m/>
    <m/>
    <m/>
    <x v="12"/>
    <m/>
    <m/>
    <m/>
  </r>
  <r>
    <x v="94"/>
    <x v="7857"/>
    <n v="1660"/>
    <s v="PeachPunch"/>
    <n v="191.92"/>
    <n v="154.62899999999999"/>
    <x v="7679"/>
    <m/>
    <m/>
    <m/>
    <m/>
    <x v="12"/>
    <m/>
    <m/>
    <m/>
  </r>
  <r>
    <x v="331"/>
    <x v="7858"/>
    <n v="1118"/>
    <s v="CitrusSplash"/>
    <n v="191.92"/>
    <n v="154.62899999999999"/>
    <x v="7679"/>
    <m/>
    <m/>
    <m/>
    <m/>
    <x v="12"/>
    <m/>
    <m/>
    <m/>
  </r>
  <r>
    <x v="130"/>
    <x v="7859"/>
    <n v="929"/>
    <s v="FizzBerry"/>
    <n v="207.65600000000001"/>
    <n v="154.62899999999999"/>
    <x v="7680"/>
    <m/>
    <m/>
    <m/>
    <m/>
    <x v="12"/>
    <m/>
    <m/>
    <m/>
  </r>
  <r>
    <x v="289"/>
    <x v="7860"/>
    <n v="1016"/>
    <s v="LemonZest"/>
    <n v="420.054528"/>
    <n v="154.74700799999999"/>
    <x v="7681"/>
    <m/>
    <m/>
    <m/>
    <m/>
    <x v="12"/>
    <m/>
    <m/>
    <m/>
  </r>
  <r>
    <x v="91"/>
    <x v="7861"/>
    <n v="2171"/>
    <s v="TropicalTwist"/>
    <n v="158.34880000000001"/>
    <n v="154.84559999999999"/>
    <x v="7682"/>
    <m/>
    <m/>
    <m/>
    <m/>
    <x v="12"/>
    <m/>
    <m/>
    <m/>
  </r>
  <r>
    <x v="151"/>
    <x v="7862"/>
    <n v="1735"/>
    <s v="GingerFizz"/>
    <n v="184.50880000000001"/>
    <n v="154.85599999999999"/>
    <x v="7683"/>
    <m/>
    <m/>
    <m/>
    <m/>
    <x v="12"/>
    <m/>
    <m/>
    <m/>
  </r>
  <r>
    <x v="239"/>
    <x v="7863"/>
    <n v="1955"/>
    <s v="BerryBlast"/>
    <n v="173.136"/>
    <n v="154.89792"/>
    <x v="7684"/>
    <m/>
    <m/>
    <m/>
    <m/>
    <x v="12"/>
    <m/>
    <m/>
    <m/>
  </r>
  <r>
    <x v="196"/>
    <x v="7864"/>
    <n v="2406"/>
    <s v="BerryBlast"/>
    <n v="176.50800000000001"/>
    <n v="154.89792"/>
    <x v="7685"/>
    <m/>
    <m/>
    <m/>
    <m/>
    <x v="12"/>
    <m/>
    <m/>
    <m/>
  </r>
  <r>
    <x v="246"/>
    <x v="7865"/>
    <n v="382"/>
    <s v="BerryBlast"/>
    <n v="203.62"/>
    <n v="154.89792"/>
    <x v="7686"/>
    <m/>
    <m/>
    <m/>
    <m/>
    <x v="12"/>
    <m/>
    <m/>
    <m/>
  </r>
  <r>
    <x v="29"/>
    <x v="7866"/>
    <n v="2849"/>
    <s v="FizzBerry"/>
    <n v="254.6688"/>
    <n v="154.95480000000001"/>
    <x v="7687"/>
    <m/>
    <m/>
    <m/>
    <m/>
    <x v="12"/>
    <m/>
    <m/>
    <m/>
  </r>
  <r>
    <x v="328"/>
    <x v="7867"/>
    <n v="2664"/>
    <s v="MintCooler"/>
    <n v="42.543999999999997"/>
    <n v="155.0772"/>
    <x v="7688"/>
    <m/>
    <m/>
    <m/>
    <m/>
    <x v="12"/>
    <m/>
    <m/>
    <m/>
  </r>
  <r>
    <x v="216"/>
    <x v="7868"/>
    <n v="2534"/>
    <s v="ChocoDelight"/>
    <n v="1.992"/>
    <n v="155.0772"/>
    <x v="7689"/>
    <m/>
    <m/>
    <m/>
    <m/>
    <x v="12"/>
    <m/>
    <m/>
    <m/>
  </r>
  <r>
    <x v="7"/>
    <x v="7869"/>
    <n v="1267"/>
    <s v="TropicalTwist"/>
    <n v="4.24"/>
    <n v="155.0772"/>
    <x v="7690"/>
    <m/>
    <m/>
    <m/>
    <m/>
    <x v="12"/>
    <m/>
    <m/>
    <m/>
  </r>
  <r>
    <x v="152"/>
    <x v="7870"/>
    <n v="1837"/>
    <s v="GingerFizz"/>
    <n v="15.612"/>
    <n v="155.0772"/>
    <x v="7691"/>
    <m/>
    <m/>
    <m/>
    <m/>
    <x v="12"/>
    <m/>
    <m/>
    <m/>
  </r>
  <r>
    <x v="240"/>
    <x v="7871"/>
    <n v="2046"/>
    <s v="MintCooler"/>
    <n v="19.364000000000001"/>
    <n v="155.0772"/>
    <x v="7692"/>
    <m/>
    <m/>
    <m/>
    <m/>
    <x v="12"/>
    <m/>
    <m/>
    <m/>
  </r>
  <r>
    <x v="88"/>
    <x v="7872"/>
    <n v="2677"/>
    <s v="MintCooler"/>
    <n v="22.736000000000001"/>
    <n v="155.0772"/>
    <x v="7693"/>
    <m/>
    <m/>
    <m/>
    <m/>
    <x v="12"/>
    <m/>
    <m/>
    <m/>
  </r>
  <r>
    <x v="359"/>
    <x v="7873"/>
    <n v="2144"/>
    <s v="TropicalTwist"/>
    <n v="35.076000000000001"/>
    <n v="155.0772"/>
    <x v="7694"/>
    <m/>
    <m/>
    <m/>
    <m/>
    <x v="12"/>
    <m/>
    <m/>
    <m/>
  </r>
  <r>
    <x v="139"/>
    <x v="7874"/>
    <n v="2314"/>
    <s v="MangoBliss"/>
    <n v="42.968000000000004"/>
    <n v="155.0772"/>
    <x v="7695"/>
    <m/>
    <m/>
    <m/>
    <m/>
    <x v="12"/>
    <m/>
    <m/>
    <m/>
  </r>
  <r>
    <x v="60"/>
    <x v="7875"/>
    <n v="2010"/>
    <s v="GingerFizz"/>
    <n v="47.463999999999999"/>
    <n v="155.0772"/>
    <x v="7696"/>
    <m/>
    <m/>
    <m/>
    <m/>
    <x v="12"/>
    <m/>
    <m/>
    <m/>
  </r>
  <r>
    <x v="218"/>
    <x v="7876"/>
    <n v="1413"/>
    <s v="GingerFizz"/>
    <n v="98.676000000000002"/>
    <n v="155.0772"/>
    <x v="7697"/>
    <m/>
    <m/>
    <m/>
    <m/>
    <x v="12"/>
    <m/>
    <m/>
    <m/>
  </r>
  <r>
    <x v="298"/>
    <x v="7877"/>
    <n v="1309"/>
    <s v="GingerFizz"/>
    <n v="99.983999999999995"/>
    <n v="155.0772"/>
    <x v="7698"/>
    <m/>
    <m/>
    <m/>
    <m/>
    <x v="12"/>
    <m/>
    <m/>
    <m/>
  </r>
  <r>
    <x v="205"/>
    <x v="7878"/>
    <n v="2617"/>
    <s v="TropicalTwist"/>
    <n v="103.664"/>
    <n v="155.0772"/>
    <x v="7699"/>
    <m/>
    <m/>
    <m/>
    <m/>
    <x v="12"/>
    <m/>
    <m/>
    <m/>
  </r>
  <r>
    <x v="264"/>
    <x v="7879"/>
    <n v="1894"/>
    <s v="PeachPunch"/>
    <n v="114.904"/>
    <n v="155.0772"/>
    <x v="7700"/>
    <m/>
    <m/>
    <m/>
    <m/>
    <x v="12"/>
    <m/>
    <m/>
    <m/>
  </r>
  <r>
    <x v="329"/>
    <x v="7880"/>
    <n v="1095"/>
    <s v="TropicalTwist"/>
    <n v="116.02800000000001"/>
    <n v="155.0772"/>
    <x v="7701"/>
    <m/>
    <m/>
    <m/>
    <m/>
    <x v="12"/>
    <m/>
    <m/>
    <m/>
  </r>
  <r>
    <x v="142"/>
    <x v="7881"/>
    <n v="2508"/>
    <s v="CitrusSplash"/>
    <n v="116.072"/>
    <n v="155.0772"/>
    <x v="7702"/>
    <m/>
    <m/>
    <m/>
    <m/>
    <x v="12"/>
    <m/>
    <m/>
    <m/>
  </r>
  <r>
    <x v="182"/>
    <x v="7882"/>
    <n v="1412"/>
    <s v="CitrusSplash"/>
    <n v="150.87200000000001"/>
    <n v="155.0772"/>
    <x v="7703"/>
    <m/>
    <m/>
    <m/>
    <m/>
    <x v="12"/>
    <m/>
    <m/>
    <m/>
  </r>
  <r>
    <x v="86"/>
    <x v="7883"/>
    <n v="1093"/>
    <s v="ChocoDelight"/>
    <n v="161.19200000000001"/>
    <n v="155.0772"/>
    <x v="7704"/>
    <m/>
    <m/>
    <m/>
    <m/>
    <x v="12"/>
    <m/>
    <m/>
    <m/>
  </r>
  <r>
    <x v="282"/>
    <x v="7884"/>
    <n v="640"/>
    <s v="MangoBliss"/>
    <n v="183.46799999999999"/>
    <n v="155.0772"/>
    <x v="7705"/>
    <m/>
    <m/>
    <m/>
    <m/>
    <x v="12"/>
    <m/>
    <m/>
    <m/>
  </r>
  <r>
    <x v="245"/>
    <x v="7885"/>
    <n v="2477"/>
    <s v="ChocoDelight"/>
    <n v="184.59200000000001"/>
    <n v="155.0772"/>
    <x v="7706"/>
    <m/>
    <m/>
    <m/>
    <m/>
    <x v="12"/>
    <m/>
    <m/>
    <m/>
  </r>
  <r>
    <x v="17"/>
    <x v="7886"/>
    <n v="230"/>
    <s v="LemonZest"/>
    <n v="196.95599999999999"/>
    <n v="155.0772"/>
    <x v="7707"/>
    <m/>
    <m/>
    <m/>
    <m/>
    <x v="12"/>
    <m/>
    <m/>
    <m/>
  </r>
  <r>
    <x v="210"/>
    <x v="7887"/>
    <n v="1604"/>
    <s v="GingerFizz"/>
    <n v="203.7"/>
    <n v="155.0772"/>
    <x v="7708"/>
    <m/>
    <m/>
    <m/>
    <m/>
    <x v="12"/>
    <m/>
    <m/>
    <m/>
  </r>
  <r>
    <x v="351"/>
    <x v="7888"/>
    <n v="1510"/>
    <s v="CitrusSplash"/>
    <n v="9.5786879999999996"/>
    <n v="155.10560000000001"/>
    <x v="7709"/>
    <m/>
    <m/>
    <m/>
    <m/>
    <x v="12"/>
    <m/>
    <m/>
    <m/>
  </r>
  <r>
    <x v="312"/>
    <x v="7889"/>
    <n v="1608"/>
    <s v="TropicalTwist"/>
    <n v="94.457599999999999"/>
    <n v="155.10560000000001"/>
    <x v="7710"/>
    <m/>
    <m/>
    <m/>
    <m/>
    <x v="12"/>
    <m/>
    <m/>
    <m/>
  </r>
  <r>
    <x v="63"/>
    <x v="7890"/>
    <n v="2287"/>
    <s v="CitrusSplash"/>
    <n v="267.39839999999998"/>
    <n v="155.32919999999999"/>
    <x v="7711"/>
    <m/>
    <m/>
    <m/>
    <m/>
    <x v="12"/>
    <m/>
    <m/>
    <m/>
  </r>
  <r>
    <x v="65"/>
    <x v="7891"/>
    <n v="2167"/>
    <s v="FizzBerry"/>
    <n v="36.534399999999998"/>
    <n v="155.3552"/>
    <x v="7712"/>
    <m/>
    <m/>
    <m/>
    <m/>
    <x v="12"/>
    <m/>
    <m/>
    <m/>
  </r>
  <r>
    <x v="243"/>
    <x v="7892"/>
    <n v="1808"/>
    <s v="BerryBlast"/>
    <n v="241.73439999999999"/>
    <n v="155.3552"/>
    <x v="7713"/>
    <m/>
    <m/>
    <m/>
    <m/>
    <x v="12"/>
    <m/>
    <m/>
    <m/>
  </r>
  <r>
    <x v="253"/>
    <x v="7893"/>
    <n v="1222"/>
    <s v="FizzBerry"/>
    <n v="4.1680000000000001"/>
    <n v="155.52539999999999"/>
    <x v="7714"/>
    <m/>
    <m/>
    <m/>
    <m/>
    <x v="12"/>
    <m/>
    <m/>
    <m/>
  </r>
  <r>
    <x v="118"/>
    <x v="7894"/>
    <n v="976"/>
    <s v="MangoBliss"/>
    <n v="8.1959999999999997"/>
    <n v="155.52539999999999"/>
    <x v="7715"/>
    <m/>
    <m/>
    <m/>
    <m/>
    <x v="12"/>
    <m/>
    <m/>
    <m/>
  </r>
  <r>
    <x v="313"/>
    <x v="7895"/>
    <n v="2234"/>
    <s v="MintCooler"/>
    <n v="15.407999999999999"/>
    <n v="155.52539999999999"/>
    <x v="7716"/>
    <m/>
    <m/>
    <m/>
    <m/>
    <x v="12"/>
    <m/>
    <m/>
    <m/>
  </r>
  <r>
    <x v="180"/>
    <x v="7896"/>
    <n v="1457"/>
    <s v="FizzBerry"/>
    <n v="17.187999999999999"/>
    <n v="155.52539999999999"/>
    <x v="7717"/>
    <m/>
    <m/>
    <m/>
    <m/>
    <x v="12"/>
    <m/>
    <m/>
    <m/>
  </r>
  <r>
    <x v="105"/>
    <x v="7897"/>
    <n v="2849"/>
    <s v="CitrusSplash"/>
    <n v="32.268000000000001"/>
    <n v="155.52539999999999"/>
    <x v="7718"/>
    <m/>
    <m/>
    <m/>
    <m/>
    <x v="12"/>
    <m/>
    <m/>
    <m/>
  </r>
  <r>
    <x v="362"/>
    <x v="7898"/>
    <n v="2138"/>
    <s v="FizzBerry"/>
    <n v="35.171999999999997"/>
    <n v="155.52539999999999"/>
    <x v="7719"/>
    <m/>
    <m/>
    <m/>
    <m/>
    <x v="12"/>
    <m/>
    <m/>
    <m/>
  </r>
  <r>
    <x v="258"/>
    <x v="7899"/>
    <n v="929"/>
    <s v="FizzBerry"/>
    <n v="43.508000000000003"/>
    <n v="155.52539999999999"/>
    <x v="7720"/>
    <m/>
    <m/>
    <m/>
    <m/>
    <x v="12"/>
    <m/>
    <m/>
    <m/>
  </r>
  <r>
    <x v="262"/>
    <x v="7900"/>
    <n v="559"/>
    <s v="ChocoDelight"/>
    <n v="53.892000000000003"/>
    <n v="155.52539999999999"/>
    <x v="7721"/>
    <m/>
    <m/>
    <m/>
    <m/>
    <x v="12"/>
    <m/>
    <m/>
    <m/>
  </r>
  <r>
    <x v="31"/>
    <x v="7901"/>
    <n v="1910"/>
    <s v="FizzBerry"/>
    <n v="60.368000000000002"/>
    <n v="155.52539999999999"/>
    <x v="7722"/>
    <m/>
    <m/>
    <m/>
    <m/>
    <x v="12"/>
    <m/>
    <m/>
    <m/>
  </r>
  <r>
    <x v="139"/>
    <x v="7902"/>
    <n v="56"/>
    <s v="TropicalTwist"/>
    <n v="66.971999999999994"/>
    <n v="155.52539999999999"/>
    <x v="7723"/>
    <m/>
    <m/>
    <m/>
    <m/>
    <x v="12"/>
    <m/>
    <m/>
    <m/>
  </r>
  <r>
    <x v="18"/>
    <x v="7903"/>
    <n v="2218"/>
    <s v="LemonZest"/>
    <n v="73.855999999999995"/>
    <n v="155.52539999999999"/>
    <x v="7724"/>
    <m/>
    <m/>
    <m/>
    <m/>
    <x v="12"/>
    <m/>
    <m/>
    <m/>
  </r>
  <r>
    <x v="55"/>
    <x v="7904"/>
    <n v="356"/>
    <s v="MintCooler"/>
    <n v="74.98"/>
    <n v="155.52539999999999"/>
    <x v="7725"/>
    <m/>
    <m/>
    <m/>
    <m/>
    <x v="12"/>
    <m/>
    <m/>
    <m/>
  </r>
  <r>
    <x v="144"/>
    <x v="7905"/>
    <n v="2328"/>
    <s v="PeachPunch"/>
    <n v="74.98"/>
    <n v="155.52539999999999"/>
    <x v="7725"/>
    <m/>
    <m/>
    <m/>
    <m/>
    <x v="12"/>
    <m/>
    <m/>
    <m/>
  </r>
  <r>
    <x v="26"/>
    <x v="7906"/>
    <n v="878"/>
    <s v="ChocoDelight"/>
    <n v="77.628"/>
    <n v="155.52539999999999"/>
    <x v="7726"/>
    <m/>
    <m/>
    <m/>
    <m/>
    <x v="12"/>
    <m/>
    <m/>
    <m/>
  </r>
  <r>
    <x v="21"/>
    <x v="7907"/>
    <n v="679"/>
    <s v="PeachPunch"/>
    <n v="104.20399999999999"/>
    <n v="155.52539999999999"/>
    <x v="7727"/>
    <m/>
    <m/>
    <m/>
    <m/>
    <x v="12"/>
    <m/>
    <m/>
    <m/>
  </r>
  <r>
    <x v="48"/>
    <x v="7908"/>
    <n v="2488"/>
    <s v="LemonZest"/>
    <n v="113.196"/>
    <n v="155.52539999999999"/>
    <x v="7728"/>
    <m/>
    <m/>
    <m/>
    <m/>
    <x v="12"/>
    <m/>
    <m/>
    <m/>
  </r>
  <r>
    <x v="45"/>
    <x v="7909"/>
    <n v="2672"/>
    <s v="CitrusSplash"/>
    <n v="130.05600000000001"/>
    <n v="155.52539999999999"/>
    <x v="7729"/>
    <m/>
    <m/>
    <m/>
    <m/>
    <x v="12"/>
    <m/>
    <m/>
    <m/>
  </r>
  <r>
    <x v="275"/>
    <x v="7910"/>
    <n v="1634"/>
    <s v="LemonZest"/>
    <n v="145.792"/>
    <n v="155.52539999999999"/>
    <x v="7730"/>
    <m/>
    <m/>
    <m/>
    <m/>
    <x v="12"/>
    <m/>
    <m/>
    <m/>
  </r>
  <r>
    <x v="251"/>
    <x v="7911"/>
    <n v="1225"/>
    <s v="MintCooler"/>
    <n v="148.04"/>
    <n v="155.52539999999999"/>
    <x v="7731"/>
    <m/>
    <m/>
    <m/>
    <m/>
    <x v="12"/>
    <m/>
    <m/>
    <m/>
  </r>
  <r>
    <x v="209"/>
    <x v="7912"/>
    <n v="2526"/>
    <s v="FizzBerry"/>
    <n v="157.03200000000001"/>
    <n v="155.52539999999999"/>
    <x v="7732"/>
    <m/>
    <m/>
    <m/>
    <m/>
    <x v="12"/>
    <m/>
    <m/>
    <m/>
  </r>
  <r>
    <x v="217"/>
    <x v="7913"/>
    <n v="2010"/>
    <s v="TropicalTwist"/>
    <n v="164.35599999999999"/>
    <n v="155.52539999999999"/>
    <x v="7733"/>
    <m/>
    <m/>
    <m/>
    <m/>
    <x v="12"/>
    <m/>
    <m/>
    <m/>
  </r>
  <r>
    <x v="111"/>
    <x v="7914"/>
    <n v="615"/>
    <s v="GingerFizz"/>
    <n v="167.148"/>
    <n v="155.52539999999999"/>
    <x v="7734"/>
    <m/>
    <m/>
    <m/>
    <m/>
    <x v="12"/>
    <m/>
    <m/>
    <m/>
  </r>
  <r>
    <x v="231"/>
    <x v="7915"/>
    <n v="687"/>
    <s v="PeachPunch"/>
    <n v="173.892"/>
    <n v="155.52539999999999"/>
    <x v="7735"/>
    <m/>
    <m/>
    <m/>
    <m/>
    <x v="12"/>
    <m/>
    <m/>
    <m/>
  </r>
  <r>
    <x v="109"/>
    <x v="7916"/>
    <n v="595"/>
    <s v="MintCooler"/>
    <n v="205.28399999999999"/>
    <n v="155.52539999999999"/>
    <x v="7736"/>
    <m/>
    <m/>
    <m/>
    <m/>
    <x v="12"/>
    <m/>
    <m/>
    <m/>
  </r>
  <r>
    <x v="53"/>
    <x v="7917"/>
    <n v="2318"/>
    <s v="ChocoDelight"/>
    <n v="85.708799999999997"/>
    <n v="155.5736"/>
    <x v="7737"/>
    <m/>
    <m/>
    <m/>
    <m/>
    <x v="12"/>
    <m/>
    <m/>
    <m/>
  </r>
  <r>
    <x v="243"/>
    <x v="7918"/>
    <n v="330"/>
    <s v="BerryBlast"/>
    <n v="100.94"/>
    <n v="155.61503999999999"/>
    <x v="7738"/>
    <m/>
    <m/>
    <m/>
    <m/>
    <x v="12"/>
    <m/>
    <m/>
    <m/>
  </r>
  <r>
    <x v="7"/>
    <x v="7919"/>
    <n v="2669"/>
    <s v="MangoBliss"/>
    <n v="250.22399999999999"/>
    <n v="155.63079999999999"/>
    <x v="7739"/>
    <m/>
    <m/>
    <m/>
    <m/>
    <x v="12"/>
    <m/>
    <m/>
    <m/>
  </r>
  <r>
    <x v="329"/>
    <x v="7920"/>
    <n v="1098"/>
    <s v="BerryBlast"/>
    <n v="209.225088"/>
    <n v="155.87935999999999"/>
    <x v="7740"/>
    <m/>
    <m/>
    <m/>
    <m/>
    <x v="12"/>
    <m/>
    <m/>
    <m/>
  </r>
  <r>
    <x v="135"/>
    <x v="7921"/>
    <n v="1312"/>
    <s v="MintCooler"/>
    <n v="379.09823999999998"/>
    <n v="155.94175999999999"/>
    <x v="7741"/>
    <m/>
    <m/>
    <m/>
    <m/>
    <x v="12"/>
    <m/>
    <m/>
    <m/>
  </r>
  <r>
    <x v="102"/>
    <x v="7922"/>
    <n v="1295"/>
    <s v="MintCooler"/>
    <n v="23.315999999999999"/>
    <n v="155.9736"/>
    <x v="7742"/>
    <m/>
    <m/>
    <m/>
    <m/>
    <x v="12"/>
    <m/>
    <m/>
    <m/>
  </r>
  <r>
    <x v="278"/>
    <x v="7923"/>
    <n v="719"/>
    <s v="GingerFizz"/>
    <n v="24.515999999999998"/>
    <n v="155.9736"/>
    <x v="7743"/>
    <m/>
    <m/>
    <m/>
    <m/>
    <x v="12"/>
    <m/>
    <m/>
    <m/>
  </r>
  <r>
    <x v="307"/>
    <x v="7924"/>
    <n v="2088"/>
    <s v="FizzBerry"/>
    <n v="26.94"/>
    <n v="155.9736"/>
    <x v="7744"/>
    <m/>
    <m/>
    <m/>
    <m/>
    <x v="12"/>
    <m/>
    <m/>
    <m/>
  </r>
  <r>
    <x v="287"/>
    <x v="7925"/>
    <n v="1832"/>
    <s v="LemonZest"/>
    <n v="31.684000000000001"/>
    <n v="155.9736"/>
    <x v="7745"/>
    <m/>
    <m/>
    <m/>
    <m/>
    <x v="12"/>
    <m/>
    <m/>
    <m/>
  </r>
  <r>
    <x v="144"/>
    <x v="7926"/>
    <n v="1416"/>
    <s v="CitrusSplash"/>
    <n v="42.923999999999999"/>
    <n v="155.9736"/>
    <x v="7746"/>
    <m/>
    <m/>
    <m/>
    <m/>
    <x v="12"/>
    <m/>
    <m/>
    <m/>
  </r>
  <r>
    <x v="219"/>
    <x v="7927"/>
    <n v="2469"/>
    <s v="LemonZest"/>
    <n v="67.652000000000001"/>
    <n v="155.9736"/>
    <x v="7747"/>
    <m/>
    <m/>
    <m/>
    <m/>
    <x v="12"/>
    <m/>
    <m/>
    <m/>
  </r>
  <r>
    <x v="235"/>
    <x v="7928"/>
    <n v="637"/>
    <s v="TropicalTwist"/>
    <n v="67.652000000000001"/>
    <n v="155.9736"/>
    <x v="7747"/>
    <m/>
    <m/>
    <m/>
    <m/>
    <x v="12"/>
    <m/>
    <m/>
    <m/>
  </r>
  <r>
    <x v="135"/>
    <x v="7929"/>
    <n v="1764"/>
    <s v="GingerFizz"/>
    <n v="73.272000000000006"/>
    <n v="155.9736"/>
    <x v="7748"/>
    <m/>
    <m/>
    <m/>
    <m/>
    <x v="12"/>
    <m/>
    <m/>
    <m/>
  </r>
  <r>
    <x v="122"/>
    <x v="7930"/>
    <n v="1542"/>
    <s v="ChocoDelight"/>
    <n v="92.156000000000006"/>
    <n v="155.9736"/>
    <x v="7749"/>
    <m/>
    <m/>
    <m/>
    <m/>
    <x v="12"/>
    <m/>
    <m/>
    <m/>
  </r>
  <r>
    <x v="145"/>
    <x v="7931"/>
    <n v="1966"/>
    <s v="PeachPunch"/>
    <n v="95.751999999999995"/>
    <n v="155.9736"/>
    <x v="7750"/>
    <m/>
    <m/>
    <m/>
    <m/>
    <x v="12"/>
    <m/>
    <m/>
    <m/>
  </r>
  <r>
    <x v="188"/>
    <x v="7932"/>
    <n v="1982"/>
    <s v="GingerFizz"/>
    <n v="104.744"/>
    <n v="155.9736"/>
    <x v="7751"/>
    <m/>
    <m/>
    <m/>
    <m/>
    <x v="12"/>
    <m/>
    <m/>
    <m/>
  </r>
  <r>
    <x v="263"/>
    <x v="7933"/>
    <n v="1672"/>
    <s v="TropicalTwist"/>
    <n v="105.86799999999999"/>
    <n v="155.9736"/>
    <x v="7752"/>
    <m/>
    <m/>
    <m/>
    <m/>
    <x v="12"/>
    <m/>
    <m/>
    <m/>
  </r>
  <r>
    <x v="350"/>
    <x v="7934"/>
    <n v="1033"/>
    <s v="CitrusSplash"/>
    <n v="120.48"/>
    <n v="155.9736"/>
    <x v="7753"/>
    <m/>
    <m/>
    <m/>
    <m/>
    <x v="12"/>
    <m/>
    <m/>
    <m/>
  </r>
  <r>
    <x v="60"/>
    <x v="7935"/>
    <n v="2692"/>
    <s v="CitrusSplash"/>
    <n v="125.63200000000001"/>
    <n v="155.9736"/>
    <x v="7754"/>
    <m/>
    <m/>
    <m/>
    <m/>
    <x v="12"/>
    <m/>
    <m/>
    <m/>
  </r>
  <r>
    <x v="357"/>
    <x v="7936"/>
    <n v="2095"/>
    <s v="MangoBliss"/>
    <n v="135.09200000000001"/>
    <n v="155.9736"/>
    <x v="7755"/>
    <m/>
    <m/>
    <m/>
    <m/>
    <x v="12"/>
    <m/>
    <m/>
    <m/>
  </r>
  <r>
    <x v="9"/>
    <x v="7937"/>
    <n v="1038"/>
    <s v="MintCooler"/>
    <n v="141.83600000000001"/>
    <n v="155.9736"/>
    <x v="7756"/>
    <m/>
    <m/>
    <m/>
    <m/>
    <x v="12"/>
    <m/>
    <m/>
    <m/>
  </r>
  <r>
    <x v="158"/>
    <x v="7938"/>
    <n v="1556"/>
    <s v="FizzBerry"/>
    <n v="147.45599999999999"/>
    <n v="155.9736"/>
    <x v="7757"/>
    <m/>
    <m/>
    <m/>
    <m/>
    <x v="12"/>
    <m/>
    <m/>
    <m/>
  </r>
  <r>
    <x v="219"/>
    <x v="7939"/>
    <n v="1302"/>
    <s v="GingerFizz"/>
    <n v="151.952"/>
    <n v="155.9736"/>
    <x v="7758"/>
    <m/>
    <m/>
    <m/>
    <m/>
    <x v="12"/>
    <m/>
    <m/>
    <m/>
  </r>
  <r>
    <x v="361"/>
    <x v="7940"/>
    <n v="1353"/>
    <s v="GingerFizz"/>
    <n v="155.244"/>
    <n v="155.9736"/>
    <x v="7759"/>
    <m/>
    <m/>
    <m/>
    <m/>
    <x v="12"/>
    <m/>
    <m/>
    <m/>
  </r>
  <r>
    <x v="61"/>
    <x v="7941"/>
    <n v="218"/>
    <s v="GingerFizz"/>
    <n v="191.292"/>
    <n v="155.9736"/>
    <x v="7760"/>
    <m/>
    <m/>
    <m/>
    <m/>
    <x v="12"/>
    <m/>
    <m/>
    <m/>
  </r>
  <r>
    <x v="263"/>
    <x v="7942"/>
    <n v="1545"/>
    <s v="CitrusSplash"/>
    <n v="208.15199999999999"/>
    <n v="155.9736"/>
    <x v="7761"/>
    <m/>
    <m/>
    <m/>
    <m/>
    <x v="12"/>
    <m/>
    <m/>
    <m/>
  </r>
  <r>
    <x v="302"/>
    <x v="7943"/>
    <n v="2203"/>
    <s v="CitrusSplash"/>
    <n v="103.6"/>
    <n v="156.2132"/>
    <x v="7762"/>
    <m/>
    <m/>
    <m/>
    <m/>
    <x v="12"/>
    <m/>
    <m/>
    <m/>
  </r>
  <r>
    <x v="197"/>
    <x v="7944"/>
    <n v="2592"/>
    <s v="BerryBlast"/>
    <n v="99.087999999999994"/>
    <n v="156.33215999999999"/>
    <x v="7763"/>
    <m/>
    <m/>
    <m/>
    <m/>
    <x v="12"/>
    <m/>
    <m/>
    <m/>
  </r>
  <r>
    <x v="335"/>
    <x v="7945"/>
    <n v="1754"/>
    <s v="CitrusSplash"/>
    <n v="91.081599999999995"/>
    <n v="156.38999999999999"/>
    <x v="7764"/>
    <m/>
    <m/>
    <m/>
    <m/>
    <x v="12"/>
    <m/>
    <m/>
    <m/>
  </r>
  <r>
    <x v="129"/>
    <x v="7946"/>
    <n v="2626"/>
    <s v="PeachPunch"/>
    <n v="15.112"/>
    <n v="156.42179999999999"/>
    <x v="7765"/>
    <m/>
    <m/>
    <m/>
    <m/>
    <x v="12"/>
    <m/>
    <m/>
    <m/>
  </r>
  <r>
    <x v="184"/>
    <x v="7947"/>
    <n v="2515"/>
    <s v="MintCooler"/>
    <n v="20.175999999999998"/>
    <n v="156.42179999999999"/>
    <x v="7766"/>
    <m/>
    <m/>
    <m/>
    <m/>
    <x v="12"/>
    <m/>
    <m/>
    <m/>
  </r>
  <r>
    <x v="305"/>
    <x v="7948"/>
    <n v="2425"/>
    <s v="TropicalTwist"/>
    <n v="20.603999999999999"/>
    <n v="156.42179999999999"/>
    <x v="7767"/>
    <m/>
    <m/>
    <m/>
    <m/>
    <x v="12"/>
    <m/>
    <m/>
    <m/>
  </r>
  <r>
    <x v="313"/>
    <x v="7949"/>
    <n v="1903"/>
    <s v="MintCooler"/>
    <n v="28.852"/>
    <n v="156.42179999999999"/>
    <x v="7768"/>
    <m/>
    <m/>
    <m/>
    <m/>
    <x v="12"/>
    <m/>
    <m/>
    <m/>
  </r>
  <r>
    <x v="78"/>
    <x v="7950"/>
    <n v="2427"/>
    <s v="FizzBerry"/>
    <n v="47.96"/>
    <n v="156.42179999999999"/>
    <x v="7769"/>
    <m/>
    <m/>
    <m/>
    <m/>
    <x v="12"/>
    <m/>
    <m/>
    <m/>
  </r>
  <r>
    <x v="63"/>
    <x v="7951"/>
    <n v="1857"/>
    <s v="ChocoDelight"/>
    <n v="73.811999999999998"/>
    <n v="156.42179999999999"/>
    <x v="7770"/>
    <m/>
    <m/>
    <m/>
    <m/>
    <x v="12"/>
    <m/>
    <m/>
    <m/>
  </r>
  <r>
    <x v="275"/>
    <x v="7952"/>
    <n v="854"/>
    <s v="PeachPunch"/>
    <n v="77.183999999999997"/>
    <n v="156.42179999999999"/>
    <x v="7771"/>
    <m/>
    <m/>
    <m/>
    <m/>
    <x v="12"/>
    <m/>
    <m/>
    <m/>
  </r>
  <r>
    <x v="87"/>
    <x v="7953"/>
    <n v="465"/>
    <s v="MintCooler"/>
    <n v="79.28"/>
    <n v="156.42179999999999"/>
    <x v="7772"/>
    <m/>
    <m/>
    <m/>
    <m/>
    <x v="12"/>
    <m/>
    <m/>
    <m/>
  </r>
  <r>
    <x v="147"/>
    <x v="7954"/>
    <n v="309"/>
    <s v="GingerFizz"/>
    <n v="92.92"/>
    <n v="156.42179999999999"/>
    <x v="7773"/>
    <m/>
    <m/>
    <m/>
    <m/>
    <x v="12"/>
    <m/>
    <m/>
    <m/>
  </r>
  <r>
    <x v="49"/>
    <x v="7955"/>
    <n v="12"/>
    <s v="FizzBerry"/>
    <n v="99.664000000000001"/>
    <n v="156.42179999999999"/>
    <x v="7774"/>
    <m/>
    <m/>
    <m/>
    <m/>
    <x v="12"/>
    <m/>
    <m/>
    <m/>
  </r>
  <r>
    <x v="299"/>
    <x v="7956"/>
    <n v="1910"/>
    <s v="GingerFizz"/>
    <n v="99.664000000000001"/>
    <n v="156.42179999999999"/>
    <x v="7774"/>
    <m/>
    <m/>
    <m/>
    <m/>
    <x v="12"/>
    <m/>
    <m/>
    <m/>
  </r>
  <r>
    <x v="86"/>
    <x v="7957"/>
    <n v="2538"/>
    <s v="LemonZest"/>
    <n v="100.788"/>
    <n v="156.42179999999999"/>
    <x v="7775"/>
    <m/>
    <m/>
    <m/>
    <m/>
    <x v="12"/>
    <m/>
    <m/>
    <m/>
  </r>
  <r>
    <x v="3"/>
    <x v="7958"/>
    <n v="1253"/>
    <s v="LemonZest"/>
    <n v="105.28400000000001"/>
    <n v="156.42179999999999"/>
    <x v="7776"/>
    <m/>
    <m/>
    <m/>
    <m/>
    <x v="12"/>
    <m/>
    <m/>
    <m/>
  </r>
  <r>
    <x v="115"/>
    <x v="7959"/>
    <n v="832"/>
    <s v="LemonZest"/>
    <n v="108.304"/>
    <n v="156.42179999999999"/>
    <x v="7777"/>
    <m/>
    <m/>
    <m/>
    <m/>
    <x v="12"/>
    <m/>
    <m/>
    <m/>
  </r>
  <r>
    <x v="4"/>
    <x v="7960"/>
    <n v="902"/>
    <s v="MangoBliss"/>
    <n v="108.65600000000001"/>
    <n v="156.42179999999999"/>
    <x v="7778"/>
    <m/>
    <m/>
    <m/>
    <m/>
    <x v="12"/>
    <m/>
    <m/>
    <m/>
  </r>
  <r>
    <x v="354"/>
    <x v="7961"/>
    <n v="2843"/>
    <s v="ChocoDelight"/>
    <n v="115.4"/>
    <n v="156.42179999999999"/>
    <x v="7779"/>
    <m/>
    <m/>
    <m/>
    <m/>
    <x v="12"/>
    <m/>
    <m/>
    <m/>
  </r>
  <r>
    <x v="247"/>
    <x v="7962"/>
    <n v="2472"/>
    <s v="CitrusSplash"/>
    <n v="138.292"/>
    <n v="156.42179999999999"/>
    <x v="7780"/>
    <m/>
    <m/>
    <m/>
    <m/>
    <x v="12"/>
    <m/>
    <m/>
    <m/>
  </r>
  <r>
    <x v="62"/>
    <x v="7963"/>
    <n v="915"/>
    <s v="PeachPunch"/>
    <n v="155.864"/>
    <n v="156.42179999999999"/>
    <x v="7781"/>
    <m/>
    <m/>
    <m/>
    <m/>
    <x v="12"/>
    <m/>
    <m/>
    <m/>
  </r>
  <r>
    <x v="201"/>
    <x v="7964"/>
    <n v="1329"/>
    <s v="MintCooler"/>
    <n v="170.476"/>
    <n v="156.42179999999999"/>
    <x v="7782"/>
    <m/>
    <m/>
    <m/>
    <m/>
    <x v="12"/>
    <m/>
    <m/>
    <m/>
  </r>
  <r>
    <x v="4"/>
    <x v="7965"/>
    <n v="733"/>
    <s v="CitrusSplash"/>
    <n v="171.6"/>
    <n v="156.42179999999999"/>
    <x v="7783"/>
    <m/>
    <m/>
    <m/>
    <m/>
    <x v="12"/>
    <m/>
    <m/>
    <m/>
  </r>
  <r>
    <x v="330"/>
    <x v="7966"/>
    <n v="1033"/>
    <s v="PeachPunch"/>
    <n v="176.096"/>
    <n v="156.42179999999999"/>
    <x v="7784"/>
    <m/>
    <m/>
    <m/>
    <m/>
    <x v="12"/>
    <m/>
    <m/>
    <m/>
  </r>
  <r>
    <x v="29"/>
    <x v="7967"/>
    <n v="2633"/>
    <s v="ChocoDelight"/>
    <n v="182.84"/>
    <n v="156.42179999999999"/>
    <x v="7785"/>
    <m/>
    <m/>
    <m/>
    <m/>
    <x v="12"/>
    <m/>
    <m/>
    <m/>
  </r>
  <r>
    <x v="269"/>
    <x v="7968"/>
    <n v="1959"/>
    <s v="MangoBliss"/>
    <n v="197.452"/>
    <n v="156.42179999999999"/>
    <x v="7786"/>
    <m/>
    <m/>
    <m/>
    <m/>
    <x v="12"/>
    <m/>
    <m/>
    <m/>
  </r>
  <r>
    <x v="52"/>
    <x v="7969"/>
    <n v="2807"/>
    <s v="FizzBerry"/>
    <n v="198.57599999999999"/>
    <n v="156.42179999999999"/>
    <x v="7787"/>
    <m/>
    <m/>
    <m/>
    <m/>
    <x v="12"/>
    <m/>
    <m/>
    <m/>
  </r>
  <r>
    <x v="353"/>
    <x v="7970"/>
    <n v="634"/>
    <s v="MangoBliss"/>
    <n v="241.09119999999999"/>
    <n v="156.61879999999999"/>
    <x v="7788"/>
    <m/>
    <m/>
    <m/>
    <m/>
    <x v="12"/>
    <m/>
    <m/>
    <m/>
  </r>
  <r>
    <x v="228"/>
    <x v="7971"/>
    <n v="12"/>
    <s v="GingerFizz"/>
    <n v="150.278592"/>
    <n v="156.61900800000001"/>
    <x v="7789"/>
    <m/>
    <m/>
    <m/>
    <m/>
    <x v="12"/>
    <m/>
    <m/>
    <m/>
  </r>
  <r>
    <x v="74"/>
    <x v="7972"/>
    <n v="2409"/>
    <s v="CitrusSplash"/>
    <n v="124.97280000000001"/>
    <n v="156.702"/>
    <x v="7790"/>
    <m/>
    <m/>
    <m/>
    <m/>
    <x v="12"/>
    <m/>
    <m/>
    <m/>
  </r>
  <r>
    <x v="8"/>
    <x v="7973"/>
    <n v="1302"/>
    <s v="CitrusSplash"/>
    <n v="292.59519999999998"/>
    <n v="156.7176"/>
    <x v="7791"/>
    <m/>
    <m/>
    <m/>
    <m/>
    <x v="12"/>
    <m/>
    <m/>
    <m/>
  </r>
  <r>
    <x v="194"/>
    <x v="7974"/>
    <n v="1593"/>
    <s v="MintCooler"/>
    <n v="259.59679999999997"/>
    <n v="156.82368"/>
    <x v="7792"/>
    <m/>
    <m/>
    <m/>
    <m/>
    <x v="12"/>
    <m/>
    <m/>
    <m/>
  </r>
  <r>
    <x v="180"/>
    <x v="7975"/>
    <n v="364"/>
    <s v="ChocoDelight"/>
    <n v="6.5759999999999996"/>
    <n v="156.87"/>
    <x v="7793"/>
    <m/>
    <m/>
    <m/>
    <m/>
    <x v="12"/>
    <m/>
    <m/>
    <m/>
  </r>
  <r>
    <x v="35"/>
    <x v="7976"/>
    <n v="2390"/>
    <s v="MintCooler"/>
    <n v="12.196"/>
    <n v="156.87"/>
    <x v="7794"/>
    <m/>
    <m/>
    <m/>
    <m/>
    <x v="12"/>
    <m/>
    <m/>
    <m/>
  </r>
  <r>
    <x v="146"/>
    <x v="7977"/>
    <n v="653"/>
    <s v="MangoBliss"/>
    <n v="15.904"/>
    <n v="156.87"/>
    <x v="7795"/>
    <m/>
    <m/>
    <m/>
    <m/>
    <x v="12"/>
    <m/>
    <m/>
    <m/>
  </r>
  <r>
    <x v="70"/>
    <x v="7978"/>
    <n v="1702"/>
    <s v="CitrusSplash"/>
    <n v="21.524000000000001"/>
    <n v="156.87"/>
    <x v="7796"/>
    <m/>
    <m/>
    <m/>
    <m/>
    <x v="12"/>
    <m/>
    <m/>
    <m/>
  </r>
  <r>
    <x v="84"/>
    <x v="7979"/>
    <n v="2751"/>
    <s v="GingerFizz"/>
    <n v="31.303999999999998"/>
    <n v="156.87"/>
    <x v="7797"/>
    <m/>
    <m/>
    <m/>
    <m/>
    <x v="12"/>
    <m/>
    <m/>
    <m/>
  </r>
  <r>
    <x v="202"/>
    <x v="7980"/>
    <n v="1564"/>
    <s v="LemonZest"/>
    <n v="32.764000000000003"/>
    <n v="156.87"/>
    <x v="7798"/>
    <m/>
    <m/>
    <m/>
    <m/>
    <x v="12"/>
    <m/>
    <m/>
    <m/>
  </r>
  <r>
    <x v="123"/>
    <x v="7981"/>
    <n v="2680"/>
    <s v="FizzBerry"/>
    <n v="33.887999999999998"/>
    <n v="156.87"/>
    <x v="7799"/>
    <m/>
    <m/>
    <m/>
    <m/>
    <x v="12"/>
    <m/>
    <m/>
    <m/>
  </r>
  <r>
    <x v="161"/>
    <x v="7982"/>
    <n v="1850"/>
    <s v="LemonZest"/>
    <n v="45.036000000000001"/>
    <n v="156.87"/>
    <x v="7800"/>
    <m/>
    <m/>
    <m/>
    <m/>
    <x v="12"/>
    <m/>
    <m/>
    <m/>
  </r>
  <r>
    <x v="42"/>
    <x v="7983"/>
    <n v="2239"/>
    <s v="GingerFizz"/>
    <n v="46.527999999999999"/>
    <n v="156.87"/>
    <x v="7801"/>
    <m/>
    <m/>
    <m/>
    <m/>
    <x v="12"/>
    <m/>
    <m/>
    <m/>
  </r>
  <r>
    <x v="90"/>
    <x v="7984"/>
    <n v="843"/>
    <s v="MangoBliss"/>
    <n v="52.167999999999999"/>
    <n v="156.87"/>
    <x v="7802"/>
    <m/>
    <m/>
    <m/>
    <m/>
    <x v="12"/>
    <m/>
    <m/>
    <m/>
  </r>
  <r>
    <x v="185"/>
    <x v="7985"/>
    <n v="489"/>
    <s v="PeachPunch"/>
    <n v="65.36"/>
    <n v="156.87"/>
    <x v="7803"/>
    <m/>
    <m/>
    <m/>
    <m/>
    <x v="12"/>
    <m/>
    <m/>
    <m/>
  </r>
  <r>
    <x v="87"/>
    <x v="7986"/>
    <n v="2299"/>
    <s v="MangoBliss"/>
    <n v="72.103999999999999"/>
    <n v="156.87"/>
    <x v="7804"/>
    <m/>
    <m/>
    <m/>
    <m/>
    <x v="12"/>
    <m/>
    <m/>
    <m/>
  </r>
  <r>
    <x v="38"/>
    <x v="7987"/>
    <n v="2724"/>
    <s v="CitrusSplash"/>
    <n v="92.335999999999999"/>
    <n v="156.87"/>
    <x v="7805"/>
    <m/>
    <m/>
    <m/>
    <m/>
    <x v="12"/>
    <m/>
    <m/>
    <m/>
  </r>
  <r>
    <x v="20"/>
    <x v="7988"/>
    <n v="1405"/>
    <s v="ChocoDelight"/>
    <n v="144.452"/>
    <n v="156.87"/>
    <x v="7806"/>
    <m/>
    <m/>
    <m/>
    <m/>
    <x v="12"/>
    <m/>
    <m/>
    <m/>
  </r>
  <r>
    <x v="332"/>
    <x v="7989"/>
    <n v="419"/>
    <s v="ChocoDelight"/>
    <n v="151.90799999999999"/>
    <n v="156.87"/>
    <x v="7807"/>
    <m/>
    <m/>
    <m/>
    <m/>
    <x v="12"/>
    <m/>
    <m/>
    <m/>
  </r>
  <r>
    <x v="303"/>
    <x v="7990"/>
    <n v="295"/>
    <s v="MintCooler"/>
    <n v="160.47999999999999"/>
    <n v="156.87"/>
    <x v="7808"/>
    <m/>
    <m/>
    <m/>
    <m/>
    <x v="12"/>
    <m/>
    <m/>
    <m/>
  </r>
  <r>
    <x v="313"/>
    <x v="7991"/>
    <n v="609"/>
    <s v="ChocoDelight"/>
    <n v="202.488"/>
    <n v="156.87"/>
    <x v="7809"/>
    <m/>
    <m/>
    <m/>
    <m/>
    <x v="12"/>
    <m/>
    <m/>
    <m/>
  </r>
  <r>
    <x v="333"/>
    <x v="7992"/>
    <n v="2245"/>
    <s v="MangoBliss"/>
    <n v="257.51679999999999"/>
    <n v="156.94640000000001"/>
    <x v="7810"/>
    <m/>
    <m/>
    <m/>
    <m/>
    <x v="12"/>
    <m/>
    <m/>
    <m/>
  </r>
  <r>
    <x v="347"/>
    <x v="7993"/>
    <n v="2689"/>
    <s v="MangoBliss"/>
    <n v="226.56319999999999"/>
    <n v="156.9776"/>
    <x v="7811"/>
    <m/>
    <m/>
    <m/>
    <m/>
    <x v="12"/>
    <m/>
    <m/>
    <m/>
  </r>
  <r>
    <x v="142"/>
    <x v="7994"/>
    <n v="1034"/>
    <s v="FizzBerry"/>
    <n v="372.33907199999999"/>
    <n v="156.99423999999999"/>
    <x v="7812"/>
    <m/>
    <m/>
    <m/>
    <m/>
    <x v="12"/>
    <m/>
    <m/>
    <m/>
  </r>
  <r>
    <x v="146"/>
    <x v="7995"/>
    <n v="1661"/>
    <s v="BerryBlast"/>
    <n v="136.62"/>
    <n v="157.04928000000001"/>
    <x v="7813"/>
    <m/>
    <m/>
    <m/>
    <m/>
    <x v="12"/>
    <m/>
    <m/>
    <m/>
  </r>
  <r>
    <x v="342"/>
    <x v="7996"/>
    <n v="870"/>
    <s v="BerryBlast"/>
    <n v="177.976"/>
    <n v="157.04928000000001"/>
    <x v="7814"/>
    <m/>
    <m/>
    <m/>
    <m/>
    <x v="12"/>
    <m/>
    <m/>
    <m/>
  </r>
  <r>
    <x v="360"/>
    <x v="7997"/>
    <n v="2415"/>
    <s v="CitrusSplash"/>
    <n v="186.32640000000001"/>
    <n v="157.17519999999999"/>
    <x v="7815"/>
    <m/>
    <m/>
    <m/>
    <m/>
    <x v="12"/>
    <m/>
    <m/>
    <m/>
  </r>
  <r>
    <x v="351"/>
    <x v="7998"/>
    <n v="561"/>
    <s v="BerryBlast"/>
    <n v="145.55279999999999"/>
    <n v="157.19270399999999"/>
    <x v="7816"/>
    <m/>
    <m/>
    <m/>
    <m/>
    <x v="12"/>
    <m/>
    <m/>
    <m/>
  </r>
  <r>
    <x v="61"/>
    <x v="7999"/>
    <n v="2086"/>
    <s v="TropicalTwist"/>
    <n v="15.028"/>
    <n v="157.31819999999999"/>
    <x v="7817"/>
    <m/>
    <m/>
    <m/>
    <m/>
    <x v="12"/>
    <m/>
    <m/>
    <m/>
  </r>
  <r>
    <x v="25"/>
    <x v="8000"/>
    <n v="830"/>
    <s v="PeachPunch"/>
    <n v="33.304000000000002"/>
    <n v="157.31819999999999"/>
    <x v="7818"/>
    <m/>
    <m/>
    <m/>
    <m/>
    <x v="12"/>
    <m/>
    <m/>
    <m/>
  </r>
  <r>
    <x v="20"/>
    <x v="8001"/>
    <n v="586"/>
    <s v="FizzBerry"/>
    <n v="34.427999999999997"/>
    <n v="157.31819999999999"/>
    <x v="7819"/>
    <m/>
    <m/>
    <m/>
    <m/>
    <x v="12"/>
    <m/>
    <m/>
    <m/>
  </r>
  <r>
    <x v="325"/>
    <x v="8002"/>
    <n v="465"/>
    <s v="CitrusSplash"/>
    <n v="35.552"/>
    <n v="157.31819999999999"/>
    <x v="7820"/>
    <m/>
    <m/>
    <m/>
    <m/>
    <x v="12"/>
    <m/>
    <m/>
    <m/>
  </r>
  <r>
    <x v="21"/>
    <x v="8003"/>
    <n v="473"/>
    <s v="GingerFizz"/>
    <n v="45.667999999999999"/>
    <n v="157.31819999999999"/>
    <x v="7821"/>
    <m/>
    <m/>
    <m/>
    <m/>
    <x v="12"/>
    <m/>
    <m/>
    <m/>
  </r>
  <r>
    <x v="193"/>
    <x v="8004"/>
    <n v="1365"/>
    <s v="MangoBliss"/>
    <n v="47.915999999999997"/>
    <n v="157.31819999999999"/>
    <x v="7822"/>
    <m/>
    <m/>
    <m/>
    <m/>
    <x v="12"/>
    <m/>
    <m/>
    <m/>
  </r>
  <r>
    <x v="124"/>
    <x v="8005"/>
    <n v="681"/>
    <s v="TropicalTwist"/>
    <n v="47.984000000000002"/>
    <n v="157.31819999999999"/>
    <x v="7823"/>
    <m/>
    <m/>
    <m/>
    <m/>
    <x v="12"/>
    <m/>
    <m/>
    <m/>
  </r>
  <r>
    <x v="292"/>
    <x v="8006"/>
    <n v="2442"/>
    <s v="MangoBliss"/>
    <n v="54.66"/>
    <n v="157.31819999999999"/>
    <x v="7824"/>
    <m/>
    <m/>
    <m/>
    <m/>
    <x v="12"/>
    <m/>
    <m/>
    <m/>
  </r>
  <r>
    <x v="343"/>
    <x v="8007"/>
    <n v="1773"/>
    <s v="CitrusSplash"/>
    <n v="58.031999999999996"/>
    <n v="157.31819999999999"/>
    <x v="7825"/>
    <m/>
    <m/>
    <m/>
    <m/>
    <x v="12"/>
    <m/>
    <m/>
    <m/>
  </r>
  <r>
    <x v="296"/>
    <x v="8008"/>
    <n v="1249"/>
    <s v="FizzBerry"/>
    <n v="81.772000000000006"/>
    <n v="157.31819999999999"/>
    <x v="7826"/>
    <m/>
    <m/>
    <m/>
    <m/>
    <x v="12"/>
    <m/>
    <m/>
    <m/>
  </r>
  <r>
    <x v="92"/>
    <x v="8009"/>
    <n v="1472"/>
    <s v="ChocoDelight"/>
    <n v="106.364"/>
    <n v="157.31819999999999"/>
    <x v="7336"/>
    <m/>
    <m/>
    <m/>
    <m/>
    <x v="12"/>
    <m/>
    <m/>
    <m/>
  </r>
  <r>
    <x v="122"/>
    <x v="8010"/>
    <n v="2750"/>
    <s v="GingerFizz"/>
    <n v="140.084"/>
    <n v="157.31819999999999"/>
    <x v="7827"/>
    <m/>
    <m/>
    <m/>
    <m/>
    <x v="12"/>
    <m/>
    <m/>
    <m/>
  </r>
  <r>
    <x v="73"/>
    <x v="8011"/>
    <n v="518"/>
    <s v="GingerFizz"/>
    <n v="154.696"/>
    <n v="157.31819999999999"/>
    <x v="7828"/>
    <m/>
    <m/>
    <m/>
    <m/>
    <x v="12"/>
    <m/>
    <m/>
    <m/>
  </r>
  <r>
    <x v="172"/>
    <x v="8012"/>
    <n v="447"/>
    <s v="CitrusSplash"/>
    <n v="163.68799999999999"/>
    <n v="157.31819999999999"/>
    <x v="7829"/>
    <m/>
    <m/>
    <m/>
    <m/>
    <x v="12"/>
    <m/>
    <m/>
    <m/>
  </r>
  <r>
    <x v="14"/>
    <x v="8013"/>
    <n v="1458"/>
    <s v="MintCooler"/>
    <n v="174.928"/>
    <n v="157.31819999999999"/>
    <x v="7830"/>
    <m/>
    <m/>
    <m/>
    <m/>
    <x v="12"/>
    <m/>
    <m/>
    <m/>
  </r>
  <r>
    <x v="182"/>
    <x v="8014"/>
    <n v="1386"/>
    <s v="CitrusSplash"/>
    <n v="187.74"/>
    <n v="157.31819999999999"/>
    <x v="7831"/>
    <m/>
    <m/>
    <m/>
    <m/>
    <x v="12"/>
    <m/>
    <m/>
    <m/>
  </r>
  <r>
    <x v="110"/>
    <x v="8015"/>
    <n v="2281"/>
    <s v="GingerFizz"/>
    <n v="170.70400000000001"/>
    <n v="157.37799999999999"/>
    <x v="7832"/>
    <m/>
    <m/>
    <m/>
    <m/>
    <x v="12"/>
    <m/>
    <m/>
    <m/>
  </r>
  <r>
    <x v="100"/>
    <x v="8016"/>
    <n v="350"/>
    <s v="TropicalTwist"/>
    <n v="14.488"/>
    <n v="157.7664"/>
    <x v="7833"/>
    <m/>
    <m/>
    <m/>
    <m/>
    <x v="12"/>
    <m/>
    <m/>
    <m/>
  </r>
  <r>
    <x v="181"/>
    <x v="8017"/>
    <n v="357"/>
    <s v="MangoBliss"/>
    <n v="30.436"/>
    <n v="157.7664"/>
    <x v="7834"/>
    <m/>
    <m/>
    <m/>
    <m/>
    <x v="12"/>
    <m/>
    <m/>
    <m/>
  </r>
  <r>
    <x v="159"/>
    <x v="8018"/>
    <n v="2259"/>
    <s v="MintCooler"/>
    <n v="37.216000000000001"/>
    <n v="157.7664"/>
    <x v="7835"/>
    <m/>
    <m/>
    <m/>
    <m/>
    <x v="12"/>
    <m/>
    <m/>
    <m/>
  </r>
  <r>
    <x v="241"/>
    <x v="8019"/>
    <n v="878"/>
    <s v="MangoBliss"/>
    <n v="55.2"/>
    <n v="157.7664"/>
    <x v="7836"/>
    <m/>
    <m/>
    <m/>
    <m/>
    <x v="12"/>
    <m/>
    <m/>
    <m/>
  </r>
  <r>
    <x v="141"/>
    <x v="8020"/>
    <n v="1440"/>
    <s v="MintCooler"/>
    <n v="73.183999999999997"/>
    <n v="157.7664"/>
    <x v="7837"/>
    <m/>
    <m/>
    <m/>
    <m/>
    <x v="12"/>
    <m/>
    <m/>
    <m/>
  </r>
  <r>
    <x v="308"/>
    <x v="8021"/>
    <n v="945"/>
    <s v="ChocoDelight"/>
    <n v="79.927999999999997"/>
    <n v="157.7664"/>
    <x v="7838"/>
    <m/>
    <m/>
    <m/>
    <m/>
    <x v="12"/>
    <m/>
    <m/>
    <m/>
  </r>
  <r>
    <x v="218"/>
    <x v="8022"/>
    <n v="2252"/>
    <s v="LemonZest"/>
    <n v="93.415999999999997"/>
    <n v="157.7664"/>
    <x v="7839"/>
    <m/>
    <m/>
    <m/>
    <m/>
    <x v="12"/>
    <m/>
    <m/>
    <m/>
  </r>
  <r>
    <x v="19"/>
    <x v="8023"/>
    <n v="1562"/>
    <s v="GingerFizz"/>
    <n v="101.28400000000001"/>
    <n v="157.7664"/>
    <x v="7840"/>
    <m/>
    <m/>
    <m/>
    <m/>
    <x v="12"/>
    <m/>
    <m/>
    <m/>
  </r>
  <r>
    <x v="348"/>
    <x v="8024"/>
    <n v="1390"/>
    <s v="CitrusSplash"/>
    <n v="109.152"/>
    <n v="157.7664"/>
    <x v="7841"/>
    <m/>
    <m/>
    <m/>
    <m/>
    <x v="12"/>
    <m/>
    <m/>
    <m/>
  </r>
  <r>
    <x v="286"/>
    <x v="8025"/>
    <n v="882"/>
    <s v="LemonZest"/>
    <n v="122.64"/>
    <n v="157.7664"/>
    <x v="7842"/>
    <m/>
    <m/>
    <m/>
    <m/>
    <x v="12"/>
    <m/>
    <m/>
    <m/>
  </r>
  <r>
    <x v="185"/>
    <x v="8026"/>
    <n v="234"/>
    <s v="PeachPunch"/>
    <n v="132.756"/>
    <n v="157.7664"/>
    <x v="7843"/>
    <m/>
    <m/>
    <m/>
    <m/>
    <x v="12"/>
    <m/>
    <m/>
    <m/>
  </r>
  <r>
    <x v="110"/>
    <x v="8027"/>
    <n v="2789"/>
    <s v="MintCooler"/>
    <n v="138.376"/>
    <n v="157.7664"/>
    <x v="7844"/>
    <m/>
    <m/>
    <m/>
    <m/>
    <x v="12"/>
    <m/>
    <m/>
    <m/>
  </r>
  <r>
    <x v="56"/>
    <x v="8028"/>
    <n v="2275"/>
    <s v="CitrusSplash"/>
    <n v="145.12"/>
    <n v="157.7664"/>
    <x v="7845"/>
    <m/>
    <m/>
    <m/>
    <m/>
    <x v="12"/>
    <m/>
    <m/>
    <m/>
  </r>
  <r>
    <x v="286"/>
    <x v="8029"/>
    <n v="1237"/>
    <s v="MintCooler"/>
    <n v="163.10400000000001"/>
    <n v="157.7664"/>
    <x v="7846"/>
    <m/>
    <m/>
    <m/>
    <m/>
    <x v="12"/>
    <m/>
    <m/>
    <m/>
  </r>
  <r>
    <x v="332"/>
    <x v="8030"/>
    <n v="2133"/>
    <s v="GingerFizz"/>
    <n v="173.22"/>
    <n v="157.7664"/>
    <x v="7847"/>
    <m/>
    <m/>
    <m/>
    <m/>
    <x v="12"/>
    <m/>
    <m/>
    <m/>
  </r>
  <r>
    <x v="221"/>
    <x v="8031"/>
    <n v="2521"/>
    <s v="GingerFizz"/>
    <n v="173.22"/>
    <n v="157.7664"/>
    <x v="7847"/>
    <m/>
    <m/>
    <m/>
    <m/>
    <x v="12"/>
    <m/>
    <m/>
    <m/>
  </r>
  <r>
    <x v="120"/>
    <x v="8032"/>
    <n v="1743"/>
    <s v="FizzBerry"/>
    <n v="184.46"/>
    <n v="157.7664"/>
    <x v="7848"/>
    <m/>
    <m/>
    <m/>
    <m/>
    <x v="12"/>
    <m/>
    <m/>
    <m/>
  </r>
  <r>
    <x v="315"/>
    <x v="8033"/>
    <n v="1140"/>
    <s v="BerryBlast"/>
    <n v="21.231999999999999"/>
    <n v="157.7664"/>
    <x v="7849"/>
    <m/>
    <m/>
    <m/>
    <m/>
    <x v="12"/>
    <m/>
    <m/>
    <m/>
  </r>
  <r>
    <x v="216"/>
    <x v="8034"/>
    <n v="1297"/>
    <s v="BerryBlast"/>
    <n v="59.695999999999998"/>
    <n v="157.7664"/>
    <x v="7850"/>
    <m/>
    <m/>
    <m/>
    <m/>
    <x v="12"/>
    <m/>
    <m/>
    <m/>
  </r>
  <r>
    <x v="104"/>
    <x v="8035"/>
    <n v="1402"/>
    <s v="BerryBlast"/>
    <n v="73.183999999999997"/>
    <n v="157.7664"/>
    <x v="7837"/>
    <m/>
    <m/>
    <m/>
    <m/>
    <x v="12"/>
    <m/>
    <m/>
    <m/>
  </r>
  <r>
    <x v="257"/>
    <x v="8036"/>
    <n v="2215"/>
    <s v="FizzBerry"/>
    <n v="154.11199999999999"/>
    <n v="157.7664"/>
    <x v="7851"/>
    <m/>
    <m/>
    <m/>
    <m/>
    <x v="12"/>
    <m/>
    <m/>
    <m/>
  </r>
  <r>
    <x v="296"/>
    <x v="8037"/>
    <n v="2612"/>
    <s v="BerryBlast"/>
    <n v="160.44399999999999"/>
    <n v="157.7664"/>
    <x v="7852"/>
    <m/>
    <m/>
    <m/>
    <m/>
    <x v="12"/>
    <m/>
    <m/>
    <m/>
  </r>
  <r>
    <x v="288"/>
    <x v="8038"/>
    <n v="1245"/>
    <s v="BerryBlast"/>
    <n v="163.10400000000001"/>
    <n v="157.7664"/>
    <x v="7846"/>
    <m/>
    <m/>
    <m/>
    <m/>
    <x v="12"/>
    <m/>
    <m/>
    <m/>
  </r>
  <r>
    <x v="226"/>
    <x v="8039"/>
    <n v="1249"/>
    <s v="GingerFizz"/>
    <n v="614.70528000000002"/>
    <n v="157.84288000000001"/>
    <x v="7853"/>
    <m/>
    <m/>
    <m/>
    <m/>
    <x v="12"/>
    <m/>
    <m/>
    <m/>
  </r>
  <r>
    <x v="343"/>
    <x v="8040"/>
    <n v="2761"/>
    <s v="MangoBliss"/>
    <n v="160.87360000000001"/>
    <n v="157.85120000000001"/>
    <x v="7854"/>
    <m/>
    <m/>
    <m/>
    <m/>
    <x v="12"/>
    <m/>
    <m/>
    <m/>
  </r>
  <r>
    <x v="51"/>
    <x v="8041"/>
    <n v="2811"/>
    <s v="FizzBerry"/>
    <n v="108.5792"/>
    <n v="157.93440000000001"/>
    <x v="7855"/>
    <m/>
    <m/>
    <m/>
    <m/>
    <x v="12"/>
    <m/>
    <m/>
    <m/>
  </r>
  <r>
    <x v="35"/>
    <x v="8042"/>
    <n v="968"/>
    <s v="CitrusSplash"/>
    <n v="214.66239999999999"/>
    <n v="158.1944"/>
    <x v="7856"/>
    <m/>
    <m/>
    <m/>
    <m/>
    <x v="12"/>
    <m/>
    <m/>
    <m/>
  </r>
  <r>
    <x v="317"/>
    <x v="8043"/>
    <n v="537"/>
    <s v="GingerFizz"/>
    <n v="10.78"/>
    <n v="158.21459999999999"/>
    <x v="7857"/>
    <m/>
    <m/>
    <m/>
    <m/>
    <x v="12"/>
    <m/>
    <m/>
    <m/>
  </r>
  <r>
    <x v="34"/>
    <x v="8044"/>
    <n v="1351"/>
    <s v="GingerFizz"/>
    <n v="20.896000000000001"/>
    <n v="158.21459999999999"/>
    <x v="7858"/>
    <m/>
    <m/>
    <m/>
    <m/>
    <x v="12"/>
    <m/>
    <m/>
    <m/>
  </r>
  <r>
    <x v="234"/>
    <x v="8045"/>
    <n v="2156"/>
    <s v="CitrusSplash"/>
    <n v="25.192"/>
    <n v="158.21459999999999"/>
    <x v="7859"/>
    <m/>
    <m/>
    <m/>
    <m/>
    <x v="12"/>
    <m/>
    <m/>
    <m/>
  </r>
  <r>
    <x v="309"/>
    <x v="8046"/>
    <n v="2178"/>
    <s v="MangoBliss"/>
    <n v="26.34"/>
    <n v="158.21459999999999"/>
    <x v="7860"/>
    <m/>
    <m/>
    <m/>
    <m/>
    <x v="12"/>
    <m/>
    <m/>
    <m/>
  </r>
  <r>
    <x v="324"/>
    <x v="8047"/>
    <n v="2681"/>
    <s v="LemonZest"/>
    <n v="27.64"/>
    <n v="158.21459999999999"/>
    <x v="7861"/>
    <m/>
    <m/>
    <m/>
    <m/>
    <x v="12"/>
    <m/>
    <m/>
    <m/>
  </r>
  <r>
    <x v="136"/>
    <x v="8048"/>
    <n v="2693"/>
    <s v="FizzBerry"/>
    <n v="45.624000000000002"/>
    <n v="158.21459999999999"/>
    <x v="7862"/>
    <m/>
    <m/>
    <m/>
    <m/>
    <x v="12"/>
    <m/>
    <m/>
    <m/>
  </r>
  <r>
    <x v="246"/>
    <x v="8049"/>
    <n v="531"/>
    <s v="FizzBerry"/>
    <n v="50.52"/>
    <n v="158.21459999999999"/>
    <x v="7863"/>
    <m/>
    <m/>
    <m/>
    <m/>
    <x v="12"/>
    <m/>
    <m/>
    <m/>
  </r>
  <r>
    <x v="73"/>
    <x v="8050"/>
    <n v="1697"/>
    <s v="TropicalTwist"/>
    <n v="82.975999999999999"/>
    <n v="158.21459999999999"/>
    <x v="7864"/>
    <m/>
    <m/>
    <m/>
    <m/>
    <x v="12"/>
    <m/>
    <m/>
    <m/>
  </r>
  <r>
    <x v="339"/>
    <x v="8051"/>
    <n v="1381"/>
    <s v="PeachPunch"/>
    <n v="87.212000000000003"/>
    <n v="158.21459999999999"/>
    <x v="7865"/>
    <m/>
    <m/>
    <m/>
    <m/>
    <x v="12"/>
    <m/>
    <m/>
    <m/>
  </r>
  <r>
    <x v="299"/>
    <x v="8052"/>
    <n v="1776"/>
    <s v="PeachPunch"/>
    <n v="113.06399999999999"/>
    <n v="158.21459999999999"/>
    <x v="7866"/>
    <m/>
    <m/>
    <m/>
    <m/>
    <x v="12"/>
    <m/>
    <m/>
    <m/>
  </r>
  <r>
    <x v="153"/>
    <x v="8053"/>
    <n v="780"/>
    <s v="GingerFizz"/>
    <n v="132.172"/>
    <n v="158.21459999999999"/>
    <x v="7867"/>
    <m/>
    <m/>
    <m/>
    <m/>
    <x v="12"/>
    <m/>
    <m/>
    <m/>
  </r>
  <r>
    <x v="364"/>
    <x v="8054"/>
    <n v="654"/>
    <s v="ChocoDelight"/>
    <n v="136.66800000000001"/>
    <n v="158.21459999999999"/>
    <x v="7868"/>
    <m/>
    <m/>
    <m/>
    <m/>
    <x v="12"/>
    <m/>
    <m/>
    <m/>
  </r>
  <r>
    <x v="306"/>
    <x v="8055"/>
    <n v="2813"/>
    <s v="TropicalTwist"/>
    <n v="141.16399999999999"/>
    <n v="158.21459999999999"/>
    <x v="7869"/>
    <m/>
    <m/>
    <m/>
    <m/>
    <x v="12"/>
    <m/>
    <m/>
    <m/>
  </r>
  <r>
    <x v="45"/>
    <x v="8056"/>
    <n v="1228"/>
    <s v="CitrusSplash"/>
    <n v="163.64400000000001"/>
    <n v="158.21459999999999"/>
    <x v="7870"/>
    <m/>
    <m/>
    <m/>
    <m/>
    <x v="12"/>
    <m/>
    <m/>
    <m/>
  </r>
  <r>
    <x v="335"/>
    <x v="8057"/>
    <n v="1619"/>
    <s v="CitrusSplash"/>
    <n v="165.892"/>
    <n v="158.21459999999999"/>
    <x v="7871"/>
    <m/>
    <m/>
    <m/>
    <m/>
    <x v="12"/>
    <m/>
    <m/>
    <m/>
  </r>
  <r>
    <x v="87"/>
    <x v="8058"/>
    <n v="2156"/>
    <s v="ChocoDelight"/>
    <n v="165.892"/>
    <n v="158.21459999999999"/>
    <x v="7871"/>
    <m/>
    <m/>
    <m/>
    <m/>
    <x v="12"/>
    <m/>
    <m/>
    <m/>
  </r>
  <r>
    <x v="232"/>
    <x v="8059"/>
    <n v="2475"/>
    <s v="LemonZest"/>
    <n v="202.98400000000001"/>
    <n v="158.21459999999999"/>
    <x v="7872"/>
    <m/>
    <m/>
    <m/>
    <m/>
    <x v="12"/>
    <m/>
    <m/>
    <m/>
  </r>
  <r>
    <x v="249"/>
    <x v="8060"/>
    <n v="2155"/>
    <s v="MintCooler"/>
    <n v="49.107199999999999"/>
    <n v="158.23599999999999"/>
    <x v="7873"/>
    <m/>
    <m/>
    <m/>
    <m/>
    <x v="12"/>
    <m/>
    <m/>
    <m/>
  </r>
  <r>
    <x v="173"/>
    <x v="8061"/>
    <n v="575"/>
    <s v="BerryBlast"/>
    <n v="80.792000000000002"/>
    <n v="158.48352"/>
    <x v="7874"/>
    <m/>
    <m/>
    <m/>
    <m/>
    <x v="12"/>
    <m/>
    <m/>
    <m/>
  </r>
  <r>
    <x v="45"/>
    <x v="8062"/>
    <n v="1517"/>
    <s v="TropicalTwist"/>
    <n v="7.9956480000000001"/>
    <n v="158.53344000000001"/>
    <x v="7875"/>
    <m/>
    <m/>
    <m/>
    <m/>
    <x v="12"/>
    <m/>
    <m/>
    <m/>
  </r>
  <r>
    <x v="322"/>
    <x v="8063"/>
    <n v="583"/>
    <s v="ChocoDelight"/>
    <n v="5.3360000000000003"/>
    <n v="158.6628"/>
    <x v="7876"/>
    <m/>
    <m/>
    <m/>
    <m/>
    <x v="12"/>
    <m/>
    <m/>
    <m/>
  </r>
  <r>
    <x v="91"/>
    <x v="8064"/>
    <n v="2721"/>
    <s v="MangoBliss"/>
    <n v="5.7359999999999998"/>
    <n v="158.6628"/>
    <x v="7877"/>
    <m/>
    <m/>
    <m/>
    <m/>
    <x v="12"/>
    <m/>
    <m/>
    <m/>
  </r>
  <r>
    <x v="66"/>
    <x v="8065"/>
    <n v="36"/>
    <s v="MangoBliss"/>
    <n v="7.7880000000000003"/>
    <n v="158.6628"/>
    <x v="7878"/>
    <m/>
    <m/>
    <m/>
    <m/>
    <x v="12"/>
    <m/>
    <m/>
    <m/>
  </r>
  <r>
    <x v="330"/>
    <x v="8066"/>
    <n v="2269"/>
    <s v="MintCooler"/>
    <n v="24.536000000000001"/>
    <n v="158.6628"/>
    <x v="7879"/>
    <m/>
    <m/>
    <m/>
    <m/>
    <x v="12"/>
    <m/>
    <m/>
    <m/>
  </r>
  <r>
    <x v="58"/>
    <x v="8067"/>
    <n v="2784"/>
    <s v="FizzBerry"/>
    <n v="24.648"/>
    <n v="158.6628"/>
    <x v="7880"/>
    <m/>
    <m/>
    <m/>
    <m/>
    <x v="12"/>
    <m/>
    <m/>
    <m/>
  </r>
  <r>
    <x v="140"/>
    <x v="8068"/>
    <n v="1519"/>
    <s v="FizzBerry"/>
    <n v="24.648"/>
    <n v="158.6628"/>
    <x v="7880"/>
    <m/>
    <m/>
    <m/>
    <m/>
    <x v="12"/>
    <m/>
    <m/>
    <m/>
  </r>
  <r>
    <x v="364"/>
    <x v="8069"/>
    <n v="2821"/>
    <s v="ChocoDelight"/>
    <n v="28.18"/>
    <n v="158.6628"/>
    <x v="7881"/>
    <m/>
    <m/>
    <m/>
    <m/>
    <x v="12"/>
    <m/>
    <m/>
    <m/>
  </r>
  <r>
    <x v="152"/>
    <x v="8070"/>
    <n v="1064"/>
    <s v="ChocoDelight"/>
    <n v="58.527999999999999"/>
    <n v="158.6628"/>
    <x v="7882"/>
    <m/>
    <m/>
    <m/>
    <m/>
    <x v="12"/>
    <m/>
    <m/>
    <m/>
  </r>
  <r>
    <x v="225"/>
    <x v="8071"/>
    <n v="702"/>
    <s v="ChocoDelight"/>
    <n v="82.132000000000005"/>
    <n v="158.6628"/>
    <x v="7883"/>
    <m/>
    <m/>
    <m/>
    <m/>
    <x v="12"/>
    <m/>
    <m/>
    <m/>
  </r>
  <r>
    <x v="85"/>
    <x v="8072"/>
    <n v="967"/>
    <s v="LemonZest"/>
    <n v="88.727999999999994"/>
    <n v="158.6628"/>
    <x v="7884"/>
    <m/>
    <m/>
    <m/>
    <m/>
    <x v="12"/>
    <m/>
    <m/>
    <m/>
  </r>
  <r>
    <x v="209"/>
    <x v="8073"/>
    <n v="1497"/>
    <s v="PeachPunch"/>
    <n v="91.123999999999995"/>
    <n v="158.6628"/>
    <x v="7885"/>
    <m/>
    <m/>
    <m/>
    <m/>
    <x v="12"/>
    <m/>
    <m/>
    <m/>
  </r>
  <r>
    <x v="19"/>
    <x v="8074"/>
    <n v="3"/>
    <s v="GingerFizz"/>
    <n v="111.35599999999999"/>
    <n v="158.6628"/>
    <x v="7886"/>
    <m/>
    <m/>
    <m/>
    <m/>
    <x v="12"/>
    <m/>
    <m/>
    <m/>
  </r>
  <r>
    <x v="19"/>
    <x v="8075"/>
    <n v="764"/>
    <s v="FizzBerry"/>
    <n v="113.76"/>
    <n v="158.6628"/>
    <x v="7887"/>
    <m/>
    <m/>
    <m/>
    <m/>
    <x v="12"/>
    <m/>
    <m/>
    <m/>
  </r>
  <r>
    <x v="128"/>
    <x v="8076"/>
    <n v="2061"/>
    <s v="MintCooler"/>
    <n v="130.464"/>
    <n v="158.6628"/>
    <x v="7888"/>
    <m/>
    <m/>
    <m/>
    <m/>
    <x v="12"/>
    <m/>
    <m/>
    <m/>
  </r>
  <r>
    <x v="17"/>
    <x v="8077"/>
    <n v="658"/>
    <s v="GingerFizz"/>
    <n v="137.208"/>
    <n v="158.6628"/>
    <x v="7889"/>
    <m/>
    <m/>
    <m/>
    <m/>
    <x v="12"/>
    <m/>
    <m/>
    <m/>
  </r>
  <r>
    <x v="240"/>
    <x v="8078"/>
    <n v="1460"/>
    <s v="MintCooler"/>
    <n v="140.55199999999999"/>
    <n v="158.6628"/>
    <x v="7890"/>
    <m/>
    <m/>
    <m/>
    <m/>
    <x v="12"/>
    <m/>
    <m/>
    <m/>
  </r>
  <r>
    <x v="211"/>
    <x v="8079"/>
    <n v="1732"/>
    <s v="LemonZest"/>
    <n v="145.07599999999999"/>
    <n v="158.6628"/>
    <x v="7891"/>
    <m/>
    <m/>
    <m/>
    <m/>
    <x v="12"/>
    <m/>
    <m/>
    <m/>
  </r>
  <r>
    <x v="27"/>
    <x v="8080"/>
    <n v="498"/>
    <s v="TropicalTwist"/>
    <n v="148.44800000000001"/>
    <n v="158.6628"/>
    <x v="7892"/>
    <m/>
    <m/>
    <m/>
    <m/>
    <x v="12"/>
    <m/>
    <m/>
    <m/>
  </r>
  <r>
    <x v="347"/>
    <x v="8081"/>
    <n v="693"/>
    <s v="MangoBliss"/>
    <n v="177.672"/>
    <n v="158.6628"/>
    <x v="7893"/>
    <m/>
    <m/>
    <m/>
    <m/>
    <x v="12"/>
    <m/>
    <m/>
    <m/>
  </r>
  <r>
    <x v="364"/>
    <x v="8082"/>
    <n v="2528"/>
    <s v="FizzBerry"/>
    <n v="182.05199999999999"/>
    <n v="158.6628"/>
    <x v="7894"/>
    <m/>
    <m/>
    <m/>
    <m/>
    <x v="12"/>
    <m/>
    <m/>
    <m/>
  </r>
  <r>
    <x v="160"/>
    <x v="8083"/>
    <n v="704"/>
    <s v="GingerFizz"/>
    <n v="193.40799999999999"/>
    <n v="158.6628"/>
    <x v="7895"/>
    <m/>
    <m/>
    <m/>
    <m/>
    <x v="12"/>
    <m/>
    <m/>
    <m/>
  </r>
  <r>
    <x v="267"/>
    <x v="8084"/>
    <n v="2054"/>
    <s v="MintCooler"/>
    <n v="194.53200000000001"/>
    <n v="158.6628"/>
    <x v="7896"/>
    <m/>
    <m/>
    <m/>
    <m/>
    <x v="12"/>
    <m/>
    <m/>
    <m/>
  </r>
  <r>
    <x v="13"/>
    <x v="8085"/>
    <n v="1535"/>
    <s v="MangoBliss"/>
    <n v="210.268"/>
    <n v="158.6628"/>
    <x v="7897"/>
    <m/>
    <m/>
    <m/>
    <m/>
    <x v="12"/>
    <m/>
    <m/>
    <m/>
  </r>
  <r>
    <x v="256"/>
    <x v="8086"/>
    <n v="2823"/>
    <s v="MangoBliss"/>
    <n v="62.56"/>
    <n v="158.78200000000001"/>
    <x v="7898"/>
    <m/>
    <m/>
    <m/>
    <m/>
    <x v="12"/>
    <m/>
    <m/>
    <m/>
  </r>
  <r>
    <x v="174"/>
    <x v="8087"/>
    <n v="792"/>
    <s v="ChocoDelight"/>
    <n v="288.77760000000001"/>
    <n v="158.78200000000001"/>
    <x v="7899"/>
    <m/>
    <m/>
    <m/>
    <m/>
    <x v="12"/>
    <m/>
    <m/>
    <m/>
  </r>
  <r>
    <x v="316"/>
    <x v="8088"/>
    <n v="2795"/>
    <s v="MintCooler"/>
    <n v="139.7568"/>
    <n v="158.86519999999999"/>
    <x v="7900"/>
    <m/>
    <m/>
    <m/>
    <m/>
    <x v="12"/>
    <m/>
    <m/>
    <m/>
  </r>
  <r>
    <x v="311"/>
    <x v="8089"/>
    <n v="1110"/>
    <s v="MangoBliss"/>
    <n v="135.5"/>
    <n v="159.11099999999999"/>
    <x v="7901"/>
    <m/>
    <m/>
    <m/>
    <m/>
    <x v="12"/>
    <m/>
    <m/>
    <m/>
  </r>
  <r>
    <x v="234"/>
    <x v="8090"/>
    <n v="2295"/>
    <s v="TropicalTwist"/>
    <n v="8.3719999999999999"/>
    <n v="159.11099999999999"/>
    <x v="7902"/>
    <m/>
    <m/>
    <m/>
    <m/>
    <x v="12"/>
    <m/>
    <m/>
    <m/>
  </r>
  <r>
    <x v="127"/>
    <x v="8091"/>
    <n v="1572"/>
    <s v="CitrusSplash"/>
    <n v="8.4879999999999995"/>
    <n v="159.11099999999999"/>
    <x v="7903"/>
    <m/>
    <m/>
    <m/>
    <m/>
    <x v="12"/>
    <m/>
    <m/>
    <m/>
  </r>
  <r>
    <x v="213"/>
    <x v="8092"/>
    <n v="2826"/>
    <s v="PeachPunch"/>
    <n v="10.368"/>
    <n v="159.11099999999999"/>
    <x v="7904"/>
    <m/>
    <m/>
    <m/>
    <m/>
    <x v="12"/>
    <m/>
    <m/>
    <m/>
  </r>
  <r>
    <x v="259"/>
    <x v="8093"/>
    <n v="1843"/>
    <s v="CitrusSplash"/>
    <n v="10.736000000000001"/>
    <n v="159.11099999999999"/>
    <x v="7905"/>
    <m/>
    <m/>
    <m/>
    <m/>
    <x v="12"/>
    <m/>
    <m/>
    <m/>
  </r>
  <r>
    <x v="122"/>
    <x v="8094"/>
    <n v="2400"/>
    <s v="PeachPunch"/>
    <n v="11.86"/>
    <n v="159.11099999999999"/>
    <x v="7906"/>
    <m/>
    <m/>
    <m/>
    <m/>
    <x v="12"/>
    <m/>
    <m/>
    <m/>
  </r>
  <r>
    <x v="357"/>
    <x v="8095"/>
    <n v="1792"/>
    <s v="CitrusSplash"/>
    <n v="19.728000000000002"/>
    <n v="159.11099999999999"/>
    <x v="7907"/>
    <m/>
    <m/>
    <m/>
    <m/>
    <x v="12"/>
    <m/>
    <m/>
    <m/>
  </r>
  <r>
    <x v="90"/>
    <x v="8096"/>
    <n v="1021"/>
    <s v="TropicalTwist"/>
    <n v="24.224"/>
    <n v="159.11099999999999"/>
    <x v="7908"/>
    <m/>
    <m/>
    <m/>
    <m/>
    <x v="12"/>
    <m/>
    <m/>
    <m/>
  </r>
  <r>
    <x v="358"/>
    <x v="8097"/>
    <n v="957"/>
    <s v="MangoBliss"/>
    <n v="32.091999999999999"/>
    <n v="159.11099999999999"/>
    <x v="7909"/>
    <m/>
    <m/>
    <m/>
    <m/>
    <x v="12"/>
    <m/>
    <m/>
    <m/>
  </r>
  <r>
    <x v="110"/>
    <x v="8098"/>
    <n v="231"/>
    <s v="MintCooler"/>
    <n v="33.216000000000001"/>
    <n v="159.11099999999999"/>
    <x v="7910"/>
    <m/>
    <m/>
    <m/>
    <m/>
    <x v="12"/>
    <m/>
    <m/>
    <m/>
  </r>
  <r>
    <x v="327"/>
    <x v="8099"/>
    <n v="2470"/>
    <s v="LemonZest"/>
    <n v="47.828000000000003"/>
    <n v="159.11099999999999"/>
    <x v="7911"/>
    <m/>
    <m/>
    <m/>
    <m/>
    <x v="12"/>
    <m/>
    <m/>
    <m/>
  </r>
  <r>
    <x v="40"/>
    <x v="8100"/>
    <n v="2655"/>
    <s v="GingerFizz"/>
    <n v="52.747999999999998"/>
    <n v="159.11099999999999"/>
    <x v="7912"/>
    <m/>
    <m/>
    <m/>
    <m/>
    <x v="12"/>
    <m/>
    <m/>
    <m/>
  </r>
  <r>
    <x v="37"/>
    <x v="8101"/>
    <n v="2731"/>
    <s v="CitrusSplash"/>
    <n v="68.06"/>
    <n v="159.11099999999999"/>
    <x v="7913"/>
    <m/>
    <m/>
    <m/>
    <m/>
    <x v="12"/>
    <m/>
    <m/>
    <m/>
  </r>
  <r>
    <x v="70"/>
    <x v="8102"/>
    <n v="1830"/>
    <s v="MintCooler"/>
    <n v="69.183999999999997"/>
    <n v="159.11099999999999"/>
    <x v="7914"/>
    <m/>
    <m/>
    <m/>
    <m/>
    <x v="12"/>
    <m/>
    <m/>
    <m/>
  </r>
  <r>
    <x v="42"/>
    <x v="8103"/>
    <n v="2089"/>
    <s v="MintCooler"/>
    <n v="81.548000000000002"/>
    <n v="159.11099999999999"/>
    <x v="7915"/>
    <m/>
    <m/>
    <m/>
    <m/>
    <x v="12"/>
    <m/>
    <m/>
    <m/>
  </r>
  <r>
    <x v="344"/>
    <x v="8104"/>
    <n v="2775"/>
    <s v="CitrusSplash"/>
    <n v="130.392"/>
    <n v="159.11099999999999"/>
    <x v="7916"/>
    <m/>
    <m/>
    <m/>
    <m/>
    <x v="12"/>
    <m/>
    <m/>
    <m/>
  </r>
  <r>
    <x v="310"/>
    <x v="8105"/>
    <n v="1464"/>
    <s v="PeachPunch"/>
    <n v="136.624"/>
    <n v="159.11099999999999"/>
    <x v="7917"/>
    <m/>
    <m/>
    <m/>
    <m/>
    <x v="12"/>
    <m/>
    <m/>
    <m/>
  </r>
  <r>
    <x v="191"/>
    <x v="8106"/>
    <n v="756"/>
    <s v="MangoBliss"/>
    <n v="168.096"/>
    <n v="159.11099999999999"/>
    <x v="7918"/>
    <m/>
    <m/>
    <m/>
    <m/>
    <x v="12"/>
    <m/>
    <m/>
    <m/>
  </r>
  <r>
    <x v="114"/>
    <x v="8107"/>
    <n v="1063"/>
    <s v="FizzBerry"/>
    <n v="175.964"/>
    <n v="159.11099999999999"/>
    <x v="7919"/>
    <m/>
    <m/>
    <m/>
    <m/>
    <x v="12"/>
    <m/>
    <m/>
    <m/>
  </r>
  <r>
    <x v="100"/>
    <x v="8108"/>
    <n v="724"/>
    <s v="TropicalTwist"/>
    <n v="186.08"/>
    <n v="159.11099999999999"/>
    <x v="7920"/>
    <m/>
    <m/>
    <m/>
    <m/>
    <x v="12"/>
    <m/>
    <m/>
    <m/>
  </r>
  <r>
    <x v="322"/>
    <x v="8109"/>
    <n v="651"/>
    <s v="TropicalTwist"/>
    <n v="191.14400000000001"/>
    <n v="159.11099999999999"/>
    <x v="7921"/>
    <m/>
    <m/>
    <m/>
    <m/>
    <x v="12"/>
    <m/>
    <m/>
    <m/>
  </r>
  <r>
    <x v="291"/>
    <x v="8110"/>
    <n v="2742"/>
    <s v="ChocoDelight"/>
    <n v="193.94800000000001"/>
    <n v="159.11099999999999"/>
    <x v="7922"/>
    <m/>
    <m/>
    <m/>
    <m/>
    <x v="12"/>
    <m/>
    <m/>
    <m/>
  </r>
  <r>
    <x v="350"/>
    <x v="8111"/>
    <n v="1230"/>
    <s v="ChocoDelight"/>
    <n v="205.18799999999999"/>
    <n v="159.11099999999999"/>
    <x v="7923"/>
    <m/>
    <m/>
    <m/>
    <m/>
    <x v="12"/>
    <m/>
    <m/>
    <m/>
  </r>
  <r>
    <x v="360"/>
    <x v="8112"/>
    <n v="447"/>
    <s v="BerryBlast"/>
    <n v="98.516000000000005"/>
    <n v="159.20063999999999"/>
    <x v="7924"/>
    <m/>
    <m/>
    <m/>
    <m/>
    <x v="12"/>
    <m/>
    <m/>
    <m/>
  </r>
  <r>
    <x v="117"/>
    <x v="8113"/>
    <n v="2660"/>
    <s v="BerryBlast"/>
    <n v="186.18799999999999"/>
    <n v="159.20063999999999"/>
    <x v="7925"/>
    <m/>
    <m/>
    <m/>
    <m/>
    <x v="12"/>
    <m/>
    <m/>
    <m/>
  </r>
  <r>
    <x v="35"/>
    <x v="8114"/>
    <n v="2573"/>
    <s v="LemonZest"/>
    <n v="567.55456000000004"/>
    <n v="159.3956"/>
    <x v="7926"/>
    <m/>
    <m/>
    <m/>
    <m/>
    <x v="12"/>
    <m/>
    <m/>
    <m/>
  </r>
  <r>
    <x v="42"/>
    <x v="8115"/>
    <n v="1407"/>
    <s v="ChocoDelight"/>
    <n v="8.3320000000000007"/>
    <n v="159.5592"/>
    <x v="7927"/>
    <m/>
    <m/>
    <m/>
    <m/>
    <x v="12"/>
    <m/>
    <m/>
    <m/>
  </r>
  <r>
    <x v="131"/>
    <x v="8116"/>
    <n v="2244"/>
    <s v="FizzBerry"/>
    <n v="13.523999999999999"/>
    <n v="159.5592"/>
    <x v="7928"/>
    <m/>
    <m/>
    <m/>
    <m/>
    <x v="12"/>
    <m/>
    <m/>
    <m/>
  </r>
  <r>
    <x v="350"/>
    <x v="8117"/>
    <n v="1516"/>
    <s v="LemonZest"/>
    <n v="26.94"/>
    <n v="159.5592"/>
    <x v="7929"/>
    <m/>
    <m/>
    <m/>
    <m/>
    <x v="12"/>
    <m/>
    <m/>
    <m/>
  </r>
  <r>
    <x v="130"/>
    <x v="8118"/>
    <n v="779"/>
    <s v="PeachPunch"/>
    <n v="30.384"/>
    <n v="159.5592"/>
    <x v="7930"/>
    <m/>
    <m/>
    <m/>
    <m/>
    <x v="12"/>
    <m/>
    <m/>
    <m/>
  </r>
  <r>
    <x v="254"/>
    <x v="8119"/>
    <n v="1068"/>
    <s v="PeachPunch"/>
    <n v="42.747999999999998"/>
    <n v="159.5592"/>
    <x v="7931"/>
    <m/>
    <m/>
    <m/>
    <m/>
    <x v="12"/>
    <m/>
    <m/>
    <m/>
  </r>
  <r>
    <x v="361"/>
    <x v="8120"/>
    <n v="1281"/>
    <s v="LemonZest"/>
    <n v="58.484000000000002"/>
    <n v="159.5592"/>
    <x v="7932"/>
    <m/>
    <m/>
    <m/>
    <m/>
    <x v="12"/>
    <m/>
    <m/>
    <m/>
  </r>
  <r>
    <x v="158"/>
    <x v="8121"/>
    <n v="1217"/>
    <s v="PeachPunch"/>
    <n v="65.227999999999994"/>
    <n v="159.5592"/>
    <x v="7933"/>
    <m/>
    <m/>
    <m/>
    <m/>
    <x v="12"/>
    <m/>
    <m/>
    <m/>
  </r>
  <r>
    <x v="1"/>
    <x v="8122"/>
    <n v="2293"/>
    <s v="ChocoDelight"/>
    <n v="72.244"/>
    <n v="159.5592"/>
    <x v="7934"/>
    <m/>
    <m/>
    <m/>
    <m/>
    <x v="12"/>
    <m/>
    <m/>
    <m/>
  </r>
  <r>
    <x v="323"/>
    <x v="8123"/>
    <n v="2687"/>
    <s v="MintCooler"/>
    <n v="86.275999999999996"/>
    <n v="159.5592"/>
    <x v="7935"/>
    <m/>
    <m/>
    <m/>
    <m/>
    <x v="12"/>
    <m/>
    <m/>
    <m/>
  </r>
  <r>
    <x v="71"/>
    <x v="8124"/>
    <n v="900"/>
    <s v="MintCooler"/>
    <n v="92.203999999999994"/>
    <n v="159.5592"/>
    <x v="7936"/>
    <m/>
    <m/>
    <m/>
    <m/>
    <x v="12"/>
    <m/>
    <m/>
    <m/>
  </r>
  <r>
    <x v="226"/>
    <x v="8125"/>
    <n v="1070"/>
    <s v="MangoBliss"/>
    <n v="118.056"/>
    <n v="159.5592"/>
    <x v="7937"/>
    <m/>
    <m/>
    <m/>
    <m/>
    <x v="12"/>
    <m/>
    <m/>
    <m/>
  </r>
  <r>
    <x v="241"/>
    <x v="8126"/>
    <n v="2738"/>
    <s v="LemonZest"/>
    <n v="137.608"/>
    <n v="159.5592"/>
    <x v="7938"/>
    <m/>
    <m/>
    <m/>
    <m/>
    <x v="12"/>
    <m/>
    <m/>
    <m/>
  </r>
  <r>
    <x v="339"/>
    <x v="8127"/>
    <n v="2574"/>
    <s v="ChocoDelight"/>
    <n v="142.78399999999999"/>
    <n v="159.5592"/>
    <x v="7939"/>
    <m/>
    <m/>
    <m/>
    <m/>
    <x v="12"/>
    <m/>
    <m/>
    <m/>
  </r>
  <r>
    <x v="152"/>
    <x v="8128"/>
    <n v="482"/>
    <s v="MintCooler"/>
    <n v="152.9"/>
    <n v="159.5592"/>
    <x v="7940"/>
    <m/>
    <m/>
    <m/>
    <m/>
    <x v="12"/>
    <m/>
    <m/>
    <m/>
  </r>
  <r>
    <x v="272"/>
    <x v="8129"/>
    <n v="1663"/>
    <s v="GingerFizz"/>
    <n v="152.9"/>
    <n v="159.5592"/>
    <x v="7940"/>
    <m/>
    <m/>
    <m/>
    <m/>
    <x v="12"/>
    <m/>
    <m/>
    <m/>
  </r>
  <r>
    <x v="129"/>
    <x v="8130"/>
    <n v="2122"/>
    <s v="CitrusSplash"/>
    <n v="163.01599999999999"/>
    <n v="159.5592"/>
    <x v="7941"/>
    <m/>
    <m/>
    <m/>
    <m/>
    <x v="12"/>
    <m/>
    <m/>
    <m/>
  </r>
  <r>
    <x v="313"/>
    <x v="8131"/>
    <n v="1403"/>
    <s v="MangoBliss"/>
    <n v="177.55600000000001"/>
    <n v="159.5592"/>
    <x v="7942"/>
    <m/>
    <m/>
    <m/>
    <m/>
    <x v="12"/>
    <m/>
    <m/>
    <m/>
  </r>
  <r>
    <x v="62"/>
    <x v="8132"/>
    <n v="316"/>
    <s v="MangoBliss"/>
    <n v="193.364"/>
    <n v="159.5592"/>
    <x v="7943"/>
    <m/>
    <m/>
    <m/>
    <m/>
    <x v="12"/>
    <m/>
    <m/>
    <m/>
  </r>
  <r>
    <x v="26"/>
    <x v="8133"/>
    <n v="2399"/>
    <s v="MintCooler"/>
    <n v="195.61199999999999"/>
    <n v="159.5592"/>
    <x v="7944"/>
    <m/>
    <m/>
    <m/>
    <m/>
    <x v="12"/>
    <m/>
    <m/>
    <m/>
  </r>
  <r>
    <x v="305"/>
    <x v="8134"/>
    <n v="869"/>
    <s v="TropicalTwist"/>
    <n v="203.48"/>
    <n v="159.5592"/>
    <x v="7945"/>
    <m/>
    <m/>
    <m/>
    <m/>
    <x v="12"/>
    <m/>
    <m/>
    <m/>
  </r>
  <r>
    <x v="279"/>
    <x v="8135"/>
    <n v="2295"/>
    <s v="BerryBlast"/>
    <n v="184.13759999999999"/>
    <n v="159.63999999999999"/>
    <x v="7946"/>
    <m/>
    <m/>
    <m/>
    <m/>
    <x v="12"/>
    <m/>
    <m/>
    <m/>
  </r>
  <r>
    <x v="354"/>
    <x v="8136"/>
    <n v="2605"/>
    <s v="ChocoDelight"/>
    <n v="72.566400000000002"/>
    <n v="159.9"/>
    <x v="7947"/>
    <m/>
    <m/>
    <m/>
    <m/>
    <x v="12"/>
    <m/>
    <m/>
    <m/>
  </r>
  <r>
    <x v="346"/>
    <x v="8137"/>
    <n v="1545"/>
    <s v="ChocoDelight"/>
    <n v="87.014015999999998"/>
    <n v="159.98944"/>
    <x v="7948"/>
    <m/>
    <m/>
    <m/>
    <m/>
    <x v="12"/>
    <m/>
    <m/>
    <m/>
  </r>
  <r>
    <x v="302"/>
    <x v="8138"/>
    <n v="2609"/>
    <s v="MangoBliss"/>
    <n v="1.6719999999999999"/>
    <n v="160.00739999999999"/>
    <x v="7949"/>
    <m/>
    <m/>
    <m/>
    <m/>
    <x v="12"/>
    <m/>
    <m/>
    <m/>
  </r>
  <r>
    <x v="16"/>
    <x v="8139"/>
    <n v="2042"/>
    <s v="MintCooler"/>
    <n v="15.188000000000001"/>
    <n v="160.00739999999999"/>
    <x v="7950"/>
    <m/>
    <m/>
    <m/>
    <m/>
    <x v="12"/>
    <m/>
    <m/>
    <m/>
  </r>
  <r>
    <x v="217"/>
    <x v="8140"/>
    <n v="2237"/>
    <s v="CitrusSplash"/>
    <n v="17.436"/>
    <n v="160.00739999999999"/>
    <x v="7951"/>
    <m/>
    <m/>
    <m/>
    <m/>
    <x v="12"/>
    <m/>
    <m/>
    <m/>
  </r>
  <r>
    <x v="265"/>
    <x v="8141"/>
    <n v="263"/>
    <s v="PeachPunch"/>
    <n v="19.655999999999999"/>
    <n v="160.00739999999999"/>
    <x v="7952"/>
    <m/>
    <m/>
    <m/>
    <m/>
    <x v="12"/>
    <m/>
    <m/>
    <m/>
  </r>
  <r>
    <x v="130"/>
    <x v="8142"/>
    <n v="1150"/>
    <s v="FizzBerry"/>
    <n v="25.276"/>
    <n v="160.00739999999999"/>
    <x v="7953"/>
    <m/>
    <m/>
    <m/>
    <m/>
    <x v="12"/>
    <m/>
    <m/>
    <m/>
  </r>
  <r>
    <x v="37"/>
    <x v="8143"/>
    <n v="2513"/>
    <s v="GingerFizz"/>
    <n v="27.524000000000001"/>
    <n v="160.00739999999999"/>
    <x v="7954"/>
    <m/>
    <m/>
    <m/>
    <m/>
    <x v="12"/>
    <m/>
    <m/>
    <m/>
  </r>
  <r>
    <x v="280"/>
    <x v="8144"/>
    <n v="1802"/>
    <s v="MangoBliss"/>
    <n v="36.372"/>
    <n v="160.00739999999999"/>
    <x v="7955"/>
    <m/>
    <m/>
    <m/>
    <m/>
    <x v="12"/>
    <m/>
    <m/>
    <m/>
  </r>
  <r>
    <x v="242"/>
    <x v="8145"/>
    <n v="472"/>
    <s v="CitrusSplash"/>
    <n v="65.768000000000001"/>
    <n v="160.00739999999999"/>
    <x v="7956"/>
    <m/>
    <m/>
    <m/>
    <m/>
    <x v="12"/>
    <m/>
    <m/>
    <m/>
  </r>
  <r>
    <x v="24"/>
    <x v="8146"/>
    <n v="1063"/>
    <s v="MintCooler"/>
    <n v="66.891999999999996"/>
    <n v="160.00739999999999"/>
    <x v="7957"/>
    <m/>
    <m/>
    <m/>
    <m/>
    <x v="12"/>
    <m/>
    <m/>
    <m/>
  </r>
  <r>
    <x v="58"/>
    <x v="8147"/>
    <n v="2402"/>
    <s v="PeachPunch"/>
    <n v="81.504000000000005"/>
    <n v="160.00739999999999"/>
    <x v="7958"/>
    <m/>
    <m/>
    <m/>
    <m/>
    <x v="12"/>
    <m/>
    <m/>
    <m/>
  </r>
  <r>
    <x v="188"/>
    <x v="8148"/>
    <n v="861"/>
    <s v="CitrusSplash"/>
    <n v="89.372"/>
    <n v="160.00739999999999"/>
    <x v="7959"/>
    <m/>
    <m/>
    <m/>
    <m/>
    <x v="12"/>
    <m/>
    <m/>
    <m/>
  </r>
  <r>
    <x v="290"/>
    <x v="8149"/>
    <n v="2843"/>
    <s v="PeachPunch"/>
    <n v="94.992000000000004"/>
    <n v="160.00739999999999"/>
    <x v="7960"/>
    <m/>
    <m/>
    <m/>
    <m/>
    <x v="12"/>
    <m/>
    <m/>
    <m/>
  </r>
  <r>
    <x v="167"/>
    <x v="8150"/>
    <n v="1890"/>
    <s v="FizzBerry"/>
    <n v="101.736"/>
    <n v="160.00739999999999"/>
    <x v="7961"/>
    <m/>
    <m/>
    <m/>
    <m/>
    <x v="12"/>
    <m/>
    <m/>
    <m/>
  </r>
  <r>
    <x v="285"/>
    <x v="8151"/>
    <n v="2707"/>
    <s v="LemonZest"/>
    <n v="117.47199999999999"/>
    <n v="160.00739999999999"/>
    <x v="7962"/>
    <m/>
    <m/>
    <m/>
    <m/>
    <x v="12"/>
    <m/>
    <m/>
    <m/>
  </r>
  <r>
    <x v="183"/>
    <x v="8152"/>
    <n v="2163"/>
    <s v="MangoBliss"/>
    <n v="152.316"/>
    <n v="160.00739999999999"/>
    <x v="7963"/>
    <m/>
    <m/>
    <m/>
    <m/>
    <x v="12"/>
    <m/>
    <m/>
    <m/>
  </r>
  <r>
    <x v="245"/>
    <x v="8153"/>
    <n v="1048"/>
    <s v="GingerFizz"/>
    <n v="159.06"/>
    <n v="160.00739999999999"/>
    <x v="7964"/>
    <m/>
    <m/>
    <m/>
    <m/>
    <x v="12"/>
    <m/>
    <m/>
    <m/>
  </r>
  <r>
    <x v="34"/>
    <x v="8154"/>
    <n v="2792"/>
    <s v="ChocoDelight"/>
    <n v="175.42"/>
    <n v="160.00739999999999"/>
    <x v="7965"/>
    <m/>
    <m/>
    <m/>
    <m/>
    <x v="12"/>
    <m/>
    <m/>
    <m/>
  </r>
  <r>
    <x v="130"/>
    <x v="8155"/>
    <n v="758"/>
    <s v="FizzBerry"/>
    <n v="190.53200000000001"/>
    <n v="160.00739999999999"/>
    <x v="7966"/>
    <m/>
    <m/>
    <m/>
    <m/>
    <x v="12"/>
    <m/>
    <m/>
    <m/>
  </r>
  <r>
    <x v="13"/>
    <x v="8156"/>
    <n v="1604"/>
    <s v="ChocoDelight"/>
    <n v="143.32400000000001"/>
    <n v="160.00739999999999"/>
    <x v="7967"/>
    <m/>
    <m/>
    <m/>
    <m/>
    <x v="12"/>
    <m/>
    <m/>
    <m/>
  </r>
  <r>
    <x v="229"/>
    <x v="8157"/>
    <n v="2738"/>
    <s v="MangoBliss"/>
    <n v="114.2496"/>
    <n v="160.05600000000001"/>
    <x v="7968"/>
    <m/>
    <m/>
    <m/>
    <m/>
    <x v="12"/>
    <m/>
    <m/>
    <m/>
  </r>
  <r>
    <x v="79"/>
    <x v="8158"/>
    <n v="2143"/>
    <s v="TropicalTwist"/>
    <n v="223.94239999999999"/>
    <n v="160.08096"/>
    <x v="7969"/>
    <m/>
    <m/>
    <m/>
    <m/>
    <x v="12"/>
    <m/>
    <m/>
    <m/>
  </r>
  <r>
    <x v="26"/>
    <x v="8159"/>
    <n v="2640"/>
    <s v="CitrusSplash"/>
    <n v="239.49119999999999"/>
    <n v="160.20160000000001"/>
    <x v="7970"/>
    <m/>
    <m/>
    <m/>
    <m/>
    <x v="12"/>
    <m/>
    <m/>
    <m/>
  </r>
  <r>
    <x v="130"/>
    <x v="8160"/>
    <n v="1137"/>
    <s v="ChocoDelight"/>
    <n v="481.79712000000001"/>
    <n v="160.27232000000001"/>
    <x v="7971"/>
    <m/>
    <m/>
    <m/>
    <m/>
    <x v="12"/>
    <m/>
    <m/>
    <m/>
  </r>
  <r>
    <x v="168"/>
    <x v="8161"/>
    <n v="640"/>
    <s v="MangoBliss"/>
    <n v="622.78214400000002"/>
    <n v="160.41392640000001"/>
    <x v="7972"/>
    <m/>
    <m/>
    <m/>
    <m/>
    <x v="12"/>
    <m/>
    <m/>
    <m/>
  </r>
  <r>
    <x v="302"/>
    <x v="8162"/>
    <n v="2630"/>
    <s v="GingerFizz"/>
    <n v="108.9"/>
    <n v="160.4556"/>
    <x v="7973"/>
    <m/>
    <m/>
    <m/>
    <m/>
    <x v="12"/>
    <m/>
    <m/>
    <m/>
  </r>
  <r>
    <x v="75"/>
    <x v="8163"/>
    <n v="1652"/>
    <s v="CitrusSplash"/>
    <n v="7.86"/>
    <n v="160.4556"/>
    <x v="7974"/>
    <m/>
    <m/>
    <m/>
    <m/>
    <x v="12"/>
    <m/>
    <m/>
    <m/>
  </r>
  <r>
    <x v="349"/>
    <x v="8164"/>
    <n v="282"/>
    <s v="FizzBerry"/>
    <n v="10.108000000000001"/>
    <n v="160.4556"/>
    <x v="7975"/>
    <m/>
    <m/>
    <m/>
    <m/>
    <x v="12"/>
    <m/>
    <m/>
    <m/>
  </r>
  <r>
    <x v="256"/>
    <x v="8165"/>
    <n v="2224"/>
    <s v="MangoBliss"/>
    <n v="15.028"/>
    <n v="160.4556"/>
    <x v="7976"/>
    <m/>
    <m/>
    <m/>
    <m/>
    <x v="12"/>
    <m/>
    <m/>
    <m/>
  </r>
  <r>
    <x v="54"/>
    <x v="8166"/>
    <n v="1704"/>
    <s v="CitrusSplash"/>
    <n v="23.596"/>
    <n v="160.4556"/>
    <x v="7977"/>
    <m/>
    <m/>
    <m/>
    <m/>
    <x v="12"/>
    <m/>
    <m/>
    <m/>
  </r>
  <r>
    <x v="194"/>
    <x v="8167"/>
    <n v="161"/>
    <s v="MangoBliss"/>
    <n v="25.844000000000001"/>
    <n v="160.4556"/>
    <x v="7978"/>
    <m/>
    <m/>
    <m/>
    <m/>
    <x v="12"/>
    <m/>
    <m/>
    <m/>
  </r>
  <r>
    <x v="32"/>
    <x v="8168"/>
    <n v="1173"/>
    <s v="LemonZest"/>
    <n v="29.231999999999999"/>
    <n v="160.4556"/>
    <x v="7979"/>
    <m/>
    <m/>
    <m/>
    <m/>
    <x v="12"/>
    <m/>
    <m/>
    <m/>
  </r>
  <r>
    <x v="260"/>
    <x v="8169"/>
    <n v="2032"/>
    <s v="CitrusSplash"/>
    <n v="37.084000000000003"/>
    <n v="160.4556"/>
    <x v="7980"/>
    <m/>
    <m/>
    <m/>
    <m/>
    <x v="12"/>
    <m/>
    <m/>
    <m/>
  </r>
  <r>
    <x v="238"/>
    <x v="8170"/>
    <n v="727"/>
    <s v="CitrusSplash"/>
    <n v="42.704000000000001"/>
    <n v="160.4556"/>
    <x v="7981"/>
    <m/>
    <m/>
    <m/>
    <m/>
    <x v="12"/>
    <m/>
    <m/>
    <m/>
  </r>
  <r>
    <x v="212"/>
    <x v="8171"/>
    <n v="158"/>
    <s v="PeachPunch"/>
    <n v="44.951999999999998"/>
    <n v="160.4556"/>
    <x v="7982"/>
    <m/>
    <m/>
    <m/>
    <m/>
    <x v="12"/>
    <m/>
    <m/>
    <m/>
  </r>
  <r>
    <x v="233"/>
    <x v="8172"/>
    <n v="2141"/>
    <s v="PeachPunch"/>
    <n v="44.951999999999998"/>
    <n v="160.4556"/>
    <x v="7982"/>
    <m/>
    <m/>
    <m/>
    <m/>
    <x v="12"/>
    <m/>
    <m/>
    <m/>
  </r>
  <r>
    <x v="135"/>
    <x v="8173"/>
    <n v="2381"/>
    <s v="FizzBerry"/>
    <n v="78.671999999999997"/>
    <n v="160.4556"/>
    <x v="7983"/>
    <m/>
    <m/>
    <m/>
    <m/>
    <x v="12"/>
    <m/>
    <m/>
    <m/>
  </r>
  <r>
    <x v="87"/>
    <x v="8174"/>
    <n v="545"/>
    <s v="MintCooler"/>
    <n v="82.884"/>
    <n v="160.4556"/>
    <x v="7984"/>
    <m/>
    <m/>
    <m/>
    <m/>
    <x v="12"/>
    <m/>
    <m/>
    <m/>
  </r>
  <r>
    <x v="351"/>
    <x v="8175"/>
    <n v="19"/>
    <s v="GingerFizz"/>
    <n v="86.54"/>
    <n v="160.4556"/>
    <x v="7985"/>
    <m/>
    <m/>
    <m/>
    <m/>
    <x v="12"/>
    <m/>
    <m/>
    <m/>
  </r>
  <r>
    <x v="248"/>
    <x v="8176"/>
    <n v="1008"/>
    <s v="FizzBerry"/>
    <n v="95.531999999999996"/>
    <n v="160.4556"/>
    <x v="7986"/>
    <m/>
    <m/>
    <m/>
    <m/>
    <x v="12"/>
    <m/>
    <m/>
    <m/>
  </r>
  <r>
    <x v="221"/>
    <x v="8177"/>
    <n v="103"/>
    <s v="MintCooler"/>
    <n v="109.02"/>
    <n v="160.4556"/>
    <x v="7987"/>
    <m/>
    <m/>
    <m/>
    <m/>
    <x v="12"/>
    <m/>
    <m/>
    <m/>
  </r>
  <r>
    <x v="271"/>
    <x v="8178"/>
    <n v="2767"/>
    <s v="FizzBerry"/>
    <n v="120.26"/>
    <n v="160.4556"/>
    <x v="7988"/>
    <m/>
    <m/>
    <m/>
    <m/>
    <x v="12"/>
    <m/>
    <m/>
    <m/>
  </r>
  <r>
    <x v="349"/>
    <x v="8179"/>
    <n v="2412"/>
    <s v="FizzBerry"/>
    <n v="139.36799999999999"/>
    <n v="160.4556"/>
    <x v="7989"/>
    <m/>
    <m/>
    <m/>
    <m/>
    <x v="12"/>
    <m/>
    <m/>
    <m/>
  </r>
  <r>
    <x v="135"/>
    <x v="8180"/>
    <n v="2315"/>
    <s v="LemonZest"/>
    <n v="153.97999999999999"/>
    <n v="160.4556"/>
    <x v="7990"/>
    <m/>
    <m/>
    <m/>
    <m/>
    <x v="12"/>
    <m/>
    <m/>
    <m/>
  </r>
  <r>
    <x v="192"/>
    <x v="8181"/>
    <n v="1713"/>
    <s v="ChocoDelight"/>
    <n v="159.6"/>
    <n v="160.4556"/>
    <x v="7991"/>
    <m/>
    <m/>
    <m/>
    <m/>
    <x v="12"/>
    <m/>
    <m/>
    <m/>
  </r>
  <r>
    <x v="51"/>
    <x v="8182"/>
    <n v="1805"/>
    <s v="GingerFizz"/>
    <n v="160.72399999999999"/>
    <n v="160.4556"/>
    <x v="7992"/>
    <m/>
    <m/>
    <m/>
    <m/>
    <x v="12"/>
    <m/>
    <m/>
    <m/>
  </r>
  <r>
    <x v="191"/>
    <x v="8183"/>
    <n v="2565"/>
    <s v="BerryBlast"/>
    <n v="180.32400000000001"/>
    <n v="160.4556"/>
    <x v="7993"/>
    <m/>
    <m/>
    <m/>
    <m/>
    <x v="12"/>
    <m/>
    <m/>
    <m/>
  </r>
  <r>
    <x v="90"/>
    <x v="8184"/>
    <n v="127"/>
    <s v="PeachPunch"/>
    <n v="198.94"/>
    <n v="160.4556"/>
    <x v="7994"/>
    <m/>
    <m/>
    <m/>
    <m/>
    <x v="12"/>
    <m/>
    <m/>
    <m/>
  </r>
  <r>
    <x v="148"/>
    <x v="8185"/>
    <n v="1852"/>
    <s v="MangoBliss"/>
    <n v="203.43600000000001"/>
    <n v="160.4556"/>
    <x v="7995"/>
    <m/>
    <m/>
    <m/>
    <m/>
    <x v="12"/>
    <m/>
    <m/>
    <m/>
  </r>
  <r>
    <x v="232"/>
    <x v="8186"/>
    <n v="2702"/>
    <s v="PeachPunch"/>
    <n v="191.3408"/>
    <n v="160.57079999999999"/>
    <x v="7996"/>
    <m/>
    <m/>
    <m/>
    <m/>
    <x v="12"/>
    <m/>
    <m/>
    <m/>
  </r>
  <r>
    <x v="237"/>
    <x v="8187"/>
    <n v="1245"/>
    <s v="GingerFizz"/>
    <n v="58.436"/>
    <n v="160.63488000000001"/>
    <x v="7997"/>
    <m/>
    <m/>
    <m/>
    <m/>
    <x v="12"/>
    <m/>
    <m/>
    <m/>
  </r>
  <r>
    <x v="192"/>
    <x v="8188"/>
    <n v="457"/>
    <s v="BerryBlast"/>
    <n v="140.708"/>
    <n v="160.63488000000001"/>
    <x v="7998"/>
    <m/>
    <m/>
    <m/>
    <m/>
    <x v="12"/>
    <m/>
    <m/>
    <m/>
  </r>
  <r>
    <x v="177"/>
    <x v="8189"/>
    <n v="528"/>
    <s v="BerryBlast"/>
    <n v="147.452"/>
    <n v="160.63488000000001"/>
    <x v="7999"/>
    <m/>
    <m/>
    <m/>
    <m/>
    <x v="12"/>
    <m/>
    <m/>
    <m/>
  </r>
  <r>
    <x v="256"/>
    <x v="8190"/>
    <n v="2204"/>
    <s v="MangoBliss"/>
    <n v="156.36799999999999"/>
    <n v="160.75800000000001"/>
    <x v="8000"/>
    <m/>
    <m/>
    <m/>
    <m/>
    <x v="12"/>
    <m/>
    <m/>
    <m/>
  </r>
  <r>
    <x v="9"/>
    <x v="8191"/>
    <n v="2032"/>
    <s v="MintCooler"/>
    <n v="164.89279999999999"/>
    <n v="160.77984000000001"/>
    <x v="8001"/>
    <m/>
    <m/>
    <m/>
    <m/>
    <x v="12"/>
    <m/>
    <m/>
    <m/>
  </r>
  <r>
    <x v="52"/>
    <x v="8192"/>
    <n v="1017"/>
    <s v="PeachPunch"/>
    <n v="396.34963199999999"/>
    <n v="160.90164480000001"/>
    <x v="8002"/>
    <m/>
    <m/>
    <m/>
    <m/>
    <x v="12"/>
    <m/>
    <m/>
    <m/>
  </r>
  <r>
    <x v="304"/>
    <x v="8193"/>
    <n v="2439"/>
    <s v="TropicalTwist"/>
    <n v="6.06"/>
    <n v="160.90379999999999"/>
    <x v="8003"/>
    <m/>
    <m/>
    <m/>
    <m/>
    <x v="12"/>
    <m/>
    <m/>
    <m/>
  </r>
  <r>
    <x v="309"/>
    <x v="8194"/>
    <n v="2293"/>
    <s v="GingerFizz"/>
    <n v="10.648"/>
    <n v="160.90379999999999"/>
    <x v="8004"/>
    <m/>
    <m/>
    <m/>
    <m/>
    <x v="12"/>
    <m/>
    <m/>
    <m/>
  </r>
  <r>
    <x v="305"/>
    <x v="8195"/>
    <n v="101"/>
    <s v="CitrusSplash"/>
    <n v="47.74"/>
    <n v="160.90379999999999"/>
    <x v="8005"/>
    <m/>
    <m/>
    <m/>
    <m/>
    <x v="12"/>
    <m/>
    <m/>
    <m/>
  </r>
  <r>
    <x v="100"/>
    <x v="8196"/>
    <n v="1605"/>
    <s v="CitrusSplash"/>
    <n v="61.228000000000002"/>
    <n v="160.90379999999999"/>
    <x v="8006"/>
    <m/>
    <m/>
    <m/>
    <m/>
    <x v="12"/>
    <m/>
    <m/>
    <m/>
  </r>
  <r>
    <x v="168"/>
    <x v="8197"/>
    <n v="1313"/>
    <s v="CitrusSplash"/>
    <n v="63.475999999999999"/>
    <n v="160.90379999999999"/>
    <x v="8007"/>
    <m/>
    <m/>
    <m/>
    <m/>
    <x v="12"/>
    <m/>
    <m/>
    <m/>
  </r>
  <r>
    <x v="120"/>
    <x v="8198"/>
    <n v="1993"/>
    <s v="MangoBliss"/>
    <n v="81.459999999999994"/>
    <n v="160.90379999999999"/>
    <x v="8008"/>
    <m/>
    <m/>
    <m/>
    <m/>
    <x v="12"/>
    <m/>
    <m/>
    <m/>
  </r>
  <r>
    <x v="31"/>
    <x v="8199"/>
    <n v="2218"/>
    <s v="PeachPunch"/>
    <n v="83.28"/>
    <n v="160.90379999999999"/>
    <x v="8009"/>
    <m/>
    <m/>
    <m/>
    <m/>
    <x v="12"/>
    <m/>
    <m/>
    <m/>
  </r>
  <r>
    <x v="271"/>
    <x v="8200"/>
    <n v="746"/>
    <s v="LemonZest"/>
    <n v="115.18"/>
    <n v="160.90379999999999"/>
    <x v="8010"/>
    <m/>
    <m/>
    <m/>
    <m/>
    <x v="12"/>
    <m/>
    <m/>
    <m/>
  </r>
  <r>
    <x v="215"/>
    <x v="8201"/>
    <n v="639"/>
    <s v="FizzBerry"/>
    <n v="129.14400000000001"/>
    <n v="160.90379999999999"/>
    <x v="8011"/>
    <m/>
    <m/>
    <m/>
    <m/>
    <x v="12"/>
    <m/>
    <m/>
    <m/>
  </r>
  <r>
    <x v="345"/>
    <x v="8202"/>
    <n v="1279"/>
    <s v="TropicalTwist"/>
    <n v="147.77600000000001"/>
    <n v="160.90379999999999"/>
    <x v="8012"/>
    <m/>
    <m/>
    <m/>
    <m/>
    <x v="12"/>
    <m/>
    <m/>
    <m/>
  </r>
  <r>
    <x v="81"/>
    <x v="8203"/>
    <n v="2327"/>
    <s v="MintCooler"/>
    <n v="187.11600000000001"/>
    <n v="160.90379999999999"/>
    <x v="8013"/>
    <m/>
    <m/>
    <m/>
    <m/>
    <x v="12"/>
    <m/>
    <m/>
    <m/>
  </r>
  <r>
    <x v="109"/>
    <x v="8204"/>
    <n v="266"/>
    <s v="MangoBliss"/>
    <n v="193.86"/>
    <n v="160.90379999999999"/>
    <x v="8014"/>
    <m/>
    <m/>
    <m/>
    <m/>
    <x v="12"/>
    <m/>
    <m/>
    <m/>
  </r>
  <r>
    <x v="325"/>
    <x v="8205"/>
    <n v="1194"/>
    <s v="FizzBerry"/>
    <n v="202.852"/>
    <n v="160.90379999999999"/>
    <x v="8015"/>
    <m/>
    <m/>
    <m/>
    <m/>
    <x v="12"/>
    <m/>
    <m/>
    <m/>
  </r>
  <r>
    <x v="340"/>
    <x v="8206"/>
    <n v="2297"/>
    <s v="ChocoDelight"/>
    <n v="215.21600000000001"/>
    <n v="160.90379999999999"/>
    <x v="8016"/>
    <m/>
    <m/>
    <m/>
    <m/>
    <x v="12"/>
    <m/>
    <m/>
    <m/>
  </r>
  <r>
    <x v="319"/>
    <x v="8207"/>
    <n v="2104"/>
    <s v="CitrusSplash"/>
    <n v="91.337599999999995"/>
    <n v="160.92959999999999"/>
    <x v="8017"/>
    <m/>
    <m/>
    <m/>
    <m/>
    <x v="12"/>
    <m/>
    <m/>
    <m/>
  </r>
  <r>
    <x v="106"/>
    <x v="8208"/>
    <n v="1928"/>
    <s v="BerryBlast"/>
    <n v="122.66240000000001"/>
    <n v="160.99616"/>
    <x v="8018"/>
    <m/>
    <m/>
    <m/>
    <m/>
    <x v="12"/>
    <m/>
    <m/>
    <m/>
  </r>
  <r>
    <x v="336"/>
    <x v="8209"/>
    <n v="1881"/>
    <s v="GingerFizz"/>
    <n v="43.142400000000002"/>
    <n v="161.18960000000001"/>
    <x v="8019"/>
    <m/>
    <m/>
    <m/>
    <m/>
    <x v="12"/>
    <m/>
    <m/>
    <m/>
  </r>
  <r>
    <x v="112"/>
    <x v="8210"/>
    <n v="1515"/>
    <s v="GingerFizz"/>
    <n v="19.056000000000001"/>
    <n v="161.352"/>
    <x v="8020"/>
    <m/>
    <m/>
    <m/>
    <m/>
    <x v="12"/>
    <m/>
    <m/>
    <m/>
  </r>
  <r>
    <x v="304"/>
    <x v="8211"/>
    <n v="1307"/>
    <s v="PeachPunch"/>
    <n v="22.431999999999999"/>
    <n v="161.352"/>
    <x v="8021"/>
    <m/>
    <m/>
    <m/>
    <m/>
    <x v="12"/>
    <m/>
    <m/>
    <m/>
  </r>
  <r>
    <x v="319"/>
    <x v="8212"/>
    <n v="2718"/>
    <s v="CitrusSplash"/>
    <n v="23.888000000000002"/>
    <n v="161.352"/>
    <x v="8022"/>
    <m/>
    <m/>
    <m/>
    <m/>
    <x v="12"/>
    <m/>
    <m/>
    <m/>
  </r>
  <r>
    <x v="294"/>
    <x v="8213"/>
    <n v="2496"/>
    <s v="MangoBliss"/>
    <n v="33.951999999999998"/>
    <n v="161.352"/>
    <x v="8023"/>
    <m/>
    <m/>
    <m/>
    <m/>
    <x v="12"/>
    <m/>
    <m/>
    <m/>
  </r>
  <r>
    <x v="8"/>
    <x v="8214"/>
    <n v="2034"/>
    <s v="MangoBliss"/>
    <n v="37.04"/>
    <n v="161.352"/>
    <x v="8024"/>
    <m/>
    <m/>
    <m/>
    <m/>
    <x v="12"/>
    <m/>
    <m/>
    <m/>
  </r>
  <r>
    <x v="344"/>
    <x v="8215"/>
    <n v="2159"/>
    <s v="GingerFizz"/>
    <n v="48.28"/>
    <n v="161.352"/>
    <x v="8025"/>
    <m/>
    <m/>
    <m/>
    <m/>
    <x v="12"/>
    <m/>
    <m/>
    <m/>
  </r>
  <r>
    <x v="151"/>
    <x v="8216"/>
    <n v="1266"/>
    <s v="MintCooler"/>
    <n v="65.352000000000004"/>
    <n v="161.352"/>
    <x v="8026"/>
    <m/>
    <m/>
    <m/>
    <m/>
    <x v="12"/>
    <m/>
    <m/>
    <m/>
  </r>
  <r>
    <x v="96"/>
    <x v="8217"/>
    <n v="8"/>
    <s v="ChocoDelight"/>
    <n v="89.016000000000005"/>
    <n v="161.352"/>
    <x v="79"/>
    <m/>
    <m/>
    <m/>
    <m/>
    <x v="12"/>
    <m/>
    <m/>
    <m/>
  </r>
  <r>
    <x v="314"/>
    <x v="8218"/>
    <n v="1233"/>
    <s v="CitrusSplash"/>
    <n v="133.70400000000001"/>
    <n v="161.352"/>
    <x v="8027"/>
    <m/>
    <m/>
    <m/>
    <m/>
    <x v="12"/>
    <m/>
    <m/>
    <m/>
  </r>
  <r>
    <x v="0"/>
    <x v="8219"/>
    <n v="609"/>
    <s v="MintCooler"/>
    <n v="137.07599999999999"/>
    <n v="161.352"/>
    <x v="8028"/>
    <m/>
    <m/>
    <m/>
    <m/>
    <x v="12"/>
    <m/>
    <m/>
    <m/>
  </r>
  <r>
    <x v="192"/>
    <x v="8220"/>
    <n v="1026"/>
    <s v="TropicalTwist"/>
    <n v="137.07599999999999"/>
    <n v="161.352"/>
    <x v="8028"/>
    <m/>
    <m/>
    <m/>
    <m/>
    <x v="12"/>
    <m/>
    <m/>
    <m/>
  </r>
  <r>
    <x v="68"/>
    <x v="8221"/>
    <n v="1014"/>
    <s v="CitrusSplash"/>
    <n v="147.19200000000001"/>
    <n v="161.352"/>
    <x v="8029"/>
    <m/>
    <m/>
    <m/>
    <m/>
    <x v="12"/>
    <m/>
    <m/>
    <m/>
  </r>
  <r>
    <x v="160"/>
    <x v="8222"/>
    <n v="2259"/>
    <s v="FizzBerry"/>
    <n v="155.06"/>
    <n v="161.352"/>
    <x v="8030"/>
    <m/>
    <m/>
    <m/>
    <m/>
    <x v="12"/>
    <m/>
    <m/>
    <m/>
  </r>
  <r>
    <x v="292"/>
    <x v="8223"/>
    <n v="1944"/>
    <s v="FizzBerry"/>
    <n v="157.30799999999999"/>
    <n v="161.352"/>
    <x v="8031"/>
    <m/>
    <m/>
    <m/>
    <m/>
    <x v="12"/>
    <m/>
    <m/>
    <m/>
  </r>
  <r>
    <x v="203"/>
    <x v="8224"/>
    <n v="732"/>
    <s v="ChocoDelight"/>
    <n v="177.54"/>
    <n v="161.352"/>
    <x v="8032"/>
    <m/>
    <m/>
    <m/>
    <m/>
    <x v="12"/>
    <m/>
    <m/>
    <m/>
  </r>
  <r>
    <x v="141"/>
    <x v="8225"/>
    <n v="2249"/>
    <s v="MangoBliss"/>
    <n v="207.88800000000001"/>
    <n v="161.352"/>
    <x v="8033"/>
    <m/>
    <m/>
    <m/>
    <m/>
    <x v="12"/>
    <m/>
    <m/>
    <m/>
  </r>
  <r>
    <x v="269"/>
    <x v="8226"/>
    <n v="858"/>
    <s v="BerryBlast"/>
    <n v="42.235999999999997"/>
    <n v="161.352"/>
    <x v="8034"/>
    <m/>
    <m/>
    <m/>
    <m/>
    <x v="12"/>
    <m/>
    <m/>
    <m/>
  </r>
  <r>
    <x v="74"/>
    <x v="8227"/>
    <n v="576"/>
    <s v="FizzBerry"/>
    <n v="158.43199999999999"/>
    <n v="161.352"/>
    <x v="8035"/>
    <m/>
    <m/>
    <m/>
    <m/>
    <x v="12"/>
    <m/>
    <m/>
    <m/>
  </r>
  <r>
    <x v="251"/>
    <x v="8228"/>
    <n v="2208"/>
    <s v="BerryBlast"/>
    <n v="159.55600000000001"/>
    <n v="161.352"/>
    <x v="8036"/>
    <m/>
    <m/>
    <m/>
    <m/>
    <x v="12"/>
    <m/>
    <m/>
    <m/>
  </r>
  <r>
    <x v="239"/>
    <x v="8229"/>
    <n v="2804"/>
    <s v="FizzBerry"/>
    <n v="171.92"/>
    <n v="161.352"/>
    <x v="8037"/>
    <m/>
    <m/>
    <m/>
    <m/>
    <x v="12"/>
    <m/>
    <m/>
    <m/>
  </r>
  <r>
    <x v="46"/>
    <x v="8230"/>
    <n v="2603"/>
    <s v="BerryBlast"/>
    <n v="22.576000000000001"/>
    <n v="161.5527936"/>
    <x v="8038"/>
    <m/>
    <m/>
    <m/>
    <m/>
    <x v="12"/>
    <m/>
    <m/>
    <m/>
  </r>
  <r>
    <x v="129"/>
    <x v="8231"/>
    <n v="2049"/>
    <s v="BerryBlast"/>
    <n v="141.43039999999999"/>
    <n v="161.7876"/>
    <x v="8039"/>
    <m/>
    <m/>
    <m/>
    <m/>
    <x v="12"/>
    <m/>
    <m/>
    <m/>
  </r>
  <r>
    <x v="220"/>
    <x v="8232"/>
    <n v="320"/>
    <s v="MangoBliss"/>
    <n v="152.22800000000001"/>
    <n v="161.80019999999999"/>
    <x v="8040"/>
    <m/>
    <m/>
    <m/>
    <m/>
    <x v="12"/>
    <m/>
    <m/>
    <m/>
  </r>
  <r>
    <x v="218"/>
    <x v="8233"/>
    <n v="501"/>
    <s v="LemonZest"/>
    <n v="0.48799999999999999"/>
    <n v="161.80019999999999"/>
    <x v="8041"/>
    <m/>
    <m/>
    <m/>
    <m/>
    <x v="12"/>
    <m/>
    <m/>
    <m/>
  </r>
  <r>
    <x v="39"/>
    <x v="8234"/>
    <n v="2331"/>
    <s v="MintCooler"/>
    <n v="0.63600000000000001"/>
    <n v="161.80019999999999"/>
    <x v="8042"/>
    <m/>
    <m/>
    <m/>
    <m/>
    <x v="12"/>
    <m/>
    <m/>
    <m/>
  </r>
  <r>
    <x v="100"/>
    <x v="8235"/>
    <n v="1024"/>
    <s v="TropicalTwist"/>
    <n v="1.716"/>
    <n v="161.80019999999999"/>
    <x v="8043"/>
    <m/>
    <m/>
    <m/>
    <m/>
    <x v="12"/>
    <m/>
    <m/>
    <m/>
  </r>
  <r>
    <x v="47"/>
    <x v="8236"/>
    <n v="1588"/>
    <s v="CitrusSplash"/>
    <n v="9.4480000000000004"/>
    <n v="161.80019999999999"/>
    <x v="8044"/>
    <m/>
    <m/>
    <m/>
    <m/>
    <x v="12"/>
    <m/>
    <m/>
    <m/>
  </r>
  <r>
    <x v="277"/>
    <x v="8237"/>
    <n v="2541"/>
    <s v="CitrusSplash"/>
    <n v="25.276"/>
    <n v="161.80019999999999"/>
    <x v="8045"/>
    <m/>
    <m/>
    <m/>
    <m/>
    <x v="12"/>
    <m/>
    <m/>
    <m/>
  </r>
  <r>
    <x v="196"/>
    <x v="8238"/>
    <n v="1512"/>
    <s v="LemonZest"/>
    <n v="46.572000000000003"/>
    <n v="161.80019999999999"/>
    <x v="8046"/>
    <m/>
    <m/>
    <m/>
    <m/>
    <x v="12"/>
    <m/>
    <m/>
    <m/>
  </r>
  <r>
    <x v="216"/>
    <x v="8239"/>
    <n v="1661"/>
    <s v="PeachPunch"/>
    <n v="58.936"/>
    <n v="161.80019999999999"/>
    <x v="8047"/>
    <m/>
    <m/>
    <m/>
    <m/>
    <x v="12"/>
    <m/>
    <m/>
    <m/>
  </r>
  <r>
    <x v="258"/>
    <x v="8240"/>
    <n v="1679"/>
    <s v="TropicalTwist"/>
    <n v="71.3"/>
    <n v="161.80019999999999"/>
    <x v="8048"/>
    <m/>
    <m/>
    <m/>
    <m/>
    <x v="12"/>
    <m/>
    <m/>
    <m/>
  </r>
  <r>
    <x v="360"/>
    <x v="8241"/>
    <n v="536"/>
    <s v="LemonZest"/>
    <n v="93.78"/>
    <n v="161.80019999999999"/>
    <x v="8049"/>
    <m/>
    <m/>
    <m/>
    <m/>
    <x v="12"/>
    <m/>
    <m/>
    <m/>
  </r>
  <r>
    <x v="31"/>
    <x v="8242"/>
    <n v="1806"/>
    <s v="FizzBerry"/>
    <n v="102.77200000000001"/>
    <n v="161.80019999999999"/>
    <x v="8050"/>
    <m/>
    <m/>
    <m/>
    <m/>
    <x v="12"/>
    <m/>
    <m/>
    <m/>
  </r>
  <r>
    <x v="109"/>
    <x v="8243"/>
    <n v="298"/>
    <s v="CitrusSplash"/>
    <n v="119.63200000000001"/>
    <n v="161.80019999999999"/>
    <x v="8051"/>
    <m/>
    <m/>
    <m/>
    <m/>
    <x v="12"/>
    <m/>
    <m/>
    <m/>
  </r>
  <r>
    <x v="270"/>
    <x v="8244"/>
    <n v="1680"/>
    <s v="MangoBliss"/>
    <n v="128.624"/>
    <n v="161.80019999999999"/>
    <x v="8052"/>
    <m/>
    <m/>
    <m/>
    <m/>
    <x v="12"/>
    <m/>
    <m/>
    <m/>
  </r>
  <r>
    <x v="61"/>
    <x v="8245"/>
    <n v="376"/>
    <s v="TropicalTwist"/>
    <n v="157.84800000000001"/>
    <n v="161.80019999999999"/>
    <x v="8053"/>
    <m/>
    <m/>
    <m/>
    <m/>
    <x v="12"/>
    <m/>
    <m/>
    <m/>
  </r>
  <r>
    <x v="46"/>
    <x v="8246"/>
    <n v="727"/>
    <s v="GingerFizz"/>
    <n v="178.08"/>
    <n v="161.80019999999999"/>
    <x v="8054"/>
    <m/>
    <m/>
    <m/>
    <m/>
    <x v="12"/>
    <m/>
    <m/>
    <m/>
  </r>
  <r>
    <x v="192"/>
    <x v="8247"/>
    <n v="1978"/>
    <s v="LemonZest"/>
    <n v="187.072"/>
    <n v="161.80019999999999"/>
    <x v="8055"/>
    <m/>
    <m/>
    <m/>
    <m/>
    <x v="12"/>
    <m/>
    <m/>
    <m/>
  </r>
  <r>
    <x v="350"/>
    <x v="8248"/>
    <n v="2236"/>
    <s v="TropicalTwist"/>
    <n v="199.3"/>
    <n v="161.80019999999999"/>
    <x v="8056"/>
    <m/>
    <m/>
    <m/>
    <m/>
    <x v="12"/>
    <m/>
    <m/>
    <m/>
  </r>
  <r>
    <x v="238"/>
    <x v="8249"/>
    <n v="1648"/>
    <s v="GingerFizz"/>
    <n v="215.172"/>
    <n v="161.80019999999999"/>
    <x v="8057"/>
    <m/>
    <m/>
    <m/>
    <m/>
    <x v="12"/>
    <m/>
    <m/>
    <m/>
  </r>
  <r>
    <x v="273"/>
    <x v="8250"/>
    <n v="1245"/>
    <s v="BerryBlast"/>
    <n v="175.03200000000001"/>
    <n v="162.06912"/>
    <x v="8058"/>
    <m/>
    <m/>
    <m/>
    <m/>
    <x v="12"/>
    <m/>
    <m/>
    <m/>
  </r>
  <r>
    <x v="36"/>
    <x v="8251"/>
    <n v="2550"/>
    <s v="BerryBlast"/>
    <n v="200.88399999999999"/>
    <n v="162.06912"/>
    <x v="8059"/>
    <m/>
    <m/>
    <m/>
    <m/>
    <x v="12"/>
    <m/>
    <m/>
    <m/>
  </r>
  <r>
    <x v="198"/>
    <x v="8252"/>
    <n v="1974"/>
    <s v="ChocoDelight"/>
    <n v="237.5232"/>
    <n v="162.13184000000001"/>
    <x v="8060"/>
    <m/>
    <m/>
    <m/>
    <m/>
    <x v="12"/>
    <m/>
    <m/>
    <m/>
  </r>
  <r>
    <x v="174"/>
    <x v="8253"/>
    <n v="1979"/>
    <s v="BerryBlast"/>
    <n v="111.1296"/>
    <n v="162.17760000000001"/>
    <x v="8061"/>
    <m/>
    <m/>
    <m/>
    <m/>
    <x v="12"/>
    <m/>
    <m/>
    <m/>
  </r>
  <r>
    <x v="104"/>
    <x v="8254"/>
    <n v="446"/>
    <s v="BerryBlast"/>
    <n v="205.11359999999999"/>
    <n v="162.17760000000001"/>
    <x v="8062"/>
    <m/>
    <m/>
    <m/>
    <m/>
    <x v="12"/>
    <m/>
    <m/>
    <m/>
  </r>
  <r>
    <x v="91"/>
    <x v="8255"/>
    <n v="1058"/>
    <s v="MangoBliss"/>
    <n v="5.524"/>
    <n v="162.2484"/>
    <x v="8063"/>
    <m/>
    <m/>
    <m/>
    <m/>
    <x v="12"/>
    <m/>
    <m/>
    <m/>
  </r>
  <r>
    <x v="138"/>
    <x v="8256"/>
    <n v="124"/>
    <s v="LemonZest"/>
    <n v="18.712"/>
    <n v="162.2484"/>
    <x v="8064"/>
    <m/>
    <m/>
    <m/>
    <m/>
    <x v="12"/>
    <m/>
    <m/>
    <m/>
  </r>
  <r>
    <x v="225"/>
    <x v="8257"/>
    <n v="277"/>
    <s v="GingerFizz"/>
    <n v="19.012"/>
    <n v="162.2484"/>
    <x v="8065"/>
    <m/>
    <m/>
    <m/>
    <m/>
    <x v="12"/>
    <m/>
    <m/>
    <m/>
  </r>
  <r>
    <x v="198"/>
    <x v="8258"/>
    <n v="1052"/>
    <s v="ChocoDelight"/>
    <n v="21.26"/>
    <n v="162.2484"/>
    <x v="8066"/>
    <m/>
    <m/>
    <m/>
    <m/>
    <x v="12"/>
    <m/>
    <m/>
    <m/>
  </r>
  <r>
    <x v="213"/>
    <x v="8259"/>
    <n v="248"/>
    <s v="FizzBerry"/>
    <n v="22.576000000000001"/>
    <n v="162.2484"/>
    <x v="8067"/>
    <m/>
    <m/>
    <m/>
    <m/>
    <x v="12"/>
    <m/>
    <m/>
    <m/>
  </r>
  <r>
    <x v="342"/>
    <x v="8260"/>
    <n v="1321"/>
    <s v="PeachPunch"/>
    <n v="28.004000000000001"/>
    <n v="162.2484"/>
    <x v="8068"/>
    <m/>
    <m/>
    <m/>
    <m/>
    <x v="12"/>
    <m/>
    <m/>
    <m/>
  </r>
  <r>
    <x v="228"/>
    <x v="8261"/>
    <n v="268"/>
    <s v="PeachPunch"/>
    <n v="34.747999999999998"/>
    <n v="162.2484"/>
    <x v="8069"/>
    <m/>
    <m/>
    <m/>
    <m/>
    <x v="12"/>
    <m/>
    <m/>
    <m/>
  </r>
  <r>
    <x v="0"/>
    <x v="8262"/>
    <n v="303"/>
    <s v="PeachPunch"/>
    <n v="49.36"/>
    <n v="162.2484"/>
    <x v="8070"/>
    <m/>
    <m/>
    <m/>
    <m/>
    <x v="12"/>
    <m/>
    <m/>
    <m/>
  </r>
  <r>
    <x v="124"/>
    <x v="8263"/>
    <n v="1952"/>
    <s v="LemonZest"/>
    <n v="52.731999999999999"/>
    <n v="162.2484"/>
    <x v="8071"/>
    <m/>
    <m/>
    <m/>
    <m/>
    <x v="12"/>
    <m/>
    <m/>
    <m/>
  </r>
  <r>
    <x v="309"/>
    <x v="8264"/>
    <n v="1893"/>
    <s v="GingerFizz"/>
    <n v="56.103999999999999"/>
    <n v="162.2484"/>
    <x v="8072"/>
    <m/>
    <m/>
    <m/>
    <m/>
    <x v="12"/>
    <m/>
    <m/>
    <m/>
  </r>
  <r>
    <x v="159"/>
    <x v="8265"/>
    <n v="380"/>
    <s v="PeachPunch"/>
    <n v="59.008000000000003"/>
    <n v="162.2484"/>
    <x v="8073"/>
    <m/>
    <m/>
    <m/>
    <m/>
    <x v="12"/>
    <m/>
    <m/>
    <m/>
  </r>
  <r>
    <x v="147"/>
    <x v="8266"/>
    <n v="1989"/>
    <s v="MangoBliss"/>
    <n v="64.915999999999997"/>
    <n v="162.2484"/>
    <x v="8074"/>
    <m/>
    <m/>
    <m/>
    <m/>
    <x v="12"/>
    <m/>
    <m/>
    <m/>
  </r>
  <r>
    <x v="45"/>
    <x v="8267"/>
    <n v="1791"/>
    <s v="PeachPunch"/>
    <n v="108.932"/>
    <n v="162.2484"/>
    <x v="8075"/>
    <m/>
    <m/>
    <m/>
    <m/>
    <x v="12"/>
    <m/>
    <m/>
    <m/>
  </r>
  <r>
    <x v="243"/>
    <x v="8268"/>
    <n v="2635"/>
    <s v="TropicalTwist"/>
    <n v="110.056"/>
    <n v="162.2484"/>
    <x v="8076"/>
    <m/>
    <m/>
    <m/>
    <m/>
    <x v="12"/>
    <m/>
    <m/>
    <m/>
  </r>
  <r>
    <x v="257"/>
    <x v="8269"/>
    <n v="2679"/>
    <s v="ChocoDelight"/>
    <n v="111.18"/>
    <n v="162.2484"/>
    <x v="8077"/>
    <m/>
    <m/>
    <m/>
    <m/>
    <x v="12"/>
    <m/>
    <m/>
    <m/>
  </r>
  <r>
    <x v="222"/>
    <x v="8270"/>
    <n v="2712"/>
    <s v="ChocoDelight"/>
    <n v="125.068"/>
    <n v="162.2484"/>
    <x v="8078"/>
    <m/>
    <m/>
    <m/>
    <m/>
    <x v="12"/>
    <m/>
    <m/>
    <m/>
  </r>
  <r>
    <x v="44"/>
    <x v="8271"/>
    <n v="2250"/>
    <s v="CitrusSplash"/>
    <n v="125.792"/>
    <n v="162.2484"/>
    <x v="8079"/>
    <m/>
    <m/>
    <m/>
    <m/>
    <x v="12"/>
    <m/>
    <m/>
    <m/>
  </r>
  <r>
    <x v="293"/>
    <x v="8272"/>
    <n v="1039"/>
    <s v="GingerFizz"/>
    <n v="127.58"/>
    <n v="162.2484"/>
    <x v="8080"/>
    <m/>
    <m/>
    <m/>
    <m/>
    <x v="12"/>
    <m/>
    <m/>
    <m/>
  </r>
  <r>
    <x v="314"/>
    <x v="8273"/>
    <n v="211"/>
    <s v="ChocoDelight"/>
    <n v="140.672"/>
    <n v="162.2484"/>
    <x v="8081"/>
    <m/>
    <m/>
    <m/>
    <m/>
    <x v="12"/>
    <m/>
    <m/>
    <m/>
  </r>
  <r>
    <x v="3"/>
    <x v="8274"/>
    <n v="1215"/>
    <s v="CitrusSplash"/>
    <n v="144.9"/>
    <n v="162.2484"/>
    <x v="8082"/>
    <m/>
    <m/>
    <m/>
    <m/>
    <x v="12"/>
    <m/>
    <m/>
    <m/>
  </r>
  <r>
    <x v="265"/>
    <x v="8275"/>
    <n v="961"/>
    <s v="FizzBerry"/>
    <n v="155.01599999999999"/>
    <n v="162.2484"/>
    <x v="8083"/>
    <m/>
    <m/>
    <m/>
    <m/>
    <x v="12"/>
    <m/>
    <m/>
    <m/>
  </r>
  <r>
    <x v="191"/>
    <x v="8276"/>
    <n v="756"/>
    <s v="FizzBerry"/>
    <n v="180.86799999999999"/>
    <n v="162.2484"/>
    <x v="8084"/>
    <m/>
    <m/>
    <m/>
    <m/>
    <x v="12"/>
    <m/>
    <m/>
    <m/>
  </r>
  <r>
    <x v="95"/>
    <x v="8277"/>
    <n v="1016"/>
    <s v="TropicalTwist"/>
    <n v="193.232"/>
    <n v="162.2484"/>
    <x v="8085"/>
    <m/>
    <m/>
    <m/>
    <m/>
    <x v="12"/>
    <m/>
    <m/>
    <m/>
  </r>
  <r>
    <x v="356"/>
    <x v="8278"/>
    <n v="2546"/>
    <s v="TropicalTwist"/>
    <n v="195.48"/>
    <n v="162.2484"/>
    <x v="8086"/>
    <m/>
    <m/>
    <m/>
    <m/>
    <x v="12"/>
    <m/>
    <m/>
    <m/>
  </r>
  <r>
    <x v="255"/>
    <x v="8279"/>
    <n v="2114"/>
    <s v="MangoBliss"/>
    <n v="208.96799999999999"/>
    <n v="162.2484"/>
    <x v="8087"/>
    <m/>
    <m/>
    <m/>
    <m/>
    <x v="12"/>
    <m/>
    <m/>
    <m/>
  </r>
  <r>
    <x v="159"/>
    <x v="8280"/>
    <n v="1958"/>
    <s v="GingerFizz"/>
    <n v="88.912000000000006"/>
    <n v="162.32736"/>
    <x v="8088"/>
    <m/>
    <m/>
    <m/>
    <m/>
    <x v="12"/>
    <m/>
    <m/>
    <m/>
  </r>
  <r>
    <x v="127"/>
    <x v="8281"/>
    <n v="2583"/>
    <s v="GingerFizz"/>
    <n v="85.888000000000005"/>
    <n v="162.3648"/>
    <x v="8089"/>
    <m/>
    <m/>
    <m/>
    <m/>
    <x v="12"/>
    <m/>
    <m/>
    <m/>
  </r>
  <r>
    <x v="105"/>
    <x v="8282"/>
    <n v="2227"/>
    <s v="ChocoDelight"/>
    <n v="86.796800000000005"/>
    <n v="162.45320000000001"/>
    <x v="8090"/>
    <m/>
    <m/>
    <m/>
    <m/>
    <x v="12"/>
    <m/>
    <m/>
    <m/>
  </r>
  <r>
    <x v="307"/>
    <x v="8283"/>
    <n v="2162"/>
    <s v="ChocoDelight"/>
    <n v="1.5680000000000001"/>
    <n v="162.69659999999999"/>
    <x v="8091"/>
    <m/>
    <m/>
    <m/>
    <m/>
    <x v="12"/>
    <m/>
    <m/>
    <m/>
  </r>
  <r>
    <x v="37"/>
    <x v="8284"/>
    <n v="611"/>
    <s v="FizzBerry"/>
    <n v="1.804"/>
    <n v="162.69659999999999"/>
    <x v="8092"/>
    <m/>
    <m/>
    <m/>
    <m/>
    <x v="12"/>
    <m/>
    <m/>
    <m/>
  </r>
  <r>
    <x v="188"/>
    <x v="8285"/>
    <n v="2145"/>
    <s v="TropicalTwist"/>
    <n v="13.532"/>
    <n v="162.69659999999999"/>
    <x v="8093"/>
    <m/>
    <m/>
    <m/>
    <m/>
    <x v="12"/>
    <m/>
    <m/>
    <m/>
  </r>
  <r>
    <x v="86"/>
    <x v="8286"/>
    <n v="1804"/>
    <s v="MangoBliss"/>
    <n v="15.292"/>
    <n v="162.69659999999999"/>
    <x v="8094"/>
    <m/>
    <m/>
    <m/>
    <m/>
    <x v="12"/>
    <m/>
    <m/>
    <m/>
  </r>
  <r>
    <x v="231"/>
    <x v="8287"/>
    <n v="2745"/>
    <s v="TropicalTwist"/>
    <n v="20.256"/>
    <n v="162.69659999999999"/>
    <x v="8095"/>
    <m/>
    <m/>
    <m/>
    <m/>
    <x v="12"/>
    <m/>
    <m/>
    <m/>
  </r>
  <r>
    <x v="163"/>
    <x v="8288"/>
    <n v="1672"/>
    <s v="MintCooler"/>
    <n v="26.295999999999999"/>
    <n v="162.69659999999999"/>
    <x v="8096"/>
    <m/>
    <m/>
    <m/>
    <m/>
    <x v="12"/>
    <m/>
    <m/>
    <m/>
  </r>
  <r>
    <x v="227"/>
    <x v="8289"/>
    <n v="872"/>
    <s v="FizzBerry"/>
    <n v="31.916"/>
    <n v="162.69659999999999"/>
    <x v="8097"/>
    <m/>
    <m/>
    <m/>
    <m/>
    <x v="12"/>
    <m/>
    <m/>
    <m/>
  </r>
  <r>
    <x v="67"/>
    <x v="8290"/>
    <n v="1242"/>
    <s v="ChocoDelight"/>
    <n v="39.735999999999997"/>
    <n v="162.69659999999999"/>
    <x v="8098"/>
    <m/>
    <m/>
    <m/>
    <m/>
    <x v="12"/>
    <m/>
    <m/>
    <m/>
  </r>
  <r>
    <x v="15"/>
    <x v="8291"/>
    <n v="2300"/>
    <s v="CitrusSplash"/>
    <n v="40.728000000000002"/>
    <n v="162.69659999999999"/>
    <x v="8099"/>
    <m/>
    <m/>
    <m/>
    <m/>
    <x v="12"/>
    <m/>
    <m/>
    <m/>
  </r>
  <r>
    <x v="249"/>
    <x v="8292"/>
    <n v="2070"/>
    <s v="GingerFizz"/>
    <n v="54.396000000000001"/>
    <n v="162.69659999999999"/>
    <x v="8100"/>
    <m/>
    <m/>
    <m/>
    <m/>
    <x v="12"/>
    <m/>
    <m/>
    <m/>
  </r>
  <r>
    <x v="250"/>
    <x v="8293"/>
    <n v="951"/>
    <s v="FizzBerry"/>
    <n v="60.015999999999998"/>
    <n v="162.69659999999999"/>
    <x v="8101"/>
    <m/>
    <m/>
    <m/>
    <m/>
    <x v="12"/>
    <m/>
    <m/>
    <m/>
  </r>
  <r>
    <x v="160"/>
    <x v="8294"/>
    <n v="371"/>
    <s v="FizzBerry"/>
    <n v="70.132000000000005"/>
    <n v="162.69659999999999"/>
    <x v="8102"/>
    <m/>
    <m/>
    <m/>
    <m/>
    <x v="12"/>
    <m/>
    <m/>
    <m/>
  </r>
  <r>
    <x v="6"/>
    <x v="8295"/>
    <n v="1953"/>
    <s v="FizzBerry"/>
    <n v="75.751999999999995"/>
    <n v="162.69659999999999"/>
    <x v="8103"/>
    <m/>
    <m/>
    <m/>
    <m/>
    <x v="12"/>
    <m/>
    <m/>
    <m/>
  </r>
  <r>
    <x v="271"/>
    <x v="8296"/>
    <n v="2173"/>
    <s v="ChocoDelight"/>
    <n v="76.876000000000005"/>
    <n v="162.69659999999999"/>
    <x v="8104"/>
    <m/>
    <m/>
    <m/>
    <m/>
    <x v="12"/>
    <m/>
    <m/>
    <m/>
  </r>
  <r>
    <x v="163"/>
    <x v="8297"/>
    <n v="2231"/>
    <s v="FizzBerry"/>
    <n v="84.744"/>
    <n v="162.69659999999999"/>
    <x v="8105"/>
    <m/>
    <m/>
    <m/>
    <m/>
    <x v="12"/>
    <m/>
    <m/>
    <m/>
  </r>
  <r>
    <x v="103"/>
    <x v="8298"/>
    <n v="2506"/>
    <s v="ChocoDelight"/>
    <n v="91.488"/>
    <n v="162.69659999999999"/>
    <x v="8106"/>
    <m/>
    <m/>
    <m/>
    <m/>
    <x v="12"/>
    <m/>
    <m/>
    <m/>
  </r>
  <r>
    <x v="27"/>
    <x v="8299"/>
    <n v="1448"/>
    <s v="GingerFizz"/>
    <n v="110.596"/>
    <n v="162.69659999999999"/>
    <x v="8107"/>
    <m/>
    <m/>
    <m/>
    <m/>
    <x v="12"/>
    <m/>
    <m/>
    <m/>
  </r>
  <r>
    <x v="128"/>
    <x v="8300"/>
    <n v="964"/>
    <s v="TropicalTwist"/>
    <n v="112.892"/>
    <n v="162.69659999999999"/>
    <x v="8108"/>
    <m/>
    <m/>
    <m/>
    <m/>
    <x v="12"/>
    <m/>
    <m/>
    <m/>
  </r>
  <r>
    <x v="163"/>
    <x v="8301"/>
    <n v="709"/>
    <s v="PeachPunch"/>
    <n v="121.836"/>
    <n v="162.69659999999999"/>
    <x v="8109"/>
    <m/>
    <m/>
    <m/>
    <m/>
    <x v="12"/>
    <m/>
    <m/>
    <m/>
  </r>
  <r>
    <x v="157"/>
    <x v="8302"/>
    <n v="1421"/>
    <s v="LemonZest"/>
    <n v="140.21199999999999"/>
    <n v="162.69659999999999"/>
    <x v="8110"/>
    <m/>
    <m/>
    <m/>
    <m/>
    <x v="12"/>
    <m/>
    <m/>
    <m/>
  </r>
  <r>
    <x v="312"/>
    <x v="8303"/>
    <n v="574"/>
    <s v="FizzBerry"/>
    <n v="142.06800000000001"/>
    <n v="162.69659999999999"/>
    <x v="8111"/>
    <m/>
    <m/>
    <m/>
    <m/>
    <x v="12"/>
    <m/>
    <m/>
    <m/>
  </r>
  <r>
    <x v="187"/>
    <x v="8304"/>
    <n v="726"/>
    <s v="MangoBliss"/>
    <n v="176.91200000000001"/>
    <n v="162.69659999999999"/>
    <x v="8112"/>
    <m/>
    <m/>
    <m/>
    <m/>
    <x v="12"/>
    <m/>
    <m/>
    <m/>
  </r>
  <r>
    <x v="1"/>
    <x v="8305"/>
    <n v="156"/>
    <s v="MintCooler"/>
    <n v="211.756"/>
    <n v="162.69659999999999"/>
    <x v="8113"/>
    <m/>
    <m/>
    <m/>
    <m/>
    <x v="12"/>
    <m/>
    <m/>
    <m/>
  </r>
  <r>
    <x v="276"/>
    <x v="8306"/>
    <n v="2382"/>
    <s v="BerryBlast"/>
    <n v="72.36"/>
    <n v="162.78623999999999"/>
    <x v="8114"/>
    <m/>
    <m/>
    <m/>
    <m/>
    <x v="12"/>
    <m/>
    <m/>
    <m/>
  </r>
  <r>
    <x v="363"/>
    <x v="8307"/>
    <n v="818"/>
    <s v="FizzBerry"/>
    <n v="147.3312"/>
    <n v="162.864"/>
    <x v="8115"/>
    <m/>
    <m/>
    <m/>
    <m/>
    <x v="12"/>
    <m/>
    <m/>
    <m/>
  </r>
  <r>
    <x v="263"/>
    <x v="8308"/>
    <n v="2404"/>
    <s v="BerryBlast"/>
    <n v="149.74719999999999"/>
    <n v="163.02000000000001"/>
    <x v="8116"/>
    <m/>
    <m/>
    <m/>
    <m/>
    <x v="12"/>
    <m/>
    <m/>
    <m/>
  </r>
  <r>
    <x v="72"/>
    <x v="8309"/>
    <n v="837"/>
    <s v="FizzBerry"/>
    <n v="388.16640000000001"/>
    <n v="163.0772"/>
    <x v="8117"/>
    <m/>
    <m/>
    <m/>
    <m/>
    <x v="12"/>
    <m/>
    <m/>
    <m/>
  </r>
  <r>
    <x v="40"/>
    <x v="8310"/>
    <n v="921"/>
    <s v="TropicalTwist"/>
    <n v="216.24959999999999"/>
    <n v="163.124"/>
    <x v="8118"/>
    <m/>
    <m/>
    <m/>
    <m/>
    <x v="12"/>
    <m/>
    <m/>
    <m/>
  </r>
  <r>
    <x v="277"/>
    <x v="8311"/>
    <n v="1401"/>
    <s v="FizzBerry"/>
    <n v="17"/>
    <n v="163.1448"/>
    <x v="8119"/>
    <m/>
    <m/>
    <m/>
    <m/>
    <x v="12"/>
    <m/>
    <m/>
    <m/>
  </r>
  <r>
    <x v="320"/>
    <x v="8312"/>
    <n v="1279"/>
    <s v="LemonZest"/>
    <n v="36.951999999999998"/>
    <n v="163.1448"/>
    <x v="8120"/>
    <m/>
    <m/>
    <m/>
    <m/>
    <x v="12"/>
    <m/>
    <m/>
    <m/>
  </r>
  <r>
    <x v="36"/>
    <x v="8313"/>
    <n v="157"/>
    <s v="LemonZest"/>
    <n v="38.283999999999999"/>
    <n v="163.1448"/>
    <x v="8121"/>
    <m/>
    <m/>
    <m/>
    <m/>
    <x v="12"/>
    <m/>
    <m/>
    <m/>
  </r>
  <r>
    <x v="79"/>
    <x v="8314"/>
    <n v="2811"/>
    <s v="ChocoDelight"/>
    <n v="39.200000000000003"/>
    <n v="163.1448"/>
    <x v="8122"/>
    <m/>
    <m/>
    <m/>
    <m/>
    <x v="12"/>
    <m/>
    <m/>
    <m/>
  </r>
  <r>
    <x v="16"/>
    <x v="8315"/>
    <n v="33"/>
    <s v="ChocoDelight"/>
    <n v="48.468000000000004"/>
    <n v="163.1448"/>
    <x v="8123"/>
    <m/>
    <m/>
    <m/>
    <m/>
    <x v="12"/>
    <m/>
    <m/>
    <m/>
  </r>
  <r>
    <x v="279"/>
    <x v="8316"/>
    <n v="290"/>
    <s v="MintCooler"/>
    <n v="62.804000000000002"/>
    <n v="163.1448"/>
    <x v="8124"/>
    <m/>
    <m/>
    <m/>
    <m/>
    <x v="12"/>
    <m/>
    <m/>
    <m/>
  </r>
  <r>
    <x v="55"/>
    <x v="8317"/>
    <n v="2511"/>
    <s v="CitrusSplash"/>
    <n v="75.168000000000006"/>
    <n v="163.1448"/>
    <x v="8125"/>
    <m/>
    <m/>
    <m/>
    <m/>
    <x v="12"/>
    <m/>
    <m/>
    <m/>
  </r>
  <r>
    <x v="349"/>
    <x v="8318"/>
    <n v="2239"/>
    <s v="MintCooler"/>
    <n v="86.408000000000001"/>
    <n v="163.1448"/>
    <x v="8126"/>
    <m/>
    <m/>
    <m/>
    <m/>
    <x v="12"/>
    <m/>
    <m/>
    <m/>
  </r>
  <r>
    <x v="29"/>
    <x v="8319"/>
    <n v="415"/>
    <s v="MangoBliss"/>
    <n v="92.028000000000006"/>
    <n v="163.1448"/>
    <x v="8127"/>
    <m/>
    <m/>
    <m/>
    <m/>
    <x v="12"/>
    <m/>
    <m/>
    <m/>
  </r>
  <r>
    <x v="182"/>
    <x v="8320"/>
    <n v="1613"/>
    <s v="MintCooler"/>
    <n v="136.988"/>
    <n v="163.1448"/>
    <x v="8128"/>
    <m/>
    <m/>
    <m/>
    <m/>
    <x v="12"/>
    <m/>
    <m/>
    <m/>
  </r>
  <r>
    <x v="181"/>
    <x v="8321"/>
    <n v="515"/>
    <s v="LemonZest"/>
    <n v="156.096"/>
    <n v="163.1448"/>
    <x v="8129"/>
    <m/>
    <m/>
    <m/>
    <m/>
    <x v="12"/>
    <m/>
    <m/>
    <m/>
  </r>
  <r>
    <x v="315"/>
    <x v="8322"/>
    <n v="2714"/>
    <s v="MintCooler"/>
    <n v="165.08799999999999"/>
    <n v="163.1448"/>
    <x v="8130"/>
    <m/>
    <m/>
    <m/>
    <m/>
    <x v="12"/>
    <m/>
    <m/>
    <m/>
  </r>
  <r>
    <x v="330"/>
    <x v="8323"/>
    <n v="2697"/>
    <s v="LemonZest"/>
    <n v="170.02"/>
    <n v="163.1448"/>
    <x v="8131"/>
    <m/>
    <m/>
    <m/>
    <m/>
    <x v="12"/>
    <m/>
    <m/>
    <m/>
  </r>
  <r>
    <x v="59"/>
    <x v="8324"/>
    <n v="936"/>
    <s v="MangoBliss"/>
    <n v="172.95599999999999"/>
    <n v="163.1448"/>
    <x v="8132"/>
    <m/>
    <m/>
    <m/>
    <m/>
    <x v="12"/>
    <m/>
    <m/>
    <m/>
  </r>
  <r>
    <x v="349"/>
    <x v="8325"/>
    <n v="2702"/>
    <s v="MintCooler"/>
    <n v="215.66800000000001"/>
    <n v="163.1448"/>
    <x v="8133"/>
    <m/>
    <m/>
    <m/>
    <m/>
    <x v="12"/>
    <m/>
    <m/>
    <m/>
  </r>
  <r>
    <x v="70"/>
    <x v="8326"/>
    <n v="1045"/>
    <s v="MintCooler"/>
    <n v="263.80160000000001"/>
    <n v="163.15"/>
    <x v="8134"/>
    <m/>
    <m/>
    <m/>
    <m/>
    <x v="12"/>
    <m/>
    <m/>
    <m/>
  </r>
  <r>
    <x v="214"/>
    <x v="8327"/>
    <n v="1157"/>
    <s v="MangoBliss"/>
    <n v="319.52640000000002"/>
    <n v="163.23007999999999"/>
    <x v="8135"/>
    <m/>
    <m/>
    <m/>
    <m/>
    <x v="12"/>
    <m/>
    <m/>
    <m/>
  </r>
  <r>
    <x v="112"/>
    <x v="8328"/>
    <n v="1146"/>
    <s v="GingerFizz"/>
    <n v="227.67359999999999"/>
    <n v="163.41"/>
    <x v="8136"/>
    <m/>
    <m/>
    <m/>
    <m/>
    <x v="12"/>
    <m/>
    <m/>
    <m/>
  </r>
  <r>
    <x v="155"/>
    <x v="8329"/>
    <n v="158"/>
    <s v="BerryBlast"/>
    <n v="194.744"/>
    <n v="163.50335999999999"/>
    <x v="8137"/>
    <m/>
    <m/>
    <m/>
    <m/>
    <x v="12"/>
    <m/>
    <m/>
    <m/>
  </r>
  <r>
    <x v="53"/>
    <x v="8330"/>
    <n v="1040"/>
    <s v="FizzBerry"/>
    <n v="688.859328"/>
    <n v="163.5504"/>
    <x v="8138"/>
    <m/>
    <m/>
    <m/>
    <m/>
    <x v="12"/>
    <m/>
    <m/>
    <m/>
  </r>
  <r>
    <x v="175"/>
    <x v="8331"/>
    <n v="775"/>
    <s v="ChocoDelight"/>
    <n v="7.468"/>
    <n v="163.59299999999999"/>
    <x v="8139"/>
    <m/>
    <m/>
    <m/>
    <m/>
    <x v="12"/>
    <m/>
    <m/>
    <m/>
  </r>
  <r>
    <x v="343"/>
    <x v="8332"/>
    <n v="955"/>
    <s v="CitrusSplash"/>
    <n v="8.5920000000000005"/>
    <n v="163.59299999999999"/>
    <x v="8140"/>
    <m/>
    <m/>
    <m/>
    <m/>
    <x v="12"/>
    <m/>
    <m/>
    <m/>
  </r>
  <r>
    <x v="215"/>
    <x v="8333"/>
    <n v="427"/>
    <s v="FizzBerry"/>
    <n v="19.832000000000001"/>
    <n v="163.59299999999999"/>
    <x v="8141"/>
    <m/>
    <m/>
    <m/>
    <m/>
    <x v="12"/>
    <m/>
    <m/>
    <m/>
  </r>
  <r>
    <x v="97"/>
    <x v="8334"/>
    <n v="2159"/>
    <s v="GingerFizz"/>
    <n v="29.623999999999999"/>
    <n v="163.59299999999999"/>
    <x v="8142"/>
    <m/>
    <m/>
    <m/>
    <m/>
    <x v="12"/>
    <m/>
    <m/>
    <m/>
  </r>
  <r>
    <x v="200"/>
    <x v="8335"/>
    <n v="2437"/>
    <s v="PeachPunch"/>
    <n v="42.936"/>
    <n v="163.59299999999999"/>
    <x v="8143"/>
    <m/>
    <m/>
    <m/>
    <m/>
    <x v="12"/>
    <m/>
    <m/>
    <m/>
  </r>
  <r>
    <x v="292"/>
    <x v="8336"/>
    <n v="2047"/>
    <s v="FizzBerry"/>
    <n v="53.228000000000002"/>
    <n v="163.59299999999999"/>
    <x v="8144"/>
    <m/>
    <m/>
    <m/>
    <m/>
    <x v="12"/>
    <m/>
    <m/>
    <m/>
  </r>
  <r>
    <x v="86"/>
    <x v="8337"/>
    <n v="2667"/>
    <s v="PeachPunch"/>
    <n v="57.468000000000004"/>
    <n v="163.59299999999999"/>
    <x v="8145"/>
    <m/>
    <m/>
    <m/>
    <m/>
    <x v="12"/>
    <m/>
    <m/>
    <m/>
  </r>
  <r>
    <x v="238"/>
    <x v="8338"/>
    <n v="26"/>
    <s v="GingerFizz"/>
    <n v="66.691999999999993"/>
    <n v="163.59299999999999"/>
    <x v="8146"/>
    <m/>
    <m/>
    <m/>
    <m/>
    <x v="12"/>
    <m/>
    <m/>
    <m/>
  </r>
  <r>
    <x v="327"/>
    <x v="8339"/>
    <n v="2445"/>
    <s v="TropicalTwist"/>
    <n v="67.308000000000007"/>
    <n v="163.59299999999999"/>
    <x v="8147"/>
    <m/>
    <m/>
    <m/>
    <m/>
    <x v="12"/>
    <m/>
    <m/>
    <m/>
  </r>
  <r>
    <x v="307"/>
    <x v="8340"/>
    <n v="826"/>
    <s v="ChocoDelight"/>
    <n v="74.248000000000005"/>
    <n v="163.59299999999999"/>
    <x v="8148"/>
    <m/>
    <m/>
    <m/>
    <m/>
    <x v="12"/>
    <m/>
    <m/>
    <m/>
  </r>
  <r>
    <x v="343"/>
    <x v="8341"/>
    <n v="1676"/>
    <s v="TropicalTwist"/>
    <n v="91.444000000000003"/>
    <n v="163.59299999999999"/>
    <x v="8149"/>
    <m/>
    <m/>
    <m/>
    <m/>
    <x v="12"/>
    <m/>
    <m/>
    <m/>
  </r>
  <r>
    <x v="177"/>
    <x v="8342"/>
    <n v="656"/>
    <s v="GingerFizz"/>
    <n v="98.92"/>
    <n v="163.59299999999999"/>
    <x v="8150"/>
    <m/>
    <m/>
    <m/>
    <m/>
    <x v="12"/>
    <m/>
    <m/>
    <m/>
  </r>
  <r>
    <x v="58"/>
    <x v="8343"/>
    <n v="1948"/>
    <s v="MintCooler"/>
    <n v="102.684"/>
    <n v="163.59299999999999"/>
    <x v="8151"/>
    <m/>
    <m/>
    <m/>
    <m/>
    <x v="12"/>
    <m/>
    <m/>
    <m/>
  </r>
  <r>
    <x v="199"/>
    <x v="8344"/>
    <n v="429"/>
    <s v="ChocoDelight"/>
    <n v="113.92400000000001"/>
    <n v="163.59299999999999"/>
    <x v="8152"/>
    <m/>
    <m/>
    <m/>
    <m/>
    <x v="12"/>
    <m/>
    <m/>
    <m/>
  </r>
  <r>
    <x v="49"/>
    <x v="8345"/>
    <n v="1373"/>
    <s v="ChocoDelight"/>
    <n v="124.596"/>
    <n v="163.59299999999999"/>
    <x v="8153"/>
    <m/>
    <m/>
    <m/>
    <m/>
    <x v="12"/>
    <m/>
    <m/>
    <m/>
  </r>
  <r>
    <x v="14"/>
    <x v="8346"/>
    <n v="2389"/>
    <s v="GingerFizz"/>
    <n v="133.06"/>
    <n v="163.59299999999999"/>
    <x v="8154"/>
    <m/>
    <m/>
    <m/>
    <m/>
    <x v="12"/>
    <m/>
    <m/>
    <m/>
  </r>
  <r>
    <x v="46"/>
    <x v="8347"/>
    <n v="2418"/>
    <s v="PeachPunch"/>
    <n v="146.52000000000001"/>
    <n v="163.59299999999999"/>
    <x v="8155"/>
    <m/>
    <m/>
    <m/>
    <m/>
    <x v="12"/>
    <m/>
    <m/>
    <m/>
  </r>
  <r>
    <x v="100"/>
    <x v="8348"/>
    <n v="1001"/>
    <s v="MintCooler"/>
    <n v="184.73599999999999"/>
    <n v="163.59299999999999"/>
    <x v="8156"/>
    <m/>
    <m/>
    <m/>
    <m/>
    <x v="12"/>
    <m/>
    <m/>
    <m/>
  </r>
  <r>
    <x v="60"/>
    <x v="8349"/>
    <n v="2286"/>
    <s v="ChocoDelight"/>
    <n v="192.60400000000001"/>
    <n v="163.59299999999999"/>
    <x v="8157"/>
    <m/>
    <m/>
    <m/>
    <m/>
    <x v="12"/>
    <m/>
    <m/>
    <m/>
  </r>
  <r>
    <x v="194"/>
    <x v="8350"/>
    <n v="361"/>
    <s v="LemonZest"/>
    <n v="194.852"/>
    <n v="163.59299999999999"/>
    <x v="8158"/>
    <m/>
    <m/>
    <m/>
    <m/>
    <x v="12"/>
    <m/>
    <m/>
    <m/>
  </r>
  <r>
    <x v="241"/>
    <x v="8351"/>
    <n v="2453"/>
    <s v="FizzBerry"/>
    <n v="235.08160000000001"/>
    <n v="163.79480000000001"/>
    <x v="8159"/>
    <m/>
    <m/>
    <m/>
    <m/>
    <x v="12"/>
    <m/>
    <m/>
    <m/>
  </r>
  <r>
    <x v="96"/>
    <x v="8352"/>
    <n v="75"/>
    <s v="ChocoDelight"/>
    <n v="252.340416"/>
    <n v="163.84068479999999"/>
    <x v="8160"/>
    <m/>
    <m/>
    <m/>
    <m/>
    <x v="12"/>
    <m/>
    <m/>
    <m/>
  </r>
  <r>
    <x v="126"/>
    <x v="8353"/>
    <n v="308"/>
    <s v="MangoBliss"/>
    <n v="219.86240000000001"/>
    <n v="163.86760000000001"/>
    <x v="8161"/>
    <m/>
    <m/>
    <m/>
    <m/>
    <x v="12"/>
    <m/>
    <m/>
    <m/>
  </r>
  <r>
    <x v="294"/>
    <x v="8354"/>
    <n v="732"/>
    <s v="ChocoDelight"/>
    <n v="518.87577599999997"/>
    <n v="163.91731200000001"/>
    <x v="8162"/>
    <m/>
    <m/>
    <m/>
    <m/>
    <x v="12"/>
    <m/>
    <m/>
    <m/>
  </r>
  <r>
    <x v="84"/>
    <x v="8355"/>
    <n v="1491"/>
    <s v="TropicalTwist"/>
    <n v="326.86655999999999"/>
    <n v="163.92063999999999"/>
    <x v="8163"/>
    <m/>
    <m/>
    <m/>
    <m/>
    <x v="12"/>
    <m/>
    <m/>
    <m/>
  </r>
  <r>
    <x v="229"/>
    <x v="8356"/>
    <n v="2752"/>
    <s v="GingerFizz"/>
    <n v="94.335999999999999"/>
    <n v="163.9248"/>
    <x v="8164"/>
    <m/>
    <m/>
    <m/>
    <m/>
    <x v="12"/>
    <m/>
    <m/>
    <m/>
  </r>
  <r>
    <x v="73"/>
    <x v="8357"/>
    <n v="1166"/>
    <s v="GingerFizz"/>
    <n v="8.1639999999999997"/>
    <n v="164.0412"/>
    <x v="8165"/>
    <m/>
    <m/>
    <m/>
    <m/>
    <x v="12"/>
    <m/>
    <m/>
    <m/>
  </r>
  <r>
    <x v="241"/>
    <x v="8358"/>
    <n v="30"/>
    <s v="CitrusSplash"/>
    <n v="15.92"/>
    <n v="164.0412"/>
    <x v="8166"/>
    <m/>
    <m/>
    <m/>
    <m/>
    <x v="12"/>
    <m/>
    <m/>
    <m/>
  </r>
  <r>
    <x v="253"/>
    <x v="8359"/>
    <n v="499"/>
    <s v="MintCooler"/>
    <n v="18.167999999999999"/>
    <n v="164.0412"/>
    <x v="8167"/>
    <m/>
    <m/>
    <m/>
    <m/>
    <x v="12"/>
    <m/>
    <m/>
    <m/>
  </r>
  <r>
    <x v="241"/>
    <x v="8360"/>
    <n v="959"/>
    <s v="GingerFizz"/>
    <n v="19.292000000000002"/>
    <n v="164.0412"/>
    <x v="8168"/>
    <m/>
    <m/>
    <m/>
    <m/>
    <x v="12"/>
    <m/>
    <m/>
    <m/>
  </r>
  <r>
    <x v="291"/>
    <x v="8361"/>
    <n v="2060"/>
    <s v="ChocoDelight"/>
    <n v="24.544"/>
    <n v="164.0412"/>
    <x v="8169"/>
    <m/>
    <m/>
    <m/>
    <m/>
    <x v="12"/>
    <m/>
    <m/>
    <m/>
  </r>
  <r>
    <x v="121"/>
    <x v="8362"/>
    <n v="1620"/>
    <s v="MintCooler"/>
    <n v="27.916"/>
    <n v="164.0412"/>
    <x v="8170"/>
    <m/>
    <m/>
    <m/>
    <m/>
    <x v="12"/>
    <m/>
    <m/>
    <m/>
  </r>
  <r>
    <x v="41"/>
    <x v="8363"/>
    <n v="2508"/>
    <s v="GingerFizz"/>
    <n v="29.04"/>
    <n v="164.0412"/>
    <x v="8171"/>
    <m/>
    <m/>
    <m/>
    <m/>
    <x v="12"/>
    <m/>
    <m/>
    <m/>
  </r>
  <r>
    <x v="27"/>
    <x v="8364"/>
    <n v="139"/>
    <s v="MangoBliss"/>
    <n v="30.428000000000001"/>
    <n v="164.0412"/>
    <x v="8172"/>
    <m/>
    <m/>
    <m/>
    <m/>
    <x v="12"/>
    <m/>
    <m/>
    <m/>
  </r>
  <r>
    <x v="320"/>
    <x v="8365"/>
    <n v="1416"/>
    <s v="CitrusSplash"/>
    <n v="35.783999999999999"/>
    <n v="164.0412"/>
    <x v="8173"/>
    <m/>
    <m/>
    <m/>
    <m/>
    <x v="12"/>
    <m/>
    <m/>
    <m/>
  </r>
  <r>
    <x v="323"/>
    <x v="8366"/>
    <n v="431"/>
    <s v="CitrusSplash"/>
    <n v="41.588000000000001"/>
    <n v="164.0412"/>
    <x v="8174"/>
    <m/>
    <m/>
    <m/>
    <m/>
    <x v="12"/>
    <m/>
    <m/>
    <m/>
  </r>
  <r>
    <x v="228"/>
    <x v="8367"/>
    <n v="1297"/>
    <s v="MintCooler"/>
    <n v="43.14"/>
    <n v="164.0412"/>
    <x v="8175"/>
    <m/>
    <m/>
    <m/>
    <m/>
    <x v="12"/>
    <m/>
    <m/>
    <m/>
  </r>
  <r>
    <x v="119"/>
    <x v="8368"/>
    <n v="578"/>
    <s v="TropicalTwist"/>
    <n v="48.148000000000003"/>
    <n v="164.0412"/>
    <x v="8176"/>
    <m/>
    <m/>
    <m/>
    <m/>
    <x v="12"/>
    <m/>
    <m/>
    <m/>
  </r>
  <r>
    <x v="218"/>
    <x v="8369"/>
    <n v="111"/>
    <s v="FizzBerry"/>
    <n v="53.768000000000001"/>
    <n v="164.0412"/>
    <x v="8177"/>
    <m/>
    <m/>
    <m/>
    <m/>
    <x v="12"/>
    <m/>
    <m/>
    <m/>
  </r>
  <r>
    <x v="167"/>
    <x v="8370"/>
    <n v="2603"/>
    <s v="ChocoDelight"/>
    <n v="70.963999999999999"/>
    <n v="164.0412"/>
    <x v="8178"/>
    <m/>
    <m/>
    <m/>
    <m/>
    <x v="12"/>
    <m/>
    <m/>
    <m/>
  </r>
  <r>
    <x v="108"/>
    <x v="8371"/>
    <n v="2753"/>
    <s v="GingerFizz"/>
    <n v="71.751999999999995"/>
    <n v="164.0412"/>
    <x v="8179"/>
    <m/>
    <m/>
    <m/>
    <m/>
    <x v="12"/>
    <m/>
    <m/>
    <m/>
  </r>
  <r>
    <x v="48"/>
    <x v="8372"/>
    <n v="2157"/>
    <s v="LemonZest"/>
    <n v="90.86"/>
    <n v="164.0412"/>
    <x v="8180"/>
    <m/>
    <m/>
    <m/>
    <m/>
    <x v="12"/>
    <m/>
    <m/>
    <m/>
  </r>
  <r>
    <x v="1"/>
    <x v="8373"/>
    <n v="2071"/>
    <s v="ChocoDelight"/>
    <n v="113.34"/>
    <n v="164.0412"/>
    <x v="8181"/>
    <m/>
    <m/>
    <m/>
    <m/>
    <x v="12"/>
    <m/>
    <m/>
    <m/>
  </r>
  <r>
    <x v="28"/>
    <x v="8374"/>
    <n v="2381"/>
    <s v="MintCooler"/>
    <n v="143.91679999999999"/>
    <n v="164.0412"/>
    <x v="8182"/>
    <m/>
    <m/>
    <m/>
    <m/>
    <x v="12"/>
    <m/>
    <m/>
    <m/>
  </r>
  <r>
    <x v="260"/>
    <x v="8375"/>
    <n v="2227"/>
    <s v="ChocoDelight"/>
    <n v="152.68"/>
    <n v="164.0412"/>
    <x v="8183"/>
    <m/>
    <m/>
    <m/>
    <m/>
    <x v="12"/>
    <m/>
    <m/>
    <m/>
  </r>
  <r>
    <x v="38"/>
    <x v="8376"/>
    <n v="2385"/>
    <s v="CitrusSplash"/>
    <n v="162.79599999999999"/>
    <n v="164.0412"/>
    <x v="8184"/>
    <m/>
    <m/>
    <m/>
    <m/>
    <x v="12"/>
    <m/>
    <m/>
    <m/>
  </r>
  <r>
    <x v="357"/>
    <x v="8377"/>
    <n v="409"/>
    <s v="GingerFizz"/>
    <n v="180.78"/>
    <n v="164.0412"/>
    <x v="8185"/>
    <m/>
    <m/>
    <m/>
    <m/>
    <x v="12"/>
    <m/>
    <m/>
    <m/>
  </r>
  <r>
    <x v="285"/>
    <x v="8378"/>
    <n v="2709"/>
    <s v="MangoBliss"/>
    <n v="148.184"/>
    <n v="164.0412"/>
    <x v="8186"/>
    <m/>
    <m/>
    <m/>
    <m/>
    <x v="12"/>
    <m/>
    <m/>
    <m/>
  </r>
  <r>
    <x v="166"/>
    <x v="8379"/>
    <n v="2358"/>
    <s v="ChocoDelight"/>
    <n v="242.68799999999999"/>
    <n v="164.0548"/>
    <x v="8187"/>
    <m/>
    <m/>
    <m/>
    <m/>
    <x v="12"/>
    <m/>
    <m/>
    <m/>
  </r>
  <r>
    <x v="222"/>
    <x v="8380"/>
    <n v="2097"/>
    <s v="FizzBerry"/>
    <n v="220.1728"/>
    <n v="164.06623999999999"/>
    <x v="8188"/>
    <m/>
    <m/>
    <m/>
    <m/>
    <x v="12"/>
    <m/>
    <m/>
    <m/>
  </r>
  <r>
    <x v="298"/>
    <x v="8381"/>
    <n v="1847"/>
    <s v="PeachPunch"/>
    <n v="191.94239999999999"/>
    <n v="164.21600000000001"/>
    <x v="8189"/>
    <m/>
    <m/>
    <m/>
    <m/>
    <x v="12"/>
    <m/>
    <m/>
    <m/>
  </r>
  <r>
    <x v="306"/>
    <x v="8382"/>
    <n v="1206"/>
    <s v="BerryBlast"/>
    <n v="2.2799999999999998"/>
    <n v="164.22048000000001"/>
    <x v="8190"/>
    <m/>
    <m/>
    <m/>
    <m/>
    <x v="12"/>
    <m/>
    <m/>
    <m/>
  </r>
  <r>
    <x v="26"/>
    <x v="8383"/>
    <n v="1869"/>
    <s v="BerryBlast"/>
    <n v="20.263999999999999"/>
    <n v="164.22048000000001"/>
    <x v="8191"/>
    <m/>
    <m/>
    <m/>
    <m/>
    <x v="12"/>
    <m/>
    <m/>
    <m/>
  </r>
  <r>
    <x v="324"/>
    <x v="8384"/>
    <n v="1219"/>
    <s v="BerryBlast"/>
    <n v="31.504000000000001"/>
    <n v="164.22048000000001"/>
    <x v="8192"/>
    <m/>
    <m/>
    <m/>
    <m/>
    <x v="12"/>
    <m/>
    <m/>
    <m/>
  </r>
  <r>
    <x v="214"/>
    <x v="8385"/>
    <n v="355"/>
    <s v="ChocoDelight"/>
    <n v="204"/>
    <n v="164.22640000000001"/>
    <x v="8193"/>
    <m/>
    <m/>
    <m/>
    <m/>
    <x v="12"/>
    <m/>
    <m/>
    <m/>
  </r>
  <r>
    <x v="42"/>
    <x v="8386"/>
    <n v="1084"/>
    <s v="MangoBliss"/>
    <n v="274.31040000000002"/>
    <n v="164.43960000000001"/>
    <x v="8194"/>
    <m/>
    <m/>
    <m/>
    <m/>
    <x v="12"/>
    <m/>
    <m/>
    <m/>
  </r>
  <r>
    <x v="257"/>
    <x v="8387"/>
    <n v="1966"/>
    <s v="FizzBerry"/>
    <n v="5.2640000000000002"/>
    <n v="164.48939999999999"/>
    <x v="8195"/>
    <m/>
    <m/>
    <m/>
    <m/>
    <x v="12"/>
    <m/>
    <m/>
    <m/>
  </r>
  <r>
    <x v="131"/>
    <x v="8388"/>
    <n v="2564"/>
    <s v="GingerFizz"/>
    <n v="13.928000000000001"/>
    <n v="164.48939999999999"/>
    <x v="8196"/>
    <m/>
    <m/>
    <m/>
    <m/>
    <x v="12"/>
    <m/>
    <m/>
    <m/>
  </r>
  <r>
    <x v="291"/>
    <x v="8389"/>
    <n v="1818"/>
    <s v="ChocoDelight"/>
    <n v="37.448"/>
    <n v="164.48939999999999"/>
    <x v="8197"/>
    <m/>
    <m/>
    <m/>
    <m/>
    <x v="12"/>
    <m/>
    <m/>
    <m/>
  </r>
  <r>
    <x v="14"/>
    <x v="8390"/>
    <n v="1790"/>
    <s v="LemonZest"/>
    <n v="38.572000000000003"/>
    <n v="164.48939999999999"/>
    <x v="8198"/>
    <m/>
    <m/>
    <m/>
    <m/>
    <x v="12"/>
    <m/>
    <m/>
    <m/>
  </r>
  <r>
    <x v="151"/>
    <x v="8391"/>
    <n v="544"/>
    <s v="PeachPunch"/>
    <n v="40.42"/>
    <n v="164.48939999999999"/>
    <x v="8199"/>
    <m/>
    <m/>
    <m/>
    <m/>
    <x v="12"/>
    <m/>
    <m/>
    <m/>
  </r>
  <r>
    <x v="349"/>
    <x v="8392"/>
    <n v="790"/>
    <s v="CitrusSplash"/>
    <n v="57.68"/>
    <n v="164.48939999999999"/>
    <x v="8200"/>
    <m/>
    <m/>
    <m/>
    <m/>
    <x v="12"/>
    <m/>
    <m/>
    <m/>
  </r>
  <r>
    <x v="264"/>
    <x v="8393"/>
    <n v="2591"/>
    <s v="PeachPunch"/>
    <n v="83.531999999999996"/>
    <n v="164.48939999999999"/>
    <x v="8201"/>
    <m/>
    <m/>
    <m/>
    <m/>
    <x v="12"/>
    <m/>
    <m/>
    <m/>
  </r>
  <r>
    <x v="306"/>
    <x v="8394"/>
    <n v="2471"/>
    <s v="MangoBliss"/>
    <n v="101.51600000000001"/>
    <n v="164.48939999999999"/>
    <x v="8202"/>
    <m/>
    <m/>
    <m/>
    <m/>
    <x v="12"/>
    <m/>
    <m/>
    <m/>
  </r>
  <r>
    <x v="14"/>
    <x v="8395"/>
    <n v="1336"/>
    <s v="MintCooler"/>
    <n v="109.384"/>
    <n v="164.48939999999999"/>
    <x v="8203"/>
    <m/>
    <m/>
    <m/>
    <m/>
    <x v="12"/>
    <m/>
    <m/>
    <m/>
  </r>
  <r>
    <x v="47"/>
    <x v="8396"/>
    <n v="2058"/>
    <s v="MangoBliss"/>
    <n v="113.88"/>
    <n v="164.48939999999999"/>
    <x v="8204"/>
    <m/>
    <m/>
    <m/>
    <m/>
    <x v="12"/>
    <m/>
    <m/>
    <m/>
  </r>
  <r>
    <x v="144"/>
    <x v="8397"/>
    <n v="2130"/>
    <s v="MintCooler"/>
    <n v="113.88"/>
    <n v="164.48939999999999"/>
    <x v="8204"/>
    <m/>
    <m/>
    <m/>
    <m/>
    <x v="12"/>
    <m/>
    <m/>
    <m/>
  </r>
  <r>
    <x v="292"/>
    <x v="8398"/>
    <n v="162"/>
    <s v="PeachPunch"/>
    <n v="122.872"/>
    <n v="164.48939999999999"/>
    <x v="8205"/>
    <m/>
    <m/>
    <m/>
    <m/>
    <x v="12"/>
    <m/>
    <m/>
    <m/>
  </r>
  <r>
    <x v="268"/>
    <x v="8399"/>
    <n v="340"/>
    <s v="MintCooler"/>
    <n v="134.11199999999999"/>
    <n v="164.48939999999999"/>
    <x v="8206"/>
    <m/>
    <m/>
    <m/>
    <m/>
    <x v="12"/>
    <m/>
    <m/>
    <m/>
  </r>
  <r>
    <x v="158"/>
    <x v="8400"/>
    <n v="1923"/>
    <s v="GingerFizz"/>
    <n v="137.48400000000001"/>
    <n v="164.48939999999999"/>
    <x v="8207"/>
    <m/>
    <m/>
    <m/>
    <m/>
    <x v="12"/>
    <m/>
    <m/>
    <m/>
  </r>
  <r>
    <x v="94"/>
    <x v="8401"/>
    <n v="840"/>
    <s v="LemonZest"/>
    <n v="140.85599999999999"/>
    <n v="164.48939999999999"/>
    <x v="8208"/>
    <m/>
    <m/>
    <m/>
    <m/>
    <x v="12"/>
    <m/>
    <m/>
    <m/>
  </r>
  <r>
    <x v="182"/>
    <x v="8402"/>
    <n v="591"/>
    <s v="MintCooler"/>
    <n v="144.22800000000001"/>
    <n v="164.48939999999999"/>
    <x v="8209"/>
    <m/>
    <m/>
    <m/>
    <m/>
    <x v="12"/>
    <m/>
    <m/>
    <m/>
  </r>
  <r>
    <x v="51"/>
    <x v="8403"/>
    <n v="1401"/>
    <s v="PeachPunch"/>
    <n v="182.44399999999999"/>
    <n v="164.48939999999999"/>
    <x v="8210"/>
    <m/>
    <m/>
    <m/>
    <m/>
    <x v="12"/>
    <m/>
    <m/>
    <m/>
  </r>
  <r>
    <x v="168"/>
    <x v="8404"/>
    <n v="389"/>
    <s v="MangoBliss"/>
    <n v="182.44399999999999"/>
    <n v="164.48939999999999"/>
    <x v="8210"/>
    <m/>
    <m/>
    <m/>
    <m/>
    <x v="12"/>
    <m/>
    <m/>
    <m/>
  </r>
  <r>
    <x v="296"/>
    <x v="8405"/>
    <n v="2646"/>
    <s v="FizzBerry"/>
    <n v="212.792"/>
    <n v="164.48939999999999"/>
    <x v="8211"/>
    <m/>
    <m/>
    <m/>
    <m/>
    <x v="12"/>
    <m/>
    <m/>
    <m/>
  </r>
  <r>
    <x v="250"/>
    <x v="8406"/>
    <n v="7"/>
    <s v="GingerFizz"/>
    <n v="152.4256"/>
    <n v="164.6268"/>
    <x v="8212"/>
    <m/>
    <m/>
    <m/>
    <m/>
    <x v="12"/>
    <m/>
    <m/>
    <m/>
  </r>
  <r>
    <x v="198"/>
    <x v="8407"/>
    <n v="2417"/>
    <s v="PeachPunch"/>
    <n v="132.98560000000001"/>
    <n v="164.64240000000001"/>
    <x v="8213"/>
    <m/>
    <m/>
    <m/>
    <m/>
    <x v="12"/>
    <m/>
    <m/>
    <m/>
  </r>
  <r>
    <x v="176"/>
    <x v="8408"/>
    <n v="2672"/>
    <s v="LemonZest"/>
    <n v="269.78879999999998"/>
    <n v="164.6996"/>
    <x v="8214"/>
    <m/>
    <m/>
    <m/>
    <m/>
    <x v="12"/>
    <m/>
    <m/>
    <m/>
  </r>
  <r>
    <x v="131"/>
    <x v="8409"/>
    <n v="2538"/>
    <s v="FizzBerry"/>
    <n v="197.76"/>
    <n v="164.87119999999999"/>
    <x v="8215"/>
    <m/>
    <m/>
    <m/>
    <m/>
    <x v="12"/>
    <m/>
    <m/>
    <m/>
  </r>
  <r>
    <x v="293"/>
    <x v="8410"/>
    <n v="2293"/>
    <s v="MangoBliss"/>
    <n v="355.96800000000002"/>
    <n v="164.87119999999999"/>
    <x v="8216"/>
    <m/>
    <m/>
    <m/>
    <m/>
    <x v="12"/>
    <m/>
    <m/>
    <m/>
  </r>
  <r>
    <x v="175"/>
    <x v="8411"/>
    <n v="965"/>
    <s v="GingerFizz"/>
    <n v="173.6576"/>
    <n v="164.92840000000001"/>
    <x v="8217"/>
    <m/>
    <m/>
    <m/>
    <m/>
    <x v="12"/>
    <m/>
    <m/>
    <m/>
  </r>
  <r>
    <x v="312"/>
    <x v="8412"/>
    <n v="2811"/>
    <s v="BerryBlast"/>
    <n v="272.51519999999999"/>
    <n v="164.92840000000001"/>
    <x v="8218"/>
    <m/>
    <m/>
    <m/>
    <m/>
    <x v="12"/>
    <m/>
    <m/>
    <m/>
  </r>
  <r>
    <x v="56"/>
    <x v="8413"/>
    <n v="2741"/>
    <s v="MintCooler"/>
    <n v="0.28000000000000003"/>
    <n v="164.9376"/>
    <x v="8219"/>
    <m/>
    <m/>
    <m/>
    <m/>
    <x v="12"/>
    <m/>
    <m/>
    <m/>
  </r>
  <r>
    <x v="103"/>
    <x v="8414"/>
    <n v="409"/>
    <s v="MangoBliss"/>
    <n v="1.3520000000000001"/>
    <n v="164.9376"/>
    <x v="8220"/>
    <m/>
    <m/>
    <m/>
    <m/>
    <x v="12"/>
    <m/>
    <m/>
    <m/>
  </r>
  <r>
    <x v="304"/>
    <x v="8415"/>
    <n v="2337"/>
    <s v="MintCooler"/>
    <n v="8.0960000000000001"/>
    <n v="164.9376"/>
    <x v="8221"/>
    <m/>
    <m/>
    <m/>
    <m/>
    <x v="12"/>
    <m/>
    <m/>
    <m/>
  </r>
  <r>
    <x v="113"/>
    <x v="8416"/>
    <n v="817"/>
    <s v="CitrusSplash"/>
    <n v="15.964"/>
    <n v="164.9376"/>
    <x v="8222"/>
    <m/>
    <m/>
    <m/>
    <m/>
    <x v="12"/>
    <m/>
    <m/>
    <m/>
  </r>
  <r>
    <x v="75"/>
    <x v="8417"/>
    <n v="1160"/>
    <s v="FizzBerry"/>
    <n v="20.004000000000001"/>
    <n v="164.9376"/>
    <x v="8223"/>
    <m/>
    <m/>
    <m/>
    <m/>
    <x v="12"/>
    <m/>
    <m/>
    <m/>
  </r>
  <r>
    <x v="260"/>
    <x v="8418"/>
    <n v="2193"/>
    <s v="TropicalTwist"/>
    <n v="30.12"/>
    <n v="164.9376"/>
    <x v="8224"/>
    <m/>
    <m/>
    <m/>
    <m/>
    <x v="12"/>
    <m/>
    <m/>
    <m/>
  </r>
  <r>
    <x v="327"/>
    <x v="8419"/>
    <n v="785"/>
    <s v="ChocoDelight"/>
    <n v="36.863999999999997"/>
    <n v="164.9376"/>
    <x v="8225"/>
    <m/>
    <m/>
    <m/>
    <m/>
    <x v="12"/>
    <m/>
    <m/>
    <m/>
  </r>
  <r>
    <x v="279"/>
    <x v="8420"/>
    <n v="1851"/>
    <s v="MintCooler"/>
    <n v="41.36"/>
    <n v="164.9376"/>
    <x v="8226"/>
    <m/>
    <m/>
    <m/>
    <m/>
    <x v="12"/>
    <m/>
    <m/>
    <m/>
  </r>
  <r>
    <x v="203"/>
    <x v="8421"/>
    <n v="1201"/>
    <s v="ChocoDelight"/>
    <n v="46.292000000000002"/>
    <n v="164.9376"/>
    <x v="8227"/>
    <m/>
    <m/>
    <m/>
    <m/>
    <x v="12"/>
    <m/>
    <m/>
    <m/>
  </r>
  <r>
    <x v="7"/>
    <x v="8422"/>
    <n v="1591"/>
    <s v="LemonZest"/>
    <n v="59.344000000000001"/>
    <n v="164.9376"/>
    <x v="8228"/>
    <m/>
    <m/>
    <m/>
    <m/>
    <x v="12"/>
    <m/>
    <m/>
    <m/>
  </r>
  <r>
    <x v="338"/>
    <x v="8423"/>
    <n v="956"/>
    <s v="MintCooler"/>
    <n v="62.716000000000001"/>
    <n v="164.9376"/>
    <x v="8229"/>
    <m/>
    <m/>
    <m/>
    <m/>
    <x v="12"/>
    <m/>
    <m/>
    <m/>
  </r>
  <r>
    <x v="300"/>
    <x v="8424"/>
    <n v="2731"/>
    <s v="LemonZest"/>
    <n v="67.212000000000003"/>
    <n v="164.9376"/>
    <x v="8230"/>
    <m/>
    <m/>
    <m/>
    <m/>
    <x v="12"/>
    <m/>
    <m/>
    <m/>
  </r>
  <r>
    <x v="223"/>
    <x v="8425"/>
    <n v="2354"/>
    <s v="BerryBlast"/>
    <n v="70.584000000000003"/>
    <n v="164.9376"/>
    <x v="8231"/>
    <m/>
    <m/>
    <m/>
    <m/>
    <x v="12"/>
    <m/>
    <m/>
    <m/>
  </r>
  <r>
    <x v="288"/>
    <x v="8426"/>
    <n v="315"/>
    <s v="MangoBliss"/>
    <n v="70.584000000000003"/>
    <n v="164.9376"/>
    <x v="8231"/>
    <m/>
    <m/>
    <m/>
    <m/>
    <x v="12"/>
    <m/>
    <m/>
    <m/>
  </r>
  <r>
    <x v="220"/>
    <x v="8427"/>
    <n v="403"/>
    <s v="PeachPunch"/>
    <n v="72.611999999999995"/>
    <n v="164.9376"/>
    <x v="8232"/>
    <m/>
    <m/>
    <m/>
    <m/>
    <x v="12"/>
    <m/>
    <m/>
    <m/>
  </r>
  <r>
    <x v="65"/>
    <x v="8428"/>
    <n v="1237"/>
    <s v="TropicalTwist"/>
    <n v="76.203999999999994"/>
    <n v="164.9376"/>
    <x v="8233"/>
    <m/>
    <m/>
    <m/>
    <m/>
    <x v="12"/>
    <m/>
    <m/>
    <m/>
  </r>
  <r>
    <x v="196"/>
    <x v="8429"/>
    <n v="578"/>
    <s v="CitrusSplash"/>
    <n v="85.195999999999998"/>
    <n v="164.9376"/>
    <x v="8234"/>
    <m/>
    <m/>
    <m/>
    <m/>
    <x v="12"/>
    <m/>
    <m/>
    <m/>
  </r>
  <r>
    <x v="278"/>
    <x v="8430"/>
    <n v="728"/>
    <s v="PeachPunch"/>
    <n v="88.567999999999998"/>
    <n v="164.9376"/>
    <x v="8235"/>
    <m/>
    <m/>
    <m/>
    <m/>
    <x v="12"/>
    <m/>
    <m/>
    <m/>
  </r>
  <r>
    <x v="110"/>
    <x v="8431"/>
    <n v="2393"/>
    <s v="GingerFizz"/>
    <n v="90.816000000000003"/>
    <n v="164.9376"/>
    <x v="8236"/>
    <m/>
    <m/>
    <m/>
    <m/>
    <x v="12"/>
    <m/>
    <m/>
    <m/>
  </r>
  <r>
    <x v="15"/>
    <x v="8432"/>
    <n v="2456"/>
    <s v="ChocoDelight"/>
    <n v="99.808000000000007"/>
    <n v="164.9376"/>
    <x v="8237"/>
    <m/>
    <m/>
    <m/>
    <m/>
    <x v="12"/>
    <m/>
    <m/>
    <m/>
  </r>
  <r>
    <x v="38"/>
    <x v="8433"/>
    <n v="2628"/>
    <s v="PeachPunch"/>
    <n v="124.208"/>
    <n v="164.9376"/>
    <x v="8238"/>
    <m/>
    <m/>
    <m/>
    <m/>
    <x v="12"/>
    <m/>
    <m/>
    <m/>
  </r>
  <r>
    <x v="238"/>
    <x v="8434"/>
    <n v="262"/>
    <s v="PeachPunch"/>
    <n v="134.65199999999999"/>
    <n v="164.9376"/>
    <x v="8239"/>
    <m/>
    <m/>
    <m/>
    <m/>
    <x v="12"/>
    <m/>
    <m/>
    <m/>
  </r>
  <r>
    <x v="113"/>
    <x v="8435"/>
    <n v="1738"/>
    <s v="FizzBerry"/>
    <n v="135.77600000000001"/>
    <n v="164.9376"/>
    <x v="8240"/>
    <m/>
    <m/>
    <m/>
    <m/>
    <x v="12"/>
    <m/>
    <m/>
    <m/>
  </r>
  <r>
    <x v="169"/>
    <x v="8436"/>
    <n v="2824"/>
    <s v="CitrusSplash"/>
    <n v="157.13200000000001"/>
    <n v="164.9376"/>
    <x v="8241"/>
    <m/>
    <m/>
    <m/>
    <m/>
    <x v="12"/>
    <m/>
    <m/>
    <m/>
  </r>
  <r>
    <x v="201"/>
    <x v="8437"/>
    <n v="1925"/>
    <s v="GingerFizz"/>
    <n v="162.75200000000001"/>
    <n v="164.9376"/>
    <x v="8242"/>
    <m/>
    <m/>
    <m/>
    <m/>
    <x v="12"/>
    <m/>
    <m/>
    <m/>
  </r>
  <r>
    <x v="296"/>
    <x v="8438"/>
    <n v="210"/>
    <s v="ChocoDelight"/>
    <n v="162.75200000000001"/>
    <n v="164.9376"/>
    <x v="8242"/>
    <m/>
    <m/>
    <m/>
    <m/>
    <x v="12"/>
    <m/>
    <m/>
    <m/>
  </r>
  <r>
    <x v="238"/>
    <x v="8439"/>
    <n v="2689"/>
    <s v="BerryBlast"/>
    <n v="176.24"/>
    <n v="164.9376"/>
    <x v="8243"/>
    <m/>
    <m/>
    <m/>
    <m/>
    <x v="12"/>
    <m/>
    <m/>
    <m/>
  </r>
  <r>
    <x v="99"/>
    <x v="8440"/>
    <n v="2084"/>
    <s v="PeachPunch"/>
    <n v="200.96799999999999"/>
    <n v="164.9376"/>
    <x v="8244"/>
    <m/>
    <m/>
    <m/>
    <m/>
    <x v="12"/>
    <m/>
    <m/>
    <m/>
  </r>
  <r>
    <x v="257"/>
    <x v="8441"/>
    <n v="1657"/>
    <s v="PeachPunch"/>
    <n v="208.83600000000001"/>
    <n v="164.9376"/>
    <x v="8245"/>
    <m/>
    <m/>
    <m/>
    <m/>
    <x v="12"/>
    <m/>
    <m/>
    <m/>
  </r>
  <r>
    <x v="181"/>
    <x v="8442"/>
    <n v="1574"/>
    <s v="CitrusSplash"/>
    <n v="207.3792"/>
    <n v="165.00640000000001"/>
    <x v="8246"/>
    <m/>
    <m/>
    <m/>
    <m/>
    <x v="12"/>
    <m/>
    <m/>
    <m/>
  </r>
  <r>
    <x v="103"/>
    <x v="8443"/>
    <n v="2762"/>
    <s v="LemonZest"/>
    <n v="127.6512"/>
    <n v="165.0428"/>
    <x v="8247"/>
    <m/>
    <m/>
    <m/>
    <m/>
    <x v="12"/>
    <m/>
    <m/>
    <m/>
  </r>
  <r>
    <x v="260"/>
    <x v="8444"/>
    <n v="2432"/>
    <s v="GingerFizz"/>
    <n v="113.8112"/>
    <n v="165.23"/>
    <x v="8248"/>
    <m/>
    <m/>
    <m/>
    <m/>
    <x v="12"/>
    <m/>
    <m/>
    <m/>
  </r>
  <r>
    <x v="192"/>
    <x v="8445"/>
    <n v="2526"/>
    <s v="GingerFizz"/>
    <n v="171.55840000000001"/>
    <n v="165.27160000000001"/>
    <x v="8249"/>
    <m/>
    <m/>
    <m/>
    <m/>
    <x v="12"/>
    <m/>
    <m/>
    <m/>
  </r>
  <r>
    <x v="184"/>
    <x v="8446"/>
    <n v="1331"/>
    <s v="FizzBerry"/>
    <n v="642.95424000000003"/>
    <n v="165.29344"/>
    <x v="8250"/>
    <m/>
    <m/>
    <m/>
    <m/>
    <x v="12"/>
    <m/>
    <m/>
    <m/>
  </r>
  <r>
    <x v="10"/>
    <x v="8447"/>
    <n v="142"/>
    <s v="LemonZest"/>
    <n v="78.252799999999993"/>
    <n v="165.37039999999999"/>
    <x v="8251"/>
    <m/>
    <m/>
    <m/>
    <m/>
    <x v="12"/>
    <m/>
    <m/>
    <m/>
  </r>
  <r>
    <x v="163"/>
    <x v="8448"/>
    <n v="2180"/>
    <s v="GingerFizz"/>
    <n v="0.81200000000000006"/>
    <n v="165.38579999999999"/>
    <x v="8252"/>
    <m/>
    <m/>
    <m/>
    <m/>
    <x v="12"/>
    <m/>
    <m/>
    <m/>
  </r>
  <r>
    <x v="352"/>
    <x v="8449"/>
    <n v="764"/>
    <s v="ChocoDelight"/>
    <n v="7.556"/>
    <n v="165.38579999999999"/>
    <x v="8253"/>
    <m/>
    <m/>
    <m/>
    <m/>
    <x v="12"/>
    <m/>
    <m/>
    <m/>
  </r>
  <r>
    <x v="224"/>
    <x v="8450"/>
    <n v="795"/>
    <s v="CitrusSplash"/>
    <n v="18.88"/>
    <n v="165.38579999999999"/>
    <x v="8254"/>
    <m/>
    <m/>
    <m/>
    <m/>
    <x v="12"/>
    <m/>
    <m/>
    <m/>
  </r>
  <r>
    <x v="47"/>
    <x v="8451"/>
    <n v="228"/>
    <s v="FizzBerry"/>
    <n v="45.664000000000001"/>
    <n v="165.38579999999999"/>
    <x v="8255"/>
    <m/>
    <m/>
    <m/>
    <m/>
    <x v="12"/>
    <m/>
    <m/>
    <m/>
  </r>
  <r>
    <x v="27"/>
    <x v="8452"/>
    <n v="1126"/>
    <s v="ChocoDelight"/>
    <n v="78.992000000000004"/>
    <n v="165.38579999999999"/>
    <x v="8256"/>
    <m/>
    <m/>
    <m/>
    <m/>
    <x v="12"/>
    <m/>
    <m/>
    <m/>
  </r>
  <r>
    <x v="228"/>
    <x v="8453"/>
    <n v="2262"/>
    <s v="PeachPunch"/>
    <n v="82.364000000000004"/>
    <n v="165.38579999999999"/>
    <x v="8257"/>
    <m/>
    <m/>
    <m/>
    <m/>
    <x v="12"/>
    <m/>
    <m/>
    <m/>
  </r>
  <r>
    <x v="3"/>
    <x v="8454"/>
    <n v="314"/>
    <s v="MintCooler"/>
    <n v="99.36"/>
    <n v="165.38579999999999"/>
    <x v="8258"/>
    <m/>
    <m/>
    <m/>
    <m/>
    <x v="12"/>
    <m/>
    <m/>
    <m/>
  </r>
  <r>
    <x v="174"/>
    <x v="8455"/>
    <n v="585"/>
    <s v="ChocoDelight"/>
    <n v="110.36799999999999"/>
    <n v="165.38579999999999"/>
    <x v="8259"/>
    <m/>
    <m/>
    <m/>
    <m/>
    <x v="12"/>
    <m/>
    <m/>
    <m/>
  </r>
  <r>
    <x v="362"/>
    <x v="8456"/>
    <n v="1329"/>
    <s v="LemonZest"/>
    <n v="116.084"/>
    <n v="165.38579999999999"/>
    <x v="8260"/>
    <m/>
    <m/>
    <m/>
    <m/>
    <x v="12"/>
    <m/>
    <m/>
    <m/>
  </r>
  <r>
    <x v="182"/>
    <x v="8457"/>
    <n v="1012"/>
    <s v="FizzBerry"/>
    <n v="128.44800000000001"/>
    <n v="165.38579999999999"/>
    <x v="8261"/>
    <m/>
    <m/>
    <m/>
    <m/>
    <x v="12"/>
    <m/>
    <m/>
    <m/>
  </r>
  <r>
    <x v="30"/>
    <x v="8458"/>
    <n v="1947"/>
    <s v="MangoBliss"/>
    <n v="141.62"/>
    <n v="165.38579999999999"/>
    <x v="8262"/>
    <m/>
    <m/>
    <m/>
    <m/>
    <x v="12"/>
    <m/>
    <m/>
    <m/>
  </r>
  <r>
    <x v="323"/>
    <x v="8459"/>
    <n v="1192"/>
    <s v="TropicalTwist"/>
    <n v="154.30000000000001"/>
    <n v="165.38579999999999"/>
    <x v="8263"/>
    <m/>
    <m/>
    <m/>
    <m/>
    <x v="12"/>
    <m/>
    <m/>
    <m/>
  </r>
  <r>
    <x v="97"/>
    <x v="8460"/>
    <n v="2309"/>
    <s v="MangoBliss"/>
    <n v="172.28399999999999"/>
    <n v="165.38579999999999"/>
    <x v="8264"/>
    <m/>
    <m/>
    <m/>
    <m/>
    <x v="12"/>
    <m/>
    <m/>
    <m/>
  </r>
  <r>
    <x v="105"/>
    <x v="8461"/>
    <n v="2413"/>
    <s v="GingerFizz"/>
    <n v="202.63200000000001"/>
    <n v="165.38579999999999"/>
    <x v="8265"/>
    <m/>
    <m/>
    <m/>
    <m/>
    <x v="12"/>
    <m/>
    <m/>
    <m/>
  </r>
  <r>
    <x v="277"/>
    <x v="8462"/>
    <n v="1894"/>
    <s v="TropicalTwist"/>
    <n v="208.25200000000001"/>
    <n v="165.38579999999999"/>
    <x v="8266"/>
    <m/>
    <m/>
    <m/>
    <m/>
    <x v="12"/>
    <m/>
    <m/>
    <m/>
  </r>
  <r>
    <x v="32"/>
    <x v="8463"/>
    <n v="1080"/>
    <s v="TropicalTwist"/>
    <n v="187.057728"/>
    <n v="165.39743999999999"/>
    <x v="8267"/>
    <m/>
    <m/>
    <m/>
    <m/>
    <x v="12"/>
    <m/>
    <m/>
    <m/>
  </r>
  <r>
    <x v="317"/>
    <x v="8464"/>
    <n v="1104"/>
    <s v="ChocoDelight"/>
    <n v="609.78969600000005"/>
    <n v="165.39743999999999"/>
    <x v="8268"/>
    <m/>
    <m/>
    <m/>
    <m/>
    <x v="12"/>
    <m/>
    <m/>
    <m/>
  </r>
  <r>
    <x v="65"/>
    <x v="8465"/>
    <n v="1550"/>
    <s v="ChocoDelight"/>
    <n v="8.4308160000000001"/>
    <n v="165.40992"/>
    <x v="8269"/>
    <m/>
    <m/>
    <m/>
    <m/>
    <x v="12"/>
    <m/>
    <m/>
    <m/>
  </r>
  <r>
    <x v="344"/>
    <x v="8466"/>
    <n v="2406"/>
    <s v="MangoBliss"/>
    <n v="101.7056"/>
    <n v="165.50040000000001"/>
    <x v="8270"/>
    <m/>
    <m/>
    <m/>
    <m/>
    <x v="12"/>
    <m/>
    <m/>
    <m/>
  </r>
  <r>
    <x v="43"/>
    <x v="8467"/>
    <n v="818"/>
    <s v="FizzBerry"/>
    <n v="586.029312"/>
    <n v="165.62457599999999"/>
    <x v="8271"/>
    <m/>
    <m/>
    <m/>
    <m/>
    <x v="12"/>
    <m/>
    <m/>
    <m/>
  </r>
  <r>
    <x v="192"/>
    <x v="8468"/>
    <n v="1495"/>
    <s v="BerryBlast"/>
    <n v="16.372"/>
    <n v="165.65472"/>
    <x v="8272"/>
    <m/>
    <m/>
    <m/>
    <m/>
    <x v="12"/>
    <m/>
    <m/>
    <m/>
  </r>
  <r>
    <x v="37"/>
    <x v="8469"/>
    <n v="1254"/>
    <s v="BerryBlast"/>
    <n v="60.207999999999998"/>
    <n v="165.65472"/>
    <x v="8273"/>
    <m/>
    <m/>
    <m/>
    <m/>
    <x v="12"/>
    <m/>
    <m/>
    <m/>
  </r>
  <r>
    <x v="66"/>
    <x v="8470"/>
    <n v="2087"/>
    <s v="MintCooler"/>
    <n v="193.42400000000001"/>
    <n v="165.69280000000001"/>
    <x v="8274"/>
    <m/>
    <m/>
    <m/>
    <m/>
    <x v="12"/>
    <m/>
    <m/>
    <m/>
  </r>
  <r>
    <x v="127"/>
    <x v="8471"/>
    <n v="901"/>
    <s v="GingerFizz"/>
    <n v="12.635999999999999"/>
    <n v="165.834"/>
    <x v="8275"/>
    <m/>
    <m/>
    <m/>
    <m/>
    <x v="12"/>
    <m/>
    <m/>
    <m/>
  </r>
  <r>
    <x v="35"/>
    <x v="8472"/>
    <n v="980"/>
    <s v="MintCooler"/>
    <n v="18.835999999999999"/>
    <n v="165.834"/>
    <x v="8276"/>
    <m/>
    <m/>
    <m/>
    <m/>
    <x v="12"/>
    <m/>
    <m/>
    <m/>
  </r>
  <r>
    <x v="175"/>
    <x v="8473"/>
    <n v="178"/>
    <s v="GingerFizz"/>
    <n v="22.751999999999999"/>
    <n v="165.834"/>
    <x v="8277"/>
    <m/>
    <m/>
    <m/>
    <m/>
    <x v="12"/>
    <m/>
    <m/>
    <m/>
  </r>
  <r>
    <x v="265"/>
    <x v="8474"/>
    <n v="895"/>
    <s v="TropicalTwist"/>
    <n v="49.183999999999997"/>
    <n v="165.834"/>
    <x v="8278"/>
    <m/>
    <m/>
    <m/>
    <m/>
    <x v="12"/>
    <m/>
    <m/>
    <m/>
  </r>
  <r>
    <x v="298"/>
    <x v="8475"/>
    <n v="494"/>
    <s v="FizzBerry"/>
    <n v="54.804000000000002"/>
    <n v="165.834"/>
    <x v="8279"/>
    <m/>
    <m/>
    <m/>
    <m/>
    <x v="12"/>
    <m/>
    <m/>
    <m/>
  </r>
  <r>
    <x v="264"/>
    <x v="8476"/>
    <n v="331"/>
    <s v="LemonZest"/>
    <n v="78.567999999999998"/>
    <n v="165.834"/>
    <x v="8280"/>
    <m/>
    <m/>
    <m/>
    <m/>
    <x v="12"/>
    <m/>
    <m/>
    <m/>
  </r>
  <r>
    <x v="183"/>
    <x v="8477"/>
    <n v="1911"/>
    <s v="PeachPunch"/>
    <n v="99.763999999999996"/>
    <n v="165.834"/>
    <x v="8281"/>
    <m/>
    <m/>
    <m/>
    <m/>
    <x v="12"/>
    <m/>
    <m/>
    <m/>
  </r>
  <r>
    <x v="17"/>
    <x v="8478"/>
    <n v="792"/>
    <s v="CitrusSplash"/>
    <n v="101.55200000000001"/>
    <n v="165.834"/>
    <x v="8282"/>
    <m/>
    <m/>
    <m/>
    <m/>
    <x v="12"/>
    <m/>
    <m/>
    <m/>
  </r>
  <r>
    <x v="29"/>
    <x v="8479"/>
    <n v="1131"/>
    <s v="LemonZest"/>
    <n v="102.012"/>
    <n v="165.834"/>
    <x v="8283"/>
    <m/>
    <m/>
    <m/>
    <m/>
    <x v="12"/>
    <m/>
    <m/>
    <m/>
  </r>
  <r>
    <x v="39"/>
    <x v="8480"/>
    <n v="1147"/>
    <s v="LemonZest"/>
    <n v="118.872"/>
    <n v="165.834"/>
    <x v="8284"/>
    <m/>
    <m/>
    <m/>
    <m/>
    <x v="12"/>
    <m/>
    <m/>
    <m/>
  </r>
  <r>
    <x v="90"/>
    <x v="8481"/>
    <n v="2679"/>
    <s v="FizzBerry"/>
    <n v="118.872"/>
    <n v="165.834"/>
    <x v="8284"/>
    <m/>
    <m/>
    <m/>
    <m/>
    <x v="12"/>
    <m/>
    <m/>
    <m/>
  </r>
  <r>
    <x v="69"/>
    <x v="8482"/>
    <n v="1009"/>
    <s v="LemonZest"/>
    <n v="148.096"/>
    <n v="165.834"/>
    <x v="8285"/>
    <m/>
    <m/>
    <m/>
    <m/>
    <x v="12"/>
    <m/>
    <m/>
    <m/>
  </r>
  <r>
    <x v="250"/>
    <x v="8483"/>
    <n v="2067"/>
    <s v="PeachPunch"/>
    <n v="152.59200000000001"/>
    <n v="165.834"/>
    <x v="8286"/>
    <m/>
    <m/>
    <m/>
    <m/>
    <x v="12"/>
    <m/>
    <m/>
    <m/>
  </r>
  <r>
    <x v="205"/>
    <x v="8484"/>
    <n v="491"/>
    <s v="LemonZest"/>
    <n v="172.82400000000001"/>
    <n v="165.834"/>
    <x v="8287"/>
    <m/>
    <m/>
    <m/>
    <m/>
    <x v="12"/>
    <m/>
    <m/>
    <m/>
  </r>
  <r>
    <x v="31"/>
    <x v="8485"/>
    <n v="471"/>
    <s v="GingerFizz"/>
    <n v="181.816"/>
    <n v="165.834"/>
    <x v="8288"/>
    <m/>
    <m/>
    <m/>
    <m/>
    <x v="12"/>
    <m/>
    <m/>
    <m/>
  </r>
  <r>
    <x v="206"/>
    <x v="8486"/>
    <n v="2803"/>
    <s v="MintCooler"/>
    <n v="184.06399999999999"/>
    <n v="165.834"/>
    <x v="8289"/>
    <m/>
    <m/>
    <m/>
    <m/>
    <x v="12"/>
    <m/>
    <m/>
    <m/>
  </r>
  <r>
    <x v="189"/>
    <x v="8487"/>
    <n v="220"/>
    <s v="FizzBerry"/>
    <n v="191.93199999999999"/>
    <n v="165.834"/>
    <x v="8290"/>
    <m/>
    <m/>
    <m/>
    <m/>
    <x v="12"/>
    <m/>
    <m/>
    <m/>
  </r>
  <r>
    <x v="55"/>
    <x v="8488"/>
    <n v="194"/>
    <s v="ChocoDelight"/>
    <n v="220.03200000000001"/>
    <n v="165.834"/>
    <x v="8291"/>
    <m/>
    <m/>
    <m/>
    <m/>
    <x v="12"/>
    <m/>
    <m/>
    <m/>
  </r>
  <r>
    <x v="99"/>
    <x v="8489"/>
    <n v="1579"/>
    <s v="MintCooler"/>
    <n v="102.736"/>
    <n v="165.94656000000001"/>
    <x v="8292"/>
    <m/>
    <m/>
    <m/>
    <m/>
    <x v="12"/>
    <m/>
    <m/>
    <m/>
  </r>
  <r>
    <x v="248"/>
    <x v="8490"/>
    <n v="2129"/>
    <s v="LemonZest"/>
    <n v="243.8528"/>
    <n v="166.05680000000001"/>
    <x v="8293"/>
    <m/>
    <m/>
    <m/>
    <m/>
    <x v="12"/>
    <m/>
    <m/>
    <m/>
  </r>
  <r>
    <x v="27"/>
    <x v="8491"/>
    <n v="1132"/>
    <s v="FizzBerry"/>
    <n v="132.9"/>
    <n v="166.28219999999999"/>
    <x v="8294"/>
    <m/>
    <m/>
    <m/>
    <m/>
    <x v="12"/>
    <m/>
    <m/>
    <m/>
  </r>
  <r>
    <x v="122"/>
    <x v="8492"/>
    <n v="1983"/>
    <s v="LemonZest"/>
    <n v="152.00800000000001"/>
    <n v="166.28219999999999"/>
    <x v="8295"/>
    <m/>
    <m/>
    <m/>
    <m/>
    <x v="12"/>
    <m/>
    <m/>
    <m/>
  </r>
  <r>
    <x v="124"/>
    <x v="8493"/>
    <n v="2578"/>
    <s v="TropicalTwist"/>
    <n v="16.004000000000001"/>
    <n v="166.28219999999999"/>
    <x v="8296"/>
    <m/>
    <m/>
    <m/>
    <m/>
    <x v="12"/>
    <m/>
    <m/>
    <m/>
  </r>
  <r>
    <x v="330"/>
    <x v="8494"/>
    <n v="171"/>
    <s v="GingerFizz"/>
    <n v="35.112000000000002"/>
    <n v="166.28219999999999"/>
    <x v="8297"/>
    <m/>
    <m/>
    <m/>
    <m/>
    <x v="12"/>
    <m/>
    <m/>
    <m/>
  </r>
  <r>
    <x v="85"/>
    <x v="8495"/>
    <n v="2627"/>
    <s v="ChocoDelight"/>
    <n v="35.9"/>
    <n v="166.28219999999999"/>
    <x v="8298"/>
    <m/>
    <m/>
    <m/>
    <m/>
    <x v="12"/>
    <m/>
    <m/>
    <m/>
  </r>
  <r>
    <x v="218"/>
    <x v="8496"/>
    <n v="1302"/>
    <s v="CitrusSplash"/>
    <n v="36.747999999999998"/>
    <n v="166.28219999999999"/>
    <x v="8299"/>
    <m/>
    <m/>
    <m/>
    <m/>
    <x v="12"/>
    <m/>
    <m/>
    <m/>
  </r>
  <r>
    <x v="256"/>
    <x v="8497"/>
    <n v="2081"/>
    <s v="CitrusSplash"/>
    <n v="69.956000000000003"/>
    <n v="166.28219999999999"/>
    <x v="8300"/>
    <m/>
    <m/>
    <m/>
    <m/>
    <x v="12"/>
    <m/>
    <m/>
    <m/>
  </r>
  <r>
    <x v="152"/>
    <x v="8498"/>
    <n v="2701"/>
    <s v="GingerFizz"/>
    <n v="76.7"/>
    <n v="166.28219999999999"/>
    <x v="8301"/>
    <m/>
    <m/>
    <m/>
    <m/>
    <x v="12"/>
    <m/>
    <m/>
    <m/>
  </r>
  <r>
    <x v="333"/>
    <x v="8499"/>
    <n v="1618"/>
    <s v="ChocoDelight"/>
    <n v="93.608000000000004"/>
    <n v="166.28219999999999"/>
    <x v="8302"/>
    <m/>
    <m/>
    <m/>
    <m/>
    <x v="12"/>
    <m/>
    <m/>
    <m/>
  </r>
  <r>
    <x v="361"/>
    <x v="8500"/>
    <n v="2653"/>
    <s v="MangoBliss"/>
    <n v="120.292"/>
    <n v="166.28219999999999"/>
    <x v="8303"/>
    <m/>
    <m/>
    <m/>
    <m/>
    <x v="12"/>
    <m/>
    <m/>
    <m/>
  </r>
  <r>
    <x v="296"/>
    <x v="8501"/>
    <n v="193"/>
    <s v="MangoBliss"/>
    <n v="143.01599999999999"/>
    <n v="166.28219999999999"/>
    <x v="8304"/>
    <m/>
    <m/>
    <m/>
    <m/>
    <x v="12"/>
    <m/>
    <m/>
    <m/>
  </r>
  <r>
    <x v="14"/>
    <x v="8502"/>
    <n v="783"/>
    <s v="TropicalTwist"/>
    <n v="17.233920000000001"/>
    <n v="166.30848"/>
    <x v="8305"/>
    <m/>
    <m/>
    <m/>
    <m/>
    <x v="12"/>
    <m/>
    <m/>
    <m/>
  </r>
  <r>
    <x v="83"/>
    <x v="8503"/>
    <n v="138"/>
    <s v="CitrusSplash"/>
    <n v="116.4736"/>
    <n v="166.33240000000001"/>
    <x v="8306"/>
    <m/>
    <m/>
    <m/>
    <m/>
    <x v="12"/>
    <m/>
    <m/>
    <m/>
  </r>
  <r>
    <x v="315"/>
    <x v="8504"/>
    <n v="1763"/>
    <s v="FizzBerry"/>
    <n v="50.152000000000001"/>
    <n v="166.37183999999999"/>
    <x v="8307"/>
    <m/>
    <m/>
    <m/>
    <m/>
    <x v="12"/>
    <m/>
    <m/>
    <m/>
  </r>
  <r>
    <x v="257"/>
    <x v="8505"/>
    <n v="2374"/>
    <s v="MintCooler"/>
    <n v="201.27680000000001"/>
    <n v="166.374"/>
    <x v="8308"/>
    <m/>
    <m/>
    <m/>
    <m/>
    <x v="12"/>
    <m/>
    <m/>
    <m/>
  </r>
  <r>
    <x v="313"/>
    <x v="8506"/>
    <n v="911"/>
    <s v="CitrusSplash"/>
    <n v="288.39936"/>
    <n v="166.50541440000001"/>
    <x v="8309"/>
    <m/>
    <m/>
    <m/>
    <m/>
    <x v="12"/>
    <m/>
    <m/>
    <m/>
  </r>
  <r>
    <x v="312"/>
    <x v="8507"/>
    <n v="1070"/>
    <s v="MangoBliss"/>
    <n v="494.79571199999998"/>
    <n v="166.57888"/>
    <x v="8310"/>
    <m/>
    <m/>
    <m/>
    <m/>
    <x v="12"/>
    <m/>
    <m/>
    <m/>
  </r>
  <r>
    <x v="125"/>
    <x v="8508"/>
    <n v="176"/>
    <s v="LemonZest"/>
    <n v="83.852800000000002"/>
    <n v="166.71719999999999"/>
    <x v="8311"/>
    <m/>
    <m/>
    <m/>
    <m/>
    <x v="12"/>
    <m/>
    <m/>
    <m/>
  </r>
  <r>
    <x v="182"/>
    <x v="8509"/>
    <n v="1749"/>
    <s v="ChocoDelight"/>
    <n v="171.65600000000001"/>
    <n v="166.7304"/>
    <x v="8312"/>
    <m/>
    <m/>
    <m/>
    <m/>
    <x v="12"/>
    <m/>
    <m/>
    <m/>
  </r>
  <r>
    <x v="42"/>
    <x v="8510"/>
    <n v="2386"/>
    <s v="FizzBerry"/>
    <n v="1.44"/>
    <n v="166.7304"/>
    <x v="8313"/>
    <m/>
    <m/>
    <m/>
    <m/>
    <x v="12"/>
    <m/>
    <m/>
    <m/>
  </r>
  <r>
    <x v="316"/>
    <x v="8511"/>
    <n v="241"/>
    <s v="ChocoDelight"/>
    <n v="1.804"/>
    <n v="166.7304"/>
    <x v="8314"/>
    <m/>
    <m/>
    <m/>
    <m/>
    <x v="12"/>
    <m/>
    <m/>
    <m/>
  </r>
  <r>
    <x v="174"/>
    <x v="8512"/>
    <n v="489"/>
    <s v="CitrusSplash"/>
    <n v="4.18"/>
    <n v="166.7304"/>
    <x v="8315"/>
    <m/>
    <m/>
    <m/>
    <m/>
    <x v="12"/>
    <m/>
    <m/>
    <m/>
  </r>
  <r>
    <x v="217"/>
    <x v="8513"/>
    <n v="2365"/>
    <s v="TropicalTwist"/>
    <n v="21.672000000000001"/>
    <n v="166.7304"/>
    <x v="8316"/>
    <m/>
    <m/>
    <m/>
    <m/>
    <x v="12"/>
    <m/>
    <m/>
    <m/>
  </r>
  <r>
    <x v="280"/>
    <x v="8514"/>
    <n v="960"/>
    <s v="MintCooler"/>
    <n v="41.271999999999998"/>
    <n v="166.7304"/>
    <x v="8317"/>
    <m/>
    <m/>
    <m/>
    <m/>
    <x v="12"/>
    <m/>
    <m/>
    <m/>
  </r>
  <r>
    <x v="58"/>
    <x v="8515"/>
    <n v="2026"/>
    <s v="FizzBerry"/>
    <n v="58.131999999999998"/>
    <n v="166.7304"/>
    <x v="8318"/>
    <m/>
    <m/>
    <m/>
    <m/>
    <x v="12"/>
    <m/>
    <m/>
    <m/>
  </r>
  <r>
    <x v="77"/>
    <x v="8516"/>
    <n v="134"/>
    <s v="TropicalTwist"/>
    <n v="108.712"/>
    <n v="166.7304"/>
    <x v="8319"/>
    <m/>
    <m/>
    <m/>
    <m/>
    <x v="12"/>
    <m/>
    <m/>
    <m/>
  </r>
  <r>
    <x v="215"/>
    <x v="8517"/>
    <n v="818"/>
    <s v="MintCooler"/>
    <n v="123.324"/>
    <n v="166.7304"/>
    <x v="8320"/>
    <m/>
    <m/>
    <m/>
    <m/>
    <x v="12"/>
    <m/>
    <m/>
    <m/>
  </r>
  <r>
    <x v="317"/>
    <x v="8518"/>
    <n v="306"/>
    <s v="ChocoDelight"/>
    <n v="146.928"/>
    <n v="166.7304"/>
    <x v="8321"/>
    <m/>
    <m/>
    <m/>
    <m/>
    <x v="12"/>
    <m/>
    <m/>
    <m/>
  </r>
  <r>
    <x v="71"/>
    <x v="8519"/>
    <n v="2780"/>
    <s v="PeachPunch"/>
    <n v="168.28399999999999"/>
    <n v="166.7304"/>
    <x v="8322"/>
    <m/>
    <m/>
    <m/>
    <m/>
    <x v="12"/>
    <m/>
    <m/>
    <m/>
  </r>
  <r>
    <x v="333"/>
    <x v="8520"/>
    <n v="2273"/>
    <s v="PeachPunch"/>
    <n v="176.15199999999999"/>
    <n v="166.7304"/>
    <x v="8323"/>
    <m/>
    <m/>
    <m/>
    <m/>
    <x v="12"/>
    <m/>
    <m/>
    <m/>
  </r>
  <r>
    <x v="340"/>
    <x v="8521"/>
    <n v="474"/>
    <s v="CitrusSplash"/>
    <n v="188.8896"/>
    <n v="166.7304"/>
    <x v="8324"/>
    <m/>
    <m/>
    <m/>
    <m/>
    <x v="12"/>
    <m/>
    <m/>
    <m/>
  </r>
  <r>
    <x v="304"/>
    <x v="8522"/>
    <n v="1062"/>
    <s v="LemonZest"/>
    <n v="190.76400000000001"/>
    <n v="166.7304"/>
    <x v="8325"/>
    <m/>
    <m/>
    <m/>
    <m/>
    <x v="12"/>
    <m/>
    <m/>
    <m/>
  </r>
  <r>
    <x v="159"/>
    <x v="8523"/>
    <n v="1915"/>
    <s v="MangoBliss"/>
    <n v="198.63200000000001"/>
    <n v="166.7304"/>
    <x v="8326"/>
    <m/>
    <m/>
    <m/>
    <m/>
    <x v="12"/>
    <m/>
    <m/>
    <m/>
  </r>
  <r>
    <x v="358"/>
    <x v="8524"/>
    <n v="731"/>
    <s v="MintCooler"/>
    <n v="202.00399999999999"/>
    <n v="166.7304"/>
    <x v="8327"/>
    <m/>
    <m/>
    <m/>
    <m/>
    <x v="12"/>
    <m/>
    <m/>
    <m/>
  </r>
  <r>
    <x v="3"/>
    <x v="8525"/>
    <n v="1214"/>
    <s v="BerryBlast"/>
    <n v="307.20576"/>
    <n v="166.85344000000001"/>
    <x v="8328"/>
    <m/>
    <m/>
    <m/>
    <m/>
    <x v="12"/>
    <m/>
    <m/>
    <m/>
  </r>
  <r>
    <x v="201"/>
    <x v="8526"/>
    <n v="2109"/>
    <s v="PeachPunch"/>
    <n v="228.8288"/>
    <n v="166.946"/>
    <x v="8329"/>
    <m/>
    <m/>
    <m/>
    <m/>
    <x v="12"/>
    <m/>
    <m/>
    <m/>
  </r>
  <r>
    <x v="279"/>
    <x v="8527"/>
    <n v="1903"/>
    <s v="CitrusSplash"/>
    <n v="79.443200000000004"/>
    <n v="167.06039999999999"/>
    <x v="8330"/>
    <m/>
    <m/>
    <m/>
    <m/>
    <x v="12"/>
    <m/>
    <m/>
    <m/>
  </r>
  <r>
    <x v="170"/>
    <x v="8528"/>
    <n v="1630"/>
    <s v="BerryBlast"/>
    <n v="14.496"/>
    <n v="167.08895999999999"/>
    <x v="8331"/>
    <m/>
    <m/>
    <m/>
    <m/>
    <x v="12"/>
    <m/>
    <m/>
    <m/>
  </r>
  <r>
    <x v="174"/>
    <x v="8529"/>
    <n v="1880"/>
    <s v="BerryBlast"/>
    <n v="76.548000000000002"/>
    <n v="167.08895999999999"/>
    <x v="8332"/>
    <m/>
    <m/>
    <m/>
    <m/>
    <x v="12"/>
    <m/>
    <m/>
    <m/>
  </r>
  <r>
    <x v="137"/>
    <x v="8530"/>
    <n v="2182"/>
    <s v="BerryBlast"/>
    <n v="93.408000000000001"/>
    <n v="167.08895999999999"/>
    <x v="8333"/>
    <m/>
    <m/>
    <m/>
    <m/>
    <x v="12"/>
    <m/>
    <m/>
    <m/>
  </r>
  <r>
    <x v="239"/>
    <x v="8531"/>
    <n v="1051"/>
    <s v="BerryBlast"/>
    <n v="200.18799999999999"/>
    <n v="167.08895999999999"/>
    <x v="8334"/>
    <m/>
    <m/>
    <m/>
    <m/>
    <x v="12"/>
    <m/>
    <m/>
    <m/>
  </r>
  <r>
    <x v="17"/>
    <x v="8532"/>
    <n v="1879"/>
    <s v="GingerFizz"/>
    <n v="158.96639999999999"/>
    <n v="167.10303999999999"/>
    <x v="8335"/>
    <m/>
    <m/>
    <m/>
    <m/>
    <x v="12"/>
    <m/>
    <m/>
    <m/>
  </r>
  <r>
    <x v="348"/>
    <x v="8533"/>
    <n v="1861"/>
    <s v="GingerFizz"/>
    <n v="6.52"/>
    <n v="167.17859999999999"/>
    <x v="8336"/>
    <m/>
    <m/>
    <m/>
    <m/>
    <x v="12"/>
    <m/>
    <m/>
    <m/>
  </r>
  <r>
    <x v="224"/>
    <x v="8534"/>
    <n v="927"/>
    <s v="PeachPunch"/>
    <n v="26.076000000000001"/>
    <n v="167.17859999999999"/>
    <x v="8337"/>
    <m/>
    <m/>
    <m/>
    <m/>
    <x v="12"/>
    <m/>
    <m/>
    <m/>
  </r>
  <r>
    <x v="311"/>
    <x v="8535"/>
    <n v="2130"/>
    <s v="TropicalTwist"/>
    <n v="41.18"/>
    <n v="167.17859999999999"/>
    <x v="8338"/>
    <m/>
    <m/>
    <m/>
    <m/>
    <x v="12"/>
    <m/>
    <m/>
    <m/>
  </r>
  <r>
    <x v="19"/>
    <x v="8536"/>
    <n v="295"/>
    <s v="TropicalTwist"/>
    <n v="45.183999999999997"/>
    <n v="167.17859999999999"/>
    <x v="8339"/>
    <m/>
    <m/>
    <m/>
    <m/>
    <x v="12"/>
    <m/>
    <m/>
    <m/>
  </r>
  <r>
    <x v="35"/>
    <x v="8537"/>
    <n v="2339"/>
    <s v="ChocoDelight"/>
    <n v="47.432000000000002"/>
    <n v="167.17859999999999"/>
    <x v="8340"/>
    <m/>
    <m/>
    <m/>
    <m/>
    <x v="12"/>
    <m/>
    <m/>
    <m/>
  </r>
  <r>
    <x v="98"/>
    <x v="8538"/>
    <n v="240"/>
    <s v="ChocoDelight"/>
    <n v="48.555999999999997"/>
    <n v="167.17859999999999"/>
    <x v="8341"/>
    <m/>
    <m/>
    <m/>
    <m/>
    <x v="12"/>
    <m/>
    <m/>
    <m/>
  </r>
  <r>
    <x v="35"/>
    <x v="8539"/>
    <n v="435"/>
    <s v="GingerFizz"/>
    <n v="64.292000000000002"/>
    <n v="167.17859999999999"/>
    <x v="8342"/>
    <m/>
    <m/>
    <m/>
    <m/>
    <x v="12"/>
    <m/>
    <m/>
    <m/>
  </r>
  <r>
    <x v="247"/>
    <x v="8540"/>
    <n v="1539"/>
    <s v="PeachPunch"/>
    <n v="85.372"/>
    <n v="167.17859999999999"/>
    <x v="8343"/>
    <m/>
    <m/>
    <m/>
    <m/>
    <x v="12"/>
    <m/>
    <m/>
    <m/>
  </r>
  <r>
    <x v="282"/>
    <x v="8541"/>
    <n v="2586"/>
    <s v="MangoBliss"/>
    <n v="108.128"/>
    <n v="167.17859999999999"/>
    <x v="8344"/>
    <m/>
    <m/>
    <m/>
    <m/>
    <x v="12"/>
    <m/>
    <m/>
    <m/>
  </r>
  <r>
    <x v="69"/>
    <x v="8542"/>
    <n v="2139"/>
    <s v="GingerFizz"/>
    <n v="131.732"/>
    <n v="167.17859999999999"/>
    <x v="8345"/>
    <m/>
    <m/>
    <m/>
    <m/>
    <x v="12"/>
    <m/>
    <m/>
    <m/>
  </r>
  <r>
    <x v="312"/>
    <x v="8543"/>
    <n v="2659"/>
    <s v="ChocoDelight"/>
    <n v="135.10400000000001"/>
    <n v="167.17859999999999"/>
    <x v="8346"/>
    <m/>
    <m/>
    <m/>
    <m/>
    <x v="12"/>
    <m/>
    <m/>
    <m/>
  </r>
  <r>
    <x v="42"/>
    <x v="8544"/>
    <n v="113"/>
    <s v="LemonZest"/>
    <n v="136.22800000000001"/>
    <n v="167.17859999999999"/>
    <x v="8347"/>
    <m/>
    <m/>
    <m/>
    <m/>
    <x v="12"/>
    <m/>
    <m/>
    <m/>
  </r>
  <r>
    <x v="24"/>
    <x v="8545"/>
    <n v="943"/>
    <s v="CitrusSplash"/>
    <n v="162.00800000000001"/>
    <n v="167.17859999999999"/>
    <x v="8348"/>
    <m/>
    <m/>
    <m/>
    <m/>
    <x v="12"/>
    <m/>
    <m/>
    <m/>
  </r>
  <r>
    <x v="272"/>
    <x v="8546"/>
    <n v="579"/>
    <s v="MangoBliss"/>
    <n v="200.29599999999999"/>
    <n v="167.17859999999999"/>
    <x v="8349"/>
    <m/>
    <m/>
    <m/>
    <m/>
    <x v="12"/>
    <m/>
    <m/>
    <m/>
  </r>
  <r>
    <x v="38"/>
    <x v="8547"/>
    <n v="1061"/>
    <s v="MangoBliss"/>
    <n v="205.916"/>
    <n v="167.17859999999999"/>
    <x v="8350"/>
    <m/>
    <m/>
    <m/>
    <m/>
    <x v="12"/>
    <m/>
    <m/>
    <m/>
  </r>
  <r>
    <x v="34"/>
    <x v="8548"/>
    <n v="1161"/>
    <s v="MintCooler"/>
    <n v="207.04"/>
    <n v="167.17859999999999"/>
    <x v="8351"/>
    <m/>
    <m/>
    <m/>
    <m/>
    <x v="12"/>
    <m/>
    <m/>
    <m/>
  </r>
  <r>
    <x v="146"/>
    <x v="8549"/>
    <n v="1268"/>
    <s v="GingerFizz"/>
    <n v="223.9"/>
    <n v="167.17859999999999"/>
    <x v="8352"/>
    <m/>
    <m/>
    <m/>
    <m/>
    <x v="12"/>
    <m/>
    <m/>
    <m/>
  </r>
  <r>
    <x v="69"/>
    <x v="8550"/>
    <n v="91"/>
    <s v="LemonZest"/>
    <n v="272.01920000000001"/>
    <n v="167.19040000000001"/>
    <x v="8353"/>
    <m/>
    <m/>
    <m/>
    <m/>
    <x v="12"/>
    <m/>
    <m/>
    <m/>
  </r>
  <r>
    <x v="274"/>
    <x v="8551"/>
    <n v="1460"/>
    <s v="BerryBlast"/>
    <n v="179.26400000000001"/>
    <n v="167.34639999999999"/>
    <x v="8354"/>
    <m/>
    <m/>
    <m/>
    <m/>
    <x v="12"/>
    <m/>
    <m/>
    <m/>
  </r>
  <r>
    <x v="160"/>
    <x v="8552"/>
    <n v="20"/>
    <s v="GingerFizz"/>
    <n v="185.23519999999999"/>
    <n v="167.39320000000001"/>
    <x v="8355"/>
    <m/>
    <m/>
    <m/>
    <m/>
    <x v="12"/>
    <m/>
    <m/>
    <m/>
  </r>
  <r>
    <x v="220"/>
    <x v="8553"/>
    <n v="1916"/>
    <s v="PeachPunch"/>
    <n v="132.77440000000001"/>
    <n v="167.61055999999999"/>
    <x v="8356"/>
    <m/>
    <m/>
    <m/>
    <m/>
    <x v="12"/>
    <m/>
    <m/>
    <m/>
  </r>
  <r>
    <x v="67"/>
    <x v="8554"/>
    <n v="2014"/>
    <s v="TropicalTwist"/>
    <n v="365.57760000000002"/>
    <n v="167.61055999999999"/>
    <x v="8357"/>
    <m/>
    <m/>
    <m/>
    <m/>
    <x v="12"/>
    <m/>
    <m/>
    <m/>
  </r>
  <r>
    <x v="32"/>
    <x v="8555"/>
    <n v="1446"/>
    <s v="MangoBliss"/>
    <n v="145.76"/>
    <n v="167.6268"/>
    <x v="8358"/>
    <m/>
    <m/>
    <m/>
    <m/>
    <x v="12"/>
    <m/>
    <m/>
    <m/>
  </r>
  <r>
    <x v="21"/>
    <x v="8556"/>
    <n v="1180"/>
    <s v="LemonZest"/>
    <n v="153.62799999999999"/>
    <n v="167.6268"/>
    <x v="8359"/>
    <m/>
    <m/>
    <m/>
    <m/>
    <x v="12"/>
    <m/>
    <m/>
    <m/>
  </r>
  <r>
    <x v="187"/>
    <x v="8557"/>
    <n v="1195"/>
    <s v="TropicalTwist"/>
    <n v="172.73599999999999"/>
    <n v="167.6268"/>
    <x v="8360"/>
    <m/>
    <m/>
    <m/>
    <m/>
    <x v="12"/>
    <m/>
    <m/>
    <m/>
  </r>
  <r>
    <x v="300"/>
    <x v="8558"/>
    <n v="755"/>
    <s v="TropicalTwist"/>
    <n v="172.73599999999999"/>
    <n v="167.6268"/>
    <x v="8360"/>
    <m/>
    <m/>
    <m/>
    <m/>
    <x v="12"/>
    <m/>
    <m/>
    <m/>
  </r>
  <r>
    <x v="336"/>
    <x v="8559"/>
    <n v="251"/>
    <s v="FizzBerry"/>
    <n v="0.24399999999999999"/>
    <n v="167.6268"/>
    <x v="8361"/>
    <m/>
    <m/>
    <m/>
    <m/>
    <x v="12"/>
    <m/>
    <m/>
    <m/>
  </r>
  <r>
    <x v="183"/>
    <x v="8560"/>
    <n v="891"/>
    <s v="MangoBliss"/>
    <n v="3.7320000000000002"/>
    <n v="167.6268"/>
    <x v="8362"/>
    <m/>
    <m/>
    <m/>
    <m/>
    <x v="12"/>
    <m/>
    <m/>
    <m/>
  </r>
  <r>
    <x v="98"/>
    <x v="8561"/>
    <n v="1113"/>
    <s v="LemonZest"/>
    <n v="10.476000000000001"/>
    <n v="167.6268"/>
    <x v="8363"/>
    <m/>
    <m/>
    <m/>
    <m/>
    <x v="12"/>
    <m/>
    <m/>
    <m/>
  </r>
  <r>
    <x v="182"/>
    <x v="8562"/>
    <n v="93"/>
    <s v="ChocoDelight"/>
    <n v="13.848000000000001"/>
    <n v="167.6268"/>
    <x v="8364"/>
    <m/>
    <m/>
    <m/>
    <m/>
    <x v="12"/>
    <m/>
    <m/>
    <m/>
  </r>
  <r>
    <x v="43"/>
    <x v="8563"/>
    <n v="415"/>
    <s v="TropicalTwist"/>
    <n v="13.848000000000001"/>
    <n v="167.6268"/>
    <x v="8364"/>
    <m/>
    <m/>
    <m/>
    <m/>
    <x v="12"/>
    <m/>
    <m/>
    <m/>
  </r>
  <r>
    <x v="100"/>
    <x v="8564"/>
    <n v="31"/>
    <s v="MintCooler"/>
    <n v="16.5"/>
    <n v="167.6268"/>
    <x v="8365"/>
    <m/>
    <m/>
    <m/>
    <m/>
    <x v="12"/>
    <m/>
    <m/>
    <m/>
  </r>
  <r>
    <x v="67"/>
    <x v="8565"/>
    <n v="1163"/>
    <s v="ChocoDelight"/>
    <n v="19.872"/>
    <n v="167.6268"/>
    <x v="8366"/>
    <m/>
    <m/>
    <m/>
    <m/>
    <x v="12"/>
    <m/>
    <m/>
    <m/>
  </r>
  <r>
    <x v="61"/>
    <x v="8566"/>
    <n v="1144"/>
    <s v="MangoBliss"/>
    <n v="23.8"/>
    <n v="167.6268"/>
    <x v="8367"/>
    <m/>
    <m/>
    <m/>
    <m/>
    <x v="12"/>
    <m/>
    <m/>
    <m/>
  </r>
  <r>
    <x v="261"/>
    <x v="8567"/>
    <n v="501"/>
    <s v="ChocoDelight"/>
    <n v="53.972000000000001"/>
    <n v="167.6268"/>
    <x v="8368"/>
    <m/>
    <m/>
    <m/>
    <m/>
    <x v="12"/>
    <m/>
    <m/>
    <m/>
  </r>
  <r>
    <x v="270"/>
    <x v="8568"/>
    <n v="2614"/>
    <s v="FizzBerry"/>
    <n v="60.52"/>
    <n v="167.6268"/>
    <x v="8369"/>
    <m/>
    <m/>
    <m/>
    <m/>
    <x v="12"/>
    <m/>
    <m/>
    <m/>
  </r>
  <r>
    <x v="248"/>
    <x v="8569"/>
    <n v="2005"/>
    <s v="LemonZest"/>
    <n v="63.072000000000003"/>
    <n v="167.6268"/>
    <x v="8370"/>
    <m/>
    <m/>
    <m/>
    <m/>
    <x v="12"/>
    <m/>
    <m/>
    <m/>
  </r>
  <r>
    <x v="192"/>
    <x v="8570"/>
    <n v="1013"/>
    <s v="MangoBliss"/>
    <n v="64.831999999999994"/>
    <n v="167.6268"/>
    <x v="8371"/>
    <m/>
    <m/>
    <m/>
    <m/>
    <x v="12"/>
    <m/>
    <m/>
    <m/>
  </r>
  <r>
    <x v="48"/>
    <x v="8571"/>
    <n v="1152"/>
    <s v="MintCooler"/>
    <n v="83.94"/>
    <n v="167.6268"/>
    <x v="8372"/>
    <m/>
    <m/>
    <m/>
    <m/>
    <x v="12"/>
    <m/>
    <m/>
    <m/>
  </r>
  <r>
    <x v="252"/>
    <x v="8572"/>
    <n v="1883"/>
    <s v="PeachPunch"/>
    <n v="98.9"/>
    <n v="167.6268"/>
    <x v="8373"/>
    <m/>
    <m/>
    <m/>
    <m/>
    <x v="12"/>
    <m/>
    <m/>
    <m/>
  </r>
  <r>
    <x v="209"/>
    <x v="8573"/>
    <n v="1878"/>
    <s v="GingerFizz"/>
    <n v="106.268"/>
    <n v="167.6268"/>
    <x v="8374"/>
    <m/>
    <m/>
    <m/>
    <m/>
    <x v="12"/>
    <m/>
    <m/>
    <m/>
  </r>
  <r>
    <x v="53"/>
    <x v="8574"/>
    <n v="1478"/>
    <s v="GingerFizz"/>
    <n v="108.34399999999999"/>
    <n v="167.6268"/>
    <x v="8375"/>
    <m/>
    <m/>
    <m/>
    <m/>
    <x v="12"/>
    <m/>
    <m/>
    <m/>
  </r>
  <r>
    <x v="225"/>
    <x v="8575"/>
    <n v="2510"/>
    <s v="MangoBliss"/>
    <n v="110.852"/>
    <n v="167.6268"/>
    <x v="8376"/>
    <m/>
    <m/>
    <m/>
    <m/>
    <x v="12"/>
    <m/>
    <m/>
    <m/>
  </r>
  <r>
    <x v="153"/>
    <x v="8576"/>
    <n v="2029"/>
    <s v="GingerFizz"/>
    <n v="118.78400000000001"/>
    <n v="167.6268"/>
    <x v="8377"/>
    <m/>
    <m/>
    <m/>
    <m/>
    <x v="12"/>
    <m/>
    <m/>
    <m/>
  </r>
  <r>
    <x v="104"/>
    <x v="8577"/>
    <n v="2199"/>
    <s v="ChocoDelight"/>
    <n v="119.908"/>
    <n v="167.6268"/>
    <x v="8378"/>
    <m/>
    <m/>
    <m/>
    <m/>
    <x v="12"/>
    <m/>
    <m/>
    <m/>
  </r>
  <r>
    <x v="280"/>
    <x v="8578"/>
    <n v="1925"/>
    <s v="GingerFizz"/>
    <n v="119.908"/>
    <n v="167.6268"/>
    <x v="8378"/>
    <m/>
    <m/>
    <m/>
    <m/>
    <x v="12"/>
    <m/>
    <m/>
    <m/>
  </r>
  <r>
    <x v="143"/>
    <x v="8579"/>
    <n v="196"/>
    <s v="MangoBliss"/>
    <n v="131.148"/>
    <n v="167.6268"/>
    <x v="8379"/>
    <m/>
    <m/>
    <m/>
    <m/>
    <x v="12"/>
    <m/>
    <m/>
    <m/>
  </r>
  <r>
    <x v="60"/>
    <x v="8580"/>
    <n v="2773"/>
    <s v="FizzBerry"/>
    <n v="141.26400000000001"/>
    <n v="167.6268"/>
    <x v="8380"/>
    <m/>
    <m/>
    <m/>
    <m/>
    <x v="12"/>
    <m/>
    <m/>
    <m/>
  </r>
  <r>
    <x v="45"/>
    <x v="8581"/>
    <n v="567"/>
    <s v="LemonZest"/>
    <n v="149.13200000000001"/>
    <n v="167.6268"/>
    <x v="8381"/>
    <m/>
    <m/>
    <m/>
    <m/>
    <x v="12"/>
    <m/>
    <m/>
    <m/>
  </r>
  <r>
    <x v="345"/>
    <x v="8582"/>
    <n v="575"/>
    <s v="MangoBliss"/>
    <n v="150.256"/>
    <n v="167.6268"/>
    <x v="8382"/>
    <m/>
    <m/>
    <m/>
    <m/>
    <x v="12"/>
    <m/>
    <m/>
    <m/>
  </r>
  <r>
    <x v="303"/>
    <x v="8583"/>
    <n v="1364"/>
    <s v="FizzBerry"/>
    <n v="154.75200000000001"/>
    <n v="167.6268"/>
    <x v="8383"/>
    <m/>
    <m/>
    <m/>
    <m/>
    <x v="12"/>
    <m/>
    <m/>
    <m/>
  </r>
  <r>
    <x v="293"/>
    <x v="8584"/>
    <n v="2745"/>
    <s v="GingerFizz"/>
    <n v="169.364"/>
    <n v="167.6268"/>
    <x v="8384"/>
    <m/>
    <m/>
    <m/>
    <m/>
    <x v="12"/>
    <m/>
    <m/>
    <m/>
  </r>
  <r>
    <x v="265"/>
    <x v="8585"/>
    <n v="1328"/>
    <s v="FizzBerry"/>
    <n v="174.98400000000001"/>
    <n v="167.6268"/>
    <x v="8385"/>
    <m/>
    <m/>
    <m/>
    <m/>
    <x v="12"/>
    <m/>
    <m/>
    <m/>
  </r>
  <r>
    <x v="255"/>
    <x v="8586"/>
    <n v="2769"/>
    <s v="TropicalTwist"/>
    <n v="214.32400000000001"/>
    <n v="167.6268"/>
    <x v="8386"/>
    <m/>
    <m/>
    <m/>
    <m/>
    <x v="12"/>
    <m/>
    <m/>
    <m/>
  </r>
  <r>
    <x v="259"/>
    <x v="8587"/>
    <n v="2466"/>
    <s v="GingerFizz"/>
    <n v="219.94399999999999"/>
    <n v="167.6268"/>
    <x v="8387"/>
    <m/>
    <m/>
    <m/>
    <m/>
    <x v="12"/>
    <m/>
    <m/>
    <m/>
  </r>
  <r>
    <x v="342"/>
    <x v="8588"/>
    <n v="1040"/>
    <s v="MintCooler"/>
    <n v="133.39599999999999"/>
    <n v="167.6268"/>
    <x v="8388"/>
    <m/>
    <m/>
    <m/>
    <m/>
    <x v="12"/>
    <m/>
    <m/>
    <m/>
  </r>
  <r>
    <x v="30"/>
    <x v="8589"/>
    <n v="2189"/>
    <s v="ChocoDelight"/>
    <n v="200.11199999999999"/>
    <n v="167.70519999999999"/>
    <x v="8389"/>
    <m/>
    <m/>
    <m/>
    <m/>
    <x v="12"/>
    <m/>
    <m/>
    <m/>
  </r>
  <r>
    <x v="170"/>
    <x v="8590"/>
    <n v="178"/>
    <s v="BerryBlast"/>
    <n v="31.968"/>
    <n v="167.80608000000001"/>
    <x v="8390"/>
    <m/>
    <m/>
    <m/>
    <m/>
    <x v="12"/>
    <m/>
    <m/>
    <m/>
  </r>
  <r>
    <x v="29"/>
    <x v="8591"/>
    <n v="141"/>
    <s v="BerryBlast"/>
    <n v="122.82"/>
    <n v="167.80608000000001"/>
    <x v="8391"/>
    <m/>
    <m/>
    <m/>
    <m/>
    <x v="12"/>
    <m/>
    <m/>
    <m/>
  </r>
  <r>
    <x v="185"/>
    <x v="8592"/>
    <n v="1143"/>
    <s v="BerryBlast"/>
    <n v="130.24"/>
    <n v="167.80608000000001"/>
    <x v="8392"/>
    <m/>
    <m/>
    <m/>
    <m/>
    <x v="12"/>
    <m/>
    <m/>
    <m/>
  </r>
  <r>
    <x v="89"/>
    <x v="8593"/>
    <n v="1434"/>
    <s v="BerryBlast"/>
    <n v="177.44800000000001"/>
    <n v="167.80608000000001"/>
    <x v="8393"/>
    <m/>
    <m/>
    <m/>
    <m/>
    <x v="12"/>
    <m/>
    <m/>
    <m/>
  </r>
  <r>
    <x v="271"/>
    <x v="8594"/>
    <n v="1282"/>
    <s v="GingerFizz"/>
    <n v="15.916"/>
    <n v="168.07499999999999"/>
    <x v="8394"/>
    <m/>
    <m/>
    <m/>
    <m/>
    <x v="12"/>
    <m/>
    <m/>
    <m/>
  </r>
  <r>
    <x v="123"/>
    <x v="8595"/>
    <n v="1176"/>
    <s v="MangoBliss"/>
    <n v="18.164000000000001"/>
    <n v="168.07499999999999"/>
    <x v="8395"/>
    <m/>
    <m/>
    <m/>
    <m/>
    <x v="12"/>
    <m/>
    <m/>
    <m/>
  </r>
  <r>
    <x v="202"/>
    <x v="8596"/>
    <n v="2234"/>
    <s v="MangoBliss"/>
    <n v="31.064"/>
    <n v="168.07499999999999"/>
    <x v="8396"/>
    <m/>
    <m/>
    <m/>
    <m/>
    <x v="12"/>
    <m/>
    <m/>
    <m/>
  </r>
  <r>
    <x v="250"/>
    <x v="8597"/>
    <n v="648"/>
    <s v="MangoBliss"/>
    <n v="33.9"/>
    <n v="168.07499999999999"/>
    <x v="8397"/>
    <m/>
    <m/>
    <m/>
    <m/>
    <x v="12"/>
    <m/>
    <m/>
    <m/>
  </r>
  <r>
    <x v="250"/>
    <x v="8598"/>
    <n v="870"/>
    <s v="PeachPunch"/>
    <n v="38.744"/>
    <n v="168.07499999999999"/>
    <x v="8398"/>
    <m/>
    <m/>
    <m/>
    <m/>
    <x v="12"/>
    <m/>
    <m/>
    <m/>
  </r>
  <r>
    <x v="183"/>
    <x v="8599"/>
    <n v="465"/>
    <s v="TropicalTwist"/>
    <n v="56.38"/>
    <n v="168.07499999999999"/>
    <x v="8399"/>
    <m/>
    <m/>
    <m/>
    <m/>
    <x v="12"/>
    <m/>
    <m/>
    <m/>
  </r>
  <r>
    <x v="312"/>
    <x v="8600"/>
    <n v="2728"/>
    <s v="FizzBerry"/>
    <n v="57.003999999999998"/>
    <n v="168.07499999999999"/>
    <x v="8400"/>
    <m/>
    <m/>
    <m/>
    <m/>
    <x v="12"/>
    <m/>
    <m/>
    <m/>
  </r>
  <r>
    <x v="361"/>
    <x v="8601"/>
    <n v="2077"/>
    <s v="TropicalTwist"/>
    <n v="92.347999999999999"/>
    <n v="168.07499999999999"/>
    <x v="8401"/>
    <m/>
    <m/>
    <m/>
    <m/>
    <x v="12"/>
    <m/>
    <m/>
    <m/>
  </r>
  <r>
    <x v="312"/>
    <x v="8602"/>
    <n v="21"/>
    <s v="MintCooler"/>
    <n v="92.347999999999999"/>
    <n v="168.07499999999999"/>
    <x v="8401"/>
    <m/>
    <m/>
    <m/>
    <m/>
    <x v="12"/>
    <m/>
    <m/>
    <m/>
  </r>
  <r>
    <x v="25"/>
    <x v="8603"/>
    <n v="91"/>
    <s v="GingerFizz"/>
    <n v="94.596000000000004"/>
    <n v="168.07499999999999"/>
    <x v="8402"/>
    <m/>
    <m/>
    <m/>
    <m/>
    <x v="12"/>
    <m/>
    <m/>
    <m/>
  </r>
  <r>
    <x v="299"/>
    <x v="8604"/>
    <n v="1637"/>
    <s v="LemonZest"/>
    <n v="100.21599999999999"/>
    <n v="168.07499999999999"/>
    <x v="8403"/>
    <m/>
    <m/>
    <m/>
    <m/>
    <x v="12"/>
    <m/>
    <m/>
    <m/>
  </r>
  <r>
    <x v="233"/>
    <x v="8605"/>
    <n v="2639"/>
    <s v="MangoBliss"/>
    <n v="106.96"/>
    <n v="168.07499999999999"/>
    <x v="8404"/>
    <m/>
    <m/>
    <m/>
    <m/>
    <x v="12"/>
    <m/>
    <m/>
    <m/>
  </r>
  <r>
    <x v="349"/>
    <x v="8606"/>
    <n v="2728"/>
    <s v="MangoBliss"/>
    <n v="114.828"/>
    <n v="168.07499999999999"/>
    <x v="8405"/>
    <m/>
    <m/>
    <m/>
    <m/>
    <x v="12"/>
    <m/>
    <m/>
    <m/>
  </r>
  <r>
    <x v="198"/>
    <x v="8607"/>
    <n v="2516"/>
    <s v="GingerFizz"/>
    <n v="145.17599999999999"/>
    <n v="168.07499999999999"/>
    <x v="8406"/>
    <m/>
    <m/>
    <m/>
    <m/>
    <x v="12"/>
    <m/>
    <m/>
    <m/>
  </r>
  <r>
    <x v="95"/>
    <x v="8608"/>
    <n v="1518"/>
    <s v="FizzBerry"/>
    <n v="151.91999999999999"/>
    <n v="168.07499999999999"/>
    <x v="8407"/>
    <m/>
    <m/>
    <m/>
    <m/>
    <x v="12"/>
    <m/>
    <m/>
    <m/>
  </r>
  <r>
    <x v="193"/>
    <x v="8609"/>
    <n v="705"/>
    <s v="TropicalTwist"/>
    <n v="154.16800000000001"/>
    <n v="168.07499999999999"/>
    <x v="8408"/>
    <m/>
    <m/>
    <m/>
    <m/>
    <x v="12"/>
    <m/>
    <m/>
    <m/>
  </r>
  <r>
    <x v="55"/>
    <x v="8610"/>
    <n v="1113"/>
    <s v="CitrusSplash"/>
    <n v="156.52000000000001"/>
    <n v="168.07499999999999"/>
    <x v="8409"/>
    <m/>
    <m/>
    <m/>
    <m/>
    <x v="12"/>
    <m/>
    <m/>
    <m/>
  </r>
  <r>
    <x v="57"/>
    <x v="8611"/>
    <n v="2508"/>
    <s v="MintCooler"/>
    <n v="165.40799999999999"/>
    <n v="168.07499999999999"/>
    <x v="8410"/>
    <m/>
    <m/>
    <m/>
    <m/>
    <x v="12"/>
    <m/>
    <m/>
    <m/>
  </r>
  <r>
    <x v="251"/>
    <x v="8612"/>
    <n v="1222"/>
    <s v="GingerFizz"/>
    <n v="175.524"/>
    <n v="168.07499999999999"/>
    <x v="8411"/>
    <m/>
    <m/>
    <m/>
    <m/>
    <x v="12"/>
    <m/>
    <m/>
    <m/>
  </r>
  <r>
    <x v="248"/>
    <x v="8613"/>
    <n v="1215"/>
    <s v="GingerFizz"/>
    <n v="185.64"/>
    <n v="168.07499999999999"/>
    <x v="8412"/>
    <m/>
    <m/>
    <m/>
    <m/>
    <x v="12"/>
    <m/>
    <m/>
    <m/>
  </r>
  <r>
    <x v="343"/>
    <x v="8614"/>
    <n v="1995"/>
    <s v="PeachPunch"/>
    <n v="190.136"/>
    <n v="168.07499999999999"/>
    <x v="8413"/>
    <m/>
    <m/>
    <m/>
    <m/>
    <x v="12"/>
    <m/>
    <m/>
    <m/>
  </r>
  <r>
    <x v="201"/>
    <x v="8615"/>
    <n v="2163"/>
    <s v="FizzBerry"/>
    <n v="192.38399999999999"/>
    <n v="168.07499999999999"/>
    <x v="8414"/>
    <m/>
    <m/>
    <m/>
    <m/>
    <x v="12"/>
    <m/>
    <m/>
    <m/>
  </r>
  <r>
    <x v="59"/>
    <x v="8616"/>
    <n v="1368"/>
    <s v="TropicalTwist"/>
    <n v="214.864"/>
    <n v="168.07499999999999"/>
    <x v="8415"/>
    <m/>
    <m/>
    <m/>
    <m/>
    <x v="12"/>
    <m/>
    <m/>
    <m/>
  </r>
  <r>
    <x v="125"/>
    <x v="8617"/>
    <n v="1293"/>
    <s v="FizzBerry"/>
    <n v="234.53120000000001"/>
    <n v="168.2928"/>
    <x v="8416"/>
    <m/>
    <m/>
    <m/>
    <m/>
    <x v="12"/>
    <m/>
    <m/>
    <m/>
  </r>
  <r>
    <x v="272"/>
    <x v="8618"/>
    <n v="952"/>
    <s v="LemonZest"/>
    <n v="120.5728"/>
    <n v="168.32400000000001"/>
    <x v="8417"/>
    <m/>
    <m/>
    <m/>
    <m/>
    <x v="12"/>
    <m/>
    <m/>
    <m/>
  </r>
  <r>
    <x v="35"/>
    <x v="8619"/>
    <n v="83"/>
    <s v="MintCooler"/>
    <n v="249.66079999999999"/>
    <n v="168.45920000000001"/>
    <x v="8418"/>
    <m/>
    <m/>
    <m/>
    <m/>
    <x v="12"/>
    <m/>
    <m/>
    <m/>
  </r>
  <r>
    <x v="6"/>
    <x v="8620"/>
    <n v="2848"/>
    <s v="PeachPunch"/>
    <n v="138.0128"/>
    <n v="168.46440000000001"/>
    <x v="8419"/>
    <m/>
    <m/>
    <m/>
    <m/>
    <x v="12"/>
    <m/>
    <m/>
    <m/>
  </r>
  <r>
    <x v="207"/>
    <x v="8621"/>
    <n v="51"/>
    <s v="MintCooler"/>
    <n v="6.34"/>
    <n v="168.5232"/>
    <x v="8420"/>
    <m/>
    <m/>
    <m/>
    <m/>
    <x v="12"/>
    <m/>
    <m/>
    <m/>
  </r>
  <r>
    <x v="349"/>
    <x v="8622"/>
    <n v="616"/>
    <s v="PeachPunch"/>
    <n v="15.016"/>
    <n v="168.5232"/>
    <x v="8421"/>
    <m/>
    <m/>
    <m/>
    <m/>
    <x v="12"/>
    <m/>
    <m/>
    <m/>
  </r>
  <r>
    <x v="60"/>
    <x v="8623"/>
    <n v="1129"/>
    <s v="MangoBliss"/>
    <n v="15.332000000000001"/>
    <n v="168.5232"/>
    <x v="8422"/>
    <m/>
    <m/>
    <m/>
    <m/>
    <x v="12"/>
    <m/>
    <m/>
    <m/>
  </r>
  <r>
    <x v="339"/>
    <x v="8624"/>
    <n v="1972"/>
    <s v="PeachPunch"/>
    <n v="19.827999999999999"/>
    <n v="168.5232"/>
    <x v="8423"/>
    <m/>
    <m/>
    <m/>
    <m/>
    <x v="12"/>
    <m/>
    <m/>
    <m/>
  </r>
  <r>
    <x v="249"/>
    <x v="8625"/>
    <n v="2155"/>
    <s v="ChocoDelight"/>
    <n v="22.076000000000001"/>
    <n v="168.5232"/>
    <x v="8424"/>
    <m/>
    <m/>
    <m/>
    <m/>
    <x v="12"/>
    <m/>
    <m/>
    <m/>
  </r>
  <r>
    <x v="163"/>
    <x v="8626"/>
    <n v="2489"/>
    <s v="CitrusSplash"/>
    <n v="23.2"/>
    <n v="168.5232"/>
    <x v="8425"/>
    <m/>
    <m/>
    <m/>
    <m/>
    <x v="12"/>
    <m/>
    <m/>
    <m/>
  </r>
  <r>
    <x v="60"/>
    <x v="8627"/>
    <n v="2457"/>
    <s v="TropicalTwist"/>
    <n v="41.744"/>
    <n v="168.5232"/>
    <x v="8426"/>
    <m/>
    <m/>
    <m/>
    <m/>
    <x v="12"/>
    <m/>
    <m/>
    <m/>
  </r>
  <r>
    <x v="65"/>
    <x v="8628"/>
    <n v="1032"/>
    <s v="CitrusSplash"/>
    <n v="45.804000000000002"/>
    <n v="168.5232"/>
    <x v="8427"/>
    <m/>
    <m/>
    <m/>
    <m/>
    <x v="12"/>
    <m/>
    <m/>
    <m/>
  </r>
  <r>
    <x v="313"/>
    <x v="8629"/>
    <n v="876"/>
    <s v="PeachPunch"/>
    <n v="58.043999999999997"/>
    <n v="168.5232"/>
    <x v="8428"/>
    <m/>
    <m/>
    <m/>
    <m/>
    <x v="12"/>
    <m/>
    <m/>
    <m/>
  </r>
  <r>
    <x v="138"/>
    <x v="8630"/>
    <n v="233"/>
    <s v="TropicalTwist"/>
    <n v="59.167999999999999"/>
    <n v="168.5232"/>
    <x v="8429"/>
    <m/>
    <m/>
    <m/>
    <m/>
    <x v="12"/>
    <m/>
    <m/>
    <m/>
  </r>
  <r>
    <x v="254"/>
    <x v="8631"/>
    <n v="614"/>
    <s v="MintCooler"/>
    <n v="71.531999999999996"/>
    <n v="168.5232"/>
    <x v="8430"/>
    <m/>
    <m/>
    <m/>
    <m/>
    <x v="12"/>
    <m/>
    <m/>
    <m/>
  </r>
  <r>
    <x v="253"/>
    <x v="8632"/>
    <n v="1324"/>
    <s v="TropicalTwist"/>
    <n v="71.531999999999996"/>
    <n v="168.5232"/>
    <x v="8430"/>
    <m/>
    <m/>
    <m/>
    <m/>
    <x v="12"/>
    <m/>
    <m/>
    <m/>
  </r>
  <r>
    <x v="265"/>
    <x v="8633"/>
    <n v="824"/>
    <s v="CitrusSplash"/>
    <n v="74.903999999999996"/>
    <n v="168.5232"/>
    <x v="8431"/>
    <m/>
    <m/>
    <m/>
    <m/>
    <x v="12"/>
    <m/>
    <m/>
    <m/>
  </r>
  <r>
    <x v="121"/>
    <x v="8634"/>
    <n v="697"/>
    <s v="TropicalTwist"/>
    <n v="79.400000000000006"/>
    <n v="168.5232"/>
    <x v="8432"/>
    <m/>
    <m/>
    <m/>
    <m/>
    <x v="12"/>
    <m/>
    <m/>
    <m/>
  </r>
  <r>
    <x v="162"/>
    <x v="8635"/>
    <n v="2232"/>
    <s v="GingerFizz"/>
    <n v="85.02"/>
    <n v="168.5232"/>
    <x v="8433"/>
    <m/>
    <m/>
    <m/>
    <m/>
    <x v="12"/>
    <m/>
    <m/>
    <m/>
  </r>
  <r>
    <x v="118"/>
    <x v="8636"/>
    <n v="1414"/>
    <s v="BerryBlast"/>
    <n v="100.756"/>
    <n v="168.5232"/>
    <x v="8434"/>
    <m/>
    <m/>
    <m/>
    <m/>
    <x v="12"/>
    <m/>
    <m/>
    <m/>
  </r>
  <r>
    <x v="269"/>
    <x v="8637"/>
    <n v="1507"/>
    <s v="PeachPunch"/>
    <n v="105.252"/>
    <n v="168.5232"/>
    <x v="8435"/>
    <m/>
    <m/>
    <m/>
    <m/>
    <x v="12"/>
    <m/>
    <m/>
    <m/>
  </r>
  <r>
    <x v="93"/>
    <x v="8638"/>
    <n v="735"/>
    <s v="MintCooler"/>
    <n v="117.616"/>
    <n v="168.5232"/>
    <x v="8436"/>
    <m/>
    <m/>
    <m/>
    <m/>
    <x v="12"/>
    <m/>
    <m/>
    <m/>
  </r>
  <r>
    <x v="223"/>
    <x v="8639"/>
    <n v="341"/>
    <s v="FizzBerry"/>
    <n v="122.11199999999999"/>
    <n v="168.5232"/>
    <x v="8437"/>
    <m/>
    <m/>
    <m/>
    <m/>
    <x v="12"/>
    <m/>
    <m/>
    <m/>
  </r>
  <r>
    <x v="286"/>
    <x v="8640"/>
    <n v="2151"/>
    <s v="MintCooler"/>
    <n v="123.236"/>
    <n v="168.5232"/>
    <x v="8438"/>
    <m/>
    <m/>
    <m/>
    <m/>
    <x v="12"/>
    <m/>
    <m/>
    <m/>
  </r>
  <r>
    <x v="328"/>
    <x v="8641"/>
    <n v="31"/>
    <s v="PeachPunch"/>
    <n v="126.608"/>
    <n v="168.5232"/>
    <x v="8439"/>
    <m/>
    <m/>
    <m/>
    <m/>
    <x v="12"/>
    <m/>
    <m/>
    <m/>
  </r>
  <r>
    <x v="132"/>
    <x v="8642"/>
    <n v="531"/>
    <s v="MintCooler"/>
    <n v="158.08000000000001"/>
    <n v="168.5232"/>
    <x v="8440"/>
    <m/>
    <m/>
    <m/>
    <m/>
    <x v="12"/>
    <m/>
    <m/>
    <m/>
  </r>
  <r>
    <x v="235"/>
    <x v="8643"/>
    <n v="737"/>
    <s v="GingerFizz"/>
    <n v="159.20400000000001"/>
    <n v="168.5232"/>
    <x v="8441"/>
    <m/>
    <m/>
    <m/>
    <m/>
    <x v="12"/>
    <m/>
    <m/>
    <m/>
  </r>
  <r>
    <x v="55"/>
    <x v="8644"/>
    <n v="1977"/>
    <s v="LemonZest"/>
    <n v="160.328"/>
    <n v="168.5232"/>
    <x v="8442"/>
    <m/>
    <m/>
    <m/>
    <m/>
    <x v="12"/>
    <m/>
    <m/>
    <m/>
  </r>
  <r>
    <x v="93"/>
    <x v="8645"/>
    <n v="1458"/>
    <s v="GingerFizz"/>
    <n v="178.31200000000001"/>
    <n v="168.5232"/>
    <x v="8443"/>
    <m/>
    <m/>
    <m/>
    <m/>
    <x v="12"/>
    <m/>
    <m/>
    <m/>
  </r>
  <r>
    <x v="5"/>
    <x v="8646"/>
    <n v="835"/>
    <s v="FizzBerry"/>
    <n v="183.93199999999999"/>
    <n v="168.5232"/>
    <x v="8444"/>
    <m/>
    <m/>
    <m/>
    <m/>
    <x v="12"/>
    <m/>
    <m/>
    <m/>
  </r>
  <r>
    <x v="193"/>
    <x v="8647"/>
    <n v="1287"/>
    <s v="LemonZest"/>
    <n v="197.42"/>
    <n v="168.5232"/>
    <x v="8445"/>
    <m/>
    <m/>
    <m/>
    <m/>
    <x v="12"/>
    <m/>
    <m/>
    <m/>
  </r>
  <r>
    <x v="329"/>
    <x v="8648"/>
    <n v="1396"/>
    <s v="MintCooler"/>
    <n v="200.792"/>
    <n v="168.5232"/>
    <x v="8446"/>
    <m/>
    <m/>
    <m/>
    <m/>
    <x v="12"/>
    <m/>
    <m/>
    <m/>
  </r>
  <r>
    <x v="96"/>
    <x v="8649"/>
    <n v="1222"/>
    <s v="PeachPunch"/>
    <n v="216.52799999999999"/>
    <n v="168.5232"/>
    <x v="8447"/>
    <m/>
    <m/>
    <m/>
    <m/>
    <x v="12"/>
    <m/>
    <m/>
    <m/>
  </r>
  <r>
    <x v="187"/>
    <x v="8650"/>
    <n v="2583"/>
    <s v="MintCooler"/>
    <n v="255.5488"/>
    <n v="168.7088"/>
    <x v="8448"/>
    <m/>
    <m/>
    <m/>
    <m/>
    <x v="12"/>
    <m/>
    <m/>
    <m/>
  </r>
  <r>
    <x v="54"/>
    <x v="8651"/>
    <n v="1025"/>
    <s v="MangoBliss"/>
    <n v="192.85759999999999"/>
    <n v="168.8648"/>
    <x v="8449"/>
    <m/>
    <m/>
    <m/>
    <m/>
    <x v="12"/>
    <m/>
    <m/>
    <m/>
  </r>
  <r>
    <x v="240"/>
    <x v="8652"/>
    <n v="2225"/>
    <s v="PeachPunch"/>
    <n v="264.464"/>
    <n v="168.87"/>
    <x v="8450"/>
    <m/>
    <m/>
    <m/>
    <m/>
    <x v="12"/>
    <m/>
    <m/>
    <m/>
  </r>
  <r>
    <x v="280"/>
    <x v="8653"/>
    <n v="1057"/>
    <s v="GingerFizz"/>
    <n v="12.484"/>
    <n v="168.97139999999999"/>
    <x v="8451"/>
    <m/>
    <m/>
    <m/>
    <m/>
    <x v="12"/>
    <m/>
    <m/>
    <m/>
  </r>
  <r>
    <x v="345"/>
    <x v="8654"/>
    <n v="2613"/>
    <s v="ChocoDelight"/>
    <n v="59.252000000000002"/>
    <n v="168.97139999999999"/>
    <x v="8452"/>
    <m/>
    <m/>
    <m/>
    <m/>
    <x v="12"/>
    <m/>
    <m/>
    <m/>
  </r>
  <r>
    <x v="0"/>
    <x v="8655"/>
    <n v="779"/>
    <s v="MintCooler"/>
    <n v="64.203999999999994"/>
    <n v="168.97139999999999"/>
    <x v="8453"/>
    <m/>
    <m/>
    <m/>
    <m/>
    <x v="12"/>
    <m/>
    <m/>
    <m/>
  </r>
  <r>
    <x v="317"/>
    <x v="8656"/>
    <n v="611"/>
    <s v="GingerFizz"/>
    <n v="93.427999999999997"/>
    <n v="168.97139999999999"/>
    <x v="8454"/>
    <m/>
    <m/>
    <m/>
    <m/>
    <x v="12"/>
    <m/>
    <m/>
    <m/>
  </r>
  <r>
    <x v="12"/>
    <x v="8657"/>
    <n v="2019"/>
    <s v="TropicalTwist"/>
    <n v="108.04"/>
    <n v="168.97139999999999"/>
    <x v="8455"/>
    <m/>
    <m/>
    <m/>
    <m/>
    <x v="12"/>
    <m/>
    <m/>
    <m/>
  </r>
  <r>
    <x v="206"/>
    <x v="8658"/>
    <n v="403"/>
    <s v="GingerFizz"/>
    <n v="131.452"/>
    <n v="168.97139999999999"/>
    <x v="8456"/>
    <m/>
    <m/>
    <m/>
    <m/>
    <x v="12"/>
    <m/>
    <m/>
    <m/>
  </r>
  <r>
    <x v="327"/>
    <x v="8659"/>
    <n v="2094"/>
    <s v="ChocoDelight"/>
    <n v="138.38800000000001"/>
    <n v="168.97139999999999"/>
    <x v="8457"/>
    <m/>
    <m/>
    <m/>
    <m/>
    <x v="12"/>
    <m/>
    <m/>
    <m/>
  </r>
  <r>
    <x v="70"/>
    <x v="8660"/>
    <n v="2673"/>
    <s v="FizzBerry"/>
    <n v="144.00800000000001"/>
    <n v="168.97139999999999"/>
    <x v="8458"/>
    <m/>
    <m/>
    <m/>
    <m/>
    <x v="12"/>
    <m/>
    <m/>
    <m/>
  </r>
  <r>
    <x v="252"/>
    <x v="8661"/>
    <n v="2501"/>
    <s v="MintCooler"/>
    <n v="159.744"/>
    <n v="168.97139999999999"/>
    <x v="8459"/>
    <m/>
    <m/>
    <m/>
    <m/>
    <x v="12"/>
    <m/>
    <m/>
    <m/>
  </r>
  <r>
    <x v="255"/>
    <x v="8662"/>
    <n v="2454"/>
    <s v="FizzBerry"/>
    <n v="181.1"/>
    <n v="168.97139999999999"/>
    <x v="8460"/>
    <m/>
    <m/>
    <m/>
    <m/>
    <x v="12"/>
    <m/>
    <m/>
    <m/>
  </r>
  <r>
    <x v="204"/>
    <x v="8663"/>
    <n v="108"/>
    <s v="MangoBliss"/>
    <n v="181.1"/>
    <n v="168.97139999999999"/>
    <x v="8460"/>
    <m/>
    <m/>
    <m/>
    <m/>
    <x v="12"/>
    <m/>
    <m/>
    <m/>
  </r>
  <r>
    <x v="113"/>
    <x v="8664"/>
    <n v="2350"/>
    <s v="CitrusSplash"/>
    <n v="241.59360000000001"/>
    <n v="169.0676"/>
    <x v="8461"/>
    <m/>
    <m/>
    <m/>
    <m/>
    <x v="12"/>
    <m/>
    <m/>
    <m/>
  </r>
  <r>
    <x v="164"/>
    <x v="8665"/>
    <n v="1430"/>
    <s v="GingerFizz"/>
    <n v="16.732800000000001"/>
    <n v="169.08320000000001"/>
    <x v="8462"/>
    <m/>
    <m/>
    <m/>
    <m/>
    <x v="12"/>
    <m/>
    <m/>
    <m/>
  </r>
  <r>
    <x v="313"/>
    <x v="8666"/>
    <n v="1914"/>
    <s v="FizzBerry"/>
    <n v="234.45439999999999"/>
    <n v="169.09984"/>
    <x v="8463"/>
    <m/>
    <m/>
    <m/>
    <m/>
    <x v="12"/>
    <m/>
    <m/>
    <m/>
  </r>
  <r>
    <x v="165"/>
    <x v="8667"/>
    <n v="1274"/>
    <s v="ChocoDelight"/>
    <n v="73.299199999999999"/>
    <n v="169.16640000000001"/>
    <x v="8464"/>
    <m/>
    <m/>
    <m/>
    <m/>
    <x v="12"/>
    <m/>
    <m/>
    <m/>
  </r>
  <r>
    <x v="185"/>
    <x v="8668"/>
    <n v="1718"/>
    <s v="BerryBlast"/>
    <n v="20.100000000000001"/>
    <n v="169.24032"/>
    <x v="8465"/>
    <m/>
    <m/>
    <m/>
    <m/>
    <x v="12"/>
    <m/>
    <m/>
    <m/>
  </r>
  <r>
    <x v="161"/>
    <x v="8669"/>
    <n v="2224"/>
    <s v="FizzBerry"/>
    <n v="18.431999999999999"/>
    <n v="169.4196"/>
    <x v="8466"/>
    <m/>
    <m/>
    <m/>
    <m/>
    <x v="12"/>
    <m/>
    <m/>
    <m/>
  </r>
  <r>
    <x v="271"/>
    <x v="8670"/>
    <n v="1720"/>
    <s v="CitrusSplash"/>
    <n v="22.032"/>
    <n v="169.4196"/>
    <x v="8467"/>
    <m/>
    <m/>
    <m/>
    <m/>
    <x v="12"/>
    <m/>
    <m/>
    <m/>
  </r>
  <r>
    <x v="285"/>
    <x v="8671"/>
    <n v="2132"/>
    <s v="LemonZest"/>
    <n v="22.032"/>
    <n v="169.4196"/>
    <x v="8467"/>
    <m/>
    <m/>
    <m/>
    <m/>
    <x v="12"/>
    <m/>
    <m/>
    <m/>
  </r>
  <r>
    <x v="62"/>
    <x v="8672"/>
    <n v="1002"/>
    <s v="ChocoDelight"/>
    <n v="43.756"/>
    <n v="169.4196"/>
    <x v="8468"/>
    <m/>
    <m/>
    <m/>
    <m/>
    <x v="12"/>
    <m/>
    <m/>
    <m/>
  </r>
  <r>
    <x v="114"/>
    <x v="8673"/>
    <n v="1989"/>
    <s v="TropicalTwist"/>
    <n v="63.62"/>
    <n v="169.4196"/>
    <x v="8469"/>
    <m/>
    <m/>
    <m/>
    <m/>
    <x v="12"/>
    <m/>
    <m/>
    <m/>
  </r>
  <r>
    <x v="51"/>
    <x v="8674"/>
    <n v="1923"/>
    <s v="ChocoDelight"/>
    <n v="64.908000000000001"/>
    <n v="169.4196"/>
    <x v="8470"/>
    <m/>
    <m/>
    <m/>
    <m/>
    <x v="12"/>
    <m/>
    <m/>
    <m/>
  </r>
  <r>
    <x v="8"/>
    <x v="8675"/>
    <n v="1366"/>
    <s v="ChocoDelight"/>
    <n v="66.992000000000004"/>
    <n v="169.4196"/>
    <x v="8471"/>
    <m/>
    <m/>
    <m/>
    <m/>
    <x v="12"/>
    <m/>
    <m/>
    <m/>
  </r>
  <r>
    <x v="301"/>
    <x v="8676"/>
    <n v="531"/>
    <s v="ChocoDelight"/>
    <n v="77.772000000000006"/>
    <n v="169.4196"/>
    <x v="8472"/>
    <m/>
    <m/>
    <m/>
    <m/>
    <x v="12"/>
    <m/>
    <m/>
    <m/>
  </r>
  <r>
    <x v="357"/>
    <x v="8677"/>
    <n v="691"/>
    <s v="FizzBerry"/>
    <n v="84.975999999999999"/>
    <n v="169.4196"/>
    <x v="8473"/>
    <m/>
    <m/>
    <m/>
    <m/>
    <x v="12"/>
    <m/>
    <m/>
    <m/>
  </r>
  <r>
    <x v="261"/>
    <x v="8678"/>
    <n v="2613"/>
    <s v="CitrusSplash"/>
    <n v="102.96"/>
    <n v="169.4196"/>
    <x v="8474"/>
    <m/>
    <m/>
    <m/>
    <m/>
    <x v="12"/>
    <m/>
    <m/>
    <m/>
  </r>
  <r>
    <x v="246"/>
    <x v="8679"/>
    <n v="1397"/>
    <s v="ChocoDelight"/>
    <n v="114.2"/>
    <n v="169.4196"/>
    <x v="8475"/>
    <m/>
    <m/>
    <m/>
    <m/>
    <x v="12"/>
    <m/>
    <m/>
    <m/>
  </r>
  <r>
    <x v="327"/>
    <x v="8680"/>
    <n v="2675"/>
    <s v="MintCooler"/>
    <n v="115.324"/>
    <n v="169.4196"/>
    <x v="8476"/>
    <m/>
    <m/>
    <m/>
    <m/>
    <x v="12"/>
    <m/>
    <m/>
    <m/>
  </r>
  <r>
    <x v="56"/>
    <x v="8681"/>
    <n v="2502"/>
    <s v="FizzBerry"/>
    <n v="115.324"/>
    <n v="169.4196"/>
    <x v="8476"/>
    <m/>
    <m/>
    <m/>
    <m/>
    <x v="12"/>
    <m/>
    <m/>
    <m/>
  </r>
  <r>
    <x v="246"/>
    <x v="8682"/>
    <n v="1238"/>
    <s v="FizzBerry"/>
    <n v="127.164"/>
    <n v="169.4196"/>
    <x v="8477"/>
    <m/>
    <m/>
    <m/>
    <m/>
    <x v="12"/>
    <m/>
    <m/>
    <m/>
  </r>
  <r>
    <x v="152"/>
    <x v="8683"/>
    <n v="2787"/>
    <s v="MintCooler"/>
    <n v="144.548"/>
    <n v="169.4196"/>
    <x v="8478"/>
    <m/>
    <m/>
    <m/>
    <m/>
    <x v="12"/>
    <m/>
    <m/>
    <m/>
  </r>
  <r>
    <x v="253"/>
    <x v="8684"/>
    <n v="1622"/>
    <s v="PeachPunch"/>
    <n v="163.04400000000001"/>
    <n v="169.4196"/>
    <x v="8479"/>
    <m/>
    <m/>
    <m/>
    <m/>
    <x v="12"/>
    <m/>
    <m/>
    <m/>
  </r>
  <r>
    <x v="284"/>
    <x v="8685"/>
    <n v="1080"/>
    <s v="PeachPunch"/>
    <n v="195.12799999999999"/>
    <n v="169.4196"/>
    <x v="8480"/>
    <m/>
    <m/>
    <m/>
    <m/>
    <x v="12"/>
    <m/>
    <m/>
    <m/>
  </r>
  <r>
    <x v="35"/>
    <x v="8686"/>
    <n v="2351"/>
    <s v="ChocoDelight"/>
    <n v="165.26079999999999"/>
    <n v="169.5668"/>
    <x v="8481"/>
    <m/>
    <m/>
    <m/>
    <m/>
    <x v="12"/>
    <m/>
    <m/>
    <m/>
  </r>
  <r>
    <x v="194"/>
    <x v="8687"/>
    <n v="2075"/>
    <s v="MintCooler"/>
    <n v="269.61599999999999"/>
    <n v="169.62816000000001"/>
    <x v="8482"/>
    <m/>
    <m/>
    <m/>
    <m/>
    <x v="12"/>
    <m/>
    <m/>
    <m/>
  </r>
  <r>
    <x v="277"/>
    <x v="8688"/>
    <n v="1767"/>
    <s v="PeachPunch"/>
    <n v="93.744"/>
    <n v="169.62816000000001"/>
    <x v="8483"/>
    <m/>
    <m/>
    <m/>
    <m/>
    <x v="12"/>
    <m/>
    <m/>
    <m/>
  </r>
  <r>
    <x v="77"/>
    <x v="8689"/>
    <n v="533"/>
    <s v="MangoBliss"/>
    <n v="1.032"/>
    <n v="169.86779999999999"/>
    <x v="8484"/>
    <m/>
    <m/>
    <m/>
    <m/>
    <x v="12"/>
    <m/>
    <m/>
    <m/>
  </r>
  <r>
    <x v="349"/>
    <x v="8690"/>
    <n v="69"/>
    <s v="MintCooler"/>
    <n v="9.0839999999999996"/>
    <n v="169.86779999999999"/>
    <x v="8485"/>
    <m/>
    <m/>
    <m/>
    <m/>
    <x v="12"/>
    <m/>
    <m/>
    <m/>
  </r>
  <r>
    <x v="155"/>
    <x v="8691"/>
    <n v="2404"/>
    <s v="MintCooler"/>
    <n v="16.923999999999999"/>
    <n v="169.86779999999999"/>
    <x v="8486"/>
    <m/>
    <m/>
    <m/>
    <m/>
    <x v="12"/>
    <m/>
    <m/>
    <m/>
  </r>
  <r>
    <x v="144"/>
    <x v="8692"/>
    <n v="447"/>
    <s v="MangoBliss"/>
    <n v="32.54"/>
    <n v="169.86779999999999"/>
    <x v="8487"/>
    <m/>
    <m/>
    <m/>
    <m/>
    <x v="12"/>
    <m/>
    <m/>
    <m/>
  </r>
  <r>
    <x v="45"/>
    <x v="8693"/>
    <n v="2733"/>
    <s v="CitrusSplash"/>
    <n v="42.444000000000003"/>
    <n v="169.86779999999999"/>
    <x v="8488"/>
    <m/>
    <m/>
    <m/>
    <m/>
    <x v="12"/>
    <m/>
    <m/>
    <m/>
  </r>
  <r>
    <x v="39"/>
    <x v="8694"/>
    <n v="586"/>
    <s v="ChocoDelight"/>
    <n v="72.028000000000006"/>
    <n v="169.86779999999999"/>
    <x v="8489"/>
    <m/>
    <m/>
    <m/>
    <m/>
    <x v="12"/>
    <m/>
    <m/>
    <m/>
  </r>
  <r>
    <x v="176"/>
    <x v="8695"/>
    <n v="226"/>
    <s v="LemonZest"/>
    <n v="81.624799999999993"/>
    <n v="169.86779999999999"/>
    <x v="8490"/>
    <m/>
    <m/>
    <m/>
    <m/>
    <x v="12"/>
    <m/>
    <m/>
    <m/>
  </r>
  <r>
    <x v="86"/>
    <x v="8696"/>
    <n v="2055"/>
    <s v="GingerFizz"/>
    <n v="96.756"/>
    <n v="169.86779999999999"/>
    <x v="8491"/>
    <m/>
    <m/>
    <m/>
    <m/>
    <x v="12"/>
    <m/>
    <m/>
    <m/>
  </r>
  <r>
    <x v="186"/>
    <x v="8697"/>
    <n v="282"/>
    <s v="PeachPunch"/>
    <n v="101.252"/>
    <n v="169.86779999999999"/>
    <x v="8492"/>
    <m/>
    <m/>
    <m/>
    <m/>
    <x v="12"/>
    <m/>
    <m/>
    <m/>
  </r>
  <r>
    <x v="102"/>
    <x v="8698"/>
    <n v="1976"/>
    <s v="PeachPunch"/>
    <n v="101.252"/>
    <n v="169.86779999999999"/>
    <x v="8492"/>
    <m/>
    <m/>
    <m/>
    <m/>
    <x v="12"/>
    <m/>
    <m/>
    <m/>
  </r>
  <r>
    <x v="277"/>
    <x v="8699"/>
    <n v="2267"/>
    <s v="TropicalTwist"/>
    <n v="125.98"/>
    <n v="169.86779999999999"/>
    <x v="8493"/>
    <m/>
    <m/>
    <m/>
    <m/>
    <x v="12"/>
    <m/>
    <m/>
    <m/>
  </r>
  <r>
    <x v="167"/>
    <x v="8700"/>
    <n v="1580"/>
    <s v="LemonZest"/>
    <n v="142.59200000000001"/>
    <n v="169.86779999999999"/>
    <x v="8494"/>
    <m/>
    <m/>
    <m/>
    <m/>
    <x v="12"/>
    <m/>
    <m/>
    <m/>
  </r>
  <r>
    <x v="237"/>
    <x v="8701"/>
    <n v="1212"/>
    <s v="MintCooler"/>
    <n v="161.94800000000001"/>
    <n v="169.86779999999999"/>
    <x v="8495"/>
    <m/>
    <m/>
    <m/>
    <m/>
    <x v="12"/>
    <m/>
    <m/>
    <m/>
  </r>
  <r>
    <x v="170"/>
    <x v="8702"/>
    <n v="1601"/>
    <s v="MintCooler"/>
    <n v="181.05600000000001"/>
    <n v="169.86779999999999"/>
    <x v="8496"/>
    <m/>
    <m/>
    <m/>
    <m/>
    <x v="12"/>
    <m/>
    <m/>
    <m/>
  </r>
  <r>
    <x v="325"/>
    <x v="8703"/>
    <n v="2517"/>
    <s v="CitrusSplash"/>
    <n v="182.18"/>
    <n v="169.86779999999999"/>
    <x v="8497"/>
    <m/>
    <m/>
    <m/>
    <m/>
    <x v="12"/>
    <m/>
    <m/>
    <m/>
  </r>
  <r>
    <x v="86"/>
    <x v="8704"/>
    <n v="1997"/>
    <s v="MintCooler"/>
    <n v="197.916"/>
    <n v="169.86779999999999"/>
    <x v="8498"/>
    <m/>
    <m/>
    <m/>
    <m/>
    <x v="12"/>
    <m/>
    <m/>
    <m/>
  </r>
  <r>
    <x v="311"/>
    <x v="8705"/>
    <n v="2346"/>
    <s v="MintCooler"/>
    <n v="200.16399999999999"/>
    <n v="169.86779999999999"/>
    <x v="8499"/>
    <m/>
    <m/>
    <m/>
    <m/>
    <x v="12"/>
    <m/>
    <m/>
    <m/>
  </r>
  <r>
    <x v="269"/>
    <x v="8706"/>
    <n v="2039"/>
    <s v="ChocoDelight"/>
    <n v="208.03200000000001"/>
    <n v="169.86779999999999"/>
    <x v="8500"/>
    <m/>
    <m/>
    <m/>
    <m/>
    <x v="12"/>
    <m/>
    <m/>
    <m/>
  </r>
  <r>
    <x v="179"/>
    <x v="8707"/>
    <n v="1094"/>
    <s v="TropicalTwist"/>
    <n v="211.404"/>
    <n v="169.86779999999999"/>
    <x v="8501"/>
    <m/>
    <m/>
    <m/>
    <m/>
    <x v="12"/>
    <m/>
    <m/>
    <m/>
  </r>
  <r>
    <x v="95"/>
    <x v="8708"/>
    <n v="2247"/>
    <s v="BerryBlast"/>
    <n v="326.96640000000002"/>
    <n v="169.86840000000001"/>
    <x v="8502"/>
    <m/>
    <m/>
    <m/>
    <m/>
    <x v="12"/>
    <m/>
    <m/>
    <m/>
  </r>
  <r>
    <x v="167"/>
    <x v="8709"/>
    <n v="1761"/>
    <s v="BerryBlast"/>
    <n v="17.376000000000001"/>
    <n v="169.95743999999999"/>
    <x v="8503"/>
    <m/>
    <m/>
    <m/>
    <m/>
    <x v="12"/>
    <m/>
    <m/>
    <m/>
  </r>
  <r>
    <x v="319"/>
    <x v="8710"/>
    <n v="1934"/>
    <s v="BerryBlast"/>
    <n v="73.260000000000005"/>
    <n v="169.95743999999999"/>
    <x v="8504"/>
    <m/>
    <m/>
    <m/>
    <m/>
    <x v="12"/>
    <m/>
    <m/>
    <m/>
  </r>
  <r>
    <x v="103"/>
    <x v="8711"/>
    <n v="454"/>
    <s v="GingerFizz"/>
    <n v="219.7568"/>
    <n v="170.28440000000001"/>
    <x v="8505"/>
    <m/>
    <m/>
    <m/>
    <m/>
    <x v="12"/>
    <m/>
    <m/>
    <m/>
  </r>
  <r>
    <x v="45"/>
    <x v="8712"/>
    <n v="645"/>
    <s v="ChocoDelight"/>
    <n v="186.5472"/>
    <n v="170.3"/>
    <x v="8506"/>
    <m/>
    <m/>
    <m/>
    <m/>
    <x v="12"/>
    <m/>
    <m/>
    <m/>
  </r>
  <r>
    <x v="47"/>
    <x v="8713"/>
    <n v="1466"/>
    <s v="MintCooler"/>
    <n v="135.512"/>
    <n v="170.316"/>
    <x v="8507"/>
    <m/>
    <m/>
    <m/>
    <m/>
    <x v="12"/>
    <m/>
    <m/>
    <m/>
  </r>
  <r>
    <x v="57"/>
    <x v="8714"/>
    <n v="678"/>
    <s v="CitrusSplash"/>
    <n v="9.2040000000000006"/>
    <n v="170.316"/>
    <x v="8508"/>
    <m/>
    <m/>
    <m/>
    <m/>
    <x v="12"/>
    <m/>
    <m/>
    <m/>
  </r>
  <r>
    <x v="162"/>
    <x v="8715"/>
    <n v="538"/>
    <s v="ChocoDelight"/>
    <n v="17.611999999999998"/>
    <n v="170.316"/>
    <x v="8509"/>
    <m/>
    <m/>
    <m/>
    <m/>
    <x v="12"/>
    <m/>
    <m/>
    <m/>
  </r>
  <r>
    <x v="265"/>
    <x v="8716"/>
    <n v="2274"/>
    <s v="LemonZest"/>
    <n v="36.6"/>
    <n v="170.316"/>
    <x v="8510"/>
    <m/>
    <m/>
    <m/>
    <m/>
    <x v="12"/>
    <m/>
    <m/>
    <m/>
  </r>
  <r>
    <x v="57"/>
    <x v="8717"/>
    <n v="2232"/>
    <s v="GingerFizz"/>
    <n v="39.24"/>
    <n v="170.316"/>
    <x v="8511"/>
    <m/>
    <m/>
    <m/>
    <m/>
    <x v="12"/>
    <m/>
    <m/>
    <m/>
  </r>
  <r>
    <x v="352"/>
    <x v="8718"/>
    <n v="1503"/>
    <s v="ChocoDelight"/>
    <n v="55.707999999999998"/>
    <n v="170.316"/>
    <x v="8512"/>
    <m/>
    <m/>
    <m/>
    <m/>
    <x v="12"/>
    <m/>
    <m/>
    <m/>
  </r>
  <r>
    <x v="145"/>
    <x v="8719"/>
    <n v="299"/>
    <s v="LemonZest"/>
    <n v="75.94"/>
    <n v="170.316"/>
    <x v="8513"/>
    <m/>
    <m/>
    <m/>
    <m/>
    <x v="12"/>
    <m/>
    <m/>
    <m/>
  </r>
  <r>
    <x v="320"/>
    <x v="8720"/>
    <n v="1574"/>
    <s v="PeachPunch"/>
    <n v="78.38"/>
    <n v="170.316"/>
    <x v="8514"/>
    <m/>
    <m/>
    <m/>
    <m/>
    <x v="12"/>
    <m/>
    <m/>
    <m/>
  </r>
  <r>
    <x v="245"/>
    <x v="8721"/>
    <n v="1027"/>
    <s v="GingerFizz"/>
    <n v="89.427999999999997"/>
    <n v="170.316"/>
    <x v="8515"/>
    <m/>
    <m/>
    <m/>
    <m/>
    <x v="12"/>
    <m/>
    <m/>
    <m/>
  </r>
  <r>
    <x v="273"/>
    <x v="8722"/>
    <n v="1521"/>
    <s v="MangoBliss"/>
    <n v="92.8"/>
    <n v="170.316"/>
    <x v="8516"/>
    <m/>
    <m/>
    <m/>
    <m/>
    <x v="12"/>
    <m/>
    <m/>
    <m/>
  </r>
  <r>
    <x v="130"/>
    <x v="8723"/>
    <n v="880"/>
    <s v="FizzBerry"/>
    <n v="95.048000000000002"/>
    <n v="170.316"/>
    <x v="8517"/>
    <m/>
    <m/>
    <m/>
    <m/>
    <x v="12"/>
    <m/>
    <m/>
    <m/>
  </r>
  <r>
    <x v="53"/>
    <x v="8724"/>
    <n v="1362"/>
    <s v="ChocoDelight"/>
    <n v="95.048000000000002"/>
    <n v="170.316"/>
    <x v="8517"/>
    <m/>
    <m/>
    <m/>
    <m/>
    <x v="12"/>
    <m/>
    <m/>
    <m/>
  </r>
  <r>
    <x v="21"/>
    <x v="8725"/>
    <n v="804"/>
    <s v="MangoBliss"/>
    <n v="99.543999999999997"/>
    <n v="170.316"/>
    <x v="8518"/>
    <m/>
    <m/>
    <m/>
    <m/>
    <x v="12"/>
    <m/>
    <m/>
    <m/>
  </r>
  <r>
    <x v="114"/>
    <x v="8726"/>
    <n v="2575"/>
    <s v="FizzBerry"/>
    <n v="134.38800000000001"/>
    <n v="170.316"/>
    <x v="8519"/>
    <m/>
    <m/>
    <m/>
    <m/>
    <x v="12"/>
    <m/>
    <m/>
    <m/>
  </r>
  <r>
    <x v="93"/>
    <x v="8727"/>
    <n v="275"/>
    <s v="FizzBerry"/>
    <n v="154.62"/>
    <n v="170.316"/>
    <x v="8520"/>
    <m/>
    <m/>
    <m/>
    <m/>
    <x v="12"/>
    <m/>
    <m/>
    <m/>
  </r>
  <r>
    <x v="253"/>
    <x v="8728"/>
    <n v="797"/>
    <s v="ChocoDelight"/>
    <n v="193.46"/>
    <n v="170.316"/>
    <x v="8521"/>
    <m/>
    <m/>
    <m/>
    <m/>
    <x v="12"/>
    <m/>
    <m/>
    <m/>
  </r>
  <r>
    <x v="205"/>
    <x v="8729"/>
    <n v="2661"/>
    <s v="MintCooler"/>
    <n v="214.19200000000001"/>
    <n v="170.316"/>
    <x v="8522"/>
    <m/>
    <m/>
    <m/>
    <m/>
    <x v="12"/>
    <m/>
    <m/>
    <m/>
  </r>
  <r>
    <x v="268"/>
    <x v="8730"/>
    <n v="542"/>
    <s v="MangoBliss"/>
    <n v="122.5728"/>
    <n v="170.38839999999999"/>
    <x v="8523"/>
    <m/>
    <m/>
    <m/>
    <m/>
    <x v="12"/>
    <m/>
    <m/>
    <m/>
  </r>
  <r>
    <x v="288"/>
    <x v="8731"/>
    <n v="98"/>
    <s v="ChocoDelight"/>
    <n v="166.98240000000001"/>
    <n v="170.51320000000001"/>
    <x v="8524"/>
    <m/>
    <m/>
    <m/>
    <m/>
    <x v="12"/>
    <m/>
    <m/>
    <m/>
  </r>
  <r>
    <x v="169"/>
    <x v="8732"/>
    <n v="1472"/>
    <s v="ChocoDelight"/>
    <n v="585.485952"/>
    <n v="170.54336000000001"/>
    <x v="8525"/>
    <m/>
    <m/>
    <m/>
    <m/>
    <x v="12"/>
    <m/>
    <m/>
    <m/>
  </r>
  <r>
    <x v="261"/>
    <x v="8733"/>
    <n v="1398"/>
    <s v="GingerFizz"/>
    <n v="229.03039999999999"/>
    <n v="170.58600000000001"/>
    <x v="8526"/>
    <m/>
    <m/>
    <m/>
    <m/>
    <x v="12"/>
    <m/>
    <m/>
    <m/>
  </r>
  <r>
    <x v="57"/>
    <x v="8734"/>
    <n v="1261"/>
    <s v="LemonZest"/>
    <n v="169.3792"/>
    <n v="170.6276"/>
    <x v="8527"/>
    <m/>
    <m/>
    <m/>
    <m/>
    <x v="12"/>
    <m/>
    <m/>
    <m/>
  </r>
  <r>
    <x v="332"/>
    <x v="8735"/>
    <n v="1042"/>
    <s v="MintCooler"/>
    <n v="178.06656000000001"/>
    <n v="170.66816"/>
    <x v="8528"/>
    <m/>
    <m/>
    <m/>
    <m/>
    <x v="12"/>
    <m/>
    <m/>
    <m/>
  </r>
  <r>
    <x v="363"/>
    <x v="8736"/>
    <n v="903"/>
    <s v="BerryBlast"/>
    <n v="172.4736"/>
    <n v="170.67439999999999"/>
    <x v="8529"/>
    <m/>
    <m/>
    <m/>
    <m/>
    <x v="12"/>
    <m/>
    <m/>
    <m/>
  </r>
  <r>
    <x v="88"/>
    <x v="8737"/>
    <n v="2452"/>
    <s v="MangoBliss"/>
    <n v="210.1216"/>
    <n v="170.67439999999999"/>
    <x v="8530"/>
    <m/>
    <m/>
    <m/>
    <m/>
    <x v="12"/>
    <m/>
    <m/>
    <m/>
  </r>
  <r>
    <x v="300"/>
    <x v="8738"/>
    <n v="400"/>
    <s v="BerryBlast"/>
    <n v="5.94"/>
    <n v="170.67456000000001"/>
    <x v="8531"/>
    <m/>
    <m/>
    <m/>
    <m/>
    <x v="12"/>
    <m/>
    <m/>
    <m/>
  </r>
  <r>
    <x v="183"/>
    <x v="8739"/>
    <n v="2565"/>
    <s v="BerryBlast"/>
    <n v="92.108000000000004"/>
    <n v="170.67456000000001"/>
    <x v="8532"/>
    <m/>
    <m/>
    <m/>
    <m/>
    <x v="12"/>
    <m/>
    <m/>
    <m/>
  </r>
  <r>
    <x v="137"/>
    <x v="8740"/>
    <n v="841"/>
    <s v="BerryBlast"/>
    <n v="125.828"/>
    <n v="170.67456000000001"/>
    <x v="8533"/>
    <m/>
    <m/>
    <m/>
    <m/>
    <x v="12"/>
    <m/>
    <m/>
    <m/>
  </r>
  <r>
    <x v="219"/>
    <x v="8741"/>
    <n v="2182"/>
    <s v="ChocoDelight"/>
    <n v="114.208"/>
    <n v="170.69"/>
    <x v="8534"/>
    <m/>
    <m/>
    <m/>
    <m/>
    <x v="12"/>
    <m/>
    <m/>
    <m/>
  </r>
  <r>
    <x v="52"/>
    <x v="8742"/>
    <n v="2406"/>
    <s v="MintCooler"/>
    <n v="209.68639999999999"/>
    <n v="170.7004"/>
    <x v="6317"/>
    <m/>
    <m/>
    <m/>
    <m/>
    <x v="12"/>
    <m/>
    <m/>
    <m/>
  </r>
  <r>
    <x v="273"/>
    <x v="8743"/>
    <n v="2679"/>
    <s v="GingerFizz"/>
    <n v="208.07679999999999"/>
    <n v="170.71600000000001"/>
    <x v="8535"/>
    <m/>
    <m/>
    <m/>
    <m/>
    <x v="12"/>
    <m/>
    <m/>
    <m/>
  </r>
  <r>
    <x v="213"/>
    <x v="8744"/>
    <n v="463"/>
    <s v="FizzBerry"/>
    <n v="53.769599999999997"/>
    <n v="170.73159999999999"/>
    <x v="8536"/>
    <m/>
    <m/>
    <m/>
    <m/>
    <x v="12"/>
    <m/>
    <m/>
    <m/>
  </r>
  <r>
    <x v="238"/>
    <x v="8745"/>
    <n v="2792"/>
    <s v="BerryBlast"/>
    <n v="147.25312"/>
    <n v="170.7319296"/>
    <x v="8537"/>
    <m/>
    <m/>
    <m/>
    <m/>
    <x v="12"/>
    <m/>
    <m/>
    <m/>
  </r>
  <r>
    <x v="288"/>
    <x v="8746"/>
    <n v="75"/>
    <s v="MangoBliss"/>
    <n v="3.6560000000000001"/>
    <n v="170.76419999999999"/>
    <x v="8538"/>
    <m/>
    <m/>
    <m/>
    <m/>
    <x v="12"/>
    <m/>
    <m/>
    <m/>
  </r>
  <r>
    <x v="274"/>
    <x v="8747"/>
    <n v="860"/>
    <s v="TropicalTwist"/>
    <n v="23.652000000000001"/>
    <n v="170.76419999999999"/>
    <x v="8539"/>
    <m/>
    <m/>
    <m/>
    <m/>
    <x v="12"/>
    <m/>
    <m/>
    <m/>
  </r>
  <r>
    <x v="113"/>
    <x v="8748"/>
    <n v="1406"/>
    <s v="LemonZest"/>
    <n v="33.768000000000001"/>
    <n v="170.76419999999999"/>
    <x v="8540"/>
    <m/>
    <m/>
    <m/>
    <m/>
    <x v="12"/>
    <m/>
    <m/>
    <m/>
  </r>
  <r>
    <x v="24"/>
    <x v="8749"/>
    <n v="1218"/>
    <s v="MangoBliss"/>
    <n v="43.228000000000002"/>
    <n v="170.76419999999999"/>
    <x v="8541"/>
    <m/>
    <m/>
    <m/>
    <m/>
    <x v="12"/>
    <m/>
    <m/>
    <m/>
  </r>
  <r>
    <x v="345"/>
    <x v="8750"/>
    <n v="7"/>
    <s v="FizzBerry"/>
    <n v="54"/>
    <n v="170.76419999999999"/>
    <x v="8542"/>
    <m/>
    <m/>
    <m/>
    <m/>
    <x v="12"/>
    <m/>
    <m/>
    <m/>
  </r>
  <r>
    <x v="266"/>
    <x v="8751"/>
    <n v="1680"/>
    <s v="PeachPunch"/>
    <n v="93.34"/>
    <n v="170.76419999999999"/>
    <x v="8543"/>
    <m/>
    <m/>
    <m/>
    <m/>
    <x v="12"/>
    <m/>
    <m/>
    <m/>
  </r>
  <r>
    <x v="297"/>
    <x v="8752"/>
    <n v="2168"/>
    <s v="FizzBerry"/>
    <n v="93.34"/>
    <n v="170.76419999999999"/>
    <x v="8543"/>
    <m/>
    <m/>
    <m/>
    <m/>
    <x v="12"/>
    <m/>
    <m/>
    <m/>
  </r>
  <r>
    <x v="14"/>
    <x v="8753"/>
    <n v="1436"/>
    <s v="CitrusSplash"/>
    <n v="105.70399999999999"/>
    <n v="170.76419999999999"/>
    <x v="8544"/>
    <m/>
    <m/>
    <m/>
    <m/>
    <x v="12"/>
    <m/>
    <m/>
    <m/>
  </r>
  <r>
    <x v="137"/>
    <x v="8754"/>
    <n v="2437"/>
    <s v="CitrusSplash"/>
    <n v="106.828"/>
    <n v="170.76419999999999"/>
    <x v="8545"/>
    <m/>
    <m/>
    <m/>
    <m/>
    <x v="12"/>
    <m/>
    <m/>
    <m/>
  </r>
  <r>
    <x v="297"/>
    <x v="8755"/>
    <n v="2421"/>
    <s v="PeachPunch"/>
    <n v="107.952"/>
    <n v="170.76419999999999"/>
    <x v="8546"/>
    <m/>
    <m/>
    <m/>
    <m/>
    <x v="12"/>
    <m/>
    <m/>
    <m/>
  </r>
  <r>
    <x v="300"/>
    <x v="8756"/>
    <n v="2347"/>
    <s v="TropicalTwist"/>
    <n v="157.40799999999999"/>
    <n v="170.76419999999999"/>
    <x v="8547"/>
    <m/>
    <m/>
    <m/>
    <m/>
    <x v="12"/>
    <m/>
    <m/>
    <m/>
  </r>
  <r>
    <x v="92"/>
    <x v="8757"/>
    <n v="65"/>
    <s v="ChocoDelight"/>
    <n v="168.648"/>
    <n v="170.76419999999999"/>
    <x v="8548"/>
    <m/>
    <m/>
    <m/>
    <m/>
    <x v="12"/>
    <m/>
    <m/>
    <m/>
  </r>
  <r>
    <x v="41"/>
    <x v="8758"/>
    <n v="2550"/>
    <s v="LemonZest"/>
    <n v="224.84800000000001"/>
    <n v="170.76419999999999"/>
    <x v="8549"/>
    <m/>
    <m/>
    <m/>
    <m/>
    <x v="12"/>
    <m/>
    <m/>
    <m/>
  </r>
  <r>
    <x v="301"/>
    <x v="8759"/>
    <n v="187"/>
    <s v="LemonZest"/>
    <n v="225.97200000000001"/>
    <n v="170.76419999999999"/>
    <x v="8550"/>
    <m/>
    <m/>
    <m/>
    <m/>
    <x v="12"/>
    <m/>
    <m/>
    <m/>
  </r>
  <r>
    <x v="65"/>
    <x v="8760"/>
    <n v="2723"/>
    <s v="CitrusSplash"/>
    <n v="52.2624"/>
    <n v="170.79920000000001"/>
    <x v="8551"/>
    <m/>
    <m/>
    <m/>
    <m/>
    <x v="12"/>
    <m/>
    <m/>
    <m/>
  </r>
  <r>
    <x v="347"/>
    <x v="8761"/>
    <n v="899"/>
    <s v="MangoBliss"/>
    <n v="123.7856"/>
    <n v="171.02799999999999"/>
    <x v="8552"/>
    <m/>
    <m/>
    <m/>
    <m/>
    <x v="12"/>
    <m/>
    <m/>
    <m/>
  </r>
  <r>
    <x v="177"/>
    <x v="8762"/>
    <n v="1283"/>
    <s v="MangoBliss"/>
    <n v="157.94800000000001"/>
    <n v="171.2124"/>
    <x v="8553"/>
    <m/>
    <m/>
    <m/>
    <m/>
    <x v="12"/>
    <m/>
    <m/>
    <m/>
  </r>
  <r>
    <x v="250"/>
    <x v="8763"/>
    <n v="2380"/>
    <s v="LemonZest"/>
    <n v="228.76"/>
    <n v="171.2124"/>
    <x v="8554"/>
    <m/>
    <m/>
    <m/>
    <m/>
    <x v="12"/>
    <m/>
    <m/>
    <m/>
  </r>
  <r>
    <x v="159"/>
    <x v="8764"/>
    <n v="2290"/>
    <s v="MangoBliss"/>
    <n v="8.42"/>
    <n v="171.2124"/>
    <x v="8555"/>
    <m/>
    <m/>
    <m/>
    <m/>
    <x v="12"/>
    <m/>
    <m/>
    <m/>
  </r>
  <r>
    <x v="44"/>
    <x v="8765"/>
    <n v="1544"/>
    <s v="MangoBliss"/>
    <n v="16.271999999999998"/>
    <n v="171.2124"/>
    <x v="8556"/>
    <m/>
    <m/>
    <m/>
    <m/>
    <x v="12"/>
    <m/>
    <m/>
    <m/>
  </r>
  <r>
    <x v="58"/>
    <x v="8766"/>
    <n v="327"/>
    <s v="LemonZest"/>
    <n v="34.308"/>
    <n v="171.2124"/>
    <x v="8557"/>
    <m/>
    <m/>
    <m/>
    <m/>
    <x v="12"/>
    <m/>
    <m/>
    <m/>
  </r>
  <r>
    <x v="345"/>
    <x v="8767"/>
    <n v="2752"/>
    <s v="CitrusSplash"/>
    <n v="38.423999999999999"/>
    <n v="171.2124"/>
    <x v="8558"/>
    <m/>
    <m/>
    <m/>
    <m/>
    <x v="12"/>
    <m/>
    <m/>
    <m/>
  </r>
  <r>
    <x v="148"/>
    <x v="8768"/>
    <n v="2432"/>
    <s v="TropicalTwist"/>
    <n v="63.531999999999996"/>
    <n v="171.2124"/>
    <x v="8559"/>
    <m/>
    <m/>
    <m/>
    <m/>
    <x v="12"/>
    <m/>
    <m/>
    <m/>
  </r>
  <r>
    <x v="264"/>
    <x v="8769"/>
    <n v="1263"/>
    <s v="ChocoDelight"/>
    <n v="64.656000000000006"/>
    <n v="171.2124"/>
    <x v="8560"/>
    <m/>
    <m/>
    <m/>
    <m/>
    <x v="12"/>
    <m/>
    <m/>
    <m/>
  </r>
  <r>
    <x v="77"/>
    <x v="8770"/>
    <n v="1507"/>
    <s v="TropicalTwist"/>
    <n v="83.763999999999996"/>
    <n v="171.2124"/>
    <x v="8561"/>
    <m/>
    <m/>
    <m/>
    <m/>
    <x v="12"/>
    <m/>
    <m/>
    <m/>
  </r>
  <r>
    <x v="236"/>
    <x v="8771"/>
    <n v="1062"/>
    <s v="FizzBerry"/>
    <n v="88.188000000000002"/>
    <n v="171.2124"/>
    <x v="8562"/>
    <m/>
    <m/>
    <m/>
    <m/>
    <x v="12"/>
    <m/>
    <m/>
    <m/>
  </r>
  <r>
    <x v="158"/>
    <x v="8772"/>
    <n v="2313"/>
    <s v="FizzBerry"/>
    <n v="147.83199999999999"/>
    <n v="171.2124"/>
    <x v="8563"/>
    <m/>
    <m/>
    <m/>
    <m/>
    <x v="12"/>
    <m/>
    <m/>
    <m/>
  </r>
  <r>
    <x v="215"/>
    <x v="8773"/>
    <n v="2564"/>
    <s v="CitrusSplash"/>
    <n v="152.328"/>
    <n v="171.2124"/>
    <x v="8564"/>
    <m/>
    <m/>
    <m/>
    <m/>
    <x v="12"/>
    <m/>
    <m/>
    <m/>
  </r>
  <r>
    <x v="292"/>
    <x v="8774"/>
    <n v="1193"/>
    <s v="PeachPunch"/>
    <n v="152.328"/>
    <n v="171.2124"/>
    <x v="8564"/>
    <m/>
    <m/>
    <m/>
    <m/>
    <x v="12"/>
    <m/>
    <m/>
    <m/>
  </r>
  <r>
    <x v="327"/>
    <x v="8775"/>
    <n v="38"/>
    <s v="MangoBliss"/>
    <n v="156.952"/>
    <n v="171.2124"/>
    <x v="8565"/>
    <m/>
    <m/>
    <m/>
    <m/>
    <x v="12"/>
    <m/>
    <m/>
    <m/>
  </r>
  <r>
    <x v="318"/>
    <x v="8776"/>
    <n v="2109"/>
    <s v="ChocoDelight"/>
    <n v="165.816"/>
    <n v="171.2124"/>
    <x v="8566"/>
    <m/>
    <m/>
    <m/>
    <m/>
    <x v="12"/>
    <m/>
    <m/>
    <m/>
  </r>
  <r>
    <x v="57"/>
    <x v="8777"/>
    <n v="126"/>
    <s v="PeachPunch"/>
    <n v="214.148"/>
    <n v="171.2124"/>
    <x v="8567"/>
    <m/>
    <m/>
    <m/>
    <m/>
    <x v="12"/>
    <m/>
    <m/>
    <m/>
  </r>
  <r>
    <x v="54"/>
    <x v="8778"/>
    <n v="796"/>
    <s v="PeachPunch"/>
    <n v="255.84"/>
    <n v="171.2124"/>
    <x v="8568"/>
    <m/>
    <m/>
    <m/>
    <m/>
    <x v="12"/>
    <m/>
    <m/>
    <m/>
  </r>
  <r>
    <x v="278"/>
    <x v="8779"/>
    <n v="899"/>
    <s v="PeachPunch"/>
    <n v="687.12959999999998"/>
    <n v="171.35414399999999"/>
    <x v="8569"/>
    <m/>
    <m/>
    <m/>
    <m/>
    <x v="12"/>
    <m/>
    <m/>
    <m/>
  </r>
  <r>
    <x v="301"/>
    <x v="8780"/>
    <n v="885"/>
    <s v="MangoBliss"/>
    <n v="45.386879999999998"/>
    <n v="171.37685759999999"/>
    <x v="8570"/>
    <m/>
    <m/>
    <m/>
    <m/>
    <x v="12"/>
    <m/>
    <m/>
    <m/>
  </r>
  <r>
    <x v="251"/>
    <x v="8781"/>
    <n v="522"/>
    <s v="CitrusSplash"/>
    <n v="223.59360000000001"/>
    <n v="171.38679999999999"/>
    <x v="8571"/>
    <m/>
    <m/>
    <m/>
    <m/>
    <x v="12"/>
    <m/>
    <m/>
    <m/>
  </r>
  <r>
    <x v="242"/>
    <x v="8782"/>
    <n v="612"/>
    <s v="BerryBlast"/>
    <n v="40.143999999999998"/>
    <n v="171.39168000000001"/>
    <x v="8572"/>
    <m/>
    <m/>
    <m/>
    <m/>
    <x v="12"/>
    <m/>
    <m/>
    <m/>
  </r>
  <r>
    <x v="156"/>
    <x v="8783"/>
    <n v="2691"/>
    <s v="MangoBliss"/>
    <n v="123.35680000000001"/>
    <n v="171.57400000000001"/>
    <x v="8573"/>
    <m/>
    <m/>
    <m/>
    <m/>
    <x v="12"/>
    <m/>
    <m/>
    <m/>
  </r>
  <r>
    <x v="136"/>
    <x v="8784"/>
    <n v="191"/>
    <s v="ChocoDelight"/>
    <n v="158.488"/>
    <n v="171.66059999999999"/>
    <x v="8574"/>
    <m/>
    <m/>
    <m/>
    <m/>
    <x v="12"/>
    <m/>
    <m/>
    <m/>
  </r>
  <r>
    <x v="118"/>
    <x v="8785"/>
    <n v="977"/>
    <s v="CitrusSplash"/>
    <n v="29.228000000000002"/>
    <n v="171.66059999999999"/>
    <x v="8575"/>
    <m/>
    <m/>
    <m/>
    <m/>
    <x v="12"/>
    <m/>
    <m/>
    <m/>
  </r>
  <r>
    <x v="238"/>
    <x v="8786"/>
    <n v="1229"/>
    <s v="ChocoDelight"/>
    <n v="44.963999999999999"/>
    <n v="171.66059999999999"/>
    <x v="8576"/>
    <m/>
    <m/>
    <m/>
    <m/>
    <x v="12"/>
    <m/>
    <m/>
    <m/>
  </r>
  <r>
    <x v="342"/>
    <x v="8787"/>
    <n v="2713"/>
    <s v="MangoBliss"/>
    <n v="47.212000000000003"/>
    <n v="171.66059999999999"/>
    <x v="8577"/>
    <m/>
    <m/>
    <m/>
    <m/>
    <x v="12"/>
    <m/>
    <m/>
    <m/>
  </r>
  <r>
    <x v="361"/>
    <x v="8788"/>
    <n v="1415"/>
    <s v="MintCooler"/>
    <n v="51.707999999999998"/>
    <n v="171.66059999999999"/>
    <x v="8578"/>
    <m/>
    <m/>
    <m/>
    <m/>
    <x v="12"/>
    <m/>
    <m/>
    <m/>
  </r>
  <r>
    <x v="195"/>
    <x v="8789"/>
    <n v="1746"/>
    <s v="ChocoDelight"/>
    <n v="57.328000000000003"/>
    <n v="171.66059999999999"/>
    <x v="8579"/>
    <m/>
    <m/>
    <m/>
    <m/>
    <x v="12"/>
    <m/>
    <m/>
    <m/>
  </r>
  <r>
    <x v="342"/>
    <x v="8790"/>
    <n v="259"/>
    <s v="MangoBliss"/>
    <n v="58.451999999999998"/>
    <n v="171.66059999999999"/>
    <x v="8580"/>
    <m/>
    <m/>
    <m/>
    <m/>
    <x v="12"/>
    <m/>
    <m/>
    <m/>
  </r>
  <r>
    <x v="308"/>
    <x v="8791"/>
    <n v="2737"/>
    <s v="ChocoDelight"/>
    <n v="65.195999999999998"/>
    <n v="171.66059999999999"/>
    <x v="8581"/>
    <m/>
    <m/>
    <m/>
    <m/>
    <x v="12"/>
    <m/>
    <m/>
    <m/>
  </r>
  <r>
    <x v="242"/>
    <x v="8792"/>
    <n v="967"/>
    <s v="GingerFizz"/>
    <n v="90.84"/>
    <n v="171.66059999999999"/>
    <x v="8582"/>
    <m/>
    <m/>
    <m/>
    <m/>
    <x v="12"/>
    <m/>
    <m/>
    <m/>
  </r>
  <r>
    <x v="144"/>
    <x v="8793"/>
    <n v="743"/>
    <s v="CitrusSplash"/>
    <n v="92.144000000000005"/>
    <n v="171.66059999999999"/>
    <x v="8583"/>
    <m/>
    <m/>
    <m/>
    <m/>
    <x v="12"/>
    <m/>
    <m/>
    <m/>
  </r>
  <r>
    <x v="99"/>
    <x v="8794"/>
    <n v="1900"/>
    <s v="GingerFizz"/>
    <n v="102.288"/>
    <n v="171.66059999999999"/>
    <x v="8584"/>
    <m/>
    <m/>
    <m/>
    <m/>
    <x v="12"/>
    <m/>
    <m/>
    <m/>
  </r>
  <r>
    <x v="269"/>
    <x v="8795"/>
    <n v="284"/>
    <s v="PeachPunch"/>
    <n v="103.336"/>
    <n v="171.66059999999999"/>
    <x v="8585"/>
    <m/>
    <m/>
    <m/>
    <m/>
    <x v="12"/>
    <m/>
    <m/>
    <m/>
  </r>
  <r>
    <x v="164"/>
    <x v="8796"/>
    <n v="2573"/>
    <s v="PeachPunch"/>
    <n v="136.00800000000001"/>
    <n v="171.66059999999999"/>
    <x v="8586"/>
    <m/>
    <m/>
    <m/>
    <m/>
    <x v="12"/>
    <m/>
    <m/>
    <m/>
  </r>
  <r>
    <x v="308"/>
    <x v="8797"/>
    <n v="559"/>
    <s v="FizzBerry"/>
    <n v="155.11600000000001"/>
    <n v="171.66059999999999"/>
    <x v="8587"/>
    <m/>
    <m/>
    <m/>
    <m/>
    <x v="12"/>
    <m/>
    <m/>
    <m/>
  </r>
  <r>
    <x v="236"/>
    <x v="8798"/>
    <n v="2814"/>
    <s v="GingerFizz"/>
    <n v="162.98400000000001"/>
    <n v="171.66059999999999"/>
    <x v="8588"/>
    <m/>
    <m/>
    <m/>
    <m/>
    <x v="12"/>
    <m/>
    <m/>
    <m/>
  </r>
  <r>
    <x v="305"/>
    <x v="8799"/>
    <n v="1250"/>
    <s v="CitrusSplash"/>
    <n v="185.48"/>
    <n v="171.66059999999999"/>
    <x v="8589"/>
    <m/>
    <m/>
    <m/>
    <m/>
    <x v="12"/>
    <m/>
    <m/>
    <m/>
  </r>
  <r>
    <x v="108"/>
    <x v="8800"/>
    <n v="2732"/>
    <s v="ChocoDelight"/>
    <n v="186.58799999999999"/>
    <n v="171.66059999999999"/>
    <x v="8590"/>
    <m/>
    <m/>
    <m/>
    <m/>
    <x v="12"/>
    <m/>
    <m/>
    <m/>
  </r>
  <r>
    <x v="205"/>
    <x v="8801"/>
    <n v="229"/>
    <s v="MintCooler"/>
    <n v="193.33199999999999"/>
    <n v="171.66059999999999"/>
    <x v="8591"/>
    <m/>
    <m/>
    <m/>
    <m/>
    <x v="12"/>
    <m/>
    <m/>
    <m/>
  </r>
  <r>
    <x v="264"/>
    <x v="8802"/>
    <n v="1156"/>
    <s v="ChocoDelight"/>
    <n v="214.68799999999999"/>
    <n v="171.66059999999999"/>
    <x v="8592"/>
    <m/>
    <m/>
    <m/>
    <m/>
    <x v="12"/>
    <m/>
    <m/>
    <m/>
  </r>
  <r>
    <x v="11"/>
    <x v="8803"/>
    <n v="2181"/>
    <s v="GingerFizz"/>
    <n v="149.92959999999999"/>
    <n v="171.6936"/>
    <x v="8593"/>
    <m/>
    <m/>
    <m/>
    <m/>
    <x v="12"/>
    <m/>
    <m/>
    <m/>
  </r>
  <r>
    <x v="174"/>
    <x v="8804"/>
    <n v="1514"/>
    <s v="GingerFizz"/>
    <n v="3.5585279999999999"/>
    <n v="171.92864"/>
    <x v="8594"/>
    <m/>
    <m/>
    <m/>
    <m/>
    <x v="12"/>
    <m/>
    <m/>
    <m/>
  </r>
  <r>
    <x v="168"/>
    <x v="8805"/>
    <n v="598"/>
    <s v="MintCooler"/>
    <n v="5.0759999999999996"/>
    <n v="172.1088"/>
    <x v="8595"/>
    <m/>
    <m/>
    <m/>
    <m/>
    <x v="12"/>
    <m/>
    <m/>
    <m/>
  </r>
  <r>
    <x v="269"/>
    <x v="8806"/>
    <n v="1355"/>
    <s v="LemonZest"/>
    <n v="63.488"/>
    <n v="172.1088"/>
    <x v="8596"/>
    <m/>
    <m/>
    <m/>
    <m/>
    <x v="12"/>
    <m/>
    <m/>
    <m/>
  </r>
  <r>
    <x v="222"/>
    <x v="8807"/>
    <n v="1049"/>
    <s v="MintCooler"/>
    <n v="76.947999999999993"/>
    <n v="172.1088"/>
    <x v="8597"/>
    <m/>
    <m/>
    <m/>
    <m/>
    <x v="12"/>
    <m/>
    <m/>
    <m/>
  </r>
  <r>
    <x v="181"/>
    <x v="8808"/>
    <n v="1702"/>
    <s v="CitrusSplash"/>
    <n v="83.224000000000004"/>
    <n v="172.1088"/>
    <x v="7644"/>
    <m/>
    <m/>
    <m/>
    <m/>
    <x v="12"/>
    <m/>
    <m/>
    <m/>
  </r>
  <r>
    <x v="78"/>
    <x v="8809"/>
    <n v="2168"/>
    <s v="MintCooler"/>
    <n v="101.70399999999999"/>
    <n v="172.1088"/>
    <x v="8598"/>
    <m/>
    <m/>
    <m/>
    <m/>
    <x v="12"/>
    <m/>
    <m/>
    <m/>
  </r>
  <r>
    <x v="143"/>
    <x v="8810"/>
    <n v="1261"/>
    <s v="FizzBerry"/>
    <n v="105.07599999999999"/>
    <n v="172.1088"/>
    <x v="8599"/>
    <m/>
    <m/>
    <m/>
    <m/>
    <x v="12"/>
    <m/>
    <m/>
    <m/>
  </r>
  <r>
    <x v="61"/>
    <x v="8811"/>
    <n v="856"/>
    <s v="ChocoDelight"/>
    <n v="106.148"/>
    <n v="172.1088"/>
    <x v="8600"/>
    <m/>
    <m/>
    <m/>
    <m/>
    <x v="12"/>
    <m/>
    <m/>
    <m/>
  </r>
  <r>
    <x v="296"/>
    <x v="8812"/>
    <n v="2198"/>
    <s v="PeachPunch"/>
    <n v="115.19199999999999"/>
    <n v="172.1088"/>
    <x v="8601"/>
    <m/>
    <m/>
    <m/>
    <m/>
    <x v="12"/>
    <m/>
    <m/>
    <m/>
  </r>
  <r>
    <x v="90"/>
    <x v="8813"/>
    <n v="1281"/>
    <s v="ChocoDelight"/>
    <n v="115.19199999999999"/>
    <n v="172.1088"/>
    <x v="8601"/>
    <m/>
    <m/>
    <m/>
    <m/>
    <x v="12"/>
    <m/>
    <m/>
    <m/>
  </r>
  <r>
    <x v="17"/>
    <x v="8814"/>
    <n v="329"/>
    <s v="CitrusSplash"/>
    <n v="117.44"/>
    <n v="172.1088"/>
    <x v="8602"/>
    <m/>
    <m/>
    <m/>
    <m/>
    <x v="12"/>
    <m/>
    <m/>
    <m/>
  </r>
  <r>
    <x v="157"/>
    <x v="8815"/>
    <n v="2271"/>
    <s v="TropicalTwist"/>
    <n v="119.688"/>
    <n v="172.1088"/>
    <x v="8603"/>
    <m/>
    <m/>
    <m/>
    <m/>
    <x v="12"/>
    <m/>
    <m/>
    <m/>
  </r>
  <r>
    <x v="165"/>
    <x v="8816"/>
    <n v="1588"/>
    <s v="LemonZest"/>
    <n v="121.34399999999999"/>
    <n v="172.1088"/>
    <x v="8604"/>
    <m/>
    <m/>
    <m/>
    <m/>
    <x v="12"/>
    <m/>
    <m/>
    <m/>
  </r>
  <r>
    <x v="352"/>
    <x v="8817"/>
    <n v="2008"/>
    <s v="TropicalTwist"/>
    <n v="145.54"/>
    <n v="172.1088"/>
    <x v="8605"/>
    <m/>
    <m/>
    <m/>
    <m/>
    <x v="12"/>
    <m/>
    <m/>
    <m/>
  </r>
  <r>
    <x v="213"/>
    <x v="8818"/>
    <n v="1813"/>
    <s v="BerryBlast"/>
    <n v="176.024"/>
    <n v="172.1088"/>
    <x v="8606"/>
    <m/>
    <m/>
    <m/>
    <m/>
    <x v="12"/>
    <m/>
    <m/>
    <m/>
  </r>
  <r>
    <x v="320"/>
    <x v="8819"/>
    <n v="2048"/>
    <s v="FizzBerry"/>
    <n v="184.88"/>
    <n v="172.1088"/>
    <x v="8607"/>
    <m/>
    <m/>
    <m/>
    <m/>
    <x v="12"/>
    <m/>
    <m/>
    <m/>
  </r>
  <r>
    <x v="2"/>
    <x v="8820"/>
    <n v="1206"/>
    <s v="FizzBerry"/>
    <n v="203.21199999999999"/>
    <n v="172.1088"/>
    <x v="8608"/>
    <m/>
    <m/>
    <m/>
    <m/>
    <x v="12"/>
    <m/>
    <m/>
    <m/>
  </r>
  <r>
    <x v="4"/>
    <x v="8821"/>
    <n v="1142"/>
    <s v="MangoBliss"/>
    <n v="206.23599999999999"/>
    <n v="172.1088"/>
    <x v="8609"/>
    <m/>
    <m/>
    <m/>
    <m/>
    <x v="12"/>
    <m/>
    <m/>
    <m/>
  </r>
  <r>
    <x v="39"/>
    <x v="8822"/>
    <n v="2487"/>
    <s v="BerryBlast"/>
    <n v="31.724"/>
    <n v="172.1088"/>
    <x v="8610"/>
    <m/>
    <m/>
    <m/>
    <m/>
    <x v="12"/>
    <m/>
    <m/>
    <m/>
  </r>
  <r>
    <x v="364"/>
    <x v="8823"/>
    <n v="229"/>
    <s v="ChocoDelight"/>
    <n v="177.99359999999999"/>
    <n v="172.19280000000001"/>
    <x v="8611"/>
    <m/>
    <m/>
    <m/>
    <m/>
    <x v="12"/>
    <m/>
    <m/>
    <m/>
  </r>
  <r>
    <x v="7"/>
    <x v="8824"/>
    <n v="2036"/>
    <s v="ChocoDelight"/>
    <n v="203.86879999999999"/>
    <n v="172.35296"/>
    <x v="8612"/>
    <m/>
    <m/>
    <m/>
    <m/>
    <x v="12"/>
    <m/>
    <m/>
    <m/>
  </r>
  <r>
    <x v="34"/>
    <x v="8825"/>
    <n v="1641"/>
    <s v="BerryBlast"/>
    <n v="199.59360000000001"/>
    <n v="172.43199999999999"/>
    <x v="8613"/>
    <m/>
    <m/>
    <m/>
    <m/>
    <x v="12"/>
    <m/>
    <m/>
    <m/>
  </r>
  <r>
    <x v="174"/>
    <x v="8826"/>
    <n v="2000"/>
    <s v="CitrusSplash"/>
    <n v="213.5136"/>
    <n v="172.52768"/>
    <x v="8614"/>
    <m/>
    <m/>
    <m/>
    <m/>
    <x v="12"/>
    <m/>
    <m/>
    <m/>
  </r>
  <r>
    <x v="146"/>
    <x v="8827"/>
    <n v="215"/>
    <s v="PeachPunch"/>
    <n v="140.46"/>
    <n v="172.55699999999999"/>
    <x v="8615"/>
    <m/>
    <m/>
    <m/>
    <m/>
    <x v="12"/>
    <m/>
    <m/>
    <m/>
  </r>
  <r>
    <x v="116"/>
    <x v="8828"/>
    <n v="501"/>
    <s v="MangoBliss"/>
    <n v="178.67599999999999"/>
    <n v="172.55699999999999"/>
    <x v="8616"/>
    <m/>
    <m/>
    <m/>
    <m/>
    <x v="12"/>
    <m/>
    <m/>
    <m/>
  </r>
  <r>
    <x v="162"/>
    <x v="8829"/>
    <n v="28"/>
    <s v="LemonZest"/>
    <n v="10.076000000000001"/>
    <n v="172.55699999999999"/>
    <x v="8617"/>
    <m/>
    <m/>
    <m/>
    <m/>
    <x v="12"/>
    <m/>
    <m/>
    <m/>
  </r>
  <r>
    <x v="240"/>
    <x v="8830"/>
    <n v="1552"/>
    <s v="ChocoDelight"/>
    <n v="25.812000000000001"/>
    <n v="172.55699999999999"/>
    <x v="8618"/>
    <m/>
    <m/>
    <m/>
    <m/>
    <x v="12"/>
    <m/>
    <m/>
    <m/>
  </r>
  <r>
    <x v="209"/>
    <x v="8831"/>
    <n v="1954"/>
    <s v="MintCooler"/>
    <n v="42.671999999999997"/>
    <n v="172.55699999999999"/>
    <x v="8619"/>
    <m/>
    <m/>
    <m/>
    <m/>
    <x v="12"/>
    <m/>
    <m/>
    <m/>
  </r>
  <r>
    <x v="264"/>
    <x v="8832"/>
    <n v="2518"/>
    <s v="ChocoDelight"/>
    <n v="46.043999999999997"/>
    <n v="172.55699999999999"/>
    <x v="8620"/>
    <m/>
    <m/>
    <m/>
    <m/>
    <x v="12"/>
    <m/>
    <m/>
    <m/>
  </r>
  <r>
    <x v="237"/>
    <x v="8833"/>
    <n v="1682"/>
    <s v="MangoBliss"/>
    <n v="48.292000000000002"/>
    <n v="172.55699999999999"/>
    <x v="8621"/>
    <m/>
    <m/>
    <m/>
    <m/>
    <x v="12"/>
    <m/>
    <m/>
    <m/>
  </r>
  <r>
    <x v="225"/>
    <x v="8834"/>
    <n v="2100"/>
    <s v="TropicalTwist"/>
    <n v="50.54"/>
    <n v="172.55699999999999"/>
    <x v="8622"/>
    <m/>
    <m/>
    <m/>
    <m/>
    <x v="12"/>
    <m/>
    <m/>
    <m/>
  </r>
  <r>
    <x v="46"/>
    <x v="8835"/>
    <n v="1754"/>
    <s v="ChocoDelight"/>
    <n v="51.256"/>
    <n v="172.55699999999999"/>
    <x v="8623"/>
    <m/>
    <m/>
    <m/>
    <m/>
    <x v="12"/>
    <m/>
    <m/>
    <m/>
  </r>
  <r>
    <x v="192"/>
    <x v="8836"/>
    <n v="797"/>
    <s v="ChocoDelight"/>
    <n v="57.283999999999999"/>
    <n v="172.55699999999999"/>
    <x v="8624"/>
    <m/>
    <m/>
    <m/>
    <m/>
    <x v="12"/>
    <m/>
    <m/>
    <m/>
  </r>
  <r>
    <x v="155"/>
    <x v="8837"/>
    <n v="1764"/>
    <s v="MangoBliss"/>
    <n v="67.400000000000006"/>
    <n v="172.55699999999999"/>
    <x v="8625"/>
    <m/>
    <m/>
    <m/>
    <m/>
    <x v="12"/>
    <m/>
    <m/>
    <m/>
  </r>
  <r>
    <x v="42"/>
    <x v="8838"/>
    <n v="428"/>
    <s v="LemonZest"/>
    <n v="93.251999999999995"/>
    <n v="172.55699999999999"/>
    <x v="8626"/>
    <m/>
    <m/>
    <m/>
    <m/>
    <x v="12"/>
    <m/>
    <m/>
    <m/>
  </r>
  <r>
    <x v="298"/>
    <x v="8839"/>
    <n v="49"/>
    <s v="MangoBliss"/>
    <n v="102.244"/>
    <n v="172.55699999999999"/>
    <x v="8627"/>
    <m/>
    <m/>
    <m/>
    <m/>
    <x v="12"/>
    <m/>
    <m/>
    <m/>
  </r>
  <r>
    <x v="94"/>
    <x v="8840"/>
    <n v="252"/>
    <s v="CitrusSplash"/>
    <n v="109.14400000000001"/>
    <n v="172.55699999999999"/>
    <x v="8628"/>
    <m/>
    <m/>
    <m/>
    <m/>
    <x v="12"/>
    <m/>
    <m/>
    <m/>
  </r>
  <r>
    <x v="220"/>
    <x v="8841"/>
    <n v="1273"/>
    <s v="FizzBerry"/>
    <n v="117.98"/>
    <n v="172.55699999999999"/>
    <x v="8629"/>
    <m/>
    <m/>
    <m/>
    <m/>
    <x v="12"/>
    <m/>
    <m/>
    <m/>
  </r>
  <r>
    <x v="243"/>
    <x v="8842"/>
    <n v="1615"/>
    <s v="CitrusSplash"/>
    <n v="137.19200000000001"/>
    <n v="172.55699999999999"/>
    <x v="8630"/>
    <m/>
    <m/>
    <m/>
    <m/>
    <x v="12"/>
    <m/>
    <m/>
    <m/>
  </r>
  <r>
    <x v="355"/>
    <x v="8843"/>
    <n v="2021"/>
    <s v="TropicalTwist"/>
    <n v="150.57599999999999"/>
    <n v="172.55699999999999"/>
    <x v="8631"/>
    <m/>
    <m/>
    <m/>
    <m/>
    <x v="12"/>
    <m/>
    <m/>
    <m/>
  </r>
  <r>
    <x v="87"/>
    <x v="8844"/>
    <n v="632"/>
    <s v="GingerFizz"/>
    <n v="160.69200000000001"/>
    <n v="172.55699999999999"/>
    <x v="8632"/>
    <m/>
    <m/>
    <m/>
    <m/>
    <x v="12"/>
    <m/>
    <m/>
    <m/>
  </r>
  <r>
    <x v="136"/>
    <x v="8845"/>
    <n v="418"/>
    <s v="TropicalTwist"/>
    <n v="174.18"/>
    <n v="172.55699999999999"/>
    <x v="8633"/>
    <m/>
    <m/>
    <m/>
    <m/>
    <x v="12"/>
    <m/>
    <m/>
    <m/>
  </r>
  <r>
    <x v="124"/>
    <x v="8846"/>
    <n v="467"/>
    <s v="ChocoDelight"/>
    <n v="224.76"/>
    <n v="172.55699999999999"/>
    <x v="8634"/>
    <m/>
    <m/>
    <m/>
    <m/>
    <x v="12"/>
    <m/>
    <m/>
    <m/>
  </r>
  <r>
    <x v="211"/>
    <x v="8847"/>
    <n v="1944"/>
    <s v="CitrusSplash"/>
    <n v="189.2448"/>
    <n v="172.64519999999999"/>
    <x v="8635"/>
    <m/>
    <m/>
    <m/>
    <m/>
    <x v="12"/>
    <m/>
    <m/>
    <m/>
  </r>
  <r>
    <x v="285"/>
    <x v="8848"/>
    <n v="1137"/>
    <s v="BerryBlast"/>
    <n v="27.404"/>
    <n v="172.82592"/>
    <x v="8636"/>
    <m/>
    <m/>
    <m/>
    <m/>
    <x v="12"/>
    <m/>
    <m/>
    <m/>
  </r>
  <r>
    <x v="224"/>
    <x v="8849"/>
    <n v="2503"/>
    <s v="ChocoDelight"/>
    <n v="177.68639999999999"/>
    <n v="172.83760000000001"/>
    <x v="8637"/>
    <m/>
    <m/>
    <m/>
    <m/>
    <x v="12"/>
    <m/>
    <m/>
    <m/>
  </r>
  <r>
    <x v="75"/>
    <x v="8850"/>
    <n v="327"/>
    <s v="TropicalTwist"/>
    <n v="2.7480000000000002"/>
    <n v="173.0052"/>
    <x v="8638"/>
    <m/>
    <m/>
    <m/>
    <m/>
    <x v="12"/>
    <m/>
    <m/>
    <m/>
  </r>
  <r>
    <x v="132"/>
    <x v="8851"/>
    <n v="1203"/>
    <s v="ChocoDelight"/>
    <n v="18.399999999999999"/>
    <n v="173.0052"/>
    <x v="8639"/>
    <m/>
    <m/>
    <m/>
    <m/>
    <x v="12"/>
    <m/>
    <m/>
    <m/>
  </r>
  <r>
    <x v="189"/>
    <x v="8852"/>
    <n v="652"/>
    <s v="MintCooler"/>
    <n v="23.911999999999999"/>
    <n v="173.0052"/>
    <x v="8640"/>
    <m/>
    <m/>
    <m/>
    <m/>
    <x v="12"/>
    <m/>
    <m/>
    <m/>
  </r>
  <r>
    <x v="236"/>
    <x v="8853"/>
    <n v="2762"/>
    <s v="ChocoDelight"/>
    <n v="27.475999999999999"/>
    <n v="173.0052"/>
    <x v="8641"/>
    <m/>
    <m/>
    <m/>
    <m/>
    <x v="12"/>
    <m/>
    <m/>
    <m/>
  </r>
  <r>
    <x v="319"/>
    <x v="8854"/>
    <n v="2371"/>
    <s v="CitrusSplash"/>
    <n v="28.990400000000001"/>
    <n v="173.0052"/>
    <x v="8642"/>
    <m/>
    <m/>
    <m/>
    <m/>
    <x v="12"/>
    <m/>
    <m/>
    <m/>
  </r>
  <r>
    <x v="356"/>
    <x v="8855"/>
    <n v="1243"/>
    <s v="LemonZest"/>
    <n v="39.840000000000003"/>
    <n v="173.0052"/>
    <x v="8643"/>
    <m/>
    <m/>
    <m/>
    <m/>
    <x v="12"/>
    <m/>
    <m/>
    <m/>
  </r>
  <r>
    <x v="316"/>
    <x v="8856"/>
    <n v="945"/>
    <s v="GingerFizz"/>
    <n v="45.46"/>
    <n v="173.0052"/>
    <x v="8644"/>
    <m/>
    <m/>
    <m/>
    <m/>
    <x v="12"/>
    <m/>
    <m/>
    <m/>
  </r>
  <r>
    <x v="33"/>
    <x v="8857"/>
    <n v="2400"/>
    <s v="MintCooler"/>
    <n v="51.08"/>
    <n v="173.0052"/>
    <x v="8645"/>
    <m/>
    <m/>
    <m/>
    <m/>
    <x v="12"/>
    <m/>
    <m/>
    <m/>
  </r>
  <r>
    <x v="240"/>
    <x v="8858"/>
    <n v="876"/>
    <s v="TropicalTwist"/>
    <n v="52.892000000000003"/>
    <n v="173.0052"/>
    <x v="8646"/>
    <m/>
    <m/>
    <m/>
    <m/>
    <x v="12"/>
    <m/>
    <m/>
    <m/>
  </r>
  <r>
    <x v="313"/>
    <x v="8859"/>
    <n v="153"/>
    <s v="FizzBerry"/>
    <n v="71.311999999999998"/>
    <n v="173.0052"/>
    <x v="8647"/>
    <m/>
    <m/>
    <m/>
    <m/>
    <x v="12"/>
    <m/>
    <m/>
    <m/>
  </r>
  <r>
    <x v="314"/>
    <x v="8860"/>
    <n v="1756"/>
    <s v="LemonZest"/>
    <n v="75.808000000000007"/>
    <n v="173.0052"/>
    <x v="8648"/>
    <m/>
    <m/>
    <m/>
    <m/>
    <x v="12"/>
    <m/>
    <m/>
    <m/>
  </r>
  <r>
    <x v="73"/>
    <x v="8861"/>
    <n v="2585"/>
    <s v="FizzBerry"/>
    <n v="87.048000000000002"/>
    <n v="173.0052"/>
    <x v="8649"/>
    <m/>
    <m/>
    <m/>
    <m/>
    <x v="12"/>
    <m/>
    <m/>
    <m/>
  </r>
  <r>
    <x v="77"/>
    <x v="8862"/>
    <n v="1925"/>
    <s v="FizzBerry"/>
    <n v="125.264"/>
    <n v="173.0052"/>
    <x v="8650"/>
    <m/>
    <m/>
    <m/>
    <m/>
    <x v="12"/>
    <m/>
    <m/>
    <m/>
  </r>
  <r>
    <x v="362"/>
    <x v="8863"/>
    <n v="861"/>
    <s v="FizzBerry"/>
    <n v="127.512"/>
    <n v="173.0052"/>
    <x v="8651"/>
    <m/>
    <m/>
    <m/>
    <m/>
    <x v="12"/>
    <m/>
    <m/>
    <m/>
  </r>
  <r>
    <x v="138"/>
    <x v="8864"/>
    <n v="730"/>
    <s v="ChocoDelight"/>
    <n v="137.62799999999999"/>
    <n v="173.0052"/>
    <x v="8652"/>
    <m/>
    <m/>
    <m/>
    <m/>
    <x v="12"/>
    <m/>
    <m/>
    <m/>
  </r>
  <r>
    <x v="325"/>
    <x v="8865"/>
    <n v="2435"/>
    <s v="MangoBliss"/>
    <n v="188.208"/>
    <n v="173.0052"/>
    <x v="8653"/>
    <m/>
    <m/>
    <m/>
    <m/>
    <x v="12"/>
    <m/>
    <m/>
    <m/>
  </r>
  <r>
    <x v="133"/>
    <x v="8866"/>
    <n v="2229"/>
    <s v="MintCooler"/>
    <n v="190.45599999999999"/>
    <n v="173.0052"/>
    <x v="8654"/>
    <m/>
    <m/>
    <m/>
    <m/>
    <x v="12"/>
    <m/>
    <m/>
    <m/>
  </r>
  <r>
    <x v="257"/>
    <x v="8867"/>
    <n v="297"/>
    <s v="MangoBliss"/>
    <n v="203.94399999999999"/>
    <n v="173.0052"/>
    <x v="8655"/>
    <m/>
    <m/>
    <m/>
    <m/>
    <x v="12"/>
    <m/>
    <m/>
    <m/>
  </r>
  <r>
    <x v="49"/>
    <x v="8868"/>
    <n v="803"/>
    <s v="FizzBerry"/>
    <n v="216.30799999999999"/>
    <n v="173.0052"/>
    <x v="8656"/>
    <m/>
    <m/>
    <m/>
    <m/>
    <x v="12"/>
    <m/>
    <m/>
    <m/>
  </r>
  <r>
    <x v="252"/>
    <x v="8869"/>
    <n v="1035"/>
    <s v="TropicalTwist"/>
    <n v="352.93132800000001"/>
    <n v="173.0976"/>
    <x v="8657"/>
    <m/>
    <m/>
    <m/>
    <m/>
    <x v="12"/>
    <m/>
    <m/>
    <m/>
  </r>
  <r>
    <x v="251"/>
    <x v="8870"/>
    <n v="1221"/>
    <s v="MintCooler"/>
    <n v="129.62559999999999"/>
    <n v="173.14959999999999"/>
    <x v="8658"/>
    <m/>
    <m/>
    <m/>
    <m/>
    <x v="12"/>
    <m/>
    <m/>
    <m/>
  </r>
  <r>
    <x v="280"/>
    <x v="8871"/>
    <n v="2189"/>
    <s v="BerryBlast"/>
    <n v="42.3904"/>
    <n v="173.256192"/>
    <x v="8659"/>
    <m/>
    <m/>
    <m/>
    <m/>
    <x v="12"/>
    <m/>
    <m/>
    <m/>
  </r>
  <r>
    <x v="191"/>
    <x v="8872"/>
    <n v="448"/>
    <s v="ChocoDelight"/>
    <n v="0.63600000000000001"/>
    <n v="173.45339999999999"/>
    <x v="8660"/>
    <m/>
    <m/>
    <m/>
    <m/>
    <x v="12"/>
    <m/>
    <m/>
    <m/>
  </r>
  <r>
    <x v="188"/>
    <x v="8873"/>
    <n v="287"/>
    <s v="MintCooler"/>
    <n v="1.208"/>
    <n v="173.45339999999999"/>
    <x v="8661"/>
    <m/>
    <m/>
    <m/>
    <m/>
    <x v="12"/>
    <m/>
    <m/>
    <m/>
  </r>
  <r>
    <x v="305"/>
    <x v="8874"/>
    <n v="1181"/>
    <s v="MintCooler"/>
    <n v="5.056"/>
    <n v="173.45339999999999"/>
    <x v="8662"/>
    <m/>
    <m/>
    <m/>
    <m/>
    <x v="12"/>
    <m/>
    <m/>
    <m/>
  </r>
  <r>
    <x v="180"/>
    <x v="8875"/>
    <n v="2247"/>
    <s v="MintCooler"/>
    <n v="11.156000000000001"/>
    <n v="173.45339999999999"/>
    <x v="8663"/>
    <m/>
    <m/>
    <m/>
    <m/>
    <x v="12"/>
    <m/>
    <m/>
    <m/>
  </r>
  <r>
    <x v="316"/>
    <x v="8876"/>
    <n v="20"/>
    <s v="GingerFizz"/>
    <n v="28.015999999999998"/>
    <n v="173.45339999999999"/>
    <x v="8664"/>
    <m/>
    <m/>
    <m/>
    <m/>
    <x v="12"/>
    <m/>
    <m/>
    <m/>
  </r>
  <r>
    <x v="119"/>
    <x v="8877"/>
    <n v="1607"/>
    <s v="ChocoDelight"/>
    <n v="29.14"/>
    <n v="173.45339999999999"/>
    <x v="8665"/>
    <m/>
    <m/>
    <m/>
    <m/>
    <x v="12"/>
    <m/>
    <m/>
    <m/>
  </r>
  <r>
    <x v="190"/>
    <x v="8878"/>
    <n v="610"/>
    <s v="ChocoDelight"/>
    <n v="41.503999999999998"/>
    <n v="173.45339999999999"/>
    <x v="8666"/>
    <m/>
    <m/>
    <m/>
    <m/>
    <x v="12"/>
    <m/>
    <m/>
    <m/>
  </r>
  <r>
    <x v="187"/>
    <x v="8879"/>
    <n v="1143"/>
    <s v="TropicalTwist"/>
    <n v="48.247999999999998"/>
    <n v="173.45339999999999"/>
    <x v="8667"/>
    <m/>
    <m/>
    <m/>
    <m/>
    <x v="12"/>
    <m/>
    <m/>
    <m/>
  </r>
  <r>
    <x v="311"/>
    <x v="8880"/>
    <n v="1378"/>
    <s v="TropicalTwist"/>
    <n v="67.355999999999995"/>
    <n v="173.45339999999999"/>
    <x v="8668"/>
    <m/>
    <m/>
    <m/>
    <m/>
    <x v="12"/>
    <m/>
    <m/>
    <m/>
  </r>
  <r>
    <x v="225"/>
    <x v="8881"/>
    <n v="837"/>
    <s v="MangoBliss"/>
    <n v="71.852000000000004"/>
    <n v="173.45339999999999"/>
    <x v="8669"/>
    <m/>
    <m/>
    <m/>
    <m/>
    <x v="12"/>
    <m/>
    <m/>
    <m/>
  </r>
  <r>
    <x v="8"/>
    <x v="8882"/>
    <n v="185"/>
    <s v="TropicalTwist"/>
    <n v="89.043999999999997"/>
    <n v="173.45339999999999"/>
    <x v="8670"/>
    <m/>
    <m/>
    <m/>
    <m/>
    <x v="12"/>
    <m/>
    <m/>
    <m/>
  </r>
  <r>
    <x v="107"/>
    <x v="8883"/>
    <n v="2224"/>
    <s v="MangoBliss"/>
    <n v="151.65600000000001"/>
    <n v="173.45339999999999"/>
    <x v="8671"/>
    <m/>
    <m/>
    <m/>
    <m/>
    <x v="12"/>
    <m/>
    <m/>
    <m/>
  </r>
  <r>
    <x v="46"/>
    <x v="8884"/>
    <n v="1341"/>
    <s v="ChocoDelight"/>
    <n v="169.64"/>
    <n v="173.45339999999999"/>
    <x v="8672"/>
    <m/>
    <m/>
    <m/>
    <m/>
    <x v="12"/>
    <m/>
    <m/>
    <m/>
  </r>
  <r>
    <x v="208"/>
    <x v="8885"/>
    <n v="436"/>
    <s v="ChocoDelight"/>
    <n v="180.88"/>
    <n v="173.45339999999999"/>
    <x v="8673"/>
    <m/>
    <m/>
    <m/>
    <m/>
    <x v="12"/>
    <m/>
    <m/>
    <m/>
  </r>
  <r>
    <x v="348"/>
    <x v="8886"/>
    <n v="2447"/>
    <s v="ChocoDelight"/>
    <n v="188.74799999999999"/>
    <n v="173.45339999999999"/>
    <x v="8674"/>
    <m/>
    <m/>
    <m/>
    <m/>
    <x v="12"/>
    <m/>
    <m/>
    <m/>
  </r>
  <r>
    <x v="190"/>
    <x v="8887"/>
    <n v="1622"/>
    <s v="GingerFizz"/>
    <n v="194.36799999999999"/>
    <n v="173.45339999999999"/>
    <x v="8675"/>
    <m/>
    <m/>
    <m/>
    <m/>
    <x v="12"/>
    <m/>
    <m/>
    <m/>
  </r>
  <r>
    <x v="110"/>
    <x v="8888"/>
    <n v="237"/>
    <s v="CitrusSplash"/>
    <n v="228.08799999999999"/>
    <n v="173.45339999999999"/>
    <x v="8676"/>
    <m/>
    <m/>
    <m/>
    <m/>
    <x v="12"/>
    <m/>
    <m/>
    <m/>
  </r>
  <r>
    <x v="316"/>
    <x v="8889"/>
    <n v="2843"/>
    <s v="FizzBerry"/>
    <n v="230.33600000000001"/>
    <n v="173.45339999999999"/>
    <x v="8677"/>
    <m/>
    <m/>
    <m/>
    <m/>
    <x v="12"/>
    <m/>
    <m/>
    <m/>
  </r>
  <r>
    <x v="41"/>
    <x v="8890"/>
    <n v="366"/>
    <s v="BerryBlast"/>
    <n v="161.88"/>
    <n v="173.54303999999999"/>
    <x v="8678"/>
    <m/>
    <m/>
    <m/>
    <m/>
    <x v="12"/>
    <m/>
    <m/>
    <m/>
  </r>
  <r>
    <x v="204"/>
    <x v="8891"/>
    <n v="1905"/>
    <s v="BerryBlast"/>
    <n v="165.25200000000001"/>
    <n v="173.54303999999999"/>
    <x v="8679"/>
    <m/>
    <m/>
    <m/>
    <m/>
    <x v="12"/>
    <m/>
    <m/>
    <m/>
  </r>
  <r>
    <x v="203"/>
    <x v="8892"/>
    <n v="2199"/>
    <s v="LemonZest"/>
    <n v="239.1104"/>
    <n v="173.55"/>
    <x v="8680"/>
    <m/>
    <m/>
    <m/>
    <m/>
    <x v="12"/>
    <m/>
    <m/>
    <m/>
  </r>
  <r>
    <x v="205"/>
    <x v="8893"/>
    <n v="2536"/>
    <s v="MintCooler"/>
    <n v="253.08160000000001"/>
    <n v="173.56559999999999"/>
    <x v="8681"/>
    <m/>
    <m/>
    <m/>
    <m/>
    <x v="12"/>
    <m/>
    <m/>
    <m/>
  </r>
  <r>
    <x v="48"/>
    <x v="8894"/>
    <n v="275"/>
    <s v="MintCooler"/>
    <n v="41.331200000000003"/>
    <n v="173.5968"/>
    <x v="8682"/>
    <m/>
    <m/>
    <m/>
    <m/>
    <x v="12"/>
    <m/>
    <m/>
    <m/>
  </r>
  <r>
    <x v="205"/>
    <x v="8895"/>
    <n v="1708"/>
    <s v="LemonZest"/>
    <n v="9.66"/>
    <n v="173.9016"/>
    <x v="8683"/>
    <m/>
    <m/>
    <m/>
    <m/>
    <x v="12"/>
    <m/>
    <m/>
    <m/>
  </r>
  <r>
    <x v="71"/>
    <x v="8896"/>
    <n v="2048"/>
    <s v="GingerFizz"/>
    <n v="15.068"/>
    <n v="173.9016"/>
    <x v="8684"/>
    <m/>
    <m/>
    <m/>
    <m/>
    <x v="12"/>
    <m/>
    <m/>
    <m/>
  </r>
  <r>
    <x v="306"/>
    <x v="8897"/>
    <n v="245"/>
    <s v="GingerFizz"/>
    <n v="25.184000000000001"/>
    <n v="173.9016"/>
    <x v="8685"/>
    <m/>
    <m/>
    <m/>
    <m/>
    <x v="12"/>
    <m/>
    <m/>
    <m/>
  </r>
  <r>
    <x v="308"/>
    <x v="8898"/>
    <n v="2677"/>
    <s v="MangoBliss"/>
    <n v="47.664000000000001"/>
    <n v="173.9016"/>
    <x v="8686"/>
    <m/>
    <m/>
    <m/>
    <m/>
    <x v="12"/>
    <m/>
    <m/>
    <m/>
  </r>
  <r>
    <x v="265"/>
    <x v="8899"/>
    <n v="2792"/>
    <s v="MintCooler"/>
    <n v="65.28"/>
    <n v="173.9016"/>
    <x v="8687"/>
    <m/>
    <m/>
    <m/>
    <m/>
    <x v="12"/>
    <m/>
    <m/>
    <m/>
  </r>
  <r>
    <x v="251"/>
    <x v="8900"/>
    <n v="2420"/>
    <s v="TropicalTwist"/>
    <n v="68.028000000000006"/>
    <n v="173.9016"/>
    <x v="8688"/>
    <m/>
    <m/>
    <m/>
    <m/>
    <x v="12"/>
    <m/>
    <m/>
    <m/>
  </r>
  <r>
    <x v="89"/>
    <x v="8901"/>
    <n v="1447"/>
    <s v="ChocoDelight"/>
    <n v="74.64"/>
    <n v="173.9016"/>
    <x v="8689"/>
    <m/>
    <m/>
    <m/>
    <m/>
    <x v="12"/>
    <m/>
    <m/>
    <m/>
  </r>
  <r>
    <x v="329"/>
    <x v="8902"/>
    <n v="2698"/>
    <s v="GingerFizz"/>
    <n v="75.763999999999996"/>
    <n v="173.9016"/>
    <x v="8690"/>
    <m/>
    <m/>
    <m/>
    <m/>
    <x v="12"/>
    <m/>
    <m/>
    <m/>
  </r>
  <r>
    <x v="42"/>
    <x v="8903"/>
    <n v="2151"/>
    <s v="MintCooler"/>
    <n v="81.384"/>
    <n v="173.9016"/>
    <x v="8691"/>
    <m/>
    <m/>
    <m/>
    <m/>
    <x v="12"/>
    <m/>
    <m/>
    <m/>
  </r>
  <r>
    <x v="108"/>
    <x v="8904"/>
    <n v="2101"/>
    <s v="MintCooler"/>
    <n v="84.756"/>
    <n v="173.9016"/>
    <x v="8692"/>
    <m/>
    <m/>
    <m/>
    <m/>
    <x v="12"/>
    <m/>
    <m/>
    <m/>
  </r>
  <r>
    <x v="217"/>
    <x v="8905"/>
    <n v="2656"/>
    <s v="GingerFizz"/>
    <n v="89.251999999999995"/>
    <n v="173.9016"/>
    <x v="8693"/>
    <m/>
    <m/>
    <m/>
    <m/>
    <x v="12"/>
    <m/>
    <m/>
    <m/>
  </r>
  <r>
    <x v="316"/>
    <x v="8906"/>
    <n v="2398"/>
    <s v="GingerFizz"/>
    <n v="124.096"/>
    <n v="173.9016"/>
    <x v="8694"/>
    <m/>
    <m/>
    <m/>
    <m/>
    <x v="12"/>
    <m/>
    <m/>
    <m/>
  </r>
  <r>
    <x v="139"/>
    <x v="8907"/>
    <n v="2396"/>
    <s v="LemonZest"/>
    <n v="143.20400000000001"/>
    <n v="173.9016"/>
    <x v="8695"/>
    <m/>
    <m/>
    <m/>
    <m/>
    <x v="12"/>
    <m/>
    <m/>
    <m/>
  </r>
  <r>
    <x v="194"/>
    <x v="8908"/>
    <n v="393"/>
    <s v="MintCooler"/>
    <n v="155.52799999999999"/>
    <n v="173.9016"/>
    <x v="8696"/>
    <m/>
    <m/>
    <m/>
    <m/>
    <x v="12"/>
    <m/>
    <m/>
    <m/>
  </r>
  <r>
    <x v="106"/>
    <x v="8909"/>
    <n v="1655"/>
    <s v="MangoBliss"/>
    <n v="163.43600000000001"/>
    <n v="173.9016"/>
    <x v="8697"/>
    <m/>
    <m/>
    <m/>
    <m/>
    <x v="12"/>
    <m/>
    <m/>
    <m/>
  </r>
  <r>
    <x v="263"/>
    <x v="8910"/>
    <n v="415"/>
    <s v="MangoBliss"/>
    <n v="217.38800000000001"/>
    <n v="173.9016"/>
    <x v="8698"/>
    <m/>
    <m/>
    <m/>
    <m/>
    <x v="12"/>
    <m/>
    <m/>
    <m/>
  </r>
  <r>
    <x v="255"/>
    <x v="8911"/>
    <n v="2468"/>
    <s v="MintCooler"/>
    <n v="219.636"/>
    <n v="173.9016"/>
    <x v="8699"/>
    <m/>
    <m/>
    <m/>
    <m/>
    <x v="12"/>
    <m/>
    <m/>
    <m/>
  </r>
  <r>
    <x v="84"/>
    <x v="8912"/>
    <n v="1414"/>
    <s v="GingerFizz"/>
    <n v="221.88399999999999"/>
    <n v="173.9016"/>
    <x v="8700"/>
    <m/>
    <m/>
    <m/>
    <m/>
    <x v="12"/>
    <m/>
    <m/>
    <m/>
  </r>
  <r>
    <x v="13"/>
    <x v="8913"/>
    <n v="2499"/>
    <s v="LemonZest"/>
    <n v="225.256"/>
    <n v="173.9016"/>
    <x v="8701"/>
    <m/>
    <m/>
    <m/>
    <m/>
    <x v="12"/>
    <m/>
    <m/>
    <m/>
  </r>
  <r>
    <x v="121"/>
    <x v="8914"/>
    <n v="1203"/>
    <s v="PeachPunch"/>
    <n v="140.95599999999999"/>
    <n v="173.9016"/>
    <x v="8702"/>
    <m/>
    <m/>
    <m/>
    <m/>
    <x v="12"/>
    <m/>
    <m/>
    <m/>
  </r>
  <r>
    <x v="331"/>
    <x v="8915"/>
    <n v="2701"/>
    <s v="PeachPunch"/>
    <n v="146.57599999999999"/>
    <n v="173.9016"/>
    <x v="8703"/>
    <m/>
    <m/>
    <m/>
    <m/>
    <x v="12"/>
    <m/>
    <m/>
    <m/>
  </r>
  <r>
    <x v="203"/>
    <x v="8916"/>
    <n v="2481"/>
    <s v="MangoBliss"/>
    <n v="184.7456"/>
    <n v="173.98159999999999"/>
    <x v="8704"/>
    <m/>
    <m/>
    <m/>
    <m/>
    <x v="12"/>
    <m/>
    <m/>
    <m/>
  </r>
  <r>
    <x v="340"/>
    <x v="8917"/>
    <n v="1611"/>
    <s v="FizzBerry"/>
    <n v="59.324800000000003"/>
    <n v="174.2208"/>
    <x v="8705"/>
    <m/>
    <m/>
    <m/>
    <m/>
    <x v="12"/>
    <m/>
    <m/>
    <m/>
  </r>
  <r>
    <x v="140"/>
    <x v="8918"/>
    <n v="2008"/>
    <s v="BerryBlast"/>
    <n v="9.8800000000000008"/>
    <n v="174.26016000000001"/>
    <x v="8706"/>
    <m/>
    <m/>
    <m/>
    <m/>
    <x v="12"/>
    <m/>
    <m/>
    <m/>
  </r>
  <r>
    <x v="66"/>
    <x v="8919"/>
    <n v="587"/>
    <s v="BerryBlast"/>
    <n v="161.62"/>
    <n v="174.26016000000001"/>
    <x v="8707"/>
    <m/>
    <m/>
    <m/>
    <m/>
    <x v="12"/>
    <m/>
    <m/>
    <m/>
  </r>
  <r>
    <x v="329"/>
    <x v="8920"/>
    <n v="2745"/>
    <s v="CitrusSplash"/>
    <n v="14.8"/>
    <n v="174.34979999999999"/>
    <x v="8708"/>
    <m/>
    <m/>
    <m/>
    <m/>
    <x v="12"/>
    <m/>
    <m/>
    <m/>
  </r>
  <r>
    <x v="345"/>
    <x v="8921"/>
    <n v="2277"/>
    <s v="FizzBerry"/>
    <n v="16.731999999999999"/>
    <n v="174.34979999999999"/>
    <x v="8709"/>
    <m/>
    <m/>
    <m/>
    <m/>
    <x v="12"/>
    <m/>
    <m/>
    <m/>
  </r>
  <r>
    <x v="189"/>
    <x v="8922"/>
    <n v="975"/>
    <s v="PeachPunch"/>
    <n v="17.856000000000002"/>
    <n v="174.34979999999999"/>
    <x v="8710"/>
    <m/>
    <m/>
    <m/>
    <m/>
    <x v="12"/>
    <m/>
    <m/>
    <m/>
  </r>
  <r>
    <x v="284"/>
    <x v="8923"/>
    <n v="2335"/>
    <s v="MangoBliss"/>
    <n v="25.396000000000001"/>
    <n v="174.34979999999999"/>
    <x v="8711"/>
    <m/>
    <m/>
    <m/>
    <m/>
    <x v="12"/>
    <m/>
    <m/>
    <m/>
  </r>
  <r>
    <x v="210"/>
    <x v="8924"/>
    <n v="1570"/>
    <s v="MintCooler"/>
    <n v="52.7"/>
    <n v="174.34979999999999"/>
    <x v="8712"/>
    <m/>
    <m/>
    <m/>
    <m/>
    <x v="12"/>
    <m/>
    <m/>
    <m/>
  </r>
  <r>
    <x v="33"/>
    <x v="8925"/>
    <n v="1802"/>
    <s v="FizzBerry"/>
    <n v="55.02"/>
    <n v="174.34979999999999"/>
    <x v="8713"/>
    <m/>
    <m/>
    <m/>
    <m/>
    <x v="12"/>
    <m/>
    <m/>
    <m/>
  </r>
  <r>
    <x v="86"/>
    <x v="8926"/>
    <n v="790"/>
    <s v="MintCooler"/>
    <n v="66.084000000000003"/>
    <n v="174.34979999999999"/>
    <x v="8714"/>
    <m/>
    <m/>
    <m/>
    <m/>
    <x v="12"/>
    <m/>
    <m/>
    <m/>
  </r>
  <r>
    <x v="260"/>
    <x v="8927"/>
    <n v="109"/>
    <s v="FizzBerry"/>
    <n v="72.932000000000002"/>
    <n v="174.34979999999999"/>
    <x v="8715"/>
    <m/>
    <m/>
    <m/>
    <m/>
    <x v="12"/>
    <m/>
    <m/>
    <m/>
  </r>
  <r>
    <x v="32"/>
    <x v="8928"/>
    <n v="1436"/>
    <s v="MintCooler"/>
    <n v="72.932000000000002"/>
    <n v="174.34979999999999"/>
    <x v="8715"/>
    <m/>
    <m/>
    <m/>
    <m/>
    <x v="12"/>
    <m/>
    <m/>
    <m/>
  </r>
  <r>
    <x v="36"/>
    <x v="8929"/>
    <n v="2126"/>
    <s v="GingerFizz"/>
    <n v="81.924000000000007"/>
    <n v="174.34979999999999"/>
    <x v="8716"/>
    <m/>
    <m/>
    <m/>
    <m/>
    <x v="12"/>
    <m/>
    <m/>
    <m/>
  </r>
  <r>
    <x v="34"/>
    <x v="8930"/>
    <n v="494"/>
    <s v="MangoBliss"/>
    <n v="97.488"/>
    <n v="174.34979999999999"/>
    <x v="8717"/>
    <m/>
    <m/>
    <m/>
    <m/>
    <x v="12"/>
    <m/>
    <m/>
    <m/>
  </r>
  <r>
    <x v="234"/>
    <x v="8931"/>
    <n v="549"/>
    <s v="MangoBliss"/>
    <n v="102.15600000000001"/>
    <n v="174.34979999999999"/>
    <x v="8718"/>
    <m/>
    <m/>
    <m/>
    <m/>
    <x v="12"/>
    <m/>
    <m/>
    <m/>
  </r>
  <r>
    <x v="94"/>
    <x v="8932"/>
    <n v="1848"/>
    <s v="PeachPunch"/>
    <n v="102.492"/>
    <n v="174.34979999999999"/>
    <x v="8719"/>
    <m/>
    <m/>
    <m/>
    <m/>
    <x v="12"/>
    <m/>
    <m/>
    <m/>
  </r>
  <r>
    <x v="253"/>
    <x v="8933"/>
    <n v="522"/>
    <s v="MintCooler"/>
    <n v="105.63200000000001"/>
    <n v="174.34979999999999"/>
    <x v="8720"/>
    <m/>
    <m/>
    <m/>
    <m/>
    <x v="12"/>
    <m/>
    <m/>
    <m/>
  </r>
  <r>
    <x v="85"/>
    <x v="8934"/>
    <n v="2646"/>
    <s v="MangoBliss"/>
    <n v="124.636"/>
    <n v="174.34979999999999"/>
    <x v="8721"/>
    <m/>
    <m/>
    <m/>
    <m/>
    <x v="12"/>
    <m/>
    <m/>
    <m/>
  </r>
  <r>
    <x v="150"/>
    <x v="8935"/>
    <n v="2599"/>
    <s v="MangoBliss"/>
    <n v="157.232"/>
    <n v="174.34979999999999"/>
    <x v="8722"/>
    <m/>
    <m/>
    <m/>
    <m/>
    <x v="12"/>
    <m/>
    <m/>
    <m/>
  </r>
  <r>
    <x v="326"/>
    <x v="8936"/>
    <n v="2357"/>
    <s v="MintCooler"/>
    <n v="185.33199999999999"/>
    <n v="174.34979999999999"/>
    <x v="8723"/>
    <m/>
    <m/>
    <m/>
    <m/>
    <x v="12"/>
    <m/>
    <m/>
    <m/>
  </r>
  <r>
    <x v="47"/>
    <x v="8937"/>
    <n v="1153"/>
    <s v="CitrusSplash"/>
    <n v="186.45599999999999"/>
    <n v="174.34979999999999"/>
    <x v="8724"/>
    <m/>
    <m/>
    <m/>
    <m/>
    <x v="12"/>
    <m/>
    <m/>
    <m/>
  </r>
  <r>
    <x v="30"/>
    <x v="8938"/>
    <n v="2261"/>
    <s v="MangoBliss"/>
    <n v="203.316"/>
    <n v="174.34979999999999"/>
    <x v="8725"/>
    <m/>
    <m/>
    <m/>
    <m/>
    <x v="12"/>
    <m/>
    <m/>
    <m/>
  </r>
  <r>
    <x v="216"/>
    <x v="8939"/>
    <n v="700"/>
    <s v="TropicalTwist"/>
    <n v="210.06"/>
    <n v="174.34979999999999"/>
    <x v="8726"/>
    <m/>
    <m/>
    <m/>
    <m/>
    <x v="12"/>
    <m/>
    <m/>
    <m/>
  </r>
  <r>
    <x v="28"/>
    <x v="8940"/>
    <n v="2848"/>
    <s v="FizzBerry"/>
    <n v="215.68"/>
    <n v="174.34979999999999"/>
    <x v="8727"/>
    <m/>
    <m/>
    <m/>
    <m/>
    <x v="12"/>
    <m/>
    <m/>
    <m/>
  </r>
  <r>
    <x v="123"/>
    <x v="8941"/>
    <n v="979"/>
    <s v="PeachPunch"/>
    <n v="394.48511999999999"/>
    <n v="174.52131840000001"/>
    <x v="8728"/>
    <m/>
    <m/>
    <m/>
    <m/>
    <x v="12"/>
    <m/>
    <m/>
    <m/>
  </r>
  <r>
    <x v="132"/>
    <x v="8942"/>
    <n v="112"/>
    <s v="LemonZest"/>
    <n v="166.69631999999999"/>
    <n v="174.58733760000001"/>
    <x v="8729"/>
    <m/>
    <m/>
    <m/>
    <m/>
    <x v="12"/>
    <m/>
    <m/>
    <m/>
  </r>
  <r>
    <x v="302"/>
    <x v="8943"/>
    <n v="109"/>
    <s v="GingerFizz"/>
    <n v="166.66771199999999"/>
    <n v="174.7334784"/>
    <x v="8730"/>
    <m/>
    <m/>
    <m/>
    <m/>
    <x v="12"/>
    <m/>
    <m/>
    <m/>
  </r>
  <r>
    <x v="316"/>
    <x v="8944"/>
    <n v="1806"/>
    <s v="ChocoDelight"/>
    <n v="7.58"/>
    <n v="174.798"/>
    <x v="8731"/>
    <m/>
    <m/>
    <m/>
    <m/>
    <x v="12"/>
    <m/>
    <m/>
    <m/>
  </r>
  <r>
    <x v="12"/>
    <x v="8945"/>
    <n v="709"/>
    <s v="LemonZest"/>
    <n v="11.952"/>
    <n v="174.798"/>
    <x v="8732"/>
    <m/>
    <m/>
    <m/>
    <m/>
    <x v="12"/>
    <m/>
    <m/>
    <m/>
  </r>
  <r>
    <x v="162"/>
    <x v="8946"/>
    <n v="686"/>
    <s v="FizzBerry"/>
    <n v="13.064"/>
    <n v="174.798"/>
    <x v="8733"/>
    <m/>
    <m/>
    <m/>
    <m/>
    <x v="12"/>
    <m/>
    <m/>
    <m/>
  </r>
  <r>
    <x v="231"/>
    <x v="8947"/>
    <n v="2441"/>
    <s v="MangoBliss"/>
    <n v="18.396000000000001"/>
    <n v="174.798"/>
    <x v="8734"/>
    <m/>
    <m/>
    <m/>
    <m/>
    <x v="12"/>
    <m/>
    <m/>
    <m/>
  </r>
  <r>
    <x v="322"/>
    <x v="8948"/>
    <n v="734"/>
    <s v="FizzBerry"/>
    <n v="27.388000000000002"/>
    <n v="174.798"/>
    <x v="8735"/>
    <m/>
    <m/>
    <m/>
    <m/>
    <x v="12"/>
    <m/>
    <m/>
    <m/>
  </r>
  <r>
    <x v="195"/>
    <x v="8949"/>
    <n v="556"/>
    <s v="PeachPunch"/>
    <n v="28.512"/>
    <n v="174.798"/>
    <x v="8736"/>
    <m/>
    <m/>
    <m/>
    <m/>
    <x v="12"/>
    <m/>
    <m/>
    <m/>
  </r>
  <r>
    <x v="116"/>
    <x v="8950"/>
    <n v="500"/>
    <s v="GingerFizz"/>
    <n v="34.131999999999998"/>
    <n v="174.798"/>
    <x v="8737"/>
    <m/>
    <m/>
    <m/>
    <m/>
    <x v="12"/>
    <m/>
    <m/>
    <m/>
  </r>
  <r>
    <x v="319"/>
    <x v="8951"/>
    <n v="1684"/>
    <s v="LemonZest"/>
    <n v="39.524000000000001"/>
    <n v="174.798"/>
    <x v="8738"/>
    <m/>
    <m/>
    <m/>
    <m/>
    <x v="12"/>
    <m/>
    <m/>
    <m/>
  </r>
  <r>
    <x v="204"/>
    <x v="8952"/>
    <n v="398"/>
    <s v="MintCooler"/>
    <n v="46.496000000000002"/>
    <n v="174.798"/>
    <x v="8739"/>
    <m/>
    <m/>
    <m/>
    <m/>
    <x v="12"/>
    <m/>
    <m/>
    <m/>
  </r>
  <r>
    <x v="317"/>
    <x v="8953"/>
    <n v="1692"/>
    <s v="CitrusSplash"/>
    <n v="49.868000000000002"/>
    <n v="174.798"/>
    <x v="8740"/>
    <m/>
    <m/>
    <m/>
    <m/>
    <x v="12"/>
    <m/>
    <m/>
    <m/>
  </r>
  <r>
    <x v="245"/>
    <x v="8954"/>
    <n v="1028"/>
    <s v="TropicalTwist"/>
    <n v="61.107999999999997"/>
    <n v="174.798"/>
    <x v="8741"/>
    <m/>
    <m/>
    <m/>
    <m/>
    <x v="12"/>
    <m/>
    <m/>
    <m/>
  </r>
  <r>
    <x v="303"/>
    <x v="8955"/>
    <n v="800"/>
    <s v="MintCooler"/>
    <n v="85.835999999999999"/>
    <n v="174.798"/>
    <x v="8742"/>
    <m/>
    <m/>
    <m/>
    <m/>
    <x v="12"/>
    <m/>
    <m/>
    <m/>
  </r>
  <r>
    <x v="18"/>
    <x v="8956"/>
    <n v="1950"/>
    <s v="FizzBerry"/>
    <n v="98.364000000000004"/>
    <n v="174.798"/>
    <x v="8743"/>
    <m/>
    <m/>
    <m/>
    <m/>
    <x v="12"/>
    <m/>
    <m/>
    <m/>
  </r>
  <r>
    <x v="43"/>
    <x v="8957"/>
    <n v="223"/>
    <s v="ChocoDelight"/>
    <n v="111.524"/>
    <n v="174.798"/>
    <x v="8744"/>
    <m/>
    <m/>
    <m/>
    <m/>
    <x v="12"/>
    <m/>
    <m/>
    <m/>
  </r>
  <r>
    <x v="261"/>
    <x v="8958"/>
    <n v="120"/>
    <s v="TropicalTwist"/>
    <n v="113.93600000000001"/>
    <n v="174.798"/>
    <x v="8745"/>
    <m/>
    <m/>
    <m/>
    <m/>
    <x v="12"/>
    <m/>
    <m/>
    <m/>
  </r>
  <r>
    <x v="289"/>
    <x v="8959"/>
    <n v="1644"/>
    <s v="LemonZest"/>
    <n v="151.02799999999999"/>
    <n v="174.798"/>
    <x v="8746"/>
    <m/>
    <m/>
    <m/>
    <m/>
    <x v="12"/>
    <m/>
    <m/>
    <m/>
  </r>
  <r>
    <x v="346"/>
    <x v="8960"/>
    <n v="351"/>
    <s v="GingerFizz"/>
    <n v="169.88800000000001"/>
    <n v="174.798"/>
    <x v="8747"/>
    <m/>
    <m/>
    <m/>
    <m/>
    <x v="12"/>
    <m/>
    <m/>
    <m/>
  </r>
  <r>
    <x v="56"/>
    <x v="8961"/>
    <n v="85"/>
    <s v="ChocoDelight"/>
    <n v="185.87200000000001"/>
    <n v="174.798"/>
    <x v="8748"/>
    <m/>
    <m/>
    <m/>
    <m/>
    <x v="12"/>
    <m/>
    <m/>
    <m/>
  </r>
  <r>
    <x v="205"/>
    <x v="8962"/>
    <n v="411"/>
    <s v="GingerFizz"/>
    <n v="211.72399999999999"/>
    <n v="174.798"/>
    <x v="8749"/>
    <m/>
    <m/>
    <m/>
    <m/>
    <x v="12"/>
    <m/>
    <m/>
    <m/>
  </r>
  <r>
    <x v="108"/>
    <x v="8963"/>
    <n v="2812"/>
    <s v="LemonZest"/>
    <n v="218.46799999999999"/>
    <n v="174.798"/>
    <x v="8750"/>
    <m/>
    <m/>
    <m/>
    <m/>
    <x v="12"/>
    <m/>
    <m/>
    <m/>
  </r>
  <r>
    <x v="257"/>
    <x v="8964"/>
    <n v="555"/>
    <s v="FizzBerry"/>
    <n v="574.44479999999999"/>
    <n v="174.90869760000001"/>
    <x v="8751"/>
    <m/>
    <m/>
    <m/>
    <m/>
    <x v="12"/>
    <m/>
    <m/>
    <m/>
  </r>
  <r>
    <x v="269"/>
    <x v="8965"/>
    <n v="1919"/>
    <s v="MangoBliss"/>
    <n v="107.0304"/>
    <n v="174.91968"/>
    <x v="8752"/>
    <m/>
    <m/>
    <m/>
    <m/>
    <x v="12"/>
    <m/>
    <m/>
    <m/>
  </r>
  <r>
    <x v="106"/>
    <x v="8966"/>
    <n v="2044"/>
    <s v="BerryBlast"/>
    <n v="10.744"/>
    <n v="174.97728000000001"/>
    <x v="8753"/>
    <m/>
    <m/>
    <m/>
    <m/>
    <x v="12"/>
    <m/>
    <m/>
    <m/>
  </r>
  <r>
    <x v="55"/>
    <x v="8967"/>
    <n v="1201"/>
    <s v="BerryBlast"/>
    <n v="157.988"/>
    <n v="174.97728000000001"/>
    <x v="8754"/>
    <m/>
    <m/>
    <m/>
    <m/>
    <x v="12"/>
    <m/>
    <m/>
    <m/>
  </r>
  <r>
    <x v="108"/>
    <x v="8968"/>
    <n v="2440"/>
    <s v="ChocoDelight"/>
    <n v="206.91839999999999"/>
    <n v="174.98519999999999"/>
    <x v="8755"/>
    <m/>
    <m/>
    <m/>
    <m/>
    <x v="12"/>
    <m/>
    <m/>
    <m/>
  </r>
  <r>
    <x v="221"/>
    <x v="8969"/>
    <n v="1699"/>
    <s v="ChocoDelight"/>
    <n v="230.58240000000001"/>
    <n v="175.09440000000001"/>
    <x v="8756"/>
    <m/>
    <m/>
    <m/>
    <m/>
    <x v="12"/>
    <m/>
    <m/>
    <m/>
  </r>
  <r>
    <x v="301"/>
    <x v="8970"/>
    <n v="2246"/>
    <s v="TropicalTwist"/>
    <n v="218.02879999999999"/>
    <n v="175.11519999999999"/>
    <x v="8757"/>
    <m/>
    <m/>
    <m/>
    <m/>
    <x v="12"/>
    <m/>
    <m/>
    <m/>
  </r>
  <r>
    <x v="341"/>
    <x v="8971"/>
    <n v="556"/>
    <s v="FizzBerry"/>
    <n v="154.94"/>
    <n v="175.24619999999999"/>
    <x v="8758"/>
    <m/>
    <m/>
    <m/>
    <m/>
    <x v="12"/>
    <m/>
    <m/>
    <m/>
  </r>
  <r>
    <x v="244"/>
    <x v="8972"/>
    <n v="450"/>
    <s v="CitrusSplash"/>
    <n v="3.2"/>
    <n v="175.24619999999999"/>
    <x v="8759"/>
    <m/>
    <m/>
    <m/>
    <m/>
    <x v="12"/>
    <m/>
    <m/>
    <m/>
  </r>
  <r>
    <x v="288"/>
    <x v="8973"/>
    <n v="1437"/>
    <s v="CitrusSplash"/>
    <n v="4.3559999999999999"/>
    <n v="175.24619999999999"/>
    <x v="8760"/>
    <m/>
    <m/>
    <m/>
    <m/>
    <x v="12"/>
    <m/>
    <m/>
    <m/>
  </r>
  <r>
    <x v="253"/>
    <x v="8974"/>
    <n v="1349"/>
    <s v="CitrusSplash"/>
    <n v="13.316000000000001"/>
    <n v="175.24619999999999"/>
    <x v="8761"/>
    <m/>
    <m/>
    <m/>
    <m/>
    <x v="12"/>
    <m/>
    <m/>
    <m/>
  </r>
  <r>
    <x v="25"/>
    <x v="8975"/>
    <n v="2822"/>
    <s v="TropicalTwist"/>
    <n v="25.952000000000002"/>
    <n v="175.24619999999999"/>
    <x v="8762"/>
    <m/>
    <m/>
    <m/>
    <m/>
    <x v="12"/>
    <m/>
    <m/>
    <m/>
  </r>
  <r>
    <x v="126"/>
    <x v="8976"/>
    <n v="2534"/>
    <s v="TropicalTwist"/>
    <n v="29.052"/>
    <n v="175.24619999999999"/>
    <x v="8763"/>
    <m/>
    <m/>
    <m/>
    <m/>
    <x v="12"/>
    <m/>
    <m/>
    <m/>
  </r>
  <r>
    <x v="69"/>
    <x v="8977"/>
    <n v="81"/>
    <s v="PeachPunch"/>
    <n v="58.276000000000003"/>
    <n v="175.24619999999999"/>
    <x v="8764"/>
    <m/>
    <m/>
    <m/>
    <m/>
    <x v="12"/>
    <m/>
    <m/>
    <m/>
  </r>
  <r>
    <x v="127"/>
    <x v="8978"/>
    <n v="1686"/>
    <s v="MangoBliss"/>
    <n v="85.552000000000007"/>
    <n v="175.24619999999999"/>
    <x v="8765"/>
    <m/>
    <m/>
    <m/>
    <m/>
    <x v="12"/>
    <m/>
    <m/>
    <m/>
  </r>
  <r>
    <x v="172"/>
    <x v="8979"/>
    <n v="1521"/>
    <s v="CitrusSplash"/>
    <n v="89.748000000000005"/>
    <n v="175.24619999999999"/>
    <x v="8766"/>
    <m/>
    <m/>
    <m/>
    <m/>
    <x v="12"/>
    <m/>
    <m/>
    <m/>
  </r>
  <r>
    <x v="233"/>
    <x v="8980"/>
    <n v="103"/>
    <s v="FizzBerry"/>
    <n v="93.12"/>
    <n v="175.24619999999999"/>
    <x v="8767"/>
    <m/>
    <m/>
    <m/>
    <m/>
    <x v="12"/>
    <m/>
    <m/>
    <m/>
  </r>
  <r>
    <x v="175"/>
    <x v="8981"/>
    <n v="799"/>
    <s v="TropicalTwist"/>
    <n v="101.996"/>
    <n v="175.24619999999999"/>
    <x v="8768"/>
    <m/>
    <m/>
    <m/>
    <m/>
    <x v="12"/>
    <m/>
    <m/>
    <m/>
  </r>
  <r>
    <x v="253"/>
    <x v="8982"/>
    <n v="748"/>
    <s v="MangoBliss"/>
    <n v="103.36799999999999"/>
    <n v="175.24619999999999"/>
    <x v="8769"/>
    <m/>
    <m/>
    <m/>
    <m/>
    <x v="12"/>
    <m/>
    <m/>
    <m/>
  </r>
  <r>
    <x v="264"/>
    <x v="8983"/>
    <n v="665"/>
    <s v="PeachPunch"/>
    <n v="127.964"/>
    <n v="175.24619999999999"/>
    <x v="8770"/>
    <m/>
    <m/>
    <m/>
    <m/>
    <x v="12"/>
    <m/>
    <m/>
    <m/>
  </r>
  <r>
    <x v="180"/>
    <x v="8984"/>
    <n v="149"/>
    <s v="PeachPunch"/>
    <n v="132.46"/>
    <n v="175.24619999999999"/>
    <x v="8771"/>
    <m/>
    <m/>
    <m/>
    <m/>
    <x v="12"/>
    <m/>
    <m/>
    <m/>
  </r>
  <r>
    <x v="179"/>
    <x v="8985"/>
    <n v="177"/>
    <s v="PeachPunch"/>
    <n v="140.328"/>
    <n v="175.24619999999999"/>
    <x v="8772"/>
    <m/>
    <m/>
    <m/>
    <m/>
    <x v="12"/>
    <m/>
    <m/>
    <m/>
  </r>
  <r>
    <x v="2"/>
    <x v="8986"/>
    <n v="1153"/>
    <s v="LemonZest"/>
    <n v="169.55199999999999"/>
    <n v="175.24619999999999"/>
    <x v="8773"/>
    <m/>
    <m/>
    <m/>
    <m/>
    <x v="12"/>
    <m/>
    <m/>
    <m/>
  </r>
  <r>
    <x v="285"/>
    <x v="8987"/>
    <n v="2219"/>
    <s v="TropicalTwist"/>
    <n v="190.90799999999999"/>
    <n v="175.24619999999999"/>
    <x v="8774"/>
    <m/>
    <m/>
    <m/>
    <m/>
    <x v="12"/>
    <m/>
    <m/>
    <m/>
  </r>
  <r>
    <x v="352"/>
    <x v="8988"/>
    <n v="1795"/>
    <s v="MangoBliss"/>
    <n v="198.77600000000001"/>
    <n v="175.24619999999999"/>
    <x v="8775"/>
    <m/>
    <m/>
    <m/>
    <m/>
    <x v="12"/>
    <m/>
    <m/>
    <m/>
  </r>
  <r>
    <x v="80"/>
    <x v="8989"/>
    <n v="71"/>
    <s v="MintCooler"/>
    <n v="220.13200000000001"/>
    <n v="175.24619999999999"/>
    <x v="8776"/>
    <m/>
    <m/>
    <m/>
    <m/>
    <x v="12"/>
    <m/>
    <m/>
    <m/>
  </r>
  <r>
    <x v="173"/>
    <x v="8990"/>
    <n v="92"/>
    <s v="CitrusSplash"/>
    <n v="429.99302399999999"/>
    <n v="175.4470848"/>
    <x v="8777"/>
    <m/>
    <m/>
    <m/>
    <m/>
    <x v="12"/>
    <m/>
    <m/>
    <m/>
  </r>
  <r>
    <x v="97"/>
    <x v="8991"/>
    <n v="1619"/>
    <s v="MangoBliss"/>
    <n v="30.918399999999998"/>
    <n v="175.48439999999999"/>
    <x v="8778"/>
    <m/>
    <m/>
    <m/>
    <m/>
    <x v="12"/>
    <m/>
    <m/>
    <m/>
  </r>
  <r>
    <x v="167"/>
    <x v="8992"/>
    <n v="1160"/>
    <s v="PeachPunch"/>
    <n v="605.88806399999999"/>
    <n v="175.53120000000001"/>
    <x v="8779"/>
    <m/>
    <m/>
    <m/>
    <m/>
    <x v="12"/>
    <m/>
    <m/>
    <m/>
  </r>
  <r>
    <x v="146"/>
    <x v="8993"/>
    <n v="603"/>
    <s v="MintCooler"/>
    <n v="621.65120000000002"/>
    <n v="175.58840000000001"/>
    <x v="8780"/>
    <m/>
    <m/>
    <m/>
    <m/>
    <x v="12"/>
    <m/>
    <m/>
    <m/>
  </r>
  <r>
    <x v="104"/>
    <x v="8994"/>
    <n v="1436"/>
    <s v="TropicalTwist"/>
    <n v="479.76345600000002"/>
    <n v="175.67679999999999"/>
    <x v="8781"/>
    <m/>
    <m/>
    <m/>
    <m/>
    <x v="12"/>
    <m/>
    <m/>
    <m/>
  </r>
  <r>
    <x v="114"/>
    <x v="8995"/>
    <n v="2687"/>
    <s v="LemonZest"/>
    <n v="33.907200000000003"/>
    <n v="175.68719999999999"/>
    <x v="8782"/>
    <m/>
    <m/>
    <m/>
    <m/>
    <x v="12"/>
    <m/>
    <m/>
    <m/>
  </r>
  <r>
    <x v="345"/>
    <x v="8996"/>
    <n v="2701"/>
    <s v="PeachPunch"/>
    <n v="6.3760000000000003"/>
    <n v="175.6944"/>
    <x v="8783"/>
    <m/>
    <m/>
    <m/>
    <m/>
    <x v="12"/>
    <m/>
    <m/>
    <m/>
  </r>
  <r>
    <x v="153"/>
    <x v="8997"/>
    <n v="996"/>
    <s v="TropicalTwist"/>
    <n v="16.103999999999999"/>
    <n v="175.6944"/>
    <x v="8784"/>
    <m/>
    <m/>
    <m/>
    <m/>
    <x v="12"/>
    <m/>
    <m/>
    <m/>
  </r>
  <r>
    <x v="85"/>
    <x v="8998"/>
    <n v="2185"/>
    <s v="MangoBliss"/>
    <n v="25.94"/>
    <n v="175.6944"/>
    <x v="8785"/>
    <m/>
    <m/>
    <m/>
    <m/>
    <x v="12"/>
    <m/>
    <m/>
    <m/>
  </r>
  <r>
    <x v="157"/>
    <x v="8999"/>
    <n v="2532"/>
    <s v="PeachPunch"/>
    <n v="31.84"/>
    <n v="175.6944"/>
    <x v="8786"/>
    <m/>
    <m/>
    <m/>
    <m/>
    <x v="12"/>
    <m/>
    <m/>
    <m/>
  </r>
  <r>
    <x v="250"/>
    <x v="9000"/>
    <n v="739"/>
    <s v="LemonZest"/>
    <n v="39.707999999999998"/>
    <n v="175.6944"/>
    <x v="8787"/>
    <m/>
    <m/>
    <m/>
    <m/>
    <x v="12"/>
    <m/>
    <m/>
    <m/>
  </r>
  <r>
    <x v="86"/>
    <x v="9001"/>
    <n v="2201"/>
    <s v="MintCooler"/>
    <n v="49.823999999999998"/>
    <n v="175.6944"/>
    <x v="8788"/>
    <m/>
    <m/>
    <m/>
    <m/>
    <x v="12"/>
    <m/>
    <m/>
    <m/>
  </r>
  <r>
    <x v="116"/>
    <x v="9002"/>
    <n v="2606"/>
    <s v="LemonZest"/>
    <n v="52.832000000000001"/>
    <n v="175.6944"/>
    <x v="8789"/>
    <m/>
    <m/>
    <m/>
    <m/>
    <x v="12"/>
    <m/>
    <m/>
    <m/>
  </r>
  <r>
    <x v="54"/>
    <x v="9003"/>
    <n v="2225"/>
    <s v="LemonZest"/>
    <n v="74.552000000000007"/>
    <n v="175.6944"/>
    <x v="8790"/>
    <m/>
    <m/>
    <m/>
    <m/>
    <x v="12"/>
    <m/>
    <m/>
    <m/>
  </r>
  <r>
    <x v="132"/>
    <x v="9004"/>
    <n v="371"/>
    <s v="TropicalTwist"/>
    <n v="82.42"/>
    <n v="175.6944"/>
    <x v="8791"/>
    <m/>
    <m/>
    <m/>
    <m/>
    <x v="12"/>
    <m/>
    <m/>
    <m/>
  </r>
  <r>
    <x v="115"/>
    <x v="9005"/>
    <n v="718"/>
    <s v="GingerFizz"/>
    <n v="91.412000000000006"/>
    <n v="175.6944"/>
    <x v="8792"/>
    <m/>
    <m/>
    <m/>
    <m/>
    <x v="12"/>
    <m/>
    <m/>
    <m/>
  </r>
  <r>
    <x v="145"/>
    <x v="9006"/>
    <n v="2804"/>
    <s v="GingerFizz"/>
    <n v="97.031999999999996"/>
    <n v="175.6944"/>
    <x v="8793"/>
    <m/>
    <m/>
    <m/>
    <m/>
    <x v="12"/>
    <m/>
    <m/>
    <m/>
  </r>
  <r>
    <x v="86"/>
    <x v="9007"/>
    <n v="979"/>
    <s v="PeachPunch"/>
    <n v="98.156000000000006"/>
    <n v="175.6944"/>
    <x v="8794"/>
    <m/>
    <m/>
    <m/>
    <m/>
    <x v="12"/>
    <m/>
    <m/>
    <m/>
  </r>
  <r>
    <x v="102"/>
    <x v="9008"/>
    <n v="422"/>
    <s v="PeachPunch"/>
    <n v="104.9"/>
    <n v="175.6944"/>
    <x v="8795"/>
    <m/>
    <m/>
    <m/>
    <m/>
    <x v="12"/>
    <m/>
    <m/>
    <m/>
  </r>
  <r>
    <x v="168"/>
    <x v="9009"/>
    <n v="1347"/>
    <s v="MintCooler"/>
    <n v="115.01600000000001"/>
    <n v="175.6944"/>
    <x v="8796"/>
    <m/>
    <m/>
    <m/>
    <m/>
    <x v="12"/>
    <m/>
    <m/>
    <m/>
  </r>
  <r>
    <x v="128"/>
    <x v="9010"/>
    <n v="1290"/>
    <s v="LemonZest"/>
    <n v="119.736"/>
    <n v="175.6944"/>
    <x v="8797"/>
    <m/>
    <m/>
    <m/>
    <m/>
    <x v="12"/>
    <m/>
    <m/>
    <m/>
  </r>
  <r>
    <x v="213"/>
    <x v="9011"/>
    <n v="204"/>
    <s v="GingerFizz"/>
    <n v="131.69999999999999"/>
    <n v="175.6944"/>
    <x v="8798"/>
    <m/>
    <m/>
    <m/>
    <m/>
    <x v="12"/>
    <m/>
    <m/>
    <m/>
  </r>
  <r>
    <x v="349"/>
    <x v="9012"/>
    <n v="602"/>
    <s v="GingerFizz"/>
    <n v="136.37200000000001"/>
    <n v="175.6944"/>
    <x v="8799"/>
    <m/>
    <m/>
    <m/>
    <m/>
    <x v="12"/>
    <m/>
    <m/>
    <m/>
  </r>
  <r>
    <x v="255"/>
    <x v="9013"/>
    <n v="1647"/>
    <s v="ChocoDelight"/>
    <n v="139.744"/>
    <n v="175.6944"/>
    <x v="8800"/>
    <m/>
    <m/>
    <m/>
    <m/>
    <x v="12"/>
    <m/>
    <m/>
    <m/>
  </r>
  <r>
    <x v="350"/>
    <x v="9014"/>
    <n v="460"/>
    <s v="FizzBerry"/>
    <n v="154.35599999999999"/>
    <n v="175.6944"/>
    <x v="8801"/>
    <m/>
    <m/>
    <m/>
    <m/>
    <x v="12"/>
    <m/>
    <m/>
    <m/>
  </r>
  <r>
    <x v="64"/>
    <x v="9015"/>
    <n v="432"/>
    <s v="MangoBliss"/>
    <n v="157.72800000000001"/>
    <n v="175.6944"/>
    <x v="8802"/>
    <m/>
    <m/>
    <m/>
    <m/>
    <x v="12"/>
    <m/>
    <m/>
    <m/>
  </r>
  <r>
    <x v="138"/>
    <x v="9016"/>
    <n v="2333"/>
    <s v="PeachPunch"/>
    <n v="176.83600000000001"/>
    <n v="175.6944"/>
    <x v="8803"/>
    <m/>
    <m/>
    <m/>
    <m/>
    <x v="12"/>
    <m/>
    <m/>
    <m/>
  </r>
  <r>
    <x v="167"/>
    <x v="9017"/>
    <n v="1700"/>
    <s v="FizzBerry"/>
    <n v="191.44800000000001"/>
    <n v="175.6944"/>
    <x v="8804"/>
    <m/>
    <m/>
    <m/>
    <m/>
    <x v="12"/>
    <m/>
    <m/>
    <m/>
  </r>
  <r>
    <x v="242"/>
    <x v="9018"/>
    <n v="887"/>
    <s v="GingerFizz"/>
    <n v="195.94399999999999"/>
    <n v="175.6944"/>
    <x v="8805"/>
    <m/>
    <m/>
    <m/>
    <m/>
    <x v="12"/>
    <m/>
    <m/>
    <m/>
  </r>
  <r>
    <x v="310"/>
    <x v="9019"/>
    <n v="1545"/>
    <s v="LemonZest"/>
    <n v="209.43199999999999"/>
    <n v="175.6944"/>
    <x v="8806"/>
    <m/>
    <m/>
    <m/>
    <m/>
    <x v="12"/>
    <m/>
    <m/>
    <m/>
  </r>
  <r>
    <x v="150"/>
    <x v="9020"/>
    <n v="2194"/>
    <s v="GingerFizz"/>
    <n v="229.66399999999999"/>
    <n v="175.6944"/>
    <x v="8807"/>
    <m/>
    <m/>
    <m/>
    <m/>
    <x v="12"/>
    <m/>
    <m/>
    <m/>
  </r>
  <r>
    <x v="165"/>
    <x v="9021"/>
    <n v="1676"/>
    <s v="GingerFizz"/>
    <n v="280.22399999999999"/>
    <n v="175.74752000000001"/>
    <x v="8808"/>
    <m/>
    <m/>
    <m/>
    <m/>
    <x v="12"/>
    <m/>
    <m/>
    <m/>
  </r>
  <r>
    <x v="288"/>
    <x v="9022"/>
    <n v="2649"/>
    <s v="TropicalTwist"/>
    <n v="232.77760000000001"/>
    <n v="175.94200000000001"/>
    <x v="8809"/>
    <m/>
    <m/>
    <m/>
    <m/>
    <x v="12"/>
    <m/>
    <m/>
    <m/>
  </r>
  <r>
    <x v="329"/>
    <x v="9023"/>
    <n v="2728"/>
    <s v="GingerFizz"/>
    <n v="158.39359999999999"/>
    <n v="176.04599999999999"/>
    <x v="8810"/>
    <m/>
    <m/>
    <m/>
    <m/>
    <x v="12"/>
    <m/>
    <m/>
    <m/>
  </r>
  <r>
    <x v="158"/>
    <x v="9024"/>
    <n v="1599"/>
    <s v="TropicalTwist"/>
    <n v="5.4039999999999999"/>
    <n v="176.14259999999999"/>
    <x v="8811"/>
    <m/>
    <m/>
    <m/>
    <m/>
    <x v="12"/>
    <m/>
    <m/>
    <m/>
  </r>
  <r>
    <x v="36"/>
    <x v="9025"/>
    <n v="2014"/>
    <s v="FizzBerry"/>
    <n v="6.96"/>
    <n v="176.14259999999999"/>
    <x v="8812"/>
    <m/>
    <m/>
    <m/>
    <m/>
    <x v="12"/>
    <m/>
    <m/>
    <m/>
  </r>
  <r>
    <x v="272"/>
    <x v="9026"/>
    <n v="1011"/>
    <s v="CitrusSplash"/>
    <n v="17.623999999999999"/>
    <n v="176.14259999999999"/>
    <x v="8813"/>
    <m/>
    <m/>
    <m/>
    <m/>
    <x v="12"/>
    <m/>
    <m/>
    <m/>
  </r>
  <r>
    <x v="22"/>
    <x v="9027"/>
    <n v="2847"/>
    <s v="TropicalTwist"/>
    <n v="24.512"/>
    <n v="176.14259999999999"/>
    <x v="8814"/>
    <m/>
    <m/>
    <m/>
    <m/>
    <x v="12"/>
    <m/>
    <m/>
    <m/>
  </r>
  <r>
    <x v="196"/>
    <x v="9028"/>
    <n v="359"/>
    <s v="TropicalTwist"/>
    <n v="38.292000000000002"/>
    <n v="176.14259999999999"/>
    <x v="8815"/>
    <m/>
    <m/>
    <m/>
    <m/>
    <x v="12"/>
    <m/>
    <m/>
    <m/>
  </r>
  <r>
    <x v="349"/>
    <x v="9029"/>
    <n v="1372"/>
    <s v="FizzBerry"/>
    <n v="39.36"/>
    <n v="176.14259999999999"/>
    <x v="8816"/>
    <m/>
    <m/>
    <m/>
    <m/>
    <x v="12"/>
    <m/>
    <m/>
    <m/>
  </r>
  <r>
    <x v="94"/>
    <x v="9030"/>
    <n v="1248"/>
    <s v="MintCooler"/>
    <n v="39.448"/>
    <n v="176.14259999999999"/>
    <x v="8817"/>
    <m/>
    <m/>
    <m/>
    <m/>
    <x v="12"/>
    <m/>
    <m/>
    <m/>
  </r>
  <r>
    <x v="22"/>
    <x v="9031"/>
    <n v="1894"/>
    <s v="CitrusSplash"/>
    <n v="45.868000000000002"/>
    <n v="176.14259999999999"/>
    <x v="8818"/>
    <m/>
    <m/>
    <m/>
    <m/>
    <x v="12"/>
    <m/>
    <m/>
    <m/>
  </r>
  <r>
    <x v="250"/>
    <x v="9032"/>
    <n v="375"/>
    <s v="ChocoDelight"/>
    <n v="45.94"/>
    <n v="176.14259999999999"/>
    <x v="8819"/>
    <m/>
    <m/>
    <m/>
    <m/>
    <x v="12"/>
    <m/>
    <m/>
    <m/>
  </r>
  <r>
    <x v="236"/>
    <x v="9033"/>
    <n v="794"/>
    <s v="TropicalTwist"/>
    <n v="62.728000000000002"/>
    <n v="176.14259999999999"/>
    <x v="8820"/>
    <m/>
    <m/>
    <m/>
    <m/>
    <x v="12"/>
    <m/>
    <m/>
    <m/>
  </r>
  <r>
    <x v="162"/>
    <x v="9034"/>
    <n v="2032"/>
    <s v="MangoBliss"/>
    <n v="79.587999999999994"/>
    <n v="176.14259999999999"/>
    <x v="8821"/>
    <m/>
    <m/>
    <m/>
    <m/>
    <x v="12"/>
    <m/>
    <m/>
    <m/>
  </r>
  <r>
    <x v="111"/>
    <x v="9035"/>
    <n v="866"/>
    <s v="ChocoDelight"/>
    <n v="80.712000000000003"/>
    <n v="176.14259999999999"/>
    <x v="8822"/>
    <m/>
    <m/>
    <m/>
    <m/>
    <x v="12"/>
    <m/>
    <m/>
    <m/>
  </r>
  <r>
    <x v="229"/>
    <x v="9036"/>
    <n v="2451"/>
    <s v="FizzBerry"/>
    <n v="89.703999999999994"/>
    <n v="176.14259999999999"/>
    <x v="8823"/>
    <m/>
    <m/>
    <m/>
    <m/>
    <x v="12"/>
    <m/>
    <m/>
    <m/>
  </r>
  <r>
    <x v="109"/>
    <x v="9037"/>
    <n v="1468"/>
    <s v="CitrusSplash"/>
    <n v="96.447999999999993"/>
    <n v="176.14259999999999"/>
    <x v="8824"/>
    <m/>
    <m/>
    <m/>
    <m/>
    <x v="12"/>
    <m/>
    <m/>
    <m/>
  </r>
  <r>
    <x v="46"/>
    <x v="9038"/>
    <n v="251"/>
    <s v="FizzBerry"/>
    <n v="100.944"/>
    <n v="176.14259999999999"/>
    <x v="8825"/>
    <m/>
    <m/>
    <m/>
    <m/>
    <x v="12"/>
    <m/>
    <m/>
    <m/>
  </r>
  <r>
    <x v="176"/>
    <x v="9039"/>
    <n v="2790"/>
    <s v="TropicalTwist"/>
    <n v="109.93600000000001"/>
    <n v="176.14259999999999"/>
    <x v="8826"/>
    <m/>
    <m/>
    <m/>
    <m/>
    <x v="12"/>
    <m/>
    <m/>
    <m/>
  </r>
  <r>
    <x v="262"/>
    <x v="9040"/>
    <n v="1954"/>
    <s v="TropicalTwist"/>
    <n v="113.30800000000001"/>
    <n v="176.14259999999999"/>
    <x v="8827"/>
    <m/>
    <m/>
    <m/>
    <m/>
    <x v="12"/>
    <m/>
    <m/>
    <m/>
  </r>
  <r>
    <x v="157"/>
    <x v="9041"/>
    <n v="2396"/>
    <s v="MangoBliss"/>
    <n v="115.556"/>
    <n v="176.14259999999999"/>
    <x v="8828"/>
    <m/>
    <m/>
    <m/>
    <m/>
    <x v="12"/>
    <m/>
    <m/>
    <m/>
  </r>
  <r>
    <x v="17"/>
    <x v="9042"/>
    <n v="300"/>
    <s v="GingerFizz"/>
    <n v="132.416"/>
    <n v="176.14259999999999"/>
    <x v="8829"/>
    <m/>
    <m/>
    <m/>
    <m/>
    <x v="12"/>
    <m/>
    <m/>
    <m/>
  </r>
  <r>
    <x v="131"/>
    <x v="9043"/>
    <n v="1208"/>
    <s v="ChocoDelight"/>
    <n v="160.51599999999999"/>
    <n v="176.14259999999999"/>
    <x v="8830"/>
    <m/>
    <m/>
    <m/>
    <m/>
    <x v="12"/>
    <m/>
    <m/>
    <m/>
  </r>
  <r>
    <x v="64"/>
    <x v="9044"/>
    <n v="2420"/>
    <s v="MintCooler"/>
    <n v="192.38"/>
    <n v="176.14259999999999"/>
    <x v="8831"/>
    <m/>
    <m/>
    <m/>
    <m/>
    <x v="12"/>
    <m/>
    <m/>
    <m/>
  </r>
  <r>
    <x v="205"/>
    <x v="9045"/>
    <n v="760"/>
    <s v="MintCooler"/>
    <n v="200.98"/>
    <n v="176.14259999999999"/>
    <x v="8832"/>
    <m/>
    <m/>
    <m/>
    <m/>
    <x v="12"/>
    <m/>
    <m/>
    <m/>
  </r>
  <r>
    <x v="134"/>
    <x v="9046"/>
    <n v="2121"/>
    <s v="CitrusSplash"/>
    <n v="215.59200000000001"/>
    <n v="176.14259999999999"/>
    <x v="8833"/>
    <m/>
    <m/>
    <m/>
    <m/>
    <x v="12"/>
    <m/>
    <m/>
    <m/>
  </r>
  <r>
    <x v="123"/>
    <x v="9047"/>
    <n v="973"/>
    <s v="TropicalTwist"/>
    <n v="221.21199999999999"/>
    <n v="176.14259999999999"/>
    <x v="8834"/>
    <m/>
    <m/>
    <m/>
    <m/>
    <x v="12"/>
    <m/>
    <m/>
    <m/>
  </r>
  <r>
    <x v="75"/>
    <x v="9048"/>
    <n v="1616"/>
    <s v="MintCooler"/>
    <n v="279.3184"/>
    <n v="176.2176"/>
    <x v="8835"/>
    <m/>
    <m/>
    <m/>
    <m/>
    <x v="12"/>
    <m/>
    <m/>
    <m/>
  </r>
  <r>
    <x v="182"/>
    <x v="9049"/>
    <n v="2792"/>
    <s v="BerryBlast"/>
    <n v="337.26080000000002"/>
    <n v="176.2176"/>
    <x v="8836"/>
    <m/>
    <m/>
    <m/>
    <m/>
    <x v="12"/>
    <m/>
    <m/>
    <m/>
  </r>
  <r>
    <x v="237"/>
    <x v="9050"/>
    <n v="2161"/>
    <s v="PeachPunch"/>
    <n v="227.11680000000001"/>
    <n v="176.31639999999999"/>
    <x v="8837"/>
    <m/>
    <m/>
    <m/>
    <m/>
    <x v="12"/>
    <m/>
    <m/>
    <m/>
  </r>
  <r>
    <x v="16"/>
    <x v="9051"/>
    <n v="1642"/>
    <s v="CitrusSplash"/>
    <n v="86.326400000000007"/>
    <n v="176.32159999999999"/>
    <x v="8838"/>
    <m/>
    <m/>
    <m/>
    <m/>
    <x v="12"/>
    <m/>
    <m/>
    <m/>
  </r>
  <r>
    <x v="236"/>
    <x v="9052"/>
    <n v="1748"/>
    <s v="MangoBliss"/>
    <n v="220.53440000000001"/>
    <n v="176.40064000000001"/>
    <x v="8839"/>
    <m/>
    <m/>
    <m/>
    <m/>
    <x v="12"/>
    <m/>
    <m/>
    <m/>
  </r>
  <r>
    <x v="11"/>
    <x v="9053"/>
    <n v="2376"/>
    <s v="BerryBlast"/>
    <n v="78.787999999999997"/>
    <n v="176.41152"/>
    <x v="8840"/>
    <m/>
    <m/>
    <m/>
    <m/>
    <x v="12"/>
    <m/>
    <m/>
    <m/>
  </r>
  <r>
    <x v="354"/>
    <x v="9054"/>
    <n v="2741"/>
    <s v="ChocoDelight"/>
    <n v="248.85120000000001"/>
    <n v="176.44120000000001"/>
    <x v="8841"/>
    <m/>
    <m/>
    <m/>
    <m/>
    <x v="12"/>
    <m/>
    <m/>
    <m/>
  </r>
  <r>
    <x v="320"/>
    <x v="9055"/>
    <n v="882"/>
    <s v="MangoBliss"/>
    <n v="234.68736000000001"/>
    <n v="176.4724416"/>
    <x v="8842"/>
    <m/>
    <m/>
    <m/>
    <m/>
    <x v="12"/>
    <m/>
    <m/>
    <m/>
  </r>
  <r>
    <x v="292"/>
    <x v="9056"/>
    <n v="1384"/>
    <s v="TropicalTwist"/>
    <n v="381.189888"/>
    <n v="176.5712"/>
    <x v="8843"/>
    <m/>
    <m/>
    <m/>
    <m/>
    <x v="12"/>
    <m/>
    <m/>
    <m/>
  </r>
  <r>
    <x v="349"/>
    <x v="9057"/>
    <n v="581"/>
    <s v="MintCooler"/>
    <n v="28.867999999999999"/>
    <n v="176.5908"/>
    <x v="8844"/>
    <m/>
    <m/>
    <m/>
    <m/>
    <x v="12"/>
    <m/>
    <m/>
    <m/>
  </r>
  <r>
    <x v="59"/>
    <x v="9058"/>
    <n v="1160"/>
    <s v="CitrusSplash"/>
    <n v="129.584"/>
    <n v="176.5908"/>
    <x v="8845"/>
    <m/>
    <m/>
    <m/>
    <m/>
    <x v="12"/>
    <m/>
    <m/>
    <m/>
  </r>
  <r>
    <x v="152"/>
    <x v="9059"/>
    <n v="401"/>
    <s v="LemonZest"/>
    <n v="0.32400000000000001"/>
    <n v="176.5908"/>
    <x v="8846"/>
    <m/>
    <m/>
    <m/>
    <m/>
    <x v="12"/>
    <m/>
    <m/>
    <m/>
  </r>
  <r>
    <x v="164"/>
    <x v="9060"/>
    <n v="25"/>
    <s v="PeachPunch"/>
    <n v="1.448"/>
    <n v="176.5908"/>
    <x v="8847"/>
    <m/>
    <m/>
    <m/>
    <m/>
    <x v="12"/>
    <m/>
    <m/>
    <m/>
  </r>
  <r>
    <x v="333"/>
    <x v="9061"/>
    <n v="1205"/>
    <s v="ChocoDelight"/>
    <n v="6.508"/>
    <n v="176.5908"/>
    <x v="8848"/>
    <m/>
    <m/>
    <m/>
    <m/>
    <x v="12"/>
    <m/>
    <m/>
    <m/>
  </r>
  <r>
    <x v="95"/>
    <x v="9062"/>
    <n v="2597"/>
    <s v="PeachPunch"/>
    <n v="44.16"/>
    <n v="176.5908"/>
    <x v="8849"/>
    <m/>
    <m/>
    <m/>
    <m/>
    <x v="12"/>
    <m/>
    <m/>
    <m/>
  </r>
  <r>
    <x v="220"/>
    <x v="9063"/>
    <n v="1263"/>
    <s v="LemonZest"/>
    <n v="50.048000000000002"/>
    <n v="176.5908"/>
    <x v="8850"/>
    <m/>
    <m/>
    <m/>
    <m/>
    <x v="12"/>
    <m/>
    <m/>
    <m/>
  </r>
  <r>
    <x v="228"/>
    <x v="9064"/>
    <n v="1877"/>
    <s v="GingerFizz"/>
    <n v="63.268000000000001"/>
    <n v="176.5908"/>
    <x v="8851"/>
    <m/>
    <m/>
    <m/>
    <m/>
    <x v="12"/>
    <m/>
    <m/>
    <m/>
  </r>
  <r>
    <x v="68"/>
    <x v="9065"/>
    <n v="1633"/>
    <s v="CitrusSplash"/>
    <n v="65.516000000000005"/>
    <n v="176.5908"/>
    <x v="8852"/>
    <m/>
    <m/>
    <m/>
    <m/>
    <x v="12"/>
    <m/>
    <m/>
    <m/>
  </r>
  <r>
    <x v="325"/>
    <x v="9066"/>
    <n v="691"/>
    <s v="GingerFizz"/>
    <n v="76.043999999999997"/>
    <n v="176.5908"/>
    <x v="8853"/>
    <m/>
    <m/>
    <m/>
    <m/>
    <x v="12"/>
    <m/>
    <m/>
    <m/>
  </r>
  <r>
    <x v="222"/>
    <x v="9067"/>
    <n v="1220"/>
    <s v="ChocoDelight"/>
    <n v="77.108000000000004"/>
    <n v="176.5908"/>
    <x v="8854"/>
    <m/>
    <m/>
    <m/>
    <m/>
    <x v="12"/>
    <m/>
    <m/>
    <m/>
  </r>
  <r>
    <x v="24"/>
    <x v="9068"/>
    <n v="899"/>
    <s v="MintCooler"/>
    <n v="83.5"/>
    <n v="176.5908"/>
    <x v="8855"/>
    <m/>
    <m/>
    <m/>
    <m/>
    <x v="12"/>
    <m/>
    <m/>
    <m/>
  </r>
  <r>
    <x v="237"/>
    <x v="9069"/>
    <n v="190"/>
    <s v="CitrusSplash"/>
    <n v="86.947999999999993"/>
    <n v="176.5908"/>
    <x v="8856"/>
    <m/>
    <m/>
    <m/>
    <m/>
    <x v="12"/>
    <m/>
    <m/>
    <m/>
  </r>
  <r>
    <x v="151"/>
    <x v="9070"/>
    <n v="826"/>
    <s v="MangoBliss"/>
    <n v="90.244"/>
    <n v="176.5908"/>
    <x v="8857"/>
    <m/>
    <m/>
    <m/>
    <m/>
    <x v="12"/>
    <m/>
    <m/>
    <m/>
  </r>
  <r>
    <x v="65"/>
    <x v="9071"/>
    <n v="275"/>
    <s v="CitrusSplash"/>
    <n v="109.352"/>
    <n v="176.5908"/>
    <x v="8858"/>
    <m/>
    <m/>
    <m/>
    <m/>
    <x v="12"/>
    <m/>
    <m/>
    <m/>
  </r>
  <r>
    <x v="54"/>
    <x v="9072"/>
    <n v="2409"/>
    <s v="GingerFizz"/>
    <n v="120.592"/>
    <n v="176.5908"/>
    <x v="8859"/>
    <m/>
    <m/>
    <m/>
    <m/>
    <x v="12"/>
    <m/>
    <m/>
    <m/>
  </r>
  <r>
    <x v="265"/>
    <x v="9073"/>
    <n v="125"/>
    <s v="CitrusSplash"/>
    <n v="126.69199999999999"/>
    <n v="176.5908"/>
    <x v="8860"/>
    <m/>
    <m/>
    <m/>
    <m/>
    <x v="12"/>
    <m/>
    <m/>
    <m/>
  </r>
  <r>
    <x v="48"/>
    <x v="9074"/>
    <n v="2109"/>
    <s v="FizzBerry"/>
    <n v="137.35599999999999"/>
    <n v="176.5908"/>
    <x v="8861"/>
    <m/>
    <m/>
    <m/>
    <m/>
    <x v="12"/>
    <m/>
    <m/>
    <m/>
  </r>
  <r>
    <x v="192"/>
    <x v="9075"/>
    <n v="566"/>
    <s v="CitrusSplash"/>
    <n v="113.13200000000001"/>
    <n v="176.5908"/>
    <x v="8862"/>
    <m/>
    <m/>
    <m/>
    <m/>
    <x v="12"/>
    <m/>
    <m/>
    <m/>
  </r>
  <r>
    <x v="240"/>
    <x v="9076"/>
    <n v="1186"/>
    <s v="MangoBliss"/>
    <n v="410.07551999999998"/>
    <n v="176.61696000000001"/>
    <x v="8863"/>
    <m/>
    <m/>
    <m/>
    <m/>
    <x v="12"/>
    <m/>
    <m/>
    <m/>
  </r>
  <r>
    <x v="30"/>
    <x v="9077"/>
    <n v="2364"/>
    <s v="TropicalTwist"/>
    <n v="210.2688"/>
    <n v="176.6336"/>
    <x v="8864"/>
    <m/>
    <m/>
    <m/>
    <m/>
    <x v="12"/>
    <m/>
    <m/>
    <m/>
  </r>
  <r>
    <x v="43"/>
    <x v="9078"/>
    <n v="1577"/>
    <s v="PeachPunch"/>
    <n v="84.275199999999998"/>
    <n v="176.65024"/>
    <x v="8865"/>
    <m/>
    <m/>
    <m/>
    <m/>
    <x v="12"/>
    <m/>
    <m/>
    <m/>
  </r>
  <r>
    <x v="16"/>
    <x v="9079"/>
    <n v="1347"/>
    <s v="TropicalTwist"/>
    <n v="272.74943999999999"/>
    <n v="176.74592000000001"/>
    <x v="8866"/>
    <m/>
    <m/>
    <m/>
    <m/>
    <x v="12"/>
    <m/>
    <m/>
    <m/>
  </r>
  <r>
    <x v="284"/>
    <x v="9080"/>
    <n v="1177"/>
    <s v="PeachPunch"/>
    <n v="657.32928000000004"/>
    <n v="176.74592000000001"/>
    <x v="8867"/>
    <m/>
    <m/>
    <m/>
    <m/>
    <x v="12"/>
    <m/>
    <m/>
    <m/>
  </r>
  <r>
    <x v="87"/>
    <x v="9081"/>
    <n v="1764"/>
    <s v="MangoBliss"/>
    <n v="1.3839999999999999"/>
    <n v="177.03899999999999"/>
    <x v="8868"/>
    <m/>
    <m/>
    <m/>
    <m/>
    <x v="12"/>
    <m/>
    <m/>
    <m/>
  </r>
  <r>
    <x v="195"/>
    <x v="9082"/>
    <n v="715"/>
    <s v="GingerFizz"/>
    <n v="7.7359999999999998"/>
    <n v="177.03899999999999"/>
    <x v="8869"/>
    <m/>
    <m/>
    <m/>
    <m/>
    <x v="12"/>
    <m/>
    <m/>
    <m/>
  </r>
  <r>
    <x v="184"/>
    <x v="9083"/>
    <n v="2691"/>
    <s v="FizzBerry"/>
    <n v="26.344000000000001"/>
    <n v="177.03899999999999"/>
    <x v="8870"/>
    <m/>
    <m/>
    <m/>
    <m/>
    <x v="12"/>
    <m/>
    <m/>
    <m/>
  </r>
  <r>
    <x v="90"/>
    <x v="9084"/>
    <n v="2739"/>
    <s v="TropicalTwist"/>
    <n v="30.088000000000001"/>
    <n v="177.03899999999999"/>
    <x v="8871"/>
    <m/>
    <m/>
    <m/>
    <m/>
    <x v="12"/>
    <m/>
    <m/>
    <m/>
  </r>
  <r>
    <x v="336"/>
    <x v="9085"/>
    <n v="2252"/>
    <s v="CitrusSplash"/>
    <n v="30.088000000000001"/>
    <n v="177.03899999999999"/>
    <x v="8871"/>
    <m/>
    <m/>
    <m/>
    <m/>
    <x v="12"/>
    <m/>
    <m/>
    <m/>
  </r>
  <r>
    <x v="101"/>
    <x v="9086"/>
    <n v="952"/>
    <s v="PeachPunch"/>
    <n v="30.088000000000001"/>
    <n v="177.03899999999999"/>
    <x v="8871"/>
    <m/>
    <m/>
    <m/>
    <m/>
    <x v="12"/>
    <m/>
    <m/>
    <m/>
  </r>
  <r>
    <x v="316"/>
    <x v="9087"/>
    <n v="266"/>
    <s v="CitrusSplash"/>
    <n v="42.543999999999997"/>
    <n v="177.03899999999999"/>
    <x v="8872"/>
    <m/>
    <m/>
    <m/>
    <m/>
    <x v="12"/>
    <m/>
    <m/>
    <m/>
  </r>
  <r>
    <x v="335"/>
    <x v="9088"/>
    <n v="2430"/>
    <s v="PeachPunch"/>
    <n v="46.948"/>
    <n v="177.03899999999999"/>
    <x v="8873"/>
    <m/>
    <m/>
    <m/>
    <m/>
    <x v="12"/>
    <m/>
    <m/>
    <m/>
  </r>
  <r>
    <x v="0"/>
    <x v="9089"/>
    <n v="1710"/>
    <s v="MintCooler"/>
    <n v="96.471999999999994"/>
    <n v="177.03899999999999"/>
    <x v="8874"/>
    <m/>
    <m/>
    <m/>
    <m/>
    <x v="12"/>
    <m/>
    <m/>
    <m/>
  </r>
  <r>
    <x v="358"/>
    <x v="9090"/>
    <n v="2247"/>
    <s v="GingerFizz"/>
    <n v="104.27200000000001"/>
    <n v="177.03899999999999"/>
    <x v="8875"/>
    <m/>
    <m/>
    <m/>
    <m/>
    <x v="12"/>
    <m/>
    <m/>
    <m/>
  </r>
  <r>
    <x v="219"/>
    <x v="9091"/>
    <n v="1269"/>
    <s v="CitrusSplash"/>
    <n v="109.892"/>
    <n v="177.03899999999999"/>
    <x v="8876"/>
    <m/>
    <m/>
    <m/>
    <m/>
    <x v="12"/>
    <m/>
    <m/>
    <m/>
  </r>
  <r>
    <x v="158"/>
    <x v="9092"/>
    <n v="2779"/>
    <s v="MangoBliss"/>
    <n v="153.72800000000001"/>
    <n v="177.03899999999999"/>
    <x v="8877"/>
    <m/>
    <m/>
    <m/>
    <m/>
    <x v="12"/>
    <m/>
    <m/>
    <m/>
  </r>
  <r>
    <x v="226"/>
    <x v="9093"/>
    <n v="2415"/>
    <s v="MintCooler"/>
    <n v="161.596"/>
    <n v="177.03899999999999"/>
    <x v="8878"/>
    <m/>
    <m/>
    <m/>
    <m/>
    <x v="12"/>
    <m/>
    <m/>
    <m/>
  </r>
  <r>
    <x v="117"/>
    <x v="9094"/>
    <n v="2244"/>
    <s v="TropicalTwist"/>
    <n v="175.084"/>
    <n v="177.03899999999999"/>
    <x v="8879"/>
    <m/>
    <m/>
    <m/>
    <m/>
    <x v="12"/>
    <m/>
    <m/>
    <m/>
  </r>
  <r>
    <x v="142"/>
    <x v="9095"/>
    <n v="1167"/>
    <s v="MintCooler"/>
    <n v="175.084"/>
    <n v="177.03899999999999"/>
    <x v="8879"/>
    <m/>
    <m/>
    <m/>
    <m/>
    <x v="12"/>
    <m/>
    <m/>
    <m/>
  </r>
  <r>
    <x v="84"/>
    <x v="9096"/>
    <n v="1477"/>
    <s v="CitrusSplash"/>
    <n v="176.208"/>
    <n v="177.03899999999999"/>
    <x v="8880"/>
    <m/>
    <m/>
    <m/>
    <m/>
    <x v="12"/>
    <m/>
    <m/>
    <m/>
  </r>
  <r>
    <x v="246"/>
    <x v="9097"/>
    <n v="1088"/>
    <s v="MintCooler"/>
    <n v="216.672"/>
    <n v="177.03899999999999"/>
    <x v="8881"/>
    <m/>
    <m/>
    <m/>
    <m/>
    <x v="12"/>
    <m/>
    <m/>
    <m/>
  </r>
  <r>
    <x v="14"/>
    <x v="9098"/>
    <n v="784"/>
    <s v="TropicalTwist"/>
    <n v="218.92"/>
    <n v="177.03899999999999"/>
    <x v="8882"/>
    <m/>
    <m/>
    <m/>
    <m/>
    <x v="12"/>
    <m/>
    <m/>
    <m/>
  </r>
  <r>
    <x v="159"/>
    <x v="9099"/>
    <n v="1011"/>
    <s v="CitrusSplash"/>
    <n v="230.16"/>
    <n v="177.03899999999999"/>
    <x v="8883"/>
    <m/>
    <m/>
    <m/>
    <m/>
    <x v="12"/>
    <m/>
    <m/>
    <m/>
  </r>
  <r>
    <x v="260"/>
    <x v="9100"/>
    <n v="2249"/>
    <s v="PeachPunch"/>
    <n v="284.8544"/>
    <n v="177.07560000000001"/>
    <x v="8884"/>
    <m/>
    <m/>
    <m/>
    <m/>
    <x v="12"/>
    <m/>
    <m/>
    <m/>
  </r>
  <r>
    <x v="270"/>
    <x v="9101"/>
    <n v="44"/>
    <s v="PeachPunch"/>
    <n v="228.597792"/>
    <n v="177.09943680000001"/>
    <x v="8885"/>
    <m/>
    <m/>
    <m/>
    <m/>
    <x v="12"/>
    <m/>
    <m/>
    <m/>
  </r>
  <r>
    <x v="198"/>
    <x v="9102"/>
    <n v="2704"/>
    <s v="TropicalTwist"/>
    <n v="28.4192"/>
    <n v="177.10679999999999"/>
    <x v="8886"/>
    <m/>
    <m/>
    <m/>
    <m/>
    <x v="12"/>
    <m/>
    <m/>
    <m/>
  </r>
  <r>
    <x v="116"/>
    <x v="9103"/>
    <n v="1641"/>
    <s v="BerryBlast"/>
    <n v="59.42"/>
    <n v="177.12863999999999"/>
    <x v="8887"/>
    <m/>
    <m/>
    <m/>
    <m/>
    <x v="12"/>
    <m/>
    <m/>
    <m/>
  </r>
  <r>
    <x v="11"/>
    <x v="9104"/>
    <n v="2795"/>
    <s v="BerryBlast"/>
    <n v="61.667999999999999"/>
    <n v="177.12863999999999"/>
    <x v="8888"/>
    <m/>
    <m/>
    <m/>
    <m/>
    <x v="12"/>
    <m/>
    <m/>
    <m/>
  </r>
  <r>
    <x v="220"/>
    <x v="9105"/>
    <n v="2233"/>
    <s v="BerryBlast"/>
    <n v="155.78"/>
    <n v="177.12863999999999"/>
    <x v="8889"/>
    <m/>
    <m/>
    <m/>
    <m/>
    <x v="12"/>
    <m/>
    <m/>
    <m/>
  </r>
  <r>
    <x v="155"/>
    <x v="9106"/>
    <n v="67"/>
    <s v="BerryBlast"/>
    <n v="215.65600000000001"/>
    <n v="177.12863999999999"/>
    <x v="8890"/>
    <m/>
    <m/>
    <m/>
    <m/>
    <x v="12"/>
    <m/>
    <m/>
    <m/>
  </r>
  <r>
    <x v="208"/>
    <x v="9107"/>
    <n v="1072"/>
    <s v="TropicalTwist"/>
    <n v="93.513599999999997"/>
    <n v="177.23159999999999"/>
    <x v="8891"/>
    <m/>
    <m/>
    <m/>
    <m/>
    <x v="12"/>
    <m/>
    <m/>
    <m/>
  </r>
  <r>
    <x v="24"/>
    <x v="9108"/>
    <n v="1201"/>
    <s v="MintCooler"/>
    <n v="290.52864"/>
    <n v="177.31584000000001"/>
    <x v="8892"/>
    <m/>
    <m/>
    <m/>
    <m/>
    <x v="12"/>
    <m/>
    <m/>
    <m/>
  </r>
  <r>
    <x v="270"/>
    <x v="9109"/>
    <n v="31"/>
    <s v="GingerFizz"/>
    <n v="1.4039999999999999"/>
    <n v="177.4872"/>
    <x v="8893"/>
    <m/>
    <m/>
    <m/>
    <m/>
    <x v="12"/>
    <m/>
    <m/>
    <m/>
  </r>
  <r>
    <x v="295"/>
    <x v="9110"/>
    <n v="1167"/>
    <s v="CitrusSplash"/>
    <n v="7.4240000000000004"/>
    <n v="177.4872"/>
    <x v="8894"/>
    <m/>
    <m/>
    <m/>
    <m/>
    <x v="12"/>
    <m/>
    <m/>
    <m/>
  </r>
  <r>
    <x v="251"/>
    <x v="9111"/>
    <n v="1586"/>
    <s v="MangoBliss"/>
    <n v="32.875999999999998"/>
    <n v="177.4872"/>
    <x v="8895"/>
    <m/>
    <m/>
    <m/>
    <m/>
    <x v="12"/>
    <m/>
    <m/>
    <m/>
  </r>
  <r>
    <x v="74"/>
    <x v="9112"/>
    <n v="522"/>
    <s v="LemonZest"/>
    <n v="37.372"/>
    <n v="177.4872"/>
    <x v="8896"/>
    <m/>
    <m/>
    <m/>
    <m/>
    <x v="12"/>
    <m/>
    <m/>
    <m/>
  </r>
  <r>
    <x v="185"/>
    <x v="9113"/>
    <n v="1065"/>
    <s v="MintCooler"/>
    <n v="62.456000000000003"/>
    <n v="177.4872"/>
    <x v="8897"/>
    <m/>
    <m/>
    <m/>
    <m/>
    <x v="12"/>
    <m/>
    <m/>
    <m/>
  </r>
  <r>
    <x v="87"/>
    <x v="9114"/>
    <n v="1064"/>
    <s v="ChocoDelight"/>
    <n v="89.075999999999993"/>
    <n v="177.4872"/>
    <x v="8898"/>
    <m/>
    <m/>
    <m/>
    <m/>
    <x v="12"/>
    <m/>
    <m/>
    <m/>
  </r>
  <r>
    <x v="218"/>
    <x v="9115"/>
    <n v="1471"/>
    <s v="FizzBerry"/>
    <n v="98.156000000000006"/>
    <n v="177.4872"/>
    <x v="8899"/>
    <m/>
    <m/>
    <m/>
    <m/>
    <x v="12"/>
    <m/>
    <m/>
    <m/>
  </r>
  <r>
    <x v="237"/>
    <x v="9116"/>
    <n v="1184"/>
    <s v="GingerFizz"/>
    <n v="103.688"/>
    <n v="177.4872"/>
    <x v="8900"/>
    <m/>
    <m/>
    <m/>
    <m/>
    <x v="12"/>
    <m/>
    <m/>
    <m/>
  </r>
  <r>
    <x v="167"/>
    <x v="9117"/>
    <n v="395"/>
    <s v="ChocoDelight"/>
    <n v="124.872"/>
    <n v="177.4872"/>
    <x v="8901"/>
    <m/>
    <m/>
    <m/>
    <m/>
    <x v="12"/>
    <m/>
    <m/>
    <m/>
  </r>
  <r>
    <x v="28"/>
    <x v="9118"/>
    <n v="1190"/>
    <s v="PeachPunch"/>
    <n v="162.136"/>
    <n v="177.4872"/>
    <x v="8902"/>
    <m/>
    <m/>
    <m/>
    <m/>
    <x v="12"/>
    <m/>
    <m/>
    <m/>
  </r>
  <r>
    <x v="20"/>
    <x v="9119"/>
    <n v="323"/>
    <s v="MangoBliss"/>
    <n v="163.26"/>
    <n v="177.4872"/>
    <x v="8903"/>
    <m/>
    <m/>
    <m/>
    <m/>
    <x v="12"/>
    <m/>
    <m/>
    <m/>
  </r>
  <r>
    <x v="110"/>
    <x v="9120"/>
    <n v="1093"/>
    <s v="GingerFizz"/>
    <n v="188.63200000000001"/>
    <n v="177.4872"/>
    <x v="8904"/>
    <m/>
    <m/>
    <m/>
    <m/>
    <x v="12"/>
    <m/>
    <m/>
    <m/>
  </r>
  <r>
    <x v="196"/>
    <x v="9121"/>
    <n v="1185"/>
    <s v="MintCooler"/>
    <n v="232.94800000000001"/>
    <n v="177.4872"/>
    <x v="8905"/>
    <m/>
    <m/>
    <m/>
    <m/>
    <x v="12"/>
    <m/>
    <m/>
    <m/>
  </r>
  <r>
    <x v="11"/>
    <x v="9122"/>
    <n v="789"/>
    <s v="LemonZest"/>
    <n v="145.27600000000001"/>
    <n v="177.4872"/>
    <x v="8906"/>
    <m/>
    <m/>
    <m/>
    <m/>
    <x v="12"/>
    <m/>
    <m/>
    <m/>
  </r>
  <r>
    <x v="353"/>
    <x v="9123"/>
    <n v="1531"/>
    <s v="LemonZest"/>
    <n v="164.38399999999999"/>
    <n v="177.4872"/>
    <x v="8907"/>
    <m/>
    <m/>
    <m/>
    <m/>
    <x v="12"/>
    <m/>
    <m/>
    <m/>
  </r>
  <r>
    <x v="31"/>
    <x v="9124"/>
    <n v="11"/>
    <s v="CitrusSplash"/>
    <n v="169.367616"/>
    <n v="177.50154240000001"/>
    <x v="8908"/>
    <m/>
    <m/>
    <m/>
    <m/>
    <x v="12"/>
    <m/>
    <m/>
    <m/>
  </r>
  <r>
    <x v="122"/>
    <x v="9125"/>
    <n v="1942"/>
    <s v="TropicalTwist"/>
    <n v="212.42240000000001"/>
    <n v="177.63720000000001"/>
    <x v="8909"/>
    <m/>
    <m/>
    <m/>
    <m/>
    <x v="12"/>
    <m/>
    <m/>
    <m/>
  </r>
  <r>
    <x v="18"/>
    <x v="9126"/>
    <n v="2657"/>
    <s v="FizzBerry"/>
    <n v="71.968000000000004"/>
    <n v="177.8348"/>
    <x v="8910"/>
    <m/>
    <m/>
    <m/>
    <m/>
    <x v="12"/>
    <m/>
    <m/>
    <m/>
  </r>
  <r>
    <x v="2"/>
    <x v="9127"/>
    <n v="1899"/>
    <s v="BerryBlast"/>
    <n v="98.5"/>
    <n v="177.84576000000001"/>
    <x v="8911"/>
    <m/>
    <m/>
    <m/>
    <m/>
    <x v="12"/>
    <m/>
    <m/>
    <m/>
  </r>
  <r>
    <x v="295"/>
    <x v="9128"/>
    <n v="2597"/>
    <s v="ChocoDelight"/>
    <n v="91.347200000000001"/>
    <n v="177.85040000000001"/>
    <x v="8912"/>
    <m/>
    <m/>
    <m/>
    <m/>
    <x v="12"/>
    <m/>
    <m/>
    <m/>
  </r>
  <r>
    <x v="43"/>
    <x v="9129"/>
    <n v="2229"/>
    <s v="CitrusSplash"/>
    <n v="166.048"/>
    <n v="177.93539999999999"/>
    <x v="8913"/>
    <m/>
    <m/>
    <m/>
    <m/>
    <x v="12"/>
    <m/>
    <m/>
    <m/>
  </r>
  <r>
    <x v="185"/>
    <x v="9130"/>
    <n v="2230"/>
    <s v="MintCooler"/>
    <n v="185.15600000000001"/>
    <n v="177.93539999999999"/>
    <x v="8914"/>
    <m/>
    <m/>
    <m/>
    <m/>
    <x v="12"/>
    <m/>
    <m/>
    <m/>
  </r>
  <r>
    <x v="261"/>
    <x v="9131"/>
    <n v="1898"/>
    <s v="MangoBliss"/>
    <n v="1.4279999999999999"/>
    <n v="177.93539999999999"/>
    <x v="8915"/>
    <m/>
    <m/>
    <m/>
    <m/>
    <x v="12"/>
    <m/>
    <m/>
    <m/>
  </r>
  <r>
    <x v="158"/>
    <x v="9132"/>
    <n v="326"/>
    <s v="ChocoDelight"/>
    <n v="23.956"/>
    <n v="177.93539999999999"/>
    <x v="8916"/>
    <m/>
    <m/>
    <m/>
    <m/>
    <x v="12"/>
    <m/>
    <m/>
    <m/>
  </r>
  <r>
    <x v="128"/>
    <x v="9133"/>
    <n v="1955"/>
    <s v="LemonZest"/>
    <n v="60.392000000000003"/>
    <n v="177.93539999999999"/>
    <x v="8917"/>
    <m/>
    <m/>
    <m/>
    <m/>
    <x v="12"/>
    <m/>
    <m/>
    <m/>
  </r>
  <r>
    <x v="355"/>
    <x v="9134"/>
    <n v="362"/>
    <s v="GingerFizz"/>
    <n v="64.888000000000005"/>
    <n v="177.93539999999999"/>
    <x v="8918"/>
    <m/>
    <m/>
    <m/>
    <m/>
    <x v="12"/>
    <m/>
    <m/>
    <m/>
  </r>
  <r>
    <x v="192"/>
    <x v="9135"/>
    <n v="1022"/>
    <s v="PeachPunch"/>
    <n v="78.376000000000005"/>
    <n v="177.93539999999999"/>
    <x v="8919"/>
    <m/>
    <m/>
    <m/>
    <m/>
    <x v="12"/>
    <m/>
    <m/>
    <m/>
  </r>
  <r>
    <x v="2"/>
    <x v="9136"/>
    <n v="2314"/>
    <s v="TropicalTwist"/>
    <n v="97.483999999999995"/>
    <n v="177.93539999999999"/>
    <x v="8920"/>
    <m/>
    <m/>
    <m/>
    <m/>
    <x v="12"/>
    <m/>
    <m/>
    <m/>
  </r>
  <r>
    <x v="253"/>
    <x v="9137"/>
    <n v="2172"/>
    <s v="TropicalTwist"/>
    <n v="109.848"/>
    <n v="177.93539999999999"/>
    <x v="8921"/>
    <m/>
    <m/>
    <m/>
    <m/>
    <x v="12"/>
    <m/>
    <m/>
    <m/>
  </r>
  <r>
    <x v="236"/>
    <x v="9138"/>
    <n v="874"/>
    <s v="LemonZest"/>
    <n v="115.536"/>
    <n v="177.93539999999999"/>
    <x v="8922"/>
    <m/>
    <m/>
    <m/>
    <m/>
    <x v="12"/>
    <m/>
    <m/>
    <m/>
  </r>
  <r>
    <x v="78"/>
    <x v="9139"/>
    <n v="2386"/>
    <s v="LemonZest"/>
    <n v="116.592"/>
    <n v="177.93539999999999"/>
    <x v="8923"/>
    <m/>
    <m/>
    <m/>
    <m/>
    <x v="12"/>
    <m/>
    <m/>
    <m/>
  </r>
  <r>
    <x v="333"/>
    <x v="9140"/>
    <n v="643"/>
    <s v="GingerFizz"/>
    <n v="128.95599999999999"/>
    <n v="177.93539999999999"/>
    <x v="8924"/>
    <m/>
    <m/>
    <m/>
    <m/>
    <x v="12"/>
    <m/>
    <m/>
    <m/>
  </r>
  <r>
    <x v="202"/>
    <x v="9141"/>
    <n v="316"/>
    <s v="MangoBliss"/>
    <n v="150.648"/>
    <n v="177.93539999999999"/>
    <x v="8925"/>
    <m/>
    <m/>
    <m/>
    <m/>
    <x v="12"/>
    <m/>
    <m/>
    <m/>
  </r>
  <r>
    <x v="218"/>
    <x v="9142"/>
    <n v="2631"/>
    <s v="FizzBerry"/>
    <n v="180.66"/>
    <n v="177.93539999999999"/>
    <x v="8926"/>
    <m/>
    <m/>
    <m/>
    <m/>
    <x v="12"/>
    <m/>
    <m/>
    <m/>
  </r>
  <r>
    <x v="267"/>
    <x v="9143"/>
    <n v="607"/>
    <s v="TropicalTwist"/>
    <n v="186.28"/>
    <n v="177.93539999999999"/>
    <x v="8927"/>
    <m/>
    <m/>
    <m/>
    <m/>
    <x v="12"/>
    <m/>
    <m/>
    <m/>
  </r>
  <r>
    <x v="176"/>
    <x v="9144"/>
    <n v="993"/>
    <s v="LemonZest"/>
    <n v="199.768"/>
    <n v="177.93539999999999"/>
    <x v="8928"/>
    <m/>
    <m/>
    <m/>
    <m/>
    <x v="12"/>
    <m/>
    <m/>
    <m/>
  </r>
  <r>
    <x v="256"/>
    <x v="9145"/>
    <n v="810"/>
    <s v="LemonZest"/>
    <n v="220"/>
    <n v="177.93539999999999"/>
    <x v="8929"/>
    <m/>
    <m/>
    <m/>
    <m/>
    <x v="12"/>
    <m/>
    <m/>
    <m/>
  </r>
  <r>
    <x v="219"/>
    <x v="9146"/>
    <n v="1336"/>
    <s v="LemonZest"/>
    <n v="133.34719999999999"/>
    <n v="178.00640000000001"/>
    <x v="8930"/>
    <m/>
    <m/>
    <m/>
    <m/>
    <x v="12"/>
    <m/>
    <m/>
    <m/>
  </r>
  <r>
    <x v="105"/>
    <x v="9147"/>
    <n v="56"/>
    <s v="TropicalTwist"/>
    <n v="196.58879999999999"/>
    <n v="178.07919999999999"/>
    <x v="8931"/>
    <m/>
    <m/>
    <m/>
    <m/>
    <x v="12"/>
    <m/>
    <m/>
    <m/>
  </r>
  <r>
    <x v="298"/>
    <x v="9148"/>
    <n v="2712"/>
    <s v="MangoBliss"/>
    <n v="164.06399999999999"/>
    <n v="178.1208"/>
    <x v="8932"/>
    <m/>
    <m/>
    <m/>
    <m/>
    <x v="12"/>
    <m/>
    <m/>
    <m/>
  </r>
  <r>
    <x v="220"/>
    <x v="9149"/>
    <n v="1651"/>
    <s v="GingerFizz"/>
    <n v="229.89760000000001"/>
    <n v="178.17696000000001"/>
    <x v="8933"/>
    <m/>
    <m/>
    <m/>
    <m/>
    <x v="12"/>
    <m/>
    <m/>
    <m/>
  </r>
  <r>
    <x v="275"/>
    <x v="9150"/>
    <n v="2022"/>
    <s v="PeachPunch"/>
    <n v="275.024"/>
    <n v="178.24351999999999"/>
    <x v="8934"/>
    <m/>
    <m/>
    <m/>
    <m/>
    <x v="12"/>
    <m/>
    <m/>
    <m/>
  </r>
  <r>
    <x v="137"/>
    <x v="9151"/>
    <n v="2774"/>
    <s v="GingerFizz"/>
    <n v="27.788799999999998"/>
    <n v="178.2508"/>
    <x v="8935"/>
    <m/>
    <m/>
    <m/>
    <m/>
    <x v="12"/>
    <m/>
    <m/>
    <m/>
  </r>
  <r>
    <x v="31"/>
    <x v="9152"/>
    <n v="1399"/>
    <s v="LemonZest"/>
    <n v="127.0688"/>
    <n v="178.30799999999999"/>
    <x v="8936"/>
    <m/>
    <m/>
    <m/>
    <m/>
    <x v="12"/>
    <m/>
    <m/>
    <m/>
  </r>
  <r>
    <x v="131"/>
    <x v="9153"/>
    <n v="2647"/>
    <s v="MintCooler"/>
    <n v="2.8239999999999998"/>
    <n v="178.3836"/>
    <x v="8937"/>
    <m/>
    <m/>
    <m/>
    <m/>
    <x v="12"/>
    <m/>
    <m/>
    <m/>
  </r>
  <r>
    <x v="348"/>
    <x v="9154"/>
    <n v="307"/>
    <s v="GingerFizz"/>
    <n v="6.508"/>
    <n v="178.3836"/>
    <x v="8938"/>
    <m/>
    <m/>
    <m/>
    <m/>
    <x v="12"/>
    <m/>
    <m/>
    <m/>
  </r>
  <r>
    <x v="87"/>
    <x v="9155"/>
    <n v="279"/>
    <s v="MangoBliss"/>
    <n v="17.896000000000001"/>
    <n v="178.3836"/>
    <x v="8939"/>
    <m/>
    <m/>
    <m/>
    <m/>
    <x v="12"/>
    <m/>
    <m/>
    <m/>
  </r>
  <r>
    <x v="140"/>
    <x v="9156"/>
    <n v="2473"/>
    <s v="LemonZest"/>
    <n v="18.22"/>
    <n v="178.3836"/>
    <x v="8940"/>
    <m/>
    <m/>
    <m/>
    <m/>
    <x v="12"/>
    <m/>
    <m/>
    <m/>
  </r>
  <r>
    <x v="193"/>
    <x v="9157"/>
    <n v="1463"/>
    <s v="LemonZest"/>
    <n v="20.568000000000001"/>
    <n v="178.3836"/>
    <x v="8941"/>
    <m/>
    <m/>
    <m/>
    <m/>
    <x v="12"/>
    <m/>
    <m/>
    <m/>
  </r>
  <r>
    <x v="361"/>
    <x v="9158"/>
    <n v="2540"/>
    <s v="FizzBerry"/>
    <n v="22.716000000000001"/>
    <n v="178.3836"/>
    <x v="8942"/>
    <m/>
    <m/>
    <m/>
    <m/>
    <x v="12"/>
    <m/>
    <m/>
    <m/>
  </r>
  <r>
    <x v="149"/>
    <x v="9159"/>
    <n v="2537"/>
    <s v="MintCooler"/>
    <n v="23.84"/>
    <n v="178.3836"/>
    <x v="8943"/>
    <m/>
    <m/>
    <m/>
    <m/>
    <x v="12"/>
    <m/>
    <m/>
    <m/>
  </r>
  <r>
    <x v="21"/>
    <x v="9160"/>
    <n v="500"/>
    <s v="FizzBerry"/>
    <n v="36.664000000000001"/>
    <n v="178.3836"/>
    <x v="8944"/>
    <m/>
    <m/>
    <m/>
    <m/>
    <x v="12"/>
    <m/>
    <m/>
    <m/>
  </r>
  <r>
    <x v="135"/>
    <x v="9161"/>
    <n v="342"/>
    <s v="ChocoDelight"/>
    <n v="40.700000000000003"/>
    <n v="178.3836"/>
    <x v="8945"/>
    <m/>
    <m/>
    <m/>
    <m/>
    <x v="12"/>
    <m/>
    <m/>
    <m/>
  </r>
  <r>
    <x v="278"/>
    <x v="9162"/>
    <n v="2487"/>
    <s v="TropicalTwist"/>
    <n v="76.715999999999994"/>
    <n v="178.3836"/>
    <x v="8946"/>
    <m/>
    <m/>
    <m/>
    <m/>
    <x v="12"/>
    <m/>
    <m/>
    <m/>
  </r>
  <r>
    <x v="351"/>
    <x v="9163"/>
    <n v="230"/>
    <s v="CitrusSplash"/>
    <n v="138.488"/>
    <n v="178.3836"/>
    <x v="8947"/>
    <m/>
    <m/>
    <m/>
    <m/>
    <x v="12"/>
    <m/>
    <m/>
    <m/>
  </r>
  <r>
    <x v="151"/>
    <x v="9164"/>
    <n v="1577"/>
    <s v="GingerFizz"/>
    <n v="140.73599999999999"/>
    <n v="178.3836"/>
    <x v="8948"/>
    <m/>
    <m/>
    <m/>
    <m/>
    <x v="12"/>
    <m/>
    <m/>
    <m/>
  </r>
  <r>
    <x v="80"/>
    <x v="9165"/>
    <n v="2806"/>
    <s v="FizzBerry"/>
    <n v="146.35599999999999"/>
    <n v="178.3836"/>
    <x v="8949"/>
    <m/>
    <m/>
    <m/>
    <m/>
    <x v="12"/>
    <m/>
    <m/>
    <m/>
  </r>
  <r>
    <x v="323"/>
    <x v="9166"/>
    <n v="555"/>
    <s v="TropicalTwist"/>
    <n v="154.22399999999999"/>
    <n v="178.3836"/>
    <x v="8950"/>
    <m/>
    <m/>
    <m/>
    <m/>
    <x v="12"/>
    <m/>
    <m/>
    <m/>
  </r>
  <r>
    <x v="46"/>
    <x v="9167"/>
    <n v="518"/>
    <s v="MintCooler"/>
    <n v="168.83600000000001"/>
    <n v="178.3836"/>
    <x v="8951"/>
    <m/>
    <m/>
    <m/>
    <m/>
    <x v="12"/>
    <m/>
    <m/>
    <m/>
  </r>
  <r>
    <x v="244"/>
    <x v="9168"/>
    <n v="1226"/>
    <s v="MintCooler"/>
    <n v="181.2"/>
    <n v="178.3836"/>
    <x v="8952"/>
    <m/>
    <m/>
    <m/>
    <m/>
    <x v="12"/>
    <m/>
    <m/>
    <m/>
  </r>
  <r>
    <x v="237"/>
    <x v="9169"/>
    <n v="1694"/>
    <s v="TropicalTwist"/>
    <n v="209.3"/>
    <n v="178.3836"/>
    <x v="8953"/>
    <m/>
    <m/>
    <m/>
    <m/>
    <x v="12"/>
    <m/>
    <m/>
    <m/>
  </r>
  <r>
    <x v="116"/>
    <x v="9170"/>
    <n v="1225"/>
    <s v="TropicalTwist"/>
    <n v="220.54"/>
    <n v="178.3836"/>
    <x v="8954"/>
    <m/>
    <m/>
    <m/>
    <m/>
    <x v="12"/>
    <m/>
    <m/>
    <m/>
  </r>
  <r>
    <x v="232"/>
    <x v="9171"/>
    <n v="734"/>
    <s v="ChocoDelight"/>
    <n v="161.60319999999999"/>
    <n v="178.42240000000001"/>
    <x v="8955"/>
    <m/>
    <m/>
    <m/>
    <m/>
    <x v="12"/>
    <m/>
    <m/>
    <m/>
  </r>
  <r>
    <x v="257"/>
    <x v="9172"/>
    <n v="1636"/>
    <s v="BerryBlast"/>
    <n v="23.096"/>
    <n v="178.56288000000001"/>
    <x v="8956"/>
    <m/>
    <m/>
    <m/>
    <m/>
    <x v="12"/>
    <m/>
    <m/>
    <m/>
  </r>
  <r>
    <x v="145"/>
    <x v="9173"/>
    <n v="944"/>
    <s v="BerryBlast"/>
    <n v="75.760000000000005"/>
    <n v="178.56288000000001"/>
    <x v="8957"/>
    <m/>
    <m/>
    <m/>
    <m/>
    <x v="12"/>
    <m/>
    <m/>
    <m/>
  </r>
  <r>
    <x v="21"/>
    <x v="9174"/>
    <n v="1195"/>
    <s v="BerryBlast"/>
    <n v="150.68799999999999"/>
    <n v="178.56288000000001"/>
    <x v="8958"/>
    <m/>
    <m/>
    <m/>
    <m/>
    <x v="12"/>
    <m/>
    <m/>
    <m/>
  </r>
  <r>
    <x v="44"/>
    <x v="9175"/>
    <n v="2666"/>
    <s v="GingerFizz"/>
    <n v="189.8784"/>
    <n v="178.65119999999999"/>
    <x v="8959"/>
    <m/>
    <m/>
    <m/>
    <m/>
    <x v="12"/>
    <m/>
    <m/>
    <m/>
  </r>
  <r>
    <x v="121"/>
    <x v="9176"/>
    <n v="948"/>
    <s v="ChocoDelight"/>
    <n v="22.428799999999999"/>
    <n v="178.66679999999999"/>
    <x v="8960"/>
    <m/>
    <m/>
    <m/>
    <m/>
    <x v="12"/>
    <m/>
    <m/>
    <m/>
  </r>
  <r>
    <x v="186"/>
    <x v="9177"/>
    <n v="92"/>
    <s v="GingerFizz"/>
    <n v="195.50399999999999"/>
    <n v="178.69280000000001"/>
    <x v="8961"/>
    <m/>
    <m/>
    <m/>
    <m/>
    <x v="12"/>
    <m/>
    <m/>
    <m/>
  </r>
  <r>
    <x v="78"/>
    <x v="9178"/>
    <n v="2090"/>
    <s v="BerryBlast"/>
    <n v="170.19839999999999"/>
    <n v="178.78432000000001"/>
    <x v="8962"/>
    <m/>
    <m/>
    <m/>
    <m/>
    <x v="12"/>
    <m/>
    <m/>
    <m/>
  </r>
  <r>
    <x v="271"/>
    <x v="9179"/>
    <n v="231"/>
    <s v="MintCooler"/>
    <n v="4.1479999999999997"/>
    <n v="178.83179999999999"/>
    <x v="8963"/>
    <m/>
    <m/>
    <m/>
    <m/>
    <x v="12"/>
    <m/>
    <m/>
    <m/>
  </r>
  <r>
    <x v="10"/>
    <x v="9180"/>
    <n v="1570"/>
    <s v="MangoBliss"/>
    <n v="13.14"/>
    <n v="178.83179999999999"/>
    <x v="8964"/>
    <m/>
    <m/>
    <m/>
    <m/>
    <x v="12"/>
    <m/>
    <m/>
    <m/>
  </r>
  <r>
    <x v="6"/>
    <x v="9181"/>
    <n v="2416"/>
    <s v="ChocoDelight"/>
    <n v="29.603999999999999"/>
    <n v="178.83179999999999"/>
    <x v="8965"/>
    <m/>
    <m/>
    <m/>
    <m/>
    <x v="12"/>
    <m/>
    <m/>
    <m/>
  </r>
  <r>
    <x v="332"/>
    <x v="9182"/>
    <n v="1339"/>
    <s v="LemonZest"/>
    <n v="44.612000000000002"/>
    <n v="178.83179999999999"/>
    <x v="8966"/>
    <m/>
    <m/>
    <m/>
    <m/>
    <x v="12"/>
    <m/>
    <m/>
    <m/>
  </r>
  <r>
    <x v="24"/>
    <x v="9183"/>
    <n v="2545"/>
    <s v="GingerFizz"/>
    <n v="105.996"/>
    <n v="178.83179999999999"/>
    <x v="8967"/>
    <m/>
    <m/>
    <m/>
    <m/>
    <x v="12"/>
    <m/>
    <m/>
    <m/>
  </r>
  <r>
    <x v="314"/>
    <x v="9184"/>
    <n v="1196"/>
    <s v="TropicalTwist"/>
    <n v="183.988"/>
    <n v="178.83179999999999"/>
    <x v="8968"/>
    <m/>
    <m/>
    <m/>
    <m/>
    <x v="12"/>
    <m/>
    <m/>
    <m/>
  </r>
  <r>
    <x v="72"/>
    <x v="9185"/>
    <n v="2557"/>
    <s v="FizzBerry"/>
    <n v="197.476"/>
    <n v="178.83179999999999"/>
    <x v="8969"/>
    <m/>
    <m/>
    <m/>
    <m/>
    <x v="12"/>
    <m/>
    <m/>
    <m/>
  </r>
  <r>
    <x v="187"/>
    <x v="9186"/>
    <n v="1434"/>
    <s v="PeachPunch"/>
    <n v="234.56800000000001"/>
    <n v="178.83179999999999"/>
    <x v="8970"/>
    <m/>
    <m/>
    <m/>
    <m/>
    <x v="12"/>
    <m/>
    <m/>
    <m/>
  </r>
  <r>
    <x v="248"/>
    <x v="9187"/>
    <n v="772"/>
    <s v="MintCooler"/>
    <n v="120.44159999999999"/>
    <n v="178.9528"/>
    <x v="8971"/>
    <m/>
    <m/>
    <m/>
    <m/>
    <x v="12"/>
    <m/>
    <m/>
    <m/>
  </r>
  <r>
    <x v="361"/>
    <x v="9188"/>
    <n v="1581"/>
    <s v="ChocoDelight"/>
    <n v="282.22719999999998"/>
    <n v="179.18368000000001"/>
    <x v="8972"/>
    <m/>
    <m/>
    <m/>
    <m/>
    <x v="12"/>
    <m/>
    <m/>
    <m/>
  </r>
  <r>
    <x v="320"/>
    <x v="9189"/>
    <n v="2476"/>
    <s v="FizzBerry"/>
    <n v="13.68"/>
    <n v="179.28"/>
    <x v="8973"/>
    <m/>
    <m/>
    <m/>
    <m/>
    <x v="12"/>
    <m/>
    <m/>
    <m/>
  </r>
  <r>
    <x v="6"/>
    <x v="9190"/>
    <n v="1395"/>
    <s v="ChocoDelight"/>
    <n v="20.423999999999999"/>
    <n v="179.28"/>
    <x v="8974"/>
    <m/>
    <m/>
    <m/>
    <m/>
    <x v="12"/>
    <m/>
    <m/>
    <m/>
  </r>
  <r>
    <x v="55"/>
    <x v="9191"/>
    <n v="116"/>
    <s v="CitrusSplash"/>
    <n v="46.276000000000003"/>
    <n v="179.28"/>
    <x v="8975"/>
    <m/>
    <m/>
    <m/>
    <m/>
    <x v="12"/>
    <m/>
    <m/>
    <m/>
  </r>
  <r>
    <x v="173"/>
    <x v="9192"/>
    <n v="2139"/>
    <s v="LemonZest"/>
    <n v="48.24"/>
    <n v="179.28"/>
    <x v="8976"/>
    <m/>
    <m/>
    <m/>
    <m/>
    <x v="12"/>
    <m/>
    <m/>
    <m/>
  </r>
  <r>
    <x v="219"/>
    <x v="9193"/>
    <n v="1686"/>
    <s v="CitrusSplash"/>
    <n v="62.012"/>
    <n v="179.28"/>
    <x v="8977"/>
    <m/>
    <m/>
    <m/>
    <m/>
    <x v="12"/>
    <m/>
    <m/>
    <m/>
  </r>
  <r>
    <x v="257"/>
    <x v="9194"/>
    <n v="2355"/>
    <s v="GingerFizz"/>
    <n v="66.507999999999996"/>
    <n v="179.28"/>
    <x v="8978"/>
    <m/>
    <m/>
    <m/>
    <m/>
    <x v="12"/>
    <m/>
    <m/>
    <m/>
  </r>
  <r>
    <x v="46"/>
    <x v="9195"/>
    <n v="1299"/>
    <s v="TropicalTwist"/>
    <n v="66.507999999999996"/>
    <n v="179.28"/>
    <x v="8978"/>
    <m/>
    <m/>
    <m/>
    <m/>
    <x v="12"/>
    <m/>
    <m/>
    <m/>
  </r>
  <r>
    <x v="51"/>
    <x v="9196"/>
    <n v="1628"/>
    <s v="CitrusSplash"/>
    <n v="85.616"/>
    <n v="179.28"/>
    <x v="8979"/>
    <m/>
    <m/>
    <m/>
    <m/>
    <x v="12"/>
    <m/>
    <m/>
    <m/>
  </r>
  <r>
    <x v="98"/>
    <x v="9197"/>
    <n v="156"/>
    <s v="BerryBlast"/>
    <n v="87.864000000000004"/>
    <n v="179.28"/>
    <x v="8980"/>
    <m/>
    <m/>
    <m/>
    <m/>
    <x v="12"/>
    <m/>
    <m/>
    <m/>
  </r>
  <r>
    <x v="321"/>
    <x v="9198"/>
    <n v="2031"/>
    <s v="CitrusSplash"/>
    <n v="112.592"/>
    <n v="179.28"/>
    <x v="8981"/>
    <m/>
    <m/>
    <m/>
    <m/>
    <x v="12"/>
    <m/>
    <m/>
    <m/>
  </r>
  <r>
    <x v="167"/>
    <x v="9199"/>
    <n v="1950"/>
    <s v="CitrusSplash"/>
    <n v="128.328"/>
    <n v="179.28"/>
    <x v="8982"/>
    <m/>
    <m/>
    <m/>
    <m/>
    <x v="12"/>
    <m/>
    <m/>
    <m/>
  </r>
  <r>
    <x v="336"/>
    <x v="9200"/>
    <n v="2762"/>
    <s v="MintCooler"/>
    <n v="130.57599999999999"/>
    <n v="179.28"/>
    <x v="8983"/>
    <m/>
    <m/>
    <m/>
    <m/>
    <x v="12"/>
    <m/>
    <m/>
    <m/>
  </r>
  <r>
    <x v="17"/>
    <x v="9201"/>
    <n v="2640"/>
    <s v="ChocoDelight"/>
    <n v="136.196"/>
    <n v="179.28"/>
    <x v="8984"/>
    <m/>
    <m/>
    <m/>
    <m/>
    <x v="12"/>
    <m/>
    <m/>
    <m/>
  </r>
  <r>
    <x v="343"/>
    <x v="9202"/>
    <n v="1903"/>
    <s v="LemonZest"/>
    <n v="140.69200000000001"/>
    <n v="179.28"/>
    <x v="8985"/>
    <m/>
    <m/>
    <m/>
    <m/>
    <x v="12"/>
    <m/>
    <m/>
    <m/>
  </r>
  <r>
    <x v="161"/>
    <x v="9203"/>
    <n v="109"/>
    <s v="PeachPunch"/>
    <n v="144.4"/>
    <n v="179.28"/>
    <x v="8986"/>
    <m/>
    <m/>
    <m/>
    <m/>
    <x v="12"/>
    <m/>
    <m/>
    <m/>
  </r>
  <r>
    <x v="238"/>
    <x v="9204"/>
    <n v="2552"/>
    <s v="MangoBliss"/>
    <n v="147.43600000000001"/>
    <n v="179.28"/>
    <x v="8987"/>
    <m/>
    <m/>
    <m/>
    <m/>
    <x v="12"/>
    <m/>
    <m/>
    <m/>
  </r>
  <r>
    <x v="327"/>
    <x v="9205"/>
    <n v="429"/>
    <s v="FizzBerry"/>
    <n v="182.28"/>
    <n v="179.28"/>
    <x v="8988"/>
    <m/>
    <m/>
    <m/>
    <m/>
    <x v="12"/>
    <m/>
    <m/>
    <m/>
  </r>
  <r>
    <x v="110"/>
    <x v="9206"/>
    <n v="1553"/>
    <s v="LemonZest"/>
    <n v="196.892"/>
    <n v="179.28"/>
    <x v="8989"/>
    <m/>
    <m/>
    <m/>
    <m/>
    <x v="12"/>
    <m/>
    <m/>
    <m/>
  </r>
  <r>
    <x v="277"/>
    <x v="9207"/>
    <n v="2282"/>
    <s v="PeachPunch"/>
    <n v="204.76"/>
    <n v="179.28"/>
    <x v="8990"/>
    <m/>
    <m/>
    <m/>
    <m/>
    <x v="12"/>
    <m/>
    <m/>
    <m/>
  </r>
  <r>
    <x v="40"/>
    <x v="9208"/>
    <n v="2687"/>
    <s v="TropicalTwist"/>
    <n v="204.76"/>
    <n v="179.28"/>
    <x v="8990"/>
    <m/>
    <m/>
    <m/>
    <m/>
    <x v="12"/>
    <m/>
    <m/>
    <m/>
  </r>
  <r>
    <x v="116"/>
    <x v="9209"/>
    <n v="569"/>
    <s v="PeachPunch"/>
    <n v="210.38"/>
    <n v="179.28"/>
    <x v="8991"/>
    <m/>
    <m/>
    <m/>
    <m/>
    <x v="12"/>
    <m/>
    <m/>
    <m/>
  </r>
  <r>
    <x v="238"/>
    <x v="9210"/>
    <n v="2029"/>
    <s v="LemonZest"/>
    <n v="235.108"/>
    <n v="179.28"/>
    <x v="8992"/>
    <m/>
    <m/>
    <m/>
    <m/>
    <x v="12"/>
    <m/>
    <m/>
    <m/>
  </r>
  <r>
    <x v="324"/>
    <x v="9211"/>
    <n v="689"/>
    <s v="PeachPunch"/>
    <n v="247.96799999999999"/>
    <n v="179.3272"/>
    <x v="8993"/>
    <m/>
    <m/>
    <m/>
    <m/>
    <x v="12"/>
    <m/>
    <m/>
    <m/>
  </r>
  <r>
    <x v="308"/>
    <x v="9212"/>
    <n v="389"/>
    <s v="MangoBliss"/>
    <n v="188.81280000000001"/>
    <n v="179.3948"/>
    <x v="8994"/>
    <m/>
    <m/>
    <m/>
    <m/>
    <x v="12"/>
    <m/>
    <m/>
    <m/>
  </r>
  <r>
    <x v="264"/>
    <x v="9213"/>
    <n v="1618"/>
    <s v="LemonZest"/>
    <n v="53.753599999999999"/>
    <n v="179.41664"/>
    <x v="8995"/>
    <m/>
    <m/>
    <m/>
    <m/>
    <x v="12"/>
    <m/>
    <m/>
    <m/>
  </r>
  <r>
    <x v="42"/>
    <x v="9214"/>
    <n v="501"/>
    <s v="LemonZest"/>
    <n v="183.1328"/>
    <n v="179.42599999999999"/>
    <x v="8996"/>
    <m/>
    <m/>
    <m/>
    <m/>
    <x v="12"/>
    <m/>
    <m/>
    <m/>
  </r>
  <r>
    <x v="353"/>
    <x v="9215"/>
    <n v="57"/>
    <s v="BerryBlast"/>
    <n v="150.742176"/>
    <n v="179.5924416"/>
    <x v="8997"/>
    <m/>
    <m/>
    <m/>
    <m/>
    <x v="12"/>
    <m/>
    <m/>
    <m/>
  </r>
  <r>
    <x v="125"/>
    <x v="9216"/>
    <n v="732"/>
    <s v="LemonZest"/>
    <n v="49.670400000000001"/>
    <n v="179.68600000000001"/>
    <x v="8998"/>
    <m/>
    <m/>
    <m/>
    <m/>
    <x v="12"/>
    <m/>
    <m/>
    <m/>
  </r>
  <r>
    <x v="185"/>
    <x v="9217"/>
    <n v="696"/>
    <s v="FizzBerry"/>
    <n v="154.08320000000001"/>
    <n v="179.69640000000001"/>
    <x v="8999"/>
    <m/>
    <m/>
    <m/>
    <m/>
    <x v="12"/>
    <m/>
    <m/>
    <m/>
  </r>
  <r>
    <x v="149"/>
    <x v="9218"/>
    <n v="1134"/>
    <s v="CitrusSplash"/>
    <n v="8.6"/>
    <n v="179.72819999999999"/>
    <x v="9000"/>
    <m/>
    <m/>
    <m/>
    <m/>
    <x v="12"/>
    <m/>
    <m/>
    <m/>
  </r>
  <r>
    <x v="327"/>
    <x v="9219"/>
    <n v="372"/>
    <s v="FizzBerry"/>
    <n v="16.468"/>
    <n v="179.72819999999999"/>
    <x v="9001"/>
    <m/>
    <m/>
    <m/>
    <m/>
    <x v="12"/>
    <m/>
    <m/>
    <m/>
  </r>
  <r>
    <x v="162"/>
    <x v="9220"/>
    <n v="1574"/>
    <s v="GingerFizz"/>
    <n v="68.171999999999997"/>
    <n v="179.72819999999999"/>
    <x v="9002"/>
    <m/>
    <m/>
    <m/>
    <m/>
    <x v="12"/>
    <m/>
    <m/>
    <m/>
  </r>
  <r>
    <x v="266"/>
    <x v="9221"/>
    <n v="234"/>
    <s v="PeachPunch"/>
    <n v="68.251999999999995"/>
    <n v="179.72819999999999"/>
    <x v="9003"/>
    <m/>
    <m/>
    <m/>
    <m/>
    <x v="12"/>
    <m/>
    <m/>
    <m/>
  </r>
  <r>
    <x v="264"/>
    <x v="9222"/>
    <n v="2770"/>
    <s v="TropicalTwist"/>
    <n v="72.275999999999996"/>
    <n v="179.72819999999999"/>
    <x v="9004"/>
    <m/>
    <m/>
    <m/>
    <m/>
    <x v="12"/>
    <m/>
    <m/>
    <m/>
  </r>
  <r>
    <x v="187"/>
    <x v="9223"/>
    <n v="1340"/>
    <s v="MangoBliss"/>
    <n v="75.52"/>
    <n v="179.72819999999999"/>
    <x v="9005"/>
    <m/>
    <m/>
    <m/>
    <m/>
    <x v="12"/>
    <m/>
    <m/>
    <m/>
  </r>
  <r>
    <x v="122"/>
    <x v="9224"/>
    <n v="2819"/>
    <s v="GingerFizz"/>
    <n v="103.01600000000001"/>
    <n v="179.72819999999999"/>
    <x v="9006"/>
    <m/>
    <m/>
    <m/>
    <m/>
    <x v="12"/>
    <m/>
    <m/>
    <m/>
  </r>
  <r>
    <x v="104"/>
    <x v="9225"/>
    <n v="2279"/>
    <s v="PeachPunch"/>
    <n v="121"/>
    <n v="179.72819999999999"/>
    <x v="9007"/>
    <m/>
    <m/>
    <m/>
    <m/>
    <x v="12"/>
    <m/>
    <m/>
    <m/>
  </r>
  <r>
    <x v="194"/>
    <x v="9226"/>
    <n v="2094"/>
    <s v="PeachPunch"/>
    <n v="152.47200000000001"/>
    <n v="179.72819999999999"/>
    <x v="9008"/>
    <m/>
    <m/>
    <m/>
    <m/>
    <x v="12"/>
    <m/>
    <m/>
    <m/>
  </r>
  <r>
    <x v="344"/>
    <x v="9227"/>
    <n v="2189"/>
    <s v="PeachPunch"/>
    <n v="157.524"/>
    <n v="179.72819999999999"/>
    <x v="9009"/>
    <m/>
    <m/>
    <m/>
    <m/>
    <x v="12"/>
    <m/>
    <m/>
    <m/>
  </r>
  <r>
    <x v="120"/>
    <x v="9228"/>
    <n v="267"/>
    <s v="CitrusSplash"/>
    <n v="158.09200000000001"/>
    <n v="179.72819999999999"/>
    <x v="9010"/>
    <m/>
    <m/>
    <m/>
    <m/>
    <x v="12"/>
    <m/>
    <m/>
    <m/>
  </r>
  <r>
    <x v="210"/>
    <x v="9229"/>
    <n v="1996"/>
    <s v="GingerFizz"/>
    <n v="179.44800000000001"/>
    <n v="179.72819999999999"/>
    <x v="9011"/>
    <m/>
    <m/>
    <m/>
    <m/>
    <x v="12"/>
    <m/>
    <m/>
    <m/>
  </r>
  <r>
    <x v="234"/>
    <x v="9230"/>
    <n v="434"/>
    <s v="TropicalTwist"/>
    <n v="181.696"/>
    <n v="179.72819999999999"/>
    <x v="9012"/>
    <m/>
    <m/>
    <m/>
    <m/>
    <x v="12"/>
    <m/>
    <m/>
    <m/>
  </r>
  <r>
    <x v="260"/>
    <x v="9231"/>
    <n v="545"/>
    <s v="MintCooler"/>
    <n v="182.82"/>
    <n v="179.72819999999999"/>
    <x v="9013"/>
    <m/>
    <m/>
    <m/>
    <m/>
    <x v="12"/>
    <m/>
    <m/>
    <m/>
  </r>
  <r>
    <x v="70"/>
    <x v="9232"/>
    <n v="2533"/>
    <s v="LemonZest"/>
    <n v="219.91200000000001"/>
    <n v="179.72819999999999"/>
    <x v="9014"/>
    <m/>
    <m/>
    <m/>
    <m/>
    <x v="12"/>
    <m/>
    <m/>
    <m/>
  </r>
  <r>
    <x v="191"/>
    <x v="9233"/>
    <n v="1701"/>
    <s v="MangoBliss"/>
    <n v="214.8288"/>
    <n v="179.84927999999999"/>
    <x v="9015"/>
    <m/>
    <m/>
    <m/>
    <m/>
    <x v="12"/>
    <m/>
    <m/>
    <m/>
  </r>
  <r>
    <x v="179"/>
    <x v="9234"/>
    <n v="862"/>
    <s v="CitrusSplash"/>
    <n v="250.41919999999999"/>
    <n v="179.92519999999999"/>
    <x v="9016"/>
    <m/>
    <m/>
    <m/>
    <m/>
    <x v="12"/>
    <m/>
    <m/>
    <m/>
  </r>
  <r>
    <x v="94"/>
    <x v="9235"/>
    <n v="2579"/>
    <s v="BerryBlast"/>
    <n v="3.44"/>
    <n v="179.99712"/>
    <x v="9017"/>
    <m/>
    <m/>
    <m/>
    <m/>
    <x v="12"/>
    <m/>
    <m/>
    <m/>
  </r>
  <r>
    <x v="11"/>
    <x v="9236"/>
    <n v="2025"/>
    <s v="BerryBlast"/>
    <n v="128.06800000000001"/>
    <n v="179.99712"/>
    <x v="9018"/>
    <m/>
    <m/>
    <m/>
    <m/>
    <x v="12"/>
    <m/>
    <m/>
    <m/>
  </r>
  <r>
    <x v="357"/>
    <x v="9237"/>
    <n v="2304"/>
    <s v="BerryBlast"/>
    <n v="222.48400000000001"/>
    <n v="179.99712"/>
    <x v="9019"/>
    <m/>
    <m/>
    <m/>
    <m/>
    <x v="12"/>
    <m/>
    <m/>
    <m/>
  </r>
  <r>
    <x v="266"/>
    <x v="9238"/>
    <n v="2116"/>
    <s v="ChocoDelight"/>
    <n v="244.87360000000001"/>
    <n v="180.03960000000001"/>
    <x v="9020"/>
    <m/>
    <m/>
    <m/>
    <m/>
    <x v="12"/>
    <m/>
    <m/>
    <m/>
  </r>
  <r>
    <x v="345"/>
    <x v="9239"/>
    <n v="589"/>
    <s v="MangoBliss"/>
    <n v="439.0752"/>
    <n v="180.09214080000001"/>
    <x v="9021"/>
    <m/>
    <m/>
    <m/>
    <m/>
    <x v="12"/>
    <m/>
    <m/>
    <m/>
  </r>
  <r>
    <x v="21"/>
    <x v="9240"/>
    <n v="2646"/>
    <s v="MintCooler"/>
    <n v="37.081600000000002"/>
    <n v="180.13839999999999"/>
    <x v="9022"/>
    <m/>
    <m/>
    <m/>
    <m/>
    <x v="12"/>
    <m/>
    <m/>
    <m/>
  </r>
  <r>
    <x v="201"/>
    <x v="9241"/>
    <n v="2085"/>
    <s v="ChocoDelight"/>
    <n v="128.28399999999999"/>
    <n v="180.1764"/>
    <x v="9023"/>
    <m/>
    <m/>
    <m/>
    <m/>
    <x v="12"/>
    <m/>
    <m/>
    <m/>
  </r>
  <r>
    <x v="275"/>
    <x v="9242"/>
    <n v="517"/>
    <s v="MangoBliss"/>
    <n v="133.904"/>
    <n v="180.1764"/>
    <x v="9024"/>
    <m/>
    <m/>
    <m/>
    <m/>
    <x v="12"/>
    <m/>
    <m/>
    <m/>
  </r>
  <r>
    <x v="164"/>
    <x v="9243"/>
    <n v="2639"/>
    <s v="CitrusSplash"/>
    <n v="3.8159999999999998"/>
    <n v="180.1764"/>
    <x v="9025"/>
    <m/>
    <m/>
    <m/>
    <m/>
    <x v="12"/>
    <m/>
    <m/>
    <m/>
  </r>
  <r>
    <x v="118"/>
    <x v="9244"/>
    <n v="1268"/>
    <s v="TropicalTwist"/>
    <n v="13.635999999999999"/>
    <n v="180.1764"/>
    <x v="9026"/>
    <m/>
    <m/>
    <m/>
    <m/>
    <x v="12"/>
    <m/>
    <m/>
    <m/>
  </r>
  <r>
    <x v="292"/>
    <x v="9245"/>
    <n v="939"/>
    <s v="MangoBliss"/>
    <n v="33.340000000000003"/>
    <n v="180.1764"/>
    <x v="9027"/>
    <m/>
    <m/>
    <m/>
    <m/>
    <x v="12"/>
    <m/>
    <m/>
    <m/>
  </r>
  <r>
    <x v="285"/>
    <x v="9246"/>
    <n v="372"/>
    <s v="GingerFizz"/>
    <n v="46.231999999999999"/>
    <n v="180.1764"/>
    <x v="9028"/>
    <m/>
    <m/>
    <m/>
    <m/>
    <x v="12"/>
    <m/>
    <m/>
    <m/>
  </r>
  <r>
    <x v="124"/>
    <x v="9247"/>
    <n v="117"/>
    <s v="TropicalTwist"/>
    <n v="59.72"/>
    <n v="180.1764"/>
    <x v="9029"/>
    <m/>
    <m/>
    <m/>
    <m/>
    <x v="12"/>
    <m/>
    <m/>
    <m/>
  </r>
  <r>
    <x v="231"/>
    <x v="9248"/>
    <n v="1422"/>
    <s v="MangoBliss"/>
    <n v="69.835999999999999"/>
    <n v="180.1764"/>
    <x v="9030"/>
    <m/>
    <m/>
    <m/>
    <m/>
    <x v="12"/>
    <m/>
    <m/>
    <m/>
  </r>
  <r>
    <x v="24"/>
    <x v="9249"/>
    <n v="438"/>
    <s v="PeachPunch"/>
    <n v="77.603999999999999"/>
    <n v="180.1764"/>
    <x v="9031"/>
    <m/>
    <m/>
    <m/>
    <m/>
    <x v="12"/>
    <m/>
    <m/>
    <m/>
  </r>
  <r>
    <x v="331"/>
    <x v="9250"/>
    <n v="84"/>
    <s v="LemonZest"/>
    <n v="81.075999999999993"/>
    <n v="180.1764"/>
    <x v="9032"/>
    <m/>
    <m/>
    <m/>
    <m/>
    <x v="12"/>
    <m/>
    <m/>
    <m/>
  </r>
  <r>
    <x v="131"/>
    <x v="9251"/>
    <n v="1001"/>
    <s v="ChocoDelight"/>
    <n v="83.323999999999998"/>
    <n v="180.1764"/>
    <x v="9033"/>
    <m/>
    <m/>
    <m/>
    <m/>
    <x v="12"/>
    <m/>
    <m/>
    <m/>
  </r>
  <r>
    <x v="0"/>
    <x v="9252"/>
    <n v="2196"/>
    <s v="LemonZest"/>
    <n v="104.30800000000001"/>
    <n v="180.1764"/>
    <x v="9034"/>
    <m/>
    <m/>
    <m/>
    <m/>
    <x v="12"/>
    <m/>
    <m/>
    <m/>
  </r>
  <r>
    <x v="351"/>
    <x v="9253"/>
    <n v="202"/>
    <s v="PeachPunch"/>
    <n v="115.908"/>
    <n v="180.1764"/>
    <x v="9035"/>
    <m/>
    <m/>
    <m/>
    <m/>
    <x v="12"/>
    <m/>
    <m/>
    <m/>
  </r>
  <r>
    <x v="350"/>
    <x v="9254"/>
    <n v="630"/>
    <s v="MangoBliss"/>
    <n v="115.92"/>
    <n v="180.1764"/>
    <x v="9036"/>
    <m/>
    <m/>
    <m/>
    <m/>
    <x v="12"/>
    <m/>
    <m/>
    <m/>
  </r>
  <r>
    <x v="76"/>
    <x v="9255"/>
    <n v="1914"/>
    <s v="PeachPunch"/>
    <n v="138.4"/>
    <n v="180.1764"/>
    <x v="9037"/>
    <m/>
    <m/>
    <m/>
    <m/>
    <x v="12"/>
    <m/>
    <m/>
    <m/>
  </r>
  <r>
    <x v="85"/>
    <x v="9256"/>
    <n v="1539"/>
    <s v="PeachPunch"/>
    <n v="142.06"/>
    <n v="180.1764"/>
    <x v="9038"/>
    <m/>
    <m/>
    <m/>
    <m/>
    <x v="12"/>
    <m/>
    <m/>
    <m/>
  </r>
  <r>
    <x v="137"/>
    <x v="9257"/>
    <n v="1811"/>
    <s v="PeachPunch"/>
    <n v="158.63200000000001"/>
    <n v="180.1764"/>
    <x v="9039"/>
    <m/>
    <m/>
    <m/>
    <m/>
    <x v="12"/>
    <m/>
    <m/>
    <m/>
  </r>
  <r>
    <x v="169"/>
    <x v="9258"/>
    <n v="1036"/>
    <s v="MintCooler"/>
    <n v="221.57599999999999"/>
    <n v="180.1764"/>
    <x v="9040"/>
    <m/>
    <m/>
    <m/>
    <m/>
    <x v="12"/>
    <m/>
    <m/>
    <m/>
  </r>
  <r>
    <x v="144"/>
    <x v="9259"/>
    <n v="2008"/>
    <s v="PeachPunch"/>
    <n v="235.06399999999999"/>
    <n v="180.1764"/>
    <x v="9041"/>
    <m/>
    <m/>
    <m/>
    <m/>
    <x v="12"/>
    <m/>
    <m/>
    <m/>
  </r>
  <r>
    <x v="227"/>
    <x v="9260"/>
    <n v="374"/>
    <s v="ChocoDelight"/>
    <n v="135.02799999999999"/>
    <n v="180.1764"/>
    <x v="9042"/>
    <m/>
    <m/>
    <m/>
    <m/>
    <x v="12"/>
    <m/>
    <m/>
    <m/>
  </r>
  <r>
    <x v="254"/>
    <x v="9261"/>
    <n v="522"/>
    <s v="MintCooler"/>
    <n v="113.14879999999999"/>
    <n v="180.48679999999999"/>
    <x v="9043"/>
    <m/>
    <m/>
    <m/>
    <m/>
    <x v="12"/>
    <m/>
    <m/>
    <m/>
  </r>
  <r>
    <x v="288"/>
    <x v="9262"/>
    <n v="2482"/>
    <s v="BerryBlast"/>
    <n v="262.99200000000002"/>
    <n v="180.5856"/>
    <x v="9044"/>
    <m/>
    <m/>
    <m/>
    <m/>
    <x v="12"/>
    <m/>
    <m/>
    <m/>
  </r>
  <r>
    <x v="106"/>
    <x v="9263"/>
    <n v="2444"/>
    <s v="FizzBerry"/>
    <n v="5.5839999999999996"/>
    <n v="180.62459999999999"/>
    <x v="9045"/>
    <m/>
    <m/>
    <m/>
    <m/>
    <x v="12"/>
    <m/>
    <m/>
    <m/>
  </r>
  <r>
    <x v="135"/>
    <x v="9264"/>
    <n v="1743"/>
    <s v="ChocoDelight"/>
    <n v="14.672000000000001"/>
    <n v="180.62459999999999"/>
    <x v="9046"/>
    <m/>
    <m/>
    <m/>
    <m/>
    <x v="12"/>
    <m/>
    <m/>
    <m/>
  </r>
  <r>
    <x v="78"/>
    <x v="9265"/>
    <n v="1542"/>
    <s v="CitrusSplash"/>
    <n v="20.92"/>
    <n v="180.62459999999999"/>
    <x v="9047"/>
    <m/>
    <m/>
    <m/>
    <m/>
    <x v="12"/>
    <m/>
    <m/>
    <m/>
  </r>
  <r>
    <x v="311"/>
    <x v="9266"/>
    <n v="991"/>
    <s v="TropicalTwist"/>
    <n v="22.044"/>
    <n v="180.62459999999999"/>
    <x v="9048"/>
    <m/>
    <m/>
    <m/>
    <m/>
    <x v="12"/>
    <m/>
    <m/>
    <m/>
  </r>
  <r>
    <x v="79"/>
    <x v="9267"/>
    <n v="2415"/>
    <s v="MangoBliss"/>
    <n v="28.788"/>
    <n v="180.62459999999999"/>
    <x v="9049"/>
    <m/>
    <m/>
    <m/>
    <m/>
    <x v="12"/>
    <m/>
    <m/>
    <m/>
  </r>
  <r>
    <x v="326"/>
    <x v="9268"/>
    <n v="380"/>
    <s v="MangoBliss"/>
    <n v="53.515999999999998"/>
    <n v="180.62459999999999"/>
    <x v="9050"/>
    <m/>
    <m/>
    <m/>
    <m/>
    <x v="12"/>
    <m/>
    <m/>
    <m/>
  </r>
  <r>
    <x v="271"/>
    <x v="9269"/>
    <n v="860"/>
    <s v="FizzBerry"/>
    <n v="57.436"/>
    <n v="180.62459999999999"/>
    <x v="9051"/>
    <m/>
    <m/>
    <m/>
    <m/>
    <x v="12"/>
    <m/>
    <m/>
    <m/>
  </r>
  <r>
    <x v="254"/>
    <x v="9270"/>
    <n v="2215"/>
    <s v="CitrusSplash"/>
    <n v="61.384"/>
    <n v="180.62459999999999"/>
    <x v="9052"/>
    <m/>
    <m/>
    <m/>
    <m/>
    <x v="12"/>
    <m/>
    <m/>
    <m/>
  </r>
  <r>
    <x v="76"/>
    <x v="9271"/>
    <n v="797"/>
    <s v="FizzBerry"/>
    <n v="71.5"/>
    <n v="180.62459999999999"/>
    <x v="9053"/>
    <m/>
    <m/>
    <m/>
    <m/>
    <x v="12"/>
    <m/>
    <m/>
    <m/>
  </r>
  <r>
    <x v="197"/>
    <x v="9272"/>
    <n v="1559"/>
    <s v="MintCooler"/>
    <n v="71.5"/>
    <n v="180.62459999999999"/>
    <x v="9053"/>
    <m/>
    <m/>
    <m/>
    <m/>
    <x v="12"/>
    <m/>
    <m/>
    <m/>
  </r>
  <r>
    <x v="194"/>
    <x v="9273"/>
    <n v="926"/>
    <s v="PeachPunch"/>
    <n v="74.872"/>
    <n v="180.62459999999999"/>
    <x v="9054"/>
    <m/>
    <m/>
    <m/>
    <m/>
    <x v="12"/>
    <m/>
    <m/>
    <m/>
  </r>
  <r>
    <x v="248"/>
    <x v="9274"/>
    <n v="1228"/>
    <s v="LemonZest"/>
    <n v="86.111999999999995"/>
    <n v="180.62459999999999"/>
    <x v="9055"/>
    <m/>
    <m/>
    <m/>
    <m/>
    <x v="12"/>
    <m/>
    <m/>
    <m/>
  </r>
  <r>
    <x v="175"/>
    <x v="9275"/>
    <n v="1482"/>
    <s v="MangoBliss"/>
    <n v="107.468"/>
    <n v="180.62459999999999"/>
    <x v="9056"/>
    <m/>
    <m/>
    <m/>
    <m/>
    <x v="12"/>
    <m/>
    <m/>
    <m/>
  </r>
  <r>
    <x v="152"/>
    <x v="9276"/>
    <n v="1025"/>
    <s v="PeachPunch"/>
    <n v="112.21599999999999"/>
    <n v="180.62459999999999"/>
    <x v="9057"/>
    <m/>
    <m/>
    <m/>
    <m/>
    <x v="12"/>
    <m/>
    <m/>
    <m/>
  </r>
  <r>
    <x v="280"/>
    <x v="9277"/>
    <n v="2812"/>
    <s v="GingerFizz"/>
    <n v="152.428"/>
    <n v="180.62459999999999"/>
    <x v="9058"/>
    <m/>
    <m/>
    <m/>
    <m/>
    <x v="12"/>
    <m/>
    <m/>
    <m/>
  </r>
  <r>
    <x v="163"/>
    <x v="9278"/>
    <n v="2524"/>
    <s v="CitrusSplash"/>
    <n v="153.964"/>
    <n v="180.62459999999999"/>
    <x v="9059"/>
    <m/>
    <m/>
    <m/>
    <m/>
    <x v="12"/>
    <m/>
    <m/>
    <m/>
  </r>
  <r>
    <x v="146"/>
    <x v="9279"/>
    <n v="258"/>
    <s v="PeachPunch"/>
    <n v="170.41200000000001"/>
    <n v="180.62459999999999"/>
    <x v="9060"/>
    <m/>
    <m/>
    <m/>
    <m/>
    <x v="12"/>
    <m/>
    <m/>
    <m/>
  </r>
  <r>
    <x v="354"/>
    <x v="9280"/>
    <n v="1896"/>
    <s v="FizzBerry"/>
    <n v="178.28"/>
    <n v="180.62459999999999"/>
    <x v="9061"/>
    <m/>
    <m/>
    <m/>
    <m/>
    <x v="12"/>
    <m/>
    <m/>
    <m/>
  </r>
  <r>
    <x v="119"/>
    <x v="9281"/>
    <n v="2015"/>
    <s v="FizzBerry"/>
    <n v="190.64400000000001"/>
    <n v="180.62459999999999"/>
    <x v="9062"/>
    <m/>
    <m/>
    <m/>
    <m/>
    <x v="12"/>
    <m/>
    <m/>
    <m/>
  </r>
  <r>
    <x v="245"/>
    <x v="9282"/>
    <n v="2050"/>
    <s v="MangoBliss"/>
    <n v="195.256"/>
    <n v="180.62459999999999"/>
    <x v="9063"/>
    <m/>
    <m/>
    <m/>
    <m/>
    <x v="12"/>
    <m/>
    <m/>
    <m/>
  </r>
  <r>
    <x v="262"/>
    <x v="9283"/>
    <n v="1946"/>
    <s v="FizzBerry"/>
    <n v="198.512"/>
    <n v="180.62459999999999"/>
    <x v="9064"/>
    <m/>
    <m/>
    <m/>
    <m/>
    <x v="12"/>
    <m/>
    <m/>
    <m/>
  </r>
  <r>
    <x v="116"/>
    <x v="9284"/>
    <n v="1665"/>
    <s v="LemonZest"/>
    <n v="210.876"/>
    <n v="180.62459999999999"/>
    <x v="9065"/>
    <m/>
    <m/>
    <m/>
    <m/>
    <x v="12"/>
    <m/>
    <m/>
    <m/>
  </r>
  <r>
    <x v="71"/>
    <x v="9285"/>
    <n v="803"/>
    <s v="CitrusSplash"/>
    <n v="228.86"/>
    <n v="180.62459999999999"/>
    <x v="9066"/>
    <m/>
    <m/>
    <m/>
    <m/>
    <x v="12"/>
    <m/>
    <m/>
    <m/>
  </r>
  <r>
    <x v="261"/>
    <x v="9286"/>
    <n v="1236"/>
    <s v="GingerFizz"/>
    <n v="600.51648"/>
    <n v="180.66463999999999"/>
    <x v="9067"/>
    <m/>
    <m/>
    <m/>
    <m/>
    <x v="12"/>
    <m/>
    <m/>
    <m/>
  </r>
  <r>
    <x v="106"/>
    <x v="9287"/>
    <n v="2619"/>
    <s v="BerryBlast"/>
    <n v="7.54"/>
    <n v="180.71423999999999"/>
    <x v="9068"/>
    <m/>
    <m/>
    <m/>
    <m/>
    <x v="12"/>
    <m/>
    <m/>
    <m/>
  </r>
  <r>
    <x v="307"/>
    <x v="9288"/>
    <n v="1113"/>
    <s v="ChocoDelight"/>
    <n v="75.900000000000006"/>
    <n v="180.71423999999999"/>
    <x v="9069"/>
    <m/>
    <m/>
    <m/>
    <m/>
    <x v="12"/>
    <m/>
    <m/>
    <m/>
  </r>
  <r>
    <x v="252"/>
    <x v="9289"/>
    <n v="1775"/>
    <s v="BerryBlast"/>
    <n v="77.227999999999994"/>
    <n v="180.71423999999999"/>
    <x v="9070"/>
    <m/>
    <m/>
    <m/>
    <m/>
    <x v="12"/>
    <m/>
    <m/>
    <m/>
  </r>
  <r>
    <x v="183"/>
    <x v="9290"/>
    <n v="724"/>
    <s v="BerryBlast"/>
    <n v="86.22"/>
    <n v="180.71423999999999"/>
    <x v="9071"/>
    <m/>
    <m/>
    <m/>
    <m/>
    <x v="12"/>
    <m/>
    <m/>
    <m/>
  </r>
  <r>
    <x v="70"/>
    <x v="9291"/>
    <n v="1117"/>
    <s v="GingerFizz"/>
    <n v="112.4"/>
    <n v="180.83"/>
    <x v="9072"/>
    <m/>
    <m/>
    <m/>
    <m/>
    <x v="12"/>
    <m/>
    <m/>
    <m/>
  </r>
  <r>
    <x v="158"/>
    <x v="9292"/>
    <n v="908"/>
    <s v="GingerFizz"/>
    <n v="1.98"/>
    <n v="181.0728"/>
    <x v="9073"/>
    <m/>
    <m/>
    <m/>
    <m/>
    <x v="12"/>
    <m/>
    <m/>
    <m/>
  </r>
  <r>
    <x v="314"/>
    <x v="9293"/>
    <n v="2255"/>
    <s v="PeachPunch"/>
    <n v="6.8479999999999999"/>
    <n v="181.0728"/>
    <x v="9074"/>
    <m/>
    <m/>
    <m/>
    <m/>
    <x v="12"/>
    <m/>
    <m/>
    <m/>
  </r>
  <r>
    <x v="309"/>
    <x v="9294"/>
    <n v="2254"/>
    <s v="MintCooler"/>
    <n v="18.088000000000001"/>
    <n v="181.0728"/>
    <x v="9075"/>
    <m/>
    <m/>
    <m/>
    <m/>
    <x v="12"/>
    <m/>
    <m/>
    <m/>
  </r>
  <r>
    <x v="254"/>
    <x v="9295"/>
    <n v="1577"/>
    <s v="LemonZest"/>
    <n v="24.263999999999999"/>
    <n v="181.0728"/>
    <x v="9076"/>
    <m/>
    <m/>
    <m/>
    <m/>
    <x v="12"/>
    <m/>
    <m/>
    <m/>
  </r>
  <r>
    <x v="77"/>
    <x v="9296"/>
    <n v="2819"/>
    <s v="MintCooler"/>
    <n v="27.207999999999998"/>
    <n v="181.0728"/>
    <x v="9077"/>
    <m/>
    <m/>
    <m/>
    <m/>
    <x v="12"/>
    <m/>
    <m/>
    <m/>
  </r>
  <r>
    <x v="44"/>
    <x v="9297"/>
    <n v="2148"/>
    <s v="MangoBliss"/>
    <n v="32.084000000000003"/>
    <n v="181.0728"/>
    <x v="9078"/>
    <m/>
    <m/>
    <m/>
    <m/>
    <x v="12"/>
    <m/>
    <m/>
    <m/>
  </r>
  <r>
    <x v="202"/>
    <x v="9298"/>
    <n v="279"/>
    <s v="MangoBliss"/>
    <n v="36.072000000000003"/>
    <n v="181.0728"/>
    <x v="9079"/>
    <m/>
    <m/>
    <m/>
    <m/>
    <x v="12"/>
    <m/>
    <m/>
    <m/>
  </r>
  <r>
    <x v="57"/>
    <x v="9299"/>
    <n v="2302"/>
    <s v="MangoBliss"/>
    <n v="60.8"/>
    <n v="181.0728"/>
    <x v="9080"/>
    <m/>
    <m/>
    <m/>
    <m/>
    <x v="12"/>
    <m/>
    <m/>
    <m/>
  </r>
  <r>
    <x v="292"/>
    <x v="9300"/>
    <n v="308"/>
    <s v="LemonZest"/>
    <n v="60.923999999999999"/>
    <n v="181.0728"/>
    <x v="9081"/>
    <m/>
    <m/>
    <m/>
    <m/>
    <x v="12"/>
    <m/>
    <m/>
    <m/>
  </r>
  <r>
    <x v="20"/>
    <x v="9301"/>
    <n v="2068"/>
    <s v="CitrusSplash"/>
    <n v="69.792000000000002"/>
    <n v="181.0728"/>
    <x v="9082"/>
    <m/>
    <m/>
    <m/>
    <m/>
    <x v="12"/>
    <m/>
    <m/>
    <m/>
  </r>
  <r>
    <x v="349"/>
    <x v="9302"/>
    <n v="2348"/>
    <s v="GingerFizz"/>
    <n v="76.400000000000006"/>
    <n v="181.0728"/>
    <x v="9083"/>
    <m/>
    <m/>
    <m/>
    <m/>
    <x v="12"/>
    <m/>
    <m/>
    <m/>
  </r>
  <r>
    <x v="233"/>
    <x v="9303"/>
    <n v="1920"/>
    <s v="MangoBliss"/>
    <n v="78.784000000000006"/>
    <n v="181.0728"/>
    <x v="9084"/>
    <m/>
    <m/>
    <m/>
    <m/>
    <x v="12"/>
    <m/>
    <m/>
    <m/>
  </r>
  <r>
    <x v="65"/>
    <x v="9304"/>
    <n v="252"/>
    <s v="CitrusSplash"/>
    <n v="85.72"/>
    <n v="181.0728"/>
    <x v="9085"/>
    <m/>
    <m/>
    <m/>
    <m/>
    <x v="12"/>
    <m/>
    <m/>
    <m/>
  </r>
  <r>
    <x v="203"/>
    <x v="9305"/>
    <n v="1791"/>
    <s v="CitrusSplash"/>
    <n v="93.1"/>
    <n v="181.0728"/>
    <x v="9086"/>
    <m/>
    <m/>
    <m/>
    <m/>
    <x v="12"/>
    <m/>
    <m/>
    <m/>
  </r>
  <r>
    <x v="356"/>
    <x v="9306"/>
    <n v="878"/>
    <s v="CitrusSplash"/>
    <n v="94.52"/>
    <n v="181.0728"/>
    <x v="9087"/>
    <m/>
    <m/>
    <m/>
    <m/>
    <x v="12"/>
    <m/>
    <m/>
    <m/>
  </r>
  <r>
    <x v="305"/>
    <x v="9307"/>
    <n v="2403"/>
    <s v="MintCooler"/>
    <n v="102.15600000000001"/>
    <n v="181.0728"/>
    <x v="9088"/>
    <m/>
    <m/>
    <m/>
    <m/>
    <x v="12"/>
    <m/>
    <m/>
    <m/>
  </r>
  <r>
    <x v="182"/>
    <x v="9308"/>
    <n v="2105"/>
    <s v="MangoBliss"/>
    <n v="145.1"/>
    <n v="181.0728"/>
    <x v="9089"/>
    <m/>
    <m/>
    <m/>
    <m/>
    <x v="12"/>
    <m/>
    <m/>
    <m/>
  </r>
  <r>
    <x v="241"/>
    <x v="9309"/>
    <n v="1377"/>
    <s v="GingerFizz"/>
    <n v="158.58799999999999"/>
    <n v="181.0728"/>
    <x v="9090"/>
    <m/>
    <m/>
    <m/>
    <m/>
    <x v="12"/>
    <m/>
    <m/>
    <m/>
  </r>
  <r>
    <x v="274"/>
    <x v="9310"/>
    <n v="1222"/>
    <s v="MangoBliss"/>
    <n v="161.96"/>
    <n v="181.0728"/>
    <x v="9091"/>
    <m/>
    <m/>
    <m/>
    <m/>
    <x v="12"/>
    <m/>
    <m/>
    <m/>
  </r>
  <r>
    <x v="49"/>
    <x v="9311"/>
    <n v="2562"/>
    <s v="FizzBerry"/>
    <n v="200.17599999999999"/>
    <n v="181.0728"/>
    <x v="9092"/>
    <m/>
    <m/>
    <m/>
    <m/>
    <x v="12"/>
    <m/>
    <m/>
    <m/>
  </r>
  <r>
    <x v="198"/>
    <x v="9312"/>
    <n v="898"/>
    <s v="CitrusSplash"/>
    <n v="236.14400000000001"/>
    <n v="181.0728"/>
    <x v="9093"/>
    <m/>
    <m/>
    <m/>
    <m/>
    <x v="12"/>
    <m/>
    <m/>
    <m/>
  </r>
  <r>
    <x v="138"/>
    <x v="9313"/>
    <n v="2139"/>
    <s v="PeachPunch"/>
    <n v="194.7552"/>
    <n v="181.1472"/>
    <x v="9094"/>
    <m/>
    <m/>
    <m/>
    <m/>
    <x v="12"/>
    <m/>
    <m/>
    <m/>
  </r>
  <r>
    <x v="317"/>
    <x v="9314"/>
    <n v="752"/>
    <s v="BerryBlast"/>
    <n v="214.50880000000001"/>
    <n v="181.2304"/>
    <x v="9095"/>
    <m/>
    <m/>
    <m/>
    <m/>
    <x v="12"/>
    <m/>
    <m/>
    <m/>
  </r>
  <r>
    <x v="101"/>
    <x v="9315"/>
    <n v="2613"/>
    <s v="BerryBlast"/>
    <n v="180.2432"/>
    <n v="181.2876"/>
    <x v="9096"/>
    <m/>
    <m/>
    <m/>
    <m/>
    <x v="12"/>
    <m/>
    <m/>
    <m/>
  </r>
  <r>
    <x v="212"/>
    <x v="9316"/>
    <n v="1560"/>
    <s v="BerryBlast"/>
    <n v="159.5232"/>
    <n v="181.33856"/>
    <x v="9097"/>
    <m/>
    <m/>
    <m/>
    <m/>
    <x v="12"/>
    <m/>
    <m/>
    <m/>
  </r>
  <r>
    <x v="319"/>
    <x v="9317"/>
    <n v="2031"/>
    <s v="FizzBerry"/>
    <n v="237.21279999999999"/>
    <n v="181.34479999999999"/>
    <x v="9098"/>
    <m/>
    <m/>
    <m/>
    <m/>
    <x v="12"/>
    <m/>
    <m/>
    <m/>
  </r>
  <r>
    <x v="301"/>
    <x v="9318"/>
    <n v="1116"/>
    <s v="BerryBlast"/>
    <n v="43.247999999999998"/>
    <n v="181.43136000000001"/>
    <x v="9099"/>
    <m/>
    <m/>
    <m/>
    <m/>
    <x v="12"/>
    <m/>
    <m/>
    <m/>
  </r>
  <r>
    <x v="174"/>
    <x v="9319"/>
    <n v="2388"/>
    <s v="GingerFizz"/>
    <n v="101.4944"/>
    <n v="181.49039999999999"/>
    <x v="9100"/>
    <m/>
    <m/>
    <m/>
    <m/>
    <x v="12"/>
    <m/>
    <m/>
    <m/>
  </r>
  <r>
    <x v="143"/>
    <x v="9320"/>
    <n v="715"/>
    <s v="GingerFizz"/>
    <n v="3.1680000000000001"/>
    <n v="181.52099999999999"/>
    <x v="9101"/>
    <m/>
    <m/>
    <m/>
    <m/>
    <x v="12"/>
    <m/>
    <m/>
    <m/>
  </r>
  <r>
    <x v="356"/>
    <x v="9321"/>
    <n v="693"/>
    <s v="PeachPunch"/>
    <n v="16.38"/>
    <n v="181.52099999999999"/>
    <x v="9102"/>
    <m/>
    <m/>
    <m/>
    <m/>
    <x v="12"/>
    <m/>
    <m/>
    <m/>
  </r>
  <r>
    <x v="70"/>
    <x v="9322"/>
    <n v="1230"/>
    <s v="FizzBerry"/>
    <n v="27.62"/>
    <n v="181.52099999999999"/>
    <x v="9103"/>
    <m/>
    <m/>
    <m/>
    <m/>
    <x v="12"/>
    <m/>
    <m/>
    <m/>
  </r>
  <r>
    <x v="3"/>
    <x v="9323"/>
    <n v="165"/>
    <s v="MintCooler"/>
    <n v="46.728000000000002"/>
    <n v="181.52099999999999"/>
    <x v="9104"/>
    <m/>
    <m/>
    <m/>
    <m/>
    <x v="12"/>
    <m/>
    <m/>
    <m/>
  </r>
  <r>
    <x v="261"/>
    <x v="9324"/>
    <n v="202"/>
    <s v="CitrusSplash"/>
    <n v="59.08"/>
    <n v="181.52099999999999"/>
    <x v="9105"/>
    <m/>
    <m/>
    <m/>
    <m/>
    <x v="12"/>
    <m/>
    <m/>
    <m/>
  </r>
  <r>
    <x v="63"/>
    <x v="9325"/>
    <n v="2671"/>
    <s v="LemonZest"/>
    <n v="101.804"/>
    <n v="181.52099999999999"/>
    <x v="9106"/>
    <m/>
    <m/>
    <m/>
    <m/>
    <x v="12"/>
    <m/>
    <m/>
    <m/>
  </r>
  <r>
    <x v="130"/>
    <x v="9326"/>
    <n v="1617"/>
    <s v="MangoBliss"/>
    <n v="113.044"/>
    <n v="181.52099999999999"/>
    <x v="9107"/>
    <m/>
    <m/>
    <m/>
    <m/>
    <x v="12"/>
    <m/>
    <m/>
    <m/>
  </r>
  <r>
    <x v="320"/>
    <x v="9327"/>
    <n v="1743"/>
    <s v="TropicalTwist"/>
    <n v="115.292"/>
    <n v="181.52099999999999"/>
    <x v="9108"/>
    <m/>
    <m/>
    <m/>
    <m/>
    <x v="12"/>
    <m/>
    <m/>
    <m/>
  </r>
  <r>
    <x v="134"/>
    <x v="9328"/>
    <n v="1472"/>
    <s v="MangoBliss"/>
    <n v="126.532"/>
    <n v="181.52099999999999"/>
    <x v="9109"/>
    <m/>
    <m/>
    <m/>
    <m/>
    <x v="12"/>
    <m/>
    <m/>
    <m/>
  </r>
  <r>
    <x v="307"/>
    <x v="9329"/>
    <n v="1578"/>
    <s v="ChocoDelight"/>
    <n v="126.66800000000001"/>
    <n v="181.52099999999999"/>
    <x v="9110"/>
    <m/>
    <m/>
    <m/>
    <m/>
    <x v="12"/>
    <m/>
    <m/>
    <m/>
  </r>
  <r>
    <x v="77"/>
    <x v="9330"/>
    <n v="1401"/>
    <s v="LemonZest"/>
    <n v="128.78"/>
    <n v="181.52099999999999"/>
    <x v="9111"/>
    <m/>
    <m/>
    <m/>
    <m/>
    <x v="12"/>
    <m/>
    <m/>
    <m/>
  </r>
  <r>
    <x v="352"/>
    <x v="9331"/>
    <n v="1163"/>
    <s v="TropicalTwist"/>
    <n v="132.15199999999999"/>
    <n v="181.52099999999999"/>
    <x v="9112"/>
    <m/>
    <m/>
    <m/>
    <m/>
    <x v="12"/>
    <m/>
    <m/>
    <m/>
  </r>
  <r>
    <x v="152"/>
    <x v="9332"/>
    <n v="2787"/>
    <s v="PeachPunch"/>
    <n v="163.624"/>
    <n v="181.52099999999999"/>
    <x v="9113"/>
    <m/>
    <m/>
    <m/>
    <m/>
    <x v="12"/>
    <m/>
    <m/>
    <m/>
  </r>
  <r>
    <x v="281"/>
    <x v="9333"/>
    <n v="1921"/>
    <s v="CitrusSplash"/>
    <n v="168.12"/>
    <n v="181.52099999999999"/>
    <x v="9114"/>
    <m/>
    <m/>
    <m/>
    <m/>
    <x v="12"/>
    <m/>
    <m/>
    <m/>
  </r>
  <r>
    <x v="52"/>
    <x v="9334"/>
    <n v="2244"/>
    <s v="ChocoDelight"/>
    <n v="193.97200000000001"/>
    <n v="181.52099999999999"/>
    <x v="9115"/>
    <m/>
    <m/>
    <m/>
    <m/>
    <x v="12"/>
    <m/>
    <m/>
    <m/>
  </r>
  <r>
    <x v="95"/>
    <x v="9335"/>
    <n v="2199"/>
    <s v="PeachPunch"/>
    <n v="205.21199999999999"/>
    <n v="181.52099999999999"/>
    <x v="9116"/>
    <m/>
    <m/>
    <m/>
    <m/>
    <x v="12"/>
    <m/>
    <m/>
    <m/>
  </r>
  <r>
    <x v="140"/>
    <x v="9336"/>
    <n v="465"/>
    <s v="ChocoDelight"/>
    <n v="162.16"/>
    <n v="181.53200000000001"/>
    <x v="9117"/>
    <m/>
    <m/>
    <m/>
    <m/>
    <x v="12"/>
    <m/>
    <m/>
    <m/>
  </r>
  <r>
    <x v="77"/>
    <x v="9337"/>
    <n v="1240"/>
    <s v="PeachPunch"/>
    <n v="364.02816000000001"/>
    <n v="181.75040000000001"/>
    <x v="9118"/>
    <m/>
    <m/>
    <m/>
    <m/>
    <x v="12"/>
    <m/>
    <m/>
    <m/>
  </r>
  <r>
    <x v="286"/>
    <x v="9338"/>
    <n v="891"/>
    <s v="LemonZest"/>
    <n v="2.1880000000000002"/>
    <n v="181.9692"/>
    <x v="9119"/>
    <m/>
    <m/>
    <m/>
    <m/>
    <x v="12"/>
    <m/>
    <m/>
    <m/>
  </r>
  <r>
    <x v="123"/>
    <x v="9339"/>
    <n v="2141"/>
    <s v="LemonZest"/>
    <n v="9.0519999999999996"/>
    <n v="181.9692"/>
    <x v="9120"/>
    <m/>
    <m/>
    <m/>
    <m/>
    <x v="12"/>
    <m/>
    <m/>
    <m/>
  </r>
  <r>
    <x v="244"/>
    <x v="9340"/>
    <n v="976"/>
    <s v="MintCooler"/>
    <n v="29.283999999999999"/>
    <n v="181.9692"/>
    <x v="9121"/>
    <m/>
    <m/>
    <m/>
    <m/>
    <x v="12"/>
    <m/>
    <m/>
    <m/>
  </r>
  <r>
    <x v="26"/>
    <x v="9341"/>
    <n v="1647"/>
    <s v="FizzBerry"/>
    <n v="32.183999999999997"/>
    <n v="181.9692"/>
    <x v="9122"/>
    <m/>
    <m/>
    <m/>
    <m/>
    <x v="12"/>
    <m/>
    <m/>
    <m/>
  </r>
  <r>
    <x v="269"/>
    <x v="9342"/>
    <n v="2310"/>
    <s v="PeachPunch"/>
    <n v="42.723999999999997"/>
    <n v="181.9692"/>
    <x v="9123"/>
    <m/>
    <m/>
    <m/>
    <m/>
    <x v="12"/>
    <m/>
    <m/>
    <m/>
  </r>
  <r>
    <x v="337"/>
    <x v="9343"/>
    <n v="1581"/>
    <s v="PeachPunch"/>
    <n v="58.508000000000003"/>
    <n v="181.9692"/>
    <x v="9124"/>
    <m/>
    <m/>
    <m/>
    <m/>
    <x v="12"/>
    <m/>
    <m/>
    <m/>
  </r>
  <r>
    <x v="264"/>
    <x v="9344"/>
    <n v="2354"/>
    <s v="ChocoDelight"/>
    <n v="109.08799999999999"/>
    <n v="181.9692"/>
    <x v="9125"/>
    <m/>
    <m/>
    <m/>
    <m/>
    <x v="12"/>
    <m/>
    <m/>
    <m/>
  </r>
  <r>
    <x v="38"/>
    <x v="9345"/>
    <n v="922"/>
    <s v="FizzBerry"/>
    <n v="114.708"/>
    <n v="181.9692"/>
    <x v="9126"/>
    <m/>
    <m/>
    <m/>
    <m/>
    <x v="12"/>
    <m/>
    <m/>
    <m/>
  </r>
  <r>
    <x v="277"/>
    <x v="9346"/>
    <n v="2462"/>
    <s v="MangoBliss"/>
    <n v="205.75200000000001"/>
    <n v="181.9692"/>
    <x v="9127"/>
    <m/>
    <m/>
    <m/>
    <m/>
    <x v="12"/>
    <m/>
    <m/>
    <m/>
  </r>
  <r>
    <x v="157"/>
    <x v="9347"/>
    <n v="2143"/>
    <s v="FizzBerry"/>
    <n v="216.99199999999999"/>
    <n v="181.9692"/>
    <x v="9128"/>
    <m/>
    <m/>
    <m/>
    <m/>
    <x v="12"/>
    <m/>
    <m/>
    <m/>
  </r>
  <r>
    <x v="246"/>
    <x v="9348"/>
    <n v="2354"/>
    <s v="ChocoDelight"/>
    <n v="233.852"/>
    <n v="181.9692"/>
    <x v="9129"/>
    <m/>
    <m/>
    <m/>
    <m/>
    <x v="12"/>
    <m/>
    <m/>
    <m/>
  </r>
  <r>
    <x v="70"/>
    <x v="9349"/>
    <n v="1751"/>
    <s v="ChocoDelight"/>
    <n v="58.832000000000001"/>
    <n v="182.03327999999999"/>
    <x v="9130"/>
    <m/>
    <m/>
    <m/>
    <m/>
    <x v="12"/>
    <m/>
    <m/>
    <m/>
  </r>
  <r>
    <x v="217"/>
    <x v="9350"/>
    <n v="111"/>
    <s v="CitrusSplash"/>
    <n v="264.88262400000002"/>
    <n v="182.06772480000001"/>
    <x v="9131"/>
    <m/>
    <m/>
    <m/>
    <m/>
    <x v="12"/>
    <m/>
    <m/>
    <m/>
  </r>
  <r>
    <x v="291"/>
    <x v="9351"/>
    <n v="778"/>
    <s v="LemonZest"/>
    <n v="58.425600000000003"/>
    <n v="182.078"/>
    <x v="9132"/>
    <m/>
    <m/>
    <m/>
    <m/>
    <x v="12"/>
    <m/>
    <m/>
    <m/>
  </r>
  <r>
    <x v="70"/>
    <x v="9352"/>
    <n v="1332"/>
    <s v="BerryBlast"/>
    <n v="94.691999999999993"/>
    <n v="182.14848000000001"/>
    <x v="9133"/>
    <m/>
    <m/>
    <m/>
    <m/>
    <x v="12"/>
    <m/>
    <m/>
    <m/>
  </r>
  <r>
    <x v="302"/>
    <x v="9353"/>
    <n v="1023"/>
    <s v="BerryBlast"/>
    <n v="145.27199999999999"/>
    <n v="182.14848000000001"/>
    <x v="9134"/>
    <m/>
    <m/>
    <m/>
    <m/>
    <x v="12"/>
    <m/>
    <m/>
    <m/>
  </r>
  <r>
    <x v="305"/>
    <x v="9354"/>
    <n v="2488"/>
    <s v="BerryBlast"/>
    <n v="164.38"/>
    <n v="182.14848000000001"/>
    <x v="9135"/>
    <m/>
    <m/>
    <m/>
    <m/>
    <x v="12"/>
    <m/>
    <m/>
    <m/>
  </r>
  <r>
    <x v="262"/>
    <x v="9355"/>
    <n v="735"/>
    <s v="BerryBlast"/>
    <n v="200.34800000000001"/>
    <n v="182.14848000000001"/>
    <x v="9136"/>
    <m/>
    <m/>
    <m/>
    <m/>
    <x v="12"/>
    <m/>
    <m/>
    <m/>
  </r>
  <r>
    <x v="49"/>
    <x v="9356"/>
    <n v="1579"/>
    <s v="PeachPunch"/>
    <n v="107.0656"/>
    <n v="182.2756"/>
    <x v="9137"/>
    <m/>
    <m/>
    <m/>
    <m/>
    <x v="12"/>
    <m/>
    <m/>
    <m/>
  </r>
  <r>
    <x v="349"/>
    <x v="9357"/>
    <n v="1041"/>
    <s v="CitrusSplash"/>
    <n v="127.4752"/>
    <n v="182.3484"/>
    <x v="9138"/>
    <m/>
    <m/>
    <m/>
    <m/>
    <x v="12"/>
    <m/>
    <m/>
    <m/>
  </r>
  <r>
    <x v="48"/>
    <x v="9358"/>
    <n v="2475"/>
    <s v="GingerFizz"/>
    <n v="56.256"/>
    <n v="182.40559999999999"/>
    <x v="9139"/>
    <m/>
    <m/>
    <m/>
    <m/>
    <x v="12"/>
    <m/>
    <m/>
    <m/>
  </r>
  <r>
    <x v="313"/>
    <x v="9359"/>
    <n v="2582"/>
    <s v="CitrusSplash"/>
    <n v="0.52400000000000002"/>
    <n v="182.41739999999999"/>
    <x v="9140"/>
    <m/>
    <m/>
    <m/>
    <m/>
    <x v="12"/>
    <m/>
    <m/>
    <m/>
  </r>
  <r>
    <x v="65"/>
    <x v="9360"/>
    <n v="2373"/>
    <s v="MintCooler"/>
    <n v="13.616"/>
    <n v="182.41739999999999"/>
    <x v="9141"/>
    <m/>
    <m/>
    <m/>
    <m/>
    <x v="12"/>
    <m/>
    <m/>
    <m/>
  </r>
  <r>
    <x v="178"/>
    <x v="9361"/>
    <n v="1787"/>
    <s v="TropicalTwist"/>
    <n v="14.488"/>
    <n v="182.41739999999999"/>
    <x v="9142"/>
    <m/>
    <m/>
    <m/>
    <m/>
    <x v="12"/>
    <m/>
    <m/>
    <m/>
  </r>
  <r>
    <x v="35"/>
    <x v="9362"/>
    <n v="2326"/>
    <s v="LemonZest"/>
    <n v="16.335999999999999"/>
    <n v="182.41739999999999"/>
    <x v="9143"/>
    <m/>
    <m/>
    <m/>
    <m/>
    <x v="12"/>
    <m/>
    <m/>
    <m/>
  </r>
  <r>
    <x v="331"/>
    <x v="9363"/>
    <n v="1284"/>
    <s v="PeachPunch"/>
    <n v="23.988"/>
    <n v="182.41739999999999"/>
    <x v="9144"/>
    <m/>
    <m/>
    <m/>
    <m/>
    <x v="12"/>
    <m/>
    <m/>
    <m/>
  </r>
  <r>
    <x v="43"/>
    <x v="9364"/>
    <n v="966"/>
    <s v="FizzBerry"/>
    <n v="26.452000000000002"/>
    <n v="182.41739999999999"/>
    <x v="9145"/>
    <m/>
    <m/>
    <m/>
    <m/>
    <x v="12"/>
    <m/>
    <m/>
    <m/>
  </r>
  <r>
    <x v="312"/>
    <x v="9365"/>
    <n v="1120"/>
    <s v="LemonZest"/>
    <n v="32.072000000000003"/>
    <n v="182.41739999999999"/>
    <x v="9146"/>
    <m/>
    <m/>
    <m/>
    <m/>
    <x v="12"/>
    <m/>
    <m/>
    <m/>
  </r>
  <r>
    <x v="356"/>
    <x v="9366"/>
    <n v="1088"/>
    <s v="ChocoDelight"/>
    <n v="40.728000000000002"/>
    <n v="182.41739999999999"/>
    <x v="9147"/>
    <m/>
    <m/>
    <m/>
    <m/>
    <x v="12"/>
    <m/>
    <m/>
    <m/>
  </r>
  <r>
    <x v="136"/>
    <x v="9367"/>
    <n v="1453"/>
    <s v="GingerFizz"/>
    <n v="41.896000000000001"/>
    <n v="182.41739999999999"/>
    <x v="9148"/>
    <m/>
    <m/>
    <m/>
    <m/>
    <x v="12"/>
    <m/>
    <m/>
    <m/>
  </r>
  <r>
    <x v="292"/>
    <x v="9368"/>
    <n v="2678"/>
    <s v="ChocoDelight"/>
    <n v="45.56"/>
    <n v="182.41739999999999"/>
    <x v="9149"/>
    <m/>
    <m/>
    <m/>
    <m/>
    <x v="12"/>
    <m/>
    <m/>
    <m/>
  </r>
  <r>
    <x v="47"/>
    <x v="9369"/>
    <n v="911"/>
    <s v="FizzBerry"/>
    <n v="59.048000000000002"/>
    <n v="182.41739999999999"/>
    <x v="9150"/>
    <m/>
    <m/>
    <m/>
    <m/>
    <x v="12"/>
    <m/>
    <m/>
    <m/>
  </r>
  <r>
    <x v="10"/>
    <x v="9370"/>
    <n v="2502"/>
    <s v="MintCooler"/>
    <n v="88.5"/>
    <n v="182.41739999999999"/>
    <x v="9151"/>
    <m/>
    <m/>
    <m/>
    <m/>
    <x v="12"/>
    <m/>
    <m/>
    <m/>
  </r>
  <r>
    <x v="339"/>
    <x v="9371"/>
    <n v="1"/>
    <s v="FizzBerry"/>
    <n v="91.644000000000005"/>
    <n v="182.41739999999999"/>
    <x v="9152"/>
    <m/>
    <m/>
    <m/>
    <m/>
    <x v="12"/>
    <m/>
    <m/>
    <m/>
  </r>
  <r>
    <x v="275"/>
    <x v="9372"/>
    <n v="1321"/>
    <s v="LemonZest"/>
    <n v="116.372"/>
    <n v="182.41739999999999"/>
    <x v="9153"/>
    <m/>
    <m/>
    <m/>
    <m/>
    <x v="12"/>
    <m/>
    <m/>
    <m/>
  </r>
  <r>
    <x v="105"/>
    <x v="9373"/>
    <n v="2279"/>
    <s v="CitrusSplash"/>
    <n v="119.744"/>
    <n v="182.41739999999999"/>
    <x v="9154"/>
    <m/>
    <m/>
    <m/>
    <m/>
    <x v="12"/>
    <m/>
    <m/>
    <m/>
  </r>
  <r>
    <x v="50"/>
    <x v="9374"/>
    <n v="2557"/>
    <s v="MintCooler"/>
    <n v="187.184"/>
    <n v="182.41739999999999"/>
    <x v="9155"/>
    <m/>
    <m/>
    <m/>
    <m/>
    <x v="12"/>
    <m/>
    <m/>
    <m/>
  </r>
  <r>
    <x v="210"/>
    <x v="9375"/>
    <n v="1168"/>
    <s v="LemonZest"/>
    <n v="191.14400000000001"/>
    <n v="182.41739999999999"/>
    <x v="9156"/>
    <m/>
    <m/>
    <m/>
    <m/>
    <x v="12"/>
    <m/>
    <m/>
    <m/>
  </r>
  <r>
    <x v="91"/>
    <x v="9376"/>
    <n v="760"/>
    <s v="LemonZest"/>
    <n v="207.416"/>
    <n v="182.41739999999999"/>
    <x v="9157"/>
    <m/>
    <m/>
    <m/>
    <m/>
    <x v="12"/>
    <m/>
    <m/>
    <m/>
  </r>
  <r>
    <x v="197"/>
    <x v="9377"/>
    <n v="687"/>
    <s v="ChocoDelight"/>
    <n v="210.78800000000001"/>
    <n v="182.41739999999999"/>
    <x v="9158"/>
    <m/>
    <m/>
    <m/>
    <m/>
    <x v="12"/>
    <m/>
    <m/>
    <m/>
  </r>
  <r>
    <x v="113"/>
    <x v="9378"/>
    <n v="667"/>
    <s v="MangoBliss"/>
    <n v="210.78800000000001"/>
    <n v="182.41739999999999"/>
    <x v="9158"/>
    <m/>
    <m/>
    <m/>
    <m/>
    <x v="12"/>
    <m/>
    <m/>
    <m/>
  </r>
  <r>
    <x v="248"/>
    <x v="9379"/>
    <n v="2325"/>
    <s v="PeachPunch"/>
    <n v="211.91200000000001"/>
    <n v="182.41739999999999"/>
    <x v="9159"/>
    <m/>
    <m/>
    <m/>
    <m/>
    <x v="12"/>
    <m/>
    <m/>
    <m/>
  </r>
  <r>
    <x v="336"/>
    <x v="9380"/>
    <n v="2457"/>
    <s v="BerryBlast"/>
    <n v="50.077599999999997"/>
    <n v="182.435328"/>
    <x v="9160"/>
    <m/>
    <m/>
    <m/>
    <m/>
    <x v="12"/>
    <m/>
    <m/>
    <m/>
  </r>
  <r>
    <x v="230"/>
    <x v="9381"/>
    <n v="1798"/>
    <s v="MintCooler"/>
    <n v="61.078400000000002"/>
    <n v="182.54496"/>
    <x v="9161"/>
    <m/>
    <m/>
    <m/>
    <m/>
    <x v="12"/>
    <m/>
    <m/>
    <m/>
  </r>
  <r>
    <x v="272"/>
    <x v="9382"/>
    <n v="2795"/>
    <s v="LemonZest"/>
    <n v="159.50720000000001"/>
    <n v="182.65"/>
    <x v="9162"/>
    <m/>
    <m/>
    <m/>
    <m/>
    <x v="12"/>
    <m/>
    <m/>
    <m/>
  </r>
  <r>
    <x v="329"/>
    <x v="9383"/>
    <n v="2143"/>
    <s v="TropicalTwist"/>
    <n v="29.332000000000001"/>
    <n v="182.8656"/>
    <x v="9163"/>
    <m/>
    <m/>
    <m/>
    <m/>
    <x v="12"/>
    <m/>
    <m/>
    <m/>
  </r>
  <r>
    <x v="251"/>
    <x v="9384"/>
    <n v="984"/>
    <s v="GingerFizz"/>
    <n v="43.851999999999997"/>
    <n v="182.8656"/>
    <x v="9164"/>
    <m/>
    <m/>
    <m/>
    <m/>
    <x v="12"/>
    <m/>
    <m/>
    <m/>
  </r>
  <r>
    <x v="341"/>
    <x v="9385"/>
    <n v="1681"/>
    <s v="BerryBlast"/>
    <n v="64.103999999999999"/>
    <n v="182.8656"/>
    <x v="9165"/>
    <m/>
    <m/>
    <m/>
    <m/>
    <x v="12"/>
    <m/>
    <m/>
    <m/>
  </r>
  <r>
    <x v="295"/>
    <x v="9386"/>
    <n v="2163"/>
    <s v="GingerFizz"/>
    <n v="89.087999999999994"/>
    <n v="182.8656"/>
    <x v="9166"/>
    <m/>
    <m/>
    <m/>
    <m/>
    <x v="12"/>
    <m/>
    <m/>
    <m/>
  </r>
  <r>
    <x v="209"/>
    <x v="9387"/>
    <n v="1039"/>
    <s v="ChocoDelight"/>
    <n v="97.804000000000002"/>
    <n v="182.8656"/>
    <x v="9167"/>
    <m/>
    <m/>
    <m/>
    <m/>
    <x v="12"/>
    <m/>
    <m/>
    <m/>
  </r>
  <r>
    <x v="248"/>
    <x v="9388"/>
    <n v="1704"/>
    <s v="MintCooler"/>
    <n v="114.664"/>
    <n v="182.8656"/>
    <x v="9168"/>
    <m/>
    <m/>
    <m/>
    <m/>
    <x v="12"/>
    <m/>
    <m/>
    <m/>
  </r>
  <r>
    <x v="51"/>
    <x v="9389"/>
    <n v="2227"/>
    <s v="GingerFizz"/>
    <n v="127.02800000000001"/>
    <n v="182.8656"/>
    <x v="9169"/>
    <m/>
    <m/>
    <m/>
    <m/>
    <x v="12"/>
    <m/>
    <m/>
    <m/>
  </r>
  <r>
    <x v="229"/>
    <x v="9390"/>
    <n v="299"/>
    <s v="LemonZest"/>
    <n v="131.06399999999999"/>
    <n v="182.8656"/>
    <x v="9170"/>
    <m/>
    <m/>
    <m/>
    <m/>
    <x v="12"/>
    <m/>
    <m/>
    <m/>
  </r>
  <r>
    <x v="26"/>
    <x v="9391"/>
    <n v="2230"/>
    <s v="MintCooler"/>
    <n v="159.624"/>
    <n v="182.8656"/>
    <x v="9171"/>
    <m/>
    <m/>
    <m/>
    <m/>
    <x v="12"/>
    <m/>
    <m/>
    <m/>
  </r>
  <r>
    <x v="22"/>
    <x v="9392"/>
    <n v="706"/>
    <s v="GingerFizz"/>
    <n v="160.74799999999999"/>
    <n v="182.8656"/>
    <x v="9172"/>
    <m/>
    <m/>
    <m/>
    <m/>
    <x v="12"/>
    <m/>
    <m/>
    <m/>
  </r>
  <r>
    <x v="345"/>
    <x v="9393"/>
    <n v="852"/>
    <s v="PeachPunch"/>
    <n v="171.71600000000001"/>
    <n v="182.8656"/>
    <x v="9173"/>
    <m/>
    <m/>
    <m/>
    <m/>
    <x v="12"/>
    <m/>
    <m/>
    <m/>
  </r>
  <r>
    <x v="76"/>
    <x v="9394"/>
    <n v="1431"/>
    <s v="ChocoDelight"/>
    <n v="179.85599999999999"/>
    <n v="182.8656"/>
    <x v="9174"/>
    <m/>
    <m/>
    <m/>
    <m/>
    <x v="12"/>
    <m/>
    <m/>
    <m/>
  </r>
  <r>
    <x v="205"/>
    <x v="9395"/>
    <n v="1460"/>
    <s v="ChocoDelight"/>
    <n v="196.71600000000001"/>
    <n v="182.8656"/>
    <x v="9175"/>
    <m/>
    <m/>
    <m/>
    <m/>
    <x v="12"/>
    <m/>
    <m/>
    <m/>
  </r>
  <r>
    <x v="143"/>
    <x v="9396"/>
    <n v="838"/>
    <s v="CitrusSplash"/>
    <n v="201.21199999999999"/>
    <n v="182.8656"/>
    <x v="9176"/>
    <m/>
    <m/>
    <m/>
    <m/>
    <x v="12"/>
    <m/>
    <m/>
    <m/>
  </r>
  <r>
    <x v="126"/>
    <x v="9397"/>
    <n v="527"/>
    <s v="LemonZest"/>
    <n v="209.08"/>
    <n v="182.8656"/>
    <x v="9177"/>
    <m/>
    <m/>
    <m/>
    <m/>
    <x v="12"/>
    <m/>
    <m/>
    <m/>
  </r>
  <r>
    <x v="216"/>
    <x v="9398"/>
    <n v="1049"/>
    <s v="FizzBerry"/>
    <n v="218.072"/>
    <n v="182.8656"/>
    <x v="9178"/>
    <m/>
    <m/>
    <m/>
    <m/>
    <x v="12"/>
    <m/>
    <m/>
    <m/>
  </r>
  <r>
    <x v="4"/>
    <x v="9399"/>
    <n v="2225"/>
    <s v="FizzBerry"/>
    <n v="222.56800000000001"/>
    <n v="182.8656"/>
    <x v="9179"/>
    <m/>
    <m/>
    <m/>
    <m/>
    <x v="12"/>
    <m/>
    <m/>
    <m/>
  </r>
  <r>
    <x v="11"/>
    <x v="9400"/>
    <n v="367"/>
    <s v="MintCooler"/>
    <n v="229.31200000000001"/>
    <n v="182.8656"/>
    <x v="9180"/>
    <m/>
    <m/>
    <m/>
    <m/>
    <x v="12"/>
    <m/>
    <m/>
    <m/>
  </r>
  <r>
    <x v="315"/>
    <x v="9401"/>
    <n v="2649"/>
    <s v="MangoBliss"/>
    <n v="236.05600000000001"/>
    <n v="182.8656"/>
    <x v="9181"/>
    <m/>
    <m/>
    <m/>
    <m/>
    <x v="12"/>
    <m/>
    <m/>
    <m/>
  </r>
  <r>
    <x v="68"/>
    <x v="9402"/>
    <n v="1826"/>
    <s v="LemonZest"/>
    <n v="27.524000000000001"/>
    <n v="182.8656"/>
    <x v="9182"/>
    <m/>
    <m/>
    <m/>
    <m/>
    <x v="12"/>
    <m/>
    <m/>
    <m/>
  </r>
  <r>
    <x v="19"/>
    <x v="9403"/>
    <n v="550"/>
    <s v="BerryBlast"/>
    <n v="94.432000000000002"/>
    <n v="182.8656"/>
    <x v="9183"/>
    <m/>
    <m/>
    <m/>
    <m/>
    <x v="12"/>
    <m/>
    <m/>
    <m/>
  </r>
  <r>
    <x v="188"/>
    <x v="9404"/>
    <n v="116"/>
    <s v="TropicalTwist"/>
    <n v="121.848"/>
    <n v="182.8656"/>
    <x v="9184"/>
    <m/>
    <m/>
    <m/>
    <m/>
    <x v="12"/>
    <m/>
    <m/>
    <m/>
  </r>
  <r>
    <x v="106"/>
    <x v="9405"/>
    <n v="310"/>
    <s v="BerryBlast"/>
    <n v="157.376"/>
    <n v="182.8656"/>
    <x v="9185"/>
    <m/>
    <m/>
    <m/>
    <m/>
    <x v="12"/>
    <m/>
    <m/>
    <m/>
  </r>
  <r>
    <x v="342"/>
    <x v="9406"/>
    <n v="2789"/>
    <s v="CitrusSplash"/>
    <n v="274.17919999999998"/>
    <n v="182.93600000000001"/>
    <x v="9186"/>
    <m/>
    <m/>
    <m/>
    <m/>
    <x v="12"/>
    <m/>
    <m/>
    <m/>
  </r>
  <r>
    <x v="260"/>
    <x v="9407"/>
    <n v="1280"/>
    <s v="BerryBlast"/>
    <n v="244.9984"/>
    <n v="183.29480000000001"/>
    <x v="9187"/>
    <m/>
    <m/>
    <m/>
    <m/>
    <x v="12"/>
    <m/>
    <m/>
    <m/>
  </r>
  <r>
    <x v="154"/>
    <x v="9408"/>
    <n v="1227"/>
    <s v="GingerFizz"/>
    <n v="3.9279999999999999"/>
    <n v="183.31379999999999"/>
    <x v="9188"/>
    <m/>
    <m/>
    <m/>
    <m/>
    <x v="12"/>
    <m/>
    <m/>
    <m/>
  </r>
  <r>
    <x v="104"/>
    <x v="9409"/>
    <n v="410"/>
    <s v="FizzBerry"/>
    <n v="4.3840000000000003"/>
    <n v="183.31379999999999"/>
    <x v="9189"/>
    <m/>
    <m/>
    <m/>
    <m/>
    <x v="12"/>
    <m/>
    <m/>
    <m/>
  </r>
  <r>
    <x v="230"/>
    <x v="9410"/>
    <n v="1037"/>
    <s v="PeachPunch"/>
    <n v="28.655999999999999"/>
    <n v="183.31379999999999"/>
    <x v="9190"/>
    <m/>
    <m/>
    <m/>
    <m/>
    <x v="12"/>
    <m/>
    <m/>
    <m/>
  </r>
  <r>
    <x v="115"/>
    <x v="9411"/>
    <n v="353"/>
    <s v="TropicalTwist"/>
    <n v="29.78"/>
    <n v="183.31379999999999"/>
    <x v="9191"/>
    <m/>
    <m/>
    <m/>
    <m/>
    <x v="12"/>
    <m/>
    <m/>
    <m/>
  </r>
  <r>
    <x v="83"/>
    <x v="9412"/>
    <n v="1365"/>
    <s v="LemonZest"/>
    <n v="57.88"/>
    <n v="183.31379999999999"/>
    <x v="9192"/>
    <m/>
    <m/>
    <m/>
    <m/>
    <x v="12"/>
    <m/>
    <m/>
    <m/>
  </r>
  <r>
    <x v="338"/>
    <x v="9413"/>
    <n v="21"/>
    <s v="CitrusSplash"/>
    <n v="66.168000000000006"/>
    <n v="183.31379999999999"/>
    <x v="9193"/>
    <m/>
    <m/>
    <m/>
    <m/>
    <x v="12"/>
    <m/>
    <m/>
    <m/>
  </r>
  <r>
    <x v="132"/>
    <x v="9414"/>
    <n v="299"/>
    <s v="GingerFizz"/>
    <n v="72.492000000000004"/>
    <n v="183.31379999999999"/>
    <x v="9194"/>
    <m/>
    <m/>
    <m/>
    <m/>
    <x v="12"/>
    <m/>
    <m/>
    <m/>
  </r>
  <r>
    <x v="353"/>
    <x v="9415"/>
    <n v="332"/>
    <s v="GingerFizz"/>
    <n v="98.343999999999994"/>
    <n v="183.31379999999999"/>
    <x v="9195"/>
    <m/>
    <m/>
    <m/>
    <m/>
    <x v="12"/>
    <m/>
    <m/>
    <m/>
  </r>
  <r>
    <x v="22"/>
    <x v="9416"/>
    <n v="2237"/>
    <s v="GingerFizz"/>
    <n v="101.328"/>
    <n v="183.31379999999999"/>
    <x v="9196"/>
    <m/>
    <m/>
    <m/>
    <m/>
    <x v="12"/>
    <m/>
    <m/>
    <m/>
  </r>
  <r>
    <x v="116"/>
    <x v="9417"/>
    <n v="2841"/>
    <s v="LemonZest"/>
    <n v="102.84"/>
    <n v="183.31379999999999"/>
    <x v="9197"/>
    <m/>
    <m/>
    <m/>
    <m/>
    <x v="12"/>
    <m/>
    <m/>
    <m/>
  </r>
  <r>
    <x v="307"/>
    <x v="9418"/>
    <n v="132"/>
    <s v="GingerFizz"/>
    <n v="107.336"/>
    <n v="183.31379999999999"/>
    <x v="9198"/>
    <m/>
    <m/>
    <m/>
    <m/>
    <x v="12"/>
    <m/>
    <m/>
    <m/>
  </r>
  <r>
    <x v="206"/>
    <x v="9419"/>
    <n v="1497"/>
    <s v="FizzBerry"/>
    <n v="121.94799999999999"/>
    <n v="183.31379999999999"/>
    <x v="9199"/>
    <m/>
    <m/>
    <m/>
    <m/>
    <x v="12"/>
    <m/>
    <m/>
    <m/>
  </r>
  <r>
    <x v="72"/>
    <x v="9420"/>
    <n v="74"/>
    <s v="CitrusSplash"/>
    <n v="190.512"/>
    <n v="183.31379999999999"/>
    <x v="9200"/>
    <m/>
    <m/>
    <m/>
    <m/>
    <x v="12"/>
    <m/>
    <m/>
    <m/>
  </r>
  <r>
    <x v="75"/>
    <x v="9421"/>
    <n v="1954"/>
    <s v="MangoBliss"/>
    <n v="207.37200000000001"/>
    <n v="183.31379999999999"/>
    <x v="9201"/>
    <m/>
    <m/>
    <m/>
    <m/>
    <x v="12"/>
    <m/>
    <m/>
    <m/>
  </r>
  <r>
    <x v="290"/>
    <x v="9422"/>
    <n v="361"/>
    <s v="PeachPunch"/>
    <n v="234.34800000000001"/>
    <n v="183.31379999999999"/>
    <x v="9202"/>
    <m/>
    <m/>
    <m/>
    <m/>
    <x v="12"/>
    <m/>
    <m/>
    <m/>
  </r>
  <r>
    <x v="271"/>
    <x v="9423"/>
    <n v="2138"/>
    <s v="CitrusSplash"/>
    <n v="241.09200000000001"/>
    <n v="183.31379999999999"/>
    <x v="9203"/>
    <m/>
    <m/>
    <m/>
    <m/>
    <x v="12"/>
    <m/>
    <m/>
    <m/>
  </r>
  <r>
    <x v="274"/>
    <x v="9424"/>
    <n v="1856"/>
    <s v="LemonZest"/>
    <n v="202.63679999999999"/>
    <n v="183.35615999999999"/>
    <x v="9204"/>
    <m/>
    <m/>
    <m/>
    <m/>
    <x v="12"/>
    <m/>
    <m/>
    <m/>
  </r>
  <r>
    <x v="200"/>
    <x v="9425"/>
    <n v="2418"/>
    <s v="GingerFizz"/>
    <n v="58.892800000000001"/>
    <n v="183.36760000000001"/>
    <x v="9205"/>
    <m/>
    <m/>
    <m/>
    <m/>
    <x v="12"/>
    <m/>
    <m/>
    <m/>
  </r>
  <r>
    <x v="236"/>
    <x v="9426"/>
    <n v="2033"/>
    <s v="BerryBlast"/>
    <n v="163.36000000000001"/>
    <n v="183.50592"/>
    <x v="9206"/>
    <m/>
    <m/>
    <m/>
    <m/>
    <x v="12"/>
    <m/>
    <m/>
    <m/>
  </r>
  <r>
    <x v="248"/>
    <x v="9427"/>
    <n v="965"/>
    <s v="GingerFizz"/>
    <n v="68.492800000000003"/>
    <n v="183.50800000000001"/>
    <x v="9207"/>
    <m/>
    <m/>
    <m/>
    <m/>
    <x v="12"/>
    <m/>
    <m/>
    <m/>
  </r>
  <r>
    <x v="319"/>
    <x v="9428"/>
    <n v="2020"/>
    <s v="BerryBlast"/>
    <n v="19.988"/>
    <n v="183.58271999999999"/>
    <x v="9208"/>
    <m/>
    <m/>
    <m/>
    <m/>
    <x v="12"/>
    <m/>
    <m/>
    <m/>
  </r>
  <r>
    <x v="90"/>
    <x v="9429"/>
    <n v="2532"/>
    <s v="BerryBlast"/>
    <n v="24.484000000000002"/>
    <n v="183.58271999999999"/>
    <x v="9209"/>
    <m/>
    <m/>
    <m/>
    <m/>
    <x v="12"/>
    <m/>
    <m/>
    <m/>
  </r>
  <r>
    <x v="42"/>
    <x v="9430"/>
    <n v="2752"/>
    <s v="BerryBlast"/>
    <n v="112.15600000000001"/>
    <n v="183.58271999999999"/>
    <x v="9210"/>
    <m/>
    <m/>
    <m/>
    <m/>
    <x v="12"/>
    <m/>
    <m/>
    <m/>
  </r>
  <r>
    <x v="263"/>
    <x v="9431"/>
    <n v="1757"/>
    <s v="MintCooler"/>
    <n v="211.10079999999999"/>
    <n v="183.58496"/>
    <x v="9211"/>
    <m/>
    <m/>
    <m/>
    <m/>
    <x v="12"/>
    <m/>
    <m/>
    <m/>
  </r>
  <r>
    <x v="34"/>
    <x v="9432"/>
    <n v="1718"/>
    <s v="GingerFizz"/>
    <n v="140.47200000000001"/>
    <n v="183.762"/>
    <x v="9212"/>
    <m/>
    <m/>
    <m/>
    <m/>
    <x v="12"/>
    <m/>
    <m/>
    <m/>
  </r>
  <r>
    <x v="158"/>
    <x v="9433"/>
    <n v="2056"/>
    <s v="PeachPunch"/>
    <n v="7.52"/>
    <n v="183.762"/>
    <x v="9213"/>
    <m/>
    <m/>
    <m/>
    <m/>
    <x v="12"/>
    <m/>
    <m/>
    <m/>
  </r>
  <r>
    <x v="298"/>
    <x v="9434"/>
    <n v="1605"/>
    <s v="CitrusSplash"/>
    <n v="9.0239999999999991"/>
    <n v="183.762"/>
    <x v="9214"/>
    <m/>
    <m/>
    <m/>
    <m/>
    <x v="12"/>
    <m/>
    <m/>
    <m/>
  </r>
  <r>
    <x v="306"/>
    <x v="9435"/>
    <n v="1451"/>
    <s v="FizzBerry"/>
    <n v="16.832000000000001"/>
    <n v="183.762"/>
    <x v="9215"/>
    <m/>
    <m/>
    <m/>
    <m/>
    <x v="12"/>
    <m/>
    <m/>
    <m/>
  </r>
  <r>
    <x v="183"/>
    <x v="9436"/>
    <n v="2123"/>
    <s v="MintCooler"/>
    <n v="20.852"/>
    <n v="183.762"/>
    <x v="9216"/>
    <m/>
    <m/>
    <m/>
    <m/>
    <x v="12"/>
    <m/>
    <m/>
    <m/>
  </r>
  <r>
    <x v="349"/>
    <x v="9437"/>
    <n v="2704"/>
    <s v="FizzBerry"/>
    <n v="24.7"/>
    <n v="183.762"/>
    <x v="9217"/>
    <m/>
    <m/>
    <m/>
    <m/>
    <x v="12"/>
    <m/>
    <m/>
    <m/>
  </r>
  <r>
    <x v="351"/>
    <x v="9438"/>
    <n v="621"/>
    <s v="CitrusSplash"/>
    <n v="29.196000000000002"/>
    <n v="183.762"/>
    <x v="9218"/>
    <m/>
    <m/>
    <m/>
    <m/>
    <x v="12"/>
    <m/>
    <m/>
    <m/>
  </r>
  <r>
    <x v="45"/>
    <x v="9439"/>
    <n v="1400"/>
    <s v="MangoBliss"/>
    <n v="35.94"/>
    <n v="183.762"/>
    <x v="9219"/>
    <m/>
    <m/>
    <m/>
    <m/>
    <x v="12"/>
    <m/>
    <m/>
    <m/>
  </r>
  <r>
    <x v="38"/>
    <x v="9440"/>
    <n v="1761"/>
    <s v="FizzBerry"/>
    <n v="56.171999999999997"/>
    <n v="183.762"/>
    <x v="9220"/>
    <m/>
    <m/>
    <m/>
    <m/>
    <x v="12"/>
    <m/>
    <m/>
    <m/>
  </r>
  <r>
    <x v="315"/>
    <x v="9441"/>
    <n v="758"/>
    <s v="PeachPunch"/>
    <n v="67.268000000000001"/>
    <n v="183.762"/>
    <x v="9221"/>
    <m/>
    <m/>
    <m/>
    <m/>
    <x v="12"/>
    <m/>
    <m/>
    <m/>
  </r>
  <r>
    <x v="257"/>
    <x v="9442"/>
    <n v="2429"/>
    <s v="MintCooler"/>
    <n v="67.412000000000006"/>
    <n v="183.762"/>
    <x v="9222"/>
    <m/>
    <m/>
    <m/>
    <m/>
    <x v="12"/>
    <m/>
    <m/>
    <m/>
  </r>
  <r>
    <x v="229"/>
    <x v="9443"/>
    <n v="211"/>
    <s v="MintCooler"/>
    <n v="69.66"/>
    <n v="183.762"/>
    <x v="9223"/>
    <m/>
    <m/>
    <m/>
    <m/>
    <x v="12"/>
    <m/>
    <m/>
    <m/>
  </r>
  <r>
    <x v="294"/>
    <x v="9444"/>
    <n v="1712"/>
    <s v="GingerFizz"/>
    <n v="87.644000000000005"/>
    <n v="183.762"/>
    <x v="9224"/>
    <m/>
    <m/>
    <m/>
    <m/>
    <x v="12"/>
    <m/>
    <m/>
    <m/>
  </r>
  <r>
    <x v="256"/>
    <x v="9445"/>
    <n v="2521"/>
    <s v="MintCooler"/>
    <n v="105.432"/>
    <n v="183.762"/>
    <x v="9225"/>
    <m/>
    <m/>
    <m/>
    <m/>
    <x v="12"/>
    <m/>
    <m/>
    <m/>
  </r>
  <r>
    <x v="331"/>
    <x v="9446"/>
    <n v="2459"/>
    <s v="MangoBliss"/>
    <n v="110.124"/>
    <n v="183.762"/>
    <x v="9226"/>
    <m/>
    <m/>
    <m/>
    <m/>
    <x v="12"/>
    <m/>
    <m/>
    <m/>
  </r>
  <r>
    <x v="307"/>
    <x v="9447"/>
    <n v="125"/>
    <s v="MintCooler"/>
    <n v="113.496"/>
    <n v="183.762"/>
    <x v="9227"/>
    <m/>
    <m/>
    <m/>
    <m/>
    <x v="12"/>
    <m/>
    <m/>
    <m/>
  </r>
  <r>
    <x v="228"/>
    <x v="9448"/>
    <n v="864"/>
    <s v="PeachPunch"/>
    <n v="131.47999999999999"/>
    <n v="183.762"/>
    <x v="9228"/>
    <m/>
    <m/>
    <m/>
    <m/>
    <x v="12"/>
    <m/>
    <m/>
    <m/>
  </r>
  <r>
    <x v="317"/>
    <x v="9449"/>
    <n v="912"/>
    <s v="MintCooler"/>
    <n v="143.17599999999999"/>
    <n v="183.762"/>
    <x v="9229"/>
    <m/>
    <m/>
    <m/>
    <m/>
    <x v="12"/>
    <m/>
    <m/>
    <m/>
  </r>
  <r>
    <x v="205"/>
    <x v="9450"/>
    <n v="2103"/>
    <s v="LemonZest"/>
    <n v="170.82"/>
    <n v="183.762"/>
    <x v="9230"/>
    <m/>
    <m/>
    <m/>
    <m/>
    <x v="12"/>
    <m/>
    <m/>
    <m/>
  </r>
  <r>
    <x v="329"/>
    <x v="9451"/>
    <n v="665"/>
    <s v="LemonZest"/>
    <n v="203.416"/>
    <n v="183.762"/>
    <x v="9231"/>
    <m/>
    <m/>
    <m/>
    <m/>
    <x v="12"/>
    <m/>
    <m/>
    <m/>
  </r>
  <r>
    <x v="138"/>
    <x v="9452"/>
    <n v="2609"/>
    <s v="LemonZest"/>
    <n v="232.64"/>
    <n v="183.762"/>
    <x v="9232"/>
    <m/>
    <m/>
    <m/>
    <m/>
    <x v="12"/>
    <m/>
    <m/>
    <m/>
  </r>
  <r>
    <x v="147"/>
    <x v="9453"/>
    <n v="1162"/>
    <s v="BerryBlast"/>
    <n v="202.85759999999999"/>
    <n v="183.86680000000001"/>
    <x v="9233"/>
    <m/>
    <m/>
    <m/>
    <m/>
    <x v="12"/>
    <m/>
    <m/>
    <m/>
  </r>
  <r>
    <x v="215"/>
    <x v="9454"/>
    <n v="1892"/>
    <s v="CitrusSplash"/>
    <n v="172.19200000000001"/>
    <n v="183.90943999999999"/>
    <x v="9234"/>
    <m/>
    <m/>
    <m/>
    <m/>
    <x v="12"/>
    <m/>
    <m/>
    <m/>
  </r>
  <r>
    <x v="252"/>
    <x v="9455"/>
    <n v="737"/>
    <s v="ChocoDelight"/>
    <n v="25.347200000000001"/>
    <n v="183.96559999999999"/>
    <x v="9235"/>
    <m/>
    <m/>
    <m/>
    <m/>
    <x v="12"/>
    <m/>
    <m/>
    <m/>
  </r>
  <r>
    <x v="343"/>
    <x v="9456"/>
    <n v="1060"/>
    <s v="BerryBlast"/>
    <n v="82.918400000000005"/>
    <n v="183.9812"/>
    <x v="9236"/>
    <m/>
    <m/>
    <m/>
    <m/>
    <x v="12"/>
    <m/>
    <m/>
    <m/>
  </r>
  <r>
    <x v="238"/>
    <x v="9457"/>
    <n v="1601"/>
    <s v="BerryBlast"/>
    <n v="34.956800000000001"/>
    <n v="184.08"/>
    <x v="9237"/>
    <m/>
    <m/>
    <m/>
    <m/>
    <x v="12"/>
    <m/>
    <m/>
    <m/>
  </r>
  <r>
    <x v="62"/>
    <x v="9458"/>
    <n v="499"/>
    <s v="PeachPunch"/>
    <n v="146.63200000000001"/>
    <n v="184.21019999999999"/>
    <x v="9238"/>
    <m/>
    <m/>
    <m/>
    <m/>
    <x v="12"/>
    <m/>
    <m/>
    <m/>
  </r>
  <r>
    <x v="183"/>
    <x v="9459"/>
    <n v="1248"/>
    <s v="LemonZest"/>
    <n v="1.6359999999999999"/>
    <n v="184.21019999999999"/>
    <x v="9239"/>
    <m/>
    <m/>
    <m/>
    <m/>
    <x v="12"/>
    <m/>
    <m/>
    <m/>
  </r>
  <r>
    <x v="90"/>
    <x v="9460"/>
    <n v="1198"/>
    <s v="FizzBerry"/>
    <n v="2.76"/>
    <n v="184.21019999999999"/>
    <x v="9240"/>
    <m/>
    <m/>
    <m/>
    <m/>
    <x v="12"/>
    <m/>
    <m/>
    <m/>
  </r>
  <r>
    <x v="133"/>
    <x v="9461"/>
    <n v="2145"/>
    <s v="MintCooler"/>
    <n v="6.468"/>
    <n v="184.21019999999999"/>
    <x v="9241"/>
    <m/>
    <m/>
    <m/>
    <m/>
    <x v="12"/>
    <m/>
    <m/>
    <m/>
  </r>
  <r>
    <x v="153"/>
    <x v="9462"/>
    <n v="2028"/>
    <s v="GingerFizz"/>
    <n v="7.7960000000000003"/>
    <n v="184.21019999999999"/>
    <x v="9242"/>
    <m/>
    <m/>
    <m/>
    <m/>
    <x v="12"/>
    <m/>
    <m/>
    <m/>
  </r>
  <r>
    <x v="364"/>
    <x v="9463"/>
    <n v="279"/>
    <s v="MangoBliss"/>
    <n v="20.744"/>
    <n v="184.21019999999999"/>
    <x v="9243"/>
    <m/>
    <m/>
    <m/>
    <m/>
    <x v="12"/>
    <m/>
    <m/>
    <m/>
  </r>
  <r>
    <x v="211"/>
    <x v="9464"/>
    <n v="1544"/>
    <s v="GingerFizz"/>
    <n v="20.783999999999999"/>
    <n v="184.21019999999999"/>
    <x v="9244"/>
    <m/>
    <m/>
    <m/>
    <m/>
    <x v="12"/>
    <m/>
    <m/>
    <m/>
  </r>
  <r>
    <x v="178"/>
    <x v="9465"/>
    <n v="1684"/>
    <s v="ChocoDelight"/>
    <n v="40.195999999999998"/>
    <n v="184.21019999999999"/>
    <x v="9245"/>
    <m/>
    <m/>
    <m/>
    <m/>
    <x v="12"/>
    <m/>
    <m/>
    <m/>
  </r>
  <r>
    <x v="198"/>
    <x v="9466"/>
    <n v="696"/>
    <s v="TropicalTwist"/>
    <n v="44.347999999999999"/>
    <n v="184.21019999999999"/>
    <x v="9246"/>
    <m/>
    <m/>
    <m/>
    <m/>
    <x v="12"/>
    <m/>
    <m/>
    <m/>
  </r>
  <r>
    <x v="68"/>
    <x v="9467"/>
    <n v="1033"/>
    <s v="PeachPunch"/>
    <n v="50.183999999999997"/>
    <n v="184.21019999999999"/>
    <x v="9247"/>
    <m/>
    <m/>
    <m/>
    <m/>
    <x v="12"/>
    <m/>
    <m/>
    <m/>
  </r>
  <r>
    <x v="279"/>
    <x v="9468"/>
    <n v="1490"/>
    <s v="ChocoDelight"/>
    <n v="60.264000000000003"/>
    <n v="184.21019999999999"/>
    <x v="9248"/>
    <m/>
    <m/>
    <m/>
    <m/>
    <x v="12"/>
    <m/>
    <m/>
    <m/>
  </r>
  <r>
    <x v="242"/>
    <x v="9469"/>
    <n v="1902"/>
    <s v="LemonZest"/>
    <n v="62.332000000000001"/>
    <n v="184.21019999999999"/>
    <x v="9249"/>
    <m/>
    <m/>
    <m/>
    <m/>
    <x v="12"/>
    <m/>
    <m/>
    <m/>
  </r>
  <r>
    <x v="137"/>
    <x v="9470"/>
    <n v="2003"/>
    <s v="FizzBerry"/>
    <n v="87.06"/>
    <n v="184.21019999999999"/>
    <x v="9250"/>
    <m/>
    <m/>
    <m/>
    <m/>
    <x v="12"/>
    <m/>
    <m/>
    <m/>
  </r>
  <r>
    <x v="83"/>
    <x v="9471"/>
    <n v="1454"/>
    <s v="MangoBliss"/>
    <n v="94.147999999999996"/>
    <n v="184.21019999999999"/>
    <x v="9251"/>
    <m/>
    <m/>
    <m/>
    <m/>
    <x v="12"/>
    <m/>
    <m/>
    <m/>
  </r>
  <r>
    <x v="195"/>
    <x v="9472"/>
    <n v="2448"/>
    <s v="TropicalTwist"/>
    <n v="94.376000000000005"/>
    <n v="184.21019999999999"/>
    <x v="9252"/>
    <m/>
    <m/>
    <m/>
    <m/>
    <x v="12"/>
    <m/>
    <m/>
    <m/>
  </r>
  <r>
    <x v="92"/>
    <x v="9473"/>
    <n v="917"/>
    <s v="PeachPunch"/>
    <n v="99.424000000000007"/>
    <n v="184.21019999999999"/>
    <x v="9253"/>
    <m/>
    <m/>
    <m/>
    <m/>
    <x v="12"/>
    <m/>
    <m/>
    <m/>
  </r>
  <r>
    <x v="328"/>
    <x v="9474"/>
    <n v="1656"/>
    <s v="CitrusSplash"/>
    <n v="132.02000000000001"/>
    <n v="184.21019999999999"/>
    <x v="9254"/>
    <m/>
    <m/>
    <m/>
    <m/>
    <x v="12"/>
    <m/>
    <m/>
    <m/>
  </r>
  <r>
    <x v="270"/>
    <x v="9475"/>
    <n v="653"/>
    <s v="MangoBliss"/>
    <n v="161.244"/>
    <n v="184.21019999999999"/>
    <x v="9255"/>
    <m/>
    <m/>
    <m/>
    <m/>
    <x v="12"/>
    <m/>
    <m/>
    <m/>
  </r>
  <r>
    <x v="33"/>
    <x v="9476"/>
    <n v="1988"/>
    <s v="ChocoDelight"/>
    <n v="196.08799999999999"/>
    <n v="184.21019999999999"/>
    <x v="9256"/>
    <m/>
    <m/>
    <m/>
    <m/>
    <x v="12"/>
    <m/>
    <m/>
    <m/>
  </r>
  <r>
    <x v="255"/>
    <x v="9477"/>
    <n v="583"/>
    <s v="LemonZest"/>
    <n v="230.93199999999999"/>
    <n v="184.21019999999999"/>
    <x v="9257"/>
    <m/>
    <m/>
    <m/>
    <m/>
    <x v="12"/>
    <m/>
    <m/>
    <m/>
  </r>
  <r>
    <x v="130"/>
    <x v="9478"/>
    <n v="2655"/>
    <s v="PeachPunch"/>
    <n v="234.304"/>
    <n v="184.21019999999999"/>
    <x v="9258"/>
    <m/>
    <m/>
    <m/>
    <m/>
    <x v="12"/>
    <m/>
    <m/>
    <m/>
  </r>
  <r>
    <x v="21"/>
    <x v="9479"/>
    <n v="776"/>
    <s v="MintCooler"/>
    <n v="239.92400000000001"/>
    <n v="184.21019999999999"/>
    <x v="9259"/>
    <m/>
    <m/>
    <m/>
    <m/>
    <x v="12"/>
    <m/>
    <m/>
    <m/>
  </r>
  <r>
    <x v="292"/>
    <x v="9480"/>
    <n v="1730"/>
    <s v="PeachPunch"/>
    <n v="242.172"/>
    <n v="184.21019999999999"/>
    <x v="9260"/>
    <m/>
    <m/>
    <m/>
    <m/>
    <x v="12"/>
    <m/>
    <m/>
    <m/>
  </r>
  <r>
    <x v="76"/>
    <x v="9481"/>
    <n v="2385"/>
    <s v="MangoBliss"/>
    <n v="158.99600000000001"/>
    <n v="184.21019999999999"/>
    <x v="9261"/>
    <m/>
    <m/>
    <m/>
    <m/>
    <x v="12"/>
    <m/>
    <m/>
    <m/>
  </r>
  <r>
    <x v="55"/>
    <x v="9482"/>
    <n v="2248"/>
    <s v="BerryBlast"/>
    <n v="79.3"/>
    <n v="184.29983999999999"/>
    <x v="9262"/>
    <m/>
    <m/>
    <m/>
    <m/>
    <x v="12"/>
    <m/>
    <m/>
    <m/>
  </r>
  <r>
    <x v="256"/>
    <x v="9483"/>
    <n v="2135"/>
    <s v="MintCooler"/>
    <n v="147.73439999999999"/>
    <n v="184.43360000000001"/>
    <x v="9263"/>
    <m/>
    <m/>
    <m/>
    <m/>
    <x v="12"/>
    <m/>
    <m/>
    <m/>
  </r>
  <r>
    <x v="170"/>
    <x v="9484"/>
    <n v="1209"/>
    <s v="FizzBerry"/>
    <n v="297.65951999999999"/>
    <n v="184.49184"/>
    <x v="9264"/>
    <m/>
    <m/>
    <m/>
    <m/>
    <x v="12"/>
    <m/>
    <m/>
    <m/>
  </r>
  <r>
    <x v="169"/>
    <x v="9485"/>
    <n v="984"/>
    <s v="MintCooler"/>
    <n v="5.548"/>
    <n v="184.6584"/>
    <x v="9265"/>
    <m/>
    <m/>
    <m/>
    <m/>
    <x v="12"/>
    <m/>
    <m/>
    <m/>
  </r>
  <r>
    <x v="58"/>
    <x v="9486"/>
    <n v="382"/>
    <s v="MangoBliss"/>
    <n v="8.92"/>
    <n v="184.6584"/>
    <x v="9266"/>
    <m/>
    <m/>
    <m/>
    <m/>
    <x v="12"/>
    <m/>
    <m/>
    <m/>
  </r>
  <r>
    <x v="74"/>
    <x v="9487"/>
    <n v="1057"/>
    <s v="LemonZest"/>
    <n v="19.036000000000001"/>
    <n v="184.6584"/>
    <x v="9267"/>
    <m/>
    <m/>
    <m/>
    <m/>
    <x v="12"/>
    <m/>
    <m/>
    <m/>
  </r>
  <r>
    <x v="359"/>
    <x v="9488"/>
    <n v="609"/>
    <s v="GingerFizz"/>
    <n v="20.728000000000002"/>
    <n v="184.6584"/>
    <x v="9268"/>
    <m/>
    <m/>
    <m/>
    <m/>
    <x v="12"/>
    <m/>
    <m/>
    <m/>
  </r>
  <r>
    <x v="239"/>
    <x v="9489"/>
    <n v="2844"/>
    <s v="ChocoDelight"/>
    <n v="24.94"/>
    <n v="184.6584"/>
    <x v="9269"/>
    <m/>
    <m/>
    <m/>
    <m/>
    <x v="12"/>
    <m/>
    <m/>
    <m/>
  </r>
  <r>
    <x v="80"/>
    <x v="9490"/>
    <n v="796"/>
    <s v="ChocoDelight"/>
    <n v="46.012"/>
    <n v="184.6584"/>
    <x v="9270"/>
    <m/>
    <m/>
    <m/>
    <m/>
    <x v="12"/>
    <m/>
    <m/>
    <m/>
  </r>
  <r>
    <x v="15"/>
    <x v="9491"/>
    <n v="2712"/>
    <s v="TropicalTwist"/>
    <n v="59.5"/>
    <n v="184.6584"/>
    <x v="9271"/>
    <m/>
    <m/>
    <m/>
    <m/>
    <x v="12"/>
    <m/>
    <m/>
    <m/>
  </r>
  <r>
    <x v="63"/>
    <x v="9492"/>
    <n v="435"/>
    <s v="LemonZest"/>
    <n v="77.483999999999995"/>
    <n v="184.6584"/>
    <x v="9272"/>
    <m/>
    <m/>
    <m/>
    <m/>
    <x v="12"/>
    <m/>
    <m/>
    <m/>
  </r>
  <r>
    <x v="240"/>
    <x v="9493"/>
    <n v="500"/>
    <s v="TropicalTwist"/>
    <n v="95.823999999999998"/>
    <n v="184.6584"/>
    <x v="9273"/>
    <m/>
    <m/>
    <m/>
    <m/>
    <x v="12"/>
    <m/>
    <m/>
    <m/>
  </r>
  <r>
    <x v="39"/>
    <x v="9494"/>
    <n v="1675"/>
    <s v="GingerFizz"/>
    <n v="206.744"/>
    <n v="184.6584"/>
    <x v="9274"/>
    <m/>
    <m/>
    <m/>
    <m/>
    <x v="12"/>
    <m/>
    <m/>
    <m/>
  </r>
  <r>
    <x v="226"/>
    <x v="9495"/>
    <n v="172"/>
    <s v="GingerFizz"/>
    <n v="223.60400000000001"/>
    <n v="184.6584"/>
    <x v="9275"/>
    <m/>
    <m/>
    <m/>
    <m/>
    <x v="12"/>
    <m/>
    <m/>
    <m/>
  </r>
  <r>
    <x v="204"/>
    <x v="9496"/>
    <n v="632"/>
    <s v="MangoBliss"/>
    <n v="237.09200000000001"/>
    <n v="184.6584"/>
    <x v="9276"/>
    <m/>
    <m/>
    <m/>
    <m/>
    <x v="12"/>
    <m/>
    <m/>
    <m/>
  </r>
  <r>
    <x v="317"/>
    <x v="9497"/>
    <n v="1825"/>
    <s v="CitrusSplash"/>
    <n v="238.21600000000001"/>
    <n v="184.6584"/>
    <x v="9277"/>
    <m/>
    <m/>
    <m/>
    <m/>
    <x v="12"/>
    <m/>
    <m/>
    <m/>
  </r>
  <r>
    <x v="43"/>
    <x v="9498"/>
    <n v="2221"/>
    <s v="GingerFizz"/>
    <n v="138.3296"/>
    <n v="184.678"/>
    <x v="9278"/>
    <m/>
    <m/>
    <m/>
    <m/>
    <x v="12"/>
    <m/>
    <m/>
    <m/>
  </r>
  <r>
    <x v="140"/>
    <x v="9499"/>
    <n v="1229"/>
    <s v="GingerFizz"/>
    <n v="118.05119999999999"/>
    <n v="184.8964"/>
    <x v="9279"/>
    <m/>
    <m/>
    <m/>
    <m/>
    <x v="12"/>
    <m/>
    <m/>
    <m/>
  </r>
  <r>
    <x v="282"/>
    <x v="9500"/>
    <n v="1780"/>
    <s v="MintCooler"/>
    <n v="226.86080000000001"/>
    <n v="184.8964"/>
    <x v="9280"/>
    <m/>
    <m/>
    <m/>
    <m/>
    <x v="12"/>
    <m/>
    <m/>
    <m/>
  </r>
  <r>
    <x v="279"/>
    <x v="9501"/>
    <n v="1140"/>
    <s v="FizzBerry"/>
    <n v="483.31929600000001"/>
    <n v="184.93696"/>
    <x v="9281"/>
    <m/>
    <m/>
    <m/>
    <m/>
    <x v="12"/>
    <m/>
    <m/>
    <m/>
  </r>
  <r>
    <x v="60"/>
    <x v="9502"/>
    <n v="2362"/>
    <s v="MintCooler"/>
    <n v="266.22719999999998"/>
    <n v="184.94319999999999"/>
    <x v="9282"/>
    <m/>
    <m/>
    <m/>
    <m/>
    <x v="12"/>
    <m/>
    <m/>
    <m/>
  </r>
  <r>
    <x v="50"/>
    <x v="9503"/>
    <n v="1358"/>
    <s v="BerryBlast"/>
    <n v="78.111999999999995"/>
    <n v="185.01696000000001"/>
    <x v="9283"/>
    <m/>
    <m/>
    <m/>
    <m/>
    <x v="12"/>
    <m/>
    <m/>
    <m/>
  </r>
  <r>
    <x v="211"/>
    <x v="9504"/>
    <n v="2752"/>
    <s v="BerryBlast"/>
    <n v="216.16800000000001"/>
    <n v="185.01696000000001"/>
    <x v="9284"/>
    <m/>
    <m/>
    <m/>
    <m/>
    <x v="12"/>
    <m/>
    <m/>
    <m/>
  </r>
  <r>
    <x v="348"/>
    <x v="9505"/>
    <n v="2759"/>
    <s v="GingerFizz"/>
    <n v="240.8"/>
    <n v="185.06800000000001"/>
    <x v="9285"/>
    <m/>
    <m/>
    <m/>
    <m/>
    <x v="12"/>
    <m/>
    <m/>
    <m/>
  </r>
  <r>
    <x v="33"/>
    <x v="9506"/>
    <n v="396"/>
    <s v="PeachPunch"/>
    <n v="33.064"/>
    <n v="185.10659999999999"/>
    <x v="9286"/>
    <m/>
    <m/>
    <m/>
    <m/>
    <x v="12"/>
    <m/>
    <m/>
    <m/>
  </r>
  <r>
    <x v="91"/>
    <x v="9507"/>
    <n v="2643"/>
    <s v="MintCooler"/>
    <n v="35.171999999999997"/>
    <n v="185.10659999999999"/>
    <x v="9287"/>
    <m/>
    <m/>
    <m/>
    <m/>
    <x v="12"/>
    <m/>
    <m/>
    <m/>
  </r>
  <r>
    <x v="267"/>
    <x v="9508"/>
    <n v="161"/>
    <s v="MintCooler"/>
    <n v="35.311999999999998"/>
    <n v="185.10659999999999"/>
    <x v="9288"/>
    <m/>
    <m/>
    <m/>
    <m/>
    <x v="12"/>
    <m/>
    <m/>
    <m/>
  </r>
  <r>
    <x v="315"/>
    <x v="9509"/>
    <n v="2049"/>
    <s v="FizzBerry"/>
    <n v="61.164000000000001"/>
    <n v="185.10659999999999"/>
    <x v="9289"/>
    <m/>
    <m/>
    <m/>
    <m/>
    <x v="12"/>
    <m/>
    <m/>
    <m/>
  </r>
  <r>
    <x v="182"/>
    <x v="9510"/>
    <n v="720"/>
    <s v="PeachPunch"/>
    <n v="72.403999999999996"/>
    <n v="185.10659999999999"/>
    <x v="9290"/>
    <m/>
    <m/>
    <m/>
    <m/>
    <x v="12"/>
    <m/>
    <m/>
    <m/>
  </r>
  <r>
    <x v="253"/>
    <x v="9511"/>
    <n v="648"/>
    <s v="MintCooler"/>
    <n v="84.932000000000002"/>
    <n v="185.10659999999999"/>
    <x v="9291"/>
    <m/>
    <m/>
    <m/>
    <m/>
    <x v="12"/>
    <m/>
    <m/>
    <m/>
  </r>
  <r>
    <x v="133"/>
    <x v="9512"/>
    <n v="728"/>
    <s v="MintCooler"/>
    <n v="97.132000000000005"/>
    <n v="185.10659999999999"/>
    <x v="9292"/>
    <m/>
    <m/>
    <m/>
    <m/>
    <x v="12"/>
    <m/>
    <m/>
    <m/>
  </r>
  <r>
    <x v="208"/>
    <x v="9513"/>
    <n v="1736"/>
    <s v="CitrusSplash"/>
    <n v="97.936000000000007"/>
    <n v="185.10659999999999"/>
    <x v="9293"/>
    <m/>
    <m/>
    <m/>
    <m/>
    <x v="12"/>
    <m/>
    <m/>
    <m/>
  </r>
  <r>
    <x v="174"/>
    <x v="9514"/>
    <n v="1053"/>
    <s v="PeachPunch"/>
    <n v="107.908"/>
    <n v="185.10659999999999"/>
    <x v="9294"/>
    <m/>
    <m/>
    <m/>
    <m/>
    <x v="12"/>
    <m/>
    <m/>
    <m/>
  </r>
  <r>
    <x v="324"/>
    <x v="9515"/>
    <n v="1982"/>
    <s v="MintCooler"/>
    <n v="115.116"/>
    <n v="185.10659999999999"/>
    <x v="9295"/>
    <m/>
    <m/>
    <m/>
    <m/>
    <x v="12"/>
    <m/>
    <m/>
    <m/>
  </r>
  <r>
    <x v="127"/>
    <x v="9516"/>
    <n v="930"/>
    <s v="MintCooler"/>
    <n v="137.596"/>
    <n v="185.10659999999999"/>
    <x v="9296"/>
    <m/>
    <m/>
    <m/>
    <m/>
    <x v="12"/>
    <m/>
    <m/>
    <m/>
  </r>
  <r>
    <x v="360"/>
    <x v="9517"/>
    <n v="2822"/>
    <s v="GingerFizz"/>
    <n v="157.828"/>
    <n v="185.10659999999999"/>
    <x v="9297"/>
    <m/>
    <m/>
    <m/>
    <m/>
    <x v="12"/>
    <m/>
    <m/>
    <m/>
  </r>
  <r>
    <x v="321"/>
    <x v="9518"/>
    <n v="2719"/>
    <s v="PeachPunch"/>
    <n v="161.19999999999999"/>
    <n v="185.10659999999999"/>
    <x v="9298"/>
    <m/>
    <m/>
    <m/>
    <m/>
    <x v="12"/>
    <m/>
    <m/>
    <m/>
  </r>
  <r>
    <x v="144"/>
    <x v="9519"/>
    <n v="1595"/>
    <s v="FizzBerry"/>
    <n v="164.572"/>
    <n v="185.10659999999999"/>
    <x v="9299"/>
    <m/>
    <m/>
    <m/>
    <m/>
    <x v="12"/>
    <m/>
    <m/>
    <m/>
  </r>
  <r>
    <x v="279"/>
    <x v="9520"/>
    <n v="2331"/>
    <s v="GingerFizz"/>
    <n v="174.68799999999999"/>
    <n v="185.10659999999999"/>
    <x v="9300"/>
    <m/>
    <m/>
    <m/>
    <m/>
    <x v="12"/>
    <m/>
    <m/>
    <m/>
  </r>
  <r>
    <x v="197"/>
    <x v="9521"/>
    <n v="2423"/>
    <s v="LemonZest"/>
    <n v="184.804"/>
    <n v="185.10659999999999"/>
    <x v="9301"/>
    <m/>
    <m/>
    <m/>
    <m/>
    <x v="12"/>
    <m/>
    <m/>
    <m/>
  </r>
  <r>
    <x v="22"/>
    <x v="9522"/>
    <n v="2452"/>
    <s v="TropicalTwist"/>
    <n v="196.04400000000001"/>
    <n v="185.10659999999999"/>
    <x v="9302"/>
    <m/>
    <m/>
    <m/>
    <m/>
    <x v="12"/>
    <m/>
    <m/>
    <m/>
  </r>
  <r>
    <x v="132"/>
    <x v="9523"/>
    <n v="2041"/>
    <s v="CitrusSplash"/>
    <n v="225.268"/>
    <n v="185.10659999999999"/>
    <x v="9303"/>
    <m/>
    <m/>
    <m/>
    <m/>
    <x v="12"/>
    <m/>
    <m/>
    <m/>
  </r>
  <r>
    <x v="176"/>
    <x v="9524"/>
    <n v="1749"/>
    <s v="MangoBliss"/>
    <n v="235.38399999999999"/>
    <n v="185.10659999999999"/>
    <x v="9304"/>
    <m/>
    <m/>
    <m/>
    <m/>
    <x v="12"/>
    <m/>
    <m/>
    <m/>
  </r>
  <r>
    <x v="5"/>
    <x v="9525"/>
    <n v="1731"/>
    <s v="GingerFizz"/>
    <n v="239.88"/>
    <n v="185.10659999999999"/>
    <x v="9305"/>
    <m/>
    <m/>
    <m/>
    <m/>
    <x v="12"/>
    <m/>
    <m/>
    <m/>
  </r>
  <r>
    <x v="32"/>
    <x v="9526"/>
    <n v="1625"/>
    <s v="MintCooler"/>
    <n v="200.54"/>
    <n v="185.10659999999999"/>
    <x v="9306"/>
    <m/>
    <m/>
    <m/>
    <m/>
    <x v="12"/>
    <m/>
    <m/>
    <m/>
  </r>
  <r>
    <x v="339"/>
    <x v="9527"/>
    <n v="2765"/>
    <s v="LemonZest"/>
    <n v="239.9392"/>
    <n v="185.15639999999999"/>
    <x v="9307"/>
    <m/>
    <m/>
    <m/>
    <m/>
    <x v="12"/>
    <m/>
    <m/>
    <m/>
  </r>
  <r>
    <x v="107"/>
    <x v="9528"/>
    <n v="2837"/>
    <s v="CitrusSplash"/>
    <n v="240.25280000000001"/>
    <n v="185.3124"/>
    <x v="9308"/>
    <m/>
    <m/>
    <m/>
    <m/>
    <x v="12"/>
    <m/>
    <m/>
    <m/>
  </r>
  <r>
    <x v="267"/>
    <x v="9529"/>
    <n v="1284"/>
    <s v="TropicalTwist"/>
    <n v="634.68863999999996"/>
    <n v="185.328"/>
    <x v="9309"/>
    <m/>
    <m/>
    <m/>
    <m/>
    <x v="12"/>
    <m/>
    <m/>
    <m/>
  </r>
  <r>
    <x v="148"/>
    <x v="9530"/>
    <n v="490"/>
    <s v="FizzBerry"/>
    <n v="255.82400000000001"/>
    <n v="185.35919999999999"/>
    <x v="9310"/>
    <m/>
    <m/>
    <m/>
    <m/>
    <x v="12"/>
    <m/>
    <m/>
    <m/>
  </r>
  <r>
    <x v="217"/>
    <x v="9531"/>
    <n v="1866"/>
    <s v="FizzBerry"/>
    <n v="375.78559999999999"/>
    <n v="185.42679999999999"/>
    <x v="9311"/>
    <m/>
    <m/>
    <m/>
    <m/>
    <x v="12"/>
    <m/>
    <m/>
    <m/>
  </r>
  <r>
    <x v="323"/>
    <x v="9532"/>
    <n v="2839"/>
    <s v="PeachPunch"/>
    <n v="49.388800000000003"/>
    <n v="185.49959999999999"/>
    <x v="9312"/>
    <m/>
    <m/>
    <m/>
    <m/>
    <x v="12"/>
    <m/>
    <m/>
    <m/>
  </r>
  <r>
    <x v="65"/>
    <x v="9533"/>
    <n v="2381"/>
    <s v="PeachPunch"/>
    <n v="6.6280000000000001"/>
    <n v="185.5548"/>
    <x v="9313"/>
    <m/>
    <m/>
    <m/>
    <m/>
    <x v="12"/>
    <m/>
    <m/>
    <m/>
  </r>
  <r>
    <x v="108"/>
    <x v="9534"/>
    <n v="1425"/>
    <s v="ChocoDelight"/>
    <n v="10"/>
    <n v="185.5548"/>
    <x v="9314"/>
    <m/>
    <m/>
    <m/>
    <m/>
    <x v="12"/>
    <m/>
    <m/>
    <m/>
  </r>
  <r>
    <x v="25"/>
    <x v="9535"/>
    <n v="199"/>
    <s v="TropicalTwist"/>
    <n v="40.347999999999999"/>
    <n v="185.5548"/>
    <x v="9315"/>
    <m/>
    <m/>
    <m/>
    <m/>
    <x v="12"/>
    <m/>
    <m/>
    <m/>
  </r>
  <r>
    <x v="192"/>
    <x v="9536"/>
    <n v="1380"/>
    <s v="MintCooler"/>
    <n v="50.463999999999999"/>
    <n v="185.5548"/>
    <x v="9316"/>
    <m/>
    <m/>
    <m/>
    <m/>
    <x v="12"/>
    <m/>
    <m/>
    <m/>
  </r>
  <r>
    <x v="267"/>
    <x v="9537"/>
    <n v="2213"/>
    <s v="FizzBerry"/>
    <n v="59.503999999999998"/>
    <n v="185.5548"/>
    <x v="9317"/>
    <m/>
    <m/>
    <m/>
    <m/>
    <x v="12"/>
    <m/>
    <m/>
    <m/>
  </r>
  <r>
    <x v="109"/>
    <x v="9538"/>
    <n v="1649"/>
    <s v="FizzBerry"/>
    <n v="80.811999999999998"/>
    <n v="185.5548"/>
    <x v="9318"/>
    <m/>
    <m/>
    <m/>
    <m/>
    <x v="12"/>
    <m/>
    <m/>
    <m/>
  </r>
  <r>
    <x v="149"/>
    <x v="9539"/>
    <n v="1102"/>
    <s v="GingerFizz"/>
    <n v="85.308000000000007"/>
    <n v="185.5548"/>
    <x v="9319"/>
    <m/>
    <m/>
    <m/>
    <m/>
    <x v="12"/>
    <m/>
    <m/>
    <m/>
  </r>
  <r>
    <x v="50"/>
    <x v="9540"/>
    <n v="1993"/>
    <s v="PeachPunch"/>
    <n v="87.555999999999997"/>
    <n v="185.5548"/>
    <x v="9320"/>
    <m/>
    <m/>
    <m/>
    <m/>
    <x v="12"/>
    <m/>
    <m/>
    <m/>
  </r>
  <r>
    <x v="216"/>
    <x v="9541"/>
    <n v="2588"/>
    <s v="MangoBliss"/>
    <n v="92.384"/>
    <n v="185.5548"/>
    <x v="9321"/>
    <m/>
    <m/>
    <m/>
    <m/>
    <x v="12"/>
    <m/>
    <m/>
    <m/>
  </r>
  <r>
    <x v="176"/>
    <x v="9542"/>
    <n v="1568"/>
    <s v="GingerFizz"/>
    <n v="101.044"/>
    <n v="185.5548"/>
    <x v="9322"/>
    <m/>
    <m/>
    <m/>
    <m/>
    <x v="12"/>
    <m/>
    <m/>
    <m/>
  </r>
  <r>
    <x v="323"/>
    <x v="9543"/>
    <n v="1410"/>
    <s v="TropicalTwist"/>
    <n v="101.044"/>
    <n v="185.5548"/>
    <x v="9322"/>
    <m/>
    <m/>
    <m/>
    <m/>
    <x v="12"/>
    <m/>
    <m/>
    <m/>
  </r>
  <r>
    <x v="266"/>
    <x v="9544"/>
    <n v="206"/>
    <s v="MintCooler"/>
    <n v="113.408"/>
    <n v="185.5548"/>
    <x v="9323"/>
    <m/>
    <m/>
    <m/>
    <m/>
    <x v="12"/>
    <m/>
    <m/>
    <m/>
  </r>
  <r>
    <x v="115"/>
    <x v="9545"/>
    <n v="114"/>
    <s v="GingerFizz"/>
    <n v="120.152"/>
    <n v="185.5548"/>
    <x v="9324"/>
    <m/>
    <m/>
    <m/>
    <m/>
    <x v="12"/>
    <m/>
    <m/>
    <m/>
  </r>
  <r>
    <x v="12"/>
    <x v="9546"/>
    <n v="1158"/>
    <s v="GingerFizz"/>
    <n v="121.056"/>
    <n v="185.5548"/>
    <x v="9325"/>
    <m/>
    <m/>
    <m/>
    <m/>
    <x v="12"/>
    <m/>
    <m/>
    <m/>
  </r>
  <r>
    <x v="131"/>
    <x v="9547"/>
    <n v="1685"/>
    <s v="CitrusSplash"/>
    <n v="121.276"/>
    <n v="185.5548"/>
    <x v="9326"/>
    <m/>
    <m/>
    <m/>
    <m/>
    <x v="12"/>
    <m/>
    <m/>
    <m/>
  </r>
  <r>
    <x v="162"/>
    <x v="9548"/>
    <n v="954"/>
    <s v="GingerFizz"/>
    <n v="132.51599999999999"/>
    <n v="185.5548"/>
    <x v="9327"/>
    <m/>
    <m/>
    <m/>
    <m/>
    <x v="12"/>
    <m/>
    <m/>
    <m/>
  </r>
  <r>
    <x v="44"/>
    <x v="9549"/>
    <n v="1595"/>
    <s v="MintCooler"/>
    <n v="135.88800000000001"/>
    <n v="185.5548"/>
    <x v="9328"/>
    <m/>
    <m/>
    <m/>
    <m/>
    <x v="12"/>
    <m/>
    <m/>
    <m/>
  </r>
  <r>
    <x v="139"/>
    <x v="9550"/>
    <n v="1450"/>
    <s v="LemonZest"/>
    <n v="143.756"/>
    <n v="185.5548"/>
    <x v="9329"/>
    <m/>
    <m/>
    <m/>
    <m/>
    <x v="12"/>
    <m/>
    <m/>
    <m/>
  </r>
  <r>
    <x v="45"/>
    <x v="9551"/>
    <n v="1932"/>
    <s v="LemonZest"/>
    <n v="144.88"/>
    <n v="185.5548"/>
    <x v="9330"/>
    <m/>
    <m/>
    <m/>
    <m/>
    <x v="12"/>
    <m/>
    <m/>
    <m/>
  </r>
  <r>
    <x v="177"/>
    <x v="9552"/>
    <n v="1579"/>
    <s v="MangoBliss"/>
    <n v="147.12799999999999"/>
    <n v="185.5548"/>
    <x v="9331"/>
    <m/>
    <m/>
    <m/>
    <m/>
    <x v="12"/>
    <m/>
    <m/>
    <m/>
  </r>
  <r>
    <x v="187"/>
    <x v="9553"/>
    <n v="718"/>
    <s v="GingerFizz"/>
    <n v="159.49199999999999"/>
    <n v="185.5548"/>
    <x v="9332"/>
    <m/>
    <m/>
    <m/>
    <m/>
    <x v="12"/>
    <m/>
    <m/>
    <m/>
  </r>
  <r>
    <x v="82"/>
    <x v="9554"/>
    <n v="2297"/>
    <s v="CitrusSplash"/>
    <n v="170.732"/>
    <n v="185.5548"/>
    <x v="9333"/>
    <m/>
    <m/>
    <m/>
    <m/>
    <x v="12"/>
    <m/>
    <m/>
    <m/>
  </r>
  <r>
    <x v="77"/>
    <x v="9555"/>
    <n v="186"/>
    <s v="MintCooler"/>
    <n v="184.22"/>
    <n v="185.5548"/>
    <x v="9334"/>
    <m/>
    <m/>
    <m/>
    <m/>
    <x v="12"/>
    <m/>
    <m/>
    <m/>
  </r>
  <r>
    <x v="149"/>
    <x v="9556"/>
    <n v="285"/>
    <s v="ChocoDelight"/>
    <n v="184.22"/>
    <n v="185.5548"/>
    <x v="9334"/>
    <m/>
    <m/>
    <m/>
    <m/>
    <x v="12"/>
    <m/>
    <m/>
    <m/>
  </r>
  <r>
    <x v="330"/>
    <x v="9557"/>
    <n v="1234"/>
    <s v="CitrusSplash"/>
    <n v="185.34399999999999"/>
    <n v="185.5548"/>
    <x v="9335"/>
    <m/>
    <m/>
    <m/>
    <m/>
    <x v="12"/>
    <m/>
    <m/>
    <m/>
  </r>
  <r>
    <x v="216"/>
    <x v="9558"/>
    <n v="163"/>
    <s v="TropicalTwist"/>
    <n v="195.46"/>
    <n v="185.5548"/>
    <x v="9336"/>
    <m/>
    <m/>
    <m/>
    <m/>
    <x v="12"/>
    <m/>
    <m/>
    <m/>
  </r>
  <r>
    <x v="234"/>
    <x v="9559"/>
    <n v="2773"/>
    <s v="PeachPunch"/>
    <n v="195.46"/>
    <n v="185.5548"/>
    <x v="9336"/>
    <m/>
    <m/>
    <m/>
    <m/>
    <x v="12"/>
    <m/>
    <m/>
    <m/>
  </r>
  <r>
    <x v="16"/>
    <x v="9560"/>
    <n v="1404"/>
    <s v="CitrusSplash"/>
    <n v="198.83199999999999"/>
    <n v="185.5548"/>
    <x v="9337"/>
    <m/>
    <m/>
    <m/>
    <m/>
    <x v="12"/>
    <m/>
    <m/>
    <m/>
  </r>
  <r>
    <x v="49"/>
    <x v="9561"/>
    <n v="11"/>
    <s v="ChocoDelight"/>
    <n v="208.94800000000001"/>
    <n v="185.5548"/>
    <x v="9338"/>
    <m/>
    <m/>
    <m/>
    <m/>
    <x v="12"/>
    <m/>
    <m/>
    <m/>
  </r>
  <r>
    <x v="270"/>
    <x v="9562"/>
    <n v="1349"/>
    <s v="MangoBliss"/>
    <n v="226.93199999999999"/>
    <n v="185.5548"/>
    <x v="9339"/>
    <m/>
    <m/>
    <m/>
    <m/>
    <x v="12"/>
    <m/>
    <m/>
    <m/>
  </r>
  <r>
    <x v="157"/>
    <x v="9563"/>
    <n v="611"/>
    <s v="PeachPunch"/>
    <n v="244.916"/>
    <n v="185.5548"/>
    <x v="9340"/>
    <m/>
    <m/>
    <m/>
    <m/>
    <x v="12"/>
    <m/>
    <m/>
    <m/>
  </r>
  <r>
    <x v="85"/>
    <x v="9564"/>
    <n v="2668"/>
    <s v="MintCooler"/>
    <n v="172.96639999999999"/>
    <n v="185.65559999999999"/>
    <x v="9341"/>
    <m/>
    <m/>
    <m/>
    <m/>
    <x v="12"/>
    <m/>
    <m/>
    <m/>
  </r>
  <r>
    <x v="18"/>
    <x v="9565"/>
    <n v="2155"/>
    <s v="MangoBliss"/>
    <n v="122"/>
    <n v="185.6712"/>
    <x v="9342"/>
    <m/>
    <m/>
    <m/>
    <m/>
    <x v="12"/>
    <m/>
    <m/>
    <m/>
  </r>
  <r>
    <x v="172"/>
    <x v="9566"/>
    <n v="2600"/>
    <s v="BerryBlast"/>
    <n v="138.352"/>
    <n v="185.73408000000001"/>
    <x v="9343"/>
    <m/>
    <m/>
    <m/>
    <m/>
    <x v="12"/>
    <m/>
    <m/>
    <m/>
  </r>
  <r>
    <x v="126"/>
    <x v="9567"/>
    <n v="2346"/>
    <s v="BerryBlast"/>
    <n v="277.88159999999999"/>
    <n v="185.744"/>
    <x v="9344"/>
    <m/>
    <m/>
    <m/>
    <m/>
    <x v="12"/>
    <m/>
    <m/>
    <m/>
  </r>
  <r>
    <x v="179"/>
    <x v="9568"/>
    <n v="1765"/>
    <s v="FizzBerry"/>
    <n v="157.66399999999999"/>
    <n v="185.84384"/>
    <x v="9345"/>
    <m/>
    <m/>
    <m/>
    <m/>
    <x v="12"/>
    <m/>
    <m/>
    <m/>
  </r>
  <r>
    <x v="64"/>
    <x v="9569"/>
    <n v="455"/>
    <s v="MangoBliss"/>
    <n v="4.92"/>
    <n v="186.00299999999999"/>
    <x v="9346"/>
    <m/>
    <m/>
    <m/>
    <m/>
    <x v="12"/>
    <m/>
    <m/>
    <m/>
  </r>
  <r>
    <x v="124"/>
    <x v="9570"/>
    <n v="848"/>
    <s v="TropicalTwist"/>
    <n v="11.04"/>
    <n v="186.00299999999999"/>
    <x v="9347"/>
    <m/>
    <m/>
    <m/>
    <m/>
    <x v="12"/>
    <m/>
    <m/>
    <m/>
  </r>
  <r>
    <x v="304"/>
    <x v="9571"/>
    <n v="1118"/>
    <s v="FizzBerry"/>
    <n v="26.1"/>
    <n v="186.00299999999999"/>
    <x v="9348"/>
    <m/>
    <m/>
    <m/>
    <m/>
    <x v="12"/>
    <m/>
    <m/>
    <m/>
  </r>
  <r>
    <x v="259"/>
    <x v="9572"/>
    <n v="2041"/>
    <s v="CitrusSplash"/>
    <n v="28.224"/>
    <n v="186.00299999999999"/>
    <x v="9349"/>
    <m/>
    <m/>
    <m/>
    <m/>
    <x v="12"/>
    <m/>
    <m/>
    <m/>
  </r>
  <r>
    <x v="230"/>
    <x v="9573"/>
    <n v="2761"/>
    <s v="LemonZest"/>
    <n v="32.244"/>
    <n v="186.00299999999999"/>
    <x v="9350"/>
    <m/>
    <m/>
    <m/>
    <m/>
    <x v="12"/>
    <m/>
    <m/>
    <m/>
  </r>
  <r>
    <x v="151"/>
    <x v="9574"/>
    <n v="820"/>
    <s v="CitrusSplash"/>
    <n v="38.64"/>
    <n v="186.00299999999999"/>
    <x v="9351"/>
    <m/>
    <m/>
    <m/>
    <m/>
    <x v="12"/>
    <m/>
    <m/>
    <m/>
  </r>
  <r>
    <x v="235"/>
    <x v="9575"/>
    <n v="231"/>
    <s v="ChocoDelight"/>
    <n v="44.283999999999999"/>
    <n v="186.00299999999999"/>
    <x v="9352"/>
    <m/>
    <m/>
    <m/>
    <m/>
    <x v="12"/>
    <m/>
    <m/>
    <m/>
  </r>
  <r>
    <x v="210"/>
    <x v="9576"/>
    <n v="1637"/>
    <s v="GingerFizz"/>
    <n v="50.26"/>
    <n v="186.00299999999999"/>
    <x v="9353"/>
    <m/>
    <m/>
    <m/>
    <m/>
    <x v="12"/>
    <m/>
    <m/>
    <m/>
  </r>
  <r>
    <x v="206"/>
    <x v="9577"/>
    <n v="1005"/>
    <s v="LemonZest"/>
    <n v="60.072000000000003"/>
    <n v="186.00299999999999"/>
    <x v="9354"/>
    <m/>
    <m/>
    <m/>
    <m/>
    <x v="12"/>
    <m/>
    <m/>
    <m/>
  </r>
  <r>
    <x v="234"/>
    <x v="9578"/>
    <n v="797"/>
    <s v="LemonZest"/>
    <n v="63.82"/>
    <n v="186.00299999999999"/>
    <x v="9355"/>
    <m/>
    <m/>
    <m/>
    <m/>
    <x v="12"/>
    <m/>
    <m/>
    <m/>
  </r>
  <r>
    <x v="201"/>
    <x v="9579"/>
    <n v="1816"/>
    <s v="CitrusSplash"/>
    <n v="71.236000000000004"/>
    <n v="186.00299999999999"/>
    <x v="9356"/>
    <m/>
    <m/>
    <m/>
    <m/>
    <x v="12"/>
    <m/>
    <m/>
    <m/>
  </r>
  <r>
    <x v="49"/>
    <x v="9580"/>
    <n v="1690"/>
    <s v="GingerFizz"/>
    <n v="77.98"/>
    <n v="186.00299999999999"/>
    <x v="9357"/>
    <m/>
    <m/>
    <m/>
    <m/>
    <x v="12"/>
    <m/>
    <m/>
    <m/>
  </r>
  <r>
    <x v="98"/>
    <x v="9581"/>
    <n v="687"/>
    <s v="TropicalTwist"/>
    <n v="88.096000000000004"/>
    <n v="186.00299999999999"/>
    <x v="9358"/>
    <m/>
    <m/>
    <m/>
    <m/>
    <x v="12"/>
    <m/>
    <m/>
    <m/>
  </r>
  <r>
    <x v="27"/>
    <x v="9582"/>
    <n v="2704"/>
    <s v="TropicalTwist"/>
    <n v="89.22"/>
    <n v="186.00299999999999"/>
    <x v="9359"/>
    <m/>
    <m/>
    <m/>
    <m/>
    <x v="12"/>
    <m/>
    <m/>
    <m/>
  </r>
  <r>
    <x v="266"/>
    <x v="9583"/>
    <n v="1286"/>
    <s v="MangoBliss"/>
    <n v="124.06399999999999"/>
    <n v="186.00299999999999"/>
    <x v="9360"/>
    <m/>
    <m/>
    <m/>
    <m/>
    <x v="12"/>
    <m/>
    <m/>
    <m/>
  </r>
  <r>
    <x v="218"/>
    <x v="9584"/>
    <n v="1721"/>
    <s v="LemonZest"/>
    <n v="134.35599999999999"/>
    <n v="186.00299999999999"/>
    <x v="9361"/>
    <m/>
    <m/>
    <m/>
    <m/>
    <x v="12"/>
    <m/>
    <m/>
    <m/>
  </r>
  <r>
    <x v="211"/>
    <x v="9585"/>
    <n v="2531"/>
    <s v="MintCooler"/>
    <n v="167.572"/>
    <n v="186.00299999999999"/>
    <x v="9362"/>
    <m/>
    <m/>
    <m/>
    <m/>
    <x v="12"/>
    <m/>
    <m/>
    <m/>
  </r>
  <r>
    <x v="149"/>
    <x v="9586"/>
    <n v="659"/>
    <s v="TropicalTwist"/>
    <n v="187.00800000000001"/>
    <n v="186.00299999999999"/>
    <x v="9363"/>
    <m/>
    <m/>
    <m/>
    <m/>
    <x v="12"/>
    <m/>
    <m/>
    <m/>
  </r>
  <r>
    <x v="235"/>
    <x v="9587"/>
    <n v="290"/>
    <s v="FizzBerry"/>
    <n v="201.62"/>
    <n v="186.00299999999999"/>
    <x v="9364"/>
    <m/>
    <m/>
    <m/>
    <m/>
    <x v="12"/>
    <m/>
    <m/>
    <m/>
  </r>
  <r>
    <x v="2"/>
    <x v="9588"/>
    <n v="307"/>
    <s v="ChocoDelight"/>
    <n v="218.48"/>
    <n v="186.00299999999999"/>
    <x v="9365"/>
    <m/>
    <m/>
    <m/>
    <m/>
    <x v="12"/>
    <m/>
    <m/>
    <m/>
  </r>
  <r>
    <x v="211"/>
    <x v="9589"/>
    <n v="1774"/>
    <s v="PeachPunch"/>
    <n v="238.71199999999999"/>
    <n v="186.00299999999999"/>
    <x v="9366"/>
    <m/>
    <m/>
    <m/>
    <m/>
    <x v="12"/>
    <m/>
    <m/>
    <m/>
  </r>
  <r>
    <x v="147"/>
    <x v="9590"/>
    <n v="750"/>
    <s v="FizzBerry"/>
    <n v="238.71199999999999"/>
    <n v="186.00299999999999"/>
    <x v="9366"/>
    <m/>
    <m/>
    <m/>
    <m/>
    <x v="12"/>
    <m/>
    <m/>
    <m/>
  </r>
  <r>
    <x v="249"/>
    <x v="9591"/>
    <n v="2785"/>
    <s v="LemonZest"/>
    <n v="243.208"/>
    <n v="186.00299999999999"/>
    <x v="9367"/>
    <m/>
    <m/>
    <m/>
    <m/>
    <x v="12"/>
    <m/>
    <m/>
    <m/>
  </r>
  <r>
    <x v="44"/>
    <x v="9592"/>
    <n v="1972"/>
    <s v="MangoBliss"/>
    <n v="153.99359999999999"/>
    <n v="186.06120000000001"/>
    <x v="9368"/>
    <m/>
    <m/>
    <m/>
    <m/>
    <x v="12"/>
    <m/>
    <m/>
    <m/>
  </r>
  <r>
    <x v="229"/>
    <x v="9593"/>
    <n v="2168"/>
    <s v="LemonZest"/>
    <n v="20.470400000000001"/>
    <n v="186.0924"/>
    <x v="9369"/>
    <m/>
    <m/>
    <m/>
    <m/>
    <x v="12"/>
    <m/>
    <m/>
    <m/>
  </r>
  <r>
    <x v="210"/>
    <x v="9594"/>
    <n v="1612"/>
    <s v="MangoBliss"/>
    <n v="209.66399999999999"/>
    <n v="186.22239999999999"/>
    <x v="9370"/>
    <m/>
    <m/>
    <m/>
    <m/>
    <x v="12"/>
    <m/>
    <m/>
    <m/>
  </r>
  <r>
    <x v="293"/>
    <x v="9595"/>
    <n v="1545"/>
    <s v="LemonZest"/>
    <n v="7.8112000000000004"/>
    <n v="186.3004"/>
    <x v="9371"/>
    <m/>
    <m/>
    <m/>
    <m/>
    <x v="12"/>
    <m/>
    <m/>
    <m/>
  </r>
  <r>
    <x v="10"/>
    <x v="9596"/>
    <n v="1565"/>
    <s v="FizzBerry"/>
    <n v="233.45920000000001"/>
    <n v="186.35968"/>
    <x v="9372"/>
    <m/>
    <m/>
    <m/>
    <m/>
    <x v="12"/>
    <m/>
    <m/>
    <m/>
  </r>
  <r>
    <x v="266"/>
    <x v="9597"/>
    <n v="1216"/>
    <s v="GingerFizz"/>
    <n v="126.09023999999999"/>
    <n v="186.39295999999999"/>
    <x v="9373"/>
    <m/>
    <m/>
    <m/>
    <m/>
    <x v="12"/>
    <m/>
    <m/>
    <m/>
  </r>
  <r>
    <x v="350"/>
    <x v="9598"/>
    <n v="2805"/>
    <s v="TropicalTwist"/>
    <n v="232.1344"/>
    <n v="186.446"/>
    <x v="9374"/>
    <m/>
    <m/>
    <m/>
    <m/>
    <x v="12"/>
    <m/>
    <m/>
    <m/>
  </r>
  <r>
    <x v="219"/>
    <x v="9599"/>
    <n v="923"/>
    <s v="FizzBerry"/>
    <n v="0.51600000000000001"/>
    <n v="186.4512"/>
    <x v="9375"/>
    <m/>
    <m/>
    <m/>
    <m/>
    <x v="12"/>
    <m/>
    <m/>
    <m/>
  </r>
  <r>
    <x v="73"/>
    <x v="9600"/>
    <n v="99"/>
    <s v="TropicalTwist"/>
    <n v="149.46799999999999"/>
    <n v="186.4512"/>
    <x v="9376"/>
    <m/>
    <m/>
    <m/>
    <m/>
    <x v="12"/>
    <m/>
    <m/>
    <m/>
  </r>
  <r>
    <x v="120"/>
    <x v="9601"/>
    <n v="1847"/>
    <s v="PeachPunch"/>
    <n v="3.2120000000000002"/>
    <n v="186.4512"/>
    <x v="9377"/>
    <m/>
    <m/>
    <m/>
    <m/>
    <x v="12"/>
    <m/>
    <m/>
    <m/>
  </r>
  <r>
    <x v="116"/>
    <x v="9602"/>
    <n v="2668"/>
    <s v="TropicalTwist"/>
    <n v="4.3360000000000003"/>
    <n v="186.4512"/>
    <x v="9378"/>
    <m/>
    <m/>
    <m/>
    <m/>
    <x v="12"/>
    <m/>
    <m/>
    <m/>
  </r>
  <r>
    <x v="273"/>
    <x v="9603"/>
    <n v="2690"/>
    <s v="MintCooler"/>
    <n v="6.5839999999999996"/>
    <n v="186.4512"/>
    <x v="9379"/>
    <m/>
    <m/>
    <m/>
    <m/>
    <x v="12"/>
    <m/>
    <m/>
    <m/>
  </r>
  <r>
    <x v="150"/>
    <x v="9604"/>
    <n v="2213"/>
    <s v="FizzBerry"/>
    <n v="9.24"/>
    <n v="186.4512"/>
    <x v="9380"/>
    <m/>
    <m/>
    <m/>
    <m/>
    <x v="12"/>
    <m/>
    <m/>
    <m/>
  </r>
  <r>
    <x v="193"/>
    <x v="9605"/>
    <n v="1174"/>
    <s v="GingerFizz"/>
    <n v="17.824000000000002"/>
    <n v="186.4512"/>
    <x v="9381"/>
    <m/>
    <m/>
    <m/>
    <m/>
    <x v="12"/>
    <m/>
    <m/>
    <m/>
  </r>
  <r>
    <x v="221"/>
    <x v="9606"/>
    <n v="527"/>
    <s v="CitrusSplash"/>
    <n v="20.835999999999999"/>
    <n v="186.4512"/>
    <x v="9382"/>
    <m/>
    <m/>
    <m/>
    <m/>
    <x v="12"/>
    <m/>
    <m/>
    <m/>
  </r>
  <r>
    <x v="125"/>
    <x v="9607"/>
    <n v="105"/>
    <s v="GingerFizz"/>
    <n v="37.055999999999997"/>
    <n v="186.4512"/>
    <x v="9383"/>
    <m/>
    <m/>
    <m/>
    <m/>
    <x v="12"/>
    <m/>
    <m/>
    <m/>
  </r>
  <r>
    <x v="263"/>
    <x v="9608"/>
    <n v="2848"/>
    <s v="FizzBerry"/>
    <n v="41.427999999999997"/>
    <n v="186.4512"/>
    <x v="9384"/>
    <m/>
    <m/>
    <m/>
    <m/>
    <x v="12"/>
    <m/>
    <m/>
    <m/>
  </r>
  <r>
    <x v="359"/>
    <x v="9609"/>
    <n v="2144"/>
    <s v="LemonZest"/>
    <n v="63.908000000000001"/>
    <n v="186.4512"/>
    <x v="9385"/>
    <m/>
    <m/>
    <m/>
    <m/>
    <x v="12"/>
    <m/>
    <m/>
    <m/>
  </r>
  <r>
    <x v="285"/>
    <x v="9610"/>
    <n v="1036"/>
    <s v="MangoBliss"/>
    <n v="68.403999999999996"/>
    <n v="186.4512"/>
    <x v="8019"/>
    <m/>
    <m/>
    <m/>
    <m/>
    <x v="12"/>
    <m/>
    <m/>
    <m/>
  </r>
  <r>
    <x v="278"/>
    <x v="9611"/>
    <n v="2746"/>
    <s v="TropicalTwist"/>
    <n v="69.528000000000006"/>
    <n v="186.4512"/>
    <x v="9386"/>
    <m/>
    <m/>
    <m/>
    <m/>
    <x v="12"/>
    <m/>
    <m/>
    <m/>
  </r>
  <r>
    <x v="291"/>
    <x v="9612"/>
    <n v="1553"/>
    <s v="PeachPunch"/>
    <n v="95.38"/>
    <n v="186.4512"/>
    <x v="9387"/>
    <m/>
    <m/>
    <m/>
    <m/>
    <x v="12"/>
    <m/>
    <m/>
    <m/>
  </r>
  <r>
    <x v="11"/>
    <x v="9613"/>
    <n v="2680"/>
    <s v="LemonZest"/>
    <n v="115.61199999999999"/>
    <n v="186.4512"/>
    <x v="9388"/>
    <m/>
    <m/>
    <m/>
    <m/>
    <x v="12"/>
    <m/>
    <m/>
    <m/>
  </r>
  <r>
    <x v="300"/>
    <x v="9614"/>
    <n v="1136"/>
    <s v="FizzBerry"/>
    <n v="118.46"/>
    <n v="186.4512"/>
    <x v="9389"/>
    <m/>
    <m/>
    <m/>
    <m/>
    <x v="12"/>
    <m/>
    <m/>
    <m/>
  </r>
  <r>
    <x v="120"/>
    <x v="9615"/>
    <n v="1476"/>
    <s v="LemonZest"/>
    <n v="127.93600000000001"/>
    <n v="186.4512"/>
    <x v="9390"/>
    <m/>
    <m/>
    <m/>
    <m/>
    <x v="12"/>
    <m/>
    <m/>
    <m/>
  </r>
  <r>
    <x v="67"/>
    <x v="9616"/>
    <n v="1982"/>
    <s v="MintCooler"/>
    <n v="131.768"/>
    <n v="186.4512"/>
    <x v="9391"/>
    <m/>
    <m/>
    <m/>
    <m/>
    <x v="12"/>
    <m/>
    <m/>
    <m/>
  </r>
  <r>
    <x v="316"/>
    <x v="9617"/>
    <n v="224"/>
    <s v="BerryBlast"/>
    <n v="136.024"/>
    <n v="186.4512"/>
    <x v="9392"/>
    <m/>
    <m/>
    <m/>
    <m/>
    <x v="12"/>
    <m/>
    <m/>
    <m/>
  </r>
  <r>
    <x v="240"/>
    <x v="9618"/>
    <n v="103"/>
    <s v="CitrusSplash"/>
    <n v="144.83600000000001"/>
    <n v="186.4512"/>
    <x v="9393"/>
    <m/>
    <m/>
    <m/>
    <m/>
    <x v="12"/>
    <m/>
    <m/>
    <m/>
  </r>
  <r>
    <x v="358"/>
    <x v="9619"/>
    <n v="1594"/>
    <s v="ChocoDelight"/>
    <n v="180.804"/>
    <n v="186.4512"/>
    <x v="9394"/>
    <m/>
    <m/>
    <m/>
    <m/>
    <x v="12"/>
    <m/>
    <m/>
    <m/>
  </r>
  <r>
    <x v="113"/>
    <x v="9620"/>
    <n v="893"/>
    <s v="MintCooler"/>
    <n v="184.17599999999999"/>
    <n v="186.4512"/>
    <x v="9395"/>
    <m/>
    <m/>
    <m/>
    <m/>
    <x v="12"/>
    <m/>
    <m/>
    <m/>
  </r>
  <r>
    <x v="157"/>
    <x v="9621"/>
    <n v="1646"/>
    <s v="MintCooler"/>
    <n v="185.3"/>
    <n v="186.4512"/>
    <x v="9396"/>
    <m/>
    <m/>
    <m/>
    <m/>
    <x v="12"/>
    <m/>
    <m/>
    <m/>
  </r>
  <r>
    <x v="39"/>
    <x v="9622"/>
    <n v="1389"/>
    <s v="MintCooler"/>
    <n v="193.58"/>
    <n v="186.4512"/>
    <x v="9397"/>
    <m/>
    <m/>
    <m/>
    <m/>
    <x v="12"/>
    <m/>
    <m/>
    <m/>
  </r>
  <r>
    <x v="219"/>
    <x v="9623"/>
    <n v="1403"/>
    <s v="LemonZest"/>
    <n v="211.15199999999999"/>
    <n v="186.4512"/>
    <x v="9398"/>
    <m/>
    <m/>
    <m/>
    <m/>
    <x v="12"/>
    <m/>
    <m/>
    <m/>
  </r>
  <r>
    <x v="3"/>
    <x v="9624"/>
    <n v="2016"/>
    <s v="TropicalTwist"/>
    <n v="217.89599999999999"/>
    <n v="186.4512"/>
    <x v="9399"/>
    <m/>
    <m/>
    <m/>
    <m/>
    <x v="12"/>
    <m/>
    <m/>
    <m/>
  </r>
  <r>
    <x v="92"/>
    <x v="9625"/>
    <n v="1659"/>
    <s v="FizzBerry"/>
    <n v="237.00399999999999"/>
    <n v="186.4512"/>
    <x v="9400"/>
    <m/>
    <m/>
    <m/>
    <m/>
    <x v="12"/>
    <m/>
    <m/>
    <m/>
  </r>
  <r>
    <x v="66"/>
    <x v="9626"/>
    <n v="1826"/>
    <s v="MintCooler"/>
    <n v="214.80959999999999"/>
    <n v="186.82040000000001"/>
    <x v="9401"/>
    <m/>
    <m/>
    <m/>
    <m/>
    <x v="12"/>
    <m/>
    <m/>
    <m/>
  </r>
  <r>
    <x v="89"/>
    <x v="9627"/>
    <n v="243"/>
    <s v="ChocoDelight"/>
    <n v="3.7519999999999998"/>
    <n v="186.89940000000001"/>
    <x v="9402"/>
    <m/>
    <m/>
    <m/>
    <m/>
    <x v="12"/>
    <m/>
    <m/>
    <m/>
  </r>
  <r>
    <x v="97"/>
    <x v="9628"/>
    <n v="1455"/>
    <s v="MintCooler"/>
    <n v="18.559999999999999"/>
    <n v="186.89940000000001"/>
    <x v="9403"/>
    <m/>
    <m/>
    <m/>
    <m/>
    <x v="12"/>
    <m/>
    <m/>
    <m/>
  </r>
  <r>
    <x v="144"/>
    <x v="9629"/>
    <n v="2226"/>
    <s v="ChocoDelight"/>
    <n v="19.391999999999999"/>
    <n v="186.89940000000001"/>
    <x v="9404"/>
    <m/>
    <m/>
    <m/>
    <m/>
    <x v="12"/>
    <m/>
    <m/>
    <m/>
  </r>
  <r>
    <x v="169"/>
    <x v="9630"/>
    <n v="1995"/>
    <s v="MangoBliss"/>
    <n v="20.504000000000001"/>
    <n v="186.89940000000001"/>
    <x v="9405"/>
    <m/>
    <m/>
    <m/>
    <m/>
    <x v="12"/>
    <m/>
    <m/>
    <m/>
  </r>
  <r>
    <x v="141"/>
    <x v="9631"/>
    <n v="1071"/>
    <s v="MintCooler"/>
    <n v="23.416"/>
    <n v="186.89940000000001"/>
    <x v="9406"/>
    <m/>
    <m/>
    <m/>
    <m/>
    <x v="12"/>
    <m/>
    <m/>
    <m/>
  </r>
  <r>
    <x v="54"/>
    <x v="9632"/>
    <n v="2556"/>
    <s v="GingerFizz"/>
    <n v="27.356000000000002"/>
    <n v="186.89940000000001"/>
    <x v="9407"/>
    <m/>
    <m/>
    <m/>
    <m/>
    <x v="12"/>
    <m/>
    <m/>
    <m/>
  </r>
  <r>
    <x v="147"/>
    <x v="9633"/>
    <n v="1481"/>
    <s v="CitrusSplash"/>
    <n v="31.852"/>
    <n v="186.89940000000001"/>
    <x v="9408"/>
    <m/>
    <m/>
    <m/>
    <m/>
    <x v="12"/>
    <m/>
    <m/>
    <m/>
  </r>
  <r>
    <x v="231"/>
    <x v="9634"/>
    <n v="812"/>
    <s v="CitrusSplash"/>
    <n v="52.084000000000003"/>
    <n v="186.89940000000001"/>
    <x v="9409"/>
    <m/>
    <m/>
    <m/>
    <m/>
    <x v="12"/>
    <m/>
    <m/>
    <m/>
  </r>
  <r>
    <x v="77"/>
    <x v="9635"/>
    <n v="2369"/>
    <s v="GingerFizz"/>
    <n v="59.951999999999998"/>
    <n v="186.89940000000001"/>
    <x v="9410"/>
    <m/>
    <m/>
    <m/>
    <m/>
    <x v="12"/>
    <m/>
    <m/>
    <m/>
  </r>
  <r>
    <x v="49"/>
    <x v="9636"/>
    <n v="2661"/>
    <s v="TropicalTwist"/>
    <n v="81.308000000000007"/>
    <n v="186.89940000000001"/>
    <x v="9411"/>
    <m/>
    <m/>
    <m/>
    <m/>
    <x v="12"/>
    <m/>
    <m/>
    <m/>
  </r>
  <r>
    <x v="194"/>
    <x v="9637"/>
    <n v="2768"/>
    <s v="GingerFizz"/>
    <n v="91.424000000000007"/>
    <n v="186.89940000000001"/>
    <x v="9412"/>
    <m/>
    <m/>
    <m/>
    <m/>
    <x v="12"/>
    <m/>
    <m/>
    <m/>
  </r>
  <r>
    <x v="295"/>
    <x v="9638"/>
    <n v="403"/>
    <s v="CitrusSplash"/>
    <n v="107.16"/>
    <n v="186.89940000000001"/>
    <x v="9413"/>
    <m/>
    <m/>
    <m/>
    <m/>
    <x v="12"/>
    <m/>
    <m/>
    <m/>
  </r>
  <r>
    <x v="261"/>
    <x v="9639"/>
    <n v="1155"/>
    <s v="ChocoDelight"/>
    <n v="110.532"/>
    <n v="186.89940000000001"/>
    <x v="9414"/>
    <m/>
    <m/>
    <m/>
    <m/>
    <x v="12"/>
    <m/>
    <m/>
    <m/>
  </r>
  <r>
    <x v="361"/>
    <x v="9640"/>
    <n v="2047"/>
    <s v="PeachPunch"/>
    <n v="129.14400000000001"/>
    <n v="186.89940000000001"/>
    <x v="9415"/>
    <m/>
    <m/>
    <m/>
    <m/>
    <x v="12"/>
    <m/>
    <m/>
    <m/>
  </r>
  <r>
    <x v="286"/>
    <x v="9641"/>
    <n v="2605"/>
    <s v="PeachPunch"/>
    <n v="142.00399999999999"/>
    <n v="186.89940000000001"/>
    <x v="9416"/>
    <m/>
    <m/>
    <m/>
    <m/>
    <x v="12"/>
    <m/>
    <m/>
    <m/>
  </r>
  <r>
    <x v="6"/>
    <x v="9642"/>
    <n v="607"/>
    <s v="GingerFizz"/>
    <n v="163.36000000000001"/>
    <n v="186.89940000000001"/>
    <x v="9417"/>
    <m/>
    <m/>
    <m/>
    <m/>
    <x v="12"/>
    <m/>
    <m/>
    <m/>
  </r>
  <r>
    <x v="227"/>
    <x v="9643"/>
    <n v="1697"/>
    <s v="ChocoDelight"/>
    <n v="176.84800000000001"/>
    <n v="186.89940000000001"/>
    <x v="9418"/>
    <m/>
    <m/>
    <m/>
    <m/>
    <x v="12"/>
    <m/>
    <m/>
    <m/>
  </r>
  <r>
    <x v="335"/>
    <x v="9644"/>
    <n v="592"/>
    <s v="ChocoDelight"/>
    <n v="200.452"/>
    <n v="186.89940000000001"/>
    <x v="9419"/>
    <m/>
    <m/>
    <m/>
    <m/>
    <x v="12"/>
    <m/>
    <m/>
    <m/>
  </r>
  <r>
    <x v="229"/>
    <x v="9645"/>
    <n v="945"/>
    <s v="CitrusSplash"/>
    <n v="202.7"/>
    <n v="186.89940000000001"/>
    <x v="9420"/>
    <m/>
    <m/>
    <m/>
    <m/>
    <x v="12"/>
    <m/>
    <m/>
    <m/>
  </r>
  <r>
    <x v="14"/>
    <x v="9646"/>
    <n v="571"/>
    <s v="PeachPunch"/>
    <n v="202.7"/>
    <n v="186.89940000000001"/>
    <x v="9420"/>
    <m/>
    <m/>
    <m/>
    <m/>
    <x v="12"/>
    <m/>
    <m/>
    <m/>
  </r>
  <r>
    <x v="79"/>
    <x v="9647"/>
    <n v="288"/>
    <s v="MintCooler"/>
    <n v="216.18799999999999"/>
    <n v="186.89940000000001"/>
    <x v="9421"/>
    <m/>
    <m/>
    <m/>
    <m/>
    <x v="12"/>
    <m/>
    <m/>
    <m/>
  </r>
  <r>
    <x v="50"/>
    <x v="9648"/>
    <n v="2020"/>
    <s v="MintCooler"/>
    <n v="219.56"/>
    <n v="186.89940000000001"/>
    <x v="9422"/>
    <m/>
    <m/>
    <m/>
    <m/>
    <x v="12"/>
    <m/>
    <m/>
    <m/>
  </r>
  <r>
    <x v="103"/>
    <x v="9649"/>
    <n v="877"/>
    <s v="GingerFizz"/>
    <n v="239.792"/>
    <n v="186.89940000000001"/>
    <x v="9423"/>
    <m/>
    <m/>
    <m/>
    <m/>
    <x v="12"/>
    <m/>
    <m/>
    <m/>
  </r>
  <r>
    <x v="319"/>
    <x v="9650"/>
    <n v="1870"/>
    <s v="GingerFizz"/>
    <n v="243.16399999999999"/>
    <n v="186.89940000000001"/>
    <x v="9424"/>
    <m/>
    <m/>
    <m/>
    <m/>
    <x v="12"/>
    <m/>
    <m/>
    <m/>
  </r>
  <r>
    <x v="22"/>
    <x v="9651"/>
    <n v="110"/>
    <s v="MangoBliss"/>
    <n v="119.2864"/>
    <n v="187.04920000000001"/>
    <x v="9425"/>
    <m/>
    <m/>
    <m/>
    <m/>
    <x v="12"/>
    <m/>
    <m/>
    <m/>
  </r>
  <r>
    <x v="19"/>
    <x v="9652"/>
    <n v="39"/>
    <s v="MintCooler"/>
    <n v="991.05465600000002"/>
    <n v="187.18177919999999"/>
    <x v="9426"/>
    <m/>
    <m/>
    <m/>
    <m/>
    <x v="12"/>
    <m/>
    <m/>
    <m/>
  </r>
  <r>
    <x v="333"/>
    <x v="9653"/>
    <n v="812"/>
    <s v="MintCooler"/>
    <n v="8.7880000000000003"/>
    <n v="187.3476"/>
    <x v="9427"/>
    <m/>
    <m/>
    <m/>
    <m/>
    <x v="12"/>
    <m/>
    <m/>
    <m/>
  </r>
  <r>
    <x v="90"/>
    <x v="9654"/>
    <n v="1132"/>
    <s v="GingerFizz"/>
    <n v="43.631999999999998"/>
    <n v="187.3476"/>
    <x v="9428"/>
    <m/>
    <m/>
    <m/>
    <m/>
    <x v="12"/>
    <m/>
    <m/>
    <m/>
  </r>
  <r>
    <x v="162"/>
    <x v="9655"/>
    <n v="109"/>
    <s v="MangoBliss"/>
    <n v="48.728000000000002"/>
    <n v="187.3476"/>
    <x v="9429"/>
    <m/>
    <m/>
    <m/>
    <m/>
    <x v="12"/>
    <m/>
    <m/>
    <m/>
  </r>
  <r>
    <x v="48"/>
    <x v="9656"/>
    <n v="1085"/>
    <s v="PeachPunch"/>
    <n v="57.12"/>
    <n v="187.3476"/>
    <x v="9430"/>
    <m/>
    <m/>
    <m/>
    <m/>
    <x v="12"/>
    <m/>
    <m/>
    <m/>
  </r>
  <r>
    <x v="204"/>
    <x v="9657"/>
    <n v="2667"/>
    <s v="PeachPunch"/>
    <n v="58.244"/>
    <n v="187.3476"/>
    <x v="9431"/>
    <m/>
    <m/>
    <m/>
    <m/>
    <x v="12"/>
    <m/>
    <m/>
    <m/>
  </r>
  <r>
    <x v="166"/>
    <x v="9658"/>
    <n v="1792"/>
    <s v="TropicalTwist"/>
    <n v="63.904000000000003"/>
    <n v="187.3476"/>
    <x v="9432"/>
    <m/>
    <m/>
    <m/>
    <m/>
    <x v="12"/>
    <m/>
    <m/>
    <m/>
  </r>
  <r>
    <x v="11"/>
    <x v="9659"/>
    <n v="1140"/>
    <s v="GingerFizz"/>
    <n v="65.504000000000005"/>
    <n v="187.3476"/>
    <x v="9433"/>
    <m/>
    <m/>
    <m/>
    <m/>
    <x v="12"/>
    <m/>
    <m/>
    <m/>
  </r>
  <r>
    <x v="103"/>
    <x v="9660"/>
    <n v="2155"/>
    <s v="PeachPunch"/>
    <n v="71.731999999999999"/>
    <n v="187.3476"/>
    <x v="9434"/>
    <m/>
    <m/>
    <m/>
    <m/>
    <x v="12"/>
    <m/>
    <m/>
    <m/>
  </r>
  <r>
    <x v="236"/>
    <x v="9661"/>
    <n v="4"/>
    <s v="GingerFizz"/>
    <n v="99.831999999999994"/>
    <n v="187.3476"/>
    <x v="9435"/>
    <m/>
    <m/>
    <m/>
    <m/>
    <x v="12"/>
    <m/>
    <m/>
    <m/>
  </r>
  <r>
    <x v="257"/>
    <x v="9662"/>
    <n v="870"/>
    <s v="MintCooler"/>
    <n v="108.824"/>
    <n v="187.3476"/>
    <x v="9436"/>
    <m/>
    <m/>
    <m/>
    <m/>
    <x v="12"/>
    <m/>
    <m/>
    <m/>
  </r>
  <r>
    <x v="225"/>
    <x v="9663"/>
    <n v="2504"/>
    <s v="MangoBliss"/>
    <n v="129.05600000000001"/>
    <n v="187.3476"/>
    <x v="9437"/>
    <m/>
    <m/>
    <m/>
    <m/>
    <x v="12"/>
    <m/>
    <m/>
    <m/>
  </r>
  <r>
    <x v="78"/>
    <x v="9664"/>
    <n v="1177"/>
    <s v="GingerFizz"/>
    <n v="131.304"/>
    <n v="187.3476"/>
    <x v="9438"/>
    <m/>
    <m/>
    <m/>
    <m/>
    <x v="12"/>
    <m/>
    <m/>
    <m/>
  </r>
  <r>
    <x v="169"/>
    <x v="9665"/>
    <n v="1247"/>
    <s v="TropicalTwist"/>
    <n v="157.15600000000001"/>
    <n v="187.3476"/>
    <x v="9439"/>
    <m/>
    <m/>
    <m/>
    <m/>
    <x v="12"/>
    <m/>
    <m/>
    <m/>
  </r>
  <r>
    <x v="245"/>
    <x v="9666"/>
    <n v="387"/>
    <s v="GingerFizz"/>
    <n v="184.13200000000001"/>
    <n v="187.3476"/>
    <x v="9440"/>
    <m/>
    <m/>
    <m/>
    <m/>
    <x v="12"/>
    <m/>
    <m/>
    <m/>
  </r>
  <r>
    <x v="97"/>
    <x v="9667"/>
    <n v="1829"/>
    <s v="TropicalTwist"/>
    <n v="218.976"/>
    <n v="187.3476"/>
    <x v="9441"/>
    <m/>
    <m/>
    <m/>
    <m/>
    <x v="12"/>
    <m/>
    <m/>
    <m/>
  </r>
  <r>
    <x v="315"/>
    <x v="9668"/>
    <n v="1884"/>
    <s v="CitrusSplash"/>
    <n v="226.84399999999999"/>
    <n v="187.3476"/>
    <x v="9442"/>
    <m/>
    <m/>
    <m/>
    <m/>
    <x v="12"/>
    <m/>
    <m/>
    <m/>
  </r>
  <r>
    <x v="317"/>
    <x v="9669"/>
    <n v="1738"/>
    <s v="PeachPunch"/>
    <n v="162.61760000000001"/>
    <n v="187.66592"/>
    <x v="9443"/>
    <m/>
    <m/>
    <m/>
    <m/>
    <x v="12"/>
    <m/>
    <m/>
    <m/>
  </r>
  <r>
    <x v="52"/>
    <x v="9670"/>
    <n v="566"/>
    <s v="PeachPunch"/>
    <n v="158.82"/>
    <n v="187.79580000000001"/>
    <x v="9444"/>
    <m/>
    <m/>
    <m/>
    <m/>
    <x v="12"/>
    <m/>
    <m/>
    <m/>
  </r>
  <r>
    <x v="283"/>
    <x v="9671"/>
    <n v="1473"/>
    <s v="PeachPunch"/>
    <n v="158.82"/>
    <n v="187.79580000000001"/>
    <x v="9444"/>
    <m/>
    <m/>
    <m/>
    <m/>
    <x v="12"/>
    <m/>
    <m/>
    <m/>
  </r>
  <r>
    <x v="332"/>
    <x v="9672"/>
    <n v="209"/>
    <s v="FizzBerry"/>
    <n v="3.3559999999999999"/>
    <n v="187.79580000000001"/>
    <x v="9445"/>
    <m/>
    <m/>
    <m/>
    <m/>
    <x v="12"/>
    <m/>
    <m/>
    <m/>
  </r>
  <r>
    <x v="153"/>
    <x v="9673"/>
    <n v="1239"/>
    <s v="CitrusSplash"/>
    <n v="3.7080000000000002"/>
    <n v="187.79580000000001"/>
    <x v="9446"/>
    <m/>
    <m/>
    <m/>
    <m/>
    <x v="12"/>
    <m/>
    <m/>
    <m/>
  </r>
  <r>
    <x v="192"/>
    <x v="9674"/>
    <n v="2366"/>
    <s v="ChocoDelight"/>
    <n v="23.94"/>
    <n v="187.79580000000001"/>
    <x v="9447"/>
    <m/>
    <m/>
    <m/>
    <m/>
    <x v="12"/>
    <m/>
    <m/>
    <m/>
  </r>
  <r>
    <x v="120"/>
    <x v="9675"/>
    <n v="1737"/>
    <s v="MangoBliss"/>
    <n v="30.684000000000001"/>
    <n v="187.79580000000001"/>
    <x v="9448"/>
    <m/>
    <m/>
    <m/>
    <m/>
    <x v="12"/>
    <m/>
    <m/>
    <m/>
  </r>
  <r>
    <x v="162"/>
    <x v="9676"/>
    <n v="1998"/>
    <s v="MangoBliss"/>
    <n v="36.304000000000002"/>
    <n v="187.79580000000001"/>
    <x v="9449"/>
    <m/>
    <m/>
    <m/>
    <m/>
    <x v="12"/>
    <m/>
    <m/>
    <m/>
  </r>
  <r>
    <x v="270"/>
    <x v="9677"/>
    <n v="1530"/>
    <s v="CitrusSplash"/>
    <n v="66.319999999999993"/>
    <n v="187.79580000000001"/>
    <x v="9450"/>
    <m/>
    <m/>
    <m/>
    <m/>
    <x v="12"/>
    <m/>
    <m/>
    <m/>
  </r>
  <r>
    <x v="146"/>
    <x v="9678"/>
    <n v="1710"/>
    <s v="MangoBliss"/>
    <n v="181.3"/>
    <n v="187.79580000000001"/>
    <x v="9451"/>
    <m/>
    <m/>
    <m/>
    <m/>
    <x v="12"/>
    <m/>
    <m/>
    <m/>
  </r>
  <r>
    <x v="150"/>
    <x v="9679"/>
    <n v="2153"/>
    <s v="FizzBerry"/>
    <n v="182.42400000000001"/>
    <n v="187.79580000000001"/>
    <x v="9452"/>
    <m/>
    <m/>
    <m/>
    <m/>
    <x v="12"/>
    <m/>
    <m/>
    <m/>
  </r>
  <r>
    <x v="104"/>
    <x v="9680"/>
    <n v="253"/>
    <s v="GingerFizz"/>
    <n v="191.416"/>
    <n v="187.79580000000001"/>
    <x v="9453"/>
    <m/>
    <m/>
    <m/>
    <m/>
    <x v="12"/>
    <m/>
    <m/>
    <m/>
  </r>
  <r>
    <x v="167"/>
    <x v="9681"/>
    <n v="1744"/>
    <s v="CitrusSplash"/>
    <n v="206.02799999999999"/>
    <n v="187.79580000000001"/>
    <x v="9454"/>
    <m/>
    <m/>
    <m/>
    <m/>
    <x v="12"/>
    <m/>
    <m/>
    <m/>
  </r>
  <r>
    <x v="113"/>
    <x v="9682"/>
    <n v="491"/>
    <s v="GingerFizz"/>
    <n v="213.89599999999999"/>
    <n v="187.79580000000001"/>
    <x v="9455"/>
    <m/>
    <m/>
    <m/>
    <m/>
    <x v="12"/>
    <m/>
    <m/>
    <m/>
  </r>
  <r>
    <x v="146"/>
    <x v="9683"/>
    <n v="147"/>
    <s v="TropicalTwist"/>
    <n v="225.136"/>
    <n v="187.79580000000001"/>
    <x v="9456"/>
    <m/>
    <m/>
    <m/>
    <m/>
    <x v="12"/>
    <m/>
    <m/>
    <m/>
  </r>
  <r>
    <x v="213"/>
    <x v="9684"/>
    <n v="1935"/>
    <s v="ChocoDelight"/>
    <n v="247.61600000000001"/>
    <n v="187.79580000000001"/>
    <x v="9457"/>
    <m/>
    <m/>
    <m/>
    <m/>
    <x v="12"/>
    <m/>
    <m/>
    <m/>
  </r>
  <r>
    <x v="182"/>
    <x v="9685"/>
    <n v="680"/>
    <s v="GingerFizz"/>
    <n v="144.208"/>
    <n v="187.79580000000001"/>
    <x v="9458"/>
    <m/>
    <m/>
    <m/>
    <m/>
    <x v="12"/>
    <m/>
    <m/>
    <m/>
  </r>
  <r>
    <x v="354"/>
    <x v="9686"/>
    <n v="172"/>
    <s v="GingerFizz"/>
    <n v="163.316"/>
    <n v="187.79580000000001"/>
    <x v="9459"/>
    <m/>
    <m/>
    <m/>
    <m/>
    <x v="12"/>
    <m/>
    <m/>
    <m/>
  </r>
  <r>
    <x v="11"/>
    <x v="9687"/>
    <n v="1663"/>
    <s v="MintCooler"/>
    <n v="128.13759999999999"/>
    <n v="187.86143999999999"/>
    <x v="9460"/>
    <m/>
    <m/>
    <m/>
    <m/>
    <x v="12"/>
    <m/>
    <m/>
    <m/>
  </r>
  <r>
    <x v="136"/>
    <x v="9688"/>
    <n v="2510"/>
    <s v="BerryBlast"/>
    <n v="18.428000000000001"/>
    <n v="187.88543999999999"/>
    <x v="9461"/>
    <m/>
    <m/>
    <m/>
    <m/>
    <x v="12"/>
    <m/>
    <m/>
    <m/>
  </r>
  <r>
    <x v="266"/>
    <x v="9689"/>
    <n v="435"/>
    <s v="BerryBlast"/>
    <n v="91.488"/>
    <n v="187.88543999999999"/>
    <x v="9462"/>
    <m/>
    <m/>
    <m/>
    <m/>
    <x v="12"/>
    <m/>
    <m/>
    <m/>
  </r>
  <r>
    <x v="156"/>
    <x v="9690"/>
    <n v="1054"/>
    <s v="BerryBlast"/>
    <n v="454.02489600000001"/>
    <n v="188.02368000000001"/>
    <x v="9463"/>
    <m/>
    <m/>
    <m/>
    <m/>
    <x v="12"/>
    <m/>
    <m/>
    <m/>
  </r>
  <r>
    <x v="290"/>
    <x v="9691"/>
    <n v="1261"/>
    <s v="MangoBliss"/>
    <n v="579.27167999999995"/>
    <n v="188.16095999999999"/>
    <x v="9464"/>
    <m/>
    <m/>
    <m/>
    <m/>
    <x v="12"/>
    <m/>
    <m/>
    <m/>
  </r>
  <r>
    <x v="87"/>
    <x v="9692"/>
    <n v="1834"/>
    <s v="LemonZest"/>
    <n v="249.7664"/>
    <n v="188.17760000000001"/>
    <x v="9465"/>
    <m/>
    <m/>
    <m/>
    <m/>
    <x v="12"/>
    <m/>
    <m/>
    <m/>
  </r>
  <r>
    <x v="44"/>
    <x v="9693"/>
    <n v="1954"/>
    <s v="GingerFizz"/>
    <n v="245.24160000000001"/>
    <n v="188.23480000000001"/>
    <x v="9466"/>
    <m/>
    <m/>
    <m/>
    <m/>
    <x v="12"/>
    <m/>
    <m/>
    <m/>
  </r>
  <r>
    <x v="247"/>
    <x v="9694"/>
    <n v="530"/>
    <s v="FizzBerry"/>
    <n v="6.4960000000000004"/>
    <n v="188.244"/>
    <x v="9467"/>
    <m/>
    <m/>
    <m/>
    <m/>
    <x v="12"/>
    <m/>
    <m/>
    <m/>
  </r>
  <r>
    <x v="283"/>
    <x v="9695"/>
    <n v="2687"/>
    <s v="LemonZest"/>
    <n v="10.992000000000001"/>
    <n v="188.244"/>
    <x v="9468"/>
    <m/>
    <m/>
    <m/>
    <m/>
    <x v="12"/>
    <m/>
    <m/>
    <m/>
  </r>
  <r>
    <x v="201"/>
    <x v="9696"/>
    <n v="2120"/>
    <s v="CitrusSplash"/>
    <n v="32.347999999999999"/>
    <n v="188.244"/>
    <x v="9469"/>
    <m/>
    <m/>
    <m/>
    <m/>
    <x v="12"/>
    <m/>
    <m/>
    <m/>
  </r>
  <r>
    <x v="180"/>
    <x v="9697"/>
    <n v="1178"/>
    <s v="ChocoDelight"/>
    <n v="33.472000000000001"/>
    <n v="188.244"/>
    <x v="9470"/>
    <m/>
    <m/>
    <m/>
    <m/>
    <x v="12"/>
    <m/>
    <m/>
    <m/>
  </r>
  <r>
    <x v="327"/>
    <x v="9698"/>
    <n v="916"/>
    <s v="FizzBerry"/>
    <n v="37.968000000000004"/>
    <n v="188.244"/>
    <x v="9471"/>
    <m/>
    <m/>
    <m/>
    <m/>
    <x v="12"/>
    <m/>
    <m/>
    <m/>
  </r>
  <r>
    <x v="171"/>
    <x v="9699"/>
    <n v="1898"/>
    <s v="MangoBliss"/>
    <n v="42.463999999999999"/>
    <n v="188.244"/>
    <x v="9472"/>
    <m/>
    <m/>
    <m/>
    <m/>
    <x v="12"/>
    <m/>
    <m/>
    <m/>
  </r>
  <r>
    <x v="188"/>
    <x v="9700"/>
    <n v="130"/>
    <s v="FizzBerry"/>
    <n v="49.271999999999998"/>
    <n v="188.244"/>
    <x v="9473"/>
    <m/>
    <m/>
    <m/>
    <m/>
    <x v="12"/>
    <m/>
    <m/>
    <m/>
  </r>
  <r>
    <x v="181"/>
    <x v="9701"/>
    <n v="1948"/>
    <s v="PeachPunch"/>
    <n v="52.98"/>
    <n v="188.244"/>
    <x v="9474"/>
    <m/>
    <m/>
    <m/>
    <m/>
    <x v="12"/>
    <m/>
    <m/>
    <m/>
  </r>
  <r>
    <x v="159"/>
    <x v="9702"/>
    <n v="569"/>
    <s v="ChocoDelight"/>
    <n v="54.488"/>
    <n v="188.244"/>
    <x v="9475"/>
    <m/>
    <m/>
    <m/>
    <m/>
    <x v="12"/>
    <m/>
    <m/>
    <m/>
  </r>
  <r>
    <x v="246"/>
    <x v="9703"/>
    <n v="2579"/>
    <s v="GingerFizz"/>
    <n v="72.384"/>
    <n v="188.244"/>
    <x v="9476"/>
    <m/>
    <m/>
    <m/>
    <m/>
    <x v="12"/>
    <m/>
    <m/>
    <m/>
  </r>
  <r>
    <x v="48"/>
    <x v="9704"/>
    <n v="88"/>
    <s v="FizzBerry"/>
    <n v="72.811999999999998"/>
    <n v="188.244"/>
    <x v="9477"/>
    <m/>
    <m/>
    <m/>
    <m/>
    <x v="12"/>
    <m/>
    <m/>
    <m/>
  </r>
  <r>
    <x v="281"/>
    <x v="9705"/>
    <n v="1146"/>
    <s v="GingerFizz"/>
    <n v="77.308000000000007"/>
    <n v="188.244"/>
    <x v="9478"/>
    <m/>
    <m/>
    <m/>
    <m/>
    <x v="12"/>
    <m/>
    <m/>
    <m/>
  </r>
  <r>
    <x v="82"/>
    <x v="9706"/>
    <n v="445"/>
    <s v="GingerFizz"/>
    <n v="82.927999999999997"/>
    <n v="188.244"/>
    <x v="9479"/>
    <m/>
    <m/>
    <m/>
    <m/>
    <x v="12"/>
    <m/>
    <m/>
    <m/>
  </r>
  <r>
    <x v="187"/>
    <x v="9707"/>
    <n v="722"/>
    <s v="FizzBerry"/>
    <n v="88.828000000000003"/>
    <n v="188.244"/>
    <x v="9480"/>
    <m/>
    <m/>
    <m/>
    <m/>
    <x v="12"/>
    <m/>
    <m/>
    <m/>
  </r>
  <r>
    <x v="5"/>
    <x v="9708"/>
    <n v="13"/>
    <s v="ChocoDelight"/>
    <n v="96.415999999999997"/>
    <n v="188.244"/>
    <x v="9481"/>
    <m/>
    <m/>
    <m/>
    <m/>
    <x v="12"/>
    <m/>
    <m/>
    <m/>
  </r>
  <r>
    <x v="181"/>
    <x v="9709"/>
    <n v="1761"/>
    <s v="MangoBliss"/>
    <n v="105.604"/>
    <n v="188.244"/>
    <x v="9482"/>
    <m/>
    <m/>
    <m/>
    <m/>
    <x v="12"/>
    <m/>
    <m/>
    <m/>
  </r>
  <r>
    <x v="316"/>
    <x v="9710"/>
    <n v="2206"/>
    <s v="FizzBerry"/>
    <n v="117.77200000000001"/>
    <n v="188.244"/>
    <x v="9483"/>
    <m/>
    <m/>
    <m/>
    <m/>
    <x v="12"/>
    <m/>
    <m/>
    <m/>
  </r>
  <r>
    <x v="301"/>
    <x v="9711"/>
    <n v="485"/>
    <s v="MangoBliss"/>
    <n v="122.268"/>
    <n v="188.244"/>
    <x v="9484"/>
    <m/>
    <m/>
    <m/>
    <m/>
    <x v="12"/>
    <m/>
    <m/>
    <m/>
  </r>
  <r>
    <x v="19"/>
    <x v="9712"/>
    <n v="2395"/>
    <s v="MintCooler"/>
    <n v="122.268"/>
    <n v="188.244"/>
    <x v="9484"/>
    <m/>
    <m/>
    <m/>
    <m/>
    <x v="12"/>
    <m/>
    <m/>
    <m/>
  </r>
  <r>
    <x v="358"/>
    <x v="9713"/>
    <n v="1762"/>
    <s v="PeachPunch"/>
    <n v="141.376"/>
    <n v="188.244"/>
    <x v="9485"/>
    <m/>
    <m/>
    <m/>
    <m/>
    <x v="12"/>
    <m/>
    <m/>
    <m/>
  </r>
  <r>
    <x v="210"/>
    <x v="9714"/>
    <n v="1082"/>
    <s v="MintCooler"/>
    <n v="163.072"/>
    <n v="188.244"/>
    <x v="9486"/>
    <m/>
    <m/>
    <m/>
    <m/>
    <x v="12"/>
    <m/>
    <m/>
    <m/>
  </r>
  <r>
    <x v="139"/>
    <x v="9715"/>
    <n v="1804"/>
    <s v="GingerFizz"/>
    <n v="166.10400000000001"/>
    <n v="188.244"/>
    <x v="9487"/>
    <m/>
    <m/>
    <m/>
    <m/>
    <x v="12"/>
    <m/>
    <m/>
    <m/>
  </r>
  <r>
    <x v="334"/>
    <x v="9716"/>
    <n v="2774"/>
    <s v="PeachPunch"/>
    <n v="170.6"/>
    <n v="188.244"/>
    <x v="9488"/>
    <m/>
    <m/>
    <m/>
    <m/>
    <x v="12"/>
    <m/>
    <m/>
    <m/>
  </r>
  <r>
    <x v="56"/>
    <x v="9717"/>
    <n v="184"/>
    <s v="GingerFizz"/>
    <n v="177.34399999999999"/>
    <n v="188.244"/>
    <x v="9489"/>
    <m/>
    <m/>
    <m/>
    <m/>
    <x v="12"/>
    <m/>
    <m/>
    <m/>
  </r>
  <r>
    <x v="157"/>
    <x v="9718"/>
    <n v="2245"/>
    <s v="TropicalTwist"/>
    <n v="197.57599999999999"/>
    <n v="188.244"/>
    <x v="9490"/>
    <m/>
    <m/>
    <m/>
    <m/>
    <x v="12"/>
    <m/>
    <m/>
    <m/>
  </r>
  <r>
    <x v="18"/>
    <x v="9719"/>
    <n v="969"/>
    <s v="TropicalTwist"/>
    <n v="206.56800000000001"/>
    <n v="188.244"/>
    <x v="9491"/>
    <m/>
    <m/>
    <m/>
    <m/>
    <x v="12"/>
    <m/>
    <m/>
    <m/>
  </r>
  <r>
    <x v="152"/>
    <x v="9720"/>
    <n v="1521"/>
    <s v="GingerFizz"/>
    <n v="213.31200000000001"/>
    <n v="188.244"/>
    <x v="9492"/>
    <m/>
    <m/>
    <m/>
    <m/>
    <x v="12"/>
    <m/>
    <m/>
    <m/>
  </r>
  <r>
    <x v="114"/>
    <x v="9721"/>
    <n v="2521"/>
    <s v="PeachPunch"/>
    <n v="222.304"/>
    <n v="188.244"/>
    <x v="9493"/>
    <m/>
    <m/>
    <m/>
    <m/>
    <x v="12"/>
    <m/>
    <m/>
    <m/>
  </r>
  <r>
    <x v="128"/>
    <x v="9722"/>
    <n v="1711"/>
    <s v="MintCooler"/>
    <n v="116.5792"/>
    <n v="188.29823999999999"/>
    <x v="9494"/>
    <m/>
    <m/>
    <m/>
    <m/>
    <x v="12"/>
    <m/>
    <m/>
    <m/>
  </r>
  <r>
    <x v="139"/>
    <x v="9723"/>
    <n v="2274"/>
    <s v="BerryBlast"/>
    <n v="254.45760000000001"/>
    <n v="188.38040000000001"/>
    <x v="9495"/>
    <m/>
    <m/>
    <m/>
    <m/>
    <x v="12"/>
    <m/>
    <m/>
    <m/>
  </r>
  <r>
    <x v="23"/>
    <x v="9724"/>
    <n v="831"/>
    <s v="BerryBlast"/>
    <n v="63.128"/>
    <n v="188.60256000000001"/>
    <x v="9496"/>
    <m/>
    <m/>
    <m/>
    <m/>
    <x v="12"/>
    <m/>
    <m/>
    <m/>
  </r>
  <r>
    <x v="344"/>
    <x v="9725"/>
    <n v="2763"/>
    <s v="CitrusSplash"/>
    <n v="0.80400000000000005"/>
    <n v="188.69220000000001"/>
    <x v="9497"/>
    <m/>
    <m/>
    <m/>
    <m/>
    <x v="12"/>
    <m/>
    <m/>
    <m/>
  </r>
  <r>
    <x v="65"/>
    <x v="9726"/>
    <n v="1421"/>
    <s v="TropicalTwist"/>
    <n v="18.276"/>
    <n v="188.69220000000001"/>
    <x v="9498"/>
    <m/>
    <m/>
    <m/>
    <m/>
    <x v="12"/>
    <m/>
    <m/>
    <m/>
  </r>
  <r>
    <x v="344"/>
    <x v="9727"/>
    <n v="215"/>
    <s v="MangoBliss"/>
    <n v="37.384"/>
    <n v="188.69220000000001"/>
    <x v="9499"/>
    <m/>
    <m/>
    <m/>
    <m/>
    <x v="12"/>
    <m/>
    <m/>
    <m/>
  </r>
  <r>
    <x v="52"/>
    <x v="9728"/>
    <n v="2440"/>
    <s v="FizzBerry"/>
    <n v="42.620800000000003"/>
    <n v="188.69220000000001"/>
    <x v="9500"/>
    <m/>
    <m/>
    <m/>
    <m/>
    <x v="12"/>
    <m/>
    <m/>
    <m/>
  </r>
  <r>
    <x v="19"/>
    <x v="9729"/>
    <n v="691"/>
    <s v="ChocoDelight"/>
    <n v="49.816000000000003"/>
    <n v="188.69220000000001"/>
    <x v="9501"/>
    <m/>
    <m/>
    <m/>
    <m/>
    <x v="12"/>
    <m/>
    <m/>
    <m/>
  </r>
  <r>
    <x v="260"/>
    <x v="9730"/>
    <n v="2602"/>
    <s v="TropicalTwist"/>
    <n v="54.244"/>
    <n v="188.69220000000001"/>
    <x v="9502"/>
    <m/>
    <m/>
    <m/>
    <m/>
    <x v="12"/>
    <m/>
    <m/>
    <m/>
  </r>
  <r>
    <x v="81"/>
    <x v="9731"/>
    <n v="462"/>
    <s v="CitrusSplash"/>
    <n v="54.64"/>
    <n v="188.69220000000001"/>
    <x v="9503"/>
    <m/>
    <m/>
    <m/>
    <m/>
    <x v="12"/>
    <m/>
    <m/>
    <m/>
  </r>
  <r>
    <x v="41"/>
    <x v="9732"/>
    <n v="151"/>
    <s v="PeachPunch"/>
    <n v="57.616"/>
    <n v="188.69220000000001"/>
    <x v="9504"/>
    <m/>
    <m/>
    <m/>
    <m/>
    <x v="12"/>
    <m/>
    <m/>
    <m/>
  </r>
  <r>
    <x v="323"/>
    <x v="9733"/>
    <n v="1129"/>
    <s v="TropicalTwist"/>
    <n v="140.792"/>
    <n v="188.69220000000001"/>
    <x v="9505"/>
    <m/>
    <m/>
    <m/>
    <m/>
    <x v="12"/>
    <m/>
    <m/>
    <m/>
  </r>
  <r>
    <x v="74"/>
    <x v="9734"/>
    <n v="1471"/>
    <s v="CitrusSplash"/>
    <n v="212.72800000000001"/>
    <n v="188.69220000000001"/>
    <x v="9506"/>
    <m/>
    <m/>
    <m/>
    <m/>
    <x v="12"/>
    <m/>
    <m/>
    <m/>
  </r>
  <r>
    <x v="191"/>
    <x v="9735"/>
    <n v="1881"/>
    <s v="FizzBerry"/>
    <n v="234.084"/>
    <n v="188.69220000000001"/>
    <x v="9507"/>
    <m/>
    <m/>
    <m/>
    <m/>
    <x v="12"/>
    <m/>
    <m/>
    <m/>
  </r>
  <r>
    <x v="263"/>
    <x v="9736"/>
    <n v="880"/>
    <s v="LemonZest"/>
    <n v="134.048"/>
    <n v="188.69220000000001"/>
    <x v="9508"/>
    <m/>
    <m/>
    <m/>
    <m/>
    <x v="12"/>
    <m/>
    <m/>
    <m/>
  </r>
  <r>
    <x v="364"/>
    <x v="9737"/>
    <n v="2840"/>
    <s v="GingerFizz"/>
    <n v="145.28800000000001"/>
    <n v="188.69220000000001"/>
    <x v="9509"/>
    <m/>
    <m/>
    <m/>
    <m/>
    <x v="12"/>
    <m/>
    <m/>
    <m/>
  </r>
  <r>
    <x v="228"/>
    <x v="9738"/>
    <n v="1592"/>
    <s v="MangoBliss"/>
    <n v="172.5248"/>
    <n v="188.76519999999999"/>
    <x v="9510"/>
    <m/>
    <m/>
    <m/>
    <m/>
    <x v="12"/>
    <m/>
    <m/>
    <m/>
  </r>
  <r>
    <x v="18"/>
    <x v="9739"/>
    <n v="1552"/>
    <s v="BerryBlast"/>
    <n v="99.256320000000002"/>
    <n v="189.01792"/>
    <x v="9511"/>
    <m/>
    <m/>
    <m/>
    <m/>
    <x v="12"/>
    <m/>
    <m/>
    <m/>
  </r>
  <r>
    <x v="192"/>
    <x v="9740"/>
    <n v="2721"/>
    <s v="ChocoDelight"/>
    <n v="136.40639999999999"/>
    <n v="189.05119999999999"/>
    <x v="9512"/>
    <m/>
    <m/>
    <m/>
    <m/>
    <x v="12"/>
    <m/>
    <m/>
    <m/>
  </r>
  <r>
    <x v="136"/>
    <x v="9741"/>
    <n v="216"/>
    <s v="LemonZest"/>
    <n v="262.09280000000001"/>
    <n v="189.1396"/>
    <x v="9513"/>
    <m/>
    <m/>
    <m/>
    <m/>
    <x v="12"/>
    <m/>
    <m/>
    <m/>
  </r>
  <r>
    <x v="160"/>
    <x v="9742"/>
    <n v="2393"/>
    <s v="PeachPunch"/>
    <n v="51.411999999999999"/>
    <n v="189.1404"/>
    <x v="9514"/>
    <m/>
    <m/>
    <m/>
    <m/>
    <x v="12"/>
    <m/>
    <m/>
    <m/>
  </r>
  <r>
    <x v="183"/>
    <x v="9743"/>
    <n v="2013"/>
    <s v="TropicalTwist"/>
    <n v="66.024000000000001"/>
    <n v="189.1404"/>
    <x v="9515"/>
    <m/>
    <m/>
    <m/>
    <m/>
    <x v="12"/>
    <m/>
    <m/>
    <m/>
  </r>
  <r>
    <x v="2"/>
    <x v="9744"/>
    <n v="2215"/>
    <s v="PeachPunch"/>
    <n v="70.147999999999996"/>
    <n v="189.1404"/>
    <x v="9516"/>
    <m/>
    <m/>
    <m/>
    <m/>
    <x v="12"/>
    <m/>
    <m/>
    <m/>
  </r>
  <r>
    <x v="216"/>
    <x v="9745"/>
    <n v="2469"/>
    <s v="CitrusSplash"/>
    <n v="85.903999999999996"/>
    <n v="189.1404"/>
    <x v="9517"/>
    <m/>
    <m/>
    <m/>
    <m/>
    <x v="12"/>
    <m/>
    <m/>
    <m/>
  </r>
  <r>
    <x v="123"/>
    <x v="9746"/>
    <n v="1238"/>
    <s v="MangoBliss"/>
    <n v="93"/>
    <n v="189.1404"/>
    <x v="9518"/>
    <m/>
    <m/>
    <m/>
    <m/>
    <x v="12"/>
    <m/>
    <m/>
    <m/>
  </r>
  <r>
    <x v="3"/>
    <x v="9747"/>
    <n v="1259"/>
    <s v="FizzBerry"/>
    <n v="106.488"/>
    <n v="189.1404"/>
    <x v="9519"/>
    <m/>
    <m/>
    <m/>
    <m/>
    <x v="12"/>
    <m/>
    <m/>
    <m/>
  </r>
  <r>
    <x v="68"/>
    <x v="9748"/>
    <n v="1928"/>
    <s v="ChocoDelight"/>
    <n v="124.06399999999999"/>
    <n v="189.1404"/>
    <x v="9520"/>
    <m/>
    <m/>
    <m/>
    <m/>
    <x v="12"/>
    <m/>
    <m/>
    <m/>
  </r>
  <r>
    <x v="39"/>
    <x v="9749"/>
    <n v="890"/>
    <s v="GingerFizz"/>
    <n v="155.94399999999999"/>
    <n v="189.1404"/>
    <x v="9521"/>
    <m/>
    <m/>
    <m/>
    <m/>
    <x v="12"/>
    <m/>
    <m/>
    <m/>
  </r>
  <r>
    <x v="265"/>
    <x v="9750"/>
    <n v="230"/>
    <s v="FizzBerry"/>
    <n v="176.17599999999999"/>
    <n v="189.1404"/>
    <x v="9522"/>
    <m/>
    <m/>
    <m/>
    <m/>
    <x v="12"/>
    <m/>
    <m/>
    <m/>
  </r>
  <r>
    <x v="357"/>
    <x v="9751"/>
    <n v="628"/>
    <s v="MintCooler"/>
    <n v="186.292"/>
    <n v="189.1404"/>
    <x v="9523"/>
    <m/>
    <m/>
    <m/>
    <m/>
    <x v="12"/>
    <m/>
    <m/>
    <m/>
  </r>
  <r>
    <x v="279"/>
    <x v="9752"/>
    <n v="2850"/>
    <s v="FizzBerry"/>
    <n v="190.78800000000001"/>
    <n v="189.1404"/>
    <x v="9524"/>
    <m/>
    <m/>
    <m/>
    <m/>
    <x v="12"/>
    <m/>
    <m/>
    <m/>
  </r>
  <r>
    <x v="253"/>
    <x v="9753"/>
    <n v="2345"/>
    <s v="FizzBerry"/>
    <n v="216.64"/>
    <n v="189.1404"/>
    <x v="9525"/>
    <m/>
    <m/>
    <m/>
    <m/>
    <x v="12"/>
    <m/>
    <m/>
    <m/>
  </r>
  <r>
    <x v="278"/>
    <x v="9754"/>
    <n v="1570"/>
    <s v="TropicalTwist"/>
    <n v="232.376"/>
    <n v="189.1404"/>
    <x v="9526"/>
    <m/>
    <m/>
    <m/>
    <m/>
    <x v="12"/>
    <m/>
    <m/>
    <m/>
  </r>
  <r>
    <x v="352"/>
    <x v="9755"/>
    <n v="1271"/>
    <s v="FizzBerry"/>
    <n v="237.99600000000001"/>
    <n v="189.1404"/>
    <x v="9527"/>
    <m/>
    <m/>
    <m/>
    <m/>
    <x v="12"/>
    <m/>
    <m/>
    <m/>
  </r>
  <r>
    <x v="302"/>
    <x v="9756"/>
    <n v="787"/>
    <s v="FizzBerry"/>
    <n v="187.16159999999999"/>
    <n v="189.2124"/>
    <x v="9528"/>
    <m/>
    <m/>
    <m/>
    <m/>
    <x v="12"/>
    <m/>
    <m/>
    <m/>
  </r>
  <r>
    <x v="50"/>
    <x v="9757"/>
    <n v="2677"/>
    <s v="FizzBerry"/>
    <n v="207.11359999999999"/>
    <n v="189.2696"/>
    <x v="9529"/>
    <m/>
    <m/>
    <m/>
    <m/>
    <x v="12"/>
    <m/>
    <m/>
    <m/>
  </r>
  <r>
    <x v="44"/>
    <x v="9758"/>
    <n v="409"/>
    <s v="BerryBlast"/>
    <n v="11.164"/>
    <n v="189.31968000000001"/>
    <x v="9530"/>
    <m/>
    <m/>
    <m/>
    <m/>
    <x v="12"/>
    <m/>
    <m/>
    <m/>
  </r>
  <r>
    <x v="166"/>
    <x v="9759"/>
    <n v="2142"/>
    <s v="BerryBlast"/>
    <n v="53.875999999999998"/>
    <n v="189.31968000000001"/>
    <x v="9531"/>
    <m/>
    <m/>
    <m/>
    <m/>
    <x v="12"/>
    <m/>
    <m/>
    <m/>
  </r>
  <r>
    <x v="344"/>
    <x v="9760"/>
    <n v="1415"/>
    <s v="BerryBlast"/>
    <n v="56.124000000000002"/>
    <n v="189.31968000000001"/>
    <x v="9532"/>
    <m/>
    <m/>
    <m/>
    <m/>
    <x v="12"/>
    <m/>
    <m/>
    <m/>
  </r>
  <r>
    <x v="198"/>
    <x v="9761"/>
    <n v="449"/>
    <s v="BerryBlast"/>
    <n v="213.48400000000001"/>
    <n v="189.31968000000001"/>
    <x v="9533"/>
    <m/>
    <m/>
    <m/>
    <m/>
    <x v="12"/>
    <m/>
    <m/>
    <m/>
  </r>
  <r>
    <x v="134"/>
    <x v="9762"/>
    <n v="1474"/>
    <s v="MintCooler"/>
    <n v="371.22879999999998"/>
    <n v="189.4256"/>
    <x v="9534"/>
    <m/>
    <m/>
    <m/>
    <m/>
    <x v="12"/>
    <m/>
    <m/>
    <m/>
  </r>
  <r>
    <x v="74"/>
    <x v="9763"/>
    <n v="1124"/>
    <s v="ChocoDelight"/>
    <n v="123.39532800000001"/>
    <n v="189.42975999999999"/>
    <x v="9535"/>
    <m/>
    <m/>
    <m/>
    <m/>
    <x v="12"/>
    <m/>
    <m/>
    <m/>
  </r>
  <r>
    <x v="12"/>
    <x v="9764"/>
    <n v="1962"/>
    <s v="FizzBerry"/>
    <n v="190.62719999999999"/>
    <n v="189.46719999999999"/>
    <x v="9536"/>
    <m/>
    <m/>
    <m/>
    <m/>
    <x v="12"/>
    <m/>
    <m/>
    <m/>
  </r>
  <r>
    <x v="76"/>
    <x v="9765"/>
    <n v="2546"/>
    <s v="MangoBliss"/>
    <n v="242.7424"/>
    <n v="189.4984"/>
    <x v="9537"/>
    <m/>
    <m/>
    <m/>
    <m/>
    <x v="12"/>
    <m/>
    <m/>
    <m/>
  </r>
  <r>
    <x v="223"/>
    <x v="9766"/>
    <n v="2702"/>
    <s v="MangoBliss"/>
    <n v="13.736000000000001"/>
    <n v="189.58860000000001"/>
    <x v="9538"/>
    <m/>
    <m/>
    <m/>
    <m/>
    <x v="12"/>
    <m/>
    <m/>
    <m/>
  </r>
  <r>
    <x v="23"/>
    <x v="9767"/>
    <n v="836"/>
    <s v="MangoBliss"/>
    <n v="15.984"/>
    <n v="189.58860000000001"/>
    <x v="9539"/>
    <m/>
    <m/>
    <m/>
    <m/>
    <x v="12"/>
    <m/>
    <m/>
    <m/>
  </r>
  <r>
    <x v="218"/>
    <x v="9768"/>
    <n v="2162"/>
    <s v="MintCooler"/>
    <n v="46.256"/>
    <n v="189.58860000000001"/>
    <x v="9540"/>
    <m/>
    <m/>
    <m/>
    <m/>
    <x v="12"/>
    <m/>
    <m/>
    <m/>
  </r>
  <r>
    <x v="307"/>
    <x v="9769"/>
    <n v="1046"/>
    <s v="GingerFizz"/>
    <n v="47.456000000000003"/>
    <n v="189.58860000000001"/>
    <x v="9541"/>
    <m/>
    <m/>
    <m/>
    <m/>
    <x v="12"/>
    <m/>
    <m/>
    <m/>
  </r>
  <r>
    <x v="130"/>
    <x v="9770"/>
    <n v="766"/>
    <s v="ChocoDelight"/>
    <n v="58.695999999999998"/>
    <n v="189.58860000000001"/>
    <x v="9542"/>
    <m/>
    <m/>
    <m/>
    <m/>
    <x v="12"/>
    <m/>
    <m/>
    <m/>
  </r>
  <r>
    <x v="120"/>
    <x v="9771"/>
    <n v="1472"/>
    <s v="MangoBliss"/>
    <n v="78.072000000000003"/>
    <n v="189.58860000000001"/>
    <x v="9543"/>
    <m/>
    <m/>
    <m/>
    <m/>
    <x v="12"/>
    <m/>
    <m/>
    <m/>
  </r>
  <r>
    <x v="108"/>
    <x v="9772"/>
    <n v="1594"/>
    <s v="ChocoDelight"/>
    <n v="86.796000000000006"/>
    <n v="189.58860000000001"/>
    <x v="9544"/>
    <m/>
    <m/>
    <m/>
    <m/>
    <x v="12"/>
    <m/>
    <m/>
    <m/>
  </r>
  <r>
    <x v="269"/>
    <x v="9773"/>
    <n v="1776"/>
    <s v="PeachPunch"/>
    <n v="99.16"/>
    <n v="189.58860000000001"/>
    <x v="9545"/>
    <m/>
    <m/>
    <m/>
    <m/>
    <x v="12"/>
    <m/>
    <m/>
    <m/>
  </r>
  <r>
    <x v="94"/>
    <x v="9774"/>
    <n v="2632"/>
    <s v="MintCooler"/>
    <n v="158.732"/>
    <n v="189.58860000000001"/>
    <x v="9546"/>
    <m/>
    <m/>
    <m/>
    <m/>
    <x v="12"/>
    <m/>
    <m/>
    <m/>
  </r>
  <r>
    <x v="109"/>
    <x v="9775"/>
    <n v="1345"/>
    <s v="PeachPunch"/>
    <n v="165.476"/>
    <n v="189.58860000000001"/>
    <x v="9547"/>
    <m/>
    <m/>
    <m/>
    <m/>
    <x v="12"/>
    <m/>
    <m/>
    <m/>
  </r>
  <r>
    <x v="305"/>
    <x v="9776"/>
    <n v="1513"/>
    <s v="ChocoDelight"/>
    <n v="184.57599999999999"/>
    <n v="189.58860000000001"/>
    <x v="9548"/>
    <m/>
    <m/>
    <m/>
    <m/>
    <x v="12"/>
    <m/>
    <m/>
    <m/>
  </r>
  <r>
    <x v="112"/>
    <x v="9777"/>
    <n v="2085"/>
    <s v="FizzBerry"/>
    <n v="196.94800000000001"/>
    <n v="189.58860000000001"/>
    <x v="9549"/>
    <m/>
    <m/>
    <m/>
    <m/>
    <x v="12"/>
    <m/>
    <m/>
    <m/>
  </r>
  <r>
    <x v="61"/>
    <x v="9778"/>
    <n v="1190"/>
    <s v="TropicalTwist"/>
    <n v="198.072"/>
    <n v="189.58860000000001"/>
    <x v="9550"/>
    <m/>
    <m/>
    <m/>
    <m/>
    <x v="12"/>
    <m/>
    <m/>
    <m/>
  </r>
  <r>
    <x v="39"/>
    <x v="9779"/>
    <n v="2299"/>
    <s v="MintCooler"/>
    <n v="210.43600000000001"/>
    <n v="189.58860000000001"/>
    <x v="9551"/>
    <m/>
    <m/>
    <m/>
    <m/>
    <x v="12"/>
    <m/>
    <m/>
    <m/>
  </r>
  <r>
    <x v="232"/>
    <x v="9780"/>
    <n v="89"/>
    <s v="MangoBliss"/>
    <n v="218.304"/>
    <n v="189.58860000000001"/>
    <x v="9552"/>
    <m/>
    <m/>
    <m/>
    <m/>
    <x v="12"/>
    <m/>
    <m/>
    <m/>
  </r>
  <r>
    <x v="290"/>
    <x v="9781"/>
    <n v="2162"/>
    <s v="MintCooler"/>
    <n v="247.52799999999999"/>
    <n v="189.58860000000001"/>
    <x v="9553"/>
    <m/>
    <m/>
    <m/>
    <m/>
    <x v="12"/>
    <m/>
    <m/>
    <m/>
  </r>
  <r>
    <x v="134"/>
    <x v="9782"/>
    <n v="1067"/>
    <s v="MintCooler"/>
    <n v="315.03359999999998"/>
    <n v="189.6388"/>
    <x v="9554"/>
    <m/>
    <m/>
    <m/>
    <m/>
    <x v="12"/>
    <m/>
    <m/>
    <m/>
  </r>
  <r>
    <x v="252"/>
    <x v="9783"/>
    <n v="1695"/>
    <s v="BerryBlast"/>
    <n v="252.89408"/>
    <n v="189.74176"/>
    <x v="9555"/>
    <m/>
    <m/>
    <m/>
    <m/>
    <x v="12"/>
    <m/>
    <m/>
    <m/>
  </r>
  <r>
    <x v="248"/>
    <x v="9784"/>
    <n v="1095"/>
    <s v="ChocoDelight"/>
    <n v="168.70079999999999"/>
    <n v="189.82599999999999"/>
    <x v="9556"/>
    <m/>
    <m/>
    <m/>
    <m/>
    <x v="12"/>
    <m/>
    <m/>
    <m/>
  </r>
  <r>
    <x v="44"/>
    <x v="9785"/>
    <n v="2787"/>
    <s v="MintCooler"/>
    <n v="69.129599999999996"/>
    <n v="189.94040000000001"/>
    <x v="9557"/>
    <m/>
    <m/>
    <m/>
    <m/>
    <x v="12"/>
    <m/>
    <m/>
    <m/>
  </r>
  <r>
    <x v="54"/>
    <x v="9786"/>
    <n v="2215"/>
    <s v="FizzBerry"/>
    <n v="5.6879999999999997"/>
    <n v="190.0368"/>
    <x v="9558"/>
    <m/>
    <m/>
    <m/>
    <m/>
    <x v="12"/>
    <m/>
    <m/>
    <m/>
  </r>
  <r>
    <x v="92"/>
    <x v="9787"/>
    <n v="1467"/>
    <s v="GingerFizz"/>
    <n v="16.524000000000001"/>
    <n v="190.0368"/>
    <x v="9559"/>
    <m/>
    <m/>
    <m/>
    <m/>
    <x v="12"/>
    <m/>
    <m/>
    <m/>
  </r>
  <r>
    <x v="292"/>
    <x v="9788"/>
    <n v="1903"/>
    <s v="CitrusSplash"/>
    <n v="17.244"/>
    <n v="190.0368"/>
    <x v="9560"/>
    <m/>
    <m/>
    <m/>
    <m/>
    <x v="12"/>
    <m/>
    <m/>
    <m/>
  </r>
  <r>
    <x v="58"/>
    <x v="9789"/>
    <n v="2404"/>
    <s v="MangoBliss"/>
    <n v="24.391999999999999"/>
    <n v="190.0368"/>
    <x v="9561"/>
    <m/>
    <m/>
    <m/>
    <m/>
    <x v="12"/>
    <m/>
    <m/>
    <m/>
  </r>
  <r>
    <x v="253"/>
    <x v="9790"/>
    <n v="708"/>
    <s v="LemonZest"/>
    <n v="33.384"/>
    <n v="190.0368"/>
    <x v="9562"/>
    <m/>
    <m/>
    <m/>
    <m/>
    <x v="12"/>
    <m/>
    <m/>
    <m/>
  </r>
  <r>
    <x v="257"/>
    <x v="9791"/>
    <n v="2755"/>
    <s v="ChocoDelight"/>
    <n v="59.26"/>
    <n v="190.0368"/>
    <x v="9563"/>
    <m/>
    <m/>
    <m/>
    <m/>
    <x v="12"/>
    <m/>
    <m/>
    <m/>
  </r>
  <r>
    <x v="3"/>
    <x v="9792"/>
    <n v="1385"/>
    <s v="MintCooler"/>
    <n v="69.352000000000004"/>
    <n v="190.0368"/>
    <x v="9564"/>
    <m/>
    <m/>
    <m/>
    <m/>
    <x v="12"/>
    <m/>
    <m/>
    <m/>
  </r>
  <r>
    <x v="63"/>
    <x v="9793"/>
    <n v="1758"/>
    <s v="MintCooler"/>
    <n v="82.84"/>
    <n v="190.0368"/>
    <x v="9565"/>
    <m/>
    <m/>
    <m/>
    <m/>
    <x v="12"/>
    <m/>
    <m/>
    <m/>
  </r>
  <r>
    <x v="182"/>
    <x v="9794"/>
    <n v="831"/>
    <s v="TropicalTwist"/>
    <n v="83.963999999999999"/>
    <n v="190.0368"/>
    <x v="9566"/>
    <m/>
    <m/>
    <m/>
    <m/>
    <x v="12"/>
    <m/>
    <m/>
    <m/>
  </r>
  <r>
    <x v="149"/>
    <x v="9795"/>
    <n v="678"/>
    <s v="PeachPunch"/>
    <n v="91.971999999999994"/>
    <n v="190.0368"/>
    <x v="9567"/>
    <m/>
    <m/>
    <m/>
    <m/>
    <x v="12"/>
    <m/>
    <m/>
    <m/>
  </r>
  <r>
    <x v="328"/>
    <x v="9796"/>
    <n v="95"/>
    <s v="CitrusSplash"/>
    <n v="126.676"/>
    <n v="190.0368"/>
    <x v="9568"/>
    <m/>
    <m/>
    <m/>
    <m/>
    <x v="12"/>
    <m/>
    <m/>
    <m/>
  </r>
  <r>
    <x v="358"/>
    <x v="9797"/>
    <n v="1935"/>
    <s v="FizzBerry"/>
    <n v="142.41200000000001"/>
    <n v="190.0368"/>
    <x v="9569"/>
    <m/>
    <m/>
    <m/>
    <m/>
    <x v="12"/>
    <m/>
    <m/>
    <m/>
  </r>
  <r>
    <x v="27"/>
    <x v="9798"/>
    <n v="1245"/>
    <s v="GingerFizz"/>
    <n v="208.72800000000001"/>
    <n v="190.0368"/>
    <x v="9570"/>
    <m/>
    <m/>
    <m/>
    <m/>
    <x v="12"/>
    <m/>
    <m/>
    <m/>
  </r>
  <r>
    <x v="40"/>
    <x v="9799"/>
    <n v="2021"/>
    <s v="BerryBlast"/>
    <n v="114.312"/>
    <n v="190.0368"/>
    <x v="9571"/>
    <m/>
    <m/>
    <m/>
    <m/>
    <x v="12"/>
    <m/>
    <m/>
    <m/>
  </r>
  <r>
    <x v="281"/>
    <x v="9800"/>
    <n v="1659"/>
    <s v="MintCooler"/>
    <n v="137.5008"/>
    <n v="190.24511999999999"/>
    <x v="9572"/>
    <m/>
    <m/>
    <m/>
    <m/>
    <x v="12"/>
    <m/>
    <m/>
    <m/>
  </r>
  <r>
    <x v="151"/>
    <x v="9801"/>
    <n v="378"/>
    <s v="MintCooler"/>
    <n v="160.14080000000001"/>
    <n v="190.268"/>
    <x v="9573"/>
    <m/>
    <m/>
    <m/>
    <m/>
    <x v="12"/>
    <m/>
    <m/>
    <m/>
  </r>
  <r>
    <x v="287"/>
    <x v="9802"/>
    <n v="1672"/>
    <s v="LemonZest"/>
    <n v="116.33280000000001"/>
    <n v="190.27008000000001"/>
    <x v="9574"/>
    <m/>
    <m/>
    <m/>
    <m/>
    <x v="12"/>
    <m/>
    <m/>
    <m/>
  </r>
  <r>
    <x v="244"/>
    <x v="9803"/>
    <n v="2120"/>
    <s v="ChocoDelight"/>
    <n v="190.50559999999999"/>
    <n v="190.31479999999999"/>
    <x v="9575"/>
    <m/>
    <m/>
    <m/>
    <m/>
    <x v="12"/>
    <m/>
    <m/>
    <m/>
  </r>
  <r>
    <x v="210"/>
    <x v="9804"/>
    <n v="1455"/>
    <s v="BerryBlast"/>
    <n v="376.47859199999999"/>
    <n v="190.36992000000001"/>
    <x v="9576"/>
    <m/>
    <m/>
    <m/>
    <m/>
    <x v="12"/>
    <m/>
    <m/>
    <m/>
  </r>
  <r>
    <x v="232"/>
    <x v="9805"/>
    <n v="222"/>
    <s v="GingerFizz"/>
    <n v="20.436"/>
    <n v="190.48500000000001"/>
    <x v="9577"/>
    <m/>
    <m/>
    <m/>
    <m/>
    <x v="12"/>
    <m/>
    <m/>
    <m/>
  </r>
  <r>
    <x v="13"/>
    <x v="9806"/>
    <n v="406"/>
    <s v="ChocoDelight"/>
    <n v="51.908000000000001"/>
    <n v="190.48500000000001"/>
    <x v="9578"/>
    <m/>
    <m/>
    <m/>
    <m/>
    <x v="12"/>
    <m/>
    <m/>
    <m/>
  </r>
  <r>
    <x v="75"/>
    <x v="9807"/>
    <n v="640"/>
    <s v="CitrusSplash"/>
    <n v="55.28"/>
    <n v="190.48500000000001"/>
    <x v="9579"/>
    <m/>
    <m/>
    <m/>
    <m/>
    <x v="12"/>
    <m/>
    <m/>
    <m/>
  </r>
  <r>
    <x v="340"/>
    <x v="9808"/>
    <n v="247"/>
    <s v="FizzBerry"/>
    <n v="69.2"/>
    <n v="190.48500000000001"/>
    <x v="9580"/>
    <m/>
    <m/>
    <m/>
    <m/>
    <x v="12"/>
    <m/>
    <m/>
    <m/>
  </r>
  <r>
    <x v="229"/>
    <x v="9809"/>
    <n v="2783"/>
    <s v="FizzBerry"/>
    <n v="72.287999999999997"/>
    <n v="190.48500000000001"/>
    <x v="9581"/>
    <m/>
    <m/>
    <m/>
    <m/>
    <x v="12"/>
    <m/>
    <m/>
    <m/>
  </r>
  <r>
    <x v="126"/>
    <x v="9810"/>
    <n v="162"/>
    <s v="ChocoDelight"/>
    <n v="80.007999999999996"/>
    <n v="190.48500000000001"/>
    <x v="9582"/>
    <m/>
    <m/>
    <m/>
    <m/>
    <x v="12"/>
    <m/>
    <m/>
    <m/>
  </r>
  <r>
    <x v="248"/>
    <x v="9811"/>
    <n v="481"/>
    <s v="MintCooler"/>
    <n v="102.488"/>
    <n v="190.48500000000001"/>
    <x v="9583"/>
    <m/>
    <m/>
    <m/>
    <m/>
    <x v="12"/>
    <m/>
    <m/>
    <m/>
  </r>
  <r>
    <x v="65"/>
    <x v="9812"/>
    <n v="2517"/>
    <s v="GingerFizz"/>
    <n v="104.736"/>
    <n v="190.48500000000001"/>
    <x v="9584"/>
    <m/>
    <m/>
    <m/>
    <m/>
    <x v="12"/>
    <m/>
    <m/>
    <m/>
  </r>
  <r>
    <x v="212"/>
    <x v="9813"/>
    <n v="334"/>
    <s v="TropicalTwist"/>
    <n v="109.64"/>
    <n v="190.48500000000001"/>
    <x v="9585"/>
    <m/>
    <m/>
    <m/>
    <m/>
    <x v="12"/>
    <m/>
    <m/>
    <m/>
  </r>
  <r>
    <x v="197"/>
    <x v="9814"/>
    <n v="614"/>
    <s v="MintCooler"/>
    <n v="110.35599999999999"/>
    <n v="190.48500000000001"/>
    <x v="9586"/>
    <m/>
    <m/>
    <m/>
    <m/>
    <x v="12"/>
    <m/>
    <m/>
    <m/>
  </r>
  <r>
    <x v="325"/>
    <x v="9815"/>
    <n v="103"/>
    <s v="ChocoDelight"/>
    <n v="110.68"/>
    <n v="190.48500000000001"/>
    <x v="9587"/>
    <m/>
    <m/>
    <m/>
    <m/>
    <x v="12"/>
    <m/>
    <m/>
    <m/>
  </r>
  <r>
    <x v="149"/>
    <x v="9816"/>
    <n v="2127"/>
    <s v="CitrusSplash"/>
    <n v="142.952"/>
    <n v="190.48500000000001"/>
    <x v="9588"/>
    <m/>
    <m/>
    <m/>
    <m/>
    <x v="12"/>
    <m/>
    <m/>
    <m/>
  </r>
  <r>
    <x v="243"/>
    <x v="9817"/>
    <n v="575"/>
    <s v="FizzBerry"/>
    <n v="144.07599999999999"/>
    <n v="190.48500000000001"/>
    <x v="9589"/>
    <m/>
    <m/>
    <m/>
    <m/>
    <x v="12"/>
    <m/>
    <m/>
    <m/>
  </r>
  <r>
    <x v="63"/>
    <x v="9818"/>
    <n v="1652"/>
    <s v="CitrusSplash"/>
    <n v="163.184"/>
    <n v="190.48500000000001"/>
    <x v="9590"/>
    <m/>
    <m/>
    <m/>
    <m/>
    <x v="12"/>
    <m/>
    <m/>
    <m/>
  </r>
  <r>
    <x v="236"/>
    <x v="9819"/>
    <n v="2396"/>
    <s v="MangoBliss"/>
    <n v="173.82"/>
    <n v="190.48500000000001"/>
    <x v="9591"/>
    <m/>
    <m/>
    <m/>
    <m/>
    <x v="12"/>
    <m/>
    <m/>
    <m/>
  </r>
  <r>
    <x v="318"/>
    <x v="9820"/>
    <n v="500"/>
    <s v="PeachPunch"/>
    <n v="187.91200000000001"/>
    <n v="190.48500000000001"/>
    <x v="9592"/>
    <m/>
    <m/>
    <m/>
    <m/>
    <x v="12"/>
    <m/>
    <m/>
    <m/>
  </r>
  <r>
    <x v="238"/>
    <x v="9821"/>
    <n v="712"/>
    <s v="CitrusSplash"/>
    <n v="191.916"/>
    <n v="190.48500000000001"/>
    <x v="9593"/>
    <m/>
    <m/>
    <m/>
    <m/>
    <x v="12"/>
    <m/>
    <m/>
    <m/>
  </r>
  <r>
    <x v="293"/>
    <x v="9822"/>
    <n v="519"/>
    <s v="CitrusSplash"/>
    <n v="211.51599999999999"/>
    <n v="190.48500000000001"/>
    <x v="9594"/>
    <m/>
    <m/>
    <m/>
    <m/>
    <x v="12"/>
    <m/>
    <m/>
    <m/>
  </r>
  <r>
    <x v="265"/>
    <x v="9823"/>
    <n v="2007"/>
    <s v="MintCooler"/>
    <n v="239.61600000000001"/>
    <n v="190.48500000000001"/>
    <x v="9595"/>
    <m/>
    <m/>
    <m/>
    <m/>
    <x v="12"/>
    <m/>
    <m/>
    <m/>
  </r>
  <r>
    <x v="299"/>
    <x v="9824"/>
    <n v="293"/>
    <s v="CitrusSplash"/>
    <n v="245.23599999999999"/>
    <n v="190.48500000000001"/>
    <x v="9596"/>
    <m/>
    <m/>
    <m/>
    <m/>
    <x v="12"/>
    <m/>
    <m/>
    <m/>
  </r>
  <r>
    <x v="341"/>
    <x v="9825"/>
    <n v="783"/>
    <s v="FizzBerry"/>
    <n v="166.55600000000001"/>
    <n v="190.48500000000001"/>
    <x v="9597"/>
    <m/>
    <m/>
    <m/>
    <m/>
    <x v="12"/>
    <m/>
    <m/>
    <m/>
  </r>
  <r>
    <x v="329"/>
    <x v="9826"/>
    <n v="2698"/>
    <s v="ChocoDelight"/>
    <n v="124.77760000000001"/>
    <n v="190.50200000000001"/>
    <x v="9598"/>
    <m/>
    <m/>
    <m/>
    <m/>
    <x v="12"/>
    <m/>
    <m/>
    <m/>
  </r>
  <r>
    <x v="25"/>
    <x v="9827"/>
    <n v="2552"/>
    <s v="MangoBliss"/>
    <n v="240.00960000000001"/>
    <n v="190.56960000000001"/>
    <x v="9599"/>
    <m/>
    <m/>
    <m/>
    <m/>
    <x v="12"/>
    <m/>
    <m/>
    <m/>
  </r>
  <r>
    <x v="93"/>
    <x v="9828"/>
    <n v="1717"/>
    <s v="PeachPunch"/>
    <n v="92.041600000000003"/>
    <n v="190.88679999999999"/>
    <x v="9600"/>
    <m/>
    <m/>
    <m/>
    <m/>
    <x v="12"/>
    <m/>
    <m/>
    <m/>
  </r>
  <r>
    <x v="194"/>
    <x v="9829"/>
    <n v="1782"/>
    <s v="LemonZest"/>
    <n v="226.23679999999999"/>
    <n v="190.92840000000001"/>
    <x v="9601"/>
    <m/>
    <m/>
    <m/>
    <m/>
    <x v="12"/>
    <m/>
    <m/>
    <m/>
  </r>
  <r>
    <x v="306"/>
    <x v="9830"/>
    <n v="2773"/>
    <s v="MangoBliss"/>
    <n v="1.728"/>
    <n v="190.9332"/>
    <x v="9602"/>
    <m/>
    <m/>
    <m/>
    <m/>
    <x v="12"/>
    <m/>
    <m/>
    <m/>
  </r>
  <r>
    <x v="146"/>
    <x v="9831"/>
    <n v="2410"/>
    <s v="PeachPunch"/>
    <n v="7.4880000000000004"/>
    <n v="190.9332"/>
    <x v="9603"/>
    <m/>
    <m/>
    <m/>
    <m/>
    <x v="12"/>
    <m/>
    <m/>
    <m/>
  </r>
  <r>
    <x v="357"/>
    <x v="9832"/>
    <n v="1217"/>
    <s v="LemonZest"/>
    <n v="12.132"/>
    <n v="190.9332"/>
    <x v="9604"/>
    <m/>
    <m/>
    <m/>
    <m/>
    <x v="12"/>
    <m/>
    <m/>
    <m/>
  </r>
  <r>
    <x v="37"/>
    <x v="9833"/>
    <n v="2225"/>
    <s v="ChocoDelight"/>
    <n v="16.48"/>
    <n v="190.9332"/>
    <x v="9605"/>
    <m/>
    <m/>
    <m/>
    <m/>
    <x v="12"/>
    <m/>
    <m/>
    <m/>
  </r>
  <r>
    <x v="118"/>
    <x v="9834"/>
    <n v="1347"/>
    <s v="FizzBerry"/>
    <n v="16.48"/>
    <n v="190.9332"/>
    <x v="9605"/>
    <m/>
    <m/>
    <m/>
    <m/>
    <x v="12"/>
    <m/>
    <m/>
    <m/>
  </r>
  <r>
    <x v="185"/>
    <x v="9835"/>
    <n v="1288"/>
    <s v="PeachPunch"/>
    <n v="44.356000000000002"/>
    <n v="190.9332"/>
    <x v="9606"/>
    <m/>
    <m/>
    <m/>
    <m/>
    <x v="12"/>
    <m/>
    <m/>
    <m/>
  </r>
  <r>
    <x v="89"/>
    <x v="9836"/>
    <n v="1977"/>
    <s v="FizzBerry"/>
    <n v="44.58"/>
    <n v="190.9332"/>
    <x v="9607"/>
    <m/>
    <m/>
    <m/>
    <m/>
    <x v="12"/>
    <m/>
    <m/>
    <m/>
  </r>
  <r>
    <x v="356"/>
    <x v="9837"/>
    <n v="2011"/>
    <s v="TropicalTwist"/>
    <n v="61.44"/>
    <n v="190.9332"/>
    <x v="9608"/>
    <m/>
    <m/>
    <m/>
    <m/>
    <x v="12"/>
    <m/>
    <m/>
    <m/>
  </r>
  <r>
    <x v="204"/>
    <x v="9838"/>
    <n v="1544"/>
    <s v="FizzBerry"/>
    <n v="72.680000000000007"/>
    <n v="190.9332"/>
    <x v="9609"/>
    <m/>
    <m/>
    <m/>
    <m/>
    <x v="12"/>
    <m/>
    <m/>
    <m/>
  </r>
  <r>
    <x v="67"/>
    <x v="9839"/>
    <n v="2820"/>
    <s v="LemonZest"/>
    <n v="81.671999999999997"/>
    <n v="190.9332"/>
    <x v="9610"/>
    <m/>
    <m/>
    <m/>
    <m/>
    <x v="12"/>
    <m/>
    <m/>
    <m/>
  </r>
  <r>
    <x v="19"/>
    <x v="9840"/>
    <n v="2429"/>
    <s v="CitrusSplash"/>
    <n v="98.531999999999996"/>
    <n v="190.9332"/>
    <x v="9611"/>
    <m/>
    <m/>
    <m/>
    <m/>
    <x v="12"/>
    <m/>
    <m/>
    <m/>
  </r>
  <r>
    <x v="149"/>
    <x v="9841"/>
    <n v="2600"/>
    <s v="LemonZest"/>
    <n v="99.676000000000002"/>
    <n v="190.9332"/>
    <x v="9612"/>
    <m/>
    <m/>
    <m/>
    <m/>
    <x v="12"/>
    <m/>
    <m/>
    <m/>
  </r>
  <r>
    <x v="239"/>
    <x v="9842"/>
    <n v="431"/>
    <s v="MangoBliss"/>
    <n v="105.276"/>
    <n v="190.9332"/>
    <x v="9613"/>
    <m/>
    <m/>
    <m/>
    <m/>
    <x v="12"/>
    <m/>
    <m/>
    <m/>
  </r>
  <r>
    <x v="113"/>
    <x v="9843"/>
    <n v="2524"/>
    <s v="PeachPunch"/>
    <n v="147.988"/>
    <n v="190.9332"/>
    <x v="9614"/>
    <m/>
    <m/>
    <m/>
    <m/>
    <x v="12"/>
    <m/>
    <m/>
    <m/>
  </r>
  <r>
    <x v="44"/>
    <x v="9844"/>
    <n v="2135"/>
    <s v="FizzBerry"/>
    <n v="151.36000000000001"/>
    <n v="190.9332"/>
    <x v="9615"/>
    <m/>
    <m/>
    <m/>
    <m/>
    <x v="12"/>
    <m/>
    <m/>
    <m/>
  </r>
  <r>
    <x v="206"/>
    <x v="9845"/>
    <n v="2051"/>
    <s v="MangoBliss"/>
    <n v="165.97200000000001"/>
    <n v="190.9332"/>
    <x v="9616"/>
    <m/>
    <m/>
    <m/>
    <m/>
    <x v="12"/>
    <m/>
    <m/>
    <m/>
  </r>
  <r>
    <x v="16"/>
    <x v="9846"/>
    <n v="2511"/>
    <s v="PeachPunch"/>
    <n v="205.548"/>
    <n v="190.9332"/>
    <x v="9617"/>
    <m/>
    <m/>
    <m/>
    <m/>
    <x v="12"/>
    <m/>
    <m/>
    <m/>
  </r>
  <r>
    <x v="208"/>
    <x v="9847"/>
    <n v="753"/>
    <s v="FizzBerry"/>
    <n v="207.56"/>
    <n v="190.9332"/>
    <x v="9618"/>
    <m/>
    <m/>
    <m/>
    <m/>
    <x v="12"/>
    <m/>
    <m/>
    <m/>
  </r>
  <r>
    <x v="306"/>
    <x v="9848"/>
    <n v="2357"/>
    <s v="CitrusSplash"/>
    <n v="208.684"/>
    <n v="190.9332"/>
    <x v="9619"/>
    <m/>
    <m/>
    <m/>
    <m/>
    <x v="12"/>
    <m/>
    <m/>
    <m/>
  </r>
  <r>
    <x v="273"/>
    <x v="9849"/>
    <n v="2425"/>
    <s v="FizzBerry"/>
    <n v="210.93199999999999"/>
    <n v="190.9332"/>
    <x v="9620"/>
    <m/>
    <m/>
    <m/>
    <m/>
    <x v="12"/>
    <m/>
    <m/>
    <m/>
  </r>
  <r>
    <x v="251"/>
    <x v="9850"/>
    <n v="979"/>
    <s v="TropicalTwist"/>
    <n v="221.048"/>
    <n v="190.9332"/>
    <x v="9621"/>
    <m/>
    <m/>
    <m/>
    <m/>
    <x v="12"/>
    <m/>
    <m/>
    <m/>
  </r>
  <r>
    <x v="302"/>
    <x v="9851"/>
    <n v="1503"/>
    <s v="ChocoDelight"/>
    <n v="223.29599999999999"/>
    <n v="190.9332"/>
    <x v="9622"/>
    <m/>
    <m/>
    <m/>
    <m/>
    <x v="12"/>
    <m/>
    <m/>
    <m/>
  </r>
  <r>
    <x v="149"/>
    <x v="9852"/>
    <n v="154"/>
    <s v="PeachPunch"/>
    <n v="224.42"/>
    <n v="190.9332"/>
    <x v="9623"/>
    <m/>
    <m/>
    <m/>
    <m/>
    <x v="12"/>
    <m/>
    <m/>
    <m/>
  </r>
  <r>
    <x v="274"/>
    <x v="9853"/>
    <n v="2795"/>
    <s v="CitrusSplash"/>
    <n v="228.916"/>
    <n v="190.9332"/>
    <x v="9624"/>
    <m/>
    <m/>
    <m/>
    <m/>
    <x v="12"/>
    <m/>
    <m/>
    <m/>
  </r>
  <r>
    <x v="345"/>
    <x v="9854"/>
    <n v="1946"/>
    <s v="MintCooler"/>
    <n v="243.52799999999999"/>
    <n v="190.9332"/>
    <x v="9625"/>
    <m/>
    <m/>
    <m/>
    <m/>
    <x v="12"/>
    <m/>
    <m/>
    <m/>
  </r>
  <r>
    <x v="64"/>
    <x v="9855"/>
    <n v="42"/>
    <s v="GingerFizz"/>
    <n v="139.64160000000001"/>
    <n v="190.9752"/>
    <x v="9626"/>
    <m/>
    <m/>
    <m/>
    <m/>
    <x v="12"/>
    <m/>
    <m/>
    <m/>
  </r>
  <r>
    <x v="364"/>
    <x v="9856"/>
    <n v="1103"/>
    <s v="MangoBliss"/>
    <n v="631.01491199999998"/>
    <n v="190.98975999999999"/>
    <x v="9627"/>
    <m/>
    <m/>
    <m/>
    <m/>
    <x v="12"/>
    <m/>
    <m/>
    <m/>
  </r>
  <r>
    <x v="301"/>
    <x v="9857"/>
    <n v="1382"/>
    <s v="BerryBlast"/>
    <n v="658.88486399999999"/>
    <n v="190.98975999999999"/>
    <x v="9628"/>
    <m/>
    <m/>
    <m/>
    <m/>
    <x v="12"/>
    <m/>
    <m/>
    <m/>
  </r>
  <r>
    <x v="58"/>
    <x v="9858"/>
    <n v="1702"/>
    <s v="MangoBliss"/>
    <n v="247.5616"/>
    <n v="191.05840000000001"/>
    <x v="9629"/>
    <m/>
    <m/>
    <m/>
    <m/>
    <x v="12"/>
    <m/>
    <m/>
    <m/>
  </r>
  <r>
    <x v="76"/>
    <x v="9859"/>
    <n v="1979"/>
    <s v="MintCooler"/>
    <n v="86.191999999999993"/>
    <n v="191.07400000000001"/>
    <x v="9630"/>
    <m/>
    <m/>
    <m/>
    <m/>
    <x v="12"/>
    <m/>
    <m/>
    <m/>
  </r>
  <r>
    <x v="279"/>
    <x v="9860"/>
    <n v="2345"/>
    <s v="MintCooler"/>
    <n v="234.7424"/>
    <n v="191.27160000000001"/>
    <x v="9631"/>
    <m/>
    <m/>
    <m/>
    <m/>
    <x v="12"/>
    <m/>
    <m/>
    <m/>
  </r>
  <r>
    <x v="301"/>
    <x v="9861"/>
    <n v="1187"/>
    <s v="PeachPunch"/>
    <n v="147.404"/>
    <n v="191.38140000000001"/>
    <x v="9632"/>
    <m/>
    <m/>
    <m/>
    <m/>
    <x v="12"/>
    <m/>
    <m/>
    <m/>
  </r>
  <r>
    <x v="270"/>
    <x v="9862"/>
    <n v="1966"/>
    <s v="ChocoDelight"/>
    <n v="8.0280000000000005"/>
    <n v="191.38140000000001"/>
    <x v="9633"/>
    <m/>
    <m/>
    <m/>
    <m/>
    <x v="12"/>
    <m/>
    <m/>
    <m/>
  </r>
  <r>
    <x v="158"/>
    <x v="9863"/>
    <n v="2673"/>
    <s v="MintCooler"/>
    <n v="20.391999999999999"/>
    <n v="191.38140000000001"/>
    <x v="9634"/>
    <m/>
    <m/>
    <m/>
    <m/>
    <x v="12"/>
    <m/>
    <m/>
    <m/>
  </r>
  <r>
    <x v="342"/>
    <x v="9864"/>
    <n v="1369"/>
    <s v="LemonZest"/>
    <n v="29.384"/>
    <n v="191.38140000000001"/>
    <x v="9635"/>
    <m/>
    <m/>
    <m/>
    <m/>
    <x v="12"/>
    <m/>
    <m/>
    <m/>
  </r>
  <r>
    <x v="252"/>
    <x v="9865"/>
    <n v="219"/>
    <s v="LemonZest"/>
    <n v="33.880000000000003"/>
    <n v="191.38140000000001"/>
    <x v="9636"/>
    <m/>
    <m/>
    <m/>
    <m/>
    <x v="12"/>
    <m/>
    <m/>
    <m/>
  </r>
  <r>
    <x v="177"/>
    <x v="9866"/>
    <n v="2198"/>
    <s v="LemonZest"/>
    <n v="38.375999999999998"/>
    <n v="191.38140000000001"/>
    <x v="9637"/>
    <m/>
    <m/>
    <m/>
    <m/>
    <x v="12"/>
    <m/>
    <m/>
    <m/>
  </r>
  <r>
    <x v="157"/>
    <x v="9867"/>
    <n v="896"/>
    <s v="MintCooler"/>
    <n v="55.235999999999997"/>
    <n v="191.38140000000001"/>
    <x v="9638"/>
    <m/>
    <m/>
    <m/>
    <m/>
    <x v="12"/>
    <m/>
    <m/>
    <m/>
  </r>
  <r>
    <x v="297"/>
    <x v="9868"/>
    <n v="1798"/>
    <s v="ChocoDelight"/>
    <n v="56.36"/>
    <n v="191.38140000000001"/>
    <x v="9639"/>
    <m/>
    <m/>
    <m/>
    <m/>
    <x v="12"/>
    <m/>
    <m/>
    <m/>
  </r>
  <r>
    <x v="231"/>
    <x v="9869"/>
    <n v="121"/>
    <s v="GingerFizz"/>
    <n v="64.227999999999994"/>
    <n v="191.38140000000001"/>
    <x v="9640"/>
    <m/>
    <m/>
    <m/>
    <m/>
    <x v="12"/>
    <m/>
    <m/>
    <m/>
  </r>
  <r>
    <x v="166"/>
    <x v="9870"/>
    <n v="2434"/>
    <s v="LemonZest"/>
    <n v="67.599999999999994"/>
    <n v="191.38140000000001"/>
    <x v="9641"/>
    <m/>
    <m/>
    <m/>
    <m/>
    <x v="12"/>
    <m/>
    <m/>
    <m/>
  </r>
  <r>
    <x v="345"/>
    <x v="9871"/>
    <n v="990"/>
    <s v="ChocoDelight"/>
    <n v="87.831999999999994"/>
    <n v="191.38140000000001"/>
    <x v="9642"/>
    <m/>
    <m/>
    <m/>
    <m/>
    <x v="12"/>
    <m/>
    <m/>
    <m/>
  </r>
  <r>
    <x v="357"/>
    <x v="9872"/>
    <n v="1185"/>
    <s v="CitrusSplash"/>
    <n v="111.43600000000001"/>
    <n v="191.38140000000001"/>
    <x v="9643"/>
    <m/>
    <m/>
    <m/>
    <m/>
    <x v="12"/>
    <m/>
    <m/>
    <m/>
  </r>
  <r>
    <x v="292"/>
    <x v="9873"/>
    <n v="2728"/>
    <s v="TropicalTwist"/>
    <n v="151.9"/>
    <n v="191.38140000000001"/>
    <x v="9644"/>
    <m/>
    <m/>
    <m/>
    <m/>
    <x v="12"/>
    <m/>
    <m/>
    <m/>
  </r>
  <r>
    <x v="295"/>
    <x v="9874"/>
    <n v="34"/>
    <s v="ChocoDelight"/>
    <n v="183.37200000000001"/>
    <n v="191.38140000000001"/>
    <x v="9645"/>
    <m/>
    <m/>
    <m/>
    <m/>
    <x v="12"/>
    <m/>
    <m/>
    <m/>
  </r>
  <r>
    <x v="26"/>
    <x v="9875"/>
    <n v="1019"/>
    <s v="ChocoDelight"/>
    <n v="197.98400000000001"/>
    <n v="191.38140000000001"/>
    <x v="9646"/>
    <m/>
    <m/>
    <m/>
    <m/>
    <x v="12"/>
    <m/>
    <m/>
    <m/>
  </r>
  <r>
    <x v="146"/>
    <x v="9876"/>
    <n v="1245"/>
    <s v="MintCooler"/>
    <n v="209.22399999999999"/>
    <n v="191.38140000000001"/>
    <x v="9647"/>
    <m/>
    <m/>
    <m/>
    <m/>
    <x v="12"/>
    <m/>
    <m/>
    <m/>
  </r>
  <r>
    <x v="186"/>
    <x v="9877"/>
    <n v="871"/>
    <s v="FizzBerry"/>
    <n v="212.596"/>
    <n v="191.38140000000001"/>
    <x v="9648"/>
    <m/>
    <m/>
    <m/>
    <m/>
    <x v="12"/>
    <m/>
    <m/>
    <m/>
  </r>
  <r>
    <x v="317"/>
    <x v="9878"/>
    <n v="904"/>
    <s v="MintCooler"/>
    <n v="223.83600000000001"/>
    <n v="191.38140000000001"/>
    <x v="9649"/>
    <m/>
    <m/>
    <m/>
    <m/>
    <x v="12"/>
    <m/>
    <m/>
    <m/>
  </r>
  <r>
    <x v="136"/>
    <x v="9879"/>
    <n v="1747"/>
    <s v="TropicalTwist"/>
    <n v="233.952"/>
    <n v="191.38140000000001"/>
    <x v="9650"/>
    <m/>
    <m/>
    <m/>
    <m/>
    <x v="12"/>
    <m/>
    <m/>
    <m/>
  </r>
  <r>
    <x v="34"/>
    <x v="9880"/>
    <n v="2743"/>
    <s v="LemonZest"/>
    <n v="233.952"/>
    <n v="191.38140000000001"/>
    <x v="9650"/>
    <m/>
    <m/>
    <m/>
    <m/>
    <x v="12"/>
    <m/>
    <m/>
    <m/>
  </r>
  <r>
    <x v="244"/>
    <x v="9881"/>
    <n v="1070"/>
    <s v="PeachPunch"/>
    <n v="244.06800000000001"/>
    <n v="191.38140000000001"/>
    <x v="9651"/>
    <m/>
    <m/>
    <m/>
    <m/>
    <x v="12"/>
    <m/>
    <m/>
    <m/>
  </r>
  <r>
    <x v="359"/>
    <x v="9882"/>
    <n v="200"/>
    <s v="GingerFizz"/>
    <n v="248.56399999999999"/>
    <n v="191.38140000000001"/>
    <x v="9652"/>
    <m/>
    <m/>
    <m/>
    <m/>
    <x v="12"/>
    <m/>
    <m/>
    <m/>
  </r>
  <r>
    <x v="320"/>
    <x v="9883"/>
    <n v="1776"/>
    <s v="BerryBlast"/>
    <n v="245.72479999999999"/>
    <n v="191.4016"/>
    <x v="9653"/>
    <m/>
    <m/>
    <m/>
    <m/>
    <x v="12"/>
    <m/>
    <m/>
    <m/>
  </r>
  <r>
    <x v="333"/>
    <x v="9884"/>
    <n v="2787"/>
    <s v="CitrusSplash"/>
    <n v="188.0256"/>
    <n v="191.4588"/>
    <x v="9654"/>
    <m/>
    <m/>
    <m/>
    <m/>
    <x v="12"/>
    <m/>
    <m/>
    <m/>
  </r>
  <r>
    <x v="13"/>
    <x v="9885"/>
    <n v="1988"/>
    <s v="BerryBlast"/>
    <n v="211.58"/>
    <n v="191.47103999999999"/>
    <x v="9655"/>
    <m/>
    <m/>
    <m/>
    <m/>
    <x v="12"/>
    <m/>
    <m/>
    <m/>
  </r>
  <r>
    <x v="175"/>
    <x v="9886"/>
    <n v="1228"/>
    <s v="GingerFizz"/>
    <n v="289.69727999999998"/>
    <n v="191.57632000000001"/>
    <x v="9656"/>
    <m/>
    <m/>
    <m/>
    <m/>
    <x v="12"/>
    <m/>
    <m/>
    <m/>
  </r>
  <r>
    <x v="146"/>
    <x v="9887"/>
    <n v="584"/>
    <s v="BerryBlast"/>
    <n v="87.721599999999995"/>
    <n v="191.70840000000001"/>
    <x v="9657"/>
    <m/>
    <m/>
    <m/>
    <m/>
    <x v="12"/>
    <m/>
    <m/>
    <m/>
  </r>
  <r>
    <x v="278"/>
    <x v="9888"/>
    <n v="388"/>
    <s v="GingerFizz"/>
    <n v="11.94"/>
    <n v="191.8296"/>
    <x v="9658"/>
    <m/>
    <m/>
    <m/>
    <m/>
    <x v="12"/>
    <m/>
    <m/>
    <m/>
  </r>
  <r>
    <x v="244"/>
    <x v="9889"/>
    <n v="2402"/>
    <s v="FizzBerry"/>
    <n v="11.964"/>
    <n v="191.8296"/>
    <x v="9659"/>
    <m/>
    <m/>
    <m/>
    <m/>
    <x v="12"/>
    <m/>
    <m/>
    <m/>
  </r>
  <r>
    <x v="280"/>
    <x v="9890"/>
    <n v="2403"/>
    <s v="MintCooler"/>
    <n v="18.684000000000001"/>
    <n v="191.8296"/>
    <x v="9660"/>
    <m/>
    <m/>
    <m/>
    <m/>
    <x v="12"/>
    <m/>
    <m/>
    <m/>
  </r>
  <r>
    <x v="127"/>
    <x v="9891"/>
    <n v="2532"/>
    <s v="LemonZest"/>
    <n v="19.808"/>
    <n v="191.8296"/>
    <x v="9661"/>
    <m/>
    <m/>
    <m/>
    <m/>
    <x v="12"/>
    <m/>
    <m/>
    <m/>
  </r>
  <r>
    <x v="18"/>
    <x v="9892"/>
    <n v="1875"/>
    <s v="LemonZest"/>
    <n v="35.543999999999997"/>
    <n v="191.8296"/>
    <x v="9662"/>
    <m/>
    <m/>
    <m/>
    <m/>
    <x v="12"/>
    <m/>
    <m/>
    <m/>
  </r>
  <r>
    <x v="216"/>
    <x v="9893"/>
    <n v="1354"/>
    <s v="CitrusSplash"/>
    <n v="50.155999999999999"/>
    <n v="191.8296"/>
    <x v="9663"/>
    <m/>
    <m/>
    <m/>
    <m/>
    <x v="12"/>
    <m/>
    <m/>
    <m/>
  </r>
  <r>
    <x v="315"/>
    <x v="9894"/>
    <n v="1404"/>
    <s v="CitrusSplash"/>
    <n v="67.016000000000005"/>
    <n v="191.8296"/>
    <x v="9664"/>
    <m/>
    <m/>
    <m/>
    <m/>
    <x v="12"/>
    <m/>
    <m/>
    <m/>
  </r>
  <r>
    <x v="53"/>
    <x v="9895"/>
    <n v="2171"/>
    <s v="ChocoDelight"/>
    <n v="79.38"/>
    <n v="191.8296"/>
    <x v="9665"/>
    <m/>
    <m/>
    <m/>
    <m/>
    <x v="12"/>
    <m/>
    <m/>
    <m/>
  </r>
  <r>
    <x v="243"/>
    <x v="9896"/>
    <n v="1896"/>
    <s v="FizzBerry"/>
    <n v="92.867999999999995"/>
    <n v="191.8296"/>
    <x v="9666"/>
    <m/>
    <m/>
    <m/>
    <m/>
    <x v="12"/>
    <m/>
    <m/>
    <m/>
  </r>
  <r>
    <x v="351"/>
    <x v="9897"/>
    <n v="360"/>
    <s v="MangoBliss"/>
    <n v="106.35599999999999"/>
    <n v="191.8296"/>
    <x v="9667"/>
    <m/>
    <m/>
    <m/>
    <m/>
    <x v="12"/>
    <m/>
    <m/>
    <m/>
  </r>
  <r>
    <x v="127"/>
    <x v="9898"/>
    <n v="580"/>
    <s v="CitrusSplash"/>
    <n v="107.48"/>
    <n v="191.8296"/>
    <x v="9668"/>
    <m/>
    <m/>
    <m/>
    <m/>
    <x v="12"/>
    <m/>
    <m/>
    <m/>
  </r>
  <r>
    <x v="360"/>
    <x v="9899"/>
    <n v="2794"/>
    <s v="ChocoDelight"/>
    <n v="119.5056"/>
    <n v="191.8296"/>
    <x v="9669"/>
    <m/>
    <m/>
    <m/>
    <m/>
    <x v="12"/>
    <m/>
    <m/>
    <m/>
  </r>
  <r>
    <x v="25"/>
    <x v="9900"/>
    <n v="680"/>
    <s v="CitrusSplash"/>
    <n v="124.34"/>
    <n v="191.8296"/>
    <x v="9670"/>
    <m/>
    <m/>
    <m/>
    <m/>
    <x v="12"/>
    <m/>
    <m/>
    <m/>
  </r>
  <r>
    <x v="318"/>
    <x v="9901"/>
    <n v="718"/>
    <s v="CitrusSplash"/>
    <n v="131.084"/>
    <n v="191.8296"/>
    <x v="9671"/>
    <m/>
    <m/>
    <m/>
    <m/>
    <x v="12"/>
    <m/>
    <m/>
    <m/>
  </r>
  <r>
    <x v="103"/>
    <x v="9902"/>
    <n v="385"/>
    <s v="GingerFizz"/>
    <n v="150.19200000000001"/>
    <n v="191.8296"/>
    <x v="9672"/>
    <m/>
    <m/>
    <m/>
    <m/>
    <x v="12"/>
    <m/>
    <m/>
    <m/>
  </r>
  <r>
    <x v="121"/>
    <x v="9903"/>
    <n v="2309"/>
    <s v="CitrusSplash"/>
    <n v="150.19200000000001"/>
    <n v="191.8296"/>
    <x v="9672"/>
    <m/>
    <m/>
    <m/>
    <m/>
    <x v="12"/>
    <m/>
    <m/>
    <m/>
  </r>
  <r>
    <x v="345"/>
    <x v="9904"/>
    <n v="481"/>
    <s v="CitrusSplash"/>
    <n v="156.93600000000001"/>
    <n v="191.8296"/>
    <x v="9673"/>
    <m/>
    <m/>
    <m/>
    <m/>
    <x v="12"/>
    <m/>
    <m/>
    <m/>
  </r>
  <r>
    <x v="354"/>
    <x v="9905"/>
    <n v="1493"/>
    <s v="CitrusSplash"/>
    <n v="164.804"/>
    <n v="191.8296"/>
    <x v="9674"/>
    <m/>
    <m/>
    <m/>
    <m/>
    <x v="12"/>
    <m/>
    <m/>
    <m/>
  </r>
  <r>
    <x v="269"/>
    <x v="9906"/>
    <n v="877"/>
    <s v="CitrusSplash"/>
    <n v="212.012"/>
    <n v="191.8296"/>
    <x v="9675"/>
    <m/>
    <m/>
    <m/>
    <m/>
    <x v="12"/>
    <m/>
    <m/>
    <m/>
  </r>
  <r>
    <x v="344"/>
    <x v="9907"/>
    <n v="1665"/>
    <s v="CitrusSplash"/>
    <n v="213.136"/>
    <n v="191.8296"/>
    <x v="9676"/>
    <m/>
    <m/>
    <m/>
    <m/>
    <x v="12"/>
    <m/>
    <m/>
    <m/>
  </r>
  <r>
    <x v="260"/>
    <x v="9908"/>
    <n v="1121"/>
    <s v="TropicalTwist"/>
    <n v="224.376"/>
    <n v="191.8296"/>
    <x v="9677"/>
    <m/>
    <m/>
    <m/>
    <m/>
    <x v="12"/>
    <m/>
    <m/>
    <m/>
  </r>
  <r>
    <x v="0"/>
    <x v="9909"/>
    <n v="2503"/>
    <s v="PeachPunch"/>
    <n v="225.5"/>
    <n v="191.8296"/>
    <x v="9678"/>
    <m/>
    <m/>
    <m/>
    <m/>
    <x v="12"/>
    <m/>
    <m/>
    <m/>
  </r>
  <r>
    <x v="52"/>
    <x v="9910"/>
    <n v="2499"/>
    <s v="CitrusSplash"/>
    <n v="229.99600000000001"/>
    <n v="191.8296"/>
    <x v="9679"/>
    <m/>
    <m/>
    <m/>
    <m/>
    <x v="12"/>
    <m/>
    <m/>
    <m/>
  </r>
  <r>
    <x v="190"/>
    <x v="9911"/>
    <n v="579"/>
    <s v="MintCooler"/>
    <n v="241.23599999999999"/>
    <n v="191.8296"/>
    <x v="9680"/>
    <m/>
    <m/>
    <m/>
    <m/>
    <x v="12"/>
    <m/>
    <m/>
    <m/>
  </r>
  <r>
    <x v="335"/>
    <x v="9912"/>
    <n v="1534"/>
    <s v="ChocoDelight"/>
    <n v="225.20320000000001"/>
    <n v="191.83320000000001"/>
    <x v="9681"/>
    <m/>
    <m/>
    <m/>
    <m/>
    <x v="12"/>
    <m/>
    <m/>
    <m/>
  </r>
  <r>
    <x v="130"/>
    <x v="9913"/>
    <n v="2338"/>
    <s v="MintCooler"/>
    <n v="168.304"/>
    <n v="191.91640000000001"/>
    <x v="9682"/>
    <m/>
    <m/>
    <m/>
    <m/>
    <x v="12"/>
    <m/>
    <m/>
    <m/>
  </r>
  <r>
    <x v="318"/>
    <x v="9914"/>
    <n v="695"/>
    <s v="MangoBliss"/>
    <n v="195.2544"/>
    <n v="191.9684"/>
    <x v="9683"/>
    <m/>
    <m/>
    <m/>
    <m/>
    <x v="12"/>
    <m/>
    <m/>
    <m/>
  </r>
  <r>
    <x v="19"/>
    <x v="9915"/>
    <n v="1947"/>
    <s v="PeachPunch"/>
    <n v="189.75360000000001"/>
    <n v="192.00896"/>
    <x v="9684"/>
    <m/>
    <m/>
    <m/>
    <m/>
    <x v="12"/>
    <m/>
    <m/>
    <m/>
  </r>
  <r>
    <x v="302"/>
    <x v="9916"/>
    <n v="733"/>
    <s v="CitrusSplash"/>
    <n v="76.182400000000001"/>
    <n v="192.0204"/>
    <x v="9685"/>
    <m/>
    <m/>
    <m/>
    <m/>
    <x v="12"/>
    <m/>
    <m/>
    <m/>
  </r>
  <r>
    <x v="160"/>
    <x v="9917"/>
    <n v="2057"/>
    <s v="BerryBlast"/>
    <n v="215.8784"/>
    <n v="192.05472"/>
    <x v="9686"/>
    <m/>
    <m/>
    <m/>
    <m/>
    <x v="12"/>
    <m/>
    <m/>
    <m/>
  </r>
  <r>
    <x v="76"/>
    <x v="9918"/>
    <n v="2691"/>
    <s v="MintCooler"/>
    <n v="127.2384"/>
    <n v="192.06200000000001"/>
    <x v="9687"/>
    <m/>
    <m/>
    <m/>
    <m/>
    <x v="12"/>
    <m/>
    <m/>
    <m/>
  </r>
  <r>
    <x v="55"/>
    <x v="9919"/>
    <n v="521"/>
    <s v="BerryBlast"/>
    <n v="393.637248"/>
    <n v="192.07468800000001"/>
    <x v="9688"/>
    <m/>
    <m/>
    <m/>
    <m/>
    <x v="12"/>
    <m/>
    <m/>
    <m/>
  </r>
  <r>
    <x v="132"/>
    <x v="9920"/>
    <n v="2833"/>
    <s v="ChocoDelight"/>
    <n v="235.28319999999999"/>
    <n v="192.08799999999999"/>
    <x v="9689"/>
    <m/>
    <m/>
    <m/>
    <m/>
    <x v="12"/>
    <m/>
    <m/>
    <m/>
  </r>
  <r>
    <x v="59"/>
    <x v="9921"/>
    <n v="2016"/>
    <s v="PeachPunch"/>
    <n v="201.37280000000001"/>
    <n v="192.11920000000001"/>
    <x v="9690"/>
    <m/>
    <m/>
    <m/>
    <m/>
    <x v="12"/>
    <m/>
    <m/>
    <m/>
  </r>
  <r>
    <x v="161"/>
    <x v="9922"/>
    <n v="2021"/>
    <s v="MangoBliss"/>
    <n v="95.798400000000001"/>
    <n v="192.12544"/>
    <x v="9691"/>
    <m/>
    <m/>
    <m/>
    <m/>
    <x v="12"/>
    <m/>
    <m/>
    <m/>
  </r>
  <r>
    <x v="219"/>
    <x v="9923"/>
    <n v="2714"/>
    <s v="FizzBerry"/>
    <n v="138.1952"/>
    <n v="192.13480000000001"/>
    <x v="9692"/>
    <m/>
    <m/>
    <m/>
    <m/>
    <x v="12"/>
    <m/>
    <m/>
    <m/>
  </r>
  <r>
    <x v="344"/>
    <x v="9924"/>
    <n v="1820"/>
    <s v="BerryBlast"/>
    <n v="30.404"/>
    <n v="192.18816000000001"/>
    <x v="9693"/>
    <m/>
    <m/>
    <m/>
    <m/>
    <x v="12"/>
    <m/>
    <m/>
    <m/>
  </r>
  <r>
    <x v="151"/>
    <x v="9925"/>
    <n v="1733"/>
    <s v="BerryBlast"/>
    <n v="111.28400000000001"/>
    <n v="192.18816000000001"/>
    <x v="9694"/>
    <m/>
    <m/>
    <m/>
    <m/>
    <x v="12"/>
    <m/>
    <m/>
    <m/>
  </r>
  <r>
    <x v="126"/>
    <x v="9926"/>
    <n v="434"/>
    <s v="BerryBlast"/>
    <n v="194.46"/>
    <n v="192.18816000000001"/>
    <x v="9695"/>
    <m/>
    <m/>
    <m/>
    <m/>
    <x v="12"/>
    <m/>
    <m/>
    <m/>
  </r>
  <r>
    <x v="358"/>
    <x v="9927"/>
    <n v="725"/>
    <s v="PeachPunch"/>
    <n v="21.472000000000001"/>
    <n v="192.27780000000001"/>
    <x v="9696"/>
    <m/>
    <m/>
    <m/>
    <m/>
    <x v="12"/>
    <m/>
    <m/>
    <m/>
  </r>
  <r>
    <x v="195"/>
    <x v="9928"/>
    <n v="800"/>
    <s v="MintCooler"/>
    <n v="67.555999999999997"/>
    <n v="192.27780000000001"/>
    <x v="9697"/>
    <m/>
    <m/>
    <m/>
    <m/>
    <x v="12"/>
    <m/>
    <m/>
    <m/>
  </r>
  <r>
    <x v="269"/>
    <x v="9929"/>
    <n v="782"/>
    <s v="TropicalTwist"/>
    <n v="67.555999999999997"/>
    <n v="192.27780000000001"/>
    <x v="9697"/>
    <m/>
    <m/>
    <m/>
    <m/>
    <x v="12"/>
    <m/>
    <m/>
    <m/>
  </r>
  <r>
    <x v="128"/>
    <x v="9930"/>
    <n v="565"/>
    <s v="FizzBerry"/>
    <n v="92.284000000000006"/>
    <n v="192.27780000000001"/>
    <x v="9698"/>
    <m/>
    <m/>
    <m/>
    <m/>
    <x v="12"/>
    <m/>
    <m/>
    <m/>
  </r>
  <r>
    <x v="211"/>
    <x v="9931"/>
    <n v="1894"/>
    <s v="LemonZest"/>
    <n v="108.02"/>
    <n v="192.27780000000001"/>
    <x v="9699"/>
    <m/>
    <m/>
    <m/>
    <m/>
    <x v="12"/>
    <m/>
    <m/>
    <m/>
  </r>
  <r>
    <x v="98"/>
    <x v="9932"/>
    <n v="2610"/>
    <s v="FizzBerry"/>
    <n v="121.804"/>
    <n v="192.27780000000001"/>
    <x v="9700"/>
    <m/>
    <m/>
    <m/>
    <m/>
    <x v="12"/>
    <m/>
    <m/>
    <m/>
  </r>
  <r>
    <x v="303"/>
    <x v="9933"/>
    <n v="2645"/>
    <s v="TropicalTwist"/>
    <n v="122.63200000000001"/>
    <n v="192.27780000000001"/>
    <x v="9701"/>
    <m/>
    <m/>
    <m/>
    <m/>
    <x v="12"/>
    <m/>
    <m/>
    <m/>
  </r>
  <r>
    <x v="122"/>
    <x v="9934"/>
    <n v="1036"/>
    <s v="CitrusSplash"/>
    <n v="140.61600000000001"/>
    <n v="192.27780000000001"/>
    <x v="9702"/>
    <m/>
    <m/>
    <m/>
    <m/>
    <x v="12"/>
    <m/>
    <m/>
    <m/>
  </r>
  <r>
    <x v="329"/>
    <x v="9935"/>
    <n v="2121"/>
    <s v="LemonZest"/>
    <n v="205.80799999999999"/>
    <n v="192.27780000000001"/>
    <x v="9703"/>
    <m/>
    <m/>
    <m/>
    <m/>
    <x v="12"/>
    <m/>
    <m/>
    <m/>
  </r>
  <r>
    <x v="94"/>
    <x v="9936"/>
    <n v="2572"/>
    <s v="MintCooler"/>
    <n v="206.93199999999999"/>
    <n v="192.27780000000001"/>
    <x v="9704"/>
    <m/>
    <m/>
    <m/>
    <m/>
    <x v="12"/>
    <m/>
    <m/>
    <m/>
  </r>
  <r>
    <x v="308"/>
    <x v="9937"/>
    <n v="205"/>
    <s v="CitrusSplash"/>
    <n v="214.8"/>
    <n v="192.27780000000001"/>
    <x v="9705"/>
    <m/>
    <m/>
    <m/>
    <m/>
    <x v="12"/>
    <m/>
    <m/>
    <m/>
  </r>
  <r>
    <x v="47"/>
    <x v="9938"/>
    <n v="2461"/>
    <s v="GingerFizz"/>
    <n v="223.792"/>
    <n v="192.27780000000001"/>
    <x v="9706"/>
    <m/>
    <m/>
    <m/>
    <m/>
    <x v="12"/>
    <m/>
    <m/>
    <m/>
  </r>
  <r>
    <x v="95"/>
    <x v="9939"/>
    <n v="2342"/>
    <s v="LemonZest"/>
    <n v="235.03200000000001"/>
    <n v="192.27780000000001"/>
    <x v="9707"/>
    <m/>
    <m/>
    <m/>
    <m/>
    <x v="12"/>
    <m/>
    <m/>
    <m/>
  </r>
  <r>
    <x v="201"/>
    <x v="9940"/>
    <n v="1502"/>
    <s v="LemonZest"/>
    <n v="253.01599999999999"/>
    <n v="192.27780000000001"/>
    <x v="9708"/>
    <m/>
    <m/>
    <m/>
    <m/>
    <x v="12"/>
    <m/>
    <m/>
    <m/>
  </r>
  <r>
    <x v="331"/>
    <x v="9941"/>
    <n v="384"/>
    <s v="FizzBerry"/>
    <n v="645.87417600000003"/>
    <n v="192.34725119999999"/>
    <x v="9709"/>
    <m/>
    <m/>
    <m/>
    <m/>
    <x v="12"/>
    <m/>
    <m/>
    <m/>
  </r>
  <r>
    <x v="89"/>
    <x v="9942"/>
    <n v="1450"/>
    <s v="GingerFizz"/>
    <n v="265.30880000000002"/>
    <n v="192.5196"/>
    <x v="9710"/>
    <m/>
    <m/>
    <m/>
    <m/>
    <x v="12"/>
    <m/>
    <m/>
    <m/>
  </r>
  <r>
    <x v="288"/>
    <x v="9943"/>
    <n v="816"/>
    <s v="GingerFizz"/>
    <n v="300.32179200000002"/>
    <n v="192.55891199999999"/>
    <x v="9711"/>
    <m/>
    <m/>
    <m/>
    <m/>
    <x v="12"/>
    <m/>
    <m/>
    <m/>
  </r>
  <r>
    <x v="249"/>
    <x v="9944"/>
    <n v="748"/>
    <s v="CitrusSplash"/>
    <n v="137.78399999999999"/>
    <n v="192.726"/>
    <x v="9712"/>
    <m/>
    <m/>
    <m/>
    <m/>
    <x v="12"/>
    <m/>
    <m/>
    <m/>
  </r>
  <r>
    <x v="54"/>
    <x v="9945"/>
    <n v="132"/>
    <s v="GingerFizz"/>
    <n v="10.772"/>
    <n v="192.726"/>
    <x v="9713"/>
    <m/>
    <m/>
    <m/>
    <m/>
    <x v="12"/>
    <m/>
    <m/>
    <m/>
  </r>
  <r>
    <x v="92"/>
    <x v="9946"/>
    <n v="1261"/>
    <s v="PeachPunch"/>
    <n v="15.836"/>
    <n v="192.726"/>
    <x v="9714"/>
    <m/>
    <m/>
    <m/>
    <m/>
    <x v="12"/>
    <m/>
    <m/>
    <m/>
  </r>
  <r>
    <x v="1"/>
    <x v="9947"/>
    <n v="44"/>
    <s v="PeachPunch"/>
    <n v="16.391999999999999"/>
    <n v="192.726"/>
    <x v="9715"/>
    <m/>
    <m/>
    <m/>
    <m/>
    <x v="12"/>
    <m/>
    <m/>
    <m/>
  </r>
  <r>
    <x v="164"/>
    <x v="9948"/>
    <n v="2137"/>
    <s v="PeachPunch"/>
    <n v="19.68"/>
    <n v="192.726"/>
    <x v="9716"/>
    <m/>
    <m/>
    <m/>
    <m/>
    <x v="12"/>
    <m/>
    <m/>
    <m/>
  </r>
  <r>
    <x v="59"/>
    <x v="9949"/>
    <n v="961"/>
    <s v="LemonZest"/>
    <n v="26.507999999999999"/>
    <n v="192.726"/>
    <x v="9717"/>
    <m/>
    <m/>
    <m/>
    <m/>
    <x v="12"/>
    <m/>
    <m/>
    <m/>
  </r>
  <r>
    <x v="130"/>
    <x v="9950"/>
    <n v="2464"/>
    <s v="GingerFizz"/>
    <n v="37.747999999999998"/>
    <n v="192.726"/>
    <x v="9718"/>
    <m/>
    <m/>
    <m/>
    <m/>
    <x v="12"/>
    <m/>
    <m/>
    <m/>
  </r>
  <r>
    <x v="37"/>
    <x v="9951"/>
    <n v="2724"/>
    <s v="GingerFizz"/>
    <n v="50.2"/>
    <n v="192.726"/>
    <x v="9719"/>
    <m/>
    <m/>
    <m/>
    <m/>
    <x v="12"/>
    <m/>
    <m/>
    <m/>
  </r>
  <r>
    <x v="279"/>
    <x v="9952"/>
    <n v="1052"/>
    <s v="ChocoDelight"/>
    <n v="54.856000000000002"/>
    <n v="192.726"/>
    <x v="9720"/>
    <m/>
    <m/>
    <m/>
    <m/>
    <x v="12"/>
    <m/>
    <m/>
    <m/>
  </r>
  <r>
    <x v="31"/>
    <x v="9953"/>
    <n v="1246"/>
    <s v="GingerFizz"/>
    <n v="59.103999999999999"/>
    <n v="192.726"/>
    <x v="9721"/>
    <m/>
    <m/>
    <m/>
    <m/>
    <x v="12"/>
    <m/>
    <m/>
    <m/>
  </r>
  <r>
    <x v="336"/>
    <x v="9954"/>
    <n v="785"/>
    <s v="MintCooler"/>
    <n v="62.316000000000003"/>
    <n v="192.726"/>
    <x v="9722"/>
    <m/>
    <m/>
    <m/>
    <m/>
    <x v="12"/>
    <m/>
    <m/>
    <m/>
  </r>
  <r>
    <x v="84"/>
    <x v="9955"/>
    <n v="1586"/>
    <s v="GingerFizz"/>
    <n v="80.459999999999994"/>
    <n v="192.726"/>
    <x v="9723"/>
    <m/>
    <m/>
    <m/>
    <m/>
    <x v="12"/>
    <m/>
    <m/>
    <m/>
  </r>
  <r>
    <x v="26"/>
    <x v="9956"/>
    <n v="2574"/>
    <s v="MangoBliss"/>
    <n v="89.451999999999998"/>
    <n v="192.726"/>
    <x v="9724"/>
    <m/>
    <m/>
    <m/>
    <m/>
    <x v="12"/>
    <m/>
    <m/>
    <m/>
  </r>
  <r>
    <x v="181"/>
    <x v="9957"/>
    <n v="1022"/>
    <s v="GingerFizz"/>
    <n v="97.32"/>
    <n v="192.726"/>
    <x v="9725"/>
    <m/>
    <m/>
    <m/>
    <m/>
    <x v="12"/>
    <m/>
    <m/>
    <m/>
  </r>
  <r>
    <x v="145"/>
    <x v="9958"/>
    <n v="1145"/>
    <s v="LemonZest"/>
    <n v="117.55200000000001"/>
    <n v="192.726"/>
    <x v="9726"/>
    <m/>
    <m/>
    <m/>
    <m/>
    <x v="12"/>
    <m/>
    <m/>
    <m/>
  </r>
  <r>
    <x v="121"/>
    <x v="9959"/>
    <n v="1122"/>
    <s v="CitrusSplash"/>
    <n v="125.42"/>
    <n v="192.726"/>
    <x v="9727"/>
    <m/>
    <m/>
    <m/>
    <m/>
    <x v="12"/>
    <m/>
    <m/>
    <m/>
  </r>
  <r>
    <x v="331"/>
    <x v="9960"/>
    <n v="498"/>
    <s v="PeachPunch"/>
    <n v="201.852"/>
    <n v="192.726"/>
    <x v="9728"/>
    <m/>
    <m/>
    <m/>
    <m/>
    <x v="12"/>
    <m/>
    <m/>
    <m/>
  </r>
  <r>
    <x v="284"/>
    <x v="9961"/>
    <n v="2833"/>
    <s v="GingerFizz"/>
    <n v="233.32400000000001"/>
    <n v="192.726"/>
    <x v="9729"/>
    <m/>
    <m/>
    <m/>
    <m/>
    <x v="12"/>
    <m/>
    <m/>
    <m/>
  </r>
  <r>
    <x v="207"/>
    <x v="9962"/>
    <n v="984"/>
    <s v="PeachPunch"/>
    <n v="97.268000000000001"/>
    <n v="192.726"/>
    <x v="9730"/>
    <m/>
    <m/>
    <m/>
    <m/>
    <x v="12"/>
    <m/>
    <m/>
    <m/>
  </r>
  <r>
    <x v="319"/>
    <x v="9963"/>
    <n v="1732"/>
    <s v="CitrusSplash"/>
    <n v="105.872"/>
    <n v="192.726"/>
    <x v="9731"/>
    <m/>
    <m/>
    <m/>
    <m/>
    <x v="12"/>
    <m/>
    <m/>
    <m/>
  </r>
  <r>
    <x v="305"/>
    <x v="9964"/>
    <n v="1579"/>
    <s v="BerryBlast"/>
    <n v="61.52"/>
    <n v="192.90528"/>
    <x v="9732"/>
    <m/>
    <m/>
    <m/>
    <m/>
    <x v="12"/>
    <m/>
    <m/>
    <m/>
  </r>
  <r>
    <x v="118"/>
    <x v="9965"/>
    <n v="1680"/>
    <s v="BerryBlast"/>
    <n v="71.683999999999997"/>
    <n v="192.90528"/>
    <x v="9733"/>
    <m/>
    <m/>
    <m/>
    <m/>
    <x v="12"/>
    <m/>
    <m/>
    <m/>
  </r>
  <r>
    <x v="16"/>
    <x v="9966"/>
    <n v="1476"/>
    <s v="BerryBlast"/>
    <n v="157.98079999999999"/>
    <n v="192.9512"/>
    <x v="9734"/>
    <m/>
    <m/>
    <m/>
    <m/>
    <x v="12"/>
    <m/>
    <m/>
    <m/>
  </r>
  <r>
    <x v="98"/>
    <x v="9967"/>
    <n v="1792"/>
    <s v="CitrusSplash"/>
    <n v="25.603999999999999"/>
    <n v="193.17420000000001"/>
    <x v="9735"/>
    <m/>
    <m/>
    <m/>
    <m/>
    <x v="12"/>
    <m/>
    <m/>
    <m/>
  </r>
  <r>
    <x v="38"/>
    <x v="9968"/>
    <n v="2688"/>
    <s v="ChocoDelight"/>
    <n v="33.415999999999997"/>
    <n v="193.17420000000001"/>
    <x v="9736"/>
    <m/>
    <m/>
    <m/>
    <m/>
    <x v="12"/>
    <m/>
    <m/>
    <m/>
  </r>
  <r>
    <x v="52"/>
    <x v="9969"/>
    <n v="2264"/>
    <s v="FizzBerry"/>
    <n v="45.031999999999996"/>
    <n v="193.17420000000001"/>
    <x v="9737"/>
    <m/>
    <m/>
    <m/>
    <m/>
    <x v="12"/>
    <m/>
    <m/>
    <m/>
  </r>
  <r>
    <x v="93"/>
    <x v="9970"/>
    <n v="457"/>
    <s v="LemonZest"/>
    <n v="60.768000000000001"/>
    <n v="193.17420000000001"/>
    <x v="9738"/>
    <m/>
    <m/>
    <m/>
    <m/>
    <x v="12"/>
    <m/>
    <m/>
    <m/>
  </r>
  <r>
    <x v="40"/>
    <x v="9971"/>
    <n v="695"/>
    <s v="FizzBerry"/>
    <n v="62.756"/>
    <n v="193.17420000000001"/>
    <x v="9739"/>
    <m/>
    <m/>
    <m/>
    <m/>
    <x v="12"/>
    <m/>
    <m/>
    <m/>
  </r>
  <r>
    <x v="119"/>
    <x v="9972"/>
    <n v="2752"/>
    <s v="FizzBerry"/>
    <n v="65.263999999999996"/>
    <n v="193.17420000000001"/>
    <x v="9740"/>
    <m/>
    <m/>
    <m/>
    <m/>
    <x v="12"/>
    <m/>
    <m/>
    <m/>
  </r>
  <r>
    <x v="97"/>
    <x v="9973"/>
    <n v="622"/>
    <s v="LemonZest"/>
    <n v="68.456000000000003"/>
    <n v="193.17420000000001"/>
    <x v="9741"/>
    <m/>
    <m/>
    <m/>
    <m/>
    <x v="12"/>
    <m/>
    <m/>
    <m/>
  </r>
  <r>
    <x v="294"/>
    <x v="9974"/>
    <n v="122"/>
    <s v="CitrusSplash"/>
    <n v="75.38"/>
    <n v="193.17420000000001"/>
    <x v="9742"/>
    <m/>
    <m/>
    <m/>
    <m/>
    <x v="12"/>
    <m/>
    <m/>
    <m/>
  </r>
  <r>
    <x v="361"/>
    <x v="9975"/>
    <n v="801"/>
    <s v="TropicalTwist"/>
    <n v="76.504000000000005"/>
    <n v="193.17420000000001"/>
    <x v="9743"/>
    <m/>
    <m/>
    <m/>
    <m/>
    <x v="12"/>
    <m/>
    <m/>
    <m/>
  </r>
  <r>
    <x v="32"/>
    <x v="9976"/>
    <n v="920"/>
    <s v="MangoBliss"/>
    <n v="89.992000000000004"/>
    <n v="193.17420000000001"/>
    <x v="9744"/>
    <m/>
    <m/>
    <m/>
    <m/>
    <x v="12"/>
    <m/>
    <m/>
    <m/>
  </r>
  <r>
    <x v="324"/>
    <x v="9977"/>
    <n v="888"/>
    <s v="MintCooler"/>
    <n v="101.232"/>
    <n v="193.17420000000001"/>
    <x v="9745"/>
    <m/>
    <m/>
    <m/>
    <m/>
    <x v="12"/>
    <m/>
    <m/>
    <m/>
  </r>
  <r>
    <x v="35"/>
    <x v="9978"/>
    <n v="891"/>
    <s v="MangoBliss"/>
    <n v="103.48"/>
    <n v="193.17420000000001"/>
    <x v="9746"/>
    <m/>
    <m/>
    <m/>
    <m/>
    <x v="12"/>
    <m/>
    <m/>
    <m/>
  </r>
  <r>
    <x v="267"/>
    <x v="9979"/>
    <n v="1644"/>
    <s v="ChocoDelight"/>
    <n v="105.72799999999999"/>
    <n v="193.17420000000001"/>
    <x v="9747"/>
    <m/>
    <m/>
    <m/>
    <m/>
    <x v="12"/>
    <m/>
    <m/>
    <m/>
  </r>
  <r>
    <x v="315"/>
    <x v="9980"/>
    <n v="562"/>
    <s v="PeachPunch"/>
    <n v="106.06"/>
    <n v="193.17420000000001"/>
    <x v="9748"/>
    <m/>
    <m/>
    <m/>
    <m/>
    <x v="12"/>
    <m/>
    <m/>
    <m/>
  </r>
  <r>
    <x v="100"/>
    <x v="9981"/>
    <n v="1342"/>
    <s v="MangoBliss"/>
    <n v="127.084"/>
    <n v="193.17420000000001"/>
    <x v="9749"/>
    <m/>
    <m/>
    <m/>
    <m/>
    <x v="12"/>
    <m/>
    <m/>
    <m/>
  </r>
  <r>
    <x v="221"/>
    <x v="9982"/>
    <n v="604"/>
    <s v="FizzBerry"/>
    <n v="136.464"/>
    <n v="193.17420000000001"/>
    <x v="9750"/>
    <m/>
    <m/>
    <m/>
    <m/>
    <x v="12"/>
    <m/>
    <m/>
    <m/>
  </r>
  <r>
    <x v="5"/>
    <x v="9983"/>
    <n v="349"/>
    <s v="LemonZest"/>
    <n v="155.184"/>
    <n v="193.17420000000001"/>
    <x v="9751"/>
    <m/>
    <m/>
    <m/>
    <m/>
    <x v="12"/>
    <m/>
    <m/>
    <m/>
  </r>
  <r>
    <x v="299"/>
    <x v="9984"/>
    <n v="2229"/>
    <s v="ChocoDelight"/>
    <n v="174.292"/>
    <n v="193.17420000000001"/>
    <x v="9752"/>
    <m/>
    <m/>
    <m/>
    <m/>
    <x v="12"/>
    <m/>
    <m/>
    <m/>
  </r>
  <r>
    <x v="43"/>
    <x v="9985"/>
    <n v="2257"/>
    <s v="MintCooler"/>
    <n v="182.16"/>
    <n v="193.17420000000001"/>
    <x v="9753"/>
    <m/>
    <m/>
    <m/>
    <m/>
    <x v="12"/>
    <m/>
    <m/>
    <m/>
  </r>
  <r>
    <x v="28"/>
    <x v="9986"/>
    <n v="2309"/>
    <s v="PeachPunch"/>
    <n v="184.10400000000001"/>
    <n v="193.17420000000001"/>
    <x v="9754"/>
    <m/>
    <m/>
    <m/>
    <m/>
    <x v="12"/>
    <m/>
    <m/>
    <m/>
  </r>
  <r>
    <x v="179"/>
    <x v="9987"/>
    <n v="165"/>
    <s v="GingerFizz"/>
    <n v="199.02"/>
    <n v="193.17420000000001"/>
    <x v="9755"/>
    <m/>
    <m/>
    <m/>
    <m/>
    <x v="12"/>
    <m/>
    <m/>
    <m/>
  </r>
  <r>
    <x v="303"/>
    <x v="9988"/>
    <n v="823"/>
    <s v="LemonZest"/>
    <n v="208.012"/>
    <n v="193.17420000000001"/>
    <x v="9756"/>
    <m/>
    <m/>
    <m/>
    <m/>
    <x v="12"/>
    <m/>
    <m/>
    <m/>
  </r>
  <r>
    <x v="23"/>
    <x v="9989"/>
    <n v="2715"/>
    <s v="FizzBerry"/>
    <n v="221.5"/>
    <n v="193.17420000000001"/>
    <x v="9757"/>
    <m/>
    <m/>
    <m/>
    <m/>
    <x v="12"/>
    <m/>
    <m/>
    <m/>
  </r>
  <r>
    <x v="2"/>
    <x v="9990"/>
    <n v="2229"/>
    <s v="MintCooler"/>
    <n v="222.624"/>
    <n v="193.17420000000001"/>
    <x v="9758"/>
    <m/>
    <m/>
    <m/>
    <m/>
    <x v="12"/>
    <m/>
    <m/>
    <m/>
  </r>
  <r>
    <x v="189"/>
    <x v="9991"/>
    <n v="700"/>
    <s v="CitrusSplash"/>
    <n v="229.36799999999999"/>
    <n v="193.17420000000001"/>
    <x v="9759"/>
    <m/>
    <m/>
    <m/>
    <m/>
    <x v="12"/>
    <m/>
    <m/>
    <m/>
  </r>
  <r>
    <x v="90"/>
    <x v="9992"/>
    <n v="378"/>
    <s v="TropicalTwist"/>
    <n v="236.11199999999999"/>
    <n v="193.17420000000001"/>
    <x v="9760"/>
    <m/>
    <m/>
    <m/>
    <m/>
    <x v="12"/>
    <m/>
    <m/>
    <m/>
  </r>
  <r>
    <x v="247"/>
    <x v="9993"/>
    <n v="2449"/>
    <s v="MintCooler"/>
    <n v="248.476"/>
    <n v="193.17420000000001"/>
    <x v="9761"/>
    <m/>
    <m/>
    <m/>
    <m/>
    <x v="12"/>
    <m/>
    <m/>
    <m/>
  </r>
  <r>
    <x v="145"/>
    <x v="9994"/>
    <n v="1768"/>
    <s v="BerryBlast"/>
    <n v="177.35040000000001"/>
    <n v="193.2216"/>
    <x v="9762"/>
    <m/>
    <m/>
    <m/>
    <m/>
    <x v="12"/>
    <m/>
    <m/>
    <m/>
  </r>
  <r>
    <x v="303"/>
    <x v="9995"/>
    <n v="1464"/>
    <s v="GingerFizz"/>
    <n v="536.81836799999996"/>
    <n v="193.2944"/>
    <x v="9763"/>
    <m/>
    <m/>
    <m/>
    <m/>
    <x v="12"/>
    <m/>
    <m/>
    <m/>
  </r>
  <r>
    <x v="159"/>
    <x v="9996"/>
    <n v="2459"/>
    <s v="BerryBlast"/>
    <n v="103.2032"/>
    <n v="193.35159999999999"/>
    <x v="9764"/>
    <m/>
    <m/>
    <m/>
    <m/>
    <x v="12"/>
    <m/>
    <m/>
    <m/>
  </r>
  <r>
    <x v="248"/>
    <x v="9997"/>
    <n v="1476"/>
    <s v="FizzBerry"/>
    <n v="618.81196799999998"/>
    <n v="193.36096000000001"/>
    <x v="9765"/>
    <m/>
    <m/>
    <m/>
    <m/>
    <x v="12"/>
    <m/>
    <m/>
    <m/>
  </r>
  <r>
    <x v="13"/>
    <x v="9998"/>
    <n v="1777"/>
    <s v="ChocoDelight"/>
    <n v="210.65600000000001"/>
    <n v="193.51071999999999"/>
    <x v="9766"/>
    <m/>
    <m/>
    <m/>
    <m/>
    <x v="12"/>
    <m/>
    <m/>
    <m/>
  </r>
  <r>
    <x v="356"/>
    <x v="9999"/>
    <n v="436"/>
    <s v="GingerFizz"/>
    <n v="363.04320000000001"/>
    <n v="193.5232"/>
    <x v="9767"/>
    <m/>
    <m/>
    <m/>
    <m/>
    <x v="12"/>
    <m/>
    <m/>
    <m/>
  </r>
  <r>
    <x v="184"/>
    <x v="10000"/>
    <n v="1309"/>
    <s v="PeachPunch"/>
    <n v="244.11519999999999"/>
    <n v="193.56479999999999"/>
    <x v="9768"/>
    <m/>
    <m/>
    <m/>
    <m/>
    <x v="12"/>
    <m/>
    <m/>
    <m/>
  </r>
  <r>
    <x v="127"/>
    <x v="10001"/>
    <n v="2407"/>
    <s v="FizzBerry"/>
    <n v="14.064"/>
    <n v="193.6224"/>
    <x v="9769"/>
    <m/>
    <m/>
    <m/>
    <m/>
    <x v="12"/>
    <m/>
    <m/>
    <m/>
  </r>
  <r>
    <x v="184"/>
    <x v="10002"/>
    <n v="2403"/>
    <s v="TropicalTwist"/>
    <n v="15.224"/>
    <n v="193.6224"/>
    <x v="9770"/>
    <m/>
    <m/>
    <m/>
    <m/>
    <x v="12"/>
    <m/>
    <m/>
    <m/>
  </r>
  <r>
    <x v="269"/>
    <x v="10003"/>
    <n v="2333"/>
    <s v="GingerFizz"/>
    <n v="20.844000000000001"/>
    <n v="193.6224"/>
    <x v="9771"/>
    <m/>
    <m/>
    <m/>
    <m/>
    <x v="12"/>
    <m/>
    <m/>
    <m/>
  </r>
  <r>
    <x v="187"/>
    <x v="10004"/>
    <n v="2170"/>
    <s v="FizzBerry"/>
    <n v="22.143999999999998"/>
    <n v="193.6224"/>
    <x v="9772"/>
    <m/>
    <m/>
    <m/>
    <m/>
    <x v="12"/>
    <m/>
    <m/>
    <m/>
  </r>
  <r>
    <x v="223"/>
    <x v="10005"/>
    <n v="2474"/>
    <s v="MangoBliss"/>
    <n v="35.456000000000003"/>
    <n v="193.6224"/>
    <x v="9773"/>
    <m/>
    <m/>
    <m/>
    <m/>
    <x v="12"/>
    <m/>
    <m/>
    <m/>
  </r>
  <r>
    <x v="230"/>
    <x v="10006"/>
    <n v="642"/>
    <s v="ChocoDelight"/>
    <n v="39.951999999999998"/>
    <n v="193.6224"/>
    <x v="9774"/>
    <m/>
    <m/>
    <m/>
    <m/>
    <x v="12"/>
    <m/>
    <m/>
    <m/>
  </r>
  <r>
    <x v="235"/>
    <x v="10007"/>
    <n v="2225"/>
    <s v="MangoBliss"/>
    <n v="48.944000000000003"/>
    <n v="193.6224"/>
    <x v="9775"/>
    <m/>
    <m/>
    <m/>
    <m/>
    <x v="12"/>
    <m/>
    <m/>
    <m/>
  </r>
  <r>
    <x v="135"/>
    <x v="10008"/>
    <n v="872"/>
    <s v="LemonZest"/>
    <n v="57.936"/>
    <n v="193.6224"/>
    <x v="9776"/>
    <m/>
    <m/>
    <m/>
    <m/>
    <x v="12"/>
    <m/>
    <m/>
    <m/>
  </r>
  <r>
    <x v="289"/>
    <x v="10009"/>
    <n v="2182"/>
    <s v="FizzBerry"/>
    <n v="60.996000000000002"/>
    <n v="193.6224"/>
    <x v="9777"/>
    <m/>
    <m/>
    <m/>
    <m/>
    <x v="12"/>
    <m/>
    <m/>
    <m/>
  </r>
  <r>
    <x v="328"/>
    <x v="10010"/>
    <n v="2105"/>
    <s v="FizzBerry"/>
    <n v="62.432000000000002"/>
    <n v="193.6224"/>
    <x v="9778"/>
    <m/>
    <m/>
    <m/>
    <m/>
    <x v="12"/>
    <m/>
    <m/>
    <m/>
  </r>
  <r>
    <x v="44"/>
    <x v="10011"/>
    <n v="1774"/>
    <s v="PeachPunch"/>
    <n v="75.92"/>
    <n v="193.6224"/>
    <x v="9779"/>
    <m/>
    <m/>
    <m/>
    <m/>
    <x v="12"/>
    <m/>
    <m/>
    <m/>
  </r>
  <r>
    <x v="302"/>
    <x v="10012"/>
    <n v="820"/>
    <s v="MangoBliss"/>
    <n v="76.403999999999996"/>
    <n v="193.6224"/>
    <x v="9780"/>
    <m/>
    <m/>
    <m/>
    <m/>
    <x v="12"/>
    <m/>
    <m/>
    <m/>
  </r>
  <r>
    <x v="73"/>
    <x v="10013"/>
    <n v="1237"/>
    <s v="MintCooler"/>
    <n v="78.168000000000006"/>
    <n v="193.6224"/>
    <x v="9781"/>
    <m/>
    <m/>
    <m/>
    <m/>
    <x v="12"/>
    <m/>
    <m/>
    <m/>
  </r>
  <r>
    <x v="364"/>
    <x v="10014"/>
    <n v="628"/>
    <s v="TropicalTwist"/>
    <n v="80.415999999999997"/>
    <n v="193.6224"/>
    <x v="9782"/>
    <m/>
    <m/>
    <m/>
    <m/>
    <x v="12"/>
    <m/>
    <m/>
    <m/>
  </r>
  <r>
    <x v="194"/>
    <x v="10015"/>
    <n v="153"/>
    <s v="TropicalTwist"/>
    <n v="82.512"/>
    <n v="193.6224"/>
    <x v="9783"/>
    <m/>
    <m/>
    <m/>
    <m/>
    <x v="12"/>
    <m/>
    <m/>
    <m/>
  </r>
  <r>
    <x v="96"/>
    <x v="10016"/>
    <n v="686"/>
    <s v="LemonZest"/>
    <n v="93.903999999999996"/>
    <n v="193.6224"/>
    <x v="9784"/>
    <m/>
    <m/>
    <m/>
    <m/>
    <x v="12"/>
    <m/>
    <m/>
    <m/>
  </r>
  <r>
    <x v="214"/>
    <x v="10017"/>
    <n v="2689"/>
    <s v="TropicalTwist"/>
    <n v="109.64"/>
    <n v="193.6224"/>
    <x v="9785"/>
    <m/>
    <m/>
    <m/>
    <m/>
    <x v="12"/>
    <m/>
    <m/>
    <m/>
  </r>
  <r>
    <x v="131"/>
    <x v="10018"/>
    <n v="1581"/>
    <s v="CitrusSplash"/>
    <n v="111.352"/>
    <n v="193.6224"/>
    <x v="9786"/>
    <m/>
    <m/>
    <m/>
    <m/>
    <x v="12"/>
    <m/>
    <m/>
    <m/>
  </r>
  <r>
    <x v="14"/>
    <x v="10019"/>
    <n v="978"/>
    <s v="MintCooler"/>
    <n v="112.32"/>
    <n v="193.6224"/>
    <x v="9787"/>
    <m/>
    <m/>
    <m/>
    <m/>
    <x v="12"/>
    <m/>
    <m/>
    <m/>
  </r>
  <r>
    <x v="149"/>
    <x v="10020"/>
    <n v="824"/>
    <s v="LemonZest"/>
    <n v="115.26"/>
    <n v="193.6224"/>
    <x v="9788"/>
    <m/>
    <m/>
    <m/>
    <m/>
    <x v="12"/>
    <m/>
    <m/>
    <m/>
  </r>
  <r>
    <x v="100"/>
    <x v="10021"/>
    <n v="2020"/>
    <s v="CitrusSplash"/>
    <n v="120.88"/>
    <n v="193.6224"/>
    <x v="9789"/>
    <m/>
    <m/>
    <m/>
    <m/>
    <x v="12"/>
    <m/>
    <m/>
    <m/>
  </r>
  <r>
    <x v="63"/>
    <x v="10022"/>
    <n v="547"/>
    <s v="GingerFizz"/>
    <n v="128.74799999999999"/>
    <n v="193.6224"/>
    <x v="9790"/>
    <m/>
    <m/>
    <m/>
    <m/>
    <x v="12"/>
    <m/>
    <m/>
    <m/>
  </r>
  <r>
    <x v="215"/>
    <x v="10023"/>
    <n v="2682"/>
    <s v="TropicalTwist"/>
    <n v="145.608"/>
    <n v="193.6224"/>
    <x v="9791"/>
    <m/>
    <m/>
    <m/>
    <m/>
    <x v="12"/>
    <m/>
    <m/>
    <m/>
  </r>
  <r>
    <x v="364"/>
    <x v="10024"/>
    <n v="1930"/>
    <s v="FizzBerry"/>
    <n v="148.97999999999999"/>
    <n v="193.6224"/>
    <x v="9792"/>
    <m/>
    <m/>
    <m/>
    <m/>
    <x v="12"/>
    <m/>
    <m/>
    <m/>
  </r>
  <r>
    <x v="292"/>
    <x v="10025"/>
    <n v="1202"/>
    <s v="CitrusSplash"/>
    <n v="173.708"/>
    <n v="193.6224"/>
    <x v="9793"/>
    <m/>
    <m/>
    <m/>
    <m/>
    <x v="12"/>
    <m/>
    <m/>
    <m/>
  </r>
  <r>
    <x v="288"/>
    <x v="10026"/>
    <n v="871"/>
    <s v="GingerFizz"/>
    <n v="180.70079999999999"/>
    <n v="193.6224"/>
    <x v="9794"/>
    <m/>
    <m/>
    <m/>
    <m/>
    <x v="12"/>
    <m/>
    <m/>
    <m/>
  </r>
  <r>
    <x v="94"/>
    <x v="10027"/>
    <n v="353"/>
    <s v="ChocoDelight"/>
    <n v="195.06399999999999"/>
    <n v="193.6224"/>
    <x v="9795"/>
    <m/>
    <m/>
    <m/>
    <m/>
    <x v="12"/>
    <m/>
    <m/>
    <m/>
  </r>
  <r>
    <x v="306"/>
    <x v="10028"/>
    <n v="145"/>
    <s v="BerryBlast"/>
    <n v="197.31200000000001"/>
    <n v="193.6224"/>
    <x v="9796"/>
    <m/>
    <m/>
    <m/>
    <m/>
    <x v="12"/>
    <m/>
    <m/>
    <m/>
  </r>
  <r>
    <x v="73"/>
    <x v="10029"/>
    <n v="105"/>
    <s v="ChocoDelight"/>
    <n v="201.80799999999999"/>
    <n v="193.6224"/>
    <x v="9797"/>
    <m/>
    <m/>
    <m/>
    <m/>
    <x v="12"/>
    <m/>
    <m/>
    <m/>
  </r>
  <r>
    <x v="207"/>
    <x v="10030"/>
    <n v="1164"/>
    <s v="FizzBerry"/>
    <n v="226.536"/>
    <n v="193.6224"/>
    <x v="9798"/>
    <m/>
    <m/>
    <m/>
    <m/>
    <x v="12"/>
    <m/>
    <m/>
    <m/>
  </r>
  <r>
    <x v="102"/>
    <x v="10031"/>
    <n v="2648"/>
    <s v="MangoBliss"/>
    <n v="242.27199999999999"/>
    <n v="193.6224"/>
    <x v="9799"/>
    <m/>
    <m/>
    <m/>
    <m/>
    <x v="12"/>
    <m/>
    <m/>
    <m/>
  </r>
  <r>
    <x v="64"/>
    <x v="10032"/>
    <n v="774"/>
    <s v="PeachPunch"/>
    <n v="250.14"/>
    <n v="193.6224"/>
    <x v="9800"/>
    <m/>
    <m/>
    <m/>
    <m/>
    <x v="12"/>
    <m/>
    <m/>
    <m/>
  </r>
  <r>
    <x v="343"/>
    <x v="10033"/>
    <n v="2144"/>
    <s v="BerryBlast"/>
    <n v="180.9024"/>
    <n v="193.63552000000001"/>
    <x v="9801"/>
    <m/>
    <m/>
    <m/>
    <m/>
    <x v="12"/>
    <m/>
    <m/>
    <m/>
  </r>
  <r>
    <x v="29"/>
    <x v="10034"/>
    <n v="2751"/>
    <s v="MintCooler"/>
    <n v="89.0304"/>
    <n v="193.6532"/>
    <x v="9802"/>
    <m/>
    <m/>
    <m/>
    <m/>
    <x v="12"/>
    <m/>
    <m/>
    <m/>
  </r>
  <r>
    <x v="341"/>
    <x v="10035"/>
    <n v="819"/>
    <s v="MintCooler"/>
    <n v="200.71360000000001"/>
    <n v="193.6688"/>
    <x v="9803"/>
    <m/>
    <m/>
    <m/>
    <m/>
    <x v="12"/>
    <m/>
    <m/>
    <m/>
  </r>
  <r>
    <x v="235"/>
    <x v="10036"/>
    <n v="847"/>
    <s v="GingerFizz"/>
    <n v="182.6944"/>
    <n v="193.7936"/>
    <x v="9804"/>
    <m/>
    <m/>
    <m/>
    <m/>
    <x v="12"/>
    <m/>
    <m/>
    <m/>
  </r>
  <r>
    <x v="270"/>
    <x v="10037"/>
    <n v="1913"/>
    <s v="MangoBliss"/>
    <n v="68.457599999999999"/>
    <n v="193.84039999999999"/>
    <x v="9805"/>
    <m/>
    <m/>
    <m/>
    <m/>
    <x v="12"/>
    <m/>
    <m/>
    <m/>
  </r>
  <r>
    <x v="260"/>
    <x v="10038"/>
    <n v="866"/>
    <s v="MintCooler"/>
    <n v="203.79648"/>
    <n v="193.84684799999999"/>
    <x v="9806"/>
    <m/>
    <m/>
    <m/>
    <m/>
    <x v="12"/>
    <m/>
    <m/>
    <m/>
  </r>
  <r>
    <x v="203"/>
    <x v="10039"/>
    <n v="2542"/>
    <s v="TropicalTwist"/>
    <n v="192.416"/>
    <n v="193.88200000000001"/>
    <x v="9807"/>
    <m/>
    <m/>
    <m/>
    <m/>
    <x v="12"/>
    <m/>
    <m/>
    <m/>
  </r>
  <r>
    <x v="162"/>
    <x v="10040"/>
    <n v="2757"/>
    <s v="MintCooler"/>
    <n v="251.2576"/>
    <n v="193.88200000000001"/>
    <x v="9808"/>
    <m/>
    <m/>
    <m/>
    <m/>
    <x v="12"/>
    <m/>
    <m/>
    <m/>
  </r>
  <r>
    <x v="116"/>
    <x v="10041"/>
    <n v="803"/>
    <s v="GingerFizz"/>
    <n v="145.4528"/>
    <n v="194.03800000000001"/>
    <x v="9809"/>
    <m/>
    <m/>
    <m/>
    <m/>
    <x v="12"/>
    <m/>
    <m/>
    <m/>
  </r>
  <r>
    <x v="317"/>
    <x v="10042"/>
    <n v="603"/>
    <s v="TropicalTwist"/>
    <n v="78.42"/>
    <n v="194.07060000000001"/>
    <x v="9810"/>
    <m/>
    <m/>
    <m/>
    <m/>
    <x v="12"/>
    <m/>
    <m/>
    <m/>
  </r>
  <r>
    <x v="212"/>
    <x v="10043"/>
    <n v="2511"/>
    <s v="MintCooler"/>
    <n v="97.075999999999993"/>
    <n v="194.07060000000001"/>
    <x v="9811"/>
    <m/>
    <m/>
    <m/>
    <m/>
    <x v="12"/>
    <m/>
    <m/>
    <m/>
  </r>
  <r>
    <x v="221"/>
    <x v="10044"/>
    <n v="2239"/>
    <s v="ChocoDelight"/>
    <n v="153.136"/>
    <n v="194.07060000000001"/>
    <x v="9812"/>
    <m/>
    <m/>
    <m/>
    <m/>
    <x v="12"/>
    <m/>
    <m/>
    <m/>
  </r>
  <r>
    <x v="62"/>
    <x v="10045"/>
    <n v="1590"/>
    <s v="LemonZest"/>
    <n v="11.268000000000001"/>
    <n v="194.07060000000001"/>
    <x v="9813"/>
    <m/>
    <m/>
    <m/>
    <m/>
    <x v="12"/>
    <m/>
    <m/>
    <m/>
  </r>
  <r>
    <x v="178"/>
    <x v="10046"/>
    <n v="2390"/>
    <s v="MangoBliss"/>
    <n v="18.632000000000001"/>
    <n v="194.07060000000001"/>
    <x v="9814"/>
    <m/>
    <m/>
    <m/>
    <m/>
    <x v="12"/>
    <m/>
    <m/>
    <m/>
  </r>
  <r>
    <x v="225"/>
    <x v="10047"/>
    <n v="142"/>
    <s v="PeachPunch"/>
    <n v="25.468"/>
    <n v="194.07060000000001"/>
    <x v="9815"/>
    <m/>
    <m/>
    <m/>
    <m/>
    <x v="12"/>
    <m/>
    <m/>
    <m/>
  </r>
  <r>
    <x v="299"/>
    <x v="10048"/>
    <n v="1148"/>
    <s v="TropicalTwist"/>
    <n v="25.88"/>
    <n v="194.07060000000001"/>
    <x v="9816"/>
    <m/>
    <m/>
    <m/>
    <m/>
    <x v="12"/>
    <m/>
    <m/>
    <m/>
  </r>
  <r>
    <x v="224"/>
    <x v="10049"/>
    <n v="468"/>
    <s v="ChocoDelight"/>
    <n v="39.368000000000002"/>
    <n v="194.07060000000001"/>
    <x v="9817"/>
    <m/>
    <m/>
    <m/>
    <m/>
    <x v="12"/>
    <m/>
    <m/>
    <m/>
  </r>
  <r>
    <x v="55"/>
    <x v="10050"/>
    <n v="2262"/>
    <s v="PeachPunch"/>
    <n v="44.988"/>
    <n v="194.07060000000001"/>
    <x v="9818"/>
    <m/>
    <m/>
    <m/>
    <m/>
    <x v="12"/>
    <m/>
    <m/>
    <m/>
  </r>
  <r>
    <x v="94"/>
    <x v="10051"/>
    <n v="2712"/>
    <s v="PeachPunch"/>
    <n v="47.235999999999997"/>
    <n v="194.07060000000001"/>
    <x v="9819"/>
    <m/>
    <m/>
    <m/>
    <m/>
    <x v="12"/>
    <m/>
    <m/>
    <m/>
  </r>
  <r>
    <x v="299"/>
    <x v="10052"/>
    <n v="1738"/>
    <s v="GingerFizz"/>
    <n v="49.484000000000002"/>
    <n v="194.07060000000001"/>
    <x v="9820"/>
    <m/>
    <m/>
    <m/>
    <m/>
    <x v="12"/>
    <m/>
    <m/>
    <m/>
  </r>
  <r>
    <x v="21"/>
    <x v="10053"/>
    <n v="1467"/>
    <s v="FizzBerry"/>
    <n v="67.468000000000004"/>
    <n v="194.07060000000001"/>
    <x v="9821"/>
    <m/>
    <m/>
    <m/>
    <m/>
    <x v="12"/>
    <m/>
    <m/>
    <m/>
  </r>
  <r>
    <x v="177"/>
    <x v="10054"/>
    <n v="596"/>
    <s v="TropicalTwist"/>
    <n v="96.691999999999993"/>
    <n v="194.07060000000001"/>
    <x v="9822"/>
    <m/>
    <m/>
    <m/>
    <m/>
    <x v="12"/>
    <m/>
    <m/>
    <m/>
  </r>
  <r>
    <x v="62"/>
    <x v="10055"/>
    <n v="909"/>
    <s v="ChocoDelight"/>
    <n v="111.304"/>
    <n v="194.07060000000001"/>
    <x v="9823"/>
    <m/>
    <m/>
    <m/>
    <m/>
    <x v="12"/>
    <m/>
    <m/>
    <m/>
  </r>
  <r>
    <x v="10"/>
    <x v="10056"/>
    <n v="2596"/>
    <s v="TropicalTwist"/>
    <n v="111.304"/>
    <n v="194.07060000000001"/>
    <x v="9823"/>
    <m/>
    <m/>
    <m/>
    <m/>
    <x v="12"/>
    <m/>
    <m/>
    <m/>
  </r>
  <r>
    <x v="195"/>
    <x v="10057"/>
    <n v="2428"/>
    <s v="ChocoDelight"/>
    <n v="123.152"/>
    <n v="194.07060000000001"/>
    <x v="9824"/>
    <m/>
    <m/>
    <m/>
    <m/>
    <x v="12"/>
    <m/>
    <m/>
    <m/>
  </r>
  <r>
    <x v="280"/>
    <x v="10058"/>
    <n v="1752"/>
    <s v="MangoBliss"/>
    <n v="149.52000000000001"/>
    <n v="194.07060000000001"/>
    <x v="9825"/>
    <m/>
    <m/>
    <m/>
    <m/>
    <x v="12"/>
    <m/>
    <m/>
    <m/>
  </r>
  <r>
    <x v="37"/>
    <x v="10059"/>
    <n v="899"/>
    <s v="LemonZest"/>
    <n v="162.524"/>
    <n v="194.07060000000001"/>
    <x v="9826"/>
    <m/>
    <m/>
    <m/>
    <m/>
    <x v="12"/>
    <m/>
    <m/>
    <m/>
  </r>
  <r>
    <x v="311"/>
    <x v="10060"/>
    <n v="2454"/>
    <s v="ChocoDelight"/>
    <n v="163.00800000000001"/>
    <n v="194.07060000000001"/>
    <x v="9827"/>
    <m/>
    <m/>
    <m/>
    <m/>
    <x v="12"/>
    <m/>
    <m/>
    <m/>
  </r>
  <r>
    <x v="69"/>
    <x v="10061"/>
    <n v="2264"/>
    <s v="LemonZest"/>
    <n v="201.22399999999999"/>
    <n v="194.07060000000001"/>
    <x v="9828"/>
    <m/>
    <m/>
    <m/>
    <m/>
    <x v="12"/>
    <m/>
    <m/>
    <m/>
  </r>
  <r>
    <x v="204"/>
    <x v="10062"/>
    <n v="2838"/>
    <s v="TropicalTwist"/>
    <n v="212.464"/>
    <n v="194.07060000000001"/>
    <x v="9829"/>
    <m/>
    <m/>
    <m/>
    <m/>
    <x v="12"/>
    <m/>
    <m/>
    <m/>
  </r>
  <r>
    <x v="325"/>
    <x v="10063"/>
    <n v="1268"/>
    <s v="CitrusSplash"/>
    <n v="227.07599999999999"/>
    <n v="194.07060000000001"/>
    <x v="9830"/>
    <m/>
    <m/>
    <m/>
    <m/>
    <x v="12"/>
    <m/>
    <m/>
    <m/>
  </r>
  <r>
    <x v="31"/>
    <x v="10064"/>
    <n v="593"/>
    <s v="TropicalTwist"/>
    <n v="233.82"/>
    <n v="194.07060000000001"/>
    <x v="9831"/>
    <m/>
    <m/>
    <m/>
    <m/>
    <x v="12"/>
    <m/>
    <m/>
    <m/>
  </r>
  <r>
    <x v="133"/>
    <x v="10065"/>
    <n v="2007"/>
    <s v="GingerFizz"/>
    <n v="237.19200000000001"/>
    <n v="194.07060000000001"/>
    <x v="9832"/>
    <m/>
    <m/>
    <m/>
    <m/>
    <x v="12"/>
    <m/>
    <m/>
    <m/>
  </r>
  <r>
    <x v="328"/>
    <x v="10066"/>
    <n v="1212"/>
    <s v="FizzBerry"/>
    <n v="242.81200000000001"/>
    <n v="194.07060000000001"/>
    <x v="9833"/>
    <m/>
    <m/>
    <m/>
    <m/>
    <x v="12"/>
    <m/>
    <m/>
    <m/>
  </r>
  <r>
    <x v="176"/>
    <x v="10067"/>
    <n v="1867"/>
    <s v="LemonZest"/>
    <n v="251.804"/>
    <n v="194.07060000000001"/>
    <x v="9834"/>
    <m/>
    <m/>
    <m/>
    <m/>
    <x v="12"/>
    <m/>
    <m/>
    <m/>
  </r>
  <r>
    <x v="148"/>
    <x v="10068"/>
    <n v="2475"/>
    <s v="FizzBerry"/>
    <n v="146.148"/>
    <n v="194.07060000000001"/>
    <x v="9835"/>
    <m/>
    <m/>
    <m/>
    <m/>
    <x v="12"/>
    <m/>
    <m/>
    <m/>
  </r>
  <r>
    <x v="270"/>
    <x v="10069"/>
    <n v="325"/>
    <s v="BerryBlast"/>
    <n v="25.011199999999999"/>
    <n v="194.19399999999999"/>
    <x v="9836"/>
    <m/>
    <m/>
    <m/>
    <m/>
    <x v="12"/>
    <m/>
    <m/>
    <m/>
  </r>
  <r>
    <x v="100"/>
    <x v="10070"/>
    <n v="788"/>
    <s v="LemonZest"/>
    <n v="181.6096"/>
    <n v="194.298"/>
    <x v="9837"/>
    <m/>
    <m/>
    <m/>
    <m/>
    <x v="12"/>
    <m/>
    <m/>
    <m/>
  </r>
  <r>
    <x v="218"/>
    <x v="10071"/>
    <n v="2474"/>
    <s v="BerryBlast"/>
    <n v="43.064"/>
    <n v="194.33951999999999"/>
    <x v="9838"/>
    <m/>
    <m/>
    <m/>
    <m/>
    <x v="12"/>
    <m/>
    <m/>
    <m/>
  </r>
  <r>
    <x v="89"/>
    <x v="10072"/>
    <n v="1530"/>
    <s v="MangoBliss"/>
    <n v="8.5920000000000005"/>
    <n v="194.5188"/>
    <x v="9839"/>
    <m/>
    <m/>
    <m/>
    <m/>
    <x v="12"/>
    <m/>
    <m/>
    <m/>
  </r>
  <r>
    <x v="349"/>
    <x v="10073"/>
    <n v="443"/>
    <s v="TropicalTwist"/>
    <n v="12.932"/>
    <n v="194.5188"/>
    <x v="9840"/>
    <m/>
    <m/>
    <m/>
    <m/>
    <x v="12"/>
    <m/>
    <m/>
    <m/>
  </r>
  <r>
    <x v="326"/>
    <x v="10074"/>
    <n v="2463"/>
    <s v="MangoBliss"/>
    <n v="12.932"/>
    <n v="194.5188"/>
    <x v="9840"/>
    <m/>
    <m/>
    <m/>
    <m/>
    <x v="12"/>
    <m/>
    <m/>
    <m/>
  </r>
  <r>
    <x v="340"/>
    <x v="10075"/>
    <n v="2673"/>
    <s v="PeachPunch"/>
    <n v="18.552"/>
    <n v="194.5188"/>
    <x v="9841"/>
    <m/>
    <m/>
    <m/>
    <m/>
    <x v="12"/>
    <m/>
    <m/>
    <m/>
  </r>
  <r>
    <x v="182"/>
    <x v="10076"/>
    <n v="2287"/>
    <s v="ChocoDelight"/>
    <n v="32.04"/>
    <n v="194.5188"/>
    <x v="9842"/>
    <m/>
    <m/>
    <m/>
    <m/>
    <x v="12"/>
    <m/>
    <m/>
    <m/>
  </r>
  <r>
    <x v="128"/>
    <x v="10077"/>
    <n v="1569"/>
    <s v="MangoBliss"/>
    <n v="38.783999999999999"/>
    <n v="194.5188"/>
    <x v="9843"/>
    <m/>
    <m/>
    <m/>
    <m/>
    <x v="12"/>
    <m/>
    <m/>
    <m/>
  </r>
  <r>
    <x v="36"/>
    <x v="10078"/>
    <n v="267"/>
    <s v="PeachPunch"/>
    <n v="44.404000000000003"/>
    <n v="194.5188"/>
    <x v="9844"/>
    <m/>
    <m/>
    <m/>
    <m/>
    <x v="12"/>
    <m/>
    <m/>
    <m/>
  </r>
  <r>
    <x v="163"/>
    <x v="10079"/>
    <n v="1841"/>
    <s v="ChocoDelight"/>
    <n v="59.064"/>
    <n v="194.5188"/>
    <x v="9845"/>
    <m/>
    <m/>
    <m/>
    <m/>
    <x v="12"/>
    <m/>
    <m/>
    <m/>
  </r>
  <r>
    <x v="32"/>
    <x v="10080"/>
    <n v="756"/>
    <s v="FizzBerry"/>
    <n v="61.264000000000003"/>
    <n v="194.5188"/>
    <x v="9846"/>
    <m/>
    <m/>
    <m/>
    <m/>
    <x v="12"/>
    <m/>
    <m/>
    <m/>
  </r>
  <r>
    <x v="82"/>
    <x v="10081"/>
    <n v="2130"/>
    <s v="CitrusSplash"/>
    <n v="71.38"/>
    <n v="194.5188"/>
    <x v="9847"/>
    <m/>
    <m/>
    <m/>
    <m/>
    <x v="12"/>
    <m/>
    <m/>
    <m/>
  </r>
  <r>
    <x v="292"/>
    <x v="10082"/>
    <n v="773"/>
    <s v="GingerFizz"/>
    <n v="82.62"/>
    <n v="194.5188"/>
    <x v="9848"/>
    <m/>
    <m/>
    <m/>
    <m/>
    <x v="12"/>
    <m/>
    <m/>
    <m/>
  </r>
  <r>
    <x v="216"/>
    <x v="10083"/>
    <n v="73"/>
    <s v="FizzBerry"/>
    <n v="82.62"/>
    <n v="194.5188"/>
    <x v="9848"/>
    <m/>
    <m/>
    <m/>
    <m/>
    <x v="12"/>
    <m/>
    <m/>
    <m/>
  </r>
  <r>
    <x v="259"/>
    <x v="10084"/>
    <n v="422"/>
    <s v="MintCooler"/>
    <n v="87.44"/>
    <n v="194.5188"/>
    <x v="9849"/>
    <m/>
    <m/>
    <m/>
    <m/>
    <x v="12"/>
    <m/>
    <m/>
    <m/>
  </r>
  <r>
    <x v="82"/>
    <x v="10085"/>
    <n v="2195"/>
    <s v="CitrusSplash"/>
    <n v="90.74"/>
    <n v="194.5188"/>
    <x v="9850"/>
    <m/>
    <m/>
    <m/>
    <m/>
    <x v="12"/>
    <m/>
    <m/>
    <m/>
  </r>
  <r>
    <x v="285"/>
    <x v="10086"/>
    <n v="2636"/>
    <s v="LemonZest"/>
    <n v="98.355999999999995"/>
    <n v="194.5188"/>
    <x v="9851"/>
    <m/>
    <m/>
    <m/>
    <m/>
    <x v="12"/>
    <m/>
    <m/>
    <m/>
  </r>
  <r>
    <x v="94"/>
    <x v="10087"/>
    <n v="579"/>
    <s v="FizzBerry"/>
    <n v="107.348"/>
    <n v="194.5188"/>
    <x v="9852"/>
    <m/>
    <m/>
    <m/>
    <m/>
    <x v="12"/>
    <m/>
    <m/>
    <m/>
  </r>
  <r>
    <x v="266"/>
    <x v="10088"/>
    <n v="2713"/>
    <s v="LemonZest"/>
    <n v="109.092"/>
    <n v="194.5188"/>
    <x v="9853"/>
    <m/>
    <m/>
    <m/>
    <m/>
    <x v="12"/>
    <m/>
    <m/>
    <m/>
  </r>
  <r>
    <x v="86"/>
    <x v="10089"/>
    <n v="1616"/>
    <s v="GingerFizz"/>
    <n v="110.72"/>
    <n v="194.5188"/>
    <x v="9854"/>
    <m/>
    <m/>
    <m/>
    <m/>
    <x v="12"/>
    <m/>
    <m/>
    <m/>
  </r>
  <r>
    <x v="25"/>
    <x v="10090"/>
    <n v="648"/>
    <s v="CitrusSplash"/>
    <n v="129.148"/>
    <n v="194.5188"/>
    <x v="9855"/>
    <m/>
    <m/>
    <m/>
    <m/>
    <x v="12"/>
    <m/>
    <m/>
    <m/>
  </r>
  <r>
    <x v="38"/>
    <x v="10091"/>
    <n v="923"/>
    <s v="LemonZest"/>
    <n v="130.952"/>
    <n v="194.5188"/>
    <x v="9856"/>
    <m/>
    <m/>
    <m/>
    <m/>
    <x v="12"/>
    <m/>
    <m/>
    <m/>
  </r>
  <r>
    <x v="66"/>
    <x v="10092"/>
    <n v="652"/>
    <s v="CitrusSplash"/>
    <n v="150.06"/>
    <n v="194.5188"/>
    <x v="9857"/>
    <m/>
    <m/>
    <m/>
    <m/>
    <x v="12"/>
    <m/>
    <m/>
    <m/>
  </r>
  <r>
    <x v="139"/>
    <x v="10093"/>
    <n v="1878"/>
    <s v="ChocoDelight"/>
    <n v="206.26"/>
    <n v="194.5188"/>
    <x v="9858"/>
    <m/>
    <m/>
    <m/>
    <m/>
    <x v="12"/>
    <m/>
    <m/>
    <m/>
  </r>
  <r>
    <x v="197"/>
    <x v="10094"/>
    <n v="1409"/>
    <s v="CitrusSplash"/>
    <n v="210.756"/>
    <n v="194.5188"/>
    <x v="9859"/>
    <m/>
    <m/>
    <m/>
    <m/>
    <x v="12"/>
    <m/>
    <m/>
    <m/>
  </r>
  <r>
    <x v="359"/>
    <x v="10095"/>
    <n v="1937"/>
    <s v="ChocoDelight"/>
    <n v="250.096"/>
    <n v="194.5188"/>
    <x v="9860"/>
    <m/>
    <m/>
    <m/>
    <m/>
    <x v="12"/>
    <m/>
    <m/>
    <m/>
  </r>
  <r>
    <x v="98"/>
    <x v="10096"/>
    <n v="1920"/>
    <s v="LemonZest"/>
    <n v="271.06560000000002"/>
    <n v="194.55488"/>
    <x v="9861"/>
    <m/>
    <m/>
    <m/>
    <m/>
    <x v="12"/>
    <m/>
    <m/>
    <m/>
  </r>
  <r>
    <x v="346"/>
    <x v="10097"/>
    <n v="1409"/>
    <s v="MintCooler"/>
    <n v="208.6464"/>
    <n v="194.5684"/>
    <x v="9862"/>
    <m/>
    <m/>
    <m/>
    <m/>
    <x v="12"/>
    <m/>
    <m/>
    <m/>
  </r>
  <r>
    <x v="166"/>
    <x v="10098"/>
    <n v="1619"/>
    <s v="MintCooler"/>
    <n v="151.79839999999999"/>
    <n v="194.58815999999999"/>
    <x v="9863"/>
    <m/>
    <m/>
    <m/>
    <m/>
    <x v="12"/>
    <m/>
    <m/>
    <m/>
  </r>
  <r>
    <x v="154"/>
    <x v="10099"/>
    <n v="1694"/>
    <s v="GingerFizz"/>
    <n v="112.57599999999999"/>
    <n v="194.77119999999999"/>
    <x v="9864"/>
    <m/>
    <m/>
    <m/>
    <m/>
    <x v="12"/>
    <m/>
    <m/>
    <m/>
  </r>
  <r>
    <x v="53"/>
    <x v="10100"/>
    <n v="1802"/>
    <s v="MintCooler"/>
    <n v="39.276800000000001"/>
    <n v="194.81280000000001"/>
    <x v="9865"/>
    <m/>
    <m/>
    <m/>
    <m/>
    <x v="12"/>
    <m/>
    <m/>
    <m/>
  </r>
  <r>
    <x v="319"/>
    <x v="10101"/>
    <n v="2567"/>
    <s v="FizzBerry"/>
    <n v="231.43039999999999"/>
    <n v="194.87"/>
    <x v="9866"/>
    <m/>
    <m/>
    <m/>
    <m/>
    <x v="12"/>
    <m/>
    <m/>
    <m/>
  </r>
  <r>
    <x v="251"/>
    <x v="10102"/>
    <n v="1298"/>
    <s v="GingerFizz"/>
    <n v="405.87072000000001"/>
    <n v="194.90848"/>
    <x v="9867"/>
    <m/>
    <m/>
    <m/>
    <m/>
    <x v="12"/>
    <m/>
    <m/>
    <m/>
  </r>
  <r>
    <x v="319"/>
    <x v="10103"/>
    <n v="1804"/>
    <s v="GingerFizz"/>
    <n v="5.2119999999999997"/>
    <n v="194.96700000000001"/>
    <x v="9868"/>
    <m/>
    <m/>
    <m/>
    <m/>
    <x v="12"/>
    <m/>
    <m/>
    <m/>
  </r>
  <r>
    <x v="317"/>
    <x v="10104"/>
    <n v="1584"/>
    <s v="CitrusSplash"/>
    <n v="20.216000000000001"/>
    <n v="194.96700000000001"/>
    <x v="9869"/>
    <m/>
    <m/>
    <m/>
    <m/>
    <x v="12"/>
    <m/>
    <m/>
    <m/>
  </r>
  <r>
    <x v="287"/>
    <x v="10105"/>
    <n v="1169"/>
    <s v="LemonZest"/>
    <n v="24.295999999999999"/>
    <n v="194.96700000000001"/>
    <x v="9870"/>
    <m/>
    <m/>
    <m/>
    <m/>
    <x v="12"/>
    <m/>
    <m/>
    <m/>
  </r>
  <r>
    <x v="277"/>
    <x v="10106"/>
    <n v="2466"/>
    <s v="GingerFizz"/>
    <n v="32.808"/>
    <n v="194.96700000000001"/>
    <x v="9871"/>
    <m/>
    <m/>
    <m/>
    <m/>
    <x v="12"/>
    <m/>
    <m/>
    <m/>
  </r>
  <r>
    <x v="360"/>
    <x v="10107"/>
    <n v="1685"/>
    <s v="FizzBerry"/>
    <n v="47.276000000000003"/>
    <n v="194.96700000000001"/>
    <x v="9872"/>
    <m/>
    <m/>
    <m/>
    <m/>
    <x v="12"/>
    <m/>
    <m/>
    <m/>
  </r>
  <r>
    <x v="321"/>
    <x v="10108"/>
    <n v="2011"/>
    <s v="ChocoDelight"/>
    <n v="67.424000000000007"/>
    <n v="194.96700000000001"/>
    <x v="9873"/>
    <m/>
    <m/>
    <m/>
    <m/>
    <x v="12"/>
    <m/>
    <m/>
    <m/>
  </r>
  <r>
    <x v="72"/>
    <x v="10109"/>
    <n v="1221"/>
    <s v="TropicalTwist"/>
    <n v="69.671999999999997"/>
    <n v="194.96700000000001"/>
    <x v="9874"/>
    <m/>
    <m/>
    <m/>
    <m/>
    <x v="12"/>
    <m/>
    <m/>
    <m/>
  </r>
  <r>
    <x v="235"/>
    <x v="10110"/>
    <n v="253"/>
    <s v="MangoBliss"/>
    <n v="132.61600000000001"/>
    <n v="194.96700000000001"/>
    <x v="9875"/>
    <m/>
    <m/>
    <m/>
    <m/>
    <x v="12"/>
    <m/>
    <m/>
    <m/>
  </r>
  <r>
    <x v="37"/>
    <x v="10111"/>
    <n v="1270"/>
    <s v="MintCooler"/>
    <n v="138.23599999999999"/>
    <n v="194.96700000000001"/>
    <x v="9876"/>
    <m/>
    <m/>
    <m/>
    <m/>
    <x v="12"/>
    <m/>
    <m/>
    <m/>
  </r>
  <r>
    <x v="116"/>
    <x v="10112"/>
    <n v="750"/>
    <s v="GingerFizz"/>
    <n v="144.97999999999999"/>
    <n v="194.96700000000001"/>
    <x v="9877"/>
    <m/>
    <m/>
    <m/>
    <m/>
    <x v="12"/>
    <m/>
    <m/>
    <m/>
  </r>
  <r>
    <x v="73"/>
    <x v="10113"/>
    <n v="432"/>
    <s v="PeachPunch"/>
    <n v="151.72399999999999"/>
    <n v="194.96700000000001"/>
    <x v="9878"/>
    <m/>
    <m/>
    <m/>
    <m/>
    <x v="12"/>
    <m/>
    <m/>
    <m/>
  </r>
  <r>
    <x v="350"/>
    <x v="10114"/>
    <n v="2551"/>
    <s v="ChocoDelight"/>
    <n v="183.196"/>
    <n v="194.96700000000001"/>
    <x v="9879"/>
    <m/>
    <m/>
    <m/>
    <m/>
    <x v="12"/>
    <m/>
    <m/>
    <m/>
  </r>
  <r>
    <x v="319"/>
    <x v="10115"/>
    <n v="2299"/>
    <s v="MangoBliss"/>
    <n v="191.06399999999999"/>
    <n v="194.96700000000001"/>
    <x v="9880"/>
    <m/>
    <m/>
    <m/>
    <m/>
    <x v="12"/>
    <m/>
    <m/>
    <m/>
  </r>
  <r>
    <x v="36"/>
    <x v="10116"/>
    <n v="2615"/>
    <s v="ChocoDelight"/>
    <n v="194.43600000000001"/>
    <n v="194.96700000000001"/>
    <x v="9881"/>
    <m/>
    <m/>
    <m/>
    <m/>
    <x v="12"/>
    <m/>
    <m/>
    <m/>
  </r>
  <r>
    <x v="227"/>
    <x v="10117"/>
    <n v="2591"/>
    <s v="MintCooler"/>
    <n v="242.768"/>
    <n v="194.96700000000001"/>
    <x v="9882"/>
    <m/>
    <m/>
    <m/>
    <m/>
    <x v="12"/>
    <m/>
    <m/>
    <m/>
  </r>
  <r>
    <x v="66"/>
    <x v="10118"/>
    <n v="2242"/>
    <s v="ChocoDelight"/>
    <n v="247.26400000000001"/>
    <n v="194.96700000000001"/>
    <x v="9883"/>
    <m/>
    <m/>
    <m/>
    <m/>
    <x v="12"/>
    <m/>
    <m/>
    <m/>
  </r>
  <r>
    <x v="308"/>
    <x v="10119"/>
    <n v="1564"/>
    <s v="BerryBlast"/>
    <n v="59.652000000000001"/>
    <n v="195.05663999999999"/>
    <x v="9884"/>
    <m/>
    <m/>
    <m/>
    <m/>
    <x v="12"/>
    <m/>
    <m/>
    <m/>
  </r>
  <r>
    <x v="172"/>
    <x v="10120"/>
    <n v="1077"/>
    <s v="BerryBlast"/>
    <n v="131.36000000000001"/>
    <n v="195.05663999999999"/>
    <x v="9885"/>
    <m/>
    <m/>
    <m/>
    <m/>
    <x v="12"/>
    <m/>
    <m/>
    <m/>
  </r>
  <r>
    <x v="25"/>
    <x v="10121"/>
    <n v="1596"/>
    <s v="ChocoDelight"/>
    <n v="125.80800000000001"/>
    <n v="195.15392"/>
    <x v="9886"/>
    <m/>
    <m/>
    <m/>
    <m/>
    <x v="12"/>
    <m/>
    <m/>
    <m/>
  </r>
  <r>
    <x v="139"/>
    <x v="10122"/>
    <n v="1606"/>
    <s v="BerryBlast"/>
    <n v="111.5264"/>
    <n v="195.18719999999999"/>
    <x v="9887"/>
    <m/>
    <m/>
    <m/>
    <m/>
    <x v="12"/>
    <m/>
    <m/>
    <m/>
  </r>
  <r>
    <x v="323"/>
    <x v="10123"/>
    <n v="2448"/>
    <s v="MintCooler"/>
    <n v="48.591999999999999"/>
    <n v="195.3588"/>
    <x v="9888"/>
    <m/>
    <m/>
    <m/>
    <m/>
    <x v="12"/>
    <m/>
    <m/>
    <m/>
  </r>
  <r>
    <x v="18"/>
    <x v="10124"/>
    <n v="530"/>
    <s v="CitrusSplash"/>
    <n v="219.93279999999999"/>
    <n v="195.40039999999999"/>
    <x v="9889"/>
    <m/>
    <m/>
    <m/>
    <m/>
    <x v="12"/>
    <m/>
    <m/>
    <m/>
  </r>
  <r>
    <x v="25"/>
    <x v="10125"/>
    <n v="436"/>
    <s v="ChocoDelight"/>
    <n v="17.384"/>
    <n v="195.4152"/>
    <x v="9890"/>
    <m/>
    <m/>
    <m/>
    <m/>
    <x v="12"/>
    <m/>
    <m/>
    <m/>
  </r>
  <r>
    <x v="88"/>
    <x v="10126"/>
    <n v="2046"/>
    <s v="FizzBerry"/>
    <n v="32.188000000000002"/>
    <n v="195.4152"/>
    <x v="9891"/>
    <m/>
    <m/>
    <m/>
    <m/>
    <x v="12"/>
    <m/>
    <m/>
    <m/>
  </r>
  <r>
    <x v="181"/>
    <x v="10127"/>
    <n v="1669"/>
    <s v="MangoBliss"/>
    <n v="60.095999999999997"/>
    <n v="195.4152"/>
    <x v="9892"/>
    <m/>
    <m/>
    <m/>
    <m/>
    <x v="12"/>
    <m/>
    <m/>
    <m/>
  </r>
  <r>
    <x v="59"/>
    <x v="10128"/>
    <n v="385"/>
    <s v="TropicalTwist"/>
    <n v="61.22"/>
    <n v="195.4152"/>
    <x v="9893"/>
    <m/>
    <m/>
    <m/>
    <m/>
    <x v="12"/>
    <m/>
    <m/>
    <m/>
  </r>
  <r>
    <x v="328"/>
    <x v="10129"/>
    <n v="663"/>
    <s v="FizzBerry"/>
    <n v="72.896000000000001"/>
    <n v="195.4152"/>
    <x v="9894"/>
    <m/>
    <m/>
    <m/>
    <m/>
    <x v="12"/>
    <m/>
    <m/>
    <m/>
  </r>
  <r>
    <x v="149"/>
    <x v="10130"/>
    <n v="2517"/>
    <s v="GingerFizz"/>
    <n v="77.495999999999995"/>
    <n v="195.4152"/>
    <x v="9895"/>
    <m/>
    <m/>
    <m/>
    <m/>
    <x v="12"/>
    <m/>
    <m/>
    <m/>
  </r>
  <r>
    <x v="290"/>
    <x v="10131"/>
    <n v="2172"/>
    <s v="PeachPunch"/>
    <n v="87.072000000000003"/>
    <n v="195.4152"/>
    <x v="9896"/>
    <m/>
    <m/>
    <m/>
    <m/>
    <x v="12"/>
    <m/>
    <m/>
    <m/>
  </r>
  <r>
    <x v="290"/>
    <x v="10132"/>
    <n v="2083"/>
    <s v="PeachPunch"/>
    <n v="108.428"/>
    <n v="195.4152"/>
    <x v="9897"/>
    <m/>
    <m/>
    <m/>
    <m/>
    <x v="12"/>
    <m/>
    <m/>
    <m/>
  </r>
  <r>
    <x v="270"/>
    <x v="10133"/>
    <n v="407"/>
    <s v="TropicalTwist"/>
    <n v="109.55200000000001"/>
    <n v="195.4152"/>
    <x v="9898"/>
    <m/>
    <m/>
    <m/>
    <m/>
    <x v="12"/>
    <m/>
    <m/>
    <m/>
  </r>
  <r>
    <x v="233"/>
    <x v="10134"/>
    <n v="212"/>
    <s v="ChocoDelight"/>
    <n v="118.544"/>
    <n v="195.4152"/>
    <x v="9899"/>
    <m/>
    <m/>
    <m/>
    <m/>
    <x v="12"/>
    <m/>
    <m/>
    <m/>
  </r>
  <r>
    <x v="195"/>
    <x v="10135"/>
    <n v="592"/>
    <s v="MintCooler"/>
    <n v="137.65199999999999"/>
    <n v="195.4152"/>
    <x v="9900"/>
    <m/>
    <m/>
    <m/>
    <m/>
    <x v="12"/>
    <m/>
    <m/>
    <m/>
  </r>
  <r>
    <x v="196"/>
    <x v="10136"/>
    <n v="855"/>
    <s v="LemonZest"/>
    <n v="145.52000000000001"/>
    <n v="195.4152"/>
    <x v="9901"/>
    <m/>
    <m/>
    <m/>
    <m/>
    <x v="12"/>
    <m/>
    <m/>
    <m/>
  </r>
  <r>
    <x v="284"/>
    <x v="10137"/>
    <n v="46"/>
    <s v="FizzBerry"/>
    <n v="209.58799999999999"/>
    <n v="195.4152"/>
    <x v="9902"/>
    <m/>
    <m/>
    <m/>
    <m/>
    <x v="12"/>
    <m/>
    <m/>
    <m/>
  </r>
  <r>
    <x v="356"/>
    <x v="10138"/>
    <n v="641"/>
    <s v="PeachPunch"/>
    <n v="210.71199999999999"/>
    <n v="195.4152"/>
    <x v="9903"/>
    <m/>
    <m/>
    <m/>
    <m/>
    <x v="12"/>
    <m/>
    <m/>
    <m/>
  </r>
  <r>
    <x v="360"/>
    <x v="10139"/>
    <n v="2323"/>
    <s v="MintCooler"/>
    <n v="220.828"/>
    <n v="195.4152"/>
    <x v="9904"/>
    <m/>
    <m/>
    <m/>
    <m/>
    <x v="12"/>
    <m/>
    <m/>
    <m/>
  </r>
  <r>
    <x v="34"/>
    <x v="10140"/>
    <n v="1812"/>
    <s v="ChocoDelight"/>
    <n v="161.256"/>
    <n v="195.4152"/>
    <x v="9905"/>
    <m/>
    <m/>
    <m/>
    <m/>
    <x v="12"/>
    <m/>
    <m/>
    <m/>
  </r>
  <r>
    <x v="177"/>
    <x v="10141"/>
    <n v="2825"/>
    <s v="ChocoDelight"/>
    <n v="166.876"/>
    <n v="195.4152"/>
    <x v="9906"/>
    <m/>
    <m/>
    <m/>
    <m/>
    <x v="12"/>
    <m/>
    <m/>
    <m/>
  </r>
  <r>
    <x v="218"/>
    <x v="10142"/>
    <n v="1241"/>
    <s v="MintCooler"/>
    <n v="347.5872"/>
    <n v="195.49503999999999"/>
    <x v="9907"/>
    <m/>
    <m/>
    <m/>
    <m/>
    <x v="12"/>
    <m/>
    <m/>
    <m/>
  </r>
  <r>
    <x v="295"/>
    <x v="10143"/>
    <n v="548"/>
    <s v="BerryBlast"/>
    <n v="474.2688"/>
    <n v="195.52565759999999"/>
    <x v="9908"/>
    <m/>
    <m/>
    <m/>
    <m/>
    <x v="12"/>
    <m/>
    <m/>
    <m/>
  </r>
  <r>
    <x v="273"/>
    <x v="10144"/>
    <n v="1187"/>
    <s v="PeachPunch"/>
    <n v="606.35328000000004"/>
    <n v="195.63231999999999"/>
    <x v="9909"/>
    <m/>
    <m/>
    <m/>
    <m/>
    <x v="12"/>
    <m/>
    <m/>
    <m/>
  </r>
  <r>
    <x v="318"/>
    <x v="10145"/>
    <n v="1056"/>
    <s v="MintCooler"/>
    <n v="336.95654400000001"/>
    <n v="195.70303999999999"/>
    <x v="9910"/>
    <m/>
    <m/>
    <m/>
    <m/>
    <x v="12"/>
    <m/>
    <m/>
    <m/>
  </r>
  <r>
    <x v="132"/>
    <x v="10146"/>
    <n v="1012"/>
    <s v="MintCooler"/>
    <n v="17.411200000000001"/>
    <n v="195.7176"/>
    <x v="9911"/>
    <m/>
    <m/>
    <m/>
    <m/>
    <x v="12"/>
    <m/>
    <m/>
    <m/>
  </r>
  <r>
    <x v="29"/>
    <x v="10147"/>
    <n v="2238"/>
    <s v="BerryBlast"/>
    <n v="39.664000000000001"/>
    <n v="195.72800000000001"/>
    <x v="9912"/>
    <m/>
    <m/>
    <m/>
    <m/>
    <x v="12"/>
    <m/>
    <m/>
    <m/>
  </r>
  <r>
    <x v="360"/>
    <x v="10148"/>
    <n v="779"/>
    <s v="BerryBlast"/>
    <n v="202.15199999999999"/>
    <n v="195.77376000000001"/>
    <x v="9913"/>
    <m/>
    <m/>
    <m/>
    <m/>
    <x v="12"/>
    <m/>
    <m/>
    <m/>
  </r>
  <r>
    <x v="304"/>
    <x v="10149"/>
    <n v="2250"/>
    <s v="BerryBlast"/>
    <n v="213.392"/>
    <n v="195.77376000000001"/>
    <x v="9914"/>
    <m/>
    <m/>
    <m/>
    <m/>
    <x v="12"/>
    <m/>
    <m/>
    <m/>
  </r>
  <r>
    <x v="281"/>
    <x v="10150"/>
    <n v="1788"/>
    <s v="BerryBlast"/>
    <n v="247.11199999999999"/>
    <n v="195.77376000000001"/>
    <x v="9915"/>
    <m/>
    <m/>
    <m/>
    <m/>
    <x v="12"/>
    <m/>
    <m/>
    <m/>
  </r>
  <r>
    <x v="348"/>
    <x v="10151"/>
    <n v="1897"/>
    <s v="GingerFizz"/>
    <n v="8.3000000000000007"/>
    <n v="195.86340000000001"/>
    <x v="9916"/>
    <m/>
    <m/>
    <m/>
    <m/>
    <x v="12"/>
    <m/>
    <m/>
    <m/>
  </r>
  <r>
    <x v="232"/>
    <x v="10152"/>
    <n v="1707"/>
    <s v="PeachPunch"/>
    <n v="19.440000000000001"/>
    <n v="195.86340000000001"/>
    <x v="9917"/>
    <m/>
    <m/>
    <m/>
    <m/>
    <x v="12"/>
    <m/>
    <m/>
    <m/>
  </r>
  <r>
    <x v="104"/>
    <x v="10153"/>
    <n v="2070"/>
    <s v="CitrusSplash"/>
    <n v="32.643999999999998"/>
    <n v="195.86340000000001"/>
    <x v="9918"/>
    <m/>
    <m/>
    <m/>
    <m/>
    <x v="12"/>
    <m/>
    <m/>
    <m/>
  </r>
  <r>
    <x v="296"/>
    <x v="10154"/>
    <n v="2764"/>
    <s v="LemonZest"/>
    <n v="49.396000000000001"/>
    <n v="195.86340000000001"/>
    <x v="9919"/>
    <m/>
    <m/>
    <m/>
    <m/>
    <x v="12"/>
    <m/>
    <m/>
    <m/>
  </r>
  <r>
    <x v="273"/>
    <x v="10155"/>
    <n v="2328"/>
    <s v="MangoBliss"/>
    <n v="54.088000000000001"/>
    <n v="195.86340000000001"/>
    <x v="9920"/>
    <m/>
    <m/>
    <m/>
    <m/>
    <x v="12"/>
    <m/>
    <m/>
    <m/>
  </r>
  <r>
    <x v="122"/>
    <x v="10156"/>
    <n v="1110"/>
    <s v="ChocoDelight"/>
    <n v="58.244"/>
    <n v="195.86340000000001"/>
    <x v="9921"/>
    <m/>
    <m/>
    <m/>
    <m/>
    <x v="12"/>
    <m/>
    <m/>
    <m/>
  </r>
  <r>
    <x v="48"/>
    <x v="10157"/>
    <n v="671"/>
    <s v="ChocoDelight"/>
    <n v="60.636000000000003"/>
    <n v="195.86340000000001"/>
    <x v="9922"/>
    <m/>
    <m/>
    <m/>
    <m/>
    <x v="12"/>
    <m/>
    <m/>
    <m/>
  </r>
  <r>
    <x v="193"/>
    <x v="10158"/>
    <n v="1256"/>
    <s v="ChocoDelight"/>
    <n v="69.471999999999994"/>
    <n v="195.86340000000001"/>
    <x v="9923"/>
    <m/>
    <m/>
    <m/>
    <m/>
    <x v="12"/>
    <m/>
    <m/>
    <m/>
  </r>
  <r>
    <x v="268"/>
    <x v="10159"/>
    <n v="1788"/>
    <s v="GingerFizz"/>
    <n v="79.475999999999999"/>
    <n v="195.86340000000001"/>
    <x v="9924"/>
    <m/>
    <m/>
    <m/>
    <m/>
    <x v="12"/>
    <m/>
    <m/>
    <m/>
  </r>
  <r>
    <x v="334"/>
    <x v="10160"/>
    <n v="1047"/>
    <s v="FizzBerry"/>
    <n v="82.272000000000006"/>
    <n v="195.86340000000001"/>
    <x v="9925"/>
    <m/>
    <m/>
    <m/>
    <m/>
    <x v="12"/>
    <m/>
    <m/>
    <m/>
  </r>
  <r>
    <x v="76"/>
    <x v="10161"/>
    <n v="1908"/>
    <s v="GingerFizz"/>
    <n v="89.128"/>
    <n v="195.86340000000001"/>
    <x v="9926"/>
    <m/>
    <m/>
    <m/>
    <m/>
    <x v="12"/>
    <m/>
    <m/>
    <m/>
  </r>
  <r>
    <x v="99"/>
    <x v="10162"/>
    <n v="201"/>
    <s v="MangoBliss"/>
    <n v="118.392"/>
    <n v="195.86340000000001"/>
    <x v="9927"/>
    <m/>
    <m/>
    <m/>
    <m/>
    <x v="12"/>
    <m/>
    <m/>
    <m/>
  </r>
  <r>
    <x v="153"/>
    <x v="10163"/>
    <n v="629"/>
    <s v="CitrusSplash"/>
    <n v="137.06800000000001"/>
    <n v="195.86340000000001"/>
    <x v="9928"/>
    <m/>
    <m/>
    <m/>
    <m/>
    <x v="12"/>
    <m/>
    <m/>
    <m/>
  </r>
  <r>
    <x v="206"/>
    <x v="10164"/>
    <n v="680"/>
    <s v="LemonZest"/>
    <n v="138.61199999999999"/>
    <n v="195.86340000000001"/>
    <x v="9929"/>
    <m/>
    <m/>
    <m/>
    <m/>
    <x v="12"/>
    <m/>
    <m/>
    <m/>
  </r>
  <r>
    <x v="106"/>
    <x v="10165"/>
    <n v="1906"/>
    <s v="GingerFizz"/>
    <n v="148.30799999999999"/>
    <n v="195.86340000000001"/>
    <x v="9930"/>
    <m/>
    <m/>
    <m/>
    <m/>
    <x v="12"/>
    <m/>
    <m/>
    <m/>
  </r>
  <r>
    <x v="111"/>
    <x v="10166"/>
    <n v="2254"/>
    <s v="ChocoDelight"/>
    <n v="165.19200000000001"/>
    <n v="195.86340000000001"/>
    <x v="9931"/>
    <m/>
    <m/>
    <m/>
    <m/>
    <x v="12"/>
    <m/>
    <m/>
    <m/>
  </r>
  <r>
    <x v="61"/>
    <x v="10167"/>
    <n v="2227"/>
    <s v="CitrusSplash"/>
    <n v="168.268"/>
    <n v="195.86340000000001"/>
    <x v="9932"/>
    <m/>
    <m/>
    <m/>
    <m/>
    <x v="12"/>
    <m/>
    <m/>
    <m/>
  </r>
  <r>
    <x v="341"/>
    <x v="10168"/>
    <n v="1473"/>
    <s v="ChocoDelight"/>
    <n v="178.65600000000001"/>
    <n v="195.86340000000001"/>
    <x v="9933"/>
    <m/>
    <m/>
    <m/>
    <m/>
    <x v="12"/>
    <m/>
    <m/>
    <m/>
  </r>
  <r>
    <x v="208"/>
    <x v="10169"/>
    <n v="2295"/>
    <s v="ChocoDelight"/>
    <n v="184.27600000000001"/>
    <n v="195.86340000000001"/>
    <x v="9934"/>
    <m/>
    <m/>
    <m/>
    <m/>
    <x v="12"/>
    <m/>
    <m/>
    <m/>
  </r>
  <r>
    <x v="322"/>
    <x v="10170"/>
    <n v="759"/>
    <s v="CitrusSplash"/>
    <n v="184.27600000000001"/>
    <n v="195.86340000000001"/>
    <x v="9934"/>
    <m/>
    <m/>
    <m/>
    <m/>
    <x v="12"/>
    <m/>
    <m/>
    <m/>
  </r>
  <r>
    <x v="71"/>
    <x v="10171"/>
    <n v="2415"/>
    <s v="ChocoDelight"/>
    <n v="191.02"/>
    <n v="195.86340000000001"/>
    <x v="9935"/>
    <m/>
    <m/>
    <m/>
    <m/>
    <x v="12"/>
    <m/>
    <m/>
    <m/>
  </r>
  <r>
    <x v="309"/>
    <x v="10172"/>
    <n v="2103"/>
    <s v="MintCooler"/>
    <n v="212.376"/>
    <n v="195.86340000000001"/>
    <x v="9936"/>
    <m/>
    <m/>
    <m/>
    <m/>
    <x v="12"/>
    <m/>
    <m/>
    <m/>
  </r>
  <r>
    <x v="299"/>
    <x v="10173"/>
    <n v="1057"/>
    <s v="CitrusSplash"/>
    <n v="222.49199999999999"/>
    <n v="195.86340000000001"/>
    <x v="9937"/>
    <m/>
    <m/>
    <m/>
    <m/>
    <x v="12"/>
    <m/>
    <m/>
    <m/>
  </r>
  <r>
    <x v="216"/>
    <x v="10174"/>
    <n v="857"/>
    <s v="PeachPunch"/>
    <n v="229.23599999999999"/>
    <n v="195.86340000000001"/>
    <x v="9938"/>
    <m/>
    <m/>
    <m/>
    <m/>
    <x v="12"/>
    <m/>
    <m/>
    <m/>
  </r>
  <r>
    <x v="80"/>
    <x v="10175"/>
    <n v="1294"/>
    <s v="TropicalTwist"/>
    <n v="249.46799999999999"/>
    <n v="195.86340000000001"/>
    <x v="9939"/>
    <m/>
    <m/>
    <m/>
    <m/>
    <x v="12"/>
    <m/>
    <m/>
    <m/>
  </r>
  <r>
    <x v="167"/>
    <x v="10176"/>
    <n v="1665"/>
    <s v="MintCooler"/>
    <n v="251.71600000000001"/>
    <n v="195.86340000000001"/>
    <x v="9940"/>
    <m/>
    <m/>
    <m/>
    <m/>
    <x v="12"/>
    <m/>
    <m/>
    <m/>
  </r>
  <r>
    <x v="182"/>
    <x v="10177"/>
    <n v="1973"/>
    <s v="MintCooler"/>
    <n v="271.60320000000002"/>
    <n v="195.9308"/>
    <x v="9941"/>
    <m/>
    <m/>
    <m/>
    <m/>
    <x v="12"/>
    <m/>
    <m/>
    <m/>
  </r>
  <r>
    <x v="333"/>
    <x v="10178"/>
    <n v="1505"/>
    <s v="ChocoDelight"/>
    <n v="123.77049599999999"/>
    <n v="195.94015999999999"/>
    <x v="9942"/>
    <m/>
    <m/>
    <m/>
    <m/>
    <x v="12"/>
    <m/>
    <m/>
    <m/>
  </r>
  <r>
    <x v="358"/>
    <x v="10179"/>
    <n v="1506"/>
    <s v="MintCooler"/>
    <n v="386.99788799999999"/>
    <n v="196.01087999999999"/>
    <x v="9943"/>
    <m/>
    <m/>
    <m/>
    <m/>
    <x v="12"/>
    <m/>
    <m/>
    <m/>
  </r>
  <r>
    <x v="165"/>
    <x v="10180"/>
    <n v="2725"/>
    <s v="CitrusSplash"/>
    <n v="143.3536"/>
    <n v="196.02959999999999"/>
    <x v="9944"/>
    <m/>
    <m/>
    <m/>
    <m/>
    <x v="12"/>
    <m/>
    <m/>
    <m/>
  </r>
  <r>
    <x v="278"/>
    <x v="10181"/>
    <n v="1444"/>
    <s v="BerryBlast"/>
    <n v="226.4128"/>
    <n v="196.2116"/>
    <x v="9945"/>
    <m/>
    <m/>
    <m/>
    <m/>
    <x v="12"/>
    <m/>
    <m/>
    <m/>
  </r>
  <r>
    <x v="107"/>
    <x v="10182"/>
    <n v="925"/>
    <s v="MintCooler"/>
    <n v="15.092000000000001"/>
    <n v="196.3116"/>
    <x v="9946"/>
    <m/>
    <m/>
    <m/>
    <m/>
    <x v="12"/>
    <m/>
    <m/>
    <m/>
  </r>
  <r>
    <x v="233"/>
    <x v="10183"/>
    <n v="2609"/>
    <s v="PeachPunch"/>
    <n v="20.712"/>
    <n v="196.3116"/>
    <x v="9947"/>
    <m/>
    <m/>
    <m/>
    <m/>
    <x v="12"/>
    <m/>
    <m/>
    <m/>
  </r>
  <r>
    <x v="222"/>
    <x v="10184"/>
    <n v="1068"/>
    <s v="PeachPunch"/>
    <n v="27.456"/>
    <n v="196.3116"/>
    <x v="9948"/>
    <m/>
    <m/>
    <m/>
    <m/>
    <x v="12"/>
    <m/>
    <m/>
    <m/>
  </r>
  <r>
    <x v="342"/>
    <x v="10185"/>
    <n v="497"/>
    <s v="LemonZest"/>
    <n v="33.076000000000001"/>
    <n v="196.3116"/>
    <x v="9949"/>
    <m/>
    <m/>
    <m/>
    <m/>
    <x v="12"/>
    <m/>
    <m/>
    <m/>
  </r>
  <r>
    <x v="78"/>
    <x v="10186"/>
    <n v="792"/>
    <s v="PeachPunch"/>
    <n v="34.200000000000003"/>
    <n v="196.3116"/>
    <x v="9950"/>
    <m/>
    <m/>
    <m/>
    <m/>
    <x v="12"/>
    <m/>
    <m/>
    <m/>
  </r>
  <r>
    <x v="211"/>
    <x v="10187"/>
    <n v="277"/>
    <s v="ChocoDelight"/>
    <n v="49.18"/>
    <n v="196.3116"/>
    <x v="9951"/>
    <m/>
    <m/>
    <m/>
    <m/>
    <x v="12"/>
    <m/>
    <m/>
    <m/>
  </r>
  <r>
    <x v="195"/>
    <x v="10188"/>
    <n v="490"/>
    <s v="MintCooler"/>
    <n v="56.68"/>
    <n v="196.3116"/>
    <x v="9952"/>
    <m/>
    <m/>
    <m/>
    <m/>
    <x v="12"/>
    <m/>
    <m/>
    <m/>
  </r>
  <r>
    <x v="56"/>
    <x v="10189"/>
    <n v="2279"/>
    <s v="MangoBliss"/>
    <n v="61.4"/>
    <n v="196.3116"/>
    <x v="9953"/>
    <m/>
    <m/>
    <m/>
    <m/>
    <x v="12"/>
    <m/>
    <m/>
    <m/>
  </r>
  <r>
    <x v="1"/>
    <x v="10190"/>
    <n v="1949"/>
    <s v="MangoBliss"/>
    <n v="64.548000000000002"/>
    <n v="196.3116"/>
    <x v="9954"/>
    <m/>
    <m/>
    <m/>
    <m/>
    <x v="12"/>
    <m/>
    <m/>
    <m/>
  </r>
  <r>
    <x v="162"/>
    <x v="10191"/>
    <n v="339"/>
    <s v="FizzBerry"/>
    <n v="74.664000000000001"/>
    <n v="196.3116"/>
    <x v="9955"/>
    <m/>
    <m/>
    <m/>
    <m/>
    <x v="12"/>
    <m/>
    <m/>
    <m/>
  </r>
  <r>
    <x v="172"/>
    <x v="10192"/>
    <n v="1927"/>
    <s v="MintCooler"/>
    <n v="83.656000000000006"/>
    <n v="196.3116"/>
    <x v="9956"/>
    <m/>
    <m/>
    <m/>
    <m/>
    <x v="12"/>
    <m/>
    <m/>
    <m/>
  </r>
  <r>
    <x v="90"/>
    <x v="10193"/>
    <n v="850"/>
    <s v="MintCooler"/>
    <n v="87.028000000000006"/>
    <n v="196.3116"/>
    <x v="9957"/>
    <m/>
    <m/>
    <m/>
    <m/>
    <x v="12"/>
    <m/>
    <m/>
    <m/>
  </r>
  <r>
    <x v="5"/>
    <x v="10194"/>
    <n v="916"/>
    <s v="ChocoDelight"/>
    <n v="114.004"/>
    <n v="196.3116"/>
    <x v="9958"/>
    <m/>
    <m/>
    <m/>
    <m/>
    <x v="12"/>
    <m/>
    <m/>
    <m/>
  </r>
  <r>
    <x v="182"/>
    <x v="10195"/>
    <n v="2249"/>
    <s v="MintCooler"/>
    <n v="116.252"/>
    <n v="196.3116"/>
    <x v="9959"/>
    <m/>
    <m/>
    <m/>
    <m/>
    <x v="12"/>
    <m/>
    <m/>
    <m/>
  </r>
  <r>
    <x v="361"/>
    <x v="10196"/>
    <n v="196"/>
    <s v="CitrusSplash"/>
    <n v="139.85599999999999"/>
    <n v="196.3116"/>
    <x v="9960"/>
    <m/>
    <m/>
    <m/>
    <m/>
    <x v="12"/>
    <m/>
    <m/>
    <m/>
  </r>
  <r>
    <x v="150"/>
    <x v="10197"/>
    <n v="1417"/>
    <s v="MangoBliss"/>
    <n v="164.584"/>
    <n v="196.3116"/>
    <x v="9961"/>
    <m/>
    <m/>
    <m/>
    <m/>
    <x v="12"/>
    <m/>
    <m/>
    <m/>
  </r>
  <r>
    <x v="206"/>
    <x v="10198"/>
    <n v="129"/>
    <s v="CitrusSplash"/>
    <n v="184.816"/>
    <n v="196.3116"/>
    <x v="9962"/>
    <m/>
    <m/>
    <m/>
    <m/>
    <x v="12"/>
    <m/>
    <m/>
    <m/>
  </r>
  <r>
    <x v="99"/>
    <x v="10199"/>
    <n v="917"/>
    <s v="TropicalTwist"/>
    <n v="192.684"/>
    <n v="196.3116"/>
    <x v="9963"/>
    <m/>
    <m/>
    <m/>
    <m/>
    <x v="12"/>
    <m/>
    <m/>
    <m/>
  </r>
  <r>
    <x v="78"/>
    <x v="10200"/>
    <n v="2646"/>
    <s v="PeachPunch"/>
    <n v="223.03200000000001"/>
    <n v="196.3116"/>
    <x v="9964"/>
    <m/>
    <m/>
    <m/>
    <m/>
    <x v="12"/>
    <m/>
    <m/>
    <m/>
  </r>
  <r>
    <x v="360"/>
    <x v="10201"/>
    <n v="675"/>
    <s v="PeachPunch"/>
    <n v="228.65199999999999"/>
    <n v="196.3116"/>
    <x v="9965"/>
    <m/>
    <m/>
    <m/>
    <m/>
    <x v="12"/>
    <m/>
    <m/>
    <m/>
  </r>
  <r>
    <x v="39"/>
    <x v="10202"/>
    <n v="808"/>
    <s v="TropicalTwist"/>
    <n v="242.14"/>
    <n v="196.3116"/>
    <x v="9966"/>
    <m/>
    <m/>
    <m/>
    <m/>
    <x v="12"/>
    <m/>
    <m/>
    <m/>
  </r>
  <r>
    <x v="358"/>
    <x v="10203"/>
    <n v="2116"/>
    <s v="BerryBlast"/>
    <n v="36.664000000000001"/>
    <n v="196.49088"/>
    <x v="9967"/>
    <m/>
    <m/>
    <m/>
    <m/>
    <x v="12"/>
    <m/>
    <m/>
    <m/>
  </r>
  <r>
    <x v="27"/>
    <x v="10204"/>
    <n v="1023"/>
    <s v="BerryBlast"/>
    <n v="68.528000000000006"/>
    <n v="196.50280000000001"/>
    <x v="9968"/>
    <m/>
    <m/>
    <m/>
    <m/>
    <x v="12"/>
    <m/>
    <m/>
    <m/>
  </r>
  <r>
    <x v="124"/>
    <x v="10205"/>
    <n v="2055"/>
    <s v="ChocoDelight"/>
    <n v="141.2192"/>
    <n v="196.6328"/>
    <x v="9969"/>
    <m/>
    <m/>
    <m/>
    <m/>
    <x v="12"/>
    <m/>
    <m/>
    <m/>
  </r>
  <r>
    <x v="205"/>
    <x v="10206"/>
    <n v="705"/>
    <s v="GingerFizz"/>
    <n v="17.88"/>
    <n v="196.75980000000001"/>
    <x v="9970"/>
    <m/>
    <m/>
    <m/>
    <m/>
    <x v="12"/>
    <m/>
    <m/>
    <m/>
  </r>
  <r>
    <x v="78"/>
    <x v="10207"/>
    <n v="424"/>
    <s v="CitrusSplash"/>
    <n v="27.995999999999999"/>
    <n v="196.75980000000001"/>
    <x v="9971"/>
    <m/>
    <m/>
    <m/>
    <m/>
    <x v="12"/>
    <m/>
    <m/>
    <m/>
  </r>
  <r>
    <x v="139"/>
    <x v="10208"/>
    <n v="1438"/>
    <s v="LemonZest"/>
    <n v="38.112000000000002"/>
    <n v="196.75980000000001"/>
    <x v="9972"/>
    <m/>
    <m/>
    <m/>
    <m/>
    <x v="12"/>
    <m/>
    <m/>
    <m/>
  </r>
  <r>
    <x v="222"/>
    <x v="10209"/>
    <n v="1411"/>
    <s v="ChocoDelight"/>
    <n v="39.235999999999997"/>
    <n v="196.75980000000001"/>
    <x v="9973"/>
    <m/>
    <m/>
    <m/>
    <m/>
    <x v="12"/>
    <m/>
    <m/>
    <m/>
  </r>
  <r>
    <x v="276"/>
    <x v="10210"/>
    <n v="682"/>
    <s v="CitrusSplash"/>
    <n v="43.731999999999999"/>
    <n v="196.75980000000001"/>
    <x v="9974"/>
    <m/>
    <m/>
    <m/>
    <m/>
    <x v="12"/>
    <m/>
    <m/>
    <m/>
  </r>
  <r>
    <x v="119"/>
    <x v="10211"/>
    <n v="948"/>
    <s v="GingerFizz"/>
    <n v="49.351999999999997"/>
    <n v="196.75980000000001"/>
    <x v="9975"/>
    <m/>
    <m/>
    <m/>
    <m/>
    <x v="12"/>
    <m/>
    <m/>
    <m/>
  </r>
  <r>
    <x v="141"/>
    <x v="10212"/>
    <n v="1333"/>
    <s v="FizzBerry"/>
    <n v="50.475999999999999"/>
    <n v="196.75980000000001"/>
    <x v="9976"/>
    <m/>
    <m/>
    <m/>
    <m/>
    <x v="12"/>
    <m/>
    <m/>
    <m/>
  </r>
  <r>
    <x v="106"/>
    <x v="10213"/>
    <n v="673"/>
    <s v="ChocoDelight"/>
    <n v="53.847999999999999"/>
    <n v="196.75980000000001"/>
    <x v="9977"/>
    <m/>
    <m/>
    <m/>
    <m/>
    <x v="12"/>
    <m/>
    <m/>
    <m/>
  </r>
  <r>
    <x v="187"/>
    <x v="10214"/>
    <n v="2821"/>
    <s v="MintCooler"/>
    <n v="53.847999999999999"/>
    <n v="196.75980000000001"/>
    <x v="9977"/>
    <m/>
    <m/>
    <m/>
    <m/>
    <x v="12"/>
    <m/>
    <m/>
    <m/>
  </r>
  <r>
    <x v="107"/>
    <x v="10215"/>
    <n v="1375"/>
    <s v="LemonZest"/>
    <n v="54.311999999999998"/>
    <n v="196.75980000000001"/>
    <x v="9978"/>
    <m/>
    <m/>
    <m/>
    <m/>
    <x v="12"/>
    <m/>
    <m/>
    <m/>
  </r>
  <r>
    <x v="62"/>
    <x v="10216"/>
    <n v="913"/>
    <s v="LemonZest"/>
    <n v="57.22"/>
    <n v="196.75980000000001"/>
    <x v="9979"/>
    <m/>
    <m/>
    <m/>
    <m/>
    <x v="12"/>
    <m/>
    <m/>
    <m/>
  </r>
  <r>
    <x v="158"/>
    <x v="10217"/>
    <n v="557"/>
    <s v="TropicalTwist"/>
    <n v="58.344000000000001"/>
    <n v="196.75980000000001"/>
    <x v="9980"/>
    <m/>
    <m/>
    <m/>
    <m/>
    <x v="12"/>
    <m/>
    <m/>
    <m/>
  </r>
  <r>
    <x v="240"/>
    <x v="10218"/>
    <n v="2599"/>
    <s v="PeachPunch"/>
    <n v="75.203999999999994"/>
    <n v="196.75980000000001"/>
    <x v="9981"/>
    <m/>
    <m/>
    <m/>
    <m/>
    <x v="12"/>
    <m/>
    <m/>
    <m/>
  </r>
  <r>
    <x v="336"/>
    <x v="10219"/>
    <n v="2504"/>
    <s v="FizzBerry"/>
    <n v="85.32"/>
    <n v="196.75980000000001"/>
    <x v="9982"/>
    <m/>
    <m/>
    <m/>
    <m/>
    <x v="12"/>
    <m/>
    <m/>
    <m/>
  </r>
  <r>
    <x v="290"/>
    <x v="10220"/>
    <n v="937"/>
    <s v="GingerFizz"/>
    <n v="87.507999999999996"/>
    <n v="196.75980000000001"/>
    <x v="9983"/>
    <m/>
    <m/>
    <m/>
    <m/>
    <x v="12"/>
    <m/>
    <m/>
    <m/>
  </r>
  <r>
    <x v="158"/>
    <x v="10221"/>
    <n v="337"/>
    <s v="GingerFizz"/>
    <n v="94.311999999999998"/>
    <n v="196.75980000000001"/>
    <x v="9984"/>
    <m/>
    <m/>
    <m/>
    <m/>
    <x v="12"/>
    <m/>
    <m/>
    <m/>
  </r>
  <r>
    <x v="277"/>
    <x v="10222"/>
    <n v="2562"/>
    <s v="CitrusSplash"/>
    <n v="96.56"/>
    <n v="196.75980000000001"/>
    <x v="9985"/>
    <m/>
    <m/>
    <m/>
    <m/>
    <x v="12"/>
    <m/>
    <m/>
    <m/>
  </r>
  <r>
    <x v="135"/>
    <x v="10223"/>
    <n v="1436"/>
    <s v="GingerFizz"/>
    <n v="128.03200000000001"/>
    <n v="196.75980000000001"/>
    <x v="9986"/>
    <m/>
    <m/>
    <m/>
    <m/>
    <x v="12"/>
    <m/>
    <m/>
    <m/>
  </r>
  <r>
    <x v="116"/>
    <x v="10224"/>
    <n v="404"/>
    <s v="TropicalTwist"/>
    <n v="139.27199999999999"/>
    <n v="196.75980000000001"/>
    <x v="9987"/>
    <m/>
    <m/>
    <m/>
    <m/>
    <x v="12"/>
    <m/>
    <m/>
    <m/>
  </r>
  <r>
    <x v="147"/>
    <x v="10225"/>
    <n v="259"/>
    <s v="MintCooler"/>
    <n v="176.364"/>
    <n v="196.75980000000001"/>
    <x v="9988"/>
    <m/>
    <m/>
    <m/>
    <m/>
    <x v="12"/>
    <m/>
    <m/>
    <m/>
  </r>
  <r>
    <x v="334"/>
    <x v="10226"/>
    <n v="1611"/>
    <s v="MintCooler"/>
    <n v="188.72800000000001"/>
    <n v="196.75980000000001"/>
    <x v="9989"/>
    <m/>
    <m/>
    <m/>
    <m/>
    <x v="12"/>
    <m/>
    <m/>
    <m/>
  </r>
  <r>
    <x v="167"/>
    <x v="10227"/>
    <n v="1822"/>
    <s v="FizzBerry"/>
    <n v="201.09200000000001"/>
    <n v="196.75980000000001"/>
    <x v="9990"/>
    <m/>
    <m/>
    <m/>
    <m/>
    <x v="12"/>
    <m/>
    <m/>
    <m/>
  </r>
  <r>
    <x v="97"/>
    <x v="10228"/>
    <n v="1242"/>
    <s v="MintCooler"/>
    <n v="224.696"/>
    <n v="196.75980000000001"/>
    <x v="9991"/>
    <m/>
    <m/>
    <m/>
    <m/>
    <x v="12"/>
    <m/>
    <m/>
    <m/>
  </r>
  <r>
    <x v="173"/>
    <x v="10229"/>
    <n v="1287"/>
    <s v="MintCooler"/>
    <n v="232.56399999999999"/>
    <n v="196.75980000000001"/>
    <x v="9992"/>
    <m/>
    <m/>
    <m/>
    <m/>
    <x v="12"/>
    <m/>
    <m/>
    <m/>
  </r>
  <r>
    <x v="285"/>
    <x v="10230"/>
    <n v="2810"/>
    <s v="GingerFizz"/>
    <n v="244.928"/>
    <n v="196.75980000000001"/>
    <x v="9993"/>
    <m/>
    <m/>
    <m/>
    <m/>
    <x v="12"/>
    <m/>
    <m/>
    <m/>
  </r>
  <r>
    <x v="354"/>
    <x v="10231"/>
    <n v="1133"/>
    <s v="LemonZest"/>
    <n v="498.42297600000001"/>
    <n v="196.768"/>
    <x v="9994"/>
    <m/>
    <m/>
    <m/>
    <m/>
    <x v="12"/>
    <m/>
    <m/>
    <m/>
  </r>
  <r>
    <x v="82"/>
    <x v="10232"/>
    <n v="8"/>
    <s v="GingerFizz"/>
    <n v="188.73504"/>
    <n v="196.777728"/>
    <x v="9995"/>
    <m/>
    <m/>
    <m/>
    <m/>
    <x v="12"/>
    <m/>
    <m/>
    <m/>
  </r>
  <r>
    <x v="185"/>
    <x v="10233"/>
    <n v="2265"/>
    <s v="MintCooler"/>
    <n v="170.64959999999999"/>
    <n v="196.88759999999999"/>
    <x v="9996"/>
    <m/>
    <m/>
    <m/>
    <m/>
    <x v="12"/>
    <m/>
    <m/>
    <m/>
  </r>
  <r>
    <x v="194"/>
    <x v="10234"/>
    <n v="1629"/>
    <s v="MintCooler"/>
    <n v="16.172000000000001"/>
    <n v="197.208"/>
    <x v="9997"/>
    <m/>
    <m/>
    <m/>
    <m/>
    <x v="12"/>
    <m/>
    <m/>
    <m/>
  </r>
  <r>
    <x v="243"/>
    <x v="10235"/>
    <n v="661"/>
    <s v="ChocoDelight"/>
    <n v="19.544"/>
    <n v="197.208"/>
    <x v="9998"/>
    <m/>
    <m/>
    <m/>
    <m/>
    <x v="12"/>
    <m/>
    <m/>
    <m/>
  </r>
  <r>
    <x v="16"/>
    <x v="10236"/>
    <n v="905"/>
    <s v="LemonZest"/>
    <n v="22.196000000000002"/>
    <n v="197.208"/>
    <x v="9999"/>
    <m/>
    <m/>
    <m/>
    <m/>
    <x v="12"/>
    <m/>
    <m/>
    <m/>
  </r>
  <r>
    <x v="131"/>
    <x v="10237"/>
    <n v="22"/>
    <s v="MintCooler"/>
    <n v="42.024000000000001"/>
    <n v="197.208"/>
    <x v="10000"/>
    <m/>
    <m/>
    <m/>
    <m/>
    <x v="12"/>
    <m/>
    <m/>
    <m/>
  </r>
  <r>
    <x v="229"/>
    <x v="10238"/>
    <n v="145"/>
    <s v="ChocoDelight"/>
    <n v="42.024000000000001"/>
    <n v="197.208"/>
    <x v="10000"/>
    <m/>
    <m/>
    <m/>
    <m/>
    <x v="12"/>
    <m/>
    <m/>
    <m/>
  </r>
  <r>
    <x v="238"/>
    <x v="10239"/>
    <n v="2135"/>
    <s v="TropicalTwist"/>
    <n v="45.396000000000001"/>
    <n v="197.208"/>
    <x v="10001"/>
    <m/>
    <m/>
    <m/>
    <m/>
    <x v="12"/>
    <m/>
    <m/>
    <m/>
  </r>
  <r>
    <x v="33"/>
    <x v="10240"/>
    <n v="2144"/>
    <s v="MangoBliss"/>
    <n v="57.86"/>
    <n v="197.208"/>
    <x v="10002"/>
    <m/>
    <m/>
    <m/>
    <m/>
    <x v="12"/>
    <m/>
    <m/>
    <m/>
  </r>
  <r>
    <x v="45"/>
    <x v="10241"/>
    <n v="478"/>
    <s v="MintCooler"/>
    <n v="82.488"/>
    <n v="197.208"/>
    <x v="10003"/>
    <m/>
    <m/>
    <m/>
    <m/>
    <x v="12"/>
    <m/>
    <m/>
    <m/>
  </r>
  <r>
    <x v="284"/>
    <x v="10242"/>
    <n v="1582"/>
    <s v="LemonZest"/>
    <n v="84.736000000000004"/>
    <n v="197.208"/>
    <x v="10004"/>
    <m/>
    <m/>
    <m/>
    <m/>
    <x v="12"/>
    <m/>
    <m/>
    <m/>
  </r>
  <r>
    <x v="157"/>
    <x v="10243"/>
    <n v="2642"/>
    <s v="TropicalTwist"/>
    <n v="110.524"/>
    <n v="197.208"/>
    <x v="10005"/>
    <m/>
    <m/>
    <m/>
    <m/>
    <x v="12"/>
    <m/>
    <m/>
    <m/>
  </r>
  <r>
    <x v="26"/>
    <x v="10244"/>
    <n v="1401"/>
    <s v="CitrusSplash"/>
    <n v="113.96"/>
    <n v="197.208"/>
    <x v="10006"/>
    <m/>
    <m/>
    <m/>
    <m/>
    <x v="12"/>
    <m/>
    <m/>
    <m/>
  </r>
  <r>
    <x v="262"/>
    <x v="10245"/>
    <n v="1860"/>
    <s v="GingerFizz"/>
    <n v="126.324"/>
    <n v="197.208"/>
    <x v="10007"/>
    <m/>
    <m/>
    <m/>
    <m/>
    <x v="12"/>
    <m/>
    <m/>
    <m/>
  </r>
  <r>
    <x v="184"/>
    <x v="10246"/>
    <n v="1316"/>
    <s v="MintCooler"/>
    <n v="182.524"/>
    <n v="197.208"/>
    <x v="10008"/>
    <m/>
    <m/>
    <m/>
    <m/>
    <x v="12"/>
    <m/>
    <m/>
    <m/>
  </r>
  <r>
    <x v="280"/>
    <x v="10247"/>
    <n v="594"/>
    <s v="ChocoDelight"/>
    <n v="199.38399999999999"/>
    <n v="197.208"/>
    <x v="10009"/>
    <m/>
    <m/>
    <m/>
    <m/>
    <x v="12"/>
    <m/>
    <m/>
    <m/>
  </r>
  <r>
    <x v="341"/>
    <x v="10248"/>
    <n v="2554"/>
    <s v="FizzBerry"/>
    <n v="211.74799999999999"/>
    <n v="197.208"/>
    <x v="10010"/>
    <m/>
    <m/>
    <m/>
    <m/>
    <x v="12"/>
    <m/>
    <m/>
    <m/>
  </r>
  <r>
    <x v="170"/>
    <x v="10249"/>
    <n v="1633"/>
    <s v="CitrusSplash"/>
    <n v="240.97200000000001"/>
    <n v="197.208"/>
    <x v="10011"/>
    <m/>
    <m/>
    <m/>
    <m/>
    <x v="12"/>
    <m/>
    <m/>
    <m/>
  </r>
  <r>
    <x v="314"/>
    <x v="10250"/>
    <n v="621"/>
    <s v="PeachPunch"/>
    <n v="253.33600000000001"/>
    <n v="197.208"/>
    <x v="10012"/>
    <m/>
    <m/>
    <m/>
    <m/>
    <x v="12"/>
    <m/>
    <m/>
    <m/>
  </r>
  <r>
    <x v="358"/>
    <x v="10251"/>
    <n v="2531"/>
    <s v="MangoBliss"/>
    <n v="294.24959999999999"/>
    <n v="197.3192"/>
    <x v="10013"/>
    <m/>
    <m/>
    <m/>
    <m/>
    <x v="12"/>
    <m/>
    <m/>
    <m/>
  </r>
  <r>
    <x v="23"/>
    <x v="10252"/>
    <n v="2231"/>
    <s v="BerryBlast"/>
    <n v="64.6768"/>
    <n v="197.35142400000001"/>
    <x v="10014"/>
    <m/>
    <m/>
    <m/>
    <m/>
    <x v="12"/>
    <m/>
    <m/>
    <m/>
  </r>
  <r>
    <x v="271"/>
    <x v="10253"/>
    <n v="2018"/>
    <s v="BerryBlast"/>
    <n v="87.156800000000004"/>
    <n v="197.35142400000001"/>
    <x v="10015"/>
    <m/>
    <m/>
    <m/>
    <m/>
    <x v="12"/>
    <m/>
    <m/>
    <m/>
  </r>
  <r>
    <x v="294"/>
    <x v="10254"/>
    <n v="2116"/>
    <s v="ChocoDelight"/>
    <n v="208.45439999999999"/>
    <n v="197.53344000000001"/>
    <x v="10016"/>
    <m/>
    <m/>
    <m/>
    <m/>
    <x v="12"/>
    <m/>
    <m/>
    <m/>
  </r>
  <r>
    <x v="133"/>
    <x v="10255"/>
    <n v="1954"/>
    <s v="ChocoDelight"/>
    <n v="72.463999999999999"/>
    <n v="197.65620000000001"/>
    <x v="10017"/>
    <m/>
    <m/>
    <m/>
    <m/>
    <x v="12"/>
    <m/>
    <m/>
    <m/>
  </r>
  <r>
    <x v="246"/>
    <x v="10256"/>
    <n v="115"/>
    <s v="CitrusSplash"/>
    <n v="170.7"/>
    <n v="197.65620000000001"/>
    <x v="10018"/>
    <m/>
    <m/>
    <m/>
    <m/>
    <x v="12"/>
    <m/>
    <m/>
    <m/>
  </r>
  <r>
    <x v="31"/>
    <x v="10257"/>
    <n v="763"/>
    <s v="MintCooler"/>
    <n v="257.24799999999999"/>
    <n v="197.65620000000001"/>
    <x v="10019"/>
    <m/>
    <m/>
    <m/>
    <m/>
    <x v="12"/>
    <m/>
    <m/>
    <m/>
  </r>
  <r>
    <x v="310"/>
    <x v="10258"/>
    <n v="2434"/>
    <s v="GingerFizz"/>
    <n v="9.3800000000000008"/>
    <n v="197.65620000000001"/>
    <x v="10020"/>
    <m/>
    <m/>
    <m/>
    <m/>
    <x v="12"/>
    <m/>
    <m/>
    <m/>
  </r>
  <r>
    <x v="295"/>
    <x v="10259"/>
    <n v="1310"/>
    <s v="MintCooler"/>
    <n v="20.084"/>
    <n v="197.65620000000001"/>
    <x v="10021"/>
    <m/>
    <m/>
    <m/>
    <m/>
    <x v="12"/>
    <m/>
    <m/>
    <m/>
  </r>
  <r>
    <x v="268"/>
    <x v="10260"/>
    <n v="1769"/>
    <s v="ChocoDelight"/>
    <n v="20.084"/>
    <n v="197.65620000000001"/>
    <x v="10021"/>
    <m/>
    <m/>
    <m/>
    <m/>
    <x v="12"/>
    <m/>
    <m/>
    <m/>
  </r>
  <r>
    <x v="347"/>
    <x v="10261"/>
    <n v="52"/>
    <s v="CitrusSplash"/>
    <n v="45.936"/>
    <n v="197.65620000000001"/>
    <x v="10022"/>
    <m/>
    <m/>
    <m/>
    <m/>
    <x v="12"/>
    <m/>
    <m/>
    <m/>
  </r>
  <r>
    <x v="296"/>
    <x v="10262"/>
    <n v="2271"/>
    <s v="FizzBerry"/>
    <n v="76.12"/>
    <n v="197.65620000000001"/>
    <x v="10023"/>
    <m/>
    <m/>
    <m/>
    <m/>
    <x v="12"/>
    <m/>
    <m/>
    <m/>
  </r>
  <r>
    <x v="116"/>
    <x v="10263"/>
    <n v="1414"/>
    <s v="LemonZest"/>
    <n v="80.463999999999999"/>
    <n v="197.65620000000001"/>
    <x v="10024"/>
    <m/>
    <m/>
    <m/>
    <m/>
    <x v="12"/>
    <m/>
    <m/>
    <m/>
  </r>
  <r>
    <x v="27"/>
    <x v="10264"/>
    <n v="1437"/>
    <s v="MangoBliss"/>
    <n v="107.756"/>
    <n v="197.65620000000001"/>
    <x v="10025"/>
    <m/>
    <m/>
    <m/>
    <m/>
    <x v="12"/>
    <m/>
    <m/>
    <m/>
  </r>
  <r>
    <x v="286"/>
    <x v="10265"/>
    <n v="1442"/>
    <s v="PeachPunch"/>
    <n v="126.864"/>
    <n v="197.65620000000001"/>
    <x v="10026"/>
    <m/>
    <m/>
    <m/>
    <m/>
    <x v="12"/>
    <m/>
    <m/>
    <m/>
  </r>
  <r>
    <x v="32"/>
    <x v="10266"/>
    <n v="738"/>
    <s v="TropicalTwist"/>
    <n v="132.48400000000001"/>
    <n v="197.65620000000001"/>
    <x v="10027"/>
    <m/>
    <m/>
    <m/>
    <m/>
    <x v="12"/>
    <m/>
    <m/>
    <m/>
  </r>
  <r>
    <x v="298"/>
    <x v="10267"/>
    <n v="2516"/>
    <s v="CitrusSplash"/>
    <n v="145.64400000000001"/>
    <n v="197.65620000000001"/>
    <x v="10028"/>
    <m/>
    <m/>
    <m/>
    <m/>
    <x v="12"/>
    <m/>
    <m/>
    <m/>
  </r>
  <r>
    <x v="18"/>
    <x v="10268"/>
    <n v="1646"/>
    <s v="ChocoDelight"/>
    <n v="148.22"/>
    <n v="197.65620000000001"/>
    <x v="10029"/>
    <m/>
    <m/>
    <m/>
    <m/>
    <x v="12"/>
    <m/>
    <m/>
    <m/>
  </r>
  <r>
    <x v="23"/>
    <x v="10269"/>
    <n v="1909"/>
    <s v="PeachPunch"/>
    <n v="178.56800000000001"/>
    <n v="197.65620000000001"/>
    <x v="10030"/>
    <m/>
    <m/>
    <m/>
    <m/>
    <x v="12"/>
    <m/>
    <m/>
    <m/>
  </r>
  <r>
    <x v="212"/>
    <x v="10270"/>
    <n v="1022"/>
    <s v="MintCooler"/>
    <n v="188.684"/>
    <n v="197.65620000000001"/>
    <x v="10031"/>
    <m/>
    <m/>
    <m/>
    <m/>
    <x v="12"/>
    <m/>
    <m/>
    <m/>
  </r>
  <r>
    <x v="285"/>
    <x v="10271"/>
    <n v="350"/>
    <s v="MintCooler"/>
    <n v="202.172"/>
    <n v="197.65620000000001"/>
    <x v="10032"/>
    <m/>
    <m/>
    <m/>
    <m/>
    <x v="12"/>
    <m/>
    <m/>
    <m/>
  </r>
  <r>
    <x v="28"/>
    <x v="10272"/>
    <n v="2483"/>
    <s v="ChocoDelight"/>
    <n v="212.28800000000001"/>
    <n v="197.65620000000001"/>
    <x v="10033"/>
    <m/>
    <m/>
    <m/>
    <m/>
    <x v="12"/>
    <m/>
    <m/>
    <m/>
  </r>
  <r>
    <x v="41"/>
    <x v="10273"/>
    <n v="195"/>
    <s v="FizzBerry"/>
    <n v="212.28800000000001"/>
    <n v="197.65620000000001"/>
    <x v="10033"/>
    <m/>
    <m/>
    <m/>
    <m/>
    <x v="12"/>
    <m/>
    <m/>
    <m/>
  </r>
  <r>
    <x v="127"/>
    <x v="10274"/>
    <n v="2576"/>
    <s v="TropicalTwist"/>
    <n v="255"/>
    <n v="197.65620000000001"/>
    <x v="10034"/>
    <m/>
    <m/>
    <m/>
    <m/>
    <x v="12"/>
    <m/>
    <m/>
    <m/>
  </r>
  <r>
    <x v="93"/>
    <x v="10275"/>
    <n v="1465"/>
    <s v="PeachPunch"/>
    <n v="271.29599999999999"/>
    <n v="197.86519999999999"/>
    <x v="10035"/>
    <m/>
    <m/>
    <m/>
    <m/>
    <x v="12"/>
    <m/>
    <m/>
    <m/>
  </r>
  <r>
    <x v="48"/>
    <x v="10276"/>
    <n v="1502"/>
    <s v="CitrusSplash"/>
    <n v="384.27398399999998"/>
    <n v="197.92447999999999"/>
    <x v="10036"/>
    <m/>
    <m/>
    <m/>
    <m/>
    <x v="12"/>
    <m/>
    <m/>
    <m/>
  </r>
  <r>
    <x v="70"/>
    <x v="10277"/>
    <n v="739"/>
    <s v="GingerFizz"/>
    <n v="200.76480000000001"/>
    <n v="197.94839999999999"/>
    <x v="10037"/>
    <m/>
    <m/>
    <m/>
    <m/>
    <x v="12"/>
    <m/>
    <m/>
    <m/>
  </r>
  <r>
    <x v="177"/>
    <x v="10278"/>
    <n v="591"/>
    <s v="ChocoDelight"/>
    <n v="382.88"/>
    <n v="198.0368"/>
    <x v="10038"/>
    <m/>
    <m/>
    <m/>
    <m/>
    <x v="12"/>
    <m/>
    <m/>
    <m/>
  </r>
  <r>
    <x v="336"/>
    <x v="10279"/>
    <n v="1985"/>
    <s v="MangoBliss"/>
    <n v="87.872"/>
    <n v="198.07424"/>
    <x v="10039"/>
    <m/>
    <m/>
    <m/>
    <m/>
    <x v="12"/>
    <m/>
    <m/>
    <m/>
  </r>
  <r>
    <x v="132"/>
    <x v="10280"/>
    <n v="630"/>
    <s v="MintCooler"/>
    <n v="25.512"/>
    <n v="198.1044"/>
    <x v="10040"/>
    <m/>
    <m/>
    <m/>
    <m/>
    <x v="12"/>
    <m/>
    <m/>
    <m/>
  </r>
  <r>
    <x v="192"/>
    <x v="10281"/>
    <n v="2363"/>
    <s v="FizzBerry"/>
    <n v="26.244"/>
    <n v="198.1044"/>
    <x v="10041"/>
    <m/>
    <m/>
    <m/>
    <m/>
    <x v="12"/>
    <m/>
    <m/>
    <m/>
  </r>
  <r>
    <x v="158"/>
    <x v="10282"/>
    <n v="479"/>
    <s v="LemonZest"/>
    <n v="35.808"/>
    <n v="198.1044"/>
    <x v="10042"/>
    <m/>
    <m/>
    <m/>
    <m/>
    <x v="12"/>
    <m/>
    <m/>
    <m/>
  </r>
  <r>
    <x v="296"/>
    <x v="10283"/>
    <n v="674"/>
    <s v="PeachPunch"/>
    <n v="50.972000000000001"/>
    <n v="198.1044"/>
    <x v="10043"/>
    <m/>
    <m/>
    <m/>
    <m/>
    <x v="12"/>
    <m/>
    <m/>
    <m/>
  </r>
  <r>
    <x v="277"/>
    <x v="10284"/>
    <n v="1734"/>
    <s v="MintCooler"/>
    <n v="65.087999999999994"/>
    <n v="198.1044"/>
    <x v="10044"/>
    <m/>
    <m/>
    <m/>
    <m/>
    <x v="12"/>
    <m/>
    <m/>
    <m/>
  </r>
  <r>
    <x v="177"/>
    <x v="10285"/>
    <n v="2133"/>
    <s v="CitrusSplash"/>
    <n v="65.584000000000003"/>
    <n v="198.1044"/>
    <x v="10045"/>
    <m/>
    <m/>
    <m/>
    <m/>
    <x v="12"/>
    <m/>
    <m/>
    <m/>
  </r>
  <r>
    <x v="25"/>
    <x v="10286"/>
    <n v="1546"/>
    <s v="TropicalTwist"/>
    <n v="65.751999999999995"/>
    <n v="198.1044"/>
    <x v="10046"/>
    <m/>
    <m/>
    <m/>
    <m/>
    <x v="12"/>
    <m/>
    <m/>
    <m/>
  </r>
  <r>
    <x v="241"/>
    <x v="10287"/>
    <n v="1659"/>
    <s v="GingerFizz"/>
    <n v="133.024"/>
    <n v="198.1044"/>
    <x v="10047"/>
    <m/>
    <m/>
    <m/>
    <m/>
    <x v="12"/>
    <m/>
    <m/>
    <m/>
  </r>
  <r>
    <x v="198"/>
    <x v="10288"/>
    <n v="1083"/>
    <s v="FizzBerry"/>
    <n v="143.13999999999999"/>
    <n v="198.1044"/>
    <x v="10048"/>
    <m/>
    <m/>
    <m/>
    <m/>
    <x v="12"/>
    <m/>
    <m/>
    <m/>
  </r>
  <r>
    <x v="11"/>
    <x v="10289"/>
    <n v="2157"/>
    <s v="FizzBerry"/>
    <n v="145.38800000000001"/>
    <n v="198.1044"/>
    <x v="10049"/>
    <m/>
    <m/>
    <m/>
    <m/>
    <x v="12"/>
    <m/>
    <m/>
    <m/>
  </r>
  <r>
    <x v="193"/>
    <x v="10290"/>
    <n v="2361"/>
    <s v="TropicalTwist"/>
    <n v="161.124"/>
    <n v="198.1044"/>
    <x v="10050"/>
    <m/>
    <m/>
    <m/>
    <m/>
    <x v="12"/>
    <m/>
    <m/>
    <m/>
  </r>
  <r>
    <x v="59"/>
    <x v="10291"/>
    <n v="2591"/>
    <s v="FizzBerry"/>
    <n v="191.47200000000001"/>
    <n v="198.1044"/>
    <x v="10051"/>
    <m/>
    <m/>
    <m/>
    <m/>
    <x v="12"/>
    <m/>
    <m/>
    <m/>
  </r>
  <r>
    <x v="160"/>
    <x v="10292"/>
    <n v="1552"/>
    <s v="TropicalTwist"/>
    <n v="215.07599999999999"/>
    <n v="198.1044"/>
    <x v="10052"/>
    <m/>
    <m/>
    <m/>
    <m/>
    <x v="12"/>
    <m/>
    <m/>
    <m/>
  </r>
  <r>
    <x v="85"/>
    <x v="10293"/>
    <n v="1303"/>
    <s v="TropicalTwist"/>
    <n v="218.44800000000001"/>
    <n v="198.1044"/>
    <x v="10053"/>
    <m/>
    <m/>
    <m/>
    <m/>
    <x v="12"/>
    <m/>
    <m/>
    <m/>
  </r>
  <r>
    <x v="75"/>
    <x v="10294"/>
    <n v="1676"/>
    <s v="FizzBerry"/>
    <n v="246.548"/>
    <n v="198.1044"/>
    <x v="10054"/>
    <m/>
    <m/>
    <m/>
    <m/>
    <x v="12"/>
    <m/>
    <m/>
    <m/>
  </r>
  <r>
    <x v="49"/>
    <x v="10295"/>
    <n v="1736"/>
    <s v="MintCooler"/>
    <n v="15.6928"/>
    <n v="198.13247999999999"/>
    <x v="10055"/>
    <m/>
    <m/>
    <m/>
    <m/>
    <x v="12"/>
    <m/>
    <m/>
    <m/>
  </r>
  <r>
    <x v="6"/>
    <x v="10296"/>
    <n v="2556"/>
    <s v="LemonZest"/>
    <n v="45.827199999999998"/>
    <n v="198.16679999999999"/>
    <x v="10056"/>
    <m/>
    <m/>
    <m/>
    <m/>
    <x v="12"/>
    <m/>
    <m/>
    <m/>
  </r>
  <r>
    <x v="126"/>
    <x v="10297"/>
    <n v="2823"/>
    <s v="GingerFizz"/>
    <n v="15.0848"/>
    <n v="198.25"/>
    <x v="10057"/>
    <m/>
    <m/>
    <m/>
    <m/>
    <x v="12"/>
    <m/>
    <m/>
    <m/>
  </r>
  <r>
    <x v="275"/>
    <x v="10298"/>
    <n v="2641"/>
    <s v="MintCooler"/>
    <n v="228.416"/>
    <n v="198.25"/>
    <x v="10058"/>
    <m/>
    <m/>
    <m/>
    <m/>
    <x v="12"/>
    <m/>
    <m/>
    <m/>
  </r>
  <r>
    <x v="116"/>
    <x v="10299"/>
    <n v="2003"/>
    <s v="CitrusSplash"/>
    <n v="269.1456"/>
    <n v="198.27807999999999"/>
    <x v="10059"/>
    <m/>
    <m/>
    <m/>
    <m/>
    <x v="12"/>
    <m/>
    <m/>
    <m/>
  </r>
  <r>
    <x v="103"/>
    <x v="10300"/>
    <n v="2159"/>
    <s v="TropicalTwist"/>
    <n v="209.42400000000001"/>
    <n v="198.3228"/>
    <x v="10060"/>
    <m/>
    <m/>
    <m/>
    <m/>
    <x v="12"/>
    <m/>
    <m/>
    <m/>
  </r>
  <r>
    <x v="276"/>
    <x v="10301"/>
    <n v="1990"/>
    <s v="CitrusSplash"/>
    <n v="194.21440000000001"/>
    <n v="198.47880000000001"/>
    <x v="10061"/>
    <m/>
    <m/>
    <m/>
    <m/>
    <x v="12"/>
    <m/>
    <m/>
    <m/>
  </r>
  <r>
    <x v="187"/>
    <x v="10302"/>
    <n v="2305"/>
    <s v="BerryBlast"/>
    <n v="100.9032"/>
    <n v="198.49881600000001"/>
    <x v="10062"/>
    <m/>
    <m/>
    <m/>
    <m/>
    <x v="12"/>
    <m/>
    <m/>
    <m/>
  </r>
  <r>
    <x v="64"/>
    <x v="10303"/>
    <n v="1812"/>
    <s v="TropicalTwist"/>
    <n v="38.024000000000001"/>
    <n v="198.55260000000001"/>
    <x v="10063"/>
    <m/>
    <m/>
    <m/>
    <m/>
    <x v="12"/>
    <m/>
    <m/>
    <m/>
  </r>
  <r>
    <x v="364"/>
    <x v="10304"/>
    <n v="1295"/>
    <s v="GingerFizz"/>
    <n v="41.396000000000001"/>
    <n v="198.55260000000001"/>
    <x v="10064"/>
    <m/>
    <m/>
    <m/>
    <m/>
    <x v="12"/>
    <m/>
    <m/>
    <m/>
  </r>
  <r>
    <x v="326"/>
    <x v="10305"/>
    <n v="1987"/>
    <s v="TropicalTwist"/>
    <n v="45.892000000000003"/>
    <n v="198.55260000000001"/>
    <x v="10065"/>
    <m/>
    <m/>
    <m/>
    <m/>
    <x v="12"/>
    <m/>
    <m/>
    <m/>
  </r>
  <r>
    <x v="8"/>
    <x v="10306"/>
    <n v="563"/>
    <s v="LemonZest"/>
    <n v="56.008000000000003"/>
    <n v="198.55260000000001"/>
    <x v="10066"/>
    <m/>
    <m/>
    <m/>
    <m/>
    <x v="12"/>
    <m/>
    <m/>
    <m/>
  </r>
  <r>
    <x v="153"/>
    <x v="10307"/>
    <n v="1431"/>
    <s v="CitrusSplash"/>
    <n v="64.195999999999998"/>
    <n v="198.55260000000001"/>
    <x v="10067"/>
    <m/>
    <m/>
    <m/>
    <m/>
    <x v="12"/>
    <m/>
    <m/>
    <m/>
  </r>
  <r>
    <x v="182"/>
    <x v="10308"/>
    <n v="996"/>
    <s v="TropicalTwist"/>
    <n v="70.055999999999997"/>
    <n v="198.55260000000001"/>
    <x v="10068"/>
    <m/>
    <m/>
    <m/>
    <m/>
    <x v="12"/>
    <m/>
    <m/>
    <m/>
  </r>
  <r>
    <x v="84"/>
    <x v="10309"/>
    <n v="1601"/>
    <s v="PeachPunch"/>
    <n v="96.471999999999994"/>
    <n v="198.55260000000001"/>
    <x v="10069"/>
    <m/>
    <m/>
    <m/>
    <m/>
    <x v="12"/>
    <m/>
    <m/>
    <m/>
  </r>
  <r>
    <x v="218"/>
    <x v="10310"/>
    <n v="808"/>
    <s v="TropicalTwist"/>
    <n v="100.184"/>
    <n v="198.55260000000001"/>
    <x v="10070"/>
    <m/>
    <m/>
    <m/>
    <m/>
    <x v="12"/>
    <m/>
    <m/>
    <m/>
  </r>
  <r>
    <x v="250"/>
    <x v="10311"/>
    <n v="2229"/>
    <s v="ChocoDelight"/>
    <n v="116.70399999999999"/>
    <n v="198.55260000000001"/>
    <x v="10071"/>
    <m/>
    <m/>
    <m/>
    <m/>
    <x v="12"/>
    <m/>
    <m/>
    <m/>
  </r>
  <r>
    <x v="195"/>
    <x v="10312"/>
    <n v="726"/>
    <s v="MangoBliss"/>
    <n v="121.2"/>
    <n v="198.55260000000001"/>
    <x v="10072"/>
    <m/>
    <m/>
    <m/>
    <m/>
    <x v="12"/>
    <m/>
    <m/>
    <m/>
  </r>
  <r>
    <x v="68"/>
    <x v="10313"/>
    <n v="722"/>
    <s v="FizzBerry"/>
    <n v="140.30799999999999"/>
    <n v="198.55260000000001"/>
    <x v="10073"/>
    <m/>
    <m/>
    <m/>
    <m/>
    <x v="12"/>
    <m/>
    <m/>
    <m/>
  </r>
  <r>
    <x v="105"/>
    <x v="10314"/>
    <n v="2431"/>
    <s v="ChocoDelight"/>
    <n v="158.292"/>
    <n v="198.55260000000001"/>
    <x v="10074"/>
    <m/>
    <m/>
    <m/>
    <m/>
    <x v="12"/>
    <m/>
    <m/>
    <m/>
  </r>
  <r>
    <x v="49"/>
    <x v="10315"/>
    <n v="1543"/>
    <s v="CitrusSplash"/>
    <n v="165.036"/>
    <n v="198.55260000000001"/>
    <x v="10075"/>
    <m/>
    <m/>
    <m/>
    <m/>
    <x v="12"/>
    <m/>
    <m/>
    <m/>
  </r>
  <r>
    <x v="199"/>
    <x v="10316"/>
    <n v="1297"/>
    <s v="MintCooler"/>
    <n v="166.16"/>
    <n v="198.55260000000001"/>
    <x v="10076"/>
    <m/>
    <m/>
    <m/>
    <m/>
    <x v="12"/>
    <m/>
    <m/>
    <m/>
  </r>
  <r>
    <x v="296"/>
    <x v="10317"/>
    <n v="2783"/>
    <s v="CitrusSplash"/>
    <n v="229.10400000000001"/>
    <n v="198.55260000000001"/>
    <x v="10077"/>
    <m/>
    <m/>
    <m/>
    <m/>
    <x v="12"/>
    <m/>
    <m/>
    <m/>
  </r>
  <r>
    <x v="143"/>
    <x v="10318"/>
    <n v="290"/>
    <s v="CitrusSplash"/>
    <n v="251.584"/>
    <n v="198.55260000000001"/>
    <x v="10078"/>
    <m/>
    <m/>
    <m/>
    <m/>
    <x v="12"/>
    <m/>
    <m/>
    <m/>
  </r>
  <r>
    <x v="22"/>
    <x v="10319"/>
    <n v="1876"/>
    <s v="BerryBlast"/>
    <n v="70.084000000000003"/>
    <n v="198.64223999999999"/>
    <x v="10079"/>
    <m/>
    <m/>
    <m/>
    <m/>
    <x v="12"/>
    <m/>
    <m/>
    <m/>
  </r>
  <r>
    <x v="140"/>
    <x v="10320"/>
    <n v="1910"/>
    <s v="BerryBlast"/>
    <n v="130.39359999999999"/>
    <n v="198.7544"/>
    <x v="10080"/>
    <m/>
    <m/>
    <m/>
    <m/>
    <x v="12"/>
    <m/>
    <m/>
    <m/>
  </r>
  <r>
    <x v="322"/>
    <x v="10321"/>
    <n v="415"/>
    <s v="CitrusSplash"/>
    <n v="525.97152000000006"/>
    <n v="198.90124800000001"/>
    <x v="10081"/>
    <m/>
    <m/>
    <m/>
    <m/>
    <x v="12"/>
    <m/>
    <m/>
    <m/>
  </r>
  <r>
    <x v="80"/>
    <x v="10322"/>
    <n v="1812"/>
    <s v="MintCooler"/>
    <n v="263.0976"/>
    <n v="198.91040000000001"/>
    <x v="10082"/>
    <m/>
    <m/>
    <m/>
    <m/>
    <x v="12"/>
    <m/>
    <m/>
    <m/>
  </r>
  <r>
    <x v="164"/>
    <x v="10323"/>
    <n v="1710"/>
    <s v="ChocoDelight"/>
    <n v="204.83840000000001"/>
    <n v="198.94368"/>
    <x v="10083"/>
    <m/>
    <m/>
    <m/>
    <m/>
    <x v="12"/>
    <m/>
    <m/>
    <m/>
  </r>
  <r>
    <x v="227"/>
    <x v="10324"/>
    <n v="730"/>
    <s v="GingerFizz"/>
    <n v="49.923999999999999"/>
    <n v="199.0008"/>
    <x v="10084"/>
    <m/>
    <m/>
    <m/>
    <m/>
    <x v="12"/>
    <m/>
    <m/>
    <m/>
  </r>
  <r>
    <x v="122"/>
    <x v="10325"/>
    <n v="782"/>
    <s v="TropicalTwist"/>
    <n v="139.72399999999999"/>
    <n v="199.0008"/>
    <x v="10085"/>
    <m/>
    <m/>
    <m/>
    <m/>
    <x v="12"/>
    <m/>
    <m/>
    <m/>
  </r>
  <r>
    <x v="92"/>
    <x v="10326"/>
    <n v="1911"/>
    <s v="PeachPunch"/>
    <n v="158.83199999999999"/>
    <n v="199.0008"/>
    <x v="10086"/>
    <m/>
    <m/>
    <m/>
    <m/>
    <x v="12"/>
    <m/>
    <m/>
    <m/>
  </r>
  <r>
    <x v="245"/>
    <x v="10327"/>
    <n v="1434"/>
    <s v="TropicalTwist"/>
    <n v="210.536"/>
    <n v="199.0008"/>
    <x v="10087"/>
    <m/>
    <m/>
    <m/>
    <m/>
    <x v="12"/>
    <m/>
    <m/>
    <m/>
  </r>
  <r>
    <x v="127"/>
    <x v="10328"/>
    <n v="1943"/>
    <s v="GingerFizz"/>
    <n v="25.076000000000001"/>
    <n v="199.0008"/>
    <x v="10088"/>
    <m/>
    <m/>
    <m/>
    <m/>
    <x v="12"/>
    <m/>
    <m/>
    <m/>
  </r>
  <r>
    <x v="203"/>
    <x v="10329"/>
    <n v="1448"/>
    <s v="ChocoDelight"/>
    <n v="30.576000000000001"/>
    <n v="199.0008"/>
    <x v="10089"/>
    <m/>
    <m/>
    <m/>
    <m/>
    <x v="12"/>
    <m/>
    <m/>
    <m/>
  </r>
  <r>
    <x v="55"/>
    <x v="10330"/>
    <n v="1935"/>
    <s v="LemonZest"/>
    <n v="31.82"/>
    <n v="199.0008"/>
    <x v="10090"/>
    <m/>
    <m/>
    <m/>
    <m/>
    <x v="12"/>
    <m/>
    <m/>
    <m/>
  </r>
  <r>
    <x v="1"/>
    <x v="10331"/>
    <n v="2567"/>
    <s v="LemonZest"/>
    <n v="36.316000000000003"/>
    <n v="199.0008"/>
    <x v="10091"/>
    <m/>
    <m/>
    <m/>
    <m/>
    <x v="12"/>
    <m/>
    <m/>
    <m/>
  </r>
  <r>
    <x v="154"/>
    <x v="10332"/>
    <n v="157"/>
    <s v="CitrusSplash"/>
    <n v="38.612000000000002"/>
    <n v="199.0008"/>
    <x v="10092"/>
    <m/>
    <m/>
    <m/>
    <m/>
    <x v="12"/>
    <m/>
    <m/>
    <m/>
  </r>
  <r>
    <x v="298"/>
    <x v="10333"/>
    <n v="662"/>
    <s v="ChocoDelight"/>
    <n v="48.68"/>
    <n v="199.0008"/>
    <x v="10093"/>
    <m/>
    <m/>
    <m/>
    <m/>
    <x v="12"/>
    <m/>
    <m/>
    <m/>
  </r>
  <r>
    <x v="260"/>
    <x v="10334"/>
    <n v="1167"/>
    <s v="MintCooler"/>
    <n v="66.536000000000001"/>
    <n v="199.0008"/>
    <x v="10094"/>
    <m/>
    <m/>
    <m/>
    <m/>
    <x v="12"/>
    <m/>
    <m/>
    <m/>
  </r>
  <r>
    <x v="139"/>
    <x v="10335"/>
    <n v="2617"/>
    <s v="FizzBerry"/>
    <n v="101.508"/>
    <n v="199.0008"/>
    <x v="10095"/>
    <m/>
    <m/>
    <m/>
    <m/>
    <x v="12"/>
    <m/>
    <m/>
    <m/>
  </r>
  <r>
    <x v="151"/>
    <x v="10336"/>
    <n v="552"/>
    <s v="MintCooler"/>
    <n v="104.88"/>
    <n v="199.0008"/>
    <x v="10096"/>
    <m/>
    <m/>
    <m/>
    <m/>
    <x v="12"/>
    <m/>
    <m/>
    <m/>
  </r>
  <r>
    <x v="147"/>
    <x v="10337"/>
    <n v="205"/>
    <s v="MintCooler"/>
    <n v="192.55199999999999"/>
    <n v="199.0008"/>
    <x v="10097"/>
    <m/>
    <m/>
    <m/>
    <m/>
    <x v="12"/>
    <m/>
    <m/>
    <m/>
  </r>
  <r>
    <x v="289"/>
    <x v="10338"/>
    <n v="1019"/>
    <s v="MangoBliss"/>
    <n v="201.54400000000001"/>
    <n v="199.0008"/>
    <x v="10098"/>
    <m/>
    <m/>
    <m/>
    <m/>
    <x v="12"/>
    <m/>
    <m/>
    <m/>
  </r>
  <r>
    <x v="40"/>
    <x v="10339"/>
    <n v="1882"/>
    <s v="MintCooler"/>
    <n v="208.28800000000001"/>
    <n v="199.0008"/>
    <x v="10099"/>
    <m/>
    <m/>
    <m/>
    <m/>
    <x v="12"/>
    <m/>
    <m/>
    <m/>
  </r>
  <r>
    <x v="88"/>
    <x v="10340"/>
    <n v="2596"/>
    <s v="MangoBliss"/>
    <n v="209.41200000000001"/>
    <n v="199.0008"/>
    <x v="10100"/>
    <m/>
    <m/>
    <m/>
    <m/>
    <x v="12"/>
    <m/>
    <m/>
    <m/>
  </r>
  <r>
    <x v="321"/>
    <x v="10341"/>
    <n v="463"/>
    <s v="TropicalTwist"/>
    <n v="221.77600000000001"/>
    <n v="199.0008"/>
    <x v="10101"/>
    <m/>
    <m/>
    <m/>
    <m/>
    <x v="12"/>
    <m/>
    <m/>
    <m/>
  </r>
  <r>
    <x v="102"/>
    <x v="10342"/>
    <n v="403"/>
    <s v="FizzBerry"/>
    <n v="234.14"/>
    <n v="199.0008"/>
    <x v="10102"/>
    <m/>
    <m/>
    <m/>
    <m/>
    <x v="12"/>
    <m/>
    <m/>
    <m/>
  </r>
  <r>
    <x v="123"/>
    <x v="10343"/>
    <n v="954"/>
    <s v="PeachPunch"/>
    <n v="240.88399999999999"/>
    <n v="199.0008"/>
    <x v="10103"/>
    <m/>
    <m/>
    <m/>
    <m/>
    <x v="12"/>
    <m/>
    <m/>
    <m/>
  </r>
  <r>
    <x v="91"/>
    <x v="10344"/>
    <n v="2511"/>
    <s v="MangoBliss"/>
    <n v="5.0919999999999996"/>
    <n v="199.0008"/>
    <x v="10104"/>
    <m/>
    <m/>
    <m/>
    <m/>
    <x v="12"/>
    <m/>
    <m/>
    <m/>
  </r>
  <r>
    <x v="182"/>
    <x v="10345"/>
    <n v="169"/>
    <s v="ChocoDelight"/>
    <n v="33.136000000000003"/>
    <n v="199.0008"/>
    <x v="10105"/>
    <m/>
    <m/>
    <m/>
    <m/>
    <x v="12"/>
    <m/>
    <m/>
    <m/>
  </r>
  <r>
    <x v="151"/>
    <x v="10346"/>
    <n v="1023"/>
    <s v="MangoBliss"/>
    <n v="52.484000000000002"/>
    <n v="199.0008"/>
    <x v="10106"/>
    <m/>
    <m/>
    <m/>
    <m/>
    <x v="12"/>
    <m/>
    <m/>
    <m/>
  </r>
  <r>
    <x v="339"/>
    <x v="10347"/>
    <n v="1218"/>
    <s v="PeachPunch"/>
    <n v="89.6"/>
    <n v="199.0008"/>
    <x v="10107"/>
    <m/>
    <m/>
    <m/>
    <m/>
    <x v="12"/>
    <m/>
    <m/>
    <m/>
  </r>
  <r>
    <x v="216"/>
    <x v="10348"/>
    <n v="802"/>
    <s v="PeachPunch"/>
    <n v="167.52959999999999"/>
    <n v="199.108"/>
    <x v="10108"/>
    <m/>
    <m/>
    <m/>
    <m/>
    <x v="12"/>
    <m/>
    <m/>
    <m/>
  </r>
  <r>
    <x v="44"/>
    <x v="10349"/>
    <n v="2778"/>
    <s v="BerryBlast"/>
    <n v="156.11840000000001"/>
    <n v="199.1808"/>
    <x v="10109"/>
    <m/>
    <m/>
    <m/>
    <m/>
    <x v="12"/>
    <m/>
    <m/>
    <m/>
  </r>
  <r>
    <x v="192"/>
    <x v="10350"/>
    <n v="1014"/>
    <s v="LemonZest"/>
    <n v="133.1936"/>
    <n v="199.2276"/>
    <x v="10110"/>
    <m/>
    <m/>
    <m/>
    <m/>
    <x v="12"/>
    <m/>
    <m/>
    <m/>
  </r>
  <r>
    <x v="126"/>
    <x v="10351"/>
    <n v="623"/>
    <s v="BerryBlast"/>
    <n v="19.655999999999999"/>
    <n v="199.35936000000001"/>
    <x v="10111"/>
    <m/>
    <m/>
    <m/>
    <m/>
    <x v="12"/>
    <m/>
    <m/>
    <m/>
  </r>
  <r>
    <x v="90"/>
    <x v="10352"/>
    <n v="538"/>
    <s v="BerryBlast"/>
    <n v="68.22"/>
    <n v="199.35936000000001"/>
    <x v="10112"/>
    <m/>
    <m/>
    <m/>
    <m/>
    <x v="12"/>
    <m/>
    <m/>
    <m/>
  </r>
  <r>
    <x v="260"/>
    <x v="10353"/>
    <n v="2142"/>
    <s v="CitrusSplash"/>
    <n v="19.995999999999999"/>
    <n v="199.44900000000001"/>
    <x v="10113"/>
    <m/>
    <m/>
    <m/>
    <m/>
    <x v="12"/>
    <m/>
    <m/>
    <m/>
  </r>
  <r>
    <x v="210"/>
    <x v="10354"/>
    <n v="722"/>
    <s v="GingerFizz"/>
    <n v="22.244"/>
    <n v="199.44900000000001"/>
    <x v="10114"/>
    <m/>
    <m/>
    <m/>
    <m/>
    <x v="12"/>
    <m/>
    <m/>
    <m/>
  </r>
  <r>
    <x v="309"/>
    <x v="10355"/>
    <n v="2529"/>
    <s v="GingerFizz"/>
    <n v="29.268000000000001"/>
    <n v="199.44900000000001"/>
    <x v="10115"/>
    <m/>
    <m/>
    <m/>
    <m/>
    <x v="12"/>
    <m/>
    <m/>
    <m/>
  </r>
  <r>
    <x v="321"/>
    <x v="10356"/>
    <n v="748"/>
    <s v="ChocoDelight"/>
    <n v="30.56"/>
    <n v="199.44900000000001"/>
    <x v="10116"/>
    <m/>
    <m/>
    <m/>
    <m/>
    <x v="12"/>
    <m/>
    <m/>
    <m/>
  </r>
  <r>
    <x v="335"/>
    <x v="10357"/>
    <n v="2517"/>
    <s v="FizzBerry"/>
    <n v="38.256"/>
    <n v="199.44900000000001"/>
    <x v="10117"/>
    <m/>
    <m/>
    <m/>
    <m/>
    <x v="12"/>
    <m/>
    <m/>
    <m/>
  </r>
  <r>
    <x v="2"/>
    <x v="10358"/>
    <n v="1486"/>
    <s v="CitrusSplash"/>
    <n v="44.723999999999997"/>
    <n v="199.44900000000001"/>
    <x v="10118"/>
    <m/>
    <m/>
    <m/>
    <m/>
    <x v="12"/>
    <m/>
    <m/>
    <m/>
  </r>
  <r>
    <x v="241"/>
    <x v="10359"/>
    <n v="2252"/>
    <s v="TropicalTwist"/>
    <n v="68.328000000000003"/>
    <n v="199.44900000000001"/>
    <x v="10119"/>
    <m/>
    <m/>
    <m/>
    <m/>
    <x v="12"/>
    <m/>
    <m/>
    <m/>
  </r>
  <r>
    <x v="225"/>
    <x v="10360"/>
    <n v="2798"/>
    <s v="CitrusSplash"/>
    <n v="88.555999999999997"/>
    <n v="199.44900000000001"/>
    <x v="10120"/>
    <m/>
    <m/>
    <m/>
    <m/>
    <x v="12"/>
    <m/>
    <m/>
    <m/>
  </r>
  <r>
    <x v="56"/>
    <x v="10361"/>
    <n v="1057"/>
    <s v="PeachPunch"/>
    <n v="110.14"/>
    <n v="199.44900000000001"/>
    <x v="10121"/>
    <m/>
    <m/>
    <m/>
    <m/>
    <x v="12"/>
    <m/>
    <m/>
    <m/>
  </r>
  <r>
    <x v="39"/>
    <x v="10362"/>
    <n v="2110"/>
    <s v="MangoBliss"/>
    <n v="140.13200000000001"/>
    <n v="199.44900000000001"/>
    <x v="10122"/>
    <m/>
    <m/>
    <m/>
    <m/>
    <x v="12"/>
    <m/>
    <m/>
    <m/>
  </r>
  <r>
    <x v="112"/>
    <x v="10363"/>
    <n v="2579"/>
    <s v="FizzBerry"/>
    <n v="142.512"/>
    <n v="199.44900000000001"/>
    <x v="10123"/>
    <m/>
    <m/>
    <m/>
    <m/>
    <x v="12"/>
    <m/>
    <m/>
    <m/>
  </r>
  <r>
    <x v="348"/>
    <x v="10364"/>
    <n v="392"/>
    <s v="FizzBerry"/>
    <n v="151.29599999999999"/>
    <n v="199.44900000000001"/>
    <x v="10124"/>
    <m/>
    <m/>
    <m/>
    <m/>
    <x v="12"/>
    <m/>
    <m/>
    <m/>
  </r>
  <r>
    <x v="243"/>
    <x v="10365"/>
    <n v="18"/>
    <s v="PeachPunch"/>
    <n v="152.62799999999999"/>
    <n v="199.44900000000001"/>
    <x v="10125"/>
    <m/>
    <m/>
    <m/>
    <m/>
    <x v="12"/>
    <m/>
    <m/>
    <m/>
  </r>
  <r>
    <x v="353"/>
    <x v="10366"/>
    <n v="2232"/>
    <s v="MangoBliss"/>
    <n v="184.1"/>
    <n v="199.44900000000001"/>
    <x v="10126"/>
    <m/>
    <m/>
    <m/>
    <m/>
    <x v="12"/>
    <m/>
    <m/>
    <m/>
  </r>
  <r>
    <x v="95"/>
    <x v="10367"/>
    <n v="2199"/>
    <s v="MangoBliss"/>
    <n v="201.81200000000001"/>
    <n v="199.44900000000001"/>
    <x v="10127"/>
    <m/>
    <m/>
    <m/>
    <m/>
    <x v="12"/>
    <m/>
    <m/>
    <m/>
  </r>
  <r>
    <x v="280"/>
    <x v="10368"/>
    <n v="1150"/>
    <s v="CitrusSplash"/>
    <n v="214.44800000000001"/>
    <n v="199.44900000000001"/>
    <x v="10128"/>
    <m/>
    <m/>
    <m/>
    <m/>
    <x v="12"/>
    <m/>
    <m/>
    <m/>
  </r>
  <r>
    <x v="235"/>
    <x v="10369"/>
    <n v="2674"/>
    <s v="CitrusSplash"/>
    <n v="215.572"/>
    <n v="199.44900000000001"/>
    <x v="10129"/>
    <m/>
    <m/>
    <m/>
    <m/>
    <x v="12"/>
    <m/>
    <m/>
    <m/>
  </r>
  <r>
    <x v="213"/>
    <x v="10370"/>
    <n v="299"/>
    <s v="LemonZest"/>
    <n v="218.94399999999999"/>
    <n v="199.44900000000001"/>
    <x v="10130"/>
    <m/>
    <m/>
    <m/>
    <m/>
    <x v="12"/>
    <m/>
    <m/>
    <m/>
  </r>
  <r>
    <x v="0"/>
    <x v="10371"/>
    <n v="1058"/>
    <s v="FizzBerry"/>
    <n v="262.77999999999997"/>
    <n v="199.44900000000001"/>
    <x v="10131"/>
    <m/>
    <m/>
    <m/>
    <m/>
    <x v="12"/>
    <m/>
    <m/>
    <m/>
  </r>
  <r>
    <x v="145"/>
    <x v="10372"/>
    <n v="895"/>
    <s v="LemonZest"/>
    <n v="184.12799999999999"/>
    <n v="199.5812"/>
    <x v="10132"/>
    <m/>
    <m/>
    <m/>
    <m/>
    <x v="12"/>
    <m/>
    <m/>
    <m/>
  </r>
  <r>
    <x v="180"/>
    <x v="10373"/>
    <n v="2397"/>
    <s v="GingerFizz"/>
    <n v="232.2688"/>
    <n v="199.61240000000001"/>
    <x v="10133"/>
    <m/>
    <m/>
    <m/>
    <m/>
    <x v="12"/>
    <m/>
    <m/>
    <m/>
  </r>
  <r>
    <x v="317"/>
    <x v="10374"/>
    <n v="1372"/>
    <s v="PeachPunch"/>
    <n v="101.19199999999999"/>
    <n v="199.8972"/>
    <x v="10134"/>
    <m/>
    <m/>
    <m/>
    <m/>
    <x v="12"/>
    <m/>
    <m/>
    <m/>
  </r>
  <r>
    <x v="76"/>
    <x v="10375"/>
    <n v="2337"/>
    <s v="MintCooler"/>
    <n v="157.66399999999999"/>
    <n v="199.8972"/>
    <x v="10135"/>
    <m/>
    <m/>
    <m/>
    <m/>
    <x v="12"/>
    <m/>
    <m/>
    <m/>
  </r>
  <r>
    <x v="287"/>
    <x v="10376"/>
    <n v="2046"/>
    <s v="LemonZest"/>
    <n v="179.02"/>
    <n v="199.8972"/>
    <x v="10136"/>
    <m/>
    <m/>
    <m/>
    <m/>
    <x v="12"/>
    <m/>
    <m/>
    <m/>
  </r>
  <r>
    <x v="150"/>
    <x v="10377"/>
    <n v="1222"/>
    <s v="PeachPunch"/>
    <n v="179.02"/>
    <n v="199.8972"/>
    <x v="10136"/>
    <m/>
    <m/>
    <m/>
    <m/>
    <x v="12"/>
    <m/>
    <m/>
    <m/>
  </r>
  <r>
    <x v="38"/>
    <x v="10378"/>
    <n v="277"/>
    <s v="ChocoDelight"/>
    <n v="12.16"/>
    <n v="199.8972"/>
    <x v="10137"/>
    <m/>
    <m/>
    <m/>
    <m/>
    <x v="12"/>
    <m/>
    <m/>
    <m/>
  </r>
  <r>
    <x v="181"/>
    <x v="10379"/>
    <n v="2055"/>
    <s v="MintCooler"/>
    <n v="20.536000000000001"/>
    <n v="199.8972"/>
    <x v="10138"/>
    <m/>
    <m/>
    <m/>
    <m/>
    <x v="12"/>
    <m/>
    <m/>
    <m/>
  </r>
  <r>
    <x v="102"/>
    <x v="10380"/>
    <n v="625"/>
    <s v="TropicalTwist"/>
    <n v="25.616"/>
    <n v="199.8972"/>
    <x v="10139"/>
    <m/>
    <m/>
    <m/>
    <m/>
    <x v="12"/>
    <m/>
    <m/>
    <m/>
  </r>
  <r>
    <x v="31"/>
    <x v="10381"/>
    <n v="961"/>
    <s v="ChocoDelight"/>
    <n v="29.527999999999999"/>
    <n v="199.8972"/>
    <x v="10140"/>
    <m/>
    <m/>
    <m/>
    <m/>
    <x v="12"/>
    <m/>
    <m/>
    <m/>
  </r>
  <r>
    <x v="116"/>
    <x v="10382"/>
    <n v="471"/>
    <s v="MangoBliss"/>
    <n v="29.527999999999999"/>
    <n v="199.8972"/>
    <x v="10140"/>
    <m/>
    <m/>
    <m/>
    <m/>
    <x v="12"/>
    <m/>
    <m/>
    <m/>
  </r>
  <r>
    <x v="78"/>
    <x v="10383"/>
    <n v="360"/>
    <s v="FizzBerry"/>
    <n v="31.536000000000001"/>
    <n v="199.8972"/>
    <x v="10141"/>
    <m/>
    <m/>
    <m/>
    <m/>
    <x v="12"/>
    <m/>
    <m/>
    <m/>
  </r>
  <r>
    <x v="97"/>
    <x v="10384"/>
    <n v="370"/>
    <s v="CitrusSplash"/>
    <n v="32.972000000000001"/>
    <n v="199.8972"/>
    <x v="10142"/>
    <m/>
    <m/>
    <m/>
    <m/>
    <x v="12"/>
    <m/>
    <m/>
    <m/>
  </r>
  <r>
    <x v="158"/>
    <x v="10385"/>
    <n v="1835"/>
    <s v="PeachPunch"/>
    <n v="47.052"/>
    <n v="199.8972"/>
    <x v="10143"/>
    <m/>
    <m/>
    <m/>
    <m/>
    <x v="12"/>
    <m/>
    <m/>
    <m/>
  </r>
  <r>
    <x v="328"/>
    <x v="10386"/>
    <n v="1848"/>
    <s v="MintCooler"/>
    <n v="59.84"/>
    <n v="199.8972"/>
    <x v="10144"/>
    <m/>
    <m/>
    <m/>
    <m/>
    <x v="12"/>
    <m/>
    <m/>
    <m/>
  </r>
  <r>
    <x v="28"/>
    <x v="10387"/>
    <n v="415"/>
    <s v="MintCooler"/>
    <n v="61"/>
    <n v="199.8972"/>
    <x v="10145"/>
    <m/>
    <m/>
    <m/>
    <m/>
    <x v="12"/>
    <m/>
    <m/>
    <m/>
  </r>
  <r>
    <x v="100"/>
    <x v="10388"/>
    <n v="2589"/>
    <s v="FizzBerry"/>
    <n v="68.867999999999995"/>
    <n v="199.8972"/>
    <x v="10146"/>
    <m/>
    <m/>
    <m/>
    <m/>
    <x v="12"/>
    <m/>
    <m/>
    <m/>
  </r>
  <r>
    <x v="78"/>
    <x v="10389"/>
    <n v="2215"/>
    <s v="MintCooler"/>
    <n v="86.852000000000004"/>
    <n v="199.8972"/>
    <x v="10147"/>
    <m/>
    <m/>
    <m/>
    <m/>
    <x v="12"/>
    <m/>
    <m/>
    <m/>
  </r>
  <r>
    <x v="251"/>
    <x v="10390"/>
    <n v="279"/>
    <s v="MangoBliss"/>
    <n v="130.68799999999999"/>
    <n v="199.8972"/>
    <x v="10148"/>
    <m/>
    <m/>
    <m/>
    <m/>
    <x v="12"/>
    <m/>
    <m/>
    <m/>
  </r>
  <r>
    <x v="234"/>
    <x v="10391"/>
    <n v="1368"/>
    <s v="PeachPunch"/>
    <n v="137.43199999999999"/>
    <n v="199.8972"/>
    <x v="10149"/>
    <m/>
    <m/>
    <m/>
    <m/>
    <x v="12"/>
    <m/>
    <m/>
    <m/>
  </r>
  <r>
    <x v="154"/>
    <x v="10392"/>
    <n v="1864"/>
    <s v="CitrusSplash"/>
    <n v="140.596"/>
    <n v="199.8972"/>
    <x v="10150"/>
    <m/>
    <m/>
    <m/>
    <m/>
    <x v="12"/>
    <m/>
    <m/>
    <m/>
  </r>
  <r>
    <x v="349"/>
    <x v="10393"/>
    <n v="2360"/>
    <s v="ChocoDelight"/>
    <n v="167.78"/>
    <n v="199.8972"/>
    <x v="10151"/>
    <m/>
    <m/>
    <m/>
    <m/>
    <x v="12"/>
    <m/>
    <m/>
    <m/>
  </r>
  <r>
    <x v="162"/>
    <x v="10394"/>
    <n v="40"/>
    <s v="GingerFizz"/>
    <n v="174.524"/>
    <n v="199.8972"/>
    <x v="10152"/>
    <m/>
    <m/>
    <m/>
    <m/>
    <x v="12"/>
    <m/>
    <m/>
    <m/>
  </r>
  <r>
    <x v="67"/>
    <x v="10395"/>
    <n v="845"/>
    <s v="CitrusSplash"/>
    <n v="186.88800000000001"/>
    <n v="199.8972"/>
    <x v="10153"/>
    <m/>
    <m/>
    <m/>
    <m/>
    <x v="12"/>
    <m/>
    <m/>
    <m/>
  </r>
  <r>
    <x v="41"/>
    <x v="10396"/>
    <n v="502"/>
    <s v="CitrusSplash"/>
    <n v="216.11199999999999"/>
    <n v="199.8972"/>
    <x v="10154"/>
    <m/>
    <m/>
    <m/>
    <m/>
    <x v="12"/>
    <m/>
    <m/>
    <m/>
  </r>
  <r>
    <x v="128"/>
    <x v="10397"/>
    <n v="1132"/>
    <s v="PeachPunch"/>
    <n v="246.46"/>
    <n v="199.8972"/>
    <x v="10155"/>
    <m/>
    <m/>
    <m/>
    <m/>
    <x v="12"/>
    <m/>
    <m/>
    <m/>
  </r>
  <r>
    <x v="155"/>
    <x v="10398"/>
    <n v="1716"/>
    <s v="CitrusSplash"/>
    <n v="250.95599999999999"/>
    <n v="199.8972"/>
    <x v="10156"/>
    <m/>
    <m/>
    <m/>
    <m/>
    <x v="12"/>
    <m/>
    <m/>
    <m/>
  </r>
  <r>
    <x v="97"/>
    <x v="10399"/>
    <n v="824"/>
    <s v="ChocoDelight"/>
    <n v="17.878399999999999"/>
    <n v="199.97120000000001"/>
    <x v="10157"/>
    <m/>
    <m/>
    <m/>
    <m/>
    <x v="12"/>
    <m/>
    <m/>
    <m/>
  </r>
  <r>
    <x v="320"/>
    <x v="10400"/>
    <n v="2613"/>
    <s v="PeachPunch"/>
    <n v="232.82239999999999"/>
    <n v="199.98679999999999"/>
    <x v="10158"/>
    <m/>
    <m/>
    <m/>
    <m/>
    <x v="12"/>
    <m/>
    <m/>
    <m/>
  </r>
  <r>
    <x v="222"/>
    <x v="10401"/>
    <n v="2477"/>
    <s v="BerryBlast"/>
    <n v="176.988"/>
    <n v="200.07648"/>
    <x v="10159"/>
    <m/>
    <m/>
    <m/>
    <m/>
    <x v="12"/>
    <m/>
    <m/>
    <m/>
  </r>
  <r>
    <x v="319"/>
    <x v="10402"/>
    <n v="390"/>
    <s v="BerryBlast"/>
    <n v="234.31200000000001"/>
    <n v="200.07648"/>
    <x v="10160"/>
    <m/>
    <m/>
    <m/>
    <m/>
    <x v="12"/>
    <m/>
    <m/>
    <m/>
  </r>
  <r>
    <x v="154"/>
    <x v="10403"/>
    <n v="601"/>
    <s v="MintCooler"/>
    <n v="326.08"/>
    <n v="200.10120000000001"/>
    <x v="10161"/>
    <m/>
    <m/>
    <m/>
    <m/>
    <x v="12"/>
    <m/>
    <m/>
    <m/>
  </r>
  <r>
    <x v="99"/>
    <x v="10404"/>
    <n v="225"/>
    <s v="BerryBlast"/>
    <n v="138.666336"/>
    <n v="200.10531839999999"/>
    <x v="10162"/>
    <m/>
    <m/>
    <m/>
    <m/>
    <x v="12"/>
    <m/>
    <m/>
    <m/>
  </r>
  <r>
    <x v="239"/>
    <x v="10405"/>
    <n v="418"/>
    <s v="ChocoDelight"/>
    <n v="284.91520000000003"/>
    <n v="200.21559999999999"/>
    <x v="10163"/>
    <m/>
    <m/>
    <m/>
    <m/>
    <x v="12"/>
    <m/>
    <m/>
    <m/>
  </r>
  <r>
    <x v="293"/>
    <x v="10406"/>
    <n v="1791"/>
    <s v="FizzBerry"/>
    <n v="13.324"/>
    <n v="200.34540000000001"/>
    <x v="10164"/>
    <m/>
    <m/>
    <m/>
    <m/>
    <x v="12"/>
    <m/>
    <m/>
    <m/>
  </r>
  <r>
    <x v="93"/>
    <x v="10407"/>
    <n v="161"/>
    <s v="GingerFizz"/>
    <n v="35.423999999999999"/>
    <n v="200.34540000000001"/>
    <x v="10165"/>
    <m/>
    <m/>
    <m/>
    <m/>
    <x v="12"/>
    <m/>
    <m/>
    <m/>
  </r>
  <r>
    <x v="320"/>
    <x v="10408"/>
    <n v="614"/>
    <s v="ChocoDelight"/>
    <n v="41.308"/>
    <n v="200.34540000000001"/>
    <x v="10166"/>
    <m/>
    <m/>
    <m/>
    <m/>
    <x v="12"/>
    <m/>
    <m/>
    <m/>
  </r>
  <r>
    <x v="257"/>
    <x v="10409"/>
    <n v="246"/>
    <s v="TropicalTwist"/>
    <n v="44.68"/>
    <n v="200.34540000000001"/>
    <x v="10167"/>
    <m/>
    <m/>
    <m/>
    <m/>
    <x v="12"/>
    <m/>
    <m/>
    <m/>
  </r>
  <r>
    <x v="186"/>
    <x v="10410"/>
    <n v="1362"/>
    <s v="PeachPunch"/>
    <n v="69.408000000000001"/>
    <n v="200.34540000000001"/>
    <x v="10168"/>
    <m/>
    <m/>
    <m/>
    <m/>
    <x v="12"/>
    <m/>
    <m/>
    <m/>
  </r>
  <r>
    <x v="39"/>
    <x v="10411"/>
    <n v="333"/>
    <s v="ChocoDelight"/>
    <n v="112.12"/>
    <n v="200.34540000000001"/>
    <x v="10169"/>
    <m/>
    <m/>
    <m/>
    <m/>
    <x v="12"/>
    <m/>
    <m/>
    <m/>
  </r>
  <r>
    <x v="27"/>
    <x v="10412"/>
    <n v="2136"/>
    <s v="ChocoDelight"/>
    <n v="119.988"/>
    <n v="200.34540000000001"/>
    <x v="10170"/>
    <m/>
    <m/>
    <m/>
    <m/>
    <x v="12"/>
    <m/>
    <m/>
    <m/>
  </r>
  <r>
    <x v="221"/>
    <x v="10413"/>
    <n v="304"/>
    <s v="MangoBliss"/>
    <n v="121.11199999999999"/>
    <n v="200.34540000000001"/>
    <x v="10171"/>
    <m/>
    <m/>
    <m/>
    <m/>
    <x v="12"/>
    <m/>
    <m/>
    <m/>
  </r>
  <r>
    <x v="35"/>
    <x v="10414"/>
    <n v="2745"/>
    <s v="GingerFizz"/>
    <n v="122.236"/>
    <n v="200.34540000000001"/>
    <x v="10172"/>
    <m/>
    <m/>
    <m/>
    <m/>
    <x v="12"/>
    <m/>
    <m/>
    <m/>
  </r>
  <r>
    <x v="54"/>
    <x v="10415"/>
    <n v="573"/>
    <s v="LemonZest"/>
    <n v="127.85599999999999"/>
    <n v="200.34540000000001"/>
    <x v="10173"/>
    <m/>
    <m/>
    <m/>
    <m/>
    <x v="12"/>
    <m/>
    <m/>
    <m/>
  </r>
  <r>
    <x v="160"/>
    <x v="10416"/>
    <n v="568"/>
    <s v="ChocoDelight"/>
    <n v="154.83199999999999"/>
    <n v="200.34540000000001"/>
    <x v="10174"/>
    <m/>
    <m/>
    <m/>
    <m/>
    <x v="12"/>
    <m/>
    <m/>
    <m/>
  </r>
  <r>
    <x v="335"/>
    <x v="10417"/>
    <n v="2441"/>
    <s v="TropicalTwist"/>
    <n v="157.83199999999999"/>
    <n v="200.34540000000001"/>
    <x v="10175"/>
    <m/>
    <m/>
    <m/>
    <m/>
    <x v="12"/>
    <m/>
    <m/>
    <m/>
  </r>
  <r>
    <x v="38"/>
    <x v="10418"/>
    <n v="1678"/>
    <s v="CitrusSplash"/>
    <n v="181.80799999999999"/>
    <n v="200.34540000000001"/>
    <x v="10176"/>
    <m/>
    <m/>
    <m/>
    <m/>
    <x v="12"/>
    <m/>
    <m/>
    <m/>
  </r>
  <r>
    <x v="281"/>
    <x v="10419"/>
    <n v="807"/>
    <s v="MintCooler"/>
    <n v="187.428"/>
    <n v="200.34540000000001"/>
    <x v="10177"/>
    <m/>
    <m/>
    <m/>
    <m/>
    <x v="12"/>
    <m/>
    <m/>
    <m/>
  </r>
  <r>
    <x v="12"/>
    <x v="10420"/>
    <n v="2545"/>
    <s v="MangoBliss"/>
    <n v="226.768"/>
    <n v="200.34540000000001"/>
    <x v="10178"/>
    <m/>
    <m/>
    <m/>
    <m/>
    <x v="12"/>
    <m/>
    <m/>
    <m/>
  </r>
  <r>
    <x v="85"/>
    <x v="10421"/>
    <n v="720"/>
    <s v="TropicalTwist"/>
    <n v="244.75200000000001"/>
    <n v="200.34540000000001"/>
    <x v="10179"/>
    <m/>
    <m/>
    <m/>
    <m/>
    <x v="12"/>
    <m/>
    <m/>
    <m/>
  </r>
  <r>
    <x v="249"/>
    <x v="10422"/>
    <n v="2007"/>
    <s v="PeachPunch"/>
    <n v="261.61200000000002"/>
    <n v="200.34540000000001"/>
    <x v="10180"/>
    <m/>
    <m/>
    <m/>
    <m/>
    <x v="12"/>
    <m/>
    <m/>
    <m/>
  </r>
  <r>
    <x v="146"/>
    <x v="10423"/>
    <n v="667"/>
    <s v="MangoBliss"/>
    <n v="56.143999999999998"/>
    <n v="200.34540000000001"/>
    <x v="10181"/>
    <m/>
    <m/>
    <m/>
    <m/>
    <x v="12"/>
    <m/>
    <m/>
    <m/>
  </r>
  <r>
    <x v="27"/>
    <x v="10424"/>
    <n v="2333"/>
    <s v="LemonZest"/>
    <n v="108.988"/>
    <n v="200.34540000000001"/>
    <x v="10182"/>
    <m/>
    <m/>
    <m/>
    <m/>
    <x v="12"/>
    <m/>
    <m/>
    <m/>
  </r>
  <r>
    <x v="87"/>
    <x v="10425"/>
    <n v="833"/>
    <s v="ChocoDelight"/>
    <n v="195.94239999999999"/>
    <n v="200.45480000000001"/>
    <x v="10183"/>
    <m/>
    <m/>
    <m/>
    <m/>
    <x v="12"/>
    <m/>
    <m/>
    <m/>
  </r>
  <r>
    <x v="223"/>
    <x v="10426"/>
    <n v="2707"/>
    <s v="MintCooler"/>
    <n v="250.0224"/>
    <n v="200.5016"/>
    <x v="10184"/>
    <m/>
    <m/>
    <m/>
    <m/>
    <x v="12"/>
    <m/>
    <m/>
    <m/>
  </r>
  <r>
    <x v="3"/>
    <x v="10427"/>
    <n v="621"/>
    <s v="MintCooler"/>
    <n v="128.14400000000001"/>
    <n v="200.67320000000001"/>
    <x v="10185"/>
    <m/>
    <m/>
    <m/>
    <m/>
    <x v="12"/>
    <m/>
    <m/>
    <m/>
  </r>
  <r>
    <x v="242"/>
    <x v="10428"/>
    <n v="380"/>
    <s v="FizzBerry"/>
    <n v="238.45439999999999"/>
    <n v="200.67320000000001"/>
    <x v="10186"/>
    <m/>
    <m/>
    <m/>
    <m/>
    <x v="12"/>
    <m/>
    <m/>
    <m/>
  </r>
  <r>
    <x v="31"/>
    <x v="10429"/>
    <n v="322"/>
    <s v="LemonZest"/>
    <n v="51.963999999999999"/>
    <n v="200.7936"/>
    <x v="10187"/>
    <m/>
    <m/>
    <m/>
    <m/>
    <x v="12"/>
    <m/>
    <m/>
    <m/>
  </r>
  <r>
    <x v="74"/>
    <x v="10430"/>
    <n v="2339"/>
    <s v="CitrusSplash"/>
    <n v="63.204000000000001"/>
    <n v="200.7936"/>
    <x v="10188"/>
    <m/>
    <m/>
    <m/>
    <m/>
    <x v="12"/>
    <m/>
    <m/>
    <m/>
  </r>
  <r>
    <x v="260"/>
    <x v="10431"/>
    <n v="1250"/>
    <s v="LemonZest"/>
    <n v="64.328000000000003"/>
    <n v="200.7936"/>
    <x v="10189"/>
    <m/>
    <m/>
    <m/>
    <m/>
    <x v="12"/>
    <m/>
    <m/>
    <m/>
  </r>
  <r>
    <x v="149"/>
    <x v="10432"/>
    <n v="309"/>
    <s v="CitrusSplash"/>
    <n v="69.947999999999993"/>
    <n v="200.7936"/>
    <x v="10190"/>
    <m/>
    <m/>
    <m/>
    <m/>
    <x v="12"/>
    <m/>
    <m/>
    <m/>
  </r>
  <r>
    <x v="5"/>
    <x v="10433"/>
    <n v="329"/>
    <s v="GingerFizz"/>
    <n v="72.195999999999998"/>
    <n v="200.7936"/>
    <x v="10191"/>
    <m/>
    <m/>
    <m/>
    <m/>
    <x v="12"/>
    <m/>
    <m/>
    <m/>
  </r>
  <r>
    <x v="173"/>
    <x v="10434"/>
    <n v="2550"/>
    <s v="FizzBerry"/>
    <n v="77.816000000000003"/>
    <n v="200.7936"/>
    <x v="10192"/>
    <m/>
    <m/>
    <m/>
    <m/>
    <x v="12"/>
    <m/>
    <m/>
    <m/>
  </r>
  <r>
    <x v="279"/>
    <x v="10435"/>
    <n v="1657"/>
    <s v="ChocoDelight"/>
    <n v="103.05200000000001"/>
    <n v="200.7936"/>
    <x v="10193"/>
    <m/>
    <m/>
    <m/>
    <m/>
    <x v="12"/>
    <m/>
    <m/>
    <m/>
  </r>
  <r>
    <x v="341"/>
    <x v="10436"/>
    <n v="2046"/>
    <s v="PeachPunch"/>
    <n v="103.66800000000001"/>
    <n v="200.7936"/>
    <x v="10194"/>
    <m/>
    <m/>
    <m/>
    <m/>
    <x v="12"/>
    <m/>
    <m/>
    <m/>
  </r>
  <r>
    <x v="4"/>
    <x v="10437"/>
    <n v="2440"/>
    <s v="ChocoDelight"/>
    <n v="173.35599999999999"/>
    <n v="200.7936"/>
    <x v="10195"/>
    <m/>
    <m/>
    <m/>
    <m/>
    <x v="12"/>
    <m/>
    <m/>
    <m/>
  </r>
  <r>
    <x v="156"/>
    <x v="10438"/>
    <n v="292"/>
    <s v="FizzBerry"/>
    <n v="173.35599999999999"/>
    <n v="200.7936"/>
    <x v="10195"/>
    <m/>
    <m/>
    <m/>
    <m/>
    <x v="12"/>
    <m/>
    <m/>
    <m/>
  </r>
  <r>
    <x v="50"/>
    <x v="10439"/>
    <n v="2060"/>
    <s v="MangoBliss"/>
    <n v="177.852"/>
    <n v="200.7936"/>
    <x v="10196"/>
    <m/>
    <m/>
    <m/>
    <m/>
    <x v="12"/>
    <m/>
    <m/>
    <m/>
  </r>
  <r>
    <x v="21"/>
    <x v="10440"/>
    <n v="2166"/>
    <s v="PeachPunch"/>
    <n v="185.72"/>
    <n v="200.7936"/>
    <x v="10197"/>
    <m/>
    <m/>
    <m/>
    <m/>
    <x v="12"/>
    <m/>
    <m/>
    <m/>
  </r>
  <r>
    <x v="254"/>
    <x v="10441"/>
    <n v="291"/>
    <s v="MintCooler"/>
    <n v="189.09200000000001"/>
    <n v="200.7936"/>
    <x v="10198"/>
    <m/>
    <m/>
    <m/>
    <m/>
    <x v="12"/>
    <m/>
    <m/>
    <m/>
  </r>
  <r>
    <x v="264"/>
    <x v="10442"/>
    <n v="950"/>
    <s v="LemonZest"/>
    <n v="196.96"/>
    <n v="200.7936"/>
    <x v="10199"/>
    <m/>
    <m/>
    <m/>
    <m/>
    <x v="12"/>
    <m/>
    <m/>
    <m/>
  </r>
  <r>
    <x v="125"/>
    <x v="10443"/>
    <n v="1469"/>
    <s v="PeachPunch"/>
    <n v="221.68799999999999"/>
    <n v="200.7936"/>
    <x v="10200"/>
    <m/>
    <m/>
    <m/>
    <m/>
    <x v="12"/>
    <m/>
    <m/>
    <m/>
  </r>
  <r>
    <x v="282"/>
    <x v="10444"/>
    <n v="1783"/>
    <s v="FizzBerry"/>
    <n v="222.81200000000001"/>
    <n v="200.7936"/>
    <x v="10201"/>
    <m/>
    <m/>
    <m/>
    <m/>
    <x v="12"/>
    <m/>
    <m/>
    <m/>
  </r>
  <r>
    <x v="243"/>
    <x v="10445"/>
    <n v="1916"/>
    <s v="PeachPunch"/>
    <n v="239.672"/>
    <n v="200.7936"/>
    <x v="10202"/>
    <m/>
    <m/>
    <m/>
    <m/>
    <x v="12"/>
    <m/>
    <m/>
    <m/>
  </r>
  <r>
    <x v="83"/>
    <x v="10446"/>
    <n v="1404"/>
    <s v="MintCooler"/>
    <n v="249.78800000000001"/>
    <n v="200.7936"/>
    <x v="10203"/>
    <m/>
    <m/>
    <m/>
    <m/>
    <x v="12"/>
    <m/>
    <m/>
    <m/>
  </r>
  <r>
    <x v="198"/>
    <x v="10447"/>
    <n v="1377"/>
    <s v="FizzBerry"/>
    <n v="252.036"/>
    <n v="200.7936"/>
    <x v="10204"/>
    <m/>
    <m/>
    <m/>
    <m/>
    <x v="12"/>
    <m/>
    <m/>
    <m/>
  </r>
  <r>
    <x v="82"/>
    <x v="10448"/>
    <n v="485"/>
    <s v="CitrusSplash"/>
    <n v="257.65600000000001"/>
    <n v="200.7936"/>
    <x v="10205"/>
    <m/>
    <m/>
    <m/>
    <m/>
    <x v="12"/>
    <m/>
    <m/>
    <m/>
  </r>
  <r>
    <x v="32"/>
    <x v="10449"/>
    <n v="1822"/>
    <s v="FizzBerry"/>
    <n v="264.39999999999998"/>
    <n v="200.7936"/>
    <x v="10206"/>
    <m/>
    <m/>
    <m/>
    <m/>
    <x v="12"/>
    <m/>
    <m/>
    <m/>
  </r>
  <r>
    <x v="145"/>
    <x v="10450"/>
    <n v="946"/>
    <s v="BerryBlast"/>
    <n v="99.171999999999997"/>
    <n v="200.7936"/>
    <x v="10207"/>
    <m/>
    <m/>
    <m/>
    <m/>
    <x v="12"/>
    <m/>
    <m/>
    <m/>
  </r>
  <r>
    <x v="259"/>
    <x v="10451"/>
    <n v="2183"/>
    <s v="BerryBlast"/>
    <n v="243.04400000000001"/>
    <n v="200.7936"/>
    <x v="10208"/>
    <m/>
    <m/>
    <m/>
    <m/>
    <x v="12"/>
    <m/>
    <m/>
    <m/>
  </r>
  <r>
    <x v="282"/>
    <x v="10452"/>
    <n v="1294"/>
    <s v="GingerFizz"/>
    <n v="256.53199999999998"/>
    <n v="200.7936"/>
    <x v="10209"/>
    <m/>
    <m/>
    <m/>
    <m/>
    <x v="12"/>
    <m/>
    <m/>
    <m/>
  </r>
  <r>
    <x v="119"/>
    <x v="10453"/>
    <n v="2467"/>
    <s v="TropicalTwist"/>
    <n v="195.52959999999999"/>
    <n v="200.8604"/>
    <x v="10210"/>
    <m/>
    <m/>
    <m/>
    <m/>
    <x v="12"/>
    <m/>
    <m/>
    <m/>
  </r>
  <r>
    <x v="181"/>
    <x v="10454"/>
    <n v="733"/>
    <s v="MintCooler"/>
    <n v="395.46879999999999"/>
    <n v="200.9436"/>
    <x v="10211"/>
    <m/>
    <m/>
    <m/>
    <m/>
    <x v="12"/>
    <m/>
    <m/>
    <m/>
  </r>
  <r>
    <x v="7"/>
    <x v="10455"/>
    <n v="734"/>
    <s v="CitrusSplash"/>
    <n v="693.70329600000002"/>
    <n v="200.95046400000001"/>
    <x v="10212"/>
    <m/>
    <m/>
    <m/>
    <m/>
    <x v="12"/>
    <m/>
    <m/>
    <m/>
  </r>
  <r>
    <x v="360"/>
    <x v="10456"/>
    <n v="991"/>
    <s v="PeachPunch"/>
    <n v="244.64320000000001"/>
    <n v="200.97479999999999"/>
    <x v="10213"/>
    <m/>
    <m/>
    <m/>
    <m/>
    <x v="12"/>
    <m/>
    <m/>
    <m/>
  </r>
  <r>
    <x v="237"/>
    <x v="10457"/>
    <n v="1850"/>
    <s v="FizzBerry"/>
    <n v="195.97120000000001"/>
    <n v="201.14431999999999"/>
    <x v="10214"/>
    <m/>
    <m/>
    <m/>
    <m/>
    <x v="12"/>
    <m/>
    <m/>
    <m/>
  </r>
  <r>
    <x v="68"/>
    <x v="10458"/>
    <n v="2118"/>
    <s v="MangoBliss"/>
    <n v="259.35039999999998"/>
    <n v="201.1516"/>
    <x v="10215"/>
    <m/>
    <m/>
    <m/>
    <m/>
    <x v="12"/>
    <m/>
    <m/>
    <m/>
  </r>
  <r>
    <x v="344"/>
    <x v="10459"/>
    <n v="2313"/>
    <s v="FizzBerry"/>
    <n v="3.9319999999999999"/>
    <n v="201.24180000000001"/>
    <x v="10216"/>
    <m/>
    <m/>
    <m/>
    <m/>
    <x v="12"/>
    <m/>
    <m/>
    <m/>
  </r>
  <r>
    <x v="135"/>
    <x v="10460"/>
    <n v="38"/>
    <s v="GingerFizz"/>
    <n v="19.364000000000001"/>
    <n v="201.24180000000001"/>
    <x v="10217"/>
    <m/>
    <m/>
    <m/>
    <m/>
    <x v="12"/>
    <m/>
    <m/>
    <m/>
  </r>
  <r>
    <x v="51"/>
    <x v="10461"/>
    <n v="2580"/>
    <s v="GingerFizz"/>
    <n v="27.776"/>
    <n v="201.24180000000001"/>
    <x v="10218"/>
    <m/>
    <m/>
    <m/>
    <m/>
    <x v="12"/>
    <m/>
    <m/>
    <m/>
  </r>
  <r>
    <x v="148"/>
    <x v="10462"/>
    <n v="801"/>
    <s v="TropicalTwist"/>
    <n v="35.643999999999998"/>
    <n v="201.24180000000001"/>
    <x v="10219"/>
    <m/>
    <m/>
    <m/>
    <m/>
    <x v="12"/>
    <m/>
    <m/>
    <m/>
  </r>
  <r>
    <x v="155"/>
    <x v="10463"/>
    <n v="150"/>
    <s v="FizzBerry"/>
    <n v="37.892000000000003"/>
    <n v="201.24180000000001"/>
    <x v="10220"/>
    <m/>
    <m/>
    <m/>
    <m/>
    <x v="12"/>
    <m/>
    <m/>
    <m/>
  </r>
  <r>
    <x v="107"/>
    <x v="10464"/>
    <n v="1367"/>
    <s v="FizzBerry"/>
    <n v="50.392000000000003"/>
    <n v="201.24180000000001"/>
    <x v="10221"/>
    <m/>
    <m/>
    <m/>
    <m/>
    <x v="12"/>
    <m/>
    <m/>
    <m/>
  </r>
  <r>
    <x v="346"/>
    <x v="10465"/>
    <n v="2287"/>
    <s v="MintCooler"/>
    <n v="68.195999999999998"/>
    <n v="201.24180000000001"/>
    <x v="10222"/>
    <m/>
    <m/>
    <m/>
    <m/>
    <x v="12"/>
    <m/>
    <m/>
    <m/>
  </r>
  <r>
    <x v="145"/>
    <x v="10466"/>
    <n v="1883"/>
    <s v="FizzBerry"/>
    <n v="69.364000000000004"/>
    <n v="201.24180000000001"/>
    <x v="10223"/>
    <m/>
    <m/>
    <m/>
    <m/>
    <x v="12"/>
    <m/>
    <m/>
    <m/>
  </r>
  <r>
    <x v="6"/>
    <x v="10467"/>
    <n v="2401"/>
    <s v="FizzBerry"/>
    <n v="87.347999999999999"/>
    <n v="201.24180000000001"/>
    <x v="10224"/>
    <m/>
    <m/>
    <m/>
    <m/>
    <x v="12"/>
    <m/>
    <m/>
    <m/>
  </r>
  <r>
    <x v="194"/>
    <x v="10468"/>
    <n v="36"/>
    <s v="PeachPunch"/>
    <n v="99.712000000000003"/>
    <n v="201.24180000000001"/>
    <x v="10225"/>
    <m/>
    <m/>
    <m/>
    <m/>
    <x v="12"/>
    <m/>
    <m/>
    <m/>
  </r>
  <r>
    <x v="205"/>
    <x v="10469"/>
    <n v="898"/>
    <s v="PeachPunch"/>
    <n v="116.572"/>
    <n v="201.24180000000001"/>
    <x v="10226"/>
    <m/>
    <m/>
    <m/>
    <m/>
    <x v="12"/>
    <m/>
    <m/>
    <m/>
  </r>
  <r>
    <x v="149"/>
    <x v="10470"/>
    <n v="282"/>
    <s v="LemonZest"/>
    <n v="119.944"/>
    <n v="201.24180000000001"/>
    <x v="10227"/>
    <m/>
    <m/>
    <m/>
    <m/>
    <x v="12"/>
    <m/>
    <m/>
    <m/>
  </r>
  <r>
    <x v="354"/>
    <x v="10471"/>
    <n v="2514"/>
    <s v="CitrusSplash"/>
    <n v="123.316"/>
    <n v="201.24180000000001"/>
    <x v="10228"/>
    <m/>
    <m/>
    <m/>
    <m/>
    <x v="12"/>
    <m/>
    <m/>
    <m/>
  </r>
  <r>
    <x v="276"/>
    <x v="10472"/>
    <n v="635"/>
    <s v="TropicalTwist"/>
    <n v="171.648"/>
    <n v="201.24180000000001"/>
    <x v="10229"/>
    <m/>
    <m/>
    <m/>
    <m/>
    <x v="12"/>
    <m/>
    <m/>
    <m/>
  </r>
  <r>
    <x v="256"/>
    <x v="10473"/>
    <n v="1782"/>
    <s v="FizzBerry"/>
    <n v="182.88800000000001"/>
    <n v="201.24180000000001"/>
    <x v="10230"/>
    <m/>
    <m/>
    <m/>
    <m/>
    <x v="12"/>
    <m/>
    <m/>
    <m/>
  </r>
  <r>
    <x v="123"/>
    <x v="10474"/>
    <n v="1440"/>
    <s v="GingerFizz"/>
    <n v="198.624"/>
    <n v="201.24180000000001"/>
    <x v="10231"/>
    <m/>
    <m/>
    <m/>
    <m/>
    <x v="12"/>
    <m/>
    <m/>
    <m/>
  </r>
  <r>
    <x v="58"/>
    <x v="10475"/>
    <n v="1640"/>
    <s v="CitrusSplash"/>
    <n v="200.87200000000001"/>
    <n v="201.24180000000001"/>
    <x v="10232"/>
    <m/>
    <m/>
    <m/>
    <m/>
    <x v="12"/>
    <m/>
    <m/>
    <m/>
  </r>
  <r>
    <x v="141"/>
    <x v="10476"/>
    <n v="2294"/>
    <s v="FizzBerry"/>
    <n v="203.12"/>
    <n v="201.24180000000001"/>
    <x v="10233"/>
    <m/>
    <m/>
    <m/>
    <m/>
    <x v="12"/>
    <m/>
    <m/>
    <m/>
  </r>
  <r>
    <x v="231"/>
    <x v="10477"/>
    <n v="315"/>
    <s v="LemonZest"/>
    <n v="214.36"/>
    <n v="201.24180000000001"/>
    <x v="10234"/>
    <m/>
    <m/>
    <m/>
    <m/>
    <x v="12"/>
    <m/>
    <m/>
    <m/>
  </r>
  <r>
    <x v="252"/>
    <x v="10478"/>
    <n v="512"/>
    <s v="ChocoDelight"/>
    <n v="233.46799999999999"/>
    <n v="201.24180000000001"/>
    <x v="10235"/>
    <m/>
    <m/>
    <m/>
    <m/>
    <x v="12"/>
    <m/>
    <m/>
    <m/>
  </r>
  <r>
    <x v="182"/>
    <x v="10479"/>
    <n v="232"/>
    <s v="LemonZest"/>
    <n v="253.7"/>
    <n v="201.24180000000001"/>
    <x v="10236"/>
    <m/>
    <m/>
    <m/>
    <m/>
    <x v="12"/>
    <m/>
    <m/>
    <m/>
  </r>
  <r>
    <x v="193"/>
    <x v="10480"/>
    <n v="1509"/>
    <s v="LemonZest"/>
    <n v="77.391999999999996"/>
    <n v="201.24180000000001"/>
    <x v="10237"/>
    <m/>
    <m/>
    <m/>
    <m/>
    <x v="12"/>
    <m/>
    <m/>
    <m/>
  </r>
  <r>
    <x v="73"/>
    <x v="10481"/>
    <n v="446"/>
    <s v="MintCooler"/>
    <n v="141.30000000000001"/>
    <n v="201.24180000000001"/>
    <x v="10238"/>
    <m/>
    <m/>
    <m/>
    <m/>
    <x v="12"/>
    <m/>
    <m/>
    <m/>
  </r>
  <r>
    <x v="352"/>
    <x v="10482"/>
    <n v="2369"/>
    <s v="TropicalTwist"/>
    <n v="143.404"/>
    <n v="201.24180000000001"/>
    <x v="10239"/>
    <m/>
    <m/>
    <m/>
    <m/>
    <x v="12"/>
    <m/>
    <m/>
    <m/>
  </r>
  <r>
    <x v="240"/>
    <x v="10483"/>
    <n v="319"/>
    <s v="PeachPunch"/>
    <n v="168.27600000000001"/>
    <n v="201.24180000000001"/>
    <x v="10240"/>
    <m/>
    <m/>
    <m/>
    <m/>
    <x v="12"/>
    <m/>
    <m/>
    <m/>
  </r>
  <r>
    <x v="325"/>
    <x v="10484"/>
    <n v="651"/>
    <s v="MangoBliss"/>
    <n v="173.89599999999999"/>
    <n v="201.24180000000001"/>
    <x v="10241"/>
    <m/>
    <m/>
    <m/>
    <m/>
    <x v="12"/>
    <m/>
    <m/>
    <m/>
  </r>
  <r>
    <x v="90"/>
    <x v="10485"/>
    <n v="1799"/>
    <s v="MangoBliss"/>
    <n v="232.59520000000001"/>
    <n v="201.24520000000001"/>
    <x v="10242"/>
    <m/>
    <m/>
    <m/>
    <m/>
    <x v="12"/>
    <m/>
    <m/>
    <m/>
  </r>
  <r>
    <x v="224"/>
    <x v="10486"/>
    <n v="307"/>
    <s v="PeachPunch"/>
    <n v="181.45920000000001"/>
    <n v="201.2764"/>
    <x v="10243"/>
    <m/>
    <m/>
    <m/>
    <m/>
    <x v="12"/>
    <m/>
    <m/>
    <m/>
  </r>
  <r>
    <x v="83"/>
    <x v="10487"/>
    <n v="1231"/>
    <s v="FizzBerry"/>
    <n v="441.21600000000001"/>
    <n v="201.29408000000001"/>
    <x v="10244"/>
    <m/>
    <m/>
    <m/>
    <m/>
    <x v="12"/>
    <m/>
    <m/>
    <m/>
  </r>
  <r>
    <x v="266"/>
    <x v="10488"/>
    <n v="817"/>
    <s v="GingerFizz"/>
    <n v="241.76"/>
    <n v="201.33359999999999"/>
    <x v="10245"/>
    <m/>
    <m/>
    <m/>
    <m/>
    <x v="12"/>
    <m/>
    <m/>
    <m/>
  </r>
  <r>
    <x v="349"/>
    <x v="10489"/>
    <n v="1518"/>
    <s v="ChocoDelight"/>
    <n v="5.7258240000000002"/>
    <n v="201.45632000000001"/>
    <x v="10246"/>
    <m/>
    <m/>
    <m/>
    <m/>
    <x v="12"/>
    <m/>
    <m/>
    <m/>
  </r>
  <r>
    <x v="27"/>
    <x v="10490"/>
    <n v="271"/>
    <s v="BerryBlast"/>
    <n v="13.96"/>
    <n v="201.51071999999999"/>
    <x v="10247"/>
    <m/>
    <m/>
    <m/>
    <m/>
    <x v="12"/>
    <m/>
    <m/>
    <m/>
  </r>
  <r>
    <x v="263"/>
    <x v="10491"/>
    <n v="1353"/>
    <s v="BerryBlast"/>
    <n v="80.927999999999997"/>
    <n v="201.51071999999999"/>
    <x v="10248"/>
    <m/>
    <m/>
    <m/>
    <m/>
    <x v="12"/>
    <m/>
    <m/>
    <m/>
  </r>
  <r>
    <x v="61"/>
    <x v="10492"/>
    <n v="192"/>
    <s v="BerryBlast"/>
    <n v="215.80799999999999"/>
    <n v="201.51071999999999"/>
    <x v="10249"/>
    <m/>
    <m/>
    <m/>
    <m/>
    <x v="12"/>
    <m/>
    <m/>
    <m/>
  </r>
  <r>
    <x v="359"/>
    <x v="10493"/>
    <n v="2384"/>
    <s v="BerryBlast"/>
    <n v="231.54400000000001"/>
    <n v="201.51071999999999"/>
    <x v="10250"/>
    <m/>
    <m/>
    <m/>
    <m/>
    <x v="12"/>
    <m/>
    <m/>
    <m/>
  </r>
  <r>
    <x v="254"/>
    <x v="10494"/>
    <n v="1782"/>
    <s v="TropicalTwist"/>
    <n v="89.168000000000006"/>
    <n v="201.5624"/>
    <x v="10251"/>
    <m/>
    <m/>
    <m/>
    <m/>
    <x v="12"/>
    <m/>
    <m/>
    <m/>
  </r>
  <r>
    <x v="268"/>
    <x v="10495"/>
    <n v="528"/>
    <s v="CitrusSplash"/>
    <n v="50.704000000000001"/>
    <n v="201.69"/>
    <x v="10252"/>
    <m/>
    <m/>
    <m/>
    <m/>
    <x v="12"/>
    <m/>
    <m/>
    <m/>
  </r>
  <r>
    <x v="297"/>
    <x v="10496"/>
    <n v="2786"/>
    <s v="MangoBliss"/>
    <n v="110.79600000000001"/>
    <n v="201.69"/>
    <x v="10253"/>
    <m/>
    <m/>
    <m/>
    <m/>
    <x v="12"/>
    <m/>
    <m/>
    <m/>
  </r>
  <r>
    <x v="113"/>
    <x v="10497"/>
    <n v="210"/>
    <s v="ChocoDelight"/>
    <n v="265.48"/>
    <n v="201.69"/>
    <x v="10254"/>
    <m/>
    <m/>
    <m/>
    <m/>
    <x v="12"/>
    <m/>
    <m/>
    <m/>
  </r>
  <r>
    <x v="235"/>
    <x v="10498"/>
    <n v="1446"/>
    <s v="MangoBliss"/>
    <n v="20.448"/>
    <n v="201.69"/>
    <x v="10255"/>
    <m/>
    <m/>
    <m/>
    <m/>
    <x v="12"/>
    <m/>
    <m/>
    <m/>
  </r>
  <r>
    <x v="343"/>
    <x v="10499"/>
    <n v="1977"/>
    <s v="CitrusSplash"/>
    <n v="47.66"/>
    <n v="201.69"/>
    <x v="10256"/>
    <m/>
    <m/>
    <m/>
    <m/>
    <x v="12"/>
    <m/>
    <m/>
    <m/>
  </r>
  <r>
    <x v="216"/>
    <x v="10500"/>
    <n v="1616"/>
    <s v="ChocoDelight"/>
    <n v="65.028000000000006"/>
    <n v="201.69"/>
    <x v="10257"/>
    <m/>
    <m/>
    <m/>
    <m/>
    <x v="12"/>
    <m/>
    <m/>
    <m/>
  </r>
  <r>
    <x v="35"/>
    <x v="10501"/>
    <n v="2710"/>
    <s v="ChocoDelight"/>
    <n v="106.996"/>
    <n v="201.69"/>
    <x v="10258"/>
    <m/>
    <m/>
    <m/>
    <m/>
    <x v="12"/>
    <m/>
    <m/>
    <m/>
  </r>
  <r>
    <x v="96"/>
    <x v="10502"/>
    <n v="2709"/>
    <s v="PeachPunch"/>
    <n v="131.72399999999999"/>
    <n v="201.69"/>
    <x v="10259"/>
    <m/>
    <m/>
    <m/>
    <m/>
    <x v="12"/>
    <m/>
    <m/>
    <m/>
  </r>
  <r>
    <x v="345"/>
    <x v="10503"/>
    <n v="1687"/>
    <s v="MintCooler"/>
    <n v="155.328"/>
    <n v="201.69"/>
    <x v="10260"/>
    <m/>
    <m/>
    <m/>
    <m/>
    <x v="12"/>
    <m/>
    <m/>
    <m/>
  </r>
  <r>
    <x v="190"/>
    <x v="10504"/>
    <n v="760"/>
    <s v="GingerFizz"/>
    <n v="157.57599999999999"/>
    <n v="201.69"/>
    <x v="10261"/>
    <m/>
    <m/>
    <m/>
    <m/>
    <x v="12"/>
    <m/>
    <m/>
    <m/>
  </r>
  <r>
    <x v="54"/>
    <x v="10505"/>
    <n v="1866"/>
    <s v="CitrusSplash"/>
    <n v="193.54400000000001"/>
    <n v="201.69"/>
    <x v="10262"/>
    <m/>
    <m/>
    <m/>
    <m/>
    <x v="12"/>
    <m/>
    <m/>
    <m/>
  </r>
  <r>
    <x v="270"/>
    <x v="10506"/>
    <n v="2646"/>
    <s v="ChocoDelight"/>
    <n v="193.72399999999999"/>
    <n v="201.69"/>
    <x v="10263"/>
    <m/>
    <m/>
    <m/>
    <m/>
    <x v="12"/>
    <m/>
    <m/>
    <m/>
  </r>
  <r>
    <x v="64"/>
    <x v="10507"/>
    <n v="2095"/>
    <s v="MintCooler"/>
    <n v="219.39599999999999"/>
    <n v="201.69"/>
    <x v="10264"/>
    <m/>
    <m/>
    <m/>
    <m/>
    <x v="12"/>
    <m/>
    <m/>
    <m/>
  </r>
  <r>
    <x v="197"/>
    <x v="10508"/>
    <n v="2082"/>
    <s v="TropicalTwist"/>
    <n v="223.892"/>
    <n v="201.69"/>
    <x v="10265"/>
    <m/>
    <m/>
    <m/>
    <m/>
    <x v="12"/>
    <m/>
    <m/>
    <m/>
  </r>
  <r>
    <x v="234"/>
    <x v="10509"/>
    <n v="1068"/>
    <s v="MangoBliss"/>
    <n v="228.38800000000001"/>
    <n v="201.69"/>
    <x v="10266"/>
    <m/>
    <m/>
    <m/>
    <m/>
    <x v="12"/>
    <m/>
    <m/>
    <m/>
  </r>
  <r>
    <x v="283"/>
    <x v="10510"/>
    <n v="140"/>
    <s v="LemonZest"/>
    <n v="230.636"/>
    <n v="201.69"/>
    <x v="10267"/>
    <m/>
    <m/>
    <m/>
    <m/>
    <x v="12"/>
    <m/>
    <m/>
    <m/>
  </r>
  <r>
    <x v="194"/>
    <x v="10511"/>
    <n v="2407"/>
    <s v="MangoBliss"/>
    <n v="234.00800000000001"/>
    <n v="201.69"/>
    <x v="10268"/>
    <m/>
    <m/>
    <m/>
    <m/>
    <x v="12"/>
    <m/>
    <m/>
    <m/>
  </r>
  <r>
    <x v="279"/>
    <x v="10512"/>
    <n v="1432"/>
    <s v="MintCooler"/>
    <n v="263.23200000000003"/>
    <n v="201.69"/>
    <x v="10269"/>
    <m/>
    <m/>
    <m/>
    <m/>
    <x v="12"/>
    <m/>
    <m/>
    <m/>
  </r>
  <r>
    <x v="11"/>
    <x v="10513"/>
    <n v="1441"/>
    <s v="GingerFizz"/>
    <n v="171.16896"/>
    <n v="201.77663999999999"/>
    <x v="10270"/>
    <m/>
    <m/>
    <m/>
    <m/>
    <x v="12"/>
    <m/>
    <m/>
    <m/>
  </r>
  <r>
    <x v="107"/>
    <x v="10514"/>
    <n v="834"/>
    <s v="LemonZest"/>
    <n v="374.01792"/>
    <n v="202.04599999999999"/>
    <x v="10271"/>
    <m/>
    <m/>
    <m/>
    <m/>
    <x v="12"/>
    <m/>
    <m/>
    <m/>
  </r>
  <r>
    <x v="104"/>
    <x v="10515"/>
    <n v="333"/>
    <s v="MintCooler"/>
    <n v="22.071999999999999"/>
    <n v="202.13820000000001"/>
    <x v="10272"/>
    <m/>
    <m/>
    <m/>
    <m/>
    <x v="12"/>
    <m/>
    <m/>
    <m/>
  </r>
  <r>
    <x v="226"/>
    <x v="10516"/>
    <n v="1499"/>
    <s v="PeachPunch"/>
    <n v="28.771999999999998"/>
    <n v="202.13820000000001"/>
    <x v="10273"/>
    <m/>
    <m/>
    <m/>
    <m/>
    <x v="12"/>
    <m/>
    <m/>
    <m/>
  </r>
  <r>
    <x v="232"/>
    <x v="10517"/>
    <n v="2209"/>
    <s v="MintCooler"/>
    <n v="31.044"/>
    <n v="202.13820000000001"/>
    <x v="10274"/>
    <m/>
    <m/>
    <m/>
    <m/>
    <x v="12"/>
    <m/>
    <m/>
    <m/>
  </r>
  <r>
    <x v="42"/>
    <x v="10518"/>
    <n v="2054"/>
    <s v="LemonZest"/>
    <n v="36.723999999999997"/>
    <n v="202.13820000000001"/>
    <x v="10275"/>
    <m/>
    <m/>
    <m/>
    <m/>
    <x v="12"/>
    <m/>
    <m/>
    <m/>
  </r>
  <r>
    <x v="77"/>
    <x v="10519"/>
    <n v="1398"/>
    <s v="CitrusSplash"/>
    <n v="41.22"/>
    <n v="202.13820000000001"/>
    <x v="10276"/>
    <m/>
    <m/>
    <m/>
    <m/>
    <x v="12"/>
    <m/>
    <m/>
    <m/>
  </r>
  <r>
    <x v="26"/>
    <x v="10520"/>
    <n v="304"/>
    <s v="CitrusSplash"/>
    <n v="71.152000000000001"/>
    <n v="202.13820000000001"/>
    <x v="10277"/>
    <m/>
    <m/>
    <m/>
    <m/>
    <x v="12"/>
    <m/>
    <m/>
    <m/>
  </r>
  <r>
    <x v="322"/>
    <x v="10521"/>
    <n v="980"/>
    <s v="MintCooler"/>
    <n v="90.248000000000005"/>
    <n v="202.13820000000001"/>
    <x v="10278"/>
    <m/>
    <m/>
    <m/>
    <m/>
    <x v="12"/>
    <m/>
    <m/>
    <m/>
  </r>
  <r>
    <x v="57"/>
    <x v="10522"/>
    <n v="1319"/>
    <s v="LemonZest"/>
    <n v="99.668000000000006"/>
    <n v="202.13820000000001"/>
    <x v="10279"/>
    <m/>
    <m/>
    <m/>
    <m/>
    <x v="12"/>
    <m/>
    <m/>
    <m/>
  </r>
  <r>
    <x v="149"/>
    <x v="10523"/>
    <n v="195"/>
    <s v="GingerFizz"/>
    <n v="101.916"/>
    <n v="202.13820000000001"/>
    <x v="10280"/>
    <m/>
    <m/>
    <m/>
    <m/>
    <x v="12"/>
    <m/>
    <m/>
    <m/>
  </r>
  <r>
    <x v="35"/>
    <x v="10524"/>
    <n v="2482"/>
    <s v="CitrusSplash"/>
    <n v="174.976"/>
    <n v="202.13820000000001"/>
    <x v="10281"/>
    <m/>
    <m/>
    <m/>
    <m/>
    <x v="12"/>
    <m/>
    <m/>
    <m/>
  </r>
  <r>
    <x v="336"/>
    <x v="10525"/>
    <n v="22"/>
    <s v="LemonZest"/>
    <n v="233.42400000000001"/>
    <n v="202.13820000000001"/>
    <x v="10282"/>
    <m/>
    <m/>
    <m/>
    <m/>
    <x v="12"/>
    <m/>
    <m/>
    <m/>
  </r>
  <r>
    <x v="88"/>
    <x v="10526"/>
    <n v="2218"/>
    <s v="ChocoDelight"/>
    <n v="237.92"/>
    <n v="202.13820000000001"/>
    <x v="10283"/>
    <m/>
    <m/>
    <m/>
    <m/>
    <x v="12"/>
    <m/>
    <m/>
    <m/>
  </r>
  <r>
    <x v="152"/>
    <x v="10527"/>
    <n v="930"/>
    <s v="PeachPunch"/>
    <n v="239.04400000000001"/>
    <n v="202.13820000000001"/>
    <x v="10284"/>
    <m/>
    <m/>
    <m/>
    <m/>
    <x v="12"/>
    <m/>
    <m/>
    <m/>
  </r>
  <r>
    <x v="24"/>
    <x v="10528"/>
    <n v="2471"/>
    <s v="PeachPunch"/>
    <n v="266.02"/>
    <n v="202.13820000000001"/>
    <x v="10285"/>
    <m/>
    <m/>
    <m/>
    <m/>
    <x v="12"/>
    <m/>
    <m/>
    <m/>
  </r>
  <r>
    <x v="188"/>
    <x v="10529"/>
    <n v="576"/>
    <s v="BerryBlast"/>
    <n v="24.891999999999999"/>
    <n v="202.22783999999999"/>
    <x v="10286"/>
    <m/>
    <m/>
    <m/>
    <m/>
    <x v="12"/>
    <m/>
    <m/>
    <m/>
  </r>
  <r>
    <x v="341"/>
    <x v="10530"/>
    <n v="944"/>
    <s v="BerryBlast"/>
    <n v="160.47200000000001"/>
    <n v="202.22783999999999"/>
    <x v="10287"/>
    <m/>
    <m/>
    <m/>
    <m/>
    <x v="12"/>
    <m/>
    <m/>
    <m/>
  </r>
  <r>
    <x v="320"/>
    <x v="10531"/>
    <n v="2178"/>
    <s v="BerryBlast"/>
    <n v="229.036"/>
    <n v="202.22783999999999"/>
    <x v="10288"/>
    <m/>
    <m/>
    <m/>
    <m/>
    <x v="12"/>
    <m/>
    <m/>
    <m/>
  </r>
  <r>
    <x v="266"/>
    <x v="10532"/>
    <n v="855"/>
    <s v="ChocoDelight"/>
    <n v="40.984000000000002"/>
    <n v="202.5864"/>
    <x v="10289"/>
    <m/>
    <m/>
    <m/>
    <m/>
    <x v="12"/>
    <m/>
    <m/>
    <m/>
  </r>
  <r>
    <x v="212"/>
    <x v="10533"/>
    <n v="1465"/>
    <s v="FizzBerry"/>
    <n v="150.33600000000001"/>
    <n v="202.5864"/>
    <x v="10290"/>
    <m/>
    <m/>
    <m/>
    <m/>
    <x v="12"/>
    <m/>
    <m/>
    <m/>
  </r>
  <r>
    <x v="126"/>
    <x v="10534"/>
    <n v="591"/>
    <s v="ChocoDelight"/>
    <n v="195.74799999999999"/>
    <n v="202.5864"/>
    <x v="10291"/>
    <m/>
    <m/>
    <m/>
    <m/>
    <x v="12"/>
    <m/>
    <m/>
    <m/>
  </r>
  <r>
    <x v="268"/>
    <x v="10535"/>
    <n v="246"/>
    <s v="GingerFizz"/>
    <n v="23.776"/>
    <n v="202.5864"/>
    <x v="10292"/>
    <m/>
    <m/>
    <m/>
    <m/>
    <x v="12"/>
    <m/>
    <m/>
    <m/>
  </r>
  <r>
    <x v="98"/>
    <x v="10536"/>
    <n v="71"/>
    <s v="FizzBerry"/>
    <n v="25.948"/>
    <n v="202.5864"/>
    <x v="10293"/>
    <m/>
    <m/>
    <m/>
    <m/>
    <x v="12"/>
    <m/>
    <m/>
    <m/>
  </r>
  <r>
    <x v="301"/>
    <x v="10537"/>
    <n v="1556"/>
    <s v="LemonZest"/>
    <n v="26"/>
    <n v="202.5864"/>
    <x v="10294"/>
    <m/>
    <m/>
    <m/>
    <m/>
    <x v="12"/>
    <m/>
    <m/>
    <m/>
  </r>
  <r>
    <x v="364"/>
    <x v="10538"/>
    <n v="2528"/>
    <s v="PeachPunch"/>
    <n v="35.015999999999998"/>
    <n v="202.5864"/>
    <x v="10295"/>
    <m/>
    <m/>
    <m/>
    <m/>
    <x v="12"/>
    <m/>
    <m/>
    <m/>
  </r>
  <r>
    <x v="153"/>
    <x v="10539"/>
    <n v="1105"/>
    <s v="ChocoDelight"/>
    <n v="45.231999999999999"/>
    <n v="202.5864"/>
    <x v="10296"/>
    <m/>
    <m/>
    <m/>
    <m/>
    <x v="12"/>
    <m/>
    <m/>
    <m/>
  </r>
  <r>
    <x v="46"/>
    <x v="10540"/>
    <n v="644"/>
    <s v="ChocoDelight"/>
    <n v="62.475999999999999"/>
    <n v="202.5864"/>
    <x v="10297"/>
    <m/>
    <m/>
    <m/>
    <m/>
    <x v="12"/>
    <m/>
    <m/>
    <m/>
  </r>
  <r>
    <x v="99"/>
    <x v="10541"/>
    <n v="572"/>
    <s v="MintCooler"/>
    <n v="86.72"/>
    <n v="202.5864"/>
    <x v="10298"/>
    <m/>
    <m/>
    <m/>
    <m/>
    <x v="12"/>
    <m/>
    <m/>
    <m/>
  </r>
  <r>
    <x v="172"/>
    <x v="10542"/>
    <n v="195"/>
    <s v="TropicalTwist"/>
    <n v="100.208"/>
    <n v="202.5864"/>
    <x v="10299"/>
    <m/>
    <m/>
    <m/>
    <m/>
    <x v="12"/>
    <m/>
    <m/>
    <m/>
  </r>
  <r>
    <x v="271"/>
    <x v="10543"/>
    <n v="1146"/>
    <s v="MangoBliss"/>
    <n v="185.63200000000001"/>
    <n v="202.5864"/>
    <x v="10300"/>
    <m/>
    <m/>
    <m/>
    <m/>
    <x v="12"/>
    <m/>
    <m/>
    <m/>
  </r>
  <r>
    <x v="106"/>
    <x v="10544"/>
    <n v="1107"/>
    <s v="TropicalTwist"/>
    <n v="192.77600000000001"/>
    <n v="202.5864"/>
    <x v="10301"/>
    <m/>
    <m/>
    <m/>
    <m/>
    <x v="12"/>
    <m/>
    <m/>
    <m/>
  </r>
  <r>
    <x v="307"/>
    <x v="10545"/>
    <n v="238"/>
    <s v="ChocoDelight"/>
    <n v="262.06400000000002"/>
    <n v="202.5864"/>
    <x v="10302"/>
    <m/>
    <m/>
    <m/>
    <m/>
    <x v="12"/>
    <m/>
    <m/>
    <m/>
  </r>
  <r>
    <x v="19"/>
    <x v="10546"/>
    <n v="558"/>
    <s v="GingerFizz"/>
    <n v="92.263999999999996"/>
    <n v="202.5864"/>
    <x v="10303"/>
    <m/>
    <m/>
    <m/>
    <m/>
    <x v="12"/>
    <m/>
    <m/>
    <m/>
  </r>
  <r>
    <x v="328"/>
    <x v="10547"/>
    <n v="948"/>
    <s v="ChocoDelight"/>
    <n v="129.43199999999999"/>
    <n v="202.5864"/>
    <x v="10304"/>
    <m/>
    <m/>
    <m/>
    <m/>
    <x v="12"/>
    <m/>
    <m/>
    <m/>
  </r>
  <r>
    <x v="302"/>
    <x v="10548"/>
    <n v="1551"/>
    <s v="ChocoDelight"/>
    <n v="194.624"/>
    <n v="202.5864"/>
    <x v="10305"/>
    <m/>
    <m/>
    <m/>
    <m/>
    <x v="12"/>
    <m/>
    <m/>
    <m/>
  </r>
  <r>
    <x v="249"/>
    <x v="10549"/>
    <n v="2320"/>
    <s v="MintCooler"/>
    <n v="199.43680000000001"/>
    <n v="202.66480000000001"/>
    <x v="10306"/>
    <m/>
    <m/>
    <m/>
    <m/>
    <x v="12"/>
    <m/>
    <m/>
    <m/>
  </r>
  <r>
    <x v="162"/>
    <x v="10550"/>
    <n v="1112"/>
    <s v="LemonZest"/>
    <n v="652.52140799999995"/>
    <n v="202.67104"/>
    <x v="10307"/>
    <m/>
    <m/>
    <m/>
    <m/>
    <x v="12"/>
    <m/>
    <m/>
    <m/>
  </r>
  <r>
    <x v="246"/>
    <x v="10551"/>
    <n v="2628"/>
    <s v="ChocoDelight"/>
    <n v="144.96639999999999"/>
    <n v="202.7636"/>
    <x v="10308"/>
    <m/>
    <m/>
    <m/>
    <m/>
    <x v="12"/>
    <m/>
    <m/>
    <m/>
  </r>
  <r>
    <x v="6"/>
    <x v="10552"/>
    <n v="1335"/>
    <s v="BerryBlast"/>
    <n v="521.08223999999996"/>
    <n v="202.77088000000001"/>
    <x v="10309"/>
    <m/>
    <m/>
    <m/>
    <m/>
    <x v="12"/>
    <m/>
    <m/>
    <m/>
  </r>
  <r>
    <x v="281"/>
    <x v="10553"/>
    <n v="1599"/>
    <s v="PeachPunch"/>
    <n v="227.9744"/>
    <n v="202.85408000000001"/>
    <x v="10310"/>
    <m/>
    <m/>
    <m/>
    <m/>
    <x v="12"/>
    <m/>
    <m/>
    <m/>
  </r>
  <r>
    <x v="114"/>
    <x v="10554"/>
    <n v="2045"/>
    <s v="TropicalTwist"/>
    <n v="36.252800000000001"/>
    <n v="202.86655999999999"/>
    <x v="10311"/>
    <m/>
    <m/>
    <m/>
    <m/>
    <x v="12"/>
    <m/>
    <m/>
    <m/>
  </r>
  <r>
    <x v="4"/>
    <x v="10555"/>
    <n v="530"/>
    <s v="FizzBerry"/>
    <n v="270.75839999999999"/>
    <n v="202.9092"/>
    <x v="10312"/>
    <m/>
    <m/>
    <m/>
    <m/>
    <x v="12"/>
    <m/>
    <m/>
    <m/>
  </r>
  <r>
    <x v="22"/>
    <x v="10556"/>
    <n v="1040"/>
    <s v="BerryBlast"/>
    <n v="34.015999999999998"/>
    <n v="202.94496000000001"/>
    <x v="10313"/>
    <m/>
    <m/>
    <m/>
    <m/>
    <x v="12"/>
    <m/>
    <m/>
    <m/>
  </r>
  <r>
    <x v="94"/>
    <x v="10557"/>
    <n v="1235"/>
    <s v="TropicalTwist"/>
    <n v="27.687999999999999"/>
    <n v="203.03460000000001"/>
    <x v="10314"/>
    <m/>
    <m/>
    <m/>
    <m/>
    <x v="12"/>
    <m/>
    <m/>
    <m/>
  </r>
  <r>
    <x v="138"/>
    <x v="10558"/>
    <n v="2090"/>
    <s v="ChocoDelight"/>
    <n v="36.68"/>
    <n v="203.03460000000001"/>
    <x v="10315"/>
    <m/>
    <m/>
    <m/>
    <m/>
    <x v="12"/>
    <m/>
    <m/>
    <m/>
  </r>
  <r>
    <x v="314"/>
    <x v="10559"/>
    <n v="682"/>
    <s v="MangoBliss"/>
    <n v="41.048000000000002"/>
    <n v="203.03460000000001"/>
    <x v="10316"/>
    <m/>
    <m/>
    <m/>
    <m/>
    <x v="12"/>
    <m/>
    <m/>
    <m/>
  </r>
  <r>
    <x v="262"/>
    <x v="10560"/>
    <n v="844"/>
    <s v="TropicalTwist"/>
    <n v="56.911999999999999"/>
    <n v="203.03460000000001"/>
    <x v="10317"/>
    <m/>
    <m/>
    <m/>
    <m/>
    <x v="12"/>
    <m/>
    <m/>
    <m/>
  </r>
  <r>
    <x v="274"/>
    <x v="10561"/>
    <n v="1425"/>
    <s v="GingerFizz"/>
    <n v="58.036000000000001"/>
    <n v="203.03460000000001"/>
    <x v="10318"/>
    <m/>
    <m/>
    <m/>
    <m/>
    <x v="12"/>
    <m/>
    <m/>
    <m/>
  </r>
  <r>
    <x v="150"/>
    <x v="10562"/>
    <n v="2674"/>
    <s v="MintCooler"/>
    <n v="63.835999999999999"/>
    <n v="203.03460000000001"/>
    <x v="10319"/>
    <m/>
    <m/>
    <m/>
    <m/>
    <x v="12"/>
    <m/>
    <m/>
    <m/>
  </r>
  <r>
    <x v="249"/>
    <x v="10563"/>
    <n v="2559"/>
    <s v="PeachPunch"/>
    <n v="64.78"/>
    <n v="203.03460000000001"/>
    <x v="10320"/>
    <m/>
    <m/>
    <m/>
    <m/>
    <x v="12"/>
    <m/>
    <m/>
    <m/>
  </r>
  <r>
    <x v="274"/>
    <x v="10564"/>
    <n v="1693"/>
    <s v="LemonZest"/>
    <n v="69.275999999999996"/>
    <n v="203.03460000000001"/>
    <x v="10321"/>
    <m/>
    <m/>
    <m/>
    <m/>
    <x v="12"/>
    <m/>
    <m/>
    <m/>
  </r>
  <r>
    <x v="329"/>
    <x v="10565"/>
    <n v="68"/>
    <s v="FizzBerry"/>
    <n v="125.476"/>
    <n v="203.03460000000001"/>
    <x v="10322"/>
    <m/>
    <m/>
    <m/>
    <m/>
    <x v="12"/>
    <m/>
    <m/>
    <m/>
  </r>
  <r>
    <x v="31"/>
    <x v="10566"/>
    <n v="2216"/>
    <s v="FizzBerry"/>
    <n v="135.59200000000001"/>
    <n v="203.03460000000001"/>
    <x v="10323"/>
    <m/>
    <m/>
    <m/>
    <m/>
    <x v="12"/>
    <m/>
    <m/>
    <m/>
  </r>
  <r>
    <x v="130"/>
    <x v="10567"/>
    <n v="516"/>
    <s v="FizzBerry"/>
    <n v="142.33600000000001"/>
    <n v="203.03460000000001"/>
    <x v="10324"/>
    <m/>
    <m/>
    <m/>
    <m/>
    <x v="12"/>
    <m/>
    <m/>
    <m/>
  </r>
  <r>
    <x v="92"/>
    <x v="10568"/>
    <n v="1411"/>
    <s v="MangoBliss"/>
    <n v="144.584"/>
    <n v="203.03460000000001"/>
    <x v="10325"/>
    <m/>
    <m/>
    <m/>
    <m/>
    <x v="12"/>
    <m/>
    <m/>
    <m/>
  </r>
  <r>
    <x v="264"/>
    <x v="10569"/>
    <n v="941"/>
    <s v="GingerFizz"/>
    <n v="167.06399999999999"/>
    <n v="203.03460000000001"/>
    <x v="10326"/>
    <m/>
    <m/>
    <m/>
    <m/>
    <x v="12"/>
    <m/>
    <m/>
    <m/>
  </r>
  <r>
    <x v="361"/>
    <x v="10570"/>
    <n v="627"/>
    <s v="PeachPunch"/>
    <n v="187.29599999999999"/>
    <n v="203.03460000000001"/>
    <x v="10327"/>
    <m/>
    <m/>
    <m/>
    <m/>
    <x v="12"/>
    <m/>
    <m/>
    <m/>
  </r>
  <r>
    <x v="270"/>
    <x v="10571"/>
    <n v="1190"/>
    <s v="ChocoDelight"/>
    <n v="188.42"/>
    <n v="203.03460000000001"/>
    <x v="10328"/>
    <m/>
    <m/>
    <m/>
    <m/>
    <x v="12"/>
    <m/>
    <m/>
    <m/>
  </r>
  <r>
    <x v="244"/>
    <x v="10572"/>
    <n v="2541"/>
    <s v="FizzBerry"/>
    <n v="214.27199999999999"/>
    <n v="203.03460000000001"/>
    <x v="10329"/>
    <m/>
    <m/>
    <m/>
    <m/>
    <x v="12"/>
    <m/>
    <m/>
    <m/>
  </r>
  <r>
    <x v="269"/>
    <x v="10573"/>
    <n v="720"/>
    <s v="GingerFizz"/>
    <n v="240.124"/>
    <n v="203.03460000000001"/>
    <x v="10330"/>
    <m/>
    <m/>
    <m/>
    <m/>
    <x v="12"/>
    <m/>
    <m/>
    <m/>
  </r>
  <r>
    <x v="137"/>
    <x v="10574"/>
    <n v="322"/>
    <s v="ChocoDelight"/>
    <n v="263.94240000000002"/>
    <n v="203.08080000000001"/>
    <x v="10331"/>
    <m/>
    <m/>
    <m/>
    <m/>
    <x v="12"/>
    <m/>
    <m/>
    <m/>
  </r>
  <r>
    <x v="245"/>
    <x v="10575"/>
    <n v="2396"/>
    <s v="PeachPunch"/>
    <n v="28.396799999999999"/>
    <n v="203.35120000000001"/>
    <x v="10332"/>
    <m/>
    <m/>
    <m/>
    <m/>
    <x v="12"/>
    <m/>
    <m/>
    <m/>
  </r>
  <r>
    <x v="164"/>
    <x v="10576"/>
    <n v="1895"/>
    <s v="MangoBliss"/>
    <n v="62.684800000000003"/>
    <n v="203.43647999999999"/>
    <x v="10333"/>
    <m/>
    <m/>
    <m/>
    <m/>
    <x v="12"/>
    <m/>
    <m/>
    <m/>
  </r>
  <r>
    <x v="203"/>
    <x v="10577"/>
    <n v="2625"/>
    <s v="BerryBlast"/>
    <n v="76.896000000000001"/>
    <n v="203.43960000000001"/>
    <x v="10334"/>
    <m/>
    <m/>
    <m/>
    <m/>
    <x v="12"/>
    <m/>
    <m/>
    <m/>
  </r>
  <r>
    <x v="5"/>
    <x v="10578"/>
    <n v="2409"/>
    <s v="FizzBerry"/>
    <n v="7.6440000000000001"/>
    <n v="203.4828"/>
    <x v="10335"/>
    <m/>
    <m/>
    <m/>
    <m/>
    <x v="12"/>
    <m/>
    <m/>
    <m/>
  </r>
  <r>
    <x v="168"/>
    <x v="10579"/>
    <n v="1750"/>
    <s v="MangoBliss"/>
    <n v="38.344000000000001"/>
    <n v="203.4828"/>
    <x v="10336"/>
    <m/>
    <m/>
    <m/>
    <m/>
    <x v="12"/>
    <m/>
    <m/>
    <m/>
  </r>
  <r>
    <x v="128"/>
    <x v="10580"/>
    <n v="1447"/>
    <s v="TropicalTwist"/>
    <n v="59.7"/>
    <n v="203.4828"/>
    <x v="10337"/>
    <m/>
    <m/>
    <m/>
    <m/>
    <x v="12"/>
    <m/>
    <m/>
    <m/>
  </r>
  <r>
    <x v="67"/>
    <x v="10581"/>
    <n v="492"/>
    <s v="MintCooler"/>
    <n v="77.683999999999997"/>
    <n v="203.4828"/>
    <x v="10338"/>
    <m/>
    <m/>
    <m/>
    <m/>
    <x v="12"/>
    <m/>
    <m/>
    <m/>
  </r>
  <r>
    <x v="36"/>
    <x v="10582"/>
    <n v="75"/>
    <s v="MintCooler"/>
    <n v="83.731999999999999"/>
    <n v="203.4828"/>
    <x v="10339"/>
    <m/>
    <m/>
    <m/>
    <m/>
    <x v="12"/>
    <m/>
    <m/>
    <m/>
  </r>
  <r>
    <x v="295"/>
    <x v="10583"/>
    <n v="1228"/>
    <s v="ChocoDelight"/>
    <n v="103.536"/>
    <n v="203.4828"/>
    <x v="10340"/>
    <m/>
    <m/>
    <m/>
    <m/>
    <x v="12"/>
    <m/>
    <m/>
    <m/>
  </r>
  <r>
    <x v="33"/>
    <x v="10584"/>
    <n v="318"/>
    <s v="MintCooler"/>
    <n v="136.928"/>
    <n v="203.4828"/>
    <x v="10341"/>
    <m/>
    <m/>
    <m/>
    <m/>
    <x v="12"/>
    <m/>
    <m/>
    <m/>
  </r>
  <r>
    <x v="93"/>
    <x v="10585"/>
    <n v="1557"/>
    <s v="GingerFizz"/>
    <n v="148.49600000000001"/>
    <n v="203.4828"/>
    <x v="10342"/>
    <m/>
    <m/>
    <m/>
    <m/>
    <x v="12"/>
    <m/>
    <m/>
    <m/>
  </r>
  <r>
    <x v="88"/>
    <x v="10586"/>
    <n v="799"/>
    <s v="TropicalTwist"/>
    <n v="154.11600000000001"/>
    <n v="203.4828"/>
    <x v="10343"/>
    <m/>
    <m/>
    <m/>
    <m/>
    <x v="12"/>
    <m/>
    <m/>
    <m/>
  </r>
  <r>
    <x v="145"/>
    <x v="10587"/>
    <n v="1673"/>
    <s v="CitrusSplash"/>
    <n v="157.488"/>
    <n v="203.4828"/>
    <x v="10344"/>
    <m/>
    <m/>
    <m/>
    <m/>
    <x v="12"/>
    <m/>
    <m/>
    <m/>
  </r>
  <r>
    <x v="57"/>
    <x v="10588"/>
    <n v="2228"/>
    <s v="ChocoDelight"/>
    <n v="161.98400000000001"/>
    <n v="203.4828"/>
    <x v="10345"/>
    <m/>
    <m/>
    <m/>
    <m/>
    <x v="12"/>
    <m/>
    <m/>
    <m/>
  </r>
  <r>
    <x v="128"/>
    <x v="10589"/>
    <n v="2739"/>
    <s v="ChocoDelight"/>
    <n v="164.232"/>
    <n v="203.4828"/>
    <x v="10346"/>
    <m/>
    <m/>
    <m/>
    <m/>
    <x v="12"/>
    <m/>
    <m/>
    <m/>
  </r>
  <r>
    <x v="49"/>
    <x v="10590"/>
    <n v="1085"/>
    <s v="FizzBerry"/>
    <n v="180.06"/>
    <n v="203.4828"/>
    <x v="10347"/>
    <m/>
    <m/>
    <m/>
    <m/>
    <x v="12"/>
    <m/>
    <m/>
    <m/>
  </r>
  <r>
    <x v="302"/>
    <x v="10591"/>
    <n v="2073"/>
    <s v="LemonZest"/>
    <n v="212.56399999999999"/>
    <n v="203.4828"/>
    <x v="10348"/>
    <m/>
    <m/>
    <m/>
    <m/>
    <x v="12"/>
    <m/>
    <m/>
    <m/>
  </r>
  <r>
    <x v="161"/>
    <x v="10592"/>
    <n v="809"/>
    <s v="CitrusSplash"/>
    <n v="222.68"/>
    <n v="203.4828"/>
    <x v="10349"/>
    <m/>
    <m/>
    <m/>
    <m/>
    <x v="12"/>
    <m/>
    <m/>
    <m/>
  </r>
  <r>
    <x v="110"/>
    <x v="10593"/>
    <n v="1605"/>
    <s v="ChocoDelight"/>
    <n v="242.91200000000001"/>
    <n v="203.4828"/>
    <x v="10350"/>
    <m/>
    <m/>
    <m/>
    <m/>
    <x v="12"/>
    <m/>
    <m/>
    <m/>
  </r>
  <r>
    <x v="328"/>
    <x v="10594"/>
    <n v="2712"/>
    <s v="LemonZest"/>
    <n v="244.036"/>
    <n v="203.4828"/>
    <x v="10351"/>
    <m/>
    <m/>
    <m/>
    <m/>
    <x v="12"/>
    <m/>
    <m/>
    <m/>
  </r>
  <r>
    <x v="265"/>
    <x v="10595"/>
    <n v="116"/>
    <s v="TropicalTwist"/>
    <n v="258.64800000000002"/>
    <n v="203.4828"/>
    <x v="10352"/>
    <m/>
    <m/>
    <m/>
    <m/>
    <x v="12"/>
    <m/>
    <m/>
    <m/>
  </r>
  <r>
    <x v="352"/>
    <x v="10596"/>
    <n v="1583"/>
    <s v="TropicalTwist"/>
    <n v="220.46080000000001"/>
    <n v="203.51967999999999"/>
    <x v="10353"/>
    <m/>
    <m/>
    <m/>
    <m/>
    <x v="12"/>
    <m/>
    <m/>
    <m/>
  </r>
  <r>
    <x v="319"/>
    <x v="10597"/>
    <n v="2602"/>
    <s v="FizzBerry"/>
    <n v="198.16640000000001"/>
    <n v="203.6216"/>
    <x v="10354"/>
    <m/>
    <m/>
    <m/>
    <m/>
    <x v="12"/>
    <m/>
    <m/>
    <m/>
  </r>
  <r>
    <x v="5"/>
    <x v="10598"/>
    <n v="2782"/>
    <s v="BerryBlast"/>
    <n v="244.25200000000001"/>
    <n v="203.66208"/>
    <x v="10355"/>
    <m/>
    <m/>
    <m/>
    <m/>
    <x v="12"/>
    <m/>
    <m/>
    <m/>
  </r>
  <r>
    <x v="13"/>
    <x v="10599"/>
    <n v="2051"/>
    <s v="MangoBliss"/>
    <n v="33.068800000000003"/>
    <n v="203.84520000000001"/>
    <x v="10356"/>
    <m/>
    <m/>
    <m/>
    <m/>
    <x v="12"/>
    <m/>
    <m/>
    <m/>
  </r>
  <r>
    <x v="69"/>
    <x v="10600"/>
    <n v="1925"/>
    <s v="MintCooler"/>
    <n v="176.012"/>
    <n v="203.93100000000001"/>
    <x v="10357"/>
    <m/>
    <m/>
    <m/>
    <m/>
    <x v="12"/>
    <m/>
    <m/>
    <m/>
  </r>
  <r>
    <x v="314"/>
    <x v="10601"/>
    <n v="1892"/>
    <s v="MangoBliss"/>
    <n v="36.636000000000003"/>
    <n v="203.93100000000001"/>
    <x v="10358"/>
    <m/>
    <m/>
    <m/>
    <m/>
    <x v="12"/>
    <m/>
    <m/>
    <m/>
  </r>
  <r>
    <x v="123"/>
    <x v="10602"/>
    <n v="2369"/>
    <s v="TropicalTwist"/>
    <n v="37.76"/>
    <n v="203.93100000000001"/>
    <x v="10359"/>
    <m/>
    <m/>
    <m/>
    <m/>
    <x v="12"/>
    <m/>
    <m/>
    <m/>
  </r>
  <r>
    <x v="331"/>
    <x v="10603"/>
    <n v="2406"/>
    <s v="FizzBerry"/>
    <n v="38.884"/>
    <n v="203.93100000000001"/>
    <x v="10360"/>
    <m/>
    <m/>
    <m/>
    <m/>
    <x v="12"/>
    <m/>
    <m/>
    <m/>
  </r>
  <r>
    <x v="172"/>
    <x v="10604"/>
    <n v="1652"/>
    <s v="LemonZest"/>
    <n v="44.503999999999998"/>
    <n v="203.93100000000001"/>
    <x v="10361"/>
    <m/>
    <m/>
    <m/>
    <m/>
    <x v="12"/>
    <m/>
    <m/>
    <m/>
  </r>
  <r>
    <x v="317"/>
    <x v="10605"/>
    <n v="1004"/>
    <s v="CitrusSplash"/>
    <n v="50.124000000000002"/>
    <n v="203.93100000000001"/>
    <x v="10362"/>
    <m/>
    <m/>
    <m/>
    <m/>
    <x v="12"/>
    <m/>
    <m/>
    <m/>
  </r>
  <r>
    <x v="348"/>
    <x v="10606"/>
    <n v="938"/>
    <s v="MangoBliss"/>
    <n v="53.496000000000002"/>
    <n v="203.93100000000001"/>
    <x v="10363"/>
    <m/>
    <m/>
    <m/>
    <m/>
    <x v="12"/>
    <m/>
    <m/>
    <m/>
  </r>
  <r>
    <x v="345"/>
    <x v="10607"/>
    <n v="349"/>
    <s v="TropicalTwist"/>
    <n v="63.612000000000002"/>
    <n v="203.93100000000001"/>
    <x v="10364"/>
    <m/>
    <m/>
    <m/>
    <m/>
    <x v="12"/>
    <m/>
    <m/>
    <m/>
  </r>
  <r>
    <x v="108"/>
    <x v="10608"/>
    <n v="1765"/>
    <s v="FizzBerry"/>
    <n v="63.612000000000002"/>
    <n v="203.93100000000001"/>
    <x v="10364"/>
    <m/>
    <m/>
    <m/>
    <m/>
    <x v="12"/>
    <m/>
    <m/>
    <m/>
  </r>
  <r>
    <x v="146"/>
    <x v="10609"/>
    <n v="2826"/>
    <s v="FizzBerry"/>
    <n v="100.70399999999999"/>
    <n v="203.93100000000001"/>
    <x v="10365"/>
    <m/>
    <m/>
    <m/>
    <m/>
    <x v="12"/>
    <m/>
    <m/>
    <m/>
  </r>
  <r>
    <x v="38"/>
    <x v="10610"/>
    <n v="2268"/>
    <s v="CitrusSplash"/>
    <n v="102.952"/>
    <n v="203.93100000000001"/>
    <x v="10366"/>
    <m/>
    <m/>
    <m/>
    <m/>
    <x v="12"/>
    <m/>
    <m/>
    <m/>
  </r>
  <r>
    <x v="254"/>
    <x v="10611"/>
    <n v="556"/>
    <s v="MintCooler"/>
    <n v="119.812"/>
    <n v="203.93100000000001"/>
    <x v="10367"/>
    <m/>
    <m/>
    <m/>
    <m/>
    <x v="12"/>
    <m/>
    <m/>
    <m/>
  </r>
  <r>
    <x v="102"/>
    <x v="10612"/>
    <n v="38"/>
    <s v="GingerFizz"/>
    <n v="165.89599999999999"/>
    <n v="203.93100000000001"/>
    <x v="10368"/>
    <m/>
    <m/>
    <m/>
    <m/>
    <x v="12"/>
    <m/>
    <m/>
    <m/>
  </r>
  <r>
    <x v="247"/>
    <x v="10613"/>
    <n v="1773"/>
    <s v="ChocoDelight"/>
    <n v="199.61600000000001"/>
    <n v="203.93100000000001"/>
    <x v="10369"/>
    <m/>
    <m/>
    <m/>
    <m/>
    <x v="12"/>
    <m/>
    <m/>
    <m/>
  </r>
  <r>
    <x v="162"/>
    <x v="10614"/>
    <n v="1057"/>
    <s v="TropicalTwist"/>
    <n v="237.83199999999999"/>
    <n v="203.93100000000001"/>
    <x v="10370"/>
    <m/>
    <m/>
    <m/>
    <m/>
    <x v="12"/>
    <m/>
    <m/>
    <m/>
  </r>
  <r>
    <x v="71"/>
    <x v="10615"/>
    <n v="2150"/>
    <s v="GingerFizz"/>
    <n v="241.20400000000001"/>
    <n v="203.93100000000001"/>
    <x v="10371"/>
    <m/>
    <m/>
    <m/>
    <m/>
    <x v="12"/>
    <m/>
    <m/>
    <m/>
  </r>
  <r>
    <x v="60"/>
    <x v="10616"/>
    <n v="118"/>
    <s v="MintCooler"/>
    <n v="73.740799999999993"/>
    <n v="204.09479999999999"/>
    <x v="10372"/>
    <m/>
    <m/>
    <m/>
    <m/>
    <x v="12"/>
    <m/>
    <m/>
    <m/>
  </r>
  <r>
    <x v="315"/>
    <x v="10617"/>
    <n v="730"/>
    <s v="LemonZest"/>
    <n v="45.977600000000002"/>
    <n v="204.14160000000001"/>
    <x v="10373"/>
    <m/>
    <m/>
    <m/>
    <m/>
    <x v="12"/>
    <m/>
    <m/>
    <m/>
  </r>
  <r>
    <x v="363"/>
    <x v="10618"/>
    <n v="575"/>
    <s v="MangoBliss"/>
    <n v="154.5856"/>
    <n v="204.16759999999999"/>
    <x v="10374"/>
    <m/>
    <m/>
    <m/>
    <m/>
    <x v="12"/>
    <m/>
    <m/>
    <m/>
  </r>
  <r>
    <x v="341"/>
    <x v="10619"/>
    <n v="1433"/>
    <s v="BerryBlast"/>
    <n v="460.477056"/>
    <n v="204.20607999999999"/>
    <x v="10375"/>
    <m/>
    <m/>
    <m/>
    <m/>
    <x v="12"/>
    <m/>
    <m/>
    <m/>
  </r>
  <r>
    <x v="119"/>
    <x v="10620"/>
    <n v="1562"/>
    <s v="TropicalTwist"/>
    <n v="111.15519999999999"/>
    <n v="204.21856"/>
    <x v="10376"/>
    <m/>
    <m/>
    <m/>
    <m/>
    <x v="12"/>
    <m/>
    <m/>
    <m/>
  </r>
  <r>
    <x v="320"/>
    <x v="10621"/>
    <n v="2101"/>
    <s v="LemonZest"/>
    <n v="214.608"/>
    <n v="204.24039999999999"/>
    <x v="10377"/>
    <m/>
    <m/>
    <m/>
    <m/>
    <x v="12"/>
    <m/>
    <m/>
    <m/>
  </r>
  <r>
    <x v="232"/>
    <x v="10622"/>
    <n v="2520"/>
    <s v="MintCooler"/>
    <n v="251.36320000000001"/>
    <n v="204.37039999999999"/>
    <x v="10378"/>
    <m/>
    <m/>
    <m/>
    <m/>
    <x v="12"/>
    <m/>
    <m/>
    <m/>
  </r>
  <r>
    <x v="93"/>
    <x v="10623"/>
    <n v="1968"/>
    <s v="MintCooler"/>
    <n v="7.476"/>
    <n v="204.3792"/>
    <x v="10379"/>
    <m/>
    <m/>
    <m/>
    <m/>
    <x v="12"/>
    <m/>
    <m/>
    <m/>
  </r>
  <r>
    <x v="205"/>
    <x v="10624"/>
    <n v="192"/>
    <s v="GingerFizz"/>
    <n v="17.448"/>
    <n v="204.3792"/>
    <x v="10380"/>
    <m/>
    <m/>
    <m/>
    <m/>
    <x v="12"/>
    <m/>
    <m/>
    <m/>
  </r>
  <r>
    <x v="176"/>
    <x v="10625"/>
    <n v="2485"/>
    <s v="CitrusSplash"/>
    <n v="47.292000000000002"/>
    <n v="204.3792"/>
    <x v="10381"/>
    <m/>
    <m/>
    <m/>
    <m/>
    <x v="12"/>
    <m/>
    <m/>
    <m/>
  </r>
  <r>
    <x v="128"/>
    <x v="10626"/>
    <n v="948"/>
    <s v="TropicalTwist"/>
    <n v="66.263999999999996"/>
    <n v="204.3792"/>
    <x v="10382"/>
    <m/>
    <m/>
    <m/>
    <m/>
    <x v="12"/>
    <m/>
    <m/>
    <m/>
  </r>
  <r>
    <x v="219"/>
    <x v="10627"/>
    <n v="2625"/>
    <s v="LemonZest"/>
    <n v="77.64"/>
    <n v="204.3792"/>
    <x v="10383"/>
    <m/>
    <m/>
    <m/>
    <m/>
    <x v="12"/>
    <m/>
    <m/>
    <m/>
  </r>
  <r>
    <x v="186"/>
    <x v="10628"/>
    <n v="1040"/>
    <s v="MintCooler"/>
    <n v="82.135999999999996"/>
    <n v="204.3792"/>
    <x v="10384"/>
    <m/>
    <m/>
    <m/>
    <m/>
    <x v="12"/>
    <m/>
    <m/>
    <m/>
  </r>
  <r>
    <x v="26"/>
    <x v="10629"/>
    <n v="2607"/>
    <s v="PeachPunch"/>
    <n v="84.384"/>
    <n v="204.3792"/>
    <x v="10385"/>
    <m/>
    <m/>
    <m/>
    <m/>
    <x v="12"/>
    <m/>
    <m/>
    <m/>
  </r>
  <r>
    <x v="221"/>
    <x v="10630"/>
    <n v="2658"/>
    <s v="BerryBlast"/>
    <n v="91.2"/>
    <n v="204.3792"/>
    <x v="10386"/>
    <m/>
    <m/>
    <m/>
    <m/>
    <x v="12"/>
    <m/>
    <m/>
    <m/>
  </r>
  <r>
    <x v="11"/>
    <x v="10631"/>
    <n v="49"/>
    <s v="MintCooler"/>
    <n v="95.623999999999995"/>
    <n v="204.3792"/>
    <x v="10387"/>
    <m/>
    <m/>
    <m/>
    <m/>
    <x v="12"/>
    <m/>
    <m/>
    <m/>
  </r>
  <r>
    <x v="279"/>
    <x v="10632"/>
    <n v="1227"/>
    <s v="MangoBliss"/>
    <n v="118.104"/>
    <n v="204.3792"/>
    <x v="10388"/>
    <m/>
    <m/>
    <m/>
    <m/>
    <x v="12"/>
    <m/>
    <m/>
    <m/>
  </r>
  <r>
    <x v="37"/>
    <x v="10633"/>
    <n v="2065"/>
    <s v="MintCooler"/>
    <n v="127.096"/>
    <n v="204.3792"/>
    <x v="10389"/>
    <m/>
    <m/>
    <m/>
    <m/>
    <x v="12"/>
    <m/>
    <m/>
    <m/>
  </r>
  <r>
    <x v="81"/>
    <x v="10634"/>
    <n v="2372"/>
    <s v="CitrusSplash"/>
    <n v="137.68799999999999"/>
    <n v="204.3792"/>
    <x v="10390"/>
    <m/>
    <m/>
    <m/>
    <m/>
    <x v="12"/>
    <m/>
    <m/>
    <m/>
  </r>
  <r>
    <x v="63"/>
    <x v="10635"/>
    <n v="2722"/>
    <s v="BerryBlast"/>
    <n v="139.46"/>
    <n v="204.3792"/>
    <x v="10391"/>
    <m/>
    <m/>
    <m/>
    <m/>
    <x v="12"/>
    <m/>
    <m/>
    <m/>
  </r>
  <r>
    <x v="337"/>
    <x v="10636"/>
    <n v="1821"/>
    <s v="CitrusSplash"/>
    <n v="197.90799999999999"/>
    <n v="204.3792"/>
    <x v="10392"/>
    <m/>
    <m/>
    <m/>
    <m/>
    <x v="12"/>
    <m/>
    <m/>
    <m/>
  </r>
  <r>
    <x v="304"/>
    <x v="10637"/>
    <n v="2140"/>
    <s v="GingerFizz"/>
    <n v="200.15600000000001"/>
    <n v="204.3792"/>
    <x v="10393"/>
    <m/>
    <m/>
    <m/>
    <m/>
    <x v="12"/>
    <m/>
    <m/>
    <m/>
  </r>
  <r>
    <x v="237"/>
    <x v="10638"/>
    <n v="531"/>
    <s v="BerryBlast"/>
    <n v="204.65199999999999"/>
    <n v="204.3792"/>
    <x v="10394"/>
    <m/>
    <m/>
    <m/>
    <m/>
    <x v="12"/>
    <m/>
    <m/>
    <m/>
  </r>
  <r>
    <x v="203"/>
    <x v="10639"/>
    <n v="477"/>
    <s v="GingerFizz"/>
    <n v="241.744"/>
    <n v="204.3792"/>
    <x v="10395"/>
    <m/>
    <m/>
    <m/>
    <m/>
    <x v="12"/>
    <m/>
    <m/>
    <m/>
  </r>
  <r>
    <x v="79"/>
    <x v="10640"/>
    <n v="512"/>
    <s v="MintCooler"/>
    <n v="251.86"/>
    <n v="204.3792"/>
    <x v="10396"/>
    <m/>
    <m/>
    <m/>
    <m/>
    <x v="12"/>
    <m/>
    <m/>
    <m/>
  </r>
  <r>
    <x v="142"/>
    <x v="10641"/>
    <n v="2810"/>
    <s v="PeachPunch"/>
    <n v="15.176"/>
    <n v="204.82740000000001"/>
    <x v="10397"/>
    <m/>
    <m/>
    <m/>
    <m/>
    <x v="12"/>
    <m/>
    <m/>
    <m/>
  </r>
  <r>
    <x v="291"/>
    <x v="10642"/>
    <n v="1899"/>
    <s v="MintCooler"/>
    <n v="34.723999999999997"/>
    <n v="204.82740000000001"/>
    <x v="10398"/>
    <m/>
    <m/>
    <m/>
    <m/>
    <x v="12"/>
    <m/>
    <m/>
    <m/>
  </r>
  <r>
    <x v="356"/>
    <x v="10643"/>
    <n v="1716"/>
    <s v="MintCooler"/>
    <n v="45.584000000000003"/>
    <n v="204.82740000000001"/>
    <x v="10399"/>
    <m/>
    <m/>
    <m/>
    <m/>
    <x v="12"/>
    <m/>
    <m/>
    <m/>
  </r>
  <r>
    <x v="336"/>
    <x v="10644"/>
    <n v="75"/>
    <s v="LemonZest"/>
    <n v="63.567999999999998"/>
    <n v="204.82740000000001"/>
    <x v="10400"/>
    <m/>
    <m/>
    <m/>
    <m/>
    <x v="12"/>
    <m/>
    <m/>
    <m/>
  </r>
  <r>
    <x v="185"/>
    <x v="10645"/>
    <n v="2233"/>
    <s v="FizzBerry"/>
    <n v="71.436000000000007"/>
    <n v="204.82740000000001"/>
    <x v="10401"/>
    <m/>
    <m/>
    <m/>
    <m/>
    <x v="12"/>
    <m/>
    <m/>
    <m/>
  </r>
  <r>
    <x v="215"/>
    <x v="10646"/>
    <n v="1604"/>
    <s v="GingerFizz"/>
    <n v="72.932000000000002"/>
    <n v="204.82740000000001"/>
    <x v="10402"/>
    <m/>
    <m/>
    <m/>
    <m/>
    <x v="12"/>
    <m/>
    <m/>
    <m/>
  </r>
  <r>
    <x v="57"/>
    <x v="10647"/>
    <n v="529"/>
    <s v="MangoBliss"/>
    <n v="73.3"/>
    <n v="204.82740000000001"/>
    <x v="10403"/>
    <m/>
    <m/>
    <m/>
    <m/>
    <x v="12"/>
    <m/>
    <m/>
    <m/>
  </r>
  <r>
    <x v="234"/>
    <x v="10648"/>
    <n v="2549"/>
    <s v="LemonZest"/>
    <n v="81.84"/>
    <n v="204.82740000000001"/>
    <x v="10404"/>
    <m/>
    <m/>
    <m/>
    <m/>
    <x v="12"/>
    <m/>
    <m/>
    <m/>
  </r>
  <r>
    <x v="277"/>
    <x v="10649"/>
    <n v="1108"/>
    <s v="MangoBliss"/>
    <n v="84.924000000000007"/>
    <n v="204.82740000000001"/>
    <x v="10405"/>
    <m/>
    <m/>
    <m/>
    <m/>
    <x v="12"/>
    <m/>
    <m/>
    <m/>
  </r>
  <r>
    <x v="81"/>
    <x v="10650"/>
    <n v="2294"/>
    <s v="PeachPunch"/>
    <n v="109.652"/>
    <n v="204.82740000000001"/>
    <x v="10406"/>
    <m/>
    <m/>
    <m/>
    <m/>
    <x v="12"/>
    <m/>
    <m/>
    <m/>
  </r>
  <r>
    <x v="351"/>
    <x v="10651"/>
    <n v="90"/>
    <s v="ChocoDelight"/>
    <n v="114.148"/>
    <n v="204.82740000000001"/>
    <x v="10407"/>
    <m/>
    <m/>
    <m/>
    <m/>
    <x v="12"/>
    <m/>
    <m/>
    <m/>
  </r>
  <r>
    <x v="65"/>
    <x v="10652"/>
    <n v="1334"/>
    <s v="GingerFizz"/>
    <n v="125.38800000000001"/>
    <n v="204.82740000000001"/>
    <x v="10408"/>
    <m/>
    <m/>
    <m/>
    <m/>
    <x v="12"/>
    <m/>
    <m/>
    <m/>
  </r>
  <r>
    <x v="326"/>
    <x v="10653"/>
    <n v="2391"/>
    <s v="MintCooler"/>
    <n v="129.65600000000001"/>
    <n v="204.82740000000001"/>
    <x v="10409"/>
    <m/>
    <m/>
    <m/>
    <m/>
    <x v="12"/>
    <m/>
    <m/>
    <m/>
  </r>
  <r>
    <x v="314"/>
    <x v="10654"/>
    <n v="1743"/>
    <s v="MangoBliss"/>
    <n v="132.13200000000001"/>
    <n v="204.82740000000001"/>
    <x v="10410"/>
    <m/>
    <m/>
    <m/>
    <m/>
    <x v="12"/>
    <m/>
    <m/>
    <m/>
  </r>
  <r>
    <x v="347"/>
    <x v="10655"/>
    <n v="24"/>
    <s v="GingerFizz"/>
    <n v="145.62"/>
    <n v="204.82740000000001"/>
    <x v="10411"/>
    <m/>
    <m/>
    <m/>
    <m/>
    <x v="12"/>
    <m/>
    <m/>
    <m/>
  </r>
  <r>
    <x v="64"/>
    <x v="10656"/>
    <n v="2518"/>
    <s v="CitrusSplash"/>
    <n v="148.99199999999999"/>
    <n v="204.82740000000001"/>
    <x v="10412"/>
    <m/>
    <m/>
    <m/>
    <m/>
    <x v="12"/>
    <m/>
    <m/>
    <m/>
  </r>
  <r>
    <x v="213"/>
    <x v="10657"/>
    <n v="1184"/>
    <s v="FizzBerry"/>
    <n v="154.61199999999999"/>
    <n v="204.82740000000001"/>
    <x v="10413"/>
    <m/>
    <m/>
    <m/>
    <m/>
    <x v="12"/>
    <m/>
    <m/>
    <m/>
  </r>
  <r>
    <x v="118"/>
    <x v="10658"/>
    <n v="2103"/>
    <s v="MangoBliss"/>
    <n v="165.36"/>
    <n v="204.82740000000001"/>
    <x v="10414"/>
    <m/>
    <m/>
    <m/>
    <m/>
    <x v="12"/>
    <m/>
    <m/>
    <m/>
  </r>
  <r>
    <x v="282"/>
    <x v="10659"/>
    <n v="651"/>
    <s v="GingerFizz"/>
    <n v="175.96799999999999"/>
    <n v="204.82740000000001"/>
    <x v="10415"/>
    <m/>
    <m/>
    <m/>
    <m/>
    <x v="12"/>
    <m/>
    <m/>
    <m/>
  </r>
  <r>
    <x v="12"/>
    <x v="10660"/>
    <n v="2656"/>
    <s v="MintCooler"/>
    <n v="182.71199999999999"/>
    <n v="204.82740000000001"/>
    <x v="10416"/>
    <m/>
    <m/>
    <m/>
    <m/>
    <x v="12"/>
    <m/>
    <m/>
    <m/>
  </r>
  <r>
    <x v="23"/>
    <x v="10661"/>
    <n v="2834"/>
    <s v="CitrusSplash"/>
    <n v="200.696"/>
    <n v="204.82740000000001"/>
    <x v="10417"/>
    <m/>
    <m/>
    <m/>
    <m/>
    <x v="12"/>
    <m/>
    <m/>
    <m/>
  </r>
  <r>
    <x v="352"/>
    <x v="10662"/>
    <n v="532"/>
    <s v="GingerFizz"/>
    <n v="268.13600000000002"/>
    <n v="204.82740000000001"/>
    <x v="10418"/>
    <m/>
    <m/>
    <m/>
    <m/>
    <x v="12"/>
    <m/>
    <m/>
    <m/>
  </r>
  <r>
    <x v="344"/>
    <x v="10663"/>
    <n v="2069"/>
    <s v="GingerFizz"/>
    <n v="209.93600000000001"/>
    <n v="204.83423999999999"/>
    <x v="10419"/>
    <m/>
    <m/>
    <m/>
    <m/>
    <x v="12"/>
    <m/>
    <m/>
    <m/>
  </r>
  <r>
    <x v="126"/>
    <x v="10664"/>
    <n v="2504"/>
    <s v="BerryBlast"/>
    <n v="151.76320000000001"/>
    <n v="204.9008"/>
    <x v="10420"/>
    <m/>
    <m/>
    <m/>
    <m/>
    <x v="12"/>
    <m/>
    <m/>
    <m/>
  </r>
  <r>
    <x v="264"/>
    <x v="10665"/>
    <n v="943"/>
    <s v="ChocoDelight"/>
    <n v="395.7088"/>
    <n v="205.08279999999999"/>
    <x v="10421"/>
    <m/>
    <m/>
    <m/>
    <m/>
    <x v="12"/>
    <m/>
    <m/>
    <m/>
  </r>
  <r>
    <x v="238"/>
    <x v="10666"/>
    <n v="765"/>
    <s v="BerryBlast"/>
    <n v="44.783999999999999"/>
    <n v="205.09631999999999"/>
    <x v="10422"/>
    <m/>
    <m/>
    <m/>
    <m/>
    <x v="12"/>
    <m/>
    <m/>
    <m/>
  </r>
  <r>
    <x v="284"/>
    <x v="10667"/>
    <n v="2089"/>
    <s v="TropicalTwist"/>
    <n v="229.93279999999999"/>
    <n v="205.14"/>
    <x v="10423"/>
    <m/>
    <m/>
    <m/>
    <m/>
    <x v="12"/>
    <m/>
    <m/>
    <m/>
  </r>
  <r>
    <x v="3"/>
    <x v="10668"/>
    <n v="994"/>
    <s v="PeachPunch"/>
    <n v="14.150399999999999"/>
    <n v="205.27"/>
    <x v="10424"/>
    <m/>
    <m/>
    <m/>
    <m/>
    <x v="12"/>
    <m/>
    <m/>
    <m/>
  </r>
  <r>
    <x v="229"/>
    <x v="10669"/>
    <n v="2533"/>
    <s v="ChocoDelight"/>
    <n v="4.96"/>
    <n v="205.2756"/>
    <x v="10425"/>
    <m/>
    <m/>
    <m/>
    <m/>
    <x v="12"/>
    <m/>
    <m/>
    <m/>
  </r>
  <r>
    <x v="0"/>
    <x v="10670"/>
    <n v="1251"/>
    <s v="TropicalTwist"/>
    <n v="13.94"/>
    <n v="205.2756"/>
    <x v="10426"/>
    <m/>
    <m/>
    <m/>
    <m/>
    <x v="12"/>
    <m/>
    <m/>
    <m/>
  </r>
  <r>
    <x v="183"/>
    <x v="10671"/>
    <n v="1012"/>
    <s v="MangoBliss"/>
    <n v="14.584"/>
    <n v="205.2756"/>
    <x v="10427"/>
    <m/>
    <m/>
    <m/>
    <m/>
    <x v="12"/>
    <m/>
    <m/>
    <m/>
  </r>
  <r>
    <x v="144"/>
    <x v="10672"/>
    <n v="128"/>
    <s v="MintCooler"/>
    <n v="14.875999999999999"/>
    <n v="205.2756"/>
    <x v="10428"/>
    <m/>
    <m/>
    <m/>
    <m/>
    <x v="12"/>
    <m/>
    <m/>
    <m/>
  </r>
  <r>
    <x v="342"/>
    <x v="10673"/>
    <n v="1493"/>
    <s v="ChocoDelight"/>
    <n v="42.48"/>
    <n v="205.2756"/>
    <x v="10429"/>
    <m/>
    <m/>
    <m/>
    <m/>
    <x v="12"/>
    <m/>
    <m/>
    <m/>
  </r>
  <r>
    <x v="118"/>
    <x v="10674"/>
    <n v="1070"/>
    <s v="TropicalTwist"/>
    <n v="49.287999999999997"/>
    <n v="205.2756"/>
    <x v="10430"/>
    <m/>
    <m/>
    <m/>
    <m/>
    <x v="12"/>
    <m/>
    <m/>
    <m/>
  </r>
  <r>
    <x v="273"/>
    <x v="10675"/>
    <n v="2760"/>
    <s v="CitrusSplash"/>
    <n v="79.924000000000007"/>
    <n v="205.2756"/>
    <x v="10431"/>
    <m/>
    <m/>
    <m/>
    <m/>
    <x v="12"/>
    <m/>
    <m/>
    <m/>
  </r>
  <r>
    <x v="60"/>
    <x v="10676"/>
    <n v="1130"/>
    <s v="MangoBliss"/>
    <n v="109.068"/>
    <n v="205.2756"/>
    <x v="10432"/>
    <m/>
    <m/>
    <m/>
    <m/>
    <x v="12"/>
    <m/>
    <m/>
    <m/>
  </r>
  <r>
    <x v="116"/>
    <x v="10677"/>
    <n v="1339"/>
    <s v="LemonZest"/>
    <n v="114.688"/>
    <n v="205.2756"/>
    <x v="10433"/>
    <m/>
    <m/>
    <m/>
    <m/>
    <x v="12"/>
    <m/>
    <m/>
    <m/>
  </r>
  <r>
    <x v="72"/>
    <x v="10678"/>
    <n v="1625"/>
    <s v="ChocoDelight"/>
    <n v="118.06"/>
    <n v="205.2756"/>
    <x v="10434"/>
    <m/>
    <m/>
    <m/>
    <m/>
    <x v="12"/>
    <m/>
    <m/>
    <m/>
  </r>
  <r>
    <x v="28"/>
    <x v="10679"/>
    <n v="992"/>
    <s v="ChocoDelight"/>
    <n v="127.52800000000001"/>
    <n v="205.2756"/>
    <x v="10435"/>
    <m/>
    <m/>
    <m/>
    <m/>
    <x v="12"/>
    <m/>
    <m/>
    <m/>
  </r>
  <r>
    <x v="268"/>
    <x v="10680"/>
    <n v="1236"/>
    <s v="CitrusSplash"/>
    <n v="141.66399999999999"/>
    <n v="205.2756"/>
    <x v="10436"/>
    <m/>
    <m/>
    <m/>
    <m/>
    <x v="12"/>
    <m/>
    <m/>
    <m/>
  </r>
  <r>
    <x v="363"/>
    <x v="10681"/>
    <n v="923"/>
    <s v="CitrusSplash"/>
    <n v="158.524"/>
    <n v="205.2756"/>
    <x v="10437"/>
    <m/>
    <m/>
    <m/>
    <m/>
    <x v="12"/>
    <m/>
    <m/>
    <m/>
  </r>
  <r>
    <x v="90"/>
    <x v="10682"/>
    <n v="1188"/>
    <s v="MangoBliss"/>
    <n v="169.76400000000001"/>
    <n v="205.2756"/>
    <x v="10438"/>
    <m/>
    <m/>
    <m/>
    <m/>
    <x v="12"/>
    <m/>
    <m/>
    <m/>
  </r>
  <r>
    <x v="164"/>
    <x v="10683"/>
    <n v="414"/>
    <s v="TropicalTwist"/>
    <n v="200.11199999999999"/>
    <n v="205.2756"/>
    <x v="10439"/>
    <m/>
    <m/>
    <m/>
    <m/>
    <x v="12"/>
    <m/>
    <m/>
    <m/>
  </r>
  <r>
    <x v="113"/>
    <x v="10684"/>
    <n v="2654"/>
    <s v="TropicalTwist"/>
    <n v="201.23599999999999"/>
    <n v="205.2756"/>
    <x v="10440"/>
    <m/>
    <m/>
    <m/>
    <m/>
    <x v="12"/>
    <m/>
    <m/>
    <m/>
  </r>
  <r>
    <x v="135"/>
    <x v="10685"/>
    <n v="1265"/>
    <s v="ChocoDelight"/>
    <n v="201.23599999999999"/>
    <n v="205.2756"/>
    <x v="10440"/>
    <m/>
    <m/>
    <m/>
    <m/>
    <x v="12"/>
    <m/>
    <m/>
    <m/>
  </r>
  <r>
    <x v="331"/>
    <x v="10686"/>
    <n v="913"/>
    <s v="GingerFizz"/>
    <n v="218.096"/>
    <n v="205.2756"/>
    <x v="10441"/>
    <m/>
    <m/>
    <m/>
    <m/>
    <x v="12"/>
    <m/>
    <m/>
    <m/>
  </r>
  <r>
    <x v="227"/>
    <x v="10687"/>
    <n v="2042"/>
    <s v="CitrusSplash"/>
    <n v="221.46799999999999"/>
    <n v="205.2756"/>
    <x v="10442"/>
    <m/>
    <m/>
    <m/>
    <m/>
    <x v="12"/>
    <m/>
    <m/>
    <m/>
  </r>
  <r>
    <x v="113"/>
    <x v="10688"/>
    <n v="2281"/>
    <s v="ChocoDelight"/>
    <n v="238.328"/>
    <n v="205.2756"/>
    <x v="10443"/>
    <m/>
    <m/>
    <m/>
    <m/>
    <x v="12"/>
    <m/>
    <m/>
    <m/>
  </r>
  <r>
    <x v="116"/>
    <x v="10689"/>
    <n v="610"/>
    <s v="GingerFizz"/>
    <n v="239.452"/>
    <n v="205.2756"/>
    <x v="10444"/>
    <m/>
    <m/>
    <m/>
    <m/>
    <x v="12"/>
    <m/>
    <m/>
    <m/>
  </r>
  <r>
    <x v="295"/>
    <x v="10690"/>
    <n v="781"/>
    <s v="MangoBliss"/>
    <n v="267.55200000000002"/>
    <n v="205.2756"/>
    <x v="10445"/>
    <m/>
    <m/>
    <m/>
    <m/>
    <x v="12"/>
    <m/>
    <m/>
    <m/>
  </r>
  <r>
    <x v="221"/>
    <x v="10691"/>
    <n v="500"/>
    <s v="CitrusSplash"/>
    <n v="260.80799999999999"/>
    <n v="205.2756"/>
    <x v="10446"/>
    <m/>
    <m/>
    <m/>
    <m/>
    <x v="12"/>
    <m/>
    <m/>
    <m/>
  </r>
  <r>
    <x v="42"/>
    <x v="10692"/>
    <n v="2241"/>
    <s v="FizzBerry"/>
    <n v="132.90559999999999"/>
    <n v="205.29599999999999"/>
    <x v="10447"/>
    <m/>
    <m/>
    <m/>
    <m/>
    <x v="12"/>
    <m/>
    <m/>
    <m/>
  </r>
  <r>
    <x v="30"/>
    <x v="10693"/>
    <n v="2674"/>
    <s v="PeachPunch"/>
    <n v="26.854399999999998"/>
    <n v="205.4"/>
    <x v="10448"/>
    <m/>
    <m/>
    <m/>
    <m/>
    <x v="12"/>
    <m/>
    <m/>
    <m/>
  </r>
  <r>
    <x v="63"/>
    <x v="10694"/>
    <n v="2458"/>
    <s v="ChocoDelight"/>
    <n v="166.40960000000001"/>
    <n v="205.44159999999999"/>
    <x v="10449"/>
    <m/>
    <m/>
    <m/>
    <m/>
    <x v="12"/>
    <m/>
    <m/>
    <m/>
  </r>
  <r>
    <x v="12"/>
    <x v="10695"/>
    <n v="1600"/>
    <s v="GingerFizz"/>
    <n v="96.847999999999999"/>
    <n v="205.53"/>
    <x v="10450"/>
    <m/>
    <m/>
    <m/>
    <m/>
    <x v="12"/>
    <m/>
    <m/>
    <m/>
  </r>
  <r>
    <x v="33"/>
    <x v="10696"/>
    <n v="1110"/>
    <s v="PeachPunch"/>
    <n v="137.1104"/>
    <n v="205.71719999999999"/>
    <x v="10451"/>
    <m/>
    <m/>
    <m/>
    <m/>
    <x v="12"/>
    <m/>
    <m/>
    <m/>
  </r>
  <r>
    <x v="228"/>
    <x v="10697"/>
    <n v="2390"/>
    <s v="PeachPunch"/>
    <n v="88.947999999999993"/>
    <n v="205.72380000000001"/>
    <x v="10452"/>
    <m/>
    <m/>
    <m/>
    <m/>
    <x v="12"/>
    <m/>
    <m/>
    <m/>
  </r>
  <r>
    <x v="28"/>
    <x v="10698"/>
    <n v="517"/>
    <s v="CitrusSplash"/>
    <n v="38.648000000000003"/>
    <n v="205.72380000000001"/>
    <x v="10453"/>
    <m/>
    <m/>
    <m/>
    <m/>
    <x v="12"/>
    <m/>
    <m/>
    <m/>
  </r>
  <r>
    <x v="189"/>
    <x v="10699"/>
    <n v="467"/>
    <s v="MintCooler"/>
    <n v="82.632000000000005"/>
    <n v="205.72380000000001"/>
    <x v="10454"/>
    <m/>
    <m/>
    <m/>
    <m/>
    <x v="12"/>
    <m/>
    <m/>
    <m/>
  </r>
  <r>
    <x v="48"/>
    <x v="10700"/>
    <n v="2520"/>
    <s v="PeachPunch"/>
    <n v="117.476"/>
    <n v="205.72380000000001"/>
    <x v="10455"/>
    <m/>
    <m/>
    <m/>
    <m/>
    <x v="12"/>
    <m/>
    <m/>
    <m/>
  </r>
  <r>
    <x v="60"/>
    <x v="10701"/>
    <n v="1166"/>
    <s v="MangoBliss"/>
    <n v="121.97199999999999"/>
    <n v="205.72380000000001"/>
    <x v="10456"/>
    <m/>
    <m/>
    <m/>
    <m/>
    <x v="12"/>
    <m/>
    <m/>
    <m/>
  </r>
  <r>
    <x v="123"/>
    <x v="10702"/>
    <n v="957"/>
    <s v="TropicalTwist"/>
    <n v="124.22"/>
    <n v="205.72380000000001"/>
    <x v="10457"/>
    <m/>
    <m/>
    <m/>
    <m/>
    <x v="12"/>
    <m/>
    <m/>
    <m/>
  </r>
  <r>
    <x v="62"/>
    <x v="10703"/>
    <n v="378"/>
    <s v="CitrusSplash"/>
    <n v="131.572"/>
    <n v="205.72380000000001"/>
    <x v="10458"/>
    <m/>
    <m/>
    <m/>
    <m/>
    <x v="12"/>
    <m/>
    <m/>
    <m/>
  </r>
  <r>
    <x v="52"/>
    <x v="10704"/>
    <n v="2143"/>
    <s v="FizzBerry"/>
    <n v="173.67599999999999"/>
    <n v="205.72380000000001"/>
    <x v="10459"/>
    <m/>
    <m/>
    <m/>
    <m/>
    <x v="12"/>
    <m/>
    <m/>
    <m/>
  </r>
  <r>
    <x v="234"/>
    <x v="10705"/>
    <n v="278"/>
    <s v="GingerFizz"/>
    <n v="183.792"/>
    <n v="205.72380000000001"/>
    <x v="10460"/>
    <m/>
    <m/>
    <m/>
    <m/>
    <x v="12"/>
    <m/>
    <m/>
    <m/>
  </r>
  <r>
    <x v="104"/>
    <x v="10706"/>
    <n v="131"/>
    <s v="LemonZest"/>
    <n v="189.41200000000001"/>
    <n v="205.72380000000001"/>
    <x v="10461"/>
    <m/>
    <m/>
    <m/>
    <m/>
    <x v="12"/>
    <m/>
    <m/>
    <m/>
  </r>
  <r>
    <x v="229"/>
    <x v="10707"/>
    <n v="194"/>
    <s v="MintCooler"/>
    <n v="220.88399999999999"/>
    <n v="205.72380000000001"/>
    <x v="10462"/>
    <m/>
    <m/>
    <m/>
    <m/>
    <x v="12"/>
    <m/>
    <m/>
    <m/>
  </r>
  <r>
    <x v="346"/>
    <x v="10708"/>
    <n v="1086"/>
    <s v="LemonZest"/>
    <n v="237.744"/>
    <n v="205.72380000000001"/>
    <x v="10463"/>
    <m/>
    <m/>
    <m/>
    <m/>
    <x v="12"/>
    <m/>
    <m/>
    <m/>
  </r>
  <r>
    <x v="27"/>
    <x v="10709"/>
    <n v="1526"/>
    <s v="BerryBlast"/>
    <n v="47.896000000000001"/>
    <n v="205.81344000000001"/>
    <x v="10464"/>
    <m/>
    <m/>
    <m/>
    <m/>
    <x v="12"/>
    <m/>
    <m/>
    <m/>
  </r>
  <r>
    <x v="136"/>
    <x v="10710"/>
    <n v="883"/>
    <s v="BerryBlast"/>
    <n v="58.951999999999998"/>
    <n v="205.81344000000001"/>
    <x v="10465"/>
    <m/>
    <m/>
    <m/>
    <m/>
    <x v="12"/>
    <m/>
    <m/>
    <m/>
  </r>
  <r>
    <x v="279"/>
    <x v="10711"/>
    <n v="99"/>
    <s v="ChocoDelight"/>
    <n v="112.03583999999999"/>
    <n v="205.82889599999999"/>
    <x v="10466"/>
    <m/>
    <m/>
    <m/>
    <m/>
    <x v="12"/>
    <m/>
    <m/>
    <m/>
  </r>
  <r>
    <x v="185"/>
    <x v="10712"/>
    <n v="1294"/>
    <s v="CitrusSplash"/>
    <n v="299.26656000000003"/>
    <n v="205.85344000000001"/>
    <x v="10467"/>
    <m/>
    <m/>
    <m/>
    <m/>
    <x v="12"/>
    <m/>
    <m/>
    <m/>
  </r>
  <r>
    <x v="54"/>
    <x v="10713"/>
    <n v="1489"/>
    <s v="ChocoDelight"/>
    <n v="247.94560000000001"/>
    <n v="205.93039999999999"/>
    <x v="10468"/>
    <m/>
    <m/>
    <m/>
    <m/>
    <x v="12"/>
    <m/>
    <m/>
    <m/>
  </r>
  <r>
    <x v="115"/>
    <x v="10714"/>
    <n v="1303"/>
    <s v="MangoBliss"/>
    <n v="496.64640000000003"/>
    <n v="206.04064"/>
    <x v="10469"/>
    <m/>
    <m/>
    <m/>
    <m/>
    <x v="12"/>
    <m/>
    <m/>
    <m/>
  </r>
  <r>
    <x v="337"/>
    <x v="10715"/>
    <n v="2235"/>
    <s v="MintCooler"/>
    <n v="24.648"/>
    <n v="206.172"/>
    <x v="10470"/>
    <m/>
    <m/>
    <m/>
    <m/>
    <x v="12"/>
    <m/>
    <m/>
    <m/>
  </r>
  <r>
    <x v="167"/>
    <x v="10716"/>
    <n v="1565"/>
    <s v="CitrusSplash"/>
    <n v="64.063999999999993"/>
    <n v="206.172"/>
    <x v="10471"/>
    <m/>
    <m/>
    <m/>
    <m/>
    <x v="12"/>
    <m/>
    <m/>
    <m/>
  </r>
  <r>
    <x v="350"/>
    <x v="10717"/>
    <n v="1539"/>
    <s v="MintCooler"/>
    <n v="74.555999999999997"/>
    <n v="206.172"/>
    <x v="10472"/>
    <m/>
    <m/>
    <m/>
    <m/>
    <x v="12"/>
    <m/>
    <m/>
    <m/>
  </r>
  <r>
    <x v="30"/>
    <x v="10718"/>
    <n v="2332"/>
    <s v="CitrusSplash"/>
    <n v="76.427999999999997"/>
    <n v="206.172"/>
    <x v="10473"/>
    <m/>
    <m/>
    <m/>
    <m/>
    <x v="12"/>
    <m/>
    <m/>
    <m/>
  </r>
  <r>
    <x v="48"/>
    <x v="10719"/>
    <n v="1547"/>
    <s v="ChocoDelight"/>
    <n v="161.852"/>
    <n v="206.172"/>
    <x v="10474"/>
    <m/>
    <m/>
    <m/>
    <m/>
    <x v="12"/>
    <m/>
    <m/>
    <m/>
  </r>
  <r>
    <x v="233"/>
    <x v="10720"/>
    <n v="2193"/>
    <s v="MintCooler"/>
    <n v="194.44800000000001"/>
    <n v="206.172"/>
    <x v="10475"/>
    <m/>
    <m/>
    <m/>
    <m/>
    <x v="12"/>
    <m/>
    <m/>
    <m/>
  </r>
  <r>
    <x v="321"/>
    <x v="10721"/>
    <n v="2262"/>
    <s v="PeachPunch"/>
    <n v="202.316"/>
    <n v="206.172"/>
    <x v="10476"/>
    <m/>
    <m/>
    <m/>
    <m/>
    <x v="12"/>
    <m/>
    <m/>
    <m/>
  </r>
  <r>
    <x v="83"/>
    <x v="10722"/>
    <n v="2768"/>
    <s v="PeachPunch"/>
    <n v="255.14400000000001"/>
    <n v="206.172"/>
    <x v="10477"/>
    <m/>
    <m/>
    <m/>
    <m/>
    <x v="12"/>
    <m/>
    <m/>
    <m/>
  </r>
  <r>
    <x v="56"/>
    <x v="10723"/>
    <n v="26"/>
    <s v="ChocoDelight"/>
    <n v="0.28399999999999997"/>
    <n v="206.172"/>
    <x v="10478"/>
    <m/>
    <m/>
    <m/>
    <m/>
    <x v="12"/>
    <m/>
    <m/>
    <m/>
  </r>
  <r>
    <x v="87"/>
    <x v="10724"/>
    <n v="972"/>
    <s v="FizzBerry"/>
    <n v="168.864"/>
    <n v="206.172"/>
    <x v="10479"/>
    <m/>
    <m/>
    <m/>
    <m/>
    <x v="12"/>
    <m/>
    <m/>
    <m/>
  </r>
  <r>
    <x v="241"/>
    <x v="10725"/>
    <n v="2673"/>
    <s v="FizzBerry"/>
    <n v="87.788799999999995"/>
    <n v="206.25800000000001"/>
    <x v="10480"/>
    <m/>
    <m/>
    <m/>
    <m/>
    <x v="12"/>
    <m/>
    <m/>
    <m/>
  </r>
  <r>
    <x v="264"/>
    <x v="10726"/>
    <n v="1956"/>
    <s v="ChocoDelight"/>
    <n v="136.39680000000001"/>
    <n v="206.45248000000001"/>
    <x v="10481"/>
    <m/>
    <m/>
    <m/>
    <m/>
    <x v="12"/>
    <m/>
    <m/>
    <m/>
  </r>
  <r>
    <x v="290"/>
    <x v="10727"/>
    <n v="474"/>
    <s v="FizzBerry"/>
    <n v="504.93056000000001"/>
    <n v="206.46080000000001"/>
    <x v="10482"/>
    <m/>
    <m/>
    <m/>
    <m/>
    <x v="12"/>
    <m/>
    <m/>
    <m/>
  </r>
  <r>
    <x v="303"/>
    <x v="10728"/>
    <n v="266"/>
    <s v="BerryBlast"/>
    <n v="205.8272"/>
    <n v="206.48679999999999"/>
    <x v="10483"/>
    <m/>
    <m/>
    <m/>
    <m/>
    <x v="12"/>
    <m/>
    <m/>
    <m/>
  </r>
  <r>
    <x v="183"/>
    <x v="10729"/>
    <n v="1667"/>
    <s v="CitrusSplash"/>
    <n v="89.2928"/>
    <n v="206.50239999999999"/>
    <x v="10484"/>
    <m/>
    <m/>
    <m/>
    <m/>
    <x v="12"/>
    <m/>
    <m/>
    <m/>
  </r>
  <r>
    <x v="299"/>
    <x v="10730"/>
    <n v="1298"/>
    <s v="BerryBlast"/>
    <n v="75.736000000000004"/>
    <n v="206.53056000000001"/>
    <x v="10485"/>
    <m/>
    <m/>
    <m/>
    <m/>
    <x v="12"/>
    <m/>
    <m/>
    <m/>
  </r>
  <r>
    <x v="249"/>
    <x v="10731"/>
    <n v="2848"/>
    <s v="BerryBlast"/>
    <n v="137.55600000000001"/>
    <n v="206.53056000000001"/>
    <x v="10486"/>
    <m/>
    <m/>
    <m/>
    <m/>
    <x v="12"/>
    <m/>
    <m/>
    <m/>
  </r>
  <r>
    <x v="343"/>
    <x v="10732"/>
    <n v="1861"/>
    <s v="BerryBlast"/>
    <n v="257.82400000000001"/>
    <n v="206.53056000000001"/>
    <x v="10487"/>
    <m/>
    <m/>
    <m/>
    <m/>
    <x v="12"/>
    <m/>
    <m/>
    <m/>
  </r>
  <r>
    <x v="18"/>
    <x v="10733"/>
    <n v="1814"/>
    <s v="BerryBlast"/>
    <n v="139.804"/>
    <n v="206.53056000000001"/>
    <x v="10488"/>
    <m/>
    <m/>
    <m/>
    <m/>
    <x v="12"/>
    <m/>
    <m/>
    <m/>
  </r>
  <r>
    <x v="97"/>
    <x v="10734"/>
    <n v="1732"/>
    <s v="PeachPunch"/>
    <n v="104.1824"/>
    <n v="206.57728"/>
    <x v="10489"/>
    <m/>
    <m/>
    <m/>
    <m/>
    <x v="12"/>
    <m/>
    <m/>
    <m/>
  </r>
  <r>
    <x v="293"/>
    <x v="10735"/>
    <n v="382"/>
    <s v="ChocoDelight"/>
    <n v="4.24"/>
    <n v="206.62020000000001"/>
    <x v="10490"/>
    <m/>
    <m/>
    <m/>
    <m/>
    <x v="12"/>
    <m/>
    <m/>
    <m/>
  </r>
  <r>
    <x v="187"/>
    <x v="10736"/>
    <n v="2411"/>
    <s v="MintCooler"/>
    <n v="135.416"/>
    <n v="206.62020000000001"/>
    <x v="10491"/>
    <m/>
    <m/>
    <m/>
    <m/>
    <x v="12"/>
    <m/>
    <m/>
    <m/>
  </r>
  <r>
    <x v="241"/>
    <x v="10737"/>
    <n v="2263"/>
    <s v="ChocoDelight"/>
    <n v="173.63200000000001"/>
    <n v="206.62020000000001"/>
    <x v="10492"/>
    <m/>
    <m/>
    <m/>
    <m/>
    <x v="12"/>
    <m/>
    <m/>
    <m/>
  </r>
  <r>
    <x v="363"/>
    <x v="10738"/>
    <n v="53"/>
    <s v="FizzBerry"/>
    <n v="57.86"/>
    <n v="206.62020000000001"/>
    <x v="10493"/>
    <m/>
    <m/>
    <m/>
    <m/>
    <x v="12"/>
    <m/>
    <m/>
    <m/>
  </r>
  <r>
    <x v="204"/>
    <x v="10739"/>
    <n v="1085"/>
    <s v="GingerFizz"/>
    <n v="67.975999999999999"/>
    <n v="206.62020000000001"/>
    <x v="10494"/>
    <m/>
    <m/>
    <m/>
    <m/>
    <x v="12"/>
    <m/>
    <m/>
    <m/>
  </r>
  <r>
    <x v="232"/>
    <x v="10740"/>
    <n v="2035"/>
    <s v="TropicalTwist"/>
    <n v="72.471999999999994"/>
    <n v="206.62020000000001"/>
    <x v="10495"/>
    <m/>
    <m/>
    <m/>
    <m/>
    <x v="12"/>
    <m/>
    <m/>
    <m/>
  </r>
  <r>
    <x v="79"/>
    <x v="10741"/>
    <n v="1803"/>
    <s v="LemonZest"/>
    <n v="79.215999999999994"/>
    <n v="206.62020000000001"/>
    <x v="10496"/>
    <m/>
    <m/>
    <m/>
    <m/>
    <x v="12"/>
    <m/>
    <m/>
    <m/>
  </r>
  <r>
    <x v="284"/>
    <x v="10742"/>
    <n v="2463"/>
    <s v="MintCooler"/>
    <n v="129.79599999999999"/>
    <n v="206.62020000000001"/>
    <x v="10497"/>
    <m/>
    <m/>
    <m/>
    <m/>
    <x v="12"/>
    <m/>
    <m/>
    <m/>
  </r>
  <r>
    <x v="135"/>
    <x v="10743"/>
    <n v="2469"/>
    <s v="MintCooler"/>
    <n v="157.036"/>
    <n v="206.62020000000001"/>
    <x v="10498"/>
    <m/>
    <m/>
    <m/>
    <m/>
    <x v="12"/>
    <m/>
    <m/>
    <m/>
  </r>
  <r>
    <x v="326"/>
    <x v="10744"/>
    <n v="2812"/>
    <s v="MintCooler"/>
    <n v="169.136"/>
    <n v="206.62020000000001"/>
    <x v="10499"/>
    <m/>
    <m/>
    <m/>
    <m/>
    <x v="12"/>
    <m/>
    <m/>
    <m/>
  </r>
  <r>
    <x v="286"/>
    <x v="10745"/>
    <n v="1011"/>
    <s v="TropicalTwist"/>
    <n v="177.00399999999999"/>
    <n v="206.62020000000001"/>
    <x v="10500"/>
    <m/>
    <m/>
    <m/>
    <m/>
    <x v="12"/>
    <m/>
    <m/>
    <m/>
  </r>
  <r>
    <x v="109"/>
    <x v="10746"/>
    <n v="451"/>
    <s v="LemonZest"/>
    <n v="203.98"/>
    <n v="206.62020000000001"/>
    <x v="10501"/>
    <m/>
    <m/>
    <m/>
    <m/>
    <x v="12"/>
    <m/>
    <m/>
    <m/>
  </r>
  <r>
    <x v="68"/>
    <x v="10747"/>
    <n v="1099"/>
    <s v="TropicalTwist"/>
    <n v="241.072"/>
    <n v="206.62020000000001"/>
    <x v="10502"/>
    <m/>
    <m/>
    <m/>
    <m/>
    <x v="12"/>
    <m/>
    <m/>
    <m/>
  </r>
  <r>
    <x v="206"/>
    <x v="10748"/>
    <n v="1023"/>
    <s v="CitrusSplash"/>
    <n v="243.32"/>
    <n v="206.62020000000001"/>
    <x v="10503"/>
    <m/>
    <m/>
    <m/>
    <m/>
    <x v="12"/>
    <m/>
    <m/>
    <m/>
  </r>
  <r>
    <x v="143"/>
    <x v="10749"/>
    <n v="1114"/>
    <s v="PeachPunch"/>
    <n v="248.94"/>
    <n v="206.62020000000001"/>
    <x v="10504"/>
    <m/>
    <m/>
    <m/>
    <m/>
    <x v="12"/>
    <m/>
    <m/>
    <m/>
  </r>
  <r>
    <x v="326"/>
    <x v="10750"/>
    <n v="207"/>
    <s v="MangoBliss"/>
    <n v="128.672"/>
    <n v="206.62020000000001"/>
    <x v="10505"/>
    <m/>
    <m/>
    <m/>
    <m/>
    <x v="12"/>
    <m/>
    <m/>
    <m/>
  </r>
  <r>
    <x v="134"/>
    <x v="10751"/>
    <n v="1894"/>
    <s v="GingerFizz"/>
    <n v="180.376"/>
    <n v="206.62020000000001"/>
    <x v="10506"/>
    <m/>
    <m/>
    <m/>
    <m/>
    <x v="12"/>
    <m/>
    <m/>
    <m/>
  </r>
  <r>
    <x v="268"/>
    <x v="10752"/>
    <n v="946"/>
    <s v="MintCooler"/>
    <n v="185.99600000000001"/>
    <n v="206.62020000000001"/>
    <x v="10507"/>
    <m/>
    <m/>
    <m/>
    <m/>
    <x v="12"/>
    <m/>
    <m/>
    <m/>
  </r>
  <r>
    <x v="258"/>
    <x v="10753"/>
    <n v="836"/>
    <s v="TropicalTwist"/>
    <n v="193.864"/>
    <n v="206.62020000000001"/>
    <x v="10508"/>
    <m/>
    <m/>
    <m/>
    <m/>
    <x v="12"/>
    <m/>
    <m/>
    <m/>
  </r>
  <r>
    <x v="118"/>
    <x v="10754"/>
    <n v="1169"/>
    <s v="MintCooler"/>
    <n v="399.26400000000001"/>
    <n v="206.65631999999999"/>
    <x v="10509"/>
    <m/>
    <m/>
    <m/>
    <m/>
    <x v="12"/>
    <m/>
    <m/>
    <m/>
  </r>
  <r>
    <x v="296"/>
    <x v="10755"/>
    <n v="1976"/>
    <s v="FizzBerry"/>
    <n v="223.85599999999999"/>
    <n v="206.72703999999999"/>
    <x v="10510"/>
    <m/>
    <m/>
    <m/>
    <m/>
    <x v="12"/>
    <m/>
    <m/>
    <m/>
  </r>
  <r>
    <x v="173"/>
    <x v="10756"/>
    <n v="2632"/>
    <s v="CitrusSplash"/>
    <n v="129.9008"/>
    <n v="206.7312"/>
    <x v="10511"/>
    <m/>
    <m/>
    <m/>
    <m/>
    <x v="12"/>
    <m/>
    <m/>
    <m/>
  </r>
  <r>
    <x v="9"/>
    <x v="10757"/>
    <n v="2621"/>
    <s v="PeachPunch"/>
    <n v="237.61920000000001"/>
    <n v="206.76240000000001"/>
    <x v="10512"/>
    <m/>
    <m/>
    <m/>
    <m/>
    <x v="12"/>
    <m/>
    <m/>
    <m/>
  </r>
  <r>
    <x v="152"/>
    <x v="10758"/>
    <n v="105"/>
    <s v="MintCooler"/>
    <n v="153.371904"/>
    <n v="206.82405120000001"/>
    <x v="10513"/>
    <m/>
    <m/>
    <m/>
    <m/>
    <x v="12"/>
    <m/>
    <m/>
    <m/>
  </r>
  <r>
    <x v="267"/>
    <x v="10759"/>
    <n v="1623"/>
    <s v="LemonZest"/>
    <n v="48.860799999999998"/>
    <n v="206.83936"/>
    <x v="10514"/>
    <m/>
    <m/>
    <m/>
    <m/>
    <x v="12"/>
    <m/>
    <m/>
    <m/>
  </r>
  <r>
    <x v="74"/>
    <x v="10760"/>
    <n v="1754"/>
    <s v="TropicalTwist"/>
    <n v="285.6832"/>
    <n v="206.91839999999999"/>
    <x v="10515"/>
    <m/>
    <m/>
    <m/>
    <m/>
    <x v="12"/>
    <m/>
    <m/>
    <m/>
  </r>
  <r>
    <x v="161"/>
    <x v="10761"/>
    <n v="1172"/>
    <s v="FizzBerry"/>
    <n v="608.52864"/>
    <n v="206.94336000000001"/>
    <x v="10516"/>
    <m/>
    <m/>
    <m/>
    <m/>
    <x v="12"/>
    <m/>
    <m/>
    <m/>
  </r>
  <r>
    <x v="124"/>
    <x v="10762"/>
    <n v="122"/>
    <s v="PeachPunch"/>
    <n v="261.84399999999999"/>
    <n v="207.0684"/>
    <x v="10517"/>
    <m/>
    <m/>
    <m/>
    <m/>
    <x v="12"/>
    <m/>
    <m/>
    <m/>
  </r>
  <r>
    <x v="58"/>
    <x v="10763"/>
    <n v="1223"/>
    <s v="GingerFizz"/>
    <n v="31.92"/>
    <n v="207.0684"/>
    <x v="10518"/>
    <m/>
    <m/>
    <m/>
    <m/>
    <x v="12"/>
    <m/>
    <m/>
    <m/>
  </r>
  <r>
    <x v="126"/>
    <x v="10764"/>
    <n v="1685"/>
    <s v="TropicalTwist"/>
    <n v="42.664000000000001"/>
    <n v="207.0684"/>
    <x v="10519"/>
    <m/>
    <m/>
    <m/>
    <m/>
    <x v="12"/>
    <m/>
    <m/>
    <m/>
  </r>
  <r>
    <x v="171"/>
    <x v="10765"/>
    <n v="2278"/>
    <s v="ChocoDelight"/>
    <n v="46.036000000000001"/>
    <n v="207.0684"/>
    <x v="10520"/>
    <m/>
    <m/>
    <m/>
    <m/>
    <x v="12"/>
    <m/>
    <m/>
    <m/>
  </r>
  <r>
    <x v="267"/>
    <x v="10766"/>
    <n v="1958"/>
    <s v="MintCooler"/>
    <n v="46.268000000000001"/>
    <n v="207.0684"/>
    <x v="10521"/>
    <m/>
    <m/>
    <m/>
    <m/>
    <x v="12"/>
    <m/>
    <m/>
    <m/>
  </r>
  <r>
    <x v="113"/>
    <x v="10767"/>
    <n v="767"/>
    <s v="MangoBliss"/>
    <n v="51.655999999999999"/>
    <n v="207.0684"/>
    <x v="10522"/>
    <m/>
    <m/>
    <m/>
    <m/>
    <x v="12"/>
    <m/>
    <m/>
    <m/>
  </r>
  <r>
    <x v="235"/>
    <x v="10768"/>
    <n v="382"/>
    <s v="PeachPunch"/>
    <n v="57.276000000000003"/>
    <n v="207.0684"/>
    <x v="10523"/>
    <m/>
    <m/>
    <m/>
    <m/>
    <x v="12"/>
    <m/>
    <m/>
    <m/>
  </r>
  <r>
    <x v="50"/>
    <x v="10769"/>
    <n v="2802"/>
    <s v="CitrusSplash"/>
    <n v="59.524000000000001"/>
    <n v="207.0684"/>
    <x v="10524"/>
    <m/>
    <m/>
    <m/>
    <m/>
    <x v="12"/>
    <m/>
    <m/>
    <m/>
  </r>
  <r>
    <x v="328"/>
    <x v="10770"/>
    <n v="2424"/>
    <s v="ChocoDelight"/>
    <n v="82.432000000000002"/>
    <n v="207.0684"/>
    <x v="10525"/>
    <m/>
    <m/>
    <m/>
    <m/>
    <x v="12"/>
    <m/>
    <m/>
    <m/>
  </r>
  <r>
    <x v="108"/>
    <x v="10771"/>
    <n v="41"/>
    <s v="PeachPunch"/>
    <n v="83.128"/>
    <n v="207.0684"/>
    <x v="10526"/>
    <m/>
    <m/>
    <m/>
    <m/>
    <x v="12"/>
    <m/>
    <m/>
    <m/>
  </r>
  <r>
    <x v="343"/>
    <x v="10772"/>
    <n v="2221"/>
    <s v="MangoBliss"/>
    <n v="112.352"/>
    <n v="207.0684"/>
    <x v="10527"/>
    <m/>
    <m/>
    <m/>
    <m/>
    <x v="12"/>
    <m/>
    <m/>
    <m/>
  </r>
  <r>
    <x v="255"/>
    <x v="10773"/>
    <n v="586"/>
    <s v="MangoBliss"/>
    <n v="115.44"/>
    <n v="207.0684"/>
    <x v="10528"/>
    <m/>
    <m/>
    <m/>
    <m/>
    <x v="12"/>
    <m/>
    <m/>
    <m/>
  </r>
  <r>
    <x v="285"/>
    <x v="10774"/>
    <n v="1988"/>
    <s v="CitrusSplash"/>
    <n v="123.504"/>
    <n v="207.0684"/>
    <x v="10529"/>
    <m/>
    <m/>
    <m/>
    <m/>
    <x v="12"/>
    <m/>
    <m/>
    <m/>
  </r>
  <r>
    <x v="122"/>
    <x v="10775"/>
    <n v="2181"/>
    <s v="GingerFizz"/>
    <n v="142.06399999999999"/>
    <n v="207.0684"/>
    <x v="10530"/>
    <m/>
    <m/>
    <m/>
    <m/>
    <x v="12"/>
    <m/>
    <m/>
    <m/>
  </r>
  <r>
    <x v="123"/>
    <x v="10776"/>
    <n v="2667"/>
    <s v="ChocoDelight"/>
    <n v="166.304"/>
    <n v="207.0684"/>
    <x v="10531"/>
    <m/>
    <m/>
    <m/>
    <m/>
    <x v="12"/>
    <m/>
    <m/>
    <m/>
  </r>
  <r>
    <x v="353"/>
    <x v="10777"/>
    <n v="1370"/>
    <s v="PeachPunch"/>
    <n v="171.92400000000001"/>
    <n v="207.0684"/>
    <x v="10532"/>
    <m/>
    <m/>
    <m/>
    <m/>
    <x v="12"/>
    <m/>
    <m/>
    <m/>
  </r>
  <r>
    <x v="278"/>
    <x v="10778"/>
    <n v="521"/>
    <s v="MintCooler"/>
    <n v="185.41200000000001"/>
    <n v="207.0684"/>
    <x v="10533"/>
    <m/>
    <m/>
    <m/>
    <m/>
    <x v="12"/>
    <m/>
    <m/>
    <m/>
  </r>
  <r>
    <x v="27"/>
    <x v="10779"/>
    <n v="2130"/>
    <s v="ChocoDelight"/>
    <n v="203.39599999999999"/>
    <n v="207.0684"/>
    <x v="10534"/>
    <m/>
    <m/>
    <m/>
    <m/>
    <x v="12"/>
    <m/>
    <m/>
    <m/>
  </r>
  <r>
    <x v="132"/>
    <x v="10780"/>
    <n v="1877"/>
    <s v="CitrusSplash"/>
    <n v="221.38"/>
    <n v="207.0684"/>
    <x v="10535"/>
    <m/>
    <m/>
    <m/>
    <m/>
    <x v="12"/>
    <m/>
    <m/>
    <m/>
  </r>
  <r>
    <x v="257"/>
    <x v="10781"/>
    <n v="1376"/>
    <s v="CitrusSplash"/>
    <n v="222.50399999999999"/>
    <n v="207.0684"/>
    <x v="10536"/>
    <m/>
    <m/>
    <m/>
    <m/>
    <x v="12"/>
    <m/>
    <m/>
    <m/>
  </r>
  <r>
    <x v="116"/>
    <x v="10782"/>
    <n v="429"/>
    <s v="MintCooler"/>
    <n v="225.876"/>
    <n v="207.0684"/>
    <x v="10537"/>
    <m/>
    <m/>
    <m/>
    <m/>
    <x v="12"/>
    <m/>
    <m/>
    <m/>
  </r>
  <r>
    <x v="276"/>
    <x v="10783"/>
    <n v="1863"/>
    <s v="BerryBlast"/>
    <n v="204.08959999999999"/>
    <n v="207.11600000000001"/>
    <x v="10538"/>
    <m/>
    <m/>
    <m/>
    <m/>
    <x v="12"/>
    <m/>
    <m/>
    <m/>
  </r>
  <r>
    <x v="299"/>
    <x v="10784"/>
    <n v="364"/>
    <s v="CitrusSplash"/>
    <n v="63.715200000000003"/>
    <n v="207.1472"/>
    <x v="10539"/>
    <m/>
    <m/>
    <m/>
    <m/>
    <x v="12"/>
    <m/>
    <m/>
    <m/>
  </r>
  <r>
    <x v="71"/>
    <x v="10785"/>
    <n v="2599"/>
    <s v="BerryBlast"/>
    <n v="119.312"/>
    <n v="207.24768"/>
    <x v="10540"/>
    <m/>
    <m/>
    <m/>
    <m/>
    <x v="12"/>
    <m/>
    <m/>
    <m/>
  </r>
  <r>
    <x v="135"/>
    <x v="10786"/>
    <n v="1045"/>
    <s v="LemonZest"/>
    <n v="198.289728"/>
    <n v="207.26784000000001"/>
    <x v="10541"/>
    <m/>
    <m/>
    <m/>
    <m/>
    <x v="12"/>
    <m/>
    <m/>
    <m/>
  </r>
  <r>
    <x v="34"/>
    <x v="10787"/>
    <n v="588"/>
    <s v="LemonZest"/>
    <n v="136.30080000000001"/>
    <n v="207.33439999999999"/>
    <x v="10542"/>
    <m/>
    <m/>
    <m/>
    <m/>
    <x v="12"/>
    <m/>
    <m/>
    <m/>
  </r>
  <r>
    <x v="345"/>
    <x v="10788"/>
    <n v="2336"/>
    <s v="TropicalTwist"/>
    <n v="100.8416"/>
    <n v="207.40719999999999"/>
    <x v="10543"/>
    <m/>
    <m/>
    <m/>
    <m/>
    <x v="12"/>
    <m/>
    <m/>
    <m/>
  </r>
  <r>
    <x v="290"/>
    <x v="10789"/>
    <n v="2692"/>
    <s v="BerryBlast"/>
    <n v="180.31039999999999"/>
    <n v="207.4332"/>
    <x v="10544"/>
    <m/>
    <m/>
    <m/>
    <m/>
    <x v="12"/>
    <m/>
    <m/>
    <m/>
  </r>
  <r>
    <x v="299"/>
    <x v="10790"/>
    <n v="67"/>
    <s v="BerryBlast"/>
    <n v="398.22835199999997"/>
    <n v="207.44855039999999"/>
    <x v="10545"/>
    <m/>
    <m/>
    <m/>
    <m/>
    <x v="12"/>
    <m/>
    <m/>
    <m/>
  </r>
  <r>
    <x v="26"/>
    <x v="10791"/>
    <n v="1533"/>
    <s v="TropicalTwist"/>
    <n v="54.384"/>
    <n v="207.47167999999999"/>
    <x v="10546"/>
    <m/>
    <m/>
    <m/>
    <m/>
    <x v="12"/>
    <m/>
    <m/>
    <m/>
  </r>
  <r>
    <x v="93"/>
    <x v="10792"/>
    <n v="1304"/>
    <s v="LemonZest"/>
    <n v="318.06527999999997"/>
    <n v="207.50496000000001"/>
    <x v="10547"/>
    <m/>
    <m/>
    <m/>
    <m/>
    <x v="12"/>
    <m/>
    <m/>
    <m/>
  </r>
  <r>
    <x v="49"/>
    <x v="10793"/>
    <n v="19"/>
    <s v="GingerFizz"/>
    <n v="61.2"/>
    <n v="207.51660000000001"/>
    <x v="10548"/>
    <m/>
    <m/>
    <m/>
    <m/>
    <x v="12"/>
    <m/>
    <m/>
    <m/>
  </r>
  <r>
    <x v="57"/>
    <x v="10794"/>
    <n v="274"/>
    <s v="GingerFizz"/>
    <n v="128.62799999999999"/>
    <n v="207.51660000000001"/>
    <x v="10549"/>
    <m/>
    <m/>
    <m/>
    <m/>
    <x v="12"/>
    <m/>
    <m/>
    <m/>
  </r>
  <r>
    <x v="51"/>
    <x v="10795"/>
    <n v="530"/>
    <s v="TropicalTwist"/>
    <n v="1.232"/>
    <n v="207.51660000000001"/>
    <x v="10550"/>
    <m/>
    <m/>
    <m/>
    <m/>
    <x v="12"/>
    <m/>
    <m/>
    <m/>
  </r>
  <r>
    <x v="99"/>
    <x v="10796"/>
    <n v="1323"/>
    <s v="MintCooler"/>
    <n v="1.3120000000000001"/>
    <n v="207.51660000000001"/>
    <x v="10551"/>
    <m/>
    <m/>
    <m/>
    <m/>
    <x v="12"/>
    <m/>
    <m/>
    <m/>
  </r>
  <r>
    <x v="347"/>
    <x v="10797"/>
    <n v="1493"/>
    <s v="TropicalTwist"/>
    <n v="13.9"/>
    <n v="207.51660000000001"/>
    <x v="10552"/>
    <m/>
    <m/>
    <m/>
    <m/>
    <x v="12"/>
    <m/>
    <m/>
    <m/>
  </r>
  <r>
    <x v="174"/>
    <x v="10798"/>
    <n v="2450"/>
    <s v="PeachPunch"/>
    <n v="15.151999999999999"/>
    <n v="207.51660000000001"/>
    <x v="10553"/>
    <m/>
    <m/>
    <m/>
    <m/>
    <x v="12"/>
    <m/>
    <m/>
    <m/>
  </r>
  <r>
    <x v="339"/>
    <x v="10799"/>
    <n v="1429"/>
    <s v="TropicalTwist"/>
    <n v="37.584000000000003"/>
    <n v="207.51660000000001"/>
    <x v="10554"/>
    <m/>
    <m/>
    <m/>
    <m/>
    <x v="12"/>
    <m/>
    <m/>
    <m/>
  </r>
  <r>
    <x v="275"/>
    <x v="10800"/>
    <n v="1374"/>
    <s v="CitrusSplash"/>
    <n v="39.832000000000001"/>
    <n v="207.51660000000001"/>
    <x v="10555"/>
    <m/>
    <m/>
    <m/>
    <m/>
    <x v="12"/>
    <m/>
    <m/>
    <m/>
  </r>
  <r>
    <x v="39"/>
    <x v="10801"/>
    <n v="1770"/>
    <s v="GingerFizz"/>
    <n v="76.924000000000007"/>
    <n v="207.51660000000001"/>
    <x v="10556"/>
    <m/>
    <m/>
    <m/>
    <m/>
    <x v="12"/>
    <m/>
    <m/>
    <m/>
  </r>
  <r>
    <x v="142"/>
    <x v="10802"/>
    <n v="2536"/>
    <s v="MintCooler"/>
    <n v="81.968000000000004"/>
    <n v="207.51660000000001"/>
    <x v="10557"/>
    <m/>
    <m/>
    <m/>
    <m/>
    <x v="12"/>
    <m/>
    <m/>
    <m/>
  </r>
  <r>
    <x v="16"/>
    <x v="10803"/>
    <n v="1056"/>
    <s v="ChocoDelight"/>
    <n v="88.471999999999994"/>
    <n v="207.51660000000001"/>
    <x v="10558"/>
    <m/>
    <m/>
    <m/>
    <m/>
    <x v="12"/>
    <m/>
    <m/>
    <m/>
  </r>
  <r>
    <x v="244"/>
    <x v="10804"/>
    <n v="2790"/>
    <s v="FizzBerry"/>
    <n v="102.776"/>
    <n v="207.51660000000001"/>
    <x v="10559"/>
    <m/>
    <m/>
    <m/>
    <m/>
    <x v="12"/>
    <m/>
    <m/>
    <m/>
  </r>
  <r>
    <x v="50"/>
    <x v="10805"/>
    <n v="978"/>
    <s v="LemonZest"/>
    <n v="111.768"/>
    <n v="207.51660000000001"/>
    <x v="10560"/>
    <m/>
    <m/>
    <m/>
    <m/>
    <x v="12"/>
    <m/>
    <m/>
    <m/>
  </r>
  <r>
    <x v="275"/>
    <x v="10806"/>
    <n v="2008"/>
    <s v="CitrusSplash"/>
    <n v="133.124"/>
    <n v="207.51660000000001"/>
    <x v="10561"/>
    <m/>
    <m/>
    <m/>
    <m/>
    <x v="12"/>
    <m/>
    <m/>
    <m/>
  </r>
  <r>
    <x v="310"/>
    <x v="10807"/>
    <n v="744"/>
    <s v="GingerFizz"/>
    <n v="176.96"/>
    <n v="207.51660000000001"/>
    <x v="10562"/>
    <m/>
    <m/>
    <m/>
    <m/>
    <x v="12"/>
    <m/>
    <m/>
    <m/>
  </r>
  <r>
    <x v="99"/>
    <x v="10808"/>
    <n v="51"/>
    <s v="GingerFizz"/>
    <n v="212.928"/>
    <n v="207.51660000000001"/>
    <x v="10563"/>
    <m/>
    <m/>
    <m/>
    <m/>
    <x v="12"/>
    <m/>
    <m/>
    <m/>
  </r>
  <r>
    <x v="163"/>
    <x v="10809"/>
    <n v="1756"/>
    <s v="CitrusSplash"/>
    <n v="217.42400000000001"/>
    <n v="207.51660000000001"/>
    <x v="10564"/>
    <m/>
    <m/>
    <m/>
    <m/>
    <x v="12"/>
    <m/>
    <m/>
    <m/>
  </r>
  <r>
    <x v="231"/>
    <x v="10810"/>
    <n v="613"/>
    <s v="FizzBerry"/>
    <n v="235.40799999999999"/>
    <n v="207.51660000000001"/>
    <x v="10565"/>
    <m/>
    <m/>
    <m/>
    <m/>
    <x v="12"/>
    <m/>
    <m/>
    <m/>
  </r>
  <r>
    <x v="40"/>
    <x v="10811"/>
    <n v="2002"/>
    <s v="ChocoDelight"/>
    <n v="242.15199999999999"/>
    <n v="207.51660000000001"/>
    <x v="10566"/>
    <m/>
    <m/>
    <m/>
    <m/>
    <x v="12"/>
    <m/>
    <m/>
    <m/>
  </r>
  <r>
    <x v="295"/>
    <x v="10812"/>
    <n v="1872"/>
    <s v="GingerFizz"/>
    <n v="247.77199999999999"/>
    <n v="207.51660000000001"/>
    <x v="10567"/>
    <m/>
    <m/>
    <m/>
    <m/>
    <x v="12"/>
    <m/>
    <m/>
    <m/>
  </r>
  <r>
    <x v="162"/>
    <x v="10813"/>
    <n v="701"/>
    <s v="PeachPunch"/>
    <n v="114.6464"/>
    <n v="207.73480000000001"/>
    <x v="10568"/>
    <m/>
    <m/>
    <m/>
    <m/>
    <x v="12"/>
    <m/>
    <m/>
    <m/>
  </r>
  <r>
    <x v="177"/>
    <x v="10814"/>
    <n v="2582"/>
    <s v="GingerFizz"/>
    <n v="113.88800000000001"/>
    <n v="207.83359999999999"/>
    <x v="10569"/>
    <m/>
    <m/>
    <m/>
    <m/>
    <x v="12"/>
    <m/>
    <m/>
    <m/>
  </r>
  <r>
    <x v="323"/>
    <x v="10815"/>
    <n v="2055"/>
    <s v="CitrusSplash"/>
    <n v="10.375999999999999"/>
    <n v="207.9648"/>
    <x v="10570"/>
    <m/>
    <m/>
    <m/>
    <m/>
    <x v="12"/>
    <m/>
    <m/>
    <m/>
  </r>
  <r>
    <x v="211"/>
    <x v="10816"/>
    <n v="1250"/>
    <s v="MintCooler"/>
    <n v="20.344000000000001"/>
    <n v="207.9648"/>
    <x v="10571"/>
    <m/>
    <m/>
    <m/>
    <m/>
    <x v="12"/>
    <m/>
    <m/>
    <m/>
  </r>
  <r>
    <x v="138"/>
    <x v="10817"/>
    <n v="1433"/>
    <s v="TropicalTwist"/>
    <n v="28.007999999999999"/>
    <n v="207.9648"/>
    <x v="10572"/>
    <m/>
    <m/>
    <m/>
    <m/>
    <x v="12"/>
    <m/>
    <m/>
    <m/>
  </r>
  <r>
    <x v="77"/>
    <x v="10818"/>
    <n v="1329"/>
    <s v="GingerFizz"/>
    <n v="33.628"/>
    <n v="207.9648"/>
    <x v="10573"/>
    <m/>
    <m/>
    <m/>
    <m/>
    <x v="12"/>
    <m/>
    <m/>
    <m/>
  </r>
  <r>
    <x v="179"/>
    <x v="10819"/>
    <n v="2713"/>
    <s v="GingerFizz"/>
    <n v="46.316000000000003"/>
    <n v="207.9648"/>
    <x v="10574"/>
    <m/>
    <m/>
    <m/>
    <m/>
    <x v="12"/>
    <m/>
    <m/>
    <m/>
  </r>
  <r>
    <x v="160"/>
    <x v="10820"/>
    <n v="2459"/>
    <s v="LemonZest"/>
    <n v="97.132000000000005"/>
    <n v="207.9648"/>
    <x v="10575"/>
    <m/>
    <m/>
    <m/>
    <m/>
    <x v="12"/>
    <m/>
    <m/>
    <m/>
  </r>
  <r>
    <x v="105"/>
    <x v="10821"/>
    <n v="1297"/>
    <s v="MangoBliss"/>
    <n v="111.184"/>
    <n v="207.9648"/>
    <x v="10576"/>
    <m/>
    <m/>
    <m/>
    <m/>
    <x v="12"/>
    <m/>
    <m/>
    <m/>
  </r>
  <r>
    <x v="331"/>
    <x v="10822"/>
    <n v="2552"/>
    <s v="FizzBerry"/>
    <n v="134.58799999999999"/>
    <n v="207.9648"/>
    <x v="10577"/>
    <m/>
    <m/>
    <m/>
    <m/>
    <x v="12"/>
    <m/>
    <m/>
    <m/>
  </r>
  <r>
    <x v="116"/>
    <x v="10823"/>
    <n v="960"/>
    <s v="FizzBerry"/>
    <n v="151.648"/>
    <n v="207.9648"/>
    <x v="10578"/>
    <m/>
    <m/>
    <m/>
    <m/>
    <x v="12"/>
    <m/>
    <m/>
    <m/>
  </r>
  <r>
    <x v="141"/>
    <x v="10824"/>
    <n v="1212"/>
    <s v="TropicalTwist"/>
    <n v="157.268"/>
    <n v="207.9648"/>
    <x v="10579"/>
    <m/>
    <m/>
    <m/>
    <m/>
    <x v="12"/>
    <m/>
    <m/>
    <m/>
  </r>
  <r>
    <x v="290"/>
    <x v="10825"/>
    <n v="2465"/>
    <s v="PeachPunch"/>
    <n v="158.392"/>
    <n v="207.9648"/>
    <x v="10580"/>
    <m/>
    <m/>
    <m/>
    <m/>
    <x v="12"/>
    <m/>
    <m/>
    <m/>
  </r>
  <r>
    <x v="246"/>
    <x v="10826"/>
    <n v="770"/>
    <s v="MangoBliss"/>
    <n v="170.756"/>
    <n v="207.9648"/>
    <x v="10581"/>
    <m/>
    <m/>
    <m/>
    <m/>
    <x v="12"/>
    <m/>
    <m/>
    <m/>
  </r>
  <r>
    <x v="302"/>
    <x v="10827"/>
    <n v="234"/>
    <s v="CitrusSplash"/>
    <n v="174.12799999999999"/>
    <n v="207.9648"/>
    <x v="10582"/>
    <m/>
    <m/>
    <m/>
    <m/>
    <x v="12"/>
    <m/>
    <m/>
    <m/>
  </r>
  <r>
    <x v="235"/>
    <x v="10828"/>
    <n v="2206"/>
    <s v="FizzBerry"/>
    <n v="190.988"/>
    <n v="207.9648"/>
    <x v="10583"/>
    <m/>
    <m/>
    <m/>
    <m/>
    <x v="12"/>
    <m/>
    <m/>
    <m/>
  </r>
  <r>
    <x v="244"/>
    <x v="10829"/>
    <n v="832"/>
    <s v="MangoBliss"/>
    <n v="195.48400000000001"/>
    <n v="207.9648"/>
    <x v="10584"/>
    <m/>
    <m/>
    <m/>
    <m/>
    <x v="12"/>
    <m/>
    <m/>
    <m/>
  </r>
  <r>
    <x v="153"/>
    <x v="10830"/>
    <n v="789"/>
    <s v="FizzBerry"/>
    <n v="196.608"/>
    <n v="207.9648"/>
    <x v="10585"/>
    <m/>
    <m/>
    <m/>
    <m/>
    <x v="12"/>
    <m/>
    <m/>
    <m/>
  </r>
  <r>
    <x v="149"/>
    <x v="10831"/>
    <n v="291"/>
    <s v="MintCooler"/>
    <n v="207.84800000000001"/>
    <n v="207.9648"/>
    <x v="10586"/>
    <m/>
    <m/>
    <m/>
    <m/>
    <x v="12"/>
    <m/>
    <m/>
    <m/>
  </r>
  <r>
    <x v="258"/>
    <x v="10832"/>
    <n v="2513"/>
    <s v="GingerFizz"/>
    <n v="213.46799999999999"/>
    <n v="207.9648"/>
    <x v="10587"/>
    <m/>
    <m/>
    <m/>
    <m/>
    <x v="12"/>
    <m/>
    <m/>
    <m/>
  </r>
  <r>
    <x v="109"/>
    <x v="10833"/>
    <n v="2751"/>
    <s v="GingerFizz"/>
    <n v="222.46"/>
    <n v="207.9648"/>
    <x v="10588"/>
    <m/>
    <m/>
    <m/>
    <m/>
    <x v="12"/>
    <m/>
    <m/>
    <m/>
  </r>
  <r>
    <x v="44"/>
    <x v="10834"/>
    <n v="2211"/>
    <s v="GingerFizz"/>
    <n v="224.708"/>
    <n v="207.9648"/>
    <x v="10589"/>
    <m/>
    <m/>
    <m/>
    <m/>
    <x v="12"/>
    <m/>
    <m/>
    <m/>
  </r>
  <r>
    <x v="282"/>
    <x v="10835"/>
    <n v="1490"/>
    <s v="MintCooler"/>
    <n v="224.708"/>
    <n v="207.9648"/>
    <x v="10589"/>
    <m/>
    <m/>
    <m/>
    <m/>
    <x v="12"/>
    <m/>
    <m/>
    <m/>
  </r>
  <r>
    <x v="291"/>
    <x v="10836"/>
    <n v="330"/>
    <s v="ChocoDelight"/>
    <n v="228.08"/>
    <n v="207.9648"/>
    <x v="10590"/>
    <m/>
    <m/>
    <m/>
    <m/>
    <x v="12"/>
    <m/>
    <m/>
    <m/>
  </r>
  <r>
    <x v="80"/>
    <x v="10837"/>
    <n v="933"/>
    <s v="ChocoDelight"/>
    <n v="232.57599999999999"/>
    <n v="207.9648"/>
    <x v="10591"/>
    <m/>
    <m/>
    <m/>
    <m/>
    <x v="12"/>
    <m/>
    <m/>
    <m/>
  </r>
  <r>
    <x v="296"/>
    <x v="10838"/>
    <n v="988"/>
    <s v="FizzBerry"/>
    <n v="241.56800000000001"/>
    <n v="207.9648"/>
    <x v="10592"/>
    <m/>
    <m/>
    <m/>
    <m/>
    <x v="12"/>
    <m/>
    <m/>
    <m/>
  </r>
  <r>
    <x v="290"/>
    <x v="10839"/>
    <n v="851"/>
    <s v="MintCooler"/>
    <n v="241.56800000000001"/>
    <n v="207.9648"/>
    <x v="10592"/>
    <m/>
    <m/>
    <m/>
    <m/>
    <x v="12"/>
    <m/>
    <m/>
    <m/>
  </r>
  <r>
    <x v="204"/>
    <x v="10840"/>
    <n v="462"/>
    <s v="CitrusSplash"/>
    <n v="243.816"/>
    <n v="207.9648"/>
    <x v="10593"/>
    <m/>
    <m/>
    <m/>
    <m/>
    <x v="12"/>
    <m/>
    <m/>
    <m/>
  </r>
  <r>
    <x v="157"/>
    <x v="10841"/>
    <n v="1462"/>
    <s v="BerryBlast"/>
    <n v="110.06"/>
    <n v="207.9648"/>
    <x v="10594"/>
    <m/>
    <m/>
    <m/>
    <m/>
    <x v="12"/>
    <m/>
    <m/>
    <m/>
  </r>
  <r>
    <x v="159"/>
    <x v="10842"/>
    <n v="1797"/>
    <s v="BerryBlast"/>
    <n v="132.54"/>
    <n v="207.9648"/>
    <x v="10595"/>
    <m/>
    <m/>
    <m/>
    <m/>
    <x v="12"/>
    <m/>
    <m/>
    <m/>
  </r>
  <r>
    <x v="61"/>
    <x v="10843"/>
    <n v="1683"/>
    <s v="ChocoDelight"/>
    <n v="265.17200000000003"/>
    <n v="207.9648"/>
    <x v="10596"/>
    <m/>
    <m/>
    <m/>
    <m/>
    <x v="12"/>
    <m/>
    <m/>
    <m/>
  </r>
  <r>
    <x v="331"/>
    <x v="10844"/>
    <n v="2706"/>
    <s v="FizzBerry"/>
    <n v="350.98239999999998"/>
    <n v="208.23400000000001"/>
    <x v="10597"/>
    <m/>
    <m/>
    <m/>
    <m/>
    <x v="12"/>
    <m/>
    <m/>
    <m/>
  </r>
  <r>
    <x v="171"/>
    <x v="10845"/>
    <n v="880"/>
    <s v="BerryBlast"/>
    <n v="168.16319999999999"/>
    <n v="208.33799999999999"/>
    <x v="10598"/>
    <m/>
    <m/>
    <m/>
    <m/>
    <x v="12"/>
    <m/>
    <m/>
    <m/>
  </r>
  <r>
    <x v="164"/>
    <x v="10846"/>
    <n v="1907"/>
    <s v="MintCooler"/>
    <n v="269.084"/>
    <n v="208.41300000000001"/>
    <x v="10599"/>
    <m/>
    <m/>
    <m/>
    <m/>
    <x v="12"/>
    <m/>
    <m/>
    <m/>
  </r>
  <r>
    <x v="335"/>
    <x v="10847"/>
    <n v="596"/>
    <s v="TropicalTwist"/>
    <n v="4.0823999999999998"/>
    <n v="208.41300000000001"/>
    <x v="10600"/>
    <m/>
    <m/>
    <m/>
    <m/>
    <x v="12"/>
    <m/>
    <m/>
    <m/>
  </r>
  <r>
    <x v="322"/>
    <x v="10848"/>
    <n v="1615"/>
    <s v="LemonZest"/>
    <n v="30.795999999999999"/>
    <n v="208.41300000000001"/>
    <x v="10601"/>
    <m/>
    <m/>
    <m/>
    <m/>
    <x v="12"/>
    <m/>
    <m/>
    <m/>
  </r>
  <r>
    <x v="324"/>
    <x v="10849"/>
    <n v="575"/>
    <s v="FizzBerry"/>
    <n v="52.152000000000001"/>
    <n v="208.41300000000001"/>
    <x v="10602"/>
    <m/>
    <m/>
    <m/>
    <m/>
    <x v="12"/>
    <m/>
    <m/>
    <m/>
  </r>
  <r>
    <x v="215"/>
    <x v="10850"/>
    <n v="305"/>
    <s v="MangoBliss"/>
    <n v="59.356000000000002"/>
    <n v="208.41300000000001"/>
    <x v="10603"/>
    <m/>
    <m/>
    <m/>
    <m/>
    <x v="12"/>
    <m/>
    <m/>
    <m/>
  </r>
  <r>
    <x v="23"/>
    <x v="10851"/>
    <n v="1795"/>
    <s v="GingerFizz"/>
    <n v="72.384"/>
    <n v="208.41300000000001"/>
    <x v="10604"/>
    <m/>
    <m/>
    <m/>
    <m/>
    <x v="12"/>
    <m/>
    <m/>
    <m/>
  </r>
  <r>
    <x v="324"/>
    <x v="10852"/>
    <n v="258"/>
    <s v="GingerFizz"/>
    <n v="113.97199999999999"/>
    <n v="208.41300000000001"/>
    <x v="10605"/>
    <m/>
    <m/>
    <m/>
    <m/>
    <x v="12"/>
    <m/>
    <m/>
    <m/>
  </r>
  <r>
    <x v="163"/>
    <x v="10853"/>
    <n v="1800"/>
    <s v="CitrusSplash"/>
    <n v="134.68799999999999"/>
    <n v="208.41300000000001"/>
    <x v="10606"/>
    <m/>
    <m/>
    <m/>
    <m/>
    <x v="12"/>
    <m/>
    <m/>
    <m/>
  </r>
  <r>
    <x v="282"/>
    <x v="10854"/>
    <n v="2655"/>
    <s v="GingerFizz"/>
    <n v="152.18799999999999"/>
    <n v="208.41300000000001"/>
    <x v="10607"/>
    <m/>
    <m/>
    <m/>
    <m/>
    <x v="12"/>
    <m/>
    <m/>
    <m/>
  </r>
  <r>
    <x v="262"/>
    <x v="10855"/>
    <n v="2599"/>
    <s v="TropicalTwist"/>
    <n v="160.05600000000001"/>
    <n v="208.41300000000001"/>
    <x v="10608"/>
    <m/>
    <m/>
    <m/>
    <m/>
    <x v="12"/>
    <m/>
    <m/>
    <m/>
  </r>
  <r>
    <x v="172"/>
    <x v="10856"/>
    <n v="183"/>
    <s v="TropicalTwist"/>
    <n v="164.55199999999999"/>
    <n v="208.41300000000001"/>
    <x v="10609"/>
    <m/>
    <m/>
    <m/>
    <m/>
    <x v="12"/>
    <m/>
    <m/>
    <m/>
  </r>
  <r>
    <x v="251"/>
    <x v="10857"/>
    <n v="2560"/>
    <s v="MintCooler"/>
    <n v="166.8"/>
    <n v="208.41300000000001"/>
    <x v="10610"/>
    <m/>
    <m/>
    <m/>
    <m/>
    <x v="12"/>
    <m/>
    <m/>
    <m/>
  </r>
  <r>
    <x v="236"/>
    <x v="10858"/>
    <n v="1897"/>
    <s v="MangoBliss"/>
    <n v="170.172"/>
    <n v="208.41300000000001"/>
    <x v="10611"/>
    <m/>
    <m/>
    <m/>
    <m/>
    <x v="12"/>
    <m/>
    <m/>
    <m/>
  </r>
  <r>
    <x v="205"/>
    <x v="10859"/>
    <n v="1404"/>
    <s v="MintCooler"/>
    <n v="172.42"/>
    <n v="208.41300000000001"/>
    <x v="10612"/>
    <m/>
    <m/>
    <m/>
    <m/>
    <x v="12"/>
    <m/>
    <m/>
    <m/>
  </r>
  <r>
    <x v="295"/>
    <x v="10860"/>
    <n v="643"/>
    <s v="FizzBerry"/>
    <n v="172.42"/>
    <n v="208.41300000000001"/>
    <x v="10612"/>
    <m/>
    <m/>
    <m/>
    <m/>
    <x v="12"/>
    <m/>
    <m/>
    <m/>
  </r>
  <r>
    <x v="361"/>
    <x v="10861"/>
    <n v="2523"/>
    <s v="PeachPunch"/>
    <n v="188.67599999999999"/>
    <n v="208.41300000000001"/>
    <x v="10613"/>
    <m/>
    <m/>
    <m/>
    <m/>
    <x v="12"/>
    <m/>
    <m/>
    <m/>
  </r>
  <r>
    <x v="70"/>
    <x v="10862"/>
    <n v="2240"/>
    <s v="PeachPunch"/>
    <n v="251.1"/>
    <n v="208.41300000000001"/>
    <x v="10614"/>
    <m/>
    <m/>
    <m/>
    <m/>
    <x v="12"/>
    <m/>
    <m/>
    <m/>
  </r>
  <r>
    <x v="72"/>
    <x v="10863"/>
    <n v="502"/>
    <s v="MangoBliss"/>
    <n v="255.596"/>
    <n v="208.41300000000001"/>
    <x v="10615"/>
    <m/>
    <m/>
    <m/>
    <m/>
    <x v="12"/>
    <m/>
    <m/>
    <m/>
  </r>
  <r>
    <x v="296"/>
    <x v="10864"/>
    <n v="1880"/>
    <s v="PeachPunch"/>
    <n v="260.09199999999998"/>
    <n v="208.41300000000001"/>
    <x v="10616"/>
    <m/>
    <m/>
    <m/>
    <m/>
    <x v="12"/>
    <m/>
    <m/>
    <m/>
  </r>
  <r>
    <x v="217"/>
    <x v="10865"/>
    <n v="2"/>
    <s v="FizzBerry"/>
    <n v="175.15520000000001"/>
    <n v="208.45240000000001"/>
    <x v="10617"/>
    <m/>
    <m/>
    <m/>
    <m/>
    <x v="12"/>
    <m/>
    <m/>
    <m/>
  </r>
  <r>
    <x v="338"/>
    <x v="10866"/>
    <n v="1118"/>
    <s v="MangoBliss"/>
    <n v="548.26156800000001"/>
    <n v="208.59487999999999"/>
    <x v="10618"/>
    <m/>
    <m/>
    <m/>
    <m/>
    <x v="12"/>
    <m/>
    <m/>
    <m/>
  </r>
  <r>
    <x v="134"/>
    <x v="10867"/>
    <n v="552"/>
    <s v="BerryBlast"/>
    <n v="226.696"/>
    <n v="208.68191999999999"/>
    <x v="10619"/>
    <m/>
    <m/>
    <m/>
    <m/>
    <x v="12"/>
    <m/>
    <m/>
    <m/>
  </r>
  <r>
    <x v="311"/>
    <x v="10868"/>
    <n v="1815"/>
    <s v="TropicalTwist"/>
    <n v="164.90880000000001"/>
    <n v="208.82368"/>
    <x v="10620"/>
    <m/>
    <m/>
    <m/>
    <m/>
    <x v="12"/>
    <m/>
    <m/>
    <m/>
  </r>
  <r>
    <x v="270"/>
    <x v="10869"/>
    <n v="1606"/>
    <s v="ChocoDelight"/>
    <n v="168.464"/>
    <n v="208.8612"/>
    <x v="10621"/>
    <m/>
    <m/>
    <m/>
    <m/>
    <x v="12"/>
    <m/>
    <m/>
    <m/>
  </r>
  <r>
    <x v="222"/>
    <x v="10870"/>
    <n v="980"/>
    <s v="LemonZest"/>
    <n v="189.82"/>
    <n v="208.8612"/>
    <x v="10622"/>
    <m/>
    <m/>
    <m/>
    <m/>
    <x v="12"/>
    <m/>
    <m/>
    <m/>
  </r>
  <r>
    <x v="156"/>
    <x v="10871"/>
    <n v="1326"/>
    <s v="MangoBliss"/>
    <n v="14.22"/>
    <n v="208.8612"/>
    <x v="10623"/>
    <m/>
    <m/>
    <m/>
    <m/>
    <x v="12"/>
    <m/>
    <m/>
    <m/>
  </r>
  <r>
    <x v="98"/>
    <x v="10872"/>
    <n v="2642"/>
    <s v="MangoBliss"/>
    <n v="31.335999999999999"/>
    <n v="208.8612"/>
    <x v="10624"/>
    <m/>
    <m/>
    <m/>
    <m/>
    <x v="12"/>
    <m/>
    <m/>
    <m/>
  </r>
  <r>
    <x v="107"/>
    <x v="10873"/>
    <n v="585"/>
    <s v="MangoBliss"/>
    <n v="67.116"/>
    <n v="208.8612"/>
    <x v="10625"/>
    <m/>
    <m/>
    <m/>
    <m/>
    <x v="12"/>
    <m/>
    <m/>
    <m/>
  </r>
  <r>
    <x v="93"/>
    <x v="10874"/>
    <n v="770"/>
    <s v="CitrusSplash"/>
    <n v="67.427999999999997"/>
    <n v="208.8612"/>
    <x v="10626"/>
    <m/>
    <m/>
    <m/>
    <m/>
    <x v="12"/>
    <m/>
    <m/>
    <m/>
  </r>
  <r>
    <x v="124"/>
    <x v="10875"/>
    <n v="2349"/>
    <s v="ChocoDelight"/>
    <n v="76.296000000000006"/>
    <n v="208.8612"/>
    <x v="10627"/>
    <m/>
    <m/>
    <m/>
    <m/>
    <x v="12"/>
    <m/>
    <m/>
    <m/>
  </r>
  <r>
    <x v="211"/>
    <x v="10876"/>
    <n v="2304"/>
    <s v="GingerFizz"/>
    <n v="77.42"/>
    <n v="208.8612"/>
    <x v="10628"/>
    <m/>
    <m/>
    <m/>
    <m/>
    <x v="12"/>
    <m/>
    <m/>
    <m/>
  </r>
  <r>
    <x v="196"/>
    <x v="10877"/>
    <n v="2657"/>
    <s v="MintCooler"/>
    <n v="107.768"/>
    <n v="208.8612"/>
    <x v="10629"/>
    <m/>
    <m/>
    <m/>
    <m/>
    <x v="12"/>
    <m/>
    <m/>
    <m/>
  </r>
  <r>
    <x v="274"/>
    <x v="10878"/>
    <n v="50"/>
    <s v="MintCooler"/>
    <n v="107.768"/>
    <n v="208.8612"/>
    <x v="10629"/>
    <m/>
    <m/>
    <m/>
    <m/>
    <x v="12"/>
    <m/>
    <m/>
    <m/>
  </r>
  <r>
    <x v="286"/>
    <x v="10879"/>
    <n v="1816"/>
    <s v="ChocoDelight"/>
    <n v="113.38800000000001"/>
    <n v="208.8612"/>
    <x v="10630"/>
    <m/>
    <m/>
    <m/>
    <m/>
    <x v="12"/>
    <m/>
    <m/>
    <m/>
  </r>
  <r>
    <x v="235"/>
    <x v="10880"/>
    <n v="204"/>
    <s v="CitrusSplash"/>
    <n v="115.636"/>
    <n v="208.8612"/>
    <x v="10631"/>
    <m/>
    <m/>
    <m/>
    <m/>
    <x v="12"/>
    <m/>
    <m/>
    <m/>
  </r>
  <r>
    <x v="104"/>
    <x v="10881"/>
    <n v="625"/>
    <s v="ChocoDelight"/>
    <n v="121.256"/>
    <n v="208.8612"/>
    <x v="10632"/>
    <m/>
    <m/>
    <m/>
    <m/>
    <x v="12"/>
    <m/>
    <m/>
    <m/>
  </r>
  <r>
    <x v="106"/>
    <x v="10882"/>
    <n v="2315"/>
    <s v="ChocoDelight"/>
    <n v="172.96"/>
    <n v="208.8612"/>
    <x v="10633"/>
    <m/>
    <m/>
    <m/>
    <m/>
    <x v="12"/>
    <m/>
    <m/>
    <m/>
  </r>
  <r>
    <x v="335"/>
    <x v="10883"/>
    <n v="1062"/>
    <s v="LemonZest"/>
    <n v="185.32400000000001"/>
    <n v="208.8612"/>
    <x v="10634"/>
    <m/>
    <m/>
    <m/>
    <m/>
    <x v="12"/>
    <m/>
    <m/>
    <m/>
  </r>
  <r>
    <x v="295"/>
    <x v="10884"/>
    <n v="708"/>
    <s v="FizzBerry"/>
    <n v="244.89599999999999"/>
    <n v="208.8612"/>
    <x v="10635"/>
    <m/>
    <m/>
    <m/>
    <m/>
    <x v="12"/>
    <m/>
    <m/>
    <m/>
  </r>
  <r>
    <x v="56"/>
    <x v="10885"/>
    <n v="91"/>
    <s v="PeachPunch"/>
    <n v="248.268"/>
    <n v="208.8612"/>
    <x v="10636"/>
    <m/>
    <m/>
    <m/>
    <m/>
    <x v="12"/>
    <m/>
    <m/>
    <m/>
  </r>
  <r>
    <x v="117"/>
    <x v="10886"/>
    <n v="1273"/>
    <s v="MangoBliss"/>
    <n v="118.01600000000001"/>
    <n v="208.8612"/>
    <x v="10637"/>
    <m/>
    <m/>
    <m/>
    <m/>
    <x v="12"/>
    <m/>
    <m/>
    <m/>
  </r>
  <r>
    <x v="19"/>
    <x v="10887"/>
    <n v="135"/>
    <s v="ChocoDelight"/>
    <n v="158.34800000000001"/>
    <n v="208.8612"/>
    <x v="10638"/>
    <m/>
    <m/>
    <m/>
    <m/>
    <x v="12"/>
    <m/>
    <m/>
    <m/>
  </r>
  <r>
    <x v="93"/>
    <x v="10888"/>
    <n v="1443"/>
    <s v="MintCooler"/>
    <n v="163.96799999999999"/>
    <n v="208.8612"/>
    <x v="10639"/>
    <m/>
    <m/>
    <m/>
    <m/>
    <x v="12"/>
    <m/>
    <m/>
    <m/>
  </r>
  <r>
    <x v="291"/>
    <x v="10889"/>
    <n v="294"/>
    <s v="ChocoDelight"/>
    <n v="169.58799999999999"/>
    <n v="208.8612"/>
    <x v="10640"/>
    <m/>
    <m/>
    <m/>
    <m/>
    <x v="12"/>
    <m/>
    <m/>
    <m/>
  </r>
  <r>
    <x v="309"/>
    <x v="10890"/>
    <n v="1004"/>
    <s v="MangoBliss"/>
    <n v="111.712"/>
    <n v="208.87880000000001"/>
    <x v="10641"/>
    <m/>
    <m/>
    <m/>
    <m/>
    <x v="12"/>
    <m/>
    <m/>
    <m/>
  </r>
  <r>
    <x v="174"/>
    <x v="10891"/>
    <n v="1258"/>
    <s v="TropicalTwist"/>
    <n v="216.72319999999999"/>
    <n v="208.87880000000001"/>
    <x v="10642"/>
    <m/>
    <m/>
    <m/>
    <m/>
    <x v="12"/>
    <m/>
    <m/>
    <m/>
  </r>
  <r>
    <x v="58"/>
    <x v="10892"/>
    <n v="566"/>
    <s v="LemonZest"/>
    <n v="131.7696"/>
    <n v="208.94120000000001"/>
    <x v="10643"/>
    <m/>
    <m/>
    <m/>
    <m/>
    <x v="12"/>
    <m/>
    <m/>
    <m/>
  </r>
  <r>
    <x v="303"/>
    <x v="10893"/>
    <n v="2360"/>
    <s v="MangoBliss"/>
    <n v="206.78720000000001"/>
    <n v="209.0556"/>
    <x v="10644"/>
    <m/>
    <m/>
    <m/>
    <m/>
    <x v="12"/>
    <m/>
    <m/>
    <m/>
  </r>
  <r>
    <x v="199"/>
    <x v="10894"/>
    <n v="765"/>
    <s v="TropicalTwist"/>
    <n v="235.20959999999999"/>
    <n v="209.1388"/>
    <x v="10645"/>
    <m/>
    <m/>
    <m/>
    <m/>
    <x v="12"/>
    <m/>
    <m/>
    <m/>
  </r>
  <r>
    <x v="324"/>
    <x v="10895"/>
    <n v="1318"/>
    <s v="ChocoDelight"/>
    <n v="266.22719999999998"/>
    <n v="209.18039999999999"/>
    <x v="10646"/>
    <m/>
    <m/>
    <m/>
    <m/>
    <x v="12"/>
    <m/>
    <m/>
    <m/>
  </r>
  <r>
    <x v="361"/>
    <x v="10896"/>
    <n v="2066"/>
    <s v="GingerFizz"/>
    <n v="11.811999999999999"/>
    <n v="209.30940000000001"/>
    <x v="10647"/>
    <m/>
    <m/>
    <m/>
    <m/>
    <x v="12"/>
    <m/>
    <m/>
    <m/>
  </r>
  <r>
    <x v="99"/>
    <x v="10897"/>
    <n v="826"/>
    <s v="PeachPunch"/>
    <n v="17.904"/>
    <n v="209.30940000000001"/>
    <x v="10648"/>
    <m/>
    <m/>
    <m/>
    <m/>
    <x v="12"/>
    <m/>
    <m/>
    <m/>
  </r>
  <r>
    <x v="284"/>
    <x v="10898"/>
    <n v="1365"/>
    <s v="FizzBerry"/>
    <n v="44.24"/>
    <n v="209.30940000000001"/>
    <x v="10649"/>
    <m/>
    <m/>
    <m/>
    <m/>
    <x v="12"/>
    <m/>
    <m/>
    <m/>
  </r>
  <r>
    <x v="60"/>
    <x v="10899"/>
    <n v="2688"/>
    <s v="PeachPunch"/>
    <n v="51.468000000000004"/>
    <n v="209.30940000000001"/>
    <x v="10650"/>
    <m/>
    <m/>
    <m/>
    <m/>
    <x v="12"/>
    <m/>
    <m/>
    <m/>
  </r>
  <r>
    <x v="27"/>
    <x v="10900"/>
    <n v="2224"/>
    <s v="PeachPunch"/>
    <n v="65.62"/>
    <n v="209.30940000000001"/>
    <x v="10651"/>
    <m/>
    <m/>
    <m/>
    <m/>
    <x v="12"/>
    <m/>
    <m/>
    <m/>
  </r>
  <r>
    <x v="34"/>
    <x v="10901"/>
    <n v="443"/>
    <s v="LemonZest"/>
    <n v="66.72"/>
    <n v="209.30940000000001"/>
    <x v="10652"/>
    <m/>
    <m/>
    <m/>
    <m/>
    <x v="12"/>
    <m/>
    <m/>
    <m/>
  </r>
  <r>
    <x v="316"/>
    <x v="10902"/>
    <n v="1661"/>
    <s v="GingerFizz"/>
    <n v="106.06"/>
    <n v="209.30940000000001"/>
    <x v="10653"/>
    <m/>
    <m/>
    <m/>
    <m/>
    <x v="12"/>
    <m/>
    <m/>
    <m/>
  </r>
  <r>
    <x v="171"/>
    <x v="10903"/>
    <n v="692"/>
    <s v="GingerFizz"/>
    <n v="120.672"/>
    <n v="209.30940000000001"/>
    <x v="10654"/>
    <m/>
    <m/>
    <m/>
    <m/>
    <x v="12"/>
    <m/>
    <m/>
    <m/>
  </r>
  <r>
    <x v="241"/>
    <x v="10904"/>
    <n v="889"/>
    <s v="CitrusSplash"/>
    <n v="121.79600000000001"/>
    <n v="209.30940000000001"/>
    <x v="10655"/>
    <m/>
    <m/>
    <m/>
    <m/>
    <x v="12"/>
    <m/>
    <m/>
    <m/>
  </r>
  <r>
    <x v="331"/>
    <x v="10905"/>
    <n v="784"/>
    <s v="ChocoDelight"/>
    <n v="128.54"/>
    <n v="209.30940000000001"/>
    <x v="10656"/>
    <m/>
    <m/>
    <m/>
    <m/>
    <x v="12"/>
    <m/>
    <m/>
    <m/>
  </r>
  <r>
    <x v="289"/>
    <x v="10906"/>
    <n v="1786"/>
    <s v="CitrusSplash"/>
    <n v="129.66399999999999"/>
    <n v="209.30940000000001"/>
    <x v="10657"/>
    <m/>
    <m/>
    <m/>
    <m/>
    <x v="12"/>
    <m/>
    <m/>
    <m/>
  </r>
  <r>
    <x v="203"/>
    <x v="10907"/>
    <n v="1305"/>
    <s v="LemonZest"/>
    <n v="161.136"/>
    <n v="209.30940000000001"/>
    <x v="10658"/>
    <m/>
    <m/>
    <m/>
    <m/>
    <x v="12"/>
    <m/>
    <m/>
    <m/>
  </r>
  <r>
    <x v="139"/>
    <x v="10908"/>
    <n v="1715"/>
    <s v="CitrusSplash"/>
    <n v="170.12799999999999"/>
    <n v="209.30940000000001"/>
    <x v="10659"/>
    <m/>
    <m/>
    <m/>
    <m/>
    <x v="12"/>
    <m/>
    <m/>
    <m/>
  </r>
  <r>
    <x v="144"/>
    <x v="10909"/>
    <n v="1210"/>
    <s v="TropicalTwist"/>
    <n v="222.95599999999999"/>
    <n v="209.30940000000001"/>
    <x v="10660"/>
    <m/>
    <m/>
    <m/>
    <m/>
    <x v="12"/>
    <m/>
    <m/>
    <m/>
  </r>
  <r>
    <x v="71"/>
    <x v="10910"/>
    <n v="1586"/>
    <s v="ChocoDelight"/>
    <n v="224.08"/>
    <n v="209.30940000000001"/>
    <x v="10661"/>
    <m/>
    <m/>
    <m/>
    <m/>
    <x v="12"/>
    <m/>
    <m/>
    <m/>
  </r>
  <r>
    <x v="146"/>
    <x v="10911"/>
    <n v="1563"/>
    <s v="CitrusSplash"/>
    <n v="225.20400000000001"/>
    <n v="209.30940000000001"/>
    <x v="10662"/>
    <m/>
    <m/>
    <m/>
    <m/>
    <x v="12"/>
    <m/>
    <m/>
    <m/>
  </r>
  <r>
    <x v="160"/>
    <x v="10912"/>
    <n v="1118"/>
    <s v="MintCooler"/>
    <n v="233.072"/>
    <n v="209.30940000000001"/>
    <x v="10663"/>
    <m/>
    <m/>
    <m/>
    <m/>
    <x v="12"/>
    <m/>
    <m/>
    <m/>
  </r>
  <r>
    <x v="96"/>
    <x v="10913"/>
    <n v="160"/>
    <s v="MangoBliss"/>
    <n v="253.304"/>
    <n v="209.30940000000001"/>
    <x v="10664"/>
    <m/>
    <m/>
    <m/>
    <m/>
    <x v="12"/>
    <m/>
    <m/>
    <m/>
  </r>
  <r>
    <x v="19"/>
    <x v="10914"/>
    <n v="1458"/>
    <s v="PeachPunch"/>
    <n v="257.8"/>
    <n v="209.30940000000001"/>
    <x v="10665"/>
    <m/>
    <m/>
    <m/>
    <m/>
    <x v="12"/>
    <m/>
    <m/>
    <m/>
  </r>
  <r>
    <x v="264"/>
    <x v="10915"/>
    <n v="1497"/>
    <s v="MintCooler"/>
    <n v="261.17200000000003"/>
    <n v="209.30940000000001"/>
    <x v="10666"/>
    <m/>
    <m/>
    <m/>
    <m/>
    <x v="12"/>
    <m/>
    <m/>
    <m/>
  </r>
  <r>
    <x v="320"/>
    <x v="10916"/>
    <n v="1020"/>
    <s v="PeachPunch"/>
    <n v="258.9984"/>
    <n v="209.36760000000001"/>
    <x v="10667"/>
    <m/>
    <m/>
    <m/>
    <m/>
    <x v="12"/>
    <m/>
    <m/>
    <m/>
  </r>
  <r>
    <x v="242"/>
    <x v="10917"/>
    <n v="102"/>
    <s v="ChocoDelight"/>
    <n v="469.79212799999999"/>
    <n v="209.3841984"/>
    <x v="10668"/>
    <m/>
    <m/>
    <m/>
    <m/>
    <x v="12"/>
    <m/>
    <m/>
    <m/>
  </r>
  <r>
    <x v="220"/>
    <x v="10918"/>
    <n v="2634"/>
    <s v="BerryBlast"/>
    <n v="101.672"/>
    <n v="209.39904000000001"/>
    <x v="10669"/>
    <m/>
    <m/>
    <m/>
    <m/>
    <x v="12"/>
    <m/>
    <m/>
    <m/>
  </r>
  <r>
    <x v="218"/>
    <x v="10919"/>
    <n v="55"/>
    <s v="BerryBlast"/>
    <n v="206.20400000000001"/>
    <n v="209.39904000000001"/>
    <x v="10670"/>
    <m/>
    <m/>
    <m/>
    <m/>
    <x v="12"/>
    <m/>
    <m/>
    <m/>
  </r>
  <r>
    <x v="22"/>
    <x v="10920"/>
    <n v="2702"/>
    <s v="BerryBlast"/>
    <n v="215.196"/>
    <n v="209.39904000000001"/>
    <x v="10671"/>
    <m/>
    <m/>
    <m/>
    <m/>
    <x v="12"/>
    <m/>
    <m/>
    <m/>
  </r>
  <r>
    <x v="304"/>
    <x v="10921"/>
    <n v="2439"/>
    <s v="PeachPunch"/>
    <n v="191.20959999999999"/>
    <n v="209.482"/>
    <x v="10672"/>
    <m/>
    <m/>
    <m/>
    <m/>
    <x v="12"/>
    <m/>
    <m/>
    <m/>
  </r>
  <r>
    <x v="152"/>
    <x v="10922"/>
    <n v="1809"/>
    <s v="GingerFizz"/>
    <n v="19.36"/>
    <n v="209.51320000000001"/>
    <x v="10673"/>
    <m/>
    <m/>
    <m/>
    <m/>
    <x v="12"/>
    <m/>
    <m/>
    <m/>
  </r>
  <r>
    <x v="22"/>
    <x v="10923"/>
    <n v="340"/>
    <s v="GingerFizz"/>
    <n v="207.6704"/>
    <n v="209.51320000000001"/>
    <x v="10674"/>
    <m/>
    <m/>
    <m/>
    <m/>
    <x v="12"/>
    <m/>
    <m/>
    <m/>
  </r>
  <r>
    <x v="94"/>
    <x v="10924"/>
    <n v="2021"/>
    <s v="MangoBliss"/>
    <n v="229.8784"/>
    <n v="209.57040000000001"/>
    <x v="10675"/>
    <m/>
    <m/>
    <m/>
    <m/>
    <x v="12"/>
    <m/>
    <m/>
    <m/>
  </r>
  <r>
    <x v="72"/>
    <x v="10925"/>
    <n v="1461"/>
    <s v="FizzBerry"/>
    <n v="42.731999999999999"/>
    <n v="209.7576"/>
    <x v="10676"/>
    <m/>
    <m/>
    <m/>
    <m/>
    <x v="12"/>
    <m/>
    <m/>
    <m/>
  </r>
  <r>
    <x v="73"/>
    <x v="10926"/>
    <n v="1822"/>
    <s v="BerryBlast"/>
    <n v="2.06"/>
    <n v="209.7576"/>
    <x v="10677"/>
    <m/>
    <m/>
    <m/>
    <m/>
    <x v="12"/>
    <m/>
    <m/>
    <m/>
  </r>
  <r>
    <x v="37"/>
    <x v="10927"/>
    <n v="2634"/>
    <s v="MintCooler"/>
    <n v="15.052"/>
    <n v="209.7576"/>
    <x v="10678"/>
    <m/>
    <m/>
    <m/>
    <m/>
    <x v="12"/>
    <m/>
    <m/>
    <m/>
  </r>
  <r>
    <x v="99"/>
    <x v="10928"/>
    <n v="1443"/>
    <s v="ChocoDelight"/>
    <n v="16.271999999999998"/>
    <n v="209.7576"/>
    <x v="10679"/>
    <m/>
    <m/>
    <m/>
    <m/>
    <x v="12"/>
    <m/>
    <m/>
    <m/>
  </r>
  <r>
    <x v="16"/>
    <x v="10929"/>
    <n v="110"/>
    <s v="GingerFizz"/>
    <n v="16.616"/>
    <n v="209.7576"/>
    <x v="10680"/>
    <m/>
    <m/>
    <m/>
    <m/>
    <x v="12"/>
    <m/>
    <m/>
    <m/>
  </r>
  <r>
    <x v="245"/>
    <x v="10930"/>
    <n v="597"/>
    <s v="ChocoDelight"/>
    <n v="39.159999999999997"/>
    <n v="209.7576"/>
    <x v="10681"/>
    <m/>
    <m/>
    <m/>
    <m/>
    <x v="12"/>
    <m/>
    <m/>
    <m/>
  </r>
  <r>
    <x v="58"/>
    <x v="10931"/>
    <n v="1989"/>
    <s v="ChocoDelight"/>
    <n v="90.456000000000003"/>
    <n v="209.7576"/>
    <x v="10682"/>
    <m/>
    <m/>
    <m/>
    <m/>
    <x v="12"/>
    <m/>
    <m/>
    <m/>
  </r>
  <r>
    <x v="208"/>
    <x v="10932"/>
    <n v="1746"/>
    <s v="TropicalTwist"/>
    <n v="93.111999999999995"/>
    <n v="209.7576"/>
    <x v="10683"/>
    <m/>
    <m/>
    <m/>
    <m/>
    <x v="12"/>
    <m/>
    <m/>
    <m/>
  </r>
  <r>
    <x v="331"/>
    <x v="10933"/>
    <n v="928"/>
    <s v="TropicalTwist"/>
    <n v="104.352"/>
    <n v="209.7576"/>
    <x v="10684"/>
    <m/>
    <m/>
    <m/>
    <m/>
    <x v="12"/>
    <m/>
    <m/>
    <m/>
  </r>
  <r>
    <x v="258"/>
    <x v="10934"/>
    <n v="1887"/>
    <s v="GingerFizz"/>
    <n v="133.57599999999999"/>
    <n v="209.7576"/>
    <x v="10685"/>
    <m/>
    <m/>
    <m/>
    <m/>
    <x v="12"/>
    <m/>
    <m/>
    <m/>
  </r>
  <r>
    <x v="162"/>
    <x v="10935"/>
    <n v="2445"/>
    <s v="PeachPunch"/>
    <n v="135.82400000000001"/>
    <n v="209.7576"/>
    <x v="10686"/>
    <m/>
    <m/>
    <m/>
    <m/>
    <x v="12"/>
    <m/>
    <m/>
    <m/>
  </r>
  <r>
    <x v="150"/>
    <x v="10936"/>
    <n v="2123"/>
    <s v="CitrusSplash"/>
    <n v="165.048"/>
    <n v="209.7576"/>
    <x v="10687"/>
    <m/>
    <m/>
    <m/>
    <m/>
    <x v="12"/>
    <m/>
    <m/>
    <m/>
  </r>
  <r>
    <x v="186"/>
    <x v="10937"/>
    <n v="1133"/>
    <s v="PeachPunch"/>
    <n v="172.916"/>
    <n v="209.7576"/>
    <x v="10688"/>
    <m/>
    <m/>
    <m/>
    <m/>
    <x v="12"/>
    <m/>
    <m/>
    <m/>
  </r>
  <r>
    <x v="135"/>
    <x v="10938"/>
    <n v="1141"/>
    <s v="GingerFizz"/>
    <n v="179.66"/>
    <n v="209.7576"/>
    <x v="10689"/>
    <m/>
    <m/>
    <m/>
    <m/>
    <x v="12"/>
    <m/>
    <m/>
    <m/>
  </r>
  <r>
    <x v="205"/>
    <x v="10939"/>
    <n v="1757"/>
    <s v="MintCooler"/>
    <n v="206.636"/>
    <n v="209.7576"/>
    <x v="10690"/>
    <m/>
    <m/>
    <m/>
    <m/>
    <x v="12"/>
    <m/>
    <m/>
    <m/>
  </r>
  <r>
    <x v="193"/>
    <x v="10940"/>
    <n v="2834"/>
    <s v="ChocoDelight"/>
    <n v="213.38"/>
    <n v="209.7576"/>
    <x v="10691"/>
    <m/>
    <m/>
    <m/>
    <m/>
    <x v="12"/>
    <m/>
    <m/>
    <m/>
  </r>
  <r>
    <x v="90"/>
    <x v="10941"/>
    <n v="11"/>
    <s v="CitrusSplash"/>
    <n v="226.86799999999999"/>
    <n v="209.7576"/>
    <x v="10692"/>
    <m/>
    <m/>
    <m/>
    <m/>
    <x v="12"/>
    <m/>
    <m/>
    <m/>
  </r>
  <r>
    <x v="41"/>
    <x v="10942"/>
    <n v="2065"/>
    <s v="GingerFizz"/>
    <n v="251.596"/>
    <n v="209.7576"/>
    <x v="10693"/>
    <m/>
    <m/>
    <m/>
    <m/>
    <x v="12"/>
    <m/>
    <m/>
    <m/>
  </r>
  <r>
    <x v="212"/>
    <x v="10943"/>
    <n v="1200"/>
    <s v="LemonZest"/>
    <n v="378.4128"/>
    <n v="209.86784"/>
    <x v="10694"/>
    <m/>
    <m/>
    <m/>
    <m/>
    <x v="12"/>
    <m/>
    <m/>
    <m/>
  </r>
  <r>
    <x v="183"/>
    <x v="10944"/>
    <n v="1768"/>
    <s v="TropicalTwist"/>
    <n v="24.147200000000002"/>
    <n v="209.92608000000001"/>
    <x v="10695"/>
    <m/>
    <m/>
    <m/>
    <m/>
    <x v="12"/>
    <m/>
    <m/>
    <m/>
  </r>
  <r>
    <x v="131"/>
    <x v="10945"/>
    <n v="2325"/>
    <s v="TropicalTwist"/>
    <n v="27.3216"/>
    <n v="209.99680000000001"/>
    <x v="10696"/>
    <m/>
    <m/>
    <m/>
    <m/>
    <x v="12"/>
    <m/>
    <m/>
    <m/>
  </r>
  <r>
    <x v="33"/>
    <x v="10946"/>
    <n v="975"/>
    <s v="MangoBliss"/>
    <n v="212.87039999999999"/>
    <n v="210.06960000000001"/>
    <x v="10697"/>
    <m/>
    <m/>
    <m/>
    <m/>
    <x v="12"/>
    <m/>
    <m/>
    <m/>
  </r>
  <r>
    <x v="180"/>
    <x v="10947"/>
    <n v="264"/>
    <s v="BerryBlast"/>
    <n v="39.591999999999999"/>
    <n v="210.11616000000001"/>
    <x v="10698"/>
    <m/>
    <m/>
    <m/>
    <m/>
    <x v="12"/>
    <m/>
    <m/>
    <m/>
  </r>
  <r>
    <x v="85"/>
    <x v="10948"/>
    <n v="704"/>
    <s v="BerryBlast"/>
    <n v="175.596"/>
    <n v="210.11616000000001"/>
    <x v="10699"/>
    <m/>
    <m/>
    <m/>
    <m/>
    <x v="12"/>
    <m/>
    <m/>
    <m/>
  </r>
  <r>
    <x v="188"/>
    <x v="10949"/>
    <n v="1"/>
    <s v="LemonZest"/>
    <n v="179.03360000000001"/>
    <n v="210.1996"/>
    <x v="10700"/>
    <m/>
    <m/>
    <m/>
    <m/>
    <x v="12"/>
    <m/>
    <m/>
    <m/>
  </r>
  <r>
    <x v="39"/>
    <x v="10950"/>
    <n v="240"/>
    <s v="GingerFizz"/>
    <n v="137.488"/>
    <n v="210.20580000000001"/>
    <x v="10701"/>
    <m/>
    <m/>
    <m/>
    <m/>
    <x v="12"/>
    <m/>
    <m/>
    <m/>
  </r>
  <r>
    <x v="133"/>
    <x v="10951"/>
    <n v="2527"/>
    <s v="MangoBliss"/>
    <n v="62.18"/>
    <n v="210.20580000000001"/>
    <x v="10702"/>
    <m/>
    <m/>
    <m/>
    <m/>
    <x v="12"/>
    <m/>
    <m/>
    <m/>
  </r>
  <r>
    <x v="162"/>
    <x v="10952"/>
    <n v="698"/>
    <s v="GingerFizz"/>
    <n v="74.543999999999997"/>
    <n v="210.20580000000001"/>
    <x v="10703"/>
    <m/>
    <m/>
    <m/>
    <m/>
    <x v="12"/>
    <m/>
    <m/>
    <m/>
  </r>
  <r>
    <x v="280"/>
    <x v="10953"/>
    <n v="2784"/>
    <s v="TropicalTwist"/>
    <n v="79.835999999999999"/>
    <n v="210.20580000000001"/>
    <x v="10704"/>
    <m/>
    <m/>
    <m/>
    <m/>
    <x v="12"/>
    <m/>
    <m/>
    <m/>
  </r>
  <r>
    <x v="156"/>
    <x v="10954"/>
    <n v="1157"/>
    <s v="MangoBliss"/>
    <n v="84.66"/>
    <n v="210.20580000000001"/>
    <x v="10705"/>
    <m/>
    <m/>
    <m/>
    <m/>
    <x v="12"/>
    <m/>
    <m/>
    <m/>
  </r>
  <r>
    <x v="8"/>
    <x v="10955"/>
    <n v="1738"/>
    <s v="PeachPunch"/>
    <n v="118.38"/>
    <n v="210.20580000000001"/>
    <x v="10706"/>
    <m/>
    <m/>
    <m/>
    <m/>
    <x v="12"/>
    <m/>
    <m/>
    <m/>
  </r>
  <r>
    <x v="364"/>
    <x v="10956"/>
    <n v="2761"/>
    <s v="FizzBerry"/>
    <n v="148.72800000000001"/>
    <n v="210.20580000000001"/>
    <x v="10707"/>
    <m/>
    <m/>
    <m/>
    <m/>
    <x v="12"/>
    <m/>
    <m/>
    <m/>
  </r>
  <r>
    <x v="132"/>
    <x v="10957"/>
    <n v="81"/>
    <s v="MintCooler"/>
    <n v="166.71199999999999"/>
    <n v="210.20580000000001"/>
    <x v="10708"/>
    <m/>
    <m/>
    <m/>
    <m/>
    <x v="12"/>
    <m/>
    <m/>
    <m/>
  </r>
  <r>
    <x v="90"/>
    <x v="10958"/>
    <n v="356"/>
    <s v="LemonZest"/>
    <n v="206.05199999999999"/>
    <n v="210.20580000000001"/>
    <x v="10709"/>
    <m/>
    <m/>
    <m/>
    <m/>
    <x v="12"/>
    <m/>
    <m/>
    <m/>
  </r>
  <r>
    <x v="251"/>
    <x v="10959"/>
    <n v="751"/>
    <s v="ChocoDelight"/>
    <n v="387.753984"/>
    <n v="210.25305599999999"/>
    <x v="10710"/>
    <m/>
    <m/>
    <m/>
    <m/>
    <x v="12"/>
    <m/>
    <m/>
    <m/>
  </r>
  <r>
    <x v="340"/>
    <x v="10960"/>
    <n v="962"/>
    <s v="MintCooler"/>
    <n v="171.488"/>
    <n v="210.64160000000001"/>
    <x v="10711"/>
    <m/>
    <m/>
    <m/>
    <m/>
    <x v="12"/>
    <m/>
    <m/>
    <m/>
  </r>
  <r>
    <x v="261"/>
    <x v="10961"/>
    <n v="947"/>
    <s v="PeachPunch"/>
    <n v="1.6519999999999999"/>
    <n v="210.654"/>
    <x v="10712"/>
    <m/>
    <m/>
    <m/>
    <m/>
    <x v="12"/>
    <m/>
    <m/>
    <m/>
  </r>
  <r>
    <x v="93"/>
    <x v="10962"/>
    <n v="257"/>
    <s v="LemonZest"/>
    <n v="11.988"/>
    <n v="210.654"/>
    <x v="10713"/>
    <m/>
    <m/>
    <m/>
    <m/>
    <x v="12"/>
    <m/>
    <m/>
    <m/>
  </r>
  <r>
    <x v="353"/>
    <x v="10963"/>
    <n v="2125"/>
    <s v="ChocoDelight"/>
    <n v="37.991999999999997"/>
    <n v="210.654"/>
    <x v="10714"/>
    <m/>
    <m/>
    <m/>
    <m/>
    <x v="12"/>
    <m/>
    <m/>
    <m/>
  </r>
  <r>
    <x v="229"/>
    <x v="10964"/>
    <n v="2801"/>
    <s v="TropicalTwist"/>
    <n v="52.603999999999999"/>
    <n v="210.654"/>
    <x v="10715"/>
    <m/>
    <m/>
    <m/>
    <m/>
    <x v="12"/>
    <m/>
    <m/>
    <m/>
  </r>
  <r>
    <x v="345"/>
    <x v="10965"/>
    <n v="1018"/>
    <s v="MintCooler"/>
    <n v="53.728000000000002"/>
    <n v="210.654"/>
    <x v="10716"/>
    <m/>
    <m/>
    <m/>
    <m/>
    <x v="12"/>
    <m/>
    <m/>
    <m/>
  </r>
  <r>
    <x v="299"/>
    <x v="10966"/>
    <n v="578"/>
    <s v="FizzBerry"/>
    <n v="87.447999999999993"/>
    <n v="210.654"/>
    <x v="10717"/>
    <m/>
    <m/>
    <m/>
    <m/>
    <x v="12"/>
    <m/>
    <m/>
    <m/>
  </r>
  <r>
    <x v="290"/>
    <x v="10967"/>
    <n v="646"/>
    <s v="FizzBerry"/>
    <n v="89.695999999999998"/>
    <n v="210.654"/>
    <x v="10718"/>
    <m/>
    <m/>
    <m/>
    <m/>
    <x v="12"/>
    <m/>
    <m/>
    <m/>
  </r>
  <r>
    <x v="276"/>
    <x v="10968"/>
    <n v="2597"/>
    <s v="PeachPunch"/>
    <n v="103.184"/>
    <n v="210.654"/>
    <x v="10719"/>
    <m/>
    <m/>
    <m/>
    <m/>
    <x v="12"/>
    <m/>
    <m/>
    <m/>
  </r>
  <r>
    <x v="254"/>
    <x v="10969"/>
    <n v="1247"/>
    <s v="MangoBliss"/>
    <n v="124.54"/>
    <n v="210.654"/>
    <x v="10720"/>
    <m/>
    <m/>
    <m/>
    <m/>
    <x v="12"/>
    <m/>
    <m/>
    <m/>
  </r>
  <r>
    <x v="174"/>
    <x v="10970"/>
    <n v="2617"/>
    <s v="PeachPunch"/>
    <n v="139.15199999999999"/>
    <n v="210.654"/>
    <x v="10721"/>
    <m/>
    <m/>
    <m/>
    <m/>
    <x v="12"/>
    <m/>
    <m/>
    <m/>
  </r>
  <r>
    <x v="167"/>
    <x v="10971"/>
    <n v="318"/>
    <s v="GingerFizz"/>
    <n v="151.51599999999999"/>
    <n v="210.654"/>
    <x v="10722"/>
    <m/>
    <m/>
    <m/>
    <m/>
    <x v="12"/>
    <m/>
    <m/>
    <m/>
  </r>
  <r>
    <x v="96"/>
    <x v="10972"/>
    <n v="2194"/>
    <s v="PeachPunch"/>
    <n v="189.732"/>
    <n v="210.654"/>
    <x v="10723"/>
    <m/>
    <m/>
    <m/>
    <m/>
    <x v="12"/>
    <m/>
    <m/>
    <m/>
  </r>
  <r>
    <x v="100"/>
    <x v="10973"/>
    <n v="1188"/>
    <s v="CitrusSplash"/>
    <n v="198.72399999999999"/>
    <n v="210.654"/>
    <x v="10724"/>
    <m/>
    <m/>
    <m/>
    <m/>
    <x v="12"/>
    <m/>
    <m/>
    <m/>
  </r>
  <r>
    <x v="141"/>
    <x v="10974"/>
    <n v="1475"/>
    <s v="MangoBliss"/>
    <n v="198.72399999999999"/>
    <n v="210.654"/>
    <x v="10724"/>
    <m/>
    <m/>
    <m/>
    <m/>
    <x v="12"/>
    <m/>
    <m/>
    <m/>
  </r>
  <r>
    <x v="241"/>
    <x v="10975"/>
    <n v="573"/>
    <s v="TropicalTwist"/>
    <n v="226.82400000000001"/>
    <n v="210.654"/>
    <x v="10725"/>
    <m/>
    <m/>
    <m/>
    <m/>
    <x v="12"/>
    <m/>
    <m/>
    <m/>
  </r>
  <r>
    <x v="79"/>
    <x v="10976"/>
    <n v="1661"/>
    <s v="TropicalTwist"/>
    <n v="233.56800000000001"/>
    <n v="210.654"/>
    <x v="10726"/>
    <m/>
    <m/>
    <m/>
    <m/>
    <x v="12"/>
    <m/>
    <m/>
    <m/>
  </r>
  <r>
    <x v="296"/>
    <x v="10977"/>
    <n v="642"/>
    <s v="TropicalTwist"/>
    <n v="238.06399999999999"/>
    <n v="210.654"/>
    <x v="10727"/>
    <m/>
    <m/>
    <m/>
    <m/>
    <x v="12"/>
    <m/>
    <m/>
    <m/>
  </r>
  <r>
    <x v="309"/>
    <x v="10978"/>
    <n v="1672"/>
    <s v="CitrusSplash"/>
    <n v="240.31200000000001"/>
    <n v="210.654"/>
    <x v="10728"/>
    <m/>
    <m/>
    <m/>
    <m/>
    <x v="12"/>
    <m/>
    <m/>
    <m/>
  </r>
  <r>
    <x v="201"/>
    <x v="10979"/>
    <n v="648"/>
    <s v="LemonZest"/>
    <n v="244.80799999999999"/>
    <n v="210.654"/>
    <x v="10729"/>
    <m/>
    <m/>
    <m/>
    <m/>
    <x v="12"/>
    <m/>
    <m/>
    <m/>
  </r>
  <r>
    <x v="292"/>
    <x v="10980"/>
    <n v="1133"/>
    <s v="MintCooler"/>
    <n v="256.048"/>
    <n v="210.654"/>
    <x v="10730"/>
    <m/>
    <m/>
    <m/>
    <m/>
    <x v="12"/>
    <m/>
    <m/>
    <m/>
  </r>
  <r>
    <x v="65"/>
    <x v="10981"/>
    <n v="1889"/>
    <s v="ChocoDelight"/>
    <n v="259.42"/>
    <n v="210.654"/>
    <x v="10731"/>
    <m/>
    <m/>
    <m/>
    <m/>
    <x v="12"/>
    <m/>
    <m/>
    <m/>
  </r>
  <r>
    <x v="200"/>
    <x v="10982"/>
    <n v="1090"/>
    <s v="MintCooler"/>
    <n v="407.1968"/>
    <n v="210.6728"/>
    <x v="10732"/>
    <m/>
    <m/>
    <m/>
    <m/>
    <x v="12"/>
    <m/>
    <m/>
    <m/>
  </r>
  <r>
    <x v="339"/>
    <x v="10983"/>
    <n v="55"/>
    <s v="LemonZest"/>
    <n v="97.763199999999998"/>
    <n v="210.73"/>
    <x v="10733"/>
    <m/>
    <m/>
    <m/>
    <m/>
    <x v="12"/>
    <m/>
    <m/>
    <m/>
  </r>
  <r>
    <x v="112"/>
    <x v="10984"/>
    <n v="1020"/>
    <s v="BerryBlast"/>
    <n v="203.43600000000001"/>
    <n v="210.83328"/>
    <x v="10734"/>
    <m/>
    <m/>
    <m/>
    <m/>
    <x v="12"/>
    <m/>
    <m/>
    <m/>
  </r>
  <r>
    <x v="75"/>
    <x v="10985"/>
    <n v="63"/>
    <s v="BerryBlast"/>
    <n v="228.16399999999999"/>
    <n v="210.83328"/>
    <x v="10735"/>
    <m/>
    <m/>
    <m/>
    <m/>
    <x v="12"/>
    <m/>
    <m/>
    <m/>
  </r>
  <r>
    <x v="302"/>
    <x v="10986"/>
    <n v="338"/>
    <s v="MintCooler"/>
    <n v="53.642240000000001"/>
    <n v="210.89473599999999"/>
    <x v="10736"/>
    <m/>
    <m/>
    <m/>
    <m/>
    <x v="12"/>
    <m/>
    <m/>
    <m/>
  </r>
  <r>
    <x v="113"/>
    <x v="10987"/>
    <n v="1998"/>
    <s v="MintCooler"/>
    <n v="780.60236799999996"/>
    <n v="210.95359999999999"/>
    <x v="10737"/>
    <m/>
    <m/>
    <m/>
    <m/>
    <x v="12"/>
    <m/>
    <m/>
    <m/>
  </r>
  <r>
    <x v="218"/>
    <x v="10988"/>
    <n v="1838"/>
    <s v="LemonZest"/>
    <n v="105.47839999999999"/>
    <n v="210.96608000000001"/>
    <x v="10738"/>
    <m/>
    <m/>
    <m/>
    <m/>
    <x v="12"/>
    <m/>
    <m/>
    <m/>
  </r>
  <r>
    <x v="262"/>
    <x v="10989"/>
    <n v="2316"/>
    <s v="ChocoDelight"/>
    <n v="172.6464"/>
    <n v="211.042"/>
    <x v="10739"/>
    <m/>
    <m/>
    <m/>
    <m/>
    <x v="12"/>
    <m/>
    <m/>
    <m/>
  </r>
  <r>
    <x v="284"/>
    <x v="10990"/>
    <n v="1438"/>
    <s v="CitrusSplash"/>
    <n v="221.6352"/>
    <n v="211.08879999999999"/>
    <x v="10740"/>
    <m/>
    <m/>
    <m/>
    <m/>
    <x v="12"/>
    <m/>
    <m/>
    <m/>
  </r>
  <r>
    <x v="281"/>
    <x v="10991"/>
    <n v="242"/>
    <s v="FizzBerry"/>
    <n v="24.56"/>
    <n v="211.10220000000001"/>
    <x v="10741"/>
    <m/>
    <m/>
    <m/>
    <m/>
    <x v="12"/>
    <m/>
    <m/>
    <m/>
  </r>
  <r>
    <x v="230"/>
    <x v="10992"/>
    <n v="1418"/>
    <s v="FizzBerry"/>
    <n v="29.335999999999999"/>
    <n v="211.10220000000001"/>
    <x v="10742"/>
    <m/>
    <m/>
    <m/>
    <m/>
    <x v="12"/>
    <m/>
    <m/>
    <m/>
  </r>
  <r>
    <x v="250"/>
    <x v="10993"/>
    <n v="1157"/>
    <s v="CitrusSplash"/>
    <n v="32.152000000000001"/>
    <n v="211.10220000000001"/>
    <x v="10743"/>
    <m/>
    <m/>
    <m/>
    <m/>
    <x v="12"/>
    <m/>
    <m/>
    <m/>
  </r>
  <r>
    <x v="348"/>
    <x v="10994"/>
    <n v="2805"/>
    <s v="GingerFizz"/>
    <n v="83.492000000000004"/>
    <n v="211.10220000000001"/>
    <x v="10744"/>
    <m/>
    <m/>
    <m/>
    <m/>
    <x v="12"/>
    <m/>
    <m/>
    <m/>
  </r>
  <r>
    <x v="304"/>
    <x v="10995"/>
    <n v="493"/>
    <s v="TropicalTwist"/>
    <n v="87.988"/>
    <n v="211.10220000000001"/>
    <x v="10745"/>
    <m/>
    <m/>
    <m/>
    <m/>
    <x v="12"/>
    <m/>
    <m/>
    <m/>
  </r>
  <r>
    <x v="151"/>
    <x v="10996"/>
    <n v="1594"/>
    <s v="CitrusSplash"/>
    <n v="95.855999999999995"/>
    <n v="211.10220000000001"/>
    <x v="10746"/>
    <m/>
    <m/>
    <m/>
    <m/>
    <x v="12"/>
    <m/>
    <m/>
    <m/>
  </r>
  <r>
    <x v="65"/>
    <x v="10997"/>
    <n v="1383"/>
    <s v="PeachPunch"/>
    <n v="144.18799999999999"/>
    <n v="211.10220000000001"/>
    <x v="10747"/>
    <m/>
    <m/>
    <m/>
    <m/>
    <x v="12"/>
    <m/>
    <m/>
    <m/>
  </r>
  <r>
    <x v="93"/>
    <x v="10998"/>
    <n v="633"/>
    <s v="MintCooler"/>
    <n v="183.52799999999999"/>
    <n v="211.10220000000001"/>
    <x v="10748"/>
    <m/>
    <m/>
    <m/>
    <m/>
    <x v="12"/>
    <m/>
    <m/>
    <m/>
  </r>
  <r>
    <x v="144"/>
    <x v="10999"/>
    <n v="2048"/>
    <s v="FizzBerry"/>
    <n v="186.9"/>
    <n v="211.10220000000001"/>
    <x v="10749"/>
    <m/>
    <m/>
    <m/>
    <m/>
    <x v="12"/>
    <m/>
    <m/>
    <m/>
  </r>
  <r>
    <x v="251"/>
    <x v="11000"/>
    <n v="1233"/>
    <s v="PeachPunch"/>
    <n v="189.148"/>
    <n v="211.10220000000001"/>
    <x v="10750"/>
    <m/>
    <m/>
    <m/>
    <m/>
    <x v="12"/>
    <m/>
    <m/>
    <m/>
  </r>
  <r>
    <x v="284"/>
    <x v="11001"/>
    <n v="277"/>
    <s v="LemonZest"/>
    <n v="192.52"/>
    <n v="211.10220000000001"/>
    <x v="10751"/>
    <m/>
    <m/>
    <m/>
    <m/>
    <x v="12"/>
    <m/>
    <m/>
    <m/>
  </r>
  <r>
    <x v="13"/>
    <x v="11002"/>
    <n v="657"/>
    <s v="GingerFizz"/>
    <n v="194.768"/>
    <n v="211.10220000000001"/>
    <x v="10752"/>
    <m/>
    <m/>
    <m/>
    <m/>
    <x v="12"/>
    <m/>
    <m/>
    <m/>
  </r>
  <r>
    <x v="61"/>
    <x v="11003"/>
    <n v="1133"/>
    <s v="GingerFizz"/>
    <n v="195.892"/>
    <n v="211.10220000000001"/>
    <x v="10753"/>
    <m/>
    <m/>
    <m/>
    <m/>
    <x v="12"/>
    <m/>
    <m/>
    <m/>
  </r>
  <r>
    <x v="125"/>
    <x v="11004"/>
    <n v="2329"/>
    <s v="FizzBerry"/>
    <n v="219.49600000000001"/>
    <n v="211.10220000000001"/>
    <x v="10754"/>
    <m/>
    <m/>
    <m/>
    <m/>
    <x v="12"/>
    <m/>
    <m/>
    <m/>
  </r>
  <r>
    <x v="4"/>
    <x v="11005"/>
    <n v="1935"/>
    <s v="CitrusSplash"/>
    <n v="222.86799999999999"/>
    <n v="211.10220000000001"/>
    <x v="10755"/>
    <m/>
    <m/>
    <m/>
    <m/>
    <x v="12"/>
    <m/>
    <m/>
    <m/>
  </r>
  <r>
    <x v="157"/>
    <x v="11006"/>
    <n v="2127"/>
    <s v="GingerFizz"/>
    <n v="229.61199999999999"/>
    <n v="211.10220000000001"/>
    <x v="10756"/>
    <m/>
    <m/>
    <m/>
    <m/>
    <x v="12"/>
    <m/>
    <m/>
    <m/>
  </r>
  <r>
    <x v="349"/>
    <x v="11007"/>
    <n v="398"/>
    <s v="MintCooler"/>
    <n v="263.33199999999999"/>
    <n v="211.10220000000001"/>
    <x v="10757"/>
    <m/>
    <m/>
    <m/>
    <m/>
    <x v="12"/>
    <m/>
    <m/>
    <m/>
  </r>
  <r>
    <x v="133"/>
    <x v="11008"/>
    <n v="1904"/>
    <s v="LemonZest"/>
    <n v="265.58"/>
    <n v="211.10220000000001"/>
    <x v="10758"/>
    <m/>
    <m/>
    <m/>
    <m/>
    <x v="12"/>
    <m/>
    <m/>
    <m/>
  </r>
  <r>
    <x v="319"/>
    <x v="11009"/>
    <n v="621"/>
    <s v="MangoBliss"/>
    <n v="180.15600000000001"/>
    <n v="211.10220000000001"/>
    <x v="10759"/>
    <m/>
    <m/>
    <m/>
    <m/>
    <x v="12"/>
    <m/>
    <m/>
    <m/>
  </r>
  <r>
    <x v="323"/>
    <x v="11010"/>
    <n v="1764"/>
    <s v="MintCooler"/>
    <n v="72.400000000000006"/>
    <n v="211.33215999999999"/>
    <x v="10760"/>
    <m/>
    <m/>
    <m/>
    <m/>
    <x v="12"/>
    <m/>
    <m/>
    <m/>
  </r>
  <r>
    <x v="257"/>
    <x v="11011"/>
    <n v="2160"/>
    <s v="FizzBerry"/>
    <n v="253.0112"/>
    <n v="211.37479999999999"/>
    <x v="10761"/>
    <m/>
    <m/>
    <m/>
    <m/>
    <x v="12"/>
    <m/>
    <m/>
    <m/>
  </r>
  <r>
    <x v="9"/>
    <x v="11012"/>
    <n v="1460"/>
    <s v="MintCooler"/>
    <n v="570.64492800000005"/>
    <n v="211.44864000000001"/>
    <x v="10762"/>
    <m/>
    <m/>
    <m/>
    <m/>
    <x v="12"/>
    <m/>
    <m/>
    <m/>
  </r>
  <r>
    <x v="40"/>
    <x v="11013"/>
    <n v="832"/>
    <s v="BerryBlast"/>
    <n v="163.45599999999999"/>
    <n v="211.458"/>
    <x v="10763"/>
    <m/>
    <m/>
    <m/>
    <m/>
    <x v="12"/>
    <m/>
    <m/>
    <m/>
  </r>
  <r>
    <x v="107"/>
    <x v="11014"/>
    <n v="1138"/>
    <s v="FizzBerry"/>
    <n v="115.10720000000001"/>
    <n v="211.5308"/>
    <x v="10764"/>
    <m/>
    <m/>
    <m/>
    <m/>
    <x v="12"/>
    <m/>
    <m/>
    <m/>
  </r>
  <r>
    <x v="205"/>
    <x v="11015"/>
    <n v="2478"/>
    <s v="GingerFizz"/>
    <n v="177.4752"/>
    <n v="211.5308"/>
    <x v="10765"/>
    <m/>
    <m/>
    <m/>
    <m/>
    <x v="12"/>
    <m/>
    <m/>
    <m/>
  </r>
  <r>
    <x v="135"/>
    <x v="11016"/>
    <n v="344"/>
    <s v="GingerFizz"/>
    <n v="9.7840000000000007"/>
    <n v="211.5504"/>
    <x v="10766"/>
    <m/>
    <m/>
    <m/>
    <m/>
    <x v="12"/>
    <m/>
    <m/>
    <m/>
  </r>
  <r>
    <x v="184"/>
    <x v="11017"/>
    <n v="600"/>
    <s v="MintCooler"/>
    <n v="10.672000000000001"/>
    <n v="211.5504"/>
    <x v="10767"/>
    <m/>
    <m/>
    <m/>
    <m/>
    <x v="12"/>
    <m/>
    <m/>
    <m/>
  </r>
  <r>
    <x v="364"/>
    <x v="11018"/>
    <n v="74"/>
    <s v="PeachPunch"/>
    <n v="11.676"/>
    <n v="211.5504"/>
    <x v="10768"/>
    <m/>
    <m/>
    <m/>
    <m/>
    <x v="12"/>
    <m/>
    <m/>
    <m/>
  </r>
  <r>
    <x v="348"/>
    <x v="11019"/>
    <n v="2045"/>
    <s v="GingerFizz"/>
    <n v="22.52"/>
    <n v="211.5504"/>
    <x v="10769"/>
    <m/>
    <m/>
    <m/>
    <m/>
    <x v="12"/>
    <m/>
    <m/>
    <m/>
  </r>
  <r>
    <x v="145"/>
    <x v="11020"/>
    <n v="420"/>
    <s v="FizzBerry"/>
    <n v="33.451999999999998"/>
    <n v="211.5504"/>
    <x v="10770"/>
    <m/>
    <m/>
    <m/>
    <m/>
    <x v="12"/>
    <m/>
    <m/>
    <m/>
  </r>
  <r>
    <x v="258"/>
    <x v="11021"/>
    <n v="1586"/>
    <s v="CitrusSplash"/>
    <n v="42.444000000000003"/>
    <n v="211.5504"/>
    <x v="10771"/>
    <m/>
    <m/>
    <m/>
    <m/>
    <x v="12"/>
    <m/>
    <m/>
    <m/>
  </r>
  <r>
    <x v="209"/>
    <x v="11022"/>
    <n v="2526"/>
    <s v="GingerFizz"/>
    <n v="49.188000000000002"/>
    <n v="211.5504"/>
    <x v="10772"/>
    <m/>
    <m/>
    <m/>
    <m/>
    <x v="12"/>
    <m/>
    <m/>
    <m/>
  </r>
  <r>
    <x v="293"/>
    <x v="11023"/>
    <n v="416"/>
    <s v="BerryBlast"/>
    <n v="71.668000000000006"/>
    <n v="211.5504"/>
    <x v="10773"/>
    <m/>
    <m/>
    <m/>
    <m/>
    <x v="12"/>
    <m/>
    <m/>
    <m/>
  </r>
  <r>
    <x v="163"/>
    <x v="11024"/>
    <n v="2212"/>
    <s v="CitrusSplash"/>
    <n v="73.591999999999999"/>
    <n v="211.5504"/>
    <x v="10774"/>
    <m/>
    <m/>
    <m/>
    <m/>
    <x v="12"/>
    <m/>
    <m/>
    <m/>
  </r>
  <r>
    <x v="133"/>
    <x v="11025"/>
    <n v="502"/>
    <s v="TropicalTwist"/>
    <n v="76.164000000000001"/>
    <n v="211.5504"/>
    <x v="10775"/>
    <m/>
    <m/>
    <m/>
    <m/>
    <x v="12"/>
    <m/>
    <m/>
    <m/>
  </r>
  <r>
    <x v="59"/>
    <x v="11026"/>
    <n v="117"/>
    <s v="MintCooler"/>
    <n v="81.883200000000002"/>
    <n v="211.5504"/>
    <x v="10776"/>
    <m/>
    <m/>
    <m/>
    <m/>
    <x v="12"/>
    <m/>
    <m/>
    <m/>
  </r>
  <r>
    <x v="49"/>
    <x v="11027"/>
    <n v="150"/>
    <s v="CitrusSplash"/>
    <n v="92.343999999999994"/>
    <n v="211.5504"/>
    <x v="10777"/>
    <m/>
    <m/>
    <m/>
    <m/>
    <x v="12"/>
    <m/>
    <m/>
    <m/>
  </r>
  <r>
    <x v="94"/>
    <x v="11028"/>
    <n v="2438"/>
    <s v="FizzBerry"/>
    <n v="93.024000000000001"/>
    <n v="211.5504"/>
    <x v="10778"/>
    <m/>
    <m/>
    <m/>
    <m/>
    <x v="12"/>
    <m/>
    <m/>
    <m/>
  </r>
  <r>
    <x v="321"/>
    <x v="11029"/>
    <n v="1156"/>
    <s v="MintCooler"/>
    <n v="96.396000000000001"/>
    <n v="211.5504"/>
    <x v="10779"/>
    <m/>
    <m/>
    <m/>
    <m/>
    <x v="12"/>
    <m/>
    <m/>
    <m/>
  </r>
  <r>
    <x v="348"/>
    <x v="11030"/>
    <n v="226"/>
    <s v="CitrusSplash"/>
    <n v="97.227999999999994"/>
    <n v="211.5504"/>
    <x v="10780"/>
    <m/>
    <m/>
    <m/>
    <m/>
    <x v="12"/>
    <m/>
    <m/>
    <m/>
  </r>
  <r>
    <x v="157"/>
    <x v="11031"/>
    <n v="2057"/>
    <s v="GingerFizz"/>
    <n v="101.964"/>
    <n v="211.5504"/>
    <x v="10781"/>
    <m/>
    <m/>
    <m/>
    <m/>
    <x v="12"/>
    <m/>
    <m/>
    <m/>
  </r>
  <r>
    <x v="202"/>
    <x v="11032"/>
    <n v="1699"/>
    <s v="TropicalTwist"/>
    <n v="108.76"/>
    <n v="211.5504"/>
    <x v="10782"/>
    <m/>
    <m/>
    <m/>
    <m/>
    <x v="12"/>
    <m/>
    <m/>
    <m/>
  </r>
  <r>
    <x v="27"/>
    <x v="11033"/>
    <n v="2482"/>
    <s v="BerryBlast"/>
    <n v="116.55200000000001"/>
    <n v="211.5504"/>
    <x v="10783"/>
    <m/>
    <m/>
    <m/>
    <m/>
    <x v="12"/>
    <m/>
    <m/>
    <m/>
  </r>
  <r>
    <x v="337"/>
    <x v="11034"/>
    <n v="2686"/>
    <s v="FizzBerry"/>
    <n v="120"/>
    <n v="211.5504"/>
    <x v="10784"/>
    <m/>
    <m/>
    <m/>
    <m/>
    <x v="12"/>
    <m/>
    <m/>
    <m/>
  </r>
  <r>
    <x v="279"/>
    <x v="11035"/>
    <n v="520"/>
    <s v="BerryBlast"/>
    <n v="141.35599999999999"/>
    <n v="211.5504"/>
    <x v="10785"/>
    <m/>
    <m/>
    <m/>
    <m/>
    <x v="12"/>
    <m/>
    <m/>
    <m/>
  </r>
  <r>
    <x v="78"/>
    <x v="11036"/>
    <n v="1582"/>
    <s v="BerryBlast"/>
    <n v="150.34800000000001"/>
    <n v="211.5504"/>
    <x v="10786"/>
    <m/>
    <m/>
    <m/>
    <m/>
    <x v="12"/>
    <m/>
    <m/>
    <m/>
  </r>
  <r>
    <x v="201"/>
    <x v="11037"/>
    <n v="1737"/>
    <s v="LemonZest"/>
    <n v="160.464"/>
    <n v="211.5504"/>
    <x v="10787"/>
    <m/>
    <m/>
    <m/>
    <m/>
    <x v="12"/>
    <m/>
    <m/>
    <m/>
  </r>
  <r>
    <x v="115"/>
    <x v="11038"/>
    <n v="2414"/>
    <s v="GingerFizz"/>
    <n v="173.36799999999999"/>
    <n v="211.5504"/>
    <x v="4962"/>
    <m/>
    <m/>
    <m/>
    <m/>
    <x v="12"/>
    <m/>
    <m/>
    <m/>
  </r>
  <r>
    <x v="115"/>
    <x v="11039"/>
    <n v="2299"/>
    <s v="MintCooler"/>
    <n v="188.56399999999999"/>
    <n v="211.5504"/>
    <x v="10788"/>
    <m/>
    <m/>
    <m/>
    <m/>
    <x v="12"/>
    <m/>
    <m/>
    <m/>
  </r>
  <r>
    <x v="81"/>
    <x v="11040"/>
    <n v="761"/>
    <s v="BerryBlast"/>
    <n v="189.68799999999999"/>
    <n v="211.5504"/>
    <x v="10789"/>
    <m/>
    <m/>
    <m/>
    <m/>
    <x v="12"/>
    <m/>
    <m/>
    <m/>
  </r>
  <r>
    <x v="228"/>
    <x v="11041"/>
    <n v="1966"/>
    <s v="CitrusSplash"/>
    <n v="203.17599999999999"/>
    <n v="211.5504"/>
    <x v="10790"/>
    <m/>
    <m/>
    <m/>
    <m/>
    <x v="12"/>
    <m/>
    <m/>
    <m/>
  </r>
  <r>
    <x v="73"/>
    <x v="11042"/>
    <n v="690"/>
    <s v="MintCooler"/>
    <n v="229.02799999999999"/>
    <n v="211.5504"/>
    <x v="10791"/>
    <m/>
    <m/>
    <m/>
    <m/>
    <x v="12"/>
    <m/>
    <m/>
    <m/>
  </r>
  <r>
    <x v="337"/>
    <x v="11043"/>
    <n v="1956"/>
    <s v="GingerFizz"/>
    <n v="262.74799999999999"/>
    <n v="211.5504"/>
    <x v="10792"/>
    <m/>
    <m/>
    <m/>
    <m/>
    <x v="12"/>
    <m/>
    <m/>
    <m/>
  </r>
  <r>
    <x v="293"/>
    <x v="11044"/>
    <n v="2183"/>
    <s v="MintCooler"/>
    <n v="93.84"/>
    <n v="211.7336"/>
    <x v="10793"/>
    <m/>
    <m/>
    <m/>
    <m/>
    <x v="12"/>
    <m/>
    <m/>
    <m/>
  </r>
  <r>
    <x v="135"/>
    <x v="11045"/>
    <n v="2190"/>
    <s v="LemonZest"/>
    <n v="99.916799999999995"/>
    <n v="211.79079999999999"/>
    <x v="10794"/>
    <m/>
    <m/>
    <m/>
    <m/>
    <x v="12"/>
    <m/>
    <m/>
    <m/>
  </r>
  <r>
    <x v="360"/>
    <x v="11046"/>
    <n v="2757"/>
    <s v="FizzBerry"/>
    <n v="17.6416"/>
    <n v="211.8896"/>
    <x v="10795"/>
    <m/>
    <m/>
    <m/>
    <m/>
    <x v="12"/>
    <m/>
    <m/>
    <m/>
  </r>
  <r>
    <x v="253"/>
    <x v="11047"/>
    <n v="2090"/>
    <s v="GingerFizz"/>
    <n v="209.01759999999999"/>
    <n v="211.92080000000001"/>
    <x v="10796"/>
    <m/>
    <m/>
    <m/>
    <m/>
    <x v="12"/>
    <m/>
    <m/>
    <m/>
  </r>
  <r>
    <x v="279"/>
    <x v="11048"/>
    <n v="1873"/>
    <s v="ChocoDelight"/>
    <n v="114.96639999999999"/>
    <n v="211.98840000000001"/>
    <x v="10797"/>
    <m/>
    <m/>
    <m/>
    <m/>
    <x v="12"/>
    <m/>
    <m/>
    <m/>
  </r>
  <r>
    <x v="168"/>
    <x v="11049"/>
    <n v="1448"/>
    <s v="BerryBlast"/>
    <n v="246.371712"/>
    <n v="211.98944"/>
    <x v="10798"/>
    <m/>
    <m/>
    <m/>
    <m/>
    <x v="12"/>
    <m/>
    <m/>
    <m/>
  </r>
  <r>
    <x v="292"/>
    <x v="11050"/>
    <n v="1121"/>
    <s v="FizzBerry"/>
    <n v="32.868000000000002"/>
    <n v="211.99860000000001"/>
    <x v="10799"/>
    <m/>
    <m/>
    <m/>
    <m/>
    <x v="12"/>
    <m/>
    <m/>
    <m/>
  </r>
  <r>
    <x v="298"/>
    <x v="11051"/>
    <n v="1745"/>
    <s v="MangoBliss"/>
    <n v="36.295999999999999"/>
    <n v="211.99860000000001"/>
    <x v="10800"/>
    <m/>
    <m/>
    <m/>
    <m/>
    <x v="12"/>
    <m/>
    <m/>
    <m/>
  </r>
  <r>
    <x v="304"/>
    <x v="11052"/>
    <n v="2275"/>
    <s v="MintCooler"/>
    <n v="42.984000000000002"/>
    <n v="211.99860000000001"/>
    <x v="10801"/>
    <m/>
    <m/>
    <m/>
    <m/>
    <x v="12"/>
    <m/>
    <m/>
    <m/>
  </r>
  <r>
    <x v="121"/>
    <x v="11053"/>
    <n v="968"/>
    <s v="MangoBliss"/>
    <n v="58.72"/>
    <n v="211.99860000000001"/>
    <x v="10802"/>
    <m/>
    <m/>
    <m/>
    <m/>
    <x v="12"/>
    <m/>
    <m/>
    <m/>
  </r>
  <r>
    <x v="344"/>
    <x v="11054"/>
    <n v="486"/>
    <s v="MangoBliss"/>
    <n v="72.983999999999995"/>
    <n v="211.99860000000001"/>
    <x v="10803"/>
    <m/>
    <m/>
    <m/>
    <m/>
    <x v="12"/>
    <m/>
    <m/>
    <m/>
  </r>
  <r>
    <x v="278"/>
    <x v="11055"/>
    <n v="2584"/>
    <s v="MintCooler"/>
    <n v="89.067999999999998"/>
    <n v="211.99860000000001"/>
    <x v="10804"/>
    <m/>
    <m/>
    <m/>
    <m/>
    <x v="12"/>
    <m/>
    <m/>
    <m/>
  </r>
  <r>
    <x v="288"/>
    <x v="11056"/>
    <n v="485"/>
    <s v="ChocoDelight"/>
    <n v="96.936000000000007"/>
    <n v="211.99860000000001"/>
    <x v="10805"/>
    <m/>
    <m/>
    <m/>
    <m/>
    <x v="12"/>
    <m/>
    <m/>
    <m/>
  </r>
  <r>
    <x v="352"/>
    <x v="11057"/>
    <n v="2077"/>
    <s v="MintCooler"/>
    <n v="145.268"/>
    <n v="211.99860000000001"/>
    <x v="10806"/>
    <m/>
    <m/>
    <m/>
    <m/>
    <x v="12"/>
    <m/>
    <m/>
    <m/>
  </r>
  <r>
    <x v="160"/>
    <x v="11058"/>
    <n v="1915"/>
    <s v="MintCooler"/>
    <n v="159.88"/>
    <n v="211.99860000000001"/>
    <x v="10807"/>
    <m/>
    <m/>
    <m/>
    <m/>
    <x v="12"/>
    <m/>
    <m/>
    <m/>
  </r>
  <r>
    <x v="18"/>
    <x v="11059"/>
    <n v="474"/>
    <s v="FizzBerry"/>
    <n v="183.48400000000001"/>
    <n v="211.99860000000001"/>
    <x v="10808"/>
    <m/>
    <m/>
    <m/>
    <m/>
    <x v="12"/>
    <m/>
    <m/>
    <m/>
  </r>
  <r>
    <x v="171"/>
    <x v="11060"/>
    <n v="2686"/>
    <s v="PeachPunch"/>
    <n v="227.32"/>
    <n v="211.99860000000001"/>
    <x v="10809"/>
    <m/>
    <m/>
    <m/>
    <m/>
    <x v="12"/>
    <m/>
    <m/>
    <m/>
  </r>
  <r>
    <x v="148"/>
    <x v="11061"/>
    <n v="831"/>
    <s v="PeachPunch"/>
    <n v="235.18799999999999"/>
    <n v="211.99860000000001"/>
    <x v="10810"/>
    <m/>
    <m/>
    <m/>
    <m/>
    <x v="12"/>
    <m/>
    <m/>
    <m/>
  </r>
  <r>
    <x v="71"/>
    <x v="11062"/>
    <n v="608"/>
    <s v="FizzBerry"/>
    <n v="236.31200000000001"/>
    <n v="211.99860000000001"/>
    <x v="10811"/>
    <m/>
    <m/>
    <m/>
    <m/>
    <x v="12"/>
    <m/>
    <m/>
    <m/>
  </r>
  <r>
    <x v="36"/>
    <x v="11063"/>
    <n v="2306"/>
    <s v="TropicalTwist"/>
    <n v="243.05600000000001"/>
    <n v="211.99860000000001"/>
    <x v="10812"/>
    <m/>
    <m/>
    <m/>
    <m/>
    <x v="12"/>
    <m/>
    <m/>
    <m/>
  </r>
  <r>
    <x v="26"/>
    <x v="11064"/>
    <n v="226"/>
    <s v="MintCooler"/>
    <n v="270.03199999999998"/>
    <n v="211.99860000000001"/>
    <x v="10813"/>
    <m/>
    <m/>
    <m/>
    <m/>
    <x v="12"/>
    <m/>
    <m/>
    <m/>
  </r>
  <r>
    <x v="36"/>
    <x v="11065"/>
    <n v="847"/>
    <s v="MangoBliss"/>
    <n v="81.488"/>
    <n v="212.0352"/>
    <x v="10814"/>
    <m/>
    <m/>
    <m/>
    <m/>
    <x v="12"/>
    <m/>
    <m/>
    <m/>
  </r>
  <r>
    <x v="8"/>
    <x v="11066"/>
    <n v="338"/>
    <s v="BerryBlast"/>
    <n v="170.3424"/>
    <n v="212.0352"/>
    <x v="10815"/>
    <m/>
    <m/>
    <m/>
    <m/>
    <x v="12"/>
    <m/>
    <m/>
    <m/>
  </r>
  <r>
    <x v="313"/>
    <x v="11067"/>
    <n v="2752"/>
    <s v="TropicalTwist"/>
    <n v="222.56"/>
    <n v="212.15479999999999"/>
    <x v="10816"/>
    <m/>
    <m/>
    <m/>
    <m/>
    <x v="12"/>
    <m/>
    <m/>
    <m/>
  </r>
  <r>
    <x v="245"/>
    <x v="11068"/>
    <n v="702"/>
    <s v="ChocoDelight"/>
    <n v="62.48"/>
    <n v="212.26751999999999"/>
    <x v="10817"/>
    <m/>
    <m/>
    <m/>
    <m/>
    <x v="12"/>
    <m/>
    <m/>
    <m/>
  </r>
  <r>
    <x v="5"/>
    <x v="11069"/>
    <n v="872"/>
    <s v="BerryBlast"/>
    <n v="79.275999999999996"/>
    <n v="212.26751999999999"/>
    <x v="10818"/>
    <m/>
    <m/>
    <m/>
    <m/>
    <x v="12"/>
    <m/>
    <m/>
    <m/>
  </r>
  <r>
    <x v="308"/>
    <x v="11070"/>
    <n v="1444"/>
    <s v="BerryBlast"/>
    <n v="190.55199999999999"/>
    <n v="212.26751999999999"/>
    <x v="10819"/>
    <m/>
    <m/>
    <m/>
    <m/>
    <x v="12"/>
    <m/>
    <m/>
    <m/>
  </r>
  <r>
    <x v="227"/>
    <x v="11071"/>
    <n v="1449"/>
    <s v="BerryBlast"/>
    <n v="190.55199999999999"/>
    <n v="212.26751999999999"/>
    <x v="10819"/>
    <m/>
    <m/>
    <m/>
    <m/>
    <x v="12"/>
    <m/>
    <m/>
    <m/>
  </r>
  <r>
    <x v="257"/>
    <x v="11072"/>
    <n v="1128"/>
    <s v="MangoBliss"/>
    <n v="181.22880000000001"/>
    <n v="212.36279999999999"/>
    <x v="10820"/>
    <m/>
    <m/>
    <m/>
    <m/>
    <x v="12"/>
    <m/>
    <m/>
    <m/>
  </r>
  <r>
    <x v="74"/>
    <x v="11073"/>
    <n v="2331"/>
    <s v="CitrusSplash"/>
    <n v="349.024"/>
    <n v="212.36279999999999"/>
    <x v="10821"/>
    <m/>
    <m/>
    <m/>
    <m/>
    <x v="12"/>
    <m/>
    <m/>
    <m/>
  </r>
  <r>
    <x v="141"/>
    <x v="11074"/>
    <n v="1104"/>
    <s v="CitrusSplash"/>
    <n v="52.515999999999998"/>
    <n v="212.4468"/>
    <x v="10822"/>
    <m/>
    <m/>
    <m/>
    <m/>
    <x v="12"/>
    <m/>
    <m/>
    <m/>
  </r>
  <r>
    <x v="208"/>
    <x v="11075"/>
    <n v="2557"/>
    <s v="MintCooler"/>
    <n v="68.983999999999995"/>
    <n v="212.4468"/>
    <x v="10823"/>
    <m/>
    <m/>
    <m/>
    <m/>
    <x v="12"/>
    <m/>
    <m/>
    <m/>
  </r>
  <r>
    <x v="240"/>
    <x v="11076"/>
    <n v="1002"/>
    <s v="CitrusSplash"/>
    <n v="88.483999999999995"/>
    <n v="212.4468"/>
    <x v="10824"/>
    <m/>
    <m/>
    <m/>
    <m/>
    <x v="12"/>
    <m/>
    <m/>
    <m/>
  </r>
  <r>
    <x v="359"/>
    <x v="11077"/>
    <n v="990"/>
    <s v="MangoBliss"/>
    <n v="90.731999999999999"/>
    <n v="212.4468"/>
    <x v="10825"/>
    <m/>
    <m/>
    <m/>
    <m/>
    <x v="12"/>
    <m/>
    <m/>
    <m/>
  </r>
  <r>
    <x v="51"/>
    <x v="11078"/>
    <n v="1781"/>
    <s v="MintCooler"/>
    <n v="109.84"/>
    <n v="212.4468"/>
    <x v="10826"/>
    <m/>
    <m/>
    <m/>
    <m/>
    <x v="12"/>
    <m/>
    <m/>
    <m/>
  </r>
  <r>
    <x v="190"/>
    <x v="11079"/>
    <n v="1153"/>
    <s v="FizzBerry"/>
    <n v="137.94"/>
    <n v="212.4468"/>
    <x v="10827"/>
    <m/>
    <m/>
    <m/>
    <m/>
    <x v="12"/>
    <m/>
    <m/>
    <m/>
  </r>
  <r>
    <x v="163"/>
    <x v="11080"/>
    <n v="386"/>
    <s v="LemonZest"/>
    <n v="205.38"/>
    <n v="212.4468"/>
    <x v="10828"/>
    <m/>
    <m/>
    <m/>
    <m/>
    <x v="12"/>
    <m/>
    <m/>
    <m/>
  </r>
  <r>
    <x v="310"/>
    <x v="11081"/>
    <n v="591"/>
    <s v="MintCooler"/>
    <n v="239.1"/>
    <n v="212.4468"/>
    <x v="10829"/>
    <m/>
    <m/>
    <m/>
    <m/>
    <x v="12"/>
    <m/>
    <m/>
    <m/>
  </r>
  <r>
    <x v="94"/>
    <x v="11082"/>
    <n v="1327"/>
    <s v="CitrusSplash"/>
    <n v="599.32032000000004"/>
    <n v="212.53855999999999"/>
    <x v="10830"/>
    <m/>
    <m/>
    <m/>
    <m/>
    <x v="12"/>
    <m/>
    <m/>
    <m/>
  </r>
  <r>
    <x v="93"/>
    <x v="11083"/>
    <n v="1772"/>
    <s v="FizzBerry"/>
    <n v="269.33760000000001"/>
    <n v="212.7372"/>
    <x v="10831"/>
    <m/>
    <m/>
    <m/>
    <m/>
    <x v="12"/>
    <m/>
    <m/>
    <m/>
  </r>
  <r>
    <x v="42"/>
    <x v="11084"/>
    <n v="1449"/>
    <s v="GingerFizz"/>
    <n v="138.57599999999999"/>
    <n v="212.7944"/>
    <x v="10832"/>
    <m/>
    <m/>
    <m/>
    <m/>
    <x v="12"/>
    <m/>
    <m/>
    <m/>
  </r>
  <r>
    <x v="353"/>
    <x v="11085"/>
    <n v="2594"/>
    <s v="MintCooler"/>
    <n v="46.311999999999998"/>
    <n v="212.89500000000001"/>
    <x v="10833"/>
    <m/>
    <m/>
    <m/>
    <m/>
    <x v="12"/>
    <m/>
    <m/>
    <m/>
  </r>
  <r>
    <x v="324"/>
    <x v="11086"/>
    <n v="2814"/>
    <s v="TropicalTwist"/>
    <n v="64.432000000000002"/>
    <n v="212.89500000000001"/>
    <x v="10834"/>
    <m/>
    <m/>
    <m/>
    <m/>
    <x v="12"/>
    <m/>
    <m/>
    <m/>
  </r>
  <r>
    <x v="240"/>
    <x v="11087"/>
    <n v="1803"/>
    <s v="TropicalTwist"/>
    <n v="65.263999999999996"/>
    <n v="212.89500000000001"/>
    <x v="10835"/>
    <m/>
    <m/>
    <m/>
    <m/>
    <x v="12"/>
    <m/>
    <m/>
    <m/>
  </r>
  <r>
    <x v="348"/>
    <x v="11088"/>
    <n v="98"/>
    <s v="MangoBliss"/>
    <n v="75.536000000000001"/>
    <n v="212.89500000000001"/>
    <x v="10836"/>
    <m/>
    <m/>
    <m/>
    <m/>
    <x v="12"/>
    <m/>
    <m/>
    <m/>
  </r>
  <r>
    <x v="303"/>
    <x v="11089"/>
    <n v="699"/>
    <s v="GingerFizz"/>
    <n v="99.14"/>
    <n v="212.89500000000001"/>
    <x v="10837"/>
    <m/>
    <m/>
    <m/>
    <m/>
    <x v="12"/>
    <m/>
    <m/>
    <m/>
  </r>
  <r>
    <x v="83"/>
    <x v="11090"/>
    <n v="1599"/>
    <s v="CitrusSplash"/>
    <n v="102.512"/>
    <n v="212.89500000000001"/>
    <x v="10838"/>
    <m/>
    <m/>
    <m/>
    <m/>
    <x v="12"/>
    <m/>
    <m/>
    <m/>
  </r>
  <r>
    <x v="134"/>
    <x v="11091"/>
    <n v="2363"/>
    <s v="FizzBerry"/>
    <n v="120.496"/>
    <n v="212.89500000000001"/>
    <x v="10839"/>
    <m/>
    <m/>
    <m/>
    <m/>
    <x v="12"/>
    <m/>
    <m/>
    <m/>
  </r>
  <r>
    <x v="32"/>
    <x v="11092"/>
    <n v="1169"/>
    <s v="MintCooler"/>
    <n v="133.98400000000001"/>
    <n v="212.89500000000001"/>
    <x v="10840"/>
    <m/>
    <m/>
    <m/>
    <m/>
    <x v="12"/>
    <m/>
    <m/>
    <m/>
  </r>
  <r>
    <x v="290"/>
    <x v="11093"/>
    <n v="2092"/>
    <s v="ChocoDelight"/>
    <n v="146.34800000000001"/>
    <n v="212.89500000000001"/>
    <x v="10841"/>
    <m/>
    <m/>
    <m/>
    <m/>
    <x v="12"/>
    <m/>
    <m/>
    <m/>
  </r>
  <r>
    <x v="309"/>
    <x v="11094"/>
    <n v="2479"/>
    <s v="GingerFizz"/>
    <n v="150.84399999999999"/>
    <n v="212.89500000000001"/>
    <x v="10842"/>
    <m/>
    <m/>
    <m/>
    <m/>
    <x v="12"/>
    <m/>
    <m/>
    <m/>
  </r>
  <r>
    <x v="141"/>
    <x v="11095"/>
    <n v="530"/>
    <s v="FizzBerry"/>
    <n v="153.09200000000001"/>
    <n v="212.89500000000001"/>
    <x v="10843"/>
    <m/>
    <m/>
    <m/>
    <m/>
    <x v="12"/>
    <m/>
    <m/>
    <m/>
  </r>
  <r>
    <x v="132"/>
    <x v="11096"/>
    <n v="2064"/>
    <s v="TropicalTwist"/>
    <n v="155.34"/>
    <n v="212.89500000000001"/>
    <x v="10844"/>
    <m/>
    <m/>
    <m/>
    <m/>
    <x v="12"/>
    <m/>
    <m/>
    <m/>
  </r>
  <r>
    <x v="112"/>
    <x v="11097"/>
    <n v="2527"/>
    <s v="ChocoDelight"/>
    <n v="157.58799999999999"/>
    <n v="212.89500000000001"/>
    <x v="10845"/>
    <m/>
    <m/>
    <m/>
    <m/>
    <x v="12"/>
    <m/>
    <m/>
    <m/>
  </r>
  <r>
    <x v="177"/>
    <x v="11098"/>
    <n v="2100"/>
    <s v="MangoBliss"/>
    <n v="158.71199999999999"/>
    <n v="212.89500000000001"/>
    <x v="10846"/>
    <m/>
    <m/>
    <m/>
    <m/>
    <x v="12"/>
    <m/>
    <m/>
    <m/>
  </r>
  <r>
    <x v="197"/>
    <x v="11099"/>
    <n v="965"/>
    <s v="LemonZest"/>
    <n v="186.81200000000001"/>
    <n v="212.89500000000001"/>
    <x v="10847"/>
    <m/>
    <m/>
    <m/>
    <m/>
    <x v="12"/>
    <m/>
    <m/>
    <m/>
  </r>
  <r>
    <x v="117"/>
    <x v="11100"/>
    <n v="206"/>
    <s v="ChocoDelight"/>
    <n v="187.93600000000001"/>
    <n v="212.89500000000001"/>
    <x v="10848"/>
    <m/>
    <m/>
    <m/>
    <m/>
    <x v="12"/>
    <m/>
    <m/>
    <m/>
  </r>
  <r>
    <x v="307"/>
    <x v="11101"/>
    <n v="1058"/>
    <s v="FizzBerry"/>
    <n v="193.68"/>
    <n v="212.89500000000001"/>
    <x v="10849"/>
    <m/>
    <m/>
    <m/>
    <m/>
    <x v="12"/>
    <m/>
    <m/>
    <m/>
  </r>
  <r>
    <x v="51"/>
    <x v="11102"/>
    <n v="924"/>
    <s v="MangoBliss"/>
    <n v="245.26"/>
    <n v="212.89500000000001"/>
    <x v="10850"/>
    <m/>
    <m/>
    <m/>
    <m/>
    <x v="12"/>
    <m/>
    <m/>
    <m/>
  </r>
  <r>
    <x v="221"/>
    <x v="11103"/>
    <n v="405"/>
    <s v="CitrusSplash"/>
    <n v="257.62400000000002"/>
    <n v="212.89500000000001"/>
    <x v="10851"/>
    <m/>
    <m/>
    <m/>
    <m/>
    <x v="12"/>
    <m/>
    <m/>
    <m/>
  </r>
  <r>
    <x v="343"/>
    <x v="11104"/>
    <n v="2407"/>
    <s v="MangoBliss"/>
    <n v="260.99599999999998"/>
    <n v="212.89500000000001"/>
    <x v="10852"/>
    <m/>
    <m/>
    <m/>
    <m/>
    <x v="12"/>
    <m/>
    <m/>
    <m/>
  </r>
  <r>
    <x v="65"/>
    <x v="11105"/>
    <n v="398"/>
    <s v="ChocoDelight"/>
    <n v="266.61599999999999"/>
    <n v="212.89500000000001"/>
    <x v="10853"/>
    <m/>
    <m/>
    <m/>
    <m/>
    <x v="12"/>
    <m/>
    <m/>
    <m/>
  </r>
  <r>
    <x v="124"/>
    <x v="11106"/>
    <n v="2016"/>
    <s v="FizzBerry"/>
    <n v="278.98"/>
    <n v="212.89500000000001"/>
    <x v="10854"/>
    <m/>
    <m/>
    <m/>
    <m/>
    <x v="12"/>
    <m/>
    <m/>
    <m/>
  </r>
  <r>
    <x v="316"/>
    <x v="11107"/>
    <n v="200"/>
    <s v="PeachPunch"/>
    <n v="63.750399999999999"/>
    <n v="212.9504"/>
    <x v="10855"/>
    <m/>
    <m/>
    <m/>
    <m/>
    <x v="12"/>
    <m/>
    <m/>
    <m/>
  </r>
  <r>
    <x v="332"/>
    <x v="11108"/>
    <n v="1341"/>
    <s v="BerryBlast"/>
    <n v="90.796000000000006"/>
    <n v="212.98464000000001"/>
    <x v="10856"/>
    <m/>
    <m/>
    <m/>
    <m/>
    <x v="12"/>
    <m/>
    <m/>
    <m/>
  </r>
  <r>
    <x v="126"/>
    <x v="11109"/>
    <n v="2817"/>
    <s v="BerryBlast"/>
    <n v="168.93600000000001"/>
    <n v="212.98464000000001"/>
    <x v="10857"/>
    <m/>
    <m/>
    <m/>
    <m/>
    <x v="12"/>
    <m/>
    <m/>
    <m/>
  </r>
  <r>
    <x v="107"/>
    <x v="11110"/>
    <n v="1366"/>
    <s v="TropicalTwist"/>
    <n v="256.32639999999998"/>
    <n v="213.0232"/>
    <x v="10858"/>
    <m/>
    <m/>
    <m/>
    <m/>
    <x v="12"/>
    <m/>
    <m/>
    <m/>
  </r>
  <r>
    <x v="64"/>
    <x v="11111"/>
    <n v="1551"/>
    <s v="MintCooler"/>
    <n v="29.948799999999999"/>
    <n v="213.0908"/>
    <x v="10859"/>
    <m/>
    <m/>
    <m/>
    <m/>
    <x v="12"/>
    <m/>
    <m/>
    <m/>
  </r>
  <r>
    <x v="148"/>
    <x v="11112"/>
    <n v="95"/>
    <s v="ChocoDelight"/>
    <n v="244.194816"/>
    <n v="213.0927552"/>
    <x v="10860"/>
    <m/>
    <m/>
    <m/>
    <m/>
    <x v="12"/>
    <m/>
    <m/>
    <m/>
  </r>
  <r>
    <x v="71"/>
    <x v="11113"/>
    <n v="2471"/>
    <s v="TropicalTwist"/>
    <n v="363.01440000000002"/>
    <n v="213.17920000000001"/>
    <x v="10861"/>
    <m/>
    <m/>
    <m/>
    <m/>
    <x v="12"/>
    <m/>
    <m/>
    <m/>
  </r>
  <r>
    <x v="29"/>
    <x v="11114"/>
    <n v="2708"/>
    <s v="MintCooler"/>
    <n v="39.475999999999999"/>
    <n v="213.3432"/>
    <x v="10862"/>
    <m/>
    <m/>
    <m/>
    <m/>
    <x v="12"/>
    <m/>
    <m/>
    <m/>
  </r>
  <r>
    <x v="292"/>
    <x v="11115"/>
    <n v="1524"/>
    <s v="GingerFizz"/>
    <n v="49.1"/>
    <n v="213.3432"/>
    <x v="10863"/>
    <m/>
    <m/>
    <m/>
    <m/>
    <x v="12"/>
    <m/>
    <m/>
    <m/>
  </r>
  <r>
    <x v="154"/>
    <x v="11116"/>
    <n v="1445"/>
    <s v="CitrusSplash"/>
    <n v="56.188000000000002"/>
    <n v="213.3432"/>
    <x v="10864"/>
    <m/>
    <m/>
    <m/>
    <m/>
    <x v="12"/>
    <m/>
    <m/>
    <m/>
  </r>
  <r>
    <x v="258"/>
    <x v="11117"/>
    <n v="837"/>
    <s v="TropicalTwist"/>
    <n v="87.316000000000003"/>
    <n v="213.3432"/>
    <x v="10865"/>
    <m/>
    <m/>
    <m/>
    <m/>
    <x v="12"/>
    <m/>
    <m/>
    <m/>
  </r>
  <r>
    <x v="179"/>
    <x v="11118"/>
    <n v="2674"/>
    <s v="FizzBerry"/>
    <n v="108.672"/>
    <n v="213.3432"/>
    <x v="10866"/>
    <m/>
    <m/>
    <m/>
    <m/>
    <x v="12"/>
    <m/>
    <m/>
    <m/>
  </r>
  <r>
    <x v="230"/>
    <x v="11119"/>
    <n v="1197"/>
    <s v="LemonZest"/>
    <n v="149.136"/>
    <n v="213.3432"/>
    <x v="10867"/>
    <m/>
    <m/>
    <m/>
    <m/>
    <x v="12"/>
    <m/>
    <m/>
    <m/>
  </r>
  <r>
    <x v="5"/>
    <x v="11120"/>
    <n v="1611"/>
    <s v="MangoBliss"/>
    <n v="160.376"/>
    <n v="213.3432"/>
    <x v="10868"/>
    <m/>
    <m/>
    <m/>
    <m/>
    <x v="12"/>
    <m/>
    <m/>
    <m/>
  </r>
  <r>
    <x v="304"/>
    <x v="11121"/>
    <n v="91"/>
    <s v="GingerFizz"/>
    <n v="161.5"/>
    <n v="213.3432"/>
    <x v="10869"/>
    <m/>
    <m/>
    <m/>
    <m/>
    <x v="12"/>
    <m/>
    <m/>
    <m/>
  </r>
  <r>
    <x v="292"/>
    <x v="11122"/>
    <n v="214"/>
    <s v="MangoBliss"/>
    <n v="162.624"/>
    <n v="213.3432"/>
    <x v="10870"/>
    <m/>
    <m/>
    <m/>
    <m/>
    <x v="12"/>
    <m/>
    <m/>
    <m/>
  </r>
  <r>
    <x v="27"/>
    <x v="11123"/>
    <n v="867"/>
    <s v="PeachPunch"/>
    <n v="163.74799999999999"/>
    <n v="213.3432"/>
    <x v="10871"/>
    <m/>
    <m/>
    <m/>
    <m/>
    <x v="12"/>
    <m/>
    <m/>
    <m/>
  </r>
  <r>
    <x v="310"/>
    <x v="11124"/>
    <n v="1235"/>
    <s v="GingerFizz"/>
    <n v="169.36799999999999"/>
    <n v="213.3432"/>
    <x v="10872"/>
    <m/>
    <m/>
    <m/>
    <m/>
    <x v="12"/>
    <m/>
    <m/>
    <m/>
  </r>
  <r>
    <x v="59"/>
    <x v="11125"/>
    <n v="538"/>
    <s v="FizzBerry"/>
    <n v="172.74"/>
    <n v="213.3432"/>
    <x v="10873"/>
    <m/>
    <m/>
    <m/>
    <m/>
    <x v="12"/>
    <m/>
    <m/>
    <m/>
  </r>
  <r>
    <x v="172"/>
    <x v="11126"/>
    <n v="2576"/>
    <s v="FizzBerry"/>
    <n v="203.08799999999999"/>
    <n v="213.3432"/>
    <x v="10874"/>
    <m/>
    <m/>
    <m/>
    <m/>
    <x v="12"/>
    <m/>
    <m/>
    <m/>
  </r>
  <r>
    <x v="326"/>
    <x v="11127"/>
    <n v="98"/>
    <s v="MintCooler"/>
    <n v="216.57599999999999"/>
    <n v="213.3432"/>
    <x v="10875"/>
    <m/>
    <m/>
    <m/>
    <m/>
    <x v="12"/>
    <m/>
    <m/>
    <m/>
  </r>
  <r>
    <x v="261"/>
    <x v="11128"/>
    <n v="313"/>
    <s v="MangoBliss"/>
    <n v="246.92400000000001"/>
    <n v="213.3432"/>
    <x v="10876"/>
    <m/>
    <m/>
    <m/>
    <m/>
    <x v="12"/>
    <m/>
    <m/>
    <m/>
  </r>
  <r>
    <x v="199"/>
    <x v="11129"/>
    <n v="355"/>
    <s v="GingerFizz"/>
    <n v="253.66800000000001"/>
    <n v="213.3432"/>
    <x v="10877"/>
    <m/>
    <m/>
    <m/>
    <m/>
    <x v="12"/>
    <m/>
    <m/>
    <m/>
  </r>
  <r>
    <x v="78"/>
    <x v="11130"/>
    <n v="2602"/>
    <s v="TropicalTwist"/>
    <n v="269.404"/>
    <n v="213.3432"/>
    <x v="10878"/>
    <m/>
    <m/>
    <m/>
    <m/>
    <x v="12"/>
    <m/>
    <m/>
    <m/>
  </r>
  <r>
    <x v="48"/>
    <x v="11131"/>
    <n v="1557"/>
    <s v="MangoBliss"/>
    <n v="3.8609279999999999"/>
    <n v="213.46624"/>
    <x v="10879"/>
    <m/>
    <m/>
    <m/>
    <m/>
    <x v="12"/>
    <m/>
    <m/>
    <m/>
  </r>
  <r>
    <x v="242"/>
    <x v="11132"/>
    <n v="1787"/>
    <s v="PeachPunch"/>
    <n v="89.107200000000006"/>
    <n v="213.56399999999999"/>
    <x v="10880"/>
    <m/>
    <m/>
    <m/>
    <m/>
    <x v="12"/>
    <m/>
    <m/>
    <m/>
  </r>
  <r>
    <x v="193"/>
    <x v="11133"/>
    <n v="2812"/>
    <s v="MangoBliss"/>
    <n v="174.64320000000001"/>
    <n v="213.59520000000001"/>
    <x v="10881"/>
    <m/>
    <m/>
    <m/>
    <m/>
    <x v="12"/>
    <m/>
    <m/>
    <m/>
  </r>
  <r>
    <x v="73"/>
    <x v="11134"/>
    <n v="353"/>
    <s v="BerryBlast"/>
    <n v="98.988"/>
    <n v="213.70176000000001"/>
    <x v="10882"/>
    <m/>
    <m/>
    <m/>
    <m/>
    <x v="12"/>
    <m/>
    <m/>
    <m/>
  </r>
  <r>
    <x v="321"/>
    <x v="11135"/>
    <n v="2830"/>
    <s v="PeachPunch"/>
    <n v="18.416"/>
    <n v="213.79140000000001"/>
    <x v="10883"/>
    <m/>
    <m/>
    <m/>
    <m/>
    <x v="12"/>
    <m/>
    <m/>
    <m/>
  </r>
  <r>
    <x v="238"/>
    <x v="11136"/>
    <n v="536"/>
    <s v="PeachPunch"/>
    <n v="49.64"/>
    <n v="213.79140000000001"/>
    <x v="10884"/>
    <m/>
    <m/>
    <m/>
    <m/>
    <x v="12"/>
    <m/>
    <m/>
    <m/>
  </r>
  <r>
    <x v="294"/>
    <x v="11137"/>
    <n v="1170"/>
    <s v="MangoBliss"/>
    <n v="59.996000000000002"/>
    <n v="213.79140000000001"/>
    <x v="10885"/>
    <m/>
    <m/>
    <m/>
    <m/>
    <x v="12"/>
    <m/>
    <m/>
    <m/>
  </r>
  <r>
    <x v="66"/>
    <x v="11138"/>
    <n v="721"/>
    <s v="CitrusSplash"/>
    <n v="70.995999999999995"/>
    <n v="213.79140000000001"/>
    <x v="10886"/>
    <m/>
    <m/>
    <m/>
    <m/>
    <x v="12"/>
    <m/>
    <m/>
    <m/>
  </r>
  <r>
    <x v="128"/>
    <x v="11139"/>
    <n v="2708"/>
    <s v="CitrusSplash"/>
    <n v="85.608000000000004"/>
    <n v="213.79140000000001"/>
    <x v="10887"/>
    <m/>
    <m/>
    <m/>
    <m/>
    <x v="12"/>
    <m/>
    <m/>
    <m/>
  </r>
  <r>
    <x v="206"/>
    <x v="11140"/>
    <n v="1529"/>
    <s v="MangoBliss"/>
    <n v="99.531999999999996"/>
    <n v="213.79140000000001"/>
    <x v="10888"/>
    <m/>
    <m/>
    <m/>
    <m/>
    <x v="12"/>
    <m/>
    <m/>
    <m/>
  </r>
  <r>
    <x v="269"/>
    <x v="11141"/>
    <n v="2364"/>
    <s v="MintCooler"/>
    <n v="132.816"/>
    <n v="213.79140000000001"/>
    <x v="10889"/>
    <m/>
    <m/>
    <m/>
    <m/>
    <x v="12"/>
    <m/>
    <m/>
    <m/>
  </r>
  <r>
    <x v="248"/>
    <x v="11142"/>
    <n v="1119"/>
    <s v="PeachPunch"/>
    <n v="141.608"/>
    <n v="213.79140000000001"/>
    <x v="10890"/>
    <m/>
    <m/>
    <m/>
    <m/>
    <x v="12"/>
    <m/>
    <m/>
    <m/>
  </r>
  <r>
    <x v="77"/>
    <x v="11143"/>
    <n v="151"/>
    <s v="CitrusSplash"/>
    <n v="145.18"/>
    <n v="213.79140000000001"/>
    <x v="10891"/>
    <m/>
    <m/>
    <m/>
    <m/>
    <x v="12"/>
    <m/>
    <m/>
    <m/>
  </r>
  <r>
    <x v="2"/>
    <x v="11144"/>
    <n v="703"/>
    <s v="PeachPunch"/>
    <n v="145.648"/>
    <n v="213.79140000000001"/>
    <x v="10892"/>
    <m/>
    <m/>
    <m/>
    <m/>
    <x v="12"/>
    <m/>
    <m/>
    <m/>
  </r>
  <r>
    <x v="324"/>
    <x v="11145"/>
    <n v="2274"/>
    <s v="MangoBliss"/>
    <n v="177.77600000000001"/>
    <n v="213.79140000000001"/>
    <x v="10893"/>
    <m/>
    <m/>
    <m/>
    <m/>
    <x v="12"/>
    <m/>
    <m/>
    <m/>
  </r>
  <r>
    <x v="89"/>
    <x v="11146"/>
    <n v="2066"/>
    <s v="FizzBerry"/>
    <n v="194.636"/>
    <n v="213.79140000000001"/>
    <x v="10894"/>
    <m/>
    <m/>
    <m/>
    <m/>
    <x v="12"/>
    <m/>
    <m/>
    <m/>
  </r>
  <r>
    <x v="44"/>
    <x v="11147"/>
    <n v="57"/>
    <s v="CitrusSplash"/>
    <n v="226.108"/>
    <n v="213.79140000000001"/>
    <x v="10895"/>
    <m/>
    <m/>
    <m/>
    <m/>
    <x v="12"/>
    <m/>
    <m/>
    <m/>
  </r>
  <r>
    <x v="150"/>
    <x v="11148"/>
    <n v="2245"/>
    <s v="FizzBerry"/>
    <n v="237.34800000000001"/>
    <n v="213.79140000000001"/>
    <x v="10896"/>
    <m/>
    <m/>
    <m/>
    <m/>
    <x v="12"/>
    <m/>
    <m/>
    <m/>
  </r>
  <r>
    <x v="267"/>
    <x v="11149"/>
    <n v="897"/>
    <s v="MangoBliss"/>
    <n v="257.58"/>
    <n v="213.79140000000001"/>
    <x v="10897"/>
    <m/>
    <m/>
    <m/>
    <m/>
    <x v="12"/>
    <m/>
    <m/>
    <m/>
  </r>
  <r>
    <x v="225"/>
    <x v="11150"/>
    <n v="339"/>
    <s v="MangoBliss"/>
    <n v="49.846400000000003"/>
    <n v="213.98"/>
    <x v="10898"/>
    <m/>
    <m/>
    <m/>
    <m/>
    <x v="12"/>
    <m/>
    <m/>
    <m/>
  </r>
  <r>
    <x v="79"/>
    <x v="11151"/>
    <n v="538"/>
    <s v="MintCooler"/>
    <n v="128.54079999999999"/>
    <n v="213.98"/>
    <x v="10899"/>
    <m/>
    <m/>
    <m/>
    <m/>
    <x v="12"/>
    <m/>
    <m/>
    <m/>
  </r>
  <r>
    <x v="327"/>
    <x v="11152"/>
    <n v="233"/>
    <s v="GingerFizz"/>
    <n v="245.40479999999999"/>
    <n v="214.0112"/>
    <x v="10900"/>
    <m/>
    <m/>
    <m/>
    <m/>
    <x v="12"/>
    <m/>
    <m/>
    <m/>
  </r>
  <r>
    <x v="244"/>
    <x v="11153"/>
    <n v="2776"/>
    <s v="PeachPunch"/>
    <n v="251.15199999999999"/>
    <n v="214.02680000000001"/>
    <x v="10901"/>
    <m/>
    <m/>
    <m/>
    <m/>
    <x v="12"/>
    <m/>
    <m/>
    <m/>
  </r>
  <r>
    <x v="74"/>
    <x v="11154"/>
    <n v="1593"/>
    <s v="LemonZest"/>
    <n v="131.1328"/>
    <n v="214.03720000000001"/>
    <x v="10902"/>
    <m/>
    <m/>
    <m/>
    <m/>
    <x v="12"/>
    <m/>
    <m/>
    <m/>
  </r>
  <r>
    <x v="203"/>
    <x v="11155"/>
    <n v="1985"/>
    <s v="BerryBlast"/>
    <n v="27.241599999999998"/>
    <n v="214.05279999999999"/>
    <x v="10903"/>
    <m/>
    <m/>
    <m/>
    <m/>
    <x v="12"/>
    <m/>
    <m/>
    <m/>
  </r>
  <r>
    <x v="102"/>
    <x v="11156"/>
    <n v="2445"/>
    <s v="FizzBerry"/>
    <n v="190.4512"/>
    <n v="214.12559999999999"/>
    <x v="10904"/>
    <m/>
    <m/>
    <m/>
    <m/>
    <x v="12"/>
    <m/>
    <m/>
    <m/>
  </r>
  <r>
    <x v="226"/>
    <x v="11157"/>
    <n v="1076"/>
    <s v="FizzBerry"/>
    <n v="431.61868800000002"/>
    <n v="214.13184000000001"/>
    <x v="10905"/>
    <m/>
    <m/>
    <m/>
    <m/>
    <x v="12"/>
    <m/>
    <m/>
    <m/>
  </r>
  <r>
    <x v="5"/>
    <x v="11158"/>
    <n v="1215"/>
    <s v="ChocoDelight"/>
    <n v="2.996"/>
    <n v="214.2396"/>
    <x v="10906"/>
    <m/>
    <m/>
    <m/>
    <m/>
    <x v="12"/>
    <m/>
    <m/>
    <m/>
  </r>
  <r>
    <x v="218"/>
    <x v="11159"/>
    <n v="1699"/>
    <s v="FizzBerry"/>
    <n v="55.564"/>
    <n v="214.2396"/>
    <x v="10907"/>
    <m/>
    <m/>
    <m/>
    <m/>
    <x v="12"/>
    <m/>
    <m/>
    <m/>
  </r>
  <r>
    <x v="191"/>
    <x v="11160"/>
    <n v="1252"/>
    <s v="FizzBerry"/>
    <n v="62.128"/>
    <n v="214.2396"/>
    <x v="10908"/>
    <m/>
    <m/>
    <m/>
    <m/>
    <x v="12"/>
    <m/>
    <m/>
    <m/>
  </r>
  <r>
    <x v="252"/>
    <x v="11161"/>
    <n v="2728"/>
    <s v="ChocoDelight"/>
    <n v="125.488"/>
    <n v="214.2396"/>
    <x v="10909"/>
    <m/>
    <m/>
    <m/>
    <m/>
    <x v="12"/>
    <m/>
    <m/>
    <m/>
  </r>
  <r>
    <x v="360"/>
    <x v="11162"/>
    <n v="1923"/>
    <s v="MintCooler"/>
    <n v="186.184"/>
    <n v="214.2396"/>
    <x v="10910"/>
    <m/>
    <m/>
    <m/>
    <m/>
    <x v="12"/>
    <m/>
    <m/>
    <m/>
  </r>
  <r>
    <x v="2"/>
    <x v="11163"/>
    <n v="583"/>
    <s v="FizzBerry"/>
    <n v="197.42400000000001"/>
    <n v="214.2396"/>
    <x v="10911"/>
    <m/>
    <m/>
    <m/>
    <m/>
    <x v="12"/>
    <m/>
    <m/>
    <m/>
  </r>
  <r>
    <x v="143"/>
    <x v="11164"/>
    <n v="1808"/>
    <s v="MintCooler"/>
    <n v="239.012"/>
    <n v="214.2396"/>
    <x v="10912"/>
    <m/>
    <m/>
    <m/>
    <m/>
    <x v="12"/>
    <m/>
    <m/>
    <m/>
  </r>
  <r>
    <x v="9"/>
    <x v="11165"/>
    <n v="2797"/>
    <s v="TropicalTwist"/>
    <n v="256.99599999999998"/>
    <n v="214.2396"/>
    <x v="10913"/>
    <m/>
    <m/>
    <m/>
    <m/>
    <x v="12"/>
    <m/>
    <m/>
    <m/>
  </r>
  <r>
    <x v="34"/>
    <x v="11166"/>
    <n v="1482"/>
    <s v="FizzBerry"/>
    <n v="267.11200000000002"/>
    <n v="214.2396"/>
    <x v="10914"/>
    <m/>
    <m/>
    <m/>
    <m/>
    <x v="12"/>
    <m/>
    <m/>
    <m/>
  </r>
  <r>
    <x v="225"/>
    <x v="11167"/>
    <n v="1354"/>
    <s v="LemonZest"/>
    <n v="279.476"/>
    <n v="214.2396"/>
    <x v="10915"/>
    <m/>
    <m/>
    <m/>
    <m/>
    <x v="12"/>
    <m/>
    <m/>
    <m/>
  </r>
  <r>
    <x v="101"/>
    <x v="11168"/>
    <n v="1235"/>
    <s v="TropicalTwist"/>
    <n v="161.73312000000001"/>
    <n v="214.36063999999999"/>
    <x v="10916"/>
    <m/>
    <m/>
    <m/>
    <m/>
    <x v="12"/>
    <m/>
    <m/>
    <m/>
  </r>
  <r>
    <x v="1"/>
    <x v="11169"/>
    <n v="1368"/>
    <s v="LemonZest"/>
    <n v="172.7936"/>
    <n v="214.41159999999999"/>
    <x v="10917"/>
    <m/>
    <m/>
    <m/>
    <m/>
    <x v="12"/>
    <m/>
    <m/>
    <m/>
  </r>
  <r>
    <x v="95"/>
    <x v="11170"/>
    <n v="1998"/>
    <s v="BerryBlast"/>
    <n v="7.7679999999999998"/>
    <n v="214.41888"/>
    <x v="10918"/>
    <m/>
    <m/>
    <m/>
    <m/>
    <x v="12"/>
    <m/>
    <m/>
    <m/>
  </r>
  <r>
    <x v="153"/>
    <x v="11171"/>
    <n v="2766"/>
    <s v="FizzBerry"/>
    <n v="253.79519999999999"/>
    <n v="214.61439999999999"/>
    <x v="10919"/>
    <m/>
    <m/>
    <m/>
    <m/>
    <x v="12"/>
    <m/>
    <m/>
    <m/>
  </r>
  <r>
    <x v="84"/>
    <x v="11172"/>
    <n v="1634"/>
    <s v="TropicalTwist"/>
    <n v="43.975999999999999"/>
    <n v="214.68780000000001"/>
    <x v="10920"/>
    <m/>
    <m/>
    <m/>
    <m/>
    <x v="12"/>
    <m/>
    <m/>
    <m/>
  </r>
  <r>
    <x v="203"/>
    <x v="11173"/>
    <n v="1473"/>
    <s v="TropicalTwist"/>
    <n v="113.33199999999999"/>
    <n v="214.68780000000001"/>
    <x v="10921"/>
    <m/>
    <m/>
    <m/>
    <m/>
    <x v="12"/>
    <m/>
    <m/>
    <m/>
  </r>
  <r>
    <x v="176"/>
    <x v="11174"/>
    <n v="1614"/>
    <s v="LemonZest"/>
    <n v="127.152"/>
    <n v="214.68780000000001"/>
    <x v="10922"/>
    <m/>
    <m/>
    <m/>
    <m/>
    <x v="12"/>
    <m/>
    <m/>
    <m/>
  </r>
  <r>
    <x v="120"/>
    <x v="11175"/>
    <n v="1664"/>
    <s v="MintCooler"/>
    <n v="133.6"/>
    <n v="214.68780000000001"/>
    <x v="10923"/>
    <m/>
    <m/>
    <m/>
    <m/>
    <x v="12"/>
    <m/>
    <m/>
    <m/>
  </r>
  <r>
    <x v="195"/>
    <x v="11176"/>
    <n v="1675"/>
    <s v="MintCooler"/>
    <n v="135.02000000000001"/>
    <n v="214.68780000000001"/>
    <x v="10924"/>
    <m/>
    <m/>
    <m/>
    <m/>
    <x v="12"/>
    <m/>
    <m/>
    <m/>
  </r>
  <r>
    <x v="0"/>
    <x v="11177"/>
    <n v="1804"/>
    <s v="MintCooler"/>
    <n v="144.012"/>
    <n v="214.68780000000001"/>
    <x v="10925"/>
    <m/>
    <m/>
    <m/>
    <m/>
    <x v="12"/>
    <m/>
    <m/>
    <m/>
  </r>
  <r>
    <x v="212"/>
    <x v="11178"/>
    <n v="55"/>
    <s v="MintCooler"/>
    <n v="195.71600000000001"/>
    <n v="214.68780000000001"/>
    <x v="10926"/>
    <m/>
    <m/>
    <m/>
    <m/>
    <x v="12"/>
    <m/>
    <m/>
    <m/>
  </r>
  <r>
    <x v="315"/>
    <x v="11179"/>
    <n v="981"/>
    <s v="FizzBerry"/>
    <n v="199.08799999999999"/>
    <n v="214.68780000000001"/>
    <x v="10927"/>
    <m/>
    <m/>
    <m/>
    <m/>
    <x v="12"/>
    <m/>
    <m/>
    <m/>
  </r>
  <r>
    <x v="260"/>
    <x v="11180"/>
    <n v="241"/>
    <s v="PeachPunch"/>
    <n v="200.21199999999999"/>
    <n v="214.68780000000001"/>
    <x v="10928"/>
    <m/>
    <m/>
    <m/>
    <m/>
    <x v="12"/>
    <m/>
    <m/>
    <m/>
  </r>
  <r>
    <x v="288"/>
    <x v="11181"/>
    <n v="2366"/>
    <s v="PeachPunch"/>
    <n v="217.072"/>
    <n v="214.68780000000001"/>
    <x v="10929"/>
    <m/>
    <m/>
    <m/>
    <m/>
    <x v="12"/>
    <m/>
    <m/>
    <m/>
  </r>
  <r>
    <x v="54"/>
    <x v="11182"/>
    <n v="1647"/>
    <s v="LemonZest"/>
    <n v="218.196"/>
    <n v="214.68780000000001"/>
    <x v="10930"/>
    <m/>
    <m/>
    <m/>
    <m/>
    <x v="12"/>
    <m/>
    <m/>
    <m/>
  </r>
  <r>
    <x v="55"/>
    <x v="11183"/>
    <n v="275"/>
    <s v="LemonZest"/>
    <n v="242.92400000000001"/>
    <n v="214.68780000000001"/>
    <x v="10931"/>
    <m/>
    <m/>
    <m/>
    <m/>
    <x v="12"/>
    <m/>
    <m/>
    <m/>
  </r>
  <r>
    <x v="160"/>
    <x v="11184"/>
    <n v="2692"/>
    <s v="PeachPunch"/>
    <n v="100.32"/>
    <n v="214.81200000000001"/>
    <x v="10932"/>
    <m/>
    <m/>
    <m/>
    <m/>
    <x v="12"/>
    <m/>
    <m/>
    <m/>
  </r>
  <r>
    <x v="26"/>
    <x v="11185"/>
    <n v="1386"/>
    <s v="MangoBliss"/>
    <n v="645.63264000000004"/>
    <n v="214.83904000000001"/>
    <x v="10933"/>
    <m/>
    <m/>
    <m/>
    <m/>
    <x v="12"/>
    <m/>
    <m/>
    <m/>
  </r>
  <r>
    <x v="103"/>
    <x v="11186"/>
    <n v="2549"/>
    <s v="BerryBlast"/>
    <n v="284.78399999999999"/>
    <n v="214.91079999999999"/>
    <x v="10934"/>
    <m/>
    <m/>
    <m/>
    <m/>
    <x v="12"/>
    <m/>
    <m/>
    <m/>
  </r>
  <r>
    <x v="202"/>
    <x v="11187"/>
    <n v="2666"/>
    <s v="BerryBlast"/>
    <n v="150.172"/>
    <n v="215.136"/>
    <x v="10935"/>
    <m/>
    <m/>
    <m/>
    <m/>
    <x v="12"/>
    <m/>
    <m/>
    <m/>
  </r>
  <r>
    <x v="356"/>
    <x v="11188"/>
    <n v="2244"/>
    <s v="TropicalTwist"/>
    <n v="11.016"/>
    <n v="215.136"/>
    <x v="10936"/>
    <m/>
    <m/>
    <m/>
    <m/>
    <x v="12"/>
    <m/>
    <m/>
    <m/>
  </r>
  <r>
    <x v="228"/>
    <x v="11189"/>
    <n v="664"/>
    <s v="MintCooler"/>
    <n v="69.572000000000003"/>
    <n v="215.136"/>
    <x v="10937"/>
    <m/>
    <m/>
    <m/>
    <m/>
    <x v="12"/>
    <m/>
    <m/>
    <m/>
  </r>
  <r>
    <x v="99"/>
    <x v="11190"/>
    <n v="2228"/>
    <s v="PeachPunch"/>
    <n v="70.16"/>
    <n v="215.136"/>
    <x v="10938"/>
    <m/>
    <m/>
    <m/>
    <m/>
    <x v="12"/>
    <m/>
    <m/>
    <m/>
  </r>
  <r>
    <x v="21"/>
    <x v="11191"/>
    <n v="2615"/>
    <s v="TropicalTwist"/>
    <n v="93.971999999999994"/>
    <n v="215.136"/>
    <x v="10939"/>
    <m/>
    <m/>
    <m/>
    <m/>
    <x v="12"/>
    <m/>
    <m/>
    <m/>
  </r>
  <r>
    <x v="324"/>
    <x v="11192"/>
    <n v="990"/>
    <s v="ChocoDelight"/>
    <n v="97.343999999999994"/>
    <n v="215.136"/>
    <x v="10940"/>
    <m/>
    <m/>
    <m/>
    <m/>
    <x v="12"/>
    <m/>
    <m/>
    <m/>
  </r>
  <r>
    <x v="269"/>
    <x v="11193"/>
    <n v="2391"/>
    <s v="CitrusSplash"/>
    <n v="103.444"/>
    <n v="215.136"/>
    <x v="10941"/>
    <m/>
    <m/>
    <m/>
    <m/>
    <x v="12"/>
    <m/>
    <m/>
    <m/>
  </r>
  <r>
    <x v="69"/>
    <x v="11194"/>
    <n v="903"/>
    <s v="CitrusSplash"/>
    <n v="107.46"/>
    <n v="215.136"/>
    <x v="10942"/>
    <m/>
    <m/>
    <m/>
    <m/>
    <x v="12"/>
    <m/>
    <m/>
    <m/>
  </r>
  <r>
    <x v="25"/>
    <x v="11195"/>
    <n v="1268"/>
    <s v="LemonZest"/>
    <n v="132.13200000000001"/>
    <n v="215.136"/>
    <x v="10943"/>
    <m/>
    <m/>
    <m/>
    <m/>
    <x v="12"/>
    <m/>
    <m/>
    <m/>
  </r>
  <r>
    <x v="142"/>
    <x v="11196"/>
    <n v="2212"/>
    <s v="MintCooler"/>
    <n v="136.684"/>
    <n v="215.136"/>
    <x v="10944"/>
    <m/>
    <m/>
    <m/>
    <m/>
    <x v="12"/>
    <m/>
    <m/>
    <m/>
  </r>
  <r>
    <x v="352"/>
    <x v="11197"/>
    <n v="1915"/>
    <s v="TropicalTwist"/>
    <n v="156.916"/>
    <n v="215.136"/>
    <x v="10945"/>
    <m/>
    <m/>
    <m/>
    <m/>
    <x v="12"/>
    <m/>
    <m/>
    <m/>
  </r>
  <r>
    <x v="147"/>
    <x v="11198"/>
    <n v="907"/>
    <s v="PeachPunch"/>
    <n v="159.16399999999999"/>
    <n v="215.136"/>
    <x v="10946"/>
    <m/>
    <m/>
    <m/>
    <m/>
    <x v="12"/>
    <m/>
    <m/>
    <m/>
  </r>
  <r>
    <x v="247"/>
    <x v="11199"/>
    <n v="706"/>
    <s v="MintCooler"/>
    <n v="160.28800000000001"/>
    <n v="215.136"/>
    <x v="10947"/>
    <m/>
    <m/>
    <m/>
    <m/>
    <x v="12"/>
    <m/>
    <m/>
    <m/>
  </r>
  <r>
    <x v="318"/>
    <x v="11200"/>
    <n v="2149"/>
    <s v="MintCooler"/>
    <n v="164.78399999999999"/>
    <n v="215.136"/>
    <x v="10948"/>
    <m/>
    <m/>
    <m/>
    <m/>
    <x v="12"/>
    <m/>
    <m/>
    <m/>
  </r>
  <r>
    <x v="305"/>
    <x v="11201"/>
    <n v="611"/>
    <s v="MintCooler"/>
    <n v="173.77600000000001"/>
    <n v="215.136"/>
    <x v="10949"/>
    <m/>
    <m/>
    <m/>
    <m/>
    <x v="12"/>
    <m/>
    <m/>
    <m/>
  </r>
  <r>
    <x v="136"/>
    <x v="11202"/>
    <n v="1890"/>
    <s v="PeachPunch"/>
    <n v="205.24799999999999"/>
    <n v="215.136"/>
    <x v="10950"/>
    <m/>
    <m/>
    <m/>
    <m/>
    <x v="12"/>
    <m/>
    <m/>
    <m/>
  </r>
  <r>
    <x v="324"/>
    <x v="11203"/>
    <n v="1794"/>
    <s v="PeachPunch"/>
    <n v="205.24799999999999"/>
    <n v="215.136"/>
    <x v="10950"/>
    <m/>
    <m/>
    <m/>
    <m/>
    <x v="12"/>
    <m/>
    <m/>
    <m/>
  </r>
  <r>
    <x v="23"/>
    <x v="11204"/>
    <n v="2445"/>
    <s v="MangoBliss"/>
    <n v="218.73599999999999"/>
    <n v="215.136"/>
    <x v="10951"/>
    <m/>
    <m/>
    <m/>
    <m/>
    <x v="12"/>
    <m/>
    <m/>
    <m/>
  </r>
  <r>
    <x v="64"/>
    <x v="11205"/>
    <n v="2133"/>
    <s v="TropicalTwist"/>
    <n v="222.108"/>
    <n v="215.136"/>
    <x v="10952"/>
    <m/>
    <m/>
    <m/>
    <m/>
    <x v="12"/>
    <m/>
    <m/>
    <m/>
  </r>
  <r>
    <x v="171"/>
    <x v="11206"/>
    <n v="1339"/>
    <s v="LemonZest"/>
    <n v="236.72"/>
    <n v="215.136"/>
    <x v="10953"/>
    <m/>
    <m/>
    <m/>
    <m/>
    <x v="12"/>
    <m/>
    <m/>
    <m/>
  </r>
  <r>
    <x v="243"/>
    <x v="11207"/>
    <n v="587"/>
    <s v="LemonZest"/>
    <n v="41.788800000000002"/>
    <n v="215.22800000000001"/>
    <x v="10954"/>
    <m/>
    <m/>
    <m/>
    <m/>
    <x v="12"/>
    <m/>
    <m/>
    <m/>
  </r>
  <r>
    <x v="3"/>
    <x v="11208"/>
    <n v="1261"/>
    <s v="LemonZest"/>
    <n v="21.0624"/>
    <n v="215.3424"/>
    <x v="10955"/>
    <m/>
    <m/>
    <m/>
    <m/>
    <x v="12"/>
    <m/>
    <m/>
    <m/>
  </r>
  <r>
    <x v="345"/>
    <x v="11209"/>
    <n v="28"/>
    <s v="PeachPunch"/>
    <n v="179.11359999999999"/>
    <n v="215.44120000000001"/>
    <x v="10956"/>
    <m/>
    <m/>
    <m/>
    <m/>
    <x v="12"/>
    <m/>
    <m/>
    <m/>
  </r>
  <r>
    <x v="220"/>
    <x v="11210"/>
    <n v="1341"/>
    <s v="FizzBerry"/>
    <n v="625.84511999999995"/>
    <n v="215.44640000000001"/>
    <x v="10957"/>
    <m/>
    <m/>
    <m/>
    <m/>
    <x v="12"/>
    <m/>
    <m/>
    <m/>
  </r>
  <r>
    <x v="222"/>
    <x v="11211"/>
    <n v="698"/>
    <s v="GingerFizz"/>
    <n v="37.375999999999998"/>
    <n v="215.58420000000001"/>
    <x v="10958"/>
    <m/>
    <m/>
    <m/>
    <m/>
    <x v="12"/>
    <m/>
    <m/>
    <m/>
  </r>
  <r>
    <x v="27"/>
    <x v="11212"/>
    <n v="362"/>
    <s v="MangoBliss"/>
    <n v="46.18"/>
    <n v="215.58420000000001"/>
    <x v="10959"/>
    <m/>
    <m/>
    <m/>
    <m/>
    <x v="12"/>
    <m/>
    <m/>
    <m/>
  </r>
  <r>
    <x v="99"/>
    <x v="11213"/>
    <n v="1377"/>
    <s v="CitrusSplash"/>
    <n v="53.12"/>
    <n v="215.58420000000001"/>
    <x v="10960"/>
    <m/>
    <m/>
    <m/>
    <m/>
    <x v="12"/>
    <m/>
    <m/>
    <m/>
  </r>
  <r>
    <x v="352"/>
    <x v="11214"/>
    <n v="1340"/>
    <s v="ChocoDelight"/>
    <n v="77.652000000000001"/>
    <n v="215.58420000000001"/>
    <x v="10961"/>
    <m/>
    <m/>
    <m/>
    <m/>
    <x v="12"/>
    <m/>
    <m/>
    <m/>
  </r>
  <r>
    <x v="62"/>
    <x v="11215"/>
    <n v="2773"/>
    <s v="CitrusSplash"/>
    <n v="79.900000000000006"/>
    <n v="215.58420000000001"/>
    <x v="10962"/>
    <m/>
    <m/>
    <m/>
    <m/>
    <x v="12"/>
    <m/>
    <m/>
    <m/>
  </r>
  <r>
    <x v="249"/>
    <x v="11216"/>
    <n v="2595"/>
    <s v="ChocoDelight"/>
    <n v="93.152000000000001"/>
    <n v="215.58420000000001"/>
    <x v="10963"/>
    <m/>
    <m/>
    <m/>
    <m/>
    <x v="12"/>
    <m/>
    <m/>
    <m/>
  </r>
  <r>
    <x v="12"/>
    <x v="11217"/>
    <n v="910"/>
    <s v="GingerFizz"/>
    <n v="115.776"/>
    <n v="215.58420000000001"/>
    <x v="10964"/>
    <m/>
    <m/>
    <m/>
    <m/>
    <x v="12"/>
    <m/>
    <m/>
    <m/>
  </r>
  <r>
    <x v="220"/>
    <x v="11218"/>
    <n v="1385"/>
    <s v="TropicalTwist"/>
    <n v="122.61199999999999"/>
    <n v="215.58420000000001"/>
    <x v="10965"/>
    <m/>
    <m/>
    <m/>
    <m/>
    <x v="12"/>
    <m/>
    <m/>
    <m/>
  </r>
  <r>
    <x v="305"/>
    <x v="11219"/>
    <n v="2717"/>
    <s v="MintCooler"/>
    <n v="163.07599999999999"/>
    <n v="215.58420000000001"/>
    <x v="10966"/>
    <m/>
    <m/>
    <m/>
    <m/>
    <x v="12"/>
    <m/>
    <m/>
    <m/>
  </r>
  <r>
    <x v="218"/>
    <x v="11220"/>
    <n v="369"/>
    <s v="GingerFizz"/>
    <n v="169.82"/>
    <n v="215.58420000000001"/>
    <x v="10967"/>
    <m/>
    <m/>
    <m/>
    <m/>
    <x v="12"/>
    <m/>
    <m/>
    <m/>
  </r>
  <r>
    <x v="345"/>
    <x v="11221"/>
    <n v="1310"/>
    <s v="CitrusSplash"/>
    <n v="181.06"/>
    <n v="215.58420000000001"/>
    <x v="10968"/>
    <m/>
    <m/>
    <m/>
    <m/>
    <x v="12"/>
    <m/>
    <m/>
    <m/>
  </r>
  <r>
    <x v="153"/>
    <x v="11222"/>
    <n v="2560"/>
    <s v="MintCooler"/>
    <n v="192.22399999999999"/>
    <n v="215.58420000000001"/>
    <x v="10969"/>
    <m/>
    <m/>
    <m/>
    <m/>
    <x v="12"/>
    <m/>
    <m/>
    <m/>
  </r>
  <r>
    <x v="164"/>
    <x v="11223"/>
    <n v="982"/>
    <s v="MangoBliss"/>
    <n v="218.15199999999999"/>
    <n v="215.58420000000001"/>
    <x v="10970"/>
    <m/>
    <m/>
    <m/>
    <m/>
    <x v="12"/>
    <m/>
    <m/>
    <m/>
  </r>
  <r>
    <x v="338"/>
    <x v="11224"/>
    <n v="1677"/>
    <s v="GingerFizz"/>
    <n v="241.756"/>
    <n v="215.58420000000001"/>
    <x v="10971"/>
    <m/>
    <m/>
    <m/>
    <m/>
    <x v="12"/>
    <m/>
    <m/>
    <m/>
  </r>
  <r>
    <x v="76"/>
    <x v="11225"/>
    <n v="2513"/>
    <s v="MintCooler"/>
    <n v="269.85599999999999"/>
    <n v="215.58420000000001"/>
    <x v="10972"/>
    <m/>
    <m/>
    <m/>
    <m/>
    <x v="12"/>
    <m/>
    <m/>
    <m/>
  </r>
  <r>
    <x v="364"/>
    <x v="11226"/>
    <n v="1776"/>
    <s v="MangoBliss"/>
    <n v="29.2"/>
    <n v="215.65960000000001"/>
    <x v="10973"/>
    <m/>
    <m/>
    <m/>
    <m/>
    <x v="12"/>
    <m/>
    <m/>
    <m/>
  </r>
  <r>
    <x v="117"/>
    <x v="11227"/>
    <n v="2146"/>
    <s v="MintCooler"/>
    <n v="259.83359999999999"/>
    <n v="215.65960000000001"/>
    <x v="10974"/>
    <m/>
    <m/>
    <m/>
    <m/>
    <x v="12"/>
    <m/>
    <m/>
    <m/>
  </r>
  <r>
    <x v="45"/>
    <x v="11228"/>
    <n v="2128"/>
    <s v="GingerFizz"/>
    <n v="97.376000000000005"/>
    <n v="215.66687999999999"/>
    <x v="10975"/>
    <m/>
    <m/>
    <m/>
    <m/>
    <x v="12"/>
    <m/>
    <m/>
    <m/>
  </r>
  <r>
    <x v="341"/>
    <x v="11229"/>
    <n v="1062"/>
    <s v="MintCooler"/>
    <n v="530.18246399999998"/>
    <n v="215.7792"/>
    <x v="10976"/>
    <m/>
    <m/>
    <m/>
    <m/>
    <x v="12"/>
    <m/>
    <m/>
    <m/>
  </r>
  <r>
    <x v="235"/>
    <x v="11230"/>
    <n v="340"/>
    <s v="BerryBlast"/>
    <n v="64.488"/>
    <n v="215.85311999999999"/>
    <x v="10977"/>
    <m/>
    <m/>
    <m/>
    <m/>
    <x v="12"/>
    <m/>
    <m/>
    <m/>
  </r>
  <r>
    <x v="77"/>
    <x v="11231"/>
    <n v="1282"/>
    <s v="BerryBlast"/>
    <n v="178.012"/>
    <n v="215.85311999999999"/>
    <x v="10978"/>
    <m/>
    <m/>
    <m/>
    <m/>
    <x v="12"/>
    <m/>
    <m/>
    <m/>
  </r>
  <r>
    <x v="121"/>
    <x v="11232"/>
    <n v="1967"/>
    <s v="CitrusSplash"/>
    <n v="190.78399999999999"/>
    <n v="215.96224000000001"/>
    <x v="10979"/>
    <m/>
    <m/>
    <m/>
    <m/>
    <x v="12"/>
    <m/>
    <m/>
    <m/>
  </r>
  <r>
    <x v="39"/>
    <x v="11233"/>
    <n v="2214"/>
    <s v="CitrusSplash"/>
    <n v="188.96"/>
    <n v="215.9716"/>
    <x v="10980"/>
    <m/>
    <m/>
    <m/>
    <m/>
    <x v="12"/>
    <m/>
    <m/>
    <m/>
  </r>
  <r>
    <x v="317"/>
    <x v="11234"/>
    <n v="2152"/>
    <s v="MintCooler"/>
    <n v="329.74400000000003"/>
    <n v="216.00280000000001"/>
    <x v="10981"/>
    <m/>
    <m/>
    <m/>
    <m/>
    <x v="12"/>
    <m/>
    <m/>
    <m/>
  </r>
  <r>
    <x v="274"/>
    <x v="11235"/>
    <n v="1348"/>
    <s v="MangoBliss"/>
    <n v="73.695999999999998"/>
    <n v="216.0324"/>
    <x v="10982"/>
    <m/>
    <m/>
    <m/>
    <m/>
    <x v="12"/>
    <m/>
    <m/>
    <m/>
  </r>
  <r>
    <x v="195"/>
    <x v="11236"/>
    <n v="1045"/>
    <s v="FizzBerry"/>
    <n v="79.316000000000003"/>
    <n v="216.0324"/>
    <x v="10983"/>
    <m/>
    <m/>
    <m/>
    <m/>
    <x v="12"/>
    <m/>
    <m/>
    <m/>
  </r>
  <r>
    <x v="82"/>
    <x v="11237"/>
    <n v="2272"/>
    <s v="TropicalTwist"/>
    <n v="83.635999999999996"/>
    <n v="216.0324"/>
    <x v="10984"/>
    <m/>
    <m/>
    <m/>
    <m/>
    <x v="12"/>
    <m/>
    <m/>
    <m/>
  </r>
  <r>
    <x v="12"/>
    <x v="11238"/>
    <n v="8"/>
    <s v="CitrusSplash"/>
    <n v="108.54"/>
    <n v="216.0324"/>
    <x v="10985"/>
    <m/>
    <m/>
    <m/>
    <m/>
    <x v="12"/>
    <m/>
    <m/>
    <m/>
  </r>
  <r>
    <x v="314"/>
    <x v="11239"/>
    <n v="568"/>
    <s v="ChocoDelight"/>
    <n v="110.36"/>
    <n v="216.0324"/>
    <x v="10986"/>
    <m/>
    <m/>
    <m/>
    <m/>
    <x v="12"/>
    <m/>
    <m/>
    <m/>
  </r>
  <r>
    <x v="53"/>
    <x v="11240"/>
    <n v="1284"/>
    <s v="FizzBerry"/>
    <n v="122.02800000000001"/>
    <n v="216.0324"/>
    <x v="10987"/>
    <m/>
    <m/>
    <m/>
    <m/>
    <x v="12"/>
    <m/>
    <m/>
    <m/>
  </r>
  <r>
    <x v="111"/>
    <x v="11241"/>
    <n v="571"/>
    <s v="PeachPunch"/>
    <n v="125.4"/>
    <n v="216.0324"/>
    <x v="10988"/>
    <m/>
    <m/>
    <m/>
    <m/>
    <x v="12"/>
    <m/>
    <m/>
    <m/>
  </r>
  <r>
    <x v="4"/>
    <x v="11242"/>
    <n v="2346"/>
    <s v="ChocoDelight"/>
    <n v="136.63999999999999"/>
    <n v="216.0324"/>
    <x v="10989"/>
    <m/>
    <m/>
    <m/>
    <m/>
    <x v="12"/>
    <m/>
    <m/>
    <m/>
  </r>
  <r>
    <x v="113"/>
    <x v="11243"/>
    <n v="2649"/>
    <s v="FizzBerry"/>
    <n v="141.136"/>
    <n v="216.0324"/>
    <x v="10990"/>
    <m/>
    <m/>
    <m/>
    <m/>
    <x v="12"/>
    <m/>
    <m/>
    <m/>
  </r>
  <r>
    <x v="171"/>
    <x v="11244"/>
    <n v="694"/>
    <s v="FizzBerry"/>
    <n v="143.38399999999999"/>
    <n v="216.0324"/>
    <x v="10991"/>
    <m/>
    <m/>
    <m/>
    <m/>
    <x v="12"/>
    <m/>
    <m/>
    <m/>
  </r>
  <r>
    <x v="97"/>
    <x v="11245"/>
    <n v="2815"/>
    <s v="MangoBliss"/>
    <n v="145.63200000000001"/>
    <n v="216.0324"/>
    <x v="10992"/>
    <m/>
    <m/>
    <m/>
    <m/>
    <x v="12"/>
    <m/>
    <m/>
    <m/>
  </r>
  <r>
    <x v="4"/>
    <x v="11246"/>
    <n v="443"/>
    <s v="TropicalTwist"/>
    <n v="146.56800000000001"/>
    <n v="216.0324"/>
    <x v="10993"/>
    <m/>
    <m/>
    <m/>
    <m/>
    <x v="12"/>
    <m/>
    <m/>
    <m/>
  </r>
  <r>
    <x v="71"/>
    <x v="11247"/>
    <n v="1516"/>
    <s v="MangoBliss"/>
    <n v="154.624"/>
    <n v="216.0324"/>
    <x v="10994"/>
    <m/>
    <m/>
    <m/>
    <m/>
    <x v="12"/>
    <m/>
    <m/>
    <m/>
  </r>
  <r>
    <x v="343"/>
    <x v="11248"/>
    <n v="1432"/>
    <s v="CitrusSplash"/>
    <n v="156.87200000000001"/>
    <n v="216.0324"/>
    <x v="10995"/>
    <m/>
    <m/>
    <m/>
    <m/>
    <x v="12"/>
    <m/>
    <m/>
    <m/>
  </r>
  <r>
    <x v="166"/>
    <x v="11249"/>
    <n v="955"/>
    <s v="PeachPunch"/>
    <n v="159.12"/>
    <n v="216.0324"/>
    <x v="10996"/>
    <m/>
    <m/>
    <m/>
    <m/>
    <x v="12"/>
    <m/>
    <m/>
    <m/>
  </r>
  <r>
    <x v="0"/>
    <x v="11250"/>
    <n v="1110"/>
    <s v="TropicalTwist"/>
    <n v="162.172"/>
    <n v="216.0324"/>
    <x v="10997"/>
    <m/>
    <m/>
    <m/>
    <m/>
    <x v="12"/>
    <m/>
    <m/>
    <m/>
  </r>
  <r>
    <x v="113"/>
    <x v="11251"/>
    <n v="1578"/>
    <s v="PeachPunch"/>
    <n v="165.864"/>
    <n v="216.0324"/>
    <x v="10998"/>
    <m/>
    <m/>
    <m/>
    <m/>
    <x v="12"/>
    <m/>
    <m/>
    <m/>
  </r>
  <r>
    <x v="263"/>
    <x v="11252"/>
    <n v="463"/>
    <s v="CitrusSplash"/>
    <n v="168.11199999999999"/>
    <n v="216.0324"/>
    <x v="10999"/>
    <m/>
    <m/>
    <m/>
    <m/>
    <x v="12"/>
    <m/>
    <m/>
    <m/>
  </r>
  <r>
    <x v="198"/>
    <x v="11253"/>
    <n v="2216"/>
    <s v="MintCooler"/>
    <n v="173.732"/>
    <n v="216.0324"/>
    <x v="11000"/>
    <m/>
    <m/>
    <m/>
    <m/>
    <x v="12"/>
    <m/>
    <m/>
    <m/>
  </r>
  <r>
    <x v="143"/>
    <x v="11254"/>
    <n v="1731"/>
    <s v="TropicalTwist"/>
    <n v="202.95599999999999"/>
    <n v="216.0324"/>
    <x v="11001"/>
    <m/>
    <m/>
    <m/>
    <m/>
    <x v="12"/>
    <m/>
    <m/>
    <m/>
  </r>
  <r>
    <x v="244"/>
    <x v="11255"/>
    <n v="1857"/>
    <s v="LemonZest"/>
    <n v="214.196"/>
    <n v="216.0324"/>
    <x v="11002"/>
    <m/>
    <m/>
    <m/>
    <m/>
    <x v="12"/>
    <m/>
    <m/>
    <m/>
  </r>
  <r>
    <x v="349"/>
    <x v="11256"/>
    <n v="1647"/>
    <s v="TropicalTwist"/>
    <n v="252.41200000000001"/>
    <n v="216.0324"/>
    <x v="11003"/>
    <m/>
    <m/>
    <m/>
    <m/>
    <x v="12"/>
    <m/>
    <m/>
    <m/>
  </r>
  <r>
    <x v="141"/>
    <x v="11257"/>
    <n v="2347"/>
    <s v="BerryBlast"/>
    <n v="146.9152"/>
    <n v="216.10159999999999"/>
    <x v="11004"/>
    <m/>
    <m/>
    <m/>
    <m/>
    <x v="12"/>
    <m/>
    <m/>
    <m/>
  </r>
  <r>
    <x v="296"/>
    <x v="11258"/>
    <n v="2727"/>
    <s v="GingerFizz"/>
    <n v="47.846400000000003"/>
    <n v="216.43960000000001"/>
    <x v="11005"/>
    <m/>
    <m/>
    <m/>
    <m/>
    <x v="12"/>
    <m/>
    <m/>
    <m/>
  </r>
  <r>
    <x v="324"/>
    <x v="11259"/>
    <n v="122"/>
    <s v="CitrusSplash"/>
    <n v="49.283999999999999"/>
    <n v="216.48060000000001"/>
    <x v="11006"/>
    <m/>
    <m/>
    <m/>
    <m/>
    <x v="12"/>
    <m/>
    <m/>
    <m/>
  </r>
  <r>
    <x v="35"/>
    <x v="11260"/>
    <n v="2192"/>
    <s v="FizzBerry"/>
    <n v="51.944000000000003"/>
    <n v="216.48060000000001"/>
    <x v="11007"/>
    <m/>
    <m/>
    <m/>
    <m/>
    <x v="12"/>
    <m/>
    <m/>
    <m/>
  </r>
  <r>
    <x v="190"/>
    <x v="11261"/>
    <n v="770"/>
    <s v="PeachPunch"/>
    <n v="55.128"/>
    <n v="216.48060000000001"/>
    <x v="11008"/>
    <m/>
    <m/>
    <m/>
    <m/>
    <x v="12"/>
    <m/>
    <m/>
    <m/>
  </r>
  <r>
    <x v="293"/>
    <x v="11262"/>
    <n v="2719"/>
    <s v="ChocoDelight"/>
    <n v="60.508000000000003"/>
    <n v="216.48060000000001"/>
    <x v="11009"/>
    <m/>
    <m/>
    <m/>
    <m/>
    <x v="12"/>
    <m/>
    <m/>
    <m/>
  </r>
  <r>
    <x v="292"/>
    <x v="11263"/>
    <n v="963"/>
    <s v="GingerFizz"/>
    <n v="69.739999999999995"/>
    <n v="216.48060000000001"/>
    <x v="11010"/>
    <m/>
    <m/>
    <m/>
    <m/>
    <x v="12"/>
    <m/>
    <m/>
    <m/>
  </r>
  <r>
    <x v="80"/>
    <x v="11264"/>
    <n v="2796"/>
    <s v="MangoBliss"/>
    <n v="94.36"/>
    <n v="216.48060000000001"/>
    <x v="11011"/>
    <m/>
    <m/>
    <m/>
    <m/>
    <x v="12"/>
    <m/>
    <m/>
    <m/>
  </r>
  <r>
    <x v="196"/>
    <x v="11265"/>
    <n v="1587"/>
    <s v="PeachPunch"/>
    <n v="95.66"/>
    <n v="216.48060000000001"/>
    <x v="11012"/>
    <m/>
    <m/>
    <m/>
    <m/>
    <x v="12"/>
    <m/>
    <m/>
    <m/>
  </r>
  <r>
    <x v="83"/>
    <x v="11266"/>
    <n v="690"/>
    <s v="MangoBliss"/>
    <n v="101.212"/>
    <n v="216.48060000000001"/>
    <x v="11013"/>
    <m/>
    <m/>
    <m/>
    <m/>
    <x v="12"/>
    <m/>
    <m/>
    <m/>
  </r>
  <r>
    <x v="163"/>
    <x v="11267"/>
    <n v="192"/>
    <s v="FizzBerry"/>
    <n v="138.304"/>
    <n v="216.48060000000001"/>
    <x v="11014"/>
    <m/>
    <m/>
    <m/>
    <m/>
    <x v="12"/>
    <m/>
    <m/>
    <m/>
  </r>
  <r>
    <x v="186"/>
    <x v="11268"/>
    <n v="660"/>
    <s v="PeachPunch"/>
    <n v="152.916"/>
    <n v="216.48060000000001"/>
    <x v="11015"/>
    <m/>
    <m/>
    <m/>
    <m/>
    <x v="12"/>
    <m/>
    <m/>
    <m/>
  </r>
  <r>
    <x v="2"/>
    <x v="11269"/>
    <n v="2009"/>
    <s v="LemonZest"/>
    <n v="166.636"/>
    <n v="216.48060000000001"/>
    <x v="11016"/>
    <m/>
    <m/>
    <m/>
    <m/>
    <x v="12"/>
    <m/>
    <m/>
    <m/>
  </r>
  <r>
    <x v="288"/>
    <x v="11270"/>
    <n v="1826"/>
    <s v="PeachPunch"/>
    <n v="183.26400000000001"/>
    <n v="216.48060000000001"/>
    <x v="11017"/>
    <m/>
    <m/>
    <m/>
    <m/>
    <x v="12"/>
    <m/>
    <m/>
    <m/>
  </r>
  <r>
    <x v="170"/>
    <x v="11271"/>
    <n v="1939"/>
    <s v="MintCooler"/>
    <n v="187.76"/>
    <n v="216.48060000000001"/>
    <x v="11018"/>
    <m/>
    <m/>
    <m/>
    <m/>
    <x v="12"/>
    <m/>
    <m/>
    <m/>
  </r>
  <r>
    <x v="140"/>
    <x v="11272"/>
    <n v="2155"/>
    <s v="LemonZest"/>
    <n v="197.876"/>
    <n v="216.48060000000001"/>
    <x v="11019"/>
    <m/>
    <m/>
    <m/>
    <m/>
    <x v="12"/>
    <m/>
    <m/>
    <m/>
  </r>
  <r>
    <x v="125"/>
    <x v="11273"/>
    <n v="1123"/>
    <s v="LemonZest"/>
    <n v="199"/>
    <n v="216.48060000000001"/>
    <x v="11020"/>
    <m/>
    <m/>
    <m/>
    <m/>
    <x v="12"/>
    <m/>
    <m/>
    <m/>
  </r>
  <r>
    <x v="1"/>
    <x v="11274"/>
    <n v="2541"/>
    <s v="MangoBliss"/>
    <n v="213.61199999999999"/>
    <n v="216.48060000000001"/>
    <x v="11021"/>
    <m/>
    <m/>
    <m/>
    <m/>
    <x v="12"/>
    <m/>
    <m/>
    <m/>
  </r>
  <r>
    <x v="118"/>
    <x v="11275"/>
    <n v="1701"/>
    <s v="ChocoDelight"/>
    <n v="223.72800000000001"/>
    <n v="216.48060000000001"/>
    <x v="11022"/>
    <m/>
    <m/>
    <m/>
    <m/>
    <x v="12"/>
    <m/>
    <m/>
    <m/>
  </r>
  <r>
    <x v="6"/>
    <x v="11276"/>
    <n v="1700"/>
    <s v="LemonZest"/>
    <n v="229.34800000000001"/>
    <n v="216.48060000000001"/>
    <x v="11023"/>
    <m/>
    <m/>
    <m/>
    <m/>
    <x v="12"/>
    <m/>
    <m/>
    <m/>
  </r>
  <r>
    <x v="294"/>
    <x v="11277"/>
    <n v="885"/>
    <s v="FizzBerry"/>
    <n v="233.84399999999999"/>
    <n v="216.48060000000001"/>
    <x v="11024"/>
    <m/>
    <m/>
    <m/>
    <m/>
    <x v="12"/>
    <m/>
    <m/>
    <m/>
  </r>
  <r>
    <x v="242"/>
    <x v="11278"/>
    <n v="835"/>
    <s v="MangoBliss"/>
    <n v="234.96799999999999"/>
    <n v="216.48060000000001"/>
    <x v="11025"/>
    <m/>
    <m/>
    <m/>
    <m/>
    <x v="12"/>
    <m/>
    <m/>
    <m/>
  </r>
  <r>
    <x v="36"/>
    <x v="11279"/>
    <n v="236"/>
    <s v="CitrusSplash"/>
    <n v="266.44"/>
    <n v="216.48060000000001"/>
    <x v="11026"/>
    <m/>
    <m/>
    <m/>
    <m/>
    <x v="12"/>
    <m/>
    <m/>
    <m/>
  </r>
  <r>
    <x v="87"/>
    <x v="11280"/>
    <n v="1053"/>
    <s v="PeachPunch"/>
    <n v="266.44"/>
    <n v="216.48060000000001"/>
    <x v="11026"/>
    <m/>
    <m/>
    <m/>
    <m/>
    <x v="12"/>
    <m/>
    <m/>
    <m/>
  </r>
  <r>
    <x v="263"/>
    <x v="11281"/>
    <n v="888"/>
    <s v="GingerFizz"/>
    <n v="419.44896"/>
    <n v="216.5547072"/>
    <x v="11027"/>
    <m/>
    <m/>
    <m/>
    <m/>
    <x v="12"/>
    <m/>
    <m/>
    <m/>
  </r>
  <r>
    <x v="249"/>
    <x v="11282"/>
    <n v="2725"/>
    <s v="BerryBlast"/>
    <n v="278.91199999999998"/>
    <n v="216.57024000000001"/>
    <x v="11028"/>
    <m/>
    <m/>
    <m/>
    <m/>
    <x v="12"/>
    <m/>
    <m/>
    <m/>
  </r>
  <r>
    <x v="9"/>
    <x v="11283"/>
    <n v="1878"/>
    <s v="LemonZest"/>
    <n v="228.89920000000001"/>
    <n v="216.61951999999999"/>
    <x v="11029"/>
    <m/>
    <m/>
    <m/>
    <m/>
    <x v="12"/>
    <m/>
    <m/>
    <m/>
  </r>
  <r>
    <x v="88"/>
    <x v="11284"/>
    <n v="2330"/>
    <s v="CitrusSplash"/>
    <n v="246.81280000000001"/>
    <n v="216.64760000000001"/>
    <x v="11030"/>
    <m/>
    <m/>
    <m/>
    <m/>
    <x v="12"/>
    <m/>
    <m/>
    <m/>
  </r>
  <r>
    <x v="69"/>
    <x v="11285"/>
    <n v="736"/>
    <s v="GingerFizz"/>
    <n v="128.8416"/>
    <n v="216.65799999999999"/>
    <x v="11031"/>
    <m/>
    <m/>
    <m/>
    <m/>
    <x v="12"/>
    <m/>
    <m/>
    <m/>
  </r>
  <r>
    <x v="201"/>
    <x v="11286"/>
    <n v="2636"/>
    <s v="GingerFizz"/>
    <n v="216.08"/>
    <n v="216.6892"/>
    <x v="11032"/>
    <m/>
    <m/>
    <m/>
    <m/>
    <x v="12"/>
    <m/>
    <m/>
    <m/>
  </r>
  <r>
    <x v="18"/>
    <x v="11287"/>
    <n v="66"/>
    <s v="TropicalTwist"/>
    <n v="224.99049600000001"/>
    <n v="216.70521600000001"/>
    <x v="11033"/>
    <m/>
    <m/>
    <m/>
    <m/>
    <x v="12"/>
    <m/>
    <m/>
    <m/>
  </r>
  <r>
    <x v="186"/>
    <x v="11288"/>
    <n v="2"/>
    <s v="MintCooler"/>
    <n v="181.20959999999999"/>
    <n v="216.9076"/>
    <x v="11034"/>
    <m/>
    <m/>
    <m/>
    <m/>
    <x v="12"/>
    <m/>
    <m/>
    <m/>
  </r>
  <r>
    <x v="88"/>
    <x v="11289"/>
    <n v="662"/>
    <s v="PeachPunch"/>
    <n v="38.015999999999998"/>
    <n v="216.9288"/>
    <x v="11035"/>
    <m/>
    <m/>
    <m/>
    <m/>
    <x v="12"/>
    <m/>
    <m/>
    <m/>
  </r>
  <r>
    <x v="265"/>
    <x v="11290"/>
    <n v="282"/>
    <s v="TropicalTwist"/>
    <n v="45.552"/>
    <n v="216.9288"/>
    <x v="11036"/>
    <m/>
    <m/>
    <m/>
    <m/>
    <x v="12"/>
    <m/>
    <m/>
    <m/>
  </r>
  <r>
    <x v="150"/>
    <x v="11291"/>
    <n v="2356"/>
    <s v="CitrusSplash"/>
    <n v="47.8"/>
    <n v="216.9288"/>
    <x v="11037"/>
    <m/>
    <m/>
    <m/>
    <m/>
    <x v="12"/>
    <m/>
    <m/>
    <m/>
  </r>
  <r>
    <x v="185"/>
    <x v="11292"/>
    <n v="130"/>
    <s v="MintCooler"/>
    <n v="50.048000000000002"/>
    <n v="216.9288"/>
    <x v="11038"/>
    <m/>
    <m/>
    <m/>
    <m/>
    <x v="12"/>
    <m/>
    <m/>
    <m/>
  </r>
  <r>
    <x v="261"/>
    <x v="11293"/>
    <n v="169"/>
    <s v="MintCooler"/>
    <n v="73.652000000000001"/>
    <n v="216.9288"/>
    <x v="11039"/>
    <m/>
    <m/>
    <m/>
    <m/>
    <x v="12"/>
    <m/>
    <m/>
    <m/>
  </r>
  <r>
    <x v="305"/>
    <x v="11294"/>
    <n v="27"/>
    <s v="CitrusSplash"/>
    <n v="74.775999999999996"/>
    <n v="216.9288"/>
    <x v="11040"/>
    <m/>
    <m/>
    <m/>
    <m/>
    <x v="12"/>
    <m/>
    <m/>
    <m/>
  </r>
  <r>
    <x v="157"/>
    <x v="11295"/>
    <n v="2156"/>
    <s v="ChocoDelight"/>
    <n v="78.147999999999996"/>
    <n v="216.9288"/>
    <x v="11041"/>
    <m/>
    <m/>
    <m/>
    <m/>
    <x v="12"/>
    <m/>
    <m/>
    <m/>
  </r>
  <r>
    <x v="24"/>
    <x v="11296"/>
    <n v="971"/>
    <s v="LemonZest"/>
    <n v="98.38"/>
    <n v="216.9288"/>
    <x v="11042"/>
    <m/>
    <m/>
    <m/>
    <m/>
    <x v="12"/>
    <m/>
    <m/>
    <m/>
  </r>
  <r>
    <x v="268"/>
    <x v="11297"/>
    <n v="2273"/>
    <s v="MintCooler"/>
    <n v="100.164"/>
    <n v="216.9288"/>
    <x v="11043"/>
    <m/>
    <m/>
    <m/>
    <m/>
    <x v="12"/>
    <m/>
    <m/>
    <m/>
  </r>
  <r>
    <x v="18"/>
    <x v="11298"/>
    <n v="2631"/>
    <s v="LemonZest"/>
    <n v="117.488"/>
    <n v="216.9288"/>
    <x v="11044"/>
    <m/>
    <m/>
    <m/>
    <m/>
    <x v="12"/>
    <m/>
    <m/>
    <m/>
  </r>
  <r>
    <x v="105"/>
    <x v="11299"/>
    <n v="1680"/>
    <s v="MintCooler"/>
    <n v="139.60400000000001"/>
    <n v="216.9288"/>
    <x v="11045"/>
    <m/>
    <m/>
    <m/>
    <m/>
    <x v="12"/>
    <m/>
    <m/>
    <m/>
  </r>
  <r>
    <x v="148"/>
    <x v="11300"/>
    <n v="1402"/>
    <s v="TropicalTwist"/>
    <n v="150.084"/>
    <n v="216.9288"/>
    <x v="11046"/>
    <m/>
    <m/>
    <m/>
    <m/>
    <x v="12"/>
    <m/>
    <m/>
    <m/>
  </r>
  <r>
    <x v="206"/>
    <x v="11301"/>
    <n v="605"/>
    <s v="MintCooler"/>
    <n v="190.548"/>
    <n v="216.9288"/>
    <x v="11047"/>
    <m/>
    <m/>
    <m/>
    <m/>
    <x v="12"/>
    <m/>
    <m/>
    <m/>
  </r>
  <r>
    <x v="328"/>
    <x v="11302"/>
    <n v="856"/>
    <s v="TropicalTwist"/>
    <n v="209.65600000000001"/>
    <n v="216.9288"/>
    <x v="11048"/>
    <m/>
    <m/>
    <m/>
    <m/>
    <x v="12"/>
    <m/>
    <m/>
    <m/>
  </r>
  <r>
    <x v="42"/>
    <x v="11303"/>
    <n v="2607"/>
    <s v="TropicalTwist"/>
    <n v="219.77199999999999"/>
    <n v="216.9288"/>
    <x v="11049"/>
    <m/>
    <m/>
    <m/>
    <m/>
    <x v="12"/>
    <m/>
    <m/>
    <m/>
  </r>
  <r>
    <x v="236"/>
    <x v="11304"/>
    <n v="740"/>
    <s v="PeachPunch"/>
    <n v="250.12"/>
    <n v="216.9288"/>
    <x v="11050"/>
    <m/>
    <m/>
    <m/>
    <m/>
    <x v="12"/>
    <m/>
    <m/>
    <m/>
  </r>
  <r>
    <x v="163"/>
    <x v="11305"/>
    <n v="1867"/>
    <s v="TropicalTwist"/>
    <n v="266.98"/>
    <n v="216.9288"/>
    <x v="11051"/>
    <m/>
    <m/>
    <m/>
    <m/>
    <x v="12"/>
    <m/>
    <m/>
    <m/>
  </r>
  <r>
    <x v="106"/>
    <x v="11306"/>
    <n v="326"/>
    <s v="FizzBerry"/>
    <n v="313.49119999999999"/>
    <n v="216.95959999999999"/>
    <x v="11052"/>
    <m/>
    <m/>
    <m/>
    <m/>
    <x v="12"/>
    <m/>
    <m/>
    <m/>
  </r>
  <r>
    <x v="180"/>
    <x v="11307"/>
    <n v="1810"/>
    <s v="MangoBliss"/>
    <n v="122.91840000000001"/>
    <n v="217.07712000000001"/>
    <x v="11053"/>
    <m/>
    <m/>
    <m/>
    <m/>
    <x v="12"/>
    <m/>
    <m/>
    <m/>
  </r>
  <r>
    <x v="351"/>
    <x v="11308"/>
    <n v="2439"/>
    <s v="BerryBlast"/>
    <n v="152.76400000000001"/>
    <n v="217.28736000000001"/>
    <x v="11054"/>
    <m/>
    <m/>
    <m/>
    <m/>
    <x v="12"/>
    <m/>
    <m/>
    <m/>
  </r>
  <r>
    <x v="66"/>
    <x v="11309"/>
    <n v="862"/>
    <s v="ChocoDelight"/>
    <n v="96.441599999999994"/>
    <n v="217.29239999999999"/>
    <x v="11055"/>
    <m/>
    <m/>
    <m/>
    <m/>
    <x v="12"/>
    <m/>
    <m/>
    <m/>
  </r>
  <r>
    <x v="33"/>
    <x v="11310"/>
    <n v="1726"/>
    <s v="TropicalTwist"/>
    <n v="175.3056"/>
    <n v="217.32671999999999"/>
    <x v="11056"/>
    <m/>
    <m/>
    <m/>
    <m/>
    <x v="12"/>
    <m/>
    <m/>
    <m/>
  </r>
  <r>
    <x v="290"/>
    <x v="11311"/>
    <n v="1849"/>
    <s v="FizzBerry"/>
    <n v="14.464"/>
    <n v="217.37700000000001"/>
    <x v="11057"/>
    <m/>
    <m/>
    <m/>
    <m/>
    <x v="12"/>
    <m/>
    <m/>
    <m/>
  </r>
  <r>
    <x v="95"/>
    <x v="11312"/>
    <n v="2297"/>
    <s v="FizzBerry"/>
    <n v="27.568000000000001"/>
    <n v="217.37700000000001"/>
    <x v="11058"/>
    <m/>
    <m/>
    <m/>
    <m/>
    <x v="12"/>
    <m/>
    <m/>
    <m/>
  </r>
  <r>
    <x v="180"/>
    <x v="11313"/>
    <n v="60"/>
    <s v="ChocoDelight"/>
    <n v="57.332000000000001"/>
    <n v="217.37700000000001"/>
    <x v="11059"/>
    <m/>
    <m/>
    <m/>
    <m/>
    <x v="12"/>
    <m/>
    <m/>
    <m/>
  </r>
  <r>
    <x v="234"/>
    <x v="11314"/>
    <n v="1342"/>
    <s v="PeachPunch"/>
    <n v="60.783999999999999"/>
    <n v="217.37700000000001"/>
    <x v="11060"/>
    <m/>
    <m/>
    <m/>
    <m/>
    <x v="12"/>
    <m/>
    <m/>
    <m/>
  </r>
  <r>
    <x v="293"/>
    <x v="11315"/>
    <n v="670"/>
    <s v="MangoBliss"/>
    <n v="72.28"/>
    <n v="217.37700000000001"/>
    <x v="11061"/>
    <m/>
    <m/>
    <m/>
    <m/>
    <x v="12"/>
    <m/>
    <m/>
    <m/>
  </r>
  <r>
    <x v="345"/>
    <x v="11316"/>
    <n v="2345"/>
    <s v="LemonZest"/>
    <n v="82.04"/>
    <n v="217.37700000000001"/>
    <x v="11062"/>
    <m/>
    <m/>
    <m/>
    <m/>
    <x v="12"/>
    <m/>
    <m/>
    <m/>
  </r>
  <r>
    <x v="315"/>
    <x v="11317"/>
    <n v="428"/>
    <s v="CitrusSplash"/>
    <n v="98.92"/>
    <n v="217.37700000000001"/>
    <x v="11063"/>
    <m/>
    <m/>
    <m/>
    <m/>
    <x v="12"/>
    <m/>
    <m/>
    <m/>
  </r>
  <r>
    <x v="338"/>
    <x v="11318"/>
    <n v="462"/>
    <s v="GingerFizz"/>
    <n v="104.54"/>
    <n v="217.37700000000001"/>
    <x v="11064"/>
    <m/>
    <m/>
    <m/>
    <m/>
    <x v="12"/>
    <m/>
    <m/>
    <m/>
  </r>
  <r>
    <x v="61"/>
    <x v="11319"/>
    <n v="2606"/>
    <s v="CitrusSplash"/>
    <n v="111.28400000000001"/>
    <n v="217.37700000000001"/>
    <x v="11065"/>
    <m/>
    <m/>
    <m/>
    <m/>
    <x v="12"/>
    <m/>
    <m/>
    <m/>
  </r>
  <r>
    <x v="59"/>
    <x v="11320"/>
    <n v="2771"/>
    <s v="FizzBerry"/>
    <n v="142.756"/>
    <n v="217.37700000000001"/>
    <x v="11066"/>
    <m/>
    <m/>
    <m/>
    <m/>
    <x v="12"/>
    <m/>
    <m/>
    <m/>
  </r>
  <r>
    <x v="234"/>
    <x v="11321"/>
    <n v="963"/>
    <s v="CitrusSplash"/>
    <n v="219.18799999999999"/>
    <n v="217.37700000000001"/>
    <x v="11067"/>
    <m/>
    <m/>
    <m/>
    <m/>
    <x v="12"/>
    <m/>
    <m/>
    <m/>
  </r>
  <r>
    <x v="54"/>
    <x v="11322"/>
    <n v="1067"/>
    <s v="ChocoDelight"/>
    <n v="245.04"/>
    <n v="217.37700000000001"/>
    <x v="11068"/>
    <m/>
    <m/>
    <m/>
    <m/>
    <x v="12"/>
    <m/>
    <m/>
    <m/>
  </r>
  <r>
    <x v="225"/>
    <x v="11323"/>
    <n v="2289"/>
    <s v="MintCooler"/>
    <n v="247.28800000000001"/>
    <n v="217.37700000000001"/>
    <x v="11069"/>
    <m/>
    <m/>
    <m/>
    <m/>
    <x v="12"/>
    <m/>
    <m/>
    <m/>
  </r>
  <r>
    <x v="295"/>
    <x v="11324"/>
    <n v="509"/>
    <s v="LemonZest"/>
    <n v="284.38"/>
    <n v="217.37700000000001"/>
    <x v="11070"/>
    <m/>
    <m/>
    <m/>
    <m/>
    <x v="12"/>
    <m/>
    <m/>
    <m/>
  </r>
  <r>
    <x v="242"/>
    <x v="11325"/>
    <n v="2761"/>
    <s v="FizzBerry"/>
    <n v="118.19199999999999"/>
    <n v="217.77600000000001"/>
    <x v="11071"/>
    <m/>
    <m/>
    <m/>
    <m/>
    <x v="12"/>
    <m/>
    <m/>
    <m/>
  </r>
  <r>
    <x v="170"/>
    <x v="11326"/>
    <n v="2377"/>
    <s v="MangoBliss"/>
    <n v="21.664000000000001"/>
    <n v="217.8252"/>
    <x v="11072"/>
    <m/>
    <m/>
    <m/>
    <m/>
    <x v="12"/>
    <m/>
    <m/>
    <m/>
  </r>
  <r>
    <x v="153"/>
    <x v="11327"/>
    <n v="2666"/>
    <s v="MangoBliss"/>
    <n v="25.731999999999999"/>
    <n v="217.8252"/>
    <x v="11073"/>
    <m/>
    <m/>
    <m/>
    <m/>
    <x v="12"/>
    <m/>
    <m/>
    <m/>
  </r>
  <r>
    <x v="63"/>
    <x v="11328"/>
    <n v="2639"/>
    <s v="FizzBerry"/>
    <n v="47.756"/>
    <n v="217.8252"/>
    <x v="11074"/>
    <m/>
    <m/>
    <m/>
    <m/>
    <x v="12"/>
    <m/>
    <m/>
    <m/>
  </r>
  <r>
    <x v="226"/>
    <x v="11329"/>
    <n v="358"/>
    <s v="ChocoDelight"/>
    <n v="60.12"/>
    <n v="217.8252"/>
    <x v="11075"/>
    <m/>
    <m/>
    <m/>
    <m/>
    <x v="12"/>
    <m/>
    <m/>
    <m/>
  </r>
  <r>
    <x v="303"/>
    <x v="11330"/>
    <n v="2735"/>
    <s v="FizzBerry"/>
    <n v="111.824"/>
    <n v="217.8252"/>
    <x v="11076"/>
    <m/>
    <m/>
    <m/>
    <m/>
    <x v="12"/>
    <m/>
    <m/>
    <m/>
  </r>
  <r>
    <x v="267"/>
    <x v="11331"/>
    <n v="1785"/>
    <s v="MintCooler"/>
    <n v="114.072"/>
    <n v="217.8252"/>
    <x v="11077"/>
    <m/>
    <m/>
    <m/>
    <m/>
    <x v="12"/>
    <m/>
    <m/>
    <m/>
  </r>
  <r>
    <x v="13"/>
    <x v="11332"/>
    <n v="921"/>
    <s v="ChocoDelight"/>
    <n v="115.392"/>
    <n v="217.8252"/>
    <x v="11078"/>
    <m/>
    <m/>
    <m/>
    <m/>
    <x v="12"/>
    <m/>
    <m/>
    <m/>
  </r>
  <r>
    <x v="339"/>
    <x v="11333"/>
    <n v="1423"/>
    <s v="FizzBerry"/>
    <n v="116.32"/>
    <n v="217.8252"/>
    <x v="11079"/>
    <m/>
    <m/>
    <m/>
    <m/>
    <x v="12"/>
    <m/>
    <m/>
    <m/>
  </r>
  <r>
    <x v="47"/>
    <x v="11334"/>
    <n v="934"/>
    <s v="TropicalTwist"/>
    <n v="123.06399999999999"/>
    <n v="217.8252"/>
    <x v="11080"/>
    <m/>
    <m/>
    <m/>
    <m/>
    <x v="12"/>
    <m/>
    <m/>
    <m/>
  </r>
  <r>
    <x v="162"/>
    <x v="11335"/>
    <n v="2333"/>
    <s v="FizzBerry"/>
    <n v="139.92400000000001"/>
    <n v="217.8252"/>
    <x v="11081"/>
    <m/>
    <m/>
    <m/>
    <m/>
    <x v="12"/>
    <m/>
    <m/>
    <m/>
  </r>
  <r>
    <x v="98"/>
    <x v="11336"/>
    <n v="843"/>
    <s v="MangoBliss"/>
    <n v="152.28800000000001"/>
    <n v="217.8252"/>
    <x v="11082"/>
    <m/>
    <m/>
    <m/>
    <m/>
    <x v="12"/>
    <m/>
    <m/>
    <m/>
  </r>
  <r>
    <x v="191"/>
    <x v="11337"/>
    <n v="2645"/>
    <s v="ChocoDelight"/>
    <n v="159.17599999999999"/>
    <n v="217.8252"/>
    <x v="11083"/>
    <m/>
    <m/>
    <m/>
    <m/>
    <x v="12"/>
    <m/>
    <m/>
    <m/>
  </r>
  <r>
    <x v="80"/>
    <x v="11338"/>
    <n v="1328"/>
    <s v="LemonZest"/>
    <n v="182.636"/>
    <n v="217.8252"/>
    <x v="11084"/>
    <m/>
    <m/>
    <m/>
    <m/>
    <x v="12"/>
    <m/>
    <m/>
    <m/>
  </r>
  <r>
    <x v="276"/>
    <x v="11339"/>
    <n v="502"/>
    <s v="MangoBliss"/>
    <n v="203.99199999999999"/>
    <n v="217.8252"/>
    <x v="11085"/>
    <m/>
    <m/>
    <m/>
    <m/>
    <x v="12"/>
    <m/>
    <m/>
    <m/>
  </r>
  <r>
    <x v="280"/>
    <x v="11340"/>
    <n v="203"/>
    <s v="ChocoDelight"/>
    <n v="221.976"/>
    <n v="217.8252"/>
    <x v="11086"/>
    <m/>
    <m/>
    <m/>
    <m/>
    <x v="12"/>
    <m/>
    <m/>
    <m/>
  </r>
  <r>
    <x v="57"/>
    <x v="11341"/>
    <n v="186"/>
    <s v="FizzBerry"/>
    <n v="233.21600000000001"/>
    <n v="217.8252"/>
    <x v="11087"/>
    <m/>
    <m/>
    <m/>
    <m/>
    <x v="12"/>
    <m/>
    <m/>
    <m/>
  </r>
  <r>
    <x v="321"/>
    <x v="11342"/>
    <n v="464"/>
    <s v="PeachPunch"/>
    <n v="243.33199999999999"/>
    <n v="217.8252"/>
    <x v="11088"/>
    <m/>
    <m/>
    <m/>
    <m/>
    <x v="12"/>
    <m/>
    <m/>
    <m/>
  </r>
  <r>
    <x v="235"/>
    <x v="11343"/>
    <n v="567"/>
    <s v="MintCooler"/>
    <n v="247.828"/>
    <n v="217.8252"/>
    <x v="11089"/>
    <m/>
    <m/>
    <m/>
    <m/>
    <x v="12"/>
    <m/>
    <m/>
    <m/>
  </r>
  <r>
    <x v="68"/>
    <x v="11344"/>
    <n v="1604"/>
    <s v="PeachPunch"/>
    <n v="250.07599999999999"/>
    <n v="217.8252"/>
    <x v="11090"/>
    <m/>
    <m/>
    <m/>
    <m/>
    <x v="12"/>
    <m/>
    <m/>
    <m/>
  </r>
  <r>
    <x v="158"/>
    <x v="11345"/>
    <n v="385"/>
    <s v="CitrusSplash"/>
    <n v="264.68799999999999"/>
    <n v="217.8252"/>
    <x v="11091"/>
    <m/>
    <m/>
    <m/>
    <m/>
    <x v="12"/>
    <m/>
    <m/>
    <m/>
  </r>
  <r>
    <x v="347"/>
    <x v="11346"/>
    <n v="2175"/>
    <s v="LemonZest"/>
    <n v="280.42399999999998"/>
    <n v="217.8252"/>
    <x v="11092"/>
    <m/>
    <m/>
    <m/>
    <m/>
    <x v="12"/>
    <m/>
    <m/>
    <m/>
  </r>
  <r>
    <x v="61"/>
    <x v="11347"/>
    <n v="1055"/>
    <s v="CitrusSplash"/>
    <n v="693.29990399999997"/>
    <n v="218.03808000000001"/>
    <x v="11093"/>
    <m/>
    <m/>
    <m/>
    <m/>
    <x v="12"/>
    <m/>
    <m/>
    <m/>
  </r>
  <r>
    <x v="306"/>
    <x v="11348"/>
    <n v="1588"/>
    <s v="PeachPunch"/>
    <n v="191.9392"/>
    <n v="218.26480000000001"/>
    <x v="11094"/>
    <m/>
    <m/>
    <m/>
    <m/>
    <x v="12"/>
    <m/>
    <m/>
    <m/>
  </r>
  <r>
    <x v="11"/>
    <x v="11349"/>
    <n v="2324"/>
    <s v="TropicalTwist"/>
    <n v="24.648"/>
    <n v="218.27340000000001"/>
    <x v="11095"/>
    <m/>
    <m/>
    <m/>
    <m/>
    <x v="12"/>
    <m/>
    <m/>
    <m/>
  </r>
  <r>
    <x v="132"/>
    <x v="11350"/>
    <n v="857"/>
    <s v="ChocoDelight"/>
    <n v="30.18"/>
    <n v="218.27340000000001"/>
    <x v="11096"/>
    <m/>
    <m/>
    <m/>
    <m/>
    <x v="12"/>
    <m/>
    <m/>
    <m/>
  </r>
  <r>
    <x v="199"/>
    <x v="11351"/>
    <n v="427"/>
    <s v="FizzBerry"/>
    <n v="43.043999999999997"/>
    <n v="218.27340000000001"/>
    <x v="11097"/>
    <m/>
    <m/>
    <m/>
    <m/>
    <x v="12"/>
    <m/>
    <m/>
    <m/>
  </r>
  <r>
    <x v="215"/>
    <x v="11352"/>
    <n v="114"/>
    <s v="MintCooler"/>
    <n v="43.8"/>
    <n v="218.27340000000001"/>
    <x v="11098"/>
    <m/>
    <m/>
    <m/>
    <m/>
    <x v="12"/>
    <m/>
    <m/>
    <m/>
  </r>
  <r>
    <x v="124"/>
    <x v="11353"/>
    <n v="1601"/>
    <s v="ChocoDelight"/>
    <n v="44.923999999999999"/>
    <n v="218.27340000000001"/>
    <x v="11099"/>
    <m/>
    <m/>
    <m/>
    <m/>
    <x v="12"/>
    <m/>
    <m/>
    <m/>
  </r>
  <r>
    <x v="272"/>
    <x v="11354"/>
    <n v="881"/>
    <s v="MintCooler"/>
    <n v="47.171999999999997"/>
    <n v="218.27340000000001"/>
    <x v="11100"/>
    <m/>
    <m/>
    <m/>
    <m/>
    <x v="12"/>
    <m/>
    <m/>
    <m/>
  </r>
  <r>
    <x v="283"/>
    <x v="11355"/>
    <n v="17"/>
    <s v="PeachPunch"/>
    <n v="62.908000000000001"/>
    <n v="218.27340000000001"/>
    <x v="11101"/>
    <m/>
    <m/>
    <m/>
    <m/>
    <x v="12"/>
    <m/>
    <m/>
    <m/>
  </r>
  <r>
    <x v="27"/>
    <x v="11356"/>
    <n v="614"/>
    <s v="GingerFizz"/>
    <n v="65.239999999999995"/>
    <n v="218.27340000000001"/>
    <x v="11102"/>
    <m/>
    <m/>
    <m/>
    <m/>
    <x v="12"/>
    <m/>
    <m/>
    <m/>
  </r>
  <r>
    <x v="196"/>
    <x v="11357"/>
    <n v="1516"/>
    <s v="TropicalTwist"/>
    <n v="85.388000000000005"/>
    <n v="218.27340000000001"/>
    <x v="11103"/>
    <m/>
    <m/>
    <m/>
    <m/>
    <x v="12"/>
    <m/>
    <m/>
    <m/>
  </r>
  <r>
    <x v="321"/>
    <x v="11358"/>
    <n v="426"/>
    <s v="PeachPunch"/>
    <n v="87.635999999999996"/>
    <n v="218.27340000000001"/>
    <x v="11104"/>
    <m/>
    <m/>
    <m/>
    <m/>
    <x v="12"/>
    <m/>
    <m/>
    <m/>
  </r>
  <r>
    <x v="53"/>
    <x v="11359"/>
    <n v="1202"/>
    <s v="TropicalTwist"/>
    <n v="98.591999999999999"/>
    <n v="218.27340000000001"/>
    <x v="11105"/>
    <m/>
    <m/>
    <m/>
    <m/>
    <x v="12"/>
    <m/>
    <m/>
    <m/>
  </r>
  <r>
    <x v="195"/>
    <x v="11360"/>
    <n v="2119"/>
    <s v="MangoBliss"/>
    <n v="103.072"/>
    <n v="218.27340000000001"/>
    <x v="11106"/>
    <m/>
    <m/>
    <m/>
    <m/>
    <x v="12"/>
    <m/>
    <m/>
    <m/>
  </r>
  <r>
    <x v="75"/>
    <x v="11361"/>
    <n v="742"/>
    <s v="MangoBliss"/>
    <n v="115.736"/>
    <n v="218.27340000000001"/>
    <x v="11107"/>
    <m/>
    <m/>
    <m/>
    <m/>
    <x v="12"/>
    <m/>
    <m/>
    <m/>
  </r>
  <r>
    <x v="190"/>
    <x v="11362"/>
    <n v="1060"/>
    <s v="FizzBerry"/>
    <n v="118.196"/>
    <n v="218.27340000000001"/>
    <x v="11108"/>
    <m/>
    <m/>
    <m/>
    <m/>
    <x v="12"/>
    <m/>
    <m/>
    <m/>
  </r>
  <r>
    <x v="219"/>
    <x v="11363"/>
    <n v="1690"/>
    <s v="TropicalTwist"/>
    <n v="123.604"/>
    <n v="218.27340000000001"/>
    <x v="11109"/>
    <m/>
    <m/>
    <m/>
    <m/>
    <x v="12"/>
    <m/>
    <m/>
    <m/>
  </r>
  <r>
    <x v="256"/>
    <x v="11364"/>
    <n v="2039"/>
    <s v="MintCooler"/>
    <n v="162.94399999999999"/>
    <n v="218.27340000000001"/>
    <x v="11110"/>
    <m/>
    <m/>
    <m/>
    <m/>
    <x v="12"/>
    <m/>
    <m/>
    <m/>
  </r>
  <r>
    <x v="361"/>
    <x v="11365"/>
    <n v="2413"/>
    <s v="MintCooler"/>
    <n v="169.68799999999999"/>
    <n v="218.27340000000001"/>
    <x v="11111"/>
    <m/>
    <m/>
    <m/>
    <m/>
    <x v="12"/>
    <m/>
    <m/>
    <m/>
  </r>
  <r>
    <x v="287"/>
    <x v="11366"/>
    <n v="1756"/>
    <s v="LemonZest"/>
    <n v="179.804"/>
    <n v="218.27340000000001"/>
    <x v="11112"/>
    <m/>
    <m/>
    <m/>
    <m/>
    <x v="12"/>
    <m/>
    <m/>
    <m/>
  </r>
  <r>
    <x v="22"/>
    <x v="11367"/>
    <n v="2420"/>
    <s v="ChocoDelight"/>
    <n v="193.292"/>
    <n v="218.27340000000001"/>
    <x v="11113"/>
    <m/>
    <m/>
    <m/>
    <m/>
    <x v="12"/>
    <m/>
    <m/>
    <m/>
  </r>
  <r>
    <x v="36"/>
    <x v="11368"/>
    <n v="2673"/>
    <s v="MintCooler"/>
    <n v="225.88800000000001"/>
    <n v="218.27340000000001"/>
    <x v="11114"/>
    <m/>
    <m/>
    <m/>
    <m/>
    <x v="12"/>
    <m/>
    <m/>
    <m/>
  </r>
  <r>
    <x v="138"/>
    <x v="11369"/>
    <n v="1101"/>
    <s v="FizzBerry"/>
    <n v="227.012"/>
    <n v="218.27340000000001"/>
    <x v="11115"/>
    <m/>
    <m/>
    <m/>
    <m/>
    <x v="12"/>
    <m/>
    <m/>
    <m/>
  </r>
  <r>
    <x v="317"/>
    <x v="11370"/>
    <n v="1981"/>
    <s v="MintCooler"/>
    <n v="236.00399999999999"/>
    <n v="218.27340000000001"/>
    <x v="11116"/>
    <m/>
    <m/>
    <m/>
    <m/>
    <x v="12"/>
    <m/>
    <m/>
    <m/>
  </r>
  <r>
    <x v="312"/>
    <x v="11371"/>
    <n v="2467"/>
    <s v="GingerFizz"/>
    <n v="240.5"/>
    <n v="218.27340000000001"/>
    <x v="11117"/>
    <m/>
    <m/>
    <m/>
    <m/>
    <x v="12"/>
    <m/>
    <m/>
    <m/>
  </r>
  <r>
    <x v="16"/>
    <x v="11372"/>
    <n v="2653"/>
    <s v="MintCooler"/>
    <n v="246.12"/>
    <n v="218.27340000000001"/>
    <x v="11118"/>
    <m/>
    <m/>
    <m/>
    <m/>
    <x v="12"/>
    <m/>
    <m/>
    <m/>
  </r>
  <r>
    <x v="18"/>
    <x v="11373"/>
    <n v="981"/>
    <s v="GingerFizz"/>
    <n v="247.244"/>
    <n v="218.27340000000001"/>
    <x v="11119"/>
    <m/>
    <m/>
    <m/>
    <m/>
    <x v="12"/>
    <m/>
    <m/>
    <m/>
  </r>
  <r>
    <x v="294"/>
    <x v="11374"/>
    <n v="1499"/>
    <s v="FizzBerry"/>
    <n v="249.49199999999999"/>
    <n v="218.27340000000001"/>
    <x v="11120"/>
    <m/>
    <m/>
    <m/>
    <m/>
    <x v="12"/>
    <m/>
    <m/>
    <m/>
  </r>
  <r>
    <x v="246"/>
    <x v="11375"/>
    <n v="949"/>
    <s v="MangoBliss"/>
    <n v="253.988"/>
    <n v="218.27340000000001"/>
    <x v="11121"/>
    <m/>
    <m/>
    <m/>
    <m/>
    <x v="12"/>
    <m/>
    <m/>
    <m/>
  </r>
  <r>
    <x v="266"/>
    <x v="11376"/>
    <n v="579"/>
    <s v="MangoBliss"/>
    <n v="255.11199999999999"/>
    <n v="218.27340000000001"/>
    <x v="11122"/>
    <m/>
    <m/>
    <m/>
    <m/>
    <x v="12"/>
    <m/>
    <m/>
    <m/>
  </r>
  <r>
    <x v="22"/>
    <x v="11377"/>
    <n v="2680"/>
    <s v="TropicalTwist"/>
    <n v="267.476"/>
    <n v="218.27340000000001"/>
    <x v="11123"/>
    <m/>
    <m/>
    <m/>
    <m/>
    <x v="12"/>
    <m/>
    <m/>
    <m/>
  </r>
  <r>
    <x v="233"/>
    <x v="11378"/>
    <n v="1608"/>
    <s v="CitrusSplash"/>
    <n v="239.32159999999999"/>
    <n v="218.5248"/>
    <x v="11124"/>
    <m/>
    <m/>
    <m/>
    <m/>
    <x v="12"/>
    <m/>
    <m/>
    <m/>
  </r>
  <r>
    <x v="52"/>
    <x v="11379"/>
    <n v="1653"/>
    <s v="TropicalTwist"/>
    <n v="89.555199999999999"/>
    <n v="218.61215999999999"/>
    <x v="11125"/>
    <m/>
    <m/>
    <m/>
    <m/>
    <x v="12"/>
    <m/>
    <m/>
    <m/>
  </r>
  <r>
    <x v="189"/>
    <x v="11380"/>
    <n v="2003"/>
    <s v="TropicalTwist"/>
    <n v="233.96799999999999"/>
    <n v="218.64959999999999"/>
    <x v="11126"/>
    <m/>
    <m/>
    <m/>
    <m/>
    <x v="12"/>
    <m/>
    <m/>
    <m/>
  </r>
  <r>
    <x v="294"/>
    <x v="11381"/>
    <n v="981"/>
    <s v="MintCooler"/>
    <n v="8.0640000000000001"/>
    <n v="218.7216"/>
    <x v="11127"/>
    <m/>
    <m/>
    <m/>
    <m/>
    <x v="12"/>
    <m/>
    <m/>
    <m/>
  </r>
  <r>
    <x v="290"/>
    <x v="11382"/>
    <n v="658"/>
    <s v="FizzBerry"/>
    <n v="39.624000000000002"/>
    <n v="218.7216"/>
    <x v="11128"/>
    <m/>
    <m/>
    <m/>
    <m/>
    <x v="12"/>
    <m/>
    <m/>
    <m/>
  </r>
  <r>
    <x v="294"/>
    <x v="11383"/>
    <n v="817"/>
    <s v="CitrusSplash"/>
    <n v="41.816000000000003"/>
    <n v="218.7216"/>
    <x v="11129"/>
    <m/>
    <m/>
    <m/>
    <m/>
    <x v="12"/>
    <m/>
    <m/>
    <m/>
  </r>
  <r>
    <x v="169"/>
    <x v="11384"/>
    <n v="541"/>
    <s v="GingerFizz"/>
    <n v="47.712000000000003"/>
    <n v="218.7216"/>
    <x v="11130"/>
    <m/>
    <m/>
    <m/>
    <m/>
    <x v="12"/>
    <m/>
    <m/>
    <m/>
  </r>
  <r>
    <x v="106"/>
    <x v="11385"/>
    <n v="952"/>
    <s v="FizzBerry"/>
    <n v="72.727999999999994"/>
    <n v="218.7216"/>
    <x v="11131"/>
    <m/>
    <m/>
    <m/>
    <m/>
    <x v="12"/>
    <m/>
    <m/>
    <m/>
  </r>
  <r>
    <x v="197"/>
    <x v="11386"/>
    <n v="2215"/>
    <s v="GingerFizz"/>
    <n v="76.215999999999994"/>
    <n v="218.7216"/>
    <x v="11132"/>
    <m/>
    <m/>
    <m/>
    <m/>
    <x v="12"/>
    <m/>
    <m/>
    <m/>
  </r>
  <r>
    <x v="103"/>
    <x v="11387"/>
    <n v="1591"/>
    <s v="FizzBerry"/>
    <n v="79.183999999999997"/>
    <n v="218.7216"/>
    <x v="11133"/>
    <m/>
    <m/>
    <m/>
    <m/>
    <x v="12"/>
    <m/>
    <m/>
    <m/>
  </r>
  <r>
    <x v="116"/>
    <x v="11388"/>
    <n v="1828"/>
    <s v="FizzBerry"/>
    <n v="81.432000000000002"/>
    <n v="218.7216"/>
    <x v="11134"/>
    <m/>
    <m/>
    <m/>
    <m/>
    <x v="12"/>
    <m/>
    <m/>
    <m/>
  </r>
  <r>
    <x v="70"/>
    <x v="11389"/>
    <n v="1103"/>
    <s v="FizzBerry"/>
    <n v="106.16"/>
    <n v="218.7216"/>
    <x v="11135"/>
    <m/>
    <m/>
    <m/>
    <m/>
    <x v="12"/>
    <m/>
    <m/>
    <m/>
  </r>
  <r>
    <x v="106"/>
    <x v="11390"/>
    <n v="2251"/>
    <s v="CitrusSplash"/>
    <n v="114.02800000000001"/>
    <n v="218.7216"/>
    <x v="11136"/>
    <m/>
    <m/>
    <m/>
    <m/>
    <x v="12"/>
    <m/>
    <m/>
    <m/>
  </r>
  <r>
    <x v="117"/>
    <x v="11391"/>
    <n v="1547"/>
    <s v="PeachPunch"/>
    <n v="133.136"/>
    <n v="218.7216"/>
    <x v="11137"/>
    <m/>
    <m/>
    <m/>
    <m/>
    <x v="12"/>
    <m/>
    <m/>
    <m/>
  </r>
  <r>
    <x v="198"/>
    <x v="11392"/>
    <n v="923"/>
    <s v="TropicalTwist"/>
    <n v="155.15199999999999"/>
    <n v="218.7216"/>
    <x v="11138"/>
    <m/>
    <m/>
    <m/>
    <m/>
    <x v="12"/>
    <m/>
    <m/>
    <m/>
  </r>
  <r>
    <x v="52"/>
    <x v="11393"/>
    <n v="550"/>
    <s v="PeachPunch"/>
    <n v="161.23599999999999"/>
    <n v="218.7216"/>
    <x v="11139"/>
    <m/>
    <m/>
    <m/>
    <m/>
    <x v="12"/>
    <m/>
    <m/>
    <m/>
  </r>
  <r>
    <x v="80"/>
    <x v="11394"/>
    <n v="303"/>
    <s v="PeachPunch"/>
    <n v="202.82400000000001"/>
    <n v="218.7216"/>
    <x v="11140"/>
    <m/>
    <m/>
    <m/>
    <m/>
    <x v="12"/>
    <m/>
    <m/>
    <m/>
  </r>
  <r>
    <x v="200"/>
    <x v="11395"/>
    <n v="762"/>
    <s v="CitrusSplash"/>
    <n v="225.304"/>
    <n v="218.7216"/>
    <x v="11141"/>
    <m/>
    <m/>
    <m/>
    <m/>
    <x v="12"/>
    <m/>
    <m/>
    <m/>
  </r>
  <r>
    <x v="198"/>
    <x v="11396"/>
    <n v="2087"/>
    <s v="PeachPunch"/>
    <n v="247.78399999999999"/>
    <n v="218.7216"/>
    <x v="11142"/>
    <m/>
    <m/>
    <m/>
    <m/>
    <x v="12"/>
    <m/>
    <m/>
    <m/>
  </r>
  <r>
    <x v="345"/>
    <x v="11397"/>
    <n v="169"/>
    <s v="CitrusSplash"/>
    <n v="261.27199999999999"/>
    <n v="218.7216"/>
    <x v="11143"/>
    <m/>
    <m/>
    <m/>
    <m/>
    <x v="12"/>
    <m/>
    <m/>
    <m/>
  </r>
  <r>
    <x v="294"/>
    <x v="11398"/>
    <n v="35"/>
    <s v="MintCooler"/>
    <n v="263.52"/>
    <n v="218.7216"/>
    <x v="11144"/>
    <m/>
    <m/>
    <m/>
    <m/>
    <x v="12"/>
    <m/>
    <m/>
    <m/>
  </r>
  <r>
    <x v="10"/>
    <x v="11399"/>
    <n v="887"/>
    <s v="MintCooler"/>
    <n v="281.50400000000002"/>
    <n v="218.7216"/>
    <x v="11145"/>
    <m/>
    <m/>
    <m/>
    <m/>
    <x v="12"/>
    <m/>
    <m/>
    <m/>
  </r>
  <r>
    <x v="257"/>
    <x v="11400"/>
    <n v="926"/>
    <s v="MintCooler"/>
    <n v="282.62799999999999"/>
    <n v="218.7216"/>
    <x v="11146"/>
    <m/>
    <m/>
    <m/>
    <m/>
    <x v="12"/>
    <m/>
    <m/>
    <m/>
  </r>
  <r>
    <x v="213"/>
    <x v="11401"/>
    <n v="1744"/>
    <s v="TropicalTwist"/>
    <n v="282.62799999999999"/>
    <n v="218.7216"/>
    <x v="11146"/>
    <m/>
    <m/>
    <m/>
    <m/>
    <x v="12"/>
    <m/>
    <m/>
    <m/>
  </r>
  <r>
    <x v="252"/>
    <x v="11402"/>
    <n v="2793"/>
    <s v="PeachPunch"/>
    <n v="62.48"/>
    <n v="218.76920000000001"/>
    <x v="11147"/>
    <m/>
    <m/>
    <m/>
    <m/>
    <x v="12"/>
    <m/>
    <m/>
    <m/>
  </r>
  <r>
    <x v="116"/>
    <x v="11403"/>
    <n v="1929"/>
    <s v="TropicalTwist"/>
    <n v="135.85919999999999"/>
    <n v="218.79519999999999"/>
    <x v="11148"/>
    <m/>
    <m/>
    <m/>
    <m/>
    <x v="12"/>
    <m/>
    <m/>
    <m/>
  </r>
  <r>
    <x v="340"/>
    <x v="11404"/>
    <n v="1728"/>
    <s v="TropicalTwist"/>
    <n v="278.84160000000003"/>
    <n v="218.83680000000001"/>
    <x v="11149"/>
    <m/>
    <m/>
    <m/>
    <m/>
    <x v="12"/>
    <m/>
    <m/>
    <m/>
  </r>
  <r>
    <x v="109"/>
    <x v="11405"/>
    <n v="703"/>
    <s v="PeachPunch"/>
    <n v="34.163200000000003"/>
    <n v="218.86799999999999"/>
    <x v="11150"/>
    <m/>
    <m/>
    <m/>
    <m/>
    <x v="12"/>
    <m/>
    <m/>
    <m/>
  </r>
  <r>
    <x v="277"/>
    <x v="11406"/>
    <n v="639"/>
    <s v="MangoBliss"/>
    <n v="251.98079999999999"/>
    <n v="219.00839999999999"/>
    <x v="11151"/>
    <m/>
    <m/>
    <m/>
    <m/>
    <x v="12"/>
    <m/>
    <m/>
    <m/>
  </r>
  <r>
    <x v="356"/>
    <x v="11407"/>
    <n v="2426"/>
    <s v="MintCooler"/>
    <n v="21"/>
    <n v="219.16980000000001"/>
    <x v="11152"/>
    <m/>
    <m/>
    <m/>
    <m/>
    <x v="12"/>
    <m/>
    <m/>
    <m/>
  </r>
  <r>
    <x v="315"/>
    <x v="11408"/>
    <n v="2663"/>
    <s v="FizzBerry"/>
    <n v="28.116"/>
    <n v="219.16980000000001"/>
    <x v="11153"/>
    <m/>
    <m/>
    <m/>
    <m/>
    <x v="12"/>
    <m/>
    <m/>
    <m/>
  </r>
  <r>
    <x v="314"/>
    <x v="11409"/>
    <n v="10"/>
    <s v="PeachPunch"/>
    <n v="42.631999999999998"/>
    <n v="219.16980000000001"/>
    <x v="11154"/>
    <m/>
    <m/>
    <m/>
    <m/>
    <x v="12"/>
    <m/>
    <m/>
    <m/>
  </r>
  <r>
    <x v="175"/>
    <x v="11410"/>
    <n v="2533"/>
    <s v="FizzBerry"/>
    <n v="75.227999999999994"/>
    <n v="219.16980000000001"/>
    <x v="11155"/>
    <m/>
    <m/>
    <m/>
    <m/>
    <x v="12"/>
    <m/>
    <m/>
    <m/>
  </r>
  <r>
    <x v="290"/>
    <x v="11411"/>
    <n v="706"/>
    <s v="LemonZest"/>
    <n v="84.22"/>
    <n v="219.16980000000001"/>
    <x v="11156"/>
    <m/>
    <m/>
    <m/>
    <m/>
    <x v="12"/>
    <m/>
    <m/>
    <m/>
  </r>
  <r>
    <x v="9"/>
    <x v="11412"/>
    <n v="100"/>
    <s v="ChocoDelight"/>
    <n v="92.087999999999994"/>
    <n v="219.16980000000001"/>
    <x v="11157"/>
    <m/>
    <m/>
    <m/>
    <m/>
    <x v="12"/>
    <m/>
    <m/>
    <m/>
  </r>
  <r>
    <x v="4"/>
    <x v="11413"/>
    <n v="2517"/>
    <s v="TropicalTwist"/>
    <n v="95.46"/>
    <n v="219.16980000000001"/>
    <x v="11158"/>
    <m/>
    <m/>
    <m/>
    <m/>
    <x v="12"/>
    <m/>
    <m/>
    <m/>
  </r>
  <r>
    <x v="274"/>
    <x v="11414"/>
    <n v="1207"/>
    <s v="MintCooler"/>
    <n v="97.995999999999995"/>
    <n v="219.16980000000001"/>
    <x v="11159"/>
    <m/>
    <m/>
    <m/>
    <m/>
    <x v="12"/>
    <m/>
    <m/>
    <m/>
  </r>
  <r>
    <x v="119"/>
    <x v="11415"/>
    <n v="1369"/>
    <s v="FizzBerry"/>
    <n v="98.831999999999994"/>
    <n v="219.16980000000001"/>
    <x v="11160"/>
    <m/>
    <m/>
    <m/>
    <m/>
    <x v="12"/>
    <m/>
    <m/>
    <m/>
  </r>
  <r>
    <x v="90"/>
    <x v="11416"/>
    <n v="435"/>
    <s v="MangoBliss"/>
    <n v="107.824"/>
    <n v="219.16980000000001"/>
    <x v="11161"/>
    <m/>
    <m/>
    <m/>
    <m/>
    <x v="12"/>
    <m/>
    <m/>
    <m/>
  </r>
  <r>
    <x v="257"/>
    <x v="11417"/>
    <n v="787"/>
    <s v="TropicalTwist"/>
    <n v="109.572"/>
    <n v="219.16980000000001"/>
    <x v="11162"/>
    <m/>
    <m/>
    <m/>
    <m/>
    <x v="12"/>
    <m/>
    <m/>
    <m/>
  </r>
  <r>
    <x v="212"/>
    <x v="11418"/>
    <n v="1848"/>
    <s v="MintCooler"/>
    <n v="117.94"/>
    <n v="219.16980000000001"/>
    <x v="11163"/>
    <m/>
    <m/>
    <m/>
    <m/>
    <x v="12"/>
    <m/>
    <m/>
    <m/>
  </r>
  <r>
    <x v="130"/>
    <x v="11419"/>
    <n v="2315"/>
    <s v="TropicalTwist"/>
    <n v="119.06399999999999"/>
    <n v="219.16980000000001"/>
    <x v="11164"/>
    <m/>
    <m/>
    <m/>
    <m/>
    <x v="12"/>
    <m/>
    <m/>
    <m/>
  </r>
  <r>
    <x v="226"/>
    <x v="11420"/>
    <n v="2675"/>
    <s v="TropicalTwist"/>
    <n v="125.80800000000001"/>
    <n v="219.16980000000001"/>
    <x v="11165"/>
    <m/>
    <m/>
    <m/>
    <m/>
    <x v="12"/>
    <m/>
    <m/>
    <m/>
  </r>
  <r>
    <x v="287"/>
    <x v="11421"/>
    <n v="1875"/>
    <s v="TropicalTwist"/>
    <n v="137.048"/>
    <n v="219.16980000000001"/>
    <x v="11166"/>
    <m/>
    <m/>
    <m/>
    <m/>
    <x v="12"/>
    <m/>
    <m/>
    <m/>
  </r>
  <r>
    <x v="176"/>
    <x v="11422"/>
    <n v="1499"/>
    <s v="MintCooler"/>
    <n v="152.78399999999999"/>
    <n v="219.16980000000001"/>
    <x v="11167"/>
    <m/>
    <m/>
    <m/>
    <m/>
    <x v="12"/>
    <m/>
    <m/>
    <m/>
  </r>
  <r>
    <x v="137"/>
    <x v="11423"/>
    <n v="2735"/>
    <s v="MintCooler"/>
    <n v="167.39599999999999"/>
    <n v="219.16980000000001"/>
    <x v="11168"/>
    <m/>
    <m/>
    <m/>
    <m/>
    <x v="12"/>
    <m/>
    <m/>
    <m/>
  </r>
  <r>
    <x v="69"/>
    <x v="11424"/>
    <n v="413"/>
    <s v="MintCooler"/>
    <n v="169.64400000000001"/>
    <n v="219.16980000000001"/>
    <x v="11169"/>
    <m/>
    <m/>
    <m/>
    <m/>
    <x v="12"/>
    <m/>
    <m/>
    <m/>
  </r>
  <r>
    <x v="101"/>
    <x v="11425"/>
    <n v="473"/>
    <s v="ChocoDelight"/>
    <n v="183.13200000000001"/>
    <n v="219.16980000000001"/>
    <x v="11170"/>
    <m/>
    <m/>
    <m/>
    <m/>
    <x v="12"/>
    <m/>
    <m/>
    <m/>
  </r>
  <r>
    <x v="340"/>
    <x v="11426"/>
    <n v="961"/>
    <s v="GingerFizz"/>
    <n v="194.84800000000001"/>
    <n v="219.16980000000001"/>
    <x v="11171"/>
    <m/>
    <m/>
    <m/>
    <m/>
    <x v="12"/>
    <m/>
    <m/>
    <m/>
  </r>
  <r>
    <x v="126"/>
    <x v="11427"/>
    <n v="1894"/>
    <s v="ChocoDelight"/>
    <n v="216.852"/>
    <n v="219.16980000000001"/>
    <x v="11172"/>
    <m/>
    <m/>
    <m/>
    <m/>
    <x v="12"/>
    <m/>
    <m/>
    <m/>
  </r>
  <r>
    <x v="18"/>
    <x v="11428"/>
    <n v="2534"/>
    <s v="ChocoDelight"/>
    <n v="258.44"/>
    <n v="219.16980000000001"/>
    <x v="11173"/>
    <m/>
    <m/>
    <m/>
    <m/>
    <x v="12"/>
    <m/>
    <m/>
    <m/>
  </r>
  <r>
    <x v="139"/>
    <x v="11429"/>
    <n v="1790"/>
    <s v="FizzBerry"/>
    <n v="235.71199999999999"/>
    <n v="219.21951999999999"/>
    <x v="11174"/>
    <m/>
    <m/>
    <m/>
    <m/>
    <x v="12"/>
    <m/>
    <m/>
    <m/>
  </r>
  <r>
    <x v="203"/>
    <x v="11430"/>
    <n v="997"/>
    <s v="MintCooler"/>
    <n v="23.830400000000001"/>
    <n v="219.26840000000001"/>
    <x v="11175"/>
    <m/>
    <m/>
    <m/>
    <m/>
    <x v="12"/>
    <m/>
    <m/>
    <m/>
  </r>
  <r>
    <x v="339"/>
    <x v="11431"/>
    <n v="2093"/>
    <s v="FizzBerry"/>
    <n v="246.19839999999999"/>
    <n v="219.31103999999999"/>
    <x v="11176"/>
    <m/>
    <m/>
    <m/>
    <m/>
    <x v="12"/>
    <m/>
    <m/>
    <m/>
  </r>
  <r>
    <x v="152"/>
    <x v="11432"/>
    <n v="2132"/>
    <s v="TropicalTwist"/>
    <n v="224.70079999999999"/>
    <n v="219.36928"/>
    <x v="11177"/>
    <m/>
    <m/>
    <m/>
    <m/>
    <x v="12"/>
    <m/>
    <m/>
    <m/>
  </r>
  <r>
    <x v="158"/>
    <x v="11433"/>
    <n v="264"/>
    <s v="BerryBlast"/>
    <n v="68.352000000000004"/>
    <n v="219.43871999999999"/>
    <x v="11178"/>
    <m/>
    <m/>
    <m/>
    <m/>
    <x v="12"/>
    <m/>
    <m/>
    <m/>
  </r>
  <r>
    <x v="186"/>
    <x v="11434"/>
    <n v="2393"/>
    <s v="CitrusSplash"/>
    <n v="50.624000000000002"/>
    <n v="219.596"/>
    <x v="11179"/>
    <m/>
    <m/>
    <m/>
    <m/>
    <x v="12"/>
    <m/>
    <m/>
    <m/>
  </r>
  <r>
    <x v="62"/>
    <x v="11435"/>
    <n v="1990"/>
    <s v="FizzBerry"/>
    <n v="49.74"/>
    <n v="219.61799999999999"/>
    <x v="11180"/>
    <m/>
    <m/>
    <m/>
    <m/>
    <x v="12"/>
    <m/>
    <m/>
    <m/>
  </r>
  <r>
    <x v="169"/>
    <x v="11436"/>
    <n v="951"/>
    <s v="ChocoDelight"/>
    <n v="51.771999999999998"/>
    <n v="219.61799999999999"/>
    <x v="11181"/>
    <m/>
    <m/>
    <m/>
    <m/>
    <x v="12"/>
    <m/>
    <m/>
    <m/>
  </r>
  <r>
    <x v="111"/>
    <x v="11437"/>
    <n v="470"/>
    <s v="PeachPunch"/>
    <n v="72.396000000000001"/>
    <n v="219.61799999999999"/>
    <x v="11182"/>
    <m/>
    <m/>
    <m/>
    <m/>
    <x v="12"/>
    <m/>
    <m/>
    <m/>
  </r>
  <r>
    <x v="187"/>
    <x v="11438"/>
    <n v="1939"/>
    <s v="PeachPunch"/>
    <n v="73.52"/>
    <n v="219.61799999999999"/>
    <x v="11183"/>
    <m/>
    <m/>
    <m/>
    <m/>
    <x v="12"/>
    <m/>
    <m/>
    <m/>
  </r>
  <r>
    <x v="188"/>
    <x v="11439"/>
    <n v="1476"/>
    <s v="PeachPunch"/>
    <n v="92.628"/>
    <n v="219.61799999999999"/>
    <x v="11184"/>
    <m/>
    <m/>
    <m/>
    <m/>
    <x v="12"/>
    <m/>
    <m/>
    <m/>
  </r>
  <r>
    <x v="234"/>
    <x v="11440"/>
    <n v="1376"/>
    <s v="ChocoDelight"/>
    <n v="94.876000000000005"/>
    <n v="219.61799999999999"/>
    <x v="11185"/>
    <m/>
    <m/>
    <m/>
    <m/>
    <x v="12"/>
    <m/>
    <m/>
    <m/>
  </r>
  <r>
    <x v="28"/>
    <x v="11441"/>
    <n v="94"/>
    <s v="MintCooler"/>
    <n v="101.62"/>
    <n v="219.61799999999999"/>
    <x v="11186"/>
    <m/>
    <m/>
    <m/>
    <m/>
    <x v="12"/>
    <m/>
    <m/>
    <m/>
  </r>
  <r>
    <x v="71"/>
    <x v="11442"/>
    <n v="2813"/>
    <s v="MintCooler"/>
    <n v="118.78400000000001"/>
    <n v="219.61799999999999"/>
    <x v="11187"/>
    <m/>
    <m/>
    <m/>
    <m/>
    <x v="12"/>
    <m/>
    <m/>
    <m/>
  </r>
  <r>
    <x v="181"/>
    <x v="11443"/>
    <n v="260"/>
    <s v="MangoBliss"/>
    <n v="120.64"/>
    <n v="219.61799999999999"/>
    <x v="11188"/>
    <m/>
    <m/>
    <m/>
    <m/>
    <x v="12"/>
    <m/>
    <m/>
    <m/>
  </r>
  <r>
    <x v="153"/>
    <x v="11444"/>
    <n v="680"/>
    <s v="TropicalTwist"/>
    <n v="136.464"/>
    <n v="219.61799999999999"/>
    <x v="11189"/>
    <m/>
    <m/>
    <m/>
    <m/>
    <x v="12"/>
    <m/>
    <m/>
    <m/>
  </r>
  <r>
    <x v="45"/>
    <x v="11445"/>
    <n v="2325"/>
    <s v="MintCooler"/>
    <n v="142.084"/>
    <n v="219.61799999999999"/>
    <x v="11190"/>
    <m/>
    <m/>
    <m/>
    <m/>
    <x v="12"/>
    <m/>
    <m/>
    <m/>
  </r>
  <r>
    <x v="96"/>
    <x v="11446"/>
    <n v="1808"/>
    <s v="MangoBliss"/>
    <n v="169.06"/>
    <n v="219.61799999999999"/>
    <x v="11191"/>
    <m/>
    <m/>
    <m/>
    <m/>
    <x v="12"/>
    <m/>
    <m/>
    <m/>
  </r>
  <r>
    <x v="337"/>
    <x v="11447"/>
    <n v="222"/>
    <s v="CitrusSplash"/>
    <n v="175.49600000000001"/>
    <n v="219.61799999999999"/>
    <x v="11192"/>
    <m/>
    <m/>
    <m/>
    <m/>
    <x v="12"/>
    <m/>
    <m/>
    <m/>
  </r>
  <r>
    <x v="67"/>
    <x v="11448"/>
    <n v="977"/>
    <s v="LemonZest"/>
    <n v="181.42400000000001"/>
    <n v="219.61799999999999"/>
    <x v="11193"/>
    <m/>
    <m/>
    <m/>
    <m/>
    <x v="12"/>
    <m/>
    <m/>
    <m/>
  </r>
  <r>
    <x v="280"/>
    <x v="11449"/>
    <n v="1076"/>
    <s v="ChocoDelight"/>
    <n v="207.27600000000001"/>
    <n v="219.61799999999999"/>
    <x v="11194"/>
    <m/>
    <m/>
    <m/>
    <m/>
    <x v="12"/>
    <m/>
    <m/>
    <m/>
  </r>
  <r>
    <x v="153"/>
    <x v="11450"/>
    <n v="2798"/>
    <s v="GingerFizz"/>
    <n v="245.49199999999999"/>
    <n v="219.61799999999999"/>
    <x v="11195"/>
    <m/>
    <m/>
    <m/>
    <m/>
    <x v="12"/>
    <m/>
    <m/>
    <m/>
  </r>
  <r>
    <x v="324"/>
    <x v="11451"/>
    <n v="2224"/>
    <s v="GingerFizz"/>
    <n v="247.74"/>
    <n v="219.61799999999999"/>
    <x v="11196"/>
    <m/>
    <m/>
    <m/>
    <m/>
    <x v="12"/>
    <m/>
    <m/>
    <m/>
  </r>
  <r>
    <x v="198"/>
    <x v="11452"/>
    <n v="1327"/>
    <s v="TropicalTwist"/>
    <n v="249.988"/>
    <n v="219.61799999999999"/>
    <x v="11197"/>
    <m/>
    <m/>
    <m/>
    <m/>
    <x v="12"/>
    <m/>
    <m/>
    <m/>
  </r>
  <r>
    <x v="167"/>
    <x v="11453"/>
    <n v="2209"/>
    <s v="PeachPunch"/>
    <n v="274.71600000000001"/>
    <n v="219.61799999999999"/>
    <x v="11198"/>
    <m/>
    <m/>
    <m/>
    <m/>
    <x v="12"/>
    <m/>
    <m/>
    <m/>
  </r>
  <r>
    <x v="227"/>
    <x v="11454"/>
    <n v="1513"/>
    <s v="MangoBliss"/>
    <n v="6.0288000000000004"/>
    <n v="219.61887999999999"/>
    <x v="11199"/>
    <m/>
    <m/>
    <m/>
    <m/>
    <x v="12"/>
    <m/>
    <m/>
    <m/>
  </r>
  <r>
    <x v="27"/>
    <x v="11455"/>
    <n v="1786"/>
    <s v="LemonZest"/>
    <n v="275.5104"/>
    <n v="219.6532"/>
    <x v="11200"/>
    <m/>
    <m/>
    <m/>
    <m/>
    <x v="12"/>
    <m/>
    <m/>
    <m/>
  </r>
  <r>
    <x v="29"/>
    <x v="11456"/>
    <n v="1591"/>
    <s v="TropicalTwist"/>
    <n v="100.224"/>
    <n v="219.68440000000001"/>
    <x v="11201"/>
    <m/>
    <m/>
    <m/>
    <m/>
    <x v="12"/>
    <m/>
    <m/>
    <m/>
  </r>
  <r>
    <x v="329"/>
    <x v="11457"/>
    <n v="1373"/>
    <s v="MangoBliss"/>
    <n v="377.67859199999998"/>
    <n v="219.84768"/>
    <x v="11202"/>
    <m/>
    <m/>
    <m/>
    <m/>
    <x v="12"/>
    <m/>
    <m/>
    <m/>
  </r>
  <r>
    <x v="8"/>
    <x v="11458"/>
    <n v="1479"/>
    <s v="TropicalTwist"/>
    <n v="228.38079999999999"/>
    <n v="219.85599999999999"/>
    <x v="11203"/>
    <m/>
    <m/>
    <m/>
    <m/>
    <x v="12"/>
    <m/>
    <m/>
    <m/>
  </r>
  <r>
    <x v="264"/>
    <x v="11459"/>
    <n v="1885"/>
    <s v="MangoBliss"/>
    <n v="204.27520000000001"/>
    <n v="220.04320000000001"/>
    <x v="11204"/>
    <m/>
    <m/>
    <m/>
    <m/>
    <x v="12"/>
    <m/>
    <m/>
    <m/>
  </r>
  <r>
    <x v="52"/>
    <x v="11460"/>
    <n v="401"/>
    <s v="FizzBerry"/>
    <n v="23.603999999999999"/>
    <n v="220.06620000000001"/>
    <x v="11205"/>
    <m/>
    <m/>
    <m/>
    <m/>
    <x v="12"/>
    <m/>
    <m/>
    <m/>
  </r>
  <r>
    <x v="232"/>
    <x v="11461"/>
    <n v="2697"/>
    <s v="TropicalTwist"/>
    <n v="56.216000000000001"/>
    <n v="220.06620000000001"/>
    <x v="11206"/>
    <m/>
    <m/>
    <m/>
    <m/>
    <x v="12"/>
    <m/>
    <m/>
    <m/>
  </r>
  <r>
    <x v="304"/>
    <x v="11462"/>
    <n v="41"/>
    <s v="FizzBerry"/>
    <n v="71.811999999999998"/>
    <n v="220.06620000000001"/>
    <x v="11207"/>
    <m/>
    <m/>
    <m/>
    <m/>
    <x v="12"/>
    <m/>
    <m/>
    <m/>
  </r>
  <r>
    <x v="29"/>
    <x v="11463"/>
    <n v="1962"/>
    <s v="FizzBerry"/>
    <n v="92.043999999999997"/>
    <n v="220.06620000000001"/>
    <x v="11208"/>
    <m/>
    <m/>
    <m/>
    <m/>
    <x v="12"/>
    <m/>
    <m/>
    <m/>
  </r>
  <r>
    <x v="257"/>
    <x v="11464"/>
    <n v="979"/>
    <s v="ChocoDelight"/>
    <n v="96.54"/>
    <n v="220.06620000000001"/>
    <x v="11209"/>
    <m/>
    <m/>
    <m/>
    <m/>
    <x v="12"/>
    <m/>
    <m/>
    <m/>
  </r>
  <r>
    <x v="235"/>
    <x v="11465"/>
    <n v="2646"/>
    <s v="CitrusSplash"/>
    <n v="106.14"/>
    <n v="220.06620000000001"/>
    <x v="11210"/>
    <m/>
    <m/>
    <m/>
    <m/>
    <x v="12"/>
    <m/>
    <m/>
    <m/>
  </r>
  <r>
    <x v="350"/>
    <x v="11466"/>
    <n v="656"/>
    <s v="CitrusSplash"/>
    <n v="119.02"/>
    <n v="220.06620000000001"/>
    <x v="11211"/>
    <m/>
    <m/>
    <m/>
    <m/>
    <x v="12"/>
    <m/>
    <m/>
    <m/>
  </r>
  <r>
    <x v="86"/>
    <x v="11467"/>
    <n v="2057"/>
    <s v="LemonZest"/>
    <n v="129.136"/>
    <n v="220.06620000000001"/>
    <x v="11212"/>
    <m/>
    <m/>
    <m/>
    <m/>
    <x v="12"/>
    <m/>
    <m/>
    <m/>
  </r>
  <r>
    <x v="224"/>
    <x v="11468"/>
    <n v="2361"/>
    <s v="MintCooler"/>
    <n v="143.74799999999999"/>
    <n v="220.06620000000001"/>
    <x v="11213"/>
    <m/>
    <m/>
    <m/>
    <m/>
    <x v="12"/>
    <m/>
    <m/>
    <m/>
  </r>
  <r>
    <x v="306"/>
    <x v="11469"/>
    <n v="249"/>
    <s v="ChocoDelight"/>
    <n v="216.80799999999999"/>
    <n v="220.06620000000001"/>
    <x v="11214"/>
    <m/>
    <m/>
    <m/>
    <m/>
    <x v="12"/>
    <m/>
    <m/>
    <m/>
  </r>
  <r>
    <x v="323"/>
    <x v="11470"/>
    <n v="2545"/>
    <s v="MangoBliss"/>
    <n v="268.512"/>
    <n v="220.06620000000001"/>
    <x v="11215"/>
    <m/>
    <m/>
    <m/>
    <m/>
    <x v="12"/>
    <m/>
    <m/>
    <m/>
  </r>
  <r>
    <x v="224"/>
    <x v="11471"/>
    <n v="1507"/>
    <s v="MintCooler"/>
    <n v="400.66195199999999"/>
    <n v="220.08063999999999"/>
    <x v="11216"/>
    <m/>
    <m/>
    <m/>
    <m/>
    <x v="12"/>
    <m/>
    <m/>
    <m/>
  </r>
  <r>
    <x v="349"/>
    <x v="11472"/>
    <n v="414"/>
    <s v="BerryBlast"/>
    <n v="213.54400000000001"/>
    <n v="220.15584000000001"/>
    <x v="11217"/>
    <m/>
    <m/>
    <m/>
    <m/>
    <x v="12"/>
    <m/>
    <m/>
    <m/>
  </r>
  <r>
    <x v="362"/>
    <x v="11473"/>
    <n v="323"/>
    <s v="BerryBlast"/>
    <n v="264.12400000000002"/>
    <n v="220.15584000000001"/>
    <x v="11218"/>
    <m/>
    <m/>
    <m/>
    <m/>
    <x v="12"/>
    <m/>
    <m/>
    <m/>
  </r>
  <r>
    <x v="252"/>
    <x v="11474"/>
    <n v="834"/>
    <s v="TropicalTwist"/>
    <n v="87.007999999999996"/>
    <n v="220.17320000000001"/>
    <x v="11219"/>
    <m/>
    <m/>
    <m/>
    <m/>
    <x v="12"/>
    <m/>
    <m/>
    <m/>
  </r>
  <r>
    <x v="68"/>
    <x v="11475"/>
    <n v="2773"/>
    <s v="MintCooler"/>
    <n v="218.02879999999999"/>
    <n v="220.27199999999999"/>
    <x v="11220"/>
    <m/>
    <m/>
    <m/>
    <m/>
    <x v="12"/>
    <m/>
    <m/>
    <m/>
  </r>
  <r>
    <x v="40"/>
    <x v="11476"/>
    <n v="2841"/>
    <s v="CitrusSplash"/>
    <n v="246.44479999999999"/>
    <n v="220.40199999999999"/>
    <x v="11221"/>
    <m/>
    <m/>
    <m/>
    <m/>
    <x v="12"/>
    <m/>
    <m/>
    <m/>
  </r>
  <r>
    <x v="219"/>
    <x v="11477"/>
    <n v="624"/>
    <s v="LemonZest"/>
    <n v="31.430399999999999"/>
    <n v="220.5008"/>
    <x v="11222"/>
    <m/>
    <m/>
    <m/>
    <m/>
    <x v="12"/>
    <m/>
    <m/>
    <m/>
  </r>
  <r>
    <x v="215"/>
    <x v="11478"/>
    <n v="2447"/>
    <s v="BerryBlast"/>
    <n v="189.84639999999999"/>
    <n v="220.5008"/>
    <x v="11223"/>
    <m/>
    <m/>
    <m/>
    <m/>
    <x v="12"/>
    <m/>
    <m/>
    <m/>
  </r>
  <r>
    <x v="301"/>
    <x v="11479"/>
    <n v="1881"/>
    <s v="LemonZest"/>
    <n v="13.356"/>
    <n v="220.51439999999999"/>
    <x v="11224"/>
    <m/>
    <m/>
    <m/>
    <m/>
    <x v="12"/>
    <m/>
    <m/>
    <m/>
  </r>
  <r>
    <x v="104"/>
    <x v="11480"/>
    <n v="1691"/>
    <s v="MintCooler"/>
    <n v="32.363999999999997"/>
    <n v="220.51439999999999"/>
    <x v="11225"/>
    <m/>
    <m/>
    <m/>
    <m/>
    <x v="12"/>
    <m/>
    <m/>
    <m/>
  </r>
  <r>
    <x v="154"/>
    <x v="11481"/>
    <n v="1631"/>
    <s v="TropicalTwist"/>
    <n v="32.783999999999999"/>
    <n v="220.51439999999999"/>
    <x v="11226"/>
    <m/>
    <m/>
    <m/>
    <m/>
    <x v="12"/>
    <m/>
    <m/>
    <m/>
  </r>
  <r>
    <x v="258"/>
    <x v="11482"/>
    <n v="1247"/>
    <s v="TropicalTwist"/>
    <n v="44.252000000000002"/>
    <n v="220.51439999999999"/>
    <x v="11227"/>
    <m/>
    <m/>
    <m/>
    <m/>
    <x v="12"/>
    <m/>
    <m/>
    <m/>
  </r>
  <r>
    <x v="122"/>
    <x v="11483"/>
    <n v="1053"/>
    <s v="MintCooler"/>
    <n v="54.368000000000002"/>
    <n v="220.51439999999999"/>
    <x v="11228"/>
    <m/>
    <m/>
    <m/>
    <m/>
    <x v="12"/>
    <m/>
    <m/>
    <m/>
  </r>
  <r>
    <x v="59"/>
    <x v="11484"/>
    <n v="1363"/>
    <s v="ChocoDelight"/>
    <n v="56.616"/>
    <n v="220.51439999999999"/>
    <x v="11229"/>
    <m/>
    <m/>
    <m/>
    <m/>
    <x v="12"/>
    <m/>
    <m/>
    <m/>
  </r>
  <r>
    <x v="356"/>
    <x v="11485"/>
    <n v="2389"/>
    <s v="MangoBliss"/>
    <n v="62.235999999999997"/>
    <n v="220.51439999999999"/>
    <x v="11230"/>
    <m/>
    <m/>
    <m/>
    <m/>
    <x v="12"/>
    <m/>
    <m/>
    <m/>
  </r>
  <r>
    <x v="141"/>
    <x v="11486"/>
    <n v="1650"/>
    <s v="TropicalTwist"/>
    <n v="73.475999999999999"/>
    <n v="220.51439999999999"/>
    <x v="11231"/>
    <m/>
    <m/>
    <m/>
    <m/>
    <x v="12"/>
    <m/>
    <m/>
    <m/>
  </r>
  <r>
    <x v="218"/>
    <x v="11487"/>
    <n v="1662"/>
    <s v="MangoBliss"/>
    <n v="77.036000000000001"/>
    <n v="220.51439999999999"/>
    <x v="11232"/>
    <m/>
    <m/>
    <m/>
    <m/>
    <x v="12"/>
    <m/>
    <m/>
    <m/>
  </r>
  <r>
    <x v="50"/>
    <x v="11488"/>
    <n v="2465"/>
    <s v="CitrusSplash"/>
    <n v="88.087999999999994"/>
    <n v="220.51439999999999"/>
    <x v="11233"/>
    <m/>
    <m/>
    <m/>
    <m/>
    <x v="12"/>
    <m/>
    <m/>
    <m/>
  </r>
  <r>
    <x v="137"/>
    <x v="11489"/>
    <n v="2111"/>
    <s v="GingerFizz"/>
    <n v="107.196"/>
    <n v="220.51439999999999"/>
    <x v="11234"/>
    <m/>
    <m/>
    <m/>
    <m/>
    <x v="12"/>
    <m/>
    <m/>
    <m/>
  </r>
  <r>
    <x v="93"/>
    <x v="11490"/>
    <n v="1309"/>
    <s v="ChocoDelight"/>
    <n v="108.84"/>
    <n v="220.51439999999999"/>
    <x v="11235"/>
    <m/>
    <m/>
    <m/>
    <m/>
    <x v="12"/>
    <m/>
    <m/>
    <m/>
  </r>
  <r>
    <x v="78"/>
    <x v="11491"/>
    <n v="1784"/>
    <s v="ChocoDelight"/>
    <n v="112.04"/>
    <n v="220.51439999999999"/>
    <x v="11236"/>
    <m/>
    <m/>
    <m/>
    <m/>
    <x v="12"/>
    <m/>
    <m/>
    <m/>
  </r>
  <r>
    <x v="211"/>
    <x v="11492"/>
    <n v="1336"/>
    <s v="MangoBliss"/>
    <n v="119.56"/>
    <n v="220.51439999999999"/>
    <x v="11237"/>
    <m/>
    <m/>
    <m/>
    <m/>
    <x v="12"/>
    <m/>
    <m/>
    <m/>
  </r>
  <r>
    <x v="292"/>
    <x v="11493"/>
    <n v="299"/>
    <s v="MintCooler"/>
    <n v="130.80000000000001"/>
    <n v="220.51439999999999"/>
    <x v="11238"/>
    <m/>
    <m/>
    <m/>
    <m/>
    <x v="12"/>
    <m/>
    <m/>
    <m/>
  </r>
  <r>
    <x v="281"/>
    <x v="11494"/>
    <n v="828"/>
    <s v="CitrusSplash"/>
    <n v="151.03200000000001"/>
    <n v="220.51439999999999"/>
    <x v="11239"/>
    <m/>
    <m/>
    <m/>
    <m/>
    <x v="12"/>
    <m/>
    <m/>
    <m/>
  </r>
  <r>
    <x v="113"/>
    <x v="11495"/>
    <n v="1395"/>
    <s v="MintCooler"/>
    <n v="151.03200000000001"/>
    <n v="220.51439999999999"/>
    <x v="11239"/>
    <m/>
    <m/>
    <m/>
    <m/>
    <x v="12"/>
    <m/>
    <m/>
    <m/>
  </r>
  <r>
    <x v="363"/>
    <x v="11496"/>
    <n v="1275"/>
    <s v="LemonZest"/>
    <n v="166.768"/>
    <n v="220.51439999999999"/>
    <x v="11240"/>
    <m/>
    <m/>
    <m/>
    <m/>
    <x v="12"/>
    <m/>
    <m/>
    <m/>
  </r>
  <r>
    <x v="265"/>
    <x v="11497"/>
    <n v="2423"/>
    <s v="TropicalTwist"/>
    <n v="209.48"/>
    <n v="220.51439999999999"/>
    <x v="11241"/>
    <m/>
    <m/>
    <m/>
    <m/>
    <x v="12"/>
    <m/>
    <m/>
    <m/>
  </r>
  <r>
    <x v="96"/>
    <x v="11498"/>
    <n v="1540"/>
    <s v="GingerFizz"/>
    <n v="221.84399999999999"/>
    <n v="220.51439999999999"/>
    <x v="11242"/>
    <m/>
    <m/>
    <m/>
    <m/>
    <x v="12"/>
    <m/>
    <m/>
    <m/>
  </r>
  <r>
    <x v="339"/>
    <x v="11499"/>
    <n v="1029"/>
    <s v="LemonZest"/>
    <n v="226.34"/>
    <n v="220.51439999999999"/>
    <x v="11243"/>
    <m/>
    <m/>
    <m/>
    <m/>
    <x v="12"/>
    <m/>
    <m/>
    <m/>
  </r>
  <r>
    <x v="38"/>
    <x v="11500"/>
    <n v="1052"/>
    <s v="TropicalTwist"/>
    <n v="230.83600000000001"/>
    <n v="220.51439999999999"/>
    <x v="11244"/>
    <m/>
    <m/>
    <m/>
    <m/>
    <x v="12"/>
    <m/>
    <m/>
    <m/>
  </r>
  <r>
    <x v="245"/>
    <x v="11501"/>
    <n v="1613"/>
    <s v="PeachPunch"/>
    <n v="249.94399999999999"/>
    <n v="220.51439999999999"/>
    <x v="11245"/>
    <m/>
    <m/>
    <m/>
    <m/>
    <x v="12"/>
    <m/>
    <m/>
    <m/>
  </r>
  <r>
    <x v="350"/>
    <x v="11502"/>
    <n v="1424"/>
    <s v="MintCooler"/>
    <n v="273.548"/>
    <n v="220.51439999999999"/>
    <x v="11246"/>
    <m/>
    <m/>
    <m/>
    <m/>
    <x v="12"/>
    <m/>
    <m/>
    <m/>
  </r>
  <r>
    <x v="253"/>
    <x v="11503"/>
    <n v="2734"/>
    <s v="PeachPunch"/>
    <n v="275.79599999999999"/>
    <n v="220.51439999999999"/>
    <x v="11247"/>
    <m/>
    <m/>
    <m/>
    <m/>
    <x v="12"/>
    <m/>
    <m/>
    <m/>
  </r>
  <r>
    <x v="302"/>
    <x v="11504"/>
    <n v="1614"/>
    <s v="ChocoDelight"/>
    <n v="288.16000000000003"/>
    <n v="220.51439999999999"/>
    <x v="11248"/>
    <m/>
    <m/>
    <m/>
    <m/>
    <x v="12"/>
    <m/>
    <m/>
    <m/>
  </r>
  <r>
    <x v="168"/>
    <x v="11505"/>
    <n v="695"/>
    <s v="MintCooler"/>
    <n v="206.816"/>
    <n v="220.59960000000001"/>
    <x v="11249"/>
    <m/>
    <m/>
    <m/>
    <m/>
    <x v="12"/>
    <m/>
    <m/>
    <m/>
  </r>
  <r>
    <x v="293"/>
    <x v="11506"/>
    <n v="2143"/>
    <s v="ChocoDelight"/>
    <n v="218.66239999999999"/>
    <n v="220.6412"/>
    <x v="11250"/>
    <m/>
    <m/>
    <m/>
    <m/>
    <x v="12"/>
    <m/>
    <m/>
    <m/>
  </r>
  <r>
    <x v="132"/>
    <x v="11507"/>
    <n v="1299"/>
    <s v="FizzBerry"/>
    <n v="422.07551999999998"/>
    <n v="220.70048"/>
    <x v="11251"/>
    <m/>
    <m/>
    <m/>
    <m/>
    <x v="12"/>
    <m/>
    <m/>
    <m/>
  </r>
  <r>
    <x v="16"/>
    <x v="11508"/>
    <n v="2279"/>
    <s v="LemonZest"/>
    <n v="49.6096"/>
    <n v="220.714"/>
    <x v="11252"/>
    <m/>
    <m/>
    <m/>
    <m/>
    <x v="12"/>
    <m/>
    <m/>
    <m/>
  </r>
  <r>
    <x v="58"/>
    <x v="11509"/>
    <n v="1848"/>
    <s v="MangoBliss"/>
    <n v="172.8672"/>
    <n v="220.77951999999999"/>
    <x v="11253"/>
    <m/>
    <m/>
    <m/>
    <m/>
    <x v="12"/>
    <m/>
    <m/>
    <m/>
  </r>
  <r>
    <x v="60"/>
    <x v="11510"/>
    <n v="2684"/>
    <s v="GingerFizz"/>
    <n v="87.926400000000001"/>
    <n v="220.81280000000001"/>
    <x v="11254"/>
    <m/>
    <m/>
    <m/>
    <m/>
    <x v="12"/>
    <m/>
    <m/>
    <m/>
  </r>
  <r>
    <x v="22"/>
    <x v="11511"/>
    <n v="1241"/>
    <s v="CitrusSplash"/>
    <n v="59.801600000000001"/>
    <n v="220.82839999999999"/>
    <x v="11255"/>
    <m/>
    <m/>
    <m/>
    <m/>
    <x v="12"/>
    <m/>
    <m/>
    <m/>
  </r>
  <r>
    <x v="72"/>
    <x v="11512"/>
    <n v="1403"/>
    <s v="BerryBlast"/>
    <n v="508.10380800000001"/>
    <n v="220.85856000000001"/>
    <x v="11256"/>
    <m/>
    <m/>
    <m/>
    <m/>
    <x v="12"/>
    <m/>
    <m/>
    <m/>
  </r>
  <r>
    <x v="10"/>
    <x v="11513"/>
    <n v="2726"/>
    <s v="PeachPunch"/>
    <n v="33.783999999999999"/>
    <n v="220.87296000000001"/>
    <x v="11257"/>
    <m/>
    <m/>
    <m/>
    <m/>
    <x v="12"/>
    <m/>
    <m/>
    <m/>
  </r>
  <r>
    <x v="349"/>
    <x v="11514"/>
    <n v="2138"/>
    <s v="TropicalTwist"/>
    <n v="252.9504"/>
    <n v="220.96256"/>
    <x v="11258"/>
    <m/>
    <m/>
    <m/>
    <m/>
    <x v="12"/>
    <m/>
    <m/>
    <m/>
  </r>
  <r>
    <x v="202"/>
    <x v="11515"/>
    <n v="1547"/>
    <s v="FizzBerry"/>
    <n v="0.748"/>
    <n v="220.96260000000001"/>
    <x v="11259"/>
    <m/>
    <m/>
    <m/>
    <m/>
    <x v="12"/>
    <m/>
    <m/>
    <m/>
  </r>
  <r>
    <x v="255"/>
    <x v="11516"/>
    <n v="2171"/>
    <s v="GingerFizz"/>
    <n v="3.9239999999999999"/>
    <n v="220.96260000000001"/>
    <x v="11260"/>
    <m/>
    <m/>
    <m/>
    <m/>
    <x v="12"/>
    <m/>
    <m/>
    <m/>
  </r>
  <r>
    <x v="106"/>
    <x v="11517"/>
    <n v="697"/>
    <s v="FizzBerry"/>
    <n v="4.9960000000000004"/>
    <n v="220.96260000000001"/>
    <x v="11261"/>
    <m/>
    <m/>
    <m/>
    <m/>
    <x v="12"/>
    <m/>
    <m/>
    <m/>
  </r>
  <r>
    <x v="350"/>
    <x v="11518"/>
    <n v="1025"/>
    <s v="GingerFizz"/>
    <n v="48.164000000000001"/>
    <n v="220.96260000000001"/>
    <x v="11262"/>
    <m/>
    <m/>
    <m/>
    <m/>
    <x v="12"/>
    <m/>
    <m/>
    <m/>
  </r>
  <r>
    <x v="98"/>
    <x v="11519"/>
    <n v="2439"/>
    <s v="TropicalTwist"/>
    <n v="48.164000000000001"/>
    <n v="220.96260000000001"/>
    <x v="11262"/>
    <m/>
    <m/>
    <m/>
    <m/>
    <x v="12"/>
    <m/>
    <m/>
    <m/>
  </r>
  <r>
    <x v="341"/>
    <x v="11520"/>
    <n v="1438"/>
    <s v="PeachPunch"/>
    <n v="57.155999999999999"/>
    <n v="220.96260000000001"/>
    <x v="11263"/>
    <m/>
    <m/>
    <m/>
    <m/>
    <x v="12"/>
    <m/>
    <m/>
    <m/>
  </r>
  <r>
    <x v="113"/>
    <x v="11521"/>
    <n v="1012"/>
    <s v="PeachPunch"/>
    <n v="63.9"/>
    <n v="220.96260000000001"/>
    <x v="11264"/>
    <m/>
    <m/>
    <m/>
    <m/>
    <x v="12"/>
    <m/>
    <m/>
    <m/>
  </r>
  <r>
    <x v="231"/>
    <x v="11522"/>
    <n v="2421"/>
    <s v="LemonZest"/>
    <n v="103.91200000000001"/>
    <n v="220.96260000000001"/>
    <x v="11265"/>
    <m/>
    <m/>
    <m/>
    <m/>
    <x v="12"/>
    <m/>
    <m/>
    <m/>
  </r>
  <r>
    <x v="37"/>
    <x v="11523"/>
    <n v="959"/>
    <s v="CitrusSplash"/>
    <n v="115.824"/>
    <n v="220.96260000000001"/>
    <x v="11266"/>
    <m/>
    <m/>
    <m/>
    <m/>
    <x v="12"/>
    <m/>
    <m/>
    <m/>
  </r>
  <r>
    <x v="199"/>
    <x v="11524"/>
    <n v="856"/>
    <s v="MintCooler"/>
    <n v="120.1"/>
    <n v="220.96260000000001"/>
    <x v="11267"/>
    <m/>
    <m/>
    <m/>
    <m/>
    <x v="12"/>
    <m/>
    <m/>
    <m/>
  </r>
  <r>
    <x v="212"/>
    <x v="11525"/>
    <n v="420"/>
    <s v="MintCooler"/>
    <n v="124.596"/>
    <n v="220.96260000000001"/>
    <x v="11268"/>
    <m/>
    <m/>
    <m/>
    <m/>
    <x v="12"/>
    <m/>
    <m/>
    <m/>
  </r>
  <r>
    <x v="169"/>
    <x v="11526"/>
    <n v="1865"/>
    <s v="GingerFizz"/>
    <n v="127.968"/>
    <n v="220.96260000000001"/>
    <x v="11269"/>
    <m/>
    <m/>
    <m/>
    <m/>
    <x v="12"/>
    <m/>
    <m/>
    <m/>
  </r>
  <r>
    <x v="161"/>
    <x v="11527"/>
    <n v="1047"/>
    <s v="MangoBliss"/>
    <n v="136.96"/>
    <n v="220.96260000000001"/>
    <x v="11270"/>
    <m/>
    <m/>
    <m/>
    <m/>
    <x v="12"/>
    <m/>
    <m/>
    <m/>
  </r>
  <r>
    <x v="257"/>
    <x v="11528"/>
    <n v="1335"/>
    <s v="GingerFizz"/>
    <n v="149.64400000000001"/>
    <n v="220.96260000000001"/>
    <x v="11271"/>
    <m/>
    <m/>
    <m/>
    <m/>
    <x v="12"/>
    <m/>
    <m/>
    <m/>
  </r>
  <r>
    <x v="133"/>
    <x v="11529"/>
    <n v="414"/>
    <s v="MangoBliss"/>
    <n v="192.036"/>
    <n v="220.96260000000001"/>
    <x v="11272"/>
    <m/>
    <m/>
    <m/>
    <m/>
    <x v="12"/>
    <m/>
    <m/>
    <m/>
  </r>
  <r>
    <x v="359"/>
    <x v="11530"/>
    <n v="2032"/>
    <s v="MintCooler"/>
    <n v="199.904"/>
    <n v="220.96260000000001"/>
    <x v="11273"/>
    <m/>
    <m/>
    <m/>
    <m/>
    <x v="12"/>
    <m/>
    <m/>
    <m/>
  </r>
  <r>
    <x v="141"/>
    <x v="11531"/>
    <n v="670"/>
    <s v="TropicalTwist"/>
    <n v="250.48400000000001"/>
    <n v="220.96260000000001"/>
    <x v="11274"/>
    <m/>
    <m/>
    <m/>
    <m/>
    <x v="12"/>
    <m/>
    <m/>
    <m/>
  </r>
  <r>
    <x v="161"/>
    <x v="11532"/>
    <n v="2557"/>
    <s v="MintCooler"/>
    <n v="259.476"/>
    <n v="220.96260000000001"/>
    <x v="11275"/>
    <m/>
    <m/>
    <m/>
    <m/>
    <x v="12"/>
    <m/>
    <m/>
    <m/>
  </r>
  <r>
    <x v="36"/>
    <x v="11533"/>
    <n v="2079"/>
    <s v="MangoBliss"/>
    <n v="251.22880000000001"/>
    <n v="221.09984"/>
    <x v="11276"/>
    <m/>
    <m/>
    <m/>
    <m/>
    <x v="12"/>
    <m/>
    <m/>
    <m/>
  </r>
  <r>
    <x v="305"/>
    <x v="11534"/>
    <n v="2832"/>
    <s v="ChocoDelight"/>
    <n v="101.56480000000001"/>
    <n v="221.3432"/>
    <x v="11277"/>
    <m/>
    <m/>
    <m/>
    <m/>
    <x v="12"/>
    <m/>
    <m/>
    <m/>
  </r>
  <r>
    <x v="110"/>
    <x v="11535"/>
    <n v="1551"/>
    <s v="ChocoDelight"/>
    <n v="9.66"/>
    <n v="221.41079999999999"/>
    <x v="11278"/>
    <m/>
    <m/>
    <m/>
    <m/>
    <x v="12"/>
    <m/>
    <m/>
    <m/>
  </r>
  <r>
    <x v="42"/>
    <x v="11536"/>
    <n v="2684"/>
    <s v="ChocoDelight"/>
    <n v="14.596"/>
    <n v="221.41079999999999"/>
    <x v="11279"/>
    <m/>
    <m/>
    <m/>
    <m/>
    <x v="12"/>
    <m/>
    <m/>
    <m/>
  </r>
  <r>
    <x v="134"/>
    <x v="11537"/>
    <n v="2533"/>
    <s v="CitrusSplash"/>
    <n v="21.696000000000002"/>
    <n v="221.41079999999999"/>
    <x v="11280"/>
    <m/>
    <m/>
    <m/>
    <m/>
    <x v="12"/>
    <m/>
    <m/>
    <m/>
  </r>
  <r>
    <x v="146"/>
    <x v="11538"/>
    <n v="1884"/>
    <s v="MintCooler"/>
    <n v="44.207999999999998"/>
    <n v="221.41079999999999"/>
    <x v="11281"/>
    <m/>
    <m/>
    <m/>
    <m/>
    <x v="12"/>
    <m/>
    <m/>
    <m/>
  </r>
  <r>
    <x v="102"/>
    <x v="11539"/>
    <n v="1146"/>
    <s v="MintCooler"/>
    <n v="55.448"/>
    <n v="221.41079999999999"/>
    <x v="11282"/>
    <m/>
    <m/>
    <m/>
    <m/>
    <x v="12"/>
    <m/>
    <m/>
    <m/>
  </r>
  <r>
    <x v="176"/>
    <x v="11540"/>
    <n v="842"/>
    <s v="MintCooler"/>
    <n v="65.563999999999993"/>
    <n v="221.41079999999999"/>
    <x v="11283"/>
    <m/>
    <m/>
    <m/>
    <m/>
    <x v="12"/>
    <m/>
    <m/>
    <m/>
  </r>
  <r>
    <x v="63"/>
    <x v="11541"/>
    <n v="348"/>
    <s v="MangoBliss"/>
    <n v="75.924000000000007"/>
    <n v="221.41079999999999"/>
    <x v="11284"/>
    <m/>
    <m/>
    <m/>
    <m/>
    <x v="12"/>
    <m/>
    <m/>
    <m/>
  </r>
  <r>
    <x v="277"/>
    <x v="11542"/>
    <n v="918"/>
    <s v="FizzBerry"/>
    <n v="91.415999999999997"/>
    <n v="221.41079999999999"/>
    <x v="11285"/>
    <m/>
    <m/>
    <m/>
    <m/>
    <x v="12"/>
    <m/>
    <m/>
    <m/>
  </r>
  <r>
    <x v="284"/>
    <x v="11543"/>
    <n v="2137"/>
    <s v="GingerFizz"/>
    <n v="112.452"/>
    <n v="221.41079999999999"/>
    <x v="11286"/>
    <m/>
    <m/>
    <m/>
    <m/>
    <x v="12"/>
    <m/>
    <m/>
    <m/>
  </r>
  <r>
    <x v="357"/>
    <x v="11544"/>
    <n v="162"/>
    <s v="GingerFizz"/>
    <n v="115.02"/>
    <n v="221.41079999999999"/>
    <x v="11287"/>
    <m/>
    <m/>
    <m/>
    <m/>
    <x v="12"/>
    <m/>
    <m/>
    <m/>
  </r>
  <r>
    <x v="150"/>
    <x v="11545"/>
    <n v="1581"/>
    <s v="ChocoDelight"/>
    <n v="120.4"/>
    <n v="221.41079999999999"/>
    <x v="11288"/>
    <m/>
    <m/>
    <m/>
    <m/>
    <x v="12"/>
    <m/>
    <m/>
    <m/>
  </r>
  <r>
    <x v="127"/>
    <x v="11546"/>
    <n v="19"/>
    <s v="ChocoDelight"/>
    <n v="126.26"/>
    <n v="221.41079999999999"/>
    <x v="11289"/>
    <m/>
    <m/>
    <m/>
    <m/>
    <x v="12"/>
    <m/>
    <m/>
    <m/>
  </r>
  <r>
    <x v="259"/>
    <x v="11547"/>
    <n v="1940"/>
    <s v="PeachPunch"/>
    <n v="138.624"/>
    <n v="221.41079999999999"/>
    <x v="11290"/>
    <m/>
    <m/>
    <m/>
    <m/>
    <x v="12"/>
    <m/>
    <m/>
    <m/>
  </r>
  <r>
    <x v="162"/>
    <x v="11548"/>
    <n v="2593"/>
    <s v="TropicalTwist"/>
    <n v="164.476"/>
    <n v="221.41079999999999"/>
    <x v="11291"/>
    <m/>
    <m/>
    <m/>
    <m/>
    <x v="12"/>
    <m/>
    <m/>
    <m/>
  </r>
  <r>
    <x v="107"/>
    <x v="11549"/>
    <n v="356"/>
    <s v="PeachPunch"/>
    <n v="258.892"/>
    <n v="221.41079999999999"/>
    <x v="11292"/>
    <m/>
    <m/>
    <m/>
    <m/>
    <x v="12"/>
    <m/>
    <m/>
    <m/>
  </r>
  <r>
    <x v="44"/>
    <x v="11550"/>
    <n v="1114"/>
    <s v="MangoBliss"/>
    <n v="261.14"/>
    <n v="221.41079999999999"/>
    <x v="11293"/>
    <m/>
    <m/>
    <m/>
    <m/>
    <x v="12"/>
    <m/>
    <m/>
    <m/>
  </r>
  <r>
    <x v="1"/>
    <x v="11551"/>
    <n v="2808"/>
    <s v="ChocoDelight"/>
    <n v="98.495999999999995"/>
    <n v="221.45760000000001"/>
    <x v="11294"/>
    <m/>
    <m/>
    <m/>
    <m/>
    <x v="12"/>
    <m/>
    <m/>
    <m/>
  </r>
  <r>
    <x v="292"/>
    <x v="11552"/>
    <n v="1590"/>
    <s v="TropicalTwist"/>
    <n v="175.8176"/>
    <n v="221.4888"/>
    <x v="11295"/>
    <m/>
    <m/>
    <m/>
    <m/>
    <x v="12"/>
    <m/>
    <m/>
    <m/>
  </r>
  <r>
    <x v="173"/>
    <x v="11553"/>
    <n v="719"/>
    <s v="PeachPunch"/>
    <n v="271.96480000000003"/>
    <n v="221.4888"/>
    <x v="11296"/>
    <m/>
    <m/>
    <m/>
    <m/>
    <x v="12"/>
    <m/>
    <m/>
    <m/>
  </r>
  <r>
    <x v="132"/>
    <x v="11554"/>
    <n v="9"/>
    <s v="BerryBlast"/>
    <n v="116.36"/>
    <n v="221.59008"/>
    <x v="11297"/>
    <m/>
    <m/>
    <m/>
    <m/>
    <x v="12"/>
    <m/>
    <m/>
    <m/>
  </r>
  <r>
    <x v="125"/>
    <x v="11555"/>
    <n v="2484"/>
    <s v="BerryBlast"/>
    <n v="181.55199999999999"/>
    <n v="221.59008"/>
    <x v="11298"/>
    <m/>
    <m/>
    <m/>
    <m/>
    <x v="12"/>
    <m/>
    <m/>
    <m/>
  </r>
  <r>
    <x v="19"/>
    <x v="11556"/>
    <n v="860"/>
    <s v="CitrusSplash"/>
    <n v="195.05279999999999"/>
    <n v="221.61879999999999"/>
    <x v="11299"/>
    <m/>
    <m/>
    <m/>
    <m/>
    <x v="12"/>
    <m/>
    <m/>
    <m/>
  </r>
  <r>
    <x v="154"/>
    <x v="11557"/>
    <n v="2677"/>
    <s v="BerryBlast"/>
    <n v="199.35679999999999"/>
    <n v="221.66040000000001"/>
    <x v="11300"/>
    <m/>
    <m/>
    <m/>
    <m/>
    <x v="12"/>
    <m/>
    <m/>
    <m/>
  </r>
  <r>
    <x v="160"/>
    <x v="11558"/>
    <n v="1237"/>
    <s v="LemonZest"/>
    <n v="399.93599999999998"/>
    <n v="221.702"/>
    <x v="11301"/>
    <m/>
    <m/>
    <m/>
    <m/>
    <x v="12"/>
    <m/>
    <m/>
    <m/>
  </r>
  <r>
    <x v="332"/>
    <x v="11559"/>
    <n v="1420"/>
    <s v="FizzBerry"/>
    <n v="692.47545600000001"/>
    <n v="221.71968000000001"/>
    <x v="11302"/>
    <m/>
    <m/>
    <m/>
    <m/>
    <x v="12"/>
    <m/>
    <m/>
    <m/>
  </r>
  <r>
    <x v="212"/>
    <x v="11560"/>
    <n v="1477"/>
    <s v="TropicalTwist"/>
    <n v="550.17811200000006"/>
    <n v="221.76544000000001"/>
    <x v="11303"/>
    <m/>
    <m/>
    <m/>
    <m/>
    <x v="12"/>
    <m/>
    <m/>
    <m/>
  </r>
  <r>
    <x v="173"/>
    <x v="11561"/>
    <n v="2526"/>
    <s v="LemonZest"/>
    <n v="26.448"/>
    <n v="221.7748"/>
    <x v="11304"/>
    <m/>
    <m/>
    <m/>
    <m/>
    <x v="12"/>
    <m/>
    <m/>
    <m/>
  </r>
  <r>
    <x v="39"/>
    <x v="11562"/>
    <n v="1355"/>
    <s v="MintCooler"/>
    <n v="44.792000000000002"/>
    <n v="221.85900000000001"/>
    <x v="11305"/>
    <m/>
    <m/>
    <m/>
    <m/>
    <x v="12"/>
    <m/>
    <m/>
    <m/>
  </r>
  <r>
    <x v="136"/>
    <x v="11563"/>
    <n v="228"/>
    <s v="ChocoDelight"/>
    <n v="51.491999999999997"/>
    <n v="221.85900000000001"/>
    <x v="11306"/>
    <m/>
    <m/>
    <m/>
    <m/>
    <x v="12"/>
    <m/>
    <m/>
    <m/>
  </r>
  <r>
    <x v="189"/>
    <x v="11564"/>
    <n v="162"/>
    <s v="MintCooler"/>
    <n v="54.863999999999997"/>
    <n v="221.85900000000001"/>
    <x v="11307"/>
    <m/>
    <m/>
    <m/>
    <m/>
    <x v="12"/>
    <m/>
    <m/>
    <m/>
  </r>
  <r>
    <x v="207"/>
    <x v="11565"/>
    <n v="2020"/>
    <s v="GingerFizz"/>
    <n v="61.607999999999997"/>
    <n v="221.85900000000001"/>
    <x v="11308"/>
    <m/>
    <m/>
    <m/>
    <m/>
    <x v="12"/>
    <m/>
    <m/>
    <m/>
  </r>
  <r>
    <x v="42"/>
    <x v="11566"/>
    <n v="2402"/>
    <s v="CitrusSplash"/>
    <n v="63.643999999999998"/>
    <n v="221.85900000000001"/>
    <x v="11309"/>
    <m/>
    <m/>
    <m/>
    <m/>
    <x v="12"/>
    <m/>
    <m/>
    <m/>
  </r>
  <r>
    <x v="164"/>
    <x v="11567"/>
    <n v="1919"/>
    <s v="MangoBliss"/>
    <n v="76.22"/>
    <n v="221.85900000000001"/>
    <x v="11310"/>
    <m/>
    <m/>
    <m/>
    <m/>
    <x v="12"/>
    <m/>
    <m/>
    <m/>
  </r>
  <r>
    <x v="70"/>
    <x v="11568"/>
    <n v="1912"/>
    <s v="PeachPunch"/>
    <n v="90.831999999999994"/>
    <n v="221.85900000000001"/>
    <x v="11311"/>
    <m/>
    <m/>
    <m/>
    <m/>
    <x v="12"/>
    <m/>
    <m/>
    <m/>
  </r>
  <r>
    <x v="98"/>
    <x v="11569"/>
    <n v="837"/>
    <s v="TropicalTwist"/>
    <n v="104.348"/>
    <n v="221.85900000000001"/>
    <x v="11312"/>
    <m/>
    <m/>
    <m/>
    <m/>
    <x v="12"/>
    <m/>
    <m/>
    <m/>
  </r>
  <r>
    <x v="165"/>
    <x v="11570"/>
    <n v="1243"/>
    <s v="GingerFizz"/>
    <n v="115.52"/>
    <n v="221.85900000000001"/>
    <x v="11313"/>
    <m/>
    <m/>
    <m/>
    <m/>
    <x v="12"/>
    <m/>
    <m/>
    <m/>
  </r>
  <r>
    <x v="112"/>
    <x v="11571"/>
    <n v="2620"/>
    <s v="FizzBerry"/>
    <n v="138.04"/>
    <n v="221.85900000000001"/>
    <x v="11314"/>
    <m/>
    <m/>
    <m/>
    <m/>
    <x v="12"/>
    <m/>
    <m/>
    <m/>
  </r>
  <r>
    <x v="239"/>
    <x v="11572"/>
    <n v="706"/>
    <s v="CitrusSplash"/>
    <n v="141.41200000000001"/>
    <n v="221.85900000000001"/>
    <x v="11315"/>
    <m/>
    <m/>
    <m/>
    <m/>
    <x v="12"/>
    <m/>
    <m/>
    <m/>
  </r>
  <r>
    <x v="198"/>
    <x v="11573"/>
    <n v="732"/>
    <s v="FizzBerry"/>
    <n v="168.38800000000001"/>
    <n v="221.85900000000001"/>
    <x v="11316"/>
    <m/>
    <m/>
    <m/>
    <m/>
    <x v="12"/>
    <m/>
    <m/>
    <m/>
  </r>
  <r>
    <x v="12"/>
    <x v="11574"/>
    <n v="1735"/>
    <s v="CitrusSplash"/>
    <n v="175.13200000000001"/>
    <n v="221.85900000000001"/>
    <x v="11317"/>
    <m/>
    <m/>
    <m/>
    <m/>
    <x v="12"/>
    <m/>
    <m/>
    <m/>
  </r>
  <r>
    <x v="8"/>
    <x v="11575"/>
    <n v="1188"/>
    <s v="MintCooler"/>
    <n v="180.75200000000001"/>
    <n v="221.85900000000001"/>
    <x v="11318"/>
    <m/>
    <m/>
    <m/>
    <m/>
    <x v="12"/>
    <m/>
    <m/>
    <m/>
  </r>
  <r>
    <x v="364"/>
    <x v="11576"/>
    <n v="2236"/>
    <s v="ChocoDelight"/>
    <n v="243.696"/>
    <n v="221.85900000000001"/>
    <x v="11319"/>
    <m/>
    <m/>
    <m/>
    <m/>
    <x v="12"/>
    <m/>
    <m/>
    <m/>
  </r>
  <r>
    <x v="275"/>
    <x v="11577"/>
    <n v="911"/>
    <s v="FizzBerry"/>
    <n v="289.77999999999997"/>
    <n v="221.85900000000001"/>
    <x v="11320"/>
    <m/>
    <m/>
    <m/>
    <m/>
    <x v="12"/>
    <m/>
    <m/>
    <m/>
  </r>
  <r>
    <x v="275"/>
    <x v="11578"/>
    <n v="1792"/>
    <s v="ChocoDelight"/>
    <n v="245.8528"/>
    <n v="221.92768000000001"/>
    <x v="11321"/>
    <m/>
    <m/>
    <m/>
    <m/>
    <x v="12"/>
    <m/>
    <m/>
    <m/>
  </r>
  <r>
    <x v="28"/>
    <x v="11579"/>
    <n v="1188"/>
    <s v="FizzBerry"/>
    <n v="654.67200000000003"/>
    <n v="221.94847999999999"/>
    <x v="11322"/>
    <m/>
    <m/>
    <m/>
    <m/>
    <x v="12"/>
    <m/>
    <m/>
    <m/>
  </r>
  <r>
    <x v="183"/>
    <x v="11580"/>
    <n v="1414"/>
    <s v="TropicalTwist"/>
    <n v="391.73568"/>
    <n v="222.05248"/>
    <x v="11323"/>
    <m/>
    <m/>
    <m/>
    <m/>
    <x v="12"/>
    <m/>
    <m/>
    <m/>
  </r>
  <r>
    <x v="168"/>
    <x v="11581"/>
    <n v="2058"/>
    <s v="GingerFizz"/>
    <n v="14.0352"/>
    <n v="222.0608"/>
    <x v="11324"/>
    <m/>
    <m/>
    <m/>
    <m/>
    <x v="12"/>
    <m/>
    <m/>
    <m/>
  </r>
  <r>
    <x v="223"/>
    <x v="11582"/>
    <n v="2211"/>
    <s v="LemonZest"/>
    <n v="167.5744"/>
    <n v="222.2636"/>
    <x v="11325"/>
    <m/>
    <m/>
    <m/>
    <m/>
    <x v="12"/>
    <m/>
    <m/>
    <m/>
  </r>
  <r>
    <x v="184"/>
    <x v="11583"/>
    <n v="911"/>
    <s v="CitrusSplash"/>
    <n v="258.65280000000001"/>
    <n v="222.274"/>
    <x v="11326"/>
    <m/>
    <m/>
    <m/>
    <m/>
    <x v="12"/>
    <m/>
    <m/>
    <m/>
  </r>
  <r>
    <x v="172"/>
    <x v="11584"/>
    <n v="296"/>
    <s v="LemonZest"/>
    <n v="30.48"/>
    <n v="222.30719999999999"/>
    <x v="11327"/>
    <m/>
    <m/>
    <m/>
    <m/>
    <x v="12"/>
    <m/>
    <m/>
    <m/>
  </r>
  <r>
    <x v="178"/>
    <x v="11585"/>
    <n v="1989"/>
    <s v="FizzBerry"/>
    <n v="59.631999999999998"/>
    <n v="222.30719999999999"/>
    <x v="11328"/>
    <m/>
    <m/>
    <m/>
    <m/>
    <x v="12"/>
    <m/>
    <m/>
    <m/>
  </r>
  <r>
    <x v="218"/>
    <x v="11586"/>
    <n v="2517"/>
    <s v="PeachPunch"/>
    <n v="78.256"/>
    <n v="222.30719999999999"/>
    <x v="11329"/>
    <m/>
    <m/>
    <m/>
    <m/>
    <x v="12"/>
    <m/>
    <m/>
    <m/>
  </r>
  <r>
    <x v="319"/>
    <x v="11587"/>
    <n v="2626"/>
    <s v="FizzBerry"/>
    <n v="89.123999999999995"/>
    <n v="222.30719999999999"/>
    <x v="11330"/>
    <m/>
    <m/>
    <m/>
    <m/>
    <x v="12"/>
    <m/>
    <m/>
    <m/>
  </r>
  <r>
    <x v="109"/>
    <x v="11588"/>
    <n v="266"/>
    <s v="ChocoDelight"/>
    <n v="114.976"/>
    <n v="222.30719999999999"/>
    <x v="11331"/>
    <m/>
    <m/>
    <m/>
    <m/>
    <x v="12"/>
    <m/>
    <m/>
    <m/>
  </r>
  <r>
    <x v="243"/>
    <x v="11589"/>
    <n v="1412"/>
    <s v="MintCooler"/>
    <n v="131.83600000000001"/>
    <n v="222.30719999999999"/>
    <x v="11332"/>
    <m/>
    <m/>
    <m/>
    <m/>
    <x v="12"/>
    <m/>
    <m/>
    <m/>
  </r>
  <r>
    <x v="360"/>
    <x v="11590"/>
    <n v="1240"/>
    <s v="FizzBerry"/>
    <n v="155.44"/>
    <n v="222.30719999999999"/>
    <x v="11333"/>
    <m/>
    <m/>
    <m/>
    <m/>
    <x v="12"/>
    <m/>
    <m/>
    <m/>
  </r>
  <r>
    <x v="303"/>
    <x v="11591"/>
    <n v="841"/>
    <s v="GingerFizz"/>
    <n v="163.30799999999999"/>
    <n v="222.30719999999999"/>
    <x v="11334"/>
    <m/>
    <m/>
    <m/>
    <m/>
    <x v="12"/>
    <m/>
    <m/>
    <m/>
  </r>
  <r>
    <x v="13"/>
    <x v="11592"/>
    <n v="1272"/>
    <s v="GingerFizz"/>
    <n v="166.68"/>
    <n v="222.30719999999999"/>
    <x v="11335"/>
    <m/>
    <m/>
    <m/>
    <m/>
    <x v="12"/>
    <m/>
    <m/>
    <m/>
  </r>
  <r>
    <x v="59"/>
    <x v="11593"/>
    <n v="1626"/>
    <s v="MintCooler"/>
    <n v="208.268"/>
    <n v="222.30719999999999"/>
    <x v="11336"/>
    <m/>
    <m/>
    <m/>
    <m/>
    <x v="12"/>
    <m/>
    <m/>
    <m/>
  </r>
  <r>
    <x v="94"/>
    <x v="11594"/>
    <n v="456"/>
    <s v="ChocoDelight"/>
    <n v="218.38399999999999"/>
    <n v="222.30719999999999"/>
    <x v="11337"/>
    <m/>
    <m/>
    <m/>
    <m/>
    <x v="12"/>
    <m/>
    <m/>
    <m/>
  </r>
  <r>
    <x v="201"/>
    <x v="11595"/>
    <n v="488"/>
    <s v="PeachPunch"/>
    <n v="222.88"/>
    <n v="222.30719999999999"/>
    <x v="11338"/>
    <m/>
    <m/>
    <m/>
    <m/>
    <x v="12"/>
    <m/>
    <m/>
    <m/>
  </r>
  <r>
    <x v="64"/>
    <x v="11596"/>
    <n v="1161"/>
    <s v="MintCooler"/>
    <n v="235.244"/>
    <n v="222.30719999999999"/>
    <x v="11339"/>
    <m/>
    <m/>
    <m/>
    <m/>
    <x v="12"/>
    <m/>
    <m/>
    <m/>
  </r>
  <r>
    <x v="228"/>
    <x v="11597"/>
    <n v="2488"/>
    <s v="GingerFizz"/>
    <n v="248.732"/>
    <n v="222.30719999999999"/>
    <x v="11340"/>
    <m/>
    <m/>
    <m/>
    <m/>
    <x v="12"/>
    <m/>
    <m/>
    <m/>
  </r>
  <r>
    <x v="211"/>
    <x v="11598"/>
    <n v="2842"/>
    <s v="LemonZest"/>
    <n v="274.584"/>
    <n v="222.30719999999999"/>
    <x v="11341"/>
    <m/>
    <m/>
    <m/>
    <m/>
    <x v="12"/>
    <m/>
    <m/>
    <m/>
  </r>
  <r>
    <x v="159"/>
    <x v="11599"/>
    <n v="987"/>
    <s v="PeachPunch"/>
    <n v="283.57600000000002"/>
    <n v="222.30719999999999"/>
    <x v="11342"/>
    <m/>
    <m/>
    <m/>
    <m/>
    <x v="12"/>
    <m/>
    <m/>
    <m/>
  </r>
  <r>
    <x v="27"/>
    <x v="11600"/>
    <n v="475"/>
    <s v="PeachPunch"/>
    <n v="611.22303999999997"/>
    <n v="222.404"/>
    <x v="11343"/>
    <m/>
    <m/>
    <m/>
    <m/>
    <x v="12"/>
    <m/>
    <m/>
    <m/>
  </r>
  <r>
    <x v="283"/>
    <x v="11601"/>
    <n v="2512"/>
    <s v="CitrusSplash"/>
    <n v="71.491200000000006"/>
    <n v="222.4768"/>
    <x v="11344"/>
    <m/>
    <m/>
    <m/>
    <m/>
    <x v="12"/>
    <m/>
    <m/>
    <m/>
  </r>
  <r>
    <x v="36"/>
    <x v="11602"/>
    <n v="954"/>
    <s v="GingerFizz"/>
    <n v="296.40384"/>
    <n v="222.51964799999999"/>
    <x v="11345"/>
    <m/>
    <m/>
    <m/>
    <m/>
    <x v="12"/>
    <m/>
    <m/>
    <m/>
  </r>
  <r>
    <x v="347"/>
    <x v="11603"/>
    <n v="806"/>
    <s v="GingerFizz"/>
    <n v="239.41759999999999"/>
    <n v="222.72120000000001"/>
    <x v="11346"/>
    <m/>
    <m/>
    <m/>
    <m/>
    <x v="12"/>
    <m/>
    <m/>
    <m/>
  </r>
  <r>
    <x v="303"/>
    <x v="11604"/>
    <n v="705"/>
    <s v="LemonZest"/>
    <n v="3.7440000000000002"/>
    <n v="222.75540000000001"/>
    <x v="11347"/>
    <m/>
    <m/>
    <m/>
    <m/>
    <x v="12"/>
    <m/>
    <m/>
    <m/>
  </r>
  <r>
    <x v="174"/>
    <x v="11605"/>
    <n v="345"/>
    <s v="GingerFizz"/>
    <n v="11.032"/>
    <n v="222.75540000000001"/>
    <x v="11348"/>
    <m/>
    <m/>
    <m/>
    <m/>
    <x v="12"/>
    <m/>
    <m/>
    <m/>
  </r>
  <r>
    <x v="69"/>
    <x v="11606"/>
    <n v="585"/>
    <s v="MangoBliss"/>
    <n v="55.944000000000003"/>
    <n v="222.75540000000001"/>
    <x v="11349"/>
    <m/>
    <m/>
    <m/>
    <m/>
    <x v="12"/>
    <m/>
    <m/>
    <m/>
  </r>
  <r>
    <x v="44"/>
    <x v="11607"/>
    <n v="2149"/>
    <s v="CitrusSplash"/>
    <n v="58.192"/>
    <n v="222.75540000000001"/>
    <x v="11350"/>
    <m/>
    <m/>
    <m/>
    <m/>
    <x v="12"/>
    <m/>
    <m/>
    <m/>
  </r>
  <r>
    <x v="202"/>
    <x v="11608"/>
    <n v="503"/>
    <s v="ChocoDelight"/>
    <n v="62.688000000000002"/>
    <n v="222.75540000000001"/>
    <x v="11351"/>
    <m/>
    <m/>
    <m/>
    <m/>
    <x v="12"/>
    <m/>
    <m/>
    <m/>
  </r>
  <r>
    <x v="292"/>
    <x v="11609"/>
    <n v="1477"/>
    <s v="CitrusSplash"/>
    <n v="64.936000000000007"/>
    <n v="222.75540000000001"/>
    <x v="11352"/>
    <m/>
    <m/>
    <m/>
    <m/>
    <x v="12"/>
    <m/>
    <m/>
    <m/>
  </r>
  <r>
    <x v="63"/>
    <x v="11610"/>
    <n v="108"/>
    <s v="ChocoDelight"/>
    <n v="86.292000000000002"/>
    <n v="222.75540000000001"/>
    <x v="11353"/>
    <m/>
    <m/>
    <m/>
    <m/>
    <x v="12"/>
    <m/>
    <m/>
    <m/>
  </r>
  <r>
    <x v="168"/>
    <x v="11611"/>
    <n v="1835"/>
    <s v="CitrusSplash"/>
    <n v="88.54"/>
    <n v="222.75540000000001"/>
    <x v="11354"/>
    <m/>
    <m/>
    <m/>
    <m/>
    <x v="12"/>
    <m/>
    <m/>
    <m/>
  </r>
  <r>
    <x v="29"/>
    <x v="11612"/>
    <n v="1651"/>
    <s v="PeachPunch"/>
    <n v="91.912000000000006"/>
    <n v="222.75540000000001"/>
    <x v="11355"/>
    <m/>
    <m/>
    <m/>
    <m/>
    <x v="12"/>
    <m/>
    <m/>
    <m/>
  </r>
  <r>
    <x v="314"/>
    <x v="11613"/>
    <n v="421"/>
    <s v="MangoBliss"/>
    <n v="95.284000000000006"/>
    <n v="222.75540000000001"/>
    <x v="11356"/>
    <m/>
    <m/>
    <m/>
    <m/>
    <x v="12"/>
    <m/>
    <m/>
    <m/>
  </r>
  <r>
    <x v="167"/>
    <x v="11614"/>
    <n v="2723"/>
    <s v="ChocoDelight"/>
    <n v="98.656000000000006"/>
    <n v="222.75540000000001"/>
    <x v="11357"/>
    <m/>
    <m/>
    <m/>
    <m/>
    <x v="12"/>
    <m/>
    <m/>
    <m/>
  </r>
  <r>
    <x v="211"/>
    <x v="11615"/>
    <n v="1585"/>
    <s v="CitrusSplash"/>
    <n v="112.14400000000001"/>
    <n v="222.75540000000001"/>
    <x v="11358"/>
    <m/>
    <m/>
    <m/>
    <m/>
    <x v="12"/>
    <m/>
    <m/>
    <m/>
  </r>
  <r>
    <x v="166"/>
    <x v="11616"/>
    <n v="2363"/>
    <s v="MintCooler"/>
    <n v="136.87200000000001"/>
    <n v="222.75540000000001"/>
    <x v="11359"/>
    <m/>
    <m/>
    <m/>
    <m/>
    <x v="12"/>
    <m/>
    <m/>
    <m/>
  </r>
  <r>
    <x v="34"/>
    <x v="11617"/>
    <n v="935"/>
    <s v="MintCooler"/>
    <n v="139.95599999999999"/>
    <n v="222.75540000000001"/>
    <x v="11360"/>
    <m/>
    <m/>
    <m/>
    <m/>
    <x v="12"/>
    <m/>
    <m/>
    <m/>
  </r>
  <r>
    <x v="138"/>
    <x v="11618"/>
    <n v="590"/>
    <s v="MintCooler"/>
    <n v="143.61600000000001"/>
    <n v="222.75540000000001"/>
    <x v="11361"/>
    <m/>
    <m/>
    <m/>
    <m/>
    <x v="12"/>
    <m/>
    <m/>
    <m/>
  </r>
  <r>
    <x v="27"/>
    <x v="11619"/>
    <n v="2100"/>
    <s v="FizzBerry"/>
    <n v="181.83199999999999"/>
    <n v="222.75540000000001"/>
    <x v="11362"/>
    <m/>
    <m/>
    <m/>
    <m/>
    <x v="12"/>
    <m/>
    <m/>
    <m/>
  </r>
  <r>
    <x v="72"/>
    <x v="11620"/>
    <n v="798"/>
    <s v="GingerFizz"/>
    <n v="208.80799999999999"/>
    <n v="222.75540000000001"/>
    <x v="11363"/>
    <m/>
    <m/>
    <m/>
    <m/>
    <x v="12"/>
    <m/>
    <m/>
    <m/>
  </r>
  <r>
    <x v="130"/>
    <x v="11621"/>
    <n v="565"/>
    <s v="PeachPunch"/>
    <n v="215.55199999999999"/>
    <n v="222.75540000000001"/>
    <x v="11364"/>
    <m/>
    <m/>
    <m/>
    <m/>
    <x v="12"/>
    <m/>
    <m/>
    <m/>
  </r>
  <r>
    <x v="157"/>
    <x v="11622"/>
    <n v="370"/>
    <s v="PeachPunch"/>
    <n v="236.90799999999999"/>
    <n v="222.75540000000001"/>
    <x v="11365"/>
    <m/>
    <m/>
    <m/>
    <m/>
    <x v="12"/>
    <m/>
    <m/>
    <m/>
  </r>
  <r>
    <x v="103"/>
    <x v="11623"/>
    <n v="954"/>
    <s v="GingerFizz"/>
    <n v="238.03200000000001"/>
    <n v="222.75540000000001"/>
    <x v="11366"/>
    <m/>
    <m/>
    <m/>
    <m/>
    <x v="12"/>
    <m/>
    <m/>
    <m/>
  </r>
  <r>
    <x v="79"/>
    <x v="11624"/>
    <n v="2699"/>
    <s v="FizzBerry"/>
    <n v="239.15600000000001"/>
    <n v="222.75540000000001"/>
    <x v="11367"/>
    <m/>
    <m/>
    <m/>
    <m/>
    <x v="12"/>
    <m/>
    <m/>
    <m/>
  </r>
  <r>
    <x v="204"/>
    <x v="11625"/>
    <n v="316"/>
    <s v="MintCooler"/>
    <n v="242.52799999999999"/>
    <n v="222.75540000000001"/>
    <x v="11368"/>
    <m/>
    <m/>
    <m/>
    <m/>
    <x v="12"/>
    <m/>
    <m/>
    <m/>
  </r>
  <r>
    <x v="35"/>
    <x v="11626"/>
    <n v="1482"/>
    <s v="PeachPunch"/>
    <n v="250.39599999999999"/>
    <n v="222.75540000000001"/>
    <x v="11369"/>
    <m/>
    <m/>
    <m/>
    <m/>
    <x v="12"/>
    <m/>
    <m/>
    <m/>
  </r>
  <r>
    <x v="150"/>
    <x v="11627"/>
    <n v="2023"/>
    <s v="MangoBliss"/>
    <n v="278.49599999999998"/>
    <n v="222.75540000000001"/>
    <x v="11370"/>
    <m/>
    <m/>
    <m/>
    <m/>
    <x v="12"/>
    <m/>
    <m/>
    <m/>
  </r>
  <r>
    <x v="269"/>
    <x v="11628"/>
    <n v="543"/>
    <s v="MangoBliss"/>
    <n v="268.1216"/>
    <n v="222.80439999999999"/>
    <x v="11371"/>
    <m/>
    <m/>
    <m/>
    <m/>
    <x v="12"/>
    <m/>
    <m/>
    <m/>
  </r>
  <r>
    <x v="155"/>
    <x v="11629"/>
    <n v="1687"/>
    <s v="PeachPunch"/>
    <n v="226.96960000000001"/>
    <n v="222.89696000000001"/>
    <x v="11372"/>
    <m/>
    <m/>
    <m/>
    <m/>
    <x v="12"/>
    <m/>
    <m/>
    <m/>
  </r>
  <r>
    <x v="76"/>
    <x v="11630"/>
    <n v="2688"/>
    <s v="BerryBlast"/>
    <n v="773.69561599999997"/>
    <n v="222.9084"/>
    <x v="11373"/>
    <m/>
    <m/>
    <m/>
    <m/>
    <x v="12"/>
    <m/>
    <m/>
    <m/>
  </r>
  <r>
    <x v="169"/>
    <x v="11631"/>
    <n v="1905"/>
    <s v="BerryBlast"/>
    <n v="137.5264"/>
    <n v="222.93440000000001"/>
    <x v="11374"/>
    <m/>
    <m/>
    <m/>
    <m/>
    <x v="12"/>
    <m/>
    <m/>
    <m/>
  </r>
  <r>
    <x v="87"/>
    <x v="11632"/>
    <n v="216"/>
    <s v="BerryBlast"/>
    <n v="132.69999999999999"/>
    <n v="223.02431999999999"/>
    <x v="11375"/>
    <m/>
    <m/>
    <m/>
    <m/>
    <x v="12"/>
    <m/>
    <m/>
    <m/>
  </r>
  <r>
    <x v="173"/>
    <x v="11633"/>
    <n v="883"/>
    <s v="BerryBlast"/>
    <n v="266.45600000000002"/>
    <n v="223.02431999999999"/>
    <x v="11376"/>
    <m/>
    <m/>
    <m/>
    <m/>
    <x v="12"/>
    <m/>
    <m/>
    <m/>
  </r>
  <r>
    <x v="143"/>
    <x v="11634"/>
    <n v="1674"/>
    <s v="GingerFizz"/>
    <n v="245.5968"/>
    <n v="223.08"/>
    <x v="11377"/>
    <m/>
    <m/>
    <m/>
    <m/>
    <x v="12"/>
    <m/>
    <m/>
    <m/>
  </r>
  <r>
    <x v="32"/>
    <x v="11635"/>
    <n v="338"/>
    <s v="BerryBlast"/>
    <n v="154.3552"/>
    <n v="223.15280000000001"/>
    <x v="11378"/>
    <m/>
    <m/>
    <m/>
    <m/>
    <x v="12"/>
    <m/>
    <m/>
    <m/>
  </r>
  <r>
    <x v="175"/>
    <x v="11636"/>
    <n v="1220"/>
    <s v="ChocoDelight"/>
    <n v="1.6719999999999999"/>
    <n v="223.20359999999999"/>
    <x v="11379"/>
    <m/>
    <m/>
    <m/>
    <m/>
    <x v="12"/>
    <m/>
    <m/>
    <m/>
  </r>
  <r>
    <x v="262"/>
    <x v="11637"/>
    <n v="1983"/>
    <s v="MangoBliss"/>
    <n v="3.976"/>
    <n v="223.20359999999999"/>
    <x v="11380"/>
    <m/>
    <m/>
    <m/>
    <m/>
    <x v="12"/>
    <m/>
    <m/>
    <m/>
  </r>
  <r>
    <x v="24"/>
    <x v="11638"/>
    <n v="989"/>
    <s v="MangoBliss"/>
    <n v="35.18"/>
    <n v="223.20359999999999"/>
    <x v="11381"/>
    <m/>
    <m/>
    <m/>
    <m/>
    <x v="12"/>
    <m/>
    <m/>
    <m/>
  </r>
  <r>
    <x v="264"/>
    <x v="11639"/>
    <n v="2097"/>
    <s v="FizzBerry"/>
    <n v="58.731999999999999"/>
    <n v="223.20359999999999"/>
    <x v="11382"/>
    <m/>
    <m/>
    <m/>
    <m/>
    <x v="12"/>
    <m/>
    <m/>
    <m/>
  </r>
  <r>
    <x v="133"/>
    <x v="11640"/>
    <n v="892"/>
    <s v="FizzBerry"/>
    <n v="67.724000000000004"/>
    <n v="223.20359999999999"/>
    <x v="11383"/>
    <m/>
    <m/>
    <m/>
    <m/>
    <x v="12"/>
    <m/>
    <m/>
    <m/>
  </r>
  <r>
    <x v="281"/>
    <x v="11641"/>
    <n v="2757"/>
    <s v="PeachPunch"/>
    <n v="70.531999999999996"/>
    <n v="223.20359999999999"/>
    <x v="11384"/>
    <m/>
    <m/>
    <m/>
    <m/>
    <x v="12"/>
    <m/>
    <m/>
    <m/>
  </r>
  <r>
    <x v="193"/>
    <x v="11642"/>
    <n v="302"/>
    <s v="MintCooler"/>
    <n v="81.212000000000003"/>
    <n v="223.20359999999999"/>
    <x v="11385"/>
    <m/>
    <m/>
    <m/>
    <m/>
    <x v="12"/>
    <m/>
    <m/>
    <m/>
  </r>
  <r>
    <x v="17"/>
    <x v="11643"/>
    <n v="1120"/>
    <s v="TropicalTwist"/>
    <n v="96.555999999999997"/>
    <n v="223.20359999999999"/>
    <x v="11386"/>
    <m/>
    <m/>
    <m/>
    <m/>
    <x v="12"/>
    <m/>
    <m/>
    <m/>
  </r>
  <r>
    <x v="127"/>
    <x v="11644"/>
    <n v="782"/>
    <s v="LemonZest"/>
    <n v="109.312"/>
    <n v="223.20359999999999"/>
    <x v="11387"/>
    <m/>
    <m/>
    <m/>
    <m/>
    <x v="12"/>
    <m/>
    <m/>
    <m/>
  </r>
  <r>
    <x v="230"/>
    <x v="11645"/>
    <n v="1128"/>
    <s v="TropicalTwist"/>
    <n v="130.80799999999999"/>
    <n v="223.20359999999999"/>
    <x v="11388"/>
    <m/>
    <m/>
    <m/>
    <m/>
    <x v="12"/>
    <m/>
    <m/>
    <m/>
  </r>
  <r>
    <x v="280"/>
    <x v="11646"/>
    <n v="1831"/>
    <s v="MangoBliss"/>
    <n v="134.04"/>
    <n v="223.20359999999999"/>
    <x v="11389"/>
    <m/>
    <m/>
    <m/>
    <m/>
    <x v="12"/>
    <m/>
    <m/>
    <m/>
  </r>
  <r>
    <x v="258"/>
    <x v="11647"/>
    <n v="2557"/>
    <s v="CitrusSplash"/>
    <n v="150.50399999999999"/>
    <n v="223.20359999999999"/>
    <x v="11390"/>
    <m/>
    <m/>
    <m/>
    <m/>
    <x v="12"/>
    <m/>
    <m/>
    <m/>
  </r>
  <r>
    <x v="112"/>
    <x v="11648"/>
    <n v="2266"/>
    <s v="ChocoDelight"/>
    <n v="185.744"/>
    <n v="223.20359999999999"/>
    <x v="11391"/>
    <m/>
    <m/>
    <m/>
    <m/>
    <x v="12"/>
    <m/>
    <m/>
    <m/>
  </r>
  <r>
    <x v="278"/>
    <x v="11649"/>
    <n v="1210"/>
    <s v="LemonZest"/>
    <n v="194.73599999999999"/>
    <n v="223.20359999999999"/>
    <x v="11392"/>
    <m/>
    <m/>
    <m/>
    <m/>
    <x v="12"/>
    <m/>
    <m/>
    <m/>
  </r>
  <r>
    <x v="31"/>
    <x v="11650"/>
    <n v="774"/>
    <s v="MangoBliss"/>
    <n v="221.71199999999999"/>
    <n v="223.20359999999999"/>
    <x v="11393"/>
    <m/>
    <m/>
    <m/>
    <m/>
    <x v="12"/>
    <m/>
    <m/>
    <m/>
  </r>
  <r>
    <x v="86"/>
    <x v="11651"/>
    <n v="1553"/>
    <s v="LemonZest"/>
    <n v="222.83600000000001"/>
    <n v="223.20359999999999"/>
    <x v="11394"/>
    <m/>
    <m/>
    <m/>
    <m/>
    <x v="12"/>
    <m/>
    <m/>
    <m/>
  </r>
  <r>
    <x v="297"/>
    <x v="11652"/>
    <n v="1810"/>
    <s v="ChocoDelight"/>
    <n v="222.83600000000001"/>
    <n v="223.20359999999999"/>
    <x v="11394"/>
    <m/>
    <m/>
    <m/>
    <m/>
    <x v="12"/>
    <m/>
    <m/>
    <m/>
  </r>
  <r>
    <x v="118"/>
    <x v="11653"/>
    <n v="1441"/>
    <s v="TropicalTwist"/>
    <n v="223.96"/>
    <n v="223.20359999999999"/>
    <x v="11395"/>
    <m/>
    <m/>
    <m/>
    <m/>
    <x v="12"/>
    <m/>
    <m/>
    <m/>
  </r>
  <r>
    <x v="236"/>
    <x v="11654"/>
    <n v="1784"/>
    <s v="MintCooler"/>
    <n v="193.2704"/>
    <n v="223.27552"/>
    <x v="11396"/>
    <m/>
    <m/>
    <m/>
    <m/>
    <x v="12"/>
    <m/>
    <m/>
    <m/>
  </r>
  <r>
    <x v="191"/>
    <x v="11655"/>
    <n v="101"/>
    <s v="ChocoDelight"/>
    <n v="157.84960000000001"/>
    <n v="223.35040000000001"/>
    <x v="11397"/>
    <m/>
    <m/>
    <m/>
    <m/>
    <x v="12"/>
    <m/>
    <m/>
    <m/>
  </r>
  <r>
    <x v="109"/>
    <x v="11656"/>
    <n v="2711"/>
    <s v="MintCooler"/>
    <n v="104.8544"/>
    <n v="223.4804"/>
    <x v="11398"/>
    <m/>
    <m/>
    <m/>
    <m/>
    <x v="12"/>
    <m/>
    <m/>
    <m/>
  </r>
  <r>
    <x v="283"/>
    <x v="11657"/>
    <n v="1617"/>
    <s v="PeachPunch"/>
    <n v="174.77440000000001"/>
    <n v="223.49600000000001"/>
    <x v="11399"/>
    <m/>
    <m/>
    <m/>
    <m/>
    <x v="12"/>
    <m/>
    <m/>
    <m/>
  </r>
  <r>
    <x v="25"/>
    <x v="11658"/>
    <n v="24"/>
    <s v="FizzBerry"/>
    <n v="84.7072"/>
    <n v="223.6104"/>
    <x v="11400"/>
    <m/>
    <m/>
    <m/>
    <m/>
    <x v="12"/>
    <m/>
    <m/>
    <m/>
  </r>
  <r>
    <x v="329"/>
    <x v="11659"/>
    <n v="2352"/>
    <s v="TropicalTwist"/>
    <n v="24.547999999999998"/>
    <n v="223.65180000000001"/>
    <x v="11401"/>
    <m/>
    <m/>
    <m/>
    <m/>
    <x v="12"/>
    <m/>
    <m/>
    <m/>
  </r>
  <r>
    <x v="330"/>
    <x v="11660"/>
    <n v="576"/>
    <s v="MintCooler"/>
    <n v="34.612000000000002"/>
    <n v="223.65180000000001"/>
    <x v="11402"/>
    <m/>
    <m/>
    <m/>
    <m/>
    <x v="12"/>
    <m/>
    <m/>
    <m/>
  </r>
  <r>
    <x v="2"/>
    <x v="11661"/>
    <n v="1419"/>
    <s v="TropicalTwist"/>
    <n v="54.776000000000003"/>
    <n v="223.65180000000001"/>
    <x v="11403"/>
    <m/>
    <m/>
    <m/>
    <m/>
    <x v="12"/>
    <m/>
    <m/>
    <m/>
  </r>
  <r>
    <x v="232"/>
    <x v="11662"/>
    <n v="2638"/>
    <s v="GingerFizz"/>
    <n v="55.9"/>
    <n v="223.65180000000001"/>
    <x v="11404"/>
    <m/>
    <m/>
    <m/>
    <m/>
    <x v="12"/>
    <m/>
    <m/>
    <m/>
  </r>
  <r>
    <x v="216"/>
    <x v="11663"/>
    <n v="2815"/>
    <s v="GingerFizz"/>
    <n v="65.8"/>
    <n v="223.65180000000001"/>
    <x v="11405"/>
    <m/>
    <m/>
    <m/>
    <m/>
    <x v="12"/>
    <m/>
    <m/>
    <m/>
  </r>
  <r>
    <x v="10"/>
    <x v="11664"/>
    <n v="1619"/>
    <s v="FizzBerry"/>
    <n v="73.884"/>
    <n v="223.65180000000001"/>
    <x v="11406"/>
    <m/>
    <m/>
    <m/>
    <m/>
    <x v="12"/>
    <m/>
    <m/>
    <m/>
  </r>
  <r>
    <x v="180"/>
    <x v="11665"/>
    <n v="292"/>
    <s v="LemonZest"/>
    <n v="104.736"/>
    <n v="223.65180000000001"/>
    <x v="11407"/>
    <m/>
    <m/>
    <m/>
    <m/>
    <x v="12"/>
    <m/>
    <m/>
    <m/>
  </r>
  <r>
    <x v="182"/>
    <x v="11666"/>
    <n v="2641"/>
    <s v="TropicalTwist"/>
    <n v="116.1"/>
    <n v="223.65180000000001"/>
    <x v="11408"/>
    <m/>
    <m/>
    <m/>
    <m/>
    <x v="12"/>
    <m/>
    <m/>
    <m/>
  </r>
  <r>
    <x v="94"/>
    <x v="11667"/>
    <n v="2586"/>
    <s v="MintCooler"/>
    <n v="116.596"/>
    <n v="223.65180000000001"/>
    <x v="11409"/>
    <m/>
    <m/>
    <m/>
    <m/>
    <x v="12"/>
    <m/>
    <m/>
    <m/>
  </r>
  <r>
    <x v="39"/>
    <x v="11668"/>
    <n v="366"/>
    <s v="CitrusSplash"/>
    <n v="118.84399999999999"/>
    <n v="223.65180000000001"/>
    <x v="11410"/>
    <m/>
    <m/>
    <m/>
    <m/>
    <x v="12"/>
    <m/>
    <m/>
    <m/>
  </r>
  <r>
    <x v="206"/>
    <x v="11669"/>
    <n v="2708"/>
    <s v="PeachPunch"/>
    <n v="139.07599999999999"/>
    <n v="223.65180000000001"/>
    <x v="11411"/>
    <m/>
    <m/>
    <m/>
    <m/>
    <x v="12"/>
    <m/>
    <m/>
    <m/>
  </r>
  <r>
    <x v="323"/>
    <x v="11670"/>
    <n v="1934"/>
    <s v="ChocoDelight"/>
    <n v="154.81200000000001"/>
    <n v="223.65180000000001"/>
    <x v="11412"/>
    <m/>
    <m/>
    <m/>
    <m/>
    <x v="12"/>
    <m/>
    <m/>
    <m/>
  </r>
  <r>
    <x v="38"/>
    <x v="11671"/>
    <n v="406"/>
    <s v="MangoBliss"/>
    <n v="172.79599999999999"/>
    <n v="223.65180000000001"/>
    <x v="11413"/>
    <m/>
    <m/>
    <m/>
    <m/>
    <x v="12"/>
    <m/>
    <m/>
    <m/>
  </r>
  <r>
    <x v="282"/>
    <x v="11672"/>
    <n v="1769"/>
    <s v="MangoBliss"/>
    <n v="178.416"/>
    <n v="223.65180000000001"/>
    <x v="11414"/>
    <m/>
    <m/>
    <m/>
    <m/>
    <x v="12"/>
    <m/>
    <m/>
    <m/>
  </r>
  <r>
    <x v="207"/>
    <x v="11673"/>
    <n v="434"/>
    <s v="GingerFizz"/>
    <n v="202.02"/>
    <n v="223.65180000000001"/>
    <x v="11415"/>
    <m/>
    <m/>
    <m/>
    <m/>
    <x v="12"/>
    <m/>
    <m/>
    <m/>
  </r>
  <r>
    <x v="167"/>
    <x v="11674"/>
    <n v="2556"/>
    <s v="FizzBerry"/>
    <n v="209.88800000000001"/>
    <n v="223.65180000000001"/>
    <x v="11416"/>
    <m/>
    <m/>
    <m/>
    <m/>
    <x v="12"/>
    <m/>
    <m/>
    <m/>
  </r>
  <r>
    <x v="272"/>
    <x v="11675"/>
    <n v="911"/>
    <s v="CitrusSplash"/>
    <n v="237.988"/>
    <n v="223.65180000000001"/>
    <x v="11417"/>
    <m/>
    <m/>
    <m/>
    <m/>
    <x v="12"/>
    <m/>
    <m/>
    <m/>
  </r>
  <r>
    <x v="290"/>
    <x v="11676"/>
    <n v="1757"/>
    <s v="MintCooler"/>
    <n v="250.352"/>
    <n v="223.65180000000001"/>
    <x v="11418"/>
    <m/>
    <m/>
    <m/>
    <m/>
    <x v="12"/>
    <m/>
    <m/>
    <m/>
  </r>
  <r>
    <x v="53"/>
    <x v="11677"/>
    <n v="1057"/>
    <s v="ChocoDelight"/>
    <n v="266.08800000000002"/>
    <n v="223.65180000000001"/>
    <x v="11419"/>
    <m/>
    <m/>
    <m/>
    <m/>
    <x v="12"/>
    <m/>
    <m/>
    <m/>
  </r>
  <r>
    <x v="111"/>
    <x v="11678"/>
    <n v="421"/>
    <s v="LemonZest"/>
    <n v="60.576000000000001"/>
    <n v="223.6936"/>
    <x v="11420"/>
    <m/>
    <m/>
    <m/>
    <m/>
    <x v="12"/>
    <m/>
    <m/>
    <m/>
  </r>
  <r>
    <x v="276"/>
    <x v="11679"/>
    <n v="2473"/>
    <s v="PeachPunch"/>
    <n v="109.72799999999999"/>
    <n v="223.70920000000001"/>
    <x v="11421"/>
    <m/>
    <m/>
    <m/>
    <m/>
    <x v="12"/>
    <m/>
    <m/>
    <m/>
  </r>
  <r>
    <x v="334"/>
    <x v="11680"/>
    <n v="598"/>
    <s v="BerryBlast"/>
    <n v="77.364000000000004"/>
    <n v="223.74144000000001"/>
    <x v="11422"/>
    <m/>
    <m/>
    <m/>
    <m/>
    <x v="12"/>
    <m/>
    <m/>
    <m/>
  </r>
  <r>
    <x v="24"/>
    <x v="11681"/>
    <n v="2627"/>
    <s v="BerryBlast"/>
    <n v="100.968"/>
    <n v="223.74144000000001"/>
    <x v="11423"/>
    <m/>
    <m/>
    <m/>
    <m/>
    <x v="12"/>
    <m/>
    <m/>
    <m/>
  </r>
  <r>
    <x v="116"/>
    <x v="11682"/>
    <n v="2431"/>
    <s v="BerryBlast"/>
    <n v="236.97200000000001"/>
    <n v="223.74144000000001"/>
    <x v="11424"/>
    <m/>
    <m/>
    <m/>
    <m/>
    <x v="12"/>
    <m/>
    <m/>
    <m/>
  </r>
  <r>
    <x v="5"/>
    <x v="11683"/>
    <n v="1363"/>
    <s v="CitrusSplash"/>
    <n v="248.26137600000001"/>
    <n v="223.7456"/>
    <x v="11425"/>
    <m/>
    <m/>
    <m/>
    <m/>
    <x v="12"/>
    <m/>
    <m/>
    <m/>
  </r>
  <r>
    <x v="283"/>
    <x v="11684"/>
    <n v="1424"/>
    <s v="TropicalTwist"/>
    <n v="299.64307200000002"/>
    <n v="223.80384000000001"/>
    <x v="11426"/>
    <m/>
    <m/>
    <m/>
    <m/>
    <x v="12"/>
    <m/>
    <m/>
    <m/>
  </r>
  <r>
    <x v="329"/>
    <x v="11685"/>
    <n v="2149"/>
    <s v="MintCooler"/>
    <n v="10.976000000000001"/>
    <n v="223.82463999999999"/>
    <x v="11427"/>
    <m/>
    <m/>
    <m/>
    <m/>
    <x v="12"/>
    <m/>
    <m/>
    <m/>
  </r>
  <r>
    <x v="123"/>
    <x v="11686"/>
    <n v="1552"/>
    <s v="CitrusSplash"/>
    <n v="219.66720000000001"/>
    <n v="223.9692"/>
    <x v="11428"/>
    <m/>
    <m/>
    <m/>
    <m/>
    <x v="12"/>
    <m/>
    <m/>
    <m/>
  </r>
  <r>
    <x v="202"/>
    <x v="11687"/>
    <n v="2701"/>
    <s v="PeachPunch"/>
    <n v="54.598399999999998"/>
    <n v="223.9796"/>
    <x v="11429"/>
    <m/>
    <m/>
    <m/>
    <m/>
    <x v="12"/>
    <m/>
    <m/>
    <m/>
  </r>
  <r>
    <x v="171"/>
    <x v="11688"/>
    <n v="2458"/>
    <s v="BerryBlast"/>
    <n v="254.14080000000001"/>
    <n v="224.06800000000001"/>
    <x v="11430"/>
    <m/>
    <m/>
    <m/>
    <m/>
    <x v="12"/>
    <m/>
    <m/>
    <m/>
  </r>
  <r>
    <x v="7"/>
    <x v="11689"/>
    <n v="1611"/>
    <s v="TropicalTwist"/>
    <n v="21.632000000000001"/>
    <n v="224.1"/>
    <x v="11431"/>
    <m/>
    <m/>
    <m/>
    <m/>
    <x v="12"/>
    <m/>
    <m/>
    <m/>
  </r>
  <r>
    <x v="0"/>
    <x v="11690"/>
    <n v="1033"/>
    <s v="GingerFizz"/>
    <n v="28.251999999999999"/>
    <n v="224.1"/>
    <x v="11432"/>
    <m/>
    <m/>
    <m/>
    <m/>
    <x v="12"/>
    <m/>
    <m/>
    <m/>
  </r>
  <r>
    <x v="152"/>
    <x v="11691"/>
    <n v="1245"/>
    <s v="GingerFizz"/>
    <n v="53.067999999999998"/>
    <n v="224.1"/>
    <x v="11433"/>
    <m/>
    <m/>
    <m/>
    <m/>
    <x v="12"/>
    <m/>
    <m/>
    <m/>
  </r>
  <r>
    <x v="309"/>
    <x v="11692"/>
    <n v="1600"/>
    <s v="MangoBliss"/>
    <n v="58.667999999999999"/>
    <n v="224.1"/>
    <x v="11434"/>
    <m/>
    <m/>
    <m/>
    <m/>
    <x v="12"/>
    <m/>
    <m/>
    <m/>
  </r>
  <r>
    <x v="39"/>
    <x v="11693"/>
    <n v="737"/>
    <s v="PeachPunch"/>
    <n v="61.975999999999999"/>
    <n v="224.1"/>
    <x v="11435"/>
    <m/>
    <m/>
    <m/>
    <m/>
    <x v="12"/>
    <m/>
    <m/>
    <m/>
  </r>
  <r>
    <x v="89"/>
    <x v="11694"/>
    <n v="1738"/>
    <s v="MangoBliss"/>
    <n v="93.531999999999996"/>
    <n v="224.1"/>
    <x v="11436"/>
    <m/>
    <m/>
    <m/>
    <m/>
    <x v="12"/>
    <m/>
    <m/>
    <m/>
  </r>
  <r>
    <x v="50"/>
    <x v="11695"/>
    <n v="2827"/>
    <s v="FizzBerry"/>
    <n v="98.072000000000003"/>
    <n v="224.1"/>
    <x v="11437"/>
    <m/>
    <m/>
    <m/>
    <m/>
    <x v="12"/>
    <m/>
    <m/>
    <m/>
  </r>
  <r>
    <x v="240"/>
    <x v="11696"/>
    <n v="2609"/>
    <s v="FizzBerry"/>
    <n v="140.65199999999999"/>
    <n v="224.1"/>
    <x v="11438"/>
    <m/>
    <m/>
    <m/>
    <m/>
    <x v="12"/>
    <m/>
    <m/>
    <m/>
  </r>
  <r>
    <x v="101"/>
    <x v="11697"/>
    <n v="2355"/>
    <s v="ChocoDelight"/>
    <n v="147.48400000000001"/>
    <n v="224.1"/>
    <x v="11439"/>
    <m/>
    <m/>
    <m/>
    <m/>
    <x v="12"/>
    <m/>
    <m/>
    <m/>
  </r>
  <r>
    <x v="285"/>
    <x v="11698"/>
    <n v="1484"/>
    <s v="LemonZest"/>
    <n v="153.10400000000001"/>
    <n v="224.1"/>
    <x v="11440"/>
    <m/>
    <m/>
    <m/>
    <m/>
    <x v="12"/>
    <m/>
    <m/>
    <m/>
  </r>
  <r>
    <x v="154"/>
    <x v="11699"/>
    <n v="2843"/>
    <s v="ChocoDelight"/>
    <n v="168.84"/>
    <n v="224.1"/>
    <x v="11441"/>
    <m/>
    <m/>
    <m/>
    <m/>
    <x v="12"/>
    <m/>
    <m/>
    <m/>
  </r>
  <r>
    <x v="18"/>
    <x v="11700"/>
    <n v="1276"/>
    <s v="TropicalTwist"/>
    <n v="172.74"/>
    <n v="224.1"/>
    <x v="11442"/>
    <m/>
    <m/>
    <m/>
    <m/>
    <x v="12"/>
    <m/>
    <m/>
    <m/>
  </r>
  <r>
    <x v="220"/>
    <x v="11701"/>
    <n v="2252"/>
    <s v="PeachPunch"/>
    <n v="194.69200000000001"/>
    <n v="224.1"/>
    <x v="11443"/>
    <m/>
    <m/>
    <m/>
    <m/>
    <x v="12"/>
    <m/>
    <m/>
    <m/>
  </r>
  <r>
    <x v="97"/>
    <x v="11702"/>
    <n v="1018"/>
    <s v="MintCooler"/>
    <n v="210.428"/>
    <n v="224.1"/>
    <x v="11444"/>
    <m/>
    <m/>
    <m/>
    <m/>
    <x v="12"/>
    <m/>
    <m/>
    <m/>
  </r>
  <r>
    <x v="27"/>
    <x v="11703"/>
    <n v="2838"/>
    <s v="MintCooler"/>
    <n v="213.8"/>
    <n v="224.1"/>
    <x v="11445"/>
    <m/>
    <m/>
    <m/>
    <m/>
    <x v="12"/>
    <m/>
    <m/>
    <m/>
  </r>
  <r>
    <x v="328"/>
    <x v="11704"/>
    <n v="2019"/>
    <s v="LemonZest"/>
    <n v="221.66800000000001"/>
    <n v="224.1"/>
    <x v="11446"/>
    <m/>
    <m/>
    <m/>
    <m/>
    <x v="12"/>
    <m/>
    <m/>
    <m/>
  </r>
  <r>
    <x v="92"/>
    <x v="11705"/>
    <n v="1547"/>
    <s v="CitrusSplash"/>
    <n v="228.41200000000001"/>
    <n v="224.1"/>
    <x v="11447"/>
    <m/>
    <m/>
    <m/>
    <m/>
    <x v="12"/>
    <m/>
    <m/>
    <m/>
  </r>
  <r>
    <x v="54"/>
    <x v="11706"/>
    <n v="219"/>
    <s v="ChocoDelight"/>
    <n v="232.90799999999999"/>
    <n v="224.1"/>
    <x v="11448"/>
    <m/>
    <m/>
    <m/>
    <m/>
    <x v="12"/>
    <m/>
    <m/>
    <m/>
  </r>
  <r>
    <x v="244"/>
    <x v="11707"/>
    <n v="821"/>
    <s v="LemonZest"/>
    <n v="234.03200000000001"/>
    <n v="224.1"/>
    <x v="11449"/>
    <m/>
    <m/>
    <m/>
    <m/>
    <x v="12"/>
    <m/>
    <m/>
    <m/>
  </r>
  <r>
    <x v="191"/>
    <x v="11708"/>
    <n v="2124"/>
    <s v="MintCooler"/>
    <n v="250.892"/>
    <n v="224.1"/>
    <x v="11450"/>
    <m/>
    <m/>
    <m/>
    <m/>
    <x v="12"/>
    <m/>
    <m/>
    <m/>
  </r>
  <r>
    <x v="97"/>
    <x v="11709"/>
    <n v="2508"/>
    <s v="PeachPunch"/>
    <n v="264.38"/>
    <n v="224.1"/>
    <x v="11451"/>
    <m/>
    <m/>
    <m/>
    <m/>
    <x v="12"/>
    <m/>
    <m/>
    <m/>
  </r>
  <r>
    <x v="51"/>
    <x v="11710"/>
    <n v="2713"/>
    <s v="CitrusSplash"/>
    <n v="268.87599999999998"/>
    <n v="224.1"/>
    <x v="11452"/>
    <m/>
    <m/>
    <m/>
    <m/>
    <x v="12"/>
    <m/>
    <m/>
    <m/>
  </r>
  <r>
    <x v="215"/>
    <x v="11711"/>
    <n v="1650"/>
    <s v="MintCooler"/>
    <n v="271.12400000000002"/>
    <n v="224.1"/>
    <x v="11453"/>
    <m/>
    <m/>
    <m/>
    <m/>
    <x v="12"/>
    <m/>
    <m/>
    <m/>
  </r>
  <r>
    <x v="19"/>
    <x v="11712"/>
    <n v="1565"/>
    <s v="GingerFizz"/>
    <n v="278.99200000000002"/>
    <n v="224.1"/>
    <x v="11454"/>
    <m/>
    <m/>
    <m/>
    <m/>
    <x v="12"/>
    <m/>
    <m/>
    <m/>
  </r>
  <r>
    <x v="317"/>
    <x v="11713"/>
    <n v="464"/>
    <s v="GingerFizz"/>
    <n v="289.108"/>
    <n v="224.1"/>
    <x v="11455"/>
    <m/>
    <m/>
    <m/>
    <m/>
    <x v="12"/>
    <m/>
    <m/>
    <m/>
  </r>
  <r>
    <x v="325"/>
    <x v="11714"/>
    <n v="1784"/>
    <s v="ChocoDelight"/>
    <n v="260.81279999999998"/>
    <n v="224.26560000000001"/>
    <x v="11456"/>
    <m/>
    <m/>
    <m/>
    <m/>
    <x v="12"/>
    <m/>
    <m/>
    <m/>
  </r>
  <r>
    <x v="174"/>
    <x v="11715"/>
    <n v="2778"/>
    <s v="MangoBliss"/>
    <n v="84.073599999999999"/>
    <n v="224.27080000000001"/>
    <x v="11457"/>
    <m/>
    <m/>
    <m/>
    <m/>
    <x v="12"/>
    <m/>
    <m/>
    <m/>
  </r>
  <r>
    <x v="307"/>
    <x v="11716"/>
    <n v="640"/>
    <s v="GingerFizz"/>
    <n v="225.1808"/>
    <n v="224.28120000000001"/>
    <x v="11458"/>
    <m/>
    <m/>
    <m/>
    <m/>
    <x v="12"/>
    <m/>
    <m/>
    <m/>
  </r>
  <r>
    <x v="76"/>
    <x v="11717"/>
    <n v="2048"/>
    <s v="BerryBlast"/>
    <n v="89.414400000000001"/>
    <n v="224.30719999999999"/>
    <x v="11459"/>
    <m/>
    <m/>
    <m/>
    <m/>
    <x v="12"/>
    <m/>
    <m/>
    <m/>
  </r>
  <r>
    <x v="119"/>
    <x v="11718"/>
    <n v="2259"/>
    <s v="BerryBlast"/>
    <n v="133.304"/>
    <n v="224.45856000000001"/>
    <x v="11460"/>
    <m/>
    <m/>
    <m/>
    <m/>
    <x v="12"/>
    <m/>
    <m/>
    <m/>
  </r>
  <r>
    <x v="221"/>
    <x v="11719"/>
    <n v="327"/>
    <s v="BerryBlast"/>
    <n v="210.86"/>
    <n v="224.45856000000001"/>
    <x v="11461"/>
    <m/>
    <m/>
    <m/>
    <m/>
    <x v="12"/>
    <m/>
    <m/>
    <m/>
  </r>
  <r>
    <x v="317"/>
    <x v="11720"/>
    <n v="2417"/>
    <s v="BerryBlast"/>
    <n v="282.79599999999999"/>
    <n v="224.45856000000001"/>
    <x v="11462"/>
    <m/>
    <m/>
    <m/>
    <m/>
    <x v="12"/>
    <m/>
    <m/>
    <m/>
  </r>
  <r>
    <x v="151"/>
    <x v="11721"/>
    <n v="1416"/>
    <s v="LemonZest"/>
    <n v="37.564"/>
    <n v="224.54820000000001"/>
    <x v="11463"/>
    <m/>
    <m/>
    <m/>
    <m/>
    <x v="12"/>
    <m/>
    <m/>
    <m/>
  </r>
  <r>
    <x v="226"/>
    <x v="11722"/>
    <n v="1450"/>
    <s v="FizzBerry"/>
    <n v="37.795999999999999"/>
    <n v="224.54820000000001"/>
    <x v="11464"/>
    <m/>
    <m/>
    <m/>
    <m/>
    <x v="12"/>
    <m/>
    <m/>
    <m/>
  </r>
  <r>
    <x v="252"/>
    <x v="11723"/>
    <n v="292"/>
    <s v="MangoBliss"/>
    <n v="59.228000000000002"/>
    <n v="224.54820000000001"/>
    <x v="11465"/>
    <m/>
    <m/>
    <m/>
    <m/>
    <x v="12"/>
    <m/>
    <m/>
    <m/>
  </r>
  <r>
    <x v="331"/>
    <x v="11724"/>
    <n v="1540"/>
    <s v="LemonZest"/>
    <n v="65.971999999999994"/>
    <n v="224.54820000000001"/>
    <x v="11466"/>
    <m/>
    <m/>
    <m/>
    <m/>
    <x v="12"/>
    <m/>
    <m/>
    <m/>
  </r>
  <r>
    <x v="346"/>
    <x v="11725"/>
    <n v="1023"/>
    <s v="ChocoDelight"/>
    <n v="66.231999999999999"/>
    <n v="224.54820000000001"/>
    <x v="11467"/>
    <m/>
    <m/>
    <m/>
    <m/>
    <x v="12"/>
    <m/>
    <m/>
    <m/>
  </r>
  <r>
    <x v="30"/>
    <x v="11726"/>
    <n v="1157"/>
    <s v="LemonZest"/>
    <n v="68.22"/>
    <n v="224.54820000000001"/>
    <x v="11468"/>
    <m/>
    <m/>
    <m/>
    <m/>
    <x v="12"/>
    <m/>
    <m/>
    <m/>
  </r>
  <r>
    <x v="105"/>
    <x v="11727"/>
    <n v="783"/>
    <s v="FizzBerry"/>
    <n v="68.22"/>
    <n v="224.54820000000001"/>
    <x v="11468"/>
    <m/>
    <m/>
    <m/>
    <m/>
    <x v="12"/>
    <m/>
    <m/>
    <m/>
  </r>
  <r>
    <x v="100"/>
    <x v="11728"/>
    <n v="2048"/>
    <s v="FizzBerry"/>
    <n v="93.111999999999995"/>
    <n v="224.54820000000001"/>
    <x v="11469"/>
    <m/>
    <m/>
    <m/>
    <m/>
    <x v="12"/>
    <m/>
    <m/>
    <m/>
  </r>
  <r>
    <x v="291"/>
    <x v="11729"/>
    <n v="1999"/>
    <s v="PeachPunch"/>
    <n v="101.94"/>
    <n v="224.54820000000001"/>
    <x v="11470"/>
    <m/>
    <m/>
    <m/>
    <m/>
    <x v="12"/>
    <m/>
    <m/>
    <m/>
  </r>
  <r>
    <x v="244"/>
    <x v="11730"/>
    <n v="1717"/>
    <s v="FizzBerry"/>
    <n v="105.312"/>
    <n v="224.54820000000001"/>
    <x v="11471"/>
    <m/>
    <m/>
    <m/>
    <m/>
    <x v="12"/>
    <m/>
    <m/>
    <m/>
  </r>
  <r>
    <x v="272"/>
    <x v="11731"/>
    <n v="1192"/>
    <s v="GingerFizz"/>
    <n v="107.92"/>
    <n v="224.54820000000001"/>
    <x v="11472"/>
    <m/>
    <m/>
    <m/>
    <m/>
    <x v="12"/>
    <m/>
    <m/>
    <m/>
  </r>
  <r>
    <x v="187"/>
    <x v="11732"/>
    <n v="2349"/>
    <s v="MintCooler"/>
    <n v="116.55200000000001"/>
    <n v="224.54820000000001"/>
    <x v="11473"/>
    <m/>
    <m/>
    <m/>
    <m/>
    <x v="12"/>
    <m/>
    <m/>
    <m/>
  </r>
  <r>
    <x v="288"/>
    <x v="11733"/>
    <n v="1618"/>
    <s v="MangoBliss"/>
    <n v="132.28800000000001"/>
    <n v="224.54820000000001"/>
    <x v="11474"/>
    <m/>
    <m/>
    <m/>
    <m/>
    <x v="12"/>
    <m/>
    <m/>
    <m/>
  </r>
  <r>
    <x v="327"/>
    <x v="11734"/>
    <n v="495"/>
    <s v="MintCooler"/>
    <n v="148.024"/>
    <n v="224.54820000000001"/>
    <x v="11475"/>
    <m/>
    <m/>
    <m/>
    <m/>
    <x v="12"/>
    <m/>
    <m/>
    <m/>
  </r>
  <r>
    <x v="66"/>
    <x v="11735"/>
    <n v="1696"/>
    <s v="PeachPunch"/>
    <n v="167.13200000000001"/>
    <n v="224.54820000000001"/>
    <x v="11476"/>
    <m/>
    <m/>
    <m/>
    <m/>
    <x v="12"/>
    <m/>
    <m/>
    <m/>
  </r>
  <r>
    <x v="79"/>
    <x v="11736"/>
    <n v="2170"/>
    <s v="FizzBerry"/>
    <n v="171.62799999999999"/>
    <n v="224.54820000000001"/>
    <x v="11477"/>
    <m/>
    <m/>
    <m/>
    <m/>
    <x v="12"/>
    <m/>
    <m/>
    <m/>
  </r>
  <r>
    <x v="73"/>
    <x v="11737"/>
    <n v="622"/>
    <s v="CitrusSplash"/>
    <n v="204.22399999999999"/>
    <n v="224.54820000000001"/>
    <x v="11478"/>
    <m/>
    <m/>
    <m/>
    <m/>
    <x v="12"/>
    <m/>
    <m/>
    <m/>
  </r>
  <r>
    <x v="250"/>
    <x v="11738"/>
    <n v="2413"/>
    <s v="MintCooler"/>
    <n v="204.22399999999999"/>
    <n v="224.54820000000001"/>
    <x v="11478"/>
    <m/>
    <m/>
    <m/>
    <m/>
    <x v="12"/>
    <m/>
    <m/>
    <m/>
  </r>
  <r>
    <x v="38"/>
    <x v="11739"/>
    <n v="1529"/>
    <s v="ChocoDelight"/>
    <n v="251.43199999999999"/>
    <n v="224.54820000000001"/>
    <x v="11479"/>
    <m/>
    <m/>
    <m/>
    <m/>
    <x v="12"/>
    <m/>
    <m/>
    <m/>
  </r>
  <r>
    <x v="295"/>
    <x v="11740"/>
    <n v="940"/>
    <s v="MintCooler"/>
    <n v="228.34559999999999"/>
    <n v="224.55680000000001"/>
    <x v="11480"/>
    <m/>
    <m/>
    <m/>
    <m/>
    <x v="12"/>
    <m/>
    <m/>
    <m/>
  </r>
  <r>
    <x v="267"/>
    <x v="11741"/>
    <n v="1462"/>
    <s v="MangoBliss"/>
    <n v="246.69120000000001"/>
    <n v="224.55680000000001"/>
    <x v="11481"/>
    <m/>
    <m/>
    <m/>
    <m/>
    <x v="12"/>
    <m/>
    <m/>
    <m/>
  </r>
  <r>
    <x v="122"/>
    <x v="11742"/>
    <n v="2644"/>
    <s v="PeachPunch"/>
    <n v="213.44319999999999"/>
    <n v="224.56720000000001"/>
    <x v="11482"/>
    <m/>
    <m/>
    <m/>
    <m/>
    <x v="12"/>
    <m/>
    <m/>
    <m/>
  </r>
  <r>
    <x v="239"/>
    <x v="11743"/>
    <n v="382"/>
    <s v="BerryBlast"/>
    <n v="267.21280000000002"/>
    <n v="224.6712"/>
    <x v="11483"/>
    <m/>
    <m/>
    <m/>
    <m/>
    <x v="12"/>
    <m/>
    <m/>
    <m/>
  </r>
  <r>
    <x v="94"/>
    <x v="11744"/>
    <n v="827"/>
    <s v="TropicalTwist"/>
    <n v="155.83680000000001"/>
    <n v="224.71279999999999"/>
    <x v="11484"/>
    <m/>
    <m/>
    <m/>
    <m/>
    <x v="12"/>
    <m/>
    <m/>
    <m/>
  </r>
  <r>
    <x v="226"/>
    <x v="11745"/>
    <n v="2207"/>
    <s v="MintCooler"/>
    <n v="79.356800000000007"/>
    <n v="224.78559999999999"/>
    <x v="11485"/>
    <m/>
    <m/>
    <m/>
    <m/>
    <x v="12"/>
    <m/>
    <m/>
    <m/>
  </r>
  <r>
    <x v="259"/>
    <x v="11746"/>
    <n v="1797"/>
    <s v="BerryBlast"/>
    <n v="272.62720000000002"/>
    <n v="224.8116"/>
    <x v="11486"/>
    <m/>
    <m/>
    <m/>
    <m/>
    <x v="12"/>
    <m/>
    <m/>
    <m/>
  </r>
  <r>
    <x v="56"/>
    <x v="11747"/>
    <n v="1890"/>
    <s v="GingerFizz"/>
    <n v="188.05439999999999"/>
    <n v="224.81471999999999"/>
    <x v="11487"/>
    <m/>
    <m/>
    <m/>
    <m/>
    <x v="12"/>
    <m/>
    <m/>
    <m/>
  </r>
  <r>
    <x v="270"/>
    <x v="11748"/>
    <n v="479"/>
    <s v="MangoBliss"/>
    <n v="50.463999999999999"/>
    <n v="224.84280000000001"/>
    <x v="11488"/>
    <m/>
    <m/>
    <m/>
    <m/>
    <x v="12"/>
    <m/>
    <m/>
    <m/>
  </r>
  <r>
    <x v="191"/>
    <x v="11749"/>
    <n v="1539"/>
    <s v="CitrusSplash"/>
    <n v="80.783231999999998"/>
    <n v="224.85632000000001"/>
    <x v="11489"/>
    <m/>
    <m/>
    <m/>
    <m/>
    <x v="12"/>
    <m/>
    <m/>
    <m/>
  </r>
  <r>
    <x v="194"/>
    <x v="11750"/>
    <n v="1863"/>
    <s v="FizzBerry"/>
    <n v="208.85120000000001"/>
    <n v="224.96032"/>
    <x v="11490"/>
    <m/>
    <m/>
    <m/>
    <m/>
    <x v="12"/>
    <m/>
    <m/>
    <m/>
  </r>
  <r>
    <x v="285"/>
    <x v="11751"/>
    <n v="2781"/>
    <s v="PeachPunch"/>
    <n v="21.38"/>
    <n v="224.99639999999999"/>
    <x v="11491"/>
    <m/>
    <m/>
    <m/>
    <m/>
    <x v="12"/>
    <m/>
    <m/>
    <m/>
  </r>
  <r>
    <x v="320"/>
    <x v="11752"/>
    <n v="1855"/>
    <s v="GingerFizz"/>
    <n v="58.643999999999998"/>
    <n v="224.99639999999999"/>
    <x v="11492"/>
    <m/>
    <m/>
    <m/>
    <m/>
    <x v="12"/>
    <m/>
    <m/>
    <m/>
  </r>
  <r>
    <x v="2"/>
    <x v="11753"/>
    <n v="2349"/>
    <s v="MangoBliss"/>
    <n v="65.388000000000005"/>
    <n v="224.99639999999999"/>
    <x v="11493"/>
    <m/>
    <m/>
    <m/>
    <m/>
    <x v="12"/>
    <m/>
    <m/>
    <m/>
  </r>
  <r>
    <x v="249"/>
    <x v="11754"/>
    <n v="114"/>
    <s v="MintCooler"/>
    <n v="66.596000000000004"/>
    <n v="224.99639999999999"/>
    <x v="11494"/>
    <m/>
    <m/>
    <m/>
    <m/>
    <x v="12"/>
    <m/>
    <m/>
    <m/>
  </r>
  <r>
    <x v="205"/>
    <x v="11755"/>
    <n v="2435"/>
    <s v="PeachPunch"/>
    <n v="77.751999999999995"/>
    <n v="224.99639999999999"/>
    <x v="11495"/>
    <m/>
    <m/>
    <m/>
    <m/>
    <x v="12"/>
    <m/>
    <m/>
    <m/>
  </r>
  <r>
    <x v="66"/>
    <x v="11756"/>
    <n v="2708"/>
    <s v="GingerFizz"/>
    <n v="86.744"/>
    <n v="224.99639999999999"/>
    <x v="11496"/>
    <m/>
    <m/>
    <m/>
    <m/>
    <x v="12"/>
    <m/>
    <m/>
    <m/>
  </r>
  <r>
    <x v="130"/>
    <x v="11757"/>
    <n v="2150"/>
    <s v="TropicalTwist"/>
    <n v="93.488"/>
    <n v="224.99639999999999"/>
    <x v="11497"/>
    <m/>
    <m/>
    <m/>
    <m/>
    <x v="12"/>
    <m/>
    <m/>
    <m/>
  </r>
  <r>
    <x v="324"/>
    <x v="11758"/>
    <n v="2562"/>
    <s v="LemonZest"/>
    <n v="101.35599999999999"/>
    <n v="224.99639999999999"/>
    <x v="11498"/>
    <m/>
    <m/>
    <m/>
    <m/>
    <x v="12"/>
    <m/>
    <m/>
    <m/>
  </r>
  <r>
    <x v="78"/>
    <x v="11759"/>
    <n v="1337"/>
    <s v="TropicalTwist"/>
    <n v="120.464"/>
    <n v="224.99639999999999"/>
    <x v="11499"/>
    <m/>
    <m/>
    <m/>
    <m/>
    <x v="12"/>
    <m/>
    <m/>
    <m/>
  </r>
  <r>
    <x v="352"/>
    <x v="11760"/>
    <n v="738"/>
    <s v="MangoBliss"/>
    <n v="131.27199999999999"/>
    <n v="224.99639999999999"/>
    <x v="11500"/>
    <m/>
    <m/>
    <m/>
    <m/>
    <x v="12"/>
    <m/>
    <m/>
    <m/>
  </r>
  <r>
    <x v="122"/>
    <x v="11761"/>
    <n v="839"/>
    <s v="GingerFizz"/>
    <n v="135.07599999999999"/>
    <n v="224.99639999999999"/>
    <x v="11501"/>
    <m/>
    <m/>
    <m/>
    <m/>
    <x v="12"/>
    <m/>
    <m/>
    <m/>
  </r>
  <r>
    <x v="18"/>
    <x v="11762"/>
    <n v="2421"/>
    <s v="GingerFizz"/>
    <n v="144.06800000000001"/>
    <n v="224.99639999999999"/>
    <x v="11502"/>
    <m/>
    <m/>
    <m/>
    <m/>
    <x v="12"/>
    <m/>
    <m/>
    <m/>
  </r>
  <r>
    <x v="343"/>
    <x v="11763"/>
    <n v="2764"/>
    <s v="MangoBliss"/>
    <n v="154.184"/>
    <n v="224.99639999999999"/>
    <x v="11503"/>
    <m/>
    <m/>
    <m/>
    <m/>
    <x v="12"/>
    <m/>
    <m/>
    <m/>
  </r>
  <r>
    <x v="315"/>
    <x v="11764"/>
    <n v="1078"/>
    <s v="GingerFizz"/>
    <n v="166.548"/>
    <n v="224.99639999999999"/>
    <x v="11504"/>
    <m/>
    <m/>
    <m/>
    <m/>
    <x v="12"/>
    <m/>
    <m/>
    <m/>
  </r>
  <r>
    <x v="29"/>
    <x v="11765"/>
    <n v="681"/>
    <s v="CitrusSplash"/>
    <n v="176.66399999999999"/>
    <n v="224.99639999999999"/>
    <x v="11505"/>
    <m/>
    <m/>
    <m/>
    <m/>
    <x v="12"/>
    <m/>
    <m/>
    <m/>
  </r>
  <r>
    <x v="262"/>
    <x v="11766"/>
    <n v="1804"/>
    <s v="TropicalTwist"/>
    <n v="186.78"/>
    <n v="224.99639999999999"/>
    <x v="11506"/>
    <m/>
    <m/>
    <m/>
    <m/>
    <x v="12"/>
    <m/>
    <m/>
    <m/>
  </r>
  <r>
    <x v="330"/>
    <x v="11767"/>
    <n v="1400"/>
    <s v="CitrusSplash"/>
    <n v="192.4"/>
    <n v="224.99639999999999"/>
    <x v="11507"/>
    <m/>
    <m/>
    <m/>
    <m/>
    <x v="12"/>
    <m/>
    <m/>
    <m/>
  </r>
  <r>
    <x v="294"/>
    <x v="11768"/>
    <n v="1948"/>
    <s v="GingerFizz"/>
    <n v="227.244"/>
    <n v="224.99639999999999"/>
    <x v="11508"/>
    <m/>
    <m/>
    <m/>
    <m/>
    <x v="12"/>
    <m/>
    <m/>
    <m/>
  </r>
  <r>
    <x v="140"/>
    <x v="11769"/>
    <n v="1382"/>
    <s v="MintCooler"/>
    <n v="227.244"/>
    <n v="224.99639999999999"/>
    <x v="11508"/>
    <m/>
    <m/>
    <m/>
    <m/>
    <x v="12"/>
    <m/>
    <m/>
    <m/>
  </r>
  <r>
    <x v="225"/>
    <x v="11770"/>
    <n v="1808"/>
    <s v="ChocoDelight"/>
    <n v="228.36799999999999"/>
    <n v="224.99639999999999"/>
    <x v="11509"/>
    <m/>
    <m/>
    <m/>
    <m/>
    <x v="12"/>
    <m/>
    <m/>
    <m/>
  </r>
  <r>
    <x v="191"/>
    <x v="11771"/>
    <n v="2720"/>
    <s v="MangoBliss"/>
    <n v="232.864"/>
    <n v="224.99639999999999"/>
    <x v="11510"/>
    <m/>
    <m/>
    <m/>
    <m/>
    <x v="12"/>
    <m/>
    <m/>
    <m/>
  </r>
  <r>
    <x v="285"/>
    <x v="11772"/>
    <n v="100"/>
    <s v="MangoBliss"/>
    <n v="233.988"/>
    <n v="224.99639999999999"/>
    <x v="11511"/>
    <m/>
    <m/>
    <m/>
    <m/>
    <x v="12"/>
    <m/>
    <m/>
    <m/>
  </r>
  <r>
    <x v="183"/>
    <x v="11773"/>
    <n v="2307"/>
    <s v="FizzBerry"/>
    <n v="237.36"/>
    <n v="224.99639999999999"/>
    <x v="11512"/>
    <m/>
    <m/>
    <m/>
    <m/>
    <x v="12"/>
    <m/>
    <m/>
    <m/>
  </r>
  <r>
    <x v="8"/>
    <x v="11774"/>
    <n v="65"/>
    <s v="MangoBliss"/>
    <n v="250.84800000000001"/>
    <n v="224.99639999999999"/>
    <x v="11513"/>
    <m/>
    <m/>
    <m/>
    <m/>
    <x v="12"/>
    <m/>
    <m/>
    <m/>
  </r>
  <r>
    <x v="40"/>
    <x v="11775"/>
    <n v="2327"/>
    <s v="PeachPunch"/>
    <n v="259.83999999999997"/>
    <n v="224.99639999999999"/>
    <x v="11514"/>
    <m/>
    <m/>
    <m/>
    <m/>
    <x v="12"/>
    <m/>
    <m/>
    <m/>
  </r>
  <r>
    <x v="197"/>
    <x v="11776"/>
    <n v="2111"/>
    <s v="FizzBerry"/>
    <n v="267.70800000000003"/>
    <n v="224.99639999999999"/>
    <x v="11515"/>
    <m/>
    <m/>
    <m/>
    <m/>
    <x v="12"/>
    <m/>
    <m/>
    <m/>
  </r>
  <r>
    <x v="172"/>
    <x v="11777"/>
    <n v="49"/>
    <s v="MintCooler"/>
    <n v="271.08"/>
    <n v="224.99639999999999"/>
    <x v="11516"/>
    <m/>
    <m/>
    <m/>
    <m/>
    <x v="12"/>
    <m/>
    <m/>
    <m/>
  </r>
  <r>
    <x v="229"/>
    <x v="11778"/>
    <n v="627"/>
    <s v="CitrusSplash"/>
    <n v="273.32799999999997"/>
    <n v="224.99639999999999"/>
    <x v="11517"/>
    <m/>
    <m/>
    <m/>
    <m/>
    <x v="12"/>
    <m/>
    <m/>
    <m/>
  </r>
  <r>
    <x v="230"/>
    <x v="11779"/>
    <n v="13"/>
    <s v="MangoBliss"/>
    <n v="132.71360000000001"/>
    <n v="224.99879999999999"/>
    <x v="11518"/>
    <m/>
    <m/>
    <m/>
    <m/>
    <x v="12"/>
    <m/>
    <m/>
    <m/>
  </r>
  <r>
    <x v="251"/>
    <x v="11780"/>
    <n v="959"/>
    <s v="TropicalTwist"/>
    <n v="256.512"/>
    <n v="225.07679999999999"/>
    <x v="11519"/>
    <m/>
    <m/>
    <m/>
    <m/>
    <x v="12"/>
    <m/>
    <m/>
    <m/>
  </r>
  <r>
    <x v="24"/>
    <x v="11781"/>
    <n v="698"/>
    <s v="FizzBerry"/>
    <n v="168.34880000000001"/>
    <n v="225.15479999999999"/>
    <x v="11520"/>
    <m/>
    <m/>
    <m/>
    <m/>
    <x v="12"/>
    <m/>
    <m/>
    <m/>
  </r>
  <r>
    <x v="29"/>
    <x v="11782"/>
    <n v="1725"/>
    <s v="TropicalTwist"/>
    <n v="255.7184"/>
    <n v="225.1704"/>
    <x v="11521"/>
    <m/>
    <m/>
    <m/>
    <m/>
    <x v="12"/>
    <m/>
    <m/>
    <m/>
  </r>
  <r>
    <x v="203"/>
    <x v="11783"/>
    <n v="1035"/>
    <s v="BerryBlast"/>
    <n v="122.928"/>
    <n v="225.17568"/>
    <x v="11522"/>
    <m/>
    <m/>
    <m/>
    <m/>
    <x v="12"/>
    <m/>
    <m/>
    <m/>
  </r>
  <r>
    <x v="76"/>
    <x v="11784"/>
    <n v="2398"/>
    <s v="BerryBlast"/>
    <n v="128.548"/>
    <n v="225.17568"/>
    <x v="11523"/>
    <m/>
    <m/>
    <m/>
    <m/>
    <x v="12"/>
    <m/>
    <m/>
    <m/>
  </r>
  <r>
    <x v="351"/>
    <x v="11785"/>
    <n v="460"/>
    <s v="BerryBlast"/>
    <n v="275.79199999999997"/>
    <n v="225.17568"/>
    <x v="11524"/>
    <m/>
    <m/>
    <m/>
    <m/>
    <x v="12"/>
    <m/>
    <m/>
    <m/>
  </r>
  <r>
    <x v="26"/>
    <x v="11786"/>
    <n v="1368"/>
    <s v="TropicalTwist"/>
    <n v="81.673599999999993"/>
    <n v="225.18600000000001"/>
    <x v="11525"/>
    <m/>
    <m/>
    <m/>
    <m/>
    <x v="12"/>
    <m/>
    <m/>
    <m/>
  </r>
  <r>
    <x v="29"/>
    <x v="11787"/>
    <n v="2744"/>
    <s v="PeachPunch"/>
    <n v="245.7824"/>
    <n v="225.18600000000001"/>
    <x v="11526"/>
    <m/>
    <m/>
    <m/>
    <m/>
    <x v="12"/>
    <m/>
    <m/>
    <m/>
  </r>
  <r>
    <x v="316"/>
    <x v="11788"/>
    <n v="1569"/>
    <s v="ChocoDelight"/>
    <n v="163.03360000000001"/>
    <n v="225.23488"/>
    <x v="11527"/>
    <m/>
    <m/>
    <m/>
    <m/>
    <x v="12"/>
    <m/>
    <m/>
    <m/>
  </r>
  <r>
    <x v="181"/>
    <x v="11789"/>
    <n v="811"/>
    <s v="GingerFizz"/>
    <n v="364.70080000000002"/>
    <n v="225.3836"/>
    <x v="11528"/>
    <m/>
    <m/>
    <m/>
    <m/>
    <x v="12"/>
    <m/>
    <m/>
    <m/>
  </r>
  <r>
    <x v="353"/>
    <x v="11790"/>
    <n v="2365"/>
    <s v="TropicalTwist"/>
    <n v="30.512"/>
    <n v="225.44460000000001"/>
    <x v="11529"/>
    <m/>
    <m/>
    <m/>
    <m/>
    <x v="12"/>
    <m/>
    <m/>
    <m/>
  </r>
  <r>
    <x v="29"/>
    <x v="11791"/>
    <n v="716"/>
    <s v="GingerFizz"/>
    <n v="63.68"/>
    <n v="225.44460000000001"/>
    <x v="11530"/>
    <m/>
    <m/>
    <m/>
    <m/>
    <x v="12"/>
    <m/>
    <m/>
    <m/>
  </r>
  <r>
    <x v="143"/>
    <x v="11792"/>
    <n v="75"/>
    <s v="ChocoDelight"/>
    <n v="67.052000000000007"/>
    <n v="225.44460000000001"/>
    <x v="11531"/>
    <m/>
    <m/>
    <m/>
    <m/>
    <x v="12"/>
    <m/>
    <m/>
    <m/>
  </r>
  <r>
    <x v="160"/>
    <x v="11793"/>
    <n v="930"/>
    <s v="LemonZest"/>
    <n v="78.292000000000002"/>
    <n v="225.44460000000001"/>
    <x v="11532"/>
    <m/>
    <m/>
    <m/>
    <m/>
    <x v="12"/>
    <m/>
    <m/>
    <m/>
  </r>
  <r>
    <x v="212"/>
    <x v="11794"/>
    <n v="47"/>
    <s v="PeachPunch"/>
    <n v="78.292000000000002"/>
    <n v="225.44460000000001"/>
    <x v="11532"/>
    <m/>
    <m/>
    <m/>
    <m/>
    <x v="12"/>
    <m/>
    <m/>
    <m/>
  </r>
  <r>
    <x v="319"/>
    <x v="11795"/>
    <n v="1065"/>
    <s v="LemonZest"/>
    <n v="83.38"/>
    <n v="225.44460000000001"/>
    <x v="11533"/>
    <m/>
    <m/>
    <m/>
    <m/>
    <x v="12"/>
    <m/>
    <m/>
    <m/>
  </r>
  <r>
    <x v="362"/>
    <x v="11796"/>
    <n v="1767"/>
    <s v="ChocoDelight"/>
    <n v="87.284000000000006"/>
    <n v="225.44460000000001"/>
    <x v="11534"/>
    <m/>
    <m/>
    <m/>
    <m/>
    <x v="12"/>
    <m/>
    <m/>
    <m/>
  </r>
  <r>
    <x v="293"/>
    <x v="11797"/>
    <n v="1263"/>
    <s v="TropicalTwist"/>
    <n v="95.152000000000001"/>
    <n v="225.44460000000001"/>
    <x v="11535"/>
    <m/>
    <m/>
    <m/>
    <m/>
    <x v="12"/>
    <m/>
    <m/>
    <m/>
  </r>
  <r>
    <x v="248"/>
    <x v="11798"/>
    <n v="102"/>
    <s v="TropicalTwist"/>
    <n v="101.032"/>
    <n v="225.44460000000001"/>
    <x v="11536"/>
    <m/>
    <m/>
    <m/>
    <m/>
    <x v="12"/>
    <m/>
    <m/>
    <m/>
  </r>
  <r>
    <x v="300"/>
    <x v="11799"/>
    <n v="2540"/>
    <s v="MintCooler"/>
    <n v="104.14400000000001"/>
    <n v="225.44460000000001"/>
    <x v="11537"/>
    <m/>
    <m/>
    <m/>
    <m/>
    <x v="12"/>
    <m/>
    <m/>
    <m/>
  </r>
  <r>
    <x v="233"/>
    <x v="11800"/>
    <n v="1819"/>
    <s v="FizzBerry"/>
    <n v="118.756"/>
    <n v="225.44460000000001"/>
    <x v="11538"/>
    <m/>
    <m/>
    <m/>
    <m/>
    <x v="12"/>
    <m/>
    <m/>
    <m/>
  </r>
  <r>
    <x v="75"/>
    <x v="11801"/>
    <n v="504"/>
    <s v="FizzBerry"/>
    <n v="127.748"/>
    <n v="225.44460000000001"/>
    <x v="11539"/>
    <m/>
    <m/>
    <m/>
    <m/>
    <x v="12"/>
    <m/>
    <m/>
    <m/>
  </r>
  <r>
    <x v="64"/>
    <x v="11802"/>
    <n v="2833"/>
    <s v="MangoBliss"/>
    <n v="180.57599999999999"/>
    <n v="225.44460000000001"/>
    <x v="11540"/>
    <m/>
    <m/>
    <m/>
    <m/>
    <x v="12"/>
    <m/>
    <m/>
    <m/>
  </r>
  <r>
    <x v="217"/>
    <x v="11803"/>
    <n v="1514"/>
    <s v="ChocoDelight"/>
    <n v="214.29599999999999"/>
    <n v="225.44460000000001"/>
    <x v="11541"/>
    <m/>
    <m/>
    <m/>
    <m/>
    <x v="12"/>
    <m/>
    <m/>
    <m/>
  </r>
  <r>
    <x v="250"/>
    <x v="11804"/>
    <n v="198"/>
    <s v="PeachPunch"/>
    <n v="233.404"/>
    <n v="225.44460000000001"/>
    <x v="11542"/>
    <m/>
    <m/>
    <m/>
    <m/>
    <x v="12"/>
    <m/>
    <m/>
    <m/>
  </r>
  <r>
    <x v="304"/>
    <x v="11805"/>
    <n v="332"/>
    <s v="MangoBliss"/>
    <n v="246.892"/>
    <n v="225.44460000000001"/>
    <x v="11543"/>
    <m/>
    <m/>
    <m/>
    <m/>
    <x v="12"/>
    <m/>
    <m/>
    <m/>
  </r>
  <r>
    <x v="281"/>
    <x v="11806"/>
    <n v="646"/>
    <s v="LemonZest"/>
    <n v="283.98399999999998"/>
    <n v="225.44460000000001"/>
    <x v="11544"/>
    <m/>
    <m/>
    <m/>
    <m/>
    <x v="12"/>
    <m/>
    <m/>
    <m/>
  </r>
  <r>
    <x v="50"/>
    <x v="11807"/>
    <n v="1804"/>
    <s v="GingerFizz"/>
    <n v="147.78880000000001"/>
    <n v="225.49799999999999"/>
    <x v="11545"/>
    <m/>
    <m/>
    <m/>
    <m/>
    <x v="12"/>
    <m/>
    <m/>
    <m/>
  </r>
  <r>
    <x v="160"/>
    <x v="11808"/>
    <n v="1456"/>
    <s v="BerryBlast"/>
    <n v="515.94316800000001"/>
    <n v="225.54687999999999"/>
    <x v="11546"/>
    <m/>
    <m/>
    <m/>
    <m/>
    <x v="12"/>
    <m/>
    <m/>
    <m/>
  </r>
  <r>
    <x v="166"/>
    <x v="11809"/>
    <n v="1837"/>
    <s v="BerryBlast"/>
    <n v="237.02080000000001"/>
    <n v="225.75488000000001"/>
    <x v="11547"/>
    <m/>
    <m/>
    <m/>
    <m/>
    <x v="12"/>
    <m/>
    <m/>
    <m/>
  </r>
  <r>
    <x v="335"/>
    <x v="11810"/>
    <n v="545"/>
    <s v="MangoBliss"/>
    <n v="2.1120000000000001"/>
    <n v="225.89279999999999"/>
    <x v="11548"/>
    <m/>
    <m/>
    <m/>
    <m/>
    <x v="12"/>
    <m/>
    <m/>
    <m/>
  </r>
  <r>
    <x v="351"/>
    <x v="11811"/>
    <n v="1756"/>
    <s v="ChocoDelight"/>
    <n v="11.36"/>
    <n v="225.89279999999999"/>
    <x v="11549"/>
    <m/>
    <m/>
    <m/>
    <m/>
    <x v="12"/>
    <m/>
    <m/>
    <m/>
  </r>
  <r>
    <x v="327"/>
    <x v="11812"/>
    <n v="1167"/>
    <s v="BerryBlast"/>
    <n v="24.472000000000001"/>
    <n v="225.89279999999999"/>
    <x v="11550"/>
    <m/>
    <m/>
    <m/>
    <m/>
    <x v="12"/>
    <m/>
    <m/>
    <m/>
  </r>
  <r>
    <x v="130"/>
    <x v="11813"/>
    <n v="2835"/>
    <s v="ChocoDelight"/>
    <n v="25.792000000000002"/>
    <n v="225.89279999999999"/>
    <x v="11551"/>
    <m/>
    <m/>
    <m/>
    <m/>
    <x v="12"/>
    <m/>
    <m/>
    <m/>
  </r>
  <r>
    <x v="283"/>
    <x v="11814"/>
    <n v="832"/>
    <s v="FizzBerry"/>
    <n v="45.18"/>
    <n v="225.89279999999999"/>
    <x v="11552"/>
    <m/>
    <m/>
    <m/>
    <m/>
    <x v="12"/>
    <m/>
    <m/>
    <m/>
  </r>
  <r>
    <x v="95"/>
    <x v="11815"/>
    <n v="1036"/>
    <s v="PeachPunch"/>
    <n v="56.351999999999997"/>
    <n v="225.89279999999999"/>
    <x v="11553"/>
    <m/>
    <m/>
    <m/>
    <m/>
    <x v="12"/>
    <m/>
    <m/>
    <m/>
  </r>
  <r>
    <x v="226"/>
    <x v="11816"/>
    <n v="1726"/>
    <s v="LemonZest"/>
    <n v="72.087999999999994"/>
    <n v="225.89279999999999"/>
    <x v="11554"/>
    <m/>
    <m/>
    <m/>
    <m/>
    <x v="12"/>
    <m/>
    <m/>
    <m/>
  </r>
  <r>
    <x v="287"/>
    <x v="11817"/>
    <n v="1593"/>
    <s v="FizzBerry"/>
    <n v="78.796000000000006"/>
    <n v="225.89279999999999"/>
    <x v="11555"/>
    <m/>
    <m/>
    <m/>
    <m/>
    <x v="12"/>
    <m/>
    <m/>
    <m/>
  </r>
  <r>
    <x v="11"/>
    <x v="11818"/>
    <n v="2502"/>
    <s v="LemonZest"/>
    <n v="82.203999999999994"/>
    <n v="225.89279999999999"/>
    <x v="11556"/>
    <m/>
    <m/>
    <m/>
    <m/>
    <x v="12"/>
    <m/>
    <m/>
    <m/>
  </r>
  <r>
    <x v="328"/>
    <x v="11819"/>
    <n v="1254"/>
    <s v="MintCooler"/>
    <n v="84.451999999999998"/>
    <n v="225.89279999999999"/>
    <x v="11557"/>
    <m/>
    <m/>
    <m/>
    <m/>
    <x v="12"/>
    <m/>
    <m/>
    <m/>
  </r>
  <r>
    <x v="28"/>
    <x v="11820"/>
    <n v="2510"/>
    <s v="ChocoDelight"/>
    <n v="96.816000000000003"/>
    <n v="225.89279999999999"/>
    <x v="11558"/>
    <m/>
    <m/>
    <m/>
    <m/>
    <x v="12"/>
    <m/>
    <m/>
    <m/>
  </r>
  <r>
    <x v="329"/>
    <x v="11821"/>
    <n v="1057"/>
    <s v="ChocoDelight"/>
    <n v="114.8"/>
    <n v="225.89279999999999"/>
    <x v="11559"/>
    <m/>
    <m/>
    <m/>
    <m/>
    <x v="12"/>
    <m/>
    <m/>
    <m/>
  </r>
  <r>
    <x v="89"/>
    <x v="11822"/>
    <n v="2662"/>
    <s v="ChocoDelight"/>
    <n v="120.08799999999999"/>
    <n v="225.89279999999999"/>
    <x v="11560"/>
    <m/>
    <m/>
    <m/>
    <m/>
    <x v="12"/>
    <m/>
    <m/>
    <m/>
  </r>
  <r>
    <x v="75"/>
    <x v="11823"/>
    <n v="184"/>
    <s v="CitrusSplash"/>
    <n v="121.544"/>
    <n v="225.89279999999999"/>
    <x v="11561"/>
    <m/>
    <m/>
    <m/>
    <m/>
    <x v="12"/>
    <m/>
    <m/>
    <m/>
  </r>
  <r>
    <x v="302"/>
    <x v="11824"/>
    <n v="1457"/>
    <s v="CitrusSplash"/>
    <n v="157.512"/>
    <n v="225.89279999999999"/>
    <x v="11562"/>
    <m/>
    <m/>
    <m/>
    <m/>
    <x v="12"/>
    <m/>
    <m/>
    <m/>
  </r>
  <r>
    <x v="23"/>
    <x v="11825"/>
    <n v="1045"/>
    <s v="LemonZest"/>
    <n v="159.012"/>
    <n v="225.89279999999999"/>
    <x v="11563"/>
    <m/>
    <m/>
    <m/>
    <m/>
    <x v="12"/>
    <m/>
    <m/>
    <m/>
  </r>
  <r>
    <x v="216"/>
    <x v="11826"/>
    <n v="387"/>
    <s v="ChocoDelight"/>
    <n v="169.876"/>
    <n v="225.89279999999999"/>
    <x v="11564"/>
    <m/>
    <m/>
    <m/>
    <m/>
    <x v="12"/>
    <m/>
    <m/>
    <m/>
  </r>
  <r>
    <x v="155"/>
    <x v="11827"/>
    <n v="1218"/>
    <s v="LemonZest"/>
    <n v="169.976"/>
    <n v="225.89279999999999"/>
    <x v="11565"/>
    <m/>
    <m/>
    <m/>
    <m/>
    <x v="12"/>
    <m/>
    <m/>
    <m/>
  </r>
  <r>
    <x v="282"/>
    <x v="11828"/>
    <n v="147"/>
    <s v="ChocoDelight"/>
    <n v="173.24799999999999"/>
    <n v="225.89279999999999"/>
    <x v="9512"/>
    <m/>
    <m/>
    <m/>
    <m/>
    <x v="12"/>
    <m/>
    <m/>
    <m/>
  </r>
  <r>
    <x v="252"/>
    <x v="11829"/>
    <n v="1069"/>
    <s v="PeachPunch"/>
    <n v="195.9376"/>
    <n v="225.89279999999999"/>
    <x v="11566"/>
    <m/>
    <m/>
    <m/>
    <m/>
    <x v="12"/>
    <m/>
    <m/>
    <m/>
  </r>
  <r>
    <x v="262"/>
    <x v="11830"/>
    <n v="1844"/>
    <s v="TropicalTwist"/>
    <n v="237.316"/>
    <n v="225.89279999999999"/>
    <x v="11567"/>
    <m/>
    <m/>
    <m/>
    <m/>
    <x v="12"/>
    <m/>
    <m/>
    <m/>
  </r>
  <r>
    <x v="169"/>
    <x v="11831"/>
    <n v="1414"/>
    <s v="ChocoDelight"/>
    <n v="238.44"/>
    <n v="225.89279999999999"/>
    <x v="11568"/>
    <m/>
    <m/>
    <m/>
    <m/>
    <x v="12"/>
    <m/>
    <m/>
    <m/>
  </r>
  <r>
    <x v="328"/>
    <x v="11832"/>
    <n v="1271"/>
    <s v="BerryBlast"/>
    <n v="238.44"/>
    <n v="225.89279999999999"/>
    <x v="11568"/>
    <m/>
    <m/>
    <m/>
    <m/>
    <x v="12"/>
    <m/>
    <m/>
    <m/>
  </r>
  <r>
    <x v="341"/>
    <x v="11833"/>
    <n v="2214"/>
    <s v="PeachPunch"/>
    <n v="244.06"/>
    <n v="225.89279999999999"/>
    <x v="11569"/>
    <m/>
    <m/>
    <m/>
    <m/>
    <x v="12"/>
    <m/>
    <m/>
    <m/>
  </r>
  <r>
    <x v="246"/>
    <x v="11834"/>
    <n v="1095"/>
    <s v="MintCooler"/>
    <n v="249.68"/>
    <n v="225.89279999999999"/>
    <x v="11570"/>
    <m/>
    <m/>
    <m/>
    <m/>
    <x v="12"/>
    <m/>
    <m/>
    <m/>
  </r>
  <r>
    <x v="68"/>
    <x v="11835"/>
    <n v="2169"/>
    <s v="FizzBerry"/>
    <n v="262.04399999999998"/>
    <n v="225.89279999999999"/>
    <x v="11571"/>
    <m/>
    <m/>
    <m/>
    <m/>
    <x v="12"/>
    <m/>
    <m/>
    <m/>
  </r>
  <r>
    <x v="321"/>
    <x v="11836"/>
    <n v="2366"/>
    <s v="GingerFizz"/>
    <n v="266.54000000000002"/>
    <n v="225.89279999999999"/>
    <x v="11572"/>
    <m/>
    <m/>
    <m/>
    <m/>
    <x v="12"/>
    <m/>
    <m/>
    <m/>
  </r>
  <r>
    <x v="182"/>
    <x v="11837"/>
    <n v="1021"/>
    <s v="BerryBlast"/>
    <n v="278.904"/>
    <n v="225.89279999999999"/>
    <x v="11573"/>
    <m/>
    <m/>
    <m/>
    <m/>
    <x v="12"/>
    <m/>
    <m/>
    <m/>
  </r>
  <r>
    <x v="276"/>
    <x v="11838"/>
    <n v="1904"/>
    <s v="ChocoDelight"/>
    <n v="366.49919999999997"/>
    <n v="226.05959999999999"/>
    <x v="11574"/>
    <m/>
    <m/>
    <m/>
    <m/>
    <x v="12"/>
    <m/>
    <m/>
    <m/>
  </r>
  <r>
    <x v="113"/>
    <x v="11839"/>
    <n v="1032"/>
    <s v="CitrusSplash"/>
    <n v="147.19040000000001"/>
    <n v="226.2312"/>
    <x v="11575"/>
    <m/>
    <m/>
    <m/>
    <m/>
    <x v="12"/>
    <m/>
    <m/>
    <m/>
  </r>
  <r>
    <x v="131"/>
    <x v="11840"/>
    <n v="958"/>
    <s v="GingerFizz"/>
    <n v="60.264000000000003"/>
    <n v="226.34100000000001"/>
    <x v="11576"/>
    <m/>
    <m/>
    <m/>
    <m/>
    <x v="12"/>
    <m/>
    <m/>
    <m/>
  </r>
  <r>
    <x v="65"/>
    <x v="11841"/>
    <n v="1007"/>
    <s v="GingerFizz"/>
    <n v="88.364000000000004"/>
    <n v="226.34100000000001"/>
    <x v="11577"/>
    <m/>
    <m/>
    <m/>
    <m/>
    <x v="12"/>
    <m/>
    <m/>
    <m/>
  </r>
  <r>
    <x v="226"/>
    <x v="11842"/>
    <n v="538"/>
    <s v="FizzBerry"/>
    <n v="88.364000000000004"/>
    <n v="226.34100000000001"/>
    <x v="11577"/>
    <m/>
    <m/>
    <m/>
    <m/>
    <x v="12"/>
    <m/>
    <m/>
    <m/>
  </r>
  <r>
    <x v="216"/>
    <x v="11843"/>
    <n v="2811"/>
    <s v="MintCooler"/>
    <n v="98.751999999999995"/>
    <n v="226.34100000000001"/>
    <x v="11578"/>
    <m/>
    <m/>
    <m/>
    <m/>
    <x v="12"/>
    <m/>
    <m/>
    <m/>
  </r>
  <r>
    <x v="331"/>
    <x v="11844"/>
    <n v="2502"/>
    <s v="MangoBliss"/>
    <n v="113.16"/>
    <n v="226.34100000000001"/>
    <x v="11579"/>
    <m/>
    <m/>
    <m/>
    <m/>
    <x v="12"/>
    <m/>
    <m/>
    <m/>
  </r>
  <r>
    <x v="82"/>
    <x v="11845"/>
    <n v="1406"/>
    <s v="TropicalTwist"/>
    <n v="133.32400000000001"/>
    <n v="226.34100000000001"/>
    <x v="11580"/>
    <m/>
    <m/>
    <m/>
    <m/>
    <x v="12"/>
    <m/>
    <m/>
    <m/>
  </r>
  <r>
    <x v="274"/>
    <x v="11846"/>
    <n v="2049"/>
    <s v="FizzBerry"/>
    <n v="136.696"/>
    <n v="226.34100000000001"/>
    <x v="11581"/>
    <m/>
    <m/>
    <m/>
    <m/>
    <x v="12"/>
    <m/>
    <m/>
    <m/>
  </r>
  <r>
    <x v="216"/>
    <x v="11847"/>
    <n v="2701"/>
    <s v="TropicalTwist"/>
    <n v="150.74799999999999"/>
    <n v="226.34100000000001"/>
    <x v="11582"/>
    <m/>
    <m/>
    <m/>
    <m/>
    <x v="12"/>
    <m/>
    <m/>
    <m/>
  </r>
  <r>
    <x v="300"/>
    <x v="11848"/>
    <n v="2282"/>
    <s v="GingerFizz"/>
    <n v="151.30799999999999"/>
    <n v="226.34100000000001"/>
    <x v="11583"/>
    <m/>
    <m/>
    <m/>
    <m/>
    <x v="12"/>
    <m/>
    <m/>
    <m/>
  </r>
  <r>
    <x v="276"/>
    <x v="11849"/>
    <n v="2132"/>
    <s v="TropicalTwist"/>
    <n v="156.928"/>
    <n v="226.34100000000001"/>
    <x v="11584"/>
    <m/>
    <m/>
    <m/>
    <m/>
    <x v="12"/>
    <m/>
    <m/>
    <m/>
  </r>
  <r>
    <x v="111"/>
    <x v="11850"/>
    <n v="1113"/>
    <s v="TropicalTwist"/>
    <n v="179.87200000000001"/>
    <n v="226.34100000000001"/>
    <x v="11585"/>
    <m/>
    <m/>
    <m/>
    <m/>
    <x v="12"/>
    <m/>
    <m/>
    <m/>
  </r>
  <r>
    <x v="338"/>
    <x v="11851"/>
    <n v="1213"/>
    <s v="MintCooler"/>
    <n v="180.53200000000001"/>
    <n v="226.34100000000001"/>
    <x v="11586"/>
    <m/>
    <m/>
    <m/>
    <m/>
    <x v="12"/>
    <m/>
    <m/>
    <m/>
  </r>
  <r>
    <x v="228"/>
    <x v="11852"/>
    <n v="182"/>
    <s v="FizzBerry"/>
    <n v="204.136"/>
    <n v="226.34100000000001"/>
    <x v="11587"/>
    <m/>
    <m/>
    <m/>
    <m/>
    <x v="12"/>
    <m/>
    <m/>
    <m/>
  </r>
  <r>
    <x v="284"/>
    <x v="11853"/>
    <n v="2546"/>
    <s v="TropicalTwist"/>
    <n v="227.74"/>
    <n v="226.34100000000001"/>
    <x v="11588"/>
    <m/>
    <m/>
    <m/>
    <m/>
    <x v="12"/>
    <m/>
    <m/>
    <m/>
  </r>
  <r>
    <x v="263"/>
    <x v="11854"/>
    <n v="2282"/>
    <s v="ChocoDelight"/>
    <n v="244.6"/>
    <n v="226.34100000000001"/>
    <x v="11589"/>
    <m/>
    <m/>
    <m/>
    <m/>
    <x v="12"/>
    <m/>
    <m/>
    <m/>
  </r>
  <r>
    <x v="88"/>
    <x v="11855"/>
    <n v="956"/>
    <s v="FizzBerry"/>
    <n v="254.71600000000001"/>
    <n v="226.34100000000001"/>
    <x v="11590"/>
    <m/>
    <m/>
    <m/>
    <m/>
    <x v="12"/>
    <m/>
    <m/>
    <m/>
  </r>
  <r>
    <x v="319"/>
    <x v="11856"/>
    <n v="404"/>
    <s v="TropicalTwist"/>
    <n v="280.56799999999998"/>
    <n v="226.34100000000001"/>
    <x v="11591"/>
    <m/>
    <m/>
    <m/>
    <m/>
    <x v="12"/>
    <m/>
    <m/>
    <m/>
  </r>
  <r>
    <x v="84"/>
    <x v="11857"/>
    <n v="477"/>
    <s v="GingerFizz"/>
    <n v="289.56"/>
    <n v="226.34100000000001"/>
    <x v="11592"/>
    <m/>
    <m/>
    <m/>
    <m/>
    <x v="12"/>
    <m/>
    <m/>
    <m/>
  </r>
  <r>
    <x v="312"/>
    <x v="11858"/>
    <n v="1101"/>
    <s v="GingerFizz"/>
    <n v="294.05599999999998"/>
    <n v="226.34100000000001"/>
    <x v="11593"/>
    <m/>
    <m/>
    <m/>
    <m/>
    <x v="12"/>
    <m/>
    <m/>
    <m/>
  </r>
  <r>
    <x v="246"/>
    <x v="11859"/>
    <n v="2164"/>
    <s v="ChocoDelight"/>
    <n v="295.18"/>
    <n v="226.34100000000001"/>
    <x v="11594"/>
    <m/>
    <m/>
    <m/>
    <m/>
    <x v="12"/>
    <m/>
    <m/>
    <m/>
  </r>
  <r>
    <x v="208"/>
    <x v="11860"/>
    <n v="1030"/>
    <s v="FizzBerry"/>
    <n v="150.40435199999999"/>
    <n v="226.36224000000001"/>
    <x v="11595"/>
    <m/>
    <m/>
    <m/>
    <m/>
    <x v="12"/>
    <m/>
    <m/>
    <m/>
  </r>
  <r>
    <x v="56"/>
    <x v="11861"/>
    <n v="2419"/>
    <s v="ChocoDelight"/>
    <n v="173.9392"/>
    <n v="226.3716"/>
    <x v="11596"/>
    <m/>
    <m/>
    <m/>
    <m/>
    <x v="12"/>
    <m/>
    <m/>
    <m/>
  </r>
  <r>
    <x v="38"/>
    <x v="11862"/>
    <n v="1254"/>
    <s v="BerryBlast"/>
    <n v="109.3152"/>
    <n v="226.434"/>
    <x v="11597"/>
    <m/>
    <m/>
    <m/>
    <m/>
    <x v="12"/>
    <m/>
    <m/>
    <m/>
  </r>
  <r>
    <x v="329"/>
    <x v="11863"/>
    <n v="744"/>
    <s v="BerryBlast"/>
    <n v="14.372"/>
    <n v="226.60991999999999"/>
    <x v="11598"/>
    <m/>
    <m/>
    <m/>
    <m/>
    <x v="12"/>
    <m/>
    <m/>
    <m/>
  </r>
  <r>
    <x v="62"/>
    <x v="11864"/>
    <n v="2279"/>
    <s v="BerryBlast"/>
    <n v="261.78399999999999"/>
    <n v="226.60991999999999"/>
    <x v="11599"/>
    <m/>
    <m/>
    <m/>
    <m/>
    <x v="12"/>
    <m/>
    <m/>
    <m/>
  </r>
  <r>
    <x v="57"/>
    <x v="11865"/>
    <n v="2643"/>
    <s v="LemonZest"/>
    <n v="98.089600000000004"/>
    <n v="226.67320000000001"/>
    <x v="11600"/>
    <m/>
    <m/>
    <m/>
    <m/>
    <x v="12"/>
    <m/>
    <m/>
    <m/>
  </r>
  <r>
    <x v="85"/>
    <x v="11866"/>
    <n v="2821"/>
    <s v="FizzBerry"/>
    <n v="119.1712"/>
    <n v="226.74600000000001"/>
    <x v="11601"/>
    <m/>
    <m/>
    <m/>
    <m/>
    <x v="12"/>
    <m/>
    <m/>
    <m/>
  </r>
  <r>
    <x v="179"/>
    <x v="11867"/>
    <n v="479"/>
    <s v="MangoBliss"/>
    <n v="67.548000000000002"/>
    <n v="226.78919999999999"/>
    <x v="11602"/>
    <m/>
    <m/>
    <m/>
    <m/>
    <x v="12"/>
    <m/>
    <m/>
    <m/>
  </r>
  <r>
    <x v="37"/>
    <x v="11868"/>
    <n v="2040"/>
    <s v="ChocoDelight"/>
    <n v="69.524000000000001"/>
    <n v="226.78919999999999"/>
    <x v="11603"/>
    <m/>
    <m/>
    <m/>
    <m/>
    <x v="12"/>
    <m/>
    <m/>
    <m/>
  </r>
  <r>
    <x v="290"/>
    <x v="11869"/>
    <n v="246"/>
    <s v="GingerFizz"/>
    <n v="129.36799999999999"/>
    <n v="226.78919999999999"/>
    <x v="11604"/>
    <m/>
    <m/>
    <m/>
    <m/>
    <x v="12"/>
    <m/>
    <m/>
    <m/>
  </r>
  <r>
    <x v="85"/>
    <x v="11870"/>
    <n v="1419"/>
    <s v="FizzBerry"/>
    <n v="130.16800000000001"/>
    <n v="226.78919999999999"/>
    <x v="11605"/>
    <m/>
    <m/>
    <m/>
    <m/>
    <x v="12"/>
    <m/>
    <m/>
    <m/>
  </r>
  <r>
    <x v="97"/>
    <x v="11871"/>
    <n v="2347"/>
    <s v="FizzBerry"/>
    <n v="132.74"/>
    <n v="226.78919999999999"/>
    <x v="11606"/>
    <m/>
    <m/>
    <m/>
    <m/>
    <x v="12"/>
    <m/>
    <m/>
    <m/>
  </r>
  <r>
    <x v="19"/>
    <x v="11872"/>
    <n v="159"/>
    <s v="PeachPunch"/>
    <n v="139.48400000000001"/>
    <n v="226.78919999999999"/>
    <x v="11607"/>
    <m/>
    <m/>
    <m/>
    <m/>
    <x v="12"/>
    <m/>
    <m/>
    <m/>
  </r>
  <r>
    <x v="262"/>
    <x v="11873"/>
    <n v="1966"/>
    <s v="GingerFizz"/>
    <n v="150.172"/>
    <n v="226.78919999999999"/>
    <x v="11608"/>
    <m/>
    <m/>
    <m/>
    <m/>
    <x v="12"/>
    <m/>
    <m/>
    <m/>
  </r>
  <r>
    <x v="187"/>
    <x v="11874"/>
    <n v="686"/>
    <s v="PeachPunch"/>
    <n v="155.22"/>
    <n v="226.78919999999999"/>
    <x v="11609"/>
    <m/>
    <m/>
    <m/>
    <m/>
    <x v="12"/>
    <m/>
    <m/>
    <m/>
  </r>
  <r>
    <x v="109"/>
    <x v="11875"/>
    <n v="2407"/>
    <s v="FizzBerry"/>
    <n v="175.452"/>
    <n v="226.78919999999999"/>
    <x v="11610"/>
    <m/>
    <m/>
    <m/>
    <m/>
    <x v="12"/>
    <m/>
    <m/>
    <m/>
  </r>
  <r>
    <x v="220"/>
    <x v="11876"/>
    <n v="1114"/>
    <s v="LemonZest"/>
    <n v="197.93199999999999"/>
    <n v="226.78919999999999"/>
    <x v="11611"/>
    <m/>
    <m/>
    <m/>
    <m/>
    <x v="12"/>
    <m/>
    <m/>
    <m/>
  </r>
  <r>
    <x v="280"/>
    <x v="11877"/>
    <n v="176"/>
    <s v="CitrusSplash"/>
    <n v="233.9"/>
    <n v="226.78919999999999"/>
    <x v="11612"/>
    <m/>
    <m/>
    <m/>
    <m/>
    <x v="12"/>
    <m/>
    <m/>
    <m/>
  </r>
  <r>
    <x v="288"/>
    <x v="11878"/>
    <n v="187"/>
    <s v="LemonZest"/>
    <n v="235.024"/>
    <n v="226.78919999999999"/>
    <x v="11613"/>
    <m/>
    <m/>
    <m/>
    <m/>
    <x v="12"/>
    <m/>
    <m/>
    <m/>
  </r>
  <r>
    <x v="56"/>
    <x v="11879"/>
    <n v="985"/>
    <s v="ChocoDelight"/>
    <n v="235.024"/>
    <n v="226.78919999999999"/>
    <x v="11613"/>
    <m/>
    <m/>
    <m/>
    <m/>
    <x v="12"/>
    <m/>
    <m/>
    <m/>
  </r>
  <r>
    <x v="171"/>
    <x v="11880"/>
    <n v="2618"/>
    <s v="MintCooler"/>
    <n v="267.62"/>
    <n v="226.78919999999999"/>
    <x v="11614"/>
    <m/>
    <m/>
    <m/>
    <m/>
    <x v="12"/>
    <m/>
    <m/>
    <m/>
  </r>
  <r>
    <x v="136"/>
    <x v="11881"/>
    <n v="35"/>
    <s v="TropicalTwist"/>
    <n v="284.48"/>
    <n v="226.78919999999999"/>
    <x v="11615"/>
    <m/>
    <m/>
    <m/>
    <m/>
    <x v="12"/>
    <m/>
    <m/>
    <m/>
  </r>
  <r>
    <x v="24"/>
    <x v="11882"/>
    <n v="575"/>
    <s v="BerryBlast"/>
    <n v="128.93119999999999"/>
    <n v="226.91759999999999"/>
    <x v="11616"/>
    <m/>
    <m/>
    <m/>
    <m/>
    <x v="12"/>
    <m/>
    <m/>
    <m/>
  </r>
  <r>
    <x v="208"/>
    <x v="11883"/>
    <n v="1459"/>
    <s v="BerryBlast"/>
    <n v="194.342208"/>
    <n v="226.91968"/>
    <x v="11617"/>
    <m/>
    <m/>
    <m/>
    <m/>
    <x v="12"/>
    <m/>
    <m/>
    <m/>
  </r>
  <r>
    <x v="172"/>
    <x v="11884"/>
    <n v="2094"/>
    <s v="BerryBlast"/>
    <n v="169.2576"/>
    <n v="226.92384000000001"/>
    <x v="11618"/>
    <m/>
    <m/>
    <m/>
    <m/>
    <x v="12"/>
    <m/>
    <m/>
    <m/>
  </r>
  <r>
    <x v="199"/>
    <x v="11885"/>
    <n v="1922"/>
    <s v="FizzBerry"/>
    <n v="177.47200000000001"/>
    <n v="227.03616"/>
    <x v="11619"/>
    <m/>
    <m/>
    <m/>
    <m/>
    <x v="12"/>
    <m/>
    <m/>
    <m/>
  </r>
  <r>
    <x v="2"/>
    <x v="11886"/>
    <n v="1114"/>
    <s v="MangoBliss"/>
    <n v="189.57759999999999"/>
    <n v="227.10480000000001"/>
    <x v="11620"/>
    <m/>
    <m/>
    <m/>
    <m/>
    <x v="12"/>
    <m/>
    <m/>
    <m/>
  </r>
  <r>
    <x v="281"/>
    <x v="11887"/>
    <n v="2564"/>
    <s v="ChocoDelight"/>
    <n v="34.863999999999997"/>
    <n v="227.23740000000001"/>
    <x v="11621"/>
    <m/>
    <m/>
    <m/>
    <m/>
    <x v="12"/>
    <m/>
    <m/>
    <m/>
  </r>
  <r>
    <x v="283"/>
    <x v="11888"/>
    <n v="1756"/>
    <s v="GingerFizz"/>
    <n v="52.351999999999997"/>
    <n v="227.23740000000001"/>
    <x v="11622"/>
    <m/>
    <m/>
    <m/>
    <m/>
    <x v="12"/>
    <m/>
    <m/>
    <m/>
  </r>
  <r>
    <x v="243"/>
    <x v="11889"/>
    <n v="824"/>
    <s v="CitrusSplash"/>
    <n v="66.963999999999999"/>
    <n v="227.23740000000001"/>
    <x v="11623"/>
    <m/>
    <m/>
    <m/>
    <m/>
    <x v="12"/>
    <m/>
    <m/>
    <m/>
  </r>
  <r>
    <x v="247"/>
    <x v="11890"/>
    <n v="1541"/>
    <s v="CitrusSplash"/>
    <n v="81.575999999999993"/>
    <n v="227.23740000000001"/>
    <x v="11624"/>
    <m/>
    <m/>
    <m/>
    <m/>
    <x v="12"/>
    <m/>
    <m/>
    <m/>
  </r>
  <r>
    <x v="314"/>
    <x v="11891"/>
    <n v="658"/>
    <s v="LemonZest"/>
    <n v="114.172"/>
    <n v="227.23740000000001"/>
    <x v="11625"/>
    <m/>
    <m/>
    <m/>
    <m/>
    <x v="12"/>
    <m/>
    <m/>
    <m/>
  </r>
  <r>
    <x v="157"/>
    <x v="11892"/>
    <n v="864"/>
    <s v="LemonZest"/>
    <n v="126.556"/>
    <n v="227.23740000000001"/>
    <x v="11626"/>
    <m/>
    <m/>
    <m/>
    <m/>
    <x v="12"/>
    <m/>
    <m/>
    <m/>
  </r>
  <r>
    <x v="55"/>
    <x v="11893"/>
    <n v="2699"/>
    <s v="MangoBliss"/>
    <n v="144.876"/>
    <n v="227.23740000000001"/>
    <x v="11627"/>
    <m/>
    <m/>
    <m/>
    <m/>
    <x v="12"/>
    <m/>
    <m/>
    <m/>
  </r>
  <r>
    <x v="260"/>
    <x v="11894"/>
    <n v="1379"/>
    <s v="CitrusSplash"/>
    <n v="152.38800000000001"/>
    <n v="227.23740000000001"/>
    <x v="11628"/>
    <m/>
    <m/>
    <m/>
    <m/>
    <x v="12"/>
    <m/>
    <m/>
    <m/>
  </r>
  <r>
    <x v="362"/>
    <x v="11895"/>
    <n v="422"/>
    <s v="LemonZest"/>
    <n v="174.86799999999999"/>
    <n v="227.23740000000001"/>
    <x v="11629"/>
    <m/>
    <m/>
    <m/>
    <m/>
    <x v="12"/>
    <m/>
    <m/>
    <m/>
  </r>
  <r>
    <x v="361"/>
    <x v="11896"/>
    <n v="1425"/>
    <s v="TropicalTwist"/>
    <n v="200.72"/>
    <n v="227.23740000000001"/>
    <x v="11630"/>
    <m/>
    <m/>
    <m/>
    <m/>
    <x v="12"/>
    <m/>
    <m/>
    <m/>
  </r>
  <r>
    <x v="356"/>
    <x v="11897"/>
    <n v="2629"/>
    <s v="GingerFizz"/>
    <n v="223.2"/>
    <n v="227.23740000000001"/>
    <x v="11631"/>
    <m/>
    <m/>
    <m/>
    <m/>
    <x v="12"/>
    <m/>
    <m/>
    <m/>
  </r>
  <r>
    <x v="224"/>
    <x v="11898"/>
    <n v="2749"/>
    <s v="PeachPunch"/>
    <n v="246.804"/>
    <n v="227.23740000000001"/>
    <x v="11632"/>
    <m/>
    <m/>
    <m/>
    <m/>
    <x v="12"/>
    <m/>
    <m/>
    <m/>
  </r>
  <r>
    <x v="303"/>
    <x v="11899"/>
    <n v="1017"/>
    <s v="PeachPunch"/>
    <n v="251.3"/>
    <n v="227.23740000000001"/>
    <x v="11633"/>
    <m/>
    <m/>
    <m/>
    <m/>
    <x v="12"/>
    <m/>
    <m/>
    <m/>
  </r>
  <r>
    <x v="320"/>
    <x v="11900"/>
    <n v="496"/>
    <s v="ChocoDelight"/>
    <n v="259.16800000000001"/>
    <n v="227.23740000000001"/>
    <x v="11634"/>
    <m/>
    <m/>
    <m/>
    <m/>
    <x v="12"/>
    <m/>
    <m/>
    <m/>
  </r>
  <r>
    <x v="1"/>
    <x v="11901"/>
    <n v="1882"/>
    <s v="PeachPunch"/>
    <n v="294.012"/>
    <n v="227.23740000000001"/>
    <x v="11635"/>
    <m/>
    <m/>
    <m/>
    <m/>
    <x v="12"/>
    <m/>
    <m/>
    <m/>
  </r>
  <r>
    <x v="204"/>
    <x v="11902"/>
    <n v="1419"/>
    <s v="FizzBerry"/>
    <n v="675.72518400000001"/>
    <n v="227.24415999999999"/>
    <x v="11636"/>
    <m/>
    <m/>
    <m/>
    <m/>
    <x v="12"/>
    <m/>
    <m/>
    <m/>
  </r>
  <r>
    <x v="298"/>
    <x v="11903"/>
    <n v="275"/>
    <s v="BerryBlast"/>
    <n v="241.292"/>
    <n v="227.32704000000001"/>
    <x v="11637"/>
    <m/>
    <m/>
    <m/>
    <m/>
    <x v="12"/>
    <m/>
    <m/>
    <m/>
  </r>
  <r>
    <x v="361"/>
    <x v="11904"/>
    <n v="2012"/>
    <s v="BerryBlast"/>
    <n v="110.12479999999999"/>
    <n v="227.37520000000001"/>
    <x v="11638"/>
    <m/>
    <m/>
    <m/>
    <m/>
    <x v="12"/>
    <m/>
    <m/>
    <m/>
  </r>
  <r>
    <x v="9"/>
    <x v="11905"/>
    <n v="2438"/>
    <s v="BerryBlast"/>
    <n v="207.71520000000001"/>
    <n v="227.40639999999999"/>
    <x v="11639"/>
    <m/>
    <m/>
    <m/>
    <m/>
    <x v="12"/>
    <m/>
    <m/>
    <m/>
  </r>
  <r>
    <x v="131"/>
    <x v="11906"/>
    <n v="2458"/>
    <s v="MintCooler"/>
    <n v="238.39359999999999"/>
    <n v="227.47919999999999"/>
    <x v="11640"/>
    <m/>
    <m/>
    <m/>
    <m/>
    <x v="12"/>
    <m/>
    <m/>
    <m/>
  </r>
  <r>
    <x v="248"/>
    <x v="11907"/>
    <n v="1354"/>
    <s v="FizzBerry"/>
    <n v="225.97120000000001"/>
    <n v="227.54159999999999"/>
    <x v="11641"/>
    <m/>
    <m/>
    <m/>
    <m/>
    <x v="12"/>
    <m/>
    <m/>
    <m/>
  </r>
  <r>
    <x v="116"/>
    <x v="11908"/>
    <n v="1097"/>
    <s v="LemonZest"/>
    <n v="422.35872000000001"/>
    <n v="227.56448"/>
    <x v="11642"/>
    <m/>
    <m/>
    <m/>
    <m/>
    <x v="12"/>
    <m/>
    <m/>
    <m/>
  </r>
  <r>
    <x v="42"/>
    <x v="11909"/>
    <n v="2060"/>
    <s v="CitrusSplash"/>
    <n v="13.292"/>
    <n v="227.68559999999999"/>
    <x v="11643"/>
    <m/>
    <m/>
    <m/>
    <m/>
    <x v="12"/>
    <m/>
    <m/>
    <m/>
  </r>
  <r>
    <x v="252"/>
    <x v="11910"/>
    <n v="2712"/>
    <s v="MangoBliss"/>
    <n v="34.584000000000003"/>
    <n v="227.68559999999999"/>
    <x v="11644"/>
    <m/>
    <m/>
    <m/>
    <m/>
    <x v="12"/>
    <m/>
    <m/>
    <m/>
  </r>
  <r>
    <x v="254"/>
    <x v="11911"/>
    <n v="2732"/>
    <s v="MangoBliss"/>
    <n v="41.256"/>
    <n v="227.68559999999999"/>
    <x v="11645"/>
    <m/>
    <m/>
    <m/>
    <m/>
    <x v="12"/>
    <m/>
    <m/>
    <m/>
  </r>
  <r>
    <x v="143"/>
    <x v="11912"/>
    <n v="228"/>
    <s v="ChocoDelight"/>
    <n v="47"/>
    <n v="227.68559999999999"/>
    <x v="11646"/>
    <m/>
    <m/>
    <m/>
    <m/>
    <x v="12"/>
    <m/>
    <m/>
    <m/>
  </r>
  <r>
    <x v="78"/>
    <x v="11913"/>
    <n v="2171"/>
    <s v="TropicalTwist"/>
    <n v="55.14"/>
    <n v="227.68559999999999"/>
    <x v="11647"/>
    <m/>
    <m/>
    <m/>
    <m/>
    <x v="12"/>
    <m/>
    <m/>
    <m/>
  </r>
  <r>
    <x v="221"/>
    <x v="11914"/>
    <n v="1464"/>
    <s v="TropicalTwist"/>
    <n v="57.387999999999998"/>
    <n v="227.68559999999999"/>
    <x v="11648"/>
    <m/>
    <m/>
    <m/>
    <m/>
    <x v="12"/>
    <m/>
    <m/>
    <m/>
  </r>
  <r>
    <x v="88"/>
    <x v="11915"/>
    <n v="2133"/>
    <s v="LemonZest"/>
    <n v="58.811999999999998"/>
    <n v="227.68559999999999"/>
    <x v="11649"/>
    <m/>
    <m/>
    <m/>
    <m/>
    <x v="12"/>
    <m/>
    <m/>
    <m/>
  </r>
  <r>
    <x v="214"/>
    <x v="11916"/>
    <n v="527"/>
    <s v="CitrusSplash"/>
    <n v="74.248000000000005"/>
    <n v="227.68559999999999"/>
    <x v="11650"/>
    <m/>
    <m/>
    <m/>
    <m/>
    <x v="12"/>
    <m/>
    <m/>
    <m/>
  </r>
  <r>
    <x v="244"/>
    <x v="11917"/>
    <n v="2384"/>
    <s v="GingerFizz"/>
    <n v="84.364000000000004"/>
    <n v="227.68559999999999"/>
    <x v="11651"/>
    <m/>
    <m/>
    <m/>
    <m/>
    <x v="12"/>
    <m/>
    <m/>
    <m/>
  </r>
  <r>
    <x v="23"/>
    <x v="11918"/>
    <n v="488"/>
    <s v="MintCooler"/>
    <n v="100.1"/>
    <n v="227.68559999999999"/>
    <x v="11652"/>
    <m/>
    <m/>
    <m/>
    <m/>
    <x v="12"/>
    <m/>
    <m/>
    <m/>
  </r>
  <r>
    <x v="217"/>
    <x v="11919"/>
    <n v="2436"/>
    <s v="FizzBerry"/>
    <n v="138.316"/>
    <n v="227.68559999999999"/>
    <x v="11653"/>
    <m/>
    <m/>
    <m/>
    <m/>
    <x v="12"/>
    <m/>
    <m/>
    <m/>
  </r>
  <r>
    <x v="346"/>
    <x v="11920"/>
    <n v="2013"/>
    <s v="BerryBlast"/>
    <n v="143.51599999999999"/>
    <n v="227.68559999999999"/>
    <x v="11654"/>
    <m/>
    <m/>
    <m/>
    <m/>
    <x v="12"/>
    <m/>
    <m/>
    <m/>
  </r>
  <r>
    <x v="116"/>
    <x v="11921"/>
    <n v="2694"/>
    <s v="MangoBliss"/>
    <n v="159.672"/>
    <n v="227.68559999999999"/>
    <x v="11655"/>
    <m/>
    <m/>
    <m/>
    <m/>
    <x v="12"/>
    <m/>
    <m/>
    <m/>
  </r>
  <r>
    <x v="123"/>
    <x v="11922"/>
    <n v="2374"/>
    <s v="MintCooler"/>
    <n v="194.51599999999999"/>
    <n v="227.68559999999999"/>
    <x v="11656"/>
    <m/>
    <m/>
    <m/>
    <m/>
    <x v="12"/>
    <m/>
    <m/>
    <m/>
  </r>
  <r>
    <x v="74"/>
    <x v="11923"/>
    <n v="1776"/>
    <s v="MangoBliss"/>
    <n v="210.25200000000001"/>
    <n v="227.68559999999999"/>
    <x v="11657"/>
    <m/>
    <m/>
    <m/>
    <m/>
    <x v="12"/>
    <m/>
    <m/>
    <m/>
  </r>
  <r>
    <x v="98"/>
    <x v="11924"/>
    <n v="630"/>
    <s v="CitrusSplash"/>
    <n v="212.5"/>
    <n v="227.68559999999999"/>
    <x v="11658"/>
    <m/>
    <m/>
    <m/>
    <m/>
    <x v="12"/>
    <m/>
    <m/>
    <m/>
  </r>
  <r>
    <x v="353"/>
    <x v="11925"/>
    <n v="1463"/>
    <s v="ChocoDelight"/>
    <n v="227.11199999999999"/>
    <n v="227.68559999999999"/>
    <x v="11659"/>
    <m/>
    <m/>
    <m/>
    <m/>
    <x v="12"/>
    <m/>
    <m/>
    <m/>
  </r>
  <r>
    <x v="277"/>
    <x v="11926"/>
    <n v="491"/>
    <s v="CitrusSplash"/>
    <n v="252.964"/>
    <n v="227.68559999999999"/>
    <x v="11660"/>
    <m/>
    <m/>
    <m/>
    <m/>
    <x v="12"/>
    <m/>
    <m/>
    <m/>
  </r>
  <r>
    <x v="363"/>
    <x v="11927"/>
    <n v="2390"/>
    <s v="TropicalTwist"/>
    <n v="274.32"/>
    <n v="227.68559999999999"/>
    <x v="11661"/>
    <m/>
    <m/>
    <m/>
    <m/>
    <x v="12"/>
    <m/>
    <m/>
    <m/>
  </r>
  <r>
    <x v="84"/>
    <x v="11928"/>
    <n v="1920"/>
    <s v="FizzBerry"/>
    <n v="281.06400000000002"/>
    <n v="227.68559999999999"/>
    <x v="11662"/>
    <m/>
    <m/>
    <m/>
    <m/>
    <x v="12"/>
    <m/>
    <m/>
    <m/>
  </r>
  <r>
    <x v="107"/>
    <x v="11929"/>
    <n v="475"/>
    <s v="MintCooler"/>
    <n v="293.428"/>
    <n v="227.68559999999999"/>
    <x v="11663"/>
    <m/>
    <m/>
    <m/>
    <m/>
    <x v="12"/>
    <m/>
    <m/>
    <m/>
  </r>
  <r>
    <x v="249"/>
    <x v="11930"/>
    <n v="2193"/>
    <s v="TropicalTwist"/>
    <n v="296.8"/>
    <n v="227.68559999999999"/>
    <x v="11664"/>
    <m/>
    <m/>
    <m/>
    <m/>
    <x v="12"/>
    <m/>
    <m/>
    <m/>
  </r>
  <r>
    <x v="291"/>
    <x v="11931"/>
    <n v="1907"/>
    <s v="FizzBerry"/>
    <n v="117.82080000000001"/>
    <n v="227.69239999999999"/>
    <x v="11665"/>
    <m/>
    <m/>
    <m/>
    <m/>
    <x v="12"/>
    <m/>
    <m/>
    <m/>
  </r>
  <r>
    <x v="150"/>
    <x v="11932"/>
    <n v="2180"/>
    <s v="BerryBlast"/>
    <n v="149.42080000000001"/>
    <n v="227.7028"/>
    <x v="11666"/>
    <m/>
    <m/>
    <m/>
    <m/>
    <x v="12"/>
    <m/>
    <m/>
    <m/>
  </r>
  <r>
    <x v="296"/>
    <x v="11933"/>
    <n v="2226"/>
    <s v="MintCooler"/>
    <n v="23.715199999999999"/>
    <n v="227.76"/>
    <x v="11667"/>
    <m/>
    <m/>
    <m/>
    <m/>
    <x v="12"/>
    <m/>
    <m/>
    <m/>
  </r>
  <r>
    <x v="197"/>
    <x v="11934"/>
    <n v="790"/>
    <s v="MangoBliss"/>
    <n v="256.30079999999998"/>
    <n v="227.864"/>
    <x v="11668"/>
    <m/>
    <m/>
    <m/>
    <m/>
    <x v="12"/>
    <m/>
    <m/>
    <m/>
  </r>
  <r>
    <x v="62"/>
    <x v="11935"/>
    <n v="1105"/>
    <s v="FizzBerry"/>
    <n v="516.77299200000004"/>
    <n v="227.89727999999999"/>
    <x v="11669"/>
    <m/>
    <m/>
    <m/>
    <m/>
    <x v="12"/>
    <m/>
    <m/>
    <m/>
  </r>
  <r>
    <x v="17"/>
    <x v="11936"/>
    <n v="2589"/>
    <s v="BerryBlast"/>
    <n v="9.9008000000000003"/>
    <n v="228.03559999999999"/>
    <x v="11670"/>
    <m/>
    <m/>
    <m/>
    <m/>
    <x v="12"/>
    <m/>
    <m/>
    <m/>
  </r>
  <r>
    <x v="23"/>
    <x v="11937"/>
    <n v="1810"/>
    <s v="BerryBlast"/>
    <n v="88.168000000000006"/>
    <n v="228.04416000000001"/>
    <x v="11671"/>
    <m/>
    <m/>
    <m/>
    <m/>
    <x v="12"/>
    <m/>
    <m/>
    <m/>
  </r>
  <r>
    <x v="313"/>
    <x v="11938"/>
    <n v="116"/>
    <s v="BerryBlast"/>
    <n v="91.608000000000004"/>
    <n v="228.04416000000001"/>
    <x v="11672"/>
    <m/>
    <m/>
    <m/>
    <m/>
    <x v="12"/>
    <m/>
    <m/>
    <m/>
  </r>
  <r>
    <x v="362"/>
    <x v="11939"/>
    <n v="1271"/>
    <s v="BerryBlast"/>
    <n v="109.524"/>
    <n v="228.04416000000001"/>
    <x v="11673"/>
    <m/>
    <m/>
    <m/>
    <m/>
    <x v="12"/>
    <m/>
    <m/>
    <m/>
  </r>
  <r>
    <x v="99"/>
    <x v="11940"/>
    <n v="580"/>
    <s v="PeachPunch"/>
    <n v="119.372"/>
    <n v="228.04416000000001"/>
    <x v="11674"/>
    <m/>
    <m/>
    <m/>
    <m/>
    <x v="12"/>
    <m/>
    <m/>
    <m/>
  </r>
  <r>
    <x v="316"/>
    <x v="11941"/>
    <n v="1623"/>
    <s v="BerryBlast"/>
    <n v="126.98399999999999"/>
    <n v="228.04416000000001"/>
    <x v="11675"/>
    <m/>
    <m/>
    <m/>
    <m/>
    <x v="12"/>
    <m/>
    <m/>
    <m/>
  </r>
  <r>
    <x v="14"/>
    <x v="11942"/>
    <n v="1026"/>
    <s v="FizzBerry"/>
    <n v="180.557376"/>
    <n v="228.10112000000001"/>
    <x v="11676"/>
    <m/>
    <m/>
    <m/>
    <m/>
    <x v="12"/>
    <m/>
    <m/>
    <m/>
  </r>
  <r>
    <x v="278"/>
    <x v="11943"/>
    <n v="1488"/>
    <s v="MintCooler"/>
    <n v="470.94815999999997"/>
    <n v="228.12608"/>
    <x v="11677"/>
    <m/>
    <m/>
    <m/>
    <m/>
    <x v="12"/>
    <m/>
    <m/>
    <m/>
  </r>
  <r>
    <x v="215"/>
    <x v="11944"/>
    <n v="1245"/>
    <s v="MintCooler"/>
    <n v="28.056000000000001"/>
    <n v="228.13380000000001"/>
    <x v="11678"/>
    <m/>
    <m/>
    <m/>
    <m/>
    <x v="12"/>
    <m/>
    <m/>
    <m/>
  </r>
  <r>
    <x v="69"/>
    <x v="11945"/>
    <n v="2202"/>
    <s v="CitrusSplash"/>
    <n v="37.344000000000001"/>
    <n v="228.13380000000001"/>
    <x v="11679"/>
    <m/>
    <m/>
    <m/>
    <m/>
    <x v="12"/>
    <m/>
    <m/>
    <m/>
  </r>
  <r>
    <x v="321"/>
    <x v="11946"/>
    <n v="106"/>
    <s v="LemonZest"/>
    <n v="54.555999999999997"/>
    <n v="228.13380000000001"/>
    <x v="11680"/>
    <m/>
    <m/>
    <m/>
    <m/>
    <x v="12"/>
    <m/>
    <m/>
    <m/>
  </r>
  <r>
    <x v="188"/>
    <x v="11947"/>
    <n v="290"/>
    <s v="GingerFizz"/>
    <n v="91.647999999999996"/>
    <n v="228.13380000000001"/>
    <x v="11681"/>
    <m/>
    <m/>
    <m/>
    <m/>
    <x v="12"/>
    <m/>
    <m/>
    <m/>
  </r>
  <r>
    <x v="0"/>
    <x v="11948"/>
    <n v="2163"/>
    <s v="MangoBliss"/>
    <n v="136.608"/>
    <n v="228.13380000000001"/>
    <x v="11682"/>
    <m/>
    <m/>
    <m/>
    <m/>
    <x v="12"/>
    <m/>
    <m/>
    <m/>
  </r>
  <r>
    <x v="322"/>
    <x v="11949"/>
    <n v="1444"/>
    <s v="LemonZest"/>
    <n v="161.33600000000001"/>
    <n v="228.13380000000001"/>
    <x v="11683"/>
    <m/>
    <m/>
    <m/>
    <m/>
    <x v="12"/>
    <m/>
    <m/>
    <m/>
  </r>
  <r>
    <x v="50"/>
    <x v="11950"/>
    <n v="2232"/>
    <s v="GingerFizz"/>
    <n v="184.94"/>
    <n v="228.13380000000001"/>
    <x v="11684"/>
    <m/>
    <m/>
    <m/>
    <m/>
    <x v="12"/>
    <m/>
    <m/>
    <m/>
  </r>
  <r>
    <x v="55"/>
    <x v="11951"/>
    <n v="2767"/>
    <s v="MangoBliss"/>
    <n v="187.18799999999999"/>
    <n v="228.13380000000001"/>
    <x v="11685"/>
    <m/>
    <m/>
    <m/>
    <m/>
    <x v="12"/>
    <m/>
    <m/>
    <m/>
  </r>
  <r>
    <x v="1"/>
    <x v="11952"/>
    <n v="1333"/>
    <s v="MangoBliss"/>
    <n v="192.80799999999999"/>
    <n v="228.13380000000001"/>
    <x v="11686"/>
    <m/>
    <m/>
    <m/>
    <m/>
    <x v="12"/>
    <m/>
    <m/>
    <m/>
  </r>
  <r>
    <x v="294"/>
    <x v="11953"/>
    <n v="219"/>
    <s v="FizzBerry"/>
    <n v="208.54400000000001"/>
    <n v="228.13380000000001"/>
    <x v="11687"/>
    <m/>
    <m/>
    <m/>
    <m/>
    <x v="12"/>
    <m/>
    <m/>
    <m/>
  </r>
  <r>
    <x v="95"/>
    <x v="11954"/>
    <n v="333"/>
    <s v="MintCooler"/>
    <n v="210.792"/>
    <n v="228.13380000000001"/>
    <x v="11688"/>
    <m/>
    <m/>
    <m/>
    <m/>
    <x v="12"/>
    <m/>
    <m/>
    <m/>
  </r>
  <r>
    <x v="118"/>
    <x v="11955"/>
    <n v="250"/>
    <s v="LemonZest"/>
    <n v="211.916"/>
    <n v="228.13380000000001"/>
    <x v="11689"/>
    <m/>
    <m/>
    <m/>
    <m/>
    <x v="12"/>
    <m/>
    <m/>
    <m/>
  </r>
  <r>
    <x v="142"/>
    <x v="11956"/>
    <n v="1036"/>
    <s v="ChocoDelight"/>
    <n v="211.916"/>
    <n v="228.13380000000001"/>
    <x v="11689"/>
    <m/>
    <m/>
    <m/>
    <m/>
    <x v="12"/>
    <m/>
    <m/>
    <m/>
  </r>
  <r>
    <x v="253"/>
    <x v="11957"/>
    <n v="867"/>
    <s v="PeachPunch"/>
    <n v="254.62799999999999"/>
    <n v="228.13380000000001"/>
    <x v="11690"/>
    <m/>
    <m/>
    <m/>
    <m/>
    <x v="12"/>
    <m/>
    <m/>
    <m/>
  </r>
  <r>
    <x v="361"/>
    <x v="11958"/>
    <n v="1989"/>
    <s v="ChocoDelight"/>
    <n v="231.16480000000001"/>
    <n v="228.15"/>
    <x v="11691"/>
    <m/>
    <m/>
    <m/>
    <m/>
    <x v="12"/>
    <m/>
    <m/>
    <m/>
  </r>
  <r>
    <x v="118"/>
    <x v="11959"/>
    <n v="1023"/>
    <s v="BerryBlast"/>
    <n v="248.73599999999999"/>
    <n v="228.15"/>
    <x v="11692"/>
    <m/>
    <m/>
    <m/>
    <m/>
    <x v="12"/>
    <m/>
    <m/>
    <m/>
  </r>
  <r>
    <x v="309"/>
    <x v="11960"/>
    <n v="1872"/>
    <s v="PeachPunch"/>
    <n v="96.380799999999994"/>
    <n v="228.18119999999999"/>
    <x v="11693"/>
    <m/>
    <m/>
    <m/>
    <m/>
    <x v="12"/>
    <m/>
    <m/>
    <m/>
  </r>
  <r>
    <x v="26"/>
    <x v="11961"/>
    <n v="296"/>
    <s v="MintCooler"/>
    <n v="158.33279999999999"/>
    <n v="228.39439999999999"/>
    <x v="11694"/>
    <m/>
    <m/>
    <m/>
    <m/>
    <x v="12"/>
    <m/>
    <m/>
    <m/>
  </r>
  <r>
    <x v="195"/>
    <x v="11962"/>
    <n v="2725"/>
    <s v="MintCooler"/>
    <n v="138.28479999999999"/>
    <n v="228.4932"/>
    <x v="11695"/>
    <m/>
    <m/>
    <m/>
    <m/>
    <x v="12"/>
    <m/>
    <m/>
    <m/>
  </r>
  <r>
    <x v="358"/>
    <x v="11963"/>
    <n v="758"/>
    <s v="CitrusSplash"/>
    <n v="54.223999999999997"/>
    <n v="228.58199999999999"/>
    <x v="11696"/>
    <m/>
    <m/>
    <m/>
    <m/>
    <x v="12"/>
    <m/>
    <m/>
    <m/>
  </r>
  <r>
    <x v="194"/>
    <x v="11964"/>
    <n v="1671"/>
    <s v="MintCooler"/>
    <n v="104.55200000000001"/>
    <n v="228.58199999999999"/>
    <x v="11697"/>
    <m/>
    <m/>
    <m/>
    <m/>
    <x v="12"/>
    <m/>
    <m/>
    <m/>
  </r>
  <r>
    <x v="249"/>
    <x v="11965"/>
    <n v="1712"/>
    <s v="LemonZest"/>
    <n v="116.956"/>
    <n v="228.58199999999999"/>
    <x v="11698"/>
    <m/>
    <m/>
    <m/>
    <m/>
    <x v="12"/>
    <m/>
    <m/>
    <m/>
  </r>
  <r>
    <x v="1"/>
    <x v="11966"/>
    <n v="2328"/>
    <s v="MangoBliss"/>
    <n v="129.41999999999999"/>
    <n v="228.58199999999999"/>
    <x v="11699"/>
    <m/>
    <m/>
    <m/>
    <m/>
    <x v="12"/>
    <m/>
    <m/>
    <m/>
  </r>
  <r>
    <x v="62"/>
    <x v="11967"/>
    <n v="1627"/>
    <s v="FizzBerry"/>
    <n v="151.76"/>
    <n v="228.58199999999999"/>
    <x v="11700"/>
    <m/>
    <m/>
    <m/>
    <m/>
    <x v="12"/>
    <m/>
    <m/>
    <m/>
  </r>
  <r>
    <x v="256"/>
    <x v="11968"/>
    <n v="1816"/>
    <s v="LemonZest"/>
    <n v="156.33199999999999"/>
    <n v="228.58199999999999"/>
    <x v="11701"/>
    <m/>
    <m/>
    <m/>
    <m/>
    <x v="12"/>
    <m/>
    <m/>
    <m/>
  </r>
  <r>
    <x v="66"/>
    <x v="11969"/>
    <n v="551"/>
    <s v="FizzBerry"/>
    <n v="161.53200000000001"/>
    <n v="228.58199999999999"/>
    <x v="11702"/>
    <m/>
    <m/>
    <m/>
    <m/>
    <x v="12"/>
    <m/>
    <m/>
    <m/>
  </r>
  <r>
    <x v="37"/>
    <x v="11970"/>
    <n v="1370"/>
    <s v="CitrusSplash"/>
    <n v="164.124"/>
    <n v="228.58199999999999"/>
    <x v="11703"/>
    <m/>
    <m/>
    <m/>
    <m/>
    <x v="12"/>
    <m/>
    <m/>
    <m/>
  </r>
  <r>
    <x v="39"/>
    <x v="11971"/>
    <n v="2215"/>
    <s v="LemonZest"/>
    <n v="180.98400000000001"/>
    <n v="228.58199999999999"/>
    <x v="11704"/>
    <m/>
    <m/>
    <m/>
    <m/>
    <x v="12"/>
    <m/>
    <m/>
    <m/>
  </r>
  <r>
    <x v="264"/>
    <x v="11972"/>
    <n v="1135"/>
    <s v="GingerFizz"/>
    <n v="183.232"/>
    <n v="228.58199999999999"/>
    <x v="11705"/>
    <m/>
    <m/>
    <m/>
    <m/>
    <x v="12"/>
    <m/>
    <m/>
    <m/>
  </r>
  <r>
    <x v="131"/>
    <x v="11973"/>
    <n v="2549"/>
    <s v="ChocoDelight"/>
    <n v="219.2"/>
    <n v="228.58199999999999"/>
    <x v="11706"/>
    <m/>
    <m/>
    <m/>
    <m/>
    <x v="12"/>
    <m/>
    <m/>
    <m/>
  </r>
  <r>
    <x v="91"/>
    <x v="11974"/>
    <n v="2490"/>
    <s v="MintCooler"/>
    <n v="221.44800000000001"/>
    <n v="228.58199999999999"/>
    <x v="11707"/>
    <m/>
    <m/>
    <m/>
    <m/>
    <x v="12"/>
    <m/>
    <m/>
    <m/>
  </r>
  <r>
    <x v="321"/>
    <x v="11975"/>
    <n v="282"/>
    <s v="CitrusSplash"/>
    <n v="236.06"/>
    <n v="228.58199999999999"/>
    <x v="11708"/>
    <m/>
    <m/>
    <m/>
    <m/>
    <x v="12"/>
    <m/>
    <m/>
    <m/>
  </r>
  <r>
    <x v="81"/>
    <x v="11976"/>
    <n v="2335"/>
    <s v="ChocoDelight"/>
    <n v="270.904"/>
    <n v="228.58199999999999"/>
    <x v="11709"/>
    <m/>
    <m/>
    <m/>
    <m/>
    <x v="12"/>
    <m/>
    <m/>
    <m/>
  </r>
  <r>
    <x v="26"/>
    <x v="11977"/>
    <n v="28"/>
    <s v="ChocoDelight"/>
    <n v="293.38400000000001"/>
    <n v="228.58199999999999"/>
    <x v="11710"/>
    <m/>
    <m/>
    <m/>
    <m/>
    <x v="12"/>
    <m/>
    <m/>
    <m/>
  </r>
  <r>
    <x v="285"/>
    <x v="11978"/>
    <n v="2791"/>
    <s v="CitrusSplash"/>
    <n v="75.574399999999997"/>
    <n v="228.59200000000001"/>
    <x v="11711"/>
    <m/>
    <m/>
    <m/>
    <m/>
    <x v="12"/>
    <m/>
    <m/>
    <m/>
  </r>
  <r>
    <x v="332"/>
    <x v="11979"/>
    <n v="1550"/>
    <s v="GingerFizz"/>
    <n v="166.12479999999999"/>
    <n v="228.68039999999999"/>
    <x v="11712"/>
    <m/>
    <m/>
    <m/>
    <m/>
    <x v="12"/>
    <m/>
    <m/>
    <m/>
  </r>
  <r>
    <x v="105"/>
    <x v="11980"/>
    <n v="1037"/>
    <s v="ChocoDelight"/>
    <n v="134.545152"/>
    <n v="228.68768"/>
    <x v="11713"/>
    <m/>
    <m/>
    <m/>
    <m/>
    <x v="12"/>
    <m/>
    <m/>
    <m/>
  </r>
  <r>
    <x v="87"/>
    <x v="11981"/>
    <n v="1688"/>
    <s v="FizzBerry"/>
    <n v="209.76320000000001"/>
    <n v="228.70848000000001"/>
    <x v="11714"/>
    <m/>
    <m/>
    <m/>
    <m/>
    <x v="12"/>
    <m/>
    <m/>
    <m/>
  </r>
  <r>
    <x v="114"/>
    <x v="11982"/>
    <n v="1498"/>
    <s v="LemonZest"/>
    <n v="105.248"/>
    <n v="228.75319999999999"/>
    <x v="11715"/>
    <m/>
    <m/>
    <m/>
    <m/>
    <x v="12"/>
    <m/>
    <m/>
    <m/>
  </r>
  <r>
    <x v="319"/>
    <x v="11983"/>
    <n v="380"/>
    <s v="ChocoDelight"/>
    <n v="235.88159999999999"/>
    <n v="228.9248"/>
    <x v="11716"/>
    <m/>
    <m/>
    <m/>
    <m/>
    <x v="12"/>
    <m/>
    <m/>
    <m/>
  </r>
  <r>
    <x v="342"/>
    <x v="11984"/>
    <n v="1891"/>
    <s v="MintCooler"/>
    <n v="20.3264"/>
    <n v="228.93727999999999"/>
    <x v="11717"/>
    <m/>
    <m/>
    <m/>
    <m/>
    <x v="12"/>
    <m/>
    <m/>
    <m/>
  </r>
  <r>
    <x v="61"/>
    <x v="11985"/>
    <n v="648"/>
    <s v="TropicalTwist"/>
    <n v="38.553600000000003"/>
    <n v="228.99760000000001"/>
    <x v="11718"/>
    <m/>
    <m/>
    <m/>
    <m/>
    <x v="12"/>
    <m/>
    <m/>
    <m/>
  </r>
  <r>
    <x v="269"/>
    <x v="11986"/>
    <n v="727"/>
    <s v="MangoBliss"/>
    <n v="1.8640000000000001"/>
    <n v="229.03020000000001"/>
    <x v="11719"/>
    <m/>
    <m/>
    <m/>
    <m/>
    <x v="12"/>
    <m/>
    <m/>
    <m/>
  </r>
  <r>
    <x v="119"/>
    <x v="11987"/>
    <n v="1753"/>
    <s v="FizzBerry"/>
    <n v="56.76"/>
    <n v="229.03020000000001"/>
    <x v="11720"/>
    <m/>
    <m/>
    <m/>
    <m/>
    <x v="12"/>
    <m/>
    <m/>
    <m/>
  </r>
  <r>
    <x v="278"/>
    <x v="11988"/>
    <n v="1897"/>
    <s v="ChocoDelight"/>
    <n v="70.248000000000005"/>
    <n v="229.03020000000001"/>
    <x v="11721"/>
    <m/>
    <m/>
    <m/>
    <m/>
    <x v="12"/>
    <m/>
    <m/>
    <m/>
  </r>
  <r>
    <x v="308"/>
    <x v="11989"/>
    <n v="1791"/>
    <s v="FizzBerry"/>
    <n v="89.355999999999995"/>
    <n v="229.03020000000001"/>
    <x v="11722"/>
    <m/>
    <m/>
    <m/>
    <m/>
    <x v="12"/>
    <m/>
    <m/>
    <m/>
  </r>
  <r>
    <x v="346"/>
    <x v="11990"/>
    <n v="620"/>
    <s v="GingerFizz"/>
    <n v="90.48"/>
    <n v="229.03020000000001"/>
    <x v="11723"/>
    <m/>
    <m/>
    <m/>
    <m/>
    <x v="12"/>
    <m/>
    <m/>
    <m/>
  </r>
  <r>
    <x v="214"/>
    <x v="11991"/>
    <n v="2442"/>
    <s v="LemonZest"/>
    <n v="125.288"/>
    <n v="229.03020000000001"/>
    <x v="11724"/>
    <m/>
    <m/>
    <m/>
    <m/>
    <x v="12"/>
    <m/>
    <m/>
    <m/>
  </r>
  <r>
    <x v="191"/>
    <x v="11992"/>
    <n v="381"/>
    <s v="TropicalTwist"/>
    <n v="133.19200000000001"/>
    <n v="229.03020000000001"/>
    <x v="11725"/>
    <m/>
    <m/>
    <m/>
    <m/>
    <x v="12"/>
    <m/>
    <m/>
    <m/>
  </r>
  <r>
    <x v="257"/>
    <x v="11993"/>
    <n v="243"/>
    <s v="FizzBerry"/>
    <n v="135.44"/>
    <n v="229.03020000000001"/>
    <x v="11726"/>
    <m/>
    <m/>
    <m/>
    <m/>
    <x v="12"/>
    <m/>
    <m/>
    <m/>
  </r>
  <r>
    <x v="218"/>
    <x v="11994"/>
    <n v="1270"/>
    <s v="MangoBliss"/>
    <n v="171.40799999999999"/>
    <n v="229.03020000000001"/>
    <x v="11727"/>
    <m/>
    <m/>
    <m/>
    <m/>
    <x v="12"/>
    <m/>
    <m/>
    <m/>
  </r>
  <r>
    <x v="43"/>
    <x v="11995"/>
    <n v="1371"/>
    <s v="MangoBliss"/>
    <n v="226.48400000000001"/>
    <n v="229.03020000000001"/>
    <x v="11728"/>
    <m/>
    <m/>
    <m/>
    <m/>
    <x v="12"/>
    <m/>
    <m/>
    <m/>
  </r>
  <r>
    <x v="259"/>
    <x v="11996"/>
    <n v="950"/>
    <s v="MangoBliss"/>
    <n v="239.97200000000001"/>
    <n v="229.03020000000001"/>
    <x v="11729"/>
    <m/>
    <m/>
    <m/>
    <m/>
    <x v="12"/>
    <m/>
    <m/>
    <m/>
  </r>
  <r>
    <x v="252"/>
    <x v="11997"/>
    <n v="2479"/>
    <s v="TropicalTwist"/>
    <n v="257.95600000000002"/>
    <n v="229.03020000000001"/>
    <x v="11730"/>
    <m/>
    <m/>
    <m/>
    <m/>
    <x v="12"/>
    <m/>
    <m/>
    <m/>
  </r>
  <r>
    <x v="356"/>
    <x v="11998"/>
    <n v="1889"/>
    <s v="TropicalTwist"/>
    <n v="278.18799999999999"/>
    <n v="229.03020000000001"/>
    <x v="11731"/>
    <m/>
    <m/>
    <m/>
    <m/>
    <x v="12"/>
    <m/>
    <m/>
    <m/>
  </r>
  <r>
    <x v="332"/>
    <x v="11999"/>
    <n v="286"/>
    <s v="FizzBerry"/>
    <n v="286.05599999999998"/>
    <n v="229.03020000000001"/>
    <x v="11732"/>
    <m/>
    <m/>
    <m/>
    <m/>
    <x v="12"/>
    <m/>
    <m/>
    <m/>
  </r>
  <r>
    <x v="19"/>
    <x v="12000"/>
    <n v="2055"/>
    <s v="MintCooler"/>
    <n v="186.72319999999999"/>
    <n v="229.11199999999999"/>
    <x v="11733"/>
    <m/>
    <m/>
    <m/>
    <m/>
    <x v="12"/>
    <m/>
    <m/>
    <m/>
  </r>
  <r>
    <x v="260"/>
    <x v="12001"/>
    <n v="1256"/>
    <s v="MintCooler"/>
    <n v="218.3552"/>
    <n v="229.1952"/>
    <x v="11734"/>
    <m/>
    <m/>
    <m/>
    <m/>
    <x v="12"/>
    <m/>
    <m/>
    <m/>
  </r>
  <r>
    <x v="35"/>
    <x v="12002"/>
    <n v="2554"/>
    <s v="GingerFizz"/>
    <n v="259.86880000000002"/>
    <n v="229.28360000000001"/>
    <x v="11735"/>
    <m/>
    <m/>
    <m/>
    <m/>
    <x v="12"/>
    <m/>
    <m/>
    <m/>
  </r>
  <r>
    <x v="137"/>
    <x v="12003"/>
    <n v="2015"/>
    <s v="ChocoDelight"/>
    <n v="100.0928"/>
    <n v="229.36160000000001"/>
    <x v="11736"/>
    <m/>
    <m/>
    <m/>
    <m/>
    <x v="12"/>
    <m/>
    <m/>
    <m/>
  </r>
  <r>
    <x v="100"/>
    <x v="12004"/>
    <n v="598"/>
    <s v="ChocoDelight"/>
    <n v="222.61439999999999"/>
    <n v="229.38239999999999"/>
    <x v="11737"/>
    <m/>
    <m/>
    <m/>
    <m/>
    <x v="12"/>
    <m/>
    <m/>
    <m/>
  </r>
  <r>
    <x v="86"/>
    <x v="12005"/>
    <n v="1175"/>
    <s v="LemonZest"/>
    <n v="224.7552"/>
    <n v="229.44479999999999"/>
    <x v="11738"/>
    <m/>
    <m/>
    <m/>
    <m/>
    <x v="12"/>
    <m/>
    <m/>
    <m/>
  </r>
  <r>
    <x v="333"/>
    <x v="12006"/>
    <n v="1627"/>
    <s v="MintCooler"/>
    <n v="150.54079999999999"/>
    <n v="229.45312000000001"/>
    <x v="11739"/>
    <m/>
    <m/>
    <m/>
    <m/>
    <x v="12"/>
    <m/>
    <m/>
    <m/>
  </r>
  <r>
    <x v="270"/>
    <x v="12007"/>
    <n v="488"/>
    <s v="TropicalTwist"/>
    <n v="190.3904"/>
    <n v="229.46039999999999"/>
    <x v="11740"/>
    <m/>
    <m/>
    <m/>
    <m/>
    <x v="12"/>
    <m/>
    <m/>
    <m/>
  </r>
  <r>
    <x v="125"/>
    <x v="12008"/>
    <n v="2181"/>
    <s v="PeachPunch"/>
    <n v="0.81200000000000006"/>
    <n v="229.47839999999999"/>
    <x v="11741"/>
    <m/>
    <m/>
    <m/>
    <m/>
    <x v="12"/>
    <m/>
    <m/>
    <m/>
  </r>
  <r>
    <x v="336"/>
    <x v="12009"/>
    <n v="1803"/>
    <s v="MintCooler"/>
    <n v="16.704000000000001"/>
    <n v="229.47839999999999"/>
    <x v="11742"/>
    <m/>
    <m/>
    <m/>
    <m/>
    <x v="12"/>
    <m/>
    <m/>
    <m/>
  </r>
  <r>
    <x v="231"/>
    <x v="12010"/>
    <n v="2176"/>
    <s v="MangoBliss"/>
    <n v="50.5"/>
    <n v="229.47839999999999"/>
    <x v="11743"/>
    <m/>
    <m/>
    <m/>
    <m/>
    <x v="12"/>
    <m/>
    <m/>
    <m/>
  </r>
  <r>
    <x v="166"/>
    <x v="12011"/>
    <n v="2016"/>
    <s v="TropicalTwist"/>
    <n v="53.027999999999999"/>
    <n v="229.47839999999999"/>
    <x v="11744"/>
    <m/>
    <m/>
    <m/>
    <m/>
    <x v="12"/>
    <m/>
    <m/>
    <m/>
  </r>
  <r>
    <x v="327"/>
    <x v="12012"/>
    <n v="2745"/>
    <s v="TropicalTwist"/>
    <n v="62.34"/>
    <n v="229.47839999999999"/>
    <x v="11745"/>
    <m/>
    <m/>
    <m/>
    <m/>
    <x v="12"/>
    <m/>
    <m/>
    <m/>
  </r>
  <r>
    <x v="107"/>
    <x v="12013"/>
    <n v="1011"/>
    <s v="GingerFizz"/>
    <n v="88.772000000000006"/>
    <n v="229.47839999999999"/>
    <x v="11746"/>
    <m/>
    <m/>
    <m/>
    <m/>
    <x v="12"/>
    <m/>
    <m/>
    <m/>
  </r>
  <r>
    <x v="91"/>
    <x v="12014"/>
    <n v="166"/>
    <s v="MintCooler"/>
    <n v="89.896000000000001"/>
    <n v="229.47839999999999"/>
    <x v="11747"/>
    <m/>
    <m/>
    <m/>
    <m/>
    <x v="12"/>
    <m/>
    <m/>
    <m/>
  </r>
  <r>
    <x v="122"/>
    <x v="12015"/>
    <n v="1940"/>
    <s v="LemonZest"/>
    <n v="96.64"/>
    <n v="229.47839999999999"/>
    <x v="11748"/>
    <m/>
    <m/>
    <m/>
    <m/>
    <x v="12"/>
    <m/>
    <m/>
    <m/>
  </r>
  <r>
    <x v="111"/>
    <x v="12016"/>
    <n v="1721"/>
    <s v="MintCooler"/>
    <n v="103.384"/>
    <n v="229.47839999999999"/>
    <x v="11749"/>
    <m/>
    <m/>
    <m/>
    <m/>
    <x v="12"/>
    <m/>
    <m/>
    <m/>
  </r>
  <r>
    <x v="214"/>
    <x v="12017"/>
    <n v="2757"/>
    <s v="ChocoDelight"/>
    <n v="105.63200000000001"/>
    <n v="229.47839999999999"/>
    <x v="11750"/>
    <m/>
    <m/>
    <m/>
    <m/>
    <x v="12"/>
    <m/>
    <m/>
    <m/>
  </r>
  <r>
    <x v="128"/>
    <x v="12018"/>
    <n v="2366"/>
    <s v="MintCooler"/>
    <n v="151.71600000000001"/>
    <n v="229.47839999999999"/>
    <x v="11751"/>
    <m/>
    <m/>
    <m/>
    <m/>
    <x v="12"/>
    <m/>
    <m/>
    <m/>
  </r>
  <r>
    <x v="169"/>
    <x v="12019"/>
    <n v="1118"/>
    <s v="PeachPunch"/>
    <n v="166.328"/>
    <n v="229.47839999999999"/>
    <x v="11752"/>
    <m/>
    <m/>
    <m/>
    <m/>
    <x v="12"/>
    <m/>
    <m/>
    <m/>
  </r>
  <r>
    <x v="326"/>
    <x v="12020"/>
    <n v="974"/>
    <s v="CitrusSplash"/>
    <n v="175.32"/>
    <n v="229.47839999999999"/>
    <x v="11753"/>
    <m/>
    <m/>
    <m/>
    <m/>
    <x v="12"/>
    <m/>
    <m/>
    <m/>
  </r>
  <r>
    <x v="60"/>
    <x v="12021"/>
    <n v="2758"/>
    <s v="FizzBerry"/>
    <n v="175.32"/>
    <n v="229.47839999999999"/>
    <x v="11753"/>
    <m/>
    <m/>
    <m/>
    <m/>
    <x v="12"/>
    <m/>
    <m/>
    <m/>
  </r>
  <r>
    <x v="271"/>
    <x v="12022"/>
    <n v="2163"/>
    <s v="MangoBliss"/>
    <n v="182.06399999999999"/>
    <n v="229.47839999999999"/>
    <x v="11754"/>
    <m/>
    <m/>
    <m/>
    <m/>
    <x v="12"/>
    <m/>
    <m/>
    <m/>
  </r>
  <r>
    <x v="147"/>
    <x v="12023"/>
    <n v="1784"/>
    <s v="FizzBerry"/>
    <n v="191.05600000000001"/>
    <n v="229.47839999999999"/>
    <x v="11755"/>
    <m/>
    <m/>
    <m/>
    <m/>
    <x v="12"/>
    <m/>
    <m/>
    <m/>
  </r>
  <r>
    <x v="216"/>
    <x v="12024"/>
    <n v="1282"/>
    <s v="FizzBerry"/>
    <n v="229.27199999999999"/>
    <n v="229.47839999999999"/>
    <x v="11756"/>
    <m/>
    <m/>
    <m/>
    <m/>
    <x v="12"/>
    <m/>
    <m/>
    <m/>
  </r>
  <r>
    <x v="264"/>
    <x v="12025"/>
    <n v="2362"/>
    <s v="GingerFizz"/>
    <n v="230.39599999999999"/>
    <n v="229.47839999999999"/>
    <x v="11757"/>
    <m/>
    <m/>
    <m/>
    <m/>
    <x v="12"/>
    <m/>
    <m/>
    <m/>
  </r>
  <r>
    <x v="109"/>
    <x v="12026"/>
    <n v="78"/>
    <s v="BerryBlast"/>
    <n v="236.01599999999999"/>
    <n v="229.47839999999999"/>
    <x v="11758"/>
    <m/>
    <m/>
    <m/>
    <m/>
    <x v="12"/>
    <m/>
    <m/>
    <m/>
  </r>
  <r>
    <x v="88"/>
    <x v="12027"/>
    <n v="1785"/>
    <s v="MintCooler"/>
    <n v="239.38800000000001"/>
    <n v="229.47839999999999"/>
    <x v="11759"/>
    <m/>
    <m/>
    <m/>
    <m/>
    <x v="12"/>
    <m/>
    <m/>
    <m/>
  </r>
  <r>
    <x v="273"/>
    <x v="12028"/>
    <n v="1766"/>
    <s v="PeachPunch"/>
    <n v="247.256"/>
    <n v="229.47839999999999"/>
    <x v="11760"/>
    <m/>
    <m/>
    <m/>
    <m/>
    <x v="12"/>
    <m/>
    <m/>
    <m/>
  </r>
  <r>
    <x v="242"/>
    <x v="12029"/>
    <n v="1090"/>
    <s v="FizzBerry"/>
    <n v="255.124"/>
    <n v="229.47839999999999"/>
    <x v="11761"/>
    <m/>
    <m/>
    <m/>
    <m/>
    <x v="12"/>
    <m/>
    <m/>
    <m/>
  </r>
  <r>
    <x v="271"/>
    <x v="12030"/>
    <n v="33"/>
    <s v="FizzBerry"/>
    <n v="284.34800000000001"/>
    <n v="229.47839999999999"/>
    <x v="11762"/>
    <m/>
    <m/>
    <m/>
    <m/>
    <x v="12"/>
    <m/>
    <m/>
    <m/>
  </r>
  <r>
    <x v="300"/>
    <x v="12031"/>
    <n v="809"/>
    <s v="BerryBlast"/>
    <n v="292.21600000000001"/>
    <n v="229.47839999999999"/>
    <x v="11763"/>
    <m/>
    <m/>
    <m/>
    <m/>
    <x v="12"/>
    <m/>
    <m/>
    <m/>
  </r>
  <r>
    <x v="224"/>
    <x v="12032"/>
    <n v="2376"/>
    <s v="FizzBerry"/>
    <n v="49.7408"/>
    <n v="229.4812"/>
    <x v="11764"/>
    <m/>
    <m/>
    <m/>
    <m/>
    <x v="12"/>
    <m/>
    <m/>
    <m/>
  </r>
  <r>
    <x v="72"/>
    <x v="12033"/>
    <n v="2485"/>
    <s v="CitrusSplash"/>
    <n v="96.723200000000006"/>
    <n v="229.6268"/>
    <x v="11765"/>
    <m/>
    <m/>
    <m/>
    <m/>
    <x v="12"/>
    <m/>
    <m/>
    <m/>
  </r>
  <r>
    <x v="186"/>
    <x v="12034"/>
    <n v="1802"/>
    <s v="TropicalTwist"/>
    <n v="141.0976"/>
    <n v="229.71935999999999"/>
    <x v="11766"/>
    <m/>
    <m/>
    <m/>
    <m/>
    <x v="12"/>
    <m/>
    <m/>
    <m/>
  </r>
  <r>
    <x v="37"/>
    <x v="12035"/>
    <n v="500"/>
    <s v="LemonZest"/>
    <n v="217.07839999999999"/>
    <n v="229.8244"/>
    <x v="11767"/>
    <m/>
    <m/>
    <m/>
    <m/>
    <x v="12"/>
    <m/>
    <m/>
    <m/>
  </r>
  <r>
    <x v="238"/>
    <x v="12036"/>
    <n v="1975"/>
    <s v="PeachPunch"/>
    <n v="13.718400000000001"/>
    <n v="229.88679999999999"/>
    <x v="11768"/>
    <m/>
    <m/>
    <m/>
    <m/>
    <x v="12"/>
    <m/>
    <m/>
    <m/>
  </r>
  <r>
    <x v="363"/>
    <x v="12037"/>
    <n v="53"/>
    <s v="CitrusSplash"/>
    <n v="240.1944"/>
    <n v="229.92328319999999"/>
    <x v="11769"/>
    <m/>
    <m/>
    <m/>
    <m/>
    <x v="12"/>
    <m/>
    <m/>
    <m/>
  </r>
  <r>
    <x v="5"/>
    <x v="12038"/>
    <n v="1218"/>
    <s v="GingerFizz"/>
    <n v="23.596"/>
    <n v="229.92660000000001"/>
    <x v="11770"/>
    <m/>
    <m/>
    <m/>
    <m/>
    <x v="12"/>
    <m/>
    <m/>
    <m/>
  </r>
  <r>
    <x v="201"/>
    <x v="12039"/>
    <n v="1270"/>
    <s v="FizzBerry"/>
    <n v="28.54"/>
    <n v="229.92660000000001"/>
    <x v="11771"/>
    <m/>
    <m/>
    <m/>
    <m/>
    <x v="12"/>
    <m/>
    <m/>
    <m/>
  </r>
  <r>
    <x v="195"/>
    <x v="12040"/>
    <n v="818"/>
    <s v="MintCooler"/>
    <n v="43.4"/>
    <n v="229.92660000000001"/>
    <x v="11772"/>
    <m/>
    <m/>
    <m/>
    <m/>
    <x v="12"/>
    <m/>
    <m/>
    <m/>
  </r>
  <r>
    <x v="103"/>
    <x v="12041"/>
    <n v="423"/>
    <s v="GingerFizz"/>
    <n v="70.203999999999994"/>
    <n v="229.92660000000001"/>
    <x v="11773"/>
    <m/>
    <m/>
    <m/>
    <m/>
    <x v="12"/>
    <m/>
    <m/>
    <m/>
  </r>
  <r>
    <x v="16"/>
    <x v="12042"/>
    <n v="1078"/>
    <s v="GingerFizz"/>
    <n v="78.632000000000005"/>
    <n v="229.92660000000001"/>
    <x v="11774"/>
    <m/>
    <m/>
    <m/>
    <m/>
    <x v="12"/>
    <m/>
    <m/>
    <m/>
  </r>
  <r>
    <x v="171"/>
    <x v="12043"/>
    <n v="2279"/>
    <s v="LemonZest"/>
    <n v="82.567999999999998"/>
    <n v="229.92660000000001"/>
    <x v="11775"/>
    <m/>
    <m/>
    <m/>
    <m/>
    <x v="12"/>
    <m/>
    <m/>
    <m/>
  </r>
  <r>
    <x v="161"/>
    <x v="12044"/>
    <n v="1670"/>
    <s v="MintCooler"/>
    <n v="83.691999999999993"/>
    <n v="229.92660000000001"/>
    <x v="11776"/>
    <m/>
    <m/>
    <m/>
    <m/>
    <x v="12"/>
    <m/>
    <m/>
    <m/>
  </r>
  <r>
    <x v="77"/>
    <x v="12045"/>
    <n v="1892"/>
    <s v="FizzBerry"/>
    <n v="94.932000000000002"/>
    <n v="229.92660000000001"/>
    <x v="11777"/>
    <m/>
    <m/>
    <m/>
    <m/>
    <x v="12"/>
    <m/>
    <m/>
    <m/>
  </r>
  <r>
    <x v="29"/>
    <x v="12046"/>
    <n v="644"/>
    <s v="PeachPunch"/>
    <n v="100.748"/>
    <n v="229.92660000000001"/>
    <x v="11778"/>
    <m/>
    <m/>
    <m/>
    <m/>
    <x v="12"/>
    <m/>
    <m/>
    <m/>
  </r>
  <r>
    <x v="115"/>
    <x v="12047"/>
    <n v="886"/>
    <s v="TropicalTwist"/>
    <n v="109.544"/>
    <n v="229.92660000000001"/>
    <x v="11779"/>
    <m/>
    <m/>
    <m/>
    <m/>
    <x v="12"/>
    <m/>
    <m/>
    <m/>
  </r>
  <r>
    <x v="192"/>
    <x v="12048"/>
    <n v="592"/>
    <s v="FizzBerry"/>
    <n v="137.64400000000001"/>
    <n v="229.92660000000001"/>
    <x v="11780"/>
    <m/>
    <m/>
    <m/>
    <m/>
    <x v="12"/>
    <m/>
    <m/>
    <m/>
  </r>
  <r>
    <x v="22"/>
    <x v="12049"/>
    <n v="1603"/>
    <s v="LemonZest"/>
    <n v="190.47200000000001"/>
    <n v="229.92660000000001"/>
    <x v="11781"/>
    <m/>
    <m/>
    <m/>
    <m/>
    <x v="12"/>
    <m/>
    <m/>
    <m/>
  </r>
  <r>
    <x v="77"/>
    <x v="12050"/>
    <n v="1692"/>
    <s v="GingerFizz"/>
    <n v="197.21600000000001"/>
    <n v="229.92660000000001"/>
    <x v="11782"/>
    <m/>
    <m/>
    <m/>
    <m/>
    <x v="12"/>
    <m/>
    <m/>
    <m/>
  </r>
  <r>
    <x v="246"/>
    <x v="12051"/>
    <n v="1219"/>
    <s v="GingerFizz"/>
    <n v="208.45599999999999"/>
    <n v="229.92660000000001"/>
    <x v="11783"/>
    <m/>
    <m/>
    <m/>
    <m/>
    <x v="12"/>
    <m/>
    <m/>
    <m/>
  </r>
  <r>
    <x v="169"/>
    <x v="12052"/>
    <n v="28"/>
    <s v="CitrusSplash"/>
    <n v="233.184"/>
    <n v="229.92660000000001"/>
    <x v="11784"/>
    <m/>
    <m/>
    <m/>
    <m/>
    <x v="12"/>
    <m/>
    <m/>
    <m/>
  </r>
  <r>
    <x v="154"/>
    <x v="12053"/>
    <n v="1805"/>
    <s v="PeachPunch"/>
    <n v="236.55600000000001"/>
    <n v="229.92660000000001"/>
    <x v="11785"/>
    <m/>
    <m/>
    <m/>
    <m/>
    <x v="12"/>
    <m/>
    <m/>
    <m/>
  </r>
  <r>
    <x v="280"/>
    <x v="12054"/>
    <n v="415"/>
    <s v="PeachPunch"/>
    <n v="243.3"/>
    <n v="229.92660000000001"/>
    <x v="11786"/>
    <m/>
    <m/>
    <m/>
    <m/>
    <x v="12"/>
    <m/>
    <m/>
    <m/>
  </r>
  <r>
    <x v="172"/>
    <x v="12055"/>
    <n v="1734"/>
    <s v="LemonZest"/>
    <n v="245.548"/>
    <n v="229.92660000000001"/>
    <x v="11787"/>
    <m/>
    <m/>
    <m/>
    <m/>
    <x v="12"/>
    <m/>
    <m/>
    <m/>
  </r>
  <r>
    <x v="223"/>
    <x v="12056"/>
    <n v="922"/>
    <s v="CitrusSplash"/>
    <n v="245.548"/>
    <n v="229.92660000000001"/>
    <x v="11787"/>
    <m/>
    <m/>
    <m/>
    <m/>
    <x v="12"/>
    <m/>
    <m/>
    <m/>
  </r>
  <r>
    <x v="351"/>
    <x v="12057"/>
    <n v="226"/>
    <s v="CitrusSplash"/>
    <n v="280.392"/>
    <n v="229.92660000000001"/>
    <x v="11788"/>
    <m/>
    <m/>
    <m/>
    <m/>
    <x v="12"/>
    <m/>
    <m/>
    <m/>
  </r>
  <r>
    <x v="39"/>
    <x v="12058"/>
    <n v="886"/>
    <s v="LemonZest"/>
    <n v="246.6208"/>
    <n v="229.97"/>
    <x v="11789"/>
    <m/>
    <m/>
    <m/>
    <m/>
    <x v="12"/>
    <m/>
    <m/>
    <m/>
  </r>
  <r>
    <x v="353"/>
    <x v="12059"/>
    <n v="1317"/>
    <s v="BerryBlast"/>
    <n v="171.3536"/>
    <n v="229.98560000000001"/>
    <x v="11790"/>
    <m/>
    <m/>
    <m/>
    <m/>
    <x v="12"/>
    <m/>
    <m/>
    <m/>
  </r>
  <r>
    <x v="262"/>
    <x v="12060"/>
    <n v="2148"/>
    <s v="MintCooler"/>
    <n v="20.339200000000002"/>
    <n v="230.126"/>
    <x v="11791"/>
    <m/>
    <m/>
    <m/>
    <m/>
    <x v="12"/>
    <m/>
    <m/>
    <m/>
  </r>
  <r>
    <x v="112"/>
    <x v="12061"/>
    <n v="995"/>
    <s v="BerryBlast"/>
    <n v="18.916"/>
    <n v="230.19551999999999"/>
    <x v="11792"/>
    <m/>
    <m/>
    <m/>
    <m/>
    <x v="12"/>
    <m/>
    <m/>
    <m/>
  </r>
  <r>
    <x v="98"/>
    <x v="12062"/>
    <n v="1166"/>
    <s v="BerryBlast"/>
    <n v="272.84800000000001"/>
    <n v="230.19551999999999"/>
    <x v="11793"/>
    <m/>
    <m/>
    <m/>
    <m/>
    <x v="12"/>
    <m/>
    <m/>
    <m/>
  </r>
  <r>
    <x v="347"/>
    <x v="12063"/>
    <n v="1532"/>
    <s v="BerryBlast"/>
    <n v="291.95600000000002"/>
    <n v="230.19551999999999"/>
    <x v="11794"/>
    <m/>
    <m/>
    <m/>
    <m/>
    <x v="12"/>
    <m/>
    <m/>
    <m/>
  </r>
  <r>
    <x v="3"/>
    <x v="12064"/>
    <n v="1225"/>
    <s v="LemonZest"/>
    <n v="300.70080000000002"/>
    <n v="230.20192"/>
    <x v="11795"/>
    <m/>
    <m/>
    <m/>
    <m/>
    <x v="12"/>
    <m/>
    <m/>
    <m/>
  </r>
  <r>
    <x v="19"/>
    <x v="12065"/>
    <n v="2067"/>
    <s v="FizzBerry"/>
    <n v="215.2448"/>
    <n v="230.23519999999999"/>
    <x v="11796"/>
    <m/>
    <m/>
    <m/>
    <m/>
    <x v="12"/>
    <m/>
    <m/>
    <m/>
  </r>
  <r>
    <x v="45"/>
    <x v="12066"/>
    <n v="1594"/>
    <s v="FizzBerry"/>
    <n v="204.4864"/>
    <n v="230.24768"/>
    <x v="11797"/>
    <m/>
    <m/>
    <m/>
    <m/>
    <x v="12"/>
    <m/>
    <m/>
    <m/>
  </r>
  <r>
    <x v="200"/>
    <x v="12067"/>
    <n v="2346"/>
    <s v="GingerFizz"/>
    <n v="12.407999999999999"/>
    <n v="230.37479999999999"/>
    <x v="11798"/>
    <m/>
    <m/>
    <m/>
    <m/>
    <x v="12"/>
    <m/>
    <m/>
    <m/>
  </r>
  <r>
    <x v="206"/>
    <x v="12068"/>
    <n v="2267"/>
    <s v="CitrusSplash"/>
    <n v="19.68"/>
    <n v="230.37479999999999"/>
    <x v="11799"/>
    <m/>
    <m/>
    <m/>
    <m/>
    <x v="12"/>
    <m/>
    <m/>
    <m/>
  </r>
  <r>
    <x v="312"/>
    <x v="12069"/>
    <n v="1059"/>
    <s v="TropicalTwist"/>
    <n v="34.46"/>
    <n v="230.37479999999999"/>
    <x v="11800"/>
    <m/>
    <m/>
    <m/>
    <m/>
    <x v="12"/>
    <m/>
    <m/>
    <m/>
  </r>
  <r>
    <x v="283"/>
    <x v="12070"/>
    <n v="1735"/>
    <s v="LemonZest"/>
    <n v="57.256"/>
    <n v="230.37479999999999"/>
    <x v="11801"/>
    <m/>
    <m/>
    <m/>
    <m/>
    <x v="12"/>
    <m/>
    <m/>
    <m/>
  </r>
  <r>
    <x v="62"/>
    <x v="12071"/>
    <n v="2136"/>
    <s v="CitrusSplash"/>
    <n v="64"/>
    <n v="230.37479999999999"/>
    <x v="11802"/>
    <m/>
    <m/>
    <m/>
    <m/>
    <x v="12"/>
    <m/>
    <m/>
    <m/>
  </r>
  <r>
    <x v="301"/>
    <x v="12072"/>
    <n v="2558"/>
    <s v="LemonZest"/>
    <n v="77.488"/>
    <n v="230.37479999999999"/>
    <x v="11803"/>
    <m/>
    <m/>
    <m/>
    <m/>
    <x v="12"/>
    <m/>
    <m/>
    <m/>
  </r>
  <r>
    <x v="191"/>
    <x v="12073"/>
    <n v="2844"/>
    <s v="GingerFizz"/>
    <n v="83.872"/>
    <n v="230.37479999999999"/>
    <x v="11804"/>
    <m/>
    <m/>
    <m/>
    <m/>
    <x v="12"/>
    <m/>
    <m/>
    <m/>
  </r>
  <r>
    <x v="124"/>
    <x v="12074"/>
    <n v="2733"/>
    <s v="TropicalTwist"/>
    <n v="98.843999999999994"/>
    <n v="230.37479999999999"/>
    <x v="11805"/>
    <m/>
    <m/>
    <m/>
    <m/>
    <x v="12"/>
    <m/>
    <m/>
    <m/>
  </r>
  <r>
    <x v="1"/>
    <x v="12075"/>
    <n v="2051"/>
    <s v="MintCooler"/>
    <n v="101.18"/>
    <n v="230.37479999999999"/>
    <x v="11806"/>
    <m/>
    <m/>
    <m/>
    <m/>
    <x v="12"/>
    <m/>
    <m/>
    <m/>
  </r>
  <r>
    <x v="46"/>
    <x v="12076"/>
    <n v="2562"/>
    <s v="FizzBerry"/>
    <n v="107.836"/>
    <n v="230.37479999999999"/>
    <x v="11807"/>
    <m/>
    <m/>
    <m/>
    <m/>
    <x v="12"/>
    <m/>
    <m/>
    <m/>
  </r>
  <r>
    <x v="61"/>
    <x v="12077"/>
    <n v="664"/>
    <s v="GingerFizz"/>
    <n v="154.624"/>
    <n v="230.37479999999999"/>
    <x v="11808"/>
    <m/>
    <m/>
    <m/>
    <m/>
    <x v="12"/>
    <m/>
    <m/>
    <m/>
  </r>
  <r>
    <x v="40"/>
    <x v="12078"/>
    <n v="2179"/>
    <s v="PeachPunch"/>
    <n v="168.53200000000001"/>
    <n v="230.37479999999999"/>
    <x v="11809"/>
    <m/>
    <m/>
    <m/>
    <m/>
    <x v="12"/>
    <m/>
    <m/>
    <m/>
  </r>
  <r>
    <x v="18"/>
    <x v="12079"/>
    <n v="626"/>
    <s v="ChocoDelight"/>
    <n v="176.4"/>
    <n v="230.37479999999999"/>
    <x v="11810"/>
    <m/>
    <m/>
    <m/>
    <m/>
    <x v="12"/>
    <m/>
    <m/>
    <m/>
  </r>
  <r>
    <x v="211"/>
    <x v="12080"/>
    <n v="684"/>
    <s v="GingerFizz"/>
    <n v="194.38399999999999"/>
    <n v="230.37479999999999"/>
    <x v="11811"/>
    <m/>
    <m/>
    <m/>
    <m/>
    <x v="12"/>
    <m/>
    <m/>
    <m/>
  </r>
  <r>
    <x v="217"/>
    <x v="12081"/>
    <n v="118"/>
    <s v="LemonZest"/>
    <n v="200.00399999999999"/>
    <n v="230.37479999999999"/>
    <x v="11812"/>
    <m/>
    <m/>
    <m/>
    <m/>
    <x v="12"/>
    <m/>
    <m/>
    <m/>
  </r>
  <r>
    <x v="329"/>
    <x v="12082"/>
    <n v="1785"/>
    <s v="ChocoDelight"/>
    <n v="211.244"/>
    <n v="230.37479999999999"/>
    <x v="11813"/>
    <m/>
    <m/>
    <m/>
    <m/>
    <x v="12"/>
    <m/>
    <m/>
    <m/>
  </r>
  <r>
    <x v="306"/>
    <x v="12083"/>
    <n v="828"/>
    <s v="ChocoDelight"/>
    <n v="277.56"/>
    <n v="230.37479999999999"/>
    <x v="11814"/>
    <m/>
    <m/>
    <m/>
    <m/>
    <x v="12"/>
    <m/>
    <m/>
    <m/>
  </r>
  <r>
    <x v="29"/>
    <x v="12084"/>
    <n v="1940"/>
    <s v="ChocoDelight"/>
    <n v="278.68400000000003"/>
    <n v="230.37479999999999"/>
    <x v="11815"/>
    <m/>
    <m/>
    <m/>
    <m/>
    <x v="12"/>
    <m/>
    <m/>
    <m/>
  </r>
  <r>
    <x v="231"/>
    <x v="12085"/>
    <n v="561"/>
    <s v="GingerFizz"/>
    <n v="278.68400000000003"/>
    <n v="230.37479999999999"/>
    <x v="11815"/>
    <m/>
    <m/>
    <m/>
    <m/>
    <x v="12"/>
    <m/>
    <m/>
    <m/>
  </r>
  <r>
    <x v="258"/>
    <x v="12086"/>
    <n v="1401"/>
    <s v="MangoBliss"/>
    <n v="293.29599999999999"/>
    <n v="230.37479999999999"/>
    <x v="11816"/>
    <m/>
    <m/>
    <m/>
    <m/>
    <x v="12"/>
    <m/>
    <m/>
    <m/>
  </r>
  <r>
    <x v="194"/>
    <x v="12087"/>
    <n v="2404"/>
    <s v="LemonZest"/>
    <n v="235.36959999999999"/>
    <n v="230.41200000000001"/>
    <x v="11817"/>
    <m/>
    <m/>
    <m/>
    <m/>
    <x v="12"/>
    <m/>
    <m/>
    <m/>
  </r>
  <r>
    <x v="129"/>
    <x v="12088"/>
    <n v="1698"/>
    <s v="GingerFizz"/>
    <n v="227.1968"/>
    <n v="230.43904000000001"/>
    <x v="11818"/>
    <m/>
    <m/>
    <m/>
    <m/>
    <x v="12"/>
    <m/>
    <m/>
    <m/>
  </r>
  <r>
    <x v="133"/>
    <x v="12089"/>
    <n v="1196"/>
    <s v="PeachPunch"/>
    <n v="252.54400000000001"/>
    <n v="230.6148"/>
    <x v="11819"/>
    <m/>
    <m/>
    <m/>
    <m/>
    <x v="12"/>
    <m/>
    <m/>
    <m/>
  </r>
  <r>
    <x v="66"/>
    <x v="12090"/>
    <n v="238"/>
    <s v="CitrusSplash"/>
    <n v="160.36160000000001"/>
    <n v="230.6824"/>
    <x v="11820"/>
    <m/>
    <m/>
    <m/>
    <m/>
    <x v="12"/>
    <m/>
    <m/>
    <m/>
  </r>
  <r>
    <x v="181"/>
    <x v="12091"/>
    <n v="750"/>
    <s v="LemonZest"/>
    <n v="525.57004800000004"/>
    <n v="230.700288"/>
    <x v="11821"/>
    <m/>
    <m/>
    <m/>
    <m/>
    <x v="12"/>
    <m/>
    <m/>
    <m/>
  </r>
  <r>
    <x v="201"/>
    <x v="12092"/>
    <n v="1564"/>
    <s v="MangoBliss"/>
    <n v="113.2992"/>
    <n v="230.75103999999999"/>
    <x v="11822"/>
    <m/>
    <m/>
    <m/>
    <m/>
    <x v="12"/>
    <m/>
    <m/>
    <m/>
  </r>
  <r>
    <x v="284"/>
    <x v="12093"/>
    <n v="1983"/>
    <s v="GingerFizz"/>
    <n v="105.2128"/>
    <n v="230.75935999999999"/>
    <x v="11823"/>
    <m/>
    <m/>
    <m/>
    <m/>
    <x v="12"/>
    <m/>
    <m/>
    <m/>
  </r>
  <r>
    <x v="90"/>
    <x v="12094"/>
    <n v="1256"/>
    <s v="BerryBlast"/>
    <n v="103.66719999999999"/>
    <n v="230.80199999999999"/>
    <x v="11824"/>
    <m/>
    <m/>
    <m/>
    <m/>
    <x v="12"/>
    <m/>
    <m/>
    <m/>
  </r>
  <r>
    <x v="128"/>
    <x v="12095"/>
    <n v="449"/>
    <s v="FizzBerry"/>
    <n v="3.536"/>
    <n v="230.82300000000001"/>
    <x v="11825"/>
    <m/>
    <m/>
    <m/>
    <m/>
    <x v="12"/>
    <m/>
    <m/>
    <m/>
  </r>
  <r>
    <x v="129"/>
    <x v="12096"/>
    <n v="941"/>
    <s v="LemonZest"/>
    <n v="63.472000000000001"/>
    <n v="230.82300000000001"/>
    <x v="11826"/>
    <m/>
    <m/>
    <m/>
    <m/>
    <x v="12"/>
    <m/>
    <m/>
    <m/>
  </r>
  <r>
    <x v="112"/>
    <x v="12097"/>
    <n v="1348"/>
    <s v="GingerFizz"/>
    <n v="65.664000000000001"/>
    <n v="230.82300000000001"/>
    <x v="11827"/>
    <m/>
    <m/>
    <m/>
    <m/>
    <x v="12"/>
    <m/>
    <m/>
    <m/>
  </r>
  <r>
    <x v="282"/>
    <x v="12098"/>
    <n v="641"/>
    <s v="MintCooler"/>
    <n v="90.391999999999996"/>
    <n v="230.82300000000001"/>
    <x v="11828"/>
    <m/>
    <m/>
    <m/>
    <m/>
    <x v="12"/>
    <m/>
    <m/>
    <m/>
  </r>
  <r>
    <x v="52"/>
    <x v="12099"/>
    <n v="1486"/>
    <s v="PeachPunch"/>
    <n v="93.763999999999996"/>
    <n v="230.82300000000001"/>
    <x v="11829"/>
    <m/>
    <m/>
    <m/>
    <m/>
    <x v="12"/>
    <m/>
    <m/>
    <m/>
  </r>
  <r>
    <x v="59"/>
    <x v="12100"/>
    <n v="755"/>
    <s v="CitrusSplash"/>
    <n v="125.236"/>
    <n v="230.82300000000001"/>
    <x v="11830"/>
    <m/>
    <m/>
    <m/>
    <m/>
    <x v="12"/>
    <m/>
    <m/>
    <m/>
  </r>
  <r>
    <x v="127"/>
    <x v="12101"/>
    <n v="1520"/>
    <s v="MangoBliss"/>
    <n v="127.48399999999999"/>
    <n v="230.82300000000001"/>
    <x v="11831"/>
    <m/>
    <m/>
    <m/>
    <m/>
    <x v="12"/>
    <m/>
    <m/>
    <m/>
  </r>
  <r>
    <x v="49"/>
    <x v="12102"/>
    <n v="1086"/>
    <s v="ChocoDelight"/>
    <n v="158.95599999999999"/>
    <n v="230.82300000000001"/>
    <x v="11832"/>
    <m/>
    <m/>
    <m/>
    <m/>
    <x v="12"/>
    <m/>
    <m/>
    <m/>
  </r>
  <r>
    <x v="186"/>
    <x v="12103"/>
    <n v="942"/>
    <s v="MintCooler"/>
    <n v="165.7"/>
    <n v="230.82300000000001"/>
    <x v="11833"/>
    <m/>
    <m/>
    <m/>
    <m/>
    <x v="12"/>
    <m/>
    <m/>
    <m/>
  </r>
  <r>
    <x v="145"/>
    <x v="12104"/>
    <n v="2424"/>
    <s v="ChocoDelight"/>
    <n v="166.82400000000001"/>
    <n v="230.82300000000001"/>
    <x v="11834"/>
    <m/>
    <m/>
    <m/>
    <m/>
    <x v="12"/>
    <m/>
    <m/>
    <m/>
  </r>
  <r>
    <x v="52"/>
    <x v="12105"/>
    <n v="2534"/>
    <s v="CitrusSplash"/>
    <n v="169.072"/>
    <n v="230.82300000000001"/>
    <x v="11835"/>
    <m/>
    <m/>
    <m/>
    <m/>
    <x v="12"/>
    <m/>
    <m/>
    <m/>
  </r>
  <r>
    <x v="65"/>
    <x v="12106"/>
    <n v="1953"/>
    <s v="FizzBerry"/>
    <n v="182.56"/>
    <n v="230.82300000000001"/>
    <x v="11836"/>
    <m/>
    <m/>
    <m/>
    <m/>
    <x v="12"/>
    <m/>
    <m/>
    <m/>
  </r>
  <r>
    <x v="144"/>
    <x v="12107"/>
    <n v="2083"/>
    <s v="CitrusSplash"/>
    <n v="209.536"/>
    <n v="230.82300000000001"/>
    <x v="11837"/>
    <m/>
    <m/>
    <m/>
    <m/>
    <x v="12"/>
    <m/>
    <m/>
    <m/>
  </r>
  <r>
    <x v="31"/>
    <x v="12108"/>
    <n v="1776"/>
    <s v="MintCooler"/>
    <n v="244.38"/>
    <n v="230.82300000000001"/>
    <x v="11838"/>
    <m/>
    <m/>
    <m/>
    <m/>
    <x v="12"/>
    <m/>
    <m/>
    <m/>
  </r>
  <r>
    <x v="25"/>
    <x v="12109"/>
    <n v="2440"/>
    <s v="FizzBerry"/>
    <n v="274.72800000000001"/>
    <n v="230.82300000000001"/>
    <x v="11839"/>
    <m/>
    <m/>
    <m/>
    <m/>
    <x v="12"/>
    <m/>
    <m/>
    <m/>
  </r>
  <r>
    <x v="50"/>
    <x v="12110"/>
    <n v="2842"/>
    <s v="FizzBerry"/>
    <n v="279.22399999999999"/>
    <n v="230.82300000000001"/>
    <x v="11840"/>
    <m/>
    <m/>
    <m/>
    <m/>
    <x v="12"/>
    <m/>
    <m/>
    <m/>
  </r>
  <r>
    <x v="3"/>
    <x v="12111"/>
    <n v="768"/>
    <s v="ChocoDelight"/>
    <n v="289.33999999999997"/>
    <n v="230.82300000000001"/>
    <x v="11841"/>
    <m/>
    <m/>
    <m/>
    <m/>
    <x v="12"/>
    <m/>
    <m/>
    <m/>
  </r>
  <r>
    <x v="254"/>
    <x v="12112"/>
    <n v="2257"/>
    <s v="GingerFizz"/>
    <n v="294.95999999999998"/>
    <n v="230.82300000000001"/>
    <x v="11842"/>
    <m/>
    <m/>
    <m/>
    <m/>
    <x v="12"/>
    <m/>
    <m/>
    <m/>
  </r>
  <r>
    <x v="334"/>
    <x v="12113"/>
    <n v="856"/>
    <s v="MangoBliss"/>
    <n v="294.95999999999998"/>
    <n v="230.82300000000001"/>
    <x v="11842"/>
    <m/>
    <m/>
    <m/>
    <m/>
    <x v="12"/>
    <m/>
    <m/>
    <m/>
  </r>
  <r>
    <x v="195"/>
    <x v="12114"/>
    <n v="1773"/>
    <s v="BerryBlast"/>
    <n v="1052.922624"/>
    <n v="230.84360000000001"/>
    <x v="11843"/>
    <m/>
    <m/>
    <m/>
    <m/>
    <x v="12"/>
    <m/>
    <m/>
    <m/>
  </r>
  <r>
    <x v="62"/>
    <x v="12115"/>
    <n v="1223"/>
    <s v="BerryBlast"/>
    <n v="152.32"/>
    <n v="230.91264000000001"/>
    <x v="11844"/>
    <m/>
    <m/>
    <m/>
    <m/>
    <x v="12"/>
    <m/>
    <m/>
    <m/>
  </r>
  <r>
    <x v="279"/>
    <x v="12116"/>
    <n v="2369"/>
    <s v="BerryBlast"/>
    <n v="204.024"/>
    <n v="230.91264000000001"/>
    <x v="11845"/>
    <m/>
    <m/>
    <m/>
    <m/>
    <x v="12"/>
    <m/>
    <m/>
    <m/>
  </r>
  <r>
    <x v="302"/>
    <x v="12117"/>
    <n v="2299"/>
    <s v="BerryBlast"/>
    <n v="295.06799999999998"/>
    <n v="230.91264000000001"/>
    <x v="11846"/>
    <m/>
    <m/>
    <m/>
    <m/>
    <x v="12"/>
    <m/>
    <m/>
    <m/>
  </r>
  <r>
    <x v="113"/>
    <x v="12118"/>
    <n v="2040"/>
    <s v="CitrusSplash"/>
    <n v="158.80959999999999"/>
    <n v="230.9736"/>
    <x v="11847"/>
    <m/>
    <m/>
    <m/>
    <m/>
    <x v="12"/>
    <m/>
    <m/>
    <m/>
  </r>
  <r>
    <x v="32"/>
    <x v="12119"/>
    <n v="840"/>
    <s v="GingerFizz"/>
    <n v="548.91532800000004"/>
    <n v="231.21696"/>
    <x v="11848"/>
    <m/>
    <m/>
    <m/>
    <m/>
    <x v="12"/>
    <m/>
    <m/>
    <m/>
  </r>
  <r>
    <x v="142"/>
    <x v="12120"/>
    <n v="1366"/>
    <s v="FizzBerry"/>
    <n v="653.41478400000005"/>
    <n v="231.24191999999999"/>
    <x v="11849"/>
    <m/>
    <m/>
    <m/>
    <m/>
    <x v="12"/>
    <m/>
    <m/>
    <m/>
  </r>
  <r>
    <x v="248"/>
    <x v="12121"/>
    <n v="430"/>
    <s v="TropicalTwist"/>
    <n v="2.2639999999999998"/>
    <n v="231.27119999999999"/>
    <x v="11850"/>
    <m/>
    <m/>
    <m/>
    <m/>
    <x v="12"/>
    <m/>
    <m/>
    <m/>
  </r>
  <r>
    <x v="352"/>
    <x v="12122"/>
    <n v="1769"/>
    <s v="LemonZest"/>
    <n v="8.3520000000000003"/>
    <n v="231.27119999999999"/>
    <x v="11851"/>
    <m/>
    <m/>
    <m/>
    <m/>
    <x v="12"/>
    <m/>
    <m/>
    <m/>
  </r>
  <r>
    <x v="47"/>
    <x v="12123"/>
    <n v="346"/>
    <s v="MintCooler"/>
    <n v="13.164"/>
    <n v="231.27119999999999"/>
    <x v="11852"/>
    <m/>
    <m/>
    <m/>
    <m/>
    <x v="12"/>
    <m/>
    <m/>
    <m/>
  </r>
  <r>
    <x v="91"/>
    <x v="12124"/>
    <n v="2750"/>
    <s v="PeachPunch"/>
    <n v="27.975999999999999"/>
    <n v="231.27119999999999"/>
    <x v="11853"/>
    <m/>
    <m/>
    <m/>
    <m/>
    <x v="12"/>
    <m/>
    <m/>
    <m/>
  </r>
  <r>
    <x v="309"/>
    <x v="12125"/>
    <n v="830"/>
    <s v="ChocoDelight"/>
    <n v="57.212000000000003"/>
    <n v="231.27119999999999"/>
    <x v="11854"/>
    <m/>
    <m/>
    <m/>
    <m/>
    <x v="12"/>
    <m/>
    <m/>
    <m/>
  </r>
  <r>
    <x v="275"/>
    <x v="12126"/>
    <n v="2097"/>
    <s v="CitrusSplash"/>
    <n v="63.956000000000003"/>
    <n v="231.27119999999999"/>
    <x v="11855"/>
    <m/>
    <m/>
    <m/>
    <m/>
    <x v="12"/>
    <m/>
    <m/>
    <m/>
  </r>
  <r>
    <x v="57"/>
    <x v="12127"/>
    <n v="2254"/>
    <s v="ChocoDelight"/>
    <n v="69.575999999999993"/>
    <n v="231.27119999999999"/>
    <x v="11856"/>
    <m/>
    <m/>
    <m/>
    <m/>
    <x v="12"/>
    <m/>
    <m/>
    <m/>
  </r>
  <r>
    <x v="211"/>
    <x v="12128"/>
    <n v="1736"/>
    <s v="MangoBliss"/>
    <n v="93.18"/>
    <n v="231.27119999999999"/>
    <x v="11857"/>
    <m/>
    <m/>
    <m/>
    <m/>
    <x v="12"/>
    <m/>
    <m/>
    <m/>
  </r>
  <r>
    <x v="63"/>
    <x v="12129"/>
    <n v="1603"/>
    <s v="TropicalTwist"/>
    <n v="128.024"/>
    <n v="231.27119999999999"/>
    <x v="11858"/>
    <m/>
    <m/>
    <m/>
    <m/>
    <x v="12"/>
    <m/>
    <m/>
    <m/>
  </r>
  <r>
    <x v="326"/>
    <x v="12130"/>
    <n v="800"/>
    <s v="GingerFizz"/>
    <n v="153.876"/>
    <n v="231.27119999999999"/>
    <x v="11859"/>
    <m/>
    <m/>
    <m/>
    <m/>
    <x v="12"/>
    <m/>
    <m/>
    <m/>
  </r>
  <r>
    <x v="171"/>
    <x v="12131"/>
    <n v="324"/>
    <s v="MintCooler"/>
    <n v="172.98400000000001"/>
    <n v="231.27119999999999"/>
    <x v="11860"/>
    <m/>
    <m/>
    <m/>
    <m/>
    <x v="12"/>
    <m/>
    <m/>
    <m/>
  </r>
  <r>
    <x v="8"/>
    <x v="12132"/>
    <n v="2035"/>
    <s v="FizzBerry"/>
    <n v="187.596"/>
    <n v="231.27119999999999"/>
    <x v="11861"/>
    <m/>
    <m/>
    <m/>
    <m/>
    <x v="12"/>
    <m/>
    <m/>
    <m/>
  </r>
  <r>
    <x v="316"/>
    <x v="12133"/>
    <n v="1108"/>
    <s v="MangoBliss"/>
    <n v="196.58799999999999"/>
    <n v="231.27119999999999"/>
    <x v="11862"/>
    <m/>
    <m/>
    <m/>
    <m/>
    <x v="12"/>
    <m/>
    <m/>
    <m/>
  </r>
  <r>
    <x v="266"/>
    <x v="12134"/>
    <n v="1283"/>
    <s v="TropicalTwist"/>
    <n v="199.96"/>
    <n v="231.27119999999999"/>
    <x v="11863"/>
    <m/>
    <m/>
    <m/>
    <m/>
    <x v="12"/>
    <m/>
    <m/>
    <m/>
  </r>
  <r>
    <x v="263"/>
    <x v="12135"/>
    <n v="1688"/>
    <s v="MangoBliss"/>
    <n v="202.208"/>
    <n v="231.27119999999999"/>
    <x v="11864"/>
    <m/>
    <m/>
    <m/>
    <m/>
    <x v="12"/>
    <m/>
    <m/>
    <m/>
  </r>
  <r>
    <x v="87"/>
    <x v="12136"/>
    <n v="955"/>
    <s v="GingerFizz"/>
    <n v="206.70400000000001"/>
    <n v="231.27119999999999"/>
    <x v="11865"/>
    <m/>
    <m/>
    <m/>
    <m/>
    <x v="12"/>
    <m/>
    <m/>
    <m/>
  </r>
  <r>
    <x v="357"/>
    <x v="12137"/>
    <n v="1287"/>
    <s v="PeachPunch"/>
    <n v="235.928"/>
    <n v="231.27119999999999"/>
    <x v="11866"/>
    <m/>
    <m/>
    <m/>
    <m/>
    <x v="12"/>
    <m/>
    <m/>
    <m/>
  </r>
  <r>
    <x v="261"/>
    <x v="12138"/>
    <n v="1121"/>
    <s v="GingerFizz"/>
    <n v="257.28399999999999"/>
    <n v="231.27119999999999"/>
    <x v="11867"/>
    <m/>
    <m/>
    <m/>
    <m/>
    <x v="12"/>
    <m/>
    <m/>
    <m/>
  </r>
  <r>
    <x v="173"/>
    <x v="12139"/>
    <n v="1494"/>
    <s v="GingerFizz"/>
    <n v="259.53199999999998"/>
    <n v="231.27119999999999"/>
    <x v="11868"/>
    <m/>
    <m/>
    <m/>
    <m/>
    <x v="12"/>
    <m/>
    <m/>
    <m/>
  </r>
  <r>
    <x v="116"/>
    <x v="12140"/>
    <n v="1343"/>
    <s v="MangoBliss"/>
    <n v="261.77999999999997"/>
    <n v="231.27119999999999"/>
    <x v="11869"/>
    <m/>
    <m/>
    <m/>
    <m/>
    <x v="12"/>
    <m/>
    <m/>
    <m/>
  </r>
  <r>
    <x v="131"/>
    <x v="12141"/>
    <n v="2848"/>
    <s v="PeachPunch"/>
    <n v="276.392"/>
    <n v="231.27119999999999"/>
    <x v="11870"/>
    <m/>
    <m/>
    <m/>
    <m/>
    <x v="12"/>
    <m/>
    <m/>
    <m/>
  </r>
  <r>
    <x v="336"/>
    <x v="12142"/>
    <n v="1356"/>
    <s v="GingerFizz"/>
    <n v="524.54399999999998"/>
    <n v="231.30016000000001"/>
    <x v="11871"/>
    <m/>
    <m/>
    <m/>
    <m/>
    <x v="12"/>
    <m/>
    <m/>
    <m/>
  </r>
  <r>
    <x v="302"/>
    <x v="12143"/>
    <n v="1638"/>
    <s v="ChocoDelight"/>
    <n v="112.1696"/>
    <n v="231.36879999999999"/>
    <x v="11872"/>
    <m/>
    <m/>
    <m/>
    <m/>
    <x v="12"/>
    <m/>
    <m/>
    <m/>
  </r>
  <r>
    <x v="268"/>
    <x v="12144"/>
    <n v="1161"/>
    <s v="MangoBliss"/>
    <n v="32.204799999999999"/>
    <n v="231.4"/>
    <x v="11873"/>
    <m/>
    <m/>
    <m/>
    <m/>
    <x v="12"/>
    <m/>
    <m/>
    <m/>
  </r>
  <r>
    <x v="192"/>
    <x v="12145"/>
    <n v="560"/>
    <s v="CitrusSplash"/>
    <n v="570.96960000000001"/>
    <n v="231.48652799999999"/>
    <x v="11874"/>
    <m/>
    <m/>
    <m/>
    <m/>
    <x v="12"/>
    <m/>
    <m/>
    <m/>
  </r>
  <r>
    <x v="42"/>
    <x v="12146"/>
    <n v="2073"/>
    <s v="TropicalTwist"/>
    <n v="83.596800000000002"/>
    <n v="231.50399999999999"/>
    <x v="11875"/>
    <m/>
    <m/>
    <m/>
    <m/>
    <x v="12"/>
    <m/>
    <m/>
    <m/>
  </r>
  <r>
    <x v="64"/>
    <x v="12147"/>
    <n v="1984"/>
    <s v="CitrusSplash"/>
    <n v="265.22239999999999"/>
    <n v="231.52896000000001"/>
    <x v="11876"/>
    <m/>
    <m/>
    <m/>
    <m/>
    <x v="12"/>
    <m/>
    <m/>
    <m/>
  </r>
  <r>
    <x v="311"/>
    <x v="12148"/>
    <n v="2381"/>
    <s v="LemonZest"/>
    <n v="6.5880000000000001"/>
    <n v="231.71940000000001"/>
    <x v="11877"/>
    <m/>
    <m/>
    <m/>
    <m/>
    <x v="12"/>
    <m/>
    <m/>
    <m/>
  </r>
  <r>
    <x v="226"/>
    <x v="12149"/>
    <n v="2121"/>
    <s v="GingerFizz"/>
    <n v="8.8919999999999995"/>
    <n v="231.71940000000001"/>
    <x v="11878"/>
    <m/>
    <m/>
    <m/>
    <m/>
    <x v="12"/>
    <m/>
    <m/>
    <m/>
  </r>
  <r>
    <x v="325"/>
    <x v="12150"/>
    <n v="2721"/>
    <s v="PeachPunch"/>
    <n v="14.24"/>
    <n v="231.71940000000001"/>
    <x v="11879"/>
    <m/>
    <m/>
    <m/>
    <m/>
    <x v="12"/>
    <m/>
    <m/>
    <m/>
  </r>
  <r>
    <x v="8"/>
    <x v="12151"/>
    <n v="2198"/>
    <s v="GingerFizz"/>
    <n v="24.904"/>
    <n v="231.71940000000001"/>
    <x v="11880"/>
    <m/>
    <m/>
    <m/>
    <m/>
    <x v="12"/>
    <m/>
    <m/>
    <m/>
  </r>
  <r>
    <x v="36"/>
    <x v="12152"/>
    <n v="31"/>
    <s v="LemonZest"/>
    <n v="57.512"/>
    <n v="231.71940000000001"/>
    <x v="11881"/>
    <m/>
    <m/>
    <m/>
    <m/>
    <x v="12"/>
    <m/>
    <m/>
    <m/>
  </r>
  <r>
    <x v="277"/>
    <x v="12153"/>
    <n v="1556"/>
    <s v="FizzBerry"/>
    <n v="57.572000000000003"/>
    <n v="231.71940000000001"/>
    <x v="11882"/>
    <m/>
    <m/>
    <m/>
    <m/>
    <x v="12"/>
    <m/>
    <m/>
    <m/>
  </r>
  <r>
    <x v="293"/>
    <x v="12154"/>
    <n v="1726"/>
    <s v="ChocoDelight"/>
    <n v="65.62"/>
    <n v="231.71940000000001"/>
    <x v="11883"/>
    <m/>
    <m/>
    <m/>
    <m/>
    <x v="12"/>
    <m/>
    <m/>
    <m/>
  </r>
  <r>
    <x v="108"/>
    <x v="12155"/>
    <n v="784"/>
    <s v="ChocoDelight"/>
    <n v="84.727999999999994"/>
    <n v="231.71940000000001"/>
    <x v="11884"/>
    <m/>
    <m/>
    <m/>
    <m/>
    <x v="12"/>
    <m/>
    <m/>
    <m/>
  </r>
  <r>
    <x v="284"/>
    <x v="12156"/>
    <n v="2287"/>
    <s v="MangoBliss"/>
    <n v="104.96"/>
    <n v="231.71940000000001"/>
    <x v="11885"/>
    <m/>
    <m/>
    <m/>
    <m/>
    <x v="12"/>
    <m/>
    <m/>
    <m/>
  </r>
  <r>
    <x v="20"/>
    <x v="12157"/>
    <n v="752"/>
    <s v="PeachPunch"/>
    <n v="111.06399999999999"/>
    <n v="231.71940000000001"/>
    <x v="11886"/>
    <m/>
    <m/>
    <m/>
    <m/>
    <x v="12"/>
    <m/>
    <m/>
    <m/>
  </r>
  <r>
    <x v="9"/>
    <x v="12158"/>
    <n v="1666"/>
    <s v="FizzBerry"/>
    <n v="134.184"/>
    <n v="231.71940000000001"/>
    <x v="11887"/>
    <m/>
    <m/>
    <m/>
    <m/>
    <x v="12"/>
    <m/>
    <m/>
    <m/>
  </r>
  <r>
    <x v="140"/>
    <x v="12159"/>
    <n v="1629"/>
    <s v="MangoBliss"/>
    <n v="140.928"/>
    <n v="231.71940000000001"/>
    <x v="11888"/>
    <m/>
    <m/>
    <m/>
    <m/>
    <x v="12"/>
    <m/>
    <m/>
    <m/>
  </r>
  <r>
    <x v="231"/>
    <x v="12160"/>
    <n v="1990"/>
    <s v="TropicalTwist"/>
    <n v="146.548"/>
    <n v="231.71940000000001"/>
    <x v="11889"/>
    <m/>
    <m/>
    <m/>
    <m/>
    <x v="12"/>
    <m/>
    <m/>
    <m/>
  </r>
  <r>
    <x v="61"/>
    <x v="12161"/>
    <n v="904"/>
    <s v="CitrusSplash"/>
    <n v="151.04400000000001"/>
    <n v="231.71940000000001"/>
    <x v="11890"/>
    <m/>
    <m/>
    <m/>
    <m/>
    <x v="12"/>
    <m/>
    <m/>
    <m/>
  </r>
  <r>
    <x v="63"/>
    <x v="12162"/>
    <n v="1861"/>
    <s v="TropicalTwist"/>
    <n v="182.51599999999999"/>
    <n v="231.71940000000001"/>
    <x v="11891"/>
    <m/>
    <m/>
    <m/>
    <m/>
    <x v="12"/>
    <m/>
    <m/>
    <m/>
  </r>
  <r>
    <x v="71"/>
    <x v="12163"/>
    <n v="2706"/>
    <s v="CitrusSplash"/>
    <n v="190.38399999999999"/>
    <n v="231.71940000000001"/>
    <x v="11892"/>
    <m/>
    <m/>
    <m/>
    <m/>
    <x v="12"/>
    <m/>
    <m/>
    <m/>
  </r>
  <r>
    <x v="355"/>
    <x v="12164"/>
    <n v="2489"/>
    <s v="PeachPunch"/>
    <n v="199.376"/>
    <n v="231.71940000000001"/>
    <x v="11893"/>
    <m/>
    <m/>
    <m/>
    <m/>
    <x v="12"/>
    <m/>
    <m/>
    <m/>
  </r>
  <r>
    <x v="296"/>
    <x v="12165"/>
    <n v="687"/>
    <s v="ChocoDelight"/>
    <n v="203.87200000000001"/>
    <n v="231.71940000000001"/>
    <x v="11894"/>
    <m/>
    <m/>
    <m/>
    <m/>
    <x v="12"/>
    <m/>
    <m/>
    <m/>
  </r>
  <r>
    <x v="105"/>
    <x v="12166"/>
    <n v="2744"/>
    <s v="TropicalTwist"/>
    <n v="215.11199999999999"/>
    <n v="231.71940000000001"/>
    <x v="11895"/>
    <m/>
    <m/>
    <m/>
    <m/>
    <x v="12"/>
    <m/>
    <m/>
    <m/>
  </r>
  <r>
    <x v="39"/>
    <x v="12167"/>
    <n v="2135"/>
    <s v="LemonZest"/>
    <n v="222.98"/>
    <n v="231.71940000000001"/>
    <x v="11896"/>
    <m/>
    <m/>
    <m/>
    <m/>
    <x v="12"/>
    <m/>
    <m/>
    <m/>
  </r>
  <r>
    <x v="237"/>
    <x v="12168"/>
    <n v="71"/>
    <s v="ChocoDelight"/>
    <n v="231.97200000000001"/>
    <n v="231.71940000000001"/>
    <x v="11897"/>
    <m/>
    <m/>
    <m/>
    <m/>
    <x v="12"/>
    <m/>
    <m/>
    <m/>
  </r>
  <r>
    <x v="1"/>
    <x v="12169"/>
    <n v="2274"/>
    <s v="TropicalTwist"/>
    <n v="247.708"/>
    <n v="231.71940000000001"/>
    <x v="11898"/>
    <m/>
    <m/>
    <m/>
    <m/>
    <x v="12"/>
    <m/>
    <m/>
    <m/>
  </r>
  <r>
    <x v="172"/>
    <x v="12170"/>
    <n v="390"/>
    <s v="PeachPunch"/>
    <n v="248.83199999999999"/>
    <n v="231.71940000000001"/>
    <x v="11899"/>
    <m/>
    <m/>
    <m/>
    <m/>
    <x v="12"/>
    <m/>
    <m/>
    <m/>
  </r>
  <r>
    <x v="101"/>
    <x v="12171"/>
    <n v="1741"/>
    <s v="CitrusSplash"/>
    <n v="257.82400000000001"/>
    <n v="231.71940000000001"/>
    <x v="11900"/>
    <m/>
    <m/>
    <m/>
    <m/>
    <x v="12"/>
    <m/>
    <m/>
    <m/>
  </r>
  <r>
    <x v="150"/>
    <x v="12172"/>
    <n v="869"/>
    <s v="FizzBerry"/>
    <n v="258.94799999999998"/>
    <n v="231.71940000000001"/>
    <x v="11901"/>
    <m/>
    <m/>
    <m/>
    <m/>
    <x v="12"/>
    <m/>
    <m/>
    <m/>
  </r>
  <r>
    <x v="142"/>
    <x v="12173"/>
    <n v="760"/>
    <s v="ChocoDelight"/>
    <n v="261.19600000000003"/>
    <n v="231.71940000000001"/>
    <x v="11902"/>
    <m/>
    <m/>
    <m/>
    <m/>
    <x v="12"/>
    <m/>
    <m/>
    <m/>
  </r>
  <r>
    <x v="145"/>
    <x v="12174"/>
    <n v="200"/>
    <s v="LemonZest"/>
    <n v="272.43599999999998"/>
    <n v="231.71940000000001"/>
    <x v="11903"/>
    <m/>
    <m/>
    <m/>
    <m/>
    <x v="12"/>
    <m/>
    <m/>
    <m/>
  </r>
  <r>
    <x v="291"/>
    <x v="12175"/>
    <n v="34"/>
    <s v="PeachPunch"/>
    <n v="828.56678399999998"/>
    <n v="231.7574688"/>
    <x v="11904"/>
    <m/>
    <m/>
    <m/>
    <m/>
    <x v="12"/>
    <m/>
    <m/>
    <m/>
  </r>
  <r>
    <x v="286"/>
    <x v="12176"/>
    <n v="2801"/>
    <s v="BerryBlast"/>
    <n v="237.6568"/>
    <n v="231.77318399999999"/>
    <x v="11905"/>
    <m/>
    <m/>
    <m/>
    <m/>
    <x v="12"/>
    <m/>
    <m/>
    <m/>
  </r>
  <r>
    <x v="302"/>
    <x v="12177"/>
    <n v="1899"/>
    <s v="PeachPunch"/>
    <n v="265.42079999999999"/>
    <n v="231.8056"/>
    <x v="11906"/>
    <m/>
    <m/>
    <m/>
    <m/>
    <x v="12"/>
    <m/>
    <m/>
    <m/>
  </r>
  <r>
    <x v="206"/>
    <x v="12178"/>
    <n v="1595"/>
    <s v="TropicalTwist"/>
    <n v="126.4448"/>
    <n v="231.9408"/>
    <x v="11907"/>
    <m/>
    <m/>
    <m/>
    <m/>
    <x v="12"/>
    <m/>
    <m/>
    <m/>
  </r>
  <r>
    <x v="98"/>
    <x v="12179"/>
    <n v="1277"/>
    <s v="MangoBliss"/>
    <n v="21.7056"/>
    <n v="232.00319999999999"/>
    <x v="11908"/>
    <m/>
    <m/>
    <m/>
    <m/>
    <x v="12"/>
    <m/>
    <m/>
    <m/>
  </r>
  <r>
    <x v="127"/>
    <x v="12180"/>
    <n v="1680"/>
    <s v="FizzBerry"/>
    <n v="0.77200000000000002"/>
    <n v="232.16759999999999"/>
    <x v="11909"/>
    <m/>
    <m/>
    <m/>
    <m/>
    <x v="12"/>
    <m/>
    <m/>
    <m/>
  </r>
  <r>
    <x v="240"/>
    <x v="12181"/>
    <n v="1260"/>
    <s v="MintCooler"/>
    <n v="65.036000000000001"/>
    <n v="232.16759999999999"/>
    <x v="11910"/>
    <m/>
    <m/>
    <m/>
    <m/>
    <x v="12"/>
    <m/>
    <m/>
    <m/>
  </r>
  <r>
    <x v="113"/>
    <x v="12182"/>
    <n v="728"/>
    <s v="CitrusSplash"/>
    <n v="66.16"/>
    <n v="232.16759999999999"/>
    <x v="11911"/>
    <m/>
    <m/>
    <m/>
    <m/>
    <x v="12"/>
    <m/>
    <m/>
    <m/>
  </r>
  <r>
    <x v="85"/>
    <x v="12183"/>
    <n v="2774"/>
    <s v="FizzBerry"/>
    <n v="83.02"/>
    <n v="232.16759999999999"/>
    <x v="11912"/>
    <m/>
    <m/>
    <m/>
    <m/>
    <x v="12"/>
    <m/>
    <m/>
    <m/>
  </r>
  <r>
    <x v="97"/>
    <x v="12184"/>
    <n v="2273"/>
    <s v="TropicalTwist"/>
    <n v="88.64"/>
    <n v="232.16759999999999"/>
    <x v="11913"/>
    <m/>
    <m/>
    <m/>
    <m/>
    <x v="12"/>
    <m/>
    <m/>
    <m/>
  </r>
  <r>
    <x v="227"/>
    <x v="12185"/>
    <n v="746"/>
    <s v="FizzBerry"/>
    <n v="92.012"/>
    <n v="232.16759999999999"/>
    <x v="11914"/>
    <m/>
    <m/>
    <m/>
    <m/>
    <x v="12"/>
    <m/>
    <m/>
    <m/>
  </r>
  <r>
    <x v="149"/>
    <x v="12186"/>
    <n v="1142"/>
    <s v="ChocoDelight"/>
    <n v="97.632000000000005"/>
    <n v="232.16759999999999"/>
    <x v="11915"/>
    <m/>
    <m/>
    <m/>
    <m/>
    <x v="12"/>
    <m/>
    <m/>
    <m/>
  </r>
  <r>
    <x v="279"/>
    <x v="12187"/>
    <n v="1409"/>
    <s v="TropicalTwist"/>
    <n v="105.5"/>
    <n v="232.16759999999999"/>
    <x v="11916"/>
    <m/>
    <m/>
    <m/>
    <m/>
    <x v="12"/>
    <m/>
    <m/>
    <m/>
  </r>
  <r>
    <x v="65"/>
    <x v="12188"/>
    <n v="854"/>
    <s v="GingerFizz"/>
    <n v="107.532"/>
    <n v="232.16759999999999"/>
    <x v="11917"/>
    <m/>
    <m/>
    <m/>
    <m/>
    <x v="12"/>
    <m/>
    <m/>
    <m/>
  </r>
  <r>
    <x v="189"/>
    <x v="12189"/>
    <n v="968"/>
    <s v="ChocoDelight"/>
    <n v="117.864"/>
    <n v="232.16759999999999"/>
    <x v="11918"/>
    <m/>
    <m/>
    <m/>
    <m/>
    <x v="12"/>
    <m/>
    <m/>
    <m/>
  </r>
  <r>
    <x v="170"/>
    <x v="12190"/>
    <n v="2396"/>
    <s v="MintCooler"/>
    <n v="126.34"/>
    <n v="232.16759999999999"/>
    <x v="11919"/>
    <m/>
    <m/>
    <m/>
    <m/>
    <x v="12"/>
    <m/>
    <m/>
    <m/>
  </r>
  <r>
    <x v="48"/>
    <x v="12191"/>
    <n v="472"/>
    <s v="MangoBliss"/>
    <n v="132.476"/>
    <n v="232.16759999999999"/>
    <x v="11920"/>
    <m/>
    <m/>
    <m/>
    <m/>
    <x v="12"/>
    <m/>
    <m/>
    <m/>
  </r>
  <r>
    <x v="213"/>
    <x v="12192"/>
    <n v="604"/>
    <s v="ChocoDelight"/>
    <n v="138.096"/>
    <n v="232.16759999999999"/>
    <x v="11921"/>
    <m/>
    <m/>
    <m/>
    <m/>
    <x v="12"/>
    <m/>
    <m/>
    <m/>
  </r>
  <r>
    <x v="30"/>
    <x v="12193"/>
    <n v="157"/>
    <s v="ChocoDelight"/>
    <n v="143.71600000000001"/>
    <n v="232.16759999999999"/>
    <x v="11922"/>
    <m/>
    <m/>
    <m/>
    <m/>
    <x v="12"/>
    <m/>
    <m/>
    <m/>
  </r>
  <r>
    <x v="20"/>
    <x v="12194"/>
    <n v="761"/>
    <s v="PeachPunch"/>
    <n v="167.32"/>
    <n v="232.16759999999999"/>
    <x v="11923"/>
    <m/>
    <m/>
    <m/>
    <m/>
    <x v="12"/>
    <m/>
    <m/>
    <m/>
  </r>
  <r>
    <x v="100"/>
    <x v="12195"/>
    <n v="824"/>
    <s v="ChocoDelight"/>
    <n v="172.94"/>
    <n v="232.16759999999999"/>
    <x v="11924"/>
    <m/>
    <m/>
    <m/>
    <m/>
    <x v="12"/>
    <m/>
    <m/>
    <m/>
  </r>
  <r>
    <x v="322"/>
    <x v="12196"/>
    <n v="535"/>
    <s v="FizzBerry"/>
    <n v="174.06399999999999"/>
    <n v="232.16759999999999"/>
    <x v="11925"/>
    <m/>
    <m/>
    <m/>
    <m/>
    <x v="12"/>
    <m/>
    <m/>
    <m/>
  </r>
  <r>
    <x v="55"/>
    <x v="12197"/>
    <n v="1217"/>
    <s v="FizzBerry"/>
    <n v="176.31200000000001"/>
    <n v="232.16759999999999"/>
    <x v="11926"/>
    <m/>
    <m/>
    <m/>
    <m/>
    <x v="12"/>
    <m/>
    <m/>
    <m/>
  </r>
  <r>
    <x v="292"/>
    <x v="12198"/>
    <n v="2580"/>
    <s v="PeachPunch"/>
    <n v="183.05600000000001"/>
    <n v="232.16759999999999"/>
    <x v="11927"/>
    <m/>
    <m/>
    <m/>
    <m/>
    <x v="12"/>
    <m/>
    <m/>
    <m/>
  </r>
  <r>
    <x v="286"/>
    <x v="12199"/>
    <n v="952"/>
    <s v="CitrusSplash"/>
    <n v="206.66"/>
    <n v="232.16759999999999"/>
    <x v="11928"/>
    <m/>
    <m/>
    <m/>
    <m/>
    <x v="12"/>
    <m/>
    <m/>
    <m/>
  </r>
  <r>
    <x v="41"/>
    <x v="12200"/>
    <n v="329"/>
    <s v="ChocoDelight"/>
    <n v="216.77600000000001"/>
    <n v="232.16759999999999"/>
    <x v="11929"/>
    <m/>
    <m/>
    <m/>
    <m/>
    <x v="12"/>
    <m/>
    <m/>
    <m/>
  </r>
  <r>
    <x v="32"/>
    <x v="12201"/>
    <n v="1516"/>
    <s v="GingerFizz"/>
    <n v="217.9"/>
    <n v="232.16759999999999"/>
    <x v="11930"/>
    <m/>
    <m/>
    <m/>
    <m/>
    <x v="12"/>
    <m/>
    <m/>
    <m/>
  </r>
  <r>
    <x v="331"/>
    <x v="12202"/>
    <n v="2407"/>
    <s v="MangoBliss"/>
    <n v="226.892"/>
    <n v="232.16759999999999"/>
    <x v="11931"/>
    <m/>
    <m/>
    <m/>
    <m/>
    <x v="12"/>
    <m/>
    <m/>
    <m/>
  </r>
  <r>
    <x v="292"/>
    <x v="12203"/>
    <n v="2128"/>
    <s v="MintCooler"/>
    <n v="235.88399999999999"/>
    <n v="232.16759999999999"/>
    <x v="11932"/>
    <m/>
    <m/>
    <m/>
    <m/>
    <x v="12"/>
    <m/>
    <m/>
    <m/>
  </r>
  <r>
    <x v="135"/>
    <x v="12204"/>
    <n v="1849"/>
    <s v="LemonZest"/>
    <n v="238.13200000000001"/>
    <n v="232.16759999999999"/>
    <x v="11933"/>
    <m/>
    <m/>
    <m/>
    <m/>
    <x v="12"/>
    <m/>
    <m/>
    <m/>
  </r>
  <r>
    <x v="114"/>
    <x v="12205"/>
    <n v="1435"/>
    <s v="TropicalTwist"/>
    <n v="242.62799999999999"/>
    <n v="232.16759999999999"/>
    <x v="11934"/>
    <m/>
    <m/>
    <m/>
    <m/>
    <x v="12"/>
    <m/>
    <m/>
    <m/>
  </r>
  <r>
    <x v="169"/>
    <x v="12206"/>
    <n v="1956"/>
    <s v="MangoBliss"/>
    <n v="246"/>
    <n v="232.16759999999999"/>
    <x v="11935"/>
    <m/>
    <m/>
    <m/>
    <m/>
    <x v="12"/>
    <m/>
    <m/>
    <m/>
  </r>
  <r>
    <x v="164"/>
    <x v="12207"/>
    <n v="1750"/>
    <s v="MangoBliss"/>
    <n v="261.73599999999999"/>
    <n v="232.16759999999999"/>
    <x v="11936"/>
    <m/>
    <m/>
    <m/>
    <m/>
    <x v="12"/>
    <m/>
    <m/>
    <m/>
  </r>
  <r>
    <x v="289"/>
    <x v="12208"/>
    <n v="2345"/>
    <s v="MangoBliss"/>
    <n v="272.976"/>
    <n v="232.16759999999999"/>
    <x v="11937"/>
    <m/>
    <m/>
    <m/>
    <m/>
    <x v="12"/>
    <m/>
    <m/>
    <m/>
  </r>
  <r>
    <x v="118"/>
    <x v="12209"/>
    <n v="820"/>
    <s v="ChocoDelight"/>
    <n v="274.10000000000002"/>
    <n v="232.16759999999999"/>
    <x v="11938"/>
    <m/>
    <m/>
    <m/>
    <m/>
    <x v="12"/>
    <m/>
    <m/>
    <m/>
  </r>
  <r>
    <x v="8"/>
    <x v="12210"/>
    <n v="2499"/>
    <s v="TropicalTwist"/>
    <n v="296.58"/>
    <n v="232.16759999999999"/>
    <x v="11939"/>
    <m/>
    <m/>
    <m/>
    <m/>
    <x v="12"/>
    <m/>
    <m/>
    <m/>
  </r>
  <r>
    <x v="320"/>
    <x v="12211"/>
    <n v="172"/>
    <s v="FizzBerry"/>
    <n v="302.2"/>
    <n v="232.16759999999999"/>
    <x v="11940"/>
    <m/>
    <m/>
    <m/>
    <m/>
    <x v="12"/>
    <m/>
    <m/>
    <m/>
  </r>
  <r>
    <x v="336"/>
    <x v="12212"/>
    <n v="1639"/>
    <s v="MangoBliss"/>
    <n v="302.2"/>
    <n v="232.16759999999999"/>
    <x v="11940"/>
    <m/>
    <m/>
    <m/>
    <m/>
    <x v="12"/>
    <m/>
    <m/>
    <m/>
  </r>
  <r>
    <x v="21"/>
    <x v="12213"/>
    <n v="1672"/>
    <s v="BerryBlast"/>
    <n v="372.25599999999997"/>
    <n v="232.27879999999999"/>
    <x v="11941"/>
    <m/>
    <m/>
    <m/>
    <m/>
    <x v="12"/>
    <m/>
    <m/>
    <m/>
  </r>
  <r>
    <x v="103"/>
    <x v="12214"/>
    <n v="1440"/>
    <s v="BerryBlast"/>
    <n v="222.94720000000001"/>
    <n v="232.3048"/>
    <x v="11942"/>
    <m/>
    <m/>
    <m/>
    <m/>
    <x v="12"/>
    <m/>
    <m/>
    <m/>
  </r>
  <r>
    <x v="3"/>
    <x v="12215"/>
    <n v="378"/>
    <s v="BerryBlast"/>
    <n v="10.476000000000001"/>
    <n v="232.34688"/>
    <x v="11943"/>
    <m/>
    <m/>
    <m/>
    <m/>
    <x v="12"/>
    <m/>
    <m/>
    <m/>
  </r>
  <r>
    <x v="179"/>
    <x v="12216"/>
    <n v="421"/>
    <s v="BerryBlast"/>
    <n v="37.235999999999997"/>
    <n v="232.34688"/>
    <x v="11944"/>
    <m/>
    <m/>
    <m/>
    <m/>
    <x v="12"/>
    <m/>
    <m/>
    <m/>
  </r>
  <r>
    <x v="195"/>
    <x v="12217"/>
    <n v="2343"/>
    <s v="BerryBlast"/>
    <n v="199.00800000000001"/>
    <n v="232.34688"/>
    <x v="11945"/>
    <m/>
    <m/>
    <m/>
    <m/>
    <x v="12"/>
    <m/>
    <m/>
    <m/>
  </r>
  <r>
    <x v="193"/>
    <x v="12218"/>
    <n v="2776"/>
    <s v="CitrusSplash"/>
    <n v="263.45920000000001"/>
    <n v="232.46080000000001"/>
    <x v="11946"/>
    <m/>
    <m/>
    <m/>
    <m/>
    <x v="12"/>
    <m/>
    <m/>
    <m/>
  </r>
  <r>
    <x v="243"/>
    <x v="12219"/>
    <n v="78"/>
    <s v="GingerFizz"/>
    <n v="2.2919999999999998"/>
    <n v="232.61580000000001"/>
    <x v="11947"/>
    <m/>
    <m/>
    <m/>
    <m/>
    <x v="12"/>
    <m/>
    <m/>
    <m/>
  </r>
  <r>
    <x v="231"/>
    <x v="12220"/>
    <n v="1699"/>
    <s v="LemonZest"/>
    <n v="45.731999999999999"/>
    <n v="232.61580000000001"/>
    <x v="11948"/>
    <m/>
    <m/>
    <m/>
    <m/>
    <x v="12"/>
    <m/>
    <m/>
    <m/>
  </r>
  <r>
    <x v="139"/>
    <x v="12221"/>
    <n v="1955"/>
    <s v="MangoBliss"/>
    <n v="59.956000000000003"/>
    <n v="232.61580000000001"/>
    <x v="11949"/>
    <m/>
    <m/>
    <m/>
    <m/>
    <x v="12"/>
    <m/>
    <m/>
    <m/>
  </r>
  <r>
    <x v="217"/>
    <x v="12222"/>
    <n v="1606"/>
    <s v="MintCooler"/>
    <n v="61.08"/>
    <n v="232.61580000000001"/>
    <x v="11950"/>
    <m/>
    <m/>
    <m/>
    <m/>
    <x v="12"/>
    <m/>
    <m/>
    <m/>
  </r>
  <r>
    <x v="142"/>
    <x v="12223"/>
    <n v="2620"/>
    <s v="MangoBliss"/>
    <n v="65.260000000000005"/>
    <n v="232.61580000000001"/>
    <x v="11951"/>
    <m/>
    <m/>
    <m/>
    <m/>
    <x v="12"/>
    <m/>
    <m/>
    <m/>
  </r>
  <r>
    <x v="241"/>
    <x v="12224"/>
    <n v="1184"/>
    <s v="MangoBliss"/>
    <n v="75.691999999999993"/>
    <n v="232.61580000000001"/>
    <x v="11952"/>
    <m/>
    <m/>
    <m/>
    <m/>
    <x v="12"/>
    <m/>
    <m/>
    <m/>
  </r>
  <r>
    <x v="67"/>
    <x v="12225"/>
    <n v="875"/>
    <s v="PeachPunch"/>
    <n v="80.188000000000002"/>
    <n v="232.61580000000001"/>
    <x v="11953"/>
    <m/>
    <m/>
    <m/>
    <m/>
    <x v="12"/>
    <m/>
    <m/>
    <m/>
  </r>
  <r>
    <x v="55"/>
    <x v="12226"/>
    <n v="1051"/>
    <s v="FizzBerry"/>
    <n v="89.144000000000005"/>
    <n v="232.61580000000001"/>
    <x v="11954"/>
    <m/>
    <m/>
    <m/>
    <m/>
    <x v="12"/>
    <m/>
    <m/>
    <m/>
  </r>
  <r>
    <x v="132"/>
    <x v="12227"/>
    <n v="2065"/>
    <s v="FizzBerry"/>
    <n v="90.304000000000002"/>
    <n v="232.61580000000001"/>
    <x v="11955"/>
    <m/>
    <m/>
    <m/>
    <m/>
    <x v="12"/>
    <m/>
    <m/>
    <m/>
  </r>
  <r>
    <x v="80"/>
    <x v="12228"/>
    <n v="1448"/>
    <s v="FizzBerry"/>
    <n v="95.924000000000007"/>
    <n v="232.61580000000001"/>
    <x v="11956"/>
    <m/>
    <m/>
    <m/>
    <m/>
    <x v="12"/>
    <m/>
    <m/>
    <m/>
  </r>
  <r>
    <x v="108"/>
    <x v="12229"/>
    <n v="1982"/>
    <s v="LemonZest"/>
    <n v="98.171999999999997"/>
    <n v="232.61580000000001"/>
    <x v="11957"/>
    <m/>
    <m/>
    <m/>
    <m/>
    <x v="12"/>
    <m/>
    <m/>
    <m/>
  </r>
  <r>
    <x v="361"/>
    <x v="12230"/>
    <n v="1492"/>
    <s v="MintCooler"/>
    <n v="103.812"/>
    <n v="232.61580000000001"/>
    <x v="11958"/>
    <m/>
    <m/>
    <m/>
    <m/>
    <x v="12"/>
    <m/>
    <m/>
    <m/>
  </r>
  <r>
    <x v="59"/>
    <x v="12231"/>
    <n v="1955"/>
    <s v="MintCooler"/>
    <n v="107.584"/>
    <n v="232.61580000000001"/>
    <x v="11959"/>
    <m/>
    <m/>
    <m/>
    <m/>
    <x v="12"/>
    <m/>
    <m/>
    <m/>
  </r>
  <r>
    <x v="117"/>
    <x v="12232"/>
    <n v="2243"/>
    <s v="MintCooler"/>
    <n v="121.52079999999999"/>
    <n v="232.61580000000001"/>
    <x v="11960"/>
    <m/>
    <m/>
    <m/>
    <m/>
    <x v="12"/>
    <m/>
    <m/>
    <m/>
  </r>
  <r>
    <x v="50"/>
    <x v="12233"/>
    <n v="1577"/>
    <s v="MintCooler"/>
    <n v="166.73599999999999"/>
    <n v="232.61580000000001"/>
    <x v="11961"/>
    <m/>
    <m/>
    <m/>
    <m/>
    <x v="12"/>
    <m/>
    <m/>
    <m/>
  </r>
  <r>
    <x v="80"/>
    <x v="12234"/>
    <n v="1792"/>
    <s v="LemonZest"/>
    <n v="166.73599999999999"/>
    <n v="232.61580000000001"/>
    <x v="11961"/>
    <m/>
    <m/>
    <m/>
    <m/>
    <x v="12"/>
    <m/>
    <m/>
    <m/>
  </r>
  <r>
    <x v="269"/>
    <x v="12235"/>
    <n v="1140"/>
    <s v="PeachPunch"/>
    <n v="247.66399999999999"/>
    <n v="232.61580000000001"/>
    <x v="11962"/>
    <m/>
    <m/>
    <m/>
    <m/>
    <x v="12"/>
    <m/>
    <m/>
    <m/>
  </r>
  <r>
    <x v="43"/>
    <x v="12236"/>
    <n v="152"/>
    <s v="MintCooler"/>
    <n v="265.64800000000002"/>
    <n v="232.61580000000001"/>
    <x v="11963"/>
    <m/>
    <m/>
    <m/>
    <m/>
    <x v="12"/>
    <m/>
    <m/>
    <m/>
  </r>
  <r>
    <x v="329"/>
    <x v="12237"/>
    <n v="2477"/>
    <s v="LemonZest"/>
    <n v="287.00400000000002"/>
    <n v="232.61580000000001"/>
    <x v="11964"/>
    <m/>
    <m/>
    <m/>
    <m/>
    <x v="12"/>
    <m/>
    <m/>
    <m/>
  </r>
  <r>
    <x v="153"/>
    <x v="12238"/>
    <n v="2766"/>
    <s v="PeachPunch"/>
    <n v="42.863999999999997"/>
    <n v="232.77799999999999"/>
    <x v="11965"/>
    <m/>
    <m/>
    <m/>
    <m/>
    <x v="12"/>
    <m/>
    <m/>
    <m/>
  </r>
  <r>
    <x v="93"/>
    <x v="12239"/>
    <n v="2223"/>
    <s v="GingerFizz"/>
    <n v="381.18720000000002"/>
    <n v="232.85599999999999"/>
    <x v="11966"/>
    <m/>
    <m/>
    <m/>
    <m/>
    <x v="12"/>
    <m/>
    <m/>
    <m/>
  </r>
  <r>
    <x v="198"/>
    <x v="12240"/>
    <n v="2655"/>
    <s v="BerryBlast"/>
    <n v="159.59360000000001"/>
    <n v="232.9496"/>
    <x v="11967"/>
    <m/>
    <m/>
    <m/>
    <m/>
    <x v="12"/>
    <m/>
    <m/>
    <m/>
  </r>
  <r>
    <x v="157"/>
    <x v="12241"/>
    <n v="1120"/>
    <s v="CitrusSplash"/>
    <n v="556.40390400000001"/>
    <n v="232.99744000000001"/>
    <x v="11968"/>
    <m/>
    <m/>
    <m/>
    <m/>
    <x v="12"/>
    <m/>
    <m/>
    <m/>
  </r>
  <r>
    <x v="256"/>
    <x v="12242"/>
    <n v="15"/>
    <s v="ChocoDelight"/>
    <n v="18.056000000000001"/>
    <n v="233.06399999999999"/>
    <x v="11969"/>
    <m/>
    <m/>
    <m/>
    <m/>
    <x v="12"/>
    <m/>
    <m/>
    <m/>
  </r>
  <r>
    <x v="217"/>
    <x v="12243"/>
    <n v="923"/>
    <s v="PeachPunch"/>
    <n v="19.04"/>
    <n v="233.06399999999999"/>
    <x v="11970"/>
    <m/>
    <m/>
    <m/>
    <m/>
    <x v="12"/>
    <m/>
    <m/>
    <m/>
  </r>
  <r>
    <x v="60"/>
    <x v="12244"/>
    <n v="2018"/>
    <s v="PeachPunch"/>
    <n v="20.532"/>
    <n v="233.06399999999999"/>
    <x v="11971"/>
    <m/>
    <m/>
    <m/>
    <m/>
    <x v="12"/>
    <m/>
    <m/>
    <m/>
  </r>
  <r>
    <x v="194"/>
    <x v="12245"/>
    <n v="2781"/>
    <s v="TropicalTwist"/>
    <n v="50.42"/>
    <n v="233.06399999999999"/>
    <x v="11972"/>
    <m/>
    <m/>
    <m/>
    <m/>
    <x v="12"/>
    <m/>
    <m/>
    <m/>
  </r>
  <r>
    <x v="338"/>
    <x v="12246"/>
    <n v="342"/>
    <s v="ChocoDelight"/>
    <n v="59.372"/>
    <n v="233.06399999999999"/>
    <x v="11973"/>
    <m/>
    <m/>
    <m/>
    <m/>
    <x v="12"/>
    <m/>
    <m/>
    <m/>
  </r>
  <r>
    <x v="102"/>
    <x v="12247"/>
    <n v="1196"/>
    <s v="GingerFizz"/>
    <n v="60.496000000000002"/>
    <n v="233.06399999999999"/>
    <x v="11974"/>
    <m/>
    <m/>
    <m/>
    <m/>
    <x v="12"/>
    <m/>
    <m/>
    <m/>
  </r>
  <r>
    <x v="250"/>
    <x v="12248"/>
    <n v="949"/>
    <s v="TropicalTwist"/>
    <n v="62.48"/>
    <n v="233.06399999999999"/>
    <x v="11975"/>
    <m/>
    <m/>
    <m/>
    <m/>
    <x v="12"/>
    <m/>
    <m/>
    <m/>
  </r>
  <r>
    <x v="77"/>
    <x v="12249"/>
    <n v="369"/>
    <s v="ChocoDelight"/>
    <n v="63.868000000000002"/>
    <n v="233.06399999999999"/>
    <x v="11976"/>
    <m/>
    <m/>
    <m/>
    <m/>
    <x v="12"/>
    <m/>
    <m/>
    <m/>
  </r>
  <r>
    <x v="63"/>
    <x v="12250"/>
    <n v="1448"/>
    <s v="LemonZest"/>
    <n v="85.224000000000004"/>
    <n v="233.06399999999999"/>
    <x v="11977"/>
    <m/>
    <m/>
    <m/>
    <m/>
    <x v="12"/>
    <m/>
    <m/>
    <m/>
  </r>
  <r>
    <x v="65"/>
    <x v="12251"/>
    <n v="2100"/>
    <s v="CitrusSplash"/>
    <n v="95.995999999999995"/>
    <n v="233.06399999999999"/>
    <x v="11978"/>
    <m/>
    <m/>
    <m/>
    <m/>
    <x v="12"/>
    <m/>
    <m/>
    <m/>
  </r>
  <r>
    <x v="93"/>
    <x v="12252"/>
    <n v="2216"/>
    <s v="MintCooler"/>
    <n v="100.96"/>
    <n v="233.06399999999999"/>
    <x v="11979"/>
    <m/>
    <m/>
    <m/>
    <m/>
    <x v="12"/>
    <m/>
    <m/>
    <m/>
  </r>
  <r>
    <x v="97"/>
    <x v="12253"/>
    <n v="1649"/>
    <s v="ChocoDelight"/>
    <n v="113.324"/>
    <n v="233.06399999999999"/>
    <x v="11980"/>
    <m/>
    <m/>
    <m/>
    <m/>
    <x v="12"/>
    <m/>
    <m/>
    <m/>
  </r>
  <r>
    <x v="186"/>
    <x v="12254"/>
    <n v="2467"/>
    <s v="PeachPunch"/>
    <n v="132.43199999999999"/>
    <n v="233.06399999999999"/>
    <x v="11981"/>
    <m/>
    <m/>
    <m/>
    <m/>
    <x v="12"/>
    <m/>
    <m/>
    <m/>
  </r>
  <r>
    <x v="322"/>
    <x v="12255"/>
    <n v="1416"/>
    <s v="MangoBliss"/>
    <n v="168.4"/>
    <n v="233.06399999999999"/>
    <x v="11982"/>
    <m/>
    <m/>
    <m/>
    <m/>
    <x v="12"/>
    <m/>
    <m/>
    <m/>
  </r>
  <r>
    <x v="73"/>
    <x v="12256"/>
    <n v="2735"/>
    <s v="PeachPunch"/>
    <n v="177.392"/>
    <n v="233.06399999999999"/>
    <x v="11983"/>
    <m/>
    <m/>
    <m/>
    <m/>
    <x v="12"/>
    <m/>
    <m/>
    <m/>
  </r>
  <r>
    <x v="245"/>
    <x v="12257"/>
    <n v="520"/>
    <s v="BerryBlast"/>
    <n v="198.74799999999999"/>
    <n v="233.06399999999999"/>
    <x v="11984"/>
    <m/>
    <m/>
    <m/>
    <m/>
    <x v="12"/>
    <m/>
    <m/>
    <m/>
  </r>
  <r>
    <x v="203"/>
    <x v="12258"/>
    <n v="1627"/>
    <s v="MangoBliss"/>
    <n v="198.74799999999999"/>
    <n v="233.06399999999999"/>
    <x v="11984"/>
    <m/>
    <m/>
    <m/>
    <m/>
    <x v="12"/>
    <m/>
    <m/>
    <m/>
  </r>
  <r>
    <x v="271"/>
    <x v="12259"/>
    <n v="2232"/>
    <s v="MintCooler"/>
    <n v="205.49199999999999"/>
    <n v="233.06399999999999"/>
    <x v="11985"/>
    <m/>
    <m/>
    <m/>
    <m/>
    <x v="12"/>
    <m/>
    <m/>
    <m/>
  </r>
  <r>
    <x v="229"/>
    <x v="12260"/>
    <n v="89"/>
    <s v="PeachPunch"/>
    <n v="214.48400000000001"/>
    <n v="233.06399999999999"/>
    <x v="11986"/>
    <m/>
    <m/>
    <m/>
    <m/>
    <x v="12"/>
    <m/>
    <m/>
    <m/>
  </r>
  <r>
    <x v="21"/>
    <x v="12261"/>
    <n v="1959"/>
    <s v="FizzBerry"/>
    <n v="218.98"/>
    <n v="233.06399999999999"/>
    <x v="11987"/>
    <m/>
    <m/>
    <m/>
    <m/>
    <x v="12"/>
    <m/>
    <m/>
    <m/>
  </r>
  <r>
    <x v="194"/>
    <x v="12262"/>
    <n v="1903"/>
    <s v="MangoBliss"/>
    <n v="247.08"/>
    <n v="233.06399999999999"/>
    <x v="11988"/>
    <m/>
    <m/>
    <m/>
    <m/>
    <x v="12"/>
    <m/>
    <m/>
    <m/>
  </r>
  <r>
    <x v="225"/>
    <x v="12263"/>
    <n v="1625"/>
    <s v="TropicalTwist"/>
    <n v="254.94800000000001"/>
    <n v="233.06399999999999"/>
    <x v="11989"/>
    <m/>
    <m/>
    <m/>
    <m/>
    <x v="12"/>
    <m/>
    <m/>
    <m/>
  </r>
  <r>
    <x v="233"/>
    <x v="12264"/>
    <n v="291"/>
    <s v="ChocoDelight"/>
    <n v="263.94"/>
    <n v="233.06399999999999"/>
    <x v="11990"/>
    <m/>
    <m/>
    <m/>
    <m/>
    <x v="12"/>
    <m/>
    <m/>
    <m/>
  </r>
  <r>
    <x v="232"/>
    <x v="12265"/>
    <n v="760"/>
    <s v="BerryBlast"/>
    <n v="279.67599999999999"/>
    <n v="233.06399999999999"/>
    <x v="11991"/>
    <m/>
    <m/>
    <m/>
    <m/>
    <x v="12"/>
    <m/>
    <m/>
    <m/>
  </r>
  <r>
    <x v="51"/>
    <x v="12266"/>
    <n v="1118"/>
    <s v="GingerFizz"/>
    <n v="293.16399999999999"/>
    <n v="233.06399999999999"/>
    <x v="11992"/>
    <m/>
    <m/>
    <m/>
    <m/>
    <x v="12"/>
    <m/>
    <m/>
    <m/>
  </r>
  <r>
    <x v="348"/>
    <x v="12267"/>
    <n v="1095"/>
    <s v="FizzBerry"/>
    <n v="301.03199999999998"/>
    <n v="233.06399999999999"/>
    <x v="11993"/>
    <m/>
    <m/>
    <m/>
    <m/>
    <x v="12"/>
    <m/>
    <m/>
    <m/>
  </r>
  <r>
    <x v="144"/>
    <x v="12268"/>
    <n v="90"/>
    <s v="GingerFizz"/>
    <n v="176.86406400000001"/>
    <n v="233.1181632"/>
    <x v="11994"/>
    <m/>
    <m/>
    <m/>
    <m/>
    <x v="12"/>
    <m/>
    <m/>
    <m/>
  </r>
  <r>
    <x v="343"/>
    <x v="12269"/>
    <n v="1508"/>
    <s v="BerryBlast"/>
    <n v="261.94240000000002"/>
    <n v="233.23560000000001"/>
    <x v="11995"/>
    <m/>
    <m/>
    <m/>
    <m/>
    <x v="12"/>
    <m/>
    <m/>
    <m/>
  </r>
  <r>
    <x v="82"/>
    <x v="12270"/>
    <n v="1614"/>
    <s v="TropicalTwist"/>
    <n v="190.18559999999999"/>
    <n v="233.28448"/>
    <x v="11996"/>
    <m/>
    <m/>
    <m/>
    <m/>
    <x v="12"/>
    <m/>
    <m/>
    <m/>
  </r>
  <r>
    <x v="173"/>
    <x v="12271"/>
    <n v="2820"/>
    <s v="PeachPunch"/>
    <n v="219.27359999999999"/>
    <n v="233.30840000000001"/>
    <x v="11997"/>
    <m/>
    <m/>
    <m/>
    <m/>
    <x v="12"/>
    <m/>
    <m/>
    <m/>
  </r>
  <r>
    <x v="244"/>
    <x v="12272"/>
    <n v="1763"/>
    <s v="ChocoDelight"/>
    <n v="200.66239999999999"/>
    <n v="233.35104000000001"/>
    <x v="11998"/>
    <m/>
    <m/>
    <m/>
    <m/>
    <x v="12"/>
    <m/>
    <m/>
    <m/>
  </r>
  <r>
    <x v="80"/>
    <x v="12273"/>
    <n v="1314"/>
    <s v="CitrusSplash"/>
    <n v="509.69472000000002"/>
    <n v="233.47584000000001"/>
    <x v="11999"/>
    <m/>
    <m/>
    <m/>
    <m/>
    <x v="12"/>
    <m/>
    <m/>
    <m/>
  </r>
  <r>
    <x v="293"/>
    <x v="12274"/>
    <n v="137"/>
    <s v="CitrusSplash"/>
    <n v="12.116"/>
    <n v="233.51220000000001"/>
    <x v="12000"/>
    <m/>
    <m/>
    <m/>
    <m/>
    <x v="12"/>
    <m/>
    <m/>
    <m/>
  </r>
  <r>
    <x v="229"/>
    <x v="12275"/>
    <n v="1048"/>
    <s v="MintCooler"/>
    <n v="28.88"/>
    <n v="233.51220000000001"/>
    <x v="12001"/>
    <m/>
    <m/>
    <m/>
    <m/>
    <x v="12"/>
    <m/>
    <m/>
    <m/>
  </r>
  <r>
    <x v="172"/>
    <x v="12276"/>
    <n v="400"/>
    <s v="ChocoDelight"/>
    <n v="72.64"/>
    <n v="233.51220000000001"/>
    <x v="12002"/>
    <m/>
    <m/>
    <m/>
    <m/>
    <x v="12"/>
    <m/>
    <m/>
    <m/>
  </r>
  <r>
    <x v="337"/>
    <x v="12277"/>
    <n v="2159"/>
    <s v="MintCooler"/>
    <n v="139.71600000000001"/>
    <n v="233.51220000000001"/>
    <x v="12003"/>
    <m/>
    <m/>
    <m/>
    <m/>
    <x v="12"/>
    <m/>
    <m/>
    <m/>
  </r>
  <r>
    <x v="203"/>
    <x v="12278"/>
    <n v="2275"/>
    <s v="MangoBliss"/>
    <n v="153.20400000000001"/>
    <n v="233.51220000000001"/>
    <x v="12004"/>
    <m/>
    <m/>
    <m/>
    <m/>
    <x v="12"/>
    <m/>
    <m/>
    <m/>
  </r>
  <r>
    <x v="28"/>
    <x v="12279"/>
    <n v="119"/>
    <s v="PeachPunch"/>
    <n v="171.18799999999999"/>
    <n v="233.51220000000001"/>
    <x v="12005"/>
    <m/>
    <m/>
    <m/>
    <m/>
    <x v="12"/>
    <m/>
    <m/>
    <m/>
  </r>
  <r>
    <x v="307"/>
    <x v="12280"/>
    <n v="1162"/>
    <s v="CitrusSplash"/>
    <n v="174.56"/>
    <n v="233.51220000000001"/>
    <x v="12006"/>
    <m/>
    <m/>
    <m/>
    <m/>
    <x v="12"/>
    <m/>
    <m/>
    <m/>
  </r>
  <r>
    <x v="318"/>
    <x v="12281"/>
    <n v="2128"/>
    <s v="LemonZest"/>
    <n v="184.4"/>
    <n v="233.51220000000001"/>
    <x v="12007"/>
    <m/>
    <m/>
    <m/>
    <m/>
    <x v="12"/>
    <m/>
    <m/>
    <m/>
  </r>
  <r>
    <x v="271"/>
    <x v="12282"/>
    <n v="446"/>
    <s v="CitrusSplash"/>
    <n v="249.86799999999999"/>
    <n v="233.51220000000001"/>
    <x v="12008"/>
    <m/>
    <m/>
    <m/>
    <m/>
    <x v="12"/>
    <m/>
    <m/>
    <m/>
  </r>
  <r>
    <x v="307"/>
    <x v="12283"/>
    <n v="981"/>
    <s v="MangoBliss"/>
    <n v="256.61200000000002"/>
    <n v="233.51220000000001"/>
    <x v="12009"/>
    <m/>
    <m/>
    <m/>
    <m/>
    <x v="12"/>
    <m/>
    <m/>
    <m/>
  </r>
  <r>
    <x v="197"/>
    <x v="12284"/>
    <n v="812"/>
    <s v="MangoBliss"/>
    <n v="270.10000000000002"/>
    <n v="233.51220000000001"/>
    <x v="12010"/>
    <m/>
    <m/>
    <m/>
    <m/>
    <x v="12"/>
    <m/>
    <m/>
    <m/>
  </r>
  <r>
    <x v="66"/>
    <x v="12285"/>
    <n v="2710"/>
    <s v="TropicalTwist"/>
    <n v="271.22399999999999"/>
    <n v="233.51220000000001"/>
    <x v="12011"/>
    <m/>
    <m/>
    <m/>
    <m/>
    <x v="12"/>
    <m/>
    <m/>
    <m/>
  </r>
  <r>
    <x v="2"/>
    <x v="12286"/>
    <n v="484"/>
    <s v="ChocoDelight"/>
    <n v="282.464"/>
    <n v="233.51220000000001"/>
    <x v="12012"/>
    <m/>
    <m/>
    <m/>
    <m/>
    <x v="12"/>
    <m/>
    <m/>
    <m/>
  </r>
  <r>
    <x v="79"/>
    <x v="12287"/>
    <n v="165"/>
    <s v="MangoBliss"/>
    <n v="300.44799999999998"/>
    <n v="233.51220000000001"/>
    <x v="12013"/>
    <m/>
    <m/>
    <m/>
    <m/>
    <x v="12"/>
    <m/>
    <m/>
    <m/>
  </r>
  <r>
    <x v="349"/>
    <x v="12288"/>
    <n v="1859"/>
    <s v="CitrusSplash"/>
    <n v="215.10079999999999"/>
    <n v="233.53720000000001"/>
    <x v="12014"/>
    <m/>
    <m/>
    <m/>
    <m/>
    <x v="12"/>
    <m/>
    <m/>
    <m/>
  </r>
  <r>
    <x v="63"/>
    <x v="12289"/>
    <n v="1532"/>
    <s v="CitrusSplash"/>
    <n v="8.2049280000000007"/>
    <n v="233.67135999999999"/>
    <x v="12015"/>
    <m/>
    <m/>
    <m/>
    <m/>
    <x v="12"/>
    <m/>
    <m/>
    <m/>
  </r>
  <r>
    <x v="285"/>
    <x v="12290"/>
    <n v="2691"/>
    <s v="BerryBlast"/>
    <n v="13.12"/>
    <n v="233.78111999999999"/>
    <x v="12016"/>
    <m/>
    <m/>
    <m/>
    <m/>
    <x v="12"/>
    <m/>
    <m/>
    <m/>
  </r>
  <r>
    <x v="172"/>
    <x v="12291"/>
    <n v="1884"/>
    <s v="BerryBlast"/>
    <n v="47.195999999999998"/>
    <n v="233.78111999999999"/>
    <x v="12017"/>
    <m/>
    <m/>
    <m/>
    <m/>
    <x v="12"/>
    <m/>
    <m/>
    <m/>
  </r>
  <r>
    <x v="51"/>
    <x v="12292"/>
    <n v="1106"/>
    <s v="BerryBlast"/>
    <n v="71.347999999999999"/>
    <n v="233.78111999999999"/>
    <x v="12018"/>
    <m/>
    <m/>
    <m/>
    <m/>
    <x v="12"/>
    <m/>
    <m/>
    <m/>
  </r>
  <r>
    <x v="280"/>
    <x v="12293"/>
    <n v="1743"/>
    <s v="BerryBlast"/>
    <n v="160.27199999999999"/>
    <n v="233.78111999999999"/>
    <x v="12019"/>
    <m/>
    <m/>
    <m/>
    <m/>
    <x v="12"/>
    <m/>
    <m/>
    <m/>
  </r>
  <r>
    <x v="250"/>
    <x v="12294"/>
    <n v="411"/>
    <s v="BerryBlast"/>
    <n v="211.976"/>
    <n v="233.78111999999999"/>
    <x v="12020"/>
    <m/>
    <m/>
    <m/>
    <m/>
    <x v="12"/>
    <m/>
    <m/>
    <m/>
  </r>
  <r>
    <x v="32"/>
    <x v="12295"/>
    <n v="2288"/>
    <s v="BerryBlast"/>
    <n v="228.83600000000001"/>
    <n v="233.78111999999999"/>
    <x v="12021"/>
    <m/>
    <m/>
    <m/>
    <m/>
    <x v="12"/>
    <m/>
    <m/>
    <m/>
  </r>
  <r>
    <x v="314"/>
    <x v="12296"/>
    <n v="131"/>
    <s v="BerryBlast"/>
    <n v="290.65600000000001"/>
    <n v="233.78111999999999"/>
    <x v="12022"/>
    <m/>
    <m/>
    <m/>
    <m/>
    <x v="12"/>
    <m/>
    <m/>
    <m/>
  </r>
  <r>
    <x v="138"/>
    <x v="12297"/>
    <n v="1203"/>
    <s v="TropicalTwist"/>
    <n v="160.13120000000001"/>
    <n v="233.8648"/>
    <x v="12023"/>
    <m/>
    <m/>
    <m/>
    <m/>
    <x v="12"/>
    <m/>
    <m/>
    <m/>
  </r>
  <r>
    <x v="276"/>
    <x v="12298"/>
    <n v="1076"/>
    <s v="ChocoDelight"/>
    <n v="10.736000000000001"/>
    <n v="233.96039999999999"/>
    <x v="12024"/>
    <m/>
    <m/>
    <m/>
    <m/>
    <x v="12"/>
    <m/>
    <m/>
    <m/>
  </r>
  <r>
    <x v="88"/>
    <x v="12299"/>
    <n v="2236"/>
    <s v="ChocoDelight"/>
    <n v="23.768000000000001"/>
    <n v="233.96039999999999"/>
    <x v="12025"/>
    <m/>
    <m/>
    <m/>
    <m/>
    <x v="12"/>
    <m/>
    <m/>
    <m/>
  </r>
  <r>
    <x v="272"/>
    <x v="12300"/>
    <n v="1610"/>
    <s v="MangoBliss"/>
    <n v="35.223999999999997"/>
    <n v="233.96039999999999"/>
    <x v="12026"/>
    <m/>
    <m/>
    <m/>
    <m/>
    <x v="12"/>
    <m/>
    <m/>
    <m/>
  </r>
  <r>
    <x v="165"/>
    <x v="12301"/>
    <n v="748"/>
    <s v="TropicalTwist"/>
    <n v="48.584000000000003"/>
    <n v="233.96039999999999"/>
    <x v="12027"/>
    <m/>
    <m/>
    <m/>
    <m/>
    <x v="12"/>
    <m/>
    <m/>
    <m/>
  </r>
  <r>
    <x v="61"/>
    <x v="12302"/>
    <n v="37"/>
    <s v="LemonZest"/>
    <n v="77.311999999999998"/>
    <n v="233.96039999999999"/>
    <x v="12028"/>
    <m/>
    <m/>
    <m/>
    <m/>
    <x v="12"/>
    <m/>
    <m/>
    <m/>
  </r>
  <r>
    <x v="63"/>
    <x v="12303"/>
    <n v="511"/>
    <s v="GingerFizz"/>
    <n v="78.436000000000007"/>
    <n v="233.96039999999999"/>
    <x v="12029"/>
    <m/>
    <m/>
    <m/>
    <m/>
    <x v="12"/>
    <m/>
    <m/>
    <m/>
  </r>
  <r>
    <x v="115"/>
    <x v="12304"/>
    <n v="1512"/>
    <s v="MintCooler"/>
    <n v="90.8"/>
    <n v="233.96039999999999"/>
    <x v="12030"/>
    <m/>
    <m/>
    <m/>
    <m/>
    <x v="12"/>
    <m/>
    <m/>
    <m/>
  </r>
  <r>
    <x v="46"/>
    <x v="12305"/>
    <n v="1073"/>
    <s v="ChocoDelight"/>
    <n v="92.012"/>
    <n v="233.96039999999999"/>
    <x v="12031"/>
    <m/>
    <m/>
    <m/>
    <m/>
    <x v="12"/>
    <m/>
    <m/>
    <m/>
  </r>
  <r>
    <x v="180"/>
    <x v="12306"/>
    <n v="910"/>
    <s v="MintCooler"/>
    <n v="98.668000000000006"/>
    <n v="233.96039999999999"/>
    <x v="12032"/>
    <m/>
    <m/>
    <m/>
    <m/>
    <x v="12"/>
    <m/>
    <m/>
    <m/>
  </r>
  <r>
    <x v="309"/>
    <x v="12307"/>
    <n v="91"/>
    <s v="MintCooler"/>
    <n v="109.908"/>
    <n v="233.96039999999999"/>
    <x v="12033"/>
    <m/>
    <m/>
    <m/>
    <m/>
    <x v="12"/>
    <m/>
    <m/>
    <m/>
  </r>
  <r>
    <x v="125"/>
    <x v="12308"/>
    <n v="900"/>
    <s v="CitrusSplash"/>
    <n v="111.032"/>
    <n v="233.96039999999999"/>
    <x v="12034"/>
    <m/>
    <m/>
    <m/>
    <m/>
    <x v="12"/>
    <m/>
    <m/>
    <m/>
  </r>
  <r>
    <x v="339"/>
    <x v="12309"/>
    <n v="2097"/>
    <s v="FizzBerry"/>
    <n v="114.404"/>
    <n v="233.96039999999999"/>
    <x v="12035"/>
    <m/>
    <m/>
    <m/>
    <m/>
    <x v="12"/>
    <m/>
    <m/>
    <m/>
  </r>
  <r>
    <x v="290"/>
    <x v="12310"/>
    <n v="1725"/>
    <s v="ChocoDelight"/>
    <n v="123.396"/>
    <n v="233.96039999999999"/>
    <x v="12036"/>
    <m/>
    <m/>
    <m/>
    <m/>
    <x v="12"/>
    <m/>
    <m/>
    <m/>
  </r>
  <r>
    <x v="173"/>
    <x v="12311"/>
    <n v="717"/>
    <s v="FizzBerry"/>
    <n v="123.396"/>
    <n v="233.96039999999999"/>
    <x v="12036"/>
    <m/>
    <m/>
    <m/>
    <m/>
    <x v="12"/>
    <m/>
    <m/>
    <m/>
  </r>
  <r>
    <x v="54"/>
    <x v="12312"/>
    <n v="255"/>
    <s v="ChocoDelight"/>
    <n v="136.88399999999999"/>
    <n v="233.96039999999999"/>
    <x v="12037"/>
    <m/>
    <m/>
    <m/>
    <m/>
    <x v="12"/>
    <m/>
    <m/>
    <m/>
  </r>
  <r>
    <x v="50"/>
    <x v="12313"/>
    <n v="649"/>
    <s v="CitrusSplash"/>
    <n v="139.13200000000001"/>
    <n v="233.96039999999999"/>
    <x v="12038"/>
    <m/>
    <m/>
    <m/>
    <m/>
    <x v="12"/>
    <m/>
    <m/>
    <m/>
  </r>
  <r>
    <x v="62"/>
    <x v="12314"/>
    <n v="2628"/>
    <s v="ChocoDelight"/>
    <n v="159.916"/>
    <n v="233.96039999999999"/>
    <x v="12039"/>
    <m/>
    <m/>
    <m/>
    <m/>
    <x v="12"/>
    <m/>
    <m/>
    <m/>
  </r>
  <r>
    <x v="290"/>
    <x v="12315"/>
    <n v="1954"/>
    <s v="GingerFizz"/>
    <n v="166.108"/>
    <n v="233.96039999999999"/>
    <x v="12040"/>
    <m/>
    <m/>
    <m/>
    <m/>
    <x v="12"/>
    <m/>
    <m/>
    <m/>
  </r>
  <r>
    <x v="56"/>
    <x v="12316"/>
    <n v="1603"/>
    <s v="ChocoDelight"/>
    <n v="175.1"/>
    <n v="233.96039999999999"/>
    <x v="12041"/>
    <m/>
    <m/>
    <m/>
    <m/>
    <x v="12"/>
    <m/>
    <m/>
    <m/>
  </r>
  <r>
    <x v="180"/>
    <x v="12317"/>
    <n v="1623"/>
    <s v="CitrusSplash"/>
    <n v="193.084"/>
    <n v="233.96039999999999"/>
    <x v="12042"/>
    <m/>
    <m/>
    <m/>
    <m/>
    <x v="12"/>
    <m/>
    <m/>
    <m/>
  </r>
  <r>
    <x v="344"/>
    <x v="12318"/>
    <n v="870"/>
    <s v="LemonZest"/>
    <n v="203.2"/>
    <n v="233.96039999999999"/>
    <x v="12043"/>
    <m/>
    <m/>
    <m/>
    <m/>
    <x v="12"/>
    <m/>
    <m/>
    <m/>
  </r>
  <r>
    <x v="8"/>
    <x v="12319"/>
    <n v="398"/>
    <s v="MangoBliss"/>
    <n v="232.42400000000001"/>
    <n v="233.96039999999999"/>
    <x v="12044"/>
    <m/>
    <m/>
    <m/>
    <m/>
    <x v="12"/>
    <m/>
    <m/>
    <m/>
  </r>
  <r>
    <x v="248"/>
    <x v="12320"/>
    <n v="1652"/>
    <s v="MangoBliss"/>
    <n v="234.672"/>
    <n v="233.96039999999999"/>
    <x v="12045"/>
    <m/>
    <m/>
    <m/>
    <m/>
    <x v="12"/>
    <m/>
    <m/>
    <m/>
  </r>
  <r>
    <x v="268"/>
    <x v="12321"/>
    <n v="1691"/>
    <s v="FizzBerry"/>
    <n v="249.28399999999999"/>
    <n v="233.96039999999999"/>
    <x v="12046"/>
    <m/>
    <m/>
    <m/>
    <m/>
    <x v="12"/>
    <m/>
    <m/>
    <m/>
  </r>
  <r>
    <x v="206"/>
    <x v="12322"/>
    <n v="797"/>
    <s v="MintCooler"/>
    <n v="249.28399999999999"/>
    <n v="233.96039999999999"/>
    <x v="12046"/>
    <m/>
    <m/>
    <m/>
    <m/>
    <x v="12"/>
    <m/>
    <m/>
    <m/>
  </r>
  <r>
    <x v="253"/>
    <x v="12323"/>
    <n v="2231"/>
    <s v="TropicalTwist"/>
    <n v="257.15199999999999"/>
    <n v="233.96039999999999"/>
    <x v="12047"/>
    <m/>
    <m/>
    <m/>
    <m/>
    <x v="12"/>
    <m/>
    <m/>
    <m/>
  </r>
  <r>
    <x v="241"/>
    <x v="12324"/>
    <n v="2265"/>
    <s v="GingerFizz"/>
    <n v="269.51600000000002"/>
    <n v="233.96039999999999"/>
    <x v="12048"/>
    <m/>
    <m/>
    <m/>
    <m/>
    <x v="12"/>
    <m/>
    <m/>
    <m/>
  </r>
  <r>
    <x v="275"/>
    <x v="12325"/>
    <n v="1987"/>
    <s v="CitrusSplash"/>
    <n v="277.38400000000001"/>
    <n v="233.96039999999999"/>
    <x v="12049"/>
    <m/>
    <m/>
    <m/>
    <m/>
    <x v="12"/>
    <m/>
    <m/>
    <m/>
  </r>
  <r>
    <x v="357"/>
    <x v="12326"/>
    <n v="1573"/>
    <s v="MintCooler"/>
    <n v="285.25200000000001"/>
    <n v="233.96039999999999"/>
    <x v="12050"/>
    <m/>
    <m/>
    <m/>
    <m/>
    <x v="12"/>
    <m/>
    <m/>
    <m/>
  </r>
  <r>
    <x v="97"/>
    <x v="12327"/>
    <n v="1625"/>
    <s v="LemonZest"/>
    <n v="296.49200000000002"/>
    <n v="233.96039999999999"/>
    <x v="12051"/>
    <m/>
    <m/>
    <m/>
    <m/>
    <x v="12"/>
    <m/>
    <m/>
    <m/>
  </r>
  <r>
    <x v="54"/>
    <x v="12328"/>
    <n v="444"/>
    <s v="TropicalTwist"/>
    <n v="485.47775999999999"/>
    <n v="234.082368"/>
    <x v="12052"/>
    <m/>
    <m/>
    <m/>
    <m/>
    <x v="12"/>
    <m/>
    <m/>
    <m/>
  </r>
  <r>
    <x v="138"/>
    <x v="12329"/>
    <n v="1437"/>
    <s v="MangoBliss"/>
    <n v="319.96607999999998"/>
    <n v="234.08735999999999"/>
    <x v="12053"/>
    <m/>
    <m/>
    <m/>
    <m/>
    <x v="12"/>
    <m/>
    <m/>
    <m/>
  </r>
  <r>
    <x v="5"/>
    <x v="12330"/>
    <n v="2433"/>
    <s v="CitrusSplash"/>
    <n v="191.93279999999999"/>
    <n v="234.12479999999999"/>
    <x v="12054"/>
    <m/>
    <m/>
    <m/>
    <m/>
    <x v="12"/>
    <m/>
    <m/>
    <m/>
  </r>
  <r>
    <x v="159"/>
    <x v="12331"/>
    <n v="304"/>
    <s v="CitrusSplash"/>
    <n v="151.55199999999999"/>
    <n v="234.16640000000001"/>
    <x v="12055"/>
    <m/>
    <m/>
    <m/>
    <m/>
    <x v="12"/>
    <m/>
    <m/>
    <m/>
  </r>
  <r>
    <x v="1"/>
    <x v="12332"/>
    <n v="1376"/>
    <s v="LemonZest"/>
    <n v="610.91327999999999"/>
    <n v="234.24544"/>
    <x v="12056"/>
    <m/>
    <m/>
    <m/>
    <m/>
    <x v="12"/>
    <m/>
    <m/>
    <m/>
  </r>
  <r>
    <x v="14"/>
    <x v="12333"/>
    <n v="1551"/>
    <s v="PeachPunch"/>
    <n v="10.414847999999999"/>
    <n v="234.40351999999999"/>
    <x v="12057"/>
    <m/>
    <m/>
    <m/>
    <m/>
    <x v="12"/>
    <m/>
    <m/>
    <m/>
  </r>
  <r>
    <x v="197"/>
    <x v="12334"/>
    <n v="421"/>
    <s v="TropicalTwist"/>
    <n v="5.3280000000000003"/>
    <n v="234.40860000000001"/>
    <x v="12058"/>
    <m/>
    <m/>
    <m/>
    <m/>
    <x v="12"/>
    <m/>
    <m/>
    <m/>
  </r>
  <r>
    <x v="149"/>
    <x v="12335"/>
    <n v="476"/>
    <s v="MangoBliss"/>
    <n v="62.116"/>
    <n v="234.40860000000001"/>
    <x v="12059"/>
    <m/>
    <m/>
    <m/>
    <m/>
    <x v="12"/>
    <m/>
    <m/>
    <m/>
  </r>
  <r>
    <x v="39"/>
    <x v="12336"/>
    <n v="1422"/>
    <s v="PeachPunch"/>
    <n v="68.128"/>
    <n v="234.40860000000001"/>
    <x v="12060"/>
    <m/>
    <m/>
    <m/>
    <m/>
    <x v="12"/>
    <m/>
    <m/>
    <m/>
  </r>
  <r>
    <x v="240"/>
    <x v="12337"/>
    <n v="2534"/>
    <s v="MangoBliss"/>
    <n v="82.347999999999999"/>
    <n v="234.40860000000001"/>
    <x v="12061"/>
    <m/>
    <m/>
    <m/>
    <m/>
    <x v="12"/>
    <m/>
    <m/>
    <m/>
  </r>
  <r>
    <x v="7"/>
    <x v="12338"/>
    <n v="125"/>
    <s v="CitrusSplash"/>
    <n v="86.188000000000002"/>
    <n v="234.40860000000001"/>
    <x v="12062"/>
    <m/>
    <m/>
    <m/>
    <m/>
    <x v="12"/>
    <m/>
    <m/>
    <m/>
  </r>
  <r>
    <x v="64"/>
    <x v="12339"/>
    <n v="851"/>
    <s v="FizzBerry"/>
    <n v="104.828"/>
    <n v="234.40860000000001"/>
    <x v="12063"/>
    <m/>
    <m/>
    <m/>
    <m/>
    <x v="12"/>
    <m/>
    <m/>
    <m/>
  </r>
  <r>
    <x v="127"/>
    <x v="12340"/>
    <n v="2482"/>
    <s v="CitrusSplash"/>
    <n v="114.224"/>
    <n v="234.40860000000001"/>
    <x v="12064"/>
    <m/>
    <m/>
    <m/>
    <m/>
    <x v="12"/>
    <m/>
    <m/>
    <m/>
  </r>
  <r>
    <x v="163"/>
    <x v="12341"/>
    <n v="514"/>
    <s v="MintCooler"/>
    <n v="125.06"/>
    <n v="234.40860000000001"/>
    <x v="12065"/>
    <m/>
    <m/>
    <m/>
    <m/>
    <x v="12"/>
    <m/>
    <m/>
    <m/>
  </r>
  <r>
    <x v="304"/>
    <x v="12342"/>
    <n v="1860"/>
    <s v="MintCooler"/>
    <n v="134.05199999999999"/>
    <n v="234.40860000000001"/>
    <x v="12066"/>
    <m/>
    <m/>
    <m/>
    <m/>
    <x v="12"/>
    <m/>
    <m/>
    <m/>
  </r>
  <r>
    <x v="5"/>
    <x v="12343"/>
    <n v="2465"/>
    <s v="FizzBerry"/>
    <n v="138.548"/>
    <n v="234.40860000000001"/>
    <x v="12067"/>
    <m/>
    <m/>
    <m/>
    <m/>
    <x v="12"/>
    <m/>
    <m/>
    <m/>
  </r>
  <r>
    <x v="252"/>
    <x v="12344"/>
    <n v="998"/>
    <s v="CitrusSplash"/>
    <n v="143.04400000000001"/>
    <n v="234.40860000000001"/>
    <x v="12068"/>
    <m/>
    <m/>
    <m/>
    <m/>
    <x v="12"/>
    <m/>
    <m/>
    <m/>
  </r>
  <r>
    <x v="254"/>
    <x v="12345"/>
    <n v="2350"/>
    <s v="FizzBerry"/>
    <n v="185.756"/>
    <n v="234.40860000000001"/>
    <x v="12069"/>
    <m/>
    <m/>
    <m/>
    <m/>
    <x v="12"/>
    <m/>
    <m/>
    <m/>
  </r>
  <r>
    <x v="199"/>
    <x v="12346"/>
    <n v="1053"/>
    <s v="GingerFizz"/>
    <n v="228.46799999999999"/>
    <n v="234.40860000000001"/>
    <x v="12070"/>
    <m/>
    <m/>
    <m/>
    <m/>
    <x v="12"/>
    <m/>
    <m/>
    <m/>
  </r>
  <r>
    <x v="87"/>
    <x v="12347"/>
    <n v="2478"/>
    <s v="MangoBliss"/>
    <n v="272.30399999999997"/>
    <n v="234.40860000000001"/>
    <x v="12071"/>
    <m/>
    <m/>
    <m/>
    <m/>
    <x v="12"/>
    <m/>
    <m/>
    <m/>
  </r>
  <r>
    <x v="318"/>
    <x v="12348"/>
    <n v="977"/>
    <s v="CitrusSplash"/>
    <n v="272.30399999999997"/>
    <n v="234.40860000000001"/>
    <x v="12071"/>
    <m/>
    <m/>
    <m/>
    <m/>
    <x v="12"/>
    <m/>
    <m/>
    <m/>
  </r>
  <r>
    <x v="168"/>
    <x v="12349"/>
    <n v="397"/>
    <s v="TropicalTwist"/>
    <n v="273.428"/>
    <n v="234.40860000000001"/>
    <x v="12072"/>
    <m/>
    <m/>
    <m/>
    <m/>
    <x v="12"/>
    <m/>
    <m/>
    <m/>
  </r>
  <r>
    <x v="163"/>
    <x v="12350"/>
    <n v="645"/>
    <s v="CitrusSplash"/>
    <n v="304.89999999999998"/>
    <n v="234.40860000000001"/>
    <x v="12073"/>
    <m/>
    <m/>
    <m/>
    <m/>
    <x v="12"/>
    <m/>
    <m/>
    <m/>
  </r>
  <r>
    <x v="218"/>
    <x v="12351"/>
    <n v="310"/>
    <s v="BerryBlast"/>
    <n v="49.411999999999999"/>
    <n v="234.49824000000001"/>
    <x v="12074"/>
    <m/>
    <m/>
    <m/>
    <m/>
    <x v="12"/>
    <m/>
    <m/>
    <m/>
  </r>
  <r>
    <x v="27"/>
    <x v="12352"/>
    <n v="1966"/>
    <s v="MangoBliss"/>
    <n v="251.4496"/>
    <n v="234.52"/>
    <x v="12075"/>
    <m/>
    <m/>
    <m/>
    <m/>
    <x v="12"/>
    <m/>
    <m/>
    <m/>
  </r>
  <r>
    <x v="126"/>
    <x v="12353"/>
    <n v="671"/>
    <s v="MintCooler"/>
    <n v="110.416"/>
    <n v="234.58240000000001"/>
    <x v="12076"/>
    <m/>
    <m/>
    <m/>
    <m/>
    <x v="12"/>
    <m/>
    <m/>
    <m/>
  </r>
  <r>
    <x v="157"/>
    <x v="12354"/>
    <n v="544"/>
    <s v="TropicalTwist"/>
    <n v="629.84640000000002"/>
    <n v="234.72458879999999"/>
    <x v="12077"/>
    <m/>
    <m/>
    <m/>
    <m/>
    <x v="12"/>
    <m/>
    <m/>
    <m/>
  </r>
  <r>
    <x v="150"/>
    <x v="12355"/>
    <n v="1346"/>
    <s v="LemonZest"/>
    <n v="499.19808"/>
    <n v="234.78623999999999"/>
    <x v="12078"/>
    <m/>
    <m/>
    <m/>
    <m/>
    <x v="12"/>
    <m/>
    <m/>
    <m/>
  </r>
  <r>
    <x v="128"/>
    <x v="12356"/>
    <n v="541"/>
    <s v="PeachPunch"/>
    <n v="139.536"/>
    <n v="234.82679999999999"/>
    <x v="12079"/>
    <m/>
    <m/>
    <m/>
    <m/>
    <x v="12"/>
    <m/>
    <m/>
    <m/>
  </r>
  <r>
    <x v="229"/>
    <x v="12357"/>
    <n v="1066"/>
    <s v="MintCooler"/>
    <n v="12.907999999999999"/>
    <n v="234.85679999999999"/>
    <x v="12080"/>
    <m/>
    <m/>
    <m/>
    <m/>
    <x v="12"/>
    <m/>
    <m/>
    <m/>
  </r>
  <r>
    <x v="245"/>
    <x v="12358"/>
    <n v="2565"/>
    <s v="PeachPunch"/>
    <n v="70.915999999999997"/>
    <n v="234.85679999999999"/>
    <x v="12081"/>
    <m/>
    <m/>
    <m/>
    <m/>
    <x v="12"/>
    <m/>
    <m/>
    <m/>
  </r>
  <r>
    <x v="192"/>
    <x v="12359"/>
    <n v="1301"/>
    <s v="CitrusSplash"/>
    <n v="73.896000000000001"/>
    <n v="234.85679999999999"/>
    <x v="12082"/>
    <m/>
    <m/>
    <m/>
    <m/>
    <x v="12"/>
    <m/>
    <m/>
    <m/>
  </r>
  <r>
    <x v="54"/>
    <x v="12360"/>
    <n v="2153"/>
    <s v="MintCooler"/>
    <n v="113.236"/>
    <n v="234.85679999999999"/>
    <x v="12083"/>
    <m/>
    <m/>
    <m/>
    <m/>
    <x v="12"/>
    <m/>
    <m/>
    <m/>
  </r>
  <r>
    <x v="354"/>
    <x v="12361"/>
    <n v="1698"/>
    <s v="TropicalTwist"/>
    <n v="114.36"/>
    <n v="234.85679999999999"/>
    <x v="12084"/>
    <m/>
    <m/>
    <m/>
    <m/>
    <x v="12"/>
    <m/>
    <m/>
    <m/>
  </r>
  <r>
    <x v="102"/>
    <x v="12362"/>
    <n v="1156"/>
    <s v="CitrusSplash"/>
    <n v="116.608"/>
    <n v="234.85679999999999"/>
    <x v="12085"/>
    <m/>
    <m/>
    <m/>
    <m/>
    <x v="12"/>
    <m/>
    <m/>
    <m/>
  </r>
  <r>
    <x v="198"/>
    <x v="12363"/>
    <n v="1850"/>
    <s v="MintCooler"/>
    <n v="117.732"/>
    <n v="234.85679999999999"/>
    <x v="12086"/>
    <m/>
    <m/>
    <m/>
    <m/>
    <x v="12"/>
    <m/>
    <m/>
    <m/>
  </r>
  <r>
    <x v="167"/>
    <x v="12364"/>
    <n v="2157"/>
    <s v="MintCooler"/>
    <n v="127.848"/>
    <n v="234.85679999999999"/>
    <x v="12087"/>
    <m/>
    <m/>
    <m/>
    <m/>
    <x v="12"/>
    <m/>
    <m/>
    <m/>
  </r>
  <r>
    <x v="134"/>
    <x v="12365"/>
    <n v="2466"/>
    <s v="TropicalTwist"/>
    <n v="136.84"/>
    <n v="234.85679999999999"/>
    <x v="12088"/>
    <m/>
    <m/>
    <m/>
    <m/>
    <x v="12"/>
    <m/>
    <m/>
    <m/>
  </r>
  <r>
    <x v="216"/>
    <x v="12366"/>
    <n v="773"/>
    <s v="CitrusSplash"/>
    <n v="199.78399999999999"/>
    <n v="234.85679999999999"/>
    <x v="12089"/>
    <m/>
    <m/>
    <m/>
    <m/>
    <x v="12"/>
    <m/>
    <m/>
    <m/>
  </r>
  <r>
    <x v="38"/>
    <x v="12367"/>
    <n v="84"/>
    <s v="PeachPunch"/>
    <n v="209.9"/>
    <n v="234.85679999999999"/>
    <x v="12090"/>
    <m/>
    <m/>
    <m/>
    <m/>
    <x v="12"/>
    <m/>
    <m/>
    <m/>
  </r>
  <r>
    <x v="222"/>
    <x v="12368"/>
    <n v="1683"/>
    <s v="MintCooler"/>
    <n v="214.39599999999999"/>
    <n v="234.85679999999999"/>
    <x v="12091"/>
    <m/>
    <m/>
    <m/>
    <m/>
    <x v="12"/>
    <m/>
    <m/>
    <m/>
  </r>
  <r>
    <x v="88"/>
    <x v="12369"/>
    <n v="2468"/>
    <s v="CitrusSplash"/>
    <n v="226.76"/>
    <n v="234.85679999999999"/>
    <x v="12092"/>
    <m/>
    <m/>
    <m/>
    <m/>
    <x v="12"/>
    <m/>
    <m/>
    <m/>
  </r>
  <r>
    <x v="219"/>
    <x v="12370"/>
    <n v="534"/>
    <s v="ChocoDelight"/>
    <n v="227.88399999999999"/>
    <n v="234.85679999999999"/>
    <x v="12093"/>
    <m/>
    <m/>
    <m/>
    <m/>
    <x v="12"/>
    <m/>
    <m/>
    <m/>
  </r>
  <r>
    <x v="239"/>
    <x v="12371"/>
    <n v="1307"/>
    <s v="CitrusSplash"/>
    <n v="254.86"/>
    <n v="234.85679999999999"/>
    <x v="12094"/>
    <m/>
    <m/>
    <m/>
    <m/>
    <x v="12"/>
    <m/>
    <m/>
    <m/>
  </r>
  <r>
    <x v="228"/>
    <x v="12372"/>
    <n v="1119"/>
    <s v="ChocoDelight"/>
    <n v="284.084"/>
    <n v="234.85679999999999"/>
    <x v="12095"/>
    <m/>
    <m/>
    <m/>
    <m/>
    <x v="12"/>
    <m/>
    <m/>
    <m/>
  </r>
  <r>
    <x v="103"/>
    <x v="12373"/>
    <n v="1738"/>
    <s v="PeachPunch"/>
    <n v="288.58"/>
    <n v="234.85679999999999"/>
    <x v="12096"/>
    <m/>
    <m/>
    <m/>
    <m/>
    <x v="12"/>
    <m/>
    <m/>
    <m/>
  </r>
  <r>
    <x v="143"/>
    <x v="12374"/>
    <n v="194"/>
    <s v="MintCooler"/>
    <n v="227.584"/>
    <n v="234.858"/>
    <x v="12097"/>
    <m/>
    <m/>
    <m/>
    <m/>
    <x v="12"/>
    <m/>
    <m/>
    <m/>
  </r>
  <r>
    <x v="180"/>
    <x v="12375"/>
    <n v="2119"/>
    <s v="MintCooler"/>
    <n v="174.6944"/>
    <n v="235.01087999999999"/>
    <x v="12098"/>
    <m/>
    <m/>
    <m/>
    <m/>
    <x v="12"/>
    <m/>
    <m/>
    <m/>
  </r>
  <r>
    <x v="40"/>
    <x v="12376"/>
    <n v="2205"/>
    <s v="ChocoDelight"/>
    <n v="221.11359999999999"/>
    <n v="235.01400000000001"/>
    <x v="12099"/>
    <m/>
    <m/>
    <m/>
    <m/>
    <x v="12"/>
    <m/>
    <m/>
    <m/>
  </r>
  <r>
    <x v="259"/>
    <x v="12377"/>
    <n v="246"/>
    <s v="GingerFizz"/>
    <n v="243.04"/>
    <n v="235.0556"/>
    <x v="12100"/>
    <m/>
    <m/>
    <m/>
    <m/>
    <x v="12"/>
    <m/>
    <m/>
    <m/>
  </r>
  <r>
    <x v="170"/>
    <x v="12378"/>
    <n v="603"/>
    <s v="MintCooler"/>
    <n v="114.77760000000001"/>
    <n v="235.07128320000001"/>
    <x v="12101"/>
    <m/>
    <m/>
    <m/>
    <m/>
    <x v="12"/>
    <m/>
    <m/>
    <m/>
  </r>
  <r>
    <x v="24"/>
    <x v="12379"/>
    <n v="1137"/>
    <s v="CitrusSplash"/>
    <n v="219.55520000000001"/>
    <n v="235.1284"/>
    <x v="12102"/>
    <m/>
    <m/>
    <m/>
    <m/>
    <x v="12"/>
    <m/>
    <m/>
    <m/>
  </r>
  <r>
    <x v="302"/>
    <x v="12380"/>
    <n v="1369"/>
    <s v="MangoBliss"/>
    <n v="534.60268799999994"/>
    <n v="235.13983999999999"/>
    <x v="12103"/>
    <m/>
    <m/>
    <m/>
    <m/>
    <x v="12"/>
    <m/>
    <m/>
    <m/>
  </r>
  <r>
    <x v="16"/>
    <x v="12381"/>
    <n v="2028"/>
    <s v="TropicalTwist"/>
    <n v="84.556799999999996"/>
    <n v="235.14400000000001"/>
    <x v="12104"/>
    <m/>
    <m/>
    <m/>
    <m/>
    <x v="12"/>
    <m/>
    <m/>
    <m/>
  </r>
  <r>
    <x v="136"/>
    <x v="12382"/>
    <n v="2080"/>
    <s v="CitrusSplash"/>
    <n v="112.4"/>
    <n v="235.15232"/>
    <x v="12105"/>
    <m/>
    <m/>
    <m/>
    <m/>
    <x v="12"/>
    <m/>
    <m/>
    <m/>
  </r>
  <r>
    <x v="82"/>
    <x v="12383"/>
    <n v="1113"/>
    <s v="BerryBlast"/>
    <n v="58.183999999999997"/>
    <n v="235.21536"/>
    <x v="12106"/>
    <m/>
    <m/>
    <m/>
    <m/>
    <x v="12"/>
    <m/>
    <m/>
    <m/>
  </r>
  <r>
    <x v="162"/>
    <x v="12384"/>
    <n v="2094"/>
    <s v="BerryBlast"/>
    <n v="66.676000000000002"/>
    <n v="235.21536"/>
    <x v="12107"/>
    <m/>
    <m/>
    <m/>
    <m/>
    <x v="12"/>
    <m/>
    <m/>
    <m/>
  </r>
  <r>
    <x v="103"/>
    <x v="12385"/>
    <n v="532"/>
    <s v="BerryBlast"/>
    <n v="202.464"/>
    <n v="235.21536"/>
    <x v="12108"/>
    <m/>
    <m/>
    <m/>
    <m/>
    <x v="12"/>
    <m/>
    <m/>
    <m/>
  </r>
  <r>
    <x v="318"/>
    <x v="12386"/>
    <n v="763"/>
    <s v="BerryBlast"/>
    <n v="237.30799999999999"/>
    <n v="235.21536"/>
    <x v="12109"/>
    <m/>
    <m/>
    <m/>
    <m/>
    <x v="12"/>
    <m/>
    <m/>
    <m/>
  </r>
  <r>
    <x v="193"/>
    <x v="12387"/>
    <n v="705"/>
    <s v="BerryBlast"/>
    <n v="303.62400000000002"/>
    <n v="235.21536"/>
    <x v="12110"/>
    <m/>
    <m/>
    <m/>
    <m/>
    <x v="12"/>
    <m/>
    <m/>
    <m/>
  </r>
  <r>
    <x v="159"/>
    <x v="12388"/>
    <n v="595"/>
    <s v="PeachPunch"/>
    <n v="309.05279999999999"/>
    <n v="235.2894336"/>
    <x v="12111"/>
    <m/>
    <m/>
    <m/>
    <m/>
    <x v="12"/>
    <m/>
    <m/>
    <m/>
  </r>
  <r>
    <x v="139"/>
    <x v="12389"/>
    <n v="1053"/>
    <s v="ChocoDelight"/>
    <n v="11.58"/>
    <n v="235.30500000000001"/>
    <x v="12112"/>
    <m/>
    <m/>
    <m/>
    <m/>
    <x v="12"/>
    <m/>
    <m/>
    <m/>
  </r>
  <r>
    <x v="250"/>
    <x v="12390"/>
    <n v="2411"/>
    <s v="LemonZest"/>
    <n v="15.92"/>
    <n v="235.30500000000001"/>
    <x v="12113"/>
    <m/>
    <m/>
    <m/>
    <m/>
    <x v="12"/>
    <m/>
    <m/>
    <m/>
  </r>
  <r>
    <x v="7"/>
    <x v="12391"/>
    <n v="819"/>
    <s v="FizzBerry"/>
    <n v="21.36"/>
    <n v="235.30500000000001"/>
    <x v="12114"/>
    <m/>
    <m/>
    <m/>
    <m/>
    <x v="12"/>
    <m/>
    <m/>
    <m/>
  </r>
  <r>
    <x v="84"/>
    <x v="12392"/>
    <n v="2651"/>
    <s v="MangoBliss"/>
    <n v="38.875999999999998"/>
    <n v="235.30500000000001"/>
    <x v="12115"/>
    <m/>
    <m/>
    <m/>
    <m/>
    <x v="12"/>
    <m/>
    <m/>
    <m/>
  </r>
  <r>
    <x v="364"/>
    <x v="12393"/>
    <n v="591"/>
    <s v="PeachPunch"/>
    <n v="40.183999999999997"/>
    <n v="235.30500000000001"/>
    <x v="12116"/>
    <m/>
    <m/>
    <m/>
    <m/>
    <x v="12"/>
    <m/>
    <m/>
    <m/>
  </r>
  <r>
    <x v="29"/>
    <x v="12394"/>
    <n v="1520"/>
    <s v="GingerFizz"/>
    <n v="68.215999999999994"/>
    <n v="235.30500000000001"/>
    <x v="12117"/>
    <m/>
    <m/>
    <m/>
    <m/>
    <x v="12"/>
    <m/>
    <m/>
    <m/>
  </r>
  <r>
    <x v="208"/>
    <x v="12395"/>
    <n v="2151"/>
    <s v="MintCooler"/>
    <n v="76.683999999999997"/>
    <n v="235.30500000000001"/>
    <x v="12118"/>
    <m/>
    <m/>
    <m/>
    <m/>
    <x v="12"/>
    <m/>
    <m/>
    <m/>
  </r>
  <r>
    <x v="315"/>
    <x v="12396"/>
    <n v="1766"/>
    <s v="MangoBliss"/>
    <n v="78.932000000000002"/>
    <n v="235.30500000000001"/>
    <x v="12119"/>
    <m/>
    <m/>
    <m/>
    <m/>
    <x v="12"/>
    <m/>
    <m/>
    <m/>
  </r>
  <r>
    <x v="117"/>
    <x v="12397"/>
    <n v="1996"/>
    <s v="TropicalTwist"/>
    <n v="81.180000000000007"/>
    <n v="235.30500000000001"/>
    <x v="12120"/>
    <m/>
    <m/>
    <m/>
    <m/>
    <x v="12"/>
    <m/>
    <m/>
    <m/>
  </r>
  <r>
    <x v="70"/>
    <x v="12398"/>
    <n v="2795"/>
    <s v="CitrusSplash"/>
    <n v="86.8"/>
    <n v="235.30500000000001"/>
    <x v="12121"/>
    <m/>
    <m/>
    <m/>
    <m/>
    <x v="12"/>
    <m/>
    <m/>
    <m/>
  </r>
  <r>
    <x v="308"/>
    <x v="12399"/>
    <n v="2683"/>
    <s v="GingerFizz"/>
    <n v="92.42"/>
    <n v="235.30500000000001"/>
    <x v="12122"/>
    <m/>
    <m/>
    <m/>
    <m/>
    <x v="12"/>
    <m/>
    <m/>
    <m/>
  </r>
  <r>
    <x v="334"/>
    <x v="12400"/>
    <n v="1751"/>
    <s v="LemonZest"/>
    <n v="93.111999999999995"/>
    <n v="235.30500000000001"/>
    <x v="12123"/>
    <m/>
    <m/>
    <m/>
    <m/>
    <x v="12"/>
    <m/>
    <m/>
    <m/>
  </r>
  <r>
    <x v="165"/>
    <x v="12401"/>
    <n v="1703"/>
    <s v="ChocoDelight"/>
    <n v="96.915999999999997"/>
    <n v="235.30500000000001"/>
    <x v="12124"/>
    <m/>
    <m/>
    <m/>
    <m/>
    <x v="12"/>
    <m/>
    <m/>
    <m/>
  </r>
  <r>
    <x v="205"/>
    <x v="12402"/>
    <n v="355"/>
    <s v="MintCooler"/>
    <n v="118.27200000000001"/>
    <n v="235.30500000000001"/>
    <x v="12125"/>
    <m/>
    <m/>
    <m/>
    <m/>
    <x v="12"/>
    <m/>
    <m/>
    <m/>
  </r>
  <r>
    <x v="364"/>
    <x v="12403"/>
    <n v="1844"/>
    <s v="GingerFizz"/>
    <n v="129.44399999999999"/>
    <n v="235.30500000000001"/>
    <x v="12126"/>
    <m/>
    <m/>
    <m/>
    <m/>
    <x v="12"/>
    <m/>
    <m/>
    <m/>
  </r>
  <r>
    <x v="203"/>
    <x v="12404"/>
    <n v="2710"/>
    <s v="ChocoDelight"/>
    <n v="216.06"/>
    <n v="235.30500000000001"/>
    <x v="12127"/>
    <m/>
    <m/>
    <m/>
    <m/>
    <x v="12"/>
    <m/>
    <m/>
    <m/>
  </r>
  <r>
    <x v="96"/>
    <x v="12405"/>
    <n v="168"/>
    <s v="MangoBliss"/>
    <n v="238.54"/>
    <n v="235.30500000000001"/>
    <x v="12128"/>
    <m/>
    <m/>
    <m/>
    <m/>
    <x v="12"/>
    <m/>
    <m/>
    <m/>
  </r>
  <r>
    <x v="305"/>
    <x v="12406"/>
    <n v="1935"/>
    <s v="LemonZest"/>
    <n v="290.24400000000003"/>
    <n v="235.30500000000001"/>
    <x v="12129"/>
    <m/>
    <m/>
    <m/>
    <m/>
    <x v="12"/>
    <m/>
    <m/>
    <m/>
  </r>
  <r>
    <x v="35"/>
    <x v="12407"/>
    <n v="707"/>
    <s v="MangoBliss"/>
    <n v="291.36799999999999"/>
    <n v="235.30500000000001"/>
    <x v="12130"/>
    <m/>
    <m/>
    <m/>
    <m/>
    <x v="12"/>
    <m/>
    <m/>
    <m/>
  </r>
  <r>
    <x v="231"/>
    <x v="12408"/>
    <n v="198"/>
    <s v="ChocoDelight"/>
    <n v="305.98"/>
    <n v="235.30500000000001"/>
    <x v="12131"/>
    <m/>
    <m/>
    <m/>
    <m/>
    <x v="12"/>
    <m/>
    <m/>
    <m/>
  </r>
  <r>
    <x v="218"/>
    <x v="12409"/>
    <n v="2627"/>
    <s v="CitrusSplash"/>
    <n v="51.955199999999998"/>
    <n v="235.37280000000001"/>
    <x v="12132"/>
    <m/>
    <m/>
    <m/>
    <m/>
    <x v="12"/>
    <m/>
    <m/>
    <m/>
  </r>
  <r>
    <x v="293"/>
    <x v="12410"/>
    <n v="1875"/>
    <s v="BerryBlast"/>
    <n v="10.9056"/>
    <n v="235.39359999999999"/>
    <x v="12133"/>
    <m/>
    <m/>
    <m/>
    <m/>
    <x v="12"/>
    <m/>
    <m/>
    <m/>
  </r>
  <r>
    <x v="31"/>
    <x v="12411"/>
    <n v="342"/>
    <s v="LemonZest"/>
    <n v="117.7056"/>
    <n v="235.43"/>
    <x v="12134"/>
    <m/>
    <m/>
    <m/>
    <m/>
    <x v="12"/>
    <m/>
    <m/>
    <m/>
  </r>
  <r>
    <x v="144"/>
    <x v="12412"/>
    <n v="691"/>
    <s v="PeachPunch"/>
    <n v="215.29599999999999"/>
    <n v="235.43"/>
    <x v="12135"/>
    <m/>
    <m/>
    <m/>
    <m/>
    <x v="12"/>
    <m/>
    <m/>
    <m/>
  </r>
  <r>
    <x v="279"/>
    <x v="12413"/>
    <n v="530"/>
    <s v="GingerFizz"/>
    <n v="212.38399999999999"/>
    <n v="235.56"/>
    <x v="12136"/>
    <m/>
    <m/>
    <m/>
    <m/>
    <x v="12"/>
    <m/>
    <m/>
    <m/>
  </r>
  <r>
    <x v="32"/>
    <x v="12414"/>
    <n v="2558"/>
    <s v="MintCooler"/>
    <n v="17.024000000000001"/>
    <n v="235.57040000000001"/>
    <x v="12137"/>
    <m/>
    <m/>
    <m/>
    <m/>
    <x v="12"/>
    <m/>
    <m/>
    <m/>
  </r>
  <r>
    <x v="197"/>
    <x v="12415"/>
    <n v="1670"/>
    <s v="LemonZest"/>
    <n v="162.8544"/>
    <n v="235.57248000000001"/>
    <x v="12138"/>
    <m/>
    <m/>
    <m/>
    <m/>
    <x v="12"/>
    <m/>
    <m/>
    <m/>
  </r>
  <r>
    <x v="326"/>
    <x v="12416"/>
    <n v="1883"/>
    <s v="BerryBlast"/>
    <n v="74.003200000000007"/>
    <n v="235.59744000000001"/>
    <x v="12139"/>
    <m/>
    <m/>
    <m/>
    <m/>
    <x v="12"/>
    <m/>
    <m/>
    <m/>
  </r>
  <r>
    <x v="327"/>
    <x v="12417"/>
    <n v="2714"/>
    <s v="GingerFizz"/>
    <n v="27.564"/>
    <n v="235.75319999999999"/>
    <x v="12140"/>
    <m/>
    <m/>
    <m/>
    <m/>
    <x v="12"/>
    <m/>
    <m/>
    <m/>
  </r>
  <r>
    <x v="322"/>
    <x v="12418"/>
    <n v="850"/>
    <s v="PeachPunch"/>
    <n v="32.103999999999999"/>
    <n v="235.75319999999999"/>
    <x v="12141"/>
    <m/>
    <m/>
    <m/>
    <m/>
    <x v="12"/>
    <m/>
    <m/>
    <m/>
  </r>
  <r>
    <x v="290"/>
    <x v="12419"/>
    <n v="259"/>
    <s v="ChocoDelight"/>
    <n v="65.855999999999995"/>
    <n v="235.75319999999999"/>
    <x v="12142"/>
    <m/>
    <m/>
    <m/>
    <m/>
    <x v="12"/>
    <m/>
    <m/>
    <m/>
  </r>
  <r>
    <x v="215"/>
    <x v="12420"/>
    <n v="526"/>
    <s v="LemonZest"/>
    <n v="68.231999999999999"/>
    <n v="235.75319999999999"/>
    <x v="12143"/>
    <m/>
    <m/>
    <m/>
    <m/>
    <x v="12"/>
    <m/>
    <m/>
    <m/>
  </r>
  <r>
    <x v="353"/>
    <x v="12421"/>
    <n v="2696"/>
    <s v="ChocoDelight"/>
    <n v="84.052000000000007"/>
    <n v="235.75319999999999"/>
    <x v="12144"/>
    <m/>
    <m/>
    <m/>
    <m/>
    <x v="12"/>
    <m/>
    <m/>
    <m/>
  </r>
  <r>
    <x v="303"/>
    <x v="12422"/>
    <n v="2073"/>
    <s v="GingerFizz"/>
    <n v="86.215999999999994"/>
    <n v="235.75319999999999"/>
    <x v="12145"/>
    <m/>
    <m/>
    <m/>
    <m/>
    <x v="12"/>
    <m/>
    <m/>
    <m/>
  </r>
  <r>
    <x v="334"/>
    <x v="12423"/>
    <n v="917"/>
    <s v="LemonZest"/>
    <n v="94.084000000000003"/>
    <n v="235.75319999999999"/>
    <x v="12146"/>
    <m/>
    <m/>
    <m/>
    <m/>
    <x v="12"/>
    <m/>
    <m/>
    <m/>
  </r>
  <r>
    <x v="176"/>
    <x v="12424"/>
    <n v="315"/>
    <s v="FizzBerry"/>
    <n v="107.572"/>
    <n v="235.75319999999999"/>
    <x v="12147"/>
    <m/>
    <m/>
    <m/>
    <m/>
    <x v="12"/>
    <m/>
    <m/>
    <m/>
  </r>
  <r>
    <x v="351"/>
    <x v="12425"/>
    <n v="2258"/>
    <s v="ChocoDelight"/>
    <n v="115.788"/>
    <n v="235.75319999999999"/>
    <x v="12148"/>
    <m/>
    <m/>
    <m/>
    <m/>
    <x v="12"/>
    <m/>
    <m/>
    <m/>
  </r>
  <r>
    <x v="357"/>
    <x v="12426"/>
    <n v="2250"/>
    <s v="ChocoDelight"/>
    <n v="130.05199999999999"/>
    <n v="235.75319999999999"/>
    <x v="12149"/>
    <m/>
    <m/>
    <m/>
    <m/>
    <x v="12"/>
    <m/>
    <m/>
    <m/>
  </r>
  <r>
    <x v="88"/>
    <x v="12427"/>
    <n v="2449"/>
    <s v="CitrusSplash"/>
    <n v="136.79599999999999"/>
    <n v="235.75319999999999"/>
    <x v="12150"/>
    <m/>
    <m/>
    <m/>
    <m/>
    <x v="12"/>
    <m/>
    <m/>
    <m/>
  </r>
  <r>
    <x v="35"/>
    <x v="12428"/>
    <n v="1851"/>
    <s v="CitrusSplash"/>
    <n v="167.14400000000001"/>
    <n v="235.75319999999999"/>
    <x v="12151"/>
    <m/>
    <m/>
    <m/>
    <m/>
    <x v="12"/>
    <m/>
    <m/>
    <m/>
  </r>
  <r>
    <x v="37"/>
    <x v="12429"/>
    <n v="1636"/>
    <s v="LemonZest"/>
    <n v="172.76400000000001"/>
    <n v="235.75319999999999"/>
    <x v="12152"/>
    <m/>
    <m/>
    <m/>
    <m/>
    <x v="12"/>
    <m/>
    <m/>
    <m/>
  </r>
  <r>
    <x v="342"/>
    <x v="12430"/>
    <n v="116"/>
    <s v="MintCooler"/>
    <n v="176.136"/>
    <n v="235.75319999999999"/>
    <x v="12153"/>
    <m/>
    <m/>
    <m/>
    <m/>
    <x v="12"/>
    <m/>
    <m/>
    <m/>
  </r>
  <r>
    <x v="320"/>
    <x v="12431"/>
    <n v="2423"/>
    <s v="PeachPunch"/>
    <n v="177.26"/>
    <n v="235.75319999999999"/>
    <x v="12154"/>
    <m/>
    <m/>
    <m/>
    <m/>
    <x v="12"/>
    <m/>
    <m/>
    <m/>
  </r>
  <r>
    <x v="142"/>
    <x v="12432"/>
    <n v="1921"/>
    <s v="TropicalTwist"/>
    <n v="180.63200000000001"/>
    <n v="235.75319999999999"/>
    <x v="12155"/>
    <m/>
    <m/>
    <m/>
    <m/>
    <x v="12"/>
    <m/>
    <m/>
    <m/>
  </r>
  <r>
    <x v="222"/>
    <x v="12433"/>
    <n v="2568"/>
    <s v="PeachPunch"/>
    <n v="182.88"/>
    <n v="235.75319999999999"/>
    <x v="12156"/>
    <m/>
    <m/>
    <m/>
    <m/>
    <x v="12"/>
    <m/>
    <m/>
    <m/>
  </r>
  <r>
    <x v="24"/>
    <x v="12434"/>
    <n v="579"/>
    <s v="MangoBliss"/>
    <n v="186.25200000000001"/>
    <n v="235.75319999999999"/>
    <x v="12157"/>
    <m/>
    <m/>
    <m/>
    <m/>
    <x v="12"/>
    <m/>
    <m/>
    <m/>
  </r>
  <r>
    <x v="13"/>
    <x v="12435"/>
    <n v="1059"/>
    <s v="CitrusSplash"/>
    <n v="189.624"/>
    <n v="235.75319999999999"/>
    <x v="12158"/>
    <m/>
    <m/>
    <m/>
    <m/>
    <x v="12"/>
    <m/>
    <m/>
    <m/>
  </r>
  <r>
    <x v="166"/>
    <x v="12436"/>
    <n v="2596"/>
    <s v="ChocoDelight"/>
    <n v="195.2"/>
    <n v="235.75319999999999"/>
    <x v="12159"/>
    <m/>
    <m/>
    <m/>
    <m/>
    <x v="12"/>
    <m/>
    <m/>
    <m/>
  </r>
  <r>
    <x v="122"/>
    <x v="12437"/>
    <n v="522"/>
    <s v="PeachPunch"/>
    <n v="203.11199999999999"/>
    <n v="235.75319999999999"/>
    <x v="12160"/>
    <m/>
    <m/>
    <m/>
    <m/>
    <x v="12"/>
    <m/>
    <m/>
    <m/>
  </r>
  <r>
    <x v="129"/>
    <x v="12438"/>
    <n v="425"/>
    <s v="FizzBerry"/>
    <n v="215.476"/>
    <n v="235.75319999999999"/>
    <x v="12161"/>
    <m/>
    <m/>
    <m/>
    <m/>
    <x v="12"/>
    <m/>
    <m/>
    <m/>
  </r>
  <r>
    <x v="358"/>
    <x v="12439"/>
    <n v="2241"/>
    <s v="MintCooler"/>
    <n v="221.096"/>
    <n v="235.75319999999999"/>
    <x v="12162"/>
    <m/>
    <m/>
    <m/>
    <m/>
    <x v="12"/>
    <m/>
    <m/>
    <m/>
  </r>
  <r>
    <x v="84"/>
    <x v="12440"/>
    <n v="671"/>
    <s v="ChocoDelight"/>
    <n v="249.196"/>
    <n v="235.75319999999999"/>
    <x v="12163"/>
    <m/>
    <m/>
    <m/>
    <m/>
    <x v="12"/>
    <m/>
    <m/>
    <m/>
  </r>
  <r>
    <x v="226"/>
    <x v="12441"/>
    <n v="1325"/>
    <s v="LemonZest"/>
    <n v="255.94"/>
    <n v="235.75319999999999"/>
    <x v="12164"/>
    <m/>
    <m/>
    <m/>
    <m/>
    <x v="12"/>
    <m/>
    <m/>
    <m/>
  </r>
  <r>
    <x v="333"/>
    <x v="12442"/>
    <n v="2598"/>
    <s v="LemonZest"/>
    <n v="263.80799999999999"/>
    <n v="235.75319999999999"/>
    <x v="12165"/>
    <m/>
    <m/>
    <m/>
    <m/>
    <x v="12"/>
    <m/>
    <m/>
    <m/>
  </r>
  <r>
    <x v="360"/>
    <x v="12443"/>
    <n v="1020"/>
    <s v="FizzBerry"/>
    <n v="381.12902400000002"/>
    <n v="235.7953728"/>
    <x v="12166"/>
    <m/>
    <m/>
    <m/>
    <m/>
    <x v="12"/>
    <m/>
    <m/>
    <m/>
  </r>
  <r>
    <x v="15"/>
    <x v="12444"/>
    <n v="1824"/>
    <s v="CitrusSplash"/>
    <n v="112.3296"/>
    <n v="235.89696000000001"/>
    <x v="12167"/>
    <m/>
    <m/>
    <m/>
    <m/>
    <x v="12"/>
    <m/>
    <m/>
    <m/>
  </r>
  <r>
    <x v="141"/>
    <x v="12445"/>
    <n v="674"/>
    <s v="MintCooler"/>
    <n v="233.08799999999999"/>
    <n v="235.9136"/>
    <x v="12168"/>
    <m/>
    <m/>
    <m/>
    <m/>
    <x v="12"/>
    <m/>
    <m/>
    <m/>
  </r>
  <r>
    <x v="89"/>
    <x v="12446"/>
    <n v="460"/>
    <s v="BerryBlast"/>
    <n v="105.54"/>
    <n v="235.93248"/>
    <x v="12169"/>
    <m/>
    <m/>
    <m/>
    <m/>
    <x v="12"/>
    <m/>
    <m/>
    <m/>
  </r>
  <r>
    <x v="332"/>
    <x v="12447"/>
    <n v="2070"/>
    <s v="TropicalTwist"/>
    <n v="217.6576"/>
    <n v="236.15904"/>
    <x v="12170"/>
    <m/>
    <m/>
    <m/>
    <m/>
    <x v="12"/>
    <m/>
    <m/>
    <m/>
  </r>
  <r>
    <x v="273"/>
    <x v="12448"/>
    <n v="2384"/>
    <s v="PeachPunch"/>
    <n v="81.168000000000006"/>
    <n v="236.20140000000001"/>
    <x v="12171"/>
    <m/>
    <m/>
    <m/>
    <m/>
    <x v="12"/>
    <m/>
    <m/>
    <m/>
  </r>
  <r>
    <x v="287"/>
    <x v="12449"/>
    <n v="1371"/>
    <s v="LemonZest"/>
    <n v="99.12"/>
    <n v="236.20140000000001"/>
    <x v="12172"/>
    <m/>
    <m/>
    <m/>
    <m/>
    <x v="12"/>
    <m/>
    <m/>
    <m/>
  </r>
  <r>
    <x v="331"/>
    <x v="12450"/>
    <n v="1848"/>
    <s v="GingerFizz"/>
    <n v="101.324"/>
    <n v="236.20140000000001"/>
    <x v="12173"/>
    <m/>
    <m/>
    <m/>
    <m/>
    <x v="12"/>
    <m/>
    <m/>
    <m/>
  </r>
  <r>
    <x v="127"/>
    <x v="12451"/>
    <n v="2670"/>
    <s v="LemonZest"/>
    <n v="131.71600000000001"/>
    <n v="236.20140000000001"/>
    <x v="12174"/>
    <m/>
    <m/>
    <m/>
    <m/>
    <x v="12"/>
    <m/>
    <m/>
    <m/>
  </r>
  <r>
    <x v="117"/>
    <x v="12452"/>
    <n v="1553"/>
    <s v="TropicalTwist"/>
    <n v="136.21199999999999"/>
    <n v="236.20140000000001"/>
    <x v="12175"/>
    <m/>
    <m/>
    <m/>
    <m/>
    <x v="12"/>
    <m/>
    <m/>
    <m/>
  </r>
  <r>
    <x v="89"/>
    <x v="12453"/>
    <n v="216"/>
    <s v="LemonZest"/>
    <n v="166.74799999999999"/>
    <n v="236.20140000000001"/>
    <x v="12176"/>
    <m/>
    <m/>
    <m/>
    <m/>
    <x v="12"/>
    <m/>
    <m/>
    <m/>
  </r>
  <r>
    <x v="41"/>
    <x v="12454"/>
    <n v="906"/>
    <s v="ChocoDelight"/>
    <n v="169.93199999999999"/>
    <n v="236.20140000000001"/>
    <x v="12177"/>
    <m/>
    <m/>
    <m/>
    <m/>
    <x v="12"/>
    <m/>
    <m/>
    <m/>
  </r>
  <r>
    <x v="55"/>
    <x v="12455"/>
    <n v="1185"/>
    <s v="PeachPunch"/>
    <n v="173.64400000000001"/>
    <n v="236.20140000000001"/>
    <x v="12178"/>
    <m/>
    <m/>
    <m/>
    <m/>
    <x v="12"/>
    <m/>
    <m/>
    <m/>
  </r>
  <r>
    <x v="16"/>
    <x v="12456"/>
    <n v="2590"/>
    <s v="GingerFizz"/>
    <n v="196.32400000000001"/>
    <n v="236.20140000000001"/>
    <x v="12179"/>
    <m/>
    <m/>
    <m/>
    <m/>
    <x v="12"/>
    <m/>
    <m/>
    <m/>
  </r>
  <r>
    <x v="20"/>
    <x v="12457"/>
    <n v="1174"/>
    <s v="FizzBerry"/>
    <n v="201.404"/>
    <n v="236.20140000000001"/>
    <x v="12180"/>
    <m/>
    <m/>
    <m/>
    <m/>
    <x v="12"/>
    <m/>
    <m/>
    <m/>
  </r>
  <r>
    <x v="311"/>
    <x v="12458"/>
    <n v="1072"/>
    <s v="PeachPunch"/>
    <n v="217.14"/>
    <n v="236.20140000000001"/>
    <x v="12181"/>
    <m/>
    <m/>
    <m/>
    <m/>
    <x v="12"/>
    <m/>
    <m/>
    <m/>
  </r>
  <r>
    <x v="265"/>
    <x v="12459"/>
    <n v="305"/>
    <s v="GingerFizz"/>
    <n v="234"/>
    <n v="236.20140000000001"/>
    <x v="12182"/>
    <m/>
    <m/>
    <m/>
    <m/>
    <x v="12"/>
    <m/>
    <m/>
    <m/>
  </r>
  <r>
    <x v="68"/>
    <x v="12460"/>
    <n v="1785"/>
    <s v="PeachPunch"/>
    <n v="236.24799999999999"/>
    <n v="236.20140000000001"/>
    <x v="12183"/>
    <m/>
    <m/>
    <m/>
    <m/>
    <x v="12"/>
    <m/>
    <m/>
    <m/>
  </r>
  <r>
    <x v="180"/>
    <x v="12461"/>
    <n v="1004"/>
    <s v="GingerFizz"/>
    <n v="241.86799999999999"/>
    <n v="236.20140000000001"/>
    <x v="12184"/>
    <m/>
    <m/>
    <m/>
    <m/>
    <x v="12"/>
    <m/>
    <m/>
    <m/>
  </r>
  <r>
    <x v="187"/>
    <x v="12462"/>
    <n v="853"/>
    <s v="LemonZest"/>
    <n v="273.33999999999997"/>
    <n v="236.20140000000001"/>
    <x v="12185"/>
    <m/>
    <m/>
    <m/>
    <m/>
    <x v="12"/>
    <m/>
    <m/>
    <m/>
  </r>
  <r>
    <x v="127"/>
    <x v="12463"/>
    <n v="276"/>
    <s v="MintCooler"/>
    <n v="298.06799999999998"/>
    <n v="236.20140000000001"/>
    <x v="12186"/>
    <m/>
    <m/>
    <m/>
    <m/>
    <x v="12"/>
    <m/>
    <m/>
    <m/>
  </r>
  <r>
    <x v="227"/>
    <x v="12464"/>
    <n v="2394"/>
    <s v="TropicalTwist"/>
    <n v="254.56319999999999"/>
    <n v="236.20480000000001"/>
    <x v="12187"/>
    <m/>
    <m/>
    <m/>
    <m/>
    <x v="12"/>
    <m/>
    <m/>
    <m/>
  </r>
  <r>
    <x v="350"/>
    <x v="12465"/>
    <n v="2623"/>
    <s v="GingerFizz"/>
    <n v="86.857600000000005"/>
    <n v="236.2724"/>
    <x v="12188"/>
    <m/>
    <m/>
    <m/>
    <m/>
    <x v="12"/>
    <m/>
    <m/>
    <m/>
  </r>
  <r>
    <x v="189"/>
    <x v="12466"/>
    <n v="2345"/>
    <s v="TropicalTwist"/>
    <n v="233.7216"/>
    <n v="236.36080000000001"/>
    <x v="12189"/>
    <m/>
    <m/>
    <m/>
    <m/>
    <x v="12"/>
    <m/>
    <m/>
    <m/>
  </r>
  <r>
    <x v="94"/>
    <x v="12467"/>
    <n v="56"/>
    <s v="MintCooler"/>
    <n v="68.188000000000002"/>
    <n v="236.64959999999999"/>
    <x v="12190"/>
    <m/>
    <m/>
    <m/>
    <m/>
    <x v="12"/>
    <m/>
    <m/>
    <m/>
  </r>
  <r>
    <x v="356"/>
    <x v="12468"/>
    <n v="2811"/>
    <s v="LemonZest"/>
    <n v="82.004000000000005"/>
    <n v="236.64959999999999"/>
    <x v="12191"/>
    <m/>
    <m/>
    <m/>
    <m/>
    <x v="12"/>
    <m/>
    <m/>
    <m/>
  </r>
  <r>
    <x v="67"/>
    <x v="12469"/>
    <n v="1873"/>
    <s v="FizzBerry"/>
    <n v="87.852000000000004"/>
    <n v="236.64959999999999"/>
    <x v="12192"/>
    <m/>
    <m/>
    <m/>
    <m/>
    <x v="12"/>
    <m/>
    <m/>
    <m/>
  </r>
  <r>
    <x v="205"/>
    <x v="12470"/>
    <n v="945"/>
    <s v="FizzBerry"/>
    <n v="89.543999999999997"/>
    <n v="236.64959999999999"/>
    <x v="12193"/>
    <m/>
    <m/>
    <m/>
    <m/>
    <x v="12"/>
    <m/>
    <m/>
    <m/>
  </r>
  <r>
    <x v="82"/>
    <x v="12471"/>
    <n v="88"/>
    <s v="MangoBliss"/>
    <n v="95.164000000000001"/>
    <n v="236.64959999999999"/>
    <x v="12194"/>
    <m/>
    <m/>
    <m/>
    <m/>
    <x v="12"/>
    <m/>
    <m/>
    <m/>
  </r>
  <r>
    <x v="45"/>
    <x v="12472"/>
    <n v="75"/>
    <s v="CitrusSplash"/>
    <n v="102.044"/>
    <n v="236.64959999999999"/>
    <x v="12195"/>
    <m/>
    <m/>
    <m/>
    <m/>
    <x v="12"/>
    <m/>
    <m/>
    <m/>
  </r>
  <r>
    <x v="347"/>
    <x v="12473"/>
    <n v="721"/>
    <s v="ChocoDelight"/>
    <n v="109.54"/>
    <n v="236.64959999999999"/>
    <x v="12196"/>
    <m/>
    <m/>
    <m/>
    <m/>
    <x v="12"/>
    <m/>
    <m/>
    <m/>
  </r>
  <r>
    <x v="314"/>
    <x v="12474"/>
    <n v="2691"/>
    <s v="FizzBerry"/>
    <n v="130.00800000000001"/>
    <n v="236.64959999999999"/>
    <x v="12197"/>
    <m/>
    <m/>
    <m/>
    <m/>
    <x v="12"/>
    <m/>
    <m/>
    <m/>
  </r>
  <r>
    <x v="239"/>
    <x v="12475"/>
    <n v="776"/>
    <s v="MangoBliss"/>
    <n v="133.38"/>
    <n v="236.64959999999999"/>
    <x v="12198"/>
    <m/>
    <m/>
    <m/>
    <m/>
    <x v="12"/>
    <m/>
    <m/>
    <m/>
  </r>
  <r>
    <x v="162"/>
    <x v="12476"/>
    <n v="944"/>
    <s v="CitrusSplash"/>
    <n v="154.73599999999999"/>
    <n v="236.64959999999999"/>
    <x v="12199"/>
    <m/>
    <m/>
    <m/>
    <m/>
    <x v="12"/>
    <m/>
    <m/>
    <m/>
  </r>
  <r>
    <x v="87"/>
    <x v="12477"/>
    <n v="62"/>
    <s v="PeachPunch"/>
    <n v="157.072"/>
    <n v="236.64959999999999"/>
    <x v="12200"/>
    <m/>
    <m/>
    <m/>
    <m/>
    <x v="12"/>
    <m/>
    <m/>
    <m/>
  </r>
  <r>
    <x v="197"/>
    <x v="12478"/>
    <n v="868"/>
    <s v="GingerFizz"/>
    <n v="159.232"/>
    <n v="236.64959999999999"/>
    <x v="12201"/>
    <m/>
    <m/>
    <m/>
    <m/>
    <x v="12"/>
    <m/>
    <m/>
    <m/>
  </r>
  <r>
    <x v="315"/>
    <x v="12479"/>
    <n v="1598"/>
    <s v="CitrusSplash"/>
    <n v="178.29599999999999"/>
    <n v="236.64959999999999"/>
    <x v="12202"/>
    <m/>
    <m/>
    <m/>
    <m/>
    <x v="12"/>
    <m/>
    <m/>
    <m/>
  </r>
  <r>
    <x v="207"/>
    <x v="12480"/>
    <n v="876"/>
    <s v="MintCooler"/>
    <n v="180.68799999999999"/>
    <n v="236.64959999999999"/>
    <x v="12203"/>
    <m/>
    <m/>
    <m/>
    <m/>
    <x v="12"/>
    <m/>
    <m/>
    <m/>
  </r>
  <r>
    <x v="47"/>
    <x v="12481"/>
    <n v="1299"/>
    <s v="CitrusSplash"/>
    <n v="208.68799999999999"/>
    <n v="236.64959999999999"/>
    <x v="12204"/>
    <m/>
    <m/>
    <m/>
    <m/>
    <x v="12"/>
    <m/>
    <m/>
    <m/>
  </r>
  <r>
    <x v="203"/>
    <x v="12482"/>
    <n v="2834"/>
    <s v="PeachPunch"/>
    <n v="250.27600000000001"/>
    <n v="236.64959999999999"/>
    <x v="12205"/>
    <m/>
    <m/>
    <m/>
    <m/>
    <x v="12"/>
    <m/>
    <m/>
    <m/>
  </r>
  <r>
    <x v="362"/>
    <x v="12483"/>
    <n v="2330"/>
    <s v="CitrusSplash"/>
    <n v="252.524"/>
    <n v="236.64959999999999"/>
    <x v="12206"/>
    <m/>
    <m/>
    <m/>
    <m/>
    <x v="12"/>
    <m/>
    <m/>
    <m/>
  </r>
  <r>
    <x v="234"/>
    <x v="12484"/>
    <n v="2778"/>
    <s v="LemonZest"/>
    <n v="264.88799999999998"/>
    <n v="236.64959999999999"/>
    <x v="12207"/>
    <m/>
    <m/>
    <m/>
    <m/>
    <x v="12"/>
    <m/>
    <m/>
    <m/>
  </r>
  <r>
    <x v="275"/>
    <x v="12485"/>
    <n v="1333"/>
    <s v="FizzBerry"/>
    <n v="268.26"/>
    <n v="236.64959999999999"/>
    <x v="12208"/>
    <m/>
    <m/>
    <m/>
    <m/>
    <x v="12"/>
    <m/>
    <m/>
    <m/>
  </r>
  <r>
    <x v="45"/>
    <x v="12486"/>
    <n v="2169"/>
    <s v="BerryBlast"/>
    <n v="81.676000000000002"/>
    <n v="236.64959999999999"/>
    <x v="12209"/>
    <m/>
    <m/>
    <m/>
    <m/>
    <x v="12"/>
    <m/>
    <m/>
    <m/>
  </r>
  <r>
    <x v="157"/>
    <x v="12487"/>
    <n v="1444"/>
    <s v="BerryBlast"/>
    <n v="157.11600000000001"/>
    <n v="236.64959999999999"/>
    <x v="12210"/>
    <m/>
    <m/>
    <m/>
    <m/>
    <x v="12"/>
    <m/>
    <m/>
    <m/>
  </r>
  <r>
    <x v="108"/>
    <x v="12488"/>
    <n v="1135"/>
    <s v="BerryBlast"/>
    <n v="237.91200000000001"/>
    <n v="236.64959999999999"/>
    <x v="12211"/>
    <m/>
    <m/>
    <m/>
    <m/>
    <x v="12"/>
    <m/>
    <m/>
    <m/>
  </r>
  <r>
    <x v="313"/>
    <x v="12489"/>
    <n v="1956"/>
    <s v="LemonZest"/>
    <n v="268.52800000000002"/>
    <n v="236.834"/>
    <x v="12212"/>
    <m/>
    <m/>
    <m/>
    <m/>
    <x v="12"/>
    <m/>
    <m/>
    <m/>
  </r>
  <r>
    <x v="276"/>
    <x v="12490"/>
    <n v="471"/>
    <s v="BerryBlast"/>
    <n v="254.20160000000001"/>
    <n v="236.964"/>
    <x v="12213"/>
    <m/>
    <m/>
    <m/>
    <m/>
    <x v="12"/>
    <m/>
    <m/>
    <m/>
  </r>
  <r>
    <x v="27"/>
    <x v="12491"/>
    <n v="2044"/>
    <s v="FizzBerry"/>
    <n v="108.068"/>
    <n v="237.09780000000001"/>
    <x v="12214"/>
    <m/>
    <m/>
    <m/>
    <m/>
    <x v="12"/>
    <m/>
    <m/>
    <m/>
  </r>
  <r>
    <x v="84"/>
    <x v="12492"/>
    <n v="2141"/>
    <s v="CitrusSplash"/>
    <n v="118.184"/>
    <n v="237.09780000000001"/>
    <x v="12215"/>
    <m/>
    <m/>
    <m/>
    <m/>
    <x v="12"/>
    <m/>
    <m/>
    <m/>
  </r>
  <r>
    <x v="114"/>
    <x v="12493"/>
    <n v="119"/>
    <s v="LemonZest"/>
    <n v="119.30800000000001"/>
    <n v="237.09780000000001"/>
    <x v="12216"/>
    <m/>
    <m/>
    <m/>
    <m/>
    <x v="12"/>
    <m/>
    <m/>
    <m/>
  </r>
  <r>
    <x v="29"/>
    <x v="12494"/>
    <n v="1097"/>
    <s v="GingerFizz"/>
    <n v="121.556"/>
    <n v="237.09780000000001"/>
    <x v="12217"/>
    <m/>
    <m/>
    <m/>
    <m/>
    <x v="12"/>
    <m/>
    <m/>
    <m/>
  </r>
  <r>
    <x v="20"/>
    <x v="12495"/>
    <n v="27"/>
    <s v="LemonZest"/>
    <n v="158.648"/>
    <n v="237.09780000000001"/>
    <x v="12218"/>
    <m/>
    <m/>
    <m/>
    <m/>
    <x v="12"/>
    <m/>
    <m/>
    <m/>
  </r>
  <r>
    <x v="362"/>
    <x v="12496"/>
    <n v="2607"/>
    <s v="MangoBliss"/>
    <n v="199.11199999999999"/>
    <n v="237.09780000000001"/>
    <x v="12219"/>
    <m/>
    <m/>
    <m/>
    <m/>
    <x v="12"/>
    <m/>
    <m/>
    <m/>
  </r>
  <r>
    <x v="8"/>
    <x v="12497"/>
    <n v="840"/>
    <s v="TropicalTwist"/>
    <n v="201.36"/>
    <n v="237.09780000000001"/>
    <x v="12220"/>
    <m/>
    <m/>
    <m/>
    <m/>
    <x v="12"/>
    <m/>
    <m/>
    <m/>
  </r>
  <r>
    <x v="323"/>
    <x v="12498"/>
    <n v="779"/>
    <s v="MintCooler"/>
    <n v="227.21199999999999"/>
    <n v="237.09780000000001"/>
    <x v="12221"/>
    <m/>
    <m/>
    <m/>
    <m/>
    <x v="12"/>
    <m/>
    <m/>
    <m/>
  </r>
  <r>
    <x v="235"/>
    <x v="12499"/>
    <n v="294"/>
    <s v="TropicalTwist"/>
    <n v="245.196"/>
    <n v="237.09780000000001"/>
    <x v="12222"/>
    <m/>
    <m/>
    <m/>
    <m/>
    <x v="12"/>
    <m/>
    <m/>
    <m/>
  </r>
  <r>
    <x v="178"/>
    <x v="12500"/>
    <n v="1444"/>
    <s v="MangoBliss"/>
    <n v="293.52800000000002"/>
    <n v="237.09780000000001"/>
    <x v="12223"/>
    <m/>
    <m/>
    <m/>
    <m/>
    <x v="12"/>
    <m/>
    <m/>
    <m/>
  </r>
  <r>
    <x v="209"/>
    <x v="12501"/>
    <n v="2209"/>
    <s v="FizzBerry"/>
    <n v="17.7728"/>
    <n v="237.149328"/>
    <x v="12224"/>
    <m/>
    <m/>
    <m/>
    <m/>
    <x v="12"/>
    <m/>
    <m/>
    <m/>
  </r>
  <r>
    <x v="81"/>
    <x v="12502"/>
    <n v="2816"/>
    <s v="BerryBlast"/>
    <n v="19.536000000000001"/>
    <n v="237.1772"/>
    <x v="12225"/>
    <m/>
    <m/>
    <m/>
    <m/>
    <x v="12"/>
    <m/>
    <m/>
    <m/>
  </r>
  <r>
    <x v="352"/>
    <x v="12503"/>
    <n v="457"/>
    <s v="FizzBerry"/>
    <n v="109.9648"/>
    <n v="237.1772"/>
    <x v="12226"/>
    <m/>
    <m/>
    <m/>
    <m/>
    <x v="12"/>
    <m/>
    <m/>
    <m/>
  </r>
  <r>
    <x v="134"/>
    <x v="12504"/>
    <n v="2614"/>
    <s v="BerryBlast"/>
    <n v="80.292000000000002"/>
    <n v="237.36671999999999"/>
    <x v="12227"/>
    <m/>
    <m/>
    <m/>
    <m/>
    <x v="12"/>
    <m/>
    <m/>
    <m/>
  </r>
  <r>
    <x v="179"/>
    <x v="12505"/>
    <n v="205"/>
    <s v="CitrusSplash"/>
    <n v="3.1840000000000002"/>
    <n v="237.54599999999999"/>
    <x v="12228"/>
    <m/>
    <m/>
    <m/>
    <m/>
    <x v="12"/>
    <m/>
    <m/>
    <m/>
  </r>
  <r>
    <x v="169"/>
    <x v="12506"/>
    <n v="35"/>
    <s v="FizzBerry"/>
    <n v="17"/>
    <n v="237.54599999999999"/>
    <x v="12229"/>
    <m/>
    <m/>
    <m/>
    <m/>
    <x v="12"/>
    <m/>
    <m/>
    <m/>
  </r>
  <r>
    <x v="354"/>
    <x v="12507"/>
    <n v="911"/>
    <s v="CitrusSplash"/>
    <n v="36.996000000000002"/>
    <n v="237.54599999999999"/>
    <x v="12230"/>
    <m/>
    <m/>
    <m/>
    <m/>
    <x v="12"/>
    <m/>
    <m/>
    <m/>
  </r>
  <r>
    <x v="157"/>
    <x v="12508"/>
    <n v="686"/>
    <s v="FizzBerry"/>
    <n v="89.5"/>
    <n v="237.54599999999999"/>
    <x v="12231"/>
    <m/>
    <m/>
    <m/>
    <m/>
    <x v="12"/>
    <m/>
    <m/>
    <m/>
  </r>
  <r>
    <x v="256"/>
    <x v="12509"/>
    <n v="834"/>
    <s v="CitrusSplash"/>
    <n v="92.872"/>
    <n v="237.54599999999999"/>
    <x v="12232"/>
    <m/>
    <m/>
    <m/>
    <m/>
    <x v="12"/>
    <m/>
    <m/>
    <m/>
  </r>
  <r>
    <x v="156"/>
    <x v="12510"/>
    <n v="2427"/>
    <s v="MintCooler"/>
    <n v="93.995999999999995"/>
    <n v="237.54599999999999"/>
    <x v="12233"/>
    <m/>
    <m/>
    <m/>
    <m/>
    <x v="12"/>
    <m/>
    <m/>
    <m/>
  </r>
  <r>
    <x v="27"/>
    <x v="12511"/>
    <n v="1373"/>
    <s v="FizzBerry"/>
    <n v="108.608"/>
    <n v="237.54599999999999"/>
    <x v="12234"/>
    <m/>
    <m/>
    <m/>
    <m/>
    <x v="12"/>
    <m/>
    <m/>
    <m/>
  </r>
  <r>
    <x v="103"/>
    <x v="12512"/>
    <n v="205"/>
    <s v="ChocoDelight"/>
    <n v="113.408"/>
    <n v="237.54599999999999"/>
    <x v="12235"/>
    <m/>
    <m/>
    <m/>
    <m/>
    <x v="12"/>
    <m/>
    <m/>
    <m/>
  </r>
  <r>
    <x v="122"/>
    <x v="12513"/>
    <n v="2291"/>
    <s v="ChocoDelight"/>
    <n v="114.22799999999999"/>
    <n v="237.54599999999999"/>
    <x v="12236"/>
    <m/>
    <m/>
    <m/>
    <m/>
    <x v="12"/>
    <m/>
    <m/>
    <m/>
  </r>
  <r>
    <x v="259"/>
    <x v="12514"/>
    <n v="2784"/>
    <s v="MintCooler"/>
    <n v="129.964"/>
    <n v="237.54599999999999"/>
    <x v="12237"/>
    <m/>
    <m/>
    <m/>
    <m/>
    <x v="12"/>
    <m/>
    <m/>
    <m/>
  </r>
  <r>
    <x v="71"/>
    <x v="12515"/>
    <n v="204"/>
    <s v="CitrusSplash"/>
    <n v="137.54400000000001"/>
    <n v="237.54599999999999"/>
    <x v="12238"/>
    <m/>
    <m/>
    <m/>
    <m/>
    <x v="12"/>
    <m/>
    <m/>
    <m/>
  </r>
  <r>
    <x v="289"/>
    <x v="12516"/>
    <n v="2557"/>
    <s v="GingerFizz"/>
    <n v="147.94800000000001"/>
    <n v="237.54599999999999"/>
    <x v="12239"/>
    <m/>
    <m/>
    <m/>
    <m/>
    <x v="12"/>
    <m/>
    <m/>
    <m/>
  </r>
  <r>
    <x v="137"/>
    <x v="12517"/>
    <n v="1515"/>
    <s v="TropicalTwist"/>
    <n v="156.94"/>
    <n v="237.54599999999999"/>
    <x v="12240"/>
    <m/>
    <m/>
    <m/>
    <m/>
    <x v="12"/>
    <m/>
    <m/>
    <m/>
  </r>
  <r>
    <x v="150"/>
    <x v="12518"/>
    <n v="2441"/>
    <s v="PeachPunch"/>
    <n v="186.16399999999999"/>
    <n v="237.54599999999999"/>
    <x v="12241"/>
    <m/>
    <m/>
    <m/>
    <m/>
    <x v="12"/>
    <m/>
    <m/>
    <m/>
  </r>
  <r>
    <x v="313"/>
    <x v="12519"/>
    <n v="1096"/>
    <s v="MintCooler"/>
    <n v="199.65199999999999"/>
    <n v="237.54599999999999"/>
    <x v="12242"/>
    <m/>
    <m/>
    <m/>
    <m/>
    <x v="12"/>
    <m/>
    <m/>
    <m/>
  </r>
  <r>
    <x v="334"/>
    <x v="12520"/>
    <n v="2589"/>
    <s v="ChocoDelight"/>
    <n v="238.99199999999999"/>
    <n v="237.54599999999999"/>
    <x v="12243"/>
    <m/>
    <m/>
    <m/>
    <m/>
    <x v="12"/>
    <m/>
    <m/>
    <m/>
  </r>
  <r>
    <x v="114"/>
    <x v="12521"/>
    <n v="1608"/>
    <s v="PeachPunch"/>
    <n v="243.5616"/>
    <n v="237.54599999999999"/>
    <x v="12244"/>
    <m/>
    <m/>
    <m/>
    <m/>
    <x v="12"/>
    <m/>
    <m/>
    <m/>
  </r>
  <r>
    <x v="146"/>
    <x v="12522"/>
    <n v="401"/>
    <s v="GingerFizz"/>
    <n v="245.73599999999999"/>
    <n v="237.54599999999999"/>
    <x v="12245"/>
    <m/>
    <m/>
    <m/>
    <m/>
    <x v="12"/>
    <m/>
    <m/>
    <m/>
  </r>
  <r>
    <x v="183"/>
    <x v="12523"/>
    <n v="1035"/>
    <s v="PeachPunch"/>
    <n v="270.464"/>
    <n v="237.54599999999999"/>
    <x v="12246"/>
    <m/>
    <m/>
    <m/>
    <m/>
    <x v="12"/>
    <m/>
    <m/>
    <m/>
  </r>
  <r>
    <x v="228"/>
    <x v="12524"/>
    <n v="1905"/>
    <s v="TropicalTwist"/>
    <n v="176.49600000000001"/>
    <n v="237.54848000000001"/>
    <x v="12247"/>
    <m/>
    <m/>
    <m/>
    <m/>
    <x v="12"/>
    <m/>
    <m/>
    <m/>
  </r>
  <r>
    <x v="36"/>
    <x v="12525"/>
    <n v="1185"/>
    <s v="GingerFizz"/>
    <n v="601.67039999999997"/>
    <n v="237.54848000000001"/>
    <x v="12248"/>
    <m/>
    <m/>
    <m/>
    <m/>
    <x v="12"/>
    <m/>
    <m/>
    <m/>
  </r>
  <r>
    <x v="185"/>
    <x v="12526"/>
    <n v="223"/>
    <s v="BerryBlast"/>
    <n v="404.49279999999999"/>
    <n v="237.666"/>
    <x v="12249"/>
    <m/>
    <m/>
    <m/>
    <m/>
    <x v="12"/>
    <m/>
    <m/>
    <m/>
  </r>
  <r>
    <x v="225"/>
    <x v="12527"/>
    <n v="1293"/>
    <s v="MintCooler"/>
    <n v="550.07231999999999"/>
    <n v="237.67328000000001"/>
    <x v="12250"/>
    <m/>
    <m/>
    <m/>
    <m/>
    <x v="12"/>
    <m/>
    <m/>
    <m/>
  </r>
  <r>
    <x v="300"/>
    <x v="12528"/>
    <n v="836"/>
    <s v="TropicalTwist"/>
    <n v="253.3536"/>
    <n v="237.69200000000001"/>
    <x v="12251"/>
    <m/>
    <m/>
    <m/>
    <m/>
    <x v="12"/>
    <m/>
    <m/>
    <m/>
  </r>
  <r>
    <x v="82"/>
    <x v="12529"/>
    <n v="306"/>
    <s v="ChocoDelight"/>
    <n v="136.2816"/>
    <n v="237.8064"/>
    <x v="12252"/>
    <m/>
    <m/>
    <m/>
    <m/>
    <x v="12"/>
    <m/>
    <m/>
    <m/>
  </r>
  <r>
    <x v="121"/>
    <x v="12530"/>
    <n v="2631"/>
    <s v="TropicalTwist"/>
    <n v="356.27839999999998"/>
    <n v="237.83760000000001"/>
    <x v="12253"/>
    <m/>
    <m/>
    <m/>
    <m/>
    <x v="12"/>
    <m/>
    <m/>
    <m/>
  </r>
  <r>
    <x v="143"/>
    <x v="12531"/>
    <n v="1471"/>
    <s v="CitrusSplash"/>
    <n v="200.04825600000001"/>
    <n v="237.93536"/>
    <x v="12254"/>
    <m/>
    <m/>
    <m/>
    <m/>
    <x v="12"/>
    <m/>
    <m/>
    <m/>
  </r>
  <r>
    <x v="14"/>
    <x v="12532"/>
    <n v="2439"/>
    <s v="CitrusSplash"/>
    <n v="226.07679999999999"/>
    <n v="237.9624"/>
    <x v="12255"/>
    <m/>
    <m/>
    <m/>
    <m/>
    <x v="12"/>
    <m/>
    <m/>
    <m/>
  </r>
  <r>
    <x v="353"/>
    <x v="12533"/>
    <n v="2113"/>
    <s v="TropicalTwist"/>
    <n v="0.69599999999999995"/>
    <n v="237.99420000000001"/>
    <x v="12256"/>
    <m/>
    <m/>
    <m/>
    <m/>
    <x v="12"/>
    <m/>
    <m/>
    <m/>
  </r>
  <r>
    <x v="140"/>
    <x v="12534"/>
    <n v="1815"/>
    <s v="LemonZest"/>
    <n v="55.88"/>
    <n v="237.99420000000001"/>
    <x v="12257"/>
    <m/>
    <m/>
    <m/>
    <m/>
    <x v="12"/>
    <m/>
    <m/>
    <m/>
  </r>
  <r>
    <x v="102"/>
    <x v="12535"/>
    <n v="351"/>
    <s v="ChocoDelight"/>
    <n v="59.015999999999998"/>
    <n v="237.99420000000001"/>
    <x v="12258"/>
    <m/>
    <m/>
    <m/>
    <m/>
    <x v="12"/>
    <m/>
    <m/>
    <m/>
  </r>
  <r>
    <x v="243"/>
    <x v="12536"/>
    <n v="113"/>
    <s v="TropicalTwist"/>
    <n v="85.543999999999997"/>
    <n v="237.99420000000001"/>
    <x v="12259"/>
    <m/>
    <m/>
    <m/>
    <m/>
    <x v="12"/>
    <m/>
    <m/>
    <m/>
  </r>
  <r>
    <x v="4"/>
    <x v="12537"/>
    <n v="1948"/>
    <s v="LemonZest"/>
    <n v="109.648"/>
    <n v="237.99420000000001"/>
    <x v="12260"/>
    <m/>
    <m/>
    <m/>
    <m/>
    <x v="12"/>
    <m/>
    <m/>
    <m/>
  </r>
  <r>
    <x v="2"/>
    <x v="12538"/>
    <n v="2274"/>
    <s v="LemonZest"/>
    <n v="111.396"/>
    <n v="237.99420000000001"/>
    <x v="12261"/>
    <m/>
    <m/>
    <m/>
    <m/>
    <x v="12"/>
    <m/>
    <m/>
    <m/>
  </r>
  <r>
    <x v="130"/>
    <x v="12539"/>
    <n v="2489"/>
    <s v="ChocoDelight"/>
    <n v="123.408"/>
    <n v="237.99420000000001"/>
    <x v="12262"/>
    <m/>
    <m/>
    <m/>
    <m/>
    <x v="12"/>
    <m/>
    <m/>
    <m/>
  </r>
  <r>
    <x v="227"/>
    <x v="12540"/>
    <n v="1233"/>
    <s v="MintCooler"/>
    <n v="128.256"/>
    <n v="237.99420000000001"/>
    <x v="12263"/>
    <m/>
    <m/>
    <m/>
    <m/>
    <x v="12"/>
    <m/>
    <m/>
    <m/>
  </r>
  <r>
    <x v="54"/>
    <x v="12541"/>
    <n v="220"/>
    <s v="TropicalTwist"/>
    <n v="151.86000000000001"/>
    <n v="237.99420000000001"/>
    <x v="12264"/>
    <m/>
    <m/>
    <m/>
    <m/>
    <x v="12"/>
    <m/>
    <m/>
    <m/>
  </r>
  <r>
    <x v="314"/>
    <x v="12542"/>
    <n v="722"/>
    <s v="GingerFizz"/>
    <n v="159.584"/>
    <n v="237.99420000000001"/>
    <x v="12265"/>
    <m/>
    <m/>
    <m/>
    <m/>
    <x v="12"/>
    <m/>
    <m/>
    <m/>
  </r>
  <r>
    <x v="300"/>
    <x v="12543"/>
    <n v="446"/>
    <s v="FizzBerry"/>
    <n v="165.34800000000001"/>
    <n v="237.99420000000001"/>
    <x v="12266"/>
    <m/>
    <m/>
    <m/>
    <m/>
    <x v="12"/>
    <m/>
    <m/>
    <m/>
  </r>
  <r>
    <x v="337"/>
    <x v="12544"/>
    <n v="2076"/>
    <s v="MangoBliss"/>
    <n v="182.208"/>
    <n v="237.99420000000001"/>
    <x v="12267"/>
    <m/>
    <m/>
    <m/>
    <m/>
    <x v="12"/>
    <m/>
    <m/>
    <m/>
  </r>
  <r>
    <x v="224"/>
    <x v="12545"/>
    <n v="1033"/>
    <s v="MintCooler"/>
    <n v="187.828"/>
    <n v="237.99420000000001"/>
    <x v="12268"/>
    <m/>
    <m/>
    <m/>
    <m/>
    <x v="12"/>
    <m/>
    <m/>
    <m/>
  </r>
  <r>
    <x v="266"/>
    <x v="12546"/>
    <n v="277"/>
    <s v="TropicalTwist"/>
    <n v="256.392"/>
    <n v="237.99420000000001"/>
    <x v="12269"/>
    <m/>
    <m/>
    <m/>
    <m/>
    <x v="12"/>
    <m/>
    <m/>
    <m/>
  </r>
  <r>
    <x v="258"/>
    <x v="12547"/>
    <n v="2736"/>
    <s v="FizzBerry"/>
    <n v="266.50799999999998"/>
    <n v="237.99420000000001"/>
    <x v="12270"/>
    <m/>
    <m/>
    <m/>
    <m/>
    <x v="12"/>
    <m/>
    <m/>
    <m/>
  </r>
  <r>
    <x v="47"/>
    <x v="12548"/>
    <n v="1839"/>
    <s v="BerryBlast"/>
    <n v="69.915999999999997"/>
    <n v="238.08384000000001"/>
    <x v="12271"/>
    <m/>
    <m/>
    <m/>
    <m/>
    <x v="12"/>
    <m/>
    <m/>
    <m/>
  </r>
  <r>
    <x v="133"/>
    <x v="12549"/>
    <n v="1305"/>
    <s v="BerryBlast"/>
    <n v="98.016000000000005"/>
    <n v="238.08384000000001"/>
    <x v="12272"/>
    <m/>
    <m/>
    <m/>
    <m/>
    <x v="12"/>
    <m/>
    <m/>
    <m/>
  </r>
  <r>
    <x v="241"/>
    <x v="12550"/>
    <n v="1911"/>
    <s v="MintCooler"/>
    <n v="77.875200000000007"/>
    <n v="238.19744"/>
    <x v="12273"/>
    <m/>
    <m/>
    <m/>
    <m/>
    <x v="12"/>
    <m/>
    <m/>
    <m/>
  </r>
  <r>
    <x v="326"/>
    <x v="12551"/>
    <n v="1529"/>
    <s v="MangoBliss"/>
    <n v="11.438592"/>
    <n v="238.29311999999999"/>
    <x v="12274"/>
    <m/>
    <m/>
    <m/>
    <m/>
    <x v="12"/>
    <m/>
    <m/>
    <m/>
  </r>
  <r>
    <x v="76"/>
    <x v="12552"/>
    <n v="2681"/>
    <s v="CitrusSplash"/>
    <n v="142.13759999999999"/>
    <n v="238.43559999999999"/>
    <x v="12275"/>
    <m/>
    <m/>
    <m/>
    <m/>
    <x v="12"/>
    <m/>
    <m/>
    <m/>
  </r>
  <r>
    <x v="62"/>
    <x v="12553"/>
    <n v="532"/>
    <s v="LemonZest"/>
    <n v="24.763999999999999"/>
    <n v="238.44239999999999"/>
    <x v="12276"/>
    <m/>
    <m/>
    <m/>
    <m/>
    <x v="12"/>
    <m/>
    <m/>
    <m/>
  </r>
  <r>
    <x v="254"/>
    <x v="12554"/>
    <n v="223"/>
    <s v="MintCooler"/>
    <n v="31.428000000000001"/>
    <n v="238.44239999999999"/>
    <x v="12277"/>
    <m/>
    <m/>
    <m/>
    <m/>
    <x v="12"/>
    <m/>
    <m/>
    <m/>
  </r>
  <r>
    <x v="76"/>
    <x v="12555"/>
    <n v="2106"/>
    <s v="LemonZest"/>
    <n v="53.472000000000001"/>
    <n v="238.44239999999999"/>
    <x v="12278"/>
    <m/>
    <m/>
    <m/>
    <m/>
    <x v="12"/>
    <m/>
    <m/>
    <m/>
  </r>
  <r>
    <x v="204"/>
    <x v="12556"/>
    <n v="1055"/>
    <s v="CitrusSplash"/>
    <n v="64.504000000000005"/>
    <n v="238.44239999999999"/>
    <x v="12279"/>
    <m/>
    <m/>
    <m/>
    <m/>
    <x v="12"/>
    <m/>
    <m/>
    <m/>
  </r>
  <r>
    <x v="233"/>
    <x v="12557"/>
    <n v="1633"/>
    <s v="MangoBliss"/>
    <n v="68.468000000000004"/>
    <n v="238.44239999999999"/>
    <x v="12280"/>
    <m/>
    <m/>
    <m/>
    <m/>
    <x v="12"/>
    <m/>
    <m/>
    <m/>
  </r>
  <r>
    <x v="55"/>
    <x v="12558"/>
    <n v="2228"/>
    <s v="CitrusSplash"/>
    <n v="69.760000000000005"/>
    <n v="238.44239999999999"/>
    <x v="12281"/>
    <m/>
    <m/>
    <m/>
    <m/>
    <x v="12"/>
    <m/>
    <m/>
    <m/>
  </r>
  <r>
    <x v="144"/>
    <x v="12559"/>
    <n v="2286"/>
    <s v="LemonZest"/>
    <n v="70.347999999999999"/>
    <n v="238.44239999999999"/>
    <x v="12282"/>
    <m/>
    <m/>
    <m/>
    <m/>
    <x v="12"/>
    <m/>
    <m/>
    <m/>
  </r>
  <r>
    <x v="260"/>
    <x v="12560"/>
    <n v="134"/>
    <s v="GingerFizz"/>
    <n v="79.34"/>
    <n v="238.44239999999999"/>
    <x v="12283"/>
    <m/>
    <m/>
    <m/>
    <m/>
    <x v="12"/>
    <m/>
    <m/>
    <m/>
  </r>
  <r>
    <x v="208"/>
    <x v="12561"/>
    <n v="1445"/>
    <s v="MintCooler"/>
    <n v="86.084000000000003"/>
    <n v="238.44239999999999"/>
    <x v="12284"/>
    <m/>
    <m/>
    <m/>
    <m/>
    <x v="12"/>
    <m/>
    <m/>
    <m/>
  </r>
  <r>
    <x v="72"/>
    <x v="12562"/>
    <n v="388"/>
    <s v="ChocoDelight"/>
    <n v="92.828000000000003"/>
    <n v="238.44239999999999"/>
    <x v="12285"/>
    <m/>
    <m/>
    <m/>
    <m/>
    <x v="12"/>
    <m/>
    <m/>
    <m/>
  </r>
  <r>
    <x v="45"/>
    <x v="12563"/>
    <n v="1992"/>
    <s v="LemonZest"/>
    <n v="92.828000000000003"/>
    <n v="238.44239999999999"/>
    <x v="12285"/>
    <m/>
    <m/>
    <m/>
    <m/>
    <x v="12"/>
    <m/>
    <m/>
    <m/>
  </r>
  <r>
    <x v="188"/>
    <x v="12564"/>
    <n v="2387"/>
    <s v="ChocoDelight"/>
    <n v="109.688"/>
    <n v="238.44239999999999"/>
    <x v="12286"/>
    <m/>
    <m/>
    <m/>
    <m/>
    <x v="12"/>
    <m/>
    <m/>
    <m/>
  </r>
  <r>
    <x v="25"/>
    <x v="12565"/>
    <n v="2827"/>
    <s v="MangoBliss"/>
    <n v="140.036"/>
    <n v="238.44239999999999"/>
    <x v="12287"/>
    <m/>
    <m/>
    <m/>
    <m/>
    <x v="12"/>
    <m/>
    <m/>
    <m/>
  </r>
  <r>
    <x v="307"/>
    <x v="12566"/>
    <n v="2210"/>
    <s v="FizzBerry"/>
    <n v="142.28399999999999"/>
    <n v="238.44239999999999"/>
    <x v="12288"/>
    <m/>
    <m/>
    <m/>
    <m/>
    <x v="12"/>
    <m/>
    <m/>
    <m/>
  </r>
  <r>
    <x v="30"/>
    <x v="12567"/>
    <n v="2687"/>
    <s v="LemonZest"/>
    <n v="152.4"/>
    <n v="238.44239999999999"/>
    <x v="12289"/>
    <m/>
    <m/>
    <m/>
    <m/>
    <x v="12"/>
    <m/>
    <m/>
    <m/>
  </r>
  <r>
    <x v="335"/>
    <x v="12568"/>
    <n v="166"/>
    <s v="CitrusSplash"/>
    <n v="158.02000000000001"/>
    <n v="238.44239999999999"/>
    <x v="12290"/>
    <m/>
    <m/>
    <m/>
    <m/>
    <x v="12"/>
    <m/>
    <m/>
    <m/>
  </r>
  <r>
    <x v="117"/>
    <x v="12569"/>
    <n v="1437"/>
    <s v="MangoBliss"/>
    <n v="165.88800000000001"/>
    <n v="238.44239999999999"/>
    <x v="12291"/>
    <m/>
    <m/>
    <m/>
    <m/>
    <x v="12"/>
    <m/>
    <m/>
    <m/>
  </r>
  <r>
    <x v="262"/>
    <x v="12570"/>
    <n v="1970"/>
    <s v="CitrusSplash"/>
    <n v="171.50800000000001"/>
    <n v="238.44239999999999"/>
    <x v="12292"/>
    <m/>
    <m/>
    <m/>
    <m/>
    <x v="12"/>
    <m/>
    <m/>
    <m/>
  </r>
  <r>
    <x v="350"/>
    <x v="12571"/>
    <n v="842"/>
    <s v="TropicalTwist"/>
    <n v="190.61600000000001"/>
    <n v="238.44239999999999"/>
    <x v="12293"/>
    <m/>
    <m/>
    <m/>
    <m/>
    <x v="12"/>
    <m/>
    <m/>
    <m/>
  </r>
  <r>
    <x v="245"/>
    <x v="12572"/>
    <n v="1799"/>
    <s v="MintCooler"/>
    <n v="196.23599999999999"/>
    <n v="238.44239999999999"/>
    <x v="12294"/>
    <m/>
    <m/>
    <m/>
    <m/>
    <x v="12"/>
    <m/>
    <m/>
    <m/>
  </r>
  <r>
    <x v="251"/>
    <x v="12573"/>
    <n v="811"/>
    <s v="GingerFizz"/>
    <n v="235.57599999999999"/>
    <n v="238.44239999999999"/>
    <x v="12295"/>
    <m/>
    <m/>
    <m/>
    <m/>
    <x v="12"/>
    <m/>
    <m/>
    <m/>
  </r>
  <r>
    <x v="174"/>
    <x v="12574"/>
    <n v="1361"/>
    <s v="MangoBliss"/>
    <n v="238.94800000000001"/>
    <n v="238.44239999999999"/>
    <x v="12296"/>
    <m/>
    <m/>
    <m/>
    <m/>
    <x v="12"/>
    <m/>
    <m/>
    <m/>
  </r>
  <r>
    <x v="114"/>
    <x v="12575"/>
    <n v="2446"/>
    <s v="MangoBliss"/>
    <n v="260.30399999999997"/>
    <n v="238.44239999999999"/>
    <x v="12297"/>
    <m/>
    <m/>
    <m/>
    <m/>
    <x v="12"/>
    <m/>
    <m/>
    <m/>
  </r>
  <r>
    <x v="344"/>
    <x v="12576"/>
    <n v="2154"/>
    <s v="GingerFizz"/>
    <n v="274.916"/>
    <n v="238.44239999999999"/>
    <x v="12298"/>
    <m/>
    <m/>
    <m/>
    <m/>
    <x v="12"/>
    <m/>
    <m/>
    <m/>
  </r>
  <r>
    <x v="41"/>
    <x v="12577"/>
    <n v="305"/>
    <s v="MangoBliss"/>
    <n v="298.52"/>
    <n v="238.44239999999999"/>
    <x v="12299"/>
    <m/>
    <m/>
    <m/>
    <m/>
    <x v="12"/>
    <m/>
    <m/>
    <m/>
  </r>
  <r>
    <x v="41"/>
    <x v="12578"/>
    <n v="1356"/>
    <s v="LemonZest"/>
    <n v="153.1584"/>
    <n v="238.50839999999999"/>
    <x v="12300"/>
    <m/>
    <m/>
    <m/>
    <m/>
    <x v="12"/>
    <m/>
    <m/>
    <m/>
  </r>
  <r>
    <x v="55"/>
    <x v="12579"/>
    <n v="1266"/>
    <s v="BerryBlast"/>
    <n v="166.1472"/>
    <n v="238.65753599999999"/>
    <x v="12301"/>
    <m/>
    <m/>
    <m/>
    <m/>
    <x v="12"/>
    <m/>
    <m/>
    <m/>
  </r>
  <r>
    <x v="314"/>
    <x v="12580"/>
    <n v="2441"/>
    <s v="BerryBlast"/>
    <n v="190.87520000000001"/>
    <n v="238.65753599999999"/>
    <x v="12302"/>
    <m/>
    <m/>
    <m/>
    <m/>
    <x v="12"/>
    <m/>
    <m/>
    <m/>
  </r>
  <r>
    <x v="174"/>
    <x v="12581"/>
    <n v="1272"/>
    <s v="ChocoDelight"/>
    <n v="271.18464"/>
    <n v="238.6592"/>
    <x v="12303"/>
    <m/>
    <m/>
    <m/>
    <m/>
    <x v="12"/>
    <m/>
    <m/>
    <m/>
  </r>
  <r>
    <x v="59"/>
    <x v="12582"/>
    <n v="2277"/>
    <s v="GingerFizz"/>
    <n v="165.72800000000001"/>
    <n v="238.7372"/>
    <x v="12304"/>
    <m/>
    <m/>
    <m/>
    <m/>
    <x v="12"/>
    <m/>
    <m/>
    <m/>
  </r>
  <r>
    <x v="279"/>
    <x v="12583"/>
    <n v="1111"/>
    <s v="MintCooler"/>
    <n v="234.70425599999999"/>
    <n v="238.78399999999999"/>
    <x v="12305"/>
    <m/>
    <m/>
    <m/>
    <m/>
    <x v="12"/>
    <m/>
    <m/>
    <m/>
  </r>
  <r>
    <x v="142"/>
    <x v="12584"/>
    <n v="2043"/>
    <s v="BerryBlast"/>
    <n v="114.616"/>
    <n v="238.80096"/>
    <x v="12306"/>
    <m/>
    <m/>
    <m/>
    <m/>
    <x v="12"/>
    <m/>
    <m/>
    <m/>
  </r>
  <r>
    <x v="76"/>
    <x v="12585"/>
    <n v="1720"/>
    <s v="BerryBlast"/>
    <n v="119.11199999999999"/>
    <n v="238.80096"/>
    <x v="12307"/>
    <m/>
    <m/>
    <m/>
    <m/>
    <x v="12"/>
    <m/>
    <m/>
    <m/>
  </r>
  <r>
    <x v="127"/>
    <x v="12586"/>
    <n v="1505"/>
    <s v="BerryBlast"/>
    <n v="167.44399999999999"/>
    <n v="238.80096"/>
    <x v="12308"/>
    <m/>
    <m/>
    <m/>
    <m/>
    <x v="12"/>
    <m/>
    <m/>
    <m/>
  </r>
  <r>
    <x v="276"/>
    <x v="12587"/>
    <n v="661"/>
    <s v="ChocoDelight"/>
    <n v="725.145984"/>
    <n v="238.85521919999999"/>
    <x v="12309"/>
    <m/>
    <m/>
    <m/>
    <m/>
    <x v="12"/>
    <m/>
    <m/>
    <m/>
  </r>
  <r>
    <x v="74"/>
    <x v="12588"/>
    <n v="1907"/>
    <s v="TropicalTwist"/>
    <n v="8.1319999999999997"/>
    <n v="238.89060000000001"/>
    <x v="12310"/>
    <m/>
    <m/>
    <m/>
    <m/>
    <x v="12"/>
    <m/>
    <m/>
    <m/>
  </r>
  <r>
    <x v="327"/>
    <x v="12589"/>
    <n v="1556"/>
    <s v="GingerFizz"/>
    <n v="101.236"/>
    <n v="238.89060000000001"/>
    <x v="12311"/>
    <m/>
    <m/>
    <m/>
    <m/>
    <x v="12"/>
    <m/>
    <m/>
    <m/>
  </r>
  <r>
    <x v="179"/>
    <x v="12590"/>
    <n v="1189"/>
    <s v="FizzBerry"/>
    <n v="107.98"/>
    <n v="238.89060000000001"/>
    <x v="12312"/>
    <m/>
    <m/>
    <m/>
    <m/>
    <x v="12"/>
    <m/>
    <m/>
    <m/>
  </r>
  <r>
    <x v="41"/>
    <x v="12591"/>
    <n v="2119"/>
    <s v="MintCooler"/>
    <n v="117.18"/>
    <n v="238.89060000000001"/>
    <x v="12313"/>
    <m/>
    <m/>
    <m/>
    <m/>
    <x v="12"/>
    <m/>
    <m/>
    <m/>
  </r>
  <r>
    <x v="115"/>
    <x v="12592"/>
    <n v="847"/>
    <s v="PeachPunch"/>
    <n v="122.592"/>
    <n v="238.89060000000001"/>
    <x v="12314"/>
    <m/>
    <m/>
    <m/>
    <m/>
    <x v="12"/>
    <m/>
    <m/>
    <m/>
  </r>
  <r>
    <x v="326"/>
    <x v="12593"/>
    <n v="802"/>
    <s v="GingerFizz"/>
    <n v="128.21199999999999"/>
    <n v="238.89060000000001"/>
    <x v="12315"/>
    <m/>
    <m/>
    <m/>
    <m/>
    <x v="12"/>
    <m/>
    <m/>
    <m/>
  </r>
  <r>
    <x v="251"/>
    <x v="12594"/>
    <n v="2276"/>
    <s v="ChocoDelight"/>
    <n v="147.32"/>
    <n v="238.89060000000001"/>
    <x v="12316"/>
    <m/>
    <m/>
    <m/>
    <m/>
    <x v="12"/>
    <m/>
    <m/>
    <m/>
  </r>
  <r>
    <x v="308"/>
    <x v="12595"/>
    <n v="729"/>
    <s v="ChocoDelight"/>
    <n v="158.56"/>
    <n v="238.89060000000001"/>
    <x v="12317"/>
    <m/>
    <m/>
    <m/>
    <m/>
    <x v="12"/>
    <m/>
    <m/>
    <m/>
  </r>
  <r>
    <x v="108"/>
    <x v="12596"/>
    <n v="2366"/>
    <s v="CitrusSplash"/>
    <n v="184.41200000000001"/>
    <n v="238.89060000000001"/>
    <x v="12318"/>
    <m/>
    <m/>
    <m/>
    <m/>
    <x v="12"/>
    <m/>
    <m/>
    <m/>
  </r>
  <r>
    <x v="103"/>
    <x v="12597"/>
    <n v="2570"/>
    <s v="TropicalTwist"/>
    <n v="191.15600000000001"/>
    <n v="238.89060000000001"/>
    <x v="12319"/>
    <m/>
    <m/>
    <m/>
    <m/>
    <x v="12"/>
    <m/>
    <m/>
    <m/>
  </r>
  <r>
    <x v="180"/>
    <x v="12598"/>
    <n v="81"/>
    <s v="PeachPunch"/>
    <n v="215.4"/>
    <n v="238.89060000000001"/>
    <x v="12320"/>
    <m/>
    <m/>
    <m/>
    <m/>
    <x v="12"/>
    <m/>
    <m/>
    <m/>
  </r>
  <r>
    <x v="46"/>
    <x v="12599"/>
    <n v="292"/>
    <s v="LemonZest"/>
    <n v="227.124"/>
    <n v="238.89060000000001"/>
    <x v="12321"/>
    <m/>
    <m/>
    <m/>
    <m/>
    <x v="12"/>
    <m/>
    <m/>
    <m/>
  </r>
  <r>
    <x v="232"/>
    <x v="12600"/>
    <n v="176"/>
    <s v="MintCooler"/>
    <n v="236.11600000000001"/>
    <n v="238.89060000000001"/>
    <x v="12322"/>
    <m/>
    <m/>
    <m/>
    <m/>
    <x v="12"/>
    <m/>
    <m/>
    <m/>
  </r>
  <r>
    <x v="57"/>
    <x v="12601"/>
    <n v="1267"/>
    <s v="MangoBliss"/>
    <n v="285.572"/>
    <n v="238.89060000000001"/>
    <x v="12323"/>
    <m/>
    <m/>
    <m/>
    <m/>
    <x v="12"/>
    <m/>
    <m/>
    <m/>
  </r>
  <r>
    <x v="96"/>
    <x v="12602"/>
    <n v="1948"/>
    <s v="LemonZest"/>
    <n v="296.81200000000001"/>
    <n v="238.89060000000001"/>
    <x v="12324"/>
    <m/>
    <m/>
    <m/>
    <m/>
    <x v="12"/>
    <m/>
    <m/>
    <m/>
  </r>
  <r>
    <x v="60"/>
    <x v="12603"/>
    <n v="95"/>
    <s v="MintCooler"/>
    <n v="305.80399999999997"/>
    <n v="238.89060000000001"/>
    <x v="12325"/>
    <m/>
    <m/>
    <m/>
    <m/>
    <x v="12"/>
    <m/>
    <m/>
    <m/>
  </r>
  <r>
    <x v="302"/>
    <x v="12604"/>
    <n v="1069"/>
    <s v="MangoBliss"/>
    <n v="575.53036799999995"/>
    <n v="238.98784000000001"/>
    <x v="12326"/>
    <m/>
    <m/>
    <m/>
    <m/>
    <x v="12"/>
    <m/>
    <m/>
    <m/>
  </r>
  <r>
    <x v="232"/>
    <x v="12605"/>
    <n v="2667"/>
    <s v="TropicalTwist"/>
    <n v="109.4464"/>
    <n v="238.99719999999999"/>
    <x v="12327"/>
    <m/>
    <m/>
    <m/>
    <m/>
    <x v="12"/>
    <m/>
    <m/>
    <m/>
  </r>
  <r>
    <x v="150"/>
    <x v="12606"/>
    <n v="1666"/>
    <s v="MangoBliss"/>
    <n v="154.05760000000001"/>
    <n v="239.10432"/>
    <x v="12328"/>
    <m/>
    <m/>
    <m/>
    <m/>
    <x v="12"/>
    <m/>
    <m/>
    <m/>
  </r>
  <r>
    <x v="140"/>
    <x v="12607"/>
    <n v="1696"/>
    <s v="GingerFizz"/>
    <n v="102.8064"/>
    <n v="239.11160000000001"/>
    <x v="12329"/>
    <m/>
    <m/>
    <m/>
    <m/>
    <x v="12"/>
    <m/>
    <m/>
    <m/>
  </r>
  <r>
    <x v="244"/>
    <x v="12608"/>
    <n v="2603"/>
    <s v="ChocoDelight"/>
    <n v="220.66560000000001"/>
    <n v="239.18440000000001"/>
    <x v="12330"/>
    <m/>
    <m/>
    <m/>
    <m/>
    <x v="12"/>
    <m/>
    <m/>
    <m/>
  </r>
  <r>
    <x v="353"/>
    <x v="12609"/>
    <n v="259"/>
    <s v="BerryBlast"/>
    <n v="202.31039999999999"/>
    <n v="239.25200000000001"/>
    <x v="12331"/>
    <m/>
    <m/>
    <m/>
    <m/>
    <x v="12"/>
    <m/>
    <m/>
    <m/>
  </r>
  <r>
    <x v="192"/>
    <x v="12610"/>
    <n v="1746"/>
    <s v="ChocoDelight"/>
    <n v="109.7984"/>
    <n v="239.28319999999999"/>
    <x v="12332"/>
    <m/>
    <m/>
    <m/>
    <m/>
    <x v="12"/>
    <m/>
    <m/>
    <m/>
  </r>
  <r>
    <x v="245"/>
    <x v="12611"/>
    <n v="614"/>
    <s v="LemonZest"/>
    <n v="2.54"/>
    <n v="239.33879999999999"/>
    <x v="12333"/>
    <m/>
    <m/>
    <m/>
    <m/>
    <x v="12"/>
    <m/>
    <m/>
    <m/>
  </r>
  <r>
    <x v="323"/>
    <x v="12612"/>
    <n v="2081"/>
    <s v="MintCooler"/>
    <n v="11.548"/>
    <n v="239.33879999999999"/>
    <x v="12334"/>
    <m/>
    <m/>
    <m/>
    <m/>
    <x v="12"/>
    <m/>
    <m/>
    <m/>
  </r>
  <r>
    <x v="343"/>
    <x v="12613"/>
    <n v="2635"/>
    <s v="MintCooler"/>
    <n v="12.484"/>
    <n v="239.33879999999999"/>
    <x v="12335"/>
    <m/>
    <m/>
    <m/>
    <m/>
    <x v="12"/>
    <m/>
    <m/>
    <m/>
  </r>
  <r>
    <x v="164"/>
    <x v="12614"/>
    <n v="1581"/>
    <s v="MangoBliss"/>
    <n v="16.995999999999999"/>
    <n v="239.33879999999999"/>
    <x v="12336"/>
    <m/>
    <m/>
    <m/>
    <m/>
    <x v="12"/>
    <m/>
    <m/>
    <m/>
  </r>
  <r>
    <x v="45"/>
    <x v="12615"/>
    <n v="932"/>
    <s v="GingerFizz"/>
    <n v="50.304000000000002"/>
    <n v="239.33879999999999"/>
    <x v="12337"/>
    <m/>
    <m/>
    <m/>
    <m/>
    <x v="12"/>
    <m/>
    <m/>
    <m/>
  </r>
  <r>
    <x v="354"/>
    <x v="12616"/>
    <n v="2256"/>
    <s v="TropicalTwist"/>
    <n v="79.296000000000006"/>
    <n v="239.33879999999999"/>
    <x v="12338"/>
    <m/>
    <m/>
    <m/>
    <m/>
    <x v="12"/>
    <m/>
    <m/>
    <m/>
  </r>
  <r>
    <x v="40"/>
    <x v="12617"/>
    <n v="2057"/>
    <s v="PeachPunch"/>
    <n v="81.543999999999997"/>
    <n v="239.33879999999999"/>
    <x v="12339"/>
    <m/>
    <m/>
    <m/>
    <m/>
    <x v="12"/>
    <m/>
    <m/>
    <m/>
  </r>
  <r>
    <x v="249"/>
    <x v="12618"/>
    <n v="1078"/>
    <s v="MangoBliss"/>
    <n v="87.164000000000001"/>
    <n v="239.33879999999999"/>
    <x v="12340"/>
    <m/>
    <m/>
    <m/>
    <m/>
    <x v="12"/>
    <m/>
    <m/>
    <m/>
  </r>
  <r>
    <x v="110"/>
    <x v="12619"/>
    <n v="1584"/>
    <s v="GingerFizz"/>
    <n v="91.66"/>
    <n v="239.33879999999999"/>
    <x v="12341"/>
    <m/>
    <m/>
    <m/>
    <m/>
    <x v="12"/>
    <m/>
    <m/>
    <m/>
  </r>
  <r>
    <x v="309"/>
    <x v="12620"/>
    <n v="2520"/>
    <s v="MangoBliss"/>
    <n v="98.403999999999996"/>
    <n v="239.33879999999999"/>
    <x v="12342"/>
    <m/>
    <m/>
    <m/>
    <m/>
    <x v="12"/>
    <m/>
    <m/>
    <m/>
  </r>
  <r>
    <x v="19"/>
    <x v="12621"/>
    <n v="722"/>
    <s v="ChocoDelight"/>
    <n v="115.36799999999999"/>
    <n v="239.33879999999999"/>
    <x v="12343"/>
    <m/>
    <m/>
    <m/>
    <m/>
    <x v="12"/>
    <m/>
    <m/>
    <m/>
  </r>
  <r>
    <x v="128"/>
    <x v="12622"/>
    <n v="322"/>
    <s v="PeachPunch"/>
    <n v="129.876"/>
    <n v="239.33879999999999"/>
    <x v="12344"/>
    <m/>
    <m/>
    <m/>
    <m/>
    <x v="12"/>
    <m/>
    <m/>
    <m/>
  </r>
  <r>
    <x v="255"/>
    <x v="12623"/>
    <n v="5"/>
    <s v="LemonZest"/>
    <n v="137.84399999999999"/>
    <n v="239.33879999999999"/>
    <x v="12345"/>
    <m/>
    <m/>
    <m/>
    <m/>
    <x v="12"/>
    <m/>
    <m/>
    <m/>
  </r>
  <r>
    <x v="149"/>
    <x v="12624"/>
    <n v="1297"/>
    <s v="FizzBerry"/>
    <n v="138.86799999999999"/>
    <n v="239.33879999999999"/>
    <x v="12346"/>
    <m/>
    <m/>
    <m/>
    <m/>
    <x v="12"/>
    <m/>
    <m/>
    <m/>
  </r>
  <r>
    <x v="214"/>
    <x v="12625"/>
    <n v="2083"/>
    <s v="ChocoDelight"/>
    <n v="145.61199999999999"/>
    <n v="239.33879999999999"/>
    <x v="12347"/>
    <m/>
    <m/>
    <m/>
    <m/>
    <x v="12"/>
    <m/>
    <m/>
    <m/>
  </r>
  <r>
    <x v="236"/>
    <x v="12626"/>
    <n v="104"/>
    <s v="LemonZest"/>
    <n v="152.35599999999999"/>
    <n v="239.33879999999999"/>
    <x v="12348"/>
    <m/>
    <m/>
    <m/>
    <m/>
    <x v="12"/>
    <m/>
    <m/>
    <m/>
  </r>
  <r>
    <x v="222"/>
    <x v="12627"/>
    <n v="2581"/>
    <s v="LemonZest"/>
    <n v="180.45599999999999"/>
    <n v="239.33879999999999"/>
    <x v="12349"/>
    <m/>
    <m/>
    <m/>
    <m/>
    <x v="12"/>
    <m/>
    <m/>
    <m/>
  </r>
  <r>
    <x v="36"/>
    <x v="12628"/>
    <n v="2803"/>
    <s v="MangoBliss"/>
    <n v="219.79599999999999"/>
    <n v="239.33879999999999"/>
    <x v="12350"/>
    <m/>
    <m/>
    <m/>
    <m/>
    <x v="12"/>
    <m/>
    <m/>
    <m/>
  </r>
  <r>
    <x v="134"/>
    <x v="12629"/>
    <n v="2307"/>
    <s v="ChocoDelight"/>
    <n v="226.54"/>
    <n v="239.33879999999999"/>
    <x v="12351"/>
    <m/>
    <m/>
    <m/>
    <m/>
    <x v="12"/>
    <m/>
    <m/>
    <m/>
  </r>
  <r>
    <x v="44"/>
    <x v="12630"/>
    <n v="775"/>
    <s v="FizzBerry"/>
    <n v="229.91200000000001"/>
    <n v="239.33879999999999"/>
    <x v="12352"/>
    <m/>
    <m/>
    <m/>
    <m/>
    <x v="12"/>
    <m/>
    <m/>
    <m/>
  </r>
  <r>
    <x v="226"/>
    <x v="12631"/>
    <n v="1471"/>
    <s v="PeachPunch"/>
    <n v="232.16"/>
    <n v="239.33879999999999"/>
    <x v="12353"/>
    <m/>
    <m/>
    <m/>
    <m/>
    <x v="12"/>
    <m/>
    <m/>
    <m/>
  </r>
  <r>
    <x v="257"/>
    <x v="12632"/>
    <n v="2712"/>
    <s v="GingerFizz"/>
    <n v="233.28399999999999"/>
    <n v="239.33879999999999"/>
    <x v="12354"/>
    <m/>
    <m/>
    <m/>
    <m/>
    <x v="12"/>
    <m/>
    <m/>
    <m/>
  </r>
  <r>
    <x v="128"/>
    <x v="12633"/>
    <n v="1449"/>
    <s v="GingerFizz"/>
    <n v="253.51599999999999"/>
    <n v="239.33879999999999"/>
    <x v="12355"/>
    <m/>
    <m/>
    <m/>
    <m/>
    <x v="12"/>
    <m/>
    <m/>
    <m/>
  </r>
  <r>
    <x v="350"/>
    <x v="12634"/>
    <n v="1326"/>
    <s v="LemonZest"/>
    <n v="255.76400000000001"/>
    <n v="239.33879999999999"/>
    <x v="12356"/>
    <m/>
    <m/>
    <m/>
    <m/>
    <x v="12"/>
    <m/>
    <m/>
    <m/>
  </r>
  <r>
    <x v="17"/>
    <x v="12635"/>
    <n v="142"/>
    <s v="GingerFizz"/>
    <n v="256.88799999999998"/>
    <n v="239.33879999999999"/>
    <x v="12357"/>
    <m/>
    <m/>
    <m/>
    <m/>
    <x v="12"/>
    <m/>
    <m/>
    <m/>
  </r>
  <r>
    <x v="123"/>
    <x v="12636"/>
    <n v="162"/>
    <s v="FizzBerry"/>
    <n v="260.26"/>
    <n v="239.33879999999999"/>
    <x v="12358"/>
    <m/>
    <m/>
    <m/>
    <m/>
    <x v="12"/>
    <m/>
    <m/>
    <m/>
  </r>
  <r>
    <x v="62"/>
    <x v="12637"/>
    <n v="1831"/>
    <s v="MangoBliss"/>
    <n v="292.85599999999999"/>
    <n v="239.33879999999999"/>
    <x v="12359"/>
    <m/>
    <m/>
    <m/>
    <m/>
    <x v="12"/>
    <m/>
    <m/>
    <m/>
  </r>
  <r>
    <x v="361"/>
    <x v="12638"/>
    <n v="2654"/>
    <s v="MintCooler"/>
    <n v="196.90559999999999"/>
    <n v="239.3664"/>
    <x v="12360"/>
    <m/>
    <m/>
    <m/>
    <m/>
    <x v="12"/>
    <m/>
    <m/>
    <m/>
  </r>
  <r>
    <x v="224"/>
    <x v="12639"/>
    <n v="1353"/>
    <s v="BerryBlast"/>
    <n v="367.34976"/>
    <n v="239.37888000000001"/>
    <x v="12361"/>
    <m/>
    <m/>
    <m/>
    <m/>
    <x v="12"/>
    <m/>
    <m/>
    <m/>
  </r>
  <r>
    <x v="76"/>
    <x v="12640"/>
    <n v="2791"/>
    <s v="LemonZest"/>
    <n v="221.3536"/>
    <n v="239.41319999999999"/>
    <x v="12362"/>
    <m/>
    <m/>
    <m/>
    <m/>
    <x v="12"/>
    <m/>
    <m/>
    <m/>
  </r>
  <r>
    <x v="3"/>
    <x v="12641"/>
    <n v="1698"/>
    <s v="BerryBlast"/>
    <n v="72.768000000000001"/>
    <n v="239.51808"/>
    <x v="12363"/>
    <m/>
    <m/>
    <m/>
    <m/>
    <x v="12"/>
    <m/>
    <m/>
    <m/>
  </r>
  <r>
    <x v="108"/>
    <x v="12642"/>
    <n v="2385"/>
    <s v="BerryBlast"/>
    <n v="164.45599999999999"/>
    <n v="239.51808"/>
    <x v="12364"/>
    <m/>
    <m/>
    <m/>
    <m/>
    <x v="12"/>
    <m/>
    <m/>
    <m/>
  </r>
  <r>
    <x v="330"/>
    <x v="12643"/>
    <n v="2312"/>
    <s v="BerryBlast"/>
    <n v="254.85599999999999"/>
    <n v="239.51808"/>
    <x v="12365"/>
    <m/>
    <m/>
    <m/>
    <m/>
    <x v="12"/>
    <m/>
    <m/>
    <m/>
  </r>
  <r>
    <x v="3"/>
    <x v="12644"/>
    <n v="2624"/>
    <s v="BerryBlast"/>
    <n v="309.93200000000002"/>
    <n v="239.51808"/>
    <x v="12366"/>
    <m/>
    <m/>
    <m/>
    <m/>
    <x v="12"/>
    <m/>
    <m/>
    <m/>
  </r>
  <r>
    <x v="346"/>
    <x v="12645"/>
    <n v="2831"/>
    <s v="LemonZest"/>
    <n v="47.752000000000002"/>
    <n v="239.78700000000001"/>
    <x v="12367"/>
    <m/>
    <m/>
    <m/>
    <m/>
    <x v="12"/>
    <m/>
    <m/>
    <m/>
  </r>
  <r>
    <x v="311"/>
    <x v="12646"/>
    <n v="1746"/>
    <s v="MangoBliss"/>
    <n v="53.595999999999997"/>
    <n v="239.78700000000001"/>
    <x v="12368"/>
    <m/>
    <m/>
    <m/>
    <m/>
    <x v="12"/>
    <m/>
    <m/>
    <m/>
  </r>
  <r>
    <x v="200"/>
    <x v="12647"/>
    <n v="421"/>
    <s v="FizzBerry"/>
    <n v="67.471999999999994"/>
    <n v="239.78700000000001"/>
    <x v="12369"/>
    <m/>
    <m/>
    <m/>
    <m/>
    <x v="12"/>
    <m/>
    <m/>
    <m/>
  </r>
  <r>
    <x v="184"/>
    <x v="12648"/>
    <n v="2644"/>
    <s v="MangoBliss"/>
    <n v="67.471999999999994"/>
    <n v="239.78700000000001"/>
    <x v="12369"/>
    <m/>
    <m/>
    <m/>
    <m/>
    <x v="12"/>
    <m/>
    <m/>
    <m/>
  </r>
  <r>
    <x v="72"/>
    <x v="12649"/>
    <n v="2206"/>
    <s v="MangoBliss"/>
    <n v="70.843999999999994"/>
    <n v="239.78700000000001"/>
    <x v="12370"/>
    <m/>
    <m/>
    <m/>
    <m/>
    <x v="12"/>
    <m/>
    <m/>
    <m/>
  </r>
  <r>
    <x v="350"/>
    <x v="12650"/>
    <n v="2571"/>
    <s v="LemonZest"/>
    <n v="101.19199999999999"/>
    <n v="239.78700000000001"/>
    <x v="12371"/>
    <m/>
    <m/>
    <m/>
    <m/>
    <x v="12"/>
    <m/>
    <m/>
    <m/>
  </r>
  <r>
    <x v="332"/>
    <x v="12651"/>
    <n v="2116"/>
    <s v="CitrusSplash"/>
    <n v="105.696"/>
    <n v="239.78700000000001"/>
    <x v="12372"/>
    <m/>
    <m/>
    <m/>
    <m/>
    <x v="12"/>
    <m/>
    <m/>
    <m/>
  </r>
  <r>
    <x v="178"/>
    <x v="12652"/>
    <n v="1829"/>
    <s v="MintCooler"/>
    <n v="128.16800000000001"/>
    <n v="239.78700000000001"/>
    <x v="12373"/>
    <m/>
    <m/>
    <m/>
    <m/>
    <x v="12"/>
    <m/>
    <m/>
    <m/>
  </r>
  <r>
    <x v="297"/>
    <x v="12653"/>
    <n v="1866"/>
    <s v="MangoBliss"/>
    <n v="145.02799999999999"/>
    <n v="239.78700000000001"/>
    <x v="12374"/>
    <m/>
    <m/>
    <m/>
    <m/>
    <x v="12"/>
    <m/>
    <m/>
    <m/>
  </r>
  <r>
    <x v="300"/>
    <x v="12654"/>
    <n v="1531"/>
    <s v="CitrusSplash"/>
    <n v="187.74"/>
    <n v="239.78700000000001"/>
    <x v="12375"/>
    <m/>
    <m/>
    <m/>
    <m/>
    <x v="12"/>
    <m/>
    <m/>
    <m/>
  </r>
  <r>
    <x v="263"/>
    <x v="12655"/>
    <n v="907"/>
    <s v="TropicalTwist"/>
    <n v="202.03200000000001"/>
    <n v="239.78700000000001"/>
    <x v="12376"/>
    <m/>
    <m/>
    <m/>
    <m/>
    <x v="12"/>
    <m/>
    <m/>
    <m/>
  </r>
  <r>
    <x v="72"/>
    <x v="12656"/>
    <n v="1874"/>
    <s v="PeachPunch"/>
    <n v="206.84800000000001"/>
    <n v="239.78700000000001"/>
    <x v="12377"/>
    <m/>
    <m/>
    <m/>
    <m/>
    <x v="12"/>
    <m/>
    <m/>
    <m/>
  </r>
  <r>
    <x v="134"/>
    <x v="12657"/>
    <n v="931"/>
    <s v="FizzBerry"/>
    <n v="209.096"/>
    <n v="239.78700000000001"/>
    <x v="12378"/>
    <m/>
    <m/>
    <m/>
    <m/>
    <x v="12"/>
    <m/>
    <m/>
    <m/>
  </r>
  <r>
    <x v="358"/>
    <x v="12658"/>
    <n v="2825"/>
    <s v="GingerFizz"/>
    <n v="272.04000000000002"/>
    <n v="239.78700000000001"/>
    <x v="12379"/>
    <m/>
    <m/>
    <m/>
    <m/>
    <x v="12"/>
    <m/>
    <m/>
    <m/>
  </r>
  <r>
    <x v="118"/>
    <x v="12659"/>
    <n v="2469"/>
    <s v="MangoBliss"/>
    <n v="296.76799999999997"/>
    <n v="239.78700000000001"/>
    <x v="12380"/>
    <m/>
    <m/>
    <m/>
    <m/>
    <x v="12"/>
    <m/>
    <m/>
    <m/>
  </r>
  <r>
    <x v="139"/>
    <x v="12660"/>
    <n v="445"/>
    <s v="FizzBerry"/>
    <n v="297.892"/>
    <n v="239.78700000000001"/>
    <x v="12381"/>
    <m/>
    <m/>
    <m/>
    <m/>
    <x v="12"/>
    <m/>
    <m/>
    <m/>
  </r>
  <r>
    <x v="6"/>
    <x v="12661"/>
    <n v="1175"/>
    <s v="LemonZest"/>
    <n v="299.01600000000002"/>
    <n v="239.78700000000001"/>
    <x v="12382"/>
    <m/>
    <m/>
    <m/>
    <m/>
    <x v="12"/>
    <m/>
    <m/>
    <m/>
  </r>
  <r>
    <x v="55"/>
    <x v="12662"/>
    <n v="2532"/>
    <s v="ChocoDelight"/>
    <n v="180.4"/>
    <n v="239.798"/>
    <x v="12383"/>
    <m/>
    <m/>
    <m/>
    <m/>
    <x v="12"/>
    <m/>
    <m/>
    <m/>
  </r>
  <r>
    <x v="20"/>
    <x v="12663"/>
    <n v="925"/>
    <s v="MangoBliss"/>
    <n v="72.585599999999999"/>
    <n v="239.96960000000001"/>
    <x v="12384"/>
    <m/>
    <m/>
    <m/>
    <m/>
    <x v="12"/>
    <m/>
    <m/>
    <m/>
  </r>
  <r>
    <x v="289"/>
    <x v="12664"/>
    <n v="2132"/>
    <s v="PeachPunch"/>
    <n v="188.9984"/>
    <n v="240.0112"/>
    <x v="12385"/>
    <m/>
    <m/>
    <m/>
    <m/>
    <x v="12"/>
    <m/>
    <m/>
    <m/>
  </r>
  <r>
    <x v="268"/>
    <x v="12665"/>
    <n v="2688"/>
    <s v="CitrusSplash"/>
    <n v="220.05760000000001"/>
    <n v="240.0684"/>
    <x v="12386"/>
    <m/>
    <m/>
    <m/>
    <m/>
    <x v="12"/>
    <m/>
    <m/>
    <m/>
  </r>
  <r>
    <x v="159"/>
    <x v="12666"/>
    <n v="1184"/>
    <s v="TropicalTwist"/>
    <n v="382.6848"/>
    <n v="240.10272000000001"/>
    <x v="12387"/>
    <m/>
    <m/>
    <m/>
    <m/>
    <x v="12"/>
    <m/>
    <m/>
    <m/>
  </r>
  <r>
    <x v="89"/>
    <x v="12667"/>
    <n v="330"/>
    <s v="MangoBliss"/>
    <n v="138.00960000000001"/>
    <n v="240.1568"/>
    <x v="12388"/>
    <m/>
    <m/>
    <m/>
    <m/>
    <x v="12"/>
    <m/>
    <m/>
    <m/>
  </r>
  <r>
    <x v="194"/>
    <x v="12668"/>
    <n v="1626"/>
    <s v="CitrusSplash"/>
    <n v="15.648"/>
    <n v="240.23519999999999"/>
    <x v="12389"/>
    <m/>
    <m/>
    <m/>
    <m/>
    <x v="12"/>
    <m/>
    <m/>
    <m/>
  </r>
  <r>
    <x v="98"/>
    <x v="12669"/>
    <n v="1286"/>
    <s v="BerryBlast"/>
    <n v="17.187999999999999"/>
    <n v="240.23519999999999"/>
    <x v="12390"/>
    <m/>
    <m/>
    <m/>
    <m/>
    <x v="12"/>
    <m/>
    <m/>
    <m/>
  </r>
  <r>
    <x v="45"/>
    <x v="12670"/>
    <n v="1798"/>
    <s v="MangoBliss"/>
    <n v="26.335999999999999"/>
    <n v="240.23519999999999"/>
    <x v="12391"/>
    <m/>
    <m/>
    <m/>
    <m/>
    <x v="12"/>
    <m/>
    <m/>
    <m/>
  </r>
  <r>
    <x v="293"/>
    <x v="12671"/>
    <n v="2667"/>
    <s v="FizzBerry"/>
    <n v="45.332000000000001"/>
    <n v="240.23519999999999"/>
    <x v="12392"/>
    <m/>
    <m/>
    <m/>
    <m/>
    <x v="12"/>
    <m/>
    <m/>
    <m/>
  </r>
  <r>
    <x v="361"/>
    <x v="12672"/>
    <n v="797"/>
    <s v="MintCooler"/>
    <n v="81.756"/>
    <n v="240.23519999999999"/>
    <x v="12393"/>
    <m/>
    <m/>
    <m/>
    <m/>
    <x v="12"/>
    <m/>
    <m/>
    <m/>
  </r>
  <r>
    <x v="197"/>
    <x v="12673"/>
    <n v="2467"/>
    <s v="CitrusSplash"/>
    <n v="85.995999999999995"/>
    <n v="240.23519999999999"/>
    <x v="12394"/>
    <m/>
    <m/>
    <m/>
    <m/>
    <x v="12"/>
    <m/>
    <m/>
    <m/>
  </r>
  <r>
    <x v="216"/>
    <x v="12674"/>
    <n v="645"/>
    <s v="GingerFizz"/>
    <n v="105.104"/>
    <n v="240.23519999999999"/>
    <x v="12395"/>
    <m/>
    <m/>
    <m/>
    <m/>
    <x v="12"/>
    <m/>
    <m/>
    <m/>
  </r>
  <r>
    <x v="225"/>
    <x v="12675"/>
    <n v="2301"/>
    <s v="CitrusSplash"/>
    <n v="105.104"/>
    <n v="240.23519999999999"/>
    <x v="12395"/>
    <m/>
    <m/>
    <m/>
    <m/>
    <x v="12"/>
    <m/>
    <m/>
    <m/>
  </r>
  <r>
    <x v="333"/>
    <x v="12676"/>
    <n v="2615"/>
    <s v="MintCooler"/>
    <n v="108.476"/>
    <n v="240.23519999999999"/>
    <x v="12396"/>
    <m/>
    <m/>
    <m/>
    <m/>
    <x v="12"/>
    <m/>
    <m/>
    <m/>
  </r>
  <r>
    <x v="228"/>
    <x v="12677"/>
    <n v="956"/>
    <s v="GingerFizz"/>
    <n v="109.6"/>
    <n v="240.23519999999999"/>
    <x v="12397"/>
    <m/>
    <m/>
    <m/>
    <m/>
    <x v="12"/>
    <m/>
    <m/>
    <m/>
  </r>
  <r>
    <x v="119"/>
    <x v="12678"/>
    <n v="18"/>
    <s v="ChocoDelight"/>
    <n v="126.46"/>
    <n v="240.23519999999999"/>
    <x v="12398"/>
    <m/>
    <m/>
    <m/>
    <m/>
    <x v="12"/>
    <m/>
    <m/>
    <m/>
  </r>
  <r>
    <x v="355"/>
    <x v="12679"/>
    <n v="121"/>
    <s v="BerryBlast"/>
    <n v="136.32"/>
    <n v="240.23519999999999"/>
    <x v="12399"/>
    <m/>
    <m/>
    <m/>
    <m/>
    <x v="12"/>
    <m/>
    <m/>
    <m/>
  </r>
  <r>
    <x v="36"/>
    <x v="12680"/>
    <n v="475"/>
    <s v="MangoBliss"/>
    <n v="163.55199999999999"/>
    <n v="240.23519999999999"/>
    <x v="12400"/>
    <m/>
    <m/>
    <m/>
    <m/>
    <x v="12"/>
    <m/>
    <m/>
    <m/>
  </r>
  <r>
    <x v="239"/>
    <x v="12681"/>
    <n v="1438"/>
    <s v="FizzBerry"/>
    <n v="182.66"/>
    <n v="240.23519999999999"/>
    <x v="12401"/>
    <m/>
    <m/>
    <m/>
    <m/>
    <x v="12"/>
    <m/>
    <m/>
    <m/>
  </r>
  <r>
    <x v="97"/>
    <x v="12682"/>
    <n v="721"/>
    <s v="LemonZest"/>
    <n v="197.27199999999999"/>
    <n v="240.23519999999999"/>
    <x v="12402"/>
    <m/>
    <m/>
    <m/>
    <m/>
    <x v="12"/>
    <m/>
    <m/>
    <m/>
  </r>
  <r>
    <x v="338"/>
    <x v="12683"/>
    <n v="1020"/>
    <s v="CitrusSplash"/>
    <n v="237.73599999999999"/>
    <n v="240.23519999999999"/>
    <x v="12403"/>
    <m/>
    <m/>
    <m/>
    <m/>
    <x v="12"/>
    <m/>
    <m/>
    <m/>
  </r>
  <r>
    <x v="240"/>
    <x v="12684"/>
    <n v="903"/>
    <s v="BerryBlast"/>
    <n v="246.72800000000001"/>
    <n v="240.23519999999999"/>
    <x v="12404"/>
    <m/>
    <m/>
    <m/>
    <m/>
    <x v="12"/>
    <m/>
    <m/>
    <m/>
  </r>
  <r>
    <x v="133"/>
    <x v="12685"/>
    <n v="1507"/>
    <s v="TropicalTwist"/>
    <n v="252.34800000000001"/>
    <n v="240.23519999999999"/>
    <x v="12405"/>
    <m/>
    <m/>
    <m/>
    <m/>
    <x v="12"/>
    <m/>
    <m/>
    <m/>
  </r>
  <r>
    <x v="264"/>
    <x v="12686"/>
    <n v="770"/>
    <s v="MangoBliss"/>
    <n v="274.82799999999997"/>
    <n v="240.23519999999999"/>
    <x v="12406"/>
    <m/>
    <m/>
    <m/>
    <m/>
    <x v="12"/>
    <m/>
    <m/>
    <m/>
  </r>
  <r>
    <x v="24"/>
    <x v="12687"/>
    <n v="439"/>
    <s v="GingerFizz"/>
    <n v="274.82799999999997"/>
    <n v="240.23519999999999"/>
    <x v="12406"/>
    <m/>
    <m/>
    <m/>
    <m/>
    <x v="12"/>
    <m/>
    <m/>
    <m/>
  </r>
  <r>
    <x v="280"/>
    <x v="12688"/>
    <n v="1428"/>
    <s v="ChocoDelight"/>
    <n v="394.15359999999998"/>
    <n v="240.2972"/>
    <x v="12407"/>
    <m/>
    <m/>
    <m/>
    <m/>
    <x v="12"/>
    <m/>
    <m/>
    <m/>
  </r>
  <r>
    <x v="153"/>
    <x v="12689"/>
    <n v="290"/>
    <s v="PeachPunch"/>
    <n v="195.91679999999999"/>
    <n v="240.34399999999999"/>
    <x v="12408"/>
    <m/>
    <m/>
    <m/>
    <m/>
    <x v="12"/>
    <m/>
    <m/>
    <m/>
  </r>
  <r>
    <x v="284"/>
    <x v="12690"/>
    <n v="491"/>
    <s v="MintCooler"/>
    <n v="0.98399999999999999"/>
    <n v="240.68340000000001"/>
    <x v="12409"/>
    <m/>
    <m/>
    <m/>
    <m/>
    <x v="12"/>
    <m/>
    <m/>
    <m/>
  </r>
  <r>
    <x v="154"/>
    <x v="12691"/>
    <n v="2634"/>
    <s v="PeachPunch"/>
    <n v="12.875999999999999"/>
    <n v="240.68340000000001"/>
    <x v="12410"/>
    <m/>
    <m/>
    <m/>
    <m/>
    <x v="12"/>
    <m/>
    <m/>
    <m/>
  </r>
  <r>
    <x v="215"/>
    <x v="12692"/>
    <n v="116"/>
    <s v="FizzBerry"/>
    <n v="33.564"/>
    <n v="240.68340000000001"/>
    <x v="12411"/>
    <m/>
    <m/>
    <m/>
    <m/>
    <x v="12"/>
    <m/>
    <m/>
    <m/>
  </r>
  <r>
    <x v="303"/>
    <x v="12693"/>
    <n v="2668"/>
    <s v="ChocoDelight"/>
    <n v="71.384"/>
    <n v="240.68340000000001"/>
    <x v="12412"/>
    <m/>
    <m/>
    <m/>
    <m/>
    <x v="12"/>
    <m/>
    <m/>
    <m/>
  </r>
  <r>
    <x v="77"/>
    <x v="12694"/>
    <n v="1864"/>
    <s v="PeachPunch"/>
    <n v="75.319999999999993"/>
    <n v="240.68340000000001"/>
    <x v="12413"/>
    <m/>
    <m/>
    <m/>
    <m/>
    <x v="12"/>
    <m/>
    <m/>
    <m/>
  </r>
  <r>
    <x v="75"/>
    <x v="12695"/>
    <n v="52"/>
    <s v="CitrusSplash"/>
    <n v="102.27200000000001"/>
    <n v="240.68340000000001"/>
    <x v="12414"/>
    <m/>
    <m/>
    <m/>
    <m/>
    <x v="12"/>
    <m/>
    <m/>
    <m/>
  </r>
  <r>
    <x v="266"/>
    <x v="12696"/>
    <n v="1725"/>
    <s v="MintCooler"/>
    <n v="103.396"/>
    <n v="240.68340000000001"/>
    <x v="12415"/>
    <m/>
    <m/>
    <m/>
    <m/>
    <x v="12"/>
    <m/>
    <m/>
    <m/>
  </r>
  <r>
    <x v="161"/>
    <x v="12697"/>
    <n v="1517"/>
    <s v="MangoBliss"/>
    <n v="106.768"/>
    <n v="240.68340000000001"/>
    <x v="12416"/>
    <m/>
    <m/>
    <m/>
    <m/>
    <x v="12"/>
    <m/>
    <m/>
    <m/>
  </r>
  <r>
    <x v="321"/>
    <x v="12698"/>
    <n v="601"/>
    <s v="TropicalTwist"/>
    <n v="110.14"/>
    <n v="240.68340000000001"/>
    <x v="12417"/>
    <m/>
    <m/>
    <m/>
    <m/>
    <x v="12"/>
    <m/>
    <m/>
    <m/>
  </r>
  <r>
    <x v="127"/>
    <x v="12699"/>
    <n v="2551"/>
    <s v="PeachPunch"/>
    <n v="110.14"/>
    <n v="240.68340000000001"/>
    <x v="12417"/>
    <m/>
    <m/>
    <m/>
    <m/>
    <x v="12"/>
    <m/>
    <m/>
    <m/>
  </r>
  <r>
    <x v="296"/>
    <x v="12700"/>
    <n v="342"/>
    <s v="ChocoDelight"/>
    <n v="114.636"/>
    <n v="240.68340000000001"/>
    <x v="12418"/>
    <m/>
    <m/>
    <m/>
    <m/>
    <x v="12"/>
    <m/>
    <m/>
    <m/>
  </r>
  <r>
    <x v="117"/>
    <x v="12701"/>
    <n v="1247"/>
    <s v="GingerFizz"/>
    <n v="139.364"/>
    <n v="240.68340000000001"/>
    <x v="12419"/>
    <m/>
    <m/>
    <m/>
    <m/>
    <x v="12"/>
    <m/>
    <m/>
    <m/>
  </r>
  <r>
    <x v="43"/>
    <x v="12702"/>
    <n v="1833"/>
    <s v="ChocoDelight"/>
    <n v="139.364"/>
    <n v="240.68340000000001"/>
    <x v="12419"/>
    <m/>
    <m/>
    <m/>
    <m/>
    <x v="12"/>
    <m/>
    <m/>
    <m/>
  </r>
  <r>
    <x v="61"/>
    <x v="12703"/>
    <n v="2061"/>
    <s v="CitrusSplash"/>
    <n v="167.464"/>
    <n v="240.68340000000001"/>
    <x v="12420"/>
    <m/>
    <m/>
    <m/>
    <m/>
    <x v="12"/>
    <m/>
    <m/>
    <m/>
  </r>
  <r>
    <x v="352"/>
    <x v="12704"/>
    <n v="823"/>
    <s v="TropicalTwist"/>
    <n v="180.952"/>
    <n v="240.68340000000001"/>
    <x v="12421"/>
    <m/>
    <m/>
    <m/>
    <m/>
    <x v="12"/>
    <m/>
    <m/>
    <m/>
  </r>
  <r>
    <x v="102"/>
    <x v="12705"/>
    <n v="364"/>
    <s v="MintCooler"/>
    <n v="233.78"/>
    <n v="240.68340000000001"/>
    <x v="12422"/>
    <m/>
    <m/>
    <m/>
    <m/>
    <x v="12"/>
    <m/>
    <m/>
    <m/>
  </r>
  <r>
    <x v="107"/>
    <x v="12706"/>
    <n v="2030"/>
    <s v="ChocoDelight"/>
    <n v="239.4"/>
    <n v="240.68340000000001"/>
    <x v="12423"/>
    <m/>
    <m/>
    <m/>
    <m/>
    <x v="12"/>
    <m/>
    <m/>
    <m/>
  </r>
  <r>
    <x v="341"/>
    <x v="12707"/>
    <n v="2550"/>
    <s v="CitrusSplash"/>
    <n v="250.64"/>
    <n v="240.68340000000001"/>
    <x v="12424"/>
    <m/>
    <m/>
    <m/>
    <m/>
    <x v="12"/>
    <m/>
    <m/>
    <m/>
  </r>
  <r>
    <x v="312"/>
    <x v="12708"/>
    <n v="244"/>
    <s v="LemonZest"/>
    <n v="252.88800000000001"/>
    <n v="240.68340000000001"/>
    <x v="12425"/>
    <m/>
    <m/>
    <m/>
    <m/>
    <x v="12"/>
    <m/>
    <m/>
    <m/>
  </r>
  <r>
    <x v="82"/>
    <x v="12709"/>
    <n v="472"/>
    <s v="MangoBliss"/>
    <n v="256.26"/>
    <n v="240.68340000000001"/>
    <x v="12426"/>
    <m/>
    <m/>
    <m/>
    <m/>
    <x v="12"/>
    <m/>
    <m/>
    <m/>
  </r>
  <r>
    <x v="148"/>
    <x v="12710"/>
    <n v="284"/>
    <s v="TropicalTwist"/>
    <n v="276.49200000000002"/>
    <n v="240.68340000000001"/>
    <x v="12427"/>
    <m/>
    <m/>
    <m/>
    <m/>
    <x v="12"/>
    <m/>
    <m/>
    <m/>
  </r>
  <r>
    <x v="81"/>
    <x v="12711"/>
    <n v="1797"/>
    <s v="PeachPunch"/>
    <n v="284.36"/>
    <n v="240.68340000000001"/>
    <x v="12428"/>
    <m/>
    <m/>
    <m/>
    <m/>
    <x v="12"/>
    <m/>
    <m/>
    <m/>
  </r>
  <r>
    <x v="114"/>
    <x v="12712"/>
    <n v="668"/>
    <s v="MangoBliss"/>
    <n v="305.71600000000001"/>
    <n v="240.68340000000001"/>
    <x v="12429"/>
    <m/>
    <m/>
    <m/>
    <m/>
    <x v="12"/>
    <m/>
    <m/>
    <m/>
  </r>
  <r>
    <x v="329"/>
    <x v="12713"/>
    <n v="1789"/>
    <s v="CitrusSplash"/>
    <n v="237.26400000000001"/>
    <n v="240.7028"/>
    <x v="12430"/>
    <m/>
    <m/>
    <m/>
    <m/>
    <x v="12"/>
    <m/>
    <m/>
    <m/>
  </r>
  <r>
    <x v="215"/>
    <x v="12714"/>
    <n v="1521"/>
    <s v="FizzBerry"/>
    <n v="105.0304"/>
    <n v="240.88480000000001"/>
    <x v="12431"/>
    <m/>
    <m/>
    <m/>
    <m/>
    <x v="12"/>
    <m/>
    <m/>
    <m/>
  </r>
  <r>
    <x v="79"/>
    <x v="12715"/>
    <n v="302"/>
    <s v="LemonZest"/>
    <n v="230.864"/>
    <n v="240.9316"/>
    <x v="12432"/>
    <m/>
    <m/>
    <m/>
    <m/>
    <x v="12"/>
    <m/>
    <m/>
    <m/>
  </r>
  <r>
    <x v="206"/>
    <x v="12716"/>
    <n v="2133"/>
    <s v="CitrusSplash"/>
    <n v="21.9968"/>
    <n v="240.94200000000001"/>
    <x v="12433"/>
    <m/>
    <m/>
    <m/>
    <m/>
    <x v="12"/>
    <m/>
    <m/>
    <m/>
  </r>
  <r>
    <x v="8"/>
    <x v="12717"/>
    <n v="835"/>
    <s v="BerryBlast"/>
    <n v="206.00399999999999"/>
    <n v="240.95231999999999"/>
    <x v="12434"/>
    <m/>
    <m/>
    <m/>
    <m/>
    <x v="12"/>
    <m/>
    <m/>
    <m/>
  </r>
  <r>
    <x v="184"/>
    <x v="12718"/>
    <n v="1624"/>
    <s v="BerryBlast"/>
    <n v="307.16399999999999"/>
    <n v="240.95231999999999"/>
    <x v="12435"/>
    <m/>
    <m/>
    <m/>
    <m/>
    <x v="12"/>
    <m/>
    <m/>
    <m/>
  </r>
  <r>
    <x v="33"/>
    <x v="12719"/>
    <n v="2711"/>
    <s v="MangoBliss"/>
    <n v="122"/>
    <n v="241.0044"/>
    <x v="12436"/>
    <m/>
    <m/>
    <m/>
    <m/>
    <x v="12"/>
    <m/>
    <m/>
    <m/>
  </r>
  <r>
    <x v="356"/>
    <x v="12720"/>
    <n v="913"/>
    <s v="PeachPunch"/>
    <n v="32.735999999999997"/>
    <n v="241.13159999999999"/>
    <x v="12437"/>
    <m/>
    <m/>
    <m/>
    <m/>
    <x v="12"/>
    <m/>
    <m/>
    <m/>
  </r>
  <r>
    <x v="334"/>
    <x v="12721"/>
    <n v="1950"/>
    <s v="PeachPunch"/>
    <n v="48.671999999999997"/>
    <n v="241.13159999999999"/>
    <x v="12438"/>
    <m/>
    <m/>
    <m/>
    <m/>
    <x v="12"/>
    <m/>
    <m/>
    <m/>
  </r>
  <r>
    <x v="108"/>
    <x v="12722"/>
    <n v="942"/>
    <s v="ChocoDelight"/>
    <n v="60.612000000000002"/>
    <n v="241.13159999999999"/>
    <x v="12439"/>
    <m/>
    <m/>
    <m/>
    <m/>
    <x v="12"/>
    <m/>
    <m/>
    <m/>
  </r>
  <r>
    <x v="141"/>
    <x v="12723"/>
    <n v="22"/>
    <s v="PeachPunch"/>
    <n v="62.064"/>
    <n v="241.13159999999999"/>
    <x v="12440"/>
    <m/>
    <m/>
    <m/>
    <m/>
    <x v="12"/>
    <m/>
    <m/>
    <m/>
  </r>
  <r>
    <x v="133"/>
    <x v="12724"/>
    <n v="639"/>
    <s v="PeachPunch"/>
    <n v="90.32"/>
    <n v="241.13159999999999"/>
    <x v="12441"/>
    <m/>
    <m/>
    <m/>
    <m/>
    <x v="12"/>
    <m/>
    <m/>
    <m/>
  </r>
  <r>
    <x v="146"/>
    <x v="12725"/>
    <n v="2608"/>
    <s v="ChocoDelight"/>
    <n v="90.447999999999993"/>
    <n v="241.13159999999999"/>
    <x v="12442"/>
    <m/>
    <m/>
    <m/>
    <m/>
    <x v="12"/>
    <m/>
    <m/>
    <m/>
  </r>
  <r>
    <x v="231"/>
    <x v="12726"/>
    <n v="434"/>
    <s v="MangoBliss"/>
    <n v="116.3"/>
    <n v="241.13159999999999"/>
    <x v="12443"/>
    <m/>
    <m/>
    <m/>
    <m/>
    <x v="12"/>
    <m/>
    <m/>
    <m/>
  </r>
  <r>
    <x v="74"/>
    <x v="12727"/>
    <n v="95"/>
    <s v="CitrusSplash"/>
    <n v="118.44799999999999"/>
    <n v="241.13159999999999"/>
    <x v="12444"/>
    <m/>
    <m/>
    <m/>
    <m/>
    <x v="12"/>
    <m/>
    <m/>
    <m/>
  </r>
  <r>
    <x v="142"/>
    <x v="12728"/>
    <n v="2074"/>
    <s v="TropicalTwist"/>
    <n v="139.05600000000001"/>
    <n v="241.13159999999999"/>
    <x v="12445"/>
    <m/>
    <m/>
    <m/>
    <m/>
    <x v="12"/>
    <m/>
    <m/>
    <m/>
  </r>
  <r>
    <x v="131"/>
    <x v="12729"/>
    <n v="937"/>
    <s v="GingerFizz"/>
    <n v="142.15199999999999"/>
    <n v="241.13159999999999"/>
    <x v="12446"/>
    <m/>
    <m/>
    <m/>
    <m/>
    <x v="12"/>
    <m/>
    <m/>
    <m/>
  </r>
  <r>
    <x v="61"/>
    <x v="12730"/>
    <n v="106"/>
    <s v="TropicalTwist"/>
    <n v="143.27600000000001"/>
    <n v="241.13159999999999"/>
    <x v="12447"/>
    <m/>
    <m/>
    <m/>
    <m/>
    <x v="12"/>
    <m/>
    <m/>
    <m/>
  </r>
  <r>
    <x v="238"/>
    <x v="12731"/>
    <n v="1265"/>
    <s v="PeachPunch"/>
    <n v="150.732"/>
    <n v="241.13159999999999"/>
    <x v="12448"/>
    <m/>
    <m/>
    <m/>
    <m/>
    <x v="12"/>
    <m/>
    <m/>
    <m/>
  </r>
  <r>
    <x v="215"/>
    <x v="12732"/>
    <n v="950"/>
    <s v="MintCooler"/>
    <n v="155.63999999999999"/>
    <n v="241.13159999999999"/>
    <x v="12449"/>
    <m/>
    <m/>
    <m/>
    <m/>
    <x v="12"/>
    <m/>
    <m/>
    <m/>
  </r>
  <r>
    <x v="364"/>
    <x v="12733"/>
    <n v="587"/>
    <s v="MintCooler"/>
    <n v="190.48400000000001"/>
    <n v="241.13159999999999"/>
    <x v="12450"/>
    <m/>
    <m/>
    <m/>
    <m/>
    <x v="12"/>
    <m/>
    <m/>
    <m/>
  </r>
  <r>
    <x v="56"/>
    <x v="12734"/>
    <n v="208"/>
    <s v="CitrusSplash"/>
    <n v="198.352"/>
    <n v="241.13159999999999"/>
    <x v="12451"/>
    <m/>
    <m/>
    <m/>
    <m/>
    <x v="12"/>
    <m/>
    <m/>
    <m/>
  </r>
  <r>
    <x v="179"/>
    <x v="12735"/>
    <n v="1508"/>
    <s v="MangoBliss"/>
    <n v="211.84"/>
    <n v="241.13159999999999"/>
    <x v="12452"/>
    <m/>
    <m/>
    <m/>
    <m/>
    <x v="12"/>
    <m/>
    <m/>
    <m/>
  </r>
  <r>
    <x v="105"/>
    <x v="12736"/>
    <n v="1615"/>
    <s v="MintCooler"/>
    <n v="215.21199999999999"/>
    <n v="241.13159999999999"/>
    <x v="12453"/>
    <m/>
    <m/>
    <m/>
    <m/>
    <x v="12"/>
    <m/>
    <m/>
    <m/>
  </r>
  <r>
    <x v="333"/>
    <x v="12737"/>
    <n v="1100"/>
    <s v="FizzBerry"/>
    <n v="235.44399999999999"/>
    <n v="241.13159999999999"/>
    <x v="12454"/>
    <m/>
    <m/>
    <m/>
    <m/>
    <x v="12"/>
    <m/>
    <m/>
    <m/>
  </r>
  <r>
    <x v="324"/>
    <x v="12738"/>
    <n v="58"/>
    <s v="FizzBerry"/>
    <n v="265.79199999999997"/>
    <n v="241.13159999999999"/>
    <x v="12455"/>
    <m/>
    <m/>
    <m/>
    <m/>
    <x v="12"/>
    <m/>
    <m/>
    <m/>
  </r>
  <r>
    <x v="223"/>
    <x v="12739"/>
    <n v="379"/>
    <s v="CitrusSplash"/>
    <n v="269.16399999999999"/>
    <n v="241.13159999999999"/>
    <x v="12456"/>
    <m/>
    <m/>
    <m/>
    <m/>
    <x v="12"/>
    <m/>
    <m/>
    <m/>
  </r>
  <r>
    <x v="1"/>
    <x v="12740"/>
    <n v="152"/>
    <s v="MangoBliss"/>
    <n v="275.90800000000002"/>
    <n v="241.13159999999999"/>
    <x v="12457"/>
    <m/>
    <m/>
    <m/>
    <m/>
    <x v="12"/>
    <m/>
    <m/>
    <m/>
  </r>
  <r>
    <x v="82"/>
    <x v="12741"/>
    <n v="40"/>
    <s v="GingerFizz"/>
    <n v="281.52800000000002"/>
    <n v="241.13159999999999"/>
    <x v="12458"/>
    <m/>
    <m/>
    <m/>
    <m/>
    <x v="12"/>
    <m/>
    <m/>
    <m/>
  </r>
  <r>
    <x v="330"/>
    <x v="12742"/>
    <n v="714"/>
    <s v="ChocoDelight"/>
    <n v="287.14800000000002"/>
    <n v="241.13159999999999"/>
    <x v="12459"/>
    <m/>
    <m/>
    <m/>
    <m/>
    <x v="12"/>
    <m/>
    <m/>
    <m/>
  </r>
  <r>
    <x v="76"/>
    <x v="12743"/>
    <n v="1795"/>
    <s v="LemonZest"/>
    <n v="126.416"/>
    <n v="241.25088"/>
    <x v="12460"/>
    <m/>
    <m/>
    <m/>
    <m/>
    <x v="12"/>
    <m/>
    <m/>
    <m/>
  </r>
  <r>
    <x v="307"/>
    <x v="12744"/>
    <n v="950"/>
    <s v="BerryBlast"/>
    <n v="73.580799999999996"/>
    <n v="241.30080000000001"/>
    <x v="12461"/>
    <m/>
    <m/>
    <m/>
    <m/>
    <x v="12"/>
    <m/>
    <m/>
    <m/>
  </r>
  <r>
    <x v="200"/>
    <x v="12745"/>
    <n v="1008"/>
    <s v="PeachPunch"/>
    <n v="169.40479999999999"/>
    <n v="241.33199999999999"/>
    <x v="12462"/>
    <m/>
    <m/>
    <m/>
    <m/>
    <x v="12"/>
    <m/>
    <m/>
    <m/>
  </r>
  <r>
    <x v="298"/>
    <x v="12746"/>
    <n v="2154"/>
    <s v="GingerFizz"/>
    <n v="2.9359999999999999"/>
    <n v="241.57980000000001"/>
    <x v="12463"/>
    <m/>
    <m/>
    <m/>
    <m/>
    <x v="12"/>
    <m/>
    <m/>
    <m/>
  </r>
  <r>
    <x v="207"/>
    <x v="12747"/>
    <n v="1920"/>
    <s v="TropicalTwist"/>
    <n v="7.6"/>
    <n v="241.57980000000001"/>
    <x v="12464"/>
    <m/>
    <m/>
    <m/>
    <m/>
    <x v="12"/>
    <m/>
    <m/>
    <m/>
  </r>
  <r>
    <x v="269"/>
    <x v="12748"/>
    <n v="442"/>
    <s v="TropicalTwist"/>
    <n v="27.096"/>
    <n v="241.57980000000001"/>
    <x v="12465"/>
    <m/>
    <m/>
    <m/>
    <m/>
    <x v="12"/>
    <m/>
    <m/>
    <m/>
  </r>
  <r>
    <x v="27"/>
    <x v="12749"/>
    <n v="2419"/>
    <s v="TropicalTwist"/>
    <n v="59.26"/>
    <n v="241.57980000000001"/>
    <x v="12466"/>
    <m/>
    <m/>
    <m/>
    <m/>
    <x v="12"/>
    <m/>
    <m/>
    <m/>
  </r>
  <r>
    <x v="301"/>
    <x v="12750"/>
    <n v="1816"/>
    <s v="TropicalTwist"/>
    <n v="69.632000000000005"/>
    <n v="241.57980000000001"/>
    <x v="12467"/>
    <m/>
    <m/>
    <m/>
    <m/>
    <x v="12"/>
    <m/>
    <m/>
    <m/>
  </r>
  <r>
    <x v="80"/>
    <x v="12751"/>
    <n v="1874"/>
    <s v="LemonZest"/>
    <n v="75.251999999999995"/>
    <n v="241.57980000000001"/>
    <x v="12468"/>
    <m/>
    <m/>
    <m/>
    <m/>
    <x v="12"/>
    <m/>
    <m/>
    <m/>
  </r>
  <r>
    <x v="259"/>
    <x v="12752"/>
    <n v="2321"/>
    <s v="PeachPunch"/>
    <n v="77.5"/>
    <n v="241.57980000000001"/>
    <x v="12469"/>
    <m/>
    <m/>
    <m/>
    <m/>
    <x v="12"/>
    <m/>
    <m/>
    <m/>
  </r>
  <r>
    <x v="125"/>
    <x v="12753"/>
    <n v="1675"/>
    <s v="MangoBliss"/>
    <n v="78.623999999999995"/>
    <n v="241.57980000000001"/>
    <x v="12470"/>
    <m/>
    <m/>
    <m/>
    <m/>
    <x v="12"/>
    <m/>
    <m/>
    <m/>
  </r>
  <r>
    <x v="285"/>
    <x v="12754"/>
    <n v="122"/>
    <s v="ChocoDelight"/>
    <n v="92.111999999999995"/>
    <n v="241.57980000000001"/>
    <x v="12471"/>
    <m/>
    <m/>
    <m/>
    <m/>
    <x v="12"/>
    <m/>
    <m/>
    <m/>
  </r>
  <r>
    <x v="282"/>
    <x v="12755"/>
    <n v="767"/>
    <s v="PeachPunch"/>
    <n v="106.724"/>
    <n v="241.57980000000001"/>
    <x v="12472"/>
    <m/>
    <m/>
    <m/>
    <m/>
    <x v="12"/>
    <m/>
    <m/>
    <m/>
  </r>
  <r>
    <x v="157"/>
    <x v="12756"/>
    <n v="245"/>
    <s v="MangoBliss"/>
    <n v="106.724"/>
    <n v="241.57980000000001"/>
    <x v="12472"/>
    <m/>
    <m/>
    <m/>
    <m/>
    <x v="12"/>
    <m/>
    <m/>
    <m/>
  </r>
  <r>
    <x v="79"/>
    <x v="12757"/>
    <n v="630"/>
    <s v="FizzBerry"/>
    <n v="109.456"/>
    <n v="241.57980000000001"/>
    <x v="12473"/>
    <m/>
    <m/>
    <m/>
    <m/>
    <x v="12"/>
    <m/>
    <m/>
    <m/>
  </r>
  <r>
    <x v="338"/>
    <x v="12758"/>
    <n v="1635"/>
    <s v="LemonZest"/>
    <n v="113.468"/>
    <n v="241.57980000000001"/>
    <x v="12474"/>
    <m/>
    <m/>
    <m/>
    <m/>
    <x v="12"/>
    <m/>
    <m/>
    <m/>
  </r>
  <r>
    <x v="57"/>
    <x v="12759"/>
    <n v="1115"/>
    <s v="FizzBerry"/>
    <n v="139.32"/>
    <n v="241.57980000000001"/>
    <x v="12475"/>
    <m/>
    <m/>
    <m/>
    <m/>
    <x v="12"/>
    <m/>
    <m/>
    <m/>
  </r>
  <r>
    <x v="210"/>
    <x v="12760"/>
    <n v="2672"/>
    <s v="FizzBerry"/>
    <n v="139.32"/>
    <n v="241.57980000000001"/>
    <x v="12475"/>
    <m/>
    <m/>
    <m/>
    <m/>
    <x v="12"/>
    <m/>
    <m/>
    <m/>
  </r>
  <r>
    <x v="345"/>
    <x v="12761"/>
    <n v="1361"/>
    <s v="GingerFizz"/>
    <n v="145.256"/>
    <n v="241.57980000000001"/>
    <x v="12476"/>
    <m/>
    <m/>
    <m/>
    <m/>
    <x v="12"/>
    <m/>
    <m/>
    <m/>
  </r>
  <r>
    <x v="313"/>
    <x v="12762"/>
    <n v="2634"/>
    <s v="LemonZest"/>
    <n v="150.56"/>
    <n v="241.57980000000001"/>
    <x v="12477"/>
    <m/>
    <m/>
    <m/>
    <m/>
    <x v="12"/>
    <m/>
    <m/>
    <m/>
  </r>
  <r>
    <x v="238"/>
    <x v="12763"/>
    <n v="2782"/>
    <s v="ChocoDelight"/>
    <n v="151.684"/>
    <n v="241.57980000000001"/>
    <x v="12478"/>
    <m/>
    <m/>
    <m/>
    <m/>
    <x v="12"/>
    <m/>
    <m/>
    <m/>
  </r>
  <r>
    <x v="321"/>
    <x v="12764"/>
    <n v="2378"/>
    <s v="TropicalTwist"/>
    <n v="165.172"/>
    <n v="241.57980000000001"/>
    <x v="12479"/>
    <m/>
    <m/>
    <m/>
    <m/>
    <x v="12"/>
    <m/>
    <m/>
    <m/>
  </r>
  <r>
    <x v="360"/>
    <x v="12765"/>
    <n v="2146"/>
    <s v="MintCooler"/>
    <n v="171.916"/>
    <n v="241.57980000000001"/>
    <x v="12480"/>
    <m/>
    <m/>
    <m/>
    <m/>
    <x v="12"/>
    <m/>
    <m/>
    <m/>
  </r>
  <r>
    <x v="226"/>
    <x v="12766"/>
    <n v="2083"/>
    <s v="PeachPunch"/>
    <n v="182.03200000000001"/>
    <n v="241.57980000000001"/>
    <x v="12481"/>
    <m/>
    <m/>
    <m/>
    <m/>
    <x v="12"/>
    <m/>
    <m/>
    <m/>
  </r>
  <r>
    <x v="84"/>
    <x v="12767"/>
    <n v="1102"/>
    <s v="ChocoDelight"/>
    <n v="210.13200000000001"/>
    <n v="241.57980000000001"/>
    <x v="12482"/>
    <m/>
    <m/>
    <m/>
    <m/>
    <x v="12"/>
    <m/>
    <m/>
    <m/>
  </r>
  <r>
    <x v="343"/>
    <x v="12768"/>
    <n v="2813"/>
    <s v="GingerFizz"/>
    <n v="212.38"/>
    <n v="241.57980000000001"/>
    <x v="12483"/>
    <m/>
    <m/>
    <m/>
    <m/>
    <x v="12"/>
    <m/>
    <m/>
    <m/>
  </r>
  <r>
    <x v="324"/>
    <x v="12769"/>
    <n v="875"/>
    <s v="FizzBerry"/>
    <n v="259.58800000000002"/>
    <n v="241.57980000000001"/>
    <x v="12484"/>
    <m/>
    <m/>
    <m/>
    <m/>
    <x v="12"/>
    <m/>
    <m/>
    <m/>
  </r>
  <r>
    <x v="362"/>
    <x v="12770"/>
    <n v="414"/>
    <s v="CitrusSplash"/>
    <n v="261.83600000000001"/>
    <n v="241.57980000000001"/>
    <x v="12485"/>
    <m/>
    <m/>
    <m/>
    <m/>
    <x v="12"/>
    <m/>
    <m/>
    <m/>
  </r>
  <r>
    <x v="76"/>
    <x v="12771"/>
    <n v="691"/>
    <s v="MangoBliss"/>
    <n v="262.95999999999998"/>
    <n v="241.57980000000001"/>
    <x v="12486"/>
    <m/>
    <m/>
    <m/>
    <m/>
    <x v="12"/>
    <m/>
    <m/>
    <m/>
  </r>
  <r>
    <x v="228"/>
    <x v="12772"/>
    <n v="2456"/>
    <s v="CitrusSplash"/>
    <n v="367.13600000000002"/>
    <n v="241.61799999999999"/>
    <x v="12487"/>
    <m/>
    <m/>
    <m/>
    <m/>
    <x v="12"/>
    <m/>
    <m/>
    <m/>
  </r>
  <r>
    <x v="0"/>
    <x v="12773"/>
    <n v="600"/>
    <s v="GingerFizz"/>
    <n v="109.5424"/>
    <n v="241.6336"/>
    <x v="12488"/>
    <m/>
    <m/>
    <m/>
    <m/>
    <x v="12"/>
    <m/>
    <m/>
    <m/>
  </r>
  <r>
    <x v="295"/>
    <x v="12774"/>
    <n v="2178"/>
    <s v="BerryBlast"/>
    <n v="97.84"/>
    <n v="241.66944000000001"/>
    <x v="12489"/>
    <m/>
    <m/>
    <m/>
    <m/>
    <x v="12"/>
    <m/>
    <m/>
    <m/>
  </r>
  <r>
    <x v="129"/>
    <x v="12775"/>
    <n v="2131"/>
    <s v="GingerFizz"/>
    <n v="19.872"/>
    <n v="241.67104"/>
    <x v="12490"/>
    <m/>
    <m/>
    <m/>
    <m/>
    <x v="12"/>
    <m/>
    <m/>
    <m/>
  </r>
  <r>
    <x v="348"/>
    <x v="12776"/>
    <n v="2476"/>
    <s v="ChocoDelight"/>
    <n v="105.04640000000001"/>
    <n v="241.7012"/>
    <x v="12491"/>
    <m/>
    <m/>
    <m/>
    <m/>
    <x v="12"/>
    <m/>
    <m/>
    <m/>
  </r>
  <r>
    <x v="180"/>
    <x v="12777"/>
    <n v="1367"/>
    <s v="MangoBliss"/>
    <n v="135.74803199999999"/>
    <n v="241.84576000000001"/>
    <x v="12492"/>
    <m/>
    <m/>
    <m/>
    <m/>
    <x v="12"/>
    <m/>
    <m/>
    <m/>
  </r>
  <r>
    <x v="233"/>
    <x v="12778"/>
    <n v="1828"/>
    <s v="LemonZest"/>
    <n v="44.716799999999999"/>
    <n v="241.86655999999999"/>
    <x v="12493"/>
    <m/>
    <m/>
    <m/>
    <m/>
    <x v="12"/>
    <m/>
    <m/>
    <m/>
  </r>
  <r>
    <x v="256"/>
    <x v="12779"/>
    <n v="2068"/>
    <s v="FizzBerry"/>
    <n v="78.8352"/>
    <n v="241.87904"/>
    <x v="12494"/>
    <m/>
    <m/>
    <m/>
    <m/>
    <x v="12"/>
    <m/>
    <m/>
    <m/>
  </r>
  <r>
    <x v="131"/>
    <x v="12780"/>
    <n v="2364"/>
    <s v="TropicalTwist"/>
    <n v="231.66720000000001"/>
    <n v="241.88839999999999"/>
    <x v="12495"/>
    <m/>
    <m/>
    <m/>
    <m/>
    <x v="12"/>
    <m/>
    <m/>
    <m/>
  </r>
  <r>
    <x v="90"/>
    <x v="12781"/>
    <n v="1954"/>
    <s v="ChocoDelight"/>
    <n v="129.6448"/>
    <n v="241.904"/>
    <x v="12496"/>
    <m/>
    <m/>
    <m/>
    <m/>
    <x v="12"/>
    <m/>
    <m/>
    <m/>
  </r>
  <r>
    <x v="102"/>
    <x v="12782"/>
    <n v="2672"/>
    <s v="FizzBerry"/>
    <n v="26.7136"/>
    <n v="241.94560000000001"/>
    <x v="12497"/>
    <m/>
    <m/>
    <m/>
    <m/>
    <x v="12"/>
    <m/>
    <m/>
    <m/>
  </r>
  <r>
    <x v="263"/>
    <x v="12783"/>
    <n v="2121"/>
    <s v="MintCooler"/>
    <n v="32.4"/>
    <n v="242.02799999999999"/>
    <x v="12498"/>
    <m/>
    <m/>
    <m/>
    <m/>
    <x v="12"/>
    <m/>
    <m/>
    <m/>
  </r>
  <r>
    <x v="339"/>
    <x v="12784"/>
    <n v="764"/>
    <s v="LemonZest"/>
    <n v="84.784000000000006"/>
    <n v="242.02799999999999"/>
    <x v="12499"/>
    <m/>
    <m/>
    <m/>
    <m/>
    <x v="12"/>
    <m/>
    <m/>
    <m/>
  </r>
  <r>
    <x v="218"/>
    <x v="12785"/>
    <n v="1582"/>
    <s v="GingerFizz"/>
    <n v="92.248000000000005"/>
    <n v="242.02799999999999"/>
    <x v="12500"/>
    <m/>
    <m/>
    <m/>
    <m/>
    <x v="12"/>
    <m/>
    <m/>
    <m/>
  </r>
  <r>
    <x v="235"/>
    <x v="12786"/>
    <n v="1144"/>
    <s v="MangoBliss"/>
    <n v="120.752"/>
    <n v="242.02799999999999"/>
    <x v="12501"/>
    <m/>
    <m/>
    <m/>
    <m/>
    <x v="12"/>
    <m/>
    <m/>
    <m/>
  </r>
  <r>
    <x v="229"/>
    <x v="12787"/>
    <n v="2816"/>
    <s v="FizzBerry"/>
    <n v="125.248"/>
    <n v="242.02799999999999"/>
    <x v="12502"/>
    <m/>
    <m/>
    <m/>
    <m/>
    <x v="12"/>
    <m/>
    <m/>
    <m/>
  </r>
  <r>
    <x v="42"/>
    <x v="12788"/>
    <n v="164"/>
    <s v="TropicalTwist"/>
    <n v="135.364"/>
    <n v="242.02799999999999"/>
    <x v="12503"/>
    <m/>
    <m/>
    <m/>
    <m/>
    <x v="12"/>
    <m/>
    <m/>
    <m/>
  </r>
  <r>
    <x v="264"/>
    <x v="12789"/>
    <n v="2044"/>
    <s v="MangoBliss"/>
    <n v="149.976"/>
    <n v="242.02799999999999"/>
    <x v="12504"/>
    <m/>
    <m/>
    <m/>
    <m/>
    <x v="12"/>
    <m/>
    <m/>
    <m/>
  </r>
  <r>
    <x v="40"/>
    <x v="12790"/>
    <n v="108"/>
    <s v="GingerFizz"/>
    <n v="183.696"/>
    <n v="242.02799999999999"/>
    <x v="12505"/>
    <m/>
    <m/>
    <m/>
    <m/>
    <x v="12"/>
    <m/>
    <m/>
    <m/>
  </r>
  <r>
    <x v="3"/>
    <x v="12791"/>
    <n v="184"/>
    <s v="CitrusSplash"/>
    <n v="188.19200000000001"/>
    <n v="242.02799999999999"/>
    <x v="12506"/>
    <m/>
    <m/>
    <m/>
    <m/>
    <x v="12"/>
    <m/>
    <m/>
    <m/>
  </r>
  <r>
    <x v="260"/>
    <x v="12792"/>
    <n v="1836"/>
    <s v="PeachPunch"/>
    <n v="206.17599999999999"/>
    <n v="242.02799999999999"/>
    <x v="12507"/>
    <m/>
    <m/>
    <m/>
    <m/>
    <x v="12"/>
    <m/>
    <m/>
    <m/>
  </r>
  <r>
    <x v="342"/>
    <x v="12793"/>
    <n v="1127"/>
    <s v="ChocoDelight"/>
    <n v="224.16"/>
    <n v="242.02799999999999"/>
    <x v="12508"/>
    <m/>
    <m/>
    <m/>
    <m/>
    <x v="12"/>
    <m/>
    <m/>
    <m/>
  </r>
  <r>
    <x v="313"/>
    <x v="12794"/>
    <n v="505"/>
    <s v="TropicalTwist"/>
    <n v="225.28399999999999"/>
    <n v="242.02799999999999"/>
    <x v="12509"/>
    <m/>
    <m/>
    <m/>
    <m/>
    <x v="12"/>
    <m/>
    <m/>
    <m/>
  </r>
  <r>
    <x v="218"/>
    <x v="12795"/>
    <n v="1380"/>
    <s v="GingerFizz"/>
    <n v="239.89599999999999"/>
    <n v="242.02799999999999"/>
    <x v="12510"/>
    <m/>
    <m/>
    <m/>
    <m/>
    <x v="12"/>
    <m/>
    <m/>
    <m/>
  </r>
  <r>
    <x v="20"/>
    <x v="12796"/>
    <n v="1216"/>
    <s v="GingerFizz"/>
    <n v="254.50800000000001"/>
    <n v="242.02799999999999"/>
    <x v="12511"/>
    <m/>
    <m/>
    <m/>
    <m/>
    <x v="12"/>
    <m/>
    <m/>
    <m/>
  </r>
  <r>
    <x v="43"/>
    <x v="12797"/>
    <n v="883"/>
    <s v="TropicalTwist"/>
    <n v="269.12"/>
    <n v="242.02799999999999"/>
    <x v="12512"/>
    <m/>
    <m/>
    <m/>
    <m/>
    <x v="12"/>
    <m/>
    <m/>
    <m/>
  </r>
  <r>
    <x v="364"/>
    <x v="12798"/>
    <n v="32"/>
    <s v="LemonZest"/>
    <n v="290.476"/>
    <n v="242.02799999999999"/>
    <x v="12513"/>
    <m/>
    <m/>
    <m/>
    <m/>
    <x v="12"/>
    <m/>
    <m/>
    <m/>
  </r>
  <r>
    <x v="76"/>
    <x v="12799"/>
    <n v="1939"/>
    <s v="MintCooler"/>
    <n v="292.72399999999999"/>
    <n v="242.02799999999999"/>
    <x v="12514"/>
    <m/>
    <m/>
    <m/>
    <m/>
    <x v="12"/>
    <m/>
    <m/>
    <m/>
  </r>
  <r>
    <x v="253"/>
    <x v="12800"/>
    <n v="1646"/>
    <s v="MangoBliss"/>
    <n v="310.70800000000003"/>
    <n v="242.02799999999999"/>
    <x v="12515"/>
    <m/>
    <m/>
    <m/>
    <m/>
    <x v="12"/>
    <m/>
    <m/>
    <m/>
  </r>
  <r>
    <x v="108"/>
    <x v="12801"/>
    <n v="1511"/>
    <s v="TropicalTwist"/>
    <n v="247.40479999999999"/>
    <n v="242.0444"/>
    <x v="12516"/>
    <m/>
    <m/>
    <m/>
    <m/>
    <x v="12"/>
    <m/>
    <m/>
    <m/>
  </r>
  <r>
    <x v="249"/>
    <x v="12802"/>
    <n v="2361"/>
    <s v="GingerFizz"/>
    <n v="177.26079999999999"/>
    <n v="242.16399999999999"/>
    <x v="12517"/>
    <m/>
    <m/>
    <m/>
    <m/>
    <x v="12"/>
    <m/>
    <m/>
    <m/>
  </r>
  <r>
    <x v="103"/>
    <x v="12803"/>
    <n v="867"/>
    <s v="MangoBliss"/>
    <n v="306.06144"/>
    <n v="242.18688"/>
    <x v="12518"/>
    <m/>
    <m/>
    <m/>
    <m/>
    <x v="12"/>
    <m/>
    <m/>
    <m/>
  </r>
  <r>
    <x v="21"/>
    <x v="12804"/>
    <n v="1415"/>
    <s v="PeachPunch"/>
    <n v="541.23436800000002"/>
    <n v="242.22432000000001"/>
    <x v="12519"/>
    <m/>
    <m/>
    <m/>
    <m/>
    <x v="12"/>
    <m/>
    <m/>
    <m/>
  </r>
  <r>
    <x v="201"/>
    <x v="12805"/>
    <n v="2553"/>
    <s v="GingerFizz"/>
    <n v="15.295999999999999"/>
    <n v="242.39279999999999"/>
    <x v="12520"/>
    <m/>
    <m/>
    <m/>
    <m/>
    <x v="12"/>
    <m/>
    <m/>
    <m/>
  </r>
  <r>
    <x v="323"/>
    <x v="12806"/>
    <n v="1245"/>
    <s v="CitrusSplash"/>
    <n v="14.236000000000001"/>
    <n v="242.47620000000001"/>
    <x v="12521"/>
    <m/>
    <m/>
    <m/>
    <m/>
    <x v="12"/>
    <m/>
    <m/>
    <m/>
  </r>
  <r>
    <x v="179"/>
    <x v="12807"/>
    <n v="26"/>
    <s v="PeachPunch"/>
    <n v="71.835999999999999"/>
    <n v="242.47620000000001"/>
    <x v="12522"/>
    <m/>
    <m/>
    <m/>
    <m/>
    <x v="12"/>
    <m/>
    <m/>
    <m/>
  </r>
  <r>
    <x v="101"/>
    <x v="12808"/>
    <n v="2493"/>
    <s v="LemonZest"/>
    <n v="79.843999999999994"/>
    <n v="242.47620000000001"/>
    <x v="12523"/>
    <m/>
    <m/>
    <m/>
    <m/>
    <x v="12"/>
    <m/>
    <m/>
    <m/>
  </r>
  <r>
    <x v="32"/>
    <x v="12809"/>
    <n v="2019"/>
    <s v="FizzBerry"/>
    <n v="83.075999999999993"/>
    <n v="242.47620000000001"/>
    <x v="12524"/>
    <m/>
    <m/>
    <m/>
    <m/>
    <x v="12"/>
    <m/>
    <m/>
    <m/>
  </r>
  <r>
    <x v="275"/>
    <x v="12810"/>
    <n v="281"/>
    <s v="MangoBliss"/>
    <n v="83.075999999999993"/>
    <n v="242.47620000000001"/>
    <x v="12524"/>
    <m/>
    <m/>
    <m/>
    <m/>
    <x v="12"/>
    <m/>
    <m/>
    <m/>
  </r>
  <r>
    <x v="238"/>
    <x v="12811"/>
    <n v="2121"/>
    <s v="GingerFizz"/>
    <n v="86.671999999999997"/>
    <n v="242.47620000000001"/>
    <x v="12525"/>
    <m/>
    <m/>
    <m/>
    <m/>
    <x v="12"/>
    <m/>
    <m/>
    <m/>
  </r>
  <r>
    <x v="202"/>
    <x v="12812"/>
    <n v="792"/>
    <s v="MintCooler"/>
    <n v="98.811999999999998"/>
    <n v="242.47620000000001"/>
    <x v="12526"/>
    <m/>
    <m/>
    <m/>
    <m/>
    <x v="12"/>
    <m/>
    <m/>
    <m/>
  </r>
  <r>
    <x v="317"/>
    <x v="12813"/>
    <n v="1829"/>
    <s v="FizzBerry"/>
    <n v="100.94799999999999"/>
    <n v="242.47620000000001"/>
    <x v="12527"/>
    <m/>
    <m/>
    <m/>
    <m/>
    <x v="12"/>
    <m/>
    <m/>
    <m/>
  </r>
  <r>
    <x v="103"/>
    <x v="12814"/>
    <n v="1327"/>
    <s v="CitrusSplash"/>
    <n v="101.06"/>
    <n v="242.47620000000001"/>
    <x v="12528"/>
    <m/>
    <m/>
    <m/>
    <m/>
    <x v="12"/>
    <m/>
    <m/>
    <m/>
  </r>
  <r>
    <x v="96"/>
    <x v="12815"/>
    <n v="895"/>
    <s v="MangoBliss"/>
    <n v="116.79600000000001"/>
    <n v="242.47620000000001"/>
    <x v="12529"/>
    <m/>
    <m/>
    <m/>
    <m/>
    <x v="12"/>
    <m/>
    <m/>
    <m/>
  </r>
  <r>
    <x v="110"/>
    <x v="12816"/>
    <n v="1396"/>
    <s v="GingerFizz"/>
    <n v="122.416"/>
    <n v="242.47620000000001"/>
    <x v="12530"/>
    <m/>
    <m/>
    <m/>
    <m/>
    <x v="12"/>
    <m/>
    <m/>
    <m/>
  </r>
  <r>
    <x v="170"/>
    <x v="12817"/>
    <n v="1541"/>
    <s v="FizzBerry"/>
    <n v="131.40799999999999"/>
    <n v="242.47620000000001"/>
    <x v="12531"/>
    <m/>
    <m/>
    <m/>
    <m/>
    <x v="12"/>
    <m/>
    <m/>
    <m/>
  </r>
  <r>
    <x v="98"/>
    <x v="12818"/>
    <n v="2017"/>
    <s v="FizzBerry"/>
    <n v="185.36"/>
    <n v="242.47620000000001"/>
    <x v="12532"/>
    <m/>
    <m/>
    <m/>
    <m/>
    <x v="12"/>
    <m/>
    <m/>
    <m/>
  </r>
  <r>
    <x v="193"/>
    <x v="12819"/>
    <n v="1125"/>
    <s v="PeachPunch"/>
    <n v="185.36"/>
    <n v="242.47620000000001"/>
    <x v="12532"/>
    <m/>
    <m/>
    <m/>
    <m/>
    <x v="12"/>
    <m/>
    <m/>
    <m/>
  </r>
  <r>
    <x v="97"/>
    <x v="12820"/>
    <n v="1629"/>
    <s v="ChocoDelight"/>
    <n v="185.36"/>
    <n v="242.47620000000001"/>
    <x v="12532"/>
    <m/>
    <m/>
    <m/>
    <m/>
    <x v="12"/>
    <m/>
    <m/>
    <m/>
  </r>
  <r>
    <x v="141"/>
    <x v="12821"/>
    <n v="2335"/>
    <s v="TropicalTwist"/>
    <n v="202.22"/>
    <n v="242.47620000000001"/>
    <x v="12533"/>
    <m/>
    <m/>
    <m/>
    <m/>
    <x v="12"/>
    <m/>
    <m/>
    <m/>
  </r>
  <r>
    <x v="269"/>
    <x v="12822"/>
    <n v="650"/>
    <s v="TropicalTwist"/>
    <n v="229.196"/>
    <n v="242.47620000000001"/>
    <x v="12534"/>
    <m/>
    <m/>
    <m/>
    <m/>
    <x v="12"/>
    <m/>
    <m/>
    <m/>
  </r>
  <r>
    <x v="357"/>
    <x v="12823"/>
    <n v="2147"/>
    <s v="CitrusSplash"/>
    <n v="248.304"/>
    <n v="242.47620000000001"/>
    <x v="12535"/>
    <m/>
    <m/>
    <m/>
    <m/>
    <x v="12"/>
    <m/>
    <m/>
    <m/>
  </r>
  <r>
    <x v="182"/>
    <x v="12824"/>
    <n v="346"/>
    <s v="TropicalTwist"/>
    <n v="251.67599999999999"/>
    <n v="242.47620000000001"/>
    <x v="12536"/>
    <m/>
    <m/>
    <m/>
    <m/>
    <x v="12"/>
    <m/>
    <m/>
    <m/>
  </r>
  <r>
    <x v="328"/>
    <x v="12825"/>
    <n v="1138"/>
    <s v="GingerFizz"/>
    <n v="302.25599999999997"/>
    <n v="242.47620000000001"/>
    <x v="12537"/>
    <m/>
    <m/>
    <m/>
    <m/>
    <x v="12"/>
    <m/>
    <m/>
    <m/>
  </r>
  <r>
    <x v="345"/>
    <x v="12826"/>
    <n v="2568"/>
    <s v="MintCooler"/>
    <n v="307.87599999999998"/>
    <n v="242.47620000000001"/>
    <x v="12538"/>
    <m/>
    <m/>
    <m/>
    <m/>
    <x v="12"/>
    <m/>
    <m/>
    <m/>
  </r>
  <r>
    <x v="67"/>
    <x v="12827"/>
    <n v="1926"/>
    <s v="PeachPunch"/>
    <n v="85.334400000000002"/>
    <n v="242.54463999999999"/>
    <x v="12539"/>
    <m/>
    <m/>
    <m/>
    <m/>
    <x v="12"/>
    <m/>
    <m/>
    <m/>
  </r>
  <r>
    <x v="98"/>
    <x v="12828"/>
    <n v="2493"/>
    <s v="LemonZest"/>
    <n v="70.476799999999997"/>
    <n v="242.56440000000001"/>
    <x v="12540"/>
    <m/>
    <m/>
    <m/>
    <m/>
    <x v="12"/>
    <m/>
    <m/>
    <m/>
  </r>
  <r>
    <x v="294"/>
    <x v="12829"/>
    <n v="738"/>
    <s v="MintCooler"/>
    <n v="203.95840000000001"/>
    <n v="242.56440000000001"/>
    <x v="12541"/>
    <m/>
    <m/>
    <m/>
    <m/>
    <x v="12"/>
    <m/>
    <m/>
    <m/>
  </r>
  <r>
    <x v="49"/>
    <x v="12830"/>
    <n v="492"/>
    <s v="GingerFizz"/>
    <n v="339.73017599999997"/>
    <n v="242.65113600000001"/>
    <x v="12542"/>
    <m/>
    <m/>
    <m/>
    <m/>
    <x v="12"/>
    <m/>
    <m/>
    <m/>
  </r>
  <r>
    <x v="302"/>
    <x v="12831"/>
    <n v="650"/>
    <s v="MangoBliss"/>
    <n v="29.004000000000001"/>
    <n v="242.92439999999999"/>
    <x v="12543"/>
    <m/>
    <m/>
    <m/>
    <m/>
    <x v="12"/>
    <m/>
    <m/>
    <m/>
  </r>
  <r>
    <x v="265"/>
    <x v="12832"/>
    <n v="1136"/>
    <s v="LemonZest"/>
    <n v="48.595999999999997"/>
    <n v="242.92439999999999"/>
    <x v="12544"/>
    <m/>
    <m/>
    <m/>
    <m/>
    <x v="12"/>
    <m/>
    <m/>
    <m/>
  </r>
  <r>
    <x v="313"/>
    <x v="12833"/>
    <n v="940"/>
    <s v="CitrusSplash"/>
    <n v="60.768000000000001"/>
    <n v="242.92439999999999"/>
    <x v="12545"/>
    <m/>
    <m/>
    <m/>
    <m/>
    <x v="12"/>
    <m/>
    <m/>
    <m/>
  </r>
  <r>
    <x v="95"/>
    <x v="12834"/>
    <n v="510"/>
    <s v="GingerFizz"/>
    <n v="72.376000000000005"/>
    <n v="242.92439999999999"/>
    <x v="12546"/>
    <m/>
    <m/>
    <m/>
    <m/>
    <x v="12"/>
    <m/>
    <m/>
    <m/>
  </r>
  <r>
    <x v="354"/>
    <x v="12835"/>
    <n v="2230"/>
    <s v="ChocoDelight"/>
    <n v="89.236000000000004"/>
    <n v="242.92439999999999"/>
    <x v="12547"/>
    <m/>
    <m/>
    <m/>
    <m/>
    <x v="12"/>
    <m/>
    <m/>
    <m/>
  </r>
  <r>
    <x v="257"/>
    <x v="12836"/>
    <n v="58"/>
    <s v="FizzBerry"/>
    <n v="101.6"/>
    <n v="242.92439999999999"/>
    <x v="12548"/>
    <m/>
    <m/>
    <m/>
    <m/>
    <x v="12"/>
    <m/>
    <m/>
    <m/>
  </r>
  <r>
    <x v="228"/>
    <x v="12837"/>
    <n v="1784"/>
    <s v="MangoBliss"/>
    <n v="103.848"/>
    <n v="242.92439999999999"/>
    <x v="12549"/>
    <m/>
    <m/>
    <m/>
    <m/>
    <x v="12"/>
    <m/>
    <m/>
    <m/>
  </r>
  <r>
    <x v="250"/>
    <x v="12838"/>
    <n v="2346"/>
    <s v="FizzBerry"/>
    <n v="108.34399999999999"/>
    <n v="242.92439999999999"/>
    <x v="12550"/>
    <m/>
    <m/>
    <m/>
    <m/>
    <x v="12"/>
    <m/>
    <m/>
    <m/>
  </r>
  <r>
    <x v="17"/>
    <x v="12839"/>
    <n v="1513"/>
    <s v="GingerFizz"/>
    <n v="126.328"/>
    <n v="242.92439999999999"/>
    <x v="12551"/>
    <m/>
    <m/>
    <m/>
    <m/>
    <x v="12"/>
    <m/>
    <m/>
    <m/>
  </r>
  <r>
    <x v="313"/>
    <x v="12840"/>
    <n v="2607"/>
    <s v="MintCooler"/>
    <n v="129.69999999999999"/>
    <n v="242.92439999999999"/>
    <x v="12552"/>
    <m/>
    <m/>
    <m/>
    <m/>
    <x v="12"/>
    <m/>
    <m/>
    <m/>
  </r>
  <r>
    <x v="131"/>
    <x v="12841"/>
    <n v="217"/>
    <s v="TropicalTwist"/>
    <n v="145.43600000000001"/>
    <n v="242.92439999999999"/>
    <x v="12553"/>
    <m/>
    <m/>
    <m/>
    <m/>
    <x v="12"/>
    <m/>
    <m/>
    <m/>
  </r>
  <r>
    <x v="237"/>
    <x v="12842"/>
    <n v="1877"/>
    <s v="CitrusSplash"/>
    <n v="158.92400000000001"/>
    <n v="242.92439999999999"/>
    <x v="12554"/>
    <m/>
    <m/>
    <m/>
    <m/>
    <x v="12"/>
    <m/>
    <m/>
    <m/>
  </r>
  <r>
    <x v="279"/>
    <x v="12843"/>
    <n v="790"/>
    <s v="GingerFizz"/>
    <n v="180.256"/>
    <n v="242.92439999999999"/>
    <x v="12555"/>
    <m/>
    <m/>
    <m/>
    <m/>
    <x v="12"/>
    <m/>
    <m/>
    <m/>
  </r>
  <r>
    <x v="278"/>
    <x v="12844"/>
    <n v="632"/>
    <s v="LemonZest"/>
    <n v="274.69600000000003"/>
    <n v="242.92439999999999"/>
    <x v="12556"/>
    <m/>
    <m/>
    <m/>
    <m/>
    <x v="12"/>
    <m/>
    <m/>
    <m/>
  </r>
  <r>
    <x v="52"/>
    <x v="12845"/>
    <n v="626"/>
    <s v="ChocoDelight"/>
    <n v="296.05200000000002"/>
    <n v="242.92439999999999"/>
    <x v="12557"/>
    <m/>
    <m/>
    <m/>
    <m/>
    <x v="12"/>
    <m/>
    <m/>
    <m/>
  </r>
  <r>
    <x v="96"/>
    <x v="12846"/>
    <n v="2509"/>
    <s v="MangoBliss"/>
    <n v="309.54000000000002"/>
    <n v="242.92439999999999"/>
    <x v="12558"/>
    <m/>
    <m/>
    <m/>
    <m/>
    <x v="12"/>
    <m/>
    <m/>
    <m/>
  </r>
  <r>
    <x v="294"/>
    <x v="12847"/>
    <n v="1925"/>
    <s v="MintCooler"/>
    <n v="311.78800000000001"/>
    <n v="242.92439999999999"/>
    <x v="12559"/>
    <m/>
    <m/>
    <m/>
    <m/>
    <x v="12"/>
    <m/>
    <m/>
    <m/>
  </r>
  <r>
    <x v="275"/>
    <x v="12848"/>
    <n v="1447"/>
    <s v="BerryBlast"/>
    <n v="217.58799999999999"/>
    <n v="243.10368"/>
    <x v="12560"/>
    <m/>
    <m/>
    <m/>
    <m/>
    <x v="12"/>
    <m/>
    <m/>
    <m/>
  </r>
  <r>
    <x v="37"/>
    <x v="12849"/>
    <n v="714"/>
    <s v="LemonZest"/>
    <n v="200.096"/>
    <n v="243.1104"/>
    <x v="12561"/>
    <m/>
    <m/>
    <m/>
    <m/>
    <x v="12"/>
    <m/>
    <m/>
    <m/>
  </r>
  <r>
    <x v="252"/>
    <x v="12850"/>
    <n v="597"/>
    <s v="PeachPunch"/>
    <n v="39.763199999999998"/>
    <n v="243.17504640000001"/>
    <x v="12562"/>
    <m/>
    <m/>
    <m/>
    <m/>
    <x v="12"/>
    <m/>
    <m/>
    <m/>
  </r>
  <r>
    <x v="111"/>
    <x v="12851"/>
    <n v="1277"/>
    <s v="FizzBerry"/>
    <n v="64.016000000000005"/>
    <n v="243.1936"/>
    <x v="12563"/>
    <m/>
    <m/>
    <m/>
    <m/>
    <x v="12"/>
    <m/>
    <m/>
    <m/>
  </r>
  <r>
    <x v="101"/>
    <x v="12852"/>
    <n v="1981"/>
    <s v="MintCooler"/>
    <n v="141.91679999999999"/>
    <n v="243.20607999999999"/>
    <x v="12564"/>
    <m/>
    <m/>
    <m/>
    <m/>
    <x v="12"/>
    <m/>
    <m/>
    <m/>
  </r>
  <r>
    <x v="266"/>
    <x v="12853"/>
    <n v="2780"/>
    <s v="CitrusSplash"/>
    <n v="88.358400000000003"/>
    <n v="243.23519999999999"/>
    <x v="12565"/>
    <m/>
    <m/>
    <m/>
    <m/>
    <x v="12"/>
    <m/>
    <m/>
    <m/>
  </r>
  <r>
    <x v="85"/>
    <x v="12854"/>
    <n v="1809"/>
    <s v="MintCooler"/>
    <n v="114.0672"/>
    <n v="243.2508"/>
    <x v="12566"/>
    <m/>
    <m/>
    <m/>
    <m/>
    <x v="12"/>
    <m/>
    <m/>
    <m/>
  </r>
  <r>
    <x v="97"/>
    <x v="12855"/>
    <n v="1746"/>
    <s v="TropicalTwist"/>
    <n v="380.90559999999999"/>
    <n v="243.31008"/>
    <x v="12567"/>
    <m/>
    <m/>
    <m/>
    <m/>
    <x v="12"/>
    <m/>
    <m/>
    <m/>
  </r>
  <r>
    <x v="290"/>
    <x v="12856"/>
    <n v="1652"/>
    <s v="FizzBerry"/>
    <n v="389.98399999999998"/>
    <n v="243.33920000000001"/>
    <x v="12568"/>
    <m/>
    <m/>
    <m/>
    <m/>
    <x v="12"/>
    <m/>
    <m/>
    <m/>
  </r>
  <r>
    <x v="240"/>
    <x v="12857"/>
    <n v="2228"/>
    <s v="TropicalTwist"/>
    <n v="102.64960000000001"/>
    <n v="243.37039999999999"/>
    <x v="12569"/>
    <m/>
    <m/>
    <m/>
    <m/>
    <x v="12"/>
    <m/>
    <m/>
    <m/>
  </r>
  <r>
    <x v="253"/>
    <x v="12858"/>
    <n v="2670"/>
    <s v="GingerFizz"/>
    <n v="6.3760000000000003"/>
    <n v="243.37260000000001"/>
    <x v="12570"/>
    <m/>
    <m/>
    <m/>
    <m/>
    <x v="12"/>
    <m/>
    <m/>
    <m/>
  </r>
  <r>
    <x v="53"/>
    <x v="12859"/>
    <n v="790"/>
    <s v="GingerFizz"/>
    <n v="34.82"/>
    <n v="243.37260000000001"/>
    <x v="12571"/>
    <m/>
    <m/>
    <m/>
    <m/>
    <x v="12"/>
    <m/>
    <m/>
    <m/>
  </r>
  <r>
    <x v="70"/>
    <x v="12860"/>
    <n v="1826"/>
    <s v="GingerFizz"/>
    <n v="42.052"/>
    <n v="243.37260000000001"/>
    <x v="12572"/>
    <m/>
    <m/>
    <m/>
    <m/>
    <x v="12"/>
    <m/>
    <m/>
    <m/>
  </r>
  <r>
    <x v="294"/>
    <x v="12861"/>
    <n v="1636"/>
    <s v="LemonZest"/>
    <n v="61.415999999999997"/>
    <n v="243.37260000000001"/>
    <x v="12573"/>
    <m/>
    <m/>
    <m/>
    <m/>
    <x v="12"/>
    <m/>
    <m/>
    <m/>
  </r>
  <r>
    <x v="83"/>
    <x v="12862"/>
    <n v="1320"/>
    <s v="GingerFizz"/>
    <n v="92.024000000000001"/>
    <n v="243.37260000000001"/>
    <x v="12574"/>
    <m/>
    <m/>
    <m/>
    <m/>
    <x v="12"/>
    <m/>
    <m/>
    <m/>
  </r>
  <r>
    <x v="260"/>
    <x v="12863"/>
    <n v="1199"/>
    <s v="MangoBliss"/>
    <n v="94.272000000000006"/>
    <n v="243.37260000000001"/>
    <x v="12575"/>
    <m/>
    <m/>
    <m/>
    <m/>
    <x v="12"/>
    <m/>
    <m/>
    <m/>
  </r>
  <r>
    <x v="215"/>
    <x v="12864"/>
    <n v="2593"/>
    <s v="ChocoDelight"/>
    <n v="99.891999999999996"/>
    <n v="243.37260000000001"/>
    <x v="12576"/>
    <m/>
    <m/>
    <m/>
    <m/>
    <x v="12"/>
    <m/>
    <m/>
    <m/>
  </r>
  <r>
    <x v="107"/>
    <x v="12865"/>
    <n v="2256"/>
    <s v="ChocoDelight"/>
    <n v="114.504"/>
    <n v="243.37260000000001"/>
    <x v="12577"/>
    <m/>
    <m/>
    <m/>
    <m/>
    <x v="12"/>
    <m/>
    <m/>
    <m/>
  </r>
  <r>
    <x v="126"/>
    <x v="12866"/>
    <n v="2612"/>
    <s v="GingerFizz"/>
    <n v="121.248"/>
    <n v="243.37260000000001"/>
    <x v="12578"/>
    <m/>
    <m/>
    <m/>
    <m/>
    <x v="12"/>
    <m/>
    <m/>
    <m/>
  </r>
  <r>
    <x v="21"/>
    <x v="12867"/>
    <n v="1733"/>
    <s v="GingerFizz"/>
    <n v="136.98400000000001"/>
    <n v="243.37260000000001"/>
    <x v="12579"/>
    <m/>
    <m/>
    <m/>
    <m/>
    <x v="12"/>
    <m/>
    <m/>
    <m/>
  </r>
  <r>
    <x v="213"/>
    <x v="12868"/>
    <n v="714"/>
    <s v="TropicalTwist"/>
    <n v="148.22399999999999"/>
    <n v="243.37260000000001"/>
    <x v="12580"/>
    <m/>
    <m/>
    <m/>
    <m/>
    <x v="12"/>
    <m/>
    <m/>
    <m/>
  </r>
  <r>
    <x v="26"/>
    <x v="12869"/>
    <n v="791"/>
    <s v="LemonZest"/>
    <n v="157.21600000000001"/>
    <n v="243.37260000000001"/>
    <x v="12581"/>
    <m/>
    <m/>
    <m/>
    <m/>
    <x v="12"/>
    <m/>
    <m/>
    <m/>
  </r>
  <r>
    <x v="295"/>
    <x v="12870"/>
    <n v="1386"/>
    <s v="LemonZest"/>
    <n v="162.83600000000001"/>
    <n v="243.37260000000001"/>
    <x v="12582"/>
    <m/>
    <m/>
    <m/>
    <m/>
    <x v="12"/>
    <m/>
    <m/>
    <m/>
  </r>
  <r>
    <x v="111"/>
    <x v="12871"/>
    <n v="527"/>
    <s v="FizzBerry"/>
    <n v="166.208"/>
    <n v="243.37260000000001"/>
    <x v="12583"/>
    <m/>
    <m/>
    <m/>
    <m/>
    <x v="12"/>
    <m/>
    <m/>
    <m/>
  </r>
  <r>
    <x v="164"/>
    <x v="12872"/>
    <n v="431"/>
    <s v="PeachPunch"/>
    <n v="258.37599999999998"/>
    <n v="243.37260000000001"/>
    <x v="12584"/>
    <m/>
    <m/>
    <m/>
    <m/>
    <x v="12"/>
    <m/>
    <m/>
    <m/>
  </r>
  <r>
    <x v="246"/>
    <x v="12873"/>
    <n v="1552"/>
    <s v="GingerFizz"/>
    <n v="276.36"/>
    <n v="243.37260000000001"/>
    <x v="12585"/>
    <m/>
    <m/>
    <m/>
    <m/>
    <x v="12"/>
    <m/>
    <m/>
    <m/>
  </r>
  <r>
    <x v="315"/>
    <x v="12874"/>
    <n v="2229"/>
    <s v="FizzBerry"/>
    <n v="278.608"/>
    <n v="243.37260000000001"/>
    <x v="12586"/>
    <m/>
    <m/>
    <m/>
    <m/>
    <x v="12"/>
    <m/>
    <m/>
    <m/>
  </r>
  <r>
    <x v="23"/>
    <x v="12875"/>
    <n v="2008"/>
    <s v="MintCooler"/>
    <n v="289.84800000000001"/>
    <n v="243.37260000000001"/>
    <x v="12587"/>
    <m/>
    <m/>
    <m/>
    <m/>
    <x v="12"/>
    <m/>
    <m/>
    <m/>
  </r>
  <r>
    <x v="55"/>
    <x v="12876"/>
    <n v="1855"/>
    <s v="TropicalTwist"/>
    <n v="290.97199999999998"/>
    <n v="243.37260000000001"/>
    <x v="12588"/>
    <m/>
    <m/>
    <m/>
    <m/>
    <x v="12"/>
    <m/>
    <m/>
    <m/>
  </r>
  <r>
    <x v="22"/>
    <x v="12877"/>
    <n v="2009"/>
    <s v="PeachPunch"/>
    <n v="210.57919999999999"/>
    <n v="243.44736"/>
    <x v="12589"/>
    <m/>
    <m/>
    <m/>
    <m/>
    <x v="12"/>
    <m/>
    <m/>
    <m/>
  </r>
  <r>
    <x v="312"/>
    <x v="12878"/>
    <n v="2127"/>
    <s v="MangoBliss"/>
    <n v="180.06399999999999"/>
    <n v="243.67616000000001"/>
    <x v="12590"/>
    <m/>
    <m/>
    <m/>
    <m/>
    <x v="12"/>
    <m/>
    <m/>
    <m/>
  </r>
  <r>
    <x v="44"/>
    <x v="12879"/>
    <n v="1770"/>
    <s v="ChocoDelight"/>
    <n v="217.36959999999999"/>
    <n v="243.68448000000001"/>
    <x v="12591"/>
    <m/>
    <m/>
    <m/>
    <m/>
    <x v="12"/>
    <m/>
    <m/>
    <m/>
  </r>
  <r>
    <x v="291"/>
    <x v="12880"/>
    <n v="1832"/>
    <s v="ChocoDelight"/>
    <n v="236.65600000000001"/>
    <n v="243.72192000000001"/>
    <x v="12592"/>
    <m/>
    <m/>
    <m/>
    <m/>
    <x v="12"/>
    <m/>
    <m/>
    <m/>
  </r>
  <r>
    <x v="73"/>
    <x v="12881"/>
    <n v="254"/>
    <s v="TropicalTwist"/>
    <n v="215.2672"/>
    <n v="243.75"/>
    <x v="12593"/>
    <m/>
    <m/>
    <m/>
    <m/>
    <x v="12"/>
    <m/>
    <m/>
    <m/>
  </r>
  <r>
    <x v="156"/>
    <x v="12882"/>
    <n v="1881"/>
    <s v="PeachPunch"/>
    <n v="1.3520000000000001"/>
    <n v="243.82079999999999"/>
    <x v="12594"/>
    <m/>
    <m/>
    <m/>
    <m/>
    <x v="12"/>
    <m/>
    <m/>
    <m/>
  </r>
  <r>
    <x v="260"/>
    <x v="12883"/>
    <n v="187"/>
    <s v="PeachPunch"/>
    <n v="34.491999999999997"/>
    <n v="243.82079999999999"/>
    <x v="12595"/>
    <m/>
    <m/>
    <m/>
    <m/>
    <x v="12"/>
    <m/>
    <m/>
    <m/>
  </r>
  <r>
    <x v="68"/>
    <x v="12884"/>
    <n v="1070"/>
    <s v="CitrusSplash"/>
    <n v="62.164000000000001"/>
    <n v="243.82079999999999"/>
    <x v="12596"/>
    <m/>
    <m/>
    <m/>
    <m/>
    <x v="12"/>
    <m/>
    <m/>
    <m/>
  </r>
  <r>
    <x v="300"/>
    <x v="12885"/>
    <n v="2726"/>
    <s v="CitrusSplash"/>
    <n v="68.168000000000006"/>
    <n v="243.82079999999999"/>
    <x v="12597"/>
    <m/>
    <m/>
    <m/>
    <m/>
    <x v="12"/>
    <m/>
    <m/>
    <m/>
  </r>
  <r>
    <x v="240"/>
    <x v="12886"/>
    <n v="1610"/>
    <s v="MintCooler"/>
    <n v="100.432"/>
    <n v="243.82079999999999"/>
    <x v="12598"/>
    <m/>
    <m/>
    <m/>
    <m/>
    <x v="12"/>
    <m/>
    <m/>
    <m/>
  </r>
  <r>
    <x v="25"/>
    <x v="12887"/>
    <n v="344"/>
    <s v="ChocoDelight"/>
    <n v="100.432"/>
    <n v="243.82079999999999"/>
    <x v="12598"/>
    <m/>
    <m/>
    <m/>
    <m/>
    <x v="12"/>
    <m/>
    <m/>
    <m/>
  </r>
  <r>
    <x v="85"/>
    <x v="12888"/>
    <n v="1388"/>
    <s v="MangoBliss"/>
    <n v="107.776"/>
    <n v="243.82079999999999"/>
    <x v="12599"/>
    <m/>
    <m/>
    <m/>
    <m/>
    <x v="12"/>
    <m/>
    <m/>
    <m/>
  </r>
  <r>
    <x v="116"/>
    <x v="12889"/>
    <n v="1818"/>
    <s v="PeachPunch"/>
    <n v="122.91200000000001"/>
    <n v="243.82079999999999"/>
    <x v="12600"/>
    <m/>
    <m/>
    <m/>
    <m/>
    <x v="12"/>
    <m/>
    <m/>
    <m/>
  </r>
  <r>
    <x v="48"/>
    <x v="12890"/>
    <n v="934"/>
    <s v="MintCooler"/>
    <n v="127.408"/>
    <n v="243.82079999999999"/>
    <x v="12601"/>
    <m/>
    <m/>
    <m/>
    <m/>
    <x v="12"/>
    <m/>
    <m/>
    <m/>
  </r>
  <r>
    <x v="309"/>
    <x v="12891"/>
    <n v="2643"/>
    <s v="LemonZest"/>
    <n v="130.78"/>
    <n v="243.82079999999999"/>
    <x v="12602"/>
    <m/>
    <m/>
    <m/>
    <m/>
    <x v="12"/>
    <m/>
    <m/>
    <m/>
  </r>
  <r>
    <x v="310"/>
    <x v="12892"/>
    <n v="155"/>
    <s v="ChocoDelight"/>
    <n v="144.268"/>
    <n v="243.82079999999999"/>
    <x v="12603"/>
    <m/>
    <m/>
    <m/>
    <m/>
    <x v="12"/>
    <m/>
    <m/>
    <m/>
  </r>
  <r>
    <x v="330"/>
    <x v="12893"/>
    <n v="689"/>
    <s v="GingerFizz"/>
    <n v="146.85599999999999"/>
    <n v="243.82079999999999"/>
    <x v="12604"/>
    <m/>
    <m/>
    <m/>
    <m/>
    <x v="12"/>
    <m/>
    <m/>
    <m/>
  </r>
  <r>
    <x v="245"/>
    <x v="12894"/>
    <n v="1957"/>
    <s v="MintCooler"/>
    <n v="151.012"/>
    <n v="243.82079999999999"/>
    <x v="12605"/>
    <m/>
    <m/>
    <m/>
    <m/>
    <x v="12"/>
    <m/>
    <m/>
    <m/>
  </r>
  <r>
    <x v="19"/>
    <x v="12895"/>
    <n v="2205"/>
    <s v="ChocoDelight"/>
    <n v="168.99600000000001"/>
    <n v="243.82079999999999"/>
    <x v="12606"/>
    <m/>
    <m/>
    <m/>
    <m/>
    <x v="12"/>
    <m/>
    <m/>
    <m/>
  </r>
  <r>
    <x v="223"/>
    <x v="12896"/>
    <n v="262"/>
    <s v="PeachPunch"/>
    <n v="171.244"/>
    <n v="243.82079999999999"/>
    <x v="12607"/>
    <m/>
    <m/>
    <m/>
    <m/>
    <x v="12"/>
    <m/>
    <m/>
    <m/>
  </r>
  <r>
    <x v="249"/>
    <x v="12897"/>
    <n v="2221"/>
    <s v="GingerFizz"/>
    <n v="253.29599999999999"/>
    <n v="243.82079999999999"/>
    <x v="12608"/>
    <m/>
    <m/>
    <m/>
    <m/>
    <x v="12"/>
    <m/>
    <m/>
    <m/>
  </r>
  <r>
    <x v="106"/>
    <x v="12898"/>
    <n v="2646"/>
    <s v="CitrusSplash"/>
    <n v="257.79199999999997"/>
    <n v="243.82079999999999"/>
    <x v="12609"/>
    <m/>
    <m/>
    <m/>
    <m/>
    <x v="12"/>
    <m/>
    <m/>
    <m/>
  </r>
  <r>
    <x v="314"/>
    <x v="12899"/>
    <n v="458"/>
    <s v="CitrusSplash"/>
    <n v="261.16399999999999"/>
    <n v="243.82079999999999"/>
    <x v="12610"/>
    <m/>
    <m/>
    <m/>
    <m/>
    <x v="12"/>
    <m/>
    <m/>
    <m/>
  </r>
  <r>
    <x v="7"/>
    <x v="12900"/>
    <n v="2006"/>
    <s v="GingerFizz"/>
    <n v="312.86799999999999"/>
    <n v="243.82079999999999"/>
    <x v="12611"/>
    <m/>
    <m/>
    <m/>
    <m/>
    <x v="12"/>
    <m/>
    <m/>
    <m/>
  </r>
  <r>
    <x v="134"/>
    <x v="12901"/>
    <n v="177"/>
    <s v="BerryBlast"/>
    <n v="5.1040000000000001"/>
    <n v="243.82079999999999"/>
    <x v="12612"/>
    <m/>
    <m/>
    <m/>
    <m/>
    <x v="12"/>
    <m/>
    <m/>
    <m/>
  </r>
  <r>
    <x v="236"/>
    <x v="12902"/>
    <n v="758"/>
    <s v="BerryBlast"/>
    <n v="6.1680000000000001"/>
    <n v="243.82079999999999"/>
    <x v="12613"/>
    <m/>
    <m/>
    <m/>
    <m/>
    <x v="12"/>
    <m/>
    <m/>
    <m/>
  </r>
  <r>
    <x v="354"/>
    <x v="12903"/>
    <n v="981"/>
    <s v="BerryBlast"/>
    <n v="88.067999999999998"/>
    <n v="243.82079999999999"/>
    <x v="12614"/>
    <m/>
    <m/>
    <m/>
    <m/>
    <x v="12"/>
    <m/>
    <m/>
    <m/>
  </r>
  <r>
    <x v="327"/>
    <x v="12904"/>
    <n v="430"/>
    <s v="BerryBlast"/>
    <n v="149.88800000000001"/>
    <n v="243.82079999999999"/>
    <x v="12615"/>
    <m/>
    <m/>
    <m/>
    <m/>
    <x v="12"/>
    <m/>
    <m/>
    <m/>
  </r>
  <r>
    <x v="247"/>
    <x v="12905"/>
    <n v="2650"/>
    <s v="FizzBerry"/>
    <n v="217.01439999999999"/>
    <n v="243.83840000000001"/>
    <x v="12616"/>
    <m/>
    <m/>
    <m/>
    <m/>
    <x v="12"/>
    <m/>
    <m/>
    <m/>
  </r>
  <r>
    <x v="83"/>
    <x v="12906"/>
    <n v="901"/>
    <s v="LemonZest"/>
    <n v="452.83584000000002"/>
    <n v="243.9138624"/>
    <x v="12617"/>
    <m/>
    <m/>
    <m/>
    <m/>
    <x v="12"/>
    <m/>
    <m/>
    <m/>
  </r>
  <r>
    <x v="41"/>
    <x v="12907"/>
    <n v="2809"/>
    <s v="GingerFizz"/>
    <n v="156.04159999999999"/>
    <n v="243.92160000000001"/>
    <x v="12618"/>
    <m/>
    <m/>
    <m/>
    <m/>
    <x v="12"/>
    <m/>
    <m/>
    <m/>
  </r>
  <r>
    <x v="43"/>
    <x v="12908"/>
    <n v="2465"/>
    <s v="MintCooler"/>
    <n v="161.73759999999999"/>
    <n v="243.93719999999999"/>
    <x v="12619"/>
    <m/>
    <m/>
    <m/>
    <m/>
    <x v="12"/>
    <m/>
    <m/>
    <m/>
  </r>
  <r>
    <x v="95"/>
    <x v="12909"/>
    <n v="2733"/>
    <s v="FizzBerry"/>
    <n v="173.2576"/>
    <n v="243.94239999999999"/>
    <x v="12620"/>
    <m/>
    <m/>
    <m/>
    <m/>
    <x v="12"/>
    <m/>
    <m/>
    <m/>
  </r>
  <r>
    <x v="233"/>
    <x v="12910"/>
    <n v="2750"/>
    <s v="BerryBlast"/>
    <n v="59.209600000000002"/>
    <n v="243.98400000000001"/>
    <x v="12621"/>
    <m/>
    <m/>
    <m/>
    <m/>
    <x v="12"/>
    <m/>
    <m/>
    <m/>
  </r>
  <r>
    <x v="266"/>
    <x v="12911"/>
    <n v="2352"/>
    <s v="MangoBliss"/>
    <n v="276.69119999999998"/>
    <n v="243.99440000000001"/>
    <x v="12622"/>
    <m/>
    <m/>
    <m/>
    <m/>
    <x v="12"/>
    <m/>
    <m/>
    <m/>
  </r>
  <r>
    <x v="130"/>
    <x v="12912"/>
    <n v="1714"/>
    <s v="LemonZest"/>
    <n v="119.9072"/>
    <n v="244.05887999999999"/>
    <x v="12623"/>
    <m/>
    <m/>
    <m/>
    <m/>
    <x v="12"/>
    <m/>
    <m/>
    <m/>
  </r>
  <r>
    <x v="91"/>
    <x v="12913"/>
    <n v="1387"/>
    <s v="MangoBliss"/>
    <n v="71.340800000000002"/>
    <n v="244.22319999999999"/>
    <x v="12624"/>
    <m/>
    <m/>
    <m/>
    <m/>
    <x v="12"/>
    <m/>
    <m/>
    <m/>
  </r>
  <r>
    <x v="71"/>
    <x v="12914"/>
    <n v="173"/>
    <s v="ChocoDelight"/>
    <n v="15.436"/>
    <n v="244.26900000000001"/>
    <x v="12625"/>
    <m/>
    <m/>
    <m/>
    <m/>
    <x v="12"/>
    <m/>
    <m/>
    <m/>
  </r>
  <r>
    <x v="212"/>
    <x v="12915"/>
    <n v="152"/>
    <s v="FizzBerry"/>
    <n v="23.835999999999999"/>
    <n v="244.26900000000001"/>
    <x v="12626"/>
    <m/>
    <m/>
    <m/>
    <m/>
    <x v="12"/>
    <m/>
    <m/>
    <m/>
  </r>
  <r>
    <x v="299"/>
    <x v="12916"/>
    <n v="336"/>
    <s v="MintCooler"/>
    <n v="72.872"/>
    <n v="244.26900000000001"/>
    <x v="12627"/>
    <m/>
    <m/>
    <m/>
    <m/>
    <x v="12"/>
    <m/>
    <m/>
    <m/>
  </r>
  <r>
    <x v="116"/>
    <x v="12917"/>
    <n v="810"/>
    <s v="LemonZest"/>
    <n v="80.739999999999995"/>
    <n v="244.26900000000001"/>
    <x v="12628"/>
    <m/>
    <m/>
    <m/>
    <m/>
    <x v="12"/>
    <m/>
    <m/>
    <m/>
  </r>
  <r>
    <x v="364"/>
    <x v="12918"/>
    <n v="2487"/>
    <s v="LemonZest"/>
    <n v="93.103999999999999"/>
    <n v="244.26900000000001"/>
    <x v="12629"/>
    <m/>
    <m/>
    <m/>
    <m/>
    <x v="12"/>
    <m/>
    <m/>
    <m/>
  </r>
  <r>
    <x v="231"/>
    <x v="12919"/>
    <n v="2232"/>
    <s v="MintCooler"/>
    <n v="113.52"/>
    <n v="244.26900000000001"/>
    <x v="12630"/>
    <m/>
    <m/>
    <m/>
    <m/>
    <x v="12"/>
    <m/>
    <m/>
    <m/>
  </r>
  <r>
    <x v="61"/>
    <x v="12920"/>
    <n v="1143"/>
    <s v="LemonZest"/>
    <n v="121.20399999999999"/>
    <n v="244.26900000000001"/>
    <x v="12631"/>
    <m/>
    <m/>
    <m/>
    <m/>
    <x v="12"/>
    <m/>
    <m/>
    <m/>
  </r>
  <r>
    <x v="264"/>
    <x v="12921"/>
    <n v="1332"/>
    <s v="MintCooler"/>
    <n v="124.57599999999999"/>
    <n v="244.26900000000001"/>
    <x v="12632"/>
    <m/>
    <m/>
    <m/>
    <m/>
    <x v="12"/>
    <m/>
    <m/>
    <m/>
  </r>
  <r>
    <x v="309"/>
    <x v="12922"/>
    <n v="1395"/>
    <s v="CitrusSplash"/>
    <n v="163.916"/>
    <n v="244.26900000000001"/>
    <x v="12633"/>
    <m/>
    <m/>
    <m/>
    <m/>
    <x v="12"/>
    <m/>
    <m/>
    <m/>
  </r>
  <r>
    <x v="138"/>
    <x v="12923"/>
    <n v="2629"/>
    <s v="FizzBerry"/>
    <n v="174.03200000000001"/>
    <n v="244.26900000000001"/>
    <x v="12634"/>
    <m/>
    <m/>
    <m/>
    <m/>
    <x v="12"/>
    <m/>
    <m/>
    <m/>
  </r>
  <r>
    <x v="342"/>
    <x v="12924"/>
    <n v="585"/>
    <s v="FizzBerry"/>
    <n v="189.768"/>
    <n v="244.26900000000001"/>
    <x v="12635"/>
    <m/>
    <m/>
    <m/>
    <m/>
    <x v="12"/>
    <m/>
    <m/>
    <m/>
  </r>
  <r>
    <x v="30"/>
    <x v="12925"/>
    <n v="2165"/>
    <s v="ChocoDelight"/>
    <n v="189.768"/>
    <n v="244.26900000000001"/>
    <x v="12635"/>
    <m/>
    <m/>
    <m/>
    <m/>
    <x v="12"/>
    <m/>
    <m/>
    <m/>
  </r>
  <r>
    <x v="364"/>
    <x v="12926"/>
    <n v="2374"/>
    <s v="ChocoDelight"/>
    <n v="205.50399999999999"/>
    <n v="244.26900000000001"/>
    <x v="12636"/>
    <m/>
    <m/>
    <m/>
    <m/>
    <x v="12"/>
    <m/>
    <m/>
    <m/>
  </r>
  <r>
    <x v="69"/>
    <x v="12927"/>
    <n v="2151"/>
    <s v="MintCooler"/>
    <n v="220.11600000000001"/>
    <n v="244.26900000000001"/>
    <x v="12637"/>
    <m/>
    <m/>
    <m/>
    <m/>
    <x v="12"/>
    <m/>
    <m/>
    <m/>
  </r>
  <r>
    <x v="281"/>
    <x v="12928"/>
    <n v="711"/>
    <s v="FizzBerry"/>
    <n v="221.24"/>
    <n v="244.26900000000001"/>
    <x v="12638"/>
    <m/>
    <m/>
    <m/>
    <m/>
    <x v="12"/>
    <m/>
    <m/>
    <m/>
  </r>
  <r>
    <x v="91"/>
    <x v="12929"/>
    <n v="246"/>
    <s v="FizzBerry"/>
    <n v="238.1"/>
    <n v="244.26900000000001"/>
    <x v="12639"/>
    <m/>
    <m/>
    <m/>
    <m/>
    <x v="12"/>
    <m/>
    <m/>
    <m/>
  </r>
  <r>
    <x v="58"/>
    <x v="12930"/>
    <n v="2146"/>
    <s v="GingerFizz"/>
    <n v="262.82799999999997"/>
    <n v="244.26900000000001"/>
    <x v="12640"/>
    <m/>
    <m/>
    <m/>
    <m/>
    <x v="12"/>
    <m/>
    <m/>
    <m/>
  </r>
  <r>
    <x v="364"/>
    <x v="12931"/>
    <n v="1216"/>
    <s v="TropicalTwist"/>
    <n v="265.07600000000002"/>
    <n v="244.26900000000001"/>
    <x v="12641"/>
    <m/>
    <m/>
    <m/>
    <m/>
    <x v="12"/>
    <m/>
    <m/>
    <m/>
  </r>
  <r>
    <x v="352"/>
    <x v="12932"/>
    <n v="446"/>
    <s v="CitrusSplash"/>
    <n v="272.94400000000002"/>
    <n v="244.26900000000001"/>
    <x v="12642"/>
    <m/>
    <m/>
    <m/>
    <m/>
    <x v="12"/>
    <m/>
    <m/>
    <m/>
  </r>
  <r>
    <x v="328"/>
    <x v="12933"/>
    <n v="1156"/>
    <s v="TropicalTwist"/>
    <n v="275.19200000000001"/>
    <n v="244.26900000000001"/>
    <x v="12643"/>
    <m/>
    <m/>
    <m/>
    <m/>
    <x v="12"/>
    <m/>
    <m/>
    <m/>
  </r>
  <r>
    <x v="284"/>
    <x v="12934"/>
    <n v="840"/>
    <s v="ChocoDelight"/>
    <n v="286.43200000000002"/>
    <n v="244.26900000000001"/>
    <x v="12644"/>
    <m/>
    <m/>
    <m/>
    <m/>
    <x v="12"/>
    <m/>
    <m/>
    <m/>
  </r>
  <r>
    <x v="335"/>
    <x v="12935"/>
    <n v="873"/>
    <s v="ChocoDelight"/>
    <n v="314.53199999999998"/>
    <n v="244.26900000000001"/>
    <x v="12645"/>
    <m/>
    <m/>
    <m/>
    <m/>
    <x v="12"/>
    <m/>
    <m/>
    <m/>
  </r>
  <r>
    <x v="358"/>
    <x v="12936"/>
    <n v="2777"/>
    <s v="PeachPunch"/>
    <n v="123.3856"/>
    <n v="244.3272"/>
    <x v="12646"/>
    <m/>
    <m/>
    <m/>
    <m/>
    <x v="12"/>
    <m/>
    <m/>
    <m/>
  </r>
  <r>
    <x v="147"/>
    <x v="12937"/>
    <n v="1753"/>
    <s v="BerryBlast"/>
    <n v="155.9008"/>
    <n v="244.43328"/>
    <x v="12647"/>
    <m/>
    <m/>
    <m/>
    <m/>
    <x v="12"/>
    <m/>
    <m/>
    <m/>
  </r>
  <r>
    <x v="311"/>
    <x v="12938"/>
    <n v="1242"/>
    <s v="CitrusSplash"/>
    <n v="162.27199999999999"/>
    <n v="244.4676"/>
    <x v="12648"/>
    <m/>
    <m/>
    <m/>
    <m/>
    <x v="12"/>
    <m/>
    <m/>
    <m/>
  </r>
  <r>
    <x v="35"/>
    <x v="12939"/>
    <n v="1170"/>
    <s v="GingerFizz"/>
    <n v="630.12864000000002"/>
    <n v="244.47072"/>
    <x v="12649"/>
    <m/>
    <m/>
    <m/>
    <m/>
    <x v="12"/>
    <m/>
    <m/>
    <m/>
  </r>
  <r>
    <x v="187"/>
    <x v="12940"/>
    <n v="1823"/>
    <s v="PeachPunch"/>
    <n v="211.92959999999999"/>
    <n v="244.50919999999999"/>
    <x v="12650"/>
    <m/>
    <m/>
    <m/>
    <m/>
    <x v="12"/>
    <m/>
    <m/>
    <m/>
  </r>
  <r>
    <x v="238"/>
    <x v="12941"/>
    <n v="2041"/>
    <s v="BerryBlast"/>
    <n v="81.64"/>
    <n v="244.53792000000001"/>
    <x v="12651"/>
    <m/>
    <m/>
    <m/>
    <m/>
    <x v="12"/>
    <m/>
    <m/>
    <m/>
  </r>
  <r>
    <x v="97"/>
    <x v="12942"/>
    <n v="2377"/>
    <s v="BerryBlast"/>
    <n v="241.79599999999999"/>
    <n v="244.53792000000001"/>
    <x v="12652"/>
    <m/>
    <m/>
    <m/>
    <m/>
    <x v="12"/>
    <m/>
    <m/>
    <m/>
  </r>
  <r>
    <x v="4"/>
    <x v="12943"/>
    <n v="1089"/>
    <s v="BerryBlast"/>
    <n v="247.416"/>
    <n v="244.53792000000001"/>
    <x v="12653"/>
    <m/>
    <m/>
    <m/>
    <m/>
    <x v="12"/>
    <m/>
    <m/>
    <m/>
  </r>
  <r>
    <x v="317"/>
    <x v="12944"/>
    <n v="1043"/>
    <s v="FizzBerry"/>
    <n v="206.22662399999999"/>
    <n v="244.61632"/>
    <x v="12654"/>
    <m/>
    <m/>
    <m/>
    <m/>
    <x v="12"/>
    <m/>
    <m/>
    <m/>
  </r>
  <r>
    <x v="166"/>
    <x v="12945"/>
    <n v="1506"/>
    <s v="ChocoDelight"/>
    <n v="18.963200000000001"/>
    <n v="244.6704"/>
    <x v="12655"/>
    <m/>
    <m/>
    <m/>
    <m/>
    <x v="12"/>
    <m/>
    <m/>
    <m/>
  </r>
  <r>
    <x v="326"/>
    <x v="12946"/>
    <n v="2157"/>
    <s v="CitrusSplash"/>
    <n v="72.572000000000003"/>
    <n v="244.71719999999999"/>
    <x v="12656"/>
    <m/>
    <m/>
    <m/>
    <m/>
    <x v="12"/>
    <m/>
    <m/>
    <m/>
  </r>
  <r>
    <x v="208"/>
    <x v="12947"/>
    <n v="2605"/>
    <s v="GingerFizz"/>
    <n v="91.396000000000001"/>
    <n v="244.71719999999999"/>
    <x v="12657"/>
    <m/>
    <m/>
    <m/>
    <m/>
    <x v="12"/>
    <m/>
    <m/>
    <m/>
  </r>
  <r>
    <x v="178"/>
    <x v="12948"/>
    <n v="516"/>
    <s v="TropicalTwist"/>
    <n v="92.52"/>
    <n v="244.71719999999999"/>
    <x v="12658"/>
    <m/>
    <m/>
    <m/>
    <m/>
    <x v="12"/>
    <m/>
    <m/>
    <m/>
  </r>
  <r>
    <x v="248"/>
    <x v="12949"/>
    <n v="2148"/>
    <s v="ChocoDelight"/>
    <n v="93.644000000000005"/>
    <n v="244.71719999999999"/>
    <x v="12659"/>
    <m/>
    <m/>
    <m/>
    <m/>
    <x v="12"/>
    <m/>
    <m/>
    <m/>
  </r>
  <r>
    <x v="71"/>
    <x v="12950"/>
    <n v="2109"/>
    <s v="FizzBerry"/>
    <n v="95.891999999999996"/>
    <n v="244.71719999999999"/>
    <x v="12660"/>
    <m/>
    <m/>
    <m/>
    <m/>
    <x v="12"/>
    <m/>
    <m/>
    <m/>
  </r>
  <r>
    <x v="74"/>
    <x v="12951"/>
    <n v="1998"/>
    <s v="MintCooler"/>
    <n v="114.492"/>
    <n v="244.71719999999999"/>
    <x v="12661"/>
    <m/>
    <m/>
    <m/>
    <m/>
    <x v="12"/>
    <m/>
    <m/>
    <m/>
  </r>
  <r>
    <x v="13"/>
    <x v="12952"/>
    <n v="1487"/>
    <s v="ChocoDelight"/>
    <n v="117.248"/>
    <n v="244.71719999999999"/>
    <x v="12662"/>
    <m/>
    <m/>
    <m/>
    <m/>
    <x v="12"/>
    <m/>
    <m/>
    <m/>
  </r>
  <r>
    <x v="241"/>
    <x v="12953"/>
    <n v="1318"/>
    <s v="PeachPunch"/>
    <n v="122.312"/>
    <n v="244.71719999999999"/>
    <x v="12663"/>
    <m/>
    <m/>
    <m/>
    <m/>
    <x v="12"/>
    <m/>
    <m/>
    <m/>
  </r>
  <r>
    <x v="201"/>
    <x v="12954"/>
    <n v="2079"/>
    <s v="LemonZest"/>
    <n v="123.992"/>
    <n v="244.71719999999999"/>
    <x v="12664"/>
    <m/>
    <m/>
    <m/>
    <m/>
    <x v="12"/>
    <m/>
    <m/>
    <m/>
  </r>
  <r>
    <x v="2"/>
    <x v="12955"/>
    <n v="2268"/>
    <s v="TropicalTwist"/>
    <n v="135.66800000000001"/>
    <n v="244.71719999999999"/>
    <x v="12665"/>
    <m/>
    <m/>
    <m/>
    <m/>
    <x v="12"/>
    <m/>
    <m/>
    <m/>
  </r>
  <r>
    <x v="14"/>
    <x v="12956"/>
    <n v="1085"/>
    <s v="FizzBerry"/>
    <n v="146.47200000000001"/>
    <n v="244.71719999999999"/>
    <x v="12666"/>
    <m/>
    <m/>
    <m/>
    <m/>
    <x v="12"/>
    <m/>
    <m/>
    <m/>
  </r>
  <r>
    <x v="310"/>
    <x v="12957"/>
    <n v="62"/>
    <s v="ChocoDelight"/>
    <n v="157.71199999999999"/>
    <n v="244.71719999999999"/>
    <x v="12667"/>
    <m/>
    <m/>
    <m/>
    <m/>
    <x v="12"/>
    <m/>
    <m/>
    <m/>
  </r>
  <r>
    <x v="80"/>
    <x v="12958"/>
    <n v="1939"/>
    <s v="MintCooler"/>
    <n v="161.06"/>
    <n v="244.71719999999999"/>
    <x v="12668"/>
    <m/>
    <m/>
    <m/>
    <m/>
    <x v="12"/>
    <m/>
    <m/>
    <m/>
  </r>
  <r>
    <x v="88"/>
    <x v="12959"/>
    <n v="110"/>
    <s v="ChocoDelight"/>
    <n v="163.33199999999999"/>
    <n v="244.71719999999999"/>
    <x v="12669"/>
    <m/>
    <m/>
    <m/>
    <m/>
    <x v="12"/>
    <m/>
    <m/>
    <m/>
  </r>
  <r>
    <x v="241"/>
    <x v="12960"/>
    <n v="928"/>
    <s v="FizzBerry"/>
    <n v="172.32400000000001"/>
    <n v="244.71719999999999"/>
    <x v="12670"/>
    <m/>
    <m/>
    <m/>
    <m/>
    <x v="12"/>
    <m/>
    <m/>
    <m/>
  </r>
  <r>
    <x v="149"/>
    <x v="12961"/>
    <n v="543"/>
    <s v="TropicalTwist"/>
    <n v="208.292"/>
    <n v="244.71719999999999"/>
    <x v="12671"/>
    <m/>
    <m/>
    <m/>
    <m/>
    <x v="12"/>
    <m/>
    <m/>
    <m/>
  </r>
  <r>
    <x v="74"/>
    <x v="12962"/>
    <n v="1027"/>
    <s v="MintCooler"/>
    <n v="208.292"/>
    <n v="244.71719999999999"/>
    <x v="12671"/>
    <m/>
    <m/>
    <m/>
    <m/>
    <x v="12"/>
    <m/>
    <m/>
    <m/>
  </r>
  <r>
    <x v="178"/>
    <x v="12963"/>
    <n v="762"/>
    <s v="LemonZest"/>
    <n v="220.65600000000001"/>
    <n v="244.71719999999999"/>
    <x v="12672"/>
    <m/>
    <m/>
    <m/>
    <m/>
    <x v="12"/>
    <m/>
    <m/>
    <m/>
  </r>
  <r>
    <x v="91"/>
    <x v="12964"/>
    <n v="225"/>
    <s v="LemonZest"/>
    <n v="222.904"/>
    <n v="244.71719999999999"/>
    <x v="12673"/>
    <m/>
    <m/>
    <m/>
    <m/>
    <x v="12"/>
    <m/>
    <m/>
    <m/>
  </r>
  <r>
    <x v="359"/>
    <x v="12965"/>
    <n v="1119"/>
    <s v="MangoBliss"/>
    <n v="282.476"/>
    <n v="244.71719999999999"/>
    <x v="12674"/>
    <m/>
    <m/>
    <m/>
    <m/>
    <x v="12"/>
    <m/>
    <m/>
    <m/>
  </r>
  <r>
    <x v="110"/>
    <x v="12966"/>
    <n v="1398"/>
    <s v="MangoBliss"/>
    <n v="283.60000000000002"/>
    <n v="244.71719999999999"/>
    <x v="12675"/>
    <m/>
    <m/>
    <m/>
    <m/>
    <x v="12"/>
    <m/>
    <m/>
    <m/>
  </r>
  <r>
    <x v="17"/>
    <x v="12967"/>
    <n v="2670"/>
    <s v="MintCooler"/>
    <n v="303.83199999999999"/>
    <n v="244.71719999999999"/>
    <x v="12676"/>
    <m/>
    <m/>
    <m/>
    <m/>
    <x v="12"/>
    <m/>
    <m/>
    <m/>
  </r>
  <r>
    <x v="348"/>
    <x v="12968"/>
    <n v="1751"/>
    <s v="FizzBerry"/>
    <n v="309.452"/>
    <n v="244.71719999999999"/>
    <x v="12677"/>
    <m/>
    <m/>
    <m/>
    <m/>
    <x v="12"/>
    <m/>
    <m/>
    <m/>
  </r>
  <r>
    <x v="184"/>
    <x v="12969"/>
    <n v="1741"/>
    <s v="ChocoDelight"/>
    <n v="190.26560000000001"/>
    <n v="244.82432"/>
    <x v="12678"/>
    <m/>
    <m/>
    <m/>
    <m/>
    <x v="12"/>
    <m/>
    <m/>
    <m/>
  </r>
  <r>
    <x v="154"/>
    <x v="12970"/>
    <n v="2533"/>
    <s v="CitrusSplash"/>
    <n v="191.30240000000001"/>
    <n v="244.92519999999999"/>
    <x v="12679"/>
    <m/>
    <m/>
    <m/>
    <m/>
    <x v="12"/>
    <m/>
    <m/>
    <m/>
  </r>
  <r>
    <x v="181"/>
    <x v="12971"/>
    <n v="2534"/>
    <s v="MangoBliss"/>
    <n v="248.00640000000001"/>
    <n v="245.0136"/>
    <x v="12680"/>
    <m/>
    <m/>
    <m/>
    <m/>
    <x v="12"/>
    <m/>
    <m/>
    <m/>
  </r>
  <r>
    <x v="117"/>
    <x v="12972"/>
    <n v="259"/>
    <s v="ChocoDelight"/>
    <n v="198.13120000000001"/>
    <n v="245.11240000000001"/>
    <x v="12681"/>
    <m/>
    <m/>
    <m/>
    <m/>
    <x v="12"/>
    <m/>
    <m/>
    <m/>
  </r>
  <r>
    <x v="247"/>
    <x v="12973"/>
    <n v="700"/>
    <s v="CitrusSplash"/>
    <n v="22.423999999999999"/>
    <n v="245.16540000000001"/>
    <x v="12682"/>
    <m/>
    <m/>
    <m/>
    <m/>
    <x v="12"/>
    <m/>
    <m/>
    <m/>
  </r>
  <r>
    <x v="70"/>
    <x v="12974"/>
    <n v="2576"/>
    <s v="ChocoDelight"/>
    <n v="35.667999999999999"/>
    <n v="245.16540000000001"/>
    <x v="12683"/>
    <m/>
    <m/>
    <m/>
    <m/>
    <x v="12"/>
    <m/>
    <m/>
    <m/>
  </r>
  <r>
    <x v="158"/>
    <x v="12975"/>
    <n v="409"/>
    <s v="GingerFizz"/>
    <n v="39.616"/>
    <n v="245.16540000000001"/>
    <x v="12684"/>
    <m/>
    <m/>
    <m/>
    <m/>
    <x v="12"/>
    <m/>
    <m/>
    <m/>
  </r>
  <r>
    <x v="164"/>
    <x v="12976"/>
    <n v="2310"/>
    <s v="ChocoDelight"/>
    <n v="79.596000000000004"/>
    <n v="245.16540000000001"/>
    <x v="12685"/>
    <m/>
    <m/>
    <m/>
    <m/>
    <x v="12"/>
    <m/>
    <m/>
    <m/>
  </r>
  <r>
    <x v="349"/>
    <x v="12977"/>
    <n v="2388"/>
    <s v="ChocoDelight"/>
    <n v="102.65600000000001"/>
    <n v="245.16540000000001"/>
    <x v="12686"/>
    <m/>
    <m/>
    <m/>
    <m/>
    <x v="12"/>
    <m/>
    <m/>
    <m/>
  </r>
  <r>
    <x v="43"/>
    <x v="12978"/>
    <n v="1297"/>
    <s v="ChocoDelight"/>
    <n v="113.292"/>
    <n v="245.16540000000001"/>
    <x v="12687"/>
    <m/>
    <m/>
    <m/>
    <m/>
    <x v="12"/>
    <m/>
    <m/>
    <m/>
  </r>
  <r>
    <x v="303"/>
    <x v="12979"/>
    <n v="2260"/>
    <s v="CitrusSplash"/>
    <n v="177.36"/>
    <n v="245.16540000000001"/>
    <x v="12688"/>
    <m/>
    <m/>
    <m/>
    <m/>
    <x v="12"/>
    <m/>
    <m/>
    <m/>
  </r>
  <r>
    <x v="253"/>
    <x v="12980"/>
    <n v="2718"/>
    <s v="MangoBliss"/>
    <n v="186.352"/>
    <n v="245.16540000000001"/>
    <x v="12689"/>
    <m/>
    <m/>
    <m/>
    <m/>
    <x v="12"/>
    <m/>
    <m/>
    <m/>
  </r>
  <r>
    <x v="291"/>
    <x v="12981"/>
    <n v="2110"/>
    <s v="LemonZest"/>
    <n v="213.328"/>
    <n v="245.16540000000001"/>
    <x v="12690"/>
    <m/>
    <m/>
    <m/>
    <m/>
    <x v="12"/>
    <m/>
    <m/>
    <m/>
  </r>
  <r>
    <x v="243"/>
    <x v="12982"/>
    <n v="1148"/>
    <s v="CitrusSplash"/>
    <n v="234.684"/>
    <n v="245.16540000000001"/>
    <x v="12691"/>
    <m/>
    <m/>
    <m/>
    <m/>
    <x v="12"/>
    <m/>
    <m/>
    <m/>
  </r>
  <r>
    <x v="224"/>
    <x v="12983"/>
    <n v="332"/>
    <s v="ChocoDelight"/>
    <n v="236.93199999999999"/>
    <n v="245.16540000000001"/>
    <x v="12692"/>
    <m/>
    <m/>
    <m/>
    <m/>
    <x v="12"/>
    <m/>
    <m/>
    <m/>
  </r>
  <r>
    <x v="1"/>
    <x v="12984"/>
    <n v="1976"/>
    <s v="PeachPunch"/>
    <n v="249.29599999999999"/>
    <n v="245.16540000000001"/>
    <x v="12693"/>
    <m/>
    <m/>
    <m/>
    <m/>
    <x v="12"/>
    <m/>
    <m/>
    <m/>
  </r>
  <r>
    <x v="178"/>
    <x v="12985"/>
    <n v="1723"/>
    <s v="LemonZest"/>
    <n v="249.29599999999999"/>
    <n v="245.16540000000001"/>
    <x v="12693"/>
    <m/>
    <m/>
    <m/>
    <m/>
    <x v="12"/>
    <m/>
    <m/>
    <m/>
  </r>
  <r>
    <x v="143"/>
    <x v="12986"/>
    <n v="241"/>
    <s v="MintCooler"/>
    <n v="256.04000000000002"/>
    <n v="245.16540000000001"/>
    <x v="12694"/>
    <m/>
    <m/>
    <m/>
    <m/>
    <x v="12"/>
    <m/>
    <m/>
    <m/>
  </r>
  <r>
    <x v="213"/>
    <x v="12987"/>
    <n v="855"/>
    <s v="ChocoDelight"/>
    <n v="276.27199999999999"/>
    <n v="245.16540000000001"/>
    <x v="12695"/>
    <m/>
    <m/>
    <m/>
    <m/>
    <x v="12"/>
    <m/>
    <m/>
    <m/>
  </r>
  <r>
    <x v="158"/>
    <x v="12988"/>
    <n v="662"/>
    <s v="TropicalTwist"/>
    <n v="283.01600000000002"/>
    <n v="245.16540000000001"/>
    <x v="12696"/>
    <m/>
    <m/>
    <m/>
    <m/>
    <x v="12"/>
    <m/>
    <m/>
    <m/>
  </r>
  <r>
    <x v="266"/>
    <x v="12989"/>
    <n v="108"/>
    <s v="MintCooler"/>
    <n v="301"/>
    <n v="245.16540000000001"/>
    <x v="12697"/>
    <m/>
    <m/>
    <m/>
    <m/>
    <x v="12"/>
    <m/>
    <m/>
    <m/>
  </r>
  <r>
    <x v="80"/>
    <x v="12990"/>
    <n v="1861"/>
    <s v="FizzBerry"/>
    <n v="304.37200000000001"/>
    <n v="245.16540000000001"/>
    <x v="12698"/>
    <m/>
    <m/>
    <m/>
    <m/>
    <x v="12"/>
    <m/>
    <m/>
    <m/>
  </r>
  <r>
    <x v="340"/>
    <x v="12991"/>
    <n v="974"/>
    <s v="BerryBlast"/>
    <n v="101.036"/>
    <n v="245.25504000000001"/>
    <x v="12699"/>
    <m/>
    <m/>
    <m/>
    <m/>
    <x v="12"/>
    <m/>
    <m/>
    <m/>
  </r>
  <r>
    <x v="125"/>
    <x v="12992"/>
    <n v="2286"/>
    <s v="BerryBlast"/>
    <n v="167.352"/>
    <n v="245.25504000000001"/>
    <x v="12700"/>
    <m/>
    <m/>
    <m/>
    <m/>
    <x v="12"/>
    <m/>
    <m/>
    <m/>
  </r>
  <r>
    <x v="123"/>
    <x v="12993"/>
    <n v="1768"/>
    <s v="BerryBlast"/>
    <n v="169.6"/>
    <n v="245.25504000000001"/>
    <x v="12701"/>
    <m/>
    <m/>
    <m/>
    <m/>
    <x v="12"/>
    <m/>
    <m/>
    <m/>
  </r>
  <r>
    <x v="15"/>
    <x v="12994"/>
    <n v="538"/>
    <s v="BerryBlast"/>
    <n v="141.52959999999999"/>
    <n v="245.3724"/>
    <x v="12702"/>
    <m/>
    <m/>
    <m/>
    <m/>
    <x v="12"/>
    <m/>
    <m/>
    <m/>
  </r>
  <r>
    <x v="194"/>
    <x v="12995"/>
    <n v="69"/>
    <s v="MintCooler"/>
    <n v="76.558464000000001"/>
    <n v="245.4520224"/>
    <x v="12703"/>
    <m/>
    <m/>
    <m/>
    <m/>
    <x v="12"/>
    <m/>
    <m/>
    <m/>
  </r>
  <r>
    <x v="32"/>
    <x v="12996"/>
    <n v="2121"/>
    <s v="MintCooler"/>
    <n v="216.96"/>
    <n v="245.50239999999999"/>
    <x v="12704"/>
    <m/>
    <m/>
    <m/>
    <m/>
    <x v="12"/>
    <m/>
    <m/>
    <m/>
  </r>
  <r>
    <x v="39"/>
    <x v="12997"/>
    <n v="2146"/>
    <s v="TropicalTwist"/>
    <n v="187.2672"/>
    <n v="245.55647999999999"/>
    <x v="12705"/>
    <m/>
    <m/>
    <m/>
    <m/>
    <x v="12"/>
    <m/>
    <m/>
    <m/>
  </r>
  <r>
    <x v="214"/>
    <x v="12998"/>
    <n v="388"/>
    <s v="ChocoDelight"/>
    <n v="700.40563199999997"/>
    <n v="245.576448"/>
    <x v="12706"/>
    <m/>
    <m/>
    <m/>
    <m/>
    <x v="12"/>
    <m/>
    <m/>
    <m/>
  </r>
  <r>
    <x v="357"/>
    <x v="12999"/>
    <n v="1657"/>
    <s v="TropicalTwist"/>
    <n v="142.85120000000001"/>
    <n v="245.58976000000001"/>
    <x v="12707"/>
    <m/>
    <m/>
    <m/>
    <m/>
    <x v="12"/>
    <m/>
    <m/>
    <m/>
  </r>
  <r>
    <x v="6"/>
    <x v="13000"/>
    <n v="2400"/>
    <s v="FizzBerry"/>
    <n v="46.851999999999997"/>
    <n v="245.61359999999999"/>
    <x v="12708"/>
    <m/>
    <m/>
    <m/>
    <m/>
    <x v="12"/>
    <m/>
    <m/>
    <m/>
  </r>
  <r>
    <x v="108"/>
    <x v="13001"/>
    <n v="2806"/>
    <s v="LemonZest"/>
    <n v="67.587999999999994"/>
    <n v="245.61359999999999"/>
    <x v="12709"/>
    <m/>
    <m/>
    <m/>
    <m/>
    <x v="12"/>
    <m/>
    <m/>
    <m/>
  </r>
  <r>
    <x v="62"/>
    <x v="13002"/>
    <n v="2392"/>
    <s v="PeachPunch"/>
    <n v="108.212"/>
    <n v="245.61359999999999"/>
    <x v="12710"/>
    <m/>
    <m/>
    <m/>
    <m/>
    <x v="12"/>
    <m/>
    <m/>
    <m/>
  </r>
  <r>
    <x v="356"/>
    <x v="13003"/>
    <n v="76"/>
    <s v="MangoBliss"/>
    <n v="110.46"/>
    <n v="245.61359999999999"/>
    <x v="12711"/>
    <m/>
    <m/>
    <m/>
    <m/>
    <x v="12"/>
    <m/>
    <m/>
    <m/>
  </r>
  <r>
    <x v="305"/>
    <x v="13004"/>
    <n v="1547"/>
    <s v="MangoBliss"/>
    <n v="112.2"/>
    <n v="245.61359999999999"/>
    <x v="12712"/>
    <m/>
    <m/>
    <m/>
    <m/>
    <x v="12"/>
    <m/>
    <m/>
    <m/>
  </r>
  <r>
    <x v="130"/>
    <x v="13005"/>
    <n v="1139"/>
    <s v="MintCooler"/>
    <n v="119.452"/>
    <n v="245.61359999999999"/>
    <x v="12713"/>
    <m/>
    <m/>
    <m/>
    <m/>
    <x v="12"/>
    <m/>
    <m/>
    <m/>
  </r>
  <r>
    <x v="26"/>
    <x v="13006"/>
    <n v="2212"/>
    <s v="ChocoDelight"/>
    <n v="119.452"/>
    <n v="245.61359999999999"/>
    <x v="12713"/>
    <m/>
    <m/>
    <m/>
    <m/>
    <x v="12"/>
    <m/>
    <m/>
    <m/>
  </r>
  <r>
    <x v="245"/>
    <x v="13007"/>
    <n v="2600"/>
    <s v="FizzBerry"/>
    <n v="143.05600000000001"/>
    <n v="245.61359999999999"/>
    <x v="12714"/>
    <m/>
    <m/>
    <m/>
    <m/>
    <x v="12"/>
    <m/>
    <m/>
    <m/>
  </r>
  <r>
    <x v="298"/>
    <x v="13008"/>
    <n v="1505"/>
    <s v="GingerFizz"/>
    <n v="149.80000000000001"/>
    <n v="245.61359999999999"/>
    <x v="12715"/>
    <m/>
    <m/>
    <m/>
    <m/>
    <x v="12"/>
    <m/>
    <m/>
    <m/>
  </r>
  <r>
    <x v="120"/>
    <x v="13009"/>
    <n v="1268"/>
    <s v="CitrusSplash"/>
    <n v="149.80000000000001"/>
    <n v="245.61359999999999"/>
    <x v="12715"/>
    <m/>
    <m/>
    <m/>
    <m/>
    <x v="12"/>
    <m/>
    <m/>
    <m/>
  </r>
  <r>
    <x v="164"/>
    <x v="13010"/>
    <n v="452"/>
    <s v="MintCooler"/>
    <n v="155.41999999999999"/>
    <n v="245.61359999999999"/>
    <x v="12716"/>
    <m/>
    <m/>
    <m/>
    <m/>
    <x v="12"/>
    <m/>
    <m/>
    <m/>
  </r>
  <r>
    <x v="19"/>
    <x v="13011"/>
    <n v="663"/>
    <s v="PeachPunch"/>
    <n v="177.9"/>
    <n v="245.61359999999999"/>
    <x v="12717"/>
    <m/>
    <m/>
    <m/>
    <m/>
    <x v="12"/>
    <m/>
    <m/>
    <m/>
  </r>
  <r>
    <x v="128"/>
    <x v="13012"/>
    <n v="369"/>
    <s v="MintCooler"/>
    <n v="213.86799999999999"/>
    <n v="245.61359999999999"/>
    <x v="12718"/>
    <m/>
    <m/>
    <m/>
    <m/>
    <x v="12"/>
    <m/>
    <m/>
    <m/>
  </r>
  <r>
    <x v="44"/>
    <x v="13013"/>
    <n v="1711"/>
    <s v="ChocoDelight"/>
    <n v="289.17599999999999"/>
    <n v="245.61359999999999"/>
    <x v="12719"/>
    <m/>
    <m/>
    <m/>
    <m/>
    <x v="12"/>
    <m/>
    <m/>
    <m/>
  </r>
  <r>
    <x v="231"/>
    <x v="13014"/>
    <n v="291"/>
    <s v="LemonZest"/>
    <n v="307.16000000000003"/>
    <n v="245.61359999999999"/>
    <x v="12720"/>
    <m/>
    <m/>
    <m/>
    <m/>
    <x v="12"/>
    <m/>
    <m/>
    <m/>
  </r>
  <r>
    <x v="53"/>
    <x v="13015"/>
    <n v="19"/>
    <s v="PeachPunch"/>
    <n v="312.77999999999997"/>
    <n v="245.61359999999999"/>
    <x v="12721"/>
    <m/>
    <m/>
    <m/>
    <m/>
    <x v="12"/>
    <m/>
    <m/>
    <m/>
  </r>
  <r>
    <x v="346"/>
    <x v="13016"/>
    <n v="309"/>
    <s v="MintCooler"/>
    <n v="317.27600000000001"/>
    <n v="245.61359999999999"/>
    <x v="12722"/>
    <m/>
    <m/>
    <m/>
    <m/>
    <x v="12"/>
    <m/>
    <m/>
    <m/>
  </r>
  <r>
    <x v="349"/>
    <x v="13017"/>
    <n v="1316"/>
    <s v="LemonZest"/>
    <n v="489.65183999999999"/>
    <n v="245.648"/>
    <x v="12723"/>
    <m/>
    <m/>
    <m/>
    <m/>
    <x v="12"/>
    <m/>
    <m/>
    <m/>
  </r>
  <r>
    <x v="140"/>
    <x v="13018"/>
    <n v="2195"/>
    <s v="ChocoDelight"/>
    <n v="336.52800000000002"/>
    <n v="245.67920000000001"/>
    <x v="12724"/>
    <m/>
    <m/>
    <m/>
    <m/>
    <x v="12"/>
    <m/>
    <m/>
    <m/>
  </r>
  <r>
    <x v="232"/>
    <x v="13019"/>
    <n v="1885"/>
    <s v="MangoBliss"/>
    <n v="243.47200000000001"/>
    <n v="245.68440000000001"/>
    <x v="12725"/>
    <m/>
    <m/>
    <m/>
    <m/>
    <x v="12"/>
    <m/>
    <m/>
    <m/>
  </r>
  <r>
    <x v="21"/>
    <x v="13020"/>
    <n v="2145"/>
    <s v="MangoBliss"/>
    <n v="242.43199999999999"/>
    <n v="245.76447999999999"/>
    <x v="12726"/>
    <m/>
    <m/>
    <m/>
    <m/>
    <x v="12"/>
    <m/>
    <m/>
    <m/>
  </r>
  <r>
    <x v="150"/>
    <x v="13021"/>
    <n v="317"/>
    <s v="BerryBlast"/>
    <n v="86.164000000000001"/>
    <n v="245.97216"/>
    <x v="12727"/>
    <m/>
    <m/>
    <m/>
    <m/>
    <x v="12"/>
    <m/>
    <m/>
    <m/>
  </r>
  <r>
    <x v="210"/>
    <x v="13022"/>
    <n v="2613"/>
    <s v="BerryBlast"/>
    <n v="119.884"/>
    <n v="245.97216"/>
    <x v="12728"/>
    <m/>
    <m/>
    <m/>
    <m/>
    <x v="12"/>
    <m/>
    <m/>
    <m/>
  </r>
  <r>
    <x v="163"/>
    <x v="13023"/>
    <n v="631"/>
    <s v="LemonZest"/>
    <n v="36.512"/>
    <n v="246.06180000000001"/>
    <x v="12729"/>
    <m/>
    <m/>
    <m/>
    <m/>
    <x v="12"/>
    <m/>
    <m/>
    <m/>
  </r>
  <r>
    <x v="121"/>
    <x v="13024"/>
    <n v="2335"/>
    <s v="LemonZest"/>
    <n v="60.076000000000001"/>
    <n v="246.06180000000001"/>
    <x v="12730"/>
    <m/>
    <m/>
    <m/>
    <m/>
    <x v="12"/>
    <m/>
    <m/>
    <m/>
  </r>
  <r>
    <x v="66"/>
    <x v="13025"/>
    <n v="2401"/>
    <s v="FizzBerry"/>
    <n v="82.9"/>
    <n v="246.06180000000001"/>
    <x v="12731"/>
    <m/>
    <m/>
    <m/>
    <m/>
    <x v="12"/>
    <m/>
    <m/>
    <m/>
  </r>
  <r>
    <x v="69"/>
    <x v="13026"/>
    <n v="1323"/>
    <s v="MintCooler"/>
    <n v="86.584000000000003"/>
    <n v="246.06180000000001"/>
    <x v="12732"/>
    <m/>
    <m/>
    <m/>
    <m/>
    <x v="12"/>
    <m/>
    <m/>
    <m/>
  </r>
  <r>
    <x v="283"/>
    <x v="13027"/>
    <n v="696"/>
    <s v="MintCooler"/>
    <n v="99.76"/>
    <n v="246.06180000000001"/>
    <x v="12733"/>
    <m/>
    <m/>
    <m/>
    <m/>
    <x v="12"/>
    <m/>
    <m/>
    <m/>
  </r>
  <r>
    <x v="291"/>
    <x v="13028"/>
    <n v="1611"/>
    <s v="LemonZest"/>
    <n v="107.628"/>
    <n v="246.06180000000001"/>
    <x v="12734"/>
    <m/>
    <m/>
    <m/>
    <m/>
    <x v="12"/>
    <m/>
    <m/>
    <m/>
  </r>
  <r>
    <x v="219"/>
    <x v="13029"/>
    <n v="1888"/>
    <s v="GingerFizz"/>
    <n v="109.94799999999999"/>
    <n v="246.06180000000001"/>
    <x v="12735"/>
    <m/>
    <m/>
    <m/>
    <m/>
    <x v="12"/>
    <m/>
    <m/>
    <m/>
  </r>
  <r>
    <x v="153"/>
    <x v="13030"/>
    <n v="1297"/>
    <s v="CitrusSplash"/>
    <n v="134.55600000000001"/>
    <n v="246.06180000000001"/>
    <x v="12736"/>
    <m/>
    <m/>
    <m/>
    <m/>
    <x v="12"/>
    <m/>
    <m/>
    <m/>
  </r>
  <r>
    <x v="87"/>
    <x v="13031"/>
    <n v="380"/>
    <s v="MangoBliss"/>
    <n v="148.09200000000001"/>
    <n v="246.06180000000001"/>
    <x v="12737"/>
    <m/>
    <m/>
    <m/>
    <m/>
    <x v="12"/>
    <m/>
    <m/>
    <m/>
  </r>
  <r>
    <x v="207"/>
    <x v="13032"/>
    <n v="1383"/>
    <s v="LemonZest"/>
    <n v="159.33199999999999"/>
    <n v="246.06180000000001"/>
    <x v="12738"/>
    <m/>
    <m/>
    <m/>
    <m/>
    <x v="12"/>
    <m/>
    <m/>
    <m/>
  </r>
  <r>
    <x v="269"/>
    <x v="13033"/>
    <n v="894"/>
    <s v="MangoBliss"/>
    <n v="160.45599999999999"/>
    <n v="246.06180000000001"/>
    <x v="12739"/>
    <m/>
    <m/>
    <m/>
    <m/>
    <x v="12"/>
    <m/>
    <m/>
    <m/>
  </r>
  <r>
    <x v="266"/>
    <x v="13034"/>
    <n v="769"/>
    <s v="GingerFizz"/>
    <n v="170.572"/>
    <n v="246.06180000000001"/>
    <x v="12740"/>
    <m/>
    <m/>
    <m/>
    <m/>
    <x v="12"/>
    <m/>
    <m/>
    <m/>
  </r>
  <r>
    <x v="112"/>
    <x v="13035"/>
    <n v="1031"/>
    <s v="PeachPunch"/>
    <n v="175.06800000000001"/>
    <n v="246.06180000000001"/>
    <x v="12741"/>
    <m/>
    <m/>
    <m/>
    <m/>
    <x v="12"/>
    <m/>
    <m/>
    <m/>
  </r>
  <r>
    <x v="331"/>
    <x v="13036"/>
    <n v="783"/>
    <s v="PeachPunch"/>
    <n v="179.56399999999999"/>
    <n v="246.06180000000001"/>
    <x v="12742"/>
    <m/>
    <m/>
    <m/>
    <m/>
    <x v="12"/>
    <m/>
    <m/>
    <m/>
  </r>
  <r>
    <x v="348"/>
    <x v="13037"/>
    <n v="1460"/>
    <s v="LemonZest"/>
    <n v="221.15199999999999"/>
    <n v="246.06180000000001"/>
    <x v="12743"/>
    <m/>
    <m/>
    <m/>
    <m/>
    <x v="12"/>
    <m/>
    <m/>
    <m/>
  </r>
  <r>
    <x v="253"/>
    <x v="13038"/>
    <n v="1329"/>
    <s v="PeachPunch"/>
    <n v="224.524"/>
    <n v="246.06180000000001"/>
    <x v="12744"/>
    <m/>
    <m/>
    <m/>
    <m/>
    <x v="12"/>
    <m/>
    <m/>
    <m/>
  </r>
  <r>
    <x v="95"/>
    <x v="13039"/>
    <n v="1288"/>
    <s v="GingerFizz"/>
    <n v="229.02"/>
    <n v="246.06180000000001"/>
    <x v="12745"/>
    <m/>
    <m/>
    <m/>
    <m/>
    <x v="12"/>
    <m/>
    <m/>
    <m/>
  </r>
  <r>
    <x v="164"/>
    <x v="13040"/>
    <n v="1867"/>
    <s v="TropicalTwist"/>
    <n v="232.392"/>
    <n v="246.06180000000001"/>
    <x v="12746"/>
    <m/>
    <m/>
    <m/>
    <m/>
    <x v="12"/>
    <m/>
    <m/>
    <m/>
  </r>
  <r>
    <x v="363"/>
    <x v="13041"/>
    <n v="1942"/>
    <s v="ChocoDelight"/>
    <n v="273.98"/>
    <n v="246.06180000000001"/>
    <x v="12747"/>
    <m/>
    <m/>
    <m/>
    <m/>
    <x v="12"/>
    <m/>
    <m/>
    <m/>
  </r>
  <r>
    <x v="75"/>
    <x v="13042"/>
    <n v="1470"/>
    <s v="TropicalTwist"/>
    <n v="289.71600000000001"/>
    <n v="246.06180000000001"/>
    <x v="12748"/>
    <m/>
    <m/>
    <m/>
    <m/>
    <x v="12"/>
    <m/>
    <m/>
    <m/>
  </r>
  <r>
    <x v="273"/>
    <x v="13043"/>
    <n v="1381"/>
    <s v="PeachPunch"/>
    <n v="294.21199999999999"/>
    <n v="246.06180000000001"/>
    <x v="12749"/>
    <m/>
    <m/>
    <m/>
    <m/>
    <x v="12"/>
    <m/>
    <m/>
    <m/>
  </r>
  <r>
    <x v="109"/>
    <x v="13044"/>
    <n v="2362"/>
    <s v="MintCooler"/>
    <n v="316.69200000000001"/>
    <n v="246.06180000000001"/>
    <x v="12750"/>
    <m/>
    <m/>
    <m/>
    <m/>
    <x v="12"/>
    <m/>
    <m/>
    <m/>
  </r>
  <r>
    <x v="241"/>
    <x v="13045"/>
    <n v="1901"/>
    <s v="PeachPunch"/>
    <n v="172.93440000000001"/>
    <n v="246.142"/>
    <x v="12751"/>
    <m/>
    <m/>
    <m/>
    <m/>
    <x v="12"/>
    <m/>
    <m/>
    <m/>
  </r>
  <r>
    <x v="312"/>
    <x v="13046"/>
    <n v="928"/>
    <s v="TropicalTwist"/>
    <n v="163.80799999999999"/>
    <n v="246.27199999999999"/>
    <x v="12752"/>
    <m/>
    <m/>
    <m/>
    <m/>
    <x v="12"/>
    <m/>
    <m/>
    <m/>
  </r>
  <r>
    <x v="151"/>
    <x v="13047"/>
    <n v="723"/>
    <s v="MangoBliss"/>
    <n v="308.70892800000001"/>
    <n v="246.457536"/>
    <x v="12753"/>
    <m/>
    <m/>
    <m/>
    <m/>
    <x v="12"/>
    <m/>
    <m/>
    <m/>
  </r>
  <r>
    <x v="41"/>
    <x v="13048"/>
    <n v="980"/>
    <s v="LemonZest"/>
    <n v="20.992000000000001"/>
    <n v="246.51"/>
    <x v="12754"/>
    <m/>
    <m/>
    <m/>
    <m/>
    <x v="12"/>
    <m/>
    <m/>
    <m/>
  </r>
  <r>
    <x v="96"/>
    <x v="13049"/>
    <n v="428"/>
    <s v="ChocoDelight"/>
    <n v="45.652000000000001"/>
    <n v="246.51"/>
    <x v="12755"/>
    <m/>
    <m/>
    <m/>
    <m/>
    <x v="12"/>
    <m/>
    <m/>
    <m/>
  </r>
  <r>
    <x v="20"/>
    <x v="13050"/>
    <n v="2487"/>
    <s v="MintCooler"/>
    <n v="60.636000000000003"/>
    <n v="246.51"/>
    <x v="12756"/>
    <m/>
    <m/>
    <m/>
    <m/>
    <x v="12"/>
    <m/>
    <m/>
    <m/>
  </r>
  <r>
    <x v="323"/>
    <x v="13051"/>
    <n v="555"/>
    <s v="PeachPunch"/>
    <n v="74.447999999999993"/>
    <n v="246.51"/>
    <x v="12757"/>
    <m/>
    <m/>
    <m/>
    <m/>
    <x v="12"/>
    <m/>
    <m/>
    <m/>
  </r>
  <r>
    <x v="130"/>
    <x v="13052"/>
    <n v="333"/>
    <s v="LemonZest"/>
    <n v="82.316000000000003"/>
    <n v="246.51"/>
    <x v="12758"/>
    <m/>
    <m/>
    <m/>
    <m/>
    <x v="12"/>
    <m/>
    <m/>
    <m/>
  </r>
  <r>
    <x v="256"/>
    <x v="13053"/>
    <n v="1114"/>
    <s v="TropicalTwist"/>
    <n v="98.052000000000007"/>
    <n v="246.51"/>
    <x v="12759"/>
    <m/>
    <m/>
    <m/>
    <m/>
    <x v="12"/>
    <m/>
    <m/>
    <m/>
  </r>
  <r>
    <x v="188"/>
    <x v="13054"/>
    <n v="2012"/>
    <s v="LemonZest"/>
    <n v="100.22"/>
    <n v="246.51"/>
    <x v="12760"/>
    <m/>
    <m/>
    <m/>
    <m/>
    <x v="12"/>
    <m/>
    <m/>
    <m/>
  </r>
  <r>
    <x v="221"/>
    <x v="13055"/>
    <n v="610"/>
    <s v="MangoBliss"/>
    <n v="103.672"/>
    <n v="246.51"/>
    <x v="12761"/>
    <m/>
    <m/>
    <m/>
    <m/>
    <x v="12"/>
    <m/>
    <m/>
    <m/>
  </r>
  <r>
    <x v="274"/>
    <x v="13056"/>
    <n v="832"/>
    <s v="CitrusSplash"/>
    <n v="126.152"/>
    <n v="246.51"/>
    <x v="12762"/>
    <m/>
    <m/>
    <m/>
    <m/>
    <x v="12"/>
    <m/>
    <m/>
    <m/>
  </r>
  <r>
    <x v="24"/>
    <x v="13057"/>
    <n v="1607"/>
    <s v="PeachPunch"/>
    <n v="131.77199999999999"/>
    <n v="246.51"/>
    <x v="12763"/>
    <m/>
    <m/>
    <m/>
    <m/>
    <x v="12"/>
    <m/>
    <m/>
    <m/>
  </r>
  <r>
    <x v="166"/>
    <x v="13058"/>
    <n v="2053"/>
    <s v="PeachPunch"/>
    <n v="138.51599999999999"/>
    <n v="246.51"/>
    <x v="12764"/>
    <m/>
    <m/>
    <m/>
    <m/>
    <x v="12"/>
    <m/>
    <m/>
    <m/>
  </r>
  <r>
    <x v="250"/>
    <x v="13059"/>
    <n v="1083"/>
    <s v="LemonZest"/>
    <n v="152.00399999999999"/>
    <n v="246.51"/>
    <x v="12765"/>
    <m/>
    <m/>
    <m/>
    <m/>
    <x v="12"/>
    <m/>
    <m/>
    <m/>
  </r>
  <r>
    <x v="308"/>
    <x v="13060"/>
    <n v="694"/>
    <s v="MangoBliss"/>
    <n v="156.5"/>
    <n v="246.51"/>
    <x v="12766"/>
    <m/>
    <m/>
    <m/>
    <m/>
    <x v="12"/>
    <m/>
    <m/>
    <m/>
  </r>
  <r>
    <x v="13"/>
    <x v="13061"/>
    <n v="2669"/>
    <s v="ChocoDelight"/>
    <n v="166.404"/>
    <n v="246.51"/>
    <x v="12767"/>
    <m/>
    <m/>
    <m/>
    <m/>
    <x v="12"/>
    <m/>
    <m/>
    <m/>
  </r>
  <r>
    <x v="264"/>
    <x v="13062"/>
    <n v="871"/>
    <s v="LemonZest"/>
    <n v="169.988"/>
    <n v="246.51"/>
    <x v="12768"/>
    <m/>
    <m/>
    <m/>
    <m/>
    <x v="12"/>
    <m/>
    <m/>
    <m/>
  </r>
  <r>
    <x v="4"/>
    <x v="13063"/>
    <n v="949"/>
    <s v="ChocoDelight"/>
    <n v="178.98"/>
    <n v="246.51"/>
    <x v="12769"/>
    <m/>
    <m/>
    <m/>
    <m/>
    <x v="12"/>
    <m/>
    <m/>
    <m/>
  </r>
  <r>
    <x v="154"/>
    <x v="13064"/>
    <n v="1138"/>
    <s v="LemonZest"/>
    <n v="178.98"/>
    <n v="246.51"/>
    <x v="12769"/>
    <m/>
    <m/>
    <m/>
    <m/>
    <x v="12"/>
    <m/>
    <m/>
    <m/>
  </r>
  <r>
    <x v="350"/>
    <x v="13065"/>
    <n v="388"/>
    <s v="PeachPunch"/>
    <n v="180.10400000000001"/>
    <n v="246.51"/>
    <x v="12770"/>
    <m/>
    <m/>
    <m/>
    <m/>
    <x v="12"/>
    <m/>
    <m/>
    <m/>
  </r>
  <r>
    <x v="114"/>
    <x v="13066"/>
    <n v="1224"/>
    <s v="MangoBliss"/>
    <n v="183.28800000000001"/>
    <n v="246.51"/>
    <x v="12771"/>
    <m/>
    <m/>
    <m/>
    <m/>
    <x v="12"/>
    <m/>
    <m/>
    <m/>
  </r>
  <r>
    <x v="331"/>
    <x v="13067"/>
    <n v="1382"/>
    <s v="GingerFizz"/>
    <n v="196.964"/>
    <n v="246.51"/>
    <x v="12772"/>
    <m/>
    <m/>
    <m/>
    <m/>
    <x v="12"/>
    <m/>
    <m/>
    <m/>
  </r>
  <r>
    <x v="287"/>
    <x v="13068"/>
    <n v="2128"/>
    <s v="LemonZest"/>
    <n v="203.708"/>
    <n v="246.51"/>
    <x v="12773"/>
    <m/>
    <m/>
    <m/>
    <m/>
    <x v="12"/>
    <m/>
    <m/>
    <m/>
  </r>
  <r>
    <x v="286"/>
    <x v="13069"/>
    <n v="1971"/>
    <s v="TropicalTwist"/>
    <n v="222.816"/>
    <n v="246.51"/>
    <x v="12774"/>
    <m/>
    <m/>
    <m/>
    <m/>
    <x v="12"/>
    <m/>
    <m/>
    <m/>
  </r>
  <r>
    <x v="225"/>
    <x v="13070"/>
    <n v="403"/>
    <s v="ChocoDelight"/>
    <n v="265.52800000000002"/>
    <n v="246.51"/>
    <x v="12775"/>
    <m/>
    <m/>
    <m/>
    <m/>
    <x v="12"/>
    <m/>
    <m/>
    <m/>
  </r>
  <r>
    <x v="120"/>
    <x v="13071"/>
    <n v="2692"/>
    <s v="MintCooler"/>
    <n v="305.99200000000002"/>
    <n v="246.51"/>
    <x v="12776"/>
    <m/>
    <m/>
    <m/>
    <m/>
    <x v="12"/>
    <m/>
    <m/>
    <m/>
  </r>
  <r>
    <x v="131"/>
    <x v="13072"/>
    <n v="2434"/>
    <s v="BerryBlast"/>
    <n v="108.69759999999999"/>
    <n v="246.61519999999999"/>
    <x v="12777"/>
    <m/>
    <m/>
    <m/>
    <m/>
    <x v="12"/>
    <m/>
    <m/>
    <m/>
  </r>
  <r>
    <x v="70"/>
    <x v="13073"/>
    <n v="1199"/>
    <s v="BerryBlast"/>
    <n v="417.46368000000001"/>
    <n v="246.67967999999999"/>
    <x v="12778"/>
    <m/>
    <m/>
    <m/>
    <m/>
    <x v="12"/>
    <m/>
    <m/>
    <m/>
  </r>
  <r>
    <x v="222"/>
    <x v="13074"/>
    <n v="1396"/>
    <s v="BerryBlast"/>
    <n v="60.863999999999997"/>
    <n v="246.68928"/>
    <x v="12779"/>
    <m/>
    <m/>
    <m/>
    <m/>
    <x v="12"/>
    <m/>
    <m/>
    <m/>
  </r>
  <r>
    <x v="131"/>
    <x v="13075"/>
    <n v="1645"/>
    <s v="MangoBliss"/>
    <n v="102.79600000000001"/>
    <n v="246.68928"/>
    <x v="12780"/>
    <m/>
    <m/>
    <m/>
    <m/>
    <x v="12"/>
    <m/>
    <m/>
    <m/>
  </r>
  <r>
    <x v="137"/>
    <x v="13076"/>
    <n v="1073"/>
    <s v="BerryBlast"/>
    <n v="164.584"/>
    <n v="246.68928"/>
    <x v="12781"/>
    <m/>
    <m/>
    <m/>
    <m/>
    <x v="12"/>
    <m/>
    <m/>
    <m/>
  </r>
  <r>
    <x v="154"/>
    <x v="13077"/>
    <n v="2509"/>
    <s v="MintCooler"/>
    <n v="180.20480000000001"/>
    <n v="246.7868"/>
    <x v="12782"/>
    <m/>
    <m/>
    <m/>
    <m/>
    <x v="12"/>
    <m/>
    <m/>
    <m/>
  </r>
  <r>
    <x v="264"/>
    <x v="13078"/>
    <n v="88"/>
    <s v="LemonZest"/>
    <n v="206.0992"/>
    <n v="246.91679999999999"/>
    <x v="12783"/>
    <m/>
    <m/>
    <m/>
    <m/>
    <x v="12"/>
    <m/>
    <m/>
    <m/>
  </r>
  <r>
    <x v="265"/>
    <x v="13079"/>
    <n v="1304"/>
    <s v="TropicalTwist"/>
    <n v="8.0359999999999996"/>
    <n v="246.95820000000001"/>
    <x v="12784"/>
    <m/>
    <m/>
    <m/>
    <m/>
    <x v="12"/>
    <m/>
    <m/>
    <m/>
  </r>
  <r>
    <x v="236"/>
    <x v="13080"/>
    <n v="2394"/>
    <s v="ChocoDelight"/>
    <n v="21.231999999999999"/>
    <n v="246.95820000000001"/>
    <x v="12785"/>
    <m/>
    <m/>
    <m/>
    <m/>
    <x v="12"/>
    <m/>
    <m/>
    <m/>
  </r>
  <r>
    <x v="45"/>
    <x v="13081"/>
    <n v="88"/>
    <s v="GingerFizz"/>
    <n v="103.08799999999999"/>
    <n v="246.95820000000001"/>
    <x v="12786"/>
    <m/>
    <m/>
    <m/>
    <m/>
    <x v="12"/>
    <m/>
    <m/>
    <m/>
  </r>
  <r>
    <x v="283"/>
    <x v="13082"/>
    <n v="2061"/>
    <s v="TropicalTwist"/>
    <n v="116.572"/>
    <n v="246.95820000000001"/>
    <x v="12787"/>
    <m/>
    <m/>
    <m/>
    <m/>
    <x v="12"/>
    <m/>
    <m/>
    <m/>
  </r>
  <r>
    <x v="263"/>
    <x v="13083"/>
    <n v="1072"/>
    <s v="LemonZest"/>
    <n v="118.824"/>
    <n v="246.95820000000001"/>
    <x v="12788"/>
    <m/>
    <m/>
    <m/>
    <m/>
    <x v="12"/>
    <m/>
    <m/>
    <m/>
  </r>
  <r>
    <x v="68"/>
    <x v="13084"/>
    <n v="612"/>
    <s v="MintCooler"/>
    <n v="118.872"/>
    <n v="246.95820000000001"/>
    <x v="12789"/>
    <m/>
    <m/>
    <m/>
    <m/>
    <x v="12"/>
    <m/>
    <m/>
    <m/>
  </r>
  <r>
    <x v="218"/>
    <x v="13085"/>
    <n v="2336"/>
    <s v="LemonZest"/>
    <n v="148.49600000000001"/>
    <n v="246.95820000000001"/>
    <x v="12790"/>
    <m/>
    <m/>
    <m/>
    <m/>
    <x v="12"/>
    <m/>
    <m/>
    <m/>
  </r>
  <r>
    <x v="197"/>
    <x v="13086"/>
    <n v="925"/>
    <s v="ChocoDelight"/>
    <n v="152.06800000000001"/>
    <n v="246.95820000000001"/>
    <x v="12791"/>
    <m/>
    <m/>
    <m/>
    <m/>
    <x v="12"/>
    <m/>
    <m/>
    <m/>
  </r>
  <r>
    <x v="310"/>
    <x v="13087"/>
    <n v="1648"/>
    <s v="PeachPunch"/>
    <n v="163.43199999999999"/>
    <n v="246.95820000000001"/>
    <x v="12792"/>
    <m/>
    <m/>
    <m/>
    <m/>
    <x v="12"/>
    <m/>
    <m/>
    <m/>
  </r>
  <r>
    <x v="143"/>
    <x v="13088"/>
    <n v="1201"/>
    <s v="FizzBerry"/>
    <n v="171.65199999999999"/>
    <n v="246.95820000000001"/>
    <x v="12793"/>
    <m/>
    <m/>
    <m/>
    <m/>
    <x v="12"/>
    <m/>
    <m/>
    <m/>
  </r>
  <r>
    <x v="128"/>
    <x v="13089"/>
    <n v="106"/>
    <s v="FizzBerry"/>
    <n v="188.512"/>
    <n v="246.95820000000001"/>
    <x v="12794"/>
    <m/>
    <m/>
    <m/>
    <m/>
    <x v="12"/>
    <m/>
    <m/>
    <m/>
  </r>
  <r>
    <x v="245"/>
    <x v="13090"/>
    <n v="247"/>
    <s v="PeachPunch"/>
    <n v="194.13200000000001"/>
    <n v="246.95820000000001"/>
    <x v="12795"/>
    <m/>
    <m/>
    <m/>
    <m/>
    <x v="12"/>
    <m/>
    <m/>
    <m/>
  </r>
  <r>
    <x v="248"/>
    <x v="13091"/>
    <n v="2339"/>
    <s v="PeachPunch"/>
    <n v="198.62799999999999"/>
    <n v="246.95820000000001"/>
    <x v="12796"/>
    <m/>
    <m/>
    <m/>
    <m/>
    <x v="12"/>
    <m/>
    <m/>
    <m/>
  </r>
  <r>
    <x v="206"/>
    <x v="13092"/>
    <n v="1469"/>
    <s v="GingerFizz"/>
    <n v="214.364"/>
    <n v="246.95820000000001"/>
    <x v="12797"/>
    <m/>
    <m/>
    <m/>
    <m/>
    <x v="12"/>
    <m/>
    <m/>
    <m/>
  </r>
  <r>
    <x v="38"/>
    <x v="13093"/>
    <n v="1931"/>
    <s v="GingerFizz"/>
    <n v="223.35599999999999"/>
    <n v="246.95820000000001"/>
    <x v="12798"/>
    <m/>
    <m/>
    <m/>
    <m/>
    <x v="12"/>
    <m/>
    <m/>
    <m/>
  </r>
  <r>
    <x v="169"/>
    <x v="13094"/>
    <n v="968"/>
    <s v="FizzBerry"/>
    <n v="224.48"/>
    <n v="246.95820000000001"/>
    <x v="12799"/>
    <m/>
    <m/>
    <m/>
    <m/>
    <x v="12"/>
    <m/>
    <m/>
    <m/>
  </r>
  <r>
    <x v="82"/>
    <x v="13095"/>
    <n v="2791"/>
    <s v="MangoBliss"/>
    <n v="235.72"/>
    <n v="246.95820000000001"/>
    <x v="12800"/>
    <m/>
    <m/>
    <m/>
    <m/>
    <x v="12"/>
    <m/>
    <m/>
    <m/>
  </r>
  <r>
    <x v="69"/>
    <x v="13096"/>
    <n v="1091"/>
    <s v="PeachPunch"/>
    <n v="251.45599999999999"/>
    <n v="246.95820000000001"/>
    <x v="12801"/>
    <m/>
    <m/>
    <m/>
    <m/>
    <x v="12"/>
    <m/>
    <m/>
    <m/>
  </r>
  <r>
    <x v="77"/>
    <x v="13097"/>
    <n v="2710"/>
    <s v="LemonZest"/>
    <n v="268.31599999999997"/>
    <n v="246.95820000000001"/>
    <x v="12802"/>
    <m/>
    <m/>
    <m/>
    <m/>
    <x v="12"/>
    <m/>
    <m/>
    <m/>
  </r>
  <r>
    <x v="207"/>
    <x v="13098"/>
    <n v="1787"/>
    <s v="MintCooler"/>
    <n v="278.43200000000002"/>
    <n v="246.95820000000001"/>
    <x v="6846"/>
    <m/>
    <m/>
    <m/>
    <m/>
    <x v="12"/>
    <m/>
    <m/>
    <m/>
  </r>
  <r>
    <x v="363"/>
    <x v="13099"/>
    <n v="2713"/>
    <s v="PeachPunch"/>
    <n v="298.66399999999999"/>
    <n v="246.95820000000001"/>
    <x v="12803"/>
    <m/>
    <m/>
    <m/>
    <m/>
    <x v="12"/>
    <m/>
    <m/>
    <m/>
  </r>
  <r>
    <x v="66"/>
    <x v="13100"/>
    <n v="1388"/>
    <s v="MangoBliss"/>
    <n v="429.60825599999998"/>
    <n v="247.09567999999999"/>
    <x v="12804"/>
    <m/>
    <m/>
    <m/>
    <m/>
    <x v="12"/>
    <m/>
    <m/>
    <m/>
  </r>
  <r>
    <x v="20"/>
    <x v="13101"/>
    <n v="2083"/>
    <s v="LemonZest"/>
    <n v="123.49120000000001"/>
    <n v="247.17679999999999"/>
    <x v="12805"/>
    <m/>
    <m/>
    <m/>
    <m/>
    <x v="12"/>
    <m/>
    <m/>
    <m/>
  </r>
  <r>
    <x v="75"/>
    <x v="13102"/>
    <n v="1049"/>
    <s v="MintCooler"/>
    <n v="478.22419200000002"/>
    <n v="247.24127999999999"/>
    <x v="12806"/>
    <m/>
    <m/>
    <m/>
    <m/>
    <x v="12"/>
    <m/>
    <m/>
    <m/>
  </r>
  <r>
    <x v="89"/>
    <x v="13103"/>
    <n v="1991"/>
    <s v="ChocoDelight"/>
    <n v="188.8032"/>
    <n v="247.25376"/>
    <x v="12807"/>
    <m/>
    <m/>
    <m/>
    <m/>
    <x v="12"/>
    <m/>
    <m/>
    <m/>
  </r>
  <r>
    <x v="165"/>
    <x v="13104"/>
    <n v="2257"/>
    <s v="GingerFizz"/>
    <n v="272.54719999999998"/>
    <n v="247.2756"/>
    <x v="12808"/>
    <m/>
    <m/>
    <m/>
    <m/>
    <x v="12"/>
    <m/>
    <m/>
    <m/>
  </r>
  <r>
    <x v="105"/>
    <x v="13105"/>
    <n v="1146"/>
    <s v="TropicalTwist"/>
    <n v="596.58009600000003"/>
    <n v="247.39104"/>
    <x v="12809"/>
    <m/>
    <m/>
    <m/>
    <m/>
    <x v="12"/>
    <m/>
    <m/>
    <m/>
  </r>
  <r>
    <x v="198"/>
    <x v="13106"/>
    <n v="2528"/>
    <s v="PeachPunch"/>
    <n v="251.74080000000001"/>
    <n v="247.40559999999999"/>
    <x v="12810"/>
    <m/>
    <m/>
    <m/>
    <m/>
    <x v="12"/>
    <m/>
    <m/>
    <m/>
  </r>
  <r>
    <x v="304"/>
    <x v="13107"/>
    <n v="2418"/>
    <s v="MangoBliss"/>
    <n v="13.62"/>
    <n v="247.40639999999999"/>
    <x v="12811"/>
    <m/>
    <m/>
    <m/>
    <m/>
    <x v="12"/>
    <m/>
    <m/>
    <m/>
  </r>
  <r>
    <x v="42"/>
    <x v="13108"/>
    <n v="168"/>
    <s v="TropicalTwist"/>
    <n v="77.8"/>
    <n v="247.40639999999999"/>
    <x v="12812"/>
    <m/>
    <m/>
    <m/>
    <m/>
    <x v="12"/>
    <m/>
    <m/>
    <m/>
  </r>
  <r>
    <x v="271"/>
    <x v="13109"/>
    <n v="838"/>
    <s v="PeachPunch"/>
    <n v="86.768000000000001"/>
    <n v="247.40639999999999"/>
    <x v="12813"/>
    <m/>
    <m/>
    <m/>
    <m/>
    <x v="12"/>
    <m/>
    <m/>
    <m/>
  </r>
  <r>
    <x v="35"/>
    <x v="13110"/>
    <n v="2768"/>
    <s v="CitrusSplash"/>
    <n v="87.891999999999996"/>
    <n v="247.40639999999999"/>
    <x v="12814"/>
    <m/>
    <m/>
    <m/>
    <m/>
    <x v="12"/>
    <m/>
    <m/>
    <m/>
  </r>
  <r>
    <x v="223"/>
    <x v="13111"/>
    <n v="1301"/>
    <s v="MintCooler"/>
    <n v="91.555999999999997"/>
    <n v="247.40639999999999"/>
    <x v="12815"/>
    <m/>
    <m/>
    <m/>
    <m/>
    <x v="12"/>
    <m/>
    <m/>
    <m/>
  </r>
  <r>
    <x v="335"/>
    <x v="13112"/>
    <n v="1321"/>
    <s v="GingerFizz"/>
    <n v="95.76"/>
    <n v="247.40639999999999"/>
    <x v="12816"/>
    <m/>
    <m/>
    <m/>
    <m/>
    <x v="12"/>
    <m/>
    <m/>
    <m/>
  </r>
  <r>
    <x v="137"/>
    <x v="13113"/>
    <n v="949"/>
    <s v="BerryBlast"/>
    <n v="113.744"/>
    <n v="247.40639999999999"/>
    <x v="12817"/>
    <m/>
    <m/>
    <m/>
    <m/>
    <x v="12"/>
    <m/>
    <m/>
    <m/>
  </r>
  <r>
    <x v="224"/>
    <x v="13114"/>
    <n v="1259"/>
    <s v="ChocoDelight"/>
    <n v="119.364"/>
    <n v="247.40639999999999"/>
    <x v="12818"/>
    <m/>
    <m/>
    <m/>
    <m/>
    <x v="12"/>
    <m/>
    <m/>
    <m/>
  </r>
  <r>
    <x v="26"/>
    <x v="13115"/>
    <n v="2044"/>
    <s v="LemonZest"/>
    <n v="120.488"/>
    <n v="247.40639999999999"/>
    <x v="12819"/>
    <m/>
    <m/>
    <m/>
    <m/>
    <x v="12"/>
    <m/>
    <m/>
    <m/>
  </r>
  <r>
    <x v="342"/>
    <x v="13116"/>
    <n v="1560"/>
    <s v="ChocoDelight"/>
    <n v="120.488"/>
    <n v="247.40639999999999"/>
    <x v="12819"/>
    <m/>
    <m/>
    <m/>
    <m/>
    <x v="12"/>
    <m/>
    <m/>
    <m/>
  </r>
  <r>
    <x v="216"/>
    <x v="13117"/>
    <n v="2430"/>
    <s v="BerryBlast"/>
    <n v="122.736"/>
    <n v="247.40639999999999"/>
    <x v="12820"/>
    <m/>
    <m/>
    <m/>
    <m/>
    <x v="12"/>
    <m/>
    <m/>
    <m/>
  </r>
  <r>
    <x v="5"/>
    <x v="13118"/>
    <n v="245"/>
    <s v="LemonZest"/>
    <n v="123.21599999999999"/>
    <n v="247.40639999999999"/>
    <x v="12821"/>
    <m/>
    <m/>
    <m/>
    <m/>
    <x v="12"/>
    <m/>
    <m/>
    <m/>
  </r>
  <r>
    <x v="222"/>
    <x v="13119"/>
    <n v="1269"/>
    <s v="GingerFizz"/>
    <n v="128.35599999999999"/>
    <n v="247.40639999999999"/>
    <x v="12822"/>
    <m/>
    <m/>
    <m/>
    <m/>
    <x v="12"/>
    <m/>
    <m/>
    <m/>
  </r>
  <r>
    <x v="97"/>
    <x v="13120"/>
    <n v="1490"/>
    <s v="TropicalTwist"/>
    <n v="129.47999999999999"/>
    <n v="247.40639999999999"/>
    <x v="12823"/>
    <m/>
    <m/>
    <m/>
    <m/>
    <x v="12"/>
    <m/>
    <m/>
    <m/>
  </r>
  <r>
    <x v="33"/>
    <x v="13121"/>
    <n v="1274"/>
    <s v="MangoBliss"/>
    <n v="129.47999999999999"/>
    <n v="247.40639999999999"/>
    <x v="12823"/>
    <m/>
    <m/>
    <m/>
    <m/>
    <x v="12"/>
    <m/>
    <m/>
    <m/>
  </r>
  <r>
    <x v="101"/>
    <x v="13122"/>
    <n v="2154"/>
    <s v="LemonZest"/>
    <n v="135.1"/>
    <n v="247.40639999999999"/>
    <x v="12824"/>
    <m/>
    <m/>
    <m/>
    <m/>
    <x v="12"/>
    <m/>
    <m/>
    <m/>
  </r>
  <r>
    <x v="66"/>
    <x v="13123"/>
    <n v="2330"/>
    <s v="PeachPunch"/>
    <n v="136.22399999999999"/>
    <n v="247.40639999999999"/>
    <x v="12825"/>
    <m/>
    <m/>
    <m/>
    <m/>
    <x v="12"/>
    <m/>
    <m/>
    <m/>
  </r>
  <r>
    <x v="39"/>
    <x v="13124"/>
    <n v="800"/>
    <s v="ChocoDelight"/>
    <n v="136.22399999999999"/>
    <n v="247.40639999999999"/>
    <x v="12825"/>
    <m/>
    <m/>
    <m/>
    <m/>
    <x v="12"/>
    <m/>
    <m/>
    <m/>
  </r>
  <r>
    <x v="3"/>
    <x v="13125"/>
    <n v="1725"/>
    <s v="TropicalTwist"/>
    <n v="141.84399999999999"/>
    <n v="247.40639999999999"/>
    <x v="12826"/>
    <m/>
    <m/>
    <m/>
    <m/>
    <x v="12"/>
    <m/>
    <m/>
    <m/>
  </r>
  <r>
    <x v="5"/>
    <x v="13126"/>
    <n v="276"/>
    <s v="ChocoDelight"/>
    <n v="150.83600000000001"/>
    <n v="247.40639999999999"/>
    <x v="12827"/>
    <m/>
    <m/>
    <m/>
    <m/>
    <x v="12"/>
    <m/>
    <m/>
    <m/>
  </r>
  <r>
    <x v="228"/>
    <x v="13127"/>
    <n v="1476"/>
    <s v="CitrusSplash"/>
    <n v="153.084"/>
    <n v="247.40639999999999"/>
    <x v="12828"/>
    <m/>
    <m/>
    <m/>
    <m/>
    <x v="12"/>
    <m/>
    <m/>
    <m/>
  </r>
  <r>
    <x v="276"/>
    <x v="13128"/>
    <n v="1699"/>
    <s v="MangoBliss"/>
    <n v="156.45599999999999"/>
    <n v="247.40639999999999"/>
    <x v="12829"/>
    <m/>
    <m/>
    <m/>
    <m/>
    <x v="12"/>
    <m/>
    <m/>
    <m/>
  </r>
  <r>
    <x v="178"/>
    <x v="13129"/>
    <n v="2605"/>
    <s v="BerryBlast"/>
    <n v="218.27600000000001"/>
    <n v="247.40639999999999"/>
    <x v="12830"/>
    <m/>
    <m/>
    <m/>
    <m/>
    <x v="12"/>
    <m/>
    <m/>
    <m/>
  </r>
  <r>
    <x v="67"/>
    <x v="13130"/>
    <n v="531"/>
    <s v="MintCooler"/>
    <n v="223.89599999999999"/>
    <n v="247.40639999999999"/>
    <x v="12831"/>
    <m/>
    <m/>
    <m/>
    <m/>
    <x v="12"/>
    <m/>
    <m/>
    <m/>
  </r>
  <r>
    <x v="139"/>
    <x v="13131"/>
    <n v="2261"/>
    <s v="PeachPunch"/>
    <n v="247.5"/>
    <n v="247.40639999999999"/>
    <x v="12832"/>
    <m/>
    <m/>
    <m/>
    <m/>
    <x v="12"/>
    <m/>
    <m/>
    <m/>
  </r>
  <r>
    <x v="173"/>
    <x v="13132"/>
    <n v="628"/>
    <s v="FizzBerry"/>
    <n v="255.36799999999999"/>
    <n v="247.40639999999999"/>
    <x v="12833"/>
    <m/>
    <m/>
    <m/>
    <m/>
    <x v="12"/>
    <m/>
    <m/>
    <m/>
  </r>
  <r>
    <x v="363"/>
    <x v="13133"/>
    <n v="601"/>
    <s v="ChocoDelight"/>
    <n v="263.23599999999999"/>
    <n v="247.40639999999999"/>
    <x v="12834"/>
    <m/>
    <m/>
    <m/>
    <m/>
    <x v="12"/>
    <m/>
    <m/>
    <m/>
  </r>
  <r>
    <x v="316"/>
    <x v="13134"/>
    <n v="2746"/>
    <s v="TropicalTwist"/>
    <n v="284.59199999999998"/>
    <n v="247.40639999999999"/>
    <x v="12835"/>
    <m/>
    <m/>
    <m/>
    <m/>
    <x v="12"/>
    <m/>
    <m/>
    <m/>
  </r>
  <r>
    <x v="170"/>
    <x v="13135"/>
    <n v="1799"/>
    <s v="CitrusSplash"/>
    <n v="286.83999999999997"/>
    <n v="247.40639999999999"/>
    <x v="12836"/>
    <m/>
    <m/>
    <m/>
    <m/>
    <x v="12"/>
    <m/>
    <m/>
    <m/>
  </r>
  <r>
    <x v="183"/>
    <x v="13136"/>
    <n v="953"/>
    <s v="FizzBerry"/>
    <n v="292.45999999999998"/>
    <n v="247.40639999999999"/>
    <x v="12837"/>
    <m/>
    <m/>
    <m/>
    <m/>
    <x v="12"/>
    <m/>
    <m/>
    <m/>
  </r>
  <r>
    <x v="298"/>
    <x v="13137"/>
    <n v="2028"/>
    <s v="LemonZest"/>
    <n v="203.63839999999999"/>
    <n v="247.55328"/>
    <x v="12838"/>
    <m/>
    <m/>
    <m/>
    <m/>
    <x v="12"/>
    <m/>
    <m/>
    <m/>
  </r>
  <r>
    <x v="2"/>
    <x v="13138"/>
    <n v="1574"/>
    <s v="BerryBlast"/>
    <n v="236.92160000000001"/>
    <n v="247.59280000000001"/>
    <x v="12839"/>
    <m/>
    <m/>
    <m/>
    <m/>
    <x v="12"/>
    <m/>
    <m/>
    <m/>
  </r>
  <r>
    <x v="117"/>
    <x v="13139"/>
    <n v="512"/>
    <s v="FizzBerry"/>
    <n v="85.1648"/>
    <n v="247.66560000000001"/>
    <x v="12840"/>
    <m/>
    <m/>
    <m/>
    <m/>
    <x v="12"/>
    <m/>
    <m/>
    <m/>
  </r>
  <r>
    <x v="145"/>
    <x v="13140"/>
    <n v="1442"/>
    <s v="BerryBlast"/>
    <n v="454.470144"/>
    <n v="247.69056"/>
    <x v="12841"/>
    <m/>
    <m/>
    <m/>
    <m/>
    <x v="12"/>
    <m/>
    <m/>
    <m/>
  </r>
  <r>
    <x v="159"/>
    <x v="13141"/>
    <n v="939"/>
    <s v="TropicalTwist"/>
    <n v="277.23840000000001"/>
    <n v="247.69159999999999"/>
    <x v="12842"/>
    <m/>
    <m/>
    <m/>
    <m/>
    <x v="12"/>
    <m/>
    <m/>
    <m/>
  </r>
  <r>
    <x v="81"/>
    <x v="13142"/>
    <n v="514"/>
    <s v="FizzBerry"/>
    <n v="273.15519999999998"/>
    <n v="247.8372"/>
    <x v="12843"/>
    <m/>
    <m/>
    <m/>
    <m/>
    <x v="12"/>
    <m/>
    <m/>
    <m/>
  </r>
  <r>
    <x v="69"/>
    <x v="13143"/>
    <n v="2745"/>
    <s v="ChocoDelight"/>
    <n v="30.230399999999999"/>
    <n v="247.8476"/>
    <x v="12844"/>
    <m/>
    <m/>
    <m/>
    <m/>
    <x v="12"/>
    <m/>
    <m/>
    <m/>
  </r>
  <r>
    <x v="201"/>
    <x v="13144"/>
    <n v="877"/>
    <s v="PeachPunch"/>
    <n v="26.396000000000001"/>
    <n v="247.8546"/>
    <x v="12845"/>
    <m/>
    <m/>
    <m/>
    <m/>
    <x v="12"/>
    <m/>
    <m/>
    <m/>
  </r>
  <r>
    <x v="279"/>
    <x v="13145"/>
    <n v="2543"/>
    <s v="FizzBerry"/>
    <n v="33.048000000000002"/>
    <n v="247.8546"/>
    <x v="12846"/>
    <m/>
    <m/>
    <m/>
    <m/>
    <x v="12"/>
    <m/>
    <m/>
    <m/>
  </r>
  <r>
    <x v="304"/>
    <x v="13146"/>
    <n v="176"/>
    <s v="FizzBerry"/>
    <n v="55.131999999999998"/>
    <n v="247.8546"/>
    <x v="12847"/>
    <m/>
    <m/>
    <m/>
    <m/>
    <x v="12"/>
    <m/>
    <m/>
    <m/>
  </r>
  <r>
    <x v="306"/>
    <x v="13147"/>
    <n v="880"/>
    <s v="PeachPunch"/>
    <n v="82.811999999999998"/>
    <n v="247.8546"/>
    <x v="12848"/>
    <m/>
    <m/>
    <m/>
    <m/>
    <x v="12"/>
    <m/>
    <m/>
    <m/>
  </r>
  <r>
    <x v="88"/>
    <x v="13148"/>
    <n v="721"/>
    <s v="GingerFizz"/>
    <n v="95.176000000000002"/>
    <n v="247.8546"/>
    <x v="12849"/>
    <m/>
    <m/>
    <m/>
    <m/>
    <x v="12"/>
    <m/>
    <m/>
    <m/>
  </r>
  <r>
    <x v="268"/>
    <x v="13149"/>
    <n v="2810"/>
    <s v="ChocoDelight"/>
    <n v="107.54"/>
    <n v="247.8546"/>
    <x v="12850"/>
    <m/>
    <m/>
    <m/>
    <m/>
    <x v="12"/>
    <m/>
    <m/>
    <m/>
  </r>
  <r>
    <x v="0"/>
    <x v="13150"/>
    <n v="2763"/>
    <s v="FizzBerry"/>
    <n v="113.16"/>
    <n v="247.8546"/>
    <x v="12851"/>
    <m/>
    <m/>
    <m/>
    <m/>
    <x v="12"/>
    <m/>
    <m/>
    <m/>
  </r>
  <r>
    <x v="133"/>
    <x v="13151"/>
    <n v="754"/>
    <s v="ChocoDelight"/>
    <n v="146.88"/>
    <n v="247.8546"/>
    <x v="12852"/>
    <m/>
    <m/>
    <m/>
    <m/>
    <x v="12"/>
    <m/>
    <m/>
    <m/>
  </r>
  <r>
    <x v="181"/>
    <x v="13152"/>
    <n v="1543"/>
    <s v="ChocoDelight"/>
    <n v="156.78399999999999"/>
    <n v="247.8546"/>
    <x v="12853"/>
    <m/>
    <m/>
    <m/>
    <m/>
    <x v="12"/>
    <m/>
    <m/>
    <m/>
  </r>
  <r>
    <x v="175"/>
    <x v="13153"/>
    <n v="655"/>
    <s v="MangoBliss"/>
    <n v="164.94"/>
    <n v="247.8546"/>
    <x v="12854"/>
    <m/>
    <m/>
    <m/>
    <m/>
    <x v="12"/>
    <m/>
    <m/>
    <m/>
  </r>
  <r>
    <x v="164"/>
    <x v="13154"/>
    <n v="1291"/>
    <s v="ChocoDelight"/>
    <n v="171.608"/>
    <n v="247.8546"/>
    <x v="12855"/>
    <m/>
    <m/>
    <m/>
    <m/>
    <x v="12"/>
    <m/>
    <m/>
    <m/>
  </r>
  <r>
    <x v="323"/>
    <x v="13155"/>
    <n v="378"/>
    <s v="PeachPunch"/>
    <n v="191.84"/>
    <n v="247.8546"/>
    <x v="12856"/>
    <m/>
    <m/>
    <m/>
    <m/>
    <x v="12"/>
    <m/>
    <m/>
    <m/>
  </r>
  <r>
    <x v="105"/>
    <x v="13156"/>
    <n v="2377"/>
    <s v="LemonZest"/>
    <n v="201.95599999999999"/>
    <n v="247.8546"/>
    <x v="12857"/>
    <m/>
    <m/>
    <m/>
    <m/>
    <x v="12"/>
    <m/>
    <m/>
    <m/>
  </r>
  <r>
    <x v="54"/>
    <x v="13157"/>
    <n v="436"/>
    <s v="ChocoDelight"/>
    <n v="215.44399999999999"/>
    <n v="247.8546"/>
    <x v="12858"/>
    <m/>
    <m/>
    <m/>
    <m/>
    <x v="12"/>
    <m/>
    <m/>
    <m/>
  </r>
  <r>
    <x v="39"/>
    <x v="13158"/>
    <n v="1528"/>
    <s v="CitrusSplash"/>
    <n v="221.06399999999999"/>
    <n v="247.8546"/>
    <x v="12859"/>
    <m/>
    <m/>
    <m/>
    <m/>
    <x v="12"/>
    <m/>
    <m/>
    <m/>
  </r>
  <r>
    <x v="164"/>
    <x v="13159"/>
    <n v="1509"/>
    <s v="TropicalTwist"/>
    <n v="230.05600000000001"/>
    <n v="247.8546"/>
    <x v="12860"/>
    <m/>
    <m/>
    <m/>
    <m/>
    <x v="12"/>
    <m/>
    <m/>
    <m/>
  </r>
  <r>
    <x v="307"/>
    <x v="13160"/>
    <n v="710"/>
    <s v="MintCooler"/>
    <n v="251.41200000000001"/>
    <n v="247.8546"/>
    <x v="12861"/>
    <m/>
    <m/>
    <m/>
    <m/>
    <x v="12"/>
    <m/>
    <m/>
    <m/>
  </r>
  <r>
    <x v="122"/>
    <x v="13161"/>
    <n v="2042"/>
    <s v="MangoBliss"/>
    <n v="255.90799999999999"/>
    <n v="247.8546"/>
    <x v="12862"/>
    <m/>
    <m/>
    <m/>
    <m/>
    <x v="12"/>
    <m/>
    <m/>
    <m/>
  </r>
  <r>
    <x v="85"/>
    <x v="13162"/>
    <n v="1378"/>
    <s v="ChocoDelight"/>
    <n v="284.00799999999998"/>
    <n v="247.8546"/>
    <x v="12863"/>
    <m/>
    <m/>
    <m/>
    <m/>
    <x v="12"/>
    <m/>
    <m/>
    <m/>
  </r>
  <r>
    <x v="1"/>
    <x v="13163"/>
    <n v="2078"/>
    <s v="TropicalTwist"/>
    <n v="307.61200000000002"/>
    <n v="247.8546"/>
    <x v="12864"/>
    <m/>
    <m/>
    <m/>
    <m/>
    <x v="12"/>
    <m/>
    <m/>
    <m/>
  </r>
  <r>
    <x v="200"/>
    <x v="13164"/>
    <n v="921"/>
    <s v="PeachPunch"/>
    <n v="232.304"/>
    <n v="247.9932"/>
    <x v="12865"/>
    <m/>
    <m/>
    <m/>
    <m/>
    <x v="12"/>
    <m/>
    <m/>
    <m/>
  </r>
  <r>
    <x v="68"/>
    <x v="13165"/>
    <n v="1962"/>
    <s v="TropicalTwist"/>
    <n v="49.635199999999998"/>
    <n v="248.02440000000001"/>
    <x v="12866"/>
    <m/>
    <m/>
    <m/>
    <m/>
    <x v="12"/>
    <m/>
    <m/>
    <m/>
  </r>
  <r>
    <x v="275"/>
    <x v="13166"/>
    <n v="2071"/>
    <s v="BerryBlast"/>
    <n v="164.60159999999999"/>
    <n v="248.08160000000001"/>
    <x v="12867"/>
    <m/>
    <m/>
    <m/>
    <m/>
    <x v="12"/>
    <m/>
    <m/>
    <m/>
  </r>
  <r>
    <x v="64"/>
    <x v="13167"/>
    <n v="795"/>
    <s v="BerryBlast"/>
    <n v="12.3"/>
    <n v="248.12352000000001"/>
    <x v="12868"/>
    <m/>
    <m/>
    <m/>
    <m/>
    <x v="12"/>
    <m/>
    <m/>
    <m/>
  </r>
  <r>
    <x v="243"/>
    <x v="13168"/>
    <n v="954"/>
    <s v="BerryBlast"/>
    <n v="200.03200000000001"/>
    <n v="248.12352000000001"/>
    <x v="12869"/>
    <m/>
    <m/>
    <m/>
    <m/>
    <x v="12"/>
    <m/>
    <m/>
    <m/>
  </r>
  <r>
    <x v="115"/>
    <x v="13169"/>
    <n v="819"/>
    <s v="BerryBlast"/>
    <n v="248.364"/>
    <n v="248.12352000000001"/>
    <x v="12870"/>
    <m/>
    <m/>
    <m/>
    <m/>
    <x v="12"/>
    <m/>
    <m/>
    <m/>
  </r>
  <r>
    <x v="345"/>
    <x v="13170"/>
    <n v="1599"/>
    <s v="BerryBlast"/>
    <n v="257.56799999999998"/>
    <n v="248.18039999999999"/>
    <x v="12871"/>
    <m/>
    <m/>
    <m/>
    <m/>
    <x v="12"/>
    <m/>
    <m/>
    <m/>
  </r>
  <r>
    <x v="296"/>
    <x v="13171"/>
    <n v="2704"/>
    <s v="PeachPunch"/>
    <n v="31.303999999999998"/>
    <n v="248.30279999999999"/>
    <x v="12872"/>
    <m/>
    <m/>
    <m/>
    <m/>
    <x v="12"/>
    <m/>
    <m/>
    <m/>
  </r>
  <r>
    <x v="16"/>
    <x v="13172"/>
    <n v="2587"/>
    <s v="GingerFizz"/>
    <n v="44.56"/>
    <n v="248.30279999999999"/>
    <x v="12873"/>
    <m/>
    <m/>
    <m/>
    <m/>
    <x v="12"/>
    <m/>
    <m/>
    <m/>
  </r>
  <r>
    <x v="53"/>
    <x v="13173"/>
    <n v="349"/>
    <s v="FizzBerry"/>
    <n v="50.707999999999998"/>
    <n v="248.30279999999999"/>
    <x v="12874"/>
    <m/>
    <m/>
    <m/>
    <m/>
    <x v="12"/>
    <m/>
    <m/>
    <m/>
  </r>
  <r>
    <x v="202"/>
    <x v="13174"/>
    <n v="2500"/>
    <s v="MangoBliss"/>
    <n v="56.32"/>
    <n v="248.30279999999999"/>
    <x v="12875"/>
    <m/>
    <m/>
    <m/>
    <m/>
    <x v="12"/>
    <m/>
    <m/>
    <m/>
  </r>
  <r>
    <x v="176"/>
    <x v="13175"/>
    <n v="2263"/>
    <s v="MintCooler"/>
    <n v="57.204000000000001"/>
    <n v="248.30279999999999"/>
    <x v="12876"/>
    <m/>
    <m/>
    <m/>
    <m/>
    <x v="12"/>
    <m/>
    <m/>
    <m/>
  </r>
  <r>
    <x v="164"/>
    <x v="13176"/>
    <n v="1277"/>
    <s v="PeachPunch"/>
    <n v="82.835999999999999"/>
    <n v="248.30279999999999"/>
    <x v="12877"/>
    <m/>
    <m/>
    <m/>
    <m/>
    <x v="12"/>
    <m/>
    <m/>
    <m/>
  </r>
  <r>
    <x v="316"/>
    <x v="13177"/>
    <n v="2710"/>
    <s v="MintCooler"/>
    <n v="100.9568"/>
    <n v="248.30279999999999"/>
    <x v="12878"/>
    <m/>
    <m/>
    <m/>
    <m/>
    <x v="12"/>
    <m/>
    <m/>
    <m/>
  </r>
  <r>
    <x v="52"/>
    <x v="13178"/>
    <n v="1561"/>
    <s v="PeachPunch"/>
    <n v="109.20399999999999"/>
    <n v="248.30279999999999"/>
    <x v="12879"/>
    <m/>
    <m/>
    <m/>
    <m/>
    <x v="12"/>
    <m/>
    <m/>
    <m/>
  </r>
  <r>
    <x v="332"/>
    <x v="13179"/>
    <n v="380"/>
    <s v="GingerFizz"/>
    <n v="117.072"/>
    <n v="248.30279999999999"/>
    <x v="12880"/>
    <m/>
    <m/>
    <m/>
    <m/>
    <x v="12"/>
    <m/>
    <m/>
    <m/>
  </r>
  <r>
    <x v="137"/>
    <x v="13180"/>
    <n v="1777"/>
    <s v="MangoBliss"/>
    <n v="121.568"/>
    <n v="248.30279999999999"/>
    <x v="12881"/>
    <m/>
    <m/>
    <m/>
    <m/>
    <x v="12"/>
    <m/>
    <m/>
    <m/>
  </r>
  <r>
    <x v="172"/>
    <x v="13181"/>
    <n v="1361"/>
    <s v="MintCooler"/>
    <n v="128.31200000000001"/>
    <n v="248.30279999999999"/>
    <x v="12882"/>
    <m/>
    <m/>
    <m/>
    <m/>
    <x v="12"/>
    <m/>
    <m/>
    <m/>
  </r>
  <r>
    <x v="212"/>
    <x v="13182"/>
    <n v="1120"/>
    <s v="PeachPunch"/>
    <n v="139.55199999999999"/>
    <n v="248.30279999999999"/>
    <x v="12883"/>
    <m/>
    <m/>
    <m/>
    <m/>
    <x v="12"/>
    <m/>
    <m/>
    <m/>
  </r>
  <r>
    <x v="92"/>
    <x v="13183"/>
    <n v="1274"/>
    <s v="CitrusSplash"/>
    <n v="155.28800000000001"/>
    <n v="248.30279999999999"/>
    <x v="12884"/>
    <m/>
    <m/>
    <m/>
    <m/>
    <x v="12"/>
    <m/>
    <m/>
    <m/>
  </r>
  <r>
    <x v="216"/>
    <x v="13184"/>
    <n v="1806"/>
    <s v="LemonZest"/>
    <n v="156.41200000000001"/>
    <n v="248.30279999999999"/>
    <x v="12885"/>
    <m/>
    <m/>
    <m/>
    <m/>
    <x v="12"/>
    <m/>
    <m/>
    <m/>
  </r>
  <r>
    <x v="55"/>
    <x v="13185"/>
    <n v="2577"/>
    <s v="ChocoDelight"/>
    <n v="157.536"/>
    <n v="248.30279999999999"/>
    <x v="12886"/>
    <m/>
    <m/>
    <m/>
    <m/>
    <x v="12"/>
    <m/>
    <m/>
    <m/>
  </r>
  <r>
    <x v="136"/>
    <x v="13186"/>
    <n v="2621"/>
    <s v="LemonZest"/>
    <n v="159.78399999999999"/>
    <n v="248.30279999999999"/>
    <x v="12887"/>
    <m/>
    <m/>
    <m/>
    <m/>
    <x v="12"/>
    <m/>
    <m/>
    <m/>
  </r>
  <r>
    <x v="247"/>
    <x v="13187"/>
    <n v="2305"/>
    <s v="PeachPunch"/>
    <n v="163.15600000000001"/>
    <n v="248.30279999999999"/>
    <x v="12888"/>
    <m/>
    <m/>
    <m/>
    <m/>
    <x v="12"/>
    <m/>
    <m/>
    <m/>
  </r>
  <r>
    <x v="340"/>
    <x v="13188"/>
    <n v="2274"/>
    <s v="ChocoDelight"/>
    <n v="171.024"/>
    <n v="248.30279999999999"/>
    <x v="12889"/>
    <m/>
    <m/>
    <m/>
    <m/>
    <x v="12"/>
    <m/>
    <m/>
    <m/>
  </r>
  <r>
    <x v="313"/>
    <x v="13189"/>
    <n v="1017"/>
    <s v="MangoBliss"/>
    <n v="182.26400000000001"/>
    <n v="248.30279999999999"/>
    <x v="12890"/>
    <m/>
    <m/>
    <m/>
    <m/>
    <x v="12"/>
    <m/>
    <m/>
    <m/>
  </r>
  <r>
    <x v="284"/>
    <x v="13190"/>
    <n v="298"/>
    <s v="ChocoDelight"/>
    <n v="188.77600000000001"/>
    <n v="248.30279999999999"/>
    <x v="12891"/>
    <m/>
    <m/>
    <m/>
    <m/>
    <x v="12"/>
    <m/>
    <m/>
    <m/>
  </r>
  <r>
    <x v="29"/>
    <x v="13191"/>
    <n v="2798"/>
    <s v="MintCooler"/>
    <n v="198"/>
    <n v="248.30279999999999"/>
    <x v="12892"/>
    <m/>
    <m/>
    <m/>
    <m/>
    <x v="12"/>
    <m/>
    <m/>
    <m/>
  </r>
  <r>
    <x v="223"/>
    <x v="13192"/>
    <n v="825"/>
    <s v="PeachPunch"/>
    <n v="200.24799999999999"/>
    <n v="248.30279999999999"/>
    <x v="12893"/>
    <m/>
    <m/>
    <m/>
    <m/>
    <x v="12"/>
    <m/>
    <m/>
    <m/>
  </r>
  <r>
    <x v="84"/>
    <x v="13193"/>
    <n v="2766"/>
    <s v="CitrusSplash"/>
    <n v="231.72"/>
    <n v="248.30279999999999"/>
    <x v="12894"/>
    <m/>
    <m/>
    <m/>
    <m/>
    <x v="12"/>
    <m/>
    <m/>
    <m/>
  </r>
  <r>
    <x v="217"/>
    <x v="13194"/>
    <n v="1743"/>
    <s v="MangoBliss"/>
    <n v="236.21600000000001"/>
    <n v="248.30279999999999"/>
    <x v="12895"/>
    <m/>
    <m/>
    <m/>
    <m/>
    <x v="12"/>
    <m/>
    <m/>
    <m/>
  </r>
  <r>
    <x v="118"/>
    <x v="13195"/>
    <n v="715"/>
    <s v="FizzBerry"/>
    <n v="254.2"/>
    <n v="248.30279999999999"/>
    <x v="12896"/>
    <m/>
    <m/>
    <m/>
    <m/>
    <x v="12"/>
    <m/>
    <m/>
    <m/>
  </r>
  <r>
    <x v="49"/>
    <x v="13196"/>
    <n v="1923"/>
    <s v="MintCooler"/>
    <n v="290.16800000000001"/>
    <n v="248.30279999999999"/>
    <x v="12897"/>
    <m/>
    <m/>
    <m/>
    <m/>
    <x v="12"/>
    <m/>
    <m/>
    <m/>
  </r>
  <r>
    <x v="315"/>
    <x v="13197"/>
    <n v="1407"/>
    <s v="TropicalTwist"/>
    <n v="295.78800000000001"/>
    <n v="248.30279999999999"/>
    <x v="12898"/>
    <m/>
    <m/>
    <m/>
    <m/>
    <x v="12"/>
    <m/>
    <m/>
    <m/>
  </r>
  <r>
    <x v="203"/>
    <x v="13198"/>
    <n v="1230"/>
    <s v="PeachPunch"/>
    <n v="547.00031999999999"/>
    <n v="248.56"/>
    <x v="12899"/>
    <m/>
    <m/>
    <m/>
    <m/>
    <x v="12"/>
    <m/>
    <m/>
    <m/>
  </r>
  <r>
    <x v="137"/>
    <x v="13199"/>
    <n v="2846"/>
    <s v="ChocoDelight"/>
    <n v="131.7088"/>
    <n v="248.67959999999999"/>
    <x v="12900"/>
    <m/>
    <m/>
    <m/>
    <m/>
    <x v="12"/>
    <m/>
    <m/>
    <m/>
  </r>
  <r>
    <x v="228"/>
    <x v="13200"/>
    <n v="2128"/>
    <s v="ChocoDelight"/>
    <n v="132.07040000000001"/>
    <n v="248.67959999999999"/>
    <x v="12901"/>
    <m/>
    <m/>
    <m/>
    <m/>
    <x v="12"/>
    <m/>
    <m/>
    <m/>
  </r>
  <r>
    <x v="113"/>
    <x v="13201"/>
    <n v="1466"/>
    <s v="ChocoDelight"/>
    <n v="362.35238399999997"/>
    <n v="248.69311999999999"/>
    <x v="12902"/>
    <m/>
    <m/>
    <m/>
    <m/>
    <x v="12"/>
    <m/>
    <m/>
    <m/>
  </r>
  <r>
    <x v="344"/>
    <x v="13202"/>
    <n v="1555"/>
    <s v="PeachPunch"/>
    <n v="7.6340159999999999"/>
    <n v="248.74304000000001"/>
    <x v="12903"/>
    <m/>
    <m/>
    <m/>
    <m/>
    <x v="12"/>
    <m/>
    <m/>
    <m/>
  </r>
  <r>
    <x v="319"/>
    <x v="13203"/>
    <n v="131"/>
    <s v="MintCooler"/>
    <n v="17.899999999999999"/>
    <n v="248.751"/>
    <x v="12904"/>
    <m/>
    <m/>
    <m/>
    <m/>
    <x v="12"/>
    <m/>
    <m/>
    <m/>
  </r>
  <r>
    <x v="252"/>
    <x v="13204"/>
    <n v="1307"/>
    <s v="MangoBliss"/>
    <n v="28.527999999999999"/>
    <n v="248.751"/>
    <x v="12905"/>
    <m/>
    <m/>
    <m/>
    <m/>
    <x v="12"/>
    <m/>
    <m/>
    <m/>
  </r>
  <r>
    <x v="201"/>
    <x v="13205"/>
    <n v="817"/>
    <s v="LemonZest"/>
    <n v="40.283999999999999"/>
    <n v="248.751"/>
    <x v="12906"/>
    <m/>
    <m/>
    <m/>
    <m/>
    <x v="12"/>
    <m/>
    <m/>
    <m/>
  </r>
  <r>
    <x v="207"/>
    <x v="13206"/>
    <n v="1650"/>
    <s v="CitrusSplash"/>
    <n v="88.388000000000005"/>
    <n v="248.751"/>
    <x v="12907"/>
    <m/>
    <m/>
    <m/>
    <m/>
    <x v="12"/>
    <m/>
    <m/>
    <m/>
  </r>
  <r>
    <x v="99"/>
    <x v="13207"/>
    <n v="2559"/>
    <s v="CitrusSplash"/>
    <n v="92.884"/>
    <n v="248.751"/>
    <x v="12908"/>
    <m/>
    <m/>
    <m/>
    <m/>
    <x v="12"/>
    <m/>
    <m/>
    <m/>
  </r>
  <r>
    <x v="207"/>
    <x v="13208"/>
    <n v="1088"/>
    <s v="ChocoDelight"/>
    <n v="97.38"/>
    <n v="248.751"/>
    <x v="12909"/>
    <m/>
    <m/>
    <m/>
    <m/>
    <x v="12"/>
    <m/>
    <m/>
    <m/>
  </r>
  <r>
    <x v="310"/>
    <x v="13209"/>
    <n v="869"/>
    <s v="MangoBliss"/>
    <n v="99.628"/>
    <n v="248.751"/>
    <x v="12910"/>
    <m/>
    <m/>
    <m/>
    <m/>
    <x v="12"/>
    <m/>
    <m/>
    <m/>
  </r>
  <r>
    <x v="13"/>
    <x v="13210"/>
    <n v="682"/>
    <s v="MangoBliss"/>
    <n v="106.372"/>
    <n v="248.751"/>
    <x v="12911"/>
    <m/>
    <m/>
    <m/>
    <m/>
    <x v="12"/>
    <m/>
    <m/>
    <m/>
  </r>
  <r>
    <x v="350"/>
    <x v="13211"/>
    <n v="634"/>
    <s v="ChocoDelight"/>
    <n v="111.992"/>
    <n v="248.751"/>
    <x v="12912"/>
    <m/>
    <m/>
    <m/>
    <m/>
    <x v="12"/>
    <m/>
    <m/>
    <m/>
  </r>
  <r>
    <x v="181"/>
    <x v="13212"/>
    <n v="2480"/>
    <s v="LemonZest"/>
    <n v="120.98399999999999"/>
    <n v="248.751"/>
    <x v="12913"/>
    <m/>
    <m/>
    <m/>
    <m/>
    <x v="12"/>
    <m/>
    <m/>
    <m/>
  </r>
  <r>
    <x v="333"/>
    <x v="13213"/>
    <n v="1391"/>
    <s v="ChocoDelight"/>
    <n v="140.09200000000001"/>
    <n v="248.751"/>
    <x v="12914"/>
    <m/>
    <m/>
    <m/>
    <m/>
    <x v="12"/>
    <m/>
    <m/>
    <m/>
  </r>
  <r>
    <x v="95"/>
    <x v="13214"/>
    <n v="2558"/>
    <s v="TropicalTwist"/>
    <n v="156.00399999999999"/>
    <n v="248.751"/>
    <x v="12915"/>
    <m/>
    <m/>
    <m/>
    <m/>
    <x v="12"/>
    <m/>
    <m/>
    <m/>
  </r>
  <r>
    <x v="0"/>
    <x v="13215"/>
    <n v="1030"/>
    <s v="FizzBerry"/>
    <n v="156.86000000000001"/>
    <n v="248.751"/>
    <x v="12916"/>
    <m/>
    <m/>
    <m/>
    <m/>
    <x v="12"/>
    <m/>
    <m/>
    <m/>
  </r>
  <r>
    <x v="45"/>
    <x v="13216"/>
    <n v="1234"/>
    <s v="CitrusSplash"/>
    <n v="167.06800000000001"/>
    <n v="248.751"/>
    <x v="12917"/>
    <m/>
    <m/>
    <m/>
    <m/>
    <x v="12"/>
    <m/>
    <m/>
    <m/>
  </r>
  <r>
    <x v="29"/>
    <x v="13217"/>
    <n v="539"/>
    <s v="TropicalTwist"/>
    <n v="171.56399999999999"/>
    <n v="248.751"/>
    <x v="12918"/>
    <m/>
    <m/>
    <m/>
    <m/>
    <x v="12"/>
    <m/>
    <m/>
    <m/>
  </r>
  <r>
    <x v="323"/>
    <x v="13218"/>
    <n v="1431"/>
    <s v="CitrusSplash"/>
    <n v="194.04400000000001"/>
    <n v="248.751"/>
    <x v="12919"/>
    <m/>
    <m/>
    <m/>
    <m/>
    <x v="12"/>
    <m/>
    <m/>
    <m/>
  </r>
  <r>
    <x v="53"/>
    <x v="13219"/>
    <n v="1543"/>
    <s v="CitrusSplash"/>
    <n v="199.66399999999999"/>
    <n v="248.751"/>
    <x v="12920"/>
    <m/>
    <m/>
    <m/>
    <m/>
    <x v="12"/>
    <m/>
    <m/>
    <m/>
  </r>
  <r>
    <x v="70"/>
    <x v="13220"/>
    <n v="1083"/>
    <s v="CitrusSplash"/>
    <n v="210.904"/>
    <n v="248.751"/>
    <x v="12921"/>
    <m/>
    <m/>
    <m/>
    <m/>
    <x v="12"/>
    <m/>
    <m/>
    <m/>
  </r>
  <r>
    <x v="277"/>
    <x v="13221"/>
    <n v="1670"/>
    <s v="GingerFizz"/>
    <n v="218.77199999999999"/>
    <n v="248.751"/>
    <x v="12922"/>
    <m/>
    <m/>
    <m/>
    <m/>
    <x v="12"/>
    <m/>
    <m/>
    <m/>
  </r>
  <r>
    <x v="354"/>
    <x v="13222"/>
    <n v="900"/>
    <s v="TropicalTwist"/>
    <n v="240.12799999999999"/>
    <n v="248.751"/>
    <x v="12923"/>
    <m/>
    <m/>
    <m/>
    <m/>
    <x v="12"/>
    <m/>
    <m/>
    <m/>
  </r>
  <r>
    <x v="246"/>
    <x v="13223"/>
    <n v="2798"/>
    <s v="CitrusSplash"/>
    <n v="269.35199999999998"/>
    <n v="248.751"/>
    <x v="12924"/>
    <m/>
    <m/>
    <m/>
    <m/>
    <x v="12"/>
    <m/>
    <m/>
    <m/>
  </r>
  <r>
    <x v="216"/>
    <x v="13224"/>
    <n v="685"/>
    <s v="MangoBliss"/>
    <n v="269.35199999999998"/>
    <n v="248.751"/>
    <x v="12924"/>
    <m/>
    <m/>
    <m/>
    <m/>
    <x v="12"/>
    <m/>
    <m/>
    <m/>
  </r>
  <r>
    <x v="243"/>
    <x v="13225"/>
    <n v="567"/>
    <s v="GingerFizz"/>
    <n v="289.584"/>
    <n v="248.751"/>
    <x v="12925"/>
    <m/>
    <m/>
    <m/>
    <m/>
    <x v="12"/>
    <m/>
    <m/>
    <m/>
  </r>
  <r>
    <x v="242"/>
    <x v="13226"/>
    <n v="2332"/>
    <s v="PeachPunch"/>
    <n v="299.7"/>
    <n v="248.751"/>
    <x v="12926"/>
    <m/>
    <m/>
    <m/>
    <m/>
    <x v="12"/>
    <m/>
    <m/>
    <m/>
  </r>
  <r>
    <x v="10"/>
    <x v="13227"/>
    <n v="573"/>
    <s v="BerryBlast"/>
    <n v="105.35599999999999"/>
    <n v="248.84064000000001"/>
    <x v="12927"/>
    <m/>
    <m/>
    <m/>
    <m/>
    <x v="12"/>
    <m/>
    <m/>
    <m/>
  </r>
  <r>
    <x v="319"/>
    <x v="13228"/>
    <n v="2726"/>
    <s v="BerryBlast"/>
    <n v="123.34"/>
    <n v="248.84064000000001"/>
    <x v="12928"/>
    <m/>
    <m/>
    <m/>
    <m/>
    <x v="12"/>
    <m/>
    <m/>
    <m/>
  </r>
  <r>
    <x v="34"/>
    <x v="13229"/>
    <n v="1414"/>
    <s v="BerryBlast"/>
    <n v="155.93600000000001"/>
    <n v="248.84064000000001"/>
    <x v="12929"/>
    <m/>
    <m/>
    <m/>
    <m/>
    <x v="12"/>
    <m/>
    <m/>
    <m/>
  </r>
  <r>
    <x v="41"/>
    <x v="13230"/>
    <n v="1139"/>
    <s v="BerryBlast"/>
    <n v="306.55200000000002"/>
    <n v="248.84064000000001"/>
    <x v="12930"/>
    <m/>
    <m/>
    <m/>
    <m/>
    <x v="12"/>
    <m/>
    <m/>
    <m/>
  </r>
  <r>
    <x v="89"/>
    <x v="13231"/>
    <n v="942"/>
    <s v="MintCooler"/>
    <n v="162.38720000000001"/>
    <n v="248.8408"/>
    <x v="12931"/>
    <m/>
    <m/>
    <m/>
    <m/>
    <x v="12"/>
    <m/>
    <m/>
    <m/>
  </r>
  <r>
    <x v="324"/>
    <x v="13232"/>
    <n v="584"/>
    <s v="TropicalTwist"/>
    <n v="96.432000000000002"/>
    <n v="248.88239999999999"/>
    <x v="12932"/>
    <m/>
    <m/>
    <m/>
    <m/>
    <x v="12"/>
    <m/>
    <m/>
    <m/>
  </r>
  <r>
    <x v="61"/>
    <x v="13233"/>
    <n v="40"/>
    <s v="FizzBerry"/>
    <n v="56.328000000000003"/>
    <n v="249.19919999999999"/>
    <x v="12933"/>
    <m/>
    <m/>
    <m/>
    <m/>
    <x v="12"/>
    <m/>
    <m/>
    <m/>
  </r>
  <r>
    <x v="118"/>
    <x v="13234"/>
    <n v="1758"/>
    <s v="MintCooler"/>
    <n v="92.3"/>
    <n v="249.19919999999999"/>
    <x v="12934"/>
    <m/>
    <m/>
    <m/>
    <m/>
    <x v="12"/>
    <m/>
    <m/>
    <m/>
  </r>
  <r>
    <x v="296"/>
    <x v="13235"/>
    <n v="325"/>
    <s v="GingerFizz"/>
    <n v="137.26"/>
    <n v="249.19919999999999"/>
    <x v="12935"/>
    <m/>
    <m/>
    <m/>
    <m/>
    <x v="12"/>
    <m/>
    <m/>
    <m/>
  </r>
  <r>
    <x v="167"/>
    <x v="13236"/>
    <n v="2586"/>
    <s v="GingerFizz"/>
    <n v="139.50800000000001"/>
    <n v="249.19919999999999"/>
    <x v="12936"/>
    <m/>
    <m/>
    <m/>
    <m/>
    <x v="12"/>
    <m/>
    <m/>
    <m/>
  </r>
  <r>
    <x v="287"/>
    <x v="13237"/>
    <n v="127"/>
    <s v="TropicalTwist"/>
    <n v="141.756"/>
    <n v="249.19919999999999"/>
    <x v="12937"/>
    <m/>
    <m/>
    <m/>
    <m/>
    <x v="12"/>
    <m/>
    <m/>
    <m/>
  </r>
  <r>
    <x v="336"/>
    <x v="13238"/>
    <n v="1611"/>
    <s v="LemonZest"/>
    <n v="145.12799999999999"/>
    <n v="249.19919999999999"/>
    <x v="12938"/>
    <m/>
    <m/>
    <m/>
    <m/>
    <x v="12"/>
    <m/>
    <m/>
    <m/>
  </r>
  <r>
    <x v="216"/>
    <x v="13239"/>
    <n v="2182"/>
    <s v="TropicalTwist"/>
    <n v="172.10400000000001"/>
    <n v="249.19919999999999"/>
    <x v="12939"/>
    <m/>
    <m/>
    <m/>
    <m/>
    <x v="12"/>
    <m/>
    <m/>
    <m/>
  </r>
  <r>
    <x v="333"/>
    <x v="13240"/>
    <n v="667"/>
    <s v="MangoBliss"/>
    <n v="174.352"/>
    <n v="249.19919999999999"/>
    <x v="12940"/>
    <m/>
    <m/>
    <m/>
    <m/>
    <x v="12"/>
    <m/>
    <m/>
    <m/>
  </r>
  <r>
    <x v="65"/>
    <x v="13241"/>
    <n v="261"/>
    <s v="TropicalTwist"/>
    <n v="184.46799999999999"/>
    <n v="249.19919999999999"/>
    <x v="12941"/>
    <m/>
    <m/>
    <m/>
    <m/>
    <x v="12"/>
    <m/>
    <m/>
    <m/>
  </r>
  <r>
    <x v="229"/>
    <x v="13242"/>
    <n v="1363"/>
    <s v="CitrusSplash"/>
    <n v="186.78"/>
    <n v="249.19919999999999"/>
    <x v="12942"/>
    <m/>
    <m/>
    <m/>
    <m/>
    <x v="12"/>
    <m/>
    <m/>
    <m/>
  </r>
  <r>
    <x v="266"/>
    <x v="13243"/>
    <n v="2175"/>
    <s v="TropicalTwist"/>
    <n v="197.95599999999999"/>
    <n v="249.19919999999999"/>
    <x v="12943"/>
    <m/>
    <m/>
    <m/>
    <m/>
    <x v="12"/>
    <m/>
    <m/>
    <m/>
  </r>
  <r>
    <x v="44"/>
    <x v="13244"/>
    <n v="600"/>
    <s v="CitrusSplash"/>
    <n v="199.08"/>
    <n v="249.19919999999999"/>
    <x v="12944"/>
    <m/>
    <m/>
    <m/>
    <m/>
    <x v="12"/>
    <m/>
    <m/>
    <m/>
  </r>
  <r>
    <x v="219"/>
    <x v="13245"/>
    <n v="1159"/>
    <s v="MangoBliss"/>
    <n v="227.18"/>
    <n v="249.19919999999999"/>
    <x v="12945"/>
    <m/>
    <m/>
    <m/>
    <m/>
    <x v="12"/>
    <m/>
    <m/>
    <m/>
  </r>
  <r>
    <x v="303"/>
    <x v="13246"/>
    <n v="1186"/>
    <s v="GingerFizz"/>
    <n v="232.8"/>
    <n v="249.19919999999999"/>
    <x v="12946"/>
    <m/>
    <m/>
    <m/>
    <m/>
    <x v="12"/>
    <m/>
    <m/>
    <m/>
  </r>
  <r>
    <x v="310"/>
    <x v="13247"/>
    <n v="1014"/>
    <s v="MangoBliss"/>
    <n v="256.404"/>
    <n v="249.19919999999999"/>
    <x v="12947"/>
    <m/>
    <m/>
    <m/>
    <m/>
    <x v="12"/>
    <m/>
    <m/>
    <m/>
  </r>
  <r>
    <x v="101"/>
    <x v="13248"/>
    <n v="2231"/>
    <s v="CitrusSplash"/>
    <n v="263.14800000000002"/>
    <n v="249.19919999999999"/>
    <x v="12948"/>
    <m/>
    <m/>
    <m/>
    <m/>
    <x v="12"/>
    <m/>
    <m/>
    <m/>
  </r>
  <r>
    <x v="355"/>
    <x v="13249"/>
    <n v="2821"/>
    <s v="MangoBliss"/>
    <n v="278.88400000000001"/>
    <n v="249.19919999999999"/>
    <x v="12949"/>
    <m/>
    <m/>
    <m/>
    <m/>
    <x v="12"/>
    <m/>
    <m/>
    <m/>
  </r>
  <r>
    <x v="228"/>
    <x v="13250"/>
    <n v="562"/>
    <s v="LemonZest"/>
    <n v="297.99200000000002"/>
    <n v="249.19919999999999"/>
    <x v="12950"/>
    <m/>
    <m/>
    <m/>
    <m/>
    <x v="12"/>
    <m/>
    <m/>
    <m/>
  </r>
  <r>
    <x v="105"/>
    <x v="13251"/>
    <n v="2436"/>
    <s v="MangoBliss"/>
    <n v="301.36399999999998"/>
    <n v="249.19919999999999"/>
    <x v="12951"/>
    <m/>
    <m/>
    <m/>
    <m/>
    <x v="12"/>
    <m/>
    <m/>
    <m/>
  </r>
  <r>
    <x v="10"/>
    <x v="13252"/>
    <n v="1354"/>
    <s v="PeachPunch"/>
    <n v="657.10464000000002"/>
    <n v="249.20063999999999"/>
    <x v="12952"/>
    <m/>
    <m/>
    <m/>
    <m/>
    <x v="12"/>
    <m/>
    <m/>
    <m/>
  </r>
  <r>
    <x v="198"/>
    <x v="13253"/>
    <n v="817"/>
    <s v="MangoBliss"/>
    <n v="55.216000000000001"/>
    <n v="249.49600000000001"/>
    <x v="10955"/>
    <m/>
    <m/>
    <m/>
    <m/>
    <x v="12"/>
    <m/>
    <m/>
    <m/>
  </r>
  <r>
    <x v="248"/>
    <x v="13254"/>
    <n v="1152"/>
    <s v="PeachPunch"/>
    <n v="169.8304"/>
    <n v="249.49600000000001"/>
    <x v="12953"/>
    <m/>
    <m/>
    <m/>
    <m/>
    <x v="12"/>
    <m/>
    <m/>
    <m/>
  </r>
  <r>
    <x v="171"/>
    <x v="13255"/>
    <n v="2558"/>
    <s v="PeachPunch"/>
    <n v="164.9888"/>
    <n v="249.51159999999999"/>
    <x v="12954"/>
    <m/>
    <m/>
    <m/>
    <m/>
    <x v="12"/>
    <m/>
    <m/>
    <m/>
  </r>
  <r>
    <x v="103"/>
    <x v="13256"/>
    <n v="1821"/>
    <s v="TropicalTwist"/>
    <n v="263.4144"/>
    <n v="249.52096"/>
    <x v="12955"/>
    <m/>
    <m/>
    <m/>
    <m/>
    <x v="12"/>
    <m/>
    <m/>
    <m/>
  </r>
  <r>
    <x v="219"/>
    <x v="13257"/>
    <n v="1154"/>
    <s v="MintCooler"/>
    <n v="458.51980800000001"/>
    <n v="249.52511999999999"/>
    <x v="12956"/>
    <m/>
    <m/>
    <m/>
    <m/>
    <x v="12"/>
    <m/>
    <m/>
    <m/>
  </r>
  <r>
    <x v="190"/>
    <x v="13258"/>
    <n v="538"/>
    <s v="BerryBlast"/>
    <n v="148.93199999999999"/>
    <n v="249.55776"/>
    <x v="12957"/>
    <m/>
    <m/>
    <m/>
    <m/>
    <x v="12"/>
    <m/>
    <m/>
    <m/>
  </r>
  <r>
    <x v="36"/>
    <x v="13259"/>
    <n v="2142"/>
    <s v="BerryBlast"/>
    <n v="155.67599999999999"/>
    <n v="249.55776"/>
    <x v="12958"/>
    <m/>
    <m/>
    <m/>
    <m/>
    <x v="12"/>
    <m/>
    <m/>
    <m/>
  </r>
  <r>
    <x v="342"/>
    <x v="13260"/>
    <n v="2536"/>
    <s v="BerryBlast"/>
    <n v="236.60400000000001"/>
    <n v="249.55776"/>
    <x v="12959"/>
    <m/>
    <m/>
    <m/>
    <m/>
    <x v="12"/>
    <m/>
    <m/>
    <m/>
  </r>
  <r>
    <x v="324"/>
    <x v="13261"/>
    <n v="1808"/>
    <s v="BerryBlast"/>
    <n v="236.60400000000001"/>
    <n v="249.55776"/>
    <x v="12959"/>
    <m/>
    <m/>
    <m/>
    <m/>
    <x v="12"/>
    <m/>
    <m/>
    <m/>
  </r>
  <r>
    <x v="351"/>
    <x v="13262"/>
    <n v="694"/>
    <s v="ChocoDelight"/>
    <n v="19.155999999999999"/>
    <n v="249.6474"/>
    <x v="12960"/>
    <m/>
    <m/>
    <m/>
    <m/>
    <x v="12"/>
    <m/>
    <m/>
    <m/>
  </r>
  <r>
    <x v="276"/>
    <x v="13263"/>
    <n v="2150"/>
    <s v="TropicalTwist"/>
    <n v="66.388000000000005"/>
    <n v="249.6474"/>
    <x v="12961"/>
    <m/>
    <m/>
    <m/>
    <m/>
    <x v="12"/>
    <m/>
    <m/>
    <m/>
  </r>
  <r>
    <x v="12"/>
    <x v="13264"/>
    <n v="1886"/>
    <s v="MintCooler"/>
    <n v="102.956"/>
    <n v="249.6474"/>
    <x v="12962"/>
    <m/>
    <m/>
    <m/>
    <m/>
    <x v="12"/>
    <m/>
    <m/>
    <m/>
  </r>
  <r>
    <x v="356"/>
    <x v="13265"/>
    <n v="1812"/>
    <s v="MintCooler"/>
    <n v="128.80799999999999"/>
    <n v="249.6474"/>
    <x v="12963"/>
    <m/>
    <m/>
    <m/>
    <m/>
    <x v="12"/>
    <m/>
    <m/>
    <m/>
  </r>
  <r>
    <x v="321"/>
    <x v="13266"/>
    <n v="374"/>
    <s v="MangoBliss"/>
    <n v="175.608"/>
    <n v="249.6474"/>
    <x v="12964"/>
    <m/>
    <m/>
    <m/>
    <m/>
    <x v="12"/>
    <m/>
    <m/>
    <m/>
  </r>
  <r>
    <x v="243"/>
    <x v="13267"/>
    <n v="2838"/>
    <s v="PeachPunch"/>
    <n v="202.99199999999999"/>
    <n v="249.6474"/>
    <x v="12965"/>
    <m/>
    <m/>
    <m/>
    <m/>
    <x v="12"/>
    <m/>
    <m/>
    <m/>
  </r>
  <r>
    <x v="58"/>
    <x v="13268"/>
    <n v="2805"/>
    <s v="MangoBliss"/>
    <n v="227.72"/>
    <n v="249.6474"/>
    <x v="12966"/>
    <m/>
    <m/>
    <m/>
    <m/>
    <x v="12"/>
    <m/>
    <m/>
    <m/>
  </r>
  <r>
    <x v="122"/>
    <x v="13269"/>
    <n v="155"/>
    <s v="LemonZest"/>
    <n v="228.84399999999999"/>
    <n v="249.6474"/>
    <x v="12967"/>
    <m/>
    <m/>
    <m/>
    <m/>
    <x v="12"/>
    <m/>
    <m/>
    <m/>
  </r>
  <r>
    <x v="346"/>
    <x v="13270"/>
    <n v="753"/>
    <s v="FizzBerry"/>
    <n v="253.572"/>
    <n v="249.6474"/>
    <x v="12968"/>
    <m/>
    <m/>
    <m/>
    <m/>
    <x v="12"/>
    <m/>
    <m/>
    <m/>
  </r>
  <r>
    <x v="330"/>
    <x v="13271"/>
    <n v="109"/>
    <s v="GingerFizz"/>
    <n v="277.17599999999999"/>
    <n v="249.6474"/>
    <x v="12969"/>
    <m/>
    <m/>
    <m/>
    <m/>
    <x v="12"/>
    <m/>
    <m/>
    <m/>
  </r>
  <r>
    <x v="81"/>
    <x v="13272"/>
    <n v="435"/>
    <s v="LemonZest"/>
    <n v="310.89600000000002"/>
    <n v="249.6474"/>
    <x v="12970"/>
    <m/>
    <m/>
    <m/>
    <m/>
    <x v="12"/>
    <m/>
    <m/>
    <m/>
  </r>
  <r>
    <x v="295"/>
    <x v="13273"/>
    <n v="147"/>
    <s v="TropicalTwist"/>
    <n v="321.012"/>
    <n v="249.6474"/>
    <x v="12971"/>
    <m/>
    <m/>
    <m/>
    <m/>
    <x v="12"/>
    <m/>
    <m/>
    <m/>
  </r>
  <r>
    <x v="172"/>
    <x v="13274"/>
    <n v="1301"/>
    <s v="GingerFizz"/>
    <n v="110.82624"/>
    <n v="250.07424"/>
    <x v="12972"/>
    <m/>
    <m/>
    <m/>
    <m/>
    <x v="12"/>
    <m/>
    <m/>
    <m/>
  </r>
  <r>
    <x v="65"/>
    <x v="13275"/>
    <n v="314"/>
    <s v="MintCooler"/>
    <n v="29.623999999999999"/>
    <n v="250.09559999999999"/>
    <x v="12973"/>
    <m/>
    <m/>
    <m/>
    <m/>
    <x v="12"/>
    <m/>
    <m/>
    <m/>
  </r>
  <r>
    <x v="176"/>
    <x v="13276"/>
    <n v="1738"/>
    <s v="TropicalTwist"/>
    <n v="35.911999999999999"/>
    <n v="250.09559999999999"/>
    <x v="12974"/>
    <m/>
    <m/>
    <m/>
    <m/>
    <x v="12"/>
    <m/>
    <m/>
    <m/>
  </r>
  <r>
    <x v="350"/>
    <x v="13277"/>
    <n v="407"/>
    <s v="MangoBliss"/>
    <n v="81.016000000000005"/>
    <n v="250.09559999999999"/>
    <x v="12975"/>
    <m/>
    <m/>
    <m/>
    <m/>
    <x v="12"/>
    <m/>
    <m/>
    <m/>
  </r>
  <r>
    <x v="364"/>
    <x v="13278"/>
    <n v="999"/>
    <s v="GingerFizz"/>
    <n v="88.495999999999995"/>
    <n v="250.09559999999999"/>
    <x v="12976"/>
    <m/>
    <m/>
    <m/>
    <m/>
    <x v="12"/>
    <m/>
    <m/>
    <m/>
  </r>
  <r>
    <x v="13"/>
    <x v="13279"/>
    <n v="2352"/>
    <s v="LemonZest"/>
    <n v="104.696"/>
    <n v="250.09559999999999"/>
    <x v="12977"/>
    <m/>
    <m/>
    <m/>
    <m/>
    <x v="12"/>
    <m/>
    <m/>
    <m/>
  </r>
  <r>
    <x v="60"/>
    <x v="13280"/>
    <n v="50"/>
    <s v="MintCooler"/>
    <n v="109.116"/>
    <n v="250.09559999999999"/>
    <x v="12978"/>
    <m/>
    <m/>
    <m/>
    <m/>
    <x v="12"/>
    <m/>
    <m/>
    <m/>
  </r>
  <r>
    <x v="243"/>
    <x v="13281"/>
    <n v="1753"/>
    <s v="FizzBerry"/>
    <n v="110.24"/>
    <n v="250.09559999999999"/>
    <x v="12979"/>
    <m/>
    <m/>
    <m/>
    <m/>
    <x v="12"/>
    <m/>
    <m/>
    <m/>
  </r>
  <r>
    <x v="266"/>
    <x v="13282"/>
    <n v="1730"/>
    <s v="MintCooler"/>
    <n v="141.88800000000001"/>
    <n v="250.09559999999999"/>
    <x v="12980"/>
    <m/>
    <m/>
    <m/>
    <m/>
    <x v="12"/>
    <m/>
    <m/>
    <m/>
  </r>
  <r>
    <x v="252"/>
    <x v="13283"/>
    <n v="1190"/>
    <s v="TropicalTwist"/>
    <n v="146.44800000000001"/>
    <n v="250.09559999999999"/>
    <x v="12981"/>
    <m/>
    <m/>
    <m/>
    <m/>
    <x v="12"/>
    <m/>
    <m/>
    <m/>
  </r>
  <r>
    <x v="134"/>
    <x v="13284"/>
    <n v="917"/>
    <s v="BerryBlast"/>
    <n v="186.91200000000001"/>
    <n v="250.09559999999999"/>
    <x v="12982"/>
    <m/>
    <m/>
    <m/>
    <m/>
    <x v="12"/>
    <m/>
    <m/>
    <m/>
  </r>
  <r>
    <x v="125"/>
    <x v="13285"/>
    <n v="2170"/>
    <s v="ChocoDelight"/>
    <n v="190.04400000000001"/>
    <n v="250.09559999999999"/>
    <x v="12983"/>
    <m/>
    <m/>
    <m/>
    <m/>
    <x v="12"/>
    <m/>
    <m/>
    <m/>
  </r>
  <r>
    <x v="201"/>
    <x v="13286"/>
    <n v="1783"/>
    <s v="MangoBliss"/>
    <n v="194.54"/>
    <n v="250.09559999999999"/>
    <x v="12984"/>
    <m/>
    <m/>
    <m/>
    <m/>
    <x v="12"/>
    <m/>
    <m/>
    <m/>
  </r>
  <r>
    <x v="297"/>
    <x v="13287"/>
    <n v="1907"/>
    <s v="MintCooler"/>
    <n v="211.4"/>
    <n v="250.09559999999999"/>
    <x v="12985"/>
    <m/>
    <m/>
    <m/>
    <m/>
    <x v="12"/>
    <m/>
    <m/>
    <m/>
  </r>
  <r>
    <x v="271"/>
    <x v="13288"/>
    <n v="2535"/>
    <s v="CitrusSplash"/>
    <n v="229.38399999999999"/>
    <n v="250.09559999999999"/>
    <x v="12986"/>
    <m/>
    <m/>
    <m/>
    <m/>
    <x v="12"/>
    <m/>
    <m/>
    <m/>
  </r>
  <r>
    <x v="42"/>
    <x v="13289"/>
    <n v="2663"/>
    <s v="MangoBliss"/>
    <n v="269.84800000000001"/>
    <n v="250.09559999999999"/>
    <x v="12987"/>
    <m/>
    <m/>
    <m/>
    <m/>
    <x v="12"/>
    <m/>
    <m/>
    <m/>
  </r>
  <r>
    <x v="95"/>
    <x v="13290"/>
    <n v="1242"/>
    <s v="ChocoDelight"/>
    <n v="288.95600000000002"/>
    <n v="250.09559999999999"/>
    <x v="12988"/>
    <m/>
    <m/>
    <m/>
    <m/>
    <x v="12"/>
    <m/>
    <m/>
    <m/>
  </r>
  <r>
    <x v="195"/>
    <x v="13291"/>
    <n v="887"/>
    <s v="MintCooler"/>
    <n v="302.44400000000002"/>
    <n v="250.09559999999999"/>
    <x v="12989"/>
    <m/>
    <m/>
    <m/>
    <m/>
    <x v="12"/>
    <m/>
    <m/>
    <m/>
  </r>
  <r>
    <x v="115"/>
    <x v="13292"/>
    <n v="1048"/>
    <s v="LemonZest"/>
    <n v="308.06400000000002"/>
    <n v="250.09559999999999"/>
    <x v="12990"/>
    <m/>
    <m/>
    <m/>
    <m/>
    <x v="12"/>
    <m/>
    <m/>
    <m/>
  </r>
  <r>
    <x v="274"/>
    <x v="13293"/>
    <n v="912"/>
    <s v="BerryBlast"/>
    <n v="190.1952"/>
    <n v="250.0992"/>
    <x v="12991"/>
    <m/>
    <m/>
    <m/>
    <m/>
    <x v="12"/>
    <m/>
    <m/>
    <m/>
  </r>
  <r>
    <x v="98"/>
    <x v="13294"/>
    <n v="2827"/>
    <s v="CitrusSplash"/>
    <n v="148.49279999999999"/>
    <n v="250.2396"/>
    <x v="12992"/>
    <m/>
    <m/>
    <m/>
    <m/>
    <x v="12"/>
    <m/>
    <m/>
    <m/>
  </r>
  <r>
    <x v="151"/>
    <x v="13295"/>
    <n v="1403"/>
    <s v="BerryBlast"/>
    <n v="155.416"/>
    <n v="250.27488"/>
    <x v="12993"/>
    <m/>
    <m/>
    <m/>
    <m/>
    <x v="12"/>
    <m/>
    <m/>
    <m/>
  </r>
  <r>
    <x v="114"/>
    <x v="13296"/>
    <n v="1144"/>
    <s v="BerryBlast"/>
    <n v="222.85599999999999"/>
    <n v="250.27488"/>
    <x v="12994"/>
    <m/>
    <m/>
    <m/>
    <m/>
    <x v="12"/>
    <m/>
    <m/>
    <m/>
  </r>
  <r>
    <x v="244"/>
    <x v="13297"/>
    <n v="227"/>
    <s v="BerryBlast"/>
    <n v="247.584"/>
    <n v="250.27488"/>
    <x v="12995"/>
    <m/>
    <m/>
    <m/>
    <m/>
    <x v="12"/>
    <m/>
    <m/>
    <m/>
  </r>
  <r>
    <x v="284"/>
    <x v="13298"/>
    <n v="2583"/>
    <s v="LemonZest"/>
    <n v="218.06399999999999"/>
    <n v="250.34360000000001"/>
    <x v="12996"/>
    <m/>
    <m/>
    <m/>
    <m/>
    <x v="12"/>
    <m/>
    <m/>
    <m/>
  </r>
  <r>
    <x v="120"/>
    <x v="13299"/>
    <n v="1616"/>
    <s v="TropicalTwist"/>
    <n v="206.24"/>
    <n v="250.36959999999999"/>
    <x v="12997"/>
    <m/>
    <m/>
    <m/>
    <m/>
    <x v="12"/>
    <m/>
    <m/>
    <m/>
  </r>
  <r>
    <x v="334"/>
    <x v="13300"/>
    <n v="937"/>
    <s v="ChocoDelight"/>
    <n v="42.265599999999999"/>
    <n v="250.3852"/>
    <x v="12998"/>
    <m/>
    <m/>
    <m/>
    <m/>
    <x v="12"/>
    <m/>
    <m/>
    <m/>
  </r>
  <r>
    <x v="30"/>
    <x v="13301"/>
    <n v="1705"/>
    <s v="CitrusSplash"/>
    <n v="69.923199999999994"/>
    <n v="250.51936000000001"/>
    <x v="12999"/>
    <m/>
    <m/>
    <m/>
    <m/>
    <x v="12"/>
    <m/>
    <m/>
    <m/>
  </r>
  <r>
    <x v="40"/>
    <x v="13302"/>
    <n v="13"/>
    <s v="MintCooler"/>
    <n v="9.9879999999999995"/>
    <n v="250.5438"/>
    <x v="13000"/>
    <m/>
    <m/>
    <m/>
    <m/>
    <x v="12"/>
    <m/>
    <m/>
    <m/>
  </r>
  <r>
    <x v="258"/>
    <x v="13303"/>
    <n v="1183"/>
    <s v="PeachPunch"/>
    <n v="20.472000000000001"/>
    <n v="250.5438"/>
    <x v="13001"/>
    <m/>
    <m/>
    <m/>
    <m/>
    <x v="12"/>
    <m/>
    <m/>
    <m/>
  </r>
  <r>
    <x v="37"/>
    <x v="13304"/>
    <n v="2612"/>
    <s v="PeachPunch"/>
    <n v="65.239999999999995"/>
    <n v="250.5438"/>
    <x v="13002"/>
    <m/>
    <m/>
    <m/>
    <m/>
    <x v="12"/>
    <m/>
    <m/>
    <m/>
  </r>
  <r>
    <x v="71"/>
    <x v="13305"/>
    <n v="1877"/>
    <s v="ChocoDelight"/>
    <n v="81.555999999999997"/>
    <n v="250.5438"/>
    <x v="13003"/>
    <m/>
    <m/>
    <m/>
    <m/>
    <x v="12"/>
    <m/>
    <m/>
    <m/>
  </r>
  <r>
    <x v="67"/>
    <x v="13306"/>
    <n v="2043"/>
    <s v="MintCooler"/>
    <n v="95.043999999999997"/>
    <n v="250.5438"/>
    <x v="13004"/>
    <m/>
    <m/>
    <m/>
    <m/>
    <x v="12"/>
    <m/>
    <m/>
    <m/>
  </r>
  <r>
    <x v="227"/>
    <x v="13307"/>
    <n v="899"/>
    <s v="GingerFizz"/>
    <n v="114.152"/>
    <n v="250.5438"/>
    <x v="13005"/>
    <m/>
    <m/>
    <m/>
    <m/>
    <x v="12"/>
    <m/>
    <m/>
    <m/>
  </r>
  <r>
    <x v="89"/>
    <x v="13308"/>
    <n v="163"/>
    <s v="ChocoDelight"/>
    <n v="126.51600000000001"/>
    <n v="250.5438"/>
    <x v="13006"/>
    <m/>
    <m/>
    <m/>
    <m/>
    <x v="12"/>
    <m/>
    <m/>
    <m/>
  </r>
  <r>
    <x v="194"/>
    <x v="13309"/>
    <n v="1681"/>
    <s v="MangoBliss"/>
    <n v="128.76400000000001"/>
    <n v="250.5438"/>
    <x v="13007"/>
    <m/>
    <m/>
    <m/>
    <m/>
    <x v="12"/>
    <m/>
    <m/>
    <m/>
  </r>
  <r>
    <x v="225"/>
    <x v="13310"/>
    <n v="1595"/>
    <s v="PeachPunch"/>
    <n v="129.88800000000001"/>
    <n v="250.5438"/>
    <x v="13008"/>
    <m/>
    <m/>
    <m/>
    <m/>
    <x v="12"/>
    <m/>
    <m/>
    <m/>
  </r>
  <r>
    <x v="228"/>
    <x v="13311"/>
    <n v="729"/>
    <s v="CitrusSplash"/>
    <n v="174.84800000000001"/>
    <n v="250.5438"/>
    <x v="13009"/>
    <m/>
    <m/>
    <m/>
    <m/>
    <x v="12"/>
    <m/>
    <m/>
    <m/>
  </r>
  <r>
    <x v="157"/>
    <x v="13312"/>
    <n v="1922"/>
    <s v="GingerFizz"/>
    <n v="175.97200000000001"/>
    <n v="250.5438"/>
    <x v="13010"/>
    <m/>
    <m/>
    <m/>
    <m/>
    <x v="12"/>
    <m/>
    <m/>
    <m/>
  </r>
  <r>
    <x v="118"/>
    <x v="13313"/>
    <n v="716"/>
    <s v="LemonZest"/>
    <n v="180.06"/>
    <n v="250.5438"/>
    <x v="13011"/>
    <m/>
    <m/>
    <m/>
    <m/>
    <x v="12"/>
    <m/>
    <m/>
    <m/>
  </r>
  <r>
    <x v="172"/>
    <x v="13314"/>
    <n v="772"/>
    <s v="ChocoDelight"/>
    <n v="201.82400000000001"/>
    <n v="250.5438"/>
    <x v="13012"/>
    <m/>
    <m/>
    <m/>
    <m/>
    <x v="12"/>
    <m/>
    <m/>
    <m/>
  </r>
  <r>
    <x v="72"/>
    <x v="13315"/>
    <n v="1684"/>
    <s v="MintCooler"/>
    <n v="232.172"/>
    <n v="250.5438"/>
    <x v="13013"/>
    <m/>
    <m/>
    <m/>
    <m/>
    <x v="12"/>
    <m/>
    <m/>
    <m/>
  </r>
  <r>
    <x v="341"/>
    <x v="13316"/>
    <n v="1255"/>
    <s v="PeachPunch"/>
    <n v="238.916"/>
    <n v="250.5438"/>
    <x v="13014"/>
    <m/>
    <m/>
    <m/>
    <m/>
    <x v="12"/>
    <m/>
    <m/>
    <m/>
  </r>
  <r>
    <x v="108"/>
    <x v="13317"/>
    <n v="1"/>
    <s v="LemonZest"/>
    <n v="301.86"/>
    <n v="250.5438"/>
    <x v="13015"/>
    <m/>
    <m/>
    <m/>
    <m/>
    <x v="12"/>
    <m/>
    <m/>
    <m/>
  </r>
  <r>
    <x v="230"/>
    <x v="13318"/>
    <n v="403"/>
    <s v="PeachPunch"/>
    <n v="310.85199999999998"/>
    <n v="250.5438"/>
    <x v="13016"/>
    <m/>
    <m/>
    <m/>
    <m/>
    <x v="12"/>
    <m/>
    <m/>
    <m/>
  </r>
  <r>
    <x v="308"/>
    <x v="13319"/>
    <n v="2248"/>
    <s v="FizzBerry"/>
    <n v="317.596"/>
    <n v="250.5438"/>
    <x v="13017"/>
    <m/>
    <m/>
    <m/>
    <m/>
    <x v="12"/>
    <m/>
    <m/>
    <m/>
  </r>
  <r>
    <x v="228"/>
    <x v="13320"/>
    <n v="2150"/>
    <s v="LemonZest"/>
    <n v="60.409599999999998"/>
    <n v="250.8272"/>
    <x v="13018"/>
    <m/>
    <m/>
    <m/>
    <m/>
    <x v="12"/>
    <m/>
    <m/>
    <m/>
  </r>
  <r>
    <x v="226"/>
    <x v="13321"/>
    <n v="1855"/>
    <s v="ChocoDelight"/>
    <n v="15.016"/>
    <n v="250.99199999999999"/>
    <x v="13019"/>
    <m/>
    <m/>
    <m/>
    <m/>
    <x v="12"/>
    <m/>
    <m/>
    <m/>
  </r>
  <r>
    <x v="200"/>
    <x v="13322"/>
    <n v="81"/>
    <s v="TropicalTwist"/>
    <n v="24.08"/>
    <n v="250.99199999999999"/>
    <x v="13020"/>
    <m/>
    <m/>
    <m/>
    <m/>
    <x v="12"/>
    <m/>
    <m/>
    <m/>
  </r>
  <r>
    <x v="16"/>
    <x v="13323"/>
    <n v="1228"/>
    <s v="ChocoDelight"/>
    <n v="96.707999999999998"/>
    <n v="250.99199999999999"/>
    <x v="13021"/>
    <m/>
    <m/>
    <m/>
    <m/>
    <x v="12"/>
    <m/>
    <m/>
    <m/>
  </r>
  <r>
    <x v="21"/>
    <x v="13324"/>
    <n v="2341"/>
    <s v="TropicalTwist"/>
    <n v="112.812"/>
    <n v="250.99199999999999"/>
    <x v="13022"/>
    <m/>
    <m/>
    <m/>
    <m/>
    <x v="12"/>
    <m/>
    <m/>
    <m/>
  </r>
  <r>
    <x v="180"/>
    <x v="13325"/>
    <n v="2377"/>
    <s v="MintCooler"/>
    <n v="114.69199999999999"/>
    <n v="250.99199999999999"/>
    <x v="13023"/>
    <m/>
    <m/>
    <m/>
    <m/>
    <x v="12"/>
    <m/>
    <m/>
    <m/>
  </r>
  <r>
    <x v="77"/>
    <x v="13326"/>
    <n v="2209"/>
    <s v="TropicalTwist"/>
    <n v="128.18"/>
    <n v="250.99199999999999"/>
    <x v="13024"/>
    <m/>
    <m/>
    <m/>
    <m/>
    <x v="12"/>
    <m/>
    <m/>
    <m/>
  </r>
  <r>
    <x v="106"/>
    <x v="13327"/>
    <n v="2828"/>
    <s v="ChocoDelight"/>
    <n v="130.62"/>
    <n v="250.99199999999999"/>
    <x v="13025"/>
    <m/>
    <m/>
    <m/>
    <m/>
    <x v="12"/>
    <m/>
    <m/>
    <m/>
  </r>
  <r>
    <x v="187"/>
    <x v="13328"/>
    <n v="348"/>
    <s v="CitrusSplash"/>
    <n v="206.86"/>
    <n v="250.99199999999999"/>
    <x v="13026"/>
    <m/>
    <m/>
    <m/>
    <m/>
    <x v="12"/>
    <m/>
    <m/>
    <m/>
  </r>
  <r>
    <x v="319"/>
    <x v="13329"/>
    <n v="2733"/>
    <s v="ChocoDelight"/>
    <n v="237.208"/>
    <n v="250.99199999999999"/>
    <x v="13027"/>
    <m/>
    <m/>
    <m/>
    <m/>
    <x v="12"/>
    <m/>
    <m/>
    <m/>
  </r>
  <r>
    <x v="2"/>
    <x v="13330"/>
    <n v="421"/>
    <s v="ChocoDelight"/>
    <n v="258.56400000000002"/>
    <n v="250.99199999999999"/>
    <x v="13028"/>
    <m/>
    <m/>
    <m/>
    <m/>
    <x v="12"/>
    <m/>
    <m/>
    <m/>
  </r>
  <r>
    <x v="76"/>
    <x v="13331"/>
    <n v="2811"/>
    <s v="ChocoDelight"/>
    <n v="291.16000000000003"/>
    <n v="250.99199999999999"/>
    <x v="13029"/>
    <m/>
    <m/>
    <m/>
    <m/>
    <x v="12"/>
    <m/>
    <m/>
    <m/>
  </r>
  <r>
    <x v="348"/>
    <x v="13332"/>
    <n v="1101"/>
    <s v="ChocoDelight"/>
    <n v="263.06"/>
    <n v="250.99199999999999"/>
    <x v="13030"/>
    <m/>
    <m/>
    <m/>
    <m/>
    <x v="12"/>
    <m/>
    <m/>
    <m/>
  </r>
  <r>
    <x v="298"/>
    <x v="13333"/>
    <n v="101"/>
    <s v="ChocoDelight"/>
    <n v="441.05856"/>
    <n v="251.00699520000001"/>
    <x v="13031"/>
    <m/>
    <m/>
    <m/>
    <m/>
    <x v="12"/>
    <m/>
    <m/>
    <m/>
  </r>
  <r>
    <x v="120"/>
    <x v="13334"/>
    <n v="2773"/>
    <s v="LemonZest"/>
    <n v="198.64320000000001"/>
    <n v="251.01439999999999"/>
    <x v="13032"/>
    <m/>
    <m/>
    <m/>
    <m/>
    <x v="12"/>
    <m/>
    <m/>
    <m/>
  </r>
  <r>
    <x v="95"/>
    <x v="13335"/>
    <n v="934"/>
    <s v="CitrusSplash"/>
    <n v="99.561599999999999"/>
    <n v="251.12880000000001"/>
    <x v="13033"/>
    <m/>
    <m/>
    <m/>
    <m/>
    <x v="12"/>
    <m/>
    <m/>
    <m/>
  </r>
  <r>
    <x v="278"/>
    <x v="13336"/>
    <n v="2143"/>
    <s v="GingerFizz"/>
    <n v="50.790399999999998"/>
    <n v="251.20160000000001"/>
    <x v="13034"/>
    <m/>
    <m/>
    <m/>
    <m/>
    <x v="12"/>
    <m/>
    <m/>
    <m/>
  </r>
  <r>
    <x v="84"/>
    <x v="13337"/>
    <n v="178"/>
    <s v="MintCooler"/>
    <n v="74.435199999999995"/>
    <n v="251.33160000000001"/>
    <x v="13035"/>
    <m/>
    <m/>
    <m/>
    <m/>
    <x v="12"/>
    <m/>
    <m/>
    <m/>
  </r>
  <r>
    <x v="24"/>
    <x v="13338"/>
    <n v="634"/>
    <s v="GingerFizz"/>
    <n v="144.624"/>
    <n v="251.3732"/>
    <x v="13036"/>
    <m/>
    <m/>
    <m/>
    <m/>
    <x v="12"/>
    <m/>
    <m/>
    <m/>
  </r>
  <r>
    <x v="287"/>
    <x v="13339"/>
    <n v="2460"/>
    <s v="GingerFizz"/>
    <n v="314.75839999999999"/>
    <n v="251.42"/>
    <x v="13037"/>
    <m/>
    <m/>
    <m/>
    <m/>
    <x v="12"/>
    <m/>
    <m/>
    <m/>
  </r>
  <r>
    <x v="208"/>
    <x v="13340"/>
    <n v="218"/>
    <s v="PeachPunch"/>
    <n v="10.0768"/>
    <n v="251.43039999999999"/>
    <x v="13038"/>
    <m/>
    <m/>
    <m/>
    <m/>
    <x v="12"/>
    <m/>
    <m/>
    <m/>
  </r>
  <r>
    <x v="342"/>
    <x v="13341"/>
    <n v="1731"/>
    <s v="TropicalTwist"/>
    <n v="64.180000000000007"/>
    <n v="251.4402"/>
    <x v="13039"/>
    <m/>
    <m/>
    <m/>
    <m/>
    <x v="12"/>
    <m/>
    <m/>
    <m/>
  </r>
  <r>
    <x v="176"/>
    <x v="13342"/>
    <n v="2613"/>
    <s v="FizzBerry"/>
    <n v="94.731999999999999"/>
    <n v="251.4402"/>
    <x v="13040"/>
    <m/>
    <m/>
    <m/>
    <m/>
    <x v="12"/>
    <m/>
    <m/>
    <m/>
  </r>
  <r>
    <x v="126"/>
    <x v="13343"/>
    <n v="2681"/>
    <s v="GingerFizz"/>
    <n v="108.488"/>
    <n v="251.4402"/>
    <x v="13041"/>
    <m/>
    <m/>
    <m/>
    <m/>
    <x v="12"/>
    <m/>
    <m/>
    <m/>
  </r>
  <r>
    <x v="43"/>
    <x v="13344"/>
    <n v="1716"/>
    <s v="CitrusSplash"/>
    <n v="127.596"/>
    <n v="251.4402"/>
    <x v="13042"/>
    <m/>
    <m/>
    <m/>
    <m/>
    <x v="12"/>
    <m/>
    <m/>
    <m/>
  </r>
  <r>
    <x v="147"/>
    <x v="13345"/>
    <n v="1798"/>
    <s v="MangoBliss"/>
    <n v="191.66399999999999"/>
    <n v="251.4402"/>
    <x v="13043"/>
    <m/>
    <m/>
    <m/>
    <m/>
    <x v="12"/>
    <m/>
    <m/>
    <m/>
  </r>
  <r>
    <x v="354"/>
    <x v="13346"/>
    <n v="1486"/>
    <s v="LemonZest"/>
    <n v="197.28399999999999"/>
    <n v="251.4402"/>
    <x v="13044"/>
    <m/>
    <m/>
    <m/>
    <m/>
    <x v="12"/>
    <m/>
    <m/>
    <m/>
  </r>
  <r>
    <x v="186"/>
    <x v="13347"/>
    <n v="2175"/>
    <s v="PeachPunch"/>
    <n v="200.65600000000001"/>
    <n v="251.4402"/>
    <x v="13045"/>
    <m/>
    <m/>
    <m/>
    <m/>
    <x v="12"/>
    <m/>
    <m/>
    <m/>
  </r>
  <r>
    <x v="57"/>
    <x v="13348"/>
    <n v="1557"/>
    <s v="ChocoDelight"/>
    <n v="215.268"/>
    <n v="251.4402"/>
    <x v="13046"/>
    <m/>
    <m/>
    <m/>
    <m/>
    <x v="12"/>
    <m/>
    <m/>
    <m/>
  </r>
  <r>
    <x v="147"/>
    <x v="13349"/>
    <n v="8"/>
    <s v="ChocoDelight"/>
    <n v="236.624"/>
    <n v="251.4402"/>
    <x v="13047"/>
    <m/>
    <m/>
    <m/>
    <m/>
    <x v="12"/>
    <m/>
    <m/>
    <m/>
  </r>
  <r>
    <x v="93"/>
    <x v="13350"/>
    <n v="229"/>
    <s v="LemonZest"/>
    <n v="237.74799999999999"/>
    <n v="251.4402"/>
    <x v="13048"/>
    <m/>
    <m/>
    <m/>
    <m/>
    <x v="12"/>
    <m/>
    <m/>
    <m/>
  </r>
  <r>
    <x v="153"/>
    <x v="13351"/>
    <n v="464"/>
    <s v="ChocoDelight"/>
    <n v="247.864"/>
    <n v="251.4402"/>
    <x v="13049"/>
    <m/>
    <m/>
    <m/>
    <m/>
    <x v="12"/>
    <m/>
    <m/>
    <m/>
  </r>
  <r>
    <x v="324"/>
    <x v="13352"/>
    <n v="2170"/>
    <s v="GingerFizz"/>
    <n v="251.23599999999999"/>
    <n v="251.4402"/>
    <x v="13050"/>
    <m/>
    <m/>
    <m/>
    <m/>
    <x v="12"/>
    <m/>
    <m/>
    <m/>
  </r>
  <r>
    <x v="19"/>
    <x v="13353"/>
    <n v="778"/>
    <s v="GingerFizz"/>
    <n v="253.48400000000001"/>
    <n v="251.4402"/>
    <x v="13051"/>
    <m/>
    <m/>
    <m/>
    <m/>
    <x v="12"/>
    <m/>
    <m/>
    <m/>
  </r>
  <r>
    <x v="67"/>
    <x v="13354"/>
    <n v="1568"/>
    <s v="PeachPunch"/>
    <n v="282.70800000000003"/>
    <n v="251.4402"/>
    <x v="13052"/>
    <m/>
    <m/>
    <m/>
    <m/>
    <x v="12"/>
    <m/>
    <m/>
    <m/>
  </r>
  <r>
    <x v="204"/>
    <x v="13355"/>
    <n v="1630"/>
    <s v="CitrusSplash"/>
    <n v="319.8"/>
    <n v="251.4402"/>
    <x v="13053"/>
    <m/>
    <m/>
    <m/>
    <m/>
    <x v="12"/>
    <m/>
    <m/>
    <m/>
  </r>
  <r>
    <x v="357"/>
    <x v="13356"/>
    <n v="1612"/>
    <s v="BerryBlast"/>
    <n v="90.586079999999995"/>
    <n v="251.50832639999999"/>
    <x v="13054"/>
    <m/>
    <m/>
    <m/>
    <m/>
    <x v="12"/>
    <m/>
    <m/>
    <m/>
  </r>
  <r>
    <x v="220"/>
    <x v="13357"/>
    <n v="1234"/>
    <s v="CitrusSplash"/>
    <n v="177.46176"/>
    <n v="251.63424000000001"/>
    <x v="13055"/>
    <m/>
    <m/>
    <m/>
    <m/>
    <x v="12"/>
    <m/>
    <m/>
    <m/>
  </r>
  <r>
    <x v="14"/>
    <x v="13358"/>
    <n v="1333"/>
    <s v="BerryBlast"/>
    <n v="126.752"/>
    <n v="251.70912000000001"/>
    <x v="13056"/>
    <m/>
    <m/>
    <m/>
    <m/>
    <x v="12"/>
    <m/>
    <m/>
    <m/>
  </r>
  <r>
    <x v="155"/>
    <x v="13359"/>
    <n v="1859"/>
    <s v="BerryBlast"/>
    <n v="142.53200000000001"/>
    <n v="251.70912000000001"/>
    <x v="13057"/>
    <m/>
    <m/>
    <m/>
    <m/>
    <x v="12"/>
    <m/>
    <m/>
    <m/>
  </r>
  <r>
    <x v="342"/>
    <x v="13360"/>
    <n v="527"/>
    <s v="BerryBlast"/>
    <n v="178.5"/>
    <n v="251.70912000000001"/>
    <x v="13058"/>
    <m/>
    <m/>
    <m/>
    <m/>
    <x v="12"/>
    <m/>
    <m/>
    <m/>
  </r>
  <r>
    <x v="285"/>
    <x v="13361"/>
    <n v="25"/>
    <s v="BerryBlast"/>
    <n v="321.24799999999999"/>
    <n v="251.70912000000001"/>
    <x v="13059"/>
    <m/>
    <m/>
    <m/>
    <m/>
    <x v="12"/>
    <m/>
    <m/>
    <m/>
  </r>
  <r>
    <x v="235"/>
    <x v="13362"/>
    <n v="2559"/>
    <s v="MangoBliss"/>
    <n v="231.184"/>
    <n v="251.82040000000001"/>
    <x v="13060"/>
    <m/>
    <m/>
    <m/>
    <m/>
    <x v="12"/>
    <m/>
    <m/>
    <m/>
  </r>
  <r>
    <x v="143"/>
    <x v="13363"/>
    <n v="1680"/>
    <s v="ChocoDelight"/>
    <n v="12.54"/>
    <n v="251.88839999999999"/>
    <x v="13061"/>
    <m/>
    <m/>
    <m/>
    <m/>
    <x v="12"/>
    <m/>
    <m/>
    <m/>
  </r>
  <r>
    <x v="107"/>
    <x v="13364"/>
    <n v="1105"/>
    <s v="GingerFizz"/>
    <n v="24.327999999999999"/>
    <n v="251.88839999999999"/>
    <x v="13062"/>
    <m/>
    <m/>
    <m/>
    <m/>
    <x v="12"/>
    <m/>
    <m/>
    <m/>
  </r>
  <r>
    <x v="64"/>
    <x v="13365"/>
    <n v="351"/>
    <s v="FizzBerry"/>
    <n v="34.82"/>
    <n v="251.88839999999999"/>
    <x v="13063"/>
    <m/>
    <m/>
    <m/>
    <m/>
    <x v="12"/>
    <m/>
    <m/>
    <m/>
  </r>
  <r>
    <x v="159"/>
    <x v="13366"/>
    <n v="1300"/>
    <s v="ChocoDelight"/>
    <n v="87.671999999999997"/>
    <n v="251.88839999999999"/>
    <x v="13064"/>
    <m/>
    <m/>
    <m/>
    <m/>
    <x v="12"/>
    <m/>
    <m/>
    <m/>
  </r>
  <r>
    <x v="119"/>
    <x v="13367"/>
    <n v="1378"/>
    <s v="GingerFizz"/>
    <n v="88.055999999999997"/>
    <n v="251.88839999999999"/>
    <x v="13065"/>
    <m/>
    <m/>
    <m/>
    <m/>
    <x v="12"/>
    <m/>
    <m/>
    <m/>
  </r>
  <r>
    <x v="155"/>
    <x v="13368"/>
    <n v="2617"/>
    <s v="FizzBerry"/>
    <n v="91.623999999999995"/>
    <n v="251.88839999999999"/>
    <x v="13066"/>
    <m/>
    <m/>
    <m/>
    <m/>
    <x v="12"/>
    <m/>
    <m/>
    <m/>
  </r>
  <r>
    <x v="203"/>
    <x v="13369"/>
    <n v="423"/>
    <s v="FizzBerry"/>
    <n v="101.16"/>
    <n v="251.88839999999999"/>
    <x v="13067"/>
    <m/>
    <m/>
    <m/>
    <m/>
    <x v="12"/>
    <m/>
    <m/>
    <m/>
  </r>
  <r>
    <x v="325"/>
    <x v="13370"/>
    <n v="2402"/>
    <s v="FizzBerry"/>
    <n v="102.28400000000001"/>
    <n v="251.88839999999999"/>
    <x v="13068"/>
    <m/>
    <m/>
    <m/>
    <m/>
    <x v="12"/>
    <m/>
    <m/>
    <m/>
  </r>
  <r>
    <x v="213"/>
    <x v="13371"/>
    <n v="1751"/>
    <s v="LemonZest"/>
    <n v="111.276"/>
    <n v="251.88839999999999"/>
    <x v="13069"/>
    <m/>
    <m/>
    <m/>
    <m/>
    <x v="12"/>
    <m/>
    <m/>
    <m/>
  </r>
  <r>
    <x v="94"/>
    <x v="13372"/>
    <n v="744"/>
    <s v="MintCooler"/>
    <n v="111.276"/>
    <n v="251.88839999999999"/>
    <x v="13069"/>
    <m/>
    <m/>
    <m/>
    <m/>
    <x v="12"/>
    <m/>
    <m/>
    <m/>
  </r>
  <r>
    <x v="299"/>
    <x v="13373"/>
    <n v="751"/>
    <s v="TropicalTwist"/>
    <n v="113.524"/>
    <n v="251.88839999999999"/>
    <x v="13070"/>
    <m/>
    <m/>
    <m/>
    <m/>
    <x v="12"/>
    <m/>
    <m/>
    <m/>
  </r>
  <r>
    <x v="216"/>
    <x v="13374"/>
    <n v="2045"/>
    <s v="PeachPunch"/>
    <n v="201.196"/>
    <n v="251.88839999999999"/>
    <x v="13071"/>
    <m/>
    <m/>
    <m/>
    <m/>
    <x v="12"/>
    <m/>
    <m/>
    <m/>
  </r>
  <r>
    <x v="357"/>
    <x v="13375"/>
    <n v="513"/>
    <s v="TropicalTwist"/>
    <n v="222.55199999999999"/>
    <n v="251.88839999999999"/>
    <x v="13072"/>
    <m/>
    <m/>
    <m/>
    <m/>
    <x v="12"/>
    <m/>
    <m/>
    <m/>
  </r>
  <r>
    <x v="287"/>
    <x v="13376"/>
    <n v="2578"/>
    <s v="LemonZest"/>
    <n v="258.52"/>
    <n v="251.88839999999999"/>
    <x v="13073"/>
    <m/>
    <m/>
    <m/>
    <m/>
    <x v="12"/>
    <m/>
    <m/>
    <m/>
  </r>
  <r>
    <x v="362"/>
    <x v="13377"/>
    <n v="1699"/>
    <s v="LemonZest"/>
    <n v="259.64400000000001"/>
    <n v="251.88839999999999"/>
    <x v="13074"/>
    <m/>
    <m/>
    <m/>
    <m/>
    <x v="12"/>
    <m/>
    <m/>
    <m/>
  </r>
  <r>
    <x v="346"/>
    <x v="13378"/>
    <n v="110"/>
    <s v="MangoBliss"/>
    <n v="273.13200000000001"/>
    <n v="251.88839999999999"/>
    <x v="13075"/>
    <m/>
    <m/>
    <m/>
    <m/>
    <x v="12"/>
    <m/>
    <m/>
    <m/>
  </r>
  <r>
    <x v="294"/>
    <x v="13379"/>
    <n v="1928"/>
    <s v="PeachPunch"/>
    <n v="282.12400000000002"/>
    <n v="251.88839999999999"/>
    <x v="13076"/>
    <m/>
    <m/>
    <m/>
    <m/>
    <x v="12"/>
    <m/>
    <m/>
    <m/>
  </r>
  <r>
    <x v="280"/>
    <x v="13380"/>
    <n v="1418"/>
    <s v="PeachPunch"/>
    <n v="301.23200000000003"/>
    <n v="251.88839999999999"/>
    <x v="13077"/>
    <m/>
    <m/>
    <m/>
    <m/>
    <x v="12"/>
    <m/>
    <m/>
    <m/>
  </r>
  <r>
    <x v="167"/>
    <x v="13381"/>
    <n v="2478"/>
    <s v="LemonZest"/>
    <n v="314.72000000000003"/>
    <n v="251.88839999999999"/>
    <x v="13078"/>
    <m/>
    <m/>
    <m/>
    <m/>
    <x v="12"/>
    <m/>
    <m/>
    <m/>
  </r>
  <r>
    <x v="145"/>
    <x v="13382"/>
    <n v="74"/>
    <s v="GingerFizz"/>
    <n v="315.84399999999999"/>
    <n v="251.88839999999999"/>
    <x v="13079"/>
    <m/>
    <m/>
    <m/>
    <m/>
    <x v="12"/>
    <m/>
    <m/>
    <m/>
  </r>
  <r>
    <x v="100"/>
    <x v="13383"/>
    <n v="1326"/>
    <s v="ChocoDelight"/>
    <n v="222.9504"/>
    <n v="252.018"/>
    <x v="13080"/>
    <m/>
    <m/>
    <m/>
    <m/>
    <x v="12"/>
    <m/>
    <m/>
    <m/>
  </r>
  <r>
    <x v="236"/>
    <x v="13384"/>
    <n v="16"/>
    <s v="TropicalTwist"/>
    <n v="896.41728000000001"/>
    <n v="252.0820224"/>
    <x v="13081"/>
    <m/>
    <m/>
    <m/>
    <m/>
    <x v="12"/>
    <m/>
    <m/>
    <m/>
  </r>
  <r>
    <x v="199"/>
    <x v="13385"/>
    <n v="1352"/>
    <s v="MangoBliss"/>
    <n v="32.499200000000002"/>
    <n v="252.13239999999999"/>
    <x v="13082"/>
    <m/>
    <m/>
    <m/>
    <m/>
    <x v="12"/>
    <m/>
    <m/>
    <m/>
  </r>
  <r>
    <x v="107"/>
    <x v="13386"/>
    <n v="840"/>
    <s v="MangoBliss"/>
    <n v="207.1584"/>
    <n v="252.1636"/>
    <x v="13083"/>
    <m/>
    <m/>
    <m/>
    <m/>
    <x v="12"/>
    <m/>
    <m/>
    <m/>
  </r>
  <r>
    <x v="144"/>
    <x v="13387"/>
    <n v="2407"/>
    <s v="MintCooler"/>
    <n v="169.4496"/>
    <n v="252.2208"/>
    <x v="13084"/>
    <m/>
    <m/>
    <m/>
    <m/>
    <x v="12"/>
    <m/>
    <m/>
    <m/>
  </r>
  <r>
    <x v="70"/>
    <x v="13388"/>
    <n v="1821"/>
    <s v="ChocoDelight"/>
    <n v="203.65119999999999"/>
    <n v="252.2312"/>
    <x v="13085"/>
    <m/>
    <m/>
    <m/>
    <m/>
    <x v="12"/>
    <m/>
    <m/>
    <m/>
  </r>
  <r>
    <x v="358"/>
    <x v="13389"/>
    <n v="160"/>
    <s v="CitrusSplash"/>
    <n v="12.5984"/>
    <n v="252.24680000000001"/>
    <x v="13086"/>
    <m/>
    <m/>
    <m/>
    <m/>
    <x v="12"/>
    <m/>
    <m/>
    <m/>
  </r>
  <r>
    <x v="305"/>
    <x v="13390"/>
    <n v="1992"/>
    <s v="FizzBerry"/>
    <n v="11.552"/>
    <n v="252.3366"/>
    <x v="13087"/>
    <m/>
    <m/>
    <m/>
    <m/>
    <x v="12"/>
    <m/>
    <m/>
    <m/>
  </r>
  <r>
    <x v="326"/>
    <x v="13391"/>
    <n v="193"/>
    <s v="MintCooler"/>
    <n v="15.144"/>
    <n v="252.3366"/>
    <x v="13088"/>
    <m/>
    <m/>
    <m/>
    <m/>
    <x v="12"/>
    <m/>
    <m/>
    <m/>
  </r>
  <r>
    <x v="346"/>
    <x v="13392"/>
    <n v="450"/>
    <s v="MangoBliss"/>
    <n v="64.676000000000002"/>
    <n v="252.3366"/>
    <x v="13089"/>
    <m/>
    <m/>
    <m/>
    <m/>
    <x v="12"/>
    <m/>
    <m/>
    <m/>
  </r>
  <r>
    <x v="175"/>
    <x v="13393"/>
    <n v="1675"/>
    <s v="GingerFizz"/>
    <n v="69.08"/>
    <n v="252.3366"/>
    <x v="13090"/>
    <m/>
    <m/>
    <m/>
    <m/>
    <x v="12"/>
    <m/>
    <m/>
    <m/>
  </r>
  <r>
    <x v="56"/>
    <x v="13394"/>
    <n v="1721"/>
    <s v="GingerFizz"/>
    <n v="73.212000000000003"/>
    <n v="252.3366"/>
    <x v="13091"/>
    <m/>
    <m/>
    <m/>
    <m/>
    <x v="12"/>
    <m/>
    <m/>
    <m/>
  </r>
  <r>
    <x v="336"/>
    <x v="13395"/>
    <n v="1448"/>
    <s v="TropicalTwist"/>
    <n v="89.335999999999999"/>
    <n v="252.3366"/>
    <x v="13092"/>
    <m/>
    <m/>
    <m/>
    <m/>
    <x v="12"/>
    <m/>
    <m/>
    <m/>
  </r>
  <r>
    <x v="227"/>
    <x v="13396"/>
    <n v="1885"/>
    <s v="LemonZest"/>
    <n v="102.744"/>
    <n v="252.3366"/>
    <x v="13093"/>
    <m/>
    <m/>
    <m/>
    <m/>
    <x v="12"/>
    <m/>
    <m/>
    <m/>
  </r>
  <r>
    <x v="80"/>
    <x v="13397"/>
    <n v="2285"/>
    <s v="MangoBliss"/>
    <n v="102.824"/>
    <n v="252.3366"/>
    <x v="13094"/>
    <m/>
    <m/>
    <m/>
    <m/>
    <x v="12"/>
    <m/>
    <m/>
    <m/>
  </r>
  <r>
    <x v="142"/>
    <x v="13398"/>
    <n v="21"/>
    <s v="ChocoDelight"/>
    <n v="111.816"/>
    <n v="252.3366"/>
    <x v="13095"/>
    <m/>
    <m/>
    <m/>
    <m/>
    <x v="12"/>
    <m/>
    <m/>
    <m/>
  </r>
  <r>
    <x v="183"/>
    <x v="13399"/>
    <n v="1027"/>
    <s v="LemonZest"/>
    <n v="129.11600000000001"/>
    <n v="252.3366"/>
    <x v="13096"/>
    <m/>
    <m/>
    <m/>
    <m/>
    <x v="12"/>
    <m/>
    <m/>
    <m/>
  </r>
  <r>
    <x v="105"/>
    <x v="13400"/>
    <n v="1087"/>
    <s v="TropicalTwist"/>
    <n v="151.15600000000001"/>
    <n v="252.3366"/>
    <x v="13097"/>
    <m/>
    <m/>
    <m/>
    <m/>
    <x v="12"/>
    <m/>
    <m/>
    <m/>
  </r>
  <r>
    <x v="38"/>
    <x v="13401"/>
    <n v="2607"/>
    <s v="TropicalTwist"/>
    <n v="160.148"/>
    <n v="252.3366"/>
    <x v="13098"/>
    <m/>
    <m/>
    <m/>
    <m/>
    <x v="12"/>
    <m/>
    <m/>
    <m/>
  </r>
  <r>
    <x v="152"/>
    <x v="13402"/>
    <n v="2798"/>
    <s v="PeachPunch"/>
    <n v="162.39599999999999"/>
    <n v="252.3366"/>
    <x v="13099"/>
    <m/>
    <m/>
    <m/>
    <m/>
    <x v="12"/>
    <m/>
    <m/>
    <m/>
  </r>
  <r>
    <x v="158"/>
    <x v="13403"/>
    <n v="1044"/>
    <s v="MintCooler"/>
    <n v="166.892"/>
    <n v="252.3366"/>
    <x v="13100"/>
    <m/>
    <m/>
    <m/>
    <m/>
    <x v="12"/>
    <m/>
    <m/>
    <m/>
  </r>
  <r>
    <x v="306"/>
    <x v="13404"/>
    <n v="315"/>
    <s v="CitrusSplash"/>
    <n v="210.72800000000001"/>
    <n v="252.3366"/>
    <x v="13101"/>
    <m/>
    <m/>
    <m/>
    <m/>
    <x v="12"/>
    <m/>
    <m/>
    <m/>
  </r>
  <r>
    <x v="342"/>
    <x v="13405"/>
    <n v="373"/>
    <s v="GingerFizz"/>
    <n v="229.83600000000001"/>
    <n v="252.3366"/>
    <x v="13102"/>
    <m/>
    <m/>
    <m/>
    <m/>
    <x v="12"/>
    <m/>
    <m/>
    <m/>
  </r>
  <r>
    <x v="324"/>
    <x v="13406"/>
    <n v="970"/>
    <s v="MintCooler"/>
    <n v="229.83600000000001"/>
    <n v="252.3366"/>
    <x v="13102"/>
    <m/>
    <m/>
    <m/>
    <m/>
    <x v="12"/>
    <m/>
    <m/>
    <m/>
  </r>
  <r>
    <x v="353"/>
    <x v="13407"/>
    <n v="2423"/>
    <s v="GingerFizz"/>
    <n v="232.084"/>
    <n v="252.3366"/>
    <x v="13103"/>
    <m/>
    <m/>
    <m/>
    <m/>
    <x v="12"/>
    <m/>
    <m/>
    <m/>
  </r>
  <r>
    <x v="100"/>
    <x v="13408"/>
    <n v="1782"/>
    <s v="FizzBerry"/>
    <n v="242.2"/>
    <n v="252.3366"/>
    <x v="13104"/>
    <m/>
    <m/>
    <m/>
    <m/>
    <x v="12"/>
    <m/>
    <m/>
    <m/>
  </r>
  <r>
    <x v="163"/>
    <x v="13409"/>
    <n v="1431"/>
    <s v="ChocoDelight"/>
    <n v="254.56399999999999"/>
    <n v="252.3366"/>
    <x v="13105"/>
    <m/>
    <m/>
    <m/>
    <m/>
    <x v="12"/>
    <m/>
    <m/>
    <m/>
  </r>
  <r>
    <x v="228"/>
    <x v="13410"/>
    <n v="2133"/>
    <s v="MintCooler"/>
    <n v="274.79599999999999"/>
    <n v="252.3366"/>
    <x v="13106"/>
    <m/>
    <m/>
    <m/>
    <m/>
    <x v="12"/>
    <m/>
    <m/>
    <m/>
  </r>
  <r>
    <x v="340"/>
    <x v="13411"/>
    <n v="2339"/>
    <s v="CitrusSplash"/>
    <n v="279.29199999999997"/>
    <n v="252.3366"/>
    <x v="13107"/>
    <m/>
    <m/>
    <m/>
    <m/>
    <x v="12"/>
    <m/>
    <m/>
    <m/>
  </r>
  <r>
    <x v="207"/>
    <x v="13412"/>
    <n v="1430"/>
    <s v="GingerFizz"/>
    <n v="286.036"/>
    <n v="252.3366"/>
    <x v="13108"/>
    <m/>
    <m/>
    <m/>
    <m/>
    <x v="12"/>
    <m/>
    <m/>
    <m/>
  </r>
  <r>
    <x v="330"/>
    <x v="13413"/>
    <n v="2804"/>
    <s v="PeachPunch"/>
    <n v="296.15199999999999"/>
    <n v="252.3366"/>
    <x v="13109"/>
    <m/>
    <m/>
    <m/>
    <m/>
    <x v="12"/>
    <m/>
    <m/>
    <m/>
  </r>
  <r>
    <x v="197"/>
    <x v="13414"/>
    <n v="942"/>
    <s v="ChocoDelight"/>
    <n v="308.51600000000002"/>
    <n v="252.3366"/>
    <x v="13110"/>
    <m/>
    <m/>
    <m/>
    <m/>
    <x v="12"/>
    <m/>
    <m/>
    <m/>
  </r>
  <r>
    <x v="163"/>
    <x v="13415"/>
    <n v="972"/>
    <s v="CitrusSplash"/>
    <n v="313.012"/>
    <n v="252.3366"/>
    <x v="13111"/>
    <m/>
    <m/>
    <m/>
    <m/>
    <x v="12"/>
    <m/>
    <m/>
    <m/>
  </r>
  <r>
    <x v="207"/>
    <x v="13416"/>
    <n v="1877"/>
    <s v="GingerFizz"/>
    <n v="268.20159999999998"/>
    <n v="252.47872000000001"/>
    <x v="13112"/>
    <m/>
    <m/>
    <m/>
    <m/>
    <x v="12"/>
    <m/>
    <m/>
    <m/>
  </r>
  <r>
    <x v="324"/>
    <x v="13417"/>
    <n v="2402"/>
    <s v="LemonZest"/>
    <n v="224.4992"/>
    <n v="252.5068"/>
    <x v="13113"/>
    <m/>
    <m/>
    <m/>
    <m/>
    <x v="12"/>
    <m/>
    <m/>
    <m/>
  </r>
  <r>
    <x v="182"/>
    <x v="13418"/>
    <n v="1250"/>
    <s v="FizzBerry"/>
    <n v="220.56960000000001"/>
    <n v="252.59103999999999"/>
    <x v="13114"/>
    <m/>
    <m/>
    <m/>
    <m/>
    <x v="12"/>
    <m/>
    <m/>
    <m/>
  </r>
  <r>
    <x v="102"/>
    <x v="13419"/>
    <n v="971"/>
    <s v="BerryBlast"/>
    <n v="458.86464000000001"/>
    <n v="252.6448704"/>
    <x v="13115"/>
    <m/>
    <m/>
    <m/>
    <m/>
    <x v="12"/>
    <m/>
    <m/>
    <m/>
  </r>
  <r>
    <x v="344"/>
    <x v="13420"/>
    <n v="603"/>
    <s v="PeachPunch"/>
    <n v="161.48159999999999"/>
    <n v="252.67840000000001"/>
    <x v="13116"/>
    <m/>
    <m/>
    <m/>
    <m/>
    <x v="12"/>
    <m/>
    <m/>
    <m/>
  </r>
  <r>
    <x v="227"/>
    <x v="13421"/>
    <n v="747"/>
    <s v="ChocoDelight"/>
    <n v="30.396000000000001"/>
    <n v="252.78479999999999"/>
    <x v="13117"/>
    <m/>
    <m/>
    <m/>
    <m/>
    <x v="12"/>
    <m/>
    <m/>
    <m/>
  </r>
  <r>
    <x v="165"/>
    <x v="13422"/>
    <n v="1195"/>
    <s v="TropicalTwist"/>
    <n v="59.816800000000001"/>
    <n v="252.78479999999999"/>
    <x v="13118"/>
    <m/>
    <m/>
    <m/>
    <m/>
    <x v="12"/>
    <m/>
    <m/>
    <m/>
  </r>
  <r>
    <x v="168"/>
    <x v="13423"/>
    <n v="2812"/>
    <s v="ChocoDelight"/>
    <n v="64.516000000000005"/>
    <n v="252.78479999999999"/>
    <x v="13119"/>
    <m/>
    <m/>
    <m/>
    <m/>
    <x v="12"/>
    <m/>
    <m/>
    <m/>
  </r>
  <r>
    <x v="351"/>
    <x v="13424"/>
    <n v="733"/>
    <s v="MintCooler"/>
    <n v="69.992000000000004"/>
    <n v="252.78479999999999"/>
    <x v="13120"/>
    <m/>
    <m/>
    <m/>
    <m/>
    <x v="12"/>
    <m/>
    <m/>
    <m/>
  </r>
  <r>
    <x v="273"/>
    <x v="13425"/>
    <n v="346"/>
    <s v="ChocoDelight"/>
    <n v="80.347999999999999"/>
    <n v="252.78479999999999"/>
    <x v="13121"/>
    <m/>
    <m/>
    <m/>
    <m/>
    <x v="12"/>
    <m/>
    <m/>
    <m/>
  </r>
  <r>
    <x v="230"/>
    <x v="13426"/>
    <n v="1443"/>
    <s v="ChocoDelight"/>
    <n v="84.256"/>
    <n v="252.78479999999999"/>
    <x v="13122"/>
    <m/>
    <m/>
    <m/>
    <m/>
    <x v="12"/>
    <m/>
    <m/>
    <m/>
  </r>
  <r>
    <x v="23"/>
    <x v="13427"/>
    <n v="1298"/>
    <s v="FizzBerry"/>
    <n v="86.504000000000005"/>
    <n v="252.78479999999999"/>
    <x v="13123"/>
    <m/>
    <m/>
    <m/>
    <m/>
    <x v="12"/>
    <m/>
    <m/>
    <m/>
  </r>
  <r>
    <x v="116"/>
    <x v="13428"/>
    <n v="1787"/>
    <s v="MangoBliss"/>
    <n v="102.084"/>
    <n v="252.78479999999999"/>
    <x v="13124"/>
    <m/>
    <m/>
    <m/>
    <m/>
    <x v="12"/>
    <m/>
    <m/>
    <m/>
  </r>
  <r>
    <x v="347"/>
    <x v="13429"/>
    <n v="2525"/>
    <s v="MintCooler"/>
    <n v="121.348"/>
    <n v="252.78479999999999"/>
    <x v="13125"/>
    <m/>
    <m/>
    <m/>
    <m/>
    <x v="12"/>
    <m/>
    <m/>
    <m/>
  </r>
  <r>
    <x v="299"/>
    <x v="13430"/>
    <n v="2766"/>
    <s v="PeachPunch"/>
    <n v="131.86799999999999"/>
    <n v="252.78479999999999"/>
    <x v="13126"/>
    <m/>
    <m/>
    <m/>
    <m/>
    <x v="12"/>
    <m/>
    <m/>
    <m/>
  </r>
  <r>
    <x v="85"/>
    <x v="13431"/>
    <n v="2801"/>
    <s v="CitrusSplash"/>
    <n v="144.952"/>
    <n v="252.78479999999999"/>
    <x v="13127"/>
    <m/>
    <m/>
    <m/>
    <m/>
    <x v="12"/>
    <m/>
    <m/>
    <m/>
  </r>
  <r>
    <x v="119"/>
    <x v="13432"/>
    <n v="526"/>
    <s v="CitrusSplash"/>
    <n v="187.66399999999999"/>
    <n v="252.78479999999999"/>
    <x v="4786"/>
    <m/>
    <m/>
    <m/>
    <m/>
    <x v="12"/>
    <m/>
    <m/>
    <m/>
  </r>
  <r>
    <x v="186"/>
    <x v="13433"/>
    <n v="2067"/>
    <s v="LemonZest"/>
    <n v="242.74"/>
    <n v="252.78479999999999"/>
    <x v="13128"/>
    <m/>
    <m/>
    <m/>
    <m/>
    <x v="12"/>
    <m/>
    <m/>
    <m/>
  </r>
  <r>
    <x v="111"/>
    <x v="13434"/>
    <n v="74"/>
    <s v="MintCooler"/>
    <n v="283.20400000000001"/>
    <n v="252.78479999999999"/>
    <x v="13129"/>
    <m/>
    <m/>
    <m/>
    <m/>
    <x v="12"/>
    <m/>
    <m/>
    <m/>
  </r>
  <r>
    <x v="211"/>
    <x v="13435"/>
    <n v="1709"/>
    <s v="TropicalTwist"/>
    <n v="306.80799999999999"/>
    <n v="252.78479999999999"/>
    <x v="13130"/>
    <m/>
    <m/>
    <m/>
    <m/>
    <x v="12"/>
    <m/>
    <m/>
    <m/>
  </r>
  <r>
    <x v="222"/>
    <x v="13436"/>
    <n v="2128"/>
    <s v="TropicalTwist"/>
    <n v="324.79199999999997"/>
    <n v="252.78479999999999"/>
    <x v="13131"/>
    <m/>
    <m/>
    <m/>
    <m/>
    <x v="12"/>
    <m/>
    <m/>
    <m/>
  </r>
  <r>
    <x v="328"/>
    <x v="13437"/>
    <n v="406"/>
    <s v="PeachPunch"/>
    <n v="118.4736"/>
    <n v="252.798"/>
    <x v="13132"/>
    <m/>
    <m/>
    <m/>
    <m/>
    <x v="12"/>
    <m/>
    <m/>
    <m/>
  </r>
  <r>
    <x v="318"/>
    <x v="13438"/>
    <n v="382"/>
    <s v="GingerFizz"/>
    <n v="281.76"/>
    <n v="252.89160000000001"/>
    <x v="13133"/>
    <m/>
    <m/>
    <m/>
    <m/>
    <x v="12"/>
    <m/>
    <m/>
    <m/>
  </r>
  <r>
    <x v="134"/>
    <x v="13439"/>
    <n v="1834"/>
    <s v="TropicalTwist"/>
    <n v="162.68799999999999"/>
    <n v="253.06528"/>
    <x v="13134"/>
    <m/>
    <m/>
    <m/>
    <m/>
    <x v="12"/>
    <m/>
    <m/>
    <m/>
  </r>
  <r>
    <x v="93"/>
    <x v="13440"/>
    <n v="2163"/>
    <s v="BerryBlast"/>
    <n v="103.9"/>
    <n v="253.14336"/>
    <x v="13135"/>
    <m/>
    <m/>
    <m/>
    <m/>
    <x v="12"/>
    <m/>
    <m/>
    <m/>
  </r>
  <r>
    <x v="160"/>
    <x v="13441"/>
    <n v="2253"/>
    <s v="BerryBlast"/>
    <n v="110.54"/>
    <n v="253.14336"/>
    <x v="13136"/>
    <m/>
    <m/>
    <m/>
    <m/>
    <x v="12"/>
    <m/>
    <m/>
    <m/>
  </r>
  <r>
    <x v="101"/>
    <x v="13442"/>
    <n v="663"/>
    <s v="BerryBlast"/>
    <n v="167.864"/>
    <n v="253.14336"/>
    <x v="13137"/>
    <m/>
    <m/>
    <m/>
    <m/>
    <x v="12"/>
    <m/>
    <m/>
    <m/>
  </r>
  <r>
    <x v="12"/>
    <x v="13443"/>
    <n v="1832"/>
    <s v="MangoBliss"/>
    <n v="127.0528"/>
    <n v="253.16720000000001"/>
    <x v="13138"/>
    <m/>
    <m/>
    <m/>
    <m/>
    <x v="12"/>
    <m/>
    <m/>
    <m/>
  </r>
  <r>
    <x v="47"/>
    <x v="13444"/>
    <n v="1286"/>
    <s v="LemonZest"/>
    <n v="512.68416000000002"/>
    <n v="253.18176"/>
    <x v="13139"/>
    <m/>
    <m/>
    <m/>
    <m/>
    <x v="12"/>
    <m/>
    <m/>
    <m/>
  </r>
  <r>
    <x v="283"/>
    <x v="13445"/>
    <n v="1481"/>
    <s v="GingerFizz"/>
    <n v="3.2519999999999998"/>
    <n v="253.233"/>
    <x v="13140"/>
    <m/>
    <m/>
    <m/>
    <m/>
    <x v="12"/>
    <m/>
    <m/>
    <m/>
  </r>
  <r>
    <x v="308"/>
    <x v="13446"/>
    <n v="255"/>
    <s v="ChocoDelight"/>
    <n v="25.655999999999999"/>
    <n v="253.233"/>
    <x v="13141"/>
    <m/>
    <m/>
    <m/>
    <m/>
    <x v="12"/>
    <m/>
    <m/>
    <m/>
  </r>
  <r>
    <x v="60"/>
    <x v="13447"/>
    <n v="560"/>
    <s v="FizzBerry"/>
    <n v="27.972000000000001"/>
    <n v="253.233"/>
    <x v="13142"/>
    <m/>
    <m/>
    <m/>
    <m/>
    <x v="12"/>
    <m/>
    <m/>
    <m/>
  </r>
  <r>
    <x v="335"/>
    <x v="13448"/>
    <n v="399"/>
    <s v="TropicalTwist"/>
    <n v="123.012"/>
    <n v="253.233"/>
    <x v="13143"/>
    <m/>
    <m/>
    <m/>
    <m/>
    <x v="12"/>
    <m/>
    <m/>
    <m/>
  </r>
  <r>
    <x v="41"/>
    <x v="13449"/>
    <n v="1591"/>
    <s v="PeachPunch"/>
    <n v="129.756"/>
    <n v="253.233"/>
    <x v="13144"/>
    <m/>
    <m/>
    <m/>
    <m/>
    <x v="12"/>
    <m/>
    <m/>
    <m/>
  </r>
  <r>
    <x v="122"/>
    <x v="13450"/>
    <n v="2649"/>
    <s v="FizzBerry"/>
    <n v="133.12799999999999"/>
    <n v="253.233"/>
    <x v="13145"/>
    <m/>
    <m/>
    <m/>
    <m/>
    <x v="12"/>
    <m/>
    <m/>
    <m/>
  </r>
  <r>
    <x v="225"/>
    <x v="13451"/>
    <n v="1290"/>
    <s v="ChocoDelight"/>
    <n v="160.58799999999999"/>
    <n v="253.233"/>
    <x v="13146"/>
    <m/>
    <m/>
    <m/>
    <m/>
    <x v="12"/>
    <m/>
    <m/>
    <m/>
  </r>
  <r>
    <x v="347"/>
    <x v="13452"/>
    <n v="1590"/>
    <s v="MangoBliss"/>
    <n v="166.84800000000001"/>
    <n v="253.233"/>
    <x v="13147"/>
    <m/>
    <m/>
    <m/>
    <m/>
    <x v="12"/>
    <m/>
    <m/>
    <m/>
  </r>
  <r>
    <x v="49"/>
    <x v="13453"/>
    <n v="2402"/>
    <s v="GingerFizz"/>
    <n v="192.7"/>
    <n v="253.233"/>
    <x v="13148"/>
    <m/>
    <m/>
    <m/>
    <m/>
    <x v="12"/>
    <m/>
    <m/>
    <m/>
  </r>
  <r>
    <x v="39"/>
    <x v="13454"/>
    <n v="1800"/>
    <s v="PeachPunch"/>
    <n v="197.196"/>
    <n v="253.233"/>
    <x v="13149"/>
    <m/>
    <m/>
    <m/>
    <m/>
    <x v="12"/>
    <m/>
    <m/>
    <m/>
  </r>
  <r>
    <x v="9"/>
    <x v="13455"/>
    <n v="2507"/>
    <s v="ChocoDelight"/>
    <n v="209.56"/>
    <n v="253.233"/>
    <x v="13150"/>
    <m/>
    <m/>
    <m/>
    <m/>
    <x v="12"/>
    <m/>
    <m/>
    <m/>
  </r>
  <r>
    <x v="10"/>
    <x v="13456"/>
    <n v="2493"/>
    <s v="MangoBliss"/>
    <n v="230.916"/>
    <n v="253.233"/>
    <x v="13151"/>
    <m/>
    <m/>
    <m/>
    <m/>
    <x v="12"/>
    <m/>
    <m/>
    <m/>
  </r>
  <r>
    <x v="44"/>
    <x v="13457"/>
    <n v="2370"/>
    <s v="LemonZest"/>
    <n v="300.60399999999998"/>
    <n v="253.233"/>
    <x v="13152"/>
    <m/>
    <m/>
    <m/>
    <m/>
    <x v="12"/>
    <m/>
    <m/>
    <m/>
  </r>
  <r>
    <x v="139"/>
    <x v="13458"/>
    <n v="542"/>
    <s v="PeachPunch"/>
    <n v="314.09199999999998"/>
    <n v="253.233"/>
    <x v="13153"/>
    <m/>
    <m/>
    <m/>
    <m/>
    <x v="12"/>
    <m/>
    <m/>
    <m/>
  </r>
  <r>
    <x v="249"/>
    <x v="13459"/>
    <n v="2329"/>
    <s v="FizzBerry"/>
    <n v="321.95999999999998"/>
    <n v="253.233"/>
    <x v="13154"/>
    <m/>
    <m/>
    <m/>
    <m/>
    <x v="12"/>
    <m/>
    <m/>
    <m/>
  </r>
  <r>
    <x v="226"/>
    <x v="13460"/>
    <n v="1157"/>
    <s v="GingerFizz"/>
    <n v="325.33199999999999"/>
    <n v="253.233"/>
    <x v="13155"/>
    <m/>
    <m/>
    <m/>
    <m/>
    <x v="12"/>
    <m/>
    <m/>
    <m/>
  </r>
  <r>
    <x v="302"/>
    <x v="13461"/>
    <n v="2112"/>
    <s v="TropicalTwist"/>
    <n v="155.79519999999999"/>
    <n v="253.23480000000001"/>
    <x v="13156"/>
    <m/>
    <m/>
    <m/>
    <m/>
    <x v="12"/>
    <m/>
    <m/>
    <m/>
  </r>
  <r>
    <x v="97"/>
    <x v="13462"/>
    <n v="1978"/>
    <s v="PeachPunch"/>
    <n v="194.0384"/>
    <n v="253.26911999999999"/>
    <x v="13157"/>
    <m/>
    <m/>
    <m/>
    <m/>
    <x v="12"/>
    <m/>
    <m/>
    <m/>
  </r>
  <r>
    <x v="19"/>
    <x v="13463"/>
    <n v="645"/>
    <s v="PeachPunch"/>
    <n v="169.52959999999999"/>
    <n v="253.30760000000001"/>
    <x v="13158"/>
    <m/>
    <m/>
    <m/>
    <m/>
    <x v="12"/>
    <m/>
    <m/>
    <m/>
  </r>
  <r>
    <x v="326"/>
    <x v="13464"/>
    <n v="2739"/>
    <s v="MintCooler"/>
    <n v="59.456000000000003"/>
    <n v="253.5676"/>
    <x v="13159"/>
    <m/>
    <m/>
    <m/>
    <m/>
    <x v="12"/>
    <m/>
    <m/>
    <m/>
  </r>
  <r>
    <x v="116"/>
    <x v="13465"/>
    <n v="2414"/>
    <s v="MangoBliss"/>
    <n v="190.3296"/>
    <n v="253.58320000000001"/>
    <x v="13160"/>
    <m/>
    <m/>
    <m/>
    <m/>
    <x v="12"/>
    <m/>
    <m/>
    <m/>
  </r>
  <r>
    <x v="252"/>
    <x v="13466"/>
    <n v="1916"/>
    <s v="MangoBliss"/>
    <n v="315.43040000000002"/>
    <n v="253.66640000000001"/>
    <x v="13161"/>
    <m/>
    <m/>
    <m/>
    <m/>
    <x v="12"/>
    <m/>
    <m/>
    <m/>
  </r>
  <r>
    <x v="133"/>
    <x v="13467"/>
    <n v="1941"/>
    <s v="MintCooler"/>
    <n v="17.228000000000002"/>
    <n v="253.68119999999999"/>
    <x v="13162"/>
    <m/>
    <m/>
    <m/>
    <m/>
    <x v="12"/>
    <m/>
    <m/>
    <m/>
  </r>
  <r>
    <x v="241"/>
    <x v="13468"/>
    <n v="1784"/>
    <s v="PeachPunch"/>
    <n v="90.956000000000003"/>
    <n v="253.68119999999999"/>
    <x v="13163"/>
    <m/>
    <m/>
    <m/>
    <m/>
    <x v="12"/>
    <m/>
    <m/>
    <m/>
  </r>
  <r>
    <x v="154"/>
    <x v="13469"/>
    <n v="1846"/>
    <s v="FizzBerry"/>
    <n v="97.936000000000007"/>
    <n v="253.68119999999999"/>
    <x v="13164"/>
    <m/>
    <m/>
    <m/>
    <m/>
    <x v="12"/>
    <m/>
    <m/>
    <m/>
  </r>
  <r>
    <x v="94"/>
    <x v="13470"/>
    <n v="1750"/>
    <s v="FizzBerry"/>
    <n v="108.176"/>
    <n v="253.68119999999999"/>
    <x v="13165"/>
    <m/>
    <m/>
    <m/>
    <m/>
    <x v="12"/>
    <m/>
    <m/>
    <m/>
  </r>
  <r>
    <x v="4"/>
    <x v="13471"/>
    <n v="325"/>
    <s v="MangoBliss"/>
    <n v="110.06399999999999"/>
    <n v="253.68119999999999"/>
    <x v="13166"/>
    <m/>
    <m/>
    <m/>
    <m/>
    <x v="12"/>
    <m/>
    <m/>
    <m/>
  </r>
  <r>
    <x v="337"/>
    <x v="13472"/>
    <n v="1912"/>
    <s v="FizzBerry"/>
    <n v="117.932"/>
    <n v="253.68119999999999"/>
    <x v="13167"/>
    <m/>
    <m/>
    <m/>
    <m/>
    <x v="12"/>
    <m/>
    <m/>
    <m/>
  </r>
  <r>
    <x v="349"/>
    <x v="13473"/>
    <n v="595"/>
    <s v="MintCooler"/>
    <n v="123.876"/>
    <n v="253.68119999999999"/>
    <x v="13168"/>
    <m/>
    <m/>
    <m/>
    <m/>
    <x v="12"/>
    <m/>
    <m/>
    <m/>
  </r>
  <r>
    <x v="73"/>
    <x v="13474"/>
    <n v="851"/>
    <s v="LemonZest"/>
    <n v="130.29599999999999"/>
    <n v="253.68119999999999"/>
    <x v="13169"/>
    <m/>
    <m/>
    <m/>
    <m/>
    <x v="12"/>
    <m/>
    <m/>
    <m/>
  </r>
  <r>
    <x v="143"/>
    <x v="13475"/>
    <n v="2457"/>
    <s v="CitrusSplash"/>
    <n v="131.41999999999999"/>
    <n v="253.68119999999999"/>
    <x v="13170"/>
    <m/>
    <m/>
    <m/>
    <m/>
    <x v="12"/>
    <m/>
    <m/>
    <m/>
  </r>
  <r>
    <x v="183"/>
    <x v="13476"/>
    <n v="734"/>
    <s v="FizzBerry"/>
    <n v="131.43600000000001"/>
    <n v="253.68119999999999"/>
    <x v="13171"/>
    <m/>
    <m/>
    <m/>
    <m/>
    <x v="12"/>
    <m/>
    <m/>
    <m/>
  </r>
  <r>
    <x v="333"/>
    <x v="13477"/>
    <n v="365"/>
    <s v="PeachPunch"/>
    <n v="140.41200000000001"/>
    <n v="253.68119999999999"/>
    <x v="13172"/>
    <m/>
    <m/>
    <m/>
    <m/>
    <x v="12"/>
    <m/>
    <m/>
    <m/>
  </r>
  <r>
    <x v="177"/>
    <x v="13478"/>
    <n v="1184"/>
    <s v="ChocoDelight"/>
    <n v="159.52000000000001"/>
    <n v="253.68119999999999"/>
    <x v="13173"/>
    <m/>
    <m/>
    <m/>
    <m/>
    <x v="12"/>
    <m/>
    <m/>
    <m/>
  </r>
  <r>
    <x v="74"/>
    <x v="13479"/>
    <n v="512"/>
    <s v="GingerFizz"/>
    <n v="179.75200000000001"/>
    <n v="253.68119999999999"/>
    <x v="13174"/>
    <m/>
    <m/>
    <m/>
    <m/>
    <x v="12"/>
    <m/>
    <m/>
    <m/>
  </r>
  <r>
    <x v="138"/>
    <x v="13480"/>
    <n v="1779"/>
    <s v="TropicalTwist"/>
    <n v="213.47200000000001"/>
    <n v="253.68119999999999"/>
    <x v="13175"/>
    <m/>
    <m/>
    <m/>
    <m/>
    <x v="12"/>
    <m/>
    <m/>
    <m/>
  </r>
  <r>
    <x v="306"/>
    <x v="13481"/>
    <n v="2299"/>
    <s v="MangoBliss"/>
    <n v="257.30799999999999"/>
    <n v="253.68119999999999"/>
    <x v="13176"/>
    <m/>
    <m/>
    <m/>
    <m/>
    <x v="12"/>
    <m/>
    <m/>
    <m/>
  </r>
  <r>
    <x v="291"/>
    <x v="13482"/>
    <n v="1005"/>
    <s v="TropicalTwist"/>
    <n v="276.416"/>
    <n v="253.68119999999999"/>
    <x v="13177"/>
    <m/>
    <m/>
    <m/>
    <m/>
    <x v="12"/>
    <m/>
    <m/>
    <m/>
  </r>
  <r>
    <x v="322"/>
    <x v="13483"/>
    <n v="1682"/>
    <s v="LemonZest"/>
    <n v="292.15199999999999"/>
    <n v="253.68119999999999"/>
    <x v="13178"/>
    <m/>
    <m/>
    <m/>
    <m/>
    <x v="12"/>
    <m/>
    <m/>
    <m/>
  </r>
  <r>
    <x v="116"/>
    <x v="13484"/>
    <n v="1869"/>
    <s v="PeachPunch"/>
    <n v="325.87200000000001"/>
    <n v="253.68119999999999"/>
    <x v="13179"/>
    <m/>
    <m/>
    <m/>
    <m/>
    <x v="12"/>
    <m/>
    <m/>
    <m/>
  </r>
  <r>
    <x v="321"/>
    <x v="13485"/>
    <n v="1475"/>
    <s v="ChocoDelight"/>
    <n v="632.65267200000005"/>
    <n v="253.68512000000001"/>
    <x v="13180"/>
    <m/>
    <m/>
    <m/>
    <m/>
    <x v="12"/>
    <m/>
    <m/>
    <m/>
  </r>
  <r>
    <x v="317"/>
    <x v="13486"/>
    <n v="2490"/>
    <s v="PeachPunch"/>
    <n v="188.7424"/>
    <n v="253.69239999999999"/>
    <x v="13181"/>
    <m/>
    <m/>
    <m/>
    <m/>
    <x v="12"/>
    <m/>
    <m/>
    <m/>
  </r>
  <r>
    <x v="144"/>
    <x v="13487"/>
    <n v="1245"/>
    <s v="BerryBlast"/>
    <n v="27.308"/>
    <n v="253.86048"/>
    <x v="13182"/>
    <m/>
    <m/>
    <m/>
    <m/>
    <x v="12"/>
    <m/>
    <m/>
    <m/>
  </r>
  <r>
    <x v="181"/>
    <x v="13488"/>
    <n v="2241"/>
    <s v="BerryBlast"/>
    <n v="268.76400000000001"/>
    <n v="253.86048"/>
    <x v="13183"/>
    <m/>
    <m/>
    <m/>
    <m/>
    <x v="12"/>
    <m/>
    <m/>
    <m/>
  </r>
  <r>
    <x v="55"/>
    <x v="13489"/>
    <n v="1770"/>
    <s v="CitrusSplash"/>
    <n v="265.53919999999999"/>
    <n v="253.994"/>
    <x v="13184"/>
    <m/>
    <m/>
    <m/>
    <m/>
    <x v="12"/>
    <m/>
    <m/>
    <m/>
  </r>
  <r>
    <x v="45"/>
    <x v="13490"/>
    <n v="1115"/>
    <s v="ChocoDelight"/>
    <n v="111.28"/>
    <n v="254.09800000000001"/>
    <x v="13185"/>
    <m/>
    <m/>
    <m/>
    <m/>
    <x v="12"/>
    <m/>
    <m/>
    <m/>
  </r>
  <r>
    <x v="92"/>
    <x v="13491"/>
    <n v="1984"/>
    <s v="LemonZest"/>
    <n v="114.736"/>
    <n v="254.09800000000001"/>
    <x v="13186"/>
    <m/>
    <m/>
    <m/>
    <m/>
    <x v="12"/>
    <m/>
    <m/>
    <m/>
  </r>
  <r>
    <x v="267"/>
    <x v="13492"/>
    <n v="1572"/>
    <s v="GingerFizz"/>
    <n v="104.8704"/>
    <n v="254.10527999999999"/>
    <x v="13187"/>
    <m/>
    <m/>
    <m/>
    <m/>
    <x v="12"/>
    <m/>
    <m/>
    <m/>
  </r>
  <r>
    <x v="335"/>
    <x v="13493"/>
    <n v="678"/>
    <s v="FizzBerry"/>
    <n v="72.144000000000005"/>
    <n v="254.124"/>
    <x v="13188"/>
    <m/>
    <m/>
    <m/>
    <m/>
    <x v="12"/>
    <m/>
    <m/>
    <m/>
  </r>
  <r>
    <x v="44"/>
    <x v="13494"/>
    <n v="169"/>
    <s v="PeachPunch"/>
    <n v="15.284000000000001"/>
    <n v="254.1294"/>
    <x v="13189"/>
    <m/>
    <m/>
    <m/>
    <m/>
    <x v="12"/>
    <m/>
    <m/>
    <m/>
  </r>
  <r>
    <x v="32"/>
    <x v="13495"/>
    <n v="307"/>
    <s v="TropicalTwist"/>
    <n v="26.652000000000001"/>
    <n v="254.1294"/>
    <x v="13190"/>
    <m/>
    <m/>
    <m/>
    <m/>
    <x v="12"/>
    <m/>
    <m/>
    <m/>
  </r>
  <r>
    <x v="112"/>
    <x v="13496"/>
    <n v="132"/>
    <s v="MangoBliss"/>
    <n v="53.112000000000002"/>
    <n v="254.1294"/>
    <x v="13191"/>
    <m/>
    <m/>
    <m/>
    <m/>
    <x v="12"/>
    <m/>
    <m/>
    <m/>
  </r>
  <r>
    <x v="259"/>
    <x v="13497"/>
    <n v="1725"/>
    <s v="ChocoDelight"/>
    <n v="57.716000000000001"/>
    <n v="254.1294"/>
    <x v="13192"/>
    <m/>
    <m/>
    <m/>
    <m/>
    <x v="12"/>
    <m/>
    <m/>
    <m/>
  </r>
  <r>
    <x v="339"/>
    <x v="13498"/>
    <n v="2311"/>
    <s v="MangoBliss"/>
    <n v="82.971999999999994"/>
    <n v="254.1294"/>
    <x v="13193"/>
    <m/>
    <m/>
    <m/>
    <m/>
    <x v="12"/>
    <m/>
    <m/>
    <m/>
  </r>
  <r>
    <x v="51"/>
    <x v="13499"/>
    <n v="151"/>
    <s v="ChocoDelight"/>
    <n v="106.108"/>
    <n v="254.1294"/>
    <x v="13194"/>
    <m/>
    <m/>
    <m/>
    <m/>
    <x v="12"/>
    <m/>
    <m/>
    <m/>
  </r>
  <r>
    <x v="294"/>
    <x v="13500"/>
    <n v="2560"/>
    <s v="FizzBerry"/>
    <n v="118.47199999999999"/>
    <n v="254.1294"/>
    <x v="13195"/>
    <m/>
    <m/>
    <m/>
    <m/>
    <x v="12"/>
    <m/>
    <m/>
    <m/>
  </r>
  <r>
    <x v="160"/>
    <x v="13501"/>
    <n v="2356"/>
    <s v="ChocoDelight"/>
    <n v="125.21599999999999"/>
    <n v="254.1294"/>
    <x v="13196"/>
    <m/>
    <m/>
    <m/>
    <m/>
    <x v="12"/>
    <m/>
    <m/>
    <m/>
  </r>
  <r>
    <x v="94"/>
    <x v="13502"/>
    <n v="2012"/>
    <s v="MintCooler"/>
    <n v="154.44"/>
    <n v="254.1294"/>
    <x v="13197"/>
    <m/>
    <m/>
    <m/>
    <m/>
    <x v="12"/>
    <m/>
    <m/>
    <m/>
  </r>
  <r>
    <x v="50"/>
    <x v="13503"/>
    <n v="843"/>
    <s v="PeachPunch"/>
    <n v="162.30799999999999"/>
    <n v="254.1294"/>
    <x v="13198"/>
    <m/>
    <m/>
    <m/>
    <m/>
    <x v="12"/>
    <m/>
    <m/>
    <m/>
  </r>
  <r>
    <x v="51"/>
    <x v="13504"/>
    <n v="1711"/>
    <s v="GingerFizz"/>
    <n v="166.804"/>
    <n v="254.1294"/>
    <x v="13199"/>
    <m/>
    <m/>
    <m/>
    <m/>
    <x v="12"/>
    <m/>
    <m/>
    <m/>
  </r>
  <r>
    <x v="175"/>
    <x v="13505"/>
    <n v="2708"/>
    <s v="FizzBerry"/>
    <n v="218.50800000000001"/>
    <n v="254.1294"/>
    <x v="13200"/>
    <m/>
    <m/>
    <m/>
    <m/>
    <x v="12"/>
    <m/>
    <m/>
    <m/>
  </r>
  <r>
    <x v="250"/>
    <x v="13506"/>
    <n v="1626"/>
    <s v="LemonZest"/>
    <n v="224.12799999999999"/>
    <n v="254.1294"/>
    <x v="13201"/>
    <m/>
    <m/>
    <m/>
    <m/>
    <x v="12"/>
    <m/>
    <m/>
    <m/>
  </r>
  <r>
    <x v="99"/>
    <x v="13507"/>
    <n v="2356"/>
    <s v="MintCooler"/>
    <n v="235.36799999999999"/>
    <n v="254.1294"/>
    <x v="13202"/>
    <m/>
    <m/>
    <m/>
    <m/>
    <x v="12"/>
    <m/>
    <m/>
    <m/>
  </r>
  <r>
    <x v="169"/>
    <x v="13508"/>
    <n v="2464"/>
    <s v="LemonZest"/>
    <n v="260.096"/>
    <n v="254.1294"/>
    <x v="13203"/>
    <m/>
    <m/>
    <m/>
    <m/>
    <x v="12"/>
    <m/>
    <m/>
    <m/>
  </r>
  <r>
    <x v="337"/>
    <x v="13509"/>
    <n v="1467"/>
    <s v="MangoBliss"/>
    <n v="265.71600000000001"/>
    <n v="254.1294"/>
    <x v="13204"/>
    <m/>
    <m/>
    <m/>
    <m/>
    <x v="12"/>
    <m/>
    <m/>
    <m/>
  </r>
  <r>
    <x v="359"/>
    <x v="13510"/>
    <n v="424"/>
    <s v="ChocoDelight"/>
    <n v="275.83199999999999"/>
    <n v="254.1294"/>
    <x v="13205"/>
    <m/>
    <m/>
    <m/>
    <m/>
    <x v="12"/>
    <m/>
    <m/>
    <m/>
  </r>
  <r>
    <x v="188"/>
    <x v="13511"/>
    <n v="2849"/>
    <s v="MintCooler"/>
    <n v="281.452"/>
    <n v="254.1294"/>
    <x v="13206"/>
    <m/>
    <m/>
    <m/>
    <m/>
    <x v="12"/>
    <m/>
    <m/>
    <m/>
  </r>
  <r>
    <x v="209"/>
    <x v="13512"/>
    <n v="632"/>
    <s v="LemonZest"/>
    <n v="300.56"/>
    <n v="254.1294"/>
    <x v="13207"/>
    <m/>
    <m/>
    <m/>
    <m/>
    <x v="12"/>
    <m/>
    <m/>
    <m/>
  </r>
  <r>
    <x v="52"/>
    <x v="13513"/>
    <n v="763"/>
    <s v="LemonZest"/>
    <n v="321.916"/>
    <n v="254.1294"/>
    <x v="13208"/>
    <m/>
    <m/>
    <m/>
    <m/>
    <x v="12"/>
    <m/>
    <m/>
    <m/>
  </r>
  <r>
    <x v="294"/>
    <x v="13514"/>
    <n v="1862"/>
    <s v="FizzBerry"/>
    <n v="328.66"/>
    <n v="254.1294"/>
    <x v="13209"/>
    <m/>
    <m/>
    <m/>
    <m/>
    <x v="12"/>
    <m/>
    <m/>
    <m/>
  </r>
  <r>
    <x v="311"/>
    <x v="13515"/>
    <n v="1649"/>
    <s v="GingerFizz"/>
    <n v="227.94880000000001"/>
    <n v="254.21343999999999"/>
    <x v="13210"/>
    <m/>
    <m/>
    <m/>
    <m/>
    <x v="12"/>
    <m/>
    <m/>
    <m/>
  </r>
  <r>
    <x v="87"/>
    <x v="13516"/>
    <n v="508"/>
    <s v="PeachPunch"/>
    <n v="221.5744"/>
    <n v="254.29560000000001"/>
    <x v="13211"/>
    <m/>
    <m/>
    <m/>
    <m/>
    <x v="12"/>
    <m/>
    <m/>
    <m/>
  </r>
  <r>
    <x v="1"/>
    <x v="13517"/>
    <n v="2704"/>
    <s v="MintCooler"/>
    <n v="299.48480000000001"/>
    <n v="254.39959999999999"/>
    <x v="13212"/>
    <m/>
    <m/>
    <m/>
    <m/>
    <x v="12"/>
    <m/>
    <m/>
    <m/>
  </r>
  <r>
    <x v="39"/>
    <x v="13518"/>
    <n v="2213"/>
    <s v="MangoBliss"/>
    <n v="248.3648"/>
    <n v="254.566"/>
    <x v="13213"/>
    <m/>
    <m/>
    <m/>
    <m/>
    <x v="12"/>
    <m/>
    <m/>
    <m/>
  </r>
  <r>
    <x v="94"/>
    <x v="13519"/>
    <n v="809"/>
    <s v="MintCooler"/>
    <n v="1.98"/>
    <n v="254.57759999999999"/>
    <x v="13214"/>
    <m/>
    <m/>
    <m/>
    <m/>
    <x v="12"/>
    <m/>
    <m/>
    <m/>
  </r>
  <r>
    <x v="200"/>
    <x v="13520"/>
    <n v="2741"/>
    <s v="ChocoDelight"/>
    <n v="19.167999999999999"/>
    <n v="254.57759999999999"/>
    <x v="13215"/>
    <m/>
    <m/>
    <m/>
    <m/>
    <x v="12"/>
    <m/>
    <m/>
    <m/>
  </r>
  <r>
    <x v="357"/>
    <x v="13521"/>
    <n v="380"/>
    <s v="MangoBliss"/>
    <n v="46.112000000000002"/>
    <n v="254.57759999999999"/>
    <x v="13216"/>
    <m/>
    <m/>
    <m/>
    <m/>
    <x v="12"/>
    <m/>
    <m/>
    <m/>
  </r>
  <r>
    <x v="334"/>
    <x v="13522"/>
    <n v="1343"/>
    <s v="MintCooler"/>
    <n v="88.664000000000001"/>
    <n v="254.57759999999999"/>
    <x v="13217"/>
    <m/>
    <m/>
    <m/>
    <m/>
    <x v="12"/>
    <m/>
    <m/>
    <m/>
  </r>
  <r>
    <x v="106"/>
    <x v="13523"/>
    <n v="1892"/>
    <s v="GingerFizz"/>
    <n v="95.408000000000001"/>
    <n v="254.57759999999999"/>
    <x v="13218"/>
    <m/>
    <m/>
    <m/>
    <m/>
    <x v="12"/>
    <m/>
    <m/>
    <m/>
  </r>
  <r>
    <x v="127"/>
    <x v="13524"/>
    <n v="1720"/>
    <s v="BerryBlast"/>
    <n v="99.903999999999996"/>
    <n v="254.57759999999999"/>
    <x v="13219"/>
    <m/>
    <m/>
    <m/>
    <m/>
    <x v="12"/>
    <m/>
    <m/>
    <m/>
  </r>
  <r>
    <x v="352"/>
    <x v="13525"/>
    <n v="1139"/>
    <s v="MintCooler"/>
    <n v="100.9008"/>
    <n v="254.57759999999999"/>
    <x v="13220"/>
    <m/>
    <m/>
    <m/>
    <m/>
    <x v="12"/>
    <m/>
    <m/>
    <m/>
  </r>
  <r>
    <x v="50"/>
    <x v="13526"/>
    <n v="2351"/>
    <s v="ChocoDelight"/>
    <n v="123.508"/>
    <n v="254.57759999999999"/>
    <x v="13221"/>
    <m/>
    <m/>
    <m/>
    <m/>
    <x v="12"/>
    <m/>
    <m/>
    <m/>
  </r>
  <r>
    <x v="112"/>
    <x v="13527"/>
    <n v="2163"/>
    <s v="ChocoDelight"/>
    <n v="124.63200000000001"/>
    <n v="254.57759999999999"/>
    <x v="13222"/>
    <m/>
    <m/>
    <m/>
    <m/>
    <x v="12"/>
    <m/>
    <m/>
    <m/>
  </r>
  <r>
    <x v="210"/>
    <x v="13528"/>
    <n v="2820"/>
    <s v="LemonZest"/>
    <n v="127.276"/>
    <n v="254.57759999999999"/>
    <x v="13223"/>
    <m/>
    <m/>
    <m/>
    <m/>
    <x v="12"/>
    <m/>
    <m/>
    <m/>
  </r>
  <r>
    <x v="20"/>
    <x v="13529"/>
    <n v="2598"/>
    <s v="CitrusSplash"/>
    <n v="131.27600000000001"/>
    <n v="254.57759999999999"/>
    <x v="13224"/>
    <m/>
    <m/>
    <m/>
    <m/>
    <x v="12"/>
    <m/>
    <m/>
    <m/>
  </r>
  <r>
    <x v="278"/>
    <x v="13530"/>
    <n v="162"/>
    <s v="PeachPunch"/>
    <n v="131.376"/>
    <n v="254.57759999999999"/>
    <x v="13225"/>
    <m/>
    <m/>
    <m/>
    <m/>
    <x v="12"/>
    <m/>
    <m/>
    <m/>
  </r>
  <r>
    <x v="185"/>
    <x v="13531"/>
    <n v="2683"/>
    <s v="ChocoDelight"/>
    <n v="143.74"/>
    <n v="254.57759999999999"/>
    <x v="13226"/>
    <m/>
    <m/>
    <m/>
    <m/>
    <x v="12"/>
    <m/>
    <m/>
    <m/>
  </r>
  <r>
    <x v="136"/>
    <x v="13532"/>
    <n v="2248"/>
    <s v="TropicalTwist"/>
    <n v="149.76400000000001"/>
    <n v="254.57759999999999"/>
    <x v="13227"/>
    <m/>
    <m/>
    <m/>
    <m/>
    <x v="12"/>
    <m/>
    <m/>
    <m/>
  </r>
  <r>
    <x v="81"/>
    <x v="13533"/>
    <n v="1647"/>
    <s v="BerryBlast"/>
    <n v="162.84800000000001"/>
    <n v="254.57759999999999"/>
    <x v="13228"/>
    <m/>
    <m/>
    <m/>
    <m/>
    <x v="12"/>
    <m/>
    <m/>
    <m/>
  </r>
  <r>
    <x v="342"/>
    <x v="13534"/>
    <n v="2424"/>
    <s v="PeachPunch"/>
    <n v="163.97200000000001"/>
    <n v="254.57759999999999"/>
    <x v="13229"/>
    <m/>
    <m/>
    <m/>
    <m/>
    <x v="12"/>
    <m/>
    <m/>
    <m/>
  </r>
  <r>
    <x v="75"/>
    <x v="13535"/>
    <n v="1535"/>
    <s v="ChocoDelight"/>
    <n v="168.46799999999999"/>
    <n v="254.57759999999999"/>
    <x v="13230"/>
    <m/>
    <m/>
    <m/>
    <m/>
    <x v="12"/>
    <m/>
    <m/>
    <m/>
  </r>
  <r>
    <x v="294"/>
    <x v="13536"/>
    <n v="2522"/>
    <s v="GingerFizz"/>
    <n v="193.196"/>
    <n v="254.57759999999999"/>
    <x v="13231"/>
    <m/>
    <m/>
    <m/>
    <m/>
    <x v="12"/>
    <m/>
    <m/>
    <m/>
  </r>
  <r>
    <x v="5"/>
    <x v="13537"/>
    <n v="16"/>
    <s v="MangoBliss"/>
    <n v="210.05600000000001"/>
    <n v="254.57759999999999"/>
    <x v="13232"/>
    <m/>
    <m/>
    <m/>
    <m/>
    <x v="12"/>
    <m/>
    <m/>
    <m/>
  </r>
  <r>
    <x v="120"/>
    <x v="13538"/>
    <n v="39"/>
    <s v="MangoBliss"/>
    <n v="216.8"/>
    <n v="254.57759999999999"/>
    <x v="13233"/>
    <m/>
    <m/>
    <m/>
    <m/>
    <x v="12"/>
    <m/>
    <m/>
    <m/>
  </r>
  <r>
    <x v="55"/>
    <x v="13539"/>
    <n v="601"/>
    <s v="CitrusSplash"/>
    <n v="241.52799999999999"/>
    <n v="254.57759999999999"/>
    <x v="13234"/>
    <m/>
    <m/>
    <m/>
    <m/>
    <x v="12"/>
    <m/>
    <m/>
    <m/>
  </r>
  <r>
    <x v="90"/>
    <x v="13540"/>
    <n v="2234"/>
    <s v="MintCooler"/>
    <n v="251.64400000000001"/>
    <n v="254.57759999999999"/>
    <x v="13235"/>
    <m/>
    <m/>
    <m/>
    <m/>
    <x v="12"/>
    <m/>
    <m/>
    <m/>
  </r>
  <r>
    <x v="329"/>
    <x v="13541"/>
    <n v="1610"/>
    <s v="PeachPunch"/>
    <n v="268.50400000000002"/>
    <n v="254.57759999999999"/>
    <x v="13236"/>
    <m/>
    <m/>
    <m/>
    <m/>
    <x v="12"/>
    <m/>
    <m/>
    <m/>
  </r>
  <r>
    <x v="349"/>
    <x v="13542"/>
    <n v="2638"/>
    <s v="ChocoDelight"/>
    <n v="275.24799999999999"/>
    <n v="254.57759999999999"/>
    <x v="13237"/>
    <m/>
    <m/>
    <m/>
    <m/>
    <x v="12"/>
    <m/>
    <m/>
    <m/>
  </r>
  <r>
    <x v="67"/>
    <x v="13543"/>
    <n v="886"/>
    <s v="MangoBliss"/>
    <n v="281.99200000000002"/>
    <n v="254.57759999999999"/>
    <x v="13238"/>
    <m/>
    <m/>
    <m/>
    <m/>
    <x v="12"/>
    <m/>
    <m/>
    <m/>
  </r>
  <r>
    <x v="78"/>
    <x v="13544"/>
    <n v="2027"/>
    <s v="BerryBlast"/>
    <n v="229.94239999999999"/>
    <n v="254.72512"/>
    <x v="13239"/>
    <m/>
    <m/>
    <m/>
    <m/>
    <x v="12"/>
    <m/>
    <m/>
    <m/>
  </r>
  <r>
    <x v="252"/>
    <x v="13545"/>
    <n v="1410"/>
    <s v="ChocoDelight"/>
    <n v="38.704000000000001"/>
    <n v="254.72720000000001"/>
    <x v="13240"/>
    <m/>
    <m/>
    <m/>
    <m/>
    <x v="12"/>
    <m/>
    <m/>
    <m/>
  </r>
  <r>
    <x v="112"/>
    <x v="13546"/>
    <n v="2740"/>
    <s v="BerryBlast"/>
    <n v="189.60319999999999"/>
    <n v="254.85720000000001"/>
    <x v="13241"/>
    <m/>
    <m/>
    <m/>
    <m/>
    <x v="12"/>
    <m/>
    <m/>
    <m/>
  </r>
  <r>
    <x v="293"/>
    <x v="13547"/>
    <n v="1241"/>
    <s v="ChocoDelight"/>
    <n v="322.43520000000001"/>
    <n v="254.86760000000001"/>
    <x v="13242"/>
    <m/>
    <m/>
    <m/>
    <m/>
    <x v="12"/>
    <m/>
    <m/>
    <m/>
  </r>
  <r>
    <x v="324"/>
    <x v="13548"/>
    <n v="2837"/>
    <s v="TropicalTwist"/>
    <n v="168.92160000000001"/>
    <n v="254.9144"/>
    <x v="13243"/>
    <m/>
    <m/>
    <m/>
    <m/>
    <x v="12"/>
    <m/>
    <m/>
    <m/>
  </r>
  <r>
    <x v="173"/>
    <x v="13549"/>
    <n v="1926"/>
    <s v="GingerFizz"/>
    <n v="46.415999999999997"/>
    <n v="255.0258"/>
    <x v="13244"/>
    <m/>
    <m/>
    <m/>
    <m/>
    <x v="12"/>
    <m/>
    <m/>
    <m/>
  </r>
  <r>
    <x v="195"/>
    <x v="13550"/>
    <n v="481"/>
    <s v="PeachPunch"/>
    <n v="77.8"/>
    <n v="255.0258"/>
    <x v="13245"/>
    <m/>
    <m/>
    <m/>
    <m/>
    <x v="12"/>
    <m/>
    <m/>
    <m/>
  </r>
  <r>
    <x v="31"/>
    <x v="13551"/>
    <n v="1844"/>
    <s v="PeachPunch"/>
    <n v="97.072000000000003"/>
    <n v="255.0258"/>
    <x v="13246"/>
    <m/>
    <m/>
    <m/>
    <m/>
    <x v="12"/>
    <m/>
    <m/>
    <m/>
  </r>
  <r>
    <x v="279"/>
    <x v="13552"/>
    <n v="58"/>
    <s v="MangoBliss"/>
    <n v="99.351200000000006"/>
    <n v="255.0258"/>
    <x v="13247"/>
    <m/>
    <m/>
    <m/>
    <m/>
    <x v="12"/>
    <m/>
    <m/>
    <m/>
  </r>
  <r>
    <x v="320"/>
    <x v="13553"/>
    <n v="1068"/>
    <s v="CitrusSplash"/>
    <n v="110.56"/>
    <n v="255.0258"/>
    <x v="13248"/>
    <m/>
    <m/>
    <m/>
    <m/>
    <x v="12"/>
    <m/>
    <m/>
    <m/>
  </r>
  <r>
    <x v="78"/>
    <x v="13554"/>
    <n v="1757"/>
    <s v="TropicalTwist"/>
    <n v="110.624"/>
    <n v="255.0258"/>
    <x v="13249"/>
    <m/>
    <m/>
    <m/>
    <m/>
    <x v="12"/>
    <m/>
    <m/>
    <m/>
  </r>
  <r>
    <x v="135"/>
    <x v="13555"/>
    <n v="867"/>
    <s v="ChocoDelight"/>
    <n v="144.28"/>
    <n v="255.0258"/>
    <x v="13250"/>
    <m/>
    <m/>
    <m/>
    <m/>
    <x v="12"/>
    <m/>
    <m/>
    <m/>
  </r>
  <r>
    <x v="46"/>
    <x v="13556"/>
    <n v="2512"/>
    <s v="MintCooler"/>
    <n v="144.28"/>
    <n v="255.0258"/>
    <x v="13250"/>
    <m/>
    <m/>
    <m/>
    <m/>
    <x v="12"/>
    <m/>
    <m/>
    <m/>
  </r>
  <r>
    <x v="238"/>
    <x v="13557"/>
    <n v="2184"/>
    <s v="MintCooler"/>
    <n v="161.24799999999999"/>
    <n v="255.0258"/>
    <x v="13251"/>
    <m/>
    <m/>
    <m/>
    <m/>
    <x v="12"/>
    <m/>
    <m/>
    <m/>
  </r>
  <r>
    <x v="342"/>
    <x v="13558"/>
    <n v="958"/>
    <s v="ChocoDelight"/>
    <n v="165.636"/>
    <n v="255.0258"/>
    <x v="13252"/>
    <m/>
    <m/>
    <m/>
    <m/>
    <x v="12"/>
    <m/>
    <m/>
    <m/>
  </r>
  <r>
    <x v="287"/>
    <x v="13559"/>
    <n v="1342"/>
    <s v="CitrusSplash"/>
    <n v="169.00800000000001"/>
    <n v="255.0258"/>
    <x v="13253"/>
    <m/>
    <m/>
    <m/>
    <m/>
    <x v="12"/>
    <m/>
    <m/>
    <m/>
  </r>
  <r>
    <x v="131"/>
    <x v="13560"/>
    <n v="945"/>
    <s v="PeachPunch"/>
    <n v="237.572"/>
    <n v="255.0258"/>
    <x v="13254"/>
    <m/>
    <m/>
    <m/>
    <m/>
    <x v="12"/>
    <m/>
    <m/>
    <m/>
  </r>
  <r>
    <x v="235"/>
    <x v="13561"/>
    <n v="525"/>
    <s v="CitrusSplash"/>
    <n v="237.572"/>
    <n v="255.0258"/>
    <x v="13254"/>
    <m/>
    <m/>
    <m/>
    <m/>
    <x v="12"/>
    <m/>
    <m/>
    <m/>
  </r>
  <r>
    <x v="216"/>
    <x v="13562"/>
    <n v="1771"/>
    <s v="TropicalTwist"/>
    <n v="252.184"/>
    <n v="255.0258"/>
    <x v="13255"/>
    <m/>
    <m/>
    <m/>
    <m/>
    <x v="12"/>
    <m/>
    <m/>
    <m/>
  </r>
  <r>
    <x v="3"/>
    <x v="13563"/>
    <n v="1342"/>
    <s v="GingerFizz"/>
    <n v="256.68"/>
    <n v="255.0258"/>
    <x v="13256"/>
    <m/>
    <m/>
    <m/>
    <m/>
    <x v="12"/>
    <m/>
    <m/>
    <m/>
  </r>
  <r>
    <x v="124"/>
    <x v="13564"/>
    <n v="79"/>
    <s v="LemonZest"/>
    <n v="288.15199999999999"/>
    <n v="255.0258"/>
    <x v="13257"/>
    <m/>
    <m/>
    <m/>
    <m/>
    <x v="12"/>
    <m/>
    <m/>
    <m/>
  </r>
  <r>
    <x v="217"/>
    <x v="13565"/>
    <n v="1651"/>
    <s v="MintCooler"/>
    <n v="309.50799999999998"/>
    <n v="255.0258"/>
    <x v="13258"/>
    <m/>
    <m/>
    <m/>
    <m/>
    <x v="12"/>
    <m/>
    <m/>
    <m/>
  </r>
  <r>
    <x v="185"/>
    <x v="13566"/>
    <n v="2586"/>
    <s v="ChocoDelight"/>
    <n v="315.12799999999999"/>
    <n v="255.0258"/>
    <x v="13259"/>
    <m/>
    <m/>
    <m/>
    <m/>
    <x v="12"/>
    <m/>
    <m/>
    <m/>
  </r>
  <r>
    <x v="322"/>
    <x v="13567"/>
    <n v="667"/>
    <s v="TropicalTwist"/>
    <n v="236.414592"/>
    <n v="255.04552319999999"/>
    <x v="13260"/>
    <m/>
    <m/>
    <m/>
    <m/>
    <x v="12"/>
    <m/>
    <m/>
    <m/>
  </r>
  <r>
    <x v="283"/>
    <x v="13568"/>
    <n v="2136"/>
    <s v="MintCooler"/>
    <n v="203.24160000000001"/>
    <n v="255.07040000000001"/>
    <x v="13261"/>
    <m/>
    <m/>
    <m/>
    <m/>
    <x v="12"/>
    <m/>
    <m/>
    <m/>
  </r>
  <r>
    <x v="95"/>
    <x v="13569"/>
    <n v="2389"/>
    <s v="MintCooler"/>
    <n v="234.57599999999999"/>
    <n v="255.2576"/>
    <x v="13262"/>
    <m/>
    <m/>
    <m/>
    <m/>
    <x v="12"/>
    <m/>
    <m/>
    <m/>
  </r>
  <r>
    <x v="231"/>
    <x v="13570"/>
    <n v="2647"/>
    <s v="TropicalTwist"/>
    <n v="57.712000000000003"/>
    <n v="255.2732"/>
    <x v="13263"/>
    <m/>
    <m/>
    <m/>
    <m/>
    <x v="12"/>
    <m/>
    <m/>
    <m/>
  </r>
  <r>
    <x v="250"/>
    <x v="13571"/>
    <n v="1485"/>
    <s v="BerryBlast"/>
    <n v="88.403999999999996"/>
    <n v="255.29472000000001"/>
    <x v="13264"/>
    <m/>
    <m/>
    <m/>
    <m/>
    <x v="12"/>
    <m/>
    <m/>
    <m/>
  </r>
  <r>
    <x v="267"/>
    <x v="13572"/>
    <n v="2117"/>
    <s v="FizzBerry"/>
    <n v="45.491199999999999"/>
    <n v="255.36992000000001"/>
    <x v="13265"/>
    <m/>
    <m/>
    <m/>
    <m/>
    <x v="12"/>
    <m/>
    <m/>
    <m/>
  </r>
  <r>
    <x v="355"/>
    <x v="13573"/>
    <n v="2727"/>
    <s v="TropicalTwist"/>
    <n v="1.5920000000000001"/>
    <n v="255.47399999999999"/>
    <x v="13266"/>
    <m/>
    <m/>
    <m/>
    <m/>
    <x v="12"/>
    <m/>
    <m/>
    <m/>
  </r>
  <r>
    <x v="231"/>
    <x v="13574"/>
    <n v="387"/>
    <s v="GingerFizz"/>
    <n v="13.988"/>
    <n v="255.47399999999999"/>
    <x v="13267"/>
    <m/>
    <m/>
    <m/>
    <m/>
    <x v="12"/>
    <m/>
    <m/>
    <m/>
  </r>
  <r>
    <x v="222"/>
    <x v="13575"/>
    <n v="630"/>
    <s v="TropicalTwist"/>
    <n v="25.864000000000001"/>
    <n v="255.47399999999999"/>
    <x v="13268"/>
    <m/>
    <m/>
    <m/>
    <m/>
    <x v="12"/>
    <m/>
    <m/>
    <m/>
  </r>
  <r>
    <x v="86"/>
    <x v="13576"/>
    <n v="1029"/>
    <s v="MangoBliss"/>
    <n v="94.24"/>
    <n v="255.47399999999999"/>
    <x v="13269"/>
    <m/>
    <m/>
    <m/>
    <m/>
    <x v="12"/>
    <m/>
    <m/>
    <m/>
  </r>
  <r>
    <x v="193"/>
    <x v="13577"/>
    <n v="659"/>
    <s v="ChocoDelight"/>
    <n v="114.47199999999999"/>
    <n v="255.47399999999999"/>
    <x v="13270"/>
    <m/>
    <m/>
    <m/>
    <m/>
    <x v="12"/>
    <m/>
    <m/>
    <m/>
  </r>
  <r>
    <x v="275"/>
    <x v="13578"/>
    <n v="1217"/>
    <s v="LemonZest"/>
    <n v="128.72800000000001"/>
    <n v="255.47399999999999"/>
    <x v="13271"/>
    <m/>
    <m/>
    <m/>
    <m/>
    <x v="12"/>
    <m/>
    <m/>
    <m/>
  </r>
  <r>
    <x v="136"/>
    <x v="13579"/>
    <n v="1063"/>
    <s v="MangoBliss"/>
    <n v="132.40799999999999"/>
    <n v="255.47399999999999"/>
    <x v="13272"/>
    <m/>
    <m/>
    <m/>
    <m/>
    <x v="12"/>
    <m/>
    <m/>
    <m/>
  </r>
  <r>
    <x v="312"/>
    <x v="13580"/>
    <n v="2091"/>
    <s v="PeachPunch"/>
    <n v="138.07599999999999"/>
    <n v="255.47399999999999"/>
    <x v="13273"/>
    <m/>
    <m/>
    <m/>
    <m/>
    <x v="12"/>
    <m/>
    <m/>
    <m/>
  </r>
  <r>
    <x v="275"/>
    <x v="13581"/>
    <n v="1454"/>
    <s v="GingerFizz"/>
    <n v="139.19999999999999"/>
    <n v="255.47399999999999"/>
    <x v="13274"/>
    <m/>
    <m/>
    <m/>
    <m/>
    <x v="12"/>
    <m/>
    <m/>
    <m/>
  </r>
  <r>
    <x v="122"/>
    <x v="13582"/>
    <n v="630"/>
    <s v="TropicalTwist"/>
    <n v="154.93600000000001"/>
    <n v="255.47399999999999"/>
    <x v="13275"/>
    <m/>
    <m/>
    <m/>
    <m/>
    <x v="12"/>
    <m/>
    <m/>
    <m/>
  </r>
  <r>
    <x v="81"/>
    <x v="13583"/>
    <n v="1383"/>
    <s v="TropicalTwist"/>
    <n v="167.3"/>
    <n v="255.47399999999999"/>
    <x v="13276"/>
    <m/>
    <m/>
    <m/>
    <m/>
    <x v="12"/>
    <m/>
    <m/>
    <m/>
  </r>
  <r>
    <x v="317"/>
    <x v="13584"/>
    <n v="2525"/>
    <s v="GingerFizz"/>
    <n v="196.524"/>
    <n v="255.47399999999999"/>
    <x v="13277"/>
    <m/>
    <m/>
    <m/>
    <m/>
    <x v="12"/>
    <m/>
    <m/>
    <m/>
  </r>
  <r>
    <x v="132"/>
    <x v="13585"/>
    <n v="765"/>
    <s v="TropicalTwist"/>
    <n v="208.88800000000001"/>
    <n v="255.47399999999999"/>
    <x v="13278"/>
    <m/>
    <m/>
    <m/>
    <m/>
    <x v="12"/>
    <m/>
    <m/>
    <m/>
  </r>
  <r>
    <x v="302"/>
    <x v="13586"/>
    <n v="1548"/>
    <s v="MangoBliss"/>
    <n v="210.012"/>
    <n v="255.47399999999999"/>
    <x v="13279"/>
    <m/>
    <m/>
    <m/>
    <m/>
    <x v="12"/>
    <m/>
    <m/>
    <m/>
  </r>
  <r>
    <x v="297"/>
    <x v="13587"/>
    <n v="745"/>
    <s v="FizzBerry"/>
    <n v="222.376"/>
    <n v="255.47399999999999"/>
    <x v="13280"/>
    <m/>
    <m/>
    <m/>
    <m/>
    <x v="12"/>
    <m/>
    <m/>
    <m/>
  </r>
  <r>
    <x v="114"/>
    <x v="13588"/>
    <n v="2118"/>
    <s v="GingerFizz"/>
    <n v="233.61600000000001"/>
    <n v="255.47399999999999"/>
    <x v="13281"/>
    <m/>
    <m/>
    <m/>
    <m/>
    <x v="12"/>
    <m/>
    <m/>
    <m/>
  </r>
  <r>
    <x v="136"/>
    <x v="13589"/>
    <n v="1004"/>
    <s v="MangoBliss"/>
    <n v="236.988"/>
    <n v="255.47399999999999"/>
    <x v="13282"/>
    <m/>
    <m/>
    <m/>
    <m/>
    <x v="12"/>
    <m/>
    <m/>
    <m/>
  </r>
  <r>
    <x v="285"/>
    <x v="13590"/>
    <n v="1378"/>
    <s v="LemonZest"/>
    <n v="238.11199999999999"/>
    <n v="255.47399999999999"/>
    <x v="13283"/>
    <m/>
    <m/>
    <m/>
    <m/>
    <x v="12"/>
    <m/>
    <m/>
    <m/>
  </r>
  <r>
    <x v="34"/>
    <x v="13591"/>
    <n v="2808"/>
    <s v="FizzBerry"/>
    <n v="239.23599999999999"/>
    <n v="255.47399999999999"/>
    <x v="13284"/>
    <m/>
    <m/>
    <m/>
    <m/>
    <x v="12"/>
    <m/>
    <m/>
    <m/>
  </r>
  <r>
    <x v="152"/>
    <x v="13592"/>
    <n v="2489"/>
    <s v="MangoBliss"/>
    <n v="253.84800000000001"/>
    <n v="255.47399999999999"/>
    <x v="13285"/>
    <m/>
    <m/>
    <m/>
    <m/>
    <x v="12"/>
    <m/>
    <m/>
    <m/>
  </r>
  <r>
    <x v="288"/>
    <x v="13593"/>
    <n v="313"/>
    <s v="CitrusSplash"/>
    <n v="259.46800000000002"/>
    <n v="255.47399999999999"/>
    <x v="13286"/>
    <m/>
    <m/>
    <m/>
    <m/>
    <x v="12"/>
    <m/>
    <m/>
    <m/>
  </r>
  <r>
    <x v="89"/>
    <x v="13594"/>
    <n v="2283"/>
    <s v="MintCooler"/>
    <n v="146.19200000000001"/>
    <n v="255.58519999999999"/>
    <x v="13287"/>
    <m/>
    <m/>
    <m/>
    <m/>
    <x v="12"/>
    <m/>
    <m/>
    <m/>
  </r>
  <r>
    <x v="331"/>
    <x v="13595"/>
    <n v="880"/>
    <s v="MintCooler"/>
    <n v="102.736"/>
    <n v="255.684"/>
    <x v="13288"/>
    <m/>
    <m/>
    <m/>
    <m/>
    <x v="12"/>
    <m/>
    <m/>
    <m/>
  </r>
  <r>
    <x v="204"/>
    <x v="13596"/>
    <n v="304"/>
    <s v="BerryBlast"/>
    <n v="215.61279999999999"/>
    <n v="255.73079999999999"/>
    <x v="13289"/>
    <m/>
    <m/>
    <m/>
    <m/>
    <x v="12"/>
    <m/>
    <m/>
    <m/>
  </r>
  <r>
    <x v="29"/>
    <x v="13597"/>
    <n v="1880"/>
    <s v="MangoBliss"/>
    <n v="4.2039999999999997"/>
    <n v="255.9222"/>
    <x v="13290"/>
    <m/>
    <m/>
    <m/>
    <m/>
    <x v="12"/>
    <m/>
    <m/>
    <m/>
  </r>
  <r>
    <x v="357"/>
    <x v="13598"/>
    <n v="863"/>
    <s v="FizzBerry"/>
    <n v="45.808"/>
    <n v="255.9222"/>
    <x v="13291"/>
    <m/>
    <m/>
    <m/>
    <m/>
    <x v="12"/>
    <m/>
    <m/>
    <m/>
  </r>
  <r>
    <x v="272"/>
    <x v="13599"/>
    <n v="1664"/>
    <s v="GingerFizz"/>
    <n v="90.284000000000006"/>
    <n v="255.9222"/>
    <x v="13292"/>
    <m/>
    <m/>
    <m/>
    <m/>
    <x v="12"/>
    <m/>
    <m/>
    <m/>
  </r>
  <r>
    <x v="189"/>
    <x v="13600"/>
    <n v="2525"/>
    <s v="ChocoDelight"/>
    <n v="99.275999999999996"/>
    <n v="255.9222"/>
    <x v="13293"/>
    <m/>
    <m/>
    <m/>
    <m/>
    <x v="12"/>
    <m/>
    <m/>
    <m/>
  </r>
  <r>
    <x v="135"/>
    <x v="13601"/>
    <n v="1470"/>
    <s v="GingerFizz"/>
    <n v="121.756"/>
    <n v="255.9222"/>
    <x v="13294"/>
    <m/>
    <m/>
    <m/>
    <m/>
    <x v="12"/>
    <m/>
    <m/>
    <m/>
  </r>
  <r>
    <x v="72"/>
    <x v="13602"/>
    <n v="2125"/>
    <s v="PeachPunch"/>
    <n v="126.252"/>
    <n v="255.9222"/>
    <x v="13295"/>
    <m/>
    <m/>
    <m/>
    <m/>
    <x v="12"/>
    <m/>
    <m/>
    <m/>
  </r>
  <r>
    <x v="23"/>
    <x v="13603"/>
    <n v="355"/>
    <s v="TropicalTwist"/>
    <n v="131.304"/>
    <n v="255.9222"/>
    <x v="13296"/>
    <m/>
    <m/>
    <m/>
    <m/>
    <x v="12"/>
    <m/>
    <m/>
    <m/>
  </r>
  <r>
    <x v="112"/>
    <x v="13604"/>
    <n v="341"/>
    <s v="GingerFizz"/>
    <n v="131.87200000000001"/>
    <n v="255.9222"/>
    <x v="13297"/>
    <m/>
    <m/>
    <m/>
    <m/>
    <x v="12"/>
    <m/>
    <m/>
    <m/>
  </r>
  <r>
    <x v="53"/>
    <x v="13605"/>
    <n v="2615"/>
    <s v="CitrusSplash"/>
    <n v="162.22"/>
    <n v="255.9222"/>
    <x v="13298"/>
    <m/>
    <m/>
    <m/>
    <m/>
    <x v="12"/>
    <m/>
    <m/>
    <m/>
  </r>
  <r>
    <x v="207"/>
    <x v="13606"/>
    <n v="1006"/>
    <s v="PeachPunch"/>
    <n v="194.816"/>
    <n v="255.9222"/>
    <x v="13299"/>
    <m/>
    <m/>
    <m/>
    <m/>
    <x v="12"/>
    <m/>
    <m/>
    <m/>
  </r>
  <r>
    <x v="112"/>
    <x v="13607"/>
    <n v="2394"/>
    <s v="ChocoDelight"/>
    <n v="217.29599999999999"/>
    <n v="255.9222"/>
    <x v="13300"/>
    <m/>
    <m/>
    <m/>
    <m/>
    <x v="12"/>
    <m/>
    <m/>
    <m/>
  </r>
  <r>
    <x v="87"/>
    <x v="13608"/>
    <n v="1510"/>
    <s v="PeachPunch"/>
    <n v="236.404"/>
    <n v="255.9222"/>
    <x v="13301"/>
    <m/>
    <m/>
    <m/>
    <m/>
    <x v="12"/>
    <m/>
    <m/>
    <m/>
  </r>
  <r>
    <x v="145"/>
    <x v="13609"/>
    <n v="2825"/>
    <s v="CitrusSplash"/>
    <n v="237.52799999999999"/>
    <n v="255.9222"/>
    <x v="13302"/>
    <m/>
    <m/>
    <m/>
    <m/>
    <x v="12"/>
    <m/>
    <m/>
    <m/>
  </r>
  <r>
    <x v="233"/>
    <x v="13610"/>
    <n v="2593"/>
    <s v="TropicalTwist"/>
    <n v="261.13200000000001"/>
    <n v="255.9222"/>
    <x v="13303"/>
    <m/>
    <m/>
    <m/>
    <m/>
    <x v="12"/>
    <m/>
    <m/>
    <m/>
  </r>
  <r>
    <x v="110"/>
    <x v="13611"/>
    <n v="191"/>
    <s v="TropicalTwist"/>
    <n v="267.87599999999998"/>
    <n v="255.9222"/>
    <x v="13304"/>
    <m/>
    <m/>
    <m/>
    <m/>
    <x v="12"/>
    <m/>
    <m/>
    <m/>
  </r>
  <r>
    <x v="87"/>
    <x v="13612"/>
    <n v="102"/>
    <s v="FizzBerry"/>
    <n v="275.74400000000003"/>
    <n v="255.9222"/>
    <x v="13305"/>
    <m/>
    <m/>
    <m/>
    <m/>
    <x v="12"/>
    <m/>
    <m/>
    <m/>
  </r>
  <r>
    <x v="73"/>
    <x v="13613"/>
    <n v="608"/>
    <s v="MintCooler"/>
    <n v="294.85199999999998"/>
    <n v="255.9222"/>
    <x v="13306"/>
    <m/>
    <m/>
    <m/>
    <m/>
    <x v="12"/>
    <m/>
    <m/>
    <m/>
  </r>
  <r>
    <x v="359"/>
    <x v="13614"/>
    <n v="2058"/>
    <s v="FizzBerry"/>
    <n v="306.09199999999998"/>
    <n v="255.9222"/>
    <x v="13307"/>
    <m/>
    <m/>
    <m/>
    <m/>
    <x v="12"/>
    <m/>
    <m/>
    <m/>
  </r>
  <r>
    <x v="52"/>
    <x v="13615"/>
    <n v="679"/>
    <s v="PeachPunch"/>
    <n v="277.72531199999997"/>
    <n v="255.93809279999999"/>
    <x v="13308"/>
    <m/>
    <m/>
    <m/>
    <m/>
    <x v="12"/>
    <m/>
    <m/>
    <m/>
  </r>
  <r>
    <x v="127"/>
    <x v="13616"/>
    <n v="526"/>
    <s v="MangoBliss"/>
    <n v="135.69280000000001"/>
    <n v="255.95959999999999"/>
    <x v="13309"/>
    <m/>
    <m/>
    <m/>
    <m/>
    <x v="12"/>
    <m/>
    <m/>
    <m/>
  </r>
  <r>
    <x v="331"/>
    <x v="13617"/>
    <n v="1701"/>
    <s v="BerryBlast"/>
    <n v="7.3840000000000003"/>
    <n v="256.01184000000001"/>
    <x v="13310"/>
    <m/>
    <m/>
    <m/>
    <m/>
    <x v="12"/>
    <m/>
    <m/>
    <m/>
  </r>
  <r>
    <x v="276"/>
    <x v="13618"/>
    <n v="1705"/>
    <s v="BerryBlast"/>
    <n v="272.48"/>
    <n v="256.01184000000001"/>
    <x v="13311"/>
    <m/>
    <m/>
    <m/>
    <m/>
    <x v="12"/>
    <m/>
    <m/>
    <m/>
  </r>
  <r>
    <x v="135"/>
    <x v="13619"/>
    <n v="1901"/>
    <s v="LemonZest"/>
    <n v="55.2288"/>
    <n v="256.0324"/>
    <x v="13312"/>
    <m/>
    <m/>
    <m/>
    <m/>
    <x v="12"/>
    <m/>
    <m/>
    <m/>
  </r>
  <r>
    <x v="170"/>
    <x v="13620"/>
    <n v="858"/>
    <s v="FizzBerry"/>
    <n v="172.54400000000001"/>
    <n v="256.0428"/>
    <x v="13313"/>
    <m/>
    <m/>
    <m/>
    <m/>
    <x v="12"/>
    <m/>
    <m/>
    <m/>
  </r>
  <r>
    <x v="77"/>
    <x v="13621"/>
    <n v="1324"/>
    <s v="MintCooler"/>
    <n v="635.83295999999996"/>
    <n v="256.13535999999999"/>
    <x v="13314"/>
    <m/>
    <m/>
    <m/>
    <m/>
    <x v="12"/>
    <m/>
    <m/>
    <m/>
  </r>
  <r>
    <x v="120"/>
    <x v="13622"/>
    <n v="1966"/>
    <s v="CitrusSplash"/>
    <n v="69.763999999999996"/>
    <n v="256.37040000000002"/>
    <x v="13315"/>
    <m/>
    <m/>
    <m/>
    <m/>
    <x v="12"/>
    <m/>
    <m/>
    <m/>
  </r>
  <r>
    <x v="156"/>
    <x v="13623"/>
    <n v="807"/>
    <s v="FizzBerry"/>
    <n v="96.444000000000003"/>
    <n v="256.37040000000002"/>
    <x v="13316"/>
    <m/>
    <m/>
    <m/>
    <m/>
    <x v="12"/>
    <m/>
    <m/>
    <m/>
  </r>
  <r>
    <x v="21"/>
    <x v="13624"/>
    <n v="2558"/>
    <s v="MangoBliss"/>
    <n v="105.684"/>
    <n v="256.37040000000002"/>
    <x v="13317"/>
    <m/>
    <m/>
    <m/>
    <m/>
    <x v="12"/>
    <m/>
    <m/>
    <m/>
  </r>
  <r>
    <x v="35"/>
    <x v="13625"/>
    <n v="2794"/>
    <s v="PeachPunch"/>
    <n v="107.76"/>
    <n v="256.37040000000002"/>
    <x v="13318"/>
    <m/>
    <m/>
    <m/>
    <m/>
    <x v="12"/>
    <m/>
    <m/>
    <m/>
  </r>
  <r>
    <x v="100"/>
    <x v="13626"/>
    <n v="1885"/>
    <s v="CitrusSplash"/>
    <n v="116.676"/>
    <n v="256.37040000000002"/>
    <x v="13319"/>
    <m/>
    <m/>
    <m/>
    <m/>
    <x v="12"/>
    <m/>
    <m/>
    <m/>
  </r>
  <r>
    <x v="152"/>
    <x v="13627"/>
    <n v="312"/>
    <s v="TropicalTwist"/>
    <n v="127.956"/>
    <n v="256.37040000000002"/>
    <x v="13320"/>
    <m/>
    <m/>
    <m/>
    <m/>
    <x v="12"/>
    <m/>
    <m/>
    <m/>
  </r>
  <r>
    <x v="103"/>
    <x v="13628"/>
    <n v="731"/>
    <s v="MintCooler"/>
    <n v="134.66"/>
    <n v="256.37040000000002"/>
    <x v="13321"/>
    <m/>
    <m/>
    <m/>
    <m/>
    <x v="12"/>
    <m/>
    <m/>
    <m/>
  </r>
  <r>
    <x v="201"/>
    <x v="13629"/>
    <n v="1243"/>
    <s v="PeachPunch"/>
    <n v="147.024"/>
    <n v="256.37040000000002"/>
    <x v="13322"/>
    <m/>
    <m/>
    <m/>
    <m/>
    <x v="12"/>
    <m/>
    <m/>
    <m/>
  </r>
  <r>
    <x v="339"/>
    <x v="13630"/>
    <n v="684"/>
    <s v="LemonZest"/>
    <n v="156.01599999999999"/>
    <n v="256.37040000000002"/>
    <x v="13323"/>
    <m/>
    <m/>
    <m/>
    <m/>
    <x v="12"/>
    <m/>
    <m/>
    <m/>
  </r>
  <r>
    <x v="58"/>
    <x v="13631"/>
    <n v="1583"/>
    <s v="MintCooler"/>
    <n v="174"/>
    <n v="256.37040000000002"/>
    <x v="13324"/>
    <m/>
    <m/>
    <m/>
    <m/>
    <x v="12"/>
    <m/>
    <m/>
    <m/>
  </r>
  <r>
    <x v="81"/>
    <x v="13632"/>
    <n v="2467"/>
    <s v="TropicalTwist"/>
    <n v="180.744"/>
    <n v="256.37040000000002"/>
    <x v="13325"/>
    <m/>
    <m/>
    <m/>
    <m/>
    <x v="12"/>
    <m/>
    <m/>
    <m/>
  </r>
  <r>
    <x v="38"/>
    <x v="13633"/>
    <n v="94"/>
    <s v="MintCooler"/>
    <n v="181.86799999999999"/>
    <n v="256.37040000000002"/>
    <x v="13326"/>
    <m/>
    <m/>
    <m/>
    <m/>
    <x v="12"/>
    <m/>
    <m/>
    <m/>
  </r>
  <r>
    <x v="112"/>
    <x v="13634"/>
    <n v="1893"/>
    <s v="LemonZest"/>
    <n v="197.60400000000001"/>
    <n v="256.37040000000002"/>
    <x v="13327"/>
    <m/>
    <m/>
    <m/>
    <m/>
    <x v="12"/>
    <m/>
    <m/>
    <m/>
  </r>
  <r>
    <x v="297"/>
    <x v="13635"/>
    <n v="2686"/>
    <s v="CitrusSplash"/>
    <n v="199.852"/>
    <n v="256.37040000000002"/>
    <x v="13328"/>
    <m/>
    <m/>
    <m/>
    <m/>
    <x v="12"/>
    <m/>
    <m/>
    <m/>
  </r>
  <r>
    <x v="45"/>
    <x v="13636"/>
    <n v="2356"/>
    <s v="ChocoDelight"/>
    <n v="200.976"/>
    <n v="256.37040000000002"/>
    <x v="13329"/>
    <m/>
    <m/>
    <m/>
    <m/>
    <x v="12"/>
    <m/>
    <m/>
    <m/>
  </r>
  <r>
    <x v="4"/>
    <x v="13637"/>
    <n v="1440"/>
    <s v="CitrusSplash"/>
    <n v="238.06800000000001"/>
    <n v="256.37040000000002"/>
    <x v="13330"/>
    <m/>
    <m/>
    <m/>
    <m/>
    <x v="12"/>
    <m/>
    <m/>
    <m/>
  </r>
  <r>
    <x v="36"/>
    <x v="13638"/>
    <n v="908"/>
    <s v="GingerFizz"/>
    <n v="296.51600000000002"/>
    <n v="256.37040000000002"/>
    <x v="13331"/>
    <m/>
    <m/>
    <m/>
    <m/>
    <x v="12"/>
    <m/>
    <m/>
    <m/>
  </r>
  <r>
    <x v="228"/>
    <x v="13639"/>
    <n v="489"/>
    <s v="MangoBliss"/>
    <n v="132.71360000000001"/>
    <n v="256.50560000000002"/>
    <x v="13332"/>
    <m/>
    <m/>
    <m/>
    <m/>
    <x v="12"/>
    <m/>
    <m/>
    <m/>
  </r>
  <r>
    <x v="325"/>
    <x v="13640"/>
    <n v="1450"/>
    <s v="GingerFizz"/>
    <n v="553.68384000000003"/>
    <n v="256.52640000000002"/>
    <x v="13333"/>
    <m/>
    <m/>
    <m/>
    <m/>
    <x v="12"/>
    <m/>
    <m/>
    <m/>
  </r>
  <r>
    <x v="351"/>
    <x v="13641"/>
    <n v="2114"/>
    <s v="CitrusSplash"/>
    <n v="134.3168"/>
    <n v="256.6148"/>
    <x v="13334"/>
    <m/>
    <m/>
    <m/>
    <m/>
    <x v="12"/>
    <m/>
    <m/>
    <m/>
  </r>
  <r>
    <x v="241"/>
    <x v="13642"/>
    <n v="2015"/>
    <s v="MintCooler"/>
    <n v="162.56319999999999"/>
    <n v="256.64600000000002"/>
    <x v="13335"/>
    <m/>
    <m/>
    <m/>
    <m/>
    <x v="12"/>
    <m/>
    <m/>
    <m/>
  </r>
  <r>
    <x v="167"/>
    <x v="13643"/>
    <n v="1541"/>
    <s v="CitrusSplash"/>
    <n v="196.39359999999999"/>
    <n v="256.68759999999997"/>
    <x v="13336"/>
    <m/>
    <m/>
    <m/>
    <m/>
    <x v="12"/>
    <m/>
    <m/>
    <m/>
  </r>
  <r>
    <x v="69"/>
    <x v="13644"/>
    <n v="2051"/>
    <s v="TropicalTwist"/>
    <n v="55.552"/>
    <n v="256.71879999999999"/>
    <x v="13337"/>
    <m/>
    <m/>
    <m/>
    <m/>
    <x v="12"/>
    <m/>
    <m/>
    <m/>
  </r>
  <r>
    <x v="104"/>
    <x v="13645"/>
    <n v="1470"/>
    <s v="BerryBlast"/>
    <n v="103.62"/>
    <n v="256.72895999999997"/>
    <x v="13338"/>
    <m/>
    <m/>
    <m/>
    <m/>
    <x v="12"/>
    <m/>
    <m/>
    <m/>
  </r>
  <r>
    <x v="133"/>
    <x v="13646"/>
    <n v="2430"/>
    <s v="BerryBlast"/>
    <n v="326.17200000000003"/>
    <n v="256.72895999999997"/>
    <x v="13339"/>
    <m/>
    <m/>
    <m/>
    <m/>
    <x v="12"/>
    <m/>
    <m/>
    <m/>
  </r>
  <r>
    <x v="44"/>
    <x v="13647"/>
    <n v="1937"/>
    <s v="FizzBerry"/>
    <n v="304.048"/>
    <n v="256.76767999999998"/>
    <x v="13340"/>
    <m/>
    <m/>
    <m/>
    <m/>
    <x v="12"/>
    <m/>
    <m/>
    <m/>
  </r>
  <r>
    <x v="38"/>
    <x v="13648"/>
    <n v="181"/>
    <s v="TropicalTwist"/>
    <n v="7.976"/>
    <n v="256.8186"/>
    <x v="13341"/>
    <m/>
    <m/>
    <m/>
    <m/>
    <x v="12"/>
    <m/>
    <m/>
    <m/>
  </r>
  <r>
    <x v="110"/>
    <x v="13649"/>
    <n v="1499"/>
    <s v="MangoBliss"/>
    <n v="23.108000000000001"/>
    <n v="256.8186"/>
    <x v="13342"/>
    <m/>
    <m/>
    <m/>
    <m/>
    <x v="12"/>
    <m/>
    <m/>
    <m/>
  </r>
  <r>
    <x v="66"/>
    <x v="13650"/>
    <n v="1129"/>
    <s v="MangoBliss"/>
    <n v="89.116"/>
    <n v="256.8186"/>
    <x v="13343"/>
    <m/>
    <m/>
    <m/>
    <m/>
    <x v="12"/>
    <m/>
    <m/>
    <m/>
  </r>
  <r>
    <x v="151"/>
    <x v="13651"/>
    <n v="2179"/>
    <s v="MintCooler"/>
    <n v="130.70400000000001"/>
    <n v="256.8186"/>
    <x v="13344"/>
    <m/>
    <m/>
    <m/>
    <m/>
    <x v="12"/>
    <m/>
    <m/>
    <m/>
  </r>
  <r>
    <x v="59"/>
    <x v="13652"/>
    <n v="1050"/>
    <s v="FizzBerry"/>
    <n v="172.292"/>
    <n v="256.8186"/>
    <x v="13345"/>
    <m/>
    <m/>
    <m/>
    <m/>
    <x v="12"/>
    <m/>
    <m/>
    <m/>
  </r>
  <r>
    <x v="215"/>
    <x v="13653"/>
    <n v="1461"/>
    <s v="MangoBliss"/>
    <n v="173.71199999999999"/>
    <n v="256.8186"/>
    <x v="13346"/>
    <m/>
    <m/>
    <m/>
    <m/>
    <x v="12"/>
    <m/>
    <m/>
    <m/>
  </r>
  <r>
    <x v="277"/>
    <x v="13654"/>
    <n v="2097"/>
    <s v="CitrusSplash"/>
    <n v="206.012"/>
    <n v="256.8186"/>
    <x v="13347"/>
    <m/>
    <m/>
    <m/>
    <m/>
    <x v="12"/>
    <m/>
    <m/>
    <m/>
  </r>
  <r>
    <x v="163"/>
    <x v="13655"/>
    <n v="2084"/>
    <s v="TropicalTwist"/>
    <n v="222.87200000000001"/>
    <n v="256.8186"/>
    <x v="13348"/>
    <m/>
    <m/>
    <m/>
    <m/>
    <x v="12"/>
    <m/>
    <m/>
    <m/>
  </r>
  <r>
    <x v="118"/>
    <x v="13656"/>
    <n v="979"/>
    <s v="PeachPunch"/>
    <n v="248.72399999999999"/>
    <n v="256.8186"/>
    <x v="13349"/>
    <m/>
    <m/>
    <m/>
    <m/>
    <x v="12"/>
    <m/>
    <m/>
    <m/>
  </r>
  <r>
    <x v="286"/>
    <x v="13657"/>
    <n v="1962"/>
    <s v="MintCooler"/>
    <n v="250.97200000000001"/>
    <n v="256.8186"/>
    <x v="13350"/>
    <m/>
    <m/>
    <m/>
    <m/>
    <x v="12"/>
    <m/>
    <m/>
    <m/>
  </r>
  <r>
    <x v="94"/>
    <x v="13658"/>
    <n v="1626"/>
    <s v="GingerFizz"/>
    <n v="279.072"/>
    <n v="256.8186"/>
    <x v="13351"/>
    <m/>
    <m/>
    <m/>
    <m/>
    <x v="12"/>
    <m/>
    <m/>
    <m/>
  </r>
  <r>
    <x v="130"/>
    <x v="13659"/>
    <n v="1751"/>
    <s v="ChocoDelight"/>
    <n v="280.19600000000003"/>
    <n v="256.8186"/>
    <x v="13352"/>
    <m/>
    <m/>
    <m/>
    <m/>
    <x v="12"/>
    <m/>
    <m/>
    <m/>
  </r>
  <r>
    <x v="31"/>
    <x v="13660"/>
    <n v="370"/>
    <s v="MintCooler"/>
    <n v="303.8"/>
    <n v="256.8186"/>
    <x v="13353"/>
    <m/>
    <m/>
    <m/>
    <m/>
    <x v="12"/>
    <m/>
    <m/>
    <m/>
  </r>
  <r>
    <x v="284"/>
    <x v="13661"/>
    <n v="577"/>
    <s v="TropicalTwist"/>
    <n v="230.79679999999999"/>
    <n v="256.84879999999998"/>
    <x v="13354"/>
    <m/>
    <m/>
    <m/>
    <m/>
    <x v="12"/>
    <m/>
    <m/>
    <m/>
  </r>
  <r>
    <x v="59"/>
    <x v="13662"/>
    <n v="903"/>
    <s v="PeachPunch"/>
    <n v="544.87872000000004"/>
    <n v="256.96544640000002"/>
    <x v="13355"/>
    <m/>
    <m/>
    <m/>
    <m/>
    <x v="12"/>
    <m/>
    <m/>
    <m/>
  </r>
  <r>
    <x v="89"/>
    <x v="13663"/>
    <n v="1494"/>
    <s v="TropicalTwist"/>
    <n v="455.19263999999998"/>
    <n v="257.11295999999999"/>
    <x v="13356"/>
    <m/>
    <m/>
    <m/>
    <m/>
    <x v="12"/>
    <m/>
    <m/>
    <m/>
  </r>
  <r>
    <x v="189"/>
    <x v="13664"/>
    <n v="2421"/>
    <s v="PeachPunch"/>
    <n v="104.3488"/>
    <n v="257.13479999999998"/>
    <x v="13357"/>
    <m/>
    <m/>
    <m/>
    <m/>
    <x v="12"/>
    <m/>
    <m/>
    <m/>
  </r>
  <r>
    <x v="128"/>
    <x v="13665"/>
    <n v="1845"/>
    <s v="TropicalTwist"/>
    <n v="116.63200000000001"/>
    <n v="257.26679999999999"/>
    <x v="13358"/>
    <m/>
    <m/>
    <m/>
    <m/>
    <x v="12"/>
    <m/>
    <m/>
    <m/>
  </r>
  <r>
    <x v="59"/>
    <x v="13666"/>
    <n v="584"/>
    <s v="MangoBliss"/>
    <n v="125.624"/>
    <n v="257.26679999999999"/>
    <x v="13359"/>
    <m/>
    <m/>
    <m/>
    <m/>
    <x v="12"/>
    <m/>
    <m/>
    <m/>
  </r>
  <r>
    <x v="2"/>
    <x v="13667"/>
    <n v="1762"/>
    <s v="ChocoDelight"/>
    <n v="136.904"/>
    <n v="257.26679999999999"/>
    <x v="13360"/>
    <m/>
    <m/>
    <m/>
    <m/>
    <x v="12"/>
    <m/>
    <m/>
    <m/>
  </r>
  <r>
    <x v="173"/>
    <x v="13668"/>
    <n v="1153"/>
    <s v="TropicalTwist"/>
    <n v="145.69999999999999"/>
    <n v="257.26679999999999"/>
    <x v="13361"/>
    <m/>
    <m/>
    <m/>
    <m/>
    <x v="12"/>
    <m/>
    <m/>
    <m/>
  </r>
  <r>
    <x v="119"/>
    <x v="13669"/>
    <n v="2607"/>
    <s v="FizzBerry"/>
    <n v="154.84800000000001"/>
    <n v="257.26679999999999"/>
    <x v="13362"/>
    <m/>
    <m/>
    <m/>
    <m/>
    <x v="12"/>
    <m/>
    <m/>
    <m/>
  </r>
  <r>
    <x v="309"/>
    <x v="13670"/>
    <n v="1420"/>
    <s v="PeachPunch"/>
    <n v="158.22"/>
    <n v="257.26679999999999"/>
    <x v="13363"/>
    <m/>
    <m/>
    <m/>
    <m/>
    <x v="12"/>
    <m/>
    <m/>
    <m/>
  </r>
  <r>
    <x v="278"/>
    <x v="13671"/>
    <n v="841"/>
    <s v="GingerFizz"/>
    <n v="173.95599999999999"/>
    <n v="257.26679999999999"/>
    <x v="13364"/>
    <m/>
    <m/>
    <m/>
    <m/>
    <x v="12"/>
    <m/>
    <m/>
    <m/>
  </r>
  <r>
    <x v="137"/>
    <x v="13672"/>
    <n v="2682"/>
    <s v="PeachPunch"/>
    <n v="189.69200000000001"/>
    <n v="257.26679999999999"/>
    <x v="13365"/>
    <m/>
    <m/>
    <m/>
    <m/>
    <x v="12"/>
    <m/>
    <m/>
    <m/>
  </r>
  <r>
    <x v="157"/>
    <x v="13673"/>
    <n v="711"/>
    <s v="MintCooler"/>
    <n v="189.69200000000001"/>
    <n v="257.26679999999999"/>
    <x v="13365"/>
    <m/>
    <m/>
    <m/>
    <m/>
    <x v="12"/>
    <m/>
    <m/>
    <m/>
  </r>
  <r>
    <x v="279"/>
    <x v="13674"/>
    <n v="1311"/>
    <s v="CitrusSplash"/>
    <n v="211.048"/>
    <n v="257.26679999999999"/>
    <x v="13366"/>
    <m/>
    <m/>
    <m/>
    <m/>
    <x v="12"/>
    <m/>
    <m/>
    <m/>
  </r>
  <r>
    <x v="130"/>
    <x v="13675"/>
    <n v="337"/>
    <s v="MintCooler"/>
    <n v="216.66800000000001"/>
    <n v="257.26679999999999"/>
    <x v="13367"/>
    <m/>
    <m/>
    <m/>
    <m/>
    <x v="12"/>
    <m/>
    <m/>
    <m/>
  </r>
  <r>
    <x v="167"/>
    <x v="13676"/>
    <n v="2428"/>
    <s v="GingerFizz"/>
    <n v="230.15600000000001"/>
    <n v="257.26679999999999"/>
    <x v="13368"/>
    <m/>
    <m/>
    <m/>
    <m/>
    <x v="12"/>
    <m/>
    <m/>
    <m/>
  </r>
  <r>
    <x v="163"/>
    <x v="13677"/>
    <n v="1531"/>
    <s v="MintCooler"/>
    <n v="268.37200000000001"/>
    <n v="257.26679999999999"/>
    <x v="13369"/>
    <m/>
    <m/>
    <m/>
    <m/>
    <x v="12"/>
    <m/>
    <m/>
    <m/>
  </r>
  <r>
    <x v="177"/>
    <x v="13678"/>
    <n v="2356"/>
    <s v="LemonZest"/>
    <n v="303.21600000000001"/>
    <n v="257.26679999999999"/>
    <x v="13370"/>
    <m/>
    <m/>
    <m/>
    <m/>
    <x v="12"/>
    <m/>
    <m/>
    <m/>
  </r>
  <r>
    <x v="287"/>
    <x v="13679"/>
    <n v="1231"/>
    <s v="PeachPunch"/>
    <n v="304.33999999999997"/>
    <n v="257.26679999999999"/>
    <x v="13371"/>
    <m/>
    <m/>
    <m/>
    <m/>
    <x v="12"/>
    <m/>
    <m/>
    <m/>
  </r>
  <r>
    <x v="257"/>
    <x v="13680"/>
    <n v="1177"/>
    <s v="MintCooler"/>
    <n v="309.95999999999998"/>
    <n v="257.26679999999999"/>
    <x v="13372"/>
    <m/>
    <m/>
    <m/>
    <m/>
    <x v="12"/>
    <m/>
    <m/>
    <m/>
  </r>
  <r>
    <x v="200"/>
    <x v="13681"/>
    <n v="1058"/>
    <s v="GingerFizz"/>
    <n v="312.20800000000003"/>
    <n v="257.26679999999999"/>
    <x v="13373"/>
    <m/>
    <m/>
    <m/>
    <m/>
    <x v="12"/>
    <m/>
    <m/>
    <m/>
  </r>
  <r>
    <x v="352"/>
    <x v="13682"/>
    <n v="1818"/>
    <s v="FizzBerry"/>
    <n v="265.86559999999997"/>
    <n v="257.29079999999999"/>
    <x v="13374"/>
    <m/>
    <m/>
    <m/>
    <m/>
    <x v="12"/>
    <m/>
    <m/>
    <m/>
  </r>
  <r>
    <x v="234"/>
    <x v="13683"/>
    <n v="2552"/>
    <s v="PeachPunch"/>
    <n v="44.265599999999999"/>
    <n v="257.37920000000003"/>
    <x v="13375"/>
    <m/>
    <m/>
    <m/>
    <m/>
    <x v="12"/>
    <m/>
    <m/>
    <m/>
  </r>
  <r>
    <x v="307"/>
    <x v="13684"/>
    <n v="2658"/>
    <s v="ChocoDelight"/>
    <n v="227.84"/>
    <n v="257.38959999999997"/>
    <x v="13376"/>
    <m/>
    <m/>
    <m/>
    <m/>
    <x v="12"/>
    <m/>
    <m/>
    <m/>
  </r>
  <r>
    <x v="140"/>
    <x v="13685"/>
    <n v="1333"/>
    <s v="MintCooler"/>
    <n v="497.53152"/>
    <n v="257.39999999999998"/>
    <x v="13377"/>
    <m/>
    <m/>
    <m/>
    <m/>
    <x v="12"/>
    <m/>
    <m/>
    <m/>
  </r>
  <r>
    <x v="37"/>
    <x v="13686"/>
    <n v="1125"/>
    <s v="CitrusSplash"/>
    <n v="463.91366399999998"/>
    <n v="257.48736000000002"/>
    <x v="13378"/>
    <m/>
    <m/>
    <m/>
    <m/>
    <x v="12"/>
    <m/>
    <m/>
    <m/>
  </r>
  <r>
    <x v="4"/>
    <x v="13687"/>
    <n v="1056"/>
    <s v="PeachPunch"/>
    <n v="742.86489600000004"/>
    <n v="257.49360000000001"/>
    <x v="13379"/>
    <m/>
    <m/>
    <m/>
    <m/>
    <x v="12"/>
    <m/>
    <m/>
    <m/>
  </r>
  <r>
    <x v="284"/>
    <x v="13688"/>
    <n v="1713"/>
    <s v="MintCooler"/>
    <n v="175.0496"/>
    <n v="257.57056"/>
    <x v="13380"/>
    <m/>
    <m/>
    <m/>
    <m/>
    <x v="12"/>
    <m/>
    <m/>
    <m/>
  </r>
  <r>
    <x v="62"/>
    <x v="13689"/>
    <n v="2140"/>
    <s v="GingerFizz"/>
    <n v="94.009600000000006"/>
    <n v="257.64960000000002"/>
    <x v="13381"/>
    <m/>
    <m/>
    <m/>
    <m/>
    <x v="12"/>
    <m/>
    <m/>
    <m/>
  </r>
  <r>
    <x v="28"/>
    <x v="13690"/>
    <n v="858"/>
    <s v="LemonZest"/>
    <n v="19.04"/>
    <n v="257.71499999999997"/>
    <x v="13382"/>
    <m/>
    <m/>
    <m/>
    <m/>
    <x v="12"/>
    <m/>
    <m/>
    <m/>
  </r>
  <r>
    <x v="204"/>
    <x v="13691"/>
    <n v="2148"/>
    <s v="MintCooler"/>
    <n v="76.543999999999997"/>
    <n v="257.71499999999997"/>
    <x v="13383"/>
    <m/>
    <m/>
    <m/>
    <m/>
    <x v="12"/>
    <m/>
    <m/>
    <m/>
  </r>
  <r>
    <x v="343"/>
    <x v="13692"/>
    <n v="2415"/>
    <s v="TropicalTwist"/>
    <n v="79.908000000000001"/>
    <n v="257.71499999999997"/>
    <x v="13384"/>
    <m/>
    <m/>
    <m/>
    <m/>
    <x v="12"/>
    <m/>
    <m/>
    <m/>
  </r>
  <r>
    <x v="98"/>
    <x v="13693"/>
    <n v="228"/>
    <s v="CitrusSplash"/>
    <n v="102.56"/>
    <n v="257.71499999999997"/>
    <x v="13385"/>
    <m/>
    <m/>
    <m/>
    <m/>
    <x v="12"/>
    <m/>
    <m/>
    <m/>
  </r>
  <r>
    <x v="268"/>
    <x v="13694"/>
    <n v="2233"/>
    <s v="MintCooler"/>
    <n v="109.584"/>
    <n v="257.71499999999997"/>
    <x v="13386"/>
    <m/>
    <m/>
    <m/>
    <m/>
    <x v="12"/>
    <m/>
    <m/>
    <m/>
  </r>
  <r>
    <x v="187"/>
    <x v="13695"/>
    <n v="914"/>
    <s v="ChocoDelight"/>
    <n v="113.8"/>
    <n v="257.71499999999997"/>
    <x v="13387"/>
    <m/>
    <m/>
    <m/>
    <m/>
    <x v="12"/>
    <m/>
    <m/>
    <m/>
  </r>
  <r>
    <x v="23"/>
    <x v="13696"/>
    <n v="970"/>
    <s v="ChocoDelight"/>
    <n v="118.29600000000001"/>
    <n v="257.71499999999997"/>
    <x v="13388"/>
    <m/>
    <m/>
    <m/>
    <m/>
    <x v="12"/>
    <m/>
    <m/>
    <m/>
  </r>
  <r>
    <x v="299"/>
    <x v="13697"/>
    <n v="2080"/>
    <s v="TropicalTwist"/>
    <n v="168.876"/>
    <n v="257.71499999999997"/>
    <x v="13389"/>
    <m/>
    <m/>
    <m/>
    <m/>
    <x v="12"/>
    <m/>
    <m/>
    <m/>
  </r>
  <r>
    <x v="4"/>
    <x v="13698"/>
    <n v="2612"/>
    <s v="ChocoDelight"/>
    <n v="170"/>
    <n v="257.71499999999997"/>
    <x v="13390"/>
    <m/>
    <m/>
    <m/>
    <m/>
    <x v="12"/>
    <m/>
    <m/>
    <m/>
  </r>
  <r>
    <x v="164"/>
    <x v="13699"/>
    <n v="873"/>
    <s v="CitrusSplash"/>
    <n v="202.596"/>
    <n v="257.71499999999997"/>
    <x v="13391"/>
    <m/>
    <m/>
    <m/>
    <m/>
    <x v="12"/>
    <m/>
    <m/>
    <m/>
  </r>
  <r>
    <x v="170"/>
    <x v="13700"/>
    <n v="1971"/>
    <s v="CitrusSplash"/>
    <n v="234.06800000000001"/>
    <n v="257.71499999999997"/>
    <x v="13392"/>
    <m/>
    <m/>
    <m/>
    <m/>
    <x v="12"/>
    <m/>
    <m/>
    <m/>
  </r>
  <r>
    <x v="252"/>
    <x v="13701"/>
    <n v="2403"/>
    <s v="LemonZest"/>
    <n v="244.184"/>
    <n v="257.71499999999997"/>
    <x v="13393"/>
    <m/>
    <m/>
    <m/>
    <m/>
    <x v="12"/>
    <m/>
    <m/>
    <m/>
  </r>
  <r>
    <x v="209"/>
    <x v="13702"/>
    <n v="318"/>
    <s v="TropicalTwist"/>
    <n v="273.40800000000002"/>
    <n v="257.71499999999997"/>
    <x v="13394"/>
    <m/>
    <m/>
    <m/>
    <m/>
    <x v="12"/>
    <m/>
    <m/>
    <m/>
  </r>
  <r>
    <x v="315"/>
    <x v="13703"/>
    <n v="1227"/>
    <s v="MintCooler"/>
    <n v="290.26799999999997"/>
    <n v="257.71499999999997"/>
    <x v="13395"/>
    <m/>
    <m/>
    <m/>
    <m/>
    <x v="12"/>
    <m/>
    <m/>
    <m/>
  </r>
  <r>
    <x v="199"/>
    <x v="13704"/>
    <n v="1480"/>
    <s v="ChocoDelight"/>
    <n v="323.988"/>
    <n v="257.71499999999997"/>
    <x v="13396"/>
    <m/>
    <m/>
    <m/>
    <m/>
    <x v="12"/>
    <m/>
    <m/>
    <m/>
  </r>
  <r>
    <x v="188"/>
    <x v="13705"/>
    <n v="1149"/>
    <s v="PeachPunch"/>
    <n v="326.23599999999999"/>
    <n v="257.71499999999997"/>
    <x v="13397"/>
    <m/>
    <m/>
    <m/>
    <m/>
    <x v="12"/>
    <m/>
    <m/>
    <m/>
  </r>
  <r>
    <x v="238"/>
    <x v="13706"/>
    <n v="563"/>
    <s v="MangoBliss"/>
    <n v="449.40480000000002"/>
    <n v="257.7766464"/>
    <x v="13398"/>
    <m/>
    <m/>
    <m/>
    <m/>
    <x v="12"/>
    <m/>
    <m/>
    <m/>
  </r>
  <r>
    <x v="93"/>
    <x v="13707"/>
    <n v="2615"/>
    <s v="ChocoDelight"/>
    <n v="163.86879999999999"/>
    <n v="258.06560000000002"/>
    <x v="13399"/>
    <m/>
    <m/>
    <m/>
    <m/>
    <x v="12"/>
    <m/>
    <m/>
    <m/>
  </r>
  <r>
    <x v="80"/>
    <x v="13708"/>
    <n v="754"/>
    <s v="LemonZest"/>
    <n v="226.88"/>
    <n v="258.06560000000002"/>
    <x v="13400"/>
    <m/>
    <m/>
    <m/>
    <m/>
    <x v="12"/>
    <m/>
    <m/>
    <m/>
  </r>
  <r>
    <x v="205"/>
    <x v="13709"/>
    <n v="379"/>
    <s v="BerryBlast"/>
    <n v="48.956800000000001"/>
    <n v="258.14879999999999"/>
    <x v="13401"/>
    <m/>
    <m/>
    <m/>
    <m/>
    <x v="12"/>
    <m/>
    <m/>
    <m/>
  </r>
  <r>
    <x v="6"/>
    <x v="13710"/>
    <n v="271"/>
    <s v="CitrusSplash"/>
    <n v="77.835999999999999"/>
    <n v="258.16320000000002"/>
    <x v="13402"/>
    <m/>
    <m/>
    <m/>
    <m/>
    <x v="12"/>
    <m/>
    <m/>
    <m/>
  </r>
  <r>
    <x v="241"/>
    <x v="13711"/>
    <n v="252"/>
    <s v="MangoBliss"/>
    <n v="82.584000000000003"/>
    <n v="258.16320000000002"/>
    <x v="13403"/>
    <m/>
    <m/>
    <m/>
    <m/>
    <x v="12"/>
    <m/>
    <m/>
    <m/>
  </r>
  <r>
    <x v="184"/>
    <x v="13712"/>
    <n v="698"/>
    <s v="PeachPunch"/>
    <n v="96.988"/>
    <n v="258.16320000000002"/>
    <x v="13404"/>
    <m/>
    <m/>
    <m/>
    <m/>
    <x v="12"/>
    <m/>
    <m/>
    <m/>
  </r>
  <r>
    <x v="322"/>
    <x v="13713"/>
    <n v="420"/>
    <s v="LemonZest"/>
    <n v="108.72"/>
    <n v="258.16320000000002"/>
    <x v="13405"/>
    <m/>
    <m/>
    <m/>
    <m/>
    <x v="12"/>
    <m/>
    <m/>
    <m/>
  </r>
  <r>
    <x v="310"/>
    <x v="13714"/>
    <n v="927"/>
    <s v="FizzBerry"/>
    <n v="112.092"/>
    <n v="258.16320000000002"/>
    <x v="13406"/>
    <m/>
    <m/>
    <m/>
    <m/>
    <x v="12"/>
    <m/>
    <m/>
    <m/>
  </r>
  <r>
    <x v="264"/>
    <x v="13715"/>
    <n v="2161"/>
    <s v="FizzBerry"/>
    <n v="112.092"/>
    <n v="258.16320000000002"/>
    <x v="13406"/>
    <m/>
    <m/>
    <m/>
    <m/>
    <x v="12"/>
    <m/>
    <m/>
    <m/>
  </r>
  <r>
    <x v="37"/>
    <x v="13716"/>
    <n v="1750"/>
    <s v="TropicalTwist"/>
    <n v="115.464"/>
    <n v="258.16320000000002"/>
    <x v="13407"/>
    <m/>
    <m/>
    <m/>
    <m/>
    <x v="12"/>
    <m/>
    <m/>
    <m/>
  </r>
  <r>
    <x v="246"/>
    <x v="13717"/>
    <n v="1848"/>
    <s v="CitrusSplash"/>
    <n v="119.96"/>
    <n v="258.16320000000002"/>
    <x v="13408"/>
    <m/>
    <m/>
    <m/>
    <m/>
    <x v="12"/>
    <m/>
    <m/>
    <m/>
  </r>
  <r>
    <x v="213"/>
    <x v="13718"/>
    <n v="282"/>
    <s v="GingerFizz"/>
    <n v="119.96"/>
    <n v="258.16320000000002"/>
    <x v="13408"/>
    <m/>
    <m/>
    <m/>
    <m/>
    <x v="12"/>
    <m/>
    <m/>
    <m/>
  </r>
  <r>
    <x v="16"/>
    <x v="13719"/>
    <n v="1691"/>
    <s v="MangoBliss"/>
    <n v="128.952"/>
    <n v="258.16320000000002"/>
    <x v="13409"/>
    <m/>
    <m/>
    <m/>
    <m/>
    <x v="12"/>
    <m/>
    <m/>
    <m/>
  </r>
  <r>
    <x v="66"/>
    <x v="13720"/>
    <n v="246"/>
    <s v="PeachPunch"/>
    <n v="131.19999999999999"/>
    <n v="258.16320000000002"/>
    <x v="13410"/>
    <m/>
    <m/>
    <m/>
    <m/>
    <x v="12"/>
    <m/>
    <m/>
    <m/>
  </r>
  <r>
    <x v="175"/>
    <x v="13721"/>
    <n v="2407"/>
    <s v="LemonZest"/>
    <n v="143.56399999999999"/>
    <n v="258.16320000000002"/>
    <x v="13411"/>
    <m/>
    <m/>
    <m/>
    <m/>
    <x v="12"/>
    <m/>
    <m/>
    <m/>
  </r>
  <r>
    <x v="14"/>
    <x v="13722"/>
    <n v="1989"/>
    <s v="MangoBliss"/>
    <n v="145.81200000000001"/>
    <n v="258.16320000000002"/>
    <x v="13412"/>
    <m/>
    <m/>
    <m/>
    <m/>
    <x v="12"/>
    <m/>
    <m/>
    <m/>
  </r>
  <r>
    <x v="186"/>
    <x v="13723"/>
    <n v="2440"/>
    <s v="MangoBliss"/>
    <n v="158.83600000000001"/>
    <n v="258.16320000000002"/>
    <x v="214"/>
    <m/>
    <m/>
    <m/>
    <m/>
    <x v="12"/>
    <m/>
    <m/>
    <m/>
  </r>
  <r>
    <x v="197"/>
    <x v="13724"/>
    <n v="539"/>
    <s v="MintCooler"/>
    <n v="168.292"/>
    <n v="258.16320000000002"/>
    <x v="13413"/>
    <m/>
    <m/>
    <m/>
    <m/>
    <x v="12"/>
    <m/>
    <m/>
    <m/>
  </r>
  <r>
    <x v="13"/>
    <x v="13725"/>
    <n v="2185"/>
    <s v="ChocoDelight"/>
    <n v="168.292"/>
    <n v="258.16320000000002"/>
    <x v="13413"/>
    <m/>
    <m/>
    <m/>
    <m/>
    <x v="12"/>
    <m/>
    <m/>
    <m/>
  </r>
  <r>
    <x v="198"/>
    <x v="13726"/>
    <n v="1441"/>
    <s v="GingerFizz"/>
    <n v="176.16"/>
    <n v="258.16320000000002"/>
    <x v="13414"/>
    <m/>
    <m/>
    <m/>
    <m/>
    <x v="12"/>
    <m/>
    <m/>
    <m/>
  </r>
  <r>
    <x v="188"/>
    <x v="13727"/>
    <n v="688"/>
    <s v="MintCooler"/>
    <n v="197.51599999999999"/>
    <n v="258.16320000000002"/>
    <x v="13415"/>
    <m/>
    <m/>
    <m/>
    <m/>
    <x v="12"/>
    <m/>
    <m/>
    <m/>
  </r>
  <r>
    <x v="296"/>
    <x v="13728"/>
    <n v="2365"/>
    <s v="TropicalTwist"/>
    <n v="223.36799999999999"/>
    <n v="258.16320000000002"/>
    <x v="13416"/>
    <m/>
    <m/>
    <m/>
    <m/>
    <x v="12"/>
    <m/>
    <m/>
    <m/>
  </r>
  <r>
    <x v="286"/>
    <x v="13729"/>
    <n v="785"/>
    <s v="FizzBerry"/>
    <n v="225.61600000000001"/>
    <n v="258.16320000000002"/>
    <x v="13417"/>
    <m/>
    <m/>
    <m/>
    <m/>
    <x v="12"/>
    <m/>
    <m/>
    <m/>
  </r>
  <r>
    <x v="22"/>
    <x v="13730"/>
    <n v="1944"/>
    <s v="MintCooler"/>
    <n v="249.22"/>
    <n v="258.16320000000002"/>
    <x v="13418"/>
    <m/>
    <m/>
    <m/>
    <m/>
    <x v="12"/>
    <m/>
    <m/>
    <m/>
  </r>
  <r>
    <x v="84"/>
    <x v="13731"/>
    <n v="2424"/>
    <s v="GingerFizz"/>
    <n v="268.32799999999997"/>
    <n v="258.16320000000002"/>
    <x v="13419"/>
    <m/>
    <m/>
    <m/>
    <m/>
    <x v="12"/>
    <m/>
    <m/>
    <m/>
  </r>
  <r>
    <x v="204"/>
    <x v="13732"/>
    <n v="2279"/>
    <s v="BerryBlast"/>
    <n v="275.072"/>
    <n v="258.16320000000002"/>
    <x v="13420"/>
    <m/>
    <m/>
    <m/>
    <m/>
    <x v="12"/>
    <m/>
    <m/>
    <m/>
  </r>
  <r>
    <x v="211"/>
    <x v="13733"/>
    <n v="1988"/>
    <s v="MintCooler"/>
    <n v="290.80799999999999"/>
    <n v="258.16320000000002"/>
    <x v="13421"/>
    <m/>
    <m/>
    <m/>
    <m/>
    <x v="12"/>
    <m/>
    <m/>
    <m/>
  </r>
  <r>
    <x v="270"/>
    <x v="13734"/>
    <n v="1630"/>
    <s v="PeachPunch"/>
    <n v="297.55200000000002"/>
    <n v="258.16320000000002"/>
    <x v="13422"/>
    <m/>
    <m/>
    <m/>
    <m/>
    <x v="12"/>
    <m/>
    <m/>
    <m/>
  </r>
  <r>
    <x v="156"/>
    <x v="13735"/>
    <n v="2206"/>
    <s v="MintCooler"/>
    <n v="318.90800000000002"/>
    <n v="258.16320000000002"/>
    <x v="13423"/>
    <m/>
    <m/>
    <m/>
    <m/>
    <x v="12"/>
    <m/>
    <m/>
    <m/>
  </r>
  <r>
    <x v="344"/>
    <x v="13736"/>
    <n v="2769"/>
    <s v="FizzBerry"/>
    <n v="325.65199999999999"/>
    <n v="258.16320000000002"/>
    <x v="13424"/>
    <m/>
    <m/>
    <m/>
    <m/>
    <x v="12"/>
    <m/>
    <m/>
    <m/>
  </r>
  <r>
    <x v="103"/>
    <x v="13737"/>
    <n v="2193"/>
    <s v="BerryBlast"/>
    <n v="1.208"/>
    <n v="258.16320000000002"/>
    <x v="13425"/>
    <m/>
    <m/>
    <m/>
    <m/>
    <x v="12"/>
    <m/>
    <m/>
    <m/>
  </r>
  <r>
    <x v="316"/>
    <x v="13738"/>
    <n v="1565"/>
    <s v="BerryBlast"/>
    <n v="266.08"/>
    <n v="258.16320000000002"/>
    <x v="13426"/>
    <m/>
    <m/>
    <m/>
    <m/>
    <x v="12"/>
    <m/>
    <m/>
    <m/>
  </r>
  <r>
    <x v="228"/>
    <x v="13739"/>
    <n v="2773"/>
    <s v="GingerFizz"/>
    <n v="275.40480000000002"/>
    <n v="258.22160000000002"/>
    <x v="13427"/>
    <m/>
    <m/>
    <m/>
    <m/>
    <x v="12"/>
    <m/>
    <m/>
    <m/>
  </r>
  <r>
    <x v="326"/>
    <x v="13740"/>
    <n v="1683"/>
    <s v="GingerFizz"/>
    <n v="19.465599999999998"/>
    <n v="258.40879999999999"/>
    <x v="13428"/>
    <m/>
    <m/>
    <m/>
    <m/>
    <x v="12"/>
    <m/>
    <m/>
    <m/>
  </r>
  <r>
    <x v="327"/>
    <x v="13741"/>
    <n v="2229"/>
    <s v="MintCooler"/>
    <n v="197.44319999999999"/>
    <n v="258.48160000000001"/>
    <x v="13429"/>
    <m/>
    <m/>
    <m/>
    <m/>
    <x v="12"/>
    <m/>
    <m/>
    <m/>
  </r>
  <r>
    <x v="216"/>
    <x v="13742"/>
    <n v="2786"/>
    <s v="FizzBerry"/>
    <n v="252.72"/>
    <n v="258.54919999999998"/>
    <x v="13430"/>
    <m/>
    <m/>
    <m/>
    <m/>
    <x v="12"/>
    <m/>
    <m/>
    <m/>
  </r>
  <r>
    <x v="147"/>
    <x v="13743"/>
    <n v="2541"/>
    <s v="PeachPunch"/>
    <n v="25.312000000000001"/>
    <n v="258.6114"/>
    <x v="13431"/>
    <m/>
    <m/>
    <m/>
    <m/>
    <x v="12"/>
    <m/>
    <m/>
    <m/>
  </r>
  <r>
    <x v="227"/>
    <x v="13744"/>
    <n v="2697"/>
    <s v="MangoBliss"/>
    <n v="29.576000000000001"/>
    <n v="258.6114"/>
    <x v="13432"/>
    <m/>
    <m/>
    <m/>
    <m/>
    <x v="12"/>
    <m/>
    <m/>
    <m/>
  </r>
  <r>
    <x v="158"/>
    <x v="13745"/>
    <n v="2686"/>
    <s v="GingerFizz"/>
    <n v="36.128"/>
    <n v="258.6114"/>
    <x v="13433"/>
    <m/>
    <m/>
    <m/>
    <m/>
    <x v="12"/>
    <m/>
    <m/>
    <m/>
  </r>
  <r>
    <x v="6"/>
    <x v="13746"/>
    <n v="46"/>
    <s v="MintCooler"/>
    <n v="43.9"/>
    <n v="258.6114"/>
    <x v="13434"/>
    <m/>
    <m/>
    <m/>
    <m/>
    <x v="12"/>
    <m/>
    <m/>
    <m/>
  </r>
  <r>
    <x v="284"/>
    <x v="13747"/>
    <n v="1064"/>
    <s v="PeachPunch"/>
    <n v="45.552"/>
    <n v="258.6114"/>
    <x v="13435"/>
    <m/>
    <m/>
    <m/>
    <m/>
    <x v="12"/>
    <m/>
    <m/>
    <m/>
  </r>
  <r>
    <x v="358"/>
    <x v="13748"/>
    <n v="811"/>
    <s v="GingerFizz"/>
    <n v="50.524000000000001"/>
    <n v="258.6114"/>
    <x v="13436"/>
    <m/>
    <m/>
    <m/>
    <m/>
    <x v="12"/>
    <m/>
    <m/>
    <m/>
  </r>
  <r>
    <x v="248"/>
    <x v="13749"/>
    <n v="2756"/>
    <s v="MintCooler"/>
    <n v="85.5"/>
    <n v="258.6114"/>
    <x v="13437"/>
    <m/>
    <m/>
    <m/>
    <m/>
    <x v="12"/>
    <m/>
    <m/>
    <m/>
  </r>
  <r>
    <x v="52"/>
    <x v="13750"/>
    <n v="244"/>
    <s v="LemonZest"/>
    <n v="98.02"/>
    <n v="258.6114"/>
    <x v="13438"/>
    <m/>
    <m/>
    <m/>
    <m/>
    <x v="12"/>
    <m/>
    <m/>
    <m/>
  </r>
  <r>
    <x v="72"/>
    <x v="13751"/>
    <n v="2446"/>
    <s v="FizzBerry"/>
    <n v="112.63200000000001"/>
    <n v="258.6114"/>
    <x v="13439"/>
    <m/>
    <m/>
    <m/>
    <m/>
    <x v="12"/>
    <m/>
    <m/>
    <m/>
  </r>
  <r>
    <x v="141"/>
    <x v="13752"/>
    <n v="1645"/>
    <s v="PeachPunch"/>
    <n v="122.748"/>
    <n v="258.6114"/>
    <x v="13440"/>
    <m/>
    <m/>
    <m/>
    <m/>
    <x v="12"/>
    <m/>
    <m/>
    <m/>
  </r>
  <r>
    <x v="296"/>
    <x v="13753"/>
    <n v="827"/>
    <s v="GingerFizz"/>
    <n v="145.22800000000001"/>
    <n v="258.6114"/>
    <x v="13441"/>
    <m/>
    <m/>
    <m/>
    <m/>
    <x v="12"/>
    <m/>
    <m/>
    <m/>
  </r>
  <r>
    <x v="187"/>
    <x v="13754"/>
    <n v="309"/>
    <s v="MintCooler"/>
    <n v="146.352"/>
    <n v="258.6114"/>
    <x v="13442"/>
    <m/>
    <m/>
    <m/>
    <m/>
    <x v="12"/>
    <m/>
    <m/>
    <m/>
  </r>
  <r>
    <x v="233"/>
    <x v="13755"/>
    <n v="2197"/>
    <s v="MangoBliss"/>
    <n v="201.428"/>
    <n v="258.6114"/>
    <x v="13443"/>
    <m/>
    <m/>
    <m/>
    <m/>
    <x v="12"/>
    <m/>
    <m/>
    <m/>
  </r>
  <r>
    <x v="33"/>
    <x v="13756"/>
    <n v="2000"/>
    <s v="MintCooler"/>
    <n v="205.92400000000001"/>
    <n v="258.6114"/>
    <x v="13444"/>
    <m/>
    <m/>
    <m/>
    <m/>
    <x v="12"/>
    <m/>
    <m/>
    <m/>
  </r>
  <r>
    <x v="362"/>
    <x v="13757"/>
    <n v="1995"/>
    <s v="MintCooler"/>
    <n v="207.048"/>
    <n v="258.6114"/>
    <x v="13445"/>
    <m/>
    <m/>
    <m/>
    <m/>
    <x v="12"/>
    <m/>
    <m/>
    <m/>
  </r>
  <r>
    <x v="360"/>
    <x v="13758"/>
    <n v="1562"/>
    <s v="FizzBerry"/>
    <n v="208.172"/>
    <n v="258.6114"/>
    <x v="13446"/>
    <m/>
    <m/>
    <m/>
    <m/>
    <x v="12"/>
    <m/>
    <m/>
    <m/>
  </r>
  <r>
    <x v="122"/>
    <x v="13759"/>
    <n v="311"/>
    <s v="CitrusSplash"/>
    <n v="222.78399999999999"/>
    <n v="258.6114"/>
    <x v="13447"/>
    <m/>
    <m/>
    <m/>
    <m/>
    <x v="12"/>
    <m/>
    <m/>
    <m/>
  </r>
  <r>
    <x v="342"/>
    <x v="13760"/>
    <n v="394"/>
    <s v="TropicalTwist"/>
    <n v="269.99200000000002"/>
    <n v="258.6114"/>
    <x v="13448"/>
    <m/>
    <m/>
    <m/>
    <m/>
    <x v="12"/>
    <m/>
    <m/>
    <m/>
  </r>
  <r>
    <x v="113"/>
    <x v="13761"/>
    <n v="1752"/>
    <s v="ChocoDelight"/>
    <n v="314.952"/>
    <n v="258.6114"/>
    <x v="13449"/>
    <m/>
    <m/>
    <m/>
    <m/>
    <x v="12"/>
    <m/>
    <m/>
    <m/>
  </r>
  <r>
    <x v="33"/>
    <x v="13762"/>
    <n v="1975"/>
    <s v="MintCooler"/>
    <n v="153.536"/>
    <n v="258.62200000000001"/>
    <x v="13450"/>
    <m/>
    <m/>
    <m/>
    <m/>
    <x v="12"/>
    <m/>
    <m/>
    <m/>
  </r>
  <r>
    <x v="25"/>
    <x v="13763"/>
    <n v="1524"/>
    <s v="FizzBerry"/>
    <n v="88.444800000000001"/>
    <n v="258.726"/>
    <x v="13451"/>
    <m/>
    <m/>
    <m/>
    <m/>
    <x v="12"/>
    <m/>
    <m/>
    <m/>
  </r>
  <r>
    <x v="302"/>
    <x v="13764"/>
    <n v="1758"/>
    <s v="FizzBerry"/>
    <n v="135.5872"/>
    <n v="258.89760000000001"/>
    <x v="13452"/>
    <m/>
    <m/>
    <m/>
    <m/>
    <x v="12"/>
    <m/>
    <m/>
    <m/>
  </r>
  <r>
    <x v="151"/>
    <x v="13765"/>
    <n v="2316"/>
    <s v="BerryBlast"/>
    <n v="107.7632"/>
    <n v="259.03800000000001"/>
    <x v="13453"/>
    <m/>
    <m/>
    <m/>
    <m/>
    <x v="12"/>
    <m/>
    <m/>
    <m/>
  </r>
  <r>
    <x v="121"/>
    <x v="13766"/>
    <n v="754"/>
    <s v="FizzBerry"/>
    <n v="46.847999999999999"/>
    <n v="259.05959999999999"/>
    <x v="13454"/>
    <m/>
    <m/>
    <m/>
    <m/>
    <x v="12"/>
    <m/>
    <m/>
    <m/>
  </r>
  <r>
    <x v="267"/>
    <x v="13767"/>
    <n v="297"/>
    <s v="CitrusSplash"/>
    <n v="60.375999999999998"/>
    <n v="259.05959999999999"/>
    <x v="13455"/>
    <m/>
    <m/>
    <m/>
    <m/>
    <x v="12"/>
    <m/>
    <m/>
    <m/>
  </r>
  <r>
    <x v="126"/>
    <x v="13768"/>
    <n v="184"/>
    <s v="GingerFizz"/>
    <n v="126.66"/>
    <n v="259.05959999999999"/>
    <x v="13456"/>
    <m/>
    <m/>
    <m/>
    <m/>
    <x v="12"/>
    <m/>
    <m/>
    <m/>
  </r>
  <r>
    <x v="157"/>
    <x v="13769"/>
    <n v="401"/>
    <s v="MintCooler"/>
    <n v="132.28"/>
    <n v="259.05959999999999"/>
    <x v="13457"/>
    <m/>
    <m/>
    <m/>
    <m/>
    <x v="12"/>
    <m/>
    <m/>
    <m/>
  </r>
  <r>
    <x v="283"/>
    <x v="13770"/>
    <n v="1093"/>
    <s v="GingerFizz"/>
    <n v="141.524"/>
    <n v="259.05959999999999"/>
    <x v="13458"/>
    <m/>
    <m/>
    <m/>
    <m/>
    <x v="12"/>
    <m/>
    <m/>
    <m/>
  </r>
  <r>
    <x v="199"/>
    <x v="13771"/>
    <n v="1889"/>
    <s v="ChocoDelight"/>
    <n v="174.99199999999999"/>
    <n v="259.05959999999999"/>
    <x v="13459"/>
    <m/>
    <m/>
    <m/>
    <m/>
    <x v="12"/>
    <m/>
    <m/>
    <m/>
  </r>
  <r>
    <x v="129"/>
    <x v="13772"/>
    <n v="1646"/>
    <s v="FizzBerry"/>
    <n v="216.58"/>
    <n v="259.05959999999999"/>
    <x v="13460"/>
    <m/>
    <m/>
    <m/>
    <m/>
    <x v="12"/>
    <m/>
    <m/>
    <m/>
  </r>
  <r>
    <x v="60"/>
    <x v="13773"/>
    <n v="2838"/>
    <s v="CitrusSplash"/>
    <n v="221.07599999999999"/>
    <n v="259.05959999999999"/>
    <x v="13461"/>
    <m/>
    <m/>
    <m/>
    <m/>
    <x v="12"/>
    <m/>
    <m/>
    <m/>
  </r>
  <r>
    <x v="82"/>
    <x v="13774"/>
    <n v="1525"/>
    <s v="GingerFizz"/>
    <n v="258.16800000000001"/>
    <n v="259.05959999999999"/>
    <x v="13462"/>
    <m/>
    <m/>
    <m/>
    <m/>
    <x v="12"/>
    <m/>
    <m/>
    <m/>
  </r>
  <r>
    <x v="164"/>
    <x v="13775"/>
    <n v="2543"/>
    <s v="MangoBliss"/>
    <n v="264.91199999999998"/>
    <n v="259.05959999999999"/>
    <x v="13463"/>
    <m/>
    <m/>
    <m/>
    <m/>
    <x v="12"/>
    <m/>
    <m/>
    <m/>
  </r>
  <r>
    <x v="148"/>
    <x v="13776"/>
    <n v="2427"/>
    <s v="FizzBerry"/>
    <n v="266.036"/>
    <n v="259.05959999999999"/>
    <x v="13464"/>
    <m/>
    <m/>
    <m/>
    <m/>
    <x v="12"/>
    <m/>
    <m/>
    <m/>
  </r>
  <r>
    <x v="44"/>
    <x v="13777"/>
    <n v="1341"/>
    <s v="ChocoDelight"/>
    <n v="280.64800000000002"/>
    <n v="259.05959999999999"/>
    <x v="13465"/>
    <m/>
    <m/>
    <m/>
    <m/>
    <x v="12"/>
    <m/>
    <m/>
    <m/>
  </r>
  <r>
    <x v="306"/>
    <x v="13778"/>
    <n v="2176"/>
    <s v="MintCooler"/>
    <n v="298.63200000000001"/>
    <n v="259.05959999999999"/>
    <x v="13466"/>
    <m/>
    <m/>
    <m/>
    <m/>
    <x v="12"/>
    <m/>
    <m/>
    <m/>
  </r>
  <r>
    <x v="269"/>
    <x v="13779"/>
    <n v="2445"/>
    <s v="MangoBliss"/>
    <n v="309.87200000000001"/>
    <n v="259.05959999999999"/>
    <x v="13467"/>
    <m/>
    <m/>
    <m/>
    <m/>
    <x v="12"/>
    <m/>
    <m/>
    <m/>
  </r>
  <r>
    <x v="264"/>
    <x v="13780"/>
    <n v="1229"/>
    <s v="CitrusSplash"/>
    <n v="326.73200000000003"/>
    <n v="259.05959999999999"/>
    <x v="13468"/>
    <m/>
    <m/>
    <m/>
    <m/>
    <x v="12"/>
    <m/>
    <m/>
    <m/>
  </r>
  <r>
    <x v="71"/>
    <x v="13781"/>
    <n v="268"/>
    <s v="BerryBlast"/>
    <n v="98.927999999999997"/>
    <n v="259.19920000000002"/>
    <x v="13469"/>
    <m/>
    <m/>
    <m/>
    <m/>
    <x v="12"/>
    <m/>
    <m/>
    <m/>
  </r>
  <r>
    <x v="48"/>
    <x v="13782"/>
    <n v="1087"/>
    <s v="PeachPunch"/>
    <n v="433.19731200000001"/>
    <n v="259.30112000000003"/>
    <x v="13470"/>
    <m/>
    <m/>
    <m/>
    <m/>
    <x v="12"/>
    <m/>
    <m/>
    <m/>
  </r>
  <r>
    <x v="306"/>
    <x v="13783"/>
    <n v="2585"/>
    <s v="MangoBliss"/>
    <n v="77.001599999999996"/>
    <n v="259.33960000000002"/>
    <x v="13471"/>
    <m/>
    <m/>
    <m/>
    <m/>
    <x v="12"/>
    <m/>
    <m/>
    <m/>
  </r>
  <r>
    <x v="324"/>
    <x v="13784"/>
    <n v="2039"/>
    <s v="MintCooler"/>
    <n v="95.1648"/>
    <n v="259.44672000000003"/>
    <x v="13472"/>
    <m/>
    <m/>
    <m/>
    <m/>
    <x v="12"/>
    <m/>
    <m/>
    <m/>
  </r>
  <r>
    <x v="35"/>
    <x v="13785"/>
    <n v="2189"/>
    <s v="PeachPunch"/>
    <n v="16.716000000000001"/>
    <n v="259.50779999999997"/>
    <x v="13473"/>
    <m/>
    <m/>
    <m/>
    <m/>
    <x v="12"/>
    <m/>
    <m/>
    <m/>
  </r>
  <r>
    <x v="148"/>
    <x v="13786"/>
    <n v="1571"/>
    <s v="MintCooler"/>
    <n v="26.384"/>
    <n v="259.50779999999997"/>
    <x v="13474"/>
    <m/>
    <m/>
    <m/>
    <m/>
    <x v="12"/>
    <m/>
    <m/>
    <m/>
  </r>
  <r>
    <x v="248"/>
    <x v="13787"/>
    <n v="1564"/>
    <s v="PeachPunch"/>
    <n v="31.192"/>
    <n v="259.50779999999997"/>
    <x v="13475"/>
    <m/>
    <m/>
    <m/>
    <m/>
    <x v="12"/>
    <m/>
    <m/>
    <m/>
  </r>
  <r>
    <x v="202"/>
    <x v="13788"/>
    <n v="2175"/>
    <s v="GingerFizz"/>
    <n v="73.231999999999999"/>
    <n v="259.50779999999997"/>
    <x v="13476"/>
    <m/>
    <m/>
    <m/>
    <m/>
    <x v="12"/>
    <m/>
    <m/>
    <m/>
  </r>
  <r>
    <x v="99"/>
    <x v="13789"/>
    <n v="1191"/>
    <s v="CitrusSplash"/>
    <n v="99.1"/>
    <n v="259.50779999999997"/>
    <x v="13477"/>
    <m/>
    <m/>
    <m/>
    <m/>
    <x v="12"/>
    <m/>
    <m/>
    <m/>
  </r>
  <r>
    <x v="29"/>
    <x v="13790"/>
    <n v="513"/>
    <s v="CitrusSplash"/>
    <n v="105.84399999999999"/>
    <n v="259.50779999999997"/>
    <x v="13478"/>
    <m/>
    <m/>
    <m/>
    <m/>
    <x v="12"/>
    <m/>
    <m/>
    <m/>
  </r>
  <r>
    <x v="186"/>
    <x v="13791"/>
    <n v="2709"/>
    <s v="MintCooler"/>
    <n v="114.836"/>
    <n v="259.50779999999997"/>
    <x v="13479"/>
    <m/>
    <m/>
    <m/>
    <m/>
    <x v="12"/>
    <m/>
    <m/>
    <m/>
  </r>
  <r>
    <x v="277"/>
    <x v="13792"/>
    <n v="415"/>
    <s v="TropicalTwist"/>
    <n v="118.208"/>
    <n v="259.50779999999997"/>
    <x v="13480"/>
    <m/>
    <m/>
    <m/>
    <m/>
    <x v="12"/>
    <m/>
    <m/>
    <m/>
  </r>
  <r>
    <x v="349"/>
    <x v="13793"/>
    <n v="451"/>
    <s v="MintCooler"/>
    <n v="136.19200000000001"/>
    <n v="259.50779999999997"/>
    <x v="13481"/>
    <m/>
    <m/>
    <m/>
    <m/>
    <x v="12"/>
    <m/>
    <m/>
    <m/>
  </r>
  <r>
    <x v="286"/>
    <x v="13794"/>
    <n v="1367"/>
    <s v="CitrusSplash"/>
    <n v="140.68799999999999"/>
    <n v="259.50779999999997"/>
    <x v="13482"/>
    <m/>
    <m/>
    <m/>
    <m/>
    <x v="12"/>
    <m/>
    <m/>
    <m/>
  </r>
  <r>
    <x v="110"/>
    <x v="13795"/>
    <n v="951"/>
    <s v="PeachPunch"/>
    <n v="144.06"/>
    <n v="259.50779999999997"/>
    <x v="13483"/>
    <m/>
    <m/>
    <m/>
    <m/>
    <x v="12"/>
    <m/>
    <m/>
    <m/>
  </r>
  <r>
    <x v="144"/>
    <x v="13796"/>
    <n v="690"/>
    <s v="TropicalTwist"/>
    <n v="151.05600000000001"/>
    <n v="259.50779999999997"/>
    <x v="13484"/>
    <m/>
    <m/>
    <m/>
    <m/>
    <x v="12"/>
    <m/>
    <m/>
    <m/>
  </r>
  <r>
    <x v="352"/>
    <x v="13797"/>
    <n v="1216"/>
    <s v="FizzBerry"/>
    <n v="157.08000000000001"/>
    <n v="259.50779999999997"/>
    <x v="13485"/>
    <m/>
    <m/>
    <m/>
    <m/>
    <x v="12"/>
    <m/>
    <m/>
    <m/>
  </r>
  <r>
    <x v="16"/>
    <x v="13798"/>
    <n v="2187"/>
    <s v="TropicalTwist"/>
    <n v="211.5"/>
    <n v="259.50779999999997"/>
    <x v="13486"/>
    <m/>
    <m/>
    <m/>
    <m/>
    <x v="12"/>
    <m/>
    <m/>
    <m/>
  </r>
  <r>
    <x v="312"/>
    <x v="13799"/>
    <n v="545"/>
    <s v="CitrusSplash"/>
    <n v="224.988"/>
    <n v="259.50779999999997"/>
    <x v="13487"/>
    <m/>
    <m/>
    <m/>
    <m/>
    <x v="12"/>
    <m/>
    <m/>
    <m/>
  </r>
  <r>
    <x v="38"/>
    <x v="13800"/>
    <n v="1366"/>
    <s v="CitrusSplash"/>
    <n v="224.988"/>
    <n v="259.50779999999997"/>
    <x v="13487"/>
    <m/>
    <m/>
    <m/>
    <m/>
    <x v="12"/>
    <m/>
    <m/>
    <m/>
  </r>
  <r>
    <x v="14"/>
    <x v="13801"/>
    <n v="265"/>
    <s v="MangoBliss"/>
    <n v="232.85599999999999"/>
    <n v="259.50779999999997"/>
    <x v="13488"/>
    <m/>
    <m/>
    <m/>
    <m/>
    <x v="12"/>
    <m/>
    <m/>
    <m/>
  </r>
  <r>
    <x v="127"/>
    <x v="13802"/>
    <n v="2430"/>
    <s v="ChocoDelight"/>
    <n v="254.21199999999999"/>
    <n v="259.50779999999997"/>
    <x v="13489"/>
    <m/>
    <m/>
    <m/>
    <m/>
    <x v="12"/>
    <m/>
    <m/>
    <m/>
  </r>
  <r>
    <x v="40"/>
    <x v="13803"/>
    <n v="1905"/>
    <s v="MintCooler"/>
    <n v="274.44400000000002"/>
    <n v="259.50779999999997"/>
    <x v="13490"/>
    <m/>
    <m/>
    <m/>
    <m/>
    <x v="12"/>
    <m/>
    <m/>
    <m/>
  </r>
  <r>
    <x v="27"/>
    <x v="13804"/>
    <n v="511"/>
    <s v="CitrusSplash"/>
    <n v="282.31200000000001"/>
    <n v="259.50779999999997"/>
    <x v="13491"/>
    <m/>
    <m/>
    <m/>
    <m/>
    <x v="12"/>
    <m/>
    <m/>
    <m/>
  </r>
  <r>
    <x v="106"/>
    <x v="13805"/>
    <n v="1188"/>
    <s v="MintCooler"/>
    <n v="303.66800000000001"/>
    <n v="259.50779999999997"/>
    <x v="13492"/>
    <m/>
    <m/>
    <m/>
    <m/>
    <x v="12"/>
    <m/>
    <m/>
    <m/>
  </r>
  <r>
    <x v="242"/>
    <x v="13806"/>
    <n v="2794"/>
    <s v="PeachPunch"/>
    <n v="321.65199999999999"/>
    <n v="259.50779999999997"/>
    <x v="13493"/>
    <m/>
    <m/>
    <m/>
    <m/>
    <x v="12"/>
    <m/>
    <m/>
    <m/>
  </r>
  <r>
    <x v="106"/>
    <x v="13807"/>
    <n v="2641"/>
    <s v="PeachPunch"/>
    <n v="332.892"/>
    <n v="259.50779999999997"/>
    <x v="13494"/>
    <m/>
    <m/>
    <m/>
    <m/>
    <x v="12"/>
    <m/>
    <m/>
    <m/>
  </r>
  <r>
    <x v="144"/>
    <x v="13808"/>
    <n v="1531"/>
    <s v="TropicalTwist"/>
    <n v="6.5952000000000002"/>
    <n v="259.53823999999997"/>
    <x v="13495"/>
    <m/>
    <m/>
    <m/>
    <m/>
    <x v="12"/>
    <m/>
    <m/>
    <m/>
  </r>
  <r>
    <x v="267"/>
    <x v="13809"/>
    <n v="2012"/>
    <s v="BerryBlast"/>
    <n v="96.804000000000002"/>
    <n v="259.59744000000001"/>
    <x v="13496"/>
    <m/>
    <m/>
    <m/>
    <m/>
    <x v="12"/>
    <m/>
    <m/>
    <m/>
  </r>
  <r>
    <x v="167"/>
    <x v="13810"/>
    <n v="2227"/>
    <s v="BerryBlast"/>
    <n v="293.66000000000003"/>
    <n v="259.59744000000001"/>
    <x v="13497"/>
    <m/>
    <m/>
    <m/>
    <m/>
    <x v="12"/>
    <m/>
    <m/>
    <m/>
  </r>
  <r>
    <x v="97"/>
    <x v="13811"/>
    <n v="284"/>
    <s v="BerryBlast"/>
    <n v="312.76799999999997"/>
    <n v="259.59744000000001"/>
    <x v="13498"/>
    <m/>
    <m/>
    <m/>
    <m/>
    <x v="12"/>
    <m/>
    <m/>
    <m/>
  </r>
  <r>
    <x v="204"/>
    <x v="13812"/>
    <n v="2370"/>
    <s v="FizzBerry"/>
    <n v="234.45439999999999"/>
    <n v="259.61"/>
    <x v="13499"/>
    <m/>
    <m/>
    <m/>
    <m/>
    <x v="12"/>
    <m/>
    <m/>
    <m/>
  </r>
  <r>
    <x v="0"/>
    <x v="13813"/>
    <n v="2825"/>
    <s v="FizzBerry"/>
    <n v="175.5968"/>
    <n v="259.69839999999999"/>
    <x v="13500"/>
    <m/>
    <m/>
    <m/>
    <m/>
    <x v="12"/>
    <m/>
    <m/>
    <m/>
  </r>
  <r>
    <x v="291"/>
    <x v="13814"/>
    <n v="2398"/>
    <s v="FizzBerry"/>
    <n v="215.99359999999999"/>
    <n v="259.83879999999999"/>
    <x v="13501"/>
    <m/>
    <m/>
    <m/>
    <m/>
    <x v="12"/>
    <m/>
    <m/>
    <m/>
  </r>
  <r>
    <x v="179"/>
    <x v="13815"/>
    <n v="1116"/>
    <s v="FizzBerry"/>
    <n v="457.12012800000002"/>
    <n v="259.92095999999998"/>
    <x v="13502"/>
    <m/>
    <m/>
    <m/>
    <m/>
    <x v="12"/>
    <m/>
    <m/>
    <m/>
  </r>
  <r>
    <x v="68"/>
    <x v="13816"/>
    <n v="2404"/>
    <s v="ChocoDelight"/>
    <n v="57"/>
    <n v="259.95600000000002"/>
    <x v="13503"/>
    <m/>
    <m/>
    <m/>
    <m/>
    <x v="12"/>
    <m/>
    <m/>
    <m/>
  </r>
  <r>
    <x v="353"/>
    <x v="13817"/>
    <n v="2559"/>
    <s v="FizzBerry"/>
    <n v="66.932000000000002"/>
    <n v="259.95600000000002"/>
    <x v="13504"/>
    <m/>
    <m/>
    <m/>
    <m/>
    <x v="12"/>
    <m/>
    <m/>
    <m/>
  </r>
  <r>
    <x v="72"/>
    <x v="13818"/>
    <n v="136"/>
    <s v="PeachPunch"/>
    <n v="72.144000000000005"/>
    <n v="259.95600000000002"/>
    <x v="13505"/>
    <m/>
    <m/>
    <m/>
    <m/>
    <x v="12"/>
    <m/>
    <m/>
    <m/>
  </r>
  <r>
    <x v="150"/>
    <x v="13819"/>
    <n v="159"/>
    <s v="MangoBliss"/>
    <n v="88.308000000000007"/>
    <n v="259.95600000000002"/>
    <x v="13506"/>
    <m/>
    <m/>
    <m/>
    <m/>
    <x v="12"/>
    <m/>
    <m/>
    <m/>
  </r>
  <r>
    <x v="11"/>
    <x v="13820"/>
    <n v="2096"/>
    <s v="GingerFizz"/>
    <n v="104.136"/>
    <n v="259.95600000000002"/>
    <x v="13507"/>
    <m/>
    <m/>
    <m/>
    <m/>
    <x v="12"/>
    <m/>
    <m/>
    <m/>
  </r>
  <r>
    <x v="262"/>
    <x v="13821"/>
    <n v="2733"/>
    <s v="MangoBliss"/>
    <n v="106.384"/>
    <n v="259.95600000000002"/>
    <x v="13508"/>
    <m/>
    <m/>
    <m/>
    <m/>
    <x v="12"/>
    <m/>
    <m/>
    <m/>
  </r>
  <r>
    <x v="149"/>
    <x v="13822"/>
    <n v="321"/>
    <s v="TropicalTwist"/>
    <n v="126.616"/>
    <n v="259.95600000000002"/>
    <x v="13509"/>
    <m/>
    <m/>
    <m/>
    <m/>
    <x v="12"/>
    <m/>
    <m/>
    <m/>
  </r>
  <r>
    <x v="132"/>
    <x v="13823"/>
    <n v="2470"/>
    <s v="MintCooler"/>
    <n v="129.452"/>
    <n v="259.95600000000002"/>
    <x v="13510"/>
    <m/>
    <m/>
    <m/>
    <m/>
    <x v="12"/>
    <m/>
    <m/>
    <m/>
  </r>
  <r>
    <x v="99"/>
    <x v="13824"/>
    <n v="732"/>
    <s v="LemonZest"/>
    <n v="140.1"/>
    <n v="259.95600000000002"/>
    <x v="13511"/>
    <m/>
    <m/>
    <m/>
    <m/>
    <x v="12"/>
    <m/>
    <m/>
    <m/>
  </r>
  <r>
    <x v="166"/>
    <x v="13825"/>
    <n v="957"/>
    <s v="PeachPunch"/>
    <n v="144.10239999999999"/>
    <n v="259.95600000000002"/>
    <x v="13512"/>
    <m/>
    <m/>
    <m/>
    <m/>
    <x v="12"/>
    <m/>
    <m/>
    <m/>
  </r>
  <r>
    <x v="45"/>
    <x v="13826"/>
    <n v="32"/>
    <s v="CitrusSplash"/>
    <n v="147.97200000000001"/>
    <n v="259.95600000000002"/>
    <x v="13513"/>
    <m/>
    <m/>
    <m/>
    <m/>
    <x v="12"/>
    <m/>
    <m/>
    <m/>
  </r>
  <r>
    <x v="99"/>
    <x v="13827"/>
    <n v="453"/>
    <s v="MangoBliss"/>
    <n v="167.08"/>
    <n v="259.95600000000002"/>
    <x v="13514"/>
    <m/>
    <m/>
    <m/>
    <m/>
    <x v="12"/>
    <m/>
    <m/>
    <m/>
  </r>
  <r>
    <x v="291"/>
    <x v="13828"/>
    <n v="1319"/>
    <s v="MintCooler"/>
    <n v="172.7"/>
    <n v="259.95600000000002"/>
    <x v="13515"/>
    <m/>
    <m/>
    <m/>
    <m/>
    <x v="12"/>
    <m/>
    <m/>
    <m/>
  </r>
  <r>
    <x v="47"/>
    <x v="13829"/>
    <n v="2227"/>
    <s v="GingerFizz"/>
    <n v="277.23200000000003"/>
    <n v="259.95600000000002"/>
    <x v="13516"/>
    <m/>
    <m/>
    <m/>
    <m/>
    <x v="12"/>
    <m/>
    <m/>
    <m/>
  </r>
  <r>
    <x v="2"/>
    <x v="13830"/>
    <n v="1009"/>
    <s v="GingerFizz"/>
    <n v="278.35599999999999"/>
    <n v="259.95600000000002"/>
    <x v="13517"/>
    <m/>
    <m/>
    <m/>
    <m/>
    <x v="12"/>
    <m/>
    <m/>
    <m/>
  </r>
  <r>
    <x v="102"/>
    <x v="13831"/>
    <n v="996"/>
    <s v="FizzBerry"/>
    <n v="286.22399999999999"/>
    <n v="259.95600000000002"/>
    <x v="13518"/>
    <m/>
    <m/>
    <m/>
    <m/>
    <x v="12"/>
    <m/>
    <m/>
    <m/>
  </r>
  <r>
    <x v="26"/>
    <x v="13832"/>
    <n v="1190"/>
    <s v="MintCooler"/>
    <n v="287.34800000000001"/>
    <n v="259.95600000000002"/>
    <x v="13519"/>
    <m/>
    <m/>
    <m/>
    <m/>
    <x v="12"/>
    <m/>
    <m/>
    <m/>
  </r>
  <r>
    <x v="153"/>
    <x v="13833"/>
    <n v="1181"/>
    <s v="ChocoDelight"/>
    <n v="287.34800000000001"/>
    <n v="259.95600000000002"/>
    <x v="13519"/>
    <m/>
    <m/>
    <m/>
    <m/>
    <x v="12"/>
    <m/>
    <m/>
    <m/>
  </r>
  <r>
    <x v="303"/>
    <x v="13834"/>
    <n v="1234"/>
    <s v="GingerFizz"/>
    <n v="291.84399999999999"/>
    <n v="259.95600000000002"/>
    <x v="13520"/>
    <m/>
    <m/>
    <m/>
    <m/>
    <x v="12"/>
    <m/>
    <m/>
    <m/>
  </r>
  <r>
    <x v="350"/>
    <x v="13835"/>
    <n v="2761"/>
    <s v="ChocoDelight"/>
    <n v="312.07600000000002"/>
    <n v="259.95600000000002"/>
    <x v="13521"/>
    <m/>
    <m/>
    <m/>
    <m/>
    <x v="12"/>
    <m/>
    <m/>
    <m/>
  </r>
  <r>
    <x v="20"/>
    <x v="13836"/>
    <n v="994"/>
    <s v="GingerFizz"/>
    <n v="323.31599999999997"/>
    <n v="259.95600000000002"/>
    <x v="13522"/>
    <m/>
    <m/>
    <m/>
    <m/>
    <x v="12"/>
    <m/>
    <m/>
    <m/>
  </r>
  <r>
    <x v="130"/>
    <x v="13837"/>
    <n v="825"/>
    <s v="LemonZest"/>
    <n v="334.55599999999998"/>
    <n v="259.95600000000002"/>
    <x v="13523"/>
    <m/>
    <m/>
    <m/>
    <m/>
    <x v="12"/>
    <m/>
    <m/>
    <m/>
  </r>
  <r>
    <x v="319"/>
    <x v="13838"/>
    <n v="983"/>
    <s v="GingerFizz"/>
    <n v="667.37855999999999"/>
    <n v="260.06273279999999"/>
    <x v="13524"/>
    <m/>
    <m/>
    <m/>
    <m/>
    <x v="12"/>
    <m/>
    <m/>
    <m/>
  </r>
  <r>
    <x v="316"/>
    <x v="13839"/>
    <n v="2843"/>
    <s v="LemonZest"/>
    <n v="285.47199999999998"/>
    <n v="260.06760000000003"/>
    <x v="13525"/>
    <m/>
    <m/>
    <m/>
    <m/>
    <x v="12"/>
    <m/>
    <m/>
    <m/>
  </r>
  <r>
    <x v="228"/>
    <x v="13840"/>
    <n v="2106"/>
    <s v="GingerFizz"/>
    <n v="228.40639999999999"/>
    <n v="260.07904000000002"/>
    <x v="13526"/>
    <m/>
    <m/>
    <m/>
    <m/>
    <x v="12"/>
    <m/>
    <m/>
    <m/>
  </r>
  <r>
    <x v="294"/>
    <x v="13841"/>
    <n v="1779"/>
    <s v="BerryBlast"/>
    <n v="145.71520000000001"/>
    <n v="260.09983999999997"/>
    <x v="13527"/>
    <m/>
    <m/>
    <m/>
    <m/>
    <x v="12"/>
    <m/>
    <m/>
    <m/>
  </r>
  <r>
    <x v="295"/>
    <x v="13842"/>
    <n v="1950"/>
    <s v="CitrusSplash"/>
    <n v="176.6592"/>
    <n v="260.1456"/>
    <x v="13528"/>
    <m/>
    <m/>
    <m/>
    <m/>
    <x v="12"/>
    <m/>
    <m/>
    <m/>
  </r>
  <r>
    <x v="356"/>
    <x v="13843"/>
    <n v="713"/>
    <s v="LemonZest"/>
    <n v="13.718400000000001"/>
    <n v="260.21319999999997"/>
    <x v="13529"/>
    <m/>
    <m/>
    <m/>
    <m/>
    <x v="12"/>
    <m/>
    <m/>
    <m/>
  </r>
  <r>
    <x v="66"/>
    <x v="13844"/>
    <n v="1116"/>
    <s v="MintCooler"/>
    <n v="199.95519999999999"/>
    <n v="260.22879999999998"/>
    <x v="13530"/>
    <m/>
    <m/>
    <m/>
    <m/>
    <x v="12"/>
    <m/>
    <m/>
    <m/>
  </r>
  <r>
    <x v="312"/>
    <x v="13845"/>
    <n v="2850"/>
    <s v="FizzBerry"/>
    <n v="255.63839999999999"/>
    <n v="260.24439999999998"/>
    <x v="13531"/>
    <m/>
    <m/>
    <m/>
    <m/>
    <x v="12"/>
    <m/>
    <m/>
    <m/>
  </r>
  <r>
    <x v="242"/>
    <x v="13846"/>
    <n v="1533"/>
    <s v="MintCooler"/>
    <n v="22.022400000000001"/>
    <n v="260.38479999999998"/>
    <x v="13532"/>
    <m/>
    <m/>
    <m/>
    <m/>
    <x v="12"/>
    <m/>
    <m/>
    <m/>
  </r>
  <r>
    <x v="281"/>
    <x v="13847"/>
    <n v="507"/>
    <s v="GingerFizz"/>
    <n v="17.731999999999999"/>
    <n v="260.4042"/>
    <x v="13533"/>
    <m/>
    <m/>
    <m/>
    <m/>
    <x v="12"/>
    <m/>
    <m/>
    <m/>
  </r>
  <r>
    <x v="286"/>
    <x v="13848"/>
    <n v="2274"/>
    <s v="LemonZest"/>
    <n v="18.155999999999999"/>
    <n v="260.4042"/>
    <x v="13534"/>
    <m/>
    <m/>
    <m/>
    <m/>
    <x v="12"/>
    <m/>
    <m/>
    <m/>
  </r>
  <r>
    <x v="101"/>
    <x v="13849"/>
    <n v="2268"/>
    <s v="MintCooler"/>
    <n v="20.488"/>
    <n v="260.4042"/>
    <x v="13535"/>
    <m/>
    <m/>
    <m/>
    <m/>
    <x v="12"/>
    <m/>
    <m/>
    <m/>
  </r>
  <r>
    <x v="119"/>
    <x v="13850"/>
    <n v="231"/>
    <s v="PeachPunch"/>
    <n v="24.835999999999999"/>
    <n v="260.4042"/>
    <x v="13536"/>
    <m/>
    <m/>
    <m/>
    <m/>
    <x v="12"/>
    <m/>
    <m/>
    <m/>
  </r>
  <r>
    <x v="225"/>
    <x v="13851"/>
    <n v="1762"/>
    <s v="TropicalTwist"/>
    <n v="72.947999999999993"/>
    <n v="260.4042"/>
    <x v="13537"/>
    <m/>
    <m/>
    <m/>
    <m/>
    <x v="12"/>
    <m/>
    <m/>
    <m/>
  </r>
  <r>
    <x v="313"/>
    <x v="13852"/>
    <n v="116"/>
    <s v="GingerFizz"/>
    <n v="77.591999999999999"/>
    <n v="260.4042"/>
    <x v="13538"/>
    <m/>
    <m/>
    <m/>
    <m/>
    <x v="12"/>
    <m/>
    <m/>
    <m/>
  </r>
  <r>
    <x v="164"/>
    <x v="13853"/>
    <n v="356"/>
    <s v="LemonZest"/>
    <n v="80.164000000000001"/>
    <n v="260.4042"/>
    <x v="13539"/>
    <m/>
    <m/>
    <m/>
    <m/>
    <x v="12"/>
    <m/>
    <m/>
    <m/>
  </r>
  <r>
    <x v="175"/>
    <x v="13854"/>
    <n v="730"/>
    <s v="MintCooler"/>
    <n v="103.55200000000001"/>
    <n v="260.4042"/>
    <x v="13540"/>
    <m/>
    <m/>
    <m/>
    <m/>
    <x v="12"/>
    <m/>
    <m/>
    <m/>
  </r>
  <r>
    <x v="158"/>
    <x v="13855"/>
    <n v="78"/>
    <s v="TropicalTwist"/>
    <n v="110.29600000000001"/>
    <n v="260.4042"/>
    <x v="13541"/>
    <m/>
    <m/>
    <m/>
    <m/>
    <x v="12"/>
    <m/>
    <m/>
    <m/>
  </r>
  <r>
    <x v="84"/>
    <x v="13856"/>
    <n v="2134"/>
    <s v="FizzBerry"/>
    <n v="118.164"/>
    <n v="260.4042"/>
    <x v="13542"/>
    <m/>
    <m/>
    <m/>
    <m/>
    <x v="12"/>
    <m/>
    <m/>
    <m/>
  </r>
  <r>
    <x v="318"/>
    <x v="13857"/>
    <n v="2616"/>
    <s v="GingerFizz"/>
    <n v="164.24799999999999"/>
    <n v="260.4042"/>
    <x v="13543"/>
    <m/>
    <m/>
    <m/>
    <m/>
    <x v="12"/>
    <m/>
    <m/>
    <m/>
  </r>
  <r>
    <x v="16"/>
    <x v="13858"/>
    <n v="2669"/>
    <s v="TropicalTwist"/>
    <n v="166.49600000000001"/>
    <n v="260.4042"/>
    <x v="13544"/>
    <m/>
    <m/>
    <m/>
    <m/>
    <x v="12"/>
    <m/>
    <m/>
    <m/>
  </r>
  <r>
    <x v="215"/>
    <x v="13859"/>
    <n v="92"/>
    <s v="GingerFizz"/>
    <n v="167.62"/>
    <n v="260.4042"/>
    <x v="13545"/>
    <m/>
    <m/>
    <m/>
    <m/>
    <x v="12"/>
    <m/>
    <m/>
    <m/>
  </r>
  <r>
    <x v="354"/>
    <x v="13860"/>
    <n v="2524"/>
    <s v="MintCooler"/>
    <n v="176.61199999999999"/>
    <n v="260.4042"/>
    <x v="13546"/>
    <m/>
    <m/>
    <m/>
    <m/>
    <x v="12"/>
    <m/>
    <m/>
    <m/>
  </r>
  <r>
    <x v="325"/>
    <x v="13861"/>
    <n v="1423"/>
    <s v="FizzBerry"/>
    <n v="248.548"/>
    <n v="260.4042"/>
    <x v="13547"/>
    <m/>
    <m/>
    <m/>
    <m/>
    <x v="12"/>
    <m/>
    <m/>
    <m/>
  </r>
  <r>
    <x v="320"/>
    <x v="13862"/>
    <n v="216"/>
    <s v="MangoBliss"/>
    <n v="276.64800000000002"/>
    <n v="260.4042"/>
    <x v="13548"/>
    <m/>
    <m/>
    <m/>
    <m/>
    <x v="12"/>
    <m/>
    <m/>
    <m/>
  </r>
  <r>
    <x v="157"/>
    <x v="13863"/>
    <n v="936"/>
    <s v="PeachPunch"/>
    <n v="295.75599999999997"/>
    <n v="260.4042"/>
    <x v="13549"/>
    <m/>
    <m/>
    <m/>
    <m/>
    <x v="12"/>
    <m/>
    <m/>
    <m/>
  </r>
  <r>
    <x v="303"/>
    <x v="13864"/>
    <n v="1691"/>
    <s v="GingerFizz"/>
    <n v="305.87200000000001"/>
    <n v="260.4042"/>
    <x v="13550"/>
    <m/>
    <m/>
    <m/>
    <m/>
    <x v="12"/>
    <m/>
    <m/>
    <m/>
  </r>
  <r>
    <x v="275"/>
    <x v="13865"/>
    <n v="247"/>
    <s v="FizzBerry"/>
    <n v="306.99599999999998"/>
    <n v="260.4042"/>
    <x v="13551"/>
    <m/>
    <m/>
    <m/>
    <m/>
    <x v="12"/>
    <m/>
    <m/>
    <m/>
  </r>
  <r>
    <x v="338"/>
    <x v="13866"/>
    <n v="1176"/>
    <s v="LemonZest"/>
    <n v="315.988"/>
    <n v="260.4042"/>
    <x v="13552"/>
    <m/>
    <m/>
    <m/>
    <m/>
    <x v="12"/>
    <m/>
    <m/>
    <m/>
  </r>
  <r>
    <x v="357"/>
    <x v="13867"/>
    <n v="1133"/>
    <s v="MangoBliss"/>
    <n v="323.85599999999999"/>
    <n v="260.4042"/>
    <x v="13553"/>
    <m/>
    <m/>
    <m/>
    <m/>
    <x v="12"/>
    <m/>
    <m/>
    <m/>
  </r>
  <r>
    <x v="248"/>
    <x v="13868"/>
    <n v="1979"/>
    <s v="ChocoDelight"/>
    <n v="36.287999999999997"/>
    <n v="260.41183999999998"/>
    <x v="13554"/>
    <m/>
    <m/>
    <m/>
    <m/>
    <x v="12"/>
    <m/>
    <m/>
    <m/>
  </r>
  <r>
    <x v="342"/>
    <x v="13869"/>
    <n v="2635"/>
    <s v="CitrusSplash"/>
    <n v="269.97120000000001"/>
    <n v="260.45240000000001"/>
    <x v="13555"/>
    <m/>
    <m/>
    <m/>
    <m/>
    <x v="12"/>
    <m/>
    <m/>
    <m/>
  </r>
  <r>
    <x v="112"/>
    <x v="13870"/>
    <n v="2091"/>
    <s v="GingerFizz"/>
    <n v="124.97280000000001"/>
    <n v="260.50335999999999"/>
    <x v="13556"/>
    <m/>
    <m/>
    <m/>
    <m/>
    <x v="12"/>
    <m/>
    <m/>
    <m/>
  </r>
  <r>
    <x v="188"/>
    <x v="13871"/>
    <n v="2432"/>
    <s v="FizzBerry"/>
    <n v="138.69759999999999"/>
    <n v="260.58760000000001"/>
    <x v="13557"/>
    <m/>
    <m/>
    <m/>
    <m/>
    <x v="12"/>
    <m/>
    <m/>
    <m/>
  </r>
  <r>
    <x v="83"/>
    <x v="13872"/>
    <n v="1963"/>
    <s v="PeachPunch"/>
    <n v="209.1936"/>
    <n v="260.66559999999998"/>
    <x v="13558"/>
    <m/>
    <m/>
    <m/>
    <m/>
    <x v="12"/>
    <m/>
    <m/>
    <m/>
  </r>
  <r>
    <x v="80"/>
    <x v="13873"/>
    <n v="221"/>
    <s v="CitrusSplash"/>
    <n v="100.384"/>
    <n v="260.702"/>
    <x v="13559"/>
    <m/>
    <m/>
    <m/>
    <m/>
    <x v="12"/>
    <m/>
    <m/>
    <m/>
  </r>
  <r>
    <x v="39"/>
    <x v="13874"/>
    <n v="857"/>
    <s v="ChocoDelight"/>
    <n v="44.857599999999998"/>
    <n v="260.7124"/>
    <x v="13560"/>
    <m/>
    <m/>
    <m/>
    <m/>
    <x v="12"/>
    <m/>
    <m/>
    <m/>
  </r>
  <r>
    <x v="154"/>
    <x v="13875"/>
    <n v="669"/>
    <s v="ChocoDelight"/>
    <n v="34.832000000000001"/>
    <n v="260.85239999999999"/>
    <x v="13561"/>
    <m/>
    <m/>
    <m/>
    <m/>
    <x v="12"/>
    <m/>
    <m/>
    <m/>
  </r>
  <r>
    <x v="333"/>
    <x v="13876"/>
    <n v="2365"/>
    <s v="PeachPunch"/>
    <n v="123.32"/>
    <n v="260.85239999999999"/>
    <x v="13562"/>
    <m/>
    <m/>
    <m/>
    <m/>
    <x v="12"/>
    <m/>
    <m/>
    <m/>
  </r>
  <r>
    <x v="298"/>
    <x v="13877"/>
    <n v="2312"/>
    <s v="PeachPunch"/>
    <n v="145.46799999999999"/>
    <n v="260.85239999999999"/>
    <x v="13563"/>
    <m/>
    <m/>
    <m/>
    <m/>
    <x v="12"/>
    <m/>
    <m/>
    <m/>
  </r>
  <r>
    <x v="122"/>
    <x v="13878"/>
    <n v="1226"/>
    <s v="PeachPunch"/>
    <n v="150.17599999999999"/>
    <n v="260.85239999999999"/>
    <x v="13564"/>
    <m/>
    <m/>
    <m/>
    <m/>
    <x v="12"/>
    <m/>
    <m/>
    <m/>
  </r>
  <r>
    <x v="106"/>
    <x v="13879"/>
    <n v="1510"/>
    <s v="ChocoDelight"/>
    <n v="242.34399999999999"/>
    <n v="260.85239999999999"/>
    <x v="13565"/>
    <m/>
    <m/>
    <m/>
    <m/>
    <x v="12"/>
    <m/>
    <m/>
    <m/>
  </r>
  <r>
    <x v="230"/>
    <x v="13880"/>
    <n v="541"/>
    <s v="CitrusSplash"/>
    <n v="243.46799999999999"/>
    <n v="260.85239999999999"/>
    <x v="13566"/>
    <m/>
    <m/>
    <m/>
    <m/>
    <x v="12"/>
    <m/>
    <m/>
    <m/>
  </r>
  <r>
    <x v="298"/>
    <x v="13881"/>
    <n v="2751"/>
    <s v="TropicalTwist"/>
    <n v="277.18799999999999"/>
    <n v="260.85239999999999"/>
    <x v="13567"/>
    <m/>
    <m/>
    <m/>
    <m/>
    <x v="12"/>
    <m/>
    <m/>
    <m/>
  </r>
  <r>
    <x v="360"/>
    <x v="13882"/>
    <n v="1480"/>
    <s v="CitrusSplash"/>
    <n v="287.30399999999997"/>
    <n v="260.85239999999999"/>
    <x v="13568"/>
    <m/>
    <m/>
    <m/>
    <m/>
    <x v="12"/>
    <m/>
    <m/>
    <m/>
  </r>
  <r>
    <x v="111"/>
    <x v="13883"/>
    <n v="1913"/>
    <s v="CitrusSplash"/>
    <n v="292.92399999999998"/>
    <n v="260.85239999999999"/>
    <x v="13569"/>
    <m/>
    <m/>
    <m/>
    <m/>
    <x v="12"/>
    <m/>
    <m/>
    <m/>
  </r>
  <r>
    <x v="285"/>
    <x v="13884"/>
    <n v="1941"/>
    <s v="CitrusSplash"/>
    <n v="304.16399999999999"/>
    <n v="260.85239999999999"/>
    <x v="13570"/>
    <m/>
    <m/>
    <m/>
    <m/>
    <x v="12"/>
    <m/>
    <m/>
    <m/>
  </r>
  <r>
    <x v="251"/>
    <x v="13885"/>
    <n v="1635"/>
    <s v="CitrusSplash"/>
    <n v="314.27999999999997"/>
    <n v="260.85239999999999"/>
    <x v="13571"/>
    <m/>
    <m/>
    <m/>
    <m/>
    <x v="12"/>
    <m/>
    <m/>
    <m/>
  </r>
  <r>
    <x v="229"/>
    <x v="13886"/>
    <n v="2505"/>
    <s v="ChocoDelight"/>
    <n v="334.512"/>
    <n v="260.85239999999999"/>
    <x v="13572"/>
    <m/>
    <m/>
    <m/>
    <m/>
    <x v="12"/>
    <m/>
    <m/>
    <m/>
  </r>
  <r>
    <x v="307"/>
    <x v="13887"/>
    <n v="186"/>
    <s v="LemonZest"/>
    <n v="161.06476799999999"/>
    <n v="260.88191999999998"/>
    <x v="13573"/>
    <m/>
    <m/>
    <m/>
    <m/>
    <x v="12"/>
    <m/>
    <m/>
    <m/>
  </r>
  <r>
    <x v="40"/>
    <x v="13888"/>
    <n v="1559"/>
    <s v="CitrusSplash"/>
    <n v="41.295999999999999"/>
    <n v="260.92768000000001"/>
    <x v="13574"/>
    <m/>
    <m/>
    <m/>
    <m/>
    <x v="12"/>
    <m/>
    <m/>
    <m/>
  </r>
  <r>
    <x v="310"/>
    <x v="13889"/>
    <n v="571"/>
    <s v="MintCooler"/>
    <n v="239.76"/>
    <n v="261.02960000000002"/>
    <x v="13575"/>
    <m/>
    <m/>
    <m/>
    <m/>
    <x v="12"/>
    <m/>
    <m/>
    <m/>
  </r>
  <r>
    <x v="261"/>
    <x v="13890"/>
    <n v="527"/>
    <s v="BerryBlast"/>
    <n v="15.86"/>
    <n v="261.03167999999999"/>
    <x v="13576"/>
    <m/>
    <m/>
    <m/>
    <m/>
    <x v="12"/>
    <m/>
    <m/>
    <m/>
  </r>
  <r>
    <x v="276"/>
    <x v="13891"/>
    <n v="1876"/>
    <s v="BerryBlast"/>
    <n v="187.48400000000001"/>
    <n v="261.03167999999999"/>
    <x v="13577"/>
    <m/>
    <m/>
    <m/>
    <m/>
    <x v="12"/>
    <m/>
    <m/>
    <m/>
  </r>
  <r>
    <x v="153"/>
    <x v="13892"/>
    <n v="973"/>
    <s v="BerryBlast"/>
    <n v="190.85599999999999"/>
    <n v="261.03167999999999"/>
    <x v="13578"/>
    <m/>
    <m/>
    <m/>
    <m/>
    <x v="12"/>
    <m/>
    <m/>
    <m/>
  </r>
  <r>
    <x v="133"/>
    <x v="13893"/>
    <n v="1811"/>
    <s v="ChocoDelight"/>
    <n v="59.801600000000001"/>
    <n v="261.14920000000001"/>
    <x v="13579"/>
    <m/>
    <m/>
    <m/>
    <m/>
    <x v="12"/>
    <m/>
    <m/>
    <m/>
  </r>
  <r>
    <x v="67"/>
    <x v="13894"/>
    <n v="1208"/>
    <s v="MintCooler"/>
    <n v="305.23520000000002"/>
    <n v="261.25839999999999"/>
    <x v="13580"/>
    <m/>
    <m/>
    <m/>
    <m/>
    <x v="12"/>
    <m/>
    <m/>
    <m/>
  </r>
  <r>
    <x v="154"/>
    <x v="13895"/>
    <n v="2026"/>
    <s v="MintCooler"/>
    <n v="231.28639999999999"/>
    <n v="261.274"/>
    <x v="13581"/>
    <m/>
    <m/>
    <m/>
    <m/>
    <x v="12"/>
    <m/>
    <m/>
    <m/>
  </r>
  <r>
    <x v="122"/>
    <x v="13896"/>
    <n v="2553"/>
    <s v="MangoBliss"/>
    <n v="104.63200000000001"/>
    <n v="261.30059999999997"/>
    <x v="13582"/>
    <m/>
    <m/>
    <m/>
    <m/>
    <x v="12"/>
    <m/>
    <m/>
    <m/>
  </r>
  <r>
    <x v="101"/>
    <x v="13897"/>
    <n v="1354"/>
    <s v="MintCooler"/>
    <n v="109.128"/>
    <n v="261.30059999999997"/>
    <x v="13583"/>
    <m/>
    <m/>
    <m/>
    <m/>
    <x v="12"/>
    <m/>
    <m/>
    <m/>
  </r>
  <r>
    <x v="269"/>
    <x v="13898"/>
    <n v="1702"/>
    <s v="PeachPunch"/>
    <n v="116.56399999999999"/>
    <n v="261.30059999999997"/>
    <x v="13584"/>
    <m/>
    <m/>
    <m/>
    <m/>
    <x v="12"/>
    <m/>
    <m/>
    <m/>
  </r>
  <r>
    <x v="9"/>
    <x v="13899"/>
    <n v="2573"/>
    <s v="MangoBliss"/>
    <n v="129.36000000000001"/>
    <n v="261.30059999999997"/>
    <x v="13585"/>
    <m/>
    <m/>
    <m/>
    <m/>
    <x v="12"/>
    <m/>
    <m/>
    <m/>
  </r>
  <r>
    <x v="250"/>
    <x v="13900"/>
    <n v="2466"/>
    <s v="PeachPunch"/>
    <n v="141.72399999999999"/>
    <n v="261.30059999999997"/>
    <x v="13586"/>
    <m/>
    <m/>
    <m/>
    <m/>
    <x v="12"/>
    <m/>
    <m/>
    <m/>
  </r>
  <r>
    <x v="34"/>
    <x v="13901"/>
    <n v="1630"/>
    <s v="CitrusSplash"/>
    <n v="155.21199999999999"/>
    <n v="261.30059999999997"/>
    <x v="13587"/>
    <m/>
    <m/>
    <m/>
    <m/>
    <x v="12"/>
    <m/>
    <m/>
    <m/>
  </r>
  <r>
    <x v="30"/>
    <x v="13902"/>
    <n v="1647"/>
    <s v="FizzBerry"/>
    <n v="157.46"/>
    <n v="261.30059999999997"/>
    <x v="13588"/>
    <m/>
    <m/>
    <m/>
    <m/>
    <x v="12"/>
    <m/>
    <m/>
    <m/>
  </r>
  <r>
    <x v="343"/>
    <x v="13903"/>
    <n v="2521"/>
    <s v="ChocoDelight"/>
    <n v="163.08000000000001"/>
    <n v="261.30059999999997"/>
    <x v="13589"/>
    <m/>
    <m/>
    <m/>
    <m/>
    <x v="12"/>
    <m/>
    <m/>
    <m/>
  </r>
  <r>
    <x v="126"/>
    <x v="13904"/>
    <n v="2173"/>
    <s v="GingerFizz"/>
    <n v="194.55199999999999"/>
    <n v="261.30059999999997"/>
    <x v="13590"/>
    <m/>
    <m/>
    <m/>
    <m/>
    <x v="12"/>
    <m/>
    <m/>
    <m/>
  </r>
  <r>
    <x v="87"/>
    <x v="13905"/>
    <n v="705"/>
    <s v="CitrusSplash"/>
    <n v="203.54400000000001"/>
    <n v="261.30059999999997"/>
    <x v="13591"/>
    <m/>
    <m/>
    <m/>
    <m/>
    <x v="12"/>
    <m/>
    <m/>
    <m/>
  </r>
  <r>
    <x v="270"/>
    <x v="13906"/>
    <n v="489"/>
    <s v="PeachPunch"/>
    <n v="206.916"/>
    <n v="261.30059999999997"/>
    <x v="13592"/>
    <m/>
    <m/>
    <m/>
    <m/>
    <x v="12"/>
    <m/>
    <m/>
    <m/>
  </r>
  <r>
    <x v="182"/>
    <x v="13907"/>
    <n v="1290"/>
    <s v="FizzBerry"/>
    <n v="210.28800000000001"/>
    <n v="261.30059999999997"/>
    <x v="13593"/>
    <m/>
    <m/>
    <m/>
    <m/>
    <x v="12"/>
    <m/>
    <m/>
    <m/>
  </r>
  <r>
    <x v="17"/>
    <x v="13908"/>
    <n v="2792"/>
    <s v="PeachPunch"/>
    <n v="223.77600000000001"/>
    <n v="261.30059999999997"/>
    <x v="13594"/>
    <m/>
    <m/>
    <m/>
    <m/>
    <x v="12"/>
    <m/>
    <m/>
    <m/>
  </r>
  <r>
    <x v="21"/>
    <x v="13909"/>
    <n v="1768"/>
    <s v="FizzBerry"/>
    <n v="238.38800000000001"/>
    <n v="261.30059999999997"/>
    <x v="13595"/>
    <m/>
    <m/>
    <m/>
    <m/>
    <x v="12"/>
    <m/>
    <m/>
    <m/>
  </r>
  <r>
    <x v="91"/>
    <x v="13910"/>
    <n v="28"/>
    <s v="GingerFizz"/>
    <n v="242.88399999999999"/>
    <n v="261.30059999999997"/>
    <x v="13596"/>
    <m/>
    <m/>
    <m/>
    <m/>
    <x v="12"/>
    <m/>
    <m/>
    <m/>
  </r>
  <r>
    <x v="38"/>
    <x v="13911"/>
    <n v="2507"/>
    <s v="LemonZest"/>
    <n v="278.85199999999998"/>
    <n v="261.30059999999997"/>
    <x v="13597"/>
    <m/>
    <m/>
    <m/>
    <m/>
    <x v="12"/>
    <m/>
    <m/>
    <m/>
  </r>
  <r>
    <x v="253"/>
    <x v="13912"/>
    <n v="260"/>
    <s v="MangoBliss"/>
    <n v="242.096"/>
    <n v="261.4144"/>
    <x v="13598"/>
    <m/>
    <m/>
    <m/>
    <m/>
    <x v="12"/>
    <m/>
    <m/>
    <m/>
  </r>
  <r>
    <x v="228"/>
    <x v="13913"/>
    <n v="194"/>
    <s v="GingerFizz"/>
    <n v="453.77600000000001"/>
    <n v="261.4196"/>
    <x v="13599"/>
    <m/>
    <m/>
    <m/>
    <m/>
    <x v="12"/>
    <m/>
    <m/>
    <m/>
  </r>
  <r>
    <x v="221"/>
    <x v="13914"/>
    <n v="100"/>
    <s v="CitrusSplash"/>
    <n v="96.583680000000001"/>
    <n v="261.47496960000001"/>
    <x v="13600"/>
    <m/>
    <m/>
    <m/>
    <m/>
    <x v="12"/>
    <m/>
    <m/>
    <m/>
  </r>
  <r>
    <x v="31"/>
    <x v="13915"/>
    <n v="2744"/>
    <s v="ChocoDelight"/>
    <n v="126.4"/>
    <n v="261.51839999999999"/>
    <x v="13601"/>
    <m/>
    <m/>
    <m/>
    <m/>
    <x v="12"/>
    <m/>
    <m/>
    <m/>
  </r>
  <r>
    <x v="328"/>
    <x v="13916"/>
    <n v="366"/>
    <s v="CitrusSplash"/>
    <n v="27.3568"/>
    <n v="261.57560000000001"/>
    <x v="13602"/>
    <m/>
    <m/>
    <m/>
    <m/>
    <x v="12"/>
    <m/>
    <m/>
    <m/>
  </r>
  <r>
    <x v="174"/>
    <x v="13917"/>
    <n v="946"/>
    <s v="GingerFizz"/>
    <n v="168.56960000000001"/>
    <n v="261.59120000000001"/>
    <x v="13603"/>
    <m/>
    <m/>
    <m/>
    <m/>
    <x v="12"/>
    <m/>
    <m/>
    <m/>
  </r>
  <r>
    <x v="176"/>
    <x v="13918"/>
    <n v="1737"/>
    <s v="TropicalTwist"/>
    <n v="116.4896"/>
    <n v="261.64735999999999"/>
    <x v="13604"/>
    <m/>
    <m/>
    <m/>
    <m/>
    <x v="12"/>
    <m/>
    <m/>
    <m/>
  </r>
  <r>
    <x v="64"/>
    <x v="13919"/>
    <n v="35"/>
    <s v="LemonZest"/>
    <n v="2.2599999999999998"/>
    <n v="261.74880000000002"/>
    <x v="13605"/>
    <m/>
    <m/>
    <m/>
    <m/>
    <x v="12"/>
    <m/>
    <m/>
    <m/>
  </r>
  <r>
    <x v="27"/>
    <x v="13920"/>
    <n v="2502"/>
    <s v="GingerFizz"/>
    <n v="31.812000000000001"/>
    <n v="261.74880000000002"/>
    <x v="13606"/>
    <m/>
    <m/>
    <m/>
    <m/>
    <x v="12"/>
    <m/>
    <m/>
    <m/>
  </r>
  <r>
    <x v="130"/>
    <x v="13921"/>
    <n v="2506"/>
    <s v="PeachPunch"/>
    <n v="86.36"/>
    <n v="261.74880000000002"/>
    <x v="13607"/>
    <m/>
    <m/>
    <m/>
    <m/>
    <x v="12"/>
    <m/>
    <m/>
    <m/>
  </r>
  <r>
    <x v="230"/>
    <x v="13922"/>
    <n v="643"/>
    <s v="GingerFizz"/>
    <n v="93.012"/>
    <n v="261.74880000000002"/>
    <x v="13608"/>
    <m/>
    <m/>
    <m/>
    <m/>
    <x v="12"/>
    <m/>
    <m/>
    <m/>
  </r>
  <r>
    <x v="152"/>
    <x v="13923"/>
    <n v="2059"/>
    <s v="MintCooler"/>
    <n v="108.544"/>
    <n v="261.74880000000002"/>
    <x v="13609"/>
    <m/>
    <m/>
    <m/>
    <m/>
    <x v="12"/>
    <m/>
    <m/>
    <m/>
  </r>
  <r>
    <x v="55"/>
    <x v="13924"/>
    <n v="1839"/>
    <s v="TropicalTwist"/>
    <n v="127.652"/>
    <n v="261.74880000000002"/>
    <x v="13610"/>
    <m/>
    <m/>
    <m/>
    <m/>
    <x v="12"/>
    <m/>
    <m/>
    <m/>
  </r>
  <r>
    <x v="161"/>
    <x v="13925"/>
    <n v="563"/>
    <s v="CitrusSplash"/>
    <n v="128.77600000000001"/>
    <n v="261.74880000000002"/>
    <x v="13611"/>
    <m/>
    <m/>
    <m/>
    <m/>
    <x v="12"/>
    <m/>
    <m/>
    <m/>
  </r>
  <r>
    <x v="212"/>
    <x v="13926"/>
    <n v="2383"/>
    <s v="FizzBerry"/>
    <n v="140.01599999999999"/>
    <n v="261.74880000000002"/>
    <x v="13612"/>
    <m/>
    <m/>
    <m/>
    <m/>
    <x v="12"/>
    <m/>
    <m/>
    <m/>
  </r>
  <r>
    <x v="136"/>
    <x v="13927"/>
    <n v="968"/>
    <s v="GingerFizz"/>
    <n v="147.88399999999999"/>
    <n v="261.74880000000002"/>
    <x v="13613"/>
    <m/>
    <m/>
    <m/>
    <m/>
    <x v="12"/>
    <m/>
    <m/>
    <m/>
  </r>
  <r>
    <x v="127"/>
    <x v="13928"/>
    <n v="14"/>
    <s v="GingerFizz"/>
    <n v="154.62799999999999"/>
    <n v="261.74880000000002"/>
    <x v="13614"/>
    <m/>
    <m/>
    <m/>
    <m/>
    <x v="12"/>
    <m/>
    <m/>
    <m/>
  </r>
  <r>
    <x v="100"/>
    <x v="13929"/>
    <n v="845"/>
    <s v="MintCooler"/>
    <n v="160.24799999999999"/>
    <n v="261.74880000000002"/>
    <x v="13615"/>
    <m/>
    <m/>
    <m/>
    <m/>
    <x v="12"/>
    <m/>
    <m/>
    <m/>
  </r>
  <r>
    <x v="124"/>
    <x v="13930"/>
    <n v="1003"/>
    <s v="GingerFizz"/>
    <n v="161.37200000000001"/>
    <n v="261.74880000000002"/>
    <x v="13616"/>
    <m/>
    <m/>
    <m/>
    <m/>
    <x v="12"/>
    <m/>
    <m/>
    <m/>
  </r>
  <r>
    <x v="133"/>
    <x v="13931"/>
    <n v="2282"/>
    <s v="FizzBerry"/>
    <n v="179.244"/>
    <n v="261.74880000000002"/>
    <x v="13617"/>
    <m/>
    <m/>
    <m/>
    <m/>
    <x v="12"/>
    <m/>
    <m/>
    <m/>
  </r>
  <r>
    <x v="22"/>
    <x v="13932"/>
    <n v="143"/>
    <s v="CitrusSplash"/>
    <n v="183.50800000000001"/>
    <n v="261.74880000000002"/>
    <x v="13618"/>
    <m/>
    <m/>
    <m/>
    <m/>
    <x v="12"/>
    <m/>
    <m/>
    <m/>
  </r>
  <r>
    <x v="213"/>
    <x v="13933"/>
    <n v="1735"/>
    <s v="MangoBliss"/>
    <n v="188.45599999999999"/>
    <n v="261.74880000000002"/>
    <x v="13619"/>
    <m/>
    <m/>
    <m/>
    <m/>
    <x v="12"/>
    <m/>
    <m/>
    <m/>
  </r>
  <r>
    <x v="215"/>
    <x v="13934"/>
    <n v="1975"/>
    <s v="PeachPunch"/>
    <n v="209.70400000000001"/>
    <n v="261.74880000000002"/>
    <x v="13620"/>
    <m/>
    <m/>
    <m/>
    <m/>
    <x v="12"/>
    <m/>
    <m/>
    <m/>
  </r>
  <r>
    <x v="271"/>
    <x v="13935"/>
    <n v="2351"/>
    <s v="PeachPunch"/>
    <n v="226.56399999999999"/>
    <n v="261.74880000000002"/>
    <x v="13621"/>
    <m/>
    <m/>
    <m/>
    <m/>
    <x v="12"/>
    <m/>
    <m/>
    <m/>
  </r>
  <r>
    <x v="17"/>
    <x v="13936"/>
    <n v="2359"/>
    <s v="MangoBliss"/>
    <n v="229.93600000000001"/>
    <n v="261.74880000000002"/>
    <x v="13622"/>
    <m/>
    <m/>
    <m/>
    <m/>
    <x v="12"/>
    <m/>
    <m/>
    <m/>
  </r>
  <r>
    <x v="18"/>
    <x v="13937"/>
    <n v="1525"/>
    <s v="GingerFizz"/>
    <n v="249.04400000000001"/>
    <n v="261.74880000000002"/>
    <x v="13623"/>
    <m/>
    <m/>
    <m/>
    <m/>
    <x v="12"/>
    <m/>
    <m/>
    <m/>
  </r>
  <r>
    <x v="33"/>
    <x v="13938"/>
    <n v="1484"/>
    <s v="PeachPunch"/>
    <n v="268.15199999999999"/>
    <n v="261.74880000000002"/>
    <x v="13624"/>
    <m/>
    <m/>
    <m/>
    <m/>
    <x v="12"/>
    <m/>
    <m/>
    <m/>
  </r>
  <r>
    <x v="187"/>
    <x v="13939"/>
    <n v="1550"/>
    <s v="FizzBerry"/>
    <n v="278.26799999999997"/>
    <n v="261.74880000000002"/>
    <x v="13625"/>
    <m/>
    <m/>
    <m/>
    <m/>
    <x v="12"/>
    <m/>
    <m/>
    <m/>
  </r>
  <r>
    <x v="248"/>
    <x v="13940"/>
    <n v="1586"/>
    <s v="MintCooler"/>
    <n v="305.24400000000003"/>
    <n v="261.74880000000002"/>
    <x v="13626"/>
    <m/>
    <m/>
    <m/>
    <m/>
    <x v="12"/>
    <m/>
    <m/>
    <m/>
  </r>
  <r>
    <x v="107"/>
    <x v="13941"/>
    <n v="1660"/>
    <s v="CitrusSplash"/>
    <n v="309.74"/>
    <n v="261.74880000000002"/>
    <x v="13627"/>
    <m/>
    <m/>
    <m/>
    <m/>
    <x v="12"/>
    <m/>
    <m/>
    <m/>
  </r>
  <r>
    <x v="243"/>
    <x v="13942"/>
    <n v="1971"/>
    <s v="FizzBerry"/>
    <n v="17.456"/>
    <n v="261.78464000000002"/>
    <x v="13628"/>
    <m/>
    <m/>
    <m/>
    <m/>
    <x v="12"/>
    <m/>
    <m/>
    <m/>
  </r>
  <r>
    <x v="318"/>
    <x v="13943"/>
    <n v="1300"/>
    <s v="FizzBerry"/>
    <n v="148.12224000000001"/>
    <n v="261.99263999999999"/>
    <x v="13629"/>
    <m/>
    <m/>
    <m/>
    <m/>
    <x v="12"/>
    <m/>
    <m/>
    <m/>
  </r>
  <r>
    <x v="35"/>
    <x v="13944"/>
    <n v="1997"/>
    <s v="PeachPunch"/>
    <n v="445.6832"/>
    <n v="262.00720000000001"/>
    <x v="13630"/>
    <m/>
    <m/>
    <m/>
    <m/>
    <x v="12"/>
    <m/>
    <m/>
    <m/>
  </r>
  <r>
    <x v="141"/>
    <x v="13945"/>
    <n v="2697"/>
    <s v="PeachPunch"/>
    <n v="285.56799999999998"/>
    <n v="262.09039999999999"/>
    <x v="13631"/>
    <m/>
    <m/>
    <m/>
    <m/>
    <x v="12"/>
    <m/>
    <m/>
    <m/>
  </r>
  <r>
    <x v="128"/>
    <x v="13946"/>
    <n v="1834"/>
    <s v="CitrusSplash"/>
    <n v="75.775999999999996"/>
    <n v="262.10599999999999"/>
    <x v="13632"/>
    <m/>
    <m/>
    <m/>
    <m/>
    <x v="12"/>
    <m/>
    <m/>
    <m/>
  </r>
  <r>
    <x v="48"/>
    <x v="13947"/>
    <n v="1005"/>
    <s v="MintCooler"/>
    <n v="290.048"/>
    <n v="262.197"/>
    <x v="13633"/>
    <m/>
    <m/>
    <m/>
    <m/>
    <x v="12"/>
    <m/>
    <m/>
    <m/>
  </r>
  <r>
    <x v="196"/>
    <x v="13948"/>
    <n v="934"/>
    <s v="CitrusSplash"/>
    <n v="13.032"/>
    <n v="262.197"/>
    <x v="13634"/>
    <m/>
    <m/>
    <m/>
    <m/>
    <x v="12"/>
    <m/>
    <m/>
    <m/>
  </r>
  <r>
    <x v="180"/>
    <x v="13949"/>
    <n v="1016"/>
    <s v="MintCooler"/>
    <n v="13.667999999999999"/>
    <n v="262.197"/>
    <x v="13635"/>
    <m/>
    <m/>
    <m/>
    <m/>
    <x v="12"/>
    <m/>
    <m/>
    <m/>
  </r>
  <r>
    <x v="304"/>
    <x v="13950"/>
    <n v="2010"/>
    <s v="MintCooler"/>
    <n v="29.768000000000001"/>
    <n v="262.197"/>
    <x v="13636"/>
    <m/>
    <m/>
    <m/>
    <m/>
    <x v="12"/>
    <m/>
    <m/>
    <m/>
  </r>
  <r>
    <x v="246"/>
    <x v="13951"/>
    <n v="1709"/>
    <s v="FizzBerry"/>
    <n v="51.356000000000002"/>
    <n v="262.197"/>
    <x v="13637"/>
    <m/>
    <m/>
    <m/>
    <m/>
    <x v="12"/>
    <m/>
    <m/>
    <m/>
  </r>
  <r>
    <x v="63"/>
    <x v="13952"/>
    <n v="2384"/>
    <s v="MangoBliss"/>
    <n v="90.872"/>
    <n v="262.197"/>
    <x v="13638"/>
    <m/>
    <m/>
    <m/>
    <m/>
    <x v="12"/>
    <m/>
    <m/>
    <m/>
  </r>
  <r>
    <x v="68"/>
    <x v="13953"/>
    <n v="1122"/>
    <s v="FizzBerry"/>
    <n v="117.292"/>
    <n v="262.197"/>
    <x v="13639"/>
    <m/>
    <m/>
    <m/>
    <m/>
    <x v="12"/>
    <m/>
    <m/>
    <m/>
  </r>
  <r>
    <x v="170"/>
    <x v="13954"/>
    <n v="1416"/>
    <s v="MangoBliss"/>
    <n v="132.76400000000001"/>
    <n v="262.197"/>
    <x v="13640"/>
    <m/>
    <m/>
    <m/>
    <m/>
    <x v="12"/>
    <m/>
    <m/>
    <m/>
  </r>
  <r>
    <x v="236"/>
    <x v="13955"/>
    <n v="1279"/>
    <s v="MangoBliss"/>
    <n v="145.05199999999999"/>
    <n v="262.197"/>
    <x v="13641"/>
    <m/>
    <m/>
    <m/>
    <m/>
    <x v="12"/>
    <m/>
    <m/>
    <m/>
  </r>
  <r>
    <x v="29"/>
    <x v="13956"/>
    <n v="1103"/>
    <s v="TropicalTwist"/>
    <n v="159.66399999999999"/>
    <n v="262.197"/>
    <x v="13642"/>
    <m/>
    <m/>
    <m/>
    <m/>
    <x v="12"/>
    <m/>
    <m/>
    <m/>
  </r>
  <r>
    <x v="176"/>
    <x v="13957"/>
    <n v="2314"/>
    <s v="PeachPunch"/>
    <n v="164.78399999999999"/>
    <n v="262.197"/>
    <x v="13643"/>
    <m/>
    <m/>
    <m/>
    <m/>
    <x v="12"/>
    <m/>
    <m/>
    <m/>
  </r>
  <r>
    <x v="62"/>
    <x v="13958"/>
    <n v="2596"/>
    <s v="FizzBerry"/>
    <n v="168.65600000000001"/>
    <n v="262.197"/>
    <x v="13644"/>
    <m/>
    <m/>
    <m/>
    <m/>
    <x v="12"/>
    <m/>
    <m/>
    <m/>
  </r>
  <r>
    <x v="15"/>
    <x v="13959"/>
    <n v="1765"/>
    <s v="ChocoDelight"/>
    <n v="196.756"/>
    <n v="262.197"/>
    <x v="13645"/>
    <m/>
    <m/>
    <m/>
    <m/>
    <x v="12"/>
    <m/>
    <m/>
    <m/>
  </r>
  <r>
    <x v="312"/>
    <x v="13960"/>
    <n v="2841"/>
    <s v="FizzBerry"/>
    <n v="215.864"/>
    <n v="262.197"/>
    <x v="13646"/>
    <m/>
    <m/>
    <m/>
    <m/>
    <x v="12"/>
    <m/>
    <m/>
    <m/>
  </r>
  <r>
    <x v="313"/>
    <x v="13961"/>
    <n v="230"/>
    <s v="MintCooler"/>
    <n v="221.48400000000001"/>
    <n v="262.197"/>
    <x v="13647"/>
    <m/>
    <m/>
    <m/>
    <m/>
    <x v="12"/>
    <m/>
    <m/>
    <m/>
  </r>
  <r>
    <x v="194"/>
    <x v="13962"/>
    <n v="1198"/>
    <s v="LemonZest"/>
    <n v="236.096"/>
    <n v="262.197"/>
    <x v="13648"/>
    <m/>
    <m/>
    <m/>
    <m/>
    <x v="12"/>
    <m/>
    <m/>
    <m/>
  </r>
  <r>
    <x v="318"/>
    <x v="13963"/>
    <n v="1155"/>
    <s v="GingerFizz"/>
    <n v="239.46799999999999"/>
    <n v="262.197"/>
    <x v="13649"/>
    <m/>
    <m/>
    <m/>
    <m/>
    <x v="12"/>
    <m/>
    <m/>
    <m/>
  </r>
  <r>
    <x v="132"/>
    <x v="13964"/>
    <n v="688"/>
    <s v="CitrusSplash"/>
    <n v="267.56799999999998"/>
    <n v="262.197"/>
    <x v="13650"/>
    <m/>
    <m/>
    <m/>
    <m/>
    <x v="12"/>
    <m/>
    <m/>
    <m/>
  </r>
  <r>
    <x v="194"/>
    <x v="13965"/>
    <n v="1792"/>
    <s v="MangoBliss"/>
    <n v="267.56799999999998"/>
    <n v="262.197"/>
    <x v="13650"/>
    <m/>
    <m/>
    <m/>
    <m/>
    <x v="12"/>
    <m/>
    <m/>
    <m/>
  </r>
  <r>
    <x v="42"/>
    <x v="13966"/>
    <n v="1277"/>
    <s v="LemonZest"/>
    <n v="275.43599999999998"/>
    <n v="262.197"/>
    <x v="13651"/>
    <m/>
    <m/>
    <m/>
    <m/>
    <x v="12"/>
    <m/>
    <m/>
    <m/>
  </r>
  <r>
    <x v="94"/>
    <x v="13967"/>
    <n v="1752"/>
    <s v="FizzBerry"/>
    <n v="294.54399999999998"/>
    <n v="262.197"/>
    <x v="13652"/>
    <m/>
    <m/>
    <m/>
    <m/>
    <x v="12"/>
    <m/>
    <m/>
    <m/>
  </r>
  <r>
    <x v="290"/>
    <x v="13968"/>
    <n v="697"/>
    <s v="MintCooler"/>
    <n v="326.01600000000002"/>
    <n v="262.197"/>
    <x v="13653"/>
    <m/>
    <m/>
    <m/>
    <m/>
    <x v="12"/>
    <m/>
    <m/>
    <m/>
  </r>
  <r>
    <x v="306"/>
    <x v="13969"/>
    <n v="1118"/>
    <s v="CitrusSplash"/>
    <n v="331.63600000000002"/>
    <n v="262.197"/>
    <x v="13654"/>
    <m/>
    <m/>
    <m/>
    <m/>
    <x v="12"/>
    <m/>
    <m/>
    <m/>
  </r>
  <r>
    <x v="124"/>
    <x v="13970"/>
    <n v="753"/>
    <s v="FizzBerry"/>
    <n v="64.896000000000001"/>
    <n v="262.35039999999998"/>
    <x v="13655"/>
    <m/>
    <m/>
    <m/>
    <m/>
    <x v="12"/>
    <m/>
    <m/>
    <m/>
  </r>
  <r>
    <x v="162"/>
    <x v="13971"/>
    <n v="2734"/>
    <s v="BerryBlast"/>
    <n v="105.4688"/>
    <n v="262.4076"/>
    <x v="13656"/>
    <m/>
    <m/>
    <m/>
    <m/>
    <x v="12"/>
    <m/>
    <m/>
    <m/>
  </r>
  <r>
    <x v="144"/>
    <x v="13972"/>
    <n v="107"/>
    <s v="PeachPunch"/>
    <n v="377.56319999999999"/>
    <n v="262.44965760000002"/>
    <x v="13657"/>
    <m/>
    <m/>
    <m/>
    <m/>
    <x v="12"/>
    <m/>
    <m/>
    <m/>
  </r>
  <r>
    <x v="135"/>
    <x v="13973"/>
    <n v="989"/>
    <s v="BerryBlast"/>
    <n v="201.57599999999999"/>
    <n v="262.46591999999998"/>
    <x v="13658"/>
    <m/>
    <m/>
    <m/>
    <m/>
    <x v="12"/>
    <m/>
    <m/>
    <m/>
  </r>
  <r>
    <x v="272"/>
    <x v="13974"/>
    <n v="2308"/>
    <s v="BerryBlast"/>
    <n v="274.63600000000002"/>
    <n v="262.46591999999998"/>
    <x v="13659"/>
    <m/>
    <m/>
    <m/>
    <m/>
    <x v="12"/>
    <m/>
    <m/>
    <m/>
  </r>
  <r>
    <x v="308"/>
    <x v="13975"/>
    <n v="1679"/>
    <s v="BerryBlast"/>
    <n v="295.99200000000002"/>
    <n v="262.46591999999998"/>
    <x v="13660"/>
    <m/>
    <m/>
    <m/>
    <m/>
    <x v="12"/>
    <m/>
    <m/>
    <m/>
  </r>
  <r>
    <x v="124"/>
    <x v="13976"/>
    <n v="1269"/>
    <s v="BerryBlast"/>
    <n v="299.36399999999998"/>
    <n v="262.46591999999998"/>
    <x v="13661"/>
    <m/>
    <m/>
    <m/>
    <m/>
    <x v="12"/>
    <m/>
    <m/>
    <m/>
  </r>
  <r>
    <x v="174"/>
    <x v="13977"/>
    <n v="956"/>
    <s v="TropicalTwist"/>
    <n v="427.9264"/>
    <n v="262.60520000000002"/>
    <x v="13662"/>
    <m/>
    <m/>
    <m/>
    <m/>
    <x v="12"/>
    <m/>
    <m/>
    <m/>
  </r>
  <r>
    <x v="140"/>
    <x v="13978"/>
    <n v="763"/>
    <s v="LemonZest"/>
    <n v="104.14"/>
    <n v="262.64519999999999"/>
    <x v="13663"/>
    <m/>
    <m/>
    <m/>
    <m/>
    <x v="12"/>
    <m/>
    <m/>
    <m/>
  </r>
  <r>
    <x v="16"/>
    <x v="13979"/>
    <n v="924"/>
    <s v="ChocoDelight"/>
    <n v="112.996"/>
    <n v="262.64519999999999"/>
    <x v="13664"/>
    <m/>
    <m/>
    <m/>
    <m/>
    <x v="12"/>
    <m/>
    <m/>
    <m/>
  </r>
  <r>
    <x v="54"/>
    <x v="13980"/>
    <n v="469"/>
    <s v="GingerFizz"/>
    <n v="154.584"/>
    <n v="262.64519999999999"/>
    <x v="13665"/>
    <m/>
    <m/>
    <m/>
    <m/>
    <x v="12"/>
    <m/>
    <m/>
    <m/>
  </r>
  <r>
    <x v="213"/>
    <x v="13981"/>
    <n v="2031"/>
    <s v="GingerFizz"/>
    <n v="162.452"/>
    <n v="262.64519999999999"/>
    <x v="13666"/>
    <m/>
    <m/>
    <m/>
    <m/>
    <x v="12"/>
    <m/>
    <m/>
    <m/>
  </r>
  <r>
    <x v="132"/>
    <x v="13982"/>
    <n v="313"/>
    <s v="TropicalTwist"/>
    <n v="163.57599999999999"/>
    <n v="262.64519999999999"/>
    <x v="13667"/>
    <m/>
    <m/>
    <m/>
    <m/>
    <x v="12"/>
    <m/>
    <m/>
    <m/>
  </r>
  <r>
    <x v="274"/>
    <x v="13983"/>
    <n v="1444"/>
    <s v="GingerFizz"/>
    <n v="165.00800000000001"/>
    <n v="262.64519999999999"/>
    <x v="13668"/>
    <m/>
    <m/>
    <m/>
    <m/>
    <x v="12"/>
    <m/>
    <m/>
    <m/>
  </r>
  <r>
    <x v="117"/>
    <x v="13984"/>
    <n v="50"/>
    <s v="FizzBerry"/>
    <n v="168.072"/>
    <n v="262.64519999999999"/>
    <x v="13669"/>
    <m/>
    <m/>
    <m/>
    <m/>
    <x v="12"/>
    <m/>
    <m/>
    <m/>
  </r>
  <r>
    <x v="72"/>
    <x v="13985"/>
    <n v="1577"/>
    <s v="TropicalTwist"/>
    <n v="208.536"/>
    <n v="262.64519999999999"/>
    <x v="13670"/>
    <m/>
    <m/>
    <m/>
    <m/>
    <x v="12"/>
    <m/>
    <m/>
    <m/>
  </r>
  <r>
    <x v="321"/>
    <x v="13986"/>
    <n v="552"/>
    <s v="LemonZest"/>
    <n v="213.03200000000001"/>
    <n v="262.64519999999999"/>
    <x v="13671"/>
    <m/>
    <m/>
    <m/>
    <m/>
    <x v="12"/>
    <m/>
    <m/>
    <m/>
  </r>
  <r>
    <x v="98"/>
    <x v="13987"/>
    <n v="309"/>
    <s v="ChocoDelight"/>
    <n v="215.28"/>
    <n v="262.64519999999999"/>
    <x v="13672"/>
    <m/>
    <m/>
    <m/>
    <m/>
    <x v="12"/>
    <m/>
    <m/>
    <m/>
  </r>
  <r>
    <x v="289"/>
    <x v="13988"/>
    <n v="2495"/>
    <s v="CitrusSplash"/>
    <n v="218.65199999999999"/>
    <n v="262.64519999999999"/>
    <x v="13673"/>
    <m/>
    <m/>
    <m/>
    <m/>
    <x v="12"/>
    <m/>
    <m/>
    <m/>
  </r>
  <r>
    <x v="48"/>
    <x v="13989"/>
    <n v="914"/>
    <s v="CitrusSplash"/>
    <n v="226.52"/>
    <n v="262.64519999999999"/>
    <x v="13674"/>
    <m/>
    <m/>
    <m/>
    <m/>
    <x v="12"/>
    <m/>
    <m/>
    <m/>
  </r>
  <r>
    <x v="318"/>
    <x v="13990"/>
    <n v="586"/>
    <s v="TropicalTwist"/>
    <n v="246.75200000000001"/>
    <n v="262.64519999999999"/>
    <x v="13675"/>
    <m/>
    <m/>
    <m/>
    <m/>
    <x v="12"/>
    <m/>
    <m/>
    <m/>
  </r>
  <r>
    <x v="298"/>
    <x v="13991"/>
    <n v="2709"/>
    <s v="GingerFizz"/>
    <n v="269.23200000000003"/>
    <n v="262.64519999999999"/>
    <x v="13676"/>
    <m/>
    <m/>
    <m/>
    <m/>
    <x v="12"/>
    <m/>
    <m/>
    <m/>
  </r>
  <r>
    <x v="253"/>
    <x v="13992"/>
    <n v="208"/>
    <s v="MangoBliss"/>
    <n v="307.44799999999998"/>
    <n v="262.64519999999999"/>
    <x v="13677"/>
    <m/>
    <m/>
    <m/>
    <m/>
    <x v="12"/>
    <m/>
    <m/>
    <m/>
  </r>
  <r>
    <x v="287"/>
    <x v="13993"/>
    <n v="1838"/>
    <s v="MintCooler"/>
    <n v="308.572"/>
    <n v="262.64519999999999"/>
    <x v="13678"/>
    <m/>
    <m/>
    <m/>
    <m/>
    <x v="12"/>
    <m/>
    <m/>
    <m/>
  </r>
  <r>
    <x v="293"/>
    <x v="13994"/>
    <n v="2343"/>
    <s v="FizzBerry"/>
    <n v="329.928"/>
    <n v="262.64519999999999"/>
    <x v="13679"/>
    <m/>
    <m/>
    <m/>
    <m/>
    <x v="12"/>
    <m/>
    <m/>
    <m/>
  </r>
  <r>
    <x v="73"/>
    <x v="13995"/>
    <n v="105"/>
    <s v="LemonZest"/>
    <n v="336.67200000000003"/>
    <n v="262.64519999999999"/>
    <x v="13680"/>
    <m/>
    <m/>
    <m/>
    <m/>
    <x v="12"/>
    <m/>
    <m/>
    <m/>
  </r>
  <r>
    <x v="155"/>
    <x v="13996"/>
    <n v="271"/>
    <s v="PeachPunch"/>
    <n v="154.54079999999999"/>
    <n v="262.79759999999999"/>
    <x v="13681"/>
    <m/>
    <m/>
    <m/>
    <m/>
    <x v="12"/>
    <m/>
    <m/>
    <m/>
  </r>
  <r>
    <x v="354"/>
    <x v="13997"/>
    <n v="2304"/>
    <s v="GingerFizz"/>
    <n v="317.84640000000002"/>
    <n v="262.8236"/>
    <x v="13682"/>
    <m/>
    <m/>
    <m/>
    <m/>
    <x v="12"/>
    <m/>
    <m/>
    <m/>
  </r>
  <r>
    <x v="112"/>
    <x v="13998"/>
    <n v="1766"/>
    <s v="BerryBlast"/>
    <n v="207.8176"/>
    <n v="263.00351999999998"/>
    <x v="13683"/>
    <m/>
    <m/>
    <m/>
    <m/>
    <x v="12"/>
    <m/>
    <m/>
    <m/>
  </r>
  <r>
    <x v="69"/>
    <x v="13999"/>
    <n v="2409"/>
    <s v="ChocoDelight"/>
    <n v="6.476"/>
    <n v="263.09339999999997"/>
    <x v="13684"/>
    <m/>
    <m/>
    <m/>
    <m/>
    <x v="12"/>
    <m/>
    <m/>
    <m/>
  </r>
  <r>
    <x v="162"/>
    <x v="14000"/>
    <n v="2241"/>
    <s v="TropicalTwist"/>
    <n v="40.655999999999999"/>
    <n v="263.09339999999997"/>
    <x v="13685"/>
    <m/>
    <m/>
    <m/>
    <m/>
    <x v="12"/>
    <m/>
    <m/>
    <m/>
  </r>
  <r>
    <x v="61"/>
    <x v="14001"/>
    <n v="381"/>
    <s v="TropicalTwist"/>
    <n v="84.156000000000006"/>
    <n v="263.09339999999997"/>
    <x v="13686"/>
    <m/>
    <m/>
    <m/>
    <m/>
    <x v="12"/>
    <m/>
    <m/>
    <m/>
  </r>
  <r>
    <x v="173"/>
    <x v="14002"/>
    <n v="1410"/>
    <s v="TropicalTwist"/>
    <n v="125.9"/>
    <n v="263.09339999999997"/>
    <x v="13687"/>
    <m/>
    <m/>
    <m/>
    <m/>
    <x v="12"/>
    <m/>
    <m/>
    <m/>
  </r>
  <r>
    <x v="112"/>
    <x v="14003"/>
    <n v="1527"/>
    <s v="FizzBerry"/>
    <n v="145.00800000000001"/>
    <n v="263.09339999999997"/>
    <x v="13688"/>
    <m/>
    <m/>
    <m/>
    <m/>
    <x v="12"/>
    <m/>
    <m/>
    <m/>
  </r>
  <r>
    <x v="23"/>
    <x v="14004"/>
    <n v="2293"/>
    <s v="LemonZest"/>
    <n v="156.24799999999999"/>
    <n v="263.09339999999997"/>
    <x v="13689"/>
    <m/>
    <m/>
    <m/>
    <m/>
    <x v="12"/>
    <m/>
    <m/>
    <m/>
  </r>
  <r>
    <x v="329"/>
    <x v="14005"/>
    <n v="1866"/>
    <s v="GingerFizz"/>
    <n v="173.108"/>
    <n v="263.09339999999997"/>
    <x v="13690"/>
    <m/>
    <m/>
    <m/>
    <m/>
    <x v="12"/>
    <m/>
    <m/>
    <m/>
  </r>
  <r>
    <x v="277"/>
    <x v="14006"/>
    <n v="2562"/>
    <s v="LemonZest"/>
    <n v="173.108"/>
    <n v="263.09339999999997"/>
    <x v="13690"/>
    <m/>
    <m/>
    <m/>
    <m/>
    <x v="12"/>
    <m/>
    <m/>
    <m/>
  </r>
  <r>
    <x v="77"/>
    <x v="14007"/>
    <n v="2514"/>
    <s v="ChocoDelight"/>
    <n v="178.44"/>
    <n v="263.09339999999997"/>
    <x v="13691"/>
    <m/>
    <m/>
    <m/>
    <m/>
    <x v="12"/>
    <m/>
    <m/>
    <m/>
  </r>
  <r>
    <x v="224"/>
    <x v="14008"/>
    <n v="2181"/>
    <s v="GingerFizz"/>
    <n v="188.84399999999999"/>
    <n v="263.09339999999997"/>
    <x v="13692"/>
    <m/>
    <m/>
    <m/>
    <m/>
    <x v="12"/>
    <m/>
    <m/>
    <m/>
  </r>
  <r>
    <x v="137"/>
    <x v="14009"/>
    <n v="1441"/>
    <s v="GingerFizz"/>
    <n v="194.464"/>
    <n v="263.09339999999997"/>
    <x v="13693"/>
    <m/>
    <m/>
    <m/>
    <m/>
    <x v="12"/>
    <m/>
    <m/>
    <m/>
  </r>
  <r>
    <x v="303"/>
    <x v="14010"/>
    <n v="403"/>
    <s v="CitrusSplash"/>
    <n v="205.70400000000001"/>
    <n v="263.09339999999997"/>
    <x v="13694"/>
    <m/>
    <m/>
    <m/>
    <m/>
    <x v="12"/>
    <m/>
    <m/>
    <m/>
  </r>
  <r>
    <x v="24"/>
    <x v="14011"/>
    <n v="1390"/>
    <s v="TropicalTwist"/>
    <n v="206.828"/>
    <n v="263.09339999999997"/>
    <x v="13695"/>
    <m/>
    <m/>
    <m/>
    <m/>
    <x v="12"/>
    <m/>
    <m/>
    <m/>
  </r>
  <r>
    <x v="302"/>
    <x v="14012"/>
    <n v="364"/>
    <s v="PeachPunch"/>
    <n v="316.98"/>
    <n v="263.09339999999997"/>
    <x v="13696"/>
    <m/>
    <m/>
    <m/>
    <m/>
    <x v="12"/>
    <m/>
    <m/>
    <m/>
  </r>
  <r>
    <x v="166"/>
    <x v="14013"/>
    <n v="339"/>
    <s v="GingerFizz"/>
    <n v="334.964"/>
    <n v="263.09339999999997"/>
    <x v="13697"/>
    <m/>
    <m/>
    <m/>
    <m/>
    <x v="12"/>
    <m/>
    <m/>
    <m/>
  </r>
  <r>
    <x v="323"/>
    <x v="14014"/>
    <n v="1319"/>
    <s v="BerryBlast"/>
    <n v="123.76"/>
    <n v="263.18304000000001"/>
    <x v="13698"/>
    <m/>
    <m/>
    <m/>
    <m/>
    <x v="12"/>
    <m/>
    <m/>
    <m/>
  </r>
  <r>
    <x v="364"/>
    <x v="14015"/>
    <n v="1882"/>
    <s v="BerryBlast"/>
    <n v="201.316"/>
    <n v="263.18304000000001"/>
    <x v="13699"/>
    <m/>
    <m/>
    <m/>
    <m/>
    <x v="12"/>
    <m/>
    <m/>
    <m/>
  </r>
  <r>
    <x v="133"/>
    <x v="14016"/>
    <n v="1085"/>
    <s v="TropicalTwist"/>
    <n v="676.84742400000005"/>
    <n v="263.23232000000002"/>
    <x v="13700"/>
    <m/>
    <m/>
    <m/>
    <m/>
    <x v="12"/>
    <m/>
    <m/>
    <m/>
  </r>
  <r>
    <x v="161"/>
    <x v="14017"/>
    <n v="1190"/>
    <s v="MintCooler"/>
    <n v="246.25919999999999"/>
    <n v="263.23439999999999"/>
    <x v="13701"/>
    <m/>
    <m/>
    <m/>
    <m/>
    <x v="12"/>
    <m/>
    <m/>
    <m/>
  </r>
  <r>
    <x v="47"/>
    <x v="14018"/>
    <n v="2250"/>
    <s v="BerryBlast"/>
    <n v="228.20160000000001"/>
    <n v="263.42160000000001"/>
    <x v="13702"/>
    <m/>
    <m/>
    <m/>
    <m/>
    <x v="12"/>
    <m/>
    <m/>
    <m/>
  </r>
  <r>
    <x v="275"/>
    <x v="14019"/>
    <n v="1836"/>
    <s v="PeachPunch"/>
    <n v="104.3488"/>
    <n v="263.42784"/>
    <x v="13703"/>
    <m/>
    <m/>
    <m/>
    <m/>
    <x v="12"/>
    <m/>
    <m/>
    <m/>
  </r>
  <r>
    <x v="236"/>
    <x v="14020"/>
    <n v="1001"/>
    <s v="FizzBerry"/>
    <n v="53.2864"/>
    <n v="263.51"/>
    <x v="13704"/>
    <m/>
    <m/>
    <m/>
    <m/>
    <x v="12"/>
    <m/>
    <m/>
    <m/>
  </r>
  <r>
    <x v="183"/>
    <x v="14021"/>
    <n v="1448"/>
    <s v="LemonZest"/>
    <n v="224.85120000000001"/>
    <n v="263.51"/>
    <x v="13705"/>
    <m/>
    <m/>
    <m/>
    <m/>
    <x v="12"/>
    <m/>
    <m/>
    <m/>
  </r>
  <r>
    <x v="232"/>
    <x v="14022"/>
    <n v="139"/>
    <s v="MintCooler"/>
    <n v="13.824"/>
    <n v="263.54160000000002"/>
    <x v="13706"/>
    <m/>
    <m/>
    <m/>
    <m/>
    <x v="12"/>
    <m/>
    <m/>
    <m/>
  </r>
  <r>
    <x v="108"/>
    <x v="14023"/>
    <n v="2828"/>
    <s v="LemonZest"/>
    <n v="24.207999999999998"/>
    <n v="263.54160000000002"/>
    <x v="13707"/>
    <m/>
    <m/>
    <m/>
    <m/>
    <x v="12"/>
    <m/>
    <m/>
    <m/>
  </r>
  <r>
    <x v="330"/>
    <x v="14024"/>
    <n v="598"/>
    <s v="FizzBerry"/>
    <n v="32.188000000000002"/>
    <n v="263.54160000000002"/>
    <x v="13708"/>
    <m/>
    <m/>
    <m/>
    <m/>
    <x v="12"/>
    <m/>
    <m/>
    <m/>
  </r>
  <r>
    <x v="91"/>
    <x v="14025"/>
    <n v="929"/>
    <s v="FizzBerry"/>
    <n v="43.488"/>
    <n v="263.54160000000002"/>
    <x v="13709"/>
    <m/>
    <m/>
    <m/>
    <m/>
    <x v="12"/>
    <m/>
    <m/>
    <m/>
  </r>
  <r>
    <x v="320"/>
    <x v="14026"/>
    <n v="1414"/>
    <s v="PeachPunch"/>
    <n v="87.168000000000006"/>
    <n v="263.54160000000002"/>
    <x v="13710"/>
    <m/>
    <m/>
    <m/>
    <m/>
    <x v="12"/>
    <m/>
    <m/>
    <m/>
  </r>
  <r>
    <x v="141"/>
    <x v="14027"/>
    <n v="177"/>
    <s v="ChocoDelight"/>
    <n v="104.7"/>
    <n v="263.54160000000002"/>
    <x v="13711"/>
    <m/>
    <m/>
    <m/>
    <m/>
    <x v="12"/>
    <m/>
    <m/>
    <m/>
  </r>
  <r>
    <x v="355"/>
    <x v="14028"/>
    <n v="55"/>
    <s v="ChocoDelight"/>
    <n v="110.70399999999999"/>
    <n v="263.54160000000002"/>
    <x v="13712"/>
    <m/>
    <m/>
    <m/>
    <m/>
    <x v="12"/>
    <m/>
    <m/>
    <m/>
  </r>
  <r>
    <x v="203"/>
    <x v="14029"/>
    <n v="2458"/>
    <s v="PeachPunch"/>
    <n v="110.70399999999999"/>
    <n v="263.54160000000002"/>
    <x v="13712"/>
    <m/>
    <m/>
    <m/>
    <m/>
    <x v="12"/>
    <m/>
    <m/>
    <m/>
  </r>
  <r>
    <x v="42"/>
    <x v="14030"/>
    <n v="718"/>
    <s v="PeachPunch"/>
    <n v="163.53200000000001"/>
    <n v="263.54160000000002"/>
    <x v="13713"/>
    <m/>
    <m/>
    <m/>
    <m/>
    <x v="12"/>
    <m/>
    <m/>
    <m/>
  </r>
  <r>
    <x v="10"/>
    <x v="14031"/>
    <n v="596"/>
    <s v="FizzBerry"/>
    <n v="192.756"/>
    <n v="263.54160000000002"/>
    <x v="13714"/>
    <m/>
    <m/>
    <m/>
    <m/>
    <x v="12"/>
    <m/>
    <m/>
    <m/>
  </r>
  <r>
    <x v="236"/>
    <x v="14032"/>
    <n v="761"/>
    <s v="PeachPunch"/>
    <n v="198.792"/>
    <n v="263.54160000000002"/>
    <x v="13715"/>
    <m/>
    <m/>
    <m/>
    <m/>
    <x v="12"/>
    <m/>
    <m/>
    <m/>
  </r>
  <r>
    <x v="178"/>
    <x v="14033"/>
    <n v="2635"/>
    <s v="PeachPunch"/>
    <n v="203.99600000000001"/>
    <n v="263.54160000000002"/>
    <x v="13716"/>
    <m/>
    <m/>
    <m/>
    <m/>
    <x v="12"/>
    <m/>
    <m/>
    <m/>
  </r>
  <r>
    <x v="32"/>
    <x v="14034"/>
    <n v="1051"/>
    <s v="ChocoDelight"/>
    <n v="257.94799999999998"/>
    <n v="263.54160000000002"/>
    <x v="13717"/>
    <m/>
    <m/>
    <m/>
    <m/>
    <x v="12"/>
    <m/>
    <m/>
    <m/>
  </r>
  <r>
    <x v="130"/>
    <x v="14035"/>
    <n v="2253"/>
    <s v="MintCooler"/>
    <n v="270.31200000000001"/>
    <n v="263.54160000000002"/>
    <x v="13718"/>
    <m/>
    <m/>
    <m/>
    <m/>
    <x v="12"/>
    <m/>
    <m/>
    <m/>
  </r>
  <r>
    <x v="302"/>
    <x v="14036"/>
    <n v="53"/>
    <s v="MintCooler"/>
    <n v="307.404"/>
    <n v="263.54160000000002"/>
    <x v="13719"/>
    <m/>
    <m/>
    <m/>
    <m/>
    <x v="12"/>
    <m/>
    <m/>
    <m/>
  </r>
  <r>
    <x v="303"/>
    <x v="14037"/>
    <n v="280"/>
    <s v="TropicalTwist"/>
    <n v="308.52800000000002"/>
    <n v="263.54160000000002"/>
    <x v="13720"/>
    <m/>
    <m/>
    <m/>
    <m/>
    <x v="12"/>
    <m/>
    <m/>
    <m/>
  </r>
  <r>
    <x v="251"/>
    <x v="14038"/>
    <n v="2342"/>
    <s v="CitrusSplash"/>
    <n v="317.52"/>
    <n v="263.54160000000002"/>
    <x v="13721"/>
    <m/>
    <m/>
    <m/>
    <m/>
    <x v="12"/>
    <m/>
    <m/>
    <m/>
  </r>
  <r>
    <x v="231"/>
    <x v="14039"/>
    <n v="1198"/>
    <s v="GingerFizz"/>
    <n v="319.76799999999997"/>
    <n v="263.54160000000002"/>
    <x v="13722"/>
    <m/>
    <m/>
    <m/>
    <m/>
    <x v="12"/>
    <m/>
    <m/>
    <m/>
  </r>
  <r>
    <x v="229"/>
    <x v="14040"/>
    <n v="1819"/>
    <s v="MintCooler"/>
    <n v="244.1696"/>
    <n v="263.69200000000001"/>
    <x v="13723"/>
    <m/>
    <m/>
    <m/>
    <m/>
    <x v="12"/>
    <m/>
    <m/>
    <m/>
  </r>
  <r>
    <x v="146"/>
    <x v="14041"/>
    <n v="226"/>
    <s v="MangoBliss"/>
    <n v="149.69280000000001"/>
    <n v="263.70760000000001"/>
    <x v="13724"/>
    <m/>
    <m/>
    <m/>
    <m/>
    <x v="12"/>
    <m/>
    <m/>
    <m/>
  </r>
  <r>
    <x v="309"/>
    <x v="14042"/>
    <n v="1681"/>
    <s v="PeachPunch"/>
    <n v="229.48480000000001"/>
    <n v="263.71487999999999"/>
    <x v="13725"/>
    <m/>
    <m/>
    <m/>
    <m/>
    <x v="12"/>
    <m/>
    <m/>
    <m/>
  </r>
  <r>
    <x v="24"/>
    <x v="14043"/>
    <n v="2235"/>
    <s v="MangoBliss"/>
    <n v="254.54400000000001"/>
    <n v="263.75959999999998"/>
    <x v="13726"/>
    <m/>
    <m/>
    <m/>
    <m/>
    <x v="12"/>
    <m/>
    <m/>
    <m/>
  </r>
  <r>
    <x v="81"/>
    <x v="14044"/>
    <n v="1881"/>
    <s v="PeachPunch"/>
    <n v="235.96799999999999"/>
    <n v="263.81472000000002"/>
    <x v="13727"/>
    <m/>
    <m/>
    <m/>
    <m/>
    <x v="12"/>
    <m/>
    <m/>
    <m/>
  </r>
  <r>
    <x v="154"/>
    <x v="14045"/>
    <n v="2243"/>
    <s v="PeachPunch"/>
    <n v="209.4752"/>
    <n v="263.87920000000003"/>
    <x v="13728"/>
    <m/>
    <m/>
    <m/>
    <m/>
    <x v="12"/>
    <m/>
    <m/>
    <m/>
  </r>
  <r>
    <x v="12"/>
    <x v="14046"/>
    <n v="1551"/>
    <s v="BerryBlast"/>
    <n v="150.476"/>
    <n v="263.90016000000003"/>
    <x v="13729"/>
    <m/>
    <m/>
    <m/>
    <m/>
    <x v="12"/>
    <m/>
    <m/>
    <m/>
  </r>
  <r>
    <x v="255"/>
    <x v="14047"/>
    <n v="600"/>
    <s v="BerryBlast"/>
    <n v="161.71600000000001"/>
    <n v="263.90016000000003"/>
    <x v="13730"/>
    <m/>
    <m/>
    <m/>
    <m/>
    <x v="12"/>
    <m/>
    <m/>
    <m/>
  </r>
  <r>
    <x v="145"/>
    <x v="14048"/>
    <n v="1543"/>
    <s v="MangoBliss"/>
    <n v="13.103999999999999"/>
    <n v="263.9898"/>
    <x v="13731"/>
    <m/>
    <m/>
    <m/>
    <m/>
    <x v="12"/>
    <m/>
    <m/>
    <m/>
  </r>
  <r>
    <x v="168"/>
    <x v="14049"/>
    <n v="1233"/>
    <s v="MintCooler"/>
    <n v="62.616"/>
    <n v="263.9898"/>
    <x v="13732"/>
    <m/>
    <m/>
    <m/>
    <m/>
    <x v="12"/>
    <m/>
    <m/>
    <m/>
  </r>
  <r>
    <x v="147"/>
    <x v="14050"/>
    <n v="898"/>
    <s v="MintCooler"/>
    <n v="117.988"/>
    <n v="263.9898"/>
    <x v="13733"/>
    <m/>
    <m/>
    <m/>
    <m/>
    <x v="12"/>
    <m/>
    <m/>
    <m/>
  </r>
  <r>
    <x v="58"/>
    <x v="14051"/>
    <n v="1443"/>
    <s v="TropicalTwist"/>
    <n v="120.236"/>
    <n v="263.9898"/>
    <x v="13734"/>
    <m/>
    <m/>
    <m/>
    <m/>
    <x v="12"/>
    <m/>
    <m/>
    <m/>
  </r>
  <r>
    <x v="48"/>
    <x v="14052"/>
    <n v="512"/>
    <s v="CitrusSplash"/>
    <n v="146.08799999999999"/>
    <n v="263.9898"/>
    <x v="13735"/>
    <m/>
    <m/>
    <m/>
    <m/>
    <x v="12"/>
    <m/>
    <m/>
    <m/>
  </r>
  <r>
    <x v="132"/>
    <x v="14053"/>
    <n v="848"/>
    <s v="PeachPunch"/>
    <n v="147.59200000000001"/>
    <n v="263.9898"/>
    <x v="13736"/>
    <m/>
    <m/>
    <m/>
    <m/>
    <x v="12"/>
    <m/>
    <m/>
    <m/>
  </r>
  <r>
    <x v="295"/>
    <x v="14054"/>
    <n v="2267"/>
    <s v="FizzBerry"/>
    <n v="148.33600000000001"/>
    <n v="263.9898"/>
    <x v="13737"/>
    <m/>
    <m/>
    <m/>
    <m/>
    <x v="12"/>
    <m/>
    <m/>
    <m/>
  </r>
  <r>
    <x v="220"/>
    <x v="14055"/>
    <n v="1904"/>
    <s v="ChocoDelight"/>
    <n v="162.24"/>
    <n v="263.9898"/>
    <x v="13738"/>
    <m/>
    <m/>
    <m/>
    <m/>
    <x v="12"/>
    <m/>
    <m/>
    <m/>
  </r>
  <r>
    <x v="110"/>
    <x v="14056"/>
    <n v="1365"/>
    <s v="FizzBerry"/>
    <n v="164.072"/>
    <n v="263.9898"/>
    <x v="13739"/>
    <m/>
    <m/>
    <m/>
    <m/>
    <x v="12"/>
    <m/>
    <m/>
    <m/>
  </r>
  <r>
    <x v="173"/>
    <x v="14057"/>
    <n v="331"/>
    <s v="LemonZest"/>
    <n v="174.18799999999999"/>
    <n v="263.9898"/>
    <x v="13740"/>
    <m/>
    <m/>
    <m/>
    <m/>
    <x v="12"/>
    <m/>
    <m/>
    <m/>
  </r>
  <r>
    <x v="211"/>
    <x v="14058"/>
    <n v="288"/>
    <s v="GingerFizz"/>
    <n v="177.56"/>
    <n v="263.9898"/>
    <x v="13741"/>
    <m/>
    <m/>
    <m/>
    <m/>
    <x v="12"/>
    <m/>
    <m/>
    <m/>
  </r>
  <r>
    <x v="110"/>
    <x v="14059"/>
    <n v="1982"/>
    <s v="PeachPunch"/>
    <n v="186.55199999999999"/>
    <n v="263.9898"/>
    <x v="13742"/>
    <m/>
    <m/>
    <m/>
    <m/>
    <x v="12"/>
    <m/>
    <m/>
    <m/>
  </r>
  <r>
    <x v="289"/>
    <x v="14060"/>
    <n v="1287"/>
    <s v="LemonZest"/>
    <n v="193.29599999999999"/>
    <n v="263.9898"/>
    <x v="13743"/>
    <m/>
    <m/>
    <m/>
    <m/>
    <x v="12"/>
    <m/>
    <m/>
    <m/>
  </r>
  <r>
    <x v="173"/>
    <x v="14061"/>
    <n v="662"/>
    <s v="MangoBliss"/>
    <n v="198.916"/>
    <n v="263.9898"/>
    <x v="13744"/>
    <m/>
    <m/>
    <m/>
    <m/>
    <x v="12"/>
    <m/>
    <m/>
    <m/>
  </r>
  <r>
    <x v="308"/>
    <x v="14062"/>
    <n v="1096"/>
    <s v="ChocoDelight"/>
    <n v="200.04"/>
    <n v="263.9898"/>
    <x v="13745"/>
    <m/>
    <m/>
    <m/>
    <m/>
    <x v="12"/>
    <m/>
    <m/>
    <m/>
  </r>
  <r>
    <x v="109"/>
    <x v="14063"/>
    <n v="405"/>
    <s v="MintCooler"/>
    <n v="220.27199999999999"/>
    <n v="263.9898"/>
    <x v="13746"/>
    <m/>
    <m/>
    <m/>
    <m/>
    <x v="12"/>
    <m/>
    <m/>
    <m/>
  </r>
  <r>
    <x v="243"/>
    <x v="14064"/>
    <n v="763"/>
    <s v="TropicalTwist"/>
    <n v="249.49600000000001"/>
    <n v="263.9898"/>
    <x v="13747"/>
    <m/>
    <m/>
    <m/>
    <m/>
    <x v="12"/>
    <m/>
    <m/>
    <m/>
  </r>
  <r>
    <x v="55"/>
    <x v="14065"/>
    <n v="972"/>
    <s v="CitrusSplash"/>
    <n v="253.99199999999999"/>
    <n v="263.9898"/>
    <x v="13748"/>
    <m/>
    <m/>
    <m/>
    <m/>
    <x v="12"/>
    <m/>
    <m/>
    <m/>
  </r>
  <r>
    <x v="173"/>
    <x v="14066"/>
    <n v="2263"/>
    <s v="CitrusSplash"/>
    <n v="256.24"/>
    <n v="263.9898"/>
    <x v="13749"/>
    <m/>
    <m/>
    <m/>
    <m/>
    <x v="12"/>
    <m/>
    <m/>
    <m/>
  </r>
  <r>
    <x v="22"/>
    <x v="14067"/>
    <n v="1294"/>
    <s v="MangoBliss"/>
    <n v="284.33999999999997"/>
    <n v="263.9898"/>
    <x v="13750"/>
    <m/>
    <m/>
    <m/>
    <m/>
    <x v="12"/>
    <m/>
    <m/>
    <m/>
  </r>
  <r>
    <x v="332"/>
    <x v="14068"/>
    <n v="2500"/>
    <s v="MintCooler"/>
    <n v="285.464"/>
    <n v="263.9898"/>
    <x v="13751"/>
    <m/>
    <m/>
    <m/>
    <m/>
    <x v="12"/>
    <m/>
    <m/>
    <m/>
  </r>
  <r>
    <x v="83"/>
    <x v="14069"/>
    <n v="573"/>
    <s v="MintCooler"/>
    <n v="321.43200000000002"/>
    <n v="263.9898"/>
    <x v="13752"/>
    <m/>
    <m/>
    <m/>
    <m/>
    <x v="12"/>
    <m/>
    <m/>
    <m/>
  </r>
  <r>
    <x v="149"/>
    <x v="14070"/>
    <n v="2031"/>
    <s v="GingerFizz"/>
    <n v="271.9744"/>
    <n v="264.05599999999998"/>
    <x v="13753"/>
    <m/>
    <m/>
    <m/>
    <m/>
    <x v="12"/>
    <m/>
    <m/>
    <m/>
  </r>
  <r>
    <x v="306"/>
    <x v="14071"/>
    <n v="1849"/>
    <s v="PeachPunch"/>
    <n v="167.44"/>
    <n v="264.16520000000003"/>
    <x v="13754"/>
    <m/>
    <m/>
    <m/>
    <m/>
    <x v="12"/>
    <m/>
    <m/>
    <m/>
  </r>
  <r>
    <x v="177"/>
    <x v="14072"/>
    <n v="1283"/>
    <s v="PeachPunch"/>
    <n v="417.55775999999997"/>
    <n v="264.21408000000002"/>
    <x v="13755"/>
    <m/>
    <m/>
    <m/>
    <m/>
    <x v="12"/>
    <m/>
    <m/>
    <m/>
  </r>
  <r>
    <x v="290"/>
    <x v="14073"/>
    <n v="1130"/>
    <s v="BerryBlast"/>
    <n v="617.500992"/>
    <n v="264.30560000000003"/>
    <x v="13756"/>
    <m/>
    <m/>
    <m/>
    <m/>
    <x v="12"/>
    <m/>
    <m/>
    <m/>
  </r>
  <r>
    <x v="23"/>
    <x v="14074"/>
    <n v="2448"/>
    <s v="FizzBerry"/>
    <n v="92.643199999999993"/>
    <n v="264.31079999999997"/>
    <x v="13757"/>
    <m/>
    <m/>
    <m/>
    <m/>
    <x v="12"/>
    <m/>
    <m/>
    <m/>
  </r>
  <r>
    <x v="279"/>
    <x v="14075"/>
    <n v="2738"/>
    <s v="TropicalTwist"/>
    <n v="263.05279999999999"/>
    <n v="264.31079999999997"/>
    <x v="13758"/>
    <m/>
    <m/>
    <m/>
    <m/>
    <x v="12"/>
    <m/>
    <m/>
    <m/>
  </r>
  <r>
    <x v="210"/>
    <x v="14076"/>
    <n v="2328"/>
    <s v="FizzBerry"/>
    <n v="0.85599999999999998"/>
    <n v="264.43799999999999"/>
    <x v="13759"/>
    <m/>
    <m/>
    <m/>
    <m/>
    <x v="12"/>
    <m/>
    <m/>
    <m/>
  </r>
  <r>
    <x v="238"/>
    <x v="14077"/>
    <n v="557"/>
    <s v="CitrusSplash"/>
    <n v="8.2040000000000006"/>
    <n v="264.43799999999999"/>
    <x v="13760"/>
    <m/>
    <m/>
    <m/>
    <m/>
    <x v="12"/>
    <m/>
    <m/>
    <m/>
  </r>
  <r>
    <x v="239"/>
    <x v="14078"/>
    <n v="264"/>
    <s v="MangoBliss"/>
    <n v="75.075999999999993"/>
    <n v="264.43799999999999"/>
    <x v="13761"/>
    <m/>
    <m/>
    <m/>
    <m/>
    <x v="12"/>
    <m/>
    <m/>
    <m/>
  </r>
  <r>
    <x v="346"/>
    <x v="14079"/>
    <n v="9"/>
    <s v="CitrusSplash"/>
    <n v="82.932000000000002"/>
    <n v="264.43799999999999"/>
    <x v="13762"/>
    <m/>
    <m/>
    <m/>
    <m/>
    <x v="12"/>
    <m/>
    <m/>
    <m/>
  </r>
  <r>
    <x v="283"/>
    <x v="14080"/>
    <n v="1316"/>
    <s v="MintCooler"/>
    <n v="84.668000000000006"/>
    <n v="264.43799999999999"/>
    <x v="13763"/>
    <m/>
    <m/>
    <m/>
    <m/>
    <x v="12"/>
    <m/>
    <m/>
    <m/>
  </r>
  <r>
    <x v="300"/>
    <x v="14081"/>
    <n v="431"/>
    <s v="MangoBliss"/>
    <n v="106.392"/>
    <n v="264.43799999999999"/>
    <x v="13764"/>
    <m/>
    <m/>
    <m/>
    <m/>
    <x v="12"/>
    <m/>
    <m/>
    <m/>
  </r>
  <r>
    <x v="63"/>
    <x v="14082"/>
    <n v="1627"/>
    <s v="ChocoDelight"/>
    <n v="109.536"/>
    <n v="264.43799999999999"/>
    <x v="13765"/>
    <m/>
    <m/>
    <m/>
    <m/>
    <x v="12"/>
    <m/>
    <m/>
    <m/>
  </r>
  <r>
    <x v="80"/>
    <x v="14083"/>
    <n v="1706"/>
    <s v="TropicalTwist"/>
    <n v="111.78400000000001"/>
    <n v="264.43799999999999"/>
    <x v="13766"/>
    <m/>
    <m/>
    <m/>
    <m/>
    <x v="12"/>
    <m/>
    <m/>
    <m/>
  </r>
  <r>
    <x v="275"/>
    <x v="14084"/>
    <n v="1975"/>
    <s v="GingerFizz"/>
    <n v="152.77199999999999"/>
    <n v="264.43799999999999"/>
    <x v="13767"/>
    <m/>
    <m/>
    <m/>
    <m/>
    <x v="12"/>
    <m/>
    <m/>
    <m/>
  </r>
  <r>
    <x v="226"/>
    <x v="14085"/>
    <n v="943"/>
    <s v="FizzBerry"/>
    <n v="160.11600000000001"/>
    <n v="264.43799999999999"/>
    <x v="13768"/>
    <m/>
    <m/>
    <m/>
    <m/>
    <x v="12"/>
    <m/>
    <m/>
    <m/>
  </r>
  <r>
    <x v="142"/>
    <x v="14086"/>
    <n v="923"/>
    <s v="LemonZest"/>
    <n v="179.22399999999999"/>
    <n v="264.43799999999999"/>
    <x v="13769"/>
    <m/>
    <m/>
    <m/>
    <m/>
    <x v="12"/>
    <m/>
    <m/>
    <m/>
  </r>
  <r>
    <x v="255"/>
    <x v="14087"/>
    <n v="448"/>
    <s v="MintCooler"/>
    <n v="188.68799999999999"/>
    <n v="264.43799999999999"/>
    <x v="13770"/>
    <m/>
    <m/>
    <m/>
    <m/>
    <x v="12"/>
    <m/>
    <m/>
    <m/>
  </r>
  <r>
    <x v="273"/>
    <x v="14088"/>
    <n v="658"/>
    <s v="MintCooler"/>
    <n v="189.81200000000001"/>
    <n v="264.43799999999999"/>
    <x v="13771"/>
    <m/>
    <m/>
    <m/>
    <m/>
    <x v="12"/>
    <m/>
    <m/>
    <m/>
  </r>
  <r>
    <x v="329"/>
    <x v="14089"/>
    <n v="2305"/>
    <s v="FizzBerry"/>
    <n v="228.68"/>
    <n v="264.43799999999999"/>
    <x v="13772"/>
    <m/>
    <m/>
    <m/>
    <m/>
    <x v="12"/>
    <m/>
    <m/>
    <m/>
  </r>
  <r>
    <x v="48"/>
    <x v="14090"/>
    <n v="1403"/>
    <s v="LemonZest"/>
    <n v="234.3"/>
    <n v="264.43799999999999"/>
    <x v="13773"/>
    <m/>
    <m/>
    <m/>
    <m/>
    <x v="12"/>
    <m/>
    <m/>
    <m/>
  </r>
  <r>
    <x v="251"/>
    <x v="14091"/>
    <n v="2088"/>
    <s v="MintCooler"/>
    <n v="254.53200000000001"/>
    <n v="264.43799999999999"/>
    <x v="13774"/>
    <m/>
    <m/>
    <m/>
    <m/>
    <x v="12"/>
    <m/>
    <m/>
    <m/>
  </r>
  <r>
    <x v="22"/>
    <x v="14092"/>
    <n v="848"/>
    <s v="TropicalTwist"/>
    <n v="273.64"/>
    <n v="264.43799999999999"/>
    <x v="13775"/>
    <m/>
    <m/>
    <m/>
    <m/>
    <x v="12"/>
    <m/>
    <m/>
    <m/>
  </r>
  <r>
    <x v="226"/>
    <x v="14093"/>
    <n v="856"/>
    <s v="MintCooler"/>
    <n v="286.00400000000002"/>
    <n v="264.43799999999999"/>
    <x v="13776"/>
    <m/>
    <m/>
    <m/>
    <m/>
    <x v="12"/>
    <m/>
    <m/>
    <m/>
  </r>
  <r>
    <x v="104"/>
    <x v="14094"/>
    <n v="2801"/>
    <s v="MangoBliss"/>
    <n v="310.73200000000003"/>
    <n v="264.43799999999999"/>
    <x v="13777"/>
    <m/>
    <m/>
    <m/>
    <m/>
    <x v="12"/>
    <m/>
    <m/>
    <m/>
  </r>
  <r>
    <x v="364"/>
    <x v="14095"/>
    <n v="2821"/>
    <s v="ChocoDelight"/>
    <n v="197.8048"/>
    <n v="264.44080000000002"/>
    <x v="13778"/>
    <m/>
    <m/>
    <m/>
    <m/>
    <x v="12"/>
    <m/>
    <m/>
    <m/>
  </r>
  <r>
    <x v="19"/>
    <x v="14096"/>
    <n v="2074"/>
    <s v="TropicalTwist"/>
    <n v="135.7792"/>
    <n v="264.46679999999998"/>
    <x v="13779"/>
    <m/>
    <m/>
    <m/>
    <m/>
    <x v="12"/>
    <m/>
    <m/>
    <m/>
  </r>
  <r>
    <x v="49"/>
    <x v="14097"/>
    <n v="1440"/>
    <s v="MangoBliss"/>
    <n v="679.11014399999999"/>
    <n v="264.50528000000003"/>
    <x v="13780"/>
    <m/>
    <m/>
    <m/>
    <m/>
    <x v="12"/>
    <m/>
    <m/>
    <m/>
  </r>
  <r>
    <x v="215"/>
    <x v="14098"/>
    <n v="1207"/>
    <s v="FizzBerry"/>
    <n v="266.83519999999999"/>
    <n v="264.524"/>
    <x v="13781"/>
    <m/>
    <m/>
    <m/>
    <m/>
    <x v="12"/>
    <m/>
    <m/>
    <m/>
  </r>
  <r>
    <x v="309"/>
    <x v="14099"/>
    <n v="311"/>
    <s v="BerryBlast"/>
    <n v="288.46800000000002"/>
    <n v="264.61727999999999"/>
    <x v="13782"/>
    <m/>
    <m/>
    <m/>
    <m/>
    <x v="12"/>
    <m/>
    <m/>
    <m/>
  </r>
  <r>
    <x v="39"/>
    <x v="14100"/>
    <n v="1851"/>
    <s v="LemonZest"/>
    <n v="254.43199999999999"/>
    <n v="264.68831999999998"/>
    <x v="13783"/>
    <m/>
    <m/>
    <m/>
    <m/>
    <x v="12"/>
    <m/>
    <m/>
    <m/>
  </r>
  <r>
    <x v="242"/>
    <x v="14101"/>
    <n v="1233"/>
    <s v="LemonZest"/>
    <n v="296.71296000000001"/>
    <n v="264.72991999999999"/>
    <x v="13784"/>
    <m/>
    <m/>
    <m/>
    <m/>
    <x v="12"/>
    <m/>
    <m/>
    <m/>
  </r>
  <r>
    <x v="184"/>
    <x v="14102"/>
    <n v="2515"/>
    <s v="MangoBliss"/>
    <n v="318.88639999999998"/>
    <n v="264.81"/>
    <x v="13785"/>
    <m/>
    <m/>
    <m/>
    <m/>
    <x v="12"/>
    <m/>
    <m/>
    <m/>
  </r>
  <r>
    <x v="44"/>
    <x v="14103"/>
    <n v="52"/>
    <s v="LemonZest"/>
    <n v="185.56867199999999"/>
    <n v="264.8445696"/>
    <x v="13786"/>
    <m/>
    <m/>
    <m/>
    <m/>
    <x v="12"/>
    <m/>
    <m/>
    <m/>
  </r>
  <r>
    <x v="238"/>
    <x v="14104"/>
    <n v="1529"/>
    <s v="TropicalTwist"/>
    <n v="0.18"/>
    <n v="264.88619999999997"/>
    <x v="13787"/>
    <m/>
    <m/>
    <m/>
    <m/>
    <x v="12"/>
    <m/>
    <m/>
    <m/>
  </r>
  <r>
    <x v="123"/>
    <x v="14105"/>
    <n v="2078"/>
    <s v="GingerFizz"/>
    <n v="8.5719999999999992"/>
    <n v="264.88619999999997"/>
    <x v="13788"/>
    <m/>
    <m/>
    <m/>
    <m/>
    <x v="12"/>
    <m/>
    <m/>
    <m/>
  </r>
  <r>
    <x v="138"/>
    <x v="14106"/>
    <n v="153"/>
    <s v="MintCooler"/>
    <n v="9.4600000000000009"/>
    <n v="264.88619999999997"/>
    <x v="13789"/>
    <m/>
    <m/>
    <m/>
    <m/>
    <x v="12"/>
    <m/>
    <m/>
    <m/>
  </r>
  <r>
    <x v="323"/>
    <x v="14107"/>
    <n v="965"/>
    <s v="GingerFizz"/>
    <n v="21.771999999999998"/>
    <n v="264.88619999999997"/>
    <x v="13790"/>
    <m/>
    <m/>
    <m/>
    <m/>
    <x v="12"/>
    <m/>
    <m/>
    <m/>
  </r>
  <r>
    <x v="87"/>
    <x v="14108"/>
    <n v="191"/>
    <s v="PeachPunch"/>
    <n v="23.66"/>
    <n v="264.88619999999997"/>
    <x v="13791"/>
    <m/>
    <m/>
    <m/>
    <m/>
    <x v="12"/>
    <m/>
    <m/>
    <m/>
  </r>
  <r>
    <x v="116"/>
    <x v="14109"/>
    <n v="724"/>
    <s v="CitrusSplash"/>
    <n v="120.608"/>
    <n v="264.88619999999997"/>
    <x v="13792"/>
    <m/>
    <m/>
    <m/>
    <m/>
    <x v="12"/>
    <m/>
    <m/>
    <m/>
  </r>
  <r>
    <x v="91"/>
    <x v="14110"/>
    <n v="2607"/>
    <s v="CitrusSplash"/>
    <n v="130.30799999999999"/>
    <n v="264.88619999999997"/>
    <x v="13793"/>
    <m/>
    <m/>
    <m/>
    <m/>
    <x v="12"/>
    <m/>
    <m/>
    <m/>
  </r>
  <r>
    <x v="45"/>
    <x v="14111"/>
    <n v="459"/>
    <s v="MintCooler"/>
    <n v="137.05199999999999"/>
    <n v="264.88619999999997"/>
    <x v="13794"/>
    <m/>
    <m/>
    <m/>
    <m/>
    <x v="12"/>
    <m/>
    <m/>
    <m/>
  </r>
  <r>
    <x v="220"/>
    <x v="14112"/>
    <n v="2192"/>
    <s v="MintCooler"/>
    <n v="138.24799999999999"/>
    <n v="264.88619999999997"/>
    <x v="13795"/>
    <m/>
    <m/>
    <m/>
    <m/>
    <x v="12"/>
    <m/>
    <m/>
    <m/>
  </r>
  <r>
    <x v="249"/>
    <x v="14113"/>
    <n v="1042"/>
    <s v="FizzBerry"/>
    <n v="147.16800000000001"/>
    <n v="264.88619999999997"/>
    <x v="13796"/>
    <m/>
    <m/>
    <m/>
    <m/>
    <x v="12"/>
    <m/>
    <m/>
    <m/>
  </r>
  <r>
    <x v="134"/>
    <x v="14114"/>
    <n v="981"/>
    <s v="CitrusSplash"/>
    <n v="182.012"/>
    <n v="264.88619999999997"/>
    <x v="13797"/>
    <m/>
    <m/>
    <m/>
    <m/>
    <x v="12"/>
    <m/>
    <m/>
    <m/>
  </r>
  <r>
    <x v="12"/>
    <x v="14115"/>
    <n v="2606"/>
    <s v="GingerFizz"/>
    <n v="193.25200000000001"/>
    <n v="264.88619999999997"/>
    <x v="13798"/>
    <m/>
    <m/>
    <m/>
    <m/>
    <x v="12"/>
    <m/>
    <m/>
    <m/>
  </r>
  <r>
    <x v="266"/>
    <x v="14116"/>
    <n v="1084"/>
    <s v="GingerFizz"/>
    <n v="214.608"/>
    <n v="264.88619999999997"/>
    <x v="13799"/>
    <m/>
    <m/>
    <m/>
    <m/>
    <x v="12"/>
    <m/>
    <m/>
    <m/>
  </r>
  <r>
    <x v="87"/>
    <x v="14117"/>
    <n v="865"/>
    <s v="PeachPunch"/>
    <n v="234.84"/>
    <n v="264.88619999999997"/>
    <x v="13800"/>
    <m/>
    <m/>
    <m/>
    <m/>
    <x v="12"/>
    <m/>
    <m/>
    <m/>
  </r>
  <r>
    <x v="354"/>
    <x v="14118"/>
    <n v="825"/>
    <s v="MintCooler"/>
    <n v="252.82400000000001"/>
    <n v="264.88619999999997"/>
    <x v="13801"/>
    <m/>
    <m/>
    <m/>
    <m/>
    <x v="12"/>
    <m/>
    <m/>
    <m/>
  </r>
  <r>
    <x v="34"/>
    <x v="14119"/>
    <n v="1640"/>
    <s v="MangoBliss"/>
    <n v="295.536"/>
    <n v="264.88619999999997"/>
    <x v="13802"/>
    <m/>
    <m/>
    <m/>
    <m/>
    <x v="12"/>
    <m/>
    <m/>
    <m/>
  </r>
  <r>
    <x v="55"/>
    <x v="14120"/>
    <n v="2107"/>
    <s v="GingerFizz"/>
    <n v="314.64400000000001"/>
    <n v="264.88619999999997"/>
    <x v="13803"/>
    <m/>
    <m/>
    <m/>
    <m/>
    <x v="12"/>
    <m/>
    <m/>
    <m/>
  </r>
  <r>
    <x v="89"/>
    <x v="14121"/>
    <n v="2427"/>
    <s v="ChocoDelight"/>
    <n v="361.55200000000002"/>
    <n v="264.98680000000002"/>
    <x v="13804"/>
    <m/>
    <m/>
    <m/>
    <m/>
    <x v="12"/>
    <m/>
    <m/>
    <m/>
  </r>
  <r>
    <x v="297"/>
    <x v="14122"/>
    <n v="1573"/>
    <s v="ChocoDelight"/>
    <n v="85.043199999999999"/>
    <n v="265.0752"/>
    <x v="13805"/>
    <m/>
    <m/>
    <m/>
    <m/>
    <x v="12"/>
    <m/>
    <m/>
    <m/>
  </r>
  <r>
    <x v="205"/>
    <x v="14123"/>
    <n v="2741"/>
    <s v="FizzBerry"/>
    <n v="157.91679999999999"/>
    <n v="265.12720000000002"/>
    <x v="13806"/>
    <m/>
    <m/>
    <m/>
    <m/>
    <x v="12"/>
    <m/>
    <m/>
    <m/>
  </r>
  <r>
    <x v="334"/>
    <x v="14124"/>
    <n v="1944"/>
    <s v="ChocoDelight"/>
    <n v="228.9152"/>
    <n v="265.32896"/>
    <x v="13807"/>
    <m/>
    <m/>
    <m/>
    <m/>
    <x v="12"/>
    <m/>
    <m/>
    <m/>
  </r>
  <r>
    <x v="257"/>
    <x v="14125"/>
    <n v="858"/>
    <s v="FizzBerry"/>
    <n v="0.12"/>
    <n v="265.33440000000002"/>
    <x v="13808"/>
    <m/>
    <m/>
    <m/>
    <m/>
    <x v="12"/>
    <m/>
    <m/>
    <m/>
  </r>
  <r>
    <x v="208"/>
    <x v="14126"/>
    <n v="279"/>
    <s v="MintCooler"/>
    <n v="102.27200000000001"/>
    <n v="265.33440000000002"/>
    <x v="13809"/>
    <m/>
    <m/>
    <m/>
    <m/>
    <x v="12"/>
    <m/>
    <m/>
    <m/>
  </r>
  <r>
    <x v="174"/>
    <x v="14127"/>
    <n v="2208"/>
    <s v="MangoBliss"/>
    <n v="105.672"/>
    <n v="265.33440000000002"/>
    <x v="13810"/>
    <m/>
    <m/>
    <m/>
    <m/>
    <x v="12"/>
    <m/>
    <m/>
    <m/>
  </r>
  <r>
    <x v="354"/>
    <x v="14128"/>
    <n v="2120"/>
    <s v="ChocoDelight"/>
    <n v="112.864"/>
    <n v="265.33440000000002"/>
    <x v="13811"/>
    <m/>
    <m/>
    <m/>
    <m/>
    <x v="12"/>
    <m/>
    <m/>
    <m/>
  </r>
  <r>
    <x v="207"/>
    <x v="14129"/>
    <n v="843"/>
    <s v="ChocoDelight"/>
    <n v="117.36"/>
    <n v="265.33440000000002"/>
    <x v="13812"/>
    <m/>
    <m/>
    <m/>
    <m/>
    <x v="12"/>
    <m/>
    <m/>
    <m/>
  </r>
  <r>
    <x v="358"/>
    <x v="14130"/>
    <n v="1713"/>
    <s v="FizzBerry"/>
    <n v="118.48399999999999"/>
    <n v="265.33440000000002"/>
    <x v="13813"/>
    <m/>
    <m/>
    <m/>
    <m/>
    <x v="12"/>
    <m/>
    <m/>
    <m/>
  </r>
  <r>
    <x v="147"/>
    <x v="14131"/>
    <n v="1241"/>
    <s v="TropicalTwist"/>
    <n v="146.584"/>
    <n v="265.33440000000002"/>
    <x v="13814"/>
    <m/>
    <m/>
    <m/>
    <m/>
    <x v="12"/>
    <m/>
    <m/>
    <m/>
  </r>
  <r>
    <x v="26"/>
    <x v="14132"/>
    <n v="1073"/>
    <s v="MintCooler"/>
    <n v="149.95599999999999"/>
    <n v="265.33440000000002"/>
    <x v="13815"/>
    <m/>
    <m/>
    <m/>
    <m/>
    <x v="12"/>
    <m/>
    <m/>
    <m/>
  </r>
  <r>
    <x v="262"/>
    <x v="14133"/>
    <n v="343"/>
    <s v="GingerFizz"/>
    <n v="169.06399999999999"/>
    <n v="265.33440000000002"/>
    <x v="13816"/>
    <m/>
    <m/>
    <m/>
    <m/>
    <x v="12"/>
    <m/>
    <m/>
    <m/>
  </r>
  <r>
    <x v="196"/>
    <x v="14134"/>
    <n v="1159"/>
    <s v="MangoBliss"/>
    <n v="197.16399999999999"/>
    <n v="265.33440000000002"/>
    <x v="13817"/>
    <m/>
    <m/>
    <m/>
    <m/>
    <x v="12"/>
    <m/>
    <m/>
    <m/>
  </r>
  <r>
    <x v="142"/>
    <x v="14135"/>
    <n v="633"/>
    <s v="CitrusSplash"/>
    <n v="243.24799999999999"/>
    <n v="265.33440000000002"/>
    <x v="13818"/>
    <m/>
    <m/>
    <m/>
    <m/>
    <x v="12"/>
    <m/>
    <m/>
    <m/>
  </r>
  <r>
    <x v="327"/>
    <x v="14136"/>
    <n v="1726"/>
    <s v="CitrusSplash"/>
    <n v="264.60399999999998"/>
    <n v="265.33440000000002"/>
    <x v="13819"/>
    <m/>
    <m/>
    <m/>
    <m/>
    <x v="12"/>
    <m/>
    <m/>
    <m/>
  </r>
  <r>
    <x v="197"/>
    <x v="14137"/>
    <n v="425"/>
    <s v="ChocoDelight"/>
    <n v="271.34800000000001"/>
    <n v="265.33440000000002"/>
    <x v="13820"/>
    <m/>
    <m/>
    <m/>
    <m/>
    <x v="12"/>
    <m/>
    <m/>
    <m/>
  </r>
  <r>
    <x v="169"/>
    <x v="14138"/>
    <n v="966"/>
    <s v="FizzBerry"/>
    <n v="276.96800000000002"/>
    <n v="265.33440000000002"/>
    <x v="13821"/>
    <m/>
    <m/>
    <m/>
    <m/>
    <x v="12"/>
    <m/>
    <m/>
    <m/>
  </r>
  <r>
    <x v="59"/>
    <x v="14139"/>
    <n v="622"/>
    <s v="TropicalTwist"/>
    <n v="298.32400000000001"/>
    <n v="265.33440000000002"/>
    <x v="13822"/>
    <m/>
    <m/>
    <m/>
    <m/>
    <x v="12"/>
    <m/>
    <m/>
    <m/>
  </r>
  <r>
    <x v="95"/>
    <x v="14140"/>
    <n v="2277"/>
    <s v="BerryBlast"/>
    <n v="301.69600000000003"/>
    <n v="265.33440000000002"/>
    <x v="13823"/>
    <m/>
    <m/>
    <m/>
    <m/>
    <x v="12"/>
    <m/>
    <m/>
    <m/>
  </r>
  <r>
    <x v="9"/>
    <x v="14141"/>
    <n v="1940"/>
    <s v="MangoBliss"/>
    <n v="319.71839999999997"/>
    <n v="265.34976"/>
    <x v="13824"/>
    <m/>
    <m/>
    <m/>
    <m/>
    <x v="12"/>
    <m/>
    <m/>
    <m/>
  </r>
  <r>
    <x v="258"/>
    <x v="14142"/>
    <n v="2206"/>
    <s v="FizzBerry"/>
    <n v="119.9552"/>
    <n v="265.39760000000001"/>
    <x v="13825"/>
    <m/>
    <m/>
    <m/>
    <m/>
    <x v="12"/>
    <m/>
    <m/>
    <m/>
  </r>
  <r>
    <x v="257"/>
    <x v="14143"/>
    <n v="834"/>
    <s v="BerryBlast"/>
    <n v="209.27359999999999"/>
    <n v="265.61599999999999"/>
    <x v="13826"/>
    <m/>
    <m/>
    <m/>
    <m/>
    <x v="12"/>
    <m/>
    <m/>
    <m/>
  </r>
  <r>
    <x v="73"/>
    <x v="14144"/>
    <n v="1318"/>
    <s v="BerryBlast"/>
    <n v="691.26527999999996"/>
    <n v="265.68256000000002"/>
    <x v="13827"/>
    <m/>
    <m/>
    <m/>
    <m/>
    <x v="12"/>
    <m/>
    <m/>
    <m/>
  </r>
  <r>
    <x v="116"/>
    <x v="14145"/>
    <n v="1024"/>
    <s v="LemonZest"/>
    <n v="36.167999999999999"/>
    <n v="265.7826"/>
    <x v="13828"/>
    <m/>
    <m/>
    <m/>
    <m/>
    <x v="12"/>
    <m/>
    <m/>
    <m/>
  </r>
  <r>
    <x v="264"/>
    <x v="14146"/>
    <n v="2233"/>
    <s v="CitrusSplash"/>
    <n v="50.951999999999998"/>
    <n v="265.7826"/>
    <x v="13829"/>
    <m/>
    <m/>
    <m/>
    <m/>
    <x v="12"/>
    <m/>
    <m/>
    <m/>
  </r>
  <r>
    <x v="311"/>
    <x v="14147"/>
    <n v="1556"/>
    <s v="GingerFizz"/>
    <n v="101.04"/>
    <n v="265.7826"/>
    <x v="13830"/>
    <m/>
    <m/>
    <m/>
    <m/>
    <x v="12"/>
    <m/>
    <m/>
    <m/>
  </r>
  <r>
    <x v="250"/>
    <x v="14148"/>
    <n v="1158"/>
    <s v="MangoBliss"/>
    <n v="114.14"/>
    <n v="265.7826"/>
    <x v="13831"/>
    <m/>
    <m/>
    <m/>
    <m/>
    <x v="12"/>
    <m/>
    <m/>
    <m/>
  </r>
  <r>
    <x v="252"/>
    <x v="14149"/>
    <n v="1657"/>
    <s v="GingerFizz"/>
    <n v="114.14"/>
    <n v="265.7826"/>
    <x v="13831"/>
    <m/>
    <m/>
    <m/>
    <m/>
    <x v="12"/>
    <m/>
    <m/>
    <m/>
  </r>
  <r>
    <x v="56"/>
    <x v="14150"/>
    <n v="1094"/>
    <s v="PeachPunch"/>
    <n v="143.75200000000001"/>
    <n v="265.7826"/>
    <x v="13832"/>
    <m/>
    <m/>
    <m/>
    <m/>
    <x v="12"/>
    <m/>
    <m/>
    <m/>
  </r>
  <r>
    <x v="316"/>
    <x v="14151"/>
    <n v="1737"/>
    <s v="MangoBliss"/>
    <n v="160.61199999999999"/>
    <n v="265.7826"/>
    <x v="13833"/>
    <m/>
    <m/>
    <m/>
    <m/>
    <x v="12"/>
    <m/>
    <m/>
    <m/>
  </r>
  <r>
    <x v="12"/>
    <x v="14152"/>
    <n v="1492"/>
    <s v="MangoBliss"/>
    <n v="169.60400000000001"/>
    <n v="265.7826"/>
    <x v="13834"/>
    <m/>
    <m/>
    <m/>
    <m/>
    <x v="12"/>
    <m/>
    <m/>
    <m/>
  </r>
  <r>
    <x v="79"/>
    <x v="14153"/>
    <n v="1575"/>
    <s v="FizzBerry"/>
    <n v="181.96799999999999"/>
    <n v="265.7826"/>
    <x v="13835"/>
    <m/>
    <m/>
    <m/>
    <m/>
    <x v="12"/>
    <m/>
    <m/>
    <m/>
  </r>
  <r>
    <x v="54"/>
    <x v="14154"/>
    <n v="673"/>
    <s v="MangoBliss"/>
    <n v="205.572"/>
    <n v="265.7826"/>
    <x v="13836"/>
    <m/>
    <m/>
    <m/>
    <m/>
    <x v="12"/>
    <m/>
    <m/>
    <m/>
  </r>
  <r>
    <x v="28"/>
    <x v="14155"/>
    <n v="700"/>
    <s v="MangoBliss"/>
    <n v="220.184"/>
    <n v="265.7826"/>
    <x v="13837"/>
    <m/>
    <m/>
    <m/>
    <m/>
    <x v="12"/>
    <m/>
    <m/>
    <m/>
  </r>
  <r>
    <x v="122"/>
    <x v="14156"/>
    <n v="2033"/>
    <s v="MintCooler"/>
    <n v="228.05199999999999"/>
    <n v="265.7826"/>
    <x v="13838"/>
    <m/>
    <m/>
    <m/>
    <m/>
    <x v="12"/>
    <m/>
    <m/>
    <m/>
  </r>
  <r>
    <x v="194"/>
    <x v="14157"/>
    <n v="1608"/>
    <s v="ChocoDelight"/>
    <n v="232.548"/>
    <n v="265.7826"/>
    <x v="13839"/>
    <m/>
    <m/>
    <m/>
    <m/>
    <x v="12"/>
    <m/>
    <m/>
    <m/>
  </r>
  <r>
    <x v="112"/>
    <x v="14158"/>
    <n v="2752"/>
    <s v="GingerFizz"/>
    <n v="266.26799999999997"/>
    <n v="265.7826"/>
    <x v="13840"/>
    <m/>
    <m/>
    <m/>
    <m/>
    <x v="12"/>
    <m/>
    <m/>
    <m/>
  </r>
  <r>
    <x v="341"/>
    <x v="14159"/>
    <n v="2395"/>
    <s v="GingerFizz"/>
    <n v="297.74"/>
    <n v="265.7826"/>
    <x v="13841"/>
    <m/>
    <m/>
    <m/>
    <m/>
    <x v="12"/>
    <m/>
    <m/>
    <m/>
  </r>
  <r>
    <x v="58"/>
    <x v="14160"/>
    <n v="2199"/>
    <s v="PeachPunch"/>
    <n v="303.36"/>
    <n v="265.7826"/>
    <x v="13842"/>
    <m/>
    <m/>
    <m/>
    <m/>
    <x v="12"/>
    <m/>
    <m/>
    <m/>
  </r>
  <r>
    <x v="354"/>
    <x v="14161"/>
    <n v="91"/>
    <s v="CitrusSplash"/>
    <n v="466.64889599999998"/>
    <n v="265.7880576"/>
    <x v="13843"/>
    <m/>
    <m/>
    <m/>
    <m/>
    <x v="12"/>
    <m/>
    <m/>
    <m/>
  </r>
  <r>
    <x v="293"/>
    <x v="14162"/>
    <n v="1794"/>
    <s v="PeachPunch"/>
    <n v="203.31200000000001"/>
    <n v="265.81984"/>
    <x v="13844"/>
    <m/>
    <m/>
    <m/>
    <m/>
    <x v="12"/>
    <m/>
    <m/>
    <m/>
  </r>
  <r>
    <x v="100"/>
    <x v="14163"/>
    <n v="1039"/>
    <s v="GingerFizz"/>
    <n v="470.69952000000001"/>
    <n v="265.83231999999998"/>
    <x v="13845"/>
    <m/>
    <m/>
    <m/>
    <m/>
    <x v="12"/>
    <m/>
    <m/>
    <m/>
  </r>
  <r>
    <x v="188"/>
    <x v="14164"/>
    <n v="814"/>
    <s v="BerryBlast"/>
    <n v="262.55040000000002"/>
    <n v="265.87079999999997"/>
    <x v="13846"/>
    <m/>
    <m/>
    <m/>
    <m/>
    <x v="12"/>
    <m/>
    <m/>
    <m/>
  </r>
  <r>
    <x v="305"/>
    <x v="14165"/>
    <n v="1744"/>
    <s v="BerryBlast"/>
    <n v="271.04000000000002"/>
    <n v="266.04759999999999"/>
    <x v="13847"/>
    <m/>
    <m/>
    <m/>
    <m/>
    <x v="12"/>
    <m/>
    <m/>
    <m/>
  </r>
  <r>
    <x v="343"/>
    <x v="14166"/>
    <n v="1816"/>
    <s v="MintCooler"/>
    <n v="119.53279999999999"/>
    <n v="266.14431999999999"/>
    <x v="13848"/>
    <m/>
    <m/>
    <m/>
    <m/>
    <x v="12"/>
    <m/>
    <m/>
    <m/>
  </r>
  <r>
    <x v="123"/>
    <x v="14167"/>
    <n v="1835"/>
    <s v="ChocoDelight"/>
    <n v="98.585599999999999"/>
    <n v="266.18799999999999"/>
    <x v="13849"/>
    <m/>
    <m/>
    <m/>
    <m/>
    <x v="12"/>
    <m/>
    <m/>
    <m/>
  </r>
  <r>
    <x v="175"/>
    <x v="14168"/>
    <n v="1384"/>
    <s v="PeachPunch"/>
    <n v="361.20319999999998"/>
    <n v="266.18799999999999"/>
    <x v="13850"/>
    <m/>
    <m/>
    <m/>
    <m/>
    <x v="12"/>
    <m/>
    <m/>
    <m/>
  </r>
  <r>
    <x v="79"/>
    <x v="14169"/>
    <n v="2645"/>
    <s v="LemonZest"/>
    <n v="3.6240000000000001"/>
    <n v="266.23079999999999"/>
    <x v="13851"/>
    <m/>
    <m/>
    <m/>
    <m/>
    <x v="12"/>
    <m/>
    <m/>
    <m/>
  </r>
  <r>
    <x v="184"/>
    <x v="14170"/>
    <n v="2797"/>
    <s v="CitrusSplash"/>
    <n v="35.564"/>
    <n v="266.23079999999999"/>
    <x v="13852"/>
    <m/>
    <m/>
    <m/>
    <m/>
    <x v="12"/>
    <m/>
    <m/>
    <m/>
  </r>
  <r>
    <x v="33"/>
    <x v="14171"/>
    <n v="1921"/>
    <s v="MintCooler"/>
    <n v="72.64"/>
    <n v="266.23079999999999"/>
    <x v="13853"/>
    <m/>
    <m/>
    <m/>
    <m/>
    <x v="12"/>
    <m/>
    <m/>
    <m/>
  </r>
  <r>
    <x v="279"/>
    <x v="14172"/>
    <n v="366"/>
    <s v="MangoBliss"/>
    <n v="112.232"/>
    <n v="266.23079999999999"/>
    <x v="13854"/>
    <m/>
    <m/>
    <m/>
    <m/>
    <x v="12"/>
    <m/>
    <m/>
    <m/>
  </r>
  <r>
    <x v="323"/>
    <x v="14173"/>
    <n v="2358"/>
    <s v="PeachPunch"/>
    <n v="117.316"/>
    <n v="266.23079999999999"/>
    <x v="13855"/>
    <m/>
    <m/>
    <m/>
    <m/>
    <x v="12"/>
    <m/>
    <m/>
    <m/>
  </r>
  <r>
    <x v="347"/>
    <x v="14174"/>
    <n v="1068"/>
    <s v="MintCooler"/>
    <n v="118.92"/>
    <n v="266.23079999999999"/>
    <x v="13856"/>
    <m/>
    <m/>
    <m/>
    <m/>
    <x v="12"/>
    <m/>
    <m/>
    <m/>
  </r>
  <r>
    <x v="346"/>
    <x v="14175"/>
    <n v="1915"/>
    <s v="MangoBliss"/>
    <n v="124.06"/>
    <n v="266.23079999999999"/>
    <x v="13857"/>
    <m/>
    <m/>
    <m/>
    <m/>
    <x v="12"/>
    <m/>
    <m/>
    <m/>
  </r>
  <r>
    <x v="179"/>
    <x v="14176"/>
    <n v="430"/>
    <s v="LemonZest"/>
    <n v="167.89599999999999"/>
    <n v="266.23079999999999"/>
    <x v="13858"/>
    <m/>
    <m/>
    <m/>
    <m/>
    <x v="12"/>
    <m/>
    <m/>
    <m/>
  </r>
  <r>
    <x v="100"/>
    <x v="14177"/>
    <n v="1364"/>
    <s v="CitrusSplash"/>
    <n v="182.50800000000001"/>
    <n v="266.23079999999999"/>
    <x v="13859"/>
    <m/>
    <m/>
    <m/>
    <m/>
    <x v="12"/>
    <m/>
    <m/>
    <m/>
  </r>
  <r>
    <x v="222"/>
    <x v="14178"/>
    <n v="236"/>
    <s v="ChocoDelight"/>
    <n v="316.26400000000001"/>
    <n v="266.23079999999999"/>
    <x v="13860"/>
    <m/>
    <m/>
    <m/>
    <m/>
    <x v="12"/>
    <m/>
    <m/>
    <m/>
  </r>
  <r>
    <x v="99"/>
    <x v="14179"/>
    <n v="1175"/>
    <s v="MangoBliss"/>
    <n v="329.75200000000001"/>
    <n v="266.23079999999999"/>
    <x v="13861"/>
    <m/>
    <m/>
    <m/>
    <m/>
    <x v="12"/>
    <m/>
    <m/>
    <m/>
  </r>
  <r>
    <x v="218"/>
    <x v="14180"/>
    <n v="1699"/>
    <s v="TropicalTwist"/>
    <n v="275.8"/>
    <n v="266.23079999999999"/>
    <x v="13862"/>
    <m/>
    <m/>
    <m/>
    <m/>
    <x v="12"/>
    <m/>
    <m/>
    <m/>
  </r>
  <r>
    <x v="67"/>
    <x v="14181"/>
    <n v="2568"/>
    <s v="GingerFizz"/>
    <n v="281.42"/>
    <n v="266.23079999999999"/>
    <x v="13863"/>
    <m/>
    <m/>
    <m/>
    <m/>
    <x v="12"/>
    <m/>
    <m/>
    <m/>
  </r>
  <r>
    <x v="186"/>
    <x v="14182"/>
    <n v="2545"/>
    <s v="ChocoDelight"/>
    <n v="195.14240000000001"/>
    <n v="266.28680000000003"/>
    <x v="13864"/>
    <m/>
    <m/>
    <m/>
    <m/>
    <x v="12"/>
    <m/>
    <m/>
    <m/>
  </r>
  <r>
    <x v="11"/>
    <x v="14183"/>
    <n v="1899"/>
    <s v="BerryBlast"/>
    <n v="215.35040000000001"/>
    <n v="266.28992"/>
    <x v="13865"/>
    <m/>
    <m/>
    <m/>
    <m/>
    <x v="12"/>
    <m/>
    <m/>
    <m/>
  </r>
  <r>
    <x v="262"/>
    <x v="14184"/>
    <n v="1243"/>
    <s v="ChocoDelight"/>
    <n v="287.57184000000001"/>
    <n v="266.50623999999999"/>
    <x v="13866"/>
    <m/>
    <m/>
    <m/>
    <m/>
    <x v="12"/>
    <m/>
    <m/>
    <m/>
  </r>
  <r>
    <x v="129"/>
    <x v="14185"/>
    <n v="2018"/>
    <s v="MangoBliss"/>
    <n v="71.235200000000006"/>
    <n v="266.60399999999998"/>
    <x v="13867"/>
    <m/>
    <m/>
    <m/>
    <m/>
    <x v="12"/>
    <m/>
    <m/>
    <m/>
  </r>
  <r>
    <x v="358"/>
    <x v="14186"/>
    <n v="46"/>
    <s v="FizzBerry"/>
    <n v="5.94"/>
    <n v="266.67899999999997"/>
    <x v="13868"/>
    <m/>
    <m/>
    <m/>
    <m/>
    <x v="12"/>
    <m/>
    <m/>
    <m/>
  </r>
  <r>
    <x v="127"/>
    <x v="14187"/>
    <n v="2578"/>
    <s v="ChocoDelight"/>
    <n v="30.707999999999998"/>
    <n v="266.67899999999997"/>
    <x v="13869"/>
    <m/>
    <m/>
    <m/>
    <m/>
    <x v="12"/>
    <m/>
    <m/>
    <m/>
  </r>
  <r>
    <x v="197"/>
    <x v="14188"/>
    <n v="10"/>
    <s v="CitrusSplash"/>
    <n v="94.963999999999999"/>
    <n v="266.67899999999997"/>
    <x v="13870"/>
    <m/>
    <m/>
    <m/>
    <m/>
    <x v="12"/>
    <m/>
    <m/>
    <m/>
  </r>
  <r>
    <x v="201"/>
    <x v="14189"/>
    <n v="1714"/>
    <s v="LemonZest"/>
    <n v="108.864"/>
    <n v="266.67899999999997"/>
    <x v="13871"/>
    <m/>
    <m/>
    <m/>
    <m/>
    <x v="12"/>
    <m/>
    <m/>
    <m/>
  </r>
  <r>
    <x v="45"/>
    <x v="14190"/>
    <n v="2297"/>
    <s v="GingerFizz"/>
    <n v="117.85599999999999"/>
    <n v="266.67899999999997"/>
    <x v="13872"/>
    <m/>
    <m/>
    <m/>
    <m/>
    <x v="12"/>
    <m/>
    <m/>
    <m/>
  </r>
  <r>
    <x v="276"/>
    <x v="14191"/>
    <n v="390"/>
    <s v="MintCooler"/>
    <n v="132.46799999999999"/>
    <n v="266.67899999999997"/>
    <x v="13873"/>
    <m/>
    <m/>
    <m/>
    <m/>
    <x v="12"/>
    <m/>
    <m/>
    <m/>
  </r>
  <r>
    <x v="129"/>
    <x v="14192"/>
    <n v="2540"/>
    <s v="ChocoDelight"/>
    <n v="153.82400000000001"/>
    <n v="266.67899999999997"/>
    <x v="13874"/>
    <m/>
    <m/>
    <m/>
    <m/>
    <x v="12"/>
    <m/>
    <m/>
    <m/>
  </r>
  <r>
    <x v="34"/>
    <x v="14193"/>
    <n v="1120"/>
    <s v="LemonZest"/>
    <n v="156.08799999999999"/>
    <n v="266.67899999999997"/>
    <x v="13875"/>
    <m/>
    <m/>
    <m/>
    <m/>
    <x v="12"/>
    <m/>
    <m/>
    <m/>
  </r>
  <r>
    <x v="74"/>
    <x v="14194"/>
    <n v="371"/>
    <s v="TropicalTwist"/>
    <n v="167.31200000000001"/>
    <n v="266.67899999999997"/>
    <x v="13876"/>
    <m/>
    <m/>
    <m/>
    <m/>
    <x v="12"/>
    <m/>
    <m/>
    <m/>
  </r>
  <r>
    <x v="77"/>
    <x v="14195"/>
    <n v="748"/>
    <s v="MintCooler"/>
    <n v="171.80799999999999"/>
    <n v="266.67899999999997"/>
    <x v="13877"/>
    <m/>
    <m/>
    <m/>
    <m/>
    <x v="12"/>
    <m/>
    <m/>
    <m/>
  </r>
  <r>
    <x v="213"/>
    <x v="14196"/>
    <n v="298"/>
    <s v="FizzBerry"/>
    <n v="174.05600000000001"/>
    <n v="266.67899999999997"/>
    <x v="13878"/>
    <m/>
    <m/>
    <m/>
    <m/>
    <x v="12"/>
    <m/>
    <m/>
    <m/>
  </r>
  <r>
    <x v="70"/>
    <x v="14197"/>
    <n v="440"/>
    <s v="FizzBerry"/>
    <n v="184.172"/>
    <n v="266.67899999999997"/>
    <x v="13879"/>
    <m/>
    <m/>
    <m/>
    <m/>
    <x v="12"/>
    <m/>
    <m/>
    <m/>
  </r>
  <r>
    <x v="110"/>
    <x v="14198"/>
    <n v="2513"/>
    <s v="FizzBerry"/>
    <n v="184.172"/>
    <n v="266.67899999999997"/>
    <x v="13879"/>
    <m/>
    <m/>
    <m/>
    <m/>
    <x v="12"/>
    <m/>
    <m/>
    <m/>
  </r>
  <r>
    <x v="258"/>
    <x v="14199"/>
    <n v="2684"/>
    <s v="FizzBerry"/>
    <n v="185.29599999999999"/>
    <n v="266.67899999999997"/>
    <x v="13880"/>
    <m/>
    <m/>
    <m/>
    <m/>
    <x v="12"/>
    <m/>
    <m/>
    <m/>
  </r>
  <r>
    <x v="162"/>
    <x v="14200"/>
    <n v="447"/>
    <s v="MintCooler"/>
    <n v="315.68"/>
    <n v="266.67899999999997"/>
    <x v="13881"/>
    <m/>
    <m/>
    <m/>
    <m/>
    <x v="12"/>
    <m/>
    <m/>
    <m/>
  </r>
  <r>
    <x v="293"/>
    <x v="14201"/>
    <n v="777"/>
    <s v="ChocoDelight"/>
    <n v="281.95999999999998"/>
    <n v="266.67899999999997"/>
    <x v="13882"/>
    <m/>
    <m/>
    <m/>
    <m/>
    <x v="12"/>
    <m/>
    <m/>
    <m/>
  </r>
  <r>
    <x v="259"/>
    <x v="14202"/>
    <n v="1669"/>
    <s v="FizzBerry"/>
    <n v="257.53280000000001"/>
    <n v="266.74439999999998"/>
    <x v="13883"/>
    <m/>
    <m/>
    <m/>
    <m/>
    <x v="12"/>
    <m/>
    <m/>
    <m/>
  </r>
  <r>
    <x v="25"/>
    <x v="14203"/>
    <n v="1727"/>
    <s v="PeachPunch"/>
    <n v="192.9632"/>
    <n v="266.7756"/>
    <x v="13884"/>
    <m/>
    <m/>
    <m/>
    <m/>
    <x v="12"/>
    <m/>
    <m/>
    <m/>
  </r>
  <r>
    <x v="138"/>
    <x v="14204"/>
    <n v="1691"/>
    <s v="MangoBliss"/>
    <n v="264.39359999999999"/>
    <n v="266.79327999999998"/>
    <x v="13885"/>
    <m/>
    <m/>
    <m/>
    <m/>
    <x v="12"/>
    <m/>
    <m/>
    <m/>
  </r>
  <r>
    <x v="160"/>
    <x v="14205"/>
    <n v="2635"/>
    <s v="PeachPunch"/>
    <n v="312.50240000000002"/>
    <n v="266.83280000000002"/>
    <x v="13886"/>
    <m/>
    <m/>
    <m/>
    <m/>
    <x v="12"/>
    <m/>
    <m/>
    <m/>
  </r>
  <r>
    <x v="65"/>
    <x v="14206"/>
    <n v="1151"/>
    <s v="PeachPunch"/>
    <n v="196.188864"/>
    <n v="267.02208000000002"/>
    <x v="13887"/>
    <m/>
    <m/>
    <m/>
    <m/>
    <x v="12"/>
    <m/>
    <m/>
    <m/>
  </r>
  <r>
    <x v="69"/>
    <x v="14207"/>
    <n v="2670"/>
    <s v="PeachPunch"/>
    <n v="18.7"/>
    <n v="267.12720000000002"/>
    <x v="13888"/>
    <m/>
    <m/>
    <m/>
    <m/>
    <x v="12"/>
    <m/>
    <m/>
    <m/>
  </r>
  <r>
    <x v="78"/>
    <x v="14208"/>
    <n v="36"/>
    <s v="MintCooler"/>
    <n v="77"/>
    <n v="267.12720000000002"/>
    <x v="13889"/>
    <m/>
    <m/>
    <m/>
    <m/>
    <x v="12"/>
    <m/>
    <m/>
    <m/>
  </r>
  <r>
    <x v="339"/>
    <x v="14209"/>
    <n v="720"/>
    <s v="CitrusSplash"/>
    <n v="92.116"/>
    <n v="267.12720000000002"/>
    <x v="13890"/>
    <m/>
    <m/>
    <m/>
    <m/>
    <x v="12"/>
    <m/>
    <m/>
    <m/>
  </r>
  <r>
    <x v="280"/>
    <x v="14210"/>
    <n v="2679"/>
    <s v="MintCooler"/>
    <n v="109.404"/>
    <n v="267.12720000000002"/>
    <x v="13891"/>
    <m/>
    <m/>
    <m/>
    <m/>
    <x v="12"/>
    <m/>
    <m/>
    <m/>
  </r>
  <r>
    <x v="187"/>
    <x v="14211"/>
    <n v="1654"/>
    <s v="CitrusSplash"/>
    <n v="111.652"/>
    <n v="267.12720000000002"/>
    <x v="13892"/>
    <m/>
    <m/>
    <m/>
    <m/>
    <x v="12"/>
    <m/>
    <m/>
    <m/>
  </r>
  <r>
    <x v="289"/>
    <x v="14212"/>
    <n v="2064"/>
    <s v="LemonZest"/>
    <n v="143.124"/>
    <n v="267.12720000000002"/>
    <x v="13893"/>
    <m/>
    <m/>
    <m/>
    <m/>
    <x v="12"/>
    <m/>
    <m/>
    <m/>
  </r>
  <r>
    <x v="124"/>
    <x v="14213"/>
    <n v="947"/>
    <s v="GingerFizz"/>
    <n v="161.108"/>
    <n v="267.12720000000002"/>
    <x v="13894"/>
    <m/>
    <m/>
    <m/>
    <m/>
    <x v="12"/>
    <m/>
    <m/>
    <m/>
  </r>
  <r>
    <x v="101"/>
    <x v="14214"/>
    <n v="1224"/>
    <s v="GingerFizz"/>
    <n v="186.96"/>
    <n v="267.12720000000002"/>
    <x v="13895"/>
    <m/>
    <m/>
    <m/>
    <m/>
    <x v="12"/>
    <m/>
    <m/>
    <m/>
  </r>
  <r>
    <x v="264"/>
    <x v="14215"/>
    <n v="2172"/>
    <s v="MangoBliss"/>
    <n v="197.07599999999999"/>
    <n v="267.12720000000002"/>
    <x v="13896"/>
    <m/>
    <m/>
    <m/>
    <m/>
    <x v="12"/>
    <m/>
    <m/>
    <m/>
  </r>
  <r>
    <x v="295"/>
    <x v="14216"/>
    <n v="63"/>
    <s v="CitrusSplash"/>
    <n v="217.648"/>
    <n v="267.12720000000002"/>
    <x v="13897"/>
    <m/>
    <m/>
    <m/>
    <m/>
    <x v="12"/>
    <m/>
    <m/>
    <m/>
  </r>
  <r>
    <x v="242"/>
    <x v="14217"/>
    <n v="375"/>
    <s v="MangoBliss"/>
    <n v="225.17599999999999"/>
    <n v="267.12720000000002"/>
    <x v="13898"/>
    <m/>
    <m/>
    <m/>
    <m/>
    <x v="12"/>
    <m/>
    <m/>
    <m/>
  </r>
  <r>
    <x v="202"/>
    <x v="14218"/>
    <n v="1688"/>
    <s v="FizzBerry"/>
    <n v="228.548"/>
    <n v="267.12720000000002"/>
    <x v="13899"/>
    <m/>
    <m/>
    <m/>
    <m/>
    <x v="12"/>
    <m/>
    <m/>
    <m/>
  </r>
  <r>
    <x v="45"/>
    <x v="14219"/>
    <n v="2160"/>
    <s v="GingerFizz"/>
    <n v="238.66399999999999"/>
    <n v="267.12720000000002"/>
    <x v="13900"/>
    <m/>
    <m/>
    <m/>
    <m/>
    <x v="12"/>
    <m/>
    <m/>
    <m/>
  </r>
  <r>
    <x v="266"/>
    <x v="14220"/>
    <n v="1256"/>
    <s v="MangoBliss"/>
    <n v="254.4"/>
    <n v="267.12720000000002"/>
    <x v="13901"/>
    <m/>
    <m/>
    <m/>
    <m/>
    <x v="12"/>
    <m/>
    <m/>
    <m/>
  </r>
  <r>
    <x v="344"/>
    <x v="14221"/>
    <n v="754"/>
    <s v="GingerFizz"/>
    <n v="255.524"/>
    <n v="267.12720000000002"/>
    <x v="13902"/>
    <m/>
    <m/>
    <m/>
    <m/>
    <x v="12"/>
    <m/>
    <m/>
    <m/>
  </r>
  <r>
    <x v="244"/>
    <x v="14222"/>
    <n v="2289"/>
    <s v="ChocoDelight"/>
    <n v="284.74799999999999"/>
    <n v="267.12720000000002"/>
    <x v="13903"/>
    <m/>
    <m/>
    <m/>
    <m/>
    <x v="12"/>
    <m/>
    <m/>
    <m/>
  </r>
  <r>
    <x v="245"/>
    <x v="14223"/>
    <n v="2301"/>
    <s v="MangoBliss"/>
    <n v="288.12"/>
    <n v="267.12720000000002"/>
    <x v="13904"/>
    <m/>
    <m/>
    <m/>
    <m/>
    <x v="12"/>
    <m/>
    <m/>
    <m/>
  </r>
  <r>
    <x v="331"/>
    <x v="14224"/>
    <n v="1622"/>
    <s v="FizzBerry"/>
    <n v="297.11200000000002"/>
    <n v="267.12720000000002"/>
    <x v="13905"/>
    <m/>
    <m/>
    <m/>
    <m/>
    <x v="12"/>
    <m/>
    <m/>
    <m/>
  </r>
  <r>
    <x v="183"/>
    <x v="14225"/>
    <n v="751"/>
    <s v="MintCooler"/>
    <n v="307.22800000000001"/>
    <n v="267.12720000000002"/>
    <x v="13906"/>
    <m/>
    <m/>
    <m/>
    <m/>
    <x v="12"/>
    <m/>
    <m/>
    <m/>
  </r>
  <r>
    <x v="56"/>
    <x v="14226"/>
    <n v="2603"/>
    <s v="FizzBerry"/>
    <n v="310.60000000000002"/>
    <n v="267.12720000000002"/>
    <x v="13907"/>
    <m/>
    <m/>
    <m/>
    <m/>
    <x v="12"/>
    <m/>
    <m/>
    <m/>
  </r>
  <r>
    <x v="25"/>
    <x v="14227"/>
    <n v="2413"/>
    <s v="MangoBliss"/>
    <n v="331.95600000000002"/>
    <n v="267.12720000000002"/>
    <x v="13908"/>
    <m/>
    <m/>
    <m/>
    <m/>
    <x v="12"/>
    <m/>
    <m/>
    <m/>
  </r>
  <r>
    <x v="2"/>
    <x v="14228"/>
    <n v="2847"/>
    <s v="ChocoDelight"/>
    <n v="333.08"/>
    <n v="267.12720000000002"/>
    <x v="13909"/>
    <m/>
    <m/>
    <m/>
    <m/>
    <x v="12"/>
    <m/>
    <m/>
    <m/>
  </r>
  <r>
    <x v="173"/>
    <x v="14229"/>
    <n v="1528"/>
    <s v="BerryBlast"/>
    <n v="247.94239999999999"/>
    <n v="267.202"/>
    <x v="13910"/>
    <m/>
    <m/>
    <m/>
    <m/>
    <x v="12"/>
    <m/>
    <m/>
    <m/>
  </r>
  <r>
    <x v="35"/>
    <x v="14230"/>
    <n v="1809"/>
    <s v="BerryBlast"/>
    <n v="219.7056"/>
    <n v="267.27584000000002"/>
    <x v="13911"/>
    <m/>
    <m/>
    <m/>
    <m/>
    <x v="12"/>
    <m/>
    <m/>
    <m/>
  </r>
  <r>
    <x v="344"/>
    <x v="14231"/>
    <n v="1119"/>
    <s v="PeachPunch"/>
    <n v="215.88480000000001"/>
    <n v="267.4776"/>
    <x v="13912"/>
    <m/>
    <m/>
    <m/>
    <m/>
    <x v="12"/>
    <m/>
    <m/>
    <m/>
  </r>
  <r>
    <x v="247"/>
    <x v="14232"/>
    <n v="2791"/>
    <s v="BerryBlast"/>
    <n v="105.428"/>
    <n v="267.48576000000003"/>
    <x v="13913"/>
    <m/>
    <m/>
    <m/>
    <m/>
    <x v="12"/>
    <m/>
    <m/>
    <m/>
  </r>
  <r>
    <x v="309"/>
    <x v="14233"/>
    <n v="533"/>
    <s v="BerryBlast"/>
    <n v="158.16800000000001"/>
    <n v="267.48576000000003"/>
    <x v="13914"/>
    <m/>
    <m/>
    <m/>
    <m/>
    <x v="12"/>
    <m/>
    <m/>
    <m/>
  </r>
  <r>
    <x v="132"/>
    <x v="14234"/>
    <n v="2159"/>
    <s v="ChocoDelight"/>
    <n v="275.25439999999998"/>
    <n v="267.55040000000002"/>
    <x v="13915"/>
    <m/>
    <m/>
    <m/>
    <m/>
    <x v="12"/>
    <m/>
    <m/>
    <m/>
  </r>
  <r>
    <x v="162"/>
    <x v="14235"/>
    <n v="523"/>
    <s v="ChocoDelight"/>
    <n v="19.456"/>
    <n v="267.5754"/>
    <x v="13916"/>
    <m/>
    <m/>
    <m/>
    <m/>
    <x v="12"/>
    <m/>
    <m/>
    <m/>
  </r>
  <r>
    <x v="297"/>
    <x v="14236"/>
    <n v="1668"/>
    <s v="MintCooler"/>
    <n v="59.731999999999999"/>
    <n v="267.5754"/>
    <x v="13917"/>
    <m/>
    <m/>
    <m/>
    <m/>
    <x v="12"/>
    <m/>
    <m/>
    <m/>
  </r>
  <r>
    <x v="117"/>
    <x v="14237"/>
    <n v="245"/>
    <s v="GingerFizz"/>
    <n v="81.731999999999999"/>
    <n v="267.5754"/>
    <x v="13918"/>
    <m/>
    <m/>
    <m/>
    <m/>
    <x v="12"/>
    <m/>
    <m/>
    <m/>
  </r>
  <r>
    <x v="115"/>
    <x v="14238"/>
    <n v="1178"/>
    <s v="ChocoDelight"/>
    <n v="116.688"/>
    <n v="267.5754"/>
    <x v="13919"/>
    <m/>
    <m/>
    <m/>
    <m/>
    <x v="12"/>
    <m/>
    <m/>
    <m/>
  </r>
  <r>
    <x v="42"/>
    <x v="14239"/>
    <n v="998"/>
    <s v="FizzBerry"/>
    <n v="126.804"/>
    <n v="267.5754"/>
    <x v="13920"/>
    <m/>
    <m/>
    <m/>
    <m/>
    <x v="12"/>
    <m/>
    <m/>
    <m/>
  </r>
  <r>
    <x v="88"/>
    <x v="14240"/>
    <n v="909"/>
    <s v="ChocoDelight"/>
    <n v="130.17599999999999"/>
    <n v="267.5754"/>
    <x v="13921"/>
    <m/>
    <m/>
    <m/>
    <m/>
    <x v="12"/>
    <m/>
    <m/>
    <m/>
  </r>
  <r>
    <x v="337"/>
    <x v="14241"/>
    <n v="903"/>
    <s v="CitrusSplash"/>
    <n v="152.708"/>
    <n v="267.5754"/>
    <x v="13922"/>
    <m/>
    <m/>
    <m/>
    <m/>
    <x v="12"/>
    <m/>
    <m/>
    <m/>
  </r>
  <r>
    <x v="236"/>
    <x v="14242"/>
    <n v="1141"/>
    <s v="ChocoDelight"/>
    <n v="154.904"/>
    <n v="267.5754"/>
    <x v="13923"/>
    <m/>
    <m/>
    <m/>
    <m/>
    <x v="12"/>
    <m/>
    <m/>
    <m/>
  </r>
  <r>
    <x v="180"/>
    <x v="14243"/>
    <n v="162"/>
    <s v="GingerFizz"/>
    <n v="156.02799999999999"/>
    <n v="267.5754"/>
    <x v="13924"/>
    <m/>
    <m/>
    <m/>
    <m/>
    <x v="12"/>
    <m/>
    <m/>
    <m/>
  </r>
  <r>
    <x v="340"/>
    <x v="14244"/>
    <n v="354"/>
    <s v="MintCooler"/>
    <n v="204.36"/>
    <n v="267.5754"/>
    <x v="13925"/>
    <m/>
    <m/>
    <m/>
    <m/>
    <x v="12"/>
    <m/>
    <m/>
    <m/>
  </r>
  <r>
    <x v="279"/>
    <x v="14245"/>
    <n v="167"/>
    <s v="MangoBliss"/>
    <n v="222.34399999999999"/>
    <n v="267.5754"/>
    <x v="13926"/>
    <m/>
    <m/>
    <m/>
    <m/>
    <x v="12"/>
    <m/>
    <m/>
    <m/>
  </r>
  <r>
    <x v="153"/>
    <x v="14246"/>
    <n v="1144"/>
    <s v="ChocoDelight"/>
    <n v="283.04000000000002"/>
    <n v="267.5754"/>
    <x v="13927"/>
    <m/>
    <m/>
    <m/>
    <m/>
    <x v="12"/>
    <m/>
    <m/>
    <m/>
  </r>
  <r>
    <x v="89"/>
    <x v="14247"/>
    <n v="1550"/>
    <s v="PeachPunch"/>
    <n v="325.75200000000001"/>
    <n v="267.5754"/>
    <x v="13928"/>
    <m/>
    <m/>
    <m/>
    <m/>
    <x v="12"/>
    <m/>
    <m/>
    <m/>
  </r>
  <r>
    <x v="321"/>
    <x v="14248"/>
    <n v="2435"/>
    <s v="TropicalTwist"/>
    <n v="86.611199999999997"/>
    <n v="267.69080000000002"/>
    <x v="13929"/>
    <m/>
    <m/>
    <m/>
    <m/>
    <x v="12"/>
    <m/>
    <m/>
    <m/>
  </r>
  <r>
    <x v="37"/>
    <x v="14249"/>
    <n v="1546"/>
    <s v="TropicalTwist"/>
    <n v="10.911455999999999"/>
    <n v="267.79167999999999"/>
    <x v="13930"/>
    <m/>
    <m/>
    <m/>
    <m/>
    <x v="12"/>
    <m/>
    <m/>
    <m/>
  </r>
  <r>
    <x v="181"/>
    <x v="14250"/>
    <n v="388"/>
    <s v="MintCooler"/>
    <n v="206.3648"/>
    <n v="267.83640000000003"/>
    <x v="13931"/>
    <m/>
    <m/>
    <m/>
    <m/>
    <x v="12"/>
    <m/>
    <m/>
    <m/>
  </r>
  <r>
    <x v="0"/>
    <x v="14251"/>
    <n v="2304"/>
    <s v="MintCooler"/>
    <n v="229.55840000000001"/>
    <n v="267.85199999999998"/>
    <x v="13932"/>
    <m/>
    <m/>
    <m/>
    <m/>
    <x v="12"/>
    <m/>
    <m/>
    <m/>
  </r>
  <r>
    <x v="197"/>
    <x v="14252"/>
    <n v="1139"/>
    <s v="PeachPunch"/>
    <n v="551.84774400000003"/>
    <n v="267.97471999999999"/>
    <x v="13933"/>
    <m/>
    <m/>
    <m/>
    <m/>
    <x v="12"/>
    <m/>
    <m/>
    <m/>
  </r>
  <r>
    <x v="243"/>
    <x v="14253"/>
    <n v="2719"/>
    <s v="FizzBerry"/>
    <n v="7.8840000000000003"/>
    <n v="268.02359999999999"/>
    <x v="13934"/>
    <m/>
    <m/>
    <m/>
    <m/>
    <x v="12"/>
    <m/>
    <m/>
    <m/>
  </r>
  <r>
    <x v="277"/>
    <x v="14254"/>
    <n v="1796"/>
    <s v="FizzBerry"/>
    <n v="12.948"/>
    <n v="268.02359999999999"/>
    <x v="13935"/>
    <m/>
    <m/>
    <m/>
    <m/>
    <x v="12"/>
    <m/>
    <m/>
    <m/>
  </r>
  <r>
    <x v="356"/>
    <x v="14255"/>
    <n v="1613"/>
    <s v="GingerFizz"/>
    <n v="16.143999999999998"/>
    <n v="268.02359999999999"/>
    <x v="13936"/>
    <m/>
    <m/>
    <m/>
    <m/>
    <x v="12"/>
    <m/>
    <m/>
    <m/>
  </r>
  <r>
    <x v="188"/>
    <x v="14256"/>
    <n v="1851"/>
    <s v="GingerFizz"/>
    <n v="97.18"/>
    <n v="268.02359999999999"/>
    <x v="13937"/>
    <m/>
    <m/>
    <m/>
    <m/>
    <x v="12"/>
    <m/>
    <m/>
    <m/>
  </r>
  <r>
    <x v="360"/>
    <x v="14257"/>
    <n v="1989"/>
    <s v="FizzBerry"/>
    <n v="137.46"/>
    <n v="268.02359999999999"/>
    <x v="13938"/>
    <m/>
    <m/>
    <m/>
    <m/>
    <x v="12"/>
    <m/>
    <m/>
    <m/>
  </r>
  <r>
    <x v="75"/>
    <x v="14258"/>
    <n v="2831"/>
    <s v="MintCooler"/>
    <n v="147.87200000000001"/>
    <n v="268.02359999999999"/>
    <x v="13939"/>
    <m/>
    <m/>
    <m/>
    <m/>
    <x v="12"/>
    <m/>
    <m/>
    <m/>
  </r>
  <r>
    <x v="300"/>
    <x v="14259"/>
    <n v="1554"/>
    <s v="MintCooler"/>
    <n v="176.8"/>
    <n v="268.02359999999999"/>
    <x v="13940"/>
    <m/>
    <m/>
    <m/>
    <m/>
    <x v="12"/>
    <m/>
    <m/>
    <m/>
  </r>
  <r>
    <x v="231"/>
    <x v="14260"/>
    <n v="1286"/>
    <s v="ChocoDelight"/>
    <n v="180.172"/>
    <n v="268.02359999999999"/>
    <x v="13941"/>
    <m/>
    <m/>
    <m/>
    <m/>
    <x v="12"/>
    <m/>
    <m/>
    <m/>
  </r>
  <r>
    <x v="170"/>
    <x v="14261"/>
    <n v="2116"/>
    <s v="MintCooler"/>
    <n v="188.04"/>
    <n v="268.02359999999999"/>
    <x v="13942"/>
    <m/>
    <m/>
    <m/>
    <m/>
    <x v="12"/>
    <m/>
    <m/>
    <m/>
  </r>
  <r>
    <x v="137"/>
    <x v="14262"/>
    <n v="850"/>
    <s v="LemonZest"/>
    <n v="197.03200000000001"/>
    <n v="268.02359999999999"/>
    <x v="13943"/>
    <m/>
    <m/>
    <m/>
    <m/>
    <x v="12"/>
    <m/>
    <m/>
    <m/>
  </r>
  <r>
    <x v="150"/>
    <x v="14263"/>
    <n v="1523"/>
    <s v="CitrusSplash"/>
    <n v="207.148"/>
    <n v="268.02359999999999"/>
    <x v="13944"/>
    <m/>
    <m/>
    <m/>
    <m/>
    <x v="12"/>
    <m/>
    <m/>
    <m/>
  </r>
  <r>
    <x v="196"/>
    <x v="14264"/>
    <n v="424"/>
    <s v="CitrusSplash"/>
    <n v="224.00800000000001"/>
    <n v="268.02359999999999"/>
    <x v="13945"/>
    <m/>
    <m/>
    <m/>
    <m/>
    <x v="12"/>
    <m/>
    <m/>
    <m/>
  </r>
  <r>
    <x v="192"/>
    <x v="14265"/>
    <n v="1349"/>
    <s v="ChocoDelight"/>
    <n v="226.256"/>
    <n v="268.02359999999999"/>
    <x v="13946"/>
    <m/>
    <m/>
    <m/>
    <m/>
    <x v="12"/>
    <m/>
    <m/>
    <m/>
  </r>
  <r>
    <x v="313"/>
    <x v="14266"/>
    <n v="2710"/>
    <s v="MangoBliss"/>
    <n v="244.24"/>
    <n v="268.02359999999999"/>
    <x v="13947"/>
    <m/>
    <m/>
    <m/>
    <m/>
    <x v="12"/>
    <m/>
    <m/>
    <m/>
  </r>
  <r>
    <x v="317"/>
    <x v="14267"/>
    <n v="2170"/>
    <s v="LemonZest"/>
    <n v="252.108"/>
    <n v="268.02359999999999"/>
    <x v="13948"/>
    <m/>
    <m/>
    <m/>
    <m/>
    <x v="12"/>
    <m/>
    <m/>
    <m/>
  </r>
  <r>
    <x v="179"/>
    <x v="14268"/>
    <n v="694"/>
    <s v="CitrusSplash"/>
    <n v="261.10000000000002"/>
    <n v="268.02359999999999"/>
    <x v="13949"/>
    <m/>
    <m/>
    <m/>
    <m/>
    <x v="12"/>
    <m/>
    <m/>
    <m/>
  </r>
  <r>
    <x v="322"/>
    <x v="14269"/>
    <n v="1831"/>
    <s v="MintCooler"/>
    <n v="268.96800000000002"/>
    <n v="268.02359999999999"/>
    <x v="13950"/>
    <m/>
    <m/>
    <m/>
    <m/>
    <x v="12"/>
    <m/>
    <m/>
    <m/>
  </r>
  <r>
    <x v="292"/>
    <x v="14270"/>
    <n v="2503"/>
    <s v="TropicalTwist"/>
    <n v="299.31599999999997"/>
    <n v="268.02359999999999"/>
    <x v="13951"/>
    <m/>
    <m/>
    <m/>
    <m/>
    <x v="12"/>
    <m/>
    <m/>
    <m/>
  </r>
  <r>
    <x v="258"/>
    <x v="14271"/>
    <n v="2533"/>
    <s v="PeachPunch"/>
    <n v="318.42399999999998"/>
    <n v="268.02359999999999"/>
    <x v="13952"/>
    <m/>
    <m/>
    <m/>
    <m/>
    <x v="12"/>
    <m/>
    <m/>
    <m/>
  </r>
  <r>
    <x v="18"/>
    <x v="14272"/>
    <n v="853"/>
    <s v="LemonZest"/>
    <n v="319.548"/>
    <n v="268.02359999999999"/>
    <x v="13953"/>
    <m/>
    <m/>
    <m/>
    <m/>
    <x v="12"/>
    <m/>
    <m/>
    <m/>
  </r>
  <r>
    <x v="273"/>
    <x v="14273"/>
    <n v="1353"/>
    <s v="MintCooler"/>
    <n v="339.78"/>
    <n v="268.02359999999999"/>
    <x v="13954"/>
    <m/>
    <m/>
    <m/>
    <m/>
    <x v="12"/>
    <m/>
    <m/>
    <m/>
  </r>
  <r>
    <x v="61"/>
    <x v="14274"/>
    <n v="5"/>
    <s v="LemonZest"/>
    <n v="250.43616"/>
    <n v="268.05945600000001"/>
    <x v="13955"/>
    <m/>
    <m/>
    <m/>
    <m/>
    <x v="12"/>
    <m/>
    <m/>
    <m/>
  </r>
  <r>
    <x v="14"/>
    <x v="14275"/>
    <n v="561"/>
    <s v="GingerFizz"/>
    <n v="487.56479999999999"/>
    <n v="268.09461119999997"/>
    <x v="13956"/>
    <m/>
    <m/>
    <m/>
    <m/>
    <x v="12"/>
    <m/>
    <m/>
    <m/>
  </r>
  <r>
    <x v="4"/>
    <x v="14276"/>
    <n v="799"/>
    <s v="ChocoDelight"/>
    <n v="197.5136"/>
    <n v="268.10680000000002"/>
    <x v="13957"/>
    <m/>
    <m/>
    <m/>
    <m/>
    <x v="12"/>
    <m/>
    <m/>
    <m/>
  </r>
  <r>
    <x v="56"/>
    <x v="14277"/>
    <n v="1820"/>
    <s v="BerryBlast"/>
    <n v="196.208"/>
    <n v="268.13799999999998"/>
    <x v="13958"/>
    <m/>
    <m/>
    <m/>
    <m/>
    <x v="12"/>
    <m/>
    <m/>
    <m/>
  </r>
  <r>
    <x v="26"/>
    <x v="14278"/>
    <n v="340"/>
    <s v="CitrusSplash"/>
    <n v="23.54"/>
    <n v="268.20287999999999"/>
    <x v="13959"/>
    <m/>
    <m/>
    <m/>
    <m/>
    <x v="12"/>
    <m/>
    <m/>
    <m/>
  </r>
  <r>
    <x v="250"/>
    <x v="14279"/>
    <n v="929"/>
    <s v="BerryBlast"/>
    <n v="68.287999999999997"/>
    <n v="268.20287999999999"/>
    <x v="13960"/>
    <m/>
    <m/>
    <m/>
    <m/>
    <x v="12"/>
    <m/>
    <m/>
    <m/>
  </r>
  <r>
    <x v="145"/>
    <x v="14280"/>
    <n v="2025"/>
    <s v="BerryBlast"/>
    <n v="123.06399999999999"/>
    <n v="268.20287999999999"/>
    <x v="13961"/>
    <m/>
    <m/>
    <m/>
    <m/>
    <x v="12"/>
    <m/>
    <m/>
    <m/>
  </r>
  <r>
    <x v="83"/>
    <x v="14281"/>
    <n v="220"/>
    <s v="BerryBlast"/>
    <n v="205.11600000000001"/>
    <n v="268.20287999999999"/>
    <x v="13962"/>
    <m/>
    <m/>
    <m/>
    <m/>
    <x v="12"/>
    <m/>
    <m/>
    <m/>
  </r>
  <r>
    <x v="342"/>
    <x v="14282"/>
    <n v="789"/>
    <s v="BerryBlast"/>
    <n v="244.45599999999999"/>
    <n v="268.20287999999999"/>
    <x v="13963"/>
    <m/>
    <m/>
    <m/>
    <m/>
    <x v="12"/>
    <m/>
    <m/>
    <m/>
  </r>
  <r>
    <x v="112"/>
    <x v="14283"/>
    <n v="174"/>
    <s v="BerryBlast"/>
    <n v="301.77999999999997"/>
    <n v="268.20287999999999"/>
    <x v="13964"/>
    <m/>
    <m/>
    <m/>
    <m/>
    <x v="12"/>
    <m/>
    <m/>
    <m/>
  </r>
  <r>
    <x v="172"/>
    <x v="14284"/>
    <n v="229"/>
    <s v="BerryBlast"/>
    <n v="319.76400000000001"/>
    <n v="268.20287999999999"/>
    <x v="13965"/>
    <m/>
    <m/>
    <m/>
    <m/>
    <x v="12"/>
    <m/>
    <m/>
    <m/>
  </r>
  <r>
    <x v="65"/>
    <x v="14285"/>
    <n v="1617"/>
    <s v="MintCooler"/>
    <n v="259.8272"/>
    <n v="268.29503999999997"/>
    <x v="13966"/>
    <m/>
    <m/>
    <m/>
    <m/>
    <x v="12"/>
    <m/>
    <m/>
    <m/>
  </r>
  <r>
    <x v="110"/>
    <x v="14286"/>
    <n v="1208"/>
    <s v="PeachPunch"/>
    <n v="18.167999999999999"/>
    <n v="268.47179999999997"/>
    <x v="13967"/>
    <m/>
    <m/>
    <m/>
    <m/>
    <x v="12"/>
    <m/>
    <m/>
    <m/>
  </r>
  <r>
    <x v="323"/>
    <x v="14287"/>
    <n v="1290"/>
    <s v="CitrusSplash"/>
    <n v="58.06"/>
    <n v="268.47179999999997"/>
    <x v="13968"/>
    <m/>
    <m/>
    <m/>
    <m/>
    <x v="12"/>
    <m/>
    <m/>
    <m/>
  </r>
  <r>
    <x v="308"/>
    <x v="14288"/>
    <n v="2624"/>
    <s v="GingerFizz"/>
    <n v="90.975999999999999"/>
    <n v="268.47179999999997"/>
    <x v="13969"/>
    <m/>
    <m/>
    <m/>
    <m/>
    <x v="12"/>
    <m/>
    <m/>
    <m/>
  </r>
  <r>
    <x v="292"/>
    <x v="14289"/>
    <n v="718"/>
    <s v="MintCooler"/>
    <n v="108.776"/>
    <n v="268.47179999999997"/>
    <x v="13970"/>
    <m/>
    <m/>
    <m/>
    <m/>
    <x v="12"/>
    <m/>
    <m/>
    <m/>
  </r>
  <r>
    <x v="286"/>
    <x v="14290"/>
    <n v="1124"/>
    <s v="MintCooler"/>
    <n v="115.52"/>
    <n v="268.47179999999997"/>
    <x v="13971"/>
    <m/>
    <m/>
    <m/>
    <m/>
    <x v="12"/>
    <m/>
    <m/>
    <m/>
  </r>
  <r>
    <x v="93"/>
    <x v="14291"/>
    <n v="1796"/>
    <s v="MintCooler"/>
    <n v="127.20399999999999"/>
    <n v="268.47179999999997"/>
    <x v="13972"/>
    <m/>
    <m/>
    <m/>
    <m/>
    <x v="12"/>
    <m/>
    <m/>
    <m/>
  </r>
  <r>
    <x v="111"/>
    <x v="14292"/>
    <n v="2112"/>
    <s v="ChocoDelight"/>
    <n v="162.95599999999999"/>
    <n v="268.47179999999997"/>
    <x v="13973"/>
    <m/>
    <m/>
    <m/>
    <m/>
    <x v="12"/>
    <m/>
    <m/>
    <m/>
  </r>
  <r>
    <x v="292"/>
    <x v="14293"/>
    <n v="1694"/>
    <s v="ChocoDelight"/>
    <n v="177.756"/>
    <n v="268.47179999999997"/>
    <x v="13974"/>
    <m/>
    <m/>
    <m/>
    <m/>
    <x v="12"/>
    <m/>
    <m/>
    <m/>
  </r>
  <r>
    <x v="172"/>
    <x v="14294"/>
    <n v="2596"/>
    <s v="FizzBerry"/>
    <n v="191.952"/>
    <n v="268.47179999999997"/>
    <x v="13975"/>
    <m/>
    <m/>
    <m/>
    <m/>
    <x v="12"/>
    <m/>
    <m/>
    <m/>
  </r>
  <r>
    <x v="6"/>
    <x v="14295"/>
    <n v="2048"/>
    <s v="LemonZest"/>
    <n v="204.316"/>
    <n v="268.47179999999997"/>
    <x v="13976"/>
    <m/>
    <m/>
    <m/>
    <m/>
    <x v="12"/>
    <m/>
    <m/>
    <m/>
  </r>
  <r>
    <x v="47"/>
    <x v="14296"/>
    <n v="2608"/>
    <s v="CitrusSplash"/>
    <n v="212.184"/>
    <n v="268.47179999999997"/>
    <x v="13977"/>
    <m/>
    <m/>
    <m/>
    <m/>
    <x v="12"/>
    <m/>
    <m/>
    <m/>
  </r>
  <r>
    <x v="118"/>
    <x v="14297"/>
    <n v="1302"/>
    <s v="FizzBerry"/>
    <n v="227.92"/>
    <n v="268.47179999999997"/>
    <x v="13978"/>
    <m/>
    <m/>
    <m/>
    <m/>
    <x v="12"/>
    <m/>
    <m/>
    <m/>
  </r>
  <r>
    <x v="325"/>
    <x v="14298"/>
    <n v="2652"/>
    <s v="LemonZest"/>
    <n v="244.78"/>
    <n v="268.47179999999997"/>
    <x v="13979"/>
    <m/>
    <m/>
    <m/>
    <m/>
    <x v="12"/>
    <m/>
    <m/>
    <m/>
  </r>
  <r>
    <x v="5"/>
    <x v="14299"/>
    <n v="1658"/>
    <s v="MangoBliss"/>
    <n v="302.10399999999998"/>
    <n v="268.47179999999997"/>
    <x v="13980"/>
    <m/>
    <m/>
    <m/>
    <m/>
    <x v="12"/>
    <m/>
    <m/>
    <m/>
  </r>
  <r>
    <x v="318"/>
    <x v="14300"/>
    <n v="978"/>
    <s v="FizzBerry"/>
    <n v="341.44400000000002"/>
    <n v="268.47179999999997"/>
    <x v="13981"/>
    <m/>
    <m/>
    <m/>
    <m/>
    <x v="12"/>
    <m/>
    <m/>
    <m/>
  </r>
  <r>
    <x v="50"/>
    <x v="14301"/>
    <n v="1818"/>
    <s v="MintCooler"/>
    <n v="192.24959999999999"/>
    <n v="268.53840000000002"/>
    <x v="13982"/>
    <m/>
    <m/>
    <m/>
    <m/>
    <x v="12"/>
    <m/>
    <m/>
    <m/>
  </r>
  <r>
    <x v="99"/>
    <x v="14302"/>
    <n v="2281"/>
    <s v="ChocoDelight"/>
    <n v="388.98559999999998"/>
    <n v="268.54880000000003"/>
    <x v="13983"/>
    <m/>
    <m/>
    <m/>
    <m/>
    <x v="12"/>
    <m/>
    <m/>
    <m/>
  </r>
  <r>
    <x v="289"/>
    <x v="14303"/>
    <n v="2660"/>
    <s v="PeachPunch"/>
    <n v="188.13120000000001"/>
    <n v="268.65280000000001"/>
    <x v="13984"/>
    <m/>
    <m/>
    <m/>
    <m/>
    <x v="12"/>
    <m/>
    <m/>
    <m/>
  </r>
  <r>
    <x v="87"/>
    <x v="14304"/>
    <n v="1694"/>
    <s v="MangoBliss"/>
    <n v="234.10239999999999"/>
    <n v="268.71104000000003"/>
    <x v="13985"/>
    <m/>
    <m/>
    <m/>
    <m/>
    <x v="12"/>
    <m/>
    <m/>
    <m/>
  </r>
  <r>
    <x v="237"/>
    <x v="14305"/>
    <n v="1773"/>
    <s v="TropicalTwist"/>
    <n v="175.136"/>
    <n v="268.7672"/>
    <x v="13986"/>
    <m/>
    <m/>
    <m/>
    <m/>
    <x v="12"/>
    <m/>
    <m/>
    <m/>
  </r>
  <r>
    <x v="347"/>
    <x v="14306"/>
    <n v="2124"/>
    <s v="MintCooler"/>
    <n v="259.79840000000002"/>
    <n v="268.90656000000001"/>
    <x v="13987"/>
    <m/>
    <m/>
    <m/>
    <m/>
    <x v="12"/>
    <m/>
    <m/>
    <m/>
  </r>
  <r>
    <x v="262"/>
    <x v="14307"/>
    <n v="531"/>
    <s v="PeachPunch"/>
    <n v="19.832000000000001"/>
    <n v="268.92"/>
    <x v="13988"/>
    <m/>
    <m/>
    <m/>
    <m/>
    <x v="12"/>
    <m/>
    <m/>
    <m/>
  </r>
  <r>
    <x v="42"/>
    <x v="14308"/>
    <n v="402"/>
    <s v="MintCooler"/>
    <n v="28.111999999999998"/>
    <n v="268.92"/>
    <x v="13989"/>
    <m/>
    <m/>
    <m/>
    <m/>
    <x v="12"/>
    <m/>
    <m/>
    <m/>
  </r>
  <r>
    <x v="61"/>
    <x v="14309"/>
    <n v="2784"/>
    <s v="CitrusSplash"/>
    <n v="41.884"/>
    <n v="268.92"/>
    <x v="13990"/>
    <m/>
    <m/>
    <m/>
    <m/>
    <x v="12"/>
    <m/>
    <m/>
    <m/>
  </r>
  <r>
    <x v="189"/>
    <x v="14310"/>
    <n v="2240"/>
    <s v="GingerFizz"/>
    <n v="97.043999999999997"/>
    <n v="268.92"/>
    <x v="13991"/>
    <m/>
    <m/>
    <m/>
    <m/>
    <x v="12"/>
    <m/>
    <m/>
    <m/>
  </r>
  <r>
    <x v="281"/>
    <x v="14311"/>
    <n v="1620"/>
    <s v="BerryBlast"/>
    <n v="127.3"/>
    <n v="268.92"/>
    <x v="13992"/>
    <m/>
    <m/>
    <m/>
    <m/>
    <x v="12"/>
    <m/>
    <m/>
    <m/>
  </r>
  <r>
    <x v="330"/>
    <x v="14312"/>
    <n v="611"/>
    <s v="GingerFizz"/>
    <n v="148.22399999999999"/>
    <n v="268.92"/>
    <x v="13993"/>
    <m/>
    <m/>
    <m/>
    <m/>
    <x v="12"/>
    <m/>
    <m/>
    <m/>
  </r>
  <r>
    <x v="101"/>
    <x v="14313"/>
    <n v="1684"/>
    <s v="CitrusSplash"/>
    <n v="156.524"/>
    <n v="268.92"/>
    <x v="13994"/>
    <m/>
    <m/>
    <m/>
    <m/>
    <x v="12"/>
    <m/>
    <m/>
    <m/>
  </r>
  <r>
    <x v="282"/>
    <x v="14314"/>
    <n v="953"/>
    <s v="PeachPunch"/>
    <n v="177.88"/>
    <n v="268.92"/>
    <x v="13995"/>
    <m/>
    <m/>
    <m/>
    <m/>
    <x v="12"/>
    <m/>
    <m/>
    <m/>
  </r>
  <r>
    <x v="158"/>
    <x v="14315"/>
    <n v="1135"/>
    <s v="CitrusSplash"/>
    <n v="188.952"/>
    <n v="268.92"/>
    <x v="13996"/>
    <m/>
    <m/>
    <m/>
    <m/>
    <x v="12"/>
    <m/>
    <m/>
    <m/>
  </r>
  <r>
    <x v="47"/>
    <x v="14316"/>
    <n v="1106"/>
    <s v="LemonZest"/>
    <n v="220.59200000000001"/>
    <n v="268.92"/>
    <x v="13997"/>
    <m/>
    <m/>
    <m/>
    <m/>
    <x v="12"/>
    <m/>
    <m/>
    <m/>
  </r>
  <r>
    <x v="358"/>
    <x v="14317"/>
    <n v="1923"/>
    <s v="MangoBliss"/>
    <n v="239.7"/>
    <n v="268.92"/>
    <x v="13998"/>
    <m/>
    <m/>
    <m/>
    <m/>
    <x v="12"/>
    <m/>
    <m/>
    <m/>
  </r>
  <r>
    <x v="350"/>
    <x v="14318"/>
    <n v="26"/>
    <s v="TropicalTwist"/>
    <n v="255.43600000000001"/>
    <n v="268.92"/>
    <x v="13999"/>
    <m/>
    <m/>
    <m/>
    <m/>
    <x v="12"/>
    <m/>
    <m/>
    <m/>
  </r>
  <r>
    <x v="176"/>
    <x v="14319"/>
    <n v="2068"/>
    <s v="GingerFizz"/>
    <n v="270.048"/>
    <n v="268.92"/>
    <x v="14000"/>
    <m/>
    <m/>
    <m/>
    <m/>
    <x v="12"/>
    <m/>
    <m/>
    <m/>
  </r>
  <r>
    <x v="136"/>
    <x v="14320"/>
    <n v="2505"/>
    <s v="MintCooler"/>
    <n v="280.16399999999999"/>
    <n v="268.92"/>
    <x v="14001"/>
    <m/>
    <m/>
    <m/>
    <m/>
    <x v="12"/>
    <m/>
    <m/>
    <m/>
  </r>
  <r>
    <x v="46"/>
    <x v="14321"/>
    <n v="2522"/>
    <s v="CitrusSplash"/>
    <n v="289.15600000000001"/>
    <n v="268.92"/>
    <x v="14002"/>
    <m/>
    <m/>
    <m/>
    <m/>
    <x v="12"/>
    <m/>
    <m/>
    <m/>
  </r>
  <r>
    <x v="139"/>
    <x v="14322"/>
    <n v="467"/>
    <s v="PeachPunch"/>
    <n v="293.65199999999999"/>
    <n v="268.92"/>
    <x v="14003"/>
    <m/>
    <m/>
    <m/>
    <m/>
    <x v="12"/>
    <m/>
    <m/>
    <m/>
  </r>
  <r>
    <x v="193"/>
    <x v="14323"/>
    <n v="1219"/>
    <s v="MintCooler"/>
    <n v="302.64400000000001"/>
    <n v="268.92"/>
    <x v="14004"/>
    <m/>
    <m/>
    <m/>
    <m/>
    <x v="12"/>
    <m/>
    <m/>
    <m/>
  </r>
  <r>
    <x v="301"/>
    <x v="14324"/>
    <n v="1427"/>
    <s v="TropicalTwist"/>
    <n v="318.38"/>
    <n v="268.92"/>
    <x v="14005"/>
    <m/>
    <m/>
    <m/>
    <m/>
    <x v="12"/>
    <m/>
    <m/>
    <m/>
  </r>
  <r>
    <x v="133"/>
    <x v="14325"/>
    <n v="906"/>
    <s v="GingerFizz"/>
    <n v="325.12400000000002"/>
    <n v="268.92"/>
    <x v="14006"/>
    <m/>
    <m/>
    <m/>
    <m/>
    <x v="12"/>
    <m/>
    <m/>
    <m/>
  </r>
  <r>
    <x v="79"/>
    <x v="14326"/>
    <n v="1247"/>
    <s v="FizzBerry"/>
    <n v="410.46143999999998"/>
    <n v="268.98559999999998"/>
    <x v="14007"/>
    <m/>
    <m/>
    <m/>
    <m/>
    <x v="12"/>
    <m/>
    <m/>
    <m/>
  </r>
  <r>
    <x v="256"/>
    <x v="14327"/>
    <n v="146"/>
    <s v="MangoBliss"/>
    <n v="90.886399999999995"/>
    <n v="269.01159999999999"/>
    <x v="14008"/>
    <m/>
    <m/>
    <m/>
    <m/>
    <x v="12"/>
    <m/>
    <m/>
    <m/>
  </r>
  <r>
    <x v="364"/>
    <x v="14328"/>
    <n v="1349"/>
    <s v="PeachPunch"/>
    <n v="440.88959999999997"/>
    <n v="269.08544000000001"/>
    <x v="14009"/>
    <m/>
    <m/>
    <m/>
    <m/>
    <x v="12"/>
    <m/>
    <m/>
    <m/>
  </r>
  <r>
    <x v="205"/>
    <x v="14329"/>
    <n v="1181"/>
    <s v="PeachPunch"/>
    <n v="179.7568"/>
    <n v="269.15199999999999"/>
    <x v="14010"/>
    <m/>
    <m/>
    <m/>
    <m/>
    <x v="12"/>
    <m/>
    <m/>
    <m/>
  </r>
  <r>
    <x v="35"/>
    <x v="14330"/>
    <n v="2520"/>
    <s v="FizzBerry"/>
    <n v="17.968"/>
    <n v="269.3682"/>
    <x v="14011"/>
    <m/>
    <m/>
    <m/>
    <m/>
    <x v="12"/>
    <m/>
    <m/>
    <m/>
  </r>
  <r>
    <x v="201"/>
    <x v="14331"/>
    <n v="1101"/>
    <s v="MangoBliss"/>
    <n v="19.276"/>
    <n v="269.3682"/>
    <x v="14012"/>
    <m/>
    <m/>
    <m/>
    <m/>
    <x v="12"/>
    <m/>
    <m/>
    <m/>
  </r>
  <r>
    <x v="279"/>
    <x v="14332"/>
    <n v="1427"/>
    <s v="TropicalTwist"/>
    <n v="67.591999999999999"/>
    <n v="269.3682"/>
    <x v="14013"/>
    <m/>
    <m/>
    <m/>
    <m/>
    <x v="12"/>
    <m/>
    <m/>
    <m/>
  </r>
  <r>
    <x v="312"/>
    <x v="14333"/>
    <n v="848"/>
    <s v="LemonZest"/>
    <n v="84.683999999999997"/>
    <n v="269.3682"/>
    <x v="14014"/>
    <m/>
    <m/>
    <m/>
    <m/>
    <x v="12"/>
    <m/>
    <m/>
    <m/>
  </r>
  <r>
    <x v="127"/>
    <x v="14334"/>
    <n v="80"/>
    <s v="MintCooler"/>
    <n v="123.77200000000001"/>
    <n v="269.3682"/>
    <x v="14015"/>
    <m/>
    <m/>
    <m/>
    <m/>
    <x v="12"/>
    <m/>
    <m/>
    <m/>
  </r>
  <r>
    <x v="277"/>
    <x v="14335"/>
    <n v="109"/>
    <s v="CitrusSplash"/>
    <n v="130.08799999999999"/>
    <n v="269.3682"/>
    <x v="14016"/>
    <m/>
    <m/>
    <m/>
    <m/>
    <x v="12"/>
    <m/>
    <m/>
    <m/>
  </r>
  <r>
    <x v="218"/>
    <x v="14336"/>
    <n v="2689"/>
    <s v="MintCooler"/>
    <n v="140.20400000000001"/>
    <n v="269.3682"/>
    <x v="14017"/>
    <m/>
    <m/>
    <m/>
    <m/>
    <x v="12"/>
    <m/>
    <m/>
    <m/>
  </r>
  <r>
    <x v="108"/>
    <x v="14337"/>
    <n v="1982"/>
    <s v="MintCooler"/>
    <n v="158.988"/>
    <n v="269.3682"/>
    <x v="14018"/>
    <m/>
    <m/>
    <m/>
    <m/>
    <x v="12"/>
    <m/>
    <m/>
    <m/>
  </r>
  <r>
    <x v="345"/>
    <x v="14338"/>
    <n v="541"/>
    <s v="TropicalTwist"/>
    <n v="159.31200000000001"/>
    <n v="269.3682"/>
    <x v="14019"/>
    <m/>
    <m/>
    <m/>
    <m/>
    <x v="12"/>
    <m/>
    <m/>
    <m/>
  </r>
  <r>
    <x v="262"/>
    <x v="14339"/>
    <n v="1418"/>
    <s v="MangoBliss"/>
    <n v="207.64400000000001"/>
    <n v="269.3682"/>
    <x v="14020"/>
    <m/>
    <m/>
    <m/>
    <m/>
    <x v="12"/>
    <m/>
    <m/>
    <m/>
  </r>
  <r>
    <x v="143"/>
    <x v="14340"/>
    <n v="1673"/>
    <s v="FizzBerry"/>
    <n v="208.768"/>
    <n v="269.3682"/>
    <x v="14021"/>
    <m/>
    <m/>
    <m/>
    <m/>
    <x v="12"/>
    <m/>
    <m/>
    <m/>
  </r>
  <r>
    <x v="2"/>
    <x v="14341"/>
    <n v="1472"/>
    <s v="GingerFizz"/>
    <n v="227.876"/>
    <n v="269.3682"/>
    <x v="14022"/>
    <m/>
    <m/>
    <m/>
    <m/>
    <x v="12"/>
    <m/>
    <m/>
    <m/>
  </r>
  <r>
    <x v="320"/>
    <x v="14342"/>
    <n v="1691"/>
    <s v="CitrusSplash"/>
    <n v="227.876"/>
    <n v="269.3682"/>
    <x v="14022"/>
    <m/>
    <m/>
    <m/>
    <m/>
    <x v="12"/>
    <m/>
    <m/>
    <m/>
  </r>
  <r>
    <x v="134"/>
    <x v="14343"/>
    <n v="2708"/>
    <s v="LemonZest"/>
    <n v="233.49600000000001"/>
    <n v="269.3682"/>
    <x v="14023"/>
    <m/>
    <m/>
    <m/>
    <m/>
    <x v="12"/>
    <m/>
    <m/>
    <m/>
  </r>
  <r>
    <x v="265"/>
    <x v="14344"/>
    <n v="2072"/>
    <s v="MintCooler"/>
    <n v="257.10000000000002"/>
    <n v="269.3682"/>
    <x v="14024"/>
    <m/>
    <m/>
    <m/>
    <m/>
    <x v="12"/>
    <m/>
    <m/>
    <m/>
  </r>
  <r>
    <x v="51"/>
    <x v="14345"/>
    <n v="71"/>
    <s v="PeachPunch"/>
    <n v="264.96800000000002"/>
    <n v="269.3682"/>
    <x v="14025"/>
    <m/>
    <m/>
    <m/>
    <m/>
    <x v="12"/>
    <m/>
    <m/>
    <m/>
  </r>
  <r>
    <x v="292"/>
    <x v="14346"/>
    <n v="2595"/>
    <s v="GingerFizz"/>
    <n v="287.44799999999998"/>
    <n v="269.3682"/>
    <x v="14026"/>
    <m/>
    <m/>
    <m/>
    <m/>
    <x v="12"/>
    <m/>
    <m/>
    <m/>
  </r>
  <r>
    <x v="33"/>
    <x v="14347"/>
    <n v="422"/>
    <s v="GingerFizz"/>
    <n v="291.94400000000002"/>
    <n v="269.3682"/>
    <x v="14027"/>
    <m/>
    <m/>
    <m/>
    <m/>
    <x v="12"/>
    <m/>
    <m/>
    <m/>
  </r>
  <r>
    <x v="236"/>
    <x v="14348"/>
    <n v="2239"/>
    <s v="FizzBerry"/>
    <n v="300.93599999999998"/>
    <n v="269.3682"/>
    <x v="14028"/>
    <m/>
    <m/>
    <m/>
    <m/>
    <x v="12"/>
    <m/>
    <m/>
    <m/>
  </r>
  <r>
    <x v="278"/>
    <x v="14349"/>
    <n v="2073"/>
    <s v="PeachPunch"/>
    <n v="309.928"/>
    <n v="269.3682"/>
    <x v="14029"/>
    <m/>
    <m/>
    <m/>
    <m/>
    <x v="12"/>
    <m/>
    <m/>
    <m/>
  </r>
  <r>
    <x v="114"/>
    <x v="14350"/>
    <n v="1515"/>
    <s v="PeachPunch"/>
    <n v="314.42399999999998"/>
    <n v="269.3682"/>
    <x v="14030"/>
    <m/>
    <m/>
    <m/>
    <m/>
    <x v="12"/>
    <m/>
    <m/>
    <m/>
  </r>
  <r>
    <x v="141"/>
    <x v="14351"/>
    <n v="436"/>
    <s v="MintCooler"/>
    <n v="317.79599999999999"/>
    <n v="269.3682"/>
    <x v="14031"/>
    <m/>
    <m/>
    <m/>
    <m/>
    <x v="12"/>
    <m/>
    <m/>
    <m/>
  </r>
  <r>
    <x v="60"/>
    <x v="14352"/>
    <n v="1803"/>
    <s v="GingerFizz"/>
    <n v="151.36000000000001"/>
    <n v="269.53471999999999"/>
    <x v="14032"/>
    <m/>
    <m/>
    <m/>
    <m/>
    <x v="12"/>
    <m/>
    <m/>
    <m/>
  </r>
  <r>
    <x v="67"/>
    <x v="14353"/>
    <n v="2044"/>
    <s v="FizzBerry"/>
    <n v="242.93440000000001"/>
    <n v="269.58359999999999"/>
    <x v="14033"/>
    <m/>
    <m/>
    <m/>
    <m/>
    <x v="12"/>
    <m/>
    <m/>
    <m/>
  </r>
  <r>
    <x v="360"/>
    <x v="14354"/>
    <n v="1029"/>
    <s v="BerryBlast"/>
    <n v="477.19987200000003"/>
    <n v="269.59296000000001"/>
    <x v="14034"/>
    <m/>
    <m/>
    <m/>
    <m/>
    <x v="12"/>
    <m/>
    <m/>
    <m/>
  </r>
  <r>
    <x v="183"/>
    <x v="14355"/>
    <n v="1874"/>
    <s v="BerryBlast"/>
    <n v="148.39599999999999"/>
    <n v="269.63711999999998"/>
    <x v="14035"/>
    <m/>
    <m/>
    <m/>
    <m/>
    <x v="12"/>
    <m/>
    <m/>
    <m/>
  </r>
  <r>
    <x v="257"/>
    <x v="14356"/>
    <n v="1530"/>
    <s v="BerryBlast"/>
    <n v="165.64400000000001"/>
    <n v="269.63711999999998"/>
    <x v="14036"/>
    <m/>
    <m/>
    <m/>
    <m/>
    <x v="12"/>
    <m/>
    <m/>
    <m/>
  </r>
  <r>
    <x v="44"/>
    <x v="14357"/>
    <n v="2815"/>
    <s v="MintCooler"/>
    <n v="75.961600000000004"/>
    <n v="269.64080000000001"/>
    <x v="14037"/>
    <m/>
    <m/>
    <m/>
    <m/>
    <x v="12"/>
    <m/>
    <m/>
    <m/>
  </r>
  <r>
    <x v="283"/>
    <x v="14358"/>
    <n v="2376"/>
    <s v="TropicalTwist"/>
    <n v="15.052"/>
    <n v="269.81639999999999"/>
    <x v="14038"/>
    <m/>
    <m/>
    <m/>
    <m/>
    <x v="12"/>
    <m/>
    <m/>
    <m/>
  </r>
  <r>
    <x v="159"/>
    <x v="14359"/>
    <n v="492"/>
    <s v="TropicalTwist"/>
    <n v="58.043999999999997"/>
    <n v="269.81639999999999"/>
    <x v="14039"/>
    <m/>
    <m/>
    <m/>
    <m/>
    <x v="12"/>
    <m/>
    <m/>
    <m/>
  </r>
  <r>
    <x v="246"/>
    <x v="14360"/>
    <n v="2590"/>
    <s v="GingerFizz"/>
    <n v="94.323999999999998"/>
    <n v="269.81639999999999"/>
    <x v="14040"/>
    <m/>
    <m/>
    <m/>
    <m/>
    <x v="12"/>
    <m/>
    <m/>
    <m/>
  </r>
  <r>
    <x v="19"/>
    <x v="14361"/>
    <n v="1623"/>
    <s v="MangoBliss"/>
    <n v="96.244"/>
    <n v="269.81639999999999"/>
    <x v="14041"/>
    <m/>
    <m/>
    <m/>
    <m/>
    <x v="12"/>
    <m/>
    <m/>
    <m/>
  </r>
  <r>
    <x v="4"/>
    <x v="14362"/>
    <n v="1495"/>
    <s v="PeachPunch"/>
    <n v="104.776"/>
    <n v="269.81639999999999"/>
    <x v="14042"/>
    <m/>
    <m/>
    <m/>
    <m/>
    <x v="12"/>
    <m/>
    <m/>
    <m/>
  </r>
  <r>
    <x v="79"/>
    <x v="14363"/>
    <n v="1455"/>
    <s v="FizzBerry"/>
    <n v="111.52"/>
    <n v="269.81639999999999"/>
    <x v="14043"/>
    <m/>
    <m/>
    <m/>
    <m/>
    <x v="12"/>
    <m/>
    <m/>
    <m/>
  </r>
  <r>
    <x v="328"/>
    <x v="14364"/>
    <n v="793"/>
    <s v="ChocoDelight"/>
    <n v="119.38800000000001"/>
    <n v="269.81639999999999"/>
    <x v="14044"/>
    <m/>
    <m/>
    <m/>
    <m/>
    <x v="12"/>
    <m/>
    <m/>
    <m/>
  </r>
  <r>
    <x v="14"/>
    <x v="14365"/>
    <n v="971"/>
    <s v="MintCooler"/>
    <n v="119.756"/>
    <n v="269.81639999999999"/>
    <x v="14045"/>
    <m/>
    <m/>
    <m/>
    <m/>
    <x v="12"/>
    <m/>
    <m/>
    <m/>
  </r>
  <r>
    <x v="359"/>
    <x v="14366"/>
    <n v="1874"/>
    <s v="MintCooler"/>
    <n v="127.256"/>
    <n v="269.81639999999999"/>
    <x v="14046"/>
    <m/>
    <m/>
    <m/>
    <m/>
    <x v="12"/>
    <m/>
    <m/>
    <m/>
  </r>
  <r>
    <x v="348"/>
    <x v="14367"/>
    <n v="1213"/>
    <s v="MintCooler"/>
    <n v="130.62799999999999"/>
    <n v="269.81639999999999"/>
    <x v="14047"/>
    <m/>
    <m/>
    <m/>
    <m/>
    <x v="12"/>
    <m/>
    <m/>
    <m/>
  </r>
  <r>
    <x v="343"/>
    <x v="14368"/>
    <n v="2232"/>
    <s v="FizzBerry"/>
    <n v="145.24"/>
    <n v="269.81639999999999"/>
    <x v="14048"/>
    <m/>
    <m/>
    <m/>
    <m/>
    <x v="12"/>
    <m/>
    <m/>
    <m/>
  </r>
  <r>
    <x v="334"/>
    <x v="14369"/>
    <n v="2043"/>
    <s v="GingerFizz"/>
    <n v="173.34"/>
    <n v="269.81639999999999"/>
    <x v="14049"/>
    <m/>
    <m/>
    <m/>
    <m/>
    <x v="12"/>
    <m/>
    <m/>
    <m/>
  </r>
  <r>
    <x v="142"/>
    <x v="14370"/>
    <n v="408"/>
    <s v="MintCooler"/>
    <n v="191.32400000000001"/>
    <n v="269.81639999999999"/>
    <x v="14050"/>
    <m/>
    <m/>
    <m/>
    <m/>
    <x v="12"/>
    <m/>
    <m/>
    <m/>
  </r>
  <r>
    <x v="92"/>
    <x v="14371"/>
    <n v="1055"/>
    <s v="GingerFizz"/>
    <n v="195.82"/>
    <n v="269.81639999999999"/>
    <x v="14051"/>
    <m/>
    <m/>
    <m/>
    <m/>
    <x v="12"/>
    <m/>
    <m/>
    <m/>
  </r>
  <r>
    <x v="36"/>
    <x v="14372"/>
    <n v="1868"/>
    <s v="LemonZest"/>
    <n v="208.184"/>
    <n v="269.81639999999999"/>
    <x v="14052"/>
    <m/>
    <m/>
    <m/>
    <m/>
    <x v="12"/>
    <m/>
    <m/>
    <m/>
  </r>
  <r>
    <x v="93"/>
    <x v="14373"/>
    <n v="1385"/>
    <s v="TropicalTwist"/>
    <n v="211.55600000000001"/>
    <n v="269.81639999999999"/>
    <x v="14053"/>
    <m/>
    <m/>
    <m/>
    <m/>
    <x v="12"/>
    <m/>
    <m/>
    <m/>
  </r>
  <r>
    <x v="113"/>
    <x v="14374"/>
    <n v="2266"/>
    <s v="MintCooler"/>
    <n v="253.14400000000001"/>
    <n v="269.81639999999999"/>
    <x v="14054"/>
    <m/>
    <m/>
    <m/>
    <m/>
    <x v="12"/>
    <m/>
    <m/>
    <m/>
  </r>
  <r>
    <x v="81"/>
    <x v="14375"/>
    <n v="349"/>
    <s v="ChocoDelight"/>
    <n v="280.12"/>
    <n v="269.81639999999999"/>
    <x v="14055"/>
    <m/>
    <m/>
    <m/>
    <m/>
    <x v="12"/>
    <m/>
    <m/>
    <m/>
  </r>
  <r>
    <x v="124"/>
    <x v="14376"/>
    <n v="2209"/>
    <s v="GingerFizz"/>
    <n v="282.36799999999999"/>
    <n v="269.81639999999999"/>
    <x v="14056"/>
    <m/>
    <m/>
    <m/>
    <m/>
    <x v="12"/>
    <m/>
    <m/>
    <m/>
  </r>
  <r>
    <x v="329"/>
    <x v="14377"/>
    <n v="458"/>
    <s v="FizzBerry"/>
    <n v="291.36"/>
    <n v="269.81639999999999"/>
    <x v="14057"/>
    <m/>
    <m/>
    <m/>
    <m/>
    <x v="12"/>
    <m/>
    <m/>
    <m/>
  </r>
  <r>
    <x v="265"/>
    <x v="14378"/>
    <n v="1464"/>
    <s v="LemonZest"/>
    <n v="294.73200000000003"/>
    <n v="269.81639999999999"/>
    <x v="14058"/>
    <m/>
    <m/>
    <m/>
    <m/>
    <x v="12"/>
    <m/>
    <m/>
    <m/>
  </r>
  <r>
    <x v="228"/>
    <x v="14379"/>
    <n v="360"/>
    <s v="FizzBerry"/>
    <n v="299.22800000000001"/>
    <n v="269.81639999999999"/>
    <x v="14059"/>
    <m/>
    <m/>
    <m/>
    <m/>
    <x v="12"/>
    <m/>
    <m/>
    <m/>
  </r>
  <r>
    <x v="96"/>
    <x v="14380"/>
    <n v="2484"/>
    <s v="MangoBliss"/>
    <n v="318.33600000000001"/>
    <n v="269.81639999999999"/>
    <x v="14060"/>
    <m/>
    <m/>
    <m/>
    <m/>
    <x v="12"/>
    <m/>
    <m/>
    <m/>
  </r>
  <r>
    <x v="284"/>
    <x v="14381"/>
    <n v="742"/>
    <s v="FizzBerry"/>
    <n v="329.57600000000002"/>
    <n v="269.81639999999999"/>
    <x v="14061"/>
    <m/>
    <m/>
    <m/>
    <m/>
    <x v="12"/>
    <m/>
    <m/>
    <m/>
  </r>
  <r>
    <x v="295"/>
    <x v="14382"/>
    <n v="587"/>
    <s v="LemonZest"/>
    <n v="31.923200000000001"/>
    <n v="269.82799999999997"/>
    <x v="14062"/>
    <m/>
    <m/>
    <m/>
    <m/>
    <x v="12"/>
    <m/>
    <m/>
    <m/>
  </r>
  <r>
    <x v="186"/>
    <x v="14383"/>
    <n v="1481"/>
    <s v="ChocoDelight"/>
    <n v="555.079296"/>
    <n v="269.85503999999997"/>
    <x v="14063"/>
    <m/>
    <m/>
    <m/>
    <m/>
    <x v="12"/>
    <m/>
    <m/>
    <m/>
  </r>
  <r>
    <x v="346"/>
    <x v="14384"/>
    <n v="144"/>
    <s v="FizzBerry"/>
    <n v="285.779808"/>
    <n v="269.90496000000002"/>
    <x v="14064"/>
    <m/>
    <m/>
    <m/>
    <m/>
    <x v="12"/>
    <m/>
    <m/>
    <m/>
  </r>
  <r>
    <x v="221"/>
    <x v="14385"/>
    <n v="1900"/>
    <s v="PeachPunch"/>
    <n v="243.61279999999999"/>
    <n v="269.91327999999999"/>
    <x v="14065"/>
    <m/>
    <m/>
    <m/>
    <m/>
    <x v="12"/>
    <m/>
    <m/>
    <m/>
  </r>
  <r>
    <x v="223"/>
    <x v="14386"/>
    <n v="2527"/>
    <s v="CitrusSplash"/>
    <n v="257.1456"/>
    <n v="269.95280000000002"/>
    <x v="14066"/>
    <m/>
    <m/>
    <m/>
    <m/>
    <x v="12"/>
    <m/>
    <m/>
    <m/>
  </r>
  <r>
    <x v="290"/>
    <x v="14387"/>
    <n v="1106"/>
    <s v="GingerFizz"/>
    <n v="695.06860800000004"/>
    <n v="270.0256"/>
    <x v="14067"/>
    <m/>
    <m/>
    <m/>
    <m/>
    <x v="12"/>
    <m/>
    <m/>
    <m/>
  </r>
  <r>
    <x v="163"/>
    <x v="14388"/>
    <n v="1556"/>
    <s v="MintCooler"/>
    <n v="6.5534400000000002"/>
    <n v="270.07136000000003"/>
    <x v="14068"/>
    <m/>
    <m/>
    <m/>
    <m/>
    <x v="12"/>
    <m/>
    <m/>
    <m/>
  </r>
  <r>
    <x v="236"/>
    <x v="14389"/>
    <n v="2685"/>
    <s v="MintCooler"/>
    <n v="187.9744"/>
    <n v="270.25439999999998"/>
    <x v="14069"/>
    <m/>
    <m/>
    <m/>
    <m/>
    <x v="12"/>
    <m/>
    <m/>
    <m/>
  </r>
  <r>
    <x v="270"/>
    <x v="14390"/>
    <n v="1649"/>
    <s v="MintCooler"/>
    <n v="16.98"/>
    <n v="270.26459999999997"/>
    <x v="14070"/>
    <m/>
    <m/>
    <m/>
    <m/>
    <x v="12"/>
    <m/>
    <m/>
    <m/>
  </r>
  <r>
    <x v="256"/>
    <x v="14391"/>
    <n v="1741"/>
    <s v="PeachPunch"/>
    <n v="26.22"/>
    <n v="270.26459999999997"/>
    <x v="14071"/>
    <m/>
    <m/>
    <m/>
    <m/>
    <x v="12"/>
    <m/>
    <m/>
    <m/>
  </r>
  <r>
    <x v="257"/>
    <x v="14392"/>
    <n v="849"/>
    <s v="FizzBerry"/>
    <n v="27.443999999999999"/>
    <n v="270.26459999999997"/>
    <x v="14072"/>
    <m/>
    <m/>
    <m/>
    <m/>
    <x v="12"/>
    <m/>
    <m/>
    <m/>
  </r>
  <r>
    <x v="267"/>
    <x v="14393"/>
    <n v="751"/>
    <s v="PeachPunch"/>
    <n v="130.36799999999999"/>
    <n v="270.26459999999997"/>
    <x v="14073"/>
    <m/>
    <m/>
    <m/>
    <m/>
    <x v="12"/>
    <m/>
    <m/>
    <m/>
  </r>
  <r>
    <x v="114"/>
    <x v="14394"/>
    <n v="2313"/>
    <s v="CitrusSplash"/>
    <n v="141.28399999999999"/>
    <n v="270.26459999999997"/>
    <x v="14074"/>
    <m/>
    <m/>
    <m/>
    <m/>
    <x v="12"/>
    <m/>
    <m/>
    <m/>
  </r>
  <r>
    <x v="61"/>
    <x v="14395"/>
    <n v="2765"/>
    <s v="LemonZest"/>
    <n v="142.40799999999999"/>
    <n v="270.26459999999997"/>
    <x v="14075"/>
    <m/>
    <m/>
    <m/>
    <m/>
    <x v="12"/>
    <m/>
    <m/>
    <m/>
  </r>
  <r>
    <x v="280"/>
    <x v="14396"/>
    <n v="1655"/>
    <s v="MangoBliss"/>
    <n v="155.89599999999999"/>
    <n v="270.26459999999997"/>
    <x v="14076"/>
    <m/>
    <m/>
    <m/>
    <m/>
    <x v="12"/>
    <m/>
    <m/>
    <m/>
  </r>
  <r>
    <x v="170"/>
    <x v="14397"/>
    <n v="2830"/>
    <s v="GingerFizz"/>
    <n v="163.47200000000001"/>
    <n v="270.26459999999997"/>
    <x v="14077"/>
    <m/>
    <m/>
    <m/>
    <m/>
    <x v="12"/>
    <m/>
    <m/>
    <m/>
  </r>
  <r>
    <x v="109"/>
    <x v="14398"/>
    <n v="743"/>
    <s v="CitrusSplash"/>
    <n v="178.376"/>
    <n v="270.26459999999997"/>
    <x v="14078"/>
    <m/>
    <m/>
    <m/>
    <m/>
    <x v="12"/>
    <m/>
    <m/>
    <m/>
  </r>
  <r>
    <x v="116"/>
    <x v="14399"/>
    <n v="182"/>
    <s v="LemonZest"/>
    <n v="182.87200000000001"/>
    <n v="270.26459999999997"/>
    <x v="14079"/>
    <m/>
    <m/>
    <m/>
    <m/>
    <x v="12"/>
    <m/>
    <m/>
    <m/>
  </r>
  <r>
    <x v="274"/>
    <x v="14400"/>
    <n v="1755"/>
    <s v="GingerFizz"/>
    <n v="198.608"/>
    <n v="270.26459999999997"/>
    <x v="14080"/>
    <m/>
    <m/>
    <m/>
    <m/>
    <x v="12"/>
    <m/>
    <m/>
    <m/>
  </r>
  <r>
    <x v="217"/>
    <x v="14401"/>
    <n v="1257"/>
    <s v="MintCooler"/>
    <n v="227.83199999999999"/>
    <n v="270.26459999999997"/>
    <x v="14081"/>
    <m/>
    <m/>
    <m/>
    <m/>
    <x v="12"/>
    <m/>
    <m/>
    <m/>
  </r>
  <r>
    <x v="85"/>
    <x v="14402"/>
    <n v="1934"/>
    <s v="PeachPunch"/>
    <n v="232.328"/>
    <n v="270.26459999999997"/>
    <x v="14082"/>
    <m/>
    <m/>
    <m/>
    <m/>
    <x v="12"/>
    <m/>
    <m/>
    <m/>
  </r>
  <r>
    <x v="71"/>
    <x v="14403"/>
    <n v="520"/>
    <s v="CitrusSplash"/>
    <n v="232.328"/>
    <n v="270.26459999999997"/>
    <x v="14082"/>
    <m/>
    <m/>
    <m/>
    <m/>
    <x v="12"/>
    <m/>
    <m/>
    <m/>
  </r>
  <r>
    <x v="121"/>
    <x v="14404"/>
    <n v="1387"/>
    <s v="MangoBliss"/>
    <n v="240.196"/>
    <n v="270.26459999999997"/>
    <x v="14083"/>
    <m/>
    <m/>
    <m/>
    <m/>
    <x v="12"/>
    <m/>
    <m/>
    <m/>
  </r>
  <r>
    <x v="132"/>
    <x v="14405"/>
    <n v="643"/>
    <s v="MintCooler"/>
    <n v="243.56800000000001"/>
    <n v="270.26459999999997"/>
    <x v="14084"/>
    <m/>
    <m/>
    <m/>
    <m/>
    <x v="12"/>
    <m/>
    <m/>
    <m/>
  </r>
  <r>
    <x v="154"/>
    <x v="14406"/>
    <n v="920"/>
    <s v="CitrusSplash"/>
    <n v="254.80799999999999"/>
    <n v="270.26459999999997"/>
    <x v="14085"/>
    <m/>
    <m/>
    <m/>
    <m/>
    <x v="12"/>
    <m/>
    <m/>
    <m/>
  </r>
  <r>
    <x v="112"/>
    <x v="14407"/>
    <n v="1648"/>
    <s v="MangoBliss"/>
    <n v="260.428"/>
    <n v="270.26459999999997"/>
    <x v="14086"/>
    <m/>
    <m/>
    <m/>
    <m/>
    <x v="12"/>
    <m/>
    <m/>
    <m/>
  </r>
  <r>
    <x v="106"/>
    <x v="14408"/>
    <n v="247"/>
    <s v="MintCooler"/>
    <n v="273.916"/>
    <n v="270.26459999999997"/>
    <x v="14087"/>
    <m/>
    <m/>
    <m/>
    <m/>
    <x v="12"/>
    <m/>
    <m/>
    <m/>
  </r>
  <r>
    <x v="297"/>
    <x v="14409"/>
    <n v="1282"/>
    <s v="LemonZest"/>
    <n v="317.75200000000001"/>
    <n v="270.26459999999997"/>
    <x v="14088"/>
    <m/>
    <m/>
    <m/>
    <m/>
    <x v="12"/>
    <m/>
    <m/>
    <m/>
  </r>
  <r>
    <x v="172"/>
    <x v="14410"/>
    <n v="1480"/>
    <s v="FizzBerry"/>
    <n v="342.48"/>
    <n v="270.26459999999997"/>
    <x v="14089"/>
    <m/>
    <m/>
    <m/>
    <m/>
    <x v="12"/>
    <m/>
    <m/>
    <m/>
  </r>
  <r>
    <x v="147"/>
    <x v="14411"/>
    <n v="459"/>
    <s v="MintCooler"/>
    <n v="345.85199999999998"/>
    <n v="270.26459999999997"/>
    <x v="14090"/>
    <m/>
    <m/>
    <m/>
    <m/>
    <x v="12"/>
    <m/>
    <m/>
    <m/>
  </r>
  <r>
    <x v="29"/>
    <x v="14412"/>
    <n v="2010"/>
    <s v="BerryBlast"/>
    <n v="151.50800000000001"/>
    <n v="270.35424"/>
    <x v="14091"/>
    <m/>
    <m/>
    <m/>
    <m/>
    <x v="12"/>
    <m/>
    <m/>
    <m/>
  </r>
  <r>
    <x v="165"/>
    <x v="14413"/>
    <n v="1334"/>
    <s v="FizzBerry"/>
    <n v="338.05248"/>
    <n v="270.38335999999998"/>
    <x v="14092"/>
    <m/>
    <m/>
    <m/>
    <m/>
    <x v="12"/>
    <m/>
    <m/>
    <m/>
  </r>
  <r>
    <x v="154"/>
    <x v="14414"/>
    <n v="12"/>
    <s v="CitrusSplash"/>
    <n v="224.1568"/>
    <n v="270.41559999999998"/>
    <x v="14093"/>
    <m/>
    <m/>
    <m/>
    <m/>
    <x v="12"/>
    <m/>
    <m/>
    <m/>
  </r>
  <r>
    <x v="200"/>
    <x v="14415"/>
    <n v="1907"/>
    <s v="LemonZest"/>
    <n v="119.0912"/>
    <n v="270.44159999999999"/>
    <x v="14094"/>
    <m/>
    <m/>
    <m/>
    <m/>
    <x v="12"/>
    <m/>
    <m/>
    <m/>
  </r>
  <r>
    <x v="283"/>
    <x v="14416"/>
    <n v="2764"/>
    <s v="ChocoDelight"/>
    <n v="28.371200000000002"/>
    <n v="270.4572"/>
    <x v="14095"/>
    <m/>
    <m/>
    <m/>
    <m/>
    <x v="12"/>
    <m/>
    <m/>
    <m/>
  </r>
  <r>
    <x v="132"/>
    <x v="14417"/>
    <n v="1845"/>
    <s v="GingerFizz"/>
    <n v="100.97280000000001"/>
    <n v="270.49567999999999"/>
    <x v="14096"/>
    <m/>
    <m/>
    <m/>
    <m/>
    <x v="12"/>
    <m/>
    <m/>
    <m/>
  </r>
  <r>
    <x v="181"/>
    <x v="14418"/>
    <n v="1543"/>
    <s v="GingerFizz"/>
    <n v="6.4467840000000001"/>
    <n v="270.49984000000001"/>
    <x v="14097"/>
    <m/>
    <m/>
    <m/>
    <m/>
    <x v="12"/>
    <m/>
    <m/>
    <m/>
  </r>
  <r>
    <x v="232"/>
    <x v="14419"/>
    <n v="1517"/>
    <s v="MangoBliss"/>
    <n v="190.75200000000001"/>
    <n v="270.5976"/>
    <x v="5308"/>
    <m/>
    <m/>
    <m/>
    <m/>
    <x v="12"/>
    <m/>
    <m/>
    <m/>
  </r>
  <r>
    <x v="124"/>
    <x v="14420"/>
    <n v="1939"/>
    <s v="FizzBerry"/>
    <n v="194.4288"/>
    <n v="270.67039999999997"/>
    <x v="14098"/>
    <m/>
    <m/>
    <m/>
    <m/>
    <x v="12"/>
    <m/>
    <m/>
    <m/>
  </r>
  <r>
    <x v="134"/>
    <x v="14421"/>
    <n v="2324"/>
    <s v="PeachPunch"/>
    <n v="42.543999999999997"/>
    <n v="270.71280000000002"/>
    <x v="14099"/>
    <m/>
    <m/>
    <m/>
    <m/>
    <x v="12"/>
    <m/>
    <m/>
    <m/>
  </r>
  <r>
    <x v="246"/>
    <x v="14422"/>
    <n v="1645"/>
    <s v="CitrusSplash"/>
    <n v="65.632000000000005"/>
    <n v="270.71280000000002"/>
    <x v="14100"/>
    <m/>
    <m/>
    <m/>
    <m/>
    <x v="12"/>
    <m/>
    <m/>
    <m/>
  </r>
  <r>
    <x v="332"/>
    <x v="14423"/>
    <n v="2403"/>
    <s v="ChocoDelight"/>
    <n v="103.608"/>
    <n v="270.71280000000002"/>
    <x v="14101"/>
    <m/>
    <m/>
    <m/>
    <m/>
    <x v="12"/>
    <m/>
    <m/>
    <m/>
  </r>
  <r>
    <x v="164"/>
    <x v="14424"/>
    <n v="1501"/>
    <s v="ChocoDelight"/>
    <n v="117.096"/>
    <n v="270.71280000000002"/>
    <x v="14102"/>
    <m/>
    <m/>
    <m/>
    <m/>
    <x v="12"/>
    <m/>
    <m/>
    <m/>
  </r>
  <r>
    <x v="181"/>
    <x v="14425"/>
    <n v="396"/>
    <s v="MangoBliss"/>
    <n v="118.22"/>
    <n v="270.71280000000002"/>
    <x v="14103"/>
    <m/>
    <m/>
    <m/>
    <m/>
    <x v="12"/>
    <m/>
    <m/>
    <m/>
  </r>
  <r>
    <x v="276"/>
    <x v="14426"/>
    <n v="251"/>
    <s v="LemonZest"/>
    <n v="122.71599999999999"/>
    <n v="270.71280000000002"/>
    <x v="14104"/>
    <m/>
    <m/>
    <m/>
    <m/>
    <x v="12"/>
    <m/>
    <m/>
    <m/>
  </r>
  <r>
    <x v="130"/>
    <x v="14427"/>
    <n v="1227"/>
    <s v="LemonZest"/>
    <n v="127.876"/>
    <n v="270.71280000000002"/>
    <x v="14105"/>
    <m/>
    <m/>
    <m/>
    <m/>
    <x v="12"/>
    <m/>
    <m/>
    <m/>
  </r>
  <r>
    <x v="133"/>
    <x v="14428"/>
    <n v="2264"/>
    <s v="ChocoDelight"/>
    <n v="142.94800000000001"/>
    <n v="270.71280000000002"/>
    <x v="14106"/>
    <m/>
    <m/>
    <m/>
    <m/>
    <x v="12"/>
    <m/>
    <m/>
    <m/>
  </r>
  <r>
    <x v="306"/>
    <x v="14429"/>
    <n v="154"/>
    <s v="MintCooler"/>
    <n v="149.69200000000001"/>
    <n v="270.71280000000002"/>
    <x v="14107"/>
    <m/>
    <m/>
    <m/>
    <m/>
    <x v="12"/>
    <m/>
    <m/>
    <m/>
  </r>
  <r>
    <x v="259"/>
    <x v="14430"/>
    <n v="1115"/>
    <s v="ChocoDelight"/>
    <n v="151.94"/>
    <n v="270.71280000000002"/>
    <x v="14108"/>
    <m/>
    <m/>
    <m/>
    <m/>
    <x v="12"/>
    <m/>
    <m/>
    <m/>
  </r>
  <r>
    <x v="199"/>
    <x v="14431"/>
    <n v="23"/>
    <s v="MangoBliss"/>
    <n v="192.404"/>
    <n v="270.71280000000002"/>
    <x v="14109"/>
    <m/>
    <m/>
    <m/>
    <m/>
    <x v="12"/>
    <m/>
    <m/>
    <m/>
  </r>
  <r>
    <x v="245"/>
    <x v="14432"/>
    <n v="952"/>
    <s v="TropicalTwist"/>
    <n v="229.49600000000001"/>
    <n v="270.71280000000002"/>
    <x v="14110"/>
    <m/>
    <m/>
    <m/>
    <m/>
    <x v="12"/>
    <m/>
    <m/>
    <m/>
  </r>
  <r>
    <x v="226"/>
    <x v="14433"/>
    <n v="2450"/>
    <s v="MangoBliss"/>
    <n v="295.81200000000001"/>
    <n v="270.71280000000002"/>
    <x v="14111"/>
    <m/>
    <m/>
    <m/>
    <m/>
    <x v="12"/>
    <m/>
    <m/>
    <m/>
  </r>
  <r>
    <x v="330"/>
    <x v="14434"/>
    <n v="2024"/>
    <s v="FizzBerry"/>
    <n v="301.43200000000002"/>
    <n v="270.71280000000002"/>
    <x v="14112"/>
    <m/>
    <m/>
    <m/>
    <m/>
    <x v="12"/>
    <m/>
    <m/>
    <m/>
  </r>
  <r>
    <x v="292"/>
    <x v="14435"/>
    <n v="139"/>
    <s v="MintCooler"/>
    <n v="314.92"/>
    <n v="270.71280000000002"/>
    <x v="14113"/>
    <m/>
    <m/>
    <m/>
    <m/>
    <x v="12"/>
    <m/>
    <m/>
    <m/>
  </r>
  <r>
    <x v="3"/>
    <x v="14436"/>
    <n v="271"/>
    <s v="GingerFizz"/>
    <n v="323.91199999999998"/>
    <n v="270.71280000000002"/>
    <x v="14114"/>
    <m/>
    <m/>
    <m/>
    <m/>
    <x v="12"/>
    <m/>
    <m/>
    <m/>
  </r>
  <r>
    <x v="282"/>
    <x v="14437"/>
    <n v="2714"/>
    <s v="FizzBerry"/>
    <n v="335.15199999999999"/>
    <n v="270.71280000000002"/>
    <x v="14115"/>
    <m/>
    <m/>
    <m/>
    <m/>
    <x v="12"/>
    <m/>
    <m/>
    <m/>
  </r>
  <r>
    <x v="74"/>
    <x v="14438"/>
    <n v="1039"/>
    <s v="ChocoDelight"/>
    <n v="199.4272"/>
    <n v="270.7276"/>
    <x v="14116"/>
    <m/>
    <m/>
    <m/>
    <m/>
    <x v="12"/>
    <m/>
    <m/>
    <m/>
  </r>
  <r>
    <x v="230"/>
    <x v="14439"/>
    <n v="640"/>
    <s v="PeachPunch"/>
    <n v="73.571200000000005"/>
    <n v="270.77440000000001"/>
    <x v="14117"/>
    <m/>
    <m/>
    <m/>
    <m/>
    <x v="12"/>
    <m/>
    <m/>
    <m/>
  </r>
  <r>
    <x v="243"/>
    <x v="14440"/>
    <n v="2784"/>
    <s v="CitrusSplash"/>
    <n v="118.2368"/>
    <n v="270.84199999999998"/>
    <x v="14118"/>
    <m/>
    <m/>
    <m/>
    <m/>
    <x v="12"/>
    <m/>
    <m/>
    <m/>
  </r>
  <r>
    <x v="254"/>
    <x v="14441"/>
    <n v="2838"/>
    <s v="PeachPunch"/>
    <n v="179.4496"/>
    <n v="270.85759999999999"/>
    <x v="14119"/>
    <m/>
    <m/>
    <m/>
    <m/>
    <x v="12"/>
    <m/>
    <m/>
    <m/>
  </r>
  <r>
    <x v="225"/>
    <x v="14442"/>
    <n v="1637"/>
    <s v="ChocoDelight"/>
    <n v="55.0304"/>
    <n v="270.95744000000002"/>
    <x v="14120"/>
    <m/>
    <m/>
    <m/>
    <m/>
    <x v="12"/>
    <m/>
    <m/>
    <m/>
  </r>
  <r>
    <x v="99"/>
    <x v="14443"/>
    <n v="1274"/>
    <s v="MintCooler"/>
    <n v="455.04383999999999"/>
    <n v="270.99072000000001"/>
    <x v="14121"/>
    <m/>
    <m/>
    <m/>
    <m/>
    <x v="12"/>
    <m/>
    <m/>
    <m/>
  </r>
  <r>
    <x v="122"/>
    <x v="14444"/>
    <n v="870"/>
    <s v="GingerFizz"/>
    <n v="599.25311999999997"/>
    <n v="271.05561599999999"/>
    <x v="14122"/>
    <m/>
    <m/>
    <m/>
    <m/>
    <x v="12"/>
    <m/>
    <m/>
    <m/>
  </r>
  <r>
    <x v="193"/>
    <x v="14445"/>
    <n v="172"/>
    <s v="BerryBlast"/>
    <n v="27.82"/>
    <n v="271.07136000000003"/>
    <x v="14123"/>
    <m/>
    <m/>
    <m/>
    <m/>
    <x v="12"/>
    <m/>
    <m/>
    <m/>
  </r>
  <r>
    <x v="357"/>
    <x v="14446"/>
    <n v="2795"/>
    <s v="BerryBlast"/>
    <n v="228.804"/>
    <n v="271.07136000000003"/>
    <x v="14124"/>
    <m/>
    <m/>
    <m/>
    <m/>
    <x v="12"/>
    <m/>
    <m/>
    <m/>
  </r>
  <r>
    <x v="151"/>
    <x v="14447"/>
    <n v="1508"/>
    <s v="FizzBerry"/>
    <n v="181.381056"/>
    <n v="271.14048000000003"/>
    <x v="14125"/>
    <m/>
    <m/>
    <m/>
    <m/>
    <x v="12"/>
    <m/>
    <m/>
    <m/>
  </r>
  <r>
    <x v="301"/>
    <x v="14448"/>
    <n v="906"/>
    <s v="CitrusSplash"/>
    <n v="29.332000000000001"/>
    <n v="271.161"/>
    <x v="14126"/>
    <m/>
    <m/>
    <m/>
    <m/>
    <x v="12"/>
    <m/>
    <m/>
    <m/>
  </r>
  <r>
    <x v="291"/>
    <x v="14449"/>
    <n v="2119"/>
    <s v="MangoBliss"/>
    <n v="29.616"/>
    <n v="271.161"/>
    <x v="14127"/>
    <m/>
    <m/>
    <m/>
    <m/>
    <x v="12"/>
    <m/>
    <m/>
    <m/>
  </r>
  <r>
    <x v="48"/>
    <x v="14450"/>
    <n v="2503"/>
    <s v="CitrusSplash"/>
    <n v="133.37200000000001"/>
    <n v="271.161"/>
    <x v="14128"/>
    <m/>
    <m/>
    <m/>
    <m/>
    <x v="12"/>
    <m/>
    <m/>
    <m/>
  </r>
  <r>
    <x v="146"/>
    <x v="14451"/>
    <n v="1993"/>
    <s v="ChocoDelight"/>
    <n v="133.37200000000001"/>
    <n v="271.161"/>
    <x v="14128"/>
    <m/>
    <m/>
    <m/>
    <m/>
    <x v="12"/>
    <m/>
    <m/>
    <m/>
  </r>
  <r>
    <x v="355"/>
    <x v="14452"/>
    <n v="236"/>
    <s v="CitrusSplash"/>
    <n v="149.83199999999999"/>
    <n v="271.161"/>
    <x v="14129"/>
    <m/>
    <m/>
    <m/>
    <m/>
    <x v="12"/>
    <m/>
    <m/>
    <m/>
  </r>
  <r>
    <x v="12"/>
    <x v="14453"/>
    <n v="1121"/>
    <s v="MintCooler"/>
    <n v="153.60400000000001"/>
    <n v="271.161"/>
    <x v="14130"/>
    <m/>
    <m/>
    <m/>
    <m/>
    <x v="12"/>
    <m/>
    <m/>
    <m/>
  </r>
  <r>
    <x v="279"/>
    <x v="14454"/>
    <n v="1359"/>
    <s v="PeachPunch"/>
    <n v="155.852"/>
    <n v="271.161"/>
    <x v="14131"/>
    <m/>
    <m/>
    <m/>
    <m/>
    <x v="12"/>
    <m/>
    <m/>
    <m/>
  </r>
  <r>
    <x v="347"/>
    <x v="14455"/>
    <n v="1929"/>
    <s v="FizzBerry"/>
    <n v="177.208"/>
    <n v="271.161"/>
    <x v="14132"/>
    <m/>
    <m/>
    <m/>
    <m/>
    <x v="12"/>
    <m/>
    <m/>
    <m/>
  </r>
  <r>
    <x v="6"/>
    <x v="14456"/>
    <n v="352"/>
    <s v="ChocoDelight"/>
    <n v="182.828"/>
    <n v="271.161"/>
    <x v="14133"/>
    <m/>
    <m/>
    <m/>
    <m/>
    <x v="12"/>
    <m/>
    <m/>
    <m/>
  </r>
  <r>
    <x v="137"/>
    <x v="14457"/>
    <n v="1205"/>
    <s v="MangoBliss"/>
    <n v="192.94399999999999"/>
    <n v="271.161"/>
    <x v="14134"/>
    <m/>
    <m/>
    <m/>
    <m/>
    <x v="12"/>
    <m/>
    <m/>
    <m/>
  </r>
  <r>
    <x v="279"/>
    <x v="14458"/>
    <n v="2582"/>
    <s v="MangoBliss"/>
    <n v="199.68799999999999"/>
    <n v="271.161"/>
    <x v="14135"/>
    <m/>
    <m/>
    <m/>
    <m/>
    <x v="12"/>
    <m/>
    <m/>
    <m/>
  </r>
  <r>
    <x v="240"/>
    <x v="14459"/>
    <n v="2719"/>
    <s v="ChocoDelight"/>
    <n v="257.012"/>
    <n v="271.161"/>
    <x v="14136"/>
    <m/>
    <m/>
    <m/>
    <m/>
    <x v="12"/>
    <m/>
    <m/>
    <m/>
  </r>
  <r>
    <x v="207"/>
    <x v="14460"/>
    <n v="1726"/>
    <s v="MintCooler"/>
    <n v="261.50799999999998"/>
    <n v="271.161"/>
    <x v="14137"/>
    <m/>
    <m/>
    <m/>
    <m/>
    <x v="12"/>
    <m/>
    <m/>
    <m/>
  </r>
  <r>
    <x v="135"/>
    <x v="14461"/>
    <n v="488"/>
    <s v="FizzBerry"/>
    <n v="262.63200000000001"/>
    <n v="271.161"/>
    <x v="14138"/>
    <m/>
    <m/>
    <m/>
    <m/>
    <x v="12"/>
    <m/>
    <m/>
    <m/>
  </r>
  <r>
    <x v="148"/>
    <x v="14462"/>
    <n v="2624"/>
    <s v="FizzBerry"/>
    <n v="279.49200000000002"/>
    <n v="271.161"/>
    <x v="14139"/>
    <m/>
    <m/>
    <m/>
    <m/>
    <x v="12"/>
    <m/>
    <m/>
    <m/>
  </r>
  <r>
    <x v="336"/>
    <x v="14463"/>
    <n v="2177"/>
    <s v="PeachPunch"/>
    <n v="281.74"/>
    <n v="271.161"/>
    <x v="14140"/>
    <m/>
    <m/>
    <m/>
    <m/>
    <x v="12"/>
    <m/>
    <m/>
    <m/>
  </r>
  <r>
    <x v="113"/>
    <x v="14464"/>
    <n v="1441"/>
    <s v="GingerFizz"/>
    <n v="283.988"/>
    <n v="271.161"/>
    <x v="14141"/>
    <m/>
    <m/>
    <m/>
    <m/>
    <x v="12"/>
    <m/>
    <m/>
    <m/>
  </r>
  <r>
    <x v="59"/>
    <x v="14465"/>
    <n v="1912"/>
    <s v="MangoBliss"/>
    <n v="285.11200000000002"/>
    <n v="271.161"/>
    <x v="14142"/>
    <m/>
    <m/>
    <m/>
    <m/>
    <x v="12"/>
    <m/>
    <m/>
    <m/>
  </r>
  <r>
    <x v="147"/>
    <x v="14466"/>
    <n v="2213"/>
    <s v="ChocoDelight"/>
    <n v="286.23599999999999"/>
    <n v="271.161"/>
    <x v="14143"/>
    <m/>
    <m/>
    <m/>
    <m/>
    <x v="12"/>
    <m/>
    <m/>
    <m/>
  </r>
  <r>
    <x v="40"/>
    <x v="14467"/>
    <n v="740"/>
    <s v="CitrusSplash"/>
    <n v="322.20400000000001"/>
    <n v="271.161"/>
    <x v="14144"/>
    <m/>
    <m/>
    <m/>
    <m/>
    <x v="12"/>
    <m/>
    <m/>
    <m/>
  </r>
  <r>
    <x v="338"/>
    <x v="14468"/>
    <n v="2594"/>
    <s v="LemonZest"/>
    <n v="135.49119999999999"/>
    <n v="271.28919999999999"/>
    <x v="14145"/>
    <m/>
    <m/>
    <m/>
    <m/>
    <x v="12"/>
    <m/>
    <m/>
    <m/>
  </r>
  <r>
    <x v="87"/>
    <x v="14469"/>
    <n v="1033"/>
    <s v="GingerFizz"/>
    <n v="641.62156800000002"/>
    <n v="271.33600000000001"/>
    <x v="14146"/>
    <m/>
    <m/>
    <m/>
    <m/>
    <x v="12"/>
    <m/>
    <m/>
    <m/>
  </r>
  <r>
    <x v="337"/>
    <x v="14470"/>
    <n v="433"/>
    <s v="TropicalTwist"/>
    <n v="185.57759999999999"/>
    <n v="271.34640000000002"/>
    <x v="14147"/>
    <m/>
    <m/>
    <m/>
    <m/>
    <x v="12"/>
    <m/>
    <m/>
    <m/>
  </r>
  <r>
    <x v="156"/>
    <x v="14471"/>
    <n v="843"/>
    <s v="FizzBerry"/>
    <n v="183.7312"/>
    <n v="271.48680000000002"/>
    <x v="14148"/>
    <m/>
    <m/>
    <m/>
    <m/>
    <x v="12"/>
    <m/>
    <m/>
    <m/>
  </r>
  <r>
    <x v="14"/>
    <x v="14472"/>
    <n v="1102"/>
    <s v="MintCooler"/>
    <n v="345.602304"/>
    <n v="271.49408"/>
    <x v="14149"/>
    <m/>
    <m/>
    <m/>
    <m/>
    <x v="12"/>
    <m/>
    <m/>
    <m/>
  </r>
  <r>
    <x v="29"/>
    <x v="14473"/>
    <n v="1162"/>
    <s v="MintCooler"/>
    <n v="98.946048000000005"/>
    <n v="271.50655999999998"/>
    <x v="14150"/>
    <m/>
    <m/>
    <m/>
    <m/>
    <x v="12"/>
    <m/>
    <m/>
    <m/>
  </r>
  <r>
    <x v="287"/>
    <x v="14474"/>
    <n v="1918"/>
    <s v="CitrusSplash"/>
    <n v="107.27679999999999"/>
    <n v="271.5856"/>
    <x v="14151"/>
    <m/>
    <m/>
    <m/>
    <m/>
    <x v="12"/>
    <m/>
    <m/>
    <m/>
  </r>
  <r>
    <x v="155"/>
    <x v="14475"/>
    <n v="1345"/>
    <s v="BerryBlast"/>
    <n v="12.316000000000001"/>
    <n v="271.60919999999999"/>
    <x v="14152"/>
    <m/>
    <m/>
    <m/>
    <m/>
    <x v="12"/>
    <m/>
    <m/>
    <m/>
  </r>
  <r>
    <x v="14"/>
    <x v="14476"/>
    <n v="2673"/>
    <s v="MangoBliss"/>
    <n v="13.816000000000001"/>
    <n v="271.60919999999999"/>
    <x v="14153"/>
    <m/>
    <m/>
    <m/>
    <m/>
    <x v="12"/>
    <m/>
    <m/>
    <m/>
  </r>
  <r>
    <x v="32"/>
    <x v="14477"/>
    <n v="1234"/>
    <s v="GingerFizz"/>
    <n v="29.376000000000001"/>
    <n v="271.60919999999999"/>
    <x v="14154"/>
    <m/>
    <m/>
    <m/>
    <m/>
    <x v="12"/>
    <m/>
    <m/>
    <m/>
  </r>
  <r>
    <x v="193"/>
    <x v="14478"/>
    <n v="283"/>
    <s v="GingerFizz"/>
    <n v="58.036000000000001"/>
    <n v="271.60919999999999"/>
    <x v="14155"/>
    <m/>
    <m/>
    <m/>
    <m/>
    <x v="12"/>
    <m/>
    <m/>
    <m/>
  </r>
  <r>
    <x v="130"/>
    <x v="14479"/>
    <n v="2066"/>
    <s v="PeachPunch"/>
    <n v="95.58"/>
    <n v="271.60919999999999"/>
    <x v="14156"/>
    <m/>
    <m/>
    <m/>
    <m/>
    <x v="12"/>
    <m/>
    <m/>
    <m/>
  </r>
  <r>
    <x v="303"/>
    <x v="14480"/>
    <n v="2324"/>
    <s v="CitrusSplash"/>
    <n v="107.92400000000001"/>
    <n v="271.60919999999999"/>
    <x v="14157"/>
    <m/>
    <m/>
    <m/>
    <m/>
    <x v="12"/>
    <m/>
    <m/>
    <m/>
  </r>
  <r>
    <x v="130"/>
    <x v="14481"/>
    <n v="2633"/>
    <s v="TropicalTwist"/>
    <n v="118.04"/>
    <n v="271.60919999999999"/>
    <x v="14158"/>
    <m/>
    <m/>
    <m/>
    <m/>
    <x v="12"/>
    <m/>
    <m/>
    <m/>
  </r>
  <r>
    <x v="218"/>
    <x v="14482"/>
    <n v="2111"/>
    <s v="CitrusSplash"/>
    <n v="129.416"/>
    <n v="271.60919999999999"/>
    <x v="14159"/>
    <m/>
    <m/>
    <m/>
    <m/>
    <x v="12"/>
    <m/>
    <m/>
    <m/>
  </r>
  <r>
    <x v="12"/>
    <x v="14483"/>
    <n v="1875"/>
    <s v="MangoBliss"/>
    <n v="142.904"/>
    <n v="271.60919999999999"/>
    <x v="14160"/>
    <m/>
    <m/>
    <m/>
    <m/>
    <x v="12"/>
    <m/>
    <m/>
    <m/>
  </r>
  <r>
    <x v="298"/>
    <x v="14484"/>
    <n v="2357"/>
    <s v="GingerFizz"/>
    <n v="163.136"/>
    <n v="271.60919999999999"/>
    <x v="14161"/>
    <m/>
    <m/>
    <m/>
    <m/>
    <x v="12"/>
    <m/>
    <m/>
    <m/>
  </r>
  <r>
    <x v="237"/>
    <x v="14485"/>
    <n v="2547"/>
    <s v="ChocoDelight"/>
    <n v="167.63200000000001"/>
    <n v="271.60919999999999"/>
    <x v="14162"/>
    <m/>
    <m/>
    <m/>
    <m/>
    <x v="12"/>
    <m/>
    <m/>
    <m/>
  </r>
  <r>
    <x v="256"/>
    <x v="14486"/>
    <n v="2746"/>
    <s v="TropicalTwist"/>
    <n v="179.97200000000001"/>
    <n v="271.60919999999999"/>
    <x v="14163"/>
    <m/>
    <m/>
    <m/>
    <m/>
    <x v="12"/>
    <m/>
    <m/>
    <m/>
  </r>
  <r>
    <x v="248"/>
    <x v="14487"/>
    <n v="896"/>
    <s v="ChocoDelight"/>
    <n v="202.476"/>
    <n v="271.60919999999999"/>
    <x v="14164"/>
    <m/>
    <m/>
    <m/>
    <m/>
    <x v="12"/>
    <m/>
    <m/>
    <m/>
  </r>
  <r>
    <x v="313"/>
    <x v="14488"/>
    <n v="2827"/>
    <s v="FizzBerry"/>
    <n v="212.59200000000001"/>
    <n v="271.60919999999999"/>
    <x v="14165"/>
    <m/>
    <m/>
    <m/>
    <m/>
    <x v="12"/>
    <m/>
    <m/>
    <m/>
  </r>
  <r>
    <x v="95"/>
    <x v="14489"/>
    <n v="529"/>
    <s v="TropicalTwist"/>
    <n v="214.84"/>
    <n v="271.60919999999999"/>
    <x v="14166"/>
    <m/>
    <m/>
    <m/>
    <m/>
    <x v="12"/>
    <m/>
    <m/>
    <m/>
  </r>
  <r>
    <x v="298"/>
    <x v="14490"/>
    <n v="1063"/>
    <s v="TropicalTwist"/>
    <n v="219.33600000000001"/>
    <n v="271.60919999999999"/>
    <x v="14167"/>
    <m/>
    <m/>
    <m/>
    <m/>
    <x v="12"/>
    <m/>
    <m/>
    <m/>
  </r>
  <r>
    <x v="338"/>
    <x v="14491"/>
    <n v="259"/>
    <s v="LemonZest"/>
    <n v="254.18"/>
    <n v="271.60919999999999"/>
    <x v="14168"/>
    <m/>
    <m/>
    <m/>
    <m/>
    <x v="12"/>
    <m/>
    <m/>
    <m/>
  </r>
  <r>
    <x v="127"/>
    <x v="14492"/>
    <n v="1083"/>
    <s v="PeachPunch"/>
    <n v="277.78399999999999"/>
    <n v="271.60919999999999"/>
    <x v="14169"/>
    <m/>
    <m/>
    <m/>
    <m/>
    <x v="12"/>
    <m/>
    <m/>
    <m/>
  </r>
  <r>
    <x v="294"/>
    <x v="14493"/>
    <n v="465"/>
    <s v="FizzBerry"/>
    <n v="277.78399999999999"/>
    <n v="271.60919999999999"/>
    <x v="14169"/>
    <m/>
    <m/>
    <m/>
    <m/>
    <x v="12"/>
    <m/>
    <m/>
    <m/>
  </r>
  <r>
    <x v="63"/>
    <x v="14494"/>
    <n v="232"/>
    <s v="PeachPunch"/>
    <n v="284.52800000000002"/>
    <n v="271.60919999999999"/>
    <x v="14170"/>
    <m/>
    <m/>
    <m/>
    <m/>
    <x v="12"/>
    <m/>
    <m/>
    <m/>
  </r>
  <r>
    <x v="62"/>
    <x v="14495"/>
    <n v="1655"/>
    <s v="MangoBliss"/>
    <n v="309.25599999999997"/>
    <n v="271.60919999999999"/>
    <x v="14171"/>
    <m/>
    <m/>
    <m/>
    <m/>
    <x v="12"/>
    <m/>
    <m/>
    <m/>
  </r>
  <r>
    <x v="53"/>
    <x v="14496"/>
    <n v="1375"/>
    <s v="MintCooler"/>
    <n v="314.87599999999998"/>
    <n v="271.60919999999999"/>
    <x v="14172"/>
    <m/>
    <m/>
    <m/>
    <m/>
    <x v="12"/>
    <m/>
    <m/>
    <m/>
  </r>
  <r>
    <x v="182"/>
    <x v="14497"/>
    <n v="535"/>
    <s v="MintCooler"/>
    <n v="323.86799999999999"/>
    <n v="271.60919999999999"/>
    <x v="14173"/>
    <m/>
    <m/>
    <m/>
    <m/>
    <x v="12"/>
    <m/>
    <m/>
    <m/>
  </r>
  <r>
    <x v="60"/>
    <x v="14498"/>
    <n v="461"/>
    <s v="GingerFizz"/>
    <n v="324.99200000000002"/>
    <n v="271.60919999999999"/>
    <x v="14174"/>
    <m/>
    <m/>
    <m/>
    <m/>
    <x v="12"/>
    <m/>
    <m/>
    <m/>
  </r>
  <r>
    <x v="309"/>
    <x v="14499"/>
    <n v="221"/>
    <s v="CitrusSplash"/>
    <n v="8.7103999999999999"/>
    <n v="271.63240000000002"/>
    <x v="14175"/>
    <m/>
    <m/>
    <m/>
    <m/>
    <x v="12"/>
    <m/>
    <m/>
    <m/>
  </r>
  <r>
    <x v="323"/>
    <x v="14500"/>
    <n v="512"/>
    <s v="LemonZest"/>
    <n v="661.16480000000001"/>
    <n v="271.65839999999997"/>
    <x v="14176"/>
    <m/>
    <m/>
    <m/>
    <m/>
    <x v="12"/>
    <m/>
    <m/>
    <m/>
  </r>
  <r>
    <x v="136"/>
    <x v="14501"/>
    <n v="769"/>
    <s v="BerryBlast"/>
    <n v="112.77200000000001"/>
    <n v="271.78847999999999"/>
    <x v="14177"/>
    <m/>
    <m/>
    <m/>
    <m/>
    <x v="12"/>
    <m/>
    <m/>
    <m/>
  </r>
  <r>
    <x v="103"/>
    <x v="14502"/>
    <n v="2505"/>
    <s v="BerryBlast"/>
    <n v="150.988"/>
    <n v="271.78847999999999"/>
    <x v="14178"/>
    <m/>
    <m/>
    <m/>
    <m/>
    <x v="12"/>
    <m/>
    <m/>
    <m/>
  </r>
  <r>
    <x v="156"/>
    <x v="14503"/>
    <n v="1814"/>
    <s v="BerryBlast"/>
    <n v="331.952"/>
    <n v="271.78847999999999"/>
    <x v="14179"/>
    <m/>
    <m/>
    <m/>
    <m/>
    <x v="12"/>
    <m/>
    <m/>
    <m/>
  </r>
  <r>
    <x v="316"/>
    <x v="14504"/>
    <n v="480"/>
    <s v="MintCooler"/>
    <n v="68.265600000000006"/>
    <n v="271.80399999999997"/>
    <x v="14180"/>
    <m/>
    <m/>
    <m/>
    <m/>
    <x v="12"/>
    <m/>
    <m/>
    <m/>
  </r>
  <r>
    <x v="152"/>
    <x v="14505"/>
    <n v="1235"/>
    <s v="MintCooler"/>
    <n v="251.62880000000001"/>
    <n v="271.99119999999999"/>
    <x v="14181"/>
    <m/>
    <m/>
    <m/>
    <m/>
    <x v="12"/>
    <m/>
    <m/>
    <m/>
  </r>
  <r>
    <x v="175"/>
    <x v="14506"/>
    <n v="615"/>
    <s v="TropicalTwist"/>
    <n v="580.38720000000001"/>
    <n v="271.99261439999998"/>
    <x v="14182"/>
    <m/>
    <m/>
    <m/>
    <m/>
    <x v="12"/>
    <m/>
    <m/>
    <m/>
  </r>
  <r>
    <x v="359"/>
    <x v="14507"/>
    <n v="2095"/>
    <s v="FizzBerry"/>
    <n v="4.0839999999999996"/>
    <n v="272.05739999999997"/>
    <x v="14183"/>
    <m/>
    <m/>
    <m/>
    <m/>
    <x v="12"/>
    <m/>
    <m/>
    <m/>
  </r>
  <r>
    <x v="156"/>
    <x v="14508"/>
    <n v="1977"/>
    <s v="PeachPunch"/>
    <n v="9.2919999999999998"/>
    <n v="272.05739999999997"/>
    <x v="14184"/>
    <m/>
    <m/>
    <m/>
    <m/>
    <x v="12"/>
    <m/>
    <m/>
    <m/>
  </r>
  <r>
    <x v="160"/>
    <x v="14509"/>
    <n v="76"/>
    <s v="PeachPunch"/>
    <n v="15.964"/>
    <n v="272.05739999999997"/>
    <x v="14185"/>
    <m/>
    <m/>
    <m/>
    <m/>
    <x v="12"/>
    <m/>
    <m/>
    <m/>
  </r>
  <r>
    <x v="32"/>
    <x v="14510"/>
    <n v="2182"/>
    <s v="MintCooler"/>
    <n v="37.884"/>
    <n v="272.05739999999997"/>
    <x v="14186"/>
    <m/>
    <m/>
    <m/>
    <m/>
    <x v="12"/>
    <m/>
    <m/>
    <m/>
  </r>
  <r>
    <x v="326"/>
    <x v="14511"/>
    <n v="1649"/>
    <s v="CitrusSplash"/>
    <n v="92.412000000000006"/>
    <n v="272.05739999999997"/>
    <x v="14187"/>
    <m/>
    <m/>
    <m/>
    <m/>
    <x v="12"/>
    <m/>
    <m/>
    <m/>
  </r>
  <r>
    <x v="100"/>
    <x v="14512"/>
    <n v="805"/>
    <s v="LemonZest"/>
    <n v="106.104"/>
    <n v="272.05739999999997"/>
    <x v="14188"/>
    <m/>
    <m/>
    <m/>
    <m/>
    <x v="12"/>
    <m/>
    <m/>
    <m/>
  </r>
  <r>
    <x v="320"/>
    <x v="14513"/>
    <n v="585"/>
    <s v="MangoBliss"/>
    <n v="127.084"/>
    <n v="272.05739999999997"/>
    <x v="14189"/>
    <m/>
    <m/>
    <m/>
    <m/>
    <x v="12"/>
    <m/>
    <m/>
    <m/>
  </r>
  <r>
    <x v="167"/>
    <x v="14514"/>
    <n v="2266"/>
    <s v="MintCooler"/>
    <n v="135.57599999999999"/>
    <n v="272.05739999999997"/>
    <x v="14190"/>
    <m/>
    <m/>
    <m/>
    <m/>
    <x v="12"/>
    <m/>
    <m/>
    <m/>
  </r>
  <r>
    <x v="185"/>
    <x v="14515"/>
    <n v="2577"/>
    <s v="GingerFizz"/>
    <n v="142.32"/>
    <n v="272.05739999999997"/>
    <x v="14191"/>
    <m/>
    <m/>
    <m/>
    <m/>
    <x v="12"/>
    <m/>
    <m/>
    <m/>
  </r>
  <r>
    <x v="327"/>
    <x v="14516"/>
    <n v="1063"/>
    <s v="FizzBerry"/>
    <n v="162.55199999999999"/>
    <n v="272.05739999999997"/>
    <x v="14192"/>
    <m/>
    <m/>
    <m/>
    <m/>
    <x v="12"/>
    <m/>
    <m/>
    <m/>
  </r>
  <r>
    <x v="140"/>
    <x v="14517"/>
    <n v="2543"/>
    <s v="ChocoDelight"/>
    <n v="165.45599999999999"/>
    <n v="272.05739999999997"/>
    <x v="14193"/>
    <m/>
    <m/>
    <m/>
    <m/>
    <x v="12"/>
    <m/>
    <m/>
    <m/>
  </r>
  <r>
    <x v="101"/>
    <x v="14518"/>
    <n v="1817"/>
    <s v="FizzBerry"/>
    <n v="183.90799999999999"/>
    <n v="272.05739999999997"/>
    <x v="14194"/>
    <m/>
    <m/>
    <m/>
    <m/>
    <x v="12"/>
    <m/>
    <m/>
    <m/>
  </r>
  <r>
    <x v="219"/>
    <x v="14519"/>
    <n v="2123"/>
    <s v="CitrusSplash"/>
    <n v="218.75200000000001"/>
    <n v="272.05739999999997"/>
    <x v="14195"/>
    <m/>
    <m/>
    <m/>
    <m/>
    <x v="12"/>
    <m/>
    <m/>
    <m/>
  </r>
  <r>
    <x v="136"/>
    <x v="14520"/>
    <n v="699"/>
    <s v="MintCooler"/>
    <n v="234.488"/>
    <n v="272.05739999999997"/>
    <x v="14196"/>
    <m/>
    <m/>
    <m/>
    <m/>
    <x v="12"/>
    <m/>
    <m/>
    <m/>
  </r>
  <r>
    <x v="60"/>
    <x v="14521"/>
    <n v="1377"/>
    <s v="GingerFizz"/>
    <n v="242.35599999999999"/>
    <n v="272.05739999999997"/>
    <x v="14197"/>
    <m/>
    <m/>
    <m/>
    <m/>
    <x v="12"/>
    <m/>
    <m/>
    <m/>
  </r>
  <r>
    <x v="44"/>
    <x v="14522"/>
    <n v="1491"/>
    <s v="MintCooler"/>
    <n v="245.72800000000001"/>
    <n v="272.05739999999997"/>
    <x v="14198"/>
    <m/>
    <m/>
    <m/>
    <m/>
    <x v="12"/>
    <m/>
    <m/>
    <m/>
  </r>
  <r>
    <x v="253"/>
    <x v="14523"/>
    <n v="2021"/>
    <s v="MangoBliss"/>
    <n v="246.852"/>
    <n v="272.05739999999997"/>
    <x v="14199"/>
    <m/>
    <m/>
    <m/>
    <m/>
    <x v="12"/>
    <m/>
    <m/>
    <m/>
  </r>
  <r>
    <x v="329"/>
    <x v="14524"/>
    <n v="912"/>
    <s v="MangoBliss"/>
    <n v="247.976"/>
    <n v="272.05739999999997"/>
    <x v="14200"/>
    <m/>
    <m/>
    <m/>
    <m/>
    <x v="12"/>
    <m/>
    <m/>
    <m/>
  </r>
  <r>
    <x v="199"/>
    <x v="14525"/>
    <n v="813"/>
    <s v="CitrusSplash"/>
    <n v="251.34800000000001"/>
    <n v="272.05739999999997"/>
    <x v="14201"/>
    <m/>
    <m/>
    <m/>
    <m/>
    <x v="12"/>
    <m/>
    <m/>
    <m/>
  </r>
  <r>
    <x v="21"/>
    <x v="14526"/>
    <n v="1661"/>
    <s v="GingerFizz"/>
    <n v="292.93599999999998"/>
    <n v="272.05739999999997"/>
    <x v="14202"/>
    <m/>
    <m/>
    <m/>
    <m/>
    <x v="12"/>
    <m/>
    <m/>
    <m/>
  </r>
  <r>
    <x v="321"/>
    <x v="14527"/>
    <n v="2326"/>
    <s v="GingerFizz"/>
    <n v="310.92"/>
    <n v="272.05739999999997"/>
    <x v="14203"/>
    <m/>
    <m/>
    <m/>
    <m/>
    <x v="12"/>
    <m/>
    <m/>
    <m/>
  </r>
  <r>
    <x v="246"/>
    <x v="14528"/>
    <n v="2009"/>
    <s v="ChocoDelight"/>
    <n v="319.91199999999998"/>
    <n v="272.05739999999997"/>
    <x v="14204"/>
    <m/>
    <m/>
    <m/>
    <m/>
    <x v="12"/>
    <m/>
    <m/>
    <m/>
  </r>
  <r>
    <x v="58"/>
    <x v="14529"/>
    <n v="283"/>
    <s v="ChocoDelight"/>
    <n v="336.77199999999999"/>
    <n v="272.05739999999997"/>
    <x v="14205"/>
    <m/>
    <m/>
    <m/>
    <m/>
    <x v="12"/>
    <m/>
    <m/>
    <m/>
  </r>
  <r>
    <x v="223"/>
    <x v="14530"/>
    <n v="1930"/>
    <s v="GingerFizz"/>
    <n v="339.02"/>
    <n v="272.05739999999997"/>
    <x v="14206"/>
    <m/>
    <m/>
    <m/>
    <m/>
    <x v="12"/>
    <m/>
    <m/>
    <m/>
  </r>
  <r>
    <x v="141"/>
    <x v="14531"/>
    <n v="905"/>
    <s v="MintCooler"/>
    <n v="341.26799999999997"/>
    <n v="272.05739999999997"/>
    <x v="14207"/>
    <m/>
    <m/>
    <m/>
    <m/>
    <x v="12"/>
    <m/>
    <m/>
    <m/>
  </r>
  <r>
    <x v="344"/>
    <x v="14532"/>
    <n v="2034"/>
    <s v="PeachPunch"/>
    <n v="349.13600000000002"/>
    <n v="272.05739999999997"/>
    <x v="14208"/>
    <m/>
    <m/>
    <m/>
    <m/>
    <x v="12"/>
    <m/>
    <m/>
    <m/>
  </r>
  <r>
    <x v="155"/>
    <x v="14533"/>
    <n v="2685"/>
    <s v="MintCooler"/>
    <n v="43.372"/>
    <n v="272.05739999999997"/>
    <x v="14209"/>
    <m/>
    <m/>
    <m/>
    <m/>
    <x v="12"/>
    <m/>
    <m/>
    <m/>
  </r>
  <r>
    <x v="16"/>
    <x v="14534"/>
    <n v="132"/>
    <s v="FizzBerry"/>
    <n v="261.464"/>
    <n v="272.05739999999997"/>
    <x v="14210"/>
    <m/>
    <m/>
    <m/>
    <m/>
    <x v="12"/>
    <m/>
    <m/>
    <m/>
  </r>
  <r>
    <x v="232"/>
    <x v="14535"/>
    <n v="1828"/>
    <s v="FizzBerry"/>
    <n v="201.1456"/>
    <n v="272.08999999999997"/>
    <x v="14211"/>
    <m/>
    <m/>
    <m/>
    <m/>
    <x v="12"/>
    <m/>
    <m/>
    <m/>
  </r>
  <r>
    <x v="27"/>
    <x v="14536"/>
    <n v="1376"/>
    <s v="ChocoDelight"/>
    <n v="60.937600000000003"/>
    <n v="272.23559999999998"/>
    <x v="14212"/>
    <m/>
    <m/>
    <m/>
    <m/>
    <x v="12"/>
    <m/>
    <m/>
    <m/>
  </r>
  <r>
    <x v="176"/>
    <x v="14537"/>
    <n v="1292"/>
    <s v="TropicalTwist"/>
    <n v="307.34784000000002"/>
    <n v="272.25119999999998"/>
    <x v="14213"/>
    <m/>
    <m/>
    <m/>
    <m/>
    <x v="12"/>
    <m/>
    <m/>
    <m/>
  </r>
  <r>
    <x v="125"/>
    <x v="14538"/>
    <n v="1917"/>
    <s v="MintCooler"/>
    <n v="80.723200000000006"/>
    <n v="272.26159999999999"/>
    <x v="14214"/>
    <m/>
    <m/>
    <m/>
    <m/>
    <x v="12"/>
    <m/>
    <m/>
    <m/>
  </r>
  <r>
    <x v="342"/>
    <x v="14539"/>
    <n v="1396"/>
    <s v="TropicalTwist"/>
    <n v="576.50803199999996"/>
    <n v="272.28447999999997"/>
    <x v="14215"/>
    <m/>
    <m/>
    <m/>
    <m/>
    <x v="12"/>
    <m/>
    <m/>
    <m/>
  </r>
  <r>
    <x v="241"/>
    <x v="14540"/>
    <n v="2054"/>
    <s v="CitrusSplash"/>
    <n v="84.697599999999994"/>
    <n v="272.30944"/>
    <x v="14216"/>
    <m/>
    <m/>
    <m/>
    <m/>
    <x v="12"/>
    <m/>
    <m/>
    <m/>
  </r>
  <r>
    <x v="124"/>
    <x v="14541"/>
    <n v="1297"/>
    <s v="MintCooler"/>
    <n v="255.4624"/>
    <n v="272.46440000000001"/>
    <x v="14217"/>
    <m/>
    <m/>
    <m/>
    <m/>
    <x v="12"/>
    <m/>
    <m/>
    <m/>
  </r>
  <r>
    <x v="103"/>
    <x v="14542"/>
    <n v="1723"/>
    <s v="MintCooler"/>
    <n v="14.923999999999999"/>
    <n v="272.50560000000002"/>
    <x v="14218"/>
    <m/>
    <m/>
    <m/>
    <m/>
    <x v="12"/>
    <m/>
    <m/>
    <m/>
  </r>
  <r>
    <x v="26"/>
    <x v="14543"/>
    <n v="1824"/>
    <s v="GingerFizz"/>
    <n v="39.328000000000003"/>
    <n v="272.50560000000002"/>
    <x v="14219"/>
    <m/>
    <m/>
    <m/>
    <m/>
    <x v="12"/>
    <m/>
    <m/>
    <m/>
  </r>
  <r>
    <x v="231"/>
    <x v="14544"/>
    <n v="2398"/>
    <s v="CitrusSplash"/>
    <n v="45.143999999999998"/>
    <n v="272.50560000000002"/>
    <x v="14220"/>
    <m/>
    <m/>
    <m/>
    <m/>
    <x v="12"/>
    <m/>
    <m/>
    <m/>
  </r>
  <r>
    <x v="115"/>
    <x v="14545"/>
    <n v="1143"/>
    <s v="ChocoDelight"/>
    <n v="68.412000000000006"/>
    <n v="272.50560000000002"/>
    <x v="14221"/>
    <m/>
    <m/>
    <m/>
    <m/>
    <x v="12"/>
    <m/>
    <m/>
    <m/>
  </r>
  <r>
    <x v="167"/>
    <x v="14546"/>
    <n v="819"/>
    <s v="MintCooler"/>
    <n v="111.7"/>
    <n v="272.50560000000002"/>
    <x v="14222"/>
    <m/>
    <m/>
    <m/>
    <m/>
    <x v="12"/>
    <m/>
    <m/>
    <m/>
  </r>
  <r>
    <x v="28"/>
    <x v="14547"/>
    <n v="883"/>
    <s v="MintCooler"/>
    <n v="122.628"/>
    <n v="272.50560000000002"/>
    <x v="14223"/>
    <m/>
    <m/>
    <m/>
    <m/>
    <x v="12"/>
    <m/>
    <m/>
    <m/>
  </r>
  <r>
    <x v="226"/>
    <x v="14548"/>
    <n v="534"/>
    <s v="TropicalTwist"/>
    <n v="129.37200000000001"/>
    <n v="272.50560000000002"/>
    <x v="14224"/>
    <m/>
    <m/>
    <m/>
    <m/>
    <x v="12"/>
    <m/>
    <m/>
    <m/>
  </r>
  <r>
    <x v="237"/>
    <x v="14549"/>
    <n v="1889"/>
    <s v="MintCooler"/>
    <n v="130.49600000000001"/>
    <n v="272.50560000000002"/>
    <x v="14225"/>
    <m/>
    <m/>
    <m/>
    <m/>
    <x v="12"/>
    <m/>
    <m/>
    <m/>
  </r>
  <r>
    <x v="327"/>
    <x v="14550"/>
    <n v="1917"/>
    <s v="ChocoDelight"/>
    <n v="148.84"/>
    <n v="272.50560000000002"/>
    <x v="14226"/>
    <m/>
    <m/>
    <m/>
    <m/>
    <x v="12"/>
    <m/>
    <m/>
    <m/>
  </r>
  <r>
    <x v="178"/>
    <x v="14551"/>
    <n v="1786"/>
    <s v="GingerFizz"/>
    <n v="150.72800000000001"/>
    <n v="272.50560000000002"/>
    <x v="14227"/>
    <m/>
    <m/>
    <m/>
    <m/>
    <x v="12"/>
    <m/>
    <m/>
    <m/>
  </r>
  <r>
    <x v="296"/>
    <x v="14552"/>
    <n v="618"/>
    <s v="FizzBerry"/>
    <n v="196.81200000000001"/>
    <n v="272.50560000000002"/>
    <x v="14228"/>
    <m/>
    <m/>
    <m/>
    <m/>
    <x v="12"/>
    <m/>
    <m/>
    <m/>
  </r>
  <r>
    <x v="288"/>
    <x v="14553"/>
    <n v="1686"/>
    <s v="MintCooler"/>
    <n v="202.62799999999999"/>
    <n v="272.50560000000002"/>
    <x v="14229"/>
    <m/>
    <m/>
    <m/>
    <m/>
    <x v="12"/>
    <m/>
    <m/>
    <m/>
  </r>
  <r>
    <x v="29"/>
    <x v="14554"/>
    <n v="267"/>
    <s v="MangoBliss"/>
    <n v="235.02799999999999"/>
    <n v="272.50560000000002"/>
    <x v="14230"/>
    <m/>
    <m/>
    <m/>
    <m/>
    <x v="12"/>
    <m/>
    <m/>
    <m/>
  </r>
  <r>
    <x v="226"/>
    <x v="14555"/>
    <n v="2089"/>
    <s v="LemonZest"/>
    <n v="237.27600000000001"/>
    <n v="272.50560000000002"/>
    <x v="14231"/>
    <m/>
    <m/>
    <m/>
    <m/>
    <x v="12"/>
    <m/>
    <m/>
    <m/>
  </r>
  <r>
    <x v="327"/>
    <x v="14556"/>
    <n v="346"/>
    <s v="BerryBlast"/>
    <n v="258.63200000000001"/>
    <n v="272.50560000000002"/>
    <x v="14232"/>
    <m/>
    <m/>
    <m/>
    <m/>
    <x v="12"/>
    <m/>
    <m/>
    <m/>
  </r>
  <r>
    <x v="240"/>
    <x v="14557"/>
    <n v="1062"/>
    <s v="TropicalTwist"/>
    <n v="262.00400000000002"/>
    <n v="272.50560000000002"/>
    <x v="14233"/>
    <m/>
    <m/>
    <m/>
    <m/>
    <x v="12"/>
    <m/>
    <m/>
    <m/>
  </r>
  <r>
    <x v="159"/>
    <x v="14558"/>
    <n v="395"/>
    <s v="ChocoDelight"/>
    <n v="268.74799999999999"/>
    <n v="272.50560000000002"/>
    <x v="14234"/>
    <m/>
    <m/>
    <m/>
    <m/>
    <x v="12"/>
    <m/>
    <m/>
    <m/>
  </r>
  <r>
    <x v="73"/>
    <x v="14559"/>
    <n v="702"/>
    <s v="ChocoDelight"/>
    <n v="294.60000000000002"/>
    <n v="272.50560000000002"/>
    <x v="14235"/>
    <m/>
    <m/>
    <m/>
    <m/>
    <x v="12"/>
    <m/>
    <m/>
    <m/>
  </r>
  <r>
    <x v="51"/>
    <x v="14560"/>
    <n v="23"/>
    <s v="CitrusSplash"/>
    <n v="318.20400000000001"/>
    <n v="272.50560000000002"/>
    <x v="14236"/>
    <m/>
    <m/>
    <m/>
    <m/>
    <x v="12"/>
    <m/>
    <m/>
    <m/>
  </r>
  <r>
    <x v="132"/>
    <x v="14561"/>
    <n v="2392"/>
    <s v="CitrusSplash"/>
    <n v="319.32799999999997"/>
    <n v="272.50560000000002"/>
    <x v="14237"/>
    <m/>
    <m/>
    <m/>
    <m/>
    <x v="12"/>
    <m/>
    <m/>
    <m/>
  </r>
  <r>
    <x v="156"/>
    <x v="14562"/>
    <n v="2141"/>
    <s v="FizzBerry"/>
    <n v="341.80799999999999"/>
    <n v="272.50560000000002"/>
    <x v="14238"/>
    <m/>
    <m/>
    <m/>
    <m/>
    <x v="12"/>
    <m/>
    <m/>
    <m/>
  </r>
  <r>
    <x v="80"/>
    <x v="14563"/>
    <n v="2346"/>
    <s v="MangoBliss"/>
    <n v="348.55200000000002"/>
    <n v="272.50560000000002"/>
    <x v="14239"/>
    <m/>
    <m/>
    <m/>
    <m/>
    <x v="12"/>
    <m/>
    <m/>
    <m/>
  </r>
  <r>
    <x v="182"/>
    <x v="14564"/>
    <n v="690"/>
    <s v="TropicalTwist"/>
    <n v="350.8"/>
    <n v="272.50560000000002"/>
    <x v="14240"/>
    <m/>
    <m/>
    <m/>
    <m/>
    <x v="12"/>
    <m/>
    <m/>
    <m/>
  </r>
  <r>
    <x v="188"/>
    <x v="14565"/>
    <n v="1605"/>
    <s v="MintCooler"/>
    <n v="159.43680000000001"/>
    <n v="272.55903999999998"/>
    <x v="14241"/>
    <m/>
    <m/>
    <m/>
    <m/>
    <x v="12"/>
    <m/>
    <m/>
    <m/>
  </r>
  <r>
    <x v="146"/>
    <x v="14566"/>
    <n v="1048"/>
    <s v="ChocoDelight"/>
    <n v="468.540864"/>
    <n v="272.56319999999999"/>
    <x v="14242"/>
    <m/>
    <m/>
    <m/>
    <m/>
    <x v="12"/>
    <m/>
    <m/>
    <m/>
  </r>
  <r>
    <x v="20"/>
    <x v="14567"/>
    <n v="1412"/>
    <s v="GingerFizz"/>
    <n v="454.18252799999999"/>
    <n v="272.59231999999997"/>
    <x v="14243"/>
    <m/>
    <m/>
    <m/>
    <m/>
    <x v="12"/>
    <m/>
    <m/>
    <m/>
  </r>
  <r>
    <x v="103"/>
    <x v="14568"/>
    <n v="1100"/>
    <s v="MintCooler"/>
    <n v="608.42553599999997"/>
    <n v="272.93759999999997"/>
    <x v="14244"/>
    <m/>
    <m/>
    <m/>
    <m/>
    <x v="12"/>
    <m/>
    <m/>
    <m/>
  </r>
  <r>
    <x v="150"/>
    <x v="14569"/>
    <n v="2029"/>
    <s v="FizzBerry"/>
    <n v="25.448"/>
    <n v="272.9538"/>
    <x v="14245"/>
    <m/>
    <m/>
    <m/>
    <m/>
    <x v="12"/>
    <m/>
    <m/>
    <m/>
  </r>
  <r>
    <x v="163"/>
    <x v="14570"/>
    <n v="628"/>
    <s v="MangoBliss"/>
    <n v="33.911999999999999"/>
    <n v="272.9538"/>
    <x v="14246"/>
    <m/>
    <m/>
    <m/>
    <m/>
    <x v="12"/>
    <m/>
    <m/>
    <m/>
  </r>
  <r>
    <x v="2"/>
    <x v="14571"/>
    <n v="1203"/>
    <s v="ChocoDelight"/>
    <n v="48.28"/>
    <n v="272.9538"/>
    <x v="14247"/>
    <m/>
    <m/>
    <m/>
    <m/>
    <x v="12"/>
    <m/>
    <m/>
    <m/>
  </r>
  <r>
    <x v="319"/>
    <x v="14572"/>
    <n v="586"/>
    <s v="TropicalTwist"/>
    <n v="56.72"/>
    <n v="272.9538"/>
    <x v="14248"/>
    <m/>
    <m/>
    <m/>
    <m/>
    <x v="12"/>
    <m/>
    <m/>
    <m/>
  </r>
  <r>
    <x v="278"/>
    <x v="14573"/>
    <n v="199"/>
    <s v="LemonZest"/>
    <n v="97.64"/>
    <n v="272.9538"/>
    <x v="14249"/>
    <m/>
    <m/>
    <m/>
    <m/>
    <x v="12"/>
    <m/>
    <m/>
    <m/>
  </r>
  <r>
    <x v="291"/>
    <x v="14574"/>
    <n v="2272"/>
    <s v="FizzBerry"/>
    <n v="98.9"/>
    <n v="272.9538"/>
    <x v="14250"/>
    <m/>
    <m/>
    <m/>
    <m/>
    <x v="12"/>
    <m/>
    <m/>
    <m/>
  </r>
  <r>
    <x v="88"/>
    <x v="14575"/>
    <n v="955"/>
    <s v="ChocoDelight"/>
    <n v="140.02799999999999"/>
    <n v="272.9538"/>
    <x v="14251"/>
    <m/>
    <m/>
    <m/>
    <m/>
    <x v="12"/>
    <m/>
    <m/>
    <m/>
  </r>
  <r>
    <x v="339"/>
    <x v="14576"/>
    <n v="2812"/>
    <s v="CitrusSplash"/>
    <n v="144.524"/>
    <n v="272.9538"/>
    <x v="14252"/>
    <m/>
    <m/>
    <m/>
    <m/>
    <x v="12"/>
    <m/>
    <m/>
    <m/>
  </r>
  <r>
    <x v="65"/>
    <x v="14577"/>
    <n v="374"/>
    <s v="TropicalTwist"/>
    <n v="169.25200000000001"/>
    <n v="272.9538"/>
    <x v="14253"/>
    <m/>
    <m/>
    <m/>
    <m/>
    <x v="12"/>
    <m/>
    <m/>
    <m/>
  </r>
  <r>
    <x v="12"/>
    <x v="14578"/>
    <n v="2232"/>
    <s v="FizzBerry"/>
    <n v="208.59200000000001"/>
    <n v="272.9538"/>
    <x v="14254"/>
    <m/>
    <m/>
    <m/>
    <m/>
    <x v="12"/>
    <m/>
    <m/>
    <m/>
  </r>
  <r>
    <x v="309"/>
    <x v="14579"/>
    <n v="5"/>
    <s v="PeachPunch"/>
    <n v="216.46"/>
    <n v="272.9538"/>
    <x v="14255"/>
    <m/>
    <m/>
    <m/>
    <m/>
    <x v="12"/>
    <m/>
    <m/>
    <m/>
  </r>
  <r>
    <x v="26"/>
    <x v="14580"/>
    <n v="1226"/>
    <s v="PeachPunch"/>
    <n v="222.08"/>
    <n v="272.9538"/>
    <x v="14256"/>
    <m/>
    <m/>
    <m/>
    <m/>
    <x v="12"/>
    <m/>
    <m/>
    <m/>
  </r>
  <r>
    <x v="340"/>
    <x v="14581"/>
    <n v="1787"/>
    <s v="GingerFizz"/>
    <n v="231.072"/>
    <n v="272.9538"/>
    <x v="14257"/>
    <m/>
    <m/>
    <m/>
    <m/>
    <x v="12"/>
    <m/>
    <m/>
    <m/>
  </r>
  <r>
    <x v="5"/>
    <x v="14582"/>
    <n v="2838"/>
    <s v="LemonZest"/>
    <n v="312"/>
    <n v="272.9538"/>
    <x v="14258"/>
    <m/>
    <m/>
    <m/>
    <m/>
    <x v="12"/>
    <m/>
    <m/>
    <m/>
  </r>
  <r>
    <x v="343"/>
    <x v="14583"/>
    <n v="2034"/>
    <s v="PeachPunch"/>
    <n v="345.72"/>
    <n v="272.9538"/>
    <x v="14259"/>
    <m/>
    <m/>
    <m/>
    <m/>
    <x v="12"/>
    <m/>
    <m/>
    <m/>
  </r>
  <r>
    <x v="257"/>
    <x v="14584"/>
    <n v="2485"/>
    <s v="GingerFizz"/>
    <n v="345.72"/>
    <n v="272.9538"/>
    <x v="14259"/>
    <m/>
    <m/>
    <m/>
    <m/>
    <x v="12"/>
    <m/>
    <m/>
    <m/>
  </r>
  <r>
    <x v="273"/>
    <x v="14585"/>
    <n v="2750"/>
    <s v="FizzBerry"/>
    <n v="178.4256"/>
    <n v="273.07799999999997"/>
    <x v="14260"/>
    <m/>
    <m/>
    <m/>
    <m/>
    <x v="12"/>
    <m/>
    <m/>
    <m/>
  </r>
  <r>
    <x v="244"/>
    <x v="14586"/>
    <n v="1429"/>
    <s v="TropicalTwist"/>
    <n v="418.10399999999998"/>
    <n v="273.15807999999998"/>
    <x v="14261"/>
    <m/>
    <m/>
    <m/>
    <m/>
    <x v="12"/>
    <m/>
    <m/>
    <m/>
  </r>
  <r>
    <x v="5"/>
    <x v="14587"/>
    <n v="2021"/>
    <s v="BerryBlast"/>
    <n v="334.80399999999997"/>
    <n v="273.22271999999998"/>
    <x v="14262"/>
    <m/>
    <m/>
    <m/>
    <m/>
    <x v="12"/>
    <m/>
    <m/>
    <m/>
  </r>
  <r>
    <x v="310"/>
    <x v="14588"/>
    <n v="532"/>
    <s v="LemonZest"/>
    <n v="603.63840000000005"/>
    <n v="273.24910080000001"/>
    <x v="14263"/>
    <m/>
    <m/>
    <m/>
    <m/>
    <x v="12"/>
    <m/>
    <m/>
    <m/>
  </r>
  <r>
    <x v="67"/>
    <x v="14589"/>
    <n v="2100"/>
    <s v="ChocoDelight"/>
    <n v="397.23200000000003"/>
    <n v="273.25792000000001"/>
    <x v="14264"/>
    <m/>
    <m/>
    <m/>
    <m/>
    <x v="12"/>
    <m/>
    <m/>
    <m/>
  </r>
  <r>
    <x v="107"/>
    <x v="14590"/>
    <n v="2156"/>
    <s v="LemonZest"/>
    <n v="176.50239999999999"/>
    <n v="273.26519999999999"/>
    <x v="14265"/>
    <m/>
    <m/>
    <m/>
    <m/>
    <x v="12"/>
    <m/>
    <m/>
    <m/>
  </r>
  <r>
    <x v="226"/>
    <x v="14591"/>
    <n v="2092"/>
    <s v="MintCooler"/>
    <n v="181.4496"/>
    <n v="273.2912"/>
    <x v="14266"/>
    <m/>
    <m/>
    <m/>
    <m/>
    <x v="12"/>
    <m/>
    <m/>
    <m/>
  </r>
  <r>
    <x v="59"/>
    <x v="14592"/>
    <n v="1898"/>
    <s v="MangoBliss"/>
    <n v="248.66560000000001"/>
    <n v="273.34111999999999"/>
    <x v="14267"/>
    <m/>
    <m/>
    <m/>
    <m/>
    <x v="12"/>
    <m/>
    <m/>
    <m/>
  </r>
  <r>
    <x v="43"/>
    <x v="14593"/>
    <n v="16"/>
    <s v="CitrusSplash"/>
    <n v="16.441600000000001"/>
    <n v="273.34840000000003"/>
    <x v="14268"/>
    <m/>
    <m/>
    <m/>
    <m/>
    <x v="12"/>
    <m/>
    <m/>
    <m/>
  </r>
  <r>
    <x v="311"/>
    <x v="14594"/>
    <n v="678"/>
    <s v="MangoBliss"/>
    <n v="77.188000000000002"/>
    <n v="273.40199999999999"/>
    <x v="14269"/>
    <m/>
    <m/>
    <m/>
    <m/>
    <x v="12"/>
    <m/>
    <m/>
    <m/>
  </r>
  <r>
    <x v="242"/>
    <x v="14595"/>
    <n v="2140"/>
    <s v="FizzBerry"/>
    <n v="80.903999999999996"/>
    <n v="273.40199999999999"/>
    <x v="14270"/>
    <m/>
    <m/>
    <m/>
    <m/>
    <x v="12"/>
    <m/>
    <m/>
    <m/>
  </r>
  <r>
    <x v="168"/>
    <x v="14596"/>
    <n v="1590"/>
    <s v="CitrusSplash"/>
    <n v="89.12"/>
    <n v="273.40199999999999"/>
    <x v="14271"/>
    <m/>
    <m/>
    <m/>
    <m/>
    <x v="12"/>
    <m/>
    <m/>
    <m/>
  </r>
  <r>
    <x v="359"/>
    <x v="14597"/>
    <n v="802"/>
    <s v="PeachPunch"/>
    <n v="121.46"/>
    <n v="273.40199999999999"/>
    <x v="14272"/>
    <m/>
    <m/>
    <m/>
    <m/>
    <x v="12"/>
    <m/>
    <m/>
    <m/>
  </r>
  <r>
    <x v="278"/>
    <x v="14598"/>
    <n v="1881"/>
    <s v="MintCooler"/>
    <n v="123.708"/>
    <n v="273.40199999999999"/>
    <x v="14273"/>
    <m/>
    <m/>
    <m/>
    <m/>
    <x v="12"/>
    <m/>
    <m/>
    <m/>
  </r>
  <r>
    <x v="215"/>
    <x v="14599"/>
    <n v="1078"/>
    <s v="ChocoDelight"/>
    <n v="140.56800000000001"/>
    <n v="273.40199999999999"/>
    <x v="14274"/>
    <m/>
    <m/>
    <m/>
    <m/>
    <x v="12"/>
    <m/>
    <m/>
    <m/>
  </r>
  <r>
    <x v="37"/>
    <x v="14600"/>
    <n v="1562"/>
    <s v="GingerFizz"/>
    <n v="164.172"/>
    <n v="273.40199999999999"/>
    <x v="14275"/>
    <m/>
    <m/>
    <m/>
    <m/>
    <x v="12"/>
    <m/>
    <m/>
    <m/>
  </r>
  <r>
    <x v="78"/>
    <x v="14601"/>
    <n v="1235"/>
    <s v="MangoBliss"/>
    <n v="187.77600000000001"/>
    <n v="273.40199999999999"/>
    <x v="14276"/>
    <m/>
    <m/>
    <m/>
    <m/>
    <x v="12"/>
    <m/>
    <m/>
    <m/>
  </r>
  <r>
    <x v="26"/>
    <x v="14602"/>
    <n v="1217"/>
    <s v="CitrusSplash"/>
    <n v="221.49600000000001"/>
    <n v="273.40199999999999"/>
    <x v="14277"/>
    <m/>
    <m/>
    <m/>
    <m/>
    <x v="12"/>
    <m/>
    <m/>
    <m/>
  </r>
  <r>
    <x v="180"/>
    <x v="14603"/>
    <n v="779"/>
    <s v="FizzBerry"/>
    <n v="221.49600000000001"/>
    <n v="273.40199999999999"/>
    <x v="14277"/>
    <m/>
    <m/>
    <m/>
    <m/>
    <x v="12"/>
    <m/>
    <m/>
    <m/>
  </r>
  <r>
    <x v="315"/>
    <x v="14604"/>
    <n v="2628"/>
    <s v="TropicalTwist"/>
    <n v="222.62"/>
    <n v="273.40199999999999"/>
    <x v="14278"/>
    <m/>
    <m/>
    <m/>
    <m/>
    <x v="12"/>
    <m/>
    <m/>
    <m/>
  </r>
  <r>
    <x v="304"/>
    <x v="14605"/>
    <n v="1430"/>
    <s v="ChocoDelight"/>
    <n v="234.98400000000001"/>
    <n v="273.40199999999999"/>
    <x v="14279"/>
    <m/>
    <m/>
    <m/>
    <m/>
    <x v="12"/>
    <m/>
    <m/>
    <m/>
  </r>
  <r>
    <x v="110"/>
    <x v="14606"/>
    <n v="2575"/>
    <s v="GingerFizz"/>
    <n v="247.34800000000001"/>
    <n v="273.40199999999999"/>
    <x v="14280"/>
    <m/>
    <m/>
    <m/>
    <m/>
    <x v="12"/>
    <m/>
    <m/>
    <m/>
  </r>
  <r>
    <x v="228"/>
    <x v="14607"/>
    <n v="2598"/>
    <s v="MangoBliss"/>
    <n v="274.32400000000001"/>
    <n v="273.40199999999999"/>
    <x v="14281"/>
    <m/>
    <m/>
    <m/>
    <m/>
    <x v="12"/>
    <m/>
    <m/>
    <m/>
  </r>
  <r>
    <x v="270"/>
    <x v="14608"/>
    <n v="1431"/>
    <s v="FizzBerry"/>
    <n v="275.44799999999998"/>
    <n v="273.40199999999999"/>
    <x v="14282"/>
    <m/>
    <m/>
    <m/>
    <m/>
    <x v="12"/>
    <m/>
    <m/>
    <m/>
  </r>
  <r>
    <x v="345"/>
    <x v="14609"/>
    <n v="2686"/>
    <s v="PeachPunch"/>
    <n v="283.31599999999997"/>
    <n v="273.40199999999999"/>
    <x v="14283"/>
    <m/>
    <m/>
    <m/>
    <m/>
    <x v="12"/>
    <m/>
    <m/>
    <m/>
  </r>
  <r>
    <x v="198"/>
    <x v="14610"/>
    <n v="1319"/>
    <s v="ChocoDelight"/>
    <n v="283.31599999999997"/>
    <n v="273.40199999999999"/>
    <x v="14283"/>
    <m/>
    <m/>
    <m/>
    <m/>
    <x v="12"/>
    <m/>
    <m/>
    <m/>
  </r>
  <r>
    <x v="354"/>
    <x v="14611"/>
    <n v="1799"/>
    <s v="FizzBerry"/>
    <n v="312.54000000000002"/>
    <n v="273.40199999999999"/>
    <x v="14284"/>
    <m/>
    <m/>
    <m/>
    <m/>
    <x v="12"/>
    <m/>
    <m/>
    <m/>
  </r>
  <r>
    <x v="4"/>
    <x v="14612"/>
    <n v="1616"/>
    <s v="TropicalTwist"/>
    <n v="320.40800000000002"/>
    <n v="273.40199999999999"/>
    <x v="14285"/>
    <m/>
    <m/>
    <m/>
    <m/>
    <x v="12"/>
    <m/>
    <m/>
    <m/>
  </r>
  <r>
    <x v="263"/>
    <x v="14613"/>
    <n v="2161"/>
    <s v="LemonZest"/>
    <n v="342.88799999999998"/>
    <n v="273.40199999999999"/>
    <x v="14286"/>
    <m/>
    <m/>
    <m/>
    <m/>
    <x v="12"/>
    <m/>
    <m/>
    <m/>
  </r>
  <r>
    <x v="110"/>
    <x v="14614"/>
    <n v="1763"/>
    <s v="PeachPunch"/>
    <n v="267.84320000000002"/>
    <n v="273.49400000000003"/>
    <x v="14287"/>
    <m/>
    <m/>
    <m/>
    <m/>
    <x v="12"/>
    <m/>
    <m/>
    <m/>
  </r>
  <r>
    <x v="343"/>
    <x v="14615"/>
    <n v="1515"/>
    <s v="MintCooler"/>
    <n v="206.85120000000001"/>
    <n v="273.5668"/>
    <x v="14288"/>
    <m/>
    <m/>
    <m/>
    <m/>
    <x v="12"/>
    <m/>
    <m/>
    <m/>
  </r>
  <r>
    <x v="319"/>
    <x v="14616"/>
    <n v="2160"/>
    <s v="PeachPunch"/>
    <n v="140.32"/>
    <n v="273.572"/>
    <x v="14289"/>
    <m/>
    <m/>
    <m/>
    <m/>
    <x v="12"/>
    <m/>
    <m/>
    <m/>
  </r>
  <r>
    <x v="188"/>
    <x v="14617"/>
    <n v="2118"/>
    <s v="MangoBliss"/>
    <n v="266.69760000000002"/>
    <n v="273.58240000000001"/>
    <x v="14290"/>
    <m/>
    <m/>
    <m/>
    <m/>
    <x v="12"/>
    <m/>
    <m/>
    <m/>
  </r>
  <r>
    <x v="31"/>
    <x v="14618"/>
    <n v="1155"/>
    <s v="MintCooler"/>
    <n v="211.29920000000001"/>
    <n v="273.6968"/>
    <x v="14291"/>
    <m/>
    <m/>
    <m/>
    <m/>
    <x v="12"/>
    <m/>
    <m/>
    <m/>
  </r>
  <r>
    <x v="111"/>
    <x v="14619"/>
    <n v="2141"/>
    <s v="BerryBlast"/>
    <n v="69.049599999999998"/>
    <n v="273.76128"/>
    <x v="14292"/>
    <m/>
    <m/>
    <m/>
    <m/>
    <x v="12"/>
    <m/>
    <m/>
    <m/>
  </r>
  <r>
    <x v="345"/>
    <x v="14620"/>
    <n v="1904"/>
    <s v="TropicalTwist"/>
    <n v="127.60639999999999"/>
    <n v="273.76544000000001"/>
    <x v="14293"/>
    <m/>
    <m/>
    <m/>
    <m/>
    <x v="12"/>
    <m/>
    <m/>
    <m/>
  </r>
  <r>
    <x v="234"/>
    <x v="14621"/>
    <n v="2273"/>
    <s v="MangoBliss"/>
    <n v="13.811999999999999"/>
    <n v="273.85019999999997"/>
    <x v="14294"/>
    <m/>
    <m/>
    <m/>
    <m/>
    <x v="12"/>
    <m/>
    <m/>
    <m/>
  </r>
  <r>
    <x v="241"/>
    <x v="14622"/>
    <n v="432"/>
    <s v="MangoBliss"/>
    <n v="83.632000000000005"/>
    <n v="273.85019999999997"/>
    <x v="14295"/>
    <m/>
    <m/>
    <m/>
    <m/>
    <x v="12"/>
    <m/>
    <m/>
    <m/>
  </r>
  <r>
    <x v="155"/>
    <x v="14623"/>
    <n v="224"/>
    <s v="LemonZest"/>
    <n v="108.512"/>
    <n v="273.85019999999997"/>
    <x v="14296"/>
    <m/>
    <m/>
    <m/>
    <m/>
    <x v="12"/>
    <m/>
    <m/>
    <m/>
  </r>
  <r>
    <x v="163"/>
    <x v="14624"/>
    <n v="1740"/>
    <s v="FizzBerry"/>
    <n v="120.876"/>
    <n v="273.85019999999997"/>
    <x v="14297"/>
    <m/>
    <m/>
    <m/>
    <m/>
    <x v="12"/>
    <m/>
    <m/>
    <m/>
  </r>
  <r>
    <x v="108"/>
    <x v="14625"/>
    <n v="165"/>
    <s v="CitrusSplash"/>
    <n v="130.99199999999999"/>
    <n v="273.85019999999997"/>
    <x v="14298"/>
    <m/>
    <m/>
    <m/>
    <m/>
    <x v="12"/>
    <m/>
    <m/>
    <m/>
  </r>
  <r>
    <x v="243"/>
    <x v="14626"/>
    <n v="2417"/>
    <s v="MangoBliss"/>
    <n v="141.108"/>
    <n v="273.85019999999997"/>
    <x v="14299"/>
    <m/>
    <m/>
    <m/>
    <m/>
    <x v="12"/>
    <m/>
    <m/>
    <m/>
  </r>
  <r>
    <x v="325"/>
    <x v="14627"/>
    <n v="192"/>
    <s v="MangoBliss"/>
    <n v="153.47200000000001"/>
    <n v="273.85019999999997"/>
    <x v="14300"/>
    <m/>
    <m/>
    <m/>
    <m/>
    <x v="12"/>
    <m/>
    <m/>
    <m/>
  </r>
  <r>
    <x v="223"/>
    <x v="14628"/>
    <n v="2776"/>
    <s v="MintCooler"/>
    <n v="159.09200000000001"/>
    <n v="273.85019999999997"/>
    <x v="14301"/>
    <m/>
    <m/>
    <m/>
    <m/>
    <x v="12"/>
    <m/>
    <m/>
    <m/>
  </r>
  <r>
    <x v="224"/>
    <x v="14629"/>
    <n v="2584"/>
    <s v="PeachPunch"/>
    <n v="164.71199999999999"/>
    <n v="273.85019999999997"/>
    <x v="14302"/>
    <m/>
    <m/>
    <m/>
    <m/>
    <x v="12"/>
    <m/>
    <m/>
    <m/>
  </r>
  <r>
    <x v="140"/>
    <x v="14630"/>
    <n v="1150"/>
    <s v="CitrusSplash"/>
    <n v="205.17599999999999"/>
    <n v="273.85019999999997"/>
    <x v="14303"/>
    <m/>
    <m/>
    <m/>
    <m/>
    <x v="12"/>
    <m/>
    <m/>
    <m/>
  </r>
  <r>
    <x v="88"/>
    <x v="14631"/>
    <n v="118"/>
    <s v="ChocoDelight"/>
    <n v="220.91200000000001"/>
    <n v="273.85019999999997"/>
    <x v="14304"/>
    <m/>
    <m/>
    <m/>
    <m/>
    <x v="12"/>
    <m/>
    <m/>
    <m/>
  </r>
  <r>
    <x v="221"/>
    <x v="14632"/>
    <n v="1560"/>
    <s v="MintCooler"/>
    <n v="280.48399999999998"/>
    <n v="273.85019999999997"/>
    <x v="14305"/>
    <m/>
    <m/>
    <m/>
    <m/>
    <x v="12"/>
    <m/>
    <m/>
    <m/>
  </r>
  <r>
    <x v="242"/>
    <x v="14633"/>
    <n v="2424"/>
    <s v="ChocoDelight"/>
    <n v="283.85599999999999"/>
    <n v="273.85019999999997"/>
    <x v="14306"/>
    <m/>
    <m/>
    <m/>
    <m/>
    <x v="12"/>
    <m/>
    <m/>
    <m/>
  </r>
  <r>
    <x v="249"/>
    <x v="14634"/>
    <n v="1111"/>
    <s v="LemonZest"/>
    <n v="305.21199999999999"/>
    <n v="273.85019999999997"/>
    <x v="14307"/>
    <m/>
    <m/>
    <m/>
    <m/>
    <x v="12"/>
    <m/>
    <m/>
    <m/>
  </r>
  <r>
    <x v="160"/>
    <x v="14635"/>
    <n v="1292"/>
    <s v="LemonZest"/>
    <n v="309.70800000000003"/>
    <n v="273.85019999999997"/>
    <x v="14308"/>
    <m/>
    <m/>
    <m/>
    <m/>
    <x v="12"/>
    <m/>
    <m/>
    <m/>
  </r>
  <r>
    <x v="244"/>
    <x v="14636"/>
    <n v="746"/>
    <s v="PeachPunch"/>
    <n v="314.20400000000001"/>
    <n v="273.85019999999997"/>
    <x v="14309"/>
    <m/>
    <m/>
    <m/>
    <m/>
    <x v="12"/>
    <m/>
    <m/>
    <m/>
  </r>
  <r>
    <x v="303"/>
    <x v="14637"/>
    <n v="562"/>
    <s v="TropicalTwist"/>
    <n v="322.072"/>
    <n v="273.85019999999997"/>
    <x v="14310"/>
    <m/>
    <m/>
    <m/>
    <m/>
    <x v="12"/>
    <m/>
    <m/>
    <m/>
  </r>
  <r>
    <x v="344"/>
    <x v="14638"/>
    <n v="1122"/>
    <s v="MangoBliss"/>
    <n v="116.708352"/>
    <n v="273.8528"/>
    <x v="14311"/>
    <m/>
    <m/>
    <m/>
    <m/>
    <x v="12"/>
    <m/>
    <m/>
    <m/>
  </r>
  <r>
    <x v="241"/>
    <x v="14639"/>
    <n v="2216"/>
    <s v="PeachPunch"/>
    <n v="189.88480000000001"/>
    <n v="273.86320000000001"/>
    <x v="14312"/>
    <m/>
    <m/>
    <m/>
    <m/>
    <x v="12"/>
    <m/>
    <m/>
    <m/>
  </r>
  <r>
    <x v="135"/>
    <x v="14640"/>
    <n v="7"/>
    <s v="TropicalTwist"/>
    <n v="238.29753600000001"/>
    <n v="273.88247039999999"/>
    <x v="14313"/>
    <m/>
    <m/>
    <m/>
    <m/>
    <x v="12"/>
    <m/>
    <m/>
    <m/>
  </r>
  <r>
    <x v="88"/>
    <x v="14641"/>
    <n v="43"/>
    <s v="FizzBerry"/>
    <n v="201.16480000000001"/>
    <n v="273.92559999999997"/>
    <x v="14314"/>
    <m/>
    <m/>
    <m/>
    <m/>
    <x v="12"/>
    <m/>
    <m/>
    <m/>
  </r>
  <r>
    <x v="70"/>
    <x v="14642"/>
    <n v="2647"/>
    <s v="ChocoDelight"/>
    <n v="195.22880000000001"/>
    <n v="273.9828"/>
    <x v="14315"/>
    <m/>
    <m/>
    <m/>
    <m/>
    <x v="12"/>
    <m/>
    <m/>
    <m/>
  </r>
  <r>
    <x v="357"/>
    <x v="14643"/>
    <n v="1418"/>
    <s v="MangoBliss"/>
    <n v="129.22880000000001"/>
    <n v="274.02440000000001"/>
    <x v="14316"/>
    <m/>
    <m/>
    <m/>
    <m/>
    <x v="12"/>
    <m/>
    <m/>
    <m/>
  </r>
  <r>
    <x v="61"/>
    <x v="14644"/>
    <n v="1719"/>
    <s v="PeachPunch"/>
    <n v="150.44159999999999"/>
    <n v="274.02440000000001"/>
    <x v="14317"/>
    <m/>
    <m/>
    <m/>
    <m/>
    <x v="12"/>
    <m/>
    <m/>
    <m/>
  </r>
  <r>
    <x v="160"/>
    <x v="14645"/>
    <n v="730"/>
    <s v="CitrusSplash"/>
    <n v="172.53440000000001"/>
    <n v="274.1388"/>
    <x v="14318"/>
    <m/>
    <m/>
    <m/>
    <m/>
    <x v="12"/>
    <m/>
    <m/>
    <m/>
  </r>
  <r>
    <x v="318"/>
    <x v="14646"/>
    <n v="1247"/>
    <s v="FizzBerry"/>
    <n v="194.10239999999999"/>
    <n v="274.21159999999998"/>
    <x v="14319"/>
    <m/>
    <m/>
    <m/>
    <m/>
    <x v="12"/>
    <m/>
    <m/>
    <m/>
  </r>
  <r>
    <x v="316"/>
    <x v="14647"/>
    <n v="1189"/>
    <s v="BerryBlast"/>
    <n v="261.82960000000003"/>
    <n v="274.22668800000002"/>
    <x v="14320"/>
    <m/>
    <m/>
    <m/>
    <m/>
    <x v="12"/>
    <m/>
    <m/>
    <m/>
  </r>
  <r>
    <x v="331"/>
    <x v="14648"/>
    <n v="1512"/>
    <s v="PeachPunch"/>
    <n v="1.992"/>
    <n v="274.29840000000002"/>
    <x v="14321"/>
    <m/>
    <m/>
    <m/>
    <m/>
    <x v="12"/>
    <m/>
    <m/>
    <m/>
  </r>
  <r>
    <x v="107"/>
    <x v="14649"/>
    <n v="1306"/>
    <s v="GingerFizz"/>
    <n v="4.5279999999999996"/>
    <n v="274.29840000000002"/>
    <x v="14322"/>
    <m/>
    <m/>
    <m/>
    <m/>
    <x v="12"/>
    <m/>
    <m/>
    <m/>
  </r>
  <r>
    <x v="351"/>
    <x v="14650"/>
    <n v="1357"/>
    <s v="GingerFizz"/>
    <n v="18.004000000000001"/>
    <n v="274.29840000000002"/>
    <x v="14323"/>
    <m/>
    <m/>
    <m/>
    <m/>
    <x v="12"/>
    <m/>
    <m/>
    <m/>
  </r>
  <r>
    <x v="163"/>
    <x v="14651"/>
    <n v="104"/>
    <s v="TropicalTwist"/>
    <n v="110.176"/>
    <n v="274.29840000000002"/>
    <x v="14324"/>
    <m/>
    <m/>
    <m/>
    <m/>
    <x v="12"/>
    <m/>
    <m/>
    <m/>
  </r>
  <r>
    <x v="347"/>
    <x v="14652"/>
    <n v="726"/>
    <s v="FizzBerry"/>
    <n v="130.40799999999999"/>
    <n v="274.29840000000002"/>
    <x v="14325"/>
    <m/>
    <m/>
    <m/>
    <m/>
    <x v="12"/>
    <m/>
    <m/>
    <m/>
  </r>
  <r>
    <x v="110"/>
    <x v="14653"/>
    <n v="826"/>
    <s v="MangoBliss"/>
    <n v="140.524"/>
    <n v="274.29840000000002"/>
    <x v="14326"/>
    <m/>
    <m/>
    <m/>
    <m/>
    <x v="12"/>
    <m/>
    <m/>
    <m/>
  </r>
  <r>
    <x v="233"/>
    <x v="14654"/>
    <n v="195"/>
    <s v="TropicalTwist"/>
    <n v="141.648"/>
    <n v="274.29840000000002"/>
    <x v="14327"/>
    <m/>
    <m/>
    <m/>
    <m/>
    <x v="12"/>
    <m/>
    <m/>
    <m/>
  </r>
  <r>
    <x v="113"/>
    <x v="14655"/>
    <n v="2829"/>
    <s v="PeachPunch"/>
    <n v="165.25200000000001"/>
    <n v="274.29840000000002"/>
    <x v="14328"/>
    <m/>
    <m/>
    <m/>
    <m/>
    <x v="12"/>
    <m/>
    <m/>
    <m/>
  </r>
  <r>
    <x v="97"/>
    <x v="14656"/>
    <n v="322"/>
    <s v="CitrusSplash"/>
    <n v="176.32400000000001"/>
    <n v="274.29840000000002"/>
    <x v="14329"/>
    <m/>
    <m/>
    <m/>
    <m/>
    <x v="12"/>
    <m/>
    <m/>
    <m/>
  </r>
  <r>
    <x v="353"/>
    <x v="14657"/>
    <n v="1147"/>
    <s v="MangoBliss"/>
    <n v="185.48400000000001"/>
    <n v="274.29840000000002"/>
    <x v="14330"/>
    <m/>
    <m/>
    <m/>
    <m/>
    <x v="12"/>
    <m/>
    <m/>
    <m/>
  </r>
  <r>
    <x v="205"/>
    <x v="14658"/>
    <n v="1986"/>
    <s v="PeachPunch"/>
    <n v="192.22800000000001"/>
    <n v="274.29840000000002"/>
    <x v="14331"/>
    <m/>
    <m/>
    <m/>
    <m/>
    <x v="12"/>
    <m/>
    <m/>
    <m/>
  </r>
  <r>
    <x v="317"/>
    <x v="14659"/>
    <n v="2775"/>
    <s v="GingerFizz"/>
    <n v="206.84"/>
    <n v="274.29840000000002"/>
    <x v="14332"/>
    <m/>
    <m/>
    <m/>
    <m/>
    <x v="12"/>
    <m/>
    <m/>
    <m/>
  </r>
  <r>
    <x v="177"/>
    <x v="14660"/>
    <n v="2296"/>
    <s v="GingerFizz"/>
    <n v="209.08799999999999"/>
    <n v="274.29840000000002"/>
    <x v="14333"/>
    <m/>
    <m/>
    <m/>
    <m/>
    <x v="12"/>
    <m/>
    <m/>
    <m/>
  </r>
  <r>
    <x v="246"/>
    <x v="14661"/>
    <n v="2505"/>
    <s v="PeachPunch"/>
    <n v="211.33600000000001"/>
    <n v="274.29840000000002"/>
    <x v="14334"/>
    <m/>
    <m/>
    <m/>
    <m/>
    <x v="12"/>
    <m/>
    <m/>
    <m/>
  </r>
  <r>
    <x v="147"/>
    <x v="14662"/>
    <n v="1895"/>
    <s v="ChocoDelight"/>
    <n v="212.46"/>
    <n v="274.29840000000002"/>
    <x v="14335"/>
    <m/>
    <m/>
    <m/>
    <m/>
    <x v="12"/>
    <m/>
    <m/>
    <m/>
  </r>
  <r>
    <x v="15"/>
    <x v="14663"/>
    <n v="81"/>
    <s v="LemonZest"/>
    <n v="214.708"/>
    <n v="274.29840000000002"/>
    <x v="14336"/>
    <m/>
    <m/>
    <m/>
    <m/>
    <x v="12"/>
    <m/>
    <m/>
    <m/>
  </r>
  <r>
    <x v="56"/>
    <x v="14664"/>
    <n v="1200"/>
    <s v="LemonZest"/>
    <n v="220.328"/>
    <n v="274.29840000000002"/>
    <x v="14337"/>
    <m/>
    <m/>
    <m/>
    <m/>
    <x v="12"/>
    <m/>
    <m/>
    <m/>
  </r>
  <r>
    <x v="362"/>
    <x v="14665"/>
    <n v="134"/>
    <s v="FizzBerry"/>
    <n v="230.44399999999999"/>
    <n v="274.29840000000002"/>
    <x v="14338"/>
    <m/>
    <m/>
    <m/>
    <m/>
    <x v="12"/>
    <m/>
    <m/>
    <m/>
  </r>
  <r>
    <x v="68"/>
    <x v="14666"/>
    <n v="932"/>
    <s v="MintCooler"/>
    <n v="239.43600000000001"/>
    <n v="274.29840000000002"/>
    <x v="14339"/>
    <m/>
    <m/>
    <m/>
    <m/>
    <x v="12"/>
    <m/>
    <m/>
    <m/>
  </r>
  <r>
    <x v="141"/>
    <x v="14667"/>
    <n v="1944"/>
    <s v="MangoBliss"/>
    <n v="240.56"/>
    <n v="274.29840000000002"/>
    <x v="14340"/>
    <m/>
    <m/>
    <m/>
    <m/>
    <x v="12"/>
    <m/>
    <m/>
    <m/>
  </r>
  <r>
    <x v="102"/>
    <x v="14668"/>
    <n v="1300"/>
    <s v="FizzBerry"/>
    <n v="250.67599999999999"/>
    <n v="274.29840000000002"/>
    <x v="14341"/>
    <m/>
    <m/>
    <m/>
    <m/>
    <x v="12"/>
    <m/>
    <m/>
    <m/>
  </r>
  <r>
    <x v="24"/>
    <x v="14669"/>
    <n v="1562"/>
    <s v="MintCooler"/>
    <n v="252.92400000000001"/>
    <n v="274.29840000000002"/>
    <x v="14342"/>
    <m/>
    <m/>
    <m/>
    <m/>
    <x v="12"/>
    <m/>
    <m/>
    <m/>
  </r>
  <r>
    <x v="14"/>
    <x v="14670"/>
    <n v="2824"/>
    <s v="MangoBliss"/>
    <n v="255.172"/>
    <n v="274.29840000000002"/>
    <x v="14343"/>
    <m/>
    <m/>
    <m/>
    <m/>
    <x v="12"/>
    <m/>
    <m/>
    <m/>
  </r>
  <r>
    <x v="118"/>
    <x v="14671"/>
    <n v="2850"/>
    <s v="ChocoDelight"/>
    <n v="256.29599999999999"/>
    <n v="274.29840000000002"/>
    <x v="14344"/>
    <m/>
    <m/>
    <m/>
    <m/>
    <x v="12"/>
    <m/>
    <m/>
    <m/>
  </r>
  <r>
    <x v="35"/>
    <x v="14672"/>
    <n v="588"/>
    <s v="PeachPunch"/>
    <n v="269.78399999999999"/>
    <n v="274.29840000000002"/>
    <x v="14345"/>
    <m/>
    <m/>
    <m/>
    <m/>
    <x v="12"/>
    <m/>
    <m/>
    <m/>
  </r>
  <r>
    <x v="14"/>
    <x v="14673"/>
    <n v="809"/>
    <s v="GingerFizz"/>
    <n v="274.27999999999997"/>
    <n v="274.29840000000002"/>
    <x v="14346"/>
    <m/>
    <m/>
    <m/>
    <m/>
    <x v="12"/>
    <m/>
    <m/>
    <m/>
  </r>
  <r>
    <x v="232"/>
    <x v="14674"/>
    <n v="2698"/>
    <s v="MangoBliss"/>
    <n v="284.39600000000002"/>
    <n v="274.29840000000002"/>
    <x v="14347"/>
    <m/>
    <m/>
    <m/>
    <m/>
    <x v="12"/>
    <m/>
    <m/>
    <m/>
  </r>
  <r>
    <x v="173"/>
    <x v="14675"/>
    <n v="2598"/>
    <s v="PeachPunch"/>
    <n v="294.512"/>
    <n v="274.29840000000002"/>
    <x v="14348"/>
    <m/>
    <m/>
    <m/>
    <m/>
    <x v="12"/>
    <m/>
    <m/>
    <m/>
  </r>
  <r>
    <x v="263"/>
    <x v="14676"/>
    <n v="2173"/>
    <s v="MangoBliss"/>
    <n v="348.464"/>
    <n v="274.29840000000002"/>
    <x v="14349"/>
    <m/>
    <m/>
    <m/>
    <m/>
    <x v="12"/>
    <m/>
    <m/>
    <m/>
  </r>
  <r>
    <x v="274"/>
    <x v="14677"/>
    <n v="1997"/>
    <s v="PeachPunch"/>
    <n v="172.208"/>
    <n v="274.36032"/>
    <x v="14350"/>
    <m/>
    <m/>
    <m/>
    <m/>
    <x v="12"/>
    <m/>
    <m/>
    <m/>
  </r>
  <r>
    <x v="98"/>
    <x v="14678"/>
    <n v="2815"/>
    <s v="MintCooler"/>
    <n v="246.5248"/>
    <n v="274.39879999999999"/>
    <x v="14351"/>
    <m/>
    <m/>
    <m/>
    <m/>
    <x v="12"/>
    <m/>
    <m/>
    <m/>
  </r>
  <r>
    <x v="140"/>
    <x v="14679"/>
    <n v="1114"/>
    <s v="TropicalTwist"/>
    <n v="283.05964799999998"/>
    <n v="274.43104"/>
    <x v="14352"/>
    <m/>
    <m/>
    <m/>
    <m/>
    <x v="12"/>
    <m/>
    <m/>
    <m/>
  </r>
  <r>
    <x v="344"/>
    <x v="14680"/>
    <n v="59"/>
    <s v="CitrusSplash"/>
    <n v="196.8"/>
    <n v="274.49759999999998"/>
    <x v="14353"/>
    <m/>
    <m/>
    <m/>
    <m/>
    <x v="12"/>
    <m/>
    <m/>
    <m/>
  </r>
  <r>
    <x v="236"/>
    <x v="14681"/>
    <n v="2548"/>
    <s v="MintCooler"/>
    <n v="221.00800000000001"/>
    <n v="274.52359999999999"/>
    <x v="14354"/>
    <m/>
    <m/>
    <m/>
    <m/>
    <x v="12"/>
    <m/>
    <m/>
    <m/>
  </r>
  <r>
    <x v="32"/>
    <x v="14682"/>
    <n v="2841"/>
    <s v="BerryBlast"/>
    <n v="118.008"/>
    <n v="274.65696000000003"/>
    <x v="14355"/>
    <m/>
    <m/>
    <m/>
    <m/>
    <x v="12"/>
    <m/>
    <m/>
    <m/>
  </r>
  <r>
    <x v="131"/>
    <x v="14683"/>
    <n v="1864"/>
    <s v="BerryBlast"/>
    <n v="245.488"/>
    <n v="274.65696000000003"/>
    <x v="14356"/>
    <m/>
    <m/>
    <m/>
    <m/>
    <x v="12"/>
    <m/>
    <m/>
    <m/>
  </r>
  <r>
    <x v="235"/>
    <x v="14684"/>
    <n v="2068"/>
    <s v="BerryBlast"/>
    <n v="307.30799999999999"/>
    <n v="274.65696000000003"/>
    <x v="14357"/>
    <m/>
    <m/>
    <m/>
    <m/>
    <x v="12"/>
    <m/>
    <m/>
    <m/>
  </r>
  <r>
    <x v="107"/>
    <x v="14685"/>
    <n v="2220"/>
    <s v="BerryBlast"/>
    <n v="352.26799999999997"/>
    <n v="274.65696000000003"/>
    <x v="14358"/>
    <m/>
    <m/>
    <m/>
    <m/>
    <x v="12"/>
    <m/>
    <m/>
    <m/>
  </r>
  <r>
    <x v="361"/>
    <x v="14686"/>
    <n v="1003"/>
    <s v="FizzBerry"/>
    <n v="272.572"/>
    <n v="274.7466"/>
    <x v="14359"/>
    <m/>
    <m/>
    <m/>
    <m/>
    <x v="12"/>
    <m/>
    <m/>
    <m/>
  </r>
  <r>
    <x v="192"/>
    <x v="14687"/>
    <n v="1650"/>
    <s v="ChocoDelight"/>
    <n v="53.908000000000001"/>
    <n v="274.7466"/>
    <x v="14360"/>
    <m/>
    <m/>
    <m/>
    <m/>
    <x v="12"/>
    <m/>
    <m/>
    <m/>
  </r>
  <r>
    <x v="118"/>
    <x v="14688"/>
    <n v="157"/>
    <s v="MangoBliss"/>
    <n v="112.964"/>
    <n v="274.7466"/>
    <x v="14361"/>
    <m/>
    <m/>
    <m/>
    <m/>
    <x v="12"/>
    <m/>
    <m/>
    <m/>
  </r>
  <r>
    <x v="25"/>
    <x v="14689"/>
    <n v="1507"/>
    <s v="ChocoDelight"/>
    <n v="121.956"/>
    <n v="274.7466"/>
    <x v="14362"/>
    <m/>
    <m/>
    <m/>
    <m/>
    <x v="12"/>
    <m/>
    <m/>
    <m/>
  </r>
  <r>
    <x v="316"/>
    <x v="14690"/>
    <n v="1604"/>
    <s v="ChocoDelight"/>
    <n v="146.684"/>
    <n v="274.7466"/>
    <x v="14363"/>
    <m/>
    <m/>
    <m/>
    <m/>
    <x v="12"/>
    <m/>
    <m/>
    <m/>
  </r>
  <r>
    <x v="268"/>
    <x v="14691"/>
    <n v="1724"/>
    <s v="MintCooler"/>
    <n v="150.68799999999999"/>
    <n v="274.7466"/>
    <x v="14364"/>
    <m/>
    <m/>
    <m/>
    <m/>
    <x v="12"/>
    <m/>
    <m/>
    <m/>
  </r>
  <r>
    <x v="177"/>
    <x v="14692"/>
    <n v="603"/>
    <s v="GingerFizz"/>
    <n v="157.92400000000001"/>
    <n v="274.7466"/>
    <x v="14365"/>
    <m/>
    <m/>
    <m/>
    <m/>
    <x v="12"/>
    <m/>
    <m/>
    <m/>
  </r>
  <r>
    <x v="321"/>
    <x v="14693"/>
    <n v="1132"/>
    <s v="MangoBliss"/>
    <n v="161.29599999999999"/>
    <n v="274.7466"/>
    <x v="14366"/>
    <m/>
    <m/>
    <m/>
    <m/>
    <x v="12"/>
    <m/>
    <m/>
    <m/>
  </r>
  <r>
    <x v="225"/>
    <x v="14694"/>
    <n v="1767"/>
    <s v="MintCooler"/>
    <n v="164.66800000000001"/>
    <n v="274.7466"/>
    <x v="14367"/>
    <m/>
    <m/>
    <m/>
    <m/>
    <x v="12"/>
    <m/>
    <m/>
    <m/>
  </r>
  <r>
    <x v="255"/>
    <x v="14695"/>
    <n v="2679"/>
    <s v="TropicalTwist"/>
    <n v="166.916"/>
    <n v="274.7466"/>
    <x v="14368"/>
    <m/>
    <m/>
    <m/>
    <m/>
    <x v="12"/>
    <m/>
    <m/>
    <m/>
  </r>
  <r>
    <x v="13"/>
    <x v="14696"/>
    <n v="2234"/>
    <s v="GingerFizz"/>
    <n v="216.37200000000001"/>
    <n v="274.7466"/>
    <x v="14369"/>
    <m/>
    <m/>
    <m/>
    <m/>
    <x v="12"/>
    <m/>
    <m/>
    <m/>
  </r>
  <r>
    <x v="60"/>
    <x v="14697"/>
    <n v="1819"/>
    <s v="GingerFizz"/>
    <n v="251.21600000000001"/>
    <n v="274.7466"/>
    <x v="14370"/>
    <m/>
    <m/>
    <m/>
    <m/>
    <x v="12"/>
    <m/>
    <m/>
    <m/>
  </r>
  <r>
    <x v="195"/>
    <x v="14698"/>
    <n v="426"/>
    <s v="FizzBerry"/>
    <n v="319.77999999999997"/>
    <n v="274.7466"/>
    <x v="14371"/>
    <m/>
    <m/>
    <m/>
    <m/>
    <x v="12"/>
    <m/>
    <m/>
    <m/>
  </r>
  <r>
    <x v="163"/>
    <x v="14699"/>
    <n v="964"/>
    <s v="LemonZest"/>
    <n v="326.524"/>
    <n v="274.7466"/>
    <x v="14372"/>
    <m/>
    <m/>
    <m/>
    <m/>
    <x v="12"/>
    <m/>
    <m/>
    <m/>
  </r>
  <r>
    <x v="16"/>
    <x v="14700"/>
    <n v="821"/>
    <s v="CitrusSplash"/>
    <n v="342.26"/>
    <n v="274.7466"/>
    <x v="14373"/>
    <m/>
    <m/>
    <m/>
    <m/>
    <x v="12"/>
    <m/>
    <m/>
    <m/>
  </r>
  <r>
    <x v="334"/>
    <x v="14701"/>
    <n v="2259"/>
    <s v="ChocoDelight"/>
    <n v="83.315200000000004"/>
    <n v="274.80959999999999"/>
    <x v="14374"/>
    <m/>
    <m/>
    <m/>
    <m/>
    <x v="12"/>
    <m/>
    <m/>
    <m/>
  </r>
  <r>
    <x v="101"/>
    <x v="14702"/>
    <n v="2109"/>
    <s v="MintCooler"/>
    <n v="162.7328"/>
    <n v="274.8252"/>
    <x v="14375"/>
    <m/>
    <m/>
    <m/>
    <m/>
    <x v="12"/>
    <m/>
    <m/>
    <m/>
  </r>
  <r>
    <x v="235"/>
    <x v="14703"/>
    <n v="2510"/>
    <s v="CitrusSplash"/>
    <n v="224.2432"/>
    <n v="274.88240000000002"/>
    <x v="14376"/>
    <m/>
    <m/>
    <m/>
    <m/>
    <x v="12"/>
    <m/>
    <m/>
    <m/>
  </r>
  <r>
    <x v="247"/>
    <x v="14704"/>
    <n v="389"/>
    <s v="MintCooler"/>
    <n v="225.16159999999999"/>
    <n v="274.9708"/>
    <x v="14377"/>
    <m/>
    <m/>
    <m/>
    <m/>
    <x v="12"/>
    <m/>
    <m/>
    <m/>
  </r>
  <r>
    <x v="97"/>
    <x v="14705"/>
    <n v="232"/>
    <s v="MintCooler"/>
    <n v="181.072"/>
    <n v="275.05399999999997"/>
    <x v="14378"/>
    <m/>
    <m/>
    <m/>
    <m/>
    <x v="12"/>
    <m/>
    <m/>
    <m/>
  </r>
  <r>
    <x v="179"/>
    <x v="14706"/>
    <n v="1262"/>
    <s v="LemonZest"/>
    <n v="372.46656000000002"/>
    <n v="275.08416"/>
    <x v="14379"/>
    <m/>
    <m/>
    <m/>
    <m/>
    <x v="12"/>
    <m/>
    <m/>
    <m/>
  </r>
  <r>
    <x v="161"/>
    <x v="14707"/>
    <n v="2539"/>
    <s v="GingerFizz"/>
    <n v="230.14080000000001"/>
    <n v="275.10079999999999"/>
    <x v="14380"/>
    <m/>
    <m/>
    <m/>
    <m/>
    <x v="12"/>
    <m/>
    <m/>
    <m/>
  </r>
  <r>
    <x v="175"/>
    <x v="14708"/>
    <n v="2299"/>
    <s v="ChocoDelight"/>
    <n v="299.94880000000001"/>
    <n v="275.16840000000002"/>
    <x v="14381"/>
    <m/>
    <m/>
    <m/>
    <m/>
    <x v="12"/>
    <m/>
    <m/>
    <m/>
  </r>
  <r>
    <x v="5"/>
    <x v="14709"/>
    <n v="632"/>
    <s v="CitrusSplash"/>
    <n v="19.844000000000001"/>
    <n v="275.19479999999999"/>
    <x v="14382"/>
    <m/>
    <m/>
    <m/>
    <m/>
    <x v="12"/>
    <m/>
    <m/>
    <m/>
  </r>
  <r>
    <x v="31"/>
    <x v="14710"/>
    <n v="317"/>
    <s v="MintCooler"/>
    <n v="94.263999999999996"/>
    <n v="275.19479999999999"/>
    <x v="14383"/>
    <m/>
    <m/>
    <m/>
    <m/>
    <x v="12"/>
    <m/>
    <m/>
    <m/>
  </r>
  <r>
    <x v="47"/>
    <x v="14711"/>
    <n v="1674"/>
    <s v="FizzBerry"/>
    <n v="97.903999999999996"/>
    <n v="275.19479999999999"/>
    <x v="14384"/>
    <m/>
    <m/>
    <m/>
    <m/>
    <x v="12"/>
    <m/>
    <m/>
    <m/>
  </r>
  <r>
    <x v="26"/>
    <x v="14712"/>
    <n v="1383"/>
    <s v="FizzBerry"/>
    <n v="113.504"/>
    <n v="275.19479999999999"/>
    <x v="14385"/>
    <m/>
    <m/>
    <m/>
    <m/>
    <x v="12"/>
    <m/>
    <m/>
    <m/>
  </r>
  <r>
    <x v="353"/>
    <x v="14713"/>
    <n v="1295"/>
    <s v="ChocoDelight"/>
    <n v="116.876"/>
    <n v="275.19479999999999"/>
    <x v="14386"/>
    <m/>
    <m/>
    <m/>
    <m/>
    <x v="12"/>
    <m/>
    <m/>
    <m/>
  </r>
  <r>
    <x v="194"/>
    <x v="14714"/>
    <n v="986"/>
    <s v="MintCooler"/>
    <n v="122.676"/>
    <n v="275.19479999999999"/>
    <x v="14387"/>
    <m/>
    <m/>
    <m/>
    <m/>
    <x v="12"/>
    <m/>
    <m/>
    <m/>
  </r>
  <r>
    <x v="15"/>
    <x v="14715"/>
    <n v="562"/>
    <s v="CitrusSplash"/>
    <n v="144.976"/>
    <n v="275.19479999999999"/>
    <x v="14388"/>
    <m/>
    <m/>
    <m/>
    <m/>
    <x v="12"/>
    <m/>
    <m/>
    <m/>
  </r>
  <r>
    <x v="122"/>
    <x v="14716"/>
    <n v="121"/>
    <s v="LemonZest"/>
    <n v="148.34800000000001"/>
    <n v="275.19479999999999"/>
    <x v="14389"/>
    <m/>
    <m/>
    <m/>
    <m/>
    <x v="12"/>
    <m/>
    <m/>
    <m/>
  </r>
  <r>
    <x v="263"/>
    <x v="14717"/>
    <n v="986"/>
    <s v="FizzBerry"/>
    <n v="153.96799999999999"/>
    <n v="275.19479999999999"/>
    <x v="14390"/>
    <m/>
    <m/>
    <m/>
    <m/>
    <x v="12"/>
    <m/>
    <m/>
    <m/>
  </r>
  <r>
    <x v="86"/>
    <x v="14718"/>
    <n v="1254"/>
    <s v="MintCooler"/>
    <n v="161.83600000000001"/>
    <n v="275.19479999999999"/>
    <x v="14391"/>
    <m/>
    <m/>
    <m/>
    <m/>
    <x v="12"/>
    <m/>
    <m/>
    <m/>
  </r>
  <r>
    <x v="206"/>
    <x v="14719"/>
    <n v="2387"/>
    <s v="LemonZest"/>
    <n v="185.624"/>
    <n v="275.19479999999999"/>
    <x v="14392"/>
    <m/>
    <m/>
    <m/>
    <m/>
    <x v="12"/>
    <m/>
    <m/>
    <m/>
  </r>
  <r>
    <x v="9"/>
    <x v="14720"/>
    <n v="1756"/>
    <s v="BerryBlast"/>
    <n v="194.24959999999999"/>
    <n v="275.19479999999999"/>
    <x v="14393"/>
    <m/>
    <m/>
    <m/>
    <m/>
    <x v="12"/>
    <m/>
    <m/>
    <m/>
  </r>
  <r>
    <x v="303"/>
    <x v="14721"/>
    <n v="1908"/>
    <s v="TropicalTwist"/>
    <n v="203.42400000000001"/>
    <n v="275.19479999999999"/>
    <x v="14394"/>
    <m/>
    <m/>
    <m/>
    <m/>
    <x v="12"/>
    <m/>
    <m/>
    <m/>
  </r>
  <r>
    <x v="88"/>
    <x v="14722"/>
    <n v="122"/>
    <s v="FizzBerry"/>
    <n v="240.51599999999999"/>
    <n v="275.19479999999999"/>
    <x v="14395"/>
    <m/>
    <m/>
    <m/>
    <m/>
    <x v="12"/>
    <m/>
    <m/>
    <m/>
  </r>
  <r>
    <x v="206"/>
    <x v="14723"/>
    <n v="2618"/>
    <s v="GingerFizz"/>
    <n v="241.64"/>
    <n v="275.19479999999999"/>
    <x v="14396"/>
    <m/>
    <m/>
    <m/>
    <m/>
    <x v="12"/>
    <m/>
    <m/>
    <m/>
  </r>
  <r>
    <x v="336"/>
    <x v="14724"/>
    <n v="474"/>
    <s v="TropicalTwist"/>
    <n v="285.476"/>
    <n v="275.19479999999999"/>
    <x v="14397"/>
    <m/>
    <m/>
    <m/>
    <m/>
    <x v="12"/>
    <m/>
    <m/>
    <m/>
  </r>
  <r>
    <x v="341"/>
    <x v="14725"/>
    <n v="2735"/>
    <s v="MintCooler"/>
    <n v="288.84800000000001"/>
    <n v="275.19479999999999"/>
    <x v="14398"/>
    <m/>
    <m/>
    <m/>
    <m/>
    <x v="12"/>
    <m/>
    <m/>
    <m/>
  </r>
  <r>
    <x v="127"/>
    <x v="14726"/>
    <n v="2208"/>
    <s v="ChocoDelight"/>
    <n v="318.072"/>
    <n v="275.19479999999999"/>
    <x v="14399"/>
    <m/>
    <m/>
    <m/>
    <m/>
    <x v="12"/>
    <m/>
    <m/>
    <m/>
  </r>
  <r>
    <x v="28"/>
    <x v="14727"/>
    <n v="765"/>
    <s v="MintCooler"/>
    <n v="318.072"/>
    <n v="275.19479999999999"/>
    <x v="14399"/>
    <m/>
    <m/>
    <m/>
    <m/>
    <x v="12"/>
    <m/>
    <m/>
    <m/>
  </r>
  <r>
    <x v="198"/>
    <x v="14728"/>
    <n v="1405"/>
    <s v="MintCooler"/>
    <n v="331.56"/>
    <n v="275.19479999999999"/>
    <x v="14400"/>
    <m/>
    <m/>
    <m/>
    <m/>
    <x v="12"/>
    <m/>
    <m/>
    <m/>
  </r>
  <r>
    <x v="230"/>
    <x v="14729"/>
    <n v="1326"/>
    <s v="TropicalTwist"/>
    <n v="281.28640000000001"/>
    <n v="275.24119999999999"/>
    <x v="14401"/>
    <m/>
    <m/>
    <m/>
    <m/>
    <x v="12"/>
    <m/>
    <m/>
    <m/>
  </r>
  <r>
    <x v="52"/>
    <x v="14730"/>
    <n v="575"/>
    <s v="FizzBerry"/>
    <n v="127.8368"/>
    <n v="275.2724"/>
    <x v="14402"/>
    <m/>
    <m/>
    <m/>
    <m/>
    <x v="12"/>
    <m/>
    <m/>
    <m/>
  </r>
  <r>
    <x v="136"/>
    <x v="14731"/>
    <n v="1905"/>
    <s v="LemonZest"/>
    <n v="141.61600000000001"/>
    <n v="275.28280000000001"/>
    <x v="14403"/>
    <m/>
    <m/>
    <m/>
    <m/>
    <x v="12"/>
    <m/>
    <m/>
    <m/>
  </r>
  <r>
    <x v="92"/>
    <x v="14732"/>
    <n v="2337"/>
    <s v="GingerFizz"/>
    <n v="478.04671999999999"/>
    <n v="275.35559999999998"/>
    <x v="14404"/>
    <m/>
    <m/>
    <m/>
    <m/>
    <x v="12"/>
    <m/>
    <m/>
    <m/>
  </r>
  <r>
    <x v="359"/>
    <x v="14733"/>
    <n v="2463"/>
    <s v="BerryBlast"/>
    <n v="331.77600000000001"/>
    <n v="275.37407999999999"/>
    <x v="14405"/>
    <m/>
    <m/>
    <m/>
    <m/>
    <x v="12"/>
    <m/>
    <m/>
    <m/>
  </r>
  <r>
    <x v="0"/>
    <x v="14734"/>
    <n v="1417"/>
    <s v="TropicalTwist"/>
    <n v="161.44640000000001"/>
    <n v="275.48559999999998"/>
    <x v="14406"/>
    <m/>
    <m/>
    <m/>
    <m/>
    <x v="12"/>
    <m/>
    <m/>
    <m/>
  </r>
  <r>
    <x v="4"/>
    <x v="14735"/>
    <n v="510"/>
    <s v="ChocoDelight"/>
    <n v="141.2064"/>
    <n v="275.61559999999997"/>
    <x v="14407"/>
    <m/>
    <m/>
    <m/>
    <m/>
    <x v="12"/>
    <m/>
    <m/>
    <m/>
  </r>
  <r>
    <x v="88"/>
    <x v="14736"/>
    <n v="2681"/>
    <s v="MintCooler"/>
    <n v="6.2880000000000003"/>
    <n v="275.64299999999997"/>
    <x v="14408"/>
    <m/>
    <m/>
    <m/>
    <m/>
    <x v="12"/>
    <m/>
    <m/>
    <m/>
  </r>
  <r>
    <x v="210"/>
    <x v="14737"/>
    <n v="1515"/>
    <s v="LemonZest"/>
    <n v="53.72"/>
    <n v="275.64299999999997"/>
    <x v="14409"/>
    <m/>
    <m/>
    <m/>
    <m/>
    <x v="12"/>
    <m/>
    <m/>
    <m/>
  </r>
  <r>
    <x v="40"/>
    <x v="14738"/>
    <n v="768"/>
    <s v="CitrusSplash"/>
    <n v="129.78"/>
    <n v="275.64299999999997"/>
    <x v="14410"/>
    <m/>
    <m/>
    <m/>
    <m/>
    <x v="12"/>
    <m/>
    <m/>
    <m/>
  </r>
  <r>
    <x v="269"/>
    <x v="14739"/>
    <n v="281"/>
    <s v="MintCooler"/>
    <n v="137.648"/>
    <n v="275.64299999999997"/>
    <x v="14411"/>
    <m/>
    <m/>
    <m/>
    <m/>
    <x v="12"/>
    <m/>
    <m/>
    <m/>
  </r>
  <r>
    <x v="124"/>
    <x v="14740"/>
    <n v="1703"/>
    <s v="FizzBerry"/>
    <n v="152.26"/>
    <n v="275.64299999999997"/>
    <x v="14412"/>
    <m/>
    <m/>
    <m/>
    <m/>
    <x v="12"/>
    <m/>
    <m/>
    <m/>
  </r>
  <r>
    <x v="23"/>
    <x v="14741"/>
    <n v="1047"/>
    <s v="MangoBliss"/>
    <n v="163.696"/>
    <n v="275.64299999999997"/>
    <x v="14413"/>
    <m/>
    <m/>
    <m/>
    <m/>
    <x v="12"/>
    <m/>
    <m/>
    <m/>
  </r>
  <r>
    <x v="137"/>
    <x v="14742"/>
    <n v="44"/>
    <s v="GingerFizz"/>
    <n v="165.74799999999999"/>
    <n v="275.64299999999997"/>
    <x v="14414"/>
    <m/>
    <m/>
    <m/>
    <m/>
    <x v="12"/>
    <m/>
    <m/>
    <m/>
  </r>
  <r>
    <x v="13"/>
    <x v="14743"/>
    <n v="2099"/>
    <s v="TropicalTwist"/>
    <n v="180.36"/>
    <n v="275.64299999999997"/>
    <x v="14415"/>
    <m/>
    <m/>
    <m/>
    <m/>
    <x v="12"/>
    <m/>
    <m/>
    <m/>
  </r>
  <r>
    <x v="271"/>
    <x v="14744"/>
    <n v="1444"/>
    <s v="TropicalTwist"/>
    <n v="191.43199999999999"/>
    <n v="275.64299999999997"/>
    <x v="14416"/>
    <m/>
    <m/>
    <m/>
    <m/>
    <x v="12"/>
    <m/>
    <m/>
    <m/>
  </r>
  <r>
    <x v="160"/>
    <x v="14745"/>
    <n v="2526"/>
    <s v="ChocoDelight"/>
    <n v="237.684"/>
    <n v="275.64299999999997"/>
    <x v="14417"/>
    <m/>
    <m/>
    <m/>
    <m/>
    <x v="12"/>
    <m/>
    <m/>
    <m/>
  </r>
  <r>
    <x v="223"/>
    <x v="14746"/>
    <n v="917"/>
    <s v="ChocoDelight"/>
    <n v="270.27999999999997"/>
    <n v="275.64299999999997"/>
    <x v="14418"/>
    <m/>
    <m/>
    <m/>
    <m/>
    <x v="12"/>
    <m/>
    <m/>
    <m/>
  </r>
  <r>
    <x v="308"/>
    <x v="14747"/>
    <n v="2175"/>
    <s v="LemonZest"/>
    <n v="275.89999999999998"/>
    <n v="275.64299999999997"/>
    <x v="14419"/>
    <m/>
    <m/>
    <m/>
    <m/>
    <x v="12"/>
    <m/>
    <m/>
    <m/>
  </r>
  <r>
    <x v="265"/>
    <x v="14748"/>
    <n v="2113"/>
    <s v="CitrusSplash"/>
    <n v="297.25599999999997"/>
    <n v="275.64299999999997"/>
    <x v="14420"/>
    <m/>
    <m/>
    <m/>
    <m/>
    <x v="12"/>
    <m/>
    <m/>
    <m/>
  </r>
  <r>
    <x v="276"/>
    <x v="14749"/>
    <n v="267"/>
    <s v="MintCooler"/>
    <n v="306.24799999999999"/>
    <n v="275.64299999999997"/>
    <x v="14421"/>
    <m/>
    <m/>
    <m/>
    <m/>
    <x v="12"/>
    <m/>
    <m/>
    <m/>
  </r>
  <r>
    <x v="29"/>
    <x v="14750"/>
    <n v="1143"/>
    <s v="LemonZest"/>
    <n v="339.96800000000002"/>
    <n v="275.64299999999997"/>
    <x v="14422"/>
    <m/>
    <m/>
    <m/>
    <m/>
    <x v="12"/>
    <m/>
    <m/>
    <m/>
  </r>
  <r>
    <x v="162"/>
    <x v="14751"/>
    <n v="1224"/>
    <s v="GingerFizz"/>
    <n v="341.09199999999998"/>
    <n v="275.64299999999997"/>
    <x v="14423"/>
    <m/>
    <m/>
    <m/>
    <m/>
    <x v="12"/>
    <m/>
    <m/>
    <m/>
  </r>
  <r>
    <x v="292"/>
    <x v="14752"/>
    <n v="197"/>
    <s v="PeachPunch"/>
    <n v="353.45600000000002"/>
    <n v="275.64299999999997"/>
    <x v="14424"/>
    <m/>
    <m/>
    <m/>
    <m/>
    <x v="12"/>
    <m/>
    <m/>
    <m/>
  </r>
  <r>
    <x v="79"/>
    <x v="14753"/>
    <n v="1858"/>
    <s v="BerryBlast"/>
    <n v="253.6448"/>
    <n v="275.77888000000002"/>
    <x v="14425"/>
    <m/>
    <m/>
    <m/>
    <m/>
    <x v="12"/>
    <m/>
    <m/>
    <m/>
  </r>
  <r>
    <x v="334"/>
    <x v="14754"/>
    <n v="2847"/>
    <s v="ChocoDelight"/>
    <n v="155.2192"/>
    <n v="275.9744"/>
    <x v="14426"/>
    <m/>
    <m/>
    <m/>
    <m/>
    <x v="12"/>
    <m/>
    <m/>
    <m/>
  </r>
  <r>
    <x v="64"/>
    <x v="14755"/>
    <n v="321"/>
    <s v="BerryBlast"/>
    <n v="187.47839999999999"/>
    <n v="275.9744"/>
    <x v="14427"/>
    <m/>
    <m/>
    <m/>
    <m/>
    <x v="12"/>
    <m/>
    <m/>
    <m/>
  </r>
  <r>
    <x v="57"/>
    <x v="14756"/>
    <n v="1158"/>
    <s v="ChocoDelight"/>
    <n v="333.63916799999998"/>
    <n v="276.05759999999998"/>
    <x v="14428"/>
    <m/>
    <m/>
    <m/>
    <m/>
    <x v="12"/>
    <m/>
    <m/>
    <m/>
  </r>
  <r>
    <x v="240"/>
    <x v="14757"/>
    <n v="2320"/>
    <s v="PeachPunch"/>
    <n v="186.0352"/>
    <n v="276.07319999999999"/>
    <x v="14429"/>
    <m/>
    <m/>
    <m/>
    <m/>
    <x v="12"/>
    <m/>
    <m/>
    <m/>
  </r>
  <r>
    <x v="129"/>
    <x v="14758"/>
    <n v="1418"/>
    <s v="MintCooler"/>
    <n v="245.72800000000001"/>
    <n v="276.08879999999999"/>
    <x v="14430"/>
    <m/>
    <m/>
    <m/>
    <m/>
    <x v="12"/>
    <m/>
    <m/>
    <m/>
  </r>
  <r>
    <x v="161"/>
    <x v="14759"/>
    <n v="156"/>
    <s v="FizzBerry"/>
    <n v="81.355999999999995"/>
    <n v="276.09120000000001"/>
    <x v="14431"/>
    <m/>
    <m/>
    <m/>
    <m/>
    <x v="12"/>
    <m/>
    <m/>
    <m/>
  </r>
  <r>
    <x v="298"/>
    <x v="14760"/>
    <n v="1980"/>
    <s v="TropicalTwist"/>
    <n v="140.43600000000001"/>
    <n v="276.09120000000001"/>
    <x v="14432"/>
    <m/>
    <m/>
    <m/>
    <m/>
    <x v="12"/>
    <m/>
    <m/>
    <m/>
  </r>
  <r>
    <x v="114"/>
    <x v="14761"/>
    <n v="1272"/>
    <s v="CitrusSplash"/>
    <n v="162.916"/>
    <n v="276.09120000000001"/>
    <x v="14433"/>
    <m/>
    <m/>
    <m/>
    <m/>
    <x v="12"/>
    <m/>
    <m/>
    <m/>
  </r>
  <r>
    <x v="361"/>
    <x v="14762"/>
    <n v="1246"/>
    <s v="TropicalTwist"/>
    <n v="168.536"/>
    <n v="276.09120000000001"/>
    <x v="14434"/>
    <m/>
    <m/>
    <m/>
    <m/>
    <x v="12"/>
    <m/>
    <m/>
    <m/>
  </r>
  <r>
    <x v="276"/>
    <x v="14763"/>
    <n v="2741"/>
    <s v="PeachPunch"/>
    <n v="173.03200000000001"/>
    <n v="276.09120000000001"/>
    <x v="14435"/>
    <m/>
    <m/>
    <m/>
    <m/>
    <x v="12"/>
    <m/>
    <m/>
    <m/>
  </r>
  <r>
    <x v="158"/>
    <x v="14764"/>
    <n v="1662"/>
    <s v="GingerFizz"/>
    <n v="230.35599999999999"/>
    <n v="276.09120000000001"/>
    <x v="14436"/>
    <m/>
    <m/>
    <m/>
    <m/>
    <x v="12"/>
    <m/>
    <m/>
    <m/>
  </r>
  <r>
    <x v="212"/>
    <x v="14765"/>
    <n v="2479"/>
    <s v="MintCooler"/>
    <n v="238.22399999999999"/>
    <n v="276.09120000000001"/>
    <x v="14437"/>
    <m/>
    <m/>
    <m/>
    <m/>
    <x v="12"/>
    <m/>
    <m/>
    <m/>
  </r>
  <r>
    <x v="122"/>
    <x v="14766"/>
    <n v="681"/>
    <s v="PeachPunch"/>
    <n v="249.464"/>
    <n v="276.09120000000001"/>
    <x v="14438"/>
    <m/>
    <m/>
    <m/>
    <m/>
    <x v="12"/>
    <m/>
    <m/>
    <m/>
  </r>
  <r>
    <x v="135"/>
    <x v="14767"/>
    <n v="2032"/>
    <s v="TropicalTwist"/>
    <n v="261.82799999999997"/>
    <n v="276.09120000000001"/>
    <x v="14439"/>
    <m/>
    <m/>
    <m/>
    <m/>
    <x v="12"/>
    <m/>
    <m/>
    <m/>
  </r>
  <r>
    <x v="246"/>
    <x v="14768"/>
    <n v="1161"/>
    <s v="CitrusSplash"/>
    <n v="278.68799999999999"/>
    <n v="276.09120000000001"/>
    <x v="14440"/>
    <m/>
    <m/>
    <m/>
    <m/>
    <x v="12"/>
    <m/>
    <m/>
    <m/>
  </r>
  <r>
    <x v="349"/>
    <x v="14769"/>
    <n v="2794"/>
    <s v="CitrusSplash"/>
    <n v="285.43200000000002"/>
    <n v="276.09120000000001"/>
    <x v="14441"/>
    <m/>
    <m/>
    <m/>
    <m/>
    <x v="12"/>
    <m/>
    <m/>
    <m/>
  </r>
  <r>
    <x v="65"/>
    <x v="14770"/>
    <n v="281"/>
    <s v="MangoBliss"/>
    <n v="312.40800000000002"/>
    <n v="276.09120000000001"/>
    <x v="14442"/>
    <m/>
    <m/>
    <m/>
    <m/>
    <x v="12"/>
    <m/>
    <m/>
    <m/>
  </r>
  <r>
    <x v="117"/>
    <x v="14771"/>
    <n v="44"/>
    <s v="LemonZest"/>
    <n v="320.27600000000001"/>
    <n v="276.09120000000001"/>
    <x v="14443"/>
    <m/>
    <m/>
    <m/>
    <m/>
    <x v="12"/>
    <m/>
    <m/>
    <m/>
  </r>
  <r>
    <x v="325"/>
    <x v="14772"/>
    <n v="544"/>
    <s v="BerryBlast"/>
    <n v="338.26"/>
    <n v="276.09120000000001"/>
    <x v="14444"/>
    <m/>
    <m/>
    <m/>
    <m/>
    <x v="12"/>
    <m/>
    <m/>
    <m/>
  </r>
  <r>
    <x v="318"/>
    <x v="14773"/>
    <n v="2411"/>
    <s v="MangoBliss"/>
    <n v="343.88"/>
    <n v="276.09120000000001"/>
    <x v="14445"/>
    <m/>
    <m/>
    <m/>
    <m/>
    <x v="12"/>
    <m/>
    <m/>
    <m/>
  </r>
  <r>
    <x v="364"/>
    <x v="14774"/>
    <n v="1860"/>
    <s v="LemonZest"/>
    <n v="135.024"/>
    <n v="276.0992"/>
    <x v="14446"/>
    <m/>
    <m/>
    <m/>
    <m/>
    <x v="12"/>
    <m/>
    <m/>
    <m/>
  </r>
  <r>
    <x v="194"/>
    <x v="14775"/>
    <n v="1811"/>
    <s v="FizzBerry"/>
    <n v="130.57919999999999"/>
    <n v="276.20319999999998"/>
    <x v="14447"/>
    <m/>
    <m/>
    <m/>
    <m/>
    <x v="12"/>
    <m/>
    <m/>
    <m/>
  </r>
  <r>
    <x v="49"/>
    <x v="14776"/>
    <n v="2379"/>
    <s v="MangoBliss"/>
    <n v="280.03199999999998"/>
    <n v="276.20319999999998"/>
    <x v="14448"/>
    <m/>
    <m/>
    <m/>
    <m/>
    <x v="12"/>
    <m/>
    <m/>
    <m/>
  </r>
  <r>
    <x v="186"/>
    <x v="14777"/>
    <n v="1629"/>
    <s v="FizzBerry"/>
    <n v="264.44479999999999"/>
    <n v="276.24063999999998"/>
    <x v="14449"/>
    <m/>
    <m/>
    <m/>
    <m/>
    <x v="12"/>
    <m/>
    <m/>
    <m/>
  </r>
  <r>
    <x v="317"/>
    <x v="14778"/>
    <n v="2145"/>
    <s v="GingerFizz"/>
    <n v="213.68960000000001"/>
    <n v="276.33319999999998"/>
    <x v="14450"/>
    <m/>
    <m/>
    <m/>
    <m/>
    <x v="12"/>
    <m/>
    <m/>
    <m/>
  </r>
  <r>
    <x v="98"/>
    <x v="14779"/>
    <n v="79"/>
    <s v="ChocoDelight"/>
    <n v="249.6"/>
    <n v="276.37479999999999"/>
    <x v="14451"/>
    <m/>
    <m/>
    <m/>
    <m/>
    <x v="12"/>
    <m/>
    <m/>
    <m/>
  </r>
  <r>
    <x v="210"/>
    <x v="14780"/>
    <n v="1926"/>
    <s v="ChocoDelight"/>
    <n v="5.6448"/>
    <n v="276.5394"/>
    <x v="14452"/>
    <m/>
    <m/>
    <m/>
    <m/>
    <x v="12"/>
    <m/>
    <m/>
    <m/>
  </r>
  <r>
    <x v="54"/>
    <x v="14781"/>
    <n v="1241"/>
    <s v="PeachPunch"/>
    <n v="22.18"/>
    <n v="276.5394"/>
    <x v="14453"/>
    <m/>
    <m/>
    <m/>
    <m/>
    <x v="12"/>
    <m/>
    <m/>
    <m/>
  </r>
  <r>
    <x v="4"/>
    <x v="14782"/>
    <n v="477"/>
    <s v="TropicalTwist"/>
    <n v="28.044"/>
    <n v="276.5394"/>
    <x v="14454"/>
    <m/>
    <m/>
    <m/>
    <m/>
    <x v="12"/>
    <m/>
    <m/>
    <m/>
  </r>
  <r>
    <x v="223"/>
    <x v="14783"/>
    <n v="2437"/>
    <s v="CitrusSplash"/>
    <n v="30.32"/>
    <n v="276.5394"/>
    <x v="14455"/>
    <m/>
    <m/>
    <m/>
    <m/>
    <x v="12"/>
    <m/>
    <m/>
    <m/>
  </r>
  <r>
    <x v="153"/>
    <x v="14784"/>
    <n v="2000"/>
    <s v="GingerFizz"/>
    <n v="35.536000000000001"/>
    <n v="276.5394"/>
    <x v="14456"/>
    <m/>
    <m/>
    <m/>
    <m/>
    <x v="12"/>
    <m/>
    <m/>
    <m/>
  </r>
  <r>
    <x v="362"/>
    <x v="14785"/>
    <n v="1546"/>
    <s v="LemonZest"/>
    <n v="84.084000000000003"/>
    <n v="276.5394"/>
    <x v="14457"/>
    <m/>
    <m/>
    <m/>
    <m/>
    <x v="12"/>
    <m/>
    <m/>
    <m/>
  </r>
  <r>
    <x v="290"/>
    <x v="14786"/>
    <n v="265"/>
    <s v="ChocoDelight"/>
    <n v="124.116"/>
    <n v="276.5394"/>
    <x v="14458"/>
    <m/>
    <m/>
    <m/>
    <m/>
    <x v="12"/>
    <m/>
    <m/>
    <m/>
  </r>
  <r>
    <x v="179"/>
    <x v="14787"/>
    <n v="1928"/>
    <s v="TropicalTwist"/>
    <n v="135.35599999999999"/>
    <n v="276.5394"/>
    <x v="14459"/>
    <m/>
    <m/>
    <m/>
    <m/>
    <x v="12"/>
    <m/>
    <m/>
    <m/>
  </r>
  <r>
    <x v="166"/>
    <x v="14788"/>
    <n v="1169"/>
    <s v="CitrusSplash"/>
    <n v="138.72800000000001"/>
    <n v="276.5394"/>
    <x v="14460"/>
    <m/>
    <m/>
    <m/>
    <m/>
    <x v="12"/>
    <m/>
    <m/>
    <m/>
  </r>
  <r>
    <x v="286"/>
    <x v="14789"/>
    <n v="299"/>
    <s v="TropicalTwist"/>
    <n v="153.34"/>
    <n v="276.5394"/>
    <x v="14461"/>
    <m/>
    <m/>
    <m/>
    <m/>
    <x v="12"/>
    <m/>
    <m/>
    <m/>
  </r>
  <r>
    <x v="171"/>
    <x v="14790"/>
    <n v="1413"/>
    <s v="MintCooler"/>
    <n v="155.58799999999999"/>
    <n v="276.5394"/>
    <x v="14462"/>
    <m/>
    <m/>
    <m/>
    <m/>
    <x v="12"/>
    <m/>
    <m/>
    <m/>
  </r>
  <r>
    <x v="289"/>
    <x v="14791"/>
    <n v="2097"/>
    <s v="FizzBerry"/>
    <n v="162.33199999999999"/>
    <n v="276.5394"/>
    <x v="14463"/>
    <m/>
    <m/>
    <m/>
    <m/>
    <x v="12"/>
    <m/>
    <m/>
    <m/>
  </r>
  <r>
    <x v="344"/>
    <x v="14792"/>
    <n v="2612"/>
    <s v="FizzBerry"/>
    <n v="163.45599999999999"/>
    <n v="276.5394"/>
    <x v="14464"/>
    <m/>
    <m/>
    <m/>
    <m/>
    <x v="12"/>
    <m/>
    <m/>
    <m/>
  </r>
  <r>
    <x v="163"/>
    <x v="14793"/>
    <n v="2423"/>
    <s v="FizzBerry"/>
    <n v="166.828"/>
    <n v="276.5394"/>
    <x v="14465"/>
    <m/>
    <m/>
    <m/>
    <m/>
    <x v="12"/>
    <m/>
    <m/>
    <m/>
  </r>
  <r>
    <x v="320"/>
    <x v="14794"/>
    <n v="1680"/>
    <s v="FizzBerry"/>
    <n v="199.42400000000001"/>
    <n v="276.5394"/>
    <x v="14466"/>
    <m/>
    <m/>
    <m/>
    <m/>
    <x v="12"/>
    <m/>
    <m/>
    <m/>
  </r>
  <r>
    <x v="248"/>
    <x v="14795"/>
    <n v="733"/>
    <s v="TropicalTwist"/>
    <n v="215.16"/>
    <n v="276.5394"/>
    <x v="14467"/>
    <m/>
    <m/>
    <m/>
    <m/>
    <x v="12"/>
    <m/>
    <m/>
    <m/>
  </r>
  <r>
    <x v="271"/>
    <x v="14796"/>
    <n v="2474"/>
    <s v="ChocoDelight"/>
    <n v="223.02799999999999"/>
    <n v="276.5394"/>
    <x v="14468"/>
    <m/>
    <m/>
    <m/>
    <m/>
    <x v="12"/>
    <m/>
    <m/>
    <m/>
  </r>
  <r>
    <x v="25"/>
    <x v="14797"/>
    <n v="2514"/>
    <s v="LemonZest"/>
    <n v="224.15199999999999"/>
    <n v="276.5394"/>
    <x v="14469"/>
    <m/>
    <m/>
    <m/>
    <m/>
    <x v="12"/>
    <m/>
    <m/>
    <m/>
  </r>
  <r>
    <x v="83"/>
    <x v="14798"/>
    <n v="934"/>
    <s v="GingerFizz"/>
    <n v="229.77199999999999"/>
    <n v="276.5394"/>
    <x v="14470"/>
    <m/>
    <m/>
    <m/>
    <m/>
    <x v="12"/>
    <m/>
    <m/>
    <m/>
  </r>
  <r>
    <x v="279"/>
    <x v="14799"/>
    <n v="2330"/>
    <s v="MangoBliss"/>
    <n v="275.85599999999999"/>
    <n v="276.5394"/>
    <x v="14471"/>
    <m/>
    <m/>
    <m/>
    <m/>
    <x v="12"/>
    <m/>
    <m/>
    <m/>
  </r>
  <r>
    <x v="178"/>
    <x v="14800"/>
    <n v="1582"/>
    <s v="CitrusSplash"/>
    <n v="281.476"/>
    <n v="276.5394"/>
    <x v="14472"/>
    <m/>
    <m/>
    <m/>
    <m/>
    <x v="12"/>
    <m/>
    <m/>
    <m/>
  </r>
  <r>
    <x v="157"/>
    <x v="14801"/>
    <n v="1503"/>
    <s v="CitrusSplash"/>
    <n v="303.95600000000002"/>
    <n v="276.5394"/>
    <x v="14473"/>
    <m/>
    <m/>
    <m/>
    <m/>
    <x v="12"/>
    <m/>
    <m/>
    <m/>
  </r>
  <r>
    <x v="112"/>
    <x v="14802"/>
    <n v="1081"/>
    <s v="MintCooler"/>
    <n v="321.94"/>
    <n v="276.5394"/>
    <x v="14474"/>
    <m/>
    <m/>
    <m/>
    <m/>
    <x v="12"/>
    <m/>
    <m/>
    <m/>
  </r>
  <r>
    <x v="179"/>
    <x v="14803"/>
    <n v="1739"/>
    <s v="MangoBliss"/>
    <n v="324.18799999999999"/>
    <n v="276.5394"/>
    <x v="14475"/>
    <m/>
    <m/>
    <m/>
    <m/>
    <x v="12"/>
    <m/>
    <m/>
    <m/>
  </r>
  <r>
    <x v="35"/>
    <x v="14804"/>
    <n v="412"/>
    <s v="PeachPunch"/>
    <n v="338.8"/>
    <n v="276.5394"/>
    <x v="14476"/>
    <m/>
    <m/>
    <m/>
    <m/>
    <x v="12"/>
    <m/>
    <m/>
    <m/>
  </r>
  <r>
    <x v="96"/>
    <x v="14805"/>
    <n v="2512"/>
    <s v="FizzBerry"/>
    <n v="339.92399999999998"/>
    <n v="276.5394"/>
    <x v="14477"/>
    <m/>
    <m/>
    <m/>
    <m/>
    <x v="12"/>
    <m/>
    <m/>
    <m/>
  </r>
  <r>
    <x v="354"/>
    <x v="14806"/>
    <n v="2744"/>
    <s v="ChocoDelight"/>
    <n v="350.04"/>
    <n v="276.5394"/>
    <x v="14478"/>
    <m/>
    <m/>
    <m/>
    <m/>
    <x v="12"/>
    <m/>
    <m/>
    <m/>
  </r>
  <r>
    <x v="11"/>
    <x v="14807"/>
    <n v="1347"/>
    <s v="FizzBerry"/>
    <n v="71.944000000000003"/>
    <n v="276.5394"/>
    <x v="14479"/>
    <m/>
    <m/>
    <m/>
    <m/>
    <x v="12"/>
    <m/>
    <m/>
    <m/>
  </r>
  <r>
    <x v="176"/>
    <x v="14808"/>
    <n v="230"/>
    <s v="FizzBerry"/>
    <n v="147.14400000000001"/>
    <n v="276.5394"/>
    <x v="14480"/>
    <m/>
    <m/>
    <m/>
    <m/>
    <x v="12"/>
    <m/>
    <m/>
    <m/>
  </r>
  <r>
    <x v="277"/>
    <x v="14809"/>
    <n v="363"/>
    <s v="LemonZest"/>
    <n v="136.30080000000001"/>
    <n v="276.54640000000001"/>
    <x v="14481"/>
    <m/>
    <m/>
    <m/>
    <m/>
    <x v="12"/>
    <m/>
    <m/>
    <m/>
  </r>
  <r>
    <x v="243"/>
    <x v="14810"/>
    <n v="1189"/>
    <s v="CitrusSplash"/>
    <n v="70.892799999999994"/>
    <n v="276.62959999999998"/>
    <x v="14482"/>
    <m/>
    <m/>
    <m/>
    <m/>
    <x v="12"/>
    <m/>
    <m/>
    <m/>
  </r>
  <r>
    <x v="246"/>
    <x v="14811"/>
    <n v="2005"/>
    <s v="CitrusSplash"/>
    <n v="229.72800000000001"/>
    <n v="276.66079999999999"/>
    <x v="14483"/>
    <m/>
    <m/>
    <m/>
    <m/>
    <x v="12"/>
    <m/>
    <m/>
    <m/>
  </r>
  <r>
    <x v="121"/>
    <x v="14812"/>
    <n v="843"/>
    <s v="TropicalTwist"/>
    <n v="327.93407999999999"/>
    <n v="276.71904000000001"/>
    <x v="14484"/>
    <m/>
    <m/>
    <m/>
    <m/>
    <x v="12"/>
    <m/>
    <m/>
    <m/>
  </r>
  <r>
    <x v="86"/>
    <x v="14813"/>
    <n v="1305"/>
    <s v="TropicalTwist"/>
    <n v="343.06367999999998"/>
    <n v="276.78976"/>
    <x v="14485"/>
    <m/>
    <m/>
    <m/>
    <m/>
    <x v="12"/>
    <m/>
    <m/>
    <m/>
  </r>
  <r>
    <x v="101"/>
    <x v="14814"/>
    <n v="266"/>
    <s v="ChocoDelight"/>
    <n v="88.736000000000004"/>
    <n v="276.8064"/>
    <x v="14486"/>
    <m/>
    <m/>
    <m/>
    <m/>
    <x v="12"/>
    <m/>
    <m/>
    <m/>
  </r>
  <r>
    <x v="350"/>
    <x v="14815"/>
    <n v="1387"/>
    <s v="PeachPunch"/>
    <n v="187.626048"/>
    <n v="276.90208000000001"/>
    <x v="14487"/>
    <m/>
    <m/>
    <m/>
    <m/>
    <x v="12"/>
    <m/>
    <m/>
    <m/>
  </r>
  <r>
    <x v="47"/>
    <x v="14816"/>
    <n v="2316"/>
    <s v="FizzBerry"/>
    <n v="6.96"/>
    <n v="276.98759999999999"/>
    <x v="14488"/>
    <m/>
    <m/>
    <m/>
    <m/>
    <x v="12"/>
    <m/>
    <m/>
    <m/>
  </r>
  <r>
    <x v="209"/>
    <x v="14817"/>
    <n v="2088"/>
    <s v="LemonZest"/>
    <n v="75.272000000000006"/>
    <n v="276.98759999999999"/>
    <x v="14489"/>
    <m/>
    <m/>
    <m/>
    <m/>
    <x v="12"/>
    <m/>
    <m/>
    <m/>
  </r>
  <r>
    <x v="134"/>
    <x v="14818"/>
    <n v="943"/>
    <s v="MangoBliss"/>
    <n v="117.91200000000001"/>
    <n v="276.98759999999999"/>
    <x v="14490"/>
    <m/>
    <m/>
    <m/>
    <m/>
    <x v="12"/>
    <m/>
    <m/>
    <m/>
  </r>
  <r>
    <x v="231"/>
    <x v="14819"/>
    <n v="1585"/>
    <s v="GingerFizz"/>
    <n v="131.4"/>
    <n v="276.98759999999999"/>
    <x v="14491"/>
    <m/>
    <m/>
    <m/>
    <m/>
    <x v="12"/>
    <m/>
    <m/>
    <m/>
  </r>
  <r>
    <x v="205"/>
    <x v="14820"/>
    <n v="2841"/>
    <s v="LemonZest"/>
    <n v="133.648"/>
    <n v="276.98759999999999"/>
    <x v="14492"/>
    <m/>
    <m/>
    <m/>
    <m/>
    <x v="12"/>
    <m/>
    <m/>
    <m/>
  </r>
  <r>
    <x v="81"/>
    <x v="14821"/>
    <n v="2275"/>
    <s v="MangoBliss"/>
    <n v="137.02000000000001"/>
    <n v="276.98759999999999"/>
    <x v="14493"/>
    <m/>
    <m/>
    <m/>
    <m/>
    <x v="12"/>
    <m/>
    <m/>
    <m/>
  </r>
  <r>
    <x v="301"/>
    <x v="14822"/>
    <n v="1062"/>
    <s v="CitrusSplash"/>
    <n v="139.268"/>
    <n v="276.98759999999999"/>
    <x v="14494"/>
    <m/>
    <m/>
    <m/>
    <m/>
    <x v="12"/>
    <m/>
    <m/>
    <m/>
  </r>
  <r>
    <x v="292"/>
    <x v="14823"/>
    <n v="1424"/>
    <s v="PeachPunch"/>
    <n v="141.51599999999999"/>
    <n v="276.98759999999999"/>
    <x v="14495"/>
    <m/>
    <m/>
    <m/>
    <m/>
    <x v="12"/>
    <m/>
    <m/>
    <m/>
  </r>
  <r>
    <x v="209"/>
    <x v="14824"/>
    <n v="1187"/>
    <s v="MintCooler"/>
    <n v="142.512"/>
    <n v="276.98759999999999"/>
    <x v="14496"/>
    <m/>
    <m/>
    <m/>
    <m/>
    <x v="12"/>
    <m/>
    <m/>
    <m/>
  </r>
  <r>
    <x v="35"/>
    <x v="14825"/>
    <n v="554"/>
    <s v="TropicalTwist"/>
    <n v="160.624"/>
    <n v="276.98759999999999"/>
    <x v="14497"/>
    <m/>
    <m/>
    <m/>
    <m/>
    <x v="12"/>
    <m/>
    <m/>
    <m/>
  </r>
  <r>
    <x v="10"/>
    <x v="14826"/>
    <n v="773"/>
    <s v="LemonZest"/>
    <n v="165.12"/>
    <n v="276.98759999999999"/>
    <x v="14498"/>
    <m/>
    <m/>
    <m/>
    <m/>
    <x v="12"/>
    <m/>
    <m/>
    <m/>
  </r>
  <r>
    <x v="262"/>
    <x v="14827"/>
    <n v="2568"/>
    <s v="TropicalTwist"/>
    <n v="166.244"/>
    <n v="276.98759999999999"/>
    <x v="14499"/>
    <m/>
    <m/>
    <m/>
    <m/>
    <x v="12"/>
    <m/>
    <m/>
    <m/>
  </r>
  <r>
    <x v="160"/>
    <x v="14828"/>
    <n v="1574"/>
    <s v="MintCooler"/>
    <n v="186.476"/>
    <n v="276.98759999999999"/>
    <x v="14500"/>
    <m/>
    <m/>
    <m/>
    <m/>
    <x v="12"/>
    <m/>
    <m/>
    <m/>
  </r>
  <r>
    <x v="283"/>
    <x v="14829"/>
    <n v="2031"/>
    <s v="MangoBliss"/>
    <n v="198.84"/>
    <n v="276.98759999999999"/>
    <x v="14501"/>
    <m/>
    <m/>
    <m/>
    <m/>
    <x v="12"/>
    <m/>
    <m/>
    <m/>
  </r>
  <r>
    <x v="300"/>
    <x v="14830"/>
    <n v="2711"/>
    <s v="PeachPunch"/>
    <n v="208.95599999999999"/>
    <n v="276.98759999999999"/>
    <x v="14502"/>
    <m/>
    <m/>
    <m/>
    <m/>
    <x v="12"/>
    <m/>
    <m/>
    <m/>
  </r>
  <r>
    <x v="165"/>
    <x v="14831"/>
    <n v="2047"/>
    <s v="LemonZest"/>
    <n v="212.328"/>
    <n v="276.98759999999999"/>
    <x v="14503"/>
    <m/>
    <m/>
    <m/>
    <m/>
    <x v="12"/>
    <m/>
    <m/>
    <m/>
  </r>
  <r>
    <x v="53"/>
    <x v="14832"/>
    <n v="828"/>
    <s v="ChocoDelight"/>
    <n v="222.44399999999999"/>
    <n v="276.98759999999999"/>
    <x v="14504"/>
    <m/>
    <m/>
    <m/>
    <m/>
    <x v="12"/>
    <m/>
    <m/>
    <m/>
  </r>
  <r>
    <x v="258"/>
    <x v="14833"/>
    <n v="1379"/>
    <s v="PeachPunch"/>
    <n v="238.18"/>
    <n v="276.98759999999999"/>
    <x v="14505"/>
    <m/>
    <m/>
    <m/>
    <m/>
    <x v="12"/>
    <m/>
    <m/>
    <m/>
  </r>
  <r>
    <x v="77"/>
    <x v="14834"/>
    <n v="1939"/>
    <s v="MangoBliss"/>
    <n v="248.29599999999999"/>
    <n v="276.98759999999999"/>
    <x v="14506"/>
    <m/>
    <m/>
    <m/>
    <m/>
    <x v="12"/>
    <m/>
    <m/>
    <m/>
  </r>
  <r>
    <x v="268"/>
    <x v="14835"/>
    <n v="1335"/>
    <s v="FizzBerry"/>
    <n v="251.66800000000001"/>
    <n v="276.98759999999999"/>
    <x v="14507"/>
    <m/>
    <m/>
    <m/>
    <m/>
    <x v="12"/>
    <m/>
    <m/>
    <m/>
  </r>
  <r>
    <x v="330"/>
    <x v="14836"/>
    <n v="560"/>
    <s v="CitrusSplash"/>
    <n v="267.404"/>
    <n v="276.98759999999999"/>
    <x v="14508"/>
    <m/>
    <m/>
    <m/>
    <m/>
    <x v="12"/>
    <m/>
    <m/>
    <m/>
  </r>
  <r>
    <x v="130"/>
    <x v="14837"/>
    <n v="2014"/>
    <s v="CitrusSplash"/>
    <n v="278.64400000000001"/>
    <n v="276.98759999999999"/>
    <x v="14509"/>
    <m/>
    <m/>
    <m/>
    <m/>
    <x v="12"/>
    <m/>
    <m/>
    <m/>
  </r>
  <r>
    <x v="34"/>
    <x v="14838"/>
    <n v="1277"/>
    <s v="PeachPunch"/>
    <n v="305.62"/>
    <n v="276.98759999999999"/>
    <x v="14510"/>
    <m/>
    <m/>
    <m/>
    <m/>
    <x v="12"/>
    <m/>
    <m/>
    <m/>
  </r>
  <r>
    <x v="321"/>
    <x v="14839"/>
    <n v="2244"/>
    <s v="PeachPunch"/>
    <n v="334.84399999999999"/>
    <n v="276.98759999999999"/>
    <x v="14511"/>
    <m/>
    <m/>
    <m/>
    <m/>
    <x v="12"/>
    <m/>
    <m/>
    <m/>
  </r>
  <r>
    <x v="324"/>
    <x v="14840"/>
    <n v="2573"/>
    <s v="PeachPunch"/>
    <n v="339.34"/>
    <n v="276.98759999999999"/>
    <x v="14512"/>
    <m/>
    <m/>
    <m/>
    <m/>
    <x v="12"/>
    <m/>
    <m/>
    <m/>
  </r>
  <r>
    <x v="127"/>
    <x v="14841"/>
    <n v="571"/>
    <s v="ChocoDelight"/>
    <n v="355.07600000000002"/>
    <n v="276.98759999999999"/>
    <x v="14513"/>
    <m/>
    <m/>
    <m/>
    <m/>
    <x v="12"/>
    <m/>
    <m/>
    <m/>
  </r>
  <r>
    <x v="26"/>
    <x v="14842"/>
    <n v="1041"/>
    <s v="FizzBerry"/>
    <n v="180.88640000000001"/>
    <n v="277.07679999999999"/>
    <x v="14514"/>
    <m/>
    <m/>
    <m/>
    <m/>
    <x v="12"/>
    <m/>
    <m/>
    <m/>
  </r>
  <r>
    <x v="295"/>
    <x v="14843"/>
    <n v="2043"/>
    <s v="CitrusSplash"/>
    <n v="229.9648"/>
    <n v="277.0976"/>
    <x v="14515"/>
    <m/>
    <m/>
    <m/>
    <m/>
    <x v="12"/>
    <m/>
    <m/>
    <m/>
  </r>
  <r>
    <x v="303"/>
    <x v="14844"/>
    <n v="2356"/>
    <s v="MangoBliss"/>
    <n v="399.21280000000002"/>
    <n v="277.14960000000002"/>
    <x v="14516"/>
    <m/>
    <m/>
    <m/>
    <m/>
    <x v="12"/>
    <m/>
    <m/>
    <m/>
  </r>
  <r>
    <x v="218"/>
    <x v="14845"/>
    <n v="2477"/>
    <s v="MangoBliss"/>
    <n v="155.21279999999999"/>
    <n v="277.20679999999999"/>
    <x v="14517"/>
    <m/>
    <m/>
    <m/>
    <m/>
    <x v="12"/>
    <m/>
    <m/>
    <m/>
  </r>
  <r>
    <x v="313"/>
    <x v="14846"/>
    <n v="1005"/>
    <s v="BerryBlast"/>
    <n v="242.94383999999999"/>
    <n v="277.20990719999998"/>
    <x v="14518"/>
    <m/>
    <m/>
    <m/>
    <m/>
    <x v="12"/>
    <m/>
    <m/>
    <m/>
  </r>
  <r>
    <x v="297"/>
    <x v="14847"/>
    <n v="2534"/>
    <s v="PeachPunch"/>
    <n v="85.9328"/>
    <n v="277.30560000000003"/>
    <x v="14519"/>
    <m/>
    <m/>
    <m/>
    <m/>
    <x v="12"/>
    <m/>
    <m/>
    <m/>
  </r>
  <r>
    <x v="280"/>
    <x v="14848"/>
    <n v="106"/>
    <s v="BerryBlast"/>
    <n v="118.57843200000001"/>
    <n v="277.34553599999998"/>
    <x v="14520"/>
    <m/>
    <m/>
    <m/>
    <m/>
    <x v="12"/>
    <m/>
    <m/>
    <m/>
  </r>
  <r>
    <x v="355"/>
    <x v="14849"/>
    <n v="2162"/>
    <s v="LemonZest"/>
    <n v="117.4944"/>
    <n v="277.39400000000001"/>
    <x v="14521"/>
    <m/>
    <m/>
    <m/>
    <m/>
    <x v="12"/>
    <m/>
    <m/>
    <m/>
  </r>
  <r>
    <x v="265"/>
    <x v="14850"/>
    <n v="1864"/>
    <s v="MangoBliss"/>
    <n v="179.06880000000001"/>
    <n v="277.40960000000001"/>
    <x v="14522"/>
    <m/>
    <m/>
    <m/>
    <m/>
    <x v="12"/>
    <m/>
    <m/>
    <m/>
  </r>
  <r>
    <x v="158"/>
    <x v="14851"/>
    <n v="1025"/>
    <s v="GingerFizz"/>
    <n v="8.5039999999999996"/>
    <n v="277.43579999999997"/>
    <x v="14523"/>
    <m/>
    <m/>
    <m/>
    <m/>
    <x v="12"/>
    <m/>
    <m/>
    <m/>
  </r>
  <r>
    <x v="354"/>
    <x v="14852"/>
    <n v="556"/>
    <s v="FizzBerry"/>
    <n v="153.20400000000001"/>
    <n v="277.43579999999997"/>
    <x v="14524"/>
    <m/>
    <m/>
    <m/>
    <m/>
    <x v="12"/>
    <m/>
    <m/>
    <m/>
  </r>
  <r>
    <x v="213"/>
    <x v="14853"/>
    <n v="1353"/>
    <s v="MintCooler"/>
    <n v="155.54400000000001"/>
    <n v="277.43579999999997"/>
    <x v="14525"/>
    <m/>
    <m/>
    <m/>
    <m/>
    <x v="12"/>
    <m/>
    <m/>
    <m/>
  </r>
  <r>
    <x v="69"/>
    <x v="14854"/>
    <n v="29"/>
    <s v="MintCooler"/>
    <n v="193.76"/>
    <n v="277.43579999999997"/>
    <x v="14526"/>
    <m/>
    <m/>
    <m/>
    <m/>
    <x v="12"/>
    <m/>
    <m/>
    <m/>
  </r>
  <r>
    <x v="225"/>
    <x v="14855"/>
    <n v="1611"/>
    <s v="LemonZest"/>
    <n v="193.76"/>
    <n v="277.43579999999997"/>
    <x v="14526"/>
    <m/>
    <m/>
    <m/>
    <m/>
    <x v="12"/>
    <m/>
    <m/>
    <m/>
  </r>
  <r>
    <x v="245"/>
    <x v="14856"/>
    <n v="248"/>
    <s v="CitrusSplash"/>
    <n v="206.124"/>
    <n v="277.43579999999997"/>
    <x v="14527"/>
    <m/>
    <m/>
    <m/>
    <m/>
    <x v="12"/>
    <m/>
    <m/>
    <m/>
  </r>
  <r>
    <x v="233"/>
    <x v="14857"/>
    <n v="307"/>
    <s v="GingerFizz"/>
    <n v="288.17599999999999"/>
    <n v="277.43579999999997"/>
    <x v="14528"/>
    <m/>
    <m/>
    <m/>
    <m/>
    <x v="12"/>
    <m/>
    <m/>
    <m/>
  </r>
  <r>
    <x v="194"/>
    <x v="14858"/>
    <n v="2792"/>
    <s v="LemonZest"/>
    <n v="319.64800000000002"/>
    <n v="277.43579999999997"/>
    <x v="14529"/>
    <m/>
    <m/>
    <m/>
    <m/>
    <x v="12"/>
    <m/>
    <m/>
    <m/>
  </r>
  <r>
    <x v="52"/>
    <x v="14859"/>
    <n v="1406"/>
    <s v="LemonZest"/>
    <n v="336.50799999999998"/>
    <n v="277.43579999999997"/>
    <x v="14530"/>
    <m/>
    <m/>
    <m/>
    <m/>
    <x v="12"/>
    <m/>
    <m/>
    <m/>
  </r>
  <r>
    <x v="94"/>
    <x v="14860"/>
    <n v="2133"/>
    <s v="TropicalTwist"/>
    <n v="343.25200000000001"/>
    <n v="277.43579999999997"/>
    <x v="14531"/>
    <m/>
    <m/>
    <m/>
    <m/>
    <x v="12"/>
    <m/>
    <m/>
    <m/>
  </r>
  <r>
    <x v="31"/>
    <x v="14861"/>
    <n v="892"/>
    <s v="ChocoDelight"/>
    <n v="349.99599999999998"/>
    <n v="277.43579999999997"/>
    <x v="14532"/>
    <m/>
    <m/>
    <m/>
    <m/>
    <x v="12"/>
    <m/>
    <m/>
    <m/>
  </r>
  <r>
    <x v="175"/>
    <x v="14862"/>
    <n v="2828"/>
    <s v="LemonZest"/>
    <n v="356.74"/>
    <n v="277.43579999999997"/>
    <x v="14533"/>
    <m/>
    <m/>
    <m/>
    <m/>
    <x v="12"/>
    <m/>
    <m/>
    <m/>
  </r>
  <r>
    <x v="158"/>
    <x v="14863"/>
    <n v="1528"/>
    <s v="FizzBerry"/>
    <n v="49.721088000000002"/>
    <n v="277.47615999999999"/>
    <x v="14534"/>
    <m/>
    <m/>
    <m/>
    <m/>
    <x v="12"/>
    <m/>
    <m/>
    <m/>
  </r>
  <r>
    <x v="63"/>
    <x v="14864"/>
    <n v="781"/>
    <s v="FizzBerry"/>
    <n v="245.7312"/>
    <n v="277.50839999999999"/>
    <x v="14535"/>
    <m/>
    <m/>
    <m/>
    <m/>
    <x v="12"/>
    <m/>
    <m/>
    <m/>
  </r>
  <r>
    <x v="61"/>
    <x v="14865"/>
    <n v="1044"/>
    <s v="BerryBlast"/>
    <n v="95.396000000000001"/>
    <n v="277.52544"/>
    <x v="14536"/>
    <m/>
    <m/>
    <m/>
    <m/>
    <x v="12"/>
    <m/>
    <m/>
    <m/>
  </r>
  <r>
    <x v="303"/>
    <x v="14866"/>
    <n v="2102"/>
    <s v="BerryBlast"/>
    <n v="146.66"/>
    <n v="277.52544"/>
    <x v="14537"/>
    <m/>
    <m/>
    <m/>
    <m/>
    <x v="12"/>
    <m/>
    <m/>
    <m/>
  </r>
  <r>
    <x v="118"/>
    <x v="14867"/>
    <n v="1652"/>
    <s v="BerryBlast"/>
    <n v="334.36799999999999"/>
    <n v="277.52544"/>
    <x v="14538"/>
    <m/>
    <m/>
    <m/>
    <m/>
    <x v="12"/>
    <m/>
    <m/>
    <m/>
  </r>
  <r>
    <x v="38"/>
    <x v="14868"/>
    <n v="13"/>
    <s v="MangoBliss"/>
    <n v="179.5008"/>
    <n v="277.5292"/>
    <x v="14539"/>
    <m/>
    <m/>
    <m/>
    <m/>
    <x v="12"/>
    <m/>
    <m/>
    <m/>
  </r>
  <r>
    <x v="238"/>
    <x v="14869"/>
    <n v="2342"/>
    <s v="MangoBliss"/>
    <n v="65.072000000000003"/>
    <n v="277.56560000000002"/>
    <x v="14540"/>
    <m/>
    <m/>
    <m/>
    <m/>
    <x v="12"/>
    <m/>
    <m/>
    <m/>
  </r>
  <r>
    <x v="23"/>
    <x v="14870"/>
    <n v="1217"/>
    <s v="MintCooler"/>
    <n v="331.61856"/>
    <n v="277.56768"/>
    <x v="14541"/>
    <m/>
    <m/>
    <m/>
    <m/>
    <x v="12"/>
    <m/>
    <m/>
    <m/>
  </r>
  <r>
    <x v="63"/>
    <x v="14871"/>
    <n v="1855"/>
    <s v="MintCooler"/>
    <n v="125.5616"/>
    <n v="277.79647999999997"/>
    <x v="14542"/>
    <m/>
    <m/>
    <m/>
    <m/>
    <x v="12"/>
    <m/>
    <m/>
    <m/>
  </r>
  <r>
    <x v="142"/>
    <x v="14872"/>
    <n v="994"/>
    <s v="PeachPunch"/>
    <n v="1.716"/>
    <n v="277.88400000000001"/>
    <x v="14543"/>
    <m/>
    <m/>
    <m/>
    <m/>
    <x v="12"/>
    <m/>
    <m/>
    <m/>
  </r>
  <r>
    <x v="227"/>
    <x v="14873"/>
    <n v="455"/>
    <s v="MintCooler"/>
    <n v="5.88"/>
    <n v="277.88400000000001"/>
    <x v="14544"/>
    <m/>
    <m/>
    <m/>
    <m/>
    <x v="12"/>
    <m/>
    <m/>
    <m/>
  </r>
  <r>
    <x v="138"/>
    <x v="14874"/>
    <n v="2335"/>
    <s v="CitrusSplash"/>
    <n v="9.5960000000000001"/>
    <n v="277.88400000000001"/>
    <x v="14545"/>
    <m/>
    <m/>
    <m/>
    <m/>
    <x v="12"/>
    <m/>
    <m/>
    <m/>
  </r>
  <r>
    <x v="169"/>
    <x v="14875"/>
    <n v="2614"/>
    <s v="MintCooler"/>
    <n v="12.98"/>
    <n v="277.88400000000001"/>
    <x v="14546"/>
    <m/>
    <m/>
    <m/>
    <m/>
    <x v="12"/>
    <m/>
    <m/>
    <m/>
  </r>
  <r>
    <x v="290"/>
    <x v="14876"/>
    <n v="1126"/>
    <s v="FizzBerry"/>
    <n v="49.444000000000003"/>
    <n v="277.88400000000001"/>
    <x v="14547"/>
    <m/>
    <m/>
    <m/>
    <m/>
    <x v="12"/>
    <m/>
    <m/>
    <m/>
  </r>
  <r>
    <x v="100"/>
    <x v="14877"/>
    <n v="490"/>
    <s v="ChocoDelight"/>
    <n v="50.875999999999998"/>
    <n v="277.88400000000001"/>
    <x v="14548"/>
    <m/>
    <m/>
    <m/>
    <m/>
    <x v="12"/>
    <m/>
    <m/>
    <m/>
  </r>
  <r>
    <x v="267"/>
    <x v="14878"/>
    <n v="98"/>
    <s v="CitrusSplash"/>
    <n v="61.103999999999999"/>
    <n v="277.88400000000001"/>
    <x v="14549"/>
    <m/>
    <m/>
    <m/>
    <m/>
    <x v="12"/>
    <m/>
    <m/>
    <m/>
  </r>
  <r>
    <x v="331"/>
    <x v="14879"/>
    <n v="2497"/>
    <s v="GingerFizz"/>
    <n v="73.768000000000001"/>
    <n v="277.88400000000001"/>
    <x v="14550"/>
    <m/>
    <m/>
    <m/>
    <m/>
    <x v="12"/>
    <m/>
    <m/>
    <m/>
  </r>
  <r>
    <x v="345"/>
    <x v="14880"/>
    <n v="598"/>
    <s v="MangoBliss"/>
    <n v="118.992"/>
    <n v="277.88400000000001"/>
    <x v="14551"/>
    <m/>
    <m/>
    <m/>
    <m/>
    <x v="12"/>
    <m/>
    <m/>
    <m/>
  </r>
  <r>
    <x v="175"/>
    <x v="14881"/>
    <n v="277"/>
    <s v="TropicalTwist"/>
    <n v="122.364"/>
    <n v="277.88400000000001"/>
    <x v="14552"/>
    <m/>
    <m/>
    <m/>
    <m/>
    <x v="12"/>
    <m/>
    <m/>
    <m/>
  </r>
  <r>
    <x v="297"/>
    <x v="14882"/>
    <n v="2346"/>
    <s v="MintCooler"/>
    <n v="127.98399999999999"/>
    <n v="277.88400000000001"/>
    <x v="14553"/>
    <m/>
    <m/>
    <m/>
    <m/>
    <x v="12"/>
    <m/>
    <m/>
    <m/>
  </r>
  <r>
    <x v="91"/>
    <x v="14883"/>
    <n v="1270"/>
    <s v="MintCooler"/>
    <n v="136.55199999999999"/>
    <n v="277.88400000000001"/>
    <x v="14554"/>
    <m/>
    <m/>
    <m/>
    <m/>
    <x v="12"/>
    <m/>
    <m/>
    <m/>
  </r>
  <r>
    <x v="142"/>
    <x v="14884"/>
    <n v="2727"/>
    <s v="TropicalTwist"/>
    <n v="174.06800000000001"/>
    <n v="277.88400000000001"/>
    <x v="14555"/>
    <m/>
    <m/>
    <m/>
    <m/>
    <x v="12"/>
    <m/>
    <m/>
    <m/>
  </r>
  <r>
    <x v="353"/>
    <x v="14885"/>
    <n v="644"/>
    <s v="FizzBerry"/>
    <n v="212.28399999999999"/>
    <n v="277.88400000000001"/>
    <x v="14556"/>
    <m/>
    <m/>
    <m/>
    <m/>
    <x v="12"/>
    <m/>
    <m/>
    <m/>
  </r>
  <r>
    <x v="94"/>
    <x v="14886"/>
    <n v="2789"/>
    <s v="CitrusSplash"/>
    <n v="243.756"/>
    <n v="277.88400000000001"/>
    <x v="14557"/>
    <m/>
    <m/>
    <m/>
    <m/>
    <x v="12"/>
    <m/>
    <m/>
    <m/>
  </r>
  <r>
    <x v="291"/>
    <x v="14887"/>
    <n v="1599"/>
    <s v="ChocoDelight"/>
    <n v="260.61599999999999"/>
    <n v="277.88400000000001"/>
    <x v="14558"/>
    <m/>
    <m/>
    <m/>
    <m/>
    <x v="12"/>
    <m/>
    <m/>
    <m/>
  </r>
  <r>
    <x v="239"/>
    <x v="14888"/>
    <n v="2204"/>
    <s v="TropicalTwist"/>
    <n v="263.988"/>
    <n v="277.88400000000001"/>
    <x v="14559"/>
    <m/>
    <m/>
    <m/>
    <m/>
    <x v="12"/>
    <m/>
    <m/>
    <m/>
  </r>
  <r>
    <x v="235"/>
    <x v="14889"/>
    <n v="2257"/>
    <s v="LemonZest"/>
    <n v="292.08800000000002"/>
    <n v="277.88400000000001"/>
    <x v="14560"/>
    <m/>
    <m/>
    <m/>
    <m/>
    <x v="12"/>
    <m/>
    <m/>
    <m/>
  </r>
  <r>
    <x v="132"/>
    <x v="14890"/>
    <n v="1139"/>
    <s v="PeachPunch"/>
    <n v="304.452"/>
    <n v="277.88400000000001"/>
    <x v="14561"/>
    <m/>
    <m/>
    <m/>
    <m/>
    <x v="12"/>
    <m/>
    <m/>
    <m/>
  </r>
  <r>
    <x v="291"/>
    <x v="14891"/>
    <n v="1678"/>
    <s v="PeachPunch"/>
    <n v="307.82400000000001"/>
    <n v="277.88400000000001"/>
    <x v="14562"/>
    <m/>
    <m/>
    <m/>
    <m/>
    <x v="12"/>
    <m/>
    <m/>
    <m/>
  </r>
  <r>
    <x v="2"/>
    <x v="14892"/>
    <n v="896"/>
    <s v="LemonZest"/>
    <n v="210.44800000000001"/>
    <n v="278.06479999999999"/>
    <x v="14563"/>
    <m/>
    <m/>
    <m/>
    <m/>
    <x v="12"/>
    <m/>
    <m/>
    <m/>
  </r>
  <r>
    <x v="62"/>
    <x v="14893"/>
    <n v="1679"/>
    <s v="ChocoDelight"/>
    <n v="313.16800000000001"/>
    <n v="278.0752"/>
    <x v="14564"/>
    <m/>
    <m/>
    <m/>
    <m/>
    <x v="12"/>
    <m/>
    <m/>
    <m/>
  </r>
  <r>
    <x v="24"/>
    <x v="14894"/>
    <n v="841"/>
    <s v="BerryBlast"/>
    <n v="194.38399999999999"/>
    <n v="278.24256000000003"/>
    <x v="14565"/>
    <m/>
    <m/>
    <m/>
    <m/>
    <x v="12"/>
    <m/>
    <m/>
    <m/>
  </r>
  <r>
    <x v="215"/>
    <x v="14895"/>
    <n v="1332"/>
    <s v="TropicalTwist"/>
    <n v="36.043999999999997"/>
    <n v="278.3322"/>
    <x v="14566"/>
    <m/>
    <m/>
    <m/>
    <m/>
    <x v="12"/>
    <m/>
    <m/>
    <m/>
  </r>
  <r>
    <x v="175"/>
    <x v="14896"/>
    <n v="832"/>
    <s v="FizzBerry"/>
    <n v="86.191999999999993"/>
    <n v="278.3322"/>
    <x v="14567"/>
    <m/>
    <m/>
    <m/>
    <m/>
    <x v="12"/>
    <m/>
    <m/>
    <m/>
  </r>
  <r>
    <x v="242"/>
    <x v="14897"/>
    <n v="95"/>
    <s v="MintCooler"/>
    <n v="119.532"/>
    <n v="278.3322"/>
    <x v="14568"/>
    <m/>
    <m/>
    <m/>
    <m/>
    <x v="12"/>
    <m/>
    <m/>
    <m/>
  </r>
  <r>
    <x v="328"/>
    <x v="14898"/>
    <n v="979"/>
    <s v="CitrusSplash"/>
    <n v="173.48400000000001"/>
    <n v="278.3322"/>
    <x v="14569"/>
    <m/>
    <m/>
    <m/>
    <m/>
    <x v="12"/>
    <m/>
    <m/>
    <m/>
  </r>
  <r>
    <x v="38"/>
    <x v="14899"/>
    <n v="374"/>
    <s v="LemonZest"/>
    <n v="199.33600000000001"/>
    <n v="278.3322"/>
    <x v="14570"/>
    <m/>
    <m/>
    <m/>
    <m/>
    <x v="12"/>
    <m/>
    <m/>
    <m/>
  </r>
  <r>
    <x v="207"/>
    <x v="14900"/>
    <n v="2197"/>
    <s v="CitrusSplash"/>
    <n v="220.69200000000001"/>
    <n v="278.3322"/>
    <x v="14571"/>
    <m/>
    <m/>
    <m/>
    <m/>
    <x v="12"/>
    <m/>
    <m/>
    <m/>
  </r>
  <r>
    <x v="114"/>
    <x v="14901"/>
    <n v="2443"/>
    <s v="GingerFizz"/>
    <n v="236.428"/>
    <n v="278.3322"/>
    <x v="14572"/>
    <m/>
    <m/>
    <m/>
    <m/>
    <x v="12"/>
    <m/>
    <m/>
    <m/>
  </r>
  <r>
    <x v="66"/>
    <x v="14902"/>
    <n v="736"/>
    <s v="ChocoDelight"/>
    <n v="267.89999999999998"/>
    <n v="278.3322"/>
    <x v="14573"/>
    <m/>
    <m/>
    <m/>
    <m/>
    <x v="12"/>
    <m/>
    <m/>
    <m/>
  </r>
  <r>
    <x v="14"/>
    <x v="14903"/>
    <n v="2748"/>
    <s v="MangoBliss"/>
    <n v="279.14"/>
    <n v="278.3322"/>
    <x v="14574"/>
    <m/>
    <m/>
    <m/>
    <m/>
    <x v="12"/>
    <m/>
    <m/>
    <m/>
  </r>
  <r>
    <x v="234"/>
    <x v="14904"/>
    <n v="2028"/>
    <s v="MintCooler"/>
    <n v="290.38"/>
    <n v="278.3322"/>
    <x v="14575"/>
    <m/>
    <m/>
    <m/>
    <m/>
    <x v="12"/>
    <m/>
    <m/>
    <m/>
  </r>
  <r>
    <x v="237"/>
    <x v="14905"/>
    <n v="2721"/>
    <s v="LemonZest"/>
    <n v="306.11599999999999"/>
    <n v="278.3322"/>
    <x v="14576"/>
    <m/>
    <m/>
    <m/>
    <m/>
    <x v="12"/>
    <m/>
    <m/>
    <m/>
  </r>
  <r>
    <x v="327"/>
    <x v="14906"/>
    <n v="1945"/>
    <s v="TropicalTwist"/>
    <n v="308.36399999999998"/>
    <n v="278.3322"/>
    <x v="14577"/>
    <m/>
    <m/>
    <m/>
    <m/>
    <x v="12"/>
    <m/>
    <m/>
    <m/>
  </r>
  <r>
    <x v="29"/>
    <x v="14907"/>
    <n v="2039"/>
    <s v="LemonZest"/>
    <n v="327.47199999999998"/>
    <n v="278.3322"/>
    <x v="14578"/>
    <m/>
    <m/>
    <m/>
    <m/>
    <x v="12"/>
    <m/>
    <m/>
    <m/>
  </r>
  <r>
    <x v="227"/>
    <x v="14908"/>
    <n v="960"/>
    <s v="CitrusSplash"/>
    <n v="333.09199999999998"/>
    <n v="278.3322"/>
    <x v="14579"/>
    <m/>
    <m/>
    <m/>
    <m/>
    <x v="12"/>
    <m/>
    <m/>
    <m/>
  </r>
  <r>
    <x v="68"/>
    <x v="14909"/>
    <n v="2491"/>
    <s v="CitrusSplash"/>
    <n v="352.2"/>
    <n v="278.3322"/>
    <x v="14580"/>
    <m/>
    <m/>
    <m/>
    <m/>
    <x v="12"/>
    <m/>
    <m/>
    <m/>
  </r>
  <r>
    <x v="303"/>
    <x v="14910"/>
    <n v="2678"/>
    <s v="MangoBliss"/>
    <n v="208.79679999999999"/>
    <n v="278.39240000000001"/>
    <x v="14581"/>
    <m/>
    <m/>
    <m/>
    <m/>
    <x v="12"/>
    <m/>
    <m/>
    <m/>
  </r>
  <r>
    <x v="276"/>
    <x v="14911"/>
    <n v="1210"/>
    <s v="LemonZest"/>
    <n v="152.63040000000001"/>
    <n v="278.44959999999998"/>
    <x v="14582"/>
    <m/>
    <m/>
    <m/>
    <m/>
    <x v="12"/>
    <m/>
    <m/>
    <m/>
  </r>
  <r>
    <x v="215"/>
    <x v="14912"/>
    <n v="561"/>
    <s v="TropicalTwist"/>
    <n v="201.3408"/>
    <n v="278.55360000000002"/>
    <x v="14583"/>
    <m/>
    <m/>
    <m/>
    <m/>
    <x v="12"/>
    <m/>
    <m/>
    <m/>
  </r>
  <r>
    <x v="72"/>
    <x v="14913"/>
    <n v="1998"/>
    <s v="ChocoDelight"/>
    <n v="235.9776"/>
    <n v="278.62119999999999"/>
    <x v="14584"/>
    <m/>
    <m/>
    <m/>
    <m/>
    <x v="12"/>
    <m/>
    <m/>
    <m/>
  </r>
  <r>
    <x v="21"/>
    <x v="14914"/>
    <n v="2717"/>
    <s v="GingerFizz"/>
    <n v="352.19200000000001"/>
    <n v="278.66800000000001"/>
    <x v="14585"/>
    <m/>
    <m/>
    <m/>
    <m/>
    <x v="12"/>
    <m/>
    <m/>
    <m/>
  </r>
  <r>
    <x v="336"/>
    <x v="14915"/>
    <n v="1132"/>
    <s v="MintCooler"/>
    <n v="354.323328"/>
    <n v="278.74912"/>
    <x v="14586"/>
    <m/>
    <m/>
    <m/>
    <m/>
    <x v="12"/>
    <m/>
    <m/>
    <m/>
  </r>
  <r>
    <x v="270"/>
    <x v="14916"/>
    <n v="1778"/>
    <s v="MangoBliss"/>
    <n v="16.324000000000002"/>
    <n v="278.78039999999999"/>
    <x v="14587"/>
    <m/>
    <m/>
    <m/>
    <m/>
    <x v="12"/>
    <m/>
    <m/>
    <m/>
  </r>
  <r>
    <x v="273"/>
    <x v="14917"/>
    <n v="1455"/>
    <s v="PeachPunch"/>
    <n v="34.223999999999997"/>
    <n v="278.78039999999999"/>
    <x v="14588"/>
    <m/>
    <m/>
    <m/>
    <m/>
    <x v="12"/>
    <m/>
    <m/>
    <m/>
  </r>
  <r>
    <x v="45"/>
    <x v="14918"/>
    <n v="712"/>
    <s v="LemonZest"/>
    <n v="53.048000000000002"/>
    <n v="278.78039999999999"/>
    <x v="14589"/>
    <m/>
    <m/>
    <m/>
    <m/>
    <x v="12"/>
    <m/>
    <m/>
    <m/>
  </r>
  <r>
    <x v="50"/>
    <x v="14919"/>
    <n v="1872"/>
    <s v="CitrusSplash"/>
    <n v="61.844000000000001"/>
    <n v="278.78039999999999"/>
    <x v="14590"/>
    <m/>
    <m/>
    <m/>
    <m/>
    <x v="12"/>
    <m/>
    <m/>
    <m/>
  </r>
  <r>
    <x v="325"/>
    <x v="14920"/>
    <n v="2223"/>
    <s v="TropicalTwist"/>
    <n v="73.488"/>
    <n v="278.78039999999999"/>
    <x v="14591"/>
    <m/>
    <m/>
    <m/>
    <m/>
    <x v="12"/>
    <m/>
    <m/>
    <m/>
  </r>
  <r>
    <x v="29"/>
    <x v="14921"/>
    <n v="287"/>
    <s v="MangoBliss"/>
    <n v="86.251999999999995"/>
    <n v="278.78039999999999"/>
    <x v="14592"/>
    <m/>
    <m/>
    <m/>
    <m/>
    <x v="12"/>
    <m/>
    <m/>
    <m/>
  </r>
  <r>
    <x v="192"/>
    <x v="14922"/>
    <n v="2605"/>
    <s v="PeachPunch"/>
    <n v="90.311999999999998"/>
    <n v="278.78039999999999"/>
    <x v="14593"/>
    <m/>
    <m/>
    <m/>
    <m/>
    <x v="12"/>
    <m/>
    <m/>
    <m/>
  </r>
  <r>
    <x v="324"/>
    <x v="14923"/>
    <n v="1338"/>
    <s v="MintCooler"/>
    <n v="148.172"/>
    <n v="278.78039999999999"/>
    <x v="14594"/>
    <m/>
    <m/>
    <m/>
    <m/>
    <x v="12"/>
    <m/>
    <m/>
    <m/>
  </r>
  <r>
    <x v="323"/>
    <x v="14924"/>
    <n v="2125"/>
    <s v="MintCooler"/>
    <n v="159.41200000000001"/>
    <n v="278.78039999999999"/>
    <x v="14595"/>
    <m/>
    <m/>
    <m/>
    <m/>
    <x v="12"/>
    <m/>
    <m/>
    <m/>
  </r>
  <r>
    <x v="289"/>
    <x v="14925"/>
    <n v="1896"/>
    <s v="TropicalTwist"/>
    <n v="171.77600000000001"/>
    <n v="278.78039999999999"/>
    <x v="14596"/>
    <m/>
    <m/>
    <m/>
    <m/>
    <x v="12"/>
    <m/>
    <m/>
    <m/>
  </r>
  <r>
    <x v="68"/>
    <x v="14926"/>
    <n v="2057"/>
    <s v="MintCooler"/>
    <n v="212.24"/>
    <n v="278.78039999999999"/>
    <x v="14597"/>
    <m/>
    <m/>
    <m/>
    <m/>
    <x v="12"/>
    <m/>
    <m/>
    <m/>
  </r>
  <r>
    <x v="246"/>
    <x v="14927"/>
    <n v="2170"/>
    <s v="ChocoDelight"/>
    <n v="339.25200000000001"/>
    <n v="278.78039999999999"/>
    <x v="14598"/>
    <m/>
    <m/>
    <m/>
    <m/>
    <x v="12"/>
    <m/>
    <m/>
    <m/>
  </r>
  <r>
    <x v="350"/>
    <x v="14928"/>
    <n v="194"/>
    <s v="GingerFizz"/>
    <n v="53.231999999999999"/>
    <n v="278.7824"/>
    <x v="14599"/>
    <m/>
    <m/>
    <m/>
    <m/>
    <x v="12"/>
    <m/>
    <m/>
    <m/>
  </r>
  <r>
    <x v="201"/>
    <x v="14929"/>
    <n v="1251"/>
    <s v="PeachPunch"/>
    <n v="480.94848000000002"/>
    <n v="278.89472000000001"/>
    <x v="14600"/>
    <m/>
    <m/>
    <m/>
    <m/>
    <x v="12"/>
    <m/>
    <m/>
    <m/>
  </r>
  <r>
    <x v="175"/>
    <x v="14930"/>
    <n v="1833"/>
    <s v="PeachPunch"/>
    <n v="789.44972800000005"/>
    <n v="278.99040000000002"/>
    <x v="14601"/>
    <m/>
    <m/>
    <m/>
    <m/>
    <x v="12"/>
    <m/>
    <m/>
    <m/>
  </r>
  <r>
    <x v="177"/>
    <x v="14931"/>
    <n v="767"/>
    <s v="PeachPunch"/>
    <n v="157.93600000000001"/>
    <n v="279.09440000000001"/>
    <x v="14602"/>
    <m/>
    <m/>
    <m/>
    <m/>
    <x v="12"/>
    <m/>
    <m/>
    <m/>
  </r>
  <r>
    <x v="125"/>
    <x v="14932"/>
    <n v="161"/>
    <s v="MangoBliss"/>
    <n v="22.763999999999999"/>
    <n v="279.22859999999997"/>
    <x v="14603"/>
    <m/>
    <m/>
    <m/>
    <m/>
    <x v="12"/>
    <m/>
    <m/>
    <m/>
  </r>
  <r>
    <x v="203"/>
    <x v="14933"/>
    <n v="605"/>
    <s v="LemonZest"/>
    <n v="30.184000000000001"/>
    <n v="279.22859999999997"/>
    <x v="14604"/>
    <m/>
    <m/>
    <m/>
    <m/>
    <x v="12"/>
    <m/>
    <m/>
    <m/>
  </r>
  <r>
    <x v="51"/>
    <x v="14934"/>
    <n v="348"/>
    <s v="GingerFizz"/>
    <n v="81.164000000000001"/>
    <n v="279.22859999999997"/>
    <x v="14605"/>
    <m/>
    <m/>
    <m/>
    <m/>
    <x v="12"/>
    <m/>
    <m/>
    <m/>
  </r>
  <r>
    <x v="90"/>
    <x v="14935"/>
    <n v="2631"/>
    <s v="ChocoDelight"/>
    <n v="81.459999999999994"/>
    <n v="279.22859999999997"/>
    <x v="14606"/>
    <m/>
    <m/>
    <m/>
    <m/>
    <x v="12"/>
    <m/>
    <m/>
    <m/>
  </r>
  <r>
    <x v="82"/>
    <x v="14936"/>
    <n v="1051"/>
    <s v="ChocoDelight"/>
    <n v="117.24"/>
    <n v="279.22859999999997"/>
    <x v="14607"/>
    <m/>
    <m/>
    <m/>
    <m/>
    <x v="12"/>
    <m/>
    <m/>
    <m/>
  </r>
  <r>
    <x v="150"/>
    <x v="14937"/>
    <n v="316"/>
    <s v="MangoBliss"/>
    <n v="119.6"/>
    <n v="279.22859999999997"/>
    <x v="14608"/>
    <m/>
    <m/>
    <m/>
    <m/>
    <x v="12"/>
    <m/>
    <m/>
    <m/>
  </r>
  <r>
    <x v="279"/>
    <x v="14938"/>
    <n v="1190"/>
    <s v="ChocoDelight"/>
    <n v="167.82"/>
    <n v="279.22859999999997"/>
    <x v="14609"/>
    <m/>
    <m/>
    <m/>
    <m/>
    <x v="12"/>
    <m/>
    <m/>
    <m/>
  </r>
  <r>
    <x v="362"/>
    <x v="14939"/>
    <n v="2118"/>
    <s v="LemonZest"/>
    <n v="175.68799999999999"/>
    <n v="279.22859999999997"/>
    <x v="14610"/>
    <m/>
    <m/>
    <m/>
    <m/>
    <x v="12"/>
    <m/>
    <m/>
    <m/>
  </r>
  <r>
    <x v="340"/>
    <x v="14940"/>
    <n v="1319"/>
    <s v="PeachPunch"/>
    <n v="181.30799999999999"/>
    <n v="279.22859999999997"/>
    <x v="14611"/>
    <m/>
    <m/>
    <m/>
    <m/>
    <x v="12"/>
    <m/>
    <m/>
    <m/>
  </r>
  <r>
    <x v="161"/>
    <x v="14941"/>
    <n v="934"/>
    <s v="FizzBerry"/>
    <n v="193.672"/>
    <n v="279.22859999999997"/>
    <x v="14612"/>
    <m/>
    <m/>
    <m/>
    <m/>
    <x v="12"/>
    <m/>
    <m/>
    <m/>
  </r>
  <r>
    <x v="144"/>
    <x v="14942"/>
    <n v="1101"/>
    <s v="TropicalTwist"/>
    <n v="213.904"/>
    <n v="279.22859999999997"/>
    <x v="14613"/>
    <m/>
    <m/>
    <m/>
    <m/>
    <x v="12"/>
    <m/>
    <m/>
    <m/>
  </r>
  <r>
    <x v="254"/>
    <x v="14943"/>
    <n v="1987"/>
    <s v="CitrusSplash"/>
    <n v="222.89599999999999"/>
    <n v="279.22859999999997"/>
    <x v="14614"/>
    <m/>
    <m/>
    <m/>
    <m/>
    <x v="12"/>
    <m/>
    <m/>
    <m/>
  </r>
  <r>
    <x v="76"/>
    <x v="14944"/>
    <n v="2477"/>
    <s v="CitrusSplash"/>
    <n v="247.624"/>
    <n v="279.22859999999997"/>
    <x v="14615"/>
    <m/>
    <m/>
    <m/>
    <m/>
    <x v="12"/>
    <m/>
    <m/>
    <m/>
  </r>
  <r>
    <x v="98"/>
    <x v="14945"/>
    <n v="952"/>
    <s v="CitrusSplash"/>
    <n v="259.988"/>
    <n v="279.22859999999997"/>
    <x v="14616"/>
    <m/>
    <m/>
    <m/>
    <m/>
    <x v="12"/>
    <m/>
    <m/>
    <m/>
  </r>
  <r>
    <x v="79"/>
    <x v="14946"/>
    <n v="472"/>
    <s v="PeachPunch"/>
    <n v="290.33600000000001"/>
    <n v="279.22859999999997"/>
    <x v="14617"/>
    <m/>
    <m/>
    <m/>
    <m/>
    <x v="12"/>
    <m/>
    <m/>
    <m/>
  </r>
  <r>
    <x v="233"/>
    <x v="14947"/>
    <n v="344"/>
    <s v="LemonZest"/>
    <n v="302.7"/>
    <n v="279.22859999999997"/>
    <x v="14618"/>
    <m/>
    <m/>
    <m/>
    <m/>
    <x v="12"/>
    <m/>
    <m/>
    <m/>
  </r>
  <r>
    <x v="334"/>
    <x v="14948"/>
    <n v="604"/>
    <s v="TropicalTwist"/>
    <n v="324.05599999999998"/>
    <n v="279.22859999999997"/>
    <x v="14619"/>
    <m/>
    <m/>
    <m/>
    <m/>
    <x v="12"/>
    <m/>
    <m/>
    <m/>
  </r>
  <r>
    <x v="187"/>
    <x v="14949"/>
    <n v="823"/>
    <s v="MintCooler"/>
    <n v="327.428"/>
    <n v="279.22859999999997"/>
    <x v="14620"/>
    <m/>
    <m/>
    <m/>
    <m/>
    <x v="12"/>
    <m/>
    <m/>
    <m/>
  </r>
  <r>
    <x v="355"/>
    <x v="14950"/>
    <n v="2346"/>
    <s v="TropicalTwist"/>
    <n v="331.92399999999998"/>
    <n v="279.22859999999997"/>
    <x v="14621"/>
    <m/>
    <m/>
    <m/>
    <m/>
    <x v="12"/>
    <m/>
    <m/>
    <m/>
  </r>
  <r>
    <x v="178"/>
    <x v="14951"/>
    <n v="1883"/>
    <s v="BerryBlast"/>
    <n v="47.766399999999997"/>
    <n v="279.24"/>
    <x v="14622"/>
    <m/>
    <m/>
    <m/>
    <m/>
    <x v="12"/>
    <m/>
    <m/>
    <m/>
  </r>
  <r>
    <x v="259"/>
    <x v="14952"/>
    <n v="286"/>
    <s v="LemonZest"/>
    <n v="183.08799999999999"/>
    <n v="279.32319999999999"/>
    <x v="14623"/>
    <m/>
    <m/>
    <m/>
    <m/>
    <x v="12"/>
    <m/>
    <m/>
    <m/>
  </r>
  <r>
    <x v="333"/>
    <x v="14953"/>
    <n v="2198"/>
    <s v="BerryBlast"/>
    <n v="233.89439999999999"/>
    <n v="279.44799999999998"/>
    <x v="14624"/>
    <m/>
    <m/>
    <m/>
    <m/>
    <x v="12"/>
    <m/>
    <m/>
    <m/>
  </r>
  <r>
    <x v="260"/>
    <x v="14954"/>
    <n v="2713"/>
    <s v="FizzBerry"/>
    <n v="139.49119999999999"/>
    <n v="279.52600000000001"/>
    <x v="14625"/>
    <m/>
    <m/>
    <m/>
    <m/>
    <x v="12"/>
    <m/>
    <m/>
    <m/>
  </r>
  <r>
    <x v="322"/>
    <x v="14955"/>
    <n v="1474"/>
    <s v="CitrusSplash"/>
    <n v="104.976"/>
    <n v="279.59879999999998"/>
    <x v="14626"/>
    <m/>
    <m/>
    <m/>
    <m/>
    <x v="12"/>
    <m/>
    <m/>
    <m/>
  </r>
  <r>
    <x v="45"/>
    <x v="14956"/>
    <n v="1240"/>
    <s v="TropicalTwist"/>
    <n v="3.552"/>
    <n v="279.67680000000001"/>
    <x v="14627"/>
    <m/>
    <m/>
    <m/>
    <m/>
    <x v="12"/>
    <m/>
    <m/>
    <m/>
  </r>
  <r>
    <x v="346"/>
    <x v="14957"/>
    <n v="1066"/>
    <s v="ChocoDelight"/>
    <n v="10.135999999999999"/>
    <n v="279.67680000000001"/>
    <x v="14628"/>
    <m/>
    <m/>
    <m/>
    <m/>
    <x v="12"/>
    <m/>
    <m/>
    <m/>
  </r>
  <r>
    <x v="334"/>
    <x v="14958"/>
    <n v="1581"/>
    <s v="TropicalTwist"/>
    <n v="33.840000000000003"/>
    <n v="279.67680000000001"/>
    <x v="14629"/>
    <m/>
    <m/>
    <m/>
    <m/>
    <x v="12"/>
    <m/>
    <m/>
    <m/>
  </r>
  <r>
    <x v="225"/>
    <x v="14959"/>
    <n v="855"/>
    <s v="TropicalTwist"/>
    <n v="44.064"/>
    <n v="279.67680000000001"/>
    <x v="14630"/>
    <m/>
    <m/>
    <m/>
    <m/>
    <x v="12"/>
    <m/>
    <m/>
    <m/>
  </r>
  <r>
    <x v="130"/>
    <x v="14960"/>
    <n v="814"/>
    <s v="TropicalTwist"/>
    <n v="49.091999999999999"/>
    <n v="279.67680000000001"/>
    <x v="14631"/>
    <m/>
    <m/>
    <m/>
    <m/>
    <x v="12"/>
    <m/>
    <m/>
    <m/>
  </r>
  <r>
    <x v="135"/>
    <x v="14961"/>
    <n v="2480"/>
    <s v="FizzBerry"/>
    <n v="84.203999999999994"/>
    <n v="279.67680000000001"/>
    <x v="14632"/>
    <m/>
    <m/>
    <m/>
    <m/>
    <x v="12"/>
    <m/>
    <m/>
    <m/>
  </r>
  <r>
    <x v="203"/>
    <x v="14962"/>
    <n v="1155"/>
    <s v="MintCooler"/>
    <n v="89.855999999999995"/>
    <n v="279.67680000000001"/>
    <x v="14633"/>
    <m/>
    <m/>
    <m/>
    <m/>
    <x v="12"/>
    <m/>
    <m/>
    <m/>
  </r>
  <r>
    <x v="218"/>
    <x v="14963"/>
    <n v="2650"/>
    <s v="BerryBlast"/>
    <n v="91.256"/>
    <n v="279.67680000000001"/>
    <x v="14634"/>
    <m/>
    <m/>
    <m/>
    <m/>
    <x v="12"/>
    <m/>
    <m/>
    <m/>
  </r>
  <r>
    <x v="160"/>
    <x v="14964"/>
    <n v="2209"/>
    <s v="BerryBlast"/>
    <n v="101.52800000000001"/>
    <n v="279.67680000000001"/>
    <x v="14635"/>
    <m/>
    <m/>
    <m/>
    <m/>
    <x v="12"/>
    <m/>
    <m/>
    <m/>
  </r>
  <r>
    <x v="131"/>
    <x v="14965"/>
    <n v="455"/>
    <s v="CitrusSplash"/>
    <n v="121.152"/>
    <n v="279.67680000000001"/>
    <x v="14636"/>
    <m/>
    <m/>
    <m/>
    <m/>
    <x v="12"/>
    <m/>
    <m/>
    <m/>
  </r>
  <r>
    <x v="329"/>
    <x v="14966"/>
    <n v="1911"/>
    <s v="GingerFizz"/>
    <n v="124.524"/>
    <n v="279.67680000000001"/>
    <x v="14637"/>
    <m/>
    <m/>
    <m/>
    <m/>
    <x v="12"/>
    <m/>
    <m/>
    <m/>
  </r>
  <r>
    <x v="205"/>
    <x v="14967"/>
    <n v="2153"/>
    <s v="CitrusSplash"/>
    <n v="150.376"/>
    <n v="279.67680000000001"/>
    <x v="14638"/>
    <m/>
    <m/>
    <m/>
    <m/>
    <x v="12"/>
    <m/>
    <m/>
    <m/>
  </r>
  <r>
    <x v="15"/>
    <x v="14968"/>
    <n v="1225"/>
    <s v="PeachPunch"/>
    <n v="153.74799999999999"/>
    <n v="279.67680000000001"/>
    <x v="14639"/>
    <m/>
    <m/>
    <m/>
    <m/>
    <x v="12"/>
    <m/>
    <m/>
    <m/>
  </r>
  <r>
    <x v="30"/>
    <x v="14969"/>
    <n v="2420"/>
    <s v="CitrusSplash"/>
    <n v="161.61600000000001"/>
    <n v="279.67680000000001"/>
    <x v="14640"/>
    <m/>
    <m/>
    <m/>
    <m/>
    <x v="12"/>
    <m/>
    <m/>
    <m/>
  </r>
  <r>
    <x v="353"/>
    <x v="14970"/>
    <n v="1991"/>
    <s v="BerryBlast"/>
    <n v="173.98"/>
    <n v="279.67680000000001"/>
    <x v="14641"/>
    <m/>
    <m/>
    <m/>
    <m/>
    <x v="12"/>
    <m/>
    <m/>
    <m/>
  </r>
  <r>
    <x v="301"/>
    <x v="14971"/>
    <n v="638"/>
    <s v="MangoBliss"/>
    <n v="175.10400000000001"/>
    <n v="279.67680000000001"/>
    <x v="14642"/>
    <m/>
    <m/>
    <m/>
    <m/>
    <x v="12"/>
    <m/>
    <m/>
    <m/>
  </r>
  <r>
    <x v="230"/>
    <x v="14972"/>
    <n v="1545"/>
    <s v="TropicalTwist"/>
    <n v="180.72399999999999"/>
    <n v="279.67680000000001"/>
    <x v="14643"/>
    <m/>
    <m/>
    <m/>
    <m/>
    <x v="12"/>
    <m/>
    <m/>
    <m/>
  </r>
  <r>
    <x v="348"/>
    <x v="14973"/>
    <n v="2609"/>
    <s v="CitrusSplash"/>
    <n v="194.21199999999999"/>
    <n v="279.67680000000001"/>
    <x v="14644"/>
    <m/>
    <m/>
    <m/>
    <m/>
    <x v="12"/>
    <m/>
    <m/>
    <m/>
  </r>
  <r>
    <x v="345"/>
    <x v="14974"/>
    <n v="1232"/>
    <s v="TropicalTwist"/>
    <n v="223.43600000000001"/>
    <n v="279.67680000000001"/>
    <x v="14645"/>
    <m/>
    <m/>
    <m/>
    <m/>
    <x v="12"/>
    <m/>
    <m/>
    <m/>
  </r>
  <r>
    <x v="327"/>
    <x v="14975"/>
    <n v="828"/>
    <s v="CitrusSplash"/>
    <n v="242.54400000000001"/>
    <n v="279.67680000000001"/>
    <x v="14646"/>
    <m/>
    <m/>
    <m/>
    <m/>
    <x v="12"/>
    <m/>
    <m/>
    <m/>
  </r>
  <r>
    <x v="346"/>
    <x v="14976"/>
    <n v="178"/>
    <s v="GingerFizz"/>
    <n v="253.78399999999999"/>
    <n v="279.67680000000001"/>
    <x v="14647"/>
    <m/>
    <m/>
    <m/>
    <m/>
    <x v="12"/>
    <m/>
    <m/>
    <m/>
  </r>
  <r>
    <x v="217"/>
    <x v="14977"/>
    <n v="615"/>
    <s v="MintCooler"/>
    <n v="262.77600000000001"/>
    <n v="279.67680000000001"/>
    <x v="14648"/>
    <m/>
    <m/>
    <m/>
    <m/>
    <x v="12"/>
    <m/>
    <m/>
    <m/>
  </r>
  <r>
    <x v="180"/>
    <x v="14978"/>
    <n v="2226"/>
    <s v="FizzBerry"/>
    <n v="271.76799999999997"/>
    <n v="279.67680000000001"/>
    <x v="14649"/>
    <m/>
    <m/>
    <m/>
    <m/>
    <x v="12"/>
    <m/>
    <m/>
    <m/>
  </r>
  <r>
    <x v="325"/>
    <x v="14979"/>
    <n v="2304"/>
    <s v="TropicalTwist"/>
    <n v="274.01600000000002"/>
    <n v="279.67680000000001"/>
    <x v="14650"/>
    <m/>
    <m/>
    <m/>
    <m/>
    <x v="12"/>
    <m/>
    <m/>
    <m/>
  </r>
  <r>
    <x v="264"/>
    <x v="14980"/>
    <n v="1799"/>
    <s v="TropicalTwist"/>
    <n v="279.63600000000002"/>
    <n v="279.67680000000001"/>
    <x v="14651"/>
    <m/>
    <m/>
    <m/>
    <m/>
    <x v="12"/>
    <m/>
    <m/>
    <m/>
  </r>
  <r>
    <x v="54"/>
    <x v="14981"/>
    <n v="521"/>
    <s v="CitrusSplash"/>
    <n v="288.62799999999999"/>
    <n v="279.67680000000001"/>
    <x v="14652"/>
    <m/>
    <m/>
    <m/>
    <m/>
    <x v="12"/>
    <m/>
    <m/>
    <m/>
  </r>
  <r>
    <x v="70"/>
    <x v="14982"/>
    <n v="1604"/>
    <s v="TropicalTwist"/>
    <n v="295.37200000000001"/>
    <n v="279.67680000000001"/>
    <x v="14653"/>
    <m/>
    <m/>
    <m/>
    <m/>
    <x v="12"/>
    <m/>
    <m/>
    <m/>
  </r>
  <r>
    <x v="179"/>
    <x v="14983"/>
    <n v="2663"/>
    <s v="GingerFizz"/>
    <n v="339.20800000000003"/>
    <n v="279.67680000000001"/>
    <x v="14654"/>
    <m/>
    <m/>
    <m/>
    <m/>
    <x v="12"/>
    <m/>
    <m/>
    <m/>
  </r>
  <r>
    <x v="19"/>
    <x v="14984"/>
    <n v="1648"/>
    <s v="FizzBerry"/>
    <n v="358.31599999999997"/>
    <n v="279.67680000000001"/>
    <x v="14655"/>
    <m/>
    <m/>
    <m/>
    <m/>
    <x v="12"/>
    <m/>
    <m/>
    <m/>
  </r>
  <r>
    <x v="308"/>
    <x v="14985"/>
    <n v="395"/>
    <s v="ChocoDelight"/>
    <n v="58.294400000000003"/>
    <n v="279.72359999999998"/>
    <x v="14656"/>
    <m/>
    <m/>
    <m/>
    <m/>
    <x v="12"/>
    <m/>
    <m/>
    <m/>
  </r>
  <r>
    <x v="235"/>
    <x v="14986"/>
    <n v="1910"/>
    <s v="GingerFizz"/>
    <n v="136.24"/>
    <n v="279.72672"/>
    <x v="14657"/>
    <m/>
    <m/>
    <m/>
    <m/>
    <x v="12"/>
    <m/>
    <m/>
    <m/>
  </r>
  <r>
    <x v="144"/>
    <x v="14987"/>
    <n v="1536"/>
    <s v="MangoBliss"/>
    <n v="106.2432"/>
    <n v="279.75479999999999"/>
    <x v="14658"/>
    <m/>
    <m/>
    <m/>
    <m/>
    <x v="12"/>
    <m/>
    <m/>
    <m/>
  </r>
  <r>
    <x v="215"/>
    <x v="14988"/>
    <n v="2368"/>
    <s v="LemonZest"/>
    <n v="196.7808"/>
    <n v="279.75479999999999"/>
    <x v="14659"/>
    <m/>
    <m/>
    <m/>
    <m/>
    <x v="12"/>
    <m/>
    <m/>
    <m/>
  </r>
  <r>
    <x v="341"/>
    <x v="14989"/>
    <n v="1988"/>
    <s v="GingerFizz"/>
    <n v="236.7936"/>
    <n v="279.7808"/>
    <x v="14660"/>
    <m/>
    <m/>
    <m/>
    <m/>
    <x v="12"/>
    <m/>
    <m/>
    <m/>
  </r>
  <r>
    <x v="296"/>
    <x v="14990"/>
    <n v="1568"/>
    <s v="MangoBliss"/>
    <n v="78.8352"/>
    <n v="279.81824"/>
    <x v="14661"/>
    <m/>
    <m/>
    <m/>
    <m/>
    <x v="12"/>
    <m/>
    <m/>
    <m/>
  </r>
  <r>
    <x v="55"/>
    <x v="14991"/>
    <n v="1254"/>
    <s v="BerryBlast"/>
    <n v="662.27711999999997"/>
    <n v="279.81824"/>
    <x v="14662"/>
    <m/>
    <m/>
    <m/>
    <m/>
    <x v="12"/>
    <m/>
    <m/>
    <m/>
  </r>
  <r>
    <x v="24"/>
    <x v="14992"/>
    <n v="2112"/>
    <s v="MangoBliss"/>
    <n v="160.08000000000001"/>
    <n v="279.84735999999998"/>
    <x v="14663"/>
    <m/>
    <m/>
    <m/>
    <m/>
    <x v="12"/>
    <m/>
    <m/>
    <m/>
  </r>
  <r>
    <x v="303"/>
    <x v="14993"/>
    <n v="1787"/>
    <s v="MangoBliss"/>
    <n v="272.7072"/>
    <n v="279.88479999999998"/>
    <x v="14664"/>
    <m/>
    <m/>
    <m/>
    <m/>
    <x v="12"/>
    <m/>
    <m/>
    <m/>
  </r>
  <r>
    <x v="50"/>
    <x v="14994"/>
    <n v="1174"/>
    <s v="PeachPunch"/>
    <n v="559.83551999999997"/>
    <n v="279.95551999999998"/>
    <x v="14665"/>
    <m/>
    <m/>
    <m/>
    <m/>
    <x v="12"/>
    <m/>
    <m/>
    <m/>
  </r>
  <r>
    <x v="204"/>
    <x v="14995"/>
    <n v="94"/>
    <s v="TropicalTwist"/>
    <n v="128.965248"/>
    <n v="279.96084480000002"/>
    <x v="14666"/>
    <m/>
    <m/>
    <m/>
    <m/>
    <x v="12"/>
    <m/>
    <m/>
    <m/>
  </r>
  <r>
    <x v="310"/>
    <x v="14996"/>
    <n v="1646"/>
    <s v="LemonZest"/>
    <n v="1.52"/>
    <n v="280.125"/>
    <x v="14667"/>
    <m/>
    <m/>
    <m/>
    <m/>
    <x v="12"/>
    <m/>
    <m/>
    <m/>
  </r>
  <r>
    <x v="312"/>
    <x v="14997"/>
    <n v="1478"/>
    <s v="CitrusSplash"/>
    <n v="79.248000000000005"/>
    <n v="280.125"/>
    <x v="14668"/>
    <m/>
    <m/>
    <m/>
    <m/>
    <x v="12"/>
    <m/>
    <m/>
    <m/>
  </r>
  <r>
    <x v="312"/>
    <x v="14998"/>
    <n v="2164"/>
    <s v="MintCooler"/>
    <n v="138.55199999999999"/>
    <n v="280.125"/>
    <x v="14669"/>
    <m/>
    <m/>
    <m/>
    <m/>
    <x v="12"/>
    <m/>
    <m/>
    <m/>
  </r>
  <r>
    <x v="121"/>
    <x v="14999"/>
    <n v="2247"/>
    <s v="CitrusSplash"/>
    <n v="144.172"/>
    <n v="280.125"/>
    <x v="14670"/>
    <m/>
    <m/>
    <m/>
    <m/>
    <x v="12"/>
    <m/>
    <m/>
    <m/>
  </r>
  <r>
    <x v="284"/>
    <x v="15000"/>
    <n v="1022"/>
    <s v="PeachPunch"/>
    <n v="144.172"/>
    <n v="280.125"/>
    <x v="14670"/>
    <m/>
    <m/>
    <m/>
    <m/>
    <x v="12"/>
    <m/>
    <m/>
    <m/>
  </r>
  <r>
    <x v="322"/>
    <x v="15001"/>
    <n v="1019"/>
    <s v="ChocoDelight"/>
    <n v="149.792"/>
    <n v="280.125"/>
    <x v="14671"/>
    <m/>
    <m/>
    <m/>
    <m/>
    <x v="12"/>
    <m/>
    <m/>
    <m/>
  </r>
  <r>
    <x v="185"/>
    <x v="15002"/>
    <n v="2505"/>
    <s v="TropicalTwist"/>
    <n v="176.768"/>
    <n v="280.125"/>
    <x v="14672"/>
    <m/>
    <m/>
    <m/>
    <m/>
    <x v="12"/>
    <m/>
    <m/>
    <m/>
  </r>
  <r>
    <x v="353"/>
    <x v="15003"/>
    <n v="1292"/>
    <s v="MangoBliss"/>
    <n v="205.99199999999999"/>
    <n v="280.125"/>
    <x v="14673"/>
    <m/>
    <m/>
    <m/>
    <m/>
    <x v="12"/>
    <m/>
    <m/>
    <m/>
  </r>
  <r>
    <x v="23"/>
    <x v="15004"/>
    <n v="465"/>
    <s v="PeachPunch"/>
    <n v="219.48"/>
    <n v="280.125"/>
    <x v="14674"/>
    <m/>
    <m/>
    <m/>
    <m/>
    <x v="12"/>
    <m/>
    <m/>
    <m/>
  </r>
  <r>
    <x v="41"/>
    <x v="15005"/>
    <n v="292"/>
    <s v="ChocoDelight"/>
    <n v="226.22399999999999"/>
    <n v="280.125"/>
    <x v="14675"/>
    <m/>
    <m/>
    <m/>
    <m/>
    <x v="12"/>
    <m/>
    <m/>
    <m/>
  </r>
  <r>
    <x v="212"/>
    <x v="15006"/>
    <n v="2633"/>
    <s v="GingerFizz"/>
    <n v="256.572"/>
    <n v="280.125"/>
    <x v="14676"/>
    <m/>
    <m/>
    <m/>
    <m/>
    <x v="12"/>
    <m/>
    <m/>
    <m/>
  </r>
  <r>
    <x v="55"/>
    <x v="15007"/>
    <n v="1266"/>
    <s v="MangoBliss"/>
    <n v="263.31599999999997"/>
    <n v="280.125"/>
    <x v="14677"/>
    <m/>
    <m/>
    <m/>
    <m/>
    <x v="12"/>
    <m/>
    <m/>
    <m/>
  </r>
  <r>
    <x v="25"/>
    <x v="15008"/>
    <n v="2742"/>
    <s v="PeachPunch"/>
    <n v="275.68"/>
    <n v="280.125"/>
    <x v="14678"/>
    <m/>
    <m/>
    <m/>
    <m/>
    <x v="12"/>
    <m/>
    <m/>
    <m/>
  </r>
  <r>
    <x v="310"/>
    <x v="15009"/>
    <n v="1497"/>
    <s v="GingerFizz"/>
    <n v="283.548"/>
    <n v="280.125"/>
    <x v="14679"/>
    <m/>
    <m/>
    <m/>
    <m/>
    <x v="12"/>
    <m/>
    <m/>
    <m/>
  </r>
  <r>
    <x v="127"/>
    <x v="15010"/>
    <n v="413"/>
    <s v="TropicalTwist"/>
    <n v="308.27600000000001"/>
    <n v="280.125"/>
    <x v="14680"/>
    <m/>
    <m/>
    <m/>
    <m/>
    <x v="12"/>
    <m/>
    <m/>
    <m/>
  </r>
  <r>
    <x v="86"/>
    <x v="15011"/>
    <n v="81"/>
    <s v="FizzBerry"/>
    <n v="320.64"/>
    <n v="280.125"/>
    <x v="14681"/>
    <m/>
    <m/>
    <m/>
    <m/>
    <x v="12"/>
    <m/>
    <m/>
    <m/>
  </r>
  <r>
    <x v="318"/>
    <x v="15012"/>
    <n v="554"/>
    <s v="LemonZest"/>
    <n v="333.00400000000002"/>
    <n v="280.125"/>
    <x v="14682"/>
    <m/>
    <m/>
    <m/>
    <m/>
    <x v="12"/>
    <m/>
    <m/>
    <m/>
  </r>
  <r>
    <x v="302"/>
    <x v="15013"/>
    <n v="2029"/>
    <s v="GingerFizz"/>
    <n v="193.56479999999999"/>
    <n v="280.18016"/>
    <x v="14683"/>
    <m/>
    <m/>
    <m/>
    <m/>
    <x v="12"/>
    <m/>
    <m/>
    <m/>
  </r>
  <r>
    <x v="60"/>
    <x v="15014"/>
    <n v="2822"/>
    <s v="LemonZest"/>
    <n v="224.13120000000001"/>
    <n v="280.24360000000001"/>
    <x v="14684"/>
    <m/>
    <m/>
    <m/>
    <m/>
    <x v="12"/>
    <m/>
    <m/>
    <m/>
  </r>
  <r>
    <x v="85"/>
    <x v="15015"/>
    <n v="552"/>
    <s v="GingerFizz"/>
    <n v="28.5824"/>
    <n v="280.26960000000003"/>
    <x v="14685"/>
    <m/>
    <m/>
    <m/>
    <m/>
    <x v="12"/>
    <m/>
    <m/>
    <m/>
  </r>
  <r>
    <x v="344"/>
    <x v="15016"/>
    <n v="2498"/>
    <s v="PeachPunch"/>
    <n v="167.17439999999999"/>
    <n v="280.3528"/>
    <x v="14686"/>
    <m/>
    <m/>
    <m/>
    <m/>
    <x v="12"/>
    <m/>
    <m/>
    <m/>
  </r>
  <r>
    <x v="294"/>
    <x v="15017"/>
    <n v="2083"/>
    <s v="BerryBlast"/>
    <n v="150.46719999999999"/>
    <n v="280.36840000000001"/>
    <x v="14687"/>
    <m/>
    <m/>
    <m/>
    <m/>
    <x v="12"/>
    <m/>
    <m/>
    <m/>
  </r>
  <r>
    <x v="273"/>
    <x v="15018"/>
    <n v="483"/>
    <s v="MintCooler"/>
    <n v="233.77279999999999"/>
    <n v="280.38400000000001"/>
    <x v="14688"/>
    <m/>
    <m/>
    <m/>
    <m/>
    <x v="12"/>
    <m/>
    <m/>
    <m/>
  </r>
  <r>
    <x v="80"/>
    <x v="15019"/>
    <n v="2085"/>
    <s v="BerryBlast"/>
    <n v="234.416"/>
    <n v="280.39391999999998"/>
    <x v="14689"/>
    <m/>
    <m/>
    <m/>
    <m/>
    <x v="12"/>
    <m/>
    <m/>
    <m/>
  </r>
  <r>
    <x v="91"/>
    <x v="15020"/>
    <n v="601"/>
    <s v="PeachPunch"/>
    <n v="101.4944"/>
    <n v="280.55040000000002"/>
    <x v="14690"/>
    <m/>
    <m/>
    <m/>
    <m/>
    <x v="12"/>
    <m/>
    <m/>
    <m/>
  </r>
  <r>
    <x v="168"/>
    <x v="15021"/>
    <n v="1321"/>
    <s v="ChocoDelight"/>
    <n v="0.44400000000000001"/>
    <n v="280.57319999999999"/>
    <x v="14691"/>
    <m/>
    <m/>
    <m/>
    <m/>
    <x v="12"/>
    <m/>
    <m/>
    <m/>
  </r>
  <r>
    <x v="327"/>
    <x v="15022"/>
    <n v="157"/>
    <s v="LemonZest"/>
    <n v="53.207999999999998"/>
    <n v="280.57319999999999"/>
    <x v="14692"/>
    <m/>
    <m/>
    <m/>
    <m/>
    <x v="12"/>
    <m/>
    <m/>
    <m/>
  </r>
  <r>
    <x v="97"/>
    <x v="15023"/>
    <n v="1732"/>
    <s v="FizzBerry"/>
    <n v="59.62"/>
    <n v="280.57319999999999"/>
    <x v="14693"/>
    <m/>
    <m/>
    <m/>
    <m/>
    <x v="12"/>
    <m/>
    <m/>
    <m/>
  </r>
  <r>
    <x v="188"/>
    <x v="15024"/>
    <n v="395"/>
    <s v="PeachPunch"/>
    <n v="61.064"/>
    <n v="280.57319999999999"/>
    <x v="14694"/>
    <m/>
    <m/>
    <m/>
    <m/>
    <x v="12"/>
    <m/>
    <m/>
    <m/>
  </r>
  <r>
    <x v="241"/>
    <x v="15025"/>
    <n v="2059"/>
    <s v="MintCooler"/>
    <n v="64.055999999999997"/>
    <n v="280.57319999999999"/>
    <x v="14695"/>
    <m/>
    <m/>
    <m/>
    <m/>
    <x v="12"/>
    <m/>
    <m/>
    <m/>
  </r>
  <r>
    <x v="261"/>
    <x v="15026"/>
    <n v="442"/>
    <s v="GingerFizz"/>
    <n v="71.016000000000005"/>
    <n v="280.57319999999999"/>
    <x v="14696"/>
    <m/>
    <m/>
    <m/>
    <m/>
    <x v="12"/>
    <m/>
    <m/>
    <m/>
  </r>
  <r>
    <x v="13"/>
    <x v="15027"/>
    <n v="210"/>
    <s v="MangoBliss"/>
    <n v="159.88"/>
    <n v="280.57319999999999"/>
    <x v="14697"/>
    <m/>
    <m/>
    <m/>
    <m/>
    <x v="12"/>
    <m/>
    <m/>
    <m/>
  </r>
  <r>
    <x v="109"/>
    <x v="15028"/>
    <n v="923"/>
    <s v="BerryBlast"/>
    <n v="171.78399999999999"/>
    <n v="280.57319999999999"/>
    <x v="14698"/>
    <m/>
    <m/>
    <m/>
    <m/>
    <x v="12"/>
    <m/>
    <m/>
    <m/>
  </r>
  <r>
    <x v="61"/>
    <x v="15029"/>
    <n v="1557"/>
    <s v="MintCooler"/>
    <n v="186.3"/>
    <n v="280.57319999999999"/>
    <x v="14699"/>
    <m/>
    <m/>
    <m/>
    <m/>
    <x v="12"/>
    <m/>
    <m/>
    <m/>
  </r>
  <r>
    <x v="259"/>
    <x v="15030"/>
    <n v="1246"/>
    <s v="GingerFizz"/>
    <n v="311.06400000000002"/>
    <n v="280.57319999999999"/>
    <x v="14700"/>
    <m/>
    <m/>
    <m/>
    <m/>
    <x v="12"/>
    <m/>
    <m/>
    <m/>
  </r>
  <r>
    <x v="320"/>
    <x v="15031"/>
    <n v="1876"/>
    <s v="GingerFizz"/>
    <n v="333.54399999999998"/>
    <n v="280.57319999999999"/>
    <x v="14701"/>
    <m/>
    <m/>
    <m/>
    <m/>
    <x v="12"/>
    <m/>
    <m/>
    <m/>
  </r>
  <r>
    <x v="292"/>
    <x v="15032"/>
    <n v="2626"/>
    <s v="MangoBliss"/>
    <n v="260.48399999999998"/>
    <n v="280.57319999999999"/>
    <x v="14702"/>
    <m/>
    <m/>
    <m/>
    <m/>
    <x v="12"/>
    <m/>
    <m/>
    <m/>
  </r>
  <r>
    <x v="276"/>
    <x v="15033"/>
    <n v="2264"/>
    <s v="TropicalTwist"/>
    <n v="155.9776"/>
    <n v="280.58679999999998"/>
    <x v="14703"/>
    <m/>
    <m/>
    <m/>
    <m/>
    <x v="12"/>
    <m/>
    <m/>
    <m/>
  </r>
  <r>
    <x v="214"/>
    <x v="15034"/>
    <n v="1248"/>
    <s v="MangoBliss"/>
    <n v="297.13344000000001"/>
    <n v="280.64192000000003"/>
    <x v="14704"/>
    <m/>
    <m/>
    <m/>
    <m/>
    <x v="12"/>
    <m/>
    <m/>
    <m/>
  </r>
  <r>
    <x v="122"/>
    <x v="15035"/>
    <n v="1044"/>
    <s v="BerryBlast"/>
    <n v="166.6816"/>
    <n v="280.78960000000001"/>
    <x v="14705"/>
    <m/>
    <m/>
    <m/>
    <m/>
    <x v="12"/>
    <m/>
    <m/>
    <m/>
  </r>
  <r>
    <x v="183"/>
    <x v="15036"/>
    <n v="1406"/>
    <s v="FizzBerry"/>
    <n v="86.394239999999996"/>
    <n v="280.79167999999999"/>
    <x v="14706"/>
    <m/>
    <m/>
    <m/>
    <m/>
    <x v="12"/>
    <m/>
    <m/>
    <m/>
  </r>
  <r>
    <x v="257"/>
    <x v="15037"/>
    <n v="1819"/>
    <s v="ChocoDelight"/>
    <n v="160.9248"/>
    <n v="280.79167999999999"/>
    <x v="14707"/>
    <m/>
    <m/>
    <m/>
    <m/>
    <x v="12"/>
    <m/>
    <m/>
    <m/>
  </r>
  <r>
    <x v="293"/>
    <x v="15038"/>
    <n v="1720"/>
    <s v="LemonZest"/>
    <n v="122.7328"/>
    <n v="280.83328"/>
    <x v="14708"/>
    <m/>
    <m/>
    <m/>
    <m/>
    <x v="12"/>
    <m/>
    <m/>
    <m/>
  </r>
  <r>
    <x v="363"/>
    <x v="15039"/>
    <n v="1780"/>
    <s v="LemonZest"/>
    <n v="200.6336"/>
    <n v="280.904"/>
    <x v="14709"/>
    <m/>
    <m/>
    <m/>
    <m/>
    <x v="12"/>
    <m/>
    <m/>
    <m/>
  </r>
  <r>
    <x v="162"/>
    <x v="15040"/>
    <n v="345"/>
    <s v="GingerFizz"/>
    <n v="125.68640000000001"/>
    <n v="280.94560000000001"/>
    <x v="14710"/>
    <m/>
    <m/>
    <m/>
    <m/>
    <x v="12"/>
    <m/>
    <m/>
    <m/>
  </r>
  <r>
    <x v="32"/>
    <x v="15041"/>
    <n v="865"/>
    <s v="TropicalTwist"/>
    <n v="510.69695999999999"/>
    <n v="280.94976000000003"/>
    <x v="14711"/>
    <m/>
    <m/>
    <m/>
    <m/>
    <x v="12"/>
    <m/>
    <m/>
    <m/>
  </r>
  <r>
    <x v="161"/>
    <x v="15042"/>
    <n v="2400"/>
    <s v="ChocoDelight"/>
    <n v="128.54079999999999"/>
    <n v="281.01839999999999"/>
    <x v="14712"/>
    <m/>
    <m/>
    <m/>
    <m/>
    <x v="12"/>
    <m/>
    <m/>
    <m/>
  </r>
  <r>
    <x v="170"/>
    <x v="15043"/>
    <n v="2606"/>
    <s v="PeachPunch"/>
    <n v="32.915999999999997"/>
    <n v="281.02140000000003"/>
    <x v="14713"/>
    <m/>
    <m/>
    <m/>
    <m/>
    <x v="12"/>
    <m/>
    <m/>
    <m/>
  </r>
  <r>
    <x v="206"/>
    <x v="15044"/>
    <n v="664"/>
    <s v="PeachPunch"/>
    <n v="83.676000000000002"/>
    <n v="281.02140000000003"/>
    <x v="14714"/>
    <m/>
    <m/>
    <m/>
    <m/>
    <x v="12"/>
    <m/>
    <m/>
    <m/>
  </r>
  <r>
    <x v="113"/>
    <x v="15045"/>
    <n v="1388"/>
    <s v="GingerFizz"/>
    <n v="125.804"/>
    <n v="281.02140000000003"/>
    <x v="14715"/>
    <m/>
    <m/>
    <m/>
    <m/>
    <x v="12"/>
    <m/>
    <m/>
    <m/>
  </r>
  <r>
    <x v="253"/>
    <x v="15046"/>
    <n v="2645"/>
    <s v="MangoBliss"/>
    <n v="129.68799999999999"/>
    <n v="281.02140000000003"/>
    <x v="14716"/>
    <m/>
    <m/>
    <m/>
    <m/>
    <x v="12"/>
    <m/>
    <m/>
    <m/>
  </r>
  <r>
    <x v="238"/>
    <x v="15047"/>
    <n v="606"/>
    <s v="FizzBerry"/>
    <n v="159.864"/>
    <n v="281.02140000000003"/>
    <x v="14717"/>
    <m/>
    <m/>
    <m/>
    <m/>
    <x v="12"/>
    <m/>
    <m/>
    <m/>
  </r>
  <r>
    <x v="203"/>
    <x v="15048"/>
    <n v="136"/>
    <s v="ChocoDelight"/>
    <n v="167.732"/>
    <n v="281.02140000000003"/>
    <x v="14718"/>
    <m/>
    <m/>
    <m/>
    <m/>
    <x v="12"/>
    <m/>
    <m/>
    <m/>
  </r>
  <r>
    <x v="205"/>
    <x v="15049"/>
    <n v="660"/>
    <s v="LemonZest"/>
    <n v="168.85599999999999"/>
    <n v="281.02140000000003"/>
    <x v="14719"/>
    <m/>
    <m/>
    <m/>
    <m/>
    <x v="12"/>
    <m/>
    <m/>
    <m/>
  </r>
  <r>
    <x v="312"/>
    <x v="15050"/>
    <n v="941"/>
    <s v="ChocoDelight"/>
    <n v="175.6"/>
    <n v="281.02140000000003"/>
    <x v="14720"/>
    <m/>
    <m/>
    <m/>
    <m/>
    <x v="12"/>
    <m/>
    <m/>
    <m/>
  </r>
  <r>
    <x v="53"/>
    <x v="15051"/>
    <n v="2337"/>
    <s v="PeachPunch"/>
    <n v="190.21199999999999"/>
    <n v="281.02140000000003"/>
    <x v="14721"/>
    <m/>
    <m/>
    <m/>
    <m/>
    <x v="12"/>
    <m/>
    <m/>
    <m/>
  </r>
  <r>
    <x v="290"/>
    <x v="15052"/>
    <n v="2540"/>
    <s v="CitrusSplash"/>
    <n v="204.82400000000001"/>
    <n v="281.02140000000003"/>
    <x v="14722"/>
    <m/>
    <m/>
    <m/>
    <m/>
    <x v="12"/>
    <m/>
    <m/>
    <m/>
  </r>
  <r>
    <x v="32"/>
    <x v="15053"/>
    <n v="1742"/>
    <s v="MintCooler"/>
    <n v="209.32"/>
    <n v="281.02140000000003"/>
    <x v="14723"/>
    <m/>
    <m/>
    <m/>
    <m/>
    <x v="12"/>
    <m/>
    <m/>
    <m/>
  </r>
  <r>
    <x v="228"/>
    <x v="15054"/>
    <n v="215"/>
    <s v="ChocoDelight"/>
    <n v="241.916"/>
    <n v="281.02140000000003"/>
    <x v="14724"/>
    <m/>
    <m/>
    <m/>
    <m/>
    <x v="12"/>
    <m/>
    <m/>
    <m/>
  </r>
  <r>
    <x v="302"/>
    <x v="15055"/>
    <n v="928"/>
    <s v="FizzBerry"/>
    <n v="255.404"/>
    <n v="281.02140000000003"/>
    <x v="14725"/>
    <m/>
    <m/>
    <m/>
    <m/>
    <x v="12"/>
    <m/>
    <m/>
    <m/>
  </r>
  <r>
    <x v="220"/>
    <x v="15056"/>
    <n v="1022"/>
    <s v="CitrusSplash"/>
    <n v="271.14"/>
    <n v="281.02140000000003"/>
    <x v="14726"/>
    <m/>
    <m/>
    <m/>
    <m/>
    <x v="12"/>
    <m/>
    <m/>
    <m/>
  </r>
  <r>
    <x v="157"/>
    <x v="15057"/>
    <n v="1239"/>
    <s v="PeachPunch"/>
    <n v="300.36399999999998"/>
    <n v="281.02140000000003"/>
    <x v="14727"/>
    <m/>
    <m/>
    <m/>
    <m/>
    <x v="12"/>
    <m/>
    <m/>
    <m/>
  </r>
  <r>
    <x v="328"/>
    <x v="15058"/>
    <n v="172"/>
    <s v="CitrusSplash"/>
    <n v="314.976"/>
    <n v="281.02140000000003"/>
    <x v="14728"/>
    <m/>
    <m/>
    <m/>
    <m/>
    <x v="12"/>
    <m/>
    <m/>
    <m/>
  </r>
  <r>
    <x v="341"/>
    <x v="15059"/>
    <n v="2121"/>
    <s v="MangoBliss"/>
    <n v="317.22399999999999"/>
    <n v="281.02140000000003"/>
    <x v="14729"/>
    <m/>
    <m/>
    <m/>
    <m/>
    <x v="12"/>
    <m/>
    <m/>
    <m/>
  </r>
  <r>
    <x v="345"/>
    <x v="15060"/>
    <n v="1452"/>
    <s v="PeachPunch"/>
    <n v="322.84399999999999"/>
    <n v="281.02140000000003"/>
    <x v="14730"/>
    <m/>
    <m/>
    <m/>
    <m/>
    <x v="12"/>
    <m/>
    <m/>
    <m/>
  </r>
  <r>
    <x v="134"/>
    <x v="15061"/>
    <n v="809"/>
    <s v="ChocoDelight"/>
    <n v="336.33199999999999"/>
    <n v="281.02140000000003"/>
    <x v="14731"/>
    <m/>
    <m/>
    <m/>
    <m/>
    <x v="12"/>
    <m/>
    <m/>
    <m/>
  </r>
  <r>
    <x v="48"/>
    <x v="15062"/>
    <n v="661"/>
    <s v="MintCooler"/>
    <n v="323.2672"/>
    <n v="281.0444"/>
    <x v="14732"/>
    <m/>
    <m/>
    <m/>
    <m/>
    <x v="12"/>
    <m/>
    <m/>
    <m/>
  </r>
  <r>
    <x v="260"/>
    <x v="15063"/>
    <n v="2598"/>
    <s v="GingerFizz"/>
    <n v="152.24959999999999"/>
    <n v="281.07040000000001"/>
    <x v="14733"/>
    <m/>
    <m/>
    <m/>
    <m/>
    <x v="12"/>
    <m/>
    <m/>
    <m/>
  </r>
  <r>
    <x v="361"/>
    <x v="15064"/>
    <n v="45"/>
    <s v="BerryBlast"/>
    <n v="0.46"/>
    <n v="281.11104"/>
    <x v="14734"/>
    <m/>
    <m/>
    <m/>
    <m/>
    <x v="12"/>
    <m/>
    <m/>
    <m/>
  </r>
  <r>
    <x v="259"/>
    <x v="15065"/>
    <n v="2623"/>
    <s v="BerryBlast"/>
    <n v="153.22800000000001"/>
    <n v="281.11104"/>
    <x v="14735"/>
    <m/>
    <m/>
    <m/>
    <m/>
    <x v="12"/>
    <m/>
    <m/>
    <m/>
  </r>
  <r>
    <x v="361"/>
    <x v="15066"/>
    <n v="2055"/>
    <s v="BerryBlast"/>
    <n v="176.83199999999999"/>
    <n v="281.11104"/>
    <x v="14736"/>
    <m/>
    <m/>
    <m/>
    <m/>
    <x v="12"/>
    <m/>
    <m/>
    <m/>
  </r>
  <r>
    <x v="241"/>
    <x v="15067"/>
    <n v="91"/>
    <s v="BerryBlast"/>
    <n v="277.99200000000002"/>
    <n v="281.11104"/>
    <x v="14737"/>
    <m/>
    <m/>
    <m/>
    <m/>
    <x v="12"/>
    <m/>
    <m/>
    <m/>
  </r>
  <r>
    <x v="348"/>
    <x v="15068"/>
    <n v="1705"/>
    <s v="LemonZest"/>
    <n v="244.78399999999999"/>
    <n v="281.2004"/>
    <x v="14738"/>
    <m/>
    <m/>
    <m/>
    <m/>
    <x v="12"/>
    <m/>
    <m/>
    <m/>
  </r>
  <r>
    <x v="35"/>
    <x v="15069"/>
    <n v="258"/>
    <s v="MangoBliss"/>
    <n v="15.728"/>
    <n v="281.46960000000001"/>
    <x v="14739"/>
    <m/>
    <m/>
    <m/>
    <m/>
    <x v="12"/>
    <m/>
    <m/>
    <m/>
  </r>
  <r>
    <x v="265"/>
    <x v="15070"/>
    <n v="593"/>
    <s v="MangoBliss"/>
    <n v="20.992000000000001"/>
    <n v="281.46960000000001"/>
    <x v="14740"/>
    <m/>
    <m/>
    <m/>
    <m/>
    <x v="12"/>
    <m/>
    <m/>
    <m/>
  </r>
  <r>
    <x v="233"/>
    <x v="15071"/>
    <n v="2013"/>
    <s v="TropicalTwist"/>
    <n v="54.368000000000002"/>
    <n v="281.46960000000001"/>
    <x v="14741"/>
    <m/>
    <m/>
    <m/>
    <m/>
    <x v="12"/>
    <m/>
    <m/>
    <m/>
  </r>
  <r>
    <x v="210"/>
    <x v="15072"/>
    <n v="1407"/>
    <s v="LemonZest"/>
    <n v="54.44"/>
    <n v="281.46960000000001"/>
    <x v="14742"/>
    <m/>
    <m/>
    <m/>
    <m/>
    <x v="12"/>
    <m/>
    <m/>
    <m/>
  </r>
  <r>
    <x v="111"/>
    <x v="15073"/>
    <n v="2573"/>
    <s v="PeachPunch"/>
    <n v="80.52"/>
    <n v="281.46960000000001"/>
    <x v="14743"/>
    <m/>
    <m/>
    <m/>
    <m/>
    <x v="12"/>
    <m/>
    <m/>
    <m/>
  </r>
  <r>
    <x v="228"/>
    <x v="15074"/>
    <n v="718"/>
    <s v="MangoBliss"/>
    <n v="116.636"/>
    <n v="281.46960000000001"/>
    <x v="14744"/>
    <m/>
    <m/>
    <m/>
    <m/>
    <x v="12"/>
    <m/>
    <m/>
    <m/>
  </r>
  <r>
    <x v="171"/>
    <x v="15075"/>
    <n v="521"/>
    <s v="LemonZest"/>
    <n v="117.208"/>
    <n v="281.46960000000001"/>
    <x v="14745"/>
    <m/>
    <m/>
    <m/>
    <m/>
    <x v="12"/>
    <m/>
    <m/>
    <m/>
  </r>
  <r>
    <x v="16"/>
    <x v="15076"/>
    <n v="2372"/>
    <s v="MintCooler"/>
    <n v="136.54"/>
    <n v="281.46960000000001"/>
    <x v="14746"/>
    <m/>
    <m/>
    <m/>
    <m/>
    <x v="12"/>
    <m/>
    <m/>
    <m/>
  </r>
  <r>
    <x v="259"/>
    <x v="15077"/>
    <n v="141"/>
    <s v="TropicalTwist"/>
    <n v="145.792"/>
    <n v="281.46960000000001"/>
    <x v="14747"/>
    <m/>
    <m/>
    <m/>
    <m/>
    <x v="12"/>
    <m/>
    <m/>
    <m/>
  </r>
  <r>
    <x v="105"/>
    <x v="15078"/>
    <n v="1579"/>
    <s v="MangoBliss"/>
    <n v="166.024"/>
    <n v="281.46960000000001"/>
    <x v="14748"/>
    <m/>
    <m/>
    <m/>
    <m/>
    <x v="12"/>
    <m/>
    <m/>
    <m/>
  </r>
  <r>
    <x v="120"/>
    <x v="15079"/>
    <n v="2"/>
    <s v="MintCooler"/>
    <n v="246.952"/>
    <n v="281.46960000000001"/>
    <x v="14749"/>
    <m/>
    <m/>
    <m/>
    <m/>
    <x v="12"/>
    <m/>
    <m/>
    <m/>
  </r>
  <r>
    <x v="38"/>
    <x v="15080"/>
    <n v="2189"/>
    <s v="TropicalTwist"/>
    <n v="250.32400000000001"/>
    <n v="281.46960000000001"/>
    <x v="14750"/>
    <m/>
    <m/>
    <m/>
    <m/>
    <x v="12"/>
    <m/>
    <m/>
    <m/>
  </r>
  <r>
    <x v="7"/>
    <x v="15081"/>
    <n v="117"/>
    <s v="MintCooler"/>
    <n v="287.416"/>
    <n v="281.46960000000001"/>
    <x v="14751"/>
    <m/>
    <m/>
    <m/>
    <m/>
    <x v="12"/>
    <m/>
    <m/>
    <m/>
  </r>
  <r>
    <x v="158"/>
    <x v="15082"/>
    <n v="519"/>
    <s v="GingerFizz"/>
    <n v="333.5"/>
    <n v="281.46960000000001"/>
    <x v="14752"/>
    <m/>
    <m/>
    <m/>
    <m/>
    <x v="12"/>
    <m/>
    <m/>
    <m/>
  </r>
  <r>
    <x v="106"/>
    <x v="15083"/>
    <n v="1809"/>
    <s v="GingerFizz"/>
    <n v="339.12"/>
    <n v="281.46960000000001"/>
    <x v="14753"/>
    <m/>
    <m/>
    <m/>
    <m/>
    <x v="12"/>
    <m/>
    <m/>
    <m/>
  </r>
  <r>
    <x v="148"/>
    <x v="15084"/>
    <n v="476"/>
    <s v="CitrusSplash"/>
    <n v="345.86399999999998"/>
    <n v="281.46960000000001"/>
    <x v="14754"/>
    <m/>
    <m/>
    <m/>
    <m/>
    <x v="12"/>
    <m/>
    <m/>
    <m/>
  </r>
  <r>
    <x v="279"/>
    <x v="15085"/>
    <n v="2166"/>
    <s v="MangoBliss"/>
    <n v="357.10399999999998"/>
    <n v="281.46960000000001"/>
    <x v="14755"/>
    <m/>
    <m/>
    <m/>
    <m/>
    <x v="12"/>
    <m/>
    <m/>
    <m/>
  </r>
  <r>
    <x v="90"/>
    <x v="15086"/>
    <n v="2385"/>
    <s v="GingerFizz"/>
    <n v="170.2336"/>
    <n v="281.4864"/>
    <x v="14756"/>
    <m/>
    <m/>
    <m/>
    <m/>
    <x v="12"/>
    <m/>
    <m/>
    <m/>
  </r>
  <r>
    <x v="305"/>
    <x v="15087"/>
    <n v="2663"/>
    <s v="CitrusSplash"/>
    <n v="244.78399999999999"/>
    <n v="281.54360000000003"/>
    <x v="14757"/>
    <m/>
    <m/>
    <m/>
    <m/>
    <x v="12"/>
    <m/>
    <m/>
    <m/>
  </r>
  <r>
    <x v="251"/>
    <x v="15088"/>
    <n v="2799"/>
    <s v="ChocoDelight"/>
    <n v="282.07168000000001"/>
    <n v="281.54880000000003"/>
    <x v="14758"/>
    <m/>
    <m/>
    <m/>
    <m/>
    <x v="12"/>
    <m/>
    <m/>
    <m/>
  </r>
  <r>
    <x v="113"/>
    <x v="15089"/>
    <n v="532"/>
    <s v="MintCooler"/>
    <n v="144.70400000000001"/>
    <n v="281.63200000000001"/>
    <x v="14759"/>
    <m/>
    <m/>
    <m/>
    <m/>
    <x v="12"/>
    <m/>
    <m/>
    <m/>
  </r>
  <r>
    <x v="232"/>
    <x v="15090"/>
    <n v="1139"/>
    <s v="GingerFizz"/>
    <n v="142.64959999999999"/>
    <n v="281.67360000000002"/>
    <x v="14760"/>
    <m/>
    <m/>
    <m/>
    <m/>
    <x v="12"/>
    <m/>
    <m/>
    <m/>
  </r>
  <r>
    <x v="223"/>
    <x v="15091"/>
    <n v="478"/>
    <s v="GingerFizz"/>
    <n v="643.51795200000004"/>
    <n v="281.81088"/>
    <x v="14761"/>
    <m/>
    <m/>
    <m/>
    <m/>
    <x v="12"/>
    <m/>
    <m/>
    <m/>
  </r>
  <r>
    <x v="307"/>
    <x v="15092"/>
    <n v="2328"/>
    <s v="BerryBlast"/>
    <n v="19.904"/>
    <n v="281.82816000000003"/>
    <x v="14762"/>
    <m/>
    <m/>
    <m/>
    <m/>
    <x v="12"/>
    <m/>
    <m/>
    <m/>
  </r>
  <r>
    <x v="313"/>
    <x v="15093"/>
    <n v="320"/>
    <s v="BerryBlast"/>
    <n v="168.70400000000001"/>
    <n v="281.82816000000003"/>
    <x v="14763"/>
    <m/>
    <m/>
    <m/>
    <m/>
    <x v="12"/>
    <m/>
    <m/>
    <m/>
  </r>
  <r>
    <x v="360"/>
    <x v="15094"/>
    <n v="1481"/>
    <s v="GingerFizz"/>
    <n v="286.83199999999999"/>
    <n v="281.9178"/>
    <x v="14764"/>
    <m/>
    <m/>
    <m/>
    <m/>
    <x v="12"/>
    <m/>
    <m/>
    <m/>
  </r>
  <r>
    <x v="27"/>
    <x v="15095"/>
    <n v="2783"/>
    <s v="GingerFizz"/>
    <n v="48.276000000000003"/>
    <n v="281.9178"/>
    <x v="14765"/>
    <m/>
    <m/>
    <m/>
    <m/>
    <x v="12"/>
    <m/>
    <m/>
    <m/>
  </r>
  <r>
    <x v="225"/>
    <x v="15096"/>
    <n v="1684"/>
    <s v="MintCooler"/>
    <n v="140.71199999999999"/>
    <n v="281.9178"/>
    <x v="14766"/>
    <m/>
    <m/>
    <m/>
    <m/>
    <x v="12"/>
    <m/>
    <m/>
    <m/>
  </r>
  <r>
    <x v="200"/>
    <x v="15097"/>
    <n v="1450"/>
    <s v="CitrusSplash"/>
    <n v="176.68"/>
    <n v="281.9178"/>
    <x v="14767"/>
    <m/>
    <m/>
    <m/>
    <m/>
    <x v="12"/>
    <m/>
    <m/>
    <m/>
  </r>
  <r>
    <x v="85"/>
    <x v="15098"/>
    <n v="2182"/>
    <s v="ChocoDelight"/>
    <n v="180.05199999999999"/>
    <n v="281.9178"/>
    <x v="14768"/>
    <m/>
    <m/>
    <m/>
    <m/>
    <x v="12"/>
    <m/>
    <m/>
    <m/>
  </r>
  <r>
    <x v="22"/>
    <x v="15099"/>
    <n v="526"/>
    <s v="TropicalTwist"/>
    <n v="257.608"/>
    <n v="281.9178"/>
    <x v="14769"/>
    <m/>
    <m/>
    <m/>
    <m/>
    <x v="12"/>
    <m/>
    <m/>
    <m/>
  </r>
  <r>
    <x v="112"/>
    <x v="15100"/>
    <n v="2021"/>
    <s v="GingerFizz"/>
    <n v="304.81599999999997"/>
    <n v="281.9178"/>
    <x v="14770"/>
    <m/>
    <m/>
    <m/>
    <m/>
    <x v="12"/>
    <m/>
    <m/>
    <m/>
  </r>
  <r>
    <x v="222"/>
    <x v="15101"/>
    <n v="2436"/>
    <s v="ChocoDelight"/>
    <n v="316.05599999999998"/>
    <n v="281.9178"/>
    <x v="14771"/>
    <m/>
    <m/>
    <m/>
    <m/>
    <x v="12"/>
    <m/>
    <m/>
    <m/>
  </r>
  <r>
    <x v="183"/>
    <x v="15102"/>
    <n v="855"/>
    <s v="MintCooler"/>
    <n v="340.78399999999999"/>
    <n v="281.9178"/>
    <x v="14772"/>
    <m/>
    <m/>
    <m/>
    <m/>
    <x v="12"/>
    <m/>
    <m/>
    <m/>
  </r>
  <r>
    <x v="133"/>
    <x v="15103"/>
    <n v="2443"/>
    <s v="TropicalTwist"/>
    <n v="250.06720000000001"/>
    <n v="281.93360000000001"/>
    <x v="14773"/>
    <m/>
    <m/>
    <m/>
    <m/>
    <x v="12"/>
    <m/>
    <m/>
    <m/>
  </r>
  <r>
    <x v="21"/>
    <x v="15104"/>
    <n v="1176"/>
    <s v="MangoBliss"/>
    <n v="357.81695999999999"/>
    <n v="282.00223999999997"/>
    <x v="14774"/>
    <m/>
    <m/>
    <m/>
    <m/>
    <x v="12"/>
    <m/>
    <m/>
    <m/>
  </r>
  <r>
    <x v="231"/>
    <x v="15105"/>
    <n v="1276"/>
    <s v="BerryBlast"/>
    <n v="456.94848000000002"/>
    <n v="282.048"/>
    <x v="14775"/>
    <m/>
    <m/>
    <m/>
    <m/>
    <x v="12"/>
    <m/>
    <m/>
    <m/>
  </r>
  <r>
    <x v="50"/>
    <x v="15106"/>
    <n v="499"/>
    <s v="MintCooler"/>
    <n v="30.460799999999999"/>
    <n v="282.08960000000002"/>
    <x v="14776"/>
    <m/>
    <m/>
    <m/>
    <m/>
    <x v="12"/>
    <m/>
    <m/>
    <m/>
  </r>
  <r>
    <x v="108"/>
    <x v="15107"/>
    <n v="609"/>
    <s v="MangoBliss"/>
    <n v="486.29503999999997"/>
    <n v="282.1936"/>
    <x v="14777"/>
    <m/>
    <m/>
    <m/>
    <m/>
    <x v="12"/>
    <m/>
    <m/>
    <m/>
  </r>
  <r>
    <x v="348"/>
    <x v="15108"/>
    <n v="1750"/>
    <s v="MangoBliss"/>
    <n v="183.68"/>
    <n v="282.20191999999997"/>
    <x v="14778"/>
    <m/>
    <m/>
    <m/>
    <m/>
    <x v="12"/>
    <m/>
    <m/>
    <m/>
  </r>
  <r>
    <x v="83"/>
    <x v="15109"/>
    <n v="564"/>
    <s v="ChocoDelight"/>
    <n v="70.343999999999994"/>
    <n v="282.36599999999999"/>
    <x v="14779"/>
    <m/>
    <m/>
    <m/>
    <m/>
    <x v="12"/>
    <m/>
    <m/>
    <m/>
  </r>
  <r>
    <x v="328"/>
    <x v="15110"/>
    <n v="770"/>
    <s v="PeachPunch"/>
    <n v="117.52800000000001"/>
    <n v="282.36599999999999"/>
    <x v="14780"/>
    <m/>
    <m/>
    <m/>
    <m/>
    <x v="12"/>
    <m/>
    <m/>
    <m/>
  </r>
  <r>
    <x v="327"/>
    <x v="15111"/>
    <n v="35"/>
    <s v="LemonZest"/>
    <n v="121.02"/>
    <n v="282.36599999999999"/>
    <x v="14781"/>
    <m/>
    <m/>
    <m/>
    <m/>
    <x v="12"/>
    <m/>
    <m/>
    <m/>
  </r>
  <r>
    <x v="184"/>
    <x v="15112"/>
    <n v="2701"/>
    <s v="MangoBliss"/>
    <n v="131.39599999999999"/>
    <n v="282.36599999999999"/>
    <x v="14782"/>
    <m/>
    <m/>
    <m/>
    <m/>
    <x v="12"/>
    <m/>
    <m/>
    <m/>
  </r>
  <r>
    <x v="10"/>
    <x v="15113"/>
    <n v="1183"/>
    <s v="CitrusSplash"/>
    <n v="141.25200000000001"/>
    <n v="282.36599999999999"/>
    <x v="14783"/>
    <m/>
    <m/>
    <m/>
    <m/>
    <x v="12"/>
    <m/>
    <m/>
    <m/>
  </r>
  <r>
    <x v="192"/>
    <x v="15114"/>
    <n v="1384"/>
    <s v="FizzBerry"/>
    <n v="145.74799999999999"/>
    <n v="282.36599999999999"/>
    <x v="14784"/>
    <m/>
    <m/>
    <m/>
    <m/>
    <x v="12"/>
    <m/>
    <m/>
    <m/>
  </r>
  <r>
    <x v="260"/>
    <x v="15115"/>
    <n v="8"/>
    <s v="MangoBliss"/>
    <n v="165.98"/>
    <n v="282.36599999999999"/>
    <x v="14785"/>
    <m/>
    <m/>
    <m/>
    <m/>
    <x v="12"/>
    <m/>
    <m/>
    <m/>
  </r>
  <r>
    <x v="258"/>
    <x v="15116"/>
    <n v="727"/>
    <s v="FizzBerry"/>
    <n v="212.06399999999999"/>
    <n v="282.36599999999999"/>
    <x v="14786"/>
    <m/>
    <m/>
    <m/>
    <m/>
    <x v="12"/>
    <m/>
    <m/>
    <m/>
  </r>
  <r>
    <x v="59"/>
    <x v="15117"/>
    <n v="1602"/>
    <s v="GingerFizz"/>
    <n v="233.42"/>
    <n v="282.36599999999999"/>
    <x v="14787"/>
    <m/>
    <m/>
    <m/>
    <m/>
    <x v="12"/>
    <m/>
    <m/>
    <m/>
  </r>
  <r>
    <x v="40"/>
    <x v="15118"/>
    <n v="2099"/>
    <s v="MintCooler"/>
    <n v="262.64400000000001"/>
    <n v="282.36599999999999"/>
    <x v="14788"/>
    <m/>
    <m/>
    <m/>
    <m/>
    <x v="12"/>
    <m/>
    <m/>
    <m/>
  </r>
  <r>
    <x v="364"/>
    <x v="15119"/>
    <n v="2806"/>
    <s v="PeachPunch"/>
    <n v="288.49599999999998"/>
    <n v="282.36599999999999"/>
    <x v="14789"/>
    <m/>
    <m/>
    <m/>
    <m/>
    <x v="12"/>
    <m/>
    <m/>
    <m/>
  </r>
  <r>
    <x v="250"/>
    <x v="15120"/>
    <n v="1342"/>
    <s v="PeachPunch"/>
    <n v="289.62"/>
    <n v="282.36599999999999"/>
    <x v="14790"/>
    <m/>
    <m/>
    <m/>
    <m/>
    <x v="12"/>
    <m/>
    <m/>
    <m/>
  </r>
  <r>
    <x v="60"/>
    <x v="15121"/>
    <n v="2359"/>
    <s v="FizzBerry"/>
    <n v="290.74400000000003"/>
    <n v="282.36599999999999"/>
    <x v="14791"/>
    <m/>
    <m/>
    <m/>
    <m/>
    <x v="12"/>
    <m/>
    <m/>
    <m/>
  </r>
  <r>
    <x v="38"/>
    <x v="15122"/>
    <n v="708"/>
    <s v="MangoBliss"/>
    <n v="291.86799999999999"/>
    <n v="282.36599999999999"/>
    <x v="14792"/>
    <m/>
    <m/>
    <m/>
    <m/>
    <x v="12"/>
    <m/>
    <m/>
    <m/>
  </r>
  <r>
    <x v="76"/>
    <x v="15123"/>
    <n v="2762"/>
    <s v="TropicalTwist"/>
    <n v="318.84399999999999"/>
    <n v="282.36599999999999"/>
    <x v="14793"/>
    <m/>
    <m/>
    <m/>
    <m/>
    <x v="12"/>
    <m/>
    <m/>
    <m/>
  </r>
  <r>
    <x v="333"/>
    <x v="15124"/>
    <n v="57"/>
    <s v="PeachPunch"/>
    <n v="321.09199999999998"/>
    <n v="282.36599999999999"/>
    <x v="14794"/>
    <m/>
    <m/>
    <m/>
    <m/>
    <x v="12"/>
    <m/>
    <m/>
    <m/>
  </r>
  <r>
    <x v="5"/>
    <x v="15125"/>
    <n v="350"/>
    <s v="FizzBerry"/>
    <n v="326.71199999999999"/>
    <n v="282.36599999999999"/>
    <x v="14795"/>
    <m/>
    <m/>
    <m/>
    <m/>
    <x v="12"/>
    <m/>
    <m/>
    <m/>
  </r>
  <r>
    <x v="292"/>
    <x v="15126"/>
    <n v="2787"/>
    <s v="CitrusSplash"/>
    <n v="332.33199999999999"/>
    <n v="282.36599999999999"/>
    <x v="14796"/>
    <m/>
    <m/>
    <m/>
    <m/>
    <x v="12"/>
    <m/>
    <m/>
    <m/>
  </r>
  <r>
    <x v="56"/>
    <x v="15127"/>
    <n v="2101"/>
    <s v="CitrusSplash"/>
    <n v="332.33199999999999"/>
    <n v="282.36599999999999"/>
    <x v="14796"/>
    <m/>
    <m/>
    <m/>
    <m/>
    <x v="12"/>
    <m/>
    <m/>
    <m/>
  </r>
  <r>
    <x v="278"/>
    <x v="15128"/>
    <n v="1574"/>
    <s v="PeachPunch"/>
    <n v="344.69600000000003"/>
    <n v="282.36599999999999"/>
    <x v="14797"/>
    <m/>
    <m/>
    <m/>
    <m/>
    <x v="12"/>
    <m/>
    <m/>
    <m/>
  </r>
  <r>
    <x v="331"/>
    <x v="15129"/>
    <n v="2015"/>
    <s v="TropicalTwist"/>
    <n v="354.81200000000001"/>
    <n v="282.36599999999999"/>
    <x v="14798"/>
    <m/>
    <m/>
    <m/>
    <m/>
    <x v="12"/>
    <m/>
    <m/>
    <m/>
  </r>
  <r>
    <x v="183"/>
    <x v="15130"/>
    <n v="2489"/>
    <s v="GingerFizz"/>
    <n v="354.81200000000001"/>
    <n v="282.36599999999999"/>
    <x v="14798"/>
    <m/>
    <m/>
    <m/>
    <m/>
    <x v="12"/>
    <m/>
    <m/>
    <m/>
  </r>
  <r>
    <x v="54"/>
    <x v="15131"/>
    <n v="1126"/>
    <s v="PeachPunch"/>
    <n v="357.06"/>
    <n v="282.36599999999999"/>
    <x v="14799"/>
    <m/>
    <m/>
    <m/>
    <m/>
    <x v="12"/>
    <m/>
    <m/>
    <m/>
  </r>
  <r>
    <x v="278"/>
    <x v="15132"/>
    <n v="1270"/>
    <s v="GingerFizz"/>
    <n v="508.94783999999999"/>
    <n v="282.38080000000002"/>
    <x v="14800"/>
    <m/>
    <m/>
    <m/>
    <m/>
    <x v="12"/>
    <m/>
    <m/>
    <m/>
  </r>
  <r>
    <x v="136"/>
    <x v="15133"/>
    <n v="2805"/>
    <s v="FizzBerry"/>
    <n v="281.54880000000003"/>
    <n v="282.52120000000002"/>
    <x v="14801"/>
    <m/>
    <m/>
    <m/>
    <m/>
    <x v="12"/>
    <m/>
    <m/>
    <m/>
  </r>
  <r>
    <x v="165"/>
    <x v="15134"/>
    <n v="717"/>
    <s v="BerryBlast"/>
    <n v="211.15600000000001"/>
    <n v="282.54527999999999"/>
    <x v="14802"/>
    <m/>
    <m/>
    <m/>
    <m/>
    <x v="12"/>
    <m/>
    <m/>
    <m/>
  </r>
  <r>
    <x v="198"/>
    <x v="15135"/>
    <n v="1167"/>
    <s v="BerryBlast"/>
    <n v="344.91199999999998"/>
    <n v="282.54527999999999"/>
    <x v="14803"/>
    <m/>
    <m/>
    <m/>
    <m/>
    <x v="12"/>
    <m/>
    <m/>
    <m/>
  </r>
  <r>
    <x v="90"/>
    <x v="15136"/>
    <n v="1117"/>
    <s v="GingerFizz"/>
    <n v="626.13004799999999"/>
    <n v="282.58048000000002"/>
    <x v="14804"/>
    <m/>
    <m/>
    <m/>
    <m/>
    <x v="12"/>
    <m/>
    <m/>
    <m/>
  </r>
  <r>
    <x v="66"/>
    <x v="15137"/>
    <n v="1166"/>
    <s v="PeachPunch"/>
    <n v="600.89740800000004"/>
    <n v="282.60127999999997"/>
    <x v="14805"/>
    <m/>
    <m/>
    <m/>
    <m/>
    <x v="12"/>
    <m/>
    <m/>
    <m/>
  </r>
  <r>
    <x v="58"/>
    <x v="15138"/>
    <n v="285"/>
    <s v="FizzBerry"/>
    <n v="381.30495999999999"/>
    <n v="282.6044"/>
    <x v="14806"/>
    <m/>
    <m/>
    <m/>
    <m/>
    <x v="12"/>
    <m/>
    <m/>
    <m/>
  </r>
  <r>
    <x v="62"/>
    <x v="15139"/>
    <n v="12"/>
    <s v="TropicalTwist"/>
    <n v="223.12960000000001"/>
    <n v="282.65120000000002"/>
    <x v="14807"/>
    <m/>
    <m/>
    <m/>
    <m/>
    <x v="12"/>
    <m/>
    <m/>
    <m/>
  </r>
  <r>
    <x v="285"/>
    <x v="15140"/>
    <n v="1099"/>
    <s v="MintCooler"/>
    <n v="620.92838400000005"/>
    <n v="282.76352000000003"/>
    <x v="14808"/>
    <m/>
    <m/>
    <m/>
    <m/>
    <x v="12"/>
    <m/>
    <m/>
    <m/>
  </r>
  <r>
    <x v="328"/>
    <x v="15141"/>
    <n v="2489"/>
    <s v="LemonZest"/>
    <n v="32.776000000000003"/>
    <n v="282.81420000000003"/>
    <x v="14809"/>
    <m/>
    <m/>
    <m/>
    <m/>
    <x v="12"/>
    <m/>
    <m/>
    <m/>
  </r>
  <r>
    <x v="276"/>
    <x v="15142"/>
    <n v="1137"/>
    <s v="PeachPunch"/>
    <n v="50.56"/>
    <n v="282.81420000000003"/>
    <x v="14810"/>
    <m/>
    <m/>
    <m/>
    <m/>
    <x v="12"/>
    <m/>
    <m/>
    <m/>
  </r>
  <r>
    <x v="354"/>
    <x v="15143"/>
    <n v="556"/>
    <s v="CitrusSplash"/>
    <n v="57.676000000000002"/>
    <n v="282.81420000000003"/>
    <x v="14811"/>
    <m/>
    <m/>
    <m/>
    <m/>
    <x v="12"/>
    <m/>
    <m/>
    <m/>
  </r>
  <r>
    <x v="18"/>
    <x v="15144"/>
    <n v="1186"/>
    <s v="MangoBliss"/>
    <n v="121.56"/>
    <n v="282.81420000000003"/>
    <x v="14812"/>
    <m/>
    <m/>
    <m/>
    <m/>
    <x v="12"/>
    <m/>
    <m/>
    <m/>
  </r>
  <r>
    <x v="51"/>
    <x v="15145"/>
    <n v="1505"/>
    <s v="GingerFizz"/>
    <n v="126.056"/>
    <n v="282.81420000000003"/>
    <x v="14813"/>
    <m/>
    <m/>
    <m/>
    <m/>
    <x v="12"/>
    <m/>
    <m/>
    <m/>
  </r>
  <r>
    <x v="102"/>
    <x v="15146"/>
    <n v="248"/>
    <s v="FizzBerry"/>
    <n v="126.056"/>
    <n v="282.81420000000003"/>
    <x v="14813"/>
    <m/>
    <m/>
    <m/>
    <m/>
    <x v="12"/>
    <m/>
    <m/>
    <m/>
  </r>
  <r>
    <x v="42"/>
    <x v="15147"/>
    <n v="1664"/>
    <s v="GingerFizz"/>
    <n v="128.304"/>
    <n v="282.81420000000003"/>
    <x v="14814"/>
    <m/>
    <m/>
    <m/>
    <m/>
    <x v="12"/>
    <m/>
    <m/>
    <m/>
  </r>
  <r>
    <x v="68"/>
    <x v="15148"/>
    <n v="1958"/>
    <s v="GingerFizz"/>
    <n v="133.92400000000001"/>
    <n v="282.81420000000003"/>
    <x v="14815"/>
    <m/>
    <m/>
    <m/>
    <m/>
    <x v="12"/>
    <m/>
    <m/>
    <m/>
  </r>
  <r>
    <x v="62"/>
    <x v="15149"/>
    <n v="993"/>
    <s v="TropicalTwist"/>
    <n v="134.072"/>
    <n v="282.81420000000003"/>
    <x v="14816"/>
    <m/>
    <m/>
    <m/>
    <m/>
    <x v="12"/>
    <m/>
    <m/>
    <m/>
  </r>
  <r>
    <x v="12"/>
    <x v="15150"/>
    <n v="544"/>
    <s v="GingerFizz"/>
    <n v="134.6"/>
    <n v="282.81420000000003"/>
    <x v="14817"/>
    <m/>
    <m/>
    <m/>
    <m/>
    <x v="12"/>
    <m/>
    <m/>
    <m/>
  </r>
  <r>
    <x v="90"/>
    <x v="15151"/>
    <n v="1829"/>
    <s v="LemonZest"/>
    <n v="150.78399999999999"/>
    <n v="282.81420000000003"/>
    <x v="14818"/>
    <m/>
    <m/>
    <m/>
    <m/>
    <x v="12"/>
    <m/>
    <m/>
    <m/>
  </r>
  <r>
    <x v="311"/>
    <x v="15152"/>
    <n v="1346"/>
    <s v="ChocoDelight"/>
    <n v="160.9"/>
    <n v="282.81420000000003"/>
    <x v="14819"/>
    <m/>
    <m/>
    <m/>
    <m/>
    <x v="12"/>
    <m/>
    <m/>
    <m/>
  </r>
  <r>
    <x v="163"/>
    <x v="15153"/>
    <n v="2118"/>
    <s v="CitrusSplash"/>
    <n v="166.52"/>
    <n v="282.81420000000003"/>
    <x v="14820"/>
    <m/>
    <m/>
    <m/>
    <m/>
    <x v="12"/>
    <m/>
    <m/>
    <m/>
  </r>
  <r>
    <x v="41"/>
    <x v="15154"/>
    <n v="91"/>
    <s v="PeachPunch"/>
    <n v="171.01599999999999"/>
    <n v="282.81420000000003"/>
    <x v="14821"/>
    <m/>
    <m/>
    <m/>
    <m/>
    <x v="12"/>
    <m/>
    <m/>
    <m/>
  </r>
  <r>
    <x v="99"/>
    <x v="15155"/>
    <n v="79"/>
    <s v="PeachPunch"/>
    <n v="176.636"/>
    <n v="282.81420000000003"/>
    <x v="14822"/>
    <m/>
    <m/>
    <m/>
    <m/>
    <x v="12"/>
    <m/>
    <m/>
    <m/>
  </r>
  <r>
    <x v="90"/>
    <x v="15156"/>
    <n v="2129"/>
    <s v="MintCooler"/>
    <n v="201.364"/>
    <n v="282.81420000000003"/>
    <x v="14823"/>
    <m/>
    <m/>
    <m/>
    <m/>
    <x v="12"/>
    <m/>
    <m/>
    <m/>
  </r>
  <r>
    <x v="123"/>
    <x v="15157"/>
    <n v="1777"/>
    <s v="MintCooler"/>
    <n v="230.58799999999999"/>
    <n v="282.81420000000003"/>
    <x v="14824"/>
    <m/>
    <m/>
    <m/>
    <m/>
    <x v="12"/>
    <m/>
    <m/>
    <m/>
  </r>
  <r>
    <x v="55"/>
    <x v="15158"/>
    <n v="2672"/>
    <s v="PeachPunch"/>
    <n v="253.06800000000001"/>
    <n v="282.81420000000003"/>
    <x v="14825"/>
    <m/>
    <m/>
    <m/>
    <m/>
    <x v="12"/>
    <m/>
    <m/>
    <m/>
  </r>
  <r>
    <x v="90"/>
    <x v="15159"/>
    <n v="852"/>
    <s v="LemonZest"/>
    <n v="257.56400000000002"/>
    <n v="282.81420000000003"/>
    <x v="14826"/>
    <m/>
    <m/>
    <m/>
    <m/>
    <x v="12"/>
    <m/>
    <m/>
    <m/>
  </r>
  <r>
    <x v="250"/>
    <x v="15160"/>
    <n v="1286"/>
    <s v="GingerFizz"/>
    <n v="273.3"/>
    <n v="282.81420000000003"/>
    <x v="14827"/>
    <m/>
    <m/>
    <m/>
    <m/>
    <x v="12"/>
    <m/>
    <m/>
    <m/>
  </r>
  <r>
    <x v="295"/>
    <x v="15161"/>
    <n v="2015"/>
    <s v="PeachPunch"/>
    <n v="299.15199999999999"/>
    <n v="282.81420000000003"/>
    <x v="14828"/>
    <m/>
    <m/>
    <m/>
    <m/>
    <x v="12"/>
    <m/>
    <m/>
    <m/>
  </r>
  <r>
    <x v="65"/>
    <x v="15162"/>
    <n v="2637"/>
    <s v="TropicalTwist"/>
    <n v="317.13600000000002"/>
    <n v="282.81420000000003"/>
    <x v="14829"/>
    <m/>
    <m/>
    <m/>
    <m/>
    <x v="12"/>
    <m/>
    <m/>
    <m/>
  </r>
  <r>
    <x v="272"/>
    <x v="15163"/>
    <n v="1266"/>
    <s v="PeachPunch"/>
    <n v="318.26"/>
    <n v="282.81420000000003"/>
    <x v="14830"/>
    <m/>
    <m/>
    <m/>
    <m/>
    <x v="12"/>
    <m/>
    <m/>
    <m/>
  </r>
  <r>
    <x v="55"/>
    <x v="15164"/>
    <n v="259"/>
    <s v="LemonZest"/>
    <n v="318.26"/>
    <n v="282.81420000000003"/>
    <x v="14830"/>
    <m/>
    <m/>
    <m/>
    <m/>
    <x v="12"/>
    <m/>
    <m/>
    <m/>
  </r>
  <r>
    <x v="361"/>
    <x v="15165"/>
    <n v="1396"/>
    <s v="FizzBerry"/>
    <n v="351.98"/>
    <n v="282.81420000000003"/>
    <x v="14831"/>
    <m/>
    <m/>
    <m/>
    <m/>
    <x v="12"/>
    <m/>
    <m/>
    <m/>
  </r>
  <r>
    <x v="314"/>
    <x v="15166"/>
    <n v="684"/>
    <s v="FizzBerry"/>
    <n v="360.97199999999998"/>
    <n v="282.81420000000003"/>
    <x v="14832"/>
    <m/>
    <m/>
    <m/>
    <m/>
    <x v="12"/>
    <m/>
    <m/>
    <m/>
  </r>
  <r>
    <x v="118"/>
    <x v="15167"/>
    <n v="1252"/>
    <s v="GingerFizz"/>
    <n v="652.57151999999996"/>
    <n v="282.9008"/>
    <x v="14833"/>
    <m/>
    <m/>
    <m/>
    <m/>
    <x v="12"/>
    <m/>
    <m/>
    <m/>
  </r>
  <r>
    <x v="280"/>
    <x v="15168"/>
    <n v="1786"/>
    <s v="MintCooler"/>
    <n v="140.4"/>
    <n v="282.92160000000001"/>
    <x v="14834"/>
    <m/>
    <m/>
    <m/>
    <m/>
    <x v="12"/>
    <m/>
    <m/>
    <m/>
  </r>
  <r>
    <x v="148"/>
    <x v="15169"/>
    <n v="1255"/>
    <s v="TropicalTwist"/>
    <n v="582.03071999999997"/>
    <n v="282.95488"/>
    <x v="14835"/>
    <m/>
    <m/>
    <m/>
    <m/>
    <x v="12"/>
    <m/>
    <m/>
    <m/>
  </r>
  <r>
    <x v="15"/>
    <x v="15170"/>
    <n v="2101"/>
    <s v="CitrusSplash"/>
    <n v="8.1"/>
    <n v="283.26240000000001"/>
    <x v="14836"/>
    <m/>
    <m/>
    <m/>
    <m/>
    <x v="12"/>
    <m/>
    <m/>
    <m/>
  </r>
  <r>
    <x v="244"/>
    <x v="15171"/>
    <n v="2149"/>
    <s v="TropicalTwist"/>
    <n v="21.324000000000002"/>
    <n v="283.26240000000001"/>
    <x v="14837"/>
    <m/>
    <m/>
    <m/>
    <m/>
    <x v="12"/>
    <m/>
    <m/>
    <m/>
  </r>
  <r>
    <x v="170"/>
    <x v="15172"/>
    <n v="2621"/>
    <s v="ChocoDelight"/>
    <n v="26.655999999999999"/>
    <n v="283.26240000000001"/>
    <x v="14838"/>
    <m/>
    <m/>
    <m/>
    <m/>
    <x v="12"/>
    <m/>
    <m/>
    <m/>
  </r>
  <r>
    <x v="28"/>
    <x v="15173"/>
    <n v="2477"/>
    <s v="LemonZest"/>
    <n v="27.72"/>
    <n v="283.26240000000001"/>
    <x v="14839"/>
    <m/>
    <m/>
    <m/>
    <m/>
    <x v="12"/>
    <m/>
    <m/>
    <m/>
  </r>
  <r>
    <x v="266"/>
    <x v="15174"/>
    <n v="1457"/>
    <s v="CitrusSplash"/>
    <n v="28.544"/>
    <n v="283.26240000000001"/>
    <x v="14840"/>
    <m/>
    <m/>
    <m/>
    <m/>
    <x v="12"/>
    <m/>
    <m/>
    <m/>
  </r>
  <r>
    <x v="46"/>
    <x v="15175"/>
    <n v="313"/>
    <s v="MintCooler"/>
    <n v="35.103999999999999"/>
    <n v="283.26240000000001"/>
    <x v="14841"/>
    <m/>
    <m/>
    <m/>
    <m/>
    <x v="12"/>
    <m/>
    <m/>
    <m/>
  </r>
  <r>
    <x v="311"/>
    <x v="15176"/>
    <n v="2759"/>
    <s v="MintCooler"/>
    <n v="39.771999999999998"/>
    <n v="283.26240000000001"/>
    <x v="14842"/>
    <m/>
    <m/>
    <m/>
    <m/>
    <x v="12"/>
    <m/>
    <m/>
    <m/>
  </r>
  <r>
    <x v="68"/>
    <x v="15177"/>
    <n v="1667"/>
    <s v="CitrusSplash"/>
    <n v="73.504000000000005"/>
    <n v="283.26240000000001"/>
    <x v="14843"/>
    <m/>
    <m/>
    <m/>
    <m/>
    <x v="12"/>
    <m/>
    <m/>
    <m/>
  </r>
  <r>
    <x v="301"/>
    <x v="15178"/>
    <n v="580"/>
    <s v="ChocoDelight"/>
    <n v="89.34"/>
    <n v="283.26240000000001"/>
    <x v="14844"/>
    <m/>
    <m/>
    <m/>
    <m/>
    <x v="12"/>
    <m/>
    <m/>
    <m/>
  </r>
  <r>
    <x v="120"/>
    <x v="15179"/>
    <n v="1571"/>
    <s v="BerryBlast"/>
    <n v="99.62"/>
    <n v="283.26240000000001"/>
    <x v="14845"/>
    <m/>
    <m/>
    <m/>
    <m/>
    <x v="12"/>
    <m/>
    <m/>
    <m/>
  </r>
  <r>
    <x v="207"/>
    <x v="15180"/>
    <n v="1110"/>
    <s v="FizzBerry"/>
    <n v="118.72799999999999"/>
    <n v="283.26240000000001"/>
    <x v="14846"/>
    <m/>
    <m/>
    <m/>
    <m/>
    <x v="12"/>
    <m/>
    <m/>
    <m/>
  </r>
  <r>
    <x v="265"/>
    <x v="15181"/>
    <n v="2798"/>
    <s v="FizzBerry"/>
    <n v="134.464"/>
    <n v="283.26240000000001"/>
    <x v="14847"/>
    <m/>
    <m/>
    <m/>
    <m/>
    <x v="12"/>
    <m/>
    <m/>
    <m/>
  </r>
  <r>
    <x v="80"/>
    <x v="15182"/>
    <n v="1742"/>
    <s v="PeachPunch"/>
    <n v="162.56399999999999"/>
    <n v="283.26240000000001"/>
    <x v="14848"/>
    <m/>
    <m/>
    <m/>
    <m/>
    <x v="12"/>
    <m/>
    <m/>
    <m/>
  </r>
  <r>
    <x v="124"/>
    <x v="15183"/>
    <n v="430"/>
    <s v="LemonZest"/>
    <n v="165.93600000000001"/>
    <n v="283.26240000000001"/>
    <x v="14849"/>
    <m/>
    <m/>
    <m/>
    <m/>
    <x v="12"/>
    <m/>
    <m/>
    <m/>
  </r>
  <r>
    <x v="109"/>
    <x v="15184"/>
    <n v="1832"/>
    <s v="GingerFizz"/>
    <n v="179.42400000000001"/>
    <n v="283.26240000000001"/>
    <x v="14850"/>
    <m/>
    <m/>
    <m/>
    <m/>
    <x v="12"/>
    <m/>
    <m/>
    <m/>
  </r>
  <r>
    <x v="158"/>
    <x v="15185"/>
    <n v="2748"/>
    <s v="GingerFizz"/>
    <n v="180.548"/>
    <n v="283.26240000000001"/>
    <x v="14851"/>
    <m/>
    <m/>
    <m/>
    <m/>
    <x v="12"/>
    <m/>
    <m/>
    <m/>
  </r>
  <r>
    <x v="155"/>
    <x v="15186"/>
    <n v="2171"/>
    <s v="LemonZest"/>
    <n v="199.65600000000001"/>
    <n v="283.26240000000001"/>
    <x v="14852"/>
    <m/>
    <m/>
    <m/>
    <m/>
    <x v="12"/>
    <m/>
    <m/>
    <m/>
  </r>
  <r>
    <x v="254"/>
    <x v="15187"/>
    <n v="2524"/>
    <s v="BerryBlast"/>
    <n v="214.268"/>
    <n v="283.26240000000001"/>
    <x v="14853"/>
    <m/>
    <m/>
    <m/>
    <m/>
    <x v="12"/>
    <m/>
    <m/>
    <m/>
  </r>
  <r>
    <x v="75"/>
    <x v="15188"/>
    <n v="2507"/>
    <s v="ChocoDelight"/>
    <n v="219.88800000000001"/>
    <n v="283.26240000000001"/>
    <x v="14854"/>
    <m/>
    <m/>
    <m/>
    <m/>
    <x v="12"/>
    <m/>
    <m/>
    <m/>
  </r>
  <r>
    <x v="81"/>
    <x v="15189"/>
    <n v="2154"/>
    <s v="PeachPunch"/>
    <n v="223.26"/>
    <n v="283.26240000000001"/>
    <x v="14855"/>
    <m/>
    <m/>
    <m/>
    <m/>
    <x v="12"/>
    <m/>
    <m/>
    <m/>
  </r>
  <r>
    <x v="225"/>
    <x v="15190"/>
    <n v="2237"/>
    <s v="FizzBerry"/>
    <n v="267.096"/>
    <n v="283.26240000000001"/>
    <x v="14856"/>
    <m/>
    <m/>
    <m/>
    <m/>
    <x v="12"/>
    <m/>
    <m/>
    <m/>
  </r>
  <r>
    <x v="294"/>
    <x v="15191"/>
    <n v="2442"/>
    <s v="TropicalTwist"/>
    <n v="271.59199999999998"/>
    <n v="283.26240000000001"/>
    <x v="14857"/>
    <m/>
    <m/>
    <m/>
    <m/>
    <x v="12"/>
    <m/>
    <m/>
    <m/>
  </r>
  <r>
    <x v="141"/>
    <x v="15192"/>
    <n v="1617"/>
    <s v="MintCooler"/>
    <n v="273.83999999999997"/>
    <n v="283.26240000000001"/>
    <x v="14858"/>
    <m/>
    <m/>
    <m/>
    <m/>
    <x v="12"/>
    <m/>
    <m/>
    <m/>
  </r>
  <r>
    <x v="89"/>
    <x v="15193"/>
    <n v="742"/>
    <s v="PeachPunch"/>
    <n v="276.08800000000002"/>
    <n v="283.26240000000001"/>
    <x v="14859"/>
    <m/>
    <m/>
    <m/>
    <m/>
    <x v="12"/>
    <m/>
    <m/>
    <m/>
  </r>
  <r>
    <x v="74"/>
    <x v="15194"/>
    <n v="2704"/>
    <s v="GingerFizz"/>
    <n v="290.7"/>
    <n v="283.26240000000001"/>
    <x v="14860"/>
    <m/>
    <m/>
    <m/>
    <m/>
    <x v="12"/>
    <m/>
    <m/>
    <m/>
  </r>
  <r>
    <x v="9"/>
    <x v="15195"/>
    <n v="1631"/>
    <s v="BerryBlast"/>
    <n v="304.18799999999999"/>
    <n v="283.26240000000001"/>
    <x v="14861"/>
    <m/>
    <m/>
    <m/>
    <m/>
    <x v="12"/>
    <m/>
    <m/>
    <m/>
  </r>
  <r>
    <x v="30"/>
    <x v="15196"/>
    <n v="730"/>
    <s v="MintCooler"/>
    <n v="308.68400000000003"/>
    <n v="283.26240000000001"/>
    <x v="14862"/>
    <m/>
    <m/>
    <m/>
    <m/>
    <x v="12"/>
    <m/>
    <m/>
    <m/>
  </r>
  <r>
    <x v="63"/>
    <x v="15197"/>
    <n v="475"/>
    <s v="FizzBerry"/>
    <n v="317.67599999999999"/>
    <n v="283.26240000000001"/>
    <x v="14863"/>
    <m/>
    <m/>
    <m/>
    <m/>
    <x v="12"/>
    <m/>
    <m/>
    <m/>
  </r>
  <r>
    <x v="71"/>
    <x v="15198"/>
    <n v="234"/>
    <s v="BerryBlast"/>
    <n v="335.66"/>
    <n v="283.26240000000001"/>
    <x v="14864"/>
    <m/>
    <m/>
    <m/>
    <m/>
    <x v="12"/>
    <m/>
    <m/>
    <m/>
  </r>
  <r>
    <x v="284"/>
    <x v="15199"/>
    <n v="292"/>
    <s v="BerryBlast"/>
    <n v="357.01600000000002"/>
    <n v="283.26240000000001"/>
    <x v="14865"/>
    <m/>
    <m/>
    <m/>
    <m/>
    <x v="12"/>
    <m/>
    <m/>
    <m/>
  </r>
  <r>
    <x v="348"/>
    <x v="15200"/>
    <n v="944"/>
    <s v="PeachPunch"/>
    <n v="358.14"/>
    <n v="283.26240000000001"/>
    <x v="14866"/>
    <m/>
    <m/>
    <m/>
    <m/>
    <x v="12"/>
    <m/>
    <m/>
    <m/>
  </r>
  <r>
    <x v="134"/>
    <x v="15201"/>
    <n v="44"/>
    <s v="MangoBliss"/>
    <n v="269.34399999999999"/>
    <n v="283.26240000000001"/>
    <x v="14867"/>
    <m/>
    <m/>
    <m/>
    <m/>
    <x v="12"/>
    <m/>
    <m/>
    <m/>
  </r>
  <r>
    <x v="352"/>
    <x v="15202"/>
    <n v="148"/>
    <s v="MintCooler"/>
    <n v="253.584"/>
    <n v="283.26479999999998"/>
    <x v="14868"/>
    <m/>
    <m/>
    <m/>
    <m/>
    <x v="12"/>
    <m/>
    <m/>
    <m/>
  </r>
  <r>
    <x v="171"/>
    <x v="15203"/>
    <n v="1582"/>
    <s v="BerryBlast"/>
    <n v="226.6336"/>
    <n v="283.43743999999998"/>
    <x v="14869"/>
    <m/>
    <m/>
    <m/>
    <m/>
    <x v="12"/>
    <m/>
    <m/>
    <m/>
  </r>
  <r>
    <x v="75"/>
    <x v="15204"/>
    <n v="1329"/>
    <s v="GingerFizz"/>
    <n v="610.81536000000006"/>
    <n v="283.43743999999998"/>
    <x v="14870"/>
    <m/>
    <m/>
    <m/>
    <m/>
    <x v="12"/>
    <m/>
    <m/>
    <m/>
  </r>
  <r>
    <x v="299"/>
    <x v="15205"/>
    <n v="2264"/>
    <s v="PeachPunch"/>
    <n v="356.00959999999998"/>
    <n v="283.49360000000001"/>
    <x v="14871"/>
    <m/>
    <m/>
    <m/>
    <m/>
    <x v="12"/>
    <m/>
    <m/>
    <m/>
  </r>
  <r>
    <x v="151"/>
    <x v="15206"/>
    <n v="588"/>
    <s v="PeachPunch"/>
    <n v="120.2208"/>
    <n v="283.52480000000003"/>
    <x v="14872"/>
    <m/>
    <m/>
    <m/>
    <m/>
    <x v="12"/>
    <m/>
    <m/>
    <m/>
  </r>
  <r>
    <x v="20"/>
    <x v="15207"/>
    <n v="2192"/>
    <s v="LemonZest"/>
    <n v="444.80768"/>
    <n v="283.5976"/>
    <x v="14873"/>
    <m/>
    <m/>
    <m/>
    <m/>
    <x v="12"/>
    <m/>
    <m/>
    <m/>
  </r>
  <r>
    <x v="290"/>
    <x v="15208"/>
    <n v="2447"/>
    <s v="LemonZest"/>
    <n v="191.43680000000001"/>
    <n v="283.64960000000002"/>
    <x v="14874"/>
    <m/>
    <m/>
    <m/>
    <m/>
    <x v="12"/>
    <m/>
    <m/>
    <m/>
  </r>
  <r>
    <x v="14"/>
    <x v="15209"/>
    <n v="2332"/>
    <s v="CitrusSplash"/>
    <n v="431.93920000000003"/>
    <n v="283.65480000000002"/>
    <x v="14875"/>
    <m/>
    <m/>
    <m/>
    <m/>
    <x v="12"/>
    <m/>
    <m/>
    <m/>
  </r>
  <r>
    <x v="16"/>
    <x v="15210"/>
    <n v="1143"/>
    <s v="BerryBlast"/>
    <n v="551.96543999999994"/>
    <n v="283.69119999999998"/>
    <x v="14876"/>
    <m/>
    <m/>
    <m/>
    <m/>
    <x v="12"/>
    <m/>
    <m/>
    <m/>
  </r>
  <r>
    <x v="189"/>
    <x v="15211"/>
    <n v="2398"/>
    <s v="CitrusSplash"/>
    <n v="26.036000000000001"/>
    <n v="283.7106"/>
    <x v="14877"/>
    <m/>
    <m/>
    <m/>
    <m/>
    <x v="12"/>
    <m/>
    <m/>
    <m/>
  </r>
  <r>
    <x v="290"/>
    <x v="15212"/>
    <n v="735"/>
    <s v="ChocoDelight"/>
    <n v="62.036000000000001"/>
    <n v="283.7106"/>
    <x v="14878"/>
    <m/>
    <m/>
    <m/>
    <m/>
    <x v="12"/>
    <m/>
    <m/>
    <m/>
  </r>
  <r>
    <x v="70"/>
    <x v="15213"/>
    <n v="2824"/>
    <s v="FizzBerry"/>
    <n v="86.888000000000005"/>
    <n v="283.7106"/>
    <x v="14879"/>
    <m/>
    <m/>
    <m/>
    <m/>
    <x v="12"/>
    <m/>
    <m/>
    <m/>
  </r>
  <r>
    <x v="180"/>
    <x v="15214"/>
    <n v="1606"/>
    <s v="TropicalTwist"/>
    <n v="97.308000000000007"/>
    <n v="283.7106"/>
    <x v="14880"/>
    <m/>
    <m/>
    <m/>
    <m/>
    <x v="12"/>
    <m/>
    <m/>
    <m/>
  </r>
  <r>
    <x v="35"/>
    <x v="15215"/>
    <n v="268"/>
    <s v="MintCooler"/>
    <n v="117.916"/>
    <n v="283.7106"/>
    <x v="14881"/>
    <m/>
    <m/>
    <m/>
    <m/>
    <x v="12"/>
    <m/>
    <m/>
    <m/>
  </r>
  <r>
    <x v="43"/>
    <x v="15216"/>
    <n v="458"/>
    <s v="MintCooler"/>
    <n v="121.652"/>
    <n v="283.7106"/>
    <x v="14882"/>
    <m/>
    <m/>
    <m/>
    <m/>
    <x v="12"/>
    <m/>
    <m/>
    <m/>
  </r>
  <r>
    <x v="165"/>
    <x v="15217"/>
    <n v="527"/>
    <s v="FizzBerry"/>
    <n v="126.012"/>
    <n v="283.7106"/>
    <x v="14883"/>
    <m/>
    <m/>
    <m/>
    <m/>
    <x v="12"/>
    <m/>
    <m/>
    <m/>
  </r>
  <r>
    <x v="92"/>
    <x v="15218"/>
    <n v="890"/>
    <s v="ChocoDelight"/>
    <n v="135.00399999999999"/>
    <n v="283.7106"/>
    <x v="14884"/>
    <m/>
    <m/>
    <m/>
    <m/>
    <x v="12"/>
    <m/>
    <m/>
    <m/>
  </r>
  <r>
    <x v="258"/>
    <x v="15219"/>
    <n v="2389"/>
    <s v="PeachPunch"/>
    <n v="147.36799999999999"/>
    <n v="283.7106"/>
    <x v="14885"/>
    <m/>
    <m/>
    <m/>
    <m/>
    <x v="12"/>
    <m/>
    <m/>
    <m/>
  </r>
  <r>
    <x v="63"/>
    <x v="15220"/>
    <n v="1658"/>
    <s v="CitrusSplash"/>
    <n v="149.61600000000001"/>
    <n v="283.7106"/>
    <x v="14886"/>
    <m/>
    <m/>
    <m/>
    <m/>
    <x v="12"/>
    <m/>
    <m/>
    <m/>
  </r>
  <r>
    <x v="35"/>
    <x v="15221"/>
    <n v="390"/>
    <s v="ChocoDelight"/>
    <n v="149.61600000000001"/>
    <n v="283.7106"/>
    <x v="14886"/>
    <m/>
    <m/>
    <m/>
    <m/>
    <x v="12"/>
    <m/>
    <m/>
    <m/>
  </r>
  <r>
    <x v="197"/>
    <x v="15222"/>
    <n v="2146"/>
    <s v="TropicalTwist"/>
    <n v="151.864"/>
    <n v="283.7106"/>
    <x v="14887"/>
    <m/>
    <m/>
    <m/>
    <m/>
    <x v="12"/>
    <m/>
    <m/>
    <m/>
  </r>
  <r>
    <x v="277"/>
    <x v="15223"/>
    <n v="2165"/>
    <s v="FizzBerry"/>
    <n v="155.23599999999999"/>
    <n v="283.7106"/>
    <x v="14888"/>
    <m/>
    <m/>
    <m/>
    <m/>
    <x v="12"/>
    <m/>
    <m/>
    <m/>
  </r>
  <r>
    <x v="249"/>
    <x v="15224"/>
    <n v="1405"/>
    <s v="FizzBerry"/>
    <n v="178.92400000000001"/>
    <n v="283.7106"/>
    <x v="14889"/>
    <m/>
    <m/>
    <m/>
    <m/>
    <x v="12"/>
    <m/>
    <m/>
    <m/>
  </r>
  <r>
    <x v="216"/>
    <x v="15225"/>
    <n v="328"/>
    <s v="ChocoDelight"/>
    <n v="185.584"/>
    <n v="283.7106"/>
    <x v="14890"/>
    <m/>
    <m/>
    <m/>
    <m/>
    <x v="12"/>
    <m/>
    <m/>
    <m/>
  </r>
  <r>
    <x v="269"/>
    <x v="15226"/>
    <n v="2451"/>
    <s v="ChocoDelight"/>
    <n v="188.95599999999999"/>
    <n v="283.7106"/>
    <x v="14891"/>
    <m/>
    <m/>
    <m/>
    <m/>
    <x v="12"/>
    <m/>
    <m/>
    <m/>
  </r>
  <r>
    <x v="282"/>
    <x v="15227"/>
    <n v="2412"/>
    <s v="MintCooler"/>
    <n v="211.43600000000001"/>
    <n v="283.7106"/>
    <x v="14892"/>
    <m/>
    <m/>
    <m/>
    <m/>
    <x v="12"/>
    <m/>
    <m/>
    <m/>
  </r>
  <r>
    <x v="194"/>
    <x v="15228"/>
    <n v="2304"/>
    <s v="ChocoDelight"/>
    <n v="214.80799999999999"/>
    <n v="283.7106"/>
    <x v="14893"/>
    <m/>
    <m/>
    <m/>
    <m/>
    <x v="12"/>
    <m/>
    <m/>
    <m/>
  </r>
  <r>
    <x v="45"/>
    <x v="15229"/>
    <n v="2135"/>
    <s v="FizzBerry"/>
    <n v="228.29599999999999"/>
    <n v="283.7106"/>
    <x v="14894"/>
    <m/>
    <m/>
    <m/>
    <m/>
    <x v="12"/>
    <m/>
    <m/>
    <m/>
  </r>
  <r>
    <x v="55"/>
    <x v="15230"/>
    <n v="1509"/>
    <s v="ChocoDelight"/>
    <n v="271.00799999999998"/>
    <n v="283.7106"/>
    <x v="14895"/>
    <m/>
    <m/>
    <m/>
    <m/>
    <x v="12"/>
    <m/>
    <m/>
    <m/>
  </r>
  <r>
    <x v="230"/>
    <x v="15231"/>
    <n v="2061"/>
    <s v="GingerFizz"/>
    <n v="338.44799999999998"/>
    <n v="283.7106"/>
    <x v="14896"/>
    <m/>
    <m/>
    <m/>
    <m/>
    <x v="12"/>
    <m/>
    <m/>
    <m/>
  </r>
  <r>
    <x v="216"/>
    <x v="15232"/>
    <n v="1608"/>
    <s v="TropicalTwist"/>
    <n v="344.06799999999998"/>
    <n v="283.7106"/>
    <x v="14897"/>
    <m/>
    <m/>
    <m/>
    <m/>
    <x v="12"/>
    <m/>
    <m/>
    <m/>
  </r>
  <r>
    <x v="34"/>
    <x v="15233"/>
    <n v="2256"/>
    <s v="CitrusSplash"/>
    <n v="354.18400000000003"/>
    <n v="283.7106"/>
    <x v="14898"/>
    <m/>
    <m/>
    <m/>
    <m/>
    <x v="12"/>
    <m/>
    <m/>
    <m/>
  </r>
  <r>
    <x v="2"/>
    <x v="15234"/>
    <n v="60"/>
    <s v="MintCooler"/>
    <n v="355.30799999999999"/>
    <n v="283.7106"/>
    <x v="14899"/>
    <m/>
    <m/>
    <m/>
    <m/>
    <x v="12"/>
    <m/>
    <m/>
    <m/>
  </r>
  <r>
    <x v="215"/>
    <x v="15235"/>
    <n v="1522"/>
    <s v="MintCooler"/>
    <n v="359.80399999999997"/>
    <n v="283.7106"/>
    <x v="14900"/>
    <m/>
    <m/>
    <m/>
    <m/>
    <x v="12"/>
    <m/>
    <m/>
    <m/>
  </r>
  <r>
    <x v="142"/>
    <x v="15236"/>
    <n v="2482"/>
    <s v="TropicalTwist"/>
    <n v="137.6576"/>
    <n v="283.79520000000002"/>
    <x v="14901"/>
    <m/>
    <m/>
    <m/>
    <m/>
    <x v="12"/>
    <m/>
    <m/>
    <m/>
  </r>
  <r>
    <x v="143"/>
    <x v="15237"/>
    <n v="1317"/>
    <s v="CitrusSplash"/>
    <n v="519.79200000000003"/>
    <n v="283.82432"/>
    <x v="14902"/>
    <m/>
    <m/>
    <m/>
    <m/>
    <x v="12"/>
    <m/>
    <m/>
    <m/>
  </r>
  <r>
    <x v="325"/>
    <x v="15238"/>
    <n v="1839"/>
    <s v="FizzBerry"/>
    <n v="105.61920000000001"/>
    <n v="283.86176"/>
    <x v="14903"/>
    <m/>
    <m/>
    <m/>
    <m/>
    <x v="12"/>
    <m/>
    <m/>
    <m/>
  </r>
  <r>
    <x v="210"/>
    <x v="15239"/>
    <n v="768"/>
    <s v="BerryBlast"/>
    <n v="351.13600000000002"/>
    <n v="283.97951999999998"/>
    <x v="14904"/>
    <m/>
    <m/>
    <m/>
    <m/>
    <x v="12"/>
    <m/>
    <m/>
    <m/>
  </r>
  <r>
    <x v="42"/>
    <x v="15240"/>
    <n v="945"/>
    <s v="ChocoDelight"/>
    <n v="46.735999999999997"/>
    <n v="283.98239999999998"/>
    <x v="14905"/>
    <m/>
    <m/>
    <m/>
    <m/>
    <x v="12"/>
    <m/>
    <m/>
    <m/>
  </r>
  <r>
    <x v="341"/>
    <x v="15241"/>
    <n v="562"/>
    <s v="BerryBlast"/>
    <n v="190.5728"/>
    <n v="284.00839999999999"/>
    <x v="14906"/>
    <m/>
    <m/>
    <m/>
    <m/>
    <x v="12"/>
    <m/>
    <m/>
    <m/>
  </r>
  <r>
    <x v="38"/>
    <x v="15242"/>
    <n v="165"/>
    <s v="LemonZest"/>
    <n v="39.276800000000001"/>
    <n v="284.024"/>
    <x v="14907"/>
    <m/>
    <m/>
    <m/>
    <m/>
    <x v="12"/>
    <m/>
    <m/>
    <m/>
  </r>
  <r>
    <x v="339"/>
    <x v="15243"/>
    <n v="2355"/>
    <s v="TropicalTwist"/>
    <n v="244.4256"/>
    <n v="284.05520000000001"/>
    <x v="14908"/>
    <m/>
    <m/>
    <m/>
    <m/>
    <x v="12"/>
    <m/>
    <m/>
    <m/>
  </r>
  <r>
    <x v="266"/>
    <x v="15244"/>
    <n v="1799"/>
    <s v="MangoBliss"/>
    <n v="99.792000000000002"/>
    <n v="284.05727999999999"/>
    <x v="14909"/>
    <m/>
    <m/>
    <m/>
    <m/>
    <x v="12"/>
    <m/>
    <m/>
    <m/>
  </r>
  <r>
    <x v="279"/>
    <x v="15245"/>
    <n v="2490"/>
    <s v="FizzBerry"/>
    <n v="246.7456"/>
    <n v="284.09679999999997"/>
    <x v="14910"/>
    <m/>
    <m/>
    <m/>
    <m/>
    <x v="12"/>
    <m/>
    <m/>
    <m/>
  </r>
  <r>
    <x v="360"/>
    <x v="15246"/>
    <n v="1894"/>
    <s v="ChocoDelight"/>
    <n v="80.191999999999993"/>
    <n v="284.15879999999999"/>
    <x v="14911"/>
    <m/>
    <m/>
    <m/>
    <m/>
    <x v="12"/>
    <m/>
    <m/>
    <m/>
  </r>
  <r>
    <x v="346"/>
    <x v="15247"/>
    <n v="644"/>
    <s v="ChocoDelight"/>
    <n v="135.54400000000001"/>
    <n v="284.15879999999999"/>
    <x v="14912"/>
    <m/>
    <m/>
    <m/>
    <m/>
    <x v="12"/>
    <m/>
    <m/>
    <m/>
  </r>
  <r>
    <x v="168"/>
    <x v="15248"/>
    <n v="695"/>
    <s v="LemonZest"/>
    <n v="151.28"/>
    <n v="284.15879999999999"/>
    <x v="14913"/>
    <m/>
    <m/>
    <m/>
    <m/>
    <x v="12"/>
    <m/>
    <m/>
    <m/>
  </r>
  <r>
    <x v="24"/>
    <x v="15249"/>
    <n v="1257"/>
    <s v="LemonZest"/>
    <n v="159.148"/>
    <n v="284.15879999999999"/>
    <x v="14914"/>
    <m/>
    <m/>
    <m/>
    <m/>
    <x v="12"/>
    <m/>
    <m/>
    <m/>
  </r>
  <r>
    <x v="184"/>
    <x v="15250"/>
    <n v="1950"/>
    <s v="ChocoDelight"/>
    <n v="161.39599999999999"/>
    <n v="284.15879999999999"/>
    <x v="14915"/>
    <m/>
    <m/>
    <m/>
    <m/>
    <x v="12"/>
    <m/>
    <m/>
    <m/>
  </r>
  <r>
    <x v="309"/>
    <x v="15251"/>
    <n v="1194"/>
    <s v="ChocoDelight"/>
    <n v="199.61199999999999"/>
    <n v="284.15879999999999"/>
    <x v="14916"/>
    <m/>
    <m/>
    <m/>
    <m/>
    <x v="12"/>
    <m/>
    <m/>
    <m/>
  </r>
  <r>
    <x v="260"/>
    <x v="15252"/>
    <n v="1026"/>
    <s v="ChocoDelight"/>
    <n v="208.60400000000001"/>
    <n v="284.15879999999999"/>
    <x v="14917"/>
    <m/>
    <m/>
    <m/>
    <m/>
    <x v="12"/>
    <m/>
    <m/>
    <m/>
  </r>
  <r>
    <x v="354"/>
    <x v="15253"/>
    <n v="601"/>
    <s v="FizzBerry"/>
    <n v="219.84399999999999"/>
    <n v="284.15879999999999"/>
    <x v="14918"/>
    <m/>
    <m/>
    <m/>
    <m/>
    <x v="12"/>
    <m/>
    <m/>
    <m/>
  </r>
  <r>
    <x v="245"/>
    <x v="15254"/>
    <n v="1475"/>
    <s v="MangoBliss"/>
    <n v="258.06"/>
    <n v="284.15879999999999"/>
    <x v="14919"/>
    <m/>
    <m/>
    <m/>
    <m/>
    <x v="12"/>
    <m/>
    <m/>
    <m/>
  </r>
  <r>
    <x v="275"/>
    <x v="15255"/>
    <n v="992"/>
    <s v="MangoBliss"/>
    <n v="269.3"/>
    <n v="284.15879999999999"/>
    <x v="14920"/>
    <m/>
    <m/>
    <m/>
    <m/>
    <x v="12"/>
    <m/>
    <m/>
    <m/>
  </r>
  <r>
    <x v="181"/>
    <x v="15256"/>
    <n v="2047"/>
    <s v="MintCooler"/>
    <n v="270.42399999999998"/>
    <n v="284.15879999999999"/>
    <x v="14921"/>
    <m/>
    <m/>
    <m/>
    <m/>
    <x v="12"/>
    <m/>
    <m/>
    <m/>
  </r>
  <r>
    <x v="298"/>
    <x v="15257"/>
    <n v="339"/>
    <s v="CitrusSplash"/>
    <n v="271.84320000000002"/>
    <n v="284.15879999999999"/>
    <x v="14922"/>
    <m/>
    <m/>
    <m/>
    <m/>
    <x v="12"/>
    <m/>
    <m/>
    <m/>
  </r>
  <r>
    <x v="288"/>
    <x v="15258"/>
    <n v="486"/>
    <s v="TropicalTwist"/>
    <n v="294.02800000000002"/>
    <n v="284.15879999999999"/>
    <x v="14923"/>
    <m/>
    <m/>
    <m/>
    <m/>
    <x v="12"/>
    <m/>
    <m/>
    <m/>
  </r>
  <r>
    <x v="259"/>
    <x v="15259"/>
    <n v="1664"/>
    <s v="ChocoDelight"/>
    <n v="299.64800000000002"/>
    <n v="284.15879999999999"/>
    <x v="14924"/>
    <m/>
    <m/>
    <m/>
    <m/>
    <x v="12"/>
    <m/>
    <m/>
    <m/>
  </r>
  <r>
    <x v="68"/>
    <x v="15260"/>
    <n v="2126"/>
    <s v="MangoBliss"/>
    <n v="313.13600000000002"/>
    <n v="284.15879999999999"/>
    <x v="14925"/>
    <m/>
    <m/>
    <m/>
    <m/>
    <x v="12"/>
    <m/>
    <m/>
    <m/>
  </r>
  <r>
    <x v="292"/>
    <x v="15261"/>
    <n v="1161"/>
    <s v="CitrusSplash"/>
    <n v="328.87200000000001"/>
    <n v="284.15879999999999"/>
    <x v="14926"/>
    <m/>
    <m/>
    <m/>
    <m/>
    <x v="12"/>
    <m/>
    <m/>
    <m/>
  </r>
  <r>
    <x v="51"/>
    <x v="15262"/>
    <n v="1708"/>
    <s v="LemonZest"/>
    <n v="350.4384"/>
    <n v="284.35680000000002"/>
    <x v="14927"/>
    <m/>
    <m/>
    <m/>
    <m/>
    <x v="12"/>
    <m/>
    <m/>
    <m/>
  </r>
  <r>
    <x v="70"/>
    <x v="15263"/>
    <n v="545"/>
    <s v="GingerFizz"/>
    <n v="230.1216"/>
    <n v="284.3700288"/>
    <x v="14928"/>
    <m/>
    <m/>
    <m/>
    <m/>
    <x v="12"/>
    <m/>
    <m/>
    <m/>
  </r>
  <r>
    <x v="295"/>
    <x v="15264"/>
    <n v="104"/>
    <s v="MintCooler"/>
    <n v="372.29088000000002"/>
    <n v="284.50356479999999"/>
    <x v="14929"/>
    <m/>
    <m/>
    <m/>
    <m/>
    <x v="12"/>
    <m/>
    <m/>
    <m/>
  </r>
  <r>
    <x v="213"/>
    <x v="15265"/>
    <n v="1901"/>
    <s v="LemonZest"/>
    <n v="104.1472"/>
    <n v="284.5856"/>
    <x v="14930"/>
    <m/>
    <m/>
    <m/>
    <m/>
    <x v="12"/>
    <m/>
    <m/>
    <m/>
  </r>
  <r>
    <x v="142"/>
    <x v="15266"/>
    <n v="680"/>
    <s v="FizzBerry"/>
    <n v="127.6352"/>
    <n v="284.596"/>
    <x v="14931"/>
    <m/>
    <m/>
    <m/>
    <m/>
    <x v="12"/>
    <m/>
    <m/>
    <m/>
  </r>
  <r>
    <x v="87"/>
    <x v="15267"/>
    <n v="1161"/>
    <s v="ChocoDelight"/>
    <n v="686.904"/>
    <n v="284.60640000000001"/>
    <x v="14932"/>
    <m/>
    <m/>
    <m/>
    <m/>
    <x v="12"/>
    <m/>
    <m/>
    <m/>
  </r>
  <r>
    <x v="43"/>
    <x v="15268"/>
    <n v="2786"/>
    <s v="ChocoDelight"/>
    <n v="75.683999999999997"/>
    <n v="284.60700000000003"/>
    <x v="14933"/>
    <m/>
    <m/>
    <m/>
    <m/>
    <x v="12"/>
    <m/>
    <m/>
    <m/>
  </r>
  <r>
    <x v="151"/>
    <x v="15269"/>
    <n v="2448"/>
    <s v="ChocoDelight"/>
    <n v="128.97999999999999"/>
    <n v="284.60700000000003"/>
    <x v="14934"/>
    <m/>
    <m/>
    <m/>
    <m/>
    <x v="12"/>
    <m/>
    <m/>
    <m/>
  </r>
  <r>
    <x v="356"/>
    <x v="15270"/>
    <n v="1601"/>
    <s v="LemonZest"/>
    <n v="164.184"/>
    <n v="284.60700000000003"/>
    <x v="14935"/>
    <m/>
    <m/>
    <m/>
    <m/>
    <x v="12"/>
    <m/>
    <m/>
    <m/>
  </r>
  <r>
    <x v="140"/>
    <x v="15271"/>
    <n v="1772"/>
    <s v="FizzBerry"/>
    <n v="167.55600000000001"/>
    <n v="284.60700000000003"/>
    <x v="14936"/>
    <m/>
    <m/>
    <m/>
    <m/>
    <x v="12"/>
    <m/>
    <m/>
    <m/>
  </r>
  <r>
    <x v="362"/>
    <x v="15272"/>
    <n v="2590"/>
    <s v="MangoBliss"/>
    <n v="168.68"/>
    <n v="284.60700000000003"/>
    <x v="14937"/>
    <m/>
    <m/>
    <m/>
    <m/>
    <x v="12"/>
    <m/>
    <m/>
    <m/>
  </r>
  <r>
    <x v="6"/>
    <x v="15273"/>
    <n v="1813"/>
    <s v="PeachPunch"/>
    <n v="170.928"/>
    <n v="284.60700000000003"/>
    <x v="14938"/>
    <m/>
    <m/>
    <m/>
    <m/>
    <x v="12"/>
    <m/>
    <m/>
    <m/>
  </r>
  <r>
    <x v="130"/>
    <x v="15274"/>
    <n v="1579"/>
    <s v="TropicalTwist"/>
    <n v="176.548"/>
    <n v="284.60700000000003"/>
    <x v="14939"/>
    <m/>
    <m/>
    <m/>
    <m/>
    <x v="12"/>
    <m/>
    <m/>
    <m/>
  </r>
  <r>
    <x v="243"/>
    <x v="15275"/>
    <n v="1345"/>
    <s v="CitrusSplash"/>
    <n v="181.04400000000001"/>
    <n v="284.60700000000003"/>
    <x v="14940"/>
    <m/>
    <m/>
    <m/>
    <m/>
    <x v="12"/>
    <m/>
    <m/>
    <m/>
  </r>
  <r>
    <x v="6"/>
    <x v="15276"/>
    <n v="752"/>
    <s v="GingerFizz"/>
    <n v="205.77199999999999"/>
    <n v="284.60700000000003"/>
    <x v="14941"/>
    <m/>
    <m/>
    <m/>
    <m/>
    <x v="12"/>
    <m/>
    <m/>
    <m/>
  </r>
  <r>
    <x v="294"/>
    <x v="15277"/>
    <n v="2732"/>
    <s v="FizzBerry"/>
    <n v="214.76400000000001"/>
    <n v="284.60700000000003"/>
    <x v="14942"/>
    <m/>
    <m/>
    <m/>
    <m/>
    <x v="12"/>
    <m/>
    <m/>
    <m/>
  </r>
  <r>
    <x v="132"/>
    <x v="15278"/>
    <n v="263"/>
    <s v="GingerFizz"/>
    <n v="227.12799999999999"/>
    <n v="284.60700000000003"/>
    <x v="14943"/>
    <m/>
    <m/>
    <m/>
    <m/>
    <x v="12"/>
    <m/>
    <m/>
    <m/>
  </r>
  <r>
    <x v="346"/>
    <x v="15279"/>
    <n v="1124"/>
    <s v="PeachPunch"/>
    <n v="255.22800000000001"/>
    <n v="284.60700000000003"/>
    <x v="14944"/>
    <m/>
    <m/>
    <m/>
    <m/>
    <x v="12"/>
    <m/>
    <m/>
    <m/>
  </r>
  <r>
    <x v="61"/>
    <x v="15280"/>
    <n v="1257"/>
    <s v="FizzBerry"/>
    <n v="259.72399999999999"/>
    <n v="284.60700000000003"/>
    <x v="14945"/>
    <m/>
    <m/>
    <m/>
    <m/>
    <x v="12"/>
    <m/>
    <m/>
    <m/>
  </r>
  <r>
    <x v="149"/>
    <x v="15281"/>
    <n v="320"/>
    <s v="GingerFizz"/>
    <n v="259.72399999999999"/>
    <n v="284.60700000000003"/>
    <x v="14945"/>
    <m/>
    <m/>
    <m/>
    <m/>
    <x v="12"/>
    <m/>
    <m/>
    <m/>
  </r>
  <r>
    <x v="60"/>
    <x v="15282"/>
    <n v="2026"/>
    <s v="GingerFizz"/>
    <n v="292.32"/>
    <n v="284.60700000000003"/>
    <x v="14946"/>
    <m/>
    <m/>
    <m/>
    <m/>
    <x v="12"/>
    <m/>
    <m/>
    <m/>
  </r>
  <r>
    <x v="251"/>
    <x v="15283"/>
    <n v="2276"/>
    <s v="CitrusSplash"/>
    <n v="313.67599999999999"/>
    <n v="284.60700000000003"/>
    <x v="14947"/>
    <m/>
    <m/>
    <m/>
    <m/>
    <x v="12"/>
    <m/>
    <m/>
    <m/>
  </r>
  <r>
    <x v="40"/>
    <x v="15284"/>
    <n v="1571"/>
    <s v="CitrusSplash"/>
    <n v="332.78399999999999"/>
    <n v="284.60700000000003"/>
    <x v="14948"/>
    <m/>
    <m/>
    <m/>
    <m/>
    <x v="12"/>
    <m/>
    <m/>
    <m/>
  </r>
  <r>
    <x v="294"/>
    <x v="15285"/>
    <n v="1659"/>
    <s v="PeachPunch"/>
    <n v="333.90800000000002"/>
    <n v="284.60700000000003"/>
    <x v="14949"/>
    <m/>
    <m/>
    <m/>
    <m/>
    <x v="12"/>
    <m/>
    <m/>
    <m/>
  </r>
  <r>
    <x v="186"/>
    <x v="15286"/>
    <n v="430"/>
    <s v="LemonZest"/>
    <n v="344.024"/>
    <n v="284.60700000000003"/>
    <x v="14950"/>
    <m/>
    <m/>
    <m/>
    <m/>
    <x v="12"/>
    <m/>
    <m/>
    <m/>
  </r>
  <r>
    <x v="223"/>
    <x v="15287"/>
    <n v="567"/>
    <s v="PeachPunch"/>
    <n v="358.63600000000002"/>
    <n v="284.60700000000003"/>
    <x v="14951"/>
    <m/>
    <m/>
    <m/>
    <m/>
    <x v="12"/>
    <m/>
    <m/>
    <m/>
  </r>
  <r>
    <x v="224"/>
    <x v="15288"/>
    <n v="1192"/>
    <s v="TropicalTwist"/>
    <n v="276.584"/>
    <n v="284.60700000000003"/>
    <x v="14952"/>
    <m/>
    <m/>
    <m/>
    <m/>
    <x v="12"/>
    <m/>
    <m/>
    <m/>
  </r>
  <r>
    <x v="41"/>
    <x v="15289"/>
    <n v="2666"/>
    <s v="GingerFizz"/>
    <n v="195.4016"/>
    <n v="284.62720000000002"/>
    <x v="14953"/>
    <m/>
    <m/>
    <m/>
    <m/>
    <x v="12"/>
    <m/>
    <m/>
    <m/>
  </r>
  <r>
    <x v="134"/>
    <x v="15290"/>
    <n v="174"/>
    <s v="PeachPunch"/>
    <n v="289.14547199999998"/>
    <n v="284.63909760000001"/>
    <x v="14954"/>
    <m/>
    <m/>
    <m/>
    <m/>
    <x v="12"/>
    <m/>
    <m/>
    <m/>
  </r>
  <r>
    <x v="50"/>
    <x v="15291"/>
    <n v="1950"/>
    <s v="PeachPunch"/>
    <n v="238.04159999999999"/>
    <n v="284.66879999999998"/>
    <x v="14955"/>
    <m/>
    <m/>
    <m/>
    <m/>
    <x v="12"/>
    <m/>
    <m/>
    <m/>
  </r>
  <r>
    <x v="29"/>
    <x v="15292"/>
    <n v="2002"/>
    <s v="BerryBlast"/>
    <n v="334.01600000000002"/>
    <n v="284.69664"/>
    <x v="14956"/>
    <m/>
    <m/>
    <m/>
    <m/>
    <x v="12"/>
    <m/>
    <m/>
    <m/>
  </r>
  <r>
    <x v="39"/>
    <x v="15293"/>
    <n v="1989"/>
    <s v="ChocoDelight"/>
    <n v="228.23679999999999"/>
    <n v="284.87263999999999"/>
    <x v="14957"/>
    <m/>
    <m/>
    <m/>
    <m/>
    <x v="12"/>
    <m/>
    <m/>
    <m/>
  </r>
  <r>
    <x v="335"/>
    <x v="15294"/>
    <n v="2082"/>
    <s v="LemonZest"/>
    <n v="213.2928"/>
    <n v="284.94439999999997"/>
    <x v="14958"/>
    <m/>
    <m/>
    <m/>
    <m/>
    <x v="12"/>
    <m/>
    <m/>
    <m/>
  </r>
  <r>
    <x v="161"/>
    <x v="15295"/>
    <n v="1139"/>
    <s v="LemonZest"/>
    <n v="4.6719999999999997"/>
    <n v="285.05520000000001"/>
    <x v="14959"/>
    <m/>
    <m/>
    <m/>
    <m/>
    <x v="12"/>
    <m/>
    <m/>
    <m/>
  </r>
  <r>
    <x v="350"/>
    <x v="15296"/>
    <n v="1284"/>
    <s v="MintCooler"/>
    <n v="78.408000000000001"/>
    <n v="285.05520000000001"/>
    <x v="14960"/>
    <m/>
    <m/>
    <m/>
    <m/>
    <x v="12"/>
    <m/>
    <m/>
    <m/>
  </r>
  <r>
    <x v="188"/>
    <x v="15297"/>
    <n v="1748"/>
    <s v="ChocoDelight"/>
    <n v="89.623999999999995"/>
    <n v="285.05520000000001"/>
    <x v="14961"/>
    <m/>
    <m/>
    <m/>
    <m/>
    <x v="12"/>
    <m/>
    <m/>
    <m/>
  </r>
  <r>
    <x v="46"/>
    <x v="15298"/>
    <n v="1554"/>
    <s v="FizzBerry"/>
    <n v="95.207999999999998"/>
    <n v="285.05520000000001"/>
    <x v="14962"/>
    <m/>
    <m/>
    <m/>
    <m/>
    <x v="12"/>
    <m/>
    <m/>
    <m/>
  </r>
  <r>
    <x v="251"/>
    <x v="15299"/>
    <n v="1189"/>
    <s v="ChocoDelight"/>
    <n v="184.95599999999999"/>
    <n v="285.05520000000001"/>
    <x v="14963"/>
    <m/>
    <m/>
    <m/>
    <m/>
    <x v="12"/>
    <m/>
    <m/>
    <m/>
  </r>
  <r>
    <x v="253"/>
    <x v="15300"/>
    <n v="1463"/>
    <s v="ChocoDelight"/>
    <n v="199.56800000000001"/>
    <n v="285.05520000000001"/>
    <x v="14964"/>
    <m/>
    <m/>
    <m/>
    <m/>
    <x v="12"/>
    <m/>
    <m/>
    <m/>
  </r>
  <r>
    <x v="250"/>
    <x v="15301"/>
    <n v="2269"/>
    <s v="ChocoDelight"/>
    <n v="204.06399999999999"/>
    <n v="285.05520000000001"/>
    <x v="14965"/>
    <m/>
    <m/>
    <m/>
    <m/>
    <x v="12"/>
    <m/>
    <m/>
    <m/>
  </r>
  <r>
    <x v="193"/>
    <x v="15302"/>
    <n v="609"/>
    <s v="MintCooler"/>
    <n v="217.55199999999999"/>
    <n v="285.05520000000001"/>
    <x v="14966"/>
    <m/>
    <m/>
    <m/>
    <m/>
    <x v="12"/>
    <m/>
    <m/>
    <m/>
  </r>
  <r>
    <x v="157"/>
    <x v="15303"/>
    <n v="503"/>
    <s v="MintCooler"/>
    <n v="255.768"/>
    <n v="285.05520000000001"/>
    <x v="14967"/>
    <m/>
    <m/>
    <m/>
    <m/>
    <x v="12"/>
    <m/>
    <m/>
    <m/>
  </r>
  <r>
    <x v="129"/>
    <x v="15304"/>
    <n v="2840"/>
    <s v="FizzBerry"/>
    <n v="360.3"/>
    <n v="285.05520000000001"/>
    <x v="14968"/>
    <m/>
    <m/>
    <m/>
    <m/>
    <x v="12"/>
    <m/>
    <m/>
    <m/>
  </r>
  <r>
    <x v="24"/>
    <x v="15305"/>
    <n v="1620"/>
    <s v="TropicalTwist"/>
    <n v="219.58080000000001"/>
    <n v="285.05568"/>
    <x v="14969"/>
    <m/>
    <m/>
    <m/>
    <m/>
    <x v="12"/>
    <m/>
    <m/>
    <m/>
  </r>
  <r>
    <x v="121"/>
    <x v="15306"/>
    <n v="1761"/>
    <s v="MangoBliss"/>
    <n v="173.82400000000001"/>
    <n v="285.06400000000002"/>
    <x v="14970"/>
    <m/>
    <m/>
    <m/>
    <m/>
    <x v="12"/>
    <m/>
    <m/>
    <m/>
  </r>
  <r>
    <x v="41"/>
    <x v="15307"/>
    <n v="2501"/>
    <s v="MangoBliss"/>
    <n v="277.34399999999999"/>
    <n v="285.1576"/>
    <x v="14971"/>
    <m/>
    <m/>
    <m/>
    <m/>
    <x v="12"/>
    <m/>
    <m/>
    <m/>
  </r>
  <r>
    <x v="164"/>
    <x v="15308"/>
    <n v="274"/>
    <s v="TropicalTwist"/>
    <n v="236.29759999999999"/>
    <n v="285.21480000000003"/>
    <x v="14972"/>
    <m/>
    <m/>
    <m/>
    <m/>
    <x v="12"/>
    <m/>
    <m/>
    <m/>
  </r>
  <r>
    <x v="91"/>
    <x v="15309"/>
    <n v="1018"/>
    <s v="BerryBlast"/>
    <n v="154.47040000000001"/>
    <n v="285.34480000000002"/>
    <x v="14973"/>
    <m/>
    <m/>
    <m/>
    <m/>
    <x v="12"/>
    <m/>
    <m/>
    <m/>
  </r>
  <r>
    <x v="216"/>
    <x v="15310"/>
    <n v="50"/>
    <s v="BerryBlast"/>
    <n v="137.05600000000001"/>
    <n v="285.41376000000002"/>
    <x v="14974"/>
    <m/>
    <m/>
    <m/>
    <m/>
    <x v="12"/>
    <m/>
    <m/>
    <m/>
  </r>
  <r>
    <x v="317"/>
    <x v="15311"/>
    <n v="1035"/>
    <s v="BerryBlast"/>
    <n v="258.44799999999998"/>
    <n v="285.41376000000002"/>
    <x v="14975"/>
    <m/>
    <m/>
    <m/>
    <m/>
    <x v="12"/>
    <m/>
    <m/>
    <m/>
  </r>
  <r>
    <x v="84"/>
    <x v="15312"/>
    <n v="556"/>
    <s v="BerryBlast"/>
    <n v="286.548"/>
    <n v="285.41376000000002"/>
    <x v="14976"/>
    <m/>
    <m/>
    <m/>
    <m/>
    <x v="12"/>
    <m/>
    <m/>
    <m/>
  </r>
  <r>
    <x v="65"/>
    <x v="15313"/>
    <n v="1335"/>
    <s v="BerryBlast"/>
    <n v="287.67200000000003"/>
    <n v="285.41376000000002"/>
    <x v="14977"/>
    <m/>
    <m/>
    <m/>
    <m/>
    <x v="12"/>
    <m/>
    <m/>
    <m/>
  </r>
  <r>
    <x v="303"/>
    <x v="15314"/>
    <n v="2710"/>
    <s v="BerryBlast"/>
    <n v="352.86399999999998"/>
    <n v="285.41376000000002"/>
    <x v="14978"/>
    <m/>
    <m/>
    <m/>
    <m/>
    <x v="12"/>
    <m/>
    <m/>
    <m/>
  </r>
  <r>
    <x v="57"/>
    <x v="15315"/>
    <n v="1398"/>
    <s v="MintCooler"/>
    <n v="658.12608"/>
    <n v="285.42176000000001"/>
    <x v="14979"/>
    <m/>
    <m/>
    <m/>
    <m/>
    <x v="12"/>
    <m/>
    <m/>
    <m/>
  </r>
  <r>
    <x v="115"/>
    <x v="15316"/>
    <n v="1174"/>
    <s v="MangoBliss"/>
    <n v="16.662400000000002"/>
    <n v="285.428"/>
    <x v="14980"/>
    <m/>
    <m/>
    <m/>
    <m/>
    <x v="12"/>
    <m/>
    <m/>
    <m/>
  </r>
  <r>
    <x v="240"/>
    <x v="15317"/>
    <n v="555"/>
    <s v="FizzBerry"/>
    <n v="3.76"/>
    <n v="285.5034"/>
    <x v="14981"/>
    <m/>
    <m/>
    <m/>
    <m/>
    <x v="12"/>
    <m/>
    <m/>
    <m/>
  </r>
  <r>
    <x v="290"/>
    <x v="15318"/>
    <n v="2825"/>
    <s v="LemonZest"/>
    <n v="27.06"/>
    <n v="285.5034"/>
    <x v="14982"/>
    <m/>
    <m/>
    <m/>
    <m/>
    <x v="12"/>
    <m/>
    <m/>
    <m/>
  </r>
  <r>
    <x v="73"/>
    <x v="15319"/>
    <n v="253"/>
    <s v="FizzBerry"/>
    <n v="80.995999999999995"/>
    <n v="285.5034"/>
    <x v="14983"/>
    <m/>
    <m/>
    <m/>
    <m/>
    <x v="12"/>
    <m/>
    <m/>
    <m/>
  </r>
  <r>
    <x v="274"/>
    <x v="15320"/>
    <n v="1816"/>
    <s v="PeachPunch"/>
    <n v="86.963999999999999"/>
    <n v="285.5034"/>
    <x v="14984"/>
    <m/>
    <m/>
    <m/>
    <m/>
    <x v="12"/>
    <m/>
    <m/>
    <m/>
  </r>
  <r>
    <x v="206"/>
    <x v="15321"/>
    <n v="1803"/>
    <s v="ChocoDelight"/>
    <n v="88.456000000000003"/>
    <n v="285.5034"/>
    <x v="14985"/>
    <m/>
    <m/>
    <m/>
    <m/>
    <x v="12"/>
    <m/>
    <m/>
    <m/>
  </r>
  <r>
    <x v="326"/>
    <x v="15322"/>
    <n v="197"/>
    <s v="MintCooler"/>
    <n v="91.567999999999998"/>
    <n v="285.5034"/>
    <x v="14986"/>
    <m/>
    <m/>
    <m/>
    <m/>
    <x v="12"/>
    <m/>
    <m/>
    <m/>
  </r>
  <r>
    <x v="263"/>
    <x v="15323"/>
    <n v="1147"/>
    <s v="TropicalTwist"/>
    <n v="150.65199999999999"/>
    <n v="285.5034"/>
    <x v="14987"/>
    <m/>
    <m/>
    <m/>
    <m/>
    <x v="12"/>
    <m/>
    <m/>
    <m/>
  </r>
  <r>
    <x v="106"/>
    <x v="15324"/>
    <n v="2707"/>
    <s v="LemonZest"/>
    <n v="150.91200000000001"/>
    <n v="285.5034"/>
    <x v="14988"/>
    <m/>
    <m/>
    <m/>
    <m/>
    <x v="12"/>
    <m/>
    <m/>
    <m/>
  </r>
  <r>
    <x v="222"/>
    <x v="15325"/>
    <n v="1613"/>
    <s v="ChocoDelight"/>
    <n v="203.84"/>
    <n v="285.5034"/>
    <x v="14989"/>
    <m/>
    <m/>
    <m/>
    <m/>
    <x v="12"/>
    <m/>
    <m/>
    <m/>
  </r>
  <r>
    <x v="13"/>
    <x v="15326"/>
    <n v="1327"/>
    <s v="MangoBliss"/>
    <n v="229.33199999999999"/>
    <n v="285.5034"/>
    <x v="14990"/>
    <m/>
    <m/>
    <m/>
    <m/>
    <x v="12"/>
    <m/>
    <m/>
    <m/>
  </r>
  <r>
    <x v="51"/>
    <x v="15327"/>
    <n v="551"/>
    <s v="MintCooler"/>
    <n v="254.06"/>
    <n v="285.5034"/>
    <x v="14991"/>
    <m/>
    <m/>
    <m/>
    <m/>
    <x v="12"/>
    <m/>
    <m/>
    <m/>
  </r>
  <r>
    <x v="350"/>
    <x v="15328"/>
    <n v="6"/>
    <s v="TropicalTwist"/>
    <n v="283.28399999999999"/>
    <n v="285.5034"/>
    <x v="14992"/>
    <m/>
    <m/>
    <m/>
    <m/>
    <x v="12"/>
    <m/>
    <m/>
    <m/>
  </r>
  <r>
    <x v="318"/>
    <x v="15329"/>
    <n v="648"/>
    <s v="MintCooler"/>
    <n v="285.53199999999998"/>
    <n v="285.5034"/>
    <x v="14993"/>
    <m/>
    <m/>
    <m/>
    <m/>
    <x v="12"/>
    <m/>
    <m/>
    <m/>
  </r>
  <r>
    <x v="262"/>
    <x v="15330"/>
    <n v="2014"/>
    <s v="TropicalTwist"/>
    <n v="294.524"/>
    <n v="285.5034"/>
    <x v="14994"/>
    <m/>
    <m/>
    <m/>
    <m/>
    <x v="12"/>
    <m/>
    <m/>
    <m/>
  </r>
  <r>
    <x v="192"/>
    <x v="15331"/>
    <n v="2496"/>
    <s v="ChocoDelight"/>
    <n v="320.37599999999998"/>
    <n v="285.5034"/>
    <x v="14995"/>
    <m/>
    <m/>
    <m/>
    <m/>
    <x v="12"/>
    <m/>
    <m/>
    <m/>
  </r>
  <r>
    <x v="183"/>
    <x v="15332"/>
    <n v="2822"/>
    <s v="GingerFizz"/>
    <n v="323.74799999999999"/>
    <n v="285.5034"/>
    <x v="14996"/>
    <m/>
    <m/>
    <m/>
    <m/>
    <x v="12"/>
    <m/>
    <m/>
    <m/>
  </r>
  <r>
    <x v="219"/>
    <x v="15333"/>
    <n v="162"/>
    <s v="MangoBliss"/>
    <n v="336.11200000000002"/>
    <n v="285.5034"/>
    <x v="14997"/>
    <m/>
    <m/>
    <m/>
    <m/>
    <x v="12"/>
    <m/>
    <m/>
    <m/>
  </r>
  <r>
    <x v="92"/>
    <x v="15334"/>
    <n v="2075"/>
    <s v="ChocoDelight"/>
    <n v="210.36799999999999"/>
    <n v="285.52679999999998"/>
    <x v="14998"/>
    <m/>
    <m/>
    <m/>
    <m/>
    <x v="12"/>
    <m/>
    <m/>
    <m/>
  </r>
  <r>
    <x v="248"/>
    <x v="15335"/>
    <n v="1605"/>
    <s v="MintCooler"/>
    <n v="225.84960000000001"/>
    <n v="285.70359999999999"/>
    <x v="14999"/>
    <m/>
    <m/>
    <m/>
    <m/>
    <x v="12"/>
    <m/>
    <m/>
    <m/>
  </r>
  <r>
    <x v="122"/>
    <x v="15336"/>
    <n v="1827"/>
    <s v="BerryBlast"/>
    <n v="248.8672"/>
    <n v="285.70463999999998"/>
    <x v="15000"/>
    <m/>
    <m/>
    <m/>
    <m/>
    <x v="12"/>
    <m/>
    <m/>
    <m/>
  </r>
  <r>
    <x v="100"/>
    <x v="15337"/>
    <n v="378"/>
    <s v="ChocoDelight"/>
    <n v="240.1824"/>
    <n v="285.88560000000001"/>
    <x v="15001"/>
    <m/>
    <m/>
    <m/>
    <m/>
    <x v="12"/>
    <m/>
    <m/>
    <m/>
  </r>
  <r>
    <x v="150"/>
    <x v="15338"/>
    <n v="1397"/>
    <s v="MangoBliss"/>
    <n v="128.08108799999999"/>
    <n v="285.88767999999999"/>
    <x v="15002"/>
    <m/>
    <m/>
    <m/>
    <m/>
    <x v="12"/>
    <m/>
    <m/>
    <m/>
  </r>
  <r>
    <x v="114"/>
    <x v="15339"/>
    <n v="1151"/>
    <s v="CitrusSplash"/>
    <n v="221.90719999999999"/>
    <n v="285.92720000000003"/>
    <x v="15003"/>
    <m/>
    <m/>
    <m/>
    <m/>
    <x v="12"/>
    <m/>
    <m/>
    <m/>
  </r>
  <r>
    <x v="118"/>
    <x v="15340"/>
    <n v="771"/>
    <s v="MintCooler"/>
    <n v="19.411999999999999"/>
    <n v="285.95159999999998"/>
    <x v="15004"/>
    <m/>
    <m/>
    <m/>
    <m/>
    <x v="12"/>
    <m/>
    <m/>
    <m/>
  </r>
  <r>
    <x v="111"/>
    <x v="15341"/>
    <n v="1416"/>
    <s v="FizzBerry"/>
    <n v="31.628"/>
    <n v="285.95159999999998"/>
    <x v="15005"/>
    <m/>
    <m/>
    <m/>
    <m/>
    <x v="12"/>
    <m/>
    <m/>
    <m/>
  </r>
  <r>
    <x v="71"/>
    <x v="15342"/>
    <n v="253"/>
    <s v="MintCooler"/>
    <n v="40.192"/>
    <n v="285.95159999999998"/>
    <x v="15006"/>
    <m/>
    <m/>
    <m/>
    <m/>
    <x v="12"/>
    <m/>
    <m/>
    <m/>
  </r>
  <r>
    <x v="276"/>
    <x v="15343"/>
    <n v="2679"/>
    <s v="MangoBliss"/>
    <n v="43.5"/>
    <n v="285.95159999999998"/>
    <x v="15007"/>
    <m/>
    <m/>
    <m/>
    <m/>
    <x v="12"/>
    <m/>
    <m/>
    <m/>
  </r>
  <r>
    <x v="252"/>
    <x v="15344"/>
    <n v="799"/>
    <s v="CitrusSplash"/>
    <n v="70.272000000000006"/>
    <n v="285.95159999999998"/>
    <x v="15008"/>
    <m/>
    <m/>
    <m/>
    <m/>
    <x v="12"/>
    <m/>
    <m/>
    <m/>
  </r>
  <r>
    <x v="107"/>
    <x v="15345"/>
    <n v="500"/>
    <s v="MangoBliss"/>
    <n v="115.208"/>
    <n v="285.95159999999998"/>
    <x v="15009"/>
    <m/>
    <m/>
    <m/>
    <m/>
    <x v="12"/>
    <m/>
    <m/>
    <m/>
  </r>
  <r>
    <x v="352"/>
    <x v="15346"/>
    <n v="2335"/>
    <s v="ChocoDelight"/>
    <n v="170.3"/>
    <n v="285.95159999999998"/>
    <x v="15010"/>
    <m/>
    <m/>
    <m/>
    <m/>
    <x v="12"/>
    <m/>
    <m/>
    <m/>
  </r>
  <r>
    <x v="32"/>
    <x v="15347"/>
    <n v="1113"/>
    <s v="PeachPunch"/>
    <n v="173.672"/>
    <n v="285.95159999999998"/>
    <x v="15011"/>
    <m/>
    <m/>
    <m/>
    <m/>
    <x v="12"/>
    <m/>
    <m/>
    <m/>
  </r>
  <r>
    <x v="138"/>
    <x v="15348"/>
    <n v="1241"/>
    <s v="TropicalTwist"/>
    <n v="189.40799999999999"/>
    <n v="285.95159999999998"/>
    <x v="15012"/>
    <m/>
    <m/>
    <m/>
    <m/>
    <x v="12"/>
    <m/>
    <m/>
    <m/>
  </r>
  <r>
    <x v="193"/>
    <x v="15349"/>
    <n v="2032"/>
    <s v="MangoBliss"/>
    <n v="198.4"/>
    <n v="285.95159999999998"/>
    <x v="15013"/>
    <m/>
    <m/>
    <m/>
    <m/>
    <x v="12"/>
    <m/>
    <m/>
    <m/>
  </r>
  <r>
    <x v="282"/>
    <x v="15350"/>
    <n v="2732"/>
    <s v="CitrusSplash"/>
    <n v="215.26"/>
    <n v="285.95159999999998"/>
    <x v="15014"/>
    <m/>
    <m/>
    <m/>
    <m/>
    <x v="12"/>
    <m/>
    <m/>
    <m/>
  </r>
  <r>
    <x v="94"/>
    <x v="15351"/>
    <n v="1584"/>
    <s v="FizzBerry"/>
    <n v="233.244"/>
    <n v="285.95159999999998"/>
    <x v="15015"/>
    <m/>
    <m/>
    <m/>
    <m/>
    <x v="12"/>
    <m/>
    <m/>
    <m/>
  </r>
  <r>
    <x v="84"/>
    <x v="15352"/>
    <n v="2395"/>
    <s v="LemonZest"/>
    <n v="239.988"/>
    <n v="285.95159999999998"/>
    <x v="15016"/>
    <m/>
    <m/>
    <m/>
    <m/>
    <x v="12"/>
    <m/>
    <m/>
    <m/>
  </r>
  <r>
    <x v="211"/>
    <x v="15353"/>
    <n v="1345"/>
    <s v="LemonZest"/>
    <n v="248.98"/>
    <n v="285.95159999999998"/>
    <x v="15017"/>
    <m/>
    <m/>
    <m/>
    <m/>
    <x v="12"/>
    <m/>
    <m/>
    <m/>
  </r>
  <r>
    <x v="360"/>
    <x v="15354"/>
    <n v="2398"/>
    <s v="CitrusSplash"/>
    <n v="283.82400000000001"/>
    <n v="285.95159999999998"/>
    <x v="15018"/>
    <m/>
    <m/>
    <m/>
    <m/>
    <x v="12"/>
    <m/>
    <m/>
    <m/>
  </r>
  <r>
    <x v="124"/>
    <x v="15355"/>
    <n v="1695"/>
    <s v="ChocoDelight"/>
    <n v="308.55200000000002"/>
    <n v="285.95159999999998"/>
    <x v="15019"/>
    <m/>
    <m/>
    <m/>
    <m/>
    <x v="12"/>
    <m/>
    <m/>
    <m/>
  </r>
  <r>
    <x v="282"/>
    <x v="15356"/>
    <n v="1629"/>
    <s v="GingerFizz"/>
    <n v="340.024"/>
    <n v="285.95159999999998"/>
    <x v="15020"/>
    <m/>
    <m/>
    <m/>
    <m/>
    <x v="12"/>
    <m/>
    <m/>
    <m/>
  </r>
  <r>
    <x v="17"/>
    <x v="15357"/>
    <n v="676"/>
    <s v="MintCooler"/>
    <n v="352.38799999999998"/>
    <n v="285.95159999999998"/>
    <x v="15021"/>
    <m/>
    <m/>
    <m/>
    <m/>
    <x v="12"/>
    <m/>
    <m/>
    <m/>
  </r>
  <r>
    <x v="341"/>
    <x v="15358"/>
    <n v="2381"/>
    <s v="GingerFizz"/>
    <n v="25.955200000000001"/>
    <n v="286"/>
    <x v="15022"/>
    <m/>
    <m/>
    <m/>
    <m/>
    <x v="12"/>
    <m/>
    <m/>
    <m/>
  </r>
  <r>
    <x v="41"/>
    <x v="15359"/>
    <n v="2472"/>
    <s v="LemonZest"/>
    <n v="260.52159999999998"/>
    <n v="286.04160000000002"/>
    <x v="15023"/>
    <m/>
    <m/>
    <m/>
    <m/>
    <x v="12"/>
    <m/>
    <m/>
    <m/>
  </r>
  <r>
    <x v="150"/>
    <x v="15360"/>
    <n v="296"/>
    <s v="BerryBlast"/>
    <n v="209.85599999999999"/>
    <n v="286.13087999999999"/>
    <x v="15024"/>
    <m/>
    <m/>
    <m/>
    <m/>
    <x v="12"/>
    <m/>
    <m/>
    <m/>
  </r>
  <r>
    <x v="295"/>
    <x v="15361"/>
    <n v="1019"/>
    <s v="ChocoDelight"/>
    <n v="152.72640000000001"/>
    <n v="286.17160000000001"/>
    <x v="15025"/>
    <m/>
    <m/>
    <m/>
    <m/>
    <x v="12"/>
    <m/>
    <m/>
    <m/>
  </r>
  <r>
    <x v="87"/>
    <x v="15362"/>
    <n v="1268"/>
    <s v="BerryBlast"/>
    <n v="76.360320000000002"/>
    <n v="286.22464000000002"/>
    <x v="15026"/>
    <m/>
    <m/>
    <m/>
    <m/>
    <x v="12"/>
    <m/>
    <m/>
    <m/>
  </r>
  <r>
    <x v="278"/>
    <x v="15363"/>
    <n v="1735"/>
    <s v="PeachPunch"/>
    <n v="247.73759999999999"/>
    <n v="286.25792000000001"/>
    <x v="15027"/>
    <m/>
    <m/>
    <m/>
    <m/>
    <x v="12"/>
    <m/>
    <m/>
    <m/>
  </r>
  <r>
    <x v="190"/>
    <x v="15364"/>
    <n v="708"/>
    <s v="GingerFizz"/>
    <n v="436.80556799999999"/>
    <n v="286.26124800000002"/>
    <x v="15028"/>
    <m/>
    <m/>
    <m/>
    <m/>
    <x v="12"/>
    <m/>
    <m/>
    <m/>
  </r>
  <r>
    <x v="23"/>
    <x v="15365"/>
    <n v="1592"/>
    <s v="ChocoDelight"/>
    <n v="69.612799999999993"/>
    <n v="286.32447999999999"/>
    <x v="15029"/>
    <m/>
    <m/>
    <m/>
    <m/>
    <x v="12"/>
    <m/>
    <m/>
    <m/>
  </r>
  <r>
    <x v="65"/>
    <x v="15366"/>
    <n v="1399"/>
    <s v="LemonZest"/>
    <n v="676.44767999999999"/>
    <n v="286.34944000000002"/>
    <x v="15030"/>
    <m/>
    <m/>
    <m/>
    <m/>
    <x v="12"/>
    <m/>
    <m/>
    <m/>
  </r>
  <r>
    <x v="281"/>
    <x v="15367"/>
    <n v="2217"/>
    <s v="TropicalTwist"/>
    <n v="7.4119999999999999"/>
    <n v="286.39980000000003"/>
    <x v="15031"/>
    <m/>
    <m/>
    <m/>
    <m/>
    <x v="12"/>
    <m/>
    <m/>
    <m/>
  </r>
  <r>
    <x v="23"/>
    <x v="15368"/>
    <n v="2326"/>
    <s v="LemonZest"/>
    <n v="10.44"/>
    <n v="286.39980000000003"/>
    <x v="15032"/>
    <m/>
    <m/>
    <m/>
    <m/>
    <x v="12"/>
    <m/>
    <m/>
    <m/>
  </r>
  <r>
    <x v="197"/>
    <x v="15369"/>
    <n v="1418"/>
    <s v="ChocoDelight"/>
    <n v="22.18"/>
    <n v="286.39980000000003"/>
    <x v="15033"/>
    <m/>
    <m/>
    <m/>
    <m/>
    <x v="12"/>
    <m/>
    <m/>
    <m/>
  </r>
  <r>
    <x v="338"/>
    <x v="15370"/>
    <n v="1863"/>
    <s v="FizzBerry"/>
    <n v="36.904000000000003"/>
    <n v="286.39980000000003"/>
    <x v="15034"/>
    <m/>
    <m/>
    <m/>
    <m/>
    <x v="12"/>
    <m/>
    <m/>
    <m/>
  </r>
  <r>
    <x v="156"/>
    <x v="15371"/>
    <n v="973"/>
    <s v="CitrusSplash"/>
    <n v="73.364000000000004"/>
    <n v="286.39980000000003"/>
    <x v="15035"/>
    <m/>
    <m/>
    <m/>
    <m/>
    <x v="12"/>
    <m/>
    <m/>
    <m/>
  </r>
  <r>
    <x v="312"/>
    <x v="15372"/>
    <n v="1560"/>
    <s v="GingerFizz"/>
    <n v="88.756"/>
    <n v="286.39980000000003"/>
    <x v="15036"/>
    <m/>
    <m/>
    <m/>
    <m/>
    <x v="12"/>
    <m/>
    <m/>
    <m/>
  </r>
  <r>
    <x v="204"/>
    <x v="15373"/>
    <n v="1322"/>
    <s v="LemonZest"/>
    <n v="111.896"/>
    <n v="286.39980000000003"/>
    <x v="15037"/>
    <m/>
    <m/>
    <m/>
    <m/>
    <x v="12"/>
    <m/>
    <m/>
    <m/>
  </r>
  <r>
    <x v="277"/>
    <x v="15374"/>
    <n v="2373"/>
    <s v="PeachPunch"/>
    <n v="149.48400000000001"/>
    <n v="286.39980000000003"/>
    <x v="15038"/>
    <m/>
    <m/>
    <m/>
    <m/>
    <x v="12"/>
    <m/>
    <m/>
    <m/>
  </r>
  <r>
    <x v="227"/>
    <x v="15375"/>
    <n v="1551"/>
    <s v="ChocoDelight"/>
    <n v="176.46"/>
    <n v="286.39980000000003"/>
    <x v="15039"/>
    <m/>
    <m/>
    <m/>
    <m/>
    <x v="12"/>
    <m/>
    <m/>
    <m/>
  </r>
  <r>
    <x v="314"/>
    <x v="15376"/>
    <n v="2050"/>
    <s v="MintCooler"/>
    <n v="220.29599999999999"/>
    <n v="286.39980000000003"/>
    <x v="15040"/>
    <m/>
    <m/>
    <m/>
    <m/>
    <x v="12"/>
    <m/>
    <m/>
    <m/>
  </r>
  <r>
    <x v="317"/>
    <x v="15377"/>
    <n v="2"/>
    <s v="TropicalTwist"/>
    <n v="237.15600000000001"/>
    <n v="286.39980000000003"/>
    <x v="15041"/>
    <m/>
    <m/>
    <m/>
    <m/>
    <x v="12"/>
    <m/>
    <m/>
    <m/>
  </r>
  <r>
    <x v="75"/>
    <x v="15378"/>
    <n v="2401"/>
    <s v="TropicalTwist"/>
    <n v="254.01599999999999"/>
    <n v="286.39980000000003"/>
    <x v="15042"/>
    <m/>
    <m/>
    <m/>
    <m/>
    <x v="12"/>
    <m/>
    <m/>
    <m/>
  </r>
  <r>
    <x v="150"/>
    <x v="15379"/>
    <n v="2248"/>
    <s v="GingerFizz"/>
    <n v="320.33199999999999"/>
    <n v="286.39980000000003"/>
    <x v="15043"/>
    <m/>
    <m/>
    <m/>
    <m/>
    <x v="12"/>
    <m/>
    <m/>
    <m/>
  </r>
  <r>
    <x v="88"/>
    <x v="15380"/>
    <n v="2261"/>
    <s v="ChocoDelight"/>
    <n v="329.32400000000001"/>
    <n v="286.39980000000003"/>
    <x v="15044"/>
    <m/>
    <m/>
    <m/>
    <m/>
    <x v="12"/>
    <m/>
    <m/>
    <m/>
  </r>
  <r>
    <x v="100"/>
    <x v="15381"/>
    <n v="2627"/>
    <s v="CitrusSplash"/>
    <n v="334.94400000000002"/>
    <n v="286.39980000000003"/>
    <x v="15045"/>
    <m/>
    <m/>
    <m/>
    <m/>
    <x v="12"/>
    <m/>
    <m/>
    <m/>
  </r>
  <r>
    <x v="132"/>
    <x v="15382"/>
    <n v="1574"/>
    <s v="FizzBerry"/>
    <n v="188.19200000000001"/>
    <n v="286.39980000000003"/>
    <x v="15046"/>
    <m/>
    <m/>
    <m/>
    <m/>
    <x v="12"/>
    <m/>
    <m/>
    <m/>
  </r>
  <r>
    <x v="33"/>
    <x v="15383"/>
    <n v="2553"/>
    <s v="PeachPunch"/>
    <n v="35.4848"/>
    <n v="286.702"/>
    <x v="15047"/>
    <m/>
    <m/>
    <m/>
    <m/>
    <x v="12"/>
    <m/>
    <m/>
    <m/>
  </r>
  <r>
    <x v="85"/>
    <x v="15384"/>
    <n v="766"/>
    <s v="LemonZest"/>
    <n v="617.45702400000005"/>
    <n v="286.74047999999999"/>
    <x v="15048"/>
    <m/>
    <m/>
    <m/>
    <m/>
    <x v="12"/>
    <m/>
    <m/>
    <m/>
  </r>
  <r>
    <x v="272"/>
    <x v="15385"/>
    <n v="2794"/>
    <s v="CitrusSplash"/>
    <n v="220.24959999999999"/>
    <n v="286.81639999999999"/>
    <x v="15049"/>
    <m/>
    <m/>
    <m/>
    <m/>
    <x v="12"/>
    <m/>
    <m/>
    <m/>
  </r>
  <r>
    <x v="32"/>
    <x v="15386"/>
    <n v="1814"/>
    <s v="ChocoDelight"/>
    <n v="206.1344"/>
    <n v="286.83199999999999"/>
    <x v="15050"/>
    <m/>
    <m/>
    <m/>
    <m/>
    <x v="12"/>
    <m/>
    <m/>
    <m/>
  </r>
  <r>
    <x v="116"/>
    <x v="15387"/>
    <n v="1987"/>
    <s v="TropicalTwist"/>
    <n v="57.764000000000003"/>
    <n v="286.84800000000001"/>
    <x v="15051"/>
    <m/>
    <m/>
    <m/>
    <m/>
    <x v="12"/>
    <m/>
    <m/>
    <m/>
  </r>
  <r>
    <x v="234"/>
    <x v="15388"/>
    <n v="2524"/>
    <s v="LemonZest"/>
    <n v="65.72"/>
    <n v="286.84800000000001"/>
    <x v="15052"/>
    <m/>
    <m/>
    <m/>
    <m/>
    <x v="12"/>
    <m/>
    <m/>
    <m/>
  </r>
  <r>
    <x v="196"/>
    <x v="15389"/>
    <n v="2205"/>
    <s v="TropicalTwist"/>
    <n v="123.176"/>
    <n v="286.84800000000001"/>
    <x v="15053"/>
    <m/>
    <m/>
    <m/>
    <m/>
    <x v="12"/>
    <m/>
    <m/>
    <m/>
  </r>
  <r>
    <x v="232"/>
    <x v="15390"/>
    <n v="2843"/>
    <s v="MangoBliss"/>
    <n v="140.08799999999999"/>
    <n v="286.84800000000001"/>
    <x v="15054"/>
    <m/>
    <m/>
    <m/>
    <m/>
    <x v="12"/>
    <m/>
    <m/>
    <m/>
  </r>
  <r>
    <x v="108"/>
    <x v="15391"/>
    <n v="1711"/>
    <s v="ChocoDelight"/>
    <n v="189.364"/>
    <n v="286.84800000000001"/>
    <x v="15055"/>
    <m/>
    <m/>
    <m/>
    <m/>
    <x v="12"/>
    <m/>
    <m/>
    <m/>
  </r>
  <r>
    <x v="8"/>
    <x v="15392"/>
    <n v="2531"/>
    <s v="CitrusSplash"/>
    <n v="208.47200000000001"/>
    <n v="286.84800000000001"/>
    <x v="15056"/>
    <m/>
    <m/>
    <m/>
    <m/>
    <x v="12"/>
    <m/>
    <m/>
    <m/>
  </r>
  <r>
    <x v="4"/>
    <x v="15393"/>
    <n v="578"/>
    <s v="ChocoDelight"/>
    <n v="230.952"/>
    <n v="286.84800000000001"/>
    <x v="15057"/>
    <m/>
    <m/>
    <m/>
    <m/>
    <x v="12"/>
    <m/>
    <m/>
    <m/>
  </r>
  <r>
    <x v="84"/>
    <x v="15394"/>
    <n v="1551"/>
    <s v="ChocoDelight"/>
    <n v="250.06"/>
    <n v="286.84800000000001"/>
    <x v="15058"/>
    <m/>
    <m/>
    <m/>
    <m/>
    <x v="12"/>
    <m/>
    <m/>
    <m/>
  </r>
  <r>
    <x v="343"/>
    <x v="15395"/>
    <n v="1516"/>
    <s v="GingerFizz"/>
    <n v="277.036"/>
    <n v="286.84800000000001"/>
    <x v="15059"/>
    <m/>
    <m/>
    <m/>
    <m/>
    <x v="12"/>
    <m/>
    <m/>
    <m/>
  </r>
  <r>
    <x v="266"/>
    <x v="15396"/>
    <n v="98"/>
    <s v="ChocoDelight"/>
    <n v="297.26799999999997"/>
    <n v="286.84800000000001"/>
    <x v="15060"/>
    <m/>
    <m/>
    <m/>
    <m/>
    <x v="12"/>
    <m/>
    <m/>
    <m/>
  </r>
  <r>
    <x v="51"/>
    <x v="15397"/>
    <n v="786"/>
    <s v="FizzBerry"/>
    <n v="320.87200000000001"/>
    <n v="286.84800000000001"/>
    <x v="15061"/>
    <m/>
    <m/>
    <m/>
    <m/>
    <x v="12"/>
    <m/>
    <m/>
    <m/>
  </r>
  <r>
    <x v="281"/>
    <x v="15398"/>
    <n v="2844"/>
    <s v="GingerFizz"/>
    <n v="327.61599999999999"/>
    <n v="286.84800000000001"/>
    <x v="15062"/>
    <m/>
    <m/>
    <m/>
    <m/>
    <x v="12"/>
    <m/>
    <m/>
    <m/>
  </r>
  <r>
    <x v="191"/>
    <x v="15399"/>
    <n v="2677"/>
    <s v="LemonZest"/>
    <n v="328.74"/>
    <n v="286.84800000000001"/>
    <x v="15063"/>
    <m/>
    <m/>
    <m/>
    <m/>
    <x v="12"/>
    <m/>
    <m/>
    <m/>
  </r>
  <r>
    <x v="350"/>
    <x v="15400"/>
    <n v="318"/>
    <s v="MangoBliss"/>
    <n v="338.85599999999999"/>
    <n v="286.84800000000001"/>
    <x v="15064"/>
    <m/>
    <m/>
    <m/>
    <m/>
    <x v="12"/>
    <m/>
    <m/>
    <m/>
  </r>
  <r>
    <x v="361"/>
    <x v="15401"/>
    <n v="54"/>
    <s v="MangoBliss"/>
    <n v="343.35199999999998"/>
    <n v="286.84800000000001"/>
    <x v="15065"/>
    <m/>
    <m/>
    <m/>
    <m/>
    <x v="12"/>
    <m/>
    <m/>
    <m/>
  </r>
  <r>
    <x v="227"/>
    <x v="15402"/>
    <n v="548"/>
    <s v="LemonZest"/>
    <n v="356.84"/>
    <n v="286.84800000000001"/>
    <x v="15066"/>
    <m/>
    <m/>
    <m/>
    <m/>
    <x v="12"/>
    <m/>
    <m/>
    <m/>
  </r>
  <r>
    <x v="205"/>
    <x v="15403"/>
    <n v="1820"/>
    <s v="GingerFizz"/>
    <n v="252.624"/>
    <n v="286.86527999999998"/>
    <x v="15067"/>
    <m/>
    <m/>
    <m/>
    <m/>
    <x v="12"/>
    <m/>
    <m/>
    <m/>
  </r>
  <r>
    <x v="284"/>
    <x v="15404"/>
    <n v="96"/>
    <s v="MintCooler"/>
    <n v="138.148032"/>
    <n v="286.88824319999998"/>
    <x v="15068"/>
    <m/>
    <m/>
    <m/>
    <m/>
    <x v="12"/>
    <m/>
    <m/>
    <m/>
  </r>
  <r>
    <x v="331"/>
    <x v="15405"/>
    <n v="2807"/>
    <s v="FizzBerry"/>
    <n v="67.004800000000003"/>
    <n v="286.90480000000002"/>
    <x v="15069"/>
    <m/>
    <m/>
    <m/>
    <m/>
    <x v="12"/>
    <m/>
    <m/>
    <m/>
  </r>
  <r>
    <x v="350"/>
    <x v="15406"/>
    <n v="1156"/>
    <s v="CitrusSplash"/>
    <n v="522.77337599999998"/>
    <n v="286.93599999999998"/>
    <x v="15070"/>
    <m/>
    <m/>
    <m/>
    <m/>
    <x v="12"/>
    <m/>
    <m/>
    <m/>
  </r>
  <r>
    <x v="284"/>
    <x v="15407"/>
    <n v="1869"/>
    <s v="TropicalTwist"/>
    <n v="44.576000000000001"/>
    <n v="286.94432"/>
    <x v="15071"/>
    <m/>
    <m/>
    <m/>
    <m/>
    <x v="12"/>
    <m/>
    <m/>
    <m/>
  </r>
  <r>
    <x v="358"/>
    <x v="15408"/>
    <n v="1361"/>
    <s v="PeachPunch"/>
    <n v="292.83456000000001"/>
    <n v="287.01087999999999"/>
    <x v="15072"/>
    <m/>
    <m/>
    <m/>
    <m/>
    <x v="12"/>
    <m/>
    <m/>
    <m/>
  </r>
  <r>
    <x v="348"/>
    <x v="15409"/>
    <n v="2833"/>
    <s v="PeachPunch"/>
    <n v="130.1728"/>
    <n v="287.07639999999998"/>
    <x v="15073"/>
    <m/>
    <m/>
    <m/>
    <m/>
    <x v="12"/>
    <m/>
    <m/>
    <m/>
  </r>
  <r>
    <x v="174"/>
    <x v="15410"/>
    <n v="1053"/>
    <s v="CitrusSplash"/>
    <n v="294.558336"/>
    <n v="287.09408000000002"/>
    <x v="15074"/>
    <m/>
    <m/>
    <m/>
    <m/>
    <x v="12"/>
    <m/>
    <m/>
    <m/>
  </r>
  <r>
    <x v="185"/>
    <x v="15411"/>
    <n v="47"/>
    <s v="GingerFizz"/>
    <n v="247.7664"/>
    <n v="287.14920000000001"/>
    <x v="15075"/>
    <m/>
    <m/>
    <m/>
    <m/>
    <x v="12"/>
    <m/>
    <m/>
    <m/>
  </r>
  <r>
    <x v="279"/>
    <x v="15412"/>
    <n v="2516"/>
    <s v="TropicalTwist"/>
    <n v="3.7559999999999998"/>
    <n v="287.2962"/>
    <x v="15076"/>
    <m/>
    <m/>
    <m/>
    <m/>
    <x v="12"/>
    <m/>
    <m/>
    <m/>
  </r>
  <r>
    <x v="106"/>
    <x v="15413"/>
    <n v="647"/>
    <s v="LemonZest"/>
    <n v="32.188000000000002"/>
    <n v="287.2962"/>
    <x v="15077"/>
    <m/>
    <m/>
    <m/>
    <m/>
    <x v="12"/>
    <m/>
    <m/>
    <m/>
  </r>
  <r>
    <x v="48"/>
    <x v="15414"/>
    <n v="1672"/>
    <s v="ChocoDelight"/>
    <n v="40.42"/>
    <n v="287.2962"/>
    <x v="15078"/>
    <m/>
    <m/>
    <m/>
    <m/>
    <x v="12"/>
    <m/>
    <m/>
    <m/>
  </r>
  <r>
    <x v="284"/>
    <x v="15415"/>
    <n v="1857"/>
    <s v="MintCooler"/>
    <n v="95.292000000000002"/>
    <n v="287.2962"/>
    <x v="15079"/>
    <m/>
    <m/>
    <m/>
    <m/>
    <x v="12"/>
    <m/>
    <m/>
    <m/>
  </r>
  <r>
    <x v="277"/>
    <x v="15416"/>
    <n v="2246"/>
    <s v="PeachPunch"/>
    <n v="121.352"/>
    <n v="287.2962"/>
    <x v="15080"/>
    <m/>
    <m/>
    <m/>
    <m/>
    <x v="12"/>
    <m/>
    <m/>
    <m/>
  </r>
  <r>
    <x v="120"/>
    <x v="15417"/>
    <n v="1223"/>
    <s v="MintCooler"/>
    <n v="124.712"/>
    <n v="287.2962"/>
    <x v="15081"/>
    <m/>
    <m/>
    <m/>
    <m/>
    <x v="12"/>
    <m/>
    <m/>
    <m/>
  </r>
  <r>
    <x v="280"/>
    <x v="15418"/>
    <n v="191"/>
    <s v="CitrusSplash"/>
    <n v="125.836"/>
    <n v="287.2962"/>
    <x v="15082"/>
    <m/>
    <m/>
    <m/>
    <m/>
    <x v="12"/>
    <m/>
    <m/>
    <m/>
  </r>
  <r>
    <x v="188"/>
    <x v="15419"/>
    <n v="1691"/>
    <s v="CitrusSplash"/>
    <n v="142.696"/>
    <n v="287.2962"/>
    <x v="15083"/>
    <m/>
    <m/>
    <m/>
    <m/>
    <x v="12"/>
    <m/>
    <m/>
    <m/>
  </r>
  <r>
    <x v="340"/>
    <x v="15420"/>
    <n v="1027"/>
    <s v="MintCooler"/>
    <n v="167.42400000000001"/>
    <n v="287.2962"/>
    <x v="15084"/>
    <m/>
    <m/>
    <m/>
    <m/>
    <x v="12"/>
    <m/>
    <m/>
    <m/>
  </r>
  <r>
    <x v="290"/>
    <x v="15421"/>
    <n v="1804"/>
    <s v="GingerFizz"/>
    <n v="177.54"/>
    <n v="287.2962"/>
    <x v="15085"/>
    <m/>
    <m/>
    <m/>
    <m/>
    <x v="12"/>
    <m/>
    <m/>
    <m/>
  </r>
  <r>
    <x v="198"/>
    <x v="15422"/>
    <n v="1224"/>
    <s v="PeachPunch"/>
    <n v="201.14400000000001"/>
    <n v="287.2962"/>
    <x v="15086"/>
    <m/>
    <m/>
    <m/>
    <m/>
    <x v="12"/>
    <m/>
    <m/>
    <m/>
  </r>
  <r>
    <x v="33"/>
    <x v="15423"/>
    <n v="1443"/>
    <s v="GingerFizz"/>
    <n v="203.392"/>
    <n v="287.2962"/>
    <x v="15087"/>
    <m/>
    <m/>
    <m/>
    <m/>
    <x v="12"/>
    <m/>
    <m/>
    <m/>
  </r>
  <r>
    <x v="43"/>
    <x v="15424"/>
    <n v="202"/>
    <s v="LemonZest"/>
    <n v="215.756"/>
    <n v="287.2962"/>
    <x v="15088"/>
    <m/>
    <m/>
    <m/>
    <m/>
    <x v="12"/>
    <m/>
    <m/>
    <m/>
  </r>
  <r>
    <x v="236"/>
    <x v="15425"/>
    <n v="649"/>
    <s v="MangoBliss"/>
    <n v="223.624"/>
    <n v="287.2962"/>
    <x v="15089"/>
    <m/>
    <m/>
    <m/>
    <m/>
    <x v="12"/>
    <m/>
    <m/>
    <m/>
  </r>
  <r>
    <x v="146"/>
    <x v="15426"/>
    <n v="1825"/>
    <s v="GingerFizz"/>
    <n v="239.36"/>
    <n v="287.2962"/>
    <x v="15090"/>
    <m/>
    <m/>
    <m/>
    <m/>
    <x v="12"/>
    <m/>
    <m/>
    <m/>
  </r>
  <r>
    <x v="221"/>
    <x v="15427"/>
    <n v="2825"/>
    <s v="TropicalTwist"/>
    <n v="255.096"/>
    <n v="287.2962"/>
    <x v="15091"/>
    <m/>
    <m/>
    <m/>
    <m/>
    <x v="12"/>
    <m/>
    <m/>
    <m/>
  </r>
  <r>
    <x v="49"/>
    <x v="15428"/>
    <n v="5"/>
    <s v="GingerFizz"/>
    <n v="256.22000000000003"/>
    <n v="287.2962"/>
    <x v="15092"/>
    <m/>
    <m/>
    <m/>
    <m/>
    <x v="12"/>
    <m/>
    <m/>
    <m/>
  </r>
  <r>
    <x v="123"/>
    <x v="15429"/>
    <n v="2683"/>
    <s v="MintCooler"/>
    <n v="303.428"/>
    <n v="287.2962"/>
    <x v="15093"/>
    <m/>
    <m/>
    <m/>
    <m/>
    <x v="12"/>
    <m/>
    <m/>
    <m/>
  </r>
  <r>
    <x v="271"/>
    <x v="15430"/>
    <n v="1208"/>
    <s v="TropicalTwist"/>
    <n v="303.428"/>
    <n v="287.2962"/>
    <x v="15093"/>
    <m/>
    <m/>
    <m/>
    <m/>
    <x v="12"/>
    <m/>
    <m/>
    <m/>
  </r>
  <r>
    <x v="29"/>
    <x v="15431"/>
    <n v="1025"/>
    <s v="FizzBerry"/>
    <n v="311.29599999999999"/>
    <n v="287.2962"/>
    <x v="15094"/>
    <m/>
    <m/>
    <m/>
    <m/>
    <x v="12"/>
    <m/>
    <m/>
    <m/>
  </r>
  <r>
    <x v="232"/>
    <x v="15432"/>
    <n v="822"/>
    <s v="MangoBliss"/>
    <n v="319.16399999999999"/>
    <n v="287.2962"/>
    <x v="15095"/>
    <m/>
    <m/>
    <m/>
    <m/>
    <x v="12"/>
    <m/>
    <m/>
    <m/>
  </r>
  <r>
    <x v="340"/>
    <x v="15433"/>
    <n v="2360"/>
    <s v="ChocoDelight"/>
    <n v="323.66000000000003"/>
    <n v="287.2962"/>
    <x v="15096"/>
    <m/>
    <m/>
    <m/>
    <m/>
    <x v="12"/>
    <m/>
    <m/>
    <m/>
  </r>
  <r>
    <x v="326"/>
    <x v="15434"/>
    <n v="610"/>
    <s v="ChocoDelight"/>
    <n v="329.28"/>
    <n v="287.2962"/>
    <x v="15097"/>
    <m/>
    <m/>
    <m/>
    <m/>
    <x v="12"/>
    <m/>
    <m/>
    <m/>
  </r>
  <r>
    <x v="86"/>
    <x v="15435"/>
    <n v="1389"/>
    <s v="ChocoDelight"/>
    <n v="279.82400000000001"/>
    <n v="287.2962"/>
    <x v="15098"/>
    <m/>
    <m/>
    <m/>
    <m/>
    <x v="12"/>
    <m/>
    <m/>
    <m/>
  </r>
  <r>
    <x v="66"/>
    <x v="15436"/>
    <n v="2256"/>
    <s v="LemonZest"/>
    <n v="301.18"/>
    <n v="287.2962"/>
    <x v="15099"/>
    <m/>
    <m/>
    <m/>
    <m/>
    <x v="12"/>
    <m/>
    <m/>
    <m/>
  </r>
  <r>
    <x v="17"/>
    <x v="15437"/>
    <n v="1478"/>
    <s v="PeachPunch"/>
    <n v="456.11481600000002"/>
    <n v="287.31040000000002"/>
    <x v="15100"/>
    <m/>
    <m/>
    <m/>
    <m/>
    <x v="12"/>
    <m/>
    <m/>
    <m/>
  </r>
  <r>
    <x v="185"/>
    <x v="15438"/>
    <n v="1060"/>
    <s v="MangoBliss"/>
    <n v="686.31628799999999"/>
    <n v="287.33120000000002"/>
    <x v="15101"/>
    <m/>
    <m/>
    <m/>
    <m/>
    <x v="12"/>
    <m/>
    <m/>
    <m/>
  </r>
  <r>
    <x v="220"/>
    <x v="15439"/>
    <n v="361"/>
    <s v="CitrusSplash"/>
    <n v="83.243328000000005"/>
    <n v="287.33253120000001"/>
    <x v="15102"/>
    <m/>
    <m/>
    <m/>
    <m/>
    <x v="12"/>
    <m/>
    <m/>
    <m/>
  </r>
  <r>
    <x v="192"/>
    <x v="15440"/>
    <n v="2675"/>
    <s v="CitrusSplash"/>
    <n v="275.56799999999998"/>
    <n v="287.36239999999998"/>
    <x v="15103"/>
    <m/>
    <m/>
    <m/>
    <m/>
    <x v="12"/>
    <m/>
    <m/>
    <m/>
  </r>
  <r>
    <x v="49"/>
    <x v="15441"/>
    <n v="2135"/>
    <s v="CitrusSplash"/>
    <n v="222.57599999999999"/>
    <n v="287.47264000000001"/>
    <x v="15104"/>
    <m/>
    <m/>
    <m/>
    <m/>
    <x v="12"/>
    <m/>
    <m/>
    <m/>
  </r>
  <r>
    <x v="23"/>
    <x v="15442"/>
    <n v="1873"/>
    <s v="FizzBerry"/>
    <n v="135.4624"/>
    <n v="287.55167999999998"/>
    <x v="15105"/>
    <m/>
    <m/>
    <m/>
    <m/>
    <x v="12"/>
    <m/>
    <m/>
    <m/>
  </r>
  <r>
    <x v="233"/>
    <x v="15443"/>
    <n v="2839"/>
    <s v="ChocoDelight"/>
    <n v="194.65600000000001"/>
    <n v="287.57560000000001"/>
    <x v="15106"/>
    <m/>
    <m/>
    <m/>
    <m/>
    <x v="12"/>
    <m/>
    <m/>
    <m/>
  </r>
  <r>
    <x v="149"/>
    <x v="15444"/>
    <n v="74"/>
    <s v="MintCooler"/>
    <n v="177.816768"/>
    <n v="287.57614080000002"/>
    <x v="15107"/>
    <m/>
    <m/>
    <m/>
    <m/>
    <x v="12"/>
    <m/>
    <m/>
    <m/>
  </r>
  <r>
    <x v="320"/>
    <x v="15445"/>
    <n v="2132"/>
    <s v="TropicalTwist"/>
    <n v="9.9600000000000009"/>
    <n v="287.74439999999998"/>
    <x v="15108"/>
    <m/>
    <m/>
    <m/>
    <m/>
    <x v="12"/>
    <m/>
    <m/>
    <m/>
  </r>
  <r>
    <x v="136"/>
    <x v="15446"/>
    <n v="584"/>
    <s v="MangoBliss"/>
    <n v="4.6319999999999997"/>
    <n v="287.74439999999998"/>
    <x v="15109"/>
    <m/>
    <m/>
    <m/>
    <m/>
    <x v="12"/>
    <m/>
    <m/>
    <m/>
  </r>
  <r>
    <x v="97"/>
    <x v="15447"/>
    <n v="2079"/>
    <s v="MangoBliss"/>
    <n v="12.964"/>
    <n v="287.74439999999998"/>
    <x v="15110"/>
    <m/>
    <m/>
    <m/>
    <m/>
    <x v="12"/>
    <m/>
    <m/>
    <m/>
  </r>
  <r>
    <x v="78"/>
    <x v="15448"/>
    <n v="2528"/>
    <s v="GingerFizz"/>
    <n v="21.576000000000001"/>
    <n v="287.74439999999998"/>
    <x v="15111"/>
    <m/>
    <m/>
    <m/>
    <m/>
    <x v="12"/>
    <m/>
    <m/>
    <m/>
  </r>
  <r>
    <x v="123"/>
    <x v="15449"/>
    <n v="1805"/>
    <s v="LemonZest"/>
    <n v="68.808000000000007"/>
    <n v="287.74439999999998"/>
    <x v="15112"/>
    <m/>
    <m/>
    <m/>
    <m/>
    <x v="12"/>
    <m/>
    <m/>
    <m/>
  </r>
  <r>
    <x v="199"/>
    <x v="15450"/>
    <n v="459"/>
    <s v="FizzBerry"/>
    <n v="77.823999999999998"/>
    <n v="287.74439999999998"/>
    <x v="15113"/>
    <m/>
    <m/>
    <m/>
    <m/>
    <x v="12"/>
    <m/>
    <m/>
    <m/>
  </r>
  <r>
    <x v="119"/>
    <x v="15451"/>
    <n v="2213"/>
    <s v="CitrusSplash"/>
    <n v="87.74"/>
    <n v="287.74439999999998"/>
    <x v="15114"/>
    <m/>
    <m/>
    <m/>
    <m/>
    <x v="12"/>
    <m/>
    <m/>
    <m/>
  </r>
  <r>
    <x v="3"/>
    <x v="15452"/>
    <n v="2044"/>
    <s v="MangoBliss"/>
    <n v="124.128"/>
    <n v="287.74439999999998"/>
    <x v="15115"/>
    <m/>
    <m/>
    <m/>
    <m/>
    <x v="12"/>
    <m/>
    <m/>
    <m/>
  </r>
  <r>
    <x v="303"/>
    <x v="15453"/>
    <n v="1883"/>
    <s v="MintCooler"/>
    <n v="126.376"/>
    <n v="287.74439999999998"/>
    <x v="15116"/>
    <m/>
    <m/>
    <m/>
    <m/>
    <x v="12"/>
    <m/>
    <m/>
    <m/>
  </r>
  <r>
    <x v="320"/>
    <x v="15454"/>
    <n v="975"/>
    <s v="MintCooler"/>
    <n v="131.99600000000001"/>
    <n v="287.74439999999998"/>
    <x v="15117"/>
    <m/>
    <m/>
    <m/>
    <m/>
    <x v="12"/>
    <m/>
    <m/>
    <m/>
  </r>
  <r>
    <x v="351"/>
    <x v="15455"/>
    <n v="465"/>
    <s v="CitrusSplash"/>
    <n v="140.988"/>
    <n v="287.74439999999998"/>
    <x v="15118"/>
    <m/>
    <m/>
    <m/>
    <m/>
    <x v="12"/>
    <m/>
    <m/>
    <m/>
  </r>
  <r>
    <x v="67"/>
    <x v="15456"/>
    <n v="2750"/>
    <s v="GingerFizz"/>
    <n v="192.69200000000001"/>
    <n v="287.74439999999998"/>
    <x v="15119"/>
    <m/>
    <m/>
    <m/>
    <m/>
    <x v="12"/>
    <m/>
    <m/>
    <m/>
  </r>
  <r>
    <x v="123"/>
    <x v="15457"/>
    <n v="393"/>
    <s v="GingerFizz"/>
    <n v="206.18"/>
    <n v="287.74439999999998"/>
    <x v="15120"/>
    <m/>
    <m/>
    <m/>
    <m/>
    <x v="12"/>
    <m/>
    <m/>
    <m/>
  </r>
  <r>
    <x v="203"/>
    <x v="15458"/>
    <n v="2629"/>
    <s v="FizzBerry"/>
    <n v="237.65199999999999"/>
    <n v="287.74439999999998"/>
    <x v="15121"/>
    <m/>
    <m/>
    <m/>
    <m/>
    <x v="12"/>
    <m/>
    <m/>
    <m/>
  </r>
  <r>
    <x v="41"/>
    <x v="15459"/>
    <n v="606"/>
    <s v="LemonZest"/>
    <n v="250.01599999999999"/>
    <n v="287.74439999999998"/>
    <x v="15122"/>
    <m/>
    <m/>
    <m/>
    <m/>
    <x v="12"/>
    <m/>
    <m/>
    <m/>
  </r>
  <r>
    <x v="106"/>
    <x v="15460"/>
    <n v="1673"/>
    <s v="FizzBerry"/>
    <n v="299.47199999999998"/>
    <n v="287.74439999999998"/>
    <x v="15123"/>
    <m/>
    <m/>
    <m/>
    <m/>
    <x v="12"/>
    <m/>
    <m/>
    <m/>
  </r>
  <r>
    <x v="337"/>
    <x v="15461"/>
    <n v="2341"/>
    <s v="TropicalTwist"/>
    <n v="324.2"/>
    <n v="287.74439999999998"/>
    <x v="15124"/>
    <m/>
    <m/>
    <m/>
    <m/>
    <x v="12"/>
    <m/>
    <m/>
    <m/>
  </r>
  <r>
    <x v="3"/>
    <x v="15462"/>
    <n v="372"/>
    <s v="TropicalTwist"/>
    <n v="334.31599999999997"/>
    <n v="287.74439999999998"/>
    <x v="15125"/>
    <m/>
    <m/>
    <m/>
    <m/>
    <x v="12"/>
    <m/>
    <m/>
    <m/>
  </r>
  <r>
    <x v="334"/>
    <x v="15463"/>
    <n v="2385"/>
    <s v="GingerFizz"/>
    <n v="350.05200000000002"/>
    <n v="287.74439999999998"/>
    <x v="15126"/>
    <m/>
    <m/>
    <m/>
    <m/>
    <x v="12"/>
    <m/>
    <m/>
    <m/>
  </r>
  <r>
    <x v="105"/>
    <x v="15464"/>
    <n v="1201"/>
    <s v="PeachPunch"/>
    <n v="269.12400000000002"/>
    <n v="287.74439999999998"/>
    <x v="15127"/>
    <m/>
    <m/>
    <m/>
    <m/>
    <x v="12"/>
    <m/>
    <m/>
    <m/>
  </r>
  <r>
    <x v="199"/>
    <x v="15465"/>
    <n v="1590"/>
    <s v="FizzBerry"/>
    <n v="122.176"/>
    <n v="287.75968"/>
    <x v="15128"/>
    <m/>
    <m/>
    <m/>
    <m/>
    <x v="12"/>
    <m/>
    <m/>
    <m/>
  </r>
  <r>
    <x v="21"/>
    <x v="15466"/>
    <n v="1221"/>
    <s v="GingerFizz"/>
    <n v="7.52"/>
    <n v="287.79399999999998"/>
    <x v="15129"/>
    <m/>
    <m/>
    <m/>
    <m/>
    <x v="12"/>
    <m/>
    <m/>
    <m/>
  </r>
  <r>
    <x v="240"/>
    <x v="15467"/>
    <n v="2727"/>
    <s v="ChocoDelight"/>
    <n v="109.43680000000001"/>
    <n v="287.80959999999999"/>
    <x v="15130"/>
    <m/>
    <m/>
    <m/>
    <m/>
    <x v="12"/>
    <m/>
    <m/>
    <m/>
  </r>
  <r>
    <x v="101"/>
    <x v="15468"/>
    <n v="994"/>
    <s v="PeachPunch"/>
    <n v="237.4144"/>
    <n v="287.90839999999997"/>
    <x v="15131"/>
    <m/>
    <m/>
    <m/>
    <m/>
    <x v="12"/>
    <m/>
    <m/>
    <m/>
  </r>
  <r>
    <x v="315"/>
    <x v="15469"/>
    <n v="600"/>
    <s v="TropicalTwist"/>
    <n v="191.23519999999999"/>
    <n v="287.95"/>
    <x v="15132"/>
    <m/>
    <m/>
    <m/>
    <m/>
    <x v="12"/>
    <m/>
    <m/>
    <m/>
  </r>
  <r>
    <x v="199"/>
    <x v="15470"/>
    <n v="1222"/>
    <s v="MintCooler"/>
    <n v="272.93952000000002"/>
    <n v="287.976"/>
    <x v="15133"/>
    <m/>
    <m/>
    <m/>
    <m/>
    <x v="12"/>
    <m/>
    <m/>
    <m/>
  </r>
  <r>
    <x v="5"/>
    <x v="15471"/>
    <n v="887"/>
    <s v="LemonZest"/>
    <n v="233.49440000000001"/>
    <n v="288.04880000000003"/>
    <x v="15134"/>
    <m/>
    <m/>
    <m/>
    <m/>
    <x v="12"/>
    <m/>
    <m/>
    <m/>
  </r>
  <r>
    <x v="309"/>
    <x v="15472"/>
    <n v="2800"/>
    <s v="BerryBlast"/>
    <n v="178.416"/>
    <n v="288.09039999999999"/>
    <x v="15135"/>
    <m/>
    <m/>
    <m/>
    <m/>
    <x v="12"/>
    <m/>
    <m/>
    <m/>
  </r>
  <r>
    <x v="74"/>
    <x v="15473"/>
    <n v="1266"/>
    <s v="BerryBlast"/>
    <n v="371.38560000000001"/>
    <n v="288.13407999999998"/>
    <x v="15136"/>
    <m/>
    <m/>
    <m/>
    <m/>
    <x v="12"/>
    <m/>
    <m/>
    <m/>
  </r>
  <r>
    <x v="50"/>
    <x v="15474"/>
    <n v="2847"/>
    <s v="GingerFizz"/>
    <n v="3.1360000000000001"/>
    <n v="288.19260000000003"/>
    <x v="15137"/>
    <m/>
    <m/>
    <m/>
    <m/>
    <x v="12"/>
    <m/>
    <m/>
    <m/>
  </r>
  <r>
    <x v="214"/>
    <x v="15475"/>
    <n v="2206"/>
    <s v="GingerFizz"/>
    <n v="14.888"/>
    <n v="288.19260000000003"/>
    <x v="15138"/>
    <m/>
    <m/>
    <m/>
    <m/>
    <x v="12"/>
    <m/>
    <m/>
    <m/>
  </r>
  <r>
    <x v="241"/>
    <x v="15476"/>
    <n v="1932"/>
    <s v="CitrusSplash"/>
    <n v="65.912000000000006"/>
    <n v="288.19260000000003"/>
    <x v="15139"/>
    <m/>
    <m/>
    <m/>
    <m/>
    <x v="12"/>
    <m/>
    <m/>
    <m/>
  </r>
  <r>
    <x v="59"/>
    <x v="15477"/>
    <n v="1895"/>
    <s v="PeachPunch"/>
    <n v="122.964"/>
    <n v="288.19260000000003"/>
    <x v="15140"/>
    <m/>
    <m/>
    <m/>
    <m/>
    <x v="12"/>
    <m/>
    <m/>
    <m/>
  </r>
  <r>
    <x v="229"/>
    <x v="15478"/>
    <n v="2178"/>
    <s v="LemonZest"/>
    <n v="130.28800000000001"/>
    <n v="288.19260000000003"/>
    <x v="15141"/>
    <m/>
    <m/>
    <m/>
    <m/>
    <x v="12"/>
    <m/>
    <m/>
    <m/>
  </r>
  <r>
    <x v="26"/>
    <x v="15479"/>
    <n v="498"/>
    <s v="TropicalTwist"/>
    <n v="137.03200000000001"/>
    <n v="288.19260000000003"/>
    <x v="15142"/>
    <m/>
    <m/>
    <m/>
    <m/>
    <x v="12"/>
    <m/>
    <m/>
    <m/>
  </r>
  <r>
    <x v="115"/>
    <x v="15480"/>
    <n v="864"/>
    <s v="LemonZest"/>
    <n v="157.26400000000001"/>
    <n v="288.19260000000003"/>
    <x v="15143"/>
    <m/>
    <m/>
    <m/>
    <m/>
    <x v="12"/>
    <m/>
    <m/>
    <m/>
  </r>
  <r>
    <x v="320"/>
    <x v="15481"/>
    <n v="1583"/>
    <s v="LemonZest"/>
    <n v="187.61199999999999"/>
    <n v="288.19260000000003"/>
    <x v="15144"/>
    <m/>
    <m/>
    <m/>
    <m/>
    <x v="12"/>
    <m/>
    <m/>
    <m/>
  </r>
  <r>
    <x v="185"/>
    <x v="15482"/>
    <n v="1272"/>
    <s v="GingerFizz"/>
    <n v="188.73599999999999"/>
    <n v="288.19260000000003"/>
    <x v="15145"/>
    <m/>
    <m/>
    <m/>
    <m/>
    <x v="12"/>
    <m/>
    <m/>
    <m/>
  </r>
  <r>
    <x v="67"/>
    <x v="15483"/>
    <n v="2823"/>
    <s v="PeachPunch"/>
    <n v="199.976"/>
    <n v="288.19260000000003"/>
    <x v="15146"/>
    <m/>
    <m/>
    <m/>
    <m/>
    <x v="12"/>
    <m/>
    <m/>
    <m/>
  </r>
  <r>
    <x v="154"/>
    <x v="15484"/>
    <n v="2343"/>
    <s v="GingerFizz"/>
    <n v="216.83600000000001"/>
    <n v="288.19260000000003"/>
    <x v="15147"/>
    <m/>
    <m/>
    <m/>
    <m/>
    <x v="12"/>
    <m/>
    <m/>
    <m/>
  </r>
  <r>
    <x v="178"/>
    <x v="15485"/>
    <n v="2622"/>
    <s v="MangoBliss"/>
    <n v="225.828"/>
    <n v="288.19260000000003"/>
    <x v="15148"/>
    <m/>
    <m/>
    <m/>
    <m/>
    <x v="12"/>
    <m/>
    <m/>
    <m/>
  </r>
  <r>
    <x v="34"/>
    <x v="15486"/>
    <n v="2181"/>
    <s v="MangoBliss"/>
    <n v="271.91199999999998"/>
    <n v="288.19260000000003"/>
    <x v="15149"/>
    <m/>
    <m/>
    <m/>
    <m/>
    <x v="12"/>
    <m/>
    <m/>
    <m/>
  </r>
  <r>
    <x v="263"/>
    <x v="15487"/>
    <n v="488"/>
    <s v="ChocoDelight"/>
    <n v="278.65600000000001"/>
    <n v="288.19260000000003"/>
    <x v="15150"/>
    <m/>
    <m/>
    <m/>
    <m/>
    <x v="12"/>
    <m/>
    <m/>
    <m/>
  </r>
  <r>
    <x v="153"/>
    <x v="15488"/>
    <n v="2135"/>
    <s v="TropicalTwist"/>
    <n v="295.51600000000002"/>
    <n v="288.19260000000003"/>
    <x v="15151"/>
    <m/>
    <m/>
    <m/>
    <m/>
    <x v="12"/>
    <m/>
    <m/>
    <m/>
  </r>
  <r>
    <x v="116"/>
    <x v="15489"/>
    <n v="2219"/>
    <s v="PeachPunch"/>
    <n v="298.88799999999998"/>
    <n v="288.19260000000003"/>
    <x v="15152"/>
    <m/>
    <m/>
    <m/>
    <m/>
    <x v="12"/>
    <m/>
    <m/>
    <m/>
  </r>
  <r>
    <x v="178"/>
    <x v="15490"/>
    <n v="645"/>
    <s v="TropicalTwist"/>
    <n v="300.012"/>
    <n v="288.19260000000003"/>
    <x v="15153"/>
    <m/>
    <m/>
    <m/>
    <m/>
    <x v="12"/>
    <m/>
    <m/>
    <m/>
  </r>
  <r>
    <x v="273"/>
    <x v="15491"/>
    <n v="869"/>
    <s v="MintCooler"/>
    <n v="300.012"/>
    <n v="288.19260000000003"/>
    <x v="15153"/>
    <m/>
    <m/>
    <m/>
    <m/>
    <x v="12"/>
    <m/>
    <m/>
    <m/>
  </r>
  <r>
    <x v="191"/>
    <x v="15492"/>
    <n v="569"/>
    <s v="PeachPunch"/>
    <n v="306.75599999999997"/>
    <n v="288.19260000000003"/>
    <x v="15154"/>
    <m/>
    <m/>
    <m/>
    <m/>
    <x v="12"/>
    <m/>
    <m/>
    <m/>
  </r>
  <r>
    <x v="345"/>
    <x v="15493"/>
    <n v="2047"/>
    <s v="GingerFizz"/>
    <n v="343.84800000000001"/>
    <n v="288.19260000000003"/>
    <x v="15155"/>
    <m/>
    <m/>
    <m/>
    <m/>
    <x v="12"/>
    <m/>
    <m/>
    <m/>
  </r>
  <r>
    <x v="266"/>
    <x v="15494"/>
    <n v="252"/>
    <s v="ChocoDelight"/>
    <n v="65.372799999999998"/>
    <n v="288.19439999999997"/>
    <x v="15156"/>
    <m/>
    <m/>
    <m/>
    <m/>
    <x v="12"/>
    <m/>
    <m/>
    <m/>
  </r>
  <r>
    <x v="183"/>
    <x v="15495"/>
    <n v="2611"/>
    <s v="PeachPunch"/>
    <n v="412.44479999999999"/>
    <n v="288.22559999999999"/>
    <x v="15157"/>
    <m/>
    <m/>
    <m/>
    <m/>
    <x v="12"/>
    <m/>
    <m/>
    <m/>
  </r>
  <r>
    <x v="209"/>
    <x v="15496"/>
    <n v="1159"/>
    <s v="ChocoDelight"/>
    <n v="388.79366399999998"/>
    <n v="288.27136000000002"/>
    <x v="15158"/>
    <m/>
    <m/>
    <m/>
    <m/>
    <x v="12"/>
    <m/>
    <m/>
    <m/>
  </r>
  <r>
    <x v="307"/>
    <x v="15497"/>
    <n v="1086"/>
    <s v="BerryBlast"/>
    <n v="263.02800000000002"/>
    <n v="288.28224"/>
    <x v="15159"/>
    <m/>
    <m/>
    <m/>
    <m/>
    <x v="12"/>
    <m/>
    <m/>
    <m/>
  </r>
  <r>
    <x v="266"/>
    <x v="15498"/>
    <n v="58"/>
    <s v="BerryBlast"/>
    <n v="241.1456"/>
    <n v="288.30880000000002"/>
    <x v="15160"/>
    <m/>
    <m/>
    <m/>
    <m/>
    <x v="12"/>
    <m/>
    <m/>
    <m/>
  </r>
  <r>
    <x v="353"/>
    <x v="15499"/>
    <n v="1802"/>
    <s v="MintCooler"/>
    <n v="287.84320000000002"/>
    <n v="288.3972"/>
    <x v="15161"/>
    <m/>
    <m/>
    <m/>
    <m/>
    <x v="12"/>
    <m/>
    <m/>
    <m/>
  </r>
  <r>
    <x v="335"/>
    <x v="15500"/>
    <n v="2652"/>
    <s v="BerryBlast"/>
    <n v="179.74719999999999"/>
    <n v="288.43880000000001"/>
    <x v="15162"/>
    <m/>
    <m/>
    <m/>
    <m/>
    <x v="12"/>
    <m/>
    <m/>
    <m/>
  </r>
  <r>
    <x v="137"/>
    <x v="15501"/>
    <n v="1768"/>
    <s v="ChocoDelight"/>
    <n v="253.82079999999999"/>
    <n v="288.44920000000002"/>
    <x v="15163"/>
    <m/>
    <m/>
    <m/>
    <m/>
    <x v="12"/>
    <m/>
    <m/>
    <m/>
  </r>
  <r>
    <x v="213"/>
    <x v="15502"/>
    <n v="1260"/>
    <s v="CitrusSplash"/>
    <n v="281.3664"/>
    <n v="288.55840000000001"/>
    <x v="15164"/>
    <m/>
    <m/>
    <m/>
    <m/>
    <x v="12"/>
    <m/>
    <m/>
    <m/>
  </r>
  <r>
    <x v="271"/>
    <x v="15503"/>
    <n v="513"/>
    <s v="CitrusSplash"/>
    <n v="194.44479999999999"/>
    <n v="288.56880000000001"/>
    <x v="15165"/>
    <m/>
    <m/>
    <m/>
    <m/>
    <x v="12"/>
    <m/>
    <m/>
    <m/>
  </r>
  <r>
    <x v="74"/>
    <x v="15504"/>
    <n v="1071"/>
    <s v="LemonZest"/>
    <n v="256.71600000000001"/>
    <n v="288.64080000000001"/>
    <x v="15166"/>
    <m/>
    <m/>
    <m/>
    <m/>
    <x v="12"/>
    <m/>
    <m/>
    <m/>
  </r>
  <r>
    <x v="0"/>
    <x v="15505"/>
    <n v="591"/>
    <s v="MintCooler"/>
    <n v="2.6520000000000001"/>
    <n v="288.64080000000001"/>
    <x v="15167"/>
    <m/>
    <m/>
    <m/>
    <m/>
    <x v="12"/>
    <m/>
    <m/>
    <m/>
  </r>
  <r>
    <x v="333"/>
    <x v="15506"/>
    <n v="1653"/>
    <s v="FizzBerry"/>
    <n v="11.62"/>
    <n v="288.64080000000001"/>
    <x v="15168"/>
    <m/>
    <m/>
    <m/>
    <m/>
    <x v="12"/>
    <m/>
    <m/>
    <m/>
  </r>
  <r>
    <x v="144"/>
    <x v="15507"/>
    <n v="242"/>
    <s v="GingerFizz"/>
    <n v="14.148"/>
    <n v="288.64080000000001"/>
    <x v="15169"/>
    <m/>
    <m/>
    <m/>
    <m/>
    <x v="12"/>
    <m/>
    <m/>
    <m/>
  </r>
  <r>
    <x v="33"/>
    <x v="15508"/>
    <n v="1377"/>
    <s v="TropicalTwist"/>
    <n v="19.292000000000002"/>
    <n v="288.64080000000001"/>
    <x v="15170"/>
    <m/>
    <m/>
    <m/>
    <m/>
    <x v="12"/>
    <m/>
    <m/>
    <m/>
  </r>
  <r>
    <x v="298"/>
    <x v="15509"/>
    <n v="2481"/>
    <s v="MintCooler"/>
    <n v="25.783999999999999"/>
    <n v="288.64080000000001"/>
    <x v="15171"/>
    <m/>
    <m/>
    <m/>
    <m/>
    <x v="12"/>
    <m/>
    <m/>
    <m/>
  </r>
  <r>
    <x v="138"/>
    <x v="15510"/>
    <n v="2199"/>
    <s v="FizzBerry"/>
    <n v="126.24"/>
    <n v="288.64080000000001"/>
    <x v="15172"/>
    <m/>
    <m/>
    <m/>
    <m/>
    <x v="12"/>
    <m/>
    <m/>
    <m/>
  </r>
  <r>
    <x v="238"/>
    <x v="15511"/>
    <n v="1007"/>
    <s v="FizzBerry"/>
    <n v="134.19999999999999"/>
    <n v="288.64080000000001"/>
    <x v="15173"/>
    <m/>
    <m/>
    <m/>
    <m/>
    <x v="12"/>
    <m/>
    <m/>
    <m/>
  </r>
  <r>
    <x v="192"/>
    <x v="15512"/>
    <n v="985"/>
    <s v="GingerFizz"/>
    <n v="136.44800000000001"/>
    <n v="288.64080000000001"/>
    <x v="15174"/>
    <m/>
    <m/>
    <m/>
    <m/>
    <x v="12"/>
    <m/>
    <m/>
    <m/>
  </r>
  <r>
    <x v="288"/>
    <x v="15513"/>
    <n v="843"/>
    <s v="MangoBliss"/>
    <n v="161.17599999999999"/>
    <n v="288.64080000000001"/>
    <x v="15175"/>
    <m/>
    <m/>
    <m/>
    <m/>
    <x v="12"/>
    <m/>
    <m/>
    <m/>
  </r>
  <r>
    <x v="323"/>
    <x v="15514"/>
    <n v="493"/>
    <s v="CitrusSplash"/>
    <n v="164.548"/>
    <n v="288.64080000000001"/>
    <x v="15176"/>
    <m/>
    <m/>
    <m/>
    <m/>
    <x v="12"/>
    <m/>
    <m/>
    <m/>
  </r>
  <r>
    <x v="269"/>
    <x v="15515"/>
    <n v="881"/>
    <s v="LemonZest"/>
    <n v="174.66399999999999"/>
    <n v="288.64080000000001"/>
    <x v="15177"/>
    <m/>
    <m/>
    <m/>
    <m/>
    <x v="12"/>
    <m/>
    <m/>
    <m/>
  </r>
  <r>
    <x v="351"/>
    <x v="15516"/>
    <n v="368"/>
    <s v="LemonZest"/>
    <n v="209.50800000000001"/>
    <n v="288.64080000000001"/>
    <x v="15178"/>
    <m/>
    <m/>
    <m/>
    <m/>
    <x v="12"/>
    <m/>
    <m/>
    <m/>
  </r>
  <r>
    <x v="176"/>
    <x v="15517"/>
    <n v="1354"/>
    <s v="TropicalTwist"/>
    <n v="217.376"/>
    <n v="288.64080000000001"/>
    <x v="15179"/>
    <m/>
    <m/>
    <m/>
    <m/>
    <x v="12"/>
    <m/>
    <m/>
    <m/>
  </r>
  <r>
    <x v="48"/>
    <x v="15518"/>
    <n v="704"/>
    <s v="MangoBliss"/>
    <n v="217.376"/>
    <n v="288.64080000000001"/>
    <x v="15179"/>
    <m/>
    <m/>
    <m/>
    <m/>
    <x v="12"/>
    <m/>
    <m/>
    <m/>
  </r>
  <r>
    <x v="132"/>
    <x v="15519"/>
    <n v="2633"/>
    <s v="CitrusSplash"/>
    <n v="220.74799999999999"/>
    <n v="288.64080000000001"/>
    <x v="15180"/>
    <m/>
    <m/>
    <m/>
    <m/>
    <x v="12"/>
    <m/>
    <m/>
    <m/>
  </r>
  <r>
    <x v="210"/>
    <x v="15520"/>
    <n v="909"/>
    <s v="PeachPunch"/>
    <n v="227.49199999999999"/>
    <n v="288.64080000000001"/>
    <x v="15181"/>
    <m/>
    <m/>
    <m/>
    <m/>
    <x v="12"/>
    <m/>
    <m/>
    <m/>
  </r>
  <r>
    <x v="216"/>
    <x v="15521"/>
    <n v="700"/>
    <s v="PeachPunch"/>
    <n v="242.10400000000001"/>
    <n v="288.64080000000001"/>
    <x v="15182"/>
    <m/>
    <m/>
    <m/>
    <m/>
    <x v="12"/>
    <m/>
    <m/>
    <m/>
  </r>
  <r>
    <x v="265"/>
    <x v="15522"/>
    <n v="1945"/>
    <s v="PeachPunch"/>
    <n v="245.476"/>
    <n v="288.64080000000001"/>
    <x v="15183"/>
    <m/>
    <m/>
    <m/>
    <m/>
    <x v="12"/>
    <m/>
    <m/>
    <m/>
  </r>
  <r>
    <x v="310"/>
    <x v="15523"/>
    <n v="660"/>
    <s v="PeachPunch"/>
    <n v="252.22"/>
    <n v="288.64080000000001"/>
    <x v="15184"/>
    <m/>
    <m/>
    <m/>
    <m/>
    <x v="12"/>
    <m/>
    <m/>
    <m/>
  </r>
  <r>
    <x v="215"/>
    <x v="15524"/>
    <n v="2411"/>
    <s v="MintCooler"/>
    <n v="272.452"/>
    <n v="288.64080000000001"/>
    <x v="15185"/>
    <m/>
    <m/>
    <m/>
    <m/>
    <x v="12"/>
    <m/>
    <m/>
    <m/>
  </r>
  <r>
    <x v="298"/>
    <x v="15525"/>
    <n v="857"/>
    <s v="MangoBliss"/>
    <n v="300.55200000000002"/>
    <n v="288.64080000000001"/>
    <x v="15186"/>
    <m/>
    <m/>
    <m/>
    <m/>
    <x v="12"/>
    <m/>
    <m/>
    <m/>
  </r>
  <r>
    <x v="182"/>
    <x v="15526"/>
    <n v="2130"/>
    <s v="LemonZest"/>
    <n v="315.16399999999999"/>
    <n v="288.64080000000001"/>
    <x v="15187"/>
    <m/>
    <m/>
    <m/>
    <m/>
    <x v="12"/>
    <m/>
    <m/>
    <m/>
  </r>
  <r>
    <x v="29"/>
    <x v="15527"/>
    <n v="285"/>
    <s v="LemonZest"/>
    <n v="341.01600000000002"/>
    <n v="288.64080000000001"/>
    <x v="15188"/>
    <m/>
    <m/>
    <m/>
    <m/>
    <x v="12"/>
    <m/>
    <m/>
    <m/>
  </r>
  <r>
    <x v="312"/>
    <x v="15528"/>
    <n v="1058"/>
    <s v="FizzBerry"/>
    <n v="344.38799999999998"/>
    <n v="288.64080000000001"/>
    <x v="15189"/>
    <m/>
    <m/>
    <m/>
    <m/>
    <x v="12"/>
    <m/>
    <m/>
    <m/>
  </r>
  <r>
    <x v="3"/>
    <x v="15529"/>
    <n v="1198"/>
    <s v="LemonZest"/>
    <n v="346.63600000000002"/>
    <n v="288.64080000000001"/>
    <x v="15190"/>
    <m/>
    <m/>
    <m/>
    <m/>
    <x v="12"/>
    <m/>
    <m/>
    <m/>
  </r>
  <r>
    <x v="30"/>
    <x v="15530"/>
    <n v="1368"/>
    <s v="FizzBerry"/>
    <n v="360.12400000000002"/>
    <n v="288.64080000000001"/>
    <x v="15191"/>
    <m/>
    <m/>
    <m/>
    <m/>
    <x v="12"/>
    <m/>
    <m/>
    <m/>
  </r>
  <r>
    <x v="23"/>
    <x v="15531"/>
    <n v="836"/>
    <s v="PeachPunch"/>
    <n v="365.74400000000003"/>
    <n v="288.64080000000001"/>
    <x v="15192"/>
    <m/>
    <m/>
    <m/>
    <m/>
    <x v="12"/>
    <m/>
    <m/>
    <m/>
  </r>
  <r>
    <x v="158"/>
    <x v="15532"/>
    <n v="2334"/>
    <s v="LemonZest"/>
    <n v="270.20400000000001"/>
    <n v="288.64080000000001"/>
    <x v="15193"/>
    <m/>
    <m/>
    <m/>
    <m/>
    <x v="12"/>
    <m/>
    <m/>
    <m/>
  </r>
  <r>
    <x v="70"/>
    <x v="15533"/>
    <n v="564"/>
    <s v="CitrusSplash"/>
    <n v="607.38239999999996"/>
    <n v="288.7332864"/>
    <x v="15194"/>
    <m/>
    <m/>
    <m/>
    <m/>
    <x v="12"/>
    <m/>
    <m/>
    <m/>
  </r>
  <r>
    <x v="21"/>
    <x v="15534"/>
    <n v="2035"/>
    <s v="TropicalTwist"/>
    <n v="175.648"/>
    <n v="288.74040000000002"/>
    <x v="15195"/>
    <m/>
    <m/>
    <m/>
    <m/>
    <x v="12"/>
    <m/>
    <m/>
    <m/>
  </r>
  <r>
    <x v="191"/>
    <x v="15535"/>
    <n v="2810"/>
    <s v="LemonZest"/>
    <n v="430.39679999999998"/>
    <n v="288.99520000000001"/>
    <x v="15196"/>
    <m/>
    <m/>
    <m/>
    <m/>
    <x v="12"/>
    <m/>
    <m/>
    <m/>
  </r>
  <r>
    <x v="332"/>
    <x v="15536"/>
    <n v="2176"/>
    <s v="BerryBlast"/>
    <n v="29.295999999999999"/>
    <n v="288.99936000000002"/>
    <x v="15197"/>
    <m/>
    <m/>
    <m/>
    <m/>
    <x v="12"/>
    <m/>
    <m/>
    <m/>
  </r>
  <r>
    <x v="54"/>
    <x v="15537"/>
    <n v="1196"/>
    <s v="BerryBlast"/>
    <n v="40.015999999999998"/>
    <n v="288.99936000000002"/>
    <x v="15198"/>
    <m/>
    <m/>
    <m/>
    <m/>
    <x v="12"/>
    <m/>
    <m/>
    <m/>
  </r>
  <r>
    <x v="72"/>
    <x v="15538"/>
    <n v="179"/>
    <s v="BerryBlast"/>
    <n v="171.72399999999999"/>
    <n v="288.99936000000002"/>
    <x v="15199"/>
    <m/>
    <m/>
    <m/>
    <m/>
    <x v="12"/>
    <m/>
    <m/>
    <m/>
  </r>
  <r>
    <x v="349"/>
    <x v="15539"/>
    <n v="95"/>
    <s v="BerryBlast"/>
    <n v="360.55599999999998"/>
    <n v="288.99936000000002"/>
    <x v="15200"/>
    <m/>
    <m/>
    <m/>
    <m/>
    <x v="12"/>
    <m/>
    <m/>
    <m/>
  </r>
  <r>
    <x v="309"/>
    <x v="15540"/>
    <n v="2249"/>
    <s v="PeachPunch"/>
    <n v="65.760000000000005"/>
    <n v="289.05239999999998"/>
    <x v="15201"/>
    <m/>
    <m/>
    <m/>
    <m/>
    <x v="12"/>
    <m/>
    <m/>
    <m/>
  </r>
  <r>
    <x v="150"/>
    <x v="15541"/>
    <n v="2711"/>
    <s v="MintCooler"/>
    <n v="9.6000000000000002E-2"/>
    <n v="289.089"/>
    <x v="15202"/>
    <m/>
    <m/>
    <m/>
    <m/>
    <x v="12"/>
    <m/>
    <m/>
    <m/>
  </r>
  <r>
    <x v="347"/>
    <x v="15542"/>
    <n v="44"/>
    <s v="MintCooler"/>
    <n v="6.52"/>
    <n v="289.089"/>
    <x v="15203"/>
    <m/>
    <m/>
    <m/>
    <m/>
    <x v="12"/>
    <m/>
    <m/>
    <m/>
  </r>
  <r>
    <x v="18"/>
    <x v="15543"/>
    <n v="1455"/>
    <s v="MangoBliss"/>
    <n v="20.100000000000001"/>
    <n v="289.089"/>
    <x v="15204"/>
    <m/>
    <m/>
    <m/>
    <m/>
    <x v="12"/>
    <m/>
    <m/>
    <m/>
  </r>
  <r>
    <x v="151"/>
    <x v="15544"/>
    <n v="1231"/>
    <s v="MintCooler"/>
    <n v="37.159999999999997"/>
    <n v="289.089"/>
    <x v="15205"/>
    <m/>
    <m/>
    <m/>
    <m/>
    <x v="12"/>
    <m/>
    <m/>
    <m/>
  </r>
  <r>
    <x v="311"/>
    <x v="15545"/>
    <n v="1836"/>
    <s v="FizzBerry"/>
    <n v="56.008000000000003"/>
    <n v="289.089"/>
    <x v="15206"/>
    <m/>
    <m/>
    <m/>
    <m/>
    <x v="12"/>
    <m/>
    <m/>
    <m/>
  </r>
  <r>
    <x v="194"/>
    <x v="15546"/>
    <n v="767"/>
    <s v="MintCooler"/>
    <n v="134.74"/>
    <n v="289.089"/>
    <x v="15207"/>
    <m/>
    <m/>
    <m/>
    <m/>
    <x v="12"/>
    <m/>
    <m/>
    <m/>
  </r>
  <r>
    <x v="222"/>
    <x v="15547"/>
    <n v="2663"/>
    <s v="MintCooler"/>
    <n v="136.988"/>
    <n v="289.089"/>
    <x v="15208"/>
    <m/>
    <m/>
    <m/>
    <m/>
    <x v="12"/>
    <m/>
    <m/>
    <m/>
  </r>
  <r>
    <x v="159"/>
    <x v="15548"/>
    <n v="761"/>
    <s v="ChocoDelight"/>
    <n v="139.23599999999999"/>
    <n v="289.089"/>
    <x v="15209"/>
    <m/>
    <m/>
    <m/>
    <m/>
    <x v="12"/>
    <m/>
    <m/>
    <m/>
  </r>
  <r>
    <x v="164"/>
    <x v="15549"/>
    <n v="2385"/>
    <s v="ChocoDelight"/>
    <n v="152.72399999999999"/>
    <n v="289.089"/>
    <x v="15210"/>
    <m/>
    <m/>
    <m/>
    <m/>
    <x v="12"/>
    <m/>
    <m/>
    <m/>
  </r>
  <r>
    <x v="6"/>
    <x v="15550"/>
    <n v="1672"/>
    <s v="CitrusSplash"/>
    <n v="174.08"/>
    <n v="289.089"/>
    <x v="15211"/>
    <m/>
    <m/>
    <m/>
    <m/>
    <x v="12"/>
    <m/>
    <m/>
    <m/>
  </r>
  <r>
    <x v="1"/>
    <x v="15551"/>
    <n v="1960"/>
    <s v="CitrusSplash"/>
    <n v="184.196"/>
    <n v="289.089"/>
    <x v="15212"/>
    <m/>
    <m/>
    <m/>
    <m/>
    <x v="12"/>
    <m/>
    <m/>
    <m/>
  </r>
  <r>
    <x v="263"/>
    <x v="15552"/>
    <n v="778"/>
    <s v="ChocoDelight"/>
    <n v="194.31200000000001"/>
    <n v="289.089"/>
    <x v="15213"/>
    <m/>
    <m/>
    <m/>
    <m/>
    <x v="12"/>
    <m/>
    <m/>
    <m/>
  </r>
  <r>
    <x v="193"/>
    <x v="15553"/>
    <n v="2606"/>
    <s v="PeachPunch"/>
    <n v="206.67599999999999"/>
    <n v="289.089"/>
    <x v="15214"/>
    <m/>
    <m/>
    <m/>
    <m/>
    <x v="12"/>
    <m/>
    <m/>
    <m/>
  </r>
  <r>
    <x v="339"/>
    <x v="15554"/>
    <n v="1712"/>
    <s v="ChocoDelight"/>
    <n v="216.792"/>
    <n v="289.089"/>
    <x v="15215"/>
    <m/>
    <m/>
    <m/>
    <m/>
    <x v="12"/>
    <m/>
    <m/>
    <m/>
  </r>
  <r>
    <x v="191"/>
    <x v="15555"/>
    <n v="793"/>
    <s v="FizzBerry"/>
    <n v="223.536"/>
    <n v="289.089"/>
    <x v="15216"/>
    <m/>
    <m/>
    <m/>
    <m/>
    <x v="12"/>
    <m/>
    <m/>
    <m/>
  </r>
  <r>
    <x v="178"/>
    <x v="15556"/>
    <n v="1922"/>
    <s v="FizzBerry"/>
    <n v="225.78399999999999"/>
    <n v="289.089"/>
    <x v="15217"/>
    <m/>
    <m/>
    <m/>
    <m/>
    <x v="12"/>
    <m/>
    <m/>
    <m/>
  </r>
  <r>
    <x v="198"/>
    <x v="15557"/>
    <n v="1024"/>
    <s v="MintCooler"/>
    <n v="239.27199999999999"/>
    <n v="289.089"/>
    <x v="15218"/>
    <m/>
    <m/>
    <m/>
    <m/>
    <x v="12"/>
    <m/>
    <m/>
    <m/>
  </r>
  <r>
    <x v="109"/>
    <x v="15558"/>
    <n v="2457"/>
    <s v="PeachPunch"/>
    <n v="259.50400000000002"/>
    <n v="289.089"/>
    <x v="15219"/>
    <m/>
    <m/>
    <m/>
    <m/>
    <x v="12"/>
    <m/>
    <m/>
    <m/>
  </r>
  <r>
    <x v="1"/>
    <x v="15559"/>
    <n v="631"/>
    <s v="MintCooler"/>
    <n v="269.62"/>
    <n v="289.089"/>
    <x v="15220"/>
    <m/>
    <m/>
    <m/>
    <m/>
    <x v="12"/>
    <m/>
    <m/>
    <m/>
  </r>
  <r>
    <x v="105"/>
    <x v="15560"/>
    <n v="689"/>
    <s v="FizzBerry"/>
    <n v="287.60399999999998"/>
    <n v="289.089"/>
    <x v="15221"/>
    <m/>
    <m/>
    <m/>
    <m/>
    <x v="12"/>
    <m/>
    <m/>
    <m/>
  </r>
  <r>
    <x v="305"/>
    <x v="15561"/>
    <n v="1544"/>
    <s v="GingerFizz"/>
    <n v="310.084"/>
    <n v="289.089"/>
    <x v="15222"/>
    <m/>
    <m/>
    <m/>
    <m/>
    <x v="12"/>
    <m/>
    <m/>
    <m/>
  </r>
  <r>
    <x v="27"/>
    <x v="15562"/>
    <n v="1506"/>
    <s v="MintCooler"/>
    <n v="337.06"/>
    <n v="289.089"/>
    <x v="15223"/>
    <m/>
    <m/>
    <m/>
    <m/>
    <x v="12"/>
    <m/>
    <m/>
    <m/>
  </r>
  <r>
    <x v="221"/>
    <x v="15563"/>
    <n v="2302"/>
    <s v="LemonZest"/>
    <n v="359.54"/>
    <n v="289.089"/>
    <x v="15224"/>
    <m/>
    <m/>
    <m/>
    <m/>
    <x v="12"/>
    <m/>
    <m/>
    <m/>
  </r>
  <r>
    <x v="327"/>
    <x v="15564"/>
    <n v="2322"/>
    <s v="GingerFizz"/>
    <n v="367.40800000000002"/>
    <n v="289.089"/>
    <x v="15225"/>
    <m/>
    <m/>
    <m/>
    <m/>
    <x v="12"/>
    <m/>
    <m/>
    <m/>
  </r>
  <r>
    <x v="12"/>
    <x v="15565"/>
    <n v="474"/>
    <s v="LemonZest"/>
    <n v="112.928"/>
    <n v="289.19799999999998"/>
    <x v="15226"/>
    <m/>
    <m/>
    <m/>
    <m/>
    <x v="12"/>
    <m/>
    <m/>
    <m/>
  </r>
  <r>
    <x v="76"/>
    <x v="15566"/>
    <n v="1805"/>
    <s v="MintCooler"/>
    <n v="179.16800000000001"/>
    <n v="289.22919999999999"/>
    <x v="15227"/>
    <m/>
    <m/>
    <m/>
    <m/>
    <x v="12"/>
    <m/>
    <m/>
    <m/>
  </r>
  <r>
    <x v="354"/>
    <x v="15567"/>
    <n v="2698"/>
    <s v="MangoBliss"/>
    <n v="140.4"/>
    <n v="289.2396"/>
    <x v="15228"/>
    <m/>
    <m/>
    <m/>
    <m/>
    <x v="12"/>
    <m/>
    <m/>
    <m/>
  </r>
  <r>
    <x v="135"/>
    <x v="15568"/>
    <n v="1715"/>
    <s v="ChocoDelight"/>
    <n v="90.604799999999997"/>
    <n v="289.2552"/>
    <x v="15229"/>
    <m/>
    <m/>
    <m/>
    <m/>
    <x v="12"/>
    <m/>
    <m/>
    <m/>
  </r>
  <r>
    <x v="36"/>
    <x v="15569"/>
    <n v="1965"/>
    <s v="CitrusSplash"/>
    <n v="114.9824"/>
    <n v="289.31551999999999"/>
    <x v="15230"/>
    <m/>
    <m/>
    <m/>
    <m/>
    <x v="12"/>
    <m/>
    <m/>
    <m/>
  </r>
  <r>
    <x v="272"/>
    <x v="15570"/>
    <n v="1576"/>
    <s v="BerryBlast"/>
    <n v="174.12479999999999"/>
    <n v="289.32799999999997"/>
    <x v="15231"/>
    <m/>
    <m/>
    <m/>
    <m/>
    <x v="12"/>
    <m/>
    <m/>
    <m/>
  </r>
  <r>
    <x v="104"/>
    <x v="15571"/>
    <n v="585"/>
    <s v="MintCooler"/>
    <n v="259.99360000000001"/>
    <n v="289.33839999999998"/>
    <x v="15232"/>
    <m/>
    <m/>
    <m/>
    <m/>
    <x v="12"/>
    <m/>
    <m/>
    <m/>
  </r>
  <r>
    <x v="105"/>
    <x v="15572"/>
    <n v="1282"/>
    <s v="CitrusSplash"/>
    <n v="487.32479999999998"/>
    <n v="289.34879999999998"/>
    <x v="15233"/>
    <m/>
    <m/>
    <m/>
    <m/>
    <x v="12"/>
    <m/>
    <m/>
    <m/>
  </r>
  <r>
    <x v="306"/>
    <x v="15573"/>
    <n v="2531"/>
    <s v="ChocoDelight"/>
    <n v="268.58879999999999"/>
    <n v="289.35399999999998"/>
    <x v="15234"/>
    <m/>
    <m/>
    <m/>
    <m/>
    <x v="12"/>
    <m/>
    <m/>
    <m/>
  </r>
  <r>
    <x v="342"/>
    <x v="15574"/>
    <n v="2429"/>
    <s v="PeachPunch"/>
    <n v="193.2544"/>
    <n v="289.41120000000001"/>
    <x v="15235"/>
    <m/>
    <m/>
    <m/>
    <m/>
    <x v="12"/>
    <m/>
    <m/>
    <m/>
  </r>
  <r>
    <x v="171"/>
    <x v="15575"/>
    <n v="2497"/>
    <s v="TropicalTwist"/>
    <n v="200.0608"/>
    <n v="289.48399999999998"/>
    <x v="15236"/>
    <m/>
    <m/>
    <m/>
    <m/>
    <x v="12"/>
    <m/>
    <m/>
    <m/>
  </r>
  <r>
    <x v="181"/>
    <x v="15576"/>
    <n v="1804"/>
    <s v="MangoBliss"/>
    <n v="100.816"/>
    <n v="289.49023999999997"/>
    <x v="15237"/>
    <m/>
    <m/>
    <m/>
    <m/>
    <x v="12"/>
    <m/>
    <m/>
    <m/>
  </r>
  <r>
    <x v="45"/>
    <x v="15577"/>
    <n v="1667"/>
    <s v="GingerFizz"/>
    <n v="285.78879999999998"/>
    <n v="289.49856"/>
    <x v="15238"/>
    <m/>
    <m/>
    <m/>
    <m/>
    <x v="12"/>
    <m/>
    <m/>
    <m/>
  </r>
  <r>
    <x v="185"/>
    <x v="15578"/>
    <n v="765"/>
    <s v="LemonZest"/>
    <n v="12.924799999999999"/>
    <n v="289.53719999999998"/>
    <x v="15239"/>
    <m/>
    <m/>
    <m/>
    <m/>
    <x v="12"/>
    <m/>
    <m/>
    <m/>
  </r>
  <r>
    <x v="159"/>
    <x v="15579"/>
    <n v="1080"/>
    <s v="PeachPunch"/>
    <n v="15.292"/>
    <n v="289.53719999999998"/>
    <x v="15240"/>
    <m/>
    <m/>
    <m/>
    <m/>
    <x v="12"/>
    <m/>
    <m/>
    <m/>
  </r>
  <r>
    <x v="214"/>
    <x v="15580"/>
    <n v="2807"/>
    <s v="ChocoDelight"/>
    <n v="59.207999999999998"/>
    <n v="289.53719999999998"/>
    <x v="15241"/>
    <m/>
    <m/>
    <m/>
    <m/>
    <x v="12"/>
    <m/>
    <m/>
    <m/>
  </r>
  <r>
    <x v="236"/>
    <x v="15581"/>
    <n v="2572"/>
    <s v="CitrusSplash"/>
    <n v="79.436000000000007"/>
    <n v="289.53719999999998"/>
    <x v="15242"/>
    <m/>
    <m/>
    <m/>
    <m/>
    <x v="12"/>
    <m/>
    <m/>
    <m/>
  </r>
  <r>
    <x v="109"/>
    <x v="15582"/>
    <n v="1933"/>
    <s v="CitrusSplash"/>
    <n v="80.656000000000006"/>
    <n v="289.53719999999998"/>
    <x v="15243"/>
    <m/>
    <m/>
    <m/>
    <m/>
    <x v="12"/>
    <m/>
    <m/>
    <m/>
  </r>
  <r>
    <x v="353"/>
    <x v="15583"/>
    <n v="2623"/>
    <s v="FizzBerry"/>
    <n v="85.691999999999993"/>
    <n v="289.53719999999998"/>
    <x v="15244"/>
    <m/>
    <m/>
    <m/>
    <m/>
    <x v="12"/>
    <m/>
    <m/>
    <m/>
  </r>
  <r>
    <x v="42"/>
    <x v="15584"/>
    <n v="1313"/>
    <s v="PeachPunch"/>
    <n v="109.3"/>
    <n v="289.53719999999998"/>
    <x v="15245"/>
    <m/>
    <m/>
    <m/>
    <m/>
    <x v="12"/>
    <m/>
    <m/>
    <m/>
  </r>
  <r>
    <x v="280"/>
    <x v="15585"/>
    <n v="1249"/>
    <s v="MintCooler"/>
    <n v="115.572"/>
    <n v="289.53719999999998"/>
    <x v="15246"/>
    <m/>
    <m/>
    <m/>
    <m/>
    <x v="12"/>
    <m/>
    <m/>
    <m/>
  </r>
  <r>
    <x v="139"/>
    <x v="15586"/>
    <n v="2365"/>
    <s v="FizzBerry"/>
    <n v="149.892"/>
    <n v="289.53719999999998"/>
    <x v="15247"/>
    <m/>
    <m/>
    <m/>
    <m/>
    <x v="12"/>
    <m/>
    <m/>
    <m/>
  </r>
  <r>
    <x v="93"/>
    <x v="15587"/>
    <n v="552"/>
    <s v="MangoBliss"/>
    <n v="157.76"/>
    <n v="289.53719999999998"/>
    <x v="15248"/>
    <m/>
    <m/>
    <m/>
    <m/>
    <x v="12"/>
    <m/>
    <m/>
    <m/>
  </r>
  <r>
    <x v="247"/>
    <x v="15588"/>
    <n v="193"/>
    <s v="CitrusSplash"/>
    <n v="173.084"/>
    <n v="289.53719999999998"/>
    <x v="15249"/>
    <m/>
    <m/>
    <m/>
    <m/>
    <x v="12"/>
    <m/>
    <m/>
    <m/>
  </r>
  <r>
    <x v="188"/>
    <x v="15589"/>
    <n v="1300"/>
    <s v="TropicalTwist"/>
    <n v="175.452"/>
    <n v="289.53719999999998"/>
    <x v="15250"/>
    <m/>
    <m/>
    <m/>
    <m/>
    <x v="12"/>
    <m/>
    <m/>
    <m/>
  </r>
  <r>
    <x v="354"/>
    <x v="15590"/>
    <n v="1527"/>
    <s v="ChocoDelight"/>
    <n v="235.316"/>
    <n v="289.53719999999998"/>
    <x v="15251"/>
    <m/>
    <m/>
    <m/>
    <m/>
    <x v="12"/>
    <m/>
    <m/>
    <m/>
  </r>
  <r>
    <x v="83"/>
    <x v="15591"/>
    <n v="2211"/>
    <s v="TropicalTwist"/>
    <n v="261.16800000000001"/>
    <n v="289.53719999999998"/>
    <x v="15252"/>
    <m/>
    <m/>
    <m/>
    <m/>
    <x v="12"/>
    <m/>
    <m/>
    <m/>
  </r>
  <r>
    <x v="191"/>
    <x v="15592"/>
    <n v="658"/>
    <s v="GingerFizz"/>
    <n v="283.64800000000002"/>
    <n v="289.53719999999998"/>
    <x v="15253"/>
    <m/>
    <m/>
    <m/>
    <m/>
    <x v="12"/>
    <m/>
    <m/>
    <m/>
  </r>
  <r>
    <x v="295"/>
    <x v="15593"/>
    <n v="2733"/>
    <s v="MangoBliss"/>
    <n v="296.012"/>
    <n v="289.53719999999998"/>
    <x v="15254"/>
    <m/>
    <m/>
    <m/>
    <m/>
    <x v="12"/>
    <m/>
    <m/>
    <m/>
  </r>
  <r>
    <x v="68"/>
    <x v="15594"/>
    <n v="2047"/>
    <s v="TropicalTwist"/>
    <n v="338.72399999999999"/>
    <n v="289.53719999999998"/>
    <x v="15255"/>
    <m/>
    <m/>
    <m/>
    <m/>
    <x v="12"/>
    <m/>
    <m/>
    <m/>
  </r>
  <r>
    <x v="26"/>
    <x v="15595"/>
    <n v="624"/>
    <s v="FizzBerry"/>
    <n v="349.964"/>
    <n v="289.53719999999998"/>
    <x v="15256"/>
    <m/>
    <m/>
    <m/>
    <m/>
    <x v="12"/>
    <m/>
    <m/>
    <m/>
  </r>
  <r>
    <x v="81"/>
    <x v="15596"/>
    <n v="415"/>
    <s v="PeachPunch"/>
    <n v="316.8"/>
    <n v="289.65559999999999"/>
    <x v="15257"/>
    <m/>
    <m/>
    <m/>
    <m/>
    <x v="12"/>
    <m/>
    <m/>
    <m/>
  </r>
  <r>
    <x v="126"/>
    <x v="15597"/>
    <n v="1296"/>
    <s v="BerryBlast"/>
    <n v="133.24799999999999"/>
    <n v="289.71647999999999"/>
    <x v="15258"/>
    <m/>
    <m/>
    <m/>
    <m/>
    <x v="12"/>
    <m/>
    <m/>
    <m/>
  </r>
  <r>
    <x v="334"/>
    <x v="15598"/>
    <n v="2449"/>
    <s v="BerryBlast"/>
    <n v="306.34399999999999"/>
    <n v="289.71647999999999"/>
    <x v="15259"/>
    <m/>
    <m/>
    <m/>
    <m/>
    <x v="12"/>
    <m/>
    <m/>
    <m/>
  </r>
  <r>
    <x v="173"/>
    <x v="15599"/>
    <n v="559"/>
    <s v="FizzBerry"/>
    <n v="37.2224"/>
    <n v="289.72840000000002"/>
    <x v="15260"/>
    <m/>
    <m/>
    <m/>
    <m/>
    <x v="12"/>
    <m/>
    <m/>
    <m/>
  </r>
  <r>
    <x v="346"/>
    <x v="15600"/>
    <n v="1772"/>
    <s v="ChocoDelight"/>
    <n v="282.2912"/>
    <n v="289.74400000000003"/>
    <x v="15261"/>
    <m/>
    <m/>
    <m/>
    <m/>
    <x v="12"/>
    <m/>
    <m/>
    <m/>
  </r>
  <r>
    <x v="326"/>
    <x v="15601"/>
    <n v="2102"/>
    <s v="FizzBerry"/>
    <n v="128.4288"/>
    <n v="289.75232"/>
    <x v="15262"/>
    <m/>
    <m/>
    <m/>
    <m/>
    <x v="12"/>
    <m/>
    <m/>
    <m/>
  </r>
  <r>
    <x v="204"/>
    <x v="15602"/>
    <n v="608"/>
    <s v="MintCooler"/>
    <n v="426.95359999999999"/>
    <n v="289.84280000000001"/>
    <x v="15263"/>
    <m/>
    <m/>
    <m/>
    <m/>
    <x v="12"/>
    <m/>
    <m/>
    <m/>
  </r>
  <r>
    <x v="358"/>
    <x v="15603"/>
    <n v="2730"/>
    <s v="TropicalTwist"/>
    <n v="165.32480000000001"/>
    <n v="289.92599999999999"/>
    <x v="15264"/>
    <m/>
    <m/>
    <m/>
    <m/>
    <x v="12"/>
    <m/>
    <m/>
    <m/>
  </r>
  <r>
    <x v="6"/>
    <x v="15604"/>
    <n v="1501"/>
    <s v="GingerFizz"/>
    <n v="28.406400000000001"/>
    <n v="289.94159999999999"/>
    <x v="15265"/>
    <m/>
    <m/>
    <m/>
    <m/>
    <x v="12"/>
    <m/>
    <m/>
    <m/>
  </r>
  <r>
    <x v="199"/>
    <x v="15605"/>
    <n v="692"/>
    <s v="PeachPunch"/>
    <n v="20.936"/>
    <n v="289.98540000000003"/>
    <x v="15266"/>
    <m/>
    <m/>
    <m/>
    <m/>
    <x v="12"/>
    <m/>
    <m/>
    <m/>
  </r>
  <r>
    <x v="331"/>
    <x v="15606"/>
    <n v="1330"/>
    <s v="LemonZest"/>
    <n v="22.751999999999999"/>
    <n v="289.98540000000003"/>
    <x v="15267"/>
    <m/>
    <m/>
    <m/>
    <m/>
    <x v="12"/>
    <m/>
    <m/>
    <m/>
  </r>
  <r>
    <x v="33"/>
    <x v="15607"/>
    <n v="644"/>
    <s v="MangoBliss"/>
    <n v="30.652000000000001"/>
    <n v="289.98540000000003"/>
    <x v="15268"/>
    <m/>
    <m/>
    <m/>
    <m/>
    <x v="12"/>
    <m/>
    <m/>
    <m/>
  </r>
  <r>
    <x v="259"/>
    <x v="15608"/>
    <n v="749"/>
    <s v="ChocoDelight"/>
    <n v="32.304000000000002"/>
    <n v="289.98540000000003"/>
    <x v="15269"/>
    <m/>
    <m/>
    <m/>
    <m/>
    <x v="12"/>
    <m/>
    <m/>
    <m/>
  </r>
  <r>
    <x v="21"/>
    <x v="15609"/>
    <n v="2520"/>
    <s v="MintCooler"/>
    <n v="91.603999999999999"/>
    <n v="289.98540000000003"/>
    <x v="15270"/>
    <m/>
    <m/>
    <m/>
    <m/>
    <x v="12"/>
    <m/>
    <m/>
    <m/>
  </r>
  <r>
    <x v="270"/>
    <x v="15610"/>
    <n v="2267"/>
    <s v="CitrusSplash"/>
    <n v="113.34399999999999"/>
    <n v="289.98540000000003"/>
    <x v="15271"/>
    <m/>
    <m/>
    <m/>
    <m/>
    <x v="12"/>
    <m/>
    <m/>
    <m/>
  </r>
  <r>
    <x v="113"/>
    <x v="15611"/>
    <n v="2654"/>
    <s v="ChocoDelight"/>
    <n v="138.06800000000001"/>
    <n v="289.98540000000003"/>
    <x v="15272"/>
    <m/>
    <m/>
    <m/>
    <m/>
    <x v="12"/>
    <m/>
    <m/>
    <m/>
  </r>
  <r>
    <x v="351"/>
    <x v="15612"/>
    <n v="2662"/>
    <s v="MintCooler"/>
    <n v="141.916"/>
    <n v="289.98540000000003"/>
    <x v="15273"/>
    <m/>
    <m/>
    <m/>
    <m/>
    <x v="12"/>
    <m/>
    <m/>
    <m/>
  </r>
  <r>
    <x v="329"/>
    <x v="15613"/>
    <n v="2243"/>
    <s v="CitrusSplash"/>
    <n v="149.30799999999999"/>
    <n v="289.98540000000003"/>
    <x v="15274"/>
    <m/>
    <m/>
    <m/>
    <m/>
    <x v="12"/>
    <m/>
    <m/>
    <m/>
  </r>
  <r>
    <x v="130"/>
    <x v="15614"/>
    <n v="1167"/>
    <s v="GingerFizz"/>
    <n v="153.804"/>
    <n v="289.98540000000003"/>
    <x v="15275"/>
    <m/>
    <m/>
    <m/>
    <m/>
    <x v="12"/>
    <m/>
    <m/>
    <m/>
  </r>
  <r>
    <x v="108"/>
    <x v="15615"/>
    <n v="2262"/>
    <s v="FizzBerry"/>
    <n v="165.04400000000001"/>
    <n v="289.98540000000003"/>
    <x v="15276"/>
    <m/>
    <m/>
    <m/>
    <m/>
    <x v="12"/>
    <m/>
    <m/>
    <m/>
  </r>
  <r>
    <x v="20"/>
    <x v="15616"/>
    <n v="258"/>
    <s v="TropicalTwist"/>
    <n v="183.02799999999999"/>
    <n v="289.98540000000003"/>
    <x v="15277"/>
    <m/>
    <m/>
    <m/>
    <m/>
    <x v="12"/>
    <m/>
    <m/>
    <m/>
  </r>
  <r>
    <x v="104"/>
    <x v="15617"/>
    <n v="1786"/>
    <s v="MintCooler"/>
    <n v="196.51599999999999"/>
    <n v="289.98540000000003"/>
    <x v="15278"/>
    <m/>
    <m/>
    <m/>
    <m/>
    <x v="12"/>
    <m/>
    <m/>
    <m/>
  </r>
  <r>
    <x v="151"/>
    <x v="15618"/>
    <n v="25"/>
    <s v="MangoBliss"/>
    <n v="242.6"/>
    <n v="289.98540000000003"/>
    <x v="15279"/>
    <m/>
    <m/>
    <m/>
    <m/>
    <x v="12"/>
    <m/>
    <m/>
    <m/>
  </r>
  <r>
    <x v="355"/>
    <x v="15619"/>
    <n v="2081"/>
    <s v="PeachPunch"/>
    <n v="249.34399999999999"/>
    <n v="289.98540000000003"/>
    <x v="15280"/>
    <m/>
    <m/>
    <m/>
    <m/>
    <x v="12"/>
    <m/>
    <m/>
    <m/>
  </r>
  <r>
    <x v="178"/>
    <x v="15620"/>
    <n v="2401"/>
    <s v="ChocoDelight"/>
    <n v="251.59200000000001"/>
    <n v="289.98540000000003"/>
    <x v="15281"/>
    <m/>
    <m/>
    <m/>
    <m/>
    <x v="12"/>
    <m/>
    <m/>
    <m/>
  </r>
  <r>
    <x v="333"/>
    <x v="15621"/>
    <n v="464"/>
    <s v="FizzBerry"/>
    <n v="257.21199999999999"/>
    <n v="289.98540000000003"/>
    <x v="15282"/>
    <m/>
    <m/>
    <m/>
    <m/>
    <x v="12"/>
    <m/>
    <m/>
    <m/>
  </r>
  <r>
    <x v="279"/>
    <x v="15622"/>
    <n v="1767"/>
    <s v="PeachPunch"/>
    <n v="271.82400000000001"/>
    <n v="289.98540000000003"/>
    <x v="15283"/>
    <m/>
    <m/>
    <m/>
    <m/>
    <x v="12"/>
    <m/>
    <m/>
    <m/>
  </r>
  <r>
    <x v="65"/>
    <x v="15623"/>
    <n v="1381"/>
    <s v="GingerFizz"/>
    <n v="277.44400000000002"/>
    <n v="289.98540000000003"/>
    <x v="15284"/>
    <m/>
    <m/>
    <m/>
    <m/>
    <x v="12"/>
    <m/>
    <m/>
    <m/>
  </r>
  <r>
    <x v="285"/>
    <x v="15624"/>
    <n v="1510"/>
    <s v="PeachPunch"/>
    <n v="284.18799999999999"/>
    <n v="289.98540000000003"/>
    <x v="15285"/>
    <m/>
    <m/>
    <m/>
    <m/>
    <x v="12"/>
    <m/>
    <m/>
    <m/>
  </r>
  <r>
    <x v="180"/>
    <x v="15625"/>
    <n v="195"/>
    <s v="PeachPunch"/>
    <n v="315.66000000000003"/>
    <n v="289.98540000000003"/>
    <x v="15286"/>
    <m/>
    <m/>
    <m/>
    <m/>
    <x v="12"/>
    <m/>
    <m/>
    <m/>
  </r>
  <r>
    <x v="90"/>
    <x v="15626"/>
    <n v="1785"/>
    <s v="ChocoDelight"/>
    <n v="342.63600000000002"/>
    <n v="289.98540000000003"/>
    <x v="15287"/>
    <m/>
    <m/>
    <m/>
    <m/>
    <x v="12"/>
    <m/>
    <m/>
    <m/>
  </r>
  <r>
    <x v="303"/>
    <x v="15627"/>
    <n v="510"/>
    <s v="MintCooler"/>
    <n v="357.24799999999999"/>
    <n v="289.98540000000003"/>
    <x v="15288"/>
    <m/>
    <m/>
    <m/>
    <m/>
    <x v="12"/>
    <m/>
    <m/>
    <m/>
  </r>
  <r>
    <x v="175"/>
    <x v="15628"/>
    <n v="932"/>
    <s v="MintCooler"/>
    <n v="367.36399999999998"/>
    <n v="289.98540000000003"/>
    <x v="15289"/>
    <m/>
    <m/>
    <m/>
    <m/>
    <x v="12"/>
    <m/>
    <m/>
    <m/>
  </r>
  <r>
    <x v="141"/>
    <x v="15629"/>
    <n v="1411"/>
    <s v="FizzBerry"/>
    <n v="663.29529600000001"/>
    <n v="290.24736000000001"/>
    <x v="15290"/>
    <m/>
    <m/>
    <m/>
    <m/>
    <x v="12"/>
    <m/>
    <m/>
    <m/>
  </r>
  <r>
    <x v="253"/>
    <x v="15630"/>
    <n v="1996"/>
    <s v="FizzBerry"/>
    <n v="220.35839999999999"/>
    <n v="290.28480000000002"/>
    <x v="15291"/>
    <m/>
    <m/>
    <m/>
    <m/>
    <x v="12"/>
    <m/>
    <m/>
    <m/>
  </r>
  <r>
    <x v="246"/>
    <x v="15631"/>
    <n v="2056"/>
    <s v="TropicalTwist"/>
    <n v="65.231999999999999"/>
    <n v="290.30560000000003"/>
    <x v="15292"/>
    <m/>
    <m/>
    <m/>
    <m/>
    <x v="12"/>
    <m/>
    <m/>
    <m/>
  </r>
  <r>
    <x v="23"/>
    <x v="15632"/>
    <n v="1264"/>
    <s v="GingerFizz"/>
    <n v="490.39296000000002"/>
    <n v="290.35968000000003"/>
    <x v="15293"/>
    <m/>
    <m/>
    <m/>
    <m/>
    <x v="12"/>
    <m/>
    <m/>
    <m/>
  </r>
  <r>
    <x v="133"/>
    <x v="15633"/>
    <n v="2174"/>
    <s v="ChocoDelight"/>
    <n v="343.65183999999999"/>
    <n v="290.36279999999999"/>
    <x v="15294"/>
    <m/>
    <m/>
    <m/>
    <m/>
    <x v="12"/>
    <m/>
    <m/>
    <m/>
  </r>
  <r>
    <x v="150"/>
    <x v="15634"/>
    <n v="2747"/>
    <s v="MintCooler"/>
    <n v="12.635999999999999"/>
    <n v="290.43360000000001"/>
    <x v="15295"/>
    <m/>
    <m/>
    <m/>
    <m/>
    <x v="12"/>
    <m/>
    <m/>
    <m/>
  </r>
  <r>
    <x v="235"/>
    <x v="15635"/>
    <n v="540"/>
    <s v="MangoBliss"/>
    <n v="28.463999999999999"/>
    <n v="290.43360000000001"/>
    <x v="15296"/>
    <m/>
    <m/>
    <m/>
    <m/>
    <x v="12"/>
    <m/>
    <m/>
    <m/>
  </r>
  <r>
    <x v="217"/>
    <x v="15636"/>
    <n v="353"/>
    <s v="ChocoDelight"/>
    <n v="32.223999999999997"/>
    <n v="290.43360000000001"/>
    <x v="15297"/>
    <m/>
    <m/>
    <m/>
    <m/>
    <x v="12"/>
    <m/>
    <m/>
    <m/>
  </r>
  <r>
    <x v="215"/>
    <x v="15637"/>
    <n v="263"/>
    <s v="CitrusSplash"/>
    <n v="106.63200000000001"/>
    <n v="290.43360000000001"/>
    <x v="15298"/>
    <m/>
    <m/>
    <m/>
    <m/>
    <x v="12"/>
    <m/>
    <m/>
    <m/>
  </r>
  <r>
    <x v="360"/>
    <x v="15638"/>
    <n v="847"/>
    <s v="PeachPunch"/>
    <n v="129.61600000000001"/>
    <n v="290.43360000000001"/>
    <x v="15299"/>
    <m/>
    <m/>
    <m/>
    <m/>
    <x v="12"/>
    <m/>
    <m/>
    <m/>
  </r>
  <r>
    <x v="112"/>
    <x v="15639"/>
    <n v="1582"/>
    <s v="LemonZest"/>
    <n v="138.608"/>
    <n v="290.43360000000001"/>
    <x v="15300"/>
    <m/>
    <m/>
    <m/>
    <m/>
    <x v="12"/>
    <m/>
    <m/>
    <m/>
  </r>
  <r>
    <x v="137"/>
    <x v="15640"/>
    <n v="1687"/>
    <s v="ChocoDelight"/>
    <n v="185.04"/>
    <n v="290.43360000000001"/>
    <x v="15301"/>
    <m/>
    <m/>
    <m/>
    <m/>
    <x v="12"/>
    <m/>
    <m/>
    <m/>
  </r>
  <r>
    <x v="43"/>
    <x v="15641"/>
    <n v="1176"/>
    <s v="LemonZest"/>
    <n v="191.43600000000001"/>
    <n v="290.43360000000001"/>
    <x v="15302"/>
    <m/>
    <m/>
    <m/>
    <m/>
    <x v="12"/>
    <m/>
    <m/>
    <m/>
  </r>
  <r>
    <x v="348"/>
    <x v="15642"/>
    <n v="1638"/>
    <s v="CitrusSplash"/>
    <n v="192.0992"/>
    <n v="290.43360000000001"/>
    <x v="15303"/>
    <m/>
    <m/>
    <m/>
    <m/>
    <x v="12"/>
    <m/>
    <m/>
    <m/>
  </r>
  <r>
    <x v="258"/>
    <x v="15643"/>
    <n v="613"/>
    <s v="MangoBliss"/>
    <n v="251.00800000000001"/>
    <n v="290.43360000000001"/>
    <x v="15304"/>
    <m/>
    <m/>
    <m/>
    <m/>
    <x v="12"/>
    <m/>
    <m/>
    <m/>
  </r>
  <r>
    <x v="230"/>
    <x v="15644"/>
    <n v="197"/>
    <s v="CitrusSplash"/>
    <n v="313.952"/>
    <n v="290.43360000000001"/>
    <x v="15305"/>
    <m/>
    <m/>
    <m/>
    <m/>
    <x v="12"/>
    <m/>
    <m/>
    <m/>
  </r>
  <r>
    <x v="191"/>
    <x v="15645"/>
    <n v="808"/>
    <s v="GingerFizz"/>
    <n v="325.19200000000001"/>
    <n v="290.43360000000001"/>
    <x v="15306"/>
    <m/>
    <m/>
    <m/>
    <m/>
    <x v="12"/>
    <m/>
    <m/>
    <m/>
  </r>
  <r>
    <x v="142"/>
    <x v="15646"/>
    <n v="2608"/>
    <s v="GingerFizz"/>
    <n v="339.80399999999997"/>
    <n v="290.43360000000001"/>
    <x v="15307"/>
    <m/>
    <m/>
    <m/>
    <m/>
    <x v="12"/>
    <m/>
    <m/>
    <m/>
  </r>
  <r>
    <x v="299"/>
    <x v="15647"/>
    <n v="12"/>
    <s v="TropicalTwist"/>
    <n v="346.548"/>
    <n v="290.43360000000001"/>
    <x v="15308"/>
    <m/>
    <m/>
    <m/>
    <m/>
    <x v="12"/>
    <m/>
    <m/>
    <m/>
  </r>
  <r>
    <x v="50"/>
    <x v="15648"/>
    <n v="463"/>
    <s v="BerryBlast"/>
    <n v="23.128"/>
    <n v="290.43360000000001"/>
    <x v="15309"/>
    <m/>
    <m/>
    <m/>
    <m/>
    <x v="12"/>
    <m/>
    <m/>
    <m/>
  </r>
  <r>
    <x v="71"/>
    <x v="15649"/>
    <n v="618"/>
    <s v="BerryBlast"/>
    <n v="104.68"/>
    <n v="290.43360000000001"/>
    <x v="15310"/>
    <m/>
    <m/>
    <m/>
    <m/>
    <x v="12"/>
    <m/>
    <m/>
    <m/>
  </r>
  <r>
    <x v="351"/>
    <x v="15650"/>
    <n v="1995"/>
    <s v="PeachPunch"/>
    <n v="128.34880000000001"/>
    <n v="290.46368000000001"/>
    <x v="15311"/>
    <m/>
    <m/>
    <m/>
    <m/>
    <x v="12"/>
    <m/>
    <m/>
    <m/>
  </r>
  <r>
    <x v="267"/>
    <x v="15651"/>
    <n v="642"/>
    <s v="ChocoDelight"/>
    <n v="720.68025599999999"/>
    <n v="290.49671039999998"/>
    <x v="15312"/>
    <m/>
    <m/>
    <m/>
    <m/>
    <x v="12"/>
    <m/>
    <m/>
    <m/>
  </r>
  <r>
    <x v="102"/>
    <x v="15652"/>
    <n v="32"/>
    <s v="FizzBerry"/>
    <n v="388.03833600000002"/>
    <n v="290.61215040000002"/>
    <x v="15313"/>
    <m/>
    <m/>
    <m/>
    <m/>
    <x v="12"/>
    <m/>
    <m/>
    <m/>
  </r>
  <r>
    <x v="304"/>
    <x v="15653"/>
    <n v="1935"/>
    <s v="CitrusSplash"/>
    <n v="417.33120000000002"/>
    <n v="290.65503999999999"/>
    <x v="15314"/>
    <m/>
    <m/>
    <m/>
    <m/>
    <x v="12"/>
    <m/>
    <m/>
    <m/>
  </r>
  <r>
    <x v="104"/>
    <x v="15654"/>
    <n v="1547"/>
    <s v="CitrusSplash"/>
    <n v="221.3184"/>
    <n v="290.68520000000001"/>
    <x v="15315"/>
    <m/>
    <m/>
    <m/>
    <m/>
    <x v="12"/>
    <m/>
    <m/>
    <m/>
  </r>
  <r>
    <x v="35"/>
    <x v="15655"/>
    <n v="2302"/>
    <s v="MintCooler"/>
    <n v="215.0112"/>
    <n v="290.84640000000002"/>
    <x v="15316"/>
    <m/>
    <m/>
    <m/>
    <m/>
    <x v="12"/>
    <m/>
    <m/>
    <m/>
  </r>
  <r>
    <x v="291"/>
    <x v="15656"/>
    <n v="2366"/>
    <s v="GingerFizz"/>
    <n v="36.94"/>
    <n v="290.8818"/>
    <x v="15317"/>
    <m/>
    <m/>
    <m/>
    <m/>
    <x v="12"/>
    <m/>
    <m/>
    <m/>
  </r>
  <r>
    <x v="303"/>
    <x v="15657"/>
    <n v="429"/>
    <s v="MintCooler"/>
    <n v="39.368000000000002"/>
    <n v="290.8818"/>
    <x v="15318"/>
    <m/>
    <m/>
    <m/>
    <m/>
    <x v="12"/>
    <m/>
    <m/>
    <m/>
  </r>
  <r>
    <x v="289"/>
    <x v="15658"/>
    <n v="516"/>
    <s v="CitrusSplash"/>
    <n v="54.68"/>
    <n v="290.8818"/>
    <x v="15319"/>
    <m/>
    <m/>
    <m/>
    <m/>
    <x v="12"/>
    <m/>
    <m/>
    <m/>
  </r>
  <r>
    <x v="135"/>
    <x v="15659"/>
    <n v="192"/>
    <s v="TropicalTwist"/>
    <n v="74.823999999999998"/>
    <n v="290.8818"/>
    <x v="15320"/>
    <m/>
    <m/>
    <m/>
    <m/>
    <x v="12"/>
    <m/>
    <m/>
    <m/>
  </r>
  <r>
    <x v="115"/>
    <x v="15660"/>
    <n v="443"/>
    <s v="PeachPunch"/>
    <n v="93.22"/>
    <n v="290.8818"/>
    <x v="15321"/>
    <m/>
    <m/>
    <m/>
    <m/>
    <x v="12"/>
    <m/>
    <m/>
    <m/>
  </r>
  <r>
    <x v="246"/>
    <x v="15661"/>
    <n v="1879"/>
    <s v="MangoBliss"/>
    <n v="94.864000000000004"/>
    <n v="290.8818"/>
    <x v="15322"/>
    <m/>
    <m/>
    <m/>
    <m/>
    <x v="12"/>
    <m/>
    <m/>
    <m/>
  </r>
  <r>
    <x v="76"/>
    <x v="15662"/>
    <n v="1693"/>
    <s v="MangoBliss"/>
    <n v="136.9"/>
    <n v="290.8818"/>
    <x v="15323"/>
    <m/>
    <m/>
    <m/>
    <m/>
    <x v="12"/>
    <m/>
    <m/>
    <m/>
  </r>
  <r>
    <x v="258"/>
    <x v="15663"/>
    <n v="1330"/>
    <s v="ChocoDelight"/>
    <n v="147.01599999999999"/>
    <n v="290.8818"/>
    <x v="15324"/>
    <m/>
    <m/>
    <m/>
    <m/>
    <x v="12"/>
    <m/>
    <m/>
    <m/>
  </r>
  <r>
    <x v="236"/>
    <x v="15664"/>
    <n v="2253"/>
    <s v="LemonZest"/>
    <n v="150.38800000000001"/>
    <n v="290.8818"/>
    <x v="15325"/>
    <m/>
    <m/>
    <m/>
    <m/>
    <x v="12"/>
    <m/>
    <m/>
    <m/>
  </r>
  <r>
    <x v="353"/>
    <x v="15665"/>
    <n v="2621"/>
    <s v="FizzBerry"/>
    <n v="169.49600000000001"/>
    <n v="290.8818"/>
    <x v="15326"/>
    <m/>
    <m/>
    <m/>
    <m/>
    <x v="12"/>
    <m/>
    <m/>
    <m/>
  </r>
  <r>
    <x v="222"/>
    <x v="15666"/>
    <n v="111"/>
    <s v="PeachPunch"/>
    <n v="214.45599999999999"/>
    <n v="290.8818"/>
    <x v="15327"/>
    <m/>
    <m/>
    <m/>
    <m/>
    <x v="12"/>
    <m/>
    <m/>
    <m/>
  </r>
  <r>
    <x v="144"/>
    <x v="15667"/>
    <n v="2031"/>
    <s v="TropicalTwist"/>
    <n v="227.94399999999999"/>
    <n v="290.8818"/>
    <x v="15328"/>
    <m/>
    <m/>
    <m/>
    <m/>
    <x v="12"/>
    <m/>
    <m/>
    <m/>
  </r>
  <r>
    <x v="264"/>
    <x v="15668"/>
    <n v="696"/>
    <s v="LemonZest"/>
    <n v="233.56399999999999"/>
    <n v="290.8818"/>
    <x v="15329"/>
    <m/>
    <m/>
    <m/>
    <m/>
    <x v="12"/>
    <m/>
    <m/>
    <m/>
  </r>
  <r>
    <x v="95"/>
    <x v="15669"/>
    <n v="1130"/>
    <s v="GingerFizz"/>
    <n v="248.17599999999999"/>
    <n v="290.8818"/>
    <x v="15330"/>
    <m/>
    <m/>
    <m/>
    <m/>
    <x v="12"/>
    <m/>
    <m/>
    <m/>
  </r>
  <r>
    <x v="215"/>
    <x v="15670"/>
    <n v="891"/>
    <s v="FizzBerry"/>
    <n v="256.04399999999998"/>
    <n v="290.8818"/>
    <x v="15331"/>
    <m/>
    <m/>
    <m/>
    <m/>
    <x v="12"/>
    <m/>
    <m/>
    <m/>
  </r>
  <r>
    <x v="323"/>
    <x v="15671"/>
    <n v="2269"/>
    <s v="MintCooler"/>
    <n v="271.77999999999997"/>
    <n v="290.8818"/>
    <x v="15332"/>
    <m/>
    <m/>
    <m/>
    <m/>
    <x v="12"/>
    <m/>
    <m/>
    <m/>
  </r>
  <r>
    <x v="72"/>
    <x v="15672"/>
    <n v="318"/>
    <s v="BerryBlast"/>
    <n v="144.64959999999999"/>
    <n v="290.92959999999999"/>
    <x v="15333"/>
    <m/>
    <m/>
    <m/>
    <m/>
    <x v="12"/>
    <m/>
    <m/>
    <m/>
  </r>
  <r>
    <x v="308"/>
    <x v="15673"/>
    <n v="1534"/>
    <s v="CitrusSplash"/>
    <n v="5.8145280000000001"/>
    <n v="290.93376000000001"/>
    <x v="15334"/>
    <m/>
    <m/>
    <m/>
    <m/>
    <x v="12"/>
    <m/>
    <m/>
    <m/>
  </r>
  <r>
    <x v="132"/>
    <x v="15674"/>
    <n v="119"/>
    <s v="PeachPunch"/>
    <n v="59.048160000000003"/>
    <n v="290.9385024"/>
    <x v="15335"/>
    <m/>
    <m/>
    <m/>
    <m/>
    <x v="12"/>
    <m/>
    <m/>
    <m/>
  </r>
  <r>
    <x v="290"/>
    <x v="15675"/>
    <n v="650"/>
    <s v="MintCooler"/>
    <n v="103.56480000000001"/>
    <n v="290.98680000000002"/>
    <x v="15336"/>
    <m/>
    <m/>
    <m/>
    <m/>
    <x v="12"/>
    <m/>
    <m/>
    <m/>
  </r>
  <r>
    <x v="28"/>
    <x v="15676"/>
    <n v="1207"/>
    <s v="FizzBerry"/>
    <n v="189.58271999999999"/>
    <n v="291.01280000000003"/>
    <x v="15337"/>
    <m/>
    <m/>
    <m/>
    <m/>
    <x v="12"/>
    <m/>
    <m/>
    <m/>
  </r>
  <r>
    <x v="300"/>
    <x v="15677"/>
    <n v="2738"/>
    <s v="GingerFizz"/>
    <n v="968.05068800000004"/>
    <n v="291.05959999999999"/>
    <x v="15338"/>
    <m/>
    <m/>
    <m/>
    <m/>
    <x v="12"/>
    <m/>
    <m/>
    <m/>
  </r>
  <r>
    <x v="224"/>
    <x v="15678"/>
    <n v="2847"/>
    <s v="TropicalTwist"/>
    <n v="399.03039999999999"/>
    <n v="291.07"/>
    <x v="15339"/>
    <m/>
    <m/>
    <m/>
    <m/>
    <x v="12"/>
    <m/>
    <m/>
    <m/>
  </r>
  <r>
    <x v="98"/>
    <x v="15679"/>
    <n v="1289"/>
    <s v="MintCooler"/>
    <n v="469.83359999999999"/>
    <n v="291.12511999999998"/>
    <x v="15340"/>
    <m/>
    <m/>
    <m/>
    <m/>
    <x v="12"/>
    <m/>
    <m/>
    <m/>
  </r>
  <r>
    <x v="204"/>
    <x v="15680"/>
    <n v="827"/>
    <s v="BerryBlast"/>
    <n v="63.001600000000003"/>
    <n v="291.14800000000002"/>
    <x v="15341"/>
    <m/>
    <m/>
    <m/>
    <m/>
    <x v="12"/>
    <m/>
    <m/>
    <m/>
  </r>
  <r>
    <x v="101"/>
    <x v="15681"/>
    <n v="1023"/>
    <s v="BerryBlast"/>
    <n v="181.06"/>
    <n v="291.15071999999998"/>
    <x v="15342"/>
    <m/>
    <m/>
    <m/>
    <m/>
    <x v="12"/>
    <m/>
    <m/>
    <m/>
  </r>
  <r>
    <x v="46"/>
    <x v="15682"/>
    <n v="1827"/>
    <s v="BerryBlast"/>
    <n v="246.25200000000001"/>
    <n v="291.15071999999998"/>
    <x v="15343"/>
    <m/>
    <m/>
    <m/>
    <m/>
    <x v="12"/>
    <m/>
    <m/>
    <m/>
  </r>
  <r>
    <x v="319"/>
    <x v="15683"/>
    <n v="2271"/>
    <s v="BerryBlast"/>
    <n v="73.536000000000001"/>
    <n v="291.30399999999997"/>
    <x v="15344"/>
    <m/>
    <m/>
    <m/>
    <m/>
    <x v="12"/>
    <m/>
    <m/>
    <m/>
  </r>
  <r>
    <x v="175"/>
    <x v="15684"/>
    <n v="1724"/>
    <s v="LemonZest"/>
    <n v="127.22880000000001"/>
    <n v="291.32479999999998"/>
    <x v="15345"/>
    <m/>
    <m/>
    <m/>
    <m/>
    <x v="12"/>
    <m/>
    <m/>
    <m/>
  </r>
  <r>
    <x v="188"/>
    <x v="15685"/>
    <n v="1984"/>
    <s v="CitrusSplash"/>
    <n v="7.556"/>
    <n v="291.33"/>
    <x v="15346"/>
    <m/>
    <m/>
    <m/>
    <m/>
    <x v="12"/>
    <m/>
    <m/>
    <m/>
  </r>
  <r>
    <x v="317"/>
    <x v="15686"/>
    <n v="1256"/>
    <s v="PeachPunch"/>
    <n v="27.155999999999999"/>
    <n v="291.33"/>
    <x v="15347"/>
    <m/>
    <m/>
    <m/>
    <m/>
    <x v="12"/>
    <m/>
    <m/>
    <m/>
  </r>
  <r>
    <x v="254"/>
    <x v="15687"/>
    <n v="281"/>
    <s v="FizzBerry"/>
    <n v="36.472000000000001"/>
    <n v="291.33"/>
    <x v="15348"/>
    <m/>
    <m/>
    <m/>
    <m/>
    <x v="12"/>
    <m/>
    <m/>
    <m/>
  </r>
  <r>
    <x v="156"/>
    <x v="15688"/>
    <n v="586"/>
    <s v="MangoBliss"/>
    <n v="43.548000000000002"/>
    <n v="291.33"/>
    <x v="15349"/>
    <m/>
    <m/>
    <m/>
    <m/>
    <x v="12"/>
    <m/>
    <m/>
    <m/>
  </r>
  <r>
    <x v="169"/>
    <x v="15689"/>
    <n v="2184"/>
    <s v="LemonZest"/>
    <n v="69.48"/>
    <n v="291.33"/>
    <x v="15350"/>
    <m/>
    <m/>
    <m/>
    <m/>
    <x v="12"/>
    <m/>
    <m/>
    <m/>
  </r>
  <r>
    <x v="183"/>
    <x v="15690"/>
    <n v="2301"/>
    <s v="MintCooler"/>
    <n v="99.424000000000007"/>
    <n v="291.33"/>
    <x v="15351"/>
    <m/>
    <m/>
    <m/>
    <m/>
    <x v="12"/>
    <m/>
    <m/>
    <m/>
  </r>
  <r>
    <x v="342"/>
    <x v="15691"/>
    <n v="1111"/>
    <s v="TropicalTwist"/>
    <n v="170.036"/>
    <n v="291.33"/>
    <x v="15352"/>
    <m/>
    <m/>
    <m/>
    <m/>
    <x v="12"/>
    <m/>
    <m/>
    <m/>
  </r>
  <r>
    <x v="300"/>
    <x v="15692"/>
    <n v="2594"/>
    <s v="MintCooler"/>
    <n v="192.51599999999999"/>
    <n v="291.33"/>
    <x v="15353"/>
    <m/>
    <m/>
    <m/>
    <m/>
    <x v="12"/>
    <m/>
    <m/>
    <m/>
  </r>
  <r>
    <x v="136"/>
    <x v="15693"/>
    <n v="1896"/>
    <s v="ChocoDelight"/>
    <n v="198.136"/>
    <n v="291.33"/>
    <x v="15354"/>
    <m/>
    <m/>
    <m/>
    <m/>
    <x v="12"/>
    <m/>
    <m/>
    <m/>
  </r>
  <r>
    <x v="251"/>
    <x v="15694"/>
    <n v="1494"/>
    <s v="FizzBerry"/>
    <n v="201.50800000000001"/>
    <n v="291.33"/>
    <x v="15355"/>
    <m/>
    <m/>
    <m/>
    <m/>
    <x v="12"/>
    <m/>
    <m/>
    <m/>
  </r>
  <r>
    <x v="78"/>
    <x v="15695"/>
    <n v="2660"/>
    <s v="LemonZest"/>
    <n v="201.50800000000001"/>
    <n v="291.33"/>
    <x v="15355"/>
    <m/>
    <m/>
    <m/>
    <m/>
    <x v="12"/>
    <m/>
    <m/>
    <m/>
  </r>
  <r>
    <x v="46"/>
    <x v="15696"/>
    <n v="1727"/>
    <s v="ChocoDelight"/>
    <n v="203.756"/>
    <n v="291.33"/>
    <x v="15356"/>
    <m/>
    <m/>
    <m/>
    <m/>
    <x v="12"/>
    <m/>
    <m/>
    <m/>
  </r>
  <r>
    <x v="278"/>
    <x v="15697"/>
    <n v="2447"/>
    <s v="LemonZest"/>
    <n v="237.476"/>
    <n v="291.33"/>
    <x v="15357"/>
    <m/>
    <m/>
    <m/>
    <m/>
    <x v="12"/>
    <m/>
    <m/>
    <m/>
  </r>
  <r>
    <x v="35"/>
    <x v="15698"/>
    <n v="1416"/>
    <s v="MintCooler"/>
    <n v="249.84"/>
    <n v="291.33"/>
    <x v="15358"/>
    <m/>
    <m/>
    <m/>
    <m/>
    <x v="12"/>
    <m/>
    <m/>
    <m/>
  </r>
  <r>
    <x v="288"/>
    <x v="15699"/>
    <n v="894"/>
    <s v="LemonZest"/>
    <n v="270.072"/>
    <n v="291.33"/>
    <x v="15359"/>
    <m/>
    <m/>
    <m/>
    <m/>
    <x v="12"/>
    <m/>
    <m/>
    <m/>
  </r>
  <r>
    <x v="148"/>
    <x v="15700"/>
    <n v="416"/>
    <s v="PeachPunch"/>
    <n v="274.56799999999998"/>
    <n v="291.33"/>
    <x v="15360"/>
    <m/>
    <m/>
    <m/>
    <m/>
    <x v="12"/>
    <m/>
    <m/>
    <m/>
  </r>
  <r>
    <x v="291"/>
    <x v="15701"/>
    <n v="2229"/>
    <s v="FizzBerry"/>
    <n v="344.25599999999997"/>
    <n v="291.33"/>
    <x v="15361"/>
    <m/>
    <m/>
    <m/>
    <m/>
    <x v="12"/>
    <m/>
    <m/>
    <m/>
  </r>
  <r>
    <x v="308"/>
    <x v="15702"/>
    <n v="1708"/>
    <s v="MangoBliss"/>
    <n v="344.25599999999997"/>
    <n v="291.33"/>
    <x v="15361"/>
    <m/>
    <m/>
    <m/>
    <m/>
    <x v="12"/>
    <m/>
    <m/>
    <m/>
  </r>
  <r>
    <x v="346"/>
    <x v="15703"/>
    <n v="1865"/>
    <s v="CitrusSplash"/>
    <n v="366.73599999999999"/>
    <n v="291.33"/>
    <x v="15362"/>
    <m/>
    <m/>
    <m/>
    <m/>
    <x v="12"/>
    <m/>
    <m/>
    <m/>
  </r>
  <r>
    <x v="350"/>
    <x v="15704"/>
    <n v="2768"/>
    <s v="MangoBliss"/>
    <n v="117.232"/>
    <n v="291.60559999999998"/>
    <x v="15363"/>
    <m/>
    <m/>
    <m/>
    <m/>
    <x v="12"/>
    <m/>
    <m/>
    <m/>
  </r>
  <r>
    <x v="69"/>
    <x v="15705"/>
    <n v="1668"/>
    <s v="FizzBerry"/>
    <n v="94.838399999999993"/>
    <n v="291.68880000000001"/>
    <x v="15364"/>
    <m/>
    <m/>
    <m/>
    <m/>
    <x v="12"/>
    <m/>
    <m/>
    <m/>
  </r>
  <r>
    <x v="9"/>
    <x v="15706"/>
    <n v="2739"/>
    <s v="GingerFizz"/>
    <n v="138.768"/>
    <n v="291.74599999999998"/>
    <x v="15365"/>
    <m/>
    <m/>
    <m/>
    <m/>
    <x v="12"/>
    <m/>
    <m/>
    <m/>
  </r>
  <r>
    <x v="206"/>
    <x v="15707"/>
    <n v="1871"/>
    <s v="MangoBliss"/>
    <n v="217.38560000000001"/>
    <n v="291.79072000000002"/>
    <x v="15366"/>
    <m/>
    <m/>
    <m/>
    <m/>
    <x v="12"/>
    <m/>
    <m/>
    <m/>
  </r>
  <r>
    <x v="343"/>
    <x v="15708"/>
    <n v="1409"/>
    <s v="MangoBliss"/>
    <n v="227.01273599999999"/>
    <n v="291.84895999999998"/>
    <x v="15367"/>
    <m/>
    <m/>
    <m/>
    <m/>
    <x v="12"/>
    <m/>
    <m/>
    <m/>
  </r>
  <r>
    <x v="301"/>
    <x v="15709"/>
    <n v="2245"/>
    <s v="BerryBlast"/>
    <n v="72.400000000000006"/>
    <n v="291.86784"/>
    <x v="15368"/>
    <m/>
    <m/>
    <m/>
    <m/>
    <x v="12"/>
    <m/>
    <m/>
    <m/>
  </r>
  <r>
    <x v="120"/>
    <x v="15710"/>
    <n v="1249"/>
    <s v="BerryBlast"/>
    <n v="356.14400000000001"/>
    <n v="291.86784"/>
    <x v="15369"/>
    <m/>
    <m/>
    <m/>
    <m/>
    <x v="12"/>
    <m/>
    <m/>
    <m/>
  </r>
  <r>
    <x v="231"/>
    <x v="15711"/>
    <n v="923"/>
    <s v="GingerFizz"/>
    <n v="264.91968000000003"/>
    <n v="291.892224"/>
    <x v="15370"/>
    <m/>
    <m/>
    <m/>
    <m/>
    <x v="12"/>
    <m/>
    <m/>
    <m/>
  </r>
  <r>
    <x v="80"/>
    <x v="15712"/>
    <n v="2582"/>
    <s v="GingerFizz"/>
    <n v="136.90880000000001"/>
    <n v="292.08920000000001"/>
    <x v="15371"/>
    <m/>
    <m/>
    <m/>
    <m/>
    <x v="12"/>
    <m/>
    <m/>
    <m/>
  </r>
  <r>
    <x v="251"/>
    <x v="15713"/>
    <n v="221"/>
    <s v="LemonZest"/>
    <n v="654.48767999999995"/>
    <n v="292.10480000000001"/>
    <x v="15372"/>
    <m/>
    <m/>
    <m/>
    <m/>
    <x v="12"/>
    <m/>
    <m/>
    <m/>
  </r>
  <r>
    <x v="73"/>
    <x v="15714"/>
    <n v="1280"/>
    <s v="ChocoDelight"/>
    <n v="630.37824000000001"/>
    <n v="292.11104"/>
    <x v="15373"/>
    <m/>
    <m/>
    <m/>
    <m/>
    <x v="12"/>
    <m/>
    <m/>
    <m/>
  </r>
  <r>
    <x v="317"/>
    <x v="15715"/>
    <n v="501"/>
    <s v="GingerFizz"/>
    <n v="237.4496"/>
    <n v="292.12040000000002"/>
    <x v="15374"/>
    <m/>
    <m/>
    <m/>
    <m/>
    <x v="12"/>
    <m/>
    <m/>
    <m/>
  </r>
  <r>
    <x v="286"/>
    <x v="15716"/>
    <n v="2787"/>
    <s v="BerryBlast"/>
    <n v="321.13920000000002"/>
    <n v="292.12040000000002"/>
    <x v="15375"/>
    <m/>
    <m/>
    <m/>
    <m/>
    <x v="12"/>
    <m/>
    <m/>
    <m/>
  </r>
  <r>
    <x v="87"/>
    <x v="15717"/>
    <n v="1525"/>
    <s v="MintCooler"/>
    <n v="5.91744"/>
    <n v="292.14848000000001"/>
    <x v="15376"/>
    <m/>
    <m/>
    <m/>
    <m/>
    <x v="12"/>
    <m/>
    <m/>
    <m/>
  </r>
  <r>
    <x v="195"/>
    <x v="15718"/>
    <n v="691"/>
    <s v="MintCooler"/>
    <n v="572.08953599999995"/>
    <n v="292.18176"/>
    <x v="15377"/>
    <m/>
    <m/>
    <m/>
    <m/>
    <x v="12"/>
    <m/>
    <m/>
    <m/>
  </r>
  <r>
    <x v="227"/>
    <x v="15719"/>
    <n v="2478"/>
    <s v="TropicalTwist"/>
    <n v="111.0688"/>
    <n v="292.18799999999999"/>
    <x v="15378"/>
    <m/>
    <m/>
    <m/>
    <m/>
    <x v="12"/>
    <m/>
    <m/>
    <m/>
  </r>
  <r>
    <x v="35"/>
    <x v="15720"/>
    <n v="2399"/>
    <s v="CitrusSplash"/>
    <n v="65.64"/>
    <n v="292.22640000000001"/>
    <x v="15379"/>
    <m/>
    <m/>
    <m/>
    <m/>
    <x v="12"/>
    <m/>
    <m/>
    <m/>
  </r>
  <r>
    <x v="60"/>
    <x v="15721"/>
    <n v="108"/>
    <s v="FizzBerry"/>
    <n v="85.168000000000006"/>
    <n v="292.22640000000001"/>
    <x v="15380"/>
    <m/>
    <m/>
    <m/>
    <m/>
    <x v="12"/>
    <m/>
    <m/>
    <m/>
  </r>
  <r>
    <x v="74"/>
    <x v="15722"/>
    <n v="439"/>
    <s v="ChocoDelight"/>
    <n v="146.976"/>
    <n v="292.22640000000001"/>
    <x v="15381"/>
    <m/>
    <m/>
    <m/>
    <m/>
    <x v="12"/>
    <m/>
    <m/>
    <m/>
  </r>
  <r>
    <x v="343"/>
    <x v="15723"/>
    <n v="721"/>
    <s v="GingerFizz"/>
    <n v="343.5136"/>
    <n v="292.30239999999998"/>
    <x v="15382"/>
    <m/>
    <m/>
    <m/>
    <m/>
    <x v="12"/>
    <m/>
    <m/>
    <m/>
  </r>
  <r>
    <x v="79"/>
    <x v="15724"/>
    <n v="41"/>
    <s v="ChocoDelight"/>
    <n v="69.107039999999998"/>
    <n v="292.4876448"/>
    <x v="15383"/>
    <m/>
    <m/>
    <m/>
    <m/>
    <x v="12"/>
    <m/>
    <m/>
    <m/>
  </r>
  <r>
    <x v="14"/>
    <x v="15725"/>
    <n v="1513"/>
    <s v="BerryBlast"/>
    <n v="135.58000000000001"/>
    <n v="292.58496000000002"/>
    <x v="15384"/>
    <m/>
    <m/>
    <m/>
    <m/>
    <x v="12"/>
    <m/>
    <m/>
    <m/>
  </r>
  <r>
    <x v="40"/>
    <x v="15726"/>
    <n v="2648"/>
    <s v="BerryBlast"/>
    <n v="192.904"/>
    <n v="292.58496000000002"/>
    <x v="15385"/>
    <m/>
    <m/>
    <m/>
    <m/>
    <x v="12"/>
    <m/>
    <m/>
    <m/>
  </r>
  <r>
    <x v="330"/>
    <x v="15727"/>
    <n v="2153"/>
    <s v="MintCooler"/>
    <n v="85.139200000000002"/>
    <n v="292.60399999999998"/>
    <x v="15386"/>
    <m/>
    <m/>
    <m/>
    <m/>
    <x v="12"/>
    <m/>
    <m/>
    <m/>
  </r>
  <r>
    <x v="149"/>
    <x v="15728"/>
    <n v="2394"/>
    <s v="PeachPunch"/>
    <n v="254.8544"/>
    <n v="292.60919999999999"/>
    <x v="15387"/>
    <m/>
    <m/>
    <m/>
    <m/>
    <x v="12"/>
    <m/>
    <m/>
    <m/>
  </r>
  <r>
    <x v="155"/>
    <x v="15729"/>
    <n v="1171"/>
    <s v="PeachPunch"/>
    <n v="86.144000000000005"/>
    <n v="292.67680000000001"/>
    <x v="15388"/>
    <m/>
    <m/>
    <m/>
    <m/>
    <x v="12"/>
    <m/>
    <m/>
    <m/>
  </r>
  <r>
    <x v="215"/>
    <x v="15730"/>
    <n v="1702"/>
    <s v="FizzBerry"/>
    <n v="225.81440000000001"/>
    <n v="292.67680000000001"/>
    <x v="15389"/>
    <m/>
    <m/>
    <m/>
    <m/>
    <x v="12"/>
    <m/>
    <m/>
    <m/>
  </r>
  <r>
    <x v="47"/>
    <x v="15731"/>
    <n v="1752"/>
    <s v="MintCooler"/>
    <n v="194.13759999999999"/>
    <n v="292.76416"/>
    <x v="15390"/>
    <m/>
    <m/>
    <m/>
    <m/>
    <x v="12"/>
    <m/>
    <m/>
    <m/>
  </r>
  <r>
    <x v="353"/>
    <x v="15732"/>
    <n v="747"/>
    <s v="MangoBliss"/>
    <n v="223.31200000000001"/>
    <n v="292.76519999999999"/>
    <x v="15391"/>
    <m/>
    <m/>
    <m/>
    <m/>
    <x v="12"/>
    <m/>
    <m/>
    <m/>
  </r>
  <r>
    <x v="166"/>
    <x v="15733"/>
    <n v="1791"/>
    <s v="MintCooler"/>
    <n v="99.801599999999993"/>
    <n v="292.78912000000003"/>
    <x v="15392"/>
    <m/>
    <m/>
    <m/>
    <m/>
    <x v="12"/>
    <m/>
    <m/>
    <m/>
  </r>
  <r>
    <x v="56"/>
    <x v="15734"/>
    <n v="2263"/>
    <s v="MangoBliss"/>
    <n v="232.84800000000001"/>
    <n v="292.80680000000001"/>
    <x v="15393"/>
    <m/>
    <m/>
    <m/>
    <m/>
    <x v="12"/>
    <m/>
    <m/>
    <m/>
  </r>
  <r>
    <x v="150"/>
    <x v="15735"/>
    <n v="2022"/>
    <s v="ChocoDelight"/>
    <n v="200.512"/>
    <n v="292.83280000000002"/>
    <x v="15394"/>
    <m/>
    <m/>
    <m/>
    <m/>
    <x v="12"/>
    <m/>
    <m/>
    <m/>
  </r>
  <r>
    <x v="264"/>
    <x v="15736"/>
    <n v="911"/>
    <s v="FizzBerry"/>
    <n v="209.42400000000001"/>
    <n v="292.84840000000003"/>
    <x v="15395"/>
    <m/>
    <m/>
    <m/>
    <m/>
    <x v="12"/>
    <m/>
    <m/>
    <m/>
  </r>
  <r>
    <x v="146"/>
    <x v="15737"/>
    <n v="1180"/>
    <s v="CitrusSplash"/>
    <n v="232.38079999999999"/>
    <n v="292.89519999999999"/>
    <x v="15396"/>
    <m/>
    <m/>
    <m/>
    <m/>
    <x v="12"/>
    <m/>
    <m/>
    <m/>
  </r>
  <r>
    <x v="95"/>
    <x v="15738"/>
    <n v="2622"/>
    <s v="MangoBliss"/>
    <n v="260.10879999999997"/>
    <n v="293.00439999999998"/>
    <x v="15397"/>
    <m/>
    <m/>
    <m/>
    <m/>
    <x v="12"/>
    <m/>
    <m/>
    <m/>
  </r>
  <r>
    <x v="301"/>
    <x v="15739"/>
    <n v="108"/>
    <s v="MintCooler"/>
    <n v="380.20396799999997"/>
    <n v="293.0313984"/>
    <x v="15398"/>
    <m/>
    <m/>
    <m/>
    <m/>
    <x v="12"/>
    <m/>
    <m/>
    <m/>
  </r>
  <r>
    <x v="322"/>
    <x v="15740"/>
    <n v="57"/>
    <s v="LemonZest"/>
    <n v="119.688"/>
    <n v="293.12279999999998"/>
    <x v="15399"/>
    <m/>
    <m/>
    <m/>
    <m/>
    <x v="12"/>
    <m/>
    <m/>
    <m/>
  </r>
  <r>
    <x v="192"/>
    <x v="15741"/>
    <n v="234"/>
    <s v="CitrusSplash"/>
    <n v="157.71199999999999"/>
    <n v="293.12279999999998"/>
    <x v="15400"/>
    <m/>
    <m/>
    <m/>
    <m/>
    <x v="12"/>
    <m/>
    <m/>
    <m/>
  </r>
  <r>
    <x v="59"/>
    <x v="15742"/>
    <n v="1130"/>
    <s v="GingerFizz"/>
    <n v="228.84479999999999"/>
    <n v="293.14999999999998"/>
    <x v="15401"/>
    <m/>
    <m/>
    <m/>
    <m/>
    <x v="12"/>
    <m/>
    <m/>
    <m/>
  </r>
  <r>
    <x v="197"/>
    <x v="15743"/>
    <n v="2437"/>
    <s v="BerryBlast"/>
    <n v="50.128"/>
    <n v="293.30207999999999"/>
    <x v="15402"/>
    <m/>
    <m/>
    <m/>
    <m/>
    <x v="12"/>
    <m/>
    <m/>
    <m/>
  </r>
  <r>
    <x v="273"/>
    <x v="15744"/>
    <n v="2161"/>
    <s v="BerryBlast"/>
    <n v="220.744"/>
    <n v="293.30207999999999"/>
    <x v="15403"/>
    <m/>
    <m/>
    <m/>
    <m/>
    <x v="12"/>
    <m/>
    <m/>
    <m/>
  </r>
  <r>
    <x v="54"/>
    <x v="15745"/>
    <n v="1561"/>
    <s v="BerryBlast"/>
    <n v="265.08800000000002"/>
    <n v="293.47967999999997"/>
    <x v="15404"/>
    <m/>
    <m/>
    <m/>
    <m/>
    <x v="12"/>
    <m/>
    <m/>
    <m/>
  </r>
  <r>
    <x v="200"/>
    <x v="15746"/>
    <n v="2348"/>
    <s v="LemonZest"/>
    <n v="97.139200000000002"/>
    <n v="293.6388"/>
    <x v="15405"/>
    <m/>
    <m/>
    <m/>
    <m/>
    <x v="12"/>
    <m/>
    <m/>
    <m/>
  </r>
  <r>
    <x v="175"/>
    <x v="15747"/>
    <n v="621"/>
    <s v="TropicalTwist"/>
    <n v="163.7216"/>
    <n v="293.65440000000001"/>
    <x v="15406"/>
    <m/>
    <m/>
    <m/>
    <m/>
    <x v="12"/>
    <m/>
    <m/>
    <m/>
  </r>
  <r>
    <x v="244"/>
    <x v="15748"/>
    <n v="1865"/>
    <s v="ChocoDelight"/>
    <n v="106.0608"/>
    <n v="293.66271999999998"/>
    <x v="15407"/>
    <m/>
    <m/>
    <m/>
    <m/>
    <x v="12"/>
    <m/>
    <m/>
    <m/>
  </r>
  <r>
    <x v="190"/>
    <x v="15749"/>
    <n v="1894"/>
    <s v="ChocoDelight"/>
    <n v="299.05599999999998"/>
    <n v="293.70119999999997"/>
    <x v="15408"/>
    <m/>
    <m/>
    <m/>
    <m/>
    <x v="12"/>
    <m/>
    <m/>
    <m/>
  </r>
  <r>
    <x v="35"/>
    <x v="15750"/>
    <n v="1938"/>
    <s v="MangoBliss"/>
    <n v="138.25919999999999"/>
    <n v="293.7636"/>
    <x v="15409"/>
    <m/>
    <m/>
    <m/>
    <m/>
    <x v="12"/>
    <m/>
    <m/>
    <m/>
  </r>
  <r>
    <x v="35"/>
    <x v="15751"/>
    <n v="1425"/>
    <s v="CitrusSplash"/>
    <n v="624.25766399999998"/>
    <n v="293.89983999999998"/>
    <x v="15410"/>
    <m/>
    <m/>
    <m/>
    <m/>
    <x v="12"/>
    <m/>
    <m/>
    <m/>
  </r>
  <r>
    <x v="333"/>
    <x v="15752"/>
    <n v="2252"/>
    <s v="ChocoDelight"/>
    <n v="111.376"/>
    <n v="293.9248"/>
    <x v="15411"/>
    <m/>
    <m/>
    <m/>
    <m/>
    <x v="12"/>
    <m/>
    <m/>
    <m/>
  </r>
  <r>
    <x v="363"/>
    <x v="15753"/>
    <n v="1870"/>
    <s v="TropicalTwist"/>
    <n v="99.555199999999999"/>
    <n v="293.93311999999997"/>
    <x v="15412"/>
    <m/>
    <m/>
    <m/>
    <m/>
    <x v="12"/>
    <m/>
    <m/>
    <m/>
  </r>
  <r>
    <x v="103"/>
    <x v="15754"/>
    <n v="1213"/>
    <s v="MintCooler"/>
    <n v="188.30719999999999"/>
    <n v="293.94040000000001"/>
    <x v="15413"/>
    <m/>
    <m/>
    <m/>
    <m/>
    <x v="12"/>
    <m/>
    <m/>
    <m/>
  </r>
  <r>
    <x v="72"/>
    <x v="15755"/>
    <n v="1747"/>
    <s v="LemonZest"/>
    <n v="641.64031999999997"/>
    <n v="294.01632000000001"/>
    <x v="15414"/>
    <m/>
    <m/>
    <m/>
    <m/>
    <x v="12"/>
    <m/>
    <m/>
    <m/>
  </r>
  <r>
    <x v="136"/>
    <x v="15756"/>
    <n v="2796"/>
    <s v="BerryBlast"/>
    <n v="95.471999999999994"/>
    <n v="294.01920000000001"/>
    <x v="15415"/>
    <m/>
    <m/>
    <m/>
    <m/>
    <x v="12"/>
    <m/>
    <m/>
    <m/>
  </r>
  <r>
    <x v="343"/>
    <x v="15757"/>
    <n v="2547"/>
    <s v="BerryBlast"/>
    <n v="151.91999999999999"/>
    <n v="294.01920000000001"/>
    <x v="15416"/>
    <m/>
    <m/>
    <m/>
    <m/>
    <x v="12"/>
    <m/>
    <m/>
    <m/>
  </r>
  <r>
    <x v="239"/>
    <x v="15758"/>
    <n v="672"/>
    <s v="BerryBlast"/>
    <n v="232.84800000000001"/>
    <n v="294.01920000000001"/>
    <x v="15417"/>
    <m/>
    <m/>
    <m/>
    <m/>
    <x v="12"/>
    <m/>
    <m/>
    <m/>
  </r>
  <r>
    <x v="242"/>
    <x v="15759"/>
    <n v="449"/>
    <s v="BerryBlast"/>
    <n v="240.71600000000001"/>
    <n v="294.01920000000001"/>
    <x v="15418"/>
    <m/>
    <m/>
    <m/>
    <m/>
    <x v="12"/>
    <m/>
    <m/>
    <m/>
  </r>
  <r>
    <x v="249"/>
    <x v="15760"/>
    <n v="1308"/>
    <s v="PeachPunch"/>
    <n v="625.58399999999995"/>
    <n v="294.06623999999999"/>
    <x v="15419"/>
    <m/>
    <m/>
    <m/>
    <m/>
    <x v="12"/>
    <m/>
    <m/>
    <m/>
  </r>
  <r>
    <x v="0"/>
    <x v="15761"/>
    <n v="781"/>
    <s v="BerryBlast"/>
    <n v="124.336"/>
    <n v="294.24200000000002"/>
    <x v="15420"/>
    <m/>
    <m/>
    <m/>
    <m/>
    <x v="12"/>
    <m/>
    <m/>
    <m/>
  </r>
  <r>
    <x v="94"/>
    <x v="15762"/>
    <n v="2344"/>
    <s v="GingerFizz"/>
    <n v="16.556799999999999"/>
    <n v="294.28879999999998"/>
    <x v="15421"/>
    <m/>
    <m/>
    <m/>
    <m/>
    <x v="12"/>
    <m/>
    <m/>
    <m/>
  </r>
  <r>
    <x v="301"/>
    <x v="15763"/>
    <n v="1474"/>
    <s v="BerryBlast"/>
    <n v="666.12806399999999"/>
    <n v="294.33663999999999"/>
    <x v="15422"/>
    <m/>
    <m/>
    <m/>
    <m/>
    <x v="12"/>
    <m/>
    <m/>
    <m/>
  </r>
  <r>
    <x v="180"/>
    <x v="15764"/>
    <n v="1775"/>
    <s v="CitrusSplash"/>
    <n v="114.0384"/>
    <n v="294.46559999999999"/>
    <x v="15423"/>
    <m/>
    <m/>
    <m/>
    <m/>
    <x v="12"/>
    <m/>
    <m/>
    <m/>
  </r>
  <r>
    <x v="341"/>
    <x v="15765"/>
    <n v="2286"/>
    <s v="GingerFizz"/>
    <n v="170.05119999999999"/>
    <n v="294.49680000000001"/>
    <x v="15424"/>
    <m/>
    <m/>
    <m/>
    <m/>
    <x v="12"/>
    <m/>
    <m/>
    <m/>
  </r>
  <r>
    <x v="253"/>
    <x v="15766"/>
    <n v="1130"/>
    <s v="ChocoDelight"/>
    <n v="184.3168"/>
    <n v="294.70479999999998"/>
    <x v="15425"/>
    <m/>
    <m/>
    <m/>
    <m/>
    <x v="12"/>
    <m/>
    <m/>
    <m/>
  </r>
  <r>
    <x v="349"/>
    <x v="15767"/>
    <n v="1211"/>
    <s v="BerryBlast"/>
    <n v="264.06"/>
    <n v="294.73631999999998"/>
    <x v="15426"/>
    <m/>
    <m/>
    <m/>
    <m/>
    <x v="12"/>
    <m/>
    <m/>
    <m/>
  </r>
  <r>
    <x v="335"/>
    <x v="15768"/>
    <n v="1396"/>
    <s v="MangoBliss"/>
    <n v="283.84960000000001"/>
    <n v="294.79840000000002"/>
    <x v="15427"/>
    <m/>
    <m/>
    <m/>
    <m/>
    <x v="12"/>
    <m/>
    <m/>
    <m/>
  </r>
  <r>
    <x v="349"/>
    <x v="15769"/>
    <n v="1687"/>
    <s v="LemonZest"/>
    <n v="112.048"/>
    <n v="294.87119999999999"/>
    <x v="15428"/>
    <m/>
    <m/>
    <m/>
    <m/>
    <x v="12"/>
    <m/>
    <m/>
    <m/>
  </r>
  <r>
    <x v="88"/>
    <x v="15770"/>
    <n v="1729"/>
    <s v="BerryBlast"/>
    <n v="32.927999999999997"/>
    <n v="294.88992000000002"/>
    <x v="15429"/>
    <m/>
    <m/>
    <m/>
    <m/>
    <x v="12"/>
    <m/>
    <m/>
    <m/>
  </r>
  <r>
    <x v="134"/>
    <x v="15771"/>
    <n v="1928"/>
    <s v="FizzBerry"/>
    <n v="225.59360000000001"/>
    <n v="294.8972"/>
    <x v="15430"/>
    <m/>
    <m/>
    <m/>
    <m/>
    <x v="12"/>
    <m/>
    <m/>
    <m/>
  </r>
  <r>
    <x v="58"/>
    <x v="15772"/>
    <n v="70"/>
    <s v="MangoBliss"/>
    <n v="95.055071999999996"/>
    <n v="294.91238399999997"/>
    <x v="15431"/>
    <m/>
    <m/>
    <m/>
    <m/>
    <x v="12"/>
    <m/>
    <m/>
    <m/>
  </r>
  <r>
    <x v="325"/>
    <x v="15773"/>
    <n v="1769"/>
    <s v="LemonZest"/>
    <n v="27.448"/>
    <n v="294.91559999999998"/>
    <x v="15432"/>
    <m/>
    <m/>
    <m/>
    <m/>
    <x v="12"/>
    <m/>
    <m/>
    <m/>
  </r>
  <r>
    <x v="339"/>
    <x v="15774"/>
    <n v="558"/>
    <s v="ChocoDelight"/>
    <n v="35.705599999999997"/>
    <n v="294.92840000000001"/>
    <x v="15433"/>
    <m/>
    <m/>
    <m/>
    <m/>
    <x v="12"/>
    <m/>
    <m/>
    <m/>
  </r>
  <r>
    <x v="293"/>
    <x v="15775"/>
    <n v="1394"/>
    <s v="PeachPunch"/>
    <n v="248.56639999999999"/>
    <n v="295.01159999999999"/>
    <x v="15434"/>
    <m/>
    <m/>
    <m/>
    <m/>
    <x v="12"/>
    <m/>
    <m/>
    <m/>
  </r>
  <r>
    <x v="360"/>
    <x v="15776"/>
    <n v="1086"/>
    <s v="CitrusSplash"/>
    <n v="180.82406399999999"/>
    <n v="295.06047999999998"/>
    <x v="15435"/>
    <m/>
    <m/>
    <m/>
    <m/>
    <x v="12"/>
    <m/>
    <m/>
    <m/>
  </r>
  <r>
    <x v="334"/>
    <x v="15777"/>
    <n v="817"/>
    <s v="GingerFizz"/>
    <n v="267.95519999999999"/>
    <n v="295.11559999999997"/>
    <x v="15436"/>
    <m/>
    <m/>
    <m/>
    <m/>
    <x v="12"/>
    <m/>
    <m/>
    <m/>
  </r>
  <r>
    <x v="341"/>
    <x v="15778"/>
    <n v="922"/>
    <s v="TropicalTwist"/>
    <n v="518.38847999999996"/>
    <n v="295.11655680000001"/>
    <x v="15437"/>
    <m/>
    <m/>
    <m/>
    <m/>
    <x v="12"/>
    <m/>
    <m/>
    <m/>
  </r>
  <r>
    <x v="72"/>
    <x v="15779"/>
    <n v="992"/>
    <s v="ChocoDelight"/>
    <n v="188.84479999999999"/>
    <n v="295.19880000000001"/>
    <x v="15438"/>
    <m/>
    <m/>
    <m/>
    <m/>
    <x v="12"/>
    <m/>
    <m/>
    <m/>
  </r>
  <r>
    <x v="183"/>
    <x v="15780"/>
    <n v="1968"/>
    <s v="BerryBlast"/>
    <n v="234.60480000000001"/>
    <n v="295.34336000000002"/>
    <x v="15439"/>
    <m/>
    <m/>
    <m/>
    <m/>
    <x v="12"/>
    <m/>
    <m/>
    <m/>
  </r>
  <r>
    <x v="54"/>
    <x v="15781"/>
    <n v="1093"/>
    <s v="MangoBliss"/>
    <n v="302.01407999999998"/>
    <n v="295.35584"/>
    <x v="15440"/>
    <m/>
    <m/>
    <m/>
    <m/>
    <x v="12"/>
    <m/>
    <m/>
    <m/>
  </r>
  <r>
    <x v="104"/>
    <x v="15782"/>
    <n v="630"/>
    <s v="FizzBerry"/>
    <n v="90.2624"/>
    <n v="295.41719999999998"/>
    <x v="15441"/>
    <m/>
    <m/>
    <m/>
    <m/>
    <x v="12"/>
    <m/>
    <m/>
    <m/>
  </r>
  <r>
    <x v="121"/>
    <x v="15783"/>
    <n v="222"/>
    <s v="BerryBlast"/>
    <n v="282.76479999999998"/>
    <n v="295.41719999999998"/>
    <x v="15442"/>
    <m/>
    <m/>
    <m/>
    <m/>
    <x v="12"/>
    <m/>
    <m/>
    <m/>
  </r>
  <r>
    <x v="357"/>
    <x v="15784"/>
    <n v="1993"/>
    <s v="MangoBliss"/>
    <n v="275.14879999999999"/>
    <n v="295.44736"/>
    <x v="15443"/>
    <m/>
    <m/>
    <m/>
    <m/>
    <x v="12"/>
    <m/>
    <m/>
    <m/>
  </r>
  <r>
    <x v="29"/>
    <x v="15785"/>
    <n v="250"/>
    <s v="BerryBlast"/>
    <n v="163.76400000000001"/>
    <n v="295.45344"/>
    <x v="15444"/>
    <m/>
    <m/>
    <m/>
    <m/>
    <x v="12"/>
    <m/>
    <m/>
    <m/>
  </r>
  <r>
    <x v="252"/>
    <x v="15786"/>
    <n v="2390"/>
    <s v="BerryBlast"/>
    <n v="357.09199999999998"/>
    <n v="295.45344"/>
    <x v="15445"/>
    <m/>
    <m/>
    <m/>
    <m/>
    <x v="12"/>
    <m/>
    <m/>
    <m/>
  </r>
  <r>
    <x v="165"/>
    <x v="15787"/>
    <n v="1098"/>
    <s v="PeachPunch"/>
    <n v="197.53919999999999"/>
    <n v="295.51600000000002"/>
    <x v="15446"/>
    <m/>
    <m/>
    <m/>
    <m/>
    <x v="12"/>
    <m/>
    <m/>
    <m/>
  </r>
  <r>
    <x v="347"/>
    <x v="15788"/>
    <n v="1727"/>
    <s v="GingerFizz"/>
    <n v="123.23520000000001"/>
    <n v="295.77184"/>
    <x v="15447"/>
    <m/>
    <m/>
    <m/>
    <m/>
    <x v="12"/>
    <m/>
    <m/>
    <m/>
  </r>
  <r>
    <x v="58"/>
    <x v="15789"/>
    <n v="2015"/>
    <s v="CitrusSplash"/>
    <n v="118.94"/>
    <n v="295.81200000000001"/>
    <x v="15448"/>
    <m/>
    <m/>
    <m/>
    <m/>
    <x v="12"/>
    <m/>
    <m/>
    <m/>
  </r>
  <r>
    <x v="291"/>
    <x v="15790"/>
    <n v="2320"/>
    <s v="MangoBliss"/>
    <n v="31.436"/>
    <n v="295.81200000000001"/>
    <x v="15449"/>
    <m/>
    <m/>
    <m/>
    <m/>
    <x v="12"/>
    <m/>
    <m/>
    <m/>
  </r>
  <r>
    <x v="173"/>
    <x v="15791"/>
    <n v="962"/>
    <s v="ChocoDelight"/>
    <n v="198.98"/>
    <n v="295.81200000000001"/>
    <x v="15450"/>
    <m/>
    <m/>
    <m/>
    <m/>
    <x v="12"/>
    <m/>
    <m/>
    <m/>
  </r>
  <r>
    <x v="211"/>
    <x v="15792"/>
    <n v="1438"/>
    <s v="TropicalTwist"/>
    <n v="646.873152"/>
    <n v="295.82592"/>
    <x v="15451"/>
    <m/>
    <m/>
    <m/>
    <m/>
    <x v="12"/>
    <m/>
    <m/>
    <m/>
  </r>
  <r>
    <x v="175"/>
    <x v="15793"/>
    <n v="1413"/>
    <s v="ChocoDelight"/>
    <n v="271.10515199999998"/>
    <n v="295.83839999999998"/>
    <x v="15452"/>
    <m/>
    <m/>
    <m/>
    <m/>
    <x v="12"/>
    <m/>
    <m/>
    <m/>
  </r>
  <r>
    <x v="126"/>
    <x v="15794"/>
    <n v="2101"/>
    <s v="FizzBerry"/>
    <n v="155.97120000000001"/>
    <n v="295.85919999999999"/>
    <x v="15453"/>
    <m/>
    <m/>
    <m/>
    <m/>
    <x v="12"/>
    <m/>
    <m/>
    <m/>
  </r>
  <r>
    <x v="166"/>
    <x v="15795"/>
    <n v="1654"/>
    <s v="BerryBlast"/>
    <n v="244.9888"/>
    <n v="295.95071999999999"/>
    <x v="15454"/>
    <m/>
    <m/>
    <m/>
    <m/>
    <x v="12"/>
    <m/>
    <m/>
    <m/>
  </r>
  <r>
    <x v="347"/>
    <x v="15796"/>
    <n v="436"/>
    <s v="BerryBlast"/>
    <n v="228.97919999999999"/>
    <n v="296.06200000000001"/>
    <x v="15455"/>
    <m/>
    <m/>
    <m/>
    <m/>
    <x v="12"/>
    <m/>
    <m/>
    <m/>
  </r>
  <r>
    <x v="186"/>
    <x v="15797"/>
    <n v="1633"/>
    <s v="GingerFizz"/>
    <n v="78.147199999999998"/>
    <n v="296.16703999999999"/>
    <x v="15456"/>
    <m/>
    <m/>
    <m/>
    <m/>
    <x v="12"/>
    <m/>
    <m/>
    <m/>
  </r>
  <r>
    <x v="331"/>
    <x v="15798"/>
    <n v="1065"/>
    <s v="BerryBlast"/>
    <n v="144.39599999999999"/>
    <n v="296.17056000000002"/>
    <x v="15457"/>
    <m/>
    <m/>
    <m/>
    <m/>
    <x v="12"/>
    <m/>
    <m/>
    <m/>
  </r>
  <r>
    <x v="53"/>
    <x v="15799"/>
    <n v="698"/>
    <s v="BerryBlast"/>
    <n v="280.39999999999998"/>
    <n v="296.17056000000002"/>
    <x v="15458"/>
    <m/>
    <m/>
    <m/>
    <m/>
    <x v="12"/>
    <m/>
    <m/>
    <m/>
  </r>
  <r>
    <x v="257"/>
    <x v="15800"/>
    <n v="1390"/>
    <s v="PeachPunch"/>
    <n v="296.18553600000001"/>
    <n v="296.28768000000002"/>
    <x v="15459"/>
    <m/>
    <m/>
    <m/>
    <m/>
    <x v="12"/>
    <m/>
    <m/>
    <m/>
  </r>
  <r>
    <x v="103"/>
    <x v="15801"/>
    <n v="1061"/>
    <s v="TropicalTwist"/>
    <n v="426.389184"/>
    <n v="296.33344"/>
    <x v="15460"/>
    <m/>
    <m/>
    <m/>
    <m/>
    <x v="12"/>
    <m/>
    <m/>
    <m/>
  </r>
  <r>
    <x v="142"/>
    <x v="15802"/>
    <n v="1041"/>
    <s v="TropicalTwist"/>
    <n v="559.05350399999998"/>
    <n v="296.36671999999999"/>
    <x v="15461"/>
    <m/>
    <m/>
    <m/>
    <m/>
    <x v="12"/>
    <m/>
    <m/>
    <m/>
  </r>
  <r>
    <x v="294"/>
    <x v="15803"/>
    <n v="433"/>
    <s v="GingerFizz"/>
    <n v="202.672"/>
    <n v="296.50400000000002"/>
    <x v="15462"/>
    <m/>
    <m/>
    <m/>
    <m/>
    <x v="12"/>
    <m/>
    <m/>
    <m/>
  </r>
  <r>
    <x v="328"/>
    <x v="15804"/>
    <n v="957"/>
    <s v="MangoBliss"/>
    <n v="183.99680000000001"/>
    <n v="296.51440000000002"/>
    <x v="15463"/>
    <m/>
    <m/>
    <m/>
    <m/>
    <x v="12"/>
    <m/>
    <m/>
    <m/>
  </r>
  <r>
    <x v="70"/>
    <x v="15805"/>
    <n v="2842"/>
    <s v="MangoBliss"/>
    <n v="137.19040000000001"/>
    <n v="296.61320000000001"/>
    <x v="15464"/>
    <m/>
    <m/>
    <m/>
    <m/>
    <x v="12"/>
    <m/>
    <m/>
    <m/>
  </r>
  <r>
    <x v="303"/>
    <x v="15806"/>
    <n v="2030"/>
    <s v="BerryBlast"/>
    <n v="72.428799999999995"/>
    <n v="296.66208"/>
    <x v="15465"/>
    <m/>
    <m/>
    <m/>
    <m/>
    <x v="12"/>
    <m/>
    <m/>
    <m/>
  </r>
  <r>
    <x v="112"/>
    <x v="15807"/>
    <n v="710"/>
    <s v="LemonZest"/>
    <n v="2.6280000000000001"/>
    <n v="296.70839999999998"/>
    <x v="15466"/>
    <m/>
    <m/>
    <m/>
    <m/>
    <x v="12"/>
    <m/>
    <m/>
    <m/>
  </r>
  <r>
    <x v="146"/>
    <x v="15808"/>
    <n v="1965"/>
    <s v="GingerFizz"/>
    <n v="162.78399999999999"/>
    <n v="296.8784"/>
    <x v="15467"/>
    <m/>
    <m/>
    <m/>
    <m/>
    <x v="12"/>
    <m/>
    <m/>
    <m/>
  </r>
  <r>
    <x v="214"/>
    <x v="15809"/>
    <n v="2434"/>
    <s v="BerryBlast"/>
    <n v="302.62"/>
    <n v="296.88767999999999"/>
    <x v="15468"/>
    <m/>
    <m/>
    <m/>
    <m/>
    <x v="12"/>
    <m/>
    <m/>
    <m/>
  </r>
  <r>
    <x v="108"/>
    <x v="15810"/>
    <n v="2171"/>
    <s v="BerryBlast"/>
    <n v="328.47199999999998"/>
    <n v="296.88767999999999"/>
    <x v="15469"/>
    <m/>
    <m/>
    <m/>
    <m/>
    <x v="12"/>
    <m/>
    <m/>
    <m/>
  </r>
  <r>
    <x v="317"/>
    <x v="15811"/>
    <n v="1526"/>
    <s v="BerryBlast"/>
    <n v="337.464"/>
    <n v="296.88767999999999"/>
    <x v="15470"/>
    <m/>
    <m/>
    <m/>
    <m/>
    <x v="12"/>
    <m/>
    <m/>
    <m/>
  </r>
  <r>
    <x v="43"/>
    <x v="15812"/>
    <n v="1506"/>
    <s v="BerryBlast"/>
    <n v="359.94400000000002"/>
    <n v="296.88767999999999"/>
    <x v="15471"/>
    <m/>
    <m/>
    <m/>
    <m/>
    <x v="12"/>
    <m/>
    <m/>
    <m/>
  </r>
  <r>
    <x v="8"/>
    <x v="15813"/>
    <n v="1216"/>
    <s v="BerryBlast"/>
    <n v="367.81200000000001"/>
    <n v="296.88767999999999"/>
    <x v="15472"/>
    <m/>
    <m/>
    <m/>
    <m/>
    <x v="12"/>
    <m/>
    <m/>
    <m/>
  </r>
  <r>
    <x v="92"/>
    <x v="15814"/>
    <n v="1441"/>
    <s v="BerryBlast"/>
    <n v="371.18400000000003"/>
    <n v="296.88767999999999"/>
    <x v="15473"/>
    <m/>
    <m/>
    <m/>
    <m/>
    <x v="12"/>
    <m/>
    <m/>
    <m/>
  </r>
  <r>
    <x v="125"/>
    <x v="15815"/>
    <n v="226"/>
    <s v="ChocoDelight"/>
    <n v="140.41919999999999"/>
    <n v="296.90440000000001"/>
    <x v="15474"/>
    <m/>
    <m/>
    <m/>
    <m/>
    <x v="12"/>
    <m/>
    <m/>
    <m/>
  </r>
  <r>
    <x v="316"/>
    <x v="15816"/>
    <n v="1371"/>
    <s v="PeachPunch"/>
    <n v="49.491199999999999"/>
    <n v="296.93560000000002"/>
    <x v="15475"/>
    <m/>
    <m/>
    <m/>
    <m/>
    <x v="12"/>
    <m/>
    <m/>
    <m/>
  </r>
  <r>
    <x v="152"/>
    <x v="15817"/>
    <n v="2173"/>
    <s v="GingerFizz"/>
    <n v="67.2864"/>
    <n v="297.09160000000003"/>
    <x v="15476"/>
    <m/>
    <m/>
    <m/>
    <m/>
    <x v="12"/>
    <m/>
    <m/>
    <m/>
  </r>
  <r>
    <x v="71"/>
    <x v="15818"/>
    <n v="33"/>
    <s v="LemonZest"/>
    <n v="326.22297600000002"/>
    <n v="297.1771296"/>
    <x v="15477"/>
    <m/>
    <m/>
    <m/>
    <m/>
    <x v="12"/>
    <m/>
    <m/>
    <m/>
  </r>
  <r>
    <x v="10"/>
    <x v="15819"/>
    <n v="1390"/>
    <s v="TropicalTwist"/>
    <n v="197.68960000000001"/>
    <n v="297.24759999999998"/>
    <x v="15478"/>
    <m/>
    <m/>
    <m/>
    <m/>
    <x v="12"/>
    <m/>
    <m/>
    <m/>
  </r>
  <r>
    <x v="76"/>
    <x v="15820"/>
    <n v="2626"/>
    <s v="GingerFizz"/>
    <n v="121.94880000000001"/>
    <n v="297.33600000000001"/>
    <x v="15479"/>
    <m/>
    <m/>
    <m/>
    <m/>
    <x v="12"/>
    <m/>
    <m/>
    <m/>
  </r>
  <r>
    <x v="1"/>
    <x v="15821"/>
    <n v="901"/>
    <s v="GingerFizz"/>
    <n v="74.172799999999995"/>
    <n v="297.38799999999998"/>
    <x v="15480"/>
    <m/>
    <m/>
    <m/>
    <m/>
    <x v="12"/>
    <m/>
    <m/>
    <m/>
  </r>
  <r>
    <x v="5"/>
    <x v="15822"/>
    <n v="2470"/>
    <s v="MintCooler"/>
    <n v="227.55840000000001"/>
    <n v="297.41919999999999"/>
    <x v="15481"/>
    <m/>
    <m/>
    <m/>
    <m/>
    <x v="12"/>
    <m/>
    <m/>
    <m/>
  </r>
  <r>
    <x v="86"/>
    <x v="15823"/>
    <n v="1226"/>
    <s v="GingerFizz"/>
    <n v="313.73183999999998"/>
    <n v="297.49824000000001"/>
    <x v="15482"/>
    <m/>
    <m/>
    <m/>
    <m/>
    <x v="12"/>
    <m/>
    <m/>
    <m/>
  </r>
  <r>
    <x v="42"/>
    <x v="15824"/>
    <n v="555"/>
    <s v="GingerFizz"/>
    <n v="169.1232"/>
    <n v="297.51799999999997"/>
    <x v="15483"/>
    <m/>
    <m/>
    <m/>
    <m/>
    <x v="12"/>
    <m/>
    <m/>
    <m/>
  </r>
  <r>
    <x v="315"/>
    <x v="15825"/>
    <n v="1168"/>
    <s v="ChocoDelight"/>
    <n v="430.10879999999997"/>
    <n v="297.56896"/>
    <x v="15484"/>
    <m/>
    <m/>
    <m/>
    <m/>
    <x v="12"/>
    <m/>
    <m/>
    <m/>
  </r>
  <r>
    <x v="240"/>
    <x v="15826"/>
    <n v="1196"/>
    <s v="CitrusSplash"/>
    <n v="621.66912000000002"/>
    <n v="297.58976000000001"/>
    <x v="15485"/>
    <m/>
    <m/>
    <m/>
    <m/>
    <x v="12"/>
    <m/>
    <m/>
    <m/>
  </r>
  <r>
    <x v="54"/>
    <x v="15827"/>
    <n v="327"/>
    <s v="MangoBliss"/>
    <n v="122.3104"/>
    <n v="297.5908"/>
    <x v="15486"/>
    <m/>
    <m/>
    <m/>
    <m/>
    <x v="12"/>
    <m/>
    <m/>
    <m/>
  </r>
  <r>
    <x v="273"/>
    <x v="15828"/>
    <n v="90"/>
    <s v="BerryBlast"/>
    <n v="13.311999999999999"/>
    <n v="297.60480000000001"/>
    <x v="15487"/>
    <m/>
    <m/>
    <m/>
    <m/>
    <x v="12"/>
    <m/>
    <m/>
    <m/>
  </r>
  <r>
    <x v="90"/>
    <x v="15829"/>
    <n v="1974"/>
    <s v="PeachPunch"/>
    <n v="234.17920000000001"/>
    <n v="297.60480000000001"/>
    <x v="15488"/>
    <m/>
    <m/>
    <m/>
    <m/>
    <x v="12"/>
    <m/>
    <m/>
    <m/>
  </r>
  <r>
    <x v="187"/>
    <x v="15830"/>
    <n v="2811"/>
    <s v="BerryBlast"/>
    <n v="255.15199999999999"/>
    <n v="297.60480000000001"/>
    <x v="15489"/>
    <m/>
    <m/>
    <m/>
    <m/>
    <x v="12"/>
    <m/>
    <m/>
    <m/>
  </r>
  <r>
    <x v="63"/>
    <x v="15831"/>
    <n v="407"/>
    <s v="BerryBlast"/>
    <n v="561.89395200000001"/>
    <n v="297.65848319999998"/>
    <x v="15490"/>
    <m/>
    <m/>
    <m/>
    <m/>
    <x v="12"/>
    <m/>
    <m/>
    <m/>
  </r>
  <r>
    <x v="356"/>
    <x v="15832"/>
    <n v="2711"/>
    <s v="MintCooler"/>
    <n v="260.60160000000002"/>
    <n v="297.7364"/>
    <x v="15491"/>
    <m/>
    <m/>
    <m/>
    <m/>
    <x v="12"/>
    <m/>
    <m/>
    <m/>
  </r>
  <r>
    <x v="223"/>
    <x v="15833"/>
    <n v="1680"/>
    <s v="MintCooler"/>
    <n v="127.22880000000001"/>
    <n v="297.73952000000003"/>
    <x v="15492"/>
    <m/>
    <m/>
    <m/>
    <m/>
    <x v="12"/>
    <m/>
    <m/>
    <m/>
  </r>
  <r>
    <x v="12"/>
    <x v="15834"/>
    <n v="1743"/>
    <s v="BerryBlast"/>
    <n v="61.344000000000001"/>
    <n v="297.74680000000001"/>
    <x v="15493"/>
    <m/>
    <m/>
    <m/>
    <m/>
    <x v="12"/>
    <m/>
    <m/>
    <m/>
  </r>
  <r>
    <x v="301"/>
    <x v="15835"/>
    <n v="2029"/>
    <s v="MangoBliss"/>
    <n v="152.1088"/>
    <n v="297.83519999999999"/>
    <x v="15494"/>
    <m/>
    <m/>
    <m/>
    <m/>
    <x v="12"/>
    <m/>
    <m/>
    <m/>
  </r>
  <r>
    <x v="170"/>
    <x v="15836"/>
    <n v="1563"/>
    <s v="ChocoDelight"/>
    <n v="227.79519999999999"/>
    <n v="297.86432000000002"/>
    <x v="15495"/>
    <m/>
    <m/>
    <m/>
    <m/>
    <x v="12"/>
    <m/>
    <m/>
    <m/>
  </r>
  <r>
    <x v="243"/>
    <x v="15837"/>
    <n v="2575"/>
    <s v="ChocoDelight"/>
    <n v="246.3904"/>
    <n v="297.8664"/>
    <x v="15496"/>
    <m/>
    <m/>
    <m/>
    <m/>
    <x v="12"/>
    <m/>
    <m/>
    <m/>
  </r>
  <r>
    <x v="142"/>
    <x v="15838"/>
    <n v="1414"/>
    <s v="ChocoDelight"/>
    <n v="279.23840000000001"/>
    <n v="298.0068"/>
    <x v="15497"/>
    <m/>
    <m/>
    <m/>
    <m/>
    <x v="12"/>
    <m/>
    <m/>
    <m/>
  </r>
  <r>
    <x v="111"/>
    <x v="15839"/>
    <n v="1208"/>
    <s v="GingerFizz"/>
    <n v="271.93920000000003"/>
    <n v="298.10559999999998"/>
    <x v="15498"/>
    <m/>
    <m/>
    <m/>
    <m/>
    <x v="12"/>
    <m/>
    <m/>
    <m/>
  </r>
  <r>
    <x v="317"/>
    <x v="15840"/>
    <n v="2613"/>
    <s v="FizzBerry"/>
    <n v="270.608"/>
    <n v="298.1524"/>
    <x v="15499"/>
    <m/>
    <m/>
    <m/>
    <m/>
    <x v="12"/>
    <m/>
    <m/>
    <m/>
  </r>
  <r>
    <x v="290"/>
    <x v="15841"/>
    <n v="720"/>
    <s v="MintCooler"/>
    <n v="204.2944"/>
    <n v="298.17840000000001"/>
    <x v="15500"/>
    <m/>
    <m/>
    <m/>
    <m/>
    <x v="12"/>
    <m/>
    <m/>
    <m/>
  </r>
  <r>
    <x v="311"/>
    <x v="15842"/>
    <n v="1364"/>
    <s v="ChocoDelight"/>
    <n v="614.596992"/>
    <n v="298.24704000000003"/>
    <x v="15501"/>
    <m/>
    <m/>
    <m/>
    <m/>
    <x v="12"/>
    <m/>
    <m/>
    <m/>
  </r>
  <r>
    <x v="36"/>
    <x v="15843"/>
    <n v="1723"/>
    <s v="GingerFizz"/>
    <n v="201.04640000000001"/>
    <n v="298.31360000000001"/>
    <x v="15502"/>
    <m/>
    <m/>
    <m/>
    <m/>
    <x v="12"/>
    <m/>
    <m/>
    <m/>
  </r>
  <r>
    <x v="341"/>
    <x v="15844"/>
    <n v="2016"/>
    <s v="BerryBlast"/>
    <n v="51.868000000000002"/>
    <n v="298.32191999999998"/>
    <x v="15503"/>
    <m/>
    <m/>
    <m/>
    <m/>
    <x v="12"/>
    <m/>
    <m/>
    <m/>
  </r>
  <r>
    <x v="305"/>
    <x v="15845"/>
    <n v="2675"/>
    <s v="BerryBlast"/>
    <n v="196.44399999999999"/>
    <n v="298.32191999999998"/>
    <x v="15504"/>
    <m/>
    <m/>
    <m/>
    <m/>
    <x v="12"/>
    <m/>
    <m/>
    <m/>
  </r>
  <r>
    <x v="218"/>
    <x v="15846"/>
    <n v="2193"/>
    <s v="FizzBerry"/>
    <n v="159.61920000000001"/>
    <n v="298.32400000000001"/>
    <x v="15505"/>
    <m/>
    <m/>
    <m/>
    <m/>
    <x v="12"/>
    <m/>
    <m/>
    <m/>
  </r>
  <r>
    <x v="345"/>
    <x v="15847"/>
    <n v="1081"/>
    <s v="LemonZest"/>
    <n v="508.35283199999998"/>
    <n v="298.33024"/>
    <x v="15506"/>
    <m/>
    <m/>
    <m/>
    <m/>
    <x v="12"/>
    <m/>
    <m/>
    <m/>
  </r>
  <r>
    <x v="91"/>
    <x v="15848"/>
    <n v="1237"/>
    <s v="MangoBliss"/>
    <n v="408.68351999999999"/>
    <n v="298.39679999999998"/>
    <x v="15507"/>
    <m/>
    <m/>
    <m/>
    <m/>
    <x v="12"/>
    <m/>
    <m/>
    <m/>
  </r>
  <r>
    <x v="286"/>
    <x v="15849"/>
    <n v="1357"/>
    <s v="FizzBerry"/>
    <n v="481.3152"/>
    <n v="298.42592000000002"/>
    <x v="15508"/>
    <m/>
    <m/>
    <m/>
    <m/>
    <x v="12"/>
    <m/>
    <m/>
    <m/>
  </r>
  <r>
    <x v="256"/>
    <x v="15850"/>
    <n v="1036"/>
    <s v="GingerFizz"/>
    <n v="670.65696000000003"/>
    <n v="298.42592000000002"/>
    <x v="15509"/>
    <m/>
    <m/>
    <m/>
    <m/>
    <x v="12"/>
    <m/>
    <m/>
    <m/>
  </r>
  <r>
    <x v="152"/>
    <x v="15851"/>
    <n v="403"/>
    <s v="TropicalTwist"/>
    <n v="673.42828799999995"/>
    <n v="298.4821632"/>
    <x v="15510"/>
    <m/>
    <m/>
    <m/>
    <m/>
    <x v="12"/>
    <m/>
    <m/>
    <m/>
  </r>
  <r>
    <x v="265"/>
    <x v="15852"/>
    <n v="531"/>
    <s v="ChocoDelight"/>
    <n v="149.6576"/>
    <n v="298.49560000000002"/>
    <x v="15511"/>
    <m/>
    <m/>
    <m/>
    <m/>
    <x v="12"/>
    <m/>
    <m/>
    <m/>
  </r>
  <r>
    <x v="264"/>
    <x v="15853"/>
    <n v="1980"/>
    <s v="BerryBlast"/>
    <n v="25.303999999999998"/>
    <n v="298.50119999999998"/>
    <x v="15512"/>
    <m/>
    <m/>
    <m/>
    <m/>
    <x v="12"/>
    <m/>
    <m/>
    <m/>
  </r>
  <r>
    <x v="102"/>
    <x v="15854"/>
    <n v="1926"/>
    <s v="LemonZest"/>
    <n v="36.676000000000002"/>
    <n v="298.50119999999998"/>
    <x v="15513"/>
    <m/>
    <m/>
    <m/>
    <m/>
    <x v="12"/>
    <m/>
    <m/>
    <m/>
  </r>
  <r>
    <x v="52"/>
    <x v="15855"/>
    <n v="913"/>
    <s v="ChocoDelight"/>
    <n v="65.956000000000003"/>
    <n v="298.50119999999998"/>
    <x v="15514"/>
    <m/>
    <m/>
    <m/>
    <m/>
    <x v="12"/>
    <m/>
    <m/>
    <m/>
  </r>
  <r>
    <x v="248"/>
    <x v="15856"/>
    <n v="1281"/>
    <s v="BerryBlast"/>
    <n v="153.61199999999999"/>
    <n v="298.50119999999998"/>
    <x v="15515"/>
    <m/>
    <m/>
    <m/>
    <m/>
    <x v="12"/>
    <m/>
    <m/>
    <m/>
  </r>
  <r>
    <x v="35"/>
    <x v="15857"/>
    <n v="260"/>
    <s v="FizzBerry"/>
    <n v="178.93600000000001"/>
    <n v="298.50119999999998"/>
    <x v="15516"/>
    <m/>
    <m/>
    <m/>
    <m/>
    <x v="12"/>
    <m/>
    <m/>
    <m/>
  </r>
  <r>
    <x v="316"/>
    <x v="15858"/>
    <n v="821"/>
    <s v="ChocoDelight"/>
    <n v="260.69760000000002"/>
    <n v="298.50119999999998"/>
    <x v="15517"/>
    <m/>
    <m/>
    <m/>
    <m/>
    <x v="12"/>
    <m/>
    <m/>
    <m/>
  </r>
  <r>
    <x v="265"/>
    <x v="15859"/>
    <n v="2660"/>
    <s v="MangoBliss"/>
    <n v="172.8896"/>
    <n v="298.56319999999999"/>
    <x v="15518"/>
    <m/>
    <m/>
    <m/>
    <m/>
    <x v="12"/>
    <m/>
    <m/>
    <m/>
  </r>
  <r>
    <x v="326"/>
    <x v="15860"/>
    <n v="1220"/>
    <s v="PeachPunch"/>
    <n v="603.33312000000001"/>
    <n v="298.64640000000003"/>
    <x v="15519"/>
    <m/>
    <m/>
    <m/>
    <m/>
    <x v="12"/>
    <m/>
    <m/>
    <m/>
  </r>
  <r>
    <x v="13"/>
    <x v="15861"/>
    <n v="991"/>
    <s v="FizzBerry"/>
    <n v="178.43520000000001"/>
    <n v="298.68209280000002"/>
    <x v="15520"/>
    <m/>
    <m/>
    <m/>
    <m/>
    <x v="12"/>
    <m/>
    <m/>
    <m/>
  </r>
  <r>
    <x v="57"/>
    <x v="15862"/>
    <n v="1913"/>
    <s v="TropicalTwist"/>
    <n v="239.85599999999999"/>
    <n v="298.79615999999999"/>
    <x v="15521"/>
    <m/>
    <m/>
    <m/>
    <m/>
    <x v="12"/>
    <m/>
    <m/>
    <m/>
  </r>
  <r>
    <x v="28"/>
    <x v="15863"/>
    <n v="1975"/>
    <s v="MangoBliss"/>
    <n v="289.29919999999998"/>
    <n v="298.84192000000002"/>
    <x v="15522"/>
    <m/>
    <m/>
    <m/>
    <m/>
    <x v="12"/>
    <m/>
    <m/>
    <m/>
  </r>
  <r>
    <x v="158"/>
    <x v="15864"/>
    <n v="1063"/>
    <s v="TropicalTwist"/>
    <n v="657.88185599999997"/>
    <n v="298.86687999999998"/>
    <x v="15523"/>
    <m/>
    <m/>
    <m/>
    <m/>
    <x v="12"/>
    <m/>
    <m/>
    <m/>
  </r>
  <r>
    <x v="344"/>
    <x v="15865"/>
    <n v="206"/>
    <s v="MangoBliss"/>
    <n v="208.4288"/>
    <n v="298.88040000000001"/>
    <x v="15524"/>
    <m/>
    <m/>
    <m/>
    <m/>
    <x v="12"/>
    <m/>
    <m/>
    <m/>
  </r>
  <r>
    <x v="116"/>
    <x v="15866"/>
    <n v="1203"/>
    <s v="GingerFizz"/>
    <n v="641.60447999999997"/>
    <n v="298.91264000000001"/>
    <x v="15525"/>
    <m/>
    <m/>
    <m/>
    <m/>
    <x v="12"/>
    <m/>
    <m/>
    <m/>
  </r>
  <r>
    <x v="86"/>
    <x v="15867"/>
    <n v="1232"/>
    <s v="ChocoDelight"/>
    <n v="419.81376"/>
    <n v="298.92511999999999"/>
    <x v="15526"/>
    <m/>
    <m/>
    <m/>
    <m/>
    <x v="12"/>
    <m/>
    <m/>
    <m/>
  </r>
  <r>
    <x v="282"/>
    <x v="15868"/>
    <n v="1977"/>
    <s v="MintCooler"/>
    <n v="293.44639999999998"/>
    <n v="298.94592"/>
    <x v="15527"/>
    <m/>
    <m/>
    <m/>
    <m/>
    <x v="12"/>
    <m/>
    <m/>
    <m/>
  </r>
  <r>
    <x v="218"/>
    <x v="15869"/>
    <n v="1242"/>
    <s v="MangoBliss"/>
    <n v="393.09120000000001"/>
    <n v="298.95424000000003"/>
    <x v="15528"/>
    <m/>
    <m/>
    <m/>
    <m/>
    <x v="12"/>
    <m/>
    <m/>
    <m/>
  </r>
  <r>
    <x v="336"/>
    <x v="15870"/>
    <n v="234"/>
    <s v="TropicalTwist"/>
    <n v="256.69760000000002"/>
    <n v="298.9948"/>
    <x v="15529"/>
    <m/>
    <m/>
    <m/>
    <m/>
    <x v="12"/>
    <m/>
    <m/>
    <m/>
  </r>
  <r>
    <x v="77"/>
    <x v="15871"/>
    <n v="19"/>
    <s v="BerryBlast"/>
    <n v="236.648"/>
    <n v="299.03904"/>
    <x v="15530"/>
    <m/>
    <m/>
    <m/>
    <m/>
    <x v="12"/>
    <m/>
    <m/>
    <m/>
  </r>
  <r>
    <x v="116"/>
    <x v="15872"/>
    <n v="2027"/>
    <s v="BerryBlast"/>
    <n v="316.452"/>
    <n v="299.03904"/>
    <x v="15531"/>
    <m/>
    <m/>
    <m/>
    <m/>
    <x v="12"/>
    <m/>
    <m/>
    <m/>
  </r>
  <r>
    <x v="255"/>
    <x v="15873"/>
    <n v="1361"/>
    <s v="BerryBlast"/>
    <n v="328.81599999999997"/>
    <n v="299.03904"/>
    <x v="15532"/>
    <m/>
    <m/>
    <m/>
    <m/>
    <x v="12"/>
    <m/>
    <m/>
    <m/>
  </r>
  <r>
    <x v="26"/>
    <x v="15874"/>
    <n v="1199"/>
    <s v="BerryBlast"/>
    <n v="349.048"/>
    <n v="299.03904"/>
    <x v="15533"/>
    <m/>
    <m/>
    <m/>
    <m/>
    <x v="12"/>
    <m/>
    <m/>
    <m/>
  </r>
  <r>
    <x v="100"/>
    <x v="15875"/>
    <n v="251"/>
    <s v="LemonZest"/>
    <n v="153.629952"/>
    <n v="299.15807999999998"/>
    <x v="15534"/>
    <m/>
    <m/>
    <m/>
    <m/>
    <x v="12"/>
    <m/>
    <m/>
    <m/>
  </r>
  <r>
    <x v="20"/>
    <x v="15876"/>
    <n v="1470"/>
    <s v="TropicalTwist"/>
    <n v="379.78329600000001"/>
    <n v="299.18304000000001"/>
    <x v="15535"/>
    <m/>
    <m/>
    <m/>
    <m/>
    <x v="12"/>
    <m/>
    <m/>
    <m/>
  </r>
  <r>
    <x v="277"/>
    <x v="15877"/>
    <n v="636"/>
    <s v="LemonZest"/>
    <n v="455.20012800000001"/>
    <n v="299.18977919999998"/>
    <x v="15536"/>
    <m/>
    <m/>
    <m/>
    <m/>
    <x v="12"/>
    <m/>
    <m/>
    <m/>
  </r>
  <r>
    <x v="111"/>
    <x v="15878"/>
    <n v="1589"/>
    <s v="FizzBerry"/>
    <n v="120.24639999999999"/>
    <n v="299.20800000000003"/>
    <x v="15537"/>
    <m/>
    <m/>
    <m/>
    <m/>
    <x v="12"/>
    <m/>
    <m/>
    <m/>
  </r>
  <r>
    <x v="268"/>
    <x v="15879"/>
    <n v="1044"/>
    <s v="PeachPunch"/>
    <n v="648.69849599999998"/>
    <n v="299.32447999999999"/>
    <x v="15538"/>
    <m/>
    <m/>
    <m/>
    <m/>
    <x v="12"/>
    <m/>
    <m/>
    <m/>
  </r>
  <r>
    <x v="289"/>
    <x v="15880"/>
    <n v="2705"/>
    <s v="FizzBerry"/>
    <n v="8.8079999999999998"/>
    <n v="299.39760000000001"/>
    <x v="15539"/>
    <m/>
    <m/>
    <m/>
    <m/>
    <x v="12"/>
    <m/>
    <m/>
    <m/>
  </r>
  <r>
    <x v="274"/>
    <x v="15881"/>
    <n v="1801"/>
    <s v="FizzBerry"/>
    <n v="12.048"/>
    <n v="299.39760000000001"/>
    <x v="15540"/>
    <m/>
    <m/>
    <m/>
    <m/>
    <x v="12"/>
    <m/>
    <m/>
    <m/>
  </r>
  <r>
    <x v="13"/>
    <x v="15882"/>
    <n v="2677"/>
    <s v="CitrusSplash"/>
    <n v="245.92320000000001"/>
    <n v="299.43680000000001"/>
    <x v="15541"/>
    <m/>
    <m/>
    <m/>
    <m/>
    <x v="12"/>
    <m/>
    <m/>
    <m/>
  </r>
  <r>
    <x v="301"/>
    <x v="15883"/>
    <n v="2479"/>
    <s v="LemonZest"/>
    <n v="148.26560000000001"/>
    <n v="299.51479999999998"/>
    <x v="15542"/>
    <m/>
    <m/>
    <m/>
    <m/>
    <x v="12"/>
    <m/>
    <m/>
    <m/>
  </r>
  <r>
    <x v="8"/>
    <x v="15884"/>
    <n v="2630"/>
    <s v="FizzBerry"/>
    <n v="266.86399999999998"/>
    <n v="299.65519999999998"/>
    <x v="15543"/>
    <m/>
    <m/>
    <m/>
    <m/>
    <x v="12"/>
    <m/>
    <m/>
    <m/>
  </r>
  <r>
    <x v="359"/>
    <x v="15885"/>
    <n v="129"/>
    <s v="BerryBlast"/>
    <n v="140.84800000000001"/>
    <n v="299.75616000000002"/>
    <x v="15544"/>
    <m/>
    <m/>
    <m/>
    <m/>
    <x v="12"/>
    <m/>
    <m/>
    <m/>
  </r>
  <r>
    <x v="221"/>
    <x v="15886"/>
    <n v="1514"/>
    <s v="BerryBlast"/>
    <n v="156.584"/>
    <n v="299.75616000000002"/>
    <x v="15545"/>
    <m/>
    <m/>
    <m/>
    <m/>
    <x v="12"/>
    <m/>
    <m/>
    <m/>
  </r>
  <r>
    <x v="208"/>
    <x v="15887"/>
    <n v="1094"/>
    <s v="FizzBerry"/>
    <n v="598.28889600000002"/>
    <n v="299.75711999999999"/>
    <x v="15546"/>
    <m/>
    <m/>
    <m/>
    <m/>
    <x v="12"/>
    <m/>
    <m/>
    <m/>
  </r>
  <r>
    <x v="158"/>
    <x v="15888"/>
    <n v="61"/>
    <s v="GingerFizz"/>
    <n v="152.6112"/>
    <n v="299.82679999999999"/>
    <x v="15547"/>
    <m/>
    <m/>
    <m/>
    <m/>
    <x v="12"/>
    <m/>
    <m/>
    <m/>
  </r>
  <r>
    <x v="198"/>
    <x v="15889"/>
    <n v="1647"/>
    <s v="CitrusSplash"/>
    <n v="123.55200000000001"/>
    <n v="299.90688"/>
    <x v="15548"/>
    <m/>
    <m/>
    <m/>
    <m/>
    <x v="12"/>
    <m/>
    <m/>
    <m/>
  </r>
  <r>
    <x v="314"/>
    <x v="15890"/>
    <n v="2042"/>
    <s v="BerryBlast"/>
    <n v="244.1696"/>
    <n v="300.00671999999997"/>
    <x v="15549"/>
    <m/>
    <m/>
    <m/>
    <m/>
    <x v="12"/>
    <m/>
    <m/>
    <m/>
  </r>
  <r>
    <x v="88"/>
    <x v="15891"/>
    <n v="257"/>
    <s v="MintCooler"/>
    <n v="176.0256"/>
    <n v="300.08679999999998"/>
    <x v="15550"/>
    <m/>
    <m/>
    <m/>
    <m/>
    <x v="12"/>
    <m/>
    <m/>
    <m/>
  </r>
  <r>
    <x v="343"/>
    <x v="15892"/>
    <n v="127"/>
    <s v="GingerFizz"/>
    <n v="259.08479999999997"/>
    <n v="300.21159999999998"/>
    <x v="15551"/>
    <m/>
    <m/>
    <m/>
    <m/>
    <x v="12"/>
    <m/>
    <m/>
    <m/>
  </r>
  <r>
    <x v="224"/>
    <x v="15893"/>
    <n v="2125"/>
    <s v="FizzBerry"/>
    <n v="4.6840000000000002"/>
    <n v="300.29399999999998"/>
    <x v="15552"/>
    <m/>
    <m/>
    <m/>
    <m/>
    <x v="12"/>
    <m/>
    <m/>
    <m/>
  </r>
  <r>
    <x v="314"/>
    <x v="15894"/>
    <n v="188"/>
    <s v="PeachPunch"/>
    <n v="25.956"/>
    <n v="300.29399999999998"/>
    <x v="15553"/>
    <m/>
    <m/>
    <m/>
    <m/>
    <x v="12"/>
    <m/>
    <m/>
    <m/>
  </r>
  <r>
    <x v="33"/>
    <x v="15895"/>
    <n v="2409"/>
    <s v="FizzBerry"/>
    <n v="112.57599999999999"/>
    <n v="300.29399999999998"/>
    <x v="15554"/>
    <m/>
    <m/>
    <m/>
    <m/>
    <x v="12"/>
    <m/>
    <m/>
    <m/>
  </r>
  <r>
    <x v="11"/>
    <x v="15896"/>
    <n v="1096"/>
    <s v="BerryBlast"/>
    <n v="383.373312"/>
    <n v="300.31040000000002"/>
    <x v="15555"/>
    <m/>
    <m/>
    <m/>
    <m/>
    <x v="12"/>
    <m/>
    <m/>
    <m/>
  </r>
  <r>
    <x v="351"/>
    <x v="15897"/>
    <n v="1788"/>
    <s v="LemonZest"/>
    <n v="329.35359999999997"/>
    <n v="300.51423999999997"/>
    <x v="15556"/>
    <m/>
    <m/>
    <m/>
    <m/>
    <x v="12"/>
    <m/>
    <m/>
    <m/>
  </r>
  <r>
    <x v="274"/>
    <x v="15898"/>
    <n v="1484"/>
    <s v="FizzBerry"/>
    <n v="560.33087999999998"/>
    <n v="300.53919999999999"/>
    <x v="15557"/>
    <m/>
    <m/>
    <m/>
    <m/>
    <x v="12"/>
    <m/>
    <m/>
    <m/>
  </r>
  <r>
    <x v="134"/>
    <x v="15899"/>
    <n v="2020"/>
    <s v="MangoBliss"/>
    <n v="147.3664"/>
    <n v="300.67232000000001"/>
    <x v="15558"/>
    <m/>
    <m/>
    <m/>
    <m/>
    <x v="12"/>
    <m/>
    <m/>
    <m/>
  </r>
  <r>
    <x v="279"/>
    <x v="15900"/>
    <n v="1486"/>
    <s v="MangoBliss"/>
    <n v="237.61785599999999"/>
    <n v="300.85951999999997"/>
    <x v="15559"/>
    <m/>
    <m/>
    <m/>
    <m/>
    <x v="12"/>
    <m/>
    <m/>
    <m/>
  </r>
  <r>
    <x v="212"/>
    <x v="15901"/>
    <n v="1368"/>
    <s v="PeachPunch"/>
    <n v="121.26508800000001"/>
    <n v="300.99263999999999"/>
    <x v="15560"/>
    <m/>
    <m/>
    <m/>
    <m/>
    <x v="12"/>
    <m/>
    <m/>
    <m/>
  </r>
  <r>
    <x v="251"/>
    <x v="15902"/>
    <n v="1147"/>
    <s v="BerryBlast"/>
    <n v="86.566400000000002"/>
    <n v="301.00720000000001"/>
    <x v="15561"/>
    <m/>
    <m/>
    <m/>
    <m/>
    <x v="12"/>
    <m/>
    <m/>
    <m/>
  </r>
  <r>
    <x v="111"/>
    <x v="15903"/>
    <n v="2236"/>
    <s v="LemonZest"/>
    <n v="271.3664"/>
    <n v="301.06439999999998"/>
    <x v="15562"/>
    <m/>
    <m/>
    <m/>
    <m/>
    <x v="12"/>
    <m/>
    <m/>
    <m/>
  </r>
  <r>
    <x v="342"/>
    <x v="15904"/>
    <n v="2191"/>
    <s v="FizzBerry"/>
    <n v="33.881599999999999"/>
    <n v="301.1216"/>
    <x v="15563"/>
    <m/>
    <m/>
    <m/>
    <m/>
    <x v="12"/>
    <m/>
    <m/>
    <m/>
  </r>
  <r>
    <x v="288"/>
    <x v="15905"/>
    <n v="1128"/>
    <s v="GingerFizz"/>
    <n v="61.44"/>
    <n v="301.19040000000001"/>
    <x v="15564"/>
    <m/>
    <m/>
    <m/>
    <m/>
    <x v="12"/>
    <m/>
    <m/>
    <m/>
  </r>
  <r>
    <x v="108"/>
    <x v="15906"/>
    <n v="1254"/>
    <s v="MintCooler"/>
    <n v="93.111999999999995"/>
    <n v="301.19040000000001"/>
    <x v="15565"/>
    <m/>
    <m/>
    <m/>
    <m/>
    <x v="12"/>
    <m/>
    <m/>
    <m/>
  </r>
  <r>
    <x v="102"/>
    <x v="15907"/>
    <n v="1407"/>
    <s v="LemonZest"/>
    <n v="114.884"/>
    <n v="301.19040000000001"/>
    <x v="15566"/>
    <m/>
    <m/>
    <m/>
    <m/>
    <x v="12"/>
    <m/>
    <m/>
    <m/>
  </r>
  <r>
    <x v="120"/>
    <x v="15908"/>
    <n v="1906"/>
    <s v="BerryBlast"/>
    <n v="162.80799999999999"/>
    <n v="301.19040000000001"/>
    <x v="15567"/>
    <m/>
    <m/>
    <m/>
    <m/>
    <x v="12"/>
    <m/>
    <m/>
    <m/>
  </r>
  <r>
    <x v="339"/>
    <x v="15909"/>
    <n v="631"/>
    <s v="BerryBlast"/>
    <n v="344.89600000000002"/>
    <n v="301.19040000000001"/>
    <x v="15568"/>
    <m/>
    <m/>
    <m/>
    <m/>
    <x v="12"/>
    <m/>
    <m/>
    <m/>
  </r>
  <r>
    <x v="99"/>
    <x v="15910"/>
    <n v="1598"/>
    <s v="BerryBlast"/>
    <n v="376.36799999999999"/>
    <n v="301.19040000000001"/>
    <x v="15569"/>
    <m/>
    <m/>
    <m/>
    <m/>
    <x v="12"/>
    <m/>
    <m/>
    <m/>
  </r>
  <r>
    <x v="60"/>
    <x v="15911"/>
    <n v="492"/>
    <s v="PeachPunch"/>
    <n v="173.26079999999999"/>
    <n v="301.56360000000001"/>
    <x v="15570"/>
    <m/>
    <m/>
    <m/>
    <m/>
    <x v="12"/>
    <m/>
    <m/>
    <m/>
  </r>
  <r>
    <x v="14"/>
    <x v="15912"/>
    <n v="1661"/>
    <s v="GingerFizz"/>
    <n v="77.219200000000001"/>
    <n v="301.61248000000001"/>
    <x v="15571"/>
    <m/>
    <m/>
    <m/>
    <m/>
    <x v="12"/>
    <m/>
    <m/>
    <m/>
  </r>
  <r>
    <x v="1"/>
    <x v="15913"/>
    <n v="1829"/>
    <s v="PeachPunch"/>
    <n v="190.30080000000001"/>
    <n v="301.77472"/>
    <x v="15572"/>
    <m/>
    <m/>
    <m/>
    <m/>
    <x v="12"/>
    <m/>
    <m/>
    <m/>
  </r>
  <r>
    <x v="281"/>
    <x v="15914"/>
    <n v="1842"/>
    <s v="MangoBliss"/>
    <n v="75.6096"/>
    <n v="301.99520000000001"/>
    <x v="15573"/>
    <m/>
    <m/>
    <m/>
    <m/>
    <x v="12"/>
    <m/>
    <m/>
    <m/>
  </r>
  <r>
    <x v="255"/>
    <x v="15915"/>
    <n v="2706"/>
    <s v="GingerFizz"/>
    <n v="158.21600000000001"/>
    <n v="302.08679999999998"/>
    <x v="15574"/>
    <m/>
    <m/>
    <m/>
    <m/>
    <x v="12"/>
    <m/>
    <m/>
    <m/>
  </r>
  <r>
    <x v="265"/>
    <x v="15916"/>
    <n v="954"/>
    <s v="CitrusSplash"/>
    <n v="161.99039999999999"/>
    <n v="302.08879999999999"/>
    <x v="15575"/>
    <m/>
    <m/>
    <m/>
    <m/>
    <x v="12"/>
    <m/>
    <m/>
    <m/>
  </r>
  <r>
    <x v="349"/>
    <x v="15917"/>
    <n v="2250"/>
    <s v="TropicalTwist"/>
    <n v="59.571199999999997"/>
    <n v="302.30720000000002"/>
    <x v="15576"/>
    <m/>
    <m/>
    <m/>
    <m/>
    <x v="12"/>
    <m/>
    <m/>
    <m/>
  </r>
  <r>
    <x v="140"/>
    <x v="15918"/>
    <n v="169"/>
    <s v="MangoBliss"/>
    <n v="212.464"/>
    <n v="302.33319999999998"/>
    <x v="15577"/>
    <m/>
    <m/>
    <m/>
    <m/>
    <x v="12"/>
    <m/>
    <m/>
    <m/>
  </r>
  <r>
    <x v="196"/>
    <x v="15919"/>
    <n v="2064"/>
    <s v="LemonZest"/>
    <n v="179.536"/>
    <n v="302.34879999999998"/>
    <x v="15578"/>
    <m/>
    <m/>
    <m/>
    <m/>
    <x v="12"/>
    <m/>
    <m/>
    <m/>
  </r>
  <r>
    <x v="248"/>
    <x v="15920"/>
    <n v="1265"/>
    <s v="MintCooler"/>
    <n v="663.46367999999995"/>
    <n v="302.36128000000002"/>
    <x v="15579"/>
    <m/>
    <m/>
    <m/>
    <m/>
    <x v="12"/>
    <m/>
    <m/>
    <m/>
  </r>
  <r>
    <x v="230"/>
    <x v="15921"/>
    <n v="1814"/>
    <s v="FizzBerry"/>
    <n v="220.34880000000001"/>
    <n v="302.43200000000002"/>
    <x v="15580"/>
    <m/>
    <m/>
    <m/>
    <m/>
    <x v="12"/>
    <m/>
    <m/>
    <m/>
  </r>
  <r>
    <x v="321"/>
    <x v="15922"/>
    <n v="2006"/>
    <s v="MangoBliss"/>
    <n v="64.915199999999999"/>
    <n v="302.44031999999999"/>
    <x v="15581"/>
    <m/>
    <m/>
    <m/>
    <m/>
    <x v="12"/>
    <m/>
    <m/>
    <m/>
  </r>
  <r>
    <x v="50"/>
    <x v="15923"/>
    <n v="1511"/>
    <s v="MintCooler"/>
    <n v="13.236864000000001"/>
    <n v="302.66912000000002"/>
    <x v="15582"/>
    <m/>
    <m/>
    <m/>
    <m/>
    <x v="12"/>
    <m/>
    <m/>
    <m/>
  </r>
  <r>
    <x v="292"/>
    <x v="15924"/>
    <n v="1544"/>
    <s v="FizzBerry"/>
    <n v="113.7824"/>
    <n v="302.72320000000002"/>
    <x v="15583"/>
    <m/>
    <m/>
    <m/>
    <m/>
    <x v="12"/>
    <m/>
    <m/>
    <m/>
  </r>
  <r>
    <x v="41"/>
    <x v="15925"/>
    <n v="2018"/>
    <s v="LemonZest"/>
    <n v="176.83840000000001"/>
    <n v="302.78039999999999"/>
    <x v="15584"/>
    <m/>
    <m/>
    <m/>
    <m/>
    <x v="12"/>
    <m/>
    <m/>
    <m/>
  </r>
  <r>
    <x v="13"/>
    <x v="15926"/>
    <n v="2345"/>
    <s v="ChocoDelight"/>
    <n v="188.43199999999999"/>
    <n v="302.78039999999999"/>
    <x v="15585"/>
    <m/>
    <m/>
    <m/>
    <m/>
    <x v="12"/>
    <m/>
    <m/>
    <m/>
  </r>
  <r>
    <x v="97"/>
    <x v="15927"/>
    <n v="2012"/>
    <s v="CitrusSplash"/>
    <n v="242.89920000000001"/>
    <n v="302.83240000000001"/>
    <x v="15586"/>
    <m/>
    <m/>
    <m/>
    <m/>
    <x v="12"/>
    <m/>
    <m/>
    <m/>
  </r>
  <r>
    <x v="56"/>
    <x v="15928"/>
    <n v="1554"/>
    <s v="LemonZest"/>
    <n v="54.958463999999999"/>
    <n v="302.87711999999999"/>
    <x v="15587"/>
    <m/>
    <m/>
    <m/>
    <m/>
    <x v="12"/>
    <m/>
    <m/>
    <m/>
  </r>
  <r>
    <x v="280"/>
    <x v="15929"/>
    <n v="1169"/>
    <s v="BerryBlast"/>
    <n v="352.58960000000002"/>
    <n v="302.91148800000002"/>
    <x v="15588"/>
    <m/>
    <m/>
    <m/>
    <m/>
    <x v="12"/>
    <m/>
    <m/>
    <m/>
  </r>
  <r>
    <x v="361"/>
    <x v="15930"/>
    <n v="2816"/>
    <s v="BerryBlast"/>
    <n v="93.971999999999994"/>
    <n v="302.98320000000001"/>
    <x v="15589"/>
    <m/>
    <m/>
    <m/>
    <m/>
    <x v="12"/>
    <m/>
    <m/>
    <m/>
  </r>
  <r>
    <x v="192"/>
    <x v="15931"/>
    <n v="137"/>
    <s v="BerryBlast"/>
    <n v="343.024"/>
    <n v="302.99360000000001"/>
    <x v="15590"/>
    <m/>
    <m/>
    <m/>
    <m/>
    <x v="12"/>
    <m/>
    <m/>
    <m/>
  </r>
  <r>
    <x v="346"/>
    <x v="15932"/>
    <n v="1988"/>
    <s v="BerryBlast"/>
    <n v="237.55199999999999"/>
    <n v="303.02271999999999"/>
    <x v="15591"/>
    <m/>
    <m/>
    <m/>
    <m/>
    <x v="12"/>
    <m/>
    <m/>
    <m/>
  </r>
  <r>
    <x v="54"/>
    <x v="15933"/>
    <n v="630"/>
    <s v="TropicalTwist"/>
    <n v="94.934399999999997"/>
    <n v="303.13920000000002"/>
    <x v="15592"/>
    <m/>
    <m/>
    <m/>
    <m/>
    <x v="12"/>
    <m/>
    <m/>
    <m/>
  </r>
  <r>
    <x v="297"/>
    <x v="15934"/>
    <n v="2115"/>
    <s v="PeachPunch"/>
    <n v="56.828800000000001"/>
    <n v="303.18079999999998"/>
    <x v="15593"/>
    <m/>
    <m/>
    <m/>
    <m/>
    <x v="12"/>
    <m/>
    <m/>
    <m/>
  </r>
  <r>
    <x v="195"/>
    <x v="15935"/>
    <n v="448"/>
    <s v="CitrusSplash"/>
    <n v="435.223296"/>
    <n v="303.241536"/>
    <x v="15594"/>
    <m/>
    <m/>
    <m/>
    <m/>
    <x v="12"/>
    <m/>
    <m/>
    <m/>
  </r>
  <r>
    <x v="240"/>
    <x v="15936"/>
    <n v="2724"/>
    <s v="MangoBliss"/>
    <n v="229.8784"/>
    <n v="303.32119999999998"/>
    <x v="15595"/>
    <m/>
    <m/>
    <m/>
    <m/>
    <x v="12"/>
    <m/>
    <m/>
    <m/>
  </r>
  <r>
    <x v="255"/>
    <x v="15937"/>
    <n v="2313"/>
    <s v="BerryBlast"/>
    <n v="154.16"/>
    <n v="303.34176000000002"/>
    <x v="15596"/>
    <m/>
    <m/>
    <m/>
    <m/>
    <x v="12"/>
    <m/>
    <m/>
    <m/>
  </r>
  <r>
    <x v="362"/>
    <x v="15938"/>
    <n v="535"/>
    <s v="BerryBlast"/>
    <n v="345.24"/>
    <n v="303.34176000000002"/>
    <x v="15597"/>
    <m/>
    <m/>
    <m/>
    <m/>
    <x v="12"/>
    <m/>
    <m/>
    <m/>
  </r>
  <r>
    <x v="254"/>
    <x v="15939"/>
    <n v="2725"/>
    <s v="BerryBlast"/>
    <n v="266.56"/>
    <n v="303.34176000000002"/>
    <x v="15598"/>
    <m/>
    <m/>
    <m/>
    <m/>
    <x v="12"/>
    <m/>
    <m/>
    <m/>
  </r>
  <r>
    <x v="240"/>
    <x v="15940"/>
    <n v="2264"/>
    <s v="MangoBliss"/>
    <n v="328.70656000000002"/>
    <n v="303.42520000000002"/>
    <x v="15599"/>
    <m/>
    <m/>
    <m/>
    <m/>
    <x v="12"/>
    <m/>
    <m/>
    <m/>
  </r>
  <r>
    <x v="69"/>
    <x v="15941"/>
    <n v="1597"/>
    <s v="FizzBerry"/>
    <n v="174.75839999999999"/>
    <n v="303.45119999999997"/>
    <x v="15600"/>
    <m/>
    <m/>
    <m/>
    <m/>
    <x v="12"/>
    <m/>
    <m/>
    <m/>
  </r>
  <r>
    <x v="46"/>
    <x v="15942"/>
    <n v="1028"/>
    <s v="MintCooler"/>
    <n v="531.95116800000005"/>
    <n v="303.49696"/>
    <x v="15601"/>
    <m/>
    <m/>
    <m/>
    <m/>
    <x v="12"/>
    <m/>
    <m/>
    <m/>
  </r>
  <r>
    <x v="126"/>
    <x v="15943"/>
    <n v="1784"/>
    <s v="MintCooler"/>
    <n v="222.7456"/>
    <n v="303.50839999999999"/>
    <x v="15602"/>
    <m/>
    <m/>
    <m/>
    <m/>
    <x v="12"/>
    <m/>
    <m/>
    <m/>
  </r>
  <r>
    <x v="166"/>
    <x v="15944"/>
    <n v="1948"/>
    <s v="PeachPunch"/>
    <n v="154.79040000000001"/>
    <n v="303.51776000000001"/>
    <x v="15603"/>
    <m/>
    <m/>
    <m/>
    <m/>
    <x v="12"/>
    <m/>
    <m/>
    <m/>
  </r>
  <r>
    <x v="186"/>
    <x v="15945"/>
    <n v="2067"/>
    <s v="MintCooler"/>
    <n v="101.1936"/>
    <n v="303.63839999999999"/>
    <x v="15604"/>
    <m/>
    <m/>
    <m/>
    <m/>
    <x v="12"/>
    <m/>
    <m/>
    <m/>
  </r>
  <r>
    <x v="201"/>
    <x v="15946"/>
    <n v="1075"/>
    <s v="FizzBerry"/>
    <n v="446.459136"/>
    <n v="303.72160000000002"/>
    <x v="15605"/>
    <m/>
    <m/>
    <m/>
    <m/>
    <x v="12"/>
    <m/>
    <m/>
    <m/>
  </r>
  <r>
    <x v="186"/>
    <x v="15947"/>
    <n v="2013"/>
    <s v="TropicalTwist"/>
    <n v="177.07839999999999"/>
    <n v="303.83807999999999"/>
    <x v="15606"/>
    <m/>
    <m/>
    <m/>
    <m/>
    <x v="12"/>
    <m/>
    <m/>
    <m/>
  </r>
  <r>
    <x v="276"/>
    <x v="15948"/>
    <n v="1150"/>
    <s v="LemonZest"/>
    <n v="202.85759999999999"/>
    <n v="303.96600000000001"/>
    <x v="15607"/>
    <m/>
    <m/>
    <m/>
    <m/>
    <x v="12"/>
    <m/>
    <m/>
    <m/>
  </r>
  <r>
    <x v="97"/>
    <x v="15949"/>
    <n v="1128"/>
    <s v="PeachPunch"/>
    <n v="31.3504"/>
    <n v="303.99720000000002"/>
    <x v="15608"/>
    <m/>
    <m/>
    <m/>
    <m/>
    <x v="12"/>
    <m/>
    <m/>
    <m/>
  </r>
  <r>
    <x v="229"/>
    <x v="15950"/>
    <n v="2297"/>
    <s v="GingerFizz"/>
    <n v="69.1648"/>
    <n v="304.00760000000002"/>
    <x v="15609"/>
    <m/>
    <m/>
    <m/>
    <m/>
    <x v="12"/>
    <m/>
    <m/>
    <m/>
  </r>
  <r>
    <x v="357"/>
    <x v="15951"/>
    <n v="873"/>
    <s v="BerryBlast"/>
    <n v="370.83199999999999"/>
    <n v="304.05887999999999"/>
    <x v="15610"/>
    <m/>
    <m/>
    <m/>
    <m/>
    <x v="12"/>
    <m/>
    <m/>
    <m/>
  </r>
  <r>
    <x v="199"/>
    <x v="15952"/>
    <n v="1307"/>
    <s v="LemonZest"/>
    <n v="80.866560000000007"/>
    <n v="304.06272000000001"/>
    <x v="15611"/>
    <m/>
    <m/>
    <m/>
    <m/>
    <x v="12"/>
    <m/>
    <m/>
    <m/>
  </r>
  <r>
    <x v="68"/>
    <x v="15953"/>
    <n v="1356"/>
    <s v="MintCooler"/>
    <n v="215.38560000000001"/>
    <n v="304.07"/>
    <x v="15612"/>
    <m/>
    <m/>
    <m/>
    <m/>
    <x v="12"/>
    <m/>
    <m/>
    <m/>
  </r>
  <r>
    <x v="251"/>
    <x v="15954"/>
    <n v="1586"/>
    <s v="MangoBliss"/>
    <n v="120.76479999999999"/>
    <n v="304.07936000000001"/>
    <x v="15613"/>
    <m/>
    <m/>
    <m/>
    <m/>
    <x v="12"/>
    <m/>
    <m/>
    <m/>
  </r>
  <r>
    <x v="241"/>
    <x v="15955"/>
    <n v="1320"/>
    <s v="FizzBerry"/>
    <n v="32.425600000000003"/>
    <n v="304.13760000000002"/>
    <x v="15614"/>
    <m/>
    <m/>
    <m/>
    <m/>
    <x v="12"/>
    <m/>
    <m/>
    <m/>
  </r>
  <r>
    <x v="38"/>
    <x v="15956"/>
    <n v="1693"/>
    <s v="FizzBerry"/>
    <n v="110.7936"/>
    <n v="304.13760000000002"/>
    <x v="15615"/>
    <m/>
    <m/>
    <m/>
    <m/>
    <x v="12"/>
    <m/>
    <m/>
    <m/>
  </r>
  <r>
    <x v="68"/>
    <x v="15957"/>
    <n v="1487"/>
    <s v="BerryBlast"/>
    <n v="304.58611200000001"/>
    <n v="304.13760000000002"/>
    <x v="15616"/>
    <m/>
    <m/>
    <m/>
    <m/>
    <x v="12"/>
    <m/>
    <m/>
    <m/>
  </r>
  <r>
    <x v="40"/>
    <x v="15958"/>
    <n v="1907"/>
    <s v="TropicalTwist"/>
    <n v="135.95840000000001"/>
    <n v="304.15839999999997"/>
    <x v="15617"/>
    <m/>
    <m/>
    <m/>
    <m/>
    <x v="12"/>
    <m/>
    <m/>
    <m/>
  </r>
  <r>
    <x v="162"/>
    <x v="15959"/>
    <n v="846"/>
    <s v="FizzBerry"/>
    <n v="79.699200000000005"/>
    <n v="304.18439999999998"/>
    <x v="15618"/>
    <m/>
    <m/>
    <m/>
    <m/>
    <x v="12"/>
    <m/>
    <m/>
    <m/>
  </r>
  <r>
    <x v="185"/>
    <x v="15960"/>
    <n v="1971"/>
    <s v="LemonZest"/>
    <n v="66.2624"/>
    <n v="304.21039999999999"/>
    <x v="15619"/>
    <m/>
    <m/>
    <m/>
    <m/>
    <x v="12"/>
    <m/>
    <m/>
    <m/>
  </r>
  <r>
    <x v="236"/>
    <x v="15961"/>
    <n v="2237"/>
    <s v="MangoBliss"/>
    <n v="116.1632"/>
    <n v="304.24160000000001"/>
    <x v="15620"/>
    <m/>
    <m/>
    <m/>
    <m/>
    <x v="12"/>
    <m/>
    <m/>
    <m/>
  </r>
  <r>
    <x v="68"/>
    <x v="15962"/>
    <n v="1253"/>
    <s v="MangoBliss"/>
    <n v="350.47104000000002"/>
    <n v="304.24576000000002"/>
    <x v="15621"/>
    <m/>
    <m/>
    <m/>
    <m/>
    <x v="12"/>
    <m/>
    <m/>
    <m/>
  </r>
  <r>
    <x v="70"/>
    <x v="15963"/>
    <n v="1309"/>
    <s v="ChocoDelight"/>
    <n v="213.16480000000001"/>
    <n v="304.30919999999998"/>
    <x v="15622"/>
    <m/>
    <m/>
    <m/>
    <m/>
    <x v="12"/>
    <m/>
    <m/>
    <m/>
  </r>
  <r>
    <x v="359"/>
    <x v="15964"/>
    <n v="1090"/>
    <s v="PeachPunch"/>
    <n v="509.54150399999997"/>
    <n v="304.33312000000001"/>
    <x v="15623"/>
    <m/>
    <m/>
    <m/>
    <m/>
    <x v="12"/>
    <m/>
    <m/>
    <m/>
  </r>
  <r>
    <x v="319"/>
    <x v="15965"/>
    <n v="2386"/>
    <s v="BerryBlast"/>
    <n v="22.4192"/>
    <n v="304.38200000000001"/>
    <x v="15624"/>
    <m/>
    <m/>
    <m/>
    <m/>
    <x v="12"/>
    <m/>
    <m/>
    <m/>
  </r>
  <r>
    <x v="143"/>
    <x v="15966"/>
    <n v="958"/>
    <s v="PeachPunch"/>
    <n v="54.268799999999999"/>
    <n v="304.5000192"/>
    <x v="15625"/>
    <m/>
    <m/>
    <m/>
    <m/>
    <x v="12"/>
    <m/>
    <m/>
    <m/>
  </r>
  <r>
    <x v="64"/>
    <x v="15967"/>
    <n v="2826"/>
    <s v="MangoBliss"/>
    <n v="274.55680000000001"/>
    <n v="304.52760000000001"/>
    <x v="15626"/>
    <m/>
    <m/>
    <m/>
    <m/>
    <x v="12"/>
    <m/>
    <m/>
    <m/>
  </r>
  <r>
    <x v="287"/>
    <x v="15968"/>
    <n v="298"/>
    <s v="PeachPunch"/>
    <n v="166.31039999999999"/>
    <n v="304.59519999999998"/>
    <x v="15627"/>
    <m/>
    <m/>
    <m/>
    <m/>
    <x v="12"/>
    <m/>
    <m/>
    <m/>
  </r>
  <r>
    <x v="27"/>
    <x v="15969"/>
    <n v="1479"/>
    <s v="LemonZest"/>
    <n v="174.52160000000001"/>
    <n v="304.60559999999998"/>
    <x v="15628"/>
    <m/>
    <m/>
    <m/>
    <m/>
    <x v="12"/>
    <m/>
    <m/>
    <m/>
  </r>
  <r>
    <x v="308"/>
    <x v="15970"/>
    <n v="1578"/>
    <s v="MangoBliss"/>
    <n v="34.630400000000002"/>
    <n v="304.6524"/>
    <x v="15629"/>
    <m/>
    <m/>
    <m/>
    <m/>
    <x v="12"/>
    <m/>
    <m/>
    <m/>
  </r>
  <r>
    <x v="132"/>
    <x v="15971"/>
    <n v="1261"/>
    <s v="ChocoDelight"/>
    <n v="13.108000000000001"/>
    <n v="304.7473152"/>
    <x v="15630"/>
    <m/>
    <m/>
    <m/>
    <m/>
    <x v="12"/>
    <m/>
    <m/>
    <m/>
  </r>
  <r>
    <x v="80"/>
    <x v="15972"/>
    <n v="1979"/>
    <s v="MangoBliss"/>
    <n v="42.268000000000001"/>
    <n v="304.77600000000001"/>
    <x v="15631"/>
    <m/>
    <m/>
    <m/>
    <m/>
    <x v="12"/>
    <m/>
    <m/>
    <m/>
  </r>
  <r>
    <x v="122"/>
    <x v="15973"/>
    <n v="363"/>
    <s v="BerryBlast"/>
    <n v="258.17200000000003"/>
    <n v="304.77600000000001"/>
    <x v="15632"/>
    <m/>
    <m/>
    <m/>
    <m/>
    <x v="12"/>
    <m/>
    <m/>
    <m/>
  </r>
  <r>
    <x v="328"/>
    <x v="15974"/>
    <n v="2815"/>
    <s v="BerryBlast"/>
    <n v="287.39600000000002"/>
    <n v="304.77600000000001"/>
    <x v="15633"/>
    <m/>
    <m/>
    <m/>
    <m/>
    <x v="12"/>
    <m/>
    <m/>
    <m/>
  </r>
  <r>
    <x v="189"/>
    <x v="15975"/>
    <n v="2112"/>
    <s v="BerryBlast"/>
    <n v="295.26400000000001"/>
    <n v="304.77600000000001"/>
    <x v="15634"/>
    <m/>
    <m/>
    <m/>
    <m/>
    <x v="12"/>
    <m/>
    <m/>
    <m/>
  </r>
  <r>
    <x v="195"/>
    <x v="15976"/>
    <n v="1180"/>
    <s v="GingerFizz"/>
    <n v="652.48320000000001"/>
    <n v="304.79072000000002"/>
    <x v="15635"/>
    <m/>
    <m/>
    <m/>
    <m/>
    <x v="12"/>
    <m/>
    <m/>
    <m/>
  </r>
  <r>
    <x v="127"/>
    <x v="15977"/>
    <n v="1656"/>
    <s v="MintCooler"/>
    <n v="40.316800000000001"/>
    <n v="304.79487999999998"/>
    <x v="15636"/>
    <m/>
    <m/>
    <m/>
    <m/>
    <x v="12"/>
    <m/>
    <m/>
    <m/>
  </r>
  <r>
    <x v="100"/>
    <x v="15978"/>
    <n v="415"/>
    <s v="MintCooler"/>
    <n v="365.53919999999999"/>
    <n v="304.9384"/>
    <x v="15637"/>
    <m/>
    <m/>
    <m/>
    <m/>
    <x v="12"/>
    <m/>
    <m/>
    <m/>
  </r>
  <r>
    <x v="249"/>
    <x v="15979"/>
    <n v="1402"/>
    <s v="MangoBliss"/>
    <n v="86.944320000000005"/>
    <n v="304.94880000000001"/>
    <x v="15638"/>
    <m/>
    <m/>
    <m/>
    <m/>
    <x v="12"/>
    <m/>
    <m/>
    <m/>
  </r>
  <r>
    <x v="118"/>
    <x v="15980"/>
    <n v="1205"/>
    <s v="FizzBerry"/>
    <n v="274.20672000000002"/>
    <n v="304.98624000000001"/>
    <x v="15639"/>
    <m/>
    <m/>
    <m/>
    <m/>
    <x v="12"/>
    <m/>
    <m/>
    <m/>
  </r>
  <r>
    <x v="296"/>
    <x v="15981"/>
    <n v="1982"/>
    <s v="GingerFizz"/>
    <n v="55.0304"/>
    <n v="305.02784000000003"/>
    <x v="15640"/>
    <m/>
    <m/>
    <m/>
    <m/>
    <x v="12"/>
    <m/>
    <m/>
    <m/>
  </r>
  <r>
    <x v="21"/>
    <x v="15982"/>
    <n v="2396"/>
    <s v="GingerFizz"/>
    <n v="187.05600000000001"/>
    <n v="305.0736"/>
    <x v="15641"/>
    <m/>
    <m/>
    <m/>
    <m/>
    <x v="12"/>
    <m/>
    <m/>
    <m/>
  </r>
  <r>
    <x v="76"/>
    <x v="15983"/>
    <n v="628"/>
    <s v="MintCooler"/>
    <n v="599.82739200000003"/>
    <n v="305.11553279999998"/>
    <x v="15642"/>
    <m/>
    <m/>
    <m/>
    <m/>
    <x v="12"/>
    <m/>
    <m/>
    <m/>
  </r>
  <r>
    <x v="308"/>
    <x v="15984"/>
    <n v="1931"/>
    <s v="CitrusSplash"/>
    <n v="19.0688"/>
    <n v="305.11935999999997"/>
    <x v="15643"/>
    <m/>
    <m/>
    <m/>
    <m/>
    <x v="12"/>
    <m/>
    <m/>
    <m/>
  </r>
  <r>
    <x v="176"/>
    <x v="15985"/>
    <n v="1395"/>
    <s v="ChocoDelight"/>
    <n v="626.093568"/>
    <n v="305.15679999999998"/>
    <x v="15644"/>
    <m/>
    <m/>
    <m/>
    <m/>
    <x v="12"/>
    <m/>
    <m/>
    <m/>
  </r>
  <r>
    <x v="61"/>
    <x v="15986"/>
    <n v="1772"/>
    <s v="ChocoDelight"/>
    <n v="243.49760000000001"/>
    <n v="305.16512"/>
    <x v="15645"/>
    <m/>
    <m/>
    <m/>
    <m/>
    <x v="12"/>
    <m/>
    <m/>
    <m/>
  </r>
  <r>
    <x v="221"/>
    <x v="15987"/>
    <n v="1906"/>
    <s v="ChocoDelight"/>
    <n v="216.9248"/>
    <n v="305.39807999999999"/>
    <x v="15646"/>
    <m/>
    <m/>
    <m/>
    <m/>
    <x v="12"/>
    <m/>
    <m/>
    <m/>
  </r>
  <r>
    <x v="201"/>
    <x v="15988"/>
    <n v="680"/>
    <s v="ChocoDelight"/>
    <n v="255.92959999999999"/>
    <n v="305.45839999999998"/>
    <x v="15647"/>
    <m/>
    <m/>
    <m/>
    <m/>
    <x v="12"/>
    <m/>
    <m/>
    <m/>
  </r>
  <r>
    <x v="219"/>
    <x v="15989"/>
    <n v="1107"/>
    <s v="LemonZest"/>
    <n v="601.61951999999997"/>
    <n v="305.4896"/>
    <x v="15648"/>
    <m/>
    <m/>
    <m/>
    <m/>
    <x v="12"/>
    <m/>
    <m/>
    <m/>
  </r>
  <r>
    <x v="48"/>
    <x v="15990"/>
    <n v="423"/>
    <s v="BerryBlast"/>
    <n v="344.46"/>
    <n v="305.49311999999998"/>
    <x v="15649"/>
    <m/>
    <m/>
    <m/>
    <m/>
    <x v="12"/>
    <m/>
    <m/>
    <m/>
  </r>
  <r>
    <x v="224"/>
    <x v="15991"/>
    <n v="2004"/>
    <s v="MangoBliss"/>
    <n v="121.4272"/>
    <n v="305.53120000000001"/>
    <x v="15650"/>
    <m/>
    <m/>
    <m/>
    <m/>
    <x v="12"/>
    <m/>
    <m/>
    <m/>
  </r>
  <r>
    <x v="99"/>
    <x v="15992"/>
    <n v="269"/>
    <s v="FizzBerry"/>
    <n v="223.74080000000001"/>
    <n v="305.53120000000001"/>
    <x v="15651"/>
    <m/>
    <m/>
    <m/>
    <m/>
    <x v="12"/>
    <m/>
    <m/>
    <m/>
  </r>
  <r>
    <x v="167"/>
    <x v="15993"/>
    <n v="604"/>
    <s v="FizzBerry"/>
    <n v="144.35839999999999"/>
    <n v="305.54160000000002"/>
    <x v="15652"/>
    <m/>
    <m/>
    <m/>
    <m/>
    <x v="12"/>
    <m/>
    <m/>
    <m/>
  </r>
  <r>
    <x v="187"/>
    <x v="15994"/>
    <n v="178"/>
    <s v="TropicalTwist"/>
    <n v="48.444800000000001"/>
    <n v="305.58319999999998"/>
    <x v="15653"/>
    <m/>
    <m/>
    <m/>
    <m/>
    <x v="12"/>
    <m/>
    <m/>
    <m/>
  </r>
  <r>
    <x v="179"/>
    <x v="15995"/>
    <n v="1430"/>
    <s v="LemonZest"/>
    <n v="271.60358400000001"/>
    <n v="305.60608000000002"/>
    <x v="15654"/>
    <m/>
    <m/>
    <m/>
    <m/>
    <x v="12"/>
    <m/>
    <m/>
    <m/>
  </r>
  <r>
    <x v="224"/>
    <x v="15996"/>
    <n v="2215"/>
    <s v="GingerFizz"/>
    <n v="280.04160000000002"/>
    <n v="305.6404"/>
    <x v="15655"/>
    <m/>
    <m/>
    <m/>
    <m/>
    <x v="12"/>
    <m/>
    <m/>
    <m/>
  </r>
  <r>
    <x v="358"/>
    <x v="15997"/>
    <n v="2753"/>
    <s v="ChocoDelight"/>
    <n v="38.204000000000001"/>
    <n v="305.67239999999998"/>
    <x v="15656"/>
    <m/>
    <m/>
    <m/>
    <m/>
    <x v="12"/>
    <m/>
    <m/>
    <m/>
  </r>
  <r>
    <x v="247"/>
    <x v="15998"/>
    <n v="916"/>
    <s v="BerryBlast"/>
    <n v="181.84399999999999"/>
    <n v="305.67239999999998"/>
    <x v="15657"/>
    <m/>
    <m/>
    <m/>
    <m/>
    <x v="12"/>
    <m/>
    <m/>
    <m/>
  </r>
  <r>
    <x v="256"/>
    <x v="15999"/>
    <n v="2590"/>
    <s v="ChocoDelight"/>
    <n v="125.7664"/>
    <n v="305.71319999999997"/>
    <x v="15658"/>
    <m/>
    <m/>
    <m/>
    <m/>
    <x v="12"/>
    <m/>
    <m/>
    <m/>
  </r>
  <r>
    <x v="15"/>
    <x v="16000"/>
    <n v="526"/>
    <s v="FizzBerry"/>
    <n v="242.34559999999999"/>
    <n v="305.74439999999998"/>
    <x v="15659"/>
    <m/>
    <m/>
    <m/>
    <m/>
    <x v="12"/>
    <m/>
    <m/>
    <m/>
  </r>
  <r>
    <x v="301"/>
    <x v="16001"/>
    <n v="2052"/>
    <s v="MangoBliss"/>
    <n v="230.21119999999999"/>
    <n v="305.78912000000003"/>
    <x v="15660"/>
    <m/>
    <m/>
    <m/>
    <m/>
    <x v="12"/>
    <m/>
    <m/>
    <m/>
  </r>
  <r>
    <x v="140"/>
    <x v="16002"/>
    <n v="659"/>
    <s v="ChocoDelight"/>
    <n v="161.29599999999999"/>
    <n v="305.81720000000001"/>
    <x v="15661"/>
    <m/>
    <m/>
    <m/>
    <m/>
    <x v="12"/>
    <m/>
    <m/>
    <m/>
  </r>
  <r>
    <x v="228"/>
    <x v="16003"/>
    <n v="1089"/>
    <s v="BerryBlast"/>
    <n v="580.98547199999996"/>
    <n v="305.86399999999998"/>
    <x v="15662"/>
    <m/>
    <m/>
    <m/>
    <m/>
    <x v="12"/>
    <m/>
    <m/>
    <m/>
  </r>
  <r>
    <x v="312"/>
    <x v="16004"/>
    <n v="2419"/>
    <s v="PeachPunch"/>
    <n v="217.51679999999999"/>
    <n v="305.95760000000001"/>
    <x v="15663"/>
    <m/>
    <m/>
    <m/>
    <m/>
    <x v="12"/>
    <m/>
    <m/>
    <m/>
  </r>
  <r>
    <x v="56"/>
    <x v="16005"/>
    <n v="1769"/>
    <s v="MangoBliss"/>
    <n v="234.28479999999999"/>
    <n v="305.99919999999997"/>
    <x v="15664"/>
    <m/>
    <m/>
    <m/>
    <m/>
    <x v="12"/>
    <m/>
    <m/>
    <m/>
  </r>
  <r>
    <x v="51"/>
    <x v="16006"/>
    <n v="2632"/>
    <s v="GingerFizz"/>
    <n v="226.83840000000001"/>
    <n v="306.03039999999999"/>
    <x v="15665"/>
    <m/>
    <m/>
    <m/>
    <m/>
    <x v="12"/>
    <m/>
    <m/>
    <m/>
  </r>
  <r>
    <x v="334"/>
    <x v="16007"/>
    <n v="1297"/>
    <s v="BerryBlast"/>
    <n v="324.31871999999998"/>
    <n v="306.03872000000001"/>
    <x v="15666"/>
    <m/>
    <m/>
    <m/>
    <m/>
    <x v="12"/>
    <m/>
    <m/>
    <m/>
  </r>
  <r>
    <x v="184"/>
    <x v="16008"/>
    <n v="446"/>
    <s v="CitrusSplash"/>
    <n v="548.37043200000005"/>
    <n v="306.08198399999998"/>
    <x v="15667"/>
    <m/>
    <m/>
    <m/>
    <m/>
    <x v="12"/>
    <m/>
    <m/>
    <m/>
  </r>
  <r>
    <x v="344"/>
    <x v="16009"/>
    <n v="2651"/>
    <s v="PeachPunch"/>
    <n v="78.825599999999994"/>
    <n v="306.12920000000003"/>
    <x v="15668"/>
    <m/>
    <m/>
    <m/>
    <m/>
    <x v="12"/>
    <m/>
    <m/>
    <m/>
  </r>
  <r>
    <x v="60"/>
    <x v="16010"/>
    <n v="2275"/>
    <s v="LemonZest"/>
    <n v="243.83359999999999"/>
    <n v="306.202"/>
    <x v="15669"/>
    <m/>
    <m/>
    <m/>
    <m/>
    <x v="12"/>
    <m/>
    <m/>
    <m/>
  </r>
  <r>
    <x v="38"/>
    <x v="16011"/>
    <n v="1681"/>
    <s v="BerryBlast"/>
    <n v="213.816"/>
    <n v="306.21024"/>
    <x v="15670"/>
    <m/>
    <m/>
    <m/>
    <m/>
    <x v="12"/>
    <m/>
    <m/>
    <m/>
  </r>
  <r>
    <x v="154"/>
    <x v="16012"/>
    <n v="130"/>
    <s v="BerryBlast"/>
    <n v="288"/>
    <n v="306.21024"/>
    <x v="15671"/>
    <m/>
    <m/>
    <m/>
    <m/>
    <x v="12"/>
    <m/>
    <m/>
    <m/>
  </r>
  <r>
    <x v="178"/>
    <x v="16013"/>
    <n v="2165"/>
    <s v="LemonZest"/>
    <n v="190.93440000000001"/>
    <n v="306.26440000000002"/>
    <x v="15672"/>
    <m/>
    <m/>
    <m/>
    <m/>
    <x v="12"/>
    <m/>
    <m/>
    <m/>
  </r>
  <r>
    <x v="65"/>
    <x v="16014"/>
    <n v="1840"/>
    <s v="CitrusSplash"/>
    <n v="241.44319999999999"/>
    <n v="306.29248000000001"/>
    <x v="15673"/>
    <m/>
    <m/>
    <m/>
    <m/>
    <x v="12"/>
    <m/>
    <m/>
    <m/>
  </r>
  <r>
    <x v="217"/>
    <x v="16015"/>
    <n v="2019"/>
    <s v="MintCooler"/>
    <n v="63.926400000000001"/>
    <n v="306.30495999999999"/>
    <x v="15674"/>
    <m/>
    <m/>
    <m/>
    <m/>
    <x v="12"/>
    <m/>
    <m/>
    <m/>
  </r>
  <r>
    <x v="138"/>
    <x v="16016"/>
    <n v="2273"/>
    <s v="MintCooler"/>
    <n v="100.00320000000001"/>
    <n v="306.358"/>
    <x v="15675"/>
    <m/>
    <m/>
    <m/>
    <m/>
    <x v="12"/>
    <m/>
    <m/>
    <m/>
  </r>
  <r>
    <x v="227"/>
    <x v="16017"/>
    <n v="1548"/>
    <s v="FizzBerry"/>
    <n v="112.486272"/>
    <n v="306.35903999999999"/>
    <x v="15676"/>
    <m/>
    <m/>
    <m/>
    <m/>
    <x v="12"/>
    <m/>
    <m/>
    <m/>
  </r>
  <r>
    <x v="53"/>
    <x v="16018"/>
    <n v="1129"/>
    <s v="LemonZest"/>
    <n v="475.26335999999998"/>
    <n v="306.42559999999997"/>
    <x v="15677"/>
    <m/>
    <m/>
    <m/>
    <m/>
    <x v="12"/>
    <m/>
    <m/>
    <m/>
  </r>
  <r>
    <x v="162"/>
    <x v="16019"/>
    <n v="1684"/>
    <s v="FizzBerry"/>
    <n v="242.30719999999999"/>
    <n v="306.52127999999999"/>
    <x v="15678"/>
    <m/>
    <m/>
    <m/>
    <m/>
    <x v="12"/>
    <m/>
    <m/>
    <m/>
  </r>
  <r>
    <x v="7"/>
    <x v="16020"/>
    <n v="2460"/>
    <s v="ChocoDelight"/>
    <n v="63.776000000000003"/>
    <n v="306.56880000000001"/>
    <x v="15679"/>
    <m/>
    <m/>
    <m/>
    <m/>
    <x v="12"/>
    <m/>
    <m/>
    <m/>
  </r>
  <r>
    <x v="18"/>
    <x v="16021"/>
    <n v="958"/>
    <s v="TropicalTwist"/>
    <n v="246.4512"/>
    <n v="306.64920000000001"/>
    <x v="15680"/>
    <m/>
    <m/>
    <m/>
    <m/>
    <x v="12"/>
    <m/>
    <m/>
    <m/>
  </r>
  <r>
    <x v="162"/>
    <x v="16022"/>
    <n v="1689"/>
    <s v="GingerFizz"/>
    <n v="251.42400000000001"/>
    <n v="306.70639999999997"/>
    <x v="15681"/>
    <m/>
    <m/>
    <m/>
    <m/>
    <x v="12"/>
    <m/>
    <m/>
    <m/>
  </r>
  <r>
    <x v="49"/>
    <x v="16023"/>
    <n v="1744"/>
    <s v="BerryBlast"/>
    <n v="68.768000000000001"/>
    <n v="306.75839999999999"/>
    <x v="15682"/>
    <m/>
    <m/>
    <m/>
    <m/>
    <x v="12"/>
    <m/>
    <m/>
    <m/>
  </r>
  <r>
    <x v="43"/>
    <x v="16024"/>
    <n v="1902"/>
    <s v="GingerFizz"/>
    <n v="114.8416"/>
    <n v="306.75839999999999"/>
    <x v="15683"/>
    <m/>
    <m/>
    <m/>
    <m/>
    <x v="12"/>
    <m/>
    <m/>
    <m/>
  </r>
  <r>
    <x v="132"/>
    <x v="16025"/>
    <n v="2748"/>
    <s v="GingerFizz"/>
    <n v="85.747200000000007"/>
    <n v="306.80520000000001"/>
    <x v="15684"/>
    <m/>
    <m/>
    <m/>
    <m/>
    <x v="12"/>
    <m/>
    <m/>
    <m/>
  </r>
  <r>
    <x v="126"/>
    <x v="16026"/>
    <n v="2026"/>
    <s v="GingerFizz"/>
    <n v="151.47200000000001"/>
    <n v="306.80520000000001"/>
    <x v="15685"/>
    <m/>
    <m/>
    <m/>
    <m/>
    <x v="12"/>
    <m/>
    <m/>
    <m/>
  </r>
  <r>
    <x v="0"/>
    <x v="16027"/>
    <n v="1336"/>
    <s v="ChocoDelight"/>
    <n v="485.34719999999999"/>
    <n v="306.80831999999998"/>
    <x v="15686"/>
    <m/>
    <m/>
    <m/>
    <m/>
    <x v="12"/>
    <m/>
    <m/>
    <m/>
  </r>
  <r>
    <x v="233"/>
    <x v="16028"/>
    <n v="2556"/>
    <s v="FizzBerry"/>
    <n v="271.21600000000001"/>
    <n v="306.82080000000002"/>
    <x v="15687"/>
    <m/>
    <m/>
    <m/>
    <m/>
    <x v="12"/>
    <m/>
    <m/>
    <m/>
  </r>
  <r>
    <x v="145"/>
    <x v="16029"/>
    <n v="2641"/>
    <s v="MintCooler"/>
    <n v="67.401600000000002"/>
    <n v="306.87279999999998"/>
    <x v="15688"/>
    <m/>
    <m/>
    <m/>
    <m/>
    <x v="12"/>
    <m/>
    <m/>
    <m/>
  </r>
  <r>
    <x v="80"/>
    <x v="16030"/>
    <n v="719"/>
    <s v="GingerFizz"/>
    <n v="168.048"/>
    <n v="306.87799999999999"/>
    <x v="15689"/>
    <m/>
    <m/>
    <m/>
    <m/>
    <x v="12"/>
    <m/>
    <m/>
    <m/>
  </r>
  <r>
    <x v="5"/>
    <x v="16031"/>
    <n v="1746"/>
    <s v="BerryBlast"/>
    <n v="157.35599999999999"/>
    <n v="306.92736000000002"/>
    <x v="15690"/>
    <m/>
    <m/>
    <m/>
    <m/>
    <x v="12"/>
    <m/>
    <m/>
    <m/>
  </r>
  <r>
    <x v="301"/>
    <x v="16032"/>
    <n v="2294"/>
    <s v="GingerFizz"/>
    <n v="160.87039999999999"/>
    <n v="306.94560000000001"/>
    <x v="15691"/>
    <m/>
    <m/>
    <m/>
    <m/>
    <x v="12"/>
    <m/>
    <m/>
    <m/>
  </r>
  <r>
    <x v="70"/>
    <x v="16033"/>
    <n v="1711"/>
    <s v="FizzBerry"/>
    <n v="186.73920000000001"/>
    <n v="306.98719999999997"/>
    <x v="15692"/>
    <m/>
    <m/>
    <m/>
    <m/>
    <x v="12"/>
    <m/>
    <m/>
    <m/>
  </r>
  <r>
    <x v="289"/>
    <x v="16034"/>
    <n v="612"/>
    <s v="MintCooler"/>
    <n v="246.63040000000001"/>
    <n v="306.98719999999997"/>
    <x v="15693"/>
    <m/>
    <m/>
    <m/>
    <m/>
    <x v="12"/>
    <m/>
    <m/>
    <m/>
  </r>
  <r>
    <x v="284"/>
    <x v="16035"/>
    <n v="1812"/>
    <s v="LemonZest"/>
    <n v="123.2864"/>
    <n v="306.98719999999997"/>
    <x v="15694"/>
    <m/>
    <m/>
    <m/>
    <m/>
    <x v="12"/>
    <m/>
    <m/>
    <m/>
  </r>
  <r>
    <x v="169"/>
    <x v="16036"/>
    <n v="2230"/>
    <s v="TropicalTwist"/>
    <n v="265.76"/>
    <n v="306.99239999999998"/>
    <x v="15695"/>
    <m/>
    <m/>
    <m/>
    <m/>
    <x v="12"/>
    <m/>
    <m/>
    <m/>
  </r>
  <r>
    <x v="218"/>
    <x v="16037"/>
    <n v="14"/>
    <s v="PeachPunch"/>
    <n v="134.55359999999999"/>
    <n v="307.12240000000003"/>
    <x v="15696"/>
    <m/>
    <m/>
    <m/>
    <m/>
    <x v="12"/>
    <m/>
    <m/>
    <m/>
  </r>
  <r>
    <x v="79"/>
    <x v="16038"/>
    <n v="1126"/>
    <s v="MintCooler"/>
    <n v="223.45900800000001"/>
    <n v="307.13695999999999"/>
    <x v="15697"/>
    <m/>
    <m/>
    <m/>
    <m/>
    <x v="12"/>
    <m/>
    <m/>
    <m/>
  </r>
  <r>
    <x v="133"/>
    <x v="16039"/>
    <n v="1658"/>
    <s v="LemonZest"/>
    <n v="101.94240000000001"/>
    <n v="307.19936000000001"/>
    <x v="15698"/>
    <m/>
    <m/>
    <m/>
    <m/>
    <x v="12"/>
    <m/>
    <m/>
    <m/>
  </r>
  <r>
    <x v="102"/>
    <x v="16040"/>
    <n v="871"/>
    <s v="MintCooler"/>
    <n v="232.1952"/>
    <n v="307.2056"/>
    <x v="15699"/>
    <m/>
    <m/>
    <m/>
    <m/>
    <x v="12"/>
    <m/>
    <m/>
    <m/>
  </r>
  <r>
    <x v="9"/>
    <x v="16041"/>
    <n v="2518"/>
    <s v="TropicalTwist"/>
    <n v="162.65280000000001"/>
    <n v="307.35120000000001"/>
    <x v="15700"/>
    <m/>
    <m/>
    <m/>
    <m/>
    <x v="12"/>
    <m/>
    <m/>
    <m/>
  </r>
  <r>
    <x v="185"/>
    <x v="16042"/>
    <n v="1921"/>
    <s v="LemonZest"/>
    <n v="241.70240000000001"/>
    <n v="307.35744"/>
    <x v="15701"/>
    <m/>
    <m/>
    <m/>
    <m/>
    <x v="12"/>
    <m/>
    <m/>
    <m/>
  </r>
  <r>
    <x v="143"/>
    <x v="16043"/>
    <n v="1110"/>
    <s v="CitrusSplash"/>
    <n v="275.78496000000001"/>
    <n v="307.36991999999998"/>
    <x v="15702"/>
    <m/>
    <m/>
    <m/>
    <m/>
    <x v="12"/>
    <m/>
    <m/>
    <m/>
  </r>
  <r>
    <x v="333"/>
    <x v="16044"/>
    <n v="1549"/>
    <s v="MangoBliss"/>
    <n v="4.3927680000000002"/>
    <n v="307.38240000000002"/>
    <x v="15703"/>
    <m/>
    <m/>
    <m/>
    <m/>
    <x v="12"/>
    <m/>
    <m/>
    <m/>
  </r>
  <r>
    <x v="362"/>
    <x v="16045"/>
    <n v="1071"/>
    <s v="ChocoDelight"/>
    <n v="488.586432"/>
    <n v="307.43648000000002"/>
    <x v="15704"/>
    <m/>
    <m/>
    <m/>
    <m/>
    <x v="12"/>
    <m/>
    <m/>
    <m/>
  </r>
  <r>
    <x v="249"/>
    <x v="16046"/>
    <n v="190"/>
    <s v="BerryBlast"/>
    <n v="12.06"/>
    <n v="307.46519999999998"/>
    <x v="15705"/>
    <m/>
    <m/>
    <m/>
    <m/>
    <x v="12"/>
    <m/>
    <m/>
    <m/>
  </r>
  <r>
    <x v="165"/>
    <x v="16047"/>
    <n v="2125"/>
    <s v="FizzBerry"/>
    <n v="70.323999999999998"/>
    <n v="307.46519999999998"/>
    <x v="15706"/>
    <m/>
    <m/>
    <m/>
    <m/>
    <x v="12"/>
    <m/>
    <m/>
    <m/>
  </r>
  <r>
    <x v="283"/>
    <x v="16048"/>
    <n v="1949"/>
    <s v="LemonZest"/>
    <n v="83.731999999999999"/>
    <n v="307.46519999999998"/>
    <x v="15707"/>
    <m/>
    <m/>
    <m/>
    <m/>
    <x v="12"/>
    <m/>
    <m/>
    <m/>
  </r>
  <r>
    <x v="3"/>
    <x v="16049"/>
    <n v="2057"/>
    <s v="LemonZest"/>
    <n v="110.3968"/>
    <n v="307.52280000000002"/>
    <x v="15708"/>
    <m/>
    <m/>
    <m/>
    <m/>
    <x v="12"/>
    <m/>
    <m/>
    <m/>
  </r>
  <r>
    <x v="129"/>
    <x v="16050"/>
    <n v="1823"/>
    <s v="TropicalTwist"/>
    <n v="244.72319999999999"/>
    <n v="307.64447999999999"/>
    <x v="15709"/>
    <m/>
    <m/>
    <m/>
    <m/>
    <x v="12"/>
    <m/>
    <m/>
    <m/>
  </r>
  <r>
    <x v="24"/>
    <x v="16051"/>
    <n v="1147"/>
    <s v="MangoBliss"/>
    <n v="587.66342399999996"/>
    <n v="307.65280000000001"/>
    <x v="15710"/>
    <m/>
    <m/>
    <m/>
    <m/>
    <x v="12"/>
    <m/>
    <m/>
    <m/>
  </r>
  <r>
    <x v="36"/>
    <x v="16052"/>
    <n v="52"/>
    <s v="BerryBlast"/>
    <n v="109.69280000000001"/>
    <n v="307.73599999999999"/>
    <x v="15711"/>
    <m/>
    <m/>
    <m/>
    <m/>
    <x v="12"/>
    <m/>
    <m/>
    <m/>
  </r>
  <r>
    <x v="50"/>
    <x v="16053"/>
    <n v="2137"/>
    <s v="LemonZest"/>
    <n v="142.56"/>
    <n v="307.83168000000001"/>
    <x v="15712"/>
    <m/>
    <m/>
    <m/>
    <m/>
    <x v="12"/>
    <m/>
    <m/>
    <m/>
  </r>
  <r>
    <x v="220"/>
    <x v="16054"/>
    <n v="318"/>
    <s v="CitrusSplash"/>
    <n v="145.17760000000001"/>
    <n v="307.98039999999997"/>
    <x v="15713"/>
    <m/>
    <m/>
    <m/>
    <m/>
    <x v="12"/>
    <m/>
    <m/>
    <m/>
  </r>
  <r>
    <x v="85"/>
    <x v="16055"/>
    <n v="1946"/>
    <s v="MangoBliss"/>
    <n v="205.84639999999999"/>
    <n v="308.06360000000001"/>
    <x v="15714"/>
    <m/>
    <m/>
    <m/>
    <m/>
    <x v="12"/>
    <m/>
    <m/>
    <m/>
  </r>
  <r>
    <x v="132"/>
    <x v="16056"/>
    <n v="2689"/>
    <s v="PeachPunch"/>
    <n v="140.92160000000001"/>
    <n v="308.10520000000002"/>
    <x v="15715"/>
    <m/>
    <m/>
    <m/>
    <m/>
    <x v="12"/>
    <m/>
    <m/>
    <m/>
  </r>
  <r>
    <x v="45"/>
    <x v="16057"/>
    <n v="1107"/>
    <s v="TropicalTwist"/>
    <n v="55.216000000000001"/>
    <n v="308.21960000000001"/>
    <x v="15716"/>
    <m/>
    <m/>
    <m/>
    <m/>
    <x v="12"/>
    <m/>
    <m/>
    <m/>
  </r>
  <r>
    <x v="334"/>
    <x v="16058"/>
    <n v="201"/>
    <s v="LemonZest"/>
    <n v="242.5728"/>
    <n v="308.34960000000001"/>
    <x v="15717"/>
    <m/>
    <m/>
    <m/>
    <m/>
    <x v="12"/>
    <m/>
    <m/>
    <m/>
  </r>
  <r>
    <x v="100"/>
    <x v="16059"/>
    <n v="1565"/>
    <s v="BerryBlast"/>
    <n v="30.18"/>
    <n v="308.36160000000001"/>
    <x v="15718"/>
    <m/>
    <m/>
    <m/>
    <m/>
    <x v="12"/>
    <m/>
    <m/>
    <m/>
  </r>
  <r>
    <x v="344"/>
    <x v="16060"/>
    <n v="1476"/>
    <s v="BerryBlast"/>
    <n v="346.79199999999997"/>
    <n v="308.36160000000001"/>
    <x v="15719"/>
    <m/>
    <m/>
    <m/>
    <m/>
    <x v="12"/>
    <m/>
    <m/>
    <m/>
  </r>
  <r>
    <x v="326"/>
    <x v="16061"/>
    <n v="2381"/>
    <s v="MintCooler"/>
    <n v="77.888000000000005"/>
    <n v="308.41896960000003"/>
    <x v="15720"/>
    <m/>
    <m/>
    <m/>
    <m/>
    <x v="12"/>
    <m/>
    <m/>
    <m/>
  </r>
  <r>
    <x v="233"/>
    <x v="16062"/>
    <n v="249"/>
    <s v="TropicalTwist"/>
    <n v="147.87520000000001"/>
    <n v="308.50040000000001"/>
    <x v="15721"/>
    <m/>
    <m/>
    <m/>
    <m/>
    <x v="12"/>
    <m/>
    <m/>
    <m/>
  </r>
  <r>
    <x v="155"/>
    <x v="16063"/>
    <n v="987"/>
    <s v="CitrusSplash"/>
    <n v="274.23360000000002"/>
    <n v="308.51080000000002"/>
    <x v="15722"/>
    <m/>
    <m/>
    <m/>
    <m/>
    <x v="12"/>
    <m/>
    <m/>
    <m/>
  </r>
  <r>
    <x v="299"/>
    <x v="16064"/>
    <n v="1688"/>
    <s v="PeachPunch"/>
    <n v="175.95519999999999"/>
    <n v="308.55239999999998"/>
    <x v="15723"/>
    <m/>
    <m/>
    <m/>
    <m/>
    <x v="12"/>
    <m/>
    <m/>
    <m/>
  </r>
  <r>
    <x v="160"/>
    <x v="16065"/>
    <n v="695"/>
    <s v="PeachPunch"/>
    <n v="106.8"/>
    <n v="308.56799999999998"/>
    <x v="15724"/>
    <m/>
    <m/>
    <m/>
    <m/>
    <x v="12"/>
    <m/>
    <m/>
    <m/>
  </r>
  <r>
    <x v="61"/>
    <x v="16066"/>
    <n v="1641"/>
    <s v="FizzBerry"/>
    <n v="164.56"/>
    <n v="308.69695999999999"/>
    <x v="15725"/>
    <m/>
    <m/>
    <m/>
    <m/>
    <x v="12"/>
    <m/>
    <m/>
    <m/>
  </r>
  <r>
    <x v="247"/>
    <x v="16067"/>
    <n v="2291"/>
    <s v="TropicalTwist"/>
    <n v="255.28639999999999"/>
    <n v="308.86959999999999"/>
    <x v="15726"/>
    <m/>
    <m/>
    <m/>
    <m/>
    <x v="12"/>
    <m/>
    <m/>
    <m/>
  </r>
  <r>
    <x v="207"/>
    <x v="16068"/>
    <n v="998"/>
    <s v="GingerFizz"/>
    <n v="272.10431999999997"/>
    <n v="308.90321280000001"/>
    <x v="15727"/>
    <m/>
    <m/>
    <m/>
    <m/>
    <x v="12"/>
    <m/>
    <m/>
    <m/>
  </r>
  <r>
    <x v="159"/>
    <x v="16069"/>
    <n v="1515"/>
    <s v="ChocoDelight"/>
    <n v="9.6902399999999993"/>
    <n v="308.90496000000002"/>
    <x v="15728"/>
    <m/>
    <m/>
    <m/>
    <m/>
    <x v="12"/>
    <m/>
    <m/>
    <m/>
  </r>
  <r>
    <x v="64"/>
    <x v="16070"/>
    <n v="1932"/>
    <s v="GingerFizz"/>
    <n v="84.675200000000004"/>
    <n v="308.95384000000001"/>
    <x v="15729"/>
    <m/>
    <m/>
    <m/>
    <m/>
    <x v="12"/>
    <m/>
    <m/>
    <m/>
  </r>
  <r>
    <x v="303"/>
    <x v="16071"/>
    <n v="1841"/>
    <s v="GingerFizz"/>
    <n v="130.9504"/>
    <n v="309.06720000000001"/>
    <x v="15730"/>
    <m/>
    <m/>
    <m/>
    <m/>
    <x v="12"/>
    <m/>
    <m/>
    <m/>
  </r>
  <r>
    <x v="251"/>
    <x v="16072"/>
    <n v="684"/>
    <s v="LemonZest"/>
    <n v="48.735999999999997"/>
    <n v="309.1816"/>
    <x v="15731"/>
    <m/>
    <m/>
    <m/>
    <m/>
    <x v="12"/>
    <m/>
    <m/>
    <m/>
  </r>
  <r>
    <x v="233"/>
    <x v="16073"/>
    <n v="2144"/>
    <s v="PeachPunch"/>
    <n v="98.695999999999998"/>
    <n v="309.25799999999998"/>
    <x v="15732"/>
    <m/>
    <m/>
    <m/>
    <m/>
    <x v="12"/>
    <m/>
    <m/>
    <m/>
  </r>
  <r>
    <x v="72"/>
    <x v="16074"/>
    <n v="1074"/>
    <s v="CitrusSplash"/>
    <n v="38.764800000000001"/>
    <n v="309.28559999999999"/>
    <x v="15733"/>
    <m/>
    <m/>
    <m/>
    <m/>
    <x v="12"/>
    <m/>
    <m/>
    <m/>
  </r>
  <r>
    <x v="5"/>
    <x v="16075"/>
    <n v="1452"/>
    <s v="PeachPunch"/>
    <n v="11.1968"/>
    <n v="309.29599999999999"/>
    <x v="15734"/>
    <m/>
    <m/>
    <m/>
    <m/>
    <x v="12"/>
    <m/>
    <m/>
    <m/>
  </r>
  <r>
    <x v="23"/>
    <x v="16076"/>
    <n v="360"/>
    <s v="ChocoDelight"/>
    <n v="298.715712"/>
    <n v="309.33452160000002"/>
    <x v="15735"/>
    <m/>
    <m/>
    <m/>
    <m/>
    <x v="12"/>
    <m/>
    <m/>
    <m/>
  </r>
  <r>
    <x v="249"/>
    <x v="16077"/>
    <n v="2767"/>
    <s v="MintCooler"/>
    <n v="283.50848000000002"/>
    <n v="309.38440000000003"/>
    <x v="15736"/>
    <m/>
    <m/>
    <m/>
    <m/>
    <x v="12"/>
    <m/>
    <m/>
    <m/>
  </r>
  <r>
    <x v="189"/>
    <x v="16078"/>
    <n v="1917"/>
    <s v="LemonZest"/>
    <n v="368.44479999999999"/>
    <n v="309.39479999999998"/>
    <x v="15737"/>
    <m/>
    <m/>
    <m/>
    <m/>
    <x v="12"/>
    <m/>
    <m/>
    <m/>
  </r>
  <r>
    <x v="6"/>
    <x v="16079"/>
    <n v="1584"/>
    <s v="CitrusSplash"/>
    <n v="181.35679999999999"/>
    <n v="309.44159999999999"/>
    <x v="15738"/>
    <m/>
    <m/>
    <m/>
    <m/>
    <x v="12"/>
    <m/>
    <m/>
    <m/>
  </r>
  <r>
    <x v="191"/>
    <x v="16080"/>
    <n v="2358"/>
    <s v="MangoBliss"/>
    <n v="75.529600000000002"/>
    <n v="309.48320000000001"/>
    <x v="15739"/>
    <m/>
    <m/>
    <m/>
    <m/>
    <x v="12"/>
    <m/>
    <m/>
    <m/>
  </r>
  <r>
    <x v="273"/>
    <x v="16081"/>
    <n v="1535"/>
    <s v="CitrusSplash"/>
    <n v="82.396799999999999"/>
    <n v="309.57159999999999"/>
    <x v="15740"/>
    <m/>
    <m/>
    <m/>
    <m/>
    <x v="12"/>
    <m/>
    <m/>
    <m/>
  </r>
  <r>
    <x v="244"/>
    <x v="16082"/>
    <n v="2408"/>
    <s v="MintCooler"/>
    <n v="227.56800000000001"/>
    <n v="309.61320000000001"/>
    <x v="15741"/>
    <m/>
    <m/>
    <m/>
    <m/>
    <x v="12"/>
    <m/>
    <m/>
    <m/>
  </r>
  <r>
    <x v="59"/>
    <x v="16083"/>
    <n v="2076"/>
    <s v="FizzBerry"/>
    <n v="77.107200000000006"/>
    <n v="309.64960000000002"/>
    <x v="15742"/>
    <m/>
    <m/>
    <m/>
    <m/>
    <x v="12"/>
    <m/>
    <m/>
    <m/>
  </r>
  <r>
    <x v="152"/>
    <x v="16084"/>
    <n v="1727"/>
    <s v="BerryBlast"/>
    <n v="239.4528"/>
    <n v="309.68079999999998"/>
    <x v="15743"/>
    <m/>
    <m/>
    <m/>
    <m/>
    <x v="12"/>
    <m/>
    <m/>
    <m/>
  </r>
  <r>
    <x v="186"/>
    <x v="16085"/>
    <n v="901"/>
    <s v="BerryBlast"/>
    <n v="49.764000000000003"/>
    <n v="309.79584"/>
    <x v="15744"/>
    <m/>
    <m/>
    <m/>
    <m/>
    <x v="12"/>
    <m/>
    <m/>
    <m/>
  </r>
  <r>
    <x v="304"/>
    <x v="16086"/>
    <n v="1713"/>
    <s v="PeachPunch"/>
    <n v="186.32640000000001"/>
    <n v="309.79584"/>
    <x v="15745"/>
    <m/>
    <m/>
    <m/>
    <m/>
    <x v="12"/>
    <m/>
    <m/>
    <m/>
  </r>
  <r>
    <x v="170"/>
    <x v="16087"/>
    <n v="1282"/>
    <s v="PeachPunch"/>
    <n v="104.05119999999999"/>
    <n v="309.82639999999998"/>
    <x v="15746"/>
    <m/>
    <m/>
    <m/>
    <m/>
    <x v="12"/>
    <m/>
    <m/>
    <m/>
  </r>
  <r>
    <x v="300"/>
    <x v="16088"/>
    <n v="357"/>
    <s v="LemonZest"/>
    <n v="312.86304000000001"/>
    <n v="309.90810240000002"/>
    <x v="15747"/>
    <m/>
    <m/>
    <m/>
    <m/>
    <x v="12"/>
    <m/>
    <m/>
    <m/>
  </r>
  <r>
    <x v="329"/>
    <x v="16089"/>
    <n v="1707"/>
    <s v="FizzBerry"/>
    <n v="107.1456"/>
    <n v="309.91167999999999"/>
    <x v="15748"/>
    <m/>
    <m/>
    <m/>
    <m/>
    <x v="12"/>
    <m/>
    <m/>
    <m/>
  </r>
  <r>
    <x v="44"/>
    <x v="16090"/>
    <n v="606"/>
    <s v="GingerFizz"/>
    <n v="148.27199999999999"/>
    <n v="309.97199999999998"/>
    <x v="15749"/>
    <m/>
    <m/>
    <m/>
    <m/>
    <x v="12"/>
    <m/>
    <m/>
    <m/>
  </r>
  <r>
    <x v="322"/>
    <x v="16091"/>
    <n v="1952"/>
    <s v="PeachPunch"/>
    <n v="165.39519999999999"/>
    <n v="309.97199999999998"/>
    <x v="15750"/>
    <m/>
    <m/>
    <m/>
    <m/>
    <x v="12"/>
    <m/>
    <m/>
    <m/>
  </r>
  <r>
    <x v="335"/>
    <x v="16092"/>
    <n v="466"/>
    <s v="GingerFizz"/>
    <n v="328.94707199999999"/>
    <n v="309.99820799999998"/>
    <x v="15751"/>
    <m/>
    <m/>
    <m/>
    <m/>
    <x v="12"/>
    <m/>
    <m/>
    <m/>
  </r>
  <r>
    <x v="309"/>
    <x v="16093"/>
    <n v="1677"/>
    <s v="ChocoDelight"/>
    <n v="310.40320000000003"/>
    <n v="310.02816000000001"/>
    <x v="15752"/>
    <m/>
    <m/>
    <m/>
    <m/>
    <x v="12"/>
    <m/>
    <m/>
    <m/>
  </r>
  <r>
    <x v="190"/>
    <x v="16094"/>
    <n v="1476"/>
    <s v="TropicalTwist"/>
    <n v="117.1168"/>
    <n v="310.10199999999998"/>
    <x v="15753"/>
    <m/>
    <m/>
    <m/>
    <m/>
    <x v="12"/>
    <m/>
    <m/>
    <m/>
  </r>
  <r>
    <x v="136"/>
    <x v="16095"/>
    <n v="376"/>
    <s v="MintCooler"/>
    <n v="33.372"/>
    <n v="310.15440000000001"/>
    <x v="15754"/>
    <m/>
    <m/>
    <m/>
    <m/>
    <x v="12"/>
    <m/>
    <m/>
    <m/>
  </r>
  <r>
    <x v="341"/>
    <x v="16096"/>
    <n v="1096"/>
    <s v="ChocoDelight"/>
    <n v="62.655999999999999"/>
    <n v="310.15440000000001"/>
    <x v="15755"/>
    <m/>
    <m/>
    <m/>
    <m/>
    <x v="12"/>
    <m/>
    <m/>
    <m/>
  </r>
  <r>
    <x v="363"/>
    <x v="16097"/>
    <n v="2121"/>
    <s v="LemonZest"/>
    <n v="110.04"/>
    <n v="310.15440000000001"/>
    <x v="15756"/>
    <m/>
    <m/>
    <m/>
    <m/>
    <x v="12"/>
    <m/>
    <m/>
    <m/>
  </r>
  <r>
    <x v="349"/>
    <x v="16098"/>
    <n v="2487"/>
    <s v="BerryBlast"/>
    <n v="101.3184"/>
    <n v="310.21640000000002"/>
    <x v="15757"/>
    <m/>
    <m/>
    <m/>
    <m/>
    <x v="12"/>
    <m/>
    <m/>
    <m/>
  </r>
  <r>
    <x v="29"/>
    <x v="16099"/>
    <n v="1500"/>
    <s v="LemonZest"/>
    <n v="461.22681599999999"/>
    <n v="310.24448000000001"/>
    <x v="15758"/>
    <m/>
    <m/>
    <m/>
    <m/>
    <x v="12"/>
    <m/>
    <m/>
    <m/>
  </r>
  <r>
    <x v="13"/>
    <x v="16100"/>
    <n v="837"/>
    <s v="CitrusSplash"/>
    <n v="48.806399999999996"/>
    <n v="310.32560000000001"/>
    <x v="15759"/>
    <m/>
    <m/>
    <m/>
    <m/>
    <x v="12"/>
    <m/>
    <m/>
    <m/>
  </r>
  <r>
    <x v="304"/>
    <x v="16101"/>
    <n v="2820"/>
    <s v="PeachPunch"/>
    <n v="202.4128"/>
    <n v="310.32560000000001"/>
    <x v="15760"/>
    <m/>
    <m/>
    <m/>
    <m/>
    <x v="12"/>
    <m/>
    <m/>
    <m/>
  </r>
  <r>
    <x v="169"/>
    <x v="16102"/>
    <n v="175"/>
    <s v="GingerFizz"/>
    <n v="215.35449600000001"/>
    <n v="310.50339839999998"/>
    <x v="15761"/>
    <m/>
    <m/>
    <m/>
    <m/>
    <x v="12"/>
    <m/>
    <m/>
    <m/>
  </r>
  <r>
    <x v="195"/>
    <x v="16103"/>
    <n v="757"/>
    <s v="BerryBlast"/>
    <n v="265.084"/>
    <n v="310.51296000000002"/>
    <x v="15762"/>
    <m/>
    <m/>
    <m/>
    <m/>
    <x v="12"/>
    <m/>
    <m/>
    <m/>
  </r>
  <r>
    <x v="333"/>
    <x v="16104"/>
    <n v="1604"/>
    <s v="BerryBlast"/>
    <n v="230.24959999999999"/>
    <n v="310.61471999999998"/>
    <x v="15763"/>
    <m/>
    <m/>
    <m/>
    <m/>
    <x v="12"/>
    <m/>
    <m/>
    <m/>
  </r>
  <r>
    <x v="20"/>
    <x v="16105"/>
    <n v="87"/>
    <s v="PeachPunch"/>
    <n v="63.644799999999996"/>
    <n v="310.63240000000002"/>
    <x v="15764"/>
    <m/>
    <m/>
    <m/>
    <m/>
    <x v="12"/>
    <m/>
    <m/>
    <m/>
  </r>
  <r>
    <x v="200"/>
    <x v="16106"/>
    <n v="2411"/>
    <s v="TropicalTwist"/>
    <n v="136.4768"/>
    <n v="310.68959999999998"/>
    <x v="15765"/>
    <m/>
    <m/>
    <m/>
    <m/>
    <x v="12"/>
    <m/>
    <m/>
    <m/>
  </r>
  <r>
    <x v="188"/>
    <x v="16107"/>
    <n v="1343"/>
    <s v="MintCooler"/>
    <n v="601.82784000000004"/>
    <n v="310.71456000000001"/>
    <x v="15766"/>
    <m/>
    <m/>
    <m/>
    <m/>
    <x v="12"/>
    <m/>
    <m/>
    <m/>
  </r>
  <r>
    <x v="115"/>
    <x v="16108"/>
    <n v="642"/>
    <s v="PeachPunch"/>
    <n v="125.62560000000001"/>
    <n v="310.71559999999999"/>
    <x v="15767"/>
    <m/>
    <m/>
    <m/>
    <m/>
    <x v="12"/>
    <m/>
    <m/>
    <m/>
  </r>
  <r>
    <x v="161"/>
    <x v="16109"/>
    <n v="2583"/>
    <s v="FizzBerry"/>
    <n v="269.06560000000002"/>
    <n v="310.75720000000001"/>
    <x v="15768"/>
    <m/>
    <m/>
    <m/>
    <m/>
    <x v="12"/>
    <m/>
    <m/>
    <m/>
  </r>
  <r>
    <x v="142"/>
    <x v="16110"/>
    <n v="749"/>
    <s v="GingerFizz"/>
    <n v="56.1248"/>
    <n v="310.83"/>
    <x v="15769"/>
    <m/>
    <m/>
    <m/>
    <m/>
    <x v="12"/>
    <m/>
    <m/>
    <m/>
  </r>
  <r>
    <x v="312"/>
    <x v="16111"/>
    <n v="2463"/>
    <s v="BerryBlast"/>
    <n v="135.136"/>
    <n v="310.8664"/>
    <x v="15770"/>
    <m/>
    <m/>
    <m/>
    <m/>
    <x v="12"/>
    <m/>
    <m/>
    <m/>
  </r>
  <r>
    <x v="126"/>
    <x v="16112"/>
    <n v="2684"/>
    <s v="FizzBerry"/>
    <n v="117.5744"/>
    <n v="310.90280000000001"/>
    <x v="15771"/>
    <m/>
    <m/>
    <m/>
    <m/>
    <x v="12"/>
    <m/>
    <m/>
    <m/>
  </r>
  <r>
    <x v="305"/>
    <x v="16113"/>
    <n v="2158"/>
    <s v="CitrusSplash"/>
    <n v="149.97120000000001"/>
    <n v="310.90800000000002"/>
    <x v="15772"/>
    <m/>
    <m/>
    <m/>
    <m/>
    <x v="12"/>
    <m/>
    <m/>
    <m/>
  </r>
  <r>
    <x v="200"/>
    <x v="16114"/>
    <n v="2632"/>
    <s v="CitrusSplash"/>
    <n v="91.5488"/>
    <n v="310.92880000000002"/>
    <x v="15773"/>
    <m/>
    <m/>
    <m/>
    <m/>
    <x v="12"/>
    <m/>
    <m/>
    <m/>
  </r>
  <r>
    <x v="29"/>
    <x v="16115"/>
    <n v="2386"/>
    <s v="ChocoDelight"/>
    <n v="98.203999999999994"/>
    <n v="311.05079999999998"/>
    <x v="15774"/>
    <m/>
    <m/>
    <m/>
    <m/>
    <x v="12"/>
    <m/>
    <m/>
    <m/>
  </r>
  <r>
    <x v="189"/>
    <x v="16116"/>
    <n v="2377"/>
    <s v="CitrusSplash"/>
    <n v="220.4"/>
    <n v="311.08479999999997"/>
    <x v="15775"/>
    <m/>
    <m/>
    <m/>
    <m/>
    <x v="12"/>
    <m/>
    <m/>
    <m/>
  </r>
  <r>
    <x v="66"/>
    <x v="16117"/>
    <n v="1173"/>
    <s v="FizzBerry"/>
    <n v="576.68352000000004"/>
    <n v="311.15967999999998"/>
    <x v="15776"/>
    <m/>
    <m/>
    <m/>
    <m/>
    <x v="12"/>
    <m/>
    <m/>
    <m/>
  </r>
  <r>
    <x v="199"/>
    <x v="16118"/>
    <n v="2148"/>
    <s v="MintCooler"/>
    <n v="156.36799999999999"/>
    <n v="311.20440000000002"/>
    <x v="15777"/>
    <m/>
    <m/>
    <m/>
    <m/>
    <x v="12"/>
    <m/>
    <m/>
    <m/>
  </r>
  <r>
    <x v="245"/>
    <x v="16119"/>
    <n v="1088"/>
    <s v="BerryBlast"/>
    <n v="114.15600000000001"/>
    <n v="311.23007999999999"/>
    <x v="15778"/>
    <m/>
    <m/>
    <m/>
    <m/>
    <x v="12"/>
    <m/>
    <m/>
    <m/>
  </r>
  <r>
    <x v="106"/>
    <x v="16120"/>
    <n v="13"/>
    <s v="GingerFizz"/>
    <n v="137.68569600000001"/>
    <n v="311.23007999999999"/>
    <x v="15779"/>
    <m/>
    <m/>
    <m/>
    <m/>
    <x v="12"/>
    <m/>
    <m/>
    <m/>
  </r>
  <r>
    <x v="162"/>
    <x v="16121"/>
    <n v="1287"/>
    <s v="ChocoDelight"/>
    <n v="202.96"/>
    <n v="311.2876"/>
    <x v="15780"/>
    <m/>
    <m/>
    <m/>
    <m/>
    <x v="12"/>
    <m/>
    <m/>
    <m/>
  </r>
  <r>
    <x v="291"/>
    <x v="16122"/>
    <n v="1822"/>
    <s v="BerryBlast"/>
    <n v="218.22399999999999"/>
    <n v="311.28863999999999"/>
    <x v="15781"/>
    <m/>
    <m/>
    <m/>
    <m/>
    <x v="12"/>
    <m/>
    <m/>
    <m/>
  </r>
  <r>
    <x v="336"/>
    <x v="16123"/>
    <n v="2494"/>
    <s v="GingerFizz"/>
    <n v="227.72479999999999"/>
    <n v="311.39159999999998"/>
    <x v="15782"/>
    <m/>
    <m/>
    <m/>
    <m/>
    <x v="12"/>
    <m/>
    <m/>
    <m/>
  </r>
  <r>
    <x v="244"/>
    <x v="16124"/>
    <n v="993"/>
    <s v="GingerFizz"/>
    <n v="100.3552"/>
    <n v="311.50080000000003"/>
    <x v="15783"/>
    <m/>
    <m/>
    <m/>
    <m/>
    <x v="12"/>
    <m/>
    <m/>
    <m/>
  </r>
  <r>
    <x v="154"/>
    <x v="16125"/>
    <n v="2621"/>
    <s v="MintCooler"/>
    <n v="145.95519999999999"/>
    <n v="311.5736"/>
    <x v="15784"/>
    <m/>
    <m/>
    <m/>
    <m/>
    <x v="12"/>
    <m/>
    <m/>
    <m/>
  </r>
  <r>
    <x v="257"/>
    <x v="16126"/>
    <n v="1801"/>
    <s v="BerryBlast"/>
    <n v="214.42240000000001"/>
    <n v="311.68799999999999"/>
    <x v="15785"/>
    <m/>
    <m/>
    <m/>
    <m/>
    <x v="12"/>
    <m/>
    <m/>
    <m/>
  </r>
  <r>
    <x v="249"/>
    <x v="16127"/>
    <n v="17"/>
    <s v="FizzBerry"/>
    <n v="20.665600000000001"/>
    <n v="311.7296"/>
    <x v="15786"/>
    <m/>
    <m/>
    <m/>
    <m/>
    <x v="12"/>
    <m/>
    <m/>
    <m/>
  </r>
  <r>
    <x v="54"/>
    <x v="16128"/>
    <n v="1179"/>
    <s v="ChocoDelight"/>
    <n v="86.805120000000002"/>
    <n v="311.81279999999998"/>
    <x v="15787"/>
    <m/>
    <m/>
    <m/>
    <m/>
    <x v="12"/>
    <m/>
    <m/>
    <m/>
  </r>
  <r>
    <x v="110"/>
    <x v="16129"/>
    <n v="2746"/>
    <s v="ChocoDelight"/>
    <n v="240.48320000000001"/>
    <n v="311.83359999999999"/>
    <x v="15788"/>
    <m/>
    <m/>
    <m/>
    <m/>
    <x v="12"/>
    <m/>
    <m/>
    <m/>
  </r>
  <r>
    <x v="75"/>
    <x v="16130"/>
    <n v="55"/>
    <s v="FizzBerry"/>
    <n v="179.12"/>
    <n v="311.84399999999999"/>
    <x v="15789"/>
    <m/>
    <m/>
    <m/>
    <m/>
    <x v="12"/>
    <m/>
    <m/>
    <m/>
  </r>
  <r>
    <x v="275"/>
    <x v="16131"/>
    <n v="2363"/>
    <s v="BerryBlast"/>
    <n v="101.4592"/>
    <n v="311.89080000000001"/>
    <x v="15790"/>
    <m/>
    <m/>
    <m/>
    <m/>
    <x v="12"/>
    <m/>
    <m/>
    <m/>
  </r>
  <r>
    <x v="149"/>
    <x v="16132"/>
    <n v="120"/>
    <s v="MangoBliss"/>
    <n v="205.5968"/>
    <n v="311.90120000000002"/>
    <x v="15791"/>
    <m/>
    <m/>
    <m/>
    <m/>
    <x v="12"/>
    <m/>
    <m/>
    <m/>
  </r>
  <r>
    <x v="296"/>
    <x v="16133"/>
    <n v="1580"/>
    <s v="BerryBlast"/>
    <n v="178.91200000000001"/>
    <n v="311.92095999999998"/>
    <x v="15792"/>
    <m/>
    <m/>
    <m/>
    <m/>
    <x v="12"/>
    <m/>
    <m/>
    <m/>
  </r>
  <r>
    <x v="269"/>
    <x v="16134"/>
    <n v="1835"/>
    <s v="CitrusSplash"/>
    <n v="134.93440000000001"/>
    <n v="311.96359999999999"/>
    <x v="15793"/>
    <m/>
    <m/>
    <m/>
    <m/>
    <x v="12"/>
    <m/>
    <m/>
    <m/>
  </r>
  <r>
    <x v="114"/>
    <x v="16135"/>
    <n v="1186"/>
    <s v="ChocoDelight"/>
    <n v="78.182400000000001"/>
    <n v="312.16120000000001"/>
    <x v="15794"/>
    <m/>
    <m/>
    <m/>
    <m/>
    <x v="12"/>
    <m/>
    <m/>
    <m/>
  </r>
  <r>
    <x v="310"/>
    <x v="16136"/>
    <n v="1668"/>
    <s v="GingerFizz"/>
    <n v="256.36160000000001"/>
    <n v="312.23712"/>
    <x v="15795"/>
    <m/>
    <m/>
    <m/>
    <m/>
    <x v="12"/>
    <m/>
    <m/>
    <m/>
  </r>
  <r>
    <x v="343"/>
    <x v="16137"/>
    <n v="37"/>
    <s v="ChocoDelight"/>
    <n v="1693.4363519999999"/>
    <n v="312.25272000000001"/>
    <x v="15796"/>
    <m/>
    <m/>
    <m/>
    <m/>
    <x v="12"/>
    <m/>
    <m/>
    <m/>
  </r>
  <r>
    <x v="323"/>
    <x v="16138"/>
    <n v="1613"/>
    <s v="GingerFizz"/>
    <n v="259.96800000000002"/>
    <n v="312.32864000000001"/>
    <x v="15797"/>
    <m/>
    <m/>
    <m/>
    <m/>
    <x v="12"/>
    <m/>
    <m/>
    <m/>
  </r>
  <r>
    <x v="261"/>
    <x v="16139"/>
    <n v="2379"/>
    <s v="BerryBlast"/>
    <n v="210.51840000000001"/>
    <n v="312.40559999999999"/>
    <x v="15798"/>
    <m/>
    <m/>
    <m/>
    <m/>
    <x v="12"/>
    <m/>
    <m/>
    <m/>
  </r>
  <r>
    <x v="171"/>
    <x v="16140"/>
    <n v="1512"/>
    <s v="MangoBliss"/>
    <n v="9.2256"/>
    <n v="312.41183999999998"/>
    <x v="15799"/>
    <m/>
    <m/>
    <m/>
    <m/>
    <x v="12"/>
    <m/>
    <m/>
    <m/>
  </r>
  <r>
    <x v="175"/>
    <x v="16141"/>
    <n v="2624"/>
    <s v="ChocoDelight"/>
    <n v="141.0976"/>
    <n v="312.48880000000003"/>
    <x v="15800"/>
    <m/>
    <m/>
    <m/>
    <m/>
    <x v="12"/>
    <m/>
    <m/>
    <m/>
  </r>
  <r>
    <x v="164"/>
    <x v="16142"/>
    <n v="1754"/>
    <s v="MintCooler"/>
    <n v="32.9024"/>
    <n v="312.57407999999998"/>
    <x v="15801"/>
    <m/>
    <m/>
    <m/>
    <m/>
    <x v="12"/>
    <m/>
    <m/>
    <m/>
  </r>
  <r>
    <x v="346"/>
    <x v="16143"/>
    <n v="1686"/>
    <s v="FizzBerry"/>
    <n v="202.4864"/>
    <n v="312.62815999999998"/>
    <x v="15802"/>
    <m/>
    <m/>
    <m/>
    <m/>
    <x v="12"/>
    <m/>
    <m/>
    <m/>
  </r>
  <r>
    <x v="294"/>
    <x v="16144"/>
    <n v="2804"/>
    <s v="FizzBerry"/>
    <n v="148.69759999999999"/>
    <n v="312.64999999999998"/>
    <x v="15803"/>
    <m/>
    <m/>
    <m/>
    <m/>
    <x v="12"/>
    <m/>
    <m/>
    <m/>
  </r>
  <r>
    <x v="132"/>
    <x v="16145"/>
    <n v="1735"/>
    <s v="BerryBlast"/>
    <n v="195.74"/>
    <n v="312.66431999999998"/>
    <x v="15804"/>
    <m/>
    <m/>
    <m/>
    <m/>
    <x v="12"/>
    <m/>
    <m/>
    <m/>
  </r>
  <r>
    <x v="58"/>
    <x v="16146"/>
    <n v="2490"/>
    <s v="BerryBlast"/>
    <n v="227.21199999999999"/>
    <n v="312.66431999999998"/>
    <x v="15805"/>
    <m/>
    <m/>
    <m/>
    <m/>
    <x v="12"/>
    <m/>
    <m/>
    <m/>
  </r>
  <r>
    <x v="313"/>
    <x v="16147"/>
    <n v="1798"/>
    <s v="BerryBlast"/>
    <n v="303.64400000000001"/>
    <n v="312.66431999999998"/>
    <x v="15806"/>
    <m/>
    <m/>
    <m/>
    <m/>
    <x v="12"/>
    <m/>
    <m/>
    <m/>
  </r>
  <r>
    <x v="305"/>
    <x v="16148"/>
    <n v="1450"/>
    <s v="BerryBlast"/>
    <n v="365.464"/>
    <n v="312.66431999999998"/>
    <x v="15807"/>
    <m/>
    <m/>
    <m/>
    <m/>
    <x v="12"/>
    <m/>
    <m/>
    <m/>
  </r>
  <r>
    <x v="293"/>
    <x v="16149"/>
    <n v="1145"/>
    <s v="BerryBlast"/>
    <n v="374.45600000000002"/>
    <n v="312.66431999999998"/>
    <x v="15808"/>
    <m/>
    <m/>
    <m/>
    <m/>
    <x v="12"/>
    <m/>
    <m/>
    <m/>
  </r>
  <r>
    <x v="111"/>
    <x v="16150"/>
    <n v="2472"/>
    <s v="FizzBerry"/>
    <n v="155.3888"/>
    <n v="312.67599999999999"/>
    <x v="15809"/>
    <m/>
    <m/>
    <m/>
    <m/>
    <x v="12"/>
    <m/>
    <m/>
    <m/>
  </r>
  <r>
    <x v="278"/>
    <x v="16151"/>
    <n v="242"/>
    <s v="TropicalTwist"/>
    <n v="133.48159999999999"/>
    <n v="313.14920000000001"/>
    <x v="15810"/>
    <m/>
    <m/>
    <m/>
    <m/>
    <x v="12"/>
    <m/>
    <m/>
    <m/>
  </r>
  <r>
    <x v="50"/>
    <x v="16152"/>
    <n v="1712"/>
    <s v="GingerFizz"/>
    <n v="112.85760000000001"/>
    <n v="313.22719999999998"/>
    <x v="15811"/>
    <m/>
    <m/>
    <m/>
    <m/>
    <x v="12"/>
    <m/>
    <m/>
    <m/>
  </r>
  <r>
    <x v="288"/>
    <x v="16153"/>
    <n v="2480"/>
    <s v="MintCooler"/>
    <n v="95.772800000000004"/>
    <n v="313.2636"/>
    <x v="15812"/>
    <m/>
    <m/>
    <m/>
    <m/>
    <x v="12"/>
    <m/>
    <m/>
    <m/>
  </r>
  <r>
    <x v="275"/>
    <x v="16154"/>
    <n v="200"/>
    <s v="BerryBlast"/>
    <n v="102.7"/>
    <n v="313.38144"/>
    <x v="15813"/>
    <m/>
    <m/>
    <m/>
    <m/>
    <x v="12"/>
    <m/>
    <m/>
    <m/>
  </r>
  <r>
    <x v="103"/>
    <x v="16155"/>
    <n v="2387"/>
    <s v="BerryBlast"/>
    <n v="156.13999999999999"/>
    <n v="313.38144"/>
    <x v="15814"/>
    <m/>
    <m/>
    <m/>
    <m/>
    <x v="12"/>
    <m/>
    <m/>
    <m/>
  </r>
  <r>
    <x v="349"/>
    <x v="16156"/>
    <n v="1023"/>
    <s v="BerryBlast"/>
    <n v="160.636"/>
    <n v="313.38144"/>
    <x v="15815"/>
    <m/>
    <m/>
    <m/>
    <m/>
    <x v="12"/>
    <m/>
    <m/>
    <m/>
  </r>
  <r>
    <x v="6"/>
    <x v="16157"/>
    <n v="1788"/>
    <s v="TropicalTwist"/>
    <n v="260.98880000000003"/>
    <n v="313.39359999999999"/>
    <x v="15816"/>
    <m/>
    <m/>
    <m/>
    <m/>
    <x v="12"/>
    <m/>
    <m/>
    <m/>
  </r>
  <r>
    <x v="244"/>
    <x v="16158"/>
    <n v="971"/>
    <s v="CitrusSplash"/>
    <n v="259.09440000000001"/>
    <n v="313.4196"/>
    <x v="15817"/>
    <m/>
    <m/>
    <m/>
    <m/>
    <x v="12"/>
    <m/>
    <m/>
    <m/>
  </r>
  <r>
    <x v="65"/>
    <x v="16159"/>
    <n v="1717"/>
    <s v="GingerFizz"/>
    <n v="209.952"/>
    <n v="313.48928000000001"/>
    <x v="15818"/>
    <m/>
    <m/>
    <m/>
    <m/>
    <x v="12"/>
    <m/>
    <m/>
    <m/>
  </r>
  <r>
    <x v="109"/>
    <x v="16160"/>
    <n v="2636"/>
    <s v="MangoBliss"/>
    <n v="681.74336000000005"/>
    <n v="313.52359999999999"/>
    <x v="15819"/>
    <m/>
    <m/>
    <m/>
    <m/>
    <x v="12"/>
    <m/>
    <m/>
    <m/>
  </r>
  <r>
    <x v="248"/>
    <x v="16161"/>
    <n v="2790"/>
    <s v="BerryBlast"/>
    <n v="156.05119999999999"/>
    <n v="313.5652"/>
    <x v="15820"/>
    <m/>
    <m/>
    <m/>
    <m/>
    <x v="12"/>
    <m/>
    <m/>
    <m/>
  </r>
  <r>
    <x v="133"/>
    <x v="16162"/>
    <n v="1006"/>
    <s v="MangoBliss"/>
    <n v="259.19040000000001"/>
    <n v="313.60680000000002"/>
    <x v="15821"/>
    <m/>
    <m/>
    <m/>
    <m/>
    <x v="12"/>
    <m/>
    <m/>
    <m/>
  </r>
  <r>
    <x v="22"/>
    <x v="16163"/>
    <n v="1831"/>
    <s v="GingerFizz"/>
    <n v="70.803200000000004"/>
    <n v="313.67959999999999"/>
    <x v="15822"/>
    <m/>
    <m/>
    <m/>
    <m/>
    <x v="12"/>
    <m/>
    <m/>
    <m/>
  </r>
  <r>
    <x v="164"/>
    <x v="16164"/>
    <n v="1481"/>
    <s v="BerryBlast"/>
    <n v="97.891999999999996"/>
    <n v="313.74"/>
    <x v="15823"/>
    <m/>
    <m/>
    <m/>
    <m/>
    <x v="12"/>
    <m/>
    <m/>
    <m/>
  </r>
  <r>
    <x v="136"/>
    <x v="16165"/>
    <n v="1150"/>
    <s v="ChocoDelight"/>
    <n v="475.061376"/>
    <n v="313.87616000000003"/>
    <x v="15824"/>
    <m/>
    <m/>
    <m/>
    <m/>
    <x v="12"/>
    <m/>
    <m/>
    <m/>
  </r>
  <r>
    <x v="185"/>
    <x v="16166"/>
    <n v="2018"/>
    <s v="BerryBlast"/>
    <n v="294.7552"/>
    <n v="313.93439999999998"/>
    <x v="15825"/>
    <m/>
    <m/>
    <m/>
    <m/>
    <x v="12"/>
    <m/>
    <m/>
    <m/>
  </r>
  <r>
    <x v="150"/>
    <x v="16167"/>
    <n v="2168"/>
    <s v="MintCooler"/>
    <n v="35.318399999999997"/>
    <n v="314.03840000000002"/>
    <x v="15826"/>
    <m/>
    <m/>
    <m/>
    <m/>
    <x v="12"/>
    <m/>
    <m/>
    <m/>
  </r>
  <r>
    <x v="363"/>
    <x v="16168"/>
    <n v="2776"/>
    <s v="FizzBerry"/>
    <n v="327.11360000000002"/>
    <n v="314.03840000000002"/>
    <x v="15827"/>
    <m/>
    <m/>
    <m/>
    <m/>
    <x v="12"/>
    <m/>
    <m/>
    <m/>
  </r>
  <r>
    <x v="191"/>
    <x v="16169"/>
    <n v="1385"/>
    <s v="PeachPunch"/>
    <n v="131.81088"/>
    <n v="314.07168000000001"/>
    <x v="15828"/>
    <m/>
    <m/>
    <m/>
    <m/>
    <x v="12"/>
    <m/>
    <m/>
    <m/>
  </r>
  <r>
    <x v="106"/>
    <x v="16170"/>
    <n v="221"/>
    <s v="BerryBlast"/>
    <n v="243.55199999999999"/>
    <n v="314.09856000000002"/>
    <x v="15829"/>
    <m/>
    <m/>
    <m/>
    <m/>
    <x v="12"/>
    <m/>
    <m/>
    <m/>
  </r>
  <r>
    <x v="29"/>
    <x v="16171"/>
    <n v="1498"/>
    <s v="BerryBlast"/>
    <n v="250.29599999999999"/>
    <n v="314.09856000000002"/>
    <x v="15830"/>
    <m/>
    <m/>
    <m/>
    <m/>
    <x v="12"/>
    <m/>
    <m/>
    <m/>
  </r>
  <r>
    <x v="151"/>
    <x v="16172"/>
    <n v="351"/>
    <s v="BerryBlast"/>
    <n v="270.52800000000002"/>
    <n v="314.09856000000002"/>
    <x v="15831"/>
    <m/>
    <m/>
    <m/>
    <m/>
    <x v="12"/>
    <m/>
    <m/>
    <m/>
  </r>
  <r>
    <x v="312"/>
    <x v="16173"/>
    <n v="2096"/>
    <s v="BerryBlast"/>
    <n v="305.37200000000001"/>
    <n v="314.09856000000002"/>
    <x v="15832"/>
    <m/>
    <m/>
    <m/>
    <m/>
    <x v="12"/>
    <m/>
    <m/>
    <m/>
  </r>
  <r>
    <x v="328"/>
    <x v="16174"/>
    <n v="1849"/>
    <s v="BerryBlast"/>
    <n v="344.71199999999999"/>
    <n v="314.09856000000002"/>
    <x v="15833"/>
    <m/>
    <m/>
    <m/>
    <m/>
    <x v="12"/>
    <m/>
    <m/>
    <m/>
  </r>
  <r>
    <x v="102"/>
    <x v="16175"/>
    <n v="2331"/>
    <s v="GingerFizz"/>
    <n v="248.6816"/>
    <n v="314.19959999999998"/>
    <x v="15834"/>
    <m/>
    <m/>
    <m/>
    <m/>
    <x v="12"/>
    <m/>
    <m/>
    <m/>
  </r>
  <r>
    <x v="299"/>
    <x v="16176"/>
    <n v="351"/>
    <s v="BerryBlast"/>
    <n v="249.9264"/>
    <n v="314.2672"/>
    <x v="15835"/>
    <m/>
    <m/>
    <m/>
    <m/>
    <x v="12"/>
    <m/>
    <m/>
    <m/>
  </r>
  <r>
    <x v="194"/>
    <x v="16177"/>
    <n v="1989"/>
    <s v="GingerFizz"/>
    <n v="142.38079999999999"/>
    <n v="314.28280000000001"/>
    <x v="15836"/>
    <m/>
    <m/>
    <m/>
    <m/>
    <x v="12"/>
    <m/>
    <m/>
    <m/>
  </r>
  <r>
    <x v="344"/>
    <x v="16178"/>
    <n v="2025"/>
    <s v="ChocoDelight"/>
    <n v="154.8416"/>
    <n v="314.28800000000001"/>
    <x v="15837"/>
    <m/>
    <m/>
    <m/>
    <m/>
    <x v="12"/>
    <m/>
    <m/>
    <m/>
  </r>
  <r>
    <x v="159"/>
    <x v="16179"/>
    <n v="2395"/>
    <s v="ChocoDelight"/>
    <n v="246.63679999999999"/>
    <n v="314.32440000000003"/>
    <x v="15838"/>
    <m/>
    <m/>
    <m/>
    <m/>
    <x v="12"/>
    <m/>
    <m/>
    <m/>
  </r>
  <r>
    <x v="130"/>
    <x v="16180"/>
    <n v="2418"/>
    <s v="MintCooler"/>
    <n v="204.6112"/>
    <n v="314.3972"/>
    <x v="15839"/>
    <m/>
    <m/>
    <m/>
    <m/>
    <x v="12"/>
    <m/>
    <m/>
    <m/>
  </r>
  <r>
    <x v="353"/>
    <x v="16181"/>
    <n v="1360"/>
    <s v="GingerFizz"/>
    <n v="333.3888"/>
    <n v="314.42840000000001"/>
    <x v="15840"/>
    <m/>
    <m/>
    <m/>
    <m/>
    <x v="12"/>
    <m/>
    <m/>
    <m/>
  </r>
  <r>
    <x v="351"/>
    <x v="16182"/>
    <n v="1868"/>
    <s v="LemonZest"/>
    <n v="185.14240000000001"/>
    <n v="314.54176000000001"/>
    <x v="15841"/>
    <m/>
    <m/>
    <m/>
    <m/>
    <x v="12"/>
    <m/>
    <m/>
    <m/>
  </r>
  <r>
    <x v="114"/>
    <x v="16183"/>
    <n v="2812"/>
    <s v="LemonZest"/>
    <n v="58.26"/>
    <n v="314.63639999999998"/>
    <x v="15842"/>
    <m/>
    <m/>
    <m/>
    <m/>
    <x v="12"/>
    <m/>
    <m/>
    <m/>
  </r>
  <r>
    <x v="300"/>
    <x v="16184"/>
    <n v="1582"/>
    <s v="MintCooler"/>
    <n v="157.148"/>
    <n v="314.63639999999998"/>
    <x v="15843"/>
    <m/>
    <m/>
    <m/>
    <m/>
    <x v="12"/>
    <m/>
    <m/>
    <m/>
  </r>
  <r>
    <x v="330"/>
    <x v="16185"/>
    <n v="136"/>
    <s v="BerryBlast"/>
    <n v="69.454943999999998"/>
    <n v="314.77405440000001"/>
    <x v="15844"/>
    <m/>
    <m/>
    <m/>
    <m/>
    <x v="12"/>
    <m/>
    <m/>
    <m/>
  </r>
  <r>
    <x v="355"/>
    <x v="16186"/>
    <n v="338"/>
    <s v="MintCooler"/>
    <n v="181.79519999999999"/>
    <n v="314.78199999999998"/>
    <x v="15845"/>
    <m/>
    <m/>
    <m/>
    <m/>
    <x v="12"/>
    <m/>
    <m/>
    <m/>
  </r>
  <r>
    <x v="161"/>
    <x v="16187"/>
    <n v="927"/>
    <s v="MintCooler"/>
    <n v="227.2064"/>
    <n v="314.79759999999999"/>
    <x v="15846"/>
    <m/>
    <m/>
    <m/>
    <m/>
    <x v="12"/>
    <m/>
    <m/>
    <m/>
  </r>
  <r>
    <x v="219"/>
    <x v="16188"/>
    <n v="1836"/>
    <s v="BerryBlast"/>
    <n v="166.86"/>
    <n v="314.81567999999999"/>
    <x v="15847"/>
    <m/>
    <m/>
    <m/>
    <m/>
    <x v="12"/>
    <m/>
    <m/>
    <m/>
  </r>
  <r>
    <x v="265"/>
    <x v="16189"/>
    <n v="391"/>
    <s v="BerryBlast"/>
    <n v="233.17599999999999"/>
    <n v="314.81567999999999"/>
    <x v="15848"/>
    <m/>
    <m/>
    <m/>
    <m/>
    <x v="12"/>
    <m/>
    <m/>
    <m/>
  </r>
  <r>
    <x v="21"/>
    <x v="16190"/>
    <n v="1467"/>
    <s v="BerryBlast"/>
    <n v="268.02"/>
    <n v="314.81567999999999"/>
    <x v="15849"/>
    <m/>
    <m/>
    <m/>
    <m/>
    <x v="12"/>
    <m/>
    <m/>
    <m/>
  </r>
  <r>
    <x v="65"/>
    <x v="16191"/>
    <n v="1043"/>
    <s v="BerryBlast"/>
    <n v="352.32"/>
    <n v="314.81567999999999"/>
    <x v="15850"/>
    <m/>
    <m/>
    <m/>
    <m/>
    <x v="12"/>
    <m/>
    <m/>
    <m/>
  </r>
  <r>
    <x v="24"/>
    <x v="16192"/>
    <n v="1038"/>
    <s v="BerryBlast"/>
    <n v="381.54399999999998"/>
    <n v="314.81567999999999"/>
    <x v="15851"/>
    <m/>
    <m/>
    <m/>
    <m/>
    <x v="12"/>
    <m/>
    <m/>
    <m/>
  </r>
  <r>
    <x v="55"/>
    <x v="16193"/>
    <n v="2107"/>
    <s v="MintCooler"/>
    <n v="231.648"/>
    <n v="314.8236"/>
    <x v="15852"/>
    <m/>
    <m/>
    <m/>
    <m/>
    <x v="12"/>
    <m/>
    <m/>
    <m/>
  </r>
  <r>
    <x v="110"/>
    <x v="16194"/>
    <n v="370"/>
    <s v="MintCooler"/>
    <n v="129.27359999999999"/>
    <n v="314.95359999999999"/>
    <x v="15853"/>
    <m/>
    <m/>
    <m/>
    <m/>
    <x v="12"/>
    <m/>
    <m/>
    <m/>
  </r>
  <r>
    <x v="69"/>
    <x v="16195"/>
    <n v="1083"/>
    <s v="MintCooler"/>
    <n v="432.35961600000002"/>
    <n v="314.99936000000002"/>
    <x v="15854"/>
    <m/>
    <m/>
    <m/>
    <m/>
    <x v="12"/>
    <m/>
    <m/>
    <m/>
  </r>
  <r>
    <x v="83"/>
    <x v="16196"/>
    <n v="1113"/>
    <s v="LemonZest"/>
    <n v="430.31654400000002"/>
    <n v="315.24063999999998"/>
    <x v="15855"/>
    <m/>
    <m/>
    <m/>
    <m/>
    <x v="12"/>
    <m/>
    <m/>
    <m/>
  </r>
  <r>
    <x v="60"/>
    <x v="16197"/>
    <n v="1263"/>
    <s v="MintCooler"/>
    <n v="388.27008000000001"/>
    <n v="315.27391999999998"/>
    <x v="15856"/>
    <m/>
    <m/>
    <m/>
    <m/>
    <x v="12"/>
    <m/>
    <m/>
    <m/>
  </r>
  <r>
    <x v="356"/>
    <x v="16198"/>
    <n v="1733"/>
    <s v="LemonZest"/>
    <n v="83.024000000000001"/>
    <n v="315.28640000000001"/>
    <x v="15857"/>
    <m/>
    <m/>
    <m/>
    <m/>
    <x v="12"/>
    <m/>
    <m/>
    <m/>
  </r>
  <r>
    <x v="301"/>
    <x v="16199"/>
    <n v="1191"/>
    <s v="MangoBliss"/>
    <n v="577.28639999999996"/>
    <n v="315.37792000000002"/>
    <x v="15858"/>
    <m/>
    <m/>
    <m/>
    <m/>
    <x v="12"/>
    <m/>
    <m/>
    <m/>
  </r>
  <r>
    <x v="266"/>
    <x v="16200"/>
    <n v="782"/>
    <s v="PeachPunch"/>
    <n v="266.31360000000001"/>
    <n v="315.41640000000001"/>
    <x v="15859"/>
    <m/>
    <m/>
    <m/>
    <m/>
    <x v="12"/>
    <m/>
    <m/>
    <m/>
  </r>
  <r>
    <x v="254"/>
    <x v="16201"/>
    <n v="1313"/>
    <s v="PeachPunch"/>
    <n v="486.20544000000001"/>
    <n v="315.51519999999999"/>
    <x v="15860"/>
    <m/>
    <m/>
    <m/>
    <m/>
    <x v="12"/>
    <m/>
    <m/>
    <m/>
  </r>
  <r>
    <x v="235"/>
    <x v="16202"/>
    <n v="540"/>
    <s v="FizzBerry"/>
    <n v="41.1008"/>
    <n v="315.53280000000001"/>
    <x v="15861"/>
    <m/>
    <m/>
    <m/>
    <m/>
    <x v="12"/>
    <m/>
    <m/>
    <m/>
  </r>
  <r>
    <x v="70"/>
    <x v="16203"/>
    <n v="2752"/>
    <s v="PeachPunch"/>
    <n v="49.067999999999998"/>
    <n v="315.53280000000001"/>
    <x v="15862"/>
    <m/>
    <m/>
    <m/>
    <m/>
    <x v="12"/>
    <m/>
    <m/>
    <m/>
  </r>
  <r>
    <x v="54"/>
    <x v="16204"/>
    <n v="2637"/>
    <s v="CitrusSplash"/>
    <n v="89.748000000000005"/>
    <n v="315.53280000000001"/>
    <x v="15863"/>
    <m/>
    <m/>
    <m/>
    <m/>
    <x v="12"/>
    <m/>
    <m/>
    <m/>
  </r>
  <r>
    <x v="344"/>
    <x v="16205"/>
    <n v="1471"/>
    <s v="MangoBliss"/>
    <n v="235.6352"/>
    <n v="315.53280000000001"/>
    <x v="15864"/>
    <m/>
    <m/>
    <m/>
    <m/>
    <x v="12"/>
    <m/>
    <m/>
    <m/>
  </r>
  <r>
    <x v="152"/>
    <x v="16206"/>
    <n v="1364"/>
    <s v="BerryBlast"/>
    <n v="222.8"/>
    <n v="315.53280000000001"/>
    <x v="15865"/>
    <m/>
    <m/>
    <m/>
    <m/>
    <x v="12"/>
    <m/>
    <m/>
    <m/>
  </r>
  <r>
    <x v="112"/>
    <x v="16207"/>
    <n v="155"/>
    <s v="CitrusSplash"/>
    <n v="227.488"/>
    <n v="315.59840000000003"/>
    <x v="15866"/>
    <m/>
    <m/>
    <m/>
    <m/>
    <x v="12"/>
    <m/>
    <m/>
    <m/>
  </r>
  <r>
    <x v="218"/>
    <x v="16208"/>
    <n v="1591"/>
    <s v="GingerFizz"/>
    <n v="168.7456"/>
    <n v="315.65559999999999"/>
    <x v="15867"/>
    <m/>
    <m/>
    <m/>
    <m/>
    <x v="12"/>
    <m/>
    <m/>
    <m/>
  </r>
  <r>
    <x v="185"/>
    <x v="16209"/>
    <n v="2366"/>
    <s v="LemonZest"/>
    <n v="227.9136"/>
    <n v="315.68680000000001"/>
    <x v="15868"/>
    <m/>
    <m/>
    <m/>
    <m/>
    <x v="12"/>
    <m/>
    <m/>
    <m/>
  </r>
  <r>
    <x v="121"/>
    <x v="16210"/>
    <n v="1685"/>
    <s v="LemonZest"/>
    <n v="96.009600000000006"/>
    <n v="315.76895999999999"/>
    <x v="15869"/>
    <m/>
    <m/>
    <m/>
    <m/>
    <x v="12"/>
    <m/>
    <m/>
    <m/>
  </r>
  <r>
    <x v="201"/>
    <x v="16211"/>
    <n v="170"/>
    <s v="ChocoDelight"/>
    <n v="134.77440000000001"/>
    <n v="315.78559999999999"/>
    <x v="15870"/>
    <m/>
    <m/>
    <m/>
    <m/>
    <x v="12"/>
    <m/>
    <m/>
    <m/>
  </r>
  <r>
    <x v="36"/>
    <x v="16212"/>
    <n v="709"/>
    <s v="FizzBerry"/>
    <n v="193.71199999999999"/>
    <n v="315.80119999999999"/>
    <x v="15871"/>
    <m/>
    <m/>
    <m/>
    <m/>
    <x v="12"/>
    <m/>
    <m/>
    <m/>
  </r>
  <r>
    <x v="60"/>
    <x v="16213"/>
    <n v="2807"/>
    <s v="TropicalTwist"/>
    <n v="224.31360000000001"/>
    <n v="315.9572"/>
    <x v="15872"/>
    <m/>
    <m/>
    <m/>
    <m/>
    <x v="12"/>
    <m/>
    <m/>
    <m/>
  </r>
  <r>
    <x v="274"/>
    <x v="16214"/>
    <n v="575"/>
    <s v="CitrusSplash"/>
    <n v="29.12"/>
    <n v="315.97280000000001"/>
    <x v="15873"/>
    <m/>
    <m/>
    <m/>
    <m/>
    <x v="12"/>
    <m/>
    <m/>
    <m/>
  </r>
  <r>
    <x v="343"/>
    <x v="16215"/>
    <n v="2653"/>
    <s v="FizzBerry"/>
    <n v="196.89599999999999"/>
    <n v="316.11320000000001"/>
    <x v="15874"/>
    <m/>
    <m/>
    <m/>
    <m/>
    <x v="12"/>
    <m/>
    <m/>
    <m/>
  </r>
  <r>
    <x v="131"/>
    <x v="16216"/>
    <n v="1913"/>
    <s v="PeachPunch"/>
    <n v="113.20959999999999"/>
    <n v="316.17039999999997"/>
    <x v="15875"/>
    <m/>
    <m/>
    <m/>
    <m/>
    <x v="12"/>
    <m/>
    <m/>
    <m/>
  </r>
  <r>
    <x v="186"/>
    <x v="16217"/>
    <n v="1711"/>
    <s v="BerryBlast"/>
    <n v="18.867999999999999"/>
    <n v="316.24991999999997"/>
    <x v="15876"/>
    <m/>
    <m/>
    <m/>
    <m/>
    <x v="12"/>
    <m/>
    <m/>
    <m/>
  </r>
  <r>
    <x v="34"/>
    <x v="16218"/>
    <n v="1948"/>
    <s v="BerryBlast"/>
    <n v="108.02"/>
    <n v="316.24991999999997"/>
    <x v="15877"/>
    <m/>
    <m/>
    <m/>
    <m/>
    <x v="12"/>
    <m/>
    <m/>
    <m/>
  </r>
  <r>
    <x v="266"/>
    <x v="16219"/>
    <n v="1797"/>
    <s v="BerryBlast"/>
    <n v="379.9"/>
    <n v="316.24991999999997"/>
    <x v="15878"/>
    <m/>
    <m/>
    <m/>
    <m/>
    <x v="12"/>
    <m/>
    <m/>
    <m/>
  </r>
  <r>
    <x v="208"/>
    <x v="16220"/>
    <n v="1327"/>
    <s v="PeachPunch"/>
    <n v="112.7968"/>
    <n v="316.29000000000002"/>
    <x v="15879"/>
    <m/>
    <m/>
    <m/>
    <m/>
    <x v="12"/>
    <m/>
    <m/>
    <m/>
  </r>
  <r>
    <x v="279"/>
    <x v="16221"/>
    <n v="2789"/>
    <s v="GingerFizz"/>
    <n v="140.5504"/>
    <n v="316.31599999999997"/>
    <x v="15880"/>
    <m/>
    <m/>
    <m/>
    <m/>
    <x v="12"/>
    <m/>
    <m/>
    <m/>
  </r>
  <r>
    <x v="135"/>
    <x v="16222"/>
    <n v="162"/>
    <s v="MintCooler"/>
    <n v="160.7072"/>
    <n v="316.33159999999998"/>
    <x v="15881"/>
    <m/>
    <m/>
    <m/>
    <m/>
    <x v="12"/>
    <m/>
    <m/>
    <m/>
  </r>
  <r>
    <x v="223"/>
    <x v="16223"/>
    <n v="2702"/>
    <s v="CitrusSplash"/>
    <n v="12.66"/>
    <n v="316.42919999999998"/>
    <x v="15882"/>
    <m/>
    <m/>
    <m/>
    <m/>
    <x v="12"/>
    <m/>
    <m/>
    <m/>
  </r>
  <r>
    <x v="296"/>
    <x v="16224"/>
    <n v="1616"/>
    <s v="TropicalTwist"/>
    <n v="67.171999999999997"/>
    <n v="316.42919999999998"/>
    <x v="15883"/>
    <m/>
    <m/>
    <m/>
    <m/>
    <x v="12"/>
    <m/>
    <m/>
    <m/>
  </r>
  <r>
    <x v="88"/>
    <x v="16225"/>
    <n v="593"/>
    <s v="PeachPunch"/>
    <n v="68.683999999999997"/>
    <n v="316.42919999999998"/>
    <x v="15884"/>
    <m/>
    <m/>
    <m/>
    <m/>
    <x v="12"/>
    <m/>
    <m/>
    <m/>
  </r>
  <r>
    <x v="271"/>
    <x v="16226"/>
    <n v="1495"/>
    <s v="ChocoDelight"/>
    <n v="511.73452800000001"/>
    <n v="316.44288"/>
    <x v="15885"/>
    <m/>
    <m/>
    <m/>
    <m/>
    <x v="12"/>
    <m/>
    <m/>
    <m/>
  </r>
  <r>
    <x v="15"/>
    <x v="16227"/>
    <n v="1945"/>
    <s v="MangoBliss"/>
    <n v="344.22399999999999"/>
    <n v="316.5136"/>
    <x v="15886"/>
    <m/>
    <m/>
    <m/>
    <m/>
    <x v="12"/>
    <m/>
    <m/>
    <m/>
  </r>
  <r>
    <x v="217"/>
    <x v="16228"/>
    <n v="1498"/>
    <s v="ChocoDelight"/>
    <n v="664.07923200000005"/>
    <n v="316.52607999999998"/>
    <x v="15887"/>
    <m/>
    <m/>
    <m/>
    <m/>
    <x v="12"/>
    <m/>
    <m/>
    <m/>
  </r>
  <r>
    <x v="177"/>
    <x v="16229"/>
    <n v="1119"/>
    <s v="LemonZest"/>
    <n v="230.145984"/>
    <n v="316.54687999999999"/>
    <x v="15888"/>
    <m/>
    <m/>
    <m/>
    <m/>
    <x v="12"/>
    <m/>
    <m/>
    <m/>
  </r>
  <r>
    <x v="212"/>
    <x v="16230"/>
    <n v="1982"/>
    <s v="FizzBerry"/>
    <n v="68.9696"/>
    <n v="316.58640000000003"/>
    <x v="15889"/>
    <m/>
    <m/>
    <m/>
    <m/>
    <x v="12"/>
    <m/>
    <m/>
    <m/>
  </r>
  <r>
    <x v="281"/>
    <x v="16231"/>
    <n v="2142"/>
    <s v="GingerFizz"/>
    <n v="180.02879999999999"/>
    <n v="316.63008000000002"/>
    <x v="15890"/>
    <m/>
    <m/>
    <m/>
    <m/>
    <x v="12"/>
    <m/>
    <m/>
    <m/>
  </r>
  <r>
    <x v="345"/>
    <x v="16232"/>
    <n v="2075"/>
    <s v="FizzBerry"/>
    <n v="90.966399999999993"/>
    <n v="316.8048"/>
    <x v="15891"/>
    <m/>
    <m/>
    <m/>
    <m/>
    <x v="12"/>
    <m/>
    <m/>
    <m/>
  </r>
  <r>
    <x v="5"/>
    <x v="16233"/>
    <n v="940"/>
    <s v="LemonZest"/>
    <n v="596.65920000000006"/>
    <n v="316.8691968"/>
    <x v="15892"/>
    <m/>
    <m/>
    <m/>
    <m/>
    <x v="12"/>
    <m/>
    <m/>
    <m/>
  </r>
  <r>
    <x v="146"/>
    <x v="16234"/>
    <n v="1328"/>
    <s v="PeachPunch"/>
    <n v="212.86080000000001"/>
    <n v="316.9504"/>
    <x v="15893"/>
    <m/>
    <m/>
    <m/>
    <m/>
    <x v="12"/>
    <m/>
    <m/>
    <m/>
  </r>
  <r>
    <x v="123"/>
    <x v="16235"/>
    <n v="246"/>
    <s v="ChocoDelight"/>
    <n v="225.12639999999999"/>
    <n v="316.96080000000001"/>
    <x v="15894"/>
    <m/>
    <m/>
    <m/>
    <m/>
    <x v="12"/>
    <m/>
    <m/>
    <m/>
  </r>
  <r>
    <x v="31"/>
    <x v="16236"/>
    <n v="2331"/>
    <s v="BerryBlast"/>
    <n v="253.16159999999999"/>
    <n v="316.96080000000001"/>
    <x v="15895"/>
    <m/>
    <m/>
    <m/>
    <m/>
    <x v="12"/>
    <m/>
    <m/>
    <m/>
  </r>
  <r>
    <x v="102"/>
    <x v="16237"/>
    <n v="1418"/>
    <s v="BerryBlast"/>
    <n v="160.1"/>
    <n v="316.96704"/>
    <x v="15896"/>
    <m/>
    <m/>
    <m/>
    <m/>
    <x v="12"/>
    <m/>
    <m/>
    <m/>
  </r>
  <r>
    <x v="77"/>
    <x v="16238"/>
    <n v="1544"/>
    <s v="FizzBerry"/>
    <n v="77.166719999999998"/>
    <n v="317.05023999999997"/>
    <x v="15897"/>
    <m/>
    <m/>
    <m/>
    <m/>
    <x v="12"/>
    <m/>
    <m/>
    <m/>
  </r>
  <r>
    <x v="119"/>
    <x v="16239"/>
    <n v="2475"/>
    <s v="PeachPunch"/>
    <n v="203.46559999999999"/>
    <n v="317.10640000000001"/>
    <x v="15898"/>
    <m/>
    <m/>
    <m/>
    <m/>
    <x v="12"/>
    <m/>
    <m/>
    <m/>
  </r>
  <r>
    <x v="311"/>
    <x v="16240"/>
    <n v="617"/>
    <s v="FizzBerry"/>
    <n v="130.12799999999999"/>
    <n v="317.24680000000001"/>
    <x v="15899"/>
    <m/>
    <m/>
    <m/>
    <m/>
    <x v="12"/>
    <m/>
    <m/>
    <m/>
  </r>
  <r>
    <x v="256"/>
    <x v="16241"/>
    <n v="2570"/>
    <s v="CitrusSplash"/>
    <n v="150"/>
    <n v="317.27800000000002"/>
    <x v="15900"/>
    <m/>
    <m/>
    <m/>
    <m/>
    <x v="12"/>
    <m/>
    <m/>
    <m/>
  </r>
  <r>
    <x v="62"/>
    <x v="16242"/>
    <n v="1960"/>
    <s v="FizzBerry"/>
    <n v="222.5504"/>
    <n v="317.28840000000002"/>
    <x v="15901"/>
    <m/>
    <m/>
    <m/>
    <m/>
    <x v="12"/>
    <m/>
    <m/>
    <m/>
  </r>
  <r>
    <x v="123"/>
    <x v="16243"/>
    <n v="46"/>
    <s v="MintCooler"/>
    <n v="67.063999999999993"/>
    <n v="317.32560000000001"/>
    <x v="15902"/>
    <m/>
    <m/>
    <m/>
    <m/>
    <x v="12"/>
    <m/>
    <m/>
    <m/>
  </r>
  <r>
    <x v="254"/>
    <x v="16244"/>
    <n v="1634"/>
    <s v="PeachPunch"/>
    <n v="160.74879999999999"/>
    <n v="317.34976"/>
    <x v="15903"/>
    <m/>
    <m/>
    <m/>
    <m/>
    <x v="12"/>
    <m/>
    <m/>
    <m/>
  </r>
  <r>
    <x v="59"/>
    <x v="16245"/>
    <n v="84"/>
    <s v="TropicalTwist"/>
    <n v="451.96800000000002"/>
    <n v="317.40483840000002"/>
    <x v="15904"/>
    <m/>
    <m/>
    <m/>
    <m/>
    <x v="12"/>
    <m/>
    <m/>
    <m/>
  </r>
  <r>
    <x v="34"/>
    <x v="16246"/>
    <n v="1986"/>
    <s v="MintCooler"/>
    <n v="114.2688"/>
    <n v="317.42048"/>
    <x v="15905"/>
    <m/>
    <m/>
    <m/>
    <m/>
    <x v="12"/>
    <m/>
    <m/>
    <m/>
  </r>
  <r>
    <x v="219"/>
    <x v="16247"/>
    <n v="56"/>
    <s v="LemonZest"/>
    <n v="102.26073599999999"/>
    <n v="317.45326080000001"/>
    <x v="15906"/>
    <m/>
    <m/>
    <m/>
    <m/>
    <x v="12"/>
    <m/>
    <m/>
    <m/>
  </r>
  <r>
    <x v="161"/>
    <x v="16248"/>
    <n v="2704"/>
    <s v="ChocoDelight"/>
    <n v="339.79520000000002"/>
    <n v="317.52760000000001"/>
    <x v="15907"/>
    <m/>
    <m/>
    <m/>
    <m/>
    <x v="12"/>
    <m/>
    <m/>
    <m/>
  </r>
  <r>
    <x v="113"/>
    <x v="16249"/>
    <n v="830"/>
    <s v="ChocoDelight"/>
    <n v="226.67328000000001"/>
    <n v="317.58604800000001"/>
    <x v="15908"/>
    <m/>
    <m/>
    <m/>
    <m/>
    <x v="12"/>
    <m/>
    <m/>
    <m/>
  </r>
  <r>
    <x v="204"/>
    <x v="16250"/>
    <n v="103"/>
    <s v="MintCooler"/>
    <n v="63.465600000000002"/>
    <n v="317.59403520000001"/>
    <x v="15909"/>
    <m/>
    <m/>
    <m/>
    <m/>
    <x v="12"/>
    <m/>
    <m/>
    <m/>
  </r>
  <r>
    <x v="317"/>
    <x v="16251"/>
    <n v="2666"/>
    <s v="TropicalTwist"/>
    <n v="209.80160000000001"/>
    <n v="317.63159999999999"/>
    <x v="15910"/>
    <m/>
    <m/>
    <m/>
    <m/>
    <x v="12"/>
    <m/>
    <m/>
    <m/>
  </r>
  <r>
    <x v="222"/>
    <x v="16252"/>
    <n v="2283"/>
    <s v="GingerFizz"/>
    <n v="211.04640000000001"/>
    <n v="317.69400000000002"/>
    <x v="15911"/>
    <m/>
    <m/>
    <m/>
    <m/>
    <x v="12"/>
    <m/>
    <m/>
    <m/>
  </r>
  <r>
    <x v="301"/>
    <x v="16253"/>
    <n v="1567"/>
    <s v="GingerFizz"/>
    <n v="226.76480000000001"/>
    <n v="317.70751999999999"/>
    <x v="15912"/>
    <m/>
    <m/>
    <m/>
    <m/>
    <x v="12"/>
    <m/>
    <m/>
    <m/>
  </r>
  <r>
    <x v="337"/>
    <x v="16254"/>
    <n v="517"/>
    <s v="MangoBliss"/>
    <n v="307.70956799999999"/>
    <n v="317.710848"/>
    <x v="15913"/>
    <m/>
    <m/>
    <m/>
    <m/>
    <x v="12"/>
    <m/>
    <m/>
    <m/>
  </r>
  <r>
    <x v="52"/>
    <x v="16255"/>
    <n v="2397"/>
    <s v="MintCooler"/>
    <n v="56.688000000000002"/>
    <n v="317.73559999999998"/>
    <x v="15914"/>
    <m/>
    <m/>
    <m/>
    <m/>
    <x v="12"/>
    <m/>
    <m/>
    <m/>
  </r>
  <r>
    <x v="275"/>
    <x v="16256"/>
    <n v="1485"/>
    <s v="TropicalTwist"/>
    <n v="299.24448000000001"/>
    <n v="317.76159999999999"/>
    <x v="15915"/>
    <m/>
    <m/>
    <m/>
    <m/>
    <x v="12"/>
    <m/>
    <m/>
    <m/>
  </r>
  <r>
    <x v="56"/>
    <x v="16257"/>
    <n v="201"/>
    <s v="GingerFizz"/>
    <n v="116.88639999999999"/>
    <n v="317.76679999999999"/>
    <x v="15916"/>
    <m/>
    <m/>
    <m/>
    <m/>
    <x v="12"/>
    <m/>
    <m/>
    <m/>
  </r>
  <r>
    <x v="129"/>
    <x v="16258"/>
    <n v="1806"/>
    <s v="PeachPunch"/>
    <n v="522.59392000000003"/>
    <n v="317.94463999999999"/>
    <x v="15917"/>
    <m/>
    <m/>
    <m/>
    <m/>
    <x v="12"/>
    <m/>
    <m/>
    <m/>
  </r>
  <r>
    <x v="44"/>
    <x v="16259"/>
    <n v="2352"/>
    <s v="CitrusSplash"/>
    <n v="164.43199999999999"/>
    <n v="317.98"/>
    <x v="15918"/>
    <m/>
    <m/>
    <m/>
    <m/>
    <x v="12"/>
    <m/>
    <m/>
    <m/>
  </r>
  <r>
    <x v="235"/>
    <x v="16260"/>
    <n v="1876"/>
    <s v="PeachPunch"/>
    <n v="56.5824"/>
    <n v="318.10687999999999"/>
    <x v="15919"/>
    <m/>
    <m/>
    <m/>
    <m/>
    <x v="12"/>
    <m/>
    <m/>
    <m/>
  </r>
  <r>
    <x v="39"/>
    <x v="16261"/>
    <n v="1144"/>
    <s v="MangoBliss"/>
    <n v="486.45772799999997"/>
    <n v="318.14015999999998"/>
    <x v="15920"/>
    <m/>
    <m/>
    <m/>
    <m/>
    <x v="12"/>
    <m/>
    <m/>
    <m/>
  </r>
  <r>
    <x v="179"/>
    <x v="16262"/>
    <n v="901"/>
    <s v="LemonZest"/>
    <n v="223.43360000000001"/>
    <n v="318.17759999999998"/>
    <x v="15921"/>
    <m/>
    <m/>
    <m/>
    <m/>
    <x v="12"/>
    <m/>
    <m/>
    <m/>
  </r>
  <r>
    <x v="269"/>
    <x v="16263"/>
    <n v="1537"/>
    <s v="LemonZest"/>
    <n v="3.7278720000000001"/>
    <n v="318.2192"/>
    <x v="15922"/>
    <m/>
    <m/>
    <m/>
    <m/>
    <x v="12"/>
    <m/>
    <m/>
    <m/>
  </r>
  <r>
    <x v="295"/>
    <x v="16264"/>
    <n v="2741"/>
    <s v="GingerFizz"/>
    <n v="31.56"/>
    <n v="318.22199999999998"/>
    <x v="15923"/>
    <m/>
    <m/>
    <m/>
    <m/>
    <x v="12"/>
    <m/>
    <m/>
    <m/>
  </r>
  <r>
    <x v="186"/>
    <x v="16265"/>
    <n v="2725"/>
    <s v="MangoBliss"/>
    <n v="40.380000000000003"/>
    <n v="318.22199999999998"/>
    <x v="15924"/>
    <m/>
    <m/>
    <m/>
    <m/>
    <x v="12"/>
    <m/>
    <m/>
    <m/>
  </r>
  <r>
    <x v="319"/>
    <x v="16266"/>
    <n v="1379"/>
    <s v="TropicalTwist"/>
    <n v="99.193600000000004"/>
    <n v="318.25040000000001"/>
    <x v="15925"/>
    <m/>
    <m/>
    <m/>
    <m/>
    <x v="12"/>
    <m/>
    <m/>
    <m/>
  </r>
  <r>
    <x v="300"/>
    <x v="16267"/>
    <n v="874"/>
    <s v="MangoBliss"/>
    <n v="565.81248000000005"/>
    <n v="318.31737600000002"/>
    <x v="15926"/>
    <m/>
    <m/>
    <m/>
    <m/>
    <x v="12"/>
    <m/>
    <m/>
    <m/>
  </r>
  <r>
    <x v="104"/>
    <x v="16268"/>
    <n v="2648"/>
    <s v="ChocoDelight"/>
    <n v="72.470399999999998"/>
    <n v="318.3492"/>
    <x v="15927"/>
    <m/>
    <m/>
    <m/>
    <m/>
    <x v="12"/>
    <m/>
    <m/>
    <m/>
  </r>
  <r>
    <x v="56"/>
    <x v="16269"/>
    <n v="2429"/>
    <s v="BerryBlast"/>
    <n v="256.9984"/>
    <n v="318.3648"/>
    <x v="15928"/>
    <m/>
    <m/>
    <m/>
    <m/>
    <x v="12"/>
    <m/>
    <m/>
    <m/>
  </r>
  <r>
    <x v="8"/>
    <x v="16270"/>
    <n v="1107"/>
    <s v="MintCooler"/>
    <n v="231.3408"/>
    <n v="318.39080000000001"/>
    <x v="15929"/>
    <m/>
    <m/>
    <m/>
    <m/>
    <x v="12"/>
    <m/>
    <m/>
    <m/>
  </r>
  <r>
    <x v="36"/>
    <x v="16271"/>
    <n v="2532"/>
    <s v="FizzBerry"/>
    <n v="9.6999999999999993"/>
    <n v="318.40127999999999"/>
    <x v="15930"/>
    <m/>
    <m/>
    <m/>
    <m/>
    <x v="12"/>
    <m/>
    <m/>
    <m/>
  </r>
  <r>
    <x v="273"/>
    <x v="16272"/>
    <n v="1588"/>
    <s v="LemonZest"/>
    <n v="149.60640000000001"/>
    <n v="318.40640000000002"/>
    <x v="15931"/>
    <m/>
    <m/>
    <m/>
    <m/>
    <x v="12"/>
    <m/>
    <m/>
    <m/>
  </r>
  <r>
    <x v="326"/>
    <x v="16273"/>
    <n v="275"/>
    <s v="MangoBliss"/>
    <n v="185.442048"/>
    <n v="318.41471999999999"/>
    <x v="15932"/>
    <m/>
    <m/>
    <m/>
    <m/>
    <x v="12"/>
    <m/>
    <m/>
    <m/>
  </r>
  <r>
    <x v="330"/>
    <x v="16274"/>
    <n v="952"/>
    <s v="PeachPunch"/>
    <n v="532.32575999999995"/>
    <n v="318.45191039999997"/>
    <x v="15933"/>
    <m/>
    <m/>
    <m/>
    <m/>
    <x v="12"/>
    <m/>
    <m/>
    <m/>
  </r>
  <r>
    <x v="93"/>
    <x v="16275"/>
    <n v="1064"/>
    <s v="PeachPunch"/>
    <n v="458.50444800000002"/>
    <n v="318.48543999999998"/>
    <x v="15934"/>
    <m/>
    <m/>
    <m/>
    <m/>
    <x v="12"/>
    <m/>
    <m/>
    <m/>
  </r>
  <r>
    <x v="184"/>
    <x v="16276"/>
    <n v="68"/>
    <s v="GingerFizz"/>
    <n v="130.45439999999999"/>
    <n v="318.55200000000002"/>
    <x v="15935"/>
    <m/>
    <m/>
    <m/>
    <m/>
    <x v="12"/>
    <m/>
    <m/>
    <m/>
  </r>
  <r>
    <x v="30"/>
    <x v="16277"/>
    <n v="519"/>
    <s v="MintCooler"/>
    <n v="629.23430399999995"/>
    <n v="318.55948799999999"/>
    <x v="15936"/>
    <m/>
    <m/>
    <m/>
    <m/>
    <x v="12"/>
    <m/>
    <m/>
    <m/>
  </r>
  <r>
    <x v="94"/>
    <x v="16278"/>
    <n v="2059"/>
    <s v="CitrusSplash"/>
    <n v="194.30080000000001"/>
    <n v="318.59775999999999"/>
    <x v="15937"/>
    <m/>
    <m/>
    <m/>
    <m/>
    <x v="12"/>
    <m/>
    <m/>
    <m/>
  </r>
  <r>
    <x v="186"/>
    <x v="16279"/>
    <n v="1624"/>
    <s v="LemonZest"/>
    <n v="116.6144"/>
    <n v="318.75479999999999"/>
    <x v="15938"/>
    <m/>
    <m/>
    <m/>
    <m/>
    <x v="12"/>
    <m/>
    <m/>
    <m/>
  </r>
  <r>
    <x v="239"/>
    <x v="16280"/>
    <n v="1989"/>
    <s v="PeachPunch"/>
    <n v="236.05439999999999"/>
    <n v="318.80680000000001"/>
    <x v="15939"/>
    <m/>
    <m/>
    <m/>
    <m/>
    <x v="12"/>
    <m/>
    <m/>
    <m/>
  </r>
  <r>
    <x v="254"/>
    <x v="16281"/>
    <n v="1704"/>
    <s v="PeachPunch"/>
    <n v="493.96415999999999"/>
    <n v="318.83800000000002"/>
    <x v="15940"/>
    <m/>
    <m/>
    <m/>
    <m/>
    <x v="12"/>
    <m/>
    <m/>
    <m/>
  </r>
  <r>
    <x v="296"/>
    <x v="16282"/>
    <n v="1417"/>
    <s v="BerryBlast"/>
    <n v="406.29542400000003"/>
    <n v="318.83904000000001"/>
    <x v="15941"/>
    <m/>
    <m/>
    <m/>
    <m/>
    <x v="12"/>
    <m/>
    <m/>
    <m/>
  </r>
  <r>
    <x v="91"/>
    <x v="16283"/>
    <n v="238"/>
    <s v="BerryBlast"/>
    <n v="25.96"/>
    <n v="318.97497600000003"/>
    <x v="15942"/>
    <m/>
    <m/>
    <m/>
    <m/>
    <x v="12"/>
    <m/>
    <m/>
    <m/>
  </r>
  <r>
    <x v="242"/>
    <x v="16284"/>
    <n v="1908"/>
    <s v="GingerFizz"/>
    <n v="316.01280000000003"/>
    <n v="319.02623999999997"/>
    <x v="15943"/>
    <m/>
    <m/>
    <m/>
    <m/>
    <x v="12"/>
    <m/>
    <m/>
    <m/>
  </r>
  <r>
    <x v="249"/>
    <x v="16285"/>
    <n v="1556"/>
    <s v="BerryBlast"/>
    <n v="16.884"/>
    <n v="319.11840000000001"/>
    <x v="15944"/>
    <m/>
    <m/>
    <m/>
    <m/>
    <x v="12"/>
    <m/>
    <m/>
    <m/>
  </r>
  <r>
    <x v="301"/>
    <x v="16286"/>
    <n v="551"/>
    <s v="LemonZest"/>
    <n v="69.635999999999996"/>
    <n v="319.11840000000001"/>
    <x v="15945"/>
    <m/>
    <m/>
    <m/>
    <m/>
    <x v="12"/>
    <m/>
    <m/>
    <m/>
  </r>
  <r>
    <x v="10"/>
    <x v="16287"/>
    <n v="1234"/>
    <s v="ChocoDelight"/>
    <n v="71.58"/>
    <n v="319.11840000000001"/>
    <x v="15946"/>
    <m/>
    <m/>
    <m/>
    <m/>
    <x v="12"/>
    <m/>
    <m/>
    <m/>
  </r>
  <r>
    <x v="67"/>
    <x v="16288"/>
    <n v="1338"/>
    <s v="BerryBlast"/>
    <n v="340.64400000000001"/>
    <n v="319.11840000000001"/>
    <x v="15947"/>
    <m/>
    <m/>
    <m/>
    <m/>
    <x v="12"/>
    <m/>
    <m/>
    <m/>
  </r>
  <r>
    <x v="201"/>
    <x v="16289"/>
    <n v="899"/>
    <s v="LemonZest"/>
    <n v="225.22239999999999"/>
    <n v="319.13959999999997"/>
    <x v="15948"/>
    <m/>
    <m/>
    <m/>
    <m/>
    <x v="12"/>
    <m/>
    <m/>
    <m/>
  </r>
  <r>
    <x v="323"/>
    <x v="16290"/>
    <n v="987"/>
    <s v="TropicalTwist"/>
    <n v="265.24799999999999"/>
    <n v="319.2124"/>
    <x v="15949"/>
    <m/>
    <m/>
    <m/>
    <m/>
    <x v="12"/>
    <m/>
    <m/>
    <m/>
  </r>
  <r>
    <x v="241"/>
    <x v="16291"/>
    <n v="32"/>
    <s v="PeachPunch"/>
    <n v="296.66559999999998"/>
    <n v="319.2124"/>
    <x v="15950"/>
    <m/>
    <m/>
    <m/>
    <m/>
    <x v="12"/>
    <m/>
    <m/>
    <m/>
  </r>
  <r>
    <x v="45"/>
    <x v="16292"/>
    <n v="1244"/>
    <s v="GingerFizz"/>
    <n v="624.68736000000001"/>
    <n v="319.3424"/>
    <x v="15951"/>
    <m/>
    <m/>
    <m/>
    <m/>
    <x v="12"/>
    <m/>
    <m/>
    <m/>
  </r>
  <r>
    <x v="46"/>
    <x v="16293"/>
    <n v="1121"/>
    <s v="TropicalTwist"/>
    <n v="271.14662399999997"/>
    <n v="319.44224000000003"/>
    <x v="15952"/>
    <m/>
    <m/>
    <m/>
    <m/>
    <x v="12"/>
    <m/>
    <m/>
    <m/>
  </r>
  <r>
    <x v="288"/>
    <x v="16294"/>
    <n v="2536"/>
    <s v="ChocoDelight"/>
    <n v="99.801599999999993"/>
    <n v="319.45679999999999"/>
    <x v="15953"/>
    <m/>
    <m/>
    <m/>
    <m/>
    <x v="12"/>
    <m/>
    <m/>
    <m/>
  </r>
  <r>
    <x v="144"/>
    <x v="16295"/>
    <n v="2017"/>
    <s v="MangoBliss"/>
    <n v="207.49119999999999"/>
    <n v="319.51711999999998"/>
    <x v="15954"/>
    <m/>
    <m/>
    <m/>
    <m/>
    <x v="12"/>
    <m/>
    <m/>
    <m/>
  </r>
  <r>
    <x v="106"/>
    <x v="16296"/>
    <n v="1374"/>
    <s v="BerryBlast"/>
    <n v="166.580544"/>
    <n v="319.68768"/>
    <x v="15955"/>
    <m/>
    <m/>
    <m/>
    <m/>
    <x v="12"/>
    <m/>
    <m/>
    <m/>
  </r>
  <r>
    <x v="346"/>
    <x v="16297"/>
    <n v="93"/>
    <s v="GingerFizz"/>
    <n v="282.27302400000002"/>
    <n v="319.696416"/>
    <x v="15956"/>
    <m/>
    <m/>
    <m/>
    <m/>
    <x v="12"/>
    <m/>
    <m/>
    <m/>
  </r>
  <r>
    <x v="346"/>
    <x v="16298"/>
    <n v="2547"/>
    <s v="MangoBliss"/>
    <n v="170.58879999999999"/>
    <n v="319.70119999999997"/>
    <x v="15957"/>
    <m/>
    <m/>
    <m/>
    <m/>
    <x v="12"/>
    <m/>
    <m/>
    <m/>
  </r>
  <r>
    <x v="206"/>
    <x v="16299"/>
    <n v="2298"/>
    <s v="MangoBliss"/>
    <n v="75.388800000000003"/>
    <n v="319.7688"/>
    <x v="15958"/>
    <m/>
    <m/>
    <m/>
    <m/>
    <x v="12"/>
    <m/>
    <m/>
    <m/>
  </r>
  <r>
    <x v="26"/>
    <x v="16300"/>
    <n v="1059"/>
    <s v="LemonZest"/>
    <n v="248.85120000000001"/>
    <n v="319.8"/>
    <x v="15959"/>
    <m/>
    <m/>
    <m/>
    <m/>
    <x v="12"/>
    <m/>
    <m/>
    <m/>
  </r>
  <r>
    <x v="93"/>
    <x v="16301"/>
    <n v="2846"/>
    <s v="BerryBlast"/>
    <n v="261.70400000000001"/>
    <n v="319.83551999999997"/>
    <x v="15960"/>
    <m/>
    <m/>
    <m/>
    <m/>
    <x v="12"/>
    <m/>
    <m/>
    <m/>
  </r>
  <r>
    <x v="92"/>
    <x v="16302"/>
    <n v="2847"/>
    <s v="BerryBlast"/>
    <n v="335.88799999999998"/>
    <n v="319.83551999999997"/>
    <x v="15961"/>
    <m/>
    <m/>
    <m/>
    <m/>
    <x v="12"/>
    <m/>
    <m/>
    <m/>
  </r>
  <r>
    <x v="361"/>
    <x v="16303"/>
    <n v="2229"/>
    <s v="MintCooler"/>
    <n v="281.91039999999998"/>
    <n v="319.95600000000002"/>
    <x v="15962"/>
    <m/>
    <m/>
    <m/>
    <m/>
    <x v="12"/>
    <m/>
    <m/>
    <m/>
  </r>
  <r>
    <x v="211"/>
    <x v="16304"/>
    <n v="1628"/>
    <s v="FizzBerry"/>
    <n v="97.235200000000006"/>
    <n v="319.96224000000001"/>
    <x v="15963"/>
    <m/>
    <m/>
    <m/>
    <m/>
    <x v="12"/>
    <m/>
    <m/>
    <m/>
  </r>
  <r>
    <x v="12"/>
    <x v="16305"/>
    <n v="2584"/>
    <s v="MangoBliss"/>
    <n v="250.38399999999999"/>
    <n v="319.97160000000002"/>
    <x v="15964"/>
    <m/>
    <m/>
    <m/>
    <m/>
    <x v="12"/>
    <m/>
    <m/>
    <m/>
  </r>
  <r>
    <x v="268"/>
    <x v="16306"/>
    <n v="2271"/>
    <s v="PeachPunch"/>
    <n v="245.07839999999999"/>
    <n v="319.98200000000003"/>
    <x v="15965"/>
    <m/>
    <m/>
    <m/>
    <m/>
    <x v="12"/>
    <m/>
    <m/>
    <m/>
  </r>
  <r>
    <x v="314"/>
    <x v="16307"/>
    <n v="1267"/>
    <s v="FizzBerry"/>
    <n v="127.92959999999999"/>
    <n v="320.05792000000002"/>
    <x v="15966"/>
    <m/>
    <m/>
    <m/>
    <m/>
    <x v="12"/>
    <m/>
    <m/>
    <m/>
  </r>
  <r>
    <x v="272"/>
    <x v="16308"/>
    <n v="961"/>
    <s v="PeachPunch"/>
    <n v="186.65472"/>
    <n v="320.28322559999998"/>
    <x v="15967"/>
    <m/>
    <m/>
    <m/>
    <m/>
    <x v="12"/>
    <m/>
    <m/>
    <m/>
  </r>
  <r>
    <x v="229"/>
    <x v="16309"/>
    <n v="1492"/>
    <s v="LemonZest"/>
    <n v="349.25376"/>
    <n v="320.30752000000001"/>
    <x v="15968"/>
    <m/>
    <m/>
    <m/>
    <m/>
    <x v="12"/>
    <m/>
    <m/>
    <m/>
  </r>
  <r>
    <x v="100"/>
    <x v="16310"/>
    <n v="1615"/>
    <s v="TropicalTwist"/>
    <n v="157.20320000000001"/>
    <n v="320.37824000000001"/>
    <x v="15969"/>
    <m/>
    <m/>
    <m/>
    <m/>
    <x v="12"/>
    <m/>
    <m/>
    <m/>
  </r>
  <r>
    <x v="359"/>
    <x v="16311"/>
    <n v="207"/>
    <s v="MintCooler"/>
    <n v="281.94560000000001"/>
    <n v="320.39800000000002"/>
    <x v="15970"/>
    <m/>
    <m/>
    <m/>
    <m/>
    <x v="12"/>
    <m/>
    <m/>
    <m/>
  </r>
  <r>
    <x v="289"/>
    <x v="16312"/>
    <n v="1603"/>
    <s v="PeachPunch"/>
    <n v="79.823999999999998"/>
    <n v="320.48223999999999"/>
    <x v="15971"/>
    <m/>
    <m/>
    <m/>
    <m/>
    <x v="12"/>
    <m/>
    <m/>
    <m/>
  </r>
  <r>
    <x v="66"/>
    <x v="16313"/>
    <n v="670"/>
    <s v="FizzBerry"/>
    <n v="198.98560000000001"/>
    <n v="320.51240000000001"/>
    <x v="15972"/>
    <m/>
    <m/>
    <m/>
    <m/>
    <x v="12"/>
    <m/>
    <m/>
    <m/>
  </r>
  <r>
    <x v="362"/>
    <x v="16314"/>
    <n v="2096"/>
    <s v="BerryBlast"/>
    <n v="177.14400000000001"/>
    <n v="320.55264"/>
    <x v="15973"/>
    <m/>
    <m/>
    <m/>
    <m/>
    <x v="12"/>
    <m/>
    <m/>
    <m/>
  </r>
  <r>
    <x v="249"/>
    <x v="16315"/>
    <n v="2668"/>
    <s v="BerryBlast"/>
    <n v="216.48400000000001"/>
    <n v="320.55264"/>
    <x v="15974"/>
    <m/>
    <m/>
    <m/>
    <m/>
    <x v="12"/>
    <m/>
    <m/>
    <m/>
  </r>
  <r>
    <x v="264"/>
    <x v="16316"/>
    <n v="308"/>
    <s v="BerryBlast"/>
    <n v="234.46799999999999"/>
    <n v="320.55264"/>
    <x v="15975"/>
    <m/>
    <m/>
    <m/>
    <m/>
    <x v="12"/>
    <m/>
    <m/>
    <m/>
  </r>
  <r>
    <x v="312"/>
    <x v="16317"/>
    <n v="1749"/>
    <s v="MintCooler"/>
    <n v="236.4384"/>
    <n v="320.60703999999998"/>
    <x v="15976"/>
    <m/>
    <m/>
    <m/>
    <m/>
    <x v="12"/>
    <m/>
    <m/>
    <m/>
  </r>
  <r>
    <x v="102"/>
    <x v="16318"/>
    <n v="1632"/>
    <s v="LemonZest"/>
    <n v="108.4576"/>
    <n v="320.61952000000002"/>
    <x v="15977"/>
    <m/>
    <m/>
    <m/>
    <m/>
    <x v="12"/>
    <m/>
    <m/>
    <m/>
  </r>
  <r>
    <x v="10"/>
    <x v="16319"/>
    <n v="1405"/>
    <s v="MintCooler"/>
    <n v="535.42502400000001"/>
    <n v="320.62783999999999"/>
    <x v="15978"/>
    <m/>
    <m/>
    <m/>
    <m/>
    <x v="12"/>
    <m/>
    <m/>
    <m/>
  </r>
  <r>
    <x v="204"/>
    <x v="16320"/>
    <n v="2429"/>
    <s v="MintCooler"/>
    <n v="76.3232"/>
    <n v="320.65800000000002"/>
    <x v="15979"/>
    <m/>
    <m/>
    <m/>
    <m/>
    <x v="12"/>
    <m/>
    <m/>
    <m/>
  </r>
  <r>
    <x v="284"/>
    <x v="16321"/>
    <n v="1005"/>
    <s v="LemonZest"/>
    <n v="201.04"/>
    <n v="320.74639999999999"/>
    <x v="15980"/>
    <m/>
    <m/>
    <m/>
    <m/>
    <x v="12"/>
    <m/>
    <m/>
    <m/>
  </r>
  <r>
    <x v="342"/>
    <x v="16322"/>
    <n v="1446"/>
    <s v="GingerFizz"/>
    <n v="288.19814400000001"/>
    <n v="320.76927999999998"/>
    <x v="15981"/>
    <m/>
    <m/>
    <m/>
    <m/>
    <x v="12"/>
    <m/>
    <m/>
    <m/>
  </r>
  <r>
    <x v="146"/>
    <x v="16323"/>
    <n v="47"/>
    <s v="CitrusSplash"/>
    <n v="275.44367999999997"/>
    <n v="320.80364159999999"/>
    <x v="15982"/>
    <m/>
    <m/>
    <m/>
    <m/>
    <x v="12"/>
    <m/>
    <m/>
    <m/>
  </r>
  <r>
    <x v="73"/>
    <x v="16324"/>
    <n v="1376"/>
    <s v="ChocoDelight"/>
    <n v="239.7184"/>
    <n v="320.84519999999998"/>
    <x v="15983"/>
    <m/>
    <m/>
    <m/>
    <m/>
    <x v="12"/>
    <m/>
    <m/>
    <m/>
  </r>
  <r>
    <x v="304"/>
    <x v="16325"/>
    <n v="1696"/>
    <s v="GingerFizz"/>
    <n v="99.907200000000003"/>
    <n v="320.89407999999997"/>
    <x v="15984"/>
    <m/>
    <m/>
    <m/>
    <m/>
    <x v="12"/>
    <m/>
    <m/>
    <m/>
  </r>
  <r>
    <x v="294"/>
    <x v="16326"/>
    <n v="712"/>
    <s v="PeachPunch"/>
    <n v="93.096000000000004"/>
    <n v="320.91120000000001"/>
    <x v="15985"/>
    <m/>
    <m/>
    <m/>
    <m/>
    <x v="12"/>
    <m/>
    <m/>
    <m/>
  </r>
  <r>
    <x v="272"/>
    <x v="16327"/>
    <n v="1522"/>
    <s v="FizzBerry"/>
    <n v="125.13200000000001"/>
    <n v="320.91120000000001"/>
    <x v="15986"/>
    <m/>
    <m/>
    <m/>
    <m/>
    <x v="12"/>
    <m/>
    <m/>
    <m/>
  </r>
  <r>
    <x v="145"/>
    <x v="16328"/>
    <n v="1932"/>
    <s v="MintCooler"/>
    <n v="83.215999999999994"/>
    <n v="320.91487999999998"/>
    <x v="15987"/>
    <m/>
    <m/>
    <m/>
    <m/>
    <x v="12"/>
    <m/>
    <m/>
    <m/>
  </r>
  <r>
    <x v="321"/>
    <x v="16329"/>
    <n v="2689"/>
    <s v="TropicalTwist"/>
    <n v="74.921599999999998"/>
    <n v="320.95960000000002"/>
    <x v="15988"/>
    <m/>
    <m/>
    <m/>
    <m/>
    <x v="12"/>
    <m/>
    <m/>
    <m/>
  </r>
  <r>
    <x v="343"/>
    <x v="16330"/>
    <n v="2300"/>
    <s v="TropicalTwist"/>
    <n v="51.76"/>
    <n v="321.00119999999998"/>
    <x v="15989"/>
    <m/>
    <m/>
    <m/>
    <m/>
    <x v="12"/>
    <m/>
    <m/>
    <m/>
  </r>
  <r>
    <x v="285"/>
    <x v="16331"/>
    <n v="1734"/>
    <s v="MintCooler"/>
    <n v="187.744"/>
    <n v="321.03136000000001"/>
    <x v="15990"/>
    <m/>
    <m/>
    <m/>
    <m/>
    <x v="12"/>
    <m/>
    <m/>
    <m/>
  </r>
  <r>
    <x v="50"/>
    <x v="16332"/>
    <n v="1115"/>
    <s v="GingerFizz"/>
    <n v="602.42515200000003"/>
    <n v="321.06464"/>
    <x v="15991"/>
    <m/>
    <m/>
    <m/>
    <m/>
    <x v="12"/>
    <m/>
    <m/>
    <m/>
  </r>
  <r>
    <x v="74"/>
    <x v="16333"/>
    <n v="2519"/>
    <s v="GingerFizz"/>
    <n v="269.12639999999999"/>
    <n v="321.11559999999997"/>
    <x v="15992"/>
    <m/>
    <m/>
    <m/>
    <m/>
    <x v="12"/>
    <m/>
    <m/>
    <m/>
  </r>
  <r>
    <x v="242"/>
    <x v="16334"/>
    <n v="1545"/>
    <s v="TropicalTwist"/>
    <n v="155.62559999999999"/>
    <n v="321.20400000000001"/>
    <x v="15993"/>
    <m/>
    <m/>
    <m/>
    <m/>
    <x v="12"/>
    <m/>
    <m/>
    <m/>
  </r>
  <r>
    <x v="59"/>
    <x v="16335"/>
    <n v="1230"/>
    <s v="BerryBlast"/>
    <n v="171.75040000000001"/>
    <n v="321.24560000000002"/>
    <x v="15994"/>
    <m/>
    <m/>
    <m/>
    <m/>
    <x v="12"/>
    <m/>
    <m/>
    <m/>
  </r>
  <r>
    <x v="276"/>
    <x v="16336"/>
    <n v="2099"/>
    <s v="BerryBlast"/>
    <n v="216.22399999999999"/>
    <n v="321.26976000000002"/>
    <x v="15995"/>
    <m/>
    <m/>
    <m/>
    <m/>
    <x v="12"/>
    <m/>
    <m/>
    <m/>
  </r>
  <r>
    <x v="318"/>
    <x v="16337"/>
    <n v="2643"/>
    <s v="BerryBlast"/>
    <n v="227.464"/>
    <n v="321.26976000000002"/>
    <x v="15996"/>
    <m/>
    <m/>
    <m/>
    <m/>
    <x v="12"/>
    <m/>
    <m/>
    <m/>
  </r>
  <r>
    <x v="341"/>
    <x v="16338"/>
    <n v="1659"/>
    <s v="BerryBlast"/>
    <n v="252.19200000000001"/>
    <n v="321.26976000000002"/>
    <x v="15997"/>
    <m/>
    <m/>
    <m/>
    <m/>
    <x v="12"/>
    <m/>
    <m/>
    <m/>
  </r>
  <r>
    <x v="2"/>
    <x v="16339"/>
    <n v="2468"/>
    <s v="TropicalTwist"/>
    <n v="159.9008"/>
    <n v="321.36"/>
    <x v="15998"/>
    <m/>
    <m/>
    <m/>
    <m/>
    <x v="12"/>
    <m/>
    <m/>
    <m/>
  </r>
  <r>
    <x v="131"/>
    <x v="16340"/>
    <n v="2509"/>
    <s v="GingerFizz"/>
    <n v="146.4384"/>
    <n v="321.39120000000003"/>
    <x v="15999"/>
    <m/>
    <m/>
    <m/>
    <m/>
    <x v="12"/>
    <m/>
    <m/>
    <m/>
  </r>
  <r>
    <x v="16"/>
    <x v="16341"/>
    <n v="2474"/>
    <s v="CitrusSplash"/>
    <n v="257.76319999999998"/>
    <n v="321.41719999999998"/>
    <x v="16000"/>
    <m/>
    <m/>
    <m/>
    <m/>
    <x v="12"/>
    <m/>
    <m/>
    <m/>
  </r>
  <r>
    <x v="182"/>
    <x v="16342"/>
    <n v="1398"/>
    <s v="LemonZest"/>
    <n v="199.06559999999999"/>
    <n v="321.43279999999999"/>
    <x v="16001"/>
    <m/>
    <m/>
    <m/>
    <m/>
    <x v="12"/>
    <m/>
    <m/>
    <m/>
  </r>
  <r>
    <x v="254"/>
    <x v="16343"/>
    <n v="311"/>
    <s v="FizzBerry"/>
    <n v="112.2496"/>
    <n v="321.44319999999999"/>
    <x v="16002"/>
    <m/>
    <m/>
    <m/>
    <m/>
    <x v="12"/>
    <m/>
    <m/>
    <m/>
  </r>
  <r>
    <x v="115"/>
    <x v="16344"/>
    <n v="2052"/>
    <s v="PeachPunch"/>
    <n v="144.6944"/>
    <n v="321.4744"/>
    <x v="16003"/>
    <m/>
    <m/>
    <m/>
    <m/>
    <x v="12"/>
    <m/>
    <m/>
    <m/>
  </r>
  <r>
    <x v="41"/>
    <x v="16345"/>
    <n v="81"/>
    <s v="GingerFizz"/>
    <n v="324.28761600000001"/>
    <n v="321.50926079999999"/>
    <x v="16004"/>
    <m/>
    <m/>
    <m/>
    <m/>
    <x v="12"/>
    <m/>
    <m/>
    <m/>
  </r>
  <r>
    <x v="258"/>
    <x v="16346"/>
    <n v="2129"/>
    <s v="GingerFizz"/>
    <n v="195.06880000000001"/>
    <n v="321.62624"/>
    <x v="16005"/>
    <m/>
    <m/>
    <m/>
    <m/>
    <x v="12"/>
    <m/>
    <m/>
    <m/>
  </r>
  <r>
    <x v="209"/>
    <x v="16347"/>
    <n v="942"/>
    <s v="CitrusSplash"/>
    <n v="240.82560000000001"/>
    <n v="321.64080000000001"/>
    <x v="16006"/>
    <m/>
    <m/>
    <m/>
    <m/>
    <x v="12"/>
    <m/>
    <m/>
    <m/>
  </r>
  <r>
    <x v="115"/>
    <x v="16348"/>
    <n v="1636"/>
    <s v="LemonZest"/>
    <n v="71.139200000000002"/>
    <n v="321.65951999999999"/>
    <x v="16007"/>
    <m/>
    <m/>
    <m/>
    <m/>
    <x v="12"/>
    <m/>
    <m/>
    <m/>
  </r>
  <r>
    <x v="270"/>
    <x v="16349"/>
    <n v="2303"/>
    <s v="ChocoDelight"/>
    <n v="180.1088"/>
    <n v="321.75"/>
    <x v="16008"/>
    <m/>
    <m/>
    <m/>
    <m/>
    <x v="12"/>
    <m/>
    <m/>
    <m/>
  </r>
  <r>
    <x v="29"/>
    <x v="16350"/>
    <n v="2099"/>
    <s v="MintCooler"/>
    <n v="214.05439999999999"/>
    <n v="321.78640000000001"/>
    <x v="16009"/>
    <m/>
    <m/>
    <m/>
    <m/>
    <x v="12"/>
    <m/>
    <m/>
    <m/>
  </r>
  <r>
    <x v="253"/>
    <x v="16351"/>
    <n v="383"/>
    <s v="PeachPunch"/>
    <n v="7.452"/>
    <n v="321.80759999999998"/>
    <x v="16010"/>
    <m/>
    <m/>
    <m/>
    <m/>
    <x v="12"/>
    <m/>
    <m/>
    <m/>
  </r>
  <r>
    <x v="217"/>
    <x v="16352"/>
    <n v="6"/>
    <s v="GingerFizz"/>
    <n v="131.71520000000001"/>
    <n v="321.9008"/>
    <x v="16011"/>
    <m/>
    <m/>
    <m/>
    <m/>
    <x v="12"/>
    <m/>
    <m/>
    <m/>
  </r>
  <r>
    <x v="161"/>
    <x v="16353"/>
    <n v="1857"/>
    <s v="PeachPunch"/>
    <n v="212.352"/>
    <n v="321.92160000000001"/>
    <x v="16012"/>
    <m/>
    <m/>
    <m/>
    <m/>
    <x v="12"/>
    <m/>
    <m/>
    <m/>
  </r>
  <r>
    <x v="218"/>
    <x v="16354"/>
    <n v="108"/>
    <s v="GingerFizz"/>
    <n v="86.963200000000001"/>
    <n v="321.96319999999997"/>
    <x v="16013"/>
    <m/>
    <m/>
    <m/>
    <m/>
    <x v="12"/>
    <m/>
    <m/>
    <m/>
  </r>
  <r>
    <x v="49"/>
    <x v="16355"/>
    <n v="1936"/>
    <s v="BerryBlast"/>
    <n v="16.495999999999999"/>
    <n v="321.98687999999999"/>
    <x v="16014"/>
    <m/>
    <m/>
    <m/>
    <m/>
    <x v="12"/>
    <m/>
    <m/>
    <m/>
  </r>
  <r>
    <x v="225"/>
    <x v="16356"/>
    <n v="2734"/>
    <s v="BerryBlast"/>
    <n v="69.772000000000006"/>
    <n v="321.98687999999999"/>
    <x v="16015"/>
    <m/>
    <m/>
    <m/>
    <m/>
    <x v="12"/>
    <m/>
    <m/>
    <m/>
  </r>
  <r>
    <x v="117"/>
    <x v="16357"/>
    <n v="2093"/>
    <s v="BerryBlast"/>
    <n v="304.76"/>
    <n v="321.98687999999999"/>
    <x v="16016"/>
    <m/>
    <m/>
    <m/>
    <m/>
    <x v="12"/>
    <m/>
    <m/>
    <m/>
  </r>
  <r>
    <x v="312"/>
    <x v="16358"/>
    <n v="475"/>
    <s v="BerryBlast"/>
    <n v="401.42399999999998"/>
    <n v="321.98687999999999"/>
    <x v="16017"/>
    <m/>
    <m/>
    <m/>
    <m/>
    <x v="12"/>
    <m/>
    <m/>
    <m/>
  </r>
  <r>
    <x v="166"/>
    <x v="16359"/>
    <n v="1404"/>
    <s v="MintCooler"/>
    <n v="225.89439999999999"/>
    <n v="322.0204"/>
    <x v="16018"/>
    <m/>
    <m/>
    <m/>
    <m/>
    <x v="12"/>
    <m/>
    <m/>
    <m/>
  </r>
  <r>
    <x v="307"/>
    <x v="16360"/>
    <n v="1226"/>
    <s v="FizzBerry"/>
    <n v="258.928"/>
    <n v="322.06200000000001"/>
    <x v="16019"/>
    <m/>
    <m/>
    <m/>
    <m/>
    <x v="12"/>
    <m/>
    <m/>
    <m/>
  </r>
  <r>
    <x v="151"/>
    <x v="16361"/>
    <n v="1979"/>
    <s v="MangoBliss"/>
    <n v="28.617599999999999"/>
    <n v="322.10359999999997"/>
    <x v="16020"/>
    <m/>
    <m/>
    <m/>
    <m/>
    <x v="12"/>
    <m/>
    <m/>
    <m/>
  </r>
  <r>
    <x v="41"/>
    <x v="16362"/>
    <n v="2730"/>
    <s v="FizzBerry"/>
    <n v="251.27359999999999"/>
    <n v="322.11919999999998"/>
    <x v="16021"/>
    <m/>
    <m/>
    <m/>
    <m/>
    <x v="12"/>
    <m/>
    <m/>
    <m/>
  </r>
  <r>
    <x v="38"/>
    <x v="16363"/>
    <n v="1954"/>
    <s v="MintCooler"/>
    <n v="242.11519999999999"/>
    <n v="322.12959999999998"/>
    <x v="16022"/>
    <m/>
    <m/>
    <m/>
    <m/>
    <x v="12"/>
    <m/>
    <m/>
    <m/>
  </r>
  <r>
    <x v="227"/>
    <x v="16364"/>
    <n v="2773"/>
    <s v="PeachPunch"/>
    <n v="129.68"/>
    <n v="322.1764"/>
    <x v="16023"/>
    <m/>
    <m/>
    <m/>
    <m/>
    <x v="12"/>
    <m/>
    <m/>
    <m/>
  </r>
  <r>
    <x v="203"/>
    <x v="16365"/>
    <n v="2002"/>
    <s v="MintCooler"/>
    <n v="238.20160000000001"/>
    <n v="322.26688000000001"/>
    <x v="16024"/>
    <m/>
    <m/>
    <m/>
    <m/>
    <x v="12"/>
    <m/>
    <m/>
    <m/>
  </r>
  <r>
    <x v="202"/>
    <x v="16366"/>
    <n v="1953"/>
    <s v="BerryBlast"/>
    <n v="44.752000000000002"/>
    <n v="322.32512000000003"/>
    <x v="16025"/>
    <m/>
    <m/>
    <m/>
    <m/>
    <x v="12"/>
    <m/>
    <m/>
    <m/>
  </r>
  <r>
    <x v="270"/>
    <x v="16367"/>
    <n v="2154"/>
    <s v="CitrusSplash"/>
    <n v="37.318399999999997"/>
    <n v="322.3272"/>
    <x v="16026"/>
    <m/>
    <m/>
    <m/>
    <m/>
    <x v="12"/>
    <m/>
    <m/>
    <m/>
  </r>
  <r>
    <x v="260"/>
    <x v="16368"/>
    <n v="1467"/>
    <s v="TropicalTwist"/>
    <n v="134.24716799999999"/>
    <n v="322.40832"/>
    <x v="16027"/>
    <m/>
    <m/>
    <m/>
    <m/>
    <x v="12"/>
    <m/>
    <m/>
    <m/>
  </r>
  <r>
    <x v="149"/>
    <x v="16369"/>
    <n v="1499"/>
    <s v="FizzBerry"/>
    <n v="542.73734400000001"/>
    <n v="322.67039999999997"/>
    <x v="16028"/>
    <m/>
    <m/>
    <m/>
    <m/>
    <x v="12"/>
    <m/>
    <m/>
    <m/>
  </r>
  <r>
    <x v="81"/>
    <x v="16370"/>
    <n v="2761"/>
    <s v="PeachPunch"/>
    <n v="193.05199999999999"/>
    <n v="322.70400000000001"/>
    <x v="16029"/>
    <m/>
    <m/>
    <m/>
    <m/>
    <x v="12"/>
    <m/>
    <m/>
    <m/>
  </r>
  <r>
    <x v="45"/>
    <x v="16371"/>
    <n v="2058"/>
    <s v="BerryBlast"/>
    <n v="295.50799999999998"/>
    <n v="322.70400000000001"/>
    <x v="16030"/>
    <m/>
    <m/>
    <m/>
    <m/>
    <x v="12"/>
    <m/>
    <m/>
    <m/>
  </r>
  <r>
    <x v="246"/>
    <x v="16372"/>
    <n v="878"/>
    <s v="MintCooler"/>
    <n v="581.14559999999994"/>
    <n v="322.73978879999999"/>
    <x v="16031"/>
    <m/>
    <m/>
    <m/>
    <m/>
    <x v="12"/>
    <m/>
    <m/>
    <m/>
  </r>
  <r>
    <x v="119"/>
    <x v="16373"/>
    <n v="1245"/>
    <s v="GingerFizz"/>
    <n v="91.468800000000002"/>
    <n v="322.7484"/>
    <x v="16032"/>
    <m/>
    <m/>
    <m/>
    <m/>
    <x v="12"/>
    <m/>
    <m/>
    <m/>
  </r>
  <r>
    <x v="346"/>
    <x v="16374"/>
    <n v="1453"/>
    <s v="CitrusSplash"/>
    <n v="138.50880000000001"/>
    <n v="322.79520000000002"/>
    <x v="16033"/>
    <m/>
    <m/>
    <m/>
    <m/>
    <x v="12"/>
    <m/>
    <m/>
    <m/>
  </r>
  <r>
    <x v="72"/>
    <x v="16375"/>
    <n v="1171"/>
    <s v="PeachPunch"/>
    <n v="420.19776000000002"/>
    <n v="322.84096"/>
    <x v="16034"/>
    <m/>
    <m/>
    <m/>
    <m/>
    <x v="12"/>
    <m/>
    <m/>
    <m/>
  </r>
  <r>
    <x v="301"/>
    <x v="16376"/>
    <n v="2387"/>
    <s v="MintCooler"/>
    <n v="208.07679999999999"/>
    <n v="322.8732"/>
    <x v="16035"/>
    <m/>
    <m/>
    <m/>
    <m/>
    <x v="12"/>
    <m/>
    <m/>
    <m/>
  </r>
  <r>
    <x v="353"/>
    <x v="16377"/>
    <n v="1315"/>
    <s v="CitrusSplash"/>
    <n v="244.29696000000001"/>
    <n v="322.87423999999999"/>
    <x v="16036"/>
    <m/>
    <m/>
    <m/>
    <m/>
    <x v="12"/>
    <m/>
    <m/>
    <m/>
  </r>
  <r>
    <x v="196"/>
    <x v="16378"/>
    <n v="966"/>
    <s v="TropicalTwist"/>
    <n v="20.972799999999999"/>
    <n v="323.0188"/>
    <x v="16037"/>
    <m/>
    <m/>
    <m/>
    <m/>
    <x v="12"/>
    <m/>
    <m/>
    <m/>
  </r>
  <r>
    <x v="345"/>
    <x v="16379"/>
    <n v="1527"/>
    <s v="BerryBlast"/>
    <n v="246.30080000000001"/>
    <n v="323.13319999999999"/>
    <x v="16038"/>
    <m/>
    <m/>
    <m/>
    <m/>
    <x v="12"/>
    <m/>
    <m/>
    <m/>
  </r>
  <r>
    <x v="327"/>
    <x v="16380"/>
    <n v="2125"/>
    <s v="MintCooler"/>
    <n v="18.32"/>
    <n v="323.13632000000001"/>
    <x v="16039"/>
    <m/>
    <m/>
    <m/>
    <m/>
    <x v="12"/>
    <m/>
    <m/>
    <m/>
  </r>
  <r>
    <x v="304"/>
    <x v="16381"/>
    <n v="1375"/>
    <s v="PeachPunch"/>
    <n v="684.68428800000004"/>
    <n v="323.28608000000003"/>
    <x v="16040"/>
    <m/>
    <m/>
    <m/>
    <m/>
    <x v="12"/>
    <m/>
    <m/>
    <m/>
  </r>
  <r>
    <x v="72"/>
    <x v="16382"/>
    <n v="2262"/>
    <s v="LemonZest"/>
    <n v="131.68"/>
    <n v="323.35160000000002"/>
    <x v="16041"/>
    <m/>
    <m/>
    <m/>
    <m/>
    <x v="12"/>
    <m/>
    <m/>
    <m/>
  </r>
  <r>
    <x v="197"/>
    <x v="16383"/>
    <n v="2208"/>
    <s v="BerryBlast"/>
    <n v="90.031999999999996"/>
    <n v="323.48160000000001"/>
    <x v="16042"/>
    <m/>
    <m/>
    <m/>
    <m/>
    <x v="12"/>
    <m/>
    <m/>
    <m/>
  </r>
  <r>
    <x v="156"/>
    <x v="16384"/>
    <n v="1145"/>
    <s v="LemonZest"/>
    <n v="183.73478399999999"/>
    <n v="323.52735999999999"/>
    <x v="16043"/>
    <m/>
    <m/>
    <m/>
    <m/>
    <x v="12"/>
    <m/>
    <m/>
    <m/>
  </r>
  <r>
    <x v="191"/>
    <x v="16385"/>
    <n v="1074"/>
    <s v="FizzBerry"/>
    <n v="563.128512"/>
    <n v="323.61056000000002"/>
    <x v="16044"/>
    <m/>
    <m/>
    <m/>
    <m/>
    <x v="12"/>
    <m/>
    <m/>
    <m/>
  </r>
  <r>
    <x v="273"/>
    <x v="16386"/>
    <n v="544"/>
    <s v="PeachPunch"/>
    <n v="235.96799999999999"/>
    <n v="323.62200000000001"/>
    <x v="16045"/>
    <m/>
    <m/>
    <m/>
    <m/>
    <x v="12"/>
    <m/>
    <m/>
    <m/>
  </r>
  <r>
    <x v="177"/>
    <x v="16387"/>
    <n v="1835"/>
    <s v="MangoBliss"/>
    <n v="172.72319999999999"/>
    <n v="323.74784"/>
    <x v="16046"/>
    <m/>
    <m/>
    <m/>
    <m/>
    <x v="12"/>
    <m/>
    <m/>
    <m/>
  </r>
  <r>
    <x v="125"/>
    <x v="16388"/>
    <n v="602"/>
    <s v="CitrusSplash"/>
    <n v="158.0608"/>
    <n v="323.95479999999998"/>
    <x v="16047"/>
    <m/>
    <m/>
    <m/>
    <m/>
    <x v="12"/>
    <m/>
    <m/>
    <m/>
  </r>
  <r>
    <x v="196"/>
    <x v="16389"/>
    <n v="1221"/>
    <s v="BerryBlast"/>
    <n v="613.29215999999997"/>
    <n v="323.96415999999999"/>
    <x v="16048"/>
    <m/>
    <m/>
    <m/>
    <m/>
    <x v="12"/>
    <m/>
    <m/>
    <m/>
  </r>
  <r>
    <x v="192"/>
    <x v="16390"/>
    <n v="2768"/>
    <s v="MintCooler"/>
    <n v="197.66399999999999"/>
    <n v="324.06920000000002"/>
    <x v="16049"/>
    <m/>
    <m/>
    <m/>
    <m/>
    <x v="12"/>
    <m/>
    <m/>
    <m/>
  </r>
  <r>
    <x v="69"/>
    <x v="16391"/>
    <n v="2633"/>
    <s v="TropicalTwist"/>
    <n v="318.75839999999999"/>
    <n v="324.06920000000002"/>
    <x v="16050"/>
    <m/>
    <m/>
    <m/>
    <m/>
    <x v="12"/>
    <m/>
    <m/>
    <m/>
  </r>
  <r>
    <x v="89"/>
    <x v="16392"/>
    <n v="320"/>
    <s v="CitrusSplash"/>
    <n v="104.8"/>
    <n v="324.08479999999997"/>
    <x v="16051"/>
    <m/>
    <m/>
    <m/>
    <m/>
    <x v="12"/>
    <m/>
    <m/>
    <m/>
  </r>
  <r>
    <x v="192"/>
    <x v="16393"/>
    <n v="2429"/>
    <s v="TropicalTwist"/>
    <n v="267.87520000000001"/>
    <n v="324.08479999999997"/>
    <x v="16052"/>
    <m/>
    <m/>
    <m/>
    <m/>
    <x v="12"/>
    <m/>
    <m/>
    <m/>
  </r>
  <r>
    <x v="35"/>
    <x v="16394"/>
    <n v="828"/>
    <s v="BerryBlast"/>
    <n v="263.51600000000002"/>
    <n v="324.13824"/>
    <x v="16053"/>
    <m/>
    <m/>
    <m/>
    <m/>
    <x v="12"/>
    <m/>
    <m/>
    <m/>
  </r>
  <r>
    <x v="262"/>
    <x v="16395"/>
    <n v="1942"/>
    <s v="BerryBlast"/>
    <n v="354.26560000000001"/>
    <n v="324.25952000000001"/>
    <x v="16054"/>
    <m/>
    <m/>
    <m/>
    <m/>
    <x v="12"/>
    <m/>
    <m/>
    <m/>
  </r>
  <r>
    <x v="239"/>
    <x v="16396"/>
    <n v="2614"/>
    <s v="PeachPunch"/>
    <n v="273.98399999999998"/>
    <n v="324.30840000000001"/>
    <x v="16055"/>
    <m/>
    <m/>
    <m/>
    <m/>
    <x v="12"/>
    <m/>
    <m/>
    <m/>
  </r>
  <r>
    <x v="49"/>
    <x v="16397"/>
    <n v="350"/>
    <s v="ChocoDelight"/>
    <n v="190.33600000000001"/>
    <n v="324.33960000000002"/>
    <x v="16056"/>
    <m/>
    <m/>
    <m/>
    <m/>
    <x v="12"/>
    <m/>
    <m/>
    <m/>
  </r>
  <r>
    <x v="135"/>
    <x v="16398"/>
    <n v="2579"/>
    <s v="PeachPunch"/>
    <n v="197.7792"/>
    <n v="324.4228"/>
    <x v="16057"/>
    <m/>
    <m/>
    <m/>
    <m/>
    <x v="12"/>
    <m/>
    <m/>
    <m/>
  </r>
  <r>
    <x v="135"/>
    <x v="16399"/>
    <n v="2550"/>
    <s v="TropicalTwist"/>
    <n v="514.80064000000004"/>
    <n v="324.49560000000002"/>
    <x v="16058"/>
    <m/>
    <m/>
    <m/>
    <m/>
    <x v="12"/>
    <m/>
    <m/>
    <m/>
  </r>
  <r>
    <x v="182"/>
    <x v="16400"/>
    <n v="2746"/>
    <s v="ChocoDelight"/>
    <n v="31.795999999999999"/>
    <n v="324.49680000000001"/>
    <x v="16059"/>
    <m/>
    <m/>
    <m/>
    <m/>
    <x v="12"/>
    <m/>
    <m/>
    <m/>
  </r>
  <r>
    <x v="225"/>
    <x v="16401"/>
    <n v="2372"/>
    <s v="MangoBliss"/>
    <n v="365.47199999999998"/>
    <n v="324.51119999999997"/>
    <x v="16060"/>
    <m/>
    <m/>
    <m/>
    <m/>
    <x v="12"/>
    <m/>
    <m/>
    <m/>
  </r>
  <r>
    <x v="224"/>
    <x v="16402"/>
    <n v="1865"/>
    <s v="FizzBerry"/>
    <n v="227.6224"/>
    <n v="324.584"/>
    <x v="16061"/>
    <m/>
    <m/>
    <m/>
    <m/>
    <x v="12"/>
    <m/>
    <m/>
    <m/>
  </r>
  <r>
    <x v="23"/>
    <x v="16403"/>
    <n v="1813"/>
    <s v="MangoBliss"/>
    <n v="275.88799999999998"/>
    <n v="324.69632000000001"/>
    <x v="16062"/>
    <m/>
    <m/>
    <m/>
    <m/>
    <x v="12"/>
    <m/>
    <m/>
    <m/>
  </r>
  <r>
    <x v="255"/>
    <x v="16404"/>
    <n v="649"/>
    <s v="FizzBerry"/>
    <n v="162.2816"/>
    <n v="324.7244"/>
    <x v="16063"/>
    <m/>
    <m/>
    <m/>
    <m/>
    <x v="12"/>
    <m/>
    <m/>
    <m/>
  </r>
  <r>
    <x v="223"/>
    <x v="16405"/>
    <n v="598"/>
    <s v="CitrusSplash"/>
    <n v="152.40960000000001"/>
    <n v="324.82839999999999"/>
    <x v="16064"/>
    <m/>
    <m/>
    <m/>
    <m/>
    <x v="12"/>
    <m/>
    <m/>
    <m/>
  </r>
  <r>
    <x v="316"/>
    <x v="16406"/>
    <n v="2383"/>
    <s v="BerryBlast"/>
    <n v="21.064"/>
    <n v="324.85536000000002"/>
    <x v="16065"/>
    <m/>
    <m/>
    <m/>
    <m/>
    <x v="12"/>
    <m/>
    <m/>
    <m/>
  </r>
  <r>
    <x v="56"/>
    <x v="16407"/>
    <n v="168"/>
    <s v="BerryBlast"/>
    <n v="220.54400000000001"/>
    <n v="324.85536000000002"/>
    <x v="16066"/>
    <m/>
    <m/>
    <m/>
    <m/>
    <x v="12"/>
    <m/>
    <m/>
    <m/>
  </r>
  <r>
    <x v="329"/>
    <x v="16408"/>
    <n v="2825"/>
    <s v="BerryBlast"/>
    <n v="221.66800000000001"/>
    <n v="324.85536000000002"/>
    <x v="16067"/>
    <m/>
    <m/>
    <m/>
    <m/>
    <x v="12"/>
    <m/>
    <m/>
    <m/>
  </r>
  <r>
    <x v="207"/>
    <x v="16409"/>
    <n v="1323"/>
    <s v="CitrusSplash"/>
    <n v="283.22496000000001"/>
    <n v="324.86687999999998"/>
    <x v="16068"/>
    <m/>
    <m/>
    <m/>
    <m/>
    <x v="12"/>
    <m/>
    <m/>
    <m/>
  </r>
  <r>
    <x v="118"/>
    <x v="16410"/>
    <n v="1646"/>
    <s v="GingerFizz"/>
    <n v="308.92160000000001"/>
    <n v="324.92720000000003"/>
    <x v="16069"/>
    <m/>
    <m/>
    <m/>
    <m/>
    <x v="12"/>
    <m/>
    <m/>
    <m/>
  </r>
  <r>
    <x v="17"/>
    <x v="16411"/>
    <n v="356"/>
    <s v="ChocoDelight"/>
    <n v="222.6848"/>
    <n v="324.98439999999999"/>
    <x v="16070"/>
    <m/>
    <m/>
    <m/>
    <m/>
    <x v="12"/>
    <m/>
    <m/>
    <m/>
  </r>
  <r>
    <x v="26"/>
    <x v="16412"/>
    <n v="1558"/>
    <s v="MintCooler"/>
    <n v="175.4624"/>
    <n v="325.02911999999998"/>
    <x v="16071"/>
    <m/>
    <m/>
    <m/>
    <m/>
    <x v="12"/>
    <m/>
    <m/>
    <m/>
  </r>
  <r>
    <x v="51"/>
    <x v="16413"/>
    <n v="2088"/>
    <s v="PeachPunch"/>
    <n v="232.5856"/>
    <n v="325.04160000000002"/>
    <x v="7504"/>
    <m/>
    <m/>
    <m/>
    <m/>
    <x v="12"/>
    <m/>
    <m/>
    <m/>
  </r>
  <r>
    <x v="305"/>
    <x v="16414"/>
    <n v="1299"/>
    <s v="MintCooler"/>
    <n v="80.809600000000003"/>
    <n v="325.09879999999998"/>
    <x v="16072"/>
    <m/>
    <m/>
    <m/>
    <m/>
    <x v="12"/>
    <m/>
    <m/>
    <m/>
  </r>
  <r>
    <x v="297"/>
    <x v="16415"/>
    <n v="1188"/>
    <s v="GingerFizz"/>
    <n v="213.584"/>
    <n v="325.12479999999999"/>
    <x v="16073"/>
    <m/>
    <m/>
    <m/>
    <m/>
    <x v="12"/>
    <m/>
    <m/>
    <m/>
  </r>
  <r>
    <x v="161"/>
    <x v="16416"/>
    <n v="860"/>
    <s v="FizzBerry"/>
    <n v="129.78137599999999"/>
    <n v="325.15600000000001"/>
    <x v="16074"/>
    <m/>
    <m/>
    <m/>
    <m/>
    <x v="12"/>
    <m/>
    <m/>
    <m/>
  </r>
  <r>
    <x v="0"/>
    <x v="16417"/>
    <n v="2098"/>
    <s v="ChocoDelight"/>
    <n v="324.65600000000001"/>
    <n v="325.18200000000002"/>
    <x v="16075"/>
    <m/>
    <m/>
    <m/>
    <m/>
    <x v="12"/>
    <m/>
    <m/>
    <m/>
  </r>
  <r>
    <x v="349"/>
    <x v="16418"/>
    <n v="2154"/>
    <s v="BerryBlast"/>
    <n v="215.8784"/>
    <n v="325.35879999999997"/>
    <x v="16076"/>
    <m/>
    <m/>
    <m/>
    <m/>
    <x v="12"/>
    <m/>
    <m/>
    <m/>
  </r>
  <r>
    <x v="75"/>
    <x v="16419"/>
    <n v="2588"/>
    <s v="PeachPunch"/>
    <n v="57.508000000000003"/>
    <n v="325.39319999999998"/>
    <x v="16077"/>
    <m/>
    <m/>
    <m/>
    <m/>
    <x v="12"/>
    <m/>
    <m/>
    <m/>
  </r>
  <r>
    <x v="51"/>
    <x v="16420"/>
    <n v="2542"/>
    <s v="LemonZest"/>
    <n v="163.15520000000001"/>
    <n v="325.45760000000001"/>
    <x v="16078"/>
    <m/>
    <m/>
    <m/>
    <m/>
    <x v="12"/>
    <m/>
    <m/>
    <m/>
  </r>
  <r>
    <x v="131"/>
    <x v="16421"/>
    <n v="1496"/>
    <s v="MangoBliss"/>
    <n v="323.73427199999998"/>
    <n v="325.49919999999997"/>
    <x v="16079"/>
    <m/>
    <m/>
    <m/>
    <m/>
    <x v="12"/>
    <m/>
    <m/>
    <m/>
  </r>
  <r>
    <x v="270"/>
    <x v="16422"/>
    <n v="989"/>
    <s v="GingerFizz"/>
    <n v="168.4288"/>
    <n v="325.51479999999998"/>
    <x v="16080"/>
    <m/>
    <m/>
    <m/>
    <m/>
    <x v="12"/>
    <m/>
    <m/>
    <m/>
  </r>
  <r>
    <x v="356"/>
    <x v="16423"/>
    <n v="2419"/>
    <s v="BerryBlast"/>
    <n v="286.60000000000002"/>
    <n v="325.57247999999998"/>
    <x v="16081"/>
    <m/>
    <m/>
    <m/>
    <m/>
    <x v="12"/>
    <m/>
    <m/>
    <m/>
  </r>
  <r>
    <x v="309"/>
    <x v="16424"/>
    <n v="2413"/>
    <s v="LemonZest"/>
    <n v="113.49760000000001"/>
    <n v="325.62920000000003"/>
    <x v="16082"/>
    <m/>
    <m/>
    <m/>
    <m/>
    <x v="12"/>
    <m/>
    <m/>
    <m/>
  </r>
  <r>
    <x v="62"/>
    <x v="16425"/>
    <n v="2041"/>
    <s v="BerryBlast"/>
    <n v="237.1936"/>
    <n v="325.83199999999999"/>
    <x v="16083"/>
    <m/>
    <m/>
    <m/>
    <m/>
    <x v="12"/>
    <m/>
    <m/>
    <m/>
  </r>
  <r>
    <x v="120"/>
    <x v="16426"/>
    <n v="1884"/>
    <s v="BerryBlast"/>
    <n v="354.38560000000001"/>
    <n v="325.859328"/>
    <x v="16084"/>
    <m/>
    <m/>
    <m/>
    <m/>
    <x v="12"/>
    <m/>
    <m/>
    <m/>
  </r>
  <r>
    <x v="285"/>
    <x v="16427"/>
    <n v="2165"/>
    <s v="GingerFizz"/>
    <n v="223.08160000000001"/>
    <n v="326.10239999999999"/>
    <x v="16085"/>
    <m/>
    <m/>
    <m/>
    <m/>
    <x v="12"/>
    <m/>
    <m/>
    <m/>
  </r>
  <r>
    <x v="282"/>
    <x v="16428"/>
    <n v="2640"/>
    <s v="MangoBliss"/>
    <n v="86.028800000000004"/>
    <n v="326.15960000000001"/>
    <x v="16086"/>
    <m/>
    <m/>
    <m/>
    <m/>
    <x v="12"/>
    <m/>
    <m/>
    <m/>
  </r>
  <r>
    <x v="230"/>
    <x v="16429"/>
    <n v="1597"/>
    <s v="FizzBerry"/>
    <n v="90.8352"/>
    <n v="326.15960000000001"/>
    <x v="16087"/>
    <m/>
    <m/>
    <m/>
    <m/>
    <x v="12"/>
    <m/>
    <m/>
    <m/>
  </r>
  <r>
    <x v="335"/>
    <x v="16430"/>
    <n v="1044"/>
    <s v="TropicalTwist"/>
    <n v="331.48160000000001"/>
    <n v="326.24279999999999"/>
    <x v="16088"/>
    <m/>
    <m/>
    <m/>
    <m/>
    <x v="12"/>
    <m/>
    <m/>
    <m/>
  </r>
  <r>
    <x v="74"/>
    <x v="16431"/>
    <n v="1536"/>
    <s v="ChocoDelight"/>
    <n v="8.9855999999999998"/>
    <n v="326.27712000000002"/>
    <x v="16089"/>
    <m/>
    <m/>
    <m/>
    <m/>
    <x v="12"/>
    <m/>
    <m/>
    <m/>
  </r>
  <r>
    <x v="34"/>
    <x v="16432"/>
    <n v="1339"/>
    <s v="BerryBlast"/>
    <n v="14.496"/>
    <n v="326.28960000000001"/>
    <x v="16090"/>
    <m/>
    <m/>
    <m/>
    <m/>
    <x v="12"/>
    <m/>
    <m/>
    <m/>
  </r>
  <r>
    <x v="207"/>
    <x v="16433"/>
    <n v="1219"/>
    <s v="BerryBlast"/>
    <n v="280.84032000000002"/>
    <n v="326.28960000000001"/>
    <x v="16091"/>
    <m/>
    <m/>
    <m/>
    <m/>
    <x v="12"/>
    <m/>
    <m/>
    <m/>
  </r>
  <r>
    <x v="313"/>
    <x v="16434"/>
    <n v="1701"/>
    <s v="GingerFizz"/>
    <n v="201.488"/>
    <n v="326.43"/>
    <x v="16092"/>
    <m/>
    <m/>
    <m/>
    <m/>
    <x v="12"/>
    <m/>
    <m/>
    <m/>
  </r>
  <r>
    <x v="92"/>
    <x v="16435"/>
    <n v="1585"/>
    <s v="BerryBlast"/>
    <n v="182.1088"/>
    <n v="326.49759999999998"/>
    <x v="16093"/>
    <m/>
    <m/>
    <m/>
    <m/>
    <x v="12"/>
    <m/>
    <m/>
    <m/>
  </r>
  <r>
    <x v="339"/>
    <x v="16436"/>
    <n v="1258"/>
    <s v="MintCooler"/>
    <n v="529.61279999999999"/>
    <n v="326.59744000000001"/>
    <x v="16094"/>
    <m/>
    <m/>
    <m/>
    <m/>
    <x v="12"/>
    <m/>
    <m/>
    <m/>
  </r>
  <r>
    <x v="278"/>
    <x v="16437"/>
    <n v="1861"/>
    <s v="TropicalTwist"/>
    <n v="279.50400000000002"/>
    <n v="326.65568000000002"/>
    <x v="16095"/>
    <m/>
    <m/>
    <m/>
    <m/>
    <x v="12"/>
    <m/>
    <m/>
    <m/>
  </r>
  <r>
    <x v="153"/>
    <x v="16438"/>
    <n v="2355"/>
    <s v="FizzBerry"/>
    <n v="339.18400000000003"/>
    <n v="326.69"/>
    <x v="16096"/>
    <m/>
    <m/>
    <m/>
    <m/>
    <x v="12"/>
    <m/>
    <m/>
    <m/>
  </r>
  <r>
    <x v="13"/>
    <x v="16439"/>
    <n v="1462"/>
    <s v="PeachPunch"/>
    <n v="427.502208"/>
    <n v="326.77215999999999"/>
    <x v="16097"/>
    <m/>
    <m/>
    <m/>
    <m/>
    <x v="12"/>
    <m/>
    <m/>
    <m/>
  </r>
  <r>
    <x v="323"/>
    <x v="16440"/>
    <n v="1094"/>
    <s v="CitrusSplash"/>
    <n v="178.98240000000001"/>
    <n v="326.8356"/>
    <x v="16098"/>
    <m/>
    <m/>
    <m/>
    <m/>
    <x v="12"/>
    <m/>
    <m/>
    <m/>
  </r>
  <r>
    <x v="255"/>
    <x v="16441"/>
    <n v="2138"/>
    <s v="FizzBerry"/>
    <n v="288.24"/>
    <n v="326.86160000000001"/>
    <x v="16099"/>
    <m/>
    <m/>
    <m/>
    <m/>
    <x v="12"/>
    <m/>
    <m/>
    <m/>
  </r>
  <r>
    <x v="273"/>
    <x v="16442"/>
    <n v="1204"/>
    <s v="TropicalTwist"/>
    <n v="323.93088"/>
    <n v="326.88448"/>
    <x v="16100"/>
    <m/>
    <m/>
    <m/>
    <m/>
    <x v="12"/>
    <m/>
    <m/>
    <m/>
  </r>
  <r>
    <x v="271"/>
    <x v="16443"/>
    <n v="1785"/>
    <s v="FizzBerry"/>
    <n v="221.01759999999999"/>
    <n v="326.89280000000002"/>
    <x v="16101"/>
    <m/>
    <m/>
    <m/>
    <m/>
    <x v="12"/>
    <m/>
    <m/>
    <m/>
  </r>
  <r>
    <x v="329"/>
    <x v="16444"/>
    <n v="1897"/>
    <s v="ChocoDelight"/>
    <n v="239.3536"/>
    <n v="327.00096000000002"/>
    <x v="16102"/>
    <m/>
    <m/>
    <m/>
    <m/>
    <x v="12"/>
    <m/>
    <m/>
    <m/>
  </r>
  <r>
    <x v="312"/>
    <x v="16445"/>
    <n v="1854"/>
    <s v="BerryBlast"/>
    <n v="52.375999999999998"/>
    <n v="327.00671999999997"/>
    <x v="16103"/>
    <m/>
    <m/>
    <m/>
    <m/>
    <x v="12"/>
    <m/>
    <m/>
    <m/>
  </r>
  <r>
    <x v="7"/>
    <x v="16446"/>
    <n v="2458"/>
    <s v="BerryBlast"/>
    <n v="237.74799999999999"/>
    <n v="327.00671999999997"/>
    <x v="16104"/>
    <m/>
    <m/>
    <m/>
    <m/>
    <x v="12"/>
    <m/>
    <m/>
    <m/>
  </r>
  <r>
    <x v="340"/>
    <x v="16447"/>
    <n v="1156"/>
    <s v="CitrusSplash"/>
    <n v="16.512"/>
    <n v="327.05919999999998"/>
    <x v="16105"/>
    <m/>
    <m/>
    <m/>
    <m/>
    <x v="12"/>
    <m/>
    <m/>
    <m/>
  </r>
  <r>
    <x v="51"/>
    <x v="16448"/>
    <n v="895"/>
    <s v="BerryBlast"/>
    <n v="260.15359999999998"/>
    <n v="327.07479999999998"/>
    <x v="16106"/>
    <m/>
    <m/>
    <m/>
    <m/>
    <x v="12"/>
    <m/>
    <m/>
    <m/>
  </r>
  <r>
    <x v="346"/>
    <x v="16449"/>
    <n v="36"/>
    <s v="BerryBlast"/>
    <n v="687.04089599999998"/>
    <n v="327.1036704"/>
    <x v="16107"/>
    <m/>
    <m/>
    <m/>
    <m/>
    <x v="12"/>
    <m/>
    <m/>
    <m/>
  </r>
  <r>
    <x v="364"/>
    <x v="16450"/>
    <n v="1674"/>
    <s v="ChocoDelight"/>
    <n v="164.71680000000001"/>
    <n v="327.11743999999999"/>
    <x v="16108"/>
    <m/>
    <m/>
    <m/>
    <m/>
    <x v="12"/>
    <m/>
    <m/>
    <m/>
  </r>
  <r>
    <x v="177"/>
    <x v="16451"/>
    <n v="2236"/>
    <s v="GingerFizz"/>
    <n v="11.0816"/>
    <n v="327.17880000000002"/>
    <x v="16109"/>
    <m/>
    <m/>
    <m/>
    <m/>
    <x v="12"/>
    <m/>
    <m/>
    <m/>
  </r>
  <r>
    <x v="345"/>
    <x v="16452"/>
    <n v="2261"/>
    <s v="BerryBlast"/>
    <n v="32.396000000000001"/>
    <n v="327.18599999999998"/>
    <x v="16110"/>
    <m/>
    <m/>
    <m/>
    <m/>
    <x v="12"/>
    <m/>
    <m/>
    <m/>
  </r>
  <r>
    <x v="129"/>
    <x v="16453"/>
    <n v="961"/>
    <s v="FizzBerry"/>
    <n v="34.692"/>
    <n v="327.18599999999998"/>
    <x v="16111"/>
    <m/>
    <m/>
    <m/>
    <m/>
    <x v="12"/>
    <m/>
    <m/>
    <m/>
  </r>
  <r>
    <x v="121"/>
    <x v="16454"/>
    <n v="2679"/>
    <s v="PeachPunch"/>
    <n v="171.25200000000001"/>
    <n v="327.18599999999998"/>
    <x v="16112"/>
    <m/>
    <m/>
    <m/>
    <m/>
    <x v="12"/>
    <m/>
    <m/>
    <m/>
  </r>
  <r>
    <x v="91"/>
    <x v="16455"/>
    <n v="324"/>
    <s v="ChocoDelight"/>
    <n v="166.4256"/>
    <n v="327.23079999999999"/>
    <x v="16113"/>
    <m/>
    <m/>
    <m/>
    <m/>
    <x v="12"/>
    <m/>
    <m/>
    <m/>
  </r>
  <r>
    <x v="58"/>
    <x v="16456"/>
    <n v="755"/>
    <s v="TropicalTwist"/>
    <n v="229.1456"/>
    <n v="327.34519999999998"/>
    <x v="16114"/>
    <m/>
    <m/>
    <m/>
    <m/>
    <x v="12"/>
    <m/>
    <m/>
    <m/>
  </r>
  <r>
    <x v="184"/>
    <x v="16457"/>
    <n v="93"/>
    <s v="CitrusSplash"/>
    <n v="231.696"/>
    <n v="327.41800000000001"/>
    <x v="16115"/>
    <m/>
    <m/>
    <m/>
    <m/>
    <x v="12"/>
    <m/>
    <m/>
    <m/>
  </r>
  <r>
    <x v="192"/>
    <x v="16458"/>
    <n v="1350"/>
    <s v="FizzBerry"/>
    <n v="216.11519999999999"/>
    <n v="327.44607999999999"/>
    <x v="16116"/>
    <m/>
    <m/>
    <m/>
    <m/>
    <x v="12"/>
    <m/>
    <m/>
    <m/>
  </r>
  <r>
    <x v="140"/>
    <x v="16459"/>
    <n v="2184"/>
    <s v="MintCooler"/>
    <n v="92.26688"/>
    <n v="327.49079999999998"/>
    <x v="16117"/>
    <m/>
    <m/>
    <m/>
    <m/>
    <x v="12"/>
    <m/>
    <m/>
    <m/>
  </r>
  <r>
    <x v="152"/>
    <x v="16460"/>
    <n v="935"/>
    <s v="ChocoDelight"/>
    <n v="100.57536"/>
    <n v="327.49416960000002"/>
    <x v="16118"/>
    <m/>
    <m/>
    <m/>
    <m/>
    <x v="12"/>
    <m/>
    <m/>
    <m/>
  </r>
  <r>
    <x v="265"/>
    <x v="16461"/>
    <n v="1719"/>
    <s v="BerryBlast"/>
    <n v="429.79840000000002"/>
    <n v="327.57504"/>
    <x v="16119"/>
    <m/>
    <m/>
    <m/>
    <m/>
    <x v="12"/>
    <m/>
    <m/>
    <m/>
  </r>
  <r>
    <x v="341"/>
    <x v="16462"/>
    <n v="2110"/>
    <s v="GingerFizz"/>
    <n v="118.98560000000001"/>
    <n v="327.64679999999998"/>
    <x v="16120"/>
    <m/>
    <m/>
    <m/>
    <m/>
    <x v="12"/>
    <m/>
    <m/>
    <m/>
  </r>
  <r>
    <x v="91"/>
    <x v="16463"/>
    <n v="76"/>
    <s v="MintCooler"/>
    <n v="136.23033599999999"/>
    <n v="327.71231999999998"/>
    <x v="16121"/>
    <m/>
    <m/>
    <m/>
    <m/>
    <x v="12"/>
    <m/>
    <m/>
    <m/>
  </r>
  <r>
    <x v="252"/>
    <x v="16464"/>
    <n v="1978"/>
    <s v="BerryBlast"/>
    <n v="266.71199999999999"/>
    <n v="327.72384"/>
    <x v="16122"/>
    <m/>
    <m/>
    <m/>
    <m/>
    <x v="12"/>
    <m/>
    <m/>
    <m/>
  </r>
  <r>
    <x v="211"/>
    <x v="16465"/>
    <n v="2130"/>
    <s v="BerryBlast"/>
    <n v="322.91199999999998"/>
    <n v="327.72384"/>
    <x v="16123"/>
    <m/>
    <m/>
    <m/>
    <m/>
    <x v="12"/>
    <m/>
    <m/>
    <m/>
  </r>
  <r>
    <x v="55"/>
    <x v="16466"/>
    <n v="1797"/>
    <s v="TropicalTwist"/>
    <n v="82.176000000000002"/>
    <n v="327.77055999999999"/>
    <x v="16124"/>
    <m/>
    <m/>
    <m/>
    <m/>
    <x v="12"/>
    <m/>
    <m/>
    <m/>
  </r>
  <r>
    <x v="241"/>
    <x v="16467"/>
    <n v="2151"/>
    <s v="CitrusSplash"/>
    <n v="111.0688"/>
    <n v="327.79759999999999"/>
    <x v="16125"/>
    <m/>
    <m/>
    <m/>
    <m/>
    <x v="12"/>
    <m/>
    <m/>
    <m/>
  </r>
  <r>
    <x v="298"/>
    <x v="16468"/>
    <n v="45"/>
    <s v="MangoBliss"/>
    <n v="55.859200000000001"/>
    <n v="328.05239999999998"/>
    <x v="16126"/>
    <m/>
    <m/>
    <m/>
    <m/>
    <x v="12"/>
    <m/>
    <m/>
    <m/>
  </r>
  <r>
    <x v="93"/>
    <x v="16469"/>
    <n v="636"/>
    <s v="LemonZest"/>
    <n v="143.71520000000001"/>
    <n v="328.08240000000001"/>
    <x v="16127"/>
    <m/>
    <m/>
    <m/>
    <m/>
    <x v="12"/>
    <m/>
    <m/>
    <m/>
  </r>
  <r>
    <x v="86"/>
    <x v="16470"/>
    <n v="2443"/>
    <s v="LemonZest"/>
    <n v="69.507199999999997"/>
    <n v="328.13560000000001"/>
    <x v="16128"/>
    <m/>
    <m/>
    <m/>
    <m/>
    <x v="12"/>
    <m/>
    <m/>
    <m/>
  </r>
  <r>
    <x v="217"/>
    <x v="16471"/>
    <n v="1260"/>
    <s v="ChocoDelight"/>
    <n v="205.28960000000001"/>
    <n v="328.28120000000001"/>
    <x v="16129"/>
    <m/>
    <m/>
    <m/>
    <m/>
    <x v="12"/>
    <m/>
    <m/>
    <m/>
  </r>
  <r>
    <x v="50"/>
    <x v="16472"/>
    <n v="2008"/>
    <s v="BerryBlast"/>
    <n v="221.52"/>
    <n v="328.30720000000002"/>
    <x v="16130"/>
    <m/>
    <m/>
    <m/>
    <m/>
    <x v="12"/>
    <m/>
    <m/>
    <m/>
  </r>
  <r>
    <x v="78"/>
    <x v="16473"/>
    <n v="1141"/>
    <s v="GingerFizz"/>
    <n v="597.00345600000003"/>
    <n v="328.41120000000001"/>
    <x v="16131"/>
    <m/>
    <m/>
    <m/>
    <m/>
    <x v="12"/>
    <m/>
    <m/>
    <m/>
  </r>
  <r>
    <x v="56"/>
    <x v="16474"/>
    <n v="1012"/>
    <s v="BerryBlast"/>
    <n v="32.404000000000003"/>
    <n v="328.44096000000002"/>
    <x v="16132"/>
    <m/>
    <m/>
    <m/>
    <m/>
    <x v="12"/>
    <m/>
    <m/>
    <m/>
  </r>
  <r>
    <x v="17"/>
    <x v="16475"/>
    <n v="323"/>
    <s v="BerryBlast"/>
    <n v="202.38399999999999"/>
    <n v="328.44096000000002"/>
    <x v="16133"/>
    <m/>
    <m/>
    <m/>
    <m/>
    <x v="12"/>
    <m/>
    <m/>
    <m/>
  </r>
  <r>
    <x v="21"/>
    <x v="16476"/>
    <n v="615"/>
    <s v="BerryBlast"/>
    <n v="284.43599999999998"/>
    <n v="328.44096000000002"/>
    <x v="16134"/>
    <m/>
    <m/>
    <m/>
    <m/>
    <x v="12"/>
    <m/>
    <m/>
    <m/>
  </r>
  <r>
    <x v="200"/>
    <x v="16477"/>
    <n v="1587"/>
    <s v="MangoBliss"/>
    <n v="133.15199999999999"/>
    <n v="328.536"/>
    <x v="16135"/>
    <m/>
    <m/>
    <m/>
    <m/>
    <x v="12"/>
    <m/>
    <m/>
    <m/>
  </r>
  <r>
    <x v="84"/>
    <x v="16478"/>
    <n v="2376"/>
    <s v="ChocoDelight"/>
    <n v="227.32159999999999"/>
    <n v="328.666"/>
    <x v="16136"/>
    <m/>
    <m/>
    <m/>
    <m/>
    <x v="12"/>
    <m/>
    <m/>
    <m/>
  </r>
  <r>
    <x v="313"/>
    <x v="16479"/>
    <n v="1687"/>
    <s v="MangoBliss"/>
    <n v="149.6832"/>
    <n v="328.69200000000001"/>
    <x v="16137"/>
    <m/>
    <m/>
    <m/>
    <m/>
    <x v="12"/>
    <m/>
    <m/>
    <m/>
  </r>
  <r>
    <x v="54"/>
    <x v="16480"/>
    <n v="2569"/>
    <s v="TropicalTwist"/>
    <n v="346.46937600000001"/>
    <n v="328.75439999999998"/>
    <x v="16138"/>
    <m/>
    <m/>
    <m/>
    <m/>
    <x v="12"/>
    <m/>
    <m/>
    <m/>
  </r>
  <r>
    <x v="346"/>
    <x v="16481"/>
    <n v="1091"/>
    <s v="MintCooler"/>
    <n v="299.05113599999999"/>
    <n v="328.76230399999997"/>
    <x v="16139"/>
    <m/>
    <m/>
    <m/>
    <m/>
    <x v="12"/>
    <m/>
    <m/>
    <m/>
  </r>
  <r>
    <x v="178"/>
    <x v="16482"/>
    <n v="1285"/>
    <s v="CitrusSplash"/>
    <n v="430.32767999999999"/>
    <n v="328.83551999999997"/>
    <x v="16140"/>
    <m/>
    <m/>
    <m/>
    <m/>
    <x v="12"/>
    <m/>
    <m/>
    <m/>
  </r>
  <r>
    <x v="74"/>
    <x v="16483"/>
    <n v="2578"/>
    <s v="GingerFizz"/>
    <n v="84.742400000000004"/>
    <n v="328.85320000000002"/>
    <x v="16141"/>
    <m/>
    <m/>
    <m/>
    <m/>
    <x v="12"/>
    <m/>
    <m/>
    <m/>
  </r>
  <r>
    <x v="111"/>
    <x v="16484"/>
    <n v="2465"/>
    <s v="GingerFizz"/>
    <n v="162.16"/>
    <n v="328.92079999999999"/>
    <x v="16142"/>
    <m/>
    <m/>
    <m/>
    <m/>
    <x v="12"/>
    <m/>
    <m/>
    <m/>
  </r>
  <r>
    <x v="72"/>
    <x v="16485"/>
    <n v="1571"/>
    <s v="PeachPunch"/>
    <n v="117.928"/>
    <n v="328.97879999999998"/>
    <x v="16143"/>
    <m/>
    <m/>
    <m/>
    <m/>
    <x v="12"/>
    <m/>
    <m/>
    <m/>
  </r>
  <r>
    <x v="284"/>
    <x v="16486"/>
    <n v="1664"/>
    <s v="CitrusSplash"/>
    <n v="236.4896"/>
    <n v="329.00608"/>
    <x v="16144"/>
    <m/>
    <m/>
    <m/>
    <m/>
    <x v="12"/>
    <m/>
    <m/>
    <m/>
  </r>
  <r>
    <x v="142"/>
    <x v="16487"/>
    <n v="1469"/>
    <s v="FizzBerry"/>
    <n v="492.79718400000002"/>
    <n v="329.00608"/>
    <x v="16145"/>
    <m/>
    <m/>
    <m/>
    <m/>
    <x v="12"/>
    <m/>
    <m/>
    <m/>
  </r>
  <r>
    <x v="280"/>
    <x v="16488"/>
    <n v="1271"/>
    <s v="ChocoDelight"/>
    <n v="507.06047999999998"/>
    <n v="329.01855999999998"/>
    <x v="16146"/>
    <m/>
    <m/>
    <m/>
    <m/>
    <x v="12"/>
    <m/>
    <m/>
    <m/>
  </r>
  <r>
    <x v="46"/>
    <x v="16489"/>
    <n v="2797"/>
    <s v="BerryBlast"/>
    <n v="77.048000000000002"/>
    <n v="329.15807999999998"/>
    <x v="16147"/>
    <m/>
    <m/>
    <m/>
    <m/>
    <x v="12"/>
    <m/>
    <m/>
    <m/>
  </r>
  <r>
    <x v="257"/>
    <x v="16490"/>
    <n v="964"/>
    <s v="BerryBlast"/>
    <n v="313.39999999999998"/>
    <n v="329.15807999999998"/>
    <x v="16148"/>
    <m/>
    <m/>
    <m/>
    <m/>
    <x v="12"/>
    <m/>
    <m/>
    <m/>
  </r>
  <r>
    <x v="127"/>
    <x v="16491"/>
    <n v="2198"/>
    <s v="TropicalTwist"/>
    <n v="134.62719999999999"/>
    <n v="329.28480000000002"/>
    <x v="16149"/>
    <m/>
    <m/>
    <m/>
    <m/>
    <x v="12"/>
    <m/>
    <m/>
    <m/>
  </r>
  <r>
    <x v="116"/>
    <x v="16492"/>
    <n v="2842"/>
    <s v="CitrusSplash"/>
    <n v="159.06559999999999"/>
    <n v="329.29520000000002"/>
    <x v="16150"/>
    <m/>
    <m/>
    <m/>
    <m/>
    <x v="12"/>
    <m/>
    <m/>
    <m/>
  </r>
  <r>
    <x v="363"/>
    <x v="16493"/>
    <n v="137"/>
    <s v="MintCooler"/>
    <n v="36.419199999999996"/>
    <n v="329.33679999999998"/>
    <x v="16151"/>
    <m/>
    <m/>
    <m/>
    <m/>
    <x v="12"/>
    <m/>
    <m/>
    <m/>
  </r>
  <r>
    <x v="194"/>
    <x v="16494"/>
    <n v="979"/>
    <s v="MangoBliss"/>
    <n v="390.33280000000002"/>
    <n v="329.34199999999998"/>
    <x v="16152"/>
    <m/>
    <m/>
    <m/>
    <m/>
    <x v="12"/>
    <m/>
    <m/>
    <m/>
  </r>
  <r>
    <x v="70"/>
    <x v="16495"/>
    <n v="1453"/>
    <s v="TropicalTwist"/>
    <n v="60.832895999999998"/>
    <n v="329.35136"/>
    <x v="16153"/>
    <m/>
    <m/>
    <m/>
    <m/>
    <x v="12"/>
    <m/>
    <m/>
    <m/>
  </r>
  <r>
    <x v="330"/>
    <x v="16496"/>
    <n v="1756"/>
    <s v="FizzBerry"/>
    <n v="231.8272"/>
    <n v="329.35968000000003"/>
    <x v="16154"/>
    <m/>
    <m/>
    <m/>
    <m/>
    <x v="12"/>
    <m/>
    <m/>
    <m/>
  </r>
  <r>
    <x v="241"/>
    <x v="16497"/>
    <n v="2384"/>
    <s v="GingerFizz"/>
    <n v="296.2912"/>
    <n v="329.5136"/>
    <x v="16155"/>
    <m/>
    <m/>
    <m/>
    <m/>
    <x v="12"/>
    <m/>
    <m/>
    <m/>
  </r>
  <r>
    <x v="196"/>
    <x v="16498"/>
    <n v="1256"/>
    <s v="FizzBerry"/>
    <n v="122.6016"/>
    <n v="329.5292"/>
    <x v="16156"/>
    <m/>
    <m/>
    <m/>
    <m/>
    <x v="12"/>
    <m/>
    <m/>
    <m/>
  </r>
  <r>
    <x v="270"/>
    <x v="16499"/>
    <n v="1825"/>
    <s v="CitrusSplash"/>
    <n v="68.291200000000003"/>
    <n v="329.57080000000002"/>
    <x v="16157"/>
    <m/>
    <m/>
    <m/>
    <m/>
    <x v="12"/>
    <m/>
    <m/>
    <m/>
  </r>
  <r>
    <x v="156"/>
    <x v="16500"/>
    <n v="1602"/>
    <s v="MangoBliss"/>
    <n v="188.16640000000001"/>
    <n v="329.59264000000002"/>
    <x v="16158"/>
    <m/>
    <m/>
    <m/>
    <m/>
    <x v="12"/>
    <m/>
    <m/>
    <m/>
  </r>
  <r>
    <x v="326"/>
    <x v="16501"/>
    <n v="592"/>
    <s v="MintCooler"/>
    <n v="108.0544"/>
    <n v="329.64359999999999"/>
    <x v="16159"/>
    <m/>
    <m/>
    <m/>
    <m/>
    <x v="12"/>
    <m/>
    <m/>
    <m/>
  </r>
  <r>
    <x v="101"/>
    <x v="16502"/>
    <n v="173"/>
    <s v="CitrusSplash"/>
    <n v="188.9152"/>
    <n v="329.64359999999999"/>
    <x v="16160"/>
    <m/>
    <m/>
    <m/>
    <m/>
    <x v="12"/>
    <m/>
    <m/>
    <m/>
  </r>
  <r>
    <x v="364"/>
    <x v="16503"/>
    <n v="495"/>
    <s v="MangoBliss"/>
    <n v="120.9248"/>
    <n v="329.76839999999999"/>
    <x v="16161"/>
    <m/>
    <m/>
    <m/>
    <m/>
    <x v="12"/>
    <m/>
    <m/>
    <m/>
  </r>
  <r>
    <x v="222"/>
    <x v="16504"/>
    <n v="1465"/>
    <s v="TropicalTwist"/>
    <n v="200.07679999999999"/>
    <n v="329.81"/>
    <x v="16162"/>
    <m/>
    <m/>
    <m/>
    <m/>
    <x v="12"/>
    <m/>
    <m/>
    <m/>
  </r>
  <r>
    <x v="345"/>
    <x v="16505"/>
    <n v="659"/>
    <s v="TropicalTwist"/>
    <n v="64.98"/>
    <n v="329.87520000000001"/>
    <x v="16163"/>
    <m/>
    <m/>
    <m/>
    <m/>
    <x v="12"/>
    <m/>
    <m/>
    <m/>
  </r>
  <r>
    <x v="237"/>
    <x v="16506"/>
    <n v="1397"/>
    <s v="BerryBlast"/>
    <n v="245.7"/>
    <n v="329.87520000000001"/>
    <x v="16164"/>
    <m/>
    <m/>
    <m/>
    <m/>
    <x v="12"/>
    <m/>
    <m/>
    <m/>
  </r>
  <r>
    <x v="361"/>
    <x v="16507"/>
    <n v="1675"/>
    <s v="BerryBlast"/>
    <n v="124.7968"/>
    <n v="329.93376000000001"/>
    <x v="16165"/>
    <m/>
    <m/>
    <m/>
    <m/>
    <x v="12"/>
    <m/>
    <m/>
    <m/>
  </r>
  <r>
    <x v="354"/>
    <x v="16508"/>
    <n v="1973"/>
    <s v="FizzBerry"/>
    <n v="200.48320000000001"/>
    <n v="329.96704"/>
    <x v="16166"/>
    <m/>
    <m/>
    <m/>
    <m/>
    <x v="12"/>
    <m/>
    <m/>
    <m/>
  </r>
  <r>
    <x v="133"/>
    <x v="16509"/>
    <n v="2568"/>
    <s v="BerryBlast"/>
    <n v="79.8048"/>
    <n v="330.12720000000002"/>
    <x v="16167"/>
    <m/>
    <m/>
    <m/>
    <m/>
    <x v="12"/>
    <m/>
    <m/>
    <m/>
  </r>
  <r>
    <x v="164"/>
    <x v="16510"/>
    <n v="2495"/>
    <s v="PeachPunch"/>
    <n v="43.958399999999997"/>
    <n v="330.18439999999998"/>
    <x v="16168"/>
    <m/>
    <m/>
    <m/>
    <m/>
    <x v="12"/>
    <m/>
    <m/>
    <m/>
  </r>
  <r>
    <x v="152"/>
    <x v="16511"/>
    <n v="2037"/>
    <s v="ChocoDelight"/>
    <n v="201.09440000000001"/>
    <n v="330.29984000000002"/>
    <x v="16169"/>
    <m/>
    <m/>
    <m/>
    <m/>
    <x v="12"/>
    <m/>
    <m/>
    <m/>
  </r>
  <r>
    <x v="74"/>
    <x v="16512"/>
    <n v="2650"/>
    <s v="BerryBlast"/>
    <n v="240.77119999999999"/>
    <n v="330.44889599999999"/>
    <x v="16170"/>
    <m/>
    <m/>
    <m/>
    <m/>
    <x v="12"/>
    <m/>
    <m/>
    <m/>
  </r>
  <r>
    <x v="171"/>
    <x v="16513"/>
    <n v="506"/>
    <s v="LemonZest"/>
    <n v="77.584000000000003"/>
    <n v="330.46"/>
    <x v="16171"/>
    <m/>
    <m/>
    <m/>
    <m/>
    <x v="12"/>
    <m/>
    <m/>
    <m/>
  </r>
  <r>
    <x v="341"/>
    <x v="16514"/>
    <n v="1760"/>
    <s v="BerryBlast"/>
    <n v="246.97280000000001"/>
    <n v="330.46208000000001"/>
    <x v="16172"/>
    <m/>
    <m/>
    <m/>
    <m/>
    <x v="12"/>
    <m/>
    <m/>
    <m/>
  </r>
  <r>
    <x v="147"/>
    <x v="16515"/>
    <n v="1903"/>
    <s v="BerryBlast"/>
    <n v="203.852"/>
    <n v="330.59231999999997"/>
    <x v="16173"/>
    <m/>
    <m/>
    <m/>
    <m/>
    <x v="12"/>
    <m/>
    <m/>
    <m/>
  </r>
  <r>
    <x v="145"/>
    <x v="16516"/>
    <n v="108"/>
    <s v="BerryBlast"/>
    <n v="243.19200000000001"/>
    <n v="330.59231999999997"/>
    <x v="16174"/>
    <m/>
    <m/>
    <m/>
    <m/>
    <x v="12"/>
    <m/>
    <m/>
    <m/>
  </r>
  <r>
    <x v="174"/>
    <x v="16517"/>
    <n v="2104"/>
    <s v="BerryBlast"/>
    <n v="284.77999999999997"/>
    <n v="330.59231999999997"/>
    <x v="16175"/>
    <m/>
    <m/>
    <m/>
    <m/>
    <x v="12"/>
    <m/>
    <m/>
    <m/>
  </r>
  <r>
    <x v="186"/>
    <x v="16518"/>
    <n v="2405"/>
    <s v="MangoBliss"/>
    <n v="223.2672"/>
    <n v="330.63159999999999"/>
    <x v="16176"/>
    <m/>
    <m/>
    <m/>
    <m/>
    <x v="12"/>
    <m/>
    <m/>
    <m/>
  </r>
  <r>
    <x v="193"/>
    <x v="16519"/>
    <n v="785"/>
    <s v="GingerFizz"/>
    <n v="335.40940799999998"/>
    <n v="330.69504000000001"/>
    <x v="16177"/>
    <m/>
    <m/>
    <m/>
    <m/>
    <x v="12"/>
    <m/>
    <m/>
    <m/>
  </r>
  <r>
    <x v="184"/>
    <x v="16520"/>
    <n v="1155"/>
    <s v="MangoBliss"/>
    <n v="394.36857600000002"/>
    <n v="330.76159999999999"/>
    <x v="16178"/>
    <m/>
    <m/>
    <m/>
    <m/>
    <x v="12"/>
    <m/>
    <m/>
    <m/>
  </r>
  <r>
    <x v="54"/>
    <x v="16521"/>
    <n v="1452"/>
    <s v="MintCooler"/>
    <n v="60.683999999999997"/>
    <n v="330.77159999999998"/>
    <x v="16179"/>
    <m/>
    <m/>
    <m/>
    <m/>
    <x v="12"/>
    <m/>
    <m/>
    <m/>
  </r>
  <r>
    <x v="154"/>
    <x v="16522"/>
    <n v="1887"/>
    <s v="LemonZest"/>
    <n v="129.6352"/>
    <n v="330.79487999999998"/>
    <x v="16180"/>
    <m/>
    <m/>
    <m/>
    <m/>
    <x v="12"/>
    <m/>
    <m/>
    <m/>
  </r>
  <r>
    <x v="293"/>
    <x v="16523"/>
    <n v="1888"/>
    <s v="ChocoDelight"/>
    <n v="237.44"/>
    <n v="330.86040000000003"/>
    <x v="16181"/>
    <m/>
    <m/>
    <m/>
    <m/>
    <x v="12"/>
    <m/>
    <m/>
    <m/>
  </r>
  <r>
    <x v="335"/>
    <x v="16524"/>
    <n v="1325"/>
    <s v="FizzBerry"/>
    <n v="177.85919999999999"/>
    <n v="330.90719999999999"/>
    <x v="16182"/>
    <m/>
    <m/>
    <m/>
    <m/>
    <x v="12"/>
    <m/>
    <m/>
    <m/>
  </r>
  <r>
    <x v="262"/>
    <x v="16525"/>
    <n v="2620"/>
    <s v="LemonZest"/>
    <n v="140.22399999999999"/>
    <n v="330.9332"/>
    <x v="16183"/>
    <m/>
    <m/>
    <m/>
    <m/>
    <x v="12"/>
    <m/>
    <m/>
    <m/>
  </r>
  <r>
    <x v="137"/>
    <x v="16526"/>
    <n v="1223"/>
    <s v="LemonZest"/>
    <n v="531.84576000000004"/>
    <n v="330.96544"/>
    <x v="16184"/>
    <m/>
    <m/>
    <m/>
    <m/>
    <x v="12"/>
    <m/>
    <m/>
    <m/>
  </r>
  <r>
    <x v="358"/>
    <x v="16527"/>
    <n v="1368"/>
    <s v="MintCooler"/>
    <n v="263.66079999999999"/>
    <n v="331.01639999999998"/>
    <x v="16185"/>
    <m/>
    <m/>
    <m/>
    <m/>
    <x v="12"/>
    <m/>
    <m/>
    <m/>
  </r>
  <r>
    <x v="73"/>
    <x v="16528"/>
    <n v="1898"/>
    <s v="MintCooler"/>
    <n v="136.864"/>
    <n v="331.13080000000002"/>
    <x v="16186"/>
    <m/>
    <m/>
    <m/>
    <m/>
    <x v="12"/>
    <m/>
    <m/>
    <m/>
  </r>
  <r>
    <x v="165"/>
    <x v="16529"/>
    <n v="1245"/>
    <s v="BerryBlast"/>
    <n v="213.708"/>
    <n v="331.30944"/>
    <x v="16187"/>
    <m/>
    <m/>
    <m/>
    <m/>
    <x v="12"/>
    <m/>
    <m/>
    <m/>
  </r>
  <r>
    <x v="36"/>
    <x v="16530"/>
    <n v="1850"/>
    <s v="BerryBlast"/>
    <n v="236.18799999999999"/>
    <n v="331.30944"/>
    <x v="16188"/>
    <m/>
    <m/>
    <m/>
    <m/>
    <x v="12"/>
    <m/>
    <m/>
    <m/>
  </r>
  <r>
    <x v="161"/>
    <x v="16531"/>
    <n v="1404"/>
    <s v="MangoBliss"/>
    <n v="326.85120000000001"/>
    <n v="331.31072"/>
    <x v="16189"/>
    <m/>
    <m/>
    <m/>
    <m/>
    <x v="12"/>
    <m/>
    <m/>
    <m/>
  </r>
  <r>
    <x v="230"/>
    <x v="16532"/>
    <n v="2260"/>
    <s v="MintCooler"/>
    <n v="73.404799999999994"/>
    <n v="331.31279999999998"/>
    <x v="16190"/>
    <m/>
    <m/>
    <m/>
    <m/>
    <x v="12"/>
    <m/>
    <m/>
    <m/>
  </r>
  <r>
    <x v="319"/>
    <x v="16533"/>
    <n v="689"/>
    <s v="TropicalTwist"/>
    <n v="285.79840000000002"/>
    <n v="331.31799999999998"/>
    <x v="16191"/>
    <m/>
    <m/>
    <m/>
    <m/>
    <x v="12"/>
    <m/>
    <m/>
    <m/>
  </r>
  <r>
    <x v="42"/>
    <x v="16534"/>
    <n v="2670"/>
    <s v="FizzBerry"/>
    <n v="258.31040000000002"/>
    <n v="331.34399999999999"/>
    <x v="16192"/>
    <m/>
    <m/>
    <m/>
    <m/>
    <x v="12"/>
    <m/>
    <m/>
    <m/>
  </r>
  <r>
    <x v="358"/>
    <x v="16535"/>
    <n v="997"/>
    <s v="MintCooler"/>
    <n v="146.77440000000001"/>
    <n v="331.43239999999997"/>
    <x v="16193"/>
    <m/>
    <m/>
    <m/>
    <m/>
    <x v="12"/>
    <m/>
    <m/>
    <m/>
  </r>
  <r>
    <x v="254"/>
    <x v="16536"/>
    <n v="1622"/>
    <s v="GingerFizz"/>
    <n v="220.8416"/>
    <n v="331.46048000000002"/>
    <x v="16194"/>
    <m/>
    <m/>
    <m/>
    <m/>
    <x v="12"/>
    <m/>
    <m/>
    <m/>
  </r>
  <r>
    <x v="262"/>
    <x v="16537"/>
    <n v="2800"/>
    <s v="FizzBerry"/>
    <n v="41.638399999999997"/>
    <n v="331.5"/>
    <x v="16195"/>
    <m/>
    <m/>
    <m/>
    <m/>
    <x v="12"/>
    <m/>
    <m/>
    <m/>
  </r>
  <r>
    <x v="10"/>
    <x v="16538"/>
    <n v="2391"/>
    <s v="BerryBlast"/>
    <n v="238.49279999999999"/>
    <n v="331.61439999999999"/>
    <x v="16196"/>
    <m/>
    <m/>
    <m/>
    <m/>
    <x v="12"/>
    <m/>
    <m/>
    <m/>
  </r>
  <r>
    <x v="34"/>
    <x v="16539"/>
    <n v="1957"/>
    <s v="MintCooler"/>
    <n v="269.20639999999997"/>
    <n v="331.6456"/>
    <x v="16197"/>
    <m/>
    <m/>
    <m/>
    <m/>
    <x v="12"/>
    <m/>
    <m/>
    <m/>
  </r>
  <r>
    <x v="339"/>
    <x v="16540"/>
    <n v="741"/>
    <s v="TropicalTwist"/>
    <n v="222.048"/>
    <n v="331.66120000000001"/>
    <x v="16198"/>
    <m/>
    <m/>
    <m/>
    <m/>
    <x v="12"/>
    <m/>
    <m/>
    <m/>
  </r>
  <r>
    <x v="192"/>
    <x v="16541"/>
    <n v="613"/>
    <s v="PeachPunch"/>
    <n v="24.492000000000001"/>
    <n v="331.66800000000001"/>
    <x v="16199"/>
    <m/>
    <m/>
    <m/>
    <m/>
    <x v="12"/>
    <m/>
    <m/>
    <m/>
  </r>
  <r>
    <x v="49"/>
    <x v="16542"/>
    <n v="1679"/>
    <s v="MintCooler"/>
    <n v="57.152000000000001"/>
    <n v="331.66800000000001"/>
    <x v="16200"/>
    <m/>
    <m/>
    <m/>
    <m/>
    <x v="12"/>
    <m/>
    <m/>
    <m/>
  </r>
  <r>
    <x v="348"/>
    <x v="16543"/>
    <n v="1880"/>
    <s v="ChocoDelight"/>
    <n v="107.72"/>
    <n v="331.66800000000001"/>
    <x v="16201"/>
    <m/>
    <m/>
    <m/>
    <m/>
    <x v="12"/>
    <m/>
    <m/>
    <m/>
  </r>
  <r>
    <x v="239"/>
    <x v="16544"/>
    <n v="665"/>
    <s v="FizzBerry"/>
    <n v="123.20959999999999"/>
    <n v="331.66800000000001"/>
    <x v="16202"/>
    <m/>
    <m/>
    <m/>
    <m/>
    <x v="12"/>
    <m/>
    <m/>
    <m/>
  </r>
  <r>
    <x v="111"/>
    <x v="16545"/>
    <n v="1966"/>
    <s v="ChocoDelight"/>
    <n v="183.364"/>
    <n v="331.66800000000001"/>
    <x v="16203"/>
    <m/>
    <m/>
    <m/>
    <m/>
    <x v="12"/>
    <m/>
    <m/>
    <m/>
  </r>
  <r>
    <x v="334"/>
    <x v="16546"/>
    <n v="828"/>
    <s v="TropicalTwist"/>
    <n v="73.174400000000006"/>
    <n v="331.68720000000002"/>
    <x v="16204"/>
    <m/>
    <m/>
    <m/>
    <m/>
    <x v="12"/>
    <m/>
    <m/>
    <m/>
  </r>
  <r>
    <x v="272"/>
    <x v="16547"/>
    <n v="1351"/>
    <s v="ChocoDelight"/>
    <n v="149.11295999999999"/>
    <n v="331.87232"/>
    <x v="16205"/>
    <m/>
    <m/>
    <m/>
    <m/>
    <x v="12"/>
    <m/>
    <m/>
    <m/>
  </r>
  <r>
    <x v="281"/>
    <x v="16548"/>
    <n v="931"/>
    <s v="MangoBliss"/>
    <n v="207.33439999999999"/>
    <n v="331.97840000000002"/>
    <x v="16206"/>
    <m/>
    <m/>
    <m/>
    <m/>
    <x v="12"/>
    <m/>
    <m/>
    <m/>
  </r>
  <r>
    <x v="95"/>
    <x v="16549"/>
    <n v="531"/>
    <s v="BerryBlast"/>
    <n v="18.155999999999999"/>
    <n v="332.02656000000002"/>
    <x v="16207"/>
    <m/>
    <m/>
    <m/>
    <m/>
    <x v="12"/>
    <m/>
    <m/>
    <m/>
  </r>
  <r>
    <x v="33"/>
    <x v="16550"/>
    <n v="1820"/>
    <s v="BerryBlast"/>
    <n v="214.572"/>
    <n v="332.02656000000002"/>
    <x v="16208"/>
    <m/>
    <m/>
    <m/>
    <m/>
    <x v="12"/>
    <m/>
    <m/>
    <m/>
  </r>
  <r>
    <x v="76"/>
    <x v="16551"/>
    <n v="2545"/>
    <s v="BerryBlast"/>
    <n v="242.672"/>
    <n v="332.02656000000002"/>
    <x v="16209"/>
    <m/>
    <m/>
    <m/>
    <m/>
    <x v="12"/>
    <m/>
    <m/>
    <m/>
  </r>
  <r>
    <x v="349"/>
    <x v="16552"/>
    <n v="2205"/>
    <s v="FizzBerry"/>
    <n v="368.67200000000003"/>
    <n v="332.10320000000002"/>
    <x v="16210"/>
    <m/>
    <m/>
    <m/>
    <m/>
    <x v="12"/>
    <m/>
    <m/>
    <m/>
  </r>
  <r>
    <x v="364"/>
    <x v="16553"/>
    <n v="667"/>
    <s v="PeachPunch"/>
    <n v="186.2912"/>
    <n v="332.27480000000003"/>
    <x v="16211"/>
    <m/>
    <m/>
    <m/>
    <m/>
    <x v="12"/>
    <m/>
    <m/>
    <m/>
  </r>
  <r>
    <x v="308"/>
    <x v="16554"/>
    <n v="2126"/>
    <s v="GingerFizz"/>
    <n v="94.115200000000002"/>
    <n v="332.43392"/>
    <x v="16212"/>
    <m/>
    <m/>
    <m/>
    <m/>
    <x v="12"/>
    <m/>
    <m/>
    <m/>
  </r>
  <r>
    <x v="186"/>
    <x v="16555"/>
    <n v="575"/>
    <s v="TropicalTwist"/>
    <n v="512.4864"/>
    <n v="332.45571840000002"/>
    <x v="16213"/>
    <m/>
    <m/>
    <m/>
    <m/>
    <x v="12"/>
    <m/>
    <m/>
    <m/>
  </r>
  <r>
    <x v="271"/>
    <x v="16556"/>
    <n v="2348"/>
    <s v="MangoBliss"/>
    <n v="71.094399999999993"/>
    <n v="332.4932"/>
    <x v="16214"/>
    <m/>
    <m/>
    <m/>
    <m/>
    <x v="12"/>
    <m/>
    <m/>
    <m/>
  </r>
  <r>
    <x v="241"/>
    <x v="16557"/>
    <n v="274"/>
    <s v="FizzBerry"/>
    <n v="233.85599999999999"/>
    <n v="332.4932"/>
    <x v="16215"/>
    <m/>
    <m/>
    <m/>
    <m/>
    <x v="12"/>
    <m/>
    <m/>
    <m/>
  </r>
  <r>
    <x v="286"/>
    <x v="16558"/>
    <n v="1458"/>
    <s v="PeachPunch"/>
    <n v="635.17900799999995"/>
    <n v="332.50047999999998"/>
    <x v="16216"/>
    <m/>
    <m/>
    <m/>
    <m/>
    <x v="12"/>
    <m/>
    <m/>
    <m/>
  </r>
  <r>
    <x v="63"/>
    <x v="16559"/>
    <n v="1725"/>
    <s v="LemonZest"/>
    <n v="95.638400000000004"/>
    <n v="332.55455999999998"/>
    <x v="16217"/>
    <m/>
    <m/>
    <m/>
    <m/>
    <x v="12"/>
    <m/>
    <m/>
    <m/>
  </r>
  <r>
    <x v="235"/>
    <x v="16560"/>
    <n v="2147"/>
    <s v="GingerFizz"/>
    <n v="238.57919999999999"/>
    <n v="332.59199999999998"/>
    <x v="16218"/>
    <m/>
    <m/>
    <m/>
    <m/>
    <x v="12"/>
    <m/>
    <m/>
    <m/>
  </r>
  <r>
    <x v="47"/>
    <x v="16561"/>
    <n v="31"/>
    <s v="FizzBerry"/>
    <n v="176.7072"/>
    <n v="332.68040000000002"/>
    <x v="16219"/>
    <m/>
    <m/>
    <m/>
    <m/>
    <x v="12"/>
    <m/>
    <m/>
    <m/>
  </r>
  <r>
    <x v="143"/>
    <x v="16562"/>
    <n v="2082"/>
    <s v="TropicalTwist"/>
    <n v="144.73920000000001"/>
    <n v="332.70848000000001"/>
    <x v="16220"/>
    <m/>
    <m/>
    <m/>
    <m/>
    <x v="12"/>
    <m/>
    <m/>
    <m/>
  </r>
  <r>
    <x v="218"/>
    <x v="16563"/>
    <n v="2552"/>
    <s v="PeachPunch"/>
    <n v="337.3408"/>
    <n v="332.72199999999998"/>
    <x v="16221"/>
    <m/>
    <m/>
    <m/>
    <m/>
    <x v="12"/>
    <m/>
    <m/>
    <m/>
  </r>
  <r>
    <x v="266"/>
    <x v="16564"/>
    <n v="1174"/>
    <s v="BerryBlast"/>
    <n v="321.09199999999998"/>
    <n v="332.74367999999998"/>
    <x v="16222"/>
    <m/>
    <m/>
    <m/>
    <m/>
    <x v="12"/>
    <m/>
    <m/>
    <m/>
  </r>
  <r>
    <x v="14"/>
    <x v="16565"/>
    <n v="2715"/>
    <s v="BerryBlast"/>
    <n v="183.964"/>
    <n v="332.74367999999998"/>
    <x v="16223"/>
    <m/>
    <m/>
    <m/>
    <m/>
    <x v="12"/>
    <m/>
    <m/>
    <m/>
  </r>
  <r>
    <x v="173"/>
    <x v="16566"/>
    <n v="2737"/>
    <s v="FizzBerry"/>
    <n v="347.91680000000002"/>
    <n v="332.85199999999998"/>
    <x v="16224"/>
    <m/>
    <m/>
    <m/>
    <m/>
    <x v="12"/>
    <m/>
    <m/>
    <m/>
  </r>
  <r>
    <x v="202"/>
    <x v="16567"/>
    <n v="1994"/>
    <s v="TropicalTwist"/>
    <n v="49.846400000000003"/>
    <n v="332.86239999999998"/>
    <x v="16225"/>
    <m/>
    <m/>
    <m/>
    <m/>
    <x v="12"/>
    <m/>
    <m/>
    <m/>
  </r>
  <r>
    <x v="156"/>
    <x v="16568"/>
    <n v="2444"/>
    <s v="LemonZest"/>
    <n v="55.964799999999997"/>
    <n v="332.97680000000003"/>
    <x v="16226"/>
    <m/>
    <m/>
    <m/>
    <m/>
    <x v="12"/>
    <m/>
    <m/>
    <m/>
  </r>
  <r>
    <x v="36"/>
    <x v="16569"/>
    <n v="263"/>
    <s v="ChocoDelight"/>
    <n v="89.951999999999998"/>
    <n v="333.13799999999998"/>
    <x v="16227"/>
    <m/>
    <m/>
    <m/>
    <m/>
    <x v="12"/>
    <m/>
    <m/>
    <m/>
  </r>
  <r>
    <x v="260"/>
    <x v="16570"/>
    <n v="1073"/>
    <s v="ChocoDelight"/>
    <n v="305.71027199999997"/>
    <n v="333.27008000000001"/>
    <x v="16228"/>
    <m/>
    <m/>
    <m/>
    <m/>
    <x v="12"/>
    <m/>
    <m/>
    <m/>
  </r>
  <r>
    <x v="267"/>
    <x v="16571"/>
    <n v="725"/>
    <s v="ChocoDelight"/>
    <n v="140.6112"/>
    <n v="333.30959999999999"/>
    <x v="16229"/>
    <m/>
    <m/>
    <m/>
    <m/>
    <x v="12"/>
    <m/>
    <m/>
    <m/>
  </r>
  <r>
    <x v="125"/>
    <x v="16572"/>
    <n v="1264"/>
    <s v="FizzBerry"/>
    <n v="140.4"/>
    <n v="333.3252"/>
    <x v="16230"/>
    <m/>
    <m/>
    <m/>
    <m/>
    <x v="12"/>
    <m/>
    <m/>
    <m/>
  </r>
  <r>
    <x v="214"/>
    <x v="16573"/>
    <n v="1625"/>
    <s v="ChocoDelight"/>
    <n v="144.6336"/>
    <n v="333.39488"/>
    <x v="16231"/>
    <m/>
    <m/>
    <m/>
    <m/>
    <x v="12"/>
    <m/>
    <m/>
    <m/>
  </r>
  <r>
    <x v="183"/>
    <x v="16574"/>
    <n v="1717"/>
    <s v="MangoBliss"/>
    <n v="84.628"/>
    <n v="333.46080000000001"/>
    <x v="16232"/>
    <m/>
    <m/>
    <m/>
    <m/>
    <x v="12"/>
    <m/>
    <m/>
    <m/>
  </r>
  <r>
    <x v="284"/>
    <x v="16575"/>
    <n v="1725"/>
    <s v="BerryBlast"/>
    <n v="328.7"/>
    <n v="333.46080000000001"/>
    <x v="16233"/>
    <m/>
    <m/>
    <m/>
    <m/>
    <x v="12"/>
    <m/>
    <m/>
    <m/>
  </r>
  <r>
    <x v="27"/>
    <x v="16576"/>
    <n v="100"/>
    <s v="GingerFizz"/>
    <n v="238.48320000000001"/>
    <n v="333.49160000000001"/>
    <x v="16234"/>
    <m/>
    <m/>
    <m/>
    <m/>
    <x v="12"/>
    <m/>
    <m/>
    <m/>
  </r>
  <r>
    <x v="235"/>
    <x v="16577"/>
    <n v="1503"/>
    <s v="FizzBerry"/>
    <n v="505.80019199999998"/>
    <n v="333.55712"/>
    <x v="16235"/>
    <m/>
    <m/>
    <m/>
    <m/>
    <x v="12"/>
    <m/>
    <m/>
    <m/>
  </r>
  <r>
    <x v="137"/>
    <x v="16578"/>
    <n v="1203"/>
    <s v="CitrusSplash"/>
    <n v="27.024000000000001"/>
    <n v="333.59559999999999"/>
    <x v="16236"/>
    <m/>
    <m/>
    <m/>
    <m/>
    <x v="12"/>
    <m/>
    <m/>
    <m/>
  </r>
  <r>
    <x v="324"/>
    <x v="16579"/>
    <n v="829"/>
    <s v="CitrusSplash"/>
    <n v="87.043199999999999"/>
    <n v="333.59559999999999"/>
    <x v="16237"/>
    <m/>
    <m/>
    <m/>
    <m/>
    <x v="12"/>
    <m/>
    <m/>
    <m/>
  </r>
  <r>
    <x v="220"/>
    <x v="16580"/>
    <n v="473"/>
    <s v="PeachPunch"/>
    <n v="213.232"/>
    <n v="333.68400000000003"/>
    <x v="16238"/>
    <m/>
    <m/>
    <m/>
    <m/>
    <x v="12"/>
    <m/>
    <m/>
    <m/>
  </r>
  <r>
    <x v="285"/>
    <x v="16581"/>
    <n v="1934"/>
    <s v="BerryBlast"/>
    <n v="170.7296"/>
    <n v="333.70688000000001"/>
    <x v="16239"/>
    <m/>
    <m/>
    <m/>
    <m/>
    <x v="12"/>
    <m/>
    <m/>
    <m/>
  </r>
  <r>
    <x v="263"/>
    <x v="16582"/>
    <n v="1095"/>
    <s v="LemonZest"/>
    <n v="447.729984"/>
    <n v="333.80671999999998"/>
    <x v="16240"/>
    <m/>
    <m/>
    <m/>
    <m/>
    <x v="12"/>
    <m/>
    <m/>
    <m/>
  </r>
  <r>
    <x v="92"/>
    <x v="16583"/>
    <n v="1391"/>
    <s v="MangoBliss"/>
    <n v="410.92991999999998"/>
    <n v="333.85248000000001"/>
    <x v="16241"/>
    <m/>
    <m/>
    <m/>
    <m/>
    <x v="12"/>
    <m/>
    <m/>
    <m/>
  </r>
  <r>
    <x v="58"/>
    <x v="16584"/>
    <n v="485"/>
    <s v="CitrusSplash"/>
    <n v="140.77119999999999"/>
    <n v="333.95440000000002"/>
    <x v="16242"/>
    <m/>
    <m/>
    <m/>
    <m/>
    <x v="12"/>
    <m/>
    <m/>
    <m/>
  </r>
  <r>
    <x v="208"/>
    <x v="16585"/>
    <n v="2779"/>
    <s v="TropicalTwist"/>
    <n v="226.67840000000001"/>
    <n v="334.01679999999999"/>
    <x v="16243"/>
    <m/>
    <m/>
    <m/>
    <m/>
    <x v="12"/>
    <m/>
    <m/>
    <m/>
  </r>
  <r>
    <x v="118"/>
    <x v="16586"/>
    <n v="203"/>
    <s v="FizzBerry"/>
    <n v="201.12960000000001"/>
    <n v="334.09480000000002"/>
    <x v="16244"/>
    <m/>
    <m/>
    <m/>
    <m/>
    <x v="12"/>
    <m/>
    <m/>
    <m/>
  </r>
  <r>
    <x v="359"/>
    <x v="16587"/>
    <n v="262"/>
    <s v="BerryBlast"/>
    <n v="189.06399999999999"/>
    <n v="334.17791999999997"/>
    <x v="16245"/>
    <m/>
    <m/>
    <m/>
    <m/>
    <x v="12"/>
    <m/>
    <m/>
    <m/>
  </r>
  <r>
    <x v="136"/>
    <x v="16588"/>
    <n v="787"/>
    <s v="BerryBlast"/>
    <n v="423.98"/>
    <n v="334.17791999999997"/>
    <x v="16246"/>
    <m/>
    <m/>
    <m/>
    <m/>
    <x v="12"/>
    <m/>
    <m/>
    <m/>
  </r>
  <r>
    <x v="320"/>
    <x v="16589"/>
    <n v="1959"/>
    <s v="GingerFizz"/>
    <n v="148.70400000000001"/>
    <n v="334.28928000000002"/>
    <x v="16247"/>
    <m/>
    <m/>
    <m/>
    <m/>
    <x v="12"/>
    <m/>
    <m/>
    <m/>
  </r>
  <r>
    <x v="96"/>
    <x v="16590"/>
    <n v="704"/>
    <s v="ChocoDelight"/>
    <n v="79.206400000000002"/>
    <n v="334.29759999999999"/>
    <x v="16248"/>
    <m/>
    <m/>
    <m/>
    <m/>
    <x v="12"/>
    <m/>
    <m/>
    <m/>
  </r>
  <r>
    <x v="190"/>
    <x v="16591"/>
    <n v="1804"/>
    <s v="CitrusSplash"/>
    <n v="78.864000000000004"/>
    <n v="334.35719999999998"/>
    <x v="16249"/>
    <m/>
    <m/>
    <m/>
    <m/>
    <x v="12"/>
    <m/>
    <m/>
    <m/>
  </r>
  <r>
    <x v="290"/>
    <x v="16592"/>
    <n v="2782"/>
    <s v="CitrusSplash"/>
    <n v="103.91679999999999"/>
    <n v="334.42239999999998"/>
    <x v="16250"/>
    <m/>
    <m/>
    <m/>
    <m/>
    <x v="12"/>
    <m/>
    <m/>
    <m/>
  </r>
  <r>
    <x v="364"/>
    <x v="16593"/>
    <n v="2587"/>
    <s v="CitrusSplash"/>
    <n v="118.1024"/>
    <n v="334.4692"/>
    <x v="16251"/>
    <m/>
    <m/>
    <m/>
    <m/>
    <x v="12"/>
    <m/>
    <m/>
    <m/>
  </r>
  <r>
    <x v="230"/>
    <x v="16594"/>
    <n v="2758"/>
    <s v="BerryBlast"/>
    <n v="290.89600000000002"/>
    <n v="334.50040000000001"/>
    <x v="16252"/>
    <m/>
    <m/>
    <m/>
    <m/>
    <x v="12"/>
    <m/>
    <m/>
    <m/>
  </r>
  <r>
    <x v="16"/>
    <x v="16595"/>
    <n v="2187"/>
    <s v="MangoBliss"/>
    <n v="192.3648"/>
    <n v="334.58879999999999"/>
    <x v="16253"/>
    <m/>
    <m/>
    <m/>
    <m/>
    <x v="12"/>
    <m/>
    <m/>
    <m/>
  </r>
  <r>
    <x v="64"/>
    <x v="16596"/>
    <n v="2617"/>
    <s v="BerryBlast"/>
    <n v="196.73920000000001"/>
    <n v="334.7396"/>
    <x v="16254"/>
    <m/>
    <m/>
    <m/>
    <m/>
    <x v="12"/>
    <m/>
    <m/>
    <m/>
  </r>
  <r>
    <x v="171"/>
    <x v="16597"/>
    <n v="1980"/>
    <s v="TropicalTwist"/>
    <n v="230.4512"/>
    <n v="334.81760000000003"/>
    <x v="16255"/>
    <m/>
    <m/>
    <m/>
    <m/>
    <x v="12"/>
    <m/>
    <m/>
    <m/>
  </r>
  <r>
    <x v="111"/>
    <x v="16598"/>
    <n v="639"/>
    <s v="GingerFizz"/>
    <n v="514.61279999999999"/>
    <n v="334.81843199999997"/>
    <x v="16256"/>
    <m/>
    <m/>
    <m/>
    <m/>
    <x v="12"/>
    <m/>
    <m/>
    <m/>
  </r>
  <r>
    <x v="275"/>
    <x v="16599"/>
    <n v="2692"/>
    <s v="FizzBerry"/>
    <n v="267.12639999999999"/>
    <n v="334.85399999999998"/>
    <x v="16257"/>
    <m/>
    <m/>
    <m/>
    <m/>
    <x v="12"/>
    <m/>
    <m/>
    <m/>
  </r>
  <r>
    <x v="157"/>
    <x v="16600"/>
    <n v="71"/>
    <s v="BerryBlast"/>
    <n v="341.66800000000001"/>
    <n v="334.89503999999999"/>
    <x v="16258"/>
    <m/>
    <m/>
    <m/>
    <m/>
    <x v="12"/>
    <m/>
    <m/>
    <m/>
  </r>
  <r>
    <x v="244"/>
    <x v="16601"/>
    <n v="2494"/>
    <s v="BerryBlast"/>
    <n v="342.79199999999997"/>
    <n v="334.89503999999999"/>
    <x v="16259"/>
    <m/>
    <m/>
    <m/>
    <m/>
    <x v="12"/>
    <m/>
    <m/>
    <m/>
  </r>
  <r>
    <x v="7"/>
    <x v="16602"/>
    <n v="736"/>
    <s v="MangoBliss"/>
    <n v="250.03200000000001"/>
    <n v="334.91120000000001"/>
    <x v="16260"/>
    <m/>
    <m/>
    <m/>
    <m/>
    <x v="12"/>
    <m/>
    <m/>
    <m/>
  </r>
  <r>
    <x v="206"/>
    <x v="16603"/>
    <n v="584"/>
    <s v="TropicalTwist"/>
    <n v="52.7136"/>
    <n v="334.95280000000002"/>
    <x v="16261"/>
    <m/>
    <m/>
    <m/>
    <m/>
    <x v="12"/>
    <m/>
    <m/>
    <m/>
  </r>
  <r>
    <x v="72"/>
    <x v="16604"/>
    <n v="2511"/>
    <s v="BerryBlast"/>
    <n v="287.8888"/>
    <n v="335.03846399999998"/>
    <x v="16262"/>
    <m/>
    <m/>
    <m/>
    <m/>
    <x v="12"/>
    <m/>
    <m/>
    <m/>
  </r>
  <r>
    <x v="132"/>
    <x v="16605"/>
    <n v="2390"/>
    <s v="CitrusSplash"/>
    <n v="91.107200000000006"/>
    <n v="335.12959999999998"/>
    <x v="16263"/>
    <m/>
    <m/>
    <m/>
    <m/>
    <x v="12"/>
    <m/>
    <m/>
    <m/>
  </r>
  <r>
    <x v="187"/>
    <x v="16606"/>
    <n v="2117"/>
    <s v="MintCooler"/>
    <n v="66.608000000000004"/>
    <n v="335.14"/>
    <x v="16264"/>
    <m/>
    <m/>
    <m/>
    <m/>
    <x v="12"/>
    <m/>
    <m/>
    <m/>
  </r>
  <r>
    <x v="148"/>
    <x v="16607"/>
    <n v="808"/>
    <s v="CitrusSplash"/>
    <n v="134.6688"/>
    <n v="335.1712"/>
    <x v="16265"/>
    <m/>
    <m/>
    <m/>
    <m/>
    <x v="12"/>
    <m/>
    <m/>
    <m/>
  </r>
  <r>
    <x v="169"/>
    <x v="16608"/>
    <n v="2441"/>
    <s v="PeachPunch"/>
    <n v="141.46879999999999"/>
    <n v="335.1712"/>
    <x v="16266"/>
    <m/>
    <m/>
    <m/>
    <m/>
    <x v="12"/>
    <m/>
    <m/>
    <m/>
  </r>
  <r>
    <x v="133"/>
    <x v="16609"/>
    <n v="1518"/>
    <s v="BerryBlast"/>
    <n v="26.984000000000002"/>
    <n v="335.25360000000001"/>
    <x v="16267"/>
    <m/>
    <m/>
    <m/>
    <m/>
    <x v="12"/>
    <m/>
    <m/>
    <m/>
  </r>
  <r>
    <x v="237"/>
    <x v="16610"/>
    <n v="460"/>
    <s v="ChocoDelight"/>
    <n v="72.515199999999993"/>
    <n v="335.34280000000001"/>
    <x v="16268"/>
    <m/>
    <m/>
    <m/>
    <m/>
    <x v="12"/>
    <m/>
    <m/>
    <m/>
  </r>
  <r>
    <x v="187"/>
    <x v="16611"/>
    <n v="2774"/>
    <s v="GingerFizz"/>
    <n v="156.55359999999999"/>
    <n v="335.36880000000002"/>
    <x v="16269"/>
    <m/>
    <m/>
    <m/>
    <m/>
    <x v="12"/>
    <m/>
    <m/>
    <m/>
  </r>
  <r>
    <x v="199"/>
    <x v="16612"/>
    <n v="1082"/>
    <s v="MintCooler"/>
    <n v="660.63936000000001"/>
    <n v="335.45823999999999"/>
    <x v="16270"/>
    <m/>
    <m/>
    <m/>
    <m/>
    <x v="12"/>
    <m/>
    <m/>
    <m/>
  </r>
  <r>
    <x v="347"/>
    <x v="16613"/>
    <n v="1541"/>
    <s v="PeachPunch"/>
    <n v="13.070688000000001"/>
    <n v="335.80351999999999"/>
    <x v="16271"/>
    <m/>
    <m/>
    <m/>
    <m/>
    <x v="12"/>
    <m/>
    <m/>
    <m/>
  </r>
  <r>
    <x v="78"/>
    <x v="16614"/>
    <n v="1869"/>
    <s v="GingerFizz"/>
    <n v="127.2192"/>
    <n v="335.8888"/>
    <x v="16272"/>
    <m/>
    <m/>
    <m/>
    <m/>
    <x v="12"/>
    <m/>
    <m/>
    <m/>
  </r>
  <r>
    <x v="269"/>
    <x v="16615"/>
    <n v="1273"/>
    <s v="TropicalTwist"/>
    <n v="367.46496000000002"/>
    <n v="335.90751999999998"/>
    <x v="16273"/>
    <m/>
    <m/>
    <m/>
    <m/>
    <x v="12"/>
    <m/>
    <m/>
    <m/>
  </r>
  <r>
    <x v="255"/>
    <x v="16616"/>
    <n v="659"/>
    <s v="PeachPunch"/>
    <n v="101.0624"/>
    <n v="335.97199999999998"/>
    <x v="16274"/>
    <m/>
    <m/>
    <m/>
    <m/>
    <x v="12"/>
    <m/>
    <m/>
    <m/>
  </r>
  <r>
    <x v="137"/>
    <x v="16617"/>
    <n v="2290"/>
    <s v="CitrusSplash"/>
    <n v="251.88159999999999"/>
    <n v="336.0292"/>
    <x v="16275"/>
    <m/>
    <m/>
    <m/>
    <m/>
    <x v="12"/>
    <m/>
    <m/>
    <m/>
  </r>
  <r>
    <x v="326"/>
    <x v="16618"/>
    <n v="322"/>
    <s v="LemonZest"/>
    <n v="286.65280000000001"/>
    <n v="336.07600000000002"/>
    <x v="16276"/>
    <m/>
    <m/>
    <m/>
    <m/>
    <x v="12"/>
    <m/>
    <m/>
    <m/>
  </r>
  <r>
    <x v="140"/>
    <x v="16619"/>
    <n v="1157"/>
    <s v="CitrusSplash"/>
    <n v="268.71039999999999"/>
    <n v="336.13319999999999"/>
    <x v="16277"/>
    <m/>
    <m/>
    <m/>
    <m/>
    <x v="12"/>
    <m/>
    <m/>
    <m/>
  </r>
  <r>
    <x v="337"/>
    <x v="16620"/>
    <n v="2283"/>
    <s v="CitrusSplash"/>
    <n v="3.6480000000000001"/>
    <n v="336.15"/>
    <x v="16278"/>
    <m/>
    <m/>
    <m/>
    <m/>
    <x v="12"/>
    <m/>
    <m/>
    <m/>
  </r>
  <r>
    <x v="100"/>
    <x v="16621"/>
    <n v="369"/>
    <s v="FizzBerry"/>
    <n v="5.3760000000000003"/>
    <n v="336.15"/>
    <x v="16279"/>
    <m/>
    <m/>
    <m/>
    <m/>
    <x v="12"/>
    <m/>
    <m/>
    <m/>
  </r>
  <r>
    <x v="330"/>
    <x v="16622"/>
    <n v="236"/>
    <s v="MintCooler"/>
    <n v="148.75200000000001"/>
    <n v="336.15"/>
    <x v="16280"/>
    <m/>
    <m/>
    <m/>
    <m/>
    <x v="12"/>
    <m/>
    <m/>
    <m/>
  </r>
  <r>
    <x v="206"/>
    <x v="16623"/>
    <n v="601"/>
    <s v="TropicalTwist"/>
    <n v="260.26560000000001"/>
    <n v="336.24239999999998"/>
    <x v="16281"/>
    <m/>
    <m/>
    <m/>
    <m/>
    <x v="12"/>
    <m/>
    <m/>
    <m/>
  </r>
  <r>
    <x v="304"/>
    <x v="16624"/>
    <n v="1256"/>
    <s v="BerryBlast"/>
    <n v="456.36864000000003"/>
    <n v="336.27359999999999"/>
    <x v="16282"/>
    <m/>
    <m/>
    <m/>
    <m/>
    <x v="12"/>
    <m/>
    <m/>
    <m/>
  </r>
  <r>
    <x v="66"/>
    <x v="16625"/>
    <n v="1129"/>
    <s v="BerryBlast"/>
    <n v="208.51599999999999"/>
    <n v="336.32927999999998"/>
    <x v="16283"/>
    <m/>
    <m/>
    <m/>
    <m/>
    <x v="12"/>
    <m/>
    <m/>
    <m/>
  </r>
  <r>
    <x v="330"/>
    <x v="16626"/>
    <n v="1428"/>
    <s v="MintCooler"/>
    <n v="637.14336000000003"/>
    <n v="336.53568000000001"/>
    <x v="16284"/>
    <m/>
    <m/>
    <m/>
    <m/>
    <x v="12"/>
    <m/>
    <m/>
    <m/>
  </r>
  <r>
    <x v="359"/>
    <x v="16627"/>
    <n v="117"/>
    <s v="GingerFizz"/>
    <n v="257.6576"/>
    <n v="336.55959999999999"/>
    <x v="16285"/>
    <m/>
    <m/>
    <m/>
    <m/>
    <x v="12"/>
    <m/>
    <m/>
    <m/>
  </r>
  <r>
    <x v="310"/>
    <x v="16628"/>
    <n v="1763"/>
    <s v="TropicalTwist"/>
    <n v="218.2784"/>
    <n v="336.63240000000002"/>
    <x v="16286"/>
    <m/>
    <m/>
    <m/>
    <m/>
    <x v="12"/>
    <m/>
    <m/>
    <m/>
  </r>
  <r>
    <x v="349"/>
    <x v="16629"/>
    <n v="1778"/>
    <s v="MangoBliss"/>
    <n v="259.59679999999997"/>
    <n v="336.69792000000001"/>
    <x v="16287"/>
    <m/>
    <m/>
    <m/>
    <m/>
    <x v="12"/>
    <m/>
    <m/>
    <m/>
  </r>
  <r>
    <x v="30"/>
    <x v="16630"/>
    <n v="1610"/>
    <s v="ChocoDelight"/>
    <n v="219.7568"/>
    <n v="336.70623999999998"/>
    <x v="16288"/>
    <m/>
    <m/>
    <m/>
    <m/>
    <x v="12"/>
    <m/>
    <m/>
    <m/>
  </r>
  <r>
    <x v="198"/>
    <x v="16631"/>
    <n v="1001"/>
    <s v="MangoBliss"/>
    <n v="379.16160000000002"/>
    <n v="336.7732992"/>
    <x v="16289"/>
    <m/>
    <m/>
    <m/>
    <m/>
    <x v="12"/>
    <m/>
    <m/>
    <m/>
  </r>
  <r>
    <x v="237"/>
    <x v="16632"/>
    <n v="1805"/>
    <s v="GingerFizz"/>
    <n v="325.6096"/>
    <n v="336.81024000000002"/>
    <x v="16290"/>
    <m/>
    <m/>
    <m/>
    <m/>
    <x v="12"/>
    <m/>
    <m/>
    <m/>
  </r>
  <r>
    <x v="167"/>
    <x v="16633"/>
    <n v="2526"/>
    <s v="CitrusSplash"/>
    <n v="148.68799999999999"/>
    <n v="336.8612"/>
    <x v="16291"/>
    <m/>
    <m/>
    <m/>
    <m/>
    <x v="12"/>
    <m/>
    <m/>
    <m/>
  </r>
  <r>
    <x v="103"/>
    <x v="16634"/>
    <n v="1303"/>
    <s v="ChocoDelight"/>
    <n v="216.97919999999999"/>
    <n v="336.91840000000002"/>
    <x v="16292"/>
    <m/>
    <m/>
    <m/>
    <m/>
    <x v="12"/>
    <m/>
    <m/>
    <m/>
  </r>
  <r>
    <x v="34"/>
    <x v="16635"/>
    <n v="2093"/>
    <s v="BerryBlast"/>
    <n v="338.64"/>
    <n v="337.04640000000001"/>
    <x v="16293"/>
    <m/>
    <m/>
    <m/>
    <m/>
    <x v="12"/>
    <m/>
    <m/>
    <m/>
  </r>
  <r>
    <x v="321"/>
    <x v="16636"/>
    <n v="1978"/>
    <s v="BerryBlast"/>
    <n v="399.33600000000001"/>
    <n v="337.04640000000001"/>
    <x v="16294"/>
    <m/>
    <m/>
    <m/>
    <m/>
    <x v="12"/>
    <m/>
    <m/>
    <m/>
  </r>
  <r>
    <x v="277"/>
    <x v="16637"/>
    <n v="2780"/>
    <s v="MintCooler"/>
    <n v="103.6704"/>
    <n v="337.12119999999999"/>
    <x v="16295"/>
    <m/>
    <m/>
    <m/>
    <m/>
    <x v="12"/>
    <m/>
    <m/>
    <m/>
  </r>
  <r>
    <x v="263"/>
    <x v="16638"/>
    <n v="1373"/>
    <s v="MangoBliss"/>
    <n v="126.7264"/>
    <n v="337.24599999999998"/>
    <x v="16296"/>
    <m/>
    <m/>
    <m/>
    <m/>
    <x v="12"/>
    <m/>
    <m/>
    <m/>
  </r>
  <r>
    <x v="252"/>
    <x v="16639"/>
    <n v="2537"/>
    <s v="FizzBerry"/>
    <n v="212.5728"/>
    <n v="337.30840000000001"/>
    <x v="16297"/>
    <m/>
    <m/>
    <m/>
    <m/>
    <x v="12"/>
    <m/>
    <m/>
    <m/>
  </r>
  <r>
    <x v="156"/>
    <x v="16640"/>
    <n v="2202"/>
    <s v="PeachPunch"/>
    <n v="187.2064"/>
    <n v="337.31880000000001"/>
    <x v="16298"/>
    <m/>
    <m/>
    <m/>
    <m/>
    <x v="12"/>
    <m/>
    <m/>
    <m/>
  </r>
  <r>
    <x v="144"/>
    <x v="16641"/>
    <n v="2481"/>
    <s v="GingerFizz"/>
    <n v="261.8528"/>
    <n v="337.31880000000001"/>
    <x v="16299"/>
    <m/>
    <m/>
    <m/>
    <m/>
    <x v="12"/>
    <m/>
    <m/>
    <m/>
  </r>
  <r>
    <x v="120"/>
    <x v="16642"/>
    <n v="1144"/>
    <s v="BerryBlast"/>
    <n v="165.63200000000001"/>
    <n v="337.39159999999998"/>
    <x v="16300"/>
    <m/>
    <m/>
    <m/>
    <m/>
    <x v="12"/>
    <m/>
    <m/>
    <m/>
  </r>
  <r>
    <x v="38"/>
    <x v="16643"/>
    <n v="269"/>
    <s v="ChocoDelight"/>
    <n v="152.47238400000001"/>
    <n v="337.42176000000001"/>
    <x v="16301"/>
    <m/>
    <m/>
    <m/>
    <m/>
    <x v="12"/>
    <m/>
    <m/>
    <m/>
  </r>
  <r>
    <x v="61"/>
    <x v="16644"/>
    <n v="1882"/>
    <s v="FizzBerry"/>
    <n v="273.33440000000002"/>
    <n v="337.46440000000001"/>
    <x v="16302"/>
    <m/>
    <m/>
    <m/>
    <m/>
    <x v="12"/>
    <m/>
    <m/>
    <m/>
  </r>
  <r>
    <x v="30"/>
    <x v="16645"/>
    <n v="1123"/>
    <s v="MintCooler"/>
    <n v="257.55264"/>
    <n v="337.47584000000001"/>
    <x v="16303"/>
    <m/>
    <m/>
    <m/>
    <m/>
    <x v="12"/>
    <m/>
    <m/>
    <m/>
  </r>
  <r>
    <x v="8"/>
    <x v="16646"/>
    <n v="1038"/>
    <s v="PeachPunch"/>
    <n v="629.88959999999997"/>
    <n v="337.47584000000001"/>
    <x v="16304"/>
    <m/>
    <m/>
    <m/>
    <m/>
    <x v="12"/>
    <m/>
    <m/>
    <m/>
  </r>
  <r>
    <x v="168"/>
    <x v="16647"/>
    <n v="785"/>
    <s v="MintCooler"/>
    <n v="218.83840000000001"/>
    <n v="337.53719999999998"/>
    <x v="16305"/>
    <m/>
    <m/>
    <m/>
    <m/>
    <x v="12"/>
    <m/>
    <m/>
    <m/>
  </r>
  <r>
    <x v="326"/>
    <x v="16648"/>
    <n v="2633"/>
    <s v="ChocoDelight"/>
    <n v="242.56319999999999"/>
    <n v="337.58920000000001"/>
    <x v="16306"/>
    <m/>
    <m/>
    <m/>
    <m/>
    <x v="12"/>
    <m/>
    <m/>
    <m/>
  </r>
  <r>
    <x v="8"/>
    <x v="16649"/>
    <n v="1278"/>
    <s v="MintCooler"/>
    <n v="519.10847999999999"/>
    <n v="337.73791999999997"/>
    <x v="16307"/>
    <m/>
    <m/>
    <m/>
    <m/>
    <x v="12"/>
    <m/>
    <m/>
    <m/>
  </r>
  <r>
    <x v="1"/>
    <x v="16650"/>
    <n v="2115"/>
    <s v="BerryBlast"/>
    <n v="339.50400000000002"/>
    <n v="337.76352000000003"/>
    <x v="16308"/>
    <m/>
    <m/>
    <m/>
    <m/>
    <x v="12"/>
    <m/>
    <m/>
    <m/>
  </r>
  <r>
    <x v="274"/>
    <x v="16651"/>
    <n v="2608"/>
    <s v="BerryBlast"/>
    <n v="405.82"/>
    <n v="337.76352000000003"/>
    <x v="16309"/>
    <m/>
    <m/>
    <m/>
    <m/>
    <x v="12"/>
    <m/>
    <m/>
    <m/>
  </r>
  <r>
    <x v="190"/>
    <x v="16652"/>
    <n v="1051"/>
    <s v="ChocoDelight"/>
    <n v="388.23724800000002"/>
    <n v="337.77535999999998"/>
    <x v="16310"/>
    <m/>
    <m/>
    <m/>
    <m/>
    <x v="12"/>
    <m/>
    <m/>
    <m/>
  </r>
  <r>
    <x v="146"/>
    <x v="16653"/>
    <n v="707"/>
    <s v="CitrusSplash"/>
    <n v="109.9392"/>
    <n v="337.79199999999997"/>
    <x v="16311"/>
    <m/>
    <m/>
    <m/>
    <m/>
    <x v="12"/>
    <m/>
    <m/>
    <m/>
  </r>
  <r>
    <x v="177"/>
    <x v="16654"/>
    <n v="1483"/>
    <s v="MangoBliss"/>
    <n v="271.11840000000001"/>
    <n v="337.82943999999998"/>
    <x v="16312"/>
    <m/>
    <m/>
    <m/>
    <m/>
    <x v="12"/>
    <m/>
    <m/>
    <m/>
  </r>
  <r>
    <x v="237"/>
    <x v="16655"/>
    <n v="2224"/>
    <s v="ChocoDelight"/>
    <n v="134.17599999999999"/>
    <n v="337.97919999999999"/>
    <x v="16313"/>
    <m/>
    <m/>
    <m/>
    <m/>
    <x v="12"/>
    <m/>
    <m/>
    <m/>
  </r>
  <r>
    <x v="150"/>
    <x v="16656"/>
    <n v="1216"/>
    <s v="BerryBlast"/>
    <n v="186.05119999999999"/>
    <n v="338.11959999999999"/>
    <x v="16314"/>
    <m/>
    <m/>
    <m/>
    <m/>
    <x v="12"/>
    <m/>
    <m/>
    <m/>
  </r>
  <r>
    <x v="88"/>
    <x v="16657"/>
    <n v="2609"/>
    <s v="TropicalTwist"/>
    <n v="169.2928"/>
    <n v="338.12479999999999"/>
    <x v="16315"/>
    <m/>
    <m/>
    <m/>
    <m/>
    <x v="12"/>
    <m/>
    <m/>
    <m/>
  </r>
  <r>
    <x v="290"/>
    <x v="16658"/>
    <n v="1036"/>
    <s v="MintCooler"/>
    <n v="213.2064"/>
    <n v="338.12479999999999"/>
    <x v="16316"/>
    <m/>
    <m/>
    <m/>
    <m/>
    <x v="12"/>
    <m/>
    <m/>
    <m/>
  </r>
  <r>
    <x v="54"/>
    <x v="16659"/>
    <n v="1516"/>
    <s v="PeachPunch"/>
    <n v="2.7648000000000001"/>
    <n v="338.14143999999999"/>
    <x v="16317"/>
    <m/>
    <m/>
    <m/>
    <m/>
    <x v="12"/>
    <m/>
    <m/>
    <m/>
  </r>
  <r>
    <x v="311"/>
    <x v="16660"/>
    <n v="843"/>
    <s v="BerryBlast"/>
    <n v="23.926400000000001"/>
    <n v="338.33800000000002"/>
    <x v="16318"/>
    <m/>
    <m/>
    <m/>
    <m/>
    <x v="12"/>
    <m/>
    <m/>
    <m/>
  </r>
  <r>
    <x v="81"/>
    <x v="16661"/>
    <n v="1449"/>
    <s v="ChocoDelight"/>
    <n v="375.60320000000002"/>
    <n v="338.39519999999999"/>
    <x v="16319"/>
    <m/>
    <m/>
    <m/>
    <m/>
    <x v="12"/>
    <m/>
    <m/>
    <m/>
  </r>
  <r>
    <x v="195"/>
    <x v="16662"/>
    <n v="2727"/>
    <s v="BerryBlast"/>
    <n v="274.05200000000002"/>
    <n v="338.48063999999999"/>
    <x v="16320"/>
    <m/>
    <m/>
    <m/>
    <m/>
    <x v="12"/>
    <m/>
    <m/>
    <m/>
  </r>
  <r>
    <x v="131"/>
    <x v="16663"/>
    <n v="2555"/>
    <s v="BerryBlast"/>
    <n v="189.404"/>
    <n v="338.48063999999999"/>
    <x v="16321"/>
    <m/>
    <m/>
    <m/>
    <m/>
    <x v="12"/>
    <m/>
    <m/>
    <m/>
  </r>
  <r>
    <x v="223"/>
    <x v="16664"/>
    <n v="1532"/>
    <s v="BerryBlast"/>
    <n v="217.852"/>
    <n v="338.48063999999999"/>
    <x v="16322"/>
    <m/>
    <m/>
    <m/>
    <m/>
    <x v="12"/>
    <m/>
    <m/>
    <m/>
  </r>
  <r>
    <x v="174"/>
    <x v="16665"/>
    <n v="727"/>
    <s v="BerryBlast"/>
    <n v="265.06"/>
    <n v="338.48063999999999"/>
    <x v="16323"/>
    <m/>
    <m/>
    <m/>
    <m/>
    <x v="12"/>
    <m/>
    <m/>
    <m/>
  </r>
  <r>
    <x v="327"/>
    <x v="16666"/>
    <n v="2471"/>
    <s v="BerryBlast"/>
    <n v="345.988"/>
    <n v="338.48063999999999"/>
    <x v="16324"/>
    <m/>
    <m/>
    <m/>
    <m/>
    <x v="12"/>
    <m/>
    <m/>
    <m/>
  </r>
  <r>
    <x v="157"/>
    <x v="16667"/>
    <n v="130"/>
    <s v="BerryBlast"/>
    <n v="351.608"/>
    <n v="338.48063999999999"/>
    <x v="16325"/>
    <m/>
    <m/>
    <m/>
    <m/>
    <x v="12"/>
    <m/>
    <m/>
    <m/>
  </r>
  <r>
    <x v="28"/>
    <x v="16668"/>
    <n v="2060"/>
    <s v="TropicalTwist"/>
    <n v="208.50880000000001"/>
    <n v="338.67808000000002"/>
    <x v="16326"/>
    <m/>
    <m/>
    <m/>
    <m/>
    <x v="12"/>
    <m/>
    <m/>
    <m/>
  </r>
  <r>
    <x v="106"/>
    <x v="16669"/>
    <n v="892"/>
    <s v="LemonZest"/>
    <n v="633.98976000000005"/>
    <n v="338.68723199999999"/>
    <x v="16327"/>
    <m/>
    <m/>
    <m/>
    <m/>
    <x v="12"/>
    <m/>
    <m/>
    <m/>
  </r>
  <r>
    <x v="205"/>
    <x v="16670"/>
    <n v="2827"/>
    <s v="GingerFizz"/>
    <n v="119.312"/>
    <n v="338.6968"/>
    <x v="16328"/>
    <m/>
    <m/>
    <m/>
    <m/>
    <x v="12"/>
    <m/>
    <m/>
    <m/>
  </r>
  <r>
    <x v="122"/>
    <x v="16671"/>
    <n v="2496"/>
    <s v="ChocoDelight"/>
    <n v="42.828800000000001"/>
    <n v="338.81119999999999"/>
    <x v="16329"/>
    <m/>
    <m/>
    <m/>
    <m/>
    <x v="12"/>
    <m/>
    <m/>
    <m/>
  </r>
  <r>
    <x v="27"/>
    <x v="16672"/>
    <n v="2540"/>
    <s v="FizzBerry"/>
    <n v="183.02719999999999"/>
    <n v="338.92559999999997"/>
    <x v="16330"/>
    <m/>
    <m/>
    <m/>
    <m/>
    <x v="12"/>
    <m/>
    <m/>
    <m/>
  </r>
  <r>
    <x v="41"/>
    <x v="16673"/>
    <n v="1410"/>
    <s v="MintCooler"/>
    <n v="224.53247999999999"/>
    <n v="338.98592000000002"/>
    <x v="16331"/>
    <m/>
    <m/>
    <m/>
    <m/>
    <x v="12"/>
    <m/>
    <m/>
    <m/>
  </r>
  <r>
    <x v="56"/>
    <x v="16674"/>
    <n v="1069"/>
    <s v="GingerFizz"/>
    <n v="315.50783999999999"/>
    <n v="339.05040000000002"/>
    <x v="16332"/>
    <m/>
    <m/>
    <m/>
    <m/>
    <x v="12"/>
    <m/>
    <m/>
    <m/>
  </r>
  <r>
    <x v="350"/>
    <x v="16675"/>
    <n v="1000"/>
    <s v="BerryBlast"/>
    <n v="298.52"/>
    <n v="339.19776000000002"/>
    <x v="16333"/>
    <m/>
    <m/>
    <m/>
    <m/>
    <x v="12"/>
    <m/>
    <m/>
    <m/>
  </r>
  <r>
    <x v="252"/>
    <x v="16676"/>
    <n v="2104"/>
    <s v="CitrusSplash"/>
    <n v="203.25120000000001"/>
    <n v="339.21888000000001"/>
    <x v="16334"/>
    <m/>
    <m/>
    <m/>
    <m/>
    <x v="12"/>
    <m/>
    <m/>
    <m/>
  </r>
  <r>
    <x v="77"/>
    <x v="16677"/>
    <n v="1915"/>
    <s v="MangoBliss"/>
    <n v="332.38080000000002"/>
    <n v="339.28543999999999"/>
    <x v="16335"/>
    <m/>
    <m/>
    <m/>
    <m/>
    <x v="12"/>
    <m/>
    <m/>
    <m/>
  </r>
  <r>
    <x v="80"/>
    <x v="16678"/>
    <n v="1936"/>
    <s v="PeachPunch"/>
    <n v="241.95519999999999"/>
    <n v="339.29480000000001"/>
    <x v="16336"/>
    <m/>
    <m/>
    <m/>
    <m/>
    <x v="12"/>
    <m/>
    <m/>
    <m/>
  </r>
  <r>
    <x v="188"/>
    <x v="16679"/>
    <n v="2170"/>
    <s v="BerryBlast"/>
    <n v="83.923199999999994"/>
    <n v="339.39879999999999"/>
    <x v="16337"/>
    <m/>
    <m/>
    <m/>
    <m/>
    <x v="12"/>
    <m/>
    <m/>
    <m/>
  </r>
  <r>
    <x v="172"/>
    <x v="16680"/>
    <n v="87"/>
    <s v="BerryBlast"/>
    <n v="116.04499199999999"/>
    <n v="339.4215552"/>
    <x v="16338"/>
    <m/>
    <m/>
    <m/>
    <m/>
    <x v="12"/>
    <m/>
    <m/>
    <m/>
  </r>
  <r>
    <x v="308"/>
    <x v="16681"/>
    <n v="2607"/>
    <s v="MangoBliss"/>
    <n v="441.33440000000002"/>
    <n v="339.47160000000002"/>
    <x v="16339"/>
    <m/>
    <m/>
    <m/>
    <m/>
    <x v="12"/>
    <m/>
    <m/>
    <m/>
  </r>
  <r>
    <x v="142"/>
    <x v="16682"/>
    <n v="2294"/>
    <s v="CitrusSplash"/>
    <n v="37.142400000000002"/>
    <n v="339.48200000000003"/>
    <x v="16340"/>
    <m/>
    <m/>
    <m/>
    <m/>
    <x v="12"/>
    <m/>
    <m/>
    <m/>
  </r>
  <r>
    <x v="4"/>
    <x v="16683"/>
    <n v="496"/>
    <s v="MangoBliss"/>
    <n v="260.93759999999997"/>
    <n v="339.51319999999998"/>
    <x v="16341"/>
    <m/>
    <m/>
    <m/>
    <m/>
    <x v="12"/>
    <m/>
    <m/>
    <m/>
  </r>
  <r>
    <x v="42"/>
    <x v="16684"/>
    <n v="2450"/>
    <s v="MangoBliss"/>
    <n v="217.8432"/>
    <n v="339.52359999999999"/>
    <x v="16342"/>
    <m/>
    <m/>
    <m/>
    <m/>
    <x v="12"/>
    <m/>
    <m/>
    <m/>
  </r>
  <r>
    <x v="291"/>
    <x v="16685"/>
    <n v="599"/>
    <s v="GingerFizz"/>
    <n v="56.803199999999997"/>
    <n v="339.5548"/>
    <x v="16343"/>
    <m/>
    <m/>
    <m/>
    <m/>
    <x v="12"/>
    <m/>
    <m/>
    <m/>
  </r>
  <r>
    <x v="151"/>
    <x v="16686"/>
    <n v="848"/>
    <s v="TropicalTwist"/>
    <n v="84.777600000000007"/>
    <n v="339.65359999999998"/>
    <x v="16344"/>
    <m/>
    <m/>
    <m/>
    <m/>
    <x v="12"/>
    <m/>
    <m/>
    <m/>
  </r>
  <r>
    <x v="199"/>
    <x v="16687"/>
    <n v="736"/>
    <s v="CitrusSplash"/>
    <n v="63.996000000000002"/>
    <n v="339.73559999999998"/>
    <x v="16345"/>
    <m/>
    <m/>
    <m/>
    <m/>
    <x v="12"/>
    <m/>
    <m/>
    <m/>
  </r>
  <r>
    <x v="180"/>
    <x v="16688"/>
    <n v="2671"/>
    <s v="FizzBerry"/>
    <n v="84.372"/>
    <n v="339.73559999999998"/>
    <x v="16346"/>
    <m/>
    <m/>
    <m/>
    <m/>
    <x v="12"/>
    <m/>
    <m/>
    <m/>
  </r>
  <r>
    <x v="98"/>
    <x v="16689"/>
    <n v="1721"/>
    <s v="MangoBliss"/>
    <n v="208.8416"/>
    <n v="339.80128000000002"/>
    <x v="16347"/>
    <m/>
    <m/>
    <m/>
    <m/>
    <x v="12"/>
    <m/>
    <m/>
    <m/>
  </r>
  <r>
    <x v="205"/>
    <x v="16690"/>
    <n v="1380"/>
    <s v="BerryBlast"/>
    <n v="393.57792000000001"/>
    <n v="339.96352000000002"/>
    <x v="16348"/>
    <m/>
    <m/>
    <m/>
    <m/>
    <x v="12"/>
    <m/>
    <m/>
    <m/>
  </r>
  <r>
    <x v="257"/>
    <x v="16691"/>
    <n v="2186"/>
    <s v="ChocoDelight"/>
    <n v="201.53280000000001"/>
    <n v="339.9864"/>
    <x v="16349"/>
    <m/>
    <m/>
    <m/>
    <m/>
    <x v="12"/>
    <m/>
    <m/>
    <m/>
  </r>
  <r>
    <x v="81"/>
    <x v="16692"/>
    <n v="2813"/>
    <s v="MangoBliss"/>
    <n v="253.53280000000001"/>
    <n v="340.06959999999998"/>
    <x v="16350"/>
    <m/>
    <m/>
    <m/>
    <m/>
    <x v="12"/>
    <m/>
    <m/>
    <m/>
  </r>
  <r>
    <x v="62"/>
    <x v="16693"/>
    <n v="23"/>
    <s v="MangoBliss"/>
    <n v="204.11519999999999"/>
    <n v="340.09559999999999"/>
    <x v="16351"/>
    <m/>
    <m/>
    <m/>
    <m/>
    <x v="12"/>
    <m/>
    <m/>
    <m/>
  </r>
  <r>
    <x v="304"/>
    <x v="16694"/>
    <n v="363"/>
    <s v="FizzBerry"/>
    <n v="116.816"/>
    <n v="340.2568"/>
    <x v="16352"/>
    <m/>
    <m/>
    <m/>
    <m/>
    <x v="12"/>
    <m/>
    <m/>
    <m/>
  </r>
  <r>
    <x v="303"/>
    <x v="16695"/>
    <n v="1338"/>
    <s v="FizzBerry"/>
    <n v="110.57599999999999"/>
    <n v="340.31400000000002"/>
    <x v="16353"/>
    <m/>
    <m/>
    <m/>
    <m/>
    <x v="12"/>
    <m/>
    <m/>
    <m/>
  </r>
  <r>
    <x v="0"/>
    <x v="16696"/>
    <n v="2244"/>
    <s v="MintCooler"/>
    <n v="211.4272"/>
    <n v="340.31920000000002"/>
    <x v="16354"/>
    <m/>
    <m/>
    <m/>
    <m/>
    <x v="12"/>
    <m/>
    <m/>
    <m/>
  </r>
  <r>
    <x v="307"/>
    <x v="16697"/>
    <n v="2310"/>
    <s v="TropicalTwist"/>
    <n v="220.77760000000001"/>
    <n v="340.35559999999998"/>
    <x v="16355"/>
    <m/>
    <m/>
    <m/>
    <m/>
    <x v="12"/>
    <m/>
    <m/>
    <m/>
  </r>
  <r>
    <x v="13"/>
    <x v="16698"/>
    <n v="2132"/>
    <s v="PeachPunch"/>
    <n v="195.84639999999999"/>
    <n v="340.38679999999999"/>
    <x v="16356"/>
    <m/>
    <m/>
    <m/>
    <m/>
    <x v="12"/>
    <m/>
    <m/>
    <m/>
  </r>
  <r>
    <x v="104"/>
    <x v="16699"/>
    <n v="2822"/>
    <s v="PeachPunch"/>
    <n v="144.88"/>
    <n v="340.3972"/>
    <x v="16357"/>
    <m/>
    <m/>
    <m/>
    <m/>
    <x v="12"/>
    <m/>
    <m/>
    <m/>
  </r>
  <r>
    <x v="122"/>
    <x v="16700"/>
    <n v="2529"/>
    <s v="BerryBlast"/>
    <n v="236.48320000000001"/>
    <n v="340.5428"/>
    <x v="16358"/>
    <m/>
    <m/>
    <m/>
    <m/>
    <x v="12"/>
    <m/>
    <m/>
    <m/>
  </r>
  <r>
    <x v="279"/>
    <x v="16701"/>
    <n v="1880"/>
    <s v="LemonZest"/>
    <n v="245.7824"/>
    <n v="340.57087999999999"/>
    <x v="16359"/>
    <m/>
    <m/>
    <m/>
    <m/>
    <x v="12"/>
    <m/>
    <m/>
    <m/>
  </r>
  <r>
    <x v="241"/>
    <x v="16702"/>
    <n v="1088"/>
    <s v="GingerFizz"/>
    <n v="205.1232"/>
    <n v="340.65719999999999"/>
    <x v="16360"/>
    <m/>
    <m/>
    <m/>
    <m/>
    <x v="12"/>
    <m/>
    <m/>
    <m/>
  </r>
  <r>
    <x v="252"/>
    <x v="16703"/>
    <n v="870"/>
    <s v="LemonZest"/>
    <n v="137.8272"/>
    <n v="340.6832"/>
    <x v="16361"/>
    <m/>
    <m/>
    <m/>
    <m/>
    <x v="12"/>
    <m/>
    <m/>
    <m/>
  </r>
  <r>
    <x v="11"/>
    <x v="16704"/>
    <n v="2749"/>
    <s v="LemonZest"/>
    <n v="105.056"/>
    <n v="340.69880000000001"/>
    <x v="16362"/>
    <m/>
    <m/>
    <m/>
    <m/>
    <x v="12"/>
    <m/>
    <m/>
    <m/>
  </r>
  <r>
    <x v="30"/>
    <x v="16705"/>
    <n v="2336"/>
    <s v="MangoBliss"/>
    <n v="284.84160000000003"/>
    <n v="340.74040000000002"/>
    <x v="16363"/>
    <m/>
    <m/>
    <m/>
    <m/>
    <x v="12"/>
    <m/>
    <m/>
    <m/>
  </r>
  <r>
    <x v="232"/>
    <x v="16706"/>
    <n v="518"/>
    <s v="BerryBlast"/>
    <n v="43.088000000000001"/>
    <n v="340.77542399999999"/>
    <x v="16364"/>
    <m/>
    <m/>
    <m/>
    <m/>
    <x v="12"/>
    <m/>
    <m/>
    <m/>
  </r>
  <r>
    <x v="242"/>
    <x v="16707"/>
    <n v="2596"/>
    <s v="ChocoDelight"/>
    <n v="207.29920000000001"/>
    <n v="340.92759999999998"/>
    <x v="16365"/>
    <m/>
    <m/>
    <m/>
    <m/>
    <x v="12"/>
    <m/>
    <m/>
    <m/>
  </r>
  <r>
    <x v="339"/>
    <x v="16708"/>
    <n v="1644"/>
    <s v="GingerFizz"/>
    <n v="138.0736"/>
    <n v="341.31551999999999"/>
    <x v="16366"/>
    <m/>
    <m/>
    <m/>
    <m/>
    <x v="12"/>
    <m/>
    <m/>
    <m/>
  </r>
  <r>
    <x v="222"/>
    <x v="16709"/>
    <n v="716"/>
    <s v="BerryBlast"/>
    <n v="205.572"/>
    <n v="341.34912000000003"/>
    <x v="16367"/>
    <m/>
    <m/>
    <m/>
    <m/>
    <x v="12"/>
    <m/>
    <m/>
    <m/>
  </r>
  <r>
    <x v="291"/>
    <x v="16710"/>
    <n v="2099"/>
    <s v="BerryBlast"/>
    <n v="243.78800000000001"/>
    <n v="341.34912000000003"/>
    <x v="16368"/>
    <m/>
    <m/>
    <m/>
    <m/>
    <x v="12"/>
    <m/>
    <m/>
    <m/>
  </r>
  <r>
    <x v="184"/>
    <x v="16711"/>
    <n v="2382"/>
    <s v="ChocoDelight"/>
    <n v="219.9136"/>
    <n v="341.44760000000002"/>
    <x v="16369"/>
    <m/>
    <m/>
    <m/>
    <m/>
    <x v="12"/>
    <m/>
    <m/>
    <m/>
  </r>
  <r>
    <x v="151"/>
    <x v="16712"/>
    <n v="875"/>
    <s v="BerryBlast"/>
    <n v="36.603999999999999"/>
    <n v="341.52839999999998"/>
    <x v="16370"/>
    <m/>
    <m/>
    <m/>
    <m/>
    <x v="12"/>
    <m/>
    <m/>
    <m/>
  </r>
  <r>
    <x v="147"/>
    <x v="16713"/>
    <n v="880"/>
    <s v="MangoBliss"/>
    <n v="113.7824"/>
    <n v="341.57240000000002"/>
    <x v="16371"/>
    <m/>
    <m/>
    <m/>
    <m/>
    <x v="12"/>
    <m/>
    <m/>
    <m/>
  </r>
  <r>
    <x v="40"/>
    <x v="16714"/>
    <n v="619"/>
    <s v="ChocoDelight"/>
    <n v="200.88"/>
    <n v="341.61399999999998"/>
    <x v="16372"/>
    <m/>
    <m/>
    <m/>
    <m/>
    <x v="12"/>
    <m/>
    <m/>
    <m/>
  </r>
  <r>
    <x v="118"/>
    <x v="16715"/>
    <n v="1518"/>
    <s v="LemonZest"/>
    <n v="200.2816"/>
    <n v="341.6764"/>
    <x v="16373"/>
    <m/>
    <m/>
    <m/>
    <m/>
    <x v="12"/>
    <m/>
    <m/>
    <m/>
  </r>
  <r>
    <x v="183"/>
    <x v="16716"/>
    <n v="2294"/>
    <s v="FizzBerry"/>
    <n v="237.8656"/>
    <n v="341.68680000000001"/>
    <x v="16374"/>
    <m/>
    <m/>
    <m/>
    <m/>
    <x v="12"/>
    <m/>
    <m/>
    <m/>
  </r>
  <r>
    <x v="162"/>
    <x v="16717"/>
    <n v="505"/>
    <s v="CitrusSplash"/>
    <n v="253.7792"/>
    <n v="341.84800000000001"/>
    <x v="16375"/>
    <m/>
    <m/>
    <m/>
    <m/>
    <x v="12"/>
    <m/>
    <m/>
    <m/>
  </r>
  <r>
    <x v="274"/>
    <x v="16718"/>
    <n v="2527"/>
    <s v="GingerFizz"/>
    <n v="222.88640000000001"/>
    <n v="341.97800000000001"/>
    <x v="16376"/>
    <m/>
    <m/>
    <m/>
    <m/>
    <x v="12"/>
    <m/>
    <m/>
    <m/>
  </r>
  <r>
    <x v="278"/>
    <x v="16719"/>
    <n v="2089"/>
    <s v="MangoBliss"/>
    <n v="221.64160000000001"/>
    <n v="342.02688000000001"/>
    <x v="16377"/>
    <m/>
    <m/>
    <m/>
    <m/>
    <x v="12"/>
    <m/>
    <m/>
    <m/>
  </r>
  <r>
    <x v="316"/>
    <x v="16720"/>
    <n v="1370"/>
    <s v="TropicalTwist"/>
    <n v="272.76652799999999"/>
    <n v="342.06016"/>
    <x v="16378"/>
    <m/>
    <m/>
    <m/>
    <m/>
    <x v="12"/>
    <m/>
    <m/>
    <m/>
  </r>
  <r>
    <x v="363"/>
    <x v="16721"/>
    <n v="2111"/>
    <s v="PeachPunch"/>
    <n v="243.06559999999999"/>
    <n v="342.0924"/>
    <x v="16379"/>
    <m/>
    <m/>
    <m/>
    <m/>
    <x v="12"/>
    <m/>
    <m/>
    <m/>
  </r>
  <r>
    <x v="157"/>
    <x v="16722"/>
    <n v="2199"/>
    <s v="ChocoDelight"/>
    <n v="218.77119999999999"/>
    <n v="342.18079999999998"/>
    <x v="16380"/>
    <m/>
    <m/>
    <m/>
    <m/>
    <x v="12"/>
    <m/>
    <m/>
    <m/>
  </r>
  <r>
    <x v="42"/>
    <x v="16723"/>
    <n v="889"/>
    <s v="FizzBerry"/>
    <n v="49.414400000000001"/>
    <n v="342.20159999999998"/>
    <x v="16381"/>
    <m/>
    <m/>
    <m/>
    <m/>
    <x v="12"/>
    <m/>
    <m/>
    <m/>
  </r>
  <r>
    <x v="127"/>
    <x v="16724"/>
    <n v="1643"/>
    <s v="MintCooler"/>
    <n v="52.041600000000003"/>
    <n v="342.20679999999999"/>
    <x v="16382"/>
    <m/>
    <m/>
    <m/>
    <m/>
    <x v="12"/>
    <m/>
    <m/>
    <m/>
  </r>
  <r>
    <x v="169"/>
    <x v="16725"/>
    <n v="2250"/>
    <s v="GingerFizz"/>
    <n v="234.928"/>
    <n v="342.33159999999998"/>
    <x v="16383"/>
    <m/>
    <m/>
    <m/>
    <m/>
    <x v="12"/>
    <m/>
    <m/>
    <m/>
  </r>
  <r>
    <x v="173"/>
    <x v="16726"/>
    <n v="1142"/>
    <s v="MintCooler"/>
    <n v="81.295872000000003"/>
    <n v="342.43871999999999"/>
    <x v="16384"/>
    <m/>
    <m/>
    <m/>
    <m/>
    <x v="12"/>
    <m/>
    <m/>
    <m/>
  </r>
  <r>
    <x v="345"/>
    <x v="16727"/>
    <n v="1987"/>
    <s v="PeachPunch"/>
    <n v="235.22880000000001"/>
    <n v="342.45119999999997"/>
    <x v="16385"/>
    <m/>
    <m/>
    <m/>
    <m/>
    <x v="12"/>
    <m/>
    <m/>
    <m/>
  </r>
  <r>
    <x v="169"/>
    <x v="16728"/>
    <n v="1872"/>
    <s v="LemonZest"/>
    <n v="278.64"/>
    <n v="342.49696"/>
    <x v="16386"/>
    <m/>
    <m/>
    <m/>
    <m/>
    <x v="12"/>
    <m/>
    <m/>
    <m/>
  </r>
  <r>
    <x v="155"/>
    <x v="16729"/>
    <n v="2002"/>
    <s v="ChocoDelight"/>
    <n v="233.56479999999999"/>
    <n v="342.57600000000002"/>
    <x v="16387"/>
    <m/>
    <m/>
    <m/>
    <m/>
    <x v="12"/>
    <m/>
    <m/>
    <m/>
  </r>
  <r>
    <x v="335"/>
    <x v="16730"/>
    <n v="2591"/>
    <s v="LemonZest"/>
    <n v="243.48159999999999"/>
    <n v="342.73200000000003"/>
    <x v="16388"/>
    <m/>
    <m/>
    <m/>
    <m/>
    <x v="12"/>
    <m/>
    <m/>
    <m/>
  </r>
  <r>
    <x v="310"/>
    <x v="16731"/>
    <n v="2064"/>
    <s v="TropicalTwist"/>
    <n v="216.00960000000001"/>
    <n v="342.94207999999998"/>
    <x v="16389"/>
    <m/>
    <m/>
    <m/>
    <m/>
    <x v="12"/>
    <m/>
    <m/>
    <m/>
  </r>
  <r>
    <x v="167"/>
    <x v="16732"/>
    <n v="1386"/>
    <s v="MangoBliss"/>
    <n v="151.86879999999999"/>
    <n v="342.9504"/>
    <x v="16390"/>
    <m/>
    <m/>
    <m/>
    <m/>
    <x v="12"/>
    <m/>
    <m/>
    <m/>
  </r>
  <r>
    <x v="143"/>
    <x v="16733"/>
    <n v="2175"/>
    <s v="BerryBlast"/>
    <n v="42.56"/>
    <n v="343.07020799999998"/>
    <x v="16391"/>
    <m/>
    <m/>
    <m/>
    <m/>
    <x v="12"/>
    <m/>
    <m/>
    <m/>
  </r>
  <r>
    <x v="211"/>
    <x v="16734"/>
    <n v="1057"/>
    <s v="TropicalTwist"/>
    <n v="194.33920000000001"/>
    <n v="343.12200000000001"/>
    <x v="16392"/>
    <m/>
    <m/>
    <m/>
    <m/>
    <x v="12"/>
    <m/>
    <m/>
    <m/>
  </r>
  <r>
    <x v="9"/>
    <x v="16735"/>
    <n v="519"/>
    <s v="MintCooler"/>
    <n v="85.772000000000006"/>
    <n v="343.32119999999998"/>
    <x v="16393"/>
    <m/>
    <m/>
    <m/>
    <m/>
    <x v="12"/>
    <m/>
    <m/>
    <m/>
  </r>
  <r>
    <x v="275"/>
    <x v="16736"/>
    <n v="2154"/>
    <s v="LemonZest"/>
    <n v="226.43199999999999"/>
    <n v="343.3612"/>
    <x v="16394"/>
    <m/>
    <m/>
    <m/>
    <m/>
    <x v="12"/>
    <m/>
    <m/>
    <m/>
  </r>
  <r>
    <x v="289"/>
    <x v="16737"/>
    <n v="2717"/>
    <s v="BerryBlast"/>
    <n v="201.44800000000001"/>
    <n v="343.50047999999998"/>
    <x v="16395"/>
    <m/>
    <m/>
    <m/>
    <m/>
    <x v="12"/>
    <m/>
    <m/>
    <m/>
  </r>
  <r>
    <x v="349"/>
    <x v="16738"/>
    <n v="643"/>
    <s v="PeachPunch"/>
    <n v="447.06067200000001"/>
    <n v="343.53321599999998"/>
    <x v="16396"/>
    <m/>
    <m/>
    <m/>
    <m/>
    <x v="12"/>
    <m/>
    <m/>
    <m/>
  </r>
  <r>
    <x v="171"/>
    <x v="16739"/>
    <n v="1120"/>
    <s v="ChocoDelight"/>
    <n v="110.72320000000001"/>
    <n v="343.56920000000002"/>
    <x v="16397"/>
    <m/>
    <m/>
    <m/>
    <m/>
    <x v="12"/>
    <m/>
    <m/>
    <m/>
  </r>
  <r>
    <x v="8"/>
    <x v="16740"/>
    <n v="2816"/>
    <s v="FizzBerry"/>
    <n v="191.89760000000001"/>
    <n v="343.62639999999999"/>
    <x v="16398"/>
    <m/>
    <m/>
    <m/>
    <m/>
    <x v="12"/>
    <m/>
    <m/>
    <m/>
  </r>
  <r>
    <x v="102"/>
    <x v="16741"/>
    <n v="368"/>
    <s v="FizzBerry"/>
    <n v="135.19040000000001"/>
    <n v="343.69400000000002"/>
    <x v="16399"/>
    <m/>
    <m/>
    <m/>
    <m/>
    <x v="12"/>
    <m/>
    <m/>
    <m/>
  </r>
  <r>
    <x v="12"/>
    <x v="16742"/>
    <n v="1088"/>
    <s v="PeachPunch"/>
    <n v="511.01145600000001"/>
    <n v="343.71168"/>
    <x v="16400"/>
    <m/>
    <m/>
    <m/>
    <m/>
    <x v="12"/>
    <m/>
    <m/>
    <m/>
  </r>
  <r>
    <x v="11"/>
    <x v="16743"/>
    <n v="2528"/>
    <s v="CitrusSplash"/>
    <n v="212.8288"/>
    <n v="343.72"/>
    <x v="16401"/>
    <m/>
    <m/>
    <m/>
    <m/>
    <x v="12"/>
    <m/>
    <m/>
    <m/>
  </r>
  <r>
    <x v="272"/>
    <x v="16744"/>
    <n v="1320"/>
    <s v="FizzBerry"/>
    <n v="434.11392000000001"/>
    <n v="343.8032"/>
    <x v="16402"/>
    <m/>
    <m/>
    <m/>
    <m/>
    <x v="12"/>
    <m/>
    <m/>
    <m/>
  </r>
  <r>
    <x v="309"/>
    <x v="16745"/>
    <n v="1798"/>
    <s v="FizzBerry"/>
    <n v="240.98560000000001"/>
    <n v="344.09440000000001"/>
    <x v="16403"/>
    <m/>
    <m/>
    <m/>
    <m/>
    <x v="12"/>
    <m/>
    <m/>
    <m/>
  </r>
  <r>
    <x v="95"/>
    <x v="16746"/>
    <n v="852"/>
    <s v="CitrusSplash"/>
    <n v="277.74144000000001"/>
    <n v="344.145984"/>
    <x v="16404"/>
    <m/>
    <m/>
    <m/>
    <m/>
    <x v="12"/>
    <m/>
    <m/>
    <m/>
  </r>
  <r>
    <x v="190"/>
    <x v="16747"/>
    <n v="2370"/>
    <s v="TropicalTwist"/>
    <n v="7.18"/>
    <n v="344.2176"/>
    <x v="16405"/>
    <m/>
    <m/>
    <m/>
    <m/>
    <x v="12"/>
    <m/>
    <m/>
    <m/>
  </r>
  <r>
    <x v="233"/>
    <x v="16748"/>
    <n v="1887"/>
    <s v="BerryBlast"/>
    <n v="119.408"/>
    <n v="344.2176"/>
    <x v="16406"/>
    <m/>
    <m/>
    <m/>
    <m/>
    <x v="12"/>
    <m/>
    <m/>
    <m/>
  </r>
  <r>
    <x v="151"/>
    <x v="16749"/>
    <n v="65"/>
    <s v="GingerFizz"/>
    <n v="209.159808"/>
    <n v="344.34741120000001"/>
    <x v="16407"/>
    <m/>
    <m/>
    <m/>
    <m/>
    <x v="12"/>
    <m/>
    <m/>
    <m/>
  </r>
  <r>
    <x v="266"/>
    <x v="16750"/>
    <n v="1178"/>
    <s v="LemonZest"/>
    <n v="141.91679999999999"/>
    <n v="344.3544"/>
    <x v="16408"/>
    <m/>
    <m/>
    <m/>
    <m/>
    <x v="12"/>
    <m/>
    <m/>
    <m/>
  </r>
  <r>
    <x v="34"/>
    <x v="16751"/>
    <n v="845"/>
    <s v="BerryBlast"/>
    <n v="111.5616"/>
    <n v="344.38560000000001"/>
    <x v="16409"/>
    <m/>
    <m/>
    <m/>
    <m/>
    <x v="12"/>
    <m/>
    <m/>
    <m/>
  </r>
  <r>
    <x v="119"/>
    <x v="16752"/>
    <n v="461"/>
    <s v="PeachPunch"/>
    <n v="64.429056000000003"/>
    <n v="344.39558399999999"/>
    <x v="16410"/>
    <m/>
    <m/>
    <m/>
    <m/>
    <x v="12"/>
    <m/>
    <m/>
    <m/>
  </r>
  <r>
    <x v="243"/>
    <x v="16753"/>
    <n v="138"/>
    <s v="PeachPunch"/>
    <n v="221.21241599999999"/>
    <n v="344.50116480000003"/>
    <x v="16411"/>
    <m/>
    <m/>
    <m/>
    <m/>
    <x v="12"/>
    <m/>
    <m/>
    <m/>
  </r>
  <r>
    <x v="291"/>
    <x v="16754"/>
    <n v="2775"/>
    <s v="FizzBerry"/>
    <n v="76.419200000000004"/>
    <n v="344.56760000000003"/>
    <x v="16412"/>
    <m/>
    <m/>
    <m/>
    <m/>
    <x v="12"/>
    <m/>
    <m/>
    <m/>
  </r>
  <r>
    <x v="177"/>
    <x v="16755"/>
    <n v="817"/>
    <s v="PeachPunch"/>
    <n v="206.2336"/>
    <n v="344.59879999999998"/>
    <x v="16413"/>
    <m/>
    <m/>
    <m/>
    <m/>
    <x v="12"/>
    <m/>
    <m/>
    <m/>
  </r>
  <r>
    <x v="41"/>
    <x v="16756"/>
    <n v="1027"/>
    <s v="MintCooler"/>
    <n v="218.74617599999999"/>
    <n v="344.61439999999999"/>
    <x v="16414"/>
    <m/>
    <m/>
    <m/>
    <m/>
    <x v="12"/>
    <m/>
    <m/>
    <m/>
  </r>
  <r>
    <x v="123"/>
    <x v="16757"/>
    <n v="1644"/>
    <s v="GingerFizz"/>
    <n v="203.88800000000001"/>
    <n v="344.72359999999998"/>
    <x v="16415"/>
    <m/>
    <m/>
    <m/>
    <m/>
    <x v="12"/>
    <m/>
    <m/>
    <m/>
  </r>
  <r>
    <x v="18"/>
    <x v="16758"/>
    <n v="1210"/>
    <s v="BerryBlast"/>
    <n v="513.53471999999999"/>
    <n v="344.78912000000003"/>
    <x v="16416"/>
    <m/>
    <m/>
    <m/>
    <m/>
    <x v="12"/>
    <m/>
    <m/>
    <m/>
  </r>
  <r>
    <x v="322"/>
    <x v="16759"/>
    <n v="485"/>
    <s v="BerryBlast"/>
    <n v="231.24799999999999"/>
    <n v="344.93472000000003"/>
    <x v="16417"/>
    <m/>
    <m/>
    <m/>
    <m/>
    <x v="12"/>
    <m/>
    <m/>
    <m/>
  </r>
  <r>
    <x v="117"/>
    <x v="16760"/>
    <n v="1226"/>
    <s v="BerryBlast"/>
    <n v="305.43200000000002"/>
    <n v="344.93472000000003"/>
    <x v="16418"/>
    <m/>
    <m/>
    <m/>
    <m/>
    <x v="12"/>
    <m/>
    <m/>
    <m/>
  </r>
  <r>
    <x v="226"/>
    <x v="16761"/>
    <n v="297"/>
    <s v="GingerFizz"/>
    <n v="51.164000000000001"/>
    <n v="345.11399999999998"/>
    <x v="16419"/>
    <m/>
    <m/>
    <m/>
    <m/>
    <x v="12"/>
    <m/>
    <m/>
    <m/>
  </r>
  <r>
    <x v="161"/>
    <x v="16762"/>
    <n v="2398"/>
    <s v="GingerFizz"/>
    <n v="30.788"/>
    <n v="345.11399999999998"/>
    <x v="16420"/>
    <m/>
    <m/>
    <m/>
    <m/>
    <x v="12"/>
    <m/>
    <m/>
    <m/>
  </r>
  <r>
    <x v="152"/>
    <x v="16763"/>
    <n v="235"/>
    <s v="GingerFizz"/>
    <n v="65.412000000000006"/>
    <n v="345.11399999999998"/>
    <x v="16421"/>
    <m/>
    <m/>
    <m/>
    <m/>
    <x v="12"/>
    <m/>
    <m/>
    <m/>
  </r>
  <r>
    <x v="342"/>
    <x v="16764"/>
    <n v="2750"/>
    <s v="ChocoDelight"/>
    <n v="208.2432"/>
    <n v="345.12400000000002"/>
    <x v="16422"/>
    <m/>
    <m/>
    <m/>
    <m/>
    <x v="12"/>
    <m/>
    <m/>
    <m/>
  </r>
  <r>
    <x v="0"/>
    <x v="16765"/>
    <n v="2824"/>
    <s v="FizzBerry"/>
    <n v="126.20480000000001"/>
    <n v="345.18639999999999"/>
    <x v="16423"/>
    <m/>
    <m/>
    <m/>
    <m/>
    <x v="12"/>
    <m/>
    <m/>
    <m/>
  </r>
  <r>
    <x v="159"/>
    <x v="16766"/>
    <n v="2723"/>
    <s v="MangoBliss"/>
    <n v="252.13120000000001"/>
    <n v="345.25400000000002"/>
    <x v="16424"/>
    <m/>
    <m/>
    <m/>
    <m/>
    <x v="12"/>
    <m/>
    <m/>
    <m/>
  </r>
  <r>
    <x v="362"/>
    <x v="16767"/>
    <n v="2798"/>
    <s v="ChocoDelight"/>
    <n v="108.336"/>
    <n v="345.30079999999998"/>
    <x v="16425"/>
    <m/>
    <m/>
    <m/>
    <m/>
    <x v="12"/>
    <m/>
    <m/>
    <m/>
  </r>
  <r>
    <x v="360"/>
    <x v="16768"/>
    <n v="2530"/>
    <s v="PeachPunch"/>
    <n v="211.15199999999999"/>
    <n v="345.3424"/>
    <x v="16426"/>
    <m/>
    <m/>
    <m/>
    <m/>
    <x v="12"/>
    <m/>
    <m/>
    <m/>
  </r>
  <r>
    <x v="208"/>
    <x v="16769"/>
    <n v="664"/>
    <s v="BerryBlast"/>
    <n v="206.75200000000001"/>
    <n v="345.43079999999998"/>
    <x v="16427"/>
    <m/>
    <m/>
    <m/>
    <m/>
    <x v="12"/>
    <m/>
    <m/>
    <m/>
  </r>
  <r>
    <x v="137"/>
    <x v="16770"/>
    <n v="1321"/>
    <s v="CitrusSplash"/>
    <n v="500.32128"/>
    <n v="345.488"/>
    <x v="16428"/>
    <m/>
    <m/>
    <m/>
    <m/>
    <x v="12"/>
    <m/>
    <m/>
    <m/>
  </r>
  <r>
    <x v="287"/>
    <x v="16771"/>
    <n v="1378"/>
    <s v="MintCooler"/>
    <n v="109.0656"/>
    <n v="345.52960000000002"/>
    <x v="16429"/>
    <m/>
    <m/>
    <m/>
    <m/>
    <x v="12"/>
    <m/>
    <m/>
    <m/>
  </r>
  <r>
    <x v="246"/>
    <x v="16772"/>
    <n v="80"/>
    <s v="GingerFizz"/>
    <n v="434.476992"/>
    <n v="345.60564479999999"/>
    <x v="16430"/>
    <m/>
    <m/>
    <m/>
    <m/>
    <x v="12"/>
    <m/>
    <m/>
    <m/>
  </r>
  <r>
    <x v="215"/>
    <x v="16773"/>
    <n v="2819"/>
    <s v="BerryBlast"/>
    <n v="54.448"/>
    <n v="345.65183999999999"/>
    <x v="16431"/>
    <m/>
    <m/>
    <m/>
    <m/>
    <x v="12"/>
    <m/>
    <m/>
    <m/>
  </r>
  <r>
    <x v="247"/>
    <x v="16774"/>
    <n v="1499"/>
    <s v="BerryBlast"/>
    <n v="287.18799999999999"/>
    <n v="345.65183999999999"/>
    <x v="16432"/>
    <m/>
    <m/>
    <m/>
    <m/>
    <x v="12"/>
    <m/>
    <m/>
    <m/>
  </r>
  <r>
    <x v="224"/>
    <x v="16775"/>
    <n v="2538"/>
    <s v="BerryBlast"/>
    <n v="363.62"/>
    <n v="345.65183999999999"/>
    <x v="16433"/>
    <m/>
    <m/>
    <m/>
    <m/>
    <x v="12"/>
    <m/>
    <m/>
    <m/>
  </r>
  <r>
    <x v="188"/>
    <x v="16776"/>
    <n v="89"/>
    <s v="BerryBlast"/>
    <n v="404.084"/>
    <n v="345.65183999999999"/>
    <x v="16434"/>
    <m/>
    <m/>
    <m/>
    <m/>
    <x v="12"/>
    <m/>
    <m/>
    <m/>
  </r>
  <r>
    <x v="19"/>
    <x v="16777"/>
    <n v="2127"/>
    <s v="MangoBliss"/>
    <n v="56.812800000000003"/>
    <n v="345.82600000000002"/>
    <x v="16435"/>
    <m/>
    <m/>
    <m/>
    <m/>
    <x v="12"/>
    <m/>
    <m/>
    <m/>
  </r>
  <r>
    <x v="45"/>
    <x v="16778"/>
    <n v="728"/>
    <s v="BerryBlast"/>
    <n v="197.93279999999999"/>
    <n v="345.84679999999997"/>
    <x v="16436"/>
    <m/>
    <m/>
    <m/>
    <m/>
    <x v="12"/>
    <m/>
    <m/>
    <m/>
  </r>
  <r>
    <x v="364"/>
    <x v="16779"/>
    <n v="342"/>
    <s v="LemonZest"/>
    <n v="21.731200000000001"/>
    <n v="345.904"/>
    <x v="16437"/>
    <m/>
    <m/>
    <m/>
    <m/>
    <x v="12"/>
    <m/>
    <m/>
    <m/>
  </r>
  <r>
    <x v="279"/>
    <x v="16780"/>
    <n v="1698"/>
    <s v="FizzBerry"/>
    <n v="199.89439999999999"/>
    <n v="345.9144"/>
    <x v="16438"/>
    <m/>
    <m/>
    <m/>
    <m/>
    <x v="12"/>
    <m/>
    <m/>
    <m/>
  </r>
  <r>
    <x v="346"/>
    <x v="16781"/>
    <n v="1126"/>
    <s v="ChocoDelight"/>
    <n v="11.068"/>
    <n v="346.0104"/>
    <x v="16439"/>
    <m/>
    <m/>
    <m/>
    <m/>
    <x v="12"/>
    <m/>
    <m/>
    <m/>
  </r>
  <r>
    <x v="23"/>
    <x v="16782"/>
    <n v="1389"/>
    <s v="ChocoDelight"/>
    <n v="197.665728"/>
    <n v="346.09536000000003"/>
    <x v="16440"/>
    <m/>
    <m/>
    <m/>
    <m/>
    <x v="12"/>
    <m/>
    <m/>
    <m/>
  </r>
  <r>
    <x v="63"/>
    <x v="16783"/>
    <n v="2289"/>
    <s v="BerryBlast"/>
    <n v="206.9888"/>
    <n v="346.12759999999997"/>
    <x v="16441"/>
    <m/>
    <m/>
    <m/>
    <m/>
    <x v="12"/>
    <m/>
    <m/>
    <m/>
  </r>
  <r>
    <x v="363"/>
    <x v="16784"/>
    <n v="1766"/>
    <s v="LemonZest"/>
    <n v="586.96447999999998"/>
    <n v="346.14839999999998"/>
    <x v="16442"/>
    <m/>
    <m/>
    <m/>
    <m/>
    <x v="12"/>
    <m/>
    <m/>
    <m/>
  </r>
  <r>
    <x v="206"/>
    <x v="16785"/>
    <n v="82"/>
    <s v="GingerFizz"/>
    <n v="246.772032"/>
    <n v="346.15900799999997"/>
    <x v="16443"/>
    <m/>
    <m/>
    <m/>
    <m/>
    <x v="12"/>
    <m/>
    <m/>
    <m/>
  </r>
  <r>
    <x v="132"/>
    <x v="16786"/>
    <n v="98"/>
    <s v="CitrusSplash"/>
    <n v="277.03161599999999"/>
    <n v="346.29054719999999"/>
    <x v="16444"/>
    <m/>
    <m/>
    <m/>
    <m/>
    <x v="12"/>
    <m/>
    <m/>
    <m/>
  </r>
  <r>
    <x v="15"/>
    <x v="16787"/>
    <n v="97"/>
    <s v="BerryBlast"/>
    <n v="219.488"/>
    <n v="346.36896000000002"/>
    <x v="16445"/>
    <m/>
    <m/>
    <m/>
    <m/>
    <x v="12"/>
    <m/>
    <m/>
    <m/>
  </r>
  <r>
    <x v="23"/>
    <x v="16788"/>
    <n v="1247"/>
    <s v="ChocoDelight"/>
    <n v="208.9376"/>
    <n v="346.37200000000001"/>
    <x v="16446"/>
    <m/>
    <m/>
    <m/>
    <m/>
    <x v="12"/>
    <m/>
    <m/>
    <m/>
  </r>
  <r>
    <x v="51"/>
    <x v="16789"/>
    <n v="2499"/>
    <s v="FizzBerry"/>
    <n v="393.05919999999998"/>
    <n v="346.37200000000001"/>
    <x v="16447"/>
    <m/>
    <m/>
    <m/>
    <m/>
    <x v="12"/>
    <m/>
    <m/>
    <m/>
  </r>
  <r>
    <x v="235"/>
    <x v="16790"/>
    <n v="137"/>
    <s v="BerryBlast"/>
    <n v="146.256"/>
    <n v="346.39280000000002"/>
    <x v="16448"/>
    <m/>
    <m/>
    <m/>
    <m/>
    <x v="12"/>
    <m/>
    <m/>
    <m/>
  </r>
  <r>
    <x v="257"/>
    <x v="16791"/>
    <n v="2061"/>
    <s v="MangoBliss"/>
    <n v="214.53440000000001"/>
    <n v="346.40320000000003"/>
    <x v="16449"/>
    <m/>
    <m/>
    <m/>
    <m/>
    <x v="12"/>
    <m/>
    <m/>
    <m/>
  </r>
  <r>
    <x v="48"/>
    <x v="16792"/>
    <n v="1614"/>
    <s v="FizzBerry"/>
    <n v="271.3664"/>
    <n v="346.46039999999999"/>
    <x v="16450"/>
    <m/>
    <m/>
    <m/>
    <m/>
    <x v="12"/>
    <m/>
    <m/>
    <m/>
  </r>
  <r>
    <x v="57"/>
    <x v="16793"/>
    <n v="1451"/>
    <s v="GingerFizz"/>
    <n v="464.32416000000001"/>
    <n v="346.49471999999997"/>
    <x v="16451"/>
    <m/>
    <m/>
    <m/>
    <m/>
    <x v="12"/>
    <m/>
    <m/>
    <m/>
  </r>
  <r>
    <x v="283"/>
    <x v="16794"/>
    <n v="346"/>
    <s v="MangoBliss"/>
    <n v="175.35040000000001"/>
    <n v="346.50200000000001"/>
    <x v="16452"/>
    <m/>
    <m/>
    <m/>
    <m/>
    <x v="12"/>
    <m/>
    <m/>
    <m/>
  </r>
  <r>
    <x v="42"/>
    <x v="16795"/>
    <n v="87"/>
    <s v="CitrusSplash"/>
    <n v="178.304"/>
    <n v="346.60079999999999"/>
    <x v="16453"/>
    <m/>
    <m/>
    <m/>
    <m/>
    <x v="12"/>
    <m/>
    <m/>
    <m/>
  </r>
  <r>
    <x v="220"/>
    <x v="16796"/>
    <n v="1275"/>
    <s v="TropicalTwist"/>
    <n v="539.04"/>
    <n v="346.70688000000001"/>
    <x v="16454"/>
    <m/>
    <m/>
    <m/>
    <m/>
    <x v="12"/>
    <m/>
    <m/>
    <m/>
  </r>
  <r>
    <x v="117"/>
    <x v="16797"/>
    <n v="2133"/>
    <s v="FizzBerry"/>
    <n v="225.69919999999999"/>
    <n v="346.84"/>
    <x v="16455"/>
    <m/>
    <m/>
    <m/>
    <m/>
    <x v="12"/>
    <m/>
    <m/>
    <m/>
  </r>
  <r>
    <x v="174"/>
    <x v="16798"/>
    <n v="2574"/>
    <s v="MintCooler"/>
    <n v="126.0928"/>
    <n v="346.84519999999998"/>
    <x v="16456"/>
    <m/>
    <m/>
    <m/>
    <m/>
    <x v="12"/>
    <m/>
    <m/>
    <m/>
  </r>
  <r>
    <x v="264"/>
    <x v="16799"/>
    <n v="95"/>
    <s v="LemonZest"/>
    <n v="43.795999999999999"/>
    <n v="346.90679999999998"/>
    <x v="16457"/>
    <m/>
    <m/>
    <m/>
    <m/>
    <x v="12"/>
    <m/>
    <m/>
    <m/>
  </r>
  <r>
    <x v="200"/>
    <x v="16800"/>
    <n v="1519"/>
    <s v="ChocoDelight"/>
    <n v="38.378112000000002"/>
    <n v="346.92320000000001"/>
    <x v="16458"/>
    <m/>
    <m/>
    <m/>
    <m/>
    <x v="12"/>
    <m/>
    <m/>
    <m/>
  </r>
  <r>
    <x v="313"/>
    <x v="16801"/>
    <n v="2154"/>
    <s v="LemonZest"/>
    <n v="261.2192"/>
    <n v="347.07400000000001"/>
    <x v="16459"/>
    <m/>
    <m/>
    <m/>
    <m/>
    <x v="12"/>
    <m/>
    <m/>
    <m/>
  </r>
  <r>
    <x v="140"/>
    <x v="16802"/>
    <n v="2442"/>
    <s v="BerryBlast"/>
    <n v="41.44"/>
    <n v="347.08607999999998"/>
    <x v="16460"/>
    <m/>
    <m/>
    <m/>
    <m/>
    <x v="12"/>
    <m/>
    <m/>
    <m/>
  </r>
  <r>
    <x v="297"/>
    <x v="16803"/>
    <n v="744"/>
    <s v="ChocoDelight"/>
    <n v="219.86240000000001"/>
    <n v="347.24560000000002"/>
    <x v="16461"/>
    <m/>
    <m/>
    <m/>
    <m/>
    <x v="12"/>
    <m/>
    <m/>
    <m/>
  </r>
  <r>
    <x v="127"/>
    <x v="16804"/>
    <n v="1277"/>
    <s v="CitrusSplash"/>
    <n v="575.65823999999998"/>
    <n v="347.35584"/>
    <x v="16462"/>
    <m/>
    <m/>
    <m/>
    <m/>
    <x v="12"/>
    <m/>
    <m/>
    <m/>
  </r>
  <r>
    <x v="175"/>
    <x v="16805"/>
    <n v="2520"/>
    <s v="ChocoDelight"/>
    <n v="273.99360000000001"/>
    <n v="347.59399999999999"/>
    <x v="16463"/>
    <m/>
    <m/>
    <m/>
    <m/>
    <x v="12"/>
    <m/>
    <m/>
    <m/>
  </r>
  <r>
    <x v="153"/>
    <x v="16806"/>
    <n v="1348"/>
    <s v="LemonZest"/>
    <n v="310.76159999999999"/>
    <n v="347.61792000000003"/>
    <x v="16464"/>
    <m/>
    <m/>
    <m/>
    <m/>
    <x v="12"/>
    <m/>
    <m/>
    <m/>
  </r>
  <r>
    <x v="143"/>
    <x v="16807"/>
    <n v="1774"/>
    <s v="GingerFizz"/>
    <n v="213.904"/>
    <n v="347.71879999999999"/>
    <x v="16465"/>
    <m/>
    <m/>
    <m/>
    <m/>
    <x v="12"/>
    <m/>
    <m/>
    <m/>
  </r>
  <r>
    <x v="252"/>
    <x v="16808"/>
    <n v="232"/>
    <s v="MintCooler"/>
    <n v="236.19839999999999"/>
    <n v="347.71879999999999"/>
    <x v="16466"/>
    <m/>
    <m/>
    <m/>
    <m/>
    <x v="12"/>
    <m/>
    <m/>
    <m/>
  </r>
  <r>
    <x v="201"/>
    <x v="16809"/>
    <n v="1992"/>
    <s v="ChocoDelight"/>
    <n v="209.5104"/>
    <n v="347.74272000000002"/>
    <x v="16467"/>
    <m/>
    <m/>
    <m/>
    <m/>
    <x v="12"/>
    <m/>
    <m/>
    <m/>
  </r>
  <r>
    <x v="182"/>
    <x v="16810"/>
    <n v="1400"/>
    <s v="ChocoDelight"/>
    <n v="35.948"/>
    <n v="347.8032"/>
    <x v="16468"/>
    <m/>
    <m/>
    <m/>
    <m/>
    <x v="12"/>
    <m/>
    <m/>
    <m/>
  </r>
  <r>
    <x v="348"/>
    <x v="16811"/>
    <n v="2037"/>
    <s v="CitrusSplash"/>
    <n v="203.36"/>
    <n v="347.8032"/>
    <x v="16469"/>
    <m/>
    <m/>
    <m/>
    <m/>
    <x v="12"/>
    <m/>
    <m/>
    <m/>
  </r>
  <r>
    <x v="259"/>
    <x v="16812"/>
    <n v="719"/>
    <s v="BerryBlast"/>
    <n v="57.067999999999998"/>
    <n v="347.8032"/>
    <x v="16470"/>
    <m/>
    <m/>
    <m/>
    <m/>
    <x v="12"/>
    <m/>
    <m/>
    <m/>
  </r>
  <r>
    <x v="235"/>
    <x v="16813"/>
    <n v="727"/>
    <s v="BerryBlast"/>
    <n v="260.55599999999998"/>
    <n v="347.8032"/>
    <x v="16471"/>
    <m/>
    <m/>
    <m/>
    <m/>
    <x v="12"/>
    <m/>
    <m/>
    <m/>
  </r>
  <r>
    <x v="338"/>
    <x v="16814"/>
    <n v="804"/>
    <s v="BerryBlast"/>
    <n v="266.17599999999999"/>
    <n v="347.8032"/>
    <x v="16472"/>
    <m/>
    <m/>
    <m/>
    <m/>
    <x v="12"/>
    <m/>
    <m/>
    <m/>
  </r>
  <r>
    <x v="148"/>
    <x v="16815"/>
    <n v="2759"/>
    <s v="GingerFizz"/>
    <n v="184.6688"/>
    <n v="347.81760000000003"/>
    <x v="16473"/>
    <m/>
    <m/>
    <m/>
    <m/>
    <x v="12"/>
    <m/>
    <m/>
    <m/>
  </r>
  <r>
    <x v="210"/>
    <x v="16816"/>
    <n v="2600"/>
    <s v="MintCooler"/>
    <n v="215.3312"/>
    <n v="347.83839999999998"/>
    <x v="16474"/>
    <m/>
    <m/>
    <m/>
    <m/>
    <x v="12"/>
    <m/>
    <m/>
    <m/>
  </r>
  <r>
    <x v="38"/>
    <x v="16817"/>
    <n v="725"/>
    <s v="MangoBliss"/>
    <n v="218.72640000000001"/>
    <n v="347.83839999999998"/>
    <x v="16475"/>
    <m/>
    <m/>
    <m/>
    <m/>
    <x v="12"/>
    <m/>
    <m/>
    <m/>
  </r>
  <r>
    <x v="97"/>
    <x v="16818"/>
    <n v="1202"/>
    <s v="FizzBerry"/>
    <n v="527.74656000000004"/>
    <n v="347.89247999999998"/>
    <x v="16476"/>
    <m/>
    <m/>
    <m/>
    <m/>
    <x v="12"/>
    <m/>
    <m/>
    <m/>
  </r>
  <r>
    <x v="65"/>
    <x v="16819"/>
    <n v="388"/>
    <s v="GingerFizz"/>
    <n v="185.9008"/>
    <n v="347.90600000000001"/>
    <x v="16477"/>
    <m/>
    <m/>
    <m/>
    <m/>
    <x v="12"/>
    <m/>
    <m/>
    <m/>
  </r>
  <r>
    <x v="314"/>
    <x v="16820"/>
    <n v="248"/>
    <s v="MangoBliss"/>
    <n v="146.686464"/>
    <n v="347.99232000000001"/>
    <x v="16478"/>
    <m/>
    <m/>
    <m/>
    <m/>
    <x v="12"/>
    <m/>
    <m/>
    <m/>
  </r>
  <r>
    <x v="311"/>
    <x v="16821"/>
    <n v="1566"/>
    <s v="MintCooler"/>
    <n v="151.35040000000001"/>
    <n v="348.00896"/>
    <x v="16479"/>
    <m/>
    <m/>
    <m/>
    <m/>
    <x v="12"/>
    <m/>
    <m/>
    <m/>
  </r>
  <r>
    <x v="56"/>
    <x v="16822"/>
    <n v="1671"/>
    <s v="BerryBlast"/>
    <n v="248.93119999999999"/>
    <n v="348.00896"/>
    <x v="16480"/>
    <m/>
    <m/>
    <m/>
    <m/>
    <x v="12"/>
    <m/>
    <m/>
    <m/>
  </r>
  <r>
    <x v="129"/>
    <x v="16823"/>
    <n v="376"/>
    <s v="CitrusSplash"/>
    <n v="131.42400000000001"/>
    <n v="348.0204"/>
    <x v="16481"/>
    <m/>
    <m/>
    <m/>
    <m/>
    <x v="12"/>
    <m/>
    <m/>
    <m/>
  </r>
  <r>
    <x v="328"/>
    <x v="16824"/>
    <n v="42"/>
    <s v="GingerFizz"/>
    <n v="169.39840000000001"/>
    <n v="348.23880000000003"/>
    <x v="16482"/>
    <m/>
    <m/>
    <m/>
    <m/>
    <x v="12"/>
    <m/>
    <m/>
    <m/>
  </r>
  <r>
    <x v="314"/>
    <x v="16825"/>
    <n v="1889"/>
    <s v="MangoBliss"/>
    <n v="155.99680000000001"/>
    <n v="348.34176000000002"/>
    <x v="16483"/>
    <m/>
    <m/>
    <m/>
    <m/>
    <x v="12"/>
    <m/>
    <m/>
    <m/>
  </r>
  <r>
    <x v="308"/>
    <x v="16826"/>
    <n v="2038"/>
    <s v="BerryBlast"/>
    <n v="13.968"/>
    <n v="348.52032000000003"/>
    <x v="16484"/>
    <m/>
    <m/>
    <m/>
    <m/>
    <x v="12"/>
    <m/>
    <m/>
    <m/>
  </r>
  <r>
    <x v="331"/>
    <x v="16827"/>
    <n v="1417"/>
    <s v="BerryBlast"/>
    <n v="21.62"/>
    <n v="348.52032000000003"/>
    <x v="16485"/>
    <m/>
    <m/>
    <m/>
    <m/>
    <x v="12"/>
    <m/>
    <m/>
    <m/>
  </r>
  <r>
    <x v="64"/>
    <x v="16828"/>
    <n v="1444"/>
    <s v="BerryBlast"/>
    <n v="280.52800000000002"/>
    <n v="348.52032000000003"/>
    <x v="16486"/>
    <m/>
    <m/>
    <m/>
    <m/>
    <x v="12"/>
    <m/>
    <m/>
    <m/>
  </r>
  <r>
    <x v="88"/>
    <x v="16829"/>
    <n v="615"/>
    <s v="BerryBlast"/>
    <n v="360.33199999999999"/>
    <n v="348.52032000000003"/>
    <x v="16487"/>
    <m/>
    <m/>
    <m/>
    <m/>
    <x v="12"/>
    <m/>
    <m/>
    <m/>
  </r>
  <r>
    <x v="163"/>
    <x v="16830"/>
    <n v="965"/>
    <s v="BerryBlast"/>
    <n v="403.04399999999998"/>
    <n v="348.52032000000003"/>
    <x v="16488"/>
    <m/>
    <m/>
    <m/>
    <m/>
    <x v="12"/>
    <m/>
    <m/>
    <m/>
  </r>
  <r>
    <x v="208"/>
    <x v="16831"/>
    <n v="1036"/>
    <s v="LemonZest"/>
    <n v="127.3344"/>
    <n v="348.57679999999999"/>
    <x v="16489"/>
    <m/>
    <m/>
    <m/>
    <m/>
    <x v="12"/>
    <m/>
    <m/>
    <m/>
  </r>
  <r>
    <x v="354"/>
    <x v="16832"/>
    <n v="2103"/>
    <s v="TropicalTwist"/>
    <n v="234.34880000000001"/>
    <n v="348.5976"/>
    <x v="16490"/>
    <m/>
    <m/>
    <m/>
    <m/>
    <x v="12"/>
    <m/>
    <m/>
    <m/>
  </r>
  <r>
    <x v="0"/>
    <x v="16833"/>
    <n v="1067"/>
    <s v="GingerFizz"/>
    <n v="615.71136000000001"/>
    <n v="348.65791999999999"/>
    <x v="16491"/>
    <m/>
    <m/>
    <m/>
    <m/>
    <x v="12"/>
    <m/>
    <m/>
    <m/>
  </r>
  <r>
    <x v="81"/>
    <x v="16834"/>
    <n v="1167"/>
    <s v="FizzBerry"/>
    <n v="667.00224000000003"/>
    <n v="348.66208"/>
    <x v="16492"/>
    <m/>
    <m/>
    <m/>
    <m/>
    <x v="12"/>
    <m/>
    <m/>
    <m/>
  </r>
  <r>
    <x v="148"/>
    <x v="16835"/>
    <n v="1084"/>
    <s v="FizzBerry"/>
    <n v="5.524"/>
    <n v="348.69959999999998"/>
    <x v="16493"/>
    <m/>
    <m/>
    <m/>
    <m/>
    <x v="12"/>
    <m/>
    <m/>
    <m/>
  </r>
  <r>
    <x v="220"/>
    <x v="16836"/>
    <n v="2760"/>
    <s v="PeachPunch"/>
    <n v="95.912000000000006"/>
    <n v="348.69959999999998"/>
    <x v="16494"/>
    <m/>
    <m/>
    <m/>
    <m/>
    <x v="12"/>
    <m/>
    <m/>
    <m/>
  </r>
  <r>
    <x v="119"/>
    <x v="16837"/>
    <n v="921"/>
    <s v="TropicalTwist"/>
    <n v="109.08"/>
    <n v="348.69959999999998"/>
    <x v="16495"/>
    <m/>
    <m/>
    <m/>
    <m/>
    <x v="12"/>
    <m/>
    <m/>
    <m/>
  </r>
  <r>
    <x v="191"/>
    <x v="16838"/>
    <n v="1310"/>
    <s v="LemonZest"/>
    <n v="148.864"/>
    <n v="348.69959999999998"/>
    <x v="16496"/>
    <m/>
    <m/>
    <m/>
    <m/>
    <x v="12"/>
    <m/>
    <m/>
    <m/>
  </r>
  <r>
    <x v="308"/>
    <x v="16839"/>
    <n v="2202"/>
    <s v="PeachPunch"/>
    <n v="34.745600000000003"/>
    <n v="348.7276"/>
    <x v="16497"/>
    <m/>
    <m/>
    <m/>
    <m/>
    <x v="12"/>
    <m/>
    <m/>
    <m/>
  </r>
  <r>
    <x v="189"/>
    <x v="16840"/>
    <n v="1636"/>
    <s v="MintCooler"/>
    <n v="236.14400000000001"/>
    <n v="348.738"/>
    <x v="16498"/>
    <m/>
    <m/>
    <m/>
    <m/>
    <x v="12"/>
    <m/>
    <m/>
    <m/>
  </r>
  <r>
    <x v="245"/>
    <x v="16841"/>
    <n v="1261"/>
    <s v="LemonZest"/>
    <n v="68.9696"/>
    <n v="348.81079999999997"/>
    <x v="16499"/>
    <m/>
    <m/>
    <m/>
    <m/>
    <x v="12"/>
    <m/>
    <m/>
    <m/>
  </r>
  <r>
    <x v="278"/>
    <x v="16842"/>
    <n v="2718"/>
    <s v="BerryBlast"/>
    <n v="81.833600000000004"/>
    <n v="348.82639999999998"/>
    <x v="16500"/>
    <m/>
    <m/>
    <m/>
    <m/>
    <x v="12"/>
    <m/>
    <m/>
    <m/>
  </r>
  <r>
    <x v="41"/>
    <x v="16843"/>
    <n v="1809"/>
    <s v="LemonZest"/>
    <n v="32.153599999999997"/>
    <n v="348.8836"/>
    <x v="16501"/>
    <m/>
    <m/>
    <m/>
    <m/>
    <x v="12"/>
    <m/>
    <m/>
    <m/>
  </r>
  <r>
    <x v="59"/>
    <x v="16844"/>
    <n v="2292"/>
    <s v="ChocoDelight"/>
    <n v="156.10239999999999"/>
    <n v="349.05520000000001"/>
    <x v="16502"/>
    <m/>
    <m/>
    <m/>
    <m/>
    <x v="12"/>
    <m/>
    <m/>
    <m/>
  </r>
  <r>
    <x v="202"/>
    <x v="16845"/>
    <n v="1351"/>
    <s v="MangoBliss"/>
    <n v="163.80799999999999"/>
    <n v="349.06560000000002"/>
    <x v="16503"/>
    <m/>
    <m/>
    <m/>
    <m/>
    <x v="12"/>
    <m/>
    <m/>
    <m/>
  </r>
  <r>
    <x v="213"/>
    <x v="16846"/>
    <n v="1858"/>
    <s v="BerryBlast"/>
    <n v="202.71199999999999"/>
    <n v="349.23743999999999"/>
    <x v="16504"/>
    <m/>
    <m/>
    <m/>
    <m/>
    <x v="12"/>
    <m/>
    <m/>
    <m/>
  </r>
  <r>
    <x v="68"/>
    <x v="16847"/>
    <n v="2704"/>
    <s v="BerryBlast"/>
    <n v="251.04400000000001"/>
    <n v="349.23743999999999"/>
    <x v="16505"/>
    <m/>
    <m/>
    <m/>
    <m/>
    <x v="12"/>
    <m/>
    <m/>
    <m/>
  </r>
  <r>
    <x v="165"/>
    <x v="16848"/>
    <n v="2811"/>
    <s v="BerryBlast"/>
    <n v="324.10399999999998"/>
    <n v="349.23743999999999"/>
    <x v="16506"/>
    <m/>
    <m/>
    <m/>
    <m/>
    <x v="12"/>
    <m/>
    <m/>
    <m/>
  </r>
  <r>
    <x v="278"/>
    <x v="16849"/>
    <n v="1770"/>
    <s v="BerryBlast"/>
    <n v="393.79199999999997"/>
    <n v="349.23743999999999"/>
    <x v="16507"/>
    <m/>
    <m/>
    <m/>
    <m/>
    <x v="12"/>
    <m/>
    <m/>
    <m/>
  </r>
  <r>
    <x v="203"/>
    <x v="16850"/>
    <n v="2108"/>
    <s v="BerryBlast"/>
    <n v="217.21600000000001"/>
    <n v="349.32351999999997"/>
    <x v="16508"/>
    <m/>
    <m/>
    <m/>
    <m/>
    <x v="12"/>
    <m/>
    <m/>
    <m/>
  </r>
  <r>
    <x v="155"/>
    <x v="16851"/>
    <n v="283"/>
    <s v="GingerFizz"/>
    <n v="209.65119999999999"/>
    <n v="349.39319999999998"/>
    <x v="16509"/>
    <m/>
    <m/>
    <m/>
    <m/>
    <x v="12"/>
    <m/>
    <m/>
    <m/>
  </r>
  <r>
    <x v="137"/>
    <x v="16852"/>
    <n v="2463"/>
    <s v="BerryBlast"/>
    <n v="225.56800000000001"/>
    <n v="349.53879999999998"/>
    <x v="16510"/>
    <m/>
    <m/>
    <m/>
    <m/>
    <x v="12"/>
    <m/>
    <m/>
    <m/>
  </r>
  <r>
    <x v="109"/>
    <x v="16853"/>
    <n v="1407"/>
    <s v="CitrusSplash"/>
    <n v="484.31769600000001"/>
    <n v="349.55648000000002"/>
    <x v="16511"/>
    <m/>
    <m/>
    <m/>
    <m/>
    <x v="12"/>
    <m/>
    <m/>
    <m/>
  </r>
  <r>
    <x v="362"/>
    <x v="16854"/>
    <n v="1622"/>
    <s v="MintCooler"/>
    <n v="108.9888"/>
    <n v="349.65839999999997"/>
    <x v="16512"/>
    <m/>
    <m/>
    <m/>
    <m/>
    <x v="12"/>
    <m/>
    <m/>
    <m/>
  </r>
  <r>
    <x v="338"/>
    <x v="16855"/>
    <n v="2662"/>
    <s v="LemonZest"/>
    <n v="85.756799999999998"/>
    <n v="349.77280000000002"/>
    <x v="16513"/>
    <m/>
    <m/>
    <m/>
    <m/>
    <x v="12"/>
    <m/>
    <m/>
    <m/>
  </r>
  <r>
    <x v="260"/>
    <x v="16856"/>
    <n v="2368"/>
    <s v="MintCooler"/>
    <n v="17.9712"/>
    <n v="349.80919999999998"/>
    <x v="16514"/>
    <m/>
    <m/>
    <m/>
    <m/>
    <x v="12"/>
    <m/>
    <m/>
    <m/>
  </r>
  <r>
    <x v="139"/>
    <x v="16857"/>
    <n v="1161"/>
    <s v="GingerFizz"/>
    <n v="45.0944"/>
    <n v="349.85599999999999"/>
    <x v="16515"/>
    <m/>
    <m/>
    <m/>
    <m/>
    <x v="12"/>
    <m/>
    <m/>
    <m/>
  </r>
  <r>
    <x v="102"/>
    <x v="16858"/>
    <n v="1461"/>
    <s v="CitrusSplash"/>
    <n v="722.88076799999999"/>
    <n v="349.86432000000002"/>
    <x v="16516"/>
    <m/>
    <m/>
    <m/>
    <m/>
    <x v="12"/>
    <m/>
    <m/>
    <m/>
  </r>
  <r>
    <x v="94"/>
    <x v="16859"/>
    <n v="1218"/>
    <s v="CitrusSplash"/>
    <n v="154.57728"/>
    <n v="349.88927999999999"/>
    <x v="16517"/>
    <m/>
    <m/>
    <m/>
    <m/>
    <x v="12"/>
    <m/>
    <m/>
    <m/>
  </r>
  <r>
    <x v="311"/>
    <x v="16860"/>
    <n v="1082"/>
    <s v="BerryBlast"/>
    <n v="205.22559999999999"/>
    <n v="349.91320000000002"/>
    <x v="16518"/>
    <m/>
    <m/>
    <m/>
    <m/>
    <x v="12"/>
    <m/>
    <m/>
    <m/>
  </r>
  <r>
    <x v="175"/>
    <x v="16861"/>
    <n v="19"/>
    <s v="BerryBlast"/>
    <n v="136.43199999999999"/>
    <n v="349.95456000000001"/>
    <x v="16519"/>
    <m/>
    <m/>
    <m/>
    <m/>
    <x v="12"/>
    <m/>
    <m/>
    <m/>
  </r>
  <r>
    <x v="354"/>
    <x v="16862"/>
    <n v="2051"/>
    <s v="GingerFizz"/>
    <n v="30.893439999999998"/>
    <n v="349.96832000000001"/>
    <x v="16520"/>
    <m/>
    <m/>
    <m/>
    <m/>
    <x v="12"/>
    <m/>
    <m/>
    <m/>
  </r>
  <r>
    <x v="238"/>
    <x v="16863"/>
    <n v="1128"/>
    <s v="GingerFizz"/>
    <n v="128.91200000000001"/>
    <n v="350.0016"/>
    <x v="16521"/>
    <m/>
    <m/>
    <m/>
    <m/>
    <x v="12"/>
    <m/>
    <m/>
    <m/>
  </r>
  <r>
    <x v="182"/>
    <x v="16864"/>
    <n v="2055"/>
    <s v="BerryBlast"/>
    <n v="206.91200000000001"/>
    <n v="350.13887999999997"/>
    <x v="16522"/>
    <m/>
    <m/>
    <m/>
    <m/>
    <x v="12"/>
    <m/>
    <m/>
    <m/>
  </r>
  <r>
    <x v="73"/>
    <x v="16865"/>
    <n v="5"/>
    <s v="TropicalTwist"/>
    <n v="181.79519999999999"/>
    <n v="350.1576"/>
    <x v="16523"/>
    <m/>
    <m/>
    <m/>
    <m/>
    <x v="12"/>
    <m/>
    <m/>
    <m/>
  </r>
  <r>
    <x v="248"/>
    <x v="16866"/>
    <n v="400"/>
    <s v="MangoBliss"/>
    <n v="238.816"/>
    <n v="350.1576"/>
    <x v="16524"/>
    <m/>
    <m/>
    <m/>
    <m/>
    <x v="12"/>
    <m/>
    <m/>
    <m/>
  </r>
  <r>
    <x v="95"/>
    <x v="16867"/>
    <n v="761"/>
    <s v="FizzBerry"/>
    <n v="52.659199999999998"/>
    <n v="350.22519999999997"/>
    <x v="16525"/>
    <m/>
    <m/>
    <m/>
    <m/>
    <x v="12"/>
    <m/>
    <m/>
    <m/>
  </r>
  <r>
    <x v="105"/>
    <x v="16868"/>
    <n v="1737"/>
    <s v="ChocoDelight"/>
    <n v="180.73920000000001"/>
    <n v="350.32920000000001"/>
    <x v="16526"/>
    <m/>
    <m/>
    <m/>
    <m/>
    <x v="12"/>
    <m/>
    <m/>
    <m/>
  </r>
  <r>
    <x v="233"/>
    <x v="16869"/>
    <n v="2381"/>
    <s v="PeachPunch"/>
    <n v="343.66208"/>
    <n v="350.37079999999997"/>
    <x v="16527"/>
    <m/>
    <m/>
    <m/>
    <m/>
    <x v="12"/>
    <m/>
    <m/>
    <m/>
  </r>
  <r>
    <x v="281"/>
    <x v="16870"/>
    <n v="1106"/>
    <s v="TropicalTwist"/>
    <n v="214.096"/>
    <n v="350.49239999999998"/>
    <x v="16528"/>
    <m/>
    <m/>
    <m/>
    <m/>
    <x v="12"/>
    <m/>
    <m/>
    <m/>
  </r>
  <r>
    <x v="18"/>
    <x v="16871"/>
    <n v="1257"/>
    <s v="GingerFizz"/>
    <n v="289.79712000000001"/>
    <n v="350.50080000000003"/>
    <x v="16529"/>
    <m/>
    <m/>
    <m/>
    <m/>
    <x v="12"/>
    <m/>
    <m/>
    <m/>
  </r>
  <r>
    <x v="299"/>
    <x v="16872"/>
    <n v="1781"/>
    <s v="FizzBerry"/>
    <n v="71.843199999999996"/>
    <n v="350.54239999999999"/>
    <x v="16530"/>
    <m/>
    <m/>
    <m/>
    <m/>
    <x v="12"/>
    <m/>
    <m/>
    <m/>
  </r>
  <r>
    <x v="3"/>
    <x v="16873"/>
    <n v="2654"/>
    <s v="BerryBlast"/>
    <n v="235.91200000000001"/>
    <n v="350.67167999999998"/>
    <x v="16531"/>
    <m/>
    <m/>
    <m/>
    <m/>
    <x v="12"/>
    <m/>
    <m/>
    <m/>
  </r>
  <r>
    <x v="226"/>
    <x v="16874"/>
    <n v="1169"/>
    <s v="BerryBlast"/>
    <n v="424.74400000000003"/>
    <n v="350.67167999999998"/>
    <x v="16532"/>
    <m/>
    <m/>
    <m/>
    <m/>
    <x v="12"/>
    <m/>
    <m/>
    <m/>
  </r>
  <r>
    <x v="124"/>
    <x v="16875"/>
    <n v="1542"/>
    <s v="FizzBerry"/>
    <n v="10.98096"/>
    <n v="350.72543999999999"/>
    <x v="16533"/>
    <m/>
    <m/>
    <m/>
    <m/>
    <x v="12"/>
    <m/>
    <m/>
    <m/>
  </r>
  <r>
    <x v="193"/>
    <x v="16876"/>
    <n v="1993"/>
    <s v="CitrusSplash"/>
    <n v="217.63200000000001"/>
    <n v="350.80239999999998"/>
    <x v="16534"/>
    <m/>
    <m/>
    <m/>
    <m/>
    <x v="12"/>
    <m/>
    <m/>
    <m/>
  </r>
  <r>
    <x v="315"/>
    <x v="16877"/>
    <n v="581"/>
    <s v="ChocoDelight"/>
    <n v="160.15039999999999"/>
    <n v="350.81279999999998"/>
    <x v="16535"/>
    <m/>
    <m/>
    <m/>
    <m/>
    <x v="12"/>
    <m/>
    <m/>
    <m/>
  </r>
  <r>
    <x v="174"/>
    <x v="16878"/>
    <n v="1924"/>
    <s v="MangoBliss"/>
    <n v="45.103999999999999"/>
    <n v="350.96256"/>
    <x v="16536"/>
    <m/>
    <m/>
    <m/>
    <m/>
    <x v="12"/>
    <m/>
    <m/>
    <m/>
  </r>
  <r>
    <x v="320"/>
    <x v="16879"/>
    <n v="2328"/>
    <s v="MangoBliss"/>
    <n v="40.668799999999997"/>
    <n v="350.9896"/>
    <x v="16537"/>
    <m/>
    <m/>
    <m/>
    <m/>
    <x v="12"/>
    <m/>
    <m/>
    <m/>
  </r>
  <r>
    <x v="136"/>
    <x v="16880"/>
    <n v="1630"/>
    <s v="FizzBerry"/>
    <n v="133.328"/>
    <n v="350.9896"/>
    <x v="16538"/>
    <m/>
    <m/>
    <m/>
    <m/>
    <x v="12"/>
    <m/>
    <m/>
    <m/>
  </r>
  <r>
    <x v="72"/>
    <x v="16881"/>
    <n v="677"/>
    <s v="GingerFizz"/>
    <n v="134.4768"/>
    <n v="351.04160000000002"/>
    <x v="16539"/>
    <m/>
    <m/>
    <m/>
    <m/>
    <x v="12"/>
    <m/>
    <m/>
    <m/>
  </r>
  <r>
    <x v="260"/>
    <x v="16882"/>
    <n v="1031"/>
    <s v="ChocoDelight"/>
    <n v="85.340800000000002"/>
    <n v="351.06240000000003"/>
    <x v="16540"/>
    <m/>
    <m/>
    <m/>
    <m/>
    <x v="12"/>
    <m/>
    <m/>
    <m/>
  </r>
  <r>
    <x v="364"/>
    <x v="16883"/>
    <n v="1593"/>
    <s v="GingerFizz"/>
    <n v="142.77119999999999"/>
    <n v="351.13"/>
    <x v="16541"/>
    <m/>
    <m/>
    <m/>
    <m/>
    <x v="12"/>
    <m/>
    <m/>
    <m/>
  </r>
  <r>
    <x v="274"/>
    <x v="16884"/>
    <n v="2285"/>
    <s v="PeachPunch"/>
    <n v="40.628"/>
    <n v="351.3888"/>
    <x v="16542"/>
    <m/>
    <m/>
    <m/>
    <m/>
    <x v="12"/>
    <m/>
    <m/>
    <m/>
  </r>
  <r>
    <x v="159"/>
    <x v="16885"/>
    <n v="563"/>
    <s v="BerryBlast"/>
    <n v="257.00799999999998"/>
    <n v="351.3888"/>
    <x v="16543"/>
    <m/>
    <m/>
    <m/>
    <m/>
    <x v="12"/>
    <m/>
    <m/>
    <m/>
  </r>
  <r>
    <x v="116"/>
    <x v="16886"/>
    <n v="791"/>
    <s v="BerryBlast"/>
    <n v="55.88"/>
    <n v="351.3888"/>
    <x v="16544"/>
    <m/>
    <m/>
    <m/>
    <m/>
    <x v="12"/>
    <m/>
    <m/>
    <m/>
  </r>
  <r>
    <x v="316"/>
    <x v="16887"/>
    <n v="1883"/>
    <s v="BerryBlast"/>
    <n v="297.47199999999998"/>
    <n v="351.3888"/>
    <x v="16545"/>
    <m/>
    <m/>
    <m/>
    <m/>
    <x v="12"/>
    <m/>
    <m/>
    <m/>
  </r>
  <r>
    <x v="358"/>
    <x v="16888"/>
    <n v="2812"/>
    <s v="CitrusSplash"/>
    <n v="204.83840000000001"/>
    <n v="351.40559999999999"/>
    <x v="16546"/>
    <m/>
    <m/>
    <m/>
    <m/>
    <x v="12"/>
    <m/>
    <m/>
    <m/>
  </r>
  <r>
    <x v="354"/>
    <x v="16889"/>
    <n v="2007"/>
    <s v="BerryBlast"/>
    <n v="178.00319999999999"/>
    <n v="351.60320000000002"/>
    <x v="16547"/>
    <m/>
    <m/>
    <m/>
    <m/>
    <x v="12"/>
    <m/>
    <m/>
    <m/>
  </r>
  <r>
    <x v="96"/>
    <x v="16890"/>
    <n v="2151"/>
    <s v="BerryBlast"/>
    <n v="220.78"/>
    <n v="352.10592000000003"/>
    <x v="16548"/>
    <m/>
    <m/>
    <m/>
    <m/>
    <x v="12"/>
    <m/>
    <m/>
    <m/>
  </r>
  <r>
    <x v="83"/>
    <x v="16891"/>
    <n v="305"/>
    <s v="GingerFizz"/>
    <n v="20.736000000000001"/>
    <n v="352.17520000000002"/>
    <x v="16549"/>
    <m/>
    <m/>
    <m/>
    <m/>
    <x v="12"/>
    <m/>
    <m/>
    <m/>
  </r>
  <r>
    <x v="144"/>
    <x v="16892"/>
    <n v="195"/>
    <s v="FizzBerry"/>
    <n v="213.34272000000001"/>
    <n v="352.20207360000001"/>
    <x v="16550"/>
    <m/>
    <m/>
    <m/>
    <m/>
    <x v="12"/>
    <m/>
    <m/>
    <m/>
  </r>
  <r>
    <x v="189"/>
    <x v="16893"/>
    <n v="1742"/>
    <s v="BerryBlast"/>
    <n v="237.81440000000001"/>
    <n v="352.27296000000001"/>
    <x v="16551"/>
    <m/>
    <m/>
    <m/>
    <m/>
    <x v="12"/>
    <m/>
    <m/>
    <m/>
  </r>
  <r>
    <x v="20"/>
    <x v="16894"/>
    <n v="2530"/>
    <s v="FizzBerry"/>
    <n v="11.06"/>
    <n v="352.28519999999997"/>
    <x v="16552"/>
    <m/>
    <m/>
    <m/>
    <m/>
    <x v="12"/>
    <m/>
    <m/>
    <m/>
  </r>
  <r>
    <x v="182"/>
    <x v="16895"/>
    <n v="529"/>
    <s v="CitrusSplash"/>
    <n v="41.311999999999998"/>
    <n v="352.28519999999997"/>
    <x v="16553"/>
    <m/>
    <m/>
    <m/>
    <m/>
    <x v="12"/>
    <m/>
    <m/>
    <m/>
  </r>
  <r>
    <x v="160"/>
    <x v="16896"/>
    <n v="1722"/>
    <s v="GingerFizz"/>
    <n v="146.9152"/>
    <n v="352.35199999999998"/>
    <x v="16554"/>
    <m/>
    <m/>
    <m/>
    <m/>
    <x v="12"/>
    <m/>
    <m/>
    <m/>
  </r>
  <r>
    <x v="112"/>
    <x v="16897"/>
    <n v="1183"/>
    <s v="LemonZest"/>
    <n v="312.77760000000001"/>
    <n v="352.38528000000002"/>
    <x v="16555"/>
    <m/>
    <m/>
    <m/>
    <m/>
    <x v="12"/>
    <m/>
    <m/>
    <m/>
  </r>
  <r>
    <x v="359"/>
    <x v="16898"/>
    <n v="777"/>
    <s v="ChocoDelight"/>
    <n v="352.74880000000002"/>
    <n v="352.404"/>
    <x v="16556"/>
    <m/>
    <m/>
    <m/>
    <m/>
    <x v="12"/>
    <m/>
    <m/>
    <m/>
  </r>
  <r>
    <x v="139"/>
    <x v="16899"/>
    <n v="926"/>
    <s v="TropicalTwist"/>
    <n v="555.52704000000006"/>
    <n v="352.4366976"/>
    <x v="16557"/>
    <m/>
    <m/>
    <m/>
    <m/>
    <x v="12"/>
    <m/>
    <m/>
    <m/>
  </r>
  <r>
    <x v="24"/>
    <x v="16900"/>
    <n v="995"/>
    <s v="PeachPunch"/>
    <n v="147.74976000000001"/>
    <n v="352.45391999999998"/>
    <x v="16558"/>
    <m/>
    <m/>
    <m/>
    <m/>
    <x v="12"/>
    <m/>
    <m/>
    <m/>
  </r>
  <r>
    <x v="114"/>
    <x v="16901"/>
    <n v="2774"/>
    <s v="MangoBliss"/>
    <n v="159.21600000000001"/>
    <n v="352.46120000000002"/>
    <x v="16559"/>
    <m/>
    <m/>
    <m/>
    <m/>
    <x v="12"/>
    <m/>
    <m/>
    <m/>
  </r>
  <r>
    <x v="306"/>
    <x v="16902"/>
    <n v="638"/>
    <s v="CitrusSplash"/>
    <n v="665.59392000000003"/>
    <n v="352.49061119999999"/>
    <x v="16560"/>
    <m/>
    <m/>
    <m/>
    <m/>
    <x v="12"/>
    <m/>
    <m/>
    <m/>
  </r>
  <r>
    <x v="130"/>
    <x v="16903"/>
    <n v="788"/>
    <s v="MangoBliss"/>
    <n v="471.34540800000002"/>
    <n v="352.540032"/>
    <x v="16561"/>
    <m/>
    <m/>
    <m/>
    <m/>
    <x v="12"/>
    <m/>
    <m/>
    <m/>
  </r>
  <r>
    <x v="300"/>
    <x v="16904"/>
    <n v="1882"/>
    <s v="ChocoDelight"/>
    <n v="60.048000000000002"/>
    <n v="352.58080000000001"/>
    <x v="16562"/>
    <m/>
    <m/>
    <m/>
    <m/>
    <x v="12"/>
    <m/>
    <m/>
    <m/>
  </r>
  <r>
    <x v="155"/>
    <x v="16905"/>
    <n v="869"/>
    <s v="TropicalTwist"/>
    <n v="155.49440000000001"/>
    <n v="352.59120000000001"/>
    <x v="16563"/>
    <m/>
    <m/>
    <m/>
    <m/>
    <x v="12"/>
    <m/>
    <m/>
    <m/>
  </r>
  <r>
    <x v="209"/>
    <x v="16906"/>
    <n v="1372"/>
    <s v="TropicalTwist"/>
    <n v="430.1472"/>
    <n v="352.59327999999999"/>
    <x v="16564"/>
    <m/>
    <m/>
    <m/>
    <m/>
    <x v="12"/>
    <m/>
    <m/>
    <m/>
  </r>
  <r>
    <x v="174"/>
    <x v="16907"/>
    <n v="2580"/>
    <s v="CitrusSplash"/>
    <n v="169.1584"/>
    <n v="352.64839999999998"/>
    <x v="16565"/>
    <m/>
    <m/>
    <m/>
    <m/>
    <x v="12"/>
    <m/>
    <m/>
    <m/>
  </r>
  <r>
    <x v="172"/>
    <x v="16908"/>
    <n v="2731"/>
    <s v="ChocoDelight"/>
    <n v="265.5616"/>
    <n v="352.75240000000002"/>
    <x v="16566"/>
    <m/>
    <m/>
    <m/>
    <m/>
    <x v="12"/>
    <m/>
    <m/>
    <m/>
  </r>
  <r>
    <x v="82"/>
    <x v="16909"/>
    <n v="2047"/>
    <s v="CitrusSplash"/>
    <n v="205.00479999999999"/>
    <n v="352.77632"/>
    <x v="16567"/>
    <m/>
    <m/>
    <m/>
    <m/>
    <x v="12"/>
    <m/>
    <m/>
    <m/>
  </r>
  <r>
    <x v="103"/>
    <x v="16910"/>
    <n v="1326"/>
    <s v="FizzBerry"/>
    <n v="695.50847999999996"/>
    <n v="352.77632"/>
    <x v="16568"/>
    <m/>
    <m/>
    <m/>
    <m/>
    <x v="12"/>
    <m/>
    <m/>
    <m/>
  </r>
  <r>
    <x v="315"/>
    <x v="16911"/>
    <n v="1449"/>
    <s v="GingerFizz"/>
    <n v="420.67852800000003"/>
    <n v="352.80959999999999"/>
    <x v="16569"/>
    <m/>
    <m/>
    <m/>
    <m/>
    <x v="12"/>
    <m/>
    <m/>
    <m/>
  </r>
  <r>
    <x v="180"/>
    <x v="16912"/>
    <n v="589"/>
    <s v="BerryBlast"/>
    <n v="161.16"/>
    <n v="352.82303999999999"/>
    <x v="16570"/>
    <m/>
    <m/>
    <m/>
    <m/>
    <x v="12"/>
    <m/>
    <m/>
    <m/>
  </r>
  <r>
    <x v="361"/>
    <x v="16913"/>
    <n v="2792"/>
    <s v="BerryBlast"/>
    <n v="275.596"/>
    <n v="352.82303999999999"/>
    <x v="16571"/>
    <m/>
    <m/>
    <m/>
    <m/>
    <x v="12"/>
    <m/>
    <m/>
    <m/>
  </r>
  <r>
    <x v="358"/>
    <x v="16914"/>
    <n v="896"/>
    <s v="BerryBlast"/>
    <n v="320.55599999999998"/>
    <n v="352.82303999999999"/>
    <x v="16572"/>
    <m/>
    <m/>
    <m/>
    <m/>
    <x v="12"/>
    <m/>
    <m/>
    <m/>
  </r>
  <r>
    <x v="114"/>
    <x v="16915"/>
    <n v="1575"/>
    <s v="PeachPunch"/>
    <n v="151.0496"/>
    <n v="352.88031999999998"/>
    <x v="16573"/>
    <m/>
    <m/>
    <m/>
    <m/>
    <x v="12"/>
    <m/>
    <m/>
    <m/>
  </r>
  <r>
    <x v="315"/>
    <x v="16916"/>
    <n v="943"/>
    <s v="ChocoDelight"/>
    <n v="216.77760000000001"/>
    <n v="353.08465919999998"/>
    <x v="16574"/>
    <m/>
    <m/>
    <m/>
    <m/>
    <x v="12"/>
    <m/>
    <m/>
    <m/>
  </r>
  <r>
    <x v="348"/>
    <x v="16917"/>
    <n v="2349"/>
    <s v="TropicalTwist"/>
    <n v="135.82400000000001"/>
    <n v="353.46480000000003"/>
    <x v="16575"/>
    <m/>
    <m/>
    <m/>
    <m/>
    <x v="12"/>
    <m/>
    <m/>
    <m/>
  </r>
  <r>
    <x v="250"/>
    <x v="16918"/>
    <n v="1752"/>
    <s v="BerryBlast"/>
    <n v="106.84399999999999"/>
    <n v="353.54016000000001"/>
    <x v="16576"/>
    <m/>
    <m/>
    <m/>
    <m/>
    <x v="12"/>
    <m/>
    <m/>
    <m/>
  </r>
  <r>
    <x v="163"/>
    <x v="16919"/>
    <n v="2535"/>
    <s v="BerryBlast"/>
    <n v="146.64400000000001"/>
    <n v="353.54016000000001"/>
    <x v="16577"/>
    <m/>
    <m/>
    <m/>
    <m/>
    <x v="12"/>
    <m/>
    <m/>
    <m/>
  </r>
  <r>
    <x v="58"/>
    <x v="16920"/>
    <n v="2450"/>
    <s v="BerryBlast"/>
    <n v="224.756"/>
    <n v="353.54016000000001"/>
    <x v="16578"/>
    <m/>
    <m/>
    <m/>
    <m/>
    <x v="12"/>
    <m/>
    <m/>
    <m/>
  </r>
  <r>
    <x v="265"/>
    <x v="16921"/>
    <n v="588"/>
    <s v="BerryBlast"/>
    <n v="311.30399999999997"/>
    <n v="353.54016000000001"/>
    <x v="16579"/>
    <m/>
    <m/>
    <m/>
    <m/>
    <x v="12"/>
    <m/>
    <m/>
    <m/>
  </r>
  <r>
    <x v="80"/>
    <x v="16922"/>
    <n v="1668"/>
    <s v="BerryBlast"/>
    <n v="153.53200000000001"/>
    <n v="353.54016000000001"/>
    <x v="16580"/>
    <m/>
    <m/>
    <m/>
    <m/>
    <x v="12"/>
    <m/>
    <m/>
    <m/>
  </r>
  <r>
    <x v="321"/>
    <x v="16923"/>
    <n v="1660"/>
    <s v="FizzBerry"/>
    <n v="268.19839999999999"/>
    <n v="353.55423999999999"/>
    <x v="16581"/>
    <m/>
    <m/>
    <m/>
    <m/>
    <x v="12"/>
    <m/>
    <m/>
    <m/>
  </r>
  <r>
    <x v="77"/>
    <x v="16924"/>
    <n v="893"/>
    <s v="LemonZest"/>
    <n v="71.968000000000004"/>
    <n v="353.65199999999999"/>
    <x v="16582"/>
    <m/>
    <m/>
    <m/>
    <m/>
    <x v="12"/>
    <m/>
    <m/>
    <m/>
  </r>
  <r>
    <x v="112"/>
    <x v="16925"/>
    <n v="523"/>
    <s v="GingerFizz"/>
    <n v="185.20320000000001"/>
    <n v="353.73561599999999"/>
    <x v="16583"/>
    <m/>
    <m/>
    <m/>
    <m/>
    <x v="12"/>
    <m/>
    <m/>
    <m/>
  </r>
  <r>
    <x v="297"/>
    <x v="16926"/>
    <n v="2426"/>
    <s v="TropicalTwist"/>
    <n v="223.56479999999999"/>
    <n v="353.99520000000001"/>
    <x v="16584"/>
    <m/>
    <m/>
    <m/>
    <m/>
    <x v="12"/>
    <m/>
    <m/>
    <m/>
  </r>
  <r>
    <x v="186"/>
    <x v="16927"/>
    <n v="1388"/>
    <s v="BerryBlast"/>
    <n v="327.96480000000003"/>
    <n v="353.99520000000001"/>
    <x v="16585"/>
    <m/>
    <m/>
    <m/>
    <m/>
    <x v="12"/>
    <m/>
    <m/>
    <m/>
  </r>
  <r>
    <x v="102"/>
    <x v="16928"/>
    <n v="1056"/>
    <s v="FizzBerry"/>
    <n v="116.33920000000001"/>
    <n v="354.16680000000002"/>
    <x v="16586"/>
    <m/>
    <m/>
    <m/>
    <m/>
    <x v="12"/>
    <m/>
    <m/>
    <m/>
  </r>
  <r>
    <x v="181"/>
    <x v="16929"/>
    <n v="2309"/>
    <s v="MintCooler"/>
    <n v="96.521600000000007"/>
    <n v="354.21359999999999"/>
    <x v="16587"/>
    <m/>
    <m/>
    <m/>
    <m/>
    <x v="12"/>
    <m/>
    <m/>
    <m/>
  </r>
  <r>
    <x v="109"/>
    <x v="16930"/>
    <n v="2123"/>
    <s v="GingerFizz"/>
    <n v="240.94399999999999"/>
    <n v="354.22399999999999"/>
    <x v="16588"/>
    <m/>
    <m/>
    <m/>
    <m/>
    <x v="12"/>
    <m/>
    <m/>
    <m/>
  </r>
  <r>
    <x v="162"/>
    <x v="16931"/>
    <n v="2303"/>
    <s v="BerryBlast"/>
    <n v="149.65199999999999"/>
    <n v="354.25727999999998"/>
    <x v="16589"/>
    <m/>
    <m/>
    <m/>
    <m/>
    <x v="12"/>
    <m/>
    <m/>
    <m/>
  </r>
  <r>
    <x v="299"/>
    <x v="16932"/>
    <n v="1858"/>
    <s v="BerryBlast"/>
    <n v="213.256"/>
    <n v="354.25727999999998"/>
    <x v="16590"/>
    <m/>
    <m/>
    <m/>
    <m/>
    <x v="12"/>
    <m/>
    <m/>
    <m/>
  </r>
  <r>
    <x v="113"/>
    <x v="16933"/>
    <n v="8"/>
    <s v="BerryBlast"/>
    <n v="409.95600000000002"/>
    <n v="354.25727999999998"/>
    <x v="16591"/>
    <m/>
    <m/>
    <m/>
    <m/>
    <x v="12"/>
    <m/>
    <m/>
    <m/>
  </r>
  <r>
    <x v="176"/>
    <x v="16934"/>
    <n v="2703"/>
    <s v="BerryBlast"/>
    <n v="207.74719999999999"/>
    <n v="354.29680000000002"/>
    <x v="16592"/>
    <m/>
    <m/>
    <m/>
    <m/>
    <x v="12"/>
    <m/>
    <m/>
    <m/>
  </r>
  <r>
    <x v="34"/>
    <x v="16935"/>
    <n v="1332"/>
    <s v="TropicalTwist"/>
    <n v="503.0016"/>
    <n v="354.31135999999998"/>
    <x v="16593"/>
    <m/>
    <m/>
    <m/>
    <m/>
    <x v="12"/>
    <m/>
    <m/>
    <m/>
  </r>
  <r>
    <x v="41"/>
    <x v="16936"/>
    <n v="609"/>
    <s v="BerryBlast"/>
    <n v="555.58079999999995"/>
    <n v="354.31468799999999"/>
    <x v="16594"/>
    <m/>
    <m/>
    <m/>
    <m/>
    <x v="12"/>
    <m/>
    <m/>
    <m/>
  </r>
  <r>
    <x v="92"/>
    <x v="16937"/>
    <n v="2513"/>
    <s v="FizzBerry"/>
    <n v="173.49760000000001"/>
    <n v="354.35399999999998"/>
    <x v="16595"/>
    <m/>
    <m/>
    <m/>
    <m/>
    <x v="12"/>
    <m/>
    <m/>
    <m/>
  </r>
  <r>
    <x v="98"/>
    <x v="16938"/>
    <n v="342"/>
    <s v="FizzBerry"/>
    <n v="289.74912"/>
    <n v="354.41527680000002"/>
    <x v="16596"/>
    <m/>
    <m/>
    <m/>
    <m/>
    <x v="12"/>
    <m/>
    <m/>
    <m/>
  </r>
  <r>
    <x v="179"/>
    <x v="16939"/>
    <n v="1127"/>
    <s v="MangoBliss"/>
    <n v="264.25632000000002"/>
    <n v="354.51936000000001"/>
    <x v="16597"/>
    <m/>
    <m/>
    <m/>
    <m/>
    <x v="12"/>
    <m/>
    <m/>
    <m/>
  </r>
  <r>
    <x v="247"/>
    <x v="16940"/>
    <n v="862"/>
    <s v="LemonZest"/>
    <n v="653.18399999999997"/>
    <n v="354.57427200000001"/>
    <x v="16598"/>
    <m/>
    <m/>
    <m/>
    <m/>
    <x v="12"/>
    <m/>
    <m/>
    <m/>
  </r>
  <r>
    <x v="280"/>
    <x v="16941"/>
    <n v="884"/>
    <s v="MangoBliss"/>
    <n v="556.73856000000001"/>
    <n v="354.5964864"/>
    <x v="16599"/>
    <m/>
    <m/>
    <m/>
    <m/>
    <x v="12"/>
    <m/>
    <m/>
    <m/>
  </r>
  <r>
    <x v="290"/>
    <x v="16942"/>
    <n v="1195"/>
    <s v="BerryBlast"/>
    <n v="518.74368000000004"/>
    <n v="354.68991999999997"/>
    <x v="16600"/>
    <m/>
    <m/>
    <m/>
    <m/>
    <x v="12"/>
    <m/>
    <m/>
    <m/>
  </r>
  <r>
    <x v="189"/>
    <x v="16943"/>
    <n v="1061"/>
    <s v="CitrusSplash"/>
    <n v="160.97919999999999"/>
    <n v="354.70240000000001"/>
    <x v="16601"/>
    <m/>
    <m/>
    <m/>
    <m/>
    <x v="12"/>
    <m/>
    <m/>
    <m/>
  </r>
  <r>
    <x v="67"/>
    <x v="16944"/>
    <n v="2204"/>
    <s v="ChocoDelight"/>
    <n v="112.77760000000001"/>
    <n v="354.78039999999999"/>
    <x v="16602"/>
    <m/>
    <m/>
    <m/>
    <m/>
    <x v="12"/>
    <m/>
    <m/>
    <m/>
  </r>
  <r>
    <x v="237"/>
    <x v="16945"/>
    <n v="738"/>
    <s v="CitrusSplash"/>
    <n v="155.02406400000001"/>
    <n v="354.82137599999999"/>
    <x v="16603"/>
    <m/>
    <m/>
    <m/>
    <m/>
    <x v="12"/>
    <m/>
    <m/>
    <m/>
  </r>
  <r>
    <x v="14"/>
    <x v="16946"/>
    <n v="2164"/>
    <s v="GingerFizz"/>
    <n v="199.4272"/>
    <n v="354.8272"/>
    <x v="16604"/>
    <m/>
    <m/>
    <m/>
    <m/>
    <x v="12"/>
    <m/>
    <m/>
    <m/>
  </r>
  <r>
    <x v="239"/>
    <x v="16947"/>
    <n v="335"/>
    <s v="MangoBliss"/>
    <n v="227.79839999999999"/>
    <n v="354.86880000000002"/>
    <x v="16605"/>
    <m/>
    <m/>
    <m/>
    <m/>
    <x v="12"/>
    <m/>
    <m/>
    <m/>
  </r>
  <r>
    <x v="64"/>
    <x v="16948"/>
    <n v="1179"/>
    <s v="MangoBliss"/>
    <n v="119.8848"/>
    <n v="355.07159999999999"/>
    <x v="16606"/>
    <m/>
    <m/>
    <m/>
    <m/>
    <x v="12"/>
    <m/>
    <m/>
    <m/>
  </r>
  <r>
    <x v="159"/>
    <x v="16949"/>
    <n v="384"/>
    <s v="ChocoDelight"/>
    <n v="232.6464"/>
    <n v="355.32639999999998"/>
    <x v="16607"/>
    <m/>
    <m/>
    <m/>
    <m/>
    <x v="12"/>
    <m/>
    <m/>
    <m/>
  </r>
  <r>
    <x v="338"/>
    <x v="16950"/>
    <n v="652"/>
    <s v="MangoBliss"/>
    <n v="167.26400000000001"/>
    <n v="355.34199999999998"/>
    <x v="16608"/>
    <m/>
    <m/>
    <m/>
    <m/>
    <x v="12"/>
    <m/>
    <m/>
    <m/>
  </r>
  <r>
    <x v="277"/>
    <x v="16951"/>
    <n v="370"/>
    <s v="LemonZest"/>
    <n v="46.444800000000001"/>
    <n v="355.43040000000002"/>
    <x v="16609"/>
    <m/>
    <m/>
    <m/>
    <m/>
    <x v="12"/>
    <m/>
    <m/>
    <m/>
  </r>
  <r>
    <x v="329"/>
    <x v="16952"/>
    <n v="1677"/>
    <s v="FizzBerry"/>
    <n v="49.398400000000002"/>
    <n v="355.45639999999997"/>
    <x v="16610"/>
    <m/>
    <m/>
    <m/>
    <m/>
    <x v="12"/>
    <m/>
    <m/>
    <m/>
  </r>
  <r>
    <x v="112"/>
    <x v="16953"/>
    <n v="1008"/>
    <s v="BerryBlast"/>
    <n v="58.998399999999997"/>
    <n v="355.61239999999998"/>
    <x v="16611"/>
    <m/>
    <m/>
    <m/>
    <m/>
    <x v="12"/>
    <m/>
    <m/>
    <m/>
  </r>
  <r>
    <x v="352"/>
    <x v="16954"/>
    <n v="2332"/>
    <s v="FizzBerry"/>
    <n v="171.3184"/>
    <n v="355.73200000000003"/>
    <x v="16612"/>
    <m/>
    <m/>
    <m/>
    <m/>
    <x v="12"/>
    <m/>
    <m/>
    <m/>
  </r>
  <r>
    <x v="157"/>
    <x v="16955"/>
    <n v="2036"/>
    <s v="FizzBerry"/>
    <n v="138.512"/>
    <n v="355.87079999999997"/>
    <x v="16613"/>
    <m/>
    <m/>
    <m/>
    <m/>
    <x v="12"/>
    <m/>
    <m/>
    <m/>
  </r>
  <r>
    <x v="125"/>
    <x v="16956"/>
    <n v="2049"/>
    <s v="LemonZest"/>
    <n v="164.476"/>
    <n v="355.87079999999997"/>
    <x v="16614"/>
    <m/>
    <m/>
    <m/>
    <m/>
    <x v="12"/>
    <m/>
    <m/>
    <m/>
  </r>
  <r>
    <x v="282"/>
    <x v="16957"/>
    <n v="2077"/>
    <s v="FizzBerry"/>
    <n v="287.98399999999998"/>
    <n v="355.9504"/>
    <x v="16615"/>
    <m/>
    <m/>
    <m/>
    <m/>
    <x v="12"/>
    <m/>
    <m/>
    <m/>
  </r>
  <r>
    <x v="209"/>
    <x v="16958"/>
    <n v="258"/>
    <s v="LemonZest"/>
    <n v="140.72640000000001"/>
    <n v="356.0908"/>
    <x v="16616"/>
    <m/>
    <m/>
    <m/>
    <m/>
    <x v="12"/>
    <m/>
    <m/>
    <m/>
  </r>
  <r>
    <x v="196"/>
    <x v="16959"/>
    <n v="658"/>
    <s v="MintCooler"/>
    <n v="31.3504"/>
    <n v="356.17399999999998"/>
    <x v="16617"/>
    <m/>
    <m/>
    <m/>
    <m/>
    <x v="12"/>
    <m/>
    <m/>
    <m/>
  </r>
  <r>
    <x v="275"/>
    <x v="16960"/>
    <n v="2026"/>
    <s v="MangoBliss"/>
    <n v="72.812799999999996"/>
    <n v="356.17919999999998"/>
    <x v="16618"/>
    <m/>
    <m/>
    <m/>
    <m/>
    <x v="12"/>
    <m/>
    <m/>
    <m/>
  </r>
  <r>
    <x v="38"/>
    <x v="16961"/>
    <n v="2265"/>
    <s v="ChocoDelight"/>
    <n v="82.326400000000007"/>
    <n v="356.20519999999999"/>
    <x v="16619"/>
    <m/>
    <m/>
    <m/>
    <m/>
    <x v="12"/>
    <m/>
    <m/>
    <m/>
  </r>
  <r>
    <x v="34"/>
    <x v="16962"/>
    <n v="2781"/>
    <s v="GingerFizz"/>
    <n v="148.31039999999999"/>
    <n v="356.31959999999998"/>
    <x v="16620"/>
    <m/>
    <m/>
    <m/>
    <m/>
    <x v="12"/>
    <m/>
    <m/>
    <m/>
  </r>
  <r>
    <x v="98"/>
    <x v="16963"/>
    <n v="1794"/>
    <s v="CitrusSplash"/>
    <n v="140.0256"/>
    <n v="356.33"/>
    <x v="16621"/>
    <m/>
    <m/>
    <m/>
    <m/>
    <x v="12"/>
    <m/>
    <m/>
    <m/>
  </r>
  <r>
    <x v="183"/>
    <x v="16964"/>
    <n v="169"/>
    <s v="BerryBlast"/>
    <n v="215.84800000000001"/>
    <n v="356.40863999999999"/>
    <x v="16622"/>
    <m/>
    <m/>
    <m/>
    <m/>
    <x v="12"/>
    <m/>
    <m/>
    <m/>
  </r>
  <r>
    <x v="262"/>
    <x v="16965"/>
    <n v="1208"/>
    <s v="BerryBlast"/>
    <n v="327.12400000000002"/>
    <n v="356.40863999999999"/>
    <x v="16623"/>
    <m/>
    <m/>
    <m/>
    <m/>
    <x v="12"/>
    <m/>
    <m/>
    <m/>
  </r>
  <r>
    <x v="322"/>
    <x v="16966"/>
    <n v="1605"/>
    <s v="BerryBlast"/>
    <n v="397.93599999999998"/>
    <n v="356.40863999999999"/>
    <x v="16624"/>
    <m/>
    <m/>
    <m/>
    <m/>
    <x v="12"/>
    <m/>
    <m/>
    <m/>
  </r>
  <r>
    <x v="268"/>
    <x v="16967"/>
    <n v="1588"/>
    <s v="GingerFizz"/>
    <n v="229.55840000000001"/>
    <n v="356.43295999999998"/>
    <x v="16625"/>
    <m/>
    <m/>
    <m/>
    <m/>
    <x v="12"/>
    <m/>
    <m/>
    <m/>
  </r>
  <r>
    <x v="174"/>
    <x v="16968"/>
    <n v="721"/>
    <s v="ChocoDelight"/>
    <n v="516.18585599999994"/>
    <n v="356.46873599999998"/>
    <x v="16626"/>
    <m/>
    <m/>
    <m/>
    <m/>
    <x v="12"/>
    <m/>
    <m/>
    <m/>
  </r>
  <r>
    <x v="22"/>
    <x v="16969"/>
    <n v="1785"/>
    <s v="LemonZest"/>
    <n v="32.249600000000001"/>
    <n v="356.50367999999997"/>
    <x v="16627"/>
    <m/>
    <m/>
    <m/>
    <m/>
    <x v="12"/>
    <m/>
    <m/>
    <m/>
  </r>
  <r>
    <x v="193"/>
    <x v="16970"/>
    <n v="1280"/>
    <s v="ChocoDelight"/>
    <n v="151.94880000000001"/>
    <n v="356.61599999999999"/>
    <x v="16628"/>
    <m/>
    <m/>
    <m/>
    <m/>
    <x v="12"/>
    <m/>
    <m/>
    <m/>
  </r>
  <r>
    <x v="71"/>
    <x v="16971"/>
    <n v="280"/>
    <s v="MintCooler"/>
    <n v="160.77440000000001"/>
    <n v="356.62119999999999"/>
    <x v="16629"/>
    <m/>
    <m/>
    <m/>
    <m/>
    <x v="12"/>
    <m/>
    <m/>
    <m/>
  </r>
  <r>
    <x v="338"/>
    <x v="16972"/>
    <n v="438"/>
    <s v="BerryBlast"/>
    <n v="72.8"/>
    <n v="356.7672"/>
    <x v="16630"/>
    <m/>
    <m/>
    <m/>
    <m/>
    <x v="12"/>
    <m/>
    <m/>
    <m/>
  </r>
  <r>
    <x v="309"/>
    <x v="16973"/>
    <n v="2313"/>
    <s v="CitrusSplash"/>
    <n v="64.64"/>
    <n v="356.77719999999999"/>
    <x v="16631"/>
    <m/>
    <m/>
    <m/>
    <m/>
    <x v="12"/>
    <m/>
    <m/>
    <m/>
  </r>
  <r>
    <x v="59"/>
    <x v="16974"/>
    <n v="2258"/>
    <s v="FizzBerry"/>
    <n v="191.5616"/>
    <n v="356.77719999999999"/>
    <x v="16632"/>
    <m/>
    <m/>
    <m/>
    <m/>
    <x v="12"/>
    <m/>
    <m/>
    <m/>
  </r>
  <r>
    <x v="24"/>
    <x v="16975"/>
    <n v="397"/>
    <s v="BerryBlast"/>
    <n v="594.16070400000001"/>
    <n v="356.82566400000002"/>
    <x v="16633"/>
    <m/>
    <m/>
    <m/>
    <m/>
    <x v="12"/>
    <m/>
    <m/>
    <m/>
  </r>
  <r>
    <x v="101"/>
    <x v="16976"/>
    <n v="1607"/>
    <s v="TropicalTwist"/>
    <n v="114.97280000000001"/>
    <n v="356.92383999999998"/>
    <x v="16634"/>
    <m/>
    <m/>
    <m/>
    <m/>
    <x v="12"/>
    <m/>
    <m/>
    <m/>
  </r>
  <r>
    <x v="284"/>
    <x v="16977"/>
    <n v="2197"/>
    <s v="ChocoDelight"/>
    <n v="139.9872"/>
    <n v="356.95920000000001"/>
    <x v="16635"/>
    <m/>
    <m/>
    <m/>
    <m/>
    <x v="12"/>
    <m/>
    <m/>
    <m/>
  </r>
  <r>
    <x v="59"/>
    <x v="16978"/>
    <n v="2084"/>
    <s v="ChocoDelight"/>
    <n v="242.51840000000001"/>
    <n v="356.98208"/>
    <x v="16636"/>
    <m/>
    <m/>
    <m/>
    <m/>
    <x v="12"/>
    <m/>
    <m/>
    <m/>
  </r>
  <r>
    <x v="18"/>
    <x v="16979"/>
    <n v="1621"/>
    <s v="FizzBerry"/>
    <n v="292.4896"/>
    <n v="356.99040000000002"/>
    <x v="16637"/>
    <m/>
    <m/>
    <m/>
    <m/>
    <x v="12"/>
    <m/>
    <m/>
    <m/>
  </r>
  <r>
    <x v="233"/>
    <x v="16980"/>
    <n v="1836"/>
    <s v="GingerFizz"/>
    <n v="75.087999999999994"/>
    <n v="357.02679999999998"/>
    <x v="16638"/>
    <m/>
    <m/>
    <m/>
    <m/>
    <x v="12"/>
    <m/>
    <m/>
    <m/>
  </r>
  <r>
    <x v="254"/>
    <x v="16981"/>
    <n v="388"/>
    <s v="FizzBerry"/>
    <n v="128.70079999999999"/>
    <n v="357.10480000000001"/>
    <x v="16639"/>
    <m/>
    <m/>
    <m/>
    <m/>
    <x v="12"/>
    <m/>
    <m/>
    <m/>
  </r>
  <r>
    <x v="9"/>
    <x v="16982"/>
    <n v="315"/>
    <s v="BerryBlast"/>
    <n v="41.344000000000001"/>
    <n v="357.12576000000001"/>
    <x v="16640"/>
    <m/>
    <m/>
    <m/>
    <m/>
    <x v="12"/>
    <m/>
    <m/>
    <m/>
  </r>
  <r>
    <x v="190"/>
    <x v="16983"/>
    <n v="925"/>
    <s v="LemonZest"/>
    <n v="220.72"/>
    <n v="357.13080000000002"/>
    <x v="16641"/>
    <m/>
    <m/>
    <m/>
    <m/>
    <x v="12"/>
    <m/>
    <m/>
    <m/>
  </r>
  <r>
    <x v="107"/>
    <x v="16984"/>
    <n v="2012"/>
    <s v="BerryBlast"/>
    <n v="204.0992"/>
    <n v="357.14640000000003"/>
    <x v="16642"/>
    <m/>
    <m/>
    <m/>
    <m/>
    <x v="12"/>
    <m/>
    <m/>
    <m/>
  </r>
  <r>
    <x v="194"/>
    <x v="16985"/>
    <n v="9"/>
    <s v="TropicalTwist"/>
    <n v="212.816"/>
    <n v="357.23480000000001"/>
    <x v="16643"/>
    <m/>
    <m/>
    <m/>
    <m/>
    <x v="12"/>
    <m/>
    <m/>
    <m/>
  </r>
  <r>
    <x v="222"/>
    <x v="16986"/>
    <n v="2112"/>
    <s v="MintCooler"/>
    <n v="109.5872"/>
    <n v="357.27640000000002"/>
    <x v="16644"/>
    <m/>
    <m/>
    <m/>
    <m/>
    <x v="12"/>
    <m/>
    <m/>
    <m/>
  </r>
  <r>
    <x v="180"/>
    <x v="16987"/>
    <n v="1056"/>
    <s v="LemonZest"/>
    <n v="187.16159999999999"/>
    <n v="357.27640000000002"/>
    <x v="16645"/>
    <m/>
    <m/>
    <m/>
    <m/>
    <x v="12"/>
    <m/>
    <m/>
    <m/>
  </r>
  <r>
    <x v="129"/>
    <x v="16988"/>
    <n v="2312"/>
    <s v="GingerFizz"/>
    <n v="172.11199999999999"/>
    <n v="357.3596"/>
    <x v="16646"/>
    <m/>
    <m/>
    <m/>
    <m/>
    <x v="12"/>
    <m/>
    <m/>
    <m/>
  </r>
  <r>
    <x v="316"/>
    <x v="16989"/>
    <n v="1893"/>
    <s v="ChocoDelight"/>
    <n v="244.89279999999999"/>
    <n v="357.39080000000001"/>
    <x v="16647"/>
    <m/>
    <m/>
    <m/>
    <m/>
    <x v="12"/>
    <m/>
    <m/>
    <m/>
  </r>
  <r>
    <x v="342"/>
    <x v="16990"/>
    <n v="2644"/>
    <s v="CitrusSplash"/>
    <n v="110.58240000000001"/>
    <n v="357.59359999999998"/>
    <x v="16648"/>
    <m/>
    <m/>
    <m/>
    <m/>
    <x v="12"/>
    <m/>
    <m/>
    <m/>
  </r>
  <r>
    <x v="275"/>
    <x v="16991"/>
    <n v="1346"/>
    <s v="LemonZest"/>
    <n v="48.915999999999997"/>
    <n v="357.66359999999997"/>
    <x v="16649"/>
    <m/>
    <m/>
    <m/>
    <m/>
    <x v="12"/>
    <m/>
    <m/>
    <m/>
  </r>
  <r>
    <x v="94"/>
    <x v="16992"/>
    <n v="2303"/>
    <s v="PeachPunch"/>
    <n v="57.783999999999999"/>
    <n v="357.66359999999997"/>
    <x v="16650"/>
    <m/>
    <m/>
    <m/>
    <m/>
    <x v="12"/>
    <m/>
    <m/>
    <m/>
  </r>
  <r>
    <x v="207"/>
    <x v="16993"/>
    <n v="1212"/>
    <s v="CitrusSplash"/>
    <n v="589.27488000000005"/>
    <n v="357.69344000000001"/>
    <x v="16651"/>
    <m/>
    <m/>
    <m/>
    <m/>
    <x v="12"/>
    <m/>
    <m/>
    <m/>
  </r>
  <r>
    <x v="345"/>
    <x v="16994"/>
    <n v="1777"/>
    <s v="CitrusSplash"/>
    <n v="41.344000000000001"/>
    <n v="357.74959999999999"/>
    <x v="16652"/>
    <m/>
    <m/>
    <m/>
    <m/>
    <x v="12"/>
    <m/>
    <m/>
    <m/>
  </r>
  <r>
    <x v="119"/>
    <x v="16995"/>
    <n v="1789"/>
    <s v="BerryBlast"/>
    <n v="139.68639999999999"/>
    <n v="357.78496000000001"/>
    <x v="16653"/>
    <m/>
    <m/>
    <m/>
    <m/>
    <x v="12"/>
    <m/>
    <m/>
    <m/>
  </r>
  <r>
    <x v="240"/>
    <x v="16996"/>
    <n v="1689"/>
    <s v="MangoBliss"/>
    <n v="72.867199999999997"/>
    <n v="357.82240000000002"/>
    <x v="16654"/>
    <m/>
    <m/>
    <m/>
    <m/>
    <x v="12"/>
    <m/>
    <m/>
    <m/>
  </r>
  <r>
    <x v="231"/>
    <x v="16997"/>
    <n v="295"/>
    <s v="BerryBlast"/>
    <n v="3.1080000000000001"/>
    <n v="357.84287999999998"/>
    <x v="16655"/>
    <m/>
    <m/>
    <m/>
    <m/>
    <x v="12"/>
    <m/>
    <m/>
    <m/>
  </r>
  <r>
    <x v="37"/>
    <x v="16998"/>
    <n v="2724"/>
    <s v="TropicalTwist"/>
    <n v="147.30240000000001"/>
    <n v="357.90559999999999"/>
    <x v="16656"/>
    <m/>
    <m/>
    <m/>
    <m/>
    <x v="12"/>
    <m/>
    <m/>
    <m/>
  </r>
  <r>
    <x v="353"/>
    <x v="16999"/>
    <n v="2315"/>
    <s v="ChocoDelight"/>
    <n v="96.582400000000007"/>
    <n v="357.93680000000001"/>
    <x v="16657"/>
    <m/>
    <m/>
    <m/>
    <m/>
    <x v="12"/>
    <m/>
    <m/>
    <m/>
  </r>
  <r>
    <x v="83"/>
    <x v="17000"/>
    <n v="1319"/>
    <s v="BerryBlast"/>
    <n v="219.99680000000001"/>
    <n v="357.98630400000002"/>
    <x v="16658"/>
    <m/>
    <m/>
    <m/>
    <m/>
    <x v="12"/>
    <m/>
    <m/>
    <m/>
  </r>
  <r>
    <x v="344"/>
    <x v="17001"/>
    <n v="266"/>
    <s v="BerryBlast"/>
    <n v="399.83679999999998"/>
    <n v="357.98630400000002"/>
    <x v="16659"/>
    <m/>
    <m/>
    <m/>
    <m/>
    <x v="12"/>
    <m/>
    <m/>
    <m/>
  </r>
  <r>
    <x v="298"/>
    <x v="17002"/>
    <n v="2642"/>
    <s v="ChocoDelight"/>
    <n v="38.975999999999999"/>
    <n v="358.0668"/>
    <x v="16660"/>
    <m/>
    <m/>
    <m/>
    <m/>
    <x v="12"/>
    <m/>
    <m/>
    <m/>
  </r>
  <r>
    <x v="311"/>
    <x v="17003"/>
    <n v="35"/>
    <s v="PeachPunch"/>
    <n v="332.372544"/>
    <n v="358.07678399999998"/>
    <x v="16661"/>
    <m/>
    <m/>
    <m/>
    <m/>
    <x v="12"/>
    <m/>
    <m/>
    <m/>
  </r>
  <r>
    <x v="58"/>
    <x v="17004"/>
    <n v="695"/>
    <s v="MintCooler"/>
    <n v="31.2896"/>
    <n v="358.08240000000001"/>
    <x v="16662"/>
    <m/>
    <m/>
    <m/>
    <m/>
    <x v="12"/>
    <m/>
    <m/>
    <m/>
  </r>
  <r>
    <x v="6"/>
    <x v="17005"/>
    <n v="2307"/>
    <s v="CitrusSplash"/>
    <n v="170.7552"/>
    <n v="358.15"/>
    <x v="16663"/>
    <m/>
    <m/>
    <m/>
    <m/>
    <x v="12"/>
    <m/>
    <m/>
    <m/>
  </r>
  <r>
    <x v="351"/>
    <x v="17006"/>
    <n v="1468"/>
    <s v="TropicalTwist"/>
    <n v="358.95417600000002"/>
    <n v="358.43808000000001"/>
    <x v="16664"/>
    <m/>
    <m/>
    <m/>
    <m/>
    <x v="12"/>
    <m/>
    <m/>
    <m/>
  </r>
  <r>
    <x v="183"/>
    <x v="17007"/>
    <n v="1754"/>
    <s v="ChocoDelight"/>
    <n v="323.57760000000002"/>
    <n v="358.46719999999999"/>
    <x v="16665"/>
    <m/>
    <m/>
    <m/>
    <m/>
    <x v="12"/>
    <m/>
    <m/>
    <m/>
  </r>
  <r>
    <x v="262"/>
    <x v="17008"/>
    <n v="627"/>
    <s v="CitrusSplash"/>
    <n v="424.74067200000002"/>
    <n v="358.52044799999999"/>
    <x v="16666"/>
    <m/>
    <m/>
    <m/>
    <m/>
    <x v="12"/>
    <m/>
    <m/>
    <m/>
  </r>
  <r>
    <x v="330"/>
    <x v="17009"/>
    <n v="1550"/>
    <s v="MangoBliss"/>
    <n v="57.571199999999997"/>
    <n v="358.52960000000002"/>
    <x v="16667"/>
    <m/>
    <m/>
    <m/>
    <m/>
    <x v="12"/>
    <m/>
    <m/>
    <m/>
  </r>
  <r>
    <x v="331"/>
    <x v="17010"/>
    <n v="1191"/>
    <s v="LemonZest"/>
    <n v="172.45760000000001"/>
    <n v="358.53480000000002"/>
    <x v="16668"/>
    <m/>
    <m/>
    <m/>
    <m/>
    <x v="12"/>
    <m/>
    <m/>
    <m/>
  </r>
  <r>
    <x v="236"/>
    <x v="17011"/>
    <n v="42"/>
    <s v="CitrusSplash"/>
    <n v="420.1696"/>
    <n v="358.54"/>
    <x v="16669"/>
    <m/>
    <m/>
    <m/>
    <m/>
    <x v="12"/>
    <m/>
    <m/>
    <m/>
  </r>
  <r>
    <x v="8"/>
    <x v="17012"/>
    <n v="257"/>
    <s v="MintCooler"/>
    <n v="73.239999999999995"/>
    <n v="358.56"/>
    <x v="16670"/>
    <m/>
    <m/>
    <m/>
    <m/>
    <x v="12"/>
    <m/>
    <m/>
    <m/>
  </r>
  <r>
    <x v="248"/>
    <x v="17013"/>
    <n v="1073"/>
    <s v="BerryBlast"/>
    <n v="308.36"/>
    <n v="358.56"/>
    <x v="16671"/>
    <m/>
    <m/>
    <m/>
    <m/>
    <x v="12"/>
    <m/>
    <m/>
    <m/>
  </r>
  <r>
    <x v="338"/>
    <x v="17014"/>
    <n v="2512"/>
    <s v="BerryBlast"/>
    <n v="416.26400000000001"/>
    <n v="358.56"/>
    <x v="16672"/>
    <m/>
    <m/>
    <m/>
    <m/>
    <x v="12"/>
    <m/>
    <m/>
    <m/>
  </r>
  <r>
    <x v="162"/>
    <x v="17015"/>
    <n v="1811"/>
    <s v="BerryBlast"/>
    <n v="233.6704"/>
    <n v="358.58159999999998"/>
    <x v="16673"/>
    <m/>
    <m/>
    <m/>
    <m/>
    <x v="12"/>
    <m/>
    <m/>
    <m/>
  </r>
  <r>
    <x v="48"/>
    <x v="17016"/>
    <n v="1138"/>
    <s v="MangoBliss"/>
    <n v="420.20217600000001"/>
    <n v="358.65440000000001"/>
    <x v="16674"/>
    <m/>
    <m/>
    <m/>
    <m/>
    <x v="12"/>
    <m/>
    <m/>
    <m/>
  </r>
  <r>
    <x v="33"/>
    <x v="17017"/>
    <n v="2692"/>
    <s v="ChocoDelight"/>
    <n v="342.96319999999997"/>
    <n v="358.67"/>
    <x v="16675"/>
    <m/>
    <m/>
    <m/>
    <m/>
    <x v="12"/>
    <m/>
    <m/>
    <m/>
  </r>
  <r>
    <x v="25"/>
    <x v="17018"/>
    <n v="1666"/>
    <s v="FizzBerry"/>
    <n v="128.57919999999999"/>
    <n v="358.68040000000002"/>
    <x v="16676"/>
    <m/>
    <m/>
    <m/>
    <m/>
    <x v="12"/>
    <m/>
    <m/>
    <m/>
  </r>
  <r>
    <x v="52"/>
    <x v="17019"/>
    <n v="2034"/>
    <s v="BerryBlast"/>
    <n v="138.97280000000001"/>
    <n v="358.70848000000001"/>
    <x v="16677"/>
    <m/>
    <m/>
    <m/>
    <m/>
    <x v="12"/>
    <m/>
    <m/>
    <m/>
  </r>
  <r>
    <x v="333"/>
    <x v="17020"/>
    <n v="2478"/>
    <s v="ChocoDelight"/>
    <n v="190.53120000000001"/>
    <n v="359.13799999999998"/>
    <x v="16678"/>
    <m/>
    <m/>
    <m/>
    <m/>
    <x v="12"/>
    <m/>
    <m/>
    <m/>
  </r>
  <r>
    <x v="2"/>
    <x v="17021"/>
    <n v="2731"/>
    <s v="PeachPunch"/>
    <n v="103.0112"/>
    <n v="359.15359999999998"/>
    <x v="16679"/>
    <m/>
    <m/>
    <m/>
    <m/>
    <x v="12"/>
    <m/>
    <m/>
    <m/>
  </r>
  <r>
    <x v="108"/>
    <x v="17022"/>
    <n v="31"/>
    <s v="ChocoDelight"/>
    <n v="1444.2109439999999"/>
    <n v="359.24366400000002"/>
    <x v="16680"/>
    <m/>
    <m/>
    <m/>
    <m/>
    <x v="12"/>
    <m/>
    <m/>
    <m/>
  </r>
  <r>
    <x v="186"/>
    <x v="17023"/>
    <n v="2286"/>
    <s v="MangoBliss"/>
    <n v="153.90719999999999"/>
    <n v="359.26799999999997"/>
    <x v="16681"/>
    <m/>
    <m/>
    <m/>
    <m/>
    <x v="12"/>
    <m/>
    <m/>
    <m/>
  </r>
  <r>
    <x v="29"/>
    <x v="17024"/>
    <n v="1989"/>
    <s v="BerryBlast"/>
    <n v="223.8"/>
    <n v="359.27712000000002"/>
    <x v="16682"/>
    <m/>
    <m/>
    <m/>
    <m/>
    <x v="12"/>
    <m/>
    <m/>
    <m/>
  </r>
  <r>
    <x v="121"/>
    <x v="17025"/>
    <n v="1708"/>
    <s v="BerryBlast"/>
    <n v="419.37599999999998"/>
    <n v="359.27712000000002"/>
    <x v="16683"/>
    <m/>
    <m/>
    <m/>
    <m/>
    <x v="12"/>
    <m/>
    <m/>
    <m/>
  </r>
  <r>
    <x v="153"/>
    <x v="17026"/>
    <n v="916"/>
    <s v="BerryBlast"/>
    <n v="439.608"/>
    <n v="359.27712000000002"/>
    <x v="16684"/>
    <m/>
    <m/>
    <m/>
    <m/>
    <x v="12"/>
    <m/>
    <m/>
    <m/>
  </r>
  <r>
    <x v="39"/>
    <x v="17027"/>
    <n v="163"/>
    <s v="MintCooler"/>
    <n v="117.5232"/>
    <n v="359.30959999999999"/>
    <x v="16685"/>
    <m/>
    <m/>
    <m/>
    <m/>
    <x v="12"/>
    <m/>
    <m/>
    <m/>
  </r>
  <r>
    <x v="276"/>
    <x v="17028"/>
    <n v="268"/>
    <s v="CitrusSplash"/>
    <n v="156.8416"/>
    <n v="359.3408"/>
    <x v="16686"/>
    <m/>
    <m/>
    <m/>
    <m/>
    <x v="12"/>
    <m/>
    <m/>
    <m/>
  </r>
  <r>
    <x v="237"/>
    <x v="17029"/>
    <n v="2217"/>
    <s v="FizzBerry"/>
    <n v="212.13759999999999"/>
    <n v="359.43959999999998"/>
    <x v="16687"/>
    <m/>
    <m/>
    <m/>
    <m/>
    <x v="12"/>
    <m/>
    <m/>
    <m/>
  </r>
  <r>
    <x v="275"/>
    <x v="17030"/>
    <n v="2297"/>
    <s v="TropicalTwist"/>
    <n v="9.6359999999999992"/>
    <n v="359.45639999999997"/>
    <x v="16688"/>
    <m/>
    <m/>
    <m/>
    <m/>
    <x v="12"/>
    <m/>
    <m/>
    <m/>
  </r>
  <r>
    <x v="290"/>
    <x v="17031"/>
    <n v="2478"/>
    <s v="PeachPunch"/>
    <n v="225.392"/>
    <n v="359.45639999999997"/>
    <x v="16689"/>
    <m/>
    <m/>
    <m/>
    <m/>
    <x v="12"/>
    <m/>
    <m/>
    <m/>
  </r>
  <r>
    <x v="230"/>
    <x v="17032"/>
    <n v="1716"/>
    <s v="MangoBliss"/>
    <n v="38.870399999999997"/>
    <n v="359.54880000000003"/>
    <x v="16690"/>
    <m/>
    <m/>
    <m/>
    <m/>
    <x v="12"/>
    <m/>
    <m/>
    <m/>
  </r>
  <r>
    <x v="329"/>
    <x v="17033"/>
    <n v="1668"/>
    <s v="MintCooler"/>
    <n v="139.3056"/>
    <n v="359.64240000000001"/>
    <x v="16691"/>
    <m/>
    <m/>
    <m/>
    <m/>
    <x v="12"/>
    <m/>
    <m/>
    <m/>
  </r>
  <r>
    <x v="132"/>
    <x v="17034"/>
    <n v="2721"/>
    <s v="BerryBlast"/>
    <n v="188.38720000000001"/>
    <n v="359.69959999999998"/>
    <x v="16692"/>
    <m/>
    <m/>
    <m/>
    <m/>
    <x v="12"/>
    <m/>
    <m/>
    <m/>
  </r>
  <r>
    <x v="11"/>
    <x v="17035"/>
    <n v="436"/>
    <s v="GingerFizz"/>
    <n v="127.853376"/>
    <n v="359.98809599999998"/>
    <x v="16693"/>
    <m/>
    <m/>
    <m/>
    <m/>
    <x v="12"/>
    <m/>
    <m/>
    <m/>
  </r>
  <r>
    <x v="167"/>
    <x v="17036"/>
    <n v="1082"/>
    <s v="GingerFizz"/>
    <n v="195.24799999999999"/>
    <n v="359.99423999999999"/>
    <x v="16694"/>
    <m/>
    <m/>
    <m/>
    <m/>
    <x v="12"/>
    <m/>
    <m/>
    <m/>
  </r>
  <r>
    <x v="99"/>
    <x v="17037"/>
    <n v="2775"/>
    <s v="BerryBlast"/>
    <n v="268.5"/>
    <n v="359.99423999999999"/>
    <x v="16695"/>
    <m/>
    <m/>
    <m/>
    <m/>
    <x v="12"/>
    <m/>
    <m/>
    <m/>
  </r>
  <r>
    <x v="105"/>
    <x v="17038"/>
    <n v="1055"/>
    <s v="BerryBlast"/>
    <n v="356.17200000000003"/>
    <n v="359.99423999999999"/>
    <x v="16696"/>
    <m/>
    <m/>
    <m/>
    <m/>
    <x v="12"/>
    <m/>
    <m/>
    <m/>
  </r>
  <r>
    <x v="189"/>
    <x v="17039"/>
    <n v="287"/>
    <s v="LemonZest"/>
    <n v="50.816000000000003"/>
    <n v="360.05840000000001"/>
    <x v="16697"/>
    <m/>
    <m/>
    <m/>
    <m/>
    <x v="12"/>
    <m/>
    <m/>
    <m/>
  </r>
  <r>
    <x v="171"/>
    <x v="17040"/>
    <n v="2229"/>
    <s v="TropicalTwist"/>
    <n v="53.145600000000002"/>
    <n v="360.08960000000002"/>
    <x v="16698"/>
    <m/>
    <m/>
    <m/>
    <m/>
    <x v="12"/>
    <m/>
    <m/>
    <m/>
  </r>
  <r>
    <x v="251"/>
    <x v="17041"/>
    <n v="58"/>
    <s v="MangoBliss"/>
    <n v="143.985984"/>
    <n v="360.1411008"/>
    <x v="16699"/>
    <m/>
    <m/>
    <m/>
    <m/>
    <x v="12"/>
    <m/>
    <m/>
    <m/>
  </r>
  <r>
    <x v="364"/>
    <x v="17042"/>
    <n v="2200"/>
    <s v="LemonZest"/>
    <n v="226.20480000000001"/>
    <n v="360.15719999999999"/>
    <x v="16700"/>
    <m/>
    <m/>
    <m/>
    <m/>
    <x v="12"/>
    <m/>
    <m/>
    <m/>
  </r>
  <r>
    <x v="173"/>
    <x v="17043"/>
    <n v="2799"/>
    <s v="PeachPunch"/>
    <n v="238.88640000000001"/>
    <n v="360.15719999999999"/>
    <x v="16701"/>
    <m/>
    <m/>
    <m/>
    <m/>
    <x v="12"/>
    <m/>
    <m/>
    <m/>
  </r>
  <r>
    <x v="119"/>
    <x v="17044"/>
    <n v="584"/>
    <s v="BerryBlast"/>
    <n v="429.57760000000002"/>
    <n v="360.28108800000001"/>
    <x v="16702"/>
    <m/>
    <m/>
    <m/>
    <m/>
    <x v="12"/>
    <m/>
    <m/>
    <m/>
  </r>
  <r>
    <x v="326"/>
    <x v="17045"/>
    <n v="1152"/>
    <s v="CitrusSplash"/>
    <n v="174.55680000000001"/>
    <n v="360.3288"/>
    <x v="16703"/>
    <m/>
    <m/>
    <m/>
    <m/>
    <x v="12"/>
    <m/>
    <m/>
    <m/>
  </r>
  <r>
    <x v="91"/>
    <x v="17046"/>
    <n v="2394"/>
    <s v="FizzBerry"/>
    <n v="75.731200000000001"/>
    <n v="360.34440000000001"/>
    <x v="16704"/>
    <m/>
    <m/>
    <m/>
    <m/>
    <x v="12"/>
    <m/>
    <m/>
    <m/>
  </r>
  <r>
    <x v="221"/>
    <x v="17047"/>
    <n v="2522"/>
    <s v="MintCooler"/>
    <n v="58.844000000000001"/>
    <n v="360.3528"/>
    <x v="16705"/>
    <m/>
    <m/>
    <m/>
    <m/>
    <x v="12"/>
    <m/>
    <m/>
    <m/>
  </r>
  <r>
    <x v="239"/>
    <x v="17048"/>
    <n v="1721"/>
    <s v="TropicalTwist"/>
    <n v="214.05439999999999"/>
    <n v="360.40159999999997"/>
    <x v="16706"/>
    <m/>
    <m/>
    <m/>
    <m/>
    <x v="12"/>
    <m/>
    <m/>
    <m/>
  </r>
  <r>
    <x v="247"/>
    <x v="17049"/>
    <n v="1193"/>
    <s v="GingerFizz"/>
    <n v="368.76864"/>
    <n v="360.45567999999997"/>
    <x v="16707"/>
    <m/>
    <m/>
    <m/>
    <m/>
    <x v="12"/>
    <m/>
    <m/>
    <m/>
  </r>
  <r>
    <x v="118"/>
    <x v="17050"/>
    <n v="1452"/>
    <s v="GingerFizz"/>
    <n v="467.27558399999998"/>
    <n v="360.54719999999998"/>
    <x v="16708"/>
    <m/>
    <m/>
    <m/>
    <m/>
    <x v="12"/>
    <m/>
    <m/>
    <m/>
  </r>
  <r>
    <x v="164"/>
    <x v="17051"/>
    <n v="77"/>
    <s v="MintCooler"/>
    <n v="87.148799999999994"/>
    <n v="360.5992"/>
    <x v="16709"/>
    <m/>
    <m/>
    <m/>
    <m/>
    <x v="12"/>
    <m/>
    <m/>
    <m/>
  </r>
  <r>
    <x v="293"/>
    <x v="17052"/>
    <n v="2148"/>
    <s v="ChocoDelight"/>
    <n v="95.603200000000001"/>
    <n v="360.66368"/>
    <x v="16710"/>
    <m/>
    <m/>
    <m/>
    <m/>
    <x v="12"/>
    <m/>
    <m/>
    <m/>
  </r>
  <r>
    <x v="259"/>
    <x v="17053"/>
    <n v="740"/>
    <s v="BerryBlast"/>
    <n v="258.12400000000002"/>
    <n v="360.71136000000001"/>
    <x v="16711"/>
    <m/>
    <m/>
    <m/>
    <m/>
    <x v="12"/>
    <m/>
    <m/>
    <m/>
  </r>
  <r>
    <x v="12"/>
    <x v="17054"/>
    <n v="2811"/>
    <s v="BerryBlast"/>
    <n v="260.37200000000001"/>
    <n v="360.71136000000001"/>
    <x v="16712"/>
    <m/>
    <m/>
    <m/>
    <m/>
    <x v="12"/>
    <m/>
    <m/>
    <m/>
  </r>
  <r>
    <x v="191"/>
    <x v="17055"/>
    <n v="412"/>
    <s v="BerryBlast"/>
    <n v="261.49599999999998"/>
    <n v="360.71136000000001"/>
    <x v="16713"/>
    <m/>
    <m/>
    <m/>
    <m/>
    <x v="12"/>
    <m/>
    <m/>
    <m/>
  </r>
  <r>
    <x v="103"/>
    <x v="17056"/>
    <n v="2830"/>
    <s v="BerryBlast"/>
    <n v="393.00400000000002"/>
    <n v="360.71136000000001"/>
    <x v="16714"/>
    <m/>
    <m/>
    <m/>
    <m/>
    <x v="12"/>
    <m/>
    <m/>
    <m/>
  </r>
  <r>
    <x v="313"/>
    <x v="17057"/>
    <n v="2092"/>
    <s v="LemonZest"/>
    <n v="164.60159999999999"/>
    <n v="360.82799999999997"/>
    <x v="16715"/>
    <m/>
    <m/>
    <m/>
    <m/>
    <x v="12"/>
    <m/>
    <m/>
    <m/>
  </r>
  <r>
    <x v="289"/>
    <x v="17058"/>
    <n v="1379"/>
    <s v="LemonZest"/>
    <n v="456.41568000000001"/>
    <n v="360.9008"/>
    <x v="16716"/>
    <m/>
    <m/>
    <m/>
    <m/>
    <x v="12"/>
    <m/>
    <m/>
    <m/>
  </r>
  <r>
    <x v="299"/>
    <x v="17059"/>
    <n v="1281"/>
    <s v="LemonZest"/>
    <n v="289.75103999999999"/>
    <n v="360.95904000000002"/>
    <x v="16717"/>
    <m/>
    <m/>
    <m/>
    <m/>
    <x v="12"/>
    <m/>
    <m/>
    <m/>
  </r>
  <r>
    <x v="246"/>
    <x v="17060"/>
    <n v="405"/>
    <s v="MangoBliss"/>
    <n v="192.665088"/>
    <n v="361.063872"/>
    <x v="16718"/>
    <m/>
    <m/>
    <m/>
    <m/>
    <x v="12"/>
    <m/>
    <m/>
    <m/>
  </r>
  <r>
    <x v="48"/>
    <x v="17061"/>
    <n v="1484"/>
    <s v="PeachPunch"/>
    <n v="169.6096"/>
    <n v="361.11919999999998"/>
    <x v="16719"/>
    <m/>
    <m/>
    <m/>
    <m/>
    <x v="12"/>
    <m/>
    <m/>
    <m/>
  </r>
  <r>
    <x v="77"/>
    <x v="17062"/>
    <n v="2263"/>
    <s v="LemonZest"/>
    <n v="180.77760000000001"/>
    <n v="361.11919999999998"/>
    <x v="16720"/>
    <m/>
    <m/>
    <m/>
    <m/>
    <x v="12"/>
    <m/>
    <m/>
    <m/>
  </r>
  <r>
    <x v="104"/>
    <x v="17063"/>
    <n v="1381"/>
    <s v="LemonZest"/>
    <n v="403.22668800000002"/>
    <n v="361.24608000000001"/>
    <x v="16721"/>
    <m/>
    <m/>
    <m/>
    <m/>
    <x v="12"/>
    <m/>
    <m/>
    <m/>
  </r>
  <r>
    <x v="326"/>
    <x v="17064"/>
    <n v="1556"/>
    <s v="MintCooler"/>
    <n v="50.744"/>
    <n v="361.24919999999997"/>
    <x v="16722"/>
    <m/>
    <m/>
    <m/>
    <m/>
    <x v="12"/>
    <m/>
    <m/>
    <m/>
  </r>
  <r>
    <x v="195"/>
    <x v="17065"/>
    <n v="1134"/>
    <s v="BerryBlast"/>
    <n v="211.62"/>
    <n v="361.24919999999997"/>
    <x v="16723"/>
    <m/>
    <m/>
    <m/>
    <m/>
    <x v="12"/>
    <m/>
    <m/>
    <m/>
  </r>
  <r>
    <x v="269"/>
    <x v="17066"/>
    <n v="2006"/>
    <s v="BerryBlast"/>
    <n v="225.268"/>
    <n v="361.42847999999998"/>
    <x v="16724"/>
    <m/>
    <m/>
    <m/>
    <m/>
    <x v="12"/>
    <m/>
    <m/>
    <m/>
  </r>
  <r>
    <x v="164"/>
    <x v="17067"/>
    <n v="1899"/>
    <s v="BerryBlast"/>
    <n v="262.36"/>
    <n v="361.42847999999998"/>
    <x v="16725"/>
    <m/>
    <m/>
    <m/>
    <m/>
    <x v="12"/>
    <m/>
    <m/>
    <m/>
  </r>
  <r>
    <x v="244"/>
    <x v="17068"/>
    <n v="2752"/>
    <s v="BerryBlast"/>
    <n v="345.536"/>
    <n v="361.42847999999998"/>
    <x v="16726"/>
    <m/>
    <m/>
    <m/>
    <m/>
    <x v="12"/>
    <m/>
    <m/>
    <m/>
  </r>
  <r>
    <x v="260"/>
    <x v="17069"/>
    <n v="2595"/>
    <s v="GingerFizz"/>
    <n v="278.71039999999999"/>
    <n v="361.5872"/>
    <x v="16727"/>
    <m/>
    <m/>
    <m/>
    <m/>
    <x v="12"/>
    <m/>
    <m/>
    <m/>
  </r>
  <r>
    <x v="238"/>
    <x v="17070"/>
    <n v="1862"/>
    <s v="PeachPunch"/>
    <n v="22.7104"/>
    <n v="361.64440000000002"/>
    <x v="16728"/>
    <m/>
    <m/>
    <m/>
    <m/>
    <x v="12"/>
    <m/>
    <m/>
    <m/>
  </r>
  <r>
    <x v="326"/>
    <x v="17071"/>
    <n v="2682"/>
    <s v="GingerFizz"/>
    <n v="243.88480000000001"/>
    <n v="361.66"/>
    <x v="16729"/>
    <m/>
    <m/>
    <m/>
    <m/>
    <x v="12"/>
    <m/>
    <m/>
    <m/>
  </r>
  <r>
    <x v="246"/>
    <x v="17072"/>
    <n v="2533"/>
    <s v="PeachPunch"/>
    <n v="217.94880000000001"/>
    <n v="361.7484"/>
    <x v="16730"/>
    <m/>
    <m/>
    <m/>
    <m/>
    <x v="12"/>
    <m/>
    <m/>
    <m/>
  </r>
  <r>
    <x v="172"/>
    <x v="17073"/>
    <n v="89"/>
    <s v="FizzBerry"/>
    <n v="203.72659200000001"/>
    <n v="361.85784960000001"/>
    <x v="16731"/>
    <m/>
    <m/>
    <m/>
    <m/>
    <x v="12"/>
    <m/>
    <m/>
    <m/>
  </r>
  <r>
    <x v="100"/>
    <x v="17074"/>
    <n v="501"/>
    <s v="MintCooler"/>
    <n v="327.46879999999999"/>
    <n v="361.86279999999999"/>
    <x v="16732"/>
    <m/>
    <m/>
    <m/>
    <m/>
    <x v="12"/>
    <m/>
    <m/>
    <m/>
  </r>
  <r>
    <x v="152"/>
    <x v="17075"/>
    <n v="2309"/>
    <s v="LemonZest"/>
    <n v="82.16"/>
    <n v="361.8732"/>
    <x v="16733"/>
    <m/>
    <m/>
    <m/>
    <m/>
    <x v="12"/>
    <m/>
    <m/>
    <m/>
  </r>
  <r>
    <x v="186"/>
    <x v="17076"/>
    <n v="1799"/>
    <s v="LemonZest"/>
    <n v="167.54560000000001"/>
    <n v="361.96159999999998"/>
    <x v="16734"/>
    <m/>
    <m/>
    <m/>
    <m/>
    <x v="12"/>
    <m/>
    <m/>
    <m/>
  </r>
  <r>
    <x v="249"/>
    <x v="17077"/>
    <n v="406"/>
    <s v="FizzBerry"/>
    <n v="191.83359999999999"/>
    <n v="362.04480000000001"/>
    <x v="16735"/>
    <m/>
    <m/>
    <m/>
    <m/>
    <x v="12"/>
    <m/>
    <m/>
    <m/>
  </r>
  <r>
    <x v="329"/>
    <x v="17078"/>
    <n v="69"/>
    <s v="MangoBliss"/>
    <n v="137.53200000000001"/>
    <n v="362.1456"/>
    <x v="16736"/>
    <m/>
    <m/>
    <m/>
    <m/>
    <x v="12"/>
    <m/>
    <m/>
    <m/>
  </r>
  <r>
    <x v="230"/>
    <x v="17079"/>
    <n v="2648"/>
    <s v="BerryBlast"/>
    <n v="271.09199999999998"/>
    <n v="362.1456"/>
    <x v="16737"/>
    <m/>
    <m/>
    <m/>
    <m/>
    <x v="12"/>
    <m/>
    <m/>
    <m/>
  </r>
  <r>
    <x v="251"/>
    <x v="17080"/>
    <n v="2167"/>
    <s v="BerryBlast"/>
    <n v="380.12"/>
    <n v="362.1456"/>
    <x v="16738"/>
    <m/>
    <m/>
    <m/>
    <m/>
    <x v="12"/>
    <m/>
    <m/>
    <m/>
  </r>
  <r>
    <x v="348"/>
    <x v="17081"/>
    <n v="558"/>
    <s v="GingerFizz"/>
    <n v="178.63679999999999"/>
    <n v="362.19040000000001"/>
    <x v="16739"/>
    <m/>
    <m/>
    <m/>
    <m/>
    <x v="12"/>
    <m/>
    <m/>
    <m/>
  </r>
  <r>
    <x v="343"/>
    <x v="17082"/>
    <n v="2059"/>
    <s v="CitrusSplash"/>
    <n v="221.1328"/>
    <n v="362.23719999999997"/>
    <x v="16740"/>
    <m/>
    <m/>
    <m/>
    <m/>
    <x v="12"/>
    <m/>
    <m/>
    <m/>
  </r>
  <r>
    <x v="125"/>
    <x v="17083"/>
    <n v="2697"/>
    <s v="BerryBlast"/>
    <n v="198.0224"/>
    <n v="362.28919999999999"/>
    <x v="16741"/>
    <m/>
    <m/>
    <m/>
    <m/>
    <x v="12"/>
    <m/>
    <m/>
    <m/>
  </r>
  <r>
    <x v="2"/>
    <x v="17084"/>
    <n v="2072"/>
    <s v="GingerFizz"/>
    <n v="353.392"/>
    <n v="362.28919999999999"/>
    <x v="16742"/>
    <m/>
    <m/>
    <m/>
    <m/>
    <x v="12"/>
    <m/>
    <m/>
    <m/>
  </r>
  <r>
    <x v="82"/>
    <x v="17085"/>
    <n v="2508"/>
    <s v="MangoBliss"/>
    <n v="234.92160000000001"/>
    <n v="362.2944"/>
    <x v="16743"/>
    <m/>
    <m/>
    <m/>
    <m/>
    <x v="12"/>
    <m/>
    <m/>
    <m/>
  </r>
  <r>
    <x v="313"/>
    <x v="17086"/>
    <n v="762"/>
    <s v="GingerFizz"/>
    <n v="518.25023999999996"/>
    <n v="362.30687999999998"/>
    <x v="16744"/>
    <m/>
    <m/>
    <m/>
    <m/>
    <x v="12"/>
    <m/>
    <m/>
    <m/>
  </r>
  <r>
    <x v="26"/>
    <x v="17087"/>
    <n v="1501"/>
    <s v="GingerFizz"/>
    <n v="322.80864000000003"/>
    <n v="362.32351999999997"/>
    <x v="16745"/>
    <m/>
    <m/>
    <m/>
    <m/>
    <x v="12"/>
    <m/>
    <m/>
    <m/>
  </r>
  <r>
    <x v="337"/>
    <x v="17088"/>
    <n v="1731"/>
    <s v="GingerFizz"/>
    <n v="88.524799999999999"/>
    <n v="362.40255999999999"/>
    <x v="16746"/>
    <m/>
    <m/>
    <m/>
    <m/>
    <x v="12"/>
    <m/>
    <m/>
    <m/>
  </r>
  <r>
    <x v="293"/>
    <x v="17089"/>
    <n v="2768"/>
    <s v="PeachPunch"/>
    <n v="197.16800000000001"/>
    <n v="362.50760000000002"/>
    <x v="16747"/>
    <m/>
    <m/>
    <m/>
    <m/>
    <x v="12"/>
    <m/>
    <m/>
    <m/>
  </r>
  <r>
    <x v="12"/>
    <x v="17090"/>
    <n v="599"/>
    <s v="TropicalTwist"/>
    <n v="183.4496"/>
    <n v="362.54919999999998"/>
    <x v="16748"/>
    <m/>
    <m/>
    <m/>
    <m/>
    <x v="12"/>
    <m/>
    <m/>
    <m/>
  </r>
  <r>
    <x v="296"/>
    <x v="17091"/>
    <n v="21"/>
    <s v="FizzBerry"/>
    <n v="91.955200000000005"/>
    <n v="362.5752"/>
    <x v="16749"/>
    <m/>
    <m/>
    <m/>
    <m/>
    <x v="12"/>
    <m/>
    <m/>
    <m/>
  </r>
  <r>
    <x v="25"/>
    <x v="17092"/>
    <n v="2449"/>
    <s v="TropicalTwist"/>
    <n v="319.46879999999999"/>
    <n v="362.5856"/>
    <x v="16750"/>
    <m/>
    <m/>
    <m/>
    <m/>
    <x v="12"/>
    <m/>
    <m/>
    <m/>
  </r>
  <r>
    <x v="115"/>
    <x v="17093"/>
    <n v="1758"/>
    <s v="ChocoDelight"/>
    <n v="250.40960000000001"/>
    <n v="362.67399999999998"/>
    <x v="16751"/>
    <m/>
    <m/>
    <m/>
    <m/>
    <x v="12"/>
    <m/>
    <m/>
    <m/>
  </r>
  <r>
    <x v="75"/>
    <x v="17094"/>
    <n v="1169"/>
    <s v="CitrusSplash"/>
    <n v="212.6336"/>
    <n v="362.68959999999998"/>
    <x v="16752"/>
    <m/>
    <m/>
    <m/>
    <m/>
    <x v="12"/>
    <m/>
    <m/>
    <m/>
  </r>
  <r>
    <x v="226"/>
    <x v="17095"/>
    <n v="2170"/>
    <s v="LemonZest"/>
    <n v="240.35839999999999"/>
    <n v="362.79360000000003"/>
    <x v="16753"/>
    <m/>
    <m/>
    <m/>
    <m/>
    <x v="12"/>
    <m/>
    <m/>
    <m/>
  </r>
  <r>
    <x v="101"/>
    <x v="17096"/>
    <n v="2335"/>
    <s v="ChocoDelight"/>
    <n v="219.20320000000001"/>
    <n v="362.80919999999998"/>
    <x v="16754"/>
    <m/>
    <m/>
    <m/>
    <m/>
    <x v="12"/>
    <m/>
    <m/>
    <m/>
  </r>
  <r>
    <x v="67"/>
    <x v="17097"/>
    <n v="1738"/>
    <s v="BerryBlast"/>
    <n v="119.408"/>
    <n v="362.88200000000001"/>
    <x v="16755"/>
    <m/>
    <m/>
    <m/>
    <m/>
    <x v="12"/>
    <m/>
    <m/>
    <m/>
  </r>
  <r>
    <x v="264"/>
    <x v="17098"/>
    <n v="1956"/>
    <s v="PeachPunch"/>
    <n v="137.28"/>
    <n v="362.99119999999999"/>
    <x v="16756"/>
    <m/>
    <m/>
    <m/>
    <m/>
    <x v="12"/>
    <m/>
    <m/>
    <m/>
  </r>
  <r>
    <x v="225"/>
    <x v="17099"/>
    <n v="2659"/>
    <s v="LemonZest"/>
    <n v="250.98240000000001"/>
    <n v="363.0224"/>
    <x v="16757"/>
    <m/>
    <m/>
    <m/>
    <m/>
    <x v="12"/>
    <m/>
    <m/>
    <m/>
  </r>
  <r>
    <x v="4"/>
    <x v="17100"/>
    <n v="923"/>
    <s v="PeachPunch"/>
    <n v="30.468"/>
    <n v="363.04199999999997"/>
    <x v="16758"/>
    <m/>
    <m/>
    <m/>
    <m/>
    <x v="12"/>
    <m/>
    <m/>
    <m/>
  </r>
  <r>
    <x v="52"/>
    <x v="17101"/>
    <n v="593"/>
    <s v="MintCooler"/>
    <n v="50.171999999999997"/>
    <n v="363.04199999999997"/>
    <x v="16759"/>
    <m/>
    <m/>
    <m/>
    <m/>
    <x v="12"/>
    <m/>
    <m/>
    <m/>
  </r>
  <r>
    <x v="212"/>
    <x v="17102"/>
    <n v="1908"/>
    <s v="BerryBlast"/>
    <n v="250.50880000000001"/>
    <n v="363.07960000000003"/>
    <x v="16760"/>
    <m/>
    <m/>
    <m/>
    <m/>
    <x v="12"/>
    <m/>
    <m/>
    <m/>
  </r>
  <r>
    <x v="94"/>
    <x v="17103"/>
    <n v="1769"/>
    <s v="GingerFizz"/>
    <n v="15.984"/>
    <n v="363.10144000000003"/>
    <x v="16761"/>
    <m/>
    <m/>
    <m/>
    <m/>
    <x v="12"/>
    <m/>
    <m/>
    <m/>
  </r>
  <r>
    <x v="306"/>
    <x v="17104"/>
    <n v="1050"/>
    <s v="FizzBerry"/>
    <n v="462.450624"/>
    <n v="363.11392000000001"/>
    <x v="16762"/>
    <m/>
    <m/>
    <m/>
    <m/>
    <x v="12"/>
    <m/>
    <m/>
    <m/>
  </r>
  <r>
    <x v="318"/>
    <x v="17105"/>
    <n v="1650"/>
    <s v="GingerFizz"/>
    <n v="234.45760000000001"/>
    <n v="363.2928"/>
    <x v="16763"/>
    <m/>
    <m/>
    <m/>
    <m/>
    <x v="12"/>
    <m/>
    <m/>
    <m/>
  </r>
  <r>
    <x v="7"/>
    <x v="17106"/>
    <n v="999"/>
    <s v="TropicalTwist"/>
    <n v="152.51519999999999"/>
    <n v="363.31880000000001"/>
    <x v="16764"/>
    <m/>
    <m/>
    <m/>
    <m/>
    <x v="12"/>
    <m/>
    <m/>
    <m/>
  </r>
  <r>
    <x v="353"/>
    <x v="17107"/>
    <n v="729"/>
    <s v="PeachPunch"/>
    <n v="44.4512"/>
    <n v="363.33960000000002"/>
    <x v="16765"/>
    <m/>
    <m/>
    <m/>
    <m/>
    <x v="12"/>
    <m/>
    <m/>
    <m/>
  </r>
  <r>
    <x v="0"/>
    <x v="17108"/>
    <n v="1538"/>
    <s v="LemonZest"/>
    <n v="8.5309439999999999"/>
    <n v="363.52575999999999"/>
    <x v="16766"/>
    <m/>
    <m/>
    <m/>
    <m/>
    <x v="12"/>
    <m/>
    <m/>
    <m/>
  </r>
  <r>
    <x v="39"/>
    <x v="17109"/>
    <n v="2290"/>
    <s v="MintCooler"/>
    <n v="183.9264"/>
    <n v="363.5788"/>
    <x v="16767"/>
    <m/>
    <m/>
    <m/>
    <m/>
    <x v="12"/>
    <m/>
    <m/>
    <m/>
  </r>
  <r>
    <x v="355"/>
    <x v="17110"/>
    <n v="2348"/>
    <s v="BerryBlast"/>
    <n v="12.368"/>
    <n v="363.57983999999999"/>
    <x v="16768"/>
    <m/>
    <m/>
    <m/>
    <m/>
    <x v="12"/>
    <m/>
    <m/>
    <m/>
  </r>
  <r>
    <x v="131"/>
    <x v="17111"/>
    <n v="689"/>
    <s v="BerryBlast"/>
    <n v="329.02"/>
    <n v="363.57983999999999"/>
    <x v="16769"/>
    <m/>
    <m/>
    <m/>
    <m/>
    <x v="12"/>
    <m/>
    <m/>
    <m/>
  </r>
  <r>
    <x v="329"/>
    <x v="17112"/>
    <n v="155"/>
    <s v="BerryBlast"/>
    <n v="381.84800000000001"/>
    <n v="363.57983999999999"/>
    <x v="16770"/>
    <m/>
    <m/>
    <m/>
    <m/>
    <x v="12"/>
    <m/>
    <m/>
    <m/>
  </r>
  <r>
    <x v="261"/>
    <x v="17113"/>
    <n v="2133"/>
    <s v="BerryBlast"/>
    <n v="438.048"/>
    <n v="363.57983999999999"/>
    <x v="16771"/>
    <m/>
    <m/>
    <m/>
    <m/>
    <x v="12"/>
    <m/>
    <m/>
    <m/>
  </r>
  <r>
    <x v="299"/>
    <x v="17114"/>
    <n v="2586"/>
    <s v="GingerFizz"/>
    <n v="37.5488"/>
    <n v="363.66719999999998"/>
    <x v="16772"/>
    <m/>
    <m/>
    <m/>
    <m/>
    <x v="12"/>
    <m/>
    <m/>
    <m/>
  </r>
  <r>
    <x v="88"/>
    <x v="17115"/>
    <n v="872"/>
    <s v="BerryBlast"/>
    <n v="394.38479999999998"/>
    <n v="363.72326399999997"/>
    <x v="16773"/>
    <m/>
    <m/>
    <m/>
    <m/>
    <x v="12"/>
    <m/>
    <m/>
    <m/>
  </r>
  <r>
    <x v="185"/>
    <x v="17116"/>
    <n v="2163"/>
    <s v="MintCooler"/>
    <n v="182.82560000000001"/>
    <n v="363.90640000000002"/>
    <x v="16774"/>
    <m/>
    <m/>
    <m/>
    <m/>
    <x v="12"/>
    <m/>
    <m/>
    <m/>
  </r>
  <r>
    <x v="278"/>
    <x v="17117"/>
    <n v="1669"/>
    <s v="BerryBlast"/>
    <n v="164.26560000000001"/>
    <n v="363.91680000000002"/>
    <x v="16775"/>
    <m/>
    <m/>
    <m/>
    <m/>
    <x v="12"/>
    <m/>
    <m/>
    <m/>
  </r>
  <r>
    <x v="5"/>
    <x v="17118"/>
    <n v="249"/>
    <s v="MangoBliss"/>
    <n v="0.64"/>
    <n v="363.9384"/>
    <x v="16776"/>
    <m/>
    <m/>
    <m/>
    <m/>
    <x v="12"/>
    <m/>
    <m/>
    <m/>
  </r>
  <r>
    <x v="240"/>
    <x v="17119"/>
    <n v="302"/>
    <s v="ChocoDelight"/>
    <n v="108.108"/>
    <n v="363.9384"/>
    <x v="16777"/>
    <m/>
    <m/>
    <m/>
    <m/>
    <x v="12"/>
    <m/>
    <m/>
    <m/>
  </r>
  <r>
    <x v="326"/>
    <x v="17120"/>
    <n v="1700"/>
    <s v="FizzBerry"/>
    <n v="182.28800000000001"/>
    <n v="363.96256"/>
    <x v="16778"/>
    <m/>
    <m/>
    <m/>
    <m/>
    <x v="12"/>
    <m/>
    <m/>
    <m/>
  </r>
  <r>
    <x v="200"/>
    <x v="17121"/>
    <n v="2040"/>
    <s v="GingerFizz"/>
    <n v="139.80799999999999"/>
    <n v="363.99583999999999"/>
    <x v="16779"/>
    <m/>
    <m/>
    <m/>
    <m/>
    <x v="12"/>
    <m/>
    <m/>
    <m/>
  </r>
  <r>
    <x v="65"/>
    <x v="17122"/>
    <n v="1652"/>
    <s v="FizzBerry"/>
    <n v="134.38720000000001"/>
    <n v="364.05408"/>
    <x v="16780"/>
    <m/>
    <m/>
    <m/>
    <m/>
    <x v="12"/>
    <m/>
    <m/>
    <m/>
  </r>
  <r>
    <x v="167"/>
    <x v="17123"/>
    <n v="1830"/>
    <s v="ChocoDelight"/>
    <n v="200.07040000000001"/>
    <n v="364.05408"/>
    <x v="16781"/>
    <m/>
    <m/>
    <m/>
    <m/>
    <x v="12"/>
    <m/>
    <m/>
    <m/>
  </r>
  <r>
    <x v="233"/>
    <x v="17124"/>
    <n v="718"/>
    <s v="BerryBlast"/>
    <n v="210.66560000000001"/>
    <n v="364.15600000000001"/>
    <x v="16782"/>
    <m/>
    <m/>
    <m/>
    <m/>
    <x v="12"/>
    <m/>
    <m/>
    <m/>
  </r>
  <r>
    <x v="152"/>
    <x v="17125"/>
    <n v="1559"/>
    <s v="LemonZest"/>
    <n v="267.97120000000001"/>
    <n v="364.21319999999997"/>
    <x v="16783"/>
    <m/>
    <m/>
    <m/>
    <m/>
    <x v="12"/>
    <m/>
    <m/>
    <m/>
  </r>
  <r>
    <x v="352"/>
    <x v="17126"/>
    <n v="1600"/>
    <s v="MangoBliss"/>
    <n v="214.16640000000001"/>
    <n v="364.25479999999999"/>
    <x v="16784"/>
    <m/>
    <m/>
    <m/>
    <m/>
    <x v="12"/>
    <m/>
    <m/>
    <m/>
  </r>
  <r>
    <x v="226"/>
    <x v="17127"/>
    <n v="1077"/>
    <s v="ChocoDelight"/>
    <n v="528.21945600000004"/>
    <n v="364.2912"/>
    <x v="16785"/>
    <m/>
    <m/>
    <m/>
    <m/>
    <x v="12"/>
    <m/>
    <m/>
    <m/>
  </r>
  <r>
    <x v="37"/>
    <x v="17128"/>
    <n v="631"/>
    <s v="BerryBlast"/>
    <n v="356.86"/>
    <n v="364.29696000000001"/>
    <x v="16786"/>
    <m/>
    <m/>
    <m/>
    <m/>
    <x v="12"/>
    <m/>
    <m/>
    <m/>
  </r>
  <r>
    <x v="66"/>
    <x v="17129"/>
    <n v="1419"/>
    <s v="BerryBlast"/>
    <n v="398.44799999999998"/>
    <n v="364.29696000000001"/>
    <x v="16787"/>
    <m/>
    <m/>
    <m/>
    <m/>
    <x v="12"/>
    <m/>
    <m/>
    <m/>
  </r>
  <r>
    <x v="57"/>
    <x v="17130"/>
    <n v="2440"/>
    <s v="LemonZest"/>
    <n v="159.76"/>
    <n v="364.39519999999999"/>
    <x v="16788"/>
    <m/>
    <m/>
    <m/>
    <m/>
    <x v="12"/>
    <m/>
    <m/>
    <m/>
  </r>
  <r>
    <x v="18"/>
    <x v="17131"/>
    <n v="1547"/>
    <s v="MintCooler"/>
    <n v="125.3056"/>
    <n v="364.50959999999998"/>
    <x v="16789"/>
    <m/>
    <m/>
    <m/>
    <m/>
    <x v="12"/>
    <m/>
    <m/>
    <m/>
  </r>
  <r>
    <x v="115"/>
    <x v="17132"/>
    <n v="600"/>
    <s v="PeachPunch"/>
    <n v="276.79039999999998"/>
    <n v="364.55119999999999"/>
    <x v="16790"/>
    <m/>
    <m/>
    <m/>
    <m/>
    <x v="12"/>
    <m/>
    <m/>
    <m/>
  </r>
  <r>
    <x v="326"/>
    <x v="17133"/>
    <n v="889"/>
    <s v="GingerFizz"/>
    <n v="285.61279999999999"/>
    <n v="364.62920000000003"/>
    <x v="16791"/>
    <m/>
    <m/>
    <m/>
    <m/>
    <x v="12"/>
    <m/>
    <m/>
    <m/>
  </r>
  <r>
    <x v="9"/>
    <x v="17134"/>
    <n v="1686"/>
    <s v="FizzBerry"/>
    <n v="139.2192"/>
    <n v="364.73840000000001"/>
    <x v="16792"/>
    <m/>
    <m/>
    <m/>
    <m/>
    <x v="12"/>
    <m/>
    <m/>
    <m/>
  </r>
  <r>
    <x v="189"/>
    <x v="17135"/>
    <n v="1224"/>
    <s v="LemonZest"/>
    <n v="372.8544"/>
    <n v="364.74047999999999"/>
    <x v="16793"/>
    <m/>
    <m/>
    <m/>
    <m/>
    <x v="12"/>
    <m/>
    <m/>
    <m/>
  </r>
  <r>
    <x v="165"/>
    <x v="17136"/>
    <n v="2332"/>
    <s v="MangoBliss"/>
    <n v="19.977599999999999"/>
    <n v="364.81119999999999"/>
    <x v="16794"/>
    <m/>
    <m/>
    <m/>
    <m/>
    <x v="12"/>
    <m/>
    <m/>
    <m/>
  </r>
  <r>
    <x v="64"/>
    <x v="17137"/>
    <n v="1025"/>
    <s v="CitrusSplash"/>
    <n v="105.5"/>
    <n v="364.83479999999997"/>
    <x v="16795"/>
    <m/>
    <m/>
    <m/>
    <m/>
    <x v="12"/>
    <m/>
    <m/>
    <m/>
  </r>
  <r>
    <x v="134"/>
    <x v="17138"/>
    <n v="69"/>
    <s v="FizzBerry"/>
    <n v="133.91999999999999"/>
    <n v="364.83479999999997"/>
    <x v="16796"/>
    <m/>
    <m/>
    <m/>
    <m/>
    <x v="12"/>
    <m/>
    <m/>
    <m/>
  </r>
  <r>
    <x v="33"/>
    <x v="17139"/>
    <n v="502"/>
    <s v="MintCooler"/>
    <n v="141.52000000000001"/>
    <n v="364.8424"/>
    <x v="16797"/>
    <m/>
    <m/>
    <m/>
    <m/>
    <x v="12"/>
    <m/>
    <m/>
    <m/>
  </r>
  <r>
    <x v="305"/>
    <x v="17140"/>
    <n v="2040"/>
    <s v="BerryBlast"/>
    <n v="228.464"/>
    <n v="365.01407999999998"/>
    <x v="16798"/>
    <m/>
    <m/>
    <m/>
    <m/>
    <x v="12"/>
    <m/>
    <m/>
    <m/>
  </r>
  <r>
    <x v="124"/>
    <x v="17141"/>
    <n v="2606"/>
    <s v="BerryBlast"/>
    <n v="303.77199999999999"/>
    <n v="365.01407999999998"/>
    <x v="16799"/>
    <m/>
    <m/>
    <m/>
    <m/>
    <x v="12"/>
    <m/>
    <m/>
    <m/>
  </r>
  <r>
    <x v="161"/>
    <x v="17142"/>
    <n v="735"/>
    <s v="FizzBerry"/>
    <n v="557.37504000000001"/>
    <n v="365.09241600000001"/>
    <x v="16800"/>
    <m/>
    <m/>
    <m/>
    <m/>
    <x v="12"/>
    <m/>
    <m/>
    <m/>
  </r>
  <r>
    <x v="219"/>
    <x v="17143"/>
    <n v="2569"/>
    <s v="MintCooler"/>
    <n v="233.952"/>
    <n v="365.18560000000002"/>
    <x v="16801"/>
    <m/>
    <m/>
    <m/>
    <m/>
    <x v="12"/>
    <m/>
    <m/>
    <m/>
  </r>
  <r>
    <x v="350"/>
    <x v="17144"/>
    <n v="2217"/>
    <s v="CitrusSplash"/>
    <n v="204.37119999999999"/>
    <n v="365.31560000000002"/>
    <x v="16802"/>
    <m/>
    <m/>
    <m/>
    <m/>
    <x v="12"/>
    <m/>
    <m/>
    <m/>
  </r>
  <r>
    <x v="348"/>
    <x v="17145"/>
    <n v="2715"/>
    <s v="FizzBerry"/>
    <n v="270.57279999999997"/>
    <n v="365.37279999999998"/>
    <x v="16803"/>
    <m/>
    <m/>
    <m/>
    <m/>
    <x v="12"/>
    <m/>
    <m/>
    <m/>
  </r>
  <r>
    <x v="293"/>
    <x v="17146"/>
    <n v="1621"/>
    <s v="LemonZest"/>
    <n v="288.44479999999999"/>
    <n v="365.38319999999999"/>
    <x v="16804"/>
    <m/>
    <m/>
    <m/>
    <m/>
    <x v="12"/>
    <m/>
    <m/>
    <m/>
  </r>
  <r>
    <x v="225"/>
    <x v="17147"/>
    <n v="1338"/>
    <s v="PeachPunch"/>
    <n v="487.42272000000003"/>
    <n v="365.40192000000002"/>
    <x v="16805"/>
    <m/>
    <m/>
    <m/>
    <m/>
    <x v="12"/>
    <m/>
    <m/>
    <m/>
  </r>
  <r>
    <x v="110"/>
    <x v="17148"/>
    <n v="1342"/>
    <s v="FizzBerry"/>
    <n v="628.12991999999997"/>
    <n v="365.54336000000001"/>
    <x v="16806"/>
    <m/>
    <m/>
    <m/>
    <m/>
    <x v="12"/>
    <m/>
    <m/>
    <m/>
  </r>
  <r>
    <x v="199"/>
    <x v="17149"/>
    <n v="710"/>
    <s v="PeachPunch"/>
    <n v="168.209856"/>
    <n v="365.64153599999997"/>
    <x v="16807"/>
    <m/>
    <m/>
    <m/>
    <m/>
    <x v="12"/>
    <m/>
    <m/>
    <m/>
  </r>
  <r>
    <x v="197"/>
    <x v="17150"/>
    <n v="1955"/>
    <s v="GingerFizz"/>
    <n v="49.468800000000002"/>
    <n v="365.67232000000001"/>
    <x v="16808"/>
    <m/>
    <m/>
    <m/>
    <m/>
    <x v="12"/>
    <m/>
    <m/>
    <m/>
  </r>
  <r>
    <x v="270"/>
    <x v="17151"/>
    <n v="770"/>
    <s v="PeachPunch"/>
    <n v="46.631999999999998"/>
    <n v="365.7312"/>
    <x v="16809"/>
    <m/>
    <m/>
    <m/>
    <m/>
    <x v="12"/>
    <m/>
    <m/>
    <m/>
  </r>
  <r>
    <x v="344"/>
    <x v="17152"/>
    <n v="1239"/>
    <s v="LemonZest"/>
    <n v="56.636000000000003"/>
    <n v="365.7312"/>
    <x v="16810"/>
    <m/>
    <m/>
    <m/>
    <m/>
    <x v="12"/>
    <m/>
    <m/>
    <m/>
  </r>
  <r>
    <x v="271"/>
    <x v="17153"/>
    <n v="1044"/>
    <s v="LemonZest"/>
    <n v="164.75200000000001"/>
    <n v="365.7312"/>
    <x v="16811"/>
    <m/>
    <m/>
    <m/>
    <m/>
    <x v="12"/>
    <m/>
    <m/>
    <m/>
  </r>
  <r>
    <x v="291"/>
    <x v="17154"/>
    <n v="1603"/>
    <s v="GingerFizz"/>
    <n v="182.73599999999999"/>
    <n v="365.7312"/>
    <x v="16812"/>
    <m/>
    <m/>
    <m/>
    <m/>
    <x v="12"/>
    <m/>
    <m/>
    <m/>
  </r>
  <r>
    <x v="190"/>
    <x v="17155"/>
    <n v="776"/>
    <s v="MangoBliss"/>
    <n v="188.46374399999999"/>
    <n v="365.77632"/>
    <x v="16813"/>
    <m/>
    <m/>
    <m/>
    <m/>
    <x v="12"/>
    <m/>
    <m/>
    <m/>
  </r>
  <r>
    <x v="54"/>
    <x v="17156"/>
    <n v="2818"/>
    <s v="MintCooler"/>
    <n v="188.8032"/>
    <n v="365.8304"/>
    <x v="16814"/>
    <m/>
    <m/>
    <m/>
    <m/>
    <x v="12"/>
    <m/>
    <m/>
    <m/>
  </r>
  <r>
    <x v="10"/>
    <x v="17157"/>
    <n v="2148"/>
    <s v="FizzBerry"/>
    <n v="187.19040000000001"/>
    <n v="365.846"/>
    <x v="16815"/>
    <m/>
    <m/>
    <m/>
    <m/>
    <x v="12"/>
    <m/>
    <m/>
    <m/>
  </r>
  <r>
    <x v="226"/>
    <x v="17158"/>
    <n v="1892"/>
    <s v="CitrusSplash"/>
    <n v="228.9888"/>
    <n v="365.88760000000002"/>
    <x v="16816"/>
    <m/>
    <m/>
    <m/>
    <m/>
    <x v="12"/>
    <m/>
    <m/>
    <m/>
  </r>
  <r>
    <x v="83"/>
    <x v="17159"/>
    <n v="2660"/>
    <s v="ChocoDelight"/>
    <n v="240.00960000000001"/>
    <n v="365.91879999999998"/>
    <x v="16817"/>
    <m/>
    <m/>
    <m/>
    <m/>
    <x v="12"/>
    <m/>
    <m/>
    <m/>
  </r>
  <r>
    <x v="10"/>
    <x v="17160"/>
    <n v="369"/>
    <s v="TropicalTwist"/>
    <n v="243.49760000000001"/>
    <n v="365.95519999999999"/>
    <x v="16818"/>
    <m/>
    <m/>
    <m/>
    <m/>
    <x v="12"/>
    <m/>
    <m/>
    <m/>
  </r>
  <r>
    <x v="277"/>
    <x v="17161"/>
    <n v="1775"/>
    <s v="ChocoDelight"/>
    <n v="60.9024"/>
    <n v="365.9864"/>
    <x v="16819"/>
    <m/>
    <m/>
    <m/>
    <m/>
    <x v="12"/>
    <m/>
    <m/>
    <m/>
  </r>
  <r>
    <x v="133"/>
    <x v="17162"/>
    <n v="1597"/>
    <s v="MintCooler"/>
    <n v="190.0352"/>
    <n v="366.01344"/>
    <x v="16820"/>
    <m/>
    <m/>
    <m/>
    <m/>
    <x v="12"/>
    <m/>
    <m/>
    <m/>
  </r>
  <r>
    <x v="301"/>
    <x v="17163"/>
    <n v="2833"/>
    <s v="TropicalTwist"/>
    <n v="230.49600000000001"/>
    <n v="366.262"/>
    <x v="16821"/>
    <m/>
    <m/>
    <m/>
    <m/>
    <x v="12"/>
    <m/>
    <m/>
    <m/>
  </r>
  <r>
    <x v="224"/>
    <x v="17164"/>
    <n v="1886"/>
    <s v="ChocoDelight"/>
    <n v="143.01759999999999"/>
    <n v="366.28800000000001"/>
    <x v="16822"/>
    <m/>
    <m/>
    <m/>
    <m/>
    <x v="12"/>
    <m/>
    <m/>
    <m/>
  </r>
  <r>
    <x v="29"/>
    <x v="17165"/>
    <n v="1956"/>
    <s v="BerryBlast"/>
    <n v="146.04"/>
    <n v="366.44832000000002"/>
    <x v="16823"/>
    <m/>
    <m/>
    <m/>
    <m/>
    <x v="12"/>
    <m/>
    <m/>
    <m/>
  </r>
  <r>
    <x v="202"/>
    <x v="17166"/>
    <n v="876"/>
    <s v="MangoBliss"/>
    <n v="333.01119999999997"/>
    <n v="366.548"/>
    <x v="16824"/>
    <m/>
    <m/>
    <m/>
    <m/>
    <x v="12"/>
    <m/>
    <m/>
    <m/>
  </r>
  <r>
    <x v="206"/>
    <x v="17167"/>
    <n v="1289"/>
    <s v="ChocoDelight"/>
    <n v="60.249600000000001"/>
    <n v="366.58960000000002"/>
    <x v="16825"/>
    <m/>
    <m/>
    <m/>
    <m/>
    <x v="12"/>
    <m/>
    <m/>
    <m/>
  </r>
  <r>
    <x v="47"/>
    <x v="17168"/>
    <n v="1875"/>
    <s v="LemonZest"/>
    <n v="34.595999999999997"/>
    <n v="366.62759999999997"/>
    <x v="16826"/>
    <m/>
    <m/>
    <m/>
    <m/>
    <x v="12"/>
    <m/>
    <m/>
    <m/>
  </r>
  <r>
    <x v="73"/>
    <x v="17169"/>
    <n v="2685"/>
    <s v="GingerFizz"/>
    <n v="191.69280000000001"/>
    <n v="366.76119999999997"/>
    <x v="16827"/>
    <m/>
    <m/>
    <m/>
    <m/>
    <x v="12"/>
    <m/>
    <m/>
    <m/>
  </r>
  <r>
    <x v="201"/>
    <x v="17170"/>
    <n v="2646"/>
    <s v="FizzBerry"/>
    <n v="80.086399999999998"/>
    <n v="366.84960000000001"/>
    <x v="16828"/>
    <m/>
    <m/>
    <m/>
    <m/>
    <x v="12"/>
    <m/>
    <m/>
    <m/>
  </r>
  <r>
    <x v="139"/>
    <x v="17171"/>
    <n v="1032"/>
    <s v="CitrusSplash"/>
    <n v="433.88736"/>
    <n v="366.89535999999998"/>
    <x v="16829"/>
    <m/>
    <m/>
    <m/>
    <m/>
    <x v="12"/>
    <m/>
    <m/>
    <m/>
  </r>
  <r>
    <x v="10"/>
    <x v="17172"/>
    <n v="55"/>
    <s v="PeachPunch"/>
    <n v="100.365216"/>
    <n v="366.95493119999998"/>
    <x v="16830"/>
    <m/>
    <m/>
    <m/>
    <m/>
    <x v="12"/>
    <m/>
    <m/>
    <m/>
  </r>
  <r>
    <x v="321"/>
    <x v="17173"/>
    <n v="803"/>
    <s v="PeachPunch"/>
    <n v="284.24639999999999"/>
    <n v="367.00560000000002"/>
    <x v="16831"/>
    <m/>
    <m/>
    <m/>
    <m/>
    <x v="12"/>
    <m/>
    <m/>
    <m/>
  </r>
  <r>
    <x v="276"/>
    <x v="17174"/>
    <n v="685"/>
    <s v="ChocoDelight"/>
    <n v="226.10239999999999"/>
    <n v="367.07839999999999"/>
    <x v="16832"/>
    <m/>
    <m/>
    <m/>
    <m/>
    <x v="12"/>
    <m/>
    <m/>
    <m/>
  </r>
  <r>
    <x v="132"/>
    <x v="17175"/>
    <n v="97"/>
    <s v="BerryBlast"/>
    <n v="274.892"/>
    <n v="367.16543999999999"/>
    <x v="16833"/>
    <m/>
    <m/>
    <m/>
    <m/>
    <x v="12"/>
    <m/>
    <m/>
    <m/>
  </r>
  <r>
    <x v="142"/>
    <x v="17176"/>
    <n v="2199"/>
    <s v="BerryBlast"/>
    <n v="392.91199999999998"/>
    <n v="367.16543999999999"/>
    <x v="16834"/>
    <m/>
    <m/>
    <m/>
    <m/>
    <x v="12"/>
    <m/>
    <m/>
    <m/>
  </r>
  <r>
    <x v="36"/>
    <x v="17177"/>
    <n v="1612"/>
    <s v="PeachPunch"/>
    <n v="123.6576"/>
    <n v="367.20319999999998"/>
    <x v="16835"/>
    <m/>
    <m/>
    <m/>
    <m/>
    <x v="12"/>
    <m/>
    <m/>
    <m/>
  </r>
  <r>
    <x v="34"/>
    <x v="17178"/>
    <n v="1282"/>
    <s v="CitrusSplash"/>
    <n v="229.23840000000001"/>
    <n v="367.21879999999999"/>
    <x v="16836"/>
    <m/>
    <m/>
    <m/>
    <m/>
    <x v="12"/>
    <m/>
    <m/>
    <m/>
  </r>
  <r>
    <x v="181"/>
    <x v="17179"/>
    <n v="2369"/>
    <s v="MintCooler"/>
    <n v="169.33439999999999"/>
    <n v="367.37479999999999"/>
    <x v="16837"/>
    <m/>
    <m/>
    <m/>
    <m/>
    <x v="12"/>
    <m/>
    <m/>
    <m/>
  </r>
  <r>
    <x v="66"/>
    <x v="17180"/>
    <n v="1522"/>
    <s v="TropicalTwist"/>
    <n v="105.9648"/>
    <n v="367.41640000000001"/>
    <x v="16838"/>
    <m/>
    <m/>
    <m/>
    <m/>
    <x v="12"/>
    <m/>
    <m/>
    <m/>
  </r>
  <r>
    <x v="149"/>
    <x v="17181"/>
    <n v="235"/>
    <s v="MintCooler"/>
    <n v="219.7088"/>
    <n v="367.41640000000001"/>
    <x v="16839"/>
    <m/>
    <m/>
    <m/>
    <m/>
    <x v="12"/>
    <m/>
    <m/>
    <m/>
  </r>
  <r>
    <x v="237"/>
    <x v="17182"/>
    <n v="709"/>
    <s v="MangoBliss"/>
    <n v="102.9824"/>
    <n v="367.5204"/>
    <x v="16840"/>
    <m/>
    <m/>
    <m/>
    <m/>
    <x v="12"/>
    <m/>
    <m/>
    <m/>
  </r>
  <r>
    <x v="183"/>
    <x v="17183"/>
    <n v="2094"/>
    <s v="ChocoDelight"/>
    <n v="29.803999999999998"/>
    <n v="367.524"/>
    <x v="16841"/>
    <m/>
    <m/>
    <m/>
    <m/>
    <x v="12"/>
    <m/>
    <m/>
    <m/>
  </r>
  <r>
    <x v="352"/>
    <x v="17184"/>
    <n v="2016"/>
    <s v="BerryBlast"/>
    <n v="228.84479999999999"/>
    <n v="367.59424000000001"/>
    <x v="16842"/>
    <m/>
    <m/>
    <m/>
    <m/>
    <x v="12"/>
    <m/>
    <m/>
    <m/>
  </r>
  <r>
    <x v="130"/>
    <x v="17185"/>
    <n v="191"/>
    <s v="ChocoDelight"/>
    <n v="236.64959999999999"/>
    <n v="367.63479999999998"/>
    <x v="16843"/>
    <m/>
    <m/>
    <m/>
    <m/>
    <x v="12"/>
    <m/>
    <m/>
    <m/>
  </r>
  <r>
    <x v="213"/>
    <x v="17186"/>
    <n v="471"/>
    <s v="FizzBerry"/>
    <n v="429.76665600000001"/>
    <n v="367.68326400000001"/>
    <x v="16844"/>
    <m/>
    <m/>
    <m/>
    <m/>
    <x v="12"/>
    <m/>
    <m/>
    <m/>
  </r>
  <r>
    <x v="136"/>
    <x v="17187"/>
    <n v="2175"/>
    <s v="BerryBlast"/>
    <n v="125.212"/>
    <n v="367.88256000000001"/>
    <x v="16845"/>
    <m/>
    <m/>
    <m/>
    <m/>
    <x v="12"/>
    <m/>
    <m/>
    <m/>
  </r>
  <r>
    <x v="224"/>
    <x v="17188"/>
    <n v="2477"/>
    <s v="BerryBlast"/>
    <n v="140.27600000000001"/>
    <n v="367.88256000000001"/>
    <x v="16846"/>
    <m/>
    <m/>
    <m/>
    <m/>
    <x v="12"/>
    <m/>
    <m/>
    <m/>
  </r>
  <r>
    <x v="183"/>
    <x v="17189"/>
    <n v="1872"/>
    <s v="BerryBlast"/>
    <n v="396.024"/>
    <n v="367.88256000000001"/>
    <x v="16847"/>
    <m/>
    <m/>
    <m/>
    <m/>
    <x v="12"/>
    <m/>
    <m/>
    <m/>
  </r>
  <r>
    <x v="69"/>
    <x v="17190"/>
    <n v="773"/>
    <s v="FizzBerry"/>
    <n v="11.478400000000001"/>
    <n v="367.92079999999999"/>
    <x v="16848"/>
    <m/>
    <m/>
    <m/>
    <m/>
    <x v="12"/>
    <m/>
    <m/>
    <m/>
  </r>
  <r>
    <x v="27"/>
    <x v="17191"/>
    <n v="2474"/>
    <s v="GingerFizz"/>
    <n v="48.921599999999998"/>
    <n v="367.92079999999999"/>
    <x v="16849"/>
    <m/>
    <m/>
    <m/>
    <m/>
    <x v="12"/>
    <m/>
    <m/>
    <m/>
  </r>
  <r>
    <x v="6"/>
    <x v="17192"/>
    <n v="464"/>
    <s v="CitrusSplash"/>
    <n v="70.851200000000006"/>
    <n v="367.952"/>
    <x v="16850"/>
    <m/>
    <m/>
    <m/>
    <m/>
    <x v="12"/>
    <m/>
    <m/>
    <m/>
  </r>
  <r>
    <x v="166"/>
    <x v="17193"/>
    <n v="631"/>
    <s v="FizzBerry"/>
    <n v="298.09382399999998"/>
    <n v="367.9775424"/>
    <x v="16851"/>
    <m/>
    <m/>
    <m/>
    <m/>
    <x v="12"/>
    <m/>
    <m/>
    <m/>
  </r>
  <r>
    <x v="297"/>
    <x v="17194"/>
    <n v="583"/>
    <s v="GingerFizz"/>
    <n v="321.85919999999999"/>
    <n v="368.09160960000003"/>
    <x v="16852"/>
    <m/>
    <m/>
    <m/>
    <m/>
    <x v="12"/>
    <m/>
    <m/>
    <m/>
  </r>
  <r>
    <x v="65"/>
    <x v="17195"/>
    <n v="2462"/>
    <s v="BerryBlast"/>
    <n v="155.08799999999999"/>
    <n v="368.16520000000003"/>
    <x v="16853"/>
    <m/>
    <m/>
    <m/>
    <m/>
    <x v="12"/>
    <m/>
    <m/>
    <m/>
  </r>
  <r>
    <x v="117"/>
    <x v="17196"/>
    <n v="838"/>
    <s v="PeachPunch"/>
    <n v="508.55615999999998"/>
    <n v="368.19244800000001"/>
    <x v="16854"/>
    <m/>
    <m/>
    <m/>
    <m/>
    <x v="12"/>
    <m/>
    <m/>
    <m/>
  </r>
  <r>
    <x v="263"/>
    <x v="17197"/>
    <n v="893"/>
    <s v="CitrusSplash"/>
    <n v="207.58080000000001"/>
    <n v="368.31079999999997"/>
    <x v="16855"/>
    <m/>
    <m/>
    <m/>
    <m/>
    <x v="12"/>
    <m/>
    <m/>
    <m/>
  </r>
  <r>
    <x v="178"/>
    <x v="17198"/>
    <n v="1630"/>
    <s v="LemonZest"/>
    <n v="251.16159999999999"/>
    <n v="368.31079999999997"/>
    <x v="16856"/>
    <m/>
    <m/>
    <m/>
    <m/>
    <x v="12"/>
    <m/>
    <m/>
    <m/>
  </r>
  <r>
    <x v="71"/>
    <x v="17199"/>
    <n v="2195"/>
    <s v="BerryBlast"/>
    <n v="124.968"/>
    <n v="368.31283200000001"/>
    <x v="16857"/>
    <m/>
    <m/>
    <m/>
    <m/>
    <x v="12"/>
    <m/>
    <m/>
    <m/>
  </r>
  <r>
    <x v="123"/>
    <x v="17200"/>
    <n v="2107"/>
    <s v="TropicalTwist"/>
    <n v="158.7808"/>
    <n v="368.35136"/>
    <x v="16858"/>
    <m/>
    <m/>
    <m/>
    <m/>
    <x v="12"/>
    <m/>
    <m/>
    <m/>
  </r>
  <r>
    <x v="137"/>
    <x v="17201"/>
    <n v="2709"/>
    <s v="FizzBerry"/>
    <n v="275.14879999999999"/>
    <n v="368.35239999999999"/>
    <x v="16859"/>
    <m/>
    <m/>
    <m/>
    <m/>
    <x v="12"/>
    <m/>
    <m/>
    <m/>
  </r>
  <r>
    <x v="136"/>
    <x v="17202"/>
    <n v="2812"/>
    <s v="BerryBlast"/>
    <n v="59.96"/>
    <n v="368.42039999999997"/>
    <x v="16860"/>
    <m/>
    <m/>
    <m/>
    <m/>
    <x v="12"/>
    <m/>
    <m/>
    <m/>
  </r>
  <r>
    <x v="187"/>
    <x v="17203"/>
    <n v="1829"/>
    <s v="BerryBlast"/>
    <n v="294.60399999999998"/>
    <n v="368.59967999999998"/>
    <x v="16861"/>
    <m/>
    <m/>
    <m/>
    <m/>
    <x v="12"/>
    <m/>
    <m/>
    <m/>
  </r>
  <r>
    <x v="89"/>
    <x v="17204"/>
    <n v="480"/>
    <s v="BerryBlast"/>
    <n v="294.60399999999998"/>
    <n v="368.59967999999998"/>
    <x v="16861"/>
    <m/>
    <m/>
    <m/>
    <m/>
    <x v="12"/>
    <m/>
    <m/>
    <m/>
  </r>
  <r>
    <x v="179"/>
    <x v="17205"/>
    <n v="1519"/>
    <s v="MintCooler"/>
    <n v="172.0608"/>
    <n v="368.61239999999998"/>
    <x v="16862"/>
    <m/>
    <m/>
    <m/>
    <m/>
    <x v="12"/>
    <m/>
    <m/>
    <m/>
  </r>
  <r>
    <x v="338"/>
    <x v="17206"/>
    <n v="250"/>
    <s v="TropicalTwist"/>
    <n v="235.22239999999999"/>
    <n v="368.64879999999999"/>
    <x v="16863"/>
    <m/>
    <m/>
    <m/>
    <m/>
    <x v="12"/>
    <m/>
    <m/>
    <m/>
  </r>
  <r>
    <x v="30"/>
    <x v="17207"/>
    <n v="1112"/>
    <s v="LemonZest"/>
    <n v="270.91199999999998"/>
    <n v="368.68"/>
    <x v="16864"/>
    <m/>
    <m/>
    <m/>
    <m/>
    <x v="12"/>
    <m/>
    <m/>
    <m/>
  </r>
  <r>
    <x v="270"/>
    <x v="17208"/>
    <n v="1697"/>
    <s v="LemonZest"/>
    <n v="164.31039999999999"/>
    <n v="369.00448"/>
    <x v="16865"/>
    <m/>
    <m/>
    <m/>
    <m/>
    <x v="12"/>
    <m/>
    <m/>
    <m/>
  </r>
  <r>
    <x v="95"/>
    <x v="17209"/>
    <n v="1952"/>
    <s v="PeachPunch"/>
    <n v="223.30879999999999"/>
    <n v="369.00448"/>
    <x v="16866"/>
    <m/>
    <m/>
    <m/>
    <m/>
    <x v="12"/>
    <m/>
    <m/>
    <m/>
  </r>
  <r>
    <x v="78"/>
    <x v="17210"/>
    <n v="349"/>
    <s v="MangoBliss"/>
    <n v="159.02080000000001"/>
    <n v="369.01280000000003"/>
    <x v="16867"/>
    <m/>
    <m/>
    <m/>
    <m/>
    <x v="12"/>
    <m/>
    <m/>
    <m/>
  </r>
  <r>
    <x v="57"/>
    <x v="17211"/>
    <n v="2172"/>
    <s v="TropicalTwist"/>
    <n v="215.232"/>
    <n v="369.06479999999999"/>
    <x v="16868"/>
    <m/>
    <m/>
    <m/>
    <m/>
    <x v="12"/>
    <m/>
    <m/>
    <m/>
  </r>
  <r>
    <x v="225"/>
    <x v="17212"/>
    <n v="841"/>
    <s v="PeachPunch"/>
    <n v="106.8288"/>
    <n v="369.17919999999998"/>
    <x v="16869"/>
    <m/>
    <m/>
    <m/>
    <m/>
    <x v="12"/>
    <m/>
    <m/>
    <m/>
  </r>
  <r>
    <x v="268"/>
    <x v="17213"/>
    <n v="1664"/>
    <s v="GingerFizz"/>
    <n v="188.1952"/>
    <n v="369.18439999999998"/>
    <x v="16870"/>
    <m/>
    <m/>
    <m/>
    <m/>
    <x v="12"/>
    <m/>
    <m/>
    <m/>
  </r>
  <r>
    <x v="335"/>
    <x v="17214"/>
    <n v="1163"/>
    <s v="PeachPunch"/>
    <n v="196.87545600000001"/>
    <n v="369.18752000000001"/>
    <x v="16871"/>
    <m/>
    <m/>
    <m/>
    <m/>
    <x v="12"/>
    <m/>
    <m/>
    <m/>
  </r>
  <r>
    <x v="257"/>
    <x v="17215"/>
    <n v="739"/>
    <s v="ChocoDelight"/>
    <n v="150.56639999999999"/>
    <n v="369.21039999999999"/>
    <x v="16872"/>
    <m/>
    <m/>
    <m/>
    <m/>
    <x v="12"/>
    <m/>
    <m/>
    <m/>
  </r>
  <r>
    <x v="157"/>
    <x v="17216"/>
    <n v="1999"/>
    <s v="FizzBerry"/>
    <n v="143.3792"/>
    <n v="369.27904000000001"/>
    <x v="16873"/>
    <m/>
    <m/>
    <m/>
    <m/>
    <x v="12"/>
    <m/>
    <m/>
    <m/>
  </r>
  <r>
    <x v="288"/>
    <x v="17217"/>
    <n v="2659"/>
    <s v="TropicalTwist"/>
    <n v="234.63679999999999"/>
    <n v="369.30919999999998"/>
    <x v="16874"/>
    <m/>
    <m/>
    <m/>
    <m/>
    <x v="12"/>
    <m/>
    <m/>
    <m/>
  </r>
  <r>
    <x v="175"/>
    <x v="17218"/>
    <n v="446"/>
    <s v="LemonZest"/>
    <n v="9.5440000000000005"/>
    <n v="369.3168"/>
    <x v="16875"/>
    <m/>
    <m/>
    <m/>
    <m/>
    <x v="12"/>
    <m/>
    <m/>
    <m/>
  </r>
  <r>
    <x v="72"/>
    <x v="17219"/>
    <n v="1753"/>
    <s v="BerryBlast"/>
    <n v="109.18"/>
    <n v="369.3168"/>
    <x v="16876"/>
    <m/>
    <m/>
    <m/>
    <m/>
    <x v="12"/>
    <m/>
    <m/>
    <m/>
  </r>
  <r>
    <x v="195"/>
    <x v="17220"/>
    <n v="1973"/>
    <s v="MangoBliss"/>
    <n v="124.968"/>
    <n v="369.3168"/>
    <x v="16877"/>
    <m/>
    <m/>
    <m/>
    <m/>
    <x v="12"/>
    <m/>
    <m/>
    <m/>
  </r>
  <r>
    <x v="181"/>
    <x v="17221"/>
    <n v="2121"/>
    <s v="BerryBlast"/>
    <n v="277.48399999999998"/>
    <n v="369.3168"/>
    <x v="16878"/>
    <m/>
    <m/>
    <m/>
    <m/>
    <x v="12"/>
    <m/>
    <m/>
    <m/>
  </r>
  <r>
    <x v="201"/>
    <x v="17222"/>
    <n v="405"/>
    <s v="BerryBlast"/>
    <n v="344.92399999999998"/>
    <n v="369.3168"/>
    <x v="16879"/>
    <m/>
    <m/>
    <m/>
    <m/>
    <x v="12"/>
    <m/>
    <m/>
    <m/>
  </r>
  <r>
    <x v="40"/>
    <x v="17223"/>
    <n v="2306"/>
    <s v="GingerFizz"/>
    <n v="324.99200000000002"/>
    <n v="369.39760000000001"/>
    <x v="16880"/>
    <m/>
    <m/>
    <m/>
    <m/>
    <x v="12"/>
    <m/>
    <m/>
    <m/>
  </r>
  <r>
    <x v="49"/>
    <x v="17224"/>
    <n v="1631"/>
    <s v="LemonZest"/>
    <n v="350.2432"/>
    <n v="369.42880000000002"/>
    <x v="16881"/>
    <m/>
    <m/>
    <m/>
    <m/>
    <x v="12"/>
    <m/>
    <m/>
    <m/>
  </r>
  <r>
    <x v="146"/>
    <x v="17225"/>
    <n v="2016"/>
    <s v="FizzBerry"/>
    <n v="122.83839999999999"/>
    <n v="369.642"/>
    <x v="16882"/>
    <m/>
    <m/>
    <m/>
    <m/>
    <x v="12"/>
    <m/>
    <m/>
    <m/>
  </r>
  <r>
    <x v="24"/>
    <x v="17226"/>
    <n v="428"/>
    <s v="MangoBliss"/>
    <n v="72.239999999999995"/>
    <n v="369.6524"/>
    <x v="16883"/>
    <m/>
    <m/>
    <m/>
    <m/>
    <x v="12"/>
    <m/>
    <m/>
    <m/>
  </r>
  <r>
    <x v="136"/>
    <x v="17227"/>
    <n v="984"/>
    <s v="CitrusSplash"/>
    <n v="19.721599999999999"/>
    <n v="369.66800000000001"/>
    <x v="16884"/>
    <m/>
    <m/>
    <m/>
    <m/>
    <x v="12"/>
    <m/>
    <m/>
    <m/>
  </r>
  <r>
    <x v="87"/>
    <x v="17228"/>
    <n v="1728"/>
    <s v="FizzBerry"/>
    <n v="148.23679999999999"/>
    <n v="369.69400000000002"/>
    <x v="16885"/>
    <m/>
    <m/>
    <m/>
    <m/>
    <x v="12"/>
    <m/>
    <m/>
    <m/>
  </r>
  <r>
    <x v="88"/>
    <x v="17229"/>
    <n v="651"/>
    <s v="BerryBlast"/>
    <n v="672.68217600000003"/>
    <n v="369.70202879999999"/>
    <x v="16886"/>
    <m/>
    <m/>
    <m/>
    <m/>
    <x v="12"/>
    <m/>
    <m/>
    <m/>
  </r>
  <r>
    <x v="275"/>
    <x v="17230"/>
    <n v="655"/>
    <s v="GingerFizz"/>
    <n v="198.7808"/>
    <n v="369.71480000000003"/>
    <x v="16887"/>
    <m/>
    <m/>
    <m/>
    <m/>
    <x v="12"/>
    <m/>
    <m/>
    <m/>
  </r>
  <r>
    <x v="124"/>
    <x v="17231"/>
    <n v="367"/>
    <s v="LemonZest"/>
    <n v="169.93478400000001"/>
    <n v="369.7259904"/>
    <x v="16888"/>
    <m/>
    <m/>
    <m/>
    <m/>
    <x v="12"/>
    <m/>
    <m/>
    <m/>
  </r>
  <r>
    <x v="264"/>
    <x v="17232"/>
    <n v="2400"/>
    <s v="MangoBliss"/>
    <n v="73.756799999999998"/>
    <n v="369.7824"/>
    <x v="16889"/>
    <m/>
    <m/>
    <m/>
    <m/>
    <x v="12"/>
    <m/>
    <m/>
    <m/>
  </r>
  <r>
    <x v="186"/>
    <x v="17233"/>
    <n v="2338"/>
    <s v="MangoBliss"/>
    <n v="277.61599999999999"/>
    <n v="369.798"/>
    <x v="16890"/>
    <m/>
    <m/>
    <m/>
    <m/>
    <x v="12"/>
    <m/>
    <m/>
    <m/>
  </r>
  <r>
    <x v="174"/>
    <x v="17234"/>
    <n v="1531"/>
    <s v="ChocoDelight"/>
    <n v="191.9776"/>
    <n v="369.82400000000001"/>
    <x v="16891"/>
    <m/>
    <m/>
    <m/>
    <m/>
    <x v="12"/>
    <m/>
    <m/>
    <m/>
  </r>
  <r>
    <x v="316"/>
    <x v="17235"/>
    <n v="886"/>
    <s v="CitrusSplash"/>
    <n v="140.99199999999999"/>
    <n v="369.88639999999998"/>
    <x v="16892"/>
    <m/>
    <m/>
    <m/>
    <m/>
    <x v="12"/>
    <m/>
    <m/>
    <m/>
  </r>
  <r>
    <x v="152"/>
    <x v="17236"/>
    <n v="1961"/>
    <s v="FizzBerry"/>
    <n v="246.12479999999999"/>
    <n v="369.9384"/>
    <x v="16893"/>
    <m/>
    <m/>
    <m/>
    <m/>
    <x v="12"/>
    <m/>
    <m/>
    <m/>
  </r>
  <r>
    <x v="301"/>
    <x v="17237"/>
    <n v="966"/>
    <s v="CitrusSplash"/>
    <n v="24.2272"/>
    <n v="369.96960000000001"/>
    <x v="16894"/>
    <m/>
    <m/>
    <m/>
    <m/>
    <x v="12"/>
    <m/>
    <m/>
    <m/>
  </r>
  <r>
    <x v="9"/>
    <x v="17238"/>
    <n v="2220"/>
    <s v="BerryBlast"/>
    <n v="249.124"/>
    <n v="370.03392000000002"/>
    <x v="16895"/>
    <m/>
    <m/>
    <m/>
    <m/>
    <x v="12"/>
    <m/>
    <m/>
    <m/>
  </r>
  <r>
    <x v="133"/>
    <x v="17239"/>
    <n v="1590"/>
    <s v="BerryBlast"/>
    <n v="414.35199999999998"/>
    <n v="370.03392000000002"/>
    <x v="16896"/>
    <m/>
    <m/>
    <m/>
    <m/>
    <x v="12"/>
    <m/>
    <m/>
    <m/>
  </r>
  <r>
    <x v="315"/>
    <x v="17240"/>
    <n v="2424"/>
    <s v="TropicalTwist"/>
    <n v="66.623999999999995"/>
    <n v="370.05279999999999"/>
    <x v="16897"/>
    <m/>
    <m/>
    <m/>
    <m/>
    <x v="12"/>
    <m/>
    <m/>
    <m/>
  </r>
  <r>
    <x v="221"/>
    <x v="17241"/>
    <n v="994"/>
    <s v="TropicalTwist"/>
    <n v="172.1568"/>
    <n v="370.17239999999998"/>
    <x v="16898"/>
    <m/>
    <m/>
    <m/>
    <m/>
    <x v="12"/>
    <m/>
    <m/>
    <m/>
  </r>
  <r>
    <x v="341"/>
    <x v="17242"/>
    <n v="2810"/>
    <s v="MintCooler"/>
    <n v="286.76416"/>
    <n v="370.2088"/>
    <x v="16899"/>
    <m/>
    <m/>
    <m/>
    <m/>
    <x v="12"/>
    <m/>
    <m/>
    <m/>
  </r>
  <r>
    <x v="167"/>
    <x v="17243"/>
    <n v="1938"/>
    <s v="FizzBerry"/>
    <n v="159.30799999999999"/>
    <n v="370.21319999999997"/>
    <x v="16900"/>
    <m/>
    <m/>
    <m/>
    <m/>
    <x v="12"/>
    <m/>
    <m/>
    <m/>
  </r>
  <r>
    <x v="172"/>
    <x v="17244"/>
    <n v="1479"/>
    <s v="BerryBlast"/>
    <n v="229.75545600000001"/>
    <n v="370.2192"/>
    <x v="16901"/>
    <m/>
    <m/>
    <m/>
    <m/>
    <x v="12"/>
    <m/>
    <m/>
    <m/>
  </r>
  <r>
    <x v="25"/>
    <x v="17245"/>
    <n v="2588"/>
    <s v="MintCooler"/>
    <n v="189.13919999999999"/>
    <n v="370.24"/>
    <x v="16902"/>
    <m/>
    <m/>
    <m/>
    <m/>
    <x v="12"/>
    <m/>
    <m/>
    <m/>
  </r>
  <r>
    <x v="81"/>
    <x v="17246"/>
    <n v="1377"/>
    <s v="CitrusSplash"/>
    <n v="482.12294400000002"/>
    <n v="370.29408000000001"/>
    <x v="16903"/>
    <m/>
    <m/>
    <m/>
    <m/>
    <x v="12"/>
    <m/>
    <m/>
    <m/>
  </r>
  <r>
    <x v="193"/>
    <x v="17247"/>
    <n v="1665"/>
    <s v="ChocoDelight"/>
    <n v="148.46719999999999"/>
    <n v="370.31072"/>
    <x v="16904"/>
    <m/>
    <m/>
    <m/>
    <m/>
    <x v="12"/>
    <m/>
    <m/>
    <m/>
  </r>
  <r>
    <x v="172"/>
    <x v="17248"/>
    <n v="1302"/>
    <s v="MintCooler"/>
    <n v="127.40352"/>
    <n v="370.32319999999999"/>
    <x v="16905"/>
    <m/>
    <m/>
    <m/>
    <m/>
    <x v="12"/>
    <m/>
    <m/>
    <m/>
  </r>
  <r>
    <x v="189"/>
    <x v="17249"/>
    <n v="2296"/>
    <s v="MintCooler"/>
    <n v="191.69280000000001"/>
    <n v="370.3596"/>
    <x v="16906"/>
    <m/>
    <m/>
    <m/>
    <m/>
    <x v="12"/>
    <m/>
    <m/>
    <m/>
  </r>
  <r>
    <x v="201"/>
    <x v="17250"/>
    <n v="2822"/>
    <s v="MangoBliss"/>
    <n v="191.1584"/>
    <n v="370.6456"/>
    <x v="16907"/>
    <m/>
    <m/>
    <m/>
    <m/>
    <x v="12"/>
    <m/>
    <m/>
    <m/>
  </r>
  <r>
    <x v="323"/>
    <x v="17251"/>
    <n v="1268"/>
    <s v="BerryBlast"/>
    <n v="428.70400000000001"/>
    <n v="370.75103999999999"/>
    <x v="16908"/>
    <m/>
    <m/>
    <m/>
    <m/>
    <x v="12"/>
    <m/>
    <m/>
    <m/>
  </r>
  <r>
    <x v="361"/>
    <x v="17252"/>
    <n v="1723"/>
    <s v="PeachPunch"/>
    <n v="132.51840000000001"/>
    <n v="370.82760000000002"/>
    <x v="16909"/>
    <m/>
    <m/>
    <m/>
    <m/>
    <x v="12"/>
    <m/>
    <m/>
    <m/>
  </r>
  <r>
    <x v="327"/>
    <x v="17253"/>
    <n v="845"/>
    <s v="BerryBlast"/>
    <n v="238.85167999999999"/>
    <n v="370.83709440000001"/>
    <x v="16910"/>
    <m/>
    <m/>
    <m/>
    <m/>
    <x v="12"/>
    <m/>
    <m/>
    <m/>
  </r>
  <r>
    <x v="135"/>
    <x v="17254"/>
    <n v="694"/>
    <s v="MangoBliss"/>
    <n v="132.44800000000001"/>
    <n v="371.0616"/>
    <x v="16911"/>
    <m/>
    <m/>
    <m/>
    <m/>
    <x v="12"/>
    <m/>
    <m/>
    <m/>
  </r>
  <r>
    <x v="72"/>
    <x v="17255"/>
    <n v="2388"/>
    <s v="TropicalTwist"/>
    <n v="95.7376"/>
    <n v="371.08760000000001"/>
    <x v="16912"/>
    <m/>
    <m/>
    <m/>
    <m/>
    <x v="12"/>
    <m/>
    <m/>
    <m/>
  </r>
  <r>
    <x v="45"/>
    <x v="17256"/>
    <n v="2681"/>
    <s v="TropicalTwist"/>
    <n v="164.1696"/>
    <n v="371.10320000000002"/>
    <x v="16913"/>
    <m/>
    <m/>
    <m/>
    <m/>
    <x v="12"/>
    <m/>
    <m/>
    <m/>
  </r>
  <r>
    <x v="34"/>
    <x v="17257"/>
    <n v="1181"/>
    <s v="CitrusSplash"/>
    <n v="65.103999999999999"/>
    <n v="371.1096"/>
    <x v="16914"/>
    <m/>
    <m/>
    <m/>
    <m/>
    <x v="12"/>
    <m/>
    <m/>
    <m/>
  </r>
  <r>
    <x v="192"/>
    <x v="17258"/>
    <n v="668"/>
    <s v="BerryBlast"/>
    <n v="76.816000000000003"/>
    <n v="371.1096"/>
    <x v="16915"/>
    <m/>
    <m/>
    <m/>
    <m/>
    <x v="12"/>
    <m/>
    <m/>
    <m/>
  </r>
  <r>
    <x v="18"/>
    <x v="17259"/>
    <n v="1793"/>
    <s v="BerryBlast"/>
    <n v="143.328"/>
    <n v="371.11360000000002"/>
    <x v="16916"/>
    <m/>
    <m/>
    <m/>
    <m/>
    <x v="12"/>
    <m/>
    <m/>
    <m/>
  </r>
  <r>
    <x v="330"/>
    <x v="17260"/>
    <n v="506"/>
    <s v="MangoBliss"/>
    <n v="16.883199999999999"/>
    <n v="371.11880000000002"/>
    <x v="16917"/>
    <m/>
    <m/>
    <m/>
    <m/>
    <x v="12"/>
    <m/>
    <m/>
    <m/>
  </r>
  <r>
    <x v="121"/>
    <x v="17261"/>
    <n v="2571"/>
    <s v="GingerFizz"/>
    <n v="175.48159999999999"/>
    <n v="371.17599999999999"/>
    <x v="16918"/>
    <m/>
    <m/>
    <m/>
    <m/>
    <x v="12"/>
    <m/>
    <m/>
    <m/>
  </r>
  <r>
    <x v="38"/>
    <x v="17262"/>
    <n v="2527"/>
    <s v="FizzBerry"/>
    <n v="138.18879999999999"/>
    <n v="371.19159999999999"/>
    <x v="16919"/>
    <m/>
    <m/>
    <m/>
    <m/>
    <x v="12"/>
    <m/>
    <m/>
    <m/>
  </r>
  <r>
    <x v="332"/>
    <x v="17263"/>
    <n v="1553"/>
    <s v="MangoBliss"/>
    <n v="109.68768"/>
    <n v="371.23840000000001"/>
    <x v="16920"/>
    <m/>
    <m/>
    <m/>
    <m/>
    <x v="12"/>
    <m/>
    <m/>
    <m/>
  </r>
  <r>
    <x v="263"/>
    <x v="17264"/>
    <n v="2497"/>
    <s v="ChocoDelight"/>
    <n v="143.05279999999999"/>
    <n v="371.24360000000001"/>
    <x v="16921"/>
    <m/>
    <m/>
    <m/>
    <m/>
    <x v="12"/>
    <m/>
    <m/>
    <m/>
  </r>
  <r>
    <x v="232"/>
    <x v="17265"/>
    <n v="1782"/>
    <s v="TropicalTwist"/>
    <n v="198.06720000000001"/>
    <n v="371.3424"/>
    <x v="16922"/>
    <m/>
    <m/>
    <m/>
    <m/>
    <x v="12"/>
    <m/>
    <m/>
    <m/>
  </r>
  <r>
    <x v="308"/>
    <x v="17266"/>
    <n v="824"/>
    <s v="BerryBlast"/>
    <n v="478.12492800000001"/>
    <n v="371.34739200000001"/>
    <x v="16923"/>
    <m/>
    <m/>
    <m/>
    <m/>
    <x v="12"/>
    <m/>
    <m/>
    <m/>
  </r>
  <r>
    <x v="357"/>
    <x v="17267"/>
    <n v="2755"/>
    <s v="PeachPunch"/>
    <n v="237.584"/>
    <n v="371.3476"/>
    <x v="16924"/>
    <m/>
    <m/>
    <m/>
    <m/>
    <x v="12"/>
    <m/>
    <m/>
    <m/>
  </r>
  <r>
    <x v="346"/>
    <x v="17268"/>
    <n v="1841"/>
    <s v="FizzBerry"/>
    <n v="205.4016"/>
    <n v="371.37567999999999"/>
    <x v="16925"/>
    <m/>
    <m/>
    <m/>
    <m/>
    <x v="12"/>
    <m/>
    <m/>
    <m/>
  </r>
  <r>
    <x v="97"/>
    <x v="17269"/>
    <n v="2569"/>
    <s v="BerryBlast"/>
    <n v="393.6"/>
    <n v="371.46816000000001"/>
    <x v="16926"/>
    <m/>
    <m/>
    <m/>
    <m/>
    <x v="12"/>
    <m/>
    <m/>
    <m/>
  </r>
  <r>
    <x v="324"/>
    <x v="17270"/>
    <n v="1000"/>
    <s v="BerryBlast"/>
    <n v="409.33600000000001"/>
    <n v="371.46816000000001"/>
    <x v="16927"/>
    <m/>
    <m/>
    <m/>
    <m/>
    <x v="12"/>
    <m/>
    <m/>
    <m/>
  </r>
  <r>
    <x v="10"/>
    <x v="17271"/>
    <n v="455"/>
    <s v="BerryBlast"/>
    <n v="454.29599999999999"/>
    <n v="371.46816000000001"/>
    <x v="16928"/>
    <m/>
    <m/>
    <m/>
    <m/>
    <x v="12"/>
    <m/>
    <m/>
    <m/>
  </r>
  <r>
    <x v="15"/>
    <x v="17272"/>
    <n v="78"/>
    <s v="FizzBerry"/>
    <n v="128.376192"/>
    <n v="371.51375039999999"/>
    <x v="16929"/>
    <m/>
    <m/>
    <m/>
    <m/>
    <x v="12"/>
    <m/>
    <m/>
    <m/>
  </r>
  <r>
    <x v="137"/>
    <x v="17273"/>
    <n v="1072"/>
    <s v="PeachPunch"/>
    <n v="138.53241600000001"/>
    <n v="371.52544"/>
    <x v="16930"/>
    <m/>
    <m/>
    <m/>
    <m/>
    <x v="12"/>
    <m/>
    <m/>
    <m/>
  </r>
  <r>
    <x v="331"/>
    <x v="17274"/>
    <n v="1825"/>
    <s v="LemonZest"/>
    <n v="33.068800000000003"/>
    <n v="371.53791999999999"/>
    <x v="16931"/>
    <m/>
    <m/>
    <m/>
    <m/>
    <x v="12"/>
    <m/>
    <m/>
    <m/>
  </r>
  <r>
    <x v="215"/>
    <x v="17275"/>
    <n v="2804"/>
    <s v="LemonZest"/>
    <n v="36.489600000000003"/>
    <n v="371.80520000000001"/>
    <x v="16932"/>
    <m/>
    <m/>
    <m/>
    <m/>
    <x v="12"/>
    <m/>
    <m/>
    <m/>
  </r>
  <r>
    <x v="166"/>
    <x v="17276"/>
    <n v="2153"/>
    <s v="PeachPunch"/>
    <n v="241.488"/>
    <n v="371.84679999999997"/>
    <x v="16933"/>
    <m/>
    <m/>
    <m/>
    <m/>
    <x v="12"/>
    <m/>
    <m/>
    <m/>
  </r>
  <r>
    <x v="363"/>
    <x v="17277"/>
    <n v="637"/>
    <s v="FizzBerry"/>
    <n v="267.64479999999998"/>
    <n v="371.87279999999998"/>
    <x v="16934"/>
    <m/>
    <m/>
    <m/>
    <m/>
    <x v="12"/>
    <m/>
    <m/>
    <m/>
  </r>
  <r>
    <x v="82"/>
    <x v="17278"/>
    <n v="231"/>
    <s v="MintCooler"/>
    <n v="17.632000000000001"/>
    <n v="372.00599999999997"/>
    <x v="16935"/>
    <m/>
    <m/>
    <m/>
    <m/>
    <x v="12"/>
    <m/>
    <m/>
    <m/>
  </r>
  <r>
    <x v="7"/>
    <x v="17279"/>
    <n v="2183"/>
    <s v="PeachPunch"/>
    <n v="121.72799999999999"/>
    <n v="372.00599999999997"/>
    <x v="16936"/>
    <m/>
    <m/>
    <m/>
    <m/>
    <x v="12"/>
    <m/>
    <m/>
    <m/>
  </r>
  <r>
    <x v="222"/>
    <x v="17280"/>
    <n v="1200"/>
    <s v="MintCooler"/>
    <n v="173.85919999999999"/>
    <n v="372.00799999999998"/>
    <x v="16937"/>
    <m/>
    <m/>
    <m/>
    <m/>
    <x v="12"/>
    <m/>
    <m/>
    <m/>
  </r>
  <r>
    <x v="54"/>
    <x v="17281"/>
    <n v="1327"/>
    <s v="PeachPunch"/>
    <n v="187.08160000000001"/>
    <n v="372.09120000000001"/>
    <x v="16938"/>
    <m/>
    <m/>
    <m/>
    <m/>
    <x v="12"/>
    <m/>
    <m/>
    <m/>
  </r>
  <r>
    <x v="182"/>
    <x v="17282"/>
    <n v="2314"/>
    <s v="TropicalTwist"/>
    <n v="102.3584"/>
    <n v="372.10680000000002"/>
    <x v="16939"/>
    <m/>
    <m/>
    <m/>
    <m/>
    <x v="12"/>
    <m/>
    <m/>
    <m/>
  </r>
  <r>
    <x v="123"/>
    <x v="17283"/>
    <n v="751"/>
    <s v="GingerFizz"/>
    <n v="227.65440000000001"/>
    <n v="372.17439999999999"/>
    <x v="16940"/>
    <m/>
    <m/>
    <m/>
    <m/>
    <x v="12"/>
    <m/>
    <m/>
    <m/>
  </r>
  <r>
    <x v="46"/>
    <x v="17284"/>
    <n v="1660"/>
    <s v="BerryBlast"/>
    <n v="351.75200000000001"/>
    <n v="372.18527999999998"/>
    <x v="16941"/>
    <m/>
    <m/>
    <m/>
    <m/>
    <x v="12"/>
    <m/>
    <m/>
    <m/>
  </r>
  <r>
    <x v="21"/>
    <x v="17285"/>
    <n v="669"/>
    <s v="BerryBlast"/>
    <n v="439.42399999999998"/>
    <n v="372.18527999999998"/>
    <x v="16942"/>
    <m/>
    <m/>
    <m/>
    <m/>
    <x v="12"/>
    <m/>
    <m/>
    <m/>
  </r>
  <r>
    <x v="122"/>
    <x v="17286"/>
    <n v="2649"/>
    <s v="FizzBerry"/>
    <n v="199.6448"/>
    <n v="372.3304"/>
    <x v="16943"/>
    <m/>
    <m/>
    <m/>
    <m/>
    <x v="12"/>
    <m/>
    <m/>
    <m/>
  </r>
  <r>
    <x v="22"/>
    <x v="17287"/>
    <n v="1119"/>
    <s v="MangoBliss"/>
    <n v="84.908799999999999"/>
    <n v="372.36160000000001"/>
    <x v="16944"/>
    <m/>
    <m/>
    <m/>
    <m/>
    <x v="12"/>
    <m/>
    <m/>
    <m/>
  </r>
  <r>
    <x v="360"/>
    <x v="17288"/>
    <n v="1896"/>
    <s v="BerryBlast"/>
    <n v="159.18719999999999"/>
    <n v="372.46559999999999"/>
    <x v="16945"/>
    <m/>
    <m/>
    <m/>
    <m/>
    <x v="12"/>
    <m/>
    <m/>
    <m/>
  </r>
  <r>
    <x v="271"/>
    <x v="17289"/>
    <n v="457"/>
    <s v="BerryBlast"/>
    <n v="351.68639999999999"/>
    <n v="372.51240000000001"/>
    <x v="16946"/>
    <m/>
    <m/>
    <m/>
    <m/>
    <x v="12"/>
    <m/>
    <m/>
    <m/>
  </r>
  <r>
    <x v="261"/>
    <x v="17290"/>
    <n v="1718"/>
    <s v="GingerFizz"/>
    <n v="34.832000000000001"/>
    <n v="372.64864"/>
    <x v="16947"/>
    <m/>
    <m/>
    <m/>
    <m/>
    <x v="12"/>
    <m/>
    <m/>
    <m/>
  </r>
  <r>
    <x v="164"/>
    <x v="17291"/>
    <n v="1600"/>
    <s v="BerryBlast"/>
    <n v="99.9328"/>
    <n v="372.793408"/>
    <x v="16948"/>
    <m/>
    <m/>
    <m/>
    <m/>
    <x v="12"/>
    <m/>
    <m/>
    <m/>
  </r>
  <r>
    <x v="222"/>
    <x v="17292"/>
    <n v="526"/>
    <s v="GingerFizz"/>
    <n v="232.00960000000001"/>
    <n v="372.88159999999999"/>
    <x v="16949"/>
    <m/>
    <m/>
    <m/>
    <m/>
    <x v="12"/>
    <m/>
    <m/>
    <m/>
  </r>
  <r>
    <x v="275"/>
    <x v="17293"/>
    <n v="1696"/>
    <s v="FizzBerry"/>
    <n v="396.04480000000001"/>
    <n v="372.892"/>
    <x v="16950"/>
    <m/>
    <m/>
    <m/>
    <m/>
    <x v="12"/>
    <m/>
    <m/>
    <m/>
  </r>
  <r>
    <x v="277"/>
    <x v="17294"/>
    <n v="2"/>
    <s v="BerryBlast"/>
    <n v="55.076000000000001"/>
    <n v="372.9024"/>
    <x v="16951"/>
    <m/>
    <m/>
    <m/>
    <m/>
    <x v="12"/>
    <m/>
    <m/>
    <m/>
  </r>
  <r>
    <x v="25"/>
    <x v="17295"/>
    <n v="2407"/>
    <s v="BerryBlast"/>
    <n v="294.16800000000001"/>
    <n v="372.9024"/>
    <x v="16952"/>
    <m/>
    <m/>
    <m/>
    <m/>
    <x v="12"/>
    <m/>
    <m/>
    <m/>
  </r>
  <r>
    <x v="340"/>
    <x v="17296"/>
    <n v="2349"/>
    <s v="BerryBlast"/>
    <n v="305.40800000000002"/>
    <n v="372.9024"/>
    <x v="16953"/>
    <m/>
    <m/>
    <m/>
    <m/>
    <x v="12"/>
    <m/>
    <m/>
    <m/>
  </r>
  <r>
    <x v="143"/>
    <x v="17297"/>
    <n v="503"/>
    <s v="BerryBlast"/>
    <n v="308.77999999999997"/>
    <n v="372.9024"/>
    <x v="16954"/>
    <m/>
    <m/>
    <m/>
    <m/>
    <x v="12"/>
    <m/>
    <m/>
    <m/>
  </r>
  <r>
    <x v="96"/>
    <x v="17298"/>
    <n v="526"/>
    <s v="BerryBlast"/>
    <n v="285.17599999999999"/>
    <n v="372.9024"/>
    <x v="16955"/>
    <m/>
    <m/>
    <m/>
    <m/>
    <x v="12"/>
    <m/>
    <m/>
    <m/>
  </r>
  <r>
    <x v="19"/>
    <x v="17299"/>
    <n v="2796"/>
    <s v="BerryBlast"/>
    <n v="323.392"/>
    <n v="372.9024"/>
    <x v="16956"/>
    <m/>
    <m/>
    <m/>
    <m/>
    <x v="12"/>
    <m/>
    <m/>
    <m/>
  </r>
  <r>
    <x v="244"/>
    <x v="17300"/>
    <n v="745"/>
    <s v="FizzBerry"/>
    <n v="365.43398400000001"/>
    <n v="373.067136"/>
    <x v="16957"/>
    <m/>
    <m/>
    <m/>
    <m/>
    <x v="12"/>
    <m/>
    <m/>
    <m/>
  </r>
  <r>
    <x v="200"/>
    <x v="17301"/>
    <n v="2053"/>
    <s v="ChocoDelight"/>
    <n v="194.66560000000001"/>
    <n v="373.10520000000002"/>
    <x v="16958"/>
    <m/>
    <m/>
    <m/>
    <m/>
    <x v="12"/>
    <m/>
    <m/>
    <m/>
  </r>
  <r>
    <x v="129"/>
    <x v="17302"/>
    <n v="938"/>
    <s v="ChocoDelight"/>
    <n v="232.21440000000001"/>
    <n v="373.29239999999999"/>
    <x v="16959"/>
    <m/>
    <m/>
    <m/>
    <m/>
    <x v="12"/>
    <m/>
    <m/>
    <m/>
  </r>
  <r>
    <x v="17"/>
    <x v="17303"/>
    <n v="997"/>
    <s v="GingerFizz"/>
    <n v="235.96799999999999"/>
    <n v="373.49520000000001"/>
    <x v="16960"/>
    <m/>
    <m/>
    <m/>
    <m/>
    <x v="12"/>
    <m/>
    <m/>
    <m/>
  </r>
  <r>
    <x v="151"/>
    <x v="17304"/>
    <n v="960"/>
    <s v="PeachPunch"/>
    <n v="164.6464"/>
    <n v="373.55239999999998"/>
    <x v="16961"/>
    <m/>
    <m/>
    <m/>
    <m/>
    <x v="12"/>
    <m/>
    <m/>
    <m/>
  </r>
  <r>
    <x v="10"/>
    <x v="17305"/>
    <n v="1644"/>
    <s v="MintCooler"/>
    <n v="236.4128"/>
    <n v="373.55239999999998"/>
    <x v="16962"/>
    <m/>
    <m/>
    <m/>
    <m/>
    <x v="12"/>
    <m/>
    <m/>
    <m/>
  </r>
  <r>
    <x v="105"/>
    <x v="17306"/>
    <n v="1435"/>
    <s v="BerryBlast"/>
    <n v="16.167999999999999"/>
    <n v="373.61952000000002"/>
    <x v="16963"/>
    <m/>
    <m/>
    <m/>
    <m/>
    <x v="12"/>
    <m/>
    <m/>
    <m/>
  </r>
  <r>
    <x v="286"/>
    <x v="17307"/>
    <n v="83"/>
    <s v="BerryBlast"/>
    <n v="140.08000000000001"/>
    <n v="373.61952000000002"/>
    <x v="16964"/>
    <m/>
    <m/>
    <m/>
    <m/>
    <x v="12"/>
    <m/>
    <m/>
    <m/>
  </r>
  <r>
    <x v="69"/>
    <x v="17308"/>
    <n v="2537"/>
    <s v="BerryBlast"/>
    <n v="313.01600000000002"/>
    <n v="373.61952000000002"/>
    <x v="16965"/>
    <m/>
    <m/>
    <m/>
    <m/>
    <x v="12"/>
    <m/>
    <m/>
    <m/>
  </r>
  <r>
    <x v="238"/>
    <x v="17309"/>
    <n v="1"/>
    <s v="FizzBerry"/>
    <n v="182.53120000000001"/>
    <n v="373.64080000000001"/>
    <x v="16966"/>
    <m/>
    <m/>
    <m/>
    <m/>
    <x v="12"/>
    <m/>
    <m/>
    <m/>
  </r>
  <r>
    <x v="256"/>
    <x v="17310"/>
    <n v="2241"/>
    <s v="MangoBliss"/>
    <n v="189.75360000000001"/>
    <n v="373.68239999999997"/>
    <x v="16967"/>
    <m/>
    <m/>
    <m/>
    <m/>
    <x v="12"/>
    <m/>
    <m/>
    <m/>
  </r>
  <r>
    <x v="208"/>
    <x v="17311"/>
    <n v="2037"/>
    <s v="MangoBliss"/>
    <n v="88.963999999999999"/>
    <n v="373.79880000000003"/>
    <x v="16968"/>
    <m/>
    <m/>
    <m/>
    <m/>
    <x v="12"/>
    <m/>
    <m/>
    <m/>
  </r>
  <r>
    <x v="341"/>
    <x v="17312"/>
    <n v="360"/>
    <s v="FizzBerry"/>
    <n v="193.84399999999999"/>
    <n v="373.79880000000003"/>
    <x v="16969"/>
    <m/>
    <m/>
    <m/>
    <m/>
    <x v="12"/>
    <m/>
    <m/>
    <m/>
  </r>
  <r>
    <x v="281"/>
    <x v="17313"/>
    <n v="8"/>
    <s v="MangoBliss"/>
    <n v="199.78399999999999"/>
    <n v="373.79880000000003"/>
    <x v="16970"/>
    <m/>
    <m/>
    <m/>
    <m/>
    <x v="12"/>
    <m/>
    <m/>
    <m/>
  </r>
  <r>
    <x v="208"/>
    <x v="17314"/>
    <n v="759"/>
    <s v="LemonZest"/>
    <n v="236.87193600000001"/>
    <n v="373.84339199999999"/>
    <x v="16971"/>
    <m/>
    <m/>
    <m/>
    <m/>
    <x v="12"/>
    <m/>
    <m/>
    <m/>
  </r>
  <r>
    <x v="292"/>
    <x v="17315"/>
    <n v="1941"/>
    <s v="PeachPunch"/>
    <n v="277.27359999999999"/>
    <n v="373.92160000000001"/>
    <x v="16972"/>
    <m/>
    <m/>
    <m/>
    <m/>
    <x v="12"/>
    <m/>
    <m/>
    <m/>
  </r>
  <r>
    <x v="68"/>
    <x v="17316"/>
    <n v="1220"/>
    <s v="CitrusSplash"/>
    <n v="181.66079999999999"/>
    <n v="373.97359999999998"/>
    <x v="16973"/>
    <m/>
    <m/>
    <m/>
    <m/>
    <x v="12"/>
    <m/>
    <m/>
    <m/>
  </r>
  <r>
    <x v="288"/>
    <x v="17317"/>
    <n v="2469"/>
    <s v="PeachPunch"/>
    <n v="29.9392"/>
    <n v="373.97879999999998"/>
    <x v="16974"/>
    <m/>
    <m/>
    <m/>
    <m/>
    <x v="12"/>
    <m/>
    <m/>
    <m/>
  </r>
  <r>
    <x v="308"/>
    <x v="17318"/>
    <n v="14"/>
    <s v="BerryBlast"/>
    <n v="467.5224"/>
    <n v="374.04979200000002"/>
    <x v="16975"/>
    <m/>
    <m/>
    <m/>
    <m/>
    <x v="12"/>
    <m/>
    <m/>
    <m/>
  </r>
  <r>
    <x v="40"/>
    <x v="17319"/>
    <n v="2111"/>
    <s v="TropicalTwist"/>
    <n v="117.6096"/>
    <n v="374.19616000000002"/>
    <x v="16976"/>
    <m/>
    <m/>
    <m/>
    <m/>
    <x v="12"/>
    <m/>
    <m/>
    <m/>
  </r>
  <r>
    <x v="358"/>
    <x v="17320"/>
    <n v="1056"/>
    <s v="BerryBlast"/>
    <n v="280.16000000000003"/>
    <n v="374.33663999999999"/>
    <x v="16977"/>
    <m/>
    <m/>
    <m/>
    <m/>
    <x v="12"/>
    <m/>
    <m/>
    <m/>
  </r>
  <r>
    <x v="120"/>
    <x v="17321"/>
    <n v="2427"/>
    <s v="BerryBlast"/>
    <n v="303.76400000000001"/>
    <n v="374.33663999999999"/>
    <x v="16978"/>
    <m/>
    <m/>
    <m/>
    <m/>
    <x v="12"/>
    <m/>
    <m/>
    <m/>
  </r>
  <r>
    <x v="275"/>
    <x v="17322"/>
    <n v="1648"/>
    <s v="BerryBlast"/>
    <n v="343.10399999999998"/>
    <n v="374.33663999999999"/>
    <x v="16979"/>
    <m/>
    <m/>
    <m/>
    <m/>
    <x v="12"/>
    <m/>
    <m/>
    <m/>
  </r>
  <r>
    <x v="319"/>
    <x v="17323"/>
    <n v="1236"/>
    <s v="BerryBlast"/>
    <n v="357.71600000000001"/>
    <n v="374.33663999999999"/>
    <x v="16980"/>
    <m/>
    <m/>
    <m/>
    <m/>
    <x v="12"/>
    <m/>
    <m/>
    <m/>
  </r>
  <r>
    <x v="229"/>
    <x v="17324"/>
    <n v="888"/>
    <s v="MintCooler"/>
    <n v="196.4384"/>
    <n v="374.55599999999998"/>
    <x v="16981"/>
    <m/>
    <m/>
    <m/>
    <m/>
    <x v="12"/>
    <m/>
    <m/>
    <m/>
  </r>
  <r>
    <x v="11"/>
    <x v="17325"/>
    <n v="1019"/>
    <s v="MintCooler"/>
    <n v="261.9776"/>
    <n v="374.5976"/>
    <x v="16982"/>
    <m/>
    <m/>
    <m/>
    <m/>
    <x v="12"/>
    <m/>
    <m/>
    <m/>
  </r>
  <r>
    <x v="6"/>
    <x v="17326"/>
    <n v="221"/>
    <s v="MintCooler"/>
    <n v="357.40480000000002"/>
    <n v="374.608"/>
    <x v="16983"/>
    <m/>
    <m/>
    <m/>
    <m/>
    <x v="12"/>
    <m/>
    <m/>
    <m/>
  </r>
  <r>
    <x v="110"/>
    <x v="17327"/>
    <n v="948"/>
    <s v="MintCooler"/>
    <n v="192.7072"/>
    <n v="374.62880000000001"/>
    <x v="16984"/>
    <m/>
    <m/>
    <m/>
    <m/>
    <x v="12"/>
    <m/>
    <m/>
    <m/>
  </r>
  <r>
    <x v="329"/>
    <x v="17328"/>
    <n v="959"/>
    <s v="FizzBerry"/>
    <n v="592.69439999999997"/>
    <n v="374.65758720000002"/>
    <x v="16985"/>
    <m/>
    <m/>
    <m/>
    <m/>
    <x v="12"/>
    <m/>
    <m/>
    <m/>
  </r>
  <r>
    <x v="62"/>
    <x v="17329"/>
    <n v="2491"/>
    <s v="CitrusSplash"/>
    <n v="158.23679999999999"/>
    <n v="374.68599999999998"/>
    <x v="16986"/>
    <m/>
    <m/>
    <m/>
    <m/>
    <x v="12"/>
    <m/>
    <m/>
    <m/>
  </r>
  <r>
    <x v="141"/>
    <x v="17330"/>
    <n v="1156"/>
    <s v="BerryBlast"/>
    <n v="54.98"/>
    <n v="374.6952"/>
    <x v="16987"/>
    <m/>
    <m/>
    <m/>
    <m/>
    <x v="12"/>
    <m/>
    <m/>
    <m/>
  </r>
  <r>
    <x v="166"/>
    <x v="17331"/>
    <n v="1728"/>
    <s v="PeachPunch"/>
    <n v="207.71199999999999"/>
    <n v="374.71199999999999"/>
    <x v="16988"/>
    <m/>
    <m/>
    <m/>
    <m/>
    <x v="12"/>
    <m/>
    <m/>
    <m/>
  </r>
  <r>
    <x v="293"/>
    <x v="17332"/>
    <n v="72"/>
    <s v="TropicalTwist"/>
    <n v="387.47519999999997"/>
    <n v="374.73209279999998"/>
    <x v="16989"/>
    <m/>
    <m/>
    <m/>
    <m/>
    <x v="12"/>
    <m/>
    <m/>
    <m/>
  </r>
  <r>
    <x v="235"/>
    <x v="17333"/>
    <n v="591"/>
    <s v="GingerFizz"/>
    <n v="254.96960000000001"/>
    <n v="374.8836"/>
    <x v="16990"/>
    <m/>
    <m/>
    <m/>
    <m/>
    <x v="12"/>
    <m/>
    <m/>
    <m/>
  </r>
  <r>
    <x v="252"/>
    <x v="17334"/>
    <n v="451"/>
    <s v="ChocoDelight"/>
    <n v="160.88678400000001"/>
    <n v="374.91916800000001"/>
    <x v="16991"/>
    <m/>
    <m/>
    <m/>
    <m/>
    <x v="12"/>
    <m/>
    <m/>
    <m/>
  </r>
  <r>
    <x v="13"/>
    <x v="17335"/>
    <n v="352"/>
    <s v="FizzBerry"/>
    <n v="155.17760000000001"/>
    <n v="375.00839999999999"/>
    <x v="16992"/>
    <m/>
    <m/>
    <m/>
    <m/>
    <x v="12"/>
    <m/>
    <m/>
    <m/>
  </r>
  <r>
    <x v="99"/>
    <x v="17336"/>
    <n v="882"/>
    <s v="CitrusSplash"/>
    <n v="69.446399999999997"/>
    <n v="375.04480000000001"/>
    <x v="16993"/>
    <m/>
    <m/>
    <m/>
    <m/>
    <x v="12"/>
    <m/>
    <m/>
    <m/>
  </r>
  <r>
    <x v="229"/>
    <x v="17337"/>
    <n v="2482"/>
    <s v="BerryBlast"/>
    <n v="323.73599999999999"/>
    <n v="375.05376000000001"/>
    <x v="16994"/>
    <m/>
    <m/>
    <m/>
    <m/>
    <x v="12"/>
    <m/>
    <m/>
    <m/>
  </r>
  <r>
    <x v="227"/>
    <x v="17338"/>
    <n v="2290"/>
    <s v="BerryBlast"/>
    <n v="429.392"/>
    <n v="375.05376000000001"/>
    <x v="16995"/>
    <m/>
    <m/>
    <m/>
    <m/>
    <x v="12"/>
    <m/>
    <m/>
    <m/>
  </r>
  <r>
    <x v="301"/>
    <x v="17339"/>
    <n v="1093"/>
    <s v="CitrusSplash"/>
    <n v="354.2912"/>
    <n v="375.154"/>
    <x v="16996"/>
    <m/>
    <m/>
    <m/>
    <m/>
    <x v="12"/>
    <m/>
    <m/>
    <m/>
  </r>
  <r>
    <x v="105"/>
    <x v="17340"/>
    <n v="1635"/>
    <s v="MangoBliss"/>
    <n v="139.11359999999999"/>
    <n v="375.21640000000002"/>
    <x v="16997"/>
    <m/>
    <m/>
    <m/>
    <m/>
    <x v="12"/>
    <m/>
    <m/>
    <m/>
  </r>
  <r>
    <x v="171"/>
    <x v="17341"/>
    <n v="2793"/>
    <s v="MangoBliss"/>
    <n v="105.10720000000001"/>
    <n v="375.4556"/>
    <x v="16998"/>
    <m/>
    <m/>
    <m/>
    <m/>
    <x v="12"/>
    <m/>
    <m/>
    <m/>
  </r>
  <r>
    <x v="291"/>
    <x v="17342"/>
    <n v="1596"/>
    <s v="FizzBerry"/>
    <n v="254.45760000000001"/>
    <n v="375.50240000000002"/>
    <x v="16999"/>
    <m/>
    <m/>
    <m/>
    <m/>
    <x v="12"/>
    <m/>
    <m/>
    <m/>
  </r>
  <r>
    <x v="158"/>
    <x v="17343"/>
    <n v="1521"/>
    <s v="FizzBerry"/>
    <n v="28.268000000000001"/>
    <n v="375.59160000000003"/>
    <x v="17000"/>
    <m/>
    <m/>
    <m/>
    <m/>
    <x v="12"/>
    <m/>
    <m/>
    <m/>
  </r>
  <r>
    <x v="335"/>
    <x v="17344"/>
    <n v="2449"/>
    <s v="TropicalTwist"/>
    <n v="205.95599999999999"/>
    <n v="375.59160000000003"/>
    <x v="17001"/>
    <m/>
    <m/>
    <m/>
    <m/>
    <x v="12"/>
    <m/>
    <m/>
    <m/>
  </r>
  <r>
    <x v="259"/>
    <x v="17345"/>
    <n v="2147"/>
    <s v="CitrusSplash"/>
    <n v="102.59520000000001"/>
    <n v="375.64280000000002"/>
    <x v="17002"/>
    <m/>
    <m/>
    <m/>
    <m/>
    <x v="12"/>
    <m/>
    <m/>
    <m/>
  </r>
  <r>
    <x v="19"/>
    <x v="17346"/>
    <n v="2489"/>
    <s v="ChocoDelight"/>
    <n v="188.2816"/>
    <n v="375.67399999999998"/>
    <x v="17003"/>
    <m/>
    <m/>
    <m/>
    <m/>
    <x v="12"/>
    <m/>
    <m/>
    <m/>
  </r>
  <r>
    <x v="162"/>
    <x v="17347"/>
    <n v="1807"/>
    <s v="BerryBlast"/>
    <n v="394.28800000000001"/>
    <n v="375.77087999999998"/>
    <x v="17004"/>
    <m/>
    <m/>
    <m/>
    <m/>
    <x v="12"/>
    <m/>
    <m/>
    <m/>
  </r>
  <r>
    <x v="136"/>
    <x v="17348"/>
    <n v="1051"/>
    <s v="LemonZest"/>
    <n v="19.043199999999999"/>
    <n v="375.84039999999999"/>
    <x v="17005"/>
    <m/>
    <m/>
    <m/>
    <m/>
    <x v="12"/>
    <m/>
    <m/>
    <m/>
  </r>
  <r>
    <x v="319"/>
    <x v="17349"/>
    <n v="1474"/>
    <s v="FizzBerry"/>
    <n v="106.11199999999999"/>
    <n v="375.90280000000001"/>
    <x v="17006"/>
    <m/>
    <m/>
    <m/>
    <m/>
    <x v="12"/>
    <m/>
    <m/>
    <m/>
  </r>
  <r>
    <x v="251"/>
    <x v="17350"/>
    <n v="611"/>
    <s v="PeachPunch"/>
    <n v="127.456"/>
    <n v="375.92880000000002"/>
    <x v="17007"/>
    <m/>
    <m/>
    <m/>
    <m/>
    <x v="12"/>
    <m/>
    <m/>
    <m/>
  </r>
  <r>
    <x v="354"/>
    <x v="17351"/>
    <n v="2497"/>
    <s v="FizzBerry"/>
    <n v="163.06880000000001"/>
    <n v="376.07440000000003"/>
    <x v="17008"/>
    <m/>
    <m/>
    <m/>
    <m/>
    <x v="12"/>
    <m/>
    <m/>
    <m/>
  </r>
  <r>
    <x v="12"/>
    <x v="17352"/>
    <n v="1206"/>
    <s v="MintCooler"/>
    <n v="335.00351999999998"/>
    <n v="376.08895999999999"/>
    <x v="17009"/>
    <m/>
    <m/>
    <m/>
    <m/>
    <x v="12"/>
    <m/>
    <m/>
    <m/>
  </r>
  <r>
    <x v="95"/>
    <x v="17353"/>
    <n v="957"/>
    <s v="MangoBliss"/>
    <n v="220.6336"/>
    <n v="376.142"/>
    <x v="17010"/>
    <m/>
    <m/>
    <m/>
    <m/>
    <x v="12"/>
    <m/>
    <m/>
    <m/>
  </r>
  <r>
    <x v="336"/>
    <x v="17354"/>
    <n v="2251"/>
    <s v="MintCooler"/>
    <n v="74.092799999999997"/>
    <n v="376.24079999999998"/>
    <x v="17011"/>
    <m/>
    <m/>
    <m/>
    <m/>
    <x v="12"/>
    <m/>
    <m/>
    <m/>
  </r>
  <r>
    <x v="107"/>
    <x v="17355"/>
    <n v="1426"/>
    <s v="MintCooler"/>
    <n v="625.79270399999996"/>
    <n v="376.25952000000001"/>
    <x v="17012"/>
    <m/>
    <m/>
    <m/>
    <m/>
    <x v="12"/>
    <m/>
    <m/>
    <m/>
  </r>
  <r>
    <x v="79"/>
    <x v="17356"/>
    <n v="1571"/>
    <s v="CitrusSplash"/>
    <n v="173.02080000000001"/>
    <n v="376.35104000000001"/>
    <x v="17013"/>
    <m/>
    <m/>
    <m/>
    <m/>
    <x v="12"/>
    <m/>
    <m/>
    <m/>
  </r>
  <r>
    <x v="296"/>
    <x v="17357"/>
    <n v="1936"/>
    <s v="ChocoDelight"/>
    <n v="748.113024"/>
    <n v="376.428"/>
    <x v="17014"/>
    <m/>
    <m/>
    <m/>
    <m/>
    <x v="12"/>
    <m/>
    <m/>
    <m/>
  </r>
  <r>
    <x v="197"/>
    <x v="17358"/>
    <n v="1275"/>
    <s v="ChocoDelight"/>
    <n v="157.37280000000001"/>
    <n v="376.45920000000001"/>
    <x v="17015"/>
    <m/>
    <m/>
    <m/>
    <m/>
    <x v="12"/>
    <m/>
    <m/>
    <m/>
  </r>
  <r>
    <x v="205"/>
    <x v="17359"/>
    <n v="1955"/>
    <s v="BerryBlast"/>
    <n v="65.036000000000001"/>
    <n v="376.488"/>
    <x v="17016"/>
    <m/>
    <m/>
    <m/>
    <m/>
    <x v="12"/>
    <m/>
    <m/>
    <m/>
  </r>
  <r>
    <x v="333"/>
    <x v="17360"/>
    <n v="911"/>
    <s v="PeachPunch"/>
    <n v="101.452"/>
    <n v="376.488"/>
    <x v="17017"/>
    <m/>
    <m/>
    <m/>
    <m/>
    <x v="12"/>
    <m/>
    <m/>
    <m/>
  </r>
  <r>
    <x v="175"/>
    <x v="17361"/>
    <n v="2176"/>
    <s v="GingerFizz"/>
    <n v="142.13999999999999"/>
    <n v="376.488"/>
    <x v="17018"/>
    <m/>
    <m/>
    <m/>
    <m/>
    <x v="12"/>
    <m/>
    <m/>
    <m/>
  </r>
  <r>
    <x v="125"/>
    <x v="17362"/>
    <n v="2843"/>
    <s v="ChocoDelight"/>
    <n v="188.01920000000001"/>
    <n v="376.50599999999997"/>
    <x v="17019"/>
    <m/>
    <m/>
    <m/>
    <m/>
    <x v="12"/>
    <m/>
    <m/>
    <m/>
  </r>
  <r>
    <x v="26"/>
    <x v="17363"/>
    <n v="744"/>
    <s v="PeachPunch"/>
    <n v="629.34335999999996"/>
    <n v="376.60646400000002"/>
    <x v="17020"/>
    <m/>
    <m/>
    <m/>
    <m/>
    <x v="12"/>
    <m/>
    <m/>
    <m/>
  </r>
  <r>
    <x v="108"/>
    <x v="17364"/>
    <n v="2379"/>
    <s v="GingerFizz"/>
    <n v="21.1584"/>
    <n v="376.63080000000002"/>
    <x v="17021"/>
    <m/>
    <m/>
    <m/>
    <m/>
    <x v="12"/>
    <m/>
    <m/>
    <m/>
  </r>
  <r>
    <x v="208"/>
    <x v="17365"/>
    <n v="797"/>
    <s v="MangoBliss"/>
    <n v="62.5824"/>
    <n v="376.67635200000001"/>
    <x v="17022"/>
    <m/>
    <m/>
    <m/>
    <m/>
    <x v="12"/>
    <m/>
    <m/>
    <m/>
  </r>
  <r>
    <x v="138"/>
    <x v="17366"/>
    <n v="913"/>
    <s v="MangoBliss"/>
    <n v="107.99039999999999"/>
    <n v="376.714"/>
    <x v="17023"/>
    <m/>
    <m/>
    <m/>
    <m/>
    <x v="12"/>
    <m/>
    <m/>
    <m/>
  </r>
  <r>
    <x v="344"/>
    <x v="17367"/>
    <n v="773"/>
    <s v="TropicalTwist"/>
    <n v="587.40019199999995"/>
    <n v="376.73625600000003"/>
    <x v="17024"/>
    <m/>
    <m/>
    <m/>
    <m/>
    <x v="12"/>
    <m/>
    <m/>
    <m/>
  </r>
  <r>
    <x v="1"/>
    <x v="17368"/>
    <n v="1815"/>
    <s v="LemonZest"/>
    <n v="342.9984"/>
    <n v="376.80239999999998"/>
    <x v="17025"/>
    <m/>
    <m/>
    <m/>
    <m/>
    <x v="12"/>
    <m/>
    <m/>
    <m/>
  </r>
  <r>
    <x v="131"/>
    <x v="17369"/>
    <n v="2242"/>
    <s v="MintCooler"/>
    <n v="211.4624"/>
    <n v="377.01560000000001"/>
    <x v="17026"/>
    <m/>
    <m/>
    <m/>
    <m/>
    <x v="12"/>
    <m/>
    <m/>
    <m/>
  </r>
  <r>
    <x v="308"/>
    <x v="17370"/>
    <n v="206"/>
    <s v="ChocoDelight"/>
    <n v="65.8048"/>
    <n v="377.06240000000003"/>
    <x v="17027"/>
    <m/>
    <m/>
    <m/>
    <m/>
    <x v="12"/>
    <m/>
    <m/>
    <m/>
  </r>
  <r>
    <x v="326"/>
    <x v="17371"/>
    <n v="2340"/>
    <s v="BerryBlast"/>
    <n v="48.351999999999997"/>
    <n v="377.20512000000002"/>
    <x v="17028"/>
    <m/>
    <m/>
    <m/>
    <m/>
    <x v="12"/>
    <m/>
    <m/>
    <m/>
  </r>
  <r>
    <x v="81"/>
    <x v="17372"/>
    <n v="1119"/>
    <s v="BerryBlast"/>
    <n v="366.79199999999997"/>
    <n v="377.20512000000002"/>
    <x v="17029"/>
    <m/>
    <m/>
    <m/>
    <m/>
    <x v="12"/>
    <m/>
    <m/>
    <m/>
  </r>
  <r>
    <x v="56"/>
    <x v="17373"/>
    <n v="795"/>
    <s v="BerryBlast"/>
    <n v="438.72800000000001"/>
    <n v="377.20512000000002"/>
    <x v="17030"/>
    <m/>
    <m/>
    <m/>
    <m/>
    <x v="12"/>
    <m/>
    <m/>
    <m/>
  </r>
  <r>
    <x v="32"/>
    <x v="17374"/>
    <n v="2492"/>
    <s v="PeachPunch"/>
    <n v="182.71039999999999"/>
    <n v="377.21839999999997"/>
    <x v="17031"/>
    <m/>
    <m/>
    <m/>
    <m/>
    <x v="12"/>
    <m/>
    <m/>
    <m/>
  </r>
  <r>
    <x v="179"/>
    <x v="17375"/>
    <n v="173"/>
    <s v="GingerFizz"/>
    <n v="58.116672000000001"/>
    <n v="377.21998079999997"/>
    <x v="17032"/>
    <m/>
    <m/>
    <m/>
    <m/>
    <x v="12"/>
    <m/>
    <m/>
    <m/>
  </r>
  <r>
    <x v="142"/>
    <x v="17376"/>
    <n v="493"/>
    <s v="FizzBerry"/>
    <n v="430.77926400000001"/>
    <n v="377.30784"/>
    <x v="17033"/>
    <m/>
    <m/>
    <m/>
    <m/>
    <x v="12"/>
    <m/>
    <m/>
    <m/>
  </r>
  <r>
    <x v="5"/>
    <x v="17377"/>
    <n v="2832"/>
    <s v="MintCooler"/>
    <n v="195.93279999999999"/>
    <n v="377.31720000000001"/>
    <x v="17034"/>
    <m/>
    <m/>
    <m/>
    <m/>
    <x v="12"/>
    <m/>
    <m/>
    <m/>
  </r>
  <r>
    <x v="283"/>
    <x v="17378"/>
    <n v="515"/>
    <s v="MintCooler"/>
    <n v="208.93119999999999"/>
    <n v="377.34840000000003"/>
    <x v="17035"/>
    <m/>
    <m/>
    <m/>
    <m/>
    <x v="12"/>
    <m/>
    <m/>
    <m/>
  </r>
  <r>
    <x v="229"/>
    <x v="17379"/>
    <n v="1317"/>
    <s v="TropicalTwist"/>
    <n v="42.332000000000001"/>
    <n v="377.38440000000003"/>
    <x v="17036"/>
    <m/>
    <m/>
    <m/>
    <m/>
    <x v="12"/>
    <m/>
    <m/>
    <m/>
  </r>
  <r>
    <x v="109"/>
    <x v="17380"/>
    <n v="1094"/>
    <s v="MangoBliss"/>
    <n v="187.12"/>
    <n v="377.43680000000001"/>
    <x v="17037"/>
    <m/>
    <m/>
    <m/>
    <m/>
    <x v="12"/>
    <m/>
    <m/>
    <m/>
  </r>
  <r>
    <x v="29"/>
    <x v="17381"/>
    <n v="2408"/>
    <s v="TropicalTwist"/>
    <n v="172.13759999999999"/>
    <n v="377.49400000000003"/>
    <x v="17038"/>
    <m/>
    <m/>
    <m/>
    <m/>
    <x v="12"/>
    <m/>
    <m/>
    <m/>
  </r>
  <r>
    <x v="92"/>
    <x v="17382"/>
    <n v="1400"/>
    <s v="CitrusSplash"/>
    <n v="472.284288"/>
    <n v="377.56576000000001"/>
    <x v="17039"/>
    <m/>
    <m/>
    <m/>
    <m/>
    <x v="12"/>
    <m/>
    <m/>
    <m/>
  </r>
  <r>
    <x v="174"/>
    <x v="17383"/>
    <n v="1924"/>
    <s v="PeachPunch"/>
    <n v="214.69759999999999"/>
    <n v="377.61880000000002"/>
    <x v="17040"/>
    <m/>
    <m/>
    <m/>
    <m/>
    <x v="12"/>
    <m/>
    <m/>
    <m/>
  </r>
  <r>
    <x v="309"/>
    <x v="17384"/>
    <n v="717"/>
    <s v="CitrusSplash"/>
    <n v="191.77459200000001"/>
    <n v="377.68723199999999"/>
    <x v="17041"/>
    <m/>
    <m/>
    <m/>
    <m/>
    <x v="12"/>
    <m/>
    <m/>
    <m/>
  </r>
  <r>
    <x v="334"/>
    <x v="17385"/>
    <n v="602"/>
    <s v="BerryBlast"/>
    <n v="187.65440000000001"/>
    <n v="377.8528"/>
    <x v="17042"/>
    <m/>
    <m/>
    <m/>
    <m/>
    <x v="12"/>
    <m/>
    <m/>
    <m/>
  </r>
  <r>
    <x v="197"/>
    <x v="17386"/>
    <n v="1639"/>
    <s v="ChocoDelight"/>
    <n v="203.70240000000001"/>
    <n v="377.91"/>
    <x v="17043"/>
    <m/>
    <m/>
    <m/>
    <m/>
    <x v="12"/>
    <m/>
    <m/>
    <m/>
  </r>
  <r>
    <x v="278"/>
    <x v="17387"/>
    <n v="2701"/>
    <s v="BerryBlast"/>
    <n v="241.768"/>
    <n v="377.92223999999999"/>
    <x v="17044"/>
    <m/>
    <m/>
    <m/>
    <m/>
    <x v="12"/>
    <m/>
    <m/>
    <m/>
  </r>
  <r>
    <x v="305"/>
    <x v="17388"/>
    <n v="2501"/>
    <s v="BerryBlast"/>
    <n v="266.49599999999998"/>
    <n v="377.92223999999999"/>
    <x v="17045"/>
    <m/>
    <m/>
    <m/>
    <m/>
    <x v="12"/>
    <m/>
    <m/>
    <m/>
  </r>
  <r>
    <x v="344"/>
    <x v="17389"/>
    <n v="1153"/>
    <s v="BerryBlast"/>
    <n v="310.33199999999999"/>
    <n v="377.92223999999999"/>
    <x v="17046"/>
    <m/>
    <m/>
    <m/>
    <m/>
    <x v="12"/>
    <m/>
    <m/>
    <m/>
  </r>
  <r>
    <x v="304"/>
    <x v="17390"/>
    <n v="882"/>
    <s v="BerryBlast"/>
    <n v="344.05200000000002"/>
    <n v="377.92223999999999"/>
    <x v="17047"/>
    <m/>
    <m/>
    <m/>
    <m/>
    <x v="12"/>
    <m/>
    <m/>
    <m/>
  </r>
  <r>
    <x v="246"/>
    <x v="17391"/>
    <n v="2380"/>
    <s v="LemonZest"/>
    <n v="56.415999999999997"/>
    <n v="377.96719999999999"/>
    <x v="17048"/>
    <m/>
    <m/>
    <m/>
    <m/>
    <x v="12"/>
    <m/>
    <m/>
    <m/>
  </r>
  <r>
    <x v="346"/>
    <x v="17392"/>
    <n v="1007"/>
    <s v="MangoBliss"/>
    <n v="267.49439999999998"/>
    <n v="378.05040000000002"/>
    <x v="17049"/>
    <m/>
    <m/>
    <m/>
    <m/>
    <x v="12"/>
    <m/>
    <m/>
    <m/>
  </r>
  <r>
    <x v="19"/>
    <x v="17393"/>
    <n v="2525"/>
    <s v="TropicalTwist"/>
    <n v="248.6816"/>
    <n v="378.2636"/>
    <x v="17050"/>
    <m/>
    <m/>
    <m/>
    <m/>
    <x v="12"/>
    <m/>
    <m/>
    <m/>
  </r>
  <r>
    <x v="35"/>
    <x v="17394"/>
    <n v="1928"/>
    <s v="MangoBliss"/>
    <n v="2.1440000000000001"/>
    <n v="378.2808"/>
    <x v="17051"/>
    <m/>
    <m/>
    <m/>
    <m/>
    <x v="12"/>
    <m/>
    <m/>
    <m/>
  </r>
  <r>
    <x v="259"/>
    <x v="17395"/>
    <n v="1921"/>
    <s v="LemonZest"/>
    <n v="65.715999999999994"/>
    <n v="378.2808"/>
    <x v="17052"/>
    <m/>
    <m/>
    <m/>
    <m/>
    <x v="12"/>
    <m/>
    <m/>
    <m/>
  </r>
  <r>
    <x v="203"/>
    <x v="17396"/>
    <n v="2543"/>
    <s v="FizzBerry"/>
    <n v="68.16"/>
    <n v="378.33640000000003"/>
    <x v="17053"/>
    <m/>
    <m/>
    <m/>
    <m/>
    <x v="12"/>
    <m/>
    <m/>
    <m/>
  </r>
  <r>
    <x v="235"/>
    <x v="17397"/>
    <n v="132"/>
    <s v="LemonZest"/>
    <n v="328.53791999999999"/>
    <n v="378.38311679999998"/>
    <x v="17054"/>
    <m/>
    <m/>
    <m/>
    <m/>
    <x v="12"/>
    <m/>
    <m/>
    <m/>
  </r>
  <r>
    <x v="229"/>
    <x v="17398"/>
    <n v="2404"/>
    <s v="MintCooler"/>
    <n v="267.69920000000002"/>
    <n v="378.50799999999998"/>
    <x v="17055"/>
    <m/>
    <m/>
    <m/>
    <m/>
    <x v="12"/>
    <m/>
    <m/>
    <m/>
  </r>
  <r>
    <x v="222"/>
    <x v="17399"/>
    <n v="2629"/>
    <s v="MangoBliss"/>
    <n v="154.96639999999999"/>
    <n v="378.59640000000002"/>
    <x v="17056"/>
    <m/>
    <m/>
    <m/>
    <m/>
    <x v="12"/>
    <m/>
    <m/>
    <m/>
  </r>
  <r>
    <x v="163"/>
    <x v="17400"/>
    <n v="237"/>
    <s v="MintCooler"/>
    <n v="327.8048"/>
    <n v="378.76799999999997"/>
    <x v="17057"/>
    <m/>
    <m/>
    <m/>
    <m/>
    <x v="12"/>
    <m/>
    <m/>
    <m/>
  </r>
  <r>
    <x v="128"/>
    <x v="17401"/>
    <n v="1268"/>
    <s v="ChocoDelight"/>
    <n v="146.7296"/>
    <n v="378.77839999999998"/>
    <x v="17058"/>
    <m/>
    <m/>
    <m/>
    <m/>
    <x v="12"/>
    <m/>
    <m/>
    <m/>
  </r>
  <r>
    <x v="10"/>
    <x v="17402"/>
    <n v="216"/>
    <s v="MintCooler"/>
    <n v="31.783999999999999"/>
    <n v="379.17720000000003"/>
    <x v="17059"/>
    <m/>
    <m/>
    <m/>
    <m/>
    <x v="12"/>
    <m/>
    <m/>
    <m/>
  </r>
  <r>
    <x v="79"/>
    <x v="17403"/>
    <n v="2304"/>
    <s v="TropicalTwist"/>
    <n v="99.587999999999994"/>
    <n v="379.17720000000003"/>
    <x v="17060"/>
    <m/>
    <m/>
    <m/>
    <m/>
    <x v="12"/>
    <m/>
    <m/>
    <m/>
  </r>
  <r>
    <x v="288"/>
    <x v="17404"/>
    <n v="1168"/>
    <s v="BerryBlast"/>
    <n v="391.86399999999998"/>
    <n v="379.35647999999998"/>
    <x v="17061"/>
    <m/>
    <m/>
    <m/>
    <m/>
    <x v="12"/>
    <m/>
    <m/>
    <m/>
  </r>
  <r>
    <x v="4"/>
    <x v="17405"/>
    <n v="1544"/>
    <s v="BerryBlast"/>
    <n v="398.608"/>
    <n v="379.35647999999998"/>
    <x v="17062"/>
    <m/>
    <m/>
    <m/>
    <m/>
    <x v="12"/>
    <m/>
    <m/>
    <m/>
  </r>
  <r>
    <x v="274"/>
    <x v="17406"/>
    <n v="2135"/>
    <s v="BerryBlast"/>
    <n v="407.6"/>
    <n v="379.35647999999998"/>
    <x v="17063"/>
    <m/>
    <m/>
    <m/>
    <m/>
    <x v="12"/>
    <m/>
    <m/>
    <m/>
  </r>
  <r>
    <x v="261"/>
    <x v="17407"/>
    <n v="2152"/>
    <s v="GingerFizz"/>
    <n v="155.1584"/>
    <n v="379.3972"/>
    <x v="17064"/>
    <m/>
    <m/>
    <m/>
    <m/>
    <x v="12"/>
    <m/>
    <m/>
    <m/>
  </r>
  <r>
    <x v="191"/>
    <x v="17408"/>
    <n v="14"/>
    <s v="PeachPunch"/>
    <n v="253.08160000000001"/>
    <n v="379.42840000000001"/>
    <x v="17065"/>
    <m/>
    <m/>
    <m/>
    <m/>
    <x v="12"/>
    <m/>
    <m/>
    <m/>
  </r>
  <r>
    <x v="336"/>
    <x v="17409"/>
    <n v="1366"/>
    <s v="LemonZest"/>
    <n v="68.070400000000006"/>
    <n v="379.52719999999999"/>
    <x v="17066"/>
    <m/>
    <m/>
    <m/>
    <m/>
    <x v="12"/>
    <m/>
    <m/>
    <m/>
  </r>
  <r>
    <x v="73"/>
    <x v="17410"/>
    <n v="1818"/>
    <s v="ChocoDelight"/>
    <n v="209.4272"/>
    <n v="379.5428"/>
    <x v="17067"/>
    <m/>
    <m/>
    <m/>
    <m/>
    <x v="12"/>
    <m/>
    <m/>
    <m/>
  </r>
  <r>
    <x v="241"/>
    <x v="17411"/>
    <n v="973"/>
    <s v="MangoBliss"/>
    <n v="54.96"/>
    <n v="379.71440000000001"/>
    <x v="17068"/>
    <m/>
    <m/>
    <m/>
    <m/>
    <x v="12"/>
    <m/>
    <m/>
    <m/>
  </r>
  <r>
    <x v="171"/>
    <x v="17412"/>
    <n v="2255"/>
    <s v="GingerFizz"/>
    <n v="193.39519999999999"/>
    <n v="379.79759999999999"/>
    <x v="17069"/>
    <m/>
    <m/>
    <m/>
    <m/>
    <x v="12"/>
    <m/>
    <m/>
    <m/>
  </r>
  <r>
    <x v="110"/>
    <x v="17413"/>
    <n v="1304"/>
    <s v="FizzBerry"/>
    <n v="97.350399999999993"/>
    <n v="379.88080000000002"/>
    <x v="17070"/>
    <m/>
    <m/>
    <m/>
    <m/>
    <x v="12"/>
    <m/>
    <m/>
    <m/>
  </r>
  <r>
    <x v="335"/>
    <x v="17414"/>
    <n v="511"/>
    <s v="TropicalTwist"/>
    <n v="37.152000000000001"/>
    <n v="380.01600000000002"/>
    <x v="17071"/>
    <m/>
    <m/>
    <m/>
    <m/>
    <x v="12"/>
    <m/>
    <m/>
    <m/>
  </r>
  <r>
    <x v="260"/>
    <x v="17415"/>
    <n v="97"/>
    <s v="CitrusSplash"/>
    <n v="184.381056"/>
    <n v="380.02473600000002"/>
    <x v="17072"/>
    <m/>
    <m/>
    <m/>
    <m/>
    <x v="12"/>
    <m/>
    <m/>
    <m/>
  </r>
  <r>
    <x v="17"/>
    <x v="17416"/>
    <n v="2338"/>
    <s v="BerryBlast"/>
    <n v="393.85199999999998"/>
    <n v="380.0736"/>
    <x v="17073"/>
    <m/>
    <m/>
    <m/>
    <m/>
    <x v="12"/>
    <m/>
    <m/>
    <m/>
  </r>
  <r>
    <x v="121"/>
    <x v="17417"/>
    <n v="2194"/>
    <s v="LemonZest"/>
    <n v="212.9152"/>
    <n v="380.07839999999999"/>
    <x v="17074"/>
    <m/>
    <m/>
    <m/>
    <m/>
    <x v="12"/>
    <m/>
    <m/>
    <m/>
  </r>
  <r>
    <x v="301"/>
    <x v="17418"/>
    <n v="1774"/>
    <s v="ChocoDelight"/>
    <n v="179.22880000000001"/>
    <n v="380.08256"/>
    <x v="17075"/>
    <m/>
    <m/>
    <m/>
    <m/>
    <x v="12"/>
    <m/>
    <m/>
    <m/>
  </r>
  <r>
    <x v="117"/>
    <x v="17419"/>
    <n v="2712"/>
    <s v="GingerFizz"/>
    <n v="80.598399999999998"/>
    <n v="380.0992"/>
    <x v="17076"/>
    <m/>
    <m/>
    <m/>
    <m/>
    <x v="12"/>
    <m/>
    <m/>
    <m/>
  </r>
  <r>
    <x v="192"/>
    <x v="17420"/>
    <n v="2499"/>
    <s v="FizzBerry"/>
    <n v="197.328"/>
    <n v="380.17200000000003"/>
    <x v="17077"/>
    <m/>
    <m/>
    <m/>
    <m/>
    <x v="12"/>
    <m/>
    <m/>
    <m/>
  </r>
  <r>
    <x v="75"/>
    <x v="17421"/>
    <n v="811"/>
    <s v="GingerFizz"/>
    <n v="24.111999999999998"/>
    <n v="380.19799999999998"/>
    <x v="17078"/>
    <m/>
    <m/>
    <m/>
    <m/>
    <x v="12"/>
    <m/>
    <m/>
    <m/>
  </r>
  <r>
    <x v="123"/>
    <x v="17422"/>
    <n v="1052"/>
    <s v="PeachPunch"/>
    <n v="599.00889600000005"/>
    <n v="380.23647999999997"/>
    <x v="17079"/>
    <m/>
    <m/>
    <m/>
    <m/>
    <x v="12"/>
    <m/>
    <m/>
    <m/>
  </r>
  <r>
    <x v="323"/>
    <x v="17423"/>
    <n v="1059"/>
    <s v="CitrusSplash"/>
    <n v="596.36351999999999"/>
    <n v="380.44864000000001"/>
    <x v="17080"/>
    <m/>
    <m/>
    <m/>
    <m/>
    <x v="12"/>
    <m/>
    <m/>
    <m/>
  </r>
  <r>
    <x v="181"/>
    <x v="17424"/>
    <n v="1572"/>
    <s v="ChocoDelight"/>
    <n v="135.29599999999999"/>
    <n v="380.5412"/>
    <x v="17081"/>
    <m/>
    <m/>
    <m/>
    <m/>
    <x v="12"/>
    <m/>
    <m/>
    <m/>
  </r>
  <r>
    <x v="165"/>
    <x v="17425"/>
    <n v="876"/>
    <s v="BerryBlast"/>
    <n v="516.43583999999998"/>
    <n v="380.68492800000001"/>
    <x v="17082"/>
    <m/>
    <m/>
    <m/>
    <m/>
    <x v="12"/>
    <m/>
    <m/>
    <m/>
  </r>
  <r>
    <x v="338"/>
    <x v="17426"/>
    <n v="597"/>
    <s v="PeachPunch"/>
    <n v="239.57759999999999"/>
    <n v="380.71280000000002"/>
    <x v="17083"/>
    <m/>
    <m/>
    <m/>
    <m/>
    <x v="12"/>
    <m/>
    <m/>
    <m/>
  </r>
  <r>
    <x v="12"/>
    <x v="17427"/>
    <n v="463"/>
    <s v="BerryBlast"/>
    <n v="80.888000000000005"/>
    <n v="380.79072000000002"/>
    <x v="17084"/>
    <m/>
    <m/>
    <m/>
    <m/>
    <x v="12"/>
    <m/>
    <m/>
    <m/>
  </r>
  <r>
    <x v="227"/>
    <x v="17428"/>
    <n v="2821"/>
    <s v="BerryBlast"/>
    <n v="328.4"/>
    <n v="380.79072000000002"/>
    <x v="17085"/>
    <m/>
    <m/>
    <m/>
    <m/>
    <x v="12"/>
    <m/>
    <m/>
    <m/>
  </r>
  <r>
    <x v="102"/>
    <x v="17429"/>
    <n v="1084"/>
    <s v="TropicalTwist"/>
    <n v="137.536"/>
    <n v="380.80119999999999"/>
    <x v="17086"/>
    <m/>
    <m/>
    <m/>
    <m/>
    <x v="12"/>
    <m/>
    <m/>
    <m/>
  </r>
  <r>
    <x v="153"/>
    <x v="17430"/>
    <n v="66"/>
    <s v="PeachPunch"/>
    <n v="256.87360000000001"/>
    <n v="380.8168"/>
    <x v="17087"/>
    <m/>
    <m/>
    <m/>
    <m/>
    <x v="12"/>
    <m/>
    <m/>
    <m/>
  </r>
  <r>
    <x v="63"/>
    <x v="17431"/>
    <n v="2507"/>
    <s v="GingerFizz"/>
    <n v="94.934399999999997"/>
    <n v="380.94159999999999"/>
    <x v="17088"/>
    <m/>
    <m/>
    <m/>
    <m/>
    <x v="12"/>
    <m/>
    <m/>
    <m/>
  </r>
  <r>
    <x v="299"/>
    <x v="17432"/>
    <n v="1387"/>
    <s v="MintCooler"/>
    <n v="49.347999999999999"/>
    <n v="380.97"/>
    <x v="17089"/>
    <m/>
    <m/>
    <m/>
    <m/>
    <x v="12"/>
    <m/>
    <m/>
    <m/>
  </r>
  <r>
    <x v="266"/>
    <x v="17433"/>
    <n v="809"/>
    <s v="TropicalTwist"/>
    <n v="104.648"/>
    <n v="380.97"/>
    <x v="17090"/>
    <m/>
    <m/>
    <m/>
    <m/>
    <x v="12"/>
    <m/>
    <m/>
    <m/>
  </r>
  <r>
    <x v="133"/>
    <x v="17434"/>
    <n v="2300"/>
    <s v="GingerFizz"/>
    <n v="24.076799999999999"/>
    <n v="380.98840000000001"/>
    <x v="17091"/>
    <m/>
    <m/>
    <m/>
    <m/>
    <x v="12"/>
    <m/>
    <m/>
    <m/>
  </r>
  <r>
    <x v="4"/>
    <x v="17435"/>
    <n v="727"/>
    <s v="MangoBliss"/>
    <n v="177.28639999999999"/>
    <n v="380.99360000000001"/>
    <x v="17092"/>
    <m/>
    <m/>
    <m/>
    <m/>
    <x v="12"/>
    <m/>
    <m/>
    <m/>
  </r>
  <r>
    <x v="246"/>
    <x v="17436"/>
    <n v="2169"/>
    <s v="CitrusSplash"/>
    <n v="148.12479999999999"/>
    <n v="381.11320000000001"/>
    <x v="17093"/>
    <m/>
    <m/>
    <m/>
    <m/>
    <x v="12"/>
    <m/>
    <m/>
    <m/>
  </r>
  <r>
    <x v="80"/>
    <x v="17437"/>
    <n v="2319"/>
    <s v="MintCooler"/>
    <n v="177.8784"/>
    <n v="381.18599999999998"/>
    <x v="17094"/>
    <m/>
    <m/>
    <m/>
    <m/>
    <x v="12"/>
    <m/>
    <m/>
    <m/>
  </r>
  <r>
    <x v="39"/>
    <x v="17438"/>
    <n v="1881"/>
    <s v="BerryBlast"/>
    <n v="19.0688"/>
    <n v="381.28480000000002"/>
    <x v="17095"/>
    <m/>
    <m/>
    <m/>
    <m/>
    <x v="12"/>
    <m/>
    <m/>
    <m/>
  </r>
  <r>
    <x v="330"/>
    <x v="17439"/>
    <n v="1607"/>
    <s v="LemonZest"/>
    <n v="131.69919999999999"/>
    <n v="381.39920000000001"/>
    <x v="17096"/>
    <m/>
    <m/>
    <m/>
    <m/>
    <x v="12"/>
    <m/>
    <m/>
    <m/>
  </r>
  <r>
    <x v="333"/>
    <x v="17440"/>
    <n v="2305"/>
    <s v="PeachPunch"/>
    <n v="329.34719999999999"/>
    <n v="381.44600000000003"/>
    <x v="17097"/>
    <m/>
    <m/>
    <m/>
    <m/>
    <x v="12"/>
    <m/>
    <m/>
    <m/>
  </r>
  <r>
    <x v="95"/>
    <x v="17441"/>
    <n v="2236"/>
    <s v="ChocoDelight"/>
    <n v="219.28"/>
    <n v="381.45639999999997"/>
    <x v="17098"/>
    <m/>
    <m/>
    <m/>
    <m/>
    <x v="12"/>
    <m/>
    <m/>
    <m/>
  </r>
  <r>
    <x v="140"/>
    <x v="17442"/>
    <n v="1208"/>
    <s v="BerryBlast"/>
    <n v="572.70144000000005"/>
    <n v="381.48032000000001"/>
    <x v="17099"/>
    <m/>
    <m/>
    <m/>
    <m/>
    <x v="12"/>
    <m/>
    <m/>
    <m/>
  </r>
  <r>
    <x v="175"/>
    <x v="17443"/>
    <n v="474"/>
    <s v="PeachPunch"/>
    <n v="177.10400000000001"/>
    <n v="381.58640000000003"/>
    <x v="17100"/>
    <m/>
    <m/>
    <m/>
    <m/>
    <x v="12"/>
    <m/>
    <m/>
    <m/>
  </r>
  <r>
    <x v="50"/>
    <x v="17444"/>
    <n v="945"/>
    <s v="GingerFizz"/>
    <n v="228.45760000000001"/>
    <n v="381.74759999999998"/>
    <x v="17101"/>
    <m/>
    <m/>
    <m/>
    <m/>
    <x v="12"/>
    <m/>
    <m/>
    <m/>
  </r>
  <r>
    <x v="199"/>
    <x v="17445"/>
    <n v="1542"/>
    <s v="ChocoDelight"/>
    <n v="90.547200000000004"/>
    <n v="381.75799999999998"/>
    <x v="17102"/>
    <m/>
    <m/>
    <m/>
    <m/>
    <x v="12"/>
    <m/>
    <m/>
    <m/>
  </r>
  <r>
    <x v="204"/>
    <x v="17446"/>
    <n v="1827"/>
    <s v="BerryBlast"/>
    <n v="433.08672000000001"/>
    <n v="381.85205760000002"/>
    <x v="17103"/>
    <m/>
    <m/>
    <m/>
    <m/>
    <x v="12"/>
    <m/>
    <m/>
    <m/>
  </r>
  <r>
    <x v="316"/>
    <x v="17447"/>
    <n v="1688"/>
    <s v="FizzBerry"/>
    <n v="12.696"/>
    <n v="381.8664"/>
    <x v="17104"/>
    <m/>
    <m/>
    <m/>
    <m/>
    <x v="12"/>
    <m/>
    <m/>
    <m/>
  </r>
  <r>
    <x v="232"/>
    <x v="17448"/>
    <n v="480"/>
    <s v="MintCooler"/>
    <n v="56.031999999999996"/>
    <n v="381.8664"/>
    <x v="17105"/>
    <m/>
    <m/>
    <m/>
    <m/>
    <x v="12"/>
    <m/>
    <m/>
    <m/>
  </r>
  <r>
    <x v="277"/>
    <x v="17449"/>
    <n v="868"/>
    <s v="FizzBerry"/>
    <n v="71.94"/>
    <n v="381.8664"/>
    <x v="17106"/>
    <m/>
    <m/>
    <m/>
    <m/>
    <x v="12"/>
    <m/>
    <m/>
    <m/>
  </r>
  <r>
    <x v="28"/>
    <x v="17450"/>
    <n v="599"/>
    <s v="MintCooler"/>
    <n v="92.152000000000001"/>
    <n v="381.8664"/>
    <x v="17107"/>
    <m/>
    <m/>
    <m/>
    <m/>
    <x v="12"/>
    <m/>
    <m/>
    <m/>
  </r>
  <r>
    <x v="341"/>
    <x v="17451"/>
    <n v="378"/>
    <s v="LemonZest"/>
    <n v="104.496"/>
    <n v="381.8664"/>
    <x v="17108"/>
    <m/>
    <m/>
    <m/>
    <m/>
    <x v="12"/>
    <m/>
    <m/>
    <m/>
  </r>
  <r>
    <x v="110"/>
    <x v="17452"/>
    <n v="1625"/>
    <s v="TropicalTwist"/>
    <n v="242.16"/>
    <n v="381.8664"/>
    <x v="17109"/>
    <m/>
    <m/>
    <m/>
    <m/>
    <x v="12"/>
    <m/>
    <m/>
    <m/>
  </r>
  <r>
    <x v="208"/>
    <x v="17453"/>
    <n v="859"/>
    <s v="MangoBliss"/>
    <n v="472.26931200000001"/>
    <n v="381.895488"/>
    <x v="17110"/>
    <m/>
    <m/>
    <m/>
    <m/>
    <x v="12"/>
    <m/>
    <m/>
    <m/>
  </r>
  <r>
    <x v="206"/>
    <x v="17454"/>
    <n v="2601"/>
    <s v="BerryBlast"/>
    <n v="178.06399999999999"/>
    <n v="381.96080000000001"/>
    <x v="17111"/>
    <m/>
    <m/>
    <m/>
    <m/>
    <x v="12"/>
    <m/>
    <m/>
    <m/>
  </r>
  <r>
    <x v="170"/>
    <x v="17455"/>
    <n v="2308"/>
    <s v="CitrusSplash"/>
    <n v="383.97120000000001"/>
    <n v="381.99200000000002"/>
    <x v="17112"/>
    <m/>
    <m/>
    <m/>
    <m/>
    <x v="12"/>
    <m/>
    <m/>
    <m/>
  </r>
  <r>
    <x v="362"/>
    <x v="17456"/>
    <n v="2383"/>
    <s v="PeachPunch"/>
    <n v="219.55520000000001"/>
    <n v="382.00760000000002"/>
    <x v="17113"/>
    <m/>
    <m/>
    <m/>
    <m/>
    <x v="12"/>
    <m/>
    <m/>
    <m/>
  </r>
  <r>
    <x v="149"/>
    <x v="17457"/>
    <n v="2282"/>
    <s v="ChocoDelight"/>
    <n v="143.45920000000001"/>
    <n v="382.05959999999999"/>
    <x v="17114"/>
    <m/>
    <m/>
    <m/>
    <m/>
    <x v="12"/>
    <m/>
    <m/>
    <m/>
  </r>
  <r>
    <x v="255"/>
    <x v="17458"/>
    <n v="594"/>
    <s v="BerryBlast"/>
    <n v="410.88319999999999"/>
    <n v="382.08153600000003"/>
    <x v="17115"/>
    <m/>
    <m/>
    <m/>
    <m/>
    <x v="12"/>
    <m/>
    <m/>
    <m/>
  </r>
  <r>
    <x v="275"/>
    <x v="17459"/>
    <n v="1807"/>
    <s v="BerryBlast"/>
    <n v="29.622399999999999"/>
    <n v="382.21559999999999"/>
    <x v="17116"/>
    <m/>
    <m/>
    <m/>
    <m/>
    <x v="12"/>
    <m/>
    <m/>
    <m/>
  </r>
  <r>
    <x v="203"/>
    <x v="17460"/>
    <n v="2295"/>
    <s v="BerryBlast"/>
    <n v="171.74799999999999"/>
    <n v="382.22496000000001"/>
    <x v="17117"/>
    <m/>
    <m/>
    <m/>
    <m/>
    <x v="12"/>
    <m/>
    <m/>
    <m/>
  </r>
  <r>
    <x v="298"/>
    <x v="17461"/>
    <n v="322"/>
    <s v="BerryBlast"/>
    <n v="262.68799999999999"/>
    <n v="382.22496000000001"/>
    <x v="17118"/>
    <m/>
    <m/>
    <m/>
    <m/>
    <x v="12"/>
    <m/>
    <m/>
    <m/>
  </r>
  <r>
    <x v="239"/>
    <x v="17462"/>
    <n v="1479"/>
    <s v="BerryBlast"/>
    <n v="469.50400000000002"/>
    <n v="382.22496000000001"/>
    <x v="17119"/>
    <m/>
    <m/>
    <m/>
    <m/>
    <x v="12"/>
    <m/>
    <m/>
    <m/>
  </r>
  <r>
    <x v="113"/>
    <x v="17463"/>
    <n v="2408"/>
    <s v="CitrusSplash"/>
    <n v="254.07679999999999"/>
    <n v="382.2364"/>
    <x v="17120"/>
    <m/>
    <m/>
    <m/>
    <m/>
    <x v="12"/>
    <m/>
    <m/>
    <m/>
  </r>
  <r>
    <x v="299"/>
    <x v="17464"/>
    <n v="2641"/>
    <s v="FizzBerry"/>
    <n v="147.56800000000001"/>
    <n v="382.27280000000002"/>
    <x v="17121"/>
    <m/>
    <m/>
    <m/>
    <m/>
    <x v="12"/>
    <m/>
    <m/>
    <m/>
  </r>
  <r>
    <x v="350"/>
    <x v="17465"/>
    <n v="2763"/>
    <s v="ChocoDelight"/>
    <n v="266.13760000000002"/>
    <n v="382.33519999999999"/>
    <x v="17122"/>
    <m/>
    <m/>
    <m/>
    <m/>
    <x v="12"/>
    <m/>
    <m/>
    <m/>
  </r>
  <r>
    <x v="168"/>
    <x v="17466"/>
    <n v="775"/>
    <s v="ChocoDelight"/>
    <n v="269.64800000000002"/>
    <n v="382.47559999999999"/>
    <x v="17123"/>
    <m/>
    <m/>
    <m/>
    <m/>
    <x v="12"/>
    <m/>
    <m/>
    <m/>
  </r>
  <r>
    <x v="65"/>
    <x v="17467"/>
    <n v="2179"/>
    <s v="BerryBlast"/>
    <n v="249.59039999999999"/>
    <n v="382.62639999999999"/>
    <x v="17124"/>
    <m/>
    <m/>
    <m/>
    <m/>
    <x v="12"/>
    <m/>
    <m/>
    <m/>
  </r>
  <r>
    <x v="241"/>
    <x v="17468"/>
    <n v="652"/>
    <s v="TropicalTwist"/>
    <n v="14.523999999999999"/>
    <n v="382.76280000000003"/>
    <x v="17125"/>
    <m/>
    <m/>
    <m/>
    <m/>
    <x v="12"/>
    <m/>
    <m/>
    <m/>
  </r>
  <r>
    <x v="50"/>
    <x v="17469"/>
    <n v="957"/>
    <s v="ChocoDelight"/>
    <n v="74.284000000000006"/>
    <n v="382.76280000000003"/>
    <x v="17126"/>
    <m/>
    <m/>
    <m/>
    <m/>
    <x v="12"/>
    <m/>
    <m/>
    <m/>
  </r>
  <r>
    <x v="280"/>
    <x v="17470"/>
    <n v="1709"/>
    <s v="FizzBerry"/>
    <n v="89.331999999999994"/>
    <n v="382.76280000000003"/>
    <x v="17127"/>
    <m/>
    <m/>
    <m/>
    <m/>
    <x v="12"/>
    <m/>
    <m/>
    <m/>
  </r>
  <r>
    <x v="84"/>
    <x v="17471"/>
    <n v="1029"/>
    <s v="FizzBerry"/>
    <n v="205.5104"/>
    <n v="382.76280000000003"/>
    <x v="17128"/>
    <m/>
    <m/>
    <m/>
    <m/>
    <x v="12"/>
    <m/>
    <m/>
    <m/>
  </r>
  <r>
    <x v="249"/>
    <x v="17472"/>
    <n v="926"/>
    <s v="LemonZest"/>
    <n v="254.23679999999999"/>
    <n v="382.86559999999997"/>
    <x v="17129"/>
    <m/>
    <m/>
    <m/>
    <m/>
    <x v="12"/>
    <m/>
    <m/>
    <m/>
  </r>
  <r>
    <x v="342"/>
    <x v="17473"/>
    <n v="1216"/>
    <s v="BerryBlast"/>
    <n v="114.25920000000001"/>
    <n v="382.88119999999998"/>
    <x v="17130"/>
    <m/>
    <m/>
    <m/>
    <m/>
    <x v="12"/>
    <m/>
    <m/>
    <m/>
  </r>
  <r>
    <x v="226"/>
    <x v="17474"/>
    <n v="169"/>
    <s v="ChocoDelight"/>
    <n v="158.45760000000001"/>
    <n v="382.90719999999999"/>
    <x v="17131"/>
    <m/>
    <m/>
    <m/>
    <m/>
    <x v="12"/>
    <m/>
    <m/>
    <m/>
  </r>
  <r>
    <x v="327"/>
    <x v="17475"/>
    <n v="571"/>
    <s v="MangoBliss"/>
    <n v="92.927999999999997"/>
    <n v="382.92583680000001"/>
    <x v="17132"/>
    <m/>
    <m/>
    <m/>
    <m/>
    <x v="12"/>
    <m/>
    <m/>
    <m/>
  </r>
  <r>
    <x v="16"/>
    <x v="17476"/>
    <n v="271"/>
    <s v="BerryBlast"/>
    <n v="190.03200000000001"/>
    <n v="382.94207999999998"/>
    <x v="17133"/>
    <m/>
    <m/>
    <m/>
    <m/>
    <x v="12"/>
    <m/>
    <m/>
    <m/>
  </r>
  <r>
    <x v="281"/>
    <x v="17477"/>
    <n v="2767"/>
    <s v="BerryBlast"/>
    <n v="428.78"/>
    <n v="382.94207999999998"/>
    <x v="17134"/>
    <m/>
    <m/>
    <m/>
    <m/>
    <x v="12"/>
    <m/>
    <m/>
    <m/>
  </r>
  <r>
    <x v="2"/>
    <x v="17478"/>
    <n v="2619"/>
    <s v="PeachPunch"/>
    <n v="132.25280000000001"/>
    <n v="382.94880000000001"/>
    <x v="17135"/>
    <m/>
    <m/>
    <m/>
    <m/>
    <x v="12"/>
    <m/>
    <m/>
    <m/>
  </r>
  <r>
    <x v="124"/>
    <x v="17479"/>
    <n v="2117"/>
    <s v="ChocoDelight"/>
    <n v="220.59520000000001"/>
    <n v="382.98"/>
    <x v="17136"/>
    <m/>
    <m/>
    <m/>
    <m/>
    <x v="12"/>
    <m/>
    <m/>
    <m/>
  </r>
  <r>
    <x v="206"/>
    <x v="17480"/>
    <n v="1542"/>
    <s v="MintCooler"/>
    <n v="119.1168"/>
    <n v="383.15159999999997"/>
    <x v="17137"/>
    <m/>
    <m/>
    <m/>
    <m/>
    <x v="12"/>
    <m/>
    <m/>
    <m/>
  </r>
  <r>
    <x v="240"/>
    <x v="17481"/>
    <n v="1227"/>
    <s v="FizzBerry"/>
    <n v="553.93344000000002"/>
    <n v="383.18176"/>
    <x v="17138"/>
    <m/>
    <m/>
    <m/>
    <m/>
    <x v="12"/>
    <m/>
    <m/>
    <m/>
  </r>
  <r>
    <x v="261"/>
    <x v="17482"/>
    <n v="965"/>
    <s v="GingerFizz"/>
    <n v="497.27168"/>
    <n v="383.30759999999998"/>
    <x v="17139"/>
    <m/>
    <m/>
    <m/>
    <m/>
    <x v="12"/>
    <m/>
    <m/>
    <m/>
  </r>
  <r>
    <x v="168"/>
    <x v="17483"/>
    <n v="812"/>
    <s v="GingerFizz"/>
    <n v="157.55097599999999"/>
    <n v="383.35814399999998"/>
    <x v="17140"/>
    <m/>
    <m/>
    <m/>
    <m/>
    <x v="12"/>
    <m/>
    <m/>
    <m/>
  </r>
  <r>
    <x v="249"/>
    <x v="17484"/>
    <n v="641"/>
    <s v="GingerFizz"/>
    <n v="42.16"/>
    <n v="383.44799999999998"/>
    <x v="17141"/>
    <m/>
    <m/>
    <m/>
    <m/>
    <x v="12"/>
    <m/>
    <m/>
    <m/>
  </r>
  <r>
    <x v="222"/>
    <x v="17485"/>
    <n v="1602"/>
    <s v="MangoBliss"/>
    <n v="177.42080000000001"/>
    <n v="383.44799999999998"/>
    <x v="17142"/>
    <m/>
    <m/>
    <m/>
    <m/>
    <x v="12"/>
    <m/>
    <m/>
    <m/>
  </r>
  <r>
    <x v="352"/>
    <x v="17486"/>
    <n v="2115"/>
    <s v="LemonZest"/>
    <n v="118.208"/>
    <n v="383.46359999999999"/>
    <x v="17143"/>
    <m/>
    <m/>
    <m/>
    <m/>
    <x v="12"/>
    <m/>
    <m/>
    <m/>
  </r>
  <r>
    <x v="363"/>
    <x v="17487"/>
    <n v="1105"/>
    <s v="FizzBerry"/>
    <n v="273.80799999999999"/>
    <n v="383.58839999999998"/>
    <x v="17144"/>
    <m/>
    <m/>
    <m/>
    <m/>
    <x v="12"/>
    <m/>
    <m/>
    <m/>
  </r>
  <r>
    <x v="41"/>
    <x v="17488"/>
    <n v="197"/>
    <s v="PeachPunch"/>
    <n v="37.512"/>
    <n v="383.6592"/>
    <x v="17145"/>
    <m/>
    <m/>
    <m/>
    <m/>
    <x v="12"/>
    <m/>
    <m/>
    <m/>
  </r>
  <r>
    <x v="295"/>
    <x v="17489"/>
    <n v="2137"/>
    <s v="BerryBlast"/>
    <n v="101.628"/>
    <n v="383.6592"/>
    <x v="17146"/>
    <m/>
    <m/>
    <m/>
    <m/>
    <x v="12"/>
    <m/>
    <m/>
    <m/>
  </r>
  <r>
    <x v="156"/>
    <x v="17490"/>
    <n v="2221"/>
    <s v="BerryBlast"/>
    <n v="341.97199999999998"/>
    <n v="383.6592"/>
    <x v="17147"/>
    <m/>
    <m/>
    <m/>
    <m/>
    <x v="12"/>
    <m/>
    <m/>
    <m/>
  </r>
  <r>
    <x v="233"/>
    <x v="17491"/>
    <n v="124"/>
    <s v="ChocoDelight"/>
    <n v="206.25919999999999"/>
    <n v="383.73399999999998"/>
    <x v="17148"/>
    <m/>
    <m/>
    <m/>
    <m/>
    <x v="12"/>
    <m/>
    <m/>
    <m/>
  </r>
  <r>
    <x v="91"/>
    <x v="17492"/>
    <n v="2820"/>
    <s v="LemonZest"/>
    <n v="150.14400000000001"/>
    <n v="383.82240000000002"/>
    <x v="17149"/>
    <m/>
    <m/>
    <m/>
    <m/>
    <x v="12"/>
    <m/>
    <m/>
    <m/>
  </r>
  <r>
    <x v="10"/>
    <x v="17493"/>
    <n v="50"/>
    <s v="TropicalTwist"/>
    <n v="252.67519999999999"/>
    <n v="383.98360000000002"/>
    <x v="17150"/>
    <m/>
    <m/>
    <m/>
    <m/>
    <x v="12"/>
    <m/>
    <m/>
    <m/>
  </r>
  <r>
    <x v="9"/>
    <x v="17494"/>
    <n v="631"/>
    <s v="GingerFizz"/>
    <n v="176.55680000000001"/>
    <n v="383.99919999999997"/>
    <x v="17151"/>
    <m/>
    <m/>
    <m/>
    <m/>
    <x v="12"/>
    <m/>
    <m/>
    <m/>
  </r>
  <r>
    <x v="284"/>
    <x v="17495"/>
    <n v="888"/>
    <s v="MangoBliss"/>
    <n v="55.833599999999997"/>
    <n v="384.17079999999999"/>
    <x v="17152"/>
    <m/>
    <m/>
    <m/>
    <m/>
    <x v="12"/>
    <m/>
    <m/>
    <m/>
  </r>
  <r>
    <x v="145"/>
    <x v="17496"/>
    <n v="1821"/>
    <s v="FizzBerry"/>
    <n v="231.82400000000001"/>
    <n v="384.1968"/>
    <x v="17153"/>
    <m/>
    <m/>
    <m/>
    <m/>
    <x v="12"/>
    <m/>
    <m/>
    <m/>
  </r>
  <r>
    <x v="234"/>
    <x v="17497"/>
    <n v="2620"/>
    <s v="TropicalTwist"/>
    <n v="199.68960000000001"/>
    <n v="384.22800000000001"/>
    <x v="17154"/>
    <m/>
    <m/>
    <m/>
    <m/>
    <x v="12"/>
    <m/>
    <m/>
    <m/>
  </r>
  <r>
    <x v="80"/>
    <x v="17498"/>
    <n v="2459"/>
    <s v="MintCooler"/>
    <n v="157.08160000000001"/>
    <n v="384.28519999999997"/>
    <x v="17155"/>
    <m/>
    <m/>
    <m/>
    <m/>
    <x v="12"/>
    <m/>
    <m/>
    <m/>
  </r>
  <r>
    <x v="234"/>
    <x v="17499"/>
    <n v="1260"/>
    <s v="BerryBlast"/>
    <n v="254.04"/>
    <n v="384.37632000000002"/>
    <x v="17156"/>
    <m/>
    <m/>
    <m/>
    <m/>
    <x v="12"/>
    <m/>
    <m/>
    <m/>
  </r>
  <r>
    <x v="178"/>
    <x v="17500"/>
    <n v="771"/>
    <s v="FizzBerry"/>
    <n v="202.01920000000001"/>
    <n v="384.4828"/>
    <x v="17157"/>
    <m/>
    <m/>
    <m/>
    <m/>
    <x v="12"/>
    <m/>
    <m/>
    <m/>
  </r>
  <r>
    <x v="98"/>
    <x v="17501"/>
    <n v="1960"/>
    <s v="BerryBlast"/>
    <n v="200.3168"/>
    <n v="384.52440000000001"/>
    <x v="17158"/>
    <m/>
    <m/>
    <m/>
    <m/>
    <x v="12"/>
    <m/>
    <m/>
    <m/>
  </r>
  <r>
    <x v="185"/>
    <x v="17502"/>
    <n v="329"/>
    <s v="LemonZest"/>
    <n v="9.5640000000000001"/>
    <n v="384.55560000000003"/>
    <x v="17159"/>
    <m/>
    <m/>
    <m/>
    <m/>
    <x v="12"/>
    <m/>
    <m/>
    <m/>
  </r>
  <r>
    <x v="3"/>
    <x v="17503"/>
    <n v="353"/>
    <s v="BerryBlast"/>
    <n v="146.512"/>
    <n v="384.55560000000003"/>
    <x v="17160"/>
    <m/>
    <m/>
    <m/>
    <m/>
    <x v="12"/>
    <m/>
    <m/>
    <m/>
  </r>
  <r>
    <x v="293"/>
    <x v="17504"/>
    <n v="1651"/>
    <s v="BerryBlast"/>
    <n v="247.60640000000001"/>
    <n v="384.55560000000003"/>
    <x v="17161"/>
    <m/>
    <m/>
    <m/>
    <m/>
    <x v="12"/>
    <m/>
    <m/>
    <m/>
  </r>
  <r>
    <x v="44"/>
    <x v="17505"/>
    <n v="811"/>
    <s v="TropicalTwist"/>
    <n v="209.3888"/>
    <n v="384.78960000000001"/>
    <x v="17162"/>
    <m/>
    <m/>
    <m/>
    <m/>
    <x v="12"/>
    <m/>
    <m/>
    <m/>
  </r>
  <r>
    <x v="244"/>
    <x v="17506"/>
    <n v="122"/>
    <s v="CitrusSplash"/>
    <n v="154.0736"/>
    <n v="384.81560000000002"/>
    <x v="17163"/>
    <m/>
    <m/>
    <m/>
    <m/>
    <x v="12"/>
    <m/>
    <m/>
    <m/>
  </r>
  <r>
    <x v="92"/>
    <x v="17507"/>
    <n v="962"/>
    <s v="PeachPunch"/>
    <n v="167.6704"/>
    <n v="384.86759999999998"/>
    <x v="17164"/>
    <m/>
    <m/>
    <m/>
    <m/>
    <x v="12"/>
    <m/>
    <m/>
    <m/>
  </r>
  <r>
    <x v="266"/>
    <x v="17508"/>
    <n v="2224"/>
    <s v="MangoBliss"/>
    <n v="363.43680000000001"/>
    <n v="384.99759999999998"/>
    <x v="17165"/>
    <m/>
    <m/>
    <m/>
    <m/>
    <x v="12"/>
    <m/>
    <m/>
    <m/>
  </r>
  <r>
    <x v="348"/>
    <x v="17509"/>
    <n v="904"/>
    <s v="BerryBlast"/>
    <n v="180.06335999999999"/>
    <n v="385.04119680000002"/>
    <x v="17166"/>
    <m/>
    <m/>
    <m/>
    <m/>
    <x v="12"/>
    <m/>
    <m/>
    <m/>
  </r>
  <r>
    <x v="293"/>
    <x v="17510"/>
    <n v="2017"/>
    <s v="BerryBlast"/>
    <n v="95.62"/>
    <n v="385.09343999999999"/>
    <x v="17167"/>
    <m/>
    <m/>
    <m/>
    <m/>
    <x v="12"/>
    <m/>
    <m/>
    <m/>
  </r>
  <r>
    <x v="66"/>
    <x v="17511"/>
    <n v="1714"/>
    <s v="BerryBlast"/>
    <n v="408.892"/>
    <n v="385.09343999999999"/>
    <x v="17168"/>
    <m/>
    <m/>
    <m/>
    <m/>
    <x v="12"/>
    <m/>
    <m/>
    <m/>
  </r>
  <r>
    <x v="6"/>
    <x v="17512"/>
    <n v="509"/>
    <s v="TropicalTwist"/>
    <n v="160.43199999999999"/>
    <n v="385.43959999999998"/>
    <x v="17169"/>
    <m/>
    <m/>
    <m/>
    <m/>
    <x v="12"/>
    <m/>
    <m/>
    <m/>
  </r>
  <r>
    <x v="310"/>
    <x v="17513"/>
    <n v="2127"/>
    <s v="PeachPunch"/>
    <n v="25.864000000000001"/>
    <n v="385.452"/>
    <x v="17170"/>
    <m/>
    <m/>
    <m/>
    <m/>
    <x v="12"/>
    <m/>
    <m/>
    <m/>
  </r>
  <r>
    <x v="350"/>
    <x v="17514"/>
    <n v="1141"/>
    <s v="GingerFizz"/>
    <n v="73.324799999999996"/>
    <n v="385.4708"/>
    <x v="17171"/>
    <m/>
    <m/>
    <m/>
    <m/>
    <x v="12"/>
    <m/>
    <m/>
    <m/>
  </r>
  <r>
    <x v="363"/>
    <x v="17515"/>
    <n v="271"/>
    <s v="TropicalTwist"/>
    <n v="245.44640000000001"/>
    <n v="385.55399999999997"/>
    <x v="17172"/>
    <m/>
    <m/>
    <m/>
    <m/>
    <x v="12"/>
    <m/>
    <m/>
    <m/>
  </r>
  <r>
    <x v="60"/>
    <x v="17516"/>
    <n v="618"/>
    <s v="TropicalTwist"/>
    <n v="436.80959999999999"/>
    <n v="385.620768"/>
    <x v="17173"/>
    <m/>
    <m/>
    <m/>
    <m/>
    <x v="12"/>
    <m/>
    <m/>
    <m/>
  </r>
  <r>
    <x v="294"/>
    <x v="17517"/>
    <n v="68"/>
    <s v="GingerFizz"/>
    <n v="249.515232"/>
    <n v="385.66794240000002"/>
    <x v="17174"/>
    <m/>
    <m/>
    <m/>
    <m/>
    <x v="12"/>
    <m/>
    <m/>
    <m/>
  </r>
  <r>
    <x v="200"/>
    <x v="17518"/>
    <n v="749"/>
    <s v="GingerFizz"/>
    <n v="267.544512"/>
    <n v="385.72684800000002"/>
    <x v="17175"/>
    <m/>
    <m/>
    <m/>
    <m/>
    <x v="12"/>
    <m/>
    <m/>
    <m/>
  </r>
  <r>
    <x v="313"/>
    <x v="17519"/>
    <n v="2271"/>
    <s v="TropicalTwist"/>
    <n v="126.32"/>
    <n v="385.79840000000002"/>
    <x v="17176"/>
    <m/>
    <m/>
    <m/>
    <m/>
    <x v="12"/>
    <m/>
    <m/>
    <m/>
  </r>
  <r>
    <x v="214"/>
    <x v="17520"/>
    <n v="727"/>
    <s v="BerryBlast"/>
    <n v="327.70400000000001"/>
    <n v="385.81056000000001"/>
    <x v="17177"/>
    <m/>
    <m/>
    <m/>
    <m/>
    <x v="12"/>
    <m/>
    <m/>
    <m/>
  </r>
  <r>
    <x v="171"/>
    <x v="17521"/>
    <n v="1800"/>
    <s v="BerryBlast"/>
    <n v="386.15199999999999"/>
    <n v="385.81056000000001"/>
    <x v="17178"/>
    <m/>
    <m/>
    <m/>
    <m/>
    <x v="12"/>
    <m/>
    <m/>
    <m/>
  </r>
  <r>
    <x v="134"/>
    <x v="17522"/>
    <n v="1317"/>
    <s v="BerryBlast"/>
    <n v="409.75599999999997"/>
    <n v="385.81056000000001"/>
    <x v="17179"/>
    <m/>
    <m/>
    <m/>
    <m/>
    <x v="12"/>
    <m/>
    <m/>
    <m/>
  </r>
  <r>
    <x v="265"/>
    <x v="17523"/>
    <n v="563"/>
    <s v="BerryBlast"/>
    <n v="204.72640000000001"/>
    <n v="385.84"/>
    <x v="17180"/>
    <m/>
    <m/>
    <m/>
    <m/>
    <x v="12"/>
    <m/>
    <m/>
    <m/>
  </r>
  <r>
    <x v="5"/>
    <x v="17524"/>
    <n v="638"/>
    <s v="BerryBlast"/>
    <n v="149.16480000000001"/>
    <n v="385.85559999999998"/>
    <x v="17181"/>
    <m/>
    <m/>
    <m/>
    <m/>
    <x v="12"/>
    <m/>
    <m/>
    <m/>
  </r>
  <r>
    <x v="199"/>
    <x v="17525"/>
    <n v="2836"/>
    <s v="GingerFizz"/>
    <n v="143.24799999999999"/>
    <n v="385.87119999999999"/>
    <x v="17182"/>
    <m/>
    <m/>
    <m/>
    <m/>
    <x v="12"/>
    <m/>
    <m/>
    <m/>
  </r>
  <r>
    <x v="281"/>
    <x v="17526"/>
    <n v="2685"/>
    <s v="CitrusSplash"/>
    <n v="158.80959999999999"/>
    <n v="386.07400000000001"/>
    <x v="17183"/>
    <m/>
    <m/>
    <m/>
    <m/>
    <x v="12"/>
    <m/>
    <m/>
    <m/>
  </r>
  <r>
    <x v="144"/>
    <x v="17527"/>
    <n v="2551"/>
    <s v="MangoBliss"/>
    <n v="207.58080000000001"/>
    <n v="386.13119999999998"/>
    <x v="17184"/>
    <m/>
    <m/>
    <m/>
    <m/>
    <x v="12"/>
    <m/>
    <m/>
    <m/>
  </r>
  <r>
    <x v="234"/>
    <x v="17528"/>
    <n v="1345"/>
    <s v="ChocoDelight"/>
    <n v="503.42592000000002"/>
    <n v="386.1728"/>
    <x v="17185"/>
    <m/>
    <m/>
    <m/>
    <m/>
    <x v="12"/>
    <m/>
    <m/>
    <m/>
  </r>
  <r>
    <x v="227"/>
    <x v="17529"/>
    <n v="191"/>
    <s v="GingerFizz"/>
    <n v="176.07916800000001"/>
    <n v="386.20133759999999"/>
    <x v="17186"/>
    <m/>
    <m/>
    <m/>
    <m/>
    <x v="12"/>
    <m/>
    <m/>
    <m/>
  </r>
  <r>
    <x v="92"/>
    <x v="17530"/>
    <n v="835"/>
    <s v="GingerFizz"/>
    <n v="8.2783999999999995"/>
    <n v="386.24560000000002"/>
    <x v="17187"/>
    <m/>
    <m/>
    <m/>
    <m/>
    <x v="12"/>
    <m/>
    <m/>
    <m/>
  </r>
  <r>
    <x v="74"/>
    <x v="17531"/>
    <n v="764"/>
    <s v="MangoBliss"/>
    <n v="644.10508800000002"/>
    <n v="386.27347200000003"/>
    <x v="17188"/>
    <m/>
    <m/>
    <m/>
    <m/>
    <x v="12"/>
    <m/>
    <m/>
    <m/>
  </r>
  <r>
    <x v="263"/>
    <x v="17532"/>
    <n v="2535"/>
    <s v="FizzBerry"/>
    <n v="66.34"/>
    <n v="386.34840000000003"/>
    <x v="17189"/>
    <m/>
    <m/>
    <m/>
    <m/>
    <x v="12"/>
    <m/>
    <m/>
    <m/>
  </r>
  <r>
    <x v="125"/>
    <x v="17533"/>
    <n v="915"/>
    <s v="GingerFizz"/>
    <n v="78.451999999999998"/>
    <n v="386.34840000000003"/>
    <x v="17190"/>
    <m/>
    <m/>
    <m/>
    <m/>
    <x v="12"/>
    <m/>
    <m/>
    <m/>
  </r>
  <r>
    <x v="316"/>
    <x v="17534"/>
    <n v="1749"/>
    <s v="GingerFizz"/>
    <n v="119.12"/>
    <n v="386.34840000000003"/>
    <x v="17191"/>
    <m/>
    <m/>
    <m/>
    <m/>
    <x v="12"/>
    <m/>
    <m/>
    <m/>
  </r>
  <r>
    <x v="79"/>
    <x v="17535"/>
    <n v="587"/>
    <s v="LemonZest"/>
    <n v="183.22239999999999"/>
    <n v="386.43279999999999"/>
    <x v="17192"/>
    <m/>
    <m/>
    <m/>
    <m/>
    <x v="12"/>
    <m/>
    <m/>
    <m/>
  </r>
  <r>
    <x v="298"/>
    <x v="17536"/>
    <n v="1220"/>
    <s v="TropicalTwist"/>
    <n v="145.82400000000001"/>
    <n v="386.44839999999999"/>
    <x v="17193"/>
    <m/>
    <m/>
    <m/>
    <m/>
    <x v="12"/>
    <m/>
    <m/>
    <m/>
  </r>
  <r>
    <x v="147"/>
    <x v="17537"/>
    <n v="617"/>
    <s v="BerryBlast"/>
    <n v="289.22800000000001"/>
    <n v="386.52767999999998"/>
    <x v="17194"/>
    <m/>
    <m/>
    <m/>
    <m/>
    <x v="12"/>
    <m/>
    <m/>
    <m/>
  </r>
  <r>
    <x v="217"/>
    <x v="17538"/>
    <n v="1845"/>
    <s v="BerryBlast"/>
    <n v="442.09199999999998"/>
    <n v="386.52767999999998"/>
    <x v="17195"/>
    <m/>
    <m/>
    <m/>
    <m/>
    <x v="12"/>
    <m/>
    <m/>
    <m/>
  </r>
  <r>
    <x v="305"/>
    <x v="17539"/>
    <n v="1191"/>
    <s v="PeachPunch"/>
    <n v="210.58879999999999"/>
    <n v="386.81760000000003"/>
    <x v="17196"/>
    <m/>
    <m/>
    <m/>
    <m/>
    <x v="12"/>
    <m/>
    <m/>
    <m/>
  </r>
  <r>
    <x v="297"/>
    <x v="17540"/>
    <n v="725"/>
    <s v="LemonZest"/>
    <n v="387.585216"/>
    <n v="386.95737600000001"/>
    <x v="17197"/>
    <m/>
    <m/>
    <m/>
    <m/>
    <x v="12"/>
    <m/>
    <m/>
    <m/>
  </r>
  <r>
    <x v="110"/>
    <x v="17541"/>
    <n v="449"/>
    <s v="GingerFizz"/>
    <n v="105.584"/>
    <n v="387.06200000000001"/>
    <x v="17198"/>
    <m/>
    <m/>
    <m/>
    <m/>
    <x v="12"/>
    <m/>
    <m/>
    <m/>
  </r>
  <r>
    <x v="156"/>
    <x v="17542"/>
    <n v="524"/>
    <s v="MintCooler"/>
    <n v="667.94880000000001"/>
    <n v="387.12959999999998"/>
    <x v="17199"/>
    <m/>
    <m/>
    <m/>
    <m/>
    <x v="12"/>
    <m/>
    <m/>
    <m/>
  </r>
  <r>
    <x v="172"/>
    <x v="17543"/>
    <n v="2360"/>
    <s v="FizzBerry"/>
    <n v="18.62"/>
    <n v="387.2448"/>
    <x v="17200"/>
    <m/>
    <m/>
    <m/>
    <m/>
    <x v="12"/>
    <m/>
    <m/>
    <m/>
  </r>
  <r>
    <x v="186"/>
    <x v="17544"/>
    <n v="661"/>
    <s v="ChocoDelight"/>
    <n v="31.271999999999998"/>
    <n v="387.2448"/>
    <x v="17201"/>
    <m/>
    <m/>
    <m/>
    <m/>
    <x v="12"/>
    <m/>
    <m/>
    <m/>
  </r>
  <r>
    <x v="327"/>
    <x v="17545"/>
    <n v="306"/>
    <s v="BerryBlast"/>
    <n v="36.432000000000002"/>
    <n v="387.2448"/>
    <x v="17202"/>
    <m/>
    <m/>
    <m/>
    <m/>
    <x v="12"/>
    <m/>
    <m/>
    <m/>
  </r>
  <r>
    <x v="130"/>
    <x v="17546"/>
    <n v="2422"/>
    <s v="ChocoDelight"/>
    <n v="64.784000000000006"/>
    <n v="387.2448"/>
    <x v="17203"/>
    <m/>
    <m/>
    <m/>
    <m/>
    <x v="12"/>
    <m/>
    <m/>
    <m/>
  </r>
  <r>
    <x v="52"/>
    <x v="17547"/>
    <n v="238"/>
    <s v="BerryBlast"/>
    <n v="265.36399999999998"/>
    <n v="387.2448"/>
    <x v="17204"/>
    <m/>
    <m/>
    <m/>
    <m/>
    <x v="12"/>
    <m/>
    <m/>
    <m/>
  </r>
  <r>
    <x v="148"/>
    <x v="17548"/>
    <n v="925"/>
    <s v="TropicalTwist"/>
    <n v="288.26560000000001"/>
    <n v="387.25959999999998"/>
    <x v="17205"/>
    <m/>
    <m/>
    <m/>
    <m/>
    <x v="12"/>
    <m/>
    <m/>
    <m/>
  </r>
  <r>
    <x v="145"/>
    <x v="17549"/>
    <n v="1677"/>
    <s v="MangoBliss"/>
    <n v="232.928"/>
    <n v="387.38959999999997"/>
    <x v="17206"/>
    <m/>
    <m/>
    <m/>
    <m/>
    <x v="12"/>
    <m/>
    <m/>
    <m/>
  </r>
  <r>
    <x v="189"/>
    <x v="17550"/>
    <n v="1663"/>
    <s v="GingerFizz"/>
    <n v="123.0592"/>
    <n v="387.48840000000001"/>
    <x v="17207"/>
    <m/>
    <m/>
    <m/>
    <m/>
    <x v="12"/>
    <m/>
    <m/>
    <m/>
  </r>
  <r>
    <x v="162"/>
    <x v="17551"/>
    <n v="1932"/>
    <s v="GingerFizz"/>
    <n v="259.20639999999997"/>
    <n v="387.53519999999997"/>
    <x v="17208"/>
    <m/>
    <m/>
    <m/>
    <m/>
    <x v="12"/>
    <m/>
    <m/>
    <m/>
  </r>
  <r>
    <x v="68"/>
    <x v="17552"/>
    <n v="2321"/>
    <s v="MintCooler"/>
    <n v="231.53280000000001"/>
    <n v="387.55079999999998"/>
    <x v="17209"/>
    <m/>
    <m/>
    <m/>
    <m/>
    <x v="12"/>
    <m/>
    <m/>
    <m/>
  </r>
  <r>
    <x v="68"/>
    <x v="17553"/>
    <n v="2166"/>
    <s v="ChocoDelight"/>
    <n v="68.873599999999996"/>
    <n v="387.69119999999998"/>
    <x v="17210"/>
    <m/>
    <m/>
    <m/>
    <m/>
    <x v="12"/>
    <m/>
    <m/>
    <m/>
  </r>
  <r>
    <x v="257"/>
    <x v="17554"/>
    <n v="2524"/>
    <s v="CitrusSplash"/>
    <n v="80.352000000000004"/>
    <n v="387.80560000000003"/>
    <x v="17211"/>
    <m/>
    <m/>
    <m/>
    <m/>
    <x v="12"/>
    <m/>
    <m/>
    <m/>
  </r>
  <r>
    <x v="206"/>
    <x v="17555"/>
    <n v="1280"/>
    <s v="ChocoDelight"/>
    <n v="144.96"/>
    <n v="387.82119999999998"/>
    <x v="17212"/>
    <m/>
    <m/>
    <m/>
    <m/>
    <x v="12"/>
    <m/>
    <m/>
    <m/>
  </r>
  <r>
    <x v="257"/>
    <x v="17556"/>
    <n v="320"/>
    <s v="BerryBlast"/>
    <n v="374.59967999999998"/>
    <n v="388.0311552"/>
    <x v="17213"/>
    <m/>
    <m/>
    <m/>
    <m/>
    <x v="12"/>
    <m/>
    <m/>
    <m/>
  </r>
  <r>
    <x v="52"/>
    <x v="17557"/>
    <n v="799"/>
    <s v="LemonZest"/>
    <n v="191.73759999999999"/>
    <n v="388.07600000000002"/>
    <x v="17214"/>
    <m/>
    <m/>
    <m/>
    <m/>
    <x v="12"/>
    <m/>
    <m/>
    <m/>
  </r>
  <r>
    <x v="281"/>
    <x v="17558"/>
    <n v="2163"/>
    <s v="BerryBlast"/>
    <n v="8.0440000000000005"/>
    <n v="388.14120000000003"/>
    <x v="17215"/>
    <m/>
    <m/>
    <m/>
    <m/>
    <x v="12"/>
    <m/>
    <m/>
    <m/>
  </r>
  <r>
    <x v="314"/>
    <x v="17559"/>
    <n v="2525"/>
    <s v="GingerFizz"/>
    <n v="35.851999999999997"/>
    <n v="388.14120000000003"/>
    <x v="17216"/>
    <m/>
    <m/>
    <m/>
    <m/>
    <x v="12"/>
    <m/>
    <m/>
    <m/>
  </r>
  <r>
    <x v="235"/>
    <x v="17560"/>
    <n v="1247"/>
    <s v="BerryBlast"/>
    <n v="47.46"/>
    <n v="388.14120000000003"/>
    <x v="17217"/>
    <m/>
    <m/>
    <m/>
    <m/>
    <x v="12"/>
    <m/>
    <m/>
    <m/>
  </r>
  <r>
    <x v="239"/>
    <x v="17561"/>
    <n v="1951"/>
    <s v="ChocoDelight"/>
    <n v="125.71599999999999"/>
    <n v="388.14120000000003"/>
    <x v="17218"/>
    <m/>
    <m/>
    <m/>
    <m/>
    <x v="12"/>
    <m/>
    <m/>
    <m/>
  </r>
  <r>
    <x v="5"/>
    <x v="17562"/>
    <n v="475"/>
    <s v="LemonZest"/>
    <n v="172.11199999999999"/>
    <n v="388.14120000000003"/>
    <x v="17219"/>
    <m/>
    <m/>
    <m/>
    <m/>
    <x v="12"/>
    <m/>
    <m/>
    <m/>
  </r>
  <r>
    <x v="237"/>
    <x v="17563"/>
    <n v="2729"/>
    <s v="GingerFizz"/>
    <n v="223.39840000000001"/>
    <n v="388.19040000000001"/>
    <x v="17220"/>
    <m/>
    <m/>
    <m/>
    <m/>
    <x v="12"/>
    <m/>
    <m/>
    <m/>
  </r>
  <r>
    <x v="329"/>
    <x v="17564"/>
    <n v="641"/>
    <s v="CitrusSplash"/>
    <n v="228.8032"/>
    <n v="388.22160000000002"/>
    <x v="17221"/>
    <m/>
    <m/>
    <m/>
    <m/>
    <x v="12"/>
    <m/>
    <m/>
    <m/>
  </r>
  <r>
    <x v="51"/>
    <x v="17565"/>
    <n v="135"/>
    <s v="BerryBlast"/>
    <n v="180.21440000000001"/>
    <n v="388.26319999999998"/>
    <x v="17222"/>
    <m/>
    <m/>
    <m/>
    <m/>
    <x v="12"/>
    <m/>
    <m/>
    <m/>
  </r>
  <r>
    <x v="111"/>
    <x v="17566"/>
    <n v="2747"/>
    <s v="CitrusSplash"/>
    <n v="271.44639999999998"/>
    <n v="388.26839999999999"/>
    <x v="17223"/>
    <m/>
    <m/>
    <m/>
    <m/>
    <x v="12"/>
    <m/>
    <m/>
    <m/>
  </r>
  <r>
    <x v="167"/>
    <x v="17567"/>
    <n v="1"/>
    <s v="BerryBlast"/>
    <n v="263.42399999999998"/>
    <n v="388.55439999999999"/>
    <x v="17224"/>
    <m/>
    <m/>
    <m/>
    <m/>
    <x v="12"/>
    <m/>
    <m/>
    <m/>
  </r>
  <r>
    <x v="292"/>
    <x v="17568"/>
    <n v="2018"/>
    <s v="BerryBlast"/>
    <n v="287.32400000000001"/>
    <n v="388.67903999999999"/>
    <x v="17225"/>
    <m/>
    <m/>
    <m/>
    <m/>
    <x v="12"/>
    <m/>
    <m/>
    <m/>
  </r>
  <r>
    <x v="0"/>
    <x v="17569"/>
    <n v="2205"/>
    <s v="LemonZest"/>
    <n v="145.35679999999999"/>
    <n v="388.7208"/>
    <x v="17226"/>
    <m/>
    <m/>
    <m/>
    <m/>
    <x v="12"/>
    <m/>
    <m/>
    <m/>
  </r>
  <r>
    <x v="254"/>
    <x v="17570"/>
    <n v="608"/>
    <s v="BerryBlast"/>
    <n v="282.11520000000002"/>
    <n v="388.76647680000002"/>
    <x v="17227"/>
    <m/>
    <m/>
    <m/>
    <m/>
    <x v="12"/>
    <m/>
    <m/>
    <m/>
  </r>
  <r>
    <x v="349"/>
    <x v="17571"/>
    <n v="1630"/>
    <s v="CitrusSplash"/>
    <n v="46.822400000000002"/>
    <n v="388.77280000000002"/>
    <x v="17228"/>
    <m/>
    <m/>
    <m/>
    <m/>
    <x v="12"/>
    <m/>
    <m/>
    <m/>
  </r>
  <r>
    <x v="217"/>
    <x v="17572"/>
    <n v="1589"/>
    <s v="LemonZest"/>
    <n v="213.98079999999999"/>
    <n v="388.89760000000001"/>
    <x v="17229"/>
    <m/>
    <m/>
    <m/>
    <m/>
    <x v="12"/>
    <m/>
    <m/>
    <m/>
  </r>
  <r>
    <x v="296"/>
    <x v="17573"/>
    <n v="2329"/>
    <s v="MintCooler"/>
    <n v="169.8304"/>
    <n v="388.99639999999999"/>
    <x v="17230"/>
    <m/>
    <m/>
    <m/>
    <m/>
    <x v="12"/>
    <m/>
    <m/>
    <m/>
  </r>
  <r>
    <x v="190"/>
    <x v="17574"/>
    <n v="997"/>
    <s v="ChocoDelight"/>
    <n v="650.92031999999995"/>
    <n v="389.01782400000002"/>
    <x v="17231"/>
    <m/>
    <m/>
    <m/>
    <m/>
    <x v="12"/>
    <m/>
    <m/>
    <m/>
  </r>
  <r>
    <x v="221"/>
    <x v="17575"/>
    <n v="1002"/>
    <s v="FizzBerry"/>
    <n v="95.855999999999995"/>
    <n v="389.0376"/>
    <x v="17232"/>
    <m/>
    <m/>
    <m/>
    <m/>
    <x v="12"/>
    <m/>
    <m/>
    <m/>
  </r>
  <r>
    <x v="323"/>
    <x v="17576"/>
    <n v="810"/>
    <s v="MangoBliss"/>
    <n v="142.005888"/>
    <n v="389.04652800000002"/>
    <x v="17233"/>
    <m/>
    <m/>
    <m/>
    <m/>
    <x v="12"/>
    <m/>
    <m/>
    <m/>
  </r>
  <r>
    <x v="358"/>
    <x v="17577"/>
    <n v="2790"/>
    <s v="BerryBlast"/>
    <n v="382.86399999999998"/>
    <n v="389.05360000000002"/>
    <x v="17234"/>
    <m/>
    <m/>
    <m/>
    <m/>
    <x v="12"/>
    <m/>
    <m/>
    <m/>
  </r>
  <r>
    <x v="351"/>
    <x v="17578"/>
    <n v="1811"/>
    <s v="BerryBlast"/>
    <n v="23.504000000000001"/>
    <n v="389.11079999999998"/>
    <x v="17235"/>
    <m/>
    <m/>
    <m/>
    <m/>
    <x v="12"/>
    <m/>
    <m/>
    <m/>
  </r>
  <r>
    <x v="6"/>
    <x v="17579"/>
    <n v="1218"/>
    <s v="ChocoDelight"/>
    <n v="179.7664"/>
    <n v="389.17320000000001"/>
    <x v="17236"/>
    <m/>
    <m/>
    <m/>
    <m/>
    <x v="12"/>
    <m/>
    <m/>
    <m/>
  </r>
  <r>
    <x v="317"/>
    <x v="17580"/>
    <n v="1672"/>
    <s v="FizzBerry"/>
    <n v="219.83680000000001"/>
    <n v="389.31360000000001"/>
    <x v="17237"/>
    <m/>
    <m/>
    <m/>
    <m/>
    <x v="12"/>
    <m/>
    <m/>
    <m/>
  </r>
  <r>
    <x v="58"/>
    <x v="17581"/>
    <n v="1169"/>
    <s v="BerryBlast"/>
    <n v="60.372"/>
    <n v="389.39616000000001"/>
    <x v="17238"/>
    <m/>
    <m/>
    <m/>
    <m/>
    <x v="12"/>
    <m/>
    <m/>
    <m/>
  </r>
  <r>
    <x v="212"/>
    <x v="17582"/>
    <n v="67"/>
    <s v="BerryBlast"/>
    <n v="131.648"/>
    <n v="389.39616000000001"/>
    <x v="17239"/>
    <m/>
    <m/>
    <m/>
    <m/>
    <x v="12"/>
    <m/>
    <m/>
    <m/>
  </r>
  <r>
    <x v="255"/>
    <x v="17583"/>
    <n v="1043"/>
    <s v="BerryBlast"/>
    <n v="282.56799999999998"/>
    <n v="389.39616000000001"/>
    <x v="17240"/>
    <m/>
    <m/>
    <m/>
    <m/>
    <x v="12"/>
    <m/>
    <m/>
    <m/>
  </r>
  <r>
    <x v="140"/>
    <x v="17584"/>
    <n v="43"/>
    <s v="BerryBlast"/>
    <n v="348.88400000000001"/>
    <n v="389.39616000000001"/>
    <x v="17241"/>
    <m/>
    <m/>
    <m/>
    <m/>
    <x v="12"/>
    <m/>
    <m/>
    <m/>
  </r>
  <r>
    <x v="224"/>
    <x v="17585"/>
    <n v="1679"/>
    <s v="BerryBlast"/>
    <n v="474.77199999999999"/>
    <n v="389.39616000000001"/>
    <x v="17242"/>
    <m/>
    <m/>
    <m/>
    <m/>
    <x v="12"/>
    <m/>
    <m/>
    <m/>
  </r>
  <r>
    <x v="15"/>
    <x v="17586"/>
    <n v="861"/>
    <s v="BerryBlast"/>
    <n v="479.26799999999997"/>
    <n v="389.39616000000001"/>
    <x v="17243"/>
    <m/>
    <m/>
    <m/>
    <m/>
    <x v="12"/>
    <m/>
    <m/>
    <m/>
  </r>
  <r>
    <x v="120"/>
    <x v="17587"/>
    <n v="937"/>
    <s v="LemonZest"/>
    <n v="656.90880000000004"/>
    <n v="389.53599359999998"/>
    <x v="17244"/>
    <m/>
    <m/>
    <m/>
    <m/>
    <x v="12"/>
    <m/>
    <m/>
    <m/>
  </r>
  <r>
    <x v="334"/>
    <x v="17588"/>
    <n v="531"/>
    <s v="CitrusSplash"/>
    <n v="236.30719999999999"/>
    <n v="389.54239999999999"/>
    <x v="17245"/>
    <m/>
    <m/>
    <m/>
    <m/>
    <x v="12"/>
    <m/>
    <m/>
    <m/>
  </r>
  <r>
    <x v="195"/>
    <x v="17589"/>
    <n v="775"/>
    <s v="CitrusSplash"/>
    <n v="205.00800000000001"/>
    <n v="389.61"/>
    <x v="17246"/>
    <m/>
    <m/>
    <m/>
    <m/>
    <x v="12"/>
    <m/>
    <m/>
    <m/>
  </r>
  <r>
    <x v="297"/>
    <x v="17590"/>
    <n v="260"/>
    <s v="GingerFizz"/>
    <n v="351.940608"/>
    <n v="389.66304000000002"/>
    <x v="17247"/>
    <m/>
    <m/>
    <m/>
    <m/>
    <x v="12"/>
    <m/>
    <m/>
    <m/>
  </r>
  <r>
    <x v="251"/>
    <x v="17591"/>
    <n v="40"/>
    <s v="GingerFizz"/>
    <n v="276.34127999999998"/>
    <n v="389.83027199999998"/>
    <x v="17248"/>
    <m/>
    <m/>
    <m/>
    <m/>
    <x v="12"/>
    <m/>
    <m/>
    <m/>
  </r>
  <r>
    <x v="100"/>
    <x v="17592"/>
    <n v="2695"/>
    <s v="PeachPunch"/>
    <n v="125.1936"/>
    <n v="389.90120000000002"/>
    <x v="17249"/>
    <m/>
    <m/>
    <m/>
    <m/>
    <x v="12"/>
    <m/>
    <m/>
    <m/>
  </r>
  <r>
    <x v="280"/>
    <x v="17593"/>
    <n v="1355"/>
    <s v="MangoBliss"/>
    <n v="208.50432000000001"/>
    <n v="389.93344000000002"/>
    <x v="17250"/>
    <m/>
    <m/>
    <m/>
    <m/>
    <x v="12"/>
    <m/>
    <m/>
    <m/>
  </r>
  <r>
    <x v="249"/>
    <x v="17594"/>
    <n v="2239"/>
    <s v="BerryBlast"/>
    <n v="78.8"/>
    <n v="390.01560000000001"/>
    <x v="17251"/>
    <m/>
    <m/>
    <m/>
    <m/>
    <x v="12"/>
    <m/>
    <m/>
    <m/>
  </r>
  <r>
    <x v="82"/>
    <x v="17595"/>
    <n v="125"/>
    <s v="BerryBlast"/>
    <n v="222.79679999999999"/>
    <n v="390.01560000000001"/>
    <x v="17252"/>
    <m/>
    <m/>
    <m/>
    <m/>
    <x v="12"/>
    <m/>
    <m/>
    <m/>
  </r>
  <r>
    <x v="296"/>
    <x v="17596"/>
    <n v="445"/>
    <s v="BerryBlast"/>
    <n v="382.34399999999999"/>
    <n v="390.11327999999997"/>
    <x v="17253"/>
    <m/>
    <m/>
    <m/>
    <m/>
    <x v="12"/>
    <m/>
    <m/>
    <m/>
  </r>
  <r>
    <x v="99"/>
    <x v="17597"/>
    <n v="137"/>
    <s v="BerryBlast"/>
    <n v="53.699199999999998"/>
    <n v="390.29640000000001"/>
    <x v="17254"/>
    <m/>
    <m/>
    <m/>
    <m/>
    <x v="12"/>
    <m/>
    <m/>
    <m/>
  </r>
  <r>
    <x v="5"/>
    <x v="17598"/>
    <n v="2767"/>
    <s v="BerryBlast"/>
    <n v="161.28639999999999"/>
    <n v="390.41079999999999"/>
    <x v="17255"/>
    <m/>
    <m/>
    <m/>
    <m/>
    <x v="12"/>
    <m/>
    <m/>
    <m/>
  </r>
  <r>
    <x v="353"/>
    <x v="17599"/>
    <n v="389"/>
    <s v="LemonZest"/>
    <n v="607.19788800000003"/>
    <n v="390.41832959999999"/>
    <x v="17256"/>
    <m/>
    <m/>
    <m/>
    <m/>
    <x v="12"/>
    <m/>
    <m/>
    <m/>
  </r>
  <r>
    <x v="182"/>
    <x v="17600"/>
    <n v="481"/>
    <s v="LemonZest"/>
    <n v="320.25024000000002"/>
    <n v="390.43929600000001"/>
    <x v="17257"/>
    <m/>
    <m/>
    <m/>
    <m/>
    <x v="12"/>
    <m/>
    <m/>
    <m/>
  </r>
  <r>
    <x v="254"/>
    <x v="17601"/>
    <n v="380"/>
    <s v="ChocoDelight"/>
    <n v="187.0752"/>
    <n v="390.47320000000002"/>
    <x v="17258"/>
    <m/>
    <m/>
    <m/>
    <m/>
    <x v="12"/>
    <m/>
    <m/>
    <m/>
  </r>
  <r>
    <x v="18"/>
    <x v="17602"/>
    <n v="2546"/>
    <s v="TropicalTwist"/>
    <n v="148.73920000000001"/>
    <n v="390.51479999999998"/>
    <x v="17259"/>
    <m/>
    <m/>
    <m/>
    <m/>
    <x v="12"/>
    <m/>
    <m/>
    <m/>
  </r>
  <r>
    <x v="158"/>
    <x v="17603"/>
    <n v="39"/>
    <s v="PeachPunch"/>
    <n v="224.33920000000001"/>
    <n v="390.58240000000001"/>
    <x v="17260"/>
    <m/>
    <m/>
    <m/>
    <m/>
    <x v="12"/>
    <m/>
    <m/>
    <m/>
  </r>
  <r>
    <x v="4"/>
    <x v="17604"/>
    <n v="2155"/>
    <s v="CitrusSplash"/>
    <n v="251.77600000000001"/>
    <n v="390.7176"/>
    <x v="17261"/>
    <m/>
    <m/>
    <m/>
    <m/>
    <x v="12"/>
    <m/>
    <m/>
    <m/>
  </r>
  <r>
    <x v="157"/>
    <x v="17605"/>
    <n v="2756"/>
    <s v="BerryBlast"/>
    <n v="177.50720000000001"/>
    <n v="390.72800000000001"/>
    <x v="17262"/>
    <m/>
    <m/>
    <m/>
    <m/>
    <x v="12"/>
    <m/>
    <m/>
    <m/>
  </r>
  <r>
    <x v="246"/>
    <x v="17606"/>
    <n v="2676"/>
    <s v="FizzBerry"/>
    <n v="22.825600000000001"/>
    <n v="390.78519999999997"/>
    <x v="17263"/>
    <m/>
    <m/>
    <m/>
    <m/>
    <x v="12"/>
    <m/>
    <m/>
    <m/>
  </r>
  <r>
    <x v="255"/>
    <x v="17607"/>
    <n v="1096"/>
    <s v="TropicalTwist"/>
    <n v="260.99200000000002"/>
    <n v="390.78519999999997"/>
    <x v="17264"/>
    <m/>
    <m/>
    <m/>
    <m/>
    <x v="12"/>
    <m/>
    <m/>
    <m/>
  </r>
  <r>
    <x v="248"/>
    <x v="17608"/>
    <n v="1773"/>
    <s v="GingerFizz"/>
    <n v="63.128"/>
    <n v="390.8304"/>
    <x v="17265"/>
    <m/>
    <m/>
    <m/>
    <m/>
    <x v="12"/>
    <m/>
    <m/>
    <m/>
  </r>
  <r>
    <x v="96"/>
    <x v="17609"/>
    <n v="2032"/>
    <s v="BerryBlast"/>
    <n v="334.87599999999998"/>
    <n v="390.8304"/>
    <x v="17266"/>
    <m/>
    <m/>
    <m/>
    <m/>
    <x v="12"/>
    <m/>
    <m/>
    <m/>
  </r>
  <r>
    <x v="194"/>
    <x v="17610"/>
    <n v="2196"/>
    <s v="BerryBlast"/>
    <n v="493.36"/>
    <n v="390.8304"/>
    <x v="17267"/>
    <m/>
    <m/>
    <m/>
    <m/>
    <x v="12"/>
    <m/>
    <m/>
    <m/>
  </r>
  <r>
    <x v="270"/>
    <x v="17611"/>
    <n v="741"/>
    <s v="PeachPunch"/>
    <n v="114.397632"/>
    <n v="390.91104000000001"/>
    <x v="17268"/>
    <m/>
    <m/>
    <m/>
    <m/>
    <x v="12"/>
    <m/>
    <m/>
    <m/>
  </r>
  <r>
    <x v="137"/>
    <x v="17612"/>
    <n v="706"/>
    <s v="TropicalTwist"/>
    <n v="289.646208"/>
    <n v="391.03584000000001"/>
    <x v="17269"/>
    <m/>
    <m/>
    <m/>
    <m/>
    <x v="12"/>
    <m/>
    <m/>
    <m/>
  </r>
  <r>
    <x v="323"/>
    <x v="17613"/>
    <n v="735"/>
    <s v="ChocoDelight"/>
    <n v="245.95840000000001"/>
    <n v="391.21679999999998"/>
    <x v="17270"/>
    <m/>
    <m/>
    <m/>
    <m/>
    <x v="12"/>
    <m/>
    <m/>
    <m/>
  </r>
  <r>
    <x v="56"/>
    <x v="17614"/>
    <n v="1282"/>
    <s v="PeachPunch"/>
    <n v="182.464"/>
    <n v="391.3"/>
    <x v="17271"/>
    <m/>
    <m/>
    <m/>
    <m/>
    <x v="12"/>
    <m/>
    <m/>
    <m/>
  </r>
  <r>
    <x v="363"/>
    <x v="17615"/>
    <n v="1702"/>
    <s v="PeachPunch"/>
    <n v="221.08799999999999"/>
    <n v="391.34160000000003"/>
    <x v="17272"/>
    <m/>
    <m/>
    <m/>
    <m/>
    <x v="12"/>
    <m/>
    <m/>
    <m/>
  </r>
  <r>
    <x v="211"/>
    <x v="17616"/>
    <n v="2035"/>
    <s v="MintCooler"/>
    <n v="229.536"/>
    <n v="391.42272000000003"/>
    <x v="17273"/>
    <m/>
    <m/>
    <m/>
    <m/>
    <x v="12"/>
    <m/>
    <m/>
    <m/>
  </r>
  <r>
    <x v="320"/>
    <x v="17617"/>
    <n v="2142"/>
    <s v="PeachPunch"/>
    <n v="25.779199999999999"/>
    <n v="391.53399999999999"/>
    <x v="17274"/>
    <m/>
    <m/>
    <m/>
    <m/>
    <x v="12"/>
    <m/>
    <m/>
    <m/>
  </r>
  <r>
    <x v="350"/>
    <x v="17618"/>
    <n v="1995"/>
    <s v="BerryBlast"/>
    <n v="487.48"/>
    <n v="391.54752000000002"/>
    <x v="17275"/>
    <m/>
    <m/>
    <m/>
    <m/>
    <x v="12"/>
    <m/>
    <m/>
    <m/>
  </r>
  <r>
    <x v="87"/>
    <x v="17619"/>
    <n v="1918"/>
    <s v="BerryBlast"/>
    <n v="275.91680000000002"/>
    <n v="391.60160000000002"/>
    <x v="17276"/>
    <m/>
    <m/>
    <m/>
    <m/>
    <x v="12"/>
    <m/>
    <m/>
    <m/>
  </r>
  <r>
    <x v="311"/>
    <x v="17620"/>
    <n v="975"/>
    <s v="LemonZest"/>
    <n v="604.93823999999995"/>
    <n v="391.65409920000002"/>
    <x v="17277"/>
    <m/>
    <m/>
    <m/>
    <m/>
    <x v="12"/>
    <m/>
    <m/>
    <m/>
  </r>
  <r>
    <x v="11"/>
    <x v="17621"/>
    <n v="2069"/>
    <s v="CitrusSplash"/>
    <n v="42.804000000000002"/>
    <n v="391.72680000000003"/>
    <x v="17278"/>
    <m/>
    <m/>
    <m/>
    <m/>
    <x v="12"/>
    <m/>
    <m/>
    <m/>
  </r>
  <r>
    <x v="224"/>
    <x v="17622"/>
    <n v="1251"/>
    <s v="LemonZest"/>
    <n v="106.708"/>
    <n v="391.72680000000003"/>
    <x v="17279"/>
    <m/>
    <m/>
    <m/>
    <m/>
    <x v="12"/>
    <m/>
    <m/>
    <m/>
  </r>
  <r>
    <x v="9"/>
    <x v="17623"/>
    <n v="450"/>
    <s v="FizzBerry"/>
    <n v="171.8912"/>
    <n v="391.72680000000003"/>
    <x v="17280"/>
    <m/>
    <m/>
    <m/>
    <m/>
    <x v="12"/>
    <m/>
    <m/>
    <m/>
  </r>
  <r>
    <x v="326"/>
    <x v="17624"/>
    <n v="1839"/>
    <s v="LemonZest"/>
    <n v="241.42400000000001"/>
    <n v="391.77319999999997"/>
    <x v="17281"/>
    <m/>
    <m/>
    <m/>
    <m/>
    <x v="12"/>
    <m/>
    <m/>
    <m/>
  </r>
  <r>
    <x v="15"/>
    <x v="17625"/>
    <n v="1179"/>
    <s v="CitrusSplash"/>
    <n v="248.5856"/>
    <n v="391.86160000000001"/>
    <x v="17282"/>
    <m/>
    <m/>
    <m/>
    <m/>
    <x v="12"/>
    <m/>
    <m/>
    <m/>
  </r>
  <r>
    <x v="44"/>
    <x v="17626"/>
    <n v="727"/>
    <s v="PeachPunch"/>
    <n v="663.76396799999998"/>
    <n v="391.94688000000002"/>
    <x v="17283"/>
    <m/>
    <m/>
    <m/>
    <m/>
    <x v="12"/>
    <m/>
    <m/>
    <m/>
  </r>
  <r>
    <x v="178"/>
    <x v="17627"/>
    <n v="475"/>
    <s v="MangoBliss"/>
    <n v="128.93119999999999"/>
    <n v="392.20479999999998"/>
    <x v="17284"/>
    <m/>
    <m/>
    <m/>
    <m/>
    <x v="12"/>
    <m/>
    <m/>
    <m/>
  </r>
  <r>
    <x v="116"/>
    <x v="17628"/>
    <n v="2792"/>
    <s v="BerryBlast"/>
    <n v="268.04000000000002"/>
    <n v="392.26463999999999"/>
    <x v="17285"/>
    <m/>
    <m/>
    <m/>
    <m/>
    <x v="12"/>
    <m/>
    <m/>
    <m/>
  </r>
  <r>
    <x v="220"/>
    <x v="17629"/>
    <n v="882"/>
    <s v="BerryBlast"/>
    <n v="446.75599999999997"/>
    <n v="392.26463999999999"/>
    <x v="17286"/>
    <m/>
    <m/>
    <m/>
    <m/>
    <x v="12"/>
    <m/>
    <m/>
    <m/>
  </r>
  <r>
    <x v="57"/>
    <x v="17630"/>
    <n v="294"/>
    <s v="BerryBlast"/>
    <n v="433.26799999999997"/>
    <n v="392.26463999999999"/>
    <x v="17287"/>
    <m/>
    <m/>
    <m/>
    <m/>
    <x v="12"/>
    <m/>
    <m/>
    <m/>
  </r>
  <r>
    <x v="362"/>
    <x v="17631"/>
    <n v="476"/>
    <s v="ChocoDelight"/>
    <n v="190.39680000000001"/>
    <n v="392.31400000000002"/>
    <x v="17288"/>
    <m/>
    <m/>
    <m/>
    <m/>
    <x v="12"/>
    <m/>
    <m/>
    <m/>
  </r>
  <r>
    <x v="116"/>
    <x v="17632"/>
    <n v="1240"/>
    <s v="ChocoDelight"/>
    <n v="195.80160000000001"/>
    <n v="392.41800000000001"/>
    <x v="17289"/>
    <m/>
    <m/>
    <m/>
    <m/>
    <x v="12"/>
    <m/>
    <m/>
    <m/>
  </r>
  <r>
    <x v="346"/>
    <x v="17633"/>
    <n v="2280"/>
    <s v="MangoBliss"/>
    <n v="239.0112"/>
    <n v="392.58960000000002"/>
    <x v="17290"/>
    <m/>
    <m/>
    <m/>
    <m/>
    <x v="12"/>
    <m/>
    <m/>
    <m/>
  </r>
  <r>
    <x v="7"/>
    <x v="17634"/>
    <n v="610"/>
    <s v="FizzBerry"/>
    <n v="499.10399999999998"/>
    <n v="392.61830400000002"/>
    <x v="17291"/>
    <m/>
    <m/>
    <m/>
    <m/>
    <x v="12"/>
    <m/>
    <m/>
    <m/>
  </r>
  <r>
    <x v="75"/>
    <x v="17635"/>
    <n v="2649"/>
    <s v="BerryBlast"/>
    <n v="62.676000000000002"/>
    <n v="392.6232"/>
    <x v="17292"/>
    <m/>
    <m/>
    <m/>
    <m/>
    <x v="12"/>
    <m/>
    <m/>
    <m/>
  </r>
  <r>
    <x v="261"/>
    <x v="17636"/>
    <n v="2343"/>
    <s v="MangoBliss"/>
    <n v="63.564"/>
    <n v="392.6232"/>
    <x v="17293"/>
    <m/>
    <m/>
    <m/>
    <m/>
    <x v="12"/>
    <m/>
    <m/>
    <m/>
  </r>
  <r>
    <x v="182"/>
    <x v="17637"/>
    <n v="2077"/>
    <s v="MangoBliss"/>
    <n v="229.95840000000001"/>
    <n v="392.73520000000002"/>
    <x v="17294"/>
    <m/>
    <m/>
    <m/>
    <m/>
    <x v="12"/>
    <m/>
    <m/>
    <m/>
  </r>
  <r>
    <x v="159"/>
    <x v="17638"/>
    <n v="1082"/>
    <s v="MintCooler"/>
    <n v="68.441599999999994"/>
    <n v="392.86"/>
    <x v="17295"/>
    <m/>
    <m/>
    <m/>
    <m/>
    <x v="12"/>
    <m/>
    <m/>
    <m/>
  </r>
  <r>
    <x v="30"/>
    <x v="17639"/>
    <n v="2639"/>
    <s v="BerryBlast"/>
    <n v="207.536"/>
    <n v="392.86"/>
    <x v="17296"/>
    <m/>
    <m/>
    <m/>
    <m/>
    <x v="12"/>
    <m/>
    <m/>
    <m/>
  </r>
  <r>
    <x v="337"/>
    <x v="17640"/>
    <n v="2331"/>
    <s v="CitrusSplash"/>
    <n v="346.61439999999999"/>
    <n v="392.86"/>
    <x v="17297"/>
    <m/>
    <m/>
    <m/>
    <m/>
    <x v="12"/>
    <m/>
    <m/>
    <m/>
  </r>
  <r>
    <x v="250"/>
    <x v="17641"/>
    <n v="2247"/>
    <s v="GingerFizz"/>
    <n v="117.4688"/>
    <n v="392.93279999999999"/>
    <x v="17298"/>
    <m/>
    <m/>
    <m/>
    <m/>
    <x v="12"/>
    <m/>
    <m/>
    <m/>
  </r>
  <r>
    <x v="308"/>
    <x v="17642"/>
    <n v="1163"/>
    <s v="BerryBlast"/>
    <n v="290.26"/>
    <n v="392.98176000000001"/>
    <x v="17299"/>
    <m/>
    <m/>
    <m/>
    <m/>
    <x v="12"/>
    <m/>
    <m/>
    <m/>
  </r>
  <r>
    <x v="23"/>
    <x v="17643"/>
    <n v="387"/>
    <s v="PeachPunch"/>
    <n v="59.456000000000003"/>
    <n v="393.17720000000003"/>
    <x v="17300"/>
    <m/>
    <m/>
    <m/>
    <m/>
    <x v="12"/>
    <m/>
    <m/>
    <m/>
  </r>
  <r>
    <x v="259"/>
    <x v="17644"/>
    <n v="793"/>
    <s v="PeachPunch"/>
    <n v="189.67359999999999"/>
    <n v="393.40600000000001"/>
    <x v="17301"/>
    <m/>
    <m/>
    <m/>
    <m/>
    <x v="12"/>
    <m/>
    <m/>
    <m/>
  </r>
  <r>
    <x v="176"/>
    <x v="17645"/>
    <n v="500"/>
    <s v="GingerFizz"/>
    <n v="136.38079999999999"/>
    <n v="393.43720000000002"/>
    <x v="17302"/>
    <m/>
    <m/>
    <m/>
    <m/>
    <x v="12"/>
    <m/>
    <m/>
    <m/>
  </r>
  <r>
    <x v="246"/>
    <x v="17646"/>
    <n v="897"/>
    <s v="MangoBliss"/>
    <n v="266.8"/>
    <n v="393.51"/>
    <x v="17303"/>
    <m/>
    <m/>
    <m/>
    <m/>
    <x v="12"/>
    <m/>
    <m/>
    <m/>
  </r>
  <r>
    <x v="69"/>
    <x v="17647"/>
    <n v="2751"/>
    <s v="MangoBliss"/>
    <n v="59.552"/>
    <n v="393.51960000000003"/>
    <x v="17304"/>
    <m/>
    <m/>
    <m/>
    <m/>
    <x v="12"/>
    <m/>
    <m/>
    <m/>
  </r>
  <r>
    <x v="293"/>
    <x v="17648"/>
    <n v="420"/>
    <s v="MangoBliss"/>
    <n v="191.15600000000001"/>
    <n v="393.51960000000003"/>
    <x v="17305"/>
    <m/>
    <m/>
    <m/>
    <m/>
    <x v="12"/>
    <m/>
    <m/>
    <m/>
  </r>
  <r>
    <x v="115"/>
    <x v="17649"/>
    <n v="134"/>
    <s v="ChocoDelight"/>
    <n v="288.25545599999998"/>
    <n v="393.57726719999999"/>
    <x v="17306"/>
    <m/>
    <m/>
    <m/>
    <m/>
    <x v="12"/>
    <m/>
    <m/>
    <m/>
  </r>
  <r>
    <x v="225"/>
    <x v="17650"/>
    <n v="484"/>
    <s v="BerryBlast"/>
    <n v="116.56399999999999"/>
    <n v="393.69887999999997"/>
    <x v="17307"/>
    <m/>
    <m/>
    <m/>
    <m/>
    <x v="12"/>
    <m/>
    <m/>
    <m/>
  </r>
  <r>
    <x v="26"/>
    <x v="17651"/>
    <n v="1698"/>
    <s v="BerryBlast"/>
    <n v="441.74"/>
    <n v="393.69887999999997"/>
    <x v="17308"/>
    <m/>
    <m/>
    <m/>
    <m/>
    <x v="12"/>
    <m/>
    <m/>
    <m/>
  </r>
  <r>
    <x v="127"/>
    <x v="17652"/>
    <n v="1715"/>
    <s v="BerryBlast"/>
    <n v="442.86399999999998"/>
    <n v="393.69887999999997"/>
    <x v="17309"/>
    <m/>
    <m/>
    <m/>
    <m/>
    <x v="12"/>
    <m/>
    <m/>
    <m/>
  </r>
  <r>
    <x v="209"/>
    <x v="17653"/>
    <n v="1772"/>
    <s v="MintCooler"/>
    <n v="153.03360000000001"/>
    <n v="393.8116"/>
    <x v="17310"/>
    <m/>
    <m/>
    <m/>
    <m/>
    <x v="12"/>
    <m/>
    <m/>
    <m/>
  </r>
  <r>
    <x v="155"/>
    <x v="17654"/>
    <n v="2164"/>
    <s v="LemonZest"/>
    <n v="87.494399999999999"/>
    <n v="393.952"/>
    <x v="17311"/>
    <m/>
    <m/>
    <m/>
    <m/>
    <x v="12"/>
    <m/>
    <m/>
    <m/>
  </r>
  <r>
    <x v="195"/>
    <x v="17655"/>
    <n v="2563"/>
    <s v="CitrusSplash"/>
    <n v="149.2704"/>
    <n v="394.16520000000003"/>
    <x v="17312"/>
    <m/>
    <m/>
    <m/>
    <m/>
    <x v="12"/>
    <m/>
    <m/>
    <m/>
  </r>
  <r>
    <x v="327"/>
    <x v="17656"/>
    <n v="2827"/>
    <s v="FizzBerry"/>
    <n v="63.238399999999999"/>
    <n v="394.18079999999998"/>
    <x v="17313"/>
    <m/>
    <m/>
    <m/>
    <m/>
    <x v="12"/>
    <m/>
    <m/>
    <m/>
  </r>
  <r>
    <x v="56"/>
    <x v="17657"/>
    <n v="2544"/>
    <s v="TropicalTwist"/>
    <n v="226.4128"/>
    <n v="394.238"/>
    <x v="17314"/>
    <m/>
    <m/>
    <m/>
    <m/>
    <x v="12"/>
    <m/>
    <m/>
    <m/>
  </r>
  <r>
    <x v="222"/>
    <x v="17658"/>
    <n v="1213"/>
    <s v="TropicalTwist"/>
    <n v="309.83616000000001"/>
    <n v="394.34719999999999"/>
    <x v="17315"/>
    <m/>
    <m/>
    <m/>
    <m/>
    <x v="12"/>
    <m/>
    <m/>
    <m/>
  </r>
  <r>
    <x v="287"/>
    <x v="17659"/>
    <n v="669"/>
    <s v="MintCooler"/>
    <n v="125.6416"/>
    <n v="394.36799999999999"/>
    <x v="17316"/>
    <m/>
    <m/>
    <m/>
    <m/>
    <x v="12"/>
    <m/>
    <m/>
    <m/>
  </r>
  <r>
    <x v="226"/>
    <x v="17660"/>
    <n v="2705"/>
    <s v="MangoBliss"/>
    <n v="117.9744"/>
    <n v="394.45639999999997"/>
    <x v="17317"/>
    <m/>
    <m/>
    <m/>
    <m/>
    <x v="12"/>
    <m/>
    <m/>
    <m/>
  </r>
  <r>
    <x v="165"/>
    <x v="17661"/>
    <n v="1772"/>
    <s v="GingerFizz"/>
    <n v="285.392"/>
    <n v="394.45639999999997"/>
    <x v="17318"/>
    <m/>
    <m/>
    <m/>
    <m/>
    <x v="12"/>
    <m/>
    <m/>
    <m/>
  </r>
  <r>
    <x v="300"/>
    <x v="17662"/>
    <n v="2229"/>
    <s v="MintCooler"/>
    <n v="94.115200000000002"/>
    <n v="394.71120000000002"/>
    <x v="17319"/>
    <m/>
    <m/>
    <m/>
    <m/>
    <x v="12"/>
    <m/>
    <m/>
    <m/>
  </r>
  <r>
    <x v="300"/>
    <x v="17663"/>
    <n v="197"/>
    <s v="GingerFizz"/>
    <n v="228.37119999999999"/>
    <n v="394.76839999999999"/>
    <x v="17320"/>
    <m/>
    <m/>
    <m/>
    <m/>
    <x v="12"/>
    <m/>
    <m/>
    <m/>
  </r>
  <r>
    <x v="12"/>
    <x v="17664"/>
    <n v="156"/>
    <s v="TropicalTwist"/>
    <n v="20.620799999999999"/>
    <n v="394.94"/>
    <x v="17321"/>
    <m/>
    <m/>
    <m/>
    <m/>
    <x v="12"/>
    <m/>
    <m/>
    <m/>
  </r>
  <r>
    <x v="85"/>
    <x v="17665"/>
    <n v="2441"/>
    <s v="TropicalTwist"/>
    <n v="186.6592"/>
    <n v="394.98160000000001"/>
    <x v="17322"/>
    <m/>
    <m/>
    <m/>
    <m/>
    <x v="12"/>
    <m/>
    <m/>
    <m/>
  </r>
  <r>
    <x v="89"/>
    <x v="17666"/>
    <n v="1960"/>
    <s v="FizzBerry"/>
    <n v="208.77119999999999"/>
    <n v="395.096"/>
    <x v="17323"/>
    <m/>
    <m/>
    <m/>
    <m/>
    <x v="12"/>
    <m/>
    <m/>
    <m/>
  </r>
  <r>
    <x v="13"/>
    <x v="17667"/>
    <n v="2810"/>
    <s v="BerryBlast"/>
    <n v="10.904"/>
    <n v="395.13312000000002"/>
    <x v="17324"/>
    <m/>
    <m/>
    <m/>
    <m/>
    <x v="12"/>
    <m/>
    <m/>
    <m/>
  </r>
  <r>
    <x v="295"/>
    <x v="17668"/>
    <n v="786"/>
    <s v="PeachPunch"/>
    <n v="229.46559999999999"/>
    <n v="395.14280000000002"/>
    <x v="17325"/>
    <m/>
    <m/>
    <m/>
    <m/>
    <x v="12"/>
    <m/>
    <m/>
    <m/>
  </r>
  <r>
    <x v="34"/>
    <x v="17669"/>
    <n v="1190"/>
    <s v="TropicalTwist"/>
    <n v="300.79680000000002"/>
    <n v="395.26240000000001"/>
    <x v="17326"/>
    <m/>
    <m/>
    <m/>
    <m/>
    <x v="12"/>
    <m/>
    <m/>
    <m/>
  </r>
  <r>
    <x v="148"/>
    <x v="17670"/>
    <n v="1808"/>
    <s v="CitrusSplash"/>
    <n v="76.152000000000001"/>
    <n v="395.31240000000003"/>
    <x v="17327"/>
    <m/>
    <m/>
    <m/>
    <m/>
    <x v="12"/>
    <m/>
    <m/>
    <m/>
  </r>
  <r>
    <x v="65"/>
    <x v="17671"/>
    <n v="1033"/>
    <s v="MintCooler"/>
    <n v="288.0992"/>
    <n v="395.41320000000002"/>
    <x v="17328"/>
    <m/>
    <m/>
    <m/>
    <m/>
    <x v="12"/>
    <m/>
    <m/>
    <m/>
  </r>
  <r>
    <x v="299"/>
    <x v="17672"/>
    <n v="683"/>
    <s v="MangoBliss"/>
    <n v="231.32480000000001"/>
    <n v="395.44439999999997"/>
    <x v="17329"/>
    <m/>
    <m/>
    <m/>
    <m/>
    <x v="12"/>
    <m/>
    <m/>
    <m/>
  </r>
  <r>
    <x v="30"/>
    <x v="17673"/>
    <n v="2511"/>
    <s v="LemonZest"/>
    <n v="46.249600000000001"/>
    <n v="395.55360000000002"/>
    <x v="17330"/>
    <m/>
    <m/>
    <m/>
    <m/>
    <x v="12"/>
    <m/>
    <m/>
    <m/>
  </r>
  <r>
    <x v="321"/>
    <x v="17674"/>
    <n v="40"/>
    <s v="BerryBlast"/>
    <n v="123.8432"/>
    <n v="395.642"/>
    <x v="17331"/>
    <m/>
    <m/>
    <m/>
    <m/>
    <x v="12"/>
    <m/>
    <m/>
    <m/>
  </r>
  <r>
    <x v="78"/>
    <x v="17675"/>
    <n v="2521"/>
    <s v="TropicalTwist"/>
    <n v="25.76"/>
    <n v="395.6576"/>
    <x v="17332"/>
    <m/>
    <m/>
    <m/>
    <m/>
    <x v="12"/>
    <m/>
    <m/>
    <m/>
  </r>
  <r>
    <x v="104"/>
    <x v="17676"/>
    <n v="1738"/>
    <s v="MintCooler"/>
    <n v="86.691199999999995"/>
    <n v="395.68360000000001"/>
    <x v="17333"/>
    <m/>
    <m/>
    <m/>
    <m/>
    <x v="12"/>
    <m/>
    <m/>
    <m/>
  </r>
  <r>
    <x v="100"/>
    <x v="17677"/>
    <n v="74"/>
    <s v="MangoBliss"/>
    <n v="216.864"/>
    <n v="395.7876"/>
    <x v="17334"/>
    <m/>
    <m/>
    <m/>
    <m/>
    <x v="12"/>
    <m/>
    <m/>
    <m/>
  </r>
  <r>
    <x v="342"/>
    <x v="17678"/>
    <n v="2500"/>
    <s v="BerryBlast"/>
    <n v="321.81599999999997"/>
    <n v="395.85023999999999"/>
    <x v="17335"/>
    <m/>
    <m/>
    <m/>
    <m/>
    <x v="12"/>
    <m/>
    <m/>
    <m/>
  </r>
  <r>
    <x v="228"/>
    <x v="17679"/>
    <n v="2760"/>
    <s v="BerryBlast"/>
    <n v="390.38"/>
    <n v="395.85023999999999"/>
    <x v="17336"/>
    <m/>
    <m/>
    <m/>
    <m/>
    <x v="12"/>
    <m/>
    <m/>
    <m/>
  </r>
  <r>
    <x v="107"/>
    <x v="17680"/>
    <n v="1317"/>
    <s v="BerryBlast"/>
    <n v="396"/>
    <n v="395.85023999999999"/>
    <x v="17337"/>
    <m/>
    <m/>
    <m/>
    <m/>
    <x v="12"/>
    <m/>
    <m/>
    <m/>
  </r>
  <r>
    <x v="230"/>
    <x v="17681"/>
    <n v="999"/>
    <s v="MintCooler"/>
    <n v="297.79199999999997"/>
    <n v="395.96194559999998"/>
    <x v="17338"/>
    <m/>
    <m/>
    <m/>
    <m/>
    <x v="12"/>
    <m/>
    <m/>
    <m/>
  </r>
  <r>
    <x v="163"/>
    <x v="17682"/>
    <n v="2234"/>
    <s v="ChocoDelight"/>
    <n v="197.02719999999999"/>
    <n v="396.2296"/>
    <x v="17339"/>
    <m/>
    <m/>
    <m/>
    <m/>
    <x v="12"/>
    <m/>
    <m/>
    <m/>
  </r>
  <r>
    <x v="112"/>
    <x v="17683"/>
    <n v="413"/>
    <s v="MangoBliss"/>
    <n v="50.694400000000002"/>
    <n v="396.26080000000002"/>
    <x v="17340"/>
    <m/>
    <m/>
    <m/>
    <m/>
    <x v="12"/>
    <m/>
    <m/>
    <m/>
  </r>
  <r>
    <x v="224"/>
    <x v="17684"/>
    <n v="2612"/>
    <s v="TropicalTwist"/>
    <n v="119.312"/>
    <n v="396.31279999999998"/>
    <x v="17341"/>
    <m/>
    <m/>
    <m/>
    <m/>
    <x v="12"/>
    <m/>
    <m/>
    <m/>
  </r>
  <r>
    <x v="81"/>
    <x v="17685"/>
    <n v="1365"/>
    <s v="GingerFizz"/>
    <n v="119.8592"/>
    <n v="396.31279999999998"/>
    <x v="17342"/>
    <m/>
    <m/>
    <m/>
    <m/>
    <x v="12"/>
    <m/>
    <m/>
    <m/>
  </r>
  <r>
    <x v="69"/>
    <x v="17686"/>
    <n v="802"/>
    <s v="MintCooler"/>
    <n v="20.153600000000001"/>
    <n v="396.37"/>
    <x v="17343"/>
    <m/>
    <m/>
    <m/>
    <m/>
    <x v="12"/>
    <m/>
    <m/>
    <m/>
  </r>
  <r>
    <x v="81"/>
    <x v="17687"/>
    <n v="844"/>
    <s v="BerryBlast"/>
    <n v="43.271999999999998"/>
    <n v="396.56736000000001"/>
    <x v="17344"/>
    <m/>
    <m/>
    <m/>
    <m/>
    <x v="12"/>
    <m/>
    <m/>
    <m/>
  </r>
  <r>
    <x v="359"/>
    <x v="17688"/>
    <n v="2091"/>
    <s v="BerryBlast"/>
    <n v="267.60399999999998"/>
    <n v="396.56736000000001"/>
    <x v="17345"/>
    <m/>
    <m/>
    <m/>
    <m/>
    <x v="12"/>
    <m/>
    <m/>
    <m/>
  </r>
  <r>
    <x v="325"/>
    <x v="17689"/>
    <n v="1712"/>
    <s v="BerryBlast"/>
    <n v="341.78800000000001"/>
    <n v="396.56736000000001"/>
    <x v="17346"/>
    <m/>
    <m/>
    <m/>
    <m/>
    <x v="12"/>
    <m/>
    <m/>
    <m/>
  </r>
  <r>
    <x v="208"/>
    <x v="17690"/>
    <n v="2812"/>
    <s v="CitrusSplash"/>
    <n v="425.64479999999998"/>
    <n v="396.68720000000002"/>
    <x v="17347"/>
    <m/>
    <m/>
    <m/>
    <m/>
    <x v="12"/>
    <m/>
    <m/>
    <m/>
  </r>
  <r>
    <x v="342"/>
    <x v="17691"/>
    <n v="2294"/>
    <s v="FizzBerry"/>
    <n v="251.9008"/>
    <n v="396.7756"/>
    <x v="17348"/>
    <m/>
    <m/>
    <m/>
    <m/>
    <x v="12"/>
    <m/>
    <m/>
    <m/>
  </r>
  <r>
    <x v="87"/>
    <x v="17692"/>
    <n v="1060"/>
    <s v="BerryBlast"/>
    <n v="234.82239999999999"/>
    <n v="396.81720000000001"/>
    <x v="17349"/>
    <m/>
    <m/>
    <m/>
    <m/>
    <x v="12"/>
    <m/>
    <m/>
    <m/>
  </r>
  <r>
    <x v="311"/>
    <x v="17693"/>
    <n v="1454"/>
    <s v="ChocoDelight"/>
    <n v="701.982528"/>
    <n v="397.13024000000001"/>
    <x v="17350"/>
    <m/>
    <m/>
    <m/>
    <m/>
    <x v="12"/>
    <m/>
    <m/>
    <m/>
  </r>
  <r>
    <x v="357"/>
    <x v="17694"/>
    <n v="2661"/>
    <s v="PeachPunch"/>
    <n v="210.91200000000001"/>
    <n v="397.13440000000003"/>
    <x v="17351"/>
    <m/>
    <m/>
    <m/>
    <m/>
    <x v="12"/>
    <m/>
    <m/>
    <m/>
  </r>
  <r>
    <x v="124"/>
    <x v="17695"/>
    <n v="2343"/>
    <s v="TropicalTwist"/>
    <n v="188.52799999999999"/>
    <n v="397.15519999999998"/>
    <x v="17352"/>
    <m/>
    <m/>
    <m/>
    <m/>
    <x v="12"/>
    <m/>
    <m/>
    <m/>
  </r>
  <r>
    <x v="318"/>
    <x v="17696"/>
    <n v="2285"/>
    <s v="MangoBliss"/>
    <n v="180.60480000000001"/>
    <n v="397.19159999999999"/>
    <x v="17353"/>
    <m/>
    <m/>
    <m/>
    <m/>
    <x v="12"/>
    <m/>
    <m/>
    <m/>
  </r>
  <r>
    <x v="241"/>
    <x v="17697"/>
    <n v="2492"/>
    <s v="LemonZest"/>
    <n v="68.828800000000001"/>
    <n v="397.202"/>
    <x v="17354"/>
    <m/>
    <m/>
    <m/>
    <m/>
    <x v="12"/>
    <m/>
    <m/>
    <m/>
  </r>
  <r>
    <x v="91"/>
    <x v="17698"/>
    <n v="104"/>
    <s v="BerryBlast"/>
    <n v="120"/>
    <n v="397.28447999999997"/>
    <x v="17355"/>
    <m/>
    <m/>
    <m/>
    <m/>
    <x v="12"/>
    <m/>
    <m/>
    <m/>
  </r>
  <r>
    <x v="115"/>
    <x v="17699"/>
    <n v="2496"/>
    <s v="BerryBlast"/>
    <n v="404.47199999999998"/>
    <n v="397.28447999999997"/>
    <x v="17356"/>
    <m/>
    <m/>
    <m/>
    <m/>
    <x v="12"/>
    <m/>
    <m/>
    <m/>
  </r>
  <r>
    <x v="177"/>
    <x v="17700"/>
    <n v="1921"/>
    <s v="TropicalTwist"/>
    <n v="201.62880000000001"/>
    <n v="397.30599999999998"/>
    <x v="17357"/>
    <m/>
    <m/>
    <m/>
    <m/>
    <x v="12"/>
    <m/>
    <m/>
    <m/>
  </r>
  <r>
    <x v="153"/>
    <x v="17701"/>
    <n v="590"/>
    <s v="MangoBliss"/>
    <n v="155.5872"/>
    <n v="397.42335359999998"/>
    <x v="17358"/>
    <m/>
    <m/>
    <m/>
    <m/>
    <x v="12"/>
    <m/>
    <m/>
    <m/>
  </r>
  <r>
    <x v="241"/>
    <x v="17702"/>
    <n v="474"/>
    <s v="FizzBerry"/>
    <n v="275.2192"/>
    <n v="397.43079999999998"/>
    <x v="17359"/>
    <m/>
    <m/>
    <m/>
    <m/>
    <x v="12"/>
    <m/>
    <m/>
    <m/>
  </r>
  <r>
    <x v="305"/>
    <x v="17703"/>
    <n v="74"/>
    <s v="LemonZest"/>
    <n v="182.19200000000001"/>
    <n v="397.54520000000002"/>
    <x v="17360"/>
    <m/>
    <m/>
    <m/>
    <m/>
    <x v="12"/>
    <m/>
    <m/>
    <m/>
  </r>
  <r>
    <x v="322"/>
    <x v="17704"/>
    <n v="1626"/>
    <s v="TropicalTwist"/>
    <n v="22.6752"/>
    <n v="397.6336"/>
    <x v="17361"/>
    <m/>
    <m/>
    <m/>
    <m/>
    <x v="12"/>
    <m/>
    <m/>
    <m/>
  </r>
  <r>
    <x v="5"/>
    <x v="17705"/>
    <n v="2102"/>
    <s v="GingerFizz"/>
    <n v="214.52160000000001"/>
    <n v="397.774"/>
    <x v="17362"/>
    <m/>
    <m/>
    <m/>
    <m/>
    <x v="12"/>
    <m/>
    <m/>
    <m/>
  </r>
  <r>
    <x v="72"/>
    <x v="17706"/>
    <n v="2593"/>
    <s v="GingerFizz"/>
    <n v="248.208"/>
    <n v="397.774"/>
    <x v="17363"/>
    <m/>
    <m/>
    <m/>
    <m/>
    <x v="12"/>
    <m/>
    <m/>
    <m/>
  </r>
  <r>
    <x v="238"/>
    <x v="17707"/>
    <n v="785"/>
    <s v="ChocoDelight"/>
    <n v="255.12639999999999"/>
    <n v="397.78960000000001"/>
    <x v="17364"/>
    <m/>
    <m/>
    <m/>
    <m/>
    <x v="12"/>
    <m/>
    <m/>
    <m/>
  </r>
  <r>
    <x v="357"/>
    <x v="17708"/>
    <n v="413"/>
    <s v="CitrusSplash"/>
    <n v="298.38259199999999"/>
    <n v="397.87987199999998"/>
    <x v="17365"/>
    <m/>
    <m/>
    <m/>
    <m/>
    <x v="12"/>
    <m/>
    <m/>
    <m/>
  </r>
  <r>
    <x v="47"/>
    <x v="17709"/>
    <n v="1806"/>
    <s v="CitrusSplash"/>
    <n v="194.0224"/>
    <n v="397.9196"/>
    <x v="17366"/>
    <m/>
    <m/>
    <m/>
    <m/>
    <x v="12"/>
    <m/>
    <m/>
    <m/>
  </r>
  <r>
    <x v="206"/>
    <x v="17710"/>
    <n v="1717"/>
    <s v="LemonZest"/>
    <n v="58.073599999999999"/>
    <n v="397.95080000000002"/>
    <x v="17367"/>
    <m/>
    <m/>
    <m/>
    <m/>
    <x v="12"/>
    <m/>
    <m/>
    <m/>
  </r>
  <r>
    <x v="20"/>
    <x v="17711"/>
    <n v="94"/>
    <s v="MangoBliss"/>
    <n v="147.25120000000001"/>
    <n v="398.0016"/>
    <x v="17368"/>
    <m/>
    <m/>
    <m/>
    <m/>
    <x v="12"/>
    <m/>
    <m/>
    <m/>
  </r>
  <r>
    <x v="68"/>
    <x v="17712"/>
    <n v="1754"/>
    <s v="TropicalTwist"/>
    <n v="95.468000000000004"/>
    <n v="398.0016"/>
    <x v="17369"/>
    <m/>
    <m/>
    <m/>
    <m/>
    <x v="12"/>
    <m/>
    <m/>
    <m/>
  </r>
  <r>
    <x v="44"/>
    <x v="17713"/>
    <n v="324"/>
    <s v="BerryBlast"/>
    <n v="336.77199999999999"/>
    <n v="398.0016"/>
    <x v="17370"/>
    <m/>
    <m/>
    <m/>
    <m/>
    <x v="12"/>
    <m/>
    <m/>
    <m/>
  </r>
  <r>
    <x v="349"/>
    <x v="17714"/>
    <n v="848"/>
    <s v="PeachPunch"/>
    <n v="249.0368"/>
    <n v="398.12240000000003"/>
    <x v="17371"/>
    <m/>
    <m/>
    <m/>
    <m/>
    <x v="12"/>
    <m/>
    <m/>
    <m/>
  </r>
  <r>
    <x v="23"/>
    <x v="17715"/>
    <n v="1433"/>
    <s v="BerryBlast"/>
    <n v="449.34480000000002"/>
    <n v="398.14502399999998"/>
    <x v="17372"/>
    <m/>
    <m/>
    <m/>
    <m/>
    <x v="12"/>
    <m/>
    <m/>
    <m/>
  </r>
  <r>
    <x v="110"/>
    <x v="17716"/>
    <n v="1688"/>
    <s v="TropicalTwist"/>
    <n v="137.44640000000001"/>
    <n v="398.24720000000002"/>
    <x v="17373"/>
    <m/>
    <m/>
    <m/>
    <m/>
    <x v="12"/>
    <m/>
    <m/>
    <m/>
  </r>
  <r>
    <x v="255"/>
    <x v="17717"/>
    <n v="1121"/>
    <s v="TropicalTwist"/>
    <n v="79.347200000000001"/>
    <n v="398.51760000000002"/>
    <x v="17374"/>
    <m/>
    <m/>
    <m/>
    <m/>
    <x v="12"/>
    <m/>
    <m/>
    <m/>
  </r>
  <r>
    <x v="221"/>
    <x v="17718"/>
    <n v="2352"/>
    <s v="PeachPunch"/>
    <n v="235.11359999999999"/>
    <n v="398.54880000000003"/>
    <x v="17375"/>
    <m/>
    <m/>
    <m/>
    <m/>
    <x v="12"/>
    <m/>
    <m/>
    <m/>
  </r>
  <r>
    <x v="236"/>
    <x v="17719"/>
    <n v="2175"/>
    <s v="CitrusSplash"/>
    <n v="576.81894399999999"/>
    <n v="398.6216"/>
    <x v="17376"/>
    <m/>
    <m/>
    <m/>
    <m/>
    <x v="12"/>
    <m/>
    <m/>
    <m/>
  </r>
  <r>
    <x v="130"/>
    <x v="17720"/>
    <n v="2495"/>
    <s v="ChocoDelight"/>
    <n v="320.83839999999998"/>
    <n v="398.7672"/>
    <x v="17377"/>
    <m/>
    <m/>
    <m/>
    <m/>
    <x v="12"/>
    <m/>
    <m/>
    <m/>
  </r>
  <r>
    <x v="335"/>
    <x v="17721"/>
    <n v="1762"/>
    <s v="FizzBerry"/>
    <n v="251.62559999999999"/>
    <n v="398.78280000000001"/>
    <x v="17378"/>
    <m/>
    <m/>
    <m/>
    <m/>
    <x v="12"/>
    <m/>
    <m/>
    <m/>
  </r>
  <r>
    <x v="162"/>
    <x v="17722"/>
    <n v="2237"/>
    <s v="MangoBliss"/>
    <n v="196.4384"/>
    <n v="398.85039999999998"/>
    <x v="17379"/>
    <m/>
    <m/>
    <m/>
    <m/>
    <x v="12"/>
    <m/>
    <m/>
    <m/>
  </r>
  <r>
    <x v="187"/>
    <x v="17723"/>
    <n v="2200"/>
    <s v="BerryBlast"/>
    <n v="61.68"/>
    <n v="398.89800000000002"/>
    <x v="17380"/>
    <m/>
    <m/>
    <m/>
    <m/>
    <x v="12"/>
    <m/>
    <m/>
    <m/>
  </r>
  <r>
    <x v="342"/>
    <x v="17724"/>
    <n v="14"/>
    <s v="FizzBerry"/>
    <n v="297.29145599999998"/>
    <n v="399.00556799999998"/>
    <x v="17381"/>
    <m/>
    <m/>
    <m/>
    <m/>
    <x v="12"/>
    <m/>
    <m/>
    <m/>
  </r>
  <r>
    <x v="182"/>
    <x v="17725"/>
    <n v="2103"/>
    <s v="FizzBerry"/>
    <n v="199.15199999999999"/>
    <n v="399.09480000000002"/>
    <x v="17382"/>
    <m/>
    <m/>
    <m/>
    <m/>
    <x v="12"/>
    <m/>
    <m/>
    <m/>
  </r>
  <r>
    <x v="3"/>
    <x v="17726"/>
    <n v="829"/>
    <s v="BerryBlast"/>
    <n v="394.52719999999999"/>
    <n v="399.292416"/>
    <x v="17383"/>
    <m/>
    <m/>
    <m/>
    <m/>
    <x v="12"/>
    <m/>
    <m/>
    <m/>
  </r>
  <r>
    <x v="235"/>
    <x v="17727"/>
    <n v="2681"/>
    <s v="MintCooler"/>
    <n v="244.7936"/>
    <n v="399.30799999999999"/>
    <x v="17384"/>
    <m/>
    <m/>
    <m/>
    <m/>
    <x v="12"/>
    <m/>
    <m/>
    <m/>
  </r>
  <r>
    <x v="272"/>
    <x v="17728"/>
    <n v="344"/>
    <s v="BerryBlast"/>
    <n v="196.18879999999999"/>
    <n v="399.31319999999999"/>
    <x v="17385"/>
    <m/>
    <m/>
    <m/>
    <m/>
    <x v="12"/>
    <m/>
    <m/>
    <m/>
  </r>
  <r>
    <x v="362"/>
    <x v="17729"/>
    <n v="730"/>
    <s v="MintCooler"/>
    <n v="520.64063999999996"/>
    <n v="399.36748799999998"/>
    <x v="17386"/>
    <m/>
    <m/>
    <m/>
    <m/>
    <x v="12"/>
    <m/>
    <m/>
    <m/>
  </r>
  <r>
    <x v="40"/>
    <x v="17730"/>
    <n v="1432"/>
    <s v="GingerFizz"/>
    <n v="75.334400000000002"/>
    <n v="399.39640000000003"/>
    <x v="17387"/>
    <m/>
    <m/>
    <m/>
    <m/>
    <x v="12"/>
    <m/>
    <m/>
    <m/>
  </r>
  <r>
    <x v="248"/>
    <x v="17731"/>
    <n v="1018"/>
    <s v="BerryBlast"/>
    <n v="421.67599999999999"/>
    <n v="399.43583999999998"/>
    <x v="17388"/>
    <m/>
    <m/>
    <m/>
    <m/>
    <x v="12"/>
    <m/>
    <m/>
    <m/>
  </r>
  <r>
    <x v="238"/>
    <x v="17732"/>
    <n v="1084"/>
    <s v="BerryBlast"/>
    <n v="445.28"/>
    <n v="399.43583999999998"/>
    <x v="17389"/>
    <m/>
    <m/>
    <m/>
    <m/>
    <x v="12"/>
    <m/>
    <m/>
    <m/>
  </r>
  <r>
    <x v="164"/>
    <x v="17733"/>
    <n v="2292"/>
    <s v="BerryBlast"/>
    <n v="464.38799999999998"/>
    <n v="399.43583999999998"/>
    <x v="17390"/>
    <m/>
    <m/>
    <m/>
    <m/>
    <x v="12"/>
    <m/>
    <m/>
    <m/>
  </r>
  <r>
    <x v="65"/>
    <x v="17734"/>
    <n v="170"/>
    <s v="BerryBlast"/>
    <n v="173.22239999999999"/>
    <n v="399.50040000000001"/>
    <x v="17391"/>
    <m/>
    <m/>
    <m/>
    <m/>
    <x v="12"/>
    <m/>
    <m/>
    <m/>
  </r>
  <r>
    <x v="34"/>
    <x v="17735"/>
    <n v="808"/>
    <s v="TropicalTwist"/>
    <n v="606.96345599999995"/>
    <n v="399.55219199999999"/>
    <x v="17392"/>
    <m/>
    <m/>
    <m/>
    <m/>
    <x v="12"/>
    <m/>
    <m/>
    <m/>
  </r>
  <r>
    <x v="107"/>
    <x v="17736"/>
    <n v="2260"/>
    <s v="BerryBlast"/>
    <n v="59.174399999999999"/>
    <n v="399.6096"/>
    <x v="17393"/>
    <m/>
    <m/>
    <m/>
    <m/>
    <x v="12"/>
    <m/>
    <m/>
    <m/>
  </r>
  <r>
    <x v="39"/>
    <x v="17737"/>
    <n v="779"/>
    <s v="FizzBerry"/>
    <n v="271.82400000000001"/>
    <n v="399.62520000000001"/>
    <x v="17394"/>
    <m/>
    <m/>
    <m/>
    <m/>
    <x v="12"/>
    <m/>
    <m/>
    <m/>
  </r>
  <r>
    <x v="117"/>
    <x v="17738"/>
    <n v="2451"/>
    <s v="FizzBerry"/>
    <n v="167.1584"/>
    <n v="399.68239999999997"/>
    <x v="17395"/>
    <m/>
    <m/>
    <m/>
    <m/>
    <x v="12"/>
    <m/>
    <m/>
    <m/>
  </r>
  <r>
    <x v="229"/>
    <x v="17739"/>
    <n v="1010"/>
    <s v="BerryBlast"/>
    <n v="198.2176"/>
    <n v="399.8956"/>
    <x v="17396"/>
    <m/>
    <m/>
    <m/>
    <m/>
    <x v="12"/>
    <m/>
    <m/>
    <m/>
  </r>
  <r>
    <x v="364"/>
    <x v="17740"/>
    <n v="2797"/>
    <s v="ChocoDelight"/>
    <n v="177.11359999999999"/>
    <n v="399.95280000000002"/>
    <x v="17397"/>
    <m/>
    <m/>
    <m/>
    <m/>
    <x v="12"/>
    <m/>
    <m/>
    <m/>
  </r>
  <r>
    <x v="16"/>
    <x v="17741"/>
    <n v="237"/>
    <s v="GingerFizz"/>
    <n v="249.59327999999999"/>
    <n v="400.0224384"/>
    <x v="17398"/>
    <m/>
    <m/>
    <m/>
    <m/>
    <x v="12"/>
    <m/>
    <m/>
    <m/>
  </r>
  <r>
    <x v="225"/>
    <x v="17742"/>
    <n v="2034"/>
    <s v="TropicalTwist"/>
    <n v="200.38720000000001"/>
    <n v="400.1712"/>
    <x v="17399"/>
    <m/>
    <m/>
    <m/>
    <m/>
    <x v="12"/>
    <m/>
    <m/>
    <m/>
  </r>
  <r>
    <x v="197"/>
    <x v="17743"/>
    <n v="515"/>
    <s v="CitrusSplash"/>
    <n v="266.40320000000003"/>
    <n v="400.23880000000003"/>
    <x v="17400"/>
    <m/>
    <m/>
    <m/>
    <m/>
    <x v="12"/>
    <m/>
    <m/>
    <m/>
  </r>
  <r>
    <x v="46"/>
    <x v="17744"/>
    <n v="2505"/>
    <s v="TropicalTwist"/>
    <n v="357.7824"/>
    <n v="400.38440000000003"/>
    <x v="17401"/>
    <m/>
    <m/>
    <m/>
    <m/>
    <x v="12"/>
    <m/>
    <m/>
    <m/>
  </r>
  <r>
    <x v="203"/>
    <x v="17745"/>
    <n v="2771"/>
    <s v="BerryBlast"/>
    <n v="137.83359999999999"/>
    <n v="400.47280000000001"/>
    <x v="17402"/>
    <m/>
    <m/>
    <m/>
    <m/>
    <x v="12"/>
    <m/>
    <m/>
    <m/>
  </r>
  <r>
    <x v="11"/>
    <x v="17746"/>
    <n v="699"/>
    <s v="ChocoDelight"/>
    <n v="665.82054400000004"/>
    <n v="400.48320000000001"/>
    <x v="17403"/>
    <m/>
    <m/>
    <m/>
    <m/>
    <x v="12"/>
    <m/>
    <m/>
    <m/>
  </r>
  <r>
    <x v="128"/>
    <x v="17747"/>
    <n v="2745"/>
    <s v="CitrusSplash"/>
    <n v="32.691200000000002"/>
    <n v="400.6028"/>
    <x v="17404"/>
    <m/>
    <m/>
    <m/>
    <m/>
    <x v="12"/>
    <m/>
    <m/>
    <m/>
  </r>
  <r>
    <x v="348"/>
    <x v="17748"/>
    <n v="468"/>
    <s v="MintCooler"/>
    <n v="167.916"/>
    <n v="400.69080000000002"/>
    <x v="17405"/>
    <m/>
    <m/>
    <m/>
    <m/>
    <x v="12"/>
    <m/>
    <m/>
    <m/>
  </r>
  <r>
    <x v="44"/>
    <x v="17749"/>
    <n v="2406"/>
    <s v="MangoBliss"/>
    <n v="203.77279999999999"/>
    <n v="400.75880000000001"/>
    <x v="17406"/>
    <m/>
    <m/>
    <m/>
    <m/>
    <x v="12"/>
    <m/>
    <m/>
    <m/>
  </r>
  <r>
    <x v="195"/>
    <x v="17750"/>
    <n v="2804"/>
    <s v="ChocoDelight"/>
    <n v="33.977600000000002"/>
    <n v="400.77440000000001"/>
    <x v="17407"/>
    <m/>
    <m/>
    <m/>
    <m/>
    <x v="12"/>
    <m/>
    <m/>
    <m/>
  </r>
  <r>
    <x v="337"/>
    <x v="17751"/>
    <n v="2325"/>
    <s v="LemonZest"/>
    <n v="271.22559999999999"/>
    <n v="400.78480000000002"/>
    <x v="17408"/>
    <m/>
    <m/>
    <m/>
    <m/>
    <x v="12"/>
    <m/>
    <m/>
    <m/>
  </r>
  <r>
    <x v="305"/>
    <x v="17752"/>
    <n v="1834"/>
    <s v="BerryBlast"/>
    <n v="451.50400000000002"/>
    <n v="400.87007999999997"/>
    <x v="17409"/>
    <m/>
    <m/>
    <m/>
    <m/>
    <x v="12"/>
    <m/>
    <m/>
    <m/>
  </r>
  <r>
    <x v="218"/>
    <x v="17753"/>
    <n v="112"/>
    <s v="TropicalTwist"/>
    <n v="41.472000000000001"/>
    <n v="400.8732"/>
    <x v="17410"/>
    <m/>
    <m/>
    <m/>
    <m/>
    <x v="12"/>
    <m/>
    <m/>
    <m/>
  </r>
  <r>
    <x v="61"/>
    <x v="17754"/>
    <n v="2420"/>
    <s v="MintCooler"/>
    <n v="104.0416"/>
    <n v="400.96159999999998"/>
    <x v="17411"/>
    <m/>
    <m/>
    <m/>
    <m/>
    <x v="12"/>
    <m/>
    <m/>
    <m/>
  </r>
  <r>
    <x v="183"/>
    <x v="17755"/>
    <n v="86"/>
    <s v="CitrusSplash"/>
    <n v="327.46675199999999"/>
    <n v="401.01185279999999"/>
    <x v="17412"/>
    <m/>
    <m/>
    <m/>
    <m/>
    <x v="12"/>
    <m/>
    <m/>
    <m/>
  </r>
  <r>
    <x v="20"/>
    <x v="17756"/>
    <n v="1291"/>
    <s v="PeachPunch"/>
    <n v="267.45280000000002"/>
    <n v="401.07080000000002"/>
    <x v="17413"/>
    <m/>
    <m/>
    <m/>
    <m/>
    <x v="12"/>
    <m/>
    <m/>
    <m/>
  </r>
  <r>
    <x v="273"/>
    <x v="17757"/>
    <n v="2814"/>
    <s v="TropicalTwist"/>
    <n v="239.21279999999999"/>
    <n v="401.08640000000003"/>
    <x v="17414"/>
    <m/>
    <m/>
    <m/>
    <m/>
    <x v="12"/>
    <m/>
    <m/>
    <m/>
  </r>
  <r>
    <x v="262"/>
    <x v="17758"/>
    <n v="934"/>
    <s v="MangoBliss"/>
    <n v="30.768000000000001"/>
    <n v="401.11759999999998"/>
    <x v="17415"/>
    <m/>
    <m/>
    <m/>
    <m/>
    <x v="12"/>
    <m/>
    <m/>
    <m/>
  </r>
  <r>
    <x v="189"/>
    <x v="17759"/>
    <n v="972"/>
    <s v="FizzBerry"/>
    <n v="186.11199999999999"/>
    <n v="401.14359999999999"/>
    <x v="17416"/>
    <m/>
    <m/>
    <m/>
    <m/>
    <x v="12"/>
    <m/>
    <m/>
    <m/>
  </r>
  <r>
    <x v="31"/>
    <x v="17760"/>
    <n v="1692"/>
    <s v="MangoBliss"/>
    <n v="238.93119999999999"/>
    <n v="401.28919999999999"/>
    <x v="17417"/>
    <m/>
    <m/>
    <m/>
    <m/>
    <x v="12"/>
    <m/>
    <m/>
    <m/>
  </r>
  <r>
    <x v="8"/>
    <x v="17761"/>
    <n v="346"/>
    <s v="FizzBerry"/>
    <n v="212.90803199999999"/>
    <n v="401.32160640000001"/>
    <x v="17418"/>
    <m/>
    <m/>
    <m/>
    <m/>
    <x v="12"/>
    <m/>
    <m/>
    <m/>
  </r>
  <r>
    <x v="133"/>
    <x v="17762"/>
    <n v="2660"/>
    <s v="TropicalTwist"/>
    <n v="24.344000000000001"/>
    <n v="401.5872"/>
    <x v="17419"/>
    <m/>
    <m/>
    <m/>
    <m/>
    <x v="12"/>
    <m/>
    <m/>
    <m/>
  </r>
  <r>
    <x v="209"/>
    <x v="17763"/>
    <n v="2323"/>
    <s v="FizzBerry"/>
    <n v="31.08"/>
    <n v="401.5872"/>
    <x v="17420"/>
    <m/>
    <m/>
    <m/>
    <m/>
    <x v="12"/>
    <m/>
    <m/>
    <m/>
  </r>
  <r>
    <x v="169"/>
    <x v="17764"/>
    <n v="614"/>
    <s v="GingerFizz"/>
    <n v="49.616"/>
    <n v="401.5872"/>
    <x v="17421"/>
    <m/>
    <m/>
    <m/>
    <m/>
    <x v="12"/>
    <m/>
    <m/>
    <m/>
  </r>
  <r>
    <x v="228"/>
    <x v="17765"/>
    <n v="2200"/>
    <s v="BerryBlast"/>
    <n v="106.104"/>
    <n v="401.5872"/>
    <x v="17422"/>
    <m/>
    <m/>
    <m/>
    <m/>
    <x v="12"/>
    <m/>
    <m/>
    <m/>
  </r>
  <r>
    <x v="69"/>
    <x v="17766"/>
    <n v="2191"/>
    <s v="BerryBlast"/>
    <n v="135.71600000000001"/>
    <n v="401.5872"/>
    <x v="17423"/>
    <m/>
    <m/>
    <m/>
    <m/>
    <x v="12"/>
    <m/>
    <m/>
    <m/>
  </r>
  <r>
    <x v="13"/>
    <x v="17767"/>
    <n v="919"/>
    <s v="BerryBlast"/>
    <n v="311.86799999999999"/>
    <n v="401.5872"/>
    <x v="17424"/>
    <m/>
    <m/>
    <m/>
    <m/>
    <x v="12"/>
    <m/>
    <m/>
    <m/>
  </r>
  <r>
    <x v="25"/>
    <x v="17768"/>
    <n v="2372"/>
    <s v="MintCooler"/>
    <n v="121.86879999999999"/>
    <n v="402.03280000000001"/>
    <x v="17425"/>
    <m/>
    <m/>
    <m/>
    <m/>
    <x v="12"/>
    <m/>
    <m/>
    <m/>
  </r>
  <r>
    <x v="157"/>
    <x v="17769"/>
    <n v="2825"/>
    <s v="PeachPunch"/>
    <n v="228.52160000000001"/>
    <n v="402.07440000000003"/>
    <x v="17426"/>
    <m/>
    <m/>
    <m/>
    <m/>
    <x v="12"/>
    <m/>
    <m/>
    <m/>
  </r>
  <r>
    <x v="190"/>
    <x v="17770"/>
    <n v="1926"/>
    <s v="ChocoDelight"/>
    <n v="93.302400000000006"/>
    <n v="402.2876"/>
    <x v="17427"/>
    <m/>
    <m/>
    <m/>
    <m/>
    <x v="12"/>
    <m/>
    <m/>
    <m/>
  </r>
  <r>
    <x v="152"/>
    <x v="17771"/>
    <n v="850"/>
    <s v="BerryBlast"/>
    <n v="386.916"/>
    <n v="402.30432000000002"/>
    <x v="17428"/>
    <m/>
    <m/>
    <m/>
    <m/>
    <x v="12"/>
    <m/>
    <m/>
    <m/>
  </r>
  <r>
    <x v="7"/>
    <x v="17772"/>
    <n v="1585"/>
    <s v="BerryBlast"/>
    <n v="468.96800000000002"/>
    <n v="402.30432000000002"/>
    <x v="17429"/>
    <m/>
    <m/>
    <m/>
    <m/>
    <x v="12"/>
    <m/>
    <m/>
    <m/>
  </r>
  <r>
    <x v="82"/>
    <x v="17773"/>
    <n v="1949"/>
    <s v="FizzBerry"/>
    <n v="170.71360000000001"/>
    <n v="402.36040000000003"/>
    <x v="17430"/>
    <m/>
    <m/>
    <m/>
    <m/>
    <x v="12"/>
    <m/>
    <m/>
    <m/>
  </r>
  <r>
    <x v="165"/>
    <x v="17774"/>
    <n v="1612"/>
    <s v="BerryBlast"/>
    <n v="235.6096"/>
    <n v="402.40199999999999"/>
    <x v="17431"/>
    <m/>
    <m/>
    <m/>
    <m/>
    <x v="12"/>
    <m/>
    <m/>
    <m/>
  </r>
  <r>
    <x v="350"/>
    <x v="17775"/>
    <n v="792"/>
    <s v="PeachPunch"/>
    <n v="19.943999999999999"/>
    <n v="402.48360000000002"/>
    <x v="17432"/>
    <m/>
    <m/>
    <m/>
    <m/>
    <x v="12"/>
    <m/>
    <m/>
    <m/>
  </r>
  <r>
    <x v="329"/>
    <x v="17776"/>
    <n v="805"/>
    <s v="FizzBerry"/>
    <n v="51.92"/>
    <n v="402.62040000000002"/>
    <x v="17433"/>
    <m/>
    <m/>
    <m/>
    <m/>
    <x v="12"/>
    <m/>
    <m/>
    <m/>
  </r>
  <r>
    <x v="127"/>
    <x v="17777"/>
    <n v="2107"/>
    <s v="TropicalTwist"/>
    <n v="60.524799999999999"/>
    <n v="402.66199999999998"/>
    <x v="17434"/>
    <m/>
    <m/>
    <m/>
    <m/>
    <x v="12"/>
    <m/>
    <m/>
    <m/>
  </r>
  <r>
    <x v="287"/>
    <x v="17778"/>
    <n v="729"/>
    <s v="MintCooler"/>
    <n v="328.44729599999999"/>
    <n v="402.78700800000001"/>
    <x v="17435"/>
    <m/>
    <m/>
    <m/>
    <m/>
    <x v="12"/>
    <m/>
    <m/>
    <m/>
  </r>
  <r>
    <x v="165"/>
    <x v="17779"/>
    <n v="66"/>
    <s v="MangoBliss"/>
    <n v="293.3888"/>
    <n v="402.83359999999999"/>
    <x v="17436"/>
    <m/>
    <m/>
    <m/>
    <m/>
    <x v="12"/>
    <m/>
    <m/>
    <m/>
  </r>
  <r>
    <x v="252"/>
    <x v="17780"/>
    <n v="2267"/>
    <s v="GingerFizz"/>
    <n v="188.9152"/>
    <n v="402.90640000000002"/>
    <x v="17437"/>
    <m/>
    <m/>
    <m/>
    <m/>
    <x v="12"/>
    <m/>
    <m/>
    <m/>
  </r>
  <r>
    <x v="251"/>
    <x v="17781"/>
    <n v="1424"/>
    <s v="FizzBerry"/>
    <n v="105.0016"/>
    <n v="402.91160000000002"/>
    <x v="17438"/>
    <m/>
    <m/>
    <m/>
    <m/>
    <x v="12"/>
    <m/>
    <m/>
    <m/>
  </r>
  <r>
    <x v="288"/>
    <x v="17782"/>
    <n v="1227"/>
    <s v="PeachPunch"/>
    <n v="211.50399999999999"/>
    <n v="402.94799999999998"/>
    <x v="17439"/>
    <m/>
    <m/>
    <m/>
    <m/>
    <x v="12"/>
    <m/>
    <m/>
    <m/>
  </r>
  <r>
    <x v="179"/>
    <x v="17783"/>
    <n v="2464"/>
    <s v="LemonZest"/>
    <n v="180.06720000000001"/>
    <n v="403.0104"/>
    <x v="17440"/>
    <m/>
    <m/>
    <m/>
    <m/>
    <x v="12"/>
    <m/>
    <m/>
    <m/>
  </r>
  <r>
    <x v="222"/>
    <x v="17784"/>
    <n v="2309"/>
    <s v="BerryBlast"/>
    <n v="356.30799999999999"/>
    <n v="403.02143999999998"/>
    <x v="17441"/>
    <m/>
    <m/>
    <m/>
    <m/>
    <x v="12"/>
    <m/>
    <m/>
    <m/>
  </r>
  <r>
    <x v="107"/>
    <x v="17785"/>
    <n v="2096"/>
    <s v="MintCooler"/>
    <n v="199.43680000000001"/>
    <n v="403.10919999999999"/>
    <x v="17442"/>
    <m/>
    <m/>
    <m/>
    <m/>
    <x v="12"/>
    <m/>
    <m/>
    <m/>
  </r>
  <r>
    <x v="72"/>
    <x v="17786"/>
    <n v="2523"/>
    <s v="MintCooler"/>
    <n v="100.7968"/>
    <n v="403.33800000000002"/>
    <x v="17443"/>
    <m/>
    <m/>
    <m/>
    <m/>
    <x v="12"/>
    <m/>
    <m/>
    <m/>
  </r>
  <r>
    <x v="355"/>
    <x v="17787"/>
    <n v="2415"/>
    <s v="ChocoDelight"/>
    <n v="113.884"/>
    <n v="403.38"/>
    <x v="17444"/>
    <m/>
    <m/>
    <m/>
    <m/>
    <x v="12"/>
    <m/>
    <m/>
    <m/>
  </r>
  <r>
    <x v="270"/>
    <x v="17788"/>
    <n v="398"/>
    <s v="BerryBlast"/>
    <n v="129.36799999999999"/>
    <n v="403.38"/>
    <x v="17445"/>
    <m/>
    <m/>
    <m/>
    <m/>
    <x v="12"/>
    <m/>
    <m/>
    <m/>
  </r>
  <r>
    <x v="92"/>
    <x v="17789"/>
    <n v="71"/>
    <s v="MintCooler"/>
    <n v="46.101407999999999"/>
    <n v="403.50810239999998"/>
    <x v="17446"/>
    <m/>
    <m/>
    <m/>
    <m/>
    <x v="12"/>
    <m/>
    <m/>
    <m/>
  </r>
  <r>
    <x v="190"/>
    <x v="17790"/>
    <n v="1078"/>
    <s v="GingerFizz"/>
    <n v="180.991872"/>
    <n v="403.52415999999999"/>
    <x v="17447"/>
    <m/>
    <m/>
    <m/>
    <m/>
    <x v="12"/>
    <m/>
    <m/>
    <m/>
  </r>
  <r>
    <x v="189"/>
    <x v="17791"/>
    <n v="2201"/>
    <s v="LemonZest"/>
    <n v="33.897599999999997"/>
    <n v="403.59280000000001"/>
    <x v="17448"/>
    <m/>
    <m/>
    <m/>
    <m/>
    <x v="12"/>
    <m/>
    <m/>
    <m/>
  </r>
  <r>
    <x v="244"/>
    <x v="17792"/>
    <n v="1109"/>
    <s v="BerryBlast"/>
    <n v="383.024"/>
    <n v="403.73856000000001"/>
    <x v="17449"/>
    <m/>
    <m/>
    <m/>
    <m/>
    <x v="12"/>
    <m/>
    <m/>
    <m/>
  </r>
  <r>
    <x v="211"/>
    <x v="17793"/>
    <n v="1563"/>
    <s v="BerryBlast"/>
    <n v="499.92"/>
    <n v="403.73856000000001"/>
    <x v="17450"/>
    <m/>
    <m/>
    <m/>
    <m/>
    <x v="12"/>
    <m/>
    <m/>
    <m/>
  </r>
  <r>
    <x v="242"/>
    <x v="17794"/>
    <n v="156"/>
    <s v="MintCooler"/>
    <n v="92.2624"/>
    <n v="403.78"/>
    <x v="17451"/>
    <m/>
    <m/>
    <m/>
    <m/>
    <x v="12"/>
    <m/>
    <m/>
    <m/>
  </r>
  <r>
    <x v="290"/>
    <x v="17795"/>
    <n v="9"/>
    <s v="ChocoDelight"/>
    <n v="71.270399999999995"/>
    <n v="403.92039999999997"/>
    <x v="17452"/>
    <m/>
    <m/>
    <m/>
    <m/>
    <x v="12"/>
    <m/>
    <m/>
    <m/>
  </r>
  <r>
    <x v="25"/>
    <x v="17796"/>
    <n v="2089"/>
    <s v="GingerFizz"/>
    <n v="130.33279999999999"/>
    <n v="403.95159999999998"/>
    <x v="17453"/>
    <m/>
    <m/>
    <m/>
    <m/>
    <x v="12"/>
    <m/>
    <m/>
    <m/>
  </r>
  <r>
    <x v="150"/>
    <x v="17797"/>
    <n v="863"/>
    <s v="FizzBerry"/>
    <n v="483.33120000000002"/>
    <n v="403.99007999999998"/>
    <x v="17454"/>
    <m/>
    <m/>
    <m/>
    <m/>
    <x v="12"/>
    <m/>
    <m/>
    <m/>
  </r>
  <r>
    <x v="21"/>
    <x v="17798"/>
    <n v="2261"/>
    <s v="GingerFizz"/>
    <n v="198"/>
    <n v="404.10759999999999"/>
    <x v="17455"/>
    <m/>
    <m/>
    <m/>
    <m/>
    <x v="12"/>
    <m/>
    <m/>
    <m/>
  </r>
  <r>
    <x v="146"/>
    <x v="17799"/>
    <n v="152"/>
    <s v="FizzBerry"/>
    <n v="240.48320000000001"/>
    <n v="404.10759999999999"/>
    <x v="17456"/>
    <m/>
    <m/>
    <m/>
    <m/>
    <x v="12"/>
    <m/>
    <m/>
    <m/>
  </r>
  <r>
    <x v="214"/>
    <x v="17800"/>
    <n v="2137"/>
    <s v="MintCooler"/>
    <n v="49.891199999999998"/>
    <n v="404.16480000000001"/>
    <x v="17457"/>
    <m/>
    <m/>
    <m/>
    <m/>
    <x v="12"/>
    <m/>
    <m/>
    <m/>
  </r>
  <r>
    <x v="25"/>
    <x v="17801"/>
    <n v="472"/>
    <s v="MangoBliss"/>
    <n v="260.0992"/>
    <n v="404.19600000000003"/>
    <x v="17458"/>
    <m/>
    <m/>
    <m/>
    <m/>
    <x v="12"/>
    <m/>
    <m/>
    <m/>
  </r>
  <r>
    <x v="207"/>
    <x v="17802"/>
    <n v="2254"/>
    <s v="BerryBlast"/>
    <n v="7.1879999999999997"/>
    <n v="404.27640000000002"/>
    <x v="17459"/>
    <m/>
    <m/>
    <m/>
    <m/>
    <x v="12"/>
    <m/>
    <m/>
    <m/>
  </r>
  <r>
    <x v="208"/>
    <x v="17803"/>
    <n v="156"/>
    <s v="GingerFizz"/>
    <n v="248.47430399999999"/>
    <n v="404.37521279999999"/>
    <x v="17460"/>
    <m/>
    <m/>
    <m/>
    <m/>
    <x v="12"/>
    <m/>
    <m/>
    <m/>
  </r>
  <r>
    <x v="203"/>
    <x v="17804"/>
    <n v="2657"/>
    <s v="PeachPunch"/>
    <n v="187.31200000000001"/>
    <n v="404.38319999999999"/>
    <x v="17461"/>
    <m/>
    <m/>
    <m/>
    <m/>
    <x v="12"/>
    <m/>
    <m/>
    <m/>
  </r>
  <r>
    <x v="58"/>
    <x v="17805"/>
    <n v="2671"/>
    <s v="TropicalTwist"/>
    <n v="235.05279999999999"/>
    <n v="404.38319999999999"/>
    <x v="17462"/>
    <m/>
    <m/>
    <m/>
    <m/>
    <x v="12"/>
    <m/>
    <m/>
    <m/>
  </r>
  <r>
    <x v="90"/>
    <x v="17806"/>
    <n v="513"/>
    <s v="FizzBerry"/>
    <n v="413.70432"/>
    <n v="404.51174400000002"/>
    <x v="17463"/>
    <m/>
    <m/>
    <m/>
    <m/>
    <x v="12"/>
    <m/>
    <m/>
    <m/>
  </r>
  <r>
    <x v="164"/>
    <x v="17807"/>
    <n v="2452"/>
    <s v="MintCooler"/>
    <n v="156.87039999999999"/>
    <n v="404.6848"/>
    <x v="17464"/>
    <m/>
    <m/>
    <m/>
    <m/>
    <x v="12"/>
    <m/>
    <m/>
    <m/>
  </r>
  <r>
    <x v="66"/>
    <x v="17808"/>
    <n v="947"/>
    <s v="MangoBliss"/>
    <n v="178.17024000000001"/>
    <n v="404.68846079999997"/>
    <x v="17465"/>
    <m/>
    <m/>
    <m/>
    <m/>
    <x v="12"/>
    <m/>
    <m/>
    <m/>
  </r>
  <r>
    <x v="85"/>
    <x v="17809"/>
    <n v="365"/>
    <s v="BerryBlast"/>
    <n v="52.231999999999999"/>
    <n v="405.02937600000001"/>
    <x v="17466"/>
    <m/>
    <m/>
    <m/>
    <m/>
    <x v="12"/>
    <m/>
    <m/>
    <m/>
  </r>
  <r>
    <x v="82"/>
    <x v="17810"/>
    <n v="1399"/>
    <s v="BerryBlast"/>
    <n v="340.916"/>
    <n v="405.1728"/>
    <x v="17467"/>
    <m/>
    <m/>
    <m/>
    <m/>
    <x v="12"/>
    <m/>
    <m/>
    <m/>
  </r>
  <r>
    <x v="99"/>
    <x v="17811"/>
    <n v="2334"/>
    <s v="MintCooler"/>
    <n v="172.6688"/>
    <n v="405.28280000000001"/>
    <x v="17468"/>
    <m/>
    <m/>
    <m/>
    <m/>
    <x v="12"/>
    <m/>
    <m/>
    <m/>
  </r>
  <r>
    <x v="229"/>
    <x v="17812"/>
    <n v="2528"/>
    <s v="BerryBlast"/>
    <n v="175.1808"/>
    <n v="405.32440000000003"/>
    <x v="17469"/>
    <m/>
    <m/>
    <m/>
    <m/>
    <x v="12"/>
    <m/>
    <m/>
    <m/>
  </r>
  <r>
    <x v="118"/>
    <x v="17813"/>
    <n v="2384"/>
    <s v="FizzBerry"/>
    <n v="162.10560000000001"/>
    <n v="405.6"/>
    <x v="17470"/>
    <m/>
    <m/>
    <m/>
    <m/>
    <x v="12"/>
    <m/>
    <m/>
    <m/>
  </r>
  <r>
    <x v="113"/>
    <x v="17814"/>
    <n v="884"/>
    <s v="FizzBerry"/>
    <n v="128.72640000000001"/>
    <n v="405.69880000000001"/>
    <x v="17471"/>
    <m/>
    <m/>
    <m/>
    <m/>
    <x v="12"/>
    <m/>
    <m/>
    <m/>
  </r>
  <r>
    <x v="228"/>
    <x v="17815"/>
    <n v="1668"/>
    <s v="TropicalTwist"/>
    <n v="70.953599999999994"/>
    <n v="405.87040000000002"/>
    <x v="17472"/>
    <m/>
    <m/>
    <m/>
    <m/>
    <x v="12"/>
    <m/>
    <m/>
    <m/>
  </r>
  <r>
    <x v="328"/>
    <x v="17816"/>
    <n v="2720"/>
    <s v="BerryBlast"/>
    <n v="44.948"/>
    <n v="405.88992000000002"/>
    <x v="17473"/>
    <m/>
    <m/>
    <m/>
    <m/>
    <x v="12"/>
    <m/>
    <m/>
    <m/>
  </r>
  <r>
    <x v="164"/>
    <x v="17817"/>
    <n v="1068"/>
    <s v="BerryBlast"/>
    <n v="0.77600000000000002"/>
    <n v="406.06920000000002"/>
    <x v="17474"/>
    <m/>
    <m/>
    <m/>
    <m/>
    <x v="12"/>
    <m/>
    <m/>
    <m/>
  </r>
  <r>
    <x v="290"/>
    <x v="17818"/>
    <n v="1044"/>
    <s v="LemonZest"/>
    <n v="189.988"/>
    <n v="406.06920000000002"/>
    <x v="17475"/>
    <m/>
    <m/>
    <m/>
    <m/>
    <x v="12"/>
    <m/>
    <m/>
    <m/>
  </r>
  <r>
    <x v="9"/>
    <x v="17819"/>
    <n v="1713"/>
    <s v="CitrusSplash"/>
    <n v="208.95679999999999"/>
    <n v="406.13040000000001"/>
    <x v="17476"/>
    <m/>
    <m/>
    <m/>
    <m/>
    <x v="12"/>
    <m/>
    <m/>
    <m/>
  </r>
  <r>
    <x v="313"/>
    <x v="17820"/>
    <n v="1523"/>
    <s v="BerryBlast"/>
    <n v="10.354944"/>
    <n v="406.25312000000002"/>
    <x v="17477"/>
    <m/>
    <m/>
    <m/>
    <m/>
    <x v="12"/>
    <m/>
    <m/>
    <m/>
  </r>
  <r>
    <x v="225"/>
    <x v="17821"/>
    <n v="2637"/>
    <s v="PeachPunch"/>
    <n v="119.92"/>
    <n v="406.28640000000001"/>
    <x v="17478"/>
    <m/>
    <m/>
    <m/>
    <m/>
    <x v="12"/>
    <m/>
    <m/>
    <m/>
  </r>
  <r>
    <x v="75"/>
    <x v="17822"/>
    <n v="2645"/>
    <s v="LemonZest"/>
    <n v="106.3616"/>
    <n v="406.30200000000002"/>
    <x v="17479"/>
    <m/>
    <m/>
    <m/>
    <m/>
    <x v="12"/>
    <m/>
    <m/>
    <m/>
  </r>
  <r>
    <x v="166"/>
    <x v="17823"/>
    <n v="2373"/>
    <s v="MintCooler"/>
    <n v="633.67168000000004"/>
    <n v="406.35919999999999"/>
    <x v="17480"/>
    <m/>
    <m/>
    <m/>
    <m/>
    <x v="12"/>
    <m/>
    <m/>
    <m/>
  </r>
  <r>
    <x v="330"/>
    <x v="17824"/>
    <n v="1966"/>
    <s v="MintCooler"/>
    <n v="254.01599999999999"/>
    <n v="406.59840000000003"/>
    <x v="17481"/>
    <m/>
    <m/>
    <m/>
    <m/>
    <x v="12"/>
    <m/>
    <m/>
    <m/>
  </r>
  <r>
    <x v="209"/>
    <x v="17825"/>
    <n v="1405"/>
    <s v="BerryBlast"/>
    <n v="362.87599999999998"/>
    <n v="406.60703999999998"/>
    <x v="17482"/>
    <m/>
    <m/>
    <m/>
    <m/>
    <x v="12"/>
    <m/>
    <m/>
    <m/>
  </r>
  <r>
    <x v="212"/>
    <x v="17826"/>
    <n v="1854"/>
    <s v="BerryBlast"/>
    <n v="464.036"/>
    <n v="406.60703999999998"/>
    <x v="17483"/>
    <m/>
    <m/>
    <m/>
    <m/>
    <x v="12"/>
    <m/>
    <m/>
    <m/>
  </r>
  <r>
    <x v="215"/>
    <x v="17827"/>
    <n v="2528"/>
    <s v="BerryBlast"/>
    <n v="508.99599999999998"/>
    <n v="406.60703999999998"/>
    <x v="17484"/>
    <m/>
    <m/>
    <m/>
    <m/>
    <x v="12"/>
    <m/>
    <m/>
    <m/>
  </r>
  <r>
    <x v="210"/>
    <x v="17828"/>
    <n v="699"/>
    <s v="TropicalTwist"/>
    <n v="590.56012799999996"/>
    <n v="406.61088000000001"/>
    <x v="17485"/>
    <m/>
    <m/>
    <m/>
    <m/>
    <x v="12"/>
    <m/>
    <m/>
    <m/>
  </r>
  <r>
    <x v="184"/>
    <x v="17829"/>
    <n v="1989"/>
    <s v="MangoBliss"/>
    <n v="62.278399999999998"/>
    <n v="406.61399999999998"/>
    <x v="17486"/>
    <m/>
    <m/>
    <m/>
    <m/>
    <x v="12"/>
    <m/>
    <m/>
    <m/>
  </r>
  <r>
    <x v="298"/>
    <x v="17830"/>
    <n v="2754"/>
    <s v="FizzBerry"/>
    <n v="160.04159999999999"/>
    <n v="406.72840000000002"/>
    <x v="17487"/>
    <m/>
    <m/>
    <m/>
    <m/>
    <x v="12"/>
    <m/>
    <m/>
    <m/>
  </r>
  <r>
    <x v="239"/>
    <x v="17831"/>
    <n v="2514"/>
    <s v="FizzBerry"/>
    <n v="204.90880000000001"/>
    <n v="406.87400000000002"/>
    <x v="17488"/>
    <m/>
    <m/>
    <m/>
    <m/>
    <x v="12"/>
    <m/>
    <m/>
    <m/>
  </r>
  <r>
    <x v="193"/>
    <x v="17832"/>
    <n v="131"/>
    <s v="MintCooler"/>
    <n v="272.87360000000001"/>
    <n v="406.91559999999998"/>
    <x v="17489"/>
    <m/>
    <m/>
    <m/>
    <m/>
    <x v="12"/>
    <m/>
    <m/>
    <m/>
  </r>
  <r>
    <x v="239"/>
    <x v="17833"/>
    <n v="2806"/>
    <s v="BerryBlast"/>
    <n v="265.60000000000002"/>
    <n v="406.93119999999999"/>
    <x v="17490"/>
    <m/>
    <m/>
    <m/>
    <m/>
    <x v="12"/>
    <m/>
    <m/>
    <m/>
  </r>
  <r>
    <x v="267"/>
    <x v="17834"/>
    <n v="2121"/>
    <s v="FizzBerry"/>
    <n v="17.079999999999998"/>
    <n v="406.96559999999999"/>
    <x v="17491"/>
    <m/>
    <m/>
    <m/>
    <m/>
    <x v="12"/>
    <m/>
    <m/>
    <m/>
  </r>
  <r>
    <x v="202"/>
    <x v="17835"/>
    <n v="530"/>
    <s v="LemonZest"/>
    <n v="61.078400000000002"/>
    <n v="407.07679999999999"/>
    <x v="17492"/>
    <m/>
    <m/>
    <m/>
    <m/>
    <x v="12"/>
    <m/>
    <m/>
    <m/>
  </r>
  <r>
    <x v="163"/>
    <x v="17836"/>
    <n v="1079"/>
    <s v="GingerFizz"/>
    <n v="517.81612800000005"/>
    <n v="407.11840000000001"/>
    <x v="17493"/>
    <m/>
    <m/>
    <m/>
    <m/>
    <x v="12"/>
    <m/>
    <m/>
    <m/>
  </r>
  <r>
    <x v="7"/>
    <x v="17837"/>
    <n v="859"/>
    <s v="BerryBlast"/>
    <n v="324.39999999999998"/>
    <n v="407.32416000000001"/>
    <x v="17494"/>
    <m/>
    <m/>
    <m/>
    <m/>
    <x v="12"/>
    <m/>
    <m/>
    <m/>
  </r>
  <r>
    <x v="70"/>
    <x v="17838"/>
    <n v="1429"/>
    <s v="BerryBlast"/>
    <n v="400.83199999999999"/>
    <n v="407.32416000000001"/>
    <x v="17495"/>
    <m/>
    <m/>
    <m/>
    <m/>
    <x v="12"/>
    <m/>
    <m/>
    <m/>
  </r>
  <r>
    <x v="298"/>
    <x v="17839"/>
    <n v="143"/>
    <s v="TropicalTwist"/>
    <n v="322.28908799999999"/>
    <n v="407.67068160000002"/>
    <x v="17496"/>
    <m/>
    <m/>
    <m/>
    <m/>
    <x v="12"/>
    <m/>
    <m/>
    <m/>
  </r>
  <r>
    <x v="63"/>
    <x v="17840"/>
    <n v="2039"/>
    <s v="GingerFizz"/>
    <n v="159.81440000000001"/>
    <n v="407.77879999999999"/>
    <x v="17497"/>
    <m/>
    <m/>
    <m/>
    <m/>
    <x v="12"/>
    <m/>
    <m/>
    <m/>
  </r>
  <r>
    <x v="201"/>
    <x v="17841"/>
    <n v="2589"/>
    <s v="LemonZest"/>
    <n v="197.6096"/>
    <n v="407.84640000000002"/>
    <x v="17498"/>
    <m/>
    <m/>
    <m/>
    <m/>
    <x v="12"/>
    <m/>
    <m/>
    <m/>
  </r>
  <r>
    <x v="162"/>
    <x v="17842"/>
    <n v="742"/>
    <s v="ChocoDelight"/>
    <n v="576.16358400000001"/>
    <n v="407.85139199999998"/>
    <x v="17499"/>
    <m/>
    <m/>
    <m/>
    <m/>
    <x v="12"/>
    <m/>
    <m/>
    <m/>
  </r>
  <r>
    <x v="147"/>
    <x v="17843"/>
    <n v="582"/>
    <s v="MintCooler"/>
    <n v="13.708"/>
    <n v="407.86200000000002"/>
    <x v="17500"/>
    <m/>
    <m/>
    <m/>
    <m/>
    <x v="12"/>
    <m/>
    <m/>
    <m/>
  </r>
  <r>
    <x v="213"/>
    <x v="17844"/>
    <n v="976"/>
    <s v="BerryBlast"/>
    <n v="92.864000000000004"/>
    <n v="408.04127999999997"/>
    <x v="17501"/>
    <m/>
    <m/>
    <m/>
    <m/>
    <x v="12"/>
    <m/>
    <m/>
    <m/>
  </r>
  <r>
    <x v="97"/>
    <x v="17845"/>
    <n v="2717"/>
    <s v="BerryBlast"/>
    <n v="315.14800000000002"/>
    <n v="408.04127999999997"/>
    <x v="17502"/>
    <m/>
    <m/>
    <m/>
    <m/>
    <x v="12"/>
    <m/>
    <m/>
    <m/>
  </r>
  <r>
    <x v="179"/>
    <x v="17846"/>
    <n v="2706"/>
    <s v="LemonZest"/>
    <n v="192.9376"/>
    <n v="408.12200000000001"/>
    <x v="17503"/>
    <m/>
    <m/>
    <m/>
    <m/>
    <x v="12"/>
    <m/>
    <m/>
    <m/>
  </r>
  <r>
    <x v="57"/>
    <x v="17847"/>
    <n v="2246"/>
    <s v="GingerFizz"/>
    <n v="256.26560000000001"/>
    <n v="408.13760000000002"/>
    <x v="17504"/>
    <m/>
    <m/>
    <m/>
    <m/>
    <x v="12"/>
    <m/>
    <m/>
    <m/>
  </r>
  <r>
    <x v="347"/>
    <x v="17848"/>
    <n v="2687"/>
    <s v="FizzBerry"/>
    <n v="205.99359999999999"/>
    <n v="408.29360000000003"/>
    <x v="17505"/>
    <m/>
    <m/>
    <m/>
    <m/>
    <x v="12"/>
    <m/>
    <m/>
    <m/>
  </r>
  <r>
    <x v="279"/>
    <x v="17849"/>
    <n v="1830"/>
    <s v="LemonZest"/>
    <n v="21.017600000000002"/>
    <n v="408.31959999999998"/>
    <x v="17506"/>
    <m/>
    <m/>
    <m/>
    <m/>
    <x v="12"/>
    <m/>
    <m/>
    <m/>
  </r>
  <r>
    <x v="268"/>
    <x v="17850"/>
    <n v="2832"/>
    <s v="CitrusSplash"/>
    <n v="211.75040000000001"/>
    <n v="408.46519999999998"/>
    <x v="17507"/>
    <m/>
    <m/>
    <m/>
    <m/>
    <x v="12"/>
    <m/>
    <m/>
    <m/>
  </r>
  <r>
    <x v="91"/>
    <x v="17851"/>
    <n v="2450"/>
    <s v="TropicalTwist"/>
    <n v="258.87360000000001"/>
    <n v="408.46519999999998"/>
    <x v="17508"/>
    <m/>
    <m/>
    <m/>
    <m/>
    <x v="12"/>
    <m/>
    <m/>
    <m/>
  </r>
  <r>
    <x v="242"/>
    <x v="17852"/>
    <n v="2522"/>
    <s v="LemonZest"/>
    <n v="284.06079999999997"/>
    <n v="408.56400000000002"/>
    <x v="17509"/>
    <m/>
    <m/>
    <m/>
    <m/>
    <x v="12"/>
    <m/>
    <m/>
    <m/>
  </r>
  <r>
    <x v="151"/>
    <x v="17853"/>
    <n v="1759"/>
    <s v="TropicalTwist"/>
    <n v="81.135999999999996"/>
    <n v="408.62848000000002"/>
    <x v="17510"/>
    <m/>
    <m/>
    <m/>
    <m/>
    <x v="12"/>
    <m/>
    <m/>
    <m/>
  </r>
  <r>
    <x v="30"/>
    <x v="17854"/>
    <n v="1434"/>
    <s v="MangoBliss"/>
    <n v="193.2544"/>
    <n v="408.75119999999998"/>
    <x v="17511"/>
    <m/>
    <m/>
    <m/>
    <m/>
    <x v="12"/>
    <m/>
    <m/>
    <m/>
  </r>
  <r>
    <x v="239"/>
    <x v="17855"/>
    <n v="1080"/>
    <s v="ChocoDelight"/>
    <n v="20.675999999999998"/>
    <n v="408.75839999999999"/>
    <x v="17512"/>
    <m/>
    <m/>
    <m/>
    <m/>
    <x v="12"/>
    <m/>
    <m/>
    <m/>
  </r>
  <r>
    <x v="3"/>
    <x v="17856"/>
    <n v="1251"/>
    <s v="PeachPunch"/>
    <n v="40.512"/>
    <n v="408.75839999999999"/>
    <x v="17513"/>
    <m/>
    <m/>
    <m/>
    <m/>
    <x v="12"/>
    <m/>
    <m/>
    <m/>
  </r>
  <r>
    <x v="284"/>
    <x v="17857"/>
    <n v="324"/>
    <s v="BerryBlast"/>
    <n v="52.456000000000003"/>
    <n v="408.75839999999999"/>
    <x v="17514"/>
    <m/>
    <m/>
    <m/>
    <m/>
    <x v="12"/>
    <m/>
    <m/>
    <m/>
  </r>
  <r>
    <x v="26"/>
    <x v="17858"/>
    <n v="1944"/>
    <s v="BerryBlast"/>
    <n v="63.6"/>
    <n v="408.75839999999999"/>
    <x v="17515"/>
    <m/>
    <m/>
    <m/>
    <m/>
    <x v="12"/>
    <m/>
    <m/>
    <m/>
  </r>
  <r>
    <x v="344"/>
    <x v="17859"/>
    <n v="40"/>
    <s v="BerryBlast"/>
    <n v="338.49200000000002"/>
    <n v="408.75839999999999"/>
    <x v="17516"/>
    <m/>
    <m/>
    <m/>
    <m/>
    <x v="12"/>
    <m/>
    <m/>
    <m/>
  </r>
  <r>
    <x v="244"/>
    <x v="17860"/>
    <n v="1340"/>
    <s v="BerryBlast"/>
    <n v="509.34"/>
    <n v="408.75839999999999"/>
    <x v="17517"/>
    <m/>
    <m/>
    <m/>
    <m/>
    <x v="12"/>
    <m/>
    <m/>
    <m/>
  </r>
  <r>
    <x v="221"/>
    <x v="17861"/>
    <n v="1844"/>
    <s v="MintCooler"/>
    <n v="103.584"/>
    <n v="408.89159999999998"/>
    <x v="17518"/>
    <m/>
    <m/>
    <m/>
    <m/>
    <x v="12"/>
    <m/>
    <m/>
    <m/>
  </r>
  <r>
    <x v="227"/>
    <x v="17862"/>
    <n v="457"/>
    <s v="CitrusSplash"/>
    <n v="172.33920000000001"/>
    <n v="408.89472000000001"/>
    <x v="17519"/>
    <m/>
    <m/>
    <m/>
    <m/>
    <x v="12"/>
    <m/>
    <m/>
    <m/>
  </r>
  <r>
    <x v="138"/>
    <x v="17863"/>
    <n v="1979"/>
    <s v="MintCooler"/>
    <n v="230.69759999999999"/>
    <n v="408.89679999999998"/>
    <x v="17520"/>
    <m/>
    <m/>
    <m/>
    <m/>
    <x v="12"/>
    <m/>
    <m/>
    <m/>
  </r>
  <r>
    <x v="346"/>
    <x v="17864"/>
    <n v="2218"/>
    <s v="MangoBliss"/>
    <n v="205.95840000000001"/>
    <n v="408.9228"/>
    <x v="17521"/>
    <m/>
    <m/>
    <m/>
    <m/>
    <x v="12"/>
    <m/>
    <m/>
    <m/>
  </r>
  <r>
    <x v="212"/>
    <x v="17865"/>
    <n v="1786"/>
    <s v="LemonZest"/>
    <n v="137.32480000000001"/>
    <n v="409.03719999999998"/>
    <x v="17522"/>
    <m/>
    <m/>
    <m/>
    <m/>
    <x v="12"/>
    <m/>
    <m/>
    <m/>
  </r>
  <r>
    <x v="163"/>
    <x v="17866"/>
    <n v="2458"/>
    <s v="CitrusSplash"/>
    <n v="228.36160000000001"/>
    <n v="409.0788"/>
    <x v="17523"/>
    <m/>
    <m/>
    <m/>
    <m/>
    <x v="12"/>
    <m/>
    <m/>
    <m/>
  </r>
  <r>
    <x v="293"/>
    <x v="17867"/>
    <n v="123"/>
    <s v="CitrusSplash"/>
    <n v="81.532799999999995"/>
    <n v="409.13600000000002"/>
    <x v="17524"/>
    <m/>
    <m/>
    <m/>
    <m/>
    <x v="12"/>
    <m/>
    <m/>
    <m/>
  </r>
  <r>
    <x v="175"/>
    <x v="17868"/>
    <n v="1434"/>
    <s v="MintCooler"/>
    <n v="311.29881599999999"/>
    <n v="409.18592000000001"/>
    <x v="17525"/>
    <m/>
    <m/>
    <m/>
    <m/>
    <x v="12"/>
    <m/>
    <m/>
    <m/>
  </r>
  <r>
    <x v="144"/>
    <x v="17869"/>
    <n v="1197"/>
    <s v="TropicalTwist"/>
    <n v="218.7424"/>
    <n v="409.33879999999999"/>
    <x v="17526"/>
    <m/>
    <m/>
    <m/>
    <m/>
    <x v="12"/>
    <m/>
    <m/>
    <m/>
  </r>
  <r>
    <x v="97"/>
    <x v="17870"/>
    <n v="2035"/>
    <s v="BerryBlast"/>
    <n v="281.584"/>
    <n v="409.39600000000002"/>
    <x v="17527"/>
    <m/>
    <m/>
    <m/>
    <m/>
    <x v="12"/>
    <m/>
    <m/>
    <m/>
  </r>
  <r>
    <x v="265"/>
    <x v="17871"/>
    <n v="2382"/>
    <s v="LemonZest"/>
    <n v="165.89760000000001"/>
    <n v="409.43759999999997"/>
    <x v="17528"/>
    <m/>
    <m/>
    <m/>
    <m/>
    <x v="12"/>
    <m/>
    <m/>
    <m/>
  </r>
  <r>
    <x v="232"/>
    <x v="17872"/>
    <n v="249"/>
    <s v="CitrusSplash"/>
    <n v="275.31455999999997"/>
    <n v="409.44384000000002"/>
    <x v="17529"/>
    <m/>
    <m/>
    <m/>
    <m/>
    <x v="12"/>
    <m/>
    <m/>
    <m/>
  </r>
  <r>
    <x v="190"/>
    <x v="17873"/>
    <n v="1263"/>
    <s v="BerryBlast"/>
    <n v="42.486400000000003"/>
    <n v="409.46879999999999"/>
    <x v="17530"/>
    <m/>
    <m/>
    <m/>
    <m/>
    <x v="12"/>
    <m/>
    <m/>
    <m/>
  </r>
  <r>
    <x v="96"/>
    <x v="17874"/>
    <n v="456"/>
    <s v="BerryBlast"/>
    <n v="43.12"/>
    <n v="409.47552000000002"/>
    <x v="17531"/>
    <m/>
    <m/>
    <m/>
    <m/>
    <x v="12"/>
    <m/>
    <m/>
    <m/>
  </r>
  <r>
    <x v="20"/>
    <x v="17875"/>
    <n v="1165"/>
    <s v="BerryBlast"/>
    <n v="353.96800000000002"/>
    <n v="409.47552000000002"/>
    <x v="17532"/>
    <m/>
    <m/>
    <m/>
    <m/>
    <x v="12"/>
    <m/>
    <m/>
    <m/>
  </r>
  <r>
    <x v="107"/>
    <x v="17876"/>
    <n v="2815"/>
    <s v="BerryBlast"/>
    <n v="380.94400000000002"/>
    <n v="409.47552000000002"/>
    <x v="17533"/>
    <m/>
    <m/>
    <m/>
    <m/>
    <x v="12"/>
    <m/>
    <m/>
    <m/>
  </r>
  <r>
    <x v="346"/>
    <x v="17877"/>
    <n v="103"/>
    <s v="BerryBlast"/>
    <n v="434.89600000000002"/>
    <n v="409.47552000000002"/>
    <x v="17534"/>
    <m/>
    <m/>
    <m/>
    <m/>
    <x v="12"/>
    <m/>
    <m/>
    <m/>
  </r>
  <r>
    <x v="265"/>
    <x v="17878"/>
    <n v="2302"/>
    <s v="BerryBlast"/>
    <n v="445.012"/>
    <n v="409.47552000000002"/>
    <x v="17535"/>
    <m/>
    <m/>
    <m/>
    <m/>
    <x v="12"/>
    <m/>
    <m/>
    <m/>
  </r>
  <r>
    <x v="56"/>
    <x v="17879"/>
    <n v="2616"/>
    <s v="BerryBlast"/>
    <n v="506.83199999999999"/>
    <n v="409.47552000000002"/>
    <x v="17536"/>
    <m/>
    <m/>
    <m/>
    <m/>
    <x v="12"/>
    <m/>
    <m/>
    <m/>
  </r>
  <r>
    <x v="360"/>
    <x v="17880"/>
    <n v="2757"/>
    <s v="CitrusSplash"/>
    <n v="15.428000000000001"/>
    <n v="409.65480000000002"/>
    <x v="17537"/>
    <m/>
    <m/>
    <m/>
    <m/>
    <x v="12"/>
    <m/>
    <m/>
    <m/>
  </r>
  <r>
    <x v="243"/>
    <x v="17881"/>
    <n v="20"/>
    <s v="FizzBerry"/>
    <n v="296.73100799999997"/>
    <n v="409.664736"/>
    <x v="17538"/>
    <m/>
    <m/>
    <m/>
    <m/>
    <x v="12"/>
    <m/>
    <m/>
    <m/>
  </r>
  <r>
    <x v="272"/>
    <x v="17882"/>
    <n v="2703"/>
    <s v="ChocoDelight"/>
    <n v="255.81440000000001"/>
    <n v="409.66640000000001"/>
    <x v="17539"/>
    <m/>
    <m/>
    <m/>
    <m/>
    <x v="12"/>
    <m/>
    <m/>
    <m/>
  </r>
  <r>
    <x v="84"/>
    <x v="17883"/>
    <n v="1974"/>
    <s v="LemonZest"/>
    <n v="101.8464"/>
    <n v="409.71319999999997"/>
    <x v="17540"/>
    <m/>
    <m/>
    <m/>
    <m/>
    <x v="12"/>
    <m/>
    <m/>
    <m/>
  </r>
  <r>
    <x v="252"/>
    <x v="17884"/>
    <n v="43"/>
    <s v="MintCooler"/>
    <n v="162.45599999999999"/>
    <n v="409.8790176"/>
    <x v="17541"/>
    <m/>
    <m/>
    <m/>
    <m/>
    <x v="12"/>
    <m/>
    <m/>
    <m/>
  </r>
  <r>
    <x v="64"/>
    <x v="17885"/>
    <n v="647"/>
    <s v="LemonZest"/>
    <n v="560.769408"/>
    <n v="409.89037439999998"/>
    <x v="17542"/>
    <m/>
    <m/>
    <m/>
    <m/>
    <x v="12"/>
    <m/>
    <m/>
    <m/>
  </r>
  <r>
    <x v="164"/>
    <x v="17886"/>
    <n v="1843"/>
    <s v="GingerFizz"/>
    <n v="174.44159999999999"/>
    <n v="410.05952000000002"/>
    <x v="17543"/>
    <m/>
    <m/>
    <m/>
    <m/>
    <x v="12"/>
    <m/>
    <m/>
    <m/>
  </r>
  <r>
    <x v="282"/>
    <x v="17887"/>
    <n v="1528"/>
    <s v="BerryBlast"/>
    <n v="381.80799999999999"/>
    <n v="410.19263999999998"/>
    <x v="17544"/>
    <m/>
    <m/>
    <m/>
    <m/>
    <x v="12"/>
    <m/>
    <m/>
    <m/>
  </r>
  <r>
    <x v="341"/>
    <x v="17888"/>
    <n v="2620"/>
    <s v="PeachPunch"/>
    <n v="182.47040000000001"/>
    <n v="410.358"/>
    <x v="17545"/>
    <m/>
    <m/>
    <m/>
    <m/>
    <x v="12"/>
    <m/>
    <m/>
    <m/>
  </r>
  <r>
    <x v="207"/>
    <x v="17889"/>
    <n v="1205"/>
    <s v="PeachPunch"/>
    <n v="248.48"/>
    <n v="410.38400000000001"/>
    <x v="17546"/>
    <m/>
    <m/>
    <m/>
    <m/>
    <x v="12"/>
    <m/>
    <m/>
    <m/>
  </r>
  <r>
    <x v="66"/>
    <x v="17890"/>
    <n v="1534"/>
    <s v="MintCooler"/>
    <n v="124.14"/>
    <n v="410.55119999999999"/>
    <x v="17547"/>
    <m/>
    <m/>
    <m/>
    <m/>
    <x v="12"/>
    <m/>
    <m/>
    <m/>
  </r>
  <r>
    <x v="117"/>
    <x v="17891"/>
    <n v="1175"/>
    <s v="LemonZest"/>
    <n v="285.64800000000002"/>
    <n v="410.59719999999999"/>
    <x v="17548"/>
    <m/>
    <m/>
    <m/>
    <m/>
    <x v="12"/>
    <m/>
    <m/>
    <m/>
  </r>
  <r>
    <x v="340"/>
    <x v="17892"/>
    <n v="956"/>
    <s v="MangoBliss"/>
    <n v="707.56416000000002"/>
    <n v="410.61621120000001"/>
    <x v="17549"/>
    <m/>
    <m/>
    <m/>
    <m/>
    <x v="12"/>
    <m/>
    <m/>
    <m/>
  </r>
  <r>
    <x v="117"/>
    <x v="17893"/>
    <n v="2716"/>
    <s v="FizzBerry"/>
    <n v="225.75360000000001"/>
    <n v="410.67"/>
    <x v="17550"/>
    <m/>
    <m/>
    <m/>
    <m/>
    <x v="12"/>
    <m/>
    <m/>
    <m/>
  </r>
  <r>
    <x v="264"/>
    <x v="17894"/>
    <n v="50"/>
    <s v="MangoBliss"/>
    <n v="110.48092800000001"/>
    <n v="410.68834559999999"/>
    <x v="17551"/>
    <m/>
    <m/>
    <m/>
    <m/>
    <x v="12"/>
    <m/>
    <m/>
    <m/>
  </r>
  <r>
    <x v="218"/>
    <x v="17895"/>
    <n v="2296"/>
    <s v="TropicalTwist"/>
    <n v="121.81440000000001"/>
    <n v="410.78440000000001"/>
    <x v="17552"/>
    <m/>
    <m/>
    <m/>
    <m/>
    <x v="12"/>
    <m/>
    <m/>
    <m/>
  </r>
  <r>
    <x v="9"/>
    <x v="17896"/>
    <n v="2340"/>
    <s v="LemonZest"/>
    <n v="261.5104"/>
    <n v="410.8"/>
    <x v="17553"/>
    <m/>
    <m/>
    <m/>
    <m/>
    <x v="12"/>
    <m/>
    <m/>
    <m/>
  </r>
  <r>
    <x v="228"/>
    <x v="17897"/>
    <n v="1178"/>
    <s v="LemonZest"/>
    <n v="669.37152000000003"/>
    <n v="410.81664000000001"/>
    <x v="17554"/>
    <m/>
    <m/>
    <m/>
    <m/>
    <x v="12"/>
    <m/>
    <m/>
    <m/>
  </r>
  <r>
    <x v="115"/>
    <x v="17898"/>
    <n v="2123"/>
    <s v="TropicalTwist"/>
    <n v="171.11680000000001"/>
    <n v="410.87279999999998"/>
    <x v="17555"/>
    <m/>
    <m/>
    <m/>
    <m/>
    <x v="12"/>
    <m/>
    <m/>
    <m/>
  </r>
  <r>
    <x v="259"/>
    <x v="17899"/>
    <n v="2162"/>
    <s v="LemonZest"/>
    <n v="33.728000000000002"/>
    <n v="411.0444"/>
    <x v="17556"/>
    <m/>
    <m/>
    <m/>
    <m/>
    <x v="12"/>
    <m/>
    <m/>
    <m/>
  </r>
  <r>
    <x v="59"/>
    <x v="17900"/>
    <n v="610"/>
    <s v="GingerFizz"/>
    <n v="176.10560000000001"/>
    <n v="411.14319999999998"/>
    <x v="17557"/>
    <m/>
    <m/>
    <m/>
    <m/>
    <x v="12"/>
    <m/>
    <m/>
    <m/>
  </r>
  <r>
    <x v="359"/>
    <x v="17901"/>
    <n v="2527"/>
    <s v="BerryBlast"/>
    <n v="97.712000000000003"/>
    <n v="411.25760000000002"/>
    <x v="17558"/>
    <m/>
    <m/>
    <m/>
    <m/>
    <x v="12"/>
    <m/>
    <m/>
    <m/>
  </r>
  <r>
    <x v="210"/>
    <x v="17902"/>
    <n v="2466"/>
    <s v="ChocoDelight"/>
    <n v="125.1392"/>
    <n v="411.25760000000002"/>
    <x v="17559"/>
    <m/>
    <m/>
    <m/>
    <m/>
    <x v="12"/>
    <m/>
    <m/>
    <m/>
  </r>
  <r>
    <x v="112"/>
    <x v="17903"/>
    <n v="2796"/>
    <s v="MintCooler"/>
    <n v="399.024"/>
    <n v="411.38760000000002"/>
    <x v="17560"/>
    <m/>
    <m/>
    <m/>
    <m/>
    <x v="12"/>
    <m/>
    <m/>
    <m/>
  </r>
  <r>
    <x v="203"/>
    <x v="17904"/>
    <n v="1387"/>
    <s v="ChocoDelight"/>
    <n v="59.128"/>
    <n v="411.44760000000002"/>
    <x v="17561"/>
    <m/>
    <m/>
    <m/>
    <m/>
    <x v="12"/>
    <m/>
    <m/>
    <m/>
  </r>
  <r>
    <x v="74"/>
    <x v="17905"/>
    <n v="2537"/>
    <s v="BerryBlast"/>
    <n v="346.44400000000002"/>
    <n v="411.62688000000003"/>
    <x v="17562"/>
    <m/>
    <m/>
    <m/>
    <m/>
    <x v="12"/>
    <m/>
    <m/>
    <m/>
  </r>
  <r>
    <x v="238"/>
    <x v="17906"/>
    <n v="2436"/>
    <s v="PeachPunch"/>
    <n v="194.2688"/>
    <n v="411.68920000000003"/>
    <x v="17563"/>
    <m/>
    <m/>
    <m/>
    <m/>
    <x v="12"/>
    <m/>
    <m/>
    <m/>
  </r>
  <r>
    <x v="341"/>
    <x v="17907"/>
    <n v="808"/>
    <s v="MangoBliss"/>
    <n v="259.12959999999998"/>
    <n v="411.69959999999998"/>
    <x v="17564"/>
    <m/>
    <m/>
    <m/>
    <m/>
    <x v="12"/>
    <m/>
    <m/>
    <m/>
  </r>
  <r>
    <x v="71"/>
    <x v="17908"/>
    <n v="2012"/>
    <s v="MintCooler"/>
    <n v="280.56959999999998"/>
    <n v="411.84"/>
    <x v="17565"/>
    <m/>
    <m/>
    <m/>
    <m/>
    <x v="12"/>
    <m/>
    <m/>
    <m/>
  </r>
  <r>
    <x v="330"/>
    <x v="17909"/>
    <n v="468"/>
    <s v="FizzBerry"/>
    <n v="303.84384"/>
    <n v="411.957312"/>
    <x v="17566"/>
    <m/>
    <m/>
    <m/>
    <m/>
    <x v="12"/>
    <m/>
    <m/>
    <m/>
  </r>
  <r>
    <x v="214"/>
    <x v="17910"/>
    <n v="2743"/>
    <s v="LemonZest"/>
    <n v="126.928"/>
    <n v="411.99079999999998"/>
    <x v="17567"/>
    <m/>
    <m/>
    <m/>
    <m/>
    <x v="12"/>
    <m/>
    <m/>
    <m/>
  </r>
  <r>
    <x v="184"/>
    <x v="17911"/>
    <n v="29"/>
    <s v="BerryBlast"/>
    <n v="109.61279999999999"/>
    <n v="412.07400000000001"/>
    <x v="17568"/>
    <m/>
    <m/>
    <m/>
    <m/>
    <x v="12"/>
    <m/>
    <m/>
    <m/>
  </r>
  <r>
    <x v="143"/>
    <x v="17912"/>
    <n v="1663"/>
    <s v="TropicalTwist"/>
    <n v="139.94239999999999"/>
    <n v="412.27679999999998"/>
    <x v="17569"/>
    <m/>
    <m/>
    <m/>
    <m/>
    <x v="12"/>
    <m/>
    <m/>
    <m/>
  </r>
  <r>
    <x v="315"/>
    <x v="17913"/>
    <n v="1489"/>
    <s v="BerryBlast"/>
    <n v="323.70400000000001"/>
    <n v="412.34399999999999"/>
    <x v="17570"/>
    <m/>
    <m/>
    <m/>
    <m/>
    <x v="12"/>
    <m/>
    <m/>
    <m/>
  </r>
  <r>
    <x v="101"/>
    <x v="17914"/>
    <n v="338"/>
    <s v="BerryBlast"/>
    <n v="451.84"/>
    <n v="412.34399999999999"/>
    <x v="17571"/>
    <m/>
    <m/>
    <m/>
    <m/>
    <x v="12"/>
    <m/>
    <m/>
    <m/>
  </r>
  <r>
    <x v="106"/>
    <x v="17915"/>
    <n v="2"/>
    <s v="CitrusSplash"/>
    <n v="49.9968"/>
    <n v="412.39120000000003"/>
    <x v="17572"/>
    <m/>
    <m/>
    <m/>
    <m/>
    <x v="12"/>
    <m/>
    <m/>
    <m/>
  </r>
  <r>
    <x v="273"/>
    <x v="17916"/>
    <n v="933"/>
    <s v="MintCooler"/>
    <n v="137.0592"/>
    <n v="412.41719999999998"/>
    <x v="17573"/>
    <m/>
    <m/>
    <m/>
    <m/>
    <x v="12"/>
    <m/>
    <m/>
    <m/>
  </r>
  <r>
    <x v="350"/>
    <x v="17917"/>
    <n v="2413"/>
    <s v="BerryBlast"/>
    <n v="20.700800000000001"/>
    <n v="412.4588"/>
    <x v="17574"/>
    <m/>
    <m/>
    <m/>
    <m/>
    <x v="12"/>
    <m/>
    <m/>
    <m/>
  </r>
  <r>
    <x v="228"/>
    <x v="17918"/>
    <n v="2284"/>
    <s v="ChocoDelight"/>
    <n v="297.05599999999998"/>
    <n v="412.6044"/>
    <x v="17575"/>
    <m/>
    <m/>
    <m/>
    <m/>
    <x v="12"/>
    <m/>
    <m/>
    <m/>
  </r>
  <r>
    <x v="144"/>
    <x v="17919"/>
    <n v="1222"/>
    <s v="MangoBliss"/>
    <n v="19.5808"/>
    <n v="412.77600000000001"/>
    <x v="17576"/>
    <m/>
    <m/>
    <m/>
    <m/>
    <x v="12"/>
    <m/>
    <m/>
    <m/>
  </r>
  <r>
    <x v="196"/>
    <x v="17920"/>
    <n v="642"/>
    <s v="FizzBerry"/>
    <n v="159.15199999999999"/>
    <n v="412.87479999999999"/>
    <x v="17577"/>
    <m/>
    <m/>
    <m/>
    <m/>
    <x v="12"/>
    <m/>
    <m/>
    <m/>
  </r>
  <r>
    <x v="77"/>
    <x v="17921"/>
    <n v="1584"/>
    <s v="TropicalTwist"/>
    <n v="234.33920000000001"/>
    <n v="412.97879999999998"/>
    <x v="17578"/>
    <m/>
    <m/>
    <m/>
    <m/>
    <x v="12"/>
    <m/>
    <m/>
    <m/>
  </r>
  <r>
    <x v="205"/>
    <x v="17922"/>
    <n v="2106"/>
    <s v="BerryBlast"/>
    <n v="416.73599999999999"/>
    <n v="413.06112000000002"/>
    <x v="17579"/>
    <m/>
    <m/>
    <m/>
    <m/>
    <x v="12"/>
    <m/>
    <m/>
    <m/>
  </r>
  <r>
    <x v="273"/>
    <x v="17923"/>
    <n v="2830"/>
    <s v="BerryBlast"/>
    <n v="498.78800000000001"/>
    <n v="413.06112000000002"/>
    <x v="17580"/>
    <m/>
    <m/>
    <m/>
    <m/>
    <x v="12"/>
    <m/>
    <m/>
    <m/>
  </r>
  <r>
    <x v="315"/>
    <x v="17924"/>
    <n v="609"/>
    <s v="BerryBlast"/>
    <n v="312.20400000000001"/>
    <n v="413.06112000000002"/>
    <x v="17581"/>
    <m/>
    <m/>
    <m/>
    <m/>
    <x v="12"/>
    <m/>
    <m/>
    <m/>
  </r>
  <r>
    <x v="215"/>
    <x v="17925"/>
    <n v="280"/>
    <s v="GingerFizz"/>
    <n v="226.16640000000001"/>
    <n v="413.07760000000002"/>
    <x v="17582"/>
    <m/>
    <m/>
    <m/>
    <m/>
    <x v="12"/>
    <m/>
    <m/>
    <m/>
  </r>
  <r>
    <x v="286"/>
    <x v="17926"/>
    <n v="2792"/>
    <s v="MangoBliss"/>
    <n v="157.55840000000001"/>
    <n v="413.13479999999998"/>
    <x v="17583"/>
    <m/>
    <m/>
    <m/>
    <m/>
    <x v="12"/>
    <m/>
    <m/>
    <m/>
  </r>
  <r>
    <x v="237"/>
    <x v="17927"/>
    <n v="820"/>
    <s v="CitrusSplash"/>
    <n v="455.70240000000001"/>
    <n v="413.48486400000002"/>
    <x v="17584"/>
    <m/>
    <m/>
    <m/>
    <m/>
    <x v="12"/>
    <m/>
    <m/>
    <m/>
  </r>
  <r>
    <x v="140"/>
    <x v="17928"/>
    <n v="2379"/>
    <s v="MangoBliss"/>
    <n v="166.63040000000001"/>
    <n v="413.49360000000001"/>
    <x v="17585"/>
    <m/>
    <m/>
    <m/>
    <m/>
    <x v="12"/>
    <m/>
    <m/>
    <m/>
  </r>
  <r>
    <x v="167"/>
    <x v="17929"/>
    <n v="622"/>
    <s v="CitrusSplash"/>
    <n v="304.096"/>
    <n v="413.49360000000001"/>
    <x v="17586"/>
    <m/>
    <m/>
    <m/>
    <m/>
    <x v="12"/>
    <m/>
    <m/>
    <m/>
  </r>
  <r>
    <x v="266"/>
    <x v="17930"/>
    <n v="2210"/>
    <s v="BerryBlast"/>
    <n v="179.5968"/>
    <n v="413.63400000000001"/>
    <x v="17587"/>
    <m/>
    <m/>
    <m/>
    <m/>
    <x v="12"/>
    <m/>
    <m/>
    <m/>
  </r>
  <r>
    <x v="63"/>
    <x v="17931"/>
    <n v="788"/>
    <s v="ChocoDelight"/>
    <n v="44.24"/>
    <n v="413.66520000000003"/>
    <x v="17588"/>
    <m/>
    <m/>
    <m/>
    <m/>
    <x v="12"/>
    <m/>
    <m/>
    <m/>
  </r>
  <r>
    <x v="179"/>
    <x v="17932"/>
    <n v="1363"/>
    <s v="MintCooler"/>
    <n v="117.584"/>
    <n v="413.738"/>
    <x v="17589"/>
    <m/>
    <m/>
    <m/>
    <m/>
    <x v="12"/>
    <m/>
    <m/>
    <m/>
  </r>
  <r>
    <x v="54"/>
    <x v="17933"/>
    <n v="2822"/>
    <s v="MangoBliss"/>
    <n v="268.88959999999997"/>
    <n v="413.738"/>
    <x v="17590"/>
    <m/>
    <m/>
    <m/>
    <m/>
    <x v="12"/>
    <m/>
    <m/>
    <m/>
  </r>
  <r>
    <x v="22"/>
    <x v="17934"/>
    <n v="1131"/>
    <s v="BerryBlast"/>
    <n v="15.736000000000001"/>
    <n v="413.77823999999998"/>
    <x v="17591"/>
    <m/>
    <m/>
    <m/>
    <m/>
    <x v="12"/>
    <m/>
    <m/>
    <m/>
  </r>
  <r>
    <x v="20"/>
    <x v="17935"/>
    <n v="2335"/>
    <s v="BerryBlast"/>
    <n v="65.884"/>
    <n v="413.77823999999998"/>
    <x v="17592"/>
    <m/>
    <m/>
    <m/>
    <m/>
    <x v="12"/>
    <m/>
    <m/>
    <m/>
  </r>
  <r>
    <x v="45"/>
    <x v="17936"/>
    <n v="1482"/>
    <s v="BerryBlast"/>
    <n v="100.492"/>
    <n v="413.77823999999998"/>
    <x v="17593"/>
    <m/>
    <m/>
    <m/>
    <m/>
    <x v="12"/>
    <m/>
    <m/>
    <m/>
  </r>
  <r>
    <x v="203"/>
    <x v="17937"/>
    <n v="942"/>
    <s v="BerryBlast"/>
    <n v="192.048"/>
    <n v="413.77823999999998"/>
    <x v="17594"/>
    <m/>
    <m/>
    <m/>
    <m/>
    <x v="12"/>
    <m/>
    <m/>
    <m/>
  </r>
  <r>
    <x v="338"/>
    <x v="17938"/>
    <n v="2313"/>
    <s v="BerryBlast"/>
    <n v="518.76"/>
    <n v="413.77823999999998"/>
    <x v="17595"/>
    <m/>
    <m/>
    <m/>
    <m/>
    <x v="12"/>
    <m/>
    <m/>
    <m/>
  </r>
  <r>
    <x v="149"/>
    <x v="17939"/>
    <n v="681"/>
    <s v="BerryBlast"/>
    <n v="96.98"/>
    <n v="413.77823999999998"/>
    <x v="17596"/>
    <m/>
    <m/>
    <m/>
    <m/>
    <x v="12"/>
    <m/>
    <m/>
    <m/>
  </r>
  <r>
    <x v="21"/>
    <x v="17940"/>
    <n v="1402"/>
    <s v="LemonZest"/>
    <n v="52.473599999999998"/>
    <n v="413.83679999999998"/>
    <x v="17597"/>
    <m/>
    <m/>
    <m/>
    <m/>
    <x v="12"/>
    <m/>
    <m/>
    <m/>
  </r>
  <r>
    <x v="321"/>
    <x v="17941"/>
    <n v="2004"/>
    <s v="PeachPunch"/>
    <n v="168.63040000000001"/>
    <n v="413.89400000000001"/>
    <x v="17598"/>
    <m/>
    <m/>
    <m/>
    <m/>
    <x v="12"/>
    <m/>
    <m/>
    <m/>
  </r>
  <r>
    <x v="241"/>
    <x v="17942"/>
    <n v="753"/>
    <s v="ChocoDelight"/>
    <n v="70.521600000000007"/>
    <n v="413.95119999999997"/>
    <x v="17599"/>
    <m/>
    <m/>
    <m/>
    <m/>
    <x v="12"/>
    <m/>
    <m/>
    <m/>
  </r>
  <r>
    <x v="93"/>
    <x v="17943"/>
    <n v="1827"/>
    <s v="CitrusSplash"/>
    <n v="53.795999999999999"/>
    <n v="414.13679999999999"/>
    <x v="17600"/>
    <m/>
    <m/>
    <m/>
    <m/>
    <x v="12"/>
    <m/>
    <m/>
    <m/>
  </r>
  <r>
    <x v="120"/>
    <x v="17944"/>
    <n v="2817"/>
    <s v="CitrusSplash"/>
    <n v="62.951999999999998"/>
    <n v="414.13679999999999"/>
    <x v="17601"/>
    <m/>
    <m/>
    <m/>
    <m/>
    <x v="12"/>
    <m/>
    <m/>
    <m/>
  </r>
  <r>
    <x v="144"/>
    <x v="17945"/>
    <n v="1656"/>
    <s v="ChocoDelight"/>
    <n v="66.38"/>
    <n v="414.13679999999999"/>
    <x v="17602"/>
    <m/>
    <m/>
    <m/>
    <m/>
    <x v="12"/>
    <m/>
    <m/>
    <m/>
  </r>
  <r>
    <x v="110"/>
    <x v="17946"/>
    <n v="2324"/>
    <s v="PeachPunch"/>
    <n v="411.46559999999999"/>
    <n v="414.13839999999999"/>
    <x v="17603"/>
    <m/>
    <m/>
    <m/>
    <m/>
    <x v="12"/>
    <m/>
    <m/>
    <m/>
  </r>
  <r>
    <x v="45"/>
    <x v="17947"/>
    <n v="2783"/>
    <s v="MangoBliss"/>
    <n v="172.01599999999999"/>
    <n v="414.32560000000001"/>
    <x v="17604"/>
    <m/>
    <m/>
    <m/>
    <m/>
    <x v="12"/>
    <m/>
    <m/>
    <m/>
  </r>
  <r>
    <x v="239"/>
    <x v="17948"/>
    <n v="1807"/>
    <s v="FizzBerry"/>
    <n v="275.14879999999999"/>
    <n v="414.38592"/>
    <x v="17605"/>
    <m/>
    <m/>
    <m/>
    <m/>
    <x v="12"/>
    <m/>
    <m/>
    <m/>
  </r>
  <r>
    <x v="246"/>
    <x v="17949"/>
    <n v="827"/>
    <s v="BerryBlast"/>
    <n v="319.55200000000002"/>
    <n v="414.49536000000001"/>
    <x v="17606"/>
    <m/>
    <m/>
    <m/>
    <m/>
    <x v="12"/>
    <m/>
    <m/>
    <m/>
  </r>
  <r>
    <x v="42"/>
    <x v="17950"/>
    <n v="1774"/>
    <s v="BerryBlast"/>
    <n v="475.78800000000001"/>
    <n v="414.49536000000001"/>
    <x v="17607"/>
    <m/>
    <m/>
    <m/>
    <m/>
    <x v="12"/>
    <m/>
    <m/>
    <m/>
  </r>
  <r>
    <x v="181"/>
    <x v="17951"/>
    <n v="357"/>
    <s v="FizzBerry"/>
    <n v="168.60480000000001"/>
    <n v="414.49720000000002"/>
    <x v="17608"/>
    <m/>
    <m/>
    <m/>
    <m/>
    <x v="12"/>
    <m/>
    <m/>
    <m/>
  </r>
  <r>
    <x v="96"/>
    <x v="17952"/>
    <n v="2083"/>
    <s v="CitrusSplash"/>
    <n v="211.60319999999999"/>
    <n v="414.55232000000001"/>
    <x v="17609"/>
    <m/>
    <m/>
    <m/>
    <m/>
    <x v="12"/>
    <m/>
    <m/>
    <m/>
  </r>
  <r>
    <x v="125"/>
    <x v="17953"/>
    <n v="756"/>
    <s v="MintCooler"/>
    <n v="278.77120000000002"/>
    <n v="414.5804"/>
    <x v="17610"/>
    <m/>
    <m/>
    <m/>
    <m/>
    <x v="12"/>
    <m/>
    <m/>
    <m/>
  </r>
  <r>
    <x v="130"/>
    <x v="17954"/>
    <n v="2496"/>
    <s v="GingerFizz"/>
    <n v="30.134399999999999"/>
    <n v="414.5804"/>
    <x v="17611"/>
    <m/>
    <m/>
    <m/>
    <m/>
    <x v="12"/>
    <m/>
    <m/>
    <m/>
  </r>
  <r>
    <x v="38"/>
    <x v="17955"/>
    <n v="1110"/>
    <s v="ChocoDelight"/>
    <n v="19.766400000000001"/>
    <n v="414.91320000000002"/>
    <x v="17612"/>
    <m/>
    <m/>
    <m/>
    <m/>
    <x v="12"/>
    <m/>
    <m/>
    <m/>
  </r>
  <r>
    <x v="350"/>
    <x v="17956"/>
    <n v="508"/>
    <s v="BerryBlast"/>
    <n v="602.27020800000003"/>
    <n v="414.94502399999999"/>
    <x v="17613"/>
    <m/>
    <m/>
    <m/>
    <m/>
    <x v="12"/>
    <m/>
    <m/>
    <m/>
  </r>
  <r>
    <x v="149"/>
    <x v="17957"/>
    <n v="2705"/>
    <s v="LemonZest"/>
    <n v="0.42399999999999999"/>
    <n v="415.03320000000002"/>
    <x v="17614"/>
    <m/>
    <m/>
    <m/>
    <m/>
    <x v="12"/>
    <m/>
    <m/>
    <m/>
  </r>
  <r>
    <x v="332"/>
    <x v="17958"/>
    <n v="2482"/>
    <s v="FizzBerry"/>
    <n v="21.7"/>
    <n v="415.03320000000002"/>
    <x v="17615"/>
    <m/>
    <m/>
    <m/>
    <m/>
    <x v="12"/>
    <m/>
    <m/>
    <m/>
  </r>
  <r>
    <x v="281"/>
    <x v="17959"/>
    <n v="73"/>
    <s v="LemonZest"/>
    <n v="102.568"/>
    <n v="415.03320000000002"/>
    <x v="17616"/>
    <m/>
    <m/>
    <m/>
    <m/>
    <x v="12"/>
    <m/>
    <m/>
    <m/>
  </r>
  <r>
    <x v="4"/>
    <x v="17960"/>
    <n v="1176"/>
    <s v="CitrusSplash"/>
    <n v="115.80159999999999"/>
    <n v="415.12639999999999"/>
    <x v="17617"/>
    <m/>
    <m/>
    <m/>
    <m/>
    <x v="12"/>
    <m/>
    <m/>
    <m/>
  </r>
  <r>
    <x v="75"/>
    <x v="17961"/>
    <n v="1560"/>
    <s v="BerryBlast"/>
    <n v="8.3840000000000003"/>
    <n v="415.21248000000003"/>
    <x v="17618"/>
    <m/>
    <m/>
    <m/>
    <m/>
    <x v="12"/>
    <m/>
    <m/>
    <m/>
  </r>
  <r>
    <x v="209"/>
    <x v="17962"/>
    <n v="736"/>
    <s v="BerryBlast"/>
    <n v="42.128"/>
    <n v="415.21248000000003"/>
    <x v="17619"/>
    <m/>
    <m/>
    <m/>
    <m/>
    <x v="12"/>
    <m/>
    <m/>
    <m/>
  </r>
  <r>
    <x v="364"/>
    <x v="17963"/>
    <n v="2272"/>
    <s v="BerryBlast"/>
    <n v="338.4"/>
    <n v="415.21248000000003"/>
    <x v="17620"/>
    <m/>
    <m/>
    <m/>
    <m/>
    <x v="12"/>
    <m/>
    <m/>
    <m/>
  </r>
  <r>
    <x v="78"/>
    <x v="17964"/>
    <n v="763"/>
    <s v="BerryBlast"/>
    <n v="373.24400000000003"/>
    <n v="415.21248000000003"/>
    <x v="17621"/>
    <m/>
    <m/>
    <m/>
    <m/>
    <x v="12"/>
    <m/>
    <m/>
    <m/>
  </r>
  <r>
    <x v="303"/>
    <x v="17965"/>
    <n v="1064"/>
    <s v="BerryBlast"/>
    <n v="494.63600000000002"/>
    <n v="415.21248000000003"/>
    <x v="17622"/>
    <m/>
    <m/>
    <m/>
    <m/>
    <x v="12"/>
    <m/>
    <m/>
    <m/>
  </r>
  <r>
    <x v="128"/>
    <x v="17966"/>
    <n v="2822"/>
    <s v="BerryBlast"/>
    <n v="130.55680000000001"/>
    <n v="415.26679999999999"/>
    <x v="17623"/>
    <m/>
    <m/>
    <m/>
    <m/>
    <x v="12"/>
    <m/>
    <m/>
    <m/>
  </r>
  <r>
    <x v="101"/>
    <x v="17967"/>
    <n v="2066"/>
    <s v="MintCooler"/>
    <n v="234.0352"/>
    <n v="415.30944"/>
    <x v="17624"/>
    <m/>
    <m/>
    <m/>
    <m/>
    <x v="12"/>
    <m/>
    <m/>
    <m/>
  </r>
  <r>
    <x v="313"/>
    <x v="17968"/>
    <n v="673"/>
    <s v="MintCooler"/>
    <n v="630.68025599999999"/>
    <n v="415.38432"/>
    <x v="17625"/>
    <m/>
    <m/>
    <m/>
    <m/>
    <x v="12"/>
    <m/>
    <m/>
    <m/>
  </r>
  <r>
    <x v="25"/>
    <x v="17969"/>
    <n v="1562"/>
    <s v="MangoBliss"/>
    <n v="179.8784"/>
    <n v="415.41239999999999"/>
    <x v="17626"/>
    <m/>
    <m/>
    <m/>
    <m/>
    <x v="12"/>
    <m/>
    <m/>
    <m/>
  </r>
  <r>
    <x v="291"/>
    <x v="17970"/>
    <n v="1479"/>
    <s v="PeachPunch"/>
    <n v="154.66560000000001"/>
    <n v="415.54239999999999"/>
    <x v="17627"/>
    <m/>
    <m/>
    <m/>
    <m/>
    <x v="12"/>
    <m/>
    <m/>
    <m/>
  </r>
  <r>
    <x v="238"/>
    <x v="17971"/>
    <n v="2446"/>
    <s v="ChocoDelight"/>
    <n v="202.256"/>
    <n v="415.62560000000002"/>
    <x v="17628"/>
    <m/>
    <m/>
    <m/>
    <m/>
    <x v="12"/>
    <m/>
    <m/>
    <m/>
  </r>
  <r>
    <x v="89"/>
    <x v="17972"/>
    <n v="1192"/>
    <s v="MintCooler"/>
    <n v="220.20096000000001"/>
    <n v="415.63391999999999"/>
    <x v="17629"/>
    <m/>
    <m/>
    <m/>
    <m/>
    <x v="12"/>
    <m/>
    <m/>
    <m/>
  </r>
  <r>
    <x v="64"/>
    <x v="17973"/>
    <n v="301"/>
    <s v="MangoBliss"/>
    <n v="549.24959999999999"/>
    <n v="415.6746048"/>
    <x v="17630"/>
    <m/>
    <m/>
    <m/>
    <m/>
    <x v="12"/>
    <m/>
    <m/>
    <m/>
  </r>
  <r>
    <x v="17"/>
    <x v="17974"/>
    <n v="2301"/>
    <s v="TropicalTwist"/>
    <n v="293.9264"/>
    <n v="415.69319999999999"/>
    <x v="17631"/>
    <m/>
    <m/>
    <m/>
    <m/>
    <x v="12"/>
    <m/>
    <m/>
    <m/>
  </r>
  <r>
    <x v="249"/>
    <x v="17975"/>
    <n v="2755"/>
    <s v="MintCooler"/>
    <n v="120.44799999999999"/>
    <n v="415.69839999999999"/>
    <x v="17632"/>
    <m/>
    <m/>
    <m/>
    <m/>
    <x v="12"/>
    <m/>
    <m/>
    <m/>
  </r>
  <r>
    <x v="6"/>
    <x v="17976"/>
    <n v="824"/>
    <s v="LemonZest"/>
    <n v="92.236800000000002"/>
    <n v="415.714"/>
    <x v="17633"/>
    <m/>
    <m/>
    <m/>
    <m/>
    <x v="12"/>
    <m/>
    <m/>
    <m/>
  </r>
  <r>
    <x v="233"/>
    <x v="17977"/>
    <n v="1580"/>
    <s v="PeachPunch"/>
    <n v="219.45599999999999"/>
    <n v="415.74"/>
    <x v="17634"/>
    <m/>
    <m/>
    <m/>
    <m/>
    <x v="12"/>
    <m/>
    <m/>
    <m/>
  </r>
  <r>
    <x v="109"/>
    <x v="17978"/>
    <n v="1893"/>
    <s v="LemonZest"/>
    <n v="248.71680000000001"/>
    <n v="415.88560000000001"/>
    <x v="17635"/>
    <m/>
    <m/>
    <m/>
    <m/>
    <x v="12"/>
    <m/>
    <m/>
    <m/>
  </r>
  <r>
    <x v="264"/>
    <x v="17979"/>
    <n v="1808"/>
    <s v="ChocoDelight"/>
    <n v="0.48799999999999999"/>
    <n v="415.92959999999999"/>
    <x v="17636"/>
    <m/>
    <m/>
    <m/>
    <m/>
    <x v="12"/>
    <m/>
    <m/>
    <m/>
  </r>
  <r>
    <x v="247"/>
    <x v="17980"/>
    <n v="1259"/>
    <s v="LemonZest"/>
    <n v="9.52"/>
    <n v="415.92959999999999"/>
    <x v="17637"/>
    <m/>
    <m/>
    <m/>
    <m/>
    <x v="12"/>
    <m/>
    <m/>
    <m/>
  </r>
  <r>
    <x v="127"/>
    <x v="17981"/>
    <n v="2283"/>
    <s v="PeachPunch"/>
    <n v="92.98"/>
    <n v="415.92959999999999"/>
    <x v="17638"/>
    <m/>
    <m/>
    <m/>
    <m/>
    <x v="12"/>
    <m/>
    <m/>
    <m/>
  </r>
  <r>
    <x v="143"/>
    <x v="17982"/>
    <n v="1927"/>
    <s v="CitrusSplash"/>
    <n v="104.696"/>
    <n v="415.92959999999999"/>
    <x v="17639"/>
    <m/>
    <m/>
    <m/>
    <m/>
    <x v="12"/>
    <m/>
    <m/>
    <m/>
  </r>
  <r>
    <x v="270"/>
    <x v="17983"/>
    <n v="827"/>
    <s v="CitrusSplash"/>
    <n v="198.85120000000001"/>
    <n v="415.92959999999999"/>
    <x v="17640"/>
    <m/>
    <m/>
    <m/>
    <m/>
    <x v="12"/>
    <m/>
    <m/>
    <m/>
  </r>
  <r>
    <x v="58"/>
    <x v="17984"/>
    <n v="2134"/>
    <s v="BerryBlast"/>
    <n v="360.62"/>
    <n v="415.92959999999999"/>
    <x v="17641"/>
    <m/>
    <m/>
    <m/>
    <m/>
    <x v="12"/>
    <m/>
    <m/>
    <m/>
  </r>
  <r>
    <x v="71"/>
    <x v="17985"/>
    <n v="337"/>
    <s v="BerryBlast"/>
    <n v="505.61599999999999"/>
    <n v="415.92959999999999"/>
    <x v="17642"/>
    <m/>
    <m/>
    <m/>
    <m/>
    <x v="12"/>
    <m/>
    <m/>
    <m/>
  </r>
  <r>
    <x v="46"/>
    <x v="17986"/>
    <n v="950"/>
    <s v="LemonZest"/>
    <n v="639.63648000000001"/>
    <n v="415.95590399999998"/>
    <x v="17643"/>
    <m/>
    <m/>
    <m/>
    <m/>
    <x v="12"/>
    <m/>
    <m/>
    <m/>
  </r>
  <r>
    <x v="348"/>
    <x v="17987"/>
    <n v="2650"/>
    <s v="GingerFizz"/>
    <n v="61.987200000000001"/>
    <n v="416.35879999999997"/>
    <x v="17644"/>
    <m/>
    <m/>
    <m/>
    <m/>
    <x v="12"/>
    <m/>
    <m/>
    <m/>
  </r>
  <r>
    <x v="20"/>
    <x v="17988"/>
    <n v="2846"/>
    <s v="LemonZest"/>
    <n v="62.489600000000003"/>
    <n v="416.4316"/>
    <x v="17645"/>
    <m/>
    <m/>
    <m/>
    <m/>
    <x v="12"/>
    <m/>
    <m/>
    <m/>
  </r>
  <r>
    <x v="33"/>
    <x v="17989"/>
    <n v="2495"/>
    <s v="MangoBliss"/>
    <n v="166.60159999999999"/>
    <n v="416.48880000000003"/>
    <x v="17646"/>
    <m/>
    <m/>
    <m/>
    <m/>
    <x v="12"/>
    <m/>
    <m/>
    <m/>
  </r>
  <r>
    <x v="204"/>
    <x v="17990"/>
    <n v="2087"/>
    <s v="GingerFizz"/>
    <n v="177.9872"/>
    <n v="416.53039999999999"/>
    <x v="17647"/>
    <m/>
    <m/>
    <m/>
    <m/>
    <x v="12"/>
    <m/>
    <m/>
    <m/>
  </r>
  <r>
    <x v="110"/>
    <x v="17991"/>
    <n v="1996"/>
    <s v="BerryBlast"/>
    <n v="440.16399999999999"/>
    <n v="416.64672000000002"/>
    <x v="17648"/>
    <m/>
    <m/>
    <m/>
    <m/>
    <x v="12"/>
    <m/>
    <m/>
    <m/>
  </r>
  <r>
    <x v="315"/>
    <x v="17992"/>
    <n v="2788"/>
    <s v="PeachPunch"/>
    <n v="22.278400000000001"/>
    <n v="416.74360000000001"/>
    <x v="17649"/>
    <m/>
    <m/>
    <m/>
    <m/>
    <x v="12"/>
    <m/>
    <m/>
    <m/>
  </r>
  <r>
    <x v="353"/>
    <x v="17993"/>
    <n v="2024"/>
    <s v="FizzBerry"/>
    <n v="24.128"/>
    <n v="416.82600000000002"/>
    <x v="17650"/>
    <m/>
    <m/>
    <m/>
    <m/>
    <x v="12"/>
    <m/>
    <m/>
    <m/>
  </r>
  <r>
    <x v="225"/>
    <x v="17994"/>
    <n v="219"/>
    <s v="GingerFizz"/>
    <n v="101.512"/>
    <n v="416.82600000000002"/>
    <x v="17651"/>
    <m/>
    <m/>
    <m/>
    <m/>
    <x v="12"/>
    <m/>
    <m/>
    <m/>
  </r>
  <r>
    <x v="314"/>
    <x v="17995"/>
    <n v="363"/>
    <s v="FizzBerry"/>
    <n v="111.68640000000001"/>
    <n v="416.83199999999999"/>
    <x v="17652"/>
    <m/>
    <m/>
    <m/>
    <m/>
    <x v="12"/>
    <m/>
    <m/>
    <m/>
  </r>
  <r>
    <x v="327"/>
    <x v="17996"/>
    <n v="2530"/>
    <s v="CitrusSplash"/>
    <n v="154.72"/>
    <n v="416.94639999999998"/>
    <x v="17653"/>
    <m/>
    <m/>
    <m/>
    <m/>
    <x v="12"/>
    <m/>
    <m/>
    <m/>
  </r>
  <r>
    <x v="297"/>
    <x v="17997"/>
    <n v="1447"/>
    <s v="MangoBliss"/>
    <n v="510.99033600000001"/>
    <n v="417.08992000000001"/>
    <x v="17654"/>
    <m/>
    <m/>
    <m/>
    <m/>
    <x v="12"/>
    <m/>
    <m/>
    <m/>
  </r>
  <r>
    <x v="274"/>
    <x v="17998"/>
    <n v="2185"/>
    <s v="TropicalTwist"/>
    <n v="203.19040000000001"/>
    <n v="417.1336"/>
    <x v="17655"/>
    <m/>
    <m/>
    <m/>
    <m/>
    <x v="12"/>
    <m/>
    <m/>
    <m/>
  </r>
  <r>
    <x v="73"/>
    <x v="17999"/>
    <n v="1751"/>
    <s v="GingerFizz"/>
    <n v="45.315199999999997"/>
    <n v="417.31560000000002"/>
    <x v="17656"/>
    <m/>
    <m/>
    <m/>
    <m/>
    <x v="12"/>
    <m/>
    <m/>
    <m/>
  </r>
  <r>
    <x v="323"/>
    <x v="18000"/>
    <n v="2297"/>
    <s v="MintCooler"/>
    <n v="82.176000000000002"/>
    <n v="417.31560000000002"/>
    <x v="17657"/>
    <m/>
    <m/>
    <m/>
    <m/>
    <x v="12"/>
    <m/>
    <m/>
    <m/>
  </r>
  <r>
    <x v="155"/>
    <x v="18001"/>
    <n v="1588"/>
    <s v="MintCooler"/>
    <n v="37.795999999999999"/>
    <n v="417.36383999999998"/>
    <x v="17658"/>
    <m/>
    <m/>
    <m/>
    <m/>
    <x v="12"/>
    <m/>
    <m/>
    <m/>
  </r>
  <r>
    <x v="2"/>
    <x v="18002"/>
    <n v="1400"/>
    <s v="MintCooler"/>
    <n v="197.79519999999999"/>
    <n v="417.4196"/>
    <x v="17659"/>
    <m/>
    <m/>
    <m/>
    <m/>
    <x v="12"/>
    <m/>
    <m/>
    <m/>
  </r>
  <r>
    <x v="182"/>
    <x v="18003"/>
    <n v="2050"/>
    <s v="PeachPunch"/>
    <n v="245.648"/>
    <n v="417.48095999999998"/>
    <x v="17660"/>
    <m/>
    <m/>
    <m/>
    <m/>
    <x v="12"/>
    <m/>
    <m/>
    <m/>
  </r>
  <r>
    <x v="9"/>
    <x v="18004"/>
    <n v="150"/>
    <s v="GingerFizz"/>
    <n v="174.317376"/>
    <n v="417.49244160000001"/>
    <x v="17661"/>
    <m/>
    <m/>
    <m/>
    <m/>
    <x v="12"/>
    <m/>
    <m/>
    <m/>
  </r>
  <r>
    <x v="32"/>
    <x v="18005"/>
    <n v="293"/>
    <s v="PeachPunch"/>
    <n v="247.89760000000001"/>
    <n v="417.62240000000003"/>
    <x v="17662"/>
    <m/>
    <m/>
    <m/>
    <m/>
    <x v="12"/>
    <m/>
    <m/>
    <m/>
  </r>
  <r>
    <x v="194"/>
    <x v="18006"/>
    <n v="1486"/>
    <s v="BerryBlast"/>
    <n v="38.207999999999998"/>
    <n v="417.72239999999999"/>
    <x v="17663"/>
    <m/>
    <m/>
    <m/>
    <m/>
    <x v="12"/>
    <m/>
    <m/>
    <m/>
  </r>
  <r>
    <x v="93"/>
    <x v="18007"/>
    <n v="1841"/>
    <s v="CitrusSplash"/>
    <n v="433.03359999999998"/>
    <n v="417.86160000000001"/>
    <x v="17664"/>
    <m/>
    <m/>
    <m/>
    <m/>
    <x v="12"/>
    <m/>
    <m/>
    <m/>
  </r>
  <r>
    <x v="350"/>
    <x v="18008"/>
    <n v="1352"/>
    <s v="LemonZest"/>
    <n v="233.09440000000001"/>
    <n v="418.14760000000001"/>
    <x v="17665"/>
    <m/>
    <m/>
    <m/>
    <m/>
    <x v="12"/>
    <m/>
    <m/>
    <m/>
  </r>
  <r>
    <x v="41"/>
    <x v="18009"/>
    <n v="2219"/>
    <s v="FizzBerry"/>
    <n v="180.7424"/>
    <n v="418.46480000000003"/>
    <x v="17666"/>
    <m/>
    <m/>
    <m/>
    <m/>
    <x v="12"/>
    <m/>
    <m/>
    <m/>
  </r>
  <r>
    <x v="196"/>
    <x v="18010"/>
    <n v="1535"/>
    <s v="PeachPunch"/>
    <n v="242.7424"/>
    <n v="418.49079999999998"/>
    <x v="17667"/>
    <m/>
    <m/>
    <m/>
    <m/>
    <x v="12"/>
    <m/>
    <m/>
    <m/>
  </r>
  <r>
    <x v="15"/>
    <x v="18011"/>
    <n v="1457"/>
    <s v="MintCooler"/>
    <n v="608.04927999999995"/>
    <n v="418.52199999999999"/>
    <x v="17668"/>
    <m/>
    <m/>
    <m/>
    <m/>
    <x v="12"/>
    <m/>
    <m/>
    <m/>
  </r>
  <r>
    <x v="298"/>
    <x v="18012"/>
    <n v="1722"/>
    <s v="BerryBlast"/>
    <n v="193.03360000000001"/>
    <n v="418.548"/>
    <x v="17669"/>
    <m/>
    <m/>
    <m/>
    <m/>
    <x v="12"/>
    <m/>
    <m/>
    <m/>
  </r>
  <r>
    <x v="118"/>
    <x v="18013"/>
    <n v="1285"/>
    <s v="FizzBerry"/>
    <n v="24.288"/>
    <n v="418.61880000000002"/>
    <x v="17670"/>
    <m/>
    <m/>
    <m/>
    <m/>
    <x v="12"/>
    <m/>
    <m/>
    <m/>
  </r>
  <r>
    <x v="230"/>
    <x v="18014"/>
    <n v="796"/>
    <s v="TropicalTwist"/>
    <n v="119.648"/>
    <n v="418.61880000000002"/>
    <x v="17671"/>
    <m/>
    <m/>
    <m/>
    <m/>
    <x v="12"/>
    <m/>
    <m/>
    <m/>
  </r>
  <r>
    <x v="28"/>
    <x v="18015"/>
    <n v="641"/>
    <s v="PeachPunch"/>
    <n v="193.85599999999999"/>
    <n v="418.61880000000002"/>
    <x v="17672"/>
    <m/>
    <m/>
    <m/>
    <m/>
    <x v="12"/>
    <m/>
    <m/>
    <m/>
  </r>
  <r>
    <x v="61"/>
    <x v="18016"/>
    <n v="309"/>
    <s v="FizzBerry"/>
    <n v="3.544"/>
    <n v="418.61880000000002"/>
    <x v="17673"/>
    <m/>
    <m/>
    <m/>
    <m/>
    <x v="12"/>
    <m/>
    <m/>
    <m/>
  </r>
  <r>
    <x v="56"/>
    <x v="18017"/>
    <n v="266"/>
    <s v="TropicalTwist"/>
    <n v="173.59360000000001"/>
    <n v="418.6936"/>
    <x v="17674"/>
    <m/>
    <m/>
    <m/>
    <m/>
    <x v="12"/>
    <m/>
    <m/>
    <m/>
  </r>
  <r>
    <x v="347"/>
    <x v="18018"/>
    <n v="1741"/>
    <s v="BerryBlast"/>
    <n v="469.73200000000003"/>
    <n v="418.79808000000003"/>
    <x v="17675"/>
    <m/>
    <m/>
    <m/>
    <m/>
    <x v="12"/>
    <m/>
    <m/>
    <m/>
  </r>
  <r>
    <x v="112"/>
    <x v="18019"/>
    <n v="2568"/>
    <s v="MangoBliss"/>
    <n v="86.048000000000002"/>
    <n v="418.86520000000002"/>
    <x v="17676"/>
    <m/>
    <m/>
    <m/>
    <m/>
    <x v="12"/>
    <m/>
    <m/>
    <m/>
  </r>
  <r>
    <x v="20"/>
    <x v="18020"/>
    <n v="77"/>
    <s v="GingerFizz"/>
    <n v="222.968256"/>
    <n v="418.97581439999999"/>
    <x v="17677"/>
    <m/>
    <m/>
    <m/>
    <m/>
    <x v="12"/>
    <m/>
    <m/>
    <m/>
  </r>
  <r>
    <x v="56"/>
    <x v="18021"/>
    <n v="1269"/>
    <s v="BerryBlast"/>
    <n v="0.24"/>
    <n v="419.51519999999999"/>
    <x v="17678"/>
    <m/>
    <m/>
    <m/>
    <m/>
    <x v="12"/>
    <m/>
    <m/>
    <m/>
  </r>
  <r>
    <x v="307"/>
    <x v="18022"/>
    <n v="224"/>
    <s v="BerryBlast"/>
    <n v="282.88799999999998"/>
    <n v="419.51519999999999"/>
    <x v="17679"/>
    <m/>
    <m/>
    <m/>
    <m/>
    <x v="12"/>
    <m/>
    <m/>
    <m/>
  </r>
  <r>
    <x v="330"/>
    <x v="18023"/>
    <n v="550"/>
    <s v="BerryBlast"/>
    <n v="286.26"/>
    <n v="419.51519999999999"/>
    <x v="17680"/>
    <m/>
    <m/>
    <m/>
    <m/>
    <x v="12"/>
    <m/>
    <m/>
    <m/>
  </r>
  <r>
    <x v="111"/>
    <x v="18024"/>
    <n v="1118"/>
    <s v="BerryBlast"/>
    <n v="485.20800000000003"/>
    <n v="419.51519999999999"/>
    <x v="17681"/>
    <m/>
    <m/>
    <m/>
    <m/>
    <x v="12"/>
    <m/>
    <m/>
    <m/>
  </r>
  <r>
    <x v="191"/>
    <x v="18025"/>
    <n v="165"/>
    <s v="BerryBlast"/>
    <n v="485.20800000000003"/>
    <n v="419.51519999999999"/>
    <x v="17681"/>
    <m/>
    <m/>
    <m/>
    <m/>
    <x v="12"/>
    <m/>
    <m/>
    <m/>
  </r>
  <r>
    <x v="55"/>
    <x v="18026"/>
    <n v="1013"/>
    <s v="MintCooler"/>
    <n v="41.355072"/>
    <n v="419.65123199999999"/>
    <x v="17682"/>
    <m/>
    <m/>
    <m/>
    <m/>
    <x v="12"/>
    <m/>
    <m/>
    <m/>
  </r>
  <r>
    <x v="67"/>
    <x v="18027"/>
    <n v="958"/>
    <s v="ChocoDelight"/>
    <n v="14.396800000000001"/>
    <n v="419.69720000000001"/>
    <x v="17683"/>
    <m/>
    <m/>
    <m/>
    <m/>
    <x v="12"/>
    <m/>
    <m/>
    <m/>
  </r>
  <r>
    <x v="225"/>
    <x v="18028"/>
    <n v="2600"/>
    <s v="GingerFizz"/>
    <n v="256.58240000000001"/>
    <n v="419.75439999999998"/>
    <x v="17684"/>
    <m/>
    <m/>
    <m/>
    <m/>
    <x v="12"/>
    <m/>
    <m/>
    <m/>
  </r>
  <r>
    <x v="120"/>
    <x v="18029"/>
    <n v="1131"/>
    <s v="BerryBlast"/>
    <n v="510.45440000000002"/>
    <n v="419.945472"/>
    <x v="17685"/>
    <m/>
    <m/>
    <m/>
    <m/>
    <x v="12"/>
    <m/>
    <m/>
    <m/>
  </r>
  <r>
    <x v="243"/>
    <x v="18030"/>
    <n v="167"/>
    <s v="LemonZest"/>
    <n v="270.71404799999999"/>
    <n v="420.03312"/>
    <x v="17686"/>
    <m/>
    <m/>
    <m/>
    <m/>
    <x v="12"/>
    <m/>
    <m/>
    <m/>
  </r>
  <r>
    <x v="261"/>
    <x v="18031"/>
    <n v="1337"/>
    <s v="BerryBlast"/>
    <n v="428.74799999999999"/>
    <n v="420.23232000000002"/>
    <x v="17687"/>
    <m/>
    <m/>
    <m/>
    <m/>
    <x v="12"/>
    <m/>
    <m/>
    <m/>
  </r>
  <r>
    <x v="57"/>
    <x v="18032"/>
    <n v="1817"/>
    <s v="LemonZest"/>
    <n v="142.25919999999999"/>
    <n v="420.24736000000001"/>
    <x v="17688"/>
    <m/>
    <m/>
    <m/>
    <m/>
    <x v="12"/>
    <m/>
    <m/>
    <m/>
  </r>
  <r>
    <x v="325"/>
    <x v="18033"/>
    <n v="887"/>
    <s v="FizzBerry"/>
    <n v="188.32640000000001"/>
    <n v="420.31079999999997"/>
    <x v="17689"/>
    <m/>
    <m/>
    <m/>
    <m/>
    <x v="12"/>
    <m/>
    <m/>
    <m/>
  </r>
  <r>
    <x v="333"/>
    <x v="18034"/>
    <n v="2380"/>
    <s v="LemonZest"/>
    <n v="209.4496"/>
    <n v="420.6696"/>
    <x v="17690"/>
    <m/>
    <m/>
    <m/>
    <m/>
    <x v="12"/>
    <m/>
    <m/>
    <m/>
  </r>
  <r>
    <x v="331"/>
    <x v="18035"/>
    <n v="198"/>
    <s v="MintCooler"/>
    <n v="205.34399999999999"/>
    <n v="420.75799999999998"/>
    <x v="17691"/>
    <m/>
    <m/>
    <m/>
    <m/>
    <x v="12"/>
    <m/>
    <m/>
    <m/>
  </r>
  <r>
    <x v="175"/>
    <x v="18036"/>
    <n v="1008"/>
    <s v="GingerFizz"/>
    <n v="429.67487999999997"/>
    <n v="420.85455359999997"/>
    <x v="17692"/>
    <m/>
    <m/>
    <m/>
    <m/>
    <x v="12"/>
    <m/>
    <m/>
    <m/>
  </r>
  <r>
    <x v="134"/>
    <x v="18037"/>
    <n v="2270"/>
    <s v="BerryBlast"/>
    <n v="236.60480000000001"/>
    <n v="420.87240000000003"/>
    <x v="17693"/>
    <m/>
    <m/>
    <m/>
    <m/>
    <x v="12"/>
    <m/>
    <m/>
    <m/>
  </r>
  <r>
    <x v="10"/>
    <x v="18038"/>
    <n v="2760"/>
    <s v="MintCooler"/>
    <n v="35.132800000000003"/>
    <n v="420.88279999999997"/>
    <x v="17694"/>
    <m/>
    <m/>
    <m/>
    <m/>
    <x v="12"/>
    <m/>
    <m/>
    <m/>
  </r>
  <r>
    <x v="1"/>
    <x v="18039"/>
    <n v="2049"/>
    <s v="BerryBlast"/>
    <n v="100.128"/>
    <n v="420.94943999999998"/>
    <x v="17695"/>
    <m/>
    <m/>
    <m/>
    <m/>
    <x v="12"/>
    <m/>
    <m/>
    <m/>
  </r>
  <r>
    <x v="351"/>
    <x v="18040"/>
    <n v="256"/>
    <s v="BerryBlast"/>
    <n v="303.72399999999999"/>
    <n v="420.94943999999998"/>
    <x v="17696"/>
    <m/>
    <m/>
    <m/>
    <m/>
    <x v="12"/>
    <m/>
    <m/>
    <m/>
  </r>
  <r>
    <x v="273"/>
    <x v="18041"/>
    <n v="880"/>
    <s v="BerryBlast"/>
    <n v="344.18799999999999"/>
    <n v="420.94943999999998"/>
    <x v="17697"/>
    <m/>
    <m/>
    <m/>
    <m/>
    <x v="12"/>
    <m/>
    <m/>
    <m/>
  </r>
  <r>
    <x v="335"/>
    <x v="18042"/>
    <n v="2600"/>
    <s v="ChocoDelight"/>
    <n v="251.71520000000001"/>
    <n v="421.01280000000003"/>
    <x v="17698"/>
    <m/>
    <m/>
    <m/>
    <m/>
    <x v="12"/>
    <m/>
    <m/>
    <m/>
  </r>
  <r>
    <x v="2"/>
    <x v="18043"/>
    <n v="914"/>
    <s v="FizzBerry"/>
    <n v="238.6592"/>
    <n v="421.02839999999998"/>
    <x v="17699"/>
    <m/>
    <m/>
    <m/>
    <m/>
    <x v="12"/>
    <m/>
    <m/>
    <m/>
  </r>
  <r>
    <x v="241"/>
    <x v="18044"/>
    <n v="846"/>
    <s v="LemonZest"/>
    <n v="202.64320000000001"/>
    <n v="421.0856"/>
    <x v="17700"/>
    <m/>
    <m/>
    <m/>
    <m/>
    <x v="12"/>
    <m/>
    <m/>
    <m/>
  </r>
  <r>
    <x v="294"/>
    <x v="18045"/>
    <n v="720"/>
    <s v="CitrusSplash"/>
    <n v="247.912128"/>
    <n v="421.11014399999999"/>
    <x v="17701"/>
    <m/>
    <m/>
    <m/>
    <m/>
    <x v="12"/>
    <m/>
    <m/>
    <m/>
  </r>
  <r>
    <x v="53"/>
    <x v="18046"/>
    <n v="1506"/>
    <s v="FizzBerry"/>
    <n v="240.44159999999999"/>
    <n v="421.18439999999998"/>
    <x v="17702"/>
    <m/>
    <m/>
    <m/>
    <m/>
    <x v="12"/>
    <m/>
    <m/>
    <m/>
  </r>
  <r>
    <x v="40"/>
    <x v="18047"/>
    <n v="1723"/>
    <s v="MintCooler"/>
    <n v="108.44159999999999"/>
    <n v="421.21039999999999"/>
    <x v="17703"/>
    <m/>
    <m/>
    <m/>
    <m/>
    <x v="12"/>
    <m/>
    <m/>
    <m/>
  </r>
  <r>
    <x v="0"/>
    <x v="18048"/>
    <n v="613"/>
    <s v="ChocoDelight"/>
    <n v="214.65280000000001"/>
    <n v="421.27280000000002"/>
    <x v="17704"/>
    <m/>
    <m/>
    <m/>
    <m/>
    <x v="12"/>
    <m/>
    <m/>
    <m/>
  </r>
  <r>
    <x v="116"/>
    <x v="18049"/>
    <n v="2805"/>
    <s v="PeachPunch"/>
    <n v="2.1080000000000001"/>
    <n v="421.30799999999999"/>
    <x v="17705"/>
    <m/>
    <m/>
    <m/>
    <m/>
    <x v="12"/>
    <m/>
    <m/>
    <m/>
  </r>
  <r>
    <x v="173"/>
    <x v="18050"/>
    <n v="2824"/>
    <s v="ChocoDelight"/>
    <n v="77.811999999999998"/>
    <n v="421.30799999999999"/>
    <x v="17706"/>
    <m/>
    <m/>
    <m/>
    <m/>
    <x v="12"/>
    <m/>
    <m/>
    <m/>
  </r>
  <r>
    <x v="134"/>
    <x v="18051"/>
    <n v="1991"/>
    <s v="FizzBerry"/>
    <n v="142.20400000000001"/>
    <n v="421.30799999999999"/>
    <x v="17707"/>
    <m/>
    <m/>
    <m/>
    <m/>
    <x v="12"/>
    <m/>
    <m/>
    <m/>
  </r>
  <r>
    <x v="294"/>
    <x v="18052"/>
    <n v="803"/>
    <s v="ChocoDelight"/>
    <n v="276.25305600000002"/>
    <n v="421.35974399999998"/>
    <x v="17708"/>
    <m/>
    <m/>
    <m/>
    <m/>
    <x v="12"/>
    <m/>
    <m/>
    <m/>
  </r>
  <r>
    <x v="283"/>
    <x v="18053"/>
    <n v="2050"/>
    <s v="FizzBerry"/>
    <n v="180.16319999999999"/>
    <n v="421.44439999999997"/>
    <x v="17709"/>
    <m/>
    <m/>
    <m/>
    <m/>
    <x v="12"/>
    <m/>
    <m/>
    <m/>
  </r>
  <r>
    <x v="214"/>
    <x v="18054"/>
    <n v="2694"/>
    <s v="FizzBerry"/>
    <n v="113.28"/>
    <n v="421.46"/>
    <x v="17710"/>
    <m/>
    <m/>
    <m/>
    <m/>
    <x v="12"/>
    <m/>
    <m/>
    <m/>
  </r>
  <r>
    <x v="167"/>
    <x v="18055"/>
    <n v="813"/>
    <s v="PeachPunch"/>
    <n v="595.39967999999999"/>
    <n v="421.61433599999998"/>
    <x v="17711"/>
    <m/>
    <m/>
    <m/>
    <m/>
    <x v="12"/>
    <m/>
    <m/>
    <m/>
  </r>
  <r>
    <x v="167"/>
    <x v="18056"/>
    <n v="2555"/>
    <s v="TropicalTwist"/>
    <n v="3.56"/>
    <n v="421.66656"/>
    <x v="17712"/>
    <m/>
    <m/>
    <m/>
    <m/>
    <x v="12"/>
    <m/>
    <m/>
    <m/>
  </r>
  <r>
    <x v="267"/>
    <x v="18057"/>
    <n v="1393"/>
    <s v="BerryBlast"/>
    <n v="71.611999999999995"/>
    <n v="421.66656"/>
    <x v="17713"/>
    <m/>
    <m/>
    <m/>
    <m/>
    <x v="12"/>
    <m/>
    <m/>
    <m/>
  </r>
  <r>
    <x v="41"/>
    <x v="18058"/>
    <n v="352"/>
    <s v="BerryBlast"/>
    <n v="465.32"/>
    <n v="421.66656"/>
    <x v="17714"/>
    <m/>
    <m/>
    <m/>
    <m/>
    <x v="12"/>
    <m/>
    <m/>
    <m/>
  </r>
  <r>
    <x v="222"/>
    <x v="18059"/>
    <n v="1930"/>
    <s v="GingerFizz"/>
    <n v="150.4864"/>
    <n v="422.05279999999999"/>
    <x v="17715"/>
    <m/>
    <m/>
    <m/>
    <m/>
    <x v="12"/>
    <m/>
    <m/>
    <m/>
  </r>
  <r>
    <x v="17"/>
    <x v="18060"/>
    <n v="2150"/>
    <s v="LemonZest"/>
    <n v="104.8704"/>
    <n v="422.17239999999998"/>
    <x v="17716"/>
    <m/>
    <m/>
    <m/>
    <m/>
    <x v="12"/>
    <m/>
    <m/>
    <m/>
  </r>
  <r>
    <x v="275"/>
    <x v="18061"/>
    <n v="1652"/>
    <s v="MintCooler"/>
    <n v="219.1328"/>
    <n v="422.2296"/>
    <x v="17717"/>
    <m/>
    <m/>
    <m/>
    <m/>
    <x v="12"/>
    <m/>
    <m/>
    <m/>
  </r>
  <r>
    <x v="242"/>
    <x v="18062"/>
    <n v="2484"/>
    <s v="LemonZest"/>
    <n v="549.09504000000004"/>
    <n v="422.28680000000003"/>
    <x v="17718"/>
    <m/>
    <m/>
    <m/>
    <m/>
    <x v="12"/>
    <m/>
    <m/>
    <m/>
  </r>
  <r>
    <x v="145"/>
    <x v="18063"/>
    <n v="193"/>
    <s v="BerryBlast"/>
    <n v="101.34399999999999"/>
    <n v="422.38368000000003"/>
    <x v="17719"/>
    <m/>
    <m/>
    <m/>
    <m/>
    <x v="12"/>
    <m/>
    <m/>
    <m/>
  </r>
  <r>
    <x v="337"/>
    <x v="18064"/>
    <n v="2228"/>
    <s v="BerryBlast"/>
    <n v="425.72"/>
    <n v="422.38368000000003"/>
    <x v="17720"/>
    <m/>
    <m/>
    <m/>
    <m/>
    <x v="12"/>
    <m/>
    <m/>
    <m/>
  </r>
  <r>
    <x v="72"/>
    <x v="18065"/>
    <n v="2080"/>
    <s v="BerryBlast"/>
    <n v="498.78"/>
    <n v="422.38368000000003"/>
    <x v="17721"/>
    <m/>
    <m/>
    <m/>
    <m/>
    <x v="12"/>
    <m/>
    <m/>
    <m/>
  </r>
  <r>
    <x v="270"/>
    <x v="18066"/>
    <n v="2111"/>
    <s v="PeachPunch"/>
    <n v="174.78399999999999"/>
    <n v="422.4896"/>
    <x v="17722"/>
    <m/>
    <m/>
    <m/>
    <m/>
    <x v="12"/>
    <m/>
    <m/>
    <m/>
  </r>
  <r>
    <x v="302"/>
    <x v="18067"/>
    <n v="1359"/>
    <s v="FizzBerry"/>
    <n v="244.85952"/>
    <n v="422.4896"/>
    <x v="17723"/>
    <m/>
    <m/>
    <m/>
    <m/>
    <x v="12"/>
    <m/>
    <m/>
    <m/>
  </r>
  <r>
    <x v="11"/>
    <x v="18068"/>
    <n v="694"/>
    <s v="ChocoDelight"/>
    <n v="14.864000000000001"/>
    <n v="422.66120000000001"/>
    <x v="17724"/>
    <m/>
    <m/>
    <m/>
    <m/>
    <x v="12"/>
    <m/>
    <m/>
    <m/>
  </r>
  <r>
    <x v="4"/>
    <x v="18069"/>
    <n v="2552"/>
    <s v="ChocoDelight"/>
    <n v="382.31360000000001"/>
    <n v="422.67680000000001"/>
    <x v="17725"/>
    <m/>
    <m/>
    <m/>
    <m/>
    <x v="12"/>
    <m/>
    <m/>
    <m/>
  </r>
  <r>
    <x v="62"/>
    <x v="18070"/>
    <n v="1107"/>
    <s v="MintCooler"/>
    <n v="202.81280000000001"/>
    <n v="422.74959999999999"/>
    <x v="17726"/>
    <m/>
    <m/>
    <m/>
    <m/>
    <x v="12"/>
    <m/>
    <m/>
    <m/>
  </r>
  <r>
    <x v="96"/>
    <x v="18071"/>
    <n v="476"/>
    <s v="TropicalTwist"/>
    <n v="623.34335999999996"/>
    <n v="422.90976000000001"/>
    <x v="17727"/>
    <m/>
    <m/>
    <m/>
    <m/>
    <x v="12"/>
    <m/>
    <m/>
    <m/>
  </r>
  <r>
    <x v="95"/>
    <x v="18072"/>
    <n v="4"/>
    <s v="LemonZest"/>
    <n v="122.8192"/>
    <n v="422.9316"/>
    <x v="17728"/>
    <m/>
    <m/>
    <m/>
    <m/>
    <x v="12"/>
    <m/>
    <m/>
    <m/>
  </r>
  <r>
    <x v="345"/>
    <x v="18073"/>
    <n v="2468"/>
    <s v="BerryBlast"/>
    <n v="39.607999999999997"/>
    <n v="423.10079999999999"/>
    <x v="17729"/>
    <m/>
    <m/>
    <m/>
    <m/>
    <x v="12"/>
    <m/>
    <m/>
    <m/>
  </r>
  <r>
    <x v="59"/>
    <x v="18074"/>
    <n v="2357"/>
    <s v="BerryBlast"/>
    <n v="47.155999999999999"/>
    <n v="423.10079999999999"/>
    <x v="17730"/>
    <m/>
    <m/>
    <m/>
    <m/>
    <x v="12"/>
    <m/>
    <m/>
    <m/>
  </r>
  <r>
    <x v="144"/>
    <x v="18075"/>
    <n v="286"/>
    <s v="BerryBlast"/>
    <n v="174.184"/>
    <n v="423.10079999999999"/>
    <x v="17731"/>
    <m/>
    <m/>
    <m/>
    <m/>
    <x v="12"/>
    <m/>
    <m/>
    <m/>
  </r>
  <r>
    <x v="183"/>
    <x v="18076"/>
    <n v="82"/>
    <s v="BerryBlast"/>
    <n v="304.06799999999998"/>
    <n v="423.10079999999999"/>
    <x v="17732"/>
    <m/>
    <m/>
    <m/>
    <m/>
    <x v="12"/>
    <m/>
    <m/>
    <m/>
  </r>
  <r>
    <x v="123"/>
    <x v="18077"/>
    <n v="2301"/>
    <s v="TropicalTwist"/>
    <n v="41.892000000000003"/>
    <n v="423.10079999999999"/>
    <x v="17733"/>
    <m/>
    <m/>
    <m/>
    <m/>
    <x v="12"/>
    <m/>
    <m/>
    <m/>
  </r>
  <r>
    <x v="210"/>
    <x v="18078"/>
    <n v="1135"/>
    <s v="BerryBlast"/>
    <n v="284.38617599999998"/>
    <n v="423.29248000000001"/>
    <x v="17734"/>
    <m/>
    <m/>
    <m/>
    <m/>
    <x v="12"/>
    <m/>
    <m/>
    <m/>
  </r>
  <r>
    <x v="25"/>
    <x v="18079"/>
    <n v="422"/>
    <s v="FizzBerry"/>
    <n v="147.904"/>
    <n v="423.3476"/>
    <x v="17735"/>
    <m/>
    <m/>
    <m/>
    <m/>
    <x v="12"/>
    <m/>
    <m/>
    <m/>
  </r>
  <r>
    <x v="178"/>
    <x v="18080"/>
    <n v="1310"/>
    <s v="MangoBliss"/>
    <n v="116.7008"/>
    <n v="423.4776"/>
    <x v="17736"/>
    <m/>
    <m/>
    <m/>
    <m/>
    <x v="12"/>
    <m/>
    <m/>
    <m/>
  </r>
  <r>
    <x v="81"/>
    <x v="18081"/>
    <n v="173"/>
    <s v="MintCooler"/>
    <n v="139.92320000000001"/>
    <n v="423.6336"/>
    <x v="17737"/>
    <m/>
    <m/>
    <m/>
    <m/>
    <x v="12"/>
    <m/>
    <m/>
    <m/>
  </r>
  <r>
    <x v="78"/>
    <x v="18082"/>
    <n v="2333"/>
    <s v="MangoBliss"/>
    <n v="180.18879999999999"/>
    <n v="423.73239999999998"/>
    <x v="17738"/>
    <m/>
    <m/>
    <m/>
    <m/>
    <x v="12"/>
    <m/>
    <m/>
    <m/>
  </r>
  <r>
    <x v="73"/>
    <x v="18083"/>
    <n v="1622"/>
    <s v="BerryBlast"/>
    <n v="8.7919999999999998"/>
    <n v="423.81792000000002"/>
    <x v="17739"/>
    <m/>
    <m/>
    <m/>
    <m/>
    <x v="12"/>
    <m/>
    <m/>
    <m/>
  </r>
  <r>
    <x v="52"/>
    <x v="18084"/>
    <n v="1676"/>
    <s v="BerryBlast"/>
    <n v="440.93599999999998"/>
    <n v="423.81792000000002"/>
    <x v="17740"/>
    <m/>
    <m/>
    <m/>
    <m/>
    <x v="12"/>
    <m/>
    <m/>
    <m/>
  </r>
  <r>
    <x v="252"/>
    <x v="18085"/>
    <n v="1679"/>
    <s v="MintCooler"/>
    <n v="275.76960000000003"/>
    <n v="423.82080000000002"/>
    <x v="17741"/>
    <m/>
    <m/>
    <m/>
    <m/>
    <x v="12"/>
    <m/>
    <m/>
    <m/>
  </r>
  <r>
    <x v="157"/>
    <x v="18086"/>
    <n v="1569"/>
    <s v="TropicalTwist"/>
    <n v="31.492000000000001"/>
    <n v="423.99720000000002"/>
    <x v="17742"/>
    <m/>
    <m/>
    <m/>
    <m/>
    <x v="12"/>
    <m/>
    <m/>
    <m/>
  </r>
  <r>
    <x v="159"/>
    <x v="18087"/>
    <n v="738"/>
    <s v="ChocoDelight"/>
    <n v="265.86559999999997"/>
    <n v="424.02359999999999"/>
    <x v="17743"/>
    <m/>
    <m/>
    <m/>
    <m/>
    <x v="12"/>
    <m/>
    <m/>
    <m/>
  </r>
  <r>
    <x v="168"/>
    <x v="18088"/>
    <n v="24"/>
    <s v="FizzBerry"/>
    <n v="1017.53664"/>
    <n v="424.08986879999998"/>
    <x v="17744"/>
    <m/>
    <m/>
    <m/>
    <m/>
    <x v="12"/>
    <m/>
    <m/>
    <m/>
  </r>
  <r>
    <x v="281"/>
    <x v="18089"/>
    <n v="2458"/>
    <s v="FizzBerry"/>
    <n v="206.25919999999999"/>
    <n v="424.10680000000002"/>
    <x v="17745"/>
    <m/>
    <m/>
    <m/>
    <m/>
    <x v="12"/>
    <m/>
    <m/>
    <m/>
  </r>
  <r>
    <x v="209"/>
    <x v="18090"/>
    <n v="548"/>
    <s v="CitrusSplash"/>
    <n v="247.43039999999999"/>
    <n v="424.11200000000002"/>
    <x v="17746"/>
    <m/>
    <m/>
    <m/>
    <m/>
    <x v="12"/>
    <m/>
    <m/>
    <m/>
  </r>
  <r>
    <x v="160"/>
    <x v="18091"/>
    <n v="1818"/>
    <s v="FizzBerry"/>
    <n v="160.4384"/>
    <n v="424.4812"/>
    <x v="17747"/>
    <m/>
    <m/>
    <m/>
    <m/>
    <x v="12"/>
    <m/>
    <m/>
    <m/>
  </r>
  <r>
    <x v="335"/>
    <x v="18092"/>
    <n v="1478"/>
    <s v="BerryBlast"/>
    <n v="364.24400000000003"/>
    <n v="424.53503999999998"/>
    <x v="17748"/>
    <m/>
    <m/>
    <m/>
    <m/>
    <x v="12"/>
    <m/>
    <m/>
    <m/>
  </r>
  <r>
    <x v="61"/>
    <x v="18093"/>
    <n v="129"/>
    <s v="PeachPunch"/>
    <n v="187.2672"/>
    <n v="424.72559999999999"/>
    <x v="17749"/>
    <m/>
    <m/>
    <m/>
    <m/>
    <x v="12"/>
    <m/>
    <m/>
    <m/>
  </r>
  <r>
    <x v="248"/>
    <x v="18094"/>
    <n v="1773"/>
    <s v="LemonZest"/>
    <n v="279.97120000000001"/>
    <n v="424.7516"/>
    <x v="17750"/>
    <m/>
    <m/>
    <m/>
    <m/>
    <x v="12"/>
    <m/>
    <m/>
    <m/>
  </r>
  <r>
    <x v="247"/>
    <x v="18095"/>
    <n v="2449"/>
    <s v="CitrusSplash"/>
    <n v="251.9616"/>
    <n v="424.89359999999999"/>
    <x v="17751"/>
    <m/>
    <m/>
    <m/>
    <m/>
    <x v="12"/>
    <m/>
    <m/>
    <m/>
  </r>
  <r>
    <x v="216"/>
    <x v="18096"/>
    <n v="918"/>
    <s v="CitrusSplash"/>
    <n v="314.53440000000001"/>
    <n v="424.90656000000001"/>
    <x v="17752"/>
    <m/>
    <m/>
    <m/>
    <m/>
    <x v="12"/>
    <m/>
    <m/>
    <m/>
  </r>
  <r>
    <x v="30"/>
    <x v="18097"/>
    <n v="1003"/>
    <s v="GingerFizz"/>
    <n v="591.23519999999996"/>
    <n v="424.92652800000002"/>
    <x v="17753"/>
    <m/>
    <m/>
    <m/>
    <m/>
    <x v="12"/>
    <m/>
    <m/>
    <m/>
  </r>
  <r>
    <x v="133"/>
    <x v="18098"/>
    <n v="2270"/>
    <s v="MangoBliss"/>
    <n v="281.07839999999999"/>
    <n v="424.95440000000002"/>
    <x v="17754"/>
    <m/>
    <m/>
    <m/>
    <m/>
    <x v="12"/>
    <m/>
    <m/>
    <m/>
  </r>
  <r>
    <x v="18"/>
    <x v="18099"/>
    <n v="1330"/>
    <s v="TropicalTwist"/>
    <n v="84.483840000000001"/>
    <n v="425.05632000000003"/>
    <x v="17755"/>
    <m/>
    <m/>
    <m/>
    <m/>
    <x v="12"/>
    <m/>
    <m/>
    <m/>
  </r>
  <r>
    <x v="143"/>
    <x v="18100"/>
    <n v="1114"/>
    <s v="BerryBlast"/>
    <n v="408.94400000000002"/>
    <n v="425.25216"/>
    <x v="17756"/>
    <m/>
    <m/>
    <m/>
    <m/>
    <x v="12"/>
    <m/>
    <m/>
    <m/>
  </r>
  <r>
    <x v="305"/>
    <x v="18101"/>
    <n v="1425"/>
    <s v="BerryBlast"/>
    <n v="417.93599999999998"/>
    <n v="425.25216"/>
    <x v="17757"/>
    <m/>
    <m/>
    <m/>
    <m/>
    <x v="12"/>
    <m/>
    <m/>
    <m/>
  </r>
  <r>
    <x v="59"/>
    <x v="18102"/>
    <n v="2610"/>
    <s v="FizzBerry"/>
    <n v="208.56960000000001"/>
    <n v="425.42759999999998"/>
    <x v="17758"/>
    <m/>
    <m/>
    <m/>
    <m/>
    <x v="12"/>
    <m/>
    <m/>
    <m/>
  </r>
  <r>
    <x v="155"/>
    <x v="18103"/>
    <n v="2411"/>
    <s v="MintCooler"/>
    <n v="70.979200000000006"/>
    <n v="425.51080000000002"/>
    <x v="17759"/>
    <m/>
    <m/>
    <m/>
    <m/>
    <x v="12"/>
    <m/>
    <m/>
    <m/>
  </r>
  <r>
    <x v="3"/>
    <x v="18104"/>
    <n v="2514"/>
    <s v="GingerFizz"/>
    <n v="173.04640000000001"/>
    <n v="425.65640000000002"/>
    <x v="17760"/>
    <m/>
    <m/>
    <m/>
    <m/>
    <x v="12"/>
    <m/>
    <m/>
    <m/>
  </r>
  <r>
    <x v="258"/>
    <x v="18105"/>
    <n v="2580"/>
    <s v="CitrusSplash"/>
    <n v="192.77760000000001"/>
    <n v="425.71359999999999"/>
    <x v="17761"/>
    <m/>
    <m/>
    <m/>
    <m/>
    <x v="12"/>
    <m/>
    <m/>
    <m/>
  </r>
  <r>
    <x v="237"/>
    <x v="18106"/>
    <n v="185"/>
    <s v="PeachPunch"/>
    <n v="4.968"/>
    <n v="425.79"/>
    <x v="17762"/>
    <m/>
    <m/>
    <m/>
    <m/>
    <x v="12"/>
    <m/>
    <m/>
    <m/>
  </r>
  <r>
    <x v="362"/>
    <x v="18107"/>
    <n v="2413"/>
    <s v="ChocoDelight"/>
    <n v="37.212000000000003"/>
    <n v="425.79"/>
    <x v="17763"/>
    <m/>
    <m/>
    <m/>
    <m/>
    <x v="12"/>
    <m/>
    <m/>
    <m/>
  </r>
  <r>
    <x v="27"/>
    <x v="18108"/>
    <n v="2141"/>
    <s v="GingerFizz"/>
    <n v="40.76"/>
    <n v="425.79"/>
    <x v="17764"/>
    <m/>
    <m/>
    <m/>
    <m/>
    <x v="12"/>
    <m/>
    <m/>
    <m/>
  </r>
  <r>
    <x v="167"/>
    <x v="18109"/>
    <n v="21"/>
    <s v="MangoBliss"/>
    <n v="72.103999999999999"/>
    <n v="425.79"/>
    <x v="17765"/>
    <m/>
    <m/>
    <m/>
    <m/>
    <x v="12"/>
    <m/>
    <m/>
    <m/>
  </r>
  <r>
    <x v="185"/>
    <x v="18110"/>
    <n v="1887"/>
    <s v="FizzBerry"/>
    <n v="240.2912"/>
    <n v="425.9008"/>
    <x v="17766"/>
    <m/>
    <m/>
    <m/>
    <m/>
    <x v="12"/>
    <m/>
    <m/>
    <m/>
  </r>
  <r>
    <x v="255"/>
    <x v="18111"/>
    <n v="2025"/>
    <s v="BerryBlast"/>
    <n v="89.42"/>
    <n v="425.96928000000003"/>
    <x v="17767"/>
    <m/>
    <m/>
    <m/>
    <m/>
    <x v="12"/>
    <m/>
    <m/>
    <m/>
  </r>
  <r>
    <x v="194"/>
    <x v="18112"/>
    <n v="401"/>
    <s v="ChocoDelight"/>
    <n v="484.77331199999998"/>
    <n v="426.31430399999999"/>
    <x v="17768"/>
    <m/>
    <m/>
    <m/>
    <m/>
    <x v="12"/>
    <m/>
    <m/>
    <m/>
  </r>
  <r>
    <x v="251"/>
    <x v="18113"/>
    <n v="2007"/>
    <s v="FizzBerry"/>
    <n v="249.20320000000001"/>
    <n v="426.35424"/>
    <x v="17769"/>
    <m/>
    <m/>
    <m/>
    <m/>
    <x v="12"/>
    <m/>
    <m/>
    <m/>
  </r>
  <r>
    <x v="235"/>
    <x v="18114"/>
    <n v="2844"/>
    <s v="GingerFizz"/>
    <n v="206.38079999999999"/>
    <n v="426.64440000000002"/>
    <x v="17770"/>
    <m/>
    <m/>
    <m/>
    <m/>
    <x v="12"/>
    <m/>
    <m/>
    <m/>
  </r>
  <r>
    <x v="275"/>
    <x v="18115"/>
    <n v="1404"/>
    <s v="GingerFizz"/>
    <n v="1.296"/>
    <n v="426.68639999999999"/>
    <x v="17771"/>
    <m/>
    <m/>
    <m/>
    <m/>
    <x v="12"/>
    <m/>
    <m/>
    <m/>
  </r>
  <r>
    <x v="324"/>
    <x v="18116"/>
    <n v="83"/>
    <s v="MintCooler"/>
    <n v="359.445312"/>
    <n v="426.80102399999998"/>
    <x v="17772"/>
    <m/>
    <m/>
    <m/>
    <m/>
    <x v="12"/>
    <m/>
    <m/>
    <m/>
  </r>
  <r>
    <x v="138"/>
    <x v="18117"/>
    <n v="697"/>
    <s v="PeachPunch"/>
    <n v="395.983296"/>
    <n v="426.95328000000001"/>
    <x v="17773"/>
    <m/>
    <m/>
    <m/>
    <m/>
    <x v="12"/>
    <m/>
    <m/>
    <m/>
  </r>
  <r>
    <x v="152"/>
    <x v="18118"/>
    <n v="1797"/>
    <s v="FizzBerry"/>
    <n v="222.22720000000001"/>
    <n v="427.0136"/>
    <x v="17774"/>
    <m/>
    <m/>
    <m/>
    <m/>
    <x v="12"/>
    <m/>
    <m/>
    <m/>
  </r>
  <r>
    <x v="360"/>
    <x v="18119"/>
    <n v="565"/>
    <s v="MintCooler"/>
    <n v="226.65280000000001"/>
    <n v="427.25799999999998"/>
    <x v="17775"/>
    <m/>
    <m/>
    <m/>
    <m/>
    <x v="12"/>
    <m/>
    <m/>
    <m/>
  </r>
  <r>
    <x v="325"/>
    <x v="18120"/>
    <n v="1366"/>
    <s v="MintCooler"/>
    <n v="236.80959999999999"/>
    <n v="427.36200000000002"/>
    <x v="17776"/>
    <m/>
    <m/>
    <m/>
    <m/>
    <x v="12"/>
    <m/>
    <m/>
    <m/>
  </r>
  <r>
    <x v="221"/>
    <x v="18121"/>
    <n v="815"/>
    <s v="BerryBlast"/>
    <n v="399.17200000000003"/>
    <n v="427.40352000000001"/>
    <x v="17777"/>
    <m/>
    <m/>
    <m/>
    <m/>
    <x v="12"/>
    <m/>
    <m/>
    <m/>
  </r>
  <r>
    <x v="342"/>
    <x v="18122"/>
    <n v="2505"/>
    <s v="BerryBlast"/>
    <n v="436.26400000000001"/>
    <n v="427.40352000000001"/>
    <x v="17778"/>
    <m/>
    <m/>
    <m/>
    <m/>
    <x v="12"/>
    <m/>
    <m/>
    <m/>
  </r>
  <r>
    <x v="80"/>
    <x v="18123"/>
    <n v="1214"/>
    <s v="ChocoDelight"/>
    <n v="433.95942400000001"/>
    <n v="427.46080000000001"/>
    <x v="17779"/>
    <m/>
    <m/>
    <m/>
    <m/>
    <x v="12"/>
    <m/>
    <m/>
    <m/>
  </r>
  <r>
    <x v="274"/>
    <x v="18124"/>
    <n v="257"/>
    <s v="ChocoDelight"/>
    <n v="63.247999999999998"/>
    <n v="427.53359999999998"/>
    <x v="17780"/>
    <m/>
    <m/>
    <m/>
    <m/>
    <x v="12"/>
    <m/>
    <m/>
    <m/>
  </r>
  <r>
    <x v="258"/>
    <x v="18125"/>
    <n v="2253"/>
    <s v="MangoBliss"/>
    <n v="167.38560000000001"/>
    <n v="427.5752"/>
    <x v="17781"/>
    <m/>
    <m/>
    <m/>
    <m/>
    <x v="12"/>
    <m/>
    <m/>
    <m/>
  </r>
  <r>
    <x v="284"/>
    <x v="18126"/>
    <n v="382"/>
    <s v="PeachPunch"/>
    <n v="57.543999999999997"/>
    <n v="427.58280000000002"/>
    <x v="17782"/>
    <m/>
    <m/>
    <m/>
    <m/>
    <x v="12"/>
    <m/>
    <m/>
    <m/>
  </r>
  <r>
    <x v="308"/>
    <x v="18127"/>
    <n v="252"/>
    <s v="FizzBerry"/>
    <n v="237.8048"/>
    <n v="428.06400000000002"/>
    <x v="17783"/>
    <m/>
    <m/>
    <m/>
    <m/>
    <x v="12"/>
    <m/>
    <m/>
    <m/>
  </r>
  <r>
    <x v="172"/>
    <x v="18128"/>
    <n v="1423"/>
    <s v="GingerFizz"/>
    <n v="112.8416"/>
    <n v="428.12119999999999"/>
    <x v="17784"/>
    <m/>
    <m/>
    <m/>
    <m/>
    <x v="12"/>
    <m/>
    <m/>
    <m/>
  </r>
  <r>
    <x v="102"/>
    <x v="18129"/>
    <n v="1358"/>
    <s v="BerryBlast"/>
    <n v="601.92960000000005"/>
    <n v="428.15136000000001"/>
    <x v="17785"/>
    <m/>
    <m/>
    <m/>
    <m/>
    <x v="12"/>
    <m/>
    <m/>
    <m/>
  </r>
  <r>
    <x v="113"/>
    <x v="18130"/>
    <n v="1128"/>
    <s v="MintCooler"/>
    <n v="572.96294399999999"/>
    <n v="428.15967999999998"/>
    <x v="17786"/>
    <m/>
    <m/>
    <m/>
    <m/>
    <x v="12"/>
    <m/>
    <m/>
    <m/>
  </r>
  <r>
    <x v="283"/>
    <x v="18131"/>
    <n v="334"/>
    <s v="ChocoDelight"/>
    <n v="208.83091200000001"/>
    <n v="428.37724800000001"/>
    <x v="17787"/>
    <m/>
    <m/>
    <m/>
    <m/>
    <x v="12"/>
    <m/>
    <m/>
    <m/>
  </r>
  <r>
    <x v="288"/>
    <x v="18132"/>
    <n v="2696"/>
    <s v="LemonZest"/>
    <n v="255.81120000000001"/>
    <n v="428.44880000000001"/>
    <x v="17788"/>
    <m/>
    <m/>
    <m/>
    <m/>
    <x v="12"/>
    <m/>
    <m/>
    <m/>
  </r>
  <r>
    <x v="253"/>
    <x v="18133"/>
    <n v="1291"/>
    <s v="BerryBlast"/>
    <n v="426.52032000000003"/>
    <n v="428.66719999999998"/>
    <x v="17789"/>
    <m/>
    <m/>
    <m/>
    <m/>
    <x v="12"/>
    <m/>
    <m/>
    <m/>
  </r>
  <r>
    <x v="180"/>
    <x v="18134"/>
    <n v="598"/>
    <s v="TropicalTwist"/>
    <n v="213.15199999999999"/>
    <n v="428.67759999999998"/>
    <x v="17790"/>
    <m/>
    <m/>
    <m/>
    <m/>
    <x v="12"/>
    <m/>
    <m/>
    <m/>
  </r>
  <r>
    <x v="291"/>
    <x v="18135"/>
    <n v="1704"/>
    <s v="BerryBlast"/>
    <n v="44.683999999999997"/>
    <n v="428.83776"/>
    <x v="17791"/>
    <m/>
    <m/>
    <m/>
    <m/>
    <x v="12"/>
    <m/>
    <m/>
    <m/>
  </r>
  <r>
    <x v="301"/>
    <x v="18136"/>
    <n v="550"/>
    <s v="BerryBlast"/>
    <n v="440.24"/>
    <n v="428.83776"/>
    <x v="17792"/>
    <m/>
    <m/>
    <m/>
    <m/>
    <x v="12"/>
    <m/>
    <m/>
    <m/>
  </r>
  <r>
    <x v="307"/>
    <x v="18137"/>
    <n v="2160"/>
    <s v="LemonZest"/>
    <n v="156.7552"/>
    <n v="428.90640000000002"/>
    <x v="17793"/>
    <m/>
    <m/>
    <m/>
    <m/>
    <x v="12"/>
    <m/>
    <m/>
    <m/>
  </r>
  <r>
    <x v="356"/>
    <x v="18138"/>
    <n v="2311"/>
    <s v="TropicalTwist"/>
    <n v="335.50720000000001"/>
    <n v="429.33800000000002"/>
    <x v="17794"/>
    <m/>
    <m/>
    <m/>
    <m/>
    <x v="12"/>
    <m/>
    <m/>
    <m/>
  </r>
  <r>
    <x v="225"/>
    <x v="18139"/>
    <n v="2283"/>
    <s v="TropicalTwist"/>
    <n v="55.363999999999997"/>
    <n v="429.37560000000002"/>
    <x v="17795"/>
    <m/>
    <m/>
    <m/>
    <m/>
    <x v="12"/>
    <m/>
    <m/>
    <m/>
  </r>
  <r>
    <x v="338"/>
    <x v="18140"/>
    <n v="704"/>
    <s v="GingerFizz"/>
    <n v="175.17599999999999"/>
    <n v="429.37560000000002"/>
    <x v="17796"/>
    <m/>
    <m/>
    <m/>
    <m/>
    <x v="12"/>
    <m/>
    <m/>
    <m/>
  </r>
  <r>
    <x v="209"/>
    <x v="18141"/>
    <n v="1721"/>
    <s v="BerryBlast"/>
    <n v="22.292000000000002"/>
    <n v="429.55488000000003"/>
    <x v="17797"/>
    <m/>
    <m/>
    <m/>
    <m/>
    <x v="12"/>
    <m/>
    <m/>
    <m/>
  </r>
  <r>
    <x v="308"/>
    <x v="18142"/>
    <n v="2000"/>
    <s v="BerryBlast"/>
    <n v="84.08"/>
    <n v="429.55488000000003"/>
    <x v="17798"/>
    <m/>
    <m/>
    <m/>
    <m/>
    <x v="12"/>
    <m/>
    <m/>
    <m/>
  </r>
  <r>
    <x v="140"/>
    <x v="18143"/>
    <n v="913"/>
    <s v="BerryBlast"/>
    <n v="495.05599999999998"/>
    <n v="429.55488000000003"/>
    <x v="17799"/>
    <m/>
    <m/>
    <m/>
    <m/>
    <x v="12"/>
    <m/>
    <m/>
    <m/>
  </r>
  <r>
    <x v="170"/>
    <x v="18144"/>
    <n v="833"/>
    <s v="BerryBlast"/>
    <n v="104.848"/>
    <n v="430.27199999999999"/>
    <x v="17800"/>
    <m/>
    <m/>
    <m/>
    <m/>
    <x v="12"/>
    <m/>
    <m/>
    <m/>
  </r>
  <r>
    <x v="309"/>
    <x v="18145"/>
    <n v="2710"/>
    <s v="MintCooler"/>
    <n v="58.631999999999998"/>
    <n v="430.27199999999999"/>
    <x v="17801"/>
    <m/>
    <m/>
    <m/>
    <m/>
    <x v="12"/>
    <m/>
    <m/>
    <m/>
  </r>
  <r>
    <x v="364"/>
    <x v="18146"/>
    <n v="590"/>
    <s v="FizzBerry"/>
    <n v="84.504000000000005"/>
    <n v="430.27199999999999"/>
    <x v="17802"/>
    <m/>
    <m/>
    <m/>
    <m/>
    <x v="12"/>
    <m/>
    <m/>
    <m/>
  </r>
  <r>
    <x v="291"/>
    <x v="18147"/>
    <n v="2339"/>
    <s v="PeachPunch"/>
    <n v="48.735999999999997"/>
    <n v="430.65359999999998"/>
    <x v="17803"/>
    <m/>
    <m/>
    <m/>
    <m/>
    <x v="12"/>
    <m/>
    <m/>
    <m/>
  </r>
  <r>
    <x v="97"/>
    <x v="18148"/>
    <n v="1868"/>
    <s v="BerryBlast"/>
    <n v="54.072000000000003"/>
    <n v="430.98912000000001"/>
    <x v="17804"/>
    <m/>
    <m/>
    <m/>
    <m/>
    <x v="12"/>
    <m/>
    <m/>
    <m/>
  </r>
  <r>
    <x v="245"/>
    <x v="18149"/>
    <n v="1804"/>
    <s v="BerryBlast"/>
    <n v="370.89600000000002"/>
    <n v="430.98912000000001"/>
    <x v="17805"/>
    <m/>
    <m/>
    <m/>
    <m/>
    <x v="12"/>
    <m/>
    <m/>
    <m/>
  </r>
  <r>
    <x v="38"/>
    <x v="18150"/>
    <n v="879"/>
    <s v="BerryBlast"/>
    <n v="402.36799999999999"/>
    <n v="430.98912000000001"/>
    <x v="17806"/>
    <m/>
    <m/>
    <m/>
    <m/>
    <x v="12"/>
    <m/>
    <m/>
    <m/>
  </r>
  <r>
    <x v="283"/>
    <x v="18151"/>
    <n v="353"/>
    <s v="BerryBlast"/>
    <n v="412.48399999999998"/>
    <n v="430.98912000000001"/>
    <x v="17807"/>
    <m/>
    <m/>
    <m/>
    <m/>
    <x v="12"/>
    <m/>
    <m/>
    <m/>
  </r>
  <r>
    <x v="186"/>
    <x v="18152"/>
    <n v="1695"/>
    <s v="GingerFizz"/>
    <n v="72.495999999999995"/>
    <n v="431.02800000000002"/>
    <x v="17808"/>
    <m/>
    <m/>
    <m/>
    <m/>
    <x v="12"/>
    <m/>
    <m/>
    <m/>
  </r>
  <r>
    <x v="349"/>
    <x v="18153"/>
    <n v="733"/>
    <s v="PeachPunch"/>
    <n v="566.61062400000003"/>
    <n v="431.104128"/>
    <x v="17809"/>
    <m/>
    <m/>
    <m/>
    <m/>
    <x v="12"/>
    <m/>
    <m/>
    <m/>
  </r>
  <r>
    <x v="9"/>
    <x v="18154"/>
    <n v="2584"/>
    <s v="LemonZest"/>
    <n v="80.934399999999997"/>
    <n v="431.1268"/>
    <x v="17810"/>
    <m/>
    <m/>
    <m/>
    <m/>
    <x v="12"/>
    <m/>
    <m/>
    <m/>
  </r>
  <r>
    <x v="3"/>
    <x v="18155"/>
    <n v="409"/>
    <s v="BerryBlast"/>
    <n v="173.83622399999999"/>
    <n v="431.18749439999999"/>
    <x v="17811"/>
    <m/>
    <m/>
    <m/>
    <m/>
    <x v="12"/>
    <m/>
    <m/>
    <m/>
  </r>
  <r>
    <x v="47"/>
    <x v="18156"/>
    <n v="58"/>
    <s v="ChocoDelight"/>
    <n v="224.45439999999999"/>
    <n v="431.30880000000002"/>
    <x v="17812"/>
    <m/>
    <m/>
    <m/>
    <m/>
    <x v="12"/>
    <m/>
    <m/>
    <m/>
  </r>
  <r>
    <x v="230"/>
    <x v="18157"/>
    <n v="1852"/>
    <s v="BerryBlast"/>
    <n v="337.69439999999997"/>
    <n v="431.41939200000002"/>
    <x v="17813"/>
    <m/>
    <m/>
    <m/>
    <m/>
    <x v="12"/>
    <m/>
    <m/>
    <m/>
  </r>
  <r>
    <x v="307"/>
    <x v="18158"/>
    <n v="1981"/>
    <s v="LemonZest"/>
    <n v="194.56639999999999"/>
    <n v="431.50119999999998"/>
    <x v="17814"/>
    <m/>
    <m/>
    <m/>
    <m/>
    <x v="12"/>
    <m/>
    <m/>
    <m/>
  </r>
  <r>
    <x v="142"/>
    <x v="18159"/>
    <n v="754"/>
    <s v="MintCooler"/>
    <n v="224.096"/>
    <n v="431.5376"/>
    <x v="17815"/>
    <m/>
    <m/>
    <m/>
    <m/>
    <x v="12"/>
    <m/>
    <m/>
    <m/>
  </r>
  <r>
    <x v="266"/>
    <x v="18160"/>
    <n v="623"/>
    <s v="PeachPunch"/>
    <n v="83.28"/>
    <n v="431.5428"/>
    <x v="17816"/>
    <m/>
    <m/>
    <m/>
    <m/>
    <x v="12"/>
    <m/>
    <m/>
    <m/>
  </r>
  <r>
    <x v="63"/>
    <x v="18161"/>
    <n v="2736"/>
    <s v="FizzBerry"/>
    <n v="195.46559999999999"/>
    <n v="431.6"/>
    <x v="17817"/>
    <m/>
    <m/>
    <m/>
    <m/>
    <x v="12"/>
    <m/>
    <m/>
    <m/>
  </r>
  <r>
    <x v="52"/>
    <x v="18162"/>
    <n v="2846"/>
    <s v="BerryBlast"/>
    <n v="84.012"/>
    <n v="431.70623999999998"/>
    <x v="17818"/>
    <m/>
    <m/>
    <m/>
    <m/>
    <x v="12"/>
    <m/>
    <m/>
    <m/>
  </r>
  <r>
    <x v="342"/>
    <x v="18163"/>
    <n v="1125"/>
    <s v="BerryBlast"/>
    <n v="195.96"/>
    <n v="431.70623999999998"/>
    <x v="17819"/>
    <m/>
    <m/>
    <m/>
    <m/>
    <x v="12"/>
    <m/>
    <m/>
    <m/>
  </r>
  <r>
    <x v="226"/>
    <x v="18164"/>
    <n v="776"/>
    <s v="BerryBlast"/>
    <n v="302.072"/>
    <n v="431.70623999999998"/>
    <x v="17820"/>
    <m/>
    <m/>
    <m/>
    <m/>
    <x v="12"/>
    <m/>
    <m/>
    <m/>
  </r>
  <r>
    <x v="12"/>
    <x v="18165"/>
    <n v="2273"/>
    <s v="BerryBlast"/>
    <n v="326.8"/>
    <n v="431.70623999999998"/>
    <x v="17821"/>
    <m/>
    <m/>
    <m/>
    <m/>
    <x v="12"/>
    <m/>
    <m/>
    <m/>
  </r>
  <r>
    <x v="293"/>
    <x v="18166"/>
    <n v="1806"/>
    <s v="BerryBlast"/>
    <n v="460.55599999999998"/>
    <n v="431.70623999999998"/>
    <x v="17822"/>
    <m/>
    <m/>
    <m/>
    <m/>
    <x v="12"/>
    <m/>
    <m/>
    <m/>
  </r>
  <r>
    <x v="348"/>
    <x v="18167"/>
    <n v="2569"/>
    <s v="BerryBlast"/>
    <n v="472.92"/>
    <n v="431.70623999999998"/>
    <x v="17823"/>
    <m/>
    <m/>
    <m/>
    <m/>
    <x v="12"/>
    <m/>
    <m/>
    <m/>
  </r>
  <r>
    <x v="114"/>
    <x v="18168"/>
    <n v="2674"/>
    <s v="MangoBliss"/>
    <n v="93.567999999999998"/>
    <n v="432.03160000000003"/>
    <x v="17824"/>
    <m/>
    <m/>
    <m/>
    <m/>
    <x v="12"/>
    <m/>
    <m/>
    <m/>
  </r>
  <r>
    <x v="222"/>
    <x v="18169"/>
    <n v="150"/>
    <s v="ChocoDelight"/>
    <n v="115.8368"/>
    <n v="432.03160000000003"/>
    <x v="17825"/>
    <m/>
    <m/>
    <m/>
    <m/>
    <x v="12"/>
    <m/>
    <m/>
    <m/>
  </r>
  <r>
    <x v="328"/>
    <x v="18170"/>
    <n v="1464"/>
    <s v="MangoBliss"/>
    <n v="200.292"/>
    <n v="432.06479999999999"/>
    <x v="17826"/>
    <m/>
    <m/>
    <m/>
    <m/>
    <x v="12"/>
    <m/>
    <m/>
    <m/>
  </r>
  <r>
    <x v="232"/>
    <x v="18171"/>
    <n v="26"/>
    <s v="ChocoDelight"/>
    <n v="389.87251199999997"/>
    <n v="432.08430720000001"/>
    <x v="17827"/>
    <m/>
    <m/>
    <m/>
    <m/>
    <x v="12"/>
    <m/>
    <m/>
    <m/>
  </r>
  <r>
    <x v="181"/>
    <x v="18172"/>
    <n v="1181"/>
    <s v="MangoBliss"/>
    <n v="328.42559999999997"/>
    <n v="432.09503999999998"/>
    <x v="17828"/>
    <m/>
    <m/>
    <m/>
    <m/>
    <x v="12"/>
    <m/>
    <m/>
    <m/>
  </r>
  <r>
    <x v="1"/>
    <x v="18173"/>
    <n v="196"/>
    <s v="PeachPunch"/>
    <n v="225.59808000000001"/>
    <n v="432.38782079999999"/>
    <x v="17829"/>
    <m/>
    <m/>
    <m/>
    <m/>
    <x v="12"/>
    <m/>
    <m/>
    <m/>
  </r>
  <r>
    <x v="14"/>
    <x v="18174"/>
    <n v="177"/>
    <s v="BerryBlast"/>
    <n v="456.92399999999998"/>
    <n v="432.42336"/>
    <x v="17830"/>
    <m/>
    <m/>
    <m/>
    <m/>
    <x v="12"/>
    <m/>
    <m/>
    <m/>
  </r>
  <r>
    <x v="258"/>
    <x v="18175"/>
    <n v="754"/>
    <s v="BerryBlast"/>
    <n v="474.90800000000002"/>
    <n v="432.42336"/>
    <x v="17831"/>
    <m/>
    <m/>
    <m/>
    <m/>
    <x v="12"/>
    <m/>
    <m/>
    <m/>
  </r>
  <r>
    <x v="252"/>
    <x v="18176"/>
    <n v="2693"/>
    <s v="BerryBlast"/>
    <n v="145.39840000000001"/>
    <n v="432.47359999999998"/>
    <x v="17832"/>
    <m/>
    <m/>
    <m/>
    <m/>
    <x v="12"/>
    <m/>
    <m/>
    <m/>
  </r>
  <r>
    <x v="138"/>
    <x v="18177"/>
    <n v="2292"/>
    <s v="ChocoDelight"/>
    <n v="66.924800000000005"/>
    <n v="432.61919999999998"/>
    <x v="17833"/>
    <m/>
    <m/>
    <m/>
    <m/>
    <x v="12"/>
    <m/>
    <m/>
    <m/>
  </r>
  <r>
    <x v="61"/>
    <x v="18178"/>
    <n v="1428"/>
    <s v="LemonZest"/>
    <n v="192.9888"/>
    <n v="432.61919999999998"/>
    <x v="17834"/>
    <m/>
    <m/>
    <m/>
    <m/>
    <x v="12"/>
    <m/>
    <m/>
    <m/>
  </r>
  <r>
    <x v="335"/>
    <x v="18179"/>
    <n v="1790"/>
    <s v="LemonZest"/>
    <n v="210.22399999999999"/>
    <n v="432.75959999999998"/>
    <x v="17835"/>
    <m/>
    <m/>
    <m/>
    <m/>
    <x v="12"/>
    <m/>
    <m/>
    <m/>
  </r>
  <r>
    <x v="12"/>
    <x v="18180"/>
    <n v="305"/>
    <s v="GingerFizz"/>
    <n v="700.50201600000003"/>
    <n v="432.76072319999997"/>
    <x v="17836"/>
    <m/>
    <m/>
    <m/>
    <m/>
    <x v="12"/>
    <m/>
    <m/>
    <m/>
  </r>
  <r>
    <x v="340"/>
    <x v="18181"/>
    <n v="1054"/>
    <s v="BerryBlast"/>
    <n v="210.19839999999999"/>
    <n v="432.90519999999998"/>
    <x v="17837"/>
    <m/>
    <m/>
    <m/>
    <m/>
    <x v="12"/>
    <m/>
    <m/>
    <m/>
  </r>
  <r>
    <x v="266"/>
    <x v="18182"/>
    <n v="2096"/>
    <s v="MintCooler"/>
    <n v="125.68640000000001"/>
    <n v="432.91455999999999"/>
    <x v="17838"/>
    <m/>
    <m/>
    <m/>
    <m/>
    <x v="12"/>
    <m/>
    <m/>
    <m/>
  </r>
  <r>
    <x v="345"/>
    <x v="18183"/>
    <n v="699"/>
    <s v="GingerFizz"/>
    <n v="56.54"/>
    <n v="432.96120000000002"/>
    <x v="17839"/>
    <m/>
    <m/>
    <m/>
    <m/>
    <x v="12"/>
    <m/>
    <m/>
    <m/>
  </r>
  <r>
    <x v="178"/>
    <x v="18184"/>
    <n v="1146"/>
    <s v="CitrusSplash"/>
    <n v="64.203999999999994"/>
    <n v="432.96120000000002"/>
    <x v="17840"/>
    <m/>
    <m/>
    <m/>
    <m/>
    <x v="12"/>
    <m/>
    <m/>
    <m/>
  </r>
  <r>
    <x v="254"/>
    <x v="18185"/>
    <n v="1870"/>
    <s v="FizzBerry"/>
    <n v="137.148"/>
    <n v="432.96120000000002"/>
    <x v="17841"/>
    <m/>
    <m/>
    <m/>
    <m/>
    <x v="12"/>
    <m/>
    <m/>
    <m/>
  </r>
  <r>
    <x v="12"/>
    <x v="18186"/>
    <n v="1966"/>
    <s v="MintCooler"/>
    <n v="153.26"/>
    <n v="432.96120000000002"/>
    <x v="17842"/>
    <m/>
    <m/>
    <m/>
    <m/>
    <x v="12"/>
    <m/>
    <m/>
    <m/>
  </r>
  <r>
    <x v="234"/>
    <x v="18187"/>
    <n v="215"/>
    <s v="ChocoDelight"/>
    <n v="133.75391999999999"/>
    <n v="432.96863999999999"/>
    <x v="15728"/>
    <m/>
    <m/>
    <m/>
    <m/>
    <x v="12"/>
    <m/>
    <m/>
    <m/>
  </r>
  <r>
    <x v="188"/>
    <x v="18188"/>
    <n v="2501"/>
    <s v="GingerFizz"/>
    <n v="204.6112"/>
    <n v="433.00400000000002"/>
    <x v="17843"/>
    <m/>
    <m/>
    <m/>
    <m/>
    <x v="12"/>
    <m/>
    <m/>
    <m/>
  </r>
  <r>
    <x v="355"/>
    <x v="18189"/>
    <n v="2784"/>
    <s v="GingerFizz"/>
    <n v="153.536"/>
    <n v="433.01960000000003"/>
    <x v="17844"/>
    <m/>
    <m/>
    <m/>
    <m/>
    <x v="12"/>
    <m/>
    <m/>
    <m/>
  </r>
  <r>
    <x v="245"/>
    <x v="18190"/>
    <n v="2430"/>
    <s v="CitrusSplash"/>
    <n v="128.64959999999999"/>
    <n v="433.11840000000001"/>
    <x v="17845"/>
    <m/>
    <m/>
    <m/>
    <m/>
    <x v="12"/>
    <m/>
    <m/>
    <m/>
  </r>
  <r>
    <x v="271"/>
    <x v="18191"/>
    <n v="1249"/>
    <s v="MintCooler"/>
    <n v="28.388000000000002"/>
    <n v="433.14048000000003"/>
    <x v="17846"/>
    <m/>
    <m/>
    <m/>
    <m/>
    <x v="12"/>
    <m/>
    <m/>
    <m/>
  </r>
  <r>
    <x v="19"/>
    <x v="18192"/>
    <n v="598"/>
    <s v="BerryBlast"/>
    <n v="376.86"/>
    <n v="433.14048000000003"/>
    <x v="17847"/>
    <m/>
    <m/>
    <m/>
    <m/>
    <x v="12"/>
    <m/>
    <m/>
    <m/>
  </r>
  <r>
    <x v="3"/>
    <x v="18193"/>
    <n v="1140"/>
    <s v="BerryBlast"/>
    <n v="382.48"/>
    <n v="433.14048000000003"/>
    <x v="17848"/>
    <m/>
    <m/>
    <m/>
    <m/>
    <x v="12"/>
    <m/>
    <m/>
    <m/>
  </r>
  <r>
    <x v="128"/>
    <x v="18194"/>
    <n v="2404"/>
    <s v="BerryBlast"/>
    <n v="471.27600000000001"/>
    <n v="433.14048000000003"/>
    <x v="17849"/>
    <m/>
    <m/>
    <m/>
    <m/>
    <x v="12"/>
    <m/>
    <m/>
    <m/>
  </r>
  <r>
    <x v="24"/>
    <x v="18195"/>
    <n v="266"/>
    <s v="PeachPunch"/>
    <n v="102.1888"/>
    <n v="433.55"/>
    <x v="17850"/>
    <m/>
    <m/>
    <m/>
    <m/>
    <x v="12"/>
    <m/>
    <m/>
    <m/>
  </r>
  <r>
    <x v="341"/>
    <x v="18196"/>
    <n v="1887"/>
    <s v="MangoBliss"/>
    <n v="176.96960000000001"/>
    <n v="433.60719999999998"/>
    <x v="17851"/>
    <m/>
    <m/>
    <m/>
    <m/>
    <x v="12"/>
    <m/>
    <m/>
    <m/>
  </r>
  <r>
    <x v="343"/>
    <x v="18197"/>
    <n v="2560"/>
    <s v="MintCooler"/>
    <n v="174.8288"/>
    <n v="433.654"/>
    <x v="17852"/>
    <m/>
    <m/>
    <m/>
    <m/>
    <x v="12"/>
    <m/>
    <m/>
    <m/>
  </r>
  <r>
    <x v="27"/>
    <x v="18198"/>
    <n v="2013"/>
    <s v="BerryBlast"/>
    <n v="364.06319999999999"/>
    <n v="433.71417600000001"/>
    <x v="17853"/>
    <m/>
    <m/>
    <m/>
    <m/>
    <x v="12"/>
    <m/>
    <m/>
    <m/>
  </r>
  <r>
    <x v="9"/>
    <x v="18199"/>
    <n v="674"/>
    <s v="MangoBliss"/>
    <n v="615.31776000000002"/>
    <n v="433.73091840000001"/>
    <x v="17854"/>
    <m/>
    <m/>
    <m/>
    <m/>
    <x v="12"/>
    <m/>
    <m/>
    <m/>
  </r>
  <r>
    <x v="309"/>
    <x v="18200"/>
    <n v="1342"/>
    <s v="BerryBlast"/>
    <n v="63.84"/>
    <n v="433.85759999999999"/>
    <x v="17855"/>
    <m/>
    <m/>
    <m/>
    <m/>
    <x v="12"/>
    <m/>
    <m/>
    <m/>
  </r>
  <r>
    <x v="330"/>
    <x v="18201"/>
    <n v="978"/>
    <s v="BerryBlast"/>
    <n v="87.007999999999996"/>
    <n v="433.85759999999999"/>
    <x v="17856"/>
    <m/>
    <m/>
    <m/>
    <m/>
    <x v="12"/>
    <m/>
    <m/>
    <m/>
  </r>
  <r>
    <x v="232"/>
    <x v="18202"/>
    <n v="2647"/>
    <s v="BerryBlast"/>
    <n v="457.52800000000002"/>
    <n v="433.85759999999999"/>
    <x v="17857"/>
    <m/>
    <m/>
    <m/>
    <m/>
    <x v="12"/>
    <m/>
    <m/>
    <m/>
  </r>
  <r>
    <x v="38"/>
    <x v="18203"/>
    <n v="1216"/>
    <s v="LemonZest"/>
    <n v="84.275199999999998"/>
    <n v="434.0804"/>
    <x v="17858"/>
    <m/>
    <m/>
    <m/>
    <m/>
    <x v="12"/>
    <m/>
    <m/>
    <m/>
  </r>
  <r>
    <x v="71"/>
    <x v="18204"/>
    <n v="2154"/>
    <s v="FizzBerry"/>
    <n v="130.9152"/>
    <n v="434.2208"/>
    <x v="17859"/>
    <m/>
    <m/>
    <m/>
    <m/>
    <x v="12"/>
    <m/>
    <m/>
    <m/>
  </r>
  <r>
    <x v="336"/>
    <x v="18205"/>
    <n v="1691"/>
    <s v="BerryBlast"/>
    <n v="52.271999999999998"/>
    <n v="434.57472000000001"/>
    <x v="17860"/>
    <m/>
    <m/>
    <m/>
    <m/>
    <x v="12"/>
    <m/>
    <m/>
    <m/>
  </r>
  <r>
    <x v="357"/>
    <x v="18206"/>
    <n v="14"/>
    <s v="BerryBlast"/>
    <n v="83.447999999999993"/>
    <n v="434.57472000000001"/>
    <x v="17861"/>
    <m/>
    <m/>
    <m/>
    <m/>
    <x v="12"/>
    <m/>
    <m/>
    <m/>
  </r>
  <r>
    <x v="225"/>
    <x v="18207"/>
    <n v="2758"/>
    <s v="BerryBlast"/>
    <n v="312.27199999999999"/>
    <n v="434.57472000000001"/>
    <x v="17862"/>
    <m/>
    <m/>
    <m/>
    <m/>
    <x v="12"/>
    <m/>
    <m/>
    <m/>
  </r>
  <r>
    <x v="117"/>
    <x v="18208"/>
    <n v="228"/>
    <s v="LemonZest"/>
    <n v="52.588799999999999"/>
    <n v="434.61079999999998"/>
    <x v="17863"/>
    <m/>
    <m/>
    <m/>
    <m/>
    <x v="12"/>
    <m/>
    <m/>
    <m/>
  </r>
  <r>
    <x v="239"/>
    <x v="18209"/>
    <n v="399"/>
    <s v="MintCooler"/>
    <n v="54.607999999999997"/>
    <n v="434.67840000000001"/>
    <x v="17864"/>
    <m/>
    <m/>
    <m/>
    <m/>
    <x v="12"/>
    <m/>
    <m/>
    <m/>
  </r>
  <r>
    <x v="162"/>
    <x v="18210"/>
    <n v="2052"/>
    <s v="GingerFizz"/>
    <n v="6.5640000000000001"/>
    <n v="434.75400000000002"/>
    <x v="17865"/>
    <m/>
    <m/>
    <m/>
    <m/>
    <x v="12"/>
    <m/>
    <m/>
    <m/>
  </r>
  <r>
    <x v="109"/>
    <x v="18211"/>
    <n v="1379"/>
    <s v="LemonZest"/>
    <n v="25.788"/>
    <n v="434.75400000000002"/>
    <x v="17866"/>
    <m/>
    <m/>
    <m/>
    <m/>
    <x v="12"/>
    <m/>
    <m/>
    <m/>
  </r>
  <r>
    <x v="17"/>
    <x v="18212"/>
    <n v="804"/>
    <s v="MintCooler"/>
    <n v="134.55600000000001"/>
    <n v="434.75400000000002"/>
    <x v="17867"/>
    <m/>
    <m/>
    <m/>
    <m/>
    <x v="12"/>
    <m/>
    <m/>
    <m/>
  </r>
  <r>
    <x v="285"/>
    <x v="18213"/>
    <n v="852"/>
    <s v="BerryBlast"/>
    <n v="303.62560000000002"/>
    <n v="434.86156799999998"/>
    <x v="17868"/>
    <m/>
    <m/>
    <m/>
    <m/>
    <x v="12"/>
    <m/>
    <m/>
    <m/>
  </r>
  <r>
    <x v="232"/>
    <x v="18214"/>
    <n v="1760"/>
    <s v="BerryBlast"/>
    <n v="132.57919999999999"/>
    <n v="434.86559999999997"/>
    <x v="17869"/>
    <m/>
    <m/>
    <m/>
    <m/>
    <x v="12"/>
    <m/>
    <m/>
    <m/>
  </r>
  <r>
    <x v="275"/>
    <x v="18215"/>
    <n v="1918"/>
    <s v="FizzBerry"/>
    <n v="197.23840000000001"/>
    <n v="434.9228"/>
    <x v="17870"/>
    <m/>
    <m/>
    <m/>
    <m/>
    <x v="12"/>
    <m/>
    <m/>
    <m/>
  </r>
  <r>
    <x v="31"/>
    <x v="18216"/>
    <n v="1493"/>
    <s v="FizzBerry"/>
    <n v="636.25401599999998"/>
    <n v="434.93216000000001"/>
    <x v="17871"/>
    <m/>
    <m/>
    <m/>
    <m/>
    <x v="12"/>
    <m/>
    <m/>
    <m/>
  </r>
  <r>
    <x v="115"/>
    <x v="18217"/>
    <n v="1350"/>
    <s v="FizzBerry"/>
    <n v="77.187200000000004"/>
    <n v="435.01119999999997"/>
    <x v="17872"/>
    <m/>
    <m/>
    <m/>
    <m/>
    <x v="12"/>
    <m/>
    <m/>
    <m/>
  </r>
  <r>
    <x v="195"/>
    <x v="18218"/>
    <n v="2656"/>
    <s v="PeachPunch"/>
    <n v="223.79519999999999"/>
    <n v="435.01119999999997"/>
    <x v="17873"/>
    <m/>
    <m/>
    <m/>
    <m/>
    <x v="12"/>
    <m/>
    <m/>
    <m/>
  </r>
  <r>
    <x v="150"/>
    <x v="18219"/>
    <n v="837"/>
    <s v="ChocoDelight"/>
    <n v="366.40512000000001"/>
    <n v="435.01535999999999"/>
    <x v="17874"/>
    <m/>
    <m/>
    <m/>
    <m/>
    <x v="12"/>
    <m/>
    <m/>
    <m/>
  </r>
  <r>
    <x v="151"/>
    <x v="18220"/>
    <n v="289"/>
    <s v="FizzBerry"/>
    <n v="17.763200000000001"/>
    <n v="435.24520000000001"/>
    <x v="17875"/>
    <m/>
    <m/>
    <m/>
    <m/>
    <x v="12"/>
    <m/>
    <m/>
    <m/>
  </r>
  <r>
    <x v="259"/>
    <x v="18221"/>
    <n v="2297"/>
    <s v="BerryBlast"/>
    <n v="4.8639999999999999"/>
    <n v="435.29183999999998"/>
    <x v="17876"/>
    <m/>
    <m/>
    <m/>
    <m/>
    <x v="12"/>
    <m/>
    <m/>
    <m/>
  </r>
  <r>
    <x v="12"/>
    <x v="18222"/>
    <n v="2409"/>
    <s v="BerryBlast"/>
    <n v="355.84800000000001"/>
    <n v="435.29183999999998"/>
    <x v="17877"/>
    <m/>
    <m/>
    <m/>
    <m/>
    <x v="12"/>
    <m/>
    <m/>
    <m/>
  </r>
  <r>
    <x v="290"/>
    <x v="18223"/>
    <n v="1640"/>
    <s v="BerryBlast"/>
    <n v="374.95600000000002"/>
    <n v="435.29183999999998"/>
    <x v="17878"/>
    <m/>
    <m/>
    <m/>
    <m/>
    <x v="12"/>
    <m/>
    <m/>
    <m/>
  </r>
  <r>
    <x v="187"/>
    <x v="18224"/>
    <n v="2505"/>
    <s v="BerryBlast"/>
    <n v="426.66"/>
    <n v="435.29183999999998"/>
    <x v="17879"/>
    <m/>
    <m/>
    <m/>
    <m/>
    <x v="12"/>
    <m/>
    <m/>
    <m/>
  </r>
  <r>
    <x v="343"/>
    <x v="18225"/>
    <n v="2396"/>
    <s v="FizzBerry"/>
    <n v="105.0656"/>
    <n v="435.29719999999998"/>
    <x v="17880"/>
    <m/>
    <m/>
    <m/>
    <m/>
    <x v="12"/>
    <m/>
    <m/>
    <m/>
  </r>
  <r>
    <x v="35"/>
    <x v="18226"/>
    <n v="1860"/>
    <s v="TropicalTwist"/>
    <n v="227.47200000000001"/>
    <n v="435.42720000000003"/>
    <x v="17881"/>
    <m/>
    <m/>
    <m/>
    <m/>
    <x v="12"/>
    <m/>
    <m/>
    <m/>
  </r>
  <r>
    <x v="299"/>
    <x v="18227"/>
    <n v="512"/>
    <s v="GingerFizz"/>
    <n v="144.84479999999999"/>
    <n v="435.45319999999998"/>
    <x v="17882"/>
    <m/>
    <m/>
    <m/>
    <m/>
    <x v="12"/>
    <m/>
    <m/>
    <m/>
  </r>
  <r>
    <x v="326"/>
    <x v="18228"/>
    <n v="722"/>
    <s v="MangoBliss"/>
    <n v="146.434752"/>
    <n v="435.50457599999999"/>
    <x v="17883"/>
    <m/>
    <m/>
    <m/>
    <m/>
    <x v="12"/>
    <m/>
    <m/>
    <m/>
  </r>
  <r>
    <x v="255"/>
    <x v="18229"/>
    <n v="948"/>
    <s v="PeachPunch"/>
    <n v="416.62848000000002"/>
    <n v="435.53327999999999"/>
    <x v="17884"/>
    <m/>
    <m/>
    <m/>
    <m/>
    <x v="12"/>
    <m/>
    <m/>
    <m/>
  </r>
  <r>
    <x v="49"/>
    <x v="18230"/>
    <n v="1181"/>
    <s v="CitrusSplash"/>
    <n v="10.204000000000001"/>
    <n v="435.65039999999999"/>
    <x v="17885"/>
    <m/>
    <m/>
    <m/>
    <m/>
    <x v="12"/>
    <m/>
    <m/>
    <m/>
  </r>
  <r>
    <x v="206"/>
    <x v="18231"/>
    <n v="2429"/>
    <s v="PeachPunch"/>
    <n v="36.06"/>
    <n v="435.65039999999999"/>
    <x v="17886"/>
    <m/>
    <m/>
    <m/>
    <m/>
    <x v="12"/>
    <m/>
    <m/>
    <m/>
  </r>
  <r>
    <x v="58"/>
    <x v="18232"/>
    <n v="259"/>
    <s v="PeachPunch"/>
    <n v="102.348"/>
    <n v="435.65039999999999"/>
    <x v="17887"/>
    <m/>
    <m/>
    <m/>
    <m/>
    <x v="12"/>
    <m/>
    <m/>
    <m/>
  </r>
  <r>
    <x v="106"/>
    <x v="18233"/>
    <n v="464"/>
    <s v="TropicalTwist"/>
    <n v="216.37119999999999"/>
    <n v="435.69760000000002"/>
    <x v="17888"/>
    <m/>
    <m/>
    <m/>
    <m/>
    <x v="12"/>
    <m/>
    <m/>
    <m/>
  </r>
  <r>
    <x v="138"/>
    <x v="18234"/>
    <n v="1540"/>
    <s v="BerryBlast"/>
    <n v="13.0176"/>
    <n v="435.84735999999998"/>
    <x v="17889"/>
    <m/>
    <m/>
    <m/>
    <m/>
    <x v="12"/>
    <m/>
    <m/>
    <m/>
  </r>
  <r>
    <x v="258"/>
    <x v="18235"/>
    <n v="2075"/>
    <s v="BerryBlast"/>
    <n v="12.071999999999999"/>
    <n v="436.00896"/>
    <x v="17890"/>
    <m/>
    <m/>
    <m/>
    <m/>
    <x v="12"/>
    <m/>
    <m/>
    <m/>
  </r>
  <r>
    <x v="299"/>
    <x v="18236"/>
    <n v="2173"/>
    <s v="BerryBlast"/>
    <n v="104.128"/>
    <n v="436.00896"/>
    <x v="17891"/>
    <m/>
    <m/>
    <m/>
    <m/>
    <x v="12"/>
    <m/>
    <m/>
    <m/>
  </r>
  <r>
    <x v="261"/>
    <x v="18237"/>
    <n v="487"/>
    <s v="BerryBlast"/>
    <n v="510.7"/>
    <n v="436.00896"/>
    <x v="17892"/>
    <m/>
    <m/>
    <m/>
    <m/>
    <x v="12"/>
    <m/>
    <m/>
    <m/>
  </r>
  <r>
    <x v="342"/>
    <x v="18238"/>
    <n v="2405"/>
    <s v="BerryBlast"/>
    <n v="539.92399999999998"/>
    <n v="436.00896"/>
    <x v="17893"/>
    <m/>
    <m/>
    <m/>
    <m/>
    <x v="12"/>
    <m/>
    <m/>
    <m/>
  </r>
  <r>
    <x v="302"/>
    <x v="18239"/>
    <n v="1951"/>
    <s v="ChocoDelight"/>
    <n v="161.43680000000001"/>
    <n v="436.15104000000002"/>
    <x v="17894"/>
    <m/>
    <m/>
    <m/>
    <m/>
    <x v="12"/>
    <m/>
    <m/>
    <m/>
  </r>
  <r>
    <x v="130"/>
    <x v="18240"/>
    <n v="1362"/>
    <s v="TropicalTwist"/>
    <n v="374.35296"/>
    <n v="436.15935999999999"/>
    <x v="17895"/>
    <m/>
    <m/>
    <m/>
    <m/>
    <x v="12"/>
    <m/>
    <m/>
    <m/>
  </r>
  <r>
    <x v="34"/>
    <x v="18241"/>
    <n v="2088"/>
    <s v="TropicalTwist"/>
    <n v="125.4432"/>
    <n v="436.358"/>
    <x v="17896"/>
    <m/>
    <m/>
    <m/>
    <m/>
    <x v="12"/>
    <m/>
    <m/>
    <m/>
  </r>
  <r>
    <x v="88"/>
    <x v="18242"/>
    <n v="2461"/>
    <s v="MintCooler"/>
    <n v="204.07040000000001"/>
    <n v="436.45679999999999"/>
    <x v="17897"/>
    <m/>
    <m/>
    <m/>
    <m/>
    <x v="12"/>
    <m/>
    <m/>
    <m/>
  </r>
  <r>
    <x v="62"/>
    <x v="18243"/>
    <n v="936"/>
    <s v="MangoBliss"/>
    <n v="25.92"/>
    <n v="436.54680000000002"/>
    <x v="17898"/>
    <m/>
    <m/>
    <m/>
    <m/>
    <x v="12"/>
    <m/>
    <m/>
    <m/>
  </r>
  <r>
    <x v="170"/>
    <x v="18244"/>
    <n v="2433"/>
    <s v="PeachPunch"/>
    <n v="128.06"/>
    <n v="436.54680000000002"/>
    <x v="17899"/>
    <m/>
    <m/>
    <m/>
    <m/>
    <x v="12"/>
    <m/>
    <m/>
    <m/>
  </r>
  <r>
    <x v="213"/>
    <x v="18245"/>
    <n v="272"/>
    <s v="MangoBliss"/>
    <n v="202.84800000000001"/>
    <n v="436.54680000000002"/>
    <x v="17900"/>
    <m/>
    <m/>
    <m/>
    <m/>
    <x v="12"/>
    <m/>
    <m/>
    <m/>
  </r>
  <r>
    <x v="0"/>
    <x v="18246"/>
    <n v="1026"/>
    <s v="MangoBliss"/>
    <n v="86.406400000000005"/>
    <n v="436.65440000000001"/>
    <x v="17901"/>
    <m/>
    <m/>
    <m/>
    <m/>
    <x v="12"/>
    <m/>
    <m/>
    <m/>
  </r>
  <r>
    <x v="96"/>
    <x v="18247"/>
    <n v="758"/>
    <s v="BerryBlast"/>
    <n v="458.73599999999999"/>
    <n v="436.72608000000002"/>
    <x v="17902"/>
    <m/>
    <m/>
    <m/>
    <m/>
    <x v="12"/>
    <m/>
    <m/>
    <m/>
  </r>
  <r>
    <x v="80"/>
    <x v="18248"/>
    <n v="2329"/>
    <s v="MintCooler"/>
    <n v="169.11359999999999"/>
    <n v="436.94560000000001"/>
    <x v="17903"/>
    <m/>
    <m/>
    <m/>
    <m/>
    <x v="12"/>
    <m/>
    <m/>
    <m/>
  </r>
  <r>
    <x v="343"/>
    <x v="18249"/>
    <n v="2222"/>
    <s v="CitrusSplash"/>
    <n v="232.5248"/>
    <n v="436.94560000000001"/>
    <x v="17904"/>
    <m/>
    <m/>
    <m/>
    <m/>
    <x v="12"/>
    <m/>
    <m/>
    <m/>
  </r>
  <r>
    <x v="295"/>
    <x v="18250"/>
    <n v="1377"/>
    <s v="LemonZest"/>
    <n v="181.49440000000001"/>
    <n v="437.23160000000001"/>
    <x v="17905"/>
    <m/>
    <m/>
    <m/>
    <m/>
    <x v="12"/>
    <m/>
    <m/>
    <m/>
  </r>
  <r>
    <x v="250"/>
    <x v="18251"/>
    <n v="2449"/>
    <s v="CitrusSplash"/>
    <n v="509.69472000000002"/>
    <n v="437.3304"/>
    <x v="17906"/>
    <m/>
    <m/>
    <m/>
    <m/>
    <x v="12"/>
    <m/>
    <m/>
    <m/>
  </r>
  <r>
    <x v="20"/>
    <x v="18252"/>
    <n v="586"/>
    <s v="GingerFizz"/>
    <n v="67.864000000000004"/>
    <n v="437.44319999999999"/>
    <x v="17907"/>
    <m/>
    <m/>
    <m/>
    <m/>
    <x v="12"/>
    <m/>
    <m/>
    <m/>
  </r>
  <r>
    <x v="117"/>
    <x v="18253"/>
    <n v="1411"/>
    <s v="FizzBerry"/>
    <n v="109.16800000000001"/>
    <n v="437.44319999999999"/>
    <x v="17908"/>
    <m/>
    <m/>
    <m/>
    <m/>
    <x v="12"/>
    <m/>
    <m/>
    <m/>
  </r>
  <r>
    <x v="157"/>
    <x v="18254"/>
    <n v="1015"/>
    <s v="BerryBlast"/>
    <n v="321.34800000000001"/>
    <n v="437.44319999999999"/>
    <x v="17909"/>
    <m/>
    <m/>
    <m/>
    <m/>
    <x v="12"/>
    <m/>
    <m/>
    <m/>
  </r>
  <r>
    <x v="98"/>
    <x v="18255"/>
    <n v="2068"/>
    <s v="BerryBlast"/>
    <n v="534.90800000000002"/>
    <n v="437.44319999999999"/>
    <x v="17910"/>
    <m/>
    <m/>
    <m/>
    <m/>
    <x v="12"/>
    <m/>
    <m/>
    <m/>
  </r>
  <r>
    <x v="362"/>
    <x v="18256"/>
    <n v="2513"/>
    <s v="MintCooler"/>
    <n v="165.2544"/>
    <n v="437.46039999999999"/>
    <x v="17911"/>
    <m/>
    <m/>
    <m/>
    <m/>
    <x v="12"/>
    <m/>
    <m/>
    <m/>
  </r>
  <r>
    <x v="193"/>
    <x v="18257"/>
    <n v="1306"/>
    <s v="MintCooler"/>
    <n v="644.27904000000001"/>
    <n v="437.4864"/>
    <x v="17912"/>
    <m/>
    <m/>
    <m/>
    <m/>
    <x v="12"/>
    <m/>
    <m/>
    <m/>
  </r>
  <r>
    <x v="197"/>
    <x v="18258"/>
    <n v="1096"/>
    <s v="MangoBliss"/>
    <n v="123.8976"/>
    <n v="437.67360000000002"/>
    <x v="17913"/>
    <m/>
    <m/>
    <m/>
    <m/>
    <x v="12"/>
    <m/>
    <m/>
    <m/>
  </r>
  <r>
    <x v="254"/>
    <x v="18259"/>
    <n v="836"/>
    <s v="CitrusSplash"/>
    <n v="250.9408"/>
    <n v="437.80360000000002"/>
    <x v="17914"/>
    <m/>
    <m/>
    <m/>
    <m/>
    <x v="12"/>
    <m/>
    <m/>
    <m/>
  </r>
  <r>
    <x v="101"/>
    <x v="18260"/>
    <n v="574"/>
    <s v="CitrusSplash"/>
    <n v="370.59840000000003"/>
    <n v="438.04350720000002"/>
    <x v="17915"/>
    <m/>
    <m/>
    <m/>
    <m/>
    <x v="12"/>
    <m/>
    <m/>
    <m/>
  </r>
  <r>
    <x v="269"/>
    <x v="18261"/>
    <n v="1837"/>
    <s v="BerryBlast"/>
    <n v="403.14"/>
    <n v="438.16032000000001"/>
    <x v="17916"/>
    <m/>
    <m/>
    <m/>
    <m/>
    <x v="12"/>
    <m/>
    <m/>
    <m/>
  </r>
  <r>
    <x v="191"/>
    <x v="18262"/>
    <n v="340"/>
    <s v="BerryBlast"/>
    <n v="190.96960000000001"/>
    <n v="438.178"/>
    <x v="17917"/>
    <m/>
    <m/>
    <m/>
    <m/>
    <x v="12"/>
    <m/>
    <m/>
    <m/>
  </r>
  <r>
    <x v="244"/>
    <x v="18263"/>
    <n v="2602"/>
    <s v="BerryBlast"/>
    <n v="426.06079999999997"/>
    <n v="438.40679999999998"/>
    <x v="17918"/>
    <m/>
    <m/>
    <m/>
    <m/>
    <x v="12"/>
    <m/>
    <m/>
    <m/>
  </r>
  <r>
    <x v="346"/>
    <x v="18264"/>
    <n v="1591"/>
    <s v="TropicalTwist"/>
    <n v="213.81440000000001"/>
    <n v="438.43903999999998"/>
    <x v="17919"/>
    <m/>
    <m/>
    <m/>
    <m/>
    <x v="12"/>
    <m/>
    <m/>
    <m/>
  </r>
  <r>
    <x v="17"/>
    <x v="18265"/>
    <n v="2244"/>
    <s v="PeachPunch"/>
    <n v="58.364800000000002"/>
    <n v="438.70319999999998"/>
    <x v="17920"/>
    <m/>
    <m/>
    <m/>
    <m/>
    <x v="12"/>
    <m/>
    <m/>
    <m/>
  </r>
  <r>
    <x v="16"/>
    <x v="18266"/>
    <n v="821"/>
    <s v="BerryBlast"/>
    <n v="109.744"/>
    <n v="438.87743999999998"/>
    <x v="17921"/>
    <m/>
    <m/>
    <m/>
    <m/>
    <x v="12"/>
    <m/>
    <m/>
    <m/>
  </r>
  <r>
    <x v="269"/>
    <x v="18267"/>
    <n v="841"/>
    <s v="TropicalTwist"/>
    <n v="24.452000000000002"/>
    <n v="439.23599999999999"/>
    <x v="17922"/>
    <m/>
    <m/>
    <m/>
    <m/>
    <x v="12"/>
    <m/>
    <m/>
    <m/>
  </r>
  <r>
    <x v="45"/>
    <x v="18268"/>
    <n v="2628"/>
    <s v="BerryBlast"/>
    <n v="409.19119999999998"/>
    <n v="439.45113600000002"/>
    <x v="17923"/>
    <m/>
    <m/>
    <m/>
    <m/>
    <x v="12"/>
    <m/>
    <m/>
    <m/>
  </r>
  <r>
    <x v="364"/>
    <x v="18269"/>
    <n v="1652"/>
    <s v="BerryBlast"/>
    <n v="476.63119999999998"/>
    <n v="439.45113600000002"/>
    <x v="17924"/>
    <m/>
    <m/>
    <m/>
    <m/>
    <x v="12"/>
    <m/>
    <m/>
    <m/>
  </r>
  <r>
    <x v="59"/>
    <x v="18270"/>
    <n v="849"/>
    <s v="BerryBlast"/>
    <n v="229.601664"/>
    <n v="439.46822400000002"/>
    <x v="17925"/>
    <m/>
    <m/>
    <m/>
    <m/>
    <x v="12"/>
    <m/>
    <m/>
    <m/>
  </r>
  <r>
    <x v="56"/>
    <x v="18271"/>
    <n v="2645"/>
    <s v="TropicalTwist"/>
    <n v="183.30240000000001"/>
    <n v="439.68079999999998"/>
    <x v="17926"/>
    <m/>
    <m/>
    <m/>
    <m/>
    <x v="12"/>
    <m/>
    <m/>
    <m/>
  </r>
  <r>
    <x v="126"/>
    <x v="18272"/>
    <n v="278"/>
    <s v="MintCooler"/>
    <n v="528.48115199999995"/>
    <n v="439.70783999999998"/>
    <x v="17927"/>
    <m/>
    <m/>
    <m/>
    <m/>
    <x v="12"/>
    <m/>
    <m/>
    <m/>
  </r>
  <r>
    <x v="148"/>
    <x v="18273"/>
    <n v="401"/>
    <s v="CitrusSplash"/>
    <n v="219.184"/>
    <n v="439.738"/>
    <x v="17928"/>
    <m/>
    <m/>
    <m/>
    <m/>
    <x v="12"/>
    <m/>
    <m/>
    <m/>
  </r>
  <r>
    <x v="41"/>
    <x v="18274"/>
    <n v="803"/>
    <s v="BerryBlast"/>
    <n v="42.512"/>
    <n v="439.98239999999998"/>
    <x v="17929"/>
    <m/>
    <m/>
    <m/>
    <m/>
    <x v="12"/>
    <m/>
    <m/>
    <m/>
  </r>
  <r>
    <x v="136"/>
    <x v="18275"/>
    <n v="432"/>
    <s v="TropicalTwist"/>
    <n v="188.8032"/>
    <n v="440.23200000000003"/>
    <x v="17930"/>
    <m/>
    <m/>
    <m/>
    <m/>
    <x v="12"/>
    <m/>
    <m/>
    <m/>
  </r>
  <r>
    <x v="129"/>
    <x v="18276"/>
    <n v="2653"/>
    <s v="BerryBlast"/>
    <n v="403.48399999999998"/>
    <n v="440.31168000000002"/>
    <x v="17931"/>
    <m/>
    <m/>
    <m/>
    <m/>
    <x v="12"/>
    <m/>
    <m/>
    <m/>
  </r>
  <r>
    <x v="170"/>
    <x v="18277"/>
    <n v="348"/>
    <s v="CitrusSplash"/>
    <n v="210.816"/>
    <n v="440.34120000000001"/>
    <x v="17932"/>
    <m/>
    <m/>
    <m/>
    <m/>
    <x v="12"/>
    <m/>
    <m/>
    <m/>
  </r>
  <r>
    <x v="86"/>
    <x v="18278"/>
    <n v="992"/>
    <s v="LemonZest"/>
    <n v="632.94911999999999"/>
    <n v="440.3947392"/>
    <x v="17933"/>
    <m/>
    <m/>
    <m/>
    <m/>
    <x v="12"/>
    <m/>
    <m/>
    <m/>
  </r>
  <r>
    <x v="121"/>
    <x v="18279"/>
    <n v="348"/>
    <s v="FizzBerry"/>
    <n v="138.34559999999999"/>
    <n v="440.44"/>
    <x v="17934"/>
    <m/>
    <m/>
    <m/>
    <m/>
    <x v="12"/>
    <m/>
    <m/>
    <m/>
  </r>
  <r>
    <x v="98"/>
    <x v="18280"/>
    <n v="934"/>
    <s v="ChocoDelight"/>
    <n v="513.80543999999998"/>
    <n v="440.50456320000001"/>
    <x v="17935"/>
    <m/>
    <m/>
    <m/>
    <m/>
    <x v="12"/>
    <m/>
    <m/>
    <m/>
  </r>
  <r>
    <x v="357"/>
    <x v="18281"/>
    <n v="569"/>
    <s v="MintCooler"/>
    <n v="207.87200000000001"/>
    <n v="440.51280000000003"/>
    <x v="17936"/>
    <m/>
    <m/>
    <m/>
    <m/>
    <x v="12"/>
    <m/>
    <m/>
    <m/>
  </r>
  <r>
    <x v="95"/>
    <x v="18282"/>
    <n v="692"/>
    <s v="LemonZest"/>
    <n v="226.10239999999999"/>
    <n v="440.726"/>
    <x v="17937"/>
    <m/>
    <m/>
    <m/>
    <m/>
    <x v="12"/>
    <m/>
    <m/>
    <m/>
  </r>
  <r>
    <x v="163"/>
    <x v="18283"/>
    <n v="2255"/>
    <s v="MangoBliss"/>
    <n v="220.6816"/>
    <n v="440.74160000000001"/>
    <x v="17938"/>
    <m/>
    <m/>
    <m/>
    <m/>
    <x v="12"/>
    <m/>
    <m/>
    <m/>
  </r>
  <r>
    <x v="258"/>
    <x v="18284"/>
    <n v="156"/>
    <s v="TropicalTwist"/>
    <n v="144.52799999999999"/>
    <n v="440.85599999999999"/>
    <x v="17939"/>
    <m/>
    <m/>
    <m/>
    <m/>
    <x v="12"/>
    <m/>
    <m/>
    <m/>
  </r>
  <r>
    <x v="40"/>
    <x v="18285"/>
    <n v="2719"/>
    <s v="MintCooler"/>
    <n v="52.950400000000002"/>
    <n v="440.97039999999998"/>
    <x v="17940"/>
    <m/>
    <m/>
    <m/>
    <m/>
    <x v="12"/>
    <m/>
    <m/>
    <m/>
  </r>
  <r>
    <x v="287"/>
    <x v="18286"/>
    <n v="379"/>
    <s v="CitrusSplash"/>
    <n v="309.33235200000001"/>
    <n v="441.00576000000001"/>
    <x v="17941"/>
    <m/>
    <m/>
    <m/>
    <m/>
    <x v="12"/>
    <m/>
    <m/>
    <m/>
  </r>
  <r>
    <x v="317"/>
    <x v="18287"/>
    <n v="2428"/>
    <s v="MangoBliss"/>
    <n v="545.93215999999995"/>
    <n v="441.012"/>
    <x v="17942"/>
    <m/>
    <m/>
    <m/>
    <m/>
    <x v="12"/>
    <m/>
    <m/>
    <m/>
  </r>
  <r>
    <x v="323"/>
    <x v="18288"/>
    <n v="642"/>
    <s v="CitrusSplash"/>
    <n v="147.69919999999999"/>
    <n v="441.02760000000001"/>
    <x v="17943"/>
    <m/>
    <m/>
    <m/>
    <m/>
    <x v="12"/>
    <m/>
    <m/>
    <m/>
  </r>
  <r>
    <x v="115"/>
    <x v="18289"/>
    <n v="2818"/>
    <s v="BerryBlast"/>
    <n v="22.751999999999999"/>
    <n v="441.02879999999999"/>
    <x v="17944"/>
    <m/>
    <m/>
    <m/>
    <m/>
    <x v="12"/>
    <m/>
    <m/>
    <m/>
  </r>
  <r>
    <x v="248"/>
    <x v="18290"/>
    <n v="2748"/>
    <s v="LemonZest"/>
    <n v="47.64"/>
    <n v="441.02879999999999"/>
    <x v="17945"/>
    <m/>
    <m/>
    <m/>
    <m/>
    <x v="12"/>
    <m/>
    <m/>
    <m/>
  </r>
  <r>
    <x v="113"/>
    <x v="18291"/>
    <n v="2781"/>
    <s v="CitrusSplash"/>
    <n v="75.727999999999994"/>
    <n v="441.02879999999999"/>
    <x v="17946"/>
    <m/>
    <m/>
    <m/>
    <m/>
    <x v="12"/>
    <m/>
    <m/>
    <m/>
  </r>
  <r>
    <x v="210"/>
    <x v="18292"/>
    <n v="1598"/>
    <s v="CitrusSplash"/>
    <n v="81.004000000000005"/>
    <n v="441.02879999999999"/>
    <x v="17947"/>
    <m/>
    <m/>
    <m/>
    <m/>
    <x v="12"/>
    <m/>
    <m/>
    <m/>
  </r>
  <r>
    <x v="272"/>
    <x v="18293"/>
    <n v="2166"/>
    <s v="MangoBliss"/>
    <n v="111.096"/>
    <n v="441.02879999999999"/>
    <x v="17948"/>
    <m/>
    <m/>
    <m/>
    <m/>
    <x v="12"/>
    <m/>
    <m/>
    <m/>
  </r>
  <r>
    <x v="189"/>
    <x v="18294"/>
    <n v="674"/>
    <s v="GingerFizz"/>
    <n v="121.7632"/>
    <n v="441.02879999999999"/>
    <x v="17949"/>
    <m/>
    <m/>
    <m/>
    <m/>
    <x v="12"/>
    <m/>
    <m/>
    <m/>
  </r>
  <r>
    <x v="312"/>
    <x v="18295"/>
    <n v="699"/>
    <s v="BerryBlast"/>
    <n v="415.58800000000002"/>
    <n v="441.02879999999999"/>
    <x v="17950"/>
    <m/>
    <m/>
    <m/>
    <m/>
    <x v="12"/>
    <m/>
    <m/>
    <m/>
  </r>
  <r>
    <x v="282"/>
    <x v="18296"/>
    <n v="2797"/>
    <s v="BerryBlast"/>
    <n v="453.80399999999997"/>
    <n v="441.02879999999999"/>
    <x v="17951"/>
    <m/>
    <m/>
    <m/>
    <m/>
    <x v="12"/>
    <m/>
    <m/>
    <m/>
  </r>
  <r>
    <x v="83"/>
    <x v="18297"/>
    <n v="2677"/>
    <s v="GingerFizz"/>
    <n v="43.894399999999997"/>
    <n v="441.10039999999998"/>
    <x v="17952"/>
    <m/>
    <m/>
    <m/>
    <m/>
    <x v="12"/>
    <m/>
    <m/>
    <m/>
  </r>
  <r>
    <x v="83"/>
    <x v="18298"/>
    <n v="2135"/>
    <s v="MangoBliss"/>
    <n v="179.80799999999999"/>
    <n v="441.142"/>
    <x v="17953"/>
    <m/>
    <m/>
    <m/>
    <m/>
    <x v="12"/>
    <m/>
    <m/>
    <m/>
  </r>
  <r>
    <x v="157"/>
    <x v="18299"/>
    <n v="2121"/>
    <s v="PeachPunch"/>
    <n v="123.86239999999999"/>
    <n v="441.35520000000002"/>
    <x v="17954"/>
    <m/>
    <m/>
    <m/>
    <m/>
    <x v="12"/>
    <m/>
    <m/>
    <m/>
  </r>
  <r>
    <x v="148"/>
    <x v="18300"/>
    <n v="2310"/>
    <s v="LemonZest"/>
    <n v="191.904"/>
    <n v="441.714"/>
    <x v="17955"/>
    <m/>
    <m/>
    <m/>
    <m/>
    <x v="12"/>
    <m/>
    <m/>
    <m/>
  </r>
  <r>
    <x v="266"/>
    <x v="18301"/>
    <n v="1927"/>
    <s v="BerryBlast"/>
    <n v="13.171200000000001"/>
    <n v="441.73376000000002"/>
    <x v="17956"/>
    <m/>
    <m/>
    <m/>
    <m/>
    <x v="12"/>
    <m/>
    <m/>
    <m/>
  </r>
  <r>
    <x v="336"/>
    <x v="18302"/>
    <n v="1042"/>
    <s v="CitrusSplash"/>
    <n v="92.316800000000001"/>
    <n v="441.74520000000001"/>
    <x v="17957"/>
    <m/>
    <m/>
    <m/>
    <m/>
    <x v="12"/>
    <m/>
    <m/>
    <m/>
  </r>
  <r>
    <x v="344"/>
    <x v="18303"/>
    <n v="1366"/>
    <s v="BerryBlast"/>
    <n v="227.2672"/>
    <n v="441.90120000000002"/>
    <x v="17958"/>
    <m/>
    <m/>
    <m/>
    <m/>
    <x v="12"/>
    <m/>
    <m/>
    <m/>
  </r>
  <r>
    <x v="34"/>
    <x v="18304"/>
    <n v="2273"/>
    <s v="ChocoDelight"/>
    <n v="50.408000000000001"/>
    <n v="441.92520000000002"/>
    <x v="17959"/>
    <m/>
    <m/>
    <m/>
    <m/>
    <x v="12"/>
    <m/>
    <m/>
    <m/>
  </r>
  <r>
    <x v="83"/>
    <x v="18305"/>
    <n v="1195"/>
    <s v="ChocoDelight"/>
    <n v="55.692799999999998"/>
    <n v="441.94279999999998"/>
    <x v="17960"/>
    <m/>
    <m/>
    <m/>
    <m/>
    <x v="12"/>
    <m/>
    <m/>
    <m/>
  </r>
  <r>
    <x v="165"/>
    <x v="18306"/>
    <n v="2234"/>
    <s v="LemonZest"/>
    <n v="174.4768"/>
    <n v="441.95839999999998"/>
    <x v="17961"/>
    <m/>
    <m/>
    <m/>
    <m/>
    <x v="12"/>
    <m/>
    <m/>
    <m/>
  </r>
  <r>
    <x v="276"/>
    <x v="18307"/>
    <n v="2741"/>
    <s v="TropicalTwist"/>
    <n v="215.48159999999999"/>
    <n v="442.03120000000001"/>
    <x v="17962"/>
    <m/>
    <m/>
    <m/>
    <m/>
    <x v="12"/>
    <m/>
    <m/>
    <m/>
  </r>
  <r>
    <x v="8"/>
    <x v="18308"/>
    <n v="2221"/>
    <s v="BerryBlast"/>
    <n v="509.48399999999998"/>
    <n v="442.46303999999998"/>
    <x v="17963"/>
    <m/>
    <m/>
    <m/>
    <m/>
    <x v="12"/>
    <m/>
    <m/>
    <m/>
  </r>
  <r>
    <x v="55"/>
    <x v="18309"/>
    <n v="1859"/>
    <s v="FizzBerry"/>
    <n v="221.74719999999999"/>
    <n v="442.74880000000002"/>
    <x v="17964"/>
    <m/>
    <m/>
    <m/>
    <m/>
    <x v="12"/>
    <m/>
    <m/>
    <m/>
  </r>
  <r>
    <x v="95"/>
    <x v="18310"/>
    <n v="91"/>
    <s v="CitrusSplash"/>
    <n v="10.6"/>
    <n v="442.82159999999999"/>
    <x v="17965"/>
    <m/>
    <m/>
    <m/>
    <m/>
    <x v="12"/>
    <m/>
    <m/>
    <m/>
  </r>
  <r>
    <x v="180"/>
    <x v="18311"/>
    <n v="1098"/>
    <s v="LemonZest"/>
    <n v="38.156799999999997"/>
    <n v="442.8372"/>
    <x v="17966"/>
    <m/>
    <m/>
    <m/>
    <m/>
    <x v="12"/>
    <m/>
    <m/>
    <m/>
  </r>
  <r>
    <x v="335"/>
    <x v="18312"/>
    <n v="677"/>
    <s v="CitrusSplash"/>
    <n v="155.22880000000001"/>
    <n v="443.01920000000001"/>
    <x v="17967"/>
    <m/>
    <m/>
    <m/>
    <m/>
    <x v="12"/>
    <m/>
    <m/>
    <m/>
  </r>
  <r>
    <x v="94"/>
    <x v="18313"/>
    <n v="1390"/>
    <s v="BerryBlast"/>
    <n v="501.35599999999999"/>
    <n v="443.18016"/>
    <x v="17968"/>
    <m/>
    <m/>
    <m/>
    <m/>
    <x v="12"/>
    <m/>
    <m/>
    <m/>
  </r>
  <r>
    <x v="290"/>
    <x v="18314"/>
    <n v="2213"/>
    <s v="TropicalTwist"/>
    <n v="150.11519999999999"/>
    <n v="443.32080000000002"/>
    <x v="17969"/>
    <m/>
    <m/>
    <m/>
    <m/>
    <x v="12"/>
    <m/>
    <m/>
    <m/>
  </r>
  <r>
    <x v="335"/>
    <x v="18315"/>
    <n v="2217"/>
    <s v="MangoBliss"/>
    <n v="283.34719999999999"/>
    <n v="443.4196"/>
    <x v="17970"/>
    <m/>
    <m/>
    <m/>
    <m/>
    <x v="12"/>
    <m/>
    <m/>
    <m/>
  </r>
  <r>
    <x v="249"/>
    <x v="18316"/>
    <n v="831"/>
    <s v="TropicalTwist"/>
    <n v="209.28960000000001"/>
    <n v="443.64839999999998"/>
    <x v="17971"/>
    <m/>
    <m/>
    <m/>
    <m/>
    <x v="12"/>
    <m/>
    <m/>
    <m/>
  </r>
  <r>
    <x v="94"/>
    <x v="18317"/>
    <n v="324"/>
    <s v="MintCooler"/>
    <n v="42.335999999999999"/>
    <n v="443.87720000000002"/>
    <x v="17972"/>
    <m/>
    <m/>
    <m/>
    <m/>
    <x v="12"/>
    <m/>
    <m/>
    <m/>
  </r>
  <r>
    <x v="351"/>
    <x v="18318"/>
    <n v="2078"/>
    <s v="BerryBlast"/>
    <n v="533.69200000000001"/>
    <n v="443.89728000000002"/>
    <x v="17973"/>
    <m/>
    <m/>
    <m/>
    <m/>
    <x v="12"/>
    <m/>
    <m/>
    <m/>
  </r>
  <r>
    <x v="124"/>
    <x v="18319"/>
    <n v="319"/>
    <s v="GingerFizz"/>
    <n v="198.30835200000001"/>
    <n v="444.14023680000003"/>
    <x v="17974"/>
    <m/>
    <m/>
    <m/>
    <m/>
    <x v="12"/>
    <m/>
    <m/>
    <m/>
  </r>
  <r>
    <x v="225"/>
    <x v="18320"/>
    <n v="737"/>
    <s v="ChocoDelight"/>
    <n v="119.73439999999999"/>
    <n v="444.16840000000002"/>
    <x v="17975"/>
    <m/>
    <m/>
    <m/>
    <m/>
    <x v="12"/>
    <m/>
    <m/>
    <m/>
  </r>
  <r>
    <x v="142"/>
    <x v="18321"/>
    <n v="694"/>
    <s v="LemonZest"/>
    <n v="238.19200000000001"/>
    <n v="444.35039999999998"/>
    <x v="17976"/>
    <m/>
    <m/>
    <m/>
    <m/>
    <x v="12"/>
    <m/>
    <m/>
    <m/>
  </r>
  <r>
    <x v="6"/>
    <x v="18322"/>
    <n v="2398"/>
    <s v="FizzBerry"/>
    <n v="17.288"/>
    <n v="444.61439999999999"/>
    <x v="17977"/>
    <m/>
    <m/>
    <m/>
    <m/>
    <x v="12"/>
    <m/>
    <m/>
    <m/>
  </r>
  <r>
    <x v="71"/>
    <x v="18323"/>
    <n v="1298"/>
    <s v="CitrusSplash"/>
    <n v="62.4"/>
    <n v="444.61439999999999"/>
    <x v="17978"/>
    <m/>
    <m/>
    <m/>
    <m/>
    <x v="12"/>
    <m/>
    <m/>
    <m/>
  </r>
  <r>
    <x v="246"/>
    <x v="18324"/>
    <n v="2186"/>
    <s v="CitrusSplash"/>
    <n v="163.92400000000001"/>
    <n v="444.61439999999999"/>
    <x v="17979"/>
    <m/>
    <m/>
    <m/>
    <m/>
    <x v="12"/>
    <m/>
    <m/>
    <m/>
  </r>
  <r>
    <x v="351"/>
    <x v="18325"/>
    <n v="578"/>
    <s v="BerryBlast"/>
    <n v="185.83199999999999"/>
    <n v="444.61439999999999"/>
    <x v="17980"/>
    <m/>
    <m/>
    <m/>
    <m/>
    <x v="12"/>
    <m/>
    <m/>
    <m/>
  </r>
  <r>
    <x v="118"/>
    <x v="18326"/>
    <n v="874"/>
    <s v="BerryBlast"/>
    <n v="458.12400000000002"/>
    <n v="444.61439999999999"/>
    <x v="17981"/>
    <m/>
    <m/>
    <m/>
    <m/>
    <x v="12"/>
    <m/>
    <m/>
    <m/>
  </r>
  <r>
    <x v="29"/>
    <x v="18327"/>
    <n v="2587"/>
    <s v="MintCooler"/>
    <n v="178.3648"/>
    <n v="444.93799999999999"/>
    <x v="17982"/>
    <m/>
    <m/>
    <m/>
    <m/>
    <x v="12"/>
    <m/>
    <m/>
    <m/>
  </r>
  <r>
    <x v="192"/>
    <x v="18328"/>
    <n v="1084"/>
    <s v="GingerFizz"/>
    <n v="176.43199999999999"/>
    <n v="445.22399999999999"/>
    <x v="17983"/>
    <m/>
    <m/>
    <m/>
    <m/>
    <x v="12"/>
    <m/>
    <m/>
    <m/>
  </r>
  <r>
    <x v="160"/>
    <x v="18329"/>
    <n v="2001"/>
    <s v="PeachPunch"/>
    <n v="21.1936"/>
    <n v="445.2396"/>
    <x v="17984"/>
    <m/>
    <m/>
    <m/>
    <m/>
    <x v="12"/>
    <m/>
    <m/>
    <m/>
  </r>
  <r>
    <x v="360"/>
    <x v="18330"/>
    <n v="1022"/>
    <s v="BerryBlast"/>
    <n v="435.38400000000001"/>
    <n v="445.33152000000001"/>
    <x v="17985"/>
    <m/>
    <m/>
    <m/>
    <m/>
    <x v="12"/>
    <m/>
    <m/>
    <m/>
  </r>
  <r>
    <x v="315"/>
    <x v="18331"/>
    <n v="1300"/>
    <s v="PeachPunch"/>
    <n v="215.17439999999999"/>
    <n v="445.42680000000001"/>
    <x v="17986"/>
    <m/>
    <m/>
    <m/>
    <m/>
    <x v="12"/>
    <m/>
    <m/>
    <m/>
  </r>
  <r>
    <x v="110"/>
    <x v="18332"/>
    <n v="639"/>
    <s v="GingerFizz"/>
    <n v="24.064"/>
    <n v="445.51080000000002"/>
    <x v="17987"/>
    <m/>
    <m/>
    <m/>
    <m/>
    <x v="12"/>
    <m/>
    <m/>
    <m/>
  </r>
  <r>
    <x v="12"/>
    <x v="18333"/>
    <n v="2391"/>
    <s v="GingerFizz"/>
    <n v="38.764000000000003"/>
    <n v="445.51080000000002"/>
    <x v="17988"/>
    <m/>
    <m/>
    <m/>
    <m/>
    <x v="12"/>
    <m/>
    <m/>
    <m/>
  </r>
  <r>
    <x v="173"/>
    <x v="18334"/>
    <n v="2238"/>
    <s v="GingerFizz"/>
    <n v="64.608000000000004"/>
    <n v="445.51080000000002"/>
    <x v="17989"/>
    <m/>
    <m/>
    <m/>
    <m/>
    <x v="12"/>
    <m/>
    <m/>
    <m/>
  </r>
  <r>
    <x v="202"/>
    <x v="18335"/>
    <n v="2719"/>
    <s v="LemonZest"/>
    <n v="229.12639999999999"/>
    <n v="445.5412"/>
    <x v="17990"/>
    <m/>
    <m/>
    <m/>
    <m/>
    <x v="12"/>
    <m/>
    <m/>
    <m/>
  </r>
  <r>
    <x v="25"/>
    <x v="18336"/>
    <n v="295"/>
    <s v="MangoBliss"/>
    <n v="235.68"/>
    <n v="445.62959999999998"/>
    <x v="17991"/>
    <m/>
    <m/>
    <m/>
    <m/>
    <x v="12"/>
    <m/>
    <m/>
    <m/>
  </r>
  <r>
    <x v="186"/>
    <x v="18337"/>
    <n v="2770"/>
    <s v="BerryBlast"/>
    <n v="50.227200000000003"/>
    <n v="445.64"/>
    <x v="17992"/>
    <m/>
    <m/>
    <m/>
    <m/>
    <x v="12"/>
    <m/>
    <m/>
    <m/>
  </r>
  <r>
    <x v="77"/>
    <x v="18338"/>
    <n v="552"/>
    <s v="FizzBerry"/>
    <n v="125.5968"/>
    <n v="445.75439999999998"/>
    <x v="17993"/>
    <m/>
    <m/>
    <m/>
    <m/>
    <x v="12"/>
    <m/>
    <m/>
    <m/>
  </r>
  <r>
    <x v="157"/>
    <x v="18339"/>
    <n v="1796"/>
    <s v="MintCooler"/>
    <n v="160.096"/>
    <n v="445.85216000000003"/>
    <x v="17994"/>
    <m/>
    <m/>
    <m/>
    <m/>
    <x v="12"/>
    <m/>
    <m/>
    <m/>
  </r>
  <r>
    <x v="206"/>
    <x v="18340"/>
    <n v="821"/>
    <s v="FizzBerry"/>
    <n v="538.58534399999996"/>
    <n v="445.98278399999998"/>
    <x v="17995"/>
    <m/>
    <m/>
    <m/>
    <m/>
    <x v="12"/>
    <m/>
    <m/>
    <m/>
  </r>
  <r>
    <x v="200"/>
    <x v="18341"/>
    <n v="1665"/>
    <s v="GingerFizz"/>
    <n v="5.3319999999999999"/>
    <n v="446.04863999999998"/>
    <x v="17996"/>
    <m/>
    <m/>
    <m/>
    <m/>
    <x v="12"/>
    <m/>
    <m/>
    <m/>
  </r>
  <r>
    <x v="70"/>
    <x v="18342"/>
    <n v="2251"/>
    <s v="BerryBlast"/>
    <n v="54.408000000000001"/>
    <n v="446.04863999999998"/>
    <x v="17997"/>
    <m/>
    <m/>
    <m/>
    <m/>
    <x v="12"/>
    <m/>
    <m/>
    <m/>
  </r>
  <r>
    <x v="210"/>
    <x v="18343"/>
    <n v="1678"/>
    <s v="BerryBlast"/>
    <n v="105.34399999999999"/>
    <n v="446.04863999999998"/>
    <x v="17998"/>
    <m/>
    <m/>
    <m/>
    <m/>
    <x v="12"/>
    <m/>
    <m/>
    <m/>
  </r>
  <r>
    <x v="332"/>
    <x v="18344"/>
    <n v="2756"/>
    <s v="MintCooler"/>
    <n v="48.8416"/>
    <n v="446.15480000000002"/>
    <x v="17999"/>
    <m/>
    <m/>
    <m/>
    <m/>
    <x v="12"/>
    <m/>
    <m/>
    <m/>
  </r>
  <r>
    <x v="91"/>
    <x v="18345"/>
    <n v="2070"/>
    <s v="ChocoDelight"/>
    <n v="250.21440000000001"/>
    <n v="446.2276"/>
    <x v="18000"/>
    <m/>
    <m/>
    <m/>
    <m/>
    <x v="12"/>
    <m/>
    <m/>
    <m/>
  </r>
  <r>
    <x v="225"/>
    <x v="18346"/>
    <n v="2782"/>
    <s v="BerryBlast"/>
    <n v="233.90719999999999"/>
    <n v="446.238"/>
    <x v="18001"/>
    <m/>
    <m/>
    <m/>
    <m/>
    <x v="12"/>
    <m/>
    <m/>
    <m/>
  </r>
  <r>
    <x v="181"/>
    <x v="18347"/>
    <n v="668"/>
    <s v="LemonZest"/>
    <n v="55.567999999999998"/>
    <n v="446.35759999999999"/>
    <x v="18002"/>
    <m/>
    <m/>
    <m/>
    <m/>
    <x v="12"/>
    <m/>
    <m/>
    <m/>
  </r>
  <r>
    <x v="114"/>
    <x v="18348"/>
    <n v="1854"/>
    <s v="MintCooler"/>
    <n v="167.13919999999999"/>
    <n v="446.56768"/>
    <x v="18003"/>
    <m/>
    <m/>
    <m/>
    <m/>
    <x v="12"/>
    <m/>
    <m/>
    <m/>
  </r>
  <r>
    <x v="106"/>
    <x v="18349"/>
    <n v="1295"/>
    <s v="CitrusSplash"/>
    <n v="455.38368000000003"/>
    <n v="446.74739199999999"/>
    <x v="18004"/>
    <m/>
    <m/>
    <m/>
    <m/>
    <x v="12"/>
    <m/>
    <m/>
    <m/>
  </r>
  <r>
    <x v="168"/>
    <x v="18350"/>
    <n v="90"/>
    <s v="BerryBlast"/>
    <n v="105.048"/>
    <n v="446.76576"/>
    <x v="18005"/>
    <m/>
    <m/>
    <m/>
    <m/>
    <x v="12"/>
    <m/>
    <m/>
    <m/>
  </r>
  <r>
    <x v="17"/>
    <x v="18351"/>
    <n v="1886"/>
    <s v="GingerFizz"/>
    <n v="227.51679999999999"/>
    <n v="447.00240000000002"/>
    <x v="18006"/>
    <m/>
    <m/>
    <m/>
    <m/>
    <x v="12"/>
    <m/>
    <m/>
    <m/>
  </r>
  <r>
    <x v="193"/>
    <x v="18352"/>
    <n v="1808"/>
    <s v="PeachPunch"/>
    <n v="230.9024"/>
    <n v="447.04399999999998"/>
    <x v="18007"/>
    <m/>
    <m/>
    <m/>
    <m/>
    <x v="12"/>
    <m/>
    <m/>
    <m/>
  </r>
  <r>
    <x v="8"/>
    <x v="18353"/>
    <n v="2639"/>
    <s v="BerryBlast"/>
    <n v="224.7296"/>
    <n v="447.11680000000001"/>
    <x v="18008"/>
    <m/>
    <m/>
    <m/>
    <m/>
    <x v="12"/>
    <m/>
    <m/>
    <m/>
  </r>
  <r>
    <x v="213"/>
    <x v="18354"/>
    <n v="1533"/>
    <s v="MintCooler"/>
    <n v="169.9008"/>
    <n v="447.2312"/>
    <x v="18009"/>
    <m/>
    <m/>
    <m/>
    <m/>
    <x v="12"/>
    <m/>
    <m/>
    <m/>
  </r>
  <r>
    <x v="276"/>
    <x v="18355"/>
    <n v="1426"/>
    <s v="CitrusSplash"/>
    <n v="256.2208"/>
    <n v="447.28840000000002"/>
    <x v="18010"/>
    <m/>
    <m/>
    <m/>
    <m/>
    <x v="12"/>
    <m/>
    <m/>
    <m/>
  </r>
  <r>
    <x v="361"/>
    <x v="18356"/>
    <n v="373"/>
    <s v="BerryBlast"/>
    <n v="124.79600000000001"/>
    <n v="447.48288000000002"/>
    <x v="18011"/>
    <m/>
    <m/>
    <m/>
    <m/>
    <x v="12"/>
    <m/>
    <m/>
    <m/>
  </r>
  <r>
    <x v="65"/>
    <x v="18357"/>
    <n v="2388"/>
    <s v="BerryBlast"/>
    <n v="388.52"/>
    <n v="447.48288000000002"/>
    <x v="18012"/>
    <m/>
    <m/>
    <m/>
    <m/>
    <x v="12"/>
    <m/>
    <m/>
    <m/>
  </r>
  <r>
    <x v="329"/>
    <x v="18358"/>
    <n v="2705"/>
    <s v="BerryBlast"/>
    <n v="406.50400000000002"/>
    <n v="447.48288000000002"/>
    <x v="18013"/>
    <m/>
    <m/>
    <m/>
    <m/>
    <x v="12"/>
    <m/>
    <m/>
    <m/>
  </r>
  <r>
    <x v="2"/>
    <x v="18359"/>
    <n v="1986"/>
    <s v="BerryBlast"/>
    <n v="407.62799999999999"/>
    <n v="447.48288000000002"/>
    <x v="18014"/>
    <m/>
    <m/>
    <m/>
    <m/>
    <x v="12"/>
    <m/>
    <m/>
    <m/>
  </r>
  <r>
    <x v="173"/>
    <x v="18360"/>
    <n v="1411"/>
    <s v="BerryBlast"/>
    <n v="437.976"/>
    <n v="447.48288000000002"/>
    <x v="18015"/>
    <m/>
    <m/>
    <m/>
    <m/>
    <x v="12"/>
    <m/>
    <m/>
    <m/>
  </r>
  <r>
    <x v="276"/>
    <x v="18361"/>
    <n v="1197"/>
    <s v="BerryBlast"/>
    <n v="446.56704000000002"/>
    <n v="447.49119999999999"/>
    <x v="18016"/>
    <m/>
    <m/>
    <m/>
    <m/>
    <x v="12"/>
    <m/>
    <m/>
    <m/>
  </r>
  <r>
    <x v="138"/>
    <x v="18362"/>
    <n v="2722"/>
    <s v="MintCooler"/>
    <n v="20.012799999999999"/>
    <n v="447.53280000000001"/>
    <x v="18017"/>
    <m/>
    <m/>
    <m/>
    <m/>
    <x v="12"/>
    <m/>
    <m/>
    <m/>
  </r>
  <r>
    <x v="37"/>
    <x v="18363"/>
    <n v="1307"/>
    <s v="BerryBlast"/>
    <n v="37.8752"/>
    <n v="447.53280000000001"/>
    <x v="18018"/>
    <m/>
    <m/>
    <m/>
    <m/>
    <x v="12"/>
    <m/>
    <m/>
    <m/>
  </r>
  <r>
    <x v="48"/>
    <x v="18364"/>
    <n v="1013"/>
    <s v="CitrusSplash"/>
    <n v="275.07839999999999"/>
    <n v="447.70440000000002"/>
    <x v="18019"/>
    <m/>
    <m/>
    <m/>
    <m/>
    <x v="12"/>
    <m/>
    <m/>
    <m/>
  </r>
  <r>
    <x v="167"/>
    <x v="18365"/>
    <n v="375"/>
    <s v="BerryBlast"/>
    <n v="158.79475199999999"/>
    <n v="447.78539519999998"/>
    <x v="18020"/>
    <m/>
    <m/>
    <m/>
    <m/>
    <x v="12"/>
    <m/>
    <m/>
    <m/>
  </r>
  <r>
    <x v="146"/>
    <x v="18366"/>
    <n v="1970"/>
    <s v="CitrusSplash"/>
    <n v="87.1584"/>
    <n v="447.798"/>
    <x v="18021"/>
    <m/>
    <m/>
    <m/>
    <m/>
    <x v="12"/>
    <m/>
    <m/>
    <m/>
  </r>
  <r>
    <x v="21"/>
    <x v="18367"/>
    <n v="2465"/>
    <s v="PeachPunch"/>
    <n v="193.43039999999999"/>
    <n v="448.04759999999999"/>
    <x v="18022"/>
    <m/>
    <m/>
    <m/>
    <m/>
    <x v="12"/>
    <m/>
    <m/>
    <m/>
  </r>
  <r>
    <x v="274"/>
    <x v="18368"/>
    <n v="904"/>
    <s v="LemonZest"/>
    <n v="299.56479999999999"/>
    <n v="448.10480000000001"/>
    <x v="18023"/>
    <m/>
    <m/>
    <m/>
    <m/>
    <x v="12"/>
    <m/>
    <m/>
    <m/>
  </r>
  <r>
    <x v="263"/>
    <x v="18369"/>
    <n v="1413"/>
    <s v="ChocoDelight"/>
    <n v="150.15039999999999"/>
    <n v="448.12560000000002"/>
    <x v="18024"/>
    <m/>
    <m/>
    <m/>
    <m/>
    <x v="12"/>
    <m/>
    <m/>
    <m/>
  </r>
  <r>
    <x v="245"/>
    <x v="18370"/>
    <n v="87"/>
    <s v="LemonZest"/>
    <n v="7.98"/>
    <n v="448.2"/>
    <x v="18025"/>
    <m/>
    <m/>
    <m/>
    <m/>
    <x v="12"/>
    <m/>
    <m/>
    <m/>
  </r>
  <r>
    <x v="51"/>
    <x v="18371"/>
    <n v="2329"/>
    <s v="BerryBlast"/>
    <n v="10.164"/>
    <n v="448.2"/>
    <x v="18026"/>
    <m/>
    <m/>
    <m/>
    <m/>
    <x v="12"/>
    <m/>
    <m/>
    <m/>
  </r>
  <r>
    <x v="359"/>
    <x v="18372"/>
    <n v="1863"/>
    <s v="FizzBerry"/>
    <n v="57.695999999999998"/>
    <n v="448.2"/>
    <x v="18027"/>
    <m/>
    <m/>
    <m/>
    <m/>
    <x v="12"/>
    <m/>
    <m/>
    <m/>
  </r>
  <r>
    <x v="16"/>
    <x v="18373"/>
    <n v="2611"/>
    <s v="FizzBerry"/>
    <n v="76.316000000000003"/>
    <n v="448.2"/>
    <x v="18028"/>
    <m/>
    <m/>
    <m/>
    <m/>
    <x v="12"/>
    <m/>
    <m/>
    <m/>
  </r>
  <r>
    <x v="110"/>
    <x v="18374"/>
    <n v="2850"/>
    <s v="GingerFizz"/>
    <n v="147.09200000000001"/>
    <n v="448.2"/>
    <x v="18029"/>
    <m/>
    <m/>
    <m/>
    <m/>
    <x v="12"/>
    <m/>
    <m/>
    <m/>
  </r>
  <r>
    <x v="18"/>
    <x v="18375"/>
    <n v="1383"/>
    <s v="BerryBlast"/>
    <n v="155.9"/>
    <n v="448.2"/>
    <x v="18030"/>
    <m/>
    <m/>
    <m/>
    <m/>
    <x v="12"/>
    <m/>
    <m/>
    <m/>
  </r>
  <r>
    <x v="173"/>
    <x v="18376"/>
    <n v="666"/>
    <s v="BerryBlast"/>
    <n v="357.91199999999998"/>
    <n v="448.2"/>
    <x v="18031"/>
    <m/>
    <m/>
    <m/>
    <m/>
    <x v="12"/>
    <m/>
    <m/>
    <m/>
  </r>
  <r>
    <x v="340"/>
    <x v="18377"/>
    <n v="1859"/>
    <s v="FizzBerry"/>
    <n v="51.84"/>
    <n v="448.3648"/>
    <x v="18032"/>
    <m/>
    <m/>
    <m/>
    <m/>
    <x v="12"/>
    <m/>
    <m/>
    <m/>
  </r>
  <r>
    <x v="352"/>
    <x v="18378"/>
    <n v="2354"/>
    <s v="TropicalTwist"/>
    <n v="168.63040000000001"/>
    <n v="448.38560000000001"/>
    <x v="18033"/>
    <m/>
    <m/>
    <m/>
    <m/>
    <x v="12"/>
    <m/>
    <m/>
    <m/>
  </r>
  <r>
    <x v="279"/>
    <x v="18379"/>
    <n v="2258"/>
    <s v="BerryBlast"/>
    <n v="322.4624"/>
    <n v="448.63027199999999"/>
    <x v="18034"/>
    <m/>
    <m/>
    <m/>
    <m/>
    <x v="12"/>
    <m/>
    <m/>
    <m/>
  </r>
  <r>
    <x v="352"/>
    <x v="18380"/>
    <n v="491"/>
    <s v="BerryBlast"/>
    <n v="205.79839999999999"/>
    <n v="448.81200000000001"/>
    <x v="18035"/>
    <m/>
    <m/>
    <m/>
    <m/>
    <x v="12"/>
    <m/>
    <m/>
    <m/>
  </r>
  <r>
    <x v="218"/>
    <x v="18381"/>
    <n v="619"/>
    <s v="BerryBlast"/>
    <n v="472.44479999999999"/>
    <n v="449.28299520000002"/>
    <x v="18036"/>
    <m/>
    <m/>
    <m/>
    <m/>
    <x v="12"/>
    <m/>
    <m/>
    <m/>
  </r>
  <r>
    <x v="43"/>
    <x v="18382"/>
    <n v="1713"/>
    <s v="MangoBliss"/>
    <n v="186.35839999999999"/>
    <n v="449.43599999999998"/>
    <x v="18037"/>
    <m/>
    <m/>
    <m/>
    <m/>
    <x v="12"/>
    <m/>
    <m/>
    <m/>
  </r>
  <r>
    <x v="84"/>
    <x v="18383"/>
    <n v="606"/>
    <s v="ChocoDelight"/>
    <n v="186.77440000000001"/>
    <n v="449.43599999999998"/>
    <x v="18038"/>
    <m/>
    <m/>
    <m/>
    <m/>
    <x v="12"/>
    <m/>
    <m/>
    <m/>
  </r>
  <r>
    <x v="349"/>
    <x v="18384"/>
    <n v="1374"/>
    <s v="TropicalTwist"/>
    <n v="257.55200000000002"/>
    <n v="449.60759999999999"/>
    <x v="18039"/>
    <m/>
    <m/>
    <m/>
    <m/>
    <x v="12"/>
    <m/>
    <m/>
    <m/>
  </r>
  <r>
    <x v="204"/>
    <x v="18385"/>
    <n v="2727"/>
    <s v="CitrusSplash"/>
    <n v="31.993600000000001"/>
    <n v="449.6232"/>
    <x v="18040"/>
    <m/>
    <m/>
    <m/>
    <m/>
    <x v="12"/>
    <m/>
    <m/>
    <m/>
  </r>
  <r>
    <x v="51"/>
    <x v="18386"/>
    <n v="2112"/>
    <s v="BerryBlast"/>
    <n v="66.004000000000005"/>
    <n v="449.63423999999998"/>
    <x v="18041"/>
    <m/>
    <m/>
    <m/>
    <m/>
    <x v="12"/>
    <m/>
    <m/>
    <m/>
  </r>
  <r>
    <x v="209"/>
    <x v="18387"/>
    <n v="1979"/>
    <s v="BerryBlast"/>
    <n v="407.97199999999998"/>
    <n v="449.63423999999998"/>
    <x v="18042"/>
    <m/>
    <m/>
    <m/>
    <m/>
    <x v="12"/>
    <m/>
    <m/>
    <m/>
  </r>
  <r>
    <x v="158"/>
    <x v="18388"/>
    <n v="2840"/>
    <s v="BerryBlast"/>
    <n v="415.84"/>
    <n v="449.63423999999998"/>
    <x v="18043"/>
    <m/>
    <m/>
    <m/>
    <m/>
    <x v="12"/>
    <m/>
    <m/>
    <m/>
  </r>
  <r>
    <x v="72"/>
    <x v="18389"/>
    <n v="2047"/>
    <s v="BerryBlast"/>
    <n v="425.95600000000002"/>
    <n v="449.63423999999998"/>
    <x v="18044"/>
    <m/>
    <m/>
    <m/>
    <m/>
    <x v="12"/>
    <m/>
    <m/>
    <m/>
  </r>
  <r>
    <x v="167"/>
    <x v="18390"/>
    <n v="811"/>
    <s v="BerryBlast"/>
    <n v="558.58799999999997"/>
    <n v="449.63423999999998"/>
    <x v="18045"/>
    <m/>
    <m/>
    <m/>
    <m/>
    <x v="12"/>
    <m/>
    <m/>
    <m/>
  </r>
  <r>
    <x v="70"/>
    <x v="18391"/>
    <n v="2509"/>
    <s v="CitrusSplash"/>
    <n v="116.56959999999999"/>
    <n v="449.78440000000001"/>
    <x v="18046"/>
    <m/>
    <m/>
    <m/>
    <m/>
    <x v="12"/>
    <m/>
    <m/>
    <m/>
  </r>
  <r>
    <x v="181"/>
    <x v="18392"/>
    <n v="134"/>
    <s v="PeachPunch"/>
    <n v="149.79599999999999"/>
    <n v="449.99279999999999"/>
    <x v="18047"/>
    <m/>
    <m/>
    <m/>
    <m/>
    <x v="12"/>
    <m/>
    <m/>
    <m/>
  </r>
  <r>
    <x v="342"/>
    <x v="18393"/>
    <n v="1166"/>
    <s v="BerryBlast"/>
    <n v="158.66"/>
    <n v="449.99279999999999"/>
    <x v="18048"/>
    <m/>
    <m/>
    <m/>
    <m/>
    <x v="12"/>
    <m/>
    <m/>
    <m/>
  </r>
  <r>
    <x v="98"/>
    <x v="18394"/>
    <n v="2711"/>
    <s v="CitrusSplash"/>
    <n v="196.732"/>
    <n v="449.99279999999999"/>
    <x v="18049"/>
    <m/>
    <m/>
    <m/>
    <m/>
    <x v="12"/>
    <m/>
    <m/>
    <m/>
  </r>
  <r>
    <x v="78"/>
    <x v="18395"/>
    <n v="43"/>
    <s v="MangoBliss"/>
    <n v="207.75200000000001"/>
    <n v="449.99279999999999"/>
    <x v="18050"/>
    <m/>
    <m/>
    <m/>
    <m/>
    <x v="12"/>
    <m/>
    <m/>
    <m/>
  </r>
  <r>
    <x v="87"/>
    <x v="18396"/>
    <n v="436"/>
    <s v="ChocoDelight"/>
    <n v="15.9712"/>
    <n v="450.51240000000001"/>
    <x v="18051"/>
    <m/>
    <m/>
    <m/>
    <m/>
    <x v="12"/>
    <m/>
    <m/>
    <m/>
  </r>
  <r>
    <x v="361"/>
    <x v="18397"/>
    <n v="1773"/>
    <s v="BerryBlast"/>
    <n v="148.14080000000001"/>
    <n v="450.59872000000001"/>
    <x v="18052"/>
    <m/>
    <m/>
    <m/>
    <m/>
    <x v="12"/>
    <m/>
    <m/>
    <m/>
  </r>
  <r>
    <x v="110"/>
    <x v="18398"/>
    <n v="1536"/>
    <s v="ChocoDelight"/>
    <n v="229.47200000000001"/>
    <n v="450.6268"/>
    <x v="18053"/>
    <m/>
    <m/>
    <m/>
    <m/>
    <x v="12"/>
    <m/>
    <m/>
    <m/>
  </r>
  <r>
    <x v="180"/>
    <x v="18399"/>
    <n v="2431"/>
    <s v="ChocoDelight"/>
    <n v="34.655999999999999"/>
    <n v="450.68400000000003"/>
    <x v="18054"/>
    <m/>
    <m/>
    <m/>
    <m/>
    <x v="12"/>
    <m/>
    <m/>
    <m/>
  </r>
  <r>
    <x v="85"/>
    <x v="18400"/>
    <n v="2255"/>
    <s v="LemonZest"/>
    <n v="138.56639999999999"/>
    <n v="450.82960000000003"/>
    <x v="18055"/>
    <m/>
    <m/>
    <m/>
    <m/>
    <x v="12"/>
    <m/>
    <m/>
    <m/>
  </r>
  <r>
    <x v="243"/>
    <x v="18401"/>
    <n v="2317"/>
    <s v="FizzBerry"/>
    <n v="119.1808"/>
    <n v="450.88920000000002"/>
    <x v="18056"/>
    <m/>
    <m/>
    <m/>
    <m/>
    <x v="12"/>
    <m/>
    <m/>
    <m/>
  </r>
  <r>
    <x v="348"/>
    <x v="18402"/>
    <n v="698"/>
    <s v="LemonZest"/>
    <n v="62.680895999999997"/>
    <n v="450.96729599999998"/>
    <x v="18057"/>
    <m/>
    <m/>
    <m/>
    <m/>
    <x v="12"/>
    <m/>
    <m/>
    <m/>
  </r>
  <r>
    <x v="13"/>
    <x v="18403"/>
    <n v="434"/>
    <s v="BerryBlast"/>
    <n v="363.61599999999999"/>
    <n v="451.06848000000002"/>
    <x v="18058"/>
    <m/>
    <m/>
    <m/>
    <m/>
    <x v="12"/>
    <m/>
    <m/>
    <m/>
  </r>
  <r>
    <x v="148"/>
    <x v="18404"/>
    <n v="2758"/>
    <s v="BerryBlast"/>
    <n v="482.76"/>
    <n v="451.06848000000002"/>
    <x v="18059"/>
    <m/>
    <m/>
    <m/>
    <m/>
    <x v="12"/>
    <m/>
    <m/>
    <m/>
  </r>
  <r>
    <x v="215"/>
    <x v="18405"/>
    <n v="2268"/>
    <s v="GingerFizz"/>
    <n v="72.134399999999999"/>
    <n v="451.12599999999998"/>
    <x v="18060"/>
    <m/>
    <m/>
    <m/>
    <m/>
    <x v="12"/>
    <m/>
    <m/>
    <m/>
  </r>
  <r>
    <x v="349"/>
    <x v="18406"/>
    <n v="2078"/>
    <s v="BerryBlast"/>
    <n v="202.27199999999999"/>
    <n v="451.25599999999997"/>
    <x v="18061"/>
    <m/>
    <m/>
    <m/>
    <m/>
    <x v="12"/>
    <m/>
    <m/>
    <m/>
  </r>
  <r>
    <x v="40"/>
    <x v="18407"/>
    <n v="2276"/>
    <s v="PeachPunch"/>
    <n v="202.89920000000001"/>
    <n v="451.55759999999998"/>
    <x v="18062"/>
    <m/>
    <m/>
    <m/>
    <m/>
    <x v="12"/>
    <m/>
    <m/>
    <m/>
  </r>
  <r>
    <x v="263"/>
    <x v="18408"/>
    <n v="1721"/>
    <s v="BerryBlast"/>
    <n v="49.707999999999998"/>
    <n v="451.78559999999999"/>
    <x v="18063"/>
    <m/>
    <m/>
    <m/>
    <m/>
    <x v="12"/>
    <m/>
    <m/>
    <m/>
  </r>
  <r>
    <x v="263"/>
    <x v="18409"/>
    <n v="1994"/>
    <s v="MintCooler"/>
    <n v="51.423999999999999"/>
    <n v="451.78559999999999"/>
    <x v="18064"/>
    <m/>
    <m/>
    <m/>
    <m/>
    <x v="12"/>
    <m/>
    <m/>
    <m/>
  </r>
  <r>
    <x v="275"/>
    <x v="18410"/>
    <n v="592"/>
    <s v="CitrusSplash"/>
    <n v="199.88399999999999"/>
    <n v="451.78559999999999"/>
    <x v="18065"/>
    <m/>
    <m/>
    <m/>
    <m/>
    <x v="12"/>
    <m/>
    <m/>
    <m/>
  </r>
  <r>
    <x v="187"/>
    <x v="18411"/>
    <n v="749"/>
    <s v="BerryBlast"/>
    <n v="349.86799999999999"/>
    <n v="451.78559999999999"/>
    <x v="18066"/>
    <m/>
    <m/>
    <m/>
    <m/>
    <x v="12"/>
    <m/>
    <m/>
    <m/>
  </r>
  <r>
    <x v="247"/>
    <x v="18412"/>
    <n v="738"/>
    <s v="BerryBlast"/>
    <n v="447.65600000000001"/>
    <n v="451.78559999999999"/>
    <x v="18067"/>
    <m/>
    <m/>
    <m/>
    <m/>
    <x v="12"/>
    <m/>
    <m/>
    <m/>
  </r>
  <r>
    <x v="283"/>
    <x v="18413"/>
    <n v="2130"/>
    <s v="BerryBlast"/>
    <n v="492.61599999999999"/>
    <n v="451.78559999999999"/>
    <x v="18068"/>
    <m/>
    <m/>
    <m/>
    <m/>
    <x v="12"/>
    <m/>
    <m/>
    <m/>
  </r>
  <r>
    <x v="336"/>
    <x v="18414"/>
    <n v="805"/>
    <s v="BerryBlast"/>
    <n v="525.21199999999999"/>
    <n v="451.78559999999999"/>
    <x v="18069"/>
    <m/>
    <m/>
    <m/>
    <m/>
    <x v="12"/>
    <m/>
    <m/>
    <m/>
  </r>
  <r>
    <x v="222"/>
    <x v="18415"/>
    <n v="757"/>
    <s v="ChocoDelight"/>
    <n v="160.71436800000001"/>
    <n v="451.86336"/>
    <x v="18070"/>
    <m/>
    <m/>
    <m/>
    <m/>
    <x v="12"/>
    <m/>
    <m/>
    <m/>
  </r>
  <r>
    <x v="263"/>
    <x v="18416"/>
    <n v="1862"/>
    <s v="BerryBlast"/>
    <n v="218.928"/>
    <n v="452.29183999999998"/>
    <x v="18071"/>
    <m/>
    <m/>
    <m/>
    <m/>
    <x v="12"/>
    <m/>
    <m/>
    <m/>
  </r>
  <r>
    <x v="59"/>
    <x v="18417"/>
    <n v="2837"/>
    <s v="BerryBlast"/>
    <n v="337.24400000000003"/>
    <n v="452.50272000000001"/>
    <x v="18072"/>
    <m/>
    <m/>
    <m/>
    <m/>
    <x v="12"/>
    <m/>
    <m/>
    <m/>
  </r>
  <r>
    <x v="245"/>
    <x v="18418"/>
    <n v="1156"/>
    <s v="BerryBlast"/>
    <n v="415.92399999999998"/>
    <n v="452.50272000000001"/>
    <x v="18073"/>
    <m/>
    <m/>
    <m/>
    <m/>
    <x v="12"/>
    <m/>
    <m/>
    <m/>
  </r>
  <r>
    <x v="282"/>
    <x v="18419"/>
    <n v="138"/>
    <s v="MangoBliss"/>
    <n v="139.232"/>
    <n v="452.68200000000002"/>
    <x v="18074"/>
    <m/>
    <m/>
    <m/>
    <m/>
    <x v="12"/>
    <m/>
    <m/>
    <m/>
  </r>
  <r>
    <x v="276"/>
    <x v="18420"/>
    <n v="228"/>
    <s v="TropicalTwist"/>
    <n v="165.88800000000001"/>
    <n v="452.68200000000002"/>
    <x v="18075"/>
    <m/>
    <m/>
    <m/>
    <m/>
    <x v="12"/>
    <m/>
    <m/>
    <m/>
  </r>
  <r>
    <x v="121"/>
    <x v="18421"/>
    <n v="1535"/>
    <s v="ChocoDelight"/>
    <n v="259.2448"/>
    <n v="452.68200000000002"/>
    <x v="18076"/>
    <m/>
    <m/>
    <m/>
    <m/>
    <x v="12"/>
    <m/>
    <m/>
    <m/>
  </r>
  <r>
    <x v="314"/>
    <x v="18422"/>
    <n v="2525"/>
    <s v="ChocoDelight"/>
    <n v="93.478399999999993"/>
    <n v="452.90440000000001"/>
    <x v="18077"/>
    <m/>
    <m/>
    <m/>
    <m/>
    <x v="12"/>
    <m/>
    <m/>
    <m/>
  </r>
  <r>
    <x v="92"/>
    <x v="18423"/>
    <n v="1853"/>
    <s v="FizzBerry"/>
    <n v="216.0256"/>
    <n v="453.00319999999999"/>
    <x v="18078"/>
    <m/>
    <m/>
    <m/>
    <m/>
    <x v="12"/>
    <m/>
    <m/>
    <m/>
  </r>
  <r>
    <x v="140"/>
    <x v="18424"/>
    <n v="2318"/>
    <s v="BerryBlast"/>
    <n v="136.78399999999999"/>
    <n v="453.11759999999998"/>
    <x v="18079"/>
    <m/>
    <m/>
    <m/>
    <m/>
    <x v="12"/>
    <m/>
    <m/>
    <m/>
  </r>
  <r>
    <x v="263"/>
    <x v="18425"/>
    <n v="2227"/>
    <s v="BerryBlast"/>
    <n v="59.295999999999999"/>
    <n v="453.21983999999998"/>
    <x v="18080"/>
    <m/>
    <m/>
    <m/>
    <m/>
    <x v="12"/>
    <m/>
    <m/>
    <m/>
  </r>
  <r>
    <x v="254"/>
    <x v="18426"/>
    <n v="1517"/>
    <s v="BerryBlast"/>
    <n v="551.66800000000001"/>
    <n v="453.21983999999998"/>
    <x v="18081"/>
    <m/>
    <m/>
    <m/>
    <m/>
    <x v="12"/>
    <m/>
    <m/>
    <m/>
  </r>
  <r>
    <x v="95"/>
    <x v="18427"/>
    <n v="554"/>
    <s v="CitrusSplash"/>
    <n v="7.5999999999999998E-2"/>
    <n v="453.57839999999999"/>
    <x v="18082"/>
    <m/>
    <m/>
    <m/>
    <m/>
    <x v="12"/>
    <m/>
    <m/>
    <m/>
  </r>
  <r>
    <x v="44"/>
    <x v="18428"/>
    <n v="1252"/>
    <s v="CitrusSplash"/>
    <n v="66.292000000000002"/>
    <n v="453.57839999999999"/>
    <x v="18083"/>
    <m/>
    <m/>
    <m/>
    <m/>
    <x v="12"/>
    <m/>
    <m/>
    <m/>
  </r>
  <r>
    <x v="240"/>
    <x v="18429"/>
    <n v="1102"/>
    <s v="ChocoDelight"/>
    <n v="66.739999999999995"/>
    <n v="453.57839999999999"/>
    <x v="18084"/>
    <m/>
    <m/>
    <m/>
    <m/>
    <x v="12"/>
    <m/>
    <m/>
    <m/>
  </r>
  <r>
    <x v="288"/>
    <x v="18430"/>
    <n v="1715"/>
    <s v="MintCooler"/>
    <n v="217.5104"/>
    <n v="453.71456000000001"/>
    <x v="18085"/>
    <m/>
    <m/>
    <m/>
    <m/>
    <x v="12"/>
    <m/>
    <m/>
    <m/>
  </r>
  <r>
    <x v="85"/>
    <x v="18431"/>
    <n v="1639"/>
    <s v="ChocoDelight"/>
    <n v="233.45920000000001"/>
    <n v="453.7312"/>
    <x v="18086"/>
    <m/>
    <m/>
    <m/>
    <m/>
    <x v="12"/>
    <m/>
    <m/>
    <m/>
  </r>
  <r>
    <x v="312"/>
    <x v="18432"/>
    <n v="570"/>
    <s v="BerryBlast"/>
    <n v="245.0752"/>
    <n v="453.76240000000001"/>
    <x v="18087"/>
    <m/>
    <m/>
    <m/>
    <m/>
    <x v="12"/>
    <m/>
    <m/>
    <m/>
  </r>
  <r>
    <x v="11"/>
    <x v="18433"/>
    <n v="263"/>
    <s v="PeachPunch"/>
    <n v="75.731200000000001"/>
    <n v="453.8768"/>
    <x v="18088"/>
    <m/>
    <m/>
    <m/>
    <m/>
    <x v="12"/>
    <m/>
    <m/>
    <m/>
  </r>
  <r>
    <x v="8"/>
    <x v="18434"/>
    <n v="2625"/>
    <s v="BerryBlast"/>
    <n v="329.98"/>
    <n v="453.93696"/>
    <x v="18089"/>
    <m/>
    <m/>
    <m/>
    <m/>
    <x v="12"/>
    <m/>
    <m/>
    <m/>
  </r>
  <r>
    <x v="273"/>
    <x v="18435"/>
    <n v="2607"/>
    <s v="BerryBlast"/>
    <n v="343.46800000000002"/>
    <n v="453.93696"/>
    <x v="18090"/>
    <m/>
    <m/>
    <m/>
    <m/>
    <x v="12"/>
    <m/>
    <m/>
    <m/>
  </r>
  <r>
    <x v="122"/>
    <x v="18436"/>
    <n v="10"/>
    <s v="BerryBlast"/>
    <n v="367.072"/>
    <n v="453.93696"/>
    <x v="18091"/>
    <m/>
    <m/>
    <m/>
    <m/>
    <x v="12"/>
    <m/>
    <m/>
    <m/>
  </r>
  <r>
    <x v="19"/>
    <x v="18437"/>
    <n v="1976"/>
    <s v="BerryBlast"/>
    <n v="433.38799999999998"/>
    <n v="453.93696"/>
    <x v="18092"/>
    <m/>
    <m/>
    <m/>
    <m/>
    <x v="12"/>
    <m/>
    <m/>
    <m/>
  </r>
  <r>
    <x v="123"/>
    <x v="18438"/>
    <n v="2249"/>
    <s v="BerryBlast"/>
    <n v="441.25599999999997"/>
    <n v="453.93696"/>
    <x v="18093"/>
    <m/>
    <m/>
    <m/>
    <m/>
    <x v="12"/>
    <m/>
    <m/>
    <m/>
  </r>
  <r>
    <x v="107"/>
    <x v="18439"/>
    <n v="2411"/>
    <s v="BerryBlast"/>
    <n v="541.29200000000003"/>
    <n v="453.93696"/>
    <x v="18094"/>
    <m/>
    <m/>
    <m/>
    <m/>
    <x v="12"/>
    <m/>
    <m/>
    <m/>
  </r>
  <r>
    <x v="319"/>
    <x v="18440"/>
    <n v="1004"/>
    <s v="LemonZest"/>
    <n v="379.94112000000001"/>
    <n v="454.02988800000003"/>
    <x v="18095"/>
    <m/>
    <m/>
    <m/>
    <m/>
    <x v="12"/>
    <m/>
    <m/>
    <m/>
  </r>
  <r>
    <x v="181"/>
    <x v="18441"/>
    <n v="2594"/>
    <s v="GingerFizz"/>
    <n v="238.64959999999999"/>
    <n v="454.40719999999999"/>
    <x v="18096"/>
    <m/>
    <m/>
    <m/>
    <m/>
    <x v="12"/>
    <m/>
    <m/>
    <m/>
  </r>
  <r>
    <x v="170"/>
    <x v="18442"/>
    <n v="601"/>
    <s v="BerryBlast"/>
    <n v="440.99599999999998"/>
    <n v="454.65408000000002"/>
    <x v="18097"/>
    <m/>
    <m/>
    <m/>
    <m/>
    <x v="12"/>
    <m/>
    <m/>
    <m/>
  </r>
  <r>
    <x v="26"/>
    <x v="18443"/>
    <n v="908"/>
    <s v="MangoBliss"/>
    <n v="39.324800000000003"/>
    <n v="454.89600000000002"/>
    <x v="18098"/>
    <m/>
    <m/>
    <m/>
    <m/>
    <x v="12"/>
    <m/>
    <m/>
    <m/>
  </r>
  <r>
    <x v="106"/>
    <x v="18444"/>
    <n v="2087"/>
    <s v="GingerFizz"/>
    <n v="351.53919999999999"/>
    <n v="454.95319999999998"/>
    <x v="18099"/>
    <m/>
    <m/>
    <m/>
    <m/>
    <x v="12"/>
    <m/>
    <m/>
    <m/>
  </r>
  <r>
    <x v="285"/>
    <x v="18445"/>
    <n v="1203"/>
    <s v="PeachPunch"/>
    <n v="276.57600000000002"/>
    <n v="454.9948"/>
    <x v="18100"/>
    <m/>
    <m/>
    <m/>
    <m/>
    <x v="12"/>
    <m/>
    <m/>
    <m/>
  </r>
  <r>
    <x v="58"/>
    <x v="18446"/>
    <n v="2664"/>
    <s v="TropicalTwist"/>
    <n v="147.67359999999999"/>
    <n v="455.05200000000002"/>
    <x v="18101"/>
    <m/>
    <m/>
    <m/>
    <m/>
    <x v="12"/>
    <m/>
    <m/>
    <m/>
  </r>
  <r>
    <x v="85"/>
    <x v="18447"/>
    <n v="1625"/>
    <s v="BerryBlast"/>
    <n v="182.92160000000001"/>
    <n v="455.06760000000003"/>
    <x v="18102"/>
    <m/>
    <m/>
    <m/>
    <m/>
    <x v="12"/>
    <m/>
    <m/>
    <m/>
  </r>
  <r>
    <x v="225"/>
    <x v="18448"/>
    <n v="1499"/>
    <s v="TropicalTwist"/>
    <n v="231.0496"/>
    <n v="455.06760000000003"/>
    <x v="18103"/>
    <m/>
    <m/>
    <m/>
    <m/>
    <x v="12"/>
    <m/>
    <m/>
    <m/>
  </r>
  <r>
    <x v="118"/>
    <x v="18449"/>
    <n v="412"/>
    <s v="MintCooler"/>
    <n v="424.064256"/>
    <n v="455.22796799999998"/>
    <x v="18104"/>
    <m/>
    <m/>
    <m/>
    <m/>
    <x v="12"/>
    <m/>
    <m/>
    <m/>
  </r>
  <r>
    <x v="106"/>
    <x v="18450"/>
    <n v="1058"/>
    <s v="BerryBlast"/>
    <n v="255.73516799999999"/>
    <n v="455.31616000000002"/>
    <x v="18105"/>
    <m/>
    <m/>
    <m/>
    <m/>
    <x v="12"/>
    <m/>
    <m/>
    <m/>
  </r>
  <r>
    <x v="274"/>
    <x v="18451"/>
    <n v="1554"/>
    <s v="CitrusSplash"/>
    <n v="170.88"/>
    <n v="455.37119999999999"/>
    <x v="18106"/>
    <m/>
    <m/>
    <m/>
    <m/>
    <x v="12"/>
    <m/>
    <m/>
    <m/>
  </r>
  <r>
    <x v="98"/>
    <x v="18452"/>
    <n v="2252"/>
    <s v="BerryBlast"/>
    <n v="449.72800000000001"/>
    <n v="455.37119999999999"/>
    <x v="18107"/>
    <m/>
    <m/>
    <m/>
    <m/>
    <x v="12"/>
    <m/>
    <m/>
    <m/>
  </r>
  <r>
    <x v="230"/>
    <x v="18453"/>
    <n v="769"/>
    <s v="LemonZest"/>
    <n v="284.404608"/>
    <n v="455.61235199999999"/>
    <x v="18108"/>
    <m/>
    <m/>
    <m/>
    <m/>
    <x v="12"/>
    <m/>
    <m/>
    <m/>
  </r>
  <r>
    <x v="269"/>
    <x v="18454"/>
    <n v="1489"/>
    <s v="ChocoDelight"/>
    <n v="259.05638399999998"/>
    <n v="455.87776000000002"/>
    <x v="18109"/>
    <m/>
    <m/>
    <m/>
    <m/>
    <x v="12"/>
    <m/>
    <m/>
    <m/>
  </r>
  <r>
    <x v="201"/>
    <x v="18455"/>
    <n v="288"/>
    <s v="PeachPunch"/>
    <n v="44.355200000000004"/>
    <n v="456.04"/>
    <x v="18110"/>
    <m/>
    <m/>
    <m/>
    <m/>
    <x v="12"/>
    <m/>
    <m/>
    <m/>
  </r>
  <r>
    <x v="357"/>
    <x v="18456"/>
    <n v="567"/>
    <s v="CitrusSplash"/>
    <n v="48.163200000000003"/>
    <n v="456.47680000000003"/>
    <x v="18111"/>
    <m/>
    <m/>
    <m/>
    <m/>
    <x v="12"/>
    <m/>
    <m/>
    <m/>
  </r>
  <r>
    <x v="226"/>
    <x v="18457"/>
    <n v="2596"/>
    <s v="BerryBlast"/>
    <n v="4.2679999999999998"/>
    <n v="456.80543999999998"/>
    <x v="18112"/>
    <m/>
    <m/>
    <m/>
    <m/>
    <x v="12"/>
    <m/>
    <m/>
    <m/>
  </r>
  <r>
    <x v="364"/>
    <x v="18458"/>
    <n v="931"/>
    <s v="LemonZest"/>
    <n v="281.81439999999998"/>
    <n v="457.09039999999999"/>
    <x v="18113"/>
    <m/>
    <m/>
    <m/>
    <m/>
    <x v="12"/>
    <m/>
    <m/>
    <m/>
  </r>
  <r>
    <x v="72"/>
    <x v="18459"/>
    <n v="2196"/>
    <s v="MintCooler"/>
    <n v="145.524"/>
    <n v="457.16399999999999"/>
    <x v="18114"/>
    <m/>
    <m/>
    <m/>
    <m/>
    <x v="12"/>
    <m/>
    <m/>
    <m/>
  </r>
  <r>
    <x v="188"/>
    <x v="18460"/>
    <n v="1739"/>
    <s v="TropicalTwist"/>
    <n v="79.081599999999995"/>
    <n v="457.19232"/>
    <x v="18115"/>
    <m/>
    <m/>
    <m/>
    <m/>
    <x v="12"/>
    <m/>
    <m/>
    <m/>
  </r>
  <r>
    <x v="64"/>
    <x v="18461"/>
    <n v="2735"/>
    <s v="BerryBlast"/>
    <n v="289.50080000000003"/>
    <n v="457.51679999999999"/>
    <x v="18116"/>
    <m/>
    <m/>
    <m/>
    <m/>
    <x v="12"/>
    <m/>
    <m/>
    <m/>
  </r>
  <r>
    <x v="364"/>
    <x v="18462"/>
    <n v="202"/>
    <s v="BerryBlast"/>
    <n v="411.85599999999999"/>
    <n v="457.52256"/>
    <x v="18117"/>
    <m/>
    <m/>
    <m/>
    <m/>
    <x v="12"/>
    <m/>
    <m/>
    <m/>
  </r>
  <r>
    <x v="20"/>
    <x v="18463"/>
    <n v="1623"/>
    <s v="MintCooler"/>
    <n v="314.88"/>
    <n v="457.57400000000001"/>
    <x v="18118"/>
    <m/>
    <m/>
    <m/>
    <m/>
    <x v="12"/>
    <m/>
    <m/>
    <m/>
  </r>
  <r>
    <x v="245"/>
    <x v="18464"/>
    <n v="1884"/>
    <s v="LemonZest"/>
    <n v="183.36320000000001"/>
    <n v="457.84960000000001"/>
    <x v="18119"/>
    <m/>
    <m/>
    <m/>
    <m/>
    <x v="12"/>
    <m/>
    <m/>
    <m/>
  </r>
  <r>
    <x v="170"/>
    <x v="18465"/>
    <n v="2008"/>
    <s v="LemonZest"/>
    <n v="244.69759999999999"/>
    <n v="457.86"/>
    <x v="18120"/>
    <m/>
    <m/>
    <m/>
    <m/>
    <x v="12"/>
    <m/>
    <m/>
    <m/>
  </r>
  <r>
    <x v="5"/>
    <x v="18466"/>
    <n v="1744"/>
    <s v="LemonZest"/>
    <n v="133.5136"/>
    <n v="457.94839999999999"/>
    <x v="18121"/>
    <m/>
    <m/>
    <m/>
    <m/>
    <x v="12"/>
    <m/>
    <m/>
    <m/>
  </r>
  <r>
    <x v="353"/>
    <x v="18467"/>
    <n v="466"/>
    <s v="TropicalTwist"/>
    <n v="197.81120000000001"/>
    <n v="458.01600000000002"/>
    <x v="18122"/>
    <m/>
    <m/>
    <m/>
    <m/>
    <x v="12"/>
    <m/>
    <m/>
    <m/>
  </r>
  <r>
    <x v="134"/>
    <x v="18468"/>
    <n v="2603"/>
    <s v="CitrusSplash"/>
    <n v="48.276000000000003"/>
    <n v="458.06040000000002"/>
    <x v="18123"/>
    <m/>
    <m/>
    <m/>
    <m/>
    <x v="12"/>
    <m/>
    <m/>
    <m/>
  </r>
  <r>
    <x v="142"/>
    <x v="18469"/>
    <n v="2766"/>
    <s v="MangoBliss"/>
    <n v="254.608"/>
    <n v="458.1044"/>
    <x v="18124"/>
    <m/>
    <m/>
    <m/>
    <m/>
    <x v="12"/>
    <m/>
    <m/>
    <m/>
  </r>
  <r>
    <x v="32"/>
    <x v="18470"/>
    <n v="2615"/>
    <s v="PeachPunch"/>
    <n v="97.190399999999997"/>
    <n v="458.16160000000002"/>
    <x v="18125"/>
    <m/>
    <m/>
    <m/>
    <m/>
    <x v="12"/>
    <m/>
    <m/>
    <m/>
  </r>
  <r>
    <x v="123"/>
    <x v="18471"/>
    <n v="2135"/>
    <s v="BerryBlast"/>
    <n v="129.24799999999999"/>
    <n v="458.23968000000002"/>
    <x v="18126"/>
    <m/>
    <m/>
    <m/>
    <m/>
    <x v="12"/>
    <m/>
    <m/>
    <m/>
  </r>
  <r>
    <x v="218"/>
    <x v="18472"/>
    <n v="2685"/>
    <s v="BerryBlast"/>
    <n v="370.00799999999998"/>
    <n v="458.23968000000002"/>
    <x v="18127"/>
    <m/>
    <m/>
    <m/>
    <m/>
    <x v="12"/>
    <m/>
    <m/>
    <m/>
  </r>
  <r>
    <x v="305"/>
    <x v="18473"/>
    <n v="2058"/>
    <s v="CitrusSplash"/>
    <n v="28.5824"/>
    <n v="458.36648000000002"/>
    <x v="18128"/>
    <m/>
    <m/>
    <m/>
    <m/>
    <x v="12"/>
    <m/>
    <m/>
    <m/>
  </r>
  <r>
    <x v="280"/>
    <x v="18474"/>
    <n v="2113"/>
    <s v="TropicalTwist"/>
    <n v="183.584"/>
    <n v="458.57344000000001"/>
    <x v="18129"/>
    <m/>
    <m/>
    <m/>
    <m/>
    <x v="12"/>
    <m/>
    <m/>
    <m/>
  </r>
  <r>
    <x v="334"/>
    <x v="18475"/>
    <n v="50"/>
    <s v="GingerFizz"/>
    <n v="271.47199999999998"/>
    <n v="458.72320000000002"/>
    <x v="18130"/>
    <m/>
    <m/>
    <m/>
    <m/>
    <x v="12"/>
    <m/>
    <m/>
    <m/>
  </r>
  <r>
    <x v="98"/>
    <x v="18476"/>
    <n v="553"/>
    <s v="GingerFizz"/>
    <n v="619.95839999999998"/>
    <n v="458.81072640000002"/>
    <x v="18131"/>
    <m/>
    <m/>
    <m/>
    <m/>
    <x v="12"/>
    <m/>
    <m/>
    <m/>
  </r>
  <r>
    <x v="358"/>
    <x v="18477"/>
    <n v="445"/>
    <s v="LemonZest"/>
    <n v="470.62886400000002"/>
    <n v="458.92953599999998"/>
    <x v="18132"/>
    <m/>
    <m/>
    <m/>
    <m/>
    <x v="12"/>
    <m/>
    <m/>
    <m/>
  </r>
  <r>
    <x v="206"/>
    <x v="18478"/>
    <n v="449"/>
    <s v="ChocoDelight"/>
    <n v="7.976"/>
    <n v="458.95679999999999"/>
    <x v="18133"/>
    <m/>
    <m/>
    <m/>
    <m/>
    <x v="12"/>
    <m/>
    <m/>
    <m/>
  </r>
  <r>
    <x v="219"/>
    <x v="18479"/>
    <n v="838"/>
    <s v="BerryBlast"/>
    <n v="25.356000000000002"/>
    <n v="458.95679999999999"/>
    <x v="18134"/>
    <m/>
    <m/>
    <m/>
    <m/>
    <x v="12"/>
    <m/>
    <m/>
    <m/>
  </r>
  <r>
    <x v="78"/>
    <x v="18480"/>
    <n v="1768"/>
    <s v="CitrusSplash"/>
    <n v="71.548000000000002"/>
    <n v="458.95679999999999"/>
    <x v="18135"/>
    <m/>
    <m/>
    <m/>
    <m/>
    <x v="12"/>
    <m/>
    <m/>
    <m/>
  </r>
  <r>
    <x v="14"/>
    <x v="18481"/>
    <n v="2548"/>
    <s v="ChocoDelight"/>
    <n v="85.563999999999993"/>
    <n v="458.95679999999999"/>
    <x v="18136"/>
    <m/>
    <m/>
    <m/>
    <m/>
    <x v="12"/>
    <m/>
    <m/>
    <m/>
  </r>
  <r>
    <x v="113"/>
    <x v="18482"/>
    <n v="1465"/>
    <s v="BerryBlast"/>
    <n v="177.8432"/>
    <n v="459.49279999999999"/>
    <x v="18137"/>
    <m/>
    <m/>
    <m/>
    <m/>
    <x v="12"/>
    <m/>
    <m/>
    <m/>
  </r>
  <r>
    <x v="314"/>
    <x v="18483"/>
    <n v="2020"/>
    <s v="BerryBlast"/>
    <n v="439.17599999999999"/>
    <n v="459.67392000000001"/>
    <x v="18138"/>
    <m/>
    <m/>
    <m/>
    <m/>
    <x v="12"/>
    <m/>
    <m/>
    <m/>
  </r>
  <r>
    <x v="21"/>
    <x v="18484"/>
    <n v="659"/>
    <s v="MintCooler"/>
    <n v="8.2279999999999998"/>
    <n v="459.85320000000002"/>
    <x v="18139"/>
    <m/>
    <m/>
    <m/>
    <m/>
    <x v="12"/>
    <m/>
    <m/>
    <m/>
  </r>
  <r>
    <x v="102"/>
    <x v="18485"/>
    <n v="2189"/>
    <s v="CitrusSplash"/>
    <n v="209.22239999999999"/>
    <n v="459.9504"/>
    <x v="18140"/>
    <m/>
    <m/>
    <m/>
    <m/>
    <x v="12"/>
    <m/>
    <m/>
    <m/>
  </r>
  <r>
    <x v="123"/>
    <x v="18486"/>
    <n v="2816"/>
    <s v="ChocoDelight"/>
    <n v="37.128"/>
    <n v="460.39103999999998"/>
    <x v="18141"/>
    <m/>
    <m/>
    <m/>
    <m/>
    <x v="12"/>
    <m/>
    <m/>
    <m/>
  </r>
  <r>
    <x v="360"/>
    <x v="18487"/>
    <n v="1240"/>
    <s v="ChocoDelight"/>
    <n v="212.51840000000001"/>
    <n v="460.43920000000003"/>
    <x v="18142"/>
    <m/>
    <m/>
    <m/>
    <m/>
    <x v="12"/>
    <m/>
    <m/>
    <m/>
  </r>
  <r>
    <x v="69"/>
    <x v="18488"/>
    <n v="1194"/>
    <s v="TropicalTwist"/>
    <n v="281.26272"/>
    <n v="460.54527999999999"/>
    <x v="18143"/>
    <m/>
    <m/>
    <m/>
    <m/>
    <x v="12"/>
    <m/>
    <m/>
    <m/>
  </r>
  <r>
    <x v="238"/>
    <x v="18489"/>
    <n v="1969"/>
    <s v="MintCooler"/>
    <n v="187.3152"/>
    <n v="460.57855999999998"/>
    <x v="18144"/>
    <m/>
    <m/>
    <m/>
    <m/>
    <x v="12"/>
    <m/>
    <m/>
    <m/>
  </r>
  <r>
    <x v="117"/>
    <x v="18490"/>
    <n v="648"/>
    <s v="CitrusSplash"/>
    <n v="574.76793599999996"/>
    <n v="460.62032640000001"/>
    <x v="18145"/>
    <m/>
    <m/>
    <m/>
    <m/>
    <x v="12"/>
    <m/>
    <m/>
    <m/>
  </r>
  <r>
    <x v="166"/>
    <x v="18491"/>
    <n v="1065"/>
    <s v="BerryBlast"/>
    <n v="55.532800000000002"/>
    <n v="460.70128"/>
    <x v="18146"/>
    <m/>
    <m/>
    <m/>
    <m/>
    <x v="12"/>
    <m/>
    <m/>
    <m/>
  </r>
  <r>
    <x v="261"/>
    <x v="18492"/>
    <n v="493"/>
    <s v="LemonZest"/>
    <n v="133.732"/>
    <n v="460.74959999999999"/>
    <x v="18147"/>
    <m/>
    <m/>
    <m/>
    <m/>
    <x v="12"/>
    <m/>
    <m/>
    <m/>
  </r>
  <r>
    <x v="251"/>
    <x v="18493"/>
    <n v="625"/>
    <s v="MintCooler"/>
    <n v="603.5616"/>
    <n v="461.20239359999999"/>
    <x v="18148"/>
    <m/>
    <m/>
    <m/>
    <m/>
    <x v="12"/>
    <m/>
    <m/>
    <m/>
  </r>
  <r>
    <x v="189"/>
    <x v="18494"/>
    <n v="1075"/>
    <s v="LemonZest"/>
    <n v="41.6736"/>
    <n v="461.25560000000002"/>
    <x v="18149"/>
    <m/>
    <m/>
    <m/>
    <m/>
    <x v="12"/>
    <m/>
    <m/>
    <m/>
  </r>
  <r>
    <x v="120"/>
    <x v="18495"/>
    <n v="1288"/>
    <s v="BerryBlast"/>
    <n v="131.72479999999999"/>
    <n v="461.25560000000002"/>
    <x v="18150"/>
    <m/>
    <m/>
    <m/>
    <m/>
    <x v="12"/>
    <m/>
    <m/>
    <m/>
  </r>
  <r>
    <x v="287"/>
    <x v="18496"/>
    <n v="2696"/>
    <s v="TropicalTwist"/>
    <n v="64.940799999999996"/>
    <n v="461.59879999999998"/>
    <x v="18151"/>
    <m/>
    <m/>
    <m/>
    <m/>
    <x v="12"/>
    <m/>
    <m/>
    <m/>
  </r>
  <r>
    <x v="187"/>
    <x v="18497"/>
    <n v="794"/>
    <s v="MangoBliss"/>
    <n v="22.472000000000001"/>
    <n v="461.64600000000002"/>
    <x v="18152"/>
    <m/>
    <m/>
    <m/>
    <m/>
    <x v="12"/>
    <m/>
    <m/>
    <m/>
  </r>
  <r>
    <x v="80"/>
    <x v="18498"/>
    <n v="2803"/>
    <s v="CitrusSplash"/>
    <n v="150.11840000000001"/>
    <n v="461.786"/>
    <x v="18153"/>
    <m/>
    <m/>
    <m/>
    <m/>
    <x v="12"/>
    <m/>
    <m/>
    <m/>
  </r>
  <r>
    <x v="153"/>
    <x v="18499"/>
    <n v="2328"/>
    <s v="LemonZest"/>
    <n v="56.468000000000004"/>
    <n v="461.82528000000002"/>
    <x v="18154"/>
    <m/>
    <m/>
    <m/>
    <m/>
    <x v="12"/>
    <m/>
    <m/>
    <m/>
  </r>
  <r>
    <x v="252"/>
    <x v="18500"/>
    <n v="1973"/>
    <s v="MintCooler"/>
    <n v="191.32480000000001"/>
    <n v="461.90039999999999"/>
    <x v="18155"/>
    <m/>
    <m/>
    <m/>
    <m/>
    <x v="12"/>
    <m/>
    <m/>
    <m/>
  </r>
  <r>
    <x v="284"/>
    <x v="18501"/>
    <n v="1722"/>
    <s v="FizzBerry"/>
    <n v="134.64400000000001"/>
    <n v="462.54239999999999"/>
    <x v="18156"/>
    <m/>
    <m/>
    <m/>
    <m/>
    <x v="12"/>
    <m/>
    <m/>
    <m/>
  </r>
  <r>
    <x v="41"/>
    <x v="18502"/>
    <n v="590"/>
    <s v="BerryBlast"/>
    <n v="415.65600000000001"/>
    <n v="462.54239999999999"/>
    <x v="18157"/>
    <m/>
    <m/>
    <m/>
    <m/>
    <x v="12"/>
    <m/>
    <m/>
    <m/>
  </r>
  <r>
    <x v="364"/>
    <x v="18503"/>
    <n v="1847"/>
    <s v="BerryBlast"/>
    <n v="478.6"/>
    <n v="462.54239999999999"/>
    <x v="18158"/>
    <m/>
    <m/>
    <m/>
    <m/>
    <x v="12"/>
    <m/>
    <m/>
    <m/>
  </r>
  <r>
    <x v="158"/>
    <x v="18504"/>
    <n v="2692"/>
    <s v="BerryBlast"/>
    <n v="494.33600000000001"/>
    <n v="462.54239999999999"/>
    <x v="18159"/>
    <m/>
    <m/>
    <m/>
    <m/>
    <x v="12"/>
    <m/>
    <m/>
    <m/>
  </r>
  <r>
    <x v="295"/>
    <x v="18505"/>
    <n v="1352"/>
    <s v="FizzBerry"/>
    <n v="186.29759999999999"/>
    <n v="462.75839999999999"/>
    <x v="18160"/>
    <m/>
    <m/>
    <m/>
    <m/>
    <x v="12"/>
    <m/>
    <m/>
    <m/>
  </r>
  <r>
    <x v="98"/>
    <x v="18506"/>
    <n v="2479"/>
    <s v="GingerFizz"/>
    <n v="71.244799999999998"/>
    <n v="462.774"/>
    <x v="18161"/>
    <m/>
    <m/>
    <m/>
    <m/>
    <x v="12"/>
    <m/>
    <m/>
    <m/>
  </r>
  <r>
    <x v="70"/>
    <x v="18507"/>
    <n v="2004"/>
    <s v="BerryBlast"/>
    <n v="250.99199999999999"/>
    <n v="462.81247999999999"/>
    <x v="18162"/>
    <m/>
    <m/>
    <m/>
    <m/>
    <x v="12"/>
    <m/>
    <m/>
    <m/>
  </r>
  <r>
    <x v="300"/>
    <x v="18508"/>
    <n v="2266"/>
    <s v="ChocoDelight"/>
    <n v="236.00640000000001"/>
    <n v="462.86759999999998"/>
    <x v="18163"/>
    <m/>
    <m/>
    <m/>
    <m/>
    <x v="12"/>
    <m/>
    <m/>
    <m/>
  </r>
  <r>
    <x v="88"/>
    <x v="18509"/>
    <n v="2165"/>
    <s v="CitrusSplash"/>
    <n v="73.712000000000003"/>
    <n v="462.88839999999999"/>
    <x v="18164"/>
    <m/>
    <m/>
    <m/>
    <m/>
    <x v="12"/>
    <m/>
    <m/>
    <m/>
  </r>
  <r>
    <x v="350"/>
    <x v="18510"/>
    <n v="1063"/>
    <s v="MangoBliss"/>
    <n v="221.74080000000001"/>
    <n v="462.98719999999997"/>
    <x v="18165"/>
    <m/>
    <m/>
    <m/>
    <m/>
    <x v="12"/>
    <m/>
    <m/>
    <m/>
  </r>
  <r>
    <x v="94"/>
    <x v="18511"/>
    <n v="2110"/>
    <s v="ChocoDelight"/>
    <n v="253.09119999999999"/>
    <n v="463.09120000000001"/>
    <x v="18166"/>
    <m/>
    <m/>
    <m/>
    <m/>
    <x v="12"/>
    <m/>
    <m/>
    <m/>
  </r>
  <r>
    <x v="25"/>
    <x v="18512"/>
    <n v="1643"/>
    <s v="MangoBliss"/>
    <n v="42.8384"/>
    <n v="463.16192000000001"/>
    <x v="18167"/>
    <m/>
    <m/>
    <m/>
    <m/>
    <x v="12"/>
    <m/>
    <m/>
    <m/>
  </r>
  <r>
    <x v="113"/>
    <x v="18513"/>
    <n v="125"/>
    <s v="FizzBerry"/>
    <n v="176.117952"/>
    <n v="463.32923520000003"/>
    <x v="18168"/>
    <m/>
    <m/>
    <m/>
    <m/>
    <x v="12"/>
    <m/>
    <m/>
    <m/>
  </r>
  <r>
    <x v="21"/>
    <x v="18514"/>
    <n v="1476"/>
    <s v="BerryBlast"/>
    <n v="0.82"/>
    <n v="463.43880000000001"/>
    <x v="18169"/>
    <m/>
    <m/>
    <m/>
    <m/>
    <x v="12"/>
    <m/>
    <m/>
    <m/>
  </r>
  <r>
    <x v="136"/>
    <x v="18515"/>
    <n v="873"/>
    <s v="FizzBerry"/>
    <n v="20.664000000000001"/>
    <n v="463.43880000000001"/>
    <x v="18170"/>
    <m/>
    <m/>
    <m/>
    <m/>
    <x v="12"/>
    <m/>
    <m/>
    <m/>
  </r>
  <r>
    <x v="334"/>
    <x v="18516"/>
    <n v="1776"/>
    <s v="MintCooler"/>
    <n v="78.188000000000002"/>
    <n v="463.43880000000001"/>
    <x v="18171"/>
    <m/>
    <m/>
    <m/>
    <m/>
    <x v="12"/>
    <m/>
    <m/>
    <m/>
  </r>
  <r>
    <x v="138"/>
    <x v="18517"/>
    <n v="128"/>
    <s v="CitrusSplash"/>
    <n v="222.9152"/>
    <n v="463.43880000000001"/>
    <x v="18172"/>
    <m/>
    <m/>
    <m/>
    <m/>
    <x v="12"/>
    <m/>
    <m/>
    <m/>
  </r>
  <r>
    <x v="268"/>
    <x v="18518"/>
    <n v="1632"/>
    <s v="MangoBliss"/>
    <n v="62.252000000000002"/>
    <n v="463.54636799999997"/>
    <x v="18173"/>
    <m/>
    <m/>
    <m/>
    <m/>
    <x v="12"/>
    <m/>
    <m/>
    <m/>
  </r>
  <r>
    <x v="89"/>
    <x v="18519"/>
    <n v="1795"/>
    <s v="ChocoDelight"/>
    <n v="183.28319999999999"/>
    <n v="463.762"/>
    <x v="18174"/>
    <m/>
    <m/>
    <m/>
    <m/>
    <x v="12"/>
    <m/>
    <m/>
    <m/>
  </r>
  <r>
    <x v="1"/>
    <x v="18520"/>
    <n v="326"/>
    <s v="BerryBlast"/>
    <n v="193.8176"/>
    <n v="463.892"/>
    <x v="18175"/>
    <m/>
    <m/>
    <m/>
    <m/>
    <x v="12"/>
    <m/>
    <m/>
    <m/>
  </r>
  <r>
    <x v="217"/>
    <x v="18521"/>
    <n v="1450"/>
    <s v="BerryBlast"/>
    <n v="492.69200000000001"/>
    <n v="463.97663999999997"/>
    <x v="18176"/>
    <m/>
    <m/>
    <m/>
    <m/>
    <x v="12"/>
    <m/>
    <m/>
    <m/>
  </r>
  <r>
    <x v="188"/>
    <x v="18522"/>
    <n v="2627"/>
    <s v="LemonZest"/>
    <n v="40.572800000000001"/>
    <n v="464.048"/>
    <x v="18177"/>
    <m/>
    <m/>
    <m/>
    <m/>
    <x v="12"/>
    <m/>
    <m/>
    <m/>
  </r>
  <r>
    <x v="115"/>
    <x v="18523"/>
    <n v="106"/>
    <s v="ChocoDelight"/>
    <n v="175.51679999999999"/>
    <n v="464.12079999999997"/>
    <x v="18178"/>
    <m/>
    <m/>
    <m/>
    <m/>
    <x v="12"/>
    <m/>
    <m/>
    <m/>
  </r>
  <r>
    <x v="15"/>
    <x v="18524"/>
    <n v="2321"/>
    <s v="MangoBliss"/>
    <n v="170.78720000000001"/>
    <n v="464.178"/>
    <x v="18179"/>
    <m/>
    <m/>
    <m/>
    <m/>
    <x v="12"/>
    <m/>
    <m/>
    <m/>
  </r>
  <r>
    <x v="337"/>
    <x v="18525"/>
    <n v="440"/>
    <s v="PeachPunch"/>
    <n v="250.2944"/>
    <n v="464.21960000000001"/>
    <x v="18180"/>
    <m/>
    <m/>
    <m/>
    <m/>
    <x v="12"/>
    <m/>
    <m/>
    <m/>
  </r>
  <r>
    <x v="112"/>
    <x v="18526"/>
    <n v="1716"/>
    <s v="PeachPunch"/>
    <n v="118.2272"/>
    <n v="464.23520000000002"/>
    <x v="18181"/>
    <m/>
    <m/>
    <m/>
    <m/>
    <x v="12"/>
    <m/>
    <m/>
    <m/>
  </r>
  <r>
    <x v="274"/>
    <x v="18527"/>
    <n v="203"/>
    <s v="GingerFizz"/>
    <n v="4.7119999999999997"/>
    <n v="464.33519999999999"/>
    <x v="18182"/>
    <m/>
    <m/>
    <m/>
    <m/>
    <x v="12"/>
    <m/>
    <m/>
    <m/>
  </r>
  <r>
    <x v="71"/>
    <x v="18528"/>
    <n v="1970"/>
    <s v="MintCooler"/>
    <n v="23.92"/>
    <n v="464.33519999999999"/>
    <x v="18183"/>
    <m/>
    <m/>
    <m/>
    <m/>
    <x v="12"/>
    <m/>
    <m/>
    <m/>
  </r>
  <r>
    <x v="93"/>
    <x v="18529"/>
    <n v="810"/>
    <s v="PeachPunch"/>
    <n v="134.33600000000001"/>
    <n v="464.33519999999999"/>
    <x v="18184"/>
    <m/>
    <m/>
    <m/>
    <m/>
    <x v="12"/>
    <m/>
    <m/>
    <m/>
  </r>
  <r>
    <x v="306"/>
    <x v="18530"/>
    <n v="1112"/>
    <s v="GingerFizz"/>
    <n v="178.88319999999999"/>
    <n v="464.33519999999999"/>
    <x v="18185"/>
    <m/>
    <m/>
    <m/>
    <m/>
    <x v="12"/>
    <m/>
    <m/>
    <m/>
  </r>
  <r>
    <x v="338"/>
    <x v="18531"/>
    <n v="417"/>
    <s v="ChocoDelight"/>
    <n v="184.54400000000001"/>
    <n v="464.33519999999999"/>
    <x v="18186"/>
    <m/>
    <m/>
    <m/>
    <m/>
    <x v="12"/>
    <m/>
    <m/>
    <m/>
  </r>
  <r>
    <x v="260"/>
    <x v="18532"/>
    <n v="282"/>
    <s v="GingerFizz"/>
    <n v="64.729600000000005"/>
    <n v="464.42239999999998"/>
    <x v="18187"/>
    <m/>
    <m/>
    <m/>
    <m/>
    <x v="12"/>
    <m/>
    <m/>
    <m/>
  </r>
  <r>
    <x v="105"/>
    <x v="18533"/>
    <n v="2447"/>
    <s v="BerryBlast"/>
    <n v="163.816"/>
    <n v="464.69376"/>
    <x v="18188"/>
    <m/>
    <m/>
    <m/>
    <m/>
    <x v="12"/>
    <m/>
    <m/>
    <m/>
  </r>
  <r>
    <x v="51"/>
    <x v="18534"/>
    <n v="692"/>
    <s v="FizzBerry"/>
    <n v="228.74803199999999"/>
    <n v="465.16204800000003"/>
    <x v="18189"/>
    <m/>
    <m/>
    <m/>
    <m/>
    <x v="12"/>
    <m/>
    <m/>
    <m/>
  </r>
  <r>
    <x v="133"/>
    <x v="18535"/>
    <n v="2432"/>
    <s v="BerryBlast"/>
    <n v="83.028000000000006"/>
    <n v="465.23160000000001"/>
    <x v="18190"/>
    <m/>
    <m/>
    <m/>
    <m/>
    <x v="12"/>
    <m/>
    <m/>
    <m/>
  </r>
  <r>
    <x v="293"/>
    <x v="18536"/>
    <n v="1155"/>
    <s v="BerryBlast"/>
    <n v="52.683999999999997"/>
    <n v="465.41088000000002"/>
    <x v="18191"/>
    <m/>
    <m/>
    <m/>
    <m/>
    <x v="12"/>
    <m/>
    <m/>
    <m/>
  </r>
  <r>
    <x v="257"/>
    <x v="18537"/>
    <n v="499"/>
    <s v="CitrusSplash"/>
    <n v="593.99462400000004"/>
    <n v="465.50150400000001"/>
    <x v="18192"/>
    <m/>
    <m/>
    <m/>
    <m/>
    <x v="12"/>
    <m/>
    <m/>
    <m/>
  </r>
  <r>
    <x v="263"/>
    <x v="18538"/>
    <n v="456"/>
    <s v="LemonZest"/>
    <n v="133.32159999999999"/>
    <n v="465.58199999999999"/>
    <x v="18193"/>
    <m/>
    <m/>
    <m/>
    <m/>
    <x v="12"/>
    <m/>
    <m/>
    <m/>
  </r>
  <r>
    <x v="36"/>
    <x v="18539"/>
    <n v="630"/>
    <s v="LemonZest"/>
    <n v="242.11519999999999"/>
    <n v="465.81079999999997"/>
    <x v="18194"/>
    <m/>
    <m/>
    <m/>
    <m/>
    <x v="12"/>
    <m/>
    <m/>
    <m/>
  </r>
  <r>
    <x v="303"/>
    <x v="18540"/>
    <n v="534"/>
    <s v="TropicalTwist"/>
    <n v="634.98239999999998"/>
    <n v="465.87615360000001"/>
    <x v="18195"/>
    <m/>
    <m/>
    <m/>
    <m/>
    <x v="12"/>
    <m/>
    <m/>
    <m/>
  </r>
  <r>
    <x v="177"/>
    <x v="18541"/>
    <n v="2740"/>
    <s v="ChocoDelight"/>
    <n v="203.904"/>
    <n v="465.99176"/>
    <x v="18196"/>
    <m/>
    <m/>
    <m/>
    <m/>
    <x v="12"/>
    <m/>
    <m/>
    <m/>
  </r>
  <r>
    <x v="250"/>
    <x v="18542"/>
    <n v="1401"/>
    <s v="TropicalTwist"/>
    <n v="37.112000000000002"/>
    <n v="466.12799999999999"/>
    <x v="18197"/>
    <m/>
    <m/>
    <m/>
    <m/>
    <x v="12"/>
    <m/>
    <m/>
    <m/>
  </r>
  <r>
    <x v="15"/>
    <x v="18543"/>
    <n v="1835"/>
    <s v="MintCooler"/>
    <n v="100.348"/>
    <n v="466.12799999999999"/>
    <x v="18198"/>
    <m/>
    <m/>
    <m/>
    <m/>
    <x v="12"/>
    <m/>
    <m/>
    <m/>
  </r>
  <r>
    <x v="217"/>
    <x v="18544"/>
    <n v="1200"/>
    <s v="BerryBlast"/>
    <n v="537.99599999999998"/>
    <n v="466.12799999999999"/>
    <x v="18199"/>
    <m/>
    <m/>
    <m/>
    <m/>
    <x v="12"/>
    <m/>
    <m/>
    <m/>
  </r>
  <r>
    <x v="257"/>
    <x v="18545"/>
    <n v="2222"/>
    <s v="BerryBlast"/>
    <n v="557.10400000000004"/>
    <n v="466.12799999999999"/>
    <x v="18200"/>
    <m/>
    <m/>
    <m/>
    <m/>
    <x v="12"/>
    <m/>
    <m/>
    <m/>
  </r>
  <r>
    <x v="90"/>
    <x v="18546"/>
    <n v="116"/>
    <s v="BerryBlast"/>
    <n v="567.22"/>
    <n v="466.12799999999999"/>
    <x v="18201"/>
    <m/>
    <m/>
    <m/>
    <m/>
    <x v="12"/>
    <m/>
    <m/>
    <m/>
  </r>
  <r>
    <x v="283"/>
    <x v="18547"/>
    <n v="529"/>
    <s v="FizzBerry"/>
    <n v="423.12"/>
    <n v="466.18291199999999"/>
    <x v="18202"/>
    <m/>
    <m/>
    <m/>
    <m/>
    <x v="12"/>
    <m/>
    <m/>
    <m/>
  </r>
  <r>
    <x v="128"/>
    <x v="18548"/>
    <n v="686"/>
    <s v="GingerFizz"/>
    <n v="77.961600000000004"/>
    <n v="466.22680000000003"/>
    <x v="18203"/>
    <m/>
    <m/>
    <m/>
    <m/>
    <x v="12"/>
    <m/>
    <m/>
    <m/>
  </r>
  <r>
    <x v="288"/>
    <x v="18549"/>
    <n v="980"/>
    <s v="GingerFizz"/>
    <n v="319.18848000000003"/>
    <n v="466.6404288"/>
    <x v="18204"/>
    <m/>
    <m/>
    <m/>
    <m/>
    <x v="12"/>
    <m/>
    <m/>
    <m/>
  </r>
  <r>
    <x v="190"/>
    <x v="18550"/>
    <n v="1066"/>
    <s v="ChocoDelight"/>
    <n v="107.84399999999999"/>
    <n v="467.02440000000001"/>
    <x v="18205"/>
    <m/>
    <m/>
    <m/>
    <m/>
    <x v="12"/>
    <m/>
    <m/>
    <m/>
  </r>
  <r>
    <x v="327"/>
    <x v="18551"/>
    <n v="48"/>
    <s v="CitrusSplash"/>
    <n v="251.61820800000001"/>
    <n v="467.27890559999997"/>
    <x v="18206"/>
    <m/>
    <m/>
    <m/>
    <m/>
    <x v="12"/>
    <m/>
    <m/>
    <m/>
  </r>
  <r>
    <x v="230"/>
    <x v="18552"/>
    <n v="2058"/>
    <s v="MintCooler"/>
    <n v="121.41759999999999"/>
    <n v="467.31859200000002"/>
    <x v="18207"/>
    <m/>
    <m/>
    <m/>
    <m/>
    <x v="12"/>
    <m/>
    <m/>
    <m/>
  </r>
  <r>
    <x v="339"/>
    <x v="18553"/>
    <n v="1417"/>
    <s v="MintCooler"/>
    <n v="186.5728"/>
    <n v="467.40199999999999"/>
    <x v="18208"/>
    <m/>
    <m/>
    <m/>
    <m/>
    <x v="12"/>
    <m/>
    <m/>
    <m/>
  </r>
  <r>
    <x v="361"/>
    <x v="18554"/>
    <n v="79"/>
    <s v="MangoBliss"/>
    <n v="445.25260800000001"/>
    <n v="467.43315840000002"/>
    <x v="18209"/>
    <m/>
    <m/>
    <m/>
    <m/>
    <x v="12"/>
    <m/>
    <m/>
    <m/>
  </r>
  <r>
    <x v="178"/>
    <x v="18555"/>
    <n v="2741"/>
    <s v="CitrusSplash"/>
    <n v="169.61199999999999"/>
    <n v="467.56223999999997"/>
    <x v="18210"/>
    <m/>
    <m/>
    <m/>
    <m/>
    <x v="12"/>
    <m/>
    <m/>
    <m/>
  </r>
  <r>
    <x v="81"/>
    <x v="18556"/>
    <n v="1220"/>
    <s v="ChocoDelight"/>
    <n v="223.1936"/>
    <n v="467.74520000000001"/>
    <x v="18211"/>
    <m/>
    <m/>
    <m/>
    <m/>
    <x v="12"/>
    <m/>
    <m/>
    <m/>
  </r>
  <r>
    <x v="218"/>
    <x v="18557"/>
    <n v="2815"/>
    <s v="GingerFizz"/>
    <n v="194.39599999999999"/>
    <n v="467.92079999999999"/>
    <x v="18212"/>
    <m/>
    <m/>
    <m/>
    <m/>
    <x v="12"/>
    <m/>
    <m/>
    <m/>
  </r>
  <r>
    <x v="301"/>
    <x v="18558"/>
    <n v="645"/>
    <s v="LemonZest"/>
    <n v="204.4768"/>
    <n v="467.92720000000003"/>
    <x v="18213"/>
    <m/>
    <m/>
    <m/>
    <m/>
    <x v="12"/>
    <m/>
    <m/>
    <m/>
  </r>
  <r>
    <x v="8"/>
    <x v="18559"/>
    <n v="1042"/>
    <s v="BerryBlast"/>
    <n v="433.6352"/>
    <n v="468.13593600000002"/>
    <x v="18214"/>
    <m/>
    <m/>
    <m/>
    <m/>
    <x v="12"/>
    <m/>
    <m/>
    <m/>
  </r>
  <r>
    <x v="265"/>
    <x v="18560"/>
    <n v="45"/>
    <s v="CitrusSplash"/>
    <n v="94.246399999999994"/>
    <n v="468.16120000000001"/>
    <x v="18215"/>
    <m/>
    <m/>
    <m/>
    <m/>
    <x v="12"/>
    <m/>
    <m/>
    <m/>
  </r>
  <r>
    <x v="100"/>
    <x v="18561"/>
    <n v="877"/>
    <s v="ChocoDelight"/>
    <n v="153.03360000000001"/>
    <n v="468.39"/>
    <x v="18216"/>
    <m/>
    <m/>
    <m/>
    <m/>
    <x v="12"/>
    <m/>
    <m/>
    <m/>
  </r>
  <r>
    <x v="15"/>
    <x v="18562"/>
    <n v="1355"/>
    <s v="FizzBerry"/>
    <n v="7.8815999999999997"/>
    <n v="468.4316"/>
    <x v="18217"/>
    <m/>
    <m/>
    <m/>
    <m/>
    <x v="12"/>
    <m/>
    <m/>
    <m/>
  </r>
  <r>
    <x v="5"/>
    <x v="18563"/>
    <n v="10"/>
    <s v="GingerFizz"/>
    <n v="431.21160959999997"/>
    <n v="468.6866842"/>
    <x v="18218"/>
    <m/>
    <m/>
    <m/>
    <m/>
    <x v="12"/>
    <m/>
    <m/>
    <m/>
  </r>
  <r>
    <x v="251"/>
    <x v="18564"/>
    <n v="1827"/>
    <s v="MangoBliss"/>
    <n v="15.9488"/>
    <n v="468.72280000000001"/>
    <x v="18219"/>
    <m/>
    <m/>
    <m/>
    <m/>
    <x v="12"/>
    <m/>
    <m/>
    <m/>
  </r>
  <r>
    <x v="38"/>
    <x v="18565"/>
    <n v="2272"/>
    <s v="ChocoDelight"/>
    <n v="27.288"/>
    <n v="468.81720000000001"/>
    <x v="18220"/>
    <m/>
    <m/>
    <m/>
    <m/>
    <x v="12"/>
    <m/>
    <m/>
    <m/>
  </r>
  <r>
    <x v="327"/>
    <x v="18566"/>
    <n v="1407"/>
    <s v="BerryBlast"/>
    <n v="145.95519999999999"/>
    <n v="469.2636"/>
    <x v="18221"/>
    <m/>
    <m/>
    <m/>
    <m/>
    <x v="12"/>
    <m/>
    <m/>
    <m/>
  </r>
  <r>
    <x v="214"/>
    <x v="18567"/>
    <n v="1923"/>
    <s v="MangoBliss"/>
    <n v="184.6944"/>
    <n v="469.56416000000002"/>
    <x v="18222"/>
    <m/>
    <m/>
    <m/>
    <m/>
    <x v="12"/>
    <m/>
    <m/>
    <m/>
  </r>
  <r>
    <x v="191"/>
    <x v="18568"/>
    <n v="970"/>
    <s v="MangoBliss"/>
    <n v="50.363999999999997"/>
    <n v="469.71359999999999"/>
    <x v="18223"/>
    <m/>
    <m/>
    <m/>
    <m/>
    <x v="12"/>
    <m/>
    <m/>
    <m/>
  </r>
  <r>
    <x v="218"/>
    <x v="18569"/>
    <n v="1295"/>
    <s v="PeachPunch"/>
    <n v="55.496000000000002"/>
    <n v="469.71359999999999"/>
    <x v="18224"/>
    <m/>
    <m/>
    <m/>
    <m/>
    <x v="12"/>
    <m/>
    <m/>
    <m/>
  </r>
  <r>
    <x v="55"/>
    <x v="18570"/>
    <n v="163"/>
    <s v="TropicalTwist"/>
    <n v="308.47065600000002"/>
    <n v="469.73322239999999"/>
    <x v="18225"/>
    <m/>
    <m/>
    <m/>
    <m/>
    <x v="12"/>
    <m/>
    <m/>
    <m/>
  </r>
  <r>
    <x v="50"/>
    <x v="18571"/>
    <n v="1421"/>
    <s v="CitrusSplash"/>
    <n v="338.84966400000002"/>
    <n v="470.01760000000002"/>
    <x v="18226"/>
    <m/>
    <m/>
    <m/>
    <m/>
    <x v="12"/>
    <m/>
    <m/>
    <m/>
  </r>
  <r>
    <x v="167"/>
    <x v="18572"/>
    <n v="2375"/>
    <s v="MintCooler"/>
    <n v="234.73599999999999"/>
    <n v="470.32440000000003"/>
    <x v="18227"/>
    <m/>
    <m/>
    <m/>
    <m/>
    <x v="12"/>
    <m/>
    <m/>
    <m/>
  </r>
  <r>
    <x v="224"/>
    <x v="18573"/>
    <n v="1424"/>
    <s v="BerryBlast"/>
    <n v="18.256"/>
    <n v="470.43072000000001"/>
    <x v="18228"/>
    <m/>
    <m/>
    <m/>
    <m/>
    <x v="12"/>
    <m/>
    <m/>
    <m/>
  </r>
  <r>
    <x v="102"/>
    <x v="18574"/>
    <n v="2665"/>
    <s v="GingerFizz"/>
    <n v="222.51519999999999"/>
    <n v="470.43880000000001"/>
    <x v="18229"/>
    <m/>
    <m/>
    <m/>
    <m/>
    <x v="12"/>
    <m/>
    <m/>
    <m/>
  </r>
  <r>
    <x v="50"/>
    <x v="18575"/>
    <n v="820"/>
    <s v="GingerFizz"/>
    <n v="61.472000000000001"/>
    <n v="470.61"/>
    <x v="18230"/>
    <m/>
    <m/>
    <m/>
    <m/>
    <x v="12"/>
    <m/>
    <m/>
    <m/>
  </r>
  <r>
    <x v="243"/>
    <x v="18576"/>
    <n v="503"/>
    <s v="CitrusSplash"/>
    <n v="80.932000000000002"/>
    <n v="470.61"/>
    <x v="18231"/>
    <m/>
    <m/>
    <m/>
    <m/>
    <x v="12"/>
    <m/>
    <m/>
    <m/>
  </r>
  <r>
    <x v="349"/>
    <x v="18577"/>
    <n v="2689"/>
    <s v="CitrusSplash"/>
    <n v="187.55199999999999"/>
    <n v="470.61"/>
    <x v="18232"/>
    <m/>
    <m/>
    <m/>
    <m/>
    <x v="12"/>
    <m/>
    <m/>
    <m/>
  </r>
  <r>
    <x v="281"/>
    <x v="18578"/>
    <n v="978"/>
    <s v="PeachPunch"/>
    <n v="441.24671999999998"/>
    <n v="471.05809920000002"/>
    <x v="18233"/>
    <m/>
    <m/>
    <m/>
    <m/>
    <x v="12"/>
    <m/>
    <m/>
    <m/>
  </r>
  <r>
    <x v="194"/>
    <x v="18579"/>
    <n v="1619"/>
    <s v="LemonZest"/>
    <n v="14.132"/>
    <n v="471.50639999999999"/>
    <x v="18234"/>
    <m/>
    <m/>
    <m/>
    <m/>
    <x v="12"/>
    <m/>
    <m/>
    <m/>
  </r>
  <r>
    <x v="296"/>
    <x v="18580"/>
    <n v="601"/>
    <s v="MintCooler"/>
    <n v="71.843199999999996"/>
    <n v="471.50639999999999"/>
    <x v="18235"/>
    <m/>
    <m/>
    <m/>
    <m/>
    <x v="12"/>
    <m/>
    <m/>
    <m/>
  </r>
  <r>
    <x v="91"/>
    <x v="18581"/>
    <n v="1439"/>
    <s v="CitrusSplash"/>
    <n v="244.963008"/>
    <n v="471.91872000000001"/>
    <x v="18236"/>
    <m/>
    <m/>
    <m/>
    <m/>
    <x v="12"/>
    <m/>
    <m/>
    <m/>
  </r>
  <r>
    <x v="107"/>
    <x v="18582"/>
    <n v="2317"/>
    <s v="MintCooler"/>
    <n v="104.53440000000001"/>
    <n v="471.9572"/>
    <x v="18237"/>
    <m/>
    <m/>
    <m/>
    <m/>
    <x v="12"/>
    <m/>
    <m/>
    <m/>
  </r>
  <r>
    <x v="183"/>
    <x v="18583"/>
    <n v="1660"/>
    <s v="MintCooler"/>
    <n v="13.144"/>
    <n v="472.40280000000001"/>
    <x v="18238"/>
    <m/>
    <m/>
    <m/>
    <m/>
    <x v="12"/>
    <m/>
    <m/>
    <m/>
  </r>
  <r>
    <x v="44"/>
    <x v="18584"/>
    <n v="2752"/>
    <s v="MintCooler"/>
    <n v="36.172800000000002"/>
    <n v="472.70600000000002"/>
    <x v="18239"/>
    <m/>
    <m/>
    <m/>
    <m/>
    <x v="12"/>
    <m/>
    <m/>
    <m/>
  </r>
  <r>
    <x v="212"/>
    <x v="18585"/>
    <n v="2754"/>
    <s v="GingerFizz"/>
    <n v="135.88480000000001"/>
    <n v="472.71640000000002"/>
    <x v="18240"/>
    <m/>
    <m/>
    <m/>
    <m/>
    <x v="12"/>
    <m/>
    <m/>
    <m/>
  </r>
  <r>
    <x v="167"/>
    <x v="18586"/>
    <n v="756"/>
    <s v="ChocoDelight"/>
    <n v="221.025024"/>
    <n v="473.23660799999999"/>
    <x v="18241"/>
    <m/>
    <m/>
    <m/>
    <m/>
    <x v="12"/>
    <m/>
    <m/>
    <m/>
  </r>
  <r>
    <x v="69"/>
    <x v="18587"/>
    <n v="1812"/>
    <s v="MangoBliss"/>
    <n v="133.06"/>
    <n v="473.29919999999998"/>
    <x v="18242"/>
    <m/>
    <m/>
    <m/>
    <m/>
    <x v="12"/>
    <m/>
    <m/>
    <m/>
  </r>
  <r>
    <x v="324"/>
    <x v="18588"/>
    <n v="540"/>
    <s v="ChocoDelight"/>
    <n v="2.8639999999999999"/>
    <n v="473.29919999999998"/>
    <x v="18243"/>
    <m/>
    <m/>
    <m/>
    <m/>
    <x v="12"/>
    <m/>
    <m/>
    <m/>
  </r>
  <r>
    <x v="168"/>
    <x v="18589"/>
    <n v="2462"/>
    <s v="LemonZest"/>
    <n v="91.779200000000003"/>
    <n v="473.83440000000002"/>
    <x v="18244"/>
    <m/>
    <m/>
    <m/>
    <m/>
    <x v="12"/>
    <m/>
    <m/>
    <m/>
  </r>
  <r>
    <x v="51"/>
    <x v="18590"/>
    <n v="1650"/>
    <s v="MangoBliss"/>
    <n v="165.98400000000001"/>
    <n v="474.11104"/>
    <x v="18245"/>
    <m/>
    <m/>
    <m/>
    <m/>
    <x v="12"/>
    <m/>
    <m/>
    <m/>
  </r>
  <r>
    <x v="333"/>
    <x v="18591"/>
    <n v="891"/>
    <s v="GingerFizz"/>
    <n v="107.908"/>
    <n v="474.19560000000001"/>
    <x v="18246"/>
    <m/>
    <m/>
    <m/>
    <m/>
    <x v="12"/>
    <m/>
    <m/>
    <m/>
  </r>
  <r>
    <x v="278"/>
    <x v="18592"/>
    <n v="2818"/>
    <s v="FizzBerry"/>
    <n v="91.536000000000001"/>
    <n v="475.09199999999998"/>
    <x v="18247"/>
    <m/>
    <m/>
    <m/>
    <m/>
    <x v="12"/>
    <m/>
    <m/>
    <m/>
  </r>
  <r>
    <x v="102"/>
    <x v="18593"/>
    <n v="437"/>
    <s v="TropicalTwist"/>
    <n v="195.42"/>
    <n v="475.09199999999998"/>
    <x v="18248"/>
    <m/>
    <m/>
    <m/>
    <m/>
    <x v="12"/>
    <m/>
    <m/>
    <m/>
  </r>
  <r>
    <x v="268"/>
    <x v="18594"/>
    <n v="21"/>
    <s v="MangoBliss"/>
    <n v="375.17439999999999"/>
    <n v="475.10320000000002"/>
    <x v="18249"/>
    <m/>
    <m/>
    <m/>
    <m/>
    <x v="12"/>
    <m/>
    <m/>
    <m/>
  </r>
  <r>
    <x v="183"/>
    <x v="18595"/>
    <n v="1393"/>
    <s v="CitrusSplash"/>
    <n v="72.298751999999993"/>
    <n v="475.11360000000002"/>
    <x v="18250"/>
    <m/>
    <m/>
    <m/>
    <m/>
    <x v="12"/>
    <m/>
    <m/>
    <m/>
  </r>
  <r>
    <x v="203"/>
    <x v="18596"/>
    <n v="110"/>
    <s v="LemonZest"/>
    <n v="230.52160000000001"/>
    <n v="475.46719999999999"/>
    <x v="18251"/>
    <m/>
    <m/>
    <m/>
    <m/>
    <x v="12"/>
    <m/>
    <m/>
    <m/>
  </r>
  <r>
    <x v="98"/>
    <x v="18597"/>
    <n v="393"/>
    <s v="MintCooler"/>
    <n v="632.707584"/>
    <n v="475.66321920000001"/>
    <x v="18252"/>
    <m/>
    <m/>
    <m/>
    <m/>
    <x v="12"/>
    <m/>
    <m/>
    <m/>
  </r>
  <r>
    <x v="171"/>
    <x v="18598"/>
    <n v="333"/>
    <s v="BerryBlast"/>
    <n v="302.73504000000003"/>
    <n v="475.73435519999998"/>
    <x v="18253"/>
    <m/>
    <m/>
    <m/>
    <m/>
    <x v="12"/>
    <m/>
    <m/>
    <m/>
  </r>
  <r>
    <x v="210"/>
    <x v="18599"/>
    <n v="2098"/>
    <s v="LemonZest"/>
    <n v="21.46"/>
    <n v="475.98840000000001"/>
    <x v="18254"/>
    <m/>
    <m/>
    <m/>
    <m/>
    <x v="12"/>
    <m/>
    <m/>
    <m/>
  </r>
  <r>
    <x v="258"/>
    <x v="18600"/>
    <n v="399"/>
    <s v="CitrusSplash"/>
    <n v="543.87648000000002"/>
    <n v="476.32665600000001"/>
    <x v="18255"/>
    <m/>
    <m/>
    <m/>
    <m/>
    <x v="12"/>
    <m/>
    <m/>
    <m/>
  </r>
  <r>
    <x v="41"/>
    <x v="18601"/>
    <n v="2103"/>
    <s v="MintCooler"/>
    <n v="168.11840000000001"/>
    <n v="476.44896"/>
    <x v="18256"/>
    <m/>
    <m/>
    <m/>
    <m/>
    <x v="12"/>
    <m/>
    <m/>
    <m/>
  </r>
  <r>
    <x v="146"/>
    <x v="18602"/>
    <n v="1969"/>
    <s v="GingerFizz"/>
    <n v="319.86944"/>
    <n v="476.7568"/>
    <x v="18257"/>
    <m/>
    <m/>
    <m/>
    <m/>
    <x v="12"/>
    <m/>
    <m/>
    <m/>
  </r>
  <r>
    <x v="75"/>
    <x v="18603"/>
    <n v="1431"/>
    <s v="CitrusSplash"/>
    <n v="523.87123199999996"/>
    <n v="477.27679999999998"/>
    <x v="18258"/>
    <m/>
    <m/>
    <m/>
    <m/>
    <x v="12"/>
    <m/>
    <m/>
    <m/>
  </r>
  <r>
    <x v="82"/>
    <x v="18604"/>
    <n v="2507"/>
    <s v="BerryBlast"/>
    <n v="130.67599999999999"/>
    <n v="477.31507199999999"/>
    <x v="18259"/>
    <m/>
    <m/>
    <m/>
    <m/>
    <x v="12"/>
    <m/>
    <m/>
    <m/>
  </r>
  <r>
    <x v="142"/>
    <x v="18605"/>
    <n v="868"/>
    <s v="CitrusSplash"/>
    <n v="540.45312000000001"/>
    <n v="477.554688"/>
    <x v="18260"/>
    <m/>
    <m/>
    <m/>
    <m/>
    <x v="12"/>
    <m/>
    <m/>
    <m/>
  </r>
  <r>
    <x v="141"/>
    <x v="18606"/>
    <n v="411"/>
    <s v="CitrusSplash"/>
    <n v="200.67840000000001"/>
    <n v="477.57319999999999"/>
    <x v="18261"/>
    <m/>
    <m/>
    <m/>
    <m/>
    <x v="12"/>
    <m/>
    <m/>
    <m/>
  </r>
  <r>
    <x v="314"/>
    <x v="18607"/>
    <n v="556"/>
    <s v="CitrusSplash"/>
    <n v="87.635199999999998"/>
    <n v="477.63040000000001"/>
    <x v="18262"/>
    <m/>
    <m/>
    <m/>
    <m/>
    <x v="12"/>
    <m/>
    <m/>
    <m/>
  </r>
  <r>
    <x v="254"/>
    <x v="18608"/>
    <n v="789"/>
    <s v="MintCooler"/>
    <n v="376.64524799999998"/>
    <n v="477.70444800000001"/>
    <x v="18263"/>
    <m/>
    <m/>
    <m/>
    <m/>
    <x v="12"/>
    <m/>
    <m/>
    <m/>
  </r>
  <r>
    <x v="310"/>
    <x v="18609"/>
    <n v="1432"/>
    <s v="BerryBlast"/>
    <n v="2.944"/>
    <n v="477.78120000000001"/>
    <x v="18264"/>
    <m/>
    <m/>
    <m/>
    <m/>
    <x v="12"/>
    <m/>
    <m/>
    <m/>
  </r>
  <r>
    <x v="234"/>
    <x v="18610"/>
    <n v="2849"/>
    <s v="BerryBlast"/>
    <n v="205.5488"/>
    <n v="477.80200000000002"/>
    <x v="18265"/>
    <m/>
    <m/>
    <m/>
    <m/>
    <x v="12"/>
    <m/>
    <m/>
    <m/>
  </r>
  <r>
    <x v="291"/>
    <x v="18611"/>
    <n v="1414"/>
    <s v="BerryBlast"/>
    <n v="193.7216"/>
    <n v="478.15559999999999"/>
    <x v="18266"/>
    <m/>
    <m/>
    <m/>
    <m/>
    <x v="12"/>
    <m/>
    <m/>
    <m/>
  </r>
  <r>
    <x v="234"/>
    <x v="18612"/>
    <n v="1494"/>
    <s v="BerryBlast"/>
    <n v="446.07679999999999"/>
    <n v="478.46246400000001"/>
    <x v="18267"/>
    <m/>
    <m/>
    <m/>
    <m/>
    <x v="12"/>
    <m/>
    <m/>
    <m/>
  </r>
  <r>
    <x v="109"/>
    <x v="18613"/>
    <n v="1385"/>
    <s v="TropicalTwist"/>
    <n v="52.655999999999999"/>
    <n v="478.67759999999998"/>
    <x v="18268"/>
    <m/>
    <m/>
    <m/>
    <m/>
    <x v="12"/>
    <m/>
    <m/>
    <m/>
  </r>
  <r>
    <x v="307"/>
    <x v="18614"/>
    <n v="974"/>
    <s v="MintCooler"/>
    <n v="61.74"/>
    <n v="478.67759999999998"/>
    <x v="18269"/>
    <m/>
    <m/>
    <m/>
    <m/>
    <x v="12"/>
    <m/>
    <m/>
    <m/>
  </r>
  <r>
    <x v="301"/>
    <x v="18615"/>
    <n v="1732"/>
    <s v="BerryBlast"/>
    <n v="81.376000000000005"/>
    <n v="478.67759999999998"/>
    <x v="18270"/>
    <m/>
    <m/>
    <m/>
    <m/>
    <x v="12"/>
    <m/>
    <m/>
    <m/>
  </r>
  <r>
    <x v="346"/>
    <x v="18616"/>
    <n v="2705"/>
    <s v="GingerFizz"/>
    <n v="11.82"/>
    <n v="479.03616"/>
    <x v="18271"/>
    <m/>
    <m/>
    <m/>
    <m/>
    <x v="12"/>
    <m/>
    <m/>
    <m/>
  </r>
  <r>
    <x v="249"/>
    <x v="18617"/>
    <n v="2777"/>
    <s v="ChocoDelight"/>
    <n v="135.49199999999999"/>
    <n v="479.03616"/>
    <x v="18272"/>
    <m/>
    <m/>
    <m/>
    <m/>
    <x v="12"/>
    <m/>
    <m/>
    <m/>
  </r>
  <r>
    <x v="219"/>
    <x v="18618"/>
    <n v="1311"/>
    <s v="PeachPunch"/>
    <n v="563.55647999999997"/>
    <n v="479.27359999999999"/>
    <x v="18273"/>
    <m/>
    <m/>
    <m/>
    <m/>
    <x v="12"/>
    <m/>
    <m/>
    <m/>
  </r>
  <r>
    <x v="110"/>
    <x v="18619"/>
    <n v="709"/>
    <s v="CitrusSplash"/>
    <n v="701.44185600000003"/>
    <n v="479.39923199999998"/>
    <x v="18274"/>
    <m/>
    <m/>
    <m/>
    <m/>
    <x v="12"/>
    <m/>
    <m/>
    <m/>
  </r>
  <r>
    <x v="267"/>
    <x v="18620"/>
    <n v="483"/>
    <s v="FizzBerry"/>
    <n v="33.688000000000002"/>
    <n v="479.57400000000001"/>
    <x v="18275"/>
    <m/>
    <m/>
    <m/>
    <m/>
    <x v="12"/>
    <m/>
    <m/>
    <m/>
  </r>
  <r>
    <x v="103"/>
    <x v="18621"/>
    <n v="1236"/>
    <s v="FizzBerry"/>
    <n v="80.78"/>
    <n v="479.57400000000001"/>
    <x v="18276"/>
    <m/>
    <m/>
    <m/>
    <m/>
    <x v="12"/>
    <m/>
    <m/>
    <m/>
  </r>
  <r>
    <x v="41"/>
    <x v="18622"/>
    <n v="1385"/>
    <s v="PeachPunch"/>
    <n v="131.28399999999999"/>
    <n v="480.47039999999998"/>
    <x v="18277"/>
    <m/>
    <m/>
    <m/>
    <m/>
    <x v="12"/>
    <m/>
    <m/>
    <m/>
  </r>
  <r>
    <x v="267"/>
    <x v="18623"/>
    <n v="1443"/>
    <s v="TropicalTwist"/>
    <n v="315.85862400000002"/>
    <n v="481.06240000000003"/>
    <x v="18278"/>
    <m/>
    <m/>
    <m/>
    <m/>
    <x v="12"/>
    <m/>
    <m/>
    <m/>
  </r>
  <r>
    <x v="362"/>
    <x v="18624"/>
    <n v="2314"/>
    <s v="LemonZest"/>
    <n v="229.42080000000001"/>
    <n v="481.47320000000002"/>
    <x v="18279"/>
    <m/>
    <m/>
    <m/>
    <m/>
    <x v="12"/>
    <m/>
    <m/>
    <m/>
  </r>
  <r>
    <x v="232"/>
    <x v="18625"/>
    <n v="1527"/>
    <s v="BerryBlast"/>
    <n v="6.5821440000000004"/>
    <n v="481.69887999999997"/>
    <x v="18280"/>
    <m/>
    <m/>
    <m/>
    <m/>
    <x v="12"/>
    <m/>
    <m/>
    <m/>
  </r>
  <r>
    <x v="252"/>
    <x v="18626"/>
    <n v="270"/>
    <s v="MintCooler"/>
    <n v="334.94783999999999"/>
    <n v="481.77791999999999"/>
    <x v="18281"/>
    <m/>
    <m/>
    <m/>
    <m/>
    <x v="12"/>
    <m/>
    <m/>
    <m/>
  </r>
  <r>
    <x v="149"/>
    <x v="18627"/>
    <n v="2180"/>
    <s v="TropicalTwist"/>
    <n v="83.284000000000006"/>
    <n v="481.90463999999997"/>
    <x v="18282"/>
    <m/>
    <m/>
    <m/>
    <m/>
    <x v="12"/>
    <m/>
    <m/>
    <m/>
  </r>
  <r>
    <x v="299"/>
    <x v="18628"/>
    <n v="1928"/>
    <s v="MangoBliss"/>
    <n v="86.108800000000002"/>
    <n v="482.08159999999998"/>
    <x v="18283"/>
    <m/>
    <m/>
    <m/>
    <m/>
    <x v="12"/>
    <m/>
    <m/>
    <m/>
  </r>
  <r>
    <x v="23"/>
    <x v="18629"/>
    <n v="1600"/>
    <s v="CitrusSplash"/>
    <n v="22.608000000000001"/>
    <n v="482.26319999999998"/>
    <x v="18284"/>
    <m/>
    <m/>
    <m/>
    <m/>
    <x v="12"/>
    <m/>
    <m/>
    <m/>
  </r>
  <r>
    <x v="96"/>
    <x v="18630"/>
    <n v="990"/>
    <s v="MintCooler"/>
    <n v="82.28"/>
    <n v="482.26319999999998"/>
    <x v="18285"/>
    <m/>
    <m/>
    <m/>
    <m/>
    <x v="12"/>
    <m/>
    <m/>
    <m/>
  </r>
  <r>
    <x v="152"/>
    <x v="18631"/>
    <n v="1461"/>
    <s v="BerryBlast"/>
    <n v="106.5536"/>
    <n v="482.53919999999999"/>
    <x v="18286"/>
    <m/>
    <m/>
    <m/>
    <m/>
    <x v="12"/>
    <m/>
    <m/>
    <m/>
  </r>
  <r>
    <x v="308"/>
    <x v="18632"/>
    <n v="2072"/>
    <s v="TropicalTwist"/>
    <n v="258.67200000000003"/>
    <n v="482.59744000000001"/>
    <x v="18287"/>
    <m/>
    <m/>
    <m/>
    <m/>
    <x v="12"/>
    <m/>
    <m/>
    <m/>
  </r>
  <r>
    <x v="64"/>
    <x v="18633"/>
    <n v="2238"/>
    <s v="CitrusSplash"/>
    <n v="163.49119999999999"/>
    <n v="482.71600000000001"/>
    <x v="18288"/>
    <m/>
    <m/>
    <m/>
    <m/>
    <x v="12"/>
    <m/>
    <m/>
    <m/>
  </r>
  <r>
    <x v="343"/>
    <x v="18634"/>
    <n v="782"/>
    <s v="ChocoDelight"/>
    <n v="529.46150399999999"/>
    <n v="482.80128000000002"/>
    <x v="18289"/>
    <m/>
    <m/>
    <m/>
    <m/>
    <x v="12"/>
    <m/>
    <m/>
    <m/>
  </r>
  <r>
    <x v="284"/>
    <x v="18635"/>
    <n v="2065"/>
    <s v="GingerFizz"/>
    <n v="109.9584"/>
    <n v="482.96352000000002"/>
    <x v="18290"/>
    <m/>
    <m/>
    <m/>
    <m/>
    <x v="12"/>
    <m/>
    <m/>
    <m/>
  </r>
  <r>
    <x v="15"/>
    <x v="18636"/>
    <n v="573"/>
    <s v="FizzBerry"/>
    <n v="54.328000000000003"/>
    <n v="483.15960000000001"/>
    <x v="18291"/>
    <m/>
    <m/>
    <m/>
    <m/>
    <x v="12"/>
    <m/>
    <m/>
    <m/>
  </r>
  <r>
    <x v="132"/>
    <x v="18637"/>
    <n v="219"/>
    <s v="BerryBlast"/>
    <n v="133.858464"/>
    <n v="483.75375359999998"/>
    <x v="18292"/>
    <m/>
    <m/>
    <m/>
    <m/>
    <x v="12"/>
    <m/>
    <m/>
    <m/>
  </r>
  <r>
    <x v="42"/>
    <x v="18638"/>
    <n v="2085"/>
    <s v="TropicalTwist"/>
    <n v="267.14240000000001"/>
    <n v="483.93279999999999"/>
    <x v="18293"/>
    <m/>
    <m/>
    <m/>
    <m/>
    <x v="12"/>
    <m/>
    <m/>
    <m/>
  </r>
  <r>
    <x v="181"/>
    <x v="18639"/>
    <n v="552"/>
    <s v="ChocoDelight"/>
    <n v="513.73440000000005"/>
    <n v="484.04079359999997"/>
    <x v="18294"/>
    <m/>
    <m/>
    <m/>
    <m/>
    <x v="12"/>
    <m/>
    <m/>
    <m/>
  </r>
  <r>
    <x v="61"/>
    <x v="18640"/>
    <n v="626"/>
    <s v="FizzBerry"/>
    <n v="1.8280000000000001"/>
    <n v="484.05599999999998"/>
    <x v="18295"/>
    <m/>
    <m/>
    <m/>
    <m/>
    <x v="12"/>
    <m/>
    <m/>
    <m/>
  </r>
  <r>
    <x v="182"/>
    <x v="18641"/>
    <n v="2361"/>
    <s v="PeachPunch"/>
    <n v="30.5"/>
    <n v="484.05599999999998"/>
    <x v="18296"/>
    <m/>
    <m/>
    <m/>
    <m/>
    <x v="12"/>
    <m/>
    <m/>
    <m/>
  </r>
  <r>
    <x v="87"/>
    <x v="18642"/>
    <n v="1135"/>
    <s v="MangoBliss"/>
    <n v="102.55200000000001"/>
    <n v="484.05599999999998"/>
    <x v="18297"/>
    <m/>
    <m/>
    <m/>
    <m/>
    <x v="12"/>
    <m/>
    <m/>
    <m/>
  </r>
  <r>
    <x v="303"/>
    <x v="18643"/>
    <n v="778"/>
    <s v="FizzBerry"/>
    <n v="494.12620800000002"/>
    <n v="484.20652799999999"/>
    <x v="18298"/>
    <m/>
    <m/>
    <m/>
    <m/>
    <x v="12"/>
    <m/>
    <m/>
    <m/>
  </r>
  <r>
    <x v="301"/>
    <x v="18644"/>
    <n v="740"/>
    <s v="TropicalTwist"/>
    <n v="405.38995199999999"/>
    <n v="484.71071999999998"/>
    <x v="18299"/>
    <m/>
    <m/>
    <m/>
    <m/>
    <x v="12"/>
    <m/>
    <m/>
    <m/>
  </r>
  <r>
    <x v="12"/>
    <x v="18645"/>
    <n v="783"/>
    <s v="FizzBerry"/>
    <n v="10.103999999999999"/>
    <n v="484.95240000000001"/>
    <x v="18300"/>
    <m/>
    <m/>
    <m/>
    <m/>
    <x v="12"/>
    <m/>
    <m/>
    <m/>
  </r>
  <r>
    <x v="123"/>
    <x v="18646"/>
    <n v="1404"/>
    <s v="FizzBerry"/>
    <n v="63.787999999999997"/>
    <n v="484.95240000000001"/>
    <x v="18301"/>
    <m/>
    <m/>
    <m/>
    <m/>
    <x v="12"/>
    <m/>
    <m/>
    <m/>
  </r>
  <r>
    <x v="327"/>
    <x v="18647"/>
    <n v="2802"/>
    <s v="MintCooler"/>
    <n v="30.732800000000001"/>
    <n v="485.96600000000001"/>
    <x v="18302"/>
    <m/>
    <m/>
    <m/>
    <m/>
    <x v="12"/>
    <m/>
    <m/>
    <m/>
  </r>
  <r>
    <x v="290"/>
    <x v="18648"/>
    <n v="1846"/>
    <s v="LemonZest"/>
    <n v="94.441599999999994"/>
    <n v="486.223296"/>
    <x v="18303"/>
    <m/>
    <m/>
    <m/>
    <m/>
    <x v="12"/>
    <m/>
    <m/>
    <m/>
  </r>
  <r>
    <x v="35"/>
    <x v="18649"/>
    <n v="366"/>
    <s v="MangoBliss"/>
    <n v="417.12307199999998"/>
    <n v="486.64661760000001"/>
    <x v="18304"/>
    <m/>
    <m/>
    <m/>
    <m/>
    <x v="12"/>
    <m/>
    <m/>
    <m/>
  </r>
  <r>
    <x v="195"/>
    <x v="18650"/>
    <n v="877"/>
    <s v="MintCooler"/>
    <n v="580.37760000000003"/>
    <n v="486.65884799999998"/>
    <x v="18305"/>
    <m/>
    <m/>
    <m/>
    <m/>
    <x v="12"/>
    <m/>
    <m/>
    <m/>
  </r>
  <r>
    <x v="67"/>
    <x v="18651"/>
    <n v="2634"/>
    <s v="FizzBerry"/>
    <n v="380.36799999999999"/>
    <n v="486.6628"/>
    <x v="18306"/>
    <m/>
    <m/>
    <m/>
    <m/>
    <x v="12"/>
    <m/>
    <m/>
    <m/>
  </r>
  <r>
    <x v="42"/>
    <x v="18652"/>
    <n v="1976"/>
    <s v="MangoBliss"/>
    <n v="12.036"/>
    <n v="486.74520000000001"/>
    <x v="18307"/>
    <m/>
    <m/>
    <m/>
    <m/>
    <x v="12"/>
    <m/>
    <m/>
    <m/>
  </r>
  <r>
    <x v="166"/>
    <x v="18653"/>
    <n v="945"/>
    <s v="MangoBliss"/>
    <n v="91.555999999999997"/>
    <n v="486.74520000000001"/>
    <x v="18308"/>
    <m/>
    <m/>
    <m/>
    <m/>
    <x v="12"/>
    <m/>
    <m/>
    <m/>
  </r>
  <r>
    <x v="46"/>
    <x v="18654"/>
    <n v="2096"/>
    <s v="FizzBerry"/>
    <n v="316.81920000000002"/>
    <n v="486.7928"/>
    <x v="18309"/>
    <m/>
    <m/>
    <m/>
    <m/>
    <x v="12"/>
    <m/>
    <m/>
    <m/>
  </r>
  <r>
    <x v="322"/>
    <x v="18655"/>
    <n v="154"/>
    <s v="FizzBerry"/>
    <n v="200.05017599999999"/>
    <n v="486.97958399999999"/>
    <x v="18310"/>
    <m/>
    <m/>
    <m/>
    <m/>
    <x v="12"/>
    <m/>
    <m/>
    <m/>
  </r>
  <r>
    <x v="100"/>
    <x v="18656"/>
    <n v="2190"/>
    <s v="BerryBlast"/>
    <n v="158.49279999999999"/>
    <n v="487.26600000000002"/>
    <x v="18311"/>
    <m/>
    <m/>
    <m/>
    <m/>
    <x v="12"/>
    <m/>
    <m/>
    <m/>
  </r>
  <r>
    <x v="343"/>
    <x v="18657"/>
    <n v="2239"/>
    <s v="GingerFizz"/>
    <n v="156.65600000000001"/>
    <n v="487.41680000000002"/>
    <x v="18312"/>
    <m/>
    <m/>
    <m/>
    <m/>
    <x v="12"/>
    <m/>
    <m/>
    <m/>
  </r>
  <r>
    <x v="162"/>
    <x v="18658"/>
    <n v="650"/>
    <s v="MangoBliss"/>
    <n v="43.304000000000002"/>
    <n v="487.64159999999998"/>
    <x v="18313"/>
    <m/>
    <m/>
    <m/>
    <m/>
    <x v="12"/>
    <m/>
    <m/>
    <m/>
  </r>
  <r>
    <x v="70"/>
    <x v="18659"/>
    <n v="1198"/>
    <s v="MintCooler"/>
    <n v="631.19424000000004"/>
    <n v="487.71008"/>
    <x v="18314"/>
    <m/>
    <m/>
    <m/>
    <m/>
    <x v="12"/>
    <m/>
    <m/>
    <m/>
  </r>
  <r>
    <x v="30"/>
    <x v="18660"/>
    <n v="142"/>
    <s v="LemonZest"/>
    <n v="292.675296"/>
    <n v="487.78329600000001"/>
    <x v="18315"/>
    <m/>
    <m/>
    <m/>
    <m/>
    <x v="12"/>
    <m/>
    <m/>
    <m/>
  </r>
  <r>
    <x v="301"/>
    <x v="18661"/>
    <n v="1831"/>
    <s v="MintCooler"/>
    <n v="236.31360000000001"/>
    <n v="488.28415999999999"/>
    <x v="18316"/>
    <m/>
    <m/>
    <m/>
    <m/>
    <x v="12"/>
    <m/>
    <m/>
    <m/>
  </r>
  <r>
    <x v="192"/>
    <x v="18662"/>
    <n v="1743"/>
    <s v="GingerFizz"/>
    <n v="36.508800000000001"/>
    <n v="488.52127999999999"/>
    <x v="18317"/>
    <m/>
    <m/>
    <m/>
    <m/>
    <x v="12"/>
    <m/>
    <m/>
    <m/>
  </r>
  <r>
    <x v="246"/>
    <x v="18663"/>
    <n v="787"/>
    <s v="PeachPunch"/>
    <n v="147.16399999999999"/>
    <n v="488.53800000000001"/>
    <x v="18318"/>
    <m/>
    <m/>
    <m/>
    <m/>
    <x v="12"/>
    <m/>
    <m/>
    <m/>
  </r>
  <r>
    <x v="125"/>
    <x v="18664"/>
    <n v="1910"/>
    <s v="CitrusSplash"/>
    <n v="11.843999999999999"/>
    <n v="489.07584000000003"/>
    <x v="18319"/>
    <m/>
    <m/>
    <m/>
    <m/>
    <x v="12"/>
    <m/>
    <m/>
    <m/>
  </r>
  <r>
    <x v="187"/>
    <x v="18665"/>
    <n v="1049"/>
    <s v="MangoBliss"/>
    <n v="261.36959999999999"/>
    <n v="489.27839999999998"/>
    <x v="18320"/>
    <m/>
    <m/>
    <m/>
    <m/>
    <x v="12"/>
    <m/>
    <m/>
    <m/>
  </r>
  <r>
    <x v="358"/>
    <x v="18666"/>
    <n v="967"/>
    <s v="MintCooler"/>
    <n v="592.37375999999995"/>
    <n v="489.42216960000002"/>
    <x v="18321"/>
    <m/>
    <m/>
    <m/>
    <m/>
    <x v="12"/>
    <m/>
    <m/>
    <m/>
  </r>
  <r>
    <x v="64"/>
    <x v="18667"/>
    <n v="1808"/>
    <s v="LemonZest"/>
    <n v="126.944"/>
    <n v="489.43439999999998"/>
    <x v="18322"/>
    <m/>
    <m/>
    <m/>
    <m/>
    <x v="12"/>
    <m/>
    <m/>
    <m/>
  </r>
  <r>
    <x v="162"/>
    <x v="18668"/>
    <n v="327"/>
    <s v="GingerFizz"/>
    <n v="445.33152000000001"/>
    <n v="490.61376000000001"/>
    <x v="18323"/>
    <m/>
    <m/>
    <m/>
    <m/>
    <x v="12"/>
    <m/>
    <m/>
    <m/>
  </r>
  <r>
    <x v="155"/>
    <x v="18669"/>
    <n v="62"/>
    <s v="CitrusSplash"/>
    <n v="95.321472"/>
    <n v="490.83215999999999"/>
    <x v="18324"/>
    <m/>
    <m/>
    <m/>
    <m/>
    <x v="12"/>
    <m/>
    <m/>
    <m/>
  </r>
  <r>
    <x v="282"/>
    <x v="18670"/>
    <n v="887"/>
    <s v="FizzBerry"/>
    <n v="384.33215999999999"/>
    <n v="490.98216960000002"/>
    <x v="18325"/>
    <m/>
    <m/>
    <m/>
    <m/>
    <x v="12"/>
    <m/>
    <m/>
    <m/>
  </r>
  <r>
    <x v="156"/>
    <x v="18671"/>
    <n v="1803"/>
    <s v="CitrusSplash"/>
    <n v="96.24"/>
    <n v="491.22719999999998"/>
    <x v="18326"/>
    <m/>
    <m/>
    <m/>
    <m/>
    <x v="12"/>
    <m/>
    <m/>
    <m/>
  </r>
  <r>
    <x v="102"/>
    <x v="18672"/>
    <n v="416"/>
    <s v="MintCooler"/>
    <n v="183.672"/>
    <n v="491.22719999999998"/>
    <x v="18327"/>
    <m/>
    <m/>
    <m/>
    <m/>
    <x v="12"/>
    <m/>
    <m/>
    <m/>
  </r>
  <r>
    <x v="50"/>
    <x v="18673"/>
    <n v="1866"/>
    <s v="PeachPunch"/>
    <n v="96.185599999999994"/>
    <n v="491.83679999999998"/>
    <x v="18328"/>
    <m/>
    <m/>
    <m/>
    <m/>
    <x v="12"/>
    <m/>
    <m/>
    <m/>
  </r>
  <r>
    <x v="305"/>
    <x v="18674"/>
    <n v="716"/>
    <s v="CitrusSplash"/>
    <n v="511.76505600000002"/>
    <n v="491.93664000000001"/>
    <x v="18329"/>
    <m/>
    <m/>
    <m/>
    <m/>
    <x v="12"/>
    <m/>
    <m/>
    <m/>
  </r>
  <r>
    <x v="321"/>
    <x v="18675"/>
    <n v="1620"/>
    <s v="LemonZest"/>
    <n v="71.644000000000005"/>
    <n v="492.12360000000001"/>
    <x v="18330"/>
    <m/>
    <m/>
    <m/>
    <m/>
    <x v="12"/>
    <m/>
    <m/>
    <m/>
  </r>
  <r>
    <x v="151"/>
    <x v="18676"/>
    <n v="827"/>
    <s v="TropicalTwist"/>
    <n v="637.605504"/>
    <n v="492.82771200000002"/>
    <x v="18331"/>
    <m/>
    <m/>
    <m/>
    <m/>
    <x v="12"/>
    <m/>
    <m/>
    <m/>
  </r>
  <r>
    <x v="145"/>
    <x v="18677"/>
    <n v="526"/>
    <s v="ChocoDelight"/>
    <n v="191.1456"/>
    <n v="492.91007999999999"/>
    <x v="18332"/>
    <m/>
    <m/>
    <m/>
    <m/>
    <x v="12"/>
    <m/>
    <m/>
    <m/>
  </r>
  <r>
    <x v="308"/>
    <x v="18678"/>
    <n v="414"/>
    <s v="ChocoDelight"/>
    <n v="21.724"/>
    <n v="493.02"/>
    <x v="18333"/>
    <m/>
    <m/>
    <m/>
    <m/>
    <x v="12"/>
    <m/>
    <m/>
    <m/>
  </r>
  <r>
    <x v="363"/>
    <x v="18679"/>
    <n v="744"/>
    <s v="BerryBlast"/>
    <n v="15.096"/>
    <n v="493.37855999999999"/>
    <x v="18334"/>
    <m/>
    <m/>
    <m/>
    <m/>
    <x v="12"/>
    <m/>
    <m/>
    <m/>
  </r>
  <r>
    <x v="202"/>
    <x v="18680"/>
    <n v="1776"/>
    <s v="BerryBlast"/>
    <n v="430.32799999999997"/>
    <n v="493.37855999999999"/>
    <x v="18335"/>
    <m/>
    <m/>
    <m/>
    <m/>
    <x v="12"/>
    <m/>
    <m/>
    <m/>
  </r>
  <r>
    <x v="356"/>
    <x v="18681"/>
    <n v="906"/>
    <s v="PeachPunch"/>
    <n v="235.44767999999999"/>
    <n v="493.54131840000002"/>
    <x v="18336"/>
    <m/>
    <m/>
    <m/>
    <m/>
    <x v="12"/>
    <m/>
    <m/>
    <m/>
  </r>
  <r>
    <x v="328"/>
    <x v="18682"/>
    <n v="982"/>
    <s v="TropicalTwist"/>
    <n v="641.55071999999996"/>
    <n v="493.71828479999999"/>
    <x v="18337"/>
    <m/>
    <m/>
    <m/>
    <m/>
    <x v="12"/>
    <m/>
    <m/>
    <m/>
  </r>
  <r>
    <x v="362"/>
    <x v="18683"/>
    <n v="1959"/>
    <s v="MangoBliss"/>
    <n v="208.208"/>
    <n v="493.87"/>
    <x v="18338"/>
    <m/>
    <m/>
    <m/>
    <m/>
    <x v="12"/>
    <m/>
    <m/>
    <m/>
  </r>
  <r>
    <x v="180"/>
    <x v="18684"/>
    <n v="1264"/>
    <s v="MintCooler"/>
    <n v="50.392000000000003"/>
    <n v="493.91640000000001"/>
    <x v="18339"/>
    <m/>
    <m/>
    <m/>
    <m/>
    <x v="12"/>
    <m/>
    <m/>
    <m/>
  </r>
  <r>
    <x v="45"/>
    <x v="18685"/>
    <n v="1728"/>
    <s v="ChocoDelight"/>
    <n v="61.671999999999997"/>
    <n v="493.91640000000001"/>
    <x v="18340"/>
    <m/>
    <m/>
    <m/>
    <m/>
    <x v="12"/>
    <m/>
    <m/>
    <m/>
  </r>
  <r>
    <x v="111"/>
    <x v="18686"/>
    <n v="1478"/>
    <s v="CitrusSplash"/>
    <n v="100.8768"/>
    <n v="493.91640000000001"/>
    <x v="18341"/>
    <m/>
    <m/>
    <m/>
    <m/>
    <x v="12"/>
    <m/>
    <m/>
    <m/>
  </r>
  <r>
    <x v="48"/>
    <x v="18687"/>
    <n v="1078"/>
    <s v="GingerFizz"/>
    <n v="279.99680000000001"/>
    <n v="494.15600000000001"/>
    <x v="18342"/>
    <m/>
    <m/>
    <m/>
    <m/>
    <x v="12"/>
    <m/>
    <m/>
    <m/>
  </r>
  <r>
    <x v="272"/>
    <x v="18688"/>
    <n v="63"/>
    <s v="FizzBerry"/>
    <n v="94.981055999999995"/>
    <n v="494.26515840000002"/>
    <x v="18343"/>
    <m/>
    <m/>
    <m/>
    <m/>
    <x v="12"/>
    <m/>
    <m/>
    <m/>
  </r>
  <r>
    <x v="239"/>
    <x v="18689"/>
    <n v="1522"/>
    <s v="LemonZest"/>
    <n v="33.631487999999997"/>
    <n v="494.47840000000002"/>
    <x v="18344"/>
    <m/>
    <m/>
    <m/>
    <m/>
    <x v="12"/>
    <m/>
    <m/>
    <m/>
  </r>
  <r>
    <x v="360"/>
    <x v="18690"/>
    <n v="44"/>
    <s v="LemonZest"/>
    <n v="34.552"/>
    <n v="494.81279999999998"/>
    <x v="18345"/>
    <m/>
    <m/>
    <m/>
    <m/>
    <x v="12"/>
    <m/>
    <m/>
    <m/>
  </r>
  <r>
    <x v="262"/>
    <x v="18691"/>
    <n v="1683"/>
    <s v="ChocoDelight"/>
    <n v="258.04480000000001"/>
    <n v="494.81952000000001"/>
    <x v="18346"/>
    <m/>
    <m/>
    <m/>
    <m/>
    <x v="12"/>
    <m/>
    <m/>
    <m/>
  </r>
  <r>
    <x v="353"/>
    <x v="18692"/>
    <n v="540"/>
    <s v="PeachPunch"/>
    <n v="403.44959999999998"/>
    <n v="495.4677312"/>
    <x v="18347"/>
    <m/>
    <m/>
    <m/>
    <m/>
    <x v="12"/>
    <m/>
    <m/>
    <m/>
  </r>
  <r>
    <x v="121"/>
    <x v="18693"/>
    <n v="1319"/>
    <s v="MangoBliss"/>
    <n v="543.78624000000002"/>
    <n v="495.54336000000001"/>
    <x v="18348"/>
    <m/>
    <m/>
    <m/>
    <m/>
    <x v="12"/>
    <m/>
    <m/>
    <m/>
  </r>
  <r>
    <x v="67"/>
    <x v="18694"/>
    <n v="898"/>
    <s v="CitrusSplash"/>
    <n v="445.54752000000002"/>
    <n v="495.54685439999997"/>
    <x v="18349"/>
    <m/>
    <m/>
    <m/>
    <m/>
    <x v="12"/>
    <m/>
    <m/>
    <m/>
  </r>
  <r>
    <x v="166"/>
    <x v="18695"/>
    <n v="1991"/>
    <s v="FizzBerry"/>
    <n v="82.512"/>
    <n v="495.70920000000001"/>
    <x v="18350"/>
    <m/>
    <m/>
    <m/>
    <m/>
    <x v="12"/>
    <m/>
    <m/>
    <m/>
  </r>
  <r>
    <x v="263"/>
    <x v="18696"/>
    <n v="341"/>
    <s v="MintCooler"/>
    <n v="169.16"/>
    <n v="495.70920000000001"/>
    <x v="18351"/>
    <m/>
    <m/>
    <m/>
    <m/>
    <x v="12"/>
    <m/>
    <m/>
    <m/>
  </r>
  <r>
    <x v="106"/>
    <x v="18697"/>
    <n v="1787"/>
    <s v="BerryBlast"/>
    <n v="152.52160000000001"/>
    <n v="496.00720000000001"/>
    <x v="18352"/>
    <m/>
    <m/>
    <m/>
    <m/>
    <x v="12"/>
    <m/>
    <m/>
    <m/>
  </r>
  <r>
    <x v="58"/>
    <x v="18698"/>
    <n v="408"/>
    <s v="MangoBliss"/>
    <n v="200.67840000000001"/>
    <n v="496.2043008"/>
    <x v="18353"/>
    <m/>
    <m/>
    <m/>
    <m/>
    <x v="12"/>
    <m/>
    <m/>
    <m/>
  </r>
  <r>
    <x v="261"/>
    <x v="18699"/>
    <n v="2692"/>
    <s v="BerryBlast"/>
    <n v="102.224"/>
    <n v="496.24704000000003"/>
    <x v="18354"/>
    <m/>
    <m/>
    <m/>
    <m/>
    <x v="12"/>
    <m/>
    <m/>
    <m/>
  </r>
  <r>
    <x v="69"/>
    <x v="18700"/>
    <n v="1729"/>
    <s v="FizzBerry"/>
    <n v="5.1487999999999996"/>
    <n v="496.4024"/>
    <x v="18355"/>
    <m/>
    <m/>
    <m/>
    <m/>
    <x v="12"/>
    <m/>
    <m/>
    <m/>
  </r>
  <r>
    <x v="32"/>
    <x v="18701"/>
    <n v="2438"/>
    <s v="TropicalTwist"/>
    <n v="172.1568"/>
    <n v="496.4128"/>
    <x v="18356"/>
    <m/>
    <m/>
    <m/>
    <m/>
    <x v="12"/>
    <m/>
    <m/>
    <m/>
  </r>
  <r>
    <x v="214"/>
    <x v="18702"/>
    <n v="1204"/>
    <s v="LemonZest"/>
    <n v="8.2759999999999998"/>
    <n v="496.60559999999998"/>
    <x v="18357"/>
    <m/>
    <m/>
    <m/>
    <m/>
    <x v="12"/>
    <m/>
    <m/>
    <m/>
  </r>
  <r>
    <x v="161"/>
    <x v="18703"/>
    <n v="1319"/>
    <s v="MintCooler"/>
    <n v="67.171999999999997"/>
    <n v="496.60559999999998"/>
    <x v="18358"/>
    <m/>
    <m/>
    <m/>
    <m/>
    <x v="12"/>
    <m/>
    <m/>
    <m/>
  </r>
  <r>
    <x v="56"/>
    <x v="18704"/>
    <n v="1482"/>
    <s v="GingerFizz"/>
    <n v="400.20403199999998"/>
    <n v="497.00767999999999"/>
    <x v="18359"/>
    <m/>
    <m/>
    <m/>
    <m/>
    <x v="12"/>
    <m/>
    <m/>
    <m/>
  </r>
  <r>
    <x v="199"/>
    <x v="18705"/>
    <n v="700"/>
    <s v="ChocoDelight"/>
    <n v="365.94950399999999"/>
    <n v="497.49023999999997"/>
    <x v="18360"/>
    <m/>
    <m/>
    <m/>
    <m/>
    <x v="12"/>
    <m/>
    <m/>
    <m/>
  </r>
  <r>
    <x v="109"/>
    <x v="18706"/>
    <n v="2045"/>
    <s v="GingerFizz"/>
    <n v="85.923199999999994"/>
    <n v="497.50200000000001"/>
    <x v="18361"/>
    <m/>
    <m/>
    <m/>
    <m/>
    <x v="12"/>
    <m/>
    <m/>
    <m/>
  </r>
  <r>
    <x v="135"/>
    <x v="18707"/>
    <n v="279"/>
    <s v="LemonZest"/>
    <n v="9.3680000000000003"/>
    <n v="497.68128000000002"/>
    <x v="18362"/>
    <m/>
    <m/>
    <m/>
    <m/>
    <x v="12"/>
    <m/>
    <m/>
    <m/>
  </r>
  <r>
    <x v="98"/>
    <x v="18708"/>
    <n v="1589"/>
    <s v="TropicalTwist"/>
    <n v="175.9136"/>
    <n v="497.72320000000002"/>
    <x v="18363"/>
    <m/>
    <m/>
    <m/>
    <m/>
    <x v="12"/>
    <m/>
    <m/>
    <m/>
  </r>
  <r>
    <x v="37"/>
    <x v="18709"/>
    <n v="1609"/>
    <s v="MangoBliss"/>
    <n v="77.996799999999993"/>
    <n v="497.83136000000002"/>
    <x v="18364"/>
    <m/>
    <m/>
    <m/>
    <m/>
    <x v="12"/>
    <m/>
    <m/>
    <m/>
  </r>
  <r>
    <x v="362"/>
    <x v="18710"/>
    <n v="613"/>
    <s v="GingerFizz"/>
    <n v="571.16160000000002"/>
    <n v="498.38530559999998"/>
    <x v="18365"/>
    <m/>
    <m/>
    <m/>
    <m/>
    <x v="12"/>
    <m/>
    <m/>
    <m/>
  </r>
  <r>
    <x v="86"/>
    <x v="18711"/>
    <n v="1429"/>
    <s v="MintCooler"/>
    <n v="49.003999999999998"/>
    <n v="498.39839999999998"/>
    <x v="18366"/>
    <m/>
    <m/>
    <m/>
    <m/>
    <x v="12"/>
    <m/>
    <m/>
    <m/>
  </r>
  <r>
    <x v="199"/>
    <x v="18712"/>
    <n v="2258"/>
    <s v="FizzBerry"/>
    <n v="118.444"/>
    <n v="498.39839999999998"/>
    <x v="18367"/>
    <m/>
    <m/>
    <m/>
    <m/>
    <x v="12"/>
    <m/>
    <m/>
    <m/>
  </r>
  <r>
    <x v="180"/>
    <x v="18713"/>
    <n v="239"/>
    <s v="ChocoDelight"/>
    <n v="568.990272"/>
    <n v="498.82909439999997"/>
    <x v="18368"/>
    <m/>
    <m/>
    <m/>
    <m/>
    <x v="12"/>
    <m/>
    <m/>
    <m/>
  </r>
  <r>
    <x v="298"/>
    <x v="18714"/>
    <n v="1360"/>
    <s v="TropicalTwist"/>
    <n v="492.07871999999998"/>
    <n v="499.16255999999998"/>
    <x v="18369"/>
    <m/>
    <m/>
    <m/>
    <m/>
    <x v="12"/>
    <m/>
    <m/>
    <m/>
  </r>
  <r>
    <x v="82"/>
    <x v="18715"/>
    <n v="1064"/>
    <s v="GingerFizz"/>
    <n v="43.956000000000003"/>
    <n v="499.29480000000001"/>
    <x v="18370"/>
    <m/>
    <m/>
    <m/>
    <m/>
    <x v="12"/>
    <m/>
    <m/>
    <m/>
  </r>
  <r>
    <x v="352"/>
    <x v="18716"/>
    <n v="397"/>
    <s v="GingerFizz"/>
    <n v="44.488"/>
    <n v="499.29480000000001"/>
    <x v="18371"/>
    <m/>
    <m/>
    <m/>
    <m/>
    <x v="12"/>
    <m/>
    <m/>
    <m/>
  </r>
  <r>
    <x v="14"/>
    <x v="18717"/>
    <n v="2354"/>
    <s v="GingerFizz"/>
    <n v="160.14400000000001"/>
    <n v="499.29480000000001"/>
    <x v="18372"/>
    <m/>
    <m/>
    <m/>
    <m/>
    <x v="12"/>
    <m/>
    <m/>
    <m/>
  </r>
  <r>
    <x v="83"/>
    <x v="18718"/>
    <n v="1923"/>
    <s v="ChocoDelight"/>
    <n v="253.7088"/>
    <n v="499.29480000000001"/>
    <x v="18373"/>
    <m/>
    <m/>
    <m/>
    <m/>
    <x v="12"/>
    <m/>
    <m/>
    <m/>
  </r>
  <r>
    <x v="16"/>
    <x v="18719"/>
    <n v="1014"/>
    <s v="MintCooler"/>
    <n v="448.422144"/>
    <n v="499.55617919999997"/>
    <x v="18374"/>
    <m/>
    <m/>
    <m/>
    <m/>
    <x v="12"/>
    <m/>
    <m/>
    <m/>
  </r>
  <r>
    <x v="150"/>
    <x v="18720"/>
    <n v="429"/>
    <s v="MintCooler"/>
    <n v="44.760767999999999"/>
    <n v="499.63180799999998"/>
    <x v="18375"/>
    <m/>
    <m/>
    <m/>
    <m/>
    <x v="12"/>
    <m/>
    <m/>
    <m/>
  </r>
  <r>
    <x v="346"/>
    <x v="18721"/>
    <n v="116"/>
    <s v="PeachPunch"/>
    <n v="343.43520000000001"/>
    <n v="500.18691840000002"/>
    <x v="18376"/>
    <m/>
    <m/>
    <m/>
    <m/>
    <x v="12"/>
    <m/>
    <m/>
    <m/>
  </r>
  <r>
    <x v="254"/>
    <x v="18722"/>
    <n v="1879"/>
    <s v="BerryBlast"/>
    <n v="466.72239999999999"/>
    <n v="500.26291199999997"/>
    <x v="18377"/>
    <m/>
    <m/>
    <m/>
    <m/>
    <x v="12"/>
    <m/>
    <m/>
    <m/>
  </r>
  <r>
    <x v="303"/>
    <x v="18723"/>
    <n v="572"/>
    <s v="ChocoDelight"/>
    <n v="143.1"/>
    <n v="501.08760000000001"/>
    <x v="18378"/>
    <m/>
    <m/>
    <m/>
    <m/>
    <x v="12"/>
    <m/>
    <m/>
    <m/>
  </r>
  <r>
    <x v="137"/>
    <x v="18724"/>
    <n v="1821"/>
    <s v="CitrusSplash"/>
    <n v="145.84399999999999"/>
    <n v="501.08760000000001"/>
    <x v="18379"/>
    <m/>
    <m/>
    <m/>
    <m/>
    <x v="12"/>
    <m/>
    <m/>
    <m/>
  </r>
  <r>
    <x v="214"/>
    <x v="18725"/>
    <n v="349"/>
    <s v="PeachPunch"/>
    <n v="239.75731200000001"/>
    <n v="501.64283519999998"/>
    <x v="18380"/>
    <m/>
    <m/>
    <m/>
    <m/>
    <x v="12"/>
    <m/>
    <m/>
    <m/>
  </r>
  <r>
    <x v="137"/>
    <x v="18726"/>
    <n v="2381"/>
    <s v="LemonZest"/>
    <n v="85.664000000000001"/>
    <n v="501.98399999999998"/>
    <x v="18381"/>
    <m/>
    <m/>
    <m/>
    <m/>
    <x v="12"/>
    <m/>
    <m/>
    <m/>
  </r>
  <r>
    <x v="348"/>
    <x v="18727"/>
    <n v="1296"/>
    <s v="TropicalTwist"/>
    <n v="43.332000000000001"/>
    <n v="501.98399999999998"/>
    <x v="18382"/>
    <m/>
    <m/>
    <m/>
    <m/>
    <x v="12"/>
    <m/>
    <m/>
    <m/>
  </r>
  <r>
    <x v="267"/>
    <x v="18728"/>
    <n v="2596"/>
    <s v="BerryBlast"/>
    <n v="386.20800000000003"/>
    <n v="501.99759999999998"/>
    <x v="18383"/>
    <m/>
    <m/>
    <m/>
    <m/>
    <x v="12"/>
    <m/>
    <m/>
    <m/>
  </r>
  <r>
    <x v="79"/>
    <x v="18729"/>
    <n v="2044"/>
    <s v="BerryBlast"/>
    <n v="42.918399999999998"/>
    <n v="502.07040000000001"/>
    <x v="18384"/>
    <m/>
    <m/>
    <m/>
    <m/>
    <x v="12"/>
    <m/>
    <m/>
    <m/>
  </r>
  <r>
    <x v="264"/>
    <x v="18730"/>
    <n v="825"/>
    <s v="LemonZest"/>
    <n v="365.89478400000002"/>
    <n v="502.61952000000002"/>
    <x v="18385"/>
    <m/>
    <m/>
    <m/>
    <m/>
    <x v="12"/>
    <m/>
    <m/>
    <m/>
  </r>
  <r>
    <x v="253"/>
    <x v="18731"/>
    <n v="1379"/>
    <s v="PeachPunch"/>
    <n v="61.92"/>
    <n v="502.88040000000001"/>
    <x v="18386"/>
    <m/>
    <m/>
    <m/>
    <m/>
    <x v="12"/>
    <m/>
    <m/>
    <m/>
  </r>
  <r>
    <x v="77"/>
    <x v="18732"/>
    <n v="1018"/>
    <s v="BerryBlast"/>
    <n v="303.94156800000002"/>
    <n v="503.0972544"/>
    <x v="18387"/>
    <m/>
    <m/>
    <m/>
    <m/>
    <x v="12"/>
    <m/>
    <m/>
    <m/>
  </r>
  <r>
    <x v="109"/>
    <x v="18733"/>
    <n v="1773"/>
    <s v="TropicalTwist"/>
    <n v="144.72"/>
    <n v="503.41824000000003"/>
    <x v="18388"/>
    <m/>
    <m/>
    <m/>
    <m/>
    <x v="12"/>
    <m/>
    <m/>
    <m/>
  </r>
  <r>
    <x v="243"/>
    <x v="18734"/>
    <n v="42"/>
    <s v="GingerFizz"/>
    <n v="223.547808"/>
    <n v="503.71776"/>
    <x v="18389"/>
    <m/>
    <m/>
    <m/>
    <m/>
    <x v="12"/>
    <m/>
    <m/>
    <m/>
  </r>
  <r>
    <x v="108"/>
    <x v="18735"/>
    <n v="1294"/>
    <s v="ChocoDelight"/>
    <n v="69.947999999999993"/>
    <n v="503.77679999999998"/>
    <x v="18390"/>
    <m/>
    <m/>
    <m/>
    <m/>
    <x v="12"/>
    <m/>
    <m/>
    <m/>
  </r>
  <r>
    <x v="201"/>
    <x v="18736"/>
    <n v="1909"/>
    <s v="PeachPunch"/>
    <n v="249.2192"/>
    <n v="504.61631999999997"/>
    <x v="18391"/>
    <m/>
    <m/>
    <m/>
    <m/>
    <x v="12"/>
    <m/>
    <m/>
    <m/>
  </r>
  <r>
    <x v="75"/>
    <x v="18737"/>
    <n v="2229"/>
    <s v="MintCooler"/>
    <n v="55.991999999999997"/>
    <n v="504.67320000000001"/>
    <x v="18392"/>
    <m/>
    <m/>
    <m/>
    <m/>
    <x v="12"/>
    <m/>
    <m/>
    <m/>
  </r>
  <r>
    <x v="142"/>
    <x v="18738"/>
    <n v="2428"/>
    <s v="FizzBerry"/>
    <n v="129.33199999999999"/>
    <n v="504.67320000000001"/>
    <x v="18393"/>
    <m/>
    <m/>
    <m/>
    <m/>
    <x v="12"/>
    <m/>
    <m/>
    <m/>
  </r>
  <r>
    <x v="359"/>
    <x v="18739"/>
    <n v="2761"/>
    <s v="MintCooler"/>
    <n v="139.672"/>
    <n v="504.67320000000001"/>
    <x v="18394"/>
    <m/>
    <m/>
    <m/>
    <m/>
    <x v="12"/>
    <m/>
    <m/>
    <m/>
  </r>
  <r>
    <x v="226"/>
    <x v="18740"/>
    <n v="1362"/>
    <s v="LemonZest"/>
    <n v="142.404"/>
    <n v="504.67320000000001"/>
    <x v="18395"/>
    <m/>
    <m/>
    <m/>
    <m/>
    <x v="12"/>
    <m/>
    <m/>
    <m/>
  </r>
  <r>
    <x v="292"/>
    <x v="18741"/>
    <n v="2528"/>
    <s v="MangoBliss"/>
    <n v="223.2576"/>
    <n v="504.67320000000001"/>
    <x v="18396"/>
    <m/>
    <m/>
    <m/>
    <m/>
    <x v="12"/>
    <m/>
    <m/>
    <m/>
  </r>
  <r>
    <x v="146"/>
    <x v="18742"/>
    <n v="2255"/>
    <s v="ChocoDelight"/>
    <n v="275.10399999999998"/>
    <n v="504.67320000000001"/>
    <x v="18397"/>
    <m/>
    <m/>
    <m/>
    <m/>
    <x v="12"/>
    <m/>
    <m/>
    <m/>
  </r>
  <r>
    <x v="180"/>
    <x v="18743"/>
    <n v="569"/>
    <s v="PeachPunch"/>
    <n v="259.55520000000001"/>
    <n v="504.70842240000002"/>
    <x v="18398"/>
    <m/>
    <m/>
    <m/>
    <m/>
    <x v="12"/>
    <m/>
    <m/>
    <m/>
  </r>
  <r>
    <x v="10"/>
    <x v="18744"/>
    <n v="779"/>
    <s v="MintCooler"/>
    <n v="601.17465600000003"/>
    <n v="504.751104"/>
    <x v="18399"/>
    <m/>
    <m/>
    <m/>
    <m/>
    <x v="12"/>
    <m/>
    <m/>
    <m/>
  </r>
  <r>
    <x v="69"/>
    <x v="18745"/>
    <n v="675"/>
    <s v="LemonZest"/>
    <n v="341.64633600000002"/>
    <n v="505.43176319999998"/>
    <x v="18400"/>
    <m/>
    <m/>
    <m/>
    <m/>
    <x v="12"/>
    <m/>
    <m/>
    <m/>
  </r>
  <r>
    <x v="229"/>
    <x v="18746"/>
    <n v="1711"/>
    <s v="LemonZest"/>
    <n v="60.292000000000002"/>
    <n v="505.56959999999998"/>
    <x v="18401"/>
    <m/>
    <m/>
    <m/>
    <m/>
    <x v="12"/>
    <m/>
    <m/>
    <m/>
  </r>
  <r>
    <x v="345"/>
    <x v="18747"/>
    <n v="1344"/>
    <s v="PeachPunch"/>
    <n v="293.76576"/>
    <n v="505.68128000000002"/>
    <x v="18402"/>
    <m/>
    <m/>
    <m/>
    <m/>
    <x v="12"/>
    <m/>
    <m/>
    <m/>
  </r>
  <r>
    <x v="225"/>
    <x v="18748"/>
    <n v="1888"/>
    <s v="LemonZest"/>
    <n v="67.462400000000002"/>
    <n v="506.97919999999999"/>
    <x v="18403"/>
    <m/>
    <m/>
    <m/>
    <m/>
    <x v="12"/>
    <m/>
    <m/>
    <m/>
  </r>
  <r>
    <x v="216"/>
    <x v="18749"/>
    <n v="2759"/>
    <s v="BerryBlast"/>
    <n v="21.564"/>
    <n v="507.36239999999998"/>
    <x v="18404"/>
    <m/>
    <m/>
    <m/>
    <m/>
    <x v="12"/>
    <m/>
    <m/>
    <m/>
  </r>
  <r>
    <x v="300"/>
    <x v="18750"/>
    <n v="1287"/>
    <s v="FizzBerry"/>
    <n v="57.411200000000001"/>
    <n v="507.36239999999998"/>
    <x v="18405"/>
    <m/>
    <m/>
    <m/>
    <m/>
    <x v="12"/>
    <m/>
    <m/>
    <m/>
  </r>
  <r>
    <x v="76"/>
    <x v="18751"/>
    <n v="1267"/>
    <s v="LemonZest"/>
    <n v="60.584000000000003"/>
    <n v="507.36239999999998"/>
    <x v="18406"/>
    <m/>
    <m/>
    <m/>
    <m/>
    <x v="12"/>
    <m/>
    <m/>
    <m/>
  </r>
  <r>
    <x v="196"/>
    <x v="18752"/>
    <n v="992"/>
    <s v="BerryBlast"/>
    <n v="70.936000000000007"/>
    <n v="507.36239999999998"/>
    <x v="18407"/>
    <m/>
    <m/>
    <m/>
    <m/>
    <x v="12"/>
    <m/>
    <m/>
    <m/>
  </r>
  <r>
    <x v="79"/>
    <x v="18753"/>
    <n v="1645"/>
    <s v="ChocoDelight"/>
    <n v="187.1968"/>
    <n v="507.43263999999999"/>
    <x v="18408"/>
    <m/>
    <m/>
    <m/>
    <m/>
    <x v="12"/>
    <m/>
    <m/>
    <m/>
  </r>
  <r>
    <x v="120"/>
    <x v="18754"/>
    <n v="2565"/>
    <s v="MangoBliss"/>
    <n v="245.39519999999999"/>
    <n v="507.81639999999999"/>
    <x v="18409"/>
    <m/>
    <m/>
    <m/>
    <m/>
    <x v="12"/>
    <m/>
    <m/>
    <m/>
  </r>
  <r>
    <x v="10"/>
    <x v="18755"/>
    <n v="958"/>
    <s v="TropicalTwist"/>
    <n v="18.600000000000001"/>
    <n v="508.25880000000001"/>
    <x v="18410"/>
    <m/>
    <m/>
    <m/>
    <m/>
    <x v="12"/>
    <m/>
    <m/>
    <m/>
  </r>
  <r>
    <x v="165"/>
    <x v="18756"/>
    <n v="2254"/>
    <s v="PeachPunch"/>
    <n v="78.72"/>
    <n v="508.25880000000001"/>
    <x v="18411"/>
    <m/>
    <m/>
    <m/>
    <m/>
    <x v="12"/>
    <m/>
    <m/>
    <m/>
  </r>
  <r>
    <x v="87"/>
    <x v="18757"/>
    <n v="2282"/>
    <s v="GingerFizz"/>
    <n v="153.89599999999999"/>
    <n v="508.25880000000001"/>
    <x v="18412"/>
    <m/>
    <m/>
    <m/>
    <m/>
    <x v="12"/>
    <m/>
    <m/>
    <m/>
  </r>
  <r>
    <x v="211"/>
    <x v="18758"/>
    <n v="85"/>
    <s v="GingerFizz"/>
    <n v="315.91411199999999"/>
    <n v="508.86451199999999"/>
    <x v="18413"/>
    <m/>
    <m/>
    <m/>
    <m/>
    <x v="12"/>
    <m/>
    <m/>
    <m/>
  </r>
  <r>
    <x v="25"/>
    <x v="18759"/>
    <n v="1042"/>
    <s v="GingerFizz"/>
    <n v="69.180000000000007"/>
    <n v="509.15519999999998"/>
    <x v="18414"/>
    <m/>
    <m/>
    <m/>
    <m/>
    <x v="12"/>
    <m/>
    <m/>
    <m/>
  </r>
  <r>
    <x v="172"/>
    <x v="18760"/>
    <n v="927"/>
    <s v="ChocoDelight"/>
    <n v="205.29408000000001"/>
    <n v="509.25638400000003"/>
    <x v="18415"/>
    <m/>
    <m/>
    <m/>
    <m/>
    <x v="12"/>
    <m/>
    <m/>
    <m/>
  </r>
  <r>
    <x v="284"/>
    <x v="18761"/>
    <n v="2170"/>
    <s v="CitrusSplash"/>
    <n v="99.033600000000007"/>
    <n v="509.42320000000001"/>
    <x v="18416"/>
    <m/>
    <m/>
    <m/>
    <m/>
    <x v="12"/>
    <m/>
    <m/>
    <m/>
  </r>
  <r>
    <x v="181"/>
    <x v="18762"/>
    <n v="309"/>
    <s v="ChocoDelight"/>
    <n v="195.103488"/>
    <n v="509.917824"/>
    <x v="18417"/>
    <m/>
    <m/>
    <m/>
    <m/>
    <x v="12"/>
    <m/>
    <m/>
    <m/>
  </r>
  <r>
    <x v="80"/>
    <x v="18763"/>
    <n v="330"/>
    <s v="MintCooler"/>
    <n v="70.311999999999998"/>
    <n v="510.05160000000001"/>
    <x v="18418"/>
    <m/>
    <m/>
    <m/>
    <m/>
    <x v="12"/>
    <m/>
    <m/>
    <m/>
  </r>
  <r>
    <x v="125"/>
    <x v="18764"/>
    <n v="2251"/>
    <s v="LemonZest"/>
    <n v="71.724000000000004"/>
    <n v="510.05160000000001"/>
    <x v="18419"/>
    <m/>
    <m/>
    <m/>
    <m/>
    <x v="12"/>
    <m/>
    <m/>
    <m/>
  </r>
  <r>
    <x v="2"/>
    <x v="18765"/>
    <n v="171"/>
    <s v="MintCooler"/>
    <n v="223.39353600000001"/>
    <n v="510.17391359999999"/>
    <x v="18420"/>
    <m/>
    <m/>
    <m/>
    <m/>
    <x v="12"/>
    <m/>
    <m/>
    <m/>
  </r>
  <r>
    <x v="245"/>
    <x v="18766"/>
    <n v="1408"/>
    <s v="BerryBlast"/>
    <n v="14.336"/>
    <n v="510.35996160000002"/>
    <x v="18421"/>
    <m/>
    <m/>
    <m/>
    <m/>
    <x v="12"/>
    <m/>
    <m/>
    <m/>
  </r>
  <r>
    <x v="318"/>
    <x v="18767"/>
    <n v="567"/>
    <s v="PeachPunch"/>
    <n v="135.75360000000001"/>
    <n v="510.78559999999999"/>
    <x v="18422"/>
    <m/>
    <m/>
    <m/>
    <m/>
    <x v="12"/>
    <m/>
    <m/>
    <m/>
  </r>
  <r>
    <x v="12"/>
    <x v="18768"/>
    <n v="2129"/>
    <s v="LemonZest"/>
    <n v="190.96960000000001"/>
    <n v="510.90519999999998"/>
    <x v="18423"/>
    <m/>
    <m/>
    <m/>
    <m/>
    <x v="12"/>
    <m/>
    <m/>
    <m/>
  </r>
  <r>
    <x v="12"/>
    <x v="18769"/>
    <n v="758"/>
    <s v="BerryBlast"/>
    <n v="690.97536000000002"/>
    <n v="511.01855999999998"/>
    <x v="18424"/>
    <m/>
    <m/>
    <m/>
    <m/>
    <x v="12"/>
    <m/>
    <m/>
    <m/>
  </r>
  <r>
    <x v="34"/>
    <x v="18770"/>
    <n v="73"/>
    <s v="BerryBlast"/>
    <n v="315.29155200000002"/>
    <n v="511.03415999999999"/>
    <x v="18425"/>
    <m/>
    <m/>
    <m/>
    <m/>
    <x v="12"/>
    <m/>
    <m/>
    <m/>
  </r>
  <r>
    <x v="187"/>
    <x v="18771"/>
    <n v="2390"/>
    <s v="MangoBliss"/>
    <n v="169.8912"/>
    <n v="511.48239999999998"/>
    <x v="18426"/>
    <m/>
    <m/>
    <m/>
    <m/>
    <x v="12"/>
    <m/>
    <m/>
    <m/>
  </r>
  <r>
    <x v="210"/>
    <x v="18772"/>
    <n v="64"/>
    <s v="PeachPunch"/>
    <n v="299.86944"/>
    <n v="511.58215680000001"/>
    <x v="18427"/>
    <m/>
    <m/>
    <m/>
    <m/>
    <x v="12"/>
    <m/>
    <m/>
    <m/>
  </r>
  <r>
    <x v="191"/>
    <x v="18773"/>
    <n v="894"/>
    <s v="ChocoDelight"/>
    <n v="276.91392000000002"/>
    <n v="511.651296"/>
    <x v="18428"/>
    <m/>
    <m/>
    <m/>
    <m/>
    <x v="12"/>
    <m/>
    <m/>
    <m/>
  </r>
  <r>
    <x v="210"/>
    <x v="18774"/>
    <n v="34"/>
    <s v="BerryBlast"/>
    <n v="177.58080000000001"/>
    <n v="511.68"/>
    <x v="18429"/>
    <m/>
    <m/>
    <m/>
    <m/>
    <x v="12"/>
    <m/>
    <m/>
    <m/>
  </r>
  <r>
    <x v="349"/>
    <x v="18775"/>
    <n v="2105"/>
    <s v="GingerFizz"/>
    <n v="119.568"/>
    <n v="511.92959999999999"/>
    <x v="18430"/>
    <m/>
    <m/>
    <m/>
    <m/>
    <x v="12"/>
    <m/>
    <m/>
    <m/>
  </r>
  <r>
    <x v="234"/>
    <x v="18776"/>
    <n v="2002"/>
    <s v="MintCooler"/>
    <n v="251.93600000000001"/>
    <n v="512.00760000000002"/>
    <x v="18431"/>
    <m/>
    <m/>
    <m/>
    <m/>
    <x v="12"/>
    <m/>
    <m/>
    <m/>
  </r>
  <r>
    <x v="214"/>
    <x v="18777"/>
    <n v="1704"/>
    <s v="FizzBerry"/>
    <n v="205.88159999999999"/>
    <n v="512.39967999999999"/>
    <x v="18432"/>
    <m/>
    <m/>
    <m/>
    <m/>
    <x v="12"/>
    <m/>
    <m/>
    <m/>
  </r>
  <r>
    <x v="115"/>
    <x v="18778"/>
    <n v="420"/>
    <s v="CitrusSplash"/>
    <n v="517.02272000000005"/>
    <n v="512.57439999999997"/>
    <x v="18433"/>
    <m/>
    <m/>
    <m/>
    <m/>
    <x v="12"/>
    <m/>
    <m/>
    <m/>
  </r>
  <r>
    <x v="115"/>
    <x v="18779"/>
    <n v="671"/>
    <s v="BerryBlast"/>
    <n v="670.67654400000004"/>
    <n v="512.67914880000001"/>
    <x v="18434"/>
    <m/>
    <m/>
    <m/>
    <m/>
    <x v="12"/>
    <m/>
    <m/>
    <m/>
  </r>
  <r>
    <x v="91"/>
    <x v="18780"/>
    <n v="1815"/>
    <s v="ChocoDelight"/>
    <n v="202.63679999999999"/>
    <n v="512.70024000000001"/>
    <x v="18435"/>
    <m/>
    <m/>
    <m/>
    <m/>
    <x v="12"/>
    <m/>
    <m/>
    <m/>
  </r>
  <r>
    <x v="327"/>
    <x v="18781"/>
    <n v="358"/>
    <s v="BerryBlast"/>
    <n v="21.116"/>
    <n v="512.74080000000004"/>
    <x v="18436"/>
    <m/>
    <m/>
    <m/>
    <m/>
    <x v="12"/>
    <m/>
    <m/>
    <m/>
  </r>
  <r>
    <x v="336"/>
    <x v="18782"/>
    <n v="507"/>
    <s v="LemonZest"/>
    <n v="556.85337600000003"/>
    <n v="512.83065599999998"/>
    <x v="18437"/>
    <m/>
    <m/>
    <m/>
    <m/>
    <x v="12"/>
    <m/>
    <m/>
    <m/>
  </r>
  <r>
    <x v="302"/>
    <x v="18783"/>
    <n v="1771"/>
    <s v="MintCooler"/>
    <n v="160.45760000000001"/>
    <n v="513.09439999999995"/>
    <x v="18438"/>
    <m/>
    <m/>
    <m/>
    <m/>
    <x v="12"/>
    <m/>
    <m/>
    <m/>
  </r>
  <r>
    <x v="146"/>
    <x v="18784"/>
    <n v="1392"/>
    <s v="PeachPunch"/>
    <n v="379.64716800000002"/>
    <n v="513.14847999999995"/>
    <x v="18439"/>
    <m/>
    <m/>
    <m/>
    <m/>
    <x v="12"/>
    <m/>
    <m/>
    <m/>
  </r>
  <r>
    <x v="250"/>
    <x v="18785"/>
    <n v="1535"/>
    <s v="MintCooler"/>
    <n v="151.97999999999999"/>
    <n v="513.45791999999994"/>
    <x v="18440"/>
    <m/>
    <m/>
    <m/>
    <m/>
    <x v="12"/>
    <m/>
    <m/>
    <m/>
  </r>
  <r>
    <x v="20"/>
    <x v="18786"/>
    <n v="2520"/>
    <s v="FizzBerry"/>
    <n v="29.132000000000001"/>
    <n v="513.63720000000001"/>
    <x v="18441"/>
    <m/>
    <m/>
    <m/>
    <m/>
    <x v="12"/>
    <m/>
    <m/>
    <m/>
  </r>
  <r>
    <x v="162"/>
    <x v="18787"/>
    <n v="1708"/>
    <s v="PeachPunch"/>
    <n v="231.00800000000001"/>
    <n v="514.10943999999995"/>
    <x v="18442"/>
    <m/>
    <m/>
    <m/>
    <m/>
    <x v="12"/>
    <m/>
    <m/>
    <m/>
  </r>
  <r>
    <x v="335"/>
    <x v="18788"/>
    <n v="2081"/>
    <s v="BerryBlast"/>
    <n v="221.96799999999999"/>
    <n v="514.42143999999996"/>
    <x v="18443"/>
    <m/>
    <m/>
    <m/>
    <m/>
    <x v="12"/>
    <m/>
    <m/>
    <m/>
  </r>
  <r>
    <x v="364"/>
    <x v="18789"/>
    <n v="1238"/>
    <s v="FizzBerry"/>
    <n v="5.8079999999999998"/>
    <n v="514.53359999999998"/>
    <x v="18444"/>
    <m/>
    <m/>
    <m/>
    <m/>
    <x v="12"/>
    <m/>
    <m/>
    <m/>
  </r>
  <r>
    <x v="358"/>
    <x v="18790"/>
    <n v="344"/>
    <s v="MintCooler"/>
    <n v="352.77139199999999"/>
    <n v="514.58209920000002"/>
    <x v="18445"/>
    <m/>
    <m/>
    <m/>
    <m/>
    <x v="12"/>
    <m/>
    <m/>
    <m/>
  </r>
  <r>
    <x v="190"/>
    <x v="18791"/>
    <n v="2616"/>
    <s v="ChocoDelight"/>
    <n v="240.3168"/>
    <n v="514.65440000000001"/>
    <x v="18446"/>
    <m/>
    <m/>
    <m/>
    <m/>
    <x v="12"/>
    <m/>
    <m/>
    <m/>
  </r>
  <r>
    <x v="209"/>
    <x v="18792"/>
    <n v="331"/>
    <s v="GingerFizz"/>
    <n v="131.18841599999999"/>
    <n v="514.77828480000005"/>
    <x v="18447"/>
    <m/>
    <m/>
    <m/>
    <m/>
    <x v="12"/>
    <m/>
    <m/>
    <m/>
  </r>
  <r>
    <x v="2"/>
    <x v="18793"/>
    <n v="1225"/>
    <s v="FizzBerry"/>
    <n v="51.372799999999998"/>
    <n v="514.79999999999995"/>
    <x v="18448"/>
    <m/>
    <m/>
    <m/>
    <m/>
    <x v="12"/>
    <m/>
    <m/>
    <m/>
  </r>
  <r>
    <x v="147"/>
    <x v="18794"/>
    <n v="2563"/>
    <s v="PeachPunch"/>
    <n v="241.8048"/>
    <n v="514.83119999999997"/>
    <x v="18449"/>
    <m/>
    <m/>
    <m/>
    <m/>
    <x v="12"/>
    <m/>
    <m/>
    <m/>
  </r>
  <r>
    <x v="122"/>
    <x v="18795"/>
    <n v="1570"/>
    <s v="CitrusSplash"/>
    <n v="148.00960000000001"/>
    <n v="515.04128000000003"/>
    <x v="18450"/>
    <m/>
    <m/>
    <m/>
    <m/>
    <x v="12"/>
    <m/>
    <m/>
    <m/>
  </r>
  <r>
    <x v="323"/>
    <x v="18796"/>
    <n v="538"/>
    <s v="TropicalTwist"/>
    <n v="456.69119999999998"/>
    <n v="515.25452159999998"/>
    <x v="18451"/>
    <m/>
    <m/>
    <m/>
    <m/>
    <x v="12"/>
    <m/>
    <m/>
    <m/>
  </r>
  <r>
    <x v="59"/>
    <x v="18797"/>
    <n v="439"/>
    <s v="TropicalTwist"/>
    <n v="392.72928000000002"/>
    <n v="515.40403200000003"/>
    <x v="18452"/>
    <m/>
    <m/>
    <m/>
    <m/>
    <x v="12"/>
    <m/>
    <m/>
    <m/>
  </r>
  <r>
    <x v="192"/>
    <x v="18798"/>
    <n v="1798"/>
    <s v="LemonZest"/>
    <n v="32.176000000000002"/>
    <n v="515.42999999999995"/>
    <x v="18453"/>
    <m/>
    <m/>
    <m/>
    <m/>
    <x v="12"/>
    <m/>
    <m/>
    <m/>
  </r>
  <r>
    <x v="116"/>
    <x v="18799"/>
    <n v="229"/>
    <s v="TropicalTwist"/>
    <n v="521.07475199999999"/>
    <n v="516.2516736"/>
    <x v="18454"/>
    <m/>
    <m/>
    <m/>
    <m/>
    <x v="12"/>
    <m/>
    <m/>
    <m/>
  </r>
  <r>
    <x v="123"/>
    <x v="18800"/>
    <n v="1850"/>
    <s v="GingerFizz"/>
    <n v="12.108000000000001"/>
    <n v="516.32640000000004"/>
    <x v="18455"/>
    <m/>
    <m/>
    <m/>
    <m/>
    <x v="12"/>
    <m/>
    <m/>
    <m/>
  </r>
  <r>
    <x v="305"/>
    <x v="18801"/>
    <n v="955"/>
    <s v="MintCooler"/>
    <n v="103.328"/>
    <n v="516.32640000000004"/>
    <x v="18456"/>
    <m/>
    <m/>
    <m/>
    <m/>
    <x v="12"/>
    <m/>
    <m/>
    <m/>
  </r>
  <r>
    <x v="148"/>
    <x v="18802"/>
    <n v="1753"/>
    <s v="ChocoDelight"/>
    <n v="111.768"/>
    <n v="516.32640000000004"/>
    <x v="18457"/>
    <m/>
    <m/>
    <m/>
    <m/>
    <x v="12"/>
    <m/>
    <m/>
    <m/>
  </r>
  <r>
    <x v="127"/>
    <x v="18803"/>
    <n v="2488"/>
    <s v="LemonZest"/>
    <n v="204.19200000000001"/>
    <n v="516.32640000000004"/>
    <x v="18458"/>
    <m/>
    <m/>
    <m/>
    <m/>
    <x v="12"/>
    <m/>
    <m/>
    <m/>
  </r>
  <r>
    <x v="43"/>
    <x v="18804"/>
    <n v="1269"/>
    <s v="PeachPunch"/>
    <n v="254.38079999999999"/>
    <n v="516.40160000000003"/>
    <x v="18459"/>
    <m/>
    <m/>
    <m/>
    <m/>
    <x v="12"/>
    <m/>
    <m/>
    <m/>
  </r>
  <r>
    <x v="162"/>
    <x v="18805"/>
    <n v="1340"/>
    <s v="GingerFizz"/>
    <n v="195.5488"/>
    <n v="516.50040000000001"/>
    <x v="18460"/>
    <m/>
    <m/>
    <m/>
    <m/>
    <x v="12"/>
    <m/>
    <m/>
    <m/>
  </r>
  <r>
    <x v="152"/>
    <x v="18806"/>
    <n v="208"/>
    <s v="MangoBliss"/>
    <n v="84.224063999999998"/>
    <n v="516.69246720000001"/>
    <x v="18461"/>
    <m/>
    <m/>
    <m/>
    <m/>
    <x v="12"/>
    <m/>
    <m/>
    <m/>
  </r>
  <r>
    <x v="80"/>
    <x v="18807"/>
    <n v="2547"/>
    <s v="ChocoDelight"/>
    <n v="110.04"/>
    <n v="517.22280000000001"/>
    <x v="18462"/>
    <m/>
    <m/>
    <m/>
    <m/>
    <x v="12"/>
    <m/>
    <m/>
    <m/>
  </r>
  <r>
    <x v="216"/>
    <x v="18808"/>
    <n v="2126"/>
    <s v="CitrusSplash"/>
    <n v="174.45760000000001"/>
    <n v="517.31679999999994"/>
    <x v="18463"/>
    <m/>
    <m/>
    <m/>
    <m/>
    <x v="12"/>
    <m/>
    <m/>
    <m/>
  </r>
  <r>
    <x v="177"/>
    <x v="18809"/>
    <n v="1870"/>
    <s v="ChocoDelight"/>
    <n v="164.82239999999999"/>
    <n v="517.98239999999998"/>
    <x v="18464"/>
    <m/>
    <m/>
    <m/>
    <m/>
    <x v="12"/>
    <m/>
    <m/>
    <m/>
  </r>
  <r>
    <x v="49"/>
    <x v="18810"/>
    <n v="1568"/>
    <s v="FizzBerry"/>
    <n v="7.2240000000000002"/>
    <n v="518.11919999999998"/>
    <x v="18465"/>
    <m/>
    <m/>
    <m/>
    <m/>
    <x v="12"/>
    <m/>
    <m/>
    <m/>
  </r>
  <r>
    <x v="159"/>
    <x v="18811"/>
    <n v="1260"/>
    <s v="MangoBliss"/>
    <n v="21.655999999999999"/>
    <n v="518.11919999999998"/>
    <x v="18466"/>
    <m/>
    <m/>
    <m/>
    <m/>
    <x v="12"/>
    <m/>
    <m/>
    <m/>
  </r>
  <r>
    <x v="190"/>
    <x v="18812"/>
    <n v="929"/>
    <s v="MintCooler"/>
    <n v="44.515999999999998"/>
    <n v="518.11919999999998"/>
    <x v="18467"/>
    <m/>
    <m/>
    <m/>
    <m/>
    <x v="12"/>
    <m/>
    <m/>
    <m/>
  </r>
  <r>
    <x v="201"/>
    <x v="18813"/>
    <n v="666"/>
    <s v="GingerFizz"/>
    <n v="85.396000000000001"/>
    <n v="518.11919999999998"/>
    <x v="18468"/>
    <m/>
    <m/>
    <m/>
    <m/>
    <x v="12"/>
    <m/>
    <m/>
    <m/>
  </r>
  <r>
    <x v="76"/>
    <x v="18814"/>
    <n v="875"/>
    <s v="LemonZest"/>
    <n v="157.34399999999999"/>
    <n v="518.19039999999995"/>
    <x v="18469"/>
    <m/>
    <m/>
    <m/>
    <m/>
    <x v="12"/>
    <m/>
    <m/>
    <m/>
  </r>
  <r>
    <x v="316"/>
    <x v="18815"/>
    <n v="2640"/>
    <s v="BerryBlast"/>
    <n v="482.09679999999997"/>
    <n v="518.62118399999997"/>
    <x v="18470"/>
    <m/>
    <m/>
    <m/>
    <m/>
    <x v="12"/>
    <m/>
    <m/>
    <m/>
  </r>
  <r>
    <x v="110"/>
    <x v="18816"/>
    <n v="1925"/>
    <s v="MintCooler"/>
    <n v="0.55600000000000005"/>
    <n v="519.01559999999995"/>
    <x v="18471"/>
    <m/>
    <m/>
    <m/>
    <m/>
    <x v="12"/>
    <m/>
    <m/>
    <m/>
  </r>
  <r>
    <x v="41"/>
    <x v="18817"/>
    <n v="1224"/>
    <s v="BerryBlast"/>
    <n v="24.756"/>
    <n v="519.01559999999995"/>
    <x v="18472"/>
    <m/>
    <m/>
    <m/>
    <m/>
    <x v="12"/>
    <m/>
    <m/>
    <m/>
  </r>
  <r>
    <x v="298"/>
    <x v="18818"/>
    <n v="1233"/>
    <s v="PeachPunch"/>
    <n v="160.00399999999999"/>
    <n v="519.01559999999995"/>
    <x v="18473"/>
    <m/>
    <m/>
    <m/>
    <m/>
    <x v="12"/>
    <m/>
    <m/>
    <m/>
  </r>
  <r>
    <x v="38"/>
    <x v="18819"/>
    <n v="685"/>
    <s v="FizzBerry"/>
    <n v="681.30086400000005"/>
    <n v="519.04319999999996"/>
    <x v="18474"/>
    <m/>
    <m/>
    <m/>
    <m/>
    <x v="12"/>
    <m/>
    <m/>
    <m/>
  </r>
  <r>
    <x v="54"/>
    <x v="18820"/>
    <n v="1604"/>
    <s v="MangoBliss"/>
    <n v="60.073599999999999"/>
    <n v="519.13679999999999"/>
    <x v="18475"/>
    <m/>
    <m/>
    <m/>
    <m/>
    <x v="12"/>
    <m/>
    <m/>
    <m/>
  </r>
  <r>
    <x v="70"/>
    <x v="18821"/>
    <n v="604"/>
    <s v="MintCooler"/>
    <n v="78.224000000000004"/>
    <n v="519.19488000000001"/>
    <x v="18476"/>
    <m/>
    <m/>
    <m/>
    <m/>
    <x v="12"/>
    <m/>
    <m/>
    <m/>
  </r>
  <r>
    <x v="25"/>
    <x v="18822"/>
    <n v="664"/>
    <s v="TropicalTwist"/>
    <n v="665.59852799999999"/>
    <n v="519.58433279999997"/>
    <x v="18477"/>
    <m/>
    <m/>
    <m/>
    <m/>
    <x v="12"/>
    <m/>
    <m/>
    <m/>
  </r>
  <r>
    <x v="343"/>
    <x v="18823"/>
    <n v="2175"/>
    <s v="BerryBlast"/>
    <n v="31.635999999999999"/>
    <n v="519.76857600000005"/>
    <x v="18478"/>
    <m/>
    <m/>
    <m/>
    <m/>
    <x v="12"/>
    <m/>
    <m/>
    <m/>
  </r>
  <r>
    <x v="165"/>
    <x v="18824"/>
    <n v="1510"/>
    <s v="BerryBlast"/>
    <n v="473.36320000000001"/>
    <n v="519.76857600000005"/>
    <x v="18479"/>
    <m/>
    <m/>
    <m/>
    <m/>
    <x v="12"/>
    <m/>
    <m/>
    <m/>
  </r>
  <r>
    <x v="47"/>
    <x v="18825"/>
    <n v="707"/>
    <s v="CitrusSplash"/>
    <n v="227.18719999999999"/>
    <n v="519.78783999999996"/>
    <x v="18480"/>
    <m/>
    <m/>
    <m/>
    <m/>
    <x v="12"/>
    <m/>
    <m/>
    <m/>
  </r>
  <r>
    <x v="311"/>
    <x v="18826"/>
    <n v="265"/>
    <s v="PeachPunch"/>
    <n v="10.875999999999999"/>
    <n v="519.91200000000003"/>
    <x v="18481"/>
    <m/>
    <m/>
    <m/>
    <m/>
    <x v="12"/>
    <m/>
    <m/>
    <m/>
  </r>
  <r>
    <x v="141"/>
    <x v="18827"/>
    <n v="1012"/>
    <s v="BerryBlast"/>
    <n v="119.9"/>
    <n v="519.91200000000003"/>
    <x v="18482"/>
    <m/>
    <m/>
    <m/>
    <m/>
    <x v="12"/>
    <m/>
    <m/>
    <m/>
  </r>
  <r>
    <x v="111"/>
    <x v="18828"/>
    <n v="445"/>
    <s v="BerryBlast"/>
    <n v="252.84479999999999"/>
    <n v="519.91200000000003"/>
    <x v="18483"/>
    <m/>
    <m/>
    <m/>
    <m/>
    <x v="12"/>
    <m/>
    <m/>
    <m/>
  </r>
  <r>
    <x v="206"/>
    <x v="18829"/>
    <n v="1996"/>
    <s v="MangoBliss"/>
    <n v="73.401600000000002"/>
    <n v="519.91679999999997"/>
    <x v="18484"/>
    <m/>
    <m/>
    <m/>
    <m/>
    <x v="12"/>
    <m/>
    <m/>
    <m/>
  </r>
  <r>
    <x v="248"/>
    <x v="18830"/>
    <n v="500"/>
    <s v="ChocoDelight"/>
    <n v="547.57900800000004"/>
    <n v="520.06156799999997"/>
    <x v="18485"/>
    <m/>
    <m/>
    <m/>
    <m/>
    <x v="12"/>
    <m/>
    <m/>
    <m/>
  </r>
  <r>
    <x v="112"/>
    <x v="18831"/>
    <n v="994"/>
    <s v="TropicalTwist"/>
    <n v="701.84064000000001"/>
    <n v="520.26524159999997"/>
    <x v="18486"/>
    <m/>
    <m/>
    <m/>
    <m/>
    <x v="12"/>
    <m/>
    <m/>
    <m/>
  </r>
  <r>
    <x v="140"/>
    <x v="18832"/>
    <n v="80"/>
    <s v="TropicalTwist"/>
    <n v="75.995999999999995"/>
    <n v="520.80840000000001"/>
    <x v="18487"/>
    <m/>
    <m/>
    <m/>
    <m/>
    <x v="12"/>
    <m/>
    <m/>
    <m/>
  </r>
  <r>
    <x v="242"/>
    <x v="18833"/>
    <n v="1019"/>
    <s v="BerryBlast"/>
    <n v="619.55520000000001"/>
    <n v="520.86053760000004"/>
    <x v="18488"/>
    <m/>
    <m/>
    <m/>
    <m/>
    <x v="12"/>
    <m/>
    <m/>
    <m/>
  </r>
  <r>
    <x v="105"/>
    <x v="18834"/>
    <n v="198"/>
    <s v="TropicalTwist"/>
    <n v="225.40876800000001"/>
    <n v="521.26339199999995"/>
    <x v="18489"/>
    <m/>
    <m/>
    <m/>
    <m/>
    <x v="12"/>
    <m/>
    <m/>
    <m/>
  </r>
  <r>
    <x v="17"/>
    <x v="18835"/>
    <n v="2425"/>
    <s v="MangoBliss"/>
    <n v="174.8032"/>
    <n v="521.36239999999998"/>
    <x v="18490"/>
    <m/>
    <m/>
    <m/>
    <m/>
    <x v="12"/>
    <m/>
    <m/>
    <m/>
  </r>
  <r>
    <x v="59"/>
    <x v="18836"/>
    <n v="369"/>
    <s v="ChocoDelight"/>
    <n v="108.41395199999999"/>
    <n v="521.38644480000005"/>
    <x v="18491"/>
    <m/>
    <m/>
    <m/>
    <m/>
    <x v="12"/>
    <m/>
    <m/>
    <m/>
  </r>
  <r>
    <x v="63"/>
    <x v="18837"/>
    <n v="817"/>
    <s v="ChocoDelight"/>
    <n v="84.507999999999996"/>
    <n v="521.70479999999998"/>
    <x v="18492"/>
    <m/>
    <m/>
    <m/>
    <m/>
    <x v="12"/>
    <m/>
    <m/>
    <m/>
  </r>
  <r>
    <x v="37"/>
    <x v="18838"/>
    <n v="1245"/>
    <s v="MintCooler"/>
    <n v="86.055999999999997"/>
    <n v="521.70479999999998"/>
    <x v="18493"/>
    <m/>
    <m/>
    <m/>
    <m/>
    <x v="12"/>
    <m/>
    <m/>
    <m/>
  </r>
  <r>
    <x v="320"/>
    <x v="18839"/>
    <n v="2126"/>
    <s v="PeachPunch"/>
    <n v="162.80000000000001"/>
    <n v="521.70479999999998"/>
    <x v="18494"/>
    <m/>
    <m/>
    <m/>
    <m/>
    <x v="12"/>
    <m/>
    <m/>
    <m/>
  </r>
  <r>
    <x v="14"/>
    <x v="18840"/>
    <n v="656"/>
    <s v="BerryBlast"/>
    <n v="246.08959999999999"/>
    <n v="521.85119999999995"/>
    <x v="18495"/>
    <m/>
    <m/>
    <m/>
    <m/>
    <x v="12"/>
    <m/>
    <m/>
    <m/>
  </r>
  <r>
    <x v="316"/>
    <x v="18841"/>
    <n v="162"/>
    <s v="GingerFizz"/>
    <n v="159.83270400000001"/>
    <n v="521.97500160000004"/>
    <x v="18496"/>
    <m/>
    <m/>
    <m/>
    <m/>
    <x v="12"/>
    <m/>
    <m/>
    <m/>
  </r>
  <r>
    <x v="155"/>
    <x v="18842"/>
    <n v="2736"/>
    <s v="BerryBlast"/>
    <n v="99.355999999999995"/>
    <n v="523.21075199999996"/>
    <x v="18497"/>
    <m/>
    <m/>
    <m/>
    <m/>
    <x v="12"/>
    <m/>
    <m/>
    <m/>
  </r>
  <r>
    <x v="24"/>
    <x v="18843"/>
    <n v="1729"/>
    <s v="CitrusSplash"/>
    <n v="49.048000000000002"/>
    <n v="523.49760000000003"/>
    <x v="18498"/>
    <m/>
    <m/>
    <m/>
    <m/>
    <x v="12"/>
    <m/>
    <m/>
    <m/>
  </r>
  <r>
    <x v="83"/>
    <x v="18844"/>
    <n v="2248"/>
    <s v="ChocoDelight"/>
    <n v="59.847999999999999"/>
    <n v="523.49760000000003"/>
    <x v="18499"/>
    <m/>
    <m/>
    <m/>
    <m/>
    <x v="12"/>
    <m/>
    <m/>
    <m/>
  </r>
  <r>
    <x v="116"/>
    <x v="18845"/>
    <n v="1254"/>
    <s v="LemonZest"/>
    <n v="231.07839999999999"/>
    <n v="523.95719999999994"/>
    <x v="18500"/>
    <m/>
    <m/>
    <m/>
    <m/>
    <x v="12"/>
    <m/>
    <m/>
    <m/>
  </r>
  <r>
    <x v="87"/>
    <x v="18846"/>
    <n v="1211"/>
    <s v="MangoBliss"/>
    <n v="301.49759999999998"/>
    <n v="524.03353600000003"/>
    <x v="18501"/>
    <m/>
    <m/>
    <m/>
    <m/>
    <x v="12"/>
    <m/>
    <m/>
    <m/>
  </r>
  <r>
    <x v="215"/>
    <x v="18847"/>
    <n v="895"/>
    <s v="GingerFizz"/>
    <n v="673.51103999999998"/>
    <n v="524.1946944"/>
    <x v="18502"/>
    <m/>
    <m/>
    <m/>
    <m/>
    <x v="12"/>
    <m/>
    <m/>
    <m/>
  </r>
  <r>
    <x v="10"/>
    <x v="18848"/>
    <n v="1715"/>
    <s v="LemonZest"/>
    <n v="15.304"/>
    <n v="524.39400000000001"/>
    <x v="18503"/>
    <m/>
    <m/>
    <m/>
    <m/>
    <x v="12"/>
    <m/>
    <m/>
    <m/>
  </r>
  <r>
    <x v="118"/>
    <x v="18849"/>
    <n v="2376"/>
    <s v="CitrusSplash"/>
    <n v="24.052"/>
    <n v="524.39400000000001"/>
    <x v="18504"/>
    <m/>
    <m/>
    <m/>
    <m/>
    <x v="12"/>
    <m/>
    <m/>
    <m/>
  </r>
  <r>
    <x v="350"/>
    <x v="18850"/>
    <n v="250"/>
    <s v="TropicalTwist"/>
    <n v="149.084"/>
    <n v="524.39400000000001"/>
    <x v="18505"/>
    <m/>
    <m/>
    <m/>
    <m/>
    <x v="12"/>
    <m/>
    <m/>
    <m/>
  </r>
  <r>
    <x v="59"/>
    <x v="18851"/>
    <n v="250"/>
    <s v="CitrusSplash"/>
    <n v="356.407104"/>
    <n v="524.48447999999996"/>
    <x v="18506"/>
    <m/>
    <m/>
    <m/>
    <m/>
    <x v="12"/>
    <m/>
    <m/>
    <m/>
  </r>
  <r>
    <x v="140"/>
    <x v="18852"/>
    <n v="2551"/>
    <s v="GingerFizz"/>
    <n v="3.3119999999999998"/>
    <n v="524.93183999999997"/>
    <x v="18507"/>
    <m/>
    <m/>
    <m/>
    <m/>
    <x v="12"/>
    <m/>
    <m/>
    <m/>
  </r>
  <r>
    <x v="101"/>
    <x v="18853"/>
    <n v="1988"/>
    <s v="CitrusSplash"/>
    <n v="62.18"/>
    <n v="524.93183999999997"/>
    <x v="18508"/>
    <m/>
    <m/>
    <m/>
    <m/>
    <x v="12"/>
    <m/>
    <m/>
    <m/>
  </r>
  <r>
    <x v="133"/>
    <x v="18854"/>
    <n v="254"/>
    <s v="ChocoDelight"/>
    <n v="53.103999999999999"/>
    <n v="525.29039999999998"/>
    <x v="18509"/>
    <m/>
    <m/>
    <m/>
    <m/>
    <x v="12"/>
    <m/>
    <m/>
    <m/>
  </r>
  <r>
    <x v="337"/>
    <x v="18855"/>
    <n v="320"/>
    <s v="MangoBliss"/>
    <n v="190.12544"/>
    <n v="525.29039999999998"/>
    <x v="18510"/>
    <m/>
    <m/>
    <m/>
    <m/>
    <x v="12"/>
    <m/>
    <m/>
    <m/>
  </r>
  <r>
    <x v="201"/>
    <x v="18856"/>
    <n v="50"/>
    <s v="PeachPunch"/>
    <n v="244.5728"/>
    <n v="525.30920000000003"/>
    <x v="18511"/>
    <m/>
    <m/>
    <m/>
    <m/>
    <x v="12"/>
    <m/>
    <m/>
    <m/>
  </r>
  <r>
    <x v="281"/>
    <x v="18857"/>
    <n v="2641"/>
    <s v="GingerFizz"/>
    <n v="114.4992"/>
    <n v="525.81359999999995"/>
    <x v="18512"/>
    <m/>
    <m/>
    <m/>
    <m/>
    <x v="12"/>
    <m/>
    <m/>
    <m/>
  </r>
  <r>
    <x v="301"/>
    <x v="18858"/>
    <n v="426"/>
    <s v="PeachPunch"/>
    <n v="679.419264"/>
    <n v="526.77830400000005"/>
    <x v="18513"/>
    <m/>
    <m/>
    <m/>
    <m/>
    <x v="12"/>
    <m/>
    <m/>
    <m/>
  </r>
  <r>
    <x v="354"/>
    <x v="18859"/>
    <n v="2484"/>
    <s v="TropicalTwist"/>
    <n v="37.783999999999999"/>
    <n v="527.08320000000003"/>
    <x v="18514"/>
    <m/>
    <m/>
    <m/>
    <m/>
    <x v="12"/>
    <m/>
    <m/>
    <m/>
  </r>
  <r>
    <x v="352"/>
    <x v="18860"/>
    <n v="2813"/>
    <s v="GingerFizz"/>
    <n v="51.408000000000001"/>
    <n v="527.08320000000003"/>
    <x v="18515"/>
    <m/>
    <m/>
    <m/>
    <m/>
    <x v="12"/>
    <m/>
    <m/>
    <m/>
  </r>
  <r>
    <x v="171"/>
    <x v="18861"/>
    <n v="2458"/>
    <s v="ChocoDelight"/>
    <n v="98.644000000000005"/>
    <n v="527.08320000000003"/>
    <x v="18516"/>
    <m/>
    <m/>
    <m/>
    <m/>
    <x v="12"/>
    <m/>
    <m/>
    <m/>
  </r>
  <r>
    <x v="338"/>
    <x v="18862"/>
    <n v="2023"/>
    <s v="MintCooler"/>
    <n v="111.1904"/>
    <n v="527.10527999999999"/>
    <x v="18517"/>
    <m/>
    <m/>
    <m/>
    <m/>
    <x v="12"/>
    <m/>
    <m/>
    <m/>
  </r>
  <r>
    <x v="167"/>
    <x v="18863"/>
    <n v="1115"/>
    <s v="TropicalTwist"/>
    <n v="259.36"/>
    <n v="527.56600000000003"/>
    <x v="18518"/>
    <m/>
    <m/>
    <m/>
    <m/>
    <x v="12"/>
    <m/>
    <m/>
    <m/>
  </r>
  <r>
    <x v="102"/>
    <x v="18864"/>
    <n v="814"/>
    <s v="GingerFizz"/>
    <n v="479.235456"/>
    <n v="527.631936"/>
    <x v="18519"/>
    <m/>
    <m/>
    <m/>
    <m/>
    <x v="12"/>
    <m/>
    <m/>
    <m/>
  </r>
  <r>
    <x v="240"/>
    <x v="18865"/>
    <n v="2150"/>
    <s v="GingerFizz"/>
    <n v="140.70400000000001"/>
    <n v="527.9796"/>
    <x v="18520"/>
    <m/>
    <m/>
    <m/>
    <m/>
    <x v="12"/>
    <m/>
    <m/>
    <m/>
  </r>
  <r>
    <x v="21"/>
    <x v="18866"/>
    <n v="2243"/>
    <s v="ChocoDelight"/>
    <n v="251.6448"/>
    <n v="528.11199999999997"/>
    <x v="18521"/>
    <m/>
    <m/>
    <m/>
    <m/>
    <x v="12"/>
    <m/>
    <m/>
    <m/>
  </r>
  <r>
    <x v="153"/>
    <x v="18867"/>
    <n v="930"/>
    <s v="LemonZest"/>
    <n v="238.46016"/>
    <n v="528.1840512"/>
    <x v="18522"/>
    <m/>
    <m/>
    <m/>
    <m/>
    <x v="12"/>
    <m/>
    <m/>
    <m/>
  </r>
  <r>
    <x v="324"/>
    <x v="18868"/>
    <n v="1673"/>
    <s v="ChocoDelight"/>
    <n v="233.63200000000001"/>
    <n v="528.32000000000005"/>
    <x v="18523"/>
    <m/>
    <m/>
    <m/>
    <m/>
    <x v="12"/>
    <m/>
    <m/>
    <m/>
  </r>
  <r>
    <x v="289"/>
    <x v="18869"/>
    <n v="1074"/>
    <s v="MangoBliss"/>
    <n v="144.78399999999999"/>
    <n v="528.87599999999998"/>
    <x v="18524"/>
    <m/>
    <m/>
    <m/>
    <m/>
    <x v="12"/>
    <m/>
    <m/>
    <m/>
  </r>
  <r>
    <x v="55"/>
    <x v="18870"/>
    <n v="1278"/>
    <s v="BerryBlast"/>
    <n v="646.27840000000003"/>
    <n v="528.94771200000002"/>
    <x v="18525"/>
    <m/>
    <m/>
    <m/>
    <m/>
    <x v="12"/>
    <m/>
    <m/>
    <m/>
  </r>
  <r>
    <x v="30"/>
    <x v="18871"/>
    <n v="853"/>
    <s v="GingerFizz"/>
    <n v="37.508000000000003"/>
    <n v="529.23455999999999"/>
    <x v="18526"/>
    <m/>
    <m/>
    <m/>
    <m/>
    <x v="12"/>
    <m/>
    <m/>
    <m/>
  </r>
  <r>
    <x v="358"/>
    <x v="18872"/>
    <n v="187"/>
    <s v="GingerFizz"/>
    <n v="244.30310399999999"/>
    <n v="529.2635712"/>
    <x v="18527"/>
    <m/>
    <m/>
    <m/>
    <m/>
    <x v="12"/>
    <m/>
    <m/>
    <m/>
  </r>
  <r>
    <x v="303"/>
    <x v="18873"/>
    <n v="754"/>
    <s v="MangoBliss"/>
    <n v="237.94963200000001"/>
    <n v="529.41158399999995"/>
    <x v="18528"/>
    <m/>
    <m/>
    <m/>
    <m/>
    <x v="12"/>
    <m/>
    <m/>
    <m/>
  </r>
  <r>
    <x v="13"/>
    <x v="18874"/>
    <n v="892"/>
    <s v="GingerFizz"/>
    <n v="408.56"/>
    <n v="529.88"/>
    <x v="18529"/>
    <m/>
    <m/>
    <m/>
    <m/>
    <x v="12"/>
    <m/>
    <m/>
    <m/>
  </r>
  <r>
    <x v="139"/>
    <x v="18875"/>
    <n v="1423"/>
    <s v="FizzBerry"/>
    <n v="640.61836800000003"/>
    <n v="530.15872000000002"/>
    <x v="18530"/>
    <m/>
    <m/>
    <m/>
    <m/>
    <x v="12"/>
    <m/>
    <m/>
    <m/>
  </r>
  <r>
    <x v="245"/>
    <x v="18876"/>
    <n v="1994"/>
    <s v="CitrusSplash"/>
    <n v="30.475999999999999"/>
    <n v="530.66880000000003"/>
    <x v="18531"/>
    <m/>
    <m/>
    <m/>
    <m/>
    <x v="12"/>
    <m/>
    <m/>
    <m/>
  </r>
  <r>
    <x v="267"/>
    <x v="18877"/>
    <n v="1853"/>
    <s v="CitrusSplash"/>
    <n v="220.72"/>
    <n v="530.87257599999998"/>
    <x v="18532"/>
    <m/>
    <m/>
    <m/>
    <m/>
    <x v="12"/>
    <m/>
    <m/>
    <m/>
  </r>
  <r>
    <x v="65"/>
    <x v="18878"/>
    <n v="2114"/>
    <s v="MangoBliss"/>
    <n v="96.265600000000006"/>
    <n v="531.12800000000004"/>
    <x v="18533"/>
    <m/>
    <m/>
    <m/>
    <m/>
    <x v="12"/>
    <m/>
    <m/>
    <m/>
  </r>
  <r>
    <x v="319"/>
    <x v="18879"/>
    <n v="753"/>
    <s v="LemonZest"/>
    <n v="440.68608"/>
    <n v="531.28857600000003"/>
    <x v="18534"/>
    <m/>
    <m/>
    <m/>
    <m/>
    <x v="12"/>
    <m/>
    <m/>
    <m/>
  </r>
  <r>
    <x v="5"/>
    <x v="18880"/>
    <n v="2220"/>
    <s v="CitrusSplash"/>
    <n v="29.270399999999999"/>
    <n v="531.32039999999995"/>
    <x v="18535"/>
    <m/>
    <m/>
    <m/>
    <m/>
    <x v="12"/>
    <m/>
    <m/>
    <m/>
  </r>
  <r>
    <x v="53"/>
    <x v="18881"/>
    <n v="347"/>
    <s v="LemonZest"/>
    <n v="556.51315199999999"/>
    <n v="531.51022079999996"/>
    <x v="18536"/>
    <m/>
    <m/>
    <m/>
    <m/>
    <x v="12"/>
    <m/>
    <m/>
    <m/>
  </r>
  <r>
    <x v="4"/>
    <x v="18882"/>
    <n v="1437"/>
    <s v="PeachPunch"/>
    <n v="135.89439999999999"/>
    <n v="531.55960000000005"/>
    <x v="18537"/>
    <m/>
    <m/>
    <m/>
    <m/>
    <x v="12"/>
    <m/>
    <m/>
    <m/>
  </r>
  <r>
    <x v="112"/>
    <x v="18883"/>
    <n v="1344"/>
    <s v="ChocoDelight"/>
    <n v="3.5"/>
    <n v="531.5652"/>
    <x v="18538"/>
    <m/>
    <m/>
    <m/>
    <m/>
    <x v="12"/>
    <m/>
    <m/>
    <m/>
  </r>
  <r>
    <x v="240"/>
    <x v="18884"/>
    <n v="1527"/>
    <s v="LemonZest"/>
    <n v="24.832000000000001"/>
    <n v="531.5652"/>
    <x v="18539"/>
    <m/>
    <m/>
    <m/>
    <m/>
    <x v="12"/>
    <m/>
    <m/>
    <m/>
  </r>
  <r>
    <x v="321"/>
    <x v="18885"/>
    <n v="795"/>
    <s v="LemonZest"/>
    <n v="638.65382399999999"/>
    <n v="531.91257599999994"/>
    <x v="18540"/>
    <m/>
    <m/>
    <m/>
    <m/>
    <x v="12"/>
    <m/>
    <m/>
    <m/>
  </r>
  <r>
    <x v="89"/>
    <x v="18886"/>
    <n v="2511"/>
    <s v="MangoBliss"/>
    <n v="214.30080000000001"/>
    <n v="532.13679999999999"/>
    <x v="18541"/>
    <m/>
    <m/>
    <m/>
    <m/>
    <x v="12"/>
    <m/>
    <m/>
    <m/>
  </r>
  <r>
    <x v="272"/>
    <x v="18887"/>
    <n v="2377"/>
    <s v="BerryBlast"/>
    <n v="556.00959999999998"/>
    <n v="532.38988800000004"/>
    <x v="18542"/>
    <m/>
    <m/>
    <m/>
    <m/>
    <x v="12"/>
    <m/>
    <m/>
    <m/>
  </r>
  <r>
    <x v="111"/>
    <x v="18888"/>
    <n v="1649"/>
    <s v="GingerFizz"/>
    <n v="19.623999999999999"/>
    <n v="532.46159999999998"/>
    <x v="18543"/>
    <m/>
    <m/>
    <m/>
    <m/>
    <x v="12"/>
    <m/>
    <m/>
    <m/>
  </r>
  <r>
    <x v="250"/>
    <x v="18889"/>
    <n v="1470"/>
    <s v="MintCooler"/>
    <n v="63.318399999999997"/>
    <n v="532.68280000000004"/>
    <x v="18544"/>
    <m/>
    <m/>
    <m/>
    <m/>
    <x v="12"/>
    <m/>
    <m/>
    <m/>
  </r>
  <r>
    <x v="329"/>
    <x v="18890"/>
    <n v="2156"/>
    <s v="GingerFizz"/>
    <n v="208.86080000000001"/>
    <n v="532.81799999999998"/>
    <x v="18545"/>
    <m/>
    <m/>
    <m/>
    <m/>
    <x v="12"/>
    <m/>
    <m/>
    <m/>
  </r>
  <r>
    <x v="172"/>
    <x v="18891"/>
    <n v="1318"/>
    <s v="GingerFizz"/>
    <n v="222.22720000000001"/>
    <n v="532.94280000000003"/>
    <x v="18546"/>
    <m/>
    <m/>
    <m/>
    <m/>
    <x v="12"/>
    <m/>
    <m/>
    <m/>
  </r>
  <r>
    <x v="259"/>
    <x v="18892"/>
    <n v="702"/>
    <s v="LemonZest"/>
    <n v="603.80467199999998"/>
    <n v="533.09817599999997"/>
    <x v="18547"/>
    <m/>
    <m/>
    <m/>
    <m/>
    <x v="12"/>
    <m/>
    <m/>
    <m/>
  </r>
  <r>
    <x v="329"/>
    <x v="18893"/>
    <n v="1738"/>
    <s v="GingerFizz"/>
    <n v="26.48"/>
    <n v="533.35799999999995"/>
    <x v="18548"/>
    <m/>
    <m/>
    <m/>
    <m/>
    <x v="12"/>
    <m/>
    <m/>
    <m/>
  </r>
  <r>
    <x v="197"/>
    <x v="18894"/>
    <n v="2690"/>
    <s v="TropicalTwist"/>
    <n v="0.38400000000000001"/>
    <n v="533.35799999999995"/>
    <x v="18549"/>
    <m/>
    <m/>
    <m/>
    <m/>
    <x v="12"/>
    <m/>
    <m/>
    <m/>
  </r>
  <r>
    <x v="303"/>
    <x v="18895"/>
    <n v="763"/>
    <s v="FizzBerry"/>
    <n v="496.40025600000001"/>
    <n v="533.599872"/>
    <x v="18550"/>
    <m/>
    <m/>
    <m/>
    <m/>
    <x v="12"/>
    <m/>
    <m/>
    <m/>
  </r>
  <r>
    <x v="251"/>
    <x v="18896"/>
    <n v="1675"/>
    <s v="GingerFizz"/>
    <n v="380.63040000000001"/>
    <n v="534.14815999999996"/>
    <x v="18551"/>
    <m/>
    <m/>
    <m/>
    <m/>
    <x v="12"/>
    <m/>
    <m/>
    <m/>
  </r>
  <r>
    <x v="41"/>
    <x v="18897"/>
    <n v="905"/>
    <s v="ChocoDelight"/>
    <n v="353.02271999999999"/>
    <n v="534.20889599999998"/>
    <x v="18552"/>
    <m/>
    <m/>
    <m/>
    <m/>
    <x v="12"/>
    <m/>
    <m/>
    <m/>
  </r>
  <r>
    <x v="277"/>
    <x v="18898"/>
    <n v="1578"/>
    <s v="LemonZest"/>
    <n v="22.06"/>
    <n v="534.25440000000003"/>
    <x v="18553"/>
    <m/>
    <m/>
    <m/>
    <m/>
    <x v="12"/>
    <m/>
    <m/>
    <m/>
  </r>
  <r>
    <x v="172"/>
    <x v="18899"/>
    <n v="919"/>
    <s v="FizzBerry"/>
    <n v="26.844000000000001"/>
    <n v="534.25440000000003"/>
    <x v="18554"/>
    <m/>
    <m/>
    <m/>
    <m/>
    <x v="12"/>
    <m/>
    <m/>
    <m/>
  </r>
  <r>
    <x v="173"/>
    <x v="18900"/>
    <n v="1325"/>
    <s v="ChocoDelight"/>
    <n v="67.091999999999999"/>
    <n v="534.25440000000003"/>
    <x v="18555"/>
    <m/>
    <m/>
    <m/>
    <m/>
    <x v="12"/>
    <m/>
    <m/>
    <m/>
  </r>
  <r>
    <x v="93"/>
    <x v="18901"/>
    <n v="1063"/>
    <s v="MangoBliss"/>
    <n v="143.00800000000001"/>
    <n v="534.25440000000003"/>
    <x v="18556"/>
    <m/>
    <m/>
    <m/>
    <m/>
    <x v="12"/>
    <m/>
    <m/>
    <m/>
  </r>
  <r>
    <x v="303"/>
    <x v="18902"/>
    <n v="2665"/>
    <s v="PeachPunch"/>
    <n v="173.34800000000001"/>
    <n v="534.25440000000003"/>
    <x v="18557"/>
    <m/>
    <m/>
    <m/>
    <m/>
    <x v="12"/>
    <m/>
    <m/>
    <m/>
  </r>
  <r>
    <x v="36"/>
    <x v="18903"/>
    <n v="775"/>
    <s v="ChocoDelight"/>
    <n v="95.471999999999994"/>
    <n v="534.55084799999997"/>
    <x v="18558"/>
    <m/>
    <m/>
    <m/>
    <m/>
    <x v="12"/>
    <m/>
    <m/>
    <m/>
  </r>
  <r>
    <x v="300"/>
    <x v="18904"/>
    <n v="1371"/>
    <s v="BerryBlast"/>
    <n v="131.828352"/>
    <n v="534.90527999999995"/>
    <x v="18559"/>
    <m/>
    <m/>
    <m/>
    <m/>
    <x v="12"/>
    <m/>
    <m/>
    <m/>
  </r>
  <r>
    <x v="333"/>
    <x v="18905"/>
    <n v="2242"/>
    <s v="FizzBerry"/>
    <n v="224.80959999999999"/>
    <n v="535.18920000000003"/>
    <x v="18560"/>
    <m/>
    <m/>
    <m/>
    <m/>
    <x v="12"/>
    <m/>
    <m/>
    <m/>
  </r>
  <r>
    <x v="340"/>
    <x v="18906"/>
    <n v="656"/>
    <s v="BerryBlast"/>
    <n v="494.96480000000003"/>
    <n v="535.83206399999995"/>
    <x v="18561"/>
    <m/>
    <m/>
    <m/>
    <m/>
    <x v="12"/>
    <m/>
    <m/>
    <m/>
  </r>
  <r>
    <x v="91"/>
    <x v="18907"/>
    <n v="2454"/>
    <s v="BerryBlast"/>
    <n v="542.44928000000004"/>
    <n v="536.06154240000001"/>
    <x v="18562"/>
    <m/>
    <m/>
    <m/>
    <m/>
    <x v="12"/>
    <m/>
    <m/>
    <m/>
  </r>
  <r>
    <x v="239"/>
    <x v="18908"/>
    <n v="1509"/>
    <s v="LemonZest"/>
    <n v="584.58892800000001"/>
    <n v="536.17823999999996"/>
    <x v="18563"/>
    <m/>
    <m/>
    <m/>
    <m/>
    <x v="12"/>
    <m/>
    <m/>
    <m/>
  </r>
  <r>
    <x v="60"/>
    <x v="18909"/>
    <n v="369"/>
    <s v="ChocoDelight"/>
    <n v="19.404"/>
    <n v="536.94359999999995"/>
    <x v="18564"/>
    <m/>
    <m/>
    <m/>
    <m/>
    <x v="12"/>
    <m/>
    <m/>
    <m/>
  </r>
  <r>
    <x v="93"/>
    <x v="18910"/>
    <n v="2072"/>
    <s v="FizzBerry"/>
    <n v="21.26"/>
    <n v="537.84"/>
    <x v="18565"/>
    <m/>
    <m/>
    <m/>
    <m/>
    <x v="12"/>
    <m/>
    <m/>
    <m/>
  </r>
  <r>
    <x v="256"/>
    <x v="18911"/>
    <n v="455"/>
    <s v="BerryBlast"/>
    <n v="129.464"/>
    <n v="537.84"/>
    <x v="18566"/>
    <m/>
    <m/>
    <m/>
    <m/>
    <x v="12"/>
    <m/>
    <m/>
    <m/>
  </r>
  <r>
    <x v="146"/>
    <x v="18912"/>
    <n v="529"/>
    <s v="MangoBliss"/>
    <n v="220.19839999999999"/>
    <n v="538.6576"/>
    <x v="18567"/>
    <m/>
    <m/>
    <m/>
    <m/>
    <x v="12"/>
    <m/>
    <m/>
    <m/>
  </r>
  <r>
    <x v="77"/>
    <x v="18913"/>
    <n v="312"/>
    <s v="PeachPunch"/>
    <n v="7.8879999999999999"/>
    <n v="538.7364"/>
    <x v="18568"/>
    <m/>
    <m/>
    <m/>
    <m/>
    <x v="12"/>
    <m/>
    <m/>
    <m/>
  </r>
  <r>
    <x v="78"/>
    <x v="18914"/>
    <n v="1192"/>
    <s v="TropicalTwist"/>
    <n v="229.7184"/>
    <n v="538.7364"/>
    <x v="18569"/>
    <m/>
    <m/>
    <m/>
    <m/>
    <x v="12"/>
    <m/>
    <m/>
    <m/>
  </r>
  <r>
    <x v="359"/>
    <x v="18915"/>
    <n v="1609"/>
    <s v="PeachPunch"/>
    <n v="78.256"/>
    <n v="539.63279999999997"/>
    <x v="18570"/>
    <m/>
    <m/>
    <m/>
    <m/>
    <x v="12"/>
    <m/>
    <m/>
    <m/>
  </r>
  <r>
    <x v="66"/>
    <x v="18916"/>
    <n v="130"/>
    <s v="MintCooler"/>
    <n v="243.09043199999999"/>
    <n v="540.29189759999997"/>
    <x v="18571"/>
    <m/>
    <m/>
    <m/>
    <m/>
    <x v="12"/>
    <m/>
    <m/>
    <m/>
  </r>
  <r>
    <x v="195"/>
    <x v="18917"/>
    <n v="1108"/>
    <s v="ChocoDelight"/>
    <n v="6.0919999999999996"/>
    <n v="540.52919999999995"/>
    <x v="18572"/>
    <m/>
    <m/>
    <m/>
    <m/>
    <x v="12"/>
    <m/>
    <m/>
    <m/>
  </r>
  <r>
    <x v="192"/>
    <x v="18918"/>
    <n v="815"/>
    <s v="MangoBliss"/>
    <n v="31.664000000000001"/>
    <n v="540.52919999999995"/>
    <x v="18573"/>
    <m/>
    <m/>
    <m/>
    <m/>
    <x v="12"/>
    <m/>
    <m/>
    <m/>
  </r>
  <r>
    <x v="189"/>
    <x v="18919"/>
    <n v="2644"/>
    <s v="PeachPunch"/>
    <n v="33.347999999999999"/>
    <n v="540.52919999999995"/>
    <x v="18574"/>
    <m/>
    <m/>
    <m/>
    <m/>
    <x v="12"/>
    <m/>
    <m/>
    <m/>
  </r>
  <r>
    <x v="240"/>
    <x v="18920"/>
    <n v="273"/>
    <s v="GingerFizz"/>
    <n v="169.21279999999999"/>
    <n v="541.14319999999998"/>
    <x v="18575"/>
    <m/>
    <m/>
    <m/>
    <m/>
    <x v="12"/>
    <m/>
    <m/>
    <m/>
  </r>
  <r>
    <x v="320"/>
    <x v="18921"/>
    <n v="484"/>
    <s v="CitrusSplash"/>
    <n v="1.3560000000000001"/>
    <n v="541.42560000000003"/>
    <x v="18576"/>
    <m/>
    <m/>
    <m/>
    <m/>
    <x v="12"/>
    <m/>
    <m/>
    <m/>
  </r>
  <r>
    <x v="267"/>
    <x v="18922"/>
    <n v="584"/>
    <s v="BerryBlast"/>
    <n v="78.028000000000006"/>
    <n v="541.56902400000001"/>
    <x v="18577"/>
    <m/>
    <m/>
    <m/>
    <m/>
    <x v="12"/>
    <m/>
    <m/>
    <m/>
  </r>
  <r>
    <x v="40"/>
    <x v="18923"/>
    <n v="482"/>
    <s v="GingerFizz"/>
    <n v="503.456256"/>
    <n v="541.61702400000001"/>
    <x v="18578"/>
    <m/>
    <m/>
    <m/>
    <m/>
    <x v="12"/>
    <m/>
    <m/>
    <m/>
  </r>
  <r>
    <x v="190"/>
    <x v="18924"/>
    <n v="2665"/>
    <s v="BerryBlast"/>
    <n v="110.8544"/>
    <n v="541.7568"/>
    <x v="18579"/>
    <m/>
    <m/>
    <m/>
    <m/>
    <x v="12"/>
    <m/>
    <m/>
    <m/>
  </r>
  <r>
    <x v="134"/>
    <x v="18925"/>
    <n v="169"/>
    <s v="MintCooler"/>
    <n v="204.45235199999999"/>
    <n v="542.25999360000003"/>
    <x v="18580"/>
    <m/>
    <m/>
    <m/>
    <m/>
    <x v="12"/>
    <m/>
    <m/>
    <m/>
  </r>
  <r>
    <x v="73"/>
    <x v="18926"/>
    <n v="104"/>
    <s v="GingerFizz"/>
    <n v="27.456"/>
    <n v="542.322"/>
    <x v="18581"/>
    <m/>
    <m/>
    <m/>
    <m/>
    <x v="12"/>
    <m/>
    <m/>
    <m/>
  </r>
  <r>
    <x v="12"/>
    <x v="18927"/>
    <n v="1446"/>
    <s v="LemonZest"/>
    <n v="128.34399999999999"/>
    <n v="542.322"/>
    <x v="18582"/>
    <m/>
    <m/>
    <m/>
    <m/>
    <x v="12"/>
    <m/>
    <m/>
    <m/>
  </r>
  <r>
    <x v="215"/>
    <x v="18928"/>
    <n v="1321"/>
    <s v="ChocoDelight"/>
    <n v="183.56399999999999"/>
    <n v="542.322"/>
    <x v="18583"/>
    <m/>
    <m/>
    <m/>
    <m/>
    <x v="12"/>
    <m/>
    <m/>
    <m/>
  </r>
  <r>
    <x v="364"/>
    <x v="18929"/>
    <n v="1189"/>
    <s v="MintCooler"/>
    <n v="631.96799999999996"/>
    <n v="542.53056000000004"/>
    <x v="18584"/>
    <m/>
    <m/>
    <m/>
    <m/>
    <x v="12"/>
    <m/>
    <m/>
    <m/>
  </r>
  <r>
    <x v="186"/>
    <x v="18930"/>
    <n v="715"/>
    <s v="PeachPunch"/>
    <n v="272.62713600000001"/>
    <n v="542.70278399999995"/>
    <x v="18585"/>
    <m/>
    <m/>
    <m/>
    <m/>
    <x v="12"/>
    <m/>
    <m/>
    <m/>
  </r>
  <r>
    <x v="303"/>
    <x v="18931"/>
    <n v="115"/>
    <s v="FizzBerry"/>
    <n v="377.87423999999999"/>
    <n v="542.76318719999995"/>
    <x v="18586"/>
    <m/>
    <m/>
    <m/>
    <m/>
    <x v="12"/>
    <m/>
    <m/>
    <m/>
  </r>
  <r>
    <x v="143"/>
    <x v="18932"/>
    <n v="799"/>
    <s v="PeachPunch"/>
    <n v="462.42892799999998"/>
    <n v="542.82508800000005"/>
    <x v="18587"/>
    <m/>
    <m/>
    <m/>
    <m/>
    <x v="12"/>
    <m/>
    <m/>
    <m/>
  </r>
  <r>
    <x v="16"/>
    <x v="18933"/>
    <n v="341"/>
    <s v="MintCooler"/>
    <n v="87.046464"/>
    <n v="543.03649919999998"/>
    <x v="18588"/>
    <m/>
    <m/>
    <m/>
    <m/>
    <x v="12"/>
    <m/>
    <m/>
    <m/>
  </r>
  <r>
    <x v="264"/>
    <x v="18934"/>
    <n v="1341"/>
    <s v="PeachPunch"/>
    <n v="9.5039999999999996"/>
    <n v="543.21839999999997"/>
    <x v="18589"/>
    <m/>
    <m/>
    <m/>
    <m/>
    <x v="12"/>
    <m/>
    <m/>
    <m/>
  </r>
  <r>
    <x v="179"/>
    <x v="18935"/>
    <n v="2753"/>
    <s v="FizzBerry"/>
    <n v="38.228000000000002"/>
    <n v="543.21839999999997"/>
    <x v="18590"/>
    <m/>
    <m/>
    <m/>
    <m/>
    <x v="12"/>
    <m/>
    <m/>
    <m/>
  </r>
  <r>
    <x v="13"/>
    <x v="18936"/>
    <n v="2380"/>
    <s v="LemonZest"/>
    <n v="94.915999999999997"/>
    <n v="543.21839999999997"/>
    <x v="18591"/>
    <m/>
    <m/>
    <m/>
    <m/>
    <x v="12"/>
    <m/>
    <m/>
    <m/>
  </r>
  <r>
    <x v="136"/>
    <x v="18937"/>
    <n v="1495"/>
    <s v="MintCooler"/>
    <n v="198"/>
    <n v="543.21839999999997"/>
    <x v="18592"/>
    <m/>
    <m/>
    <m/>
    <m/>
    <x v="12"/>
    <m/>
    <m/>
    <m/>
  </r>
  <r>
    <x v="313"/>
    <x v="18938"/>
    <n v="942"/>
    <s v="TropicalTwist"/>
    <n v="633.57119999999998"/>
    <n v="543.53520000000003"/>
    <x v="18593"/>
    <m/>
    <m/>
    <m/>
    <m/>
    <x v="12"/>
    <m/>
    <m/>
    <m/>
  </r>
  <r>
    <x v="50"/>
    <x v="18939"/>
    <n v="2508"/>
    <s v="MangoBliss"/>
    <n v="305.48480000000001"/>
    <n v="543.66520000000003"/>
    <x v="18594"/>
    <m/>
    <m/>
    <m/>
    <m/>
    <x v="12"/>
    <m/>
    <m/>
    <m/>
  </r>
  <r>
    <x v="309"/>
    <x v="18940"/>
    <n v="1144"/>
    <s v="ChocoDelight"/>
    <n v="129.74"/>
    <n v="544.11479999999995"/>
    <x v="18595"/>
    <m/>
    <m/>
    <m/>
    <m/>
    <x v="12"/>
    <m/>
    <m/>
    <m/>
  </r>
  <r>
    <x v="133"/>
    <x v="18941"/>
    <n v="321"/>
    <s v="TropicalTwist"/>
    <n v="138.01920000000001"/>
    <n v="544.11479999999995"/>
    <x v="18596"/>
    <m/>
    <m/>
    <m/>
    <m/>
    <x v="12"/>
    <m/>
    <m/>
    <m/>
  </r>
  <r>
    <x v="328"/>
    <x v="18942"/>
    <n v="1645"/>
    <s v="MintCooler"/>
    <n v="161.23519999999999"/>
    <n v="544.11479999999995"/>
    <x v="18597"/>
    <m/>
    <m/>
    <m/>
    <m/>
    <x v="12"/>
    <m/>
    <m/>
    <m/>
  </r>
  <r>
    <x v="8"/>
    <x v="18943"/>
    <n v="2232"/>
    <s v="MangoBliss"/>
    <n v="113.7728"/>
    <n v="544.79776000000004"/>
    <x v="18598"/>
    <m/>
    <m/>
    <m/>
    <m/>
    <x v="12"/>
    <m/>
    <m/>
    <m/>
  </r>
  <r>
    <x v="4"/>
    <x v="18944"/>
    <n v="2599"/>
    <s v="ChocoDelight"/>
    <n v="209.56479999999999"/>
    <n v="544.80920000000003"/>
    <x v="18599"/>
    <m/>
    <m/>
    <m/>
    <m/>
    <x v="12"/>
    <m/>
    <m/>
    <m/>
  </r>
  <r>
    <x v="334"/>
    <x v="18945"/>
    <n v="1160"/>
    <s v="FizzBerry"/>
    <n v="78.444000000000003"/>
    <n v="545.01120000000003"/>
    <x v="18600"/>
    <m/>
    <m/>
    <m/>
    <m/>
    <x v="12"/>
    <m/>
    <m/>
    <m/>
  </r>
  <r>
    <x v="259"/>
    <x v="18946"/>
    <n v="547"/>
    <s v="ChocoDelight"/>
    <n v="131.44319999999999"/>
    <n v="545.18880000000001"/>
    <x v="18601"/>
    <m/>
    <m/>
    <m/>
    <m/>
    <x v="12"/>
    <m/>
    <m/>
    <m/>
  </r>
  <r>
    <x v="317"/>
    <x v="18947"/>
    <n v="430"/>
    <s v="LemonZest"/>
    <n v="711.04550400000005"/>
    <n v="545.28364799999997"/>
    <x v="18602"/>
    <m/>
    <m/>
    <m/>
    <m/>
    <x v="12"/>
    <m/>
    <m/>
    <m/>
  </r>
  <r>
    <x v="55"/>
    <x v="18948"/>
    <n v="748"/>
    <s v="TropicalTwist"/>
    <n v="527.23584000000005"/>
    <n v="545.75788799999998"/>
    <x v="18603"/>
    <m/>
    <m/>
    <m/>
    <m/>
    <x v="12"/>
    <m/>
    <m/>
    <m/>
  </r>
  <r>
    <x v="200"/>
    <x v="18949"/>
    <n v="2215"/>
    <s v="FizzBerry"/>
    <n v="79.831999999999994"/>
    <n v="545.9076"/>
    <x v="18604"/>
    <m/>
    <m/>
    <m/>
    <m/>
    <x v="12"/>
    <m/>
    <m/>
    <m/>
  </r>
  <r>
    <x v="276"/>
    <x v="18950"/>
    <n v="2375"/>
    <s v="CitrusSplash"/>
    <n v="165.12799999999999"/>
    <n v="545.9076"/>
    <x v="18605"/>
    <m/>
    <m/>
    <m/>
    <m/>
    <x v="12"/>
    <m/>
    <m/>
    <m/>
  </r>
  <r>
    <x v="334"/>
    <x v="18951"/>
    <n v="139"/>
    <s v="FizzBerry"/>
    <n v="126.031296"/>
    <n v="546.0159744"/>
    <x v="18606"/>
    <m/>
    <m/>
    <m/>
    <m/>
    <x v="12"/>
    <m/>
    <m/>
    <m/>
  </r>
  <r>
    <x v="22"/>
    <x v="18952"/>
    <n v="537"/>
    <s v="LemonZest"/>
    <n v="488.6592"/>
    <n v="546.07088639999995"/>
    <x v="18607"/>
    <m/>
    <m/>
    <m/>
    <m/>
    <x v="12"/>
    <m/>
    <m/>
    <m/>
  </r>
  <r>
    <x v="253"/>
    <x v="18953"/>
    <n v="1800"/>
    <s v="CitrusSplash"/>
    <n v="126.4096"/>
    <n v="546.22047999999995"/>
    <x v="18608"/>
    <m/>
    <m/>
    <m/>
    <m/>
    <x v="12"/>
    <m/>
    <m/>
    <m/>
  </r>
  <r>
    <x v="274"/>
    <x v="18954"/>
    <n v="687"/>
    <s v="MintCooler"/>
    <n v="532.94169599999998"/>
    <n v="546.25708799999995"/>
    <x v="18609"/>
    <m/>
    <m/>
    <m/>
    <m/>
    <x v="12"/>
    <m/>
    <m/>
    <m/>
  </r>
  <r>
    <x v="336"/>
    <x v="18955"/>
    <n v="654"/>
    <s v="TropicalTwist"/>
    <n v="594.84384"/>
    <n v="546.26282879999997"/>
    <x v="18610"/>
    <m/>
    <m/>
    <m/>
    <m/>
    <x v="12"/>
    <m/>
    <m/>
    <m/>
  </r>
  <r>
    <x v="110"/>
    <x v="18956"/>
    <n v="535"/>
    <s v="PeachPunch"/>
    <n v="3.0680000000000001"/>
    <n v="546.80399999999997"/>
    <x v="18611"/>
    <m/>
    <m/>
    <m/>
    <m/>
    <x v="12"/>
    <m/>
    <m/>
    <m/>
  </r>
  <r>
    <x v="58"/>
    <x v="18957"/>
    <n v="280"/>
    <s v="MintCooler"/>
    <n v="4.1639999999999997"/>
    <n v="546.80399999999997"/>
    <x v="18612"/>
    <m/>
    <m/>
    <m/>
    <m/>
    <x v="12"/>
    <m/>
    <m/>
    <m/>
  </r>
  <r>
    <x v="264"/>
    <x v="18958"/>
    <n v="216"/>
    <s v="GingerFizz"/>
    <n v="26.588000000000001"/>
    <n v="546.80399999999997"/>
    <x v="18613"/>
    <m/>
    <m/>
    <m/>
    <m/>
    <x v="12"/>
    <m/>
    <m/>
    <m/>
  </r>
  <r>
    <x v="177"/>
    <x v="18959"/>
    <n v="2392"/>
    <s v="LemonZest"/>
    <n v="61.396000000000001"/>
    <n v="546.80399999999997"/>
    <x v="18614"/>
    <m/>
    <m/>
    <m/>
    <m/>
    <x v="12"/>
    <m/>
    <m/>
    <m/>
  </r>
  <r>
    <x v="307"/>
    <x v="18960"/>
    <n v="349"/>
    <s v="GingerFizz"/>
    <n v="93.052000000000007"/>
    <n v="546.80399999999997"/>
    <x v="18615"/>
    <m/>
    <m/>
    <m/>
    <m/>
    <x v="12"/>
    <m/>
    <m/>
    <m/>
  </r>
  <r>
    <x v="315"/>
    <x v="18961"/>
    <n v="2192"/>
    <s v="FizzBerry"/>
    <n v="42.1248"/>
    <n v="546.85799999999995"/>
    <x v="18616"/>
    <m/>
    <m/>
    <m/>
    <m/>
    <x v="12"/>
    <m/>
    <m/>
    <m/>
  </r>
  <r>
    <x v="253"/>
    <x v="18962"/>
    <n v="962"/>
    <s v="MangoBliss"/>
    <n v="290.23680000000002"/>
    <n v="546.88208640000005"/>
    <x v="18617"/>
    <m/>
    <m/>
    <m/>
    <m/>
    <x v="12"/>
    <m/>
    <m/>
    <m/>
  </r>
  <r>
    <x v="276"/>
    <x v="18963"/>
    <n v="2162"/>
    <s v="CitrusSplash"/>
    <n v="2.2599999999999998"/>
    <n v="547.70039999999995"/>
    <x v="18618"/>
    <m/>
    <m/>
    <m/>
    <m/>
    <x v="12"/>
    <m/>
    <m/>
    <m/>
  </r>
  <r>
    <x v="121"/>
    <x v="18964"/>
    <n v="2011"/>
    <s v="CitrusSplash"/>
    <n v="8.0760000000000005"/>
    <n v="547.70039999999995"/>
    <x v="18619"/>
    <m/>
    <m/>
    <m/>
    <m/>
    <x v="12"/>
    <m/>
    <m/>
    <m/>
  </r>
  <r>
    <x v="120"/>
    <x v="18965"/>
    <n v="2419"/>
    <s v="BerryBlast"/>
    <n v="117.07599999999999"/>
    <n v="547.70039999999995"/>
    <x v="18620"/>
    <m/>
    <m/>
    <m/>
    <m/>
    <x v="12"/>
    <m/>
    <m/>
    <m/>
  </r>
  <r>
    <x v="186"/>
    <x v="18966"/>
    <n v="51"/>
    <s v="LemonZest"/>
    <n v="126.76224000000001"/>
    <n v="547.93914240000004"/>
    <x v="18621"/>
    <m/>
    <m/>
    <m/>
    <m/>
    <x v="12"/>
    <m/>
    <m/>
    <m/>
  </r>
  <r>
    <x v="140"/>
    <x v="18967"/>
    <n v="2722"/>
    <s v="ChocoDelight"/>
    <n v="177.5008"/>
    <n v="548.04880000000003"/>
    <x v="18622"/>
    <m/>
    <m/>
    <m/>
    <m/>
    <x v="12"/>
    <m/>
    <m/>
    <m/>
  </r>
  <r>
    <x v="135"/>
    <x v="18968"/>
    <n v="258"/>
    <s v="GingerFizz"/>
    <n v="188.01920000000001"/>
    <n v="548.17880000000002"/>
    <x v="18623"/>
    <m/>
    <m/>
    <m/>
    <m/>
    <x v="12"/>
    <m/>
    <m/>
    <m/>
  </r>
  <r>
    <x v="80"/>
    <x v="18969"/>
    <n v="815"/>
    <s v="MintCooler"/>
    <n v="188.90495999999999"/>
    <n v="548.69817599999999"/>
    <x v="18624"/>
    <m/>
    <m/>
    <m/>
    <m/>
    <x v="12"/>
    <m/>
    <m/>
    <m/>
  </r>
  <r>
    <x v="133"/>
    <x v="18970"/>
    <n v="503"/>
    <s v="PeachPunch"/>
    <n v="214.22860800000001"/>
    <n v="548.87539200000003"/>
    <x v="18625"/>
    <m/>
    <m/>
    <m/>
    <m/>
    <x v="12"/>
    <m/>
    <m/>
    <m/>
  </r>
  <r>
    <x v="354"/>
    <x v="18971"/>
    <n v="614"/>
    <s v="FizzBerry"/>
    <n v="532.81920000000002"/>
    <n v="549.06633599999998"/>
    <x v="18626"/>
    <m/>
    <m/>
    <m/>
    <m/>
    <x v="12"/>
    <m/>
    <m/>
    <m/>
  </r>
  <r>
    <x v="326"/>
    <x v="18972"/>
    <n v="1678"/>
    <s v="FizzBerry"/>
    <n v="184.3776"/>
    <n v="549.11584000000005"/>
    <x v="18627"/>
    <m/>
    <m/>
    <m/>
    <m/>
    <x v="12"/>
    <m/>
    <m/>
    <m/>
  </r>
  <r>
    <x v="58"/>
    <x v="18973"/>
    <n v="592"/>
    <s v="CitrusSplash"/>
    <n v="19.128"/>
    <n v="549.4932"/>
    <x v="18628"/>
    <m/>
    <m/>
    <m/>
    <m/>
    <x v="12"/>
    <m/>
    <m/>
    <m/>
  </r>
  <r>
    <x v="312"/>
    <x v="18974"/>
    <n v="244"/>
    <s v="GingerFizz"/>
    <n v="499.79884800000002"/>
    <n v="550.05600000000004"/>
    <x v="18629"/>
    <m/>
    <m/>
    <m/>
    <m/>
    <x v="12"/>
    <m/>
    <m/>
    <m/>
  </r>
  <r>
    <x v="312"/>
    <x v="18975"/>
    <n v="447"/>
    <s v="GingerFizz"/>
    <n v="12.023999999999999"/>
    <n v="550.38959999999997"/>
    <x v="18630"/>
    <m/>
    <m/>
    <m/>
    <m/>
    <x v="12"/>
    <m/>
    <m/>
    <m/>
  </r>
  <r>
    <x v="109"/>
    <x v="18976"/>
    <n v="1163"/>
    <s v="PeachPunch"/>
    <n v="58.015999999999998"/>
    <n v="550.38959999999997"/>
    <x v="18631"/>
    <m/>
    <m/>
    <m/>
    <m/>
    <x v="12"/>
    <m/>
    <m/>
    <m/>
  </r>
  <r>
    <x v="165"/>
    <x v="18977"/>
    <n v="2196"/>
    <s v="MangoBliss"/>
    <n v="100.804"/>
    <n v="550.38959999999997"/>
    <x v="18632"/>
    <m/>
    <m/>
    <m/>
    <m/>
    <x v="12"/>
    <m/>
    <m/>
    <m/>
  </r>
  <r>
    <x v="245"/>
    <x v="18978"/>
    <n v="1167"/>
    <s v="CitrusSplash"/>
    <n v="105.06399999999999"/>
    <n v="550.38959999999997"/>
    <x v="18633"/>
    <m/>
    <m/>
    <m/>
    <m/>
    <x v="12"/>
    <m/>
    <m/>
    <m/>
  </r>
  <r>
    <x v="327"/>
    <x v="18979"/>
    <n v="473"/>
    <s v="FizzBerry"/>
    <n v="333.05279999999999"/>
    <n v="550.85472000000004"/>
    <x v="18634"/>
    <m/>
    <m/>
    <m/>
    <m/>
    <x v="12"/>
    <m/>
    <m/>
    <m/>
  </r>
  <r>
    <x v="340"/>
    <x v="18980"/>
    <n v="2137"/>
    <s v="GingerFizz"/>
    <n v="104.1024"/>
    <n v="551.17399999999998"/>
    <x v="18635"/>
    <m/>
    <m/>
    <m/>
    <m/>
    <x v="12"/>
    <m/>
    <m/>
    <m/>
  </r>
  <r>
    <x v="164"/>
    <x v="18981"/>
    <n v="2141"/>
    <s v="BerryBlast"/>
    <n v="63.7"/>
    <n v="551.28599999999994"/>
    <x v="18636"/>
    <m/>
    <m/>
    <m/>
    <m/>
    <x v="12"/>
    <m/>
    <m/>
    <m/>
  </r>
  <r>
    <x v="108"/>
    <x v="18982"/>
    <n v="2832"/>
    <s v="CitrusSplash"/>
    <n v="103.072"/>
    <n v="551.28599999999994"/>
    <x v="18637"/>
    <m/>
    <m/>
    <m/>
    <m/>
    <x v="12"/>
    <m/>
    <m/>
    <m/>
  </r>
  <r>
    <x v="335"/>
    <x v="18983"/>
    <n v="1871"/>
    <s v="MintCooler"/>
    <n v="223.184"/>
    <n v="551.28599999999994"/>
    <x v="18638"/>
    <m/>
    <m/>
    <m/>
    <m/>
    <x v="12"/>
    <m/>
    <m/>
    <m/>
  </r>
  <r>
    <x v="28"/>
    <x v="18984"/>
    <n v="201"/>
    <s v="FizzBerry"/>
    <n v="122.080704"/>
    <n v="551.87807999999995"/>
    <x v="18639"/>
    <m/>
    <m/>
    <m/>
    <m/>
    <x v="12"/>
    <m/>
    <m/>
    <m/>
  </r>
  <r>
    <x v="74"/>
    <x v="18985"/>
    <n v="395"/>
    <s v="TropicalTwist"/>
    <n v="83.596800000000002"/>
    <n v="552.16719999999998"/>
    <x v="18640"/>
    <m/>
    <m/>
    <m/>
    <m/>
    <x v="12"/>
    <m/>
    <m/>
    <m/>
  </r>
  <r>
    <x v="48"/>
    <x v="18986"/>
    <n v="1146"/>
    <s v="GingerFizz"/>
    <n v="16.367999999999999"/>
    <n v="552.18240000000003"/>
    <x v="18641"/>
    <m/>
    <m/>
    <m/>
    <m/>
    <x v="12"/>
    <m/>
    <m/>
    <m/>
  </r>
  <r>
    <x v="143"/>
    <x v="18987"/>
    <n v="119"/>
    <s v="PeachPunch"/>
    <n v="24.372"/>
    <n v="552.18240000000003"/>
    <x v="18642"/>
    <m/>
    <m/>
    <m/>
    <m/>
    <x v="12"/>
    <m/>
    <m/>
    <m/>
  </r>
  <r>
    <x v="66"/>
    <x v="18988"/>
    <n v="984"/>
    <s v="BerryBlast"/>
    <n v="28.844000000000001"/>
    <n v="552.18240000000003"/>
    <x v="18643"/>
    <m/>
    <m/>
    <m/>
    <m/>
    <x v="12"/>
    <m/>
    <m/>
    <m/>
  </r>
  <r>
    <x v="225"/>
    <x v="18989"/>
    <n v="1130"/>
    <s v="FizzBerry"/>
    <n v="78.62"/>
    <n v="552.18240000000003"/>
    <x v="18644"/>
    <m/>
    <m/>
    <m/>
    <m/>
    <x v="12"/>
    <m/>
    <m/>
    <m/>
  </r>
  <r>
    <x v="59"/>
    <x v="18990"/>
    <n v="1812"/>
    <s v="GingerFizz"/>
    <n v="124.504"/>
    <n v="552.18240000000003"/>
    <x v="18645"/>
    <m/>
    <m/>
    <m/>
    <m/>
    <x v="12"/>
    <m/>
    <m/>
    <m/>
  </r>
  <r>
    <x v="71"/>
    <x v="18991"/>
    <n v="2788"/>
    <s v="BerryBlast"/>
    <n v="607.86879999999996"/>
    <n v="553.04294400000003"/>
    <x v="18646"/>
    <m/>
    <m/>
    <m/>
    <m/>
    <x v="12"/>
    <m/>
    <m/>
    <m/>
  </r>
  <r>
    <x v="283"/>
    <x v="18992"/>
    <n v="567"/>
    <s v="FizzBerry"/>
    <n v="14.055999999999999"/>
    <n v="553.0788"/>
    <x v="18647"/>
    <m/>
    <m/>
    <m/>
    <m/>
    <x v="12"/>
    <m/>
    <m/>
    <m/>
  </r>
  <r>
    <x v="283"/>
    <x v="18993"/>
    <n v="1837"/>
    <s v="LemonZest"/>
    <n v="25.36"/>
    <n v="553.0788"/>
    <x v="18648"/>
    <m/>
    <m/>
    <m/>
    <m/>
    <x v="12"/>
    <m/>
    <m/>
    <m/>
  </r>
  <r>
    <x v="84"/>
    <x v="18994"/>
    <n v="1774"/>
    <s v="MintCooler"/>
    <n v="48.915999999999997"/>
    <n v="553.0788"/>
    <x v="18649"/>
    <m/>
    <m/>
    <m/>
    <m/>
    <x v="12"/>
    <m/>
    <m/>
    <m/>
  </r>
  <r>
    <x v="287"/>
    <x v="18995"/>
    <n v="2466"/>
    <s v="BerryBlast"/>
    <n v="85.691999999999993"/>
    <n v="553.0788"/>
    <x v="18650"/>
    <m/>
    <m/>
    <m/>
    <m/>
    <x v="12"/>
    <m/>
    <m/>
    <m/>
  </r>
  <r>
    <x v="86"/>
    <x v="18996"/>
    <n v="1384"/>
    <s v="FizzBerry"/>
    <n v="138.744"/>
    <n v="553.0788"/>
    <x v="18651"/>
    <m/>
    <m/>
    <m/>
    <m/>
    <x v="12"/>
    <m/>
    <m/>
    <m/>
  </r>
  <r>
    <x v="354"/>
    <x v="18997"/>
    <n v="1601"/>
    <s v="CitrusSplash"/>
    <n v="131.28319999999999"/>
    <n v="553.33824000000004"/>
    <x v="18652"/>
    <m/>
    <m/>
    <m/>
    <m/>
    <x v="12"/>
    <m/>
    <m/>
    <m/>
  </r>
  <r>
    <x v="124"/>
    <x v="18998"/>
    <n v="1982"/>
    <s v="TropicalTwist"/>
    <n v="174.9888"/>
    <n v="553.43600000000004"/>
    <x v="18653"/>
    <m/>
    <m/>
    <m/>
    <m/>
    <x v="12"/>
    <m/>
    <m/>
    <m/>
  </r>
  <r>
    <x v="156"/>
    <x v="18999"/>
    <n v="1504"/>
    <s v="CitrusSplash"/>
    <n v="119.03616"/>
    <n v="553.87904000000003"/>
    <x v="18654"/>
    <m/>
    <m/>
    <m/>
    <m/>
    <x v="12"/>
    <m/>
    <m/>
    <m/>
  </r>
  <r>
    <x v="9"/>
    <x v="19000"/>
    <n v="800"/>
    <s v="CitrusSplash"/>
    <n v="37.375999999999998"/>
    <n v="553.97519999999997"/>
    <x v="18655"/>
    <m/>
    <m/>
    <m/>
    <m/>
    <x v="12"/>
    <m/>
    <m/>
    <m/>
  </r>
  <r>
    <x v="31"/>
    <x v="19001"/>
    <n v="440"/>
    <s v="LemonZest"/>
    <n v="69.88"/>
    <n v="553.97519999999997"/>
    <x v="18656"/>
    <m/>
    <m/>
    <m/>
    <m/>
    <x v="12"/>
    <m/>
    <m/>
    <m/>
  </r>
  <r>
    <x v="284"/>
    <x v="19002"/>
    <n v="2534"/>
    <s v="FizzBerry"/>
    <n v="143.22800000000001"/>
    <n v="553.97519999999997"/>
    <x v="18657"/>
    <m/>
    <m/>
    <m/>
    <m/>
    <x v="12"/>
    <m/>
    <m/>
    <m/>
  </r>
  <r>
    <x v="312"/>
    <x v="19003"/>
    <n v="934"/>
    <s v="MintCooler"/>
    <n v="180.5"/>
    <n v="553.97519999999997"/>
    <x v="18658"/>
    <m/>
    <m/>
    <m/>
    <m/>
    <x v="12"/>
    <m/>
    <m/>
    <m/>
  </r>
  <r>
    <x v="306"/>
    <x v="19004"/>
    <n v="578"/>
    <s v="BerryBlast"/>
    <n v="329.12639999999999"/>
    <n v="554.30593920000001"/>
    <x v="18659"/>
    <m/>
    <m/>
    <m/>
    <m/>
    <x v="12"/>
    <m/>
    <m/>
    <m/>
  </r>
  <r>
    <x v="140"/>
    <x v="19005"/>
    <n v="807"/>
    <s v="MangoBliss"/>
    <n v="147.95942400000001"/>
    <n v="554.47641599999997"/>
    <x v="18660"/>
    <m/>
    <m/>
    <m/>
    <m/>
    <x v="12"/>
    <m/>
    <m/>
    <m/>
  </r>
  <r>
    <x v="188"/>
    <x v="19006"/>
    <n v="1216"/>
    <s v="FizzBerry"/>
    <n v="15.04"/>
    <n v="554.87159999999994"/>
    <x v="18661"/>
    <m/>
    <m/>
    <m/>
    <m/>
    <x v="12"/>
    <m/>
    <m/>
    <m/>
  </r>
  <r>
    <x v="40"/>
    <x v="19007"/>
    <n v="2626"/>
    <s v="MangoBliss"/>
    <n v="54.02"/>
    <n v="554.87159999999994"/>
    <x v="18662"/>
    <m/>
    <m/>
    <m/>
    <m/>
    <x v="12"/>
    <m/>
    <m/>
    <m/>
  </r>
  <r>
    <x v="231"/>
    <x v="19008"/>
    <n v="464"/>
    <s v="FizzBerry"/>
    <n v="107.04"/>
    <n v="554.87159999999994"/>
    <x v="18663"/>
    <m/>
    <m/>
    <m/>
    <m/>
    <x v="12"/>
    <m/>
    <m/>
    <m/>
  </r>
  <r>
    <x v="217"/>
    <x v="19009"/>
    <n v="543"/>
    <s v="MintCooler"/>
    <n v="130.108"/>
    <n v="554.87159999999994"/>
    <x v="18664"/>
    <m/>
    <m/>
    <m/>
    <m/>
    <x v="12"/>
    <m/>
    <m/>
    <m/>
  </r>
  <r>
    <x v="171"/>
    <x v="19010"/>
    <n v="2041"/>
    <s v="MangoBliss"/>
    <n v="150.38079999999999"/>
    <n v="555.03967999999998"/>
    <x v="18665"/>
    <m/>
    <m/>
    <m/>
    <m/>
    <x v="12"/>
    <m/>
    <m/>
    <m/>
  </r>
  <r>
    <x v="350"/>
    <x v="19011"/>
    <n v="1761"/>
    <s v="PeachPunch"/>
    <n v="0.252"/>
    <n v="555.05088000000001"/>
    <x v="18666"/>
    <m/>
    <m/>
    <m/>
    <m/>
    <x v="12"/>
    <m/>
    <m/>
    <m/>
  </r>
  <r>
    <x v="246"/>
    <x v="19012"/>
    <n v="974"/>
    <s v="BerryBlast"/>
    <n v="422.21184"/>
    <n v="555.75287040000001"/>
    <x v="18667"/>
    <m/>
    <m/>
    <m/>
    <m/>
    <x v="12"/>
    <m/>
    <m/>
    <m/>
  </r>
  <r>
    <x v="127"/>
    <x v="19013"/>
    <n v="2575"/>
    <s v="BerryBlast"/>
    <n v="152.49600000000001"/>
    <n v="555.76800000000003"/>
    <x v="18668"/>
    <m/>
    <m/>
    <m/>
    <m/>
    <x v="12"/>
    <m/>
    <m/>
    <m/>
  </r>
  <r>
    <x v="234"/>
    <x v="19014"/>
    <n v="2218"/>
    <s v="TropicalTwist"/>
    <n v="167.42"/>
    <n v="555.76800000000003"/>
    <x v="18669"/>
    <m/>
    <m/>
    <m/>
    <m/>
    <x v="12"/>
    <m/>
    <m/>
    <m/>
  </r>
  <r>
    <x v="244"/>
    <x v="19015"/>
    <n v="491"/>
    <s v="ChocoDelight"/>
    <n v="455.985792"/>
    <n v="556.24358400000006"/>
    <x v="18670"/>
    <m/>
    <m/>
    <m/>
    <m/>
    <x v="12"/>
    <m/>
    <m/>
    <m/>
  </r>
  <r>
    <x v="116"/>
    <x v="19016"/>
    <n v="2095"/>
    <s v="CitrusSplash"/>
    <n v="43.904000000000003"/>
    <n v="556.30431999999996"/>
    <x v="18671"/>
    <m/>
    <m/>
    <m/>
    <m/>
    <x v="12"/>
    <m/>
    <m/>
    <m/>
  </r>
  <r>
    <x v="205"/>
    <x v="19017"/>
    <n v="1867"/>
    <s v="FizzBerry"/>
    <n v="27.68"/>
    <n v="556.6644"/>
    <x v="18672"/>
    <m/>
    <m/>
    <m/>
    <m/>
    <x v="12"/>
    <m/>
    <m/>
    <m/>
  </r>
  <r>
    <x v="51"/>
    <x v="19018"/>
    <n v="2749"/>
    <s v="MintCooler"/>
    <n v="138.55680000000001"/>
    <n v="556.6644"/>
    <x v="18673"/>
    <m/>
    <m/>
    <m/>
    <m/>
    <x v="12"/>
    <m/>
    <m/>
    <m/>
  </r>
  <r>
    <x v="60"/>
    <x v="19019"/>
    <n v="453"/>
    <s v="FizzBerry"/>
    <n v="483.50131199999998"/>
    <n v="556.88505599999996"/>
    <x v="18674"/>
    <m/>
    <m/>
    <m/>
    <m/>
    <x v="12"/>
    <m/>
    <m/>
    <m/>
  </r>
  <r>
    <x v="302"/>
    <x v="19020"/>
    <n v="57"/>
    <s v="FizzBerry"/>
    <n v="76.604799999999997"/>
    <n v="557.3152"/>
    <x v="18675"/>
    <m/>
    <m/>
    <m/>
    <m/>
    <x v="12"/>
    <m/>
    <m/>
    <m/>
  </r>
  <r>
    <x v="299"/>
    <x v="19021"/>
    <n v="1345"/>
    <s v="ChocoDelight"/>
    <n v="186.45760000000001"/>
    <n v="557.37239999999997"/>
    <x v="18676"/>
    <m/>
    <m/>
    <m/>
    <m/>
    <x v="12"/>
    <m/>
    <m/>
    <m/>
  </r>
  <r>
    <x v="292"/>
    <x v="19022"/>
    <n v="2514"/>
    <s v="CitrusSplash"/>
    <n v="225.98079999999999"/>
    <n v="557.41399999999999"/>
    <x v="18677"/>
    <m/>
    <m/>
    <m/>
    <m/>
    <x v="12"/>
    <m/>
    <m/>
    <m/>
  </r>
  <r>
    <x v="168"/>
    <x v="19023"/>
    <n v="2121"/>
    <s v="GingerFizz"/>
    <n v="192.4"/>
    <n v="558.20960000000002"/>
    <x v="18678"/>
    <m/>
    <m/>
    <m/>
    <m/>
    <x v="12"/>
    <m/>
    <m/>
    <m/>
  </r>
  <r>
    <x v="73"/>
    <x v="19024"/>
    <n v="2177"/>
    <s v="MintCooler"/>
    <n v="167.65119999999999"/>
    <n v="558.43424000000005"/>
    <x v="18679"/>
    <m/>
    <m/>
    <m/>
    <m/>
    <x v="12"/>
    <m/>
    <m/>
    <m/>
  </r>
  <r>
    <x v="296"/>
    <x v="19025"/>
    <n v="1397"/>
    <s v="MintCooler"/>
    <n v="82.582400000000007"/>
    <n v="558.45087999999998"/>
    <x v="18680"/>
    <m/>
    <m/>
    <m/>
    <m/>
    <x v="12"/>
    <m/>
    <m/>
    <m/>
  </r>
  <r>
    <x v="311"/>
    <x v="19026"/>
    <n v="1779"/>
    <s v="PeachPunch"/>
    <n v="46.963999999999999"/>
    <n v="558.45719999999994"/>
    <x v="18681"/>
    <m/>
    <m/>
    <m/>
    <m/>
    <x v="12"/>
    <m/>
    <m/>
    <m/>
  </r>
  <r>
    <x v="300"/>
    <x v="19027"/>
    <n v="2096"/>
    <s v="FizzBerry"/>
    <n v="109.312"/>
    <n v="558.45719999999994"/>
    <x v="18682"/>
    <m/>
    <m/>
    <m/>
    <m/>
    <x v="12"/>
    <m/>
    <m/>
    <m/>
  </r>
  <r>
    <x v="199"/>
    <x v="19028"/>
    <n v="902"/>
    <s v="TropicalTwist"/>
    <n v="414.94463999999999"/>
    <n v="558.49073280000005"/>
    <x v="18683"/>
    <m/>
    <m/>
    <m/>
    <m/>
    <x v="12"/>
    <m/>
    <m/>
    <m/>
  </r>
  <r>
    <x v="315"/>
    <x v="19029"/>
    <n v="531"/>
    <s v="BerryBlast"/>
    <n v="611.14559999999994"/>
    <n v="558.57734400000004"/>
    <x v="18684"/>
    <m/>
    <m/>
    <m/>
    <m/>
    <x v="12"/>
    <m/>
    <m/>
    <m/>
  </r>
  <r>
    <x v="53"/>
    <x v="19030"/>
    <n v="1101"/>
    <s v="MangoBliss"/>
    <n v="296.63135999999997"/>
    <n v="558.73792000000003"/>
    <x v="18685"/>
    <m/>
    <m/>
    <m/>
    <m/>
    <x v="12"/>
    <m/>
    <m/>
    <m/>
  </r>
  <r>
    <x v="332"/>
    <x v="19031"/>
    <n v="684"/>
    <s v="BerryBlast"/>
    <n v="429.92236800000001"/>
    <n v="559.14143999999999"/>
    <x v="18686"/>
    <m/>
    <m/>
    <m/>
    <m/>
    <x v="12"/>
    <m/>
    <m/>
    <m/>
  </r>
  <r>
    <x v="52"/>
    <x v="19032"/>
    <n v="886"/>
    <s v="TropicalTwist"/>
    <n v="521.76"/>
    <n v="559.19136000000003"/>
    <x v="18687"/>
    <m/>
    <m/>
    <m/>
    <m/>
    <x v="12"/>
    <m/>
    <m/>
    <m/>
  </r>
  <r>
    <x v="271"/>
    <x v="19033"/>
    <n v="1441"/>
    <s v="CitrusSplash"/>
    <n v="35.816000000000003"/>
    <n v="559.35360000000003"/>
    <x v="18688"/>
    <m/>
    <m/>
    <m/>
    <m/>
    <x v="12"/>
    <m/>
    <m/>
    <m/>
  </r>
  <r>
    <x v="140"/>
    <x v="19034"/>
    <n v="12"/>
    <s v="CitrusSplash"/>
    <n v="41.984000000000002"/>
    <n v="559.35360000000003"/>
    <x v="18689"/>
    <m/>
    <m/>
    <m/>
    <m/>
    <x v="12"/>
    <m/>
    <m/>
    <m/>
  </r>
  <r>
    <x v="20"/>
    <x v="19035"/>
    <n v="630"/>
    <s v="CitrusSplash"/>
    <n v="719.06860800000004"/>
    <n v="559.41150719999996"/>
    <x v="18690"/>
    <m/>
    <m/>
    <m/>
    <m/>
    <x v="12"/>
    <m/>
    <m/>
    <m/>
  </r>
  <r>
    <x v="41"/>
    <x v="19036"/>
    <n v="801"/>
    <s v="MintCooler"/>
    <n v="502.092288"/>
    <n v="559.42598399999997"/>
    <x v="18691"/>
    <m/>
    <m/>
    <m/>
    <m/>
    <x v="12"/>
    <m/>
    <m/>
    <m/>
  </r>
  <r>
    <x v="305"/>
    <x v="19037"/>
    <n v="223"/>
    <s v="ChocoDelight"/>
    <n v="152.43811199999999"/>
    <n v="560.01304319999997"/>
    <x v="18692"/>
    <m/>
    <m/>
    <m/>
    <m/>
    <x v="12"/>
    <m/>
    <m/>
    <m/>
  </r>
  <r>
    <x v="313"/>
    <x v="19038"/>
    <n v="676"/>
    <s v="LemonZest"/>
    <n v="101.068"/>
    <n v="560.25"/>
    <x v="18693"/>
    <m/>
    <m/>
    <m/>
    <m/>
    <x v="12"/>
    <m/>
    <m/>
    <m/>
  </r>
  <r>
    <x v="295"/>
    <x v="19039"/>
    <n v="593"/>
    <s v="TropicalTwist"/>
    <n v="338.23680000000002"/>
    <n v="561.10429439999996"/>
    <x v="18694"/>
    <m/>
    <m/>
    <m/>
    <m/>
    <x v="12"/>
    <m/>
    <m/>
    <m/>
  </r>
  <r>
    <x v="44"/>
    <x v="19040"/>
    <n v="336"/>
    <s v="MangoBliss"/>
    <n v="621.61075200000005"/>
    <n v="561.27801599999998"/>
    <x v="18695"/>
    <m/>
    <m/>
    <m/>
    <m/>
    <x v="12"/>
    <m/>
    <m/>
    <m/>
  </r>
  <r>
    <x v="7"/>
    <x v="19041"/>
    <n v="2078"/>
    <s v="FizzBerry"/>
    <n v="146.75839999999999"/>
    <n v="561.52095999999995"/>
    <x v="18696"/>
    <m/>
    <m/>
    <m/>
    <m/>
    <x v="12"/>
    <m/>
    <m/>
    <m/>
  </r>
  <r>
    <x v="240"/>
    <x v="19042"/>
    <n v="181"/>
    <s v="PeachPunch"/>
    <n v="133.82"/>
    <n v="562.04280000000006"/>
    <x v="18697"/>
    <m/>
    <m/>
    <m/>
    <m/>
    <x v="12"/>
    <m/>
    <m/>
    <m/>
  </r>
  <r>
    <x v="16"/>
    <x v="19043"/>
    <n v="600"/>
    <s v="GingerFizz"/>
    <n v="662.91840000000002"/>
    <n v="562.06750079999995"/>
    <x v="18698"/>
    <m/>
    <m/>
    <m/>
    <m/>
    <x v="12"/>
    <m/>
    <m/>
    <m/>
  </r>
  <r>
    <x v="291"/>
    <x v="19044"/>
    <n v="462"/>
    <s v="MintCooler"/>
    <n v="528.68313599999999"/>
    <n v="562.29888000000005"/>
    <x v="18699"/>
    <m/>
    <m/>
    <m/>
    <m/>
    <x v="12"/>
    <m/>
    <m/>
    <m/>
  </r>
  <r>
    <x v="163"/>
    <x v="19045"/>
    <n v="2593"/>
    <s v="MintCooler"/>
    <n v="0.14799999999999999"/>
    <n v="562.93920000000003"/>
    <x v="18700"/>
    <m/>
    <m/>
    <m/>
    <m/>
    <x v="12"/>
    <m/>
    <m/>
    <m/>
  </r>
  <r>
    <x v="258"/>
    <x v="19046"/>
    <n v="439"/>
    <s v="FizzBerry"/>
    <n v="25.391999999999999"/>
    <n v="562.93920000000003"/>
    <x v="18701"/>
    <m/>
    <m/>
    <m/>
    <m/>
    <x v="12"/>
    <m/>
    <m/>
    <m/>
  </r>
  <r>
    <x v="213"/>
    <x v="19047"/>
    <n v="1"/>
    <s v="FizzBerry"/>
    <n v="51.804000000000002"/>
    <n v="562.93920000000003"/>
    <x v="18702"/>
    <m/>
    <m/>
    <m/>
    <m/>
    <x v="12"/>
    <m/>
    <m/>
    <m/>
  </r>
  <r>
    <x v="179"/>
    <x v="19048"/>
    <n v="1280"/>
    <s v="CitrusSplash"/>
    <n v="101.292"/>
    <n v="562.93920000000003"/>
    <x v="18703"/>
    <m/>
    <m/>
    <m/>
    <m/>
    <x v="12"/>
    <m/>
    <m/>
    <m/>
  </r>
  <r>
    <x v="88"/>
    <x v="19049"/>
    <n v="1936"/>
    <s v="CitrusSplash"/>
    <n v="209.4752"/>
    <n v="562.94367999999997"/>
    <x v="18704"/>
    <m/>
    <m/>
    <m/>
    <m/>
    <x v="12"/>
    <m/>
    <m/>
    <m/>
  </r>
  <r>
    <x v="278"/>
    <x v="19050"/>
    <n v="1481"/>
    <s v="PeachPunch"/>
    <n v="231.47200000000001"/>
    <n v="563.01273600000002"/>
    <x v="18705"/>
    <m/>
    <m/>
    <m/>
    <m/>
    <x v="12"/>
    <m/>
    <m/>
    <m/>
  </r>
  <r>
    <x v="105"/>
    <x v="19051"/>
    <n v="604"/>
    <s v="TropicalTwist"/>
    <n v="650.28480000000002"/>
    <n v="563.15650559999995"/>
    <x v="18706"/>
    <m/>
    <m/>
    <m/>
    <m/>
    <x v="12"/>
    <m/>
    <m/>
    <m/>
  </r>
  <r>
    <x v="21"/>
    <x v="19052"/>
    <n v="224"/>
    <s v="CitrusSplash"/>
    <n v="140.3296"/>
    <n v="563.24839999999995"/>
    <x v="18707"/>
    <m/>
    <m/>
    <m/>
    <m/>
    <x v="12"/>
    <m/>
    <m/>
    <m/>
  </r>
  <r>
    <x v="193"/>
    <x v="19053"/>
    <n v="1775"/>
    <s v="MintCooler"/>
    <n v="34.216000000000001"/>
    <n v="563.8356"/>
    <x v="18708"/>
    <m/>
    <m/>
    <m/>
    <m/>
    <x v="12"/>
    <m/>
    <m/>
    <m/>
  </r>
  <r>
    <x v="147"/>
    <x v="19054"/>
    <n v="2016"/>
    <s v="TropicalTwist"/>
    <n v="143.184"/>
    <n v="563.8356"/>
    <x v="18709"/>
    <m/>
    <m/>
    <m/>
    <m/>
    <x v="12"/>
    <m/>
    <m/>
    <m/>
  </r>
  <r>
    <x v="259"/>
    <x v="19055"/>
    <n v="550"/>
    <s v="PeachPunch"/>
    <n v="449.81760000000003"/>
    <n v="564.05356800000004"/>
    <x v="18710"/>
    <m/>
    <m/>
    <m/>
    <m/>
    <x v="12"/>
    <m/>
    <m/>
    <m/>
  </r>
  <r>
    <x v="309"/>
    <x v="19056"/>
    <n v="1943"/>
    <s v="CitrusSplash"/>
    <n v="272.83839999999998"/>
    <n v="564.14725120000003"/>
    <x v="18711"/>
    <m/>
    <m/>
    <m/>
    <m/>
    <x v="12"/>
    <m/>
    <m/>
    <m/>
  </r>
  <r>
    <x v="357"/>
    <x v="19057"/>
    <n v="835"/>
    <s v="BerryBlast"/>
    <n v="561.90988800000002"/>
    <n v="564.34809600000006"/>
    <x v="18712"/>
    <m/>
    <m/>
    <m/>
    <m/>
    <x v="12"/>
    <m/>
    <m/>
    <m/>
  </r>
  <r>
    <x v="84"/>
    <x v="19058"/>
    <n v="1283"/>
    <s v="PeachPunch"/>
    <n v="128.00800000000001"/>
    <n v="564.73199999999997"/>
    <x v="18713"/>
    <m/>
    <m/>
    <m/>
    <m/>
    <x v="12"/>
    <m/>
    <m/>
    <m/>
  </r>
  <r>
    <x v="89"/>
    <x v="19059"/>
    <n v="2794"/>
    <s v="BerryBlast"/>
    <n v="146.328"/>
    <n v="564.73199999999997"/>
    <x v="18714"/>
    <m/>
    <m/>
    <m/>
    <m/>
    <x v="12"/>
    <m/>
    <m/>
    <m/>
  </r>
  <r>
    <x v="121"/>
    <x v="19060"/>
    <n v="203"/>
    <s v="PeachPunch"/>
    <n v="186.29599999999999"/>
    <n v="564.73199999999997"/>
    <x v="18715"/>
    <m/>
    <m/>
    <m/>
    <m/>
    <x v="12"/>
    <m/>
    <m/>
    <m/>
  </r>
  <r>
    <x v="223"/>
    <x v="19061"/>
    <n v="986"/>
    <s v="FizzBerry"/>
    <n v="203.88480000000001"/>
    <n v="564.73199999999997"/>
    <x v="18716"/>
    <m/>
    <m/>
    <m/>
    <m/>
    <x v="12"/>
    <m/>
    <m/>
    <m/>
  </r>
  <r>
    <x v="355"/>
    <x v="19062"/>
    <n v="46"/>
    <s v="BerryBlast"/>
    <n v="130.531104"/>
    <n v="564.82008959999996"/>
    <x v="18717"/>
    <m/>
    <m/>
    <m/>
    <m/>
    <x v="12"/>
    <m/>
    <m/>
    <m/>
  </r>
  <r>
    <x v="7"/>
    <x v="19063"/>
    <n v="302"/>
    <s v="MintCooler"/>
    <n v="74.52"/>
    <n v="565.09055999999998"/>
    <x v="18718"/>
    <m/>
    <m/>
    <m/>
    <m/>
    <x v="12"/>
    <m/>
    <m/>
    <m/>
  </r>
  <r>
    <x v="276"/>
    <x v="19064"/>
    <n v="262"/>
    <s v="MangoBliss"/>
    <n v="107.6832"/>
    <n v="565.36479999999995"/>
    <x v="18719"/>
    <m/>
    <m/>
    <m/>
    <m/>
    <x v="12"/>
    <m/>
    <m/>
    <m/>
  </r>
  <r>
    <x v="332"/>
    <x v="19065"/>
    <n v="1159"/>
    <s v="ChocoDelight"/>
    <n v="20.603999999999999"/>
    <n v="565.62840000000006"/>
    <x v="18720"/>
    <m/>
    <m/>
    <m/>
    <m/>
    <x v="12"/>
    <m/>
    <m/>
    <m/>
  </r>
  <r>
    <x v="107"/>
    <x v="19066"/>
    <n v="1725"/>
    <s v="MintCooler"/>
    <n v="36.392000000000003"/>
    <n v="565.62840000000006"/>
    <x v="18721"/>
    <m/>
    <m/>
    <m/>
    <m/>
    <x v="12"/>
    <m/>
    <m/>
    <m/>
  </r>
  <r>
    <x v="296"/>
    <x v="19067"/>
    <n v="1336"/>
    <s v="LemonZest"/>
    <n v="37.832000000000001"/>
    <n v="565.62840000000006"/>
    <x v="18722"/>
    <m/>
    <m/>
    <m/>
    <m/>
    <x v="12"/>
    <m/>
    <m/>
    <m/>
  </r>
  <r>
    <x v="62"/>
    <x v="19068"/>
    <n v="1933"/>
    <s v="LemonZest"/>
    <n v="163.70400000000001"/>
    <n v="565.62840000000006"/>
    <x v="18723"/>
    <m/>
    <m/>
    <m/>
    <m/>
    <x v="12"/>
    <m/>
    <m/>
    <m/>
  </r>
  <r>
    <x v="42"/>
    <x v="19069"/>
    <n v="1161"/>
    <s v="BerryBlast"/>
    <n v="617.45519999999999"/>
    <n v="565.66425600000002"/>
    <x v="18724"/>
    <m/>
    <m/>
    <m/>
    <m/>
    <x v="12"/>
    <m/>
    <m/>
    <m/>
  </r>
  <r>
    <x v="112"/>
    <x v="19070"/>
    <n v="29"/>
    <s v="CitrusSplash"/>
    <n v="52.243392"/>
    <n v="565.70891519999998"/>
    <x v="18725"/>
    <m/>
    <m/>
    <m/>
    <m/>
    <x v="12"/>
    <m/>
    <m/>
    <m/>
  </r>
  <r>
    <x v="250"/>
    <x v="19071"/>
    <n v="166"/>
    <s v="CitrusSplash"/>
    <n v="278.352192"/>
    <n v="565.72763520000001"/>
    <x v="18726"/>
    <m/>
    <m/>
    <m/>
    <m/>
    <x v="12"/>
    <m/>
    <m/>
    <m/>
  </r>
  <r>
    <x v="361"/>
    <x v="19072"/>
    <n v="608"/>
    <s v="MintCooler"/>
    <n v="109.34399999999999"/>
    <n v="566.52480000000003"/>
    <x v="18727"/>
    <m/>
    <m/>
    <m/>
    <m/>
    <x v="12"/>
    <m/>
    <m/>
    <m/>
  </r>
  <r>
    <x v="121"/>
    <x v="19073"/>
    <n v="120"/>
    <s v="MintCooler"/>
    <n v="291.54710399999999"/>
    <n v="566.60547840000004"/>
    <x v="18728"/>
    <m/>
    <m/>
    <m/>
    <m/>
    <x v="12"/>
    <m/>
    <m/>
    <m/>
  </r>
  <r>
    <x v="13"/>
    <x v="19074"/>
    <n v="1963"/>
    <s v="MintCooler"/>
    <n v="170.1824"/>
    <n v="567.14319999999998"/>
    <x v="18729"/>
    <m/>
    <m/>
    <m/>
    <m/>
    <x v="12"/>
    <m/>
    <m/>
    <m/>
  </r>
  <r>
    <x v="329"/>
    <x v="19075"/>
    <n v="2831"/>
    <s v="TropicalTwist"/>
    <n v="134.01599999999999"/>
    <n v="567.16399999999999"/>
    <x v="18730"/>
    <m/>
    <m/>
    <m/>
    <m/>
    <x v="12"/>
    <m/>
    <m/>
    <m/>
  </r>
  <r>
    <x v="261"/>
    <x v="19076"/>
    <n v="1300"/>
    <s v="PeachPunch"/>
    <n v="12.396000000000001"/>
    <n v="567.4212"/>
    <x v="18731"/>
    <m/>
    <m/>
    <m/>
    <m/>
    <x v="12"/>
    <m/>
    <m/>
    <m/>
  </r>
  <r>
    <x v="286"/>
    <x v="19077"/>
    <n v="1856"/>
    <s v="LemonZest"/>
    <n v="64.2"/>
    <n v="567.4212"/>
    <x v="18732"/>
    <m/>
    <m/>
    <m/>
    <m/>
    <x v="12"/>
    <m/>
    <m/>
    <m/>
  </r>
  <r>
    <x v="139"/>
    <x v="19078"/>
    <n v="1942"/>
    <s v="PeachPunch"/>
    <n v="86.611999999999995"/>
    <n v="567.4212"/>
    <x v="18733"/>
    <m/>
    <m/>
    <m/>
    <m/>
    <x v="12"/>
    <m/>
    <m/>
    <m/>
  </r>
  <r>
    <x v="18"/>
    <x v="19079"/>
    <n v="338"/>
    <s v="BerryBlast"/>
    <n v="500.32070399999998"/>
    <n v="567.84723840000004"/>
    <x v="18734"/>
    <m/>
    <m/>
    <m/>
    <m/>
    <x v="12"/>
    <m/>
    <m/>
    <m/>
  </r>
  <r>
    <x v="23"/>
    <x v="19080"/>
    <n v="289"/>
    <s v="MintCooler"/>
    <n v="453.63993599999998"/>
    <n v="567.85248000000001"/>
    <x v="18735"/>
    <m/>
    <m/>
    <m/>
    <m/>
    <x v="12"/>
    <m/>
    <m/>
    <m/>
  </r>
  <r>
    <x v="114"/>
    <x v="19081"/>
    <n v="613"/>
    <s v="TropicalTwist"/>
    <n v="37.904000000000003"/>
    <n v="568.31759999999997"/>
    <x v="18736"/>
    <m/>
    <m/>
    <m/>
    <m/>
    <x v="12"/>
    <m/>
    <m/>
    <m/>
  </r>
  <r>
    <x v="214"/>
    <x v="19082"/>
    <n v="91"/>
    <s v="LemonZest"/>
    <n v="43.44"/>
    <n v="568.31759999999997"/>
    <x v="18737"/>
    <m/>
    <m/>
    <m/>
    <m/>
    <x v="12"/>
    <m/>
    <m/>
    <m/>
  </r>
  <r>
    <x v="175"/>
    <x v="19083"/>
    <n v="2425"/>
    <s v="GingerFizz"/>
    <n v="60.683999999999997"/>
    <n v="568.31759999999997"/>
    <x v="18738"/>
    <m/>
    <m/>
    <m/>
    <m/>
    <x v="12"/>
    <m/>
    <m/>
    <m/>
  </r>
  <r>
    <x v="169"/>
    <x v="19084"/>
    <n v="986"/>
    <s v="PeachPunch"/>
    <n v="59.835999999999999"/>
    <n v="569.21400000000006"/>
    <x v="18739"/>
    <m/>
    <m/>
    <m/>
    <m/>
    <x v="12"/>
    <m/>
    <m/>
    <m/>
  </r>
  <r>
    <x v="257"/>
    <x v="19085"/>
    <n v="1295"/>
    <s v="FizzBerry"/>
    <n v="32.92"/>
    <n v="569.39328"/>
    <x v="18740"/>
    <m/>
    <m/>
    <m/>
    <m/>
    <x v="12"/>
    <m/>
    <m/>
    <m/>
  </r>
  <r>
    <x v="326"/>
    <x v="19086"/>
    <n v="1083"/>
    <s v="BerryBlast"/>
    <n v="271.08479999999997"/>
    <n v="569.4624"/>
    <x v="18741"/>
    <m/>
    <m/>
    <m/>
    <m/>
    <x v="12"/>
    <m/>
    <m/>
    <m/>
  </r>
  <r>
    <x v="39"/>
    <x v="19087"/>
    <n v="2502"/>
    <s v="CitrusSplash"/>
    <n v="101.68"/>
    <n v="569.84720000000004"/>
    <x v="18742"/>
    <m/>
    <m/>
    <m/>
    <m/>
    <x v="12"/>
    <m/>
    <m/>
    <m/>
  </r>
  <r>
    <x v="323"/>
    <x v="19088"/>
    <n v="1368"/>
    <s v="GingerFizz"/>
    <n v="77.8048"/>
    <n v="570.34640000000002"/>
    <x v="18743"/>
    <m/>
    <m/>
    <m/>
    <m/>
    <x v="12"/>
    <m/>
    <m/>
    <m/>
  </r>
  <r>
    <x v="303"/>
    <x v="19089"/>
    <n v="276"/>
    <s v="FizzBerry"/>
    <n v="297.13574399999999"/>
    <n v="570.79776000000004"/>
    <x v="18744"/>
    <m/>
    <m/>
    <m/>
    <m/>
    <x v="12"/>
    <m/>
    <m/>
    <m/>
  </r>
  <r>
    <x v="221"/>
    <x v="19090"/>
    <n v="473"/>
    <s v="CitrusSplash"/>
    <n v="25.076000000000001"/>
    <n v="570.82752000000005"/>
    <x v="18745"/>
    <m/>
    <m/>
    <m/>
    <m/>
    <x v="12"/>
    <m/>
    <m/>
    <m/>
  </r>
  <r>
    <x v="37"/>
    <x v="19091"/>
    <n v="488"/>
    <s v="GingerFizz"/>
    <n v="130.98400000000001"/>
    <n v="570.82752000000005"/>
    <x v="18746"/>
    <m/>
    <m/>
    <m/>
    <m/>
    <x v="12"/>
    <m/>
    <m/>
    <m/>
  </r>
  <r>
    <x v="64"/>
    <x v="19092"/>
    <n v="396"/>
    <s v="TropicalTwist"/>
    <n v="265.78348799999998"/>
    <n v="570.87912960000006"/>
    <x v="18747"/>
    <m/>
    <m/>
    <m/>
    <m/>
    <x v="12"/>
    <m/>
    <m/>
    <m/>
  </r>
  <r>
    <x v="121"/>
    <x v="19093"/>
    <n v="947"/>
    <s v="FizzBerry"/>
    <n v="55.067999999999998"/>
    <n v="571.0068"/>
    <x v="18748"/>
    <m/>
    <m/>
    <m/>
    <m/>
    <x v="12"/>
    <m/>
    <m/>
    <m/>
  </r>
  <r>
    <x v="202"/>
    <x v="19094"/>
    <n v="2415"/>
    <s v="FizzBerry"/>
    <n v="64.492000000000004"/>
    <n v="571.0068"/>
    <x v="18749"/>
    <m/>
    <m/>
    <m/>
    <m/>
    <x v="12"/>
    <m/>
    <m/>
    <m/>
  </r>
  <r>
    <x v="145"/>
    <x v="19095"/>
    <n v="1038"/>
    <s v="MintCooler"/>
    <n v="222.69120000000001"/>
    <n v="571.25120000000004"/>
    <x v="18750"/>
    <m/>
    <m/>
    <m/>
    <m/>
    <x v="12"/>
    <m/>
    <m/>
    <m/>
  </r>
  <r>
    <x v="199"/>
    <x v="19096"/>
    <n v="2343"/>
    <s v="MintCooler"/>
    <n v="110.3552"/>
    <n v="571.49040000000002"/>
    <x v="18751"/>
    <m/>
    <m/>
    <m/>
    <m/>
    <x v="12"/>
    <m/>
    <m/>
    <m/>
  </r>
  <r>
    <x v="320"/>
    <x v="19097"/>
    <n v="2661"/>
    <s v="GingerFizz"/>
    <n v="82.275999999999996"/>
    <n v="571.90319999999997"/>
    <x v="18752"/>
    <m/>
    <m/>
    <m/>
    <m/>
    <x v="12"/>
    <m/>
    <m/>
    <m/>
  </r>
  <r>
    <x v="243"/>
    <x v="19098"/>
    <n v="300"/>
    <s v="BerryBlast"/>
    <n v="314.32960000000003"/>
    <n v="572.21320000000003"/>
    <x v="18753"/>
    <m/>
    <m/>
    <m/>
    <m/>
    <x v="12"/>
    <m/>
    <m/>
    <m/>
  </r>
  <r>
    <x v="20"/>
    <x v="19099"/>
    <n v="101"/>
    <s v="MintCooler"/>
    <n v="69.456000000000003"/>
    <n v="572.31200000000001"/>
    <x v="18754"/>
    <m/>
    <m/>
    <m/>
    <m/>
    <x v="12"/>
    <m/>
    <m/>
    <m/>
  </r>
  <r>
    <x v="262"/>
    <x v="19100"/>
    <n v="1492"/>
    <s v="MintCooler"/>
    <n v="28.303999999999998"/>
    <n v="572.79960000000005"/>
    <x v="18755"/>
    <m/>
    <m/>
    <m/>
    <m/>
    <x v="12"/>
    <m/>
    <m/>
    <m/>
  </r>
  <r>
    <x v="218"/>
    <x v="19101"/>
    <n v="864"/>
    <s v="MintCooler"/>
    <n v="350.17536000000001"/>
    <n v="573.15647999999999"/>
    <x v="18756"/>
    <m/>
    <m/>
    <m/>
    <m/>
    <x v="12"/>
    <m/>
    <m/>
    <m/>
  </r>
  <r>
    <x v="273"/>
    <x v="19102"/>
    <n v="2817"/>
    <s v="GingerFizz"/>
    <n v="63.891199999999998"/>
    <n v="573.21680000000003"/>
    <x v="18757"/>
    <m/>
    <m/>
    <m/>
    <m/>
    <x v="12"/>
    <m/>
    <m/>
    <m/>
  </r>
  <r>
    <x v="278"/>
    <x v="19103"/>
    <n v="59"/>
    <s v="MintCooler"/>
    <n v="91.459968000000003"/>
    <n v="573.37612799999999"/>
    <x v="18758"/>
    <m/>
    <m/>
    <m/>
    <m/>
    <x v="12"/>
    <m/>
    <m/>
    <m/>
  </r>
  <r>
    <x v="125"/>
    <x v="19104"/>
    <n v="747"/>
    <s v="GingerFizz"/>
    <n v="340.96895999999998"/>
    <n v="573.58079999999995"/>
    <x v="18759"/>
    <m/>
    <m/>
    <m/>
    <m/>
    <x v="12"/>
    <m/>
    <m/>
    <m/>
  </r>
  <r>
    <x v="83"/>
    <x v="19105"/>
    <n v="506"/>
    <s v="ChocoDelight"/>
    <n v="446.58700800000003"/>
    <n v="573.62073599999997"/>
    <x v="18760"/>
    <m/>
    <m/>
    <m/>
    <m/>
    <x v="12"/>
    <m/>
    <m/>
    <m/>
  </r>
  <r>
    <x v="197"/>
    <x v="19106"/>
    <n v="312"/>
    <s v="LemonZest"/>
    <n v="25.027999999999999"/>
    <n v="573.69600000000003"/>
    <x v="18761"/>
    <m/>
    <m/>
    <m/>
    <m/>
    <x v="12"/>
    <m/>
    <m/>
    <m/>
  </r>
  <r>
    <x v="6"/>
    <x v="19107"/>
    <n v="1079"/>
    <s v="MintCooler"/>
    <n v="65.763999999999996"/>
    <n v="573.69600000000003"/>
    <x v="18762"/>
    <m/>
    <m/>
    <m/>
    <m/>
    <x v="12"/>
    <m/>
    <m/>
    <m/>
  </r>
  <r>
    <x v="309"/>
    <x v="19108"/>
    <n v="859"/>
    <s v="BerryBlast"/>
    <n v="551.82399999999996"/>
    <n v="573.69600000000003"/>
    <x v="18763"/>
    <m/>
    <m/>
    <m/>
    <m/>
    <x v="12"/>
    <m/>
    <m/>
    <m/>
  </r>
  <r>
    <x v="46"/>
    <x v="19109"/>
    <n v="1844"/>
    <s v="ChocoDelight"/>
    <n v="15.366400000000001"/>
    <n v="573.73472000000004"/>
    <x v="18764"/>
    <m/>
    <m/>
    <m/>
    <m/>
    <x v="12"/>
    <m/>
    <m/>
    <m/>
  </r>
  <r>
    <x v="195"/>
    <x v="19110"/>
    <n v="1460"/>
    <s v="MangoBliss"/>
    <n v="43.385599999999997"/>
    <n v="574.26199999999994"/>
    <x v="18765"/>
    <m/>
    <m/>
    <m/>
    <m/>
    <x v="12"/>
    <m/>
    <m/>
    <m/>
  </r>
  <r>
    <x v="1"/>
    <x v="19111"/>
    <n v="2404"/>
    <s v="BerryBlast"/>
    <n v="53.712000000000003"/>
    <n v="574.5924"/>
    <x v="18766"/>
    <m/>
    <m/>
    <m/>
    <m/>
    <x v="12"/>
    <m/>
    <m/>
    <m/>
  </r>
  <r>
    <x v="331"/>
    <x v="19112"/>
    <n v="827"/>
    <s v="MangoBliss"/>
    <n v="90.456000000000003"/>
    <n v="574.5924"/>
    <x v="18767"/>
    <m/>
    <m/>
    <m/>
    <m/>
    <x v="12"/>
    <m/>
    <m/>
    <m/>
  </r>
  <r>
    <x v="173"/>
    <x v="19113"/>
    <n v="1653"/>
    <s v="ChocoDelight"/>
    <n v="148.84"/>
    <n v="574.5924"/>
    <x v="18768"/>
    <m/>
    <m/>
    <m/>
    <m/>
    <x v="12"/>
    <m/>
    <m/>
    <m/>
  </r>
  <r>
    <x v="206"/>
    <x v="19114"/>
    <n v="709"/>
    <s v="ChocoDelight"/>
    <n v="215.48159999999999"/>
    <n v="574.71960000000001"/>
    <x v="18769"/>
    <m/>
    <m/>
    <m/>
    <m/>
    <x v="12"/>
    <m/>
    <m/>
    <m/>
  </r>
  <r>
    <x v="324"/>
    <x v="19115"/>
    <n v="444"/>
    <s v="FizzBerry"/>
    <n v="0.86399999999999999"/>
    <n v="575.48879999999997"/>
    <x v="18770"/>
    <m/>
    <m/>
    <m/>
    <m/>
    <x v="12"/>
    <m/>
    <m/>
    <m/>
  </r>
  <r>
    <x v="176"/>
    <x v="19116"/>
    <n v="1366"/>
    <s v="BerryBlast"/>
    <n v="64.966399999999993"/>
    <n v="575.72320000000002"/>
    <x v="18771"/>
    <m/>
    <m/>
    <m/>
    <m/>
    <x v="12"/>
    <m/>
    <m/>
    <m/>
  </r>
  <r>
    <x v="145"/>
    <x v="19117"/>
    <n v="817"/>
    <s v="MintCooler"/>
    <n v="44.744"/>
    <n v="576.38520000000005"/>
    <x v="18772"/>
    <m/>
    <m/>
    <m/>
    <m/>
    <x v="12"/>
    <m/>
    <m/>
    <m/>
  </r>
  <r>
    <x v="305"/>
    <x v="19118"/>
    <n v="247"/>
    <s v="GingerFizz"/>
    <n v="79.608000000000004"/>
    <n v="576.38520000000005"/>
    <x v="18773"/>
    <m/>
    <m/>
    <m/>
    <m/>
    <x v="12"/>
    <m/>
    <m/>
    <m/>
  </r>
  <r>
    <x v="364"/>
    <x v="19119"/>
    <n v="2266"/>
    <s v="ChocoDelight"/>
    <n v="122.82"/>
    <n v="576.38520000000005"/>
    <x v="18774"/>
    <m/>
    <m/>
    <m/>
    <m/>
    <x v="12"/>
    <m/>
    <m/>
    <m/>
  </r>
  <r>
    <x v="343"/>
    <x v="19120"/>
    <n v="242"/>
    <s v="LemonZest"/>
    <n v="540.33715199999995"/>
    <n v="576.97536000000002"/>
    <x v="18775"/>
    <m/>
    <m/>
    <m/>
    <m/>
    <x v="12"/>
    <m/>
    <m/>
    <m/>
  </r>
  <r>
    <x v="58"/>
    <x v="19121"/>
    <n v="494"/>
    <s v="MintCooler"/>
    <n v="537.14495999999997"/>
    <n v="577.67923199999996"/>
    <x v="18776"/>
    <m/>
    <m/>
    <m/>
    <m/>
    <x v="12"/>
    <m/>
    <m/>
    <m/>
  </r>
  <r>
    <x v="46"/>
    <x v="19122"/>
    <n v="1745"/>
    <s v="MintCooler"/>
    <n v="55.542400000000001"/>
    <n v="578.24998400000004"/>
    <x v="18777"/>
    <m/>
    <m/>
    <m/>
    <m/>
    <x v="12"/>
    <m/>
    <m/>
    <m/>
  </r>
  <r>
    <x v="17"/>
    <x v="19123"/>
    <n v="1406"/>
    <s v="MintCooler"/>
    <n v="276.6816"/>
    <n v="578.51559999999995"/>
    <x v="18778"/>
    <m/>
    <m/>
    <m/>
    <m/>
    <x v="12"/>
    <m/>
    <m/>
    <m/>
  </r>
  <r>
    <x v="244"/>
    <x v="19124"/>
    <n v="273"/>
    <s v="MintCooler"/>
    <n v="335.19628799999998"/>
    <n v="578.66016000000002"/>
    <x v="18779"/>
    <m/>
    <m/>
    <m/>
    <m/>
    <x v="12"/>
    <m/>
    <m/>
    <m/>
  </r>
  <r>
    <x v="326"/>
    <x v="19125"/>
    <n v="45"/>
    <s v="MintCooler"/>
    <n v="178.27497600000001"/>
    <n v="578.82839039999999"/>
    <x v="18780"/>
    <m/>
    <m/>
    <m/>
    <m/>
    <x v="12"/>
    <m/>
    <m/>
    <m/>
  </r>
  <r>
    <x v="62"/>
    <x v="19126"/>
    <n v="1327"/>
    <s v="MangoBliss"/>
    <n v="76.287999999999997"/>
    <n v="578.86400000000003"/>
    <x v="18781"/>
    <m/>
    <m/>
    <m/>
    <m/>
    <x v="12"/>
    <m/>
    <m/>
    <m/>
  </r>
  <r>
    <x v="194"/>
    <x v="19127"/>
    <n v="157"/>
    <s v="PeachPunch"/>
    <n v="38.118335999999999"/>
    <n v="578.93097599999999"/>
    <x v="18782"/>
    <m/>
    <m/>
    <m/>
    <m/>
    <x v="12"/>
    <m/>
    <m/>
    <m/>
  </r>
  <r>
    <x v="327"/>
    <x v="19128"/>
    <n v="2843"/>
    <s v="MangoBliss"/>
    <n v="135.55199999999999"/>
    <n v="578.95240000000001"/>
    <x v="18783"/>
    <m/>
    <m/>
    <m/>
    <m/>
    <x v="12"/>
    <m/>
    <m/>
    <m/>
  </r>
  <r>
    <x v="200"/>
    <x v="19129"/>
    <n v="1190"/>
    <s v="GingerFizz"/>
    <n v="187.916"/>
    <n v="579.07439999999997"/>
    <x v="18784"/>
    <m/>
    <m/>
    <m/>
    <m/>
    <x v="12"/>
    <m/>
    <m/>
    <m/>
  </r>
  <r>
    <x v="192"/>
    <x v="19130"/>
    <n v="440"/>
    <s v="FizzBerry"/>
    <n v="424.52159999999998"/>
    <n v="579.21177599999999"/>
    <x v="18785"/>
    <m/>
    <m/>
    <m/>
    <m/>
    <x v="12"/>
    <m/>
    <m/>
    <m/>
  </r>
  <r>
    <x v="138"/>
    <x v="19131"/>
    <n v="656"/>
    <s v="FizzBerry"/>
    <n v="12.4672"/>
    <n v="579.43295999999998"/>
    <x v="18786"/>
    <m/>
    <m/>
    <m/>
    <m/>
    <x v="12"/>
    <m/>
    <m/>
    <m/>
  </r>
  <r>
    <x v="242"/>
    <x v="19132"/>
    <n v="514"/>
    <s v="LemonZest"/>
    <n v="453.65721600000001"/>
    <n v="579.60364800000002"/>
    <x v="18787"/>
    <m/>
    <m/>
    <m/>
    <m/>
    <x v="12"/>
    <m/>
    <m/>
    <m/>
  </r>
  <r>
    <x v="303"/>
    <x v="19133"/>
    <n v="1705"/>
    <s v="LemonZest"/>
    <n v="401.08479999999997"/>
    <n v="579.97080000000005"/>
    <x v="18788"/>
    <m/>
    <m/>
    <m/>
    <m/>
    <x v="12"/>
    <m/>
    <m/>
    <m/>
  </r>
  <r>
    <x v="21"/>
    <x v="19134"/>
    <n v="172"/>
    <s v="PeachPunch"/>
    <n v="245.92032"/>
    <n v="580.33647359999998"/>
    <x v="18789"/>
    <m/>
    <m/>
    <m/>
    <m/>
    <x v="12"/>
    <m/>
    <m/>
    <m/>
  </r>
  <r>
    <x v="299"/>
    <x v="19135"/>
    <n v="592"/>
    <s v="LemonZest"/>
    <n v="595.68960000000004"/>
    <n v="580.39687679999997"/>
    <x v="18790"/>
    <m/>
    <m/>
    <m/>
    <m/>
    <x v="12"/>
    <m/>
    <m/>
    <m/>
  </r>
  <r>
    <x v="215"/>
    <x v="19136"/>
    <n v="713"/>
    <s v="BerryBlast"/>
    <n v="245.58912000000001"/>
    <n v="580.53715199999999"/>
    <x v="18791"/>
    <m/>
    <m/>
    <m/>
    <m/>
    <x v="12"/>
    <m/>
    <m/>
    <m/>
  </r>
  <r>
    <x v="289"/>
    <x v="19137"/>
    <n v="230"/>
    <s v="CitrusSplash"/>
    <n v="223.79884799999999"/>
    <n v="580.56311040000003"/>
    <x v="18792"/>
    <m/>
    <m/>
    <m/>
    <m/>
    <x v="12"/>
    <m/>
    <m/>
    <m/>
  </r>
  <r>
    <x v="159"/>
    <x v="19138"/>
    <n v="496"/>
    <s v="GingerFizz"/>
    <n v="206.12479999999999"/>
    <n v="580.78279999999995"/>
    <x v="18793"/>
    <m/>
    <m/>
    <m/>
    <m/>
    <x v="12"/>
    <m/>
    <m/>
    <m/>
  </r>
  <r>
    <x v="187"/>
    <x v="19139"/>
    <n v="1641"/>
    <s v="LemonZest"/>
    <n v="29.904"/>
    <n v="580.86720000000003"/>
    <x v="18794"/>
    <m/>
    <m/>
    <m/>
    <m/>
    <x v="12"/>
    <m/>
    <m/>
    <m/>
  </r>
  <r>
    <x v="303"/>
    <x v="19140"/>
    <n v="222"/>
    <s v="ChocoDelight"/>
    <n v="90.52"/>
    <n v="580.86720000000003"/>
    <x v="18795"/>
    <m/>
    <m/>
    <m/>
    <m/>
    <x v="12"/>
    <m/>
    <m/>
    <m/>
  </r>
  <r>
    <x v="327"/>
    <x v="19141"/>
    <n v="300"/>
    <s v="MintCooler"/>
    <n v="8.6065919999999991"/>
    <n v="581.17887359999997"/>
    <x v="18796"/>
    <m/>
    <m/>
    <m/>
    <m/>
    <x v="12"/>
    <m/>
    <m/>
    <m/>
  </r>
  <r>
    <x v="88"/>
    <x v="19142"/>
    <n v="2435"/>
    <s v="GingerFizz"/>
    <n v="78.694400000000002"/>
    <n v="581.39639999999997"/>
    <x v="18797"/>
    <m/>
    <m/>
    <m/>
    <m/>
    <x v="12"/>
    <m/>
    <m/>
    <m/>
  </r>
  <r>
    <x v="284"/>
    <x v="19143"/>
    <n v="170"/>
    <s v="ChocoDelight"/>
    <n v="134.95929599999999"/>
    <n v="581.51283839999996"/>
    <x v="18798"/>
    <m/>
    <m/>
    <m/>
    <m/>
    <x v="12"/>
    <m/>
    <m/>
    <m/>
  </r>
  <r>
    <x v="143"/>
    <x v="19144"/>
    <n v="612"/>
    <s v="GingerFizz"/>
    <n v="553.91999999999996"/>
    <n v="582.04897919999996"/>
    <x v="18799"/>
    <m/>
    <m/>
    <m/>
    <m/>
    <x v="12"/>
    <m/>
    <m/>
    <m/>
  </r>
  <r>
    <x v="295"/>
    <x v="19145"/>
    <n v="2410"/>
    <s v="BerryBlast"/>
    <n v="152.94800000000001"/>
    <n v="582.66"/>
    <x v="18800"/>
    <m/>
    <m/>
    <m/>
    <m/>
    <x v="12"/>
    <m/>
    <m/>
    <m/>
  </r>
  <r>
    <x v="158"/>
    <x v="19146"/>
    <n v="1882"/>
    <s v="BerryBlast"/>
    <n v="510.05520000000001"/>
    <n v="582.875136"/>
    <x v="18801"/>
    <m/>
    <m/>
    <m/>
    <m/>
    <x v="12"/>
    <m/>
    <m/>
    <m/>
  </r>
  <r>
    <x v="43"/>
    <x v="19147"/>
    <n v="536"/>
    <s v="BerryBlast"/>
    <n v="267.68639999999999"/>
    <n v="582.94878719999997"/>
    <x v="18802"/>
    <m/>
    <m/>
    <m/>
    <m/>
    <x v="12"/>
    <m/>
    <m/>
    <m/>
  </r>
  <r>
    <x v="161"/>
    <x v="19148"/>
    <n v="422"/>
    <s v="CitrusSplash"/>
    <n v="18.032"/>
    <n v="583.73568"/>
    <x v="18803"/>
    <m/>
    <m/>
    <m/>
    <m/>
    <x v="12"/>
    <m/>
    <m/>
    <m/>
  </r>
  <r>
    <x v="69"/>
    <x v="19149"/>
    <n v="21"/>
    <s v="MangoBliss"/>
    <n v="1095.1679999999999"/>
    <n v="583.7677248"/>
    <x v="18804"/>
    <m/>
    <m/>
    <m/>
    <m/>
    <x v="12"/>
    <m/>
    <m/>
    <m/>
  </r>
  <r>
    <x v="111"/>
    <x v="19150"/>
    <n v="330"/>
    <s v="BerryBlast"/>
    <n v="621.58960000000002"/>
    <n v="584.02252799999997"/>
    <x v="18805"/>
    <m/>
    <m/>
    <m/>
    <m/>
    <x v="12"/>
    <m/>
    <m/>
    <m/>
  </r>
  <r>
    <x v="67"/>
    <x v="19151"/>
    <n v="177"/>
    <s v="LemonZest"/>
    <n v="251.02022400000001"/>
    <n v="584.12615040000003"/>
    <x v="18806"/>
    <m/>
    <m/>
    <m/>
    <m/>
    <x v="12"/>
    <m/>
    <m/>
    <m/>
  </r>
  <r>
    <x v="228"/>
    <x v="19152"/>
    <n v="2126"/>
    <s v="BerryBlast"/>
    <n v="199.5744"/>
    <n v="584.14823999999999"/>
    <x v="18807"/>
    <m/>
    <m/>
    <m/>
    <m/>
    <x v="12"/>
    <m/>
    <m/>
    <m/>
  </r>
  <r>
    <x v="289"/>
    <x v="19153"/>
    <n v="254"/>
    <s v="CitrusSplash"/>
    <n v="715.67769599999997"/>
    <n v="584.76288"/>
    <x v="18808"/>
    <m/>
    <m/>
    <m/>
    <m/>
    <x v="12"/>
    <m/>
    <m/>
    <m/>
  </r>
  <r>
    <x v="133"/>
    <x v="19154"/>
    <n v="669"/>
    <s v="MangoBliss"/>
    <n v="678.66278399999999"/>
    <n v="585.38388480000003"/>
    <x v="18809"/>
    <m/>
    <m/>
    <m/>
    <m/>
    <x v="12"/>
    <m/>
    <m/>
    <m/>
  </r>
  <r>
    <x v="126"/>
    <x v="19155"/>
    <n v="1339"/>
    <s v="ChocoDelight"/>
    <n v="514.59839999999997"/>
    <n v="585.51167999999996"/>
    <x v="18810"/>
    <m/>
    <m/>
    <m/>
    <m/>
    <x v="12"/>
    <m/>
    <m/>
    <m/>
  </r>
  <r>
    <x v="266"/>
    <x v="19156"/>
    <n v="1626"/>
    <s v="LemonZest"/>
    <n v="183.22880000000001"/>
    <n v="586.95519999999999"/>
    <x v="18811"/>
    <m/>
    <m/>
    <m/>
    <m/>
    <x v="12"/>
    <m/>
    <m/>
    <m/>
  </r>
  <r>
    <x v="308"/>
    <x v="19157"/>
    <n v="2850"/>
    <s v="MintCooler"/>
    <n v="188.84800000000001"/>
    <n v="587.39200000000005"/>
    <x v="18812"/>
    <m/>
    <m/>
    <m/>
    <m/>
    <x v="12"/>
    <m/>
    <m/>
    <m/>
  </r>
  <r>
    <x v="97"/>
    <x v="19158"/>
    <n v="2357"/>
    <s v="MangoBliss"/>
    <n v="95.587199999999996"/>
    <n v="587.52200000000005"/>
    <x v="18813"/>
    <m/>
    <m/>
    <m/>
    <m/>
    <x v="12"/>
    <m/>
    <m/>
    <m/>
  </r>
  <r>
    <x v="33"/>
    <x v="19159"/>
    <n v="49"/>
    <s v="FizzBerry"/>
    <n v="200.30150399999999"/>
    <n v="587.55840000000001"/>
    <x v="18814"/>
    <m/>
    <m/>
    <m/>
    <m/>
    <x v="12"/>
    <m/>
    <m/>
    <m/>
  </r>
  <r>
    <x v="231"/>
    <x v="19160"/>
    <n v="442"/>
    <s v="BerryBlast"/>
    <n v="582.18355199999996"/>
    <n v="588.68659200000002"/>
    <x v="18815"/>
    <m/>
    <m/>
    <m/>
    <m/>
    <x v="12"/>
    <m/>
    <m/>
    <m/>
  </r>
  <r>
    <x v="115"/>
    <x v="19161"/>
    <n v="126"/>
    <s v="ChocoDelight"/>
    <n v="44.165472000000001"/>
    <n v="589.22747519999996"/>
    <x v="18816"/>
    <m/>
    <m/>
    <m/>
    <m/>
    <x v="12"/>
    <m/>
    <m/>
    <m/>
  </r>
  <r>
    <x v="322"/>
    <x v="19162"/>
    <n v="141"/>
    <s v="PeachPunch"/>
    <n v="113.98540800000001"/>
    <n v="589.73191680000002"/>
    <x v="18817"/>
    <m/>
    <m/>
    <m/>
    <m/>
    <x v="12"/>
    <m/>
    <m/>
    <m/>
  </r>
  <r>
    <x v="178"/>
    <x v="19163"/>
    <n v="235"/>
    <s v="PeachPunch"/>
    <n v="435.850368"/>
    <n v="589.75438080000004"/>
    <x v="18818"/>
    <m/>
    <m/>
    <m/>
    <m/>
    <x v="12"/>
    <m/>
    <m/>
    <m/>
  </r>
  <r>
    <x v="257"/>
    <x v="19164"/>
    <n v="2401"/>
    <s v="LemonZest"/>
    <n v="193.3536"/>
    <n v="589.89840000000004"/>
    <x v="18819"/>
    <m/>
    <m/>
    <m/>
    <m/>
    <x v="12"/>
    <m/>
    <m/>
    <m/>
  </r>
  <r>
    <x v="278"/>
    <x v="19165"/>
    <n v="1808"/>
    <s v="BerryBlast"/>
    <n v="186.8544"/>
    <n v="589.9452"/>
    <x v="18820"/>
    <m/>
    <m/>
    <m/>
    <m/>
    <x v="12"/>
    <m/>
    <m/>
    <m/>
  </r>
  <r>
    <x v="148"/>
    <x v="19166"/>
    <n v="572"/>
    <s v="FizzBerry"/>
    <n v="498.29759999999999"/>
    <n v="590.23236480000003"/>
    <x v="18821"/>
    <m/>
    <m/>
    <m/>
    <m/>
    <x v="12"/>
    <m/>
    <m/>
    <m/>
  </r>
  <r>
    <x v="336"/>
    <x v="19167"/>
    <n v="925"/>
    <s v="GingerFizz"/>
    <n v="428.94720000000001"/>
    <n v="590.43728639999995"/>
    <x v="18822"/>
    <m/>
    <m/>
    <m/>
    <m/>
    <x v="12"/>
    <m/>
    <m/>
    <m/>
  </r>
  <r>
    <x v="34"/>
    <x v="19168"/>
    <n v="2719"/>
    <s v="FizzBerry"/>
    <n v="335.50080000000003"/>
    <n v="590.58479999999997"/>
    <x v="18823"/>
    <m/>
    <m/>
    <m/>
    <m/>
    <x v="12"/>
    <m/>
    <m/>
    <m/>
  </r>
  <r>
    <x v="78"/>
    <x v="19169"/>
    <n v="955"/>
    <s v="FizzBerry"/>
    <n v="564.24"/>
    <n v="590.81118719999995"/>
    <x v="18824"/>
    <m/>
    <m/>
    <m/>
    <m/>
    <x v="12"/>
    <m/>
    <m/>
    <m/>
  </r>
  <r>
    <x v="294"/>
    <x v="19170"/>
    <n v="790"/>
    <s v="ChocoDelight"/>
    <n v="510.91199999999998"/>
    <n v="591.55699200000004"/>
    <x v="18825"/>
    <m/>
    <m/>
    <m/>
    <m/>
    <x v="12"/>
    <m/>
    <m/>
    <m/>
  </r>
  <r>
    <x v="303"/>
    <x v="19171"/>
    <n v="1006"/>
    <s v="GingerFizz"/>
    <n v="358.60223999999999"/>
    <n v="591.75043200000005"/>
    <x v="18826"/>
    <m/>
    <m/>
    <m/>
    <m/>
    <x v="12"/>
    <m/>
    <m/>
    <m/>
  </r>
  <r>
    <x v="182"/>
    <x v="19172"/>
    <n v="811"/>
    <s v="PeachPunch"/>
    <n v="663.92870400000004"/>
    <n v="591.998784"/>
    <x v="18827"/>
    <m/>
    <m/>
    <m/>
    <m/>
    <x v="12"/>
    <m/>
    <m/>
    <m/>
  </r>
  <r>
    <x v="164"/>
    <x v="19173"/>
    <n v="44"/>
    <s v="CitrusSplash"/>
    <n v="256.45760000000001"/>
    <n v="592.63879999999995"/>
    <x v="18828"/>
    <m/>
    <m/>
    <m/>
    <m/>
    <x v="12"/>
    <m/>
    <m/>
    <m/>
  </r>
  <r>
    <x v="291"/>
    <x v="19174"/>
    <n v="222"/>
    <s v="TropicalTwist"/>
    <n v="65.269919999999999"/>
    <n v="592.7815296"/>
    <x v="18829"/>
    <m/>
    <m/>
    <m/>
    <m/>
    <x v="12"/>
    <m/>
    <m/>
    <m/>
  </r>
  <r>
    <x v="42"/>
    <x v="19175"/>
    <n v="990"/>
    <s v="LemonZest"/>
    <n v="244.39295999999999"/>
    <n v="592.94926080000005"/>
    <x v="18830"/>
    <m/>
    <m/>
    <m/>
    <m/>
    <x v="12"/>
    <m/>
    <m/>
    <m/>
  </r>
  <r>
    <x v="109"/>
    <x v="19176"/>
    <n v="2059"/>
    <s v="BerryBlast"/>
    <n v="561.83680000000004"/>
    <n v="593.20166400000005"/>
    <x v="18831"/>
    <m/>
    <m/>
    <m/>
    <m/>
    <x v="12"/>
    <m/>
    <m/>
    <m/>
  </r>
  <r>
    <x v="203"/>
    <x v="19177"/>
    <n v="772"/>
    <s v="MangoBliss"/>
    <n v="599.12870399999997"/>
    <n v="593.27923199999998"/>
    <x v="18832"/>
    <m/>
    <m/>
    <m/>
    <m/>
    <x v="12"/>
    <m/>
    <m/>
    <m/>
  </r>
  <r>
    <x v="338"/>
    <x v="19178"/>
    <n v="893"/>
    <s v="FizzBerry"/>
    <n v="642.23616000000004"/>
    <n v="593.34038399999997"/>
    <x v="18833"/>
    <m/>
    <m/>
    <m/>
    <m/>
    <x v="12"/>
    <m/>
    <m/>
    <m/>
  </r>
  <r>
    <x v="77"/>
    <x v="19179"/>
    <n v="835"/>
    <s v="PeachPunch"/>
    <n v="59.491999999999997"/>
    <n v="593.77535999999998"/>
    <x v="18834"/>
    <m/>
    <m/>
    <m/>
    <m/>
    <x v="12"/>
    <m/>
    <m/>
    <m/>
  </r>
  <r>
    <x v="145"/>
    <x v="19180"/>
    <n v="2753"/>
    <s v="LemonZest"/>
    <n v="80.347999999999999"/>
    <n v="593.77535999999998"/>
    <x v="18835"/>
    <m/>
    <m/>
    <m/>
    <m/>
    <x v="12"/>
    <m/>
    <m/>
    <m/>
  </r>
  <r>
    <x v="311"/>
    <x v="19181"/>
    <n v="1783"/>
    <s v="ChocoDelight"/>
    <n v="160.672"/>
    <n v="593.77535999999998"/>
    <x v="18836"/>
    <m/>
    <m/>
    <m/>
    <m/>
    <x v="12"/>
    <m/>
    <m/>
    <m/>
  </r>
  <r>
    <x v="8"/>
    <x v="19182"/>
    <n v="2302"/>
    <s v="MintCooler"/>
    <n v="81.497600000000006"/>
    <n v="593.89200000000005"/>
    <x v="18837"/>
    <m/>
    <m/>
    <m/>
    <m/>
    <x v="12"/>
    <m/>
    <m/>
    <m/>
  </r>
  <r>
    <x v="213"/>
    <x v="19183"/>
    <n v="1448"/>
    <s v="MangoBliss"/>
    <n v="57.139200000000002"/>
    <n v="594.00120000000004"/>
    <x v="18838"/>
    <m/>
    <m/>
    <m/>
    <m/>
    <x v="12"/>
    <m/>
    <m/>
    <m/>
  </r>
  <r>
    <x v="77"/>
    <x v="19184"/>
    <n v="792"/>
    <s v="TropicalTwist"/>
    <n v="545.36601599999995"/>
    <n v="594.03302399999995"/>
    <x v="18839"/>
    <m/>
    <m/>
    <m/>
    <m/>
    <x v="12"/>
    <m/>
    <m/>
    <m/>
  </r>
  <r>
    <x v="48"/>
    <x v="19185"/>
    <n v="633"/>
    <s v="MangoBliss"/>
    <n v="468.995904"/>
    <n v="594.25616639999998"/>
    <x v="18840"/>
    <m/>
    <m/>
    <m/>
    <m/>
    <x v="12"/>
    <m/>
    <m/>
    <m/>
  </r>
  <r>
    <x v="219"/>
    <x v="19186"/>
    <n v="196"/>
    <s v="BerryBlast"/>
    <n v="574.45920000000001"/>
    <n v="594.34905600000002"/>
    <x v="18841"/>
    <m/>
    <m/>
    <m/>
    <m/>
    <x v="12"/>
    <m/>
    <m/>
    <m/>
  </r>
  <r>
    <x v="99"/>
    <x v="19187"/>
    <n v="1860"/>
    <s v="BerryBlast"/>
    <n v="738.56320000000005"/>
    <n v="594.34905600000002"/>
    <x v="18842"/>
    <m/>
    <m/>
    <m/>
    <m/>
    <x v="12"/>
    <m/>
    <m/>
    <m/>
  </r>
  <r>
    <x v="325"/>
    <x v="19188"/>
    <n v="74"/>
    <s v="MangoBliss"/>
    <n v="95.084800000000001"/>
    <n v="594.78639999999996"/>
    <x v="18843"/>
    <m/>
    <m/>
    <m/>
    <m/>
    <x v="12"/>
    <m/>
    <m/>
    <m/>
  </r>
  <r>
    <x v="82"/>
    <x v="19189"/>
    <n v="522"/>
    <s v="FizzBerry"/>
    <n v="383.71468800000002"/>
    <n v="595.41331200000002"/>
    <x v="18844"/>
    <m/>
    <m/>
    <m/>
    <m/>
    <x v="12"/>
    <m/>
    <m/>
    <m/>
  </r>
  <r>
    <x v="339"/>
    <x v="19190"/>
    <n v="779"/>
    <s v="ChocoDelight"/>
    <n v="252.10239999999999"/>
    <n v="595.56119999999999"/>
    <x v="18845"/>
    <m/>
    <m/>
    <m/>
    <m/>
    <x v="12"/>
    <m/>
    <m/>
    <m/>
  </r>
  <r>
    <x v="338"/>
    <x v="19191"/>
    <n v="581"/>
    <s v="BerryBlast"/>
    <n v="53.462400000000002"/>
    <n v="596.0557824"/>
    <x v="18846"/>
    <m/>
    <m/>
    <m/>
    <m/>
    <x v="12"/>
    <m/>
    <m/>
    <m/>
  </r>
  <r>
    <x v="72"/>
    <x v="19192"/>
    <n v="670"/>
    <s v="PeachPunch"/>
    <n v="436.15296000000001"/>
    <n v="596.07575039999995"/>
    <x v="18847"/>
    <m/>
    <m/>
    <m/>
    <m/>
    <x v="12"/>
    <m/>
    <m/>
    <m/>
  </r>
  <r>
    <x v="113"/>
    <x v="19193"/>
    <n v="729"/>
    <s v="CitrusSplash"/>
    <n v="243.16480000000001"/>
    <n v="596.35680000000002"/>
    <x v="18848"/>
    <m/>
    <m/>
    <m/>
    <m/>
    <x v="12"/>
    <m/>
    <m/>
    <m/>
  </r>
  <r>
    <x v="281"/>
    <x v="19194"/>
    <n v="501"/>
    <s v="FizzBerry"/>
    <n v="397.11667199999999"/>
    <n v="596.52403200000003"/>
    <x v="18849"/>
    <m/>
    <m/>
    <m/>
    <m/>
    <x v="12"/>
    <m/>
    <m/>
    <m/>
  </r>
  <r>
    <x v="21"/>
    <x v="19195"/>
    <n v="2386"/>
    <s v="FizzBerry"/>
    <n v="159.40799999999999"/>
    <n v="596.596"/>
    <x v="18850"/>
    <m/>
    <m/>
    <m/>
    <m/>
    <x v="12"/>
    <m/>
    <m/>
    <m/>
  </r>
  <r>
    <x v="44"/>
    <x v="19196"/>
    <n v="1053"/>
    <s v="BerryBlast"/>
    <n v="633.68240000000003"/>
    <n v="597.79123200000004"/>
    <x v="18851"/>
    <m/>
    <m/>
    <m/>
    <m/>
    <x v="12"/>
    <m/>
    <m/>
    <m/>
  </r>
  <r>
    <x v="198"/>
    <x v="19197"/>
    <n v="293"/>
    <s v="ChocoDelight"/>
    <n v="313.59283199999999"/>
    <n v="597.90431999999998"/>
    <x v="18852"/>
    <m/>
    <m/>
    <m/>
    <m/>
    <x v="12"/>
    <m/>
    <m/>
    <m/>
  </r>
  <r>
    <x v="153"/>
    <x v="19198"/>
    <n v="1851"/>
    <s v="CitrusSplash"/>
    <n v="14.375999999999999"/>
    <n v="598.07808"/>
    <x v="18853"/>
    <m/>
    <m/>
    <m/>
    <m/>
    <x v="12"/>
    <m/>
    <m/>
    <m/>
  </r>
  <r>
    <x v="30"/>
    <x v="19199"/>
    <n v="1911"/>
    <s v="GingerFizz"/>
    <n v="114.072"/>
    <n v="598.07808"/>
    <x v="18854"/>
    <m/>
    <m/>
    <m/>
    <m/>
    <x v="12"/>
    <m/>
    <m/>
    <m/>
  </r>
  <r>
    <x v="337"/>
    <x v="19200"/>
    <n v="946"/>
    <s v="ChocoDelight"/>
    <n v="300.33792"/>
    <n v="598.62017279999998"/>
    <x v="18855"/>
    <m/>
    <m/>
    <m/>
    <m/>
    <x v="12"/>
    <m/>
    <m/>
    <m/>
  </r>
  <r>
    <x v="80"/>
    <x v="19201"/>
    <n v="260"/>
    <s v="ChocoDelight"/>
    <n v="272.81279999999998"/>
    <n v="598.72280000000001"/>
    <x v="18856"/>
    <m/>
    <m/>
    <m/>
    <m/>
    <x v="12"/>
    <m/>
    <m/>
    <m/>
  </r>
  <r>
    <x v="82"/>
    <x v="19202"/>
    <n v="2196"/>
    <s v="ChocoDelight"/>
    <n v="153.8272"/>
    <n v="599.09199999999998"/>
    <x v="18857"/>
    <m/>
    <m/>
    <m/>
    <m/>
    <x v="12"/>
    <m/>
    <m/>
    <m/>
  </r>
  <r>
    <x v="296"/>
    <x v="19203"/>
    <n v="1012"/>
    <s v="ChocoDelight"/>
    <n v="505.94419199999999"/>
    <n v="599.59486079999999"/>
    <x v="18858"/>
    <m/>
    <m/>
    <m/>
    <m/>
    <x v="12"/>
    <m/>
    <m/>
    <m/>
  </r>
  <r>
    <x v="257"/>
    <x v="19204"/>
    <n v="284"/>
    <s v="PeachPunch"/>
    <n v="696.36979199999996"/>
    <n v="600.61248000000001"/>
    <x v="18859"/>
    <m/>
    <m/>
    <m/>
    <m/>
    <x v="12"/>
    <m/>
    <m/>
    <m/>
  </r>
  <r>
    <x v="299"/>
    <x v="19205"/>
    <n v="568"/>
    <s v="FizzBerry"/>
    <n v="447.27359999999999"/>
    <n v="601.18581119999999"/>
    <x v="18860"/>
    <m/>
    <m/>
    <m/>
    <m/>
    <x v="12"/>
    <m/>
    <m/>
    <m/>
  </r>
  <r>
    <x v="345"/>
    <x v="19206"/>
    <n v="2412"/>
    <s v="LemonZest"/>
    <n v="170.80959999999999"/>
    <n v="601.32799999999997"/>
    <x v="18861"/>
    <m/>
    <m/>
    <m/>
    <m/>
    <x v="12"/>
    <m/>
    <m/>
    <m/>
  </r>
  <r>
    <x v="345"/>
    <x v="19207"/>
    <n v="145"/>
    <s v="GingerFizz"/>
    <n v="209.55417600000001"/>
    <n v="601.95632639999997"/>
    <x v="18862"/>
    <m/>
    <m/>
    <m/>
    <m/>
    <x v="12"/>
    <m/>
    <m/>
    <m/>
  </r>
  <r>
    <x v="90"/>
    <x v="19208"/>
    <n v="2572"/>
    <s v="TropicalTwist"/>
    <n v="350.67520000000002"/>
    <n v="602.12360000000001"/>
    <x v="18863"/>
    <m/>
    <m/>
    <m/>
    <m/>
    <x v="12"/>
    <m/>
    <m/>
    <m/>
  </r>
  <r>
    <x v="89"/>
    <x v="19209"/>
    <n v="334"/>
    <s v="MintCooler"/>
    <n v="97.811999999999998"/>
    <n v="602.38080000000002"/>
    <x v="18864"/>
    <m/>
    <m/>
    <m/>
    <m/>
    <x v="12"/>
    <m/>
    <m/>
    <m/>
  </r>
  <r>
    <x v="62"/>
    <x v="19210"/>
    <n v="641"/>
    <s v="LemonZest"/>
    <n v="327.86207999999999"/>
    <n v="603.08776320000004"/>
    <x v="18865"/>
    <m/>
    <m/>
    <m/>
    <m/>
    <x v="12"/>
    <m/>
    <m/>
    <m/>
  </r>
  <r>
    <x v="72"/>
    <x v="19211"/>
    <n v="2423"/>
    <s v="MangoBliss"/>
    <n v="118.90560000000001"/>
    <n v="603.24680000000001"/>
    <x v="18866"/>
    <m/>
    <m/>
    <m/>
    <m/>
    <x v="12"/>
    <m/>
    <m/>
    <m/>
  </r>
  <r>
    <x v="50"/>
    <x v="19212"/>
    <n v="964"/>
    <s v="CitrusSplash"/>
    <n v="502.06848000000002"/>
    <n v="603.62140799999997"/>
    <x v="18867"/>
    <m/>
    <m/>
    <m/>
    <m/>
    <x v="12"/>
    <m/>
    <m/>
    <m/>
  </r>
  <r>
    <x v="69"/>
    <x v="19213"/>
    <n v="2358"/>
    <s v="PeachPunch"/>
    <n v="71.606399999999994"/>
    <n v="603.70439999999996"/>
    <x v="18868"/>
    <m/>
    <m/>
    <m/>
    <m/>
    <x v="12"/>
    <m/>
    <m/>
    <m/>
  </r>
  <r>
    <x v="271"/>
    <x v="19214"/>
    <n v="268"/>
    <s v="BerryBlast"/>
    <n v="215.22739200000001"/>
    <n v="603.70752000000005"/>
    <x v="18869"/>
    <m/>
    <m/>
    <m/>
    <m/>
    <x v="12"/>
    <m/>
    <m/>
    <m/>
  </r>
  <r>
    <x v="284"/>
    <x v="19215"/>
    <n v="2579"/>
    <s v="BerryBlast"/>
    <n v="97.712000000000003"/>
    <n v="604.91600000000005"/>
    <x v="18870"/>
    <m/>
    <m/>
    <m/>
    <m/>
    <x v="12"/>
    <m/>
    <m/>
    <m/>
  </r>
  <r>
    <x v="278"/>
    <x v="19216"/>
    <n v="565"/>
    <s v="LemonZest"/>
    <n v="573.83040000000005"/>
    <n v="605.03314560000001"/>
    <x v="18871"/>
    <m/>
    <m/>
    <m/>
    <m/>
    <x v="12"/>
    <m/>
    <m/>
    <m/>
  </r>
  <r>
    <x v="42"/>
    <x v="19217"/>
    <n v="880"/>
    <s v="FizzBerry"/>
    <n v="689.48735999999997"/>
    <n v="606.24495360000003"/>
    <x v="18872"/>
    <m/>
    <m/>
    <m/>
    <m/>
    <x v="12"/>
    <m/>
    <m/>
    <m/>
  </r>
  <r>
    <x v="164"/>
    <x v="19218"/>
    <n v="54"/>
    <s v="CitrusSplash"/>
    <n v="238.348512"/>
    <n v="606.64356480000004"/>
    <x v="18873"/>
    <m/>
    <m/>
    <m/>
    <m/>
    <x v="12"/>
    <m/>
    <m/>
    <m/>
  </r>
  <r>
    <x v="165"/>
    <x v="19219"/>
    <n v="2519"/>
    <s v="CitrusSplash"/>
    <n v="130.1728"/>
    <n v="606.68352000000004"/>
    <x v="18874"/>
    <m/>
    <m/>
    <m/>
    <m/>
    <x v="12"/>
    <m/>
    <m/>
    <m/>
  </r>
  <r>
    <x v="352"/>
    <x v="19220"/>
    <n v="965"/>
    <s v="CitrusSplash"/>
    <n v="656.89919999999995"/>
    <n v="607.45825920000004"/>
    <x v="18875"/>
    <m/>
    <m/>
    <m/>
    <m/>
    <x v="12"/>
    <m/>
    <m/>
    <m/>
  </r>
  <r>
    <x v="134"/>
    <x v="19221"/>
    <n v="929"/>
    <s v="BerryBlast"/>
    <n v="640.20672000000002"/>
    <n v="607.50368639999999"/>
    <x v="18876"/>
    <m/>
    <m/>
    <m/>
    <m/>
    <x v="12"/>
    <m/>
    <m/>
    <m/>
  </r>
  <r>
    <x v="264"/>
    <x v="19222"/>
    <n v="2795"/>
    <s v="CitrusSplash"/>
    <n v="281.85599999999999"/>
    <n v="607.77912000000003"/>
    <x v="18877"/>
    <m/>
    <m/>
    <m/>
    <m/>
    <x v="12"/>
    <m/>
    <m/>
    <m/>
  </r>
  <r>
    <x v="53"/>
    <x v="19223"/>
    <n v="566"/>
    <s v="MangoBliss"/>
    <n v="609.072"/>
    <n v="609.10312320000003"/>
    <x v="18878"/>
    <m/>
    <m/>
    <m/>
    <m/>
    <x v="12"/>
    <m/>
    <m/>
    <m/>
  </r>
  <r>
    <x v="311"/>
    <x v="19224"/>
    <n v="2591"/>
    <s v="CitrusSplash"/>
    <n v="67.859200000000001"/>
    <n v="609.65840000000003"/>
    <x v="18879"/>
    <m/>
    <m/>
    <m/>
    <m/>
    <x v="12"/>
    <m/>
    <m/>
    <m/>
  </r>
  <r>
    <x v="217"/>
    <x v="19225"/>
    <n v="297"/>
    <s v="GingerFizz"/>
    <n v="134.73619199999999"/>
    <n v="609.69467520000001"/>
    <x v="18880"/>
    <m/>
    <m/>
    <m/>
    <m/>
    <x v="12"/>
    <m/>
    <m/>
    <m/>
  </r>
  <r>
    <x v="38"/>
    <x v="19226"/>
    <n v="973"/>
    <s v="LemonZest"/>
    <n v="200.2208"/>
    <n v="610.35519999999997"/>
    <x v="18881"/>
    <m/>
    <m/>
    <m/>
    <m/>
    <x v="12"/>
    <m/>
    <m/>
    <m/>
  </r>
  <r>
    <x v="340"/>
    <x v="19227"/>
    <n v="530"/>
    <s v="FizzBerry"/>
    <n v="152.1696"/>
    <n v="610.511616"/>
    <x v="18882"/>
    <m/>
    <m/>
    <m/>
    <m/>
    <x v="12"/>
    <m/>
    <m/>
    <m/>
  </r>
  <r>
    <x v="280"/>
    <x v="19228"/>
    <n v="1160"/>
    <s v="FizzBerry"/>
    <n v="156.304"/>
    <n v="610.65160000000003"/>
    <x v="18883"/>
    <m/>
    <m/>
    <m/>
    <m/>
    <x v="12"/>
    <m/>
    <m/>
    <m/>
  </r>
  <r>
    <x v="125"/>
    <x v="19229"/>
    <n v="60"/>
    <s v="CitrusSplash"/>
    <n v="65.725247999999993"/>
    <n v="610.72976640000002"/>
    <x v="18884"/>
    <m/>
    <m/>
    <m/>
    <m/>
    <x v="12"/>
    <m/>
    <m/>
    <m/>
  </r>
  <r>
    <x v="48"/>
    <x v="19230"/>
    <n v="805"/>
    <s v="CitrusSplash"/>
    <n v="206.28979200000001"/>
    <n v="610.78368"/>
    <x v="18885"/>
    <m/>
    <m/>
    <m/>
    <m/>
    <x v="12"/>
    <m/>
    <m/>
    <m/>
  </r>
  <r>
    <x v="112"/>
    <x v="19231"/>
    <n v="512"/>
    <s v="ChocoDelight"/>
    <n v="645.79929600000003"/>
    <n v="610.90848000000005"/>
    <x v="18886"/>
    <m/>
    <m/>
    <m/>
    <m/>
    <x v="12"/>
    <m/>
    <m/>
    <m/>
  </r>
  <r>
    <x v="294"/>
    <x v="19232"/>
    <n v="1421"/>
    <s v="FizzBerry"/>
    <n v="171.96"/>
    <n v="610.98623999999995"/>
    <x v="18887"/>
    <m/>
    <m/>
    <m/>
    <m/>
    <x v="12"/>
    <m/>
    <m/>
    <m/>
  </r>
  <r>
    <x v="266"/>
    <x v="19233"/>
    <n v="2805"/>
    <s v="BerryBlast"/>
    <n v="631.16319999999996"/>
    <n v="611.55993599999999"/>
    <x v="18888"/>
    <m/>
    <m/>
    <m/>
    <m/>
    <x v="12"/>
    <m/>
    <m/>
    <m/>
  </r>
  <r>
    <x v="205"/>
    <x v="19234"/>
    <n v="203"/>
    <s v="MangoBliss"/>
    <n v="122.17228799999999"/>
    <n v="611.81752319999998"/>
    <x v="18889"/>
    <m/>
    <m/>
    <m/>
    <m/>
    <x v="12"/>
    <m/>
    <m/>
    <m/>
  </r>
  <r>
    <x v="195"/>
    <x v="19235"/>
    <n v="557"/>
    <s v="PeachPunch"/>
    <n v="299.74079999999998"/>
    <n v="611.90937599999995"/>
    <x v="18890"/>
    <m/>
    <m/>
    <m/>
    <m/>
    <x v="12"/>
    <m/>
    <m/>
    <m/>
  </r>
  <r>
    <x v="7"/>
    <x v="19236"/>
    <n v="1000"/>
    <s v="GingerFizz"/>
    <n v="505.06752"/>
    <n v="612.23260800000003"/>
    <x v="18891"/>
    <m/>
    <m/>
    <m/>
    <m/>
    <x v="12"/>
    <m/>
    <m/>
    <m/>
  </r>
  <r>
    <x v="40"/>
    <x v="19237"/>
    <n v="922"/>
    <s v="MintCooler"/>
    <n v="77.036799999999999"/>
    <n v="612.65880000000004"/>
    <x v="18892"/>
    <m/>
    <m/>
    <m/>
    <m/>
    <x v="12"/>
    <m/>
    <m/>
    <m/>
  </r>
  <r>
    <x v="70"/>
    <x v="19238"/>
    <n v="1590"/>
    <s v="BerryBlast"/>
    <n v="733.7056"/>
    <n v="612.70732799999996"/>
    <x v="18893"/>
    <m/>
    <m/>
    <m/>
    <m/>
    <x v="12"/>
    <m/>
    <m/>
    <m/>
  </r>
  <r>
    <x v="44"/>
    <x v="19239"/>
    <n v="914"/>
    <s v="CitrusSplash"/>
    <n v="428.37311999999997"/>
    <n v="613.96957440000006"/>
    <x v="18894"/>
    <m/>
    <m/>
    <m/>
    <m/>
    <x v="12"/>
    <m/>
    <m/>
    <m/>
  </r>
  <r>
    <x v="186"/>
    <x v="19240"/>
    <n v="290"/>
    <s v="TropicalTwist"/>
    <n v="398.538816"/>
    <n v="614.17823999999996"/>
    <x v="18895"/>
    <m/>
    <m/>
    <m/>
    <m/>
    <x v="12"/>
    <m/>
    <m/>
    <m/>
  </r>
  <r>
    <x v="342"/>
    <x v="19241"/>
    <n v="1504"/>
    <s v="MintCooler"/>
    <n v="229.60319999999999"/>
    <n v="614.79600000000005"/>
    <x v="18896"/>
    <m/>
    <m/>
    <m/>
    <m/>
    <x v="12"/>
    <m/>
    <m/>
    <m/>
  </r>
  <r>
    <x v="209"/>
    <x v="19242"/>
    <n v="185"/>
    <s v="FizzBerry"/>
    <n v="0.98"/>
    <n v="616.72320000000002"/>
    <x v="18897"/>
    <m/>
    <m/>
    <m/>
    <m/>
    <x v="12"/>
    <m/>
    <m/>
    <m/>
  </r>
  <r>
    <x v="73"/>
    <x v="19243"/>
    <n v="2141"/>
    <s v="GingerFizz"/>
    <n v="189.8528"/>
    <n v="617.20360000000005"/>
    <x v="18898"/>
    <m/>
    <m/>
    <m/>
    <m/>
    <x v="12"/>
    <m/>
    <m/>
    <m/>
  </r>
  <r>
    <x v="308"/>
    <x v="19244"/>
    <n v="1220"/>
    <s v="CitrusSplash"/>
    <n v="138.46080000000001"/>
    <n v="617.38040000000001"/>
    <x v="18899"/>
    <m/>
    <m/>
    <m/>
    <m/>
    <x v="12"/>
    <m/>
    <m/>
    <m/>
  </r>
  <r>
    <x v="308"/>
    <x v="19245"/>
    <n v="666"/>
    <s v="FizzBerry"/>
    <n v="588.51187200000004"/>
    <n v="617.57978879999996"/>
    <x v="18900"/>
    <m/>
    <m/>
    <m/>
    <m/>
    <x v="12"/>
    <m/>
    <m/>
    <m/>
  </r>
  <r>
    <x v="111"/>
    <x v="19246"/>
    <n v="645"/>
    <s v="LemonZest"/>
    <n v="564.76051199999995"/>
    <n v="617.84236799999996"/>
    <x v="18901"/>
    <m/>
    <m/>
    <m/>
    <m/>
    <x v="12"/>
    <m/>
    <m/>
    <m/>
  </r>
  <r>
    <x v="20"/>
    <x v="19247"/>
    <n v="356"/>
    <s v="CitrusSplash"/>
    <n v="306.775488"/>
    <n v="617.94944640000006"/>
    <x v="18902"/>
    <m/>
    <m/>
    <m/>
    <m/>
    <x v="12"/>
    <m/>
    <m/>
    <m/>
  </r>
  <r>
    <x v="48"/>
    <x v="19248"/>
    <n v="2564"/>
    <s v="CitrusSplash"/>
    <n v="191.62559999999999"/>
    <n v="618.09799999999996"/>
    <x v="18903"/>
    <m/>
    <m/>
    <m/>
    <m/>
    <x v="12"/>
    <m/>
    <m/>
    <m/>
  </r>
  <r>
    <x v="5"/>
    <x v="19249"/>
    <n v="1755"/>
    <s v="BerryBlast"/>
    <n v="650.69759999999997"/>
    <n v="618.44428800000003"/>
    <x v="18904"/>
    <m/>
    <m/>
    <m/>
    <m/>
    <x v="12"/>
    <m/>
    <m/>
    <m/>
  </r>
  <r>
    <x v="91"/>
    <x v="19250"/>
    <n v="367"/>
    <s v="MintCooler"/>
    <n v="76.780799999999999"/>
    <n v="618.52440000000001"/>
    <x v="18905"/>
    <m/>
    <m/>
    <m/>
    <m/>
    <x v="12"/>
    <m/>
    <m/>
    <m/>
  </r>
  <r>
    <x v="13"/>
    <x v="19251"/>
    <n v="601"/>
    <s v="LemonZest"/>
    <n v="115.872"/>
    <n v="618.66155519999995"/>
    <x v="18906"/>
    <m/>
    <m/>
    <m/>
    <m/>
    <x v="12"/>
    <m/>
    <m/>
    <m/>
  </r>
  <r>
    <x v="25"/>
    <x v="19252"/>
    <n v="394"/>
    <s v="BerryBlast"/>
    <n v="677.50675200000001"/>
    <n v="618.9835392"/>
    <x v="18907"/>
    <m/>
    <m/>
    <m/>
    <m/>
    <x v="12"/>
    <m/>
    <m/>
    <m/>
  </r>
  <r>
    <x v="175"/>
    <x v="19253"/>
    <n v="155"/>
    <s v="GingerFizz"/>
    <n v="247.31481600000001"/>
    <n v="619.37041920000001"/>
    <x v="18908"/>
    <m/>
    <m/>
    <m/>
    <m/>
    <x v="12"/>
    <m/>
    <m/>
    <m/>
  </r>
  <r>
    <x v="213"/>
    <x v="19254"/>
    <n v="326"/>
    <s v="FizzBerry"/>
    <n v="156.83519999999999"/>
    <n v="619.62055999999995"/>
    <x v="18909"/>
    <m/>
    <m/>
    <m/>
    <m/>
    <x v="12"/>
    <m/>
    <m/>
    <m/>
  </r>
  <r>
    <x v="129"/>
    <x v="19255"/>
    <n v="547"/>
    <s v="LemonZest"/>
    <n v="190.512"/>
    <n v="620.3598336"/>
    <x v="18910"/>
    <m/>
    <m/>
    <m/>
    <m/>
    <x v="12"/>
    <m/>
    <m/>
    <m/>
  </r>
  <r>
    <x v="22"/>
    <x v="19256"/>
    <n v="2482"/>
    <s v="ChocoDelight"/>
    <n v="370.048"/>
    <n v="621.25959999999998"/>
    <x v="18911"/>
    <m/>
    <m/>
    <m/>
    <m/>
    <x v="12"/>
    <m/>
    <m/>
    <m/>
  </r>
  <r>
    <x v="185"/>
    <x v="19257"/>
    <n v="1378"/>
    <s v="PeachPunch"/>
    <n v="260.52864"/>
    <n v="621.460736"/>
    <x v="18912"/>
    <m/>
    <m/>
    <m/>
    <m/>
    <x v="12"/>
    <m/>
    <m/>
    <m/>
  </r>
  <r>
    <x v="16"/>
    <x v="19258"/>
    <n v="392"/>
    <s v="ChocoDelight"/>
    <n v="254.458944"/>
    <n v="621.56240639999999"/>
    <x v="18913"/>
    <m/>
    <m/>
    <m/>
    <m/>
    <x v="12"/>
    <m/>
    <m/>
    <m/>
  </r>
  <r>
    <x v="6"/>
    <x v="19259"/>
    <n v="567"/>
    <s v="GingerFizz"/>
    <n v="464.3904"/>
    <n v="621.69144960000006"/>
    <x v="18914"/>
    <m/>
    <m/>
    <m/>
    <m/>
    <x v="12"/>
    <m/>
    <m/>
    <m/>
  </r>
  <r>
    <x v="119"/>
    <x v="19260"/>
    <n v="279"/>
    <s v="LemonZest"/>
    <n v="518.56128000000001"/>
    <n v="621.85343999999998"/>
    <x v="18915"/>
    <m/>
    <m/>
    <m/>
    <m/>
    <x v="12"/>
    <m/>
    <m/>
    <m/>
  </r>
  <r>
    <x v="127"/>
    <x v="19261"/>
    <n v="2720"/>
    <s v="CitrusSplash"/>
    <n v="150.05439999999999"/>
    <n v="622.154"/>
    <x v="18916"/>
    <m/>
    <m/>
    <m/>
    <m/>
    <x v="12"/>
    <m/>
    <m/>
    <m/>
  </r>
  <r>
    <x v="293"/>
    <x v="19262"/>
    <n v="2741"/>
    <s v="MangoBliss"/>
    <n v="230.13759999999999"/>
    <n v="622.17999999999995"/>
    <x v="18917"/>
    <m/>
    <m/>
    <m/>
    <m/>
    <x v="12"/>
    <m/>
    <m/>
    <m/>
  </r>
  <r>
    <x v="308"/>
    <x v="19263"/>
    <n v="2759"/>
    <s v="MintCooler"/>
    <n v="91.382400000000004"/>
    <n v="622.28920000000005"/>
    <x v="18918"/>
    <m/>
    <m/>
    <m/>
    <m/>
    <x v="12"/>
    <m/>
    <m/>
    <m/>
  </r>
  <r>
    <x v="88"/>
    <x v="19264"/>
    <n v="1965"/>
    <s v="MangoBliss"/>
    <n v="134.68799999999999"/>
    <n v="623.04840000000002"/>
    <x v="18919"/>
    <m/>
    <m/>
    <m/>
    <m/>
    <x v="12"/>
    <m/>
    <m/>
    <m/>
  </r>
  <r>
    <x v="305"/>
    <x v="19265"/>
    <n v="949"/>
    <s v="GingerFizz"/>
    <n v="593.68320000000006"/>
    <n v="623.69249279999997"/>
    <x v="18920"/>
    <m/>
    <m/>
    <m/>
    <m/>
    <x v="12"/>
    <m/>
    <m/>
    <m/>
  </r>
  <r>
    <x v="272"/>
    <x v="19266"/>
    <n v="767"/>
    <s v="BerryBlast"/>
    <n v="658.88524800000005"/>
    <n v="625.233024"/>
    <x v="18921"/>
    <m/>
    <m/>
    <m/>
    <m/>
    <x v="12"/>
    <m/>
    <m/>
    <m/>
  </r>
  <r>
    <x v="291"/>
    <x v="19267"/>
    <n v="872"/>
    <s v="ChocoDelight"/>
    <n v="643.74720000000002"/>
    <n v="625.70975999999996"/>
    <x v="18922"/>
    <m/>
    <m/>
    <m/>
    <m/>
    <x v="12"/>
    <m/>
    <m/>
    <m/>
  </r>
  <r>
    <x v="335"/>
    <x v="19268"/>
    <n v="653"/>
    <s v="MintCooler"/>
    <n v="528.25536"/>
    <n v="626.33625600000005"/>
    <x v="18923"/>
    <m/>
    <m/>
    <m/>
    <m/>
    <x v="12"/>
    <m/>
    <m/>
    <m/>
  </r>
  <r>
    <x v="65"/>
    <x v="19269"/>
    <n v="891"/>
    <s v="CitrusSplash"/>
    <n v="643.15584000000001"/>
    <n v="626.75982720000002"/>
    <x v="18924"/>
    <m/>
    <m/>
    <m/>
    <m/>
    <x v="12"/>
    <m/>
    <m/>
    <m/>
  </r>
  <r>
    <x v="137"/>
    <x v="19270"/>
    <n v="133"/>
    <s v="MintCooler"/>
    <n v="310.39084800000001"/>
    <n v="627.51461759999995"/>
    <x v="18925"/>
    <m/>
    <m/>
    <m/>
    <m/>
    <x v="12"/>
    <m/>
    <m/>
    <m/>
  </r>
  <r>
    <x v="40"/>
    <x v="19271"/>
    <n v="755"/>
    <s v="BerryBlast"/>
    <n v="211.91040000000001"/>
    <n v="627.58799999999997"/>
    <x v="18926"/>
    <m/>
    <m/>
    <m/>
    <m/>
    <x v="12"/>
    <m/>
    <m/>
    <m/>
  </r>
  <r>
    <x v="203"/>
    <x v="19272"/>
    <n v="1541"/>
    <s v="BerryBlast"/>
    <n v="32.347999999999999"/>
    <n v="628.19712000000004"/>
    <x v="18927"/>
    <m/>
    <m/>
    <m/>
    <m/>
    <x v="12"/>
    <m/>
    <m/>
    <m/>
  </r>
  <r>
    <x v="311"/>
    <x v="19273"/>
    <n v="656"/>
    <s v="PeachPunch"/>
    <n v="392.24448000000001"/>
    <n v="628.31508480000002"/>
    <x v="18928"/>
    <m/>
    <m/>
    <m/>
    <m/>
    <x v="12"/>
    <m/>
    <m/>
    <m/>
  </r>
  <r>
    <x v="329"/>
    <x v="19274"/>
    <n v="417"/>
    <s v="MintCooler"/>
    <n v="48.375936000000003"/>
    <n v="628.32057599999996"/>
    <x v="18929"/>
    <m/>
    <m/>
    <m/>
    <m/>
    <x v="12"/>
    <m/>
    <m/>
    <m/>
  </r>
  <r>
    <x v="51"/>
    <x v="19275"/>
    <n v="207"/>
    <s v="CitrusSplash"/>
    <n v="124.593216"/>
    <n v="628.55170559999999"/>
    <x v="18930"/>
    <m/>
    <m/>
    <m/>
    <m/>
    <x v="12"/>
    <m/>
    <m/>
    <m/>
  </r>
  <r>
    <x v="295"/>
    <x v="19276"/>
    <n v="921"/>
    <s v="BerryBlast"/>
    <n v="692.19647999999995"/>
    <n v="629.6130048"/>
    <x v="18931"/>
    <m/>
    <m/>
    <m/>
    <m/>
    <x v="12"/>
    <m/>
    <m/>
    <m/>
  </r>
  <r>
    <x v="154"/>
    <x v="19277"/>
    <n v="2320"/>
    <s v="CitrusSplash"/>
    <n v="35.072000000000003"/>
    <n v="629.63135999999997"/>
    <x v="18932"/>
    <m/>
    <m/>
    <m/>
    <m/>
    <x v="12"/>
    <m/>
    <m/>
    <m/>
  </r>
  <r>
    <x v="254"/>
    <x v="19278"/>
    <n v="1499"/>
    <s v="BerryBlast"/>
    <n v="760.0616"/>
    <n v="629.91820800000005"/>
    <x v="18933"/>
    <m/>
    <m/>
    <m/>
    <m/>
    <x v="12"/>
    <m/>
    <m/>
    <m/>
  </r>
  <r>
    <x v="361"/>
    <x v="19279"/>
    <n v="184"/>
    <s v="MangoBliss"/>
    <n v="49.603391999999999"/>
    <n v="630.20530559999997"/>
    <x v="18934"/>
    <m/>
    <m/>
    <m/>
    <m/>
    <x v="12"/>
    <m/>
    <m/>
    <m/>
  </r>
  <r>
    <x v="344"/>
    <x v="19280"/>
    <n v="668"/>
    <s v="ChocoDelight"/>
    <n v="34.048000000000002"/>
    <n v="630.7704"/>
    <x v="18935"/>
    <m/>
    <m/>
    <m/>
    <m/>
    <x v="12"/>
    <m/>
    <m/>
    <m/>
  </r>
  <r>
    <x v="31"/>
    <x v="19281"/>
    <n v="1799"/>
    <s v="MangoBliss"/>
    <n v="267.6096"/>
    <n v="630.7704"/>
    <x v="18936"/>
    <m/>
    <m/>
    <m/>
    <m/>
    <x v="12"/>
    <m/>
    <m/>
    <m/>
  </r>
  <r>
    <x v="325"/>
    <x v="19282"/>
    <n v="851"/>
    <s v="MintCooler"/>
    <n v="499.24569600000001"/>
    <n v="630.95136000000002"/>
    <x v="18937"/>
    <m/>
    <m/>
    <m/>
    <m/>
    <x v="12"/>
    <m/>
    <m/>
    <m/>
  </r>
  <r>
    <x v="70"/>
    <x v="19283"/>
    <n v="665"/>
    <s v="BerryBlast"/>
    <n v="629.56857600000001"/>
    <n v="631.91256959999998"/>
    <x v="18938"/>
    <m/>
    <m/>
    <m/>
    <m/>
    <x v="12"/>
    <m/>
    <m/>
    <m/>
  </r>
  <r>
    <x v="28"/>
    <x v="19284"/>
    <n v="828"/>
    <s v="MangoBliss"/>
    <n v="670.13683200000003"/>
    <n v="632.06707200000005"/>
    <x v="18939"/>
    <m/>
    <m/>
    <m/>
    <m/>
    <x v="12"/>
    <m/>
    <m/>
    <m/>
  </r>
  <r>
    <x v="149"/>
    <x v="19285"/>
    <n v="2237"/>
    <s v="CitrusSplash"/>
    <n v="119.1712"/>
    <n v="632.10159999999996"/>
    <x v="18940"/>
    <m/>
    <m/>
    <m/>
    <m/>
    <x v="12"/>
    <m/>
    <m/>
    <m/>
  </r>
  <r>
    <x v="121"/>
    <x v="19286"/>
    <n v="1818"/>
    <s v="BerryBlast"/>
    <n v="153.0112"/>
    <n v="632.18355199999996"/>
    <x v="18941"/>
    <m/>
    <m/>
    <m/>
    <m/>
    <x v="12"/>
    <m/>
    <m/>
    <m/>
  </r>
  <r>
    <x v="207"/>
    <x v="19287"/>
    <n v="660"/>
    <s v="MangoBliss"/>
    <n v="357.30144000000001"/>
    <n v="632.39504639999996"/>
    <x v="18942"/>
    <m/>
    <m/>
    <m/>
    <m/>
    <x v="12"/>
    <m/>
    <m/>
    <m/>
  </r>
  <r>
    <x v="171"/>
    <x v="19288"/>
    <n v="566"/>
    <s v="BerryBlast"/>
    <n v="554.02080000000001"/>
    <n v="633.36038399999995"/>
    <x v="18943"/>
    <m/>
    <m/>
    <m/>
    <m/>
    <x v="12"/>
    <m/>
    <m/>
    <m/>
  </r>
  <r>
    <x v="159"/>
    <x v="19289"/>
    <n v="798"/>
    <s v="CitrusSplash"/>
    <n v="525.10118399999999"/>
    <n v="633.52224000000001"/>
    <x v="18944"/>
    <m/>
    <m/>
    <m/>
    <m/>
    <x v="12"/>
    <m/>
    <m/>
    <m/>
  </r>
  <r>
    <x v="163"/>
    <x v="19290"/>
    <n v="853"/>
    <s v="BerryBlast"/>
    <n v="333.61228799999998"/>
    <n v="633.64953600000001"/>
    <x v="18945"/>
    <m/>
    <m/>
    <m/>
    <m/>
    <x v="12"/>
    <m/>
    <m/>
    <m/>
  </r>
  <r>
    <x v="227"/>
    <x v="19291"/>
    <n v="2437"/>
    <s v="PeachPunch"/>
    <n v="55.577599999999997"/>
    <n v="633.72400000000005"/>
    <x v="18946"/>
    <m/>
    <m/>
    <m/>
    <m/>
    <x v="12"/>
    <m/>
    <m/>
    <m/>
  </r>
  <r>
    <x v="71"/>
    <x v="19292"/>
    <n v="264"/>
    <s v="CitrusSplash"/>
    <n v="429.99667199999999"/>
    <n v="633.83424000000002"/>
    <x v="18947"/>
    <m/>
    <m/>
    <m/>
    <m/>
    <x v="12"/>
    <m/>
    <m/>
    <m/>
  </r>
  <r>
    <x v="85"/>
    <x v="19293"/>
    <n v="2847"/>
    <s v="CitrusSplash"/>
    <n v="150.3552"/>
    <n v="634.29079999999999"/>
    <x v="18948"/>
    <m/>
    <m/>
    <m/>
    <m/>
    <x v="12"/>
    <m/>
    <m/>
    <m/>
  </r>
  <r>
    <x v="235"/>
    <x v="19294"/>
    <n v="2626"/>
    <s v="BerryBlast"/>
    <n v="61.287999999999997"/>
    <n v="634.50777600000004"/>
    <x v="18949"/>
    <m/>
    <m/>
    <m/>
    <m/>
    <x v="12"/>
    <m/>
    <m/>
    <m/>
  </r>
  <r>
    <x v="41"/>
    <x v="19295"/>
    <n v="588"/>
    <s v="TropicalTwist"/>
    <n v="394.21440000000001"/>
    <n v="635.16236160000005"/>
    <x v="18950"/>
    <m/>
    <m/>
    <m/>
    <m/>
    <x v="12"/>
    <m/>
    <m/>
    <m/>
  </r>
  <r>
    <x v="143"/>
    <x v="19296"/>
    <n v="831"/>
    <s v="MangoBliss"/>
    <n v="439.13779199999999"/>
    <n v="636.54739199999995"/>
    <x v="18951"/>
    <m/>
    <m/>
    <m/>
    <m/>
    <x v="12"/>
    <m/>
    <m/>
    <m/>
  </r>
  <r>
    <x v="213"/>
    <x v="19297"/>
    <n v="780"/>
    <s v="ChocoDelight"/>
    <n v="540.82483200000001"/>
    <n v="637.51084800000001"/>
    <x v="18952"/>
    <m/>
    <m/>
    <m/>
    <m/>
    <x v="12"/>
    <m/>
    <m/>
    <m/>
  </r>
  <r>
    <x v="174"/>
    <x v="19298"/>
    <n v="2642"/>
    <s v="MintCooler"/>
    <n v="143.5744"/>
    <n v="638.72119999999995"/>
    <x v="18953"/>
    <m/>
    <m/>
    <m/>
    <m/>
    <x v="12"/>
    <m/>
    <m/>
    <m/>
  </r>
  <r>
    <x v="284"/>
    <x v="19299"/>
    <n v="1581"/>
    <s v="FizzBerry"/>
    <n v="64.263999999999996"/>
    <n v="639.67103999999995"/>
    <x v="18954"/>
    <m/>
    <m/>
    <m/>
    <m/>
    <x v="12"/>
    <m/>
    <m/>
    <m/>
  </r>
  <r>
    <x v="280"/>
    <x v="19300"/>
    <n v="875"/>
    <s v="CitrusSplash"/>
    <n v="323.11872"/>
    <n v="639.70233599999995"/>
    <x v="18955"/>
    <m/>
    <m/>
    <m/>
    <m/>
    <x v="12"/>
    <m/>
    <m/>
    <m/>
  </r>
  <r>
    <x v="242"/>
    <x v="19301"/>
    <n v="638"/>
    <s v="MintCooler"/>
    <n v="201.92959999999999"/>
    <n v="640.4008"/>
    <x v="18956"/>
    <m/>
    <m/>
    <m/>
    <m/>
    <x v="12"/>
    <m/>
    <m/>
    <m/>
  </r>
  <r>
    <x v="322"/>
    <x v="19302"/>
    <n v="1121"/>
    <s v="PeachPunch"/>
    <n v="254.73920000000001"/>
    <n v="640.49959999999999"/>
    <x v="18957"/>
    <m/>
    <m/>
    <m/>
    <m/>
    <x v="12"/>
    <m/>
    <m/>
    <m/>
  </r>
  <r>
    <x v="28"/>
    <x v="19303"/>
    <n v="981"/>
    <s v="MangoBliss"/>
    <n v="284.05056000000002"/>
    <n v="640.63633919999995"/>
    <x v="18958"/>
    <m/>
    <m/>
    <m/>
    <m/>
    <x v="12"/>
    <m/>
    <m/>
    <m/>
  </r>
  <r>
    <x v="46"/>
    <x v="19304"/>
    <n v="28"/>
    <s v="PeachPunch"/>
    <n v="71.756799999999998"/>
    <n v="641.36800000000005"/>
    <x v="18959"/>
    <m/>
    <m/>
    <m/>
    <m/>
    <x v="12"/>
    <m/>
    <m/>
    <m/>
  </r>
  <r>
    <x v="184"/>
    <x v="19305"/>
    <n v="2301"/>
    <s v="MintCooler"/>
    <n v="70.134399999999999"/>
    <n v="641.43560000000002"/>
    <x v="18960"/>
    <m/>
    <m/>
    <m/>
    <m/>
    <x v="12"/>
    <m/>
    <m/>
    <m/>
  </r>
  <r>
    <x v="319"/>
    <x v="19306"/>
    <n v="2122"/>
    <s v="FizzBerry"/>
    <n v="149.3408"/>
    <n v="642.15340800000001"/>
    <x v="18961"/>
    <m/>
    <m/>
    <m/>
    <m/>
    <x v="12"/>
    <m/>
    <m/>
    <m/>
  </r>
  <r>
    <x v="182"/>
    <x v="19307"/>
    <n v="2089"/>
    <s v="MangoBliss"/>
    <n v="190.66239999999999"/>
    <n v="642.63679999999999"/>
    <x v="18962"/>
    <m/>
    <m/>
    <m/>
    <m/>
    <x v="12"/>
    <m/>
    <m/>
    <m/>
  </r>
  <r>
    <x v="119"/>
    <x v="19308"/>
    <n v="455"/>
    <s v="FizzBerry"/>
    <n v="442.16985599999998"/>
    <n v="642.85228800000004"/>
    <x v="18963"/>
    <m/>
    <m/>
    <m/>
    <m/>
    <x v="12"/>
    <m/>
    <m/>
    <m/>
  </r>
  <r>
    <x v="270"/>
    <x v="19309"/>
    <n v="799"/>
    <s v="CitrusSplash"/>
    <n v="42.607999999999997"/>
    <n v="643.02679999999998"/>
    <x v="18964"/>
    <m/>
    <m/>
    <m/>
    <m/>
    <x v="12"/>
    <m/>
    <m/>
    <m/>
  </r>
  <r>
    <x v="111"/>
    <x v="19310"/>
    <n v="587"/>
    <s v="MangoBliss"/>
    <n v="244.93440000000001"/>
    <n v="643.23442560000001"/>
    <x v="18965"/>
    <m/>
    <m/>
    <m/>
    <m/>
    <x v="12"/>
    <m/>
    <m/>
    <m/>
  </r>
  <r>
    <x v="21"/>
    <x v="19311"/>
    <n v="2437"/>
    <s v="TropicalTwist"/>
    <n v="175.92959999999999"/>
    <n v="643.57280000000003"/>
    <x v="18966"/>
    <m/>
    <m/>
    <m/>
    <m/>
    <x v="12"/>
    <m/>
    <m/>
    <m/>
  </r>
  <r>
    <x v="169"/>
    <x v="19312"/>
    <n v="2664"/>
    <s v="MintCooler"/>
    <n v="279.6352"/>
    <n v="643.80160000000001"/>
    <x v="18967"/>
    <m/>
    <m/>
    <m/>
    <m/>
    <x v="12"/>
    <m/>
    <m/>
    <m/>
  </r>
  <r>
    <x v="212"/>
    <x v="19313"/>
    <n v="1534"/>
    <s v="LemonZest"/>
    <n v="38.436"/>
    <n v="643.97375999999997"/>
    <x v="18968"/>
    <m/>
    <m/>
    <m/>
    <m/>
    <x v="12"/>
    <m/>
    <m/>
    <m/>
  </r>
  <r>
    <x v="319"/>
    <x v="19314"/>
    <n v="819"/>
    <s v="FizzBerry"/>
    <n v="264.84825599999999"/>
    <n v="645.64031999999997"/>
    <x v="18969"/>
    <m/>
    <m/>
    <m/>
    <m/>
    <x v="12"/>
    <m/>
    <m/>
    <m/>
  </r>
  <r>
    <x v="18"/>
    <x v="19315"/>
    <n v="1849"/>
    <s v="MangoBliss"/>
    <n v="132.99520000000001"/>
    <n v="646.45318399999996"/>
    <x v="18970"/>
    <m/>
    <m/>
    <m/>
    <m/>
    <x v="12"/>
    <m/>
    <m/>
    <m/>
  </r>
  <r>
    <x v="149"/>
    <x v="19316"/>
    <n v="131"/>
    <s v="LemonZest"/>
    <n v="24.557183999999999"/>
    <n v="646.65219839999997"/>
    <x v="18971"/>
    <m/>
    <m/>
    <m/>
    <m/>
    <x v="12"/>
    <m/>
    <m/>
    <m/>
  </r>
  <r>
    <x v="28"/>
    <x v="19317"/>
    <n v="848"/>
    <s v="TropicalTwist"/>
    <n v="434.101248"/>
    <n v="646.790976"/>
    <x v="18972"/>
    <m/>
    <m/>
    <m/>
    <m/>
    <x v="12"/>
    <m/>
    <m/>
    <m/>
  </r>
  <r>
    <x v="6"/>
    <x v="19318"/>
    <n v="649"/>
    <s v="PeachPunch"/>
    <n v="518.89363200000003"/>
    <n v="647.94986879999999"/>
    <x v="18973"/>
    <m/>
    <m/>
    <m/>
    <m/>
    <x v="12"/>
    <m/>
    <m/>
    <m/>
  </r>
  <r>
    <x v="274"/>
    <x v="19319"/>
    <n v="363"/>
    <s v="FizzBerry"/>
    <n v="330.41068799999999"/>
    <n v="648.04446719999999"/>
    <x v="18974"/>
    <m/>
    <m/>
    <m/>
    <m/>
    <x v="12"/>
    <m/>
    <m/>
    <m/>
  </r>
  <r>
    <x v="236"/>
    <x v="19320"/>
    <n v="489"/>
    <s v="MangoBliss"/>
    <n v="629.57107199999996"/>
    <n v="648.35347200000001"/>
    <x v="18975"/>
    <m/>
    <m/>
    <m/>
    <m/>
    <x v="12"/>
    <m/>
    <m/>
    <m/>
  </r>
  <r>
    <x v="350"/>
    <x v="19321"/>
    <n v="785"/>
    <s v="PeachPunch"/>
    <n v="230.52799999999999"/>
    <n v="648.41399999999999"/>
    <x v="18976"/>
    <m/>
    <m/>
    <m/>
    <m/>
    <x v="12"/>
    <m/>
    <m/>
    <m/>
  </r>
  <r>
    <x v="259"/>
    <x v="19322"/>
    <n v="2370"/>
    <s v="CitrusSplash"/>
    <n v="198.09280000000001"/>
    <n v="648.42439999999999"/>
    <x v="18977"/>
    <m/>
    <m/>
    <m/>
    <m/>
    <x v="12"/>
    <m/>
    <m/>
    <m/>
  </r>
  <r>
    <x v="116"/>
    <x v="19323"/>
    <n v="2286"/>
    <s v="TropicalTwist"/>
    <n v="135.95840000000001"/>
    <n v="648.72080000000005"/>
    <x v="18978"/>
    <m/>
    <m/>
    <m/>
    <m/>
    <x v="12"/>
    <m/>
    <m/>
    <m/>
  </r>
  <r>
    <x v="292"/>
    <x v="19324"/>
    <n v="285"/>
    <s v="GingerFizz"/>
    <n v="460.11072000000001"/>
    <n v="648.83519999999999"/>
    <x v="18979"/>
    <m/>
    <m/>
    <m/>
    <m/>
    <x v="12"/>
    <m/>
    <m/>
    <m/>
  </r>
  <r>
    <x v="99"/>
    <x v="19325"/>
    <n v="861"/>
    <s v="FizzBerry"/>
    <n v="592.25855999999999"/>
    <n v="648.95750399999997"/>
    <x v="18980"/>
    <m/>
    <m/>
    <m/>
    <m/>
    <x v="12"/>
    <m/>
    <m/>
    <m/>
  </r>
  <r>
    <x v="275"/>
    <x v="19326"/>
    <n v="404"/>
    <s v="FizzBerry"/>
    <n v="438.95347199999998"/>
    <n v="649.01940479999996"/>
    <x v="18981"/>
    <m/>
    <m/>
    <m/>
    <m/>
    <x v="12"/>
    <m/>
    <m/>
    <m/>
  </r>
  <r>
    <x v="136"/>
    <x v="19327"/>
    <n v="804"/>
    <s v="BerryBlast"/>
    <n v="519.526656"/>
    <n v="649.42175999999995"/>
    <x v="18982"/>
    <m/>
    <m/>
    <m/>
    <m/>
    <x v="12"/>
    <m/>
    <m/>
    <m/>
  </r>
  <r>
    <x v="63"/>
    <x v="19328"/>
    <n v="456"/>
    <s v="FizzBerry"/>
    <n v="293.74156799999997"/>
    <n v="649.43424000000005"/>
    <x v="18983"/>
    <m/>
    <m/>
    <m/>
    <m/>
    <x v="12"/>
    <m/>
    <m/>
    <m/>
  </r>
  <r>
    <x v="28"/>
    <x v="19329"/>
    <n v="124"/>
    <s v="MintCooler"/>
    <n v="124.205184"/>
    <n v="649.73850240000002"/>
    <x v="18984"/>
    <m/>
    <m/>
    <m/>
    <m/>
    <x v="12"/>
    <m/>
    <m/>
    <m/>
  </r>
  <r>
    <x v="225"/>
    <x v="19330"/>
    <n v="1787"/>
    <s v="LemonZest"/>
    <n v="109.94880000000001"/>
    <n v="649.89599999999996"/>
    <x v="18985"/>
    <m/>
    <m/>
    <m/>
    <m/>
    <x v="12"/>
    <m/>
    <m/>
    <m/>
  </r>
  <r>
    <x v="98"/>
    <x v="19331"/>
    <n v="161"/>
    <s v="TropicalTwist"/>
    <n v="391.43423999999999"/>
    <n v="650.41691519999995"/>
    <x v="18986"/>
    <m/>
    <m/>
    <m/>
    <m/>
    <x v="12"/>
    <m/>
    <m/>
    <m/>
  </r>
  <r>
    <x v="136"/>
    <x v="19332"/>
    <n v="836"/>
    <s v="FizzBerry"/>
    <n v="294.63782400000002"/>
    <n v="650.41766399999995"/>
    <x v="18987"/>
    <m/>
    <m/>
    <m/>
    <m/>
    <x v="12"/>
    <m/>
    <m/>
    <m/>
  </r>
  <r>
    <x v="227"/>
    <x v="19333"/>
    <n v="662"/>
    <s v="BerryBlast"/>
    <n v="596.11279999999999"/>
    <n v="650.57126400000004"/>
    <x v="18988"/>
    <m/>
    <m/>
    <m/>
    <m/>
    <x v="12"/>
    <m/>
    <m/>
    <m/>
  </r>
  <r>
    <x v="101"/>
    <x v="19334"/>
    <n v="1876"/>
    <s v="GingerFizz"/>
    <n v="170.77440000000001"/>
    <n v="651.76279999999997"/>
    <x v="18989"/>
    <m/>
    <m/>
    <m/>
    <m/>
    <x v="12"/>
    <m/>
    <m/>
    <m/>
  </r>
  <r>
    <x v="250"/>
    <x v="19335"/>
    <n v="190"/>
    <s v="FizzBerry"/>
    <n v="218.848896"/>
    <n v="651.85885440000004"/>
    <x v="18990"/>
    <m/>
    <m/>
    <m/>
    <m/>
    <x v="12"/>
    <m/>
    <m/>
    <m/>
  </r>
  <r>
    <x v="212"/>
    <x v="19336"/>
    <n v="495"/>
    <s v="TropicalTwist"/>
    <n v="153.92716799999999"/>
    <n v="652.68902400000002"/>
    <x v="18991"/>
    <m/>
    <m/>
    <m/>
    <m/>
    <x v="12"/>
    <m/>
    <m/>
    <m/>
  </r>
  <r>
    <x v="320"/>
    <x v="19337"/>
    <n v="381"/>
    <s v="GingerFizz"/>
    <n v="507.00748800000002"/>
    <n v="652.71997439999996"/>
    <x v="18992"/>
    <m/>
    <m/>
    <m/>
    <m/>
    <x v="12"/>
    <m/>
    <m/>
    <m/>
  </r>
  <r>
    <x v="164"/>
    <x v="19338"/>
    <n v="847"/>
    <s v="MangoBliss"/>
    <n v="547.99833599999999"/>
    <n v="653.90207999999996"/>
    <x v="18993"/>
    <m/>
    <m/>
    <m/>
    <m/>
    <x v="12"/>
    <m/>
    <m/>
    <m/>
  </r>
  <r>
    <x v="233"/>
    <x v="19339"/>
    <n v="860"/>
    <s v="MintCooler"/>
    <n v="247.4496"/>
    <n v="654.45369600000004"/>
    <x v="18994"/>
    <m/>
    <m/>
    <m/>
    <m/>
    <x v="12"/>
    <m/>
    <m/>
    <m/>
  </r>
  <r>
    <x v="107"/>
    <x v="19340"/>
    <n v="280"/>
    <s v="GingerFizz"/>
    <n v="208.03545600000001"/>
    <n v="655.0752"/>
    <x v="18995"/>
    <m/>
    <m/>
    <m/>
    <m/>
    <x v="12"/>
    <m/>
    <m/>
    <m/>
  </r>
  <r>
    <x v="330"/>
    <x v="19341"/>
    <n v="450"/>
    <s v="MangoBliss"/>
    <n v="582.52761599999997"/>
    <n v="655.27488000000005"/>
    <x v="18996"/>
    <m/>
    <m/>
    <m/>
    <m/>
    <x v="12"/>
    <m/>
    <m/>
    <m/>
  </r>
  <r>
    <x v="217"/>
    <x v="19342"/>
    <n v="1703"/>
    <s v="CitrusSplash"/>
    <n v="256.77440000000001"/>
    <n v="656.40972799999997"/>
    <x v="18997"/>
    <m/>
    <m/>
    <m/>
    <m/>
    <x v="12"/>
    <m/>
    <m/>
    <m/>
  </r>
  <r>
    <x v="147"/>
    <x v="19343"/>
    <n v="525"/>
    <s v="ChocoDelight"/>
    <n v="667.2192"/>
    <n v="656.58777599999996"/>
    <x v="18998"/>
    <m/>
    <m/>
    <m/>
    <m/>
    <x v="12"/>
    <m/>
    <m/>
    <m/>
  </r>
  <r>
    <x v="216"/>
    <x v="19344"/>
    <n v="414"/>
    <s v="TropicalTwist"/>
    <n v="205.7216"/>
    <n v="657.30079999999998"/>
    <x v="18999"/>
    <m/>
    <m/>
    <m/>
    <m/>
    <x v="12"/>
    <m/>
    <m/>
    <m/>
  </r>
  <r>
    <x v="218"/>
    <x v="19345"/>
    <n v="1015"/>
    <s v="BerryBlast"/>
    <n v="338.10201599999999"/>
    <n v="657.54024960000004"/>
    <x v="19000"/>
    <m/>
    <m/>
    <m/>
    <m/>
    <x v="12"/>
    <m/>
    <m/>
    <m/>
  </r>
  <r>
    <x v="147"/>
    <x v="19346"/>
    <n v="535"/>
    <s v="GingerFizz"/>
    <n v="545.57759999999996"/>
    <n v="657.7274496"/>
    <x v="19001"/>
    <m/>
    <m/>
    <m/>
    <m/>
    <x v="12"/>
    <m/>
    <m/>
    <m/>
  </r>
  <r>
    <x v="312"/>
    <x v="19347"/>
    <n v="1528"/>
    <s v="LemonZest"/>
    <n v="377.02080000000001"/>
    <n v="658.88160000000005"/>
    <x v="19002"/>
    <m/>
    <m/>
    <m/>
    <m/>
    <x v="12"/>
    <m/>
    <m/>
    <m/>
  </r>
  <r>
    <x v="253"/>
    <x v="19348"/>
    <n v="1925"/>
    <s v="ChocoDelight"/>
    <n v="182.7296"/>
    <n v="659.02969599999994"/>
    <x v="19003"/>
    <m/>
    <m/>
    <m/>
    <m/>
    <x v="12"/>
    <m/>
    <m/>
    <m/>
  </r>
  <r>
    <x v="86"/>
    <x v="19349"/>
    <n v="787"/>
    <s v="BerryBlast"/>
    <n v="567.93254400000001"/>
    <n v="659.17862400000001"/>
    <x v="19004"/>
    <m/>
    <m/>
    <m/>
    <m/>
    <x v="12"/>
    <m/>
    <m/>
    <m/>
  </r>
  <r>
    <x v="274"/>
    <x v="19350"/>
    <n v="2424"/>
    <s v="ChocoDelight"/>
    <n v="81.884799999999998"/>
    <n v="660.4"/>
    <x v="19005"/>
    <m/>
    <m/>
    <m/>
    <m/>
    <x v="12"/>
    <m/>
    <m/>
    <m/>
  </r>
  <r>
    <x v="7"/>
    <x v="19351"/>
    <n v="917"/>
    <s v="BerryBlast"/>
    <n v="499.56479999999999"/>
    <n v="660.53495039999996"/>
    <x v="19006"/>
    <m/>
    <m/>
    <m/>
    <m/>
    <x v="12"/>
    <m/>
    <m/>
    <m/>
  </r>
  <r>
    <x v="8"/>
    <x v="19352"/>
    <n v="598"/>
    <s v="PeachPunch"/>
    <n v="503.904"/>
    <n v="660.85868159999995"/>
    <x v="19007"/>
    <m/>
    <m/>
    <m/>
    <m/>
    <x v="12"/>
    <m/>
    <m/>
    <m/>
  </r>
  <r>
    <x v="244"/>
    <x v="19353"/>
    <n v="786"/>
    <s v="GingerFizz"/>
    <n v="344.45030400000002"/>
    <n v="661.63219200000003"/>
    <x v="19008"/>
    <m/>
    <m/>
    <m/>
    <m/>
    <x v="12"/>
    <m/>
    <m/>
    <m/>
  </r>
  <r>
    <x v="250"/>
    <x v="19354"/>
    <n v="2780"/>
    <s v="MintCooler"/>
    <n v="244.1952"/>
    <n v="661.69479999999999"/>
    <x v="19009"/>
    <m/>
    <m/>
    <m/>
    <m/>
    <x v="12"/>
    <m/>
    <m/>
    <m/>
  </r>
  <r>
    <x v="258"/>
    <x v="19355"/>
    <n v="433"/>
    <s v="BerryBlast"/>
    <n v="21.707999999999998"/>
    <n v="662.04518399999995"/>
    <x v="19010"/>
    <m/>
    <m/>
    <m/>
    <m/>
    <x v="12"/>
    <m/>
    <m/>
    <m/>
  </r>
  <r>
    <x v="146"/>
    <x v="19356"/>
    <n v="1433"/>
    <s v="GingerFizz"/>
    <n v="219.77279999999999"/>
    <n v="662.14200000000005"/>
    <x v="19011"/>
    <m/>
    <m/>
    <m/>
    <m/>
    <x v="12"/>
    <m/>
    <m/>
    <m/>
  </r>
  <r>
    <x v="364"/>
    <x v="19357"/>
    <n v="1115"/>
    <s v="MangoBliss"/>
    <n v="137.66720000000001"/>
    <n v="662.32920000000001"/>
    <x v="19012"/>
    <m/>
    <m/>
    <m/>
    <m/>
    <x v="12"/>
    <m/>
    <m/>
    <m/>
  </r>
  <r>
    <x v="273"/>
    <x v="19358"/>
    <n v="607"/>
    <s v="FizzBerry"/>
    <n v="646.71360000000004"/>
    <n v="662.40395520000004"/>
    <x v="19013"/>
    <m/>
    <m/>
    <m/>
    <m/>
    <x v="12"/>
    <m/>
    <m/>
    <m/>
  </r>
  <r>
    <x v="363"/>
    <x v="19359"/>
    <n v="233"/>
    <s v="TropicalTwist"/>
    <n v="268.917888"/>
    <n v="662.54572800000005"/>
    <x v="19014"/>
    <m/>
    <m/>
    <m/>
    <m/>
    <x v="12"/>
    <m/>
    <m/>
    <m/>
  </r>
  <r>
    <x v="350"/>
    <x v="19360"/>
    <n v="829"/>
    <s v="PeachPunch"/>
    <n v="335.01081599999998"/>
    <n v="662.60313599999995"/>
    <x v="19015"/>
    <m/>
    <m/>
    <m/>
    <m/>
    <x v="12"/>
    <m/>
    <m/>
    <m/>
  </r>
  <r>
    <x v="179"/>
    <x v="19361"/>
    <n v="1427"/>
    <s v="FizzBerry"/>
    <n v="243.74553599999999"/>
    <n v="662.60313599999995"/>
    <x v="19016"/>
    <m/>
    <m/>
    <m/>
    <m/>
    <x v="12"/>
    <m/>
    <m/>
    <m/>
  </r>
  <r>
    <x v="307"/>
    <x v="19362"/>
    <n v="2367"/>
    <s v="PeachPunch"/>
    <n v="256.80959999999999"/>
    <n v="662.69839999999999"/>
    <x v="19017"/>
    <m/>
    <m/>
    <m/>
    <m/>
    <x v="12"/>
    <m/>
    <m/>
    <m/>
  </r>
  <r>
    <x v="243"/>
    <x v="19363"/>
    <n v="863"/>
    <s v="PeachPunch"/>
    <n v="104.79040000000001"/>
    <n v="663.59072000000003"/>
    <x v="19018"/>
    <m/>
    <m/>
    <m/>
    <m/>
    <x v="12"/>
    <m/>
    <m/>
    <m/>
  </r>
  <r>
    <x v="260"/>
    <x v="19364"/>
    <n v="2686"/>
    <s v="LemonZest"/>
    <n v="227.19040000000001"/>
    <n v="663.91"/>
    <x v="19019"/>
    <m/>
    <m/>
    <m/>
    <m/>
    <x v="12"/>
    <m/>
    <m/>
    <m/>
  </r>
  <r>
    <x v="74"/>
    <x v="19365"/>
    <n v="377"/>
    <s v="ChocoDelight"/>
    <n v="674.28806399999996"/>
    <n v="664.18560000000002"/>
    <x v="19020"/>
    <m/>
    <m/>
    <m/>
    <m/>
    <x v="12"/>
    <m/>
    <m/>
    <m/>
  </r>
  <r>
    <x v="155"/>
    <x v="19366"/>
    <n v="960"/>
    <s v="GingerFizz"/>
    <n v="427.87968000000001"/>
    <n v="664.28743680000002"/>
    <x v="19021"/>
    <m/>
    <m/>
    <m/>
    <m/>
    <x v="12"/>
    <m/>
    <m/>
    <m/>
  </r>
  <r>
    <x v="344"/>
    <x v="19367"/>
    <n v="605"/>
    <s v="FizzBerry"/>
    <n v="575.86559999999997"/>
    <n v="664.31489280000005"/>
    <x v="19022"/>
    <m/>
    <m/>
    <m/>
    <m/>
    <x v="12"/>
    <m/>
    <m/>
    <m/>
  </r>
  <r>
    <x v="352"/>
    <x v="19368"/>
    <n v="1007"/>
    <s v="LemonZest"/>
    <n v="469.62432000000001"/>
    <n v="665.25488640000003"/>
    <x v="19023"/>
    <m/>
    <m/>
    <m/>
    <m/>
    <x v="12"/>
    <m/>
    <m/>
    <m/>
  </r>
  <r>
    <x v="71"/>
    <x v="19369"/>
    <n v="343"/>
    <s v="ChocoDelight"/>
    <n v="361.33324800000003"/>
    <n v="665.29457279999997"/>
    <x v="19024"/>
    <m/>
    <m/>
    <m/>
    <m/>
    <x v="12"/>
    <m/>
    <m/>
    <m/>
  </r>
  <r>
    <x v="224"/>
    <x v="19370"/>
    <n v="416"/>
    <s v="BerryBlast"/>
    <n v="777.06399999999996"/>
    <n v="665.48735999999997"/>
    <x v="19025"/>
    <m/>
    <m/>
    <m/>
    <m/>
    <x v="12"/>
    <m/>
    <m/>
    <m/>
  </r>
  <r>
    <x v="235"/>
    <x v="19371"/>
    <n v="511"/>
    <s v="TropicalTwist"/>
    <n v="603.81312000000003"/>
    <n v="665.95027200000004"/>
    <x v="19026"/>
    <m/>
    <m/>
    <m/>
    <m/>
    <x v="12"/>
    <m/>
    <m/>
    <m/>
  </r>
  <r>
    <x v="236"/>
    <x v="19372"/>
    <n v="271"/>
    <s v="PeachPunch"/>
    <n v="302.75174399999997"/>
    <n v="666.23231999999996"/>
    <x v="19027"/>
    <m/>
    <m/>
    <m/>
    <m/>
    <x v="12"/>
    <m/>
    <m/>
    <m/>
  </r>
  <r>
    <x v="359"/>
    <x v="19373"/>
    <n v="802"/>
    <s v="MangoBliss"/>
    <n v="663.04051200000004"/>
    <n v="666.48940800000003"/>
    <x v="19028"/>
    <m/>
    <m/>
    <m/>
    <m/>
    <x v="12"/>
    <m/>
    <m/>
    <m/>
  </r>
  <r>
    <x v="157"/>
    <x v="19374"/>
    <n v="726"/>
    <s v="PeachPunch"/>
    <n v="408.854016"/>
    <n v="667.59513600000002"/>
    <x v="19029"/>
    <m/>
    <m/>
    <m/>
    <m/>
    <x v="12"/>
    <m/>
    <m/>
    <m/>
  </r>
  <r>
    <x v="132"/>
    <x v="19375"/>
    <n v="261"/>
    <s v="LemonZest"/>
    <n v="484.20460800000001"/>
    <n v="667.77984000000004"/>
    <x v="19030"/>
    <m/>
    <m/>
    <m/>
    <m/>
    <x v="12"/>
    <m/>
    <m/>
    <m/>
  </r>
  <r>
    <x v="210"/>
    <x v="19376"/>
    <n v="255"/>
    <s v="MangoBliss"/>
    <n v="702.22502399999996"/>
    <n v="667.85472000000004"/>
    <x v="19031"/>
    <m/>
    <m/>
    <m/>
    <m/>
    <x v="12"/>
    <m/>
    <m/>
    <m/>
  </r>
  <r>
    <x v="86"/>
    <x v="19377"/>
    <n v="470"/>
    <s v="CitrusSplash"/>
    <n v="380.67532799999998"/>
    <n v="667.94707200000005"/>
    <x v="19032"/>
    <m/>
    <m/>
    <m/>
    <m/>
    <x v="12"/>
    <m/>
    <m/>
    <m/>
  </r>
  <r>
    <x v="203"/>
    <x v="19378"/>
    <n v="2254"/>
    <s v="CitrusSplash"/>
    <n v="53.683199999999999"/>
    <n v="668.63160000000005"/>
    <x v="19033"/>
    <m/>
    <m/>
    <m/>
    <m/>
    <x v="12"/>
    <m/>
    <m/>
    <m/>
  </r>
  <r>
    <x v="335"/>
    <x v="19379"/>
    <n v="854"/>
    <s v="PeachPunch"/>
    <n v="564.57100800000001"/>
    <n v="668.97792000000004"/>
    <x v="19034"/>
    <m/>
    <m/>
    <m/>
    <m/>
    <x v="12"/>
    <m/>
    <m/>
    <m/>
  </r>
  <r>
    <x v="36"/>
    <x v="19380"/>
    <n v="298"/>
    <s v="MintCooler"/>
    <n v="207.61920000000001"/>
    <n v="668.99663999999996"/>
    <x v="19035"/>
    <m/>
    <m/>
    <m/>
    <m/>
    <x v="12"/>
    <m/>
    <m/>
    <m/>
  </r>
  <r>
    <x v="307"/>
    <x v="19381"/>
    <n v="355"/>
    <s v="FizzBerry"/>
    <n v="323.10239999999999"/>
    <n v="669.15463680000005"/>
    <x v="19036"/>
    <m/>
    <m/>
    <m/>
    <m/>
    <x v="12"/>
    <m/>
    <m/>
    <m/>
  </r>
  <r>
    <x v="302"/>
    <x v="19382"/>
    <n v="1480"/>
    <s v="FizzBerry"/>
    <n v="338.76518399999998"/>
    <n v="669.24083199999995"/>
    <x v="19037"/>
    <m/>
    <m/>
    <m/>
    <m/>
    <x v="12"/>
    <m/>
    <m/>
    <m/>
  </r>
  <r>
    <x v="63"/>
    <x v="19383"/>
    <n v="2541"/>
    <s v="BerryBlast"/>
    <n v="131.18719999999999"/>
    <n v="670.22280000000001"/>
    <x v="19038"/>
    <m/>
    <m/>
    <m/>
    <m/>
    <x v="12"/>
    <m/>
    <m/>
    <m/>
  </r>
  <r>
    <x v="312"/>
    <x v="19384"/>
    <n v="681"/>
    <s v="TropicalTwist"/>
    <n v="503.90265599999998"/>
    <n v="670.43708160000006"/>
    <x v="19039"/>
    <m/>
    <m/>
    <m/>
    <m/>
    <x v="12"/>
    <m/>
    <m/>
    <m/>
  </r>
  <r>
    <x v="59"/>
    <x v="19385"/>
    <n v="968"/>
    <s v="LemonZest"/>
    <n v="358.07808"/>
    <n v="670.72611840000002"/>
    <x v="19040"/>
    <m/>
    <m/>
    <m/>
    <m/>
    <x v="12"/>
    <m/>
    <m/>
    <m/>
  </r>
  <r>
    <x v="72"/>
    <x v="19386"/>
    <n v="345"/>
    <s v="TropicalTwist"/>
    <n v="24.421056"/>
    <n v="671.04161280000005"/>
    <x v="19041"/>
    <m/>
    <m/>
    <m/>
    <m/>
    <x v="12"/>
    <m/>
    <m/>
    <m/>
  </r>
  <r>
    <x v="363"/>
    <x v="19387"/>
    <n v="421"/>
    <s v="TropicalTwist"/>
    <n v="573.64070400000003"/>
    <n v="671.36659199999997"/>
    <x v="19042"/>
    <m/>
    <m/>
    <m/>
    <m/>
    <x v="12"/>
    <m/>
    <m/>
    <m/>
  </r>
  <r>
    <x v="199"/>
    <x v="19388"/>
    <n v="622"/>
    <s v="MangoBliss"/>
    <n v="580.36800000000005"/>
    <n v="671.80488960000002"/>
    <x v="19043"/>
    <m/>
    <m/>
    <m/>
    <m/>
    <x v="12"/>
    <m/>
    <m/>
    <m/>
  </r>
  <r>
    <x v="244"/>
    <x v="19389"/>
    <n v="1826"/>
    <s v="FizzBerry"/>
    <n v="181.40479999999999"/>
    <n v="672.12953600000003"/>
    <x v="19044"/>
    <m/>
    <m/>
    <m/>
    <m/>
    <x v="12"/>
    <m/>
    <m/>
    <m/>
  </r>
  <r>
    <x v="94"/>
    <x v="19390"/>
    <n v="596"/>
    <s v="CitrusSplash"/>
    <n v="574.08960000000002"/>
    <n v="673.16096640000001"/>
    <x v="19045"/>
    <m/>
    <m/>
    <m/>
    <m/>
    <x v="12"/>
    <m/>
    <m/>
    <m/>
  </r>
  <r>
    <x v="358"/>
    <x v="19391"/>
    <n v="485"/>
    <s v="CitrusSplash"/>
    <n v="186.851328"/>
    <n v="673.188672"/>
    <x v="19046"/>
    <m/>
    <m/>
    <m/>
    <m/>
    <x v="12"/>
    <m/>
    <m/>
    <m/>
  </r>
  <r>
    <x v="149"/>
    <x v="19392"/>
    <n v="460"/>
    <s v="PeachPunch"/>
    <n v="330.15974399999999"/>
    <n v="673.90502400000003"/>
    <x v="19047"/>
    <m/>
    <m/>
    <m/>
    <m/>
    <x v="12"/>
    <m/>
    <m/>
    <m/>
  </r>
  <r>
    <x v="301"/>
    <x v="19393"/>
    <n v="299"/>
    <s v="BerryBlast"/>
    <n v="51.124000000000002"/>
    <n v="674.09280000000001"/>
    <x v="19048"/>
    <m/>
    <m/>
    <m/>
    <m/>
    <x v="12"/>
    <m/>
    <m/>
    <m/>
  </r>
  <r>
    <x v="221"/>
    <x v="19394"/>
    <n v="137"/>
    <s v="MintCooler"/>
    <n v="130.381632"/>
    <n v="674.12966400000005"/>
    <x v="19049"/>
    <m/>
    <m/>
    <m/>
    <m/>
    <x v="12"/>
    <m/>
    <m/>
    <m/>
  </r>
  <r>
    <x v="52"/>
    <x v="19395"/>
    <n v="711"/>
    <s v="ChocoDelight"/>
    <n v="620.16652799999997"/>
    <n v="674.36678400000005"/>
    <x v="19050"/>
    <m/>
    <m/>
    <m/>
    <m/>
    <x v="12"/>
    <m/>
    <m/>
    <m/>
  </r>
  <r>
    <x v="103"/>
    <x v="19396"/>
    <n v="1148"/>
    <s v="ChocoDelight"/>
    <n v="151.19040000000001"/>
    <n v="674.38800000000003"/>
    <x v="19051"/>
    <m/>
    <m/>
    <m/>
    <m/>
    <x v="12"/>
    <m/>
    <m/>
    <m/>
  </r>
  <r>
    <x v="103"/>
    <x v="19397"/>
    <n v="351"/>
    <s v="MintCooler"/>
    <n v="435.17510399999998"/>
    <n v="674.53850880000005"/>
    <x v="19052"/>
    <m/>
    <m/>
    <m/>
    <m/>
    <x v="12"/>
    <m/>
    <m/>
    <m/>
  </r>
  <r>
    <x v="334"/>
    <x v="19398"/>
    <n v="2755"/>
    <s v="BerryBlast"/>
    <n v="55.015999999999998"/>
    <n v="674.66649600000005"/>
    <x v="19053"/>
    <m/>
    <m/>
    <m/>
    <m/>
    <x v="12"/>
    <m/>
    <m/>
    <m/>
  </r>
  <r>
    <x v="80"/>
    <x v="19399"/>
    <n v="794"/>
    <s v="CitrusSplash"/>
    <n v="244.38988800000001"/>
    <n v="674.84102399999995"/>
    <x v="19054"/>
    <m/>
    <m/>
    <m/>
    <m/>
    <x v="12"/>
    <m/>
    <m/>
    <m/>
  </r>
  <r>
    <x v="107"/>
    <x v="19400"/>
    <n v="383"/>
    <s v="CitrusSplash"/>
    <n v="404.69164799999999"/>
    <n v="675.38465280000003"/>
    <x v="19055"/>
    <m/>
    <m/>
    <m/>
    <m/>
    <x v="12"/>
    <m/>
    <m/>
    <m/>
  </r>
  <r>
    <x v="339"/>
    <x v="19401"/>
    <n v="832"/>
    <s v="GingerFizz"/>
    <n v="420.14015999999998"/>
    <n v="675.7296"/>
    <x v="19056"/>
    <m/>
    <m/>
    <m/>
    <m/>
    <x v="12"/>
    <m/>
    <m/>
    <m/>
  </r>
  <r>
    <x v="110"/>
    <x v="19402"/>
    <n v="1730"/>
    <s v="GingerFizz"/>
    <n v="234.99199999999999"/>
    <n v="676.725504"/>
    <x v="19057"/>
    <m/>
    <m/>
    <m/>
    <m/>
    <x v="12"/>
    <m/>
    <m/>
    <m/>
  </r>
  <r>
    <x v="258"/>
    <x v="19403"/>
    <n v="350"/>
    <s v="GingerFizz"/>
    <n v="573.18470400000001"/>
    <n v="676.83283200000005"/>
    <x v="19058"/>
    <m/>
    <m/>
    <m/>
    <m/>
    <x v="12"/>
    <m/>
    <m/>
    <m/>
  </r>
  <r>
    <x v="129"/>
    <x v="19404"/>
    <n v="1601"/>
    <s v="PeachPunch"/>
    <n v="13.98"/>
    <n v="676.96127999999999"/>
    <x v="19059"/>
    <m/>
    <m/>
    <m/>
    <m/>
    <x v="12"/>
    <m/>
    <m/>
    <m/>
  </r>
  <r>
    <x v="213"/>
    <x v="19405"/>
    <n v="118"/>
    <s v="TropicalTwist"/>
    <n v="221.66275200000001"/>
    <n v="677.39717759999996"/>
    <x v="19060"/>
    <m/>
    <m/>
    <m/>
    <m/>
    <x v="12"/>
    <m/>
    <m/>
    <m/>
  </r>
  <r>
    <x v="160"/>
    <x v="19406"/>
    <n v="850"/>
    <s v="PeachPunch"/>
    <n v="506.74982399999999"/>
    <n v="677.40691200000003"/>
    <x v="19061"/>
    <m/>
    <m/>
    <m/>
    <m/>
    <x v="12"/>
    <m/>
    <m/>
    <m/>
  </r>
  <r>
    <x v="154"/>
    <x v="19407"/>
    <n v="507"/>
    <s v="BerryBlast"/>
    <n v="57.851999999999997"/>
    <n v="678.10867199999996"/>
    <x v="19062"/>
    <m/>
    <m/>
    <m/>
    <m/>
    <x v="12"/>
    <m/>
    <m/>
    <m/>
  </r>
  <r>
    <x v="188"/>
    <x v="19408"/>
    <n v="428"/>
    <s v="FizzBerry"/>
    <n v="518.60236799999996"/>
    <n v="678.28800000000001"/>
    <x v="19063"/>
    <m/>
    <m/>
    <m/>
    <m/>
    <x v="12"/>
    <m/>
    <m/>
    <m/>
  </r>
  <r>
    <x v="283"/>
    <x v="19409"/>
    <n v="236"/>
    <s v="GingerFizz"/>
    <n v="278.18476800000002"/>
    <n v="678.70583039999997"/>
    <x v="19064"/>
    <m/>
    <m/>
    <m/>
    <m/>
    <x v="12"/>
    <m/>
    <m/>
    <m/>
  </r>
  <r>
    <x v="35"/>
    <x v="19410"/>
    <n v="374"/>
    <s v="BerryBlast"/>
    <n v="628.4248"/>
    <n v="679.25606400000004"/>
    <x v="19065"/>
    <m/>
    <m/>
    <m/>
    <m/>
    <x v="12"/>
    <m/>
    <m/>
    <m/>
  </r>
  <r>
    <x v="58"/>
    <x v="19411"/>
    <n v="1136"/>
    <s v="CitrusSplash"/>
    <n v="103.27104"/>
    <n v="679.37209600000006"/>
    <x v="19066"/>
    <m/>
    <m/>
    <m/>
    <m/>
    <x v="12"/>
    <m/>
    <m/>
    <m/>
  </r>
  <r>
    <x v="178"/>
    <x v="19412"/>
    <n v="672"/>
    <s v="LemonZest"/>
    <n v="629.41766399999995"/>
    <n v="679.60538880000001"/>
    <x v="19067"/>
    <m/>
    <m/>
    <m/>
    <m/>
    <x v="12"/>
    <m/>
    <m/>
    <m/>
  </r>
  <r>
    <x v="247"/>
    <x v="19413"/>
    <n v="396"/>
    <s v="BerryBlast"/>
    <n v="659.03120000000001"/>
    <n v="680.40345600000001"/>
    <x v="19068"/>
    <m/>
    <m/>
    <m/>
    <m/>
    <x v="12"/>
    <m/>
    <m/>
    <m/>
  </r>
  <r>
    <x v="314"/>
    <x v="19414"/>
    <n v="944"/>
    <s v="MangoBliss"/>
    <n v="626.15039999999999"/>
    <n v="681.03260160000002"/>
    <x v="19069"/>
    <m/>
    <m/>
    <m/>
    <m/>
    <x v="12"/>
    <m/>
    <m/>
    <m/>
  </r>
  <r>
    <x v="106"/>
    <x v="19415"/>
    <n v="871"/>
    <s v="FizzBerry"/>
    <n v="483.32351999999997"/>
    <n v="681.90719999999999"/>
    <x v="19070"/>
    <m/>
    <m/>
    <m/>
    <m/>
    <x v="12"/>
    <m/>
    <m/>
    <m/>
  </r>
  <r>
    <x v="302"/>
    <x v="19416"/>
    <n v="159"/>
    <s v="ChocoDelight"/>
    <n v="328.30847999999997"/>
    <n v="682.0417344"/>
    <x v="19071"/>
    <m/>
    <m/>
    <m/>
    <m/>
    <x v="12"/>
    <m/>
    <m/>
    <m/>
  </r>
  <r>
    <x v="297"/>
    <x v="19417"/>
    <n v="188"/>
    <s v="MintCooler"/>
    <n v="131.68"/>
    <n v="682.77560000000005"/>
    <x v="19072"/>
    <m/>
    <m/>
    <m/>
    <m/>
    <x v="12"/>
    <m/>
    <m/>
    <m/>
  </r>
  <r>
    <x v="90"/>
    <x v="19418"/>
    <n v="189"/>
    <s v="PeachPunch"/>
    <n v="160.178496"/>
    <n v="683.76297599999998"/>
    <x v="19073"/>
    <m/>
    <m/>
    <m/>
    <m/>
    <x v="12"/>
    <m/>
    <m/>
    <m/>
  </r>
  <r>
    <x v="216"/>
    <x v="19419"/>
    <n v="718"/>
    <s v="PeachPunch"/>
    <n v="440.74252799999999"/>
    <n v="686.07052799999997"/>
    <x v="19074"/>
    <m/>
    <m/>
    <m/>
    <m/>
    <x v="12"/>
    <m/>
    <m/>
    <m/>
  </r>
  <r>
    <x v="51"/>
    <x v="19420"/>
    <n v="938"/>
    <s v="CitrusSplash"/>
    <n v="280.04160000000002"/>
    <n v="686.39480000000003"/>
    <x v="19075"/>
    <m/>
    <m/>
    <m/>
    <m/>
    <x v="12"/>
    <m/>
    <m/>
    <m/>
  </r>
  <r>
    <x v="215"/>
    <x v="19421"/>
    <n v="594"/>
    <s v="CitrusSplash"/>
    <n v="478.34879999999998"/>
    <n v="686.68529279999996"/>
    <x v="19076"/>
    <m/>
    <m/>
    <m/>
    <m/>
    <x v="12"/>
    <m/>
    <m/>
    <m/>
  </r>
  <r>
    <x v="239"/>
    <x v="19422"/>
    <n v="2034"/>
    <s v="BerryBlast"/>
    <n v="114.292"/>
    <n v="687.28780800000004"/>
    <x v="19077"/>
    <m/>
    <m/>
    <m/>
    <m/>
    <x v="12"/>
    <m/>
    <m/>
    <m/>
  </r>
  <r>
    <x v="220"/>
    <x v="19423"/>
    <n v="210"/>
    <s v="PeachPunch"/>
    <n v="164.106336"/>
    <n v="687.2880768"/>
    <x v="19078"/>
    <m/>
    <m/>
    <m/>
    <m/>
    <x v="12"/>
    <m/>
    <m/>
    <m/>
  </r>
  <r>
    <x v="138"/>
    <x v="19424"/>
    <n v="774"/>
    <s v="TropicalTwist"/>
    <n v="253.126656"/>
    <n v="688.49663999999996"/>
    <x v="19079"/>
    <m/>
    <m/>
    <m/>
    <m/>
    <x v="12"/>
    <m/>
    <m/>
    <m/>
  </r>
  <r>
    <x v="117"/>
    <x v="19425"/>
    <n v="153"/>
    <s v="FizzBerry"/>
    <n v="213.24537599999999"/>
    <n v="688.86929280000004"/>
    <x v="19080"/>
    <m/>
    <m/>
    <m/>
    <m/>
    <x v="12"/>
    <m/>
    <m/>
    <m/>
  </r>
  <r>
    <x v="149"/>
    <x v="19426"/>
    <n v="579"/>
    <s v="CitrusSplash"/>
    <n v="592.70399999999995"/>
    <n v="689.23720319999995"/>
    <x v="19081"/>
    <m/>
    <m/>
    <m/>
    <m/>
    <x v="12"/>
    <m/>
    <m/>
    <m/>
  </r>
  <r>
    <x v="182"/>
    <x v="19427"/>
    <n v="2796"/>
    <s v="BerryBlast"/>
    <n v="677.95839999999998"/>
    <n v="689.58259199999998"/>
    <x v="19082"/>
    <m/>
    <m/>
    <m/>
    <m/>
    <x v="12"/>
    <m/>
    <m/>
    <m/>
  </r>
  <r>
    <x v="175"/>
    <x v="19428"/>
    <n v="412"/>
    <s v="BerryBlast"/>
    <n v="25.224"/>
    <n v="690.72998399999994"/>
    <x v="19083"/>
    <m/>
    <m/>
    <m/>
    <m/>
    <x v="12"/>
    <m/>
    <m/>
    <m/>
  </r>
  <r>
    <x v="167"/>
    <x v="19429"/>
    <n v="515"/>
    <s v="ChocoDelight"/>
    <n v="522.08140800000001"/>
    <n v="691.10745599999996"/>
    <x v="19084"/>
    <m/>
    <m/>
    <m/>
    <m/>
    <x v="12"/>
    <m/>
    <m/>
    <m/>
  </r>
  <r>
    <x v="273"/>
    <x v="19430"/>
    <n v="739"/>
    <s v="MintCooler"/>
    <n v="238.39084800000001"/>
    <n v="691.39948800000002"/>
    <x v="19085"/>
    <m/>
    <m/>
    <m/>
    <m/>
    <x v="12"/>
    <m/>
    <m/>
    <m/>
  </r>
  <r>
    <x v="30"/>
    <x v="19431"/>
    <n v="546"/>
    <s v="MintCooler"/>
    <n v="564.59519999999998"/>
    <n v="691.53651839999998"/>
    <x v="19086"/>
    <m/>
    <m/>
    <m/>
    <m/>
    <x v="12"/>
    <m/>
    <m/>
    <m/>
  </r>
  <r>
    <x v="102"/>
    <x v="19432"/>
    <n v="2742"/>
    <s v="MangoBliss"/>
    <n v="101.3536"/>
    <n v="691.67280000000005"/>
    <x v="19087"/>
    <m/>
    <m/>
    <m/>
    <m/>
    <x v="12"/>
    <m/>
    <m/>
    <m/>
  </r>
  <r>
    <x v="324"/>
    <x v="19433"/>
    <n v="486"/>
    <s v="FizzBerry"/>
    <n v="203.89209600000001"/>
    <n v="692.02348800000004"/>
    <x v="19088"/>
    <m/>
    <m/>
    <m/>
    <m/>
    <x v="12"/>
    <m/>
    <m/>
    <m/>
  </r>
  <r>
    <x v="96"/>
    <x v="19434"/>
    <n v="2532"/>
    <s v="CitrusSplash"/>
    <n v="291.59039999999999"/>
    <n v="692.34879999999998"/>
    <x v="19089"/>
    <m/>
    <m/>
    <m/>
    <m/>
    <x v="12"/>
    <m/>
    <m/>
    <m/>
  </r>
  <r>
    <x v="19"/>
    <x v="19435"/>
    <n v="288"/>
    <s v="LemonZest"/>
    <n v="277.23264"/>
    <n v="692.66495999999995"/>
    <x v="19090"/>
    <m/>
    <m/>
    <m/>
    <m/>
    <x v="12"/>
    <m/>
    <m/>
    <m/>
  </r>
  <r>
    <x v="106"/>
    <x v="19436"/>
    <n v="533"/>
    <s v="MintCooler"/>
    <n v="371.7792"/>
    <n v="692.81471999999997"/>
    <x v="19091"/>
    <m/>
    <m/>
    <m/>
    <m/>
    <x v="12"/>
    <m/>
    <m/>
    <m/>
  </r>
  <r>
    <x v="71"/>
    <x v="19437"/>
    <n v="326"/>
    <s v="PeachPunch"/>
    <n v="131.497344"/>
    <n v="692.82420479999996"/>
    <x v="19092"/>
    <m/>
    <m/>
    <m/>
    <m/>
    <x v="12"/>
    <m/>
    <m/>
    <m/>
  </r>
  <r>
    <x v="269"/>
    <x v="19438"/>
    <n v="2473"/>
    <s v="BerryBlast"/>
    <n v="625.90560000000005"/>
    <n v="693.02476799999999"/>
    <x v="19093"/>
    <m/>
    <m/>
    <m/>
    <m/>
    <x v="12"/>
    <m/>
    <m/>
    <m/>
  </r>
  <r>
    <x v="179"/>
    <x v="19439"/>
    <n v="1323"/>
    <s v="BerryBlast"/>
    <n v="818.1096"/>
    <n v="693.02476799999999"/>
    <x v="19094"/>
    <m/>
    <m/>
    <m/>
    <m/>
    <x v="12"/>
    <m/>
    <m/>
    <m/>
  </r>
  <r>
    <x v="197"/>
    <x v="19440"/>
    <n v="438"/>
    <s v="LemonZest"/>
    <n v="177.34464"/>
    <n v="693.36383999999998"/>
    <x v="19095"/>
    <m/>
    <m/>
    <m/>
    <m/>
    <x v="12"/>
    <m/>
    <m/>
    <m/>
  </r>
  <r>
    <x v="294"/>
    <x v="19441"/>
    <n v="1102"/>
    <s v="MangoBliss"/>
    <n v="198.26240000000001"/>
    <n v="693.79960000000005"/>
    <x v="19096"/>
    <m/>
    <m/>
    <m/>
    <m/>
    <x v="12"/>
    <m/>
    <m/>
    <m/>
  </r>
  <r>
    <x v="256"/>
    <x v="19442"/>
    <n v="469"/>
    <s v="ChocoDelight"/>
    <n v="727.71648000000005"/>
    <n v="694.89887999999996"/>
    <x v="19097"/>
    <m/>
    <m/>
    <m/>
    <m/>
    <x v="12"/>
    <m/>
    <m/>
    <m/>
  </r>
  <r>
    <x v="200"/>
    <x v="19443"/>
    <n v="883"/>
    <s v="MintCooler"/>
    <n v="405.21408000000002"/>
    <n v="694.98349440000004"/>
    <x v="19098"/>
    <m/>
    <m/>
    <m/>
    <m/>
    <x v="12"/>
    <m/>
    <m/>
    <m/>
  </r>
  <r>
    <x v="310"/>
    <x v="19444"/>
    <n v="2847"/>
    <s v="GingerFizz"/>
    <n v="211.52"/>
    <n v="695.38040000000001"/>
    <x v="19099"/>
    <m/>
    <m/>
    <m/>
    <m/>
    <x v="12"/>
    <m/>
    <m/>
    <m/>
  </r>
  <r>
    <x v="74"/>
    <x v="19445"/>
    <n v="919"/>
    <s v="LemonZest"/>
    <n v="674.01408000000004"/>
    <n v="696.05253119999998"/>
    <x v="19100"/>
    <m/>
    <m/>
    <m/>
    <m/>
    <x v="12"/>
    <m/>
    <m/>
    <m/>
  </r>
  <r>
    <x v="180"/>
    <x v="19446"/>
    <n v="2414"/>
    <s v="FizzBerry"/>
    <n v="83.555999999999997"/>
    <n v="697.04064000000005"/>
    <x v="19101"/>
    <m/>
    <m/>
    <m/>
    <m/>
    <x v="12"/>
    <m/>
    <m/>
    <m/>
  </r>
  <r>
    <x v="13"/>
    <x v="19447"/>
    <n v="1750"/>
    <s v="GingerFizz"/>
    <n v="97.384"/>
    <n v="697.04064000000005"/>
    <x v="19102"/>
    <m/>
    <m/>
    <m/>
    <m/>
    <x v="12"/>
    <m/>
    <m/>
    <m/>
  </r>
  <r>
    <x v="89"/>
    <x v="19448"/>
    <n v="976"/>
    <s v="TropicalTwist"/>
    <n v="277.00416000000001"/>
    <n v="697.86387839999998"/>
    <x v="19103"/>
    <m/>
    <m/>
    <m/>
    <m/>
    <x v="12"/>
    <m/>
    <m/>
    <m/>
  </r>
  <r>
    <x v="103"/>
    <x v="19449"/>
    <n v="224"/>
    <s v="PeachPunch"/>
    <n v="84.307584000000006"/>
    <n v="698.28844800000002"/>
    <x v="19104"/>
    <m/>
    <m/>
    <m/>
    <m/>
    <x v="12"/>
    <m/>
    <m/>
    <m/>
  </r>
  <r>
    <x v="78"/>
    <x v="19450"/>
    <n v="2849"/>
    <s v="GingerFizz"/>
    <n v="353.67360000000002"/>
    <n v="699.39480000000003"/>
    <x v="19105"/>
    <m/>
    <m/>
    <m/>
    <m/>
    <x v="12"/>
    <m/>
    <m/>
    <m/>
  </r>
  <r>
    <x v="3"/>
    <x v="19451"/>
    <n v="391"/>
    <s v="MintCooler"/>
    <n v="160.33152000000001"/>
    <n v="700.16094720000001"/>
    <x v="19106"/>
    <m/>
    <m/>
    <m/>
    <m/>
    <x v="12"/>
    <m/>
    <m/>
    <m/>
  </r>
  <r>
    <x v="144"/>
    <x v="19452"/>
    <n v="452"/>
    <s v="FizzBerry"/>
    <n v="651.13228800000002"/>
    <n v="700.27276800000004"/>
    <x v="19107"/>
    <m/>
    <m/>
    <m/>
    <m/>
    <x v="12"/>
    <m/>
    <m/>
    <m/>
  </r>
  <r>
    <x v="190"/>
    <x v="19453"/>
    <n v="432"/>
    <s v="CitrusSplash"/>
    <n v="616.09881600000006"/>
    <n v="700.41004799999996"/>
    <x v="19108"/>
    <m/>
    <m/>
    <m/>
    <m/>
    <x v="12"/>
    <m/>
    <m/>
    <m/>
  </r>
  <r>
    <x v="30"/>
    <x v="19454"/>
    <n v="791"/>
    <s v="GingerFizz"/>
    <n v="451.05177600000002"/>
    <n v="700.75199999999995"/>
    <x v="19109"/>
    <m/>
    <m/>
    <m/>
    <m/>
    <x v="12"/>
    <m/>
    <m/>
    <m/>
  </r>
  <r>
    <x v="54"/>
    <x v="19455"/>
    <n v="2835"/>
    <s v="GingerFizz"/>
    <n v="86.681600000000003"/>
    <n v="701.90120000000002"/>
    <x v="19110"/>
    <m/>
    <m/>
    <m/>
    <m/>
    <x v="12"/>
    <m/>
    <m/>
    <m/>
  </r>
  <r>
    <x v="113"/>
    <x v="19456"/>
    <n v="123"/>
    <s v="CitrusSplash"/>
    <n v="174.528288"/>
    <n v="702.43829760000006"/>
    <x v="19111"/>
    <m/>
    <m/>
    <m/>
    <m/>
    <x v="12"/>
    <m/>
    <m/>
    <m/>
  </r>
  <r>
    <x v="154"/>
    <x v="19457"/>
    <n v="414"/>
    <s v="ChocoDelight"/>
    <n v="700.22841600000004"/>
    <n v="702.58905600000003"/>
    <x v="19112"/>
    <m/>
    <m/>
    <m/>
    <m/>
    <x v="12"/>
    <m/>
    <m/>
    <m/>
  </r>
  <r>
    <x v="362"/>
    <x v="19458"/>
    <n v="372"/>
    <s v="PeachPunch"/>
    <n v="446.41267199999999"/>
    <n v="703.0722816"/>
    <x v="19113"/>
    <m/>
    <m/>
    <m/>
    <m/>
    <x v="12"/>
    <m/>
    <m/>
    <m/>
  </r>
  <r>
    <x v="59"/>
    <x v="19459"/>
    <n v="280"/>
    <s v="BerryBlast"/>
    <n v="743.72672"/>
    <n v="703.12181759999999"/>
    <x v="19114"/>
    <m/>
    <m/>
    <m/>
    <m/>
    <x v="12"/>
    <m/>
    <m/>
    <m/>
  </r>
  <r>
    <x v="140"/>
    <x v="19460"/>
    <n v="928"/>
    <s v="BerryBlast"/>
    <n v="593.79647999999997"/>
    <n v="703.60467840000001"/>
    <x v="19115"/>
    <m/>
    <m/>
    <m/>
    <m/>
    <x v="12"/>
    <m/>
    <m/>
    <m/>
  </r>
  <r>
    <x v="227"/>
    <x v="19461"/>
    <n v="176"/>
    <s v="MintCooler"/>
    <n v="133.7184"/>
    <n v="703.67960000000005"/>
    <x v="19116"/>
    <m/>
    <m/>
    <m/>
    <m/>
    <x v="12"/>
    <m/>
    <m/>
    <m/>
  </r>
  <r>
    <x v="166"/>
    <x v="19462"/>
    <n v="497"/>
    <s v="GingerFizz"/>
    <n v="111.70675199999999"/>
    <n v="703.68729599999995"/>
    <x v="19117"/>
    <m/>
    <m/>
    <m/>
    <m/>
    <x v="12"/>
    <m/>
    <m/>
    <m/>
  </r>
  <r>
    <x v="64"/>
    <x v="19463"/>
    <n v="1213"/>
    <s v="GingerFizz"/>
    <n v="166.94720000000001"/>
    <n v="705.18406400000003"/>
    <x v="19118"/>
    <m/>
    <m/>
    <m/>
    <m/>
    <x v="12"/>
    <m/>
    <m/>
    <m/>
  </r>
  <r>
    <x v="69"/>
    <x v="19464"/>
    <n v="1011"/>
    <s v="ChocoDelight"/>
    <n v="358.36627199999998"/>
    <n v="705.55854720000002"/>
    <x v="19119"/>
    <m/>
    <m/>
    <m/>
    <m/>
    <x v="12"/>
    <m/>
    <m/>
    <m/>
  </r>
  <r>
    <x v="351"/>
    <x v="19465"/>
    <n v="969"/>
    <s v="GingerFizz"/>
    <n v="53.656320000000001"/>
    <n v="705.72278400000005"/>
    <x v="19120"/>
    <m/>
    <m/>
    <m/>
    <m/>
    <x v="12"/>
    <m/>
    <m/>
    <m/>
  </r>
  <r>
    <x v="247"/>
    <x v="19466"/>
    <n v="834"/>
    <s v="BerryBlast"/>
    <n v="342.47232000000002"/>
    <n v="706.92211199999997"/>
    <x v="19121"/>
    <m/>
    <m/>
    <m/>
    <m/>
    <x v="12"/>
    <m/>
    <m/>
    <m/>
  </r>
  <r>
    <x v="316"/>
    <x v="19467"/>
    <n v="193"/>
    <s v="BerryBlast"/>
    <n v="213.33907199999999"/>
    <n v="706.92935039999998"/>
    <x v="19122"/>
    <m/>
    <m/>
    <m/>
    <m/>
    <x v="12"/>
    <m/>
    <m/>
    <m/>
  </r>
  <r>
    <x v="134"/>
    <x v="19468"/>
    <n v="182"/>
    <s v="CitrusSplash"/>
    <n v="201.134592"/>
    <n v="707.03942400000005"/>
    <x v="19123"/>
    <m/>
    <m/>
    <m/>
    <m/>
    <x v="12"/>
    <m/>
    <m/>
    <m/>
  </r>
  <r>
    <x v="199"/>
    <x v="19469"/>
    <n v="1002"/>
    <s v="MintCooler"/>
    <n v="318.83136000000002"/>
    <n v="707.21564160000003"/>
    <x v="19124"/>
    <m/>
    <m/>
    <m/>
    <m/>
    <x v="12"/>
    <m/>
    <m/>
    <m/>
  </r>
  <r>
    <x v="223"/>
    <x v="19470"/>
    <n v="259"/>
    <s v="MangoBliss"/>
    <n v="226.39065600000001"/>
    <n v="708.06528000000003"/>
    <x v="19125"/>
    <m/>
    <m/>
    <m/>
    <m/>
    <x v="12"/>
    <m/>
    <m/>
    <m/>
  </r>
  <r>
    <x v="347"/>
    <x v="19471"/>
    <n v="443"/>
    <s v="LemonZest"/>
    <n v="703.30944"/>
    <n v="708.34233600000005"/>
    <x v="19126"/>
    <m/>
    <m/>
    <m/>
    <m/>
    <x v="12"/>
    <m/>
    <m/>
    <m/>
  </r>
  <r>
    <x v="267"/>
    <x v="19472"/>
    <n v="391"/>
    <s v="ChocoDelight"/>
    <n v="136.256"/>
    <n v="708.51455999999996"/>
    <x v="19127"/>
    <m/>
    <m/>
    <m/>
    <m/>
    <x v="12"/>
    <m/>
    <m/>
    <m/>
  </r>
  <r>
    <x v="271"/>
    <x v="19473"/>
    <n v="378"/>
    <s v="MintCooler"/>
    <n v="122.97331200000001"/>
    <n v="708.97582079999995"/>
    <x v="19128"/>
    <m/>
    <m/>
    <m/>
    <m/>
    <x v="12"/>
    <m/>
    <m/>
    <m/>
  </r>
  <r>
    <x v="170"/>
    <x v="19474"/>
    <n v="247"/>
    <s v="MintCooler"/>
    <n v="528.36211200000002"/>
    <n v="709.25088000000005"/>
    <x v="19129"/>
    <m/>
    <m/>
    <m/>
    <m/>
    <x v="12"/>
    <m/>
    <m/>
    <m/>
  </r>
  <r>
    <x v="32"/>
    <x v="19475"/>
    <n v="1422"/>
    <s v="LemonZest"/>
    <n v="251.91859199999999"/>
    <n v="709.71180800000002"/>
    <x v="19130"/>
    <m/>
    <m/>
    <m/>
    <m/>
    <x v="12"/>
    <m/>
    <m/>
    <m/>
  </r>
  <r>
    <x v="76"/>
    <x v="19476"/>
    <n v="373"/>
    <s v="GingerFizz"/>
    <n v="290.16921600000001"/>
    <n v="710.03312640000001"/>
    <x v="19131"/>
    <m/>
    <m/>
    <m/>
    <m/>
    <x v="12"/>
    <m/>
    <m/>
    <m/>
  </r>
  <r>
    <x v="321"/>
    <x v="19477"/>
    <n v="164"/>
    <s v="BerryBlast"/>
    <n v="261.093504"/>
    <n v="710.33838720000006"/>
    <x v="19132"/>
    <m/>
    <m/>
    <m/>
    <m/>
    <x v="12"/>
    <m/>
    <m/>
    <m/>
  </r>
  <r>
    <x v="194"/>
    <x v="19478"/>
    <n v="746"/>
    <s v="LemonZest"/>
    <n v="446.21683200000001"/>
    <n v="711.100416"/>
    <x v="19133"/>
    <m/>
    <m/>
    <m/>
    <m/>
    <x v="12"/>
    <m/>
    <m/>
    <m/>
  </r>
  <r>
    <x v="53"/>
    <x v="19479"/>
    <n v="635"/>
    <s v="PeachPunch"/>
    <n v="367.95744000000002"/>
    <n v="712.7400384"/>
    <x v="19134"/>
    <m/>
    <m/>
    <m/>
    <m/>
    <x v="12"/>
    <m/>
    <m/>
    <m/>
  </r>
  <r>
    <x v="315"/>
    <x v="19480"/>
    <n v="2828"/>
    <s v="CitrusSplash"/>
    <n v="72.463999999999999"/>
    <n v="712.81727999999998"/>
    <x v="19135"/>
    <m/>
    <m/>
    <m/>
    <m/>
    <x v="12"/>
    <m/>
    <m/>
    <m/>
  </r>
  <r>
    <x v="291"/>
    <x v="19481"/>
    <n v="204"/>
    <s v="GingerFizz"/>
    <n v="135.96979200000001"/>
    <n v="712.88156160000005"/>
    <x v="19136"/>
    <m/>
    <m/>
    <m/>
    <m/>
    <x v="12"/>
    <m/>
    <m/>
    <m/>
  </r>
  <r>
    <x v="297"/>
    <x v="19482"/>
    <n v="585"/>
    <s v="CitrusSplash"/>
    <n v="590.01599999999996"/>
    <n v="713.39998079999998"/>
    <x v="19137"/>
    <m/>
    <m/>
    <m/>
    <m/>
    <x v="12"/>
    <m/>
    <m/>
    <m/>
  </r>
  <r>
    <x v="353"/>
    <x v="19483"/>
    <n v="1445"/>
    <s v="MintCooler"/>
    <n v="234.230784"/>
    <n v="713.82355199999995"/>
    <x v="19138"/>
    <m/>
    <m/>
    <m/>
    <m/>
    <x v="12"/>
    <m/>
    <m/>
    <m/>
  </r>
  <r>
    <x v="176"/>
    <x v="19484"/>
    <n v="146"/>
    <s v="MintCooler"/>
    <n v="192.36758399999999"/>
    <n v="714.02448000000004"/>
    <x v="19139"/>
    <m/>
    <m/>
    <m/>
    <m/>
    <x v="12"/>
    <m/>
    <m/>
    <m/>
  </r>
  <r>
    <x v="184"/>
    <x v="19485"/>
    <n v="487"/>
    <s v="ChocoDelight"/>
    <n v="288.53145599999999"/>
    <n v="715.01164800000004"/>
    <x v="19140"/>
    <m/>
    <m/>
    <m/>
    <m/>
    <x v="12"/>
    <m/>
    <m/>
    <m/>
  </r>
  <r>
    <x v="165"/>
    <x v="19486"/>
    <n v="809"/>
    <s v="ChocoDelight"/>
    <n v="674.96716800000002"/>
    <n v="715.09401600000001"/>
    <x v="19141"/>
    <m/>
    <m/>
    <m/>
    <m/>
    <x v="12"/>
    <m/>
    <m/>
    <m/>
  </r>
  <r>
    <x v="111"/>
    <x v="19487"/>
    <n v="989"/>
    <s v="TropicalTwist"/>
    <n v="642.62207999999998"/>
    <n v="715.2315456"/>
    <x v="19142"/>
    <m/>
    <m/>
    <m/>
    <m/>
    <x v="12"/>
    <m/>
    <m/>
    <m/>
  </r>
  <r>
    <x v="207"/>
    <x v="19488"/>
    <n v="2722"/>
    <s v="MintCooler"/>
    <n v="54.776000000000003"/>
    <n v="715.97260800000004"/>
    <x v="19143"/>
    <m/>
    <m/>
    <m/>
    <m/>
    <x v="12"/>
    <m/>
    <m/>
    <m/>
  </r>
  <r>
    <x v="136"/>
    <x v="19489"/>
    <n v="2295"/>
    <s v="MintCooler"/>
    <n v="208.65600000000001"/>
    <n v="717.12"/>
    <x v="19144"/>
    <m/>
    <m/>
    <m/>
    <m/>
    <x v="12"/>
    <m/>
    <m/>
    <m/>
  </r>
  <r>
    <x v="58"/>
    <x v="19490"/>
    <n v="137"/>
    <s v="CitrusSplash"/>
    <n v="104.9312"/>
    <n v="717.16840000000002"/>
    <x v="19145"/>
    <m/>
    <m/>
    <m/>
    <m/>
    <x v="12"/>
    <m/>
    <m/>
    <m/>
  </r>
  <r>
    <x v="196"/>
    <x v="19491"/>
    <n v="582"/>
    <s v="TropicalTwist"/>
    <n v="445.1232"/>
    <n v="717.40206720000003"/>
    <x v="19146"/>
    <m/>
    <m/>
    <m/>
    <m/>
    <x v="12"/>
    <m/>
    <m/>
    <m/>
  </r>
  <r>
    <x v="29"/>
    <x v="19492"/>
    <n v="655"/>
    <s v="FizzBerry"/>
    <n v="678.21926399999995"/>
    <n v="717.40206720000003"/>
    <x v="19147"/>
    <m/>
    <m/>
    <m/>
    <m/>
    <x v="12"/>
    <m/>
    <m/>
    <m/>
  </r>
  <r>
    <x v="117"/>
    <x v="19493"/>
    <n v="659"/>
    <s v="CitrusSplash"/>
    <n v="653.14425600000004"/>
    <n v="717.555072"/>
    <x v="19148"/>
    <m/>
    <m/>
    <m/>
    <m/>
    <x v="12"/>
    <m/>
    <m/>
    <m/>
  </r>
  <r>
    <x v="280"/>
    <x v="19494"/>
    <n v="321"/>
    <s v="LemonZest"/>
    <n v="48.993983999999998"/>
    <n v="717.83412480000004"/>
    <x v="19149"/>
    <m/>
    <m/>
    <m/>
    <m/>
    <x v="12"/>
    <m/>
    <m/>
    <m/>
  </r>
  <r>
    <x v="157"/>
    <x v="19495"/>
    <n v="528"/>
    <s v="BerryBlast"/>
    <n v="615.98400000000004"/>
    <n v="719.11756800000001"/>
    <x v="19150"/>
    <m/>
    <m/>
    <m/>
    <m/>
    <x v="12"/>
    <m/>
    <m/>
    <m/>
  </r>
  <r>
    <x v="173"/>
    <x v="19496"/>
    <n v="963"/>
    <s v="GingerFizz"/>
    <n v="444.36864000000003"/>
    <n v="719.78899200000001"/>
    <x v="19151"/>
    <m/>
    <m/>
    <m/>
    <m/>
    <x v="12"/>
    <m/>
    <m/>
    <m/>
  </r>
  <r>
    <x v="110"/>
    <x v="19497"/>
    <n v="287"/>
    <s v="PeachPunch"/>
    <n v="354.98380800000001"/>
    <n v="720.096"/>
    <x v="19152"/>
    <m/>
    <m/>
    <m/>
    <m/>
    <x v="12"/>
    <m/>
    <m/>
    <m/>
  </r>
  <r>
    <x v="261"/>
    <x v="19498"/>
    <n v="743"/>
    <s v="FizzBerry"/>
    <n v="177.299136"/>
    <n v="720.113472"/>
    <x v="19153"/>
    <m/>
    <m/>
    <m/>
    <m/>
    <x v="12"/>
    <m/>
    <m/>
    <m/>
  </r>
  <r>
    <x v="122"/>
    <x v="19499"/>
    <n v="993"/>
    <s v="MintCooler"/>
    <n v="245.04576"/>
    <n v="721.60308480000003"/>
    <x v="19154"/>
    <m/>
    <m/>
    <m/>
    <m/>
    <x v="12"/>
    <m/>
    <m/>
    <m/>
  </r>
  <r>
    <x v="51"/>
    <x v="19500"/>
    <n v="463"/>
    <s v="ChocoDelight"/>
    <n v="616.04467199999999"/>
    <n v="722.18515200000002"/>
    <x v="19155"/>
    <m/>
    <m/>
    <m/>
    <m/>
    <x v="12"/>
    <m/>
    <m/>
    <m/>
  </r>
  <r>
    <x v="197"/>
    <x v="19501"/>
    <n v="2402"/>
    <s v="MintCooler"/>
    <n v="246.94720000000001"/>
    <n v="722.81248000000005"/>
    <x v="19156"/>
    <m/>
    <m/>
    <m/>
    <m/>
    <x v="12"/>
    <m/>
    <m/>
    <m/>
  </r>
  <r>
    <x v="35"/>
    <x v="19502"/>
    <n v="637"/>
    <s v="MangoBliss"/>
    <n v="126.019008"/>
    <n v="723.32507520000001"/>
    <x v="19157"/>
    <m/>
    <m/>
    <m/>
    <m/>
    <x v="12"/>
    <m/>
    <m/>
    <m/>
  </r>
  <r>
    <x v="267"/>
    <x v="19503"/>
    <n v="265"/>
    <s v="FizzBerry"/>
    <n v="497.42476799999997"/>
    <n v="723.47807999999998"/>
    <x v="19158"/>
    <m/>
    <m/>
    <m/>
    <m/>
    <x v="12"/>
    <m/>
    <m/>
    <m/>
  </r>
  <r>
    <x v="129"/>
    <x v="19504"/>
    <n v="427"/>
    <s v="BerryBlast"/>
    <n v="400.97183999999999"/>
    <n v="723.76012800000001"/>
    <x v="19159"/>
    <m/>
    <m/>
    <m/>
    <m/>
    <x v="12"/>
    <m/>
    <m/>
    <m/>
  </r>
  <r>
    <x v="202"/>
    <x v="19505"/>
    <n v="214"/>
    <s v="FizzBerry"/>
    <n v="140.05209600000001"/>
    <n v="723.82702080000001"/>
    <x v="19160"/>
    <m/>
    <m/>
    <m/>
    <m/>
    <x v="12"/>
    <m/>
    <m/>
    <m/>
  </r>
  <r>
    <x v="93"/>
    <x v="19506"/>
    <n v="2150"/>
    <s v="LemonZest"/>
    <n v="117.08799999999999"/>
    <n v="724.23519999999996"/>
    <x v="19161"/>
    <m/>
    <m/>
    <m/>
    <m/>
    <x v="12"/>
    <m/>
    <m/>
    <m/>
  </r>
  <r>
    <x v="29"/>
    <x v="19507"/>
    <n v="342"/>
    <s v="GingerFizz"/>
    <n v="161.21600000000001"/>
    <n v="724.2912"/>
    <x v="19162"/>
    <m/>
    <m/>
    <m/>
    <m/>
    <x v="12"/>
    <m/>
    <m/>
    <m/>
  </r>
  <r>
    <x v="251"/>
    <x v="19508"/>
    <n v="354"/>
    <s v="MintCooler"/>
    <n v="220.84703999999999"/>
    <n v="724.58755199999996"/>
    <x v="19163"/>
    <m/>
    <m/>
    <m/>
    <m/>
    <x v="12"/>
    <m/>
    <m/>
    <m/>
  </r>
  <r>
    <x v="0"/>
    <x v="19509"/>
    <n v="286"/>
    <s v="ChocoDelight"/>
    <n v="705.90259200000003"/>
    <n v="725.4"/>
    <x v="19164"/>
    <m/>
    <m/>
    <m/>
    <m/>
    <x v="12"/>
    <m/>
    <m/>
    <m/>
  </r>
  <r>
    <x v="150"/>
    <x v="19510"/>
    <n v="1398"/>
    <s v="MintCooler"/>
    <n v="233.55520000000001"/>
    <n v="726.1644"/>
    <x v="19165"/>
    <m/>
    <m/>
    <m/>
    <m/>
    <x v="12"/>
    <m/>
    <m/>
    <m/>
  </r>
  <r>
    <x v="123"/>
    <x v="19511"/>
    <n v="559"/>
    <s v="CitrusSplash"/>
    <n v="578.928"/>
    <n v="726.76955520000001"/>
    <x v="19166"/>
    <m/>
    <m/>
    <m/>
    <m/>
    <x v="12"/>
    <m/>
    <m/>
    <m/>
  </r>
  <r>
    <x v="121"/>
    <x v="19512"/>
    <n v="690"/>
    <s v="MangoBliss"/>
    <n v="472.11782399999998"/>
    <n v="727.78617599999995"/>
    <x v="19167"/>
    <m/>
    <m/>
    <m/>
    <m/>
    <x v="12"/>
    <m/>
    <m/>
    <m/>
  </r>
  <r>
    <x v="50"/>
    <x v="19513"/>
    <n v="996"/>
    <s v="CitrusSplash"/>
    <n v="458.01024000000001"/>
    <n v="728.43014400000004"/>
    <x v="19168"/>
    <m/>
    <m/>
    <m/>
    <m/>
    <x v="12"/>
    <m/>
    <m/>
    <m/>
  </r>
  <r>
    <x v="106"/>
    <x v="19514"/>
    <n v="680"/>
    <s v="ChocoDelight"/>
    <n v="693.52991999999995"/>
    <n v="728.96204160000002"/>
    <x v="19169"/>
    <m/>
    <m/>
    <m/>
    <m/>
    <x v="12"/>
    <m/>
    <m/>
    <m/>
  </r>
  <r>
    <x v="156"/>
    <x v="19515"/>
    <n v="303"/>
    <s v="CitrusSplash"/>
    <n v="635.25120000000004"/>
    <n v="729.00023039999996"/>
    <x v="19170"/>
    <m/>
    <m/>
    <m/>
    <m/>
    <x v="12"/>
    <m/>
    <m/>
    <m/>
  </r>
  <r>
    <x v="121"/>
    <x v="19516"/>
    <n v="185"/>
    <s v="LemonZest"/>
    <n v="118.990656"/>
    <n v="730.46213760000001"/>
    <x v="19171"/>
    <m/>
    <m/>
    <m/>
    <m/>
    <x v="12"/>
    <m/>
    <m/>
    <m/>
  </r>
  <r>
    <x v="338"/>
    <x v="19517"/>
    <n v="398"/>
    <s v="LemonZest"/>
    <n v="272.97753599999999"/>
    <n v="730.48285439999995"/>
    <x v="19172"/>
    <m/>
    <m/>
    <m/>
    <m/>
    <x v="12"/>
    <m/>
    <m/>
    <m/>
  </r>
  <r>
    <x v="311"/>
    <x v="19518"/>
    <n v="2231"/>
    <s v="BerryBlast"/>
    <n v="220.3904"/>
    <n v="731.88959999999997"/>
    <x v="19173"/>
    <m/>
    <m/>
    <m/>
    <m/>
    <x v="12"/>
    <m/>
    <m/>
    <m/>
  </r>
  <r>
    <x v="203"/>
    <x v="19519"/>
    <n v="591"/>
    <s v="FizzBerry"/>
    <n v="677.52"/>
    <n v="732.06706559999998"/>
    <x v="19174"/>
    <m/>
    <m/>
    <m/>
    <m/>
    <x v="12"/>
    <m/>
    <m/>
    <m/>
  </r>
  <r>
    <x v="286"/>
    <x v="19520"/>
    <n v="826"/>
    <s v="TropicalTwist"/>
    <n v="476.14118400000001"/>
    <n v="732.623424"/>
    <x v="19175"/>
    <m/>
    <m/>
    <m/>
    <m/>
    <x v="12"/>
    <m/>
    <m/>
    <m/>
  </r>
  <r>
    <x v="294"/>
    <x v="19521"/>
    <n v="1432"/>
    <s v="CitrusSplash"/>
    <n v="567.98246400000005"/>
    <n v="732.78233599999999"/>
    <x v="19176"/>
    <m/>
    <m/>
    <m/>
    <m/>
    <x v="12"/>
    <m/>
    <m/>
    <m/>
  </r>
  <r>
    <x v="122"/>
    <x v="19522"/>
    <n v="406"/>
    <s v="TropicalTwist"/>
    <n v="138.34233599999999"/>
    <n v="733.9423104"/>
    <x v="19177"/>
    <m/>
    <m/>
    <m/>
    <m/>
    <x v="12"/>
    <m/>
    <m/>
    <m/>
  </r>
  <r>
    <x v="300"/>
    <x v="19523"/>
    <n v="252"/>
    <s v="BerryBlast"/>
    <n v="636.54700800000001"/>
    <n v="733.97375999999997"/>
    <x v="19178"/>
    <m/>
    <m/>
    <m/>
    <m/>
    <x v="12"/>
    <m/>
    <m/>
    <m/>
  </r>
  <r>
    <x v="87"/>
    <x v="19524"/>
    <n v="302"/>
    <s v="MintCooler"/>
    <n v="389.32512000000003"/>
    <n v="734.18866560000004"/>
    <x v="19179"/>
    <m/>
    <m/>
    <m/>
    <m/>
    <x v="12"/>
    <m/>
    <m/>
    <m/>
  </r>
  <r>
    <x v="291"/>
    <x v="19525"/>
    <n v="272"/>
    <s v="MangoBliss"/>
    <n v="651.80870400000003"/>
    <n v="734.78495999999996"/>
    <x v="19180"/>
    <m/>
    <m/>
    <m/>
    <m/>
    <x v="12"/>
    <m/>
    <m/>
    <m/>
  </r>
  <r>
    <x v="44"/>
    <x v="19526"/>
    <n v="1009"/>
    <s v="LemonZest"/>
    <n v="210.19161600000001"/>
    <n v="735.31261440000003"/>
    <x v="19181"/>
    <m/>
    <m/>
    <m/>
    <m/>
    <x v="12"/>
    <m/>
    <m/>
    <m/>
  </r>
  <r>
    <x v="97"/>
    <x v="19527"/>
    <n v="420"/>
    <s v="LemonZest"/>
    <n v="606.96652800000004"/>
    <n v="735.55622400000004"/>
    <x v="19182"/>
    <m/>
    <m/>
    <m/>
    <m/>
    <x v="12"/>
    <m/>
    <m/>
    <m/>
  </r>
  <r>
    <x v="332"/>
    <x v="19528"/>
    <n v="352"/>
    <s v="MintCooler"/>
    <n v="320.14656000000002"/>
    <n v="736.5938112"/>
    <x v="19183"/>
    <m/>
    <m/>
    <m/>
    <m/>
    <x v="12"/>
    <m/>
    <m/>
    <m/>
  </r>
  <r>
    <x v="87"/>
    <x v="19529"/>
    <n v="2679"/>
    <s v="ChocoDelight"/>
    <n v="183.3888"/>
    <n v="737.38599999999997"/>
    <x v="19184"/>
    <m/>
    <m/>
    <m/>
    <m/>
    <x v="12"/>
    <m/>
    <m/>
    <m/>
  </r>
  <r>
    <x v="276"/>
    <x v="19530"/>
    <n v="1490"/>
    <s v="GingerFizz"/>
    <n v="544.01203199999998"/>
    <n v="737.82092799999998"/>
    <x v="19185"/>
    <m/>
    <m/>
    <m/>
    <m/>
    <x v="12"/>
    <m/>
    <m/>
    <m/>
  </r>
  <r>
    <x v="8"/>
    <x v="19531"/>
    <n v="376"/>
    <s v="ChocoDelight"/>
    <n v="218.95315199999999"/>
    <n v="738.31230719999996"/>
    <x v="19186"/>
    <m/>
    <m/>
    <m/>
    <m/>
    <x v="12"/>
    <m/>
    <m/>
    <m/>
  </r>
  <r>
    <x v="173"/>
    <x v="19532"/>
    <n v="945"/>
    <s v="GingerFizz"/>
    <n v="581.03616"/>
    <n v="738.37720320000005"/>
    <x v="19187"/>
    <m/>
    <m/>
    <m/>
    <m/>
    <x v="12"/>
    <m/>
    <m/>
    <m/>
  </r>
  <r>
    <x v="38"/>
    <x v="19533"/>
    <n v="121"/>
    <s v="MintCooler"/>
    <n v="226.85568000000001"/>
    <n v="739.68735360000005"/>
    <x v="19188"/>
    <m/>
    <m/>
    <m/>
    <m/>
    <x v="12"/>
    <m/>
    <m/>
    <m/>
  </r>
  <r>
    <x v="350"/>
    <x v="19534"/>
    <n v="2694"/>
    <s v="BerryBlast"/>
    <n v="826.45600000000002"/>
    <n v="740.06784000000005"/>
    <x v="19189"/>
    <m/>
    <m/>
    <m/>
    <m/>
    <x v="12"/>
    <m/>
    <m/>
    <m/>
  </r>
  <r>
    <x v="227"/>
    <x v="19535"/>
    <n v="410"/>
    <s v="ChocoDelight"/>
    <n v="497.95776000000001"/>
    <n v="740.61561600000005"/>
    <x v="19190"/>
    <m/>
    <m/>
    <m/>
    <m/>
    <x v="12"/>
    <m/>
    <m/>
    <m/>
  </r>
  <r>
    <x v="92"/>
    <x v="19536"/>
    <n v="972"/>
    <s v="MintCooler"/>
    <n v="190.27968000000001"/>
    <n v="741.83840640000005"/>
    <x v="19191"/>
    <m/>
    <m/>
    <m/>
    <m/>
    <x v="12"/>
    <m/>
    <m/>
    <m/>
  </r>
  <r>
    <x v="87"/>
    <x v="19537"/>
    <n v="263"/>
    <s v="FizzBerry"/>
    <n v="136.226112"/>
    <n v="742.26048000000003"/>
    <x v="19192"/>
    <m/>
    <m/>
    <m/>
    <m/>
    <x v="12"/>
    <m/>
    <m/>
    <m/>
  </r>
  <r>
    <x v="143"/>
    <x v="19538"/>
    <n v="2367"/>
    <s v="BerryBlast"/>
    <n v="764.02880000000005"/>
    <n v="742.36262399999998"/>
    <x v="19193"/>
    <m/>
    <m/>
    <m/>
    <m/>
    <x v="12"/>
    <m/>
    <m/>
    <m/>
  </r>
  <r>
    <x v="6"/>
    <x v="19539"/>
    <n v="1775"/>
    <s v="BerryBlast"/>
    <n v="168.62"/>
    <n v="743.51001599999995"/>
    <x v="19194"/>
    <m/>
    <m/>
    <m/>
    <m/>
    <x v="12"/>
    <m/>
    <m/>
    <m/>
  </r>
  <r>
    <x v="76"/>
    <x v="19540"/>
    <n v="328"/>
    <s v="TropicalTwist"/>
    <n v="715.80960000000005"/>
    <n v="743.71639679999998"/>
    <x v="19195"/>
    <m/>
    <m/>
    <m/>
    <m/>
    <x v="12"/>
    <m/>
    <m/>
    <m/>
  </r>
  <r>
    <x v="81"/>
    <x v="19541"/>
    <n v="724"/>
    <s v="ChocoDelight"/>
    <n v="406.65254399999998"/>
    <n v="744.51187200000004"/>
    <x v="19196"/>
    <m/>
    <m/>
    <m/>
    <m/>
    <x v="12"/>
    <m/>
    <m/>
    <m/>
  </r>
  <r>
    <x v="361"/>
    <x v="19542"/>
    <n v="644"/>
    <s v="BerryBlast"/>
    <n v="319.74969599999997"/>
    <n v="744.8518272"/>
    <x v="19197"/>
    <m/>
    <m/>
    <m/>
    <m/>
    <x v="12"/>
    <m/>
    <m/>
    <m/>
  </r>
  <r>
    <x v="260"/>
    <x v="19543"/>
    <n v="977"/>
    <s v="PeachPunch"/>
    <n v="680.60159999999996"/>
    <n v="745.07996160000005"/>
    <x v="19198"/>
    <m/>
    <m/>
    <m/>
    <m/>
    <x v="12"/>
    <m/>
    <m/>
    <m/>
  </r>
  <r>
    <x v="133"/>
    <x v="19544"/>
    <n v="165"/>
    <s v="MintCooler"/>
    <n v="82.786944000000005"/>
    <n v="745.14011519999997"/>
    <x v="19199"/>
    <m/>
    <m/>
    <m/>
    <m/>
    <x v="12"/>
    <m/>
    <m/>
    <m/>
  </r>
  <r>
    <x v="16"/>
    <x v="19545"/>
    <n v="897"/>
    <s v="GingerFizz"/>
    <n v="396.46463999999997"/>
    <n v="745.32681600000001"/>
    <x v="19200"/>
    <m/>
    <m/>
    <m/>
    <m/>
    <x v="12"/>
    <m/>
    <m/>
    <m/>
  </r>
  <r>
    <x v="196"/>
    <x v="19546"/>
    <n v="192"/>
    <s v="FizzBerry"/>
    <n v="162.60576"/>
    <n v="745.73291519999998"/>
    <x v="19201"/>
    <m/>
    <m/>
    <m/>
    <m/>
    <x v="12"/>
    <m/>
    <m/>
    <m/>
  </r>
  <r>
    <x v="181"/>
    <x v="19547"/>
    <n v="258"/>
    <s v="TropicalTwist"/>
    <n v="415.60915199999999"/>
    <n v="746.77823999999998"/>
    <x v="19202"/>
    <m/>
    <m/>
    <m/>
    <m/>
    <x v="12"/>
    <m/>
    <m/>
    <m/>
  </r>
  <r>
    <x v="77"/>
    <x v="19548"/>
    <n v="447"/>
    <s v="TropicalTwist"/>
    <n v="141.571968"/>
    <n v="746.84812799999997"/>
    <x v="19203"/>
    <m/>
    <m/>
    <m/>
    <m/>
    <x v="12"/>
    <m/>
    <m/>
    <m/>
  </r>
  <r>
    <x v="93"/>
    <x v="19549"/>
    <n v="304"/>
    <s v="LemonZest"/>
    <n v="671.958528"/>
    <n v="747.19831680000004"/>
    <x v="19204"/>
    <m/>
    <m/>
    <m/>
    <m/>
    <x v="12"/>
    <m/>
    <m/>
    <m/>
  </r>
  <r>
    <x v="40"/>
    <x v="19550"/>
    <n v="324"/>
    <s v="MintCooler"/>
    <n v="175.75929600000001"/>
    <n v="747.27469440000004"/>
    <x v="19205"/>
    <m/>
    <m/>
    <m/>
    <m/>
    <x v="12"/>
    <m/>
    <m/>
    <m/>
  </r>
  <r>
    <x v="151"/>
    <x v="19551"/>
    <n v="586"/>
    <s v="LemonZest"/>
    <n v="441.15839999999997"/>
    <n v="748.18947839999998"/>
    <x v="19206"/>
    <m/>
    <m/>
    <m/>
    <m/>
    <x v="12"/>
    <m/>
    <m/>
    <m/>
  </r>
  <r>
    <x v="303"/>
    <x v="19552"/>
    <n v="793"/>
    <s v="PeachPunch"/>
    <n v="339.23520000000002"/>
    <n v="748.35571200000004"/>
    <x v="19207"/>
    <m/>
    <m/>
    <m/>
    <m/>
    <x v="12"/>
    <m/>
    <m/>
    <m/>
  </r>
  <r>
    <x v="212"/>
    <x v="19553"/>
    <n v="283"/>
    <s v="BerryBlast"/>
    <n v="420.01228800000001"/>
    <n v="748.62527999999998"/>
    <x v="19208"/>
    <m/>
    <m/>
    <m/>
    <m/>
    <x v="12"/>
    <m/>
    <m/>
    <m/>
  </r>
  <r>
    <x v="45"/>
    <x v="19554"/>
    <n v="358"/>
    <s v="MintCooler"/>
    <n v="157.487808"/>
    <n v="749.01265920000003"/>
    <x v="19209"/>
    <m/>
    <m/>
    <m/>
    <m/>
    <x v="12"/>
    <m/>
    <m/>
    <m/>
  </r>
  <r>
    <x v="238"/>
    <x v="19555"/>
    <n v="910"/>
    <s v="TropicalTwist"/>
    <n v="504.05759999999998"/>
    <n v="749.46044159999997"/>
    <x v="19210"/>
    <m/>
    <m/>
    <m/>
    <m/>
    <x v="12"/>
    <m/>
    <m/>
    <m/>
  </r>
  <r>
    <x v="189"/>
    <x v="19556"/>
    <n v="689"/>
    <s v="ChocoDelight"/>
    <n v="377.39519999999999"/>
    <n v="749.68857600000001"/>
    <x v="19211"/>
    <m/>
    <m/>
    <m/>
    <m/>
    <x v="12"/>
    <m/>
    <m/>
    <m/>
  </r>
  <r>
    <x v="312"/>
    <x v="19557"/>
    <n v="1296"/>
    <s v="LemonZest"/>
    <n v="294.89087999999998"/>
    <n v="749.86462719999997"/>
    <x v="19212"/>
    <m/>
    <m/>
    <m/>
    <m/>
    <x v="12"/>
    <m/>
    <m/>
    <m/>
  </r>
  <r>
    <x v="186"/>
    <x v="19558"/>
    <n v="707"/>
    <s v="LemonZest"/>
    <n v="58.944383999999999"/>
    <n v="750.47231999999997"/>
    <x v="19213"/>
    <m/>
    <m/>
    <m/>
    <m/>
    <x v="12"/>
    <m/>
    <m/>
    <m/>
  </r>
  <r>
    <x v="140"/>
    <x v="19559"/>
    <n v="212"/>
    <s v="PeachPunch"/>
    <n v="88.307711999999995"/>
    <n v="752.12616960000003"/>
    <x v="19214"/>
    <m/>
    <m/>
    <m/>
    <m/>
    <x v="12"/>
    <m/>
    <m/>
    <m/>
  </r>
  <r>
    <x v="108"/>
    <x v="19560"/>
    <n v="151"/>
    <s v="FizzBerry"/>
    <n v="265.85049600000002"/>
    <n v="752.35555199999999"/>
    <x v="19215"/>
    <m/>
    <m/>
    <m/>
    <m/>
    <x v="12"/>
    <m/>
    <m/>
    <m/>
  </r>
  <r>
    <x v="88"/>
    <x v="19561"/>
    <n v="262"/>
    <s v="BerryBlast"/>
    <n v="54.281663999999999"/>
    <n v="752.60640000000001"/>
    <x v="19216"/>
    <m/>
    <m/>
    <m/>
    <m/>
    <x v="12"/>
    <m/>
    <m/>
    <m/>
  </r>
  <r>
    <x v="320"/>
    <x v="19562"/>
    <n v="777"/>
    <s v="MangoBliss"/>
    <n v="562.86950400000001"/>
    <n v="753.05318399999999"/>
    <x v="19217"/>
    <m/>
    <m/>
    <m/>
    <m/>
    <x v="12"/>
    <m/>
    <m/>
    <m/>
  </r>
  <r>
    <x v="95"/>
    <x v="19563"/>
    <n v="292"/>
    <s v="GingerFizz"/>
    <n v="263.83718399999998"/>
    <n v="754.47839999999997"/>
    <x v="19218"/>
    <m/>
    <m/>
    <m/>
    <m/>
    <x v="12"/>
    <m/>
    <m/>
    <m/>
  </r>
  <r>
    <x v="359"/>
    <x v="19564"/>
    <n v="422"/>
    <s v="MangoBliss"/>
    <n v="543.79180799999995"/>
    <n v="754.49087999999995"/>
    <x v="19219"/>
    <m/>
    <m/>
    <m/>
    <m/>
    <x v="12"/>
    <m/>
    <m/>
    <m/>
  </r>
  <r>
    <x v="297"/>
    <x v="19565"/>
    <n v="606"/>
    <s v="LemonZest"/>
    <n v="462.00959999999998"/>
    <n v="755.28111360000003"/>
    <x v="19220"/>
    <m/>
    <m/>
    <m/>
    <m/>
    <x v="12"/>
    <m/>
    <m/>
    <m/>
  </r>
  <r>
    <x v="193"/>
    <x v="19566"/>
    <n v="480"/>
    <s v="CitrusSplash"/>
    <n v="491.60371199999997"/>
    <n v="755.34700799999996"/>
    <x v="19221"/>
    <m/>
    <m/>
    <m/>
    <m/>
    <x v="12"/>
    <m/>
    <m/>
    <m/>
  </r>
  <r>
    <x v="140"/>
    <x v="19567"/>
    <n v="423"/>
    <s v="BerryBlast"/>
    <n v="591.04031999999995"/>
    <n v="755.48928000000001"/>
    <x v="19222"/>
    <m/>
    <m/>
    <m/>
    <m/>
    <x v="12"/>
    <m/>
    <m/>
    <m/>
  </r>
  <r>
    <x v="32"/>
    <x v="19568"/>
    <n v="474"/>
    <s v="FizzBerry"/>
    <n v="258.87360000000001"/>
    <n v="756.16319999999996"/>
    <x v="19223"/>
    <m/>
    <m/>
    <m/>
    <m/>
    <x v="12"/>
    <m/>
    <m/>
    <m/>
  </r>
  <r>
    <x v="319"/>
    <x v="19569"/>
    <n v="771"/>
    <s v="LemonZest"/>
    <n v="401.06649599999997"/>
    <n v="756.63993600000003"/>
    <x v="19224"/>
    <m/>
    <m/>
    <m/>
    <m/>
    <x v="12"/>
    <m/>
    <m/>
    <m/>
  </r>
  <r>
    <x v="86"/>
    <x v="19570"/>
    <n v="202"/>
    <s v="FizzBerry"/>
    <n v="134.41036800000001"/>
    <n v="756.83861760000002"/>
    <x v="19225"/>
    <m/>
    <m/>
    <m/>
    <m/>
    <x v="12"/>
    <m/>
    <m/>
    <m/>
  </r>
  <r>
    <x v="55"/>
    <x v="19571"/>
    <n v="483"/>
    <s v="PeachPunch"/>
    <n v="27.164000000000001"/>
    <n v="758.71295999999995"/>
    <x v="19226"/>
    <m/>
    <m/>
    <m/>
    <m/>
    <x v="12"/>
    <m/>
    <m/>
    <m/>
  </r>
  <r>
    <x v="180"/>
    <x v="19572"/>
    <n v="112"/>
    <s v="GingerFizz"/>
    <n v="149.89599999999999"/>
    <n v="758.71295999999995"/>
    <x v="19227"/>
    <m/>
    <m/>
    <m/>
    <m/>
    <x v="12"/>
    <m/>
    <m/>
    <m/>
  </r>
  <r>
    <x v="347"/>
    <x v="19573"/>
    <n v="502"/>
    <s v="LemonZest"/>
    <n v="54.237312000000003"/>
    <n v="759.53529600000002"/>
    <x v="19228"/>
    <m/>
    <m/>
    <m/>
    <m/>
    <x v="12"/>
    <m/>
    <m/>
    <m/>
  </r>
  <r>
    <x v="71"/>
    <x v="19574"/>
    <n v="1021"/>
    <s v="GingerFizz"/>
    <n v="296.42592000000002"/>
    <n v="759.96560639999996"/>
    <x v="19229"/>
    <m/>
    <m/>
    <m/>
    <m/>
    <x v="12"/>
    <m/>
    <m/>
    <m/>
  </r>
  <r>
    <x v="204"/>
    <x v="19575"/>
    <n v="984"/>
    <s v="MangoBliss"/>
    <n v="512.26944000000003"/>
    <n v="761.13173759999995"/>
    <x v="19230"/>
    <m/>
    <m/>
    <m/>
    <m/>
    <x v="12"/>
    <m/>
    <m/>
    <m/>
  </r>
  <r>
    <x v="131"/>
    <x v="19576"/>
    <n v="253"/>
    <s v="GingerFizz"/>
    <n v="453.25190400000002"/>
    <n v="761.29247999999995"/>
    <x v="19231"/>
    <m/>
    <m/>
    <m/>
    <m/>
    <x v="12"/>
    <m/>
    <m/>
    <m/>
  </r>
  <r>
    <x v="329"/>
    <x v="19577"/>
    <n v="205"/>
    <s v="PeachPunch"/>
    <n v="14.866368"/>
    <n v="761.49615359999996"/>
    <x v="19232"/>
    <m/>
    <m/>
    <m/>
    <m/>
    <x v="12"/>
    <m/>
    <m/>
    <m/>
  </r>
  <r>
    <x v="246"/>
    <x v="19578"/>
    <n v="390"/>
    <s v="MangoBliss"/>
    <n v="277.212672"/>
    <n v="761.83810559999995"/>
    <x v="19233"/>
    <m/>
    <m/>
    <m/>
    <m/>
    <x v="12"/>
    <m/>
    <m/>
    <m/>
  </r>
  <r>
    <x v="316"/>
    <x v="19579"/>
    <n v="220"/>
    <s v="MintCooler"/>
    <n v="168.36201600000001"/>
    <n v="762.1251456"/>
    <x v="19234"/>
    <m/>
    <m/>
    <m/>
    <m/>
    <x v="12"/>
    <m/>
    <m/>
    <m/>
  </r>
  <r>
    <x v="26"/>
    <x v="19580"/>
    <n v="1775"/>
    <s v="BerryBlast"/>
    <n v="249.6"/>
    <n v="763.05382399999996"/>
    <x v="19235"/>
    <m/>
    <m/>
    <m/>
    <m/>
    <x v="12"/>
    <m/>
    <m/>
    <m/>
  </r>
  <r>
    <x v="48"/>
    <x v="19581"/>
    <n v="129"/>
    <s v="ChocoDelight"/>
    <n v="257.37484799999999"/>
    <n v="763.19867520000003"/>
    <x v="19236"/>
    <m/>
    <m/>
    <m/>
    <m/>
    <x v="12"/>
    <m/>
    <m/>
    <m/>
  </r>
  <r>
    <x v="102"/>
    <x v="19582"/>
    <n v="371"/>
    <s v="MangoBliss"/>
    <n v="392.44147199999998"/>
    <n v="763.62024959999997"/>
    <x v="19237"/>
    <m/>
    <m/>
    <m/>
    <m/>
    <x v="12"/>
    <m/>
    <m/>
    <m/>
  </r>
  <r>
    <x v="17"/>
    <x v="19583"/>
    <n v="281"/>
    <s v="LemonZest"/>
    <n v="265.00089600000001"/>
    <n v="763.80096000000003"/>
    <x v="19238"/>
    <m/>
    <m/>
    <m/>
    <m/>
    <x v="12"/>
    <m/>
    <m/>
    <m/>
  </r>
  <r>
    <x v="218"/>
    <x v="19584"/>
    <n v="663"/>
    <s v="LemonZest"/>
    <n v="285.97939200000002"/>
    <n v="763.96245120000003"/>
    <x v="19239"/>
    <m/>
    <m/>
    <m/>
    <m/>
    <x v="12"/>
    <m/>
    <m/>
    <m/>
  </r>
  <r>
    <x v="314"/>
    <x v="19585"/>
    <n v="313"/>
    <s v="MintCooler"/>
    <n v="384.87590399999999"/>
    <n v="765.06543360000001"/>
    <x v="19240"/>
    <m/>
    <m/>
    <m/>
    <m/>
    <x v="12"/>
    <m/>
    <m/>
    <m/>
  </r>
  <r>
    <x v="208"/>
    <x v="19586"/>
    <n v="728"/>
    <s v="PeachPunch"/>
    <n v="385.87910399999998"/>
    <n v="766.05734399999994"/>
    <x v="19241"/>
    <m/>
    <m/>
    <m/>
    <m/>
    <x v="12"/>
    <m/>
    <m/>
    <m/>
  </r>
  <r>
    <x v="43"/>
    <x v="19587"/>
    <n v="332"/>
    <s v="MangoBliss"/>
    <n v="208.92307199999999"/>
    <n v="767.72816639999996"/>
    <x v="19242"/>
    <m/>
    <m/>
    <m/>
    <m/>
    <x v="12"/>
    <m/>
    <m/>
    <m/>
  </r>
  <r>
    <x v="53"/>
    <x v="19588"/>
    <n v="1964"/>
    <s v="TropicalTwist"/>
    <n v="120.7488"/>
    <n v="768.105728"/>
    <x v="19243"/>
    <m/>
    <m/>
    <m/>
    <m/>
    <x v="12"/>
    <m/>
    <m/>
    <m/>
  </r>
  <r>
    <x v="91"/>
    <x v="19589"/>
    <n v="194"/>
    <s v="LemonZest"/>
    <n v="159.09542400000001"/>
    <n v="768.35241599999995"/>
    <x v="19244"/>
    <m/>
    <m/>
    <m/>
    <m/>
    <x v="12"/>
    <m/>
    <m/>
    <m/>
  </r>
  <r>
    <x v="92"/>
    <x v="19590"/>
    <n v="424"/>
    <s v="CitrusSplash"/>
    <n v="270.92467199999999"/>
    <n v="768.50841600000001"/>
    <x v="19245"/>
    <m/>
    <m/>
    <m/>
    <m/>
    <x v="12"/>
    <m/>
    <m/>
    <m/>
  </r>
  <r>
    <x v="361"/>
    <x v="19591"/>
    <n v="527"/>
    <s v="BerryBlast"/>
    <n v="443.8272"/>
    <n v="768.60576000000003"/>
    <x v="19246"/>
    <m/>
    <m/>
    <m/>
    <m/>
    <x v="12"/>
    <m/>
    <m/>
    <m/>
  </r>
  <r>
    <x v="136"/>
    <x v="19592"/>
    <n v="498"/>
    <s v="CitrusSplash"/>
    <n v="614.72947199999999"/>
    <n v="770.08588799999995"/>
    <x v="19247"/>
    <m/>
    <m/>
    <m/>
    <m/>
    <x v="12"/>
    <m/>
    <m/>
    <m/>
  </r>
  <r>
    <x v="343"/>
    <x v="19593"/>
    <n v="490"/>
    <s v="BerryBlast"/>
    <n v="364.84723200000002"/>
    <n v="770.50271999999995"/>
    <x v="19248"/>
    <m/>
    <m/>
    <m/>
    <m/>
    <x v="12"/>
    <m/>
    <m/>
    <m/>
  </r>
  <r>
    <x v="307"/>
    <x v="19594"/>
    <n v="2709"/>
    <s v="TropicalTwist"/>
    <n v="40.923999999999999"/>
    <n v="771.62112000000002"/>
    <x v="19249"/>
    <m/>
    <m/>
    <m/>
    <m/>
    <x v="12"/>
    <m/>
    <m/>
    <m/>
  </r>
  <r>
    <x v="182"/>
    <x v="19595"/>
    <n v="483"/>
    <s v="LemonZest"/>
    <n v="372.11827199999999"/>
    <n v="771.78815999999995"/>
    <x v="19250"/>
    <m/>
    <m/>
    <m/>
    <m/>
    <x v="12"/>
    <m/>
    <m/>
    <m/>
  </r>
  <r>
    <x v="76"/>
    <x v="19596"/>
    <n v="464"/>
    <s v="GingerFizz"/>
    <n v="578.55859199999998"/>
    <n v="771.93542400000001"/>
    <x v="19251"/>
    <m/>
    <m/>
    <m/>
    <m/>
    <x v="12"/>
    <m/>
    <m/>
    <m/>
  </r>
  <r>
    <x v="201"/>
    <x v="19597"/>
    <n v="228"/>
    <s v="TropicalTwist"/>
    <n v="705.86860799999999"/>
    <n v="772.1930112"/>
    <x v="19252"/>
    <m/>
    <m/>
    <m/>
    <m/>
    <x v="12"/>
    <m/>
    <m/>
    <m/>
  </r>
  <r>
    <x v="188"/>
    <x v="19598"/>
    <n v="755"/>
    <s v="ChocoDelight"/>
    <n v="115.584"/>
    <n v="773.05535999999995"/>
    <x v="19253"/>
    <m/>
    <m/>
    <m/>
    <m/>
    <x v="12"/>
    <m/>
    <m/>
    <m/>
  </r>
  <r>
    <x v="238"/>
    <x v="19599"/>
    <n v="1867"/>
    <s v="MangoBliss"/>
    <n v="162.5984"/>
    <n v="773.47578880000003"/>
    <x v="19254"/>
    <m/>
    <m/>
    <m/>
    <m/>
    <x v="12"/>
    <m/>
    <m/>
    <m/>
  </r>
  <r>
    <x v="94"/>
    <x v="19600"/>
    <n v="387"/>
    <s v="PeachPunch"/>
    <n v="520.11571200000003"/>
    <n v="774.01958400000001"/>
    <x v="19255"/>
    <m/>
    <m/>
    <m/>
    <m/>
    <x v="12"/>
    <m/>
    <m/>
    <m/>
  </r>
  <r>
    <x v="64"/>
    <x v="19601"/>
    <n v="213"/>
    <s v="MintCooler"/>
    <n v="108.011904"/>
    <n v="774.31511039999998"/>
    <x v="19256"/>
    <m/>
    <m/>
    <m/>
    <m/>
    <x v="12"/>
    <m/>
    <m/>
    <m/>
  </r>
  <r>
    <x v="223"/>
    <x v="19602"/>
    <n v="277"/>
    <s v="TropicalTwist"/>
    <n v="155.27577600000001"/>
    <n v="774.39648"/>
    <x v="19257"/>
    <m/>
    <m/>
    <m/>
    <m/>
    <x v="12"/>
    <m/>
    <m/>
    <m/>
  </r>
  <r>
    <x v="180"/>
    <x v="19603"/>
    <n v="541"/>
    <s v="LemonZest"/>
    <n v="369.63839999999999"/>
    <n v="774.42618240000002"/>
    <x v="19258"/>
    <m/>
    <m/>
    <m/>
    <m/>
    <x v="12"/>
    <m/>
    <m/>
    <m/>
  </r>
  <r>
    <x v="319"/>
    <x v="19604"/>
    <n v="576"/>
    <s v="ChocoDelight"/>
    <n v="500.89920000000001"/>
    <n v="775.27257599999996"/>
    <x v="19259"/>
    <m/>
    <m/>
    <m/>
    <m/>
    <x v="12"/>
    <m/>
    <m/>
    <m/>
  </r>
  <r>
    <x v="71"/>
    <x v="19605"/>
    <n v="662"/>
    <s v="CitrusSplash"/>
    <n v="307.594944"/>
    <n v="775.55412479999995"/>
    <x v="19260"/>
    <m/>
    <m/>
    <m/>
    <m/>
    <x v="12"/>
    <m/>
    <m/>
    <m/>
  </r>
  <r>
    <x v="79"/>
    <x v="19606"/>
    <n v="475"/>
    <s v="TropicalTwist"/>
    <n v="641.75385600000004"/>
    <n v="775.65696000000003"/>
    <x v="19261"/>
    <m/>
    <m/>
    <m/>
    <m/>
    <x v="12"/>
    <m/>
    <m/>
    <m/>
  </r>
  <r>
    <x v="291"/>
    <x v="19607"/>
    <n v="657"/>
    <s v="FizzBerry"/>
    <n v="393.761664"/>
    <n v="776.1044928"/>
    <x v="19262"/>
    <m/>
    <m/>
    <m/>
    <m/>
    <x v="12"/>
    <m/>
    <m/>
    <m/>
  </r>
  <r>
    <x v="202"/>
    <x v="19608"/>
    <n v="368"/>
    <s v="TropicalTwist"/>
    <n v="447.31756799999999"/>
    <n v="776.28545280000003"/>
    <x v="19263"/>
    <m/>
    <m/>
    <m/>
    <m/>
    <x v="12"/>
    <m/>
    <m/>
    <m/>
  </r>
  <r>
    <x v="334"/>
    <x v="19609"/>
    <n v="761"/>
    <s v="LemonZest"/>
    <n v="582.15743999999995"/>
    <n v="776.31340799999998"/>
    <x v="19264"/>
    <m/>
    <m/>
    <m/>
    <m/>
    <x v="12"/>
    <m/>
    <m/>
    <m/>
  </r>
  <r>
    <x v="239"/>
    <x v="19610"/>
    <n v="2267"/>
    <s v="FizzBerry"/>
    <n v="153.62559999999999"/>
    <n v="776.82592"/>
    <x v="19265"/>
    <m/>
    <m/>
    <m/>
    <m/>
    <x v="12"/>
    <m/>
    <m/>
    <m/>
  </r>
  <r>
    <x v="197"/>
    <x v="19611"/>
    <n v="611"/>
    <s v="GingerFizz"/>
    <n v="558"/>
    <n v="777.77556479999998"/>
    <x v="19266"/>
    <m/>
    <m/>
    <m/>
    <m/>
    <x v="12"/>
    <m/>
    <m/>
    <m/>
  </r>
  <r>
    <x v="207"/>
    <x v="19612"/>
    <n v="570"/>
    <s v="LemonZest"/>
    <n v="248.86080000000001"/>
    <n v="778.71156480000002"/>
    <x v="19267"/>
    <m/>
    <m/>
    <m/>
    <m/>
    <x v="12"/>
    <m/>
    <m/>
    <m/>
  </r>
  <r>
    <x v="68"/>
    <x v="19613"/>
    <n v="370"/>
    <s v="GingerFizz"/>
    <n v="720.881664"/>
    <n v="778.86731520000001"/>
    <x v="19268"/>
    <m/>
    <m/>
    <m/>
    <m/>
    <x v="12"/>
    <m/>
    <m/>
    <m/>
  </r>
  <r>
    <x v="261"/>
    <x v="19614"/>
    <n v="416"/>
    <s v="CitrusSplash"/>
    <n v="379.862976"/>
    <n v="779.02905599999997"/>
    <x v="19269"/>
    <m/>
    <m/>
    <m/>
    <m/>
    <x v="12"/>
    <m/>
    <m/>
    <m/>
  </r>
  <r>
    <x v="164"/>
    <x v="19615"/>
    <n v="842"/>
    <s v="TropicalTwist"/>
    <n v="359.45971200000002"/>
    <n v="779.11641599999996"/>
    <x v="19270"/>
    <m/>
    <m/>
    <m/>
    <m/>
    <x v="12"/>
    <m/>
    <m/>
    <m/>
  </r>
  <r>
    <x v="283"/>
    <x v="19616"/>
    <n v="295"/>
    <s v="MintCooler"/>
    <n v="330.02303999999998"/>
    <n v="779.77560960000005"/>
    <x v="19271"/>
    <m/>
    <m/>
    <m/>
    <m/>
    <x v="12"/>
    <m/>
    <m/>
    <m/>
  </r>
  <r>
    <x v="195"/>
    <x v="19617"/>
    <n v="752"/>
    <s v="GingerFizz"/>
    <n v="371.44396799999998"/>
    <n v="780.671424"/>
    <x v="19272"/>
    <m/>
    <m/>
    <m/>
    <m/>
    <x v="12"/>
    <m/>
    <m/>
    <m/>
  </r>
  <r>
    <x v="252"/>
    <x v="19618"/>
    <n v="402"/>
    <s v="MintCooler"/>
    <n v="197.872512"/>
    <n v="780.98941439999999"/>
    <x v="19273"/>
    <m/>
    <m/>
    <m/>
    <m/>
    <x v="12"/>
    <m/>
    <m/>
    <m/>
  </r>
  <r>
    <x v="239"/>
    <x v="19619"/>
    <n v="682"/>
    <s v="MintCooler"/>
    <n v="672.020352"/>
    <n v="781.16663040000003"/>
    <x v="19274"/>
    <m/>
    <m/>
    <m/>
    <m/>
    <x v="12"/>
    <m/>
    <m/>
    <m/>
  </r>
  <r>
    <x v="95"/>
    <x v="19620"/>
    <n v="624"/>
    <s v="CitrusSplash"/>
    <n v="459.9264"/>
    <n v="782.10537599999998"/>
    <x v="19275"/>
    <m/>
    <m/>
    <m/>
    <m/>
    <x v="12"/>
    <m/>
    <m/>
    <m/>
  </r>
  <r>
    <x v="154"/>
    <x v="19621"/>
    <n v="701"/>
    <s v="PeachPunch"/>
    <n v="329.52096"/>
    <n v="782.17151999999999"/>
    <x v="19276"/>
    <m/>
    <m/>
    <m/>
    <m/>
    <x v="12"/>
    <m/>
    <m/>
    <m/>
  </r>
  <r>
    <x v="252"/>
    <x v="19622"/>
    <n v="858"/>
    <s v="BerryBlast"/>
    <n v="569.70432000000005"/>
    <n v="782.37619199999995"/>
    <x v="19277"/>
    <m/>
    <m/>
    <m/>
    <m/>
    <x v="12"/>
    <m/>
    <m/>
    <m/>
  </r>
  <r>
    <x v="53"/>
    <x v="19623"/>
    <n v="873"/>
    <s v="MintCooler"/>
    <n v="695.91935999999998"/>
    <n v="782.50847999999996"/>
    <x v="19278"/>
    <m/>
    <m/>
    <m/>
    <m/>
    <x v="12"/>
    <m/>
    <m/>
    <m/>
  </r>
  <r>
    <x v="75"/>
    <x v="19624"/>
    <n v="231"/>
    <s v="CitrusSplash"/>
    <n v="192.627264"/>
    <n v="782.9512704"/>
    <x v="19279"/>
    <m/>
    <m/>
    <m/>
    <m/>
    <x v="12"/>
    <m/>
    <m/>
    <m/>
  </r>
  <r>
    <x v="28"/>
    <x v="19625"/>
    <n v="632"/>
    <s v="FizzBerry"/>
    <n v="613.27411199999995"/>
    <n v="783.15269760000001"/>
    <x v="19280"/>
    <m/>
    <m/>
    <m/>
    <m/>
    <x v="12"/>
    <m/>
    <m/>
    <m/>
  </r>
  <r>
    <x v="120"/>
    <x v="19626"/>
    <n v="736"/>
    <s v="GingerFizz"/>
    <n v="514.73433599999998"/>
    <n v="784.33305600000006"/>
    <x v="19281"/>
    <m/>
    <m/>
    <m/>
    <m/>
    <x v="12"/>
    <m/>
    <m/>
    <m/>
  </r>
  <r>
    <x v="128"/>
    <x v="19627"/>
    <n v="294"/>
    <s v="PeachPunch"/>
    <n v="416.28038400000003"/>
    <n v="784.63008000000002"/>
    <x v="19282"/>
    <m/>
    <m/>
    <m/>
    <m/>
    <x v="12"/>
    <m/>
    <m/>
    <m/>
  </r>
  <r>
    <x v="135"/>
    <x v="19628"/>
    <n v="246"/>
    <s v="ChocoDelight"/>
    <n v="622.41811199999995"/>
    <n v="784.72991999999999"/>
    <x v="19283"/>
    <m/>
    <m/>
    <m/>
    <m/>
    <x v="12"/>
    <m/>
    <m/>
    <m/>
  </r>
  <r>
    <x v="92"/>
    <x v="19629"/>
    <n v="335"/>
    <s v="MangoBliss"/>
    <n v="524.64748799999995"/>
    <n v="784.94607359999998"/>
    <x v="19284"/>
    <m/>
    <m/>
    <m/>
    <m/>
    <x v="12"/>
    <m/>
    <m/>
    <m/>
  </r>
  <r>
    <x v="242"/>
    <x v="19630"/>
    <n v="731"/>
    <s v="CitrusSplash"/>
    <n v="481.42310400000002"/>
    <n v="785.19916799999999"/>
    <x v="19285"/>
    <m/>
    <m/>
    <m/>
    <m/>
    <x v="12"/>
    <m/>
    <m/>
    <m/>
  </r>
  <r>
    <x v="69"/>
    <x v="19631"/>
    <n v="504"/>
    <s v="CitrusSplash"/>
    <n v="505.43423999999999"/>
    <n v="786.419712"/>
    <x v="19286"/>
    <m/>
    <m/>
    <m/>
    <m/>
    <x v="12"/>
    <m/>
    <m/>
    <m/>
  </r>
  <r>
    <x v="121"/>
    <x v="19632"/>
    <n v="329"/>
    <s v="PeachPunch"/>
    <n v="628.49817599999994"/>
    <n v="786.87123840000004"/>
    <x v="19287"/>
    <m/>
    <m/>
    <m/>
    <m/>
    <x v="12"/>
    <m/>
    <m/>
    <m/>
  </r>
  <r>
    <x v="171"/>
    <x v="19633"/>
    <n v="2193"/>
    <s v="GingerFizz"/>
    <n v="80.0608"/>
    <n v="787.39775999999995"/>
    <x v="19288"/>
    <m/>
    <m/>
    <m/>
    <m/>
    <x v="12"/>
    <m/>
    <m/>
    <m/>
  </r>
  <r>
    <x v="286"/>
    <x v="19634"/>
    <n v="676"/>
    <s v="MintCooler"/>
    <n v="328.61145599999998"/>
    <n v="787.65448319999996"/>
    <x v="19289"/>
    <m/>
    <m/>
    <m/>
    <m/>
    <x v="12"/>
    <m/>
    <m/>
    <m/>
  </r>
  <r>
    <x v="201"/>
    <x v="19635"/>
    <n v="703"/>
    <s v="LemonZest"/>
    <n v="670.656384"/>
    <n v="788.25926400000003"/>
    <x v="19290"/>
    <m/>
    <m/>
    <m/>
    <m/>
    <x v="12"/>
    <m/>
    <m/>
    <m/>
  </r>
  <r>
    <x v="181"/>
    <x v="19636"/>
    <n v="385"/>
    <s v="GingerFizz"/>
    <n v="449.327808"/>
    <n v="789.05249279999998"/>
    <x v="19291"/>
    <m/>
    <m/>
    <m/>
    <m/>
    <x v="12"/>
    <m/>
    <m/>
    <m/>
  </r>
  <r>
    <x v="98"/>
    <x v="19637"/>
    <n v="179"/>
    <s v="PeachPunch"/>
    <n v="292.32672000000002"/>
    <n v="789.35725439999999"/>
    <x v="19292"/>
    <m/>
    <m/>
    <m/>
    <m/>
    <x v="12"/>
    <m/>
    <m/>
    <m/>
  </r>
  <r>
    <x v="165"/>
    <x v="19638"/>
    <n v="2685"/>
    <s v="BerryBlast"/>
    <n v="47.515999999999998"/>
    <n v="789.40569600000003"/>
    <x v="19293"/>
    <m/>
    <m/>
    <m/>
    <m/>
    <x v="12"/>
    <m/>
    <m/>
    <m/>
  </r>
  <r>
    <x v="142"/>
    <x v="19639"/>
    <n v="266"/>
    <s v="FizzBerry"/>
    <n v="291.06393600000001"/>
    <n v="789.59712000000002"/>
    <x v="19294"/>
    <m/>
    <m/>
    <m/>
    <m/>
    <x v="12"/>
    <m/>
    <m/>
    <m/>
  </r>
  <r>
    <x v="298"/>
    <x v="19640"/>
    <n v="1312"/>
    <s v="GingerFizz"/>
    <n v="254.70400000000001"/>
    <n v="790.22943999999995"/>
    <x v="19295"/>
    <m/>
    <m/>
    <m/>
    <m/>
    <x v="12"/>
    <m/>
    <m/>
    <m/>
  </r>
  <r>
    <x v="240"/>
    <x v="19641"/>
    <n v="1970"/>
    <s v="MangoBliss"/>
    <n v="262.75200000000001"/>
    <n v="790.46406400000001"/>
    <x v="19296"/>
    <m/>
    <m/>
    <m/>
    <m/>
    <x v="12"/>
    <m/>
    <m/>
    <m/>
  </r>
  <r>
    <x v="34"/>
    <x v="19642"/>
    <n v="617"/>
    <s v="ChocoDelight"/>
    <n v="425.21280000000002"/>
    <n v="790.9531968"/>
    <x v="19297"/>
    <m/>
    <m/>
    <m/>
    <m/>
    <x v="12"/>
    <m/>
    <m/>
    <m/>
  </r>
  <r>
    <x v="249"/>
    <x v="19643"/>
    <n v="688"/>
    <s v="MintCooler"/>
    <n v="172.82649599999999"/>
    <n v="791.08723199999997"/>
    <x v="19298"/>
    <m/>
    <m/>
    <m/>
    <m/>
    <x v="12"/>
    <m/>
    <m/>
    <m/>
  </r>
  <r>
    <x v="302"/>
    <x v="19644"/>
    <n v="955"/>
    <s v="FizzBerry"/>
    <n v="82.516000000000005"/>
    <n v="791.70047999999997"/>
    <x v="19299"/>
    <m/>
    <m/>
    <m/>
    <m/>
    <x v="12"/>
    <m/>
    <m/>
    <m/>
  </r>
  <r>
    <x v="348"/>
    <x v="19645"/>
    <n v="267"/>
    <s v="FizzBerry"/>
    <n v="482.703552"/>
    <n v="791.79359999999997"/>
    <x v="19300"/>
    <m/>
    <m/>
    <m/>
    <m/>
    <x v="12"/>
    <m/>
    <m/>
    <m/>
  </r>
  <r>
    <x v="143"/>
    <x v="19646"/>
    <n v="621"/>
    <s v="FizzBerry"/>
    <n v="632.10239999999999"/>
    <n v="792.72660480000002"/>
    <x v="19301"/>
    <m/>
    <m/>
    <m/>
    <m/>
    <x v="12"/>
    <m/>
    <m/>
    <m/>
  </r>
  <r>
    <x v="189"/>
    <x v="19647"/>
    <n v="844"/>
    <s v="ChocoDelight"/>
    <n v="600.76108799999997"/>
    <n v="794.05996800000003"/>
    <x v="19302"/>
    <m/>
    <m/>
    <m/>
    <m/>
    <x v="12"/>
    <m/>
    <m/>
    <m/>
  </r>
  <r>
    <x v="258"/>
    <x v="19648"/>
    <n v="890"/>
    <s v="ChocoDelight"/>
    <n v="538.77696000000003"/>
    <n v="794.18726400000003"/>
    <x v="19303"/>
    <m/>
    <m/>
    <m/>
    <m/>
    <x v="12"/>
    <m/>
    <m/>
    <m/>
  </r>
  <r>
    <x v="67"/>
    <x v="19649"/>
    <n v="245"/>
    <s v="ChocoDelight"/>
    <n v="537.22022400000003"/>
    <n v="794.48928000000001"/>
    <x v="19304"/>
    <m/>
    <m/>
    <m/>
    <m/>
    <x v="12"/>
    <m/>
    <m/>
    <m/>
  </r>
  <r>
    <x v="23"/>
    <x v="19650"/>
    <n v="543"/>
    <s v="MangoBliss"/>
    <n v="134.0736"/>
    <n v="794.54069760000004"/>
    <x v="19305"/>
    <m/>
    <m/>
    <m/>
    <m/>
    <x v="12"/>
    <m/>
    <m/>
    <m/>
  </r>
  <r>
    <x v="339"/>
    <x v="19651"/>
    <n v="1706"/>
    <s v="FizzBerry"/>
    <n v="166.4896"/>
    <n v="794.58995200000004"/>
    <x v="19306"/>
    <m/>
    <m/>
    <m/>
    <m/>
    <x v="12"/>
    <m/>
    <m/>
    <m/>
  </r>
  <r>
    <x v="300"/>
    <x v="19652"/>
    <n v="337"/>
    <s v="ChocoDelight"/>
    <n v="108.224064"/>
    <n v="795.53859839999996"/>
    <x v="19307"/>
    <m/>
    <m/>
    <m/>
    <m/>
    <x v="12"/>
    <m/>
    <m/>
    <m/>
  </r>
  <r>
    <x v="222"/>
    <x v="19653"/>
    <n v="1031"/>
    <s v="LemonZest"/>
    <n v="69.896000000000001"/>
    <n v="796.29004799999996"/>
    <x v="19308"/>
    <m/>
    <m/>
    <m/>
    <m/>
    <x v="12"/>
    <m/>
    <m/>
    <m/>
  </r>
  <r>
    <x v="153"/>
    <x v="19654"/>
    <n v="737"/>
    <s v="ChocoDelight"/>
    <n v="475.34572800000001"/>
    <n v="797.279808"/>
    <x v="19309"/>
    <m/>
    <m/>
    <m/>
    <m/>
    <x v="12"/>
    <m/>
    <m/>
    <m/>
  </r>
  <r>
    <x v="190"/>
    <x v="19655"/>
    <n v="1783"/>
    <s v="TropicalTwist"/>
    <n v="33.003999999999998"/>
    <n v="798.87167999999997"/>
    <x v="19310"/>
    <m/>
    <m/>
    <m/>
    <m/>
    <x v="12"/>
    <m/>
    <m/>
    <m/>
  </r>
  <r>
    <x v="331"/>
    <x v="19656"/>
    <n v="1320"/>
    <s v="FizzBerry"/>
    <n v="128.74"/>
    <n v="798.87167999999997"/>
    <x v="19311"/>
    <m/>
    <m/>
    <m/>
    <m/>
    <x v="12"/>
    <m/>
    <m/>
    <m/>
  </r>
  <r>
    <x v="195"/>
    <x v="19657"/>
    <n v="879"/>
    <s v="BerryBlast"/>
    <n v="591.16031999999996"/>
    <n v="798.97608960000002"/>
    <x v="19312"/>
    <m/>
    <m/>
    <m/>
    <m/>
    <x v="12"/>
    <m/>
    <m/>
    <m/>
  </r>
  <r>
    <x v="327"/>
    <x v="19658"/>
    <n v="765"/>
    <s v="FizzBerry"/>
    <n v="299.66054400000002"/>
    <n v="799.11686399999996"/>
    <x v="19313"/>
    <m/>
    <m/>
    <m/>
    <m/>
    <x v="12"/>
    <m/>
    <m/>
    <m/>
  </r>
  <r>
    <x v="233"/>
    <x v="19659"/>
    <n v="227"/>
    <s v="CitrusSplash"/>
    <n v="384.75916799999999"/>
    <n v="799.14831360000005"/>
    <x v="19314"/>
    <m/>
    <m/>
    <m/>
    <m/>
    <x v="12"/>
    <m/>
    <m/>
    <m/>
  </r>
  <r>
    <x v="89"/>
    <x v="19660"/>
    <n v="318"/>
    <s v="MintCooler"/>
    <n v="485.13465600000001"/>
    <n v="799.91308800000002"/>
    <x v="19315"/>
    <m/>
    <m/>
    <m/>
    <m/>
    <x v="12"/>
    <m/>
    <m/>
    <m/>
  </r>
  <r>
    <x v="364"/>
    <x v="19661"/>
    <n v="755"/>
    <s v="MintCooler"/>
    <n v="458.986176"/>
    <n v="800.26751999999999"/>
    <x v="19316"/>
    <m/>
    <m/>
    <m/>
    <m/>
    <x v="12"/>
    <m/>
    <m/>
    <m/>
  </r>
  <r>
    <x v="256"/>
    <x v="19662"/>
    <n v="584"/>
    <s v="MangoBliss"/>
    <n v="650.12159999999994"/>
    <n v="800.42476799999997"/>
    <x v="19317"/>
    <m/>
    <m/>
    <m/>
    <m/>
    <x v="12"/>
    <m/>
    <m/>
    <m/>
  </r>
  <r>
    <x v="51"/>
    <x v="19663"/>
    <n v="243"/>
    <s v="MangoBliss"/>
    <n v="694.77523199999996"/>
    <n v="800.77919999999995"/>
    <x v="19318"/>
    <m/>
    <m/>
    <m/>
    <m/>
    <x v="12"/>
    <m/>
    <m/>
    <m/>
  </r>
  <r>
    <x v="333"/>
    <x v="19664"/>
    <n v="211"/>
    <s v="CitrusSplash"/>
    <n v="173.82"/>
    <n v="800.85807360000001"/>
    <x v="19319"/>
    <m/>
    <m/>
    <m/>
    <m/>
    <x v="12"/>
    <m/>
    <m/>
    <m/>
  </r>
  <r>
    <x v="298"/>
    <x v="19665"/>
    <n v="200"/>
    <s v="TropicalTwist"/>
    <n v="55.941696"/>
    <n v="800.92846080000004"/>
    <x v="19320"/>
    <m/>
    <m/>
    <m/>
    <m/>
    <x v="12"/>
    <m/>
    <m/>
    <m/>
  </r>
  <r>
    <x v="284"/>
    <x v="19666"/>
    <n v="330"/>
    <s v="PeachPunch"/>
    <n v="210.158016"/>
    <n v="801.39121920000002"/>
    <x v="19321"/>
    <m/>
    <m/>
    <m/>
    <m/>
    <x v="12"/>
    <m/>
    <m/>
    <m/>
  </r>
  <r>
    <x v="297"/>
    <x v="19667"/>
    <n v="415"/>
    <s v="BerryBlast"/>
    <n v="214.04159999999999"/>
    <n v="802.69176000000004"/>
    <x v="19322"/>
    <m/>
    <m/>
    <m/>
    <m/>
    <x v="12"/>
    <m/>
    <m/>
    <m/>
  </r>
  <r>
    <x v="151"/>
    <x v="19668"/>
    <n v="364"/>
    <s v="MintCooler"/>
    <n v="695.16902400000004"/>
    <n v="802.69413120000002"/>
    <x v="19323"/>
    <m/>
    <m/>
    <m/>
    <m/>
    <x v="12"/>
    <m/>
    <m/>
    <m/>
  </r>
  <r>
    <x v="225"/>
    <x v="19669"/>
    <n v="646"/>
    <s v="MangoBliss"/>
    <n v="652.00550399999997"/>
    <n v="802.75128959999995"/>
    <x v="19324"/>
    <m/>
    <m/>
    <m/>
    <m/>
    <x v="12"/>
    <m/>
    <m/>
    <m/>
  </r>
  <r>
    <x v="61"/>
    <x v="19670"/>
    <n v="374"/>
    <s v="MangoBliss"/>
    <n v="87.489024000000001"/>
    <n v="804.21868800000004"/>
    <x v="19325"/>
    <m/>
    <m/>
    <m/>
    <m/>
    <x v="12"/>
    <m/>
    <m/>
    <m/>
  </r>
  <r>
    <x v="183"/>
    <x v="19671"/>
    <n v="988"/>
    <s v="LemonZest"/>
    <n v="531.62112000000002"/>
    <n v="804.45555839999997"/>
    <x v="19326"/>
    <m/>
    <m/>
    <m/>
    <m/>
    <x v="12"/>
    <m/>
    <m/>
    <m/>
  </r>
  <r>
    <x v="137"/>
    <x v="19672"/>
    <n v="539"/>
    <s v="FizzBerry"/>
    <n v="314.95679999999999"/>
    <n v="805.42175999999995"/>
    <x v="19327"/>
    <m/>
    <m/>
    <m/>
    <m/>
    <x v="12"/>
    <m/>
    <m/>
    <m/>
  </r>
  <r>
    <x v="246"/>
    <x v="19673"/>
    <n v="232"/>
    <s v="ChocoDelight"/>
    <n v="565.92806399999995"/>
    <n v="805.62343680000004"/>
    <x v="19328"/>
    <m/>
    <m/>
    <m/>
    <m/>
    <x v="12"/>
    <m/>
    <m/>
    <m/>
  </r>
  <r>
    <x v="16"/>
    <x v="19674"/>
    <n v="256"/>
    <s v="GingerFizz"/>
    <n v="587.07590400000004"/>
    <n v="805.94592"/>
    <x v="19329"/>
    <m/>
    <m/>
    <m/>
    <m/>
    <x v="12"/>
    <m/>
    <m/>
    <m/>
  </r>
  <r>
    <x v="90"/>
    <x v="19675"/>
    <n v="340"/>
    <s v="MangoBliss"/>
    <n v="661.35974399999998"/>
    <n v="806.21648640000001"/>
    <x v="19330"/>
    <m/>
    <m/>
    <m/>
    <m/>
    <x v="12"/>
    <m/>
    <m/>
    <m/>
  </r>
  <r>
    <x v="145"/>
    <x v="19676"/>
    <n v="616"/>
    <s v="ChocoDelight"/>
    <n v="489.35039999999998"/>
    <n v="807.20689919999995"/>
    <x v="19331"/>
    <m/>
    <m/>
    <m/>
    <m/>
    <x v="12"/>
    <m/>
    <m/>
    <m/>
  </r>
  <r>
    <x v="287"/>
    <x v="19677"/>
    <n v="2227"/>
    <s v="MintCooler"/>
    <n v="81.763999999999996"/>
    <n v="807.47712000000001"/>
    <x v="19332"/>
    <m/>
    <m/>
    <m/>
    <m/>
    <x v="12"/>
    <m/>
    <m/>
    <m/>
  </r>
  <r>
    <x v="195"/>
    <x v="19678"/>
    <n v="576"/>
    <s v="LemonZest"/>
    <n v="223.1232"/>
    <n v="808.06647999999996"/>
    <x v="19333"/>
    <m/>
    <m/>
    <m/>
    <m/>
    <x v="12"/>
    <m/>
    <m/>
    <m/>
  </r>
  <r>
    <x v="352"/>
    <x v="19679"/>
    <n v="160"/>
    <s v="GingerFizz"/>
    <n v="244.157568"/>
    <n v="808.09397760000002"/>
    <x v="19334"/>
    <m/>
    <m/>
    <m/>
    <m/>
    <x v="12"/>
    <m/>
    <m/>
    <m/>
  </r>
  <r>
    <x v="88"/>
    <x v="19680"/>
    <n v="1949"/>
    <s v="TropicalTwist"/>
    <n v="179.9776"/>
    <n v="808.14656000000002"/>
    <x v="19335"/>
    <m/>
    <m/>
    <m/>
    <m/>
    <x v="12"/>
    <m/>
    <m/>
    <m/>
  </r>
  <r>
    <x v="185"/>
    <x v="19681"/>
    <n v="712"/>
    <s v="LemonZest"/>
    <n v="480.07699200000002"/>
    <n v="808.16985599999998"/>
    <x v="19336"/>
    <m/>
    <m/>
    <m/>
    <m/>
    <x v="12"/>
    <m/>
    <m/>
    <m/>
  </r>
  <r>
    <x v="261"/>
    <x v="19682"/>
    <n v="299"/>
    <s v="GingerFizz"/>
    <n v="463.04332799999997"/>
    <n v="809.61678719999998"/>
    <x v="19337"/>
    <m/>
    <m/>
    <m/>
    <m/>
    <x v="12"/>
    <m/>
    <m/>
    <m/>
  </r>
  <r>
    <x v="134"/>
    <x v="19683"/>
    <n v="216"/>
    <s v="TropicalTwist"/>
    <n v="134.29795200000001"/>
    <n v="810.34636799999998"/>
    <x v="19338"/>
    <m/>
    <m/>
    <m/>
    <m/>
    <x v="12"/>
    <m/>
    <m/>
    <m/>
  </r>
  <r>
    <x v="109"/>
    <x v="19684"/>
    <n v="938"/>
    <s v="PeachPunch"/>
    <n v="423.73439999999999"/>
    <n v="811.53496319999999"/>
    <x v="19339"/>
    <m/>
    <m/>
    <m/>
    <m/>
    <x v="12"/>
    <m/>
    <m/>
    <m/>
  </r>
  <r>
    <x v="284"/>
    <x v="19685"/>
    <n v="760"/>
    <s v="GingerFizz"/>
    <n v="498.495744"/>
    <n v="812.093568"/>
    <x v="19340"/>
    <m/>
    <m/>
    <m/>
    <m/>
    <x v="12"/>
    <m/>
    <m/>
    <m/>
  </r>
  <r>
    <x v="251"/>
    <x v="19686"/>
    <n v="2723"/>
    <s v="ChocoDelight"/>
    <n v="53.728000000000002"/>
    <n v="813.21407999999997"/>
    <x v="19341"/>
    <m/>
    <m/>
    <m/>
    <m/>
    <x v="12"/>
    <m/>
    <m/>
    <m/>
  </r>
  <r>
    <x v="180"/>
    <x v="19687"/>
    <n v="2799"/>
    <s v="PeachPunch"/>
    <n v="108.084"/>
    <n v="813.21407999999997"/>
    <x v="19342"/>
    <m/>
    <m/>
    <m/>
    <m/>
    <x v="12"/>
    <m/>
    <m/>
    <m/>
  </r>
  <r>
    <x v="292"/>
    <x v="19688"/>
    <n v="823"/>
    <s v="GingerFizz"/>
    <n v="401.51347199999998"/>
    <n v="813.25919999999996"/>
    <x v="19343"/>
    <m/>
    <m/>
    <m/>
    <m/>
    <x v="12"/>
    <m/>
    <m/>
    <m/>
  </r>
  <r>
    <x v="71"/>
    <x v="19689"/>
    <n v="939"/>
    <s v="GingerFizz"/>
    <n v="581.66399999999999"/>
    <n v="813.53051519999997"/>
    <x v="19344"/>
    <m/>
    <m/>
    <m/>
    <m/>
    <x v="12"/>
    <m/>
    <m/>
    <m/>
  </r>
  <r>
    <x v="114"/>
    <x v="19690"/>
    <n v="856"/>
    <s v="MangoBliss"/>
    <n v="381.69561599999997"/>
    <n v="813.59865600000001"/>
    <x v="19345"/>
    <m/>
    <m/>
    <m/>
    <m/>
    <x v="12"/>
    <m/>
    <m/>
    <m/>
  </r>
  <r>
    <x v="175"/>
    <x v="19691"/>
    <n v="909"/>
    <s v="PeachPunch"/>
    <n v="679.48415999999997"/>
    <n v="813.92163840000001"/>
    <x v="19346"/>
    <m/>
    <m/>
    <m/>
    <m/>
    <x v="12"/>
    <m/>
    <m/>
    <m/>
  </r>
  <r>
    <x v="320"/>
    <x v="19692"/>
    <n v="634"/>
    <s v="ChocoDelight"/>
    <n v="687.67315199999996"/>
    <n v="813.96906239999998"/>
    <x v="19347"/>
    <m/>
    <m/>
    <m/>
    <m/>
    <x v="12"/>
    <m/>
    <m/>
    <m/>
  </r>
  <r>
    <x v="62"/>
    <x v="19693"/>
    <n v="479"/>
    <s v="LemonZest"/>
    <n v="684.24268800000004"/>
    <n v="813.99552000000006"/>
    <x v="19348"/>
    <m/>
    <m/>
    <m/>
    <m/>
    <x v="12"/>
    <m/>
    <m/>
    <m/>
  </r>
  <r>
    <x v="98"/>
    <x v="19694"/>
    <n v="908"/>
    <s v="MintCooler"/>
    <n v="233.26272"/>
    <n v="816.22394880000002"/>
    <x v="19349"/>
    <m/>
    <m/>
    <m/>
    <m/>
    <x v="12"/>
    <m/>
    <m/>
    <m/>
  </r>
  <r>
    <x v="276"/>
    <x v="19695"/>
    <n v="857"/>
    <s v="LemonZest"/>
    <n v="331.68268799999998"/>
    <n v="816.568896"/>
    <x v="19350"/>
    <m/>
    <m/>
    <m/>
    <m/>
    <x v="12"/>
    <m/>
    <m/>
    <m/>
  </r>
  <r>
    <x v="79"/>
    <x v="19696"/>
    <n v="158"/>
    <s v="GingerFizz"/>
    <n v="266.27616"/>
    <n v="817.04762879999998"/>
    <x v="19351"/>
    <m/>
    <m/>
    <m/>
    <m/>
    <x v="12"/>
    <m/>
    <m/>
    <m/>
  </r>
  <r>
    <x v="114"/>
    <x v="19697"/>
    <n v="238"/>
    <s v="PeachPunch"/>
    <n v="280.76140800000002"/>
    <n v="818.00459520000004"/>
    <x v="19352"/>
    <m/>
    <m/>
    <m/>
    <m/>
    <x v="12"/>
    <m/>
    <m/>
    <m/>
  </r>
  <r>
    <x v="201"/>
    <x v="19698"/>
    <n v="359"/>
    <s v="ChocoDelight"/>
    <n v="675.22156800000005"/>
    <n v="818.14636800000005"/>
    <x v="19353"/>
    <m/>
    <m/>
    <m/>
    <m/>
    <x v="12"/>
    <m/>
    <m/>
    <m/>
  </r>
  <r>
    <x v="202"/>
    <x v="19699"/>
    <n v="316"/>
    <s v="FizzBerry"/>
    <n v="684.16224"/>
    <n v="818.24296319999996"/>
    <x v="19354"/>
    <m/>
    <m/>
    <m/>
    <m/>
    <x v="12"/>
    <m/>
    <m/>
    <m/>
  </r>
  <r>
    <x v="295"/>
    <x v="19700"/>
    <n v="312"/>
    <s v="CitrusSplash"/>
    <n v="529.89945599999999"/>
    <n v="818.4391488"/>
    <x v="19355"/>
    <m/>
    <m/>
    <m/>
    <m/>
    <x v="12"/>
    <m/>
    <m/>
    <m/>
  </r>
  <r>
    <x v="83"/>
    <x v="19701"/>
    <n v="221"/>
    <s v="CitrusSplash"/>
    <n v="145.87612799999999"/>
    <n v="818.44239359999995"/>
    <x v="19356"/>
    <m/>
    <m/>
    <m/>
    <m/>
    <x v="12"/>
    <m/>
    <m/>
    <m/>
  </r>
  <r>
    <x v="74"/>
    <x v="19702"/>
    <n v="556"/>
    <s v="MangoBliss"/>
    <n v="544.66560000000004"/>
    <n v="818.85648000000003"/>
    <x v="19357"/>
    <m/>
    <m/>
    <m/>
    <m/>
    <x v="12"/>
    <m/>
    <m/>
    <m/>
  </r>
  <r>
    <x v="204"/>
    <x v="19703"/>
    <n v="1892"/>
    <s v="MangoBliss"/>
    <n v="19.512"/>
    <n v="818.95104000000003"/>
    <x v="19358"/>
    <m/>
    <m/>
    <m/>
    <m/>
    <x v="12"/>
    <m/>
    <m/>
    <m/>
  </r>
  <r>
    <x v="11"/>
    <x v="19704"/>
    <n v="2713"/>
    <s v="ChocoDelight"/>
    <n v="159.21199999999999"/>
    <n v="818.95104000000003"/>
    <x v="19359"/>
    <m/>
    <m/>
    <m/>
    <m/>
    <x v="12"/>
    <m/>
    <m/>
    <m/>
  </r>
  <r>
    <x v="289"/>
    <x v="19705"/>
    <n v="686"/>
    <s v="BerryBlast"/>
    <n v="319.18464"/>
    <n v="819.16723200000001"/>
    <x v="19360"/>
    <m/>
    <m/>
    <m/>
    <m/>
    <x v="12"/>
    <m/>
    <m/>
    <m/>
  </r>
  <r>
    <x v="280"/>
    <x v="19706"/>
    <n v="796"/>
    <s v="GingerFizz"/>
    <n v="610.28351999999995"/>
    <n v="819.49171200000001"/>
    <x v="19361"/>
    <m/>
    <m/>
    <m/>
    <m/>
    <x v="12"/>
    <m/>
    <m/>
    <m/>
  </r>
  <r>
    <x v="125"/>
    <x v="19707"/>
    <n v="317"/>
    <s v="PeachPunch"/>
    <n v="389.15347200000002"/>
    <n v="819.88433280000004"/>
    <x v="19362"/>
    <m/>
    <m/>
    <m/>
    <m/>
    <x v="12"/>
    <m/>
    <m/>
    <m/>
  </r>
  <r>
    <x v="46"/>
    <x v="19708"/>
    <n v="620"/>
    <s v="FizzBerry"/>
    <n v="364.86720000000003"/>
    <n v="820.31938560000003"/>
    <x v="19363"/>
    <m/>
    <m/>
    <m/>
    <m/>
    <x v="12"/>
    <m/>
    <m/>
    <m/>
  </r>
  <r>
    <x v="189"/>
    <x v="19709"/>
    <n v="1733"/>
    <s v="PeachPunch"/>
    <n v="171.45920000000001"/>
    <n v="820.51215999999999"/>
    <x v="19364"/>
    <m/>
    <m/>
    <m/>
    <m/>
    <x v="12"/>
    <m/>
    <m/>
    <m/>
  </r>
  <r>
    <x v="160"/>
    <x v="19710"/>
    <n v="714"/>
    <s v="ChocoDelight"/>
    <n v="417.72038400000002"/>
    <n v="820.55251199999998"/>
    <x v="19365"/>
    <m/>
    <m/>
    <m/>
    <m/>
    <x v="12"/>
    <m/>
    <m/>
    <m/>
  </r>
  <r>
    <x v="152"/>
    <x v="19711"/>
    <n v="705"/>
    <s v="FizzBerry"/>
    <n v="611.95276799999999"/>
    <n v="821.55840000000001"/>
    <x v="19366"/>
    <m/>
    <m/>
    <m/>
    <m/>
    <x v="12"/>
    <m/>
    <m/>
    <m/>
  </r>
  <r>
    <x v="364"/>
    <x v="19712"/>
    <n v="291"/>
    <s v="BerryBlast"/>
    <n v="375.21791999999999"/>
    <n v="821.73311999999999"/>
    <x v="19367"/>
    <m/>
    <m/>
    <m/>
    <m/>
    <x v="12"/>
    <m/>
    <m/>
    <m/>
  </r>
  <r>
    <x v="170"/>
    <x v="19713"/>
    <n v="987"/>
    <s v="ChocoDelight"/>
    <n v="445.84895999999998"/>
    <n v="822.44847360000006"/>
    <x v="19368"/>
    <m/>
    <m/>
    <m/>
    <m/>
    <x v="12"/>
    <m/>
    <m/>
    <m/>
  </r>
  <r>
    <x v="129"/>
    <x v="19714"/>
    <n v="180"/>
    <s v="GingerFizz"/>
    <n v="266.37734399999999"/>
    <n v="822.51985920000004"/>
    <x v="19369"/>
    <m/>
    <m/>
    <m/>
    <m/>
    <x v="12"/>
    <m/>
    <m/>
    <m/>
  </r>
  <r>
    <x v="82"/>
    <x v="19715"/>
    <n v="518"/>
    <s v="MangoBliss"/>
    <n v="472.99814400000002"/>
    <n v="822.83385599999997"/>
    <x v="19370"/>
    <m/>
    <m/>
    <m/>
    <m/>
    <x v="12"/>
    <m/>
    <m/>
    <m/>
  </r>
  <r>
    <x v="163"/>
    <x v="19716"/>
    <n v="477"/>
    <s v="LemonZest"/>
    <n v="686.20684800000004"/>
    <n v="823.64256"/>
    <x v="19371"/>
    <m/>
    <m/>
    <m/>
    <m/>
    <x v="12"/>
    <m/>
    <m/>
    <m/>
  </r>
  <r>
    <x v="246"/>
    <x v="19717"/>
    <n v="1394"/>
    <s v="MangoBliss"/>
    <n v="627.86457600000006"/>
    <n v="823.77318400000001"/>
    <x v="19372"/>
    <m/>
    <m/>
    <m/>
    <m/>
    <x v="12"/>
    <m/>
    <m/>
    <m/>
  </r>
  <r>
    <x v="130"/>
    <x v="19718"/>
    <n v="875"/>
    <s v="PeachPunch"/>
    <n v="229.8432"/>
    <n v="823.78711999999996"/>
    <x v="19373"/>
    <m/>
    <m/>
    <m/>
    <m/>
    <x v="12"/>
    <m/>
    <m/>
    <m/>
  </r>
  <r>
    <x v="208"/>
    <x v="19719"/>
    <n v="434"/>
    <s v="BerryBlast"/>
    <n v="239.30150399999999"/>
    <n v="824.186688"/>
    <x v="19374"/>
    <m/>
    <m/>
    <m/>
    <m/>
    <x v="12"/>
    <m/>
    <m/>
    <m/>
  </r>
  <r>
    <x v="79"/>
    <x v="19720"/>
    <n v="2153"/>
    <s v="GingerFizz"/>
    <n v="69.38"/>
    <n v="824.68799999999999"/>
    <x v="19375"/>
    <m/>
    <m/>
    <m/>
    <m/>
    <x v="12"/>
    <m/>
    <m/>
    <m/>
  </r>
  <r>
    <x v="94"/>
    <x v="19721"/>
    <n v="800"/>
    <s v="CitrusSplash"/>
    <n v="277.12051200000002"/>
    <n v="825.09523200000001"/>
    <x v="19376"/>
    <m/>
    <m/>
    <m/>
    <m/>
    <x v="12"/>
    <m/>
    <m/>
    <m/>
  </r>
  <r>
    <x v="79"/>
    <x v="19722"/>
    <n v="957"/>
    <s v="GingerFizz"/>
    <n v="498.73343999999997"/>
    <n v="825.40598399999999"/>
    <x v="19377"/>
    <m/>
    <m/>
    <m/>
    <m/>
    <x v="12"/>
    <m/>
    <m/>
    <m/>
  </r>
  <r>
    <x v="222"/>
    <x v="19723"/>
    <n v="970"/>
    <s v="BerryBlast"/>
    <n v="400.04736000000003"/>
    <n v="825.73271039999997"/>
    <x v="19378"/>
    <m/>
    <m/>
    <m/>
    <m/>
    <x v="12"/>
    <m/>
    <m/>
    <m/>
  </r>
  <r>
    <x v="322"/>
    <x v="19724"/>
    <n v="147"/>
    <s v="FizzBerry"/>
    <n v="359.56396799999999"/>
    <n v="825.82655999999997"/>
    <x v="19379"/>
    <m/>
    <m/>
    <m/>
    <m/>
    <x v="12"/>
    <m/>
    <m/>
    <m/>
  </r>
  <r>
    <x v="20"/>
    <x v="19725"/>
    <n v="152"/>
    <s v="PeachPunch"/>
    <n v="200.85715200000001"/>
    <n v="826.45605120000005"/>
    <x v="19380"/>
    <m/>
    <m/>
    <m/>
    <m/>
    <x v="12"/>
    <m/>
    <m/>
    <m/>
  </r>
  <r>
    <x v="255"/>
    <x v="19726"/>
    <n v="839"/>
    <s v="LemonZest"/>
    <n v="137.73312000000001"/>
    <n v="826.58284800000001"/>
    <x v="19381"/>
    <m/>
    <m/>
    <m/>
    <m/>
    <x v="12"/>
    <m/>
    <m/>
    <m/>
  </r>
  <r>
    <x v="160"/>
    <x v="19727"/>
    <n v="1005"/>
    <s v="MangoBliss"/>
    <n v="553.16736000000003"/>
    <n v="827.13022079999996"/>
    <x v="19382"/>
    <m/>
    <m/>
    <m/>
    <m/>
    <x v="12"/>
    <m/>
    <m/>
    <m/>
  </r>
  <r>
    <x v="112"/>
    <x v="19728"/>
    <n v="2464"/>
    <s v="TropicalTwist"/>
    <n v="60.620800000000003"/>
    <n v="827.55647999999997"/>
    <x v="19383"/>
    <m/>
    <m/>
    <m/>
    <m/>
    <x v="12"/>
    <m/>
    <m/>
    <m/>
  </r>
  <r>
    <x v="116"/>
    <x v="19729"/>
    <n v="2379"/>
    <s v="TropicalTwist"/>
    <n v="217.9776"/>
    <n v="828.25391999999999"/>
    <x v="19384"/>
    <m/>
    <m/>
    <m/>
    <m/>
    <x v="12"/>
    <m/>
    <m/>
    <m/>
  </r>
  <r>
    <x v="222"/>
    <x v="19730"/>
    <n v="941"/>
    <s v="PeachPunch"/>
    <n v="325.3152"/>
    <n v="828.28636800000004"/>
    <x v="19385"/>
    <m/>
    <m/>
    <m/>
    <m/>
    <x v="12"/>
    <m/>
    <m/>
    <m/>
  </r>
  <r>
    <x v="189"/>
    <x v="19731"/>
    <n v="767"/>
    <s v="BerryBlast"/>
    <n v="832.27567999999997"/>
    <n v="829.7938944"/>
    <x v="19386"/>
    <m/>
    <m/>
    <m/>
    <m/>
    <x v="12"/>
    <m/>
    <m/>
    <m/>
  </r>
  <r>
    <x v="70"/>
    <x v="19732"/>
    <n v="1638"/>
    <s v="TropicalTwist"/>
    <n v="21.667999999999999"/>
    <n v="830.42496000000006"/>
    <x v="19387"/>
    <m/>
    <m/>
    <m/>
    <m/>
    <x v="12"/>
    <m/>
    <m/>
    <m/>
  </r>
  <r>
    <x v="268"/>
    <x v="19733"/>
    <n v="484"/>
    <s v="LemonZest"/>
    <n v="375.52857599999999"/>
    <n v="831.527424"/>
    <x v="19388"/>
    <m/>
    <m/>
    <m/>
    <m/>
    <x v="12"/>
    <m/>
    <m/>
    <m/>
  </r>
  <r>
    <x v="361"/>
    <x v="19734"/>
    <n v="504"/>
    <s v="BerryBlast"/>
    <n v="27.856000000000002"/>
    <n v="831.62972160000004"/>
    <x v="19389"/>
    <m/>
    <m/>
    <m/>
    <m/>
    <x v="12"/>
    <m/>
    <m/>
    <m/>
  </r>
  <r>
    <x v="258"/>
    <x v="19735"/>
    <n v="972"/>
    <s v="TropicalTwist"/>
    <n v="262.77760000000001"/>
    <n v="831.85919999999999"/>
    <x v="19390"/>
    <m/>
    <m/>
    <m/>
    <m/>
    <x v="12"/>
    <m/>
    <m/>
    <m/>
  </r>
  <r>
    <x v="203"/>
    <x v="19736"/>
    <n v="915"/>
    <s v="GingerFizz"/>
    <n v="665.23392000000001"/>
    <n v="831.9172992"/>
    <x v="19391"/>
    <m/>
    <m/>
    <m/>
    <m/>
    <x v="12"/>
    <m/>
    <m/>
    <m/>
  </r>
  <r>
    <x v="136"/>
    <x v="19737"/>
    <n v="465"/>
    <s v="GingerFizz"/>
    <n v="595.62700800000005"/>
    <n v="832.26873599999999"/>
    <x v="19392"/>
    <m/>
    <m/>
    <m/>
    <m/>
    <x v="12"/>
    <m/>
    <m/>
    <m/>
  </r>
  <r>
    <x v="326"/>
    <x v="19738"/>
    <n v="936"/>
    <s v="MangoBliss"/>
    <n v="282.83328"/>
    <n v="832.80387840000003"/>
    <x v="19393"/>
    <m/>
    <m/>
    <m/>
    <m/>
    <x v="12"/>
    <m/>
    <m/>
    <m/>
  </r>
  <r>
    <x v="173"/>
    <x v="19739"/>
    <n v="509"/>
    <s v="GingerFizz"/>
    <n v="619.71033599999998"/>
    <n v="834.01593600000001"/>
    <x v="19394"/>
    <m/>
    <m/>
    <m/>
    <m/>
    <x v="12"/>
    <m/>
    <m/>
    <m/>
  </r>
  <r>
    <x v="25"/>
    <x v="19740"/>
    <n v="719"/>
    <s v="LemonZest"/>
    <n v="395.83238399999999"/>
    <n v="834.085824"/>
    <x v="19395"/>
    <m/>
    <m/>
    <m/>
    <m/>
    <x v="12"/>
    <m/>
    <m/>
    <m/>
  </r>
  <r>
    <x v="92"/>
    <x v="19741"/>
    <n v="551"/>
    <s v="MintCooler"/>
    <n v="586.30079999999998"/>
    <n v="834.10803840000005"/>
    <x v="19396"/>
    <m/>
    <m/>
    <m/>
    <m/>
    <x v="12"/>
    <m/>
    <m/>
    <m/>
  </r>
  <r>
    <x v="358"/>
    <x v="19742"/>
    <n v="1109"/>
    <s v="CitrusSplash"/>
    <n v="648.278592"/>
    <n v="834.13241600000003"/>
    <x v="19397"/>
    <m/>
    <m/>
    <m/>
    <m/>
    <x v="12"/>
    <m/>
    <m/>
    <m/>
  </r>
  <r>
    <x v="349"/>
    <x v="19743"/>
    <n v="435"/>
    <s v="BerryBlast"/>
    <n v="605.99212799999998"/>
    <n v="834.90700800000002"/>
    <x v="19398"/>
    <m/>
    <m/>
    <m/>
    <m/>
    <x v="12"/>
    <m/>
    <m/>
    <m/>
  </r>
  <r>
    <x v="2"/>
    <x v="19744"/>
    <n v="516"/>
    <s v="MangoBliss"/>
    <n v="620.55935999999997"/>
    <n v="835.40870399999994"/>
    <x v="19399"/>
    <m/>
    <m/>
    <m/>
    <m/>
    <x v="12"/>
    <m/>
    <m/>
    <m/>
  </r>
  <r>
    <x v="142"/>
    <x v="19745"/>
    <n v="846"/>
    <s v="FizzBerry"/>
    <n v="424.92787199999998"/>
    <n v="835.84051199999999"/>
    <x v="19400"/>
    <m/>
    <m/>
    <m/>
    <m/>
    <x v="12"/>
    <m/>
    <m/>
    <m/>
  </r>
  <r>
    <x v="116"/>
    <x v="19746"/>
    <n v="433"/>
    <s v="FizzBerry"/>
    <n v="602.51001599999995"/>
    <n v="836.10259199999996"/>
    <x v="19401"/>
    <m/>
    <m/>
    <m/>
    <m/>
    <x v="12"/>
    <m/>
    <m/>
    <m/>
  </r>
  <r>
    <x v="300"/>
    <x v="19747"/>
    <n v="2480"/>
    <s v="MangoBliss"/>
    <n v="87.792000000000002"/>
    <n v="836.55103999999994"/>
    <x v="19402"/>
    <m/>
    <m/>
    <m/>
    <m/>
    <x v="12"/>
    <m/>
    <m/>
    <m/>
  </r>
  <r>
    <x v="278"/>
    <x v="19748"/>
    <n v="218"/>
    <s v="MangoBliss"/>
    <n v="65.959295999999995"/>
    <n v="836.57333759999995"/>
    <x v="19403"/>
    <m/>
    <m/>
    <m/>
    <m/>
    <x v="12"/>
    <m/>
    <m/>
    <m/>
  </r>
  <r>
    <x v="206"/>
    <x v="19749"/>
    <n v="418"/>
    <s v="FizzBerry"/>
    <n v="501.42988800000001"/>
    <n v="836.87135999999998"/>
    <x v="19404"/>
    <m/>
    <m/>
    <m/>
    <m/>
    <x v="12"/>
    <m/>
    <m/>
    <m/>
  </r>
  <r>
    <x v="309"/>
    <x v="19750"/>
    <n v="822"/>
    <s v="PeachPunch"/>
    <n v="607.866624"/>
    <n v="837.56275200000005"/>
    <x v="19405"/>
    <m/>
    <m/>
    <m/>
    <m/>
    <x v="12"/>
    <m/>
    <m/>
    <m/>
  </r>
  <r>
    <x v="146"/>
    <x v="19751"/>
    <n v="542"/>
    <s v="GingerFizz"/>
    <n v="109.19199999999999"/>
    <n v="839.03039999999999"/>
    <x v="19406"/>
    <m/>
    <m/>
    <m/>
    <m/>
    <x v="12"/>
    <m/>
    <m/>
    <m/>
  </r>
  <r>
    <x v="244"/>
    <x v="19752"/>
    <n v="900"/>
    <s v="FizzBerry"/>
    <n v="263.94432"/>
    <n v="839.32243200000005"/>
    <x v="19407"/>
    <m/>
    <m/>
    <m/>
    <m/>
    <x v="12"/>
    <m/>
    <m/>
    <m/>
  </r>
  <r>
    <x v="357"/>
    <x v="19753"/>
    <n v="183"/>
    <s v="CitrusSplash"/>
    <n v="193.08230399999999"/>
    <n v="839.38208640000005"/>
    <x v="19408"/>
    <m/>
    <m/>
    <m/>
    <m/>
    <x v="12"/>
    <m/>
    <m/>
    <m/>
  </r>
  <r>
    <x v="56"/>
    <x v="19754"/>
    <n v="234"/>
    <s v="MintCooler"/>
    <n v="410.107392"/>
    <n v="839.53908479999996"/>
    <x v="19409"/>
    <m/>
    <m/>
    <m/>
    <m/>
    <x v="12"/>
    <m/>
    <m/>
    <m/>
  </r>
  <r>
    <x v="216"/>
    <x v="19755"/>
    <n v="176"/>
    <s v="FizzBerry"/>
    <n v="163.91750400000001"/>
    <n v="839.63642879999998"/>
    <x v="19410"/>
    <m/>
    <m/>
    <m/>
    <m/>
    <x v="12"/>
    <m/>
    <m/>
    <m/>
  </r>
  <r>
    <x v="282"/>
    <x v="19756"/>
    <n v="451"/>
    <s v="GingerFizz"/>
    <n v="287.95519999999999"/>
    <n v="840.16192000000001"/>
    <x v="19411"/>
    <m/>
    <m/>
    <m/>
    <m/>
    <x v="12"/>
    <m/>
    <m/>
    <m/>
  </r>
  <r>
    <x v="296"/>
    <x v="19757"/>
    <n v="951"/>
    <s v="ChocoDelight"/>
    <n v="517.83744000000002"/>
    <n v="840.93509759999995"/>
    <x v="19412"/>
    <m/>
    <m/>
    <m/>
    <m/>
    <x v="12"/>
    <m/>
    <m/>
    <m/>
  </r>
  <r>
    <x v="283"/>
    <x v="19758"/>
    <n v="626"/>
    <s v="MintCooler"/>
    <n v="133.73510400000001"/>
    <n v="842.76216959999999"/>
    <x v="19413"/>
    <m/>
    <m/>
    <m/>
    <m/>
    <x v="12"/>
    <m/>
    <m/>
    <m/>
  </r>
  <r>
    <x v="238"/>
    <x v="19759"/>
    <n v="562"/>
    <s v="FizzBerry"/>
    <n v="556.52160000000003"/>
    <n v="843.30804479999995"/>
    <x v="19414"/>
    <m/>
    <m/>
    <m/>
    <m/>
    <x v="12"/>
    <m/>
    <m/>
    <m/>
  </r>
  <r>
    <x v="172"/>
    <x v="19760"/>
    <n v="1360"/>
    <s v="ChocoDelight"/>
    <n v="142.9"/>
    <n v="843.33312000000001"/>
    <x v="19415"/>
    <m/>
    <m/>
    <m/>
    <m/>
    <x v="12"/>
    <m/>
    <m/>
    <m/>
  </r>
  <r>
    <x v="198"/>
    <x v="19761"/>
    <n v="1891"/>
    <s v="TropicalTwist"/>
    <n v="40.020000000000003"/>
    <n v="844.76736000000005"/>
    <x v="19416"/>
    <m/>
    <m/>
    <m/>
    <m/>
    <x v="12"/>
    <m/>
    <m/>
    <m/>
  </r>
  <r>
    <x v="82"/>
    <x v="19762"/>
    <n v="274"/>
    <s v="BerryBlast"/>
    <n v="242.13388800000001"/>
    <n v="845.15808000000004"/>
    <x v="19417"/>
    <m/>
    <m/>
    <m/>
    <m/>
    <x v="12"/>
    <m/>
    <m/>
    <m/>
  </r>
  <r>
    <x v="38"/>
    <x v="19763"/>
    <n v="282"/>
    <s v="CitrusSplash"/>
    <n v="491.32607999999999"/>
    <n v="845.37023999999997"/>
    <x v="19418"/>
    <m/>
    <m/>
    <m/>
    <m/>
    <x v="12"/>
    <m/>
    <m/>
    <m/>
  </r>
  <r>
    <x v="113"/>
    <x v="19764"/>
    <n v="2155"/>
    <s v="MintCooler"/>
    <n v="276.57600000000002"/>
    <n v="845.90688"/>
    <x v="19419"/>
    <m/>
    <m/>
    <m/>
    <m/>
    <x v="12"/>
    <m/>
    <m/>
    <m/>
  </r>
  <r>
    <x v="118"/>
    <x v="19765"/>
    <n v="206"/>
    <s v="ChocoDelight"/>
    <n v="74.400767999999999"/>
    <n v="846.47197440000002"/>
    <x v="19420"/>
    <m/>
    <m/>
    <m/>
    <m/>
    <x v="12"/>
    <m/>
    <m/>
    <m/>
  </r>
  <r>
    <x v="95"/>
    <x v="19766"/>
    <n v="135"/>
    <s v="MangoBliss"/>
    <n v="393.10320000000002"/>
    <n v="847.35131520000004"/>
    <x v="19421"/>
    <m/>
    <m/>
    <m/>
    <m/>
    <x v="12"/>
    <m/>
    <m/>
    <m/>
  </r>
  <r>
    <x v="336"/>
    <x v="19767"/>
    <n v="1378"/>
    <s v="PeachPunch"/>
    <n v="86.2"/>
    <n v="847.63584000000003"/>
    <x v="19422"/>
    <m/>
    <m/>
    <m/>
    <m/>
    <x v="12"/>
    <m/>
    <m/>
    <m/>
  </r>
  <r>
    <x v="249"/>
    <x v="19768"/>
    <n v="696"/>
    <s v="BerryBlast"/>
    <n v="616.45478400000002"/>
    <n v="848.22816"/>
    <x v="19423"/>
    <m/>
    <m/>
    <m/>
    <m/>
    <x v="12"/>
    <m/>
    <m/>
    <m/>
  </r>
  <r>
    <x v="284"/>
    <x v="19769"/>
    <n v="629"/>
    <s v="GingerFizz"/>
    <n v="219.83443199999999"/>
    <n v="848.27783039999997"/>
    <x v="19424"/>
    <m/>
    <m/>
    <m/>
    <m/>
    <x v="12"/>
    <m/>
    <m/>
    <m/>
  </r>
  <r>
    <x v="68"/>
    <x v="19770"/>
    <n v="768"/>
    <s v="PeachPunch"/>
    <n v="374.34355199999999"/>
    <n v="848.34297600000002"/>
    <x v="19425"/>
    <m/>
    <m/>
    <m/>
    <m/>
    <x v="12"/>
    <m/>
    <m/>
    <m/>
  </r>
  <r>
    <x v="167"/>
    <x v="19771"/>
    <n v="411"/>
    <s v="MangoBliss"/>
    <n v="407.12582400000002"/>
    <n v="849.13919999999996"/>
    <x v="19426"/>
    <m/>
    <m/>
    <m/>
    <m/>
    <x v="12"/>
    <m/>
    <m/>
    <m/>
  </r>
  <r>
    <x v="360"/>
    <x v="19772"/>
    <n v="881"/>
    <s v="TropicalTwist"/>
    <n v="156.88704000000001"/>
    <n v="849.43921920000003"/>
    <x v="19427"/>
    <m/>
    <m/>
    <m/>
    <m/>
    <x v="12"/>
    <m/>
    <m/>
    <m/>
  </r>
  <r>
    <x v="35"/>
    <x v="19773"/>
    <n v="1864"/>
    <s v="CitrusSplash"/>
    <n v="283.99040000000002"/>
    <n v="850.83398399999999"/>
    <x v="19428"/>
    <m/>
    <m/>
    <m/>
    <m/>
    <x v="12"/>
    <m/>
    <m/>
    <m/>
  </r>
  <r>
    <x v="42"/>
    <x v="19774"/>
    <n v="704"/>
    <s v="PeachPunch"/>
    <n v="431.75232"/>
    <n v="851.07360000000006"/>
    <x v="19429"/>
    <m/>
    <m/>
    <m/>
    <m/>
    <x v="12"/>
    <m/>
    <m/>
    <m/>
  </r>
  <r>
    <x v="355"/>
    <x v="19775"/>
    <n v="496"/>
    <s v="CitrusSplash"/>
    <n v="605.29574400000001"/>
    <n v="853.96896000000004"/>
    <x v="19430"/>
    <m/>
    <m/>
    <m/>
    <m/>
    <x v="12"/>
    <m/>
    <m/>
    <m/>
  </r>
  <r>
    <x v="208"/>
    <x v="19776"/>
    <n v="472"/>
    <s v="LemonZest"/>
    <n v="650.15462400000001"/>
    <n v="853.98144000000002"/>
    <x v="19431"/>
    <m/>
    <m/>
    <m/>
    <m/>
    <x v="12"/>
    <m/>
    <m/>
    <m/>
  </r>
  <r>
    <x v="116"/>
    <x v="19777"/>
    <n v="668"/>
    <s v="LemonZest"/>
    <n v="602.75347199999999"/>
    <n v="854.17463039999996"/>
    <x v="19432"/>
    <m/>
    <m/>
    <m/>
    <m/>
    <x v="12"/>
    <m/>
    <m/>
    <m/>
  </r>
  <r>
    <x v="26"/>
    <x v="19778"/>
    <n v="869"/>
    <s v="TropicalTwist"/>
    <n v="153.00095999999999"/>
    <n v="854.23603200000002"/>
    <x v="19433"/>
    <m/>
    <m/>
    <m/>
    <m/>
    <x v="12"/>
    <m/>
    <m/>
    <m/>
  </r>
  <r>
    <x v="333"/>
    <x v="19779"/>
    <n v="693"/>
    <s v="CitrusSplash"/>
    <n v="163.766592"/>
    <n v="854.52806399999997"/>
    <x v="19434"/>
    <m/>
    <m/>
    <m/>
    <m/>
    <x v="12"/>
    <m/>
    <m/>
    <m/>
  </r>
  <r>
    <x v="141"/>
    <x v="19780"/>
    <n v="580"/>
    <s v="BerryBlast"/>
    <n v="588.62400000000002"/>
    <n v="855.24641280000003"/>
    <x v="19435"/>
    <m/>
    <m/>
    <m/>
    <m/>
    <x v="12"/>
    <m/>
    <m/>
    <m/>
  </r>
  <r>
    <x v="104"/>
    <x v="19781"/>
    <n v="912"/>
    <s v="FizzBerry"/>
    <n v="219.43104"/>
    <n v="855.56390399999998"/>
    <x v="19436"/>
    <m/>
    <m/>
    <m/>
    <m/>
    <x v="12"/>
    <m/>
    <m/>
    <m/>
  </r>
  <r>
    <x v="190"/>
    <x v="19782"/>
    <n v="896"/>
    <s v="MintCooler"/>
    <n v="533.35680000000002"/>
    <n v="856.55032319999998"/>
    <x v="19437"/>
    <m/>
    <m/>
    <m/>
    <m/>
    <x v="12"/>
    <m/>
    <m/>
    <m/>
  </r>
  <r>
    <x v="20"/>
    <x v="19783"/>
    <n v="365"/>
    <s v="MintCooler"/>
    <n v="338.58547199999998"/>
    <n v="856.55082240000002"/>
    <x v="19438"/>
    <m/>
    <m/>
    <m/>
    <m/>
    <x v="12"/>
    <m/>
    <m/>
    <m/>
  </r>
  <r>
    <x v="320"/>
    <x v="19784"/>
    <n v="1636"/>
    <s v="BerryBlast"/>
    <n v="935.14128000000005"/>
    <n v="857.33130240000003"/>
    <x v="19439"/>
    <m/>
    <m/>
    <m/>
    <m/>
    <x v="12"/>
    <m/>
    <m/>
    <m/>
  </r>
  <r>
    <x v="307"/>
    <x v="19785"/>
    <n v="599"/>
    <s v="GingerFizz"/>
    <n v="587.53920000000005"/>
    <n v="858.83116800000005"/>
    <x v="19440"/>
    <m/>
    <m/>
    <m/>
    <m/>
    <x v="12"/>
    <m/>
    <m/>
    <m/>
  </r>
  <r>
    <x v="36"/>
    <x v="19786"/>
    <n v="1709"/>
    <s v="MintCooler"/>
    <n v="160.76480000000001"/>
    <n v="859.51423999999997"/>
    <x v="19441"/>
    <m/>
    <m/>
    <m/>
    <m/>
    <x v="12"/>
    <m/>
    <m/>
    <m/>
  </r>
  <r>
    <x v="84"/>
    <x v="19787"/>
    <n v="400"/>
    <s v="BerryBlast"/>
    <n v="645.67852800000003"/>
    <n v="859.56998399999998"/>
    <x v="19442"/>
    <m/>
    <m/>
    <m/>
    <m/>
    <x v="12"/>
    <m/>
    <m/>
    <m/>
  </r>
  <r>
    <x v="47"/>
    <x v="19788"/>
    <n v="770"/>
    <s v="BerryBlast"/>
    <n v="597.14265599999999"/>
    <n v="860.96025599999996"/>
    <x v="19443"/>
    <m/>
    <m/>
    <m/>
    <m/>
    <x v="12"/>
    <m/>
    <m/>
    <m/>
  </r>
  <r>
    <x v="364"/>
    <x v="19789"/>
    <n v="122"/>
    <s v="FizzBerry"/>
    <n v="456.56102399999997"/>
    <n v="861.128736"/>
    <x v="19444"/>
    <m/>
    <m/>
    <m/>
    <m/>
    <x v="12"/>
    <m/>
    <m/>
    <m/>
  </r>
  <r>
    <x v="159"/>
    <x v="19790"/>
    <n v="382"/>
    <s v="FizzBerry"/>
    <n v="238.84876800000001"/>
    <n v="861.95266560000005"/>
    <x v="19445"/>
    <m/>
    <m/>
    <m/>
    <m/>
    <x v="12"/>
    <m/>
    <m/>
    <m/>
  </r>
  <r>
    <x v="335"/>
    <x v="19791"/>
    <n v="924"/>
    <s v="PeachPunch"/>
    <n v="432.5376"/>
    <n v="862.28388480000001"/>
    <x v="19446"/>
    <m/>
    <m/>
    <m/>
    <m/>
    <x v="12"/>
    <m/>
    <m/>
    <m/>
  </r>
  <r>
    <x v="351"/>
    <x v="19792"/>
    <n v="781"/>
    <s v="FizzBerry"/>
    <n v="546.17932800000005"/>
    <n v="862.50278400000002"/>
    <x v="19447"/>
    <m/>
    <m/>
    <m/>
    <m/>
    <x v="12"/>
    <m/>
    <m/>
    <m/>
  </r>
  <r>
    <x v="306"/>
    <x v="19793"/>
    <n v="348"/>
    <s v="PeachPunch"/>
    <n v="546.41414399999996"/>
    <n v="862.89315839999995"/>
    <x v="19448"/>
    <m/>
    <m/>
    <m/>
    <m/>
    <x v="12"/>
    <m/>
    <m/>
    <m/>
  </r>
  <r>
    <x v="281"/>
    <x v="19794"/>
    <n v="386"/>
    <s v="FizzBerry"/>
    <n v="328.656384"/>
    <n v="863.10731520000002"/>
    <x v="19449"/>
    <m/>
    <m/>
    <m/>
    <m/>
    <x v="12"/>
    <m/>
    <m/>
    <m/>
  </r>
  <r>
    <x v="17"/>
    <x v="19795"/>
    <n v="1010"/>
    <s v="GingerFizz"/>
    <n v="532.93439999999998"/>
    <n v="863.30300160000002"/>
    <x v="19450"/>
    <m/>
    <m/>
    <m/>
    <m/>
    <x v="12"/>
    <m/>
    <m/>
    <m/>
  </r>
  <r>
    <x v="306"/>
    <x v="19796"/>
    <n v="454"/>
    <s v="CitrusSplash"/>
    <n v="528.90431999999998"/>
    <n v="864.80409599999996"/>
    <x v="19451"/>
    <m/>
    <m/>
    <m/>
    <m/>
    <x v="12"/>
    <m/>
    <m/>
    <m/>
  </r>
  <r>
    <x v="336"/>
    <x v="19797"/>
    <n v="2556"/>
    <s v="TropicalTwist"/>
    <n v="48.648000000000003"/>
    <n v="864.84672"/>
    <x v="19452"/>
    <m/>
    <m/>
    <m/>
    <m/>
    <x v="12"/>
    <m/>
    <m/>
    <m/>
  </r>
  <r>
    <x v="59"/>
    <x v="19798"/>
    <n v="2595"/>
    <s v="MangoBliss"/>
    <n v="79.964799999999997"/>
    <n v="864.84672"/>
    <x v="19453"/>
    <m/>
    <m/>
    <m/>
    <m/>
    <x v="12"/>
    <m/>
    <m/>
    <m/>
  </r>
  <r>
    <x v="117"/>
    <x v="19799"/>
    <n v="311"/>
    <s v="FizzBerry"/>
    <n v="635.73542399999997"/>
    <n v="865.27808640000001"/>
    <x v="19454"/>
    <m/>
    <m/>
    <m/>
    <m/>
    <x v="12"/>
    <m/>
    <m/>
    <m/>
  </r>
  <r>
    <x v="183"/>
    <x v="19800"/>
    <n v="1874"/>
    <s v="ChocoDelight"/>
    <n v="82.246399999999994"/>
    <n v="865.5667072"/>
    <x v="19455"/>
    <m/>
    <m/>
    <m/>
    <m/>
    <x v="12"/>
    <m/>
    <m/>
    <m/>
  </r>
  <r>
    <x v="269"/>
    <x v="19801"/>
    <n v="986"/>
    <s v="MintCooler"/>
    <n v="311.16287999999997"/>
    <n v="865.96648319999997"/>
    <x v="19456"/>
    <m/>
    <m/>
    <m/>
    <m/>
    <x v="12"/>
    <m/>
    <m/>
    <m/>
  </r>
  <r>
    <x v="150"/>
    <x v="19802"/>
    <n v="1994"/>
    <s v="GingerFizz"/>
    <n v="89.287999999999997"/>
    <n v="866.28096000000005"/>
    <x v="19457"/>
    <m/>
    <m/>
    <m/>
    <m/>
    <x v="12"/>
    <m/>
    <m/>
    <m/>
  </r>
  <r>
    <x v="253"/>
    <x v="19803"/>
    <n v="683"/>
    <s v="GingerFizz"/>
    <n v="574.82668799999999"/>
    <n v="867.10291199999995"/>
    <x v="19458"/>
    <m/>
    <m/>
    <m/>
    <m/>
    <x v="12"/>
    <m/>
    <m/>
    <m/>
  </r>
  <r>
    <x v="342"/>
    <x v="19804"/>
    <n v="241"/>
    <s v="FizzBerry"/>
    <n v="204.48748800000001"/>
    <n v="867.38495999999998"/>
    <x v="19459"/>
    <m/>
    <m/>
    <m/>
    <m/>
    <x v="12"/>
    <m/>
    <m/>
    <m/>
  </r>
  <r>
    <x v="22"/>
    <x v="19805"/>
    <n v="510"/>
    <s v="CitrusSplash"/>
    <n v="509.65055999999998"/>
    <n v="867.592128"/>
    <x v="19460"/>
    <m/>
    <m/>
    <m/>
    <m/>
    <x v="12"/>
    <m/>
    <m/>
    <m/>
  </r>
  <r>
    <x v="246"/>
    <x v="19806"/>
    <n v="240"/>
    <s v="MintCooler"/>
    <n v="662.40671999999995"/>
    <n v="868.33344"/>
    <x v="19461"/>
    <m/>
    <m/>
    <m/>
    <m/>
    <x v="12"/>
    <m/>
    <m/>
    <m/>
  </r>
  <r>
    <x v="281"/>
    <x v="19807"/>
    <n v="694"/>
    <s v="PeachPunch"/>
    <n v="605.28556800000001"/>
    <n v="870.18297600000005"/>
    <x v="19462"/>
    <m/>
    <m/>
    <m/>
    <m/>
    <x v="12"/>
    <m/>
    <m/>
    <m/>
  </r>
  <r>
    <x v="348"/>
    <x v="19808"/>
    <n v="549"/>
    <s v="CitrusSplash"/>
    <n v="585.6096"/>
    <n v="871.09002239999995"/>
    <x v="19463"/>
    <m/>
    <m/>
    <m/>
    <m/>
    <x v="12"/>
    <m/>
    <m/>
    <m/>
  </r>
  <r>
    <x v="31"/>
    <x v="19809"/>
    <n v="395"/>
    <s v="ChocoDelight"/>
    <n v="124.831872"/>
    <n v="871.17788159999998"/>
    <x v="19464"/>
    <m/>
    <m/>
    <m/>
    <m/>
    <x v="12"/>
    <m/>
    <m/>
    <m/>
  </r>
  <r>
    <x v="26"/>
    <x v="19810"/>
    <n v="554"/>
    <s v="BerryBlast"/>
    <n v="716.10239999999999"/>
    <n v="871.85404800000003"/>
    <x v="19465"/>
    <m/>
    <m/>
    <m/>
    <m/>
    <x v="12"/>
    <m/>
    <m/>
    <m/>
  </r>
  <r>
    <x v="216"/>
    <x v="19811"/>
    <n v="315"/>
    <s v="GingerFizz"/>
    <n v="95.260992000000002"/>
    <n v="871.87950720000003"/>
    <x v="19466"/>
    <m/>
    <m/>
    <m/>
    <m/>
    <x v="12"/>
    <m/>
    <m/>
    <m/>
  </r>
  <r>
    <x v="6"/>
    <x v="19812"/>
    <n v="2327"/>
    <s v="LemonZest"/>
    <n v="37.207999999999998"/>
    <n v="872.01792"/>
    <x v="19467"/>
    <m/>
    <m/>
    <m/>
    <m/>
    <x v="12"/>
    <m/>
    <m/>
    <m/>
  </r>
  <r>
    <x v="195"/>
    <x v="19813"/>
    <n v="1328"/>
    <s v="TropicalTwist"/>
    <n v="75.808000000000007"/>
    <n v="872.01792"/>
    <x v="19468"/>
    <m/>
    <m/>
    <m/>
    <m/>
    <x v="12"/>
    <m/>
    <m/>
    <m/>
  </r>
  <r>
    <x v="357"/>
    <x v="19814"/>
    <n v="148"/>
    <s v="BerryBlast"/>
    <n v="234.13286400000001"/>
    <n v="873.54608640000004"/>
    <x v="19469"/>
    <m/>
    <m/>
    <m/>
    <m/>
    <x v="12"/>
    <m/>
    <m/>
    <m/>
  </r>
  <r>
    <x v="150"/>
    <x v="19815"/>
    <n v="323"/>
    <s v="FizzBerry"/>
    <n v="474.058944"/>
    <n v="873.62645759999998"/>
    <x v="19470"/>
    <m/>
    <m/>
    <m/>
    <m/>
    <x v="12"/>
    <m/>
    <m/>
    <m/>
  </r>
  <r>
    <x v="82"/>
    <x v="19816"/>
    <n v="306"/>
    <s v="ChocoDelight"/>
    <n v="526.77120000000002"/>
    <n v="874.48682880000001"/>
    <x v="19471"/>
    <m/>
    <m/>
    <m/>
    <m/>
    <x v="12"/>
    <m/>
    <m/>
    <m/>
  </r>
  <r>
    <x v="182"/>
    <x v="19817"/>
    <n v="1049"/>
    <s v="CitrusSplash"/>
    <n v="74.712000000000003"/>
    <n v="874.88639999999998"/>
    <x v="19472"/>
    <m/>
    <m/>
    <m/>
    <m/>
    <x v="12"/>
    <m/>
    <m/>
    <m/>
  </r>
  <r>
    <x v="205"/>
    <x v="19818"/>
    <n v="437"/>
    <s v="LemonZest"/>
    <n v="522.847488"/>
    <n v="875.56435199999999"/>
    <x v="19473"/>
    <m/>
    <m/>
    <m/>
    <m/>
    <x v="12"/>
    <m/>
    <m/>
    <m/>
  </r>
  <r>
    <x v="247"/>
    <x v="19819"/>
    <n v="458"/>
    <s v="CitrusSplash"/>
    <n v="397.45574399999998"/>
    <n v="876.21830399999999"/>
    <x v="19474"/>
    <m/>
    <m/>
    <m/>
    <m/>
    <x v="12"/>
    <m/>
    <m/>
    <m/>
  </r>
  <r>
    <x v="70"/>
    <x v="19820"/>
    <n v="542"/>
    <s v="LemonZest"/>
    <n v="411.43680000000001"/>
    <n v="876.65635199999997"/>
    <x v="19475"/>
    <m/>
    <m/>
    <m/>
    <m/>
    <x v="12"/>
    <m/>
    <m/>
    <m/>
  </r>
  <r>
    <x v="66"/>
    <x v="19821"/>
    <n v="168"/>
    <s v="LemonZest"/>
    <n v="179.321664"/>
    <n v="877.7880384"/>
    <x v="19476"/>
    <m/>
    <m/>
    <m/>
    <m/>
    <x v="12"/>
    <m/>
    <m/>
    <m/>
  </r>
  <r>
    <x v="295"/>
    <x v="19822"/>
    <n v="932"/>
    <s v="CitrusSplash"/>
    <n v="316.89024000000001"/>
    <n v="878.44273920000001"/>
    <x v="19477"/>
    <m/>
    <m/>
    <m/>
    <m/>
    <x v="12"/>
    <m/>
    <m/>
    <m/>
  </r>
  <r>
    <x v="289"/>
    <x v="19823"/>
    <n v="913"/>
    <s v="ChocoDelight"/>
    <n v="538.67136000000005"/>
    <n v="879.38198399999999"/>
    <x v="19478"/>
    <m/>
    <m/>
    <m/>
    <m/>
    <x v="12"/>
    <m/>
    <m/>
    <m/>
  </r>
  <r>
    <x v="244"/>
    <x v="19824"/>
    <n v="602"/>
    <s v="BerryBlast"/>
    <n v="284.3424"/>
    <n v="879.90165119999995"/>
    <x v="19479"/>
    <m/>
    <m/>
    <m/>
    <m/>
    <x v="12"/>
    <m/>
    <m/>
    <m/>
  </r>
  <r>
    <x v="125"/>
    <x v="19825"/>
    <n v="181"/>
    <s v="GingerFizz"/>
    <n v="158.32991999999999"/>
    <n v="880.75877760000003"/>
    <x v="19480"/>
    <m/>
    <m/>
    <m/>
    <m/>
    <x v="12"/>
    <m/>
    <m/>
    <m/>
  </r>
  <r>
    <x v="71"/>
    <x v="19826"/>
    <n v="308"/>
    <s v="BerryBlast"/>
    <n v="321.148032"/>
    <n v="881.6850432"/>
    <x v="19481"/>
    <m/>
    <m/>
    <m/>
    <m/>
    <x v="12"/>
    <m/>
    <m/>
    <m/>
  </r>
  <r>
    <x v="96"/>
    <x v="19827"/>
    <n v="314"/>
    <s v="CitrusSplash"/>
    <n v="235.398912"/>
    <n v="882.26161920000004"/>
    <x v="19482"/>
    <m/>
    <m/>
    <m/>
    <m/>
    <x v="12"/>
    <m/>
    <m/>
    <m/>
  </r>
  <r>
    <x v="10"/>
    <x v="19828"/>
    <n v="953"/>
    <s v="ChocoDelight"/>
    <n v="550.00896"/>
    <n v="882.84318719999999"/>
    <x v="19483"/>
    <m/>
    <m/>
    <m/>
    <m/>
    <x v="12"/>
    <m/>
    <m/>
    <m/>
  </r>
  <r>
    <x v="231"/>
    <x v="19829"/>
    <n v="197"/>
    <s v="TropicalTwist"/>
    <n v="201.88435200000001"/>
    <n v="883.24504320000005"/>
    <x v="19484"/>
    <m/>
    <m/>
    <m/>
    <m/>
    <x v="12"/>
    <m/>
    <m/>
    <m/>
  </r>
  <r>
    <x v="212"/>
    <x v="19830"/>
    <n v="449"/>
    <s v="BerryBlast"/>
    <n v="585.76627199999996"/>
    <n v="883.32940799999994"/>
    <x v="19485"/>
    <m/>
    <m/>
    <m/>
    <m/>
    <x v="12"/>
    <m/>
    <m/>
    <m/>
  </r>
  <r>
    <x v="80"/>
    <x v="19831"/>
    <n v="431"/>
    <s v="CitrusSplash"/>
    <n v="148.51795200000001"/>
    <n v="883.79116799999997"/>
    <x v="19486"/>
    <m/>
    <m/>
    <m/>
    <m/>
    <x v="12"/>
    <m/>
    <m/>
    <m/>
  </r>
  <r>
    <x v="329"/>
    <x v="19832"/>
    <n v="505"/>
    <s v="BerryBlast"/>
    <n v="340.37107200000003"/>
    <n v="884.78207999999995"/>
    <x v="19487"/>
    <m/>
    <m/>
    <m/>
    <m/>
    <x v="12"/>
    <m/>
    <m/>
    <m/>
  </r>
  <r>
    <x v="56"/>
    <x v="19833"/>
    <n v="2475"/>
    <s v="BerryBlast"/>
    <n v="48.072000000000003"/>
    <n v="884.92607999999996"/>
    <x v="19488"/>
    <m/>
    <m/>
    <m/>
    <m/>
    <x v="12"/>
    <m/>
    <m/>
    <m/>
  </r>
  <r>
    <x v="280"/>
    <x v="19834"/>
    <n v="325"/>
    <s v="MangoBliss"/>
    <n v="311.05785600000002"/>
    <n v="885.69112319999999"/>
    <x v="19489"/>
    <m/>
    <m/>
    <m/>
    <m/>
    <x v="12"/>
    <m/>
    <m/>
    <m/>
  </r>
  <r>
    <x v="157"/>
    <x v="19835"/>
    <n v="1524"/>
    <s v="GingerFizz"/>
    <n v="6.1674239999999996"/>
    <n v="886.26636800000006"/>
    <x v="19490"/>
    <m/>
    <m/>
    <m/>
    <m/>
    <x v="12"/>
    <m/>
    <m/>
    <m/>
  </r>
  <r>
    <x v="30"/>
    <x v="19836"/>
    <n v="247"/>
    <s v="GingerFizz"/>
    <n v="32.816000000000003"/>
    <n v="886.36032"/>
    <x v="19491"/>
    <m/>
    <m/>
    <m/>
    <m/>
    <x v="12"/>
    <m/>
    <m/>
    <m/>
  </r>
  <r>
    <x v="81"/>
    <x v="19837"/>
    <n v="985"/>
    <s v="MangoBliss"/>
    <n v="469.92959999999999"/>
    <n v="886.69551360000003"/>
    <x v="19492"/>
    <m/>
    <m/>
    <m/>
    <m/>
    <x v="12"/>
    <m/>
    <m/>
    <m/>
  </r>
  <r>
    <x v="83"/>
    <x v="19838"/>
    <n v="2358"/>
    <s v="MintCooler"/>
    <n v="37.734400000000001"/>
    <n v="887.13976000000002"/>
    <x v="19493"/>
    <m/>
    <m/>
    <m/>
    <m/>
    <x v="12"/>
    <m/>
    <m/>
    <m/>
  </r>
  <r>
    <x v="223"/>
    <x v="19839"/>
    <n v="1680"/>
    <s v="MintCooler"/>
    <n v="39.58"/>
    <n v="887.79456000000005"/>
    <x v="19494"/>
    <m/>
    <m/>
    <m/>
    <m/>
    <x v="12"/>
    <m/>
    <m/>
    <m/>
  </r>
  <r>
    <x v="68"/>
    <x v="19840"/>
    <n v="855"/>
    <s v="BerryBlast"/>
    <n v="228.968064"/>
    <n v="888.57849599999997"/>
    <x v="19495"/>
    <m/>
    <m/>
    <m/>
    <m/>
    <x v="12"/>
    <m/>
    <m/>
    <m/>
  </r>
  <r>
    <x v="292"/>
    <x v="19841"/>
    <n v="1316"/>
    <s v="MangoBliss"/>
    <n v="87.123999999999995"/>
    <n v="889.22879999999998"/>
    <x v="19496"/>
    <m/>
    <m/>
    <m/>
    <m/>
    <x v="12"/>
    <m/>
    <m/>
    <m/>
  </r>
  <r>
    <x v="338"/>
    <x v="19842"/>
    <n v="889"/>
    <s v="FizzBerry"/>
    <n v="679.83936000000006"/>
    <n v="890.08957439999995"/>
    <x v="19497"/>
    <m/>
    <m/>
    <m/>
    <m/>
    <x v="12"/>
    <m/>
    <m/>
    <m/>
  </r>
  <r>
    <x v="20"/>
    <x v="19843"/>
    <n v="217"/>
    <s v="GingerFizz"/>
    <n v="72.180000000000007"/>
    <n v="892.06890239999996"/>
    <x v="19498"/>
    <m/>
    <m/>
    <m/>
    <m/>
    <x v="12"/>
    <m/>
    <m/>
    <m/>
  </r>
  <r>
    <x v="38"/>
    <x v="19844"/>
    <n v="577"/>
    <s v="LemonZest"/>
    <n v="565.2192"/>
    <n v="892.2111744"/>
    <x v="19499"/>
    <m/>
    <m/>
    <m/>
    <m/>
    <x v="12"/>
    <m/>
    <m/>
    <m/>
  </r>
  <r>
    <x v="353"/>
    <x v="19845"/>
    <n v="2414"/>
    <s v="MangoBliss"/>
    <n v="181.10079999999999"/>
    <n v="892.27944000000002"/>
    <x v="19500"/>
    <m/>
    <m/>
    <m/>
    <m/>
    <x v="12"/>
    <m/>
    <m/>
    <m/>
  </r>
  <r>
    <x v="36"/>
    <x v="19846"/>
    <n v="677"/>
    <s v="TropicalTwist"/>
    <n v="298.48550399999999"/>
    <n v="892.97519999999997"/>
    <x v="19501"/>
    <m/>
    <m/>
    <m/>
    <m/>
    <x v="12"/>
    <m/>
    <m/>
    <m/>
  </r>
  <r>
    <x v="269"/>
    <x v="19847"/>
    <n v="27"/>
    <s v="MintCooler"/>
    <n v="980.75654399999996"/>
    <n v="893.15316480000001"/>
    <x v="19502"/>
    <m/>
    <m/>
    <m/>
    <m/>
    <x v="12"/>
    <m/>
    <m/>
    <m/>
  </r>
  <r>
    <x v="55"/>
    <x v="19848"/>
    <n v="441"/>
    <s v="PeachPunch"/>
    <n v="379.55212799999998"/>
    <n v="893.26847999999995"/>
    <x v="19503"/>
    <m/>
    <m/>
    <m/>
    <m/>
    <x v="12"/>
    <m/>
    <m/>
    <m/>
  </r>
  <r>
    <x v="245"/>
    <x v="19849"/>
    <n v="467"/>
    <s v="ChocoDelight"/>
    <n v="556.79001600000004"/>
    <n v="893.80511999999999"/>
    <x v="19504"/>
    <m/>
    <m/>
    <m/>
    <m/>
    <x v="12"/>
    <m/>
    <m/>
    <m/>
  </r>
  <r>
    <x v="66"/>
    <x v="19850"/>
    <n v="558"/>
    <s v="ChocoDelight"/>
    <n v="513.67679999999996"/>
    <n v="895.51712640000005"/>
    <x v="19505"/>
    <m/>
    <m/>
    <m/>
    <m/>
    <x v="12"/>
    <m/>
    <m/>
    <m/>
  </r>
  <r>
    <x v="38"/>
    <x v="19851"/>
    <n v="425"/>
    <s v="LemonZest"/>
    <n v="332.60601600000001"/>
    <n v="896.33356800000001"/>
    <x v="19506"/>
    <m/>
    <m/>
    <m/>
    <m/>
    <x v="12"/>
    <m/>
    <m/>
    <m/>
  </r>
  <r>
    <x v="76"/>
    <x v="19852"/>
    <n v="362"/>
    <s v="GingerFizz"/>
    <n v="384.19968"/>
    <n v="898.267968"/>
    <x v="19507"/>
    <m/>
    <m/>
    <m/>
    <m/>
    <x v="12"/>
    <m/>
    <m/>
    <m/>
  </r>
  <r>
    <x v="299"/>
    <x v="19853"/>
    <n v="833"/>
    <s v="MangoBliss"/>
    <n v="274.48128000000003"/>
    <n v="898.64486399999998"/>
    <x v="19508"/>
    <m/>
    <m/>
    <m/>
    <m/>
    <x v="12"/>
    <m/>
    <m/>
    <m/>
  </r>
  <r>
    <x v="101"/>
    <x v="19854"/>
    <n v="459"/>
    <s v="PeachPunch"/>
    <n v="538.10956799999997"/>
    <n v="899.85542399999997"/>
    <x v="19509"/>
    <m/>
    <m/>
    <m/>
    <m/>
    <x v="12"/>
    <m/>
    <m/>
    <m/>
  </r>
  <r>
    <x v="64"/>
    <x v="19855"/>
    <n v="933"/>
    <s v="LemonZest"/>
    <n v="534.5376"/>
    <n v="900.21809280000002"/>
    <x v="19510"/>
    <m/>
    <m/>
    <m/>
    <m/>
    <x v="12"/>
    <m/>
    <m/>
    <m/>
  </r>
  <r>
    <x v="252"/>
    <x v="19856"/>
    <n v="573"/>
    <s v="MintCooler"/>
    <n v="185.42400000000001"/>
    <n v="901.28987519999998"/>
    <x v="19511"/>
    <m/>
    <m/>
    <m/>
    <m/>
    <x v="12"/>
    <m/>
    <m/>
    <m/>
  </r>
  <r>
    <x v="340"/>
    <x v="19857"/>
    <n v="322"/>
    <s v="MangoBliss"/>
    <n v="476.438784"/>
    <n v="901.58889599999998"/>
    <x v="19512"/>
    <m/>
    <m/>
    <m/>
    <m/>
    <x v="12"/>
    <m/>
    <m/>
    <m/>
  </r>
  <r>
    <x v="34"/>
    <x v="19858"/>
    <n v="353"/>
    <s v="PeachPunch"/>
    <n v="72.805055999999993"/>
    <n v="901.8142848"/>
    <x v="19513"/>
    <m/>
    <m/>
    <m/>
    <m/>
    <x v="12"/>
    <m/>
    <m/>
    <m/>
  </r>
  <r>
    <x v="229"/>
    <x v="19859"/>
    <n v="307"/>
    <s v="MintCooler"/>
    <n v="441.52127999999999"/>
    <n v="901.87568639999995"/>
    <x v="19514"/>
    <m/>
    <m/>
    <m/>
    <m/>
    <x v="12"/>
    <m/>
    <m/>
    <m/>
  </r>
  <r>
    <x v="238"/>
    <x v="19860"/>
    <n v="2716"/>
    <s v="CitrusSplash"/>
    <n v="83.468000000000004"/>
    <n v="902.13696000000004"/>
    <x v="19515"/>
    <m/>
    <m/>
    <m/>
    <m/>
    <x v="12"/>
    <m/>
    <m/>
    <m/>
  </r>
  <r>
    <x v="56"/>
    <x v="19861"/>
    <n v="2064"/>
    <s v="GingerFizz"/>
    <n v="78.8"/>
    <n v="903.57119999999998"/>
    <x v="19516"/>
    <m/>
    <m/>
    <m/>
    <m/>
    <x v="12"/>
    <m/>
    <m/>
    <m/>
  </r>
  <r>
    <x v="363"/>
    <x v="19862"/>
    <n v="623"/>
    <s v="MintCooler"/>
    <n v="307.14240000000001"/>
    <n v="903.58919040000001"/>
    <x v="19517"/>
    <m/>
    <m/>
    <m/>
    <m/>
    <x v="12"/>
    <m/>
    <m/>
    <m/>
  </r>
  <r>
    <x v="293"/>
    <x v="19863"/>
    <n v="841"/>
    <s v="GingerFizz"/>
    <n v="661.20767999999998"/>
    <n v="904.161024"/>
    <x v="19518"/>
    <m/>
    <m/>
    <m/>
    <m/>
    <x v="12"/>
    <m/>
    <m/>
    <m/>
  </r>
  <r>
    <x v="36"/>
    <x v="19864"/>
    <n v="419"/>
    <s v="MangoBliss"/>
    <n v="297.07795199999998"/>
    <n v="904.69516799999997"/>
    <x v="19519"/>
    <m/>
    <m/>
    <m/>
    <m/>
    <x v="12"/>
    <m/>
    <m/>
    <m/>
  </r>
  <r>
    <x v="116"/>
    <x v="19865"/>
    <n v="2124"/>
    <s v="BerryBlast"/>
    <n v="928.58112000000006"/>
    <n v="905.06280960000004"/>
    <x v="19520"/>
    <m/>
    <m/>
    <m/>
    <m/>
    <x v="12"/>
    <m/>
    <m/>
    <m/>
  </r>
  <r>
    <x v="31"/>
    <x v="19866"/>
    <n v="140"/>
    <s v="GingerFizz"/>
    <n v="252.0864"/>
    <n v="905.28072959999997"/>
    <x v="19521"/>
    <m/>
    <m/>
    <m/>
    <m/>
    <x v="12"/>
    <m/>
    <m/>
    <m/>
  </r>
  <r>
    <x v="257"/>
    <x v="19867"/>
    <n v="806"/>
    <s v="FizzBerry"/>
    <n v="512.07091200000002"/>
    <n v="910.146432"/>
    <x v="19522"/>
    <m/>
    <m/>
    <m/>
    <m/>
    <x v="12"/>
    <m/>
    <m/>
    <m/>
  </r>
  <r>
    <x v="118"/>
    <x v="19868"/>
    <n v="188"/>
    <s v="FizzBerry"/>
    <n v="87.030336000000005"/>
    <n v="910.29694080000002"/>
    <x v="19523"/>
    <m/>
    <m/>
    <m/>
    <m/>
    <x v="12"/>
    <m/>
    <m/>
    <m/>
  </r>
  <r>
    <x v="54"/>
    <x v="19869"/>
    <n v="178"/>
    <s v="CitrusSplash"/>
    <n v="220.68326400000001"/>
    <n v="910.52732160000005"/>
    <x v="19524"/>
    <m/>
    <m/>
    <m/>
    <m/>
    <x v="12"/>
    <m/>
    <m/>
    <m/>
  </r>
  <r>
    <x v="246"/>
    <x v="19870"/>
    <n v="149"/>
    <s v="MangoBliss"/>
    <n v="94.327296000000004"/>
    <n v="910.65262080000002"/>
    <x v="19525"/>
    <m/>
    <m/>
    <m/>
    <m/>
    <x v="12"/>
    <m/>
    <m/>
    <m/>
  </r>
  <r>
    <x v="75"/>
    <x v="19871"/>
    <n v="339"/>
    <s v="TropicalTwist"/>
    <n v="401.51923199999999"/>
    <n v="911.87441279999996"/>
    <x v="19526"/>
    <m/>
    <m/>
    <m/>
    <m/>
    <x v="12"/>
    <m/>
    <m/>
    <m/>
  </r>
  <r>
    <x v="90"/>
    <x v="19872"/>
    <n v="520"/>
    <s v="TropicalTwist"/>
    <n v="305.910528"/>
    <n v="912.392832"/>
    <x v="19527"/>
    <m/>
    <m/>
    <m/>
    <m/>
    <x v="12"/>
    <m/>
    <m/>
    <m/>
  </r>
  <r>
    <x v="162"/>
    <x v="19873"/>
    <n v="966"/>
    <s v="ChocoDelight"/>
    <n v="541.29791999999998"/>
    <n v="912.57728640000005"/>
    <x v="19528"/>
    <m/>
    <m/>
    <m/>
    <m/>
    <x v="12"/>
    <m/>
    <m/>
    <m/>
  </r>
  <r>
    <x v="117"/>
    <x v="19874"/>
    <n v="128"/>
    <s v="FizzBerry"/>
    <n v="427.98480000000001"/>
    <n v="912.89253120000001"/>
    <x v="19529"/>
    <m/>
    <m/>
    <m/>
    <m/>
    <x v="12"/>
    <m/>
    <m/>
    <m/>
  </r>
  <r>
    <x v="345"/>
    <x v="19875"/>
    <n v="2387"/>
    <s v="BerryBlast"/>
    <n v="290.43520000000001"/>
    <n v="915.97792000000004"/>
    <x v="19530"/>
    <m/>
    <m/>
    <m/>
    <m/>
    <x v="12"/>
    <m/>
    <m/>
    <m/>
  </r>
  <r>
    <x v="344"/>
    <x v="19876"/>
    <n v="117"/>
    <s v="PeachPunch"/>
    <n v="188.809248"/>
    <n v="917.62919039999997"/>
    <x v="19531"/>
    <m/>
    <m/>
    <m/>
    <m/>
    <x v="12"/>
    <m/>
    <m/>
    <m/>
  </r>
  <r>
    <x v="38"/>
    <x v="19877"/>
    <n v="488"/>
    <s v="CitrusSplash"/>
    <n v="586.25011199999994"/>
    <n v="919.83340799999996"/>
    <x v="19532"/>
    <m/>
    <m/>
    <m/>
    <m/>
    <x v="12"/>
    <m/>
    <m/>
    <m/>
  </r>
  <r>
    <x v="225"/>
    <x v="19878"/>
    <n v="2503"/>
    <s v="LemonZest"/>
    <n v="144.07679999999999"/>
    <n v="922.27616"/>
    <x v="19533"/>
    <m/>
    <m/>
    <m/>
    <m/>
    <x v="12"/>
    <m/>
    <m/>
    <m/>
  </r>
  <r>
    <x v="153"/>
    <x v="19879"/>
    <n v="199"/>
    <s v="PeachPunch"/>
    <n v="89.106815999999995"/>
    <n v="924.35915520000003"/>
    <x v="19534"/>
    <m/>
    <m/>
    <m/>
    <m/>
    <x v="12"/>
    <m/>
    <m/>
    <m/>
  </r>
  <r>
    <x v="70"/>
    <x v="19880"/>
    <n v="1723"/>
    <s v="BerryBlast"/>
    <n v="35.332000000000001"/>
    <n v="925.08479999999997"/>
    <x v="19535"/>
    <m/>
    <m/>
    <m/>
    <m/>
    <x v="12"/>
    <m/>
    <m/>
    <m/>
  </r>
  <r>
    <x v="259"/>
    <x v="19881"/>
    <n v="931"/>
    <s v="LemonZest"/>
    <n v="687.54240000000004"/>
    <n v="926.48649599999999"/>
    <x v="19536"/>
    <m/>
    <m/>
    <m/>
    <m/>
    <x v="12"/>
    <m/>
    <m/>
    <m/>
  </r>
  <r>
    <x v="222"/>
    <x v="19882"/>
    <n v="127"/>
    <s v="ChocoDelight"/>
    <n v="194.82144"/>
    <n v="930.38100480000003"/>
    <x v="19537"/>
    <m/>
    <m/>
    <m/>
    <m/>
    <x v="12"/>
    <m/>
    <m/>
    <m/>
  </r>
  <r>
    <x v="336"/>
    <x v="19883"/>
    <n v="257"/>
    <s v="MintCooler"/>
    <n v="72.794495999999995"/>
    <n v="930.93312000000003"/>
    <x v="19538"/>
    <m/>
    <m/>
    <m/>
    <m/>
    <x v="12"/>
    <m/>
    <m/>
    <m/>
  </r>
  <r>
    <x v="278"/>
    <x v="19884"/>
    <n v="2472"/>
    <s v="PeachPunch"/>
    <n v="20.856000000000002"/>
    <n v="932.25599999999997"/>
    <x v="19539"/>
    <m/>
    <m/>
    <m/>
    <m/>
    <x v="12"/>
    <m/>
    <m/>
    <m/>
  </r>
  <r>
    <x v="0"/>
    <x v="19885"/>
    <n v="852"/>
    <s v="PeachPunch"/>
    <n v="81.971999999999994"/>
    <n v="932.25599999999997"/>
    <x v="19540"/>
    <m/>
    <m/>
    <m/>
    <m/>
    <x v="12"/>
    <m/>
    <m/>
    <m/>
  </r>
  <r>
    <x v="4"/>
    <x v="19886"/>
    <n v="2408"/>
    <s v="MangoBliss"/>
    <n v="91.195999999999998"/>
    <n v="932.25599999999997"/>
    <x v="19541"/>
    <m/>
    <m/>
    <m/>
    <m/>
    <x v="12"/>
    <m/>
    <m/>
    <m/>
  </r>
  <r>
    <x v="85"/>
    <x v="19887"/>
    <n v="296"/>
    <s v="CitrusSplash"/>
    <n v="168.433728"/>
    <n v="934.78919040000005"/>
    <x v="19542"/>
    <m/>
    <m/>
    <m/>
    <m/>
    <x v="12"/>
    <m/>
    <m/>
    <m/>
  </r>
  <r>
    <x v="310"/>
    <x v="19888"/>
    <n v="2178"/>
    <s v="ChocoDelight"/>
    <n v="241.8048"/>
    <n v="937.33078399999999"/>
    <x v="19543"/>
    <m/>
    <m/>
    <m/>
    <m/>
    <x v="12"/>
    <m/>
    <m/>
    <m/>
  </r>
  <r>
    <x v="199"/>
    <x v="19889"/>
    <n v="973"/>
    <s v="CitrusSplash"/>
    <n v="584.25792000000001"/>
    <n v="939.74499839999999"/>
    <x v="19544"/>
    <m/>
    <m/>
    <m/>
    <m/>
    <x v="12"/>
    <m/>
    <m/>
    <m/>
  </r>
  <r>
    <x v="68"/>
    <x v="19890"/>
    <n v="310"/>
    <s v="CitrusSplash"/>
    <n v="578.73504000000003"/>
    <n v="942.68977919999998"/>
    <x v="19545"/>
    <m/>
    <m/>
    <m/>
    <m/>
    <x v="12"/>
    <m/>
    <m/>
    <m/>
  </r>
  <r>
    <x v="303"/>
    <x v="19891"/>
    <n v="1465"/>
    <s v="TropicalTwist"/>
    <n v="142.95679999999999"/>
    <n v="953.81727999999998"/>
    <x v="19546"/>
    <m/>
    <m/>
    <m/>
    <m/>
    <x v="12"/>
    <m/>
    <m/>
    <m/>
  </r>
  <r>
    <x v="226"/>
    <x v="19892"/>
    <n v="386"/>
    <s v="GingerFizz"/>
    <n v="47.7408"/>
    <n v="960.13216"/>
    <x v="19547"/>
    <m/>
    <m/>
    <m/>
    <m/>
    <x v="12"/>
    <m/>
    <m/>
    <m/>
  </r>
  <r>
    <x v="319"/>
    <x v="19893"/>
    <n v="2123"/>
    <s v="MangoBliss"/>
    <n v="267.1968"/>
    <n v="965.72436479999999"/>
    <x v="19548"/>
    <m/>
    <m/>
    <m/>
    <m/>
    <x v="12"/>
    <m/>
    <m/>
    <m/>
  </r>
  <r>
    <x v="69"/>
    <x v="19894"/>
    <n v="1062"/>
    <s v="LemonZest"/>
    <n v="203.60640000000001"/>
    <n v="966.84473600000001"/>
    <x v="19549"/>
    <m/>
    <m/>
    <m/>
    <m/>
    <x v="12"/>
    <m/>
    <m/>
    <m/>
  </r>
  <r>
    <x v="34"/>
    <x v="19895"/>
    <n v="1893"/>
    <s v="MangoBliss"/>
    <n v="248.33920000000001"/>
    <n v="972.54693120000002"/>
    <x v="19550"/>
    <m/>
    <m/>
    <m/>
    <m/>
    <x v="12"/>
    <m/>
    <m/>
    <m/>
  </r>
  <r>
    <x v="18"/>
    <x v="19896"/>
    <n v="1196"/>
    <s v="MangoBliss"/>
    <n v="155.56800000000001"/>
    <n v="988.08007999999995"/>
    <x v="19551"/>
    <m/>
    <m/>
    <m/>
    <m/>
    <x v="12"/>
    <m/>
    <m/>
    <m/>
  </r>
  <r>
    <x v="12"/>
    <x v="19897"/>
    <n v="1637"/>
    <s v="FizzBerry"/>
    <n v="131.94560000000001"/>
    <n v="993.23743999999999"/>
    <x v="19552"/>
    <m/>
    <m/>
    <m/>
    <m/>
    <x v="12"/>
    <m/>
    <m/>
    <m/>
  </r>
  <r>
    <x v="188"/>
    <x v="19898"/>
    <n v="1547"/>
    <s v="GingerFizz"/>
    <n v="10.2744"/>
    <n v="1005.804301"/>
    <x v="19553"/>
    <m/>
    <m/>
    <m/>
    <m/>
    <x v="12"/>
    <m/>
    <m/>
    <m/>
  </r>
  <r>
    <x v="7"/>
    <x v="19899"/>
    <n v="16"/>
    <s v="PeachPunch"/>
    <n v="183.68960000000001"/>
    <n v="1010.1832000000001"/>
    <x v="19554"/>
    <m/>
    <m/>
    <m/>
    <m/>
    <x v="12"/>
    <m/>
    <m/>
    <m/>
  </r>
  <r>
    <x v="116"/>
    <x v="19900"/>
    <n v="1215"/>
    <s v="PeachPunch"/>
    <n v="603.99936000000002"/>
    <n v="1014.783078"/>
    <x v="19555"/>
    <m/>
    <m/>
    <m/>
    <m/>
    <x v="12"/>
    <m/>
    <m/>
    <m/>
  </r>
  <r>
    <x v="290"/>
    <x v="19901"/>
    <n v="1148"/>
    <s v="FizzBerry"/>
    <n v="399.68025599999999"/>
    <n v="1026.2846460000001"/>
    <x v="19556"/>
    <m/>
    <m/>
    <m/>
    <m/>
    <x v="12"/>
    <m/>
    <m/>
    <m/>
  </r>
  <r>
    <x v="75"/>
    <x v="19902"/>
    <n v="2303"/>
    <s v="MintCooler"/>
    <n v="177.92320000000001"/>
    <n v="1029.71648"/>
    <x v="19557"/>
    <m/>
    <m/>
    <m/>
    <m/>
    <x v="12"/>
    <m/>
    <m/>
    <m/>
  </r>
  <r>
    <x v="242"/>
    <x v="19903"/>
    <n v="570"/>
    <s v="ChocoDelight"/>
    <n v="154.72640000000001"/>
    <n v="1063.5424800000001"/>
    <x v="19558"/>
    <m/>
    <m/>
    <m/>
    <m/>
    <x v="12"/>
    <m/>
    <m/>
    <m/>
  </r>
  <r>
    <x v="186"/>
    <x v="19904"/>
    <n v="1359"/>
    <s v="CitrusSplash"/>
    <n v="188.15039999999999"/>
    <n v="1074.3928000000001"/>
    <x v="19559"/>
    <m/>
    <m/>
    <m/>
    <m/>
    <x v="12"/>
    <m/>
    <m/>
    <m/>
  </r>
  <r>
    <x v="220"/>
    <x v="19905"/>
    <n v="25"/>
    <s v="ChocoDelight"/>
    <n v="315.12671999999998"/>
    <n v="1077.1368190000001"/>
    <x v="19560"/>
    <m/>
    <m/>
    <m/>
    <m/>
    <x v="12"/>
    <m/>
    <m/>
    <m/>
  </r>
  <r>
    <x v="309"/>
    <x v="19906"/>
    <n v="2452"/>
    <s v="BerryBlast"/>
    <n v="208.90559999999999"/>
    <n v="1081.958384"/>
    <x v="19561"/>
    <m/>
    <m/>
    <m/>
    <m/>
    <x v="12"/>
    <m/>
    <m/>
    <m/>
  </r>
  <r>
    <x v="68"/>
    <x v="19907"/>
    <n v="1480"/>
    <s v="BerryBlast"/>
    <n v="1316.15328"/>
    <n v="1086.809702"/>
    <x v="19562"/>
    <m/>
    <m/>
    <m/>
    <m/>
    <x v="12"/>
    <m/>
    <m/>
    <m/>
  </r>
  <r>
    <x v="196"/>
    <x v="19908"/>
    <n v="2566"/>
    <s v="PeachPunch"/>
    <n v="208.4992"/>
    <n v="1107.83296"/>
    <x v="19563"/>
    <m/>
    <m/>
    <m/>
    <m/>
    <x v="12"/>
    <m/>
    <m/>
    <m/>
  </r>
  <r>
    <x v="253"/>
    <x v="19909"/>
    <n v="588"/>
    <s v="BerryBlast"/>
    <n v="1210.0633600000001"/>
    <n v="1108.8396290000001"/>
    <x v="19564"/>
    <m/>
    <m/>
    <m/>
    <m/>
    <x v="12"/>
    <m/>
    <m/>
    <m/>
  </r>
  <r>
    <x v="337"/>
    <x v="19910"/>
    <n v="1204"/>
    <s v="MangoBliss"/>
    <n v="70.912000000000006"/>
    <n v="1131.328512"/>
    <x v="19565"/>
    <m/>
    <m/>
    <m/>
    <m/>
    <x v="12"/>
    <m/>
    <m/>
    <m/>
  </r>
  <r>
    <x v="71"/>
    <x v="19911"/>
    <n v="885"/>
    <s v="TropicalTwist"/>
    <n v="166.048"/>
    <n v="1207.155456"/>
    <x v="19566"/>
    <m/>
    <m/>
    <m/>
    <m/>
    <x v="12"/>
    <m/>
    <m/>
    <m/>
  </r>
  <r>
    <x v="111"/>
    <x v="19912"/>
    <n v="1217"/>
    <s v="MintCooler"/>
    <n v="193.40479999999999"/>
    <n v="1215.6836639999999"/>
    <x v="19567"/>
    <m/>
    <m/>
    <m/>
    <m/>
    <x v="12"/>
    <m/>
    <m/>
    <m/>
  </r>
  <r>
    <x v="346"/>
    <x v="19913"/>
    <n v="2618"/>
    <s v="GingerFizz"/>
    <n v="168.9376"/>
    <n v="1257.2553760000001"/>
    <x v="19568"/>
    <m/>
    <m/>
    <m/>
    <m/>
    <x v="12"/>
    <m/>
    <m/>
    <m/>
  </r>
  <r>
    <x v="104"/>
    <x v="19914"/>
    <n v="2010"/>
    <s v="FizzBerry"/>
    <n v="254.58879999999999"/>
    <n v="1258.4658939999999"/>
    <x v="19569"/>
    <m/>
    <m/>
    <m/>
    <m/>
    <x v="12"/>
    <m/>
    <m/>
    <m/>
  </r>
  <r>
    <x v="13"/>
    <x v="19915"/>
    <n v="199"/>
    <s v="MangoBliss"/>
    <n v="191.1936"/>
    <n v="1259.8364160000001"/>
    <x v="19570"/>
    <m/>
    <m/>
    <m/>
    <m/>
    <x v="12"/>
    <m/>
    <m/>
    <m/>
  </r>
  <r>
    <x v="328"/>
    <x v="19916"/>
    <n v="30"/>
    <s v="GingerFizz"/>
    <n v="1383.0679680000001"/>
    <n v="1288.3710530000001"/>
    <x v="19571"/>
    <m/>
    <m/>
    <m/>
    <m/>
    <x v="12"/>
    <m/>
    <m/>
    <m/>
  </r>
  <r>
    <x v="71"/>
    <x v="19917"/>
    <n v="19"/>
    <s v="GingerFizz"/>
    <n v="87.518591999999998"/>
    <n v="1322.797632"/>
    <x v="19572"/>
    <m/>
    <m/>
    <m/>
    <m/>
    <x v="12"/>
    <m/>
    <m/>
    <m/>
  </r>
  <r>
    <x v="28"/>
    <x v="19918"/>
    <n v="2074"/>
    <s v="PeachPunch"/>
    <n v="143.3792"/>
    <n v="1368.799411"/>
    <x v="19573"/>
    <m/>
    <m/>
    <m/>
    <m/>
    <x v="12"/>
    <m/>
    <m/>
    <m/>
  </r>
  <r>
    <x v="275"/>
    <x v="19919"/>
    <n v="17"/>
    <s v="LemonZest"/>
    <n v="500.36774400000002"/>
    <n v="1423.7184"/>
    <x v="19574"/>
    <m/>
    <m/>
    <m/>
    <m/>
    <x v="12"/>
    <m/>
    <m/>
    <m/>
  </r>
  <r>
    <x v="337"/>
    <x v="19920"/>
    <n v="18"/>
    <s v="PeachPunch"/>
    <n v="21.040127999999999"/>
    <n v="1508.5521980000001"/>
    <x v="19575"/>
    <m/>
    <m/>
    <m/>
    <m/>
    <x v="12"/>
    <m/>
    <m/>
    <m/>
  </r>
  <r>
    <x v="48"/>
    <x v="19921"/>
    <n v="341"/>
    <s v="ChocoDelight"/>
    <n v="82"/>
    <n v="1573.0823680000001"/>
    <x v="19576"/>
    <m/>
    <m/>
    <m/>
    <m/>
    <x v="12"/>
    <m/>
    <m/>
    <m/>
  </r>
  <r>
    <x v="273"/>
    <x v="19922"/>
    <n v="1022"/>
    <s v="BerryBlast"/>
    <n v="209.46879999999999"/>
    <n v="1710.999264"/>
    <x v="19577"/>
    <m/>
    <m/>
    <m/>
    <m/>
    <x v="12"/>
    <m/>
    <m/>
    <m/>
  </r>
  <r>
    <x v="246"/>
    <x v="19923"/>
    <n v="22"/>
    <s v="CitrusSplash"/>
    <n v="599.35756800000001"/>
    <n v="1797.9883580000001"/>
    <x v="19578"/>
    <m/>
    <m/>
    <m/>
    <m/>
    <x v="12"/>
    <m/>
    <m/>
    <m/>
  </r>
  <r>
    <x v="359"/>
    <x v="19924"/>
    <n v="2744"/>
    <s v="CitrusSplash"/>
    <n v="12.295999999999999"/>
    <n v="1810.1256189999999"/>
    <x v="19579"/>
    <m/>
    <m/>
    <m/>
    <m/>
    <x v="12"/>
    <m/>
    <m/>
    <m/>
  </r>
  <r>
    <x v="299"/>
    <x v="19925"/>
    <n v="23"/>
    <s v="MangoBliss"/>
    <n v="1160.4247680000001"/>
    <n v="1877.4742269999999"/>
    <x v="19580"/>
    <m/>
    <m/>
    <m/>
    <m/>
    <x v="12"/>
    <m/>
    <m/>
    <m/>
  </r>
  <r>
    <x v="3"/>
    <x v="19926"/>
    <n v="186"/>
    <s v="FizzBerry"/>
    <n v="64.963999999999999"/>
    <n v="2173.6194049999999"/>
    <x v="19581"/>
    <m/>
    <m/>
    <m/>
    <m/>
    <x v="12"/>
    <m/>
    <m/>
    <m/>
  </r>
  <r>
    <x v="235"/>
    <x v="19927"/>
    <n v="28"/>
    <s v="MintCooler"/>
    <n v="449.05209600000001"/>
    <n v="2201.4672580000001"/>
    <x v="19582"/>
    <m/>
    <m/>
    <m/>
    <m/>
    <x v="12"/>
    <m/>
    <m/>
    <m/>
  </r>
  <r>
    <x v="34"/>
    <x v="19928"/>
    <n v="585"/>
    <s v="GingerFizz"/>
    <n v="109.252"/>
    <n v="2217.6792580000001"/>
    <x v="19583"/>
    <m/>
    <m/>
    <m/>
    <m/>
    <x v="12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29">
  <r>
    <n v="96.811199999999999"/>
    <x v="0"/>
    <n v="1008944"/>
    <n v="381"/>
    <x v="0"/>
    <n v="45.46"/>
    <n v="1.1295908490981081"/>
    <s v="cust-00001"/>
    <x v="0"/>
    <x v="0"/>
    <s v="ndavis@ideapad.com"/>
    <x v="0"/>
    <s v="Australia"/>
    <s v="data1"/>
    <n v="9333"/>
  </r>
  <r>
    <n v="96.811199999999999"/>
    <x v="1"/>
    <n v="1008218"/>
    <n v="236"/>
    <x v="1"/>
    <n v="49.828000000000003"/>
    <n v="0.94290760215140068"/>
    <s v="cust-00002"/>
    <x v="1"/>
    <x v="1"/>
    <s v="esmith@ryzen.com"/>
    <x v="1"/>
    <s v="India"/>
    <s v="data2"/>
    <n v="8960"/>
  </r>
  <r>
    <n v="96.811199999999999"/>
    <x v="2"/>
    <n v="1006945"/>
    <n v="1417"/>
    <x v="2"/>
    <n v="63.008000000000003"/>
    <n v="0.53649060436769924"/>
    <s v="cust-00003"/>
    <x v="2"/>
    <x v="2"/>
    <s v="jwilliams@ryzen.com"/>
    <x v="2"/>
    <s v="Australia"/>
    <s v="info1"/>
    <n v="2798"/>
  </r>
  <r>
    <n v="96.811199999999999"/>
    <x v="3"/>
    <n v="1019451"/>
    <n v="1244"/>
    <x v="3"/>
    <n v="82.183999999999997"/>
    <n v="0.177981115545605"/>
    <s v="cust-00004"/>
    <x v="1"/>
    <x v="2"/>
    <s v="ewilliams@ideapad.com"/>
    <x v="3"/>
    <s v="Australia"/>
    <s v="data1"/>
    <n v="8711"/>
  </r>
  <r>
    <n v="96.811199999999999"/>
    <x v="4"/>
    <n v="1017673"/>
    <n v="1526"/>
    <x v="4"/>
    <n v="90.052000000000007"/>
    <n v="7.5058854883844797E-2"/>
    <s v="cust-00005"/>
    <x v="3"/>
    <x v="3"/>
    <s v="sbrown@ideapad.com"/>
    <x v="4"/>
    <s v="England"/>
    <s v="info1"/>
    <n v="6517"/>
  </r>
  <r>
    <n v="96.811199999999999"/>
    <x v="5"/>
    <n v="1011900"/>
    <n v="1163"/>
    <x v="5"/>
    <n v="120.4"/>
    <n v="-0.19592026578073093"/>
    <s v="cust-00006"/>
    <x v="4"/>
    <x v="4"/>
    <s v="jmiller@radon.com"/>
    <x v="0"/>
    <s v="Australia"/>
    <s v="info1"/>
    <n v="8421"/>
  </r>
  <r>
    <n v="96.811199999999999"/>
    <x v="6"/>
    <n v="1009825"/>
    <n v="2025"/>
    <x v="0"/>
    <n v="123.77200000000001"/>
    <n v="-0.21782632582490388"/>
    <s v="cust-00007"/>
    <x v="5"/>
    <x v="5"/>
    <s v="amartinez@ideapad.com"/>
    <x v="5"/>
    <s v="USA"/>
    <s v="data2"/>
    <n v="3084"/>
  </r>
  <r>
    <n v="96.811199999999999"/>
    <x v="7"/>
    <n v="1011730"/>
    <n v="1565"/>
    <x v="4"/>
    <n v="22.347999999999999"/>
    <n v="3.3319849650975479"/>
    <s v="cust-00008"/>
    <x v="6"/>
    <x v="3"/>
    <s v="mbrown@radon.com"/>
    <x v="6"/>
    <s v="England"/>
    <s v="data2"/>
    <n v="7817"/>
  </r>
  <r>
    <n v="96.811199999999999"/>
    <x v="8"/>
    <n v="1019317"/>
    <n v="2789"/>
    <x v="6"/>
    <n v="115.488"/>
    <n v="-0.16172069825436408"/>
    <s v="cust-00009"/>
    <x v="5"/>
    <x v="6"/>
    <s v="ajohnson@ryzen.com"/>
    <x v="7"/>
    <s v="India"/>
    <s v="info1"/>
    <n v="2128"/>
  </r>
  <r>
    <n v="96.811199999999999"/>
    <x v="9"/>
    <n v="1011856"/>
    <n v="2584"/>
    <x v="4"/>
    <n v="228.232"/>
    <n v="-0.57582109432507267"/>
    <s v="cust-00010"/>
    <x v="2"/>
    <x v="3"/>
    <s v="jbrown@radon.com"/>
    <x v="8"/>
    <s v="India"/>
    <s v="info1"/>
    <n v="8023"/>
  </r>
  <r>
    <n v="96.811199999999999"/>
    <x v="10"/>
    <n v="1018390"/>
    <n v="1817"/>
    <x v="2"/>
    <n v="331.60399999999998"/>
    <n v="-0.70805177259622931"/>
    <s v="cust-00011"/>
    <x v="4"/>
    <x v="5"/>
    <s v="jmartinez@ideapad.com"/>
    <x v="2"/>
    <s v="Australia"/>
    <s v="data1"/>
    <n v="2046"/>
  </r>
  <r>
    <n v="96.811199999999999"/>
    <x v="11"/>
    <n v="1014114"/>
    <n v="1249"/>
    <x v="7"/>
    <n v="554.08399999999995"/>
    <n v="-0.82527703380714834"/>
    <s v="cust-00012"/>
    <x v="4"/>
    <x v="4"/>
    <s v="jmiller@radon.com"/>
    <x v="6"/>
    <s v="England"/>
    <s v="data2"/>
    <n v="6620"/>
  </r>
  <r>
    <n v="96.811199999999999"/>
    <x v="12"/>
    <n v="1008046"/>
    <n v="131"/>
    <x v="2"/>
    <n v="88.524000000000001"/>
    <n v="9.36152907686051E-2"/>
    <s v="cust-00013"/>
    <x v="3"/>
    <x v="3"/>
    <s v="sbrown@ryzen.com"/>
    <x v="0"/>
    <s v="Australia"/>
    <s v="info1"/>
    <n v="3250"/>
  </r>
  <r>
    <n v="96.811199999999999"/>
    <x v="13"/>
    <n v="1006694"/>
    <n v="318"/>
    <x v="7"/>
    <n v="101.19199999999999"/>
    <n v="-4.3291959838722367E-2"/>
    <s v="cust-00014"/>
    <x v="6"/>
    <x v="1"/>
    <s v="msmith@radon.com"/>
    <x v="8"/>
    <s v="India"/>
    <s v="data1"/>
    <n v="2351"/>
  </r>
  <r>
    <n v="96.811199999999999"/>
    <x v="14"/>
    <n v="1015275"/>
    <n v="288"/>
    <x v="4"/>
    <n v="132.76400000000001"/>
    <n v="-0.27080232593172854"/>
    <s v="cust-00015"/>
    <x v="7"/>
    <x v="7"/>
    <s v="lgarcia@ryzen.com"/>
    <x v="9"/>
    <s v="USA"/>
    <s v="data2"/>
    <n v="5878"/>
  </r>
  <r>
    <n v="96.811199999999999"/>
    <x v="15"/>
    <n v="1010637"/>
    <n v="810"/>
    <x v="3"/>
    <n v="150.74799999999999"/>
    <n v="-0.35779446493485811"/>
    <s v="cust-00016"/>
    <x v="7"/>
    <x v="8"/>
    <s v="lrodriguez@ideapad.com"/>
    <x v="1"/>
    <s v="India"/>
    <s v="data2"/>
    <n v="1657"/>
  </r>
  <r>
    <n v="96.811199999999999"/>
    <x v="16"/>
    <n v="1008694"/>
    <n v="1432"/>
    <x v="4"/>
    <n v="151.68"/>
    <n v="-0.36174050632911398"/>
    <s v="cust-00017"/>
    <x v="7"/>
    <x v="3"/>
    <s v="lbrown@ideapad.com"/>
    <x v="10"/>
    <s v="USA"/>
    <s v="data2"/>
    <n v="7624"/>
  </r>
  <r>
    <n v="96.811199999999999"/>
    <x v="17"/>
    <n v="1018369"/>
    <n v="1356"/>
    <x v="8"/>
    <n v="155.244"/>
    <n v="-0.37639329056195409"/>
    <s v="cust-00018"/>
    <x v="5"/>
    <x v="4"/>
    <s v="amiller@ideapad.com"/>
    <x v="2"/>
    <s v="Australia"/>
    <s v="data2"/>
    <n v="8711"/>
  </r>
  <r>
    <n v="96.811199999999999"/>
    <x v="18"/>
    <n v="1017528"/>
    <n v="1973"/>
    <x v="1"/>
    <n v="177.72399999999999"/>
    <n v="-0.45527221984650351"/>
    <s v="cust-00019"/>
    <x v="7"/>
    <x v="0"/>
    <s v="ldavis@radon.com"/>
    <x v="9"/>
    <s v="USA"/>
    <s v="data2"/>
    <n v="9422"/>
  </r>
  <r>
    <n v="96.811199999999999"/>
    <x v="19"/>
    <n v="1018087"/>
    <n v="2843"/>
    <x v="6"/>
    <n v="182.22"/>
    <n v="-0.46871254527494238"/>
    <s v="cust-00020"/>
    <x v="7"/>
    <x v="4"/>
    <s v="lmiller@ideapad.com"/>
    <x v="10"/>
    <s v="USA"/>
    <s v="data1"/>
    <n v="1959"/>
  </r>
  <r>
    <n v="96.811199999999999"/>
    <x v="20"/>
    <n v="1009951"/>
    <n v="52"/>
    <x v="3"/>
    <n v="211.44399999999999"/>
    <n v="-0.54214260040483531"/>
    <s v="cust-00021"/>
    <x v="2"/>
    <x v="7"/>
    <s v="jgarcia@ryzen.com"/>
    <x v="10"/>
    <s v="USA"/>
    <s v="data2"/>
    <n v="5183"/>
  </r>
  <r>
    <n v="112.9464"/>
    <x v="21"/>
    <n v="1018775"/>
    <n v="1403"/>
    <x v="5"/>
    <n v="213.69200000000001"/>
    <n v="-0.47145237070175772"/>
    <s v="cust-00022"/>
    <x v="0"/>
    <x v="5"/>
    <s v="nmartinez@ryzen.com"/>
    <x v="1"/>
    <s v="India"/>
    <s v="info1"/>
    <n v="2940"/>
  </r>
  <r>
    <n v="112.9464"/>
    <x v="22"/>
    <n v="1009148"/>
    <n v="1883"/>
    <x v="4"/>
    <n v="117.36799999999999"/>
    <n v="-3.7672960261740836E-2"/>
    <s v="cust-00023"/>
    <x v="3"/>
    <x v="1"/>
    <s v="ssmith@radon.com"/>
    <x v="11"/>
    <s v="England"/>
    <s v="data2"/>
    <n v="3650"/>
  </r>
  <r>
    <n v="112.9464"/>
    <x v="23"/>
    <n v="1017783"/>
    <n v="1405"/>
    <x v="2"/>
    <n v="119.4"/>
    <n v="-5.4050251256281476E-2"/>
    <s v="cust-00024"/>
    <x v="3"/>
    <x v="3"/>
    <s v="sbrown@radon.com"/>
    <x v="1"/>
    <s v="India"/>
    <s v="info1"/>
    <n v="3995"/>
  </r>
  <r>
    <n v="112.9464"/>
    <x v="24"/>
    <n v="1011047"/>
    <n v="275"/>
    <x v="3"/>
    <n v="13.08"/>
    <n v="7.6350458715596332"/>
    <s v="cust-00025"/>
    <x v="6"/>
    <x v="8"/>
    <s v="mrodriguez@ideapad.com"/>
    <x v="7"/>
    <s v="India"/>
    <s v="info1"/>
    <n v="4419"/>
  </r>
  <r>
    <n v="112.9464"/>
    <x v="25"/>
    <n v="1010143"/>
    <n v="2579"/>
    <x v="6"/>
    <n v="20.64"/>
    <n v="4.4722093023255809"/>
    <s v="cust-00026"/>
    <x v="0"/>
    <x v="5"/>
    <s v="nmartinez@ryzen.com"/>
    <x v="5"/>
    <s v="USA"/>
    <s v="info1"/>
    <n v="8196"/>
  </r>
  <r>
    <n v="112.9464"/>
    <x v="26"/>
    <n v="1018552"/>
    <n v="1369"/>
    <x v="0"/>
    <n v="21.763999999999999"/>
    <n v="4.1895975004594748"/>
    <s v="cust-00027"/>
    <x v="2"/>
    <x v="5"/>
    <s v="jmartinez@radon.com"/>
    <x v="10"/>
    <s v="USA"/>
    <s v="info1"/>
    <n v="5678"/>
  </r>
  <r>
    <n v="112.9464"/>
    <x v="27"/>
    <n v="1013351"/>
    <n v="365"/>
    <x v="2"/>
    <n v="32.188000000000002"/>
    <n v="2.5089598608176957"/>
    <s v="cust-00028"/>
    <x v="1"/>
    <x v="8"/>
    <s v="erodriguez@ryzen.com"/>
    <x v="5"/>
    <s v="USA"/>
    <s v="data2"/>
    <n v="9994"/>
  </r>
  <r>
    <n v="112.9464"/>
    <x v="28"/>
    <n v="1017724"/>
    <n v="673"/>
    <x v="5"/>
    <n v="32.188000000000002"/>
    <n v="2.5089598608176957"/>
    <s v="cust-00029"/>
    <x v="8"/>
    <x v="5"/>
    <s v="imartinez@ryzen.com"/>
    <x v="10"/>
    <s v="USA"/>
    <s v="data1"/>
    <n v="3375"/>
  </r>
  <r>
    <n v="112.9464"/>
    <x v="29"/>
    <n v="1006449"/>
    <n v="302"/>
    <x v="3"/>
    <n v="58.295999999999999"/>
    <n v="0.93746397694524497"/>
    <s v="cust-00030"/>
    <x v="5"/>
    <x v="2"/>
    <s v="awilliams@ideapad.com"/>
    <x v="1"/>
    <s v="India"/>
    <s v="data2"/>
    <n v="1207"/>
  </r>
  <r>
    <n v="112.9464"/>
    <x v="30"/>
    <n v="1007091"/>
    <n v="321"/>
    <x v="6"/>
    <n v="104.44799999999999"/>
    <n v="8.136488970588239E-2"/>
    <s v="cust-00031"/>
    <x v="2"/>
    <x v="1"/>
    <s v="jsmith@ideapad.com"/>
    <x v="0"/>
    <s v="Australia"/>
    <s v="data2"/>
    <n v="7715"/>
  </r>
  <r>
    <n v="112.9464"/>
    <x v="31"/>
    <n v="1014200"/>
    <n v="982"/>
    <x v="1"/>
    <n v="109.744"/>
    <n v="2.9180638577052023E-2"/>
    <s v="cust-00032"/>
    <x v="9"/>
    <x v="4"/>
    <s v="omiller@radon.com"/>
    <x v="2"/>
    <s v="Australia"/>
    <s v="data2"/>
    <n v="4035"/>
  </r>
  <r>
    <n v="112.9464"/>
    <x v="16"/>
    <n v="1007523"/>
    <n v="1651"/>
    <x v="2"/>
    <n v="126.48"/>
    <n v="-0.10700189753320688"/>
    <s v="cust-00033"/>
    <x v="7"/>
    <x v="6"/>
    <s v="ljohnson@ryzen.com"/>
    <x v="9"/>
    <s v="USA"/>
    <s v="data1"/>
    <n v="2056"/>
  </r>
  <r>
    <n v="112.9464"/>
    <x v="32"/>
    <n v="1019588"/>
    <n v="2795"/>
    <x v="3"/>
    <n v="137.84399999999999"/>
    <n v="-0.18062157221206579"/>
    <s v="cust-00034"/>
    <x v="7"/>
    <x v="1"/>
    <s v="lsmith@ideapad.com"/>
    <x v="6"/>
    <s v="England"/>
    <s v="data2"/>
    <n v="1689"/>
  </r>
  <r>
    <n v="112.9464"/>
    <x v="24"/>
    <n v="1014380"/>
    <n v="2850"/>
    <x v="7"/>
    <n v="140.09200000000001"/>
    <n v="-0.19376980841161531"/>
    <s v="cust-00035"/>
    <x v="7"/>
    <x v="5"/>
    <s v="lmartinez@ideapad.com"/>
    <x v="8"/>
    <s v="India"/>
    <s v="data2"/>
    <n v="1325"/>
  </r>
  <r>
    <n v="112.9464"/>
    <x v="33"/>
    <n v="1007472"/>
    <n v="2537"/>
    <x v="6"/>
    <n v="148.464"/>
    <n v="-0.23923375363724542"/>
    <s v="cust-00036"/>
    <x v="4"/>
    <x v="7"/>
    <s v="jgarcia@ryzen.com"/>
    <x v="6"/>
    <s v="England"/>
    <s v="info1"/>
    <n v="6701"/>
  </r>
  <r>
    <n v="112.9464"/>
    <x v="34"/>
    <n v="1014924"/>
    <n v="1897"/>
    <x v="5"/>
    <n v="156.952"/>
    <n v="-0.28037616596156789"/>
    <s v="cust-00037"/>
    <x v="5"/>
    <x v="3"/>
    <s v="abrown@ideapad.com"/>
    <x v="11"/>
    <s v="England"/>
    <s v="data1"/>
    <n v="8341"/>
  </r>
  <r>
    <n v="112.9464"/>
    <x v="35"/>
    <n v="1013258"/>
    <n v="158"/>
    <x v="0"/>
    <n v="163.696"/>
    <n v="-0.31002345811748611"/>
    <s v="cust-00038"/>
    <x v="3"/>
    <x v="6"/>
    <s v="sjohnson@ideapad.com"/>
    <x v="4"/>
    <s v="England"/>
    <s v="info1"/>
    <n v="3486"/>
  </r>
  <r>
    <n v="112.9464"/>
    <x v="36"/>
    <n v="1015999"/>
    <n v="2283"/>
    <x v="3"/>
    <n v="205.28399999999999"/>
    <n v="-0.44980417373005199"/>
    <s v="cust-00039"/>
    <x v="4"/>
    <x v="3"/>
    <s v="jbrown@radon.com"/>
    <x v="8"/>
    <s v="India"/>
    <s v="info1"/>
    <n v="3681"/>
  </r>
  <r>
    <n v="112.9464"/>
    <x v="37"/>
    <n v="1011612"/>
    <n v="2721"/>
    <x v="2"/>
    <n v="214.27600000000001"/>
    <n v="-0.47289290447833637"/>
    <s v="cust-00040"/>
    <x v="8"/>
    <x v="5"/>
    <s v="imartinez@radon.com"/>
    <x v="9"/>
    <s v="USA"/>
    <s v="info1"/>
    <n v="3461"/>
  </r>
  <r>
    <n v="112.9464"/>
    <x v="38"/>
    <n v="1019907"/>
    <n v="2360"/>
    <x v="2"/>
    <n v="215.4"/>
    <n v="-0.47564345403899722"/>
    <s v="cust-00041"/>
    <x v="0"/>
    <x v="2"/>
    <s v="nwilliams@radon.com"/>
    <x v="5"/>
    <s v="USA"/>
    <s v="data1"/>
    <n v="6446"/>
  </r>
  <r>
    <n v="129.08160000000001"/>
    <x v="30"/>
    <n v="1017464"/>
    <n v="2062"/>
    <x v="4"/>
    <n v="217.648"/>
    <n v="-0.40692494302727333"/>
    <s v="cust-00042"/>
    <x v="0"/>
    <x v="7"/>
    <s v="ngarcia@radon.com"/>
    <x v="6"/>
    <s v="England"/>
    <s v="data2"/>
    <n v="8453"/>
  </r>
  <r>
    <n v="129.08160000000001"/>
    <x v="39"/>
    <n v="1007425"/>
    <n v="1402"/>
    <x v="7"/>
    <n v="6.016"/>
    <n v="20.456382978723404"/>
    <s v="cust-00043"/>
    <x v="3"/>
    <x v="8"/>
    <s v="srodriguez@ryzen.com"/>
    <x v="11"/>
    <s v="England"/>
    <s v="data2"/>
    <n v="2436"/>
  </r>
  <r>
    <n v="129.08160000000001"/>
    <x v="40"/>
    <n v="1011327"/>
    <n v="2252"/>
    <x v="4"/>
    <n v="92.343999999999994"/>
    <n v="0.39783418522048014"/>
    <s v="cust-00044"/>
    <x v="4"/>
    <x v="5"/>
    <s v="jmartinez@ryzen.com"/>
    <x v="1"/>
    <s v="India"/>
    <s v="data2"/>
    <n v="4012"/>
  </r>
  <r>
    <n v="129.08160000000001"/>
    <x v="4"/>
    <n v="1013551"/>
    <n v="2145"/>
    <x v="3"/>
    <n v="99.087999999999994"/>
    <n v="0.30269659292749895"/>
    <s v="cust-00045"/>
    <x v="5"/>
    <x v="8"/>
    <s v="arodriguez@radon.com"/>
    <x v="0"/>
    <s v="Australia"/>
    <s v="data1"/>
    <n v="9748"/>
  </r>
  <r>
    <n v="129.08160000000001"/>
    <x v="41"/>
    <n v="1013856"/>
    <n v="2032"/>
    <x v="0"/>
    <n v="119.32"/>
    <n v="8.1810258129400071E-2"/>
    <s v="cust-00046"/>
    <x v="1"/>
    <x v="7"/>
    <s v="egarcia@ideapad.com"/>
    <x v="4"/>
    <s v="England"/>
    <s v="info1"/>
    <n v="8237"/>
  </r>
  <r>
    <n v="129.08160000000001"/>
    <x v="42"/>
    <n v="1009183"/>
    <n v="1436"/>
    <x v="5"/>
    <n v="138.09200000000001"/>
    <n v="-6.5249254120441469E-2"/>
    <s v="cust-00047"/>
    <x v="7"/>
    <x v="2"/>
    <s v="lwilliams@ryzen.com"/>
    <x v="8"/>
    <s v="India"/>
    <s v="info1"/>
    <n v="6149"/>
  </r>
  <r>
    <n v="129.08160000000001"/>
    <x v="43"/>
    <n v="1012834"/>
    <n v="278"/>
    <x v="7"/>
    <n v="164.28"/>
    <n v="-0.21425858290723152"/>
    <s v="cust-00048"/>
    <x v="0"/>
    <x v="6"/>
    <s v="njohnson@ryzen.com"/>
    <x v="4"/>
    <s v="England"/>
    <s v="data2"/>
    <n v="9595"/>
  </r>
  <r>
    <n v="129.08160000000001"/>
    <x v="44"/>
    <n v="1009765"/>
    <n v="2673"/>
    <x v="8"/>
    <n v="192.38"/>
    <n v="-0.32902796548497759"/>
    <s v="cust-00049"/>
    <x v="5"/>
    <x v="5"/>
    <s v="amartinez@ryzen.com"/>
    <x v="2"/>
    <s v="Australia"/>
    <s v="data1"/>
    <n v="4100"/>
  </r>
  <r>
    <n v="129.08160000000001"/>
    <x v="25"/>
    <n v="1013588"/>
    <n v="2145"/>
    <x v="8"/>
    <n v="203.62"/>
    <n v="-0.36606620174835475"/>
    <s v="cust-00050"/>
    <x v="2"/>
    <x v="1"/>
    <s v="jsmith@ryzen.com"/>
    <x v="1"/>
    <s v="India"/>
    <s v="data2"/>
    <n v="6365"/>
  </r>
  <r>
    <n v="129.08160000000001"/>
    <x v="45"/>
    <n v="1014521"/>
    <n v="1124"/>
    <x v="5"/>
    <n v="208.11600000000001"/>
    <n v="-0.3797612869745719"/>
    <s v="cust-00051"/>
    <x v="0"/>
    <x v="7"/>
    <s v="ngarcia@ideapad.com"/>
    <x v="11"/>
    <s v="England"/>
    <s v="data1"/>
    <n v="4672"/>
  </r>
  <r>
    <n v="129.08160000000001"/>
    <x v="46"/>
    <n v="1010798"/>
    <n v="1630"/>
    <x v="7"/>
    <n v="30.524000000000001"/>
    <n v="3.2288559821779583"/>
    <s v="cust-00052"/>
    <x v="6"/>
    <x v="7"/>
    <s v="mgarcia@radon.com"/>
    <x v="3"/>
    <s v="Australia"/>
    <s v="data1"/>
    <n v="8427"/>
  </r>
  <r>
    <n v="129.08160000000001"/>
    <x v="47"/>
    <n v="1011060"/>
    <n v="1932"/>
    <x v="7"/>
    <n v="35.020000000000003"/>
    <n v="2.6859394631639062"/>
    <s v="cust-00053"/>
    <x v="7"/>
    <x v="8"/>
    <s v="lrodriguez@radon.com"/>
    <x v="8"/>
    <s v="India"/>
    <s v="data2"/>
    <n v="4087"/>
  </r>
  <r>
    <n v="129.08160000000001"/>
    <x v="48"/>
    <n v="1011609"/>
    <n v="1605"/>
    <x v="1"/>
    <n v="39.515999999999998"/>
    <n v="2.2665654418463412"/>
    <s v="cust-00054"/>
    <x v="7"/>
    <x v="4"/>
    <s v="lmiller@radon.com"/>
    <x v="4"/>
    <s v="England"/>
    <s v="info1"/>
    <n v="9148"/>
  </r>
  <r>
    <n v="129.08160000000001"/>
    <x v="3"/>
    <n v="1015194"/>
    <n v="2409"/>
    <x v="4"/>
    <n v="54.128"/>
    <n v="1.3847472657404671"/>
    <s v="cust-00055"/>
    <x v="5"/>
    <x v="5"/>
    <s v="amartinez@ideapad.com"/>
    <x v="5"/>
    <s v="USA"/>
    <s v="data2"/>
    <n v="3969"/>
  </r>
  <r>
    <n v="129.08160000000001"/>
    <x v="49"/>
    <n v="1007525"/>
    <n v="2644"/>
    <x v="3"/>
    <n v="84.188000000000002"/>
    <n v="0.53325414548391703"/>
    <s v="cust-00056"/>
    <x v="8"/>
    <x v="9"/>
    <s v="ijones@ideapad.com"/>
    <x v="8"/>
    <s v="India"/>
    <s v="data2"/>
    <n v="3248"/>
  </r>
  <r>
    <n v="145.21680000000001"/>
    <x v="50"/>
    <n v="1011116"/>
    <n v="888"/>
    <x v="5"/>
    <n v="118.196"/>
    <n v="0.22861010524890868"/>
    <s v="cust-00057"/>
    <x v="8"/>
    <x v="0"/>
    <s v="idavis@radon.com"/>
    <x v="9"/>
    <s v="USA"/>
    <s v="info1"/>
    <n v="8325"/>
  </r>
  <r>
    <n v="145.21680000000001"/>
    <x v="51"/>
    <n v="1015175"/>
    <n v="1469"/>
    <x v="8"/>
    <n v="10.48"/>
    <n v="12.856564885496184"/>
    <s v="cust-00058"/>
    <x v="6"/>
    <x v="9"/>
    <s v="mjones@ideapad.com"/>
    <x v="3"/>
    <s v="Australia"/>
    <s v="data1"/>
    <n v="6827"/>
  </r>
  <r>
    <n v="145.21680000000001"/>
    <x v="52"/>
    <n v="1016318"/>
    <n v="1829"/>
    <x v="1"/>
    <n v="13.852"/>
    <n v="9.4834536529021083"/>
    <s v="cust-00059"/>
    <x v="1"/>
    <x v="0"/>
    <s v="edavis@radon.com"/>
    <x v="8"/>
    <s v="India"/>
    <s v="data2"/>
    <n v="2680"/>
  </r>
  <r>
    <n v="145.21680000000001"/>
    <x v="53"/>
    <n v="1010157"/>
    <n v="1086"/>
    <x v="3"/>
    <n v="20.992000000000001"/>
    <n v="5.9177210365853661"/>
    <s v="cust-00060"/>
    <x v="4"/>
    <x v="1"/>
    <s v="jsmith@radon.com"/>
    <x v="9"/>
    <s v="USA"/>
    <s v="info1"/>
    <n v="5838"/>
  </r>
  <r>
    <n v="145.21680000000001"/>
    <x v="54"/>
    <n v="1017776"/>
    <n v="254"/>
    <x v="2"/>
    <n v="20.992000000000001"/>
    <n v="5.9177210365853661"/>
    <s v="cust-00061"/>
    <x v="2"/>
    <x v="8"/>
    <s v="jrodriguez@ryzen.com"/>
    <x v="9"/>
    <s v="USA"/>
    <s v="data1"/>
    <n v="6379"/>
  </r>
  <r>
    <n v="145.21680000000001"/>
    <x v="7"/>
    <n v="1013702"/>
    <n v="436"/>
    <x v="8"/>
    <n v="21.72"/>
    <n v="5.685856353591161"/>
    <s v="cust-00062"/>
    <x v="0"/>
    <x v="8"/>
    <s v="nrodriguez@radon.com"/>
    <x v="8"/>
    <s v="India"/>
    <s v="data1"/>
    <n v="1510"/>
  </r>
  <r>
    <n v="145.21680000000001"/>
    <x v="55"/>
    <n v="1009553"/>
    <n v="1633"/>
    <x v="5"/>
    <n v="26.216000000000001"/>
    <n v="4.5392432102532805"/>
    <s v="cust-00063"/>
    <x v="9"/>
    <x v="7"/>
    <s v="ogarcia@ideapad.com"/>
    <x v="3"/>
    <s v="Australia"/>
    <s v="data2"/>
    <n v="2368"/>
  </r>
  <r>
    <n v="145.21680000000001"/>
    <x v="56"/>
    <n v="1012600"/>
    <n v="1306"/>
    <x v="1"/>
    <n v="47.968000000000004"/>
    <n v="2.0273682454969979"/>
    <s v="cust-00064"/>
    <x v="1"/>
    <x v="0"/>
    <s v="edavis@ryzen.com"/>
    <x v="3"/>
    <s v="Australia"/>
    <s v="data2"/>
    <n v="2657"/>
  </r>
  <r>
    <n v="145.21680000000001"/>
    <x v="57"/>
    <n v="1014826"/>
    <n v="2115"/>
    <x v="4"/>
    <n v="59.207999999999998"/>
    <n v="1.4526550466153225"/>
    <s v="cust-00065"/>
    <x v="7"/>
    <x v="9"/>
    <s v="ljones@ideapad.com"/>
    <x v="8"/>
    <s v="India"/>
    <s v="info1"/>
    <n v="6656"/>
  </r>
  <r>
    <n v="145.21680000000001"/>
    <x v="58"/>
    <n v="1011083"/>
    <n v="1961"/>
    <x v="0"/>
    <n v="81.688000000000002"/>
    <n v="0.77770051904808546"/>
    <s v="cust-00066"/>
    <x v="0"/>
    <x v="3"/>
    <s v="nbrown@radon.com"/>
    <x v="6"/>
    <s v="England"/>
    <s v="data1"/>
    <n v="7884"/>
  </r>
  <r>
    <n v="145.21680000000001"/>
    <x v="59"/>
    <n v="1018077"/>
    <n v="996"/>
    <x v="2"/>
    <n v="113.16"/>
    <n v="0.28328738069989406"/>
    <s v="cust-00067"/>
    <x v="0"/>
    <x v="7"/>
    <s v="ngarcia@ryzen.com"/>
    <x v="1"/>
    <s v="India"/>
    <s v="data2"/>
    <n v="1479"/>
  </r>
  <r>
    <n v="154.89792"/>
    <x v="60"/>
    <n v="1013362"/>
    <n v="2230"/>
    <x v="5"/>
    <n v="144.63200000000001"/>
    <n v="7.0979589579069594E-2"/>
    <s v="cust-00068"/>
    <x v="9"/>
    <x v="2"/>
    <s v="owilliams@ideapad.com"/>
    <x v="2"/>
    <s v="Australia"/>
    <s v="data1"/>
    <n v="7784"/>
  </r>
  <r>
    <n v="161.352"/>
    <x v="61"/>
    <n v="1018777"/>
    <n v="2834"/>
    <x v="9"/>
    <n v="21.792000000000002"/>
    <n v="6.4041850220264314"/>
    <s v="cust-00069"/>
    <x v="4"/>
    <x v="0"/>
    <s v="jdavis@radon.com"/>
    <x v="0"/>
    <s v="Australia"/>
    <s v="info1"/>
    <n v="2286"/>
  </r>
  <r>
    <n v="161.352"/>
    <x v="62"/>
    <n v="1011774"/>
    <n v="2566"/>
    <x v="4"/>
    <n v="20.452000000000002"/>
    <n v="6.8893017797770382"/>
    <s v="cust-00070"/>
    <x v="2"/>
    <x v="8"/>
    <s v="jrodriguez@ideapad.com"/>
    <x v="9"/>
    <s v="USA"/>
    <s v="info1"/>
    <n v="9294"/>
  </r>
  <r>
    <n v="161.352"/>
    <x v="63"/>
    <n v="1006863"/>
    <n v="248"/>
    <x v="3"/>
    <n v="30.524000000000001"/>
    <n v="4.2860699777224482"/>
    <s v="cust-00071"/>
    <x v="2"/>
    <x v="1"/>
    <s v="jsmith@ideapad.com"/>
    <x v="8"/>
    <s v="India"/>
    <s v="info1"/>
    <n v="5493"/>
  </r>
  <r>
    <n v="161.352"/>
    <x v="22"/>
    <n v="1019049"/>
    <n v="1199"/>
    <x v="1"/>
    <n v="45.18"/>
    <n v="2.5713147410358563"/>
    <s v="cust-00072"/>
    <x v="0"/>
    <x v="8"/>
    <s v="nrodriguez@radon.com"/>
    <x v="9"/>
    <s v="USA"/>
    <s v="info1"/>
    <n v="6400"/>
  </r>
  <r>
    <n v="161.352"/>
    <x v="64"/>
    <n v="1008538"/>
    <n v="2378"/>
    <x v="7"/>
    <n v="50.944000000000003"/>
    <n v="2.1672424623115578"/>
    <s v="cust-00073"/>
    <x v="9"/>
    <x v="1"/>
    <s v="osmith@ryzen.com"/>
    <x v="9"/>
    <s v="USA"/>
    <s v="data2"/>
    <n v="8656"/>
  </r>
  <r>
    <n v="161.352"/>
    <x v="65"/>
    <n v="1007293"/>
    <n v="2406"/>
    <x v="2"/>
    <n v="56.468000000000004"/>
    <n v="1.8574059644400367"/>
    <s v="cust-00074"/>
    <x v="1"/>
    <x v="0"/>
    <s v="edavis@radon.com"/>
    <x v="11"/>
    <s v="England"/>
    <s v="data1"/>
    <n v="4060"/>
  </r>
  <r>
    <n v="161.352"/>
    <x v="62"/>
    <n v="1009866"/>
    <n v="1547"/>
    <x v="4"/>
    <n v="21.135999999999999"/>
    <n v="6.6339894019682069"/>
    <s v="cust-00075"/>
    <x v="8"/>
    <x v="8"/>
    <s v="irodriguez@ryzen.com"/>
    <x v="10"/>
    <s v="USA"/>
    <s v="data1"/>
    <n v="4500"/>
  </r>
  <r>
    <n v="161.352"/>
    <x v="60"/>
    <n v="1018917"/>
    <n v="432"/>
    <x v="6"/>
    <n v="21.576000000000001"/>
    <n v="6.4783092324805347"/>
    <s v="cust-00076"/>
    <x v="9"/>
    <x v="2"/>
    <s v="owilliams@ryzen.com"/>
    <x v="4"/>
    <s v="England"/>
    <s v="info1"/>
    <n v="8832"/>
  </r>
  <r>
    <n v="161.352"/>
    <x v="66"/>
    <n v="1006395"/>
    <n v="337"/>
    <x v="2"/>
    <n v="3.2440000000000002"/>
    <n v="48.738594327990135"/>
    <s v="cust-00077"/>
    <x v="5"/>
    <x v="4"/>
    <s v="amiller@ryzen.com"/>
    <x v="11"/>
    <s v="England"/>
    <s v="data1"/>
    <n v="5275"/>
  </r>
  <r>
    <n v="161.352"/>
    <x v="45"/>
    <n v="1007428"/>
    <n v="1650"/>
    <x v="3"/>
    <n v="51.12"/>
    <n v="2.1563380281690141"/>
    <s v="cust-00078"/>
    <x v="8"/>
    <x v="8"/>
    <s v="irodriguez@ideapad.com"/>
    <x v="1"/>
    <s v="India"/>
    <s v="info1"/>
    <n v="6276"/>
  </r>
  <r>
    <n v="161.352"/>
    <x v="67"/>
    <n v="1009743"/>
    <n v="2613"/>
    <x v="4"/>
    <n v="66.536000000000001"/>
    <n v="1.4250330648070217"/>
    <s v="cust-00079"/>
    <x v="1"/>
    <x v="0"/>
    <s v="edavis@radon.com"/>
    <x v="0"/>
    <s v="Australia"/>
    <s v="data1"/>
    <n v="9518"/>
  </r>
  <r>
    <n v="161.352"/>
    <x v="68"/>
    <n v="1009035"/>
    <n v="1643"/>
    <x v="3"/>
    <n v="75.099999999999994"/>
    <n v="1.1484953395472706"/>
    <s v="cust-00080"/>
    <x v="8"/>
    <x v="9"/>
    <s v="ijones@ryzen.com"/>
    <x v="8"/>
    <s v="India"/>
    <s v="data1"/>
    <n v="2443"/>
  </r>
  <r>
    <n v="161.352"/>
    <x v="69"/>
    <n v="1015754"/>
    <n v="2131"/>
    <x v="5"/>
    <n v="82.272000000000006"/>
    <n v="0.9612018669778295"/>
    <s v="cust-00081"/>
    <x v="4"/>
    <x v="8"/>
    <s v="jrodriguez@ryzen.com"/>
    <x v="0"/>
    <s v="Australia"/>
    <s v="data1"/>
    <n v="9124"/>
  </r>
  <r>
    <n v="161.352"/>
    <x v="70"/>
    <n v="1012253"/>
    <n v="138"/>
    <x v="0"/>
    <n v="89.016000000000005"/>
    <n v="0.81261795632245881"/>
    <s v="cust-00082"/>
    <x v="5"/>
    <x v="9"/>
    <s v="ajones@radon.com"/>
    <x v="11"/>
    <s v="England"/>
    <s v="data2"/>
    <n v="9873"/>
  </r>
  <r>
    <n v="161.352"/>
    <x v="71"/>
    <n v="1008306"/>
    <n v="2609"/>
    <x v="0"/>
    <n v="113.324"/>
    <n v="0.42381137270128133"/>
    <s v="cust-00083"/>
    <x v="7"/>
    <x v="0"/>
    <s v="ldavis@ideapad.com"/>
    <x v="11"/>
    <s v="England"/>
    <s v="info1"/>
    <n v="6713"/>
  </r>
  <r>
    <n v="161.352"/>
    <x v="72"/>
    <n v="1012019"/>
    <n v="1439"/>
    <x v="4"/>
    <n v="180.06"/>
    <n v="-0.10389870043318893"/>
    <s v="cust-00084"/>
    <x v="5"/>
    <x v="0"/>
    <s v="adavis@ryzen.com"/>
    <x v="3"/>
    <s v="Australia"/>
    <s v="info1"/>
    <n v="1738"/>
  </r>
  <r>
    <n v="161.352"/>
    <x v="5"/>
    <n v="1009727"/>
    <n v="1918"/>
    <x v="6"/>
    <n v="205.91200000000001"/>
    <n v="-0.21640312366447803"/>
    <s v="cust-00085"/>
    <x v="8"/>
    <x v="4"/>
    <s v="imiller@radon.com"/>
    <x v="10"/>
    <s v="USA"/>
    <s v="data1"/>
    <n v="1523"/>
  </r>
  <r>
    <n v="177.4872"/>
    <x v="73"/>
    <n v="1010405"/>
    <n v="1021"/>
    <x v="1"/>
    <n v="210.40799999999999"/>
    <n v="-0.15646173149309905"/>
    <s v="cust-00086"/>
    <x v="9"/>
    <x v="7"/>
    <s v="ogarcia@radon.com"/>
    <x v="0"/>
    <s v="Australia"/>
    <s v="info1"/>
    <n v="2545"/>
  </r>
  <r>
    <n v="177.4872"/>
    <x v="74"/>
    <n v="1014019"/>
    <n v="807"/>
    <x v="4"/>
    <n v="44.64"/>
    <n v="2.9759677419354835"/>
    <s v="cust-00087"/>
    <x v="0"/>
    <x v="4"/>
    <s v="nmiller@ideapad.com"/>
    <x v="2"/>
    <s v="Australia"/>
    <s v="data1"/>
    <n v="2090"/>
  </r>
  <r>
    <n v="177.4872"/>
    <x v="75"/>
    <n v="1009504"/>
    <n v="789"/>
    <x v="7"/>
    <n v="50.26"/>
    <n v="2.531380819737366"/>
    <s v="cust-00088"/>
    <x v="4"/>
    <x v="9"/>
    <s v="jjones@ryzen.com"/>
    <x v="1"/>
    <s v="India"/>
    <s v="info1"/>
    <n v="8562"/>
  </r>
  <r>
    <n v="177.4872"/>
    <x v="76"/>
    <n v="1009802"/>
    <n v="2744"/>
    <x v="6"/>
    <n v="55.88"/>
    <n v="2.1762204724409449"/>
    <s v="cust-00089"/>
    <x v="2"/>
    <x v="8"/>
    <s v="jrodriguez@ryzen.com"/>
    <x v="1"/>
    <s v="India"/>
    <s v="data1"/>
    <n v="2545"/>
  </r>
  <r>
    <n v="177.4872"/>
    <x v="77"/>
    <n v="1017631"/>
    <n v="2496"/>
    <x v="1"/>
    <n v="57.003999999999998"/>
    <n v="2.11359202862957"/>
    <s v="cust-00090"/>
    <x v="3"/>
    <x v="1"/>
    <s v="ssmith@radon.com"/>
    <x v="3"/>
    <s v="Australia"/>
    <s v="data1"/>
    <n v="8958"/>
  </r>
  <r>
    <n v="177.4872"/>
    <x v="78"/>
    <n v="1012083"/>
    <n v="2661"/>
    <x v="6"/>
    <n v="59.252000000000002"/>
    <n v="1.995463444271923"/>
    <s v="cust-00091"/>
    <x v="0"/>
    <x v="7"/>
    <s v="ngarcia@radon.com"/>
    <x v="10"/>
    <s v="USA"/>
    <s v="info1"/>
    <n v="2153"/>
  </r>
  <r>
    <n v="177.4872"/>
    <x v="79"/>
    <n v="1015936"/>
    <n v="1971"/>
    <x v="6"/>
    <n v="60.375999999999998"/>
    <n v="1.939697893202597"/>
    <s v="cust-00092"/>
    <x v="1"/>
    <x v="3"/>
    <s v="ebrown@ryzen.com"/>
    <x v="2"/>
    <s v="Australia"/>
    <s v="info1"/>
    <n v="4213"/>
  </r>
  <r>
    <n v="177.4872"/>
    <x v="80"/>
    <n v="1010180"/>
    <n v="2190"/>
    <x v="5"/>
    <n v="70.492000000000004"/>
    <n v="1.517834647903308"/>
    <s v="cust-00093"/>
    <x v="0"/>
    <x v="4"/>
    <s v="nmiller@ideapad.com"/>
    <x v="11"/>
    <s v="England"/>
    <s v="data1"/>
    <n v="8695"/>
  </r>
  <r>
    <n v="177.4872"/>
    <x v="81"/>
    <n v="1009276"/>
    <n v="2346"/>
    <x v="4"/>
    <n v="78.444000000000003"/>
    <n v="1.2625975217989902"/>
    <s v="cust-00094"/>
    <x v="5"/>
    <x v="1"/>
    <s v="asmith@ideapad.com"/>
    <x v="2"/>
    <s v="Australia"/>
    <s v="info1"/>
    <n v="1699"/>
  </r>
  <r>
    <n v="177.4872"/>
    <x v="20"/>
    <n v="1013427"/>
    <n v="1638"/>
    <x v="3"/>
    <n v="81.731999999999999"/>
    <n v="1.1715753927470269"/>
    <s v="cust-00095"/>
    <x v="1"/>
    <x v="2"/>
    <s v="ewilliams@radon.com"/>
    <x v="8"/>
    <s v="India"/>
    <s v="data2"/>
    <n v="9316"/>
  </r>
  <r>
    <n v="177.4872"/>
    <x v="78"/>
    <n v="1009529"/>
    <n v="15"/>
    <x v="8"/>
    <n v="98.591999999999999"/>
    <n v="0.8002190847127556"/>
    <s v="cust-00096"/>
    <x v="8"/>
    <x v="0"/>
    <s v="idavis@radon.com"/>
    <x v="9"/>
    <s v="USA"/>
    <s v="data2"/>
    <n v="6935"/>
  </r>
  <r>
    <n v="177.4872"/>
    <x v="82"/>
    <n v="1016184"/>
    <n v="2373"/>
    <x v="0"/>
    <n v="101.964"/>
    <n v="0.74068494762857484"/>
    <s v="cust-00097"/>
    <x v="2"/>
    <x v="0"/>
    <s v="jdavis@ideapad.com"/>
    <x v="6"/>
    <s v="England"/>
    <s v="data2"/>
    <n v="1375"/>
  </r>
  <r>
    <n v="177.4872"/>
    <x v="83"/>
    <n v="1014330"/>
    <n v="165"/>
    <x v="5"/>
    <n v="107.584"/>
    <n v="0.64975461035098148"/>
    <s v="cust-00098"/>
    <x v="6"/>
    <x v="6"/>
    <s v="mjohnson@ryzen.com"/>
    <x v="3"/>
    <s v="Australia"/>
    <s v="data2"/>
    <n v="1144"/>
  </r>
  <r>
    <n v="177.4872"/>
    <x v="84"/>
    <n v="1018202"/>
    <n v="1545"/>
    <x v="1"/>
    <n v="123.32"/>
    <n v="0.43924099902692193"/>
    <s v="cust-00099"/>
    <x v="4"/>
    <x v="0"/>
    <s v="jdavis@ryzen.com"/>
    <x v="5"/>
    <s v="USA"/>
    <s v="info1"/>
    <n v="9861"/>
  </r>
  <r>
    <n v="177.4872"/>
    <x v="74"/>
    <n v="1017565"/>
    <n v="1281"/>
    <x v="8"/>
    <n v="126.69199999999999"/>
    <n v="0.40093454993211891"/>
    <s v="cust-00100"/>
    <x v="0"/>
    <x v="4"/>
    <s v="nmiller@ryzen.com"/>
    <x v="4"/>
    <s v="England"/>
    <s v="info1"/>
    <n v="8812"/>
  </r>
  <r>
    <n v="177.4872"/>
    <x v="20"/>
    <n v="1018151"/>
    <n v="1763"/>
    <x v="6"/>
    <n v="128.94"/>
    <n v="0.37651000465332718"/>
    <s v="cust-00101"/>
    <x v="3"/>
    <x v="6"/>
    <s v="sjohnson@ryzen.com"/>
    <x v="3"/>
    <s v="Australia"/>
    <s v="data1"/>
    <n v="9110"/>
  </r>
  <r>
    <n v="177.4872"/>
    <x v="85"/>
    <n v="1009305"/>
    <n v="1965"/>
    <x v="6"/>
    <n v="139.05600000000001"/>
    <n v="0.2763721090783568"/>
    <s v="cust-00102"/>
    <x v="3"/>
    <x v="1"/>
    <s v="ssmith@ryzen.com"/>
    <x v="0"/>
    <s v="Australia"/>
    <s v="data2"/>
    <n v="5089"/>
  </r>
  <r>
    <n v="177.4872"/>
    <x v="86"/>
    <n v="1018959"/>
    <n v="1599"/>
    <x v="7"/>
    <n v="139.05600000000001"/>
    <n v="0.2763721090783568"/>
    <s v="cust-00103"/>
    <x v="3"/>
    <x v="2"/>
    <s v="swilliams@ideapad.com"/>
    <x v="4"/>
    <s v="England"/>
    <s v="data2"/>
    <n v="4705"/>
  </r>
  <r>
    <n v="177.4872"/>
    <x v="87"/>
    <n v="1014839"/>
    <n v="2401"/>
    <x v="0"/>
    <n v="195.256"/>
    <n v="-9.1002581226697257E-2"/>
    <s v="cust-00104"/>
    <x v="8"/>
    <x v="4"/>
    <s v="imiller@radon.com"/>
    <x v="9"/>
    <s v="USA"/>
    <s v="data2"/>
    <n v="5160"/>
  </r>
  <r>
    <n v="177.4872"/>
    <x v="88"/>
    <n v="1011171"/>
    <n v="1100"/>
    <x v="4"/>
    <n v="10.436"/>
    <n v="16.007205825986969"/>
    <s v="cust-00105"/>
    <x v="7"/>
    <x v="3"/>
    <s v="lbrown@ryzen.com"/>
    <x v="0"/>
    <s v="Australia"/>
    <s v="info1"/>
    <n v="3584"/>
  </r>
  <r>
    <n v="177.4872"/>
    <x v="41"/>
    <n v="1016743"/>
    <n v="831"/>
    <x v="6"/>
    <n v="0.80400000000000005"/>
    <n v="219.75522388059701"/>
    <s v="cust-00106"/>
    <x v="8"/>
    <x v="1"/>
    <s v="ismith@ryzen.com"/>
    <x v="10"/>
    <s v="USA"/>
    <s v="data1"/>
    <n v="3077"/>
  </r>
  <r>
    <n v="177.4872"/>
    <x v="89"/>
    <n v="1009274"/>
    <n v="2844"/>
    <x v="2"/>
    <n v="103.69199999999999"/>
    <n v="0.71167688924892969"/>
    <s v="cust-00107"/>
    <x v="6"/>
    <x v="9"/>
    <s v="mjones@ideapad.com"/>
    <x v="3"/>
    <s v="Australia"/>
    <s v="info1"/>
    <n v="4500"/>
  </r>
  <r>
    <n v="177.4872"/>
    <x v="90"/>
    <n v="1010982"/>
    <n v="1597"/>
    <x v="5"/>
    <n v="4.8159999999999998"/>
    <n v="35.853654485049837"/>
    <s v="cust-00108"/>
    <x v="5"/>
    <x v="7"/>
    <s v="agarcia@ryzen.com"/>
    <x v="5"/>
    <s v="USA"/>
    <s v="data2"/>
    <n v="5811"/>
  </r>
  <r>
    <n v="177.4872"/>
    <x v="91"/>
    <n v="1018406"/>
    <n v="2447"/>
    <x v="3"/>
    <n v="20.552"/>
    <n v="7.6360062281043213"/>
    <s v="cust-00109"/>
    <x v="9"/>
    <x v="1"/>
    <s v="osmith@radon.com"/>
    <x v="0"/>
    <s v="Australia"/>
    <s v="data2"/>
    <n v="7593"/>
  </r>
  <r>
    <n v="180.71423999999999"/>
    <x v="12"/>
    <n v="1009076"/>
    <n v="595"/>
    <x v="7"/>
    <n v="26.236000000000001"/>
    <n v="5.8880256136606191"/>
    <s v="cust-00110"/>
    <x v="4"/>
    <x v="5"/>
    <s v="jmartinez@ideapad.com"/>
    <x v="6"/>
    <s v="England"/>
    <s v="data2"/>
    <n v="5794"/>
  </r>
  <r>
    <n v="180.71423999999999"/>
    <x v="92"/>
    <n v="1011614"/>
    <n v="1879"/>
    <x v="9"/>
    <n v="3.8"/>
    <n v="46.556378947368415"/>
    <s v="cust-00111"/>
    <x v="6"/>
    <x v="7"/>
    <s v="mgarcia@radon.com"/>
    <x v="4"/>
    <s v="England"/>
    <s v="data2"/>
    <n v="3700"/>
  </r>
  <r>
    <n v="180.71423999999999"/>
    <x v="93"/>
    <n v="1009150"/>
    <n v="1336"/>
    <x v="9"/>
    <n v="6.6280000000000001"/>
    <n v="26.265274592637294"/>
    <s v="cust-00112"/>
    <x v="7"/>
    <x v="9"/>
    <s v="ljones@radon.com"/>
    <x v="11"/>
    <s v="England"/>
    <s v="data1"/>
    <n v="2566"/>
  </r>
  <r>
    <n v="180.71423999999999"/>
    <x v="30"/>
    <n v="1016001"/>
    <n v="540"/>
    <x v="9"/>
    <n v="36.664000000000001"/>
    <n v="3.9289286493563158"/>
    <s v="cust-00113"/>
    <x v="2"/>
    <x v="2"/>
    <s v="jwilliams@ryzen.com"/>
    <x v="10"/>
    <s v="USA"/>
    <s v="data2"/>
    <n v="9256"/>
  </r>
  <r>
    <n v="180.71423999999999"/>
    <x v="94"/>
    <n v="1017726"/>
    <n v="2163"/>
    <x v="9"/>
    <n v="135.57599999999999"/>
    <n v="0.33293680297397771"/>
    <s v="cust-00114"/>
    <x v="0"/>
    <x v="0"/>
    <s v="ndavis@radon.com"/>
    <x v="6"/>
    <s v="England"/>
    <s v="data2"/>
    <n v="6121"/>
  </r>
  <r>
    <n v="193.6224"/>
    <x v="95"/>
    <n v="1010145"/>
    <n v="687"/>
    <x v="9"/>
    <n v="171.54400000000001"/>
    <n v="0.12870400596931392"/>
    <s v="cust-00115"/>
    <x v="5"/>
    <x v="9"/>
    <s v="ajones@ideapad.com"/>
    <x v="0"/>
    <s v="Australia"/>
    <s v="data1"/>
    <n v="1148"/>
  </r>
  <r>
    <n v="193.6224"/>
    <x v="96"/>
    <n v="1008173"/>
    <n v="760"/>
    <x v="7"/>
    <n v="67.548000000000002"/>
    <n v="1.8664416414993781"/>
    <s v="cust-00116"/>
    <x v="9"/>
    <x v="8"/>
    <s v="orodriguez@ryzen.com"/>
    <x v="9"/>
    <s v="USA"/>
    <s v="data1"/>
    <n v="4561"/>
  </r>
  <r>
    <n v="193.6224"/>
    <x v="55"/>
    <n v="1010220"/>
    <n v="2315"/>
    <x v="5"/>
    <n v="141.88800000000001"/>
    <n v="0.36461434370771306"/>
    <s v="cust-00117"/>
    <x v="5"/>
    <x v="4"/>
    <s v="amiller@radon.com"/>
    <x v="8"/>
    <s v="India"/>
    <s v="data1"/>
    <n v="4722"/>
  </r>
  <r>
    <n v="193.6224"/>
    <x v="84"/>
    <n v="1013272"/>
    <n v="107"/>
    <x v="8"/>
    <n v="168.864"/>
    <n v="0.14661739624786807"/>
    <s v="cust-00118"/>
    <x v="4"/>
    <x v="1"/>
    <s v="jsmith@radon.com"/>
    <x v="1"/>
    <s v="India"/>
    <s v="info1"/>
    <n v="2527"/>
  </r>
  <r>
    <n v="193.6224"/>
    <x v="97"/>
    <n v="1009640"/>
    <n v="1655"/>
    <x v="3"/>
    <n v="175.608"/>
    <n v="0.10258302583025827"/>
    <s v="cust-00119"/>
    <x v="7"/>
    <x v="4"/>
    <s v="lmiller@ideapad.com"/>
    <x v="5"/>
    <s v="USA"/>
    <s v="data1"/>
    <n v="1949"/>
  </r>
  <r>
    <n v="193.6224"/>
    <x v="98"/>
    <n v="1013659"/>
    <n v="1507"/>
    <x v="2"/>
    <n v="181.22800000000001"/>
    <n v="6.8391197828150119E-2"/>
    <s v="cust-00120"/>
    <x v="6"/>
    <x v="8"/>
    <s v="mrodriguez@ideapad.com"/>
    <x v="6"/>
    <s v="England"/>
    <s v="data1"/>
    <n v="9156"/>
  </r>
  <r>
    <n v="193.6224"/>
    <x v="99"/>
    <n v="1009592"/>
    <n v="409"/>
    <x v="5"/>
    <n v="204.83199999999999"/>
    <n v="-5.4725824089985914E-2"/>
    <s v="cust-00121"/>
    <x v="9"/>
    <x v="2"/>
    <s v="owilliams@radon.com"/>
    <x v="3"/>
    <s v="Australia"/>
    <s v="data2"/>
    <n v="9297"/>
  </r>
  <r>
    <n v="193.6224"/>
    <x v="100"/>
    <n v="1017438"/>
    <n v="1394"/>
    <x v="1"/>
    <n v="210.452"/>
    <n v="-7.9968828996635807E-2"/>
    <s v="cust-00122"/>
    <x v="6"/>
    <x v="9"/>
    <s v="mjones@radon.com"/>
    <x v="0"/>
    <s v="Australia"/>
    <s v="data2"/>
    <n v="4184"/>
  </r>
  <r>
    <n v="193.6224"/>
    <x v="101"/>
    <n v="1017261"/>
    <n v="2209"/>
    <x v="2"/>
    <n v="212.7"/>
    <n v="-8.9692524682651584E-2"/>
    <s v="cust-00123"/>
    <x v="9"/>
    <x v="5"/>
    <s v="omartinez@ideapad.com"/>
    <x v="6"/>
    <s v="England"/>
    <s v="data2"/>
    <n v="3655"/>
  </r>
  <r>
    <n v="193.6224"/>
    <x v="102"/>
    <n v="1010518"/>
    <n v="2516"/>
    <x v="3"/>
    <n v="40.728000000000002"/>
    <n v="3.7540365350618736"/>
    <s v="cust-00124"/>
    <x v="5"/>
    <x v="2"/>
    <s v="awilliams@ryzen.com"/>
    <x v="3"/>
    <s v="Australia"/>
    <s v="data1"/>
    <n v="4966"/>
  </r>
  <r>
    <n v="193.6224"/>
    <x v="103"/>
    <n v="1017124"/>
    <n v="1565"/>
    <x v="7"/>
    <n v="40.728000000000002"/>
    <n v="3.7540365350618736"/>
    <s v="cust-00125"/>
    <x v="5"/>
    <x v="5"/>
    <s v="amartinez@ryzen.com"/>
    <x v="4"/>
    <s v="England"/>
    <s v="data2"/>
    <n v="1921"/>
  </r>
  <r>
    <n v="193.6224"/>
    <x v="104"/>
    <n v="1011317"/>
    <n v="62"/>
    <x v="2"/>
    <n v="3.6360000000000001"/>
    <n v="52.251485148514853"/>
    <s v="cust-00126"/>
    <x v="7"/>
    <x v="6"/>
    <s v="ljohnson@ideapad.com"/>
    <x v="6"/>
    <s v="England"/>
    <s v="data2"/>
    <n v="2127"/>
  </r>
  <r>
    <n v="193.6224"/>
    <x v="59"/>
    <n v="1017167"/>
    <n v="619"/>
    <x v="7"/>
    <n v="8.1319999999999997"/>
    <n v="22.809936055090997"/>
    <s v="cust-00127"/>
    <x v="0"/>
    <x v="2"/>
    <s v="nwilliams@radon.com"/>
    <x v="9"/>
    <s v="USA"/>
    <s v="info1"/>
    <n v="6734"/>
  </r>
  <r>
    <n v="193.6224"/>
    <x v="32"/>
    <n v="1018500"/>
    <n v="1420"/>
    <x v="2"/>
    <n v="9.8520000000000003"/>
    <n v="18.653105968331303"/>
    <s v="cust-00128"/>
    <x v="4"/>
    <x v="6"/>
    <s v="jjohnson@radon.com"/>
    <x v="5"/>
    <s v="USA"/>
    <s v="data1"/>
    <n v="2463"/>
  </r>
  <r>
    <n v="193.6224"/>
    <x v="105"/>
    <n v="1012878"/>
    <n v="1332"/>
    <x v="7"/>
    <n v="14.348000000000001"/>
    <n v="12.494730972957901"/>
    <s v="cust-00129"/>
    <x v="5"/>
    <x v="8"/>
    <s v="arodriguez@ryzen.com"/>
    <x v="4"/>
    <s v="England"/>
    <s v="data1"/>
    <n v="4910"/>
  </r>
  <r>
    <n v="193.6224"/>
    <x v="106"/>
    <n v="1015967"/>
    <n v="1280"/>
    <x v="2"/>
    <n v="22.216000000000001"/>
    <n v="7.7154483255311481"/>
    <s v="cust-00130"/>
    <x v="7"/>
    <x v="1"/>
    <s v="lsmith@ideapad.com"/>
    <x v="8"/>
    <s v="India"/>
    <s v="info1"/>
    <n v="7608"/>
  </r>
  <r>
    <n v="193.6224"/>
    <x v="107"/>
    <n v="1013788"/>
    <n v="762"/>
    <x v="6"/>
    <n v="25.588000000000001"/>
    <n v="6.5669219946850088"/>
    <s v="cust-00131"/>
    <x v="2"/>
    <x v="7"/>
    <s v="jgarcia@ideapad.com"/>
    <x v="4"/>
    <s v="England"/>
    <s v="data1"/>
    <n v="6364"/>
  </r>
  <r>
    <n v="193.6224"/>
    <x v="108"/>
    <n v="1017481"/>
    <n v="789"/>
    <x v="1"/>
    <n v="27.24"/>
    <n v="6.1080176211453745"/>
    <s v="cust-00132"/>
    <x v="6"/>
    <x v="3"/>
    <s v="mbrown@ideapad.com"/>
    <x v="3"/>
    <s v="Australia"/>
    <s v="info1"/>
    <n v="1846"/>
  </r>
  <r>
    <n v="193.6224"/>
    <x v="106"/>
    <n v="1013852"/>
    <n v="28"/>
    <x v="8"/>
    <n v="28.364000000000001"/>
    <n v="5.8263432520095897"/>
    <s v="cust-00133"/>
    <x v="7"/>
    <x v="8"/>
    <s v="lrodriguez@ideapad.com"/>
    <x v="2"/>
    <s v="Australia"/>
    <s v="info1"/>
    <n v="5348"/>
  </r>
  <r>
    <n v="193.6224"/>
    <x v="109"/>
    <n v="1006110"/>
    <n v="949"/>
    <x v="1"/>
    <n v="64.7"/>
    <n v="1.992618238021638"/>
    <s v="cust-00134"/>
    <x v="6"/>
    <x v="5"/>
    <s v="mmartinez@ryzen.com"/>
    <x v="2"/>
    <s v="Australia"/>
    <s v="data2"/>
    <n v="1133"/>
  </r>
  <r>
    <n v="193.6224"/>
    <x v="110"/>
    <n v="1007763"/>
    <n v="1323"/>
    <x v="7"/>
    <n v="97.52"/>
    <n v="0.98546349466776051"/>
    <s v="cust-00135"/>
    <x v="0"/>
    <x v="8"/>
    <s v="nrodriguez@ideapad.com"/>
    <x v="11"/>
    <s v="England"/>
    <s v="data1"/>
    <n v="8397"/>
  </r>
  <r>
    <n v="193.6224"/>
    <x v="111"/>
    <n v="1006422"/>
    <n v="877"/>
    <x v="2"/>
    <n v="37.588000000000001"/>
    <n v="4.1511759072044274"/>
    <s v="cust-00136"/>
    <x v="4"/>
    <x v="4"/>
    <s v="jmiller@ideapad.com"/>
    <x v="9"/>
    <s v="USA"/>
    <s v="data1"/>
    <n v="8881"/>
  </r>
  <r>
    <n v="193.6224"/>
    <x v="112"/>
    <n v="1019769"/>
    <n v="1582"/>
    <x v="4"/>
    <n v="48.595999999999997"/>
    <n v="2.9843279282245452"/>
    <s v="cust-00137"/>
    <x v="4"/>
    <x v="3"/>
    <s v="jbrown@ideapad.com"/>
    <x v="4"/>
    <s v="England"/>
    <s v="data2"/>
    <n v="7224"/>
  </r>
  <r>
    <n v="193.6224"/>
    <x v="113"/>
    <n v="1015385"/>
    <n v="255"/>
    <x v="5"/>
    <n v="119.408"/>
    <n v="0.62151949618116031"/>
    <s v="cust-00138"/>
    <x v="0"/>
    <x v="5"/>
    <s v="nmartinez@radon.com"/>
    <x v="1"/>
    <s v="India"/>
    <s v="data2"/>
    <n v="1211"/>
  </r>
  <r>
    <n v="193.6224"/>
    <x v="109"/>
    <n v="1014055"/>
    <n v="580"/>
    <x v="0"/>
    <n v="123.904"/>
    <n v="0.56268078512396702"/>
    <s v="cust-00139"/>
    <x v="7"/>
    <x v="4"/>
    <s v="lmiller@radon.com"/>
    <x v="4"/>
    <s v="England"/>
    <s v="info1"/>
    <n v="8922"/>
  </r>
  <r>
    <n v="206.53056000000001"/>
    <x v="114"/>
    <n v="1015221"/>
    <n v="1863"/>
    <x v="3"/>
    <n v="127.276"/>
    <n v="0.62269838775574349"/>
    <s v="cust-00140"/>
    <x v="0"/>
    <x v="4"/>
    <s v="nmiller@ideapad.com"/>
    <x v="5"/>
    <s v="USA"/>
    <s v="data2"/>
    <n v="9842"/>
  </r>
  <r>
    <n v="206.53056000000001"/>
    <x v="19"/>
    <n v="1009185"/>
    <n v="463"/>
    <x v="9"/>
    <n v="50.707999999999998"/>
    <n v="3.0729383923641245"/>
    <s v="cust-00141"/>
    <x v="9"/>
    <x v="6"/>
    <s v="ojohnson@ryzen.com"/>
    <x v="4"/>
    <s v="England"/>
    <s v="data1"/>
    <n v="8362"/>
  </r>
  <r>
    <n v="209.7576"/>
    <x v="115"/>
    <n v="1012836"/>
    <n v="2847"/>
    <x v="9"/>
    <n v="112.232"/>
    <n v="0.8689642882600328"/>
    <s v="cust-00142"/>
    <x v="7"/>
    <x v="6"/>
    <s v="ljohnson@ryzen.com"/>
    <x v="6"/>
    <s v="England"/>
    <s v="info1"/>
    <n v="8352"/>
  </r>
  <r>
    <n v="209.7576"/>
    <x v="112"/>
    <n v="1007971"/>
    <n v="2172"/>
    <x v="7"/>
    <n v="63.58"/>
    <n v="2.2991129285938974"/>
    <s v="cust-00143"/>
    <x v="8"/>
    <x v="9"/>
    <s v="ijones@ryzen.com"/>
    <x v="2"/>
    <s v="Australia"/>
    <s v="data2"/>
    <n v="9866"/>
  </r>
  <r>
    <n v="209.7576"/>
    <x v="116"/>
    <n v="1014831"/>
    <n v="467"/>
    <x v="1"/>
    <n v="64.915999999999997"/>
    <n v="2.2312157249368414"/>
    <s v="cust-00144"/>
    <x v="4"/>
    <x v="8"/>
    <s v="jrodriguez@ryzen.com"/>
    <x v="4"/>
    <s v="England"/>
    <s v="info1"/>
    <n v="3633"/>
  </r>
  <r>
    <n v="209.7576"/>
    <x v="94"/>
    <n v="1010132"/>
    <n v="2795"/>
    <x v="0"/>
    <n v="68.287999999999997"/>
    <n v="2.0716611996251175"/>
    <s v="cust-00145"/>
    <x v="0"/>
    <x v="9"/>
    <s v="njones@ryzen.com"/>
    <x v="3"/>
    <s v="Australia"/>
    <s v="data2"/>
    <n v="5683"/>
  </r>
  <r>
    <n v="209.7576"/>
    <x v="101"/>
    <n v="1012061"/>
    <n v="2834"/>
    <x v="3"/>
    <n v="85.147999999999996"/>
    <n v="1.4634471743317519"/>
    <s v="cust-00146"/>
    <x v="0"/>
    <x v="2"/>
    <s v="nwilliams@ryzen.com"/>
    <x v="7"/>
    <s v="India"/>
    <s v="info1"/>
    <n v="5455"/>
  </r>
  <r>
    <n v="209.7576"/>
    <x v="117"/>
    <n v="1019021"/>
    <n v="339"/>
    <x v="4"/>
    <n v="102.008"/>
    <n v="1.0562857815073328"/>
    <s v="cust-00147"/>
    <x v="3"/>
    <x v="9"/>
    <s v="sjones@ryzen.com"/>
    <x v="8"/>
    <s v="India"/>
    <s v="data2"/>
    <n v="7448"/>
  </r>
  <r>
    <n v="209.7576"/>
    <x v="118"/>
    <n v="1008755"/>
    <n v="1314"/>
    <x v="4"/>
    <n v="129.24"/>
    <n v="0.62300835654596087"/>
    <s v="cust-00148"/>
    <x v="7"/>
    <x v="1"/>
    <s v="lsmith@radon.com"/>
    <x v="4"/>
    <s v="England"/>
    <s v="data2"/>
    <n v="6241"/>
  </r>
  <r>
    <n v="209.7576"/>
    <x v="26"/>
    <n v="1014047"/>
    <n v="1188"/>
    <x v="8"/>
    <n v="2.524"/>
    <n v="82.105229793977813"/>
    <s v="cust-00149"/>
    <x v="5"/>
    <x v="2"/>
    <s v="awilliams@ideapad.com"/>
    <x v="8"/>
    <s v="India"/>
    <s v="data1"/>
    <n v="6517"/>
  </r>
  <r>
    <n v="209.7576"/>
    <x v="119"/>
    <n v="1010839"/>
    <n v="311"/>
    <x v="6"/>
    <n v="11.516"/>
    <n v="17.214449461618617"/>
    <s v="cust-00150"/>
    <x v="8"/>
    <x v="1"/>
    <s v="ismith@ideapad.com"/>
    <x v="0"/>
    <s v="Australia"/>
    <s v="data2"/>
    <n v="1012"/>
  </r>
  <r>
    <n v="209.7576"/>
    <x v="120"/>
    <n v="1018467"/>
    <n v="1830"/>
    <x v="2"/>
    <n v="45.808"/>
    <n v="3.5790604261264409"/>
    <s v="cust-00151"/>
    <x v="8"/>
    <x v="8"/>
    <s v="irodriguez@ryzen.com"/>
    <x v="3"/>
    <s v="Australia"/>
    <s v="data1"/>
    <n v="1496"/>
  </r>
  <r>
    <n v="209.7576"/>
    <x v="19"/>
    <n v="1008501"/>
    <n v="142"/>
    <x v="4"/>
    <n v="49.124000000000002"/>
    <n v="3.2699617295008547"/>
    <s v="cust-00152"/>
    <x v="6"/>
    <x v="8"/>
    <s v="mrodriguez@ryzen.com"/>
    <x v="4"/>
    <s v="England"/>
    <s v="data2"/>
    <n v="3448"/>
  </r>
  <r>
    <n v="209.7576"/>
    <x v="121"/>
    <n v="1014747"/>
    <n v="642"/>
    <x v="5"/>
    <n v="58.171999999999997"/>
    <n v="2.6058172316578423"/>
    <s v="cust-00153"/>
    <x v="4"/>
    <x v="0"/>
    <s v="jdavis@ideapad.com"/>
    <x v="10"/>
    <s v="USA"/>
    <s v="data2"/>
    <n v="9467"/>
  </r>
  <r>
    <n v="209.7576"/>
    <x v="93"/>
    <n v="1011181"/>
    <n v="717"/>
    <x v="6"/>
    <n v="59.295999999999999"/>
    <n v="2.5374662709120348"/>
    <s v="cust-00154"/>
    <x v="1"/>
    <x v="7"/>
    <s v="egarcia@radon.com"/>
    <x v="1"/>
    <s v="India"/>
    <s v="data1"/>
    <n v="8203"/>
  </r>
  <r>
    <n v="209.7576"/>
    <x v="122"/>
    <n v="1006582"/>
    <n v="514"/>
    <x v="7"/>
    <n v="4.6879999999999997"/>
    <n v="43.743515358361776"/>
    <s v="cust-00155"/>
    <x v="3"/>
    <x v="9"/>
    <s v="sjones@ryzen.com"/>
    <x v="10"/>
    <s v="USA"/>
    <s v="info1"/>
    <n v="8530"/>
  </r>
  <r>
    <n v="209.7576"/>
    <x v="123"/>
    <n v="1006869"/>
    <n v="2516"/>
    <x v="8"/>
    <n v="63.72"/>
    <n v="2.291864406779661"/>
    <s v="cust-00156"/>
    <x v="5"/>
    <x v="8"/>
    <s v="arodriguez@ideapad.com"/>
    <x v="0"/>
    <s v="Australia"/>
    <s v="data1"/>
    <n v="5369"/>
  </r>
  <r>
    <n v="209.7576"/>
    <x v="124"/>
    <n v="1007785"/>
    <n v="1593"/>
    <x v="7"/>
    <n v="159.99199999999999"/>
    <n v="0.31105055252762642"/>
    <s v="cust-00157"/>
    <x v="4"/>
    <x v="6"/>
    <s v="jjohnson@ryzen.com"/>
    <x v="1"/>
    <s v="India"/>
    <s v="data2"/>
    <n v="3995"/>
  </r>
  <r>
    <n v="209.7576"/>
    <x v="125"/>
    <n v="1018199"/>
    <n v="2663"/>
    <x v="7"/>
    <n v="171.696"/>
    <n v="0.2216801789208834"/>
    <s v="cust-00158"/>
    <x v="3"/>
    <x v="8"/>
    <s v="srodriguez@ideapad.com"/>
    <x v="8"/>
    <s v="India"/>
    <s v="data1"/>
    <n v="2417"/>
  </r>
  <r>
    <n v="209.7576"/>
    <x v="20"/>
    <n v="1016029"/>
    <n v="1835"/>
    <x v="2"/>
    <n v="178.44"/>
    <n v="0.17550773369199729"/>
    <s v="cust-00159"/>
    <x v="9"/>
    <x v="5"/>
    <s v="omartinez@ryzen.com"/>
    <x v="7"/>
    <s v="India"/>
    <s v="info1"/>
    <n v="6034"/>
  </r>
  <r>
    <n v="209.7576"/>
    <x v="126"/>
    <n v="1010109"/>
    <n v="614"/>
    <x v="6"/>
    <n v="180.68799999999999"/>
    <n v="0.16088284778181181"/>
    <s v="cust-00160"/>
    <x v="9"/>
    <x v="0"/>
    <s v="odavis@ideapad.com"/>
    <x v="5"/>
    <s v="USA"/>
    <s v="info1"/>
    <n v="6365"/>
  </r>
  <r>
    <n v="225.89279999999999"/>
    <x v="127"/>
    <n v="1013920"/>
    <n v="1563"/>
    <x v="1"/>
    <n v="180.68799999999999"/>
    <n v="0.25018152838041269"/>
    <s v="cust-00161"/>
    <x v="4"/>
    <x v="4"/>
    <s v="jmiller@ryzen.com"/>
    <x v="8"/>
    <s v="India"/>
    <s v="data2"/>
    <n v="8203"/>
  </r>
  <r>
    <n v="225.89279999999999"/>
    <x v="128"/>
    <n v="1009268"/>
    <n v="466"/>
    <x v="2"/>
    <n v="62.82"/>
    <n v="2.5958739255014325"/>
    <s v="cust-00162"/>
    <x v="7"/>
    <x v="8"/>
    <s v="lrodriguez@radon.com"/>
    <x v="1"/>
    <s v="India"/>
    <s v="data2"/>
    <n v="6149"/>
  </r>
  <r>
    <n v="225.89279999999999"/>
    <x v="129"/>
    <n v="1009922"/>
    <n v="1835"/>
    <x v="8"/>
    <n v="6.4359999999999999"/>
    <n v="34.0983219390926"/>
    <s v="cust-00163"/>
    <x v="9"/>
    <x v="5"/>
    <s v="omartinez@ryzen.com"/>
    <x v="2"/>
    <s v="Australia"/>
    <s v="info1"/>
    <n v="5017"/>
  </r>
  <r>
    <n v="225.89279999999999"/>
    <x v="37"/>
    <n v="1009235"/>
    <n v="1202"/>
    <x v="2"/>
    <n v="35.911999999999999"/>
    <n v="5.2901759857429269"/>
    <s v="cust-00164"/>
    <x v="1"/>
    <x v="1"/>
    <s v="esmith@ryzen.com"/>
    <x v="6"/>
    <s v="England"/>
    <s v="data2"/>
    <n v="5431"/>
  </r>
  <r>
    <n v="225.89279999999999"/>
    <x v="130"/>
    <n v="1015033"/>
    <n v="1595"/>
    <x v="1"/>
    <n v="21.664000000000001"/>
    <n v="9.4271048744460835"/>
    <s v="cust-00165"/>
    <x v="0"/>
    <x v="6"/>
    <s v="njohnson@ryzen.com"/>
    <x v="9"/>
    <s v="USA"/>
    <s v="info1"/>
    <n v="6392"/>
  </r>
  <r>
    <n v="225.89279999999999"/>
    <x v="131"/>
    <n v="1005950"/>
    <n v="114"/>
    <x v="7"/>
    <n v="38.103999999999999"/>
    <n v="4.928322485828259"/>
    <s v="cust-00166"/>
    <x v="2"/>
    <x v="2"/>
    <s v="jwilliams@ryzen.com"/>
    <x v="1"/>
    <s v="India"/>
    <s v="info1"/>
    <n v="7882"/>
  </r>
  <r>
    <n v="225.89279999999999"/>
    <x v="132"/>
    <n v="1008065"/>
    <n v="1340"/>
    <x v="3"/>
    <n v="45.384"/>
    <n v="3.9773664727657327"/>
    <s v="cust-00167"/>
    <x v="2"/>
    <x v="0"/>
    <s v="jdavis@ryzen.com"/>
    <x v="2"/>
    <s v="Australia"/>
    <s v="data1"/>
    <n v="7525"/>
  </r>
  <r>
    <n v="225.89279999999999"/>
    <x v="133"/>
    <n v="1011199"/>
    <n v="753"/>
    <x v="5"/>
    <n v="49.764000000000003"/>
    <n v="3.5392814082469251"/>
    <s v="cust-00168"/>
    <x v="8"/>
    <x v="3"/>
    <s v="ibrown@ryzen.com"/>
    <x v="10"/>
    <s v="USA"/>
    <s v="info1"/>
    <n v="3116"/>
  </r>
  <r>
    <n v="225.89279999999999"/>
    <x v="76"/>
    <n v="1017182"/>
    <n v="321"/>
    <x v="1"/>
    <n v="56.508000000000003"/>
    <n v="2.9975366319813119"/>
    <s v="cust-00169"/>
    <x v="4"/>
    <x v="3"/>
    <s v="jbrown@ideapad.com"/>
    <x v="7"/>
    <s v="India"/>
    <s v="data1"/>
    <n v="2860"/>
  </r>
  <r>
    <n v="225.89279999999999"/>
    <x v="63"/>
    <n v="1016827"/>
    <n v="1539"/>
    <x v="1"/>
    <n v="72.244"/>
    <n v="2.1268036099883725"/>
    <s v="cust-00170"/>
    <x v="3"/>
    <x v="4"/>
    <s v="smiller@ideapad.com"/>
    <x v="1"/>
    <s v="India"/>
    <s v="data1"/>
    <n v="3770"/>
  </r>
  <r>
    <n v="225.89279999999999"/>
    <x v="83"/>
    <n v="1010890"/>
    <n v="881"/>
    <x v="0"/>
    <n v="76.739999999999995"/>
    <n v="1.9436121970289291"/>
    <s v="cust-00171"/>
    <x v="3"/>
    <x v="5"/>
    <s v="smartinez@radon.com"/>
    <x v="10"/>
    <s v="USA"/>
    <s v="data1"/>
    <n v="3460"/>
  </r>
  <r>
    <n v="225.89279999999999"/>
    <x v="41"/>
    <n v="1009174"/>
    <n v="1319"/>
    <x v="6"/>
    <n v="124.14400000000001"/>
    <n v="0.81960304162907582"/>
    <s v="cust-00172"/>
    <x v="7"/>
    <x v="8"/>
    <s v="lrodriguez@ideapad.com"/>
    <x v="9"/>
    <s v="USA"/>
    <s v="info1"/>
    <n v="7011"/>
  </r>
  <r>
    <n v="225.89279999999999"/>
    <x v="134"/>
    <n v="1015848"/>
    <n v="930"/>
    <x v="7"/>
    <n v="143.05600000000001"/>
    <n v="0.57905156022816218"/>
    <s v="cust-00173"/>
    <x v="5"/>
    <x v="9"/>
    <s v="ajones@ryzen.com"/>
    <x v="8"/>
    <s v="India"/>
    <s v="data2"/>
    <n v="7001"/>
  </r>
  <r>
    <n v="225.89279999999999"/>
    <x v="135"/>
    <n v="1014602"/>
    <n v="2392"/>
    <x v="8"/>
    <n v="159.916"/>
    <n v="0.41257160009004729"/>
    <s v="cust-00174"/>
    <x v="4"/>
    <x v="0"/>
    <s v="jdavis@ryzen.com"/>
    <x v="11"/>
    <s v="England"/>
    <s v="data2"/>
    <n v="6680"/>
  </r>
  <r>
    <n v="225.89279999999999"/>
    <x v="136"/>
    <n v="1005790"/>
    <n v="914"/>
    <x v="3"/>
    <n v="188.41200000000001"/>
    <n v="0.19893000445831469"/>
    <s v="cust-00175"/>
    <x v="3"/>
    <x v="7"/>
    <s v="sgarcia@radon.com"/>
    <x v="5"/>
    <s v="USA"/>
    <s v="info1"/>
    <n v="5045"/>
  </r>
  <r>
    <n v="232.34688"/>
    <x v="137"/>
    <n v="1010871"/>
    <n v="2051"/>
    <x v="3"/>
    <n v="202.62799999999999"/>
    <n v="0.14666719308289089"/>
    <s v="cust-00176"/>
    <x v="0"/>
    <x v="6"/>
    <s v="njohnson@ideapad.com"/>
    <x v="1"/>
    <s v="India"/>
    <s v="data1"/>
    <n v="9389"/>
  </r>
  <r>
    <n v="232.34688"/>
    <x v="100"/>
    <n v="1013704"/>
    <n v="1200"/>
    <x v="9"/>
    <n v="81.02"/>
    <n v="1.8677719081708224"/>
    <s v="cust-00177"/>
    <x v="6"/>
    <x v="7"/>
    <s v="mgarcia@ideapad.com"/>
    <x v="4"/>
    <s v="England"/>
    <s v="data2"/>
    <n v="6482"/>
  </r>
  <r>
    <n v="232.34688"/>
    <x v="113"/>
    <n v="1017778"/>
    <n v="2425"/>
    <x v="9"/>
    <n v="163.072"/>
    <n v="0.42481161695447406"/>
    <s v="cust-00178"/>
    <x v="0"/>
    <x v="7"/>
    <s v="ngarcia@ideapad.com"/>
    <x v="2"/>
    <s v="Australia"/>
    <s v="data1"/>
    <n v="5247"/>
  </r>
  <r>
    <n v="242.02799999999999"/>
    <x v="72"/>
    <n v="1012602"/>
    <n v="2486"/>
    <x v="9"/>
    <n v="179.93199999999999"/>
    <n v="0.34510815196852146"/>
    <s v="cust-00179"/>
    <x v="9"/>
    <x v="4"/>
    <s v="omiller@ryzen.com"/>
    <x v="9"/>
    <s v="USA"/>
    <s v="data2"/>
    <n v="7321"/>
  </r>
  <r>
    <n v="242.02799999999999"/>
    <x v="100"/>
    <n v="1006580"/>
    <n v="1849"/>
    <x v="0"/>
    <n v="51.456000000000003"/>
    <n v="3.7035914179104474"/>
    <s v="cust-00180"/>
    <x v="2"/>
    <x v="4"/>
    <s v="jmiller@ryzen.com"/>
    <x v="7"/>
    <s v="India"/>
    <s v="info1"/>
    <n v="3274"/>
  </r>
  <r>
    <n v="242.02799999999999"/>
    <x v="119"/>
    <n v="1011838"/>
    <n v="2087"/>
    <x v="6"/>
    <n v="71.703999999999994"/>
    <n v="2.3753765480307938"/>
    <s v="cust-00181"/>
    <x v="6"/>
    <x v="9"/>
    <s v="mjones@ideapad.com"/>
    <x v="0"/>
    <s v="Australia"/>
    <s v="data2"/>
    <n v="5891"/>
  </r>
  <r>
    <n v="242.02799999999999"/>
    <x v="65"/>
    <n v="1019577"/>
    <n v="712"/>
    <x v="5"/>
    <n v="76.2"/>
    <n v="2.1762204724409444"/>
    <s v="cust-00182"/>
    <x v="9"/>
    <x v="6"/>
    <s v="ojohnson@ryzen.com"/>
    <x v="1"/>
    <s v="India"/>
    <s v="data2"/>
    <n v="1897"/>
  </r>
  <r>
    <n v="242.02799999999999"/>
    <x v="138"/>
    <n v="1012144"/>
    <n v="2307"/>
    <x v="5"/>
    <n v="104.3"/>
    <n v="1.3204985618408438"/>
    <s v="cust-00183"/>
    <x v="7"/>
    <x v="3"/>
    <s v="lbrown@ideapad.com"/>
    <x v="1"/>
    <s v="India"/>
    <s v="data2"/>
    <n v="6697"/>
  </r>
  <r>
    <n v="242.02799999999999"/>
    <x v="139"/>
    <n v="1009788"/>
    <n v="2274"/>
    <x v="4"/>
    <n v="123.408"/>
    <n v="0.9612018669778295"/>
    <s v="cust-00184"/>
    <x v="5"/>
    <x v="6"/>
    <s v="ajohnson@radon.com"/>
    <x v="4"/>
    <s v="England"/>
    <s v="info1"/>
    <n v="3447"/>
  </r>
  <r>
    <n v="242.02799999999999"/>
    <x v="13"/>
    <n v="1017398"/>
    <n v="736"/>
    <x v="4"/>
    <n v="156.00399999999999"/>
    <n v="0.55142175841645091"/>
    <s v="cust-00185"/>
    <x v="2"/>
    <x v="0"/>
    <s v="jdavis@radon.com"/>
    <x v="0"/>
    <s v="Australia"/>
    <s v="data1"/>
    <n v="9234"/>
  </r>
  <r>
    <n v="242.02799999999999"/>
    <x v="140"/>
    <n v="1013952"/>
    <n v="1119"/>
    <x v="1"/>
    <n v="159.376"/>
    <n v="0.51859753036843681"/>
    <s v="cust-00186"/>
    <x v="6"/>
    <x v="1"/>
    <s v="msmith@ideapad.com"/>
    <x v="9"/>
    <s v="USA"/>
    <s v="data2"/>
    <n v="5152"/>
  </r>
  <r>
    <n v="242.02799999999999"/>
    <x v="141"/>
    <n v="1014493"/>
    <n v="1864"/>
    <x v="0"/>
    <n v="184.10400000000001"/>
    <n v="0.31462651544779024"/>
    <s v="cust-00187"/>
    <x v="1"/>
    <x v="4"/>
    <s v="emiller@radon.com"/>
    <x v="1"/>
    <s v="India"/>
    <s v="info1"/>
    <n v="4978"/>
  </r>
  <r>
    <n v="242.02799999999999"/>
    <x v="142"/>
    <n v="1011605"/>
    <n v="1010"/>
    <x v="7"/>
    <n v="202.08799999999999"/>
    <n v="0.19763667313249672"/>
    <s v="cust-00188"/>
    <x v="3"/>
    <x v="0"/>
    <s v="sdavis@ryzen.com"/>
    <x v="1"/>
    <s v="India"/>
    <s v="data1"/>
    <n v="1413"/>
  </r>
  <r>
    <n v="242.02799999999999"/>
    <x v="51"/>
    <n v="1014150"/>
    <n v="1372"/>
    <x v="8"/>
    <n v="203.21199999999999"/>
    <n v="0.19101234179083915"/>
    <s v="cust-00189"/>
    <x v="2"/>
    <x v="5"/>
    <s v="jmartinez@ideapad.com"/>
    <x v="7"/>
    <s v="India"/>
    <s v="info1"/>
    <n v="1966"/>
  </r>
  <r>
    <n v="242.02799999999999"/>
    <x v="143"/>
    <n v="1019439"/>
    <n v="1635"/>
    <x v="6"/>
    <n v="0.89200000000000002"/>
    <n v="270.33183856502239"/>
    <s v="cust-00190"/>
    <x v="8"/>
    <x v="5"/>
    <s v="imartinez@ideapad.com"/>
    <x v="9"/>
    <s v="USA"/>
    <s v="info1"/>
    <n v="4415"/>
  </r>
  <r>
    <n v="242.02799999999999"/>
    <x v="144"/>
    <n v="1017406"/>
    <n v="2138"/>
    <x v="3"/>
    <n v="2.48"/>
    <n v="96.591935483870969"/>
    <s v="cust-00191"/>
    <x v="8"/>
    <x v="0"/>
    <s v="idavis@ryzen.com"/>
    <x v="10"/>
    <s v="USA"/>
    <s v="info1"/>
    <n v="5107"/>
  </r>
  <r>
    <n v="242.02799999999999"/>
    <x v="145"/>
    <n v="1018183"/>
    <n v="1196"/>
    <x v="6"/>
    <n v="10.348000000000001"/>
    <n v="22.38886741399304"/>
    <s v="cust-00192"/>
    <x v="4"/>
    <x v="6"/>
    <s v="jjohnson@radon.com"/>
    <x v="0"/>
    <s v="Australia"/>
    <s v="data2"/>
    <n v="6924"/>
  </r>
  <r>
    <n v="242.02799999999999"/>
    <x v="146"/>
    <n v="1015830"/>
    <n v="1256"/>
    <x v="0"/>
    <n v="12.132"/>
    <n v="18.949554896142434"/>
    <s v="cust-00193"/>
    <x v="7"/>
    <x v="9"/>
    <s v="ljones@ryzen.com"/>
    <x v="7"/>
    <s v="India"/>
    <s v="data1"/>
    <n v="8040"/>
  </r>
  <r>
    <n v="242.02799999999999"/>
    <x v="147"/>
    <n v="1012800"/>
    <n v="864"/>
    <x v="7"/>
    <n v="12.596"/>
    <n v="18.214671324229911"/>
    <s v="cust-00194"/>
    <x v="6"/>
    <x v="6"/>
    <s v="mjohnson@radon.com"/>
    <x v="10"/>
    <s v="USA"/>
    <s v="info1"/>
    <n v="4569"/>
  </r>
  <r>
    <n v="242.02799999999999"/>
    <x v="106"/>
    <n v="1016070"/>
    <n v="468"/>
    <x v="6"/>
    <n v="23.835999999999999"/>
    <n v="9.1538848800134254"/>
    <s v="cust-00195"/>
    <x v="0"/>
    <x v="6"/>
    <s v="njohnson@radon.com"/>
    <x v="1"/>
    <s v="India"/>
    <s v="info1"/>
    <n v="4389"/>
  </r>
  <r>
    <n v="242.02799999999999"/>
    <x v="148"/>
    <n v="1014515"/>
    <n v="1990"/>
    <x v="7"/>
    <n v="34.612000000000002"/>
    <n v="5.9926037212527445"/>
    <s v="cust-00196"/>
    <x v="5"/>
    <x v="3"/>
    <s v="abrown@radon.com"/>
    <x v="10"/>
    <s v="USA"/>
    <s v="data1"/>
    <n v="6747"/>
  </r>
  <r>
    <n v="242.02799999999999"/>
    <x v="149"/>
    <n v="1011571"/>
    <n v="384"/>
    <x v="1"/>
    <n v="45.851999999999997"/>
    <n v="4.2784611358283176"/>
    <s v="cust-00197"/>
    <x v="6"/>
    <x v="5"/>
    <s v="mmartinez@radon.com"/>
    <x v="5"/>
    <s v="USA"/>
    <s v="info1"/>
    <n v="3799"/>
  </r>
  <r>
    <n v="242.02799999999999"/>
    <x v="150"/>
    <n v="1014840"/>
    <n v="907"/>
    <x v="4"/>
    <n v="63.835999999999999"/>
    <n v="2.7914029701109095"/>
    <s v="cust-00198"/>
    <x v="1"/>
    <x v="6"/>
    <s v="ejohnson@radon.com"/>
    <x v="10"/>
    <s v="USA"/>
    <s v="data1"/>
    <n v="5025"/>
  </r>
  <r>
    <n v="242.02799999999999"/>
    <x v="151"/>
    <n v="1019366"/>
    <n v="99"/>
    <x v="5"/>
    <n v="66.084000000000003"/>
    <n v="2.6624296350099872"/>
    <s v="cust-00199"/>
    <x v="0"/>
    <x v="7"/>
    <s v="ngarcia@ryzen.com"/>
    <x v="8"/>
    <s v="India"/>
    <s v="data1"/>
    <n v="2765"/>
  </r>
  <r>
    <n v="242.02799999999999"/>
    <x v="33"/>
    <n v="1014805"/>
    <n v="1257"/>
    <x v="8"/>
    <n v="75.075999999999993"/>
    <n v="2.2237732431136452"/>
    <s v="cust-00200"/>
    <x v="6"/>
    <x v="3"/>
    <s v="mbrown@radon.com"/>
    <x v="3"/>
    <s v="Australia"/>
    <s v="data2"/>
    <n v="4220"/>
  </r>
  <r>
    <n v="256.83839999999998"/>
    <x v="133"/>
    <n v="1015459"/>
    <n v="872"/>
    <x v="8"/>
    <n v="87.44"/>
    <n v="1.9373101555352239"/>
    <s v="cust-00201"/>
    <x v="3"/>
    <x v="4"/>
    <s v="smiller@ryzen.com"/>
    <x v="4"/>
    <s v="England"/>
    <s v="info1"/>
    <n v="4652"/>
  </r>
  <r>
    <n v="258.16320000000002"/>
    <x v="152"/>
    <n v="1005188"/>
    <n v="866"/>
    <x v="8"/>
    <n v="85.36"/>
    <n v="2.0244048734770383"/>
    <s v="cust-00202"/>
    <x v="7"/>
    <x v="1"/>
    <s v="lsmith@radon.com"/>
    <x v="5"/>
    <s v="USA"/>
    <s v="data1"/>
    <n v="2829"/>
  </r>
  <r>
    <n v="258.16320000000002"/>
    <x v="110"/>
    <n v="1006270"/>
    <n v="2248"/>
    <x v="5"/>
    <n v="43.276000000000003"/>
    <n v="4.9655051298641277"/>
    <s v="cust-00203"/>
    <x v="5"/>
    <x v="6"/>
    <s v="ajohnson@radon.com"/>
    <x v="7"/>
    <s v="India"/>
    <s v="data1"/>
    <n v="5639"/>
  </r>
  <r>
    <n v="258.16320000000002"/>
    <x v="147"/>
    <n v="1006751"/>
    <n v="975"/>
    <x v="5"/>
    <n v="98.256"/>
    <n v="1.6274548119198828"/>
    <s v="cust-00204"/>
    <x v="5"/>
    <x v="1"/>
    <s v="asmith@ideapad.com"/>
    <x v="10"/>
    <s v="USA"/>
    <s v="data2"/>
    <n v="5337"/>
  </r>
  <r>
    <n v="258.16320000000002"/>
    <x v="153"/>
    <n v="1017099"/>
    <n v="1754"/>
    <x v="8"/>
    <n v="131.86000000000001"/>
    <n v="0.95785833459730008"/>
    <s v="cust-00205"/>
    <x v="4"/>
    <x v="0"/>
    <s v="jdavis@ideapad.com"/>
    <x v="4"/>
    <s v="England"/>
    <s v="info1"/>
    <n v="6494"/>
  </r>
  <r>
    <n v="258.16320000000002"/>
    <x v="18"/>
    <n v="1018783"/>
    <n v="1840"/>
    <x v="6"/>
    <n v="164.45599999999999"/>
    <n v="0.56980104100792939"/>
    <s v="cust-00206"/>
    <x v="2"/>
    <x v="4"/>
    <s v="jmiller@ryzen.com"/>
    <x v="2"/>
    <s v="Australia"/>
    <s v="data1"/>
    <n v="2716"/>
  </r>
  <r>
    <n v="258.16320000000002"/>
    <x v="0"/>
    <n v="1012298"/>
    <n v="1428"/>
    <x v="0"/>
    <n v="3.7240000000000002"/>
    <n v="68.324167561761556"/>
    <s v="cust-00207"/>
    <x v="8"/>
    <x v="5"/>
    <s v="imartinez@radon.com"/>
    <x v="6"/>
    <s v="England"/>
    <s v="data1"/>
    <n v="5696"/>
  </r>
  <r>
    <n v="258.16320000000002"/>
    <x v="118"/>
    <n v="1013616"/>
    <n v="378"/>
    <x v="0"/>
    <n v="5.2679999999999998"/>
    <n v="48.005922551252851"/>
    <s v="cust-00208"/>
    <x v="5"/>
    <x v="6"/>
    <s v="ajohnson@ryzen.com"/>
    <x v="1"/>
    <s v="India"/>
    <s v="data2"/>
    <n v="6591"/>
  </r>
  <r>
    <n v="258.16320000000002"/>
    <x v="75"/>
    <n v="1010286"/>
    <n v="1581"/>
    <x v="3"/>
    <n v="9.7639999999999993"/>
    <n v="25.440311347808279"/>
    <s v="cust-00209"/>
    <x v="3"/>
    <x v="6"/>
    <s v="sjohnson@radon.com"/>
    <x v="6"/>
    <s v="England"/>
    <s v="info1"/>
    <n v="8895"/>
  </r>
  <r>
    <n v="258.16320000000002"/>
    <x v="154"/>
    <n v="1015613"/>
    <n v="2243"/>
    <x v="2"/>
    <n v="10.888"/>
    <n v="22.710800881704632"/>
    <s v="cust-00210"/>
    <x v="2"/>
    <x v="7"/>
    <s v="jgarcia@ryzen.com"/>
    <x v="1"/>
    <s v="India"/>
    <s v="info1"/>
    <n v="2614"/>
  </r>
  <r>
    <n v="258.16320000000002"/>
    <x v="155"/>
    <n v="1017649"/>
    <n v="1485"/>
    <x v="7"/>
    <n v="28.452000000000002"/>
    <n v="8.0736398144242933"/>
    <s v="cust-00211"/>
    <x v="0"/>
    <x v="3"/>
    <s v="nbrown@ryzen.com"/>
    <x v="0"/>
    <s v="Australia"/>
    <s v="data2"/>
    <n v="7549"/>
  </r>
  <r>
    <n v="258.16320000000002"/>
    <x v="60"/>
    <n v="1013722"/>
    <n v="507"/>
    <x v="3"/>
    <n v="50.932000000000002"/>
    <n v="4.0687819052854781"/>
    <s v="cust-00212"/>
    <x v="5"/>
    <x v="4"/>
    <s v="amiller@ryzen.com"/>
    <x v="2"/>
    <s v="Australia"/>
    <s v="info1"/>
    <n v="5984"/>
  </r>
  <r>
    <n v="258.16320000000002"/>
    <x v="156"/>
    <n v="1015465"/>
    <n v="1280"/>
    <x v="2"/>
    <n v="55.427999999999997"/>
    <n v="3.6576315219744537"/>
    <s v="cust-00213"/>
    <x v="6"/>
    <x v="1"/>
    <s v="msmith@ryzen.com"/>
    <x v="4"/>
    <s v="England"/>
    <s v="info1"/>
    <n v="2616"/>
  </r>
  <r>
    <n v="258.16320000000002"/>
    <x v="157"/>
    <n v="1015350"/>
    <n v="432"/>
    <x v="7"/>
    <n v="57.676000000000002"/>
    <n v="3.4760940425827038"/>
    <s v="cust-00214"/>
    <x v="6"/>
    <x v="0"/>
    <s v="mdavis@radon.com"/>
    <x v="0"/>
    <s v="Australia"/>
    <s v="info1"/>
    <n v="3962"/>
  </r>
  <r>
    <n v="258.16320000000002"/>
    <x v="158"/>
    <n v="1018919"/>
    <n v="1084"/>
    <x v="9"/>
    <n v="72.287999999999997"/>
    <n v="2.5713147410358568"/>
    <s v="cust-00215"/>
    <x v="3"/>
    <x v="9"/>
    <s v="sjones@ryzen.com"/>
    <x v="5"/>
    <s v="USA"/>
    <s v="data2"/>
    <n v="6855"/>
  </r>
  <r>
    <n v="258.16320000000002"/>
    <x v="99"/>
    <n v="1007210"/>
    <n v="621"/>
    <x v="2"/>
    <n v="85.147999999999996"/>
    <n v="2.0319349837929255"/>
    <s v="cust-00216"/>
    <x v="6"/>
    <x v="5"/>
    <s v="mmartinez@ryzen.com"/>
    <x v="4"/>
    <s v="England"/>
    <s v="data1"/>
    <n v="5514"/>
  </r>
  <r>
    <n v="258.16320000000002"/>
    <x v="159"/>
    <n v="1012724"/>
    <n v="2436"/>
    <x v="5"/>
    <n v="91.396000000000001"/>
    <n v="1.8246662873648738"/>
    <s v="cust-00217"/>
    <x v="7"/>
    <x v="6"/>
    <s v="ljohnson@ideapad.com"/>
    <x v="6"/>
    <s v="England"/>
    <s v="data1"/>
    <n v="3857"/>
  </r>
  <r>
    <n v="258.16320000000002"/>
    <x v="3"/>
    <n v="1008267"/>
    <n v="2835"/>
    <x v="8"/>
    <n v="64.736000000000004"/>
    <n v="2.9879387048937223"/>
    <s v="cust-00218"/>
    <x v="0"/>
    <x v="5"/>
    <s v="nmartinez@ryzen.com"/>
    <x v="5"/>
    <s v="USA"/>
    <s v="data1"/>
    <n v="7714"/>
  </r>
  <r>
    <n v="258.16320000000002"/>
    <x v="160"/>
    <n v="1010233"/>
    <n v="610"/>
    <x v="6"/>
    <n v="158.83600000000001"/>
    <n v="0.6253443803671711"/>
    <s v="cust-00219"/>
    <x v="4"/>
    <x v="0"/>
    <s v="jdavis@ryzen.com"/>
    <x v="5"/>
    <s v="USA"/>
    <s v="info1"/>
    <n v="4139"/>
  </r>
  <r>
    <n v="258.16320000000002"/>
    <x v="73"/>
    <n v="1014935"/>
    <n v="5"/>
    <x v="5"/>
    <n v="177.94399999999999"/>
    <n v="0.45081149125567616"/>
    <s v="cust-00220"/>
    <x v="6"/>
    <x v="6"/>
    <s v="mjohnson@ideapad.com"/>
    <x v="5"/>
    <s v="USA"/>
    <s v="info1"/>
    <n v="8202"/>
  </r>
  <r>
    <n v="258.16320000000002"/>
    <x v="161"/>
    <n v="1009624"/>
    <n v="1248"/>
    <x v="3"/>
    <n v="191.43199999999999"/>
    <n v="0.34858957750010466"/>
    <s v="cust-00221"/>
    <x v="2"/>
    <x v="1"/>
    <s v="jsmith@ideapad.com"/>
    <x v="9"/>
    <s v="USA"/>
    <s v="data2"/>
    <n v="2000"/>
  </r>
  <r>
    <n v="258.16320000000002"/>
    <x v="162"/>
    <n v="1017282"/>
    <n v="714"/>
    <x v="0"/>
    <n v="193.68"/>
    <n v="0.33293680297397776"/>
    <s v="cust-00222"/>
    <x v="9"/>
    <x v="4"/>
    <s v="omiller@radon.com"/>
    <x v="5"/>
    <s v="USA"/>
    <s v="data1"/>
    <n v="6221"/>
  </r>
  <r>
    <n v="274.29840000000002"/>
    <x v="163"/>
    <n v="1019287"/>
    <n v="2544"/>
    <x v="4"/>
    <n v="199.3"/>
    <n v="0.37630908178625189"/>
    <s v="cust-00223"/>
    <x v="2"/>
    <x v="7"/>
    <s v="jgarcia@radon.com"/>
    <x v="2"/>
    <s v="Australia"/>
    <s v="info1"/>
    <n v="3015"/>
  </r>
  <r>
    <n v="274.29840000000002"/>
    <x v="152"/>
    <n v="1011054"/>
    <n v="809"/>
    <x v="4"/>
    <n v="84.111999999999995"/>
    <n v="2.2611089975271073"/>
    <s v="cust-00224"/>
    <x v="2"/>
    <x v="2"/>
    <s v="jwilliams@ryzen.com"/>
    <x v="6"/>
    <s v="England"/>
    <s v="info1"/>
    <n v="9234"/>
  </r>
  <r>
    <n v="274.29840000000002"/>
    <x v="137"/>
    <n v="1013318"/>
    <n v="1804"/>
    <x v="7"/>
    <n v="86.36"/>
    <n v="2.1762204724409449"/>
    <s v="cust-00225"/>
    <x v="6"/>
    <x v="7"/>
    <s v="mgarcia@ryzen.com"/>
    <x v="6"/>
    <s v="England"/>
    <s v="data2"/>
    <n v="8783"/>
  </r>
  <r>
    <n v="274.29840000000002"/>
    <x v="17"/>
    <n v="1010628"/>
    <n v="1559"/>
    <x v="3"/>
    <n v="27.164000000000001"/>
    <n v="9.0978648210867323"/>
    <s v="cust-00226"/>
    <x v="4"/>
    <x v="5"/>
    <s v="jmartinez@radon.com"/>
    <x v="1"/>
    <s v="India"/>
    <s v="data2"/>
    <n v="8614"/>
  </r>
  <r>
    <n v="274.29840000000002"/>
    <x v="127"/>
    <n v="1018393"/>
    <n v="105"/>
    <x v="2"/>
    <n v="29.036000000000001"/>
    <n v="8.4468384074941447"/>
    <s v="cust-00227"/>
    <x v="9"/>
    <x v="4"/>
    <s v="omiller@ryzen.com"/>
    <x v="0"/>
    <s v="Australia"/>
    <s v="data1"/>
    <n v="5023"/>
  </r>
  <r>
    <n v="274.29840000000002"/>
    <x v="27"/>
    <n v="1016745"/>
    <n v="2621"/>
    <x v="1"/>
    <n v="60.508000000000003"/>
    <n v="3.5332584121107953"/>
    <s v="cust-00228"/>
    <x v="6"/>
    <x v="4"/>
    <s v="mmiller@radon.com"/>
    <x v="0"/>
    <s v="Australia"/>
    <s v="info1"/>
    <n v="7495"/>
  </r>
  <r>
    <n v="274.29840000000002"/>
    <x v="164"/>
    <n v="1011017"/>
    <n v="595"/>
    <x v="5"/>
    <n v="62.756"/>
    <n v="3.3708713111096951"/>
    <s v="cust-00229"/>
    <x v="5"/>
    <x v="3"/>
    <s v="abrown@ryzen.com"/>
    <x v="8"/>
    <s v="India"/>
    <s v="data2"/>
    <n v="2620"/>
  </r>
  <r>
    <n v="274.29840000000002"/>
    <x v="165"/>
    <n v="1006946"/>
    <n v="918"/>
    <x v="7"/>
    <n v="81.688000000000002"/>
    <n v="2.3578787582019394"/>
    <s v="cust-00230"/>
    <x v="9"/>
    <x v="0"/>
    <s v="odavis@ryzen.com"/>
    <x v="9"/>
    <s v="USA"/>
    <s v="info1"/>
    <n v="4064"/>
  </r>
  <r>
    <n v="274.29840000000002"/>
    <x v="166"/>
    <n v="1007583"/>
    <n v="2463"/>
    <x v="6"/>
    <n v="39.1"/>
    <n v="6.0153043478260875"/>
    <s v="cust-00231"/>
    <x v="9"/>
    <x v="8"/>
    <s v="orodriguez@radon.com"/>
    <x v="4"/>
    <s v="England"/>
    <s v="data1"/>
    <n v="3988"/>
  </r>
  <r>
    <n v="274.29840000000002"/>
    <x v="167"/>
    <n v="1013695"/>
    <n v="2477"/>
    <x v="1"/>
    <n v="107.71599999999999"/>
    <n v="1.5464963422332803"/>
    <s v="cust-00232"/>
    <x v="3"/>
    <x v="7"/>
    <s v="sgarcia@ryzen.com"/>
    <x v="3"/>
    <s v="Australia"/>
    <s v="data2"/>
    <n v="6173"/>
  </r>
  <r>
    <n v="274.29840000000002"/>
    <x v="168"/>
    <n v="1013785"/>
    <n v="2561"/>
    <x v="3"/>
    <n v="108.84"/>
    <n v="1.5201984564498348"/>
    <s v="cust-00233"/>
    <x v="8"/>
    <x v="2"/>
    <s v="iwilliams@ryzen.com"/>
    <x v="6"/>
    <s v="England"/>
    <s v="info1"/>
    <n v="4016"/>
  </r>
  <r>
    <n v="274.29840000000002"/>
    <x v="169"/>
    <n v="1010095"/>
    <n v="478"/>
    <x v="8"/>
    <n v="154.92400000000001"/>
    <n v="0.77053523017737735"/>
    <s v="cust-00234"/>
    <x v="3"/>
    <x v="1"/>
    <s v="ssmith@ideapad.com"/>
    <x v="7"/>
    <s v="India"/>
    <s v="info1"/>
    <n v="7692"/>
  </r>
  <r>
    <n v="274.29840000000002"/>
    <x v="123"/>
    <n v="1006421"/>
    <n v="2128"/>
    <x v="2"/>
    <n v="159.12"/>
    <n v="0.72384615384615392"/>
    <s v="cust-00235"/>
    <x v="5"/>
    <x v="3"/>
    <s v="abrown@ideapad.com"/>
    <x v="3"/>
    <s v="Australia"/>
    <s v="data2"/>
    <n v="4749"/>
  </r>
  <r>
    <n v="274.29840000000002"/>
    <x v="170"/>
    <n v="1012774"/>
    <n v="1598"/>
    <x v="6"/>
    <n v="171.78399999999999"/>
    <n v="0.59676337726447182"/>
    <s v="cust-00236"/>
    <x v="7"/>
    <x v="3"/>
    <s v="lbrown@ideapad.com"/>
    <x v="11"/>
    <s v="England"/>
    <s v="data2"/>
    <n v="7381"/>
  </r>
  <r>
    <n v="274.29840000000002"/>
    <x v="171"/>
    <n v="1012033"/>
    <n v="1884"/>
    <x v="8"/>
    <n v="185.27199999999999"/>
    <n v="0.48051729349281075"/>
    <s v="cust-00237"/>
    <x v="1"/>
    <x v="3"/>
    <s v="ebrown@ryzen.com"/>
    <x v="0"/>
    <s v="Australia"/>
    <s v="data1"/>
    <n v="8671"/>
  </r>
  <r>
    <n v="289.14278400000001"/>
    <x v="99"/>
    <n v="1011336"/>
    <n v="2645"/>
    <x v="4"/>
    <n v="210"/>
    <n v="0.37687040000000005"/>
    <s v="cust-00238"/>
    <x v="0"/>
    <x v="0"/>
    <s v="ndavis@ryzen.com"/>
    <x v="7"/>
    <s v="India"/>
    <s v="info1"/>
    <n v="8557"/>
  </r>
  <r>
    <n v="290.43360000000001"/>
    <x v="172"/>
    <n v="1010147"/>
    <n v="958"/>
    <x v="9"/>
    <n v="99.351200000000006"/>
    <n v="1.9233023858795868"/>
    <s v="cust-00239"/>
    <x v="3"/>
    <x v="1"/>
    <s v="ssmith@ryzen.com"/>
    <x v="1"/>
    <s v="India"/>
    <s v="data2"/>
    <n v="2225"/>
  </r>
  <r>
    <n v="290.43360000000001"/>
    <x v="86"/>
    <n v="1005426"/>
    <n v="775"/>
    <x v="2"/>
    <n v="11.624000000000001"/>
    <n v="23.985684790089469"/>
    <s v="cust-00240"/>
    <x v="0"/>
    <x v="5"/>
    <s v="nmartinez@ideapad.com"/>
    <x v="8"/>
    <s v="India"/>
    <s v="info1"/>
    <n v="5516"/>
  </r>
  <r>
    <n v="290.43360000000001"/>
    <x v="173"/>
    <n v="1007318"/>
    <n v="466"/>
    <x v="6"/>
    <n v="18.344000000000001"/>
    <n v="14.832621020497164"/>
    <s v="cust-00241"/>
    <x v="8"/>
    <x v="3"/>
    <s v="ibrown@ideapad.com"/>
    <x v="0"/>
    <s v="Australia"/>
    <s v="data1"/>
    <n v="7444"/>
  </r>
  <r>
    <n v="290.43360000000001"/>
    <x v="67"/>
    <n v="1015855"/>
    <n v="2841"/>
    <x v="0"/>
    <n v="24.332000000000001"/>
    <n v="10.936281440078909"/>
    <s v="cust-00242"/>
    <x v="2"/>
    <x v="5"/>
    <s v="jmartinez@radon.com"/>
    <x v="3"/>
    <s v="Australia"/>
    <s v="info1"/>
    <n v="5776"/>
  </r>
  <r>
    <n v="290.43360000000001"/>
    <x v="174"/>
    <n v="1015631"/>
    <n v="2339"/>
    <x v="0"/>
    <n v="26.248000000000001"/>
    <n v="10.064980188966778"/>
    <s v="cust-00243"/>
    <x v="7"/>
    <x v="8"/>
    <s v="lrodriguez@ideapad.com"/>
    <x v="10"/>
    <s v="USA"/>
    <s v="data1"/>
    <n v="8677"/>
  </r>
  <r>
    <n v="290.43360000000001"/>
    <x v="175"/>
    <n v="1009001"/>
    <n v="2555"/>
    <x v="2"/>
    <n v="34.884"/>
    <n v="7.3256965944272441"/>
    <s v="cust-00244"/>
    <x v="7"/>
    <x v="3"/>
    <s v="lbrown@ideapad.com"/>
    <x v="10"/>
    <s v="USA"/>
    <s v="data2"/>
    <n v="3024"/>
  </r>
  <r>
    <n v="290.43360000000001"/>
    <x v="14"/>
    <n v="1018889"/>
    <n v="2758"/>
    <x v="4"/>
    <n v="41.984000000000002"/>
    <n v="5.9177210365853661"/>
    <s v="cust-00245"/>
    <x v="1"/>
    <x v="1"/>
    <s v="esmith@ryzen.com"/>
    <x v="8"/>
    <s v="India"/>
    <s v="info1"/>
    <n v="5562"/>
  </r>
  <r>
    <n v="290.43360000000001"/>
    <x v="117"/>
    <n v="1015397"/>
    <n v="2682"/>
    <x v="3"/>
    <n v="70.084000000000003"/>
    <n v="3.1440785343302324"/>
    <s v="cust-00246"/>
    <x v="6"/>
    <x v="9"/>
    <s v="mjones@ryzen.com"/>
    <x v="11"/>
    <s v="England"/>
    <s v="data2"/>
    <n v="1822"/>
  </r>
  <r>
    <n v="290.43360000000001"/>
    <x v="62"/>
    <n v="1008851"/>
    <n v="2150"/>
    <x v="1"/>
    <n v="74.031999999999996"/>
    <n v="2.9230819105251791"/>
    <s v="cust-00247"/>
    <x v="6"/>
    <x v="8"/>
    <s v="mrodriguez@ideapad.com"/>
    <x v="8"/>
    <s v="India"/>
    <s v="info1"/>
    <n v="2273"/>
  </r>
  <r>
    <n v="290.43360000000001"/>
    <x v="176"/>
    <n v="1007227"/>
    <n v="218"/>
    <x v="0"/>
    <n v="85.668000000000006"/>
    <n v="2.390222720268945"/>
    <s v="cust-00248"/>
    <x v="4"/>
    <x v="3"/>
    <s v="jbrown@ryzen.com"/>
    <x v="8"/>
    <s v="India"/>
    <s v="data1"/>
    <n v="1868"/>
  </r>
  <r>
    <n v="290.43360000000001"/>
    <x v="143"/>
    <n v="1011584"/>
    <n v="1188"/>
    <x v="2"/>
    <n v="97.06"/>
    <n v="1.9923099113950133"/>
    <s v="cust-00249"/>
    <x v="2"/>
    <x v="5"/>
    <s v="jmartinez@ideapad.com"/>
    <x v="2"/>
    <s v="Australia"/>
    <s v="data1"/>
    <n v="4560"/>
  </r>
  <r>
    <n v="290.43360000000001"/>
    <x v="73"/>
    <n v="1010240"/>
    <n v="642"/>
    <x v="5"/>
    <n v="106.05200000000001"/>
    <n v="1.738596160374156"/>
    <s v="cust-00250"/>
    <x v="1"/>
    <x v="4"/>
    <s v="emiller@ideapad.com"/>
    <x v="3"/>
    <s v="Australia"/>
    <s v="info1"/>
    <n v="3773"/>
  </r>
  <r>
    <n v="290.43360000000001"/>
    <x v="177"/>
    <n v="1016484"/>
    <n v="1829"/>
    <x v="2"/>
    <n v="117.292"/>
    <n v="1.4761586467960306"/>
    <s v="cust-00251"/>
    <x v="8"/>
    <x v="8"/>
    <s v="irodriguez@radon.com"/>
    <x v="7"/>
    <s v="India"/>
    <s v="data1"/>
    <n v="4171"/>
  </r>
  <r>
    <n v="290.43360000000001"/>
    <x v="57"/>
    <n v="1010983"/>
    <n v="720"/>
    <x v="7"/>
    <n v="129.65600000000001"/>
    <n v="1.2400320849015858"/>
    <s v="cust-00252"/>
    <x v="9"/>
    <x v="4"/>
    <s v="omiller@radon.com"/>
    <x v="2"/>
    <s v="Australia"/>
    <s v="data1"/>
    <n v="6206"/>
  </r>
  <r>
    <n v="290.43360000000001"/>
    <x v="178"/>
    <n v="1007550"/>
    <n v="2403"/>
    <x v="8"/>
    <n v="132.24"/>
    <n v="1.196261343012704"/>
    <s v="cust-00253"/>
    <x v="3"/>
    <x v="5"/>
    <s v="smartinez@ryzen.com"/>
    <x v="3"/>
    <s v="Australia"/>
    <s v="data1"/>
    <n v="1155"/>
  </r>
  <r>
    <n v="290.43360000000001"/>
    <x v="54"/>
    <n v="1009521"/>
    <n v="2745"/>
    <x v="7"/>
    <n v="138.648"/>
    <n v="1.0947550631815823"/>
    <s v="cust-00254"/>
    <x v="4"/>
    <x v="3"/>
    <s v="jbrown@radon.com"/>
    <x v="10"/>
    <s v="USA"/>
    <s v="info1"/>
    <n v="4154"/>
  </r>
  <r>
    <n v="290.43360000000001"/>
    <x v="179"/>
    <n v="1010310"/>
    <n v="1254"/>
    <x v="7"/>
    <n v="145.392"/>
    <n v="0.99758996368438446"/>
    <s v="cust-00255"/>
    <x v="4"/>
    <x v="3"/>
    <s v="jbrown@radon.com"/>
    <x v="0"/>
    <s v="Australia"/>
    <s v="info1"/>
    <n v="7449"/>
  </r>
  <r>
    <n v="290.43360000000001"/>
    <x v="180"/>
    <n v="1015727"/>
    <n v="2638"/>
    <x v="8"/>
    <n v="166.74799999999999"/>
    <n v="0.74175162520689919"/>
    <s v="cust-00256"/>
    <x v="4"/>
    <x v="1"/>
    <s v="jsmith@radon.com"/>
    <x v="10"/>
    <s v="USA"/>
    <s v="data1"/>
    <n v="7203"/>
  </r>
  <r>
    <n v="290.43360000000001"/>
    <x v="58"/>
    <n v="1017639"/>
    <n v="2736"/>
    <x v="2"/>
    <n v="193.72399999999999"/>
    <n v="0.49921331378662442"/>
    <s v="cust-00257"/>
    <x v="4"/>
    <x v="9"/>
    <s v="jjones@ideapad.com"/>
    <x v="8"/>
    <s v="India"/>
    <s v="info1"/>
    <n v="3386"/>
  </r>
  <r>
    <n v="290.43360000000001"/>
    <x v="142"/>
    <n v="1010923"/>
    <n v="222"/>
    <x v="5"/>
    <n v="194.84800000000001"/>
    <n v="0.49056495319428473"/>
    <s v="cust-00258"/>
    <x v="6"/>
    <x v="3"/>
    <s v="mbrown@radon.com"/>
    <x v="9"/>
    <s v="USA"/>
    <s v="data1"/>
    <n v="1416"/>
  </r>
  <r>
    <n v="290.43360000000001"/>
    <x v="41"/>
    <n v="1013254"/>
    <n v="864"/>
    <x v="2"/>
    <n v="203.84"/>
    <n v="0.42481161695447411"/>
    <s v="cust-00259"/>
    <x v="3"/>
    <x v="2"/>
    <s v="swilliams@radon.com"/>
    <x v="8"/>
    <s v="India"/>
    <s v="data1"/>
    <n v="8459"/>
  </r>
  <r>
    <n v="301.20479999999998"/>
    <x v="181"/>
    <n v="1012864"/>
    <n v="982"/>
    <x v="4"/>
    <n v="6.016"/>
    <n v="49.067287234042546"/>
    <s v="cust-00260"/>
    <x v="8"/>
    <x v="2"/>
    <s v="iwilliams@ryzen.com"/>
    <x v="8"/>
    <s v="India"/>
    <s v="data1"/>
    <n v="8302"/>
  </r>
  <r>
    <n v="306.56880000000001"/>
    <x v="182"/>
    <n v="1003088"/>
    <n v="67"/>
    <x v="4"/>
    <n v="160.23679999999999"/>
    <n v="0.91322342932459977"/>
    <s v="cust-00261"/>
    <x v="1"/>
    <x v="7"/>
    <s v="egarcia@ryzen.com"/>
    <x v="7"/>
    <s v="India"/>
    <s v="data1"/>
    <n v="9408"/>
  </r>
  <r>
    <n v="306.56880000000001"/>
    <x v="146"/>
    <n v="1007482"/>
    <n v="662"/>
    <x v="8"/>
    <n v="38.427999999999997"/>
    <n v="6.9777453939835548"/>
    <s v="cust-00262"/>
    <x v="9"/>
    <x v="4"/>
    <s v="omiller@ideapad.com"/>
    <x v="4"/>
    <s v="England"/>
    <s v="info1"/>
    <n v="5780"/>
  </r>
  <r>
    <n v="306.56880000000001"/>
    <x v="164"/>
    <n v="1009142"/>
    <n v="2628"/>
    <x v="8"/>
    <n v="89.367999999999995"/>
    <n v="2.4304090949780686"/>
    <s v="cust-00263"/>
    <x v="8"/>
    <x v="9"/>
    <s v="ijones@ideapad.com"/>
    <x v="11"/>
    <s v="England"/>
    <s v="data1"/>
    <n v="4901"/>
  </r>
  <r>
    <n v="306.56880000000001"/>
    <x v="183"/>
    <n v="1010833"/>
    <n v="1662"/>
    <x v="5"/>
    <n v="129.11600000000001"/>
    <n v="1.3743672356640539"/>
    <s v="cust-00264"/>
    <x v="5"/>
    <x v="1"/>
    <s v="asmith@radon.com"/>
    <x v="5"/>
    <s v="USA"/>
    <s v="data2"/>
    <n v="2416"/>
  </r>
  <r>
    <n v="306.56880000000001"/>
    <x v="71"/>
    <n v="1013819"/>
    <n v="2095"/>
    <x v="5"/>
    <n v="129.11600000000001"/>
    <n v="1.3743672356640539"/>
    <s v="cust-00265"/>
    <x v="0"/>
    <x v="5"/>
    <s v="nmartinez@ryzen.com"/>
    <x v="8"/>
    <s v="India"/>
    <s v="info1"/>
    <n v="7382"/>
  </r>
  <r>
    <n v="306.56880000000001"/>
    <x v="184"/>
    <n v="1014551"/>
    <n v="633"/>
    <x v="4"/>
    <n v="136.98400000000001"/>
    <n v="1.2379898382292822"/>
    <s v="cust-00266"/>
    <x v="4"/>
    <x v="0"/>
    <s v="jdavis@ryzen.com"/>
    <x v="4"/>
    <s v="England"/>
    <s v="data1"/>
    <n v="2600"/>
  </r>
  <r>
    <n v="306.56880000000001"/>
    <x v="161"/>
    <n v="1012054"/>
    <n v="704"/>
    <x v="4"/>
    <n v="160.58799999999999"/>
    <n v="0.90903928064363482"/>
    <s v="cust-00267"/>
    <x v="2"/>
    <x v="5"/>
    <s v="jmartinez@ideapad.com"/>
    <x v="7"/>
    <s v="India"/>
    <s v="info1"/>
    <n v="4494"/>
  </r>
  <r>
    <n v="306.56880000000001"/>
    <x v="116"/>
    <n v="1016757"/>
    <n v="431"/>
    <x v="2"/>
    <n v="170.70400000000001"/>
    <n v="0.79590870747024089"/>
    <s v="cust-00268"/>
    <x v="4"/>
    <x v="7"/>
    <s v="jgarcia@radon.com"/>
    <x v="11"/>
    <s v="England"/>
    <s v="data2"/>
    <n v="5168"/>
  </r>
  <r>
    <n v="306.56880000000001"/>
    <x v="151"/>
    <n v="1015993"/>
    <n v="1912"/>
    <x v="4"/>
    <n v="176.32400000000001"/>
    <n v="0.73866745309770643"/>
    <s v="cust-00269"/>
    <x v="6"/>
    <x v="2"/>
    <s v="mwilliams@ideapad.com"/>
    <x v="2"/>
    <s v="Australia"/>
    <s v="data1"/>
    <n v="4381"/>
  </r>
  <r>
    <n v="306.56880000000001"/>
    <x v="116"/>
    <n v="1013825"/>
    <n v="2274"/>
    <x v="2"/>
    <n v="189.81200000000001"/>
    <n v="0.61511811687353801"/>
    <s v="cust-00270"/>
    <x v="4"/>
    <x v="5"/>
    <s v="jmartinez@ideapad.com"/>
    <x v="6"/>
    <s v="England"/>
    <s v="data2"/>
    <n v="3943"/>
  </r>
  <r>
    <n v="306.56880000000001"/>
    <x v="135"/>
    <n v="1013584"/>
    <n v="674"/>
    <x v="5"/>
    <n v="196.55600000000001"/>
    <n v="0.55970206963918678"/>
    <s v="cust-00271"/>
    <x v="2"/>
    <x v="8"/>
    <s v="jrodriguez@ryzen.com"/>
    <x v="9"/>
    <s v="USA"/>
    <s v="info1"/>
    <n v="8572"/>
  </r>
  <r>
    <n v="306.56880000000001"/>
    <x v="113"/>
    <n v="1011440"/>
    <n v="1718"/>
    <x v="8"/>
    <n v="0.14399999999999999"/>
    <n v="2127.9500000000003"/>
    <s v="cust-00272"/>
    <x v="3"/>
    <x v="1"/>
    <s v="ssmith@radon.com"/>
    <x v="4"/>
    <s v="England"/>
    <s v="data1"/>
    <n v="5280"/>
  </r>
  <r>
    <n v="306.56880000000001"/>
    <x v="185"/>
    <n v="1016157"/>
    <n v="315"/>
    <x v="4"/>
    <n v="0.14399999999999999"/>
    <n v="2127.9500000000003"/>
    <s v="cust-00273"/>
    <x v="2"/>
    <x v="3"/>
    <s v="jbrown@ryzen.com"/>
    <x v="8"/>
    <s v="India"/>
    <s v="data1"/>
    <n v="3060"/>
  </r>
  <r>
    <n v="306.56880000000001"/>
    <x v="22"/>
    <n v="1012581"/>
    <n v="2739"/>
    <x v="7"/>
    <n v="2.3919999999999999"/>
    <n v="127.16421404682275"/>
    <s v="cust-00274"/>
    <x v="8"/>
    <x v="1"/>
    <s v="ismith@radon.com"/>
    <x v="6"/>
    <s v="England"/>
    <s v="data1"/>
    <n v="1430"/>
  </r>
  <r>
    <n v="306.56880000000001"/>
    <x v="60"/>
    <n v="1017060"/>
    <n v="1262"/>
    <x v="2"/>
    <n v="7.7240000000000002"/>
    <n v="38.690419471776281"/>
    <s v="cust-00275"/>
    <x v="5"/>
    <x v="4"/>
    <s v="amiller@radon.com"/>
    <x v="10"/>
    <s v="USA"/>
    <s v="data2"/>
    <n v="7379"/>
  </r>
  <r>
    <n v="306.56880000000001"/>
    <x v="186"/>
    <n v="1013601"/>
    <n v="2588"/>
    <x v="6"/>
    <n v="9.9719999999999995"/>
    <n v="29.742960288808668"/>
    <s v="cust-00276"/>
    <x v="0"/>
    <x v="0"/>
    <s v="ndavis@ryzen.com"/>
    <x v="10"/>
    <s v="USA"/>
    <s v="info1"/>
    <n v="1636"/>
  </r>
  <r>
    <n v="306.56880000000001"/>
    <x v="187"/>
    <n v="1016601"/>
    <n v="1233"/>
    <x v="8"/>
    <n v="16.716000000000001"/>
    <n v="17.339842067480259"/>
    <s v="cust-00277"/>
    <x v="1"/>
    <x v="4"/>
    <s v="emiller@radon.com"/>
    <x v="3"/>
    <s v="Australia"/>
    <s v="data1"/>
    <n v="4288"/>
  </r>
  <r>
    <n v="306.56880000000001"/>
    <x v="188"/>
    <n v="1014025"/>
    <n v="970"/>
    <x v="2"/>
    <n v="21.212"/>
    <n v="13.452611729209883"/>
    <s v="cust-00278"/>
    <x v="5"/>
    <x v="0"/>
    <s v="adavis@ryzen.com"/>
    <x v="5"/>
    <s v="USA"/>
    <s v="data2"/>
    <n v="9110"/>
  </r>
  <r>
    <n v="306.56880000000001"/>
    <x v="189"/>
    <n v="1011450"/>
    <n v="2357"/>
    <x v="1"/>
    <n v="45.94"/>
    <n v="5.6732433609055297"/>
    <s v="cust-00279"/>
    <x v="8"/>
    <x v="4"/>
    <s v="imiller@ideapad.com"/>
    <x v="2"/>
    <s v="Australia"/>
    <s v="data1"/>
    <n v="6298"/>
  </r>
  <r>
    <n v="306.56880000000001"/>
    <x v="190"/>
    <n v="1017069"/>
    <n v="1396"/>
    <x v="2"/>
    <n v="52.683999999999997"/>
    <n v="4.8190114645812772"/>
    <s v="cust-00280"/>
    <x v="7"/>
    <x v="3"/>
    <s v="lbrown@radon.com"/>
    <x v="3"/>
    <s v="Australia"/>
    <s v="data1"/>
    <n v="9964"/>
  </r>
  <r>
    <n v="306.56880000000001"/>
    <x v="191"/>
    <n v="1011514"/>
    <n v="220"/>
    <x v="5"/>
    <n v="95.396000000000001"/>
    <n v="2.2136441779529541"/>
    <s v="cust-00281"/>
    <x v="0"/>
    <x v="6"/>
    <s v="njohnson@radon.com"/>
    <x v="7"/>
    <s v="India"/>
    <s v="info1"/>
    <n v="7568"/>
  </r>
  <r>
    <n v="306.56880000000001"/>
    <x v="192"/>
    <n v="1018830"/>
    <n v="709"/>
    <x v="6"/>
    <n v="101.01600000000001"/>
    <n v="2.0348538845331432"/>
    <s v="cust-00282"/>
    <x v="6"/>
    <x v="0"/>
    <s v="mdavis@ryzen.com"/>
    <x v="0"/>
    <s v="Australia"/>
    <s v="info1"/>
    <n v="4279"/>
  </r>
  <r>
    <n v="309.79584"/>
    <x v="193"/>
    <n v="1013730"/>
    <n v="1425"/>
    <x v="6"/>
    <n v="107.76"/>
    <n v="1.8748685968819598"/>
    <s v="cust-00283"/>
    <x v="0"/>
    <x v="2"/>
    <s v="nwilliams@radon.com"/>
    <x v="3"/>
    <s v="Australia"/>
    <s v="data1"/>
    <n v="8857"/>
  </r>
  <r>
    <n v="309.79584"/>
    <x v="129"/>
    <n v="1007765"/>
    <n v="2445"/>
    <x v="9"/>
    <n v="54.084000000000003"/>
    <n v="4.7280497004659416"/>
    <s v="cust-00284"/>
    <x v="5"/>
    <x v="5"/>
    <s v="amartinez@radon.com"/>
    <x v="5"/>
    <s v="USA"/>
    <s v="data1"/>
    <n v="4829"/>
  </r>
  <r>
    <n v="322.70400000000001"/>
    <x v="161"/>
    <n v="1017169"/>
    <n v="2824"/>
    <x v="9"/>
    <n v="115.52"/>
    <n v="1.7934903047091415"/>
    <s v="cust-00285"/>
    <x v="3"/>
    <x v="6"/>
    <s v="sjohnson@radon.com"/>
    <x v="8"/>
    <s v="India"/>
    <s v="data2"/>
    <n v="5853"/>
  </r>
  <r>
    <n v="322.70400000000001"/>
    <x v="194"/>
    <n v="1015628"/>
    <n v="871"/>
    <x v="1"/>
    <n v="54.392000000000003"/>
    <n v="4.9329313134284449"/>
    <s v="cust-00286"/>
    <x v="9"/>
    <x v="8"/>
    <s v="orodriguez@ryzen.com"/>
    <x v="6"/>
    <s v="England"/>
    <s v="info1"/>
    <n v="8854"/>
  </r>
  <r>
    <n v="322.70400000000001"/>
    <x v="56"/>
    <n v="1017329"/>
    <n v="1898"/>
    <x v="3"/>
    <n v="65.632000000000005"/>
    <n v="3.916869819600195"/>
    <s v="cust-00287"/>
    <x v="1"/>
    <x v="1"/>
    <s v="esmith@ideapad.com"/>
    <x v="3"/>
    <s v="Australia"/>
    <s v="info1"/>
    <n v="4059"/>
  </r>
  <r>
    <n v="322.70400000000001"/>
    <x v="74"/>
    <n v="1016640"/>
    <n v="2394"/>
    <x v="6"/>
    <n v="108.34399999999999"/>
    <n v="1.9785128848851807"/>
    <s v="cust-00288"/>
    <x v="5"/>
    <x v="3"/>
    <s v="abrown@ideapad.com"/>
    <x v="5"/>
    <s v="USA"/>
    <s v="data2"/>
    <n v="5057"/>
  </r>
  <r>
    <n v="322.70400000000001"/>
    <x v="195"/>
    <n v="1017863"/>
    <n v="987"/>
    <x v="4"/>
    <n v="118.46"/>
    <n v="1.7241600540266759"/>
    <s v="cust-00289"/>
    <x v="8"/>
    <x v="2"/>
    <s v="iwilliams@ideapad.com"/>
    <x v="1"/>
    <s v="India"/>
    <s v="data1"/>
    <n v="7567"/>
  </r>
  <r>
    <n v="322.70400000000001"/>
    <x v="60"/>
    <n v="1016541"/>
    <n v="2658"/>
    <x v="7"/>
    <n v="1.8080000000000001"/>
    <n v="177.48672566371681"/>
    <s v="cust-00290"/>
    <x v="9"/>
    <x v="7"/>
    <s v="ogarcia@ideapad.com"/>
    <x v="6"/>
    <s v="England"/>
    <s v="data2"/>
    <n v="5510"/>
  </r>
  <r>
    <n v="322.70400000000001"/>
    <x v="78"/>
    <n v="1012372"/>
    <n v="2378"/>
    <x v="6"/>
    <n v="15.052"/>
    <n v="20.439277172468774"/>
    <s v="cust-00291"/>
    <x v="6"/>
    <x v="9"/>
    <s v="mjones@radon.com"/>
    <x v="8"/>
    <s v="India"/>
    <s v="data1"/>
    <n v="8758"/>
  </r>
  <r>
    <n v="322.70400000000001"/>
    <x v="119"/>
    <n v="1009971"/>
    <n v="1323"/>
    <x v="8"/>
    <n v="17.3"/>
    <n v="17.653410404624278"/>
    <s v="cust-00292"/>
    <x v="4"/>
    <x v="1"/>
    <s v="jsmith@radon.com"/>
    <x v="3"/>
    <s v="Australia"/>
    <s v="data1"/>
    <n v="2672"/>
  </r>
  <r>
    <n v="322.70400000000001"/>
    <x v="196"/>
    <n v="1016259"/>
    <n v="162"/>
    <x v="7"/>
    <n v="17.544"/>
    <n v="17.393980848153216"/>
    <s v="cust-00293"/>
    <x v="0"/>
    <x v="6"/>
    <s v="njohnson@ryzen.com"/>
    <x v="5"/>
    <s v="USA"/>
    <s v="data1"/>
    <n v="4182"/>
  </r>
  <r>
    <n v="322.70400000000001"/>
    <x v="23"/>
    <n v="1014527"/>
    <n v="1820"/>
    <x v="7"/>
    <n v="28.54"/>
    <n v="10.30707778556412"/>
    <s v="cust-00294"/>
    <x v="1"/>
    <x v="5"/>
    <s v="emartinez@ideapad.com"/>
    <x v="9"/>
    <s v="USA"/>
    <s v="info1"/>
    <n v="4225"/>
  </r>
  <r>
    <n v="322.70400000000001"/>
    <x v="134"/>
    <n v="1015105"/>
    <n v="1962"/>
    <x v="7"/>
    <n v="29.908000000000001"/>
    <n v="9.7898889929115942"/>
    <s v="cust-00295"/>
    <x v="5"/>
    <x v="0"/>
    <s v="adavis@ryzen.com"/>
    <x v="9"/>
    <s v="USA"/>
    <s v="data2"/>
    <n v="2734"/>
  </r>
  <r>
    <n v="322.70400000000001"/>
    <x v="145"/>
    <n v="1006289"/>
    <n v="910"/>
    <x v="2"/>
    <n v="56.091999999999999"/>
    <n v="4.7531198744919063"/>
    <s v="cust-00296"/>
    <x v="9"/>
    <x v="3"/>
    <s v="obrown@radon.com"/>
    <x v="8"/>
    <s v="India"/>
    <s v="info1"/>
    <n v="8260"/>
  </r>
  <r>
    <n v="322.70400000000001"/>
    <x v="197"/>
    <n v="1006865"/>
    <n v="626"/>
    <x v="2"/>
    <n v="96.32"/>
    <n v="2.3503322259136215"/>
    <s v="cust-00297"/>
    <x v="1"/>
    <x v="0"/>
    <s v="edavis@ideapad.com"/>
    <x v="8"/>
    <s v="India"/>
    <s v="data2"/>
    <n v="4179"/>
  </r>
  <r>
    <n v="322.70400000000001"/>
    <x v="19"/>
    <n v="1008854"/>
    <n v="2772"/>
    <x v="3"/>
    <n v="49.28"/>
    <n v="5.5483766233766225"/>
    <s v="cust-00298"/>
    <x v="3"/>
    <x v="7"/>
    <s v="sgarcia@radon.com"/>
    <x v="5"/>
    <s v="USA"/>
    <s v="data1"/>
    <n v="4812"/>
  </r>
  <r>
    <n v="322.70400000000001"/>
    <x v="165"/>
    <n v="1011939"/>
    <n v="1706"/>
    <x v="3"/>
    <n v="142.06399999999999"/>
    <n v="1.2715395877914182"/>
    <s v="cust-00299"/>
    <x v="5"/>
    <x v="1"/>
    <s v="asmith@radon.com"/>
    <x v="6"/>
    <s v="England"/>
    <s v="info1"/>
    <n v="4117"/>
  </r>
  <r>
    <n v="322.70400000000001"/>
    <x v="35"/>
    <n v="1017992"/>
    <n v="1830"/>
    <x v="0"/>
    <n v="151.05600000000001"/>
    <n v="1.1363203050524309"/>
    <s v="cust-00300"/>
    <x v="6"/>
    <x v="7"/>
    <s v="mgarcia@radon.com"/>
    <x v="1"/>
    <s v="India"/>
    <s v="data1"/>
    <n v="8807"/>
  </r>
  <r>
    <n v="322.70400000000001"/>
    <x v="92"/>
    <n v="1019442"/>
    <n v="2800"/>
    <x v="6"/>
    <n v="156.67599999999999"/>
    <n v="1.0596900610176416"/>
    <s v="cust-00301"/>
    <x v="1"/>
    <x v="1"/>
    <s v="esmith@ryzen.com"/>
    <x v="4"/>
    <s v="England"/>
    <s v="data2"/>
    <n v="2173"/>
  </r>
  <r>
    <n v="322.70400000000001"/>
    <x v="63"/>
    <n v="1013464"/>
    <n v="1843"/>
    <x v="4"/>
    <n v="161.172"/>
    <n v="1.002233638597275"/>
    <s v="cust-00302"/>
    <x v="7"/>
    <x v="3"/>
    <s v="lbrown@radon.com"/>
    <x v="11"/>
    <s v="England"/>
    <s v="info1"/>
    <n v="9446"/>
  </r>
  <r>
    <n v="338.83920000000001"/>
    <x v="86"/>
    <n v="1018244"/>
    <n v="2056"/>
    <x v="3"/>
    <n v="194.892"/>
    <n v="0.7385998399113356"/>
    <s v="cust-00303"/>
    <x v="2"/>
    <x v="6"/>
    <s v="jjohnson@ryzen.com"/>
    <x v="3"/>
    <s v="Australia"/>
    <s v="data2"/>
    <n v="9449"/>
  </r>
  <r>
    <n v="338.83920000000001"/>
    <x v="147"/>
    <n v="1014402"/>
    <n v="677"/>
    <x v="8"/>
    <n v="9.0920000000000005"/>
    <n v="36.267839859216892"/>
    <s v="cust-00304"/>
    <x v="2"/>
    <x v="5"/>
    <s v="jmartinez@ryzen.com"/>
    <x v="2"/>
    <s v="Australia"/>
    <s v="data1"/>
    <n v="4286"/>
  </r>
  <r>
    <n v="338.83920000000001"/>
    <x v="198"/>
    <n v="1014929"/>
    <n v="327"/>
    <x v="2"/>
    <n v="14.512"/>
    <n v="22.348897464167585"/>
    <s v="cust-00305"/>
    <x v="0"/>
    <x v="3"/>
    <s v="nbrown@ryzen.com"/>
    <x v="8"/>
    <s v="India"/>
    <s v="info1"/>
    <n v="5719"/>
  </r>
  <r>
    <n v="338.83920000000001"/>
    <x v="199"/>
    <n v="1006621"/>
    <n v="639"/>
    <x v="5"/>
    <n v="14.952"/>
    <n v="21.66179775280899"/>
    <s v="cust-00306"/>
    <x v="0"/>
    <x v="3"/>
    <s v="nbrown@ryzen.com"/>
    <x v="11"/>
    <s v="England"/>
    <s v="info1"/>
    <n v="7745"/>
  </r>
  <r>
    <n v="338.83920000000001"/>
    <x v="44"/>
    <n v="1015659"/>
    <n v="1931"/>
    <x v="0"/>
    <n v="23.704000000000001"/>
    <n v="13.294600067499156"/>
    <s v="cust-00307"/>
    <x v="1"/>
    <x v="3"/>
    <s v="ebrown@radon.com"/>
    <x v="9"/>
    <s v="USA"/>
    <s v="data1"/>
    <n v="7586"/>
  </r>
  <r>
    <n v="338.83920000000001"/>
    <x v="200"/>
    <n v="1019039"/>
    <n v="2464"/>
    <x v="7"/>
    <n v="30.248000000000001"/>
    <n v="10.202036498280878"/>
    <s v="cust-00308"/>
    <x v="7"/>
    <x v="6"/>
    <s v="ljohnson@ideapad.com"/>
    <x v="0"/>
    <s v="Australia"/>
    <s v="data2"/>
    <n v="1286"/>
  </r>
  <r>
    <n v="338.83920000000001"/>
    <x v="201"/>
    <n v="1007164"/>
    <n v="1413"/>
    <x v="0"/>
    <n v="11.672000000000001"/>
    <n v="28.030089102124741"/>
    <s v="cust-00309"/>
    <x v="6"/>
    <x v="1"/>
    <s v="msmith@ryzen.com"/>
    <x v="7"/>
    <s v="India"/>
    <s v="info1"/>
    <n v="3652"/>
  </r>
  <r>
    <n v="338.83920000000001"/>
    <x v="63"/>
    <n v="1018307"/>
    <n v="1568"/>
    <x v="8"/>
    <n v="77.456000000000003"/>
    <n v="3.3746023548853539"/>
    <s v="cust-00310"/>
    <x v="7"/>
    <x v="0"/>
    <s v="ldavis@ryzen.com"/>
    <x v="4"/>
    <s v="England"/>
    <s v="info1"/>
    <n v="8342"/>
  </r>
  <r>
    <n v="338.83920000000001"/>
    <x v="202"/>
    <n v="1011431"/>
    <n v="1634"/>
    <x v="3"/>
    <n v="96.563999999999993"/>
    <n v="2.5089598608176962"/>
    <s v="cust-00311"/>
    <x v="4"/>
    <x v="4"/>
    <s v="jmiller@ideapad.com"/>
    <x v="3"/>
    <s v="Australia"/>
    <s v="info1"/>
    <n v="5455"/>
  </r>
  <r>
    <n v="338.83920000000001"/>
    <x v="13"/>
    <n v="1019014"/>
    <n v="2147"/>
    <x v="3"/>
    <n v="104.432"/>
    <n v="2.2445916960318675"/>
    <s v="cust-00312"/>
    <x v="4"/>
    <x v="9"/>
    <s v="jjones@radon.com"/>
    <x v="4"/>
    <s v="England"/>
    <s v="data1"/>
    <n v="8972"/>
  </r>
  <r>
    <n v="338.83920000000001"/>
    <x v="203"/>
    <n v="1012929"/>
    <n v="2625"/>
    <x v="2"/>
    <n v="119.044"/>
    <n v="1.8463358086085819"/>
    <s v="cust-00313"/>
    <x v="0"/>
    <x v="5"/>
    <s v="nmartinez@ryzen.com"/>
    <x v="8"/>
    <s v="India"/>
    <s v="data2"/>
    <n v="2324"/>
  </r>
  <r>
    <n v="338.83920000000001"/>
    <x v="204"/>
    <n v="1012108"/>
    <n v="258"/>
    <x v="1"/>
    <n v="141.524"/>
    <n v="1.3942172352392528"/>
    <s v="cust-00314"/>
    <x v="4"/>
    <x v="1"/>
    <s v="jsmith@ideapad.com"/>
    <x v="0"/>
    <s v="Australia"/>
    <s v="data1"/>
    <n v="8103"/>
  </r>
  <r>
    <n v="338.83920000000001"/>
    <x v="111"/>
    <n v="1012771"/>
    <n v="1014"/>
    <x v="8"/>
    <n v="147.14400000000001"/>
    <n v="1.3027727939977165"/>
    <s v="cust-00315"/>
    <x v="7"/>
    <x v="9"/>
    <s v="ljones@ryzen.com"/>
    <x v="3"/>
    <s v="Australia"/>
    <s v="info1"/>
    <n v="4848"/>
  </r>
  <r>
    <n v="338.83920000000001"/>
    <x v="178"/>
    <n v="1006416"/>
    <n v="2250"/>
    <x v="6"/>
    <n v="162.03200000000001"/>
    <n v="1.0911869260393008"/>
    <s v="cust-00316"/>
    <x v="5"/>
    <x v="2"/>
    <s v="awilliams@ideapad.com"/>
    <x v="8"/>
    <s v="India"/>
    <s v="data1"/>
    <n v="6679"/>
  </r>
  <r>
    <n v="354.9744"/>
    <x v="72"/>
    <n v="1015657"/>
    <n v="1000"/>
    <x v="8"/>
    <n v="188.732"/>
    <n v="0.88083843757285463"/>
    <s v="cust-00317"/>
    <x v="1"/>
    <x v="1"/>
    <s v="esmith@radon.com"/>
    <x v="8"/>
    <s v="India"/>
    <s v="data1"/>
    <n v="5243"/>
  </r>
  <r>
    <n v="354.9744"/>
    <x v="205"/>
    <n v="1008730"/>
    <n v="2770"/>
    <x v="2"/>
    <n v="45.988"/>
    <n v="6.7188483952335396"/>
    <s v="cust-00318"/>
    <x v="7"/>
    <x v="7"/>
    <s v="lgarcia@ryzen.com"/>
    <x v="3"/>
    <s v="Australia"/>
    <s v="data2"/>
    <n v="1043"/>
  </r>
  <r>
    <n v="354.9744"/>
    <x v="206"/>
    <n v="1006747"/>
    <n v="2259"/>
    <x v="1"/>
    <n v="80.596000000000004"/>
    <n v="3.4043674624050819"/>
    <s v="cust-00319"/>
    <x v="1"/>
    <x v="2"/>
    <s v="ewilliams@ideapad.com"/>
    <x v="1"/>
    <s v="India"/>
    <s v="data2"/>
    <n v="3452"/>
  </r>
  <r>
    <n v="354.9744"/>
    <x v="98"/>
    <n v="1019002"/>
    <n v="280"/>
    <x v="8"/>
    <n v="84.784000000000006"/>
    <n v="3.1868088318550667"/>
    <s v="cust-00320"/>
    <x v="6"/>
    <x v="4"/>
    <s v="mmiller@ryzen.com"/>
    <x v="4"/>
    <s v="England"/>
    <s v="data1"/>
    <n v="7144"/>
  </r>
  <r>
    <n v="354.9744"/>
    <x v="207"/>
    <n v="1009450"/>
    <n v="1167"/>
    <x v="2"/>
    <n v="111.76"/>
    <n v="2.1762204724409449"/>
    <s v="cust-00321"/>
    <x v="7"/>
    <x v="3"/>
    <s v="lbrown@ideapad.com"/>
    <x v="6"/>
    <s v="England"/>
    <s v="data1"/>
    <n v="9506"/>
  </r>
  <r>
    <n v="354.9744"/>
    <x v="208"/>
    <n v="1006951"/>
    <n v="627"/>
    <x v="7"/>
    <n v="128.99199999999999"/>
    <n v="1.7519101959811463"/>
    <s v="cust-00322"/>
    <x v="2"/>
    <x v="7"/>
    <s v="jgarcia@ryzen.com"/>
    <x v="7"/>
    <s v="India"/>
    <s v="data2"/>
    <n v="1993"/>
  </r>
  <r>
    <n v="354.9744"/>
    <x v="159"/>
    <n v="1016058"/>
    <n v="2764"/>
    <x v="0"/>
    <n v="129.744"/>
    <n v="1.7359600443951166"/>
    <s v="cust-00323"/>
    <x v="4"/>
    <x v="0"/>
    <s v="jdavis@ryzen.com"/>
    <x v="8"/>
    <s v="India"/>
    <s v="info1"/>
    <n v="1777"/>
  </r>
  <r>
    <n v="354.9744"/>
    <x v="209"/>
    <n v="1019605"/>
    <n v="1731"/>
    <x v="3"/>
    <n v="146.60400000000001"/>
    <n v="1.4213145616763525"/>
    <s v="cust-00324"/>
    <x v="0"/>
    <x v="2"/>
    <s v="nwilliams@radon.com"/>
    <x v="5"/>
    <s v="USA"/>
    <s v="data1"/>
    <n v="5775"/>
  </r>
  <r>
    <n v="354.9744"/>
    <x v="118"/>
    <n v="1019076"/>
    <n v="2067"/>
    <x v="5"/>
    <n v="188.19200000000001"/>
    <n v="0.88623533412684907"/>
    <s v="cust-00325"/>
    <x v="7"/>
    <x v="9"/>
    <s v="ljones@radon.com"/>
    <x v="8"/>
    <s v="India"/>
    <s v="data1"/>
    <n v="6991"/>
  </r>
  <r>
    <n v="354.9744"/>
    <x v="139"/>
    <n v="1010859"/>
    <n v="598"/>
    <x v="5"/>
    <n v="1.764"/>
    <n v="200.23265306122448"/>
    <s v="cust-00326"/>
    <x v="8"/>
    <x v="6"/>
    <s v="ijohnson@radon.com"/>
    <x v="6"/>
    <s v="England"/>
    <s v="data2"/>
    <n v="1214"/>
  </r>
  <r>
    <n v="354.9744"/>
    <x v="210"/>
    <n v="1005919"/>
    <n v="2351"/>
    <x v="9"/>
    <n v="4.8920000000000003"/>
    <n v="71.562224039247752"/>
    <s v="cust-00327"/>
    <x v="7"/>
    <x v="4"/>
    <s v="lmiller@radon.com"/>
    <x v="3"/>
    <s v="Australia"/>
    <s v="data1"/>
    <n v="6132"/>
  </r>
  <r>
    <n v="361.42847999999998"/>
    <x v="211"/>
    <n v="1008654"/>
    <n v="342"/>
    <x v="8"/>
    <n v="73.212000000000003"/>
    <n v="3.936738239632847"/>
    <s v="cust-00328"/>
    <x v="2"/>
    <x v="6"/>
    <s v="jjohnson@ideapad.com"/>
    <x v="8"/>
    <s v="India"/>
    <s v="data1"/>
    <n v="9741"/>
  </r>
  <r>
    <n v="371.1096"/>
    <x v="212"/>
    <n v="1009237"/>
    <n v="487"/>
    <x v="9"/>
    <n v="37.996000000000002"/>
    <n v="8.7670702179176754"/>
    <s v="cust-00329"/>
    <x v="0"/>
    <x v="8"/>
    <s v="nrodriguez@ryzen.com"/>
    <x v="2"/>
    <s v="Australia"/>
    <s v="data1"/>
    <n v="2645"/>
  </r>
  <r>
    <n v="371.1096"/>
    <x v="137"/>
    <n v="1010256"/>
    <n v="550"/>
    <x v="3"/>
    <n v="205.636"/>
    <n v="0.80469178548503184"/>
    <s v="cust-00330"/>
    <x v="4"/>
    <x v="2"/>
    <s v="jwilliams@radon.com"/>
    <x v="10"/>
    <s v="USA"/>
    <s v="info1"/>
    <n v="2374"/>
  </r>
  <r>
    <n v="371.1096"/>
    <x v="213"/>
    <n v="1012913"/>
    <n v="2776"/>
    <x v="3"/>
    <n v="20.175999999999998"/>
    <n v="17.393616177636797"/>
    <s v="cust-00331"/>
    <x v="8"/>
    <x v="2"/>
    <s v="iwilliams@radon.com"/>
    <x v="0"/>
    <s v="Australia"/>
    <s v="data2"/>
    <n v="3185"/>
  </r>
  <r>
    <n v="371.1096"/>
    <x v="43"/>
    <n v="1009798"/>
    <n v="981"/>
    <x v="7"/>
    <n v="22.423999999999999"/>
    <n v="15.549661077417054"/>
    <s v="cust-00332"/>
    <x v="4"/>
    <x v="9"/>
    <s v="jjones@ideapad.com"/>
    <x v="7"/>
    <s v="India"/>
    <s v="info1"/>
    <n v="8181"/>
  </r>
  <r>
    <n v="371.1096"/>
    <x v="214"/>
    <n v="1016025"/>
    <n v="2542"/>
    <x v="4"/>
    <n v="28.044"/>
    <n v="12.233119383825418"/>
    <s v="cust-00333"/>
    <x v="4"/>
    <x v="1"/>
    <s v="jsmith@radon.com"/>
    <x v="3"/>
    <s v="Australia"/>
    <s v="data1"/>
    <n v="7602"/>
  </r>
  <r>
    <n v="371.1096"/>
    <x v="3"/>
    <n v="1019209"/>
    <n v="2754"/>
    <x v="6"/>
    <n v="32.54"/>
    <n v="10.404720344191764"/>
    <s v="cust-00334"/>
    <x v="7"/>
    <x v="3"/>
    <s v="lbrown@ryzen.com"/>
    <x v="10"/>
    <s v="USA"/>
    <s v="data1"/>
    <n v="3142"/>
  </r>
  <r>
    <n v="371.1096"/>
    <x v="215"/>
    <n v="1014897"/>
    <n v="2171"/>
    <x v="1"/>
    <n v="35.911999999999999"/>
    <n v="9.3338605480062391"/>
    <s v="cust-00335"/>
    <x v="0"/>
    <x v="5"/>
    <s v="nmartinez@ryzen.com"/>
    <x v="1"/>
    <s v="India"/>
    <s v="info1"/>
    <n v="9078"/>
  </r>
  <r>
    <n v="371.1096"/>
    <x v="163"/>
    <n v="1019706"/>
    <n v="2595"/>
    <x v="5"/>
    <n v="35.911999999999999"/>
    <n v="9.3338605480062391"/>
    <s v="cust-00336"/>
    <x v="8"/>
    <x v="3"/>
    <s v="ibrown@ideapad.com"/>
    <x v="10"/>
    <s v="USA"/>
    <s v="data1"/>
    <n v="7831"/>
  </r>
  <r>
    <n v="371.1096"/>
    <x v="216"/>
    <n v="1017796"/>
    <n v="2508"/>
    <x v="5"/>
    <n v="48.276000000000003"/>
    <n v="6.6872483221476502"/>
    <s v="cust-00337"/>
    <x v="6"/>
    <x v="3"/>
    <s v="mbrown@ryzen.com"/>
    <x v="0"/>
    <s v="Australia"/>
    <s v="data1"/>
    <n v="5053"/>
  </r>
  <r>
    <n v="371.1096"/>
    <x v="196"/>
    <n v="1017487"/>
    <n v="1060"/>
    <x v="6"/>
    <n v="50.524000000000001"/>
    <n v="6.3452141556488009"/>
    <s v="cust-00338"/>
    <x v="6"/>
    <x v="0"/>
    <s v="mdavis@radon.com"/>
    <x v="2"/>
    <s v="Australia"/>
    <s v="data1"/>
    <n v="4813"/>
  </r>
  <r>
    <n v="371.1096"/>
    <x v="217"/>
    <n v="1011534"/>
    <n v="657"/>
    <x v="3"/>
    <n v="55.02"/>
    <n v="5.7449945474372957"/>
    <s v="cust-00339"/>
    <x v="6"/>
    <x v="2"/>
    <s v="mwilliams@ideapad.com"/>
    <x v="1"/>
    <s v="India"/>
    <s v="data2"/>
    <n v="2701"/>
  </r>
  <r>
    <n v="371.1096"/>
    <x v="218"/>
    <n v="1018836"/>
    <n v="2"/>
    <x v="3"/>
    <n v="71.88"/>
    <n v="4.1629048414023373"/>
    <s v="cust-00340"/>
    <x v="9"/>
    <x v="7"/>
    <s v="ogarcia@radon.com"/>
    <x v="11"/>
    <s v="England"/>
    <s v="info1"/>
    <n v="3803"/>
  </r>
  <r>
    <n v="371.1096"/>
    <x v="55"/>
    <n v="1012203"/>
    <n v="2270"/>
    <x v="3"/>
    <n v="94.36"/>
    <n v="2.9329122509537937"/>
    <s v="cust-00341"/>
    <x v="1"/>
    <x v="9"/>
    <s v="ejones@radon.com"/>
    <x v="9"/>
    <s v="USA"/>
    <s v="data2"/>
    <n v="6719"/>
  </r>
  <r>
    <n v="371.1096"/>
    <x v="219"/>
    <n v="1009707"/>
    <n v="1431"/>
    <x v="2"/>
    <n v="122.46"/>
    <n v="2.0304556589906912"/>
    <s v="cust-00342"/>
    <x v="9"/>
    <x v="2"/>
    <s v="owilliams@ryzen.com"/>
    <x v="4"/>
    <s v="England"/>
    <s v="info1"/>
    <n v="8872"/>
  </r>
  <r>
    <n v="371.1096"/>
    <x v="220"/>
    <n v="1018758"/>
    <n v="2192"/>
    <x v="7"/>
    <n v="122.46"/>
    <n v="2.0304556589906912"/>
    <s v="cust-00343"/>
    <x v="6"/>
    <x v="4"/>
    <s v="mmiller@ideapad.com"/>
    <x v="4"/>
    <s v="England"/>
    <s v="info1"/>
    <n v="5426"/>
  </r>
  <r>
    <n v="371.1096"/>
    <x v="157"/>
    <n v="1007426"/>
    <n v="804"/>
    <x v="2"/>
    <n v="149.6"/>
    <n v="1.4806791443850269"/>
    <s v="cust-00344"/>
    <x v="1"/>
    <x v="9"/>
    <s v="ejones@ideapad.com"/>
    <x v="10"/>
    <s v="USA"/>
    <s v="info1"/>
    <n v="5781"/>
  </r>
  <r>
    <n v="371.1096"/>
    <x v="221"/>
    <n v="1009234"/>
    <n v="1273"/>
    <x v="1"/>
    <n v="38.884"/>
    <n v="8.5440181051332171"/>
    <s v="cust-00345"/>
    <x v="5"/>
    <x v="9"/>
    <s v="ajones@ryzen.com"/>
    <x v="4"/>
    <s v="England"/>
    <s v="data1"/>
    <n v="1267"/>
  </r>
  <r>
    <n v="371.1096"/>
    <x v="222"/>
    <n v="1006441"/>
    <n v="1300"/>
    <x v="7"/>
    <n v="43.548000000000002"/>
    <n v="7.5218517497933313"/>
    <s v="cust-00346"/>
    <x v="5"/>
    <x v="7"/>
    <s v="agarcia@ryzen.com"/>
    <x v="8"/>
    <s v="India"/>
    <s v="data1"/>
    <n v="2550"/>
  </r>
  <r>
    <n v="371.1096"/>
    <x v="223"/>
    <n v="1010009"/>
    <n v="2760"/>
    <x v="0"/>
    <n v="131.452"/>
    <n v="1.8231567416243193"/>
    <s v="cust-00347"/>
    <x v="2"/>
    <x v="2"/>
    <s v="jwilliams@ideapad.com"/>
    <x v="0"/>
    <s v="Australia"/>
    <s v="data1"/>
    <n v="4417"/>
  </r>
  <r>
    <n v="371.1096"/>
    <x v="224"/>
    <n v="1013004"/>
    <n v="2581"/>
    <x v="3"/>
    <n v="131.452"/>
    <n v="1.8231567416243193"/>
    <s v="cust-00348"/>
    <x v="3"/>
    <x v="7"/>
    <s v="sgarcia@radon.com"/>
    <x v="10"/>
    <s v="USA"/>
    <s v="data2"/>
    <n v="5184"/>
  </r>
  <r>
    <n v="371.1096"/>
    <x v="50"/>
    <n v="1007664"/>
    <n v="258"/>
    <x v="6"/>
    <n v="148.72800000000001"/>
    <n v="1.4952234952396319"/>
    <s v="cust-00349"/>
    <x v="0"/>
    <x v="9"/>
    <s v="njones@radon.com"/>
    <x v="9"/>
    <s v="USA"/>
    <s v="data2"/>
    <n v="5802"/>
  </r>
  <r>
    <n v="387.2448"/>
    <x v="42"/>
    <n v="1016248"/>
    <n v="2794"/>
    <x v="0"/>
    <n v="210.13200000000001"/>
    <n v="0.84286448518074353"/>
    <s v="cust-00350"/>
    <x v="4"/>
    <x v="9"/>
    <s v="jjones@radon.com"/>
    <x v="4"/>
    <s v="England"/>
    <s v="data1"/>
    <n v="6939"/>
  </r>
  <r>
    <n v="387.2448"/>
    <x v="175"/>
    <n v="1007515"/>
    <n v="1760"/>
    <x v="0"/>
    <n v="41.271999999999998"/>
    <n v="8.3827485946888931"/>
    <s v="cust-00351"/>
    <x v="2"/>
    <x v="9"/>
    <s v="jjones@radon.com"/>
    <x v="0"/>
    <s v="Australia"/>
    <s v="data2"/>
    <n v="8842"/>
  </r>
  <r>
    <n v="387.2448"/>
    <x v="84"/>
    <n v="1014623"/>
    <n v="1671"/>
    <x v="5"/>
    <n v="93.82"/>
    <n v="3.1275293114474527"/>
    <s v="cust-00352"/>
    <x v="1"/>
    <x v="6"/>
    <s v="ejohnson@radon.com"/>
    <x v="1"/>
    <s v="India"/>
    <s v="info1"/>
    <n v="3327"/>
  </r>
  <r>
    <n v="387.2448"/>
    <x v="93"/>
    <n v="1014254"/>
    <n v="2320"/>
    <x v="7"/>
    <n v="26.448"/>
    <n v="13.641742286751361"/>
    <s v="cust-00353"/>
    <x v="9"/>
    <x v="5"/>
    <s v="omartinez@ryzen.com"/>
    <x v="4"/>
    <s v="England"/>
    <s v="info1"/>
    <n v="9835"/>
  </r>
  <r>
    <n v="387.2448"/>
    <x v="136"/>
    <n v="1013305"/>
    <n v="2086"/>
    <x v="7"/>
    <n v="18.579999999999998"/>
    <n v="19.842023681377828"/>
    <s v="cust-00354"/>
    <x v="4"/>
    <x v="5"/>
    <s v="jmartinez@ideapad.com"/>
    <x v="1"/>
    <s v="India"/>
    <s v="data2"/>
    <n v="9126"/>
  </r>
  <r>
    <n v="387.2448"/>
    <x v="21"/>
    <n v="1016751"/>
    <n v="419"/>
    <x v="1"/>
    <n v="24.2"/>
    <n v="15.001851239669422"/>
    <s v="cust-00355"/>
    <x v="8"/>
    <x v="3"/>
    <s v="ibrown@ryzen.com"/>
    <x v="11"/>
    <s v="England"/>
    <s v="data1"/>
    <n v="2642"/>
  </r>
  <r>
    <n v="387.2448"/>
    <x v="52"/>
    <n v="1009351"/>
    <n v="269"/>
    <x v="6"/>
    <n v="35.372"/>
    <n v="9.947777903426438"/>
    <s v="cust-00356"/>
    <x v="1"/>
    <x v="5"/>
    <s v="emartinez@radon.com"/>
    <x v="1"/>
    <s v="India"/>
    <s v="info1"/>
    <n v="4624"/>
  </r>
  <r>
    <n v="387.2448"/>
    <x v="225"/>
    <n v="1011607"/>
    <n v="264"/>
    <x v="9"/>
    <n v="38.744"/>
    <n v="8.9949618005368581"/>
    <s v="cust-00357"/>
    <x v="8"/>
    <x v="9"/>
    <s v="ijones@ideapad.com"/>
    <x v="5"/>
    <s v="USA"/>
    <s v="data1"/>
    <n v="1231"/>
  </r>
  <r>
    <n v="387.2448"/>
    <x v="221"/>
    <n v="1005940"/>
    <n v="2376"/>
    <x v="5"/>
    <n v="49.875999999999998"/>
    <n v="6.7641510947148937"/>
    <s v="cust-00358"/>
    <x v="6"/>
    <x v="6"/>
    <s v="mjohnson@radon.com"/>
    <x v="3"/>
    <s v="Australia"/>
    <s v="info1"/>
    <n v="1962"/>
  </r>
  <r>
    <n v="387.2448"/>
    <x v="35"/>
    <n v="1011163"/>
    <n v="663"/>
    <x v="6"/>
    <n v="57.851999999999997"/>
    <n v="5.6937149968886134"/>
    <s v="cust-00359"/>
    <x v="3"/>
    <x v="8"/>
    <s v="srodriguez@ideapad.com"/>
    <x v="6"/>
    <s v="England"/>
    <s v="data2"/>
    <n v="2122"/>
  </r>
  <r>
    <n v="387.2448"/>
    <x v="226"/>
    <n v="1009963"/>
    <n v="1507"/>
    <x v="8"/>
    <n v="63.472000000000001"/>
    <n v="5.1010335265944038"/>
    <s v="cust-00360"/>
    <x v="2"/>
    <x v="6"/>
    <s v="jjohnson@ryzen.com"/>
    <x v="6"/>
    <s v="England"/>
    <s v="info1"/>
    <n v="5617"/>
  </r>
  <r>
    <n v="387.2448"/>
    <x v="227"/>
    <n v="1005351"/>
    <n v="2205"/>
    <x v="9"/>
    <n v="139.34399999999999"/>
    <n v="1.7790561488115744"/>
    <s v="cust-00361"/>
    <x v="4"/>
    <x v="8"/>
    <s v="jrodriguez@ideapad.com"/>
    <x v="8"/>
    <s v="India"/>
    <s v="data1"/>
    <n v="3374"/>
  </r>
  <r>
    <n v="387.2448"/>
    <x v="82"/>
    <n v="1017315"/>
    <n v="887"/>
    <x v="0"/>
    <n v="20.827999999999999"/>
    <n v="17.592510082581143"/>
    <s v="cust-00362"/>
    <x v="2"/>
    <x v="3"/>
    <s v="jbrown@ryzen.com"/>
    <x v="4"/>
    <s v="England"/>
    <s v="data1"/>
    <n v="4290"/>
  </r>
  <r>
    <n v="387.2448"/>
    <x v="228"/>
    <n v="1007133"/>
    <n v="2685"/>
    <x v="1"/>
    <n v="11.092000000000001"/>
    <n v="33.912080778939774"/>
    <s v="cust-00363"/>
    <x v="1"/>
    <x v="0"/>
    <s v="edavis@radon.com"/>
    <x v="3"/>
    <s v="Australia"/>
    <s v="info1"/>
    <n v="1194"/>
  </r>
  <r>
    <n v="387.2448"/>
    <x v="229"/>
    <n v="1006952"/>
    <n v="69"/>
    <x v="3"/>
    <n v="15.928000000000001"/>
    <n v="23.312204922149672"/>
    <s v="cust-00364"/>
    <x v="9"/>
    <x v="7"/>
    <s v="ogarcia@ryzen.com"/>
    <x v="6"/>
    <s v="England"/>
    <s v="data1"/>
    <n v="8466"/>
  </r>
  <r>
    <n v="387.2448"/>
    <x v="148"/>
    <n v="1007163"/>
    <n v="461"/>
    <x v="4"/>
    <n v="63.832000000000001"/>
    <n v="5.0666248903371347"/>
    <s v="cust-00365"/>
    <x v="8"/>
    <x v="1"/>
    <s v="ismith@radon.com"/>
    <x v="5"/>
    <s v="USA"/>
    <s v="info1"/>
    <n v="8434"/>
  </r>
  <r>
    <n v="387.2448"/>
    <x v="81"/>
    <n v="1007960"/>
    <n v="929"/>
    <x v="5"/>
    <n v="65.459999999999994"/>
    <n v="4.915747021081577"/>
    <s v="cust-00366"/>
    <x v="0"/>
    <x v="3"/>
    <s v="nbrown@radon.com"/>
    <x v="9"/>
    <s v="USA"/>
    <s v="data1"/>
    <n v="3544"/>
  </r>
  <r>
    <n v="387.2448"/>
    <x v="31"/>
    <n v="1019761"/>
    <n v="769"/>
    <x v="7"/>
    <n v="65.72"/>
    <n v="4.8923432744978701"/>
    <s v="cust-00367"/>
    <x v="6"/>
    <x v="8"/>
    <s v="mrodriguez@ideapad.com"/>
    <x v="0"/>
    <s v="Australia"/>
    <s v="data2"/>
    <n v="9458"/>
  </r>
  <r>
    <n v="387.2448"/>
    <x v="107"/>
    <n v="1016211"/>
    <n v="2359"/>
    <x v="4"/>
    <n v="72.463999999999999"/>
    <n v="4.343961139324354"/>
    <s v="cust-00368"/>
    <x v="6"/>
    <x v="0"/>
    <s v="mdavis@ryzen.com"/>
    <x v="6"/>
    <s v="England"/>
    <s v="data2"/>
    <n v="2695"/>
  </r>
  <r>
    <n v="387.2448"/>
    <x v="230"/>
    <n v="1006437"/>
    <n v="843"/>
    <x v="4"/>
    <n v="78.867999999999995"/>
    <n v="3.9100370238880156"/>
    <s v="cust-00369"/>
    <x v="0"/>
    <x v="9"/>
    <s v="njones@radon.com"/>
    <x v="7"/>
    <s v="India"/>
    <s v="data2"/>
    <n v="1185"/>
  </r>
  <r>
    <n v="387.2448"/>
    <x v="23"/>
    <n v="1013451"/>
    <n v="1860"/>
    <x v="3"/>
    <n v="110.68"/>
    <n v="2.4987784604264545"/>
    <s v="cust-00370"/>
    <x v="1"/>
    <x v="0"/>
    <s v="edavis@radon.com"/>
    <x v="1"/>
    <s v="India"/>
    <s v="data1"/>
    <n v="6649"/>
  </r>
  <r>
    <n v="387.2448"/>
    <x v="231"/>
    <n v="1017214"/>
    <n v="2484"/>
    <x v="8"/>
    <n v="117.42400000000001"/>
    <n v="2.297833492301403"/>
    <s v="cust-00371"/>
    <x v="8"/>
    <x v="7"/>
    <s v="igarcia@ideapad.com"/>
    <x v="7"/>
    <s v="India"/>
    <s v="data2"/>
    <n v="9520"/>
  </r>
  <r>
    <n v="387.2448"/>
    <x v="18"/>
    <n v="1016676"/>
    <n v="180"/>
    <x v="5"/>
    <n v="130.91200000000001"/>
    <n v="1.9580542654607676"/>
    <s v="cust-00372"/>
    <x v="9"/>
    <x v="8"/>
    <s v="orodriguez@ideapad.com"/>
    <x v="9"/>
    <s v="USA"/>
    <s v="data2"/>
    <n v="3303"/>
  </r>
  <r>
    <n v="387.2448"/>
    <x v="232"/>
    <n v="1018353"/>
    <n v="1269"/>
    <x v="5"/>
    <n v="144.4"/>
    <n v="1.6817506925207755"/>
    <s v="cust-00373"/>
    <x v="1"/>
    <x v="1"/>
    <s v="esmith@ryzen.com"/>
    <x v="8"/>
    <s v="India"/>
    <s v="data1"/>
    <n v="2171"/>
  </r>
  <r>
    <n v="387.2448"/>
    <x v="212"/>
    <n v="1012146"/>
    <n v="1819"/>
    <x v="9"/>
    <n v="159.012"/>
    <n v="1.4353180892008151"/>
    <s v="cust-00374"/>
    <x v="0"/>
    <x v="2"/>
    <s v="nwilliams@ideapad.com"/>
    <x v="8"/>
    <s v="India"/>
    <s v="data1"/>
    <n v="4319"/>
  </r>
  <r>
    <n v="387.2448"/>
    <x v="213"/>
    <n v="1016072"/>
    <n v="1203"/>
    <x v="9"/>
    <n v="200.6"/>
    <n v="0.93043270189431704"/>
    <s v="cust-00375"/>
    <x v="6"/>
    <x v="6"/>
    <s v="mjohnson@ryzen.com"/>
    <x v="5"/>
    <s v="USA"/>
    <s v="info1"/>
    <n v="9275"/>
  </r>
  <r>
    <n v="403.38"/>
    <x v="176"/>
    <n v="1013420"/>
    <n v="1167"/>
    <x v="3"/>
    <n v="201.72399999999999"/>
    <n v="0.99966290575241423"/>
    <s v="cust-00376"/>
    <x v="4"/>
    <x v="3"/>
    <s v="jbrown@ryzen.com"/>
    <x v="0"/>
    <s v="Australia"/>
    <s v="info1"/>
    <n v="9537"/>
  </r>
  <r>
    <n v="403.38"/>
    <x v="36"/>
    <n v="1018200"/>
    <n v="1243"/>
    <x v="6"/>
    <n v="9.0039999999999996"/>
    <n v="43.800088849400268"/>
    <s v="cust-00377"/>
    <x v="2"/>
    <x v="3"/>
    <s v="jbrown@ryzen.com"/>
    <x v="5"/>
    <s v="USA"/>
    <s v="data1"/>
    <n v="3191"/>
  </r>
  <r>
    <n v="403.38"/>
    <x v="84"/>
    <n v="1010701"/>
    <n v="107"/>
    <x v="2"/>
    <n v="12.375999999999999"/>
    <n v="31.593729799612156"/>
    <s v="cust-00378"/>
    <x v="5"/>
    <x v="6"/>
    <s v="ajohnson@ideapad.com"/>
    <x v="0"/>
    <s v="Australia"/>
    <s v="data2"/>
    <n v="3398"/>
  </r>
  <r>
    <n v="403.38"/>
    <x v="233"/>
    <n v="1010243"/>
    <n v="2753"/>
    <x v="4"/>
    <n v="17.995999999999999"/>
    <n v="21.414981106912649"/>
    <s v="cust-00379"/>
    <x v="1"/>
    <x v="1"/>
    <s v="esmith@ryzen.com"/>
    <x v="10"/>
    <s v="USA"/>
    <s v="data2"/>
    <n v="9708"/>
  </r>
  <r>
    <n v="403.38"/>
    <x v="77"/>
    <n v="1011998"/>
    <n v="2245"/>
    <x v="4"/>
    <n v="19.12"/>
    <n v="20.097280334728033"/>
    <s v="cust-00380"/>
    <x v="2"/>
    <x v="6"/>
    <s v="jjohnson@radon.com"/>
    <x v="4"/>
    <s v="England"/>
    <s v="info1"/>
    <n v="6115"/>
  </r>
  <r>
    <n v="403.38"/>
    <x v="234"/>
    <n v="1014884"/>
    <n v="2610"/>
    <x v="2"/>
    <n v="39.328000000000003"/>
    <n v="9.2568144833197721"/>
    <s v="cust-00381"/>
    <x v="7"/>
    <x v="4"/>
    <s v="lmiller@ideapad.com"/>
    <x v="8"/>
    <s v="India"/>
    <s v="data1"/>
    <n v="7118"/>
  </r>
  <r>
    <n v="403.38"/>
    <x v="66"/>
    <n v="1014041"/>
    <n v="1992"/>
    <x v="5"/>
    <n v="41.576000000000001"/>
    <n v="8.7022320569559355"/>
    <s v="cust-00382"/>
    <x v="7"/>
    <x v="8"/>
    <s v="lrodriguez@ryzen.com"/>
    <x v="5"/>
    <s v="USA"/>
    <s v="data2"/>
    <n v="9658"/>
  </r>
  <r>
    <n v="403.38"/>
    <x v="235"/>
    <n v="1014214"/>
    <n v="1423"/>
    <x v="6"/>
    <n v="44.948"/>
    <n v="7.97437038355433"/>
    <s v="cust-00383"/>
    <x v="1"/>
    <x v="3"/>
    <s v="ebrown@ideapad.com"/>
    <x v="8"/>
    <s v="India"/>
    <s v="data2"/>
    <n v="8510"/>
  </r>
  <r>
    <n v="403.38"/>
    <x v="108"/>
    <n v="1018856"/>
    <n v="721"/>
    <x v="5"/>
    <n v="47.195999999999998"/>
    <n v="7.5469107551487413"/>
    <s v="cust-00384"/>
    <x v="5"/>
    <x v="9"/>
    <s v="ajones@radon.com"/>
    <x v="4"/>
    <s v="England"/>
    <s v="data1"/>
    <n v="8193"/>
  </r>
  <r>
    <n v="403.38"/>
    <x v="236"/>
    <n v="1018950"/>
    <n v="756"/>
    <x v="8"/>
    <n v="56.188000000000002"/>
    <n v="6.1791129778600409"/>
    <s v="cust-00385"/>
    <x v="4"/>
    <x v="7"/>
    <s v="jgarcia@ideapad.com"/>
    <x v="3"/>
    <s v="Australia"/>
    <s v="info1"/>
    <n v="7371"/>
  </r>
  <r>
    <n v="403.38"/>
    <x v="180"/>
    <n v="1007826"/>
    <n v="1275"/>
    <x v="0"/>
    <n v="57.968000000000004"/>
    <n v="5.9586668506762344"/>
    <s v="cust-00386"/>
    <x v="2"/>
    <x v="7"/>
    <s v="jgarcia@radon.com"/>
    <x v="8"/>
    <s v="India"/>
    <s v="data2"/>
    <n v="6712"/>
  </r>
  <r>
    <n v="403.38"/>
    <x v="161"/>
    <n v="1018315"/>
    <n v="726"/>
    <x v="8"/>
    <n v="64.055999999999997"/>
    <n v="5.2973023604346201"/>
    <s v="cust-00387"/>
    <x v="0"/>
    <x v="1"/>
    <s v="nsmith@ideapad.com"/>
    <x v="1"/>
    <s v="India"/>
    <s v="data2"/>
    <n v="8191"/>
  </r>
  <r>
    <n v="403.38"/>
    <x v="237"/>
    <n v="1012020"/>
    <n v="151"/>
    <x v="4"/>
    <n v="67.427999999999997"/>
    <n v="4.9823812066203956"/>
    <s v="cust-00388"/>
    <x v="9"/>
    <x v="7"/>
    <s v="ogarcia@ryzen.com"/>
    <x v="2"/>
    <s v="Australia"/>
    <s v="info1"/>
    <n v="5212"/>
  </r>
  <r>
    <n v="403.38"/>
    <x v="16"/>
    <n v="1010304"/>
    <n v="436"/>
    <x v="5"/>
    <n v="68.552000000000007"/>
    <n v="4.8842922161279017"/>
    <s v="cust-00389"/>
    <x v="0"/>
    <x v="3"/>
    <s v="nbrown@ideapad.com"/>
    <x v="2"/>
    <s v="Australia"/>
    <s v="data1"/>
    <n v="9366"/>
  </r>
  <r>
    <n v="403.38"/>
    <x v="227"/>
    <n v="1010679"/>
    <n v="276"/>
    <x v="0"/>
    <n v="82.04"/>
    <n v="3.9168698196001945"/>
    <s v="cust-00390"/>
    <x v="3"/>
    <x v="4"/>
    <s v="smiller@ideapad.com"/>
    <x v="10"/>
    <s v="USA"/>
    <s v="info1"/>
    <n v="4230"/>
  </r>
  <r>
    <n v="403.38"/>
    <x v="49"/>
    <n v="1015737"/>
    <n v="174"/>
    <x v="1"/>
    <n v="91.031999999999996"/>
    <n v="3.4311890324281573"/>
    <s v="cust-00391"/>
    <x v="7"/>
    <x v="2"/>
    <s v="lwilliams@radon.com"/>
    <x v="4"/>
    <s v="England"/>
    <s v="data1"/>
    <n v="4662"/>
  </r>
  <r>
    <n v="403.38"/>
    <x v="88"/>
    <n v="1011629"/>
    <n v="2156"/>
    <x v="4"/>
    <n v="92.156000000000006"/>
    <n v="3.3771431051694947"/>
    <s v="cust-00392"/>
    <x v="9"/>
    <x v="5"/>
    <s v="omartinez@ideapad.com"/>
    <x v="0"/>
    <s v="Australia"/>
    <s v="info1"/>
    <n v="9611"/>
  </r>
  <r>
    <n v="403.38"/>
    <x v="238"/>
    <n v="1010136"/>
    <n v="2704"/>
    <x v="0"/>
    <n v="98.9"/>
    <n v="3.0786653185035391"/>
    <s v="cust-00393"/>
    <x v="0"/>
    <x v="2"/>
    <s v="nwilliams@ideapad.com"/>
    <x v="8"/>
    <s v="India"/>
    <s v="data2"/>
    <n v="7895"/>
  </r>
  <r>
    <n v="403.38"/>
    <x v="239"/>
    <n v="1011818"/>
    <n v="1213"/>
    <x v="8"/>
    <n v="102.27200000000001"/>
    <n v="2.9441880475594493"/>
    <s v="cust-00394"/>
    <x v="7"/>
    <x v="5"/>
    <s v="lmartinez@radon.com"/>
    <x v="10"/>
    <s v="USA"/>
    <s v="info1"/>
    <n v="6715"/>
  </r>
  <r>
    <n v="403.38"/>
    <x v="240"/>
    <n v="1006898"/>
    <n v="1272"/>
    <x v="0"/>
    <n v="106.996"/>
    <n v="2.7700474784104081"/>
    <s v="cust-00395"/>
    <x v="7"/>
    <x v="5"/>
    <s v="lmartinez@ideapad.com"/>
    <x v="7"/>
    <s v="India"/>
    <s v="data1"/>
    <n v="8621"/>
  </r>
  <r>
    <n v="403.38"/>
    <x v="241"/>
    <n v="1018024"/>
    <n v="1341"/>
    <x v="0"/>
    <n v="110.14"/>
    <n v="2.6624296350099872"/>
    <s v="cust-00396"/>
    <x v="9"/>
    <x v="9"/>
    <s v="ojones@ryzen.com"/>
    <x v="6"/>
    <s v="England"/>
    <s v="data2"/>
    <n v="7320"/>
  </r>
  <r>
    <n v="403.38"/>
    <x v="19"/>
    <n v="1006729"/>
    <n v="2697"/>
    <x v="0"/>
    <n v="114.124"/>
    <n v="2.5345764256422836"/>
    <s v="cust-00397"/>
    <x v="4"/>
    <x v="9"/>
    <s v="jjones@ryzen.com"/>
    <x v="1"/>
    <s v="India"/>
    <s v="data1"/>
    <n v="8341"/>
  </r>
  <r>
    <n v="403.38"/>
    <x v="241"/>
    <n v="1011673"/>
    <n v="1180"/>
    <x v="7"/>
    <n v="118.008"/>
    <n v="2.418242830994509"/>
    <s v="cust-00398"/>
    <x v="3"/>
    <x v="9"/>
    <s v="sjones@ryzen.com"/>
    <x v="1"/>
    <s v="India"/>
    <s v="data1"/>
    <n v="4152"/>
  </r>
  <r>
    <n v="403.38"/>
    <x v="35"/>
    <n v="1012214"/>
    <n v="1866"/>
    <x v="0"/>
    <n v="129.24799999999999"/>
    <n v="2.1209767269126023"/>
    <s v="cust-00399"/>
    <x v="0"/>
    <x v="9"/>
    <s v="njones@radon.com"/>
    <x v="1"/>
    <s v="India"/>
    <s v="data2"/>
    <n v="2029"/>
  </r>
  <r>
    <n v="403.38"/>
    <x v="242"/>
    <n v="1008800"/>
    <n v="2645"/>
    <x v="6"/>
    <n v="148.012"/>
    <n v="1.7253195686836202"/>
    <s v="cust-00400"/>
    <x v="4"/>
    <x v="8"/>
    <s v="jrodriguez@radon.com"/>
    <x v="10"/>
    <s v="USA"/>
    <s v="info1"/>
    <n v="4824"/>
  </r>
  <r>
    <n v="403.38"/>
    <x v="101"/>
    <n v="1012785"/>
    <n v="2802"/>
    <x v="6"/>
    <n v="173.084"/>
    <n v="1.3305447066164404"/>
    <s v="cust-00401"/>
    <x v="7"/>
    <x v="8"/>
    <s v="lrodriguez@ideapad.com"/>
    <x v="2"/>
    <s v="Australia"/>
    <s v="data2"/>
    <n v="7766"/>
  </r>
  <r>
    <n v="413.06112000000002"/>
    <x v="243"/>
    <n v="1015195"/>
    <n v="2589"/>
    <x v="7"/>
    <n v="205.68"/>
    <n v="1.0082707117852976"/>
    <s v="cust-00402"/>
    <x v="0"/>
    <x v="0"/>
    <s v="ndavis@ideapad.com"/>
    <x v="1"/>
    <s v="India"/>
    <s v="info1"/>
    <n v="8180"/>
  </r>
  <r>
    <n v="413.06112000000002"/>
    <x v="74"/>
    <n v="1015615"/>
    <n v="1713"/>
    <x v="9"/>
    <n v="118.80800000000001"/>
    <n v="2.4767113325701975"/>
    <s v="cust-00403"/>
    <x v="6"/>
    <x v="2"/>
    <s v="mwilliams@ryzen.com"/>
    <x v="4"/>
    <s v="England"/>
    <s v="data2"/>
    <n v="7533"/>
  </r>
  <r>
    <n v="419.51519999999999"/>
    <x v="114"/>
    <n v="1006272"/>
    <n v="2835"/>
    <x v="9"/>
    <n v="63.555999999999997"/>
    <n v="5.600717477500158"/>
    <s v="cust-00404"/>
    <x v="4"/>
    <x v="6"/>
    <s v="jjohnson@radon.com"/>
    <x v="5"/>
    <s v="USA"/>
    <s v="info1"/>
    <n v="3620"/>
  </r>
  <r>
    <n v="419.51519999999999"/>
    <x v="109"/>
    <n v="1014663"/>
    <n v="1477"/>
    <x v="4"/>
    <n v="141.072"/>
    <n v="1.9737665872745831"/>
    <s v="cust-00405"/>
    <x v="2"/>
    <x v="6"/>
    <s v="jjohnson@ryzen.com"/>
    <x v="10"/>
    <s v="USA"/>
    <s v="data2"/>
    <n v="9932"/>
  </r>
  <r>
    <n v="419.51519999999999"/>
    <x v="185"/>
    <n v="1012314"/>
    <n v="1649"/>
    <x v="0"/>
    <n v="161.304"/>
    <n v="1.6007736943907154"/>
    <s v="cust-00406"/>
    <x v="5"/>
    <x v="6"/>
    <s v="ajohnson@radon.com"/>
    <x v="3"/>
    <s v="Australia"/>
    <s v="data2"/>
    <n v="1262"/>
  </r>
  <r>
    <n v="419.51519999999999"/>
    <x v="82"/>
    <n v="1012618"/>
    <n v="1310"/>
    <x v="2"/>
    <n v="189.404"/>
    <n v="1.2149225993115247"/>
    <s v="cust-00407"/>
    <x v="8"/>
    <x v="4"/>
    <s v="imiller@radon.com"/>
    <x v="9"/>
    <s v="USA"/>
    <s v="info1"/>
    <n v="4554"/>
  </r>
  <r>
    <n v="419.51519999999999"/>
    <x v="244"/>
    <n v="1011026"/>
    <n v="792"/>
    <x v="1"/>
    <n v="192.77600000000001"/>
    <n v="1.1761796074200106"/>
    <s v="cust-00408"/>
    <x v="3"/>
    <x v="0"/>
    <s v="sdavis@ryzen.com"/>
    <x v="11"/>
    <s v="England"/>
    <s v="data1"/>
    <n v="6823"/>
  </r>
  <r>
    <n v="419.51519999999999"/>
    <x v="13"/>
    <n v="1016940"/>
    <n v="2453"/>
    <x v="1"/>
    <n v="19.68"/>
    <n v="20.316829268292683"/>
    <s v="cust-00409"/>
    <x v="9"/>
    <x v="8"/>
    <s v="orodriguez@ideapad.com"/>
    <x v="1"/>
    <s v="India"/>
    <s v="data2"/>
    <n v="7199"/>
  </r>
  <r>
    <n v="419.51519999999999"/>
    <x v="245"/>
    <n v="1018833"/>
    <n v="1856"/>
    <x v="5"/>
    <n v="33.167999999999999"/>
    <n v="11.648191027496383"/>
    <s v="cust-00410"/>
    <x v="4"/>
    <x v="3"/>
    <s v="jbrown@ideapad.com"/>
    <x v="3"/>
    <s v="Australia"/>
    <s v="data1"/>
    <n v="2761"/>
  </r>
  <r>
    <n v="419.51519999999999"/>
    <x v="87"/>
    <n v="1009717"/>
    <n v="1133"/>
    <x v="6"/>
    <n v="10.688000000000001"/>
    <n v="38.251047904191616"/>
    <s v="cust-00411"/>
    <x v="0"/>
    <x v="0"/>
    <s v="ndavis@radon.com"/>
    <x v="4"/>
    <s v="England"/>
    <s v="data2"/>
    <n v="3920"/>
  </r>
  <r>
    <n v="419.51519999999999"/>
    <x v="86"/>
    <n v="1009301"/>
    <n v="449"/>
    <x v="7"/>
    <n v="27.527999999999999"/>
    <n v="14.239581517000872"/>
    <s v="cust-00412"/>
    <x v="1"/>
    <x v="3"/>
    <s v="ebrown@ideapad.com"/>
    <x v="4"/>
    <s v="England"/>
    <s v="data2"/>
    <n v="1348"/>
  </r>
  <r>
    <n v="419.51519999999999"/>
    <x v="148"/>
    <n v="1011021"/>
    <n v="78"/>
    <x v="6"/>
    <n v="71.384"/>
    <n v="4.8768799731032164"/>
    <s v="cust-00413"/>
    <x v="0"/>
    <x v="1"/>
    <s v="nsmith@radon.com"/>
    <x v="5"/>
    <s v="USA"/>
    <s v="info1"/>
    <n v="7440"/>
  </r>
  <r>
    <n v="419.51519999999999"/>
    <x v="246"/>
    <n v="1019358"/>
    <n v="2152"/>
    <x v="2"/>
    <n v="89.367999999999995"/>
    <n v="3.6942440247068302"/>
    <s v="cust-00414"/>
    <x v="7"/>
    <x v="0"/>
    <s v="ldavis@ryzen.com"/>
    <x v="0"/>
    <s v="Australia"/>
    <s v="data1"/>
    <n v="1432"/>
  </r>
  <r>
    <n v="435.65039999999999"/>
    <x v="67"/>
    <n v="1006695"/>
    <n v="1790"/>
    <x v="6"/>
    <n v="89.531999999999996"/>
    <n v="3.8658624849215926"/>
    <s v="cust-00415"/>
    <x v="8"/>
    <x v="9"/>
    <s v="ijones@radon.com"/>
    <x v="1"/>
    <s v="India"/>
    <s v="info1"/>
    <n v="3787"/>
  </r>
  <r>
    <n v="435.65039999999999"/>
    <x v="117"/>
    <n v="1014553"/>
    <n v="518"/>
    <x v="3"/>
    <n v="79.835999999999999"/>
    <n v="4.456816473771231"/>
    <s v="cust-00416"/>
    <x v="6"/>
    <x v="6"/>
    <s v="mjohnson@ryzen.com"/>
    <x v="1"/>
    <s v="India"/>
    <s v="data2"/>
    <n v="9630"/>
  </r>
  <r>
    <n v="435.65039999999999"/>
    <x v="3"/>
    <n v="1011685"/>
    <n v="683"/>
    <x v="7"/>
    <n v="88.828000000000003"/>
    <n v="3.9044265321745395"/>
    <s v="cust-00417"/>
    <x v="0"/>
    <x v="7"/>
    <s v="ngarcia@radon.com"/>
    <x v="1"/>
    <s v="India"/>
    <s v="data1"/>
    <n v="9462"/>
  </r>
  <r>
    <n v="435.65039999999999"/>
    <x v="247"/>
    <n v="1015332"/>
    <n v="233"/>
    <x v="8"/>
    <n v="94.447999999999993"/>
    <n v="3.6125952905302392"/>
    <s v="cust-00418"/>
    <x v="1"/>
    <x v="0"/>
    <s v="edavis@radon.com"/>
    <x v="0"/>
    <s v="Australia"/>
    <s v="info1"/>
    <n v="1710"/>
  </r>
  <r>
    <n v="435.65039999999999"/>
    <x v="98"/>
    <n v="1010217"/>
    <n v="1722"/>
    <x v="7"/>
    <n v="101.19199999999999"/>
    <n v="3.305186180725749"/>
    <s v="cust-00419"/>
    <x v="8"/>
    <x v="2"/>
    <s v="iwilliams@ryzen.com"/>
    <x v="2"/>
    <s v="Australia"/>
    <s v="data2"/>
    <n v="6372"/>
  </r>
  <r>
    <n v="435.65039999999999"/>
    <x v="146"/>
    <n v="1013639"/>
    <n v="2196"/>
    <x v="3"/>
    <n v="101.19199999999999"/>
    <n v="3.305186180725749"/>
    <s v="cust-00420"/>
    <x v="4"/>
    <x v="2"/>
    <s v="jwilliams@radon.com"/>
    <x v="2"/>
    <s v="Australia"/>
    <s v="data1"/>
    <n v="6357"/>
  </r>
  <r>
    <n v="435.65039999999999"/>
    <x v="247"/>
    <n v="1014242"/>
    <n v="181"/>
    <x v="0"/>
    <n v="101.19199999999999"/>
    <n v="3.305186180725749"/>
    <s v="cust-00421"/>
    <x v="2"/>
    <x v="7"/>
    <s v="jgarcia@ryzen.com"/>
    <x v="3"/>
    <s v="Australia"/>
    <s v="data1"/>
    <n v="8365"/>
  </r>
  <r>
    <n v="435.65039999999999"/>
    <x v="83"/>
    <n v="1010990"/>
    <n v="2556"/>
    <x v="1"/>
    <n v="27.007999999999999"/>
    <n v="15.130420616113746"/>
    <s v="cust-00422"/>
    <x v="3"/>
    <x v="0"/>
    <s v="sdavis@ryzen.com"/>
    <x v="5"/>
    <s v="USA"/>
    <s v="data2"/>
    <n v="4413"/>
  </r>
  <r>
    <n v="435.65039999999999"/>
    <x v="162"/>
    <n v="1007489"/>
    <n v="1817"/>
    <x v="8"/>
    <n v="72.724000000000004"/>
    <n v="4.9904625708156862"/>
    <s v="cust-00423"/>
    <x v="9"/>
    <x v="9"/>
    <s v="ojones@ryzen.com"/>
    <x v="3"/>
    <s v="Australia"/>
    <s v="info1"/>
    <n v="4812"/>
  </r>
  <r>
    <n v="435.65039999999999"/>
    <x v="241"/>
    <n v="1008117"/>
    <n v="1863"/>
    <x v="0"/>
    <n v="6.2320000000000002"/>
    <n v="68.905391527599477"/>
    <s v="cust-00424"/>
    <x v="8"/>
    <x v="3"/>
    <s v="ibrown@radon.com"/>
    <x v="6"/>
    <s v="England"/>
    <s v="info1"/>
    <n v="5743"/>
  </r>
  <r>
    <n v="435.65039999999999"/>
    <x v="151"/>
    <n v="1008098"/>
    <n v="594"/>
    <x v="1"/>
    <n v="121.2"/>
    <n v="2.5944752475247523"/>
    <s v="cust-00425"/>
    <x v="7"/>
    <x v="8"/>
    <s v="lrodriguez@ryzen.com"/>
    <x v="1"/>
    <s v="India"/>
    <s v="data2"/>
    <n v="8436"/>
  </r>
  <r>
    <n v="435.65039999999999"/>
    <x v="163"/>
    <n v="1018344"/>
    <n v="1563"/>
    <x v="8"/>
    <n v="138.28399999999999"/>
    <n v="2.1504035173989759"/>
    <s v="cust-00426"/>
    <x v="9"/>
    <x v="8"/>
    <s v="orodriguez@ryzen.com"/>
    <x v="3"/>
    <s v="Australia"/>
    <s v="data1"/>
    <n v="6973"/>
  </r>
  <r>
    <n v="435.65039999999999"/>
    <x v="168"/>
    <n v="1019321"/>
    <n v="693"/>
    <x v="7"/>
    <n v="150.648"/>
    <n v="1.8918432372152301"/>
    <s v="cust-00427"/>
    <x v="9"/>
    <x v="2"/>
    <s v="owilliams@ryzen.com"/>
    <x v="4"/>
    <s v="England"/>
    <s v="data2"/>
    <n v="3471"/>
  </r>
  <r>
    <n v="435.65039999999999"/>
    <x v="248"/>
    <n v="1016231"/>
    <n v="910"/>
    <x v="6"/>
    <n v="151.77199999999999"/>
    <n v="1.870426692670585"/>
    <s v="cust-00428"/>
    <x v="5"/>
    <x v="8"/>
    <s v="arodriguez@radon.com"/>
    <x v="4"/>
    <s v="England"/>
    <s v="info1"/>
    <n v="6477"/>
  </r>
  <r>
    <n v="435.65039999999999"/>
    <x v="229"/>
    <n v="1018671"/>
    <n v="951"/>
    <x v="0"/>
    <n v="179.87200000000001"/>
    <n v="1.4220023127557371"/>
    <s v="cust-00429"/>
    <x v="1"/>
    <x v="1"/>
    <s v="esmith@ideapad.com"/>
    <x v="4"/>
    <s v="England"/>
    <s v="info1"/>
    <n v="9365"/>
  </r>
  <r>
    <n v="435.65039999999999"/>
    <x v="232"/>
    <n v="1017104"/>
    <n v="1697"/>
    <x v="1"/>
    <n v="186.61600000000001"/>
    <n v="1.3344750718052041"/>
    <s v="cust-00430"/>
    <x v="1"/>
    <x v="2"/>
    <s v="ewilliams@radon.com"/>
    <x v="9"/>
    <s v="USA"/>
    <s v="info1"/>
    <n v="5606"/>
  </r>
  <r>
    <n v="435.65039999999999"/>
    <x v="221"/>
    <n v="1019192"/>
    <n v="2775"/>
    <x v="5"/>
    <n v="187.74"/>
    <n v="1.3204985618408436"/>
    <s v="cust-00431"/>
    <x v="4"/>
    <x v="3"/>
    <s v="jbrown@ideapad.com"/>
    <x v="9"/>
    <s v="USA"/>
    <s v="data1"/>
    <n v="4976"/>
  </r>
  <r>
    <n v="438.87743999999998"/>
    <x v="249"/>
    <n v="1008144"/>
    <n v="2134"/>
    <x v="0"/>
    <n v="188.732"/>
    <n v="1.3254002500900748"/>
    <s v="cust-00432"/>
    <x v="8"/>
    <x v="3"/>
    <s v="ibrown@ideapad.com"/>
    <x v="10"/>
    <s v="USA"/>
    <s v="data1"/>
    <n v="7408"/>
  </r>
  <r>
    <n v="439.92"/>
    <x v="244"/>
    <n v="1006948"/>
    <n v="152"/>
    <x v="9"/>
    <n v="103.252"/>
    <n v="3.2606438616201143"/>
    <s v="cust-00433"/>
    <x v="3"/>
    <x v="4"/>
    <s v="smiller@ryzen.com"/>
    <x v="4"/>
    <s v="England"/>
    <s v="data1"/>
    <n v="4655"/>
  </r>
  <r>
    <n v="451.78559999999999"/>
    <x v="125"/>
    <n v="1004868"/>
    <n v="231"/>
    <x v="6"/>
    <n v="141.1584"/>
    <n v="2.200557671381937"/>
    <s v="cust-00434"/>
    <x v="0"/>
    <x v="1"/>
    <s v="nsmith@ideapad.com"/>
    <x v="9"/>
    <s v="USA"/>
    <s v="info1"/>
    <n v="1897"/>
  </r>
  <r>
    <n v="451.78559999999999"/>
    <x v="250"/>
    <n v="1019373"/>
    <n v="706"/>
    <x v="0"/>
    <n v="1.6319999999999999"/>
    <n v="275.82941176470587"/>
    <s v="cust-00435"/>
    <x v="2"/>
    <x v="6"/>
    <s v="jjohnson@radon.com"/>
    <x v="2"/>
    <s v="Australia"/>
    <s v="info1"/>
    <n v="3540"/>
  </r>
  <r>
    <n v="451.78559999999999"/>
    <x v="126"/>
    <n v="1011569"/>
    <n v="2527"/>
    <x v="7"/>
    <n v="2.8639999999999999"/>
    <n v="156.7463687150838"/>
    <s v="cust-00436"/>
    <x v="7"/>
    <x v="4"/>
    <s v="lmiller@ryzen.com"/>
    <x v="2"/>
    <s v="Australia"/>
    <s v="info1"/>
    <n v="5782"/>
  </r>
  <r>
    <n v="451.78559999999999"/>
    <x v="28"/>
    <n v="1017704"/>
    <n v="2335"/>
    <x v="6"/>
    <n v="8.3759999999999994"/>
    <n v="52.938108882521497"/>
    <s v="cust-00437"/>
    <x v="5"/>
    <x v="8"/>
    <s v="arodriguez@ideapad.com"/>
    <x v="4"/>
    <s v="England"/>
    <s v="data1"/>
    <n v="7715"/>
  </r>
  <r>
    <n v="451.78559999999999"/>
    <x v="244"/>
    <n v="1018094"/>
    <n v="1217"/>
    <x v="5"/>
    <n v="11.747999999999999"/>
    <n v="37.456384065372831"/>
    <s v="cust-00438"/>
    <x v="5"/>
    <x v="3"/>
    <s v="abrown@ideapad.com"/>
    <x v="4"/>
    <s v="England"/>
    <s v="data2"/>
    <n v="5382"/>
  </r>
  <r>
    <n v="451.78559999999999"/>
    <x v="112"/>
    <n v="1015589"/>
    <n v="2769"/>
    <x v="2"/>
    <n v="13.996"/>
    <n v="31.27962274935696"/>
    <s v="cust-00439"/>
    <x v="8"/>
    <x v="3"/>
    <s v="ibrown@ideapad.com"/>
    <x v="2"/>
    <s v="Australia"/>
    <s v="data1"/>
    <n v="8090"/>
  </r>
  <r>
    <n v="451.78559999999999"/>
    <x v="251"/>
    <n v="1010298"/>
    <n v="210"/>
    <x v="3"/>
    <n v="23.096"/>
    <n v="18.56120540353308"/>
    <s v="cust-00440"/>
    <x v="3"/>
    <x v="0"/>
    <s v="sdavis@ryzen.com"/>
    <x v="11"/>
    <s v="England"/>
    <s v="data2"/>
    <n v="5533"/>
  </r>
  <r>
    <n v="451.78559999999999"/>
    <x v="237"/>
    <n v="1009004"/>
    <n v="661"/>
    <x v="5"/>
    <n v="5.8440000000000003"/>
    <n v="76.307597535934292"/>
    <s v="cust-00441"/>
    <x v="8"/>
    <x v="9"/>
    <s v="ijones@ideapad.com"/>
    <x v="6"/>
    <s v="England"/>
    <s v="data2"/>
    <n v="3509"/>
  </r>
  <r>
    <n v="451.78559999999999"/>
    <x v="246"/>
    <n v="1009343"/>
    <n v="920"/>
    <x v="6"/>
    <n v="59.064"/>
    <n v="6.6490857375050787"/>
    <s v="cust-00442"/>
    <x v="2"/>
    <x v="3"/>
    <s v="jbrown@radon.com"/>
    <x v="5"/>
    <s v="USA"/>
    <s v="info1"/>
    <n v="8995"/>
  </r>
  <r>
    <n v="451.78559999999999"/>
    <x v="252"/>
    <n v="1011464"/>
    <n v="209"/>
    <x v="3"/>
    <n v="64.683999999999997"/>
    <n v="5.9845031228742807"/>
    <s v="cust-00443"/>
    <x v="1"/>
    <x v="8"/>
    <s v="erodriguez@radon.com"/>
    <x v="5"/>
    <s v="USA"/>
    <s v="data1"/>
    <n v="9386"/>
  </r>
  <r>
    <n v="451.78559999999999"/>
    <x v="162"/>
    <n v="1017426"/>
    <n v="517"/>
    <x v="3"/>
    <n v="75.924000000000007"/>
    <n v="4.9504978662873391"/>
    <s v="cust-00444"/>
    <x v="9"/>
    <x v="0"/>
    <s v="odavis@ryzen.com"/>
    <x v="0"/>
    <s v="Australia"/>
    <s v="data1"/>
    <n v="7048"/>
  </r>
  <r>
    <n v="451.78559999999999"/>
    <x v="177"/>
    <n v="1017327"/>
    <n v="1872"/>
    <x v="5"/>
    <n v="77.048000000000002"/>
    <n v="4.8636901671685182"/>
    <s v="cust-00445"/>
    <x v="0"/>
    <x v="0"/>
    <s v="ndavis@radon.com"/>
    <x v="4"/>
    <s v="England"/>
    <s v="info1"/>
    <n v="3311"/>
  </r>
  <r>
    <n v="451.78559999999999"/>
    <x v="253"/>
    <n v="1019355"/>
    <n v="2790"/>
    <x v="3"/>
    <n v="106.27200000000001"/>
    <n v="3.2512195121951217"/>
    <s v="cust-00446"/>
    <x v="7"/>
    <x v="7"/>
    <s v="lgarcia@ideapad.com"/>
    <x v="9"/>
    <s v="USA"/>
    <s v="info1"/>
    <n v="5622"/>
  </r>
  <r>
    <n v="451.78559999999999"/>
    <x v="23"/>
    <n v="1015968"/>
    <n v="132"/>
    <x v="0"/>
    <n v="108.52"/>
    <n v="3.1631551787688905"/>
    <s v="cust-00447"/>
    <x v="9"/>
    <x v="3"/>
    <s v="obrown@radon.com"/>
    <x v="10"/>
    <s v="USA"/>
    <s v="data2"/>
    <n v="4214"/>
  </r>
  <r>
    <n v="451.78559999999999"/>
    <x v="145"/>
    <n v="1015045"/>
    <n v="2638"/>
    <x v="6"/>
    <n v="114.14"/>
    <n v="2.9581706676011916"/>
    <s v="cust-00448"/>
    <x v="6"/>
    <x v="0"/>
    <s v="mdavis@ideapad.com"/>
    <x v="11"/>
    <s v="England"/>
    <s v="data1"/>
    <n v="6025"/>
  </r>
  <r>
    <n v="451.78559999999999"/>
    <x v="49"/>
    <n v="1015779"/>
    <n v="1212"/>
    <x v="4"/>
    <n v="114.14"/>
    <n v="2.9581706676011916"/>
    <s v="cust-00449"/>
    <x v="0"/>
    <x v="7"/>
    <s v="ngarcia@radon.com"/>
    <x v="3"/>
    <s v="Australia"/>
    <s v="data1"/>
    <n v="6225"/>
  </r>
  <r>
    <n v="451.78559999999999"/>
    <x v="254"/>
    <n v="1016881"/>
    <n v="2052"/>
    <x v="4"/>
    <n v="118.636"/>
    <n v="2.8081661552985602"/>
    <s v="cust-00450"/>
    <x v="4"/>
    <x v="6"/>
    <s v="jjohnson@radon.com"/>
    <x v="2"/>
    <s v="Australia"/>
    <s v="data2"/>
    <n v="3228"/>
  </r>
  <r>
    <n v="451.78559999999999"/>
    <x v="255"/>
    <n v="1008088"/>
    <n v="1342"/>
    <x v="2"/>
    <n v="132.572"/>
    <n v="2.4078508282291886"/>
    <s v="cust-00451"/>
    <x v="2"/>
    <x v="6"/>
    <s v="jjohnson@radon.com"/>
    <x v="3"/>
    <s v="Australia"/>
    <s v="info1"/>
    <n v="9822"/>
  </r>
  <r>
    <n v="451.78559999999999"/>
    <x v="85"/>
    <n v="1010054"/>
    <n v="341"/>
    <x v="6"/>
    <n v="134.37200000000001"/>
    <n v="2.362200458428839"/>
    <s v="cust-00452"/>
    <x v="4"/>
    <x v="8"/>
    <s v="jrodriguez@ryzen.com"/>
    <x v="0"/>
    <s v="Australia"/>
    <s v="data2"/>
    <n v="4592"/>
  </r>
  <r>
    <n v="451.78559999999999"/>
    <x v="125"/>
    <n v="1011392"/>
    <n v="2154"/>
    <x v="2"/>
    <n v="146.73599999999999"/>
    <n v="2.078900883218842"/>
    <s v="cust-00453"/>
    <x v="1"/>
    <x v="3"/>
    <s v="ebrown@ryzen.com"/>
    <x v="3"/>
    <s v="Australia"/>
    <s v="data1"/>
    <n v="4983"/>
  </r>
  <r>
    <n v="451.78559999999999"/>
    <x v="152"/>
    <n v="1010697"/>
    <n v="2367"/>
    <x v="7"/>
    <n v="153.47999999999999"/>
    <n v="1.9436121970289291"/>
    <s v="cust-00454"/>
    <x v="8"/>
    <x v="0"/>
    <s v="idavis@ideapad.com"/>
    <x v="0"/>
    <s v="Australia"/>
    <s v="data1"/>
    <n v="9690"/>
  </r>
  <r>
    <n v="451.78559999999999"/>
    <x v="112"/>
    <n v="1018418"/>
    <n v="977"/>
    <x v="5"/>
    <n v="173.71199999999999"/>
    <n v="1.6007736943907158"/>
    <s v="cust-00455"/>
    <x v="0"/>
    <x v="2"/>
    <s v="nwilliams@ryzen.com"/>
    <x v="2"/>
    <s v="Australia"/>
    <s v="data1"/>
    <n v="4671"/>
  </r>
  <r>
    <n v="456.95519999999999"/>
    <x v="256"/>
    <n v="1014896"/>
    <n v="243"/>
    <x v="5"/>
    <n v="201.81200000000001"/>
    <n v="1.2642617881989175"/>
    <s v="cust-00456"/>
    <x v="3"/>
    <x v="4"/>
    <s v="smiller@radon.com"/>
    <x v="3"/>
    <s v="Australia"/>
    <s v="data1"/>
    <n v="8044"/>
  </r>
  <r>
    <n v="461.0736"/>
    <x v="257"/>
    <n v="1003166"/>
    <n v="2070"/>
    <x v="7"/>
    <n v="366.98880000000003"/>
    <n v="0.25636967667678134"/>
    <s v="cust-00457"/>
    <x v="9"/>
    <x v="4"/>
    <s v="omiller@ideapad.com"/>
    <x v="1"/>
    <s v="India"/>
    <s v="info1"/>
    <n v="3636"/>
  </r>
  <r>
    <n v="464.69376"/>
    <x v="215"/>
    <n v="1005018"/>
    <n v="2131"/>
    <x v="0"/>
    <n v="111.5968"/>
    <n v="3.1640419796983421"/>
    <s v="cust-00458"/>
    <x v="4"/>
    <x v="1"/>
    <s v="jsmith@radon.com"/>
    <x v="4"/>
    <s v="England"/>
    <s v="data2"/>
    <n v="1756"/>
  </r>
  <r>
    <n v="464.69376"/>
    <x v="118"/>
    <n v="1018891"/>
    <n v="2530"/>
    <x v="9"/>
    <n v="201.38"/>
    <n v="1.3075467275797001"/>
    <s v="cust-00459"/>
    <x v="6"/>
    <x v="6"/>
    <s v="mjohnson@ryzen.com"/>
    <x v="3"/>
    <s v="Australia"/>
    <s v="data1"/>
    <n v="6020"/>
  </r>
  <r>
    <n v="467.92079999999999"/>
    <x v="33"/>
    <n v="1007552"/>
    <n v="24"/>
    <x v="9"/>
    <n v="139.72399999999999"/>
    <n v="2.3488935329649885"/>
    <s v="cust-00460"/>
    <x v="5"/>
    <x v="0"/>
    <s v="adavis@ideapad.com"/>
    <x v="6"/>
    <s v="England"/>
    <s v="info1"/>
    <n v="5896"/>
  </r>
  <r>
    <n v="467.92079999999999"/>
    <x v="176"/>
    <n v="1007480"/>
    <n v="2397"/>
    <x v="3"/>
    <n v="18.675999999999998"/>
    <n v="24.05465838509317"/>
    <s v="cust-00461"/>
    <x v="4"/>
    <x v="1"/>
    <s v="jsmith@ideapad.com"/>
    <x v="2"/>
    <s v="Australia"/>
    <s v="info1"/>
    <n v="3931"/>
  </r>
  <r>
    <n v="467.92079999999999"/>
    <x v="111"/>
    <n v="1006397"/>
    <n v="838"/>
    <x v="8"/>
    <n v="32.164000000000001"/>
    <n v="13.547966670812087"/>
    <s v="cust-00462"/>
    <x v="5"/>
    <x v="5"/>
    <s v="amartinez@ideapad.com"/>
    <x v="0"/>
    <s v="Australia"/>
    <s v="info1"/>
    <n v="8928"/>
  </r>
  <r>
    <n v="467.92079999999999"/>
    <x v="258"/>
    <n v="1010186"/>
    <n v="1287"/>
    <x v="5"/>
    <n v="33.795999999999999"/>
    <n v="12.845449165581726"/>
    <s v="cust-00463"/>
    <x v="5"/>
    <x v="6"/>
    <s v="ajohnson@ryzen.com"/>
    <x v="0"/>
    <s v="Australia"/>
    <s v="data1"/>
    <n v="4636"/>
  </r>
  <r>
    <n v="467.92079999999999"/>
    <x v="2"/>
    <n v="1013401"/>
    <n v="2280"/>
    <x v="0"/>
    <n v="36.043999999999997"/>
    <n v="11.9819331927644"/>
    <s v="cust-00464"/>
    <x v="1"/>
    <x v="4"/>
    <s v="emiller@ideapad.com"/>
    <x v="2"/>
    <s v="Australia"/>
    <s v="info1"/>
    <n v="4042"/>
  </r>
  <r>
    <n v="467.92079999999999"/>
    <x v="102"/>
    <n v="1014206"/>
    <n v="1629"/>
    <x v="3"/>
    <n v="49.531999999999996"/>
    <n v="8.4468384074941465"/>
    <s v="cust-00465"/>
    <x v="8"/>
    <x v="4"/>
    <s v="imiller@radon.com"/>
    <x v="3"/>
    <s v="Australia"/>
    <s v="data2"/>
    <n v="3387"/>
  </r>
  <r>
    <n v="467.92079999999999"/>
    <x v="1"/>
    <n v="1017983"/>
    <n v="2413"/>
    <x v="8"/>
    <n v="69.763999999999996"/>
    <n v="5.7071956883206241"/>
    <s v="cust-00466"/>
    <x v="9"/>
    <x v="4"/>
    <s v="omiller@ideapad.com"/>
    <x v="2"/>
    <s v="Australia"/>
    <s v="data2"/>
    <n v="5260"/>
  </r>
  <r>
    <n v="467.92079999999999"/>
    <x v="259"/>
    <n v="1009020"/>
    <n v="962"/>
    <x v="8"/>
    <n v="77.384"/>
    <n v="5.0467383438436881"/>
    <s v="cust-00467"/>
    <x v="4"/>
    <x v="6"/>
    <s v="jjohnson@ideapad.com"/>
    <x v="10"/>
    <s v="USA"/>
    <s v="info1"/>
    <n v="4277"/>
  </r>
  <r>
    <n v="467.92079999999999"/>
    <x v="115"/>
    <n v="1011865"/>
    <n v="646"/>
    <x v="8"/>
    <n v="85.5"/>
    <n v="4.4727578947368416"/>
    <s v="cust-00468"/>
    <x v="0"/>
    <x v="9"/>
    <s v="njones@ideapad.com"/>
    <x v="9"/>
    <s v="USA"/>
    <s v="info1"/>
    <n v="3756"/>
  </r>
  <r>
    <n v="467.92079999999999"/>
    <x v="116"/>
    <n v="1011185"/>
    <n v="2615"/>
    <x v="2"/>
    <n v="111.352"/>
    <n v="3.2021768805230262"/>
    <s v="cust-00469"/>
    <x v="8"/>
    <x v="2"/>
    <s v="iwilliams@radon.com"/>
    <x v="0"/>
    <s v="Australia"/>
    <s v="data2"/>
    <n v="9694"/>
  </r>
  <r>
    <n v="467.92079999999999"/>
    <x v="260"/>
    <n v="1013953"/>
    <n v="621"/>
    <x v="6"/>
    <n v="143.94800000000001"/>
    <n v="2.2506238363853615"/>
    <s v="cust-00470"/>
    <x v="2"/>
    <x v="8"/>
    <s v="jrodriguez@ryzen.com"/>
    <x v="11"/>
    <s v="England"/>
    <s v="data2"/>
    <n v="2637"/>
  </r>
  <r>
    <n v="467.92079999999999"/>
    <x v="261"/>
    <n v="1013684"/>
    <n v="2525"/>
    <x v="3"/>
    <n v="155.18799999999999"/>
    <n v="2.0151867412428799"/>
    <s v="cust-00471"/>
    <x v="5"/>
    <x v="0"/>
    <s v="adavis@ryzen.com"/>
    <x v="4"/>
    <s v="England"/>
    <s v="data2"/>
    <n v="8769"/>
  </r>
  <r>
    <n v="467.92079999999999"/>
    <x v="262"/>
    <n v="1016198"/>
    <n v="1150"/>
    <x v="2"/>
    <n v="159.684"/>
    <n v="1.9302923273465096"/>
    <s v="cust-00472"/>
    <x v="8"/>
    <x v="9"/>
    <s v="ijones@ryzen.com"/>
    <x v="0"/>
    <s v="Australia"/>
    <s v="data1"/>
    <n v="9123"/>
  </r>
  <r>
    <n v="467.92079999999999"/>
    <x v="263"/>
    <n v="1013641"/>
    <n v="232"/>
    <x v="6"/>
    <n v="167.55199999999999"/>
    <n v="1.7926900305576774"/>
    <s v="cust-00473"/>
    <x v="3"/>
    <x v="5"/>
    <s v="smartinez@radon.com"/>
    <x v="10"/>
    <s v="USA"/>
    <s v="data1"/>
    <n v="9974"/>
  </r>
  <r>
    <n v="467.92079999999999"/>
    <x v="177"/>
    <n v="1009689"/>
    <n v="2295"/>
    <x v="4"/>
    <n v="175.42"/>
    <n v="1.6674313077186185"/>
    <s v="cust-00474"/>
    <x v="1"/>
    <x v="3"/>
    <s v="ebrown@radon.com"/>
    <x v="7"/>
    <s v="India"/>
    <s v="data2"/>
    <n v="7511"/>
  </r>
  <r>
    <n v="467.92079999999999"/>
    <x v="118"/>
    <n v="1013932"/>
    <n v="1761"/>
    <x v="0"/>
    <n v="183.28800000000001"/>
    <n v="1.5529265418357991"/>
    <s v="cust-00475"/>
    <x v="7"/>
    <x v="1"/>
    <s v="lsmith@ideapad.com"/>
    <x v="2"/>
    <s v="Australia"/>
    <s v="data2"/>
    <n v="8524"/>
  </r>
  <r>
    <n v="467.92079999999999"/>
    <x v="218"/>
    <n v="1019593"/>
    <n v="2440"/>
    <x v="8"/>
    <n v="190.03200000000001"/>
    <n v="1.4623263450366251"/>
    <s v="cust-00476"/>
    <x v="8"/>
    <x v="3"/>
    <s v="ibrown@ryzen.com"/>
    <x v="3"/>
    <s v="Australia"/>
    <s v="data2"/>
    <n v="7189"/>
  </r>
  <r>
    <n v="467.92079999999999"/>
    <x v="264"/>
    <n v="1009491"/>
    <n v="1060"/>
    <x v="8"/>
    <n v="1.2"/>
    <n v="388.93400000000003"/>
    <s v="cust-00477"/>
    <x v="2"/>
    <x v="2"/>
    <s v="jwilliams@ideapad.com"/>
    <x v="0"/>
    <s v="Australia"/>
    <s v="data1"/>
    <n v="9979"/>
  </r>
  <r>
    <n v="467.92079999999999"/>
    <x v="137"/>
    <n v="1013027"/>
    <n v="810"/>
    <x v="5"/>
    <n v="24.652000000000001"/>
    <n v="17.981048190816161"/>
    <s v="cust-00478"/>
    <x v="6"/>
    <x v="7"/>
    <s v="mgarcia@radon.com"/>
    <x v="11"/>
    <s v="England"/>
    <s v="data1"/>
    <n v="6813"/>
  </r>
  <r>
    <n v="467.92079999999999"/>
    <x v="196"/>
    <n v="1010882"/>
    <n v="2475"/>
    <x v="8"/>
    <n v="28.024000000000001"/>
    <n v="15.697145304025121"/>
    <s v="cust-00479"/>
    <x v="8"/>
    <x v="9"/>
    <s v="ijones@ideapad.com"/>
    <x v="4"/>
    <s v="England"/>
    <s v="data2"/>
    <n v="4048"/>
  </r>
  <r>
    <n v="467.92079999999999"/>
    <x v="265"/>
    <n v="1007381"/>
    <n v="2420"/>
    <x v="2"/>
    <n v="81.316000000000003"/>
    <n v="4.7543509272467892"/>
    <s v="cust-00480"/>
    <x v="8"/>
    <x v="2"/>
    <s v="iwilliams@ideapad.com"/>
    <x v="7"/>
    <s v="India"/>
    <s v="info1"/>
    <n v="9080"/>
  </r>
  <r>
    <n v="467.92079999999999"/>
    <x v="266"/>
    <n v="1010297"/>
    <n v="665"/>
    <x v="4"/>
    <n v="25.776"/>
    <n v="17.153351955307262"/>
    <s v="cust-00481"/>
    <x v="2"/>
    <x v="0"/>
    <s v="jdavis@ideapad.com"/>
    <x v="6"/>
    <s v="England"/>
    <s v="data1"/>
    <n v="4354"/>
  </r>
  <r>
    <n v="467.92079999999999"/>
    <x v="249"/>
    <n v="1016378"/>
    <n v="204"/>
    <x v="0"/>
    <n v="38.292000000000002"/>
    <n v="11.219805703541208"/>
    <s v="cust-00482"/>
    <x v="6"/>
    <x v="8"/>
    <s v="mrodriguez@radon.com"/>
    <x v="2"/>
    <s v="Australia"/>
    <s v="data2"/>
    <n v="9049"/>
  </r>
  <r>
    <n v="484.05599999999998"/>
    <x v="220"/>
    <n v="1014987"/>
    <n v="1173"/>
    <x v="7"/>
    <n v="45.036000000000001"/>
    <n v="9.7482014388489198"/>
    <s v="cust-00483"/>
    <x v="8"/>
    <x v="2"/>
    <s v="iwilliams@radon.com"/>
    <x v="2"/>
    <s v="Australia"/>
    <s v="info1"/>
    <n v="2827"/>
  </r>
  <r>
    <n v="484.05599999999998"/>
    <x v="102"/>
    <n v="1010578"/>
    <n v="2283"/>
    <x v="5"/>
    <n v="187.244"/>
    <n v="1.58516160731452"/>
    <s v="cust-00484"/>
    <x v="3"/>
    <x v="4"/>
    <s v="smiller@ryzen.com"/>
    <x v="9"/>
    <s v="USA"/>
    <s v="data1"/>
    <n v="8285"/>
  </r>
  <r>
    <n v="484.05599999999998"/>
    <x v="267"/>
    <n v="1019113"/>
    <n v="1128"/>
    <x v="7"/>
    <n v="33.06"/>
    <n v="13.641742286751359"/>
    <s v="cust-00485"/>
    <x v="0"/>
    <x v="7"/>
    <s v="ngarcia@radon.com"/>
    <x v="7"/>
    <s v="India"/>
    <s v="info1"/>
    <n v="9287"/>
  </r>
  <r>
    <n v="484.05599999999998"/>
    <x v="243"/>
    <n v="1006399"/>
    <n v="1122"/>
    <x v="4"/>
    <n v="9.1999999999999993"/>
    <n v="51.614782608695656"/>
    <s v="cust-00486"/>
    <x v="5"/>
    <x v="7"/>
    <s v="agarcia@radon.com"/>
    <x v="0"/>
    <s v="Australia"/>
    <s v="data2"/>
    <n v="7831"/>
  </r>
  <r>
    <n v="484.05599999999998"/>
    <x v="225"/>
    <n v="1009353"/>
    <n v="1486"/>
    <x v="7"/>
    <n v="9.4559999999999995"/>
    <n v="50.190355329949234"/>
    <s v="cust-00487"/>
    <x v="7"/>
    <x v="3"/>
    <s v="lbrown@radon.com"/>
    <x v="4"/>
    <s v="England"/>
    <s v="data1"/>
    <n v="3790"/>
  </r>
  <r>
    <n v="484.05599999999998"/>
    <x v="268"/>
    <n v="1006363"/>
    <n v="2197"/>
    <x v="6"/>
    <n v="14.311999999999999"/>
    <n v="32.821688093907213"/>
    <s v="cust-00488"/>
    <x v="6"/>
    <x v="0"/>
    <s v="mdavis@radon.com"/>
    <x v="10"/>
    <s v="USA"/>
    <s v="info1"/>
    <n v="4830"/>
  </r>
  <r>
    <n v="484.05599999999998"/>
    <x v="269"/>
    <n v="1005872"/>
    <n v="2419"/>
    <x v="1"/>
    <n v="15.952"/>
    <n v="29.344533600802407"/>
    <s v="cust-00489"/>
    <x v="2"/>
    <x v="1"/>
    <s v="jsmith@ryzen.com"/>
    <x v="5"/>
    <s v="USA"/>
    <s v="info1"/>
    <n v="1805"/>
  </r>
  <r>
    <n v="484.05599999999998"/>
    <x v="209"/>
    <n v="1016755"/>
    <n v="2568"/>
    <x v="3"/>
    <n v="24.263999999999999"/>
    <n v="18.949554896142434"/>
    <s v="cust-00490"/>
    <x v="7"/>
    <x v="4"/>
    <s v="lmiller@radon.com"/>
    <x v="7"/>
    <s v="India"/>
    <s v="data1"/>
    <n v="4428"/>
  </r>
  <r>
    <n v="484.05599999999998"/>
    <x v="170"/>
    <n v="1011562"/>
    <n v="1319"/>
    <x v="2"/>
    <n v="25.192"/>
    <n v="18.214671324229911"/>
    <s v="cust-00491"/>
    <x v="5"/>
    <x v="3"/>
    <s v="abrown@ryzen.com"/>
    <x v="2"/>
    <s v="Australia"/>
    <s v="info1"/>
    <n v="4159"/>
  </r>
  <r>
    <n v="484.05599999999998"/>
    <x v="139"/>
    <n v="1011732"/>
    <n v="1904"/>
    <x v="3"/>
    <n v="29.687999999999999"/>
    <n v="15.304769603880356"/>
    <s v="cust-00492"/>
    <x v="2"/>
    <x v="0"/>
    <s v="jdavis@ideapad.com"/>
    <x v="7"/>
    <s v="India"/>
    <s v="data2"/>
    <n v="7344"/>
  </r>
  <r>
    <n v="484.05599999999998"/>
    <x v="193"/>
    <n v="1006587"/>
    <n v="574"/>
    <x v="4"/>
    <n v="38.619999999999997"/>
    <n v="11.533816675297773"/>
    <s v="cust-00493"/>
    <x v="6"/>
    <x v="8"/>
    <s v="mrodriguez@ideapad.com"/>
    <x v="8"/>
    <s v="India"/>
    <s v="data2"/>
    <n v="9770"/>
  </r>
  <r>
    <n v="484.05599999999998"/>
    <x v="108"/>
    <n v="1018502"/>
    <n v="1161"/>
    <x v="4"/>
    <n v="54.612000000000002"/>
    <n v="7.86354647330257"/>
    <s v="cust-00494"/>
    <x v="5"/>
    <x v="9"/>
    <s v="ajones@ideapad.com"/>
    <x v="5"/>
    <s v="USA"/>
    <s v="data1"/>
    <n v="5650"/>
  </r>
  <r>
    <n v="484.05599999999998"/>
    <x v="128"/>
    <n v="1009271"/>
    <n v="820"/>
    <x v="3"/>
    <n v="73.475999999999999"/>
    <n v="5.5879470847623711"/>
    <s v="cust-00495"/>
    <x v="5"/>
    <x v="1"/>
    <s v="asmith@ideapad.com"/>
    <x v="9"/>
    <s v="USA"/>
    <s v="data2"/>
    <n v="1094"/>
  </r>
  <r>
    <n v="484.05599999999998"/>
    <x v="140"/>
    <n v="1010110"/>
    <n v="186"/>
    <x v="5"/>
    <n v="80.463999999999999"/>
    <n v="5.0158083117916084"/>
    <s v="cust-00496"/>
    <x v="1"/>
    <x v="4"/>
    <s v="emiller@ideapad.com"/>
    <x v="6"/>
    <s v="England"/>
    <s v="data2"/>
    <n v="1651"/>
  </r>
  <r>
    <n v="484.05599999999998"/>
    <x v="232"/>
    <n v="1015403"/>
    <n v="1942"/>
    <x v="5"/>
    <n v="109.688"/>
    <n v="3.413026037488148"/>
    <s v="cust-00497"/>
    <x v="8"/>
    <x v="2"/>
    <s v="iwilliams@ryzen.com"/>
    <x v="4"/>
    <s v="England"/>
    <s v="info1"/>
    <n v="5121"/>
  </r>
  <r>
    <n v="484.05599999999998"/>
    <x v="233"/>
    <n v="1019293"/>
    <n v="871"/>
    <x v="8"/>
    <n v="123.176"/>
    <n v="2.9297915178281482"/>
    <s v="cust-00498"/>
    <x v="5"/>
    <x v="5"/>
    <s v="amartinez@ryzen.com"/>
    <x v="9"/>
    <s v="USA"/>
    <s v="data2"/>
    <n v="1563"/>
  </r>
  <r>
    <n v="484.05599999999998"/>
    <x v="197"/>
    <n v="1008063"/>
    <n v="903"/>
    <x v="3"/>
    <n v="160.06800000000001"/>
    <n v="2.0240647724716991"/>
    <s v="cust-00499"/>
    <x v="3"/>
    <x v="3"/>
    <s v="sbrown@radon.com"/>
    <x v="2"/>
    <s v="Australia"/>
    <s v="data2"/>
    <n v="4736"/>
  </r>
  <r>
    <n v="484.05599999999998"/>
    <x v="55"/>
    <n v="1008992"/>
    <n v="2450"/>
    <x v="5"/>
    <n v="166.49199999999999"/>
    <n v="1.9073829373183095"/>
    <s v="cust-00500"/>
    <x v="3"/>
    <x v="2"/>
    <s v="swilliams@ryzen.com"/>
    <x v="10"/>
    <s v="USA"/>
    <s v="data1"/>
    <n v="3506"/>
  </r>
  <r>
    <n v="484.05599999999998"/>
    <x v="270"/>
    <n v="1009047"/>
    <n v="776"/>
    <x v="5"/>
    <n v="204.40799999999999"/>
    <n v="1.3680873547023602"/>
    <s v="cust-00501"/>
    <x v="7"/>
    <x v="8"/>
    <s v="lrodriguez@ideapad.com"/>
    <x v="0"/>
    <s v="Australia"/>
    <s v="data1"/>
    <n v="4537"/>
  </r>
  <r>
    <n v="484.05599999999998"/>
    <x v="216"/>
    <n v="1005368"/>
    <n v="1544"/>
    <x v="0"/>
    <n v="210.5856"/>
    <n v="1.2986187089715535"/>
    <s v="cust-00502"/>
    <x v="9"/>
    <x v="0"/>
    <s v="odavis@radon.com"/>
    <x v="4"/>
    <s v="England"/>
    <s v="info1"/>
    <n v="5658"/>
  </r>
  <r>
    <n v="484.28640000000001"/>
    <x v="148"/>
    <n v="1014321"/>
    <n v="170"/>
    <x v="1"/>
    <n v="159.14400000000001"/>
    <n v="2.0430704267832906"/>
    <s v="cust-00503"/>
    <x v="2"/>
    <x v="4"/>
    <s v="jmiller@ideapad.com"/>
    <x v="0"/>
    <s v="Australia"/>
    <s v="info1"/>
    <n v="7991"/>
  </r>
  <r>
    <n v="488.40480000000002"/>
    <x v="201"/>
    <n v="1004950"/>
    <n v="2829"/>
    <x v="3"/>
    <n v="27.180800000000001"/>
    <n v="16.968742641864846"/>
    <s v="cust-00504"/>
    <x v="3"/>
    <x v="5"/>
    <s v="smartinez@radon.com"/>
    <x v="6"/>
    <s v="England"/>
    <s v="data1"/>
    <n v="6916"/>
  </r>
  <r>
    <n v="490.464"/>
    <x v="10"/>
    <n v="1003370"/>
    <n v="2632"/>
    <x v="7"/>
    <n v="199.744"/>
    <n v="1.4554629926305673"/>
    <s v="cust-00505"/>
    <x v="9"/>
    <x v="0"/>
    <s v="odavis@ryzen.com"/>
    <x v="2"/>
    <s v="Australia"/>
    <s v="info1"/>
    <n v="7103"/>
  </r>
  <r>
    <n v="490.51008000000002"/>
    <x v="128"/>
    <n v="1004234"/>
    <n v="2520"/>
    <x v="2"/>
    <n v="208.91200000000001"/>
    <n v="1.3479267825687369"/>
    <s v="cust-00506"/>
    <x v="2"/>
    <x v="2"/>
    <s v="jwilliams@radon.com"/>
    <x v="5"/>
    <s v="USA"/>
    <s v="info1"/>
    <n v="3382"/>
  </r>
  <r>
    <n v="490.51008000000002"/>
    <x v="3"/>
    <n v="1015995"/>
    <n v="699"/>
    <x v="9"/>
    <n v="137.572"/>
    <n v="2.56547902189399"/>
    <s v="cust-00507"/>
    <x v="6"/>
    <x v="2"/>
    <s v="mwilliams@ideapad.com"/>
    <x v="0"/>
    <s v="Australia"/>
    <s v="data1"/>
    <n v="8228"/>
  </r>
  <r>
    <n v="490.51008000000002"/>
    <x v="263"/>
    <n v="1013586"/>
    <n v="613"/>
    <x v="9"/>
    <n v="184.78"/>
    <n v="1.6545626150016237"/>
    <s v="cust-00508"/>
    <x v="9"/>
    <x v="0"/>
    <s v="odavis@ideapad.com"/>
    <x v="4"/>
    <s v="England"/>
    <s v="data2"/>
    <n v="6983"/>
  </r>
  <r>
    <n v="490.51008000000002"/>
    <x v="87"/>
    <n v="1014027"/>
    <n v="2256"/>
    <x v="9"/>
    <n v="35.524000000000001"/>
    <n v="12.80785046728972"/>
    <s v="cust-00509"/>
    <x v="9"/>
    <x v="0"/>
    <s v="odavis@ryzen.com"/>
    <x v="11"/>
    <s v="England"/>
    <s v="data2"/>
    <n v="5836"/>
  </r>
  <r>
    <n v="500.19119999999998"/>
    <x v="251"/>
    <n v="1012583"/>
    <n v="2611"/>
    <x v="9"/>
    <n v="28.544"/>
    <n v="16.523514573991029"/>
    <s v="cust-00510"/>
    <x v="0"/>
    <x v="3"/>
    <s v="nbrown@ideapad.com"/>
    <x v="9"/>
    <s v="USA"/>
    <s v="data2"/>
    <n v="5558"/>
  </r>
  <r>
    <n v="500.19119999999998"/>
    <x v="48"/>
    <n v="1006649"/>
    <n v="1144"/>
    <x v="4"/>
    <n v="23.292000000000002"/>
    <n v="20.474806800618236"/>
    <s v="cust-00511"/>
    <x v="6"/>
    <x v="0"/>
    <s v="mdavis@ryzen.com"/>
    <x v="3"/>
    <s v="Australia"/>
    <s v="data2"/>
    <n v="6425"/>
  </r>
  <r>
    <n v="500.19119999999998"/>
    <x v="271"/>
    <n v="1009857"/>
    <n v="1853"/>
    <x v="8"/>
    <n v="0.12"/>
    <n v="4167.26"/>
    <s v="cust-00512"/>
    <x v="8"/>
    <x v="6"/>
    <s v="ijohnson@ideapad.com"/>
    <x v="5"/>
    <s v="USA"/>
    <s v="data2"/>
    <n v="5079"/>
  </r>
  <r>
    <n v="500.19119999999998"/>
    <x v="272"/>
    <n v="1013691"/>
    <n v="2558"/>
    <x v="3"/>
    <n v="12.484"/>
    <n v="39.066581223966679"/>
    <s v="cust-00513"/>
    <x v="3"/>
    <x v="1"/>
    <s v="ssmith@ryzen.com"/>
    <x v="10"/>
    <s v="USA"/>
    <s v="info1"/>
    <n v="3823"/>
  </r>
  <r>
    <n v="500.19119999999998"/>
    <x v="273"/>
    <n v="1018942"/>
    <n v="1397"/>
    <x v="8"/>
    <n v="27.096"/>
    <n v="17.459964570416297"/>
    <s v="cust-00514"/>
    <x v="8"/>
    <x v="2"/>
    <s v="iwilliams@ideapad.com"/>
    <x v="5"/>
    <s v="USA"/>
    <s v="data2"/>
    <n v="9353"/>
  </r>
  <r>
    <n v="500.19119999999998"/>
    <x v="241"/>
    <n v="1013873"/>
    <n v="750"/>
    <x v="1"/>
    <n v="30.228000000000002"/>
    <n v="15.54728066693132"/>
    <s v="cust-00515"/>
    <x v="2"/>
    <x v="6"/>
    <s v="jjohnson@ryzen.com"/>
    <x v="4"/>
    <s v="England"/>
    <s v="data1"/>
    <n v="9678"/>
  </r>
  <r>
    <n v="500.19119999999998"/>
    <x v="269"/>
    <n v="1015696"/>
    <n v="547"/>
    <x v="1"/>
    <n v="33.840000000000003"/>
    <n v="13.781063829787231"/>
    <s v="cust-00516"/>
    <x v="3"/>
    <x v="9"/>
    <s v="sjones@ryzen.com"/>
    <x v="2"/>
    <s v="Australia"/>
    <s v="data2"/>
    <n v="4411"/>
  </r>
  <r>
    <n v="500.19119999999998"/>
    <x v="93"/>
    <n v="1017046"/>
    <n v="2352"/>
    <x v="4"/>
    <n v="56.32"/>
    <n v="7.8812357954545451"/>
    <s v="cust-00517"/>
    <x v="0"/>
    <x v="2"/>
    <s v="nwilliams@ideapad.com"/>
    <x v="4"/>
    <s v="England"/>
    <s v="data1"/>
    <n v="4206"/>
  </r>
  <r>
    <n v="500.19119999999998"/>
    <x v="274"/>
    <n v="1007079"/>
    <n v="49"/>
    <x v="2"/>
    <n v="56.908000000000001"/>
    <n v="7.7894707246784272"/>
    <s v="cust-00518"/>
    <x v="8"/>
    <x v="3"/>
    <s v="ibrown@ideapad.com"/>
    <x v="9"/>
    <s v="USA"/>
    <s v="info1"/>
    <n v="1136"/>
  </r>
  <r>
    <n v="500.19119999999998"/>
    <x v="275"/>
    <n v="1007328"/>
    <n v="1022"/>
    <x v="2"/>
    <n v="96.436000000000007"/>
    <n v="4.1867684267286069"/>
    <s v="cust-00519"/>
    <x v="3"/>
    <x v="3"/>
    <s v="sbrown@ideapad.com"/>
    <x v="8"/>
    <s v="India"/>
    <s v="data2"/>
    <n v="9837"/>
  </r>
  <r>
    <n v="500.19119999999998"/>
    <x v="194"/>
    <n v="1007746"/>
    <n v="2654"/>
    <x v="6"/>
    <n v="123.904"/>
    <n v="3.0369253615702481"/>
    <s v="cust-00520"/>
    <x v="8"/>
    <x v="3"/>
    <s v="ibrown@ideapad.com"/>
    <x v="11"/>
    <s v="England"/>
    <s v="data2"/>
    <n v="9610"/>
  </r>
  <r>
    <n v="500.19119999999998"/>
    <x v="276"/>
    <n v="1019156"/>
    <n v="166"/>
    <x v="2"/>
    <n v="79.924000000000007"/>
    <n v="5.2583354186477154"/>
    <s v="cust-00521"/>
    <x v="9"/>
    <x v="7"/>
    <s v="ogarcia@ryzen.com"/>
    <x v="3"/>
    <s v="Australia"/>
    <s v="data1"/>
    <n v="5878"/>
  </r>
  <r>
    <n v="500.19119999999998"/>
    <x v="277"/>
    <n v="1016759"/>
    <n v="2351"/>
    <x v="1"/>
    <n v="95.66"/>
    <n v="4.2288438218691198"/>
    <s v="cust-00522"/>
    <x v="4"/>
    <x v="4"/>
    <s v="jmiller@ryzen.com"/>
    <x v="2"/>
    <s v="Australia"/>
    <s v="data1"/>
    <n v="8744"/>
  </r>
  <r>
    <n v="500.19119999999998"/>
    <x v="269"/>
    <n v="1017026"/>
    <n v="1403"/>
    <x v="8"/>
    <n v="95.66"/>
    <n v="4.2288438218691198"/>
    <s v="cust-00523"/>
    <x v="0"/>
    <x v="8"/>
    <s v="nrodriguez@ideapad.com"/>
    <x v="7"/>
    <s v="India"/>
    <s v="data2"/>
    <n v="4771"/>
  </r>
  <r>
    <n v="500.19119999999998"/>
    <x v="213"/>
    <n v="1015349"/>
    <n v="1"/>
    <x v="0"/>
    <n v="113.64400000000001"/>
    <n v="3.4013867868079259"/>
    <s v="cust-00524"/>
    <x v="2"/>
    <x v="8"/>
    <s v="jrodriguez@ryzen.com"/>
    <x v="8"/>
    <s v="India"/>
    <s v="data1"/>
    <n v="7943"/>
  </r>
  <r>
    <n v="500.19119999999998"/>
    <x v="203"/>
    <n v="1012293"/>
    <n v="1642"/>
    <x v="5"/>
    <n v="139.49600000000001"/>
    <n v="2.5857028158513504"/>
    <s v="cust-00525"/>
    <x v="4"/>
    <x v="1"/>
    <s v="jsmith@ryzen.com"/>
    <x v="1"/>
    <s v="India"/>
    <s v="data2"/>
    <n v="5174"/>
  </r>
  <r>
    <n v="500.19119999999998"/>
    <x v="54"/>
    <n v="1010014"/>
    <n v="2505"/>
    <x v="1"/>
    <n v="145.11600000000001"/>
    <n v="2.4468370131481021"/>
    <s v="cust-00526"/>
    <x v="5"/>
    <x v="9"/>
    <s v="ajones@ryzen.com"/>
    <x v="0"/>
    <s v="Australia"/>
    <s v="data2"/>
    <n v="4644"/>
  </r>
  <r>
    <n v="509.55840000000001"/>
    <x v="67"/>
    <n v="1013853"/>
    <n v="937"/>
    <x v="2"/>
    <n v="188.952"/>
    <n v="1.6967610821796013"/>
    <s v="cust-00527"/>
    <x v="7"/>
    <x v="7"/>
    <s v="lgarcia@ryzen.com"/>
    <x v="6"/>
    <s v="England"/>
    <s v="data1"/>
    <n v="7736"/>
  </r>
  <r>
    <n v="516.32640000000004"/>
    <x v="231"/>
    <n v="1004336"/>
    <n v="355"/>
    <x v="5"/>
    <n v="28.070399999999999"/>
    <n v="17.393980848153216"/>
    <s v="cust-00528"/>
    <x v="6"/>
    <x v="2"/>
    <s v="mwilliams@ideapad.com"/>
    <x v="10"/>
    <s v="USA"/>
    <s v="info1"/>
    <n v="3509"/>
  </r>
  <r>
    <n v="516.32640000000004"/>
    <x v="278"/>
    <n v="1006797"/>
    <n v="2575"/>
    <x v="6"/>
    <n v="5.9160000000000004"/>
    <n v="86.276267748478702"/>
    <s v="cust-00529"/>
    <x v="5"/>
    <x v="6"/>
    <s v="ajohnson@ideapad.com"/>
    <x v="9"/>
    <s v="USA"/>
    <s v="data2"/>
    <n v="7258"/>
  </r>
  <r>
    <n v="516.32640000000004"/>
    <x v="93"/>
    <n v="1006923"/>
    <n v="1270"/>
    <x v="7"/>
    <n v="6.4960000000000004"/>
    <n v="78.483743842364532"/>
    <s v="cust-00530"/>
    <x v="8"/>
    <x v="1"/>
    <s v="ismith@ryzen.com"/>
    <x v="2"/>
    <s v="Australia"/>
    <s v="info1"/>
    <n v="9315"/>
  </r>
  <r>
    <n v="516.32640000000004"/>
    <x v="279"/>
    <n v="1011152"/>
    <n v="2263"/>
    <x v="2"/>
    <n v="8.5719999999999992"/>
    <n v="59.234064395706959"/>
    <s v="cust-00531"/>
    <x v="2"/>
    <x v="7"/>
    <s v="jgarcia@ryzen.com"/>
    <x v="4"/>
    <s v="England"/>
    <s v="info1"/>
    <n v="1038"/>
  </r>
  <r>
    <n v="516.32640000000004"/>
    <x v="9"/>
    <n v="1011776"/>
    <n v="1364"/>
    <x v="5"/>
    <n v="11.944000000000001"/>
    <n v="42.228935030140654"/>
    <s v="cust-00532"/>
    <x v="2"/>
    <x v="0"/>
    <s v="jdavis@ideapad.com"/>
    <x v="3"/>
    <s v="Australia"/>
    <s v="data1"/>
    <n v="5548"/>
  </r>
  <r>
    <n v="516.32640000000004"/>
    <x v="6"/>
    <n v="1019901"/>
    <n v="1380"/>
    <x v="8"/>
    <n v="16.155999999999999"/>
    <n v="30.958801683585051"/>
    <s v="cust-00533"/>
    <x v="0"/>
    <x v="3"/>
    <s v="nbrown@ideapad.com"/>
    <x v="8"/>
    <s v="India"/>
    <s v="data2"/>
    <n v="8071"/>
  </r>
  <r>
    <n v="516.32640000000004"/>
    <x v="280"/>
    <n v="1015506"/>
    <n v="669"/>
    <x v="5"/>
    <n v="20.936"/>
    <n v="23.662132212457013"/>
    <s v="cust-00534"/>
    <x v="7"/>
    <x v="1"/>
    <s v="lsmith@ryzen.com"/>
    <x v="7"/>
    <s v="India"/>
    <s v="info1"/>
    <n v="9392"/>
  </r>
  <r>
    <n v="516.32640000000004"/>
    <x v="281"/>
    <n v="1013062"/>
    <n v="2637"/>
    <x v="5"/>
    <n v="26.271999999999998"/>
    <n v="18.653105968331307"/>
    <s v="cust-00535"/>
    <x v="8"/>
    <x v="5"/>
    <s v="imartinez@radon.com"/>
    <x v="2"/>
    <s v="Australia"/>
    <s v="data1"/>
    <n v="1985"/>
  </r>
  <r>
    <n v="516.32640000000004"/>
    <x v="94"/>
    <n v="1016929"/>
    <n v="1754"/>
    <x v="2"/>
    <n v="35.548000000000002"/>
    <n v="13.524766512883987"/>
    <s v="cust-00536"/>
    <x v="1"/>
    <x v="5"/>
    <s v="emartinez@ryzen.com"/>
    <x v="7"/>
    <s v="India"/>
    <s v="data2"/>
    <n v="1172"/>
  </r>
  <r>
    <n v="516.32640000000004"/>
    <x v="46"/>
    <n v="1017193"/>
    <n v="465"/>
    <x v="1"/>
    <n v="45.664000000000001"/>
    <n v="10.307077785564122"/>
    <s v="cust-00537"/>
    <x v="0"/>
    <x v="0"/>
    <s v="ndavis@radon.com"/>
    <x v="10"/>
    <s v="USA"/>
    <s v="info1"/>
    <n v="5423"/>
  </r>
  <r>
    <n v="516.32640000000004"/>
    <x v="282"/>
    <n v="1018528"/>
    <n v="2087"/>
    <x v="7"/>
    <n v="55.78"/>
    <n v="8.2564790247400506"/>
    <s v="cust-00538"/>
    <x v="4"/>
    <x v="3"/>
    <s v="jbrown@radon.com"/>
    <x v="5"/>
    <s v="USA"/>
    <s v="data2"/>
    <n v="1103"/>
  </r>
  <r>
    <n v="516.32640000000004"/>
    <x v="283"/>
    <n v="1015713"/>
    <n v="1582"/>
    <x v="2"/>
    <n v="72.64"/>
    <n v="6.1080176211453754"/>
    <s v="cust-00539"/>
    <x v="3"/>
    <x v="8"/>
    <s v="srodriguez@ideapad.com"/>
    <x v="11"/>
    <s v="England"/>
    <s v="data1"/>
    <n v="2431"/>
  </r>
  <r>
    <n v="516.32640000000004"/>
    <x v="57"/>
    <n v="1019768"/>
    <n v="897"/>
    <x v="7"/>
    <n v="72.64"/>
    <n v="6.1080176211453754"/>
    <s v="cust-00540"/>
    <x v="3"/>
    <x v="2"/>
    <s v="swilliams@ideapad.com"/>
    <x v="7"/>
    <s v="India"/>
    <s v="info1"/>
    <n v="6386"/>
  </r>
  <r>
    <n v="516.32640000000004"/>
    <x v="264"/>
    <n v="1008161"/>
    <n v="1412"/>
    <x v="0"/>
    <n v="91.031999999999996"/>
    <n v="4.6719219615080423"/>
    <s v="cust-00541"/>
    <x v="3"/>
    <x v="9"/>
    <s v="sjones@ryzen.com"/>
    <x v="5"/>
    <s v="USA"/>
    <s v="data1"/>
    <n v="1955"/>
  </r>
  <r>
    <n v="516.32640000000004"/>
    <x v="78"/>
    <n v="1016017"/>
    <n v="1296"/>
    <x v="0"/>
    <n v="96.244"/>
    <n v="4.3647645567515898"/>
    <s v="cust-00542"/>
    <x v="6"/>
    <x v="7"/>
    <s v="mgarcia@ideapad.com"/>
    <x v="5"/>
    <s v="USA"/>
    <s v="info1"/>
    <n v="3397"/>
  </r>
  <r>
    <n v="516.32640000000004"/>
    <x v="284"/>
    <n v="1011938"/>
    <n v="1235"/>
    <x v="2"/>
    <n v="115.352"/>
    <n v="3.4760940425827038"/>
    <s v="cust-00543"/>
    <x v="0"/>
    <x v="7"/>
    <s v="ngarcia@ryzen.com"/>
    <x v="7"/>
    <s v="India"/>
    <s v="data1"/>
    <n v="8841"/>
  </r>
  <r>
    <n v="516.32640000000004"/>
    <x v="52"/>
    <n v="1007412"/>
    <n v="505"/>
    <x v="7"/>
    <n v="127.56"/>
    <n v="3.0477140169332082"/>
    <s v="cust-00544"/>
    <x v="4"/>
    <x v="4"/>
    <s v="jmiller@ideapad.com"/>
    <x v="10"/>
    <s v="USA"/>
    <s v="info1"/>
    <n v="5717"/>
  </r>
  <r>
    <n v="516.32640000000004"/>
    <x v="129"/>
    <n v="1010955"/>
    <n v="1246"/>
    <x v="6"/>
    <n v="140.08000000000001"/>
    <n v="2.6859394631639062"/>
    <s v="cust-00545"/>
    <x v="8"/>
    <x v="6"/>
    <s v="ijohnson@ideapad.com"/>
    <x v="4"/>
    <s v="England"/>
    <s v="data2"/>
    <n v="5088"/>
  </r>
  <r>
    <n v="516.32640000000004"/>
    <x v="285"/>
    <n v="1010451"/>
    <n v="461"/>
    <x v="7"/>
    <n v="145.69999999999999"/>
    <n v="2.5437638984214144"/>
    <s v="cust-00546"/>
    <x v="8"/>
    <x v="9"/>
    <s v="ijones@ideapad.com"/>
    <x v="7"/>
    <s v="India"/>
    <s v="data2"/>
    <n v="1656"/>
  </r>
  <r>
    <n v="516.32640000000004"/>
    <x v="147"/>
    <n v="1008208"/>
    <n v="2109"/>
    <x v="4"/>
    <n v="153.83199999999999"/>
    <n v="2.3564303915960272"/>
    <s v="cust-00547"/>
    <x v="4"/>
    <x v="3"/>
    <s v="jbrown@radon.com"/>
    <x v="4"/>
    <s v="England"/>
    <s v="info1"/>
    <n v="4520"/>
  </r>
  <r>
    <n v="516.32640000000004"/>
    <x v="14"/>
    <n v="1019174"/>
    <n v="2138"/>
    <x v="3"/>
    <n v="154.69200000000001"/>
    <n v="2.3377705375843614"/>
    <s v="cust-00548"/>
    <x v="8"/>
    <x v="8"/>
    <s v="irodriguez@ryzen.com"/>
    <x v="1"/>
    <s v="India"/>
    <s v="data1"/>
    <n v="3460"/>
  </r>
  <r>
    <n v="516.32640000000004"/>
    <x v="52"/>
    <n v="1018798"/>
    <n v="1169"/>
    <x v="6"/>
    <n v="178.29599999999999"/>
    <n v="1.8958944676268681"/>
    <s v="cust-00549"/>
    <x v="9"/>
    <x v="5"/>
    <s v="omartinez@ryzen.com"/>
    <x v="3"/>
    <s v="Australia"/>
    <s v="data2"/>
    <n v="2282"/>
  </r>
  <r>
    <n v="516.32640000000004"/>
    <x v="22"/>
    <n v="1011338"/>
    <n v="2526"/>
    <x v="5"/>
    <n v="179.42"/>
    <n v="1.8777527588897565"/>
    <s v="cust-00550"/>
    <x v="7"/>
    <x v="3"/>
    <s v="lbrown@ideapad.com"/>
    <x v="6"/>
    <s v="England"/>
    <s v="data1"/>
    <n v="3104"/>
  </r>
  <r>
    <n v="532.46159999999998"/>
    <x v="217"/>
    <n v="1016320"/>
    <n v="756"/>
    <x v="0"/>
    <n v="185.04"/>
    <n v="1.8775486381322959"/>
    <s v="cust-00551"/>
    <x v="4"/>
    <x v="1"/>
    <s v="jsmith@ideapad.com"/>
    <x v="10"/>
    <s v="USA"/>
    <s v="data1"/>
    <n v="6404"/>
  </r>
  <r>
    <n v="532.46159999999998"/>
    <x v="30"/>
    <n v="1007203"/>
    <n v="2039"/>
    <x v="8"/>
    <n v="48.387999999999998"/>
    <n v="10.004000991981483"/>
    <s v="cust-00552"/>
    <x v="7"/>
    <x v="3"/>
    <s v="lbrown@ideapad.com"/>
    <x v="11"/>
    <s v="England"/>
    <s v="data2"/>
    <n v="8404"/>
  </r>
  <r>
    <n v="532.46159999999998"/>
    <x v="204"/>
    <n v="1006298"/>
    <n v="2825"/>
    <x v="0"/>
    <n v="97.46"/>
    <n v="4.4633860045146729"/>
    <s v="cust-00553"/>
    <x v="9"/>
    <x v="9"/>
    <s v="ojones@ideapad.com"/>
    <x v="5"/>
    <s v="USA"/>
    <s v="data1"/>
    <n v="2149"/>
  </r>
  <r>
    <n v="532.46159999999998"/>
    <x v="201"/>
    <n v="1019203"/>
    <n v="417"/>
    <x v="3"/>
    <n v="101.324"/>
    <n v="4.255039279933678"/>
    <s v="cust-00554"/>
    <x v="2"/>
    <x v="2"/>
    <s v="jwilliams@ryzen.com"/>
    <x v="8"/>
    <s v="India"/>
    <s v="data2"/>
    <n v="6962"/>
  </r>
  <r>
    <n v="532.46159999999998"/>
    <x v="185"/>
    <n v="1010131"/>
    <n v="1314"/>
    <x v="4"/>
    <n v="108.068"/>
    <n v="3.9270977532664619"/>
    <s v="cust-00555"/>
    <x v="7"/>
    <x v="0"/>
    <s v="ldavis@ideapad.com"/>
    <x v="11"/>
    <s v="England"/>
    <s v="data2"/>
    <n v="7949"/>
  </r>
  <r>
    <n v="532.46159999999998"/>
    <x v="16"/>
    <n v="1016034"/>
    <n v="857"/>
    <x v="6"/>
    <n v="153.02799999999999"/>
    <n v="2.4795044044227197"/>
    <s v="cust-00556"/>
    <x v="7"/>
    <x v="3"/>
    <s v="lbrown@ryzen.com"/>
    <x v="9"/>
    <s v="USA"/>
    <s v="data1"/>
    <n v="6508"/>
  </r>
  <r>
    <n v="532.46159999999998"/>
    <x v="224"/>
    <n v="1013137"/>
    <n v="2235"/>
    <x v="3"/>
    <n v="154.15199999999999"/>
    <n v="2.454133582438113"/>
    <s v="cust-00557"/>
    <x v="8"/>
    <x v="8"/>
    <s v="irodriguez@radon.com"/>
    <x v="1"/>
    <s v="India"/>
    <s v="info1"/>
    <n v="5460"/>
  </r>
  <r>
    <n v="532.46159999999998"/>
    <x v="286"/>
    <n v="1010138"/>
    <n v="1064"/>
    <x v="3"/>
    <n v="157.524"/>
    <n v="2.3801934943246743"/>
    <s v="cust-00558"/>
    <x v="3"/>
    <x v="5"/>
    <s v="smartinez@ideapad.com"/>
    <x v="4"/>
    <s v="England"/>
    <s v="data1"/>
    <n v="7308"/>
  </r>
  <r>
    <n v="532.46159999999998"/>
    <x v="274"/>
    <n v="1016183"/>
    <n v="1916"/>
    <x v="2"/>
    <n v="169.88800000000001"/>
    <n v="2.1341919382181196"/>
    <s v="cust-00559"/>
    <x v="5"/>
    <x v="1"/>
    <s v="asmith@ryzen.com"/>
    <x v="3"/>
    <s v="Australia"/>
    <s v="info1"/>
    <n v="2049"/>
  </r>
  <r>
    <n v="532.46159999999998"/>
    <x v="287"/>
    <n v="1011439"/>
    <n v="2810"/>
    <x v="8"/>
    <n v="177.756"/>
    <n v="1.9954634442719232"/>
    <s v="cust-00560"/>
    <x v="5"/>
    <x v="8"/>
    <s v="arodriguez@ideapad.com"/>
    <x v="2"/>
    <s v="Australia"/>
    <s v="info1"/>
    <n v="8935"/>
  </r>
  <r>
    <n v="532.46159999999998"/>
    <x v="147"/>
    <n v="1014522"/>
    <n v="829"/>
    <x v="2"/>
    <n v="185.624"/>
    <n v="1.8684954531741582"/>
    <s v="cust-00561"/>
    <x v="7"/>
    <x v="2"/>
    <s v="lwilliams@ryzen.com"/>
    <x v="9"/>
    <s v="USA"/>
    <s v="info1"/>
    <n v="3484"/>
  </r>
  <r>
    <n v="532.46159999999998"/>
    <x v="133"/>
    <n v="1012617"/>
    <n v="1776"/>
    <x v="7"/>
    <n v="194.61600000000001"/>
    <n v="1.7359600443951164"/>
    <s v="cust-00562"/>
    <x v="9"/>
    <x v="2"/>
    <s v="owilliams@ideapad.com"/>
    <x v="2"/>
    <s v="Australia"/>
    <s v="info1"/>
    <n v="7888"/>
  </r>
  <r>
    <n v="532.46159999999998"/>
    <x v="25"/>
    <n v="1017267"/>
    <n v="1336"/>
    <x v="8"/>
    <n v="195.74"/>
    <n v="1.7202493103095942"/>
    <s v="cust-00563"/>
    <x v="4"/>
    <x v="0"/>
    <s v="jdavis@radon.com"/>
    <x v="0"/>
    <s v="Australia"/>
    <s v="data1"/>
    <n v="8765"/>
  </r>
  <r>
    <n v="532.46159999999998"/>
    <x v="38"/>
    <n v="1009585"/>
    <n v="2282"/>
    <x v="2"/>
    <n v="196.864"/>
    <n v="1.7047179778933677"/>
    <s v="cust-00564"/>
    <x v="0"/>
    <x v="1"/>
    <s v="nsmith@radon.com"/>
    <x v="7"/>
    <s v="India"/>
    <s v="data2"/>
    <n v="6323"/>
  </r>
  <r>
    <n v="532.46159999999998"/>
    <x v="261"/>
    <n v="1016721"/>
    <n v="443"/>
    <x v="7"/>
    <n v="199.11199999999999"/>
    <n v="1.6741813652617623"/>
    <s v="cust-00565"/>
    <x v="6"/>
    <x v="9"/>
    <s v="mjones@ideapad.com"/>
    <x v="10"/>
    <s v="USA"/>
    <s v="info1"/>
    <n v="4708"/>
  </r>
  <r>
    <n v="532.46159999999998"/>
    <x v="39"/>
    <n v="1007496"/>
    <n v="1510"/>
    <x v="0"/>
    <n v="9.6440000000000001"/>
    <n v="54.21169639153878"/>
    <s v="cust-00566"/>
    <x v="4"/>
    <x v="8"/>
    <s v="jrodriguez@ryzen.com"/>
    <x v="3"/>
    <s v="Australia"/>
    <s v="data1"/>
    <n v="8097"/>
  </r>
  <r>
    <n v="532.46159999999998"/>
    <x v="8"/>
    <n v="1011993"/>
    <n v="2700"/>
    <x v="4"/>
    <n v="23.768000000000001"/>
    <n v="21.402457085156509"/>
    <s v="cust-00567"/>
    <x v="6"/>
    <x v="6"/>
    <s v="mjohnson@radon.com"/>
    <x v="2"/>
    <s v="Australia"/>
    <s v="info1"/>
    <n v="7520"/>
  </r>
  <r>
    <n v="532.46159999999998"/>
    <x v="26"/>
    <n v="1016674"/>
    <n v="169"/>
    <x v="1"/>
    <n v="24.891999999999999"/>
    <n v="20.390872569500242"/>
    <s v="cust-00568"/>
    <x v="8"/>
    <x v="2"/>
    <s v="iwilliams@radon.com"/>
    <x v="4"/>
    <s v="England"/>
    <s v="data1"/>
    <n v="6878"/>
  </r>
  <r>
    <n v="532.46159999999998"/>
    <x v="161"/>
    <n v="1016773"/>
    <n v="2830"/>
    <x v="4"/>
    <n v="35.804000000000002"/>
    <n v="13.871567422634342"/>
    <s v="cust-00569"/>
    <x v="0"/>
    <x v="7"/>
    <s v="ngarcia@ryzen.com"/>
    <x v="5"/>
    <s v="USA"/>
    <s v="info1"/>
    <n v="7752"/>
  </r>
  <r>
    <n v="532.46159999999998"/>
    <x v="180"/>
    <n v="1012517"/>
    <n v="1718"/>
    <x v="8"/>
    <n v="58.612000000000002"/>
    <n v="8.084515116358423"/>
    <s v="cust-00570"/>
    <x v="0"/>
    <x v="8"/>
    <s v="nrodriguez@radon.com"/>
    <x v="5"/>
    <s v="USA"/>
    <s v="data1"/>
    <n v="8448"/>
  </r>
  <r>
    <n v="532.46159999999998"/>
    <x v="55"/>
    <n v="1017882"/>
    <n v="2468"/>
    <x v="1"/>
    <n v="104.696"/>
    <n v="4.085787422633147"/>
    <s v="cust-00571"/>
    <x v="4"/>
    <x v="8"/>
    <s v="jrodriguez@ryzen.com"/>
    <x v="11"/>
    <s v="England"/>
    <s v="data1"/>
    <n v="6576"/>
  </r>
  <r>
    <n v="532.46159999999998"/>
    <x v="253"/>
    <n v="1007152"/>
    <n v="2070"/>
    <x v="2"/>
    <n v="105.14400000000001"/>
    <n v="4.0641177813284637"/>
    <s v="cust-00572"/>
    <x v="5"/>
    <x v="1"/>
    <s v="asmith@ideapad.com"/>
    <x v="1"/>
    <s v="India"/>
    <s v="info1"/>
    <n v="4199"/>
  </r>
  <r>
    <n v="538.94880000000001"/>
    <x v="201"/>
    <n v="1007132"/>
    <n v="413"/>
    <x v="0"/>
    <n v="108.828"/>
    <n v="3.9522990406880583"/>
    <s v="cust-00573"/>
    <x v="5"/>
    <x v="8"/>
    <s v="arodriguez@ryzen.com"/>
    <x v="2"/>
    <s v="Australia"/>
    <s v="data1"/>
    <n v="9190"/>
  </r>
  <r>
    <n v="542.14272000000005"/>
    <x v="96"/>
    <n v="1003296"/>
    <n v="170"/>
    <x v="9"/>
    <n v="270.97919999999999"/>
    <n v="1.000680199808694"/>
    <s v="cust-00574"/>
    <x v="5"/>
    <x v="8"/>
    <s v="arodriguez@ryzen.com"/>
    <x v="4"/>
    <s v="England"/>
    <s v="data1"/>
    <n v="1458"/>
  </r>
  <r>
    <n v="542.14272000000005"/>
    <x v="180"/>
    <n v="1014931"/>
    <n v="2364"/>
    <x v="9"/>
    <n v="40.624000000000002"/>
    <n v="12.345380070894052"/>
    <s v="cust-00575"/>
    <x v="4"/>
    <x v="3"/>
    <s v="jbrown@ideapad.com"/>
    <x v="11"/>
    <s v="England"/>
    <s v="data1"/>
    <n v="4946"/>
  </r>
  <r>
    <n v="542.14272000000005"/>
    <x v="171"/>
    <n v="1006623"/>
    <n v="2684"/>
    <x v="9"/>
    <n v="131.452"/>
    <n v="3.1242637616772666"/>
    <s v="cust-00576"/>
    <x v="0"/>
    <x v="0"/>
    <s v="ndavis@ideapad.com"/>
    <x v="11"/>
    <s v="England"/>
    <s v="data1"/>
    <n v="1528"/>
  </r>
  <r>
    <n v="548.59680000000003"/>
    <x v="71"/>
    <n v="1019016"/>
    <n v="1733"/>
    <x v="9"/>
    <n v="204.40799999999999"/>
    <n v="1.6838323353293414"/>
    <s v="cust-00577"/>
    <x v="0"/>
    <x v="8"/>
    <s v="nrodriguez@ryzen.com"/>
    <x v="10"/>
    <s v="USA"/>
    <s v="data1"/>
    <n v="4268"/>
  </r>
  <r>
    <n v="548.59680000000003"/>
    <x v="257"/>
    <n v="1018218"/>
    <n v="89"/>
    <x v="1"/>
    <n v="194.07599999999999"/>
    <n v="1.8267111853088482"/>
    <s v="cust-00578"/>
    <x v="5"/>
    <x v="8"/>
    <s v="arodriguez@ryzen.com"/>
    <x v="3"/>
    <s v="Australia"/>
    <s v="data1"/>
    <n v="2874"/>
  </r>
  <r>
    <n v="548.59680000000003"/>
    <x v="44"/>
    <n v="1014300"/>
    <n v="1791"/>
    <x v="7"/>
    <n v="195.2"/>
    <n v="1.8104344262295085"/>
    <s v="cust-00579"/>
    <x v="0"/>
    <x v="8"/>
    <s v="nrodriguez@ryzen.com"/>
    <x v="4"/>
    <s v="England"/>
    <s v="data1"/>
    <n v="9022"/>
  </r>
  <r>
    <n v="548.59680000000003"/>
    <x v="288"/>
    <n v="1009580"/>
    <n v="2615"/>
    <x v="7"/>
    <n v="0.748"/>
    <n v="732.41818181818178"/>
    <s v="cust-00580"/>
    <x v="1"/>
    <x v="0"/>
    <s v="edavis@ryzen.com"/>
    <x v="7"/>
    <s v="India"/>
    <s v="data2"/>
    <n v="7288"/>
  </r>
  <r>
    <n v="548.59680000000003"/>
    <x v="289"/>
    <n v="1011976"/>
    <n v="1353"/>
    <x v="0"/>
    <n v="11.988"/>
    <n v="44.762162162162163"/>
    <s v="cust-00581"/>
    <x v="5"/>
    <x v="9"/>
    <s v="ajones@ideapad.com"/>
    <x v="7"/>
    <s v="India"/>
    <s v="data1"/>
    <n v="5513"/>
  </r>
  <r>
    <n v="548.59680000000003"/>
    <x v="273"/>
    <n v="1017513"/>
    <n v="222"/>
    <x v="1"/>
    <n v="14.236000000000001"/>
    <n v="37.535880865411634"/>
    <s v="cust-00582"/>
    <x v="3"/>
    <x v="9"/>
    <s v="sjones@ideapad.com"/>
    <x v="7"/>
    <s v="India"/>
    <s v="info1"/>
    <n v="9633"/>
  </r>
  <r>
    <n v="548.59680000000003"/>
    <x v="210"/>
    <n v="1019463"/>
    <n v="1591"/>
    <x v="6"/>
    <n v="26.6"/>
    <n v="19.623939849624058"/>
    <s v="cust-00583"/>
    <x v="3"/>
    <x v="0"/>
    <s v="sdavis@ideapad.com"/>
    <x v="9"/>
    <s v="USA"/>
    <s v="data1"/>
    <n v="7249"/>
  </r>
  <r>
    <n v="548.59680000000003"/>
    <x v="290"/>
    <n v="1007514"/>
    <n v="841"/>
    <x v="7"/>
    <n v="83.144000000000005"/>
    <n v="5.5981526027133643"/>
    <s v="cust-00584"/>
    <x v="1"/>
    <x v="9"/>
    <s v="ejones@ideapad.com"/>
    <x v="11"/>
    <s v="England"/>
    <s v="info1"/>
    <n v="1477"/>
  </r>
  <r>
    <n v="548.59680000000003"/>
    <x v="291"/>
    <n v="1013781"/>
    <n v="1711"/>
    <x v="1"/>
    <n v="86.171999999999997"/>
    <n v="5.366299958223089"/>
    <s v="cust-00585"/>
    <x v="0"/>
    <x v="0"/>
    <s v="ndavis@ideapad.com"/>
    <x v="3"/>
    <s v="Australia"/>
    <s v="info1"/>
    <n v="7801"/>
  </r>
  <r>
    <n v="548.59680000000003"/>
    <x v="137"/>
    <n v="1012190"/>
    <n v="210"/>
    <x v="6"/>
    <n v="94.04"/>
    <n v="4.833653764355593"/>
    <s v="cust-00586"/>
    <x v="8"/>
    <x v="8"/>
    <s v="irodriguez@ryzen.com"/>
    <x v="9"/>
    <s v="USA"/>
    <s v="info1"/>
    <n v="5528"/>
  </r>
  <r>
    <n v="548.59680000000003"/>
    <x v="95"/>
    <n v="1017062"/>
    <n v="596"/>
    <x v="7"/>
    <n v="119.892"/>
    <n v="3.5757581823641282"/>
    <s v="cust-00587"/>
    <x v="5"/>
    <x v="7"/>
    <s v="agarcia@radon.com"/>
    <x v="9"/>
    <s v="USA"/>
    <s v="data1"/>
    <n v="5994"/>
  </r>
  <r>
    <n v="548.59680000000003"/>
    <x v="191"/>
    <n v="1006956"/>
    <n v="926"/>
    <x v="8"/>
    <n v="135.77600000000001"/>
    <n v="3.0404548668395002"/>
    <s v="cust-00588"/>
    <x v="0"/>
    <x v="1"/>
    <s v="nsmith@ryzen.com"/>
    <x v="3"/>
    <s v="Australia"/>
    <s v="data2"/>
    <n v="2117"/>
  </r>
  <r>
    <n v="548.59680000000003"/>
    <x v="131"/>
    <n v="1014190"/>
    <n v="1709"/>
    <x v="3"/>
    <n v="177.21600000000001"/>
    <n v="2.0956392199349945"/>
    <s v="cust-00589"/>
    <x v="1"/>
    <x v="9"/>
    <s v="ejones@radon.com"/>
    <x v="8"/>
    <s v="India"/>
    <s v="info1"/>
    <n v="5926"/>
  </r>
  <r>
    <n v="548.59680000000003"/>
    <x v="49"/>
    <n v="1010623"/>
    <n v="1664"/>
    <x v="0"/>
    <n v="179.464"/>
    <n v="2.0568626576917937"/>
    <s v="cust-00590"/>
    <x v="8"/>
    <x v="5"/>
    <s v="imartinez@radon.com"/>
    <x v="3"/>
    <s v="Australia"/>
    <s v="data1"/>
    <n v="6052"/>
  </r>
  <r>
    <n v="548.59680000000003"/>
    <x v="292"/>
    <n v="1013182"/>
    <n v="919"/>
    <x v="2"/>
    <n v="188.45599999999999"/>
    <n v="1.9110073438892901"/>
    <s v="cust-00591"/>
    <x v="0"/>
    <x v="4"/>
    <s v="nmiller@radon.com"/>
    <x v="9"/>
    <s v="USA"/>
    <s v="data1"/>
    <n v="1220"/>
  </r>
  <r>
    <n v="564.73199999999997"/>
    <x v="86"/>
    <n v="1019289"/>
    <n v="1199"/>
    <x v="3"/>
    <n v="196.32400000000001"/>
    <n v="1.8765306330351863"/>
    <s v="cust-00592"/>
    <x v="6"/>
    <x v="5"/>
    <s v="mmartinez@radon.com"/>
    <x v="2"/>
    <s v="Australia"/>
    <s v="data1"/>
    <n v="3671"/>
  </r>
  <r>
    <n v="564.73199999999997"/>
    <x v="192"/>
    <n v="1008064"/>
    <n v="2415"/>
    <x v="4"/>
    <n v="3.2"/>
    <n v="175.47874999999996"/>
    <s v="cust-00593"/>
    <x v="3"/>
    <x v="7"/>
    <s v="sgarcia@ryzen.com"/>
    <x v="10"/>
    <s v="USA"/>
    <s v="data2"/>
    <n v="5777"/>
  </r>
  <r>
    <n v="564.73199999999997"/>
    <x v="201"/>
    <n v="1014463"/>
    <n v="1222"/>
    <x v="0"/>
    <n v="40.256"/>
    <n v="13.028517488076311"/>
    <s v="cust-00594"/>
    <x v="5"/>
    <x v="7"/>
    <s v="agarcia@ideapad.com"/>
    <x v="0"/>
    <s v="Australia"/>
    <s v="info1"/>
    <n v="5677"/>
  </r>
  <r>
    <n v="564.73199999999997"/>
    <x v="161"/>
    <n v="1006777"/>
    <n v="2373"/>
    <x v="3"/>
    <n v="76.567999999999998"/>
    <n v="6.3755615923101034"/>
    <s v="cust-00595"/>
    <x v="4"/>
    <x v="2"/>
    <s v="jwilliams@radon.com"/>
    <x v="10"/>
    <s v="USA"/>
    <s v="data2"/>
    <n v="8093"/>
  </r>
  <r>
    <n v="564.73199999999997"/>
    <x v="227"/>
    <n v="1014719"/>
    <n v="1818"/>
    <x v="8"/>
    <n v="26.06"/>
    <n v="20.670452801227938"/>
    <s v="cust-00596"/>
    <x v="9"/>
    <x v="7"/>
    <s v="ogarcia@ryzen.com"/>
    <x v="2"/>
    <s v="Australia"/>
    <s v="data2"/>
    <n v="8319"/>
  </r>
  <r>
    <n v="564.73199999999997"/>
    <x v="165"/>
    <n v="1014243"/>
    <n v="52"/>
    <x v="7"/>
    <n v="30.14"/>
    <n v="17.736960849369609"/>
    <s v="cust-00597"/>
    <x v="1"/>
    <x v="7"/>
    <s v="egarcia@radon.com"/>
    <x v="2"/>
    <s v="Australia"/>
    <s v="data2"/>
    <n v="9044"/>
  </r>
  <r>
    <n v="564.73199999999997"/>
    <x v="29"/>
    <n v="1011889"/>
    <n v="540"/>
    <x v="4"/>
    <n v="31.263999999999999"/>
    <n v="17.063331627430909"/>
    <s v="cust-00598"/>
    <x v="6"/>
    <x v="4"/>
    <s v="mmiller@ideapad.com"/>
    <x v="3"/>
    <s v="Australia"/>
    <s v="info1"/>
    <n v="5108"/>
  </r>
  <r>
    <n v="564.73199999999997"/>
    <x v="72"/>
    <n v="1007544"/>
    <n v="1682"/>
    <x v="4"/>
    <n v="33.479999999999997"/>
    <n v="15.86774193548387"/>
    <s v="cust-00599"/>
    <x v="2"/>
    <x v="3"/>
    <s v="jbrown@radon.com"/>
    <x v="10"/>
    <s v="USA"/>
    <s v="data2"/>
    <n v="2622"/>
  </r>
  <r>
    <n v="564.73199999999997"/>
    <x v="293"/>
    <n v="1006537"/>
    <n v="349"/>
    <x v="0"/>
    <n v="3.0680000000000001"/>
    <n v="183.07170795306388"/>
    <s v="cust-00600"/>
    <x v="4"/>
    <x v="5"/>
    <s v="jmartinez@ryzen.com"/>
    <x v="7"/>
    <s v="India"/>
    <s v="data1"/>
    <n v="8942"/>
  </r>
  <r>
    <n v="564.73199999999997"/>
    <x v="85"/>
    <n v="1006428"/>
    <n v="898"/>
    <x v="1"/>
    <n v="19.268000000000001"/>
    <n v="28.309321154245378"/>
    <s v="cust-00601"/>
    <x v="8"/>
    <x v="7"/>
    <s v="igarcia@ryzen.com"/>
    <x v="4"/>
    <s v="England"/>
    <s v="data2"/>
    <n v="7233"/>
  </r>
  <r>
    <n v="564.73199999999997"/>
    <x v="197"/>
    <n v="1006336"/>
    <n v="2634"/>
    <x v="5"/>
    <n v="35.944000000000003"/>
    <n v="14.711440017805474"/>
    <s v="cust-00602"/>
    <x v="4"/>
    <x v="9"/>
    <s v="jjones@radon.com"/>
    <x v="9"/>
    <s v="USA"/>
    <s v="data1"/>
    <n v="6559"/>
  </r>
  <r>
    <n v="564.73199999999997"/>
    <x v="9"/>
    <n v="1016295"/>
    <n v="2411"/>
    <x v="0"/>
    <n v="68.772000000000006"/>
    <n v="7.2116559064735641"/>
    <s v="cust-00603"/>
    <x v="4"/>
    <x v="7"/>
    <s v="jgarcia@radon.com"/>
    <x v="2"/>
    <s v="Australia"/>
    <s v="data1"/>
    <n v="4134"/>
  </r>
  <r>
    <n v="564.73199999999997"/>
    <x v="124"/>
    <n v="1006939"/>
    <n v="2841"/>
    <x v="4"/>
    <n v="84.111999999999995"/>
    <n v="5.7140479360852199"/>
    <s v="cust-00604"/>
    <x v="9"/>
    <x v="7"/>
    <s v="ogarcia@ideapad.com"/>
    <x v="6"/>
    <s v="England"/>
    <s v="data1"/>
    <n v="7644"/>
  </r>
  <r>
    <n v="564.73199999999997"/>
    <x v="272"/>
    <n v="1012402"/>
    <n v="2742"/>
    <x v="3"/>
    <n v="97.995999999999995"/>
    <n v="4.7628066451691904"/>
    <s v="cust-00605"/>
    <x v="1"/>
    <x v="2"/>
    <s v="ewilliams@ideapad.com"/>
    <x v="9"/>
    <s v="USA"/>
    <s v="data2"/>
    <n v="7376"/>
  </r>
  <r>
    <n v="564.73199999999997"/>
    <x v="242"/>
    <n v="1012089"/>
    <n v="1172"/>
    <x v="2"/>
    <n v="102.492"/>
    <n v="4.5100105374077968"/>
    <s v="cust-00606"/>
    <x v="8"/>
    <x v="0"/>
    <s v="idavis@radon.com"/>
    <x v="4"/>
    <s v="England"/>
    <s v="data1"/>
    <n v="3371"/>
  </r>
  <r>
    <n v="564.73199999999997"/>
    <x v="47"/>
    <n v="1016468"/>
    <n v="1055"/>
    <x v="3"/>
    <n v="102.492"/>
    <n v="4.5100105374077968"/>
    <s v="cust-00607"/>
    <x v="7"/>
    <x v="3"/>
    <s v="lbrown@ryzen.com"/>
    <x v="10"/>
    <s v="USA"/>
    <s v="data2"/>
    <n v="5136"/>
  </r>
  <r>
    <n v="564.73199999999997"/>
    <x v="161"/>
    <n v="1012315"/>
    <n v="2454"/>
    <x v="5"/>
    <n v="108.11199999999999"/>
    <n v="4.2235829510137641"/>
    <s v="cust-00608"/>
    <x v="5"/>
    <x v="5"/>
    <s v="amartinez@ryzen.com"/>
    <x v="0"/>
    <s v="Australia"/>
    <s v="data2"/>
    <n v="8428"/>
  </r>
  <r>
    <n v="564.73199999999997"/>
    <x v="7"/>
    <n v="1017228"/>
    <n v="958"/>
    <x v="3"/>
    <n v="110.36"/>
    <n v="4.1171801377310615"/>
    <s v="cust-00609"/>
    <x v="7"/>
    <x v="7"/>
    <s v="lgarcia@ideapad.com"/>
    <x v="8"/>
    <s v="India"/>
    <s v="data1"/>
    <n v="8864"/>
  </r>
  <r>
    <n v="564.73199999999997"/>
    <x v="11"/>
    <n v="1007966"/>
    <n v="1867"/>
    <x v="3"/>
    <n v="177.94399999999999"/>
    <n v="2.1736501371217911"/>
    <s v="cust-00610"/>
    <x v="9"/>
    <x v="4"/>
    <s v="omiller@ryzen.com"/>
    <x v="8"/>
    <s v="India"/>
    <s v="data1"/>
    <n v="7149"/>
  </r>
  <r>
    <n v="579.19680000000005"/>
    <x v="28"/>
    <n v="1015846"/>
    <n v="719"/>
    <x v="4"/>
    <n v="178.92400000000001"/>
    <n v="2.2371107285774969"/>
    <s v="cust-00611"/>
    <x v="0"/>
    <x v="7"/>
    <s v="ngarcia@radon.com"/>
    <x v="1"/>
    <s v="India"/>
    <s v="info1"/>
    <n v="8013"/>
  </r>
  <r>
    <n v="580.86720000000003"/>
    <x v="171"/>
    <n v="1003267"/>
    <n v="1959"/>
    <x v="8"/>
    <n v="127.8976"/>
    <n v="3.5416583266613291"/>
    <s v="cust-00612"/>
    <x v="3"/>
    <x v="6"/>
    <s v="sjohnson@ryzen.com"/>
    <x v="0"/>
    <s v="Australia"/>
    <s v="data2"/>
    <n v="6983"/>
  </r>
  <r>
    <n v="580.86720000000003"/>
    <x v="57"/>
    <n v="1017187"/>
    <n v="19"/>
    <x v="3"/>
    <n v="61.488"/>
    <n v="8.4468384074941465"/>
    <s v="cust-00613"/>
    <x v="3"/>
    <x v="9"/>
    <s v="sjones@ideapad.com"/>
    <x v="2"/>
    <s v="Australia"/>
    <s v="data2"/>
    <n v="4265"/>
  </r>
  <r>
    <n v="580.86720000000003"/>
    <x v="26"/>
    <n v="1010205"/>
    <n v="2653"/>
    <x v="1"/>
    <n v="64.86"/>
    <n v="7.9557076780758562"/>
    <s v="cust-00614"/>
    <x v="5"/>
    <x v="7"/>
    <s v="agarcia@radon.com"/>
    <x v="1"/>
    <s v="India"/>
    <s v="info1"/>
    <n v="9042"/>
  </r>
  <r>
    <n v="580.86720000000003"/>
    <x v="294"/>
    <n v="1009372"/>
    <n v="690"/>
    <x v="6"/>
    <n v="72.727999999999994"/>
    <n v="6.9868441315586853"/>
    <s v="cust-00615"/>
    <x v="8"/>
    <x v="6"/>
    <s v="ijohnson@radon.com"/>
    <x v="6"/>
    <s v="England"/>
    <s v="data2"/>
    <n v="3856"/>
  </r>
  <r>
    <n v="580.86720000000003"/>
    <x v="218"/>
    <n v="1010423"/>
    <n v="1390"/>
    <x v="5"/>
    <n v="80.596000000000004"/>
    <n v="6.207146756662862"/>
    <s v="cust-00616"/>
    <x v="3"/>
    <x v="6"/>
    <s v="sjohnson@radon.com"/>
    <x v="0"/>
    <s v="Australia"/>
    <s v="data2"/>
    <n v="3054"/>
  </r>
  <r>
    <n v="580.86720000000003"/>
    <x v="168"/>
    <n v="1010300"/>
    <n v="272"/>
    <x v="0"/>
    <n v="95.207999999999998"/>
    <n v="5.1010335265944047"/>
    <s v="cust-00617"/>
    <x v="2"/>
    <x v="2"/>
    <s v="jwilliams@ideapad.com"/>
    <x v="2"/>
    <s v="Australia"/>
    <s v="info1"/>
    <n v="1968"/>
  </r>
  <r>
    <n v="580.86720000000003"/>
    <x v="213"/>
    <n v="1013574"/>
    <n v="1636"/>
    <x v="5"/>
    <n v="115.44"/>
    <n v="4.0317671517671521"/>
    <s v="cust-00618"/>
    <x v="0"/>
    <x v="4"/>
    <s v="nmiller@ryzen.com"/>
    <x v="9"/>
    <s v="USA"/>
    <s v="data1"/>
    <n v="5354"/>
  </r>
  <r>
    <n v="580.86720000000003"/>
    <x v="269"/>
    <n v="1014042"/>
    <n v="2042"/>
    <x v="3"/>
    <n v="116.56399999999999"/>
    <n v="3.9832469716207415"/>
    <s v="cust-00619"/>
    <x v="7"/>
    <x v="1"/>
    <s v="lsmith@ideapad.com"/>
    <x v="0"/>
    <s v="Australia"/>
    <s v="data1"/>
    <n v="2243"/>
  </r>
  <r>
    <n v="580.86720000000003"/>
    <x v="249"/>
    <n v="1016384"/>
    <n v="980"/>
    <x v="3"/>
    <n v="116.56399999999999"/>
    <n v="3.9832469716207415"/>
    <s v="cust-00620"/>
    <x v="8"/>
    <x v="9"/>
    <s v="ijones@ideapad.com"/>
    <x v="8"/>
    <s v="India"/>
    <s v="data1"/>
    <n v="8453"/>
  </r>
  <r>
    <n v="580.86720000000003"/>
    <x v="295"/>
    <n v="1019603"/>
    <n v="2086"/>
    <x v="0"/>
    <n v="148.036"/>
    <n v="2.9238239347185822"/>
    <s v="cust-00621"/>
    <x v="8"/>
    <x v="6"/>
    <s v="ijohnson@radon.com"/>
    <x v="5"/>
    <s v="USA"/>
    <s v="data1"/>
    <n v="7820"/>
  </r>
  <r>
    <n v="580.86720000000003"/>
    <x v="232"/>
    <n v="1011751"/>
    <n v="2332"/>
    <x v="4"/>
    <n v="168.268"/>
    <n v="2.4520360377493047"/>
    <s v="cust-00622"/>
    <x v="5"/>
    <x v="0"/>
    <s v="adavis@ideapad.com"/>
    <x v="0"/>
    <s v="Australia"/>
    <s v="info1"/>
    <n v="8196"/>
  </r>
  <r>
    <n v="580.86720000000003"/>
    <x v="45"/>
    <n v="1015760"/>
    <n v="710"/>
    <x v="3"/>
    <n v="9.7840000000000007"/>
    <n v="58.369092395748162"/>
    <s v="cust-00623"/>
    <x v="5"/>
    <x v="2"/>
    <s v="awilliams@ryzen.com"/>
    <x v="5"/>
    <s v="USA"/>
    <s v="data1"/>
    <n v="1895"/>
  </r>
  <r>
    <n v="580.86720000000003"/>
    <x v="45"/>
    <n v="1016935"/>
    <n v="124"/>
    <x v="1"/>
    <n v="10.448"/>
    <n v="54.596018376722817"/>
    <s v="cust-00624"/>
    <x v="4"/>
    <x v="9"/>
    <s v="jjones@ideapad.com"/>
    <x v="7"/>
    <s v="India"/>
    <s v="info1"/>
    <n v="8157"/>
  </r>
  <r>
    <n v="580.86720000000003"/>
    <x v="90"/>
    <n v="1012944"/>
    <n v="2172"/>
    <x v="3"/>
    <n v="31.14"/>
    <n v="17.653410404624278"/>
    <s v="cust-00625"/>
    <x v="0"/>
    <x v="5"/>
    <s v="nmartinez@ideapad.com"/>
    <x v="5"/>
    <s v="USA"/>
    <s v="data1"/>
    <n v="5222"/>
  </r>
  <r>
    <n v="580.86720000000003"/>
    <x v="296"/>
    <n v="1015015"/>
    <n v="2534"/>
    <x v="5"/>
    <n v="34.052"/>
    <n v="16.058240338306121"/>
    <s v="cust-00626"/>
    <x v="2"/>
    <x v="1"/>
    <s v="jsmith@ryzen.com"/>
    <x v="5"/>
    <s v="USA"/>
    <s v="data1"/>
    <n v="8341"/>
  </r>
  <r>
    <n v="580.86720000000003"/>
    <x v="161"/>
    <n v="1018676"/>
    <n v="2328"/>
    <x v="4"/>
    <n v="34.512"/>
    <n v="15.83087621696801"/>
    <s v="cust-00627"/>
    <x v="7"/>
    <x v="3"/>
    <s v="lbrown@ryzen.com"/>
    <x v="11"/>
    <s v="England"/>
    <s v="info1"/>
    <n v="6768"/>
  </r>
  <r>
    <n v="580.86720000000003"/>
    <x v="89"/>
    <n v="1018385"/>
    <n v="1659"/>
    <x v="6"/>
    <n v="37.884"/>
    <n v="14.33278428888185"/>
    <s v="cust-00628"/>
    <x v="8"/>
    <x v="2"/>
    <s v="iwilliams@ryzen.com"/>
    <x v="6"/>
    <s v="England"/>
    <s v="data1"/>
    <n v="1565"/>
  </r>
  <r>
    <n v="589.49279999999999"/>
    <x v="99"/>
    <n v="1007023"/>
    <n v="2446"/>
    <x v="7"/>
    <n v="42.823999999999998"/>
    <n v="12.765477302447227"/>
    <s v="cust-00629"/>
    <x v="2"/>
    <x v="1"/>
    <s v="jsmith@ryzen.com"/>
    <x v="2"/>
    <s v="Australia"/>
    <s v="data2"/>
    <n v="9479"/>
  </r>
  <r>
    <n v="593.77535999999998"/>
    <x v="265"/>
    <n v="1003718"/>
    <n v="505"/>
    <x v="4"/>
    <n v="160.6336"/>
    <n v="2.6964580262161837"/>
    <s v="cust-00630"/>
    <x v="1"/>
    <x v="2"/>
    <s v="ewilliams@radon.com"/>
    <x v="9"/>
    <s v="USA"/>
    <s v="data2"/>
    <n v="4551"/>
  </r>
  <r>
    <n v="593.77535999999998"/>
    <x v="297"/>
    <n v="1012915"/>
    <n v="1418"/>
    <x v="9"/>
    <n v="54.311999999999998"/>
    <n v="9.9326734423331864"/>
    <s v="cust-00631"/>
    <x v="0"/>
    <x v="1"/>
    <s v="nsmith@ideapad.com"/>
    <x v="0"/>
    <s v="Australia"/>
    <s v="data1"/>
    <n v="7720"/>
  </r>
  <r>
    <n v="593.77535999999998"/>
    <x v="209"/>
    <n v="1011536"/>
    <n v="990"/>
    <x v="9"/>
    <n v="106.01600000000001"/>
    <n v="4.6008089345004519"/>
    <s v="cust-00632"/>
    <x v="6"/>
    <x v="4"/>
    <s v="mmiller@radon.com"/>
    <x v="10"/>
    <s v="USA"/>
    <s v="info1"/>
    <n v="6663"/>
  </r>
  <r>
    <n v="597.00239999999997"/>
    <x v="298"/>
    <n v="1017489"/>
    <n v="1244"/>
    <x v="9"/>
    <n v="30.707999999999998"/>
    <n v="18.441266119577961"/>
    <s v="cust-00633"/>
    <x v="8"/>
    <x v="4"/>
    <s v="imiller@ideapad.com"/>
    <x v="0"/>
    <s v="Australia"/>
    <s v="data1"/>
    <n v="6222"/>
  </r>
  <r>
    <n v="597.00239999999997"/>
    <x v="166"/>
    <n v="1006435"/>
    <n v="967"/>
    <x v="2"/>
    <n v="5.3"/>
    <n v="111.64196226415095"/>
    <s v="cust-00634"/>
    <x v="1"/>
    <x v="7"/>
    <s v="egarcia@radon.com"/>
    <x v="2"/>
    <s v="Australia"/>
    <s v="data1"/>
    <n v="8503"/>
  </r>
  <r>
    <n v="597.00239999999997"/>
    <x v="124"/>
    <n v="1013518"/>
    <n v="2152"/>
    <x v="6"/>
    <n v="130.636"/>
    <n v="3.5699684619859764"/>
    <s v="cust-00635"/>
    <x v="8"/>
    <x v="8"/>
    <s v="irodriguez@ryzen.com"/>
    <x v="7"/>
    <s v="India"/>
    <s v="info1"/>
    <n v="5834"/>
  </r>
  <r>
    <n v="597.00239999999997"/>
    <x v="235"/>
    <n v="1012424"/>
    <n v="2353"/>
    <x v="7"/>
    <n v="164.35599999999999"/>
    <n v="2.632373627978291"/>
    <s v="cust-00636"/>
    <x v="8"/>
    <x v="4"/>
    <s v="imiller@ryzen.com"/>
    <x v="0"/>
    <s v="Australia"/>
    <s v="data1"/>
    <n v="5117"/>
  </r>
  <r>
    <n v="597.00239999999997"/>
    <x v="33"/>
    <n v="1012384"/>
    <n v="131"/>
    <x v="1"/>
    <n v="192.45599999999999"/>
    <n v="2.1020202020202019"/>
    <s v="cust-00637"/>
    <x v="6"/>
    <x v="6"/>
    <s v="mjohnson@radon.com"/>
    <x v="1"/>
    <s v="India"/>
    <s v="data1"/>
    <n v="1502"/>
  </r>
  <r>
    <n v="597.00239999999997"/>
    <x v="14"/>
    <n v="1012080"/>
    <n v="2154"/>
    <x v="4"/>
    <n v="193.58"/>
    <n v="2.0840086785824976"/>
    <s v="cust-00638"/>
    <x v="7"/>
    <x v="6"/>
    <s v="ljohnson@ryzen.com"/>
    <x v="6"/>
    <s v="England"/>
    <s v="info1"/>
    <n v="3483"/>
  </r>
  <r>
    <n v="597.00239999999997"/>
    <x v="62"/>
    <n v="1015680"/>
    <n v="1489"/>
    <x v="3"/>
    <n v="193.58"/>
    <n v="2.0840086785824976"/>
    <s v="cust-00639"/>
    <x v="1"/>
    <x v="5"/>
    <s v="emartinez@ideapad.com"/>
    <x v="3"/>
    <s v="Australia"/>
    <s v="data2"/>
    <n v="6164"/>
  </r>
  <r>
    <n v="597.00239999999997"/>
    <x v="153"/>
    <n v="1013764"/>
    <n v="1135"/>
    <x v="5"/>
    <n v="199.2"/>
    <n v="1.9970000000000001"/>
    <s v="cust-00640"/>
    <x v="6"/>
    <x v="2"/>
    <s v="mwilliams@radon.com"/>
    <x v="8"/>
    <s v="India"/>
    <s v="data1"/>
    <n v="2596"/>
  </r>
  <r>
    <n v="597.00239999999997"/>
    <x v="72"/>
    <n v="1019154"/>
    <n v="1879"/>
    <x v="0"/>
    <n v="201.44800000000001"/>
    <n v="1.9635558556054167"/>
    <s v="cust-00641"/>
    <x v="3"/>
    <x v="2"/>
    <s v="swilliams@ideapad.com"/>
    <x v="1"/>
    <s v="India"/>
    <s v="info1"/>
    <n v="1185"/>
  </r>
  <r>
    <n v="597.00239999999997"/>
    <x v="299"/>
    <n v="1017480"/>
    <n v="901"/>
    <x v="8"/>
    <n v="24.475999999999999"/>
    <n v="23.391338453995751"/>
    <s v="cust-00642"/>
    <x v="2"/>
    <x v="5"/>
    <s v="jmartinez@ryzen.com"/>
    <x v="11"/>
    <s v="England"/>
    <s v="data2"/>
    <n v="2257"/>
  </r>
  <r>
    <n v="597.00239999999997"/>
    <x v="218"/>
    <n v="1008378"/>
    <n v="1107"/>
    <x v="7"/>
    <n v="25.167999999999999"/>
    <n v="22.720692943420215"/>
    <s v="cust-00643"/>
    <x v="5"/>
    <x v="4"/>
    <s v="amiller@ryzen.com"/>
    <x v="11"/>
    <s v="England"/>
    <s v="data2"/>
    <n v="4722"/>
  </r>
  <r>
    <n v="597.00239999999997"/>
    <x v="38"/>
    <n v="1013354"/>
    <n v="169"/>
    <x v="6"/>
    <n v="37.344000000000001"/>
    <n v="14.986568123393313"/>
    <s v="cust-00644"/>
    <x v="1"/>
    <x v="7"/>
    <s v="egarcia@ryzen.com"/>
    <x v="0"/>
    <s v="Australia"/>
    <s v="info1"/>
    <n v="6811"/>
  </r>
  <r>
    <n v="597.00239999999997"/>
    <x v="266"/>
    <n v="1014942"/>
    <n v="611"/>
    <x v="8"/>
    <n v="41.335999999999999"/>
    <n v="13.44267466615057"/>
    <s v="cust-00645"/>
    <x v="6"/>
    <x v="2"/>
    <s v="mwilliams@ideapad.com"/>
    <x v="9"/>
    <s v="USA"/>
    <s v="data2"/>
    <n v="2184"/>
  </r>
  <r>
    <n v="597.00239999999997"/>
    <x v="8"/>
    <n v="1015464"/>
    <n v="2675"/>
    <x v="7"/>
    <n v="17.111999999999998"/>
    <n v="33.887938288920061"/>
    <s v="cust-00646"/>
    <x v="3"/>
    <x v="9"/>
    <s v="sjones@radon.com"/>
    <x v="6"/>
    <s v="England"/>
    <s v="data1"/>
    <n v="1502"/>
  </r>
  <r>
    <n v="597.00239999999997"/>
    <x v="87"/>
    <n v="1016363"/>
    <n v="2034"/>
    <x v="7"/>
    <n v="18.856000000000002"/>
    <n v="30.661137038608395"/>
    <s v="cust-00647"/>
    <x v="0"/>
    <x v="2"/>
    <s v="nwilliams@ideapad.com"/>
    <x v="3"/>
    <s v="Australia"/>
    <s v="data2"/>
    <n v="2450"/>
  </r>
  <r>
    <n v="597.00239999999997"/>
    <x v="30"/>
    <n v="1019040"/>
    <n v="763"/>
    <x v="7"/>
    <n v="21.103999999999999"/>
    <n v="27.288589840788475"/>
    <s v="cust-00648"/>
    <x v="4"/>
    <x v="5"/>
    <s v="jmartinez@ideapad.com"/>
    <x v="1"/>
    <s v="India"/>
    <s v="info1"/>
    <n v="6667"/>
  </r>
  <r>
    <n v="597.00239999999997"/>
    <x v="164"/>
    <n v="1014398"/>
    <n v="1257"/>
    <x v="0"/>
    <n v="31.724"/>
    <n v="17.818635733198839"/>
    <s v="cust-00649"/>
    <x v="6"/>
    <x v="2"/>
    <s v="mwilliams@radon.com"/>
    <x v="8"/>
    <s v="India"/>
    <s v="data1"/>
    <n v="2865"/>
  </r>
  <r>
    <n v="597.00239999999997"/>
    <x v="276"/>
    <n v="1012572"/>
    <n v="1460"/>
    <x v="0"/>
    <n v="48.584000000000003"/>
    <n v="11.28804544706076"/>
    <s v="cust-00650"/>
    <x v="0"/>
    <x v="9"/>
    <s v="njones@ryzen.com"/>
    <x v="5"/>
    <s v="USA"/>
    <s v="data1"/>
    <n v="9018"/>
  </r>
  <r>
    <n v="597.00239999999997"/>
    <x v="300"/>
    <n v="1016395"/>
    <n v="80"/>
    <x v="2"/>
    <n v="50.832000000000001"/>
    <n v="10.744617563739377"/>
    <s v="cust-00651"/>
    <x v="1"/>
    <x v="2"/>
    <s v="ewilliams@ideapad.com"/>
    <x v="9"/>
    <s v="USA"/>
    <s v="info1"/>
    <n v="1612"/>
  </r>
  <r>
    <n v="597.00239999999997"/>
    <x v="121"/>
    <n v="1016264"/>
    <n v="2668"/>
    <x v="7"/>
    <n v="54.204000000000001"/>
    <n v="10.013991587336728"/>
    <s v="cust-00652"/>
    <x v="6"/>
    <x v="1"/>
    <s v="msmith@ideapad.com"/>
    <x v="9"/>
    <s v="USA"/>
    <s v="info1"/>
    <n v="3551"/>
  </r>
  <r>
    <n v="597.00239999999997"/>
    <x v="68"/>
    <n v="1015134"/>
    <n v="1801"/>
    <x v="2"/>
    <n v="64.319999999999993"/>
    <n v="8.281753731343283"/>
    <s v="cust-00653"/>
    <x v="3"/>
    <x v="0"/>
    <s v="sdavis@ryzen.com"/>
    <x v="4"/>
    <s v="England"/>
    <s v="data1"/>
    <n v="2538"/>
  </r>
  <r>
    <n v="597.00239999999997"/>
    <x v="178"/>
    <n v="1017539"/>
    <n v="1698"/>
    <x v="1"/>
    <n v="80.055999999999997"/>
    <n v="6.4573098830818418"/>
    <s v="cust-00654"/>
    <x v="6"/>
    <x v="9"/>
    <s v="mjones@ryzen.com"/>
    <x v="10"/>
    <s v="USA"/>
    <s v="data1"/>
    <n v="1732"/>
  </r>
  <r>
    <n v="613.13760000000002"/>
    <x v="265"/>
    <n v="1010777"/>
    <n v="2054"/>
    <x v="8"/>
    <n v="99.164000000000001"/>
    <n v="5.1830664353999438"/>
    <s v="cust-00655"/>
    <x v="4"/>
    <x v="0"/>
    <s v="jdavis@ryzen.com"/>
    <x v="0"/>
    <s v="Australia"/>
    <s v="data2"/>
    <n v="7683"/>
  </r>
  <r>
    <n v="613.13760000000002"/>
    <x v="301"/>
    <n v="1011541"/>
    <n v="255"/>
    <x v="4"/>
    <n v="101.996"/>
    <n v="5.0113886819090947"/>
    <s v="cust-00656"/>
    <x v="4"/>
    <x v="3"/>
    <s v="jbrown@ideapad.com"/>
    <x v="10"/>
    <s v="USA"/>
    <s v="info1"/>
    <n v="6998"/>
  </r>
  <r>
    <n v="613.13760000000002"/>
    <x v="84"/>
    <n v="1016016"/>
    <n v="2483"/>
    <x v="4"/>
    <n v="6.4560000000000004"/>
    <n v="93.971747211895902"/>
    <s v="cust-00657"/>
    <x v="9"/>
    <x v="2"/>
    <s v="owilliams@ideapad.com"/>
    <x v="9"/>
    <s v="USA"/>
    <s v="data1"/>
    <n v="3866"/>
  </r>
  <r>
    <n v="613.13760000000002"/>
    <x v="302"/>
    <n v="1013813"/>
    <n v="1305"/>
    <x v="6"/>
    <n v="17.148"/>
    <n v="34.755633310006999"/>
    <s v="cust-00658"/>
    <x v="9"/>
    <x v="3"/>
    <s v="obrown@radon.com"/>
    <x v="4"/>
    <s v="England"/>
    <s v="data2"/>
    <n v="4251"/>
  </r>
  <r>
    <n v="613.13760000000002"/>
    <x v="286"/>
    <n v="1019180"/>
    <n v="953"/>
    <x v="4"/>
    <n v="17.148"/>
    <n v="34.755633310006999"/>
    <s v="cust-00659"/>
    <x v="1"/>
    <x v="9"/>
    <s v="ejones@radon.com"/>
    <x v="7"/>
    <s v="India"/>
    <s v="info1"/>
    <n v="9545"/>
  </r>
  <r>
    <n v="613.13760000000002"/>
    <x v="198"/>
    <n v="1009714"/>
    <n v="1753"/>
    <x v="4"/>
    <n v="25.015999999999998"/>
    <n v="23.509817716661342"/>
    <s v="cust-00660"/>
    <x v="9"/>
    <x v="2"/>
    <s v="owilliams@radon.com"/>
    <x v="1"/>
    <s v="India"/>
    <s v="data1"/>
    <n v="4127"/>
  </r>
  <r>
    <n v="613.13760000000002"/>
    <x v="139"/>
    <n v="1007465"/>
    <n v="1148"/>
    <x v="3"/>
    <n v="26.808"/>
    <n v="21.871441360787827"/>
    <s v="cust-00661"/>
    <x v="5"/>
    <x v="5"/>
    <s v="amartinez@ryzen.com"/>
    <x v="5"/>
    <s v="USA"/>
    <s v="data2"/>
    <n v="5272"/>
  </r>
  <r>
    <n v="613.13760000000002"/>
    <x v="258"/>
    <n v="1015571"/>
    <n v="446"/>
    <x v="5"/>
    <n v="28.388000000000002"/>
    <n v="20.598478230238126"/>
    <s v="cust-00662"/>
    <x v="2"/>
    <x v="7"/>
    <s v="jgarcia@radon.com"/>
    <x v="10"/>
    <s v="USA"/>
    <s v="data1"/>
    <n v="9668"/>
  </r>
  <r>
    <n v="613.13760000000002"/>
    <x v="300"/>
    <n v="1009597"/>
    <n v="878"/>
    <x v="3"/>
    <n v="36.804000000000002"/>
    <n v="15.659537006847081"/>
    <s v="cust-00663"/>
    <x v="7"/>
    <x v="4"/>
    <s v="lmiller@radon.com"/>
    <x v="10"/>
    <s v="USA"/>
    <s v="data2"/>
    <n v="8748"/>
  </r>
  <r>
    <n v="613.13760000000002"/>
    <x v="143"/>
    <n v="1006691"/>
    <n v="1578"/>
    <x v="5"/>
    <n v="97.176000000000002"/>
    <n v="5.3095579155346995"/>
    <s v="cust-00664"/>
    <x v="5"/>
    <x v="7"/>
    <s v="agarcia@radon.com"/>
    <x v="6"/>
    <s v="England"/>
    <s v="data1"/>
    <n v="7328"/>
  </r>
  <r>
    <n v="613.13760000000002"/>
    <x v="200"/>
    <n v="1007743"/>
    <n v="224"/>
    <x v="0"/>
    <n v="152.62"/>
    <n v="3.0174131830690603"/>
    <s v="cust-00665"/>
    <x v="7"/>
    <x v="6"/>
    <s v="ljohnson@ideapad.com"/>
    <x v="1"/>
    <s v="India"/>
    <s v="data1"/>
    <n v="7302"/>
  </r>
  <r>
    <n v="613.13760000000002"/>
    <x v="240"/>
    <n v="1008823"/>
    <n v="2242"/>
    <x v="1"/>
    <n v="29.231999999999999"/>
    <n v="19.974876847290641"/>
    <s v="cust-00666"/>
    <x v="6"/>
    <x v="2"/>
    <s v="mwilliams@ideapad.com"/>
    <x v="6"/>
    <s v="England"/>
    <s v="data1"/>
    <n v="7592"/>
  </r>
  <r>
    <n v="613.13760000000002"/>
    <x v="303"/>
    <n v="1006648"/>
    <n v="1398"/>
    <x v="7"/>
    <n v="29.416"/>
    <n v="19.843676910524884"/>
    <s v="cust-00667"/>
    <x v="3"/>
    <x v="7"/>
    <s v="sgarcia@ideapad.com"/>
    <x v="7"/>
    <s v="India"/>
    <s v="data1"/>
    <n v="8982"/>
  </r>
  <r>
    <n v="613.13760000000002"/>
    <x v="276"/>
    <n v="1009307"/>
    <n v="2016"/>
    <x v="8"/>
    <n v="70.524000000000001"/>
    <n v="7.6940275650842267"/>
    <s v="cust-00668"/>
    <x v="6"/>
    <x v="7"/>
    <s v="mgarcia@ryzen.com"/>
    <x v="9"/>
    <s v="USA"/>
    <s v="data2"/>
    <n v="3389"/>
  </r>
  <r>
    <n v="613.13760000000002"/>
    <x v="292"/>
    <n v="1007232"/>
    <n v="1627"/>
    <x v="8"/>
    <n v="93.816000000000003"/>
    <n v="5.535533384497314"/>
    <s v="cust-00669"/>
    <x v="0"/>
    <x v="8"/>
    <s v="nrodriguez@ideapad.com"/>
    <x v="6"/>
    <s v="England"/>
    <s v="data2"/>
    <n v="7688"/>
  </r>
  <r>
    <n v="613.13760000000002"/>
    <x v="213"/>
    <n v="1008282"/>
    <n v="411"/>
    <x v="3"/>
    <n v="110.232"/>
    <n v="4.5622468974526456"/>
    <s v="cust-00670"/>
    <x v="2"/>
    <x v="7"/>
    <s v="jgarcia@ryzen.com"/>
    <x v="4"/>
    <s v="England"/>
    <s v="data2"/>
    <n v="6959"/>
  </r>
  <r>
    <n v="613.13760000000002"/>
    <x v="276"/>
    <n v="1015312"/>
    <n v="2358"/>
    <x v="5"/>
    <n v="139.08799999999999"/>
    <n v="3.4082710226619124"/>
    <s v="cust-00671"/>
    <x v="5"/>
    <x v="9"/>
    <s v="ajones@ideapad.com"/>
    <x v="9"/>
    <s v="USA"/>
    <s v="data1"/>
    <n v="1734"/>
  </r>
  <r>
    <n v="613.13760000000002"/>
    <x v="153"/>
    <n v="1015627"/>
    <n v="2239"/>
    <x v="2"/>
    <n v="140.21199999999999"/>
    <n v="3.3729324166262522"/>
    <s v="cust-00672"/>
    <x v="5"/>
    <x v="4"/>
    <s v="amiller@ryzen.com"/>
    <x v="7"/>
    <s v="India"/>
    <s v="data2"/>
    <n v="2595"/>
  </r>
  <r>
    <n v="613.13760000000002"/>
    <x v="143"/>
    <n v="1019772"/>
    <n v="473"/>
    <x v="8"/>
    <n v="146.95599999999999"/>
    <n v="3.1722529192411337"/>
    <s v="cust-00673"/>
    <x v="0"/>
    <x v="6"/>
    <s v="njohnson@radon.com"/>
    <x v="0"/>
    <s v="Australia"/>
    <s v="data1"/>
    <n v="1666"/>
  </r>
  <r>
    <n v="613.13760000000002"/>
    <x v="71"/>
    <n v="1007816"/>
    <n v="2170"/>
    <x v="4"/>
    <n v="159.14400000000001"/>
    <n v="2.8527220630372492"/>
    <s v="cust-00674"/>
    <x v="4"/>
    <x v="6"/>
    <s v="jjohnson@ideapad.com"/>
    <x v="11"/>
    <s v="England"/>
    <s v="info1"/>
    <n v="2203"/>
  </r>
  <r>
    <n v="613.13760000000002"/>
    <x v="173"/>
    <n v="1019267"/>
    <n v="127"/>
    <x v="8"/>
    <n v="163.816"/>
    <n v="2.7428431899203982"/>
    <s v="cust-00675"/>
    <x v="7"/>
    <x v="5"/>
    <s v="lmartinez@radon.com"/>
    <x v="6"/>
    <s v="England"/>
    <s v="info1"/>
    <n v="3705"/>
  </r>
  <r>
    <n v="613.13760000000002"/>
    <x v="186"/>
    <n v="1011073"/>
    <n v="2012"/>
    <x v="1"/>
    <n v="164.94"/>
    <n v="2.7173372135321938"/>
    <s v="cust-00676"/>
    <x v="5"/>
    <x v="3"/>
    <s v="abrown@ideapad.com"/>
    <x v="6"/>
    <s v="England"/>
    <s v="data2"/>
    <n v="9329"/>
  </r>
  <r>
    <n v="613.13760000000002"/>
    <x v="25"/>
    <n v="1017302"/>
    <n v="2618"/>
    <x v="3"/>
    <n v="166.06399999999999"/>
    <n v="2.6921765102611044"/>
    <s v="cust-00677"/>
    <x v="4"/>
    <x v="8"/>
    <s v="jrodriguez@radon.com"/>
    <x v="5"/>
    <s v="USA"/>
    <s v="data1"/>
    <n v="5250"/>
  </r>
  <r>
    <n v="613.13760000000002"/>
    <x v="68"/>
    <n v="1006455"/>
    <n v="1422"/>
    <x v="8"/>
    <n v="174.096"/>
    <n v="2.521836228287841"/>
    <s v="cust-00678"/>
    <x v="0"/>
    <x v="6"/>
    <s v="njohnson@radon.com"/>
    <x v="6"/>
    <s v="England"/>
    <s v="data1"/>
    <n v="4977"/>
  </r>
  <r>
    <n v="613.13760000000002"/>
    <x v="193"/>
    <n v="1017926"/>
    <n v="1187"/>
    <x v="5"/>
    <n v="191.916"/>
    <n v="2.1948227349465395"/>
    <s v="cust-00679"/>
    <x v="1"/>
    <x v="9"/>
    <s v="ejones@radon.com"/>
    <x v="2"/>
    <s v="Australia"/>
    <s v="data1"/>
    <n v="8651"/>
  </r>
  <r>
    <n v="619.59168"/>
    <x v="304"/>
    <n v="1012067"/>
    <n v="2152"/>
    <x v="2"/>
    <n v="202.03200000000001"/>
    <n v="2.0667997148966499"/>
    <s v="cust-00680"/>
    <x v="4"/>
    <x v="3"/>
    <s v="jbrown@radon.com"/>
    <x v="7"/>
    <s v="India"/>
    <s v="data1"/>
    <n v="1901"/>
  </r>
  <r>
    <n v="629.27279999999996"/>
    <x v="285"/>
    <n v="1013422"/>
    <n v="371"/>
    <x v="9"/>
    <n v="111.896"/>
    <n v="4.6237291770930149"/>
    <s v="cust-00681"/>
    <x v="8"/>
    <x v="1"/>
    <s v="ismith@radon.com"/>
    <x v="6"/>
    <s v="England"/>
    <s v="info1"/>
    <n v="1498"/>
  </r>
  <r>
    <n v="629.27279999999996"/>
    <x v="293"/>
    <n v="1013115"/>
    <n v="585"/>
    <x v="7"/>
    <n v="8.1639999999999997"/>
    <n v="76.078980891719752"/>
    <s v="cust-00682"/>
    <x v="2"/>
    <x v="4"/>
    <s v="jmiller@ryzen.com"/>
    <x v="5"/>
    <s v="USA"/>
    <s v="data2"/>
    <n v="2039"/>
  </r>
  <r>
    <n v="629.27279999999996"/>
    <x v="56"/>
    <n v="1008605"/>
    <n v="1035"/>
    <x v="2"/>
    <n v="10.715999999999999"/>
    <n v="57.722732362821951"/>
    <s v="cust-00683"/>
    <x v="8"/>
    <x v="6"/>
    <s v="ijohnson@radon.com"/>
    <x v="0"/>
    <s v="Australia"/>
    <s v="info1"/>
    <n v="2619"/>
  </r>
  <r>
    <n v="629.27279999999996"/>
    <x v="140"/>
    <n v="1015788"/>
    <n v="1788"/>
    <x v="6"/>
    <n v="16.032"/>
    <n v="38.251047904191608"/>
    <s v="cust-00684"/>
    <x v="9"/>
    <x v="1"/>
    <s v="osmith@radon.com"/>
    <x v="0"/>
    <s v="Australia"/>
    <s v="info1"/>
    <n v="5090"/>
  </r>
  <r>
    <n v="629.27279999999996"/>
    <x v="302"/>
    <n v="1008245"/>
    <n v="1142"/>
    <x v="6"/>
    <n v="16.744"/>
    <n v="36.581987577639751"/>
    <s v="cust-00685"/>
    <x v="1"/>
    <x v="4"/>
    <s v="emiller@ideapad.com"/>
    <x v="0"/>
    <s v="Australia"/>
    <s v="info1"/>
    <n v="1959"/>
  </r>
  <r>
    <n v="629.27279999999996"/>
    <x v="191"/>
    <n v="1012702"/>
    <n v="1298"/>
    <x v="1"/>
    <n v="17.687999999999999"/>
    <n v="34.576255088195389"/>
    <s v="cust-00686"/>
    <x v="6"/>
    <x v="8"/>
    <s v="mrodriguez@radon.com"/>
    <x v="1"/>
    <s v="India"/>
    <s v="info1"/>
    <n v="9979"/>
  </r>
  <r>
    <n v="629.27279999999996"/>
    <x v="304"/>
    <n v="1012415"/>
    <n v="692"/>
    <x v="3"/>
    <n v="19.936"/>
    <n v="30.564646869983946"/>
    <s v="cust-00687"/>
    <x v="0"/>
    <x v="8"/>
    <s v="nrodriguez@ryzen.com"/>
    <x v="6"/>
    <s v="England"/>
    <s v="data1"/>
    <n v="7959"/>
  </r>
  <r>
    <n v="629.27279999999996"/>
    <x v="177"/>
    <n v="1018505"/>
    <n v="2046"/>
    <x v="4"/>
    <n v="28.928000000000001"/>
    <n v="20.753069690265484"/>
    <s v="cust-00688"/>
    <x v="7"/>
    <x v="5"/>
    <s v="lmartinez@ryzen.com"/>
    <x v="11"/>
    <s v="England"/>
    <s v="data1"/>
    <n v="8196"/>
  </r>
  <r>
    <n v="629.27279999999996"/>
    <x v="45"/>
    <n v="1016444"/>
    <n v="2413"/>
    <x v="3"/>
    <n v="31.768000000000001"/>
    <n v="18.808385797028453"/>
    <s v="cust-00689"/>
    <x v="2"/>
    <x v="0"/>
    <s v="jdavis@ryzen.com"/>
    <x v="8"/>
    <s v="India"/>
    <s v="data1"/>
    <n v="6934"/>
  </r>
  <r>
    <n v="629.27279999999996"/>
    <x v="37"/>
    <n v="1012174"/>
    <n v="1238"/>
    <x v="7"/>
    <n v="32.299999999999997"/>
    <n v="18.482130030959755"/>
    <s v="cust-00690"/>
    <x v="4"/>
    <x v="4"/>
    <s v="jmiller@ideapad.com"/>
    <x v="8"/>
    <s v="India"/>
    <s v="info1"/>
    <n v="2175"/>
  </r>
  <r>
    <n v="629.27279999999996"/>
    <x v="305"/>
    <n v="1013966"/>
    <n v="2449"/>
    <x v="4"/>
    <n v="34.015999999999998"/>
    <n v="17.499317968015053"/>
    <s v="cust-00691"/>
    <x v="8"/>
    <x v="9"/>
    <s v="ijones@ryzen.com"/>
    <x v="0"/>
    <s v="Australia"/>
    <s v="data1"/>
    <n v="7818"/>
  </r>
  <r>
    <n v="629.27279999999996"/>
    <x v="76"/>
    <n v="1010860"/>
    <n v="2158"/>
    <x v="3"/>
    <n v="43.008000000000003"/>
    <n v="13.63152901785714"/>
    <s v="cust-00692"/>
    <x v="3"/>
    <x v="3"/>
    <s v="sbrown@ryzen.com"/>
    <x v="3"/>
    <s v="Australia"/>
    <s v="info1"/>
    <n v="8888"/>
  </r>
  <r>
    <n v="629.27279999999996"/>
    <x v="306"/>
    <n v="1017079"/>
    <n v="1931"/>
    <x v="7"/>
    <n v="50.875999999999998"/>
    <n v="11.36875540529916"/>
    <s v="cust-00693"/>
    <x v="5"/>
    <x v="7"/>
    <s v="agarcia@ideapad.com"/>
    <x v="5"/>
    <s v="USA"/>
    <s v="data2"/>
    <n v="1449"/>
  </r>
  <r>
    <n v="629.27279999999996"/>
    <x v="265"/>
    <n v="1009186"/>
    <n v="2302"/>
    <x v="8"/>
    <n v="70.963999999999999"/>
    <n v="7.8674933769235107"/>
    <s v="cust-00694"/>
    <x v="6"/>
    <x v="5"/>
    <s v="mmartinez@ryzen.com"/>
    <x v="8"/>
    <s v="India"/>
    <s v="data2"/>
    <n v="9258"/>
  </r>
  <r>
    <n v="629.27279999999996"/>
    <x v="36"/>
    <n v="1009700"/>
    <n v="422"/>
    <x v="5"/>
    <n v="71.108000000000004"/>
    <n v="7.849535917196377"/>
    <s v="cust-00695"/>
    <x v="3"/>
    <x v="7"/>
    <s v="sgarcia@radon.com"/>
    <x v="10"/>
    <s v="USA"/>
    <s v="data2"/>
    <n v="9596"/>
  </r>
  <r>
    <n v="629.27279999999996"/>
    <x v="33"/>
    <n v="1018845"/>
    <n v="353"/>
    <x v="5"/>
    <n v="85.72"/>
    <n v="6.3410265982267839"/>
    <s v="cust-00696"/>
    <x v="3"/>
    <x v="0"/>
    <s v="sdavis@radon.com"/>
    <x v="2"/>
    <s v="Australia"/>
    <s v="info1"/>
    <n v="1095"/>
  </r>
  <r>
    <n v="629.27279999999996"/>
    <x v="91"/>
    <n v="1015770"/>
    <n v="1952"/>
    <x v="3"/>
    <n v="108.2"/>
    <n v="4.8158299445471338"/>
    <s v="cust-00697"/>
    <x v="1"/>
    <x v="2"/>
    <s v="ewilliams@ideapad.com"/>
    <x v="6"/>
    <s v="England"/>
    <s v="info1"/>
    <n v="2386"/>
  </r>
  <r>
    <n v="629.27279999999996"/>
    <x v="47"/>
    <n v="1006503"/>
    <n v="2783"/>
    <x v="5"/>
    <n v="108.932"/>
    <n v="4.7767487974149008"/>
    <s v="cust-00698"/>
    <x v="0"/>
    <x v="4"/>
    <s v="nmiller@ideapad.com"/>
    <x v="1"/>
    <s v="India"/>
    <s v="data2"/>
    <n v="6021"/>
  </r>
  <r>
    <n v="629.27279999999996"/>
    <x v="17"/>
    <n v="1006431"/>
    <n v="1658"/>
    <x v="5"/>
    <n v="113.444"/>
    <n v="4.5469905856634112"/>
    <s v="cust-00699"/>
    <x v="5"/>
    <x v="6"/>
    <s v="ajohnson@radon.com"/>
    <x v="11"/>
    <s v="England"/>
    <s v="data2"/>
    <n v="7293"/>
  </r>
  <r>
    <n v="629.27279999999996"/>
    <x v="307"/>
    <n v="1017029"/>
    <n v="532"/>
    <x v="1"/>
    <n v="136.30000000000001"/>
    <n v="3.6168217168011734"/>
    <s v="cust-00700"/>
    <x v="0"/>
    <x v="5"/>
    <s v="nmartinez@radon.com"/>
    <x v="4"/>
    <s v="England"/>
    <s v="data1"/>
    <n v="3275"/>
  </r>
  <r>
    <n v="629.27279999999996"/>
    <x v="127"/>
    <n v="1013144"/>
    <n v="2113"/>
    <x v="4"/>
    <n v="152.036"/>
    <n v="3.1389723486542658"/>
    <s v="cust-00701"/>
    <x v="2"/>
    <x v="4"/>
    <s v="jmiller@radon.com"/>
    <x v="4"/>
    <s v="England"/>
    <s v="data1"/>
    <n v="1833"/>
  </r>
  <r>
    <n v="629.27279999999996"/>
    <x v="142"/>
    <n v="1010275"/>
    <n v="932"/>
    <x v="3"/>
    <n v="170.02"/>
    <n v="2.7011692742030347"/>
    <s v="cust-00702"/>
    <x v="5"/>
    <x v="2"/>
    <s v="awilliams@ideapad.com"/>
    <x v="2"/>
    <s v="Australia"/>
    <s v="data1"/>
    <n v="5765"/>
  </r>
  <r>
    <n v="629.27279999999996"/>
    <x v="262"/>
    <n v="1011574"/>
    <n v="1394"/>
    <x v="8"/>
    <n v="182.38399999999999"/>
    <n v="2.4502631809807878"/>
    <s v="cust-00703"/>
    <x v="3"/>
    <x v="1"/>
    <s v="ssmith@ideapad.com"/>
    <x v="6"/>
    <s v="England"/>
    <s v="data2"/>
    <n v="1873"/>
  </r>
  <r>
    <n v="629.27279999999996"/>
    <x v="11"/>
    <n v="1014466"/>
    <n v="1402"/>
    <x v="1"/>
    <n v="183.50800000000001"/>
    <n v="2.4291300651742698"/>
    <s v="cust-00704"/>
    <x v="0"/>
    <x v="6"/>
    <s v="njohnson@ideapad.com"/>
    <x v="6"/>
    <s v="England"/>
    <s v="data1"/>
    <n v="2178"/>
  </r>
  <r>
    <n v="629.27279999999996"/>
    <x v="308"/>
    <n v="1018977"/>
    <n v="683"/>
    <x v="6"/>
    <n v="186.88"/>
    <n v="2.3672559931506849"/>
    <s v="cust-00705"/>
    <x v="3"/>
    <x v="8"/>
    <s v="srodriguez@ideapad.com"/>
    <x v="1"/>
    <s v="India"/>
    <s v="data1"/>
    <n v="2256"/>
  </r>
  <r>
    <n v="645.40800000000002"/>
    <x v="85"/>
    <n v="1013732"/>
    <n v="394"/>
    <x v="7"/>
    <n v="199.244"/>
    <n v="2.2392844953925839"/>
    <s v="cust-00706"/>
    <x v="6"/>
    <x v="3"/>
    <s v="mbrown@radon.com"/>
    <x v="6"/>
    <s v="England"/>
    <s v="data1"/>
    <n v="3494"/>
  </r>
  <r>
    <n v="645.40800000000002"/>
    <x v="247"/>
    <n v="1018971"/>
    <n v="2220"/>
    <x v="6"/>
    <n v="82.932000000000002"/>
    <n v="6.7823759224424824"/>
    <s v="cust-00707"/>
    <x v="2"/>
    <x v="8"/>
    <s v="jrodriguez@ryzen.com"/>
    <x v="11"/>
    <s v="England"/>
    <s v="data2"/>
    <n v="8835"/>
  </r>
  <r>
    <n v="645.40800000000002"/>
    <x v="147"/>
    <n v="1018378"/>
    <n v="1003"/>
    <x v="8"/>
    <n v="104.288"/>
    <n v="5.1887081926971463"/>
    <s v="cust-00708"/>
    <x v="5"/>
    <x v="5"/>
    <s v="amartinez@radon.com"/>
    <x v="7"/>
    <s v="India"/>
    <s v="data1"/>
    <n v="3684"/>
  </r>
  <r>
    <n v="645.40800000000002"/>
    <x v="77"/>
    <n v="1019152"/>
    <n v="481"/>
    <x v="0"/>
    <n v="112.15600000000001"/>
    <n v="4.7545561539284558"/>
    <s v="cust-00709"/>
    <x v="1"/>
    <x v="2"/>
    <s v="ewilliams@ideapad.com"/>
    <x v="10"/>
    <s v="USA"/>
    <s v="data1"/>
    <n v="3156"/>
  </r>
  <r>
    <n v="645.40800000000002"/>
    <x v="81"/>
    <n v="1018612"/>
    <n v="416"/>
    <x v="1"/>
    <n v="130.13999999999999"/>
    <n v="3.9593360995850628"/>
    <s v="cust-00710"/>
    <x v="5"/>
    <x v="7"/>
    <s v="agarcia@radon.com"/>
    <x v="0"/>
    <s v="Australia"/>
    <s v="info1"/>
    <n v="3620"/>
  </r>
  <r>
    <n v="645.40800000000002"/>
    <x v="47"/>
    <n v="1018858"/>
    <n v="1651"/>
    <x v="9"/>
    <n v="131.26400000000001"/>
    <n v="3.916869819600195"/>
    <s v="cust-00711"/>
    <x v="3"/>
    <x v="8"/>
    <s v="srodriguez@ryzen.com"/>
    <x v="11"/>
    <s v="England"/>
    <s v="info1"/>
    <n v="8140"/>
  </r>
  <r>
    <n v="645.40800000000002"/>
    <x v="296"/>
    <n v="1017826"/>
    <n v="31"/>
    <x v="2"/>
    <n v="143.62799999999999"/>
    <n v="3.4936084885955392"/>
    <s v="cust-00712"/>
    <x v="5"/>
    <x v="1"/>
    <s v="asmith@ryzen.com"/>
    <x v="11"/>
    <s v="England"/>
    <s v="data2"/>
    <n v="4014"/>
  </r>
  <r>
    <n v="645.40800000000002"/>
    <x v="309"/>
    <n v="1011014"/>
    <n v="2666"/>
    <x v="1"/>
    <n v="144.75200000000001"/>
    <n v="3.4587155963302751"/>
    <s v="cust-00713"/>
    <x v="2"/>
    <x v="5"/>
    <s v="jmartinez@radon.com"/>
    <x v="10"/>
    <s v="USA"/>
    <s v="data1"/>
    <n v="4823"/>
  </r>
  <r>
    <n v="645.40800000000002"/>
    <x v="13"/>
    <n v="1008303"/>
    <n v="527"/>
    <x v="0"/>
    <n v="151.77199999999999"/>
    <n v="3.2524839891416075"/>
    <s v="cust-00714"/>
    <x v="0"/>
    <x v="5"/>
    <s v="nmartinez@ideapad.com"/>
    <x v="0"/>
    <s v="Australia"/>
    <s v="data1"/>
    <n v="8130"/>
  </r>
  <r>
    <n v="645.40800000000002"/>
    <x v="288"/>
    <n v="1011521"/>
    <n v="2464"/>
    <x v="3"/>
    <n v="152.62"/>
    <n v="3.2288559821779583"/>
    <s v="cust-00715"/>
    <x v="5"/>
    <x v="2"/>
    <s v="awilliams@ideapad.com"/>
    <x v="11"/>
    <s v="England"/>
    <s v="data1"/>
    <n v="6989"/>
  </r>
  <r>
    <n v="645.40800000000002"/>
    <x v="42"/>
    <n v="1014043"/>
    <n v="159"/>
    <x v="9"/>
    <n v="152.62"/>
    <n v="3.2288559821779583"/>
    <s v="cust-00716"/>
    <x v="4"/>
    <x v="9"/>
    <s v="jjones@ideapad.com"/>
    <x v="4"/>
    <s v="England"/>
    <s v="data1"/>
    <n v="6690"/>
  </r>
  <r>
    <n v="645.40800000000002"/>
    <x v="272"/>
    <n v="1010013"/>
    <n v="1599"/>
    <x v="5"/>
    <n v="155.99199999999999"/>
    <n v="3.1374429457920923"/>
    <s v="cust-00717"/>
    <x v="9"/>
    <x v="8"/>
    <s v="orodriguez@ideapad.com"/>
    <x v="3"/>
    <s v="Australia"/>
    <s v="data2"/>
    <n v="2366"/>
  </r>
  <r>
    <n v="645.40800000000002"/>
    <x v="260"/>
    <n v="1017368"/>
    <n v="1024"/>
    <x v="5"/>
    <n v="157.11600000000001"/>
    <n v="3.1078438860459787"/>
    <s v="cust-00718"/>
    <x v="6"/>
    <x v="9"/>
    <s v="mjones@ryzen.com"/>
    <x v="10"/>
    <s v="USA"/>
    <s v="data2"/>
    <n v="2772"/>
  </r>
  <r>
    <n v="645.40800000000002"/>
    <x v="25"/>
    <n v="1010247"/>
    <n v="1360"/>
    <x v="4"/>
    <n v="16.616"/>
    <n v="37.842561386615316"/>
    <s v="cust-00719"/>
    <x v="9"/>
    <x v="1"/>
    <s v="osmith@ryzen.com"/>
    <x v="5"/>
    <s v="USA"/>
    <s v="data2"/>
    <n v="9029"/>
  </r>
  <r>
    <n v="645.40800000000002"/>
    <x v="127"/>
    <n v="1014858"/>
    <n v="1446"/>
    <x v="3"/>
    <n v="17.103999999999999"/>
    <n v="36.734331150608043"/>
    <s v="cust-00720"/>
    <x v="7"/>
    <x v="6"/>
    <s v="ljohnson@ideapad.com"/>
    <x v="5"/>
    <s v="USA"/>
    <s v="data1"/>
    <n v="1740"/>
  </r>
  <r>
    <n v="645.40800000000002"/>
    <x v="42"/>
    <n v="1014886"/>
    <n v="1681"/>
    <x v="9"/>
    <n v="27.856000000000002"/>
    <n v="22.169442848937393"/>
    <s v="cust-00721"/>
    <x v="4"/>
    <x v="8"/>
    <s v="jrodriguez@radon.com"/>
    <x v="7"/>
    <s v="India"/>
    <s v="data2"/>
    <n v="5782"/>
  </r>
  <r>
    <n v="645.40800000000002"/>
    <x v="310"/>
    <n v="1013325"/>
    <n v="2364"/>
    <x v="4"/>
    <n v="28.344000000000001"/>
    <n v="21.770533446232005"/>
    <s v="cust-00722"/>
    <x v="5"/>
    <x v="2"/>
    <s v="awilliams@ryzen.com"/>
    <x v="2"/>
    <s v="Australia"/>
    <s v="data1"/>
    <n v="3329"/>
  </r>
  <r>
    <n v="645.40800000000002"/>
    <x v="184"/>
    <n v="1015315"/>
    <n v="2363"/>
    <x v="0"/>
    <n v="35.088000000000001"/>
    <n v="17.393980848153216"/>
    <s v="cust-00723"/>
    <x v="9"/>
    <x v="7"/>
    <s v="ogarcia@ryzen.com"/>
    <x v="9"/>
    <s v="USA"/>
    <s v="data2"/>
    <n v="5765"/>
  </r>
  <r>
    <n v="645.40800000000002"/>
    <x v="26"/>
    <n v="1011729"/>
    <n v="94"/>
    <x v="3"/>
    <n v="41.344000000000001"/>
    <n v="14.610681114551083"/>
    <s v="cust-00724"/>
    <x v="1"/>
    <x v="6"/>
    <s v="ejohnson@ideapad.com"/>
    <x v="9"/>
    <s v="USA"/>
    <s v="data1"/>
    <n v="9022"/>
  </r>
  <r>
    <n v="645.40800000000002"/>
    <x v="68"/>
    <n v="1014823"/>
    <n v="2105"/>
    <x v="0"/>
    <n v="60.451999999999998"/>
    <n v="9.6763713359359489"/>
    <s v="cust-00725"/>
    <x v="7"/>
    <x v="2"/>
    <s v="lwilliams@radon.com"/>
    <x v="4"/>
    <s v="England"/>
    <s v="data1"/>
    <n v="8984"/>
  </r>
  <r>
    <n v="645.40800000000002"/>
    <x v="311"/>
    <n v="1013185"/>
    <n v="616"/>
    <x v="0"/>
    <n v="62.7"/>
    <n v="9.2935885167464107"/>
    <s v="cust-00726"/>
    <x v="2"/>
    <x v="9"/>
    <s v="jjones@ryzen.com"/>
    <x v="9"/>
    <s v="USA"/>
    <s v="info1"/>
    <n v="9134"/>
  </r>
  <r>
    <n v="645.40800000000002"/>
    <x v="146"/>
    <n v="1008527"/>
    <n v="38"/>
    <x v="5"/>
    <n v="101.044"/>
    <n v="5.3873955900399828"/>
    <s v="cust-00727"/>
    <x v="6"/>
    <x v="9"/>
    <s v="mjones@ideapad.com"/>
    <x v="9"/>
    <s v="USA"/>
    <s v="info1"/>
    <n v="4735"/>
  </r>
  <r>
    <n v="645.40800000000002"/>
    <x v="285"/>
    <n v="1006339"/>
    <n v="2150"/>
    <x v="8"/>
    <n v="101.56"/>
    <n v="5.3549428909019294"/>
    <s v="cust-00728"/>
    <x v="5"/>
    <x v="9"/>
    <s v="ajones@ideapad.com"/>
    <x v="9"/>
    <s v="USA"/>
    <s v="data2"/>
    <n v="3498"/>
  </r>
  <r>
    <n v="645.40800000000002"/>
    <x v="312"/>
    <n v="1007828"/>
    <n v="2520"/>
    <x v="9"/>
    <n v="120.91200000000001"/>
    <n v="4.337832473203652"/>
    <s v="cust-00729"/>
    <x v="6"/>
    <x v="8"/>
    <s v="mrodriguez@ideapad.com"/>
    <x v="8"/>
    <s v="India"/>
    <s v="data2"/>
    <n v="8051"/>
  </r>
  <r>
    <n v="645.40800000000002"/>
    <x v="82"/>
    <n v="1005411"/>
    <n v="1092"/>
    <x v="1"/>
    <n v="172.1728"/>
    <n v="2.7486060515946771"/>
    <s v="cust-00730"/>
    <x v="9"/>
    <x v="9"/>
    <s v="ojones@ryzen.com"/>
    <x v="9"/>
    <s v="USA"/>
    <s v="data1"/>
    <n v="7907"/>
  </r>
  <r>
    <n v="645.40800000000002"/>
    <x v="278"/>
    <n v="1009366"/>
    <n v="1587"/>
    <x v="8"/>
    <n v="38.46"/>
    <n v="15.781279251170046"/>
    <s v="cust-00731"/>
    <x v="5"/>
    <x v="5"/>
    <s v="amartinez@radon.com"/>
    <x v="9"/>
    <s v="USA"/>
    <s v="data1"/>
    <n v="9169"/>
  </r>
  <r>
    <n v="645.40800000000002"/>
    <x v="190"/>
    <n v="1008751"/>
    <n v="2158"/>
    <x v="2"/>
    <n v="28.408000000000001"/>
    <n v="21.719234018586313"/>
    <s v="cust-00732"/>
    <x v="9"/>
    <x v="7"/>
    <s v="ogarcia@ryzen.com"/>
    <x v="0"/>
    <s v="Australia"/>
    <s v="data2"/>
    <n v="9058"/>
  </r>
  <r>
    <n v="648.27359999999999"/>
    <x v="113"/>
    <n v="1010633"/>
    <n v="1925"/>
    <x v="3"/>
    <n v="94.171999999999997"/>
    <n v="5.8839315295416892"/>
    <s v="cust-00733"/>
    <x v="1"/>
    <x v="1"/>
    <s v="esmith@ryzen.com"/>
    <x v="10"/>
    <s v="USA"/>
    <s v="data1"/>
    <n v="2323"/>
  </r>
  <r>
    <n v="655.01279999999997"/>
    <x v="49"/>
    <n v="1004504"/>
    <n v="616"/>
    <x v="0"/>
    <n v="218.38079999999999"/>
    <n v="1.999406541234394"/>
    <s v="cust-00734"/>
    <x v="1"/>
    <x v="3"/>
    <s v="ebrown@ideapad.com"/>
    <x v="6"/>
    <s v="England"/>
    <s v="info1"/>
    <n v="2255"/>
  </r>
  <r>
    <n v="660.89779199999998"/>
    <x v="62"/>
    <n v="1004332"/>
    <n v="1454"/>
    <x v="0"/>
    <n v="122.52800000000001"/>
    <n v="4.393851136066858"/>
    <s v="cust-00735"/>
    <x v="2"/>
    <x v="1"/>
    <s v="jsmith@ryzen.com"/>
    <x v="10"/>
    <s v="USA"/>
    <s v="data2"/>
    <n v="9471"/>
  </r>
  <r>
    <n v="660.89779199999998"/>
    <x v="313"/>
    <n v="1006274"/>
    <n v="1387"/>
    <x v="9"/>
    <n v="60.247999999999998"/>
    <n v="9.9696220953392629"/>
    <s v="cust-00736"/>
    <x v="5"/>
    <x v="4"/>
    <s v="amiller@ideapad.com"/>
    <x v="10"/>
    <s v="USA"/>
    <s v="data2"/>
    <n v="9020"/>
  </r>
  <r>
    <n v="661.54319999999996"/>
    <x v="257"/>
    <n v="1015617"/>
    <n v="1804"/>
    <x v="9"/>
    <n v="195.9376"/>
    <n v="2.3762953103437012"/>
    <s v="cust-00737"/>
    <x v="9"/>
    <x v="4"/>
    <s v="omiller@ideapad.com"/>
    <x v="0"/>
    <s v="Australia"/>
    <s v="info1"/>
    <n v="4434"/>
  </r>
  <r>
    <n v="661.54319999999996"/>
    <x v="80"/>
    <n v="1011290"/>
    <n v="1174"/>
    <x v="8"/>
    <n v="157.69999999999999"/>
    <n v="3.1949473684210528"/>
    <s v="cust-00738"/>
    <x v="0"/>
    <x v="7"/>
    <s v="ngarcia@ideapad.com"/>
    <x v="11"/>
    <s v="England"/>
    <s v="data2"/>
    <n v="7273"/>
  </r>
  <r>
    <n v="661.54319999999996"/>
    <x v="122"/>
    <n v="1006276"/>
    <n v="2755"/>
    <x v="0"/>
    <n v="2.1280000000000001"/>
    <n v="309.87556390977437"/>
    <s v="cust-00739"/>
    <x v="3"/>
    <x v="7"/>
    <s v="sgarcia@ideapad.com"/>
    <x v="8"/>
    <s v="India"/>
    <s v="data2"/>
    <n v="1413"/>
  </r>
  <r>
    <n v="661.54319999999996"/>
    <x v="314"/>
    <n v="1009601"/>
    <n v="1689"/>
    <x v="6"/>
    <n v="8.2080000000000002"/>
    <n v="79.597368421052622"/>
    <s v="cust-00740"/>
    <x v="4"/>
    <x v="6"/>
    <s v="jjohnson@ryzen.com"/>
    <x v="10"/>
    <s v="USA"/>
    <s v="data1"/>
    <n v="9709"/>
  </r>
  <r>
    <n v="661.54319999999996"/>
    <x v="252"/>
    <n v="1017294"/>
    <n v="1337"/>
    <x v="2"/>
    <n v="11.58"/>
    <n v="56.128082901554393"/>
    <s v="cust-00741"/>
    <x v="6"/>
    <x v="6"/>
    <s v="mjohnson@ryzen.com"/>
    <x v="1"/>
    <s v="India"/>
    <s v="data1"/>
    <n v="6913"/>
  </r>
  <r>
    <n v="661.54319999999996"/>
    <x v="32"/>
    <n v="1010964"/>
    <n v="291"/>
    <x v="0"/>
    <n v="12.023999999999999"/>
    <n v="54.018562874251501"/>
    <s v="cust-00742"/>
    <x v="5"/>
    <x v="7"/>
    <s v="agarcia@radon.com"/>
    <x v="7"/>
    <s v="India"/>
    <s v="data2"/>
    <n v="8632"/>
  </r>
  <r>
    <n v="661.54319999999996"/>
    <x v="233"/>
    <n v="1007191"/>
    <n v="2218"/>
    <x v="4"/>
    <n v="12.416"/>
    <n v="52.281507731958754"/>
    <s v="cust-00743"/>
    <x v="5"/>
    <x v="4"/>
    <s v="amiller@ideapad.com"/>
    <x v="9"/>
    <s v="USA"/>
    <s v="data1"/>
    <n v="7515"/>
  </r>
  <r>
    <n v="661.54319999999996"/>
    <x v="315"/>
    <n v="1006767"/>
    <n v="2677"/>
    <x v="5"/>
    <n v="13.176"/>
    <n v="49.208196721311467"/>
    <s v="cust-00744"/>
    <x v="4"/>
    <x v="1"/>
    <s v="jsmith@radon.com"/>
    <x v="4"/>
    <s v="England"/>
    <s v="info1"/>
    <n v="5038"/>
  </r>
  <r>
    <n v="661.54319999999996"/>
    <x v="304"/>
    <n v="1016428"/>
    <n v="1573"/>
    <x v="4"/>
    <n v="15.396000000000001"/>
    <n v="41.968511301636788"/>
    <s v="cust-00745"/>
    <x v="0"/>
    <x v="6"/>
    <s v="njohnson@radon.com"/>
    <x v="3"/>
    <s v="Australia"/>
    <s v="info1"/>
    <n v="3123"/>
  </r>
  <r>
    <n v="661.54319999999996"/>
    <x v="142"/>
    <n v="1018130"/>
    <n v="1614"/>
    <x v="5"/>
    <n v="67.78"/>
    <n v="8.7601534375922103"/>
    <s v="cust-00746"/>
    <x v="4"/>
    <x v="1"/>
    <s v="jsmith@ryzen.com"/>
    <x v="2"/>
    <s v="Australia"/>
    <s v="info1"/>
    <n v="8920"/>
  </r>
  <r>
    <n v="661.54319999999996"/>
    <x v="100"/>
    <n v="1011781"/>
    <n v="1069"/>
    <x v="3"/>
    <n v="71.152000000000001"/>
    <n v="8.2976051270519431"/>
    <s v="cust-00747"/>
    <x v="8"/>
    <x v="0"/>
    <s v="idavis@ideapad.com"/>
    <x v="7"/>
    <s v="India"/>
    <s v="info1"/>
    <n v="9450"/>
  </r>
  <r>
    <n v="661.54319999999996"/>
    <x v="207"/>
    <n v="1018840"/>
    <n v="1402"/>
    <x v="4"/>
    <n v="79.02"/>
    <n v="7.371845102505695"/>
    <s v="cust-00748"/>
    <x v="0"/>
    <x v="3"/>
    <s v="nbrown@radon.com"/>
    <x v="3"/>
    <s v="Australia"/>
    <s v="data1"/>
    <n v="9686"/>
  </r>
  <r>
    <n v="661.54319999999996"/>
    <x v="144"/>
    <n v="1009128"/>
    <n v="2254"/>
    <x v="6"/>
    <n v="82.703999999999994"/>
    <n v="6.9989262913522934"/>
    <s v="cust-00749"/>
    <x v="3"/>
    <x v="0"/>
    <s v="sdavis@ryzen.com"/>
    <x v="3"/>
    <s v="Australia"/>
    <s v="info1"/>
    <n v="2267"/>
  </r>
  <r>
    <n v="661.54319999999996"/>
    <x v="144"/>
    <n v="1011977"/>
    <n v="2601"/>
    <x v="6"/>
    <n v="86.888000000000005"/>
    <n v="6.6137464321885631"/>
    <s v="cust-00750"/>
    <x v="1"/>
    <x v="8"/>
    <s v="erodriguez@ryzen.com"/>
    <x v="3"/>
    <s v="Australia"/>
    <s v="data1"/>
    <n v="4665"/>
  </r>
  <r>
    <n v="661.54319999999996"/>
    <x v="24"/>
    <n v="1013310"/>
    <n v="1459"/>
    <x v="4"/>
    <n v="105.996"/>
    <n v="5.2412091022302727"/>
    <s v="cust-00751"/>
    <x v="6"/>
    <x v="1"/>
    <s v="msmith@ideapad.com"/>
    <x v="6"/>
    <s v="England"/>
    <s v="data2"/>
    <n v="3322"/>
  </r>
  <r>
    <n v="661.54319999999996"/>
    <x v="92"/>
    <n v="1011666"/>
    <n v="386"/>
    <x v="3"/>
    <n v="120.608"/>
    <n v="4.485068983815335"/>
    <s v="cust-00752"/>
    <x v="4"/>
    <x v="6"/>
    <s v="jjohnson@radon.com"/>
    <x v="4"/>
    <s v="England"/>
    <s v="data1"/>
    <n v="6824"/>
  </r>
  <r>
    <n v="661.54319999999996"/>
    <x v="163"/>
    <n v="1017135"/>
    <n v="1625"/>
    <x v="1"/>
    <n v="149.83199999999999"/>
    <n v="3.4152330610283514"/>
    <s v="cust-00753"/>
    <x v="9"/>
    <x v="0"/>
    <s v="odavis@ideapad.com"/>
    <x v="7"/>
    <s v="India"/>
    <s v="data1"/>
    <n v="6203"/>
  </r>
  <r>
    <n v="661.54319999999996"/>
    <x v="316"/>
    <n v="1019437"/>
    <n v="2268"/>
    <x v="0"/>
    <n v="153.20400000000001"/>
    <n v="3.318054358894023"/>
    <s v="cust-00754"/>
    <x v="4"/>
    <x v="2"/>
    <s v="jwilliams@ryzen.com"/>
    <x v="0"/>
    <s v="Australia"/>
    <s v="info1"/>
    <n v="5201"/>
  </r>
  <r>
    <n v="671.22432000000003"/>
    <x v="301"/>
    <n v="1014838"/>
    <n v="1654"/>
    <x v="3"/>
    <n v="191.42"/>
    <n v="2.5065527113154324"/>
    <s v="cust-00755"/>
    <x v="3"/>
    <x v="8"/>
    <s v="srodriguez@radon.com"/>
    <x v="2"/>
    <s v="Australia"/>
    <s v="data2"/>
    <n v="2338"/>
  </r>
  <r>
    <n v="671.22432000000003"/>
    <x v="282"/>
    <n v="1011028"/>
    <n v="407"/>
    <x v="9"/>
    <n v="105.672"/>
    <n v="5.3519600272541448"/>
    <s v="cust-00756"/>
    <x v="1"/>
    <x v="7"/>
    <s v="egarcia@ideapad.com"/>
    <x v="6"/>
    <s v="England"/>
    <s v="data1"/>
    <n v="8538"/>
  </r>
  <r>
    <n v="671.22432000000003"/>
    <x v="63"/>
    <n v="1012316"/>
    <n v="1892"/>
    <x v="9"/>
    <n v="170.864"/>
    <n v="2.9284127727315292"/>
    <s v="cust-00757"/>
    <x v="7"/>
    <x v="9"/>
    <s v="ljones@ideapad.com"/>
    <x v="11"/>
    <s v="England"/>
    <s v="data1"/>
    <n v="6464"/>
  </r>
  <r>
    <n v="671.4864"/>
    <x v="142"/>
    <n v="1018835"/>
    <n v="2711"/>
    <x v="9"/>
    <n v="22.463999999999999"/>
    <n v="28.891666666666673"/>
    <s v="cust-00758"/>
    <x v="7"/>
    <x v="6"/>
    <s v="ljohnson@ideapad.com"/>
    <x v="7"/>
    <s v="India"/>
    <s v="data1"/>
    <n v="6702"/>
  </r>
  <r>
    <n v="677.67840000000001"/>
    <x v="317"/>
    <n v="1003736"/>
    <n v="87"/>
    <x v="4"/>
    <n v="215.99359999999999"/>
    <n v="2.1374929627544521"/>
    <s v="cust-00759"/>
    <x v="2"/>
    <x v="1"/>
    <s v="jsmith@radon.com"/>
    <x v="9"/>
    <s v="USA"/>
    <s v="data2"/>
    <n v="6291"/>
  </r>
  <r>
    <n v="677.67840000000001"/>
    <x v="265"/>
    <n v="1019762"/>
    <n v="1650"/>
    <x v="5"/>
    <n v="84.1"/>
    <n v="7.0580071343638533"/>
    <s v="cust-00760"/>
    <x v="4"/>
    <x v="4"/>
    <s v="jmiller@ideapad.com"/>
    <x v="3"/>
    <s v="Australia"/>
    <s v="data2"/>
    <n v="5658"/>
  </r>
  <r>
    <n v="677.67840000000001"/>
    <x v="154"/>
    <n v="1008422"/>
    <n v="1191"/>
    <x v="7"/>
    <n v="8.3719999999999999"/>
    <n v="79.945819397993318"/>
    <s v="cust-00761"/>
    <x v="3"/>
    <x v="2"/>
    <s v="swilliams@ryzen.com"/>
    <x v="2"/>
    <s v="Australia"/>
    <s v="data1"/>
    <n v="6926"/>
  </r>
  <r>
    <n v="677.67840000000001"/>
    <x v="29"/>
    <n v="1011159"/>
    <n v="91"/>
    <x v="7"/>
    <n v="8.7919999999999998"/>
    <n v="76.078980891719738"/>
    <s v="cust-00762"/>
    <x v="3"/>
    <x v="4"/>
    <s v="smiller@ideapad.com"/>
    <x v="8"/>
    <s v="India"/>
    <s v="data2"/>
    <n v="9730"/>
  </r>
  <r>
    <n v="677.67840000000001"/>
    <x v="173"/>
    <n v="1015740"/>
    <n v="2167"/>
    <x v="5"/>
    <n v="11.04"/>
    <n v="60.383913043478273"/>
    <s v="cust-00763"/>
    <x v="6"/>
    <x v="0"/>
    <s v="mdavis@ryzen.com"/>
    <x v="1"/>
    <s v="India"/>
    <s v="data2"/>
    <n v="5045"/>
  </r>
  <r>
    <n v="677.67840000000001"/>
    <x v="11"/>
    <n v="1019883"/>
    <n v="1938"/>
    <x v="8"/>
    <n v="22.28"/>
    <n v="29.416445242369839"/>
    <s v="cust-00764"/>
    <x v="3"/>
    <x v="5"/>
    <s v="smartinez@radon.com"/>
    <x v="3"/>
    <s v="Australia"/>
    <s v="info1"/>
    <n v="4252"/>
  </r>
  <r>
    <n v="677.67840000000001"/>
    <x v="238"/>
    <n v="1016912"/>
    <n v="80"/>
    <x v="7"/>
    <n v="23.803999999999998"/>
    <n v="27.469097630650314"/>
    <s v="cust-00765"/>
    <x v="7"/>
    <x v="0"/>
    <s v="ldavis@ryzen.com"/>
    <x v="10"/>
    <s v="USA"/>
    <s v="data2"/>
    <n v="9698"/>
  </r>
  <r>
    <n v="677.67840000000001"/>
    <x v="237"/>
    <n v="1006786"/>
    <n v="1744"/>
    <x v="7"/>
    <n v="39.276000000000003"/>
    <n v="16.254262144821265"/>
    <s v="cust-00766"/>
    <x v="6"/>
    <x v="1"/>
    <s v="msmith@radon.com"/>
    <x v="11"/>
    <s v="England"/>
    <s v="info1"/>
    <n v="7144"/>
  </r>
  <r>
    <n v="677.67840000000001"/>
    <x v="37"/>
    <n v="1013884"/>
    <n v="517"/>
    <x v="5"/>
    <n v="82.975999999999999"/>
    <n v="7.1671615888931743"/>
    <s v="cust-00767"/>
    <x v="0"/>
    <x v="4"/>
    <s v="nmiller@ryzen.com"/>
    <x v="5"/>
    <s v="USA"/>
    <s v="data2"/>
    <n v="7679"/>
  </r>
  <r>
    <n v="677.67840000000001"/>
    <x v="318"/>
    <n v="1011802"/>
    <n v="2143"/>
    <x v="5"/>
    <n v="108.828"/>
    <n v="5.2270592127026134"/>
    <s v="cust-00768"/>
    <x v="2"/>
    <x v="4"/>
    <s v="jmiller@ryzen.com"/>
    <x v="5"/>
    <s v="USA"/>
    <s v="info1"/>
    <n v="9034"/>
  </r>
  <r>
    <n v="677.67840000000001"/>
    <x v="67"/>
    <n v="1007418"/>
    <n v="493"/>
    <x v="8"/>
    <n v="110.744"/>
    <n v="5.1193238459871413"/>
    <s v="cust-00769"/>
    <x v="5"/>
    <x v="8"/>
    <s v="arodriguez@ideapad.com"/>
    <x v="10"/>
    <s v="USA"/>
    <s v="info1"/>
    <n v="1740"/>
  </r>
  <r>
    <n v="677.67840000000001"/>
    <x v="26"/>
    <n v="1016249"/>
    <n v="56"/>
    <x v="0"/>
    <n v="113.324"/>
    <n v="4.9800077653453823"/>
    <s v="cust-00770"/>
    <x v="6"/>
    <x v="6"/>
    <s v="mjohnson@ideapad.com"/>
    <x v="1"/>
    <s v="India"/>
    <s v="info1"/>
    <n v="2800"/>
  </r>
  <r>
    <n v="677.67840000000001"/>
    <x v="22"/>
    <n v="1009881"/>
    <n v="819"/>
    <x v="5"/>
    <n v="115.572"/>
    <n v="4.8636901671685182"/>
    <s v="cust-00771"/>
    <x v="7"/>
    <x v="6"/>
    <s v="ljohnson@radon.com"/>
    <x v="2"/>
    <s v="Australia"/>
    <s v="data2"/>
    <n v="5855"/>
  </r>
  <r>
    <n v="677.67840000000001"/>
    <x v="162"/>
    <n v="1008561"/>
    <n v="2488"/>
    <x v="4"/>
    <n v="117.42400000000001"/>
    <n v="4.7712086115274559"/>
    <s v="cust-00772"/>
    <x v="3"/>
    <x v="7"/>
    <s v="sgarcia@radon.com"/>
    <x v="8"/>
    <s v="India"/>
    <s v="data1"/>
    <n v="8782"/>
  </r>
  <r>
    <n v="677.67840000000001"/>
    <x v="154"/>
    <n v="1018278"/>
    <n v="1805"/>
    <x v="1"/>
    <n v="136.928"/>
    <n v="3.9491586819350317"/>
    <s v="cust-00773"/>
    <x v="1"/>
    <x v="0"/>
    <s v="edavis@radon.com"/>
    <x v="9"/>
    <s v="USA"/>
    <s v="info1"/>
    <n v="6665"/>
  </r>
  <r>
    <n v="677.67840000000001"/>
    <x v="106"/>
    <n v="1012470"/>
    <n v="2495"/>
    <x v="3"/>
    <n v="160.53200000000001"/>
    <n v="3.2214536665586921"/>
    <s v="cust-00774"/>
    <x v="1"/>
    <x v="8"/>
    <s v="erodriguez@radon.com"/>
    <x v="5"/>
    <s v="USA"/>
    <s v="data2"/>
    <n v="6940"/>
  </r>
  <r>
    <n v="677.67840000000001"/>
    <x v="286"/>
    <n v="1009699"/>
    <n v="822"/>
    <x v="5"/>
    <n v="166.15199999999999"/>
    <n v="3.0786653185035395"/>
    <s v="cust-00775"/>
    <x v="6"/>
    <x v="4"/>
    <s v="mmiller@ryzen.com"/>
    <x v="10"/>
    <s v="USA"/>
    <s v="data2"/>
    <n v="4798"/>
  </r>
  <r>
    <n v="693.81359999999995"/>
    <x v="319"/>
    <n v="1012179"/>
    <n v="1532"/>
    <x v="7"/>
    <n v="188.63200000000001"/>
    <n v="2.6781330845243647"/>
    <s v="cust-00776"/>
    <x v="8"/>
    <x v="7"/>
    <s v="igarcia@ryzen.com"/>
    <x v="8"/>
    <s v="India"/>
    <s v="info1"/>
    <n v="3226"/>
  </r>
  <r>
    <n v="693.81359999999995"/>
    <x v="208"/>
    <n v="1007871"/>
    <n v="559"/>
    <x v="3"/>
    <n v="34.368000000000002"/>
    <n v="19.187779329608933"/>
    <s v="cust-00777"/>
    <x v="7"/>
    <x v="5"/>
    <s v="lmartinez@radon.com"/>
    <x v="5"/>
    <s v="USA"/>
    <s v="data2"/>
    <n v="4003"/>
  </r>
  <r>
    <n v="693.81359999999995"/>
    <x v="250"/>
    <n v="1010912"/>
    <n v="39"/>
    <x v="3"/>
    <n v="38.6"/>
    <n v="16.97444559585492"/>
    <s v="cust-00778"/>
    <x v="9"/>
    <x v="8"/>
    <s v="orodriguez@ryzen.com"/>
    <x v="3"/>
    <s v="Australia"/>
    <s v="data2"/>
    <n v="1279"/>
  </r>
  <r>
    <n v="693.81359999999995"/>
    <x v="320"/>
    <n v="1008330"/>
    <n v="2783"/>
    <x v="6"/>
    <n v="56.911999999999999"/>
    <n v="11.190989597975822"/>
    <s v="cust-00779"/>
    <x v="1"/>
    <x v="0"/>
    <s v="edavis@ideapad.com"/>
    <x v="8"/>
    <s v="India"/>
    <s v="data1"/>
    <n v="9316"/>
  </r>
  <r>
    <n v="693.81359999999995"/>
    <x v="208"/>
    <n v="1010707"/>
    <n v="1215"/>
    <x v="5"/>
    <n v="65.575999999999993"/>
    <n v="9.5802976698792239"/>
    <s v="cust-00780"/>
    <x v="2"/>
    <x v="6"/>
    <s v="jjohnson@ryzen.com"/>
    <x v="8"/>
    <s v="India"/>
    <s v="info1"/>
    <n v="2536"/>
  </r>
  <r>
    <n v="693.81359999999995"/>
    <x v="113"/>
    <n v="1013570"/>
    <n v="1310"/>
    <x v="5"/>
    <n v="84.683999999999997"/>
    <n v="7.1929715176420572"/>
    <s v="cust-00781"/>
    <x v="2"/>
    <x v="8"/>
    <s v="jrodriguez@radon.com"/>
    <x v="9"/>
    <s v="USA"/>
    <s v="info1"/>
    <n v="8284"/>
  </r>
  <r>
    <n v="693.81359999999995"/>
    <x v="321"/>
    <n v="1009725"/>
    <n v="1640"/>
    <x v="0"/>
    <n v="98.171999999999997"/>
    <n v="6.0673267326732665"/>
    <s v="cust-00782"/>
    <x v="7"/>
    <x v="8"/>
    <s v="lrodriguez@ryzen.com"/>
    <x v="8"/>
    <s v="India"/>
    <s v="data1"/>
    <n v="3259"/>
  </r>
  <r>
    <n v="693.81359999999995"/>
    <x v="251"/>
    <n v="1006458"/>
    <n v="2652"/>
    <x v="6"/>
    <n v="100.176"/>
    <n v="5.925946334451365"/>
    <s v="cust-00783"/>
    <x v="4"/>
    <x v="8"/>
    <s v="jrodriguez@ryzen.com"/>
    <x v="8"/>
    <s v="India"/>
    <s v="data1"/>
    <n v="8179"/>
  </r>
  <r>
    <n v="693.81359999999995"/>
    <x v="95"/>
    <n v="1012163"/>
    <n v="241"/>
    <x v="5"/>
    <n v="140.88399999999999"/>
    <n v="3.924715368672099"/>
    <s v="cust-00784"/>
    <x v="0"/>
    <x v="5"/>
    <s v="nmartinez@ideapad.com"/>
    <x v="4"/>
    <s v="England"/>
    <s v="data2"/>
    <n v="4510"/>
  </r>
  <r>
    <n v="693.81359999999995"/>
    <x v="34"/>
    <n v="1008331"/>
    <n v="799"/>
    <x v="2"/>
    <n v="145.67599999999999"/>
    <n v="3.7627172629671328"/>
    <s v="cust-00785"/>
    <x v="2"/>
    <x v="8"/>
    <s v="jrodriguez@ideapad.com"/>
    <x v="11"/>
    <s v="England"/>
    <s v="data2"/>
    <n v="7774"/>
  </r>
  <r>
    <n v="693.81359999999995"/>
    <x v="34"/>
    <n v="1014204"/>
    <n v="55"/>
    <x v="4"/>
    <n v="159.99199999999999"/>
    <n v="3.3365518275913799"/>
    <s v="cust-00786"/>
    <x v="5"/>
    <x v="6"/>
    <s v="ajohnson@ideapad.com"/>
    <x v="10"/>
    <s v="USA"/>
    <s v="data1"/>
    <n v="3010"/>
  </r>
  <r>
    <n v="693.81359999999995"/>
    <x v="282"/>
    <n v="1011980"/>
    <n v="523"/>
    <x v="8"/>
    <n v="162.24"/>
    <n v="3.2764644970414194"/>
    <s v="cust-00787"/>
    <x v="6"/>
    <x v="1"/>
    <s v="msmith@radon.com"/>
    <x v="9"/>
    <s v="USA"/>
    <s v="data1"/>
    <n v="6748"/>
  </r>
  <r>
    <n v="693.81359999999995"/>
    <x v="162"/>
    <n v="1010312"/>
    <n v="1507"/>
    <x v="3"/>
    <n v="170.108"/>
    <n v="3.0786653185035391"/>
    <s v="cust-00788"/>
    <x v="0"/>
    <x v="2"/>
    <s v="nwilliams@ryzen.com"/>
    <x v="0"/>
    <s v="Australia"/>
    <s v="data1"/>
    <n v="9299"/>
  </r>
  <r>
    <n v="693.81359999999995"/>
    <x v="322"/>
    <n v="1016023"/>
    <n v="562"/>
    <x v="8"/>
    <n v="195.96"/>
    <n v="2.5405878750765458"/>
    <s v="cust-00789"/>
    <x v="1"/>
    <x v="6"/>
    <s v="ejohnson@ryzen.com"/>
    <x v="3"/>
    <s v="Australia"/>
    <s v="data2"/>
    <n v="2774"/>
  </r>
  <r>
    <n v="693.81359999999995"/>
    <x v="254"/>
    <n v="1019436"/>
    <n v="373"/>
    <x v="4"/>
    <n v="2.988"/>
    <n v="231.19999999999996"/>
    <s v="cust-00790"/>
    <x v="4"/>
    <x v="9"/>
    <s v="jjones@ryzen.com"/>
    <x v="10"/>
    <s v="USA"/>
    <s v="data1"/>
    <n v="4247"/>
  </r>
  <r>
    <n v="693.81359999999995"/>
    <x v="19"/>
    <n v="1010526"/>
    <n v="517"/>
    <x v="6"/>
    <n v="3.7559999999999998"/>
    <n v="183.72140575079874"/>
    <s v="cust-00791"/>
    <x v="7"/>
    <x v="3"/>
    <s v="lbrown@radon.com"/>
    <x v="7"/>
    <s v="India"/>
    <s v="data1"/>
    <n v="3842"/>
  </r>
  <r>
    <n v="693.81359999999995"/>
    <x v="176"/>
    <n v="1019673"/>
    <n v="146"/>
    <x v="8"/>
    <n v="6.0039999999999996"/>
    <n v="114.55856095936042"/>
    <s v="cust-00792"/>
    <x v="0"/>
    <x v="0"/>
    <s v="ndavis@ideapad.com"/>
    <x v="0"/>
    <s v="Australia"/>
    <s v="data2"/>
    <n v="8745"/>
  </r>
  <r>
    <n v="693.81359999999995"/>
    <x v="304"/>
    <n v="1018755"/>
    <n v="714"/>
    <x v="5"/>
    <n v="17.244"/>
    <n v="39.235073068893527"/>
    <s v="cust-00793"/>
    <x v="9"/>
    <x v="2"/>
    <s v="owilliams@radon.com"/>
    <x v="11"/>
    <s v="England"/>
    <s v="data1"/>
    <n v="4244"/>
  </r>
  <r>
    <n v="693.81359999999995"/>
    <x v="323"/>
    <n v="1009618"/>
    <n v="879"/>
    <x v="5"/>
    <n v="23.988"/>
    <n v="27.923361680840415"/>
    <s v="cust-00794"/>
    <x v="3"/>
    <x v="9"/>
    <s v="sjones@ideapad.com"/>
    <x v="0"/>
    <s v="Australia"/>
    <s v="info1"/>
    <n v="9093"/>
  </r>
  <r>
    <n v="693.81359999999995"/>
    <x v="324"/>
    <n v="1006350"/>
    <n v="1537"/>
    <x v="2"/>
    <n v="77.936000000000007"/>
    <n v="7.9023506466844573"/>
    <s v="cust-00795"/>
    <x v="3"/>
    <x v="5"/>
    <s v="smartinez@radon.com"/>
    <x v="2"/>
    <s v="Australia"/>
    <s v="data2"/>
    <n v="4374"/>
  </r>
  <r>
    <n v="697.04064000000005"/>
    <x v="300"/>
    <n v="1009210"/>
    <n v="1113"/>
    <x v="6"/>
    <n v="148.036"/>
    <n v="3.708588721662299"/>
    <s v="cust-00796"/>
    <x v="9"/>
    <x v="0"/>
    <s v="odavis@radon.com"/>
    <x v="4"/>
    <s v="England"/>
    <s v="data1"/>
    <n v="8210"/>
  </r>
  <r>
    <n v="702.20390399999997"/>
    <x v="91"/>
    <n v="1014555"/>
    <n v="2611"/>
    <x v="9"/>
    <n v="22.204000000000001"/>
    <n v="30.625108268780401"/>
    <s v="cust-00797"/>
    <x v="9"/>
    <x v="4"/>
    <s v="omiller@radon.com"/>
    <x v="1"/>
    <s v="India"/>
    <s v="data1"/>
    <n v="1162"/>
  </r>
  <r>
    <n v="709.94880000000001"/>
    <x v="40"/>
    <n v="1006950"/>
    <n v="2132"/>
    <x v="9"/>
    <n v="8.1959999999999997"/>
    <n v="85.621376281112745"/>
    <s v="cust-00798"/>
    <x v="2"/>
    <x v="1"/>
    <s v="jsmith@ideapad.com"/>
    <x v="9"/>
    <s v="USA"/>
    <s v="data2"/>
    <n v="5721"/>
  </r>
  <r>
    <n v="709.94880000000001"/>
    <x v="322"/>
    <n v="1007128"/>
    <n v="933"/>
    <x v="3"/>
    <n v="53.24"/>
    <n v="12.334876033057851"/>
    <s v="cust-00799"/>
    <x v="6"/>
    <x v="5"/>
    <s v="mmartinez@ryzen.com"/>
    <x v="9"/>
    <s v="USA"/>
    <s v="data1"/>
    <n v="5214"/>
  </r>
  <r>
    <n v="709.94880000000001"/>
    <x v="190"/>
    <n v="1019150"/>
    <n v="1803"/>
    <x v="4"/>
    <n v="133.6"/>
    <n v="4.3139880239520956"/>
    <s v="cust-00800"/>
    <x v="2"/>
    <x v="0"/>
    <s v="jdavis@ryzen.com"/>
    <x v="9"/>
    <s v="USA"/>
    <s v="info1"/>
    <n v="1471"/>
  </r>
  <r>
    <n v="709.94880000000001"/>
    <x v="324"/>
    <n v="1014601"/>
    <n v="558"/>
    <x v="6"/>
    <n v="142.59200000000001"/>
    <n v="3.9788824057450625"/>
    <s v="cust-00801"/>
    <x v="7"/>
    <x v="4"/>
    <s v="lmiller@ryzen.com"/>
    <x v="8"/>
    <s v="India"/>
    <s v="info1"/>
    <n v="7735"/>
  </r>
  <r>
    <n v="709.94880000000001"/>
    <x v="200"/>
    <n v="1011771"/>
    <n v="2152"/>
    <x v="1"/>
    <n v="152.708"/>
    <n v="3.6490609529297746"/>
    <s v="cust-00802"/>
    <x v="6"/>
    <x v="8"/>
    <s v="mrodriguez@radon.com"/>
    <x v="8"/>
    <s v="India"/>
    <s v="data1"/>
    <n v="1944"/>
  </r>
  <r>
    <n v="709.94880000000001"/>
    <x v="181"/>
    <n v="1015905"/>
    <n v="363"/>
    <x v="8"/>
    <n v="153.83199999999999"/>
    <n v="3.6150917884445373"/>
    <s v="cust-00803"/>
    <x v="1"/>
    <x v="9"/>
    <s v="ejones@ryzen.com"/>
    <x v="3"/>
    <s v="Australia"/>
    <s v="info1"/>
    <n v="2303"/>
  </r>
  <r>
    <n v="709.94880000000001"/>
    <x v="27"/>
    <n v="1015755"/>
    <n v="2300"/>
    <x v="2"/>
    <n v="181.93199999999999"/>
    <n v="2.9022755754897434"/>
    <s v="cust-00804"/>
    <x v="8"/>
    <x v="0"/>
    <s v="idavis@radon.com"/>
    <x v="8"/>
    <s v="India"/>
    <s v="data1"/>
    <n v="2242"/>
  </r>
  <r>
    <n v="709.94880000000001"/>
    <x v="240"/>
    <n v="1016895"/>
    <n v="1710"/>
    <x v="2"/>
    <n v="188.67599999999999"/>
    <n v="2.7627933600457926"/>
    <s v="cust-00805"/>
    <x v="7"/>
    <x v="9"/>
    <s v="ljones@radon.com"/>
    <x v="1"/>
    <s v="India"/>
    <s v="info1"/>
    <n v="4386"/>
  </r>
  <r>
    <n v="709.94880000000001"/>
    <x v="73"/>
    <n v="1015974"/>
    <n v="1365"/>
    <x v="0"/>
    <n v="189.8"/>
    <n v="2.7405100105374074"/>
    <s v="cust-00806"/>
    <x v="7"/>
    <x v="4"/>
    <s v="lmiller@ryzen.com"/>
    <x v="4"/>
    <s v="England"/>
    <s v="data1"/>
    <n v="6262"/>
  </r>
  <r>
    <n v="709.94880000000001"/>
    <x v="171"/>
    <n v="1014318"/>
    <n v="378"/>
    <x v="3"/>
    <n v="192.048"/>
    <n v="2.6967258185453638"/>
    <s v="cust-00807"/>
    <x v="2"/>
    <x v="9"/>
    <s v="jjones@ryzen.com"/>
    <x v="2"/>
    <s v="Australia"/>
    <s v="info1"/>
    <n v="5799"/>
  </r>
  <r>
    <n v="709.94880000000001"/>
    <x v="125"/>
    <n v="1012897"/>
    <n v="1162"/>
    <x v="8"/>
    <n v="198.792"/>
    <n v="2.5713147410358563"/>
    <s v="cust-00808"/>
    <x v="0"/>
    <x v="2"/>
    <s v="nwilliams@ryzen.com"/>
    <x v="5"/>
    <s v="USA"/>
    <s v="data2"/>
    <n v="2942"/>
  </r>
  <r>
    <n v="709.94880000000001"/>
    <x v="231"/>
    <n v="1015564"/>
    <n v="1167"/>
    <x v="7"/>
    <n v="6.9"/>
    <n v="101.89113043478261"/>
    <s v="cust-00809"/>
    <x v="0"/>
    <x v="1"/>
    <s v="nsmith@ryzen.com"/>
    <x v="4"/>
    <s v="England"/>
    <s v="data1"/>
    <n v="9245"/>
  </r>
  <r>
    <n v="709.94880000000001"/>
    <x v="269"/>
    <n v="1011099"/>
    <n v="1413"/>
    <x v="3"/>
    <n v="9.9600000000000009"/>
    <n v="70.279999999999987"/>
    <s v="cust-00810"/>
    <x v="7"/>
    <x v="6"/>
    <s v="ljohnson@ryzen.com"/>
    <x v="6"/>
    <s v="England"/>
    <s v="data1"/>
    <n v="7828"/>
  </r>
  <r>
    <n v="709.94880000000001"/>
    <x v="224"/>
    <n v="1014369"/>
    <n v="2839"/>
    <x v="5"/>
    <n v="16.704000000000001"/>
    <n v="41.501724137931035"/>
    <s v="cust-00811"/>
    <x v="6"/>
    <x v="8"/>
    <s v="mrodriguez@radon.com"/>
    <x v="8"/>
    <s v="India"/>
    <s v="data2"/>
    <n v="4124"/>
  </r>
  <r>
    <n v="709.94880000000001"/>
    <x v="325"/>
    <n v="1010949"/>
    <n v="1104"/>
    <x v="3"/>
    <n v="27.132000000000001"/>
    <n v="25.166475011057056"/>
    <s v="cust-00812"/>
    <x v="2"/>
    <x v="1"/>
    <s v="jsmith@ryzen.com"/>
    <x v="1"/>
    <s v="India"/>
    <s v="data2"/>
    <n v="6903"/>
  </r>
  <r>
    <n v="709.94880000000001"/>
    <x v="264"/>
    <n v="1012270"/>
    <n v="1712"/>
    <x v="6"/>
    <n v="29.38"/>
    <n v="23.164356705241662"/>
    <s v="cust-00813"/>
    <x v="6"/>
    <x v="3"/>
    <s v="mbrown@radon.com"/>
    <x v="9"/>
    <s v="USA"/>
    <s v="info1"/>
    <n v="9697"/>
  </r>
  <r>
    <n v="709.94880000000001"/>
    <x v="164"/>
    <n v="1008522"/>
    <n v="1226"/>
    <x v="2"/>
    <n v="61.584000000000003"/>
    <n v="10.528137178487919"/>
    <s v="cust-00814"/>
    <x v="4"/>
    <x v="0"/>
    <s v="jdavis@radon.com"/>
    <x v="2"/>
    <s v="Australia"/>
    <s v="info1"/>
    <n v="3187"/>
  </r>
  <r>
    <n v="709.94880000000001"/>
    <x v="181"/>
    <n v="1008722"/>
    <n v="417"/>
    <x v="7"/>
    <n v="170.12799999999999"/>
    <n v="3.1730273676290794"/>
    <s v="cust-00815"/>
    <x v="2"/>
    <x v="2"/>
    <s v="jwilliams@radon.com"/>
    <x v="1"/>
    <s v="India"/>
    <s v="data2"/>
    <n v="9735"/>
  </r>
  <r>
    <n v="709.94880000000001"/>
    <x v="51"/>
    <n v="1011214"/>
    <n v="2706"/>
    <x v="4"/>
    <n v="47.052"/>
    <n v="14.088599846977811"/>
    <s v="cust-00816"/>
    <x v="8"/>
    <x v="9"/>
    <s v="ijones@ryzen.com"/>
    <x v="7"/>
    <s v="India"/>
    <s v="data2"/>
    <n v="6545"/>
  </r>
  <r>
    <n v="709.94880000000001"/>
    <x v="326"/>
    <n v="1019417"/>
    <n v="2620"/>
    <x v="5"/>
    <n v="50.423999999999999"/>
    <n v="13.079581151832462"/>
    <s v="cust-00817"/>
    <x v="7"/>
    <x v="3"/>
    <s v="lbrown@ideapad.com"/>
    <x v="9"/>
    <s v="USA"/>
    <s v="info1"/>
    <n v="3165"/>
  </r>
  <r>
    <n v="709.94880000000001"/>
    <x v="327"/>
    <n v="1012553"/>
    <n v="1575"/>
    <x v="6"/>
    <n v="56.043999999999997"/>
    <n v="11.667703946898866"/>
    <s v="cust-00818"/>
    <x v="0"/>
    <x v="7"/>
    <s v="ngarcia@radon.com"/>
    <x v="10"/>
    <s v="USA"/>
    <s v="info1"/>
    <n v="3054"/>
  </r>
  <r>
    <n v="709.94880000000001"/>
    <x v="328"/>
    <n v="1009667"/>
    <n v="2785"/>
    <x v="3"/>
    <n v="65.036000000000001"/>
    <n v="9.9162433113967658"/>
    <s v="cust-00819"/>
    <x v="9"/>
    <x v="3"/>
    <s v="obrown@radon.com"/>
    <x v="5"/>
    <s v="USA"/>
    <s v="data1"/>
    <n v="9220"/>
  </r>
  <r>
    <n v="709.94880000000001"/>
    <x v="102"/>
    <n v="1017370"/>
    <n v="2096"/>
    <x v="8"/>
    <n v="71.78"/>
    <n v="8.8906213429924765"/>
    <s v="cust-00820"/>
    <x v="3"/>
    <x v="8"/>
    <s v="srodriguez@radon.com"/>
    <x v="7"/>
    <s v="India"/>
    <s v="info1"/>
    <n v="1374"/>
  </r>
  <r>
    <n v="709.94880000000001"/>
    <x v="13"/>
    <n v="1011777"/>
    <n v="572"/>
    <x v="8"/>
    <n v="80.772000000000006"/>
    <n v="7.7895409300252556"/>
    <s v="cust-00821"/>
    <x v="0"/>
    <x v="4"/>
    <s v="nmiller@ryzen.com"/>
    <x v="0"/>
    <s v="Australia"/>
    <s v="data1"/>
    <n v="1221"/>
  </r>
  <r>
    <n v="709.94880000000001"/>
    <x v="325"/>
    <n v="1014390"/>
    <n v="880"/>
    <x v="7"/>
    <n v="81.896000000000001"/>
    <n v="7.6689069063202115"/>
    <s v="cust-00822"/>
    <x v="9"/>
    <x v="8"/>
    <s v="orodriguez@radon.com"/>
    <x v="2"/>
    <s v="Australia"/>
    <s v="info1"/>
    <n v="9903"/>
  </r>
  <r>
    <n v="709.94880000000001"/>
    <x v="256"/>
    <n v="1010170"/>
    <n v="2311"/>
    <x v="4"/>
    <n v="92.012"/>
    <n v="6.7158283702125807"/>
    <s v="cust-00823"/>
    <x v="0"/>
    <x v="0"/>
    <s v="ndavis@ideapad.com"/>
    <x v="7"/>
    <s v="India"/>
    <s v="data2"/>
    <n v="6871"/>
  </r>
  <r>
    <n v="709.94880000000001"/>
    <x v="296"/>
    <n v="1011096"/>
    <n v="694"/>
    <x v="1"/>
    <n v="103.252"/>
    <n v="5.8758842443729913"/>
    <s v="cust-00824"/>
    <x v="9"/>
    <x v="3"/>
    <s v="obrown@radon.com"/>
    <x v="7"/>
    <s v="India"/>
    <s v="data2"/>
    <n v="6020"/>
  </r>
  <r>
    <n v="709.94880000000001"/>
    <x v="1"/>
    <n v="1017605"/>
    <n v="1696"/>
    <x v="7"/>
    <n v="114.492"/>
    <n v="5.2008594486951054"/>
    <s v="cust-00825"/>
    <x v="2"/>
    <x v="2"/>
    <s v="jwilliams@radon.com"/>
    <x v="7"/>
    <s v="India"/>
    <s v="info1"/>
    <n v="2601"/>
  </r>
  <r>
    <n v="709.94880000000001"/>
    <x v="125"/>
    <n v="1012410"/>
    <n v="895"/>
    <x v="5"/>
    <n v="127.98"/>
    <n v="4.5473417721518983"/>
    <s v="cust-00826"/>
    <x v="4"/>
    <x v="9"/>
    <s v="jjones@ryzen.com"/>
    <x v="8"/>
    <s v="India"/>
    <s v="data1"/>
    <n v="4370"/>
  </r>
  <r>
    <n v="722.85695999999996"/>
    <x v="162"/>
    <n v="1007278"/>
    <n v="1553"/>
    <x v="1"/>
    <n v="139.49600000000001"/>
    <n v="4.181918908069048"/>
    <s v="cust-00827"/>
    <x v="1"/>
    <x v="1"/>
    <s v="esmith@ryzen.com"/>
    <x v="0"/>
    <s v="Australia"/>
    <s v="data2"/>
    <n v="3294"/>
  </r>
  <r>
    <n v="726.08399999999995"/>
    <x v="133"/>
    <n v="1009345"/>
    <n v="978"/>
    <x v="9"/>
    <n v="54.488"/>
    <n v="12.325576273674939"/>
    <s v="cust-00828"/>
    <x v="9"/>
    <x v="9"/>
    <s v="ojones@ryzen.com"/>
    <x v="9"/>
    <s v="USA"/>
    <s v="data1"/>
    <n v="8744"/>
  </r>
  <r>
    <n v="726.08399999999995"/>
    <x v="302"/>
    <n v="1011307"/>
    <n v="2063"/>
    <x v="2"/>
    <n v="43.14"/>
    <n v="15.83087621696801"/>
    <s v="cust-00829"/>
    <x v="6"/>
    <x v="1"/>
    <s v="msmith@ideapad.com"/>
    <x v="8"/>
    <s v="India"/>
    <s v="data1"/>
    <n v="3445"/>
  </r>
  <r>
    <n v="726.08399999999995"/>
    <x v="329"/>
    <n v="1017813"/>
    <n v="2587"/>
    <x v="1"/>
    <n v="65.62"/>
    <n v="10.064980188966777"/>
    <s v="cust-00830"/>
    <x v="9"/>
    <x v="9"/>
    <s v="ojones@radon.com"/>
    <x v="11"/>
    <s v="England"/>
    <s v="data2"/>
    <n v="1875"/>
  </r>
  <r>
    <n v="726.08399999999995"/>
    <x v="330"/>
    <n v="1014600"/>
    <n v="987"/>
    <x v="3"/>
    <n v="79.108000000000004"/>
    <n v="8.1783890377711472"/>
    <s v="cust-00831"/>
    <x v="3"/>
    <x v="0"/>
    <s v="sdavis@radon.com"/>
    <x v="7"/>
    <s v="India"/>
    <s v="data2"/>
    <n v="4834"/>
  </r>
  <r>
    <n v="726.08399999999995"/>
    <x v="18"/>
    <n v="1019754"/>
    <n v="241"/>
    <x v="8"/>
    <n v="109.456"/>
    <n v="5.6335696535594204"/>
    <s v="cust-00832"/>
    <x v="5"/>
    <x v="1"/>
    <s v="asmith@ryzen.com"/>
    <x v="2"/>
    <s v="Australia"/>
    <s v="data1"/>
    <n v="6571"/>
  </r>
  <r>
    <n v="726.08399999999995"/>
    <x v="129"/>
    <n v="1017486"/>
    <n v="1403"/>
    <x v="4"/>
    <n v="118.44799999999999"/>
    <n v="5.1299810887478046"/>
    <s v="cust-00833"/>
    <x v="2"/>
    <x v="6"/>
    <s v="jjohnson@ryzen.com"/>
    <x v="0"/>
    <s v="Australia"/>
    <s v="data2"/>
    <n v="2188"/>
  </r>
  <r>
    <n v="726.08399999999995"/>
    <x v="325"/>
    <n v="1008448"/>
    <n v="2209"/>
    <x v="7"/>
    <n v="127.956"/>
    <n v="4.6744818531370154"/>
    <s v="cust-00834"/>
    <x v="1"/>
    <x v="7"/>
    <s v="egarcia@ideapad.com"/>
    <x v="6"/>
    <s v="England"/>
    <s v="data2"/>
    <n v="7669"/>
  </r>
  <r>
    <n v="726.08399999999995"/>
    <x v="129"/>
    <n v="1016081"/>
    <n v="1677"/>
    <x v="8"/>
    <n v="7.1719999999999997"/>
    <n v="100.23870607919687"/>
    <s v="cust-00835"/>
    <x v="8"/>
    <x v="5"/>
    <s v="imartinez@ideapad.com"/>
    <x v="7"/>
    <s v="India"/>
    <s v="info1"/>
    <n v="6073"/>
  </r>
  <r>
    <n v="726.08399999999995"/>
    <x v="87"/>
    <n v="1015868"/>
    <n v="2232"/>
    <x v="7"/>
    <n v="25.423999999999999"/>
    <n v="27.55899937067338"/>
    <s v="cust-00836"/>
    <x v="5"/>
    <x v="4"/>
    <s v="amiller@ideapad.com"/>
    <x v="1"/>
    <s v="India"/>
    <s v="data2"/>
    <n v="8119"/>
  </r>
  <r>
    <n v="726.08399999999995"/>
    <x v="331"/>
    <n v="1014794"/>
    <n v="807"/>
    <x v="1"/>
    <n v="27.404"/>
    <n v="25.495548095168587"/>
    <s v="cust-00837"/>
    <x v="1"/>
    <x v="4"/>
    <s v="emiller@ideapad.com"/>
    <x v="10"/>
    <s v="USA"/>
    <s v="info1"/>
    <n v="1213"/>
  </r>
  <r>
    <n v="726.08399999999995"/>
    <x v="92"/>
    <n v="1017109"/>
    <n v="1513"/>
    <x v="3"/>
    <n v="28.527999999999999"/>
    <n v="24.451626472237798"/>
    <s v="cust-00838"/>
    <x v="8"/>
    <x v="9"/>
    <s v="ijones@ryzen.com"/>
    <x v="6"/>
    <s v="England"/>
    <s v="info1"/>
    <n v="1895"/>
  </r>
  <r>
    <n v="726.08399999999995"/>
    <x v="77"/>
    <n v="1018496"/>
    <n v="604"/>
    <x v="0"/>
    <n v="29.92"/>
    <n v="23.267513368983956"/>
    <s v="cust-00839"/>
    <x v="8"/>
    <x v="0"/>
    <s v="idavis@ideapad.com"/>
    <x v="11"/>
    <s v="England"/>
    <s v="data1"/>
    <n v="5907"/>
  </r>
  <r>
    <n v="726.08399999999995"/>
    <x v="59"/>
    <n v="1007339"/>
    <n v="423"/>
    <x v="5"/>
    <n v="56.043999999999997"/>
    <n v="11.955606309328385"/>
    <s v="cust-00840"/>
    <x v="2"/>
    <x v="9"/>
    <s v="jjones@radon.com"/>
    <x v="10"/>
    <s v="USA"/>
    <s v="data2"/>
    <n v="7936"/>
  </r>
  <r>
    <n v="726.08399999999995"/>
    <x v="166"/>
    <n v="1007154"/>
    <n v="714"/>
    <x v="3"/>
    <n v="104.352"/>
    <n v="5.9580266789328418"/>
    <s v="cust-00841"/>
    <x v="5"/>
    <x v="2"/>
    <s v="awilliams@ryzen.com"/>
    <x v="1"/>
    <s v="India"/>
    <s v="data2"/>
    <n v="8390"/>
  </r>
  <r>
    <n v="726.08399999999995"/>
    <x v="322"/>
    <n v="1008902"/>
    <n v="602"/>
    <x v="1"/>
    <n v="139.49199999999999"/>
    <n v="4.2052017319989679"/>
    <s v="cust-00842"/>
    <x v="1"/>
    <x v="2"/>
    <s v="ewilliams@ideapad.com"/>
    <x v="4"/>
    <s v="England"/>
    <s v="info1"/>
    <n v="7062"/>
  </r>
  <r>
    <n v="726.08399999999995"/>
    <x v="91"/>
    <n v="1016532"/>
    <n v="607"/>
    <x v="3"/>
    <n v="37.787999999999997"/>
    <n v="18.214671324229915"/>
    <s v="cust-00843"/>
    <x v="6"/>
    <x v="3"/>
    <s v="mbrown@ideapad.com"/>
    <x v="10"/>
    <s v="USA"/>
    <s v="data2"/>
    <n v="6300"/>
  </r>
  <r>
    <n v="726.08399999999995"/>
    <x v="198"/>
    <n v="1006470"/>
    <n v="614"/>
    <x v="6"/>
    <n v="28.216000000000001"/>
    <n v="24.733059257159056"/>
    <s v="cust-00844"/>
    <x v="8"/>
    <x v="7"/>
    <s v="igarcia@ryzen.com"/>
    <x v="0"/>
    <s v="Australia"/>
    <s v="data2"/>
    <n v="9482"/>
  </r>
  <r>
    <n v="726.08399999999995"/>
    <x v="227"/>
    <n v="1010829"/>
    <n v="346"/>
    <x v="6"/>
    <n v="129.68799999999999"/>
    <n v="4.5986984146567149"/>
    <s v="cust-00845"/>
    <x v="7"/>
    <x v="2"/>
    <s v="lwilliams@ryzen.com"/>
    <x v="7"/>
    <s v="India"/>
    <s v="info1"/>
    <n v="8372"/>
  </r>
  <r>
    <n v="726.08399999999995"/>
    <x v="290"/>
    <n v="1015178"/>
    <n v="2283"/>
    <x v="5"/>
    <n v="133.06"/>
    <n v="4.4568164737712301"/>
    <s v="cust-00846"/>
    <x v="0"/>
    <x v="8"/>
    <s v="nrodriguez@ryzen.com"/>
    <x v="7"/>
    <s v="India"/>
    <s v="data2"/>
    <n v="4547"/>
  </r>
  <r>
    <n v="726.08399999999995"/>
    <x v="332"/>
    <n v="1009383"/>
    <n v="2033"/>
    <x v="0"/>
    <n v="136.43199999999999"/>
    <n v="4.3219479301043746"/>
    <s v="cust-00847"/>
    <x v="7"/>
    <x v="9"/>
    <s v="ljones@ideapad.com"/>
    <x v="10"/>
    <s v="USA"/>
    <s v="data2"/>
    <n v="3739"/>
  </r>
  <r>
    <n v="726.08399999999995"/>
    <x v="222"/>
    <n v="1018132"/>
    <n v="690"/>
    <x v="4"/>
    <n v="139.804"/>
    <n v="4.1935853051414833"/>
    <s v="cust-00848"/>
    <x v="1"/>
    <x v="4"/>
    <s v="emiller@ideapad.com"/>
    <x v="10"/>
    <s v="USA"/>
    <s v="info1"/>
    <n v="9626"/>
  </r>
  <r>
    <n v="726.08399999999995"/>
    <x v="146"/>
    <n v="1015133"/>
    <n v="2117"/>
    <x v="1"/>
    <n v="143.17599999999999"/>
    <n v="4.0712689277532546"/>
    <s v="cust-00849"/>
    <x v="6"/>
    <x v="8"/>
    <s v="mrodriguez@radon.com"/>
    <x v="6"/>
    <s v="England"/>
    <s v="data2"/>
    <n v="5925"/>
  </r>
  <r>
    <n v="726.08399999999995"/>
    <x v="117"/>
    <n v="1012153"/>
    <n v="2326"/>
    <x v="4"/>
    <n v="155.54"/>
    <n v="3.6681496721100681"/>
    <s v="cust-00850"/>
    <x v="6"/>
    <x v="0"/>
    <s v="mdavis@ideapad.com"/>
    <x v="0"/>
    <s v="Australia"/>
    <s v="data2"/>
    <n v="3570"/>
  </r>
  <r>
    <n v="737.00639999999999"/>
    <x v="231"/>
    <n v="1013232"/>
    <n v="1128"/>
    <x v="5"/>
    <n v="161.16"/>
    <n v="3.5731347728965006"/>
    <s v="cust-00851"/>
    <x v="3"/>
    <x v="3"/>
    <s v="sbrown@ideapad.com"/>
    <x v="0"/>
    <s v="Australia"/>
    <s v="data2"/>
    <n v="4951"/>
  </r>
  <r>
    <n v="742.2192"/>
    <x v="232"/>
    <n v="1002830"/>
    <n v="2830"/>
    <x v="4"/>
    <n v="259.00479999999999"/>
    <n v="1.8656580881898714"/>
    <s v="cust-00852"/>
    <x v="9"/>
    <x v="5"/>
    <s v="omartinez@ryzen.com"/>
    <x v="9"/>
    <s v="USA"/>
    <s v="info1"/>
    <n v="1978"/>
  </r>
  <r>
    <n v="742.2192"/>
    <x v="237"/>
    <n v="1012594"/>
    <n v="1959"/>
    <x v="3"/>
    <n v="3.484"/>
    <n v="212.03650975889781"/>
    <s v="cust-00853"/>
    <x v="8"/>
    <x v="7"/>
    <s v="igarcia@ideapad.com"/>
    <x v="2"/>
    <s v="Australia"/>
    <s v="data1"/>
    <n v="3291"/>
  </r>
  <r>
    <n v="742.2192"/>
    <x v="140"/>
    <n v="1012666"/>
    <n v="2437"/>
    <x v="3"/>
    <n v="3.484"/>
    <n v="212.03650975889781"/>
    <s v="cust-00854"/>
    <x v="1"/>
    <x v="2"/>
    <s v="ewilliams@ideapad.com"/>
    <x v="9"/>
    <s v="USA"/>
    <s v="data2"/>
    <n v="9766"/>
  </r>
  <r>
    <n v="742.2192"/>
    <x v="323"/>
    <n v="1007004"/>
    <n v="14"/>
    <x v="4"/>
    <n v="3.6360000000000001"/>
    <n v="203.13069306930694"/>
    <s v="cust-00855"/>
    <x v="7"/>
    <x v="1"/>
    <s v="lsmith@ryzen.com"/>
    <x v="10"/>
    <s v="USA"/>
    <s v="data2"/>
    <n v="1701"/>
  </r>
  <r>
    <n v="742.2192"/>
    <x v="135"/>
    <n v="1014086"/>
    <n v="1147"/>
    <x v="5"/>
    <n v="6.8559999999999999"/>
    <n v="107.25834305717621"/>
    <s v="cust-00856"/>
    <x v="7"/>
    <x v="7"/>
    <s v="lgarcia@ideapad.com"/>
    <x v="9"/>
    <s v="USA"/>
    <s v="data2"/>
    <n v="6394"/>
  </r>
  <r>
    <n v="742.2192"/>
    <x v="209"/>
    <n v="1009005"/>
    <n v="1062"/>
    <x v="7"/>
    <n v="19.632000000000001"/>
    <n v="36.806601466992667"/>
    <s v="cust-00857"/>
    <x v="8"/>
    <x v="8"/>
    <s v="irodriguez@ideapad.com"/>
    <x v="3"/>
    <s v="Australia"/>
    <s v="data2"/>
    <n v="5099"/>
  </r>
  <r>
    <n v="742.2192"/>
    <x v="97"/>
    <n v="1006565"/>
    <n v="890"/>
    <x v="4"/>
    <n v="24.108000000000001"/>
    <n v="29.787257341961176"/>
    <s v="cust-00858"/>
    <x v="6"/>
    <x v="6"/>
    <s v="mjohnson@radon.com"/>
    <x v="8"/>
    <s v="India"/>
    <s v="data2"/>
    <n v="1351"/>
  </r>
  <r>
    <n v="742.2192"/>
    <x v="315"/>
    <n v="1018522"/>
    <n v="640"/>
    <x v="6"/>
    <n v="39.228000000000002"/>
    <n v="17.920648516365862"/>
    <s v="cust-00859"/>
    <x v="7"/>
    <x v="7"/>
    <s v="lgarcia@ideapad.com"/>
    <x v="1"/>
    <s v="India"/>
    <s v="info1"/>
    <n v="4489"/>
  </r>
  <r>
    <n v="742.2192"/>
    <x v="84"/>
    <n v="1016567"/>
    <n v="1264"/>
    <x v="6"/>
    <n v="69.575999999999993"/>
    <n v="9.6677474991376346"/>
    <s v="cust-00860"/>
    <x v="1"/>
    <x v="3"/>
    <s v="ebrown@radon.com"/>
    <x v="2"/>
    <s v="Australia"/>
    <s v="data2"/>
    <n v="3534"/>
  </r>
  <r>
    <n v="742.2192"/>
    <x v="16"/>
    <n v="1012519"/>
    <n v="1997"/>
    <x v="2"/>
    <n v="70.7"/>
    <n v="9.4981499292786413"/>
    <s v="cust-00861"/>
    <x v="0"/>
    <x v="3"/>
    <s v="nbrown@ideapad.com"/>
    <x v="11"/>
    <s v="England"/>
    <s v="data1"/>
    <n v="1827"/>
  </r>
  <r>
    <n v="742.2192"/>
    <x v="320"/>
    <n v="1018005"/>
    <n v="62"/>
    <x v="7"/>
    <n v="72.947999999999993"/>
    <n v="9.1746339858529371"/>
    <s v="cust-00862"/>
    <x v="5"/>
    <x v="8"/>
    <s v="arodriguez@radon.com"/>
    <x v="7"/>
    <s v="India"/>
    <s v="info1"/>
    <n v="5984"/>
  </r>
  <r>
    <n v="742.2192"/>
    <x v="305"/>
    <n v="1013190"/>
    <n v="1617"/>
    <x v="0"/>
    <n v="78.567999999999998"/>
    <n v="8.4468384074941465"/>
    <s v="cust-00863"/>
    <x v="9"/>
    <x v="4"/>
    <s v="omiller@radon.com"/>
    <x v="6"/>
    <s v="England"/>
    <s v="data2"/>
    <n v="6526"/>
  </r>
  <r>
    <n v="742.2192"/>
    <x v="304"/>
    <n v="1013249"/>
    <n v="2549"/>
    <x v="0"/>
    <n v="84.188000000000002"/>
    <n v="7.8162113365325228"/>
    <s v="cust-00864"/>
    <x v="8"/>
    <x v="9"/>
    <s v="ijones@ideapad.com"/>
    <x v="2"/>
    <s v="Australia"/>
    <s v="data1"/>
    <n v="2205"/>
  </r>
  <r>
    <n v="742.2192"/>
    <x v="212"/>
    <n v="1013523"/>
    <n v="390"/>
    <x v="1"/>
    <n v="88.683999999999997"/>
    <n v="7.3692571377024043"/>
    <s v="cust-00865"/>
    <x v="8"/>
    <x v="4"/>
    <s v="imiller@ryzen.com"/>
    <x v="8"/>
    <s v="India"/>
    <s v="info1"/>
    <n v="8916"/>
  </r>
  <r>
    <n v="742.2192"/>
    <x v="107"/>
    <n v="1007113"/>
    <n v="1997"/>
    <x v="4"/>
    <n v="92.628"/>
    <n v="7.0129032258064514"/>
    <s v="cust-00866"/>
    <x v="8"/>
    <x v="0"/>
    <s v="idavis@ideapad.com"/>
    <x v="8"/>
    <s v="India"/>
    <s v="data1"/>
    <n v="2798"/>
  </r>
  <r>
    <n v="742.2192"/>
    <x v="331"/>
    <n v="1019212"/>
    <n v="1562"/>
    <x v="6"/>
    <n v="150.50399999999999"/>
    <n v="3.9315579652368045"/>
    <s v="cust-00867"/>
    <x v="3"/>
    <x v="8"/>
    <s v="srodriguez@radon.com"/>
    <x v="6"/>
    <s v="England"/>
    <s v="info1"/>
    <n v="4972"/>
  </r>
  <r>
    <n v="742.2192"/>
    <x v="197"/>
    <n v="1018043"/>
    <n v="2708"/>
    <x v="2"/>
    <n v="172.98400000000001"/>
    <n v="3.2906812190722836"/>
    <s v="cust-00868"/>
    <x v="7"/>
    <x v="8"/>
    <s v="lrodriguez@ideapad.com"/>
    <x v="2"/>
    <s v="Australia"/>
    <s v="info1"/>
    <n v="4117"/>
  </r>
  <r>
    <n v="742.2192"/>
    <x v="76"/>
    <n v="1016760"/>
    <n v="1806"/>
    <x v="5"/>
    <n v="184.22399999999999"/>
    <n v="3.0288952579468478"/>
    <s v="cust-00869"/>
    <x v="8"/>
    <x v="5"/>
    <s v="imartinez@radon.com"/>
    <x v="5"/>
    <s v="USA"/>
    <s v="data2"/>
    <n v="2535"/>
  </r>
  <r>
    <n v="756.10080000000005"/>
    <x v="333"/>
    <n v="1006801"/>
    <n v="1312"/>
    <x v="8"/>
    <n v="187.244"/>
    <n v="3.0380508854756361"/>
    <s v="cust-00870"/>
    <x v="9"/>
    <x v="4"/>
    <s v="omiller@ideapad.com"/>
    <x v="10"/>
    <s v="USA"/>
    <s v="data2"/>
    <n v="9951"/>
  </r>
  <r>
    <n v="758.35440000000006"/>
    <x v="92"/>
    <n v="1005339"/>
    <n v="1662"/>
    <x v="8"/>
    <n v="128.96639999999999"/>
    <n v="4.8802478785171957"/>
    <s v="cust-00871"/>
    <x v="4"/>
    <x v="2"/>
    <s v="jwilliams@ideapad.com"/>
    <x v="7"/>
    <s v="India"/>
    <s v="info1"/>
    <n v="9258"/>
  </r>
  <r>
    <n v="758.35440000000006"/>
    <x v="140"/>
    <n v="1008355"/>
    <n v="308"/>
    <x v="2"/>
    <n v="31.768000000000001"/>
    <n v="22.871644422059934"/>
    <s v="cust-00872"/>
    <x v="9"/>
    <x v="6"/>
    <s v="ojohnson@radon.com"/>
    <x v="2"/>
    <s v="Australia"/>
    <s v="info1"/>
    <n v="9518"/>
  </r>
  <r>
    <n v="758.35440000000006"/>
    <x v="32"/>
    <n v="1012622"/>
    <n v="68"/>
    <x v="1"/>
    <n v="78.028000000000006"/>
    <n v="8.7190034346644794"/>
    <s v="cust-00873"/>
    <x v="5"/>
    <x v="8"/>
    <s v="arodriguez@ryzen.com"/>
    <x v="0"/>
    <s v="Australia"/>
    <s v="data2"/>
    <n v="7782"/>
  </r>
  <r>
    <n v="758.35440000000006"/>
    <x v="187"/>
    <n v="1017716"/>
    <n v="1290"/>
    <x v="5"/>
    <n v="91.516000000000005"/>
    <n v="7.2865772105424194"/>
    <s v="cust-00874"/>
    <x v="9"/>
    <x v="5"/>
    <s v="omartinez@radon.com"/>
    <x v="2"/>
    <s v="Australia"/>
    <s v="data1"/>
    <n v="9376"/>
  </r>
  <r>
    <n v="758.35440000000006"/>
    <x v="334"/>
    <n v="1019731"/>
    <n v="2"/>
    <x v="4"/>
    <n v="110.624"/>
    <n v="5.8552429852473251"/>
    <s v="cust-00875"/>
    <x v="2"/>
    <x v="7"/>
    <s v="jgarcia@ideapad.com"/>
    <x v="7"/>
    <s v="India"/>
    <s v="data1"/>
    <n v="9808"/>
  </r>
  <r>
    <n v="758.35440000000006"/>
    <x v="178"/>
    <n v="1009770"/>
    <n v="2492"/>
    <x v="7"/>
    <n v="112.872"/>
    <n v="5.7187114607697227"/>
    <s v="cust-00876"/>
    <x v="4"/>
    <x v="8"/>
    <s v="jrodriguez@radon.com"/>
    <x v="7"/>
    <s v="India"/>
    <s v="info1"/>
    <n v="6571"/>
  </r>
  <r>
    <n v="758.35440000000006"/>
    <x v="281"/>
    <n v="1019380"/>
    <n v="1140"/>
    <x v="6"/>
    <n v="117.36799999999999"/>
    <n v="5.4613386953854546"/>
    <s v="cust-00877"/>
    <x v="7"/>
    <x v="3"/>
    <s v="lbrown@ryzen.com"/>
    <x v="7"/>
    <s v="India"/>
    <s v="info1"/>
    <n v="1735"/>
  </r>
  <r>
    <n v="758.35440000000006"/>
    <x v="265"/>
    <n v="1010553"/>
    <n v="1824"/>
    <x v="3"/>
    <n v="119.616"/>
    <n v="5.3399077046548964"/>
    <s v="cust-00878"/>
    <x v="7"/>
    <x v="8"/>
    <s v="lrodriguez@ryzen.com"/>
    <x v="3"/>
    <s v="Australia"/>
    <s v="info1"/>
    <n v="2786"/>
  </r>
  <r>
    <n v="758.35440000000006"/>
    <x v="327"/>
    <n v="1016976"/>
    <n v="55"/>
    <x v="5"/>
    <n v="140.97200000000001"/>
    <n v="4.3794682632012032"/>
    <s v="cust-00879"/>
    <x v="4"/>
    <x v="6"/>
    <s v="jjohnson@radon.com"/>
    <x v="1"/>
    <s v="India"/>
    <s v="data2"/>
    <n v="6417"/>
  </r>
  <r>
    <n v="758.35440000000006"/>
    <x v="330"/>
    <n v="1010474"/>
    <n v="2413"/>
    <x v="6"/>
    <n v="145.46799999999999"/>
    <n v="4.2132042786042296"/>
    <s v="cust-00880"/>
    <x v="5"/>
    <x v="6"/>
    <s v="ajohnson@ideapad.com"/>
    <x v="5"/>
    <s v="USA"/>
    <s v="data1"/>
    <n v="2693"/>
  </r>
  <r>
    <n v="758.35440000000006"/>
    <x v="303"/>
    <n v="1008797"/>
    <n v="1093"/>
    <x v="7"/>
    <n v="152.40799999999999"/>
    <n v="3.9758175423862272"/>
    <s v="cust-00881"/>
    <x v="6"/>
    <x v="4"/>
    <s v="mmiller@radon.com"/>
    <x v="8"/>
    <s v="India"/>
    <s v="data1"/>
    <n v="6762"/>
  </r>
  <r>
    <n v="758.35440000000006"/>
    <x v="99"/>
    <n v="1010175"/>
    <n v="2822"/>
    <x v="2"/>
    <n v="157.83199999999999"/>
    <n v="3.8048203152719351"/>
    <s v="cust-00882"/>
    <x v="7"/>
    <x v="6"/>
    <s v="ljohnson@radon.com"/>
    <x v="1"/>
    <s v="India"/>
    <s v="data2"/>
    <n v="6323"/>
  </r>
  <r>
    <n v="758.35440000000006"/>
    <x v="149"/>
    <n v="1009147"/>
    <n v="248"/>
    <x v="8"/>
    <n v="5.0759999999999996"/>
    <n v="148.4"/>
    <s v="cust-00883"/>
    <x v="5"/>
    <x v="8"/>
    <s v="arodriguez@radon.com"/>
    <x v="1"/>
    <s v="India"/>
    <s v="data1"/>
    <n v="2346"/>
  </r>
  <r>
    <n v="758.35440000000006"/>
    <x v="254"/>
    <n v="1007634"/>
    <n v="2309"/>
    <x v="6"/>
    <n v="16.968"/>
    <n v="43.693210749646397"/>
    <s v="cust-00884"/>
    <x v="6"/>
    <x v="5"/>
    <s v="mmartinez@ideapad.com"/>
    <x v="11"/>
    <s v="England"/>
    <s v="data1"/>
    <n v="8582"/>
  </r>
  <r>
    <n v="758.35440000000006"/>
    <x v="93"/>
    <n v="1015484"/>
    <n v="1343"/>
    <x v="7"/>
    <n v="20.704000000000001"/>
    <n v="35.628400309119016"/>
    <s v="cust-00885"/>
    <x v="3"/>
    <x v="9"/>
    <s v="sjones@radon.com"/>
    <x v="5"/>
    <s v="USA"/>
    <s v="info1"/>
    <n v="2597"/>
  </r>
  <r>
    <n v="758.35440000000006"/>
    <x v="318"/>
    <n v="1007224"/>
    <n v="2543"/>
    <x v="1"/>
    <n v="32.536000000000001"/>
    <n v="22.308163265306124"/>
    <s v="cust-00886"/>
    <x v="3"/>
    <x v="4"/>
    <s v="smiller@ideapad.com"/>
    <x v="6"/>
    <s v="England"/>
    <s v="data2"/>
    <n v="6817"/>
  </r>
  <r>
    <n v="758.35440000000006"/>
    <x v="234"/>
    <n v="1013572"/>
    <n v="1499"/>
    <x v="3"/>
    <n v="38.688000000000002"/>
    <n v="18.601799007444168"/>
    <s v="cust-00887"/>
    <x v="8"/>
    <x v="3"/>
    <s v="ibrown@ideapad.com"/>
    <x v="6"/>
    <s v="England"/>
    <s v="data2"/>
    <n v="4386"/>
  </r>
  <r>
    <n v="758.35440000000006"/>
    <x v="66"/>
    <n v="1015519"/>
    <n v="1754"/>
    <x v="0"/>
    <n v="39.991999999999997"/>
    <n v="17.962652530506105"/>
    <s v="cust-00888"/>
    <x v="7"/>
    <x v="6"/>
    <s v="ljohnson@ryzen.com"/>
    <x v="7"/>
    <s v="India"/>
    <s v="data2"/>
    <n v="6222"/>
  </r>
  <r>
    <n v="758.35440000000006"/>
    <x v="301"/>
    <n v="1013208"/>
    <n v="71"/>
    <x v="7"/>
    <n v="42.06"/>
    <n v="17.03029957203994"/>
    <s v="cust-00889"/>
    <x v="0"/>
    <x v="9"/>
    <s v="njones@radon.com"/>
    <x v="5"/>
    <s v="USA"/>
    <s v="data1"/>
    <n v="9727"/>
  </r>
  <r>
    <n v="758.35440000000006"/>
    <x v="25"/>
    <n v="1009042"/>
    <n v="1091"/>
    <x v="4"/>
    <n v="42.167999999999999"/>
    <n v="16.984120660216281"/>
    <s v="cust-00890"/>
    <x v="9"/>
    <x v="1"/>
    <s v="osmith@ryzen.com"/>
    <x v="3"/>
    <s v="Australia"/>
    <s v="data2"/>
    <n v="8253"/>
  </r>
  <r>
    <n v="758.35440000000006"/>
    <x v="2"/>
    <n v="1006642"/>
    <n v="2060"/>
    <x v="2"/>
    <n v="43.975999999999999"/>
    <n v="16.244733490995088"/>
    <s v="cust-00891"/>
    <x v="9"/>
    <x v="2"/>
    <s v="owilliams@ideapad.com"/>
    <x v="11"/>
    <s v="England"/>
    <s v="data2"/>
    <n v="3500"/>
  </r>
  <r>
    <n v="758.35440000000006"/>
    <x v="213"/>
    <n v="1013476"/>
    <n v="2734"/>
    <x v="2"/>
    <n v="46.555999999999997"/>
    <n v="15.289079817853768"/>
    <s v="cust-00892"/>
    <x v="5"/>
    <x v="7"/>
    <s v="agarcia@ideapad.com"/>
    <x v="8"/>
    <s v="India"/>
    <s v="info1"/>
    <n v="8569"/>
  </r>
  <r>
    <n v="758.35440000000006"/>
    <x v="242"/>
    <n v="1017642"/>
    <n v="2148"/>
    <x v="1"/>
    <n v="53.3"/>
    <n v="13.22803752345216"/>
    <s v="cust-00893"/>
    <x v="6"/>
    <x v="8"/>
    <s v="mrodriguez@ideapad.com"/>
    <x v="11"/>
    <s v="England"/>
    <s v="info1"/>
    <n v="7279"/>
  </r>
  <r>
    <n v="758.35440000000006"/>
    <x v="43"/>
    <n v="1012783"/>
    <n v="2779"/>
    <x v="5"/>
    <n v="54.423999999999999"/>
    <n v="12.934190798177276"/>
    <s v="cust-00894"/>
    <x v="2"/>
    <x v="0"/>
    <s v="jdavis@ryzen.com"/>
    <x v="0"/>
    <s v="Australia"/>
    <s v="info1"/>
    <n v="8042"/>
  </r>
  <r>
    <n v="758.35440000000006"/>
    <x v="271"/>
    <n v="1007178"/>
    <n v="1244"/>
    <x v="4"/>
    <n v="83.108000000000004"/>
    <n v="8.1249266015305377"/>
    <s v="cust-00895"/>
    <x v="6"/>
    <x v="5"/>
    <s v="mmartinez@ryzen.com"/>
    <x v="3"/>
    <s v="Australia"/>
    <s v="data1"/>
    <n v="6687"/>
  </r>
  <r>
    <n v="758.35440000000006"/>
    <x v="232"/>
    <n v="1018148"/>
    <n v="1115"/>
    <x v="1"/>
    <n v="45.612000000000002"/>
    <n v="15.626203630623522"/>
    <s v="cust-00896"/>
    <x v="2"/>
    <x v="7"/>
    <s v="jgarcia@ideapad.com"/>
    <x v="1"/>
    <s v="India"/>
    <s v="info1"/>
    <n v="7193"/>
  </r>
  <r>
    <n v="774.4896"/>
    <x v="335"/>
    <n v="1017739"/>
    <n v="2128"/>
    <x v="4"/>
    <n v="70.16"/>
    <n v="10.03890535917902"/>
    <s v="cust-00897"/>
    <x v="7"/>
    <x v="4"/>
    <s v="lmiller@ryzen.com"/>
    <x v="10"/>
    <s v="USA"/>
    <s v="data2"/>
    <n v="4416"/>
  </r>
  <r>
    <n v="774.4896"/>
    <x v="17"/>
    <n v="1016078"/>
    <n v="344"/>
    <x v="7"/>
    <n v="135.93600000000001"/>
    <n v="4.6974576271186432"/>
    <s v="cust-00898"/>
    <x v="7"/>
    <x v="8"/>
    <s v="lrodriguez@radon.com"/>
    <x v="5"/>
    <s v="USA"/>
    <s v="data1"/>
    <n v="6964"/>
  </r>
  <r>
    <n v="774.4896"/>
    <x v="86"/>
    <n v="1007994"/>
    <n v="2515"/>
    <x v="7"/>
    <n v="15.016"/>
    <n v="50.577623867874273"/>
    <s v="cust-00899"/>
    <x v="5"/>
    <x v="4"/>
    <s v="amiller@radon.com"/>
    <x v="2"/>
    <s v="Australia"/>
    <s v="data1"/>
    <n v="5129"/>
  </r>
  <r>
    <n v="774.4896"/>
    <x v="295"/>
    <n v="1013094"/>
    <n v="1581"/>
    <x v="4"/>
    <n v="25.92"/>
    <n v="28.88"/>
    <s v="cust-00900"/>
    <x v="5"/>
    <x v="8"/>
    <s v="arodriguez@radon.com"/>
    <x v="8"/>
    <s v="India"/>
    <s v="data2"/>
    <n v="3622"/>
  </r>
  <r>
    <n v="774.4896"/>
    <x v="124"/>
    <n v="1011321"/>
    <n v="1126"/>
    <x v="1"/>
    <n v="40.531999999999996"/>
    <n v="18.10810224020527"/>
    <s v="cust-00901"/>
    <x v="7"/>
    <x v="7"/>
    <s v="lgarcia@radon.com"/>
    <x v="9"/>
    <s v="USA"/>
    <s v="data1"/>
    <n v="4247"/>
  </r>
  <r>
    <n v="774.4896"/>
    <x v="72"/>
    <n v="1009049"/>
    <n v="1525"/>
    <x v="9"/>
    <n v="44.155999999999999"/>
    <n v="16.539849624060153"/>
    <s v="cust-00902"/>
    <x v="2"/>
    <x v="9"/>
    <s v="jjones@ideapad.com"/>
    <x v="8"/>
    <s v="India"/>
    <s v="info1"/>
    <n v="4858"/>
  </r>
  <r>
    <n v="64.540800000000004"/>
    <x v="193"/>
    <n v="1010929"/>
    <n v="2330"/>
    <x v="0"/>
    <n v="59.503999999999998"/>
    <n v="8.4646410325356386E-2"/>
    <s v="cust-00903"/>
    <x v="6"/>
    <x v="5"/>
    <s v="mmartinez@ideapad.com"/>
    <x v="3"/>
    <s v="Australia"/>
    <s v="data2"/>
    <n v="1655"/>
  </r>
  <r>
    <n v="64.540800000000004"/>
    <x v="71"/>
    <n v="1011046"/>
    <n v="1608"/>
    <x v="0"/>
    <n v="75.239999999999995"/>
    <n v="-0.14220095693779894"/>
    <s v="cust-00904"/>
    <x v="0"/>
    <x v="7"/>
    <s v="ngarcia@ryzen.com"/>
    <x v="1"/>
    <s v="India"/>
    <s v="info1"/>
    <n v="1647"/>
  </r>
  <r>
    <n v="64.540800000000004"/>
    <x v="165"/>
    <n v="1011944"/>
    <n v="102"/>
    <x v="6"/>
    <n v="83.108000000000004"/>
    <n v="-0.22341050199740095"/>
    <s v="cust-00905"/>
    <x v="8"/>
    <x v="7"/>
    <s v="igarcia@ideapad.com"/>
    <x v="1"/>
    <s v="India"/>
    <s v="info1"/>
    <n v="2974"/>
  </r>
  <r>
    <n v="64.540800000000004"/>
    <x v="253"/>
    <n v="1012591"/>
    <n v="361"/>
    <x v="7"/>
    <n v="88.727999999999994"/>
    <n v="-0.27259940492291035"/>
    <s v="cust-00906"/>
    <x v="2"/>
    <x v="8"/>
    <s v="jrodriguez@ryzen.com"/>
    <x v="9"/>
    <s v="USA"/>
    <s v="info1"/>
    <n v="4313"/>
  </r>
  <r>
    <n v="64.540800000000004"/>
    <x v="100"/>
    <n v="1016947"/>
    <n v="2476"/>
    <x v="7"/>
    <n v="95.471999999999994"/>
    <n v="-0.32398190045248859"/>
    <s v="cust-00907"/>
    <x v="6"/>
    <x v="8"/>
    <s v="mrodriguez@ryzen.com"/>
    <x v="11"/>
    <s v="England"/>
    <s v="data1"/>
    <n v="4066"/>
  </r>
  <r>
    <n v="64.540800000000004"/>
    <x v="332"/>
    <n v="1005544"/>
    <n v="993"/>
    <x v="2"/>
    <n v="128.78"/>
    <n v="-0.49882901071594965"/>
    <s v="cust-00908"/>
    <x v="4"/>
    <x v="3"/>
    <s v="jbrown@ryzen.com"/>
    <x v="10"/>
    <s v="USA"/>
    <s v="data2"/>
    <n v="7681"/>
  </r>
  <r>
    <n v="64.540800000000004"/>
    <x v="37"/>
    <n v="1008835"/>
    <n v="1866"/>
    <x v="2"/>
    <n v="194.892"/>
    <n v="-0.66883812573117418"/>
    <s v="cust-00909"/>
    <x v="8"/>
    <x v="8"/>
    <s v="irodriguez@radon.com"/>
    <x v="11"/>
    <s v="England"/>
    <s v="info1"/>
    <n v="5779"/>
  </r>
  <r>
    <n v="64.540800000000004"/>
    <x v="336"/>
    <n v="1005674"/>
    <n v="2077"/>
    <x v="7"/>
    <n v="25.62"/>
    <n v="1.5191569086651053"/>
    <s v="cust-00910"/>
    <x v="4"/>
    <x v="8"/>
    <s v="jrodriguez@ryzen.com"/>
    <x v="5"/>
    <s v="USA"/>
    <s v="data2"/>
    <n v="6414"/>
  </r>
  <r>
    <n v="64.540800000000004"/>
    <x v="134"/>
    <n v="1006365"/>
    <n v="647"/>
    <x v="9"/>
    <n v="36.043999999999997"/>
    <n v="0.79061147486405536"/>
    <s v="cust-00911"/>
    <x v="5"/>
    <x v="4"/>
    <s v="amiller@ideapad.com"/>
    <x v="8"/>
    <s v="India"/>
    <s v="info1"/>
    <n v="1680"/>
  </r>
  <r>
    <n v="64.540800000000004"/>
    <x v="86"/>
    <n v="1010844"/>
    <n v="2040"/>
    <x v="3"/>
    <n v="191.012"/>
    <n v="-0.66211128096664085"/>
    <s v="cust-00912"/>
    <x v="6"/>
    <x v="2"/>
    <s v="mwilliams@ideapad.com"/>
    <x v="2"/>
    <s v="Australia"/>
    <s v="info1"/>
    <n v="7265"/>
  </r>
  <r>
    <n v="64.540800000000004"/>
    <x v="131"/>
    <n v="1019115"/>
    <n v="888"/>
    <x v="9"/>
    <n v="194.38399999999999"/>
    <n v="-0.66797267264795446"/>
    <s v="cust-00913"/>
    <x v="4"/>
    <x v="3"/>
    <s v="jbrown@ryzen.com"/>
    <x v="1"/>
    <s v="India"/>
    <s v="data1"/>
    <n v="3649"/>
  </r>
  <r>
    <n v="65.401343999999995"/>
    <x v="78"/>
    <n v="1012585"/>
    <n v="713"/>
    <x v="9"/>
    <n v="4.0823999999999998"/>
    <n v="15.020317460317459"/>
    <s v="cust-00914"/>
    <x v="5"/>
    <x v="3"/>
    <s v="abrown@radon.com"/>
    <x v="4"/>
    <s v="England"/>
    <s v="info1"/>
    <n v="2337"/>
  </r>
  <r>
    <n v="65.885400000000004"/>
    <x v="242"/>
    <n v="1018237"/>
    <n v="2425"/>
    <x v="6"/>
    <n v="69.08"/>
    <n v="-4.6244933410538425E-2"/>
    <s v="cust-00915"/>
    <x v="3"/>
    <x v="6"/>
    <s v="sjohnson@ideapad.com"/>
    <x v="4"/>
    <s v="England"/>
    <s v="data2"/>
    <n v="4120"/>
  </r>
  <r>
    <n v="65.885400000000004"/>
    <x v="132"/>
    <n v="1019330"/>
    <n v="1841"/>
    <x v="1"/>
    <n v="88.188000000000002"/>
    <n v="-0.25289835351748535"/>
    <s v="cust-00916"/>
    <x v="0"/>
    <x v="4"/>
    <s v="nmiller@radon.com"/>
    <x v="2"/>
    <s v="Australia"/>
    <s v="info1"/>
    <n v="2080"/>
  </r>
  <r>
    <n v="65.885400000000004"/>
    <x v="309"/>
    <n v="1010497"/>
    <n v="2229"/>
    <x v="5"/>
    <n v="0.51600000000000001"/>
    <n v="126.68488372093023"/>
    <s v="cust-00917"/>
    <x v="8"/>
    <x v="4"/>
    <s v="imiller@ryzen.com"/>
    <x v="0"/>
    <s v="Australia"/>
    <s v="info1"/>
    <n v="6330"/>
  </r>
  <r>
    <n v="65.885400000000004"/>
    <x v="306"/>
    <n v="1009906"/>
    <n v="1159"/>
    <x v="0"/>
    <n v="2.8559999999999999"/>
    <n v="22.069117647058825"/>
    <s v="cust-00918"/>
    <x v="5"/>
    <x v="7"/>
    <s v="agarcia@radon.com"/>
    <x v="8"/>
    <s v="India"/>
    <s v="data2"/>
    <n v="1197"/>
  </r>
  <r>
    <n v="65.885400000000004"/>
    <x v="337"/>
    <n v="1016609"/>
    <n v="1889"/>
    <x v="7"/>
    <n v="8.3840000000000003"/>
    <n v="6.8584685114503818"/>
    <s v="cust-00919"/>
    <x v="3"/>
    <x v="6"/>
    <s v="sjohnson@ideapad.com"/>
    <x v="5"/>
    <s v="USA"/>
    <s v="info1"/>
    <n v="7316"/>
  </r>
  <r>
    <n v="65.885400000000004"/>
    <x v="300"/>
    <n v="1007044"/>
    <n v="2837"/>
    <x v="4"/>
    <n v="23.667999999999999"/>
    <n v="1.7837333107993918"/>
    <s v="cust-00920"/>
    <x v="3"/>
    <x v="4"/>
    <s v="smiller@radon.com"/>
    <x v="3"/>
    <s v="Australia"/>
    <s v="data1"/>
    <n v="6433"/>
  </r>
  <r>
    <n v="65.885400000000004"/>
    <x v="1"/>
    <n v="1013651"/>
    <n v="1086"/>
    <x v="6"/>
    <n v="43.228000000000002"/>
    <n v="0.52413713333950218"/>
    <s v="cust-00921"/>
    <x v="4"/>
    <x v="9"/>
    <s v="jjones@ideapad.com"/>
    <x v="1"/>
    <s v="India"/>
    <s v="data1"/>
    <n v="8955"/>
  </r>
  <r>
    <n v="65.885400000000004"/>
    <x v="267"/>
    <n v="1006796"/>
    <n v="1966"/>
    <x v="3"/>
    <n v="3.7320000000000002"/>
    <n v="16.654180064308683"/>
    <s v="cust-00922"/>
    <x v="5"/>
    <x v="3"/>
    <s v="abrown@ryzen.com"/>
    <x v="9"/>
    <s v="USA"/>
    <s v="data2"/>
    <n v="4757"/>
  </r>
  <r>
    <n v="65.885400000000004"/>
    <x v="251"/>
    <n v="1018241"/>
    <n v="2481"/>
    <x v="5"/>
    <n v="64.584000000000003"/>
    <n v="2.0150501672240816E-2"/>
    <s v="cust-00923"/>
    <x v="4"/>
    <x v="9"/>
    <s v="jjones@ideapad.com"/>
    <x v="9"/>
    <s v="USA"/>
    <s v="info1"/>
    <n v="5183"/>
  </r>
  <r>
    <n v="65.885400000000004"/>
    <x v="258"/>
    <n v="1016785"/>
    <n v="1137"/>
    <x v="0"/>
    <n v="76.947999999999993"/>
    <n v="-0.1437672194209075"/>
    <s v="cust-00924"/>
    <x v="4"/>
    <x v="9"/>
    <s v="jjones@ideapad.com"/>
    <x v="11"/>
    <s v="England"/>
    <s v="data1"/>
    <n v="1749"/>
  </r>
  <r>
    <n v="65.885400000000004"/>
    <x v="310"/>
    <n v="1010783"/>
    <n v="475"/>
    <x v="4"/>
    <n v="78.072000000000003"/>
    <n v="-0.15609437442360896"/>
    <s v="cust-00925"/>
    <x v="9"/>
    <x v="9"/>
    <s v="ojones@radon.com"/>
    <x v="11"/>
    <s v="England"/>
    <s v="data1"/>
    <n v="3881"/>
  </r>
  <r>
    <n v="65.885400000000004"/>
    <x v="47"/>
    <n v="1012090"/>
    <n v="1680"/>
    <x v="8"/>
    <n v="97.18"/>
    <n v="-0.3220271660835563"/>
    <s v="cust-00926"/>
    <x v="5"/>
    <x v="5"/>
    <s v="amartinez@radon.com"/>
    <x v="10"/>
    <s v="USA"/>
    <s v="info1"/>
    <n v="5256"/>
  </r>
  <r>
    <n v="65.885400000000004"/>
    <x v="228"/>
    <n v="1011864"/>
    <n v="495"/>
    <x v="0"/>
    <n v="105.048"/>
    <n v="-0.37280671692940365"/>
    <s v="cust-00927"/>
    <x v="9"/>
    <x v="6"/>
    <s v="ojohnson@ideapad.com"/>
    <x v="5"/>
    <s v="USA"/>
    <s v="data1"/>
    <n v="2829"/>
  </r>
  <r>
    <n v="65.885400000000004"/>
    <x v="16"/>
    <n v="1015235"/>
    <n v="1833"/>
    <x v="7"/>
    <n v="127.52800000000001"/>
    <n v="-0.4833652217552224"/>
    <s v="cust-00928"/>
    <x v="6"/>
    <x v="1"/>
    <s v="msmith@radon.com"/>
    <x v="9"/>
    <s v="USA"/>
    <s v="data1"/>
    <n v="2677"/>
  </r>
  <r>
    <n v="65.885400000000004"/>
    <x v="233"/>
    <n v="1014129"/>
    <n v="20"/>
    <x v="5"/>
    <n v="130.9"/>
    <n v="-0.49667379679144386"/>
    <s v="cust-00929"/>
    <x v="6"/>
    <x v="1"/>
    <s v="msmith@ideapad.com"/>
    <x v="2"/>
    <s v="Australia"/>
    <s v="info1"/>
    <n v="7668"/>
  </r>
  <r>
    <n v="65.885400000000004"/>
    <x v="338"/>
    <n v="1012811"/>
    <n v="1888"/>
    <x v="4"/>
    <n v="161.24799999999999"/>
    <n v="-0.59140330422702914"/>
    <s v="cust-00930"/>
    <x v="7"/>
    <x v="4"/>
    <s v="lmiller@ideapad.com"/>
    <x v="0"/>
    <s v="Australia"/>
    <s v="info1"/>
    <n v="4626"/>
  </r>
  <r>
    <n v="65.885400000000004"/>
    <x v="153"/>
    <n v="1013018"/>
    <n v="779"/>
    <x v="1"/>
    <n v="175.86"/>
    <n v="-0.62535312180143299"/>
    <s v="cust-00931"/>
    <x v="8"/>
    <x v="0"/>
    <s v="idavis@ryzen.com"/>
    <x v="0"/>
    <s v="Australia"/>
    <s v="data1"/>
    <n v="5330"/>
  </r>
  <r>
    <n v="65.885400000000004"/>
    <x v="339"/>
    <n v="1019170"/>
    <n v="252"/>
    <x v="2"/>
    <n v="189.34800000000001"/>
    <n v="-0.65204068698903606"/>
    <s v="cust-00932"/>
    <x v="7"/>
    <x v="8"/>
    <s v="lrodriguez@radon.com"/>
    <x v="3"/>
    <s v="Australia"/>
    <s v="data1"/>
    <n v="8555"/>
  </r>
  <r>
    <n v="66.692160000000001"/>
    <x v="340"/>
    <n v="1009859"/>
    <n v="1111"/>
    <x v="9"/>
    <n v="4.6879999999999997"/>
    <n v="13.226143344709898"/>
    <s v="cust-00933"/>
    <x v="2"/>
    <x v="1"/>
    <s v="jsmith@radon.com"/>
    <x v="0"/>
    <s v="Australia"/>
    <s v="info1"/>
    <n v="2215"/>
  </r>
  <r>
    <n v="66.692160000000001"/>
    <x v="320"/>
    <n v="1018944"/>
    <n v="2820"/>
    <x v="9"/>
    <n v="50.771999999999998"/>
    <n v="0.31356180571968806"/>
    <s v="cust-00934"/>
    <x v="9"/>
    <x v="1"/>
    <s v="osmith@radon.com"/>
    <x v="9"/>
    <s v="USA"/>
    <s v="data1"/>
    <n v="3008"/>
  </r>
  <r>
    <n v="66.692160000000001"/>
    <x v="4"/>
    <n v="1013875"/>
    <n v="256"/>
    <x v="9"/>
    <n v="109.22"/>
    <n v="-0.38937776963926019"/>
    <s v="cust-00935"/>
    <x v="7"/>
    <x v="0"/>
    <s v="ldavis@radon.com"/>
    <x v="10"/>
    <s v="USA"/>
    <s v="data1"/>
    <n v="8952"/>
  </r>
  <r>
    <n v="66.877200000000002"/>
    <x v="64"/>
    <n v="1005157"/>
    <n v="924"/>
    <x v="0"/>
    <n v="142.9408"/>
    <n v="-0.53213358257404464"/>
    <s v="cust-00936"/>
    <x v="4"/>
    <x v="8"/>
    <s v="jrodriguez@ideapad.com"/>
    <x v="9"/>
    <s v="USA"/>
    <s v="data1"/>
    <n v="6937"/>
  </r>
  <r>
    <n v="66.877200000000002"/>
    <x v="197"/>
    <n v="1003937"/>
    <n v="2078"/>
    <x v="2"/>
    <n v="220.72640000000001"/>
    <n v="-0.6970131348130536"/>
    <s v="cust-00937"/>
    <x v="1"/>
    <x v="8"/>
    <s v="erodriguez@ideapad.com"/>
    <x v="7"/>
    <s v="India"/>
    <s v="data1"/>
    <n v="6267"/>
  </r>
  <r>
    <n v="67.23"/>
    <x v="305"/>
    <n v="1015781"/>
    <n v="878"/>
    <x v="0"/>
    <n v="25.876000000000001"/>
    <n v="1.5981604575668573"/>
    <s v="cust-00938"/>
    <x v="8"/>
    <x v="9"/>
    <s v="ijones@ideapad.com"/>
    <x v="9"/>
    <s v="USA"/>
    <s v="info1"/>
    <n v="3051"/>
  </r>
  <r>
    <n v="67.23"/>
    <x v="98"/>
    <n v="1015071"/>
    <n v="2091"/>
    <x v="4"/>
    <n v="28.123999999999999"/>
    <n v="1.3904849950220457"/>
    <s v="cust-00939"/>
    <x v="4"/>
    <x v="7"/>
    <s v="jgarcia@ideapad.com"/>
    <x v="2"/>
    <s v="Australia"/>
    <s v="data1"/>
    <n v="1440"/>
  </r>
  <r>
    <n v="67.23"/>
    <x v="220"/>
    <n v="1008394"/>
    <n v="12"/>
    <x v="1"/>
    <n v="31.047999999999998"/>
    <n v="1.1653568667869108"/>
    <s v="cust-00940"/>
    <x v="1"/>
    <x v="2"/>
    <s v="ewilliams@radon.com"/>
    <x v="5"/>
    <s v="USA"/>
    <s v="data1"/>
    <n v="4076"/>
  </r>
  <r>
    <n v="67.23"/>
    <x v="246"/>
    <n v="1009953"/>
    <n v="2717"/>
    <x v="7"/>
    <n v="34.82"/>
    <n v="0.93078690407811615"/>
    <s v="cust-00941"/>
    <x v="4"/>
    <x v="9"/>
    <s v="jjones@radon.com"/>
    <x v="11"/>
    <s v="England"/>
    <s v="info1"/>
    <n v="3695"/>
  </r>
  <r>
    <n v="67.23"/>
    <x v="341"/>
    <n v="1010572"/>
    <n v="1286"/>
    <x v="7"/>
    <n v="34.82"/>
    <n v="0.93078690407811615"/>
    <s v="cust-00942"/>
    <x v="3"/>
    <x v="0"/>
    <s v="sdavis@ryzen.com"/>
    <x v="3"/>
    <s v="Australia"/>
    <s v="data2"/>
    <n v="8333"/>
  </r>
  <r>
    <n v="67.23"/>
    <x v="53"/>
    <n v="1008478"/>
    <n v="1897"/>
    <x v="1"/>
    <n v="76.915999999999997"/>
    <n v="-0.12592958552186792"/>
    <s v="cust-00943"/>
    <x v="3"/>
    <x v="0"/>
    <s v="sdavis@ryzen.com"/>
    <x v="2"/>
    <s v="Australia"/>
    <s v="data2"/>
    <n v="4458"/>
  </r>
  <r>
    <n v="67.23"/>
    <x v="101"/>
    <n v="1013428"/>
    <n v="692"/>
    <x v="7"/>
    <n v="77.531999999999996"/>
    <n v="-0.13287416808543559"/>
    <s v="cust-00944"/>
    <x v="7"/>
    <x v="6"/>
    <s v="ljohnson@ryzen.com"/>
    <x v="2"/>
    <s v="Australia"/>
    <s v="info1"/>
    <n v="1908"/>
  </r>
  <r>
    <n v="67.23"/>
    <x v="248"/>
    <n v="1018936"/>
    <n v="2057"/>
    <x v="3"/>
    <n v="77.531999999999996"/>
    <n v="-0.13287416808543559"/>
    <s v="cust-00945"/>
    <x v="5"/>
    <x v="9"/>
    <s v="ajones@ryzen.com"/>
    <x v="10"/>
    <s v="USA"/>
    <s v="info1"/>
    <n v="2542"/>
  </r>
  <r>
    <n v="67.23"/>
    <x v="232"/>
    <n v="1015614"/>
    <n v="506"/>
    <x v="8"/>
    <n v="79.78"/>
    <n v="-0.15730759588869386"/>
    <s v="cust-00946"/>
    <x v="4"/>
    <x v="2"/>
    <s v="jwilliams@radon.com"/>
    <x v="3"/>
    <s v="Australia"/>
    <s v="data1"/>
    <n v="2530"/>
  </r>
  <r>
    <n v="67.23"/>
    <x v="341"/>
    <n v="1011669"/>
    <n v="2139"/>
    <x v="8"/>
    <n v="92.144000000000005"/>
    <n v="-0.27038114255947215"/>
    <s v="cust-00947"/>
    <x v="3"/>
    <x v="0"/>
    <s v="sdavis@ryzen.com"/>
    <x v="7"/>
    <s v="India"/>
    <s v="data1"/>
    <n v="6790"/>
  </r>
  <r>
    <n v="67.23"/>
    <x v="261"/>
    <n v="1017303"/>
    <n v="2280"/>
    <x v="1"/>
    <n v="105.63200000000001"/>
    <n v="-0.36354513783701908"/>
    <s v="cust-00948"/>
    <x v="1"/>
    <x v="6"/>
    <s v="ejohnson@ideapad.com"/>
    <x v="4"/>
    <s v="England"/>
    <s v="info1"/>
    <n v="4443"/>
  </r>
  <r>
    <n v="67.23"/>
    <x v="221"/>
    <n v="1008924"/>
    <n v="254"/>
    <x v="1"/>
    <n v="111.68"/>
    <n v="-0.39801217765042979"/>
    <s v="cust-00949"/>
    <x v="8"/>
    <x v="9"/>
    <s v="ijones@ideapad.com"/>
    <x v="11"/>
    <s v="England"/>
    <s v="data1"/>
    <n v="4065"/>
  </r>
  <r>
    <n v="67.23"/>
    <x v="209"/>
    <n v="1016137"/>
    <n v="122"/>
    <x v="7"/>
    <n v="138.22800000000001"/>
    <n v="-0.51362965535202709"/>
    <s v="cust-00950"/>
    <x v="5"/>
    <x v="4"/>
    <s v="amiller@radon.com"/>
    <x v="5"/>
    <s v="USA"/>
    <s v="data2"/>
    <n v="4204"/>
  </r>
  <r>
    <n v="67.23"/>
    <x v="60"/>
    <n v="1010725"/>
    <n v="705"/>
    <x v="3"/>
    <n v="149.46799999999999"/>
    <n v="-0.55020472609521764"/>
    <s v="cust-00951"/>
    <x v="9"/>
    <x v="7"/>
    <s v="ogarcia@ryzen.com"/>
    <x v="11"/>
    <s v="England"/>
    <s v="data1"/>
    <n v="5312"/>
  </r>
  <r>
    <n v="67.23"/>
    <x v="342"/>
    <n v="1011542"/>
    <n v="1732"/>
    <x v="4"/>
    <n v="153.964"/>
    <n v="-0.56333948195682104"/>
    <s v="cust-00952"/>
    <x v="9"/>
    <x v="9"/>
    <s v="ojones@radon.com"/>
    <x v="11"/>
    <s v="England"/>
    <s v="data2"/>
    <n v="9926"/>
  </r>
  <r>
    <n v="67.23"/>
    <x v="305"/>
    <n v="1012397"/>
    <n v="661"/>
    <x v="8"/>
    <n v="153.964"/>
    <n v="-0.56333948195682104"/>
    <s v="cust-00953"/>
    <x v="9"/>
    <x v="0"/>
    <s v="odavis@ryzen.com"/>
    <x v="5"/>
    <s v="USA"/>
    <s v="data1"/>
    <n v="7773"/>
  </r>
  <r>
    <n v="67.23"/>
    <x v="9"/>
    <n v="1012798"/>
    <n v="934"/>
    <x v="3"/>
    <n v="159.584"/>
    <n v="-0.57871716462803291"/>
    <s v="cust-00954"/>
    <x v="6"/>
    <x v="1"/>
    <s v="msmith@ideapad.com"/>
    <x v="9"/>
    <s v="USA"/>
    <s v="data1"/>
    <n v="3889"/>
  </r>
  <r>
    <n v="67.23"/>
    <x v="328"/>
    <n v="1017469"/>
    <n v="1736"/>
    <x v="2"/>
    <n v="162.95599999999999"/>
    <n v="-0.587434644934829"/>
    <s v="cust-00955"/>
    <x v="2"/>
    <x v="1"/>
    <s v="jsmith@ryzen.com"/>
    <x v="6"/>
    <s v="England"/>
    <s v="data2"/>
    <n v="1956"/>
  </r>
  <r>
    <n v="67.23"/>
    <x v="178"/>
    <n v="1014709"/>
    <n v="2325"/>
    <x v="4"/>
    <n v="168.57599999999999"/>
    <n v="-0.60118878132118447"/>
    <s v="cust-00956"/>
    <x v="7"/>
    <x v="3"/>
    <s v="lbrown@ryzen.com"/>
    <x v="8"/>
    <s v="India"/>
    <s v="data1"/>
    <n v="1514"/>
  </r>
  <r>
    <n v="67.23"/>
    <x v="251"/>
    <n v="1008762"/>
    <n v="1070"/>
    <x v="1"/>
    <n v="173.42400000000001"/>
    <n v="-0.61233739274840848"/>
    <s v="cust-00957"/>
    <x v="2"/>
    <x v="8"/>
    <s v="jrodriguez@ryzen.com"/>
    <x v="8"/>
    <s v="India"/>
    <s v="info1"/>
    <n v="7560"/>
  </r>
  <r>
    <n v="67.23"/>
    <x v="210"/>
    <n v="1011447"/>
    <n v="1404"/>
    <x v="3"/>
    <n v="176.44399999999999"/>
    <n v="-0.61897259187050846"/>
    <s v="cust-00958"/>
    <x v="8"/>
    <x v="3"/>
    <s v="ibrown@radon.com"/>
    <x v="10"/>
    <s v="USA"/>
    <s v="data1"/>
    <n v="4595"/>
  </r>
  <r>
    <n v="68.421599999999998"/>
    <x v="239"/>
    <n v="1004489"/>
    <n v="353"/>
    <x v="1"/>
    <n v="100.56"/>
    <n v="-0.31959427207637237"/>
    <s v="cust-00959"/>
    <x v="5"/>
    <x v="6"/>
    <s v="ajohnson@radon.com"/>
    <x v="0"/>
    <s v="Australia"/>
    <s v="data1"/>
    <n v="9501"/>
  </r>
  <r>
    <n v="68.574600000000004"/>
    <x v="259"/>
    <n v="1006559"/>
    <n v="2838"/>
    <x v="0"/>
    <n v="112.872"/>
    <n v="-0.39245694237720602"/>
    <s v="cust-00960"/>
    <x v="5"/>
    <x v="6"/>
    <s v="ajohnson@radon.com"/>
    <x v="10"/>
    <s v="USA"/>
    <s v="data2"/>
    <n v="4668"/>
  </r>
  <r>
    <n v="68.574600000000004"/>
    <x v="333"/>
    <n v="1013832"/>
    <n v="1561"/>
    <x v="8"/>
    <n v="137.68799999999999"/>
    <n v="-0.50195659752483868"/>
    <s v="cust-00961"/>
    <x v="0"/>
    <x v="2"/>
    <s v="nwilliams@ideapad.com"/>
    <x v="0"/>
    <s v="Australia"/>
    <s v="data1"/>
    <n v="8512"/>
  </r>
  <r>
    <n v="68.574600000000004"/>
    <x v="343"/>
    <n v="1012543"/>
    <n v="706"/>
    <x v="6"/>
    <n v="150.05199999999999"/>
    <n v="-0.542994428598086"/>
    <s v="cust-00962"/>
    <x v="3"/>
    <x v="2"/>
    <s v="swilliams@ideapad.com"/>
    <x v="1"/>
    <s v="India"/>
    <s v="data2"/>
    <n v="9583"/>
  </r>
  <r>
    <n v="68.574600000000004"/>
    <x v="133"/>
    <n v="1012856"/>
    <n v="503"/>
    <x v="0"/>
    <n v="182.648"/>
    <n v="-0.62455323901712578"/>
    <s v="cust-00963"/>
    <x v="6"/>
    <x v="6"/>
    <s v="mjohnson@ryzen.com"/>
    <x v="2"/>
    <s v="Australia"/>
    <s v="info1"/>
    <n v="8066"/>
  </r>
  <r>
    <n v="68.574600000000004"/>
    <x v="86"/>
    <n v="1010246"/>
    <n v="1000"/>
    <x v="1"/>
    <n v="45.524000000000001"/>
    <n v="0.50633951322379411"/>
    <s v="cust-00964"/>
    <x v="9"/>
    <x v="6"/>
    <s v="ojohnson@radon.com"/>
    <x v="3"/>
    <s v="Australia"/>
    <s v="data2"/>
    <n v="1452"/>
  </r>
  <r>
    <n v="68.574600000000004"/>
    <x v="197"/>
    <n v="1017422"/>
    <n v="1241"/>
    <x v="6"/>
    <n v="3.9319999999999999"/>
    <n v="16.440132248219737"/>
    <s v="cust-00965"/>
    <x v="7"/>
    <x v="5"/>
    <s v="lmartinez@ideapad.com"/>
    <x v="8"/>
    <s v="India"/>
    <s v="info1"/>
    <n v="1316"/>
  </r>
  <r>
    <n v="68.574600000000004"/>
    <x v="292"/>
    <n v="1018291"/>
    <n v="1664"/>
    <x v="4"/>
    <n v="5.056"/>
    <n v="12.56301424050633"/>
    <s v="cust-00966"/>
    <x v="7"/>
    <x v="4"/>
    <s v="lmiller@radon.com"/>
    <x v="10"/>
    <s v="USA"/>
    <s v="data1"/>
    <n v="9702"/>
  </r>
  <r>
    <n v="68.574600000000004"/>
    <x v="309"/>
    <n v="1014173"/>
    <n v="1831"/>
    <x v="5"/>
    <n v="9.5519999999999996"/>
    <n v="6.1790829145728647"/>
    <s v="cust-00967"/>
    <x v="3"/>
    <x v="2"/>
    <s v="swilliams@ideapad.com"/>
    <x v="10"/>
    <s v="USA"/>
    <s v="data2"/>
    <n v="2521"/>
  </r>
  <r>
    <n v="68.574600000000004"/>
    <x v="238"/>
    <n v="1017898"/>
    <n v="2356"/>
    <x v="7"/>
    <n v="29.788"/>
    <n v="1.3020880891634217"/>
    <s v="cust-00968"/>
    <x v="0"/>
    <x v="1"/>
    <s v="nsmith@ideapad.com"/>
    <x v="5"/>
    <s v="USA"/>
    <s v="data1"/>
    <n v="9982"/>
  </r>
  <r>
    <n v="68.574600000000004"/>
    <x v="313"/>
    <n v="1018683"/>
    <n v="1536"/>
    <x v="1"/>
    <n v="39.904000000000003"/>
    <n v="0.71848937449879702"/>
    <s v="cust-00969"/>
    <x v="1"/>
    <x v="9"/>
    <s v="ejones@ryzen.com"/>
    <x v="8"/>
    <s v="India"/>
    <s v="data1"/>
    <n v="6793"/>
  </r>
  <r>
    <n v="68.574600000000004"/>
    <x v="243"/>
    <n v="1006784"/>
    <n v="573"/>
    <x v="2"/>
    <n v="100.21599999999999"/>
    <n v="-0.31573201883930702"/>
    <s v="cust-00970"/>
    <x v="7"/>
    <x v="4"/>
    <s v="lmiller@ideapad.com"/>
    <x v="0"/>
    <s v="Australia"/>
    <s v="info1"/>
    <n v="3507"/>
  </r>
  <r>
    <n v="68.574600000000004"/>
    <x v="289"/>
    <n v="1012230"/>
    <n v="854"/>
    <x v="0"/>
    <n v="39.9"/>
    <n v="0.71866165413533856"/>
    <s v="cust-00971"/>
    <x v="9"/>
    <x v="7"/>
    <s v="ogarcia@ideapad.com"/>
    <x v="4"/>
    <s v="England"/>
    <s v="data1"/>
    <n v="1214"/>
  </r>
  <r>
    <n v="68.574600000000004"/>
    <x v="136"/>
    <n v="1018880"/>
    <n v="708"/>
    <x v="3"/>
    <n v="42.148000000000003"/>
    <n v="0.62699534972003412"/>
    <s v="cust-00972"/>
    <x v="1"/>
    <x v="7"/>
    <s v="egarcia@ryzen.com"/>
    <x v="1"/>
    <s v="India"/>
    <s v="info1"/>
    <n v="1016"/>
  </r>
  <r>
    <n v="68.574600000000004"/>
    <x v="191"/>
    <n v="1010544"/>
    <n v="1584"/>
    <x v="1"/>
    <n v="43.271999999999998"/>
    <n v="0.58473377703826968"/>
    <s v="cust-00973"/>
    <x v="9"/>
    <x v="0"/>
    <s v="odavis@radon.com"/>
    <x v="0"/>
    <s v="Australia"/>
    <s v="data2"/>
    <n v="4277"/>
  </r>
  <r>
    <n v="68.574600000000004"/>
    <x v="109"/>
    <n v="1013862"/>
    <n v="1941"/>
    <x v="7"/>
    <n v="59.008000000000003"/>
    <n v="0.16212377982646423"/>
    <s v="cust-00974"/>
    <x v="0"/>
    <x v="8"/>
    <s v="nrodriguez@radon.com"/>
    <x v="10"/>
    <s v="USA"/>
    <s v="data2"/>
    <n v="7112"/>
  </r>
  <r>
    <n v="68.574600000000004"/>
    <x v="41"/>
    <n v="1011769"/>
    <n v="1978"/>
    <x v="7"/>
    <n v="65.751999999999995"/>
    <n v="4.2927971772721875E-2"/>
    <s v="cust-00975"/>
    <x v="8"/>
    <x v="7"/>
    <s v="igarcia@ryzen.com"/>
    <x v="1"/>
    <s v="India"/>
    <s v="data1"/>
    <n v="3861"/>
  </r>
  <r>
    <n v="68.574600000000004"/>
    <x v="323"/>
    <n v="1006576"/>
    <n v="427"/>
    <x v="6"/>
    <n v="84.087999999999994"/>
    <n v="-0.18449005803444002"/>
    <s v="cust-00976"/>
    <x v="3"/>
    <x v="9"/>
    <s v="sjones@radon.com"/>
    <x v="6"/>
    <s v="England"/>
    <s v="data1"/>
    <n v="3278"/>
  </r>
  <r>
    <n v="68.574600000000004"/>
    <x v="85"/>
    <n v="1015435"/>
    <n v="535"/>
    <x v="8"/>
    <n v="91.603999999999999"/>
    <n v="-0.2514016855159163"/>
    <s v="cust-00977"/>
    <x v="3"/>
    <x v="5"/>
    <s v="smartinez@ryzen.com"/>
    <x v="9"/>
    <s v="USA"/>
    <s v="info1"/>
    <n v="2086"/>
  </r>
  <r>
    <n v="68.574600000000004"/>
    <x v="132"/>
    <n v="1011126"/>
    <n v="602"/>
    <x v="6"/>
    <n v="115.208"/>
    <n v="-0.40477571002013746"/>
    <s v="cust-00978"/>
    <x v="4"/>
    <x v="1"/>
    <s v="jsmith@ideapad.com"/>
    <x v="3"/>
    <s v="Australia"/>
    <s v="data1"/>
    <n v="6345"/>
  </r>
  <r>
    <n v="68.843519999999998"/>
    <x v="305"/>
    <n v="1018530"/>
    <n v="1898"/>
    <x v="9"/>
    <n v="126.34"/>
    <n v="-0.45509324046224475"/>
    <s v="cust-00979"/>
    <x v="2"/>
    <x v="2"/>
    <s v="jwilliams@radon.com"/>
    <x v="11"/>
    <s v="England"/>
    <s v="data2"/>
    <n v="1221"/>
  </r>
  <r>
    <n v="68.843519999999998"/>
    <x v="344"/>
    <n v="1019176"/>
    <n v="1558"/>
    <x v="9"/>
    <n v="145.44800000000001"/>
    <n v="-0.52667950057752599"/>
    <s v="cust-00980"/>
    <x v="8"/>
    <x v="1"/>
    <s v="ismith@ideapad.com"/>
    <x v="1"/>
    <s v="India"/>
    <s v="data1"/>
    <n v="6326"/>
  </r>
  <r>
    <n v="68.843519999999998"/>
    <x v="13"/>
    <n v="1010453"/>
    <n v="2610"/>
    <x v="9"/>
    <n v="163.43199999999999"/>
    <n v="-0.57876352244358509"/>
    <s v="cust-00981"/>
    <x v="1"/>
    <x v="3"/>
    <s v="ebrown@ideapad.com"/>
    <x v="9"/>
    <s v="USA"/>
    <s v="info1"/>
    <n v="8421"/>
  </r>
  <r>
    <n v="68.843519999999998"/>
    <x v="314"/>
    <n v="1019770"/>
    <n v="134"/>
    <x v="9"/>
    <n v="8.5399999999999991"/>
    <n v="7.0613021077283378"/>
    <s v="cust-00982"/>
    <x v="7"/>
    <x v="6"/>
    <s v="ljohnson@radon.com"/>
    <x v="7"/>
    <s v="India"/>
    <s v="data1"/>
    <n v="4351"/>
  </r>
  <r>
    <n v="68.983199999999997"/>
    <x v="276"/>
    <n v="1003701"/>
    <n v="347"/>
    <x v="2"/>
    <n v="231.8784"/>
    <n v="-0.70250269106566199"/>
    <s v="cust-00983"/>
    <x v="8"/>
    <x v="1"/>
    <s v="ismith@radon.com"/>
    <x v="9"/>
    <s v="USA"/>
    <s v="data1"/>
    <n v="9149"/>
  </r>
  <r>
    <n v="69.919200000000004"/>
    <x v="333"/>
    <n v="1018938"/>
    <n v="503"/>
    <x v="8"/>
    <n v="39.36"/>
    <n v="0.77640243902439032"/>
    <s v="cust-00984"/>
    <x v="2"/>
    <x v="2"/>
    <s v="jwilliams@ideapad.com"/>
    <x v="10"/>
    <s v="USA"/>
    <s v="data2"/>
    <n v="4469"/>
  </r>
  <r>
    <n v="69.919200000000004"/>
    <x v="159"/>
    <n v="1013038"/>
    <n v="2559"/>
    <x v="6"/>
    <n v="48.351999999999997"/>
    <n v="0.44604566512243565"/>
    <s v="cust-00985"/>
    <x v="4"/>
    <x v="5"/>
    <s v="jmartinez@ideapad.com"/>
    <x v="3"/>
    <s v="Australia"/>
    <s v="info1"/>
    <n v="4219"/>
  </r>
  <r>
    <n v="69.919200000000004"/>
    <x v="275"/>
    <n v="1009180"/>
    <n v="169"/>
    <x v="7"/>
    <n v="54.392000000000003"/>
    <n v="0.28546845124282982"/>
    <s v="cust-00986"/>
    <x v="0"/>
    <x v="2"/>
    <s v="nwilliams@radon.com"/>
    <x v="4"/>
    <s v="England"/>
    <s v="data1"/>
    <n v="7814"/>
  </r>
  <r>
    <n v="69.919200000000004"/>
    <x v="149"/>
    <n v="1007509"/>
    <n v="673"/>
    <x v="0"/>
    <n v="62.7"/>
    <n v="0.11513875598086125"/>
    <s v="cust-00987"/>
    <x v="4"/>
    <x v="5"/>
    <s v="jmartinez@ryzen.com"/>
    <x v="10"/>
    <s v="USA"/>
    <s v="info1"/>
    <n v="8811"/>
  </r>
  <r>
    <n v="69.919200000000004"/>
    <x v="2"/>
    <n v="1016969"/>
    <n v="484"/>
    <x v="3"/>
    <n v="91.063999999999993"/>
    <n v="-0.23219713608011938"/>
    <s v="cust-00988"/>
    <x v="4"/>
    <x v="7"/>
    <s v="jgarcia@ryzen.com"/>
    <x v="9"/>
    <s v="USA"/>
    <s v="data2"/>
    <n v="2068"/>
  </r>
  <r>
    <n v="69.919200000000004"/>
    <x v="42"/>
    <n v="1016181"/>
    <n v="107"/>
    <x v="8"/>
    <n v="93.311999999999998"/>
    <n v="-0.25069444444444439"/>
    <s v="cust-00989"/>
    <x v="7"/>
    <x v="7"/>
    <s v="lgarcia@radon.com"/>
    <x v="0"/>
    <s v="Australia"/>
    <s v="data2"/>
    <n v="5280"/>
  </r>
  <r>
    <n v="69.919200000000004"/>
    <x v="288"/>
    <n v="1013845"/>
    <n v="1065"/>
    <x v="0"/>
    <n v="101.18"/>
    <n v="-0.30896224550306384"/>
    <s v="cust-00990"/>
    <x v="2"/>
    <x v="5"/>
    <s v="jmartinez@ryzen.com"/>
    <x v="5"/>
    <s v="USA"/>
    <s v="data1"/>
    <n v="2620"/>
  </r>
  <r>
    <n v="69.919200000000004"/>
    <x v="257"/>
    <n v="1011947"/>
    <n v="484"/>
    <x v="1"/>
    <n v="118.04"/>
    <n v="-0.40766519823788544"/>
    <s v="cust-00991"/>
    <x v="6"/>
    <x v="6"/>
    <s v="mjohnson@ryzen.com"/>
    <x v="10"/>
    <s v="USA"/>
    <s v="data1"/>
    <n v="1491"/>
  </r>
  <r>
    <n v="69.919200000000004"/>
    <x v="10"/>
    <n v="1015959"/>
    <n v="1280"/>
    <x v="8"/>
    <n v="10.135999999999999"/>
    <n v="5.8981057616416743"/>
    <s v="cust-00992"/>
    <x v="3"/>
    <x v="0"/>
    <s v="sdavis@ryzen.com"/>
    <x v="0"/>
    <s v="Australia"/>
    <s v="data2"/>
    <n v="4141"/>
  </r>
  <r>
    <n v="69.919200000000004"/>
    <x v="338"/>
    <n v="1016535"/>
    <n v="1407"/>
    <x v="7"/>
    <n v="18.004000000000001"/>
    <n v="2.8835369917796041"/>
    <s v="cust-00993"/>
    <x v="1"/>
    <x v="9"/>
    <s v="ejones@ryzen.com"/>
    <x v="5"/>
    <s v="USA"/>
    <s v="data2"/>
    <n v="8796"/>
  </r>
  <r>
    <n v="69.919200000000004"/>
    <x v="316"/>
    <n v="1015898"/>
    <n v="1469"/>
    <x v="3"/>
    <n v="21.335999999999999"/>
    <n v="2.2770528683914515"/>
    <s v="cust-00994"/>
    <x v="4"/>
    <x v="0"/>
    <s v="jdavis@radon.com"/>
    <x v="11"/>
    <s v="England"/>
    <s v="info1"/>
    <n v="3605"/>
  </r>
  <r>
    <n v="69.919200000000004"/>
    <x v="345"/>
    <n v="1017367"/>
    <n v="2784"/>
    <x v="7"/>
    <n v="24.707999999999998"/>
    <n v="1.8298203011170475"/>
    <s v="cust-00995"/>
    <x v="7"/>
    <x v="5"/>
    <s v="lmartinez@radon.com"/>
    <x v="6"/>
    <s v="England"/>
    <s v="data1"/>
    <n v="9559"/>
  </r>
  <r>
    <n v="69.919200000000004"/>
    <x v="186"/>
    <n v="1016401"/>
    <n v="2299"/>
    <x v="5"/>
    <n v="25.832000000000001"/>
    <n v="1.706689377516259"/>
    <s v="cust-00996"/>
    <x v="8"/>
    <x v="0"/>
    <s v="idavis@radon.com"/>
    <x v="3"/>
    <s v="Australia"/>
    <s v="data2"/>
    <n v="4294"/>
  </r>
  <r>
    <n v="69.919200000000004"/>
    <x v="331"/>
    <n v="1014232"/>
    <n v="1698"/>
    <x v="7"/>
    <n v="33.700000000000003"/>
    <n v="1.0747537091988131"/>
    <s v="cust-00997"/>
    <x v="0"/>
    <x v="6"/>
    <s v="njohnson@ideapad.com"/>
    <x v="3"/>
    <s v="Australia"/>
    <s v="data1"/>
    <n v="5451"/>
  </r>
  <r>
    <n v="69.919200000000004"/>
    <x v="182"/>
    <n v="1007237"/>
    <n v="192"/>
    <x v="7"/>
    <n v="122.976"/>
    <n v="-0.43144028103044491"/>
    <s v="cust-00998"/>
    <x v="9"/>
    <x v="8"/>
    <s v="orodriguez@ryzen.com"/>
    <x v="6"/>
    <s v="England"/>
    <s v="data1"/>
    <n v="8961"/>
  </r>
  <r>
    <n v="69.919200000000004"/>
    <x v="343"/>
    <n v="1007167"/>
    <n v="1672"/>
    <x v="1"/>
    <n v="1.032"/>
    <n v="66.751162790697677"/>
    <s v="cust-00999"/>
    <x v="5"/>
    <x v="5"/>
    <s v="amartinez@ideapad.com"/>
    <x v="4"/>
    <s v="England"/>
    <s v="info1"/>
    <n v="6374"/>
  </r>
  <r>
    <n v="69.919200000000004"/>
    <x v="270"/>
    <n v="1015014"/>
    <n v="1222"/>
    <x v="3"/>
    <n v="136.024"/>
    <n v="-0.48597894489207782"/>
    <s v="cust-01000"/>
    <x v="0"/>
    <x v="8"/>
    <s v="nrodriguez@radon.com"/>
    <x v="1"/>
    <s v="India"/>
    <s v="data1"/>
    <n v="1352"/>
  </r>
  <r>
    <n v="69.919200000000004"/>
    <x v="51"/>
    <n v="1019281"/>
    <n v="183"/>
    <x v="5"/>
    <n v="168.62"/>
    <n v="-0.58534456173644878"/>
    <s v="cust-01001"/>
    <x v="9"/>
    <x v="9"/>
    <s v="ojones@ryzen.com"/>
    <x v="11"/>
    <s v="England"/>
    <s v="data1"/>
    <n v="8938"/>
  </r>
  <r>
    <n v="69.919200000000004"/>
    <x v="223"/>
    <n v="1019000"/>
    <n v="712"/>
    <x v="1"/>
    <n v="184.35599999999999"/>
    <n v="-0.62073813708260106"/>
    <s v="cust-01002"/>
    <x v="2"/>
    <x v="7"/>
    <s v="jgarcia@radon.com"/>
    <x v="5"/>
    <s v="USA"/>
    <s v="info1"/>
    <n v="6221"/>
  </r>
  <r>
    <n v="69.919200000000004"/>
    <x v="182"/>
    <n v="1018893"/>
    <n v="2558"/>
    <x v="4"/>
    <n v="185.48"/>
    <n v="-0.62303644597800301"/>
    <s v="cust-01003"/>
    <x v="8"/>
    <x v="7"/>
    <s v="igarcia@ideapad.com"/>
    <x v="9"/>
    <s v="USA"/>
    <s v="data1"/>
    <n v="4836"/>
  </r>
  <r>
    <n v="69.919200000000004"/>
    <x v="290"/>
    <n v="1009032"/>
    <n v="933"/>
    <x v="5"/>
    <n v="186.88"/>
    <n v="-0.62586044520547945"/>
    <s v="cust-01004"/>
    <x v="1"/>
    <x v="2"/>
    <s v="ewilliams@radon.com"/>
    <x v="2"/>
    <s v="Australia"/>
    <s v="data2"/>
    <n v="7381"/>
  </r>
  <r>
    <n v="70.087680000000006"/>
    <x v="80"/>
    <n v="1002099"/>
    <n v="2099"/>
    <x v="8"/>
    <n v="107.6992"/>
    <n v="-0.34922747801283571"/>
    <s v="cust-01005"/>
    <x v="7"/>
    <x v="8"/>
    <s v="lrodriguez@ryzen.com"/>
    <x v="9"/>
    <s v="USA"/>
    <s v="data1"/>
    <n v="6527"/>
  </r>
  <r>
    <n v="70.184399999999997"/>
    <x v="215"/>
    <n v="1003154"/>
    <n v="636"/>
    <x v="3"/>
    <n v="187.73759999999999"/>
    <n v="-0.62615693393331973"/>
    <s v="cust-01006"/>
    <x v="6"/>
    <x v="1"/>
    <s v="msmith@radon.com"/>
    <x v="5"/>
    <s v="USA"/>
    <s v="info1"/>
    <n v="4845"/>
  </r>
  <r>
    <n v="70.994879999999995"/>
    <x v="340"/>
    <n v="1016036"/>
    <n v="2064"/>
    <x v="9"/>
    <n v="160.32"/>
    <n v="-0.5571676646706587"/>
    <s v="cust-01007"/>
    <x v="0"/>
    <x v="6"/>
    <s v="njohnson@radon.com"/>
    <x v="6"/>
    <s v="England"/>
    <s v="data1"/>
    <n v="9746"/>
  </r>
  <r>
    <n v="71.263800000000003"/>
    <x v="214"/>
    <n v="1012433"/>
    <n v="2606"/>
    <x v="8"/>
    <n v="2.8519999999999999"/>
    <n v="23.987307152875175"/>
    <s v="cust-01008"/>
    <x v="9"/>
    <x v="2"/>
    <s v="owilliams@ryzen.com"/>
    <x v="6"/>
    <s v="England"/>
    <s v="data1"/>
    <n v="5811"/>
  </r>
  <r>
    <n v="71.263800000000003"/>
    <x v="336"/>
    <n v="1006743"/>
    <n v="1573"/>
    <x v="3"/>
    <n v="4.1520000000000001"/>
    <n v="16.163728323699424"/>
    <s v="cust-01009"/>
    <x v="9"/>
    <x v="1"/>
    <s v="osmith@ryzen.com"/>
    <x v="9"/>
    <s v="USA"/>
    <s v="data2"/>
    <n v="1508"/>
  </r>
  <r>
    <n v="71.263800000000003"/>
    <x v="146"/>
    <n v="1010651"/>
    <n v="1863"/>
    <x v="5"/>
    <n v="9.5960000000000001"/>
    <n v="6.4264068361817426"/>
    <s v="cust-01010"/>
    <x v="3"/>
    <x v="6"/>
    <s v="sjohnson@radon.com"/>
    <x v="10"/>
    <s v="USA"/>
    <s v="data1"/>
    <n v="1149"/>
  </r>
  <r>
    <n v="71.263800000000003"/>
    <x v="346"/>
    <n v="1015920"/>
    <n v="158"/>
    <x v="8"/>
    <n v="12.884"/>
    <n v="4.5311859670909653"/>
    <s v="cust-01011"/>
    <x v="0"/>
    <x v="4"/>
    <s v="nmiller@radon.com"/>
    <x v="0"/>
    <s v="Australia"/>
    <s v="data2"/>
    <n v="1839"/>
  </r>
  <r>
    <n v="71.263800000000003"/>
    <x v="3"/>
    <n v="1009430"/>
    <n v="1275"/>
    <x v="4"/>
    <n v="16.256"/>
    <n v="3.3838459645669294"/>
    <s v="cust-01012"/>
    <x v="8"/>
    <x v="0"/>
    <s v="idavis@radon.com"/>
    <x v="0"/>
    <s v="Australia"/>
    <s v="data2"/>
    <n v="1779"/>
  </r>
  <r>
    <n v="71.263800000000003"/>
    <x v="35"/>
    <n v="1017409"/>
    <n v="474"/>
    <x v="7"/>
    <n v="27.495999999999999"/>
    <n v="1.5917878964212979"/>
    <s v="cust-01013"/>
    <x v="9"/>
    <x v="8"/>
    <s v="orodriguez@radon.com"/>
    <x v="9"/>
    <s v="USA"/>
    <s v="info1"/>
    <n v="3066"/>
  </r>
  <r>
    <n v="71.263800000000003"/>
    <x v="190"/>
    <n v="1019005"/>
    <n v="71"/>
    <x v="6"/>
    <n v="40.984000000000002"/>
    <n v="0.73882002732773766"/>
    <s v="cust-01014"/>
    <x v="7"/>
    <x v="6"/>
    <s v="ljohnson@radon.com"/>
    <x v="7"/>
    <s v="India"/>
    <s v="data1"/>
    <n v="6107"/>
  </r>
  <r>
    <n v="71.263800000000003"/>
    <x v="104"/>
    <n v="1016754"/>
    <n v="1678"/>
    <x v="7"/>
    <n v="44.356000000000002"/>
    <n v="0.60663269907115158"/>
    <s v="cust-01015"/>
    <x v="6"/>
    <x v="9"/>
    <s v="mjones@ryzen.com"/>
    <x v="10"/>
    <s v="USA"/>
    <s v="info1"/>
    <n v="1173"/>
  </r>
  <r>
    <n v="71.263800000000003"/>
    <x v="347"/>
    <n v="1007034"/>
    <n v="2725"/>
    <x v="5"/>
    <n v="28.207999999999998"/>
    <n v="1.526368406125922"/>
    <s v="cust-01016"/>
    <x v="1"/>
    <x v="5"/>
    <s v="emartinez@radon.com"/>
    <x v="9"/>
    <s v="USA"/>
    <s v="data2"/>
    <n v="7671"/>
  </r>
  <r>
    <n v="71.263800000000003"/>
    <x v="214"/>
    <n v="1013645"/>
    <n v="857"/>
    <x v="7"/>
    <n v="34.323999999999998"/>
    <n v="1.0762090665423611"/>
    <s v="cust-01017"/>
    <x v="6"/>
    <x v="9"/>
    <s v="mjones@radon.com"/>
    <x v="5"/>
    <s v="USA"/>
    <s v="info1"/>
    <n v="8779"/>
  </r>
  <r>
    <n v="71.263800000000003"/>
    <x v="180"/>
    <n v="1009617"/>
    <n v="814"/>
    <x v="4"/>
    <n v="36.572000000000003"/>
    <n v="0.94858908454555391"/>
    <s v="cust-01018"/>
    <x v="3"/>
    <x v="1"/>
    <s v="ssmith@radon.com"/>
    <x v="0"/>
    <s v="Australia"/>
    <s v="info1"/>
    <n v="8821"/>
  </r>
  <r>
    <n v="71.263800000000003"/>
    <x v="317"/>
    <n v="1012046"/>
    <n v="359"/>
    <x v="7"/>
    <n v="47.811999999999998"/>
    <n v="0.49050029281351976"/>
    <s v="cust-01019"/>
    <x v="0"/>
    <x v="1"/>
    <s v="nsmith@ideapad.com"/>
    <x v="8"/>
    <s v="India"/>
    <s v="info1"/>
    <n v="5051"/>
  </r>
  <r>
    <n v="71.263800000000003"/>
    <x v="137"/>
    <n v="1015138"/>
    <n v="1940"/>
    <x v="2"/>
    <n v="50.06"/>
    <n v="0.42356771873751498"/>
    <s v="cust-01020"/>
    <x v="6"/>
    <x v="7"/>
    <s v="mgarcia@ideapad.com"/>
    <x v="7"/>
    <s v="India"/>
    <s v="info1"/>
    <n v="8195"/>
  </r>
  <r>
    <n v="71.263800000000003"/>
    <x v="132"/>
    <n v="1008326"/>
    <n v="68"/>
    <x v="1"/>
    <n v="51.22"/>
    <n v="0.39132760640374864"/>
    <s v="cust-01021"/>
    <x v="5"/>
    <x v="6"/>
    <s v="ajohnson@radon.com"/>
    <x v="10"/>
    <s v="USA"/>
    <s v="data2"/>
    <n v="6467"/>
  </r>
  <r>
    <n v="71.263800000000003"/>
    <x v="348"/>
    <n v="1013019"/>
    <n v="1213"/>
    <x v="8"/>
    <n v="106.26"/>
    <n v="-0.32934500282326368"/>
    <s v="cust-01022"/>
    <x v="3"/>
    <x v="4"/>
    <s v="smiller@ryzen.com"/>
    <x v="0"/>
    <s v="Australia"/>
    <s v="data2"/>
    <n v="8627"/>
  </r>
  <r>
    <n v="71.263800000000003"/>
    <x v="56"/>
    <n v="1009803"/>
    <n v="707"/>
    <x v="8"/>
    <n v="127.616"/>
    <n v="-0.44157629137412235"/>
    <s v="cust-01023"/>
    <x v="1"/>
    <x v="7"/>
    <s v="egarcia@ideapad.com"/>
    <x v="3"/>
    <s v="Australia"/>
    <s v="info1"/>
    <n v="6383"/>
  </r>
  <r>
    <n v="71.263800000000003"/>
    <x v="228"/>
    <n v="1010024"/>
    <n v="1112"/>
    <x v="6"/>
    <n v="133.23599999999999"/>
    <n v="-0.46513104566333419"/>
    <s v="cust-01024"/>
    <x v="1"/>
    <x v="2"/>
    <s v="ewilliams@ideapad.com"/>
    <x v="9"/>
    <s v="USA"/>
    <s v="data1"/>
    <n v="8456"/>
  </r>
  <r>
    <n v="71.263800000000003"/>
    <x v="305"/>
    <n v="1017564"/>
    <n v="1411"/>
    <x v="7"/>
    <n v="137.732"/>
    <n v="-0.48259082856562019"/>
    <s v="cust-01025"/>
    <x v="7"/>
    <x v="7"/>
    <s v="lgarcia@ideapad.com"/>
    <x v="1"/>
    <s v="India"/>
    <s v="data2"/>
    <n v="1928"/>
  </r>
  <r>
    <n v="71.263800000000003"/>
    <x v="314"/>
    <n v="1012380"/>
    <n v="301"/>
    <x v="8"/>
    <n v="145.6"/>
    <n v="-0.51055082417582409"/>
    <s v="cust-01026"/>
    <x v="6"/>
    <x v="3"/>
    <s v="mbrown@radon.com"/>
    <x v="0"/>
    <s v="Australia"/>
    <s v="data1"/>
    <n v="1528"/>
  </r>
  <r>
    <n v="71.263800000000003"/>
    <x v="275"/>
    <n v="1007748"/>
    <n v="1030"/>
    <x v="1"/>
    <n v="154.04"/>
    <n v="-0.53736821604777973"/>
    <s v="cust-01027"/>
    <x v="3"/>
    <x v="6"/>
    <s v="sjohnson@ideapad.com"/>
    <x v="6"/>
    <s v="England"/>
    <s v="info1"/>
    <n v="8575"/>
  </r>
  <r>
    <n v="71.263800000000003"/>
    <x v="80"/>
    <n v="1013697"/>
    <n v="729"/>
    <x v="3"/>
    <n v="168.08"/>
    <n v="-0.57601261304140883"/>
    <s v="cust-01028"/>
    <x v="2"/>
    <x v="5"/>
    <s v="jmartinez@radon.com"/>
    <x v="4"/>
    <s v="England"/>
    <s v="data1"/>
    <n v="7583"/>
  </r>
  <r>
    <n v="72.462000000000003"/>
    <x v="99"/>
    <n v="1003834"/>
    <n v="2750"/>
    <x v="5"/>
    <n v="208.0736"/>
    <n v="-0.65174822755025152"/>
    <s v="cust-01029"/>
    <x v="5"/>
    <x v="2"/>
    <s v="awilliams@radon.com"/>
    <x v="7"/>
    <s v="India"/>
    <s v="data1"/>
    <n v="5204"/>
  </r>
  <r>
    <n v="72.608400000000003"/>
    <x v="260"/>
    <n v="1006351"/>
    <n v="636"/>
    <x v="4"/>
    <n v="42.731999999999999"/>
    <n v="0.69915754001684927"/>
    <s v="cust-01030"/>
    <x v="9"/>
    <x v="1"/>
    <s v="osmith@ideapad.com"/>
    <x v="8"/>
    <s v="India"/>
    <s v="data1"/>
    <n v="1491"/>
  </r>
  <r>
    <n v="72.608400000000003"/>
    <x v="327"/>
    <n v="1015804"/>
    <n v="2517"/>
    <x v="5"/>
    <n v="74.248000000000005"/>
    <n v="-2.2082749703695743E-2"/>
    <s v="cust-01031"/>
    <x v="8"/>
    <x v="2"/>
    <s v="iwilliams@ideapad.com"/>
    <x v="2"/>
    <s v="Australia"/>
    <s v="data2"/>
    <n v="8227"/>
  </r>
  <r>
    <n v="72.608400000000003"/>
    <x v="154"/>
    <n v="1007684"/>
    <n v="2352"/>
    <x v="3"/>
    <n v="86.171999999999997"/>
    <n v="-0.1574014761175323"/>
    <s v="cust-01032"/>
    <x v="3"/>
    <x v="2"/>
    <s v="swilliams@radon.com"/>
    <x v="2"/>
    <s v="Australia"/>
    <s v="data1"/>
    <n v="5850"/>
  </r>
  <r>
    <n v="72.608400000000003"/>
    <x v="52"/>
    <n v="1014078"/>
    <n v="1375"/>
    <x v="8"/>
    <n v="109.092"/>
    <n v="-0.33442965570344291"/>
    <s v="cust-01033"/>
    <x v="5"/>
    <x v="5"/>
    <s v="amartinez@radon.com"/>
    <x v="6"/>
    <s v="England"/>
    <s v="data2"/>
    <n v="1109"/>
  </r>
  <r>
    <n v="72.608400000000003"/>
    <x v="65"/>
    <n v="1014653"/>
    <n v="1715"/>
    <x v="4"/>
    <n v="109.092"/>
    <n v="-0.33442965570344291"/>
    <s v="cust-01034"/>
    <x v="7"/>
    <x v="1"/>
    <s v="lsmith@radon.com"/>
    <x v="3"/>
    <s v="Australia"/>
    <s v="info1"/>
    <n v="6523"/>
  </r>
  <r>
    <n v="72.608400000000003"/>
    <x v="72"/>
    <n v="1013564"/>
    <n v="607"/>
    <x v="3"/>
    <n v="131.572"/>
    <n v="-0.44814702216277019"/>
    <s v="cust-01035"/>
    <x v="2"/>
    <x v="6"/>
    <s v="jjohnson@ideapad.com"/>
    <x v="1"/>
    <s v="India"/>
    <s v="data1"/>
    <n v="1486"/>
  </r>
  <r>
    <n v="72.608400000000003"/>
    <x v="332"/>
    <n v="1015355"/>
    <n v="1928"/>
    <x v="1"/>
    <n v="137.19200000000001"/>
    <n v="-0.47075339669951599"/>
    <s v="cust-01036"/>
    <x v="7"/>
    <x v="5"/>
    <s v="lmartinez@radon.com"/>
    <x v="10"/>
    <s v="USA"/>
    <s v="data1"/>
    <n v="9140"/>
  </r>
  <r>
    <n v="72.608400000000003"/>
    <x v="19"/>
    <n v="1013544"/>
    <n v="1837"/>
    <x v="7"/>
    <n v="163.04400000000001"/>
    <n v="-0.55466990505630387"/>
    <s v="cust-01037"/>
    <x v="2"/>
    <x v="7"/>
    <s v="jgarcia@ideapad.com"/>
    <x v="0"/>
    <s v="Australia"/>
    <s v="info1"/>
    <n v="4722"/>
  </r>
  <r>
    <n v="72.608400000000003"/>
    <x v="202"/>
    <n v="1012698"/>
    <n v="96"/>
    <x v="4"/>
    <n v="184.4"/>
    <n v="-0.60624511930585678"/>
    <s v="cust-01038"/>
    <x v="2"/>
    <x v="3"/>
    <s v="jbrown@ideapad.com"/>
    <x v="9"/>
    <s v="USA"/>
    <s v="data2"/>
    <n v="5084"/>
  </r>
  <r>
    <n v="72.608400000000003"/>
    <x v="1"/>
    <n v="1012795"/>
    <n v="1351"/>
    <x v="1"/>
    <n v="190.02"/>
    <n v="-0.61789074834227975"/>
    <s v="cust-01039"/>
    <x v="4"/>
    <x v="8"/>
    <s v="jrodriguez@ryzen.com"/>
    <x v="5"/>
    <s v="USA"/>
    <s v="data1"/>
    <n v="4966"/>
  </r>
  <r>
    <n v="72.608400000000003"/>
    <x v="200"/>
    <n v="1013590"/>
    <n v="1655"/>
    <x v="2"/>
    <n v="191.14400000000001"/>
    <n v="-0.62013769723349932"/>
    <s v="cust-01040"/>
    <x v="5"/>
    <x v="9"/>
    <s v="ajones@ryzen.com"/>
    <x v="6"/>
    <s v="England"/>
    <s v="data2"/>
    <n v="1958"/>
  </r>
  <r>
    <n v="72.608400000000003"/>
    <x v="152"/>
    <n v="1016821"/>
    <n v="1109"/>
    <x v="7"/>
    <n v="191.14400000000001"/>
    <n v="-0.62013769723349932"/>
    <s v="cust-01041"/>
    <x v="0"/>
    <x v="7"/>
    <s v="ngarcia@radon.com"/>
    <x v="9"/>
    <s v="USA"/>
    <s v="info1"/>
    <n v="1787"/>
  </r>
  <r>
    <n v="72.608400000000003"/>
    <x v="56"/>
    <n v="1015518"/>
    <n v="2644"/>
    <x v="2"/>
    <n v="14.548"/>
    <n v="3.9909540830354691"/>
    <s v="cust-01042"/>
    <x v="8"/>
    <x v="7"/>
    <s v="igarcia@radon.com"/>
    <x v="0"/>
    <s v="Australia"/>
    <s v="info1"/>
    <n v="4683"/>
  </r>
  <r>
    <n v="72.608400000000003"/>
    <x v="324"/>
    <n v="1015136"/>
    <n v="1347"/>
    <x v="8"/>
    <n v="16.923999999999999"/>
    <n v="3.2902623493264005"/>
    <s v="cust-01043"/>
    <x v="8"/>
    <x v="5"/>
    <s v="imartinez@ideapad.com"/>
    <x v="9"/>
    <s v="USA"/>
    <s v="data1"/>
    <n v="3302"/>
  </r>
  <r>
    <n v="72.608400000000003"/>
    <x v="253"/>
    <n v="1011506"/>
    <n v="462"/>
    <x v="0"/>
    <n v="23.667999999999999"/>
    <n v="2.0677877302687175"/>
    <s v="cust-01044"/>
    <x v="1"/>
    <x v="4"/>
    <s v="emiller@ideapad.com"/>
    <x v="0"/>
    <s v="Australia"/>
    <s v="data2"/>
    <n v="5892"/>
  </r>
  <r>
    <n v="72.608400000000003"/>
    <x v="85"/>
    <n v="1016101"/>
    <n v="2567"/>
    <x v="2"/>
    <n v="28.036000000000001"/>
    <n v="1.5898273648166643"/>
    <s v="cust-01045"/>
    <x v="5"/>
    <x v="2"/>
    <s v="awilliams@ideapad.com"/>
    <x v="6"/>
    <s v="England"/>
    <s v="info1"/>
    <n v="4103"/>
  </r>
  <r>
    <n v="72.608400000000003"/>
    <x v="180"/>
    <n v="1015375"/>
    <n v="519"/>
    <x v="4"/>
    <n v="30.283999999999999"/>
    <n v="1.3975828820499276"/>
    <s v="cust-01046"/>
    <x v="3"/>
    <x v="5"/>
    <s v="smartinez@radon.com"/>
    <x v="0"/>
    <s v="Australia"/>
    <s v="data1"/>
    <n v="6190"/>
  </r>
  <r>
    <n v="72.608400000000003"/>
    <x v="300"/>
    <n v="1017581"/>
    <n v="2229"/>
    <x v="1"/>
    <n v="31.536000000000001"/>
    <n v="1.3023972602739726"/>
    <s v="cust-01047"/>
    <x v="5"/>
    <x v="1"/>
    <s v="asmith@ryzen.com"/>
    <x v="2"/>
    <s v="Australia"/>
    <s v="data1"/>
    <n v="8706"/>
  </r>
  <r>
    <n v="72.608400000000003"/>
    <x v="222"/>
    <n v="1011530"/>
    <n v="2206"/>
    <x v="8"/>
    <n v="37.027999999999999"/>
    <n v="0.9609052608836558"/>
    <s v="cust-01048"/>
    <x v="8"/>
    <x v="1"/>
    <s v="ismith@ryzen.com"/>
    <x v="4"/>
    <s v="England"/>
    <s v="info1"/>
    <n v="6711"/>
  </r>
  <r>
    <n v="72.608400000000003"/>
    <x v="340"/>
    <n v="1010668"/>
    <n v="906"/>
    <x v="6"/>
    <n v="43.9"/>
    <n v="0.65394988610478377"/>
    <s v="cust-01049"/>
    <x v="1"/>
    <x v="8"/>
    <s v="erodriguez@ryzen.com"/>
    <x v="7"/>
    <s v="India"/>
    <s v="info1"/>
    <n v="6548"/>
  </r>
  <r>
    <n v="72.608400000000003"/>
    <x v="325"/>
    <n v="1019789"/>
    <n v="755"/>
    <x v="3"/>
    <n v="61.884"/>
    <n v="0.17329842931937178"/>
    <s v="cust-01050"/>
    <x v="4"/>
    <x v="5"/>
    <s v="jmartinez@ryzen.com"/>
    <x v="2"/>
    <s v="Australia"/>
    <s v="data2"/>
    <n v="9651"/>
  </r>
  <r>
    <n v="72.608400000000003"/>
    <x v="226"/>
    <n v="1011081"/>
    <n v="2572"/>
    <x v="4"/>
    <n v="63.008000000000003"/>
    <n v="0.15236795327577451"/>
    <s v="cust-01051"/>
    <x v="7"/>
    <x v="1"/>
    <s v="lsmith@radon.com"/>
    <x v="3"/>
    <s v="Australia"/>
    <s v="data1"/>
    <n v="1290"/>
  </r>
  <r>
    <n v="72.608400000000003"/>
    <x v="286"/>
    <n v="1008655"/>
    <n v="1594"/>
    <x v="3"/>
    <n v="68.575999999999993"/>
    <n v="5.8801913205786427E-2"/>
    <s v="cust-01052"/>
    <x v="1"/>
    <x v="8"/>
    <s v="erodriguez@ryzen.com"/>
    <x v="0"/>
    <s v="Australia"/>
    <s v="data1"/>
    <n v="6584"/>
  </r>
  <r>
    <n v="72.608400000000003"/>
    <x v="23"/>
    <n v="1007498"/>
    <n v="857"/>
    <x v="6"/>
    <n v="169.28"/>
    <n v="-0.57107514177693763"/>
    <s v="cust-01053"/>
    <x v="3"/>
    <x v="8"/>
    <s v="srodriguez@ryzen.com"/>
    <x v="2"/>
    <s v="Australia"/>
    <s v="data2"/>
    <n v="1338"/>
  </r>
  <r>
    <n v="72.608400000000003"/>
    <x v="102"/>
    <n v="1007717"/>
    <n v="1373"/>
    <x v="3"/>
    <n v="180.68799999999999"/>
    <n v="-0.5981559373062959"/>
    <s v="cust-01054"/>
    <x v="8"/>
    <x v="7"/>
    <s v="igarcia@ryzen.com"/>
    <x v="5"/>
    <s v="USA"/>
    <s v="data1"/>
    <n v="5403"/>
  </r>
  <r>
    <n v="73.146240000000006"/>
    <x v="294"/>
    <n v="1017064"/>
    <n v="2580"/>
    <x v="9"/>
    <n v="36.94"/>
    <n v="0.98013643746616164"/>
    <s v="cust-01055"/>
    <x v="3"/>
    <x v="0"/>
    <s v="sdavis@ideapad.com"/>
    <x v="2"/>
    <s v="Australia"/>
    <s v="info1"/>
    <n v="6318"/>
  </r>
  <r>
    <n v="73.146240000000006"/>
    <x v="58"/>
    <n v="1007516"/>
    <n v="2701"/>
    <x v="9"/>
    <n v="42.06"/>
    <n v="0.73909272467902998"/>
    <s v="cust-01056"/>
    <x v="0"/>
    <x v="2"/>
    <s v="nwilliams@radon.com"/>
    <x v="6"/>
    <s v="England"/>
    <s v="data2"/>
    <n v="6887"/>
  </r>
  <r>
    <n v="73.146240000000006"/>
    <x v="305"/>
    <n v="1014302"/>
    <n v="115"/>
    <x v="9"/>
    <n v="71.784000000000006"/>
    <n v="1.8976930792377129E-2"/>
    <s v="cust-01057"/>
    <x v="4"/>
    <x v="2"/>
    <s v="jwilliams@ryzen.com"/>
    <x v="4"/>
    <s v="England"/>
    <s v="info1"/>
    <n v="7113"/>
  </r>
  <r>
    <n v="73.146240000000006"/>
    <x v="137"/>
    <n v="1012192"/>
    <n v="1390"/>
    <x v="9"/>
    <n v="165.07599999999999"/>
    <n v="-0.55689355206086888"/>
    <s v="cust-01058"/>
    <x v="6"/>
    <x v="6"/>
    <s v="mjohnson@ideapad.com"/>
    <x v="0"/>
    <s v="Australia"/>
    <s v="data2"/>
    <n v="9717"/>
  </r>
  <r>
    <n v="73.538399999999996"/>
    <x v="312"/>
    <n v="1004520"/>
    <n v="41"/>
    <x v="5"/>
    <n v="61.987200000000001"/>
    <n v="0.1863481492953383"/>
    <s v="cust-01059"/>
    <x v="2"/>
    <x v="7"/>
    <s v="jgarcia@radon.com"/>
    <x v="6"/>
    <s v="England"/>
    <s v="data2"/>
    <n v="1291"/>
  </r>
  <r>
    <n v="73.953000000000003"/>
    <x v="139"/>
    <n v="1013767"/>
    <n v="188"/>
    <x v="0"/>
    <n v="7.3920000000000003"/>
    <n v="9.0044642857142865"/>
    <s v="cust-01060"/>
    <x v="1"/>
    <x v="9"/>
    <s v="ejones@radon.com"/>
    <x v="6"/>
    <s v="England"/>
    <s v="data1"/>
    <n v="6539"/>
  </r>
  <r>
    <n v="73.953000000000003"/>
    <x v="299"/>
    <n v="1009392"/>
    <n v="2635"/>
    <x v="3"/>
    <n v="21.832000000000001"/>
    <n v="2.3873671674606083"/>
    <s v="cust-01061"/>
    <x v="4"/>
    <x v="1"/>
    <s v="jsmith@radon.com"/>
    <x v="1"/>
    <s v="India"/>
    <s v="data1"/>
    <n v="8030"/>
  </r>
  <r>
    <n v="73.953000000000003"/>
    <x v="3"/>
    <n v="1019087"/>
    <n v="2830"/>
    <x v="1"/>
    <n v="23.128"/>
    <n v="2.197552749913525"/>
    <s v="cust-01062"/>
    <x v="6"/>
    <x v="7"/>
    <s v="mgarcia@ideapad.com"/>
    <x v="5"/>
    <s v="USA"/>
    <s v="info1"/>
    <n v="6423"/>
  </r>
  <r>
    <n v="73.953000000000003"/>
    <x v="282"/>
    <n v="1016843"/>
    <n v="2395"/>
    <x v="7"/>
    <n v="26.327999999999999"/>
    <n v="1.8089106654512306"/>
    <s v="cust-01063"/>
    <x v="2"/>
    <x v="2"/>
    <s v="jwilliams@ryzen.com"/>
    <x v="1"/>
    <s v="India"/>
    <s v="data2"/>
    <n v="7641"/>
  </r>
  <r>
    <n v="73.953000000000003"/>
    <x v="144"/>
    <n v="1010201"/>
    <n v="2085"/>
    <x v="4"/>
    <n v="32.119999999999997"/>
    <n v="1.3023972602739728"/>
    <s v="cust-01064"/>
    <x v="0"/>
    <x v="8"/>
    <s v="nrodriguez@ryzen.com"/>
    <x v="7"/>
    <s v="India"/>
    <s v="info1"/>
    <n v="2660"/>
  </r>
  <r>
    <n v="73.953000000000003"/>
    <x v="233"/>
    <n v="1011127"/>
    <n v="935"/>
    <x v="7"/>
    <n v="34.195999999999998"/>
    <n v="1.1626213592233012"/>
    <s v="cust-01065"/>
    <x v="1"/>
    <x v="0"/>
    <s v="edavis@radon.com"/>
    <x v="11"/>
    <s v="England"/>
    <s v="info1"/>
    <n v="3533"/>
  </r>
  <r>
    <n v="73.953000000000003"/>
    <x v="223"/>
    <n v="1014578"/>
    <n v="529"/>
    <x v="5"/>
    <n v="34.368000000000002"/>
    <n v="1.1517981843575418"/>
    <s v="cust-01066"/>
    <x v="5"/>
    <x v="9"/>
    <s v="ajones@ideapad.com"/>
    <x v="8"/>
    <s v="India"/>
    <s v="data1"/>
    <n v="3751"/>
  </r>
  <r>
    <n v="73.953000000000003"/>
    <x v="339"/>
    <n v="1018719"/>
    <n v="1658"/>
    <x v="5"/>
    <n v="42.235999999999997"/>
    <n v="0.75094705938062334"/>
    <s v="cust-01067"/>
    <x v="9"/>
    <x v="6"/>
    <s v="ojohnson@ideapad.com"/>
    <x v="1"/>
    <s v="India"/>
    <s v="data2"/>
    <n v="6782"/>
  </r>
  <r>
    <n v="73.953000000000003"/>
    <x v="249"/>
    <n v="1009879"/>
    <n v="1986"/>
    <x v="2"/>
    <n v="127.66"/>
    <n v="-0.42070343098856333"/>
    <s v="cust-01068"/>
    <x v="0"/>
    <x v="3"/>
    <s v="nbrown@radon.com"/>
    <x v="9"/>
    <s v="USA"/>
    <s v="data1"/>
    <n v="8772"/>
  </r>
  <r>
    <n v="73.953000000000003"/>
    <x v="121"/>
    <n v="1007005"/>
    <n v="1020"/>
    <x v="2"/>
    <n v="15.852"/>
    <n v="3.6652157456472367"/>
    <s v="cust-01069"/>
    <x v="5"/>
    <x v="0"/>
    <s v="adavis@ideapad.com"/>
    <x v="0"/>
    <s v="Australia"/>
    <s v="data1"/>
    <n v="8307"/>
  </r>
  <r>
    <n v="73.953000000000003"/>
    <x v="54"/>
    <n v="1007486"/>
    <n v="1346"/>
    <x v="5"/>
    <n v="55.515999999999998"/>
    <n v="0.33210245694934803"/>
    <s v="cust-01070"/>
    <x v="6"/>
    <x v="2"/>
    <s v="mwilliams@ideapad.com"/>
    <x v="2"/>
    <s v="Australia"/>
    <s v="data1"/>
    <n v="7207"/>
  </r>
  <r>
    <n v="73.953000000000003"/>
    <x v="323"/>
    <n v="1006852"/>
    <n v="4"/>
    <x v="5"/>
    <n v="93.14"/>
    <n v="-0.20600171784410562"/>
    <s v="cust-01071"/>
    <x v="4"/>
    <x v="1"/>
    <s v="jsmith@radon.com"/>
    <x v="9"/>
    <s v="USA"/>
    <s v="data1"/>
    <n v="5356"/>
  </r>
  <r>
    <n v="73.953000000000003"/>
    <x v="198"/>
    <n v="1013540"/>
    <n v="866"/>
    <x v="3"/>
    <n v="136.65199999999999"/>
    <n v="-0.45882241020987613"/>
    <s v="cust-01072"/>
    <x v="7"/>
    <x v="5"/>
    <s v="lmartinez@ryzen.com"/>
    <x v="6"/>
    <s v="England"/>
    <s v="data1"/>
    <n v="3295"/>
  </r>
  <r>
    <n v="73.953000000000003"/>
    <x v="28"/>
    <n v="1015797"/>
    <n v="2398"/>
    <x v="0"/>
    <n v="145.64400000000001"/>
    <n v="-0.49223448957732552"/>
    <s v="cust-01073"/>
    <x v="8"/>
    <x v="7"/>
    <s v="igarcia@ryzen.com"/>
    <x v="3"/>
    <s v="Australia"/>
    <s v="data1"/>
    <n v="2985"/>
  </r>
  <r>
    <n v="73.953000000000003"/>
    <x v="85"/>
    <n v="1016152"/>
    <n v="2247"/>
    <x v="7"/>
    <n v="145.64400000000001"/>
    <n v="-0.49223448957732552"/>
    <s v="cust-01074"/>
    <x v="1"/>
    <x v="6"/>
    <s v="ejohnson@ryzen.com"/>
    <x v="4"/>
    <s v="England"/>
    <s v="data2"/>
    <n v="7348"/>
  </r>
  <r>
    <n v="73.953000000000003"/>
    <x v="93"/>
    <n v="1016347"/>
    <n v="2077"/>
    <x v="6"/>
    <n v="172.62"/>
    <n v="-0.57158498435870697"/>
    <s v="cust-01075"/>
    <x v="8"/>
    <x v="5"/>
    <s v="imartinez@ideapad.com"/>
    <x v="6"/>
    <s v="England"/>
    <s v="data2"/>
    <n v="2866"/>
  </r>
  <r>
    <n v="74.567999999999998"/>
    <x v="7"/>
    <n v="1003562"/>
    <n v="501"/>
    <x v="2"/>
    <n v="213.01439999999999"/>
    <n v="-0.64993915904276889"/>
    <s v="cust-01076"/>
    <x v="3"/>
    <x v="1"/>
    <s v="ssmith@ideapad.com"/>
    <x v="1"/>
    <s v="India"/>
    <s v="data1"/>
    <n v="6289"/>
  </r>
  <r>
    <n v="75.297600000000003"/>
    <x v="47"/>
    <n v="1007980"/>
    <n v="262"/>
    <x v="0"/>
    <n v="19.515999999999998"/>
    <n v="2.8582496413199432"/>
    <s v="cust-01077"/>
    <x v="8"/>
    <x v="3"/>
    <s v="ibrown@ryzen.com"/>
    <x v="11"/>
    <s v="England"/>
    <s v="info1"/>
    <n v="7539"/>
  </r>
  <r>
    <n v="75.297600000000003"/>
    <x v="132"/>
    <n v="1010056"/>
    <n v="1703"/>
    <x v="5"/>
    <n v="1.232"/>
    <n v="60.118181818181824"/>
    <s v="cust-01078"/>
    <x v="1"/>
    <x v="8"/>
    <s v="erodriguez@radon.com"/>
    <x v="3"/>
    <s v="Australia"/>
    <s v="info1"/>
    <n v="2048"/>
  </r>
  <r>
    <n v="75.297600000000003"/>
    <x v="21"/>
    <n v="1016009"/>
    <n v="874"/>
    <x v="5"/>
    <n v="1.232"/>
    <n v="60.118181818181824"/>
    <s v="cust-01079"/>
    <x v="0"/>
    <x v="9"/>
    <s v="njones@radon.com"/>
    <x v="0"/>
    <s v="Australia"/>
    <s v="info1"/>
    <n v="2749"/>
  </r>
  <r>
    <n v="75.297600000000003"/>
    <x v="294"/>
    <n v="1008096"/>
    <n v="999"/>
    <x v="8"/>
    <n v="1.536"/>
    <n v="48.021875000000001"/>
    <s v="cust-01080"/>
    <x v="4"/>
    <x v="9"/>
    <s v="jjones@ryzen.com"/>
    <x v="6"/>
    <s v="England"/>
    <s v="data1"/>
    <n v="8488"/>
  </r>
  <r>
    <n v="75.297600000000003"/>
    <x v="185"/>
    <n v="1016771"/>
    <n v="2031"/>
    <x v="3"/>
    <n v="2.14"/>
    <n v="34.185794392523363"/>
    <s v="cust-01081"/>
    <x v="2"/>
    <x v="1"/>
    <s v="jsmith@ryzen.com"/>
    <x v="4"/>
    <s v="England"/>
    <s v="info1"/>
    <n v="9216"/>
  </r>
  <r>
    <n v="75.297600000000003"/>
    <x v="349"/>
    <n v="1015536"/>
    <n v="2407"/>
    <x v="7"/>
    <n v="7.976"/>
    <n v="8.4405215646940821"/>
    <s v="cust-01082"/>
    <x v="7"/>
    <x v="7"/>
    <s v="lgarcia@ryzen.com"/>
    <x v="7"/>
    <s v="India"/>
    <s v="info1"/>
    <n v="8724"/>
  </r>
  <r>
    <n v="75.297600000000003"/>
    <x v="77"/>
    <n v="1013110"/>
    <n v="466"/>
    <x v="7"/>
    <n v="24.835999999999999"/>
    <n v="2.0317925591882755"/>
    <s v="cust-01083"/>
    <x v="6"/>
    <x v="8"/>
    <s v="mrodriguez@radon.com"/>
    <x v="2"/>
    <s v="Australia"/>
    <s v="data2"/>
    <n v="5949"/>
  </r>
  <r>
    <n v="75.297600000000003"/>
    <x v="52"/>
    <n v="1011452"/>
    <n v="526"/>
    <x v="2"/>
    <n v="28.207999999999998"/>
    <n v="1.6693703913783327"/>
    <s v="cust-01084"/>
    <x v="1"/>
    <x v="3"/>
    <s v="ebrown@radon.com"/>
    <x v="4"/>
    <s v="England"/>
    <s v="info1"/>
    <n v="4759"/>
  </r>
  <r>
    <n v="75.297600000000003"/>
    <x v="212"/>
    <n v="1016297"/>
    <n v="354"/>
    <x v="9"/>
    <n v="34.735999999999997"/>
    <n v="1.1677107323813913"/>
    <s v="cust-01085"/>
    <x v="2"/>
    <x v="5"/>
    <s v="jmartinez@ideapad.com"/>
    <x v="7"/>
    <s v="India"/>
    <s v="data2"/>
    <n v="8065"/>
  </r>
  <r>
    <n v="75.297600000000003"/>
    <x v="231"/>
    <n v="1006548"/>
    <n v="2089"/>
    <x v="2"/>
    <n v="52.116"/>
    <n v="0.4448077365876123"/>
    <s v="cust-01086"/>
    <x v="5"/>
    <x v="2"/>
    <s v="awilliams@radon.com"/>
    <x v="9"/>
    <s v="USA"/>
    <s v="data1"/>
    <n v="2556"/>
  </r>
  <r>
    <n v="75.297600000000003"/>
    <x v="244"/>
    <n v="1006338"/>
    <n v="2571"/>
    <x v="9"/>
    <n v="44.648000000000003"/>
    <n v="0.68647195843038877"/>
    <s v="cust-01087"/>
    <x v="1"/>
    <x v="2"/>
    <s v="ewilliams@ryzen.com"/>
    <x v="4"/>
    <s v="England"/>
    <s v="info1"/>
    <n v="3784"/>
  </r>
  <r>
    <n v="75.297600000000003"/>
    <x v="229"/>
    <n v="1015774"/>
    <n v="252"/>
    <x v="1"/>
    <n v="67.548000000000002"/>
    <n v="0.11472730502753599"/>
    <s v="cust-01088"/>
    <x v="9"/>
    <x v="1"/>
    <s v="osmith@ryzen.com"/>
    <x v="0"/>
    <s v="Australia"/>
    <s v="info1"/>
    <n v="9497"/>
  </r>
  <r>
    <n v="75.297600000000003"/>
    <x v="123"/>
    <n v="1006812"/>
    <n v="1010"/>
    <x v="6"/>
    <n v="94.171999999999997"/>
    <n v="-0.2004247547041583"/>
    <s v="cust-01089"/>
    <x v="1"/>
    <x v="5"/>
    <s v="emartinez@ideapad.com"/>
    <x v="1"/>
    <s v="India"/>
    <s v="info1"/>
    <n v="5040"/>
  </r>
  <r>
    <n v="75.297600000000003"/>
    <x v="261"/>
    <n v="1018135"/>
    <n v="360"/>
    <x v="1"/>
    <n v="97.896000000000001"/>
    <n v="-0.23084089237558222"/>
    <s v="cust-01090"/>
    <x v="1"/>
    <x v="3"/>
    <s v="ebrown@radon.com"/>
    <x v="3"/>
    <s v="Australia"/>
    <s v="data1"/>
    <n v="7920"/>
  </r>
  <r>
    <n v="75.297600000000003"/>
    <x v="306"/>
    <n v="1017123"/>
    <n v="489"/>
    <x v="5"/>
    <n v="105.764"/>
    <n v="-0.28806020952308908"/>
    <s v="cust-01091"/>
    <x v="5"/>
    <x v="6"/>
    <s v="ajohnson@ideapad.com"/>
    <x v="3"/>
    <s v="Australia"/>
    <s v="info1"/>
    <n v="6492"/>
  </r>
  <r>
    <n v="75.297600000000003"/>
    <x v="174"/>
    <n v="1011489"/>
    <n v="851"/>
    <x v="5"/>
    <n v="121.5"/>
    <n v="-0.38026666666666664"/>
    <s v="cust-01092"/>
    <x v="3"/>
    <x v="8"/>
    <s v="srodriguez@radon.com"/>
    <x v="11"/>
    <s v="England"/>
    <s v="info1"/>
    <n v="3423"/>
  </r>
  <r>
    <n v="75.297600000000003"/>
    <x v="159"/>
    <n v="1012866"/>
    <n v="1210"/>
    <x v="2"/>
    <n v="149.6"/>
    <n v="-0.4966737967914438"/>
    <s v="cust-01093"/>
    <x v="9"/>
    <x v="5"/>
    <s v="omartinez@ideapad.com"/>
    <x v="9"/>
    <s v="USA"/>
    <s v="info1"/>
    <n v="3099"/>
  </r>
  <r>
    <n v="75.297600000000003"/>
    <x v="63"/>
    <n v="1017230"/>
    <n v="2003"/>
    <x v="9"/>
    <n v="158.59200000000001"/>
    <n v="-0.52521186440677969"/>
    <s v="cust-01094"/>
    <x v="1"/>
    <x v="4"/>
    <s v="emiller@ryzen.com"/>
    <x v="11"/>
    <s v="England"/>
    <s v="data1"/>
    <n v="3780"/>
  </r>
  <r>
    <n v="75.297600000000003"/>
    <x v="217"/>
    <n v="1012317"/>
    <n v="1335"/>
    <x v="9"/>
    <n v="175.452"/>
    <n v="-0.57083646809383759"/>
    <s v="cust-01095"/>
    <x v="4"/>
    <x v="5"/>
    <s v="jmartinez@ryzen.com"/>
    <x v="5"/>
    <s v="USA"/>
    <s v="data1"/>
    <n v="5889"/>
  </r>
  <r>
    <n v="76.642200000000003"/>
    <x v="3"/>
    <n v="1016391"/>
    <n v="1370"/>
    <x v="7"/>
    <n v="15.304"/>
    <n v="4.0079848405645579"/>
    <s v="cust-01096"/>
    <x v="7"/>
    <x v="4"/>
    <s v="lmiller@ryzen.com"/>
    <x v="0"/>
    <s v="Australia"/>
    <s v="data1"/>
    <n v="5683"/>
  </r>
  <r>
    <n v="76.642200000000003"/>
    <x v="162"/>
    <n v="1017410"/>
    <n v="1224"/>
    <x v="0"/>
    <n v="17.552"/>
    <n v="3.3665793072014587"/>
    <s v="cust-01097"/>
    <x v="1"/>
    <x v="6"/>
    <s v="ejohnson@radon.com"/>
    <x v="3"/>
    <s v="Australia"/>
    <s v="data2"/>
    <n v="2517"/>
  </r>
  <r>
    <n v="76.642200000000003"/>
    <x v="154"/>
    <n v="1015765"/>
    <n v="1355"/>
    <x v="1"/>
    <n v="22.911999999999999"/>
    <n v="2.3450680865921791"/>
    <s v="cust-01098"/>
    <x v="1"/>
    <x v="7"/>
    <s v="egarcia@ideapad.com"/>
    <x v="6"/>
    <s v="England"/>
    <s v="info1"/>
    <n v="8336"/>
  </r>
  <r>
    <n v="76.642200000000003"/>
    <x v="227"/>
    <n v="1007137"/>
    <n v="1202"/>
    <x v="0"/>
    <n v="33.58"/>
    <n v="1.2823764145324601"/>
    <s v="cust-01099"/>
    <x v="5"/>
    <x v="5"/>
    <s v="amartinez@radon.com"/>
    <x v="1"/>
    <s v="India"/>
    <s v="info1"/>
    <n v="6706"/>
  </r>
  <r>
    <n v="76.642200000000003"/>
    <x v="233"/>
    <n v="1011213"/>
    <n v="226"/>
    <x v="8"/>
    <n v="34.152000000000001"/>
    <n v="1.2441496837666901"/>
    <s v="cust-01100"/>
    <x v="7"/>
    <x v="4"/>
    <s v="lmiller@ryzen.com"/>
    <x v="3"/>
    <s v="Australia"/>
    <s v="data2"/>
    <n v="3650"/>
  </r>
  <r>
    <n v="76.642200000000003"/>
    <x v="233"/>
    <n v="1010037"/>
    <n v="1970"/>
    <x v="6"/>
    <n v="35.536000000000001"/>
    <n v="1.1567480864475461"/>
    <s v="cust-01101"/>
    <x v="6"/>
    <x v="6"/>
    <s v="mjohnson@radon.com"/>
    <x v="9"/>
    <s v="USA"/>
    <s v="data2"/>
    <n v="4383"/>
  </r>
  <r>
    <n v="76.642200000000003"/>
    <x v="218"/>
    <n v="1014425"/>
    <n v="824"/>
    <x v="4"/>
    <n v="37.524000000000001"/>
    <n v="1.042484809721778"/>
    <s v="cust-01102"/>
    <x v="5"/>
    <x v="3"/>
    <s v="abrown@ryzen.com"/>
    <x v="9"/>
    <s v="USA"/>
    <s v="data1"/>
    <n v="5894"/>
  </r>
  <r>
    <n v="76.642200000000003"/>
    <x v="350"/>
    <n v="1013963"/>
    <n v="1151"/>
    <x v="5"/>
    <n v="38.648000000000003"/>
    <n v="0.983083212585386"/>
    <s v="cust-01103"/>
    <x v="2"/>
    <x v="8"/>
    <s v="jrodriguez@ideapad.com"/>
    <x v="11"/>
    <s v="England"/>
    <s v="data1"/>
    <n v="2907"/>
  </r>
  <r>
    <n v="76.642200000000003"/>
    <x v="196"/>
    <n v="1008442"/>
    <n v="2053"/>
    <x v="7"/>
    <n v="51.936"/>
    <n v="0.47570471349353055"/>
    <s v="cust-01104"/>
    <x v="9"/>
    <x v="5"/>
    <s v="omartinez@ideapad.com"/>
    <x v="8"/>
    <s v="India"/>
    <s v="data1"/>
    <n v="2374"/>
  </r>
  <r>
    <n v="76.642200000000003"/>
    <x v="176"/>
    <n v="1018082"/>
    <n v="578"/>
    <x v="7"/>
    <n v="53.26"/>
    <n v="0.439019902365753"/>
    <s v="cust-01105"/>
    <x v="8"/>
    <x v="8"/>
    <s v="irodriguez@radon.com"/>
    <x v="0"/>
    <s v="Australia"/>
    <s v="data2"/>
    <n v="4903"/>
  </r>
  <r>
    <n v="76.642200000000003"/>
    <x v="149"/>
    <n v="1007923"/>
    <n v="1223"/>
    <x v="0"/>
    <n v="58.171999999999997"/>
    <n v="0.31751014233651942"/>
    <s v="cust-01106"/>
    <x v="1"/>
    <x v="4"/>
    <s v="emiller@radon.com"/>
    <x v="0"/>
    <s v="Australia"/>
    <s v="data1"/>
    <n v="5787"/>
  </r>
  <r>
    <n v="76.642200000000003"/>
    <x v="9"/>
    <n v="1010702"/>
    <n v="1098"/>
    <x v="2"/>
    <n v="60.264000000000003"/>
    <n v="0.27177419354838706"/>
    <s v="cust-01107"/>
    <x v="4"/>
    <x v="1"/>
    <s v="jsmith@ryzen.com"/>
    <x v="6"/>
    <s v="England"/>
    <s v="data1"/>
    <n v="9046"/>
  </r>
  <r>
    <n v="76.642200000000003"/>
    <x v="95"/>
    <n v="1011588"/>
    <n v="2408"/>
    <x v="0"/>
    <n v="65.884"/>
    <n v="0.16329002489223488"/>
    <s v="cust-01108"/>
    <x v="0"/>
    <x v="5"/>
    <s v="nmartinez@radon.com"/>
    <x v="0"/>
    <s v="Australia"/>
    <s v="data2"/>
    <n v="6668"/>
  </r>
  <r>
    <n v="76.642200000000003"/>
    <x v="116"/>
    <n v="1014571"/>
    <n v="2096"/>
    <x v="6"/>
    <n v="83.867999999999995"/>
    <n v="-8.6156817856631762E-2"/>
    <s v="cust-01109"/>
    <x v="5"/>
    <x v="3"/>
    <s v="abrown@ryzen.com"/>
    <x v="8"/>
    <s v="India"/>
    <s v="data1"/>
    <n v="9021"/>
  </r>
  <r>
    <n v="76.642200000000003"/>
    <x v="334"/>
    <n v="1009280"/>
    <n v="278"/>
    <x v="3"/>
    <n v="97.707999999999998"/>
    <n v="-0.21559954149097307"/>
    <s v="cust-01110"/>
    <x v="6"/>
    <x v="9"/>
    <s v="mjones@ideapad.com"/>
    <x v="6"/>
    <s v="England"/>
    <s v="data1"/>
    <n v="9851"/>
  </r>
  <r>
    <n v="76.642200000000003"/>
    <x v="263"/>
    <n v="1009141"/>
    <n v="2120"/>
    <x v="7"/>
    <n v="106.27200000000001"/>
    <n v="-0.2788109756097561"/>
    <s v="cust-01111"/>
    <x v="9"/>
    <x v="6"/>
    <s v="ojohnson@ryzen.com"/>
    <x v="1"/>
    <s v="India"/>
    <s v="data2"/>
    <n v="5804"/>
  </r>
  <r>
    <n v="76.642200000000003"/>
    <x v="221"/>
    <n v="1009125"/>
    <n v="489"/>
    <x v="6"/>
    <n v="123.176"/>
    <n v="-0.37778300967720985"/>
    <s v="cust-01112"/>
    <x v="9"/>
    <x v="5"/>
    <s v="omartinez@ryzen.com"/>
    <x v="9"/>
    <s v="USA"/>
    <s v="data1"/>
    <n v="3397"/>
  </r>
  <r>
    <n v="76.642200000000003"/>
    <x v="133"/>
    <n v="1007235"/>
    <n v="1736"/>
    <x v="2"/>
    <n v="140.88399999999999"/>
    <n v="-0.45599074415831459"/>
    <s v="cust-01113"/>
    <x v="0"/>
    <x v="3"/>
    <s v="nbrown@ryzen.com"/>
    <x v="4"/>
    <s v="England"/>
    <s v="data1"/>
    <n v="4945"/>
  </r>
  <r>
    <n v="76.642200000000003"/>
    <x v="127"/>
    <n v="1016112"/>
    <n v="2172"/>
    <x v="7"/>
    <n v="159.17599999999999"/>
    <n v="-0.51850655877770513"/>
    <s v="cust-01114"/>
    <x v="9"/>
    <x v="3"/>
    <s v="obrown@radon.com"/>
    <x v="2"/>
    <s v="Australia"/>
    <s v="data2"/>
    <n v="6001"/>
  </r>
  <r>
    <n v="76.642200000000003"/>
    <x v="96"/>
    <n v="1012368"/>
    <n v="1036"/>
    <x v="7"/>
    <n v="162.548"/>
    <n v="-0.52849496764032777"/>
    <s v="cust-01115"/>
    <x v="7"/>
    <x v="2"/>
    <s v="lwilliams@ideapad.com"/>
    <x v="2"/>
    <s v="Australia"/>
    <s v="info1"/>
    <n v="5972"/>
  </r>
  <r>
    <n v="76.642200000000003"/>
    <x v="242"/>
    <n v="1013299"/>
    <n v="2333"/>
    <x v="3"/>
    <n v="36.4"/>
    <n v="1.1055549450549451"/>
    <s v="cust-01116"/>
    <x v="5"/>
    <x v="8"/>
    <s v="arodriguez@ideapad.com"/>
    <x v="2"/>
    <s v="Australia"/>
    <s v="data1"/>
    <n v="1280"/>
  </r>
  <r>
    <n v="77.44896"/>
    <x v="60"/>
    <n v="1015762"/>
    <n v="964"/>
    <x v="9"/>
    <n v="61.064"/>
    <n v="0.26832438097733524"/>
    <s v="cust-01117"/>
    <x v="8"/>
    <x v="4"/>
    <s v="imiller@radon.com"/>
    <x v="9"/>
    <s v="USA"/>
    <s v="info1"/>
    <n v="1933"/>
  </r>
  <r>
    <n v="77.750399999999999"/>
    <x v="163"/>
    <n v="1003644"/>
    <n v="2104"/>
    <x v="6"/>
    <n v="176.66239999999999"/>
    <n v="-0.55989276722154802"/>
    <s v="cust-01118"/>
    <x v="6"/>
    <x v="1"/>
    <s v="msmith@ryzen.com"/>
    <x v="11"/>
    <s v="England"/>
    <s v="data1"/>
    <n v="7519"/>
  </r>
  <r>
    <n v="77.8596"/>
    <x v="68"/>
    <n v="1002936"/>
    <n v="2108"/>
    <x v="4"/>
    <n v="255.12639999999999"/>
    <n v="-0.69481950907471746"/>
    <s v="cust-01119"/>
    <x v="8"/>
    <x v="7"/>
    <s v="igarcia@ideapad.com"/>
    <x v="0"/>
    <s v="Australia"/>
    <s v="data2"/>
    <n v="1534"/>
  </r>
  <r>
    <n v="77.986800000000002"/>
    <x v="210"/>
    <n v="1008880"/>
    <n v="1980"/>
    <x v="0"/>
    <n v="6.2640000000000002"/>
    <n v="11.450000000000001"/>
    <s v="cust-01120"/>
    <x v="1"/>
    <x v="7"/>
    <s v="egarcia@radon.com"/>
    <x v="7"/>
    <s v="India"/>
    <s v="data1"/>
    <n v="3189"/>
  </r>
  <r>
    <n v="77.986800000000002"/>
    <x v="168"/>
    <n v="1008283"/>
    <n v="1613"/>
    <x v="8"/>
    <n v="19.187999999999999"/>
    <n v="3.0643527204502816"/>
    <s v="cust-01121"/>
    <x v="1"/>
    <x v="6"/>
    <s v="ejohnson@ideapad.com"/>
    <x v="5"/>
    <s v="USA"/>
    <s v="data1"/>
    <n v="7478"/>
  </r>
  <r>
    <n v="77.986800000000002"/>
    <x v="196"/>
    <n v="1007106"/>
    <n v="1479"/>
    <x v="7"/>
    <n v="39.631999999999998"/>
    <n v="0.96777351635042408"/>
    <s v="cust-01122"/>
    <x v="2"/>
    <x v="8"/>
    <s v="jrodriguez@ryzen.com"/>
    <x v="0"/>
    <s v="Australia"/>
    <s v="data1"/>
    <n v="6377"/>
  </r>
  <r>
    <n v="77.986800000000002"/>
    <x v="186"/>
    <n v="1011179"/>
    <n v="2538"/>
    <x v="3"/>
    <n v="67.591999999999999"/>
    <n v="0.15378743046514387"/>
    <s v="cust-01123"/>
    <x v="7"/>
    <x v="4"/>
    <s v="lmiller@ryzen.com"/>
    <x v="9"/>
    <s v="USA"/>
    <s v="info1"/>
    <n v="5003"/>
  </r>
  <r>
    <n v="77.986800000000002"/>
    <x v="319"/>
    <n v="1017576"/>
    <n v="1526"/>
    <x v="3"/>
    <n v="73.212000000000003"/>
    <n v="6.5218816587444661E-2"/>
    <s v="cust-01124"/>
    <x v="3"/>
    <x v="9"/>
    <s v="sjones@radon.com"/>
    <x v="0"/>
    <s v="Australia"/>
    <s v="data1"/>
    <n v="5939"/>
  </r>
  <r>
    <n v="77.986800000000002"/>
    <x v="174"/>
    <n v="1009967"/>
    <n v="1955"/>
    <x v="3"/>
    <n v="109.18"/>
    <n v="-0.28570434145447887"/>
    <s v="cust-01125"/>
    <x v="8"/>
    <x v="2"/>
    <s v="iwilliams@ideapad.com"/>
    <x v="0"/>
    <s v="Australia"/>
    <s v="data2"/>
    <n v="6835"/>
  </r>
  <r>
    <n v="77.986800000000002"/>
    <x v="89"/>
    <n v="1015896"/>
    <n v="533"/>
    <x v="7"/>
    <n v="110.304"/>
    <n v="-0.29298302872062665"/>
    <s v="cust-01126"/>
    <x v="1"/>
    <x v="0"/>
    <s v="edavis@radon.com"/>
    <x v="3"/>
    <s v="Australia"/>
    <s v="data2"/>
    <n v="3470"/>
  </r>
  <r>
    <n v="77.986800000000002"/>
    <x v="29"/>
    <n v="1015852"/>
    <n v="1421"/>
    <x v="3"/>
    <n v="127.164"/>
    <n v="-0.38672265735585543"/>
    <s v="cust-01127"/>
    <x v="5"/>
    <x v="5"/>
    <s v="amartinez@ryzen.com"/>
    <x v="8"/>
    <s v="India"/>
    <s v="data1"/>
    <n v="9714"/>
  </r>
  <r>
    <n v="77.986800000000002"/>
    <x v="58"/>
    <n v="1017429"/>
    <n v="854"/>
    <x v="8"/>
    <n v="144.024"/>
    <n v="-0.45851524745875688"/>
    <s v="cust-01128"/>
    <x v="7"/>
    <x v="8"/>
    <s v="lrodriguez@radon.com"/>
    <x v="9"/>
    <s v="USA"/>
    <s v="info1"/>
    <n v="6192"/>
  </r>
  <r>
    <n v="77.986800000000002"/>
    <x v="152"/>
    <n v="1014264"/>
    <n v="3"/>
    <x v="1"/>
    <n v="149.64400000000001"/>
    <n v="-0.47885114003902596"/>
    <s v="cust-01129"/>
    <x v="9"/>
    <x v="4"/>
    <s v="omiller@radon.com"/>
    <x v="5"/>
    <s v="USA"/>
    <s v="data1"/>
    <n v="9871"/>
  </r>
  <r>
    <n v="77.986800000000002"/>
    <x v="74"/>
    <n v="1014911"/>
    <n v="2785"/>
    <x v="3"/>
    <n v="160.88399999999999"/>
    <n v="-0.51526068471693887"/>
    <s v="cust-01130"/>
    <x v="4"/>
    <x v="1"/>
    <s v="jsmith@radon.com"/>
    <x v="6"/>
    <s v="England"/>
    <s v="info1"/>
    <n v="9191"/>
  </r>
  <r>
    <n v="77.986800000000002"/>
    <x v="339"/>
    <n v="1016957"/>
    <n v="440"/>
    <x v="5"/>
    <n v="162.00800000000001"/>
    <n v="-0.51862377166559681"/>
    <s v="cust-01131"/>
    <x v="7"/>
    <x v="0"/>
    <s v="ldavis@ryzen.com"/>
    <x v="10"/>
    <s v="USA"/>
    <s v="info1"/>
    <n v="7179"/>
  </r>
  <r>
    <n v="77.986800000000002"/>
    <x v="350"/>
    <n v="1017993"/>
    <n v="881"/>
    <x v="1"/>
    <n v="175.49600000000001"/>
    <n v="-0.55562064092628893"/>
    <s v="cust-01132"/>
    <x v="3"/>
    <x v="1"/>
    <s v="ssmith@radon.com"/>
    <x v="5"/>
    <s v="USA"/>
    <s v="info1"/>
    <n v="6946"/>
  </r>
  <r>
    <n v="77.986800000000002"/>
    <x v="320"/>
    <n v="1007356"/>
    <n v="1329"/>
    <x v="2"/>
    <n v="179.93199999999999"/>
    <n v="-0.56657626214347634"/>
    <s v="cust-01133"/>
    <x v="6"/>
    <x v="4"/>
    <s v="mmiller@ryzen.com"/>
    <x v="11"/>
    <s v="England"/>
    <s v="data2"/>
    <n v="5214"/>
  </r>
  <r>
    <n v="77.986800000000002"/>
    <x v="284"/>
    <n v="1018146"/>
    <n v="1247"/>
    <x v="2"/>
    <n v="187.86"/>
    <n v="-0.5848674544873842"/>
    <s v="cust-01134"/>
    <x v="8"/>
    <x v="9"/>
    <s v="ijones@ryzen.com"/>
    <x v="5"/>
    <s v="USA"/>
    <s v="data1"/>
    <n v="6741"/>
  </r>
  <r>
    <n v="77.986800000000002"/>
    <x v="325"/>
    <n v="1007910"/>
    <n v="858"/>
    <x v="2"/>
    <n v="168.57599999999999"/>
    <n v="-0.53737898633257397"/>
    <s v="cust-01135"/>
    <x v="8"/>
    <x v="7"/>
    <s v="igarcia@ideapad.com"/>
    <x v="10"/>
    <s v="USA"/>
    <s v="data2"/>
    <n v="6188"/>
  </r>
  <r>
    <n v="77.986800000000002"/>
    <x v="236"/>
    <n v="1012810"/>
    <n v="2174"/>
    <x v="8"/>
    <n v="0.97199999999999998"/>
    <n v="79.233333333333348"/>
    <s v="cust-01136"/>
    <x v="9"/>
    <x v="4"/>
    <s v="omiller@radon.com"/>
    <x v="11"/>
    <s v="England"/>
    <s v="data2"/>
    <n v="4730"/>
  </r>
  <r>
    <n v="77.986800000000002"/>
    <x v="210"/>
    <n v="1007999"/>
    <n v="267"/>
    <x v="2"/>
    <n v="1.1200000000000001"/>
    <n v="68.631071428571417"/>
    <s v="cust-01137"/>
    <x v="6"/>
    <x v="0"/>
    <s v="mdavis@ryzen.com"/>
    <x v="9"/>
    <s v="USA"/>
    <s v="data2"/>
    <n v="9193"/>
  </r>
  <r>
    <n v="77.986800000000002"/>
    <x v="311"/>
    <n v="1012018"/>
    <n v="894"/>
    <x v="1"/>
    <n v="23.452000000000002"/>
    <n v="2.3253794985502303"/>
    <s v="cust-01138"/>
    <x v="0"/>
    <x v="4"/>
    <s v="nmiller@radon.com"/>
    <x v="3"/>
    <s v="Australia"/>
    <s v="data2"/>
    <n v="8502"/>
  </r>
  <r>
    <n v="77.986800000000002"/>
    <x v="198"/>
    <n v="1019459"/>
    <n v="1690"/>
    <x v="1"/>
    <n v="27.948"/>
    <n v="1.790425075139545"/>
    <s v="cust-01139"/>
    <x v="7"/>
    <x v="4"/>
    <s v="lmiller@ryzen.com"/>
    <x v="10"/>
    <s v="USA"/>
    <s v="info1"/>
    <n v="2367"/>
  </r>
  <r>
    <n v="77.986800000000002"/>
    <x v="295"/>
    <n v="1009650"/>
    <n v="2545"/>
    <x v="1"/>
    <n v="35.816000000000003"/>
    <n v="1.1774290819745363"/>
    <s v="cust-01140"/>
    <x v="6"/>
    <x v="3"/>
    <s v="mbrown@ideapad.com"/>
    <x v="5"/>
    <s v="USA"/>
    <s v="data2"/>
    <n v="1165"/>
  </r>
  <r>
    <n v="77.986800000000002"/>
    <x v="4"/>
    <n v="1016728"/>
    <n v="1866"/>
    <x v="8"/>
    <n v="39.188000000000002"/>
    <n v="0.99006838828212707"/>
    <s v="cust-01141"/>
    <x v="5"/>
    <x v="7"/>
    <s v="agarcia@ideapad.com"/>
    <x v="1"/>
    <s v="India"/>
    <s v="info1"/>
    <n v="5090"/>
  </r>
  <r>
    <n v="77.986800000000002"/>
    <x v="178"/>
    <n v="1017318"/>
    <n v="1115"/>
    <x v="7"/>
    <n v="39.188000000000002"/>
    <n v="0.99006838828212707"/>
    <s v="cust-01142"/>
    <x v="9"/>
    <x v="4"/>
    <s v="omiller@ryzen.com"/>
    <x v="7"/>
    <s v="India"/>
    <s v="info1"/>
    <n v="7683"/>
  </r>
  <r>
    <n v="77.986800000000002"/>
    <x v="170"/>
    <n v="1014328"/>
    <n v="2383"/>
    <x v="7"/>
    <n v="42.56"/>
    <n v="0.83239661654135333"/>
    <s v="cust-01143"/>
    <x v="2"/>
    <x v="7"/>
    <s v="jgarcia@radon.com"/>
    <x v="5"/>
    <s v="USA"/>
    <s v="data2"/>
    <n v="7711"/>
  </r>
  <r>
    <n v="77.986800000000002"/>
    <x v="199"/>
    <n v="1008225"/>
    <n v="137"/>
    <x v="5"/>
    <n v="43.212000000000003"/>
    <n v="0.80474868092196605"/>
    <s v="cust-01144"/>
    <x v="7"/>
    <x v="5"/>
    <s v="lmartinez@ryzen.com"/>
    <x v="2"/>
    <s v="Australia"/>
    <s v="data2"/>
    <n v="2149"/>
  </r>
  <r>
    <n v="77.986800000000002"/>
    <x v="351"/>
    <n v="1012889"/>
    <n v="333"/>
    <x v="7"/>
    <n v="52.98"/>
    <n v="0.47200453001132514"/>
    <s v="cust-01145"/>
    <x v="9"/>
    <x v="7"/>
    <s v="ogarcia@ideapad.com"/>
    <x v="11"/>
    <s v="England"/>
    <s v="data2"/>
    <n v="8420"/>
  </r>
  <r>
    <n v="77.986800000000002"/>
    <x v="352"/>
    <n v="1017131"/>
    <n v="2175"/>
    <x v="4"/>
    <n v="32.444000000000003"/>
    <n v="1.4037356676118851"/>
    <s v="cust-01146"/>
    <x v="9"/>
    <x v="2"/>
    <s v="owilliams@ideapad.com"/>
    <x v="8"/>
    <s v="India"/>
    <s v="data2"/>
    <n v="7292"/>
  </r>
  <r>
    <n v="77.986800000000002"/>
    <x v="348"/>
    <n v="1010481"/>
    <n v="2283"/>
    <x v="6"/>
    <n v="70.963999999999999"/>
    <n v="9.8962854405050496E-2"/>
    <s v="cust-01147"/>
    <x v="7"/>
    <x v="4"/>
    <s v="lmiller@ideapad.com"/>
    <x v="5"/>
    <s v="USA"/>
    <s v="info1"/>
    <n v="7419"/>
  </r>
  <r>
    <n v="77.986800000000002"/>
    <x v="218"/>
    <n v="1019519"/>
    <n v="984"/>
    <x v="2"/>
    <n v="70.963999999999999"/>
    <n v="9.8962854405050496E-2"/>
    <s v="cust-01148"/>
    <x v="0"/>
    <x v="2"/>
    <s v="nwilliams@ryzen.com"/>
    <x v="2"/>
    <s v="Australia"/>
    <s v="data2"/>
    <n v="3581"/>
  </r>
  <r>
    <n v="77.986800000000002"/>
    <x v="149"/>
    <n v="1017311"/>
    <n v="858"/>
    <x v="0"/>
    <n v="88.947999999999993"/>
    <n v="-0.12323155101857255"/>
    <s v="cust-01149"/>
    <x v="5"/>
    <x v="2"/>
    <s v="awilliams@radon.com"/>
    <x v="10"/>
    <s v="USA"/>
    <s v="data1"/>
    <n v="5130"/>
  </r>
  <r>
    <n v="79.170047999999994"/>
    <x v="114"/>
    <n v="1017491"/>
    <n v="99"/>
    <x v="9"/>
    <n v="18.307200000000002"/>
    <n v="3.3245306764551645"/>
    <s v="cust-01150"/>
    <x v="8"/>
    <x v="7"/>
    <s v="igarcia@ryzen.com"/>
    <x v="7"/>
    <s v="India"/>
    <s v="data2"/>
    <n v="5813"/>
  </r>
  <r>
    <n v="79.331400000000002"/>
    <x v="10"/>
    <n v="1018594"/>
    <n v="1358"/>
    <x v="6"/>
    <n v="1.512"/>
    <n v="51.467857142857142"/>
    <s v="cust-01151"/>
    <x v="7"/>
    <x v="7"/>
    <s v="lgarcia@radon.com"/>
    <x v="11"/>
    <s v="England"/>
    <s v="data2"/>
    <n v="5077"/>
  </r>
  <r>
    <n v="79.331400000000002"/>
    <x v="29"/>
    <n v="1018503"/>
    <n v="1171"/>
    <x v="1"/>
    <n v="37.828000000000003"/>
    <n v="1.0971608332452152"/>
    <s v="cust-01152"/>
    <x v="2"/>
    <x v="7"/>
    <s v="jgarcia@ryzen.com"/>
    <x v="9"/>
    <s v="USA"/>
    <s v="data2"/>
    <n v="5709"/>
  </r>
  <r>
    <n v="79.331400000000002"/>
    <x v="3"/>
    <n v="1007216"/>
    <n v="1451"/>
    <x v="8"/>
    <n v="38.887999999999998"/>
    <n v="1.0399969142151821"/>
    <s v="cust-01153"/>
    <x v="2"/>
    <x v="2"/>
    <s v="jwilliams@radon.com"/>
    <x v="1"/>
    <s v="India"/>
    <s v="data1"/>
    <n v="8377"/>
  </r>
  <r>
    <n v="79.331400000000002"/>
    <x v="68"/>
    <n v="1014323"/>
    <n v="92"/>
    <x v="5"/>
    <n v="48.72"/>
    <n v="0.62831280788177346"/>
    <s v="cust-01154"/>
    <x v="0"/>
    <x v="8"/>
    <s v="nrodriguez@ryzen.com"/>
    <x v="6"/>
    <s v="England"/>
    <s v="info1"/>
    <n v="2404"/>
  </r>
  <r>
    <n v="79.331400000000002"/>
    <x v="347"/>
    <n v="1007421"/>
    <n v="2055"/>
    <x v="7"/>
    <n v="49.7"/>
    <n v="0.59620523138832993"/>
    <s v="cust-01155"/>
    <x v="0"/>
    <x v="6"/>
    <s v="njohnson@radon.com"/>
    <x v="7"/>
    <s v="India"/>
    <s v="data2"/>
    <n v="5616"/>
  </r>
  <r>
    <n v="79.331400000000002"/>
    <x v="310"/>
    <n v="1009368"/>
    <n v="2717"/>
    <x v="0"/>
    <n v="52.091999999999999"/>
    <n v="0.52290946786454739"/>
    <s v="cust-01156"/>
    <x v="8"/>
    <x v="9"/>
    <s v="ijones@ideapad.com"/>
    <x v="7"/>
    <s v="India"/>
    <s v="data2"/>
    <n v="6207"/>
  </r>
  <r>
    <n v="79.331400000000002"/>
    <x v="213"/>
    <n v="1008310"/>
    <n v="46"/>
    <x v="5"/>
    <n v="54.204000000000001"/>
    <n v="0.46357095417312377"/>
    <s v="cust-01157"/>
    <x v="7"/>
    <x v="0"/>
    <s v="ldavis@ideapad.com"/>
    <x v="3"/>
    <s v="Australia"/>
    <s v="data2"/>
    <n v="6397"/>
  </r>
  <r>
    <n v="79.331400000000002"/>
    <x v="232"/>
    <n v="1013213"/>
    <n v="1037"/>
    <x v="8"/>
    <n v="58.06"/>
    <n v="0.36636927316569062"/>
    <s v="cust-01158"/>
    <x v="2"/>
    <x v="5"/>
    <s v="jmartinez@ideapad.com"/>
    <x v="11"/>
    <s v="England"/>
    <s v="data1"/>
    <n v="2868"/>
  </r>
  <r>
    <n v="79.331400000000002"/>
    <x v="35"/>
    <n v="1014638"/>
    <n v="2112"/>
    <x v="0"/>
    <n v="76.043999999999997"/>
    <n v="4.3230235127031787E-2"/>
    <s v="cust-01159"/>
    <x v="0"/>
    <x v="2"/>
    <s v="nwilliams@ryzen.com"/>
    <x v="2"/>
    <s v="Australia"/>
    <s v="data2"/>
    <n v="4253"/>
  </r>
  <r>
    <n v="79.331400000000002"/>
    <x v="250"/>
    <n v="1010218"/>
    <n v="929"/>
    <x v="5"/>
    <n v="89.531999999999996"/>
    <n v="-0.1139324487334137"/>
    <s v="cust-01160"/>
    <x v="5"/>
    <x v="4"/>
    <s v="amiller@ideapad.com"/>
    <x v="0"/>
    <s v="Australia"/>
    <s v="info1"/>
    <n v="1704"/>
  </r>
  <r>
    <n v="79.331400000000002"/>
    <x v="45"/>
    <n v="1017923"/>
    <n v="1137"/>
    <x v="7"/>
    <n v="97.4"/>
    <n v="-0.18550924024640661"/>
    <s v="cust-01161"/>
    <x v="1"/>
    <x v="7"/>
    <s v="egarcia@ryzen.com"/>
    <x v="3"/>
    <s v="Australia"/>
    <s v="data1"/>
    <n v="1775"/>
  </r>
  <r>
    <n v="79.331400000000002"/>
    <x v="317"/>
    <n v="1012387"/>
    <n v="2111"/>
    <x v="3"/>
    <n v="106.392"/>
    <n v="-0.25434807128355513"/>
    <s v="cust-01162"/>
    <x v="1"/>
    <x v="2"/>
    <s v="ewilliams@radon.com"/>
    <x v="2"/>
    <s v="Australia"/>
    <s v="data2"/>
    <n v="8730"/>
  </r>
  <r>
    <n v="79.331400000000002"/>
    <x v="136"/>
    <n v="1013762"/>
    <n v="1180"/>
    <x v="7"/>
    <n v="124.376"/>
    <n v="-0.36216472631375829"/>
    <s v="cust-01163"/>
    <x v="1"/>
    <x v="0"/>
    <s v="edavis@radon.com"/>
    <x v="6"/>
    <s v="England"/>
    <s v="data1"/>
    <n v="3553"/>
  </r>
  <r>
    <n v="79.331400000000002"/>
    <x v="344"/>
    <n v="1017982"/>
    <n v="1456"/>
    <x v="4"/>
    <n v="127.748"/>
    <n v="-0.37900084541440965"/>
    <s v="cust-01164"/>
    <x v="6"/>
    <x v="6"/>
    <s v="mjohnson@ryzen.com"/>
    <x v="7"/>
    <s v="India"/>
    <s v="data1"/>
    <n v="3998"/>
  </r>
  <r>
    <n v="79.331400000000002"/>
    <x v="298"/>
    <n v="1006546"/>
    <n v="145"/>
    <x v="1"/>
    <n v="10.688000000000001"/>
    <n v="6.422473802395209"/>
    <s v="cust-01165"/>
    <x v="7"/>
    <x v="7"/>
    <s v="lgarcia@radon.com"/>
    <x v="5"/>
    <s v="USA"/>
    <s v="data2"/>
    <n v="4765"/>
  </r>
  <r>
    <n v="79.331400000000002"/>
    <x v="330"/>
    <n v="1007644"/>
    <n v="1424"/>
    <x v="1"/>
    <n v="77.475999999999999"/>
    <n v="2.3948061335123175E-2"/>
    <s v="cust-01166"/>
    <x v="6"/>
    <x v="9"/>
    <s v="mjones@ideapad.com"/>
    <x v="11"/>
    <s v="England"/>
    <s v="data2"/>
    <n v="1184"/>
  </r>
  <r>
    <n v="79.331400000000002"/>
    <x v="38"/>
    <n v="1014655"/>
    <n v="2423"/>
    <x v="8"/>
    <n v="133.36799999999999"/>
    <n v="-0.40516915601943493"/>
    <s v="cust-01167"/>
    <x v="0"/>
    <x v="4"/>
    <s v="nmiller@radon.com"/>
    <x v="0"/>
    <s v="Australia"/>
    <s v="data1"/>
    <n v="6247"/>
  </r>
  <r>
    <n v="79.600319999999996"/>
    <x v="240"/>
    <n v="1017482"/>
    <n v="2575"/>
    <x v="9"/>
    <n v="86.052000000000007"/>
    <n v="-7.4974201645516783E-2"/>
    <s v="cust-01168"/>
    <x v="6"/>
    <x v="5"/>
    <s v="mmartinez@ryzen.com"/>
    <x v="1"/>
    <s v="India"/>
    <s v="data2"/>
    <n v="1829"/>
  </r>
  <r>
    <n v="79.600319999999996"/>
    <x v="353"/>
    <n v="1013356"/>
    <n v="74"/>
    <x v="9"/>
    <n v="147.87200000000001"/>
    <n v="-0.46169443843323965"/>
    <s v="cust-01169"/>
    <x v="4"/>
    <x v="3"/>
    <s v="jbrown@ideapad.com"/>
    <x v="8"/>
    <s v="India"/>
    <s v="info1"/>
    <n v="8745"/>
  </r>
  <r>
    <n v="80.152799999999999"/>
    <x v="342"/>
    <n v="1004997"/>
    <n v="46"/>
    <x v="8"/>
    <n v="54.432000000000002"/>
    <n v="0.47253086419753076"/>
    <s v="cust-01170"/>
    <x v="4"/>
    <x v="0"/>
    <s v="jdavis@ideapad.com"/>
    <x v="11"/>
    <s v="England"/>
    <s v="data1"/>
    <n v="4792"/>
  </r>
  <r>
    <n v="80.495999999999995"/>
    <x v="330"/>
    <n v="1003133"/>
    <n v="1206"/>
    <x v="5"/>
    <n v="64.412800000000004"/>
    <n v="0.24968950270753623"/>
    <s v="cust-01171"/>
    <x v="7"/>
    <x v="8"/>
    <s v="lrodriguez@radon.com"/>
    <x v="7"/>
    <s v="India"/>
    <s v="data2"/>
    <n v="3830"/>
  </r>
  <r>
    <n v="80.676000000000002"/>
    <x v="350"/>
    <n v="1006067"/>
    <n v="469"/>
    <x v="7"/>
    <n v="18.603999999999999"/>
    <n v="3.3364867770371966"/>
    <s v="cust-01172"/>
    <x v="9"/>
    <x v="7"/>
    <s v="ogarcia@ryzen.com"/>
    <x v="4"/>
    <s v="England"/>
    <s v="data2"/>
    <n v="9250"/>
  </r>
  <r>
    <n v="80.676000000000002"/>
    <x v="70"/>
    <n v="1010880"/>
    <n v="86"/>
    <x v="2"/>
    <n v="3.1760000000000002"/>
    <n v="24.401763224181359"/>
    <s v="cust-01173"/>
    <x v="5"/>
    <x v="6"/>
    <s v="ajohnson@ideapad.com"/>
    <x v="2"/>
    <s v="Australia"/>
    <s v="data1"/>
    <n v="8896"/>
  </r>
  <r>
    <n v="80.676000000000002"/>
    <x v="79"/>
    <n v="1019385"/>
    <n v="404"/>
    <x v="3"/>
    <n v="3.5680000000000001"/>
    <n v="21.610986547085204"/>
    <s v="cust-01174"/>
    <x v="6"/>
    <x v="0"/>
    <s v="mdavis@ryzen.com"/>
    <x v="8"/>
    <s v="India"/>
    <s v="data1"/>
    <n v="9338"/>
  </r>
  <r>
    <n v="80.676000000000002"/>
    <x v="79"/>
    <n v="1007719"/>
    <n v="2382"/>
    <x v="5"/>
    <n v="5.9359999999999999"/>
    <n v="12.590970350404314"/>
    <s v="cust-01175"/>
    <x v="2"/>
    <x v="3"/>
    <s v="jbrown@ideapad.com"/>
    <x v="7"/>
    <s v="India"/>
    <s v="data1"/>
    <n v="6503"/>
  </r>
  <r>
    <n v="80.676000000000002"/>
    <x v="163"/>
    <n v="1016714"/>
    <n v="1696"/>
    <x v="7"/>
    <n v="6.548"/>
    <n v="11.320708613317043"/>
    <s v="cust-01176"/>
    <x v="8"/>
    <x v="8"/>
    <s v="irodriguez@ideapad.com"/>
    <x v="5"/>
    <s v="USA"/>
    <s v="data1"/>
    <n v="2755"/>
  </r>
  <r>
    <n v="80.676000000000002"/>
    <x v="238"/>
    <n v="1016979"/>
    <n v="1944"/>
    <x v="5"/>
    <n v="13.683999999999999"/>
    <n v="4.8956445483776676"/>
    <s v="cust-01177"/>
    <x v="2"/>
    <x v="4"/>
    <s v="jmiller@ryzen.com"/>
    <x v="2"/>
    <s v="Australia"/>
    <s v="data1"/>
    <n v="1884"/>
  </r>
  <r>
    <n v="80.676000000000002"/>
    <x v="254"/>
    <n v="1015251"/>
    <n v="2291"/>
    <x v="8"/>
    <n v="20.036000000000001"/>
    <n v="3.0265522060291472"/>
    <s v="cust-01178"/>
    <x v="7"/>
    <x v="1"/>
    <s v="lsmith@ideapad.com"/>
    <x v="1"/>
    <s v="India"/>
    <s v="info1"/>
    <n v="8408"/>
  </r>
  <r>
    <n v="80.676000000000002"/>
    <x v="88"/>
    <n v="1013797"/>
    <n v="2438"/>
    <x v="4"/>
    <n v="26.78"/>
    <n v="2.0125466766243463"/>
    <s v="cust-01179"/>
    <x v="4"/>
    <x v="4"/>
    <s v="jmiller@ryzen.com"/>
    <x v="3"/>
    <s v="Australia"/>
    <s v="data2"/>
    <n v="4621"/>
  </r>
  <r>
    <n v="80.676000000000002"/>
    <x v="344"/>
    <n v="1019830"/>
    <n v="424"/>
    <x v="7"/>
    <n v="32.4"/>
    <n v="1.4900000000000002"/>
    <s v="cust-01180"/>
    <x v="5"/>
    <x v="0"/>
    <s v="adavis@radon.com"/>
    <x v="1"/>
    <s v="India"/>
    <s v="data2"/>
    <n v="8104"/>
  </r>
  <r>
    <n v="80.676000000000002"/>
    <x v="64"/>
    <n v="1016992"/>
    <n v="724"/>
    <x v="3"/>
    <n v="35.771999999999998"/>
    <n v="1.2552834619255284"/>
    <s v="cust-01181"/>
    <x v="9"/>
    <x v="7"/>
    <s v="ogarcia@ryzen.com"/>
    <x v="5"/>
    <s v="USA"/>
    <s v="data1"/>
    <n v="8988"/>
  </r>
  <r>
    <n v="80.676000000000002"/>
    <x v="348"/>
    <n v="1019295"/>
    <n v="1361"/>
    <x v="6"/>
    <n v="101.35599999999999"/>
    <n v="-0.20403330833892414"/>
    <s v="cust-01182"/>
    <x v="0"/>
    <x v="0"/>
    <s v="ndavis@ideapad.com"/>
    <x v="8"/>
    <s v="India"/>
    <s v="data2"/>
    <n v="6121"/>
  </r>
  <r>
    <n v="80.676000000000002"/>
    <x v="232"/>
    <n v="1018018"/>
    <n v="2258"/>
    <x v="6"/>
    <n v="113.72"/>
    <n v="-0.29057333802321489"/>
    <s v="cust-01183"/>
    <x v="8"/>
    <x v="1"/>
    <s v="ismith@ryzen.com"/>
    <x v="2"/>
    <s v="Australia"/>
    <s v="data1"/>
    <n v="2053"/>
  </r>
  <r>
    <n v="80.676000000000002"/>
    <x v="295"/>
    <n v="1011052"/>
    <n v="1062"/>
    <x v="8"/>
    <n v="129.45599999999999"/>
    <n v="-0.37680756395995546"/>
    <s v="cust-01184"/>
    <x v="0"/>
    <x v="7"/>
    <s v="ngarcia@radon.com"/>
    <x v="2"/>
    <s v="Australia"/>
    <s v="data1"/>
    <n v="4812"/>
  </r>
  <r>
    <n v="80.676000000000002"/>
    <x v="248"/>
    <n v="1011926"/>
    <n v="1311"/>
    <x v="0"/>
    <n v="158.68"/>
    <n v="-0.49158053945046637"/>
    <s v="cust-01185"/>
    <x v="1"/>
    <x v="7"/>
    <s v="egarcia@radon.com"/>
    <x v="8"/>
    <s v="India"/>
    <s v="info1"/>
    <n v="3860"/>
  </r>
  <r>
    <n v="80.676000000000002"/>
    <x v="52"/>
    <n v="1015422"/>
    <n v="1484"/>
    <x v="2"/>
    <n v="159.804"/>
    <n v="-0.49515656679432302"/>
    <s v="cust-01186"/>
    <x v="6"/>
    <x v="6"/>
    <s v="mjohnson@radon.com"/>
    <x v="9"/>
    <s v="USA"/>
    <s v="data2"/>
    <n v="7079"/>
  </r>
  <r>
    <n v="80.676000000000002"/>
    <x v="113"/>
    <n v="1009177"/>
    <n v="1723"/>
    <x v="8"/>
    <n v="166.304"/>
    <n v="-0.51488839715220314"/>
    <s v="cust-01187"/>
    <x v="4"/>
    <x v="9"/>
    <s v="jjones@ideapad.com"/>
    <x v="7"/>
    <s v="India"/>
    <s v="data1"/>
    <n v="5199"/>
  </r>
  <r>
    <n v="80.676000000000002"/>
    <x v="222"/>
    <n v="1015814"/>
    <n v="2212"/>
    <x v="3"/>
    <n v="175.54"/>
    <n v="-0.54041244160875013"/>
    <s v="cust-01188"/>
    <x v="7"/>
    <x v="6"/>
    <s v="ljohnson@radon.com"/>
    <x v="7"/>
    <s v="India"/>
    <s v="data1"/>
    <n v="8478"/>
  </r>
  <r>
    <n v="80.676000000000002"/>
    <x v="184"/>
    <n v="1014421"/>
    <n v="148"/>
    <x v="8"/>
    <n v="186.78"/>
    <n v="-0.56806938644394478"/>
    <s v="cust-01189"/>
    <x v="5"/>
    <x v="3"/>
    <s v="abrown@radon.com"/>
    <x v="6"/>
    <s v="England"/>
    <s v="data1"/>
    <n v="7294"/>
  </r>
  <r>
    <n v="80.714399999999998"/>
    <x v="67"/>
    <n v="1002274"/>
    <n v="2274"/>
    <x v="5"/>
    <n v="233.59039999999999"/>
    <n v="-0.65446182719837798"/>
    <s v="cust-01190"/>
    <x v="8"/>
    <x v="6"/>
    <s v="ijohnson@ryzen.com"/>
    <x v="4"/>
    <s v="England"/>
    <s v="info1"/>
    <n v="3500"/>
  </r>
  <r>
    <n v="81.229200000000006"/>
    <x v="316"/>
    <n v="1004752"/>
    <n v="1846"/>
    <x v="0"/>
    <n v="243.35040000000001"/>
    <n v="-0.66620478125369831"/>
    <s v="cust-01191"/>
    <x v="4"/>
    <x v="5"/>
    <s v="jmartinez@ryzen.com"/>
    <x v="9"/>
    <s v="USA"/>
    <s v="data1"/>
    <n v="3786"/>
  </r>
  <r>
    <n v="81.572400000000002"/>
    <x v="175"/>
    <n v="1002845"/>
    <n v="2845"/>
    <x v="5"/>
    <n v="212.04159999999999"/>
    <n v="-0.61530001660051614"/>
    <s v="cust-01192"/>
    <x v="8"/>
    <x v="2"/>
    <s v="iwilliams@ryzen.com"/>
    <x v="9"/>
    <s v="USA"/>
    <s v="data2"/>
    <n v="9030"/>
  </r>
  <r>
    <n v="81.751679999999993"/>
    <x v="88"/>
    <n v="1019774"/>
    <n v="1552"/>
    <x v="9"/>
    <n v="1.36"/>
    <n v="59.1115294117647"/>
    <s v="cust-01193"/>
    <x v="9"/>
    <x v="5"/>
    <s v="omartinez@ideapad.com"/>
    <x v="1"/>
    <s v="India"/>
    <s v="data2"/>
    <n v="7830"/>
  </r>
  <r>
    <n v="81.751679999999993"/>
    <x v="140"/>
    <n v="1016018"/>
    <n v="764"/>
    <x v="9"/>
    <n v="3.1360000000000001"/>
    <n v="25.06877551020408"/>
    <s v="cust-01194"/>
    <x v="9"/>
    <x v="0"/>
    <s v="odavis@ryzen.com"/>
    <x v="11"/>
    <s v="England"/>
    <s v="data2"/>
    <n v="5030"/>
  </r>
  <r>
    <n v="81.751679999999993"/>
    <x v="234"/>
    <n v="1009599"/>
    <n v="511"/>
    <x v="9"/>
    <n v="51.468000000000004"/>
    <n v="0.58839822802518049"/>
    <s v="cust-01195"/>
    <x v="4"/>
    <x v="7"/>
    <s v="jgarcia@radon.com"/>
    <x v="5"/>
    <s v="USA"/>
    <s v="data1"/>
    <n v="4822"/>
  </r>
  <r>
    <n v="81.751679999999993"/>
    <x v="59"/>
    <n v="1007234"/>
    <n v="2130"/>
    <x v="9"/>
    <n v="102.744"/>
    <n v="-0.20431674842326566"/>
    <s v="cust-01196"/>
    <x v="7"/>
    <x v="3"/>
    <s v="lbrown@ideapad.com"/>
    <x v="3"/>
    <s v="Australia"/>
    <s v="info1"/>
    <n v="4778"/>
  </r>
  <r>
    <n v="81.751679999999993"/>
    <x v="26"/>
    <n v="1007467"/>
    <n v="76"/>
    <x v="9"/>
    <n v="175.86"/>
    <n v="-0.53513203684749244"/>
    <s v="cust-01197"/>
    <x v="4"/>
    <x v="4"/>
    <s v="jmiller@ryzen.com"/>
    <x v="4"/>
    <s v="England"/>
    <s v="data2"/>
    <n v="8721"/>
  </r>
  <r>
    <n v="82.020600000000002"/>
    <x v="30"/>
    <n v="1010512"/>
    <n v="488"/>
    <x v="4"/>
    <n v="52.048000000000002"/>
    <n v="0.57586458653550565"/>
    <s v="cust-01198"/>
    <x v="2"/>
    <x v="8"/>
    <s v="jrodriguez@ideapad.com"/>
    <x v="8"/>
    <s v="India"/>
    <s v="info1"/>
    <n v="9856"/>
  </r>
  <r>
    <n v="82.020600000000002"/>
    <x v="169"/>
    <n v="1010810"/>
    <n v="110"/>
    <x v="8"/>
    <n v="96.32"/>
    <n v="-0.14845722591362118"/>
    <s v="cust-01199"/>
    <x v="2"/>
    <x v="4"/>
    <s v="jmiller@ryzen.com"/>
    <x v="6"/>
    <s v="England"/>
    <s v="data1"/>
    <n v="1704"/>
  </r>
  <r>
    <n v="82.020600000000002"/>
    <x v="235"/>
    <n v="1013175"/>
    <n v="141"/>
    <x v="6"/>
    <n v="116.55200000000001"/>
    <n v="-0.2962746242020729"/>
    <s v="cust-01200"/>
    <x v="9"/>
    <x v="8"/>
    <s v="orodriguez@ryzen.com"/>
    <x v="8"/>
    <s v="India"/>
    <s v="data2"/>
    <n v="1425"/>
  </r>
  <r>
    <n v="82.020600000000002"/>
    <x v="103"/>
    <n v="1019084"/>
    <n v="173"/>
    <x v="3"/>
    <n v="126.66800000000001"/>
    <n v="-0.35247576341301673"/>
    <s v="cust-01201"/>
    <x v="7"/>
    <x v="4"/>
    <s v="lmiller@ideapad.com"/>
    <x v="4"/>
    <s v="England"/>
    <s v="info1"/>
    <n v="5290"/>
  </r>
  <r>
    <n v="82.020600000000002"/>
    <x v="210"/>
    <n v="1016128"/>
    <n v="2743"/>
    <x v="6"/>
    <n v="181.744"/>
    <n v="-0.54870257064882466"/>
    <s v="cust-01202"/>
    <x v="5"/>
    <x v="7"/>
    <s v="agarcia@radon.com"/>
    <x v="9"/>
    <s v="USA"/>
    <s v="data2"/>
    <n v="7565"/>
  </r>
  <r>
    <n v="82.020600000000002"/>
    <x v="117"/>
    <n v="1016372"/>
    <n v="2452"/>
    <x v="8"/>
    <n v="186.24"/>
    <n v="-0.55959729381443302"/>
    <s v="cust-01203"/>
    <x v="0"/>
    <x v="2"/>
    <s v="nwilliams@ideapad.com"/>
    <x v="8"/>
    <s v="India"/>
    <s v="info1"/>
    <n v="4072"/>
  </r>
  <r>
    <n v="82.020600000000002"/>
    <x v="221"/>
    <n v="1014311"/>
    <n v="1803"/>
    <x v="3"/>
    <n v="14.956"/>
    <n v="4.4841267718641351"/>
    <s v="cust-01204"/>
    <x v="0"/>
    <x v="7"/>
    <s v="ngarcia@ryzen.com"/>
    <x v="4"/>
    <s v="England"/>
    <s v="data2"/>
    <n v="9517"/>
  </r>
  <r>
    <n v="82.020600000000002"/>
    <x v="344"/>
    <n v="1018173"/>
    <n v="1740"/>
    <x v="3"/>
    <n v="28.88"/>
    <n v="1.8400484764542939"/>
    <s v="cust-01205"/>
    <x v="2"/>
    <x v="5"/>
    <s v="jmartinez@ryzen.com"/>
    <x v="9"/>
    <s v="USA"/>
    <s v="info1"/>
    <n v="7558"/>
  </r>
  <r>
    <n v="82.020600000000002"/>
    <x v="227"/>
    <n v="1011883"/>
    <n v="405"/>
    <x v="0"/>
    <n v="37.436"/>
    <n v="1.1909552302596431"/>
    <s v="cust-01206"/>
    <x v="4"/>
    <x v="0"/>
    <s v="jdavis@ryzen.com"/>
    <x v="0"/>
    <s v="Australia"/>
    <s v="data2"/>
    <n v="4938"/>
  </r>
  <r>
    <n v="82.020600000000002"/>
    <x v="46"/>
    <n v="1014462"/>
    <n v="1509"/>
    <x v="1"/>
    <n v="43.491999999999997"/>
    <n v="0.88587786259542001"/>
    <s v="cust-01207"/>
    <x v="7"/>
    <x v="8"/>
    <s v="lrodriguez@ideapad.com"/>
    <x v="2"/>
    <s v="Australia"/>
    <s v="info1"/>
    <n v="2129"/>
  </r>
  <r>
    <n v="82.020600000000002"/>
    <x v="3"/>
    <n v="1013389"/>
    <n v="292"/>
    <x v="3"/>
    <n v="45.74"/>
    <n v="0.79319195452557933"/>
    <s v="cust-01208"/>
    <x v="3"/>
    <x v="1"/>
    <s v="ssmith@radon.com"/>
    <x v="4"/>
    <s v="England"/>
    <s v="data1"/>
    <n v="9727"/>
  </r>
  <r>
    <n v="82.020600000000002"/>
    <x v="83"/>
    <n v="1014548"/>
    <n v="350"/>
    <x v="3"/>
    <n v="46.427999999999997"/>
    <n v="0.76661928146807978"/>
    <s v="cust-01209"/>
    <x v="5"/>
    <x v="7"/>
    <s v="agarcia@ryzen.com"/>
    <x v="0"/>
    <s v="Australia"/>
    <s v="data2"/>
    <n v="6802"/>
  </r>
  <r>
    <n v="82.020600000000002"/>
    <x v="70"/>
    <n v="1015574"/>
    <n v="762"/>
    <x v="5"/>
    <n v="52.484000000000002"/>
    <n v="0.56277341666031555"/>
    <s v="cust-01210"/>
    <x v="0"/>
    <x v="6"/>
    <s v="njohnson@ideapad.com"/>
    <x v="9"/>
    <s v="USA"/>
    <s v="data1"/>
    <n v="6467"/>
  </r>
  <r>
    <n v="82.020600000000002"/>
    <x v="127"/>
    <n v="1019127"/>
    <n v="1133"/>
    <x v="0"/>
    <n v="61.475999999999999"/>
    <n v="0.33418895178606289"/>
    <s v="cust-01211"/>
    <x v="2"/>
    <x v="5"/>
    <s v="jmartinez@radon.com"/>
    <x v="11"/>
    <s v="England"/>
    <s v="info1"/>
    <n v="2399"/>
  </r>
  <r>
    <n v="82.020600000000002"/>
    <x v="235"/>
    <n v="1007275"/>
    <n v="1328"/>
    <x v="5"/>
    <n v="85.563999999999993"/>
    <n v="-4.1412276190921318E-2"/>
    <s v="cust-01212"/>
    <x v="2"/>
    <x v="8"/>
    <s v="jrodriguez@ryzen.com"/>
    <x v="8"/>
    <s v="India"/>
    <s v="data2"/>
    <n v="1372"/>
  </r>
  <r>
    <n v="82.305599999999998"/>
    <x v="40"/>
    <n v="1005133"/>
    <n v="1616"/>
    <x v="0"/>
    <n v="155.88159999999999"/>
    <n v="-0.47199926097756245"/>
    <s v="cust-01213"/>
    <x v="4"/>
    <x v="2"/>
    <s v="jwilliams@radon.com"/>
    <x v="4"/>
    <s v="England"/>
    <s v="info1"/>
    <n v="9616"/>
  </r>
  <r>
    <n v="82.430400000000006"/>
    <x v="107"/>
    <n v="1003075"/>
    <n v="2310"/>
    <x v="0"/>
    <n v="213.98079999999999"/>
    <n v="-0.61477665285857408"/>
    <s v="cust-01214"/>
    <x v="6"/>
    <x v="4"/>
    <s v="mmiller@ryzen.com"/>
    <x v="8"/>
    <s v="India"/>
    <s v="data2"/>
    <n v="9559"/>
  </r>
  <r>
    <n v="82.992000000000004"/>
    <x v="228"/>
    <n v="1002488"/>
    <n v="2488"/>
    <x v="5"/>
    <n v="193.4752"/>
    <n v="-0.57104579811779488"/>
    <s v="cust-01215"/>
    <x v="2"/>
    <x v="2"/>
    <s v="jwilliams@ryzen.com"/>
    <x v="3"/>
    <s v="Australia"/>
    <s v="info1"/>
    <n v="9211"/>
  </r>
  <r>
    <n v="83.365200000000002"/>
    <x v="143"/>
    <n v="1007675"/>
    <n v="2404"/>
    <x v="3"/>
    <n v="27.24"/>
    <n v="2.0603964757709257"/>
    <s v="cust-01216"/>
    <x v="0"/>
    <x v="6"/>
    <s v="njohnson@ideapad.com"/>
    <x v="11"/>
    <s v="England"/>
    <s v="data2"/>
    <n v="8687"/>
  </r>
  <r>
    <n v="83.365200000000002"/>
    <x v="72"/>
    <n v="1015308"/>
    <n v="2545"/>
    <x v="5"/>
    <n v="184.57599999999999"/>
    <n v="-0.54834214632454925"/>
    <s v="cust-01217"/>
    <x v="2"/>
    <x v="2"/>
    <s v="jwilliams@radon.com"/>
    <x v="3"/>
    <s v="Australia"/>
    <s v="info1"/>
    <n v="3118"/>
  </r>
  <r>
    <n v="83.365200000000002"/>
    <x v="29"/>
    <n v="1012888"/>
    <n v="1099"/>
    <x v="8"/>
    <n v="6.5039999999999996"/>
    <n v="11.817527675276754"/>
    <s v="cust-01218"/>
    <x v="5"/>
    <x v="7"/>
    <s v="agarcia@ideapad.com"/>
    <x v="5"/>
    <s v="USA"/>
    <s v="data1"/>
    <n v="8155"/>
  </r>
  <r>
    <n v="83.365200000000002"/>
    <x v="195"/>
    <n v="1015940"/>
    <n v="2248"/>
    <x v="1"/>
    <n v="21.116"/>
    <n v="2.9479636294752796"/>
    <s v="cust-01219"/>
    <x v="9"/>
    <x v="4"/>
    <s v="omiller@radon.com"/>
    <x v="10"/>
    <s v="USA"/>
    <s v="data1"/>
    <n v="8416"/>
  </r>
  <r>
    <n v="83.365200000000002"/>
    <x v="174"/>
    <n v="1008428"/>
    <n v="104"/>
    <x v="3"/>
    <n v="26.712"/>
    <n v="2.1208894878706199"/>
    <s v="cust-01220"/>
    <x v="7"/>
    <x v="8"/>
    <s v="lrodriguez@ryzen.com"/>
    <x v="6"/>
    <s v="England"/>
    <s v="data2"/>
    <n v="7544"/>
  </r>
  <r>
    <n v="83.365200000000002"/>
    <x v="8"/>
    <n v="1011062"/>
    <n v="1101"/>
    <x v="0"/>
    <n v="35.728000000000002"/>
    <n v="1.3333296014330496"/>
    <s v="cust-01221"/>
    <x v="4"/>
    <x v="0"/>
    <s v="jdavis@ideapad.com"/>
    <x v="9"/>
    <s v="USA"/>
    <s v="data1"/>
    <n v="1801"/>
  </r>
  <r>
    <n v="83.365200000000002"/>
    <x v="268"/>
    <n v="1017241"/>
    <n v="2416"/>
    <x v="5"/>
    <n v="35.728000000000002"/>
    <n v="1.3333296014330496"/>
    <s v="cust-01222"/>
    <x v="9"/>
    <x v="9"/>
    <s v="ojones@radon.com"/>
    <x v="2"/>
    <s v="Australia"/>
    <s v="data1"/>
    <n v="2739"/>
  </r>
  <r>
    <n v="83.365200000000002"/>
    <x v="103"/>
    <n v="1017756"/>
    <n v="977"/>
    <x v="6"/>
    <n v="42.951999999999998"/>
    <n v="0.94089215868876896"/>
    <s v="cust-01223"/>
    <x v="3"/>
    <x v="3"/>
    <s v="sbrown@ryzen.com"/>
    <x v="3"/>
    <s v="Australia"/>
    <s v="data2"/>
    <n v="6182"/>
  </r>
  <r>
    <n v="83.365200000000002"/>
    <x v="30"/>
    <n v="1010709"/>
    <n v="981"/>
    <x v="8"/>
    <n v="51.944000000000003"/>
    <n v="0.60490528261204368"/>
    <s v="cust-01224"/>
    <x v="7"/>
    <x v="1"/>
    <s v="lsmith@ryzen.com"/>
    <x v="11"/>
    <s v="England"/>
    <s v="info1"/>
    <n v="1936"/>
  </r>
  <r>
    <n v="83.365200000000002"/>
    <x v="88"/>
    <n v="1007996"/>
    <n v="1799"/>
    <x v="3"/>
    <n v="68.927999999999997"/>
    <n v="0.20945334261838447"/>
    <s v="cust-01225"/>
    <x v="5"/>
    <x v="9"/>
    <s v="ajones@ryzen.com"/>
    <x v="2"/>
    <s v="Australia"/>
    <s v="data1"/>
    <n v="2793"/>
  </r>
  <r>
    <n v="83.365200000000002"/>
    <x v="200"/>
    <n v="1006685"/>
    <n v="2290"/>
    <x v="4"/>
    <n v="70.492000000000004"/>
    <n v="0.18261930431822046"/>
    <s v="cust-01226"/>
    <x v="9"/>
    <x v="0"/>
    <s v="odavis@ideapad.com"/>
    <x v="10"/>
    <s v="USA"/>
    <s v="data2"/>
    <n v="2352"/>
  </r>
  <r>
    <n v="83.365200000000002"/>
    <x v="250"/>
    <n v="1017210"/>
    <n v="1650"/>
    <x v="4"/>
    <n v="81.168000000000006"/>
    <n v="2.706978119455937E-2"/>
    <s v="cust-01227"/>
    <x v="4"/>
    <x v="4"/>
    <s v="jmiller@ryzen.com"/>
    <x v="1"/>
    <s v="India"/>
    <s v="data1"/>
    <n v="3095"/>
  </r>
  <r>
    <n v="83.365200000000002"/>
    <x v="130"/>
    <n v="1014983"/>
    <n v="2540"/>
    <x v="0"/>
    <n v="104.77200000000001"/>
    <n v="-0.20431794754323676"/>
    <s v="cust-01228"/>
    <x v="1"/>
    <x v="9"/>
    <s v="ejones@ryzen.com"/>
    <x v="2"/>
    <s v="Australia"/>
    <s v="data1"/>
    <n v="5448"/>
  </r>
  <r>
    <n v="83.903040000000004"/>
    <x v="114"/>
    <n v="1013734"/>
    <n v="1818"/>
    <x v="9"/>
    <n v="120.292"/>
    <n v="-0.30250523725601036"/>
    <s v="cust-01229"/>
    <x v="3"/>
    <x v="5"/>
    <s v="smartinez@radon.com"/>
    <x v="7"/>
    <s v="India"/>
    <s v="data2"/>
    <n v="4277"/>
  </r>
  <r>
    <n v="83.903040000000004"/>
    <x v="109"/>
    <n v="1013117"/>
    <n v="2057"/>
    <x v="9"/>
    <n v="20.256"/>
    <n v="3.1421327014218012"/>
    <s v="cust-01230"/>
    <x v="1"/>
    <x v="0"/>
    <s v="edavis@radon.com"/>
    <x v="6"/>
    <s v="England"/>
    <s v="info1"/>
    <n v="6957"/>
  </r>
  <r>
    <n v="83.903040000000004"/>
    <x v="29"/>
    <n v="1012417"/>
    <n v="2465"/>
    <x v="9"/>
    <n v="51.68"/>
    <n v="0.6235108359133128"/>
    <s v="cust-01231"/>
    <x v="6"/>
    <x v="2"/>
    <s v="mwilliams@ryzen.com"/>
    <x v="0"/>
    <s v="Australia"/>
    <s v="data2"/>
    <n v="7569"/>
  </r>
  <r>
    <n v="83.903040000000004"/>
    <x v="32"/>
    <n v="1017031"/>
    <n v="1399"/>
    <x v="9"/>
    <n v="53.927999999999997"/>
    <n v="0.55583444592790399"/>
    <s v="cust-01232"/>
    <x v="1"/>
    <x v="9"/>
    <s v="ejones@radon.com"/>
    <x v="7"/>
    <s v="India"/>
    <s v="info1"/>
    <n v="3337"/>
  </r>
  <r>
    <n v="84.707999999999998"/>
    <x v="255"/>
    <n v="1003912"/>
    <n v="1127"/>
    <x v="0"/>
    <n v="70.355199999999996"/>
    <n v="0.20400482124988634"/>
    <s v="cust-01233"/>
    <x v="6"/>
    <x v="7"/>
    <s v="mgarcia@radon.com"/>
    <x v="9"/>
    <s v="USA"/>
    <s v="data2"/>
    <n v="9591"/>
  </r>
  <r>
    <n v="84.709800000000001"/>
    <x v="67"/>
    <n v="1018216"/>
    <n v="1747"/>
    <x v="6"/>
    <n v="88.495999999999995"/>
    <n v="-4.2783854637497669E-2"/>
    <s v="cust-01234"/>
    <x v="6"/>
    <x v="3"/>
    <s v="mbrown@ryzen.com"/>
    <x v="10"/>
    <s v="USA"/>
    <s v="data2"/>
    <n v="6205"/>
  </r>
  <r>
    <n v="84.709800000000001"/>
    <x v="196"/>
    <n v="1011549"/>
    <n v="376"/>
    <x v="0"/>
    <n v="15.436"/>
    <n v="4.4878077222078252"/>
    <s v="cust-01235"/>
    <x v="9"/>
    <x v="0"/>
    <s v="odavis@ideapad.com"/>
    <x v="10"/>
    <s v="USA"/>
    <s v="data2"/>
    <n v="8105"/>
  </r>
  <r>
    <n v="84.709800000000001"/>
    <x v="345"/>
    <n v="1018025"/>
    <n v="1893"/>
    <x v="5"/>
    <n v="35.667999999999999"/>
    <n v="1.3749523382303466"/>
    <s v="cust-01236"/>
    <x v="7"/>
    <x v="1"/>
    <s v="lsmith@radon.com"/>
    <x v="2"/>
    <s v="Australia"/>
    <s v="info1"/>
    <n v="1173"/>
  </r>
  <r>
    <n v="84.709800000000001"/>
    <x v="316"/>
    <n v="1017090"/>
    <n v="2828"/>
    <x v="7"/>
    <n v="36.792000000000002"/>
    <n v="1.3023972602739726"/>
    <s v="cust-01237"/>
    <x v="1"/>
    <x v="0"/>
    <s v="edavis@radon.com"/>
    <x v="5"/>
    <s v="USA"/>
    <s v="info1"/>
    <n v="5909"/>
  </r>
  <r>
    <n v="84.709800000000001"/>
    <x v="58"/>
    <n v="1016644"/>
    <n v="2160"/>
    <x v="4"/>
    <n v="45.783999999999999"/>
    <n v="0.85020531189935356"/>
    <s v="cust-01238"/>
    <x v="2"/>
    <x v="8"/>
    <s v="jrodriguez@ideapad.com"/>
    <x v="4"/>
    <s v="England"/>
    <s v="data1"/>
    <n v="1578"/>
  </r>
  <r>
    <n v="84.709800000000001"/>
    <x v="83"/>
    <n v="1013615"/>
    <n v="2377"/>
    <x v="5"/>
    <n v="61.52"/>
    <n v="0.37694733420026005"/>
    <s v="cust-01239"/>
    <x v="1"/>
    <x v="0"/>
    <s v="edavis@ryzen.com"/>
    <x v="3"/>
    <s v="Australia"/>
    <s v="info1"/>
    <n v="3150"/>
  </r>
  <r>
    <n v="84.709800000000001"/>
    <x v="76"/>
    <n v="1009097"/>
    <n v="1640"/>
    <x v="6"/>
    <n v="145.44800000000001"/>
    <n v="-0.41759391672625268"/>
    <s v="cust-01240"/>
    <x v="6"/>
    <x v="7"/>
    <s v="mgarcia@radon.com"/>
    <x v="11"/>
    <s v="England"/>
    <s v="data2"/>
    <n v="8227"/>
  </r>
  <r>
    <n v="84.709800000000001"/>
    <x v="332"/>
    <n v="1015741"/>
    <n v="536"/>
    <x v="3"/>
    <n v="78.38"/>
    <n v="8.0757846389385129E-2"/>
    <s v="cust-01241"/>
    <x v="5"/>
    <x v="3"/>
    <s v="abrown@radon.com"/>
    <x v="0"/>
    <s v="Australia"/>
    <s v="data2"/>
    <n v="6242"/>
  </r>
  <r>
    <n v="84.709800000000001"/>
    <x v="218"/>
    <n v="1013327"/>
    <n v="344"/>
    <x v="4"/>
    <n v="97.488"/>
    <n v="-0.13107459379615952"/>
    <s v="cust-01242"/>
    <x v="4"/>
    <x v="0"/>
    <s v="jdavis@radon.com"/>
    <x v="6"/>
    <s v="England"/>
    <s v="data1"/>
    <n v="8270"/>
  </r>
  <r>
    <n v="84.709800000000001"/>
    <x v="17"/>
    <n v="1010127"/>
    <n v="294"/>
    <x v="6"/>
    <n v="110.976"/>
    <n v="-0.23668360726643597"/>
    <s v="cust-01243"/>
    <x v="8"/>
    <x v="3"/>
    <s v="ibrown@ideapad.com"/>
    <x v="1"/>
    <s v="India"/>
    <s v="info1"/>
    <n v="3854"/>
  </r>
  <r>
    <n v="84.709800000000001"/>
    <x v="119"/>
    <n v="1007020"/>
    <n v="105"/>
    <x v="4"/>
    <n v="122.048"/>
    <n v="-0.30593045359202936"/>
    <s v="cust-01244"/>
    <x v="3"/>
    <x v="3"/>
    <s v="sbrown@ideapad.com"/>
    <x v="3"/>
    <s v="Australia"/>
    <s v="data1"/>
    <n v="1092"/>
  </r>
  <r>
    <n v="84.709800000000001"/>
    <x v="308"/>
    <n v="1016452"/>
    <n v="2508"/>
    <x v="1"/>
    <n v="133.45599999999999"/>
    <n v="-0.3652604603764536"/>
    <s v="cust-01245"/>
    <x v="5"/>
    <x v="3"/>
    <s v="abrown@ryzen.com"/>
    <x v="9"/>
    <s v="USA"/>
    <s v="info1"/>
    <n v="9103"/>
  </r>
  <r>
    <n v="84.709800000000001"/>
    <x v="165"/>
    <n v="1007405"/>
    <n v="2461"/>
    <x v="3"/>
    <n v="190.02"/>
    <n v="-0.55420587306599312"/>
    <s v="cust-01246"/>
    <x v="3"/>
    <x v="5"/>
    <s v="smartinez@ryzen.com"/>
    <x v="8"/>
    <s v="India"/>
    <s v="data2"/>
    <n v="3703"/>
  </r>
  <r>
    <n v="84.879599999999996"/>
    <x v="207"/>
    <n v="1005028"/>
    <n v="1335"/>
    <x v="7"/>
    <n v="201.44319999999999"/>
    <n v="-0.57864251560737712"/>
    <s v="cust-01247"/>
    <x v="0"/>
    <x v="9"/>
    <s v="njones@ryzen.com"/>
    <x v="11"/>
    <s v="England"/>
    <s v="data1"/>
    <n v="9508"/>
  </r>
  <r>
    <n v="86.002799999999993"/>
    <x v="216"/>
    <n v="1002855"/>
    <n v="1003"/>
    <x v="7"/>
    <n v="88.569599999999994"/>
    <n v="-2.8980598309126391E-2"/>
    <s v="cust-01248"/>
    <x v="4"/>
    <x v="3"/>
    <s v="jbrown@radon.com"/>
    <x v="3"/>
    <s v="Australia"/>
    <s v="data1"/>
    <n v="6085"/>
  </r>
  <r>
    <n v="86.054400000000001"/>
    <x v="242"/>
    <n v="1010015"/>
    <n v="183"/>
    <x v="9"/>
    <n v="0.28399999999999997"/>
    <n v="302.00845070422537"/>
    <s v="cust-01249"/>
    <x v="6"/>
    <x v="6"/>
    <s v="mjohnson@radon.com"/>
    <x v="4"/>
    <s v="England"/>
    <s v="data2"/>
    <n v="4256"/>
  </r>
  <r>
    <n v="86.054400000000001"/>
    <x v="325"/>
    <n v="1009164"/>
    <n v="346"/>
    <x v="3"/>
    <n v="0.89200000000000002"/>
    <n v="95.473542600896863"/>
    <s v="cust-01250"/>
    <x v="1"/>
    <x v="4"/>
    <s v="emiller@ideapad.com"/>
    <x v="5"/>
    <s v="USA"/>
    <s v="info1"/>
    <n v="3201"/>
  </r>
  <r>
    <n v="86.054400000000001"/>
    <x v="350"/>
    <n v="1017594"/>
    <n v="2627"/>
    <x v="5"/>
    <n v="5.3360000000000003"/>
    <n v="15.127136431784107"/>
    <s v="cust-01251"/>
    <x v="9"/>
    <x v="1"/>
    <s v="osmith@ryzen.com"/>
    <x v="3"/>
    <s v="Australia"/>
    <s v="data1"/>
    <n v="7901"/>
  </r>
  <r>
    <n v="86.054400000000001"/>
    <x v="329"/>
    <n v="1019348"/>
    <n v="2146"/>
    <x v="5"/>
    <n v="5.3360000000000003"/>
    <n v="15.127136431784107"/>
    <s v="cust-01252"/>
    <x v="0"/>
    <x v="7"/>
    <s v="ngarcia@ideapad.com"/>
    <x v="4"/>
    <s v="England"/>
    <s v="info1"/>
    <n v="9999"/>
  </r>
  <r>
    <n v="86.054400000000001"/>
    <x v="146"/>
    <n v="1013583"/>
    <n v="1638"/>
    <x v="5"/>
    <n v="21.64"/>
    <n v="2.9766358595194085"/>
    <s v="cust-01253"/>
    <x v="5"/>
    <x v="6"/>
    <s v="ajohnson@ryzen.com"/>
    <x v="7"/>
    <s v="India"/>
    <s v="data2"/>
    <n v="1772"/>
  </r>
  <r>
    <n v="86.054400000000001"/>
    <x v="335"/>
    <n v="1011870"/>
    <n v="1809"/>
    <x v="7"/>
    <n v="23.888000000000002"/>
    <n v="2.6024112525117209"/>
    <s v="cust-01254"/>
    <x v="5"/>
    <x v="9"/>
    <s v="ajones@radon.com"/>
    <x v="1"/>
    <s v="India"/>
    <s v="data1"/>
    <n v="9171"/>
  </r>
  <r>
    <n v="86.054400000000001"/>
    <x v="176"/>
    <n v="1009133"/>
    <n v="1932"/>
    <x v="8"/>
    <n v="30.844000000000001"/>
    <n v="1.7899883283620801"/>
    <s v="cust-01255"/>
    <x v="8"/>
    <x v="6"/>
    <s v="ijohnson@ideapad.com"/>
    <x v="8"/>
    <s v="India"/>
    <s v="data1"/>
    <n v="7592"/>
  </r>
  <r>
    <n v="86.054400000000001"/>
    <x v="251"/>
    <n v="1010838"/>
    <n v="263"/>
    <x v="3"/>
    <n v="37.375999999999998"/>
    <n v="1.3023972602739728"/>
    <s v="cust-01256"/>
    <x v="6"/>
    <x v="8"/>
    <s v="mrodriguez@ideapad.com"/>
    <x v="2"/>
    <s v="Australia"/>
    <s v="info1"/>
    <n v="1504"/>
  </r>
  <r>
    <n v="86.054400000000001"/>
    <x v="132"/>
    <n v="1011362"/>
    <n v="2014"/>
    <x v="4"/>
    <n v="39.624000000000002"/>
    <n v="1.1717746820109023"/>
    <s v="cust-01257"/>
    <x v="7"/>
    <x v="0"/>
    <s v="ldavis@ryzen.com"/>
    <x v="11"/>
    <s v="England"/>
    <s v="info1"/>
    <n v="3770"/>
  </r>
  <r>
    <n v="86.054400000000001"/>
    <x v="249"/>
    <n v="1016959"/>
    <n v="1276"/>
    <x v="0"/>
    <n v="49.74"/>
    <n v="0.73008443908323273"/>
    <s v="cust-01258"/>
    <x v="7"/>
    <x v="5"/>
    <s v="lmartinez@ryzen.com"/>
    <x v="2"/>
    <s v="Australia"/>
    <s v="data1"/>
    <n v="4650"/>
  </r>
  <r>
    <n v="86.054400000000001"/>
    <x v="36"/>
    <n v="1014765"/>
    <n v="883"/>
    <x v="4"/>
    <n v="53.112000000000002"/>
    <n v="0.62024401265250784"/>
    <s v="cust-01259"/>
    <x v="2"/>
    <x v="3"/>
    <s v="jbrown@ideapad.com"/>
    <x v="2"/>
    <s v="Australia"/>
    <s v="data2"/>
    <n v="2745"/>
  </r>
  <r>
    <n v="86.054400000000001"/>
    <x v="224"/>
    <n v="1017096"/>
    <n v="1637"/>
    <x v="4"/>
    <n v="54.235999999999997"/>
    <n v="0.5866656833099787"/>
    <s v="cust-01260"/>
    <x v="1"/>
    <x v="2"/>
    <s v="ewilliams@radon.com"/>
    <x v="8"/>
    <s v="India"/>
    <s v="data2"/>
    <n v="2803"/>
  </r>
  <r>
    <n v="86.054400000000001"/>
    <x v="235"/>
    <n v="1008535"/>
    <n v="2213"/>
    <x v="1"/>
    <n v="62.103999999999999"/>
    <n v="0.38564987762462971"/>
    <s v="cust-01261"/>
    <x v="4"/>
    <x v="3"/>
    <s v="jbrown@ideapad.com"/>
    <x v="2"/>
    <s v="Australia"/>
    <s v="data1"/>
    <n v="1139"/>
  </r>
  <r>
    <n v="86.054400000000001"/>
    <x v="251"/>
    <n v="1017108"/>
    <n v="750"/>
    <x v="5"/>
    <n v="62.103999999999999"/>
    <n v="0.38564987762462971"/>
    <s v="cust-01262"/>
    <x v="1"/>
    <x v="9"/>
    <s v="ejones@ideapad.com"/>
    <x v="1"/>
    <s v="India"/>
    <s v="data2"/>
    <n v="2817"/>
  </r>
  <r>
    <n v="86.054400000000001"/>
    <x v="342"/>
    <n v="1017381"/>
    <n v="382"/>
    <x v="7"/>
    <n v="76.715999999999994"/>
    <n v="0.12172688878460827"/>
    <s v="cust-01263"/>
    <x v="2"/>
    <x v="4"/>
    <s v="jmiller@radon.com"/>
    <x v="6"/>
    <s v="England"/>
    <s v="data2"/>
    <n v="1607"/>
  </r>
  <r>
    <n v="86.054400000000001"/>
    <x v="248"/>
    <n v="1015705"/>
    <n v="2445"/>
    <x v="0"/>
    <n v="85.707999999999998"/>
    <n v="4.0416297195127963E-3"/>
    <s v="cust-01264"/>
    <x v="4"/>
    <x v="3"/>
    <s v="jbrown@ryzen.com"/>
    <x v="10"/>
    <s v="USA"/>
    <s v="data2"/>
    <n v="2160"/>
  </r>
  <r>
    <n v="86.054400000000001"/>
    <x v="315"/>
    <n v="1009966"/>
    <n v="745"/>
    <x v="1"/>
    <n v="95.823999999999998"/>
    <n v="-0.10195358156620468"/>
    <s v="cust-01265"/>
    <x v="8"/>
    <x v="7"/>
    <s v="igarcia@radon.com"/>
    <x v="1"/>
    <s v="India"/>
    <s v="info1"/>
    <n v="7769"/>
  </r>
  <r>
    <n v="86.054400000000001"/>
    <x v="200"/>
    <n v="1014096"/>
    <n v="235"/>
    <x v="5"/>
    <n v="98.072000000000003"/>
    <n v="-0.12253854311118363"/>
    <s v="cust-01266"/>
    <x v="9"/>
    <x v="7"/>
    <s v="ogarcia@ryzen.com"/>
    <x v="10"/>
    <s v="USA"/>
    <s v="data2"/>
    <n v="2700"/>
  </r>
  <r>
    <n v="86.054400000000001"/>
    <x v="151"/>
    <n v="1019867"/>
    <n v="2818"/>
    <x v="5"/>
    <n v="103.69199999999999"/>
    <n v="-0.17009605369748865"/>
    <s v="cust-01267"/>
    <x v="2"/>
    <x v="6"/>
    <s v="jjohnson@ryzen.com"/>
    <x v="2"/>
    <s v="Australia"/>
    <s v="data1"/>
    <n v="4769"/>
  </r>
  <r>
    <n v="86.054400000000001"/>
    <x v="37"/>
    <n v="1012393"/>
    <n v="1236"/>
    <x v="6"/>
    <n v="111.56"/>
    <n v="-0.22862674793832916"/>
    <s v="cust-01268"/>
    <x v="5"/>
    <x v="8"/>
    <s v="arodriguez@radon.com"/>
    <x v="6"/>
    <s v="England"/>
    <s v="data1"/>
    <n v="2764"/>
  </r>
  <r>
    <n v="86.054400000000001"/>
    <x v="339"/>
    <n v="1012476"/>
    <n v="599"/>
    <x v="2"/>
    <n v="114.932"/>
    <n v="-0.25125813524518847"/>
    <s v="cust-01269"/>
    <x v="5"/>
    <x v="8"/>
    <s v="arodriguez@ideapad.com"/>
    <x v="8"/>
    <s v="India"/>
    <s v="info1"/>
    <n v="8770"/>
  </r>
  <r>
    <n v="86.054400000000001"/>
    <x v="300"/>
    <n v="1011430"/>
    <n v="763"/>
    <x v="7"/>
    <n v="117.18"/>
    <n v="-0.26562211981566825"/>
    <s v="cust-01270"/>
    <x v="0"/>
    <x v="1"/>
    <s v="nsmith@ryzen.com"/>
    <x v="2"/>
    <s v="Australia"/>
    <s v="data2"/>
    <n v="3920"/>
  </r>
  <r>
    <n v="86.054400000000001"/>
    <x v="99"/>
    <n v="1013165"/>
    <n v="2288"/>
    <x v="5"/>
    <n v="118.304"/>
    <n v="-0.27259940492291046"/>
    <s v="cust-01271"/>
    <x v="6"/>
    <x v="7"/>
    <s v="mgarcia@ryzen.com"/>
    <x v="5"/>
    <s v="USA"/>
    <s v="data2"/>
    <n v="3657"/>
  </r>
  <r>
    <n v="86.054400000000001"/>
    <x v="260"/>
    <n v="1007559"/>
    <n v="1249"/>
    <x v="5"/>
    <n v="121.212"/>
    <n v="-0.29005049005049005"/>
    <s v="cust-01272"/>
    <x v="6"/>
    <x v="0"/>
    <s v="mdavis@ryzen.com"/>
    <x v="4"/>
    <s v="England"/>
    <s v="data2"/>
    <n v="3588"/>
  </r>
  <r>
    <n v="86.054400000000001"/>
    <x v="266"/>
    <n v="1008202"/>
    <n v="2321"/>
    <x v="6"/>
    <n v="136.26400000000001"/>
    <n v="-0.36847296424587567"/>
    <s v="cust-01273"/>
    <x v="7"/>
    <x v="3"/>
    <s v="lbrown@radon.com"/>
    <x v="0"/>
    <s v="Australia"/>
    <s v="info1"/>
    <n v="2702"/>
  </r>
  <r>
    <n v="86.054400000000001"/>
    <x v="354"/>
    <n v="1008513"/>
    <n v="1636"/>
    <x v="8"/>
    <n v="136.30000000000001"/>
    <n v="-0.36863976522377112"/>
    <s v="cust-01274"/>
    <x v="1"/>
    <x v="6"/>
    <s v="ejohnson@ryzen.com"/>
    <x v="10"/>
    <s v="USA"/>
    <s v="info1"/>
    <n v="8688"/>
  </r>
  <r>
    <n v="86.054400000000001"/>
    <x v="225"/>
    <n v="1006261"/>
    <n v="1380"/>
    <x v="7"/>
    <n v="136.87200000000001"/>
    <n v="-0.37127827459231988"/>
    <s v="cust-01275"/>
    <x v="9"/>
    <x v="6"/>
    <s v="ojohnson@radon.com"/>
    <x v="7"/>
    <s v="India"/>
    <s v="info1"/>
    <n v="4915"/>
  </r>
  <r>
    <n v="86.054400000000001"/>
    <x v="208"/>
    <n v="1017156"/>
    <n v="775"/>
    <x v="3"/>
    <n v="152.024"/>
    <n v="-0.43394200915644898"/>
    <s v="cust-01276"/>
    <x v="0"/>
    <x v="0"/>
    <s v="ndavis@ideapad.com"/>
    <x v="0"/>
    <s v="Australia"/>
    <s v="data2"/>
    <n v="6881"/>
  </r>
  <r>
    <n v="86.054400000000001"/>
    <x v="128"/>
    <n v="1015288"/>
    <n v="905"/>
    <x v="1"/>
    <n v="154.27199999999999"/>
    <n v="-0.44219041692594896"/>
    <s v="cust-01277"/>
    <x v="6"/>
    <x v="8"/>
    <s v="mrodriguez@radon.com"/>
    <x v="0"/>
    <s v="Australia"/>
    <s v="info1"/>
    <n v="1222"/>
  </r>
  <r>
    <n v="86.054400000000001"/>
    <x v="218"/>
    <n v="1010635"/>
    <n v="838"/>
    <x v="9"/>
    <n v="166.636"/>
    <n v="-0.48357857845843633"/>
    <s v="cust-01278"/>
    <x v="9"/>
    <x v="9"/>
    <s v="ojones@radon.com"/>
    <x v="1"/>
    <s v="India"/>
    <s v="info1"/>
    <n v="8676"/>
  </r>
  <r>
    <n v="86.054400000000001"/>
    <x v="54"/>
    <n v="1019315"/>
    <n v="1988"/>
    <x v="3"/>
    <n v="173.38"/>
    <n v="-0.50366593609412846"/>
    <s v="cust-01279"/>
    <x v="3"/>
    <x v="1"/>
    <s v="ssmith@radon.com"/>
    <x v="9"/>
    <s v="USA"/>
    <s v="data1"/>
    <n v="4758"/>
  </r>
  <r>
    <n v="86.595600000000005"/>
    <x v="173"/>
    <n v="1004097"/>
    <n v="999"/>
    <x v="4"/>
    <n v="26.96"/>
    <n v="2.2120029673590507"/>
    <s v="cust-01280"/>
    <x v="5"/>
    <x v="4"/>
    <s v="amiller@ryzen.com"/>
    <x v="8"/>
    <s v="India"/>
    <s v="info1"/>
    <n v="1922"/>
  </r>
  <r>
    <n v="86.642399999999995"/>
    <x v="40"/>
    <n v="1004429"/>
    <n v="1648"/>
    <x v="9"/>
    <n v="303.92"/>
    <n v="-0.7149170834430113"/>
    <s v="cust-01281"/>
    <x v="3"/>
    <x v="1"/>
    <s v="ssmith@ryzen.com"/>
    <x v="3"/>
    <s v="Australia"/>
    <s v="info1"/>
    <n v="7400"/>
  </r>
  <r>
    <n v="87.157200000000003"/>
    <x v="79"/>
    <n v="1003498"/>
    <n v="1935"/>
    <x v="9"/>
    <n v="147.232"/>
    <n v="-0.40802814605520538"/>
    <s v="cust-01282"/>
    <x v="4"/>
    <x v="8"/>
    <s v="jrodriguez@radon.com"/>
    <x v="6"/>
    <s v="England"/>
    <s v="data2"/>
    <n v="3034"/>
  </r>
  <r>
    <n v="87.399000000000001"/>
    <x v="65"/>
    <n v="1008551"/>
    <n v="1359"/>
    <x v="7"/>
    <n v="56.508000000000003"/>
    <n v="0.54666595880229341"/>
    <s v="cust-01283"/>
    <x v="8"/>
    <x v="3"/>
    <s v="ibrown@ryzen.com"/>
    <x v="0"/>
    <s v="Australia"/>
    <s v="info1"/>
    <n v="1310"/>
  </r>
  <r>
    <n v="87.399000000000001"/>
    <x v="301"/>
    <n v="1012730"/>
    <n v="272"/>
    <x v="4"/>
    <n v="68.308000000000007"/>
    <n v="0.27948410142296642"/>
    <s v="cust-01284"/>
    <x v="3"/>
    <x v="3"/>
    <s v="sbrown@ryzen.com"/>
    <x v="11"/>
    <s v="England"/>
    <s v="info1"/>
    <n v="5109"/>
  </r>
  <r>
    <n v="87.399000000000001"/>
    <x v="320"/>
    <n v="1019856"/>
    <n v="1091"/>
    <x v="7"/>
    <n v="112.14400000000001"/>
    <n v="-0.22065380225424458"/>
    <s v="cust-01285"/>
    <x v="1"/>
    <x v="6"/>
    <s v="ejohnson@radon.com"/>
    <x v="10"/>
    <s v="USA"/>
    <s v="data1"/>
    <n v="2896"/>
  </r>
  <r>
    <n v="87.399000000000001"/>
    <x v="177"/>
    <n v="1009867"/>
    <n v="1182"/>
    <x v="4"/>
    <n v="120.012"/>
    <n v="-0.27174782521747826"/>
    <s v="cust-01286"/>
    <x v="4"/>
    <x v="9"/>
    <s v="jjones@radon.com"/>
    <x v="8"/>
    <s v="India"/>
    <s v="info1"/>
    <n v="3761"/>
  </r>
  <r>
    <n v="87.399000000000001"/>
    <x v="48"/>
    <n v="1009012"/>
    <n v="751"/>
    <x v="4"/>
    <n v="122.08"/>
    <n v="-0.28408420707732635"/>
    <s v="cust-01287"/>
    <x v="0"/>
    <x v="1"/>
    <s v="nsmith@radon.com"/>
    <x v="2"/>
    <s v="Australia"/>
    <s v="data2"/>
    <n v="5704"/>
  </r>
  <r>
    <n v="87.399000000000001"/>
    <x v="120"/>
    <n v="1018259"/>
    <n v="1142"/>
    <x v="2"/>
    <n v="125.63200000000001"/>
    <n v="-0.30432533112582782"/>
    <s v="cust-01288"/>
    <x v="1"/>
    <x v="8"/>
    <s v="erodriguez@ryzen.com"/>
    <x v="1"/>
    <s v="India"/>
    <s v="data2"/>
    <n v="6908"/>
  </r>
  <r>
    <n v="87.399000000000001"/>
    <x v="101"/>
    <n v="1015946"/>
    <n v="2217"/>
    <x v="3"/>
    <n v="131.25200000000001"/>
    <n v="-0.33411300399232013"/>
    <s v="cust-01289"/>
    <x v="0"/>
    <x v="1"/>
    <s v="nsmith@radon.com"/>
    <x v="7"/>
    <s v="India"/>
    <s v="data2"/>
    <n v="6262"/>
  </r>
  <r>
    <n v="87.399000000000001"/>
    <x v="3"/>
    <n v="1006309"/>
    <n v="2189"/>
    <x v="0"/>
    <n v="134.756"/>
    <n v="-0.35142776573955892"/>
    <s v="cust-01290"/>
    <x v="1"/>
    <x v="4"/>
    <s v="emiller@ideapad.com"/>
    <x v="7"/>
    <s v="India"/>
    <s v="info1"/>
    <n v="4186"/>
  </r>
  <r>
    <n v="87.399000000000001"/>
    <x v="185"/>
    <n v="1009955"/>
    <n v="156"/>
    <x v="0"/>
    <n v="137.99600000000001"/>
    <n v="-0.36665555523348509"/>
    <s v="cust-01291"/>
    <x v="3"/>
    <x v="2"/>
    <s v="swilliams@radon.com"/>
    <x v="0"/>
    <s v="Australia"/>
    <s v="info1"/>
    <n v="8171"/>
  </r>
  <r>
    <n v="87.399000000000001"/>
    <x v="279"/>
    <n v="1010749"/>
    <n v="836"/>
    <x v="2"/>
    <n v="9.86"/>
    <n v="7.8639959432048689"/>
    <s v="cust-01292"/>
    <x v="1"/>
    <x v="0"/>
    <s v="edavis@ryzen.com"/>
    <x v="2"/>
    <s v="Australia"/>
    <s v="info1"/>
    <n v="8461"/>
  </r>
  <r>
    <n v="87.399000000000001"/>
    <x v="77"/>
    <n v="1013461"/>
    <n v="942"/>
    <x v="7"/>
    <n v="24.984000000000002"/>
    <n v="2.4981988472622478"/>
    <s v="cust-01293"/>
    <x v="4"/>
    <x v="9"/>
    <s v="jjones@radon.com"/>
    <x v="5"/>
    <s v="USA"/>
    <s v="data1"/>
    <n v="3882"/>
  </r>
  <r>
    <n v="87.399000000000001"/>
    <x v="309"/>
    <n v="1018190"/>
    <n v="1729"/>
    <x v="1"/>
    <n v="33.463999999999999"/>
    <n v="1.6117320105187665"/>
    <s v="cust-01294"/>
    <x v="2"/>
    <x v="4"/>
    <s v="jmiller@ideapad.com"/>
    <x v="0"/>
    <s v="Australia"/>
    <s v="info1"/>
    <n v="3223"/>
  </r>
  <r>
    <n v="87.399000000000001"/>
    <x v="257"/>
    <n v="1017830"/>
    <n v="1537"/>
    <x v="0"/>
    <n v="33.975999999999999"/>
    <n v="1.5723746173769722"/>
    <s v="cust-01295"/>
    <x v="1"/>
    <x v="1"/>
    <s v="esmith@radon.com"/>
    <x v="7"/>
    <s v="India"/>
    <s v="data2"/>
    <n v="3250"/>
  </r>
  <r>
    <n v="87.399000000000001"/>
    <x v="282"/>
    <n v="1015386"/>
    <n v="2035"/>
    <x v="2"/>
    <n v="45.216000000000001"/>
    <n v="0.93292197452229297"/>
    <s v="cust-01296"/>
    <x v="9"/>
    <x v="6"/>
    <s v="ojohnson@ideapad.com"/>
    <x v="5"/>
    <s v="USA"/>
    <s v="data2"/>
    <n v="8408"/>
  </r>
  <r>
    <n v="87.399000000000001"/>
    <x v="355"/>
    <n v="1017392"/>
    <n v="1831"/>
    <x v="1"/>
    <n v="52.572000000000003"/>
    <n v="0.66246290801186936"/>
    <s v="cust-01297"/>
    <x v="4"/>
    <x v="0"/>
    <s v="jdavis@radon.com"/>
    <x v="3"/>
    <s v="Australia"/>
    <s v="data2"/>
    <n v="9629"/>
  </r>
  <r>
    <n v="87.399000000000001"/>
    <x v="329"/>
    <n v="1010690"/>
    <n v="2729"/>
    <x v="3"/>
    <n v="57.067999999999998"/>
    <n v="0.53148875026284437"/>
    <s v="cust-01298"/>
    <x v="3"/>
    <x v="3"/>
    <s v="sbrown@ryzen.com"/>
    <x v="7"/>
    <s v="India"/>
    <s v="data2"/>
    <n v="7365"/>
  </r>
  <r>
    <n v="87.399000000000001"/>
    <x v="172"/>
    <n v="1006290"/>
    <n v="475"/>
    <x v="1"/>
    <n v="128.648"/>
    <n v="-0.32063459983831849"/>
    <s v="cust-01299"/>
    <x v="0"/>
    <x v="8"/>
    <s v="nrodriguez@ideapad.com"/>
    <x v="2"/>
    <s v="Australia"/>
    <s v="data2"/>
    <n v="8619"/>
  </r>
  <r>
    <n v="87.399000000000001"/>
    <x v="287"/>
    <n v="1016319"/>
    <n v="1327"/>
    <x v="5"/>
    <n v="55.332000000000001"/>
    <n v="0.57953806115810014"/>
    <s v="cust-01300"/>
    <x v="8"/>
    <x v="5"/>
    <s v="imartinez@ryzen.com"/>
    <x v="10"/>
    <s v="USA"/>
    <s v="data2"/>
    <n v="1579"/>
  </r>
  <r>
    <n v="87.399000000000001"/>
    <x v="297"/>
    <n v="1018103"/>
    <n v="349"/>
    <x v="7"/>
    <n v="87.415999999999997"/>
    <n v="-1.9447240779715279E-4"/>
    <s v="cust-01301"/>
    <x v="0"/>
    <x v="9"/>
    <s v="njones@ideapad.com"/>
    <x v="11"/>
    <s v="England"/>
    <s v="data1"/>
    <n v="1979"/>
  </r>
  <r>
    <n v="87.6096"/>
    <x v="260"/>
    <n v="1005086"/>
    <n v="624"/>
    <x v="7"/>
    <n v="23.936"/>
    <n v="2.6601604278074866"/>
    <s v="cust-01302"/>
    <x v="4"/>
    <x v="8"/>
    <s v="jrodriguez@radon.com"/>
    <x v="1"/>
    <s v="India"/>
    <s v="data2"/>
    <n v="3546"/>
  </r>
  <r>
    <n v="88.205759999999998"/>
    <x v="127"/>
    <n v="1018842"/>
    <n v="1789"/>
    <x v="9"/>
    <n v="10.696"/>
    <n v="7.2466118175018703"/>
    <s v="cust-01303"/>
    <x v="4"/>
    <x v="2"/>
    <s v="jwilliams@ryzen.com"/>
    <x v="6"/>
    <s v="England"/>
    <s v="data1"/>
    <n v="4319"/>
  </r>
  <r>
    <n v="88.743600000000001"/>
    <x v="300"/>
    <n v="1008822"/>
    <n v="1655"/>
    <x v="8"/>
    <n v="33.463999999999999"/>
    <n v="1.651912502988286"/>
    <s v="cust-01304"/>
    <x v="4"/>
    <x v="1"/>
    <s v="jsmith@ideapad.com"/>
    <x v="9"/>
    <s v="USA"/>
    <s v="info1"/>
    <n v="4345"/>
  </r>
  <r>
    <n v="88.743600000000001"/>
    <x v="147"/>
    <n v="1012516"/>
    <n v="4"/>
    <x v="3"/>
    <n v="152.06800000000001"/>
    <n v="-0.41642160086277197"/>
    <s v="cust-01305"/>
    <x v="9"/>
    <x v="7"/>
    <s v="ogarcia@ryzen.com"/>
    <x v="10"/>
    <s v="USA"/>
    <s v="data1"/>
    <n v="9623"/>
  </r>
  <r>
    <n v="88.743600000000001"/>
    <x v="61"/>
    <n v="1017957"/>
    <n v="335"/>
    <x v="1"/>
    <n v="173.42400000000001"/>
    <n v="-0.48828535842789927"/>
    <s v="cust-01306"/>
    <x v="7"/>
    <x v="5"/>
    <s v="lmartinez@ideapad.com"/>
    <x v="5"/>
    <s v="USA"/>
    <s v="data2"/>
    <n v="4949"/>
  </r>
  <r>
    <n v="88.743600000000001"/>
    <x v="5"/>
    <n v="1014381"/>
    <n v="62"/>
    <x v="3"/>
    <n v="179.04400000000001"/>
    <n v="-0.50434753468421167"/>
    <s v="cust-01307"/>
    <x v="6"/>
    <x v="7"/>
    <s v="mgarcia@ideapad.com"/>
    <x v="1"/>
    <s v="India"/>
    <s v="info1"/>
    <n v="3178"/>
  </r>
  <r>
    <n v="88.743600000000001"/>
    <x v="170"/>
    <n v="1017451"/>
    <n v="1415"/>
    <x v="5"/>
    <n v="9.7880000000000003"/>
    <n v="8.0665713118103799"/>
    <s v="cust-01308"/>
    <x v="2"/>
    <x v="0"/>
    <s v="jdavis@ideapad.com"/>
    <x v="10"/>
    <s v="USA"/>
    <s v="data1"/>
    <n v="2952"/>
  </r>
  <r>
    <n v="88.743600000000001"/>
    <x v="297"/>
    <n v="1019413"/>
    <n v="2446"/>
    <x v="7"/>
    <n v="9.7880000000000003"/>
    <n v="8.0665713118103799"/>
    <s v="cust-01309"/>
    <x v="9"/>
    <x v="5"/>
    <s v="omartinez@radon.com"/>
    <x v="3"/>
    <s v="Australia"/>
    <s v="info1"/>
    <n v="7574"/>
  </r>
  <r>
    <n v="88.743600000000001"/>
    <x v="355"/>
    <n v="1016559"/>
    <n v="192"/>
    <x v="2"/>
    <n v="12.036"/>
    <n v="6.3731804586241276"/>
    <s v="cust-01310"/>
    <x v="4"/>
    <x v="2"/>
    <s v="jwilliams@ryzen.com"/>
    <x v="8"/>
    <s v="India"/>
    <s v="data1"/>
    <n v="7784"/>
  </r>
  <r>
    <n v="88.743600000000001"/>
    <x v="69"/>
    <n v="1017014"/>
    <n v="2784"/>
    <x v="0"/>
    <n v="13.816000000000001"/>
    <n v="5.4232484076433121"/>
    <s v="cust-01311"/>
    <x v="2"/>
    <x v="2"/>
    <s v="jwilliams@radon.com"/>
    <x v="9"/>
    <s v="USA"/>
    <s v="data2"/>
    <n v="8220"/>
  </r>
  <r>
    <n v="88.743600000000001"/>
    <x v="243"/>
    <n v="1014608"/>
    <n v="2385"/>
    <x v="7"/>
    <n v="22.152000000000001"/>
    <n v="3.0061213434452871"/>
    <s v="cust-01312"/>
    <x v="7"/>
    <x v="1"/>
    <s v="lsmith@radon.com"/>
    <x v="10"/>
    <s v="USA"/>
    <s v="data1"/>
    <n v="6488"/>
  </r>
  <r>
    <n v="88.743600000000001"/>
    <x v="49"/>
    <n v="1010817"/>
    <n v="1116"/>
    <x v="2"/>
    <n v="30.675999999999998"/>
    <n v="1.8929325857347765"/>
    <s v="cust-01313"/>
    <x v="2"/>
    <x v="3"/>
    <s v="jbrown@ideapad.com"/>
    <x v="9"/>
    <s v="USA"/>
    <s v="data2"/>
    <n v="4385"/>
  </r>
  <r>
    <n v="88.743600000000001"/>
    <x v="28"/>
    <n v="1014028"/>
    <n v="2291"/>
    <x v="6"/>
    <n v="33.392000000000003"/>
    <n v="1.657630570196454"/>
    <s v="cust-01314"/>
    <x v="0"/>
    <x v="8"/>
    <s v="nrodriguez@ideapad.com"/>
    <x v="2"/>
    <s v="Australia"/>
    <s v="info1"/>
    <n v="6201"/>
  </r>
  <r>
    <n v="88.743600000000001"/>
    <x v="309"/>
    <n v="1010074"/>
    <n v="404"/>
    <x v="0"/>
    <n v="36.295999999999999"/>
    <n v="1.4449966938505621"/>
    <s v="cust-01315"/>
    <x v="7"/>
    <x v="3"/>
    <s v="lbrown@radon.com"/>
    <x v="11"/>
    <s v="England"/>
    <s v="data2"/>
    <n v="4116"/>
  </r>
  <r>
    <n v="88.743600000000001"/>
    <x v="226"/>
    <n v="1011727"/>
    <n v="1139"/>
    <x v="0"/>
    <n v="42.384"/>
    <n v="1.0937995469988675"/>
    <s v="cust-01316"/>
    <x v="3"/>
    <x v="7"/>
    <s v="sgarcia@ryzen.com"/>
    <x v="3"/>
    <s v="Australia"/>
    <s v="data1"/>
    <n v="2054"/>
  </r>
  <r>
    <n v="88.743600000000001"/>
    <x v="91"/>
    <n v="1010573"/>
    <n v="2250"/>
    <x v="3"/>
    <n v="44.631999999999998"/>
    <n v="0.98834020433769498"/>
    <s v="cust-01317"/>
    <x v="1"/>
    <x v="1"/>
    <s v="esmith@radon.com"/>
    <x v="5"/>
    <s v="USA"/>
    <s v="data1"/>
    <n v="8822"/>
  </r>
  <r>
    <n v="88.743600000000001"/>
    <x v="323"/>
    <n v="1015446"/>
    <n v="573"/>
    <x v="6"/>
    <n v="48.66"/>
    <n v="0.82374845869297175"/>
    <s v="cust-01318"/>
    <x v="8"/>
    <x v="5"/>
    <s v="imartinez@ideapad.com"/>
    <x v="2"/>
    <s v="Australia"/>
    <s v="info1"/>
    <n v="8378"/>
  </r>
  <r>
    <n v="88.743600000000001"/>
    <x v="328"/>
    <n v="1019701"/>
    <n v="2150"/>
    <x v="2"/>
    <n v="51.375999999999998"/>
    <n v="0.72733572095920285"/>
    <s v="cust-01319"/>
    <x v="4"/>
    <x v="1"/>
    <s v="jsmith@ryzen.com"/>
    <x v="10"/>
    <s v="USA"/>
    <s v="data2"/>
    <n v="5774"/>
  </r>
  <r>
    <n v="88.743600000000001"/>
    <x v="242"/>
    <n v="1005551"/>
    <n v="2639"/>
    <x v="3"/>
    <n v="57.723999999999997"/>
    <n v="0.53737786709167779"/>
    <s v="cust-01320"/>
    <x v="8"/>
    <x v="3"/>
    <s v="ibrown@ideapad.com"/>
    <x v="0"/>
    <s v="Australia"/>
    <s v="data2"/>
    <n v="7976"/>
  </r>
  <r>
    <n v="88.743600000000001"/>
    <x v="302"/>
    <n v="1010011"/>
    <n v="1474"/>
    <x v="0"/>
    <n v="58.776000000000003"/>
    <n v="0.50986116782360136"/>
    <s v="cust-01321"/>
    <x v="0"/>
    <x v="2"/>
    <s v="nwilliams@ideapad.com"/>
    <x v="4"/>
    <s v="England"/>
    <s v="data2"/>
    <n v="6966"/>
  </r>
  <r>
    <n v="88.743600000000001"/>
    <x v="99"/>
    <n v="1014779"/>
    <n v="1458"/>
    <x v="0"/>
    <n v="79.007999999999996"/>
    <n v="0.12322296476306203"/>
    <s v="cust-01322"/>
    <x v="0"/>
    <x v="4"/>
    <s v="nmiller@ryzen.com"/>
    <x v="0"/>
    <s v="Australia"/>
    <s v="data2"/>
    <n v="5074"/>
  </r>
  <r>
    <n v="88.743600000000001"/>
    <x v="105"/>
    <n v="1019426"/>
    <n v="2508"/>
    <x v="7"/>
    <n v="84.628"/>
    <n v="4.8631658552724874E-2"/>
    <s v="cust-01323"/>
    <x v="6"/>
    <x v="0"/>
    <s v="mdavis@radon.com"/>
    <x v="5"/>
    <s v="USA"/>
    <s v="data1"/>
    <n v="1017"/>
  </r>
  <r>
    <n v="88.743600000000001"/>
    <x v="281"/>
    <n v="1014429"/>
    <n v="2709"/>
    <x v="8"/>
    <n v="90.248000000000005"/>
    <n v="-1.6669621487456827E-2"/>
    <s v="cust-01324"/>
    <x v="6"/>
    <x v="9"/>
    <s v="mjones@radon.com"/>
    <x v="5"/>
    <s v="USA"/>
    <s v="data2"/>
    <n v="4695"/>
  </r>
  <r>
    <n v="88.743600000000001"/>
    <x v="62"/>
    <n v="1016371"/>
    <n v="2816"/>
    <x v="3"/>
    <n v="116.1"/>
    <n v="-0.23562790697674416"/>
    <s v="cust-01325"/>
    <x v="8"/>
    <x v="5"/>
    <s v="imartinez@radon.com"/>
    <x v="5"/>
    <s v="USA"/>
    <s v="data1"/>
    <n v="9713"/>
  </r>
  <r>
    <n v="88.743600000000001"/>
    <x v="192"/>
    <n v="1007768"/>
    <n v="891"/>
    <x v="2"/>
    <n v="130.9"/>
    <n v="-0.32205042016806723"/>
    <s v="cust-01326"/>
    <x v="2"/>
    <x v="5"/>
    <s v="jmartinez@ryzen.com"/>
    <x v="8"/>
    <s v="India"/>
    <s v="info1"/>
    <n v="6982"/>
  </r>
  <r>
    <n v="88.743600000000001"/>
    <x v="231"/>
    <n v="1010272"/>
    <n v="1123"/>
    <x v="7"/>
    <n v="161.06"/>
    <n v="-0.44900285607848006"/>
    <s v="cust-01327"/>
    <x v="8"/>
    <x v="8"/>
    <s v="irodriguez@ryzen.com"/>
    <x v="2"/>
    <s v="Australia"/>
    <s v="data1"/>
    <n v="7662"/>
  </r>
  <r>
    <n v="90.088200000000001"/>
    <x v="208"/>
    <n v="1017102"/>
    <n v="1794"/>
    <x v="4"/>
    <n v="45.171999999999997"/>
    <n v="0.99433720003542037"/>
    <s v="cust-01328"/>
    <x v="4"/>
    <x v="9"/>
    <s v="jjones@ideapad.com"/>
    <x v="2"/>
    <s v="Australia"/>
    <s v="data2"/>
    <n v="7213"/>
  </r>
  <r>
    <n v="90.088200000000001"/>
    <x v="215"/>
    <n v="1006429"/>
    <n v="2631"/>
    <x v="4"/>
    <n v="66.164000000000001"/>
    <n v="0.36158938395502083"/>
    <s v="cust-01329"/>
    <x v="1"/>
    <x v="3"/>
    <s v="ebrown@ryzen.com"/>
    <x v="9"/>
    <s v="USA"/>
    <s v="data2"/>
    <n v="8545"/>
  </r>
  <r>
    <n v="90.088200000000001"/>
    <x v="0"/>
    <n v="1007815"/>
    <n v="1442"/>
    <x v="3"/>
    <n v="95.756"/>
    <n v="-5.9190024645975184E-2"/>
    <s v="cust-01330"/>
    <x v="2"/>
    <x v="9"/>
    <s v="jjones@ryzen.com"/>
    <x v="3"/>
    <s v="Australia"/>
    <s v="data1"/>
    <n v="8709"/>
  </r>
  <r>
    <n v="90.088200000000001"/>
    <x v="211"/>
    <n v="1010398"/>
    <n v="1046"/>
    <x v="2"/>
    <n v="9.9039999999999999"/>
    <n v="8.0961429725363487"/>
    <s v="cust-01331"/>
    <x v="2"/>
    <x v="1"/>
    <s v="jsmith@ideapad.com"/>
    <x v="10"/>
    <s v="USA"/>
    <s v="info1"/>
    <n v="8901"/>
  </r>
  <r>
    <n v="90.088200000000001"/>
    <x v="239"/>
    <n v="1009347"/>
    <n v="1310"/>
    <x v="4"/>
    <n v="26.064"/>
    <n v="2.456422651933702"/>
    <s v="cust-01332"/>
    <x v="1"/>
    <x v="6"/>
    <s v="ejohnson@radon.com"/>
    <x v="7"/>
    <s v="India"/>
    <s v="info1"/>
    <n v="1336"/>
  </r>
  <r>
    <n v="90.088200000000001"/>
    <x v="236"/>
    <n v="1008998"/>
    <n v="442"/>
    <x v="1"/>
    <n v="201.38"/>
    <n v="-0.55264574436388914"/>
    <s v="cust-01333"/>
    <x v="4"/>
    <x v="1"/>
    <s v="jsmith@ideapad.com"/>
    <x v="1"/>
    <s v="India"/>
    <s v="data2"/>
    <n v="3571"/>
  </r>
  <r>
    <n v="90.088200000000001"/>
    <x v="133"/>
    <n v="1008116"/>
    <n v="821"/>
    <x v="6"/>
    <n v="37.264000000000003"/>
    <n v="1.4175665521683125"/>
    <s v="cust-01334"/>
    <x v="0"/>
    <x v="2"/>
    <s v="nwilliams@radon.com"/>
    <x v="6"/>
    <s v="England"/>
    <s v="data1"/>
    <n v="7000"/>
  </r>
  <r>
    <n v="90.088200000000001"/>
    <x v="74"/>
    <n v="1007353"/>
    <n v="653"/>
    <x v="3"/>
    <n v="73.78"/>
    <n v="0.22103822174030902"/>
    <s v="cust-01335"/>
    <x v="1"/>
    <x v="4"/>
    <s v="emiller@ryzen.com"/>
    <x v="4"/>
    <s v="England"/>
    <s v="data1"/>
    <n v="3394"/>
  </r>
  <r>
    <n v="90.088200000000001"/>
    <x v="345"/>
    <n v="1019923"/>
    <n v="1045"/>
    <x v="1"/>
    <n v="81.84"/>
    <n v="0.10078445747800582"/>
    <s v="cust-01336"/>
    <x v="1"/>
    <x v="2"/>
    <s v="ewilliams@radon.com"/>
    <x v="1"/>
    <s v="India"/>
    <s v="data2"/>
    <n v="9786"/>
  </r>
  <r>
    <n v="90.088200000000001"/>
    <x v="182"/>
    <n v="1007174"/>
    <n v="2293"/>
    <x v="4"/>
    <n v="97.86"/>
    <n v="-7.9417535254445115E-2"/>
    <s v="cust-01337"/>
    <x v="1"/>
    <x v="3"/>
    <s v="ebrown@radon.com"/>
    <x v="9"/>
    <s v="USA"/>
    <s v="data2"/>
    <n v="1859"/>
  </r>
  <r>
    <n v="90.088200000000001"/>
    <x v="285"/>
    <n v="1011160"/>
    <n v="230"/>
    <x v="2"/>
    <n v="100.94799999999999"/>
    <n v="-0.10757815905218522"/>
    <s v="cust-01338"/>
    <x v="4"/>
    <x v="0"/>
    <s v="jdavis@ryzen.com"/>
    <x v="11"/>
    <s v="England"/>
    <s v="data1"/>
    <n v="3349"/>
  </r>
  <r>
    <n v="90.088200000000001"/>
    <x v="157"/>
    <n v="1010012"/>
    <n v="2039"/>
    <x v="1"/>
    <n v="105.444"/>
    <n v="-0.14562990781836807"/>
    <s v="cust-01339"/>
    <x v="3"/>
    <x v="3"/>
    <s v="sbrown@ideapad.com"/>
    <x v="1"/>
    <s v="India"/>
    <s v="data2"/>
    <n v="8265"/>
  </r>
  <r>
    <n v="90.088200000000001"/>
    <x v="43"/>
    <n v="1011929"/>
    <n v="8"/>
    <x v="8"/>
    <n v="111.06399999999999"/>
    <n v="-0.18886227760570476"/>
    <s v="cust-01340"/>
    <x v="1"/>
    <x v="2"/>
    <s v="ewilliams@ideapad.com"/>
    <x v="9"/>
    <s v="USA"/>
    <s v="info1"/>
    <n v="2015"/>
  </r>
  <r>
    <n v="90.357119999999995"/>
    <x v="348"/>
    <n v="1016251"/>
    <n v="2809"/>
    <x v="9"/>
    <n v="89.6"/>
    <n v="8.4500000000000061E-3"/>
    <s v="cust-01341"/>
    <x v="1"/>
    <x v="8"/>
    <s v="erodriguez@ryzen.com"/>
    <x v="10"/>
    <s v="USA"/>
    <s v="info1"/>
    <n v="1545"/>
  </r>
  <r>
    <n v="91.4328"/>
    <x v="340"/>
    <n v="1017643"/>
    <n v="2014"/>
    <x v="7"/>
    <n v="0.752"/>
    <n v="120.58617021276596"/>
    <s v="cust-01342"/>
    <x v="7"/>
    <x v="3"/>
    <s v="lbrown@ideapad.com"/>
    <x v="4"/>
    <s v="England"/>
    <s v="info1"/>
    <n v="4111"/>
  </r>
  <r>
    <n v="91.4328"/>
    <x v="58"/>
    <n v="1013573"/>
    <n v="30"/>
    <x v="8"/>
    <n v="3"/>
    <n v="29.477599999999999"/>
    <s v="cust-01343"/>
    <x v="4"/>
    <x v="0"/>
    <s v="jdavis@ideapad.com"/>
    <x v="4"/>
    <s v="England"/>
    <s v="data1"/>
    <n v="4512"/>
  </r>
  <r>
    <n v="91.4328"/>
    <x v="214"/>
    <n v="1010255"/>
    <n v="295"/>
    <x v="8"/>
    <n v="3.7440000000000002"/>
    <n v="23.421153846153846"/>
    <s v="cust-01344"/>
    <x v="0"/>
    <x v="8"/>
    <s v="nrodriguez@ideapad.com"/>
    <x v="4"/>
    <s v="England"/>
    <s v="data1"/>
    <n v="3969"/>
  </r>
  <r>
    <n v="91.4328"/>
    <x v="143"/>
    <n v="1008265"/>
    <n v="794"/>
    <x v="7"/>
    <n v="12.036"/>
    <n v="6.5966101694915258"/>
    <s v="cust-01345"/>
    <x v="7"/>
    <x v="4"/>
    <s v="lmiller@ideapad.com"/>
    <x v="3"/>
    <s v="Australia"/>
    <s v="data2"/>
    <n v="6956"/>
  </r>
  <r>
    <n v="91.4328"/>
    <x v="221"/>
    <n v="1006424"/>
    <n v="2395"/>
    <x v="3"/>
    <n v="23.544"/>
    <n v="2.8834862385321101"/>
    <s v="cust-01346"/>
    <x v="8"/>
    <x v="1"/>
    <s v="ismith@radon.com"/>
    <x v="5"/>
    <s v="USA"/>
    <s v="info1"/>
    <n v="1497"/>
  </r>
  <r>
    <n v="91.4328"/>
    <x v="353"/>
    <n v="1018150"/>
    <n v="2768"/>
    <x v="2"/>
    <n v="27.347999999999999"/>
    <n v="2.3433084686265908"/>
    <s v="cust-01347"/>
    <x v="6"/>
    <x v="4"/>
    <s v="mmiller@ideapad.com"/>
    <x v="11"/>
    <s v="England"/>
    <s v="data2"/>
    <n v="6619"/>
  </r>
  <r>
    <n v="91.4328"/>
    <x v="222"/>
    <n v="1016806"/>
    <n v="1738"/>
    <x v="7"/>
    <n v="29.975999999999999"/>
    <n v="2.0502001601281026"/>
    <s v="cust-01348"/>
    <x v="7"/>
    <x v="7"/>
    <s v="lgarcia@ideapad.com"/>
    <x v="1"/>
    <s v="India"/>
    <s v="data1"/>
    <n v="2219"/>
  </r>
  <r>
    <n v="91.4328"/>
    <x v="81"/>
    <n v="1009615"/>
    <n v="337"/>
    <x v="4"/>
    <n v="32.223999999999997"/>
    <n v="1.8374131082423042"/>
    <s v="cust-01349"/>
    <x v="0"/>
    <x v="3"/>
    <s v="nbrown@radon.com"/>
    <x v="0"/>
    <s v="Australia"/>
    <s v="data1"/>
    <n v="7135"/>
  </r>
  <r>
    <n v="91.4328"/>
    <x v="214"/>
    <n v="1014614"/>
    <n v="2841"/>
    <x v="1"/>
    <n v="34.472000000000001"/>
    <n v="1.6523787421675562"/>
    <s v="cust-01350"/>
    <x v="6"/>
    <x v="8"/>
    <s v="mrodriguez@radon.com"/>
    <x v="5"/>
    <s v="USA"/>
    <s v="info1"/>
    <n v="3604"/>
  </r>
  <r>
    <n v="91.4328"/>
    <x v="38"/>
    <n v="1009006"/>
    <n v="1620"/>
    <x v="7"/>
    <n v="44.52"/>
    <n v="1.0537466307277628"/>
    <s v="cust-01351"/>
    <x v="6"/>
    <x v="9"/>
    <s v="mjones@ryzen.com"/>
    <x v="0"/>
    <s v="Australia"/>
    <s v="info1"/>
    <n v="6576"/>
  </r>
  <r>
    <n v="91.4328"/>
    <x v="295"/>
    <n v="1013828"/>
    <n v="2341"/>
    <x v="8"/>
    <n v="45.332000000000001"/>
    <n v="1.0169593223330098"/>
    <s v="cust-01352"/>
    <x v="0"/>
    <x v="9"/>
    <s v="njones@radon.com"/>
    <x v="1"/>
    <s v="India"/>
    <s v="data2"/>
    <n v="9112"/>
  </r>
  <r>
    <n v="91.4328"/>
    <x v="319"/>
    <n v="1015958"/>
    <n v="1550"/>
    <x v="7"/>
    <n v="49.828000000000003"/>
    <n v="0.8349682909207673"/>
    <s v="cust-01353"/>
    <x v="0"/>
    <x v="9"/>
    <s v="njones@ryzen.com"/>
    <x v="0"/>
    <s v="Australia"/>
    <s v="info1"/>
    <n v="8646"/>
  </r>
  <r>
    <n v="91.4328"/>
    <x v="96"/>
    <n v="1010586"/>
    <n v="2268"/>
    <x v="0"/>
    <n v="50.951999999999998"/>
    <n v="0.79448893075836091"/>
    <s v="cust-01354"/>
    <x v="8"/>
    <x v="9"/>
    <s v="ijones@ryzen.com"/>
    <x v="7"/>
    <s v="India"/>
    <s v="data1"/>
    <n v="8559"/>
  </r>
  <r>
    <n v="91.4328"/>
    <x v="168"/>
    <n v="1012200"/>
    <n v="1418"/>
    <x v="7"/>
    <n v="74.555999999999997"/>
    <n v="0.22636407532592956"/>
    <s v="cust-01355"/>
    <x v="2"/>
    <x v="2"/>
    <s v="jwilliams@ryzen.com"/>
    <x v="0"/>
    <s v="Australia"/>
    <s v="info1"/>
    <n v="2734"/>
  </r>
  <r>
    <n v="91.4328"/>
    <x v="124"/>
    <n v="1006839"/>
    <n v="62"/>
    <x v="8"/>
    <n v="75.975999999999999"/>
    <n v="0.20344319258713281"/>
    <s v="cust-01356"/>
    <x v="3"/>
    <x v="6"/>
    <s v="sjohnson@ryzen.com"/>
    <x v="11"/>
    <s v="England"/>
    <s v="info1"/>
    <n v="7100"/>
  </r>
  <r>
    <n v="91.4328"/>
    <x v="211"/>
    <n v="1013794"/>
    <n v="630"/>
    <x v="3"/>
    <n v="102.65600000000001"/>
    <n v="-0.1093282418952619"/>
    <s v="cust-01357"/>
    <x v="4"/>
    <x v="4"/>
    <s v="jmiller@radon.com"/>
    <x v="10"/>
    <s v="USA"/>
    <s v="info1"/>
    <n v="3208"/>
  </r>
  <r>
    <n v="91.4328"/>
    <x v="332"/>
    <n v="1013365"/>
    <n v="2681"/>
    <x v="3"/>
    <n v="104.904"/>
    <n v="-0.12841455044612213"/>
    <s v="cust-01358"/>
    <x v="7"/>
    <x v="1"/>
    <s v="lsmith@ideapad.com"/>
    <x v="1"/>
    <s v="India"/>
    <s v="data1"/>
    <n v="2502"/>
  </r>
  <r>
    <n v="91.4328"/>
    <x v="108"/>
    <n v="1010017"/>
    <n v="1778"/>
    <x v="4"/>
    <n v="118.392"/>
    <n v="-0.22771133184674638"/>
    <s v="cust-01359"/>
    <x v="3"/>
    <x v="9"/>
    <s v="sjones@ryzen.com"/>
    <x v="2"/>
    <s v="Australia"/>
    <s v="data1"/>
    <n v="3831"/>
  </r>
  <r>
    <n v="91.4328"/>
    <x v="99"/>
    <n v="1009794"/>
    <n v="1256"/>
    <x v="6"/>
    <n v="120.64"/>
    <n v="-0.24210212201591513"/>
    <s v="cust-01360"/>
    <x v="8"/>
    <x v="4"/>
    <s v="imiller@ryzen.com"/>
    <x v="3"/>
    <s v="Australia"/>
    <s v="info1"/>
    <n v="3338"/>
  </r>
  <r>
    <n v="91.4328"/>
    <x v="170"/>
    <n v="1013005"/>
    <n v="1999"/>
    <x v="3"/>
    <n v="159.97999999999999"/>
    <n v="-0.42847355919489932"/>
    <s v="cust-01361"/>
    <x v="9"/>
    <x v="1"/>
    <s v="osmith@radon.com"/>
    <x v="7"/>
    <s v="India"/>
    <s v="info1"/>
    <n v="9147"/>
  </r>
  <r>
    <n v="91.4328"/>
    <x v="85"/>
    <n v="1018585"/>
    <n v="512"/>
    <x v="4"/>
    <n v="185.83199999999999"/>
    <n v="-0.50798140255714841"/>
    <s v="cust-01362"/>
    <x v="2"/>
    <x v="5"/>
    <s v="jmartinez@ryzen.com"/>
    <x v="9"/>
    <s v="USA"/>
    <s v="data1"/>
    <n v="5632"/>
  </r>
  <r>
    <n v="92.445599999999999"/>
    <x v="313"/>
    <n v="1004346"/>
    <n v="2816"/>
    <x v="4"/>
    <n v="223.58080000000001"/>
    <n v="-0.58652263521733528"/>
    <s v="cust-01363"/>
    <x v="3"/>
    <x v="2"/>
    <s v="swilliams@ryzen.com"/>
    <x v="11"/>
    <s v="England"/>
    <s v="data1"/>
    <n v="2259"/>
  </r>
  <r>
    <n v="92.508480000000006"/>
    <x v="215"/>
    <n v="1010314"/>
    <n v="826"/>
    <x v="9"/>
    <n v="33.78"/>
    <n v="1.7385577264653642"/>
    <s v="cust-01364"/>
    <x v="6"/>
    <x v="9"/>
    <s v="mjones@ideapad.com"/>
    <x v="6"/>
    <s v="England"/>
    <s v="data2"/>
    <n v="1215"/>
  </r>
  <r>
    <n v="92.508480000000006"/>
    <x v="101"/>
    <n v="1008333"/>
    <n v="315"/>
    <x v="9"/>
    <n v="45.12"/>
    <n v="1.0502765957446811"/>
    <s v="cust-01365"/>
    <x v="1"/>
    <x v="7"/>
    <s v="egarcia@ryzen.com"/>
    <x v="0"/>
    <s v="Australia"/>
    <s v="data2"/>
    <n v="7859"/>
  </r>
  <r>
    <n v="92.508480000000006"/>
    <x v="293"/>
    <n v="1009212"/>
    <n v="818"/>
    <x v="9"/>
    <n v="146.60400000000001"/>
    <n v="-0.36899075059343539"/>
    <s v="cust-01366"/>
    <x v="7"/>
    <x v="7"/>
    <s v="lgarcia@radon.com"/>
    <x v="5"/>
    <s v="USA"/>
    <s v="info1"/>
    <n v="9424"/>
  </r>
  <r>
    <n v="92.508480000000006"/>
    <x v="248"/>
    <n v="1007873"/>
    <n v="2442"/>
    <x v="9"/>
    <n v="32.576000000000001"/>
    <n v="1.8397740667976425"/>
    <s v="cust-01367"/>
    <x v="4"/>
    <x v="1"/>
    <s v="jsmith@ideapad.com"/>
    <x v="1"/>
    <s v="India"/>
    <s v="data1"/>
    <n v="2145"/>
  </r>
  <r>
    <n v="92.508480000000006"/>
    <x v="158"/>
    <n v="1018757"/>
    <n v="99"/>
    <x v="9"/>
    <n v="178.65600000000001"/>
    <n v="-0.48219774314884467"/>
    <s v="cust-01368"/>
    <x v="2"/>
    <x v="8"/>
    <s v="jrodriguez@ideapad.com"/>
    <x v="8"/>
    <s v="India"/>
    <s v="data2"/>
    <n v="5634"/>
  </r>
  <r>
    <n v="92.7774"/>
    <x v="67"/>
    <n v="1011005"/>
    <n v="1277"/>
    <x v="8"/>
    <n v="133.58799999999999"/>
    <n v="-0.30549600263496718"/>
    <s v="cust-01369"/>
    <x v="6"/>
    <x v="1"/>
    <s v="msmith@ryzen.com"/>
    <x v="2"/>
    <s v="Australia"/>
    <s v="data1"/>
    <n v="6911"/>
  </r>
  <r>
    <n v="92.7774"/>
    <x v="8"/>
    <n v="1018762"/>
    <n v="638"/>
    <x v="3"/>
    <n v="3.2040000000000002"/>
    <n v="27.956741573033707"/>
    <s v="cust-01370"/>
    <x v="1"/>
    <x v="9"/>
    <s v="ejones@ryzen.com"/>
    <x v="0"/>
    <s v="Australia"/>
    <s v="data1"/>
    <n v="3926"/>
  </r>
  <r>
    <n v="92.7774"/>
    <x v="197"/>
    <n v="1014182"/>
    <n v="672"/>
    <x v="1"/>
    <n v="4.3280000000000003"/>
    <n v="20.436552680221808"/>
    <s v="cust-01371"/>
    <x v="2"/>
    <x v="3"/>
    <s v="jbrown@ryzen.com"/>
    <x v="8"/>
    <s v="India"/>
    <s v="data2"/>
    <n v="6470"/>
  </r>
  <r>
    <n v="92.7774"/>
    <x v="258"/>
    <n v="1013898"/>
    <n v="2172"/>
    <x v="1"/>
    <n v="6.9119999999999999"/>
    <n v="12.422656249999999"/>
    <s v="cust-01372"/>
    <x v="3"/>
    <x v="9"/>
    <s v="sjones@ideapad.com"/>
    <x v="11"/>
    <s v="England"/>
    <s v="data1"/>
    <n v="3296"/>
  </r>
  <r>
    <n v="92.7774"/>
    <x v="25"/>
    <n v="1011032"/>
    <n v="285"/>
    <x v="1"/>
    <n v="15.904"/>
    <n v="4.8335890342052314"/>
    <s v="cust-01373"/>
    <x v="7"/>
    <x v="8"/>
    <s v="lrodriguez@ideapad.com"/>
    <x v="8"/>
    <s v="India"/>
    <s v="data1"/>
    <n v="1661"/>
  </r>
  <r>
    <n v="92.7774"/>
    <x v="315"/>
    <n v="1013015"/>
    <n v="1201"/>
    <x v="3"/>
    <n v="26.808"/>
    <n v="2.4608102059086843"/>
    <s v="cust-01374"/>
    <x v="0"/>
    <x v="0"/>
    <s v="ndavis@ideapad.com"/>
    <x v="10"/>
    <s v="USA"/>
    <s v="data2"/>
    <n v="1592"/>
  </r>
  <r>
    <n v="92.7774"/>
    <x v="339"/>
    <n v="1013693"/>
    <n v="2241"/>
    <x v="2"/>
    <n v="27.931999999999999"/>
    <n v="2.3215451811542316"/>
    <s v="cust-01375"/>
    <x v="6"/>
    <x v="7"/>
    <s v="mgarcia@radon.com"/>
    <x v="3"/>
    <s v="Australia"/>
    <s v="info1"/>
    <n v="5238"/>
  </r>
  <r>
    <n v="92.7774"/>
    <x v="183"/>
    <n v="1014058"/>
    <n v="479"/>
    <x v="4"/>
    <n v="30.18"/>
    <n v="2.0741351888667992"/>
    <s v="cust-01376"/>
    <x v="5"/>
    <x v="5"/>
    <s v="amartinez@ideapad.com"/>
    <x v="9"/>
    <s v="USA"/>
    <s v="data2"/>
    <n v="6971"/>
  </r>
  <r>
    <n v="92.7774"/>
    <x v="91"/>
    <n v="1016964"/>
    <n v="2245"/>
    <x v="7"/>
    <n v="30.18"/>
    <n v="2.0741351888667992"/>
    <s v="cust-01377"/>
    <x v="6"/>
    <x v="7"/>
    <s v="mgarcia@radon.com"/>
    <x v="4"/>
    <s v="England"/>
    <s v="data2"/>
    <n v="7957"/>
  </r>
  <r>
    <n v="92.7774"/>
    <x v="175"/>
    <n v="1008131"/>
    <n v="2067"/>
    <x v="2"/>
    <n v="32.152000000000001"/>
    <n v="1.8855872107489424"/>
    <s v="cust-01378"/>
    <x v="5"/>
    <x v="5"/>
    <s v="amartinez@ryzen.com"/>
    <x v="10"/>
    <s v="USA"/>
    <s v="data1"/>
    <n v="9220"/>
  </r>
  <r>
    <n v="92.7774"/>
    <x v="298"/>
    <n v="1007718"/>
    <n v="161"/>
    <x v="7"/>
    <n v="32.404000000000003"/>
    <n v="1.8631465251203552"/>
    <s v="cust-01379"/>
    <x v="6"/>
    <x v="7"/>
    <s v="mgarcia@radon.com"/>
    <x v="4"/>
    <s v="England"/>
    <s v="info1"/>
    <n v="4596"/>
  </r>
  <r>
    <n v="92.7774"/>
    <x v="75"/>
    <n v="1012877"/>
    <n v="698"/>
    <x v="5"/>
    <n v="42.543999999999997"/>
    <n v="1.1807399398270029"/>
    <s v="cust-01380"/>
    <x v="3"/>
    <x v="6"/>
    <s v="sjohnson@ryzen.com"/>
    <x v="9"/>
    <s v="USA"/>
    <s v="data1"/>
    <n v="9592"/>
  </r>
  <r>
    <n v="92.7774"/>
    <x v="208"/>
    <n v="1012932"/>
    <n v="2561"/>
    <x v="4"/>
    <n v="42.543999999999997"/>
    <n v="1.1807399398270029"/>
    <s v="cust-01381"/>
    <x v="2"/>
    <x v="8"/>
    <s v="jrodriguez@ideapad.com"/>
    <x v="5"/>
    <s v="USA"/>
    <s v="data1"/>
    <n v="9324"/>
  </r>
  <r>
    <n v="92.7774"/>
    <x v="350"/>
    <n v="1019456"/>
    <n v="194"/>
    <x v="7"/>
    <n v="42.543999999999997"/>
    <n v="1.1807399398270029"/>
    <s v="cust-01382"/>
    <x v="5"/>
    <x v="4"/>
    <s v="amiller@ryzen.com"/>
    <x v="5"/>
    <s v="USA"/>
    <s v="data1"/>
    <n v="7528"/>
  </r>
  <r>
    <n v="92.7774"/>
    <x v="205"/>
    <n v="1009446"/>
    <n v="10"/>
    <x v="5"/>
    <n v="44.792000000000002"/>
    <n v="1.0712939810680477"/>
    <s v="cust-01383"/>
    <x v="2"/>
    <x v="4"/>
    <s v="jmiller@ryzen.com"/>
    <x v="0"/>
    <s v="Australia"/>
    <s v="data1"/>
    <n v="3612"/>
  </r>
  <r>
    <n v="92.7774"/>
    <x v="94"/>
    <n v="1019134"/>
    <n v="1543"/>
    <x v="6"/>
    <n v="45.128"/>
    <n v="1.0558721857826627"/>
    <s v="cust-01384"/>
    <x v="8"/>
    <x v="8"/>
    <s v="irodriguez@ryzen.com"/>
    <x v="6"/>
    <s v="England"/>
    <s v="data1"/>
    <n v="3350"/>
  </r>
  <r>
    <n v="92.7774"/>
    <x v="2"/>
    <n v="1012887"/>
    <n v="2795"/>
    <x v="4"/>
    <n v="49.287999999999997"/>
    <n v="0.88235270248336317"/>
    <s v="cust-01385"/>
    <x v="3"/>
    <x v="5"/>
    <s v="smartinez@ryzen.com"/>
    <x v="9"/>
    <s v="USA"/>
    <s v="data2"/>
    <n v="8214"/>
  </r>
  <r>
    <n v="92.7774"/>
    <x v="329"/>
    <n v="1011436"/>
    <n v="1367"/>
    <x v="1"/>
    <n v="56.368000000000002"/>
    <n v="0.64592321884757298"/>
    <s v="cust-01386"/>
    <x v="7"/>
    <x v="9"/>
    <s v="ljones@ryzen.com"/>
    <x v="9"/>
    <s v="USA"/>
    <s v="data2"/>
    <n v="8746"/>
  </r>
  <r>
    <n v="92.7774"/>
    <x v="247"/>
    <n v="1013909"/>
    <n v="350"/>
    <x v="0"/>
    <n v="86.38"/>
    <n v="7.406112526047702E-2"/>
    <s v="cust-01387"/>
    <x v="6"/>
    <x v="3"/>
    <s v="mbrown@ideapad.com"/>
    <x v="6"/>
    <s v="England"/>
    <s v="data2"/>
    <n v="8257"/>
  </r>
  <r>
    <n v="92.7774"/>
    <x v="165"/>
    <n v="1016189"/>
    <n v="1399"/>
    <x v="3"/>
    <n v="107.736"/>
    <n v="-0.13884495433281357"/>
    <s v="cust-01388"/>
    <x v="6"/>
    <x v="3"/>
    <s v="mbrown@ideapad.com"/>
    <x v="7"/>
    <s v="India"/>
    <s v="data2"/>
    <n v="2976"/>
  </r>
  <r>
    <n v="92.7774"/>
    <x v="85"/>
    <n v="1014468"/>
    <n v="2232"/>
    <x v="0"/>
    <n v="108.86"/>
    <n v="-0.14773654234796987"/>
    <s v="cust-01389"/>
    <x v="1"/>
    <x v="4"/>
    <s v="emiller@ideapad.com"/>
    <x v="2"/>
    <s v="Australia"/>
    <s v="data2"/>
    <n v="6339"/>
  </r>
  <r>
    <n v="92.7774"/>
    <x v="53"/>
    <n v="1012924"/>
    <n v="2150"/>
    <x v="5"/>
    <n v="116.72799999999999"/>
    <n v="-0.20518298951408398"/>
    <s v="cust-01390"/>
    <x v="4"/>
    <x v="7"/>
    <s v="jgarcia@ryzen.com"/>
    <x v="4"/>
    <s v="England"/>
    <s v="data1"/>
    <n v="5304"/>
  </r>
  <r>
    <n v="92.7774"/>
    <x v="351"/>
    <n v="1014596"/>
    <n v="2599"/>
    <x v="1"/>
    <n v="124.596"/>
    <n v="-0.25537416931522683"/>
    <s v="cust-01391"/>
    <x v="4"/>
    <x v="3"/>
    <s v="jbrown@radon.com"/>
    <x v="9"/>
    <s v="USA"/>
    <s v="data2"/>
    <n v="5472"/>
  </r>
  <r>
    <n v="92.7774"/>
    <x v="284"/>
    <n v="1007506"/>
    <n v="1505"/>
    <x v="8"/>
    <n v="78.287999999999997"/>
    <n v="0.18507817290006137"/>
    <s v="cust-01392"/>
    <x v="4"/>
    <x v="7"/>
    <s v="jgarcia@radon.com"/>
    <x v="10"/>
    <s v="USA"/>
    <s v="data1"/>
    <n v="8427"/>
  </r>
  <r>
    <n v="92.7774"/>
    <x v="128"/>
    <n v="1014186"/>
    <n v="1464"/>
    <x v="5"/>
    <n v="130.21600000000001"/>
    <n v="-0.2875115193217424"/>
    <s v="cust-01393"/>
    <x v="1"/>
    <x v="7"/>
    <s v="egarcia@ryzen.com"/>
    <x v="4"/>
    <s v="England"/>
    <s v="info1"/>
    <n v="2829"/>
  </r>
  <r>
    <n v="92.835599999999999"/>
    <x v="322"/>
    <n v="1004661"/>
    <n v="2715"/>
    <x v="5"/>
    <n v="240.44800000000001"/>
    <n v="-0.61390570934256061"/>
    <s v="cust-01394"/>
    <x v="8"/>
    <x v="8"/>
    <s v="irodriguez@ideapad.com"/>
    <x v="4"/>
    <s v="England"/>
    <s v="info1"/>
    <n v="7459"/>
  </r>
  <r>
    <n v="92.960400000000007"/>
    <x v="2"/>
    <n v="1004446"/>
    <n v="1910"/>
    <x v="2"/>
    <n v="96.601600000000005"/>
    <n v="-3.769295746654297E-2"/>
    <s v="cust-01395"/>
    <x v="8"/>
    <x v="6"/>
    <s v="ijohnson@radon.com"/>
    <x v="4"/>
    <s v="England"/>
    <s v="data1"/>
    <n v="3423"/>
  </r>
  <r>
    <n v="94.122"/>
    <x v="96"/>
    <n v="1007114"/>
    <n v="1701"/>
    <x v="4"/>
    <n v="49.107999999999997"/>
    <n v="0.91663272786511374"/>
    <s v="cust-01396"/>
    <x v="0"/>
    <x v="5"/>
    <s v="nmartinez@ryzen.com"/>
    <x v="10"/>
    <s v="USA"/>
    <s v="info1"/>
    <n v="9668"/>
  </r>
  <r>
    <n v="94.122"/>
    <x v="7"/>
    <n v="1017087"/>
    <n v="415"/>
    <x v="8"/>
    <n v="9.6999999999999993"/>
    <n v="8.7032989690721649"/>
    <s v="cust-01397"/>
    <x v="1"/>
    <x v="4"/>
    <s v="emiller@ideapad.com"/>
    <x v="8"/>
    <s v="India"/>
    <s v="data2"/>
    <n v="7437"/>
  </r>
  <r>
    <n v="94.122"/>
    <x v="22"/>
    <n v="1009317"/>
    <n v="859"/>
    <x v="6"/>
    <n v="21.771999999999998"/>
    <n v="3.3230755098291382"/>
    <s v="cust-01398"/>
    <x v="4"/>
    <x v="2"/>
    <s v="jwilliams@ideapad.com"/>
    <x v="4"/>
    <s v="England"/>
    <s v="data1"/>
    <n v="4836"/>
  </r>
  <r>
    <n v="94.122"/>
    <x v="106"/>
    <n v="1006740"/>
    <n v="1500"/>
    <x v="8"/>
    <n v="31.803999999999998"/>
    <n v="1.9594390642686454"/>
    <s v="cust-01399"/>
    <x v="0"/>
    <x v="5"/>
    <s v="nmartinez@radon.com"/>
    <x v="9"/>
    <s v="USA"/>
    <s v="data2"/>
    <n v="8718"/>
  </r>
  <r>
    <n v="94.122"/>
    <x v="20"/>
    <n v="1017951"/>
    <n v="278"/>
    <x v="0"/>
    <n v="41.171999999999997"/>
    <n v="1.2860682016904694"/>
    <s v="cust-01400"/>
    <x v="5"/>
    <x v="6"/>
    <s v="ajohnson@ideapad.com"/>
    <x v="8"/>
    <s v="India"/>
    <s v="data1"/>
    <n v="6222"/>
  </r>
  <r>
    <n v="94.122"/>
    <x v="156"/>
    <n v="1019423"/>
    <n v="2091"/>
    <x v="8"/>
    <n v="54.368000000000002"/>
    <n v="0.73120217775161855"/>
    <s v="cust-01401"/>
    <x v="7"/>
    <x v="1"/>
    <s v="lsmith@radon.com"/>
    <x v="3"/>
    <s v="Australia"/>
    <s v="data2"/>
    <n v="4806"/>
  </r>
  <r>
    <n v="94.122"/>
    <x v="21"/>
    <n v="1008102"/>
    <n v="1113"/>
    <x v="3"/>
    <n v="17.111999999999998"/>
    <n v="4.5003506311360457"/>
    <s v="cust-01402"/>
    <x v="5"/>
    <x v="9"/>
    <s v="ajones@ideapad.com"/>
    <x v="7"/>
    <s v="India"/>
    <s v="data2"/>
    <n v="2988"/>
  </r>
  <r>
    <n v="94.122"/>
    <x v="48"/>
    <n v="1019862"/>
    <n v="1221"/>
    <x v="1"/>
    <n v="73.475999999999999"/>
    <n v="0.28098971092601666"/>
    <s v="cust-01403"/>
    <x v="4"/>
    <x v="0"/>
    <s v="jdavis@ideapad.com"/>
    <x v="6"/>
    <s v="England"/>
    <s v="info1"/>
    <n v="4220"/>
  </r>
  <r>
    <n v="94.122"/>
    <x v="356"/>
    <n v="1007943"/>
    <n v="2341"/>
    <x v="2"/>
    <n v="84.68"/>
    <n v="0.11150212564950393"/>
    <s v="cust-01404"/>
    <x v="9"/>
    <x v="1"/>
    <s v="osmith@radon.com"/>
    <x v="0"/>
    <s v="Australia"/>
    <s v="data1"/>
    <n v="1568"/>
  </r>
  <r>
    <n v="94.122"/>
    <x v="73"/>
    <n v="1010092"/>
    <n v="1624"/>
    <x v="2"/>
    <n v="86.963999999999999"/>
    <n v="8.2309921346764195E-2"/>
    <s v="cust-01405"/>
    <x v="9"/>
    <x v="1"/>
    <s v="osmith@radon.com"/>
    <x v="2"/>
    <s v="Australia"/>
    <s v="data2"/>
    <n v="8060"/>
  </r>
  <r>
    <n v="94.122"/>
    <x v="232"/>
    <n v="1017364"/>
    <n v="100"/>
    <x v="1"/>
    <n v="88.087999999999994"/>
    <n v="6.8499682136045847E-2"/>
    <s v="cust-01406"/>
    <x v="5"/>
    <x v="2"/>
    <s v="awilliams@ideapad.com"/>
    <x v="2"/>
    <s v="Australia"/>
    <s v="info1"/>
    <n v="5294"/>
  </r>
  <r>
    <n v="94.122"/>
    <x v="156"/>
    <n v="1018434"/>
    <n v="2534"/>
    <x v="4"/>
    <n v="102.7"/>
    <n v="-8.3524829600778991E-2"/>
    <s v="cust-01407"/>
    <x v="9"/>
    <x v="2"/>
    <s v="owilliams@ryzen.com"/>
    <x v="2"/>
    <s v="Australia"/>
    <s v="data1"/>
    <n v="4281"/>
  </r>
  <r>
    <n v="94.122"/>
    <x v="122"/>
    <n v="1007031"/>
    <n v="1207"/>
    <x v="7"/>
    <n v="126.752"/>
    <n v="-0.25743183539510223"/>
    <s v="cust-01408"/>
    <x v="7"/>
    <x v="3"/>
    <s v="lbrown@ideapad.com"/>
    <x v="4"/>
    <s v="England"/>
    <s v="info1"/>
    <n v="6167"/>
  </r>
  <r>
    <n v="94.122"/>
    <x v="172"/>
    <n v="1009551"/>
    <n v="1489"/>
    <x v="7"/>
    <n v="128.55199999999999"/>
    <n v="-0.2678293608811998"/>
    <s v="cust-01409"/>
    <x v="9"/>
    <x v="5"/>
    <s v="omartinez@ideapad.com"/>
    <x v="10"/>
    <s v="USA"/>
    <s v="data1"/>
    <n v="5835"/>
  </r>
  <r>
    <n v="94.122"/>
    <x v="344"/>
    <n v="1019807"/>
    <n v="61"/>
    <x v="1"/>
    <n v="137.54400000000001"/>
    <n v="-0.31569534112720299"/>
    <s v="cust-01410"/>
    <x v="4"/>
    <x v="3"/>
    <s v="jbrown@ideapad.com"/>
    <x v="4"/>
    <s v="England"/>
    <s v="info1"/>
    <n v="7036"/>
  </r>
  <r>
    <n v="94.122"/>
    <x v="275"/>
    <n v="1012789"/>
    <n v="1436"/>
    <x v="1"/>
    <n v="145.41200000000001"/>
    <n v="-0.3527219211619399"/>
    <s v="cust-01411"/>
    <x v="4"/>
    <x v="5"/>
    <s v="jmartinez@ideapad.com"/>
    <x v="4"/>
    <s v="England"/>
    <s v="data1"/>
    <n v="1513"/>
  </r>
  <r>
    <n v="94.122"/>
    <x v="298"/>
    <n v="1018794"/>
    <n v="911"/>
    <x v="7"/>
    <n v="155.52799999999999"/>
    <n v="-0.39482279718121494"/>
    <s v="cust-01412"/>
    <x v="4"/>
    <x v="6"/>
    <s v="jjohnson@ideapad.com"/>
    <x v="0"/>
    <s v="Australia"/>
    <s v="data1"/>
    <n v="6129"/>
  </r>
  <r>
    <n v="94.122"/>
    <x v="339"/>
    <n v="1015367"/>
    <n v="262"/>
    <x v="3"/>
    <n v="161.148"/>
    <n v="-0.41592821505696626"/>
    <s v="cust-01413"/>
    <x v="8"/>
    <x v="9"/>
    <s v="ijones@radon.com"/>
    <x v="4"/>
    <s v="England"/>
    <s v="data1"/>
    <n v="9711"/>
  </r>
  <r>
    <n v="94.122"/>
    <x v="191"/>
    <n v="1015874"/>
    <n v="1392"/>
    <x v="5"/>
    <n v="165.64400000000001"/>
    <n v="-0.43178141073627779"/>
    <s v="cust-01414"/>
    <x v="5"/>
    <x v="2"/>
    <s v="awilliams@radon.com"/>
    <x v="5"/>
    <s v="USA"/>
    <s v="data2"/>
    <n v="7411"/>
  </r>
  <r>
    <n v="94.122"/>
    <x v="54"/>
    <n v="1017754"/>
    <n v="374"/>
    <x v="8"/>
    <n v="180.256"/>
    <n v="-0.47784262382389492"/>
    <s v="cust-01415"/>
    <x v="2"/>
    <x v="2"/>
    <s v="jwilliams@radon.com"/>
    <x v="3"/>
    <s v="Australia"/>
    <s v="data1"/>
    <n v="9407"/>
  </r>
  <r>
    <n v="94.38"/>
    <x v="309"/>
    <n v="1004622"/>
    <n v="976"/>
    <x v="9"/>
    <n v="112.2144"/>
    <n v="-0.15893147403541794"/>
    <s v="cust-01416"/>
    <x v="3"/>
    <x v="8"/>
    <s v="srodriguez@radon.com"/>
    <x v="4"/>
    <s v="England"/>
    <s v="info1"/>
    <n v="1885"/>
  </r>
  <r>
    <n v="94.659840000000003"/>
    <x v="353"/>
    <n v="1014371"/>
    <n v="2165"/>
    <x v="9"/>
    <n v="62.02"/>
    <n v="0.52627926475330533"/>
    <s v="cust-01417"/>
    <x v="3"/>
    <x v="2"/>
    <s v="swilliams@ryzen.com"/>
    <x v="2"/>
    <s v="Australia"/>
    <s v="data2"/>
    <n v="5440"/>
  </r>
  <r>
    <n v="94.894800000000004"/>
    <x v="325"/>
    <n v="1004399"/>
    <n v="72"/>
    <x v="9"/>
    <n v="225.69919999999999"/>
    <n v="-0.57955189916490613"/>
    <s v="cust-01418"/>
    <x v="8"/>
    <x v="6"/>
    <s v="ijohnson@ideapad.com"/>
    <x v="11"/>
    <s v="England"/>
    <s v="info1"/>
    <n v="9594"/>
  </r>
  <r>
    <n v="95.238"/>
    <x v="266"/>
    <n v="1002941"/>
    <n v="1995"/>
    <x v="0"/>
    <n v="137.60640000000001"/>
    <n v="-0.30789556299706994"/>
    <s v="cust-01419"/>
    <x v="3"/>
    <x v="4"/>
    <s v="smiller@ryzen.com"/>
    <x v="0"/>
    <s v="Australia"/>
    <s v="data2"/>
    <n v="1329"/>
  </r>
  <r>
    <n v="95.456400000000002"/>
    <x v="76"/>
    <n v="1004803"/>
    <n v="936"/>
    <x v="5"/>
    <n v="95.145600000000002"/>
    <n v="3.2665724952073497E-3"/>
    <s v="cust-01420"/>
    <x v="0"/>
    <x v="3"/>
    <s v="nbrown@ryzen.com"/>
    <x v="7"/>
    <s v="India"/>
    <s v="data2"/>
    <n v="3763"/>
  </r>
  <r>
    <n v="95.4666"/>
    <x v="142"/>
    <n v="1012530"/>
    <n v="1614"/>
    <x v="3"/>
    <n v="2.3719999999999999"/>
    <n v="39.247301854974708"/>
    <s v="cust-01421"/>
    <x v="0"/>
    <x v="0"/>
    <s v="ndavis@radon.com"/>
    <x v="4"/>
    <s v="England"/>
    <s v="data1"/>
    <n v="5319"/>
  </r>
  <r>
    <n v="95.4666"/>
    <x v="357"/>
    <n v="1014780"/>
    <n v="2133"/>
    <x v="7"/>
    <n v="3.2480000000000002"/>
    <n v="28.39242610837438"/>
    <s v="cust-01422"/>
    <x v="7"/>
    <x v="8"/>
    <s v="lrodriguez@ideapad.com"/>
    <x v="0"/>
    <s v="Australia"/>
    <s v="data1"/>
    <n v="3086"/>
  </r>
  <r>
    <n v="95.4666"/>
    <x v="265"/>
    <n v="1010339"/>
    <n v="2426"/>
    <x v="3"/>
    <n v="7.992"/>
    <n v="10.945270270270269"/>
    <s v="cust-01423"/>
    <x v="8"/>
    <x v="1"/>
    <s v="ismith@radon.com"/>
    <x v="6"/>
    <s v="England"/>
    <s v="info1"/>
    <n v="7250"/>
  </r>
  <r>
    <n v="95.4666"/>
    <x v="165"/>
    <n v="1008795"/>
    <n v="2577"/>
    <x v="1"/>
    <n v="20.603999999999999"/>
    <n v="3.633401281304601"/>
    <s v="cust-01424"/>
    <x v="8"/>
    <x v="4"/>
    <s v="imiller@ryzen.com"/>
    <x v="4"/>
    <s v="England"/>
    <s v="data1"/>
    <n v="9326"/>
  </r>
  <r>
    <n v="95.4666"/>
    <x v="177"/>
    <n v="1010396"/>
    <n v="2054"/>
    <x v="3"/>
    <n v="27.975999999999999"/>
    <n v="2.4124463826136688"/>
    <s v="cust-01425"/>
    <x v="2"/>
    <x v="2"/>
    <s v="jwilliams@ideapad.com"/>
    <x v="7"/>
    <s v="India"/>
    <s v="data2"/>
    <n v="4831"/>
  </r>
  <r>
    <n v="95.4666"/>
    <x v="68"/>
    <n v="1017204"/>
    <n v="999"/>
    <x v="4"/>
    <n v="48.456000000000003"/>
    <n v="0.9701708766716195"/>
    <s v="cust-01426"/>
    <x v="4"/>
    <x v="8"/>
    <s v="jrodriguez@radon.com"/>
    <x v="7"/>
    <s v="India"/>
    <s v="data2"/>
    <n v="2339"/>
  </r>
  <r>
    <n v="95.4666"/>
    <x v="175"/>
    <n v="1008805"/>
    <n v="2728"/>
    <x v="1"/>
    <n v="48.46"/>
    <n v="0.97000825423029302"/>
    <s v="cust-01427"/>
    <x v="4"/>
    <x v="6"/>
    <s v="jjohnson@ryzen.com"/>
    <x v="4"/>
    <s v="England"/>
    <s v="info1"/>
    <n v="8619"/>
  </r>
  <r>
    <n v="95.4666"/>
    <x v="27"/>
    <n v="1017573"/>
    <n v="2596"/>
    <x v="5"/>
    <n v="49.58"/>
    <n v="0.92550625252117791"/>
    <s v="cust-01428"/>
    <x v="6"/>
    <x v="9"/>
    <s v="mjones@ideapad.com"/>
    <x v="0"/>
    <s v="Australia"/>
    <s v="data1"/>
    <n v="6901"/>
  </r>
  <r>
    <n v="95.4666"/>
    <x v="25"/>
    <n v="1019833"/>
    <n v="2402"/>
    <x v="3"/>
    <n v="62.82"/>
    <n v="0.51968481375358166"/>
    <s v="cust-01429"/>
    <x v="9"/>
    <x v="2"/>
    <s v="owilliams@ideapad.com"/>
    <x v="0"/>
    <s v="Australia"/>
    <s v="data1"/>
    <n v="7486"/>
  </r>
  <r>
    <n v="95.4666"/>
    <x v="282"/>
    <n v="1008753"/>
    <n v="2705"/>
    <x v="2"/>
    <n v="71.176000000000002"/>
    <n v="0.34127514892660443"/>
    <s v="cust-01430"/>
    <x v="0"/>
    <x v="9"/>
    <s v="njones@ryzen.com"/>
    <x v="4"/>
    <s v="England"/>
    <s v="info1"/>
    <n v="4814"/>
  </r>
  <r>
    <n v="95.4666"/>
    <x v="203"/>
    <n v="1010470"/>
    <n v="2376"/>
    <x v="0"/>
    <n v="86.424000000000007"/>
    <n v="0.10463065815051366"/>
    <s v="cust-01431"/>
    <x v="9"/>
    <x v="4"/>
    <s v="omiller@ryzen.com"/>
    <x v="4"/>
    <s v="England"/>
    <s v="data2"/>
    <n v="6878"/>
  </r>
  <r>
    <n v="95.4666"/>
    <x v="251"/>
    <n v="1009236"/>
    <n v="2092"/>
    <x v="6"/>
    <n v="120.164"/>
    <n v="-0.2055307746080357"/>
    <s v="cust-01432"/>
    <x v="3"/>
    <x v="4"/>
    <s v="smiller@ryzen.com"/>
    <x v="1"/>
    <s v="India"/>
    <s v="data1"/>
    <n v="9744"/>
  </r>
  <r>
    <n v="95.4666"/>
    <x v="316"/>
    <n v="1009354"/>
    <n v="1596"/>
    <x v="2"/>
    <n v="174.096"/>
    <n v="-0.45164392059553349"/>
    <s v="cust-01433"/>
    <x v="0"/>
    <x v="3"/>
    <s v="nbrown@radon.com"/>
    <x v="9"/>
    <s v="USA"/>
    <s v="data2"/>
    <n v="4044"/>
  </r>
  <r>
    <n v="95.907628799999998"/>
    <x v="273"/>
    <n v="1000004"/>
    <n v="4"/>
    <x v="2"/>
    <n v="31.467359999999999"/>
    <n v="2.047844776301539"/>
    <s v="cust-01434"/>
    <x v="0"/>
    <x v="8"/>
    <s v="nrodriguez@ryzen.com"/>
    <x v="10"/>
    <s v="USA"/>
    <s v="data1"/>
    <n v="5610"/>
  </r>
  <r>
    <n v="96.142799999999994"/>
    <x v="198"/>
    <n v="1003773"/>
    <n v="1294"/>
    <x v="0"/>
    <n v="81.497600000000006"/>
    <n v="0.17970099732998257"/>
    <s v="cust-01435"/>
    <x v="6"/>
    <x v="8"/>
    <s v="mrodriguez@ideapad.com"/>
    <x v="11"/>
    <s v="England"/>
    <s v="data1"/>
    <n v="2401"/>
  </r>
  <r>
    <n v="96.361199999999997"/>
    <x v="180"/>
    <n v="1004769"/>
    <n v="2249"/>
    <x v="4"/>
    <n v="36.137599999999999"/>
    <n v="1.666508013813867"/>
    <s v="cust-01436"/>
    <x v="8"/>
    <x v="6"/>
    <s v="ijohnson@ideapad.com"/>
    <x v="2"/>
    <s v="Australia"/>
    <s v="data2"/>
    <n v="3053"/>
  </r>
  <r>
    <n v="96.811199999999999"/>
    <x v="3"/>
    <n v="1007616"/>
    <n v="564"/>
    <x v="4"/>
    <n v="38.688000000000002"/>
    <n v="1.5023573200992555"/>
    <s v="cust-01437"/>
    <x v="4"/>
    <x v="6"/>
    <s v="jjohnson@ideapad.com"/>
    <x v="8"/>
    <s v="India"/>
    <s v="data2"/>
    <n v="5548"/>
  </r>
  <r>
    <n v="96.811199999999999"/>
    <x v="126"/>
    <n v="1006355"/>
    <n v="1318"/>
    <x v="5"/>
    <n v="71.471999999999994"/>
    <n v="0.35453324378777712"/>
    <s v="cust-01438"/>
    <x v="2"/>
    <x v="6"/>
    <s v="jjohnson@ryzen.com"/>
    <x v="7"/>
    <s v="India"/>
    <s v="info1"/>
    <n v="1992"/>
  </r>
  <r>
    <n v="96.811199999999999"/>
    <x v="108"/>
    <n v="1017144"/>
    <n v="1463"/>
    <x v="1"/>
    <n v="87.007999999999996"/>
    <n v="0.11267009930121373"/>
    <s v="cust-01439"/>
    <x v="9"/>
    <x v="2"/>
    <s v="owilliams@ryzen.com"/>
    <x v="10"/>
    <s v="USA"/>
    <s v="data1"/>
    <n v="2789"/>
  </r>
  <r>
    <n v="96.811199999999999"/>
    <x v="185"/>
    <n v="1011737"/>
    <n v="281"/>
    <x v="2"/>
    <n v="92.628"/>
    <n v="4.5161290322580636E-2"/>
    <s v="cust-01440"/>
    <x v="1"/>
    <x v="1"/>
    <s v="esmith@ryzen.com"/>
    <x v="8"/>
    <s v="India"/>
    <s v="data1"/>
    <n v="6690"/>
  </r>
  <r>
    <n v="96.811199999999999"/>
    <x v="286"/>
    <n v="1012155"/>
    <n v="466"/>
    <x v="9"/>
    <n v="102.744"/>
    <n v="-5.7743517869656626E-2"/>
    <s v="cust-01441"/>
    <x v="2"/>
    <x v="2"/>
    <s v="jwilliams@radon.com"/>
    <x v="1"/>
    <s v="India"/>
    <s v="data2"/>
    <n v="2287"/>
  </r>
  <r>
    <n v="96.811199999999999"/>
    <x v="317"/>
    <n v="1017802"/>
    <n v="660"/>
    <x v="1"/>
    <n v="102.744"/>
    <n v="-5.7743517869656626E-2"/>
    <s v="cust-01442"/>
    <x v="2"/>
    <x v="0"/>
    <s v="jdavis@ideapad.com"/>
    <x v="2"/>
    <s v="Australia"/>
    <s v="data2"/>
    <n v="5412"/>
  </r>
  <r>
    <n v="96.811199999999999"/>
    <x v="285"/>
    <n v="1012166"/>
    <n v="501"/>
    <x v="4"/>
    <n v="122.976"/>
    <n v="-0.21276346604215457"/>
    <s v="cust-01443"/>
    <x v="5"/>
    <x v="4"/>
    <s v="amiller@radon.com"/>
    <x v="0"/>
    <s v="Australia"/>
    <s v="info1"/>
    <n v="4297"/>
  </r>
  <r>
    <n v="96.811199999999999"/>
    <x v="26"/>
    <n v="1016635"/>
    <n v="1770"/>
    <x v="6"/>
    <n v="136.464"/>
    <n v="-0.29057333802321489"/>
    <s v="cust-01444"/>
    <x v="8"/>
    <x v="1"/>
    <s v="ismith@ryzen.com"/>
    <x v="2"/>
    <s v="Australia"/>
    <s v="info1"/>
    <n v="7562"/>
  </r>
  <r>
    <n v="96.811199999999999"/>
    <x v="154"/>
    <n v="1015325"/>
    <n v="1258"/>
    <x v="2"/>
    <n v="160.06800000000001"/>
    <n v="-0.39518704550566014"/>
    <s v="cust-01445"/>
    <x v="6"/>
    <x v="9"/>
    <s v="mjones@ideapad.com"/>
    <x v="7"/>
    <s v="India"/>
    <s v="data2"/>
    <n v="8956"/>
  </r>
  <r>
    <n v="96.811199999999999"/>
    <x v="341"/>
    <n v="1015031"/>
    <n v="151"/>
    <x v="7"/>
    <n v="161.19200000000001"/>
    <n v="-0.39940443694476158"/>
    <s v="cust-01446"/>
    <x v="3"/>
    <x v="9"/>
    <s v="sjones@ideapad.com"/>
    <x v="2"/>
    <s v="Australia"/>
    <s v="info1"/>
    <n v="1976"/>
  </r>
  <r>
    <n v="96.811199999999999"/>
    <x v="358"/>
    <n v="1007048"/>
    <n v="1656"/>
    <x v="2"/>
    <n v="9.1920000000000002"/>
    <n v="9.5321148825065283"/>
    <s v="cust-01447"/>
    <x v="7"/>
    <x v="1"/>
    <s v="lsmith@ideapad.com"/>
    <x v="10"/>
    <s v="USA"/>
    <s v="info1"/>
    <n v="6494"/>
  </r>
  <r>
    <n v="96.811199999999999"/>
    <x v="265"/>
    <n v="1016133"/>
    <n v="1747"/>
    <x v="6"/>
    <n v="17.32"/>
    <n v="4.5895612009237867"/>
    <s v="cust-01448"/>
    <x v="0"/>
    <x v="8"/>
    <s v="nrodriguez@ryzen.com"/>
    <x v="8"/>
    <s v="India"/>
    <s v="info1"/>
    <n v="9740"/>
  </r>
  <r>
    <n v="96.811199999999999"/>
    <x v="265"/>
    <n v="1018320"/>
    <n v="2036"/>
    <x v="3"/>
    <n v="35.508000000000003"/>
    <n v="1.7264616424467722"/>
    <s v="cust-01449"/>
    <x v="4"/>
    <x v="5"/>
    <s v="jmartinez@radon.com"/>
    <x v="9"/>
    <s v="USA"/>
    <s v="data1"/>
    <n v="7525"/>
  </r>
  <r>
    <n v="96.811199999999999"/>
    <x v="113"/>
    <n v="1015273"/>
    <n v="660"/>
    <x v="2"/>
    <n v="33.26"/>
    <n v="1.9107396271797956"/>
    <s v="cust-01450"/>
    <x v="4"/>
    <x v="2"/>
    <s v="jwilliams@ideapad.com"/>
    <x v="6"/>
    <s v="England"/>
    <s v="data2"/>
    <n v="1547"/>
  </r>
  <r>
    <n v="96.811199999999999"/>
    <x v="212"/>
    <n v="1018403"/>
    <n v="1435"/>
    <x v="1"/>
    <n v="70.147999999999996"/>
    <n v="0.38009921879454872"/>
    <s v="cust-01451"/>
    <x v="2"/>
    <x v="3"/>
    <s v="jbrown@radon.com"/>
    <x v="6"/>
    <s v="England"/>
    <s v="data1"/>
    <n v="5387"/>
  </r>
  <r>
    <n v="96.811199999999999"/>
    <x v="225"/>
    <n v="1010447"/>
    <n v="2164"/>
    <x v="5"/>
    <n v="82.512"/>
    <n v="0.17329842931937173"/>
    <s v="cust-01452"/>
    <x v="6"/>
    <x v="5"/>
    <s v="mmartinez@ryzen.com"/>
    <x v="9"/>
    <s v="USA"/>
    <s v="data2"/>
    <n v="7145"/>
  </r>
  <r>
    <n v="96.811199999999999"/>
    <x v="125"/>
    <n v="1015272"/>
    <n v="751"/>
    <x v="5"/>
    <n v="83.635999999999996"/>
    <n v="0.15753025013152236"/>
    <s v="cust-01453"/>
    <x v="1"/>
    <x v="4"/>
    <s v="emiller@radon.com"/>
    <x v="2"/>
    <s v="Australia"/>
    <s v="data2"/>
    <n v="6575"/>
  </r>
  <r>
    <n v="97.390799999999999"/>
    <x v="24"/>
    <n v="1002262"/>
    <n v="2262"/>
    <x v="9"/>
    <n v="207.9872"/>
    <n v="-0.5317461843805773"/>
    <s v="cust-01454"/>
    <x v="8"/>
    <x v="7"/>
    <s v="igarcia@radon.com"/>
    <x v="10"/>
    <s v="USA"/>
    <s v="data1"/>
    <n v="2060"/>
  </r>
  <r>
    <n v="97.562399999999997"/>
    <x v="282"/>
    <n v="1003034"/>
    <n v="2613"/>
    <x v="7"/>
    <n v="108.9696"/>
    <n v="-0.10468240683640211"/>
    <s v="cust-01455"/>
    <x v="1"/>
    <x v="9"/>
    <s v="ejones@ideapad.com"/>
    <x v="1"/>
    <s v="India"/>
    <s v="info1"/>
    <n v="7297"/>
  </r>
  <r>
    <n v="98.155799999999999"/>
    <x v="242"/>
    <n v="1011316"/>
    <n v="59"/>
    <x v="4"/>
    <n v="143.792"/>
    <n v="-0.31737648826082121"/>
    <s v="cust-01456"/>
    <x v="8"/>
    <x v="8"/>
    <s v="irodriguez@ideapad.com"/>
    <x v="10"/>
    <s v="USA"/>
    <s v="info1"/>
    <n v="8119"/>
  </r>
  <r>
    <n v="98.155799999999999"/>
    <x v="277"/>
    <n v="1012344"/>
    <n v="2006"/>
    <x v="6"/>
    <n v="146.04"/>
    <n v="-0.32788414133114213"/>
    <s v="cust-01457"/>
    <x v="1"/>
    <x v="4"/>
    <s v="emiller@ryzen.com"/>
    <x v="8"/>
    <s v="India"/>
    <s v="data1"/>
    <n v="9771"/>
  </r>
  <r>
    <n v="98.155799999999999"/>
    <x v="109"/>
    <n v="1006877"/>
    <n v="1407"/>
    <x v="8"/>
    <n v="191.012"/>
    <n v="-0.4861275731367663"/>
    <s v="cust-01458"/>
    <x v="3"/>
    <x v="5"/>
    <s v="smartinez@radon.com"/>
    <x v="10"/>
    <s v="USA"/>
    <s v="data2"/>
    <n v="8573"/>
  </r>
  <r>
    <n v="98.155799999999999"/>
    <x v="93"/>
    <n v="1016087"/>
    <n v="2118"/>
    <x v="0"/>
    <n v="15.656000000000001"/>
    <n v="5.2695324476239138"/>
    <s v="cust-01459"/>
    <x v="2"/>
    <x v="6"/>
    <s v="jjohnson@ryzen.com"/>
    <x v="2"/>
    <s v="Australia"/>
    <s v="info1"/>
    <n v="9820"/>
  </r>
  <r>
    <n v="98.155799999999999"/>
    <x v="150"/>
    <n v="1016000"/>
    <n v="1586"/>
    <x v="4"/>
    <n v="17.904"/>
    <n v="4.4823391420911527"/>
    <s v="cust-01460"/>
    <x v="3"/>
    <x v="0"/>
    <s v="sdavis@ideapad.com"/>
    <x v="0"/>
    <s v="Australia"/>
    <s v="data2"/>
    <n v="1014"/>
  </r>
  <r>
    <n v="98.155799999999999"/>
    <x v="324"/>
    <n v="1017844"/>
    <n v="794"/>
    <x v="7"/>
    <n v="30.428000000000001"/>
    <n v="2.2258380439069279"/>
    <s v="cust-01461"/>
    <x v="3"/>
    <x v="8"/>
    <s v="srodriguez@ideapad.com"/>
    <x v="11"/>
    <s v="England"/>
    <s v="data1"/>
    <n v="7868"/>
  </r>
  <r>
    <n v="98.155799999999999"/>
    <x v="116"/>
    <n v="1018280"/>
    <n v="82"/>
    <x v="3"/>
    <n v="32.676000000000002"/>
    <n v="2.0039111274329779"/>
    <s v="cust-01462"/>
    <x v="5"/>
    <x v="6"/>
    <s v="ajohnson@ideapad.com"/>
    <x v="3"/>
    <s v="Australia"/>
    <s v="data1"/>
    <n v="8358"/>
  </r>
  <r>
    <n v="98.155799999999999"/>
    <x v="281"/>
    <n v="1017941"/>
    <n v="2037"/>
    <x v="6"/>
    <n v="39.42"/>
    <n v="1.4899999999999998"/>
    <s v="cust-01463"/>
    <x v="8"/>
    <x v="8"/>
    <s v="irodriguez@ideapad.com"/>
    <x v="4"/>
    <s v="England"/>
    <s v="data2"/>
    <n v="3095"/>
  </r>
  <r>
    <n v="98.155799999999999"/>
    <x v="333"/>
    <n v="1009919"/>
    <n v="1172"/>
    <x v="2"/>
    <n v="43.756"/>
    <n v="1.2432534966633146"/>
    <s v="cust-01464"/>
    <x v="4"/>
    <x v="0"/>
    <s v="jdavis@ideapad.com"/>
    <x v="6"/>
    <s v="England"/>
    <s v="data1"/>
    <n v="5183"/>
  </r>
  <r>
    <n v="98.155799999999999"/>
    <x v="0"/>
    <n v="1017094"/>
    <n v="772"/>
    <x v="7"/>
    <n v="52.747999999999998"/>
    <n v="0.86084401304314861"/>
    <s v="cust-01465"/>
    <x v="0"/>
    <x v="3"/>
    <s v="nbrown@radon.com"/>
    <x v="0"/>
    <s v="Australia"/>
    <s v="data1"/>
    <n v="3751"/>
  </r>
  <r>
    <n v="98.155799999999999"/>
    <x v="108"/>
    <n v="1006692"/>
    <n v="743"/>
    <x v="7"/>
    <n v="64.86"/>
    <n v="0.51334875115633671"/>
    <s v="cust-01466"/>
    <x v="4"/>
    <x v="4"/>
    <s v="jmiller@ideapad.com"/>
    <x v="5"/>
    <s v="USA"/>
    <s v="data1"/>
    <n v="1071"/>
  </r>
  <r>
    <n v="98.155799999999999"/>
    <x v="16"/>
    <n v="1013673"/>
    <n v="563"/>
    <x v="6"/>
    <n v="77.475999999999999"/>
    <n v="0.26691878775362693"/>
    <s v="cust-01467"/>
    <x v="7"/>
    <x v="8"/>
    <s v="lrodriguez@ideapad.com"/>
    <x v="11"/>
    <s v="England"/>
    <s v="data1"/>
    <n v="3844"/>
  </r>
  <r>
    <n v="98.155799999999999"/>
    <x v="350"/>
    <n v="1006636"/>
    <n v="265"/>
    <x v="0"/>
    <n v="86.896000000000001"/>
    <n v="0.12957788620880131"/>
    <s v="cust-01468"/>
    <x v="7"/>
    <x v="1"/>
    <s v="lsmith@radon.com"/>
    <x v="0"/>
    <s v="Australia"/>
    <s v="data1"/>
    <n v="9873"/>
  </r>
  <r>
    <n v="98.155799999999999"/>
    <x v="222"/>
    <n v="1009260"/>
    <n v="1949"/>
    <x v="8"/>
    <n v="90.212000000000003"/>
    <n v="8.8057021238859529E-2"/>
    <s v="cust-01469"/>
    <x v="4"/>
    <x v="1"/>
    <s v="jsmith@radon.com"/>
    <x v="5"/>
    <s v="USA"/>
    <s v="data2"/>
    <n v="9523"/>
  </r>
  <r>
    <n v="98.155799999999999"/>
    <x v="176"/>
    <n v="1019886"/>
    <n v="2635"/>
    <x v="5"/>
    <n v="97.707999999999998"/>
    <n v="4.5830433536660341E-3"/>
    <s v="cust-01470"/>
    <x v="4"/>
    <x v="2"/>
    <s v="jwilliams@ryzen.com"/>
    <x v="6"/>
    <s v="England"/>
    <s v="info1"/>
    <n v="5763"/>
  </r>
  <r>
    <n v="98.155799999999999"/>
    <x v="226"/>
    <n v="1014532"/>
    <n v="1740"/>
    <x v="7"/>
    <n v="98.831999999999994"/>
    <n v="-6.8419135502670635E-3"/>
    <s v="cust-01471"/>
    <x v="1"/>
    <x v="0"/>
    <s v="edavis@radon.com"/>
    <x v="8"/>
    <s v="India"/>
    <s v="info1"/>
    <n v="9991"/>
  </r>
  <r>
    <n v="98.155799999999999"/>
    <x v="177"/>
    <n v="1008252"/>
    <n v="1883"/>
    <x v="3"/>
    <n v="105.328"/>
    <n v="-6.809395412425949E-2"/>
    <s v="cust-01472"/>
    <x v="0"/>
    <x v="1"/>
    <s v="nsmith@radon.com"/>
    <x v="9"/>
    <s v="USA"/>
    <s v="data2"/>
    <n v="7531"/>
  </r>
  <r>
    <n v="98.155799999999999"/>
    <x v="181"/>
    <n v="1017606"/>
    <n v="653"/>
    <x v="3"/>
    <n v="112.32"/>
    <n v="-0.12610576923076919"/>
    <s v="cust-01473"/>
    <x v="6"/>
    <x v="0"/>
    <s v="mdavis@ryzen.com"/>
    <x v="3"/>
    <s v="Australia"/>
    <s v="data1"/>
    <n v="3061"/>
  </r>
  <r>
    <n v="98.155799999999999"/>
    <x v="26"/>
    <n v="1007689"/>
    <n v="826"/>
    <x v="2"/>
    <n v="129.11600000000001"/>
    <n v="-0.23978592893212314"/>
    <s v="cust-01474"/>
    <x v="7"/>
    <x v="0"/>
    <s v="ldavis@ryzen.com"/>
    <x v="7"/>
    <s v="India"/>
    <s v="info1"/>
    <n v="5105"/>
  </r>
  <r>
    <n v="98.248800000000003"/>
    <x v="138"/>
    <n v="1003459"/>
    <n v="351"/>
    <x v="7"/>
    <n v="187.4496"/>
    <n v="-0.47586551264980026"/>
    <s v="cust-01475"/>
    <x v="4"/>
    <x v="6"/>
    <s v="jjohnson@radon.com"/>
    <x v="1"/>
    <s v="India"/>
    <s v="info1"/>
    <n v="9127"/>
  </r>
  <r>
    <n v="98.326800000000006"/>
    <x v="246"/>
    <n v="1002212"/>
    <n v="2212"/>
    <x v="1"/>
    <n v="141.27359999999999"/>
    <n v="-0.30399734982332144"/>
    <s v="cust-01476"/>
    <x v="8"/>
    <x v="6"/>
    <s v="ijohnson@radon.com"/>
    <x v="4"/>
    <s v="England"/>
    <s v="data1"/>
    <n v="5435"/>
  </r>
  <r>
    <n v="98.962559999999996"/>
    <x v="285"/>
    <n v="1018524"/>
    <n v="2480"/>
    <x v="9"/>
    <n v="113.12"/>
    <n v="-0.12515417256011321"/>
    <s v="cust-01477"/>
    <x v="9"/>
    <x v="5"/>
    <s v="omartinez@ideapad.com"/>
    <x v="1"/>
    <s v="India"/>
    <s v="data1"/>
    <n v="8146"/>
  </r>
  <r>
    <n v="98.962559999999996"/>
    <x v="341"/>
    <n v="1012596"/>
    <n v="557"/>
    <x v="9"/>
    <n v="73.78"/>
    <n v="0.34131959880726476"/>
    <s v="cust-01478"/>
    <x v="4"/>
    <x v="5"/>
    <s v="jmartinez@ryzen.com"/>
    <x v="9"/>
    <s v="USA"/>
    <s v="info1"/>
    <n v="2091"/>
  </r>
  <r>
    <n v="99.153599999999997"/>
    <x v="178"/>
    <n v="1004404"/>
    <n v="586"/>
    <x v="6"/>
    <n v="283.84960000000001"/>
    <n v="-0.65068261501865787"/>
    <s v="cust-01479"/>
    <x v="3"/>
    <x v="0"/>
    <s v="sdavis@ideapad.com"/>
    <x v="6"/>
    <s v="England"/>
    <s v="data2"/>
    <n v="8604"/>
  </r>
  <r>
    <n v="99.500399999999999"/>
    <x v="359"/>
    <n v="1005725"/>
    <n v="2446"/>
    <x v="5"/>
    <n v="66.251999999999995"/>
    <n v="0.50184749139648621"/>
    <s v="cust-01480"/>
    <x v="2"/>
    <x v="7"/>
    <s v="jgarcia@ideapad.com"/>
    <x v="9"/>
    <s v="USA"/>
    <s v="info1"/>
    <n v="4693"/>
  </r>
  <r>
    <n v="99.500399999999999"/>
    <x v="314"/>
    <n v="1018302"/>
    <n v="7"/>
    <x v="2"/>
    <n v="2.8679999999999999"/>
    <n v="33.693305439330544"/>
    <s v="cust-01481"/>
    <x v="2"/>
    <x v="9"/>
    <s v="jjones@ideapad.com"/>
    <x v="7"/>
    <s v="India"/>
    <s v="info1"/>
    <n v="9563"/>
  </r>
  <r>
    <n v="99.500399999999999"/>
    <x v="189"/>
    <n v="1015169"/>
    <n v="309"/>
    <x v="5"/>
    <n v="5.1159999999999997"/>
    <n v="18.448866301798279"/>
    <s v="cust-01482"/>
    <x v="6"/>
    <x v="7"/>
    <s v="mgarcia@ideapad.com"/>
    <x v="4"/>
    <s v="England"/>
    <s v="data2"/>
    <n v="6568"/>
  </r>
  <r>
    <n v="99.500399999999999"/>
    <x v="295"/>
    <n v="1015104"/>
    <n v="465"/>
    <x v="0"/>
    <n v="6.24"/>
    <n v="14.945576923076922"/>
    <s v="cust-01483"/>
    <x v="0"/>
    <x v="6"/>
    <s v="njohnson@ideapad.com"/>
    <x v="7"/>
    <s v="India"/>
    <s v="data1"/>
    <n v="5102"/>
  </r>
  <r>
    <n v="99.500399999999999"/>
    <x v="110"/>
    <n v="1008261"/>
    <n v="2025"/>
    <x v="4"/>
    <n v="15.656000000000001"/>
    <n v="5.3554164537557476"/>
    <s v="cust-01484"/>
    <x v="4"/>
    <x v="7"/>
    <s v="jgarcia@ryzen.com"/>
    <x v="10"/>
    <s v="USA"/>
    <s v="data1"/>
    <n v="4724"/>
  </r>
  <r>
    <n v="99.500399999999999"/>
    <x v="226"/>
    <n v="1007188"/>
    <n v="1995"/>
    <x v="0"/>
    <n v="19.940000000000001"/>
    <n v="3.989989969909729"/>
    <s v="cust-01485"/>
    <x v="7"/>
    <x v="0"/>
    <s v="ldavis@ryzen.com"/>
    <x v="4"/>
    <s v="England"/>
    <s v="info1"/>
    <n v="6150"/>
  </r>
  <r>
    <n v="99.500399999999999"/>
    <x v="146"/>
    <n v="1009785"/>
    <n v="1495"/>
    <x v="7"/>
    <n v="24.108000000000001"/>
    <n v="3.1272772523643599"/>
    <s v="cust-01486"/>
    <x v="1"/>
    <x v="5"/>
    <s v="emartinez@ideapad.com"/>
    <x v="9"/>
    <s v="USA"/>
    <s v="data2"/>
    <n v="1852"/>
  </r>
  <r>
    <n v="99.500399999999999"/>
    <x v="298"/>
    <n v="1019534"/>
    <n v="2802"/>
    <x v="6"/>
    <n v="34.223999999999997"/>
    <n v="1.9073281907433381"/>
    <s v="cust-01487"/>
    <x v="3"/>
    <x v="7"/>
    <s v="sgarcia@ideapad.com"/>
    <x v="11"/>
    <s v="England"/>
    <s v="info1"/>
    <n v="8872"/>
  </r>
  <r>
    <n v="99.500399999999999"/>
    <x v="321"/>
    <n v="1017676"/>
    <n v="1774"/>
    <x v="1"/>
    <n v="36.472000000000001"/>
    <n v="1.7281311691160341"/>
    <s v="cust-01488"/>
    <x v="8"/>
    <x v="6"/>
    <s v="ijohnson@ideapad.com"/>
    <x v="10"/>
    <s v="USA"/>
    <s v="data1"/>
    <n v="4503"/>
  </r>
  <r>
    <n v="99.500399999999999"/>
    <x v="353"/>
    <n v="1010274"/>
    <n v="622"/>
    <x v="0"/>
    <n v="58.951999999999998"/>
    <n v="0.68782059981001498"/>
    <s v="cust-01489"/>
    <x v="9"/>
    <x v="7"/>
    <s v="ogarcia@radon.com"/>
    <x v="3"/>
    <s v="Australia"/>
    <s v="info1"/>
    <n v="5411"/>
  </r>
  <r>
    <n v="99.500399999999999"/>
    <x v="146"/>
    <n v="1016950"/>
    <n v="1905"/>
    <x v="4"/>
    <n v="60.076000000000001"/>
    <n v="0.65624209334842531"/>
    <s v="cust-01490"/>
    <x v="9"/>
    <x v="1"/>
    <s v="osmith@ideapad.com"/>
    <x v="6"/>
    <s v="England"/>
    <s v="data2"/>
    <n v="8501"/>
  </r>
  <r>
    <n v="99.500399999999999"/>
    <x v="331"/>
    <n v="1010807"/>
    <n v="725"/>
    <x v="5"/>
    <n v="61.2"/>
    <n v="0.62582352941176467"/>
    <s v="cust-01491"/>
    <x v="3"/>
    <x v="9"/>
    <s v="sjones@ideapad.com"/>
    <x v="2"/>
    <s v="Australia"/>
    <s v="info1"/>
    <n v="2256"/>
  </r>
  <r>
    <n v="99.500399999999999"/>
    <x v="244"/>
    <n v="1016623"/>
    <n v="2425"/>
    <x v="0"/>
    <n v="92.671999999999997"/>
    <n v="7.3683529005524884E-2"/>
    <s v="cust-01492"/>
    <x v="2"/>
    <x v="5"/>
    <s v="jmartinez@ryzen.com"/>
    <x v="7"/>
    <s v="India"/>
    <s v="info1"/>
    <n v="2181"/>
  </r>
  <r>
    <n v="99.500399999999999"/>
    <x v="287"/>
    <n v="1012626"/>
    <n v="926"/>
    <x v="3"/>
    <n v="103.91200000000001"/>
    <n v="-4.2455154361382773E-2"/>
    <s v="cust-01493"/>
    <x v="3"/>
    <x v="5"/>
    <s v="smartinez@ideapad.com"/>
    <x v="10"/>
    <s v="USA"/>
    <s v="data2"/>
    <n v="7997"/>
  </r>
  <r>
    <n v="99.500399999999999"/>
    <x v="131"/>
    <n v="1006055"/>
    <n v="155"/>
    <x v="1"/>
    <n v="111.18"/>
    <n v="-0.10505126821370757"/>
    <s v="cust-01494"/>
    <x v="7"/>
    <x v="3"/>
    <s v="lbrown@ryzen.com"/>
    <x v="6"/>
    <s v="England"/>
    <s v="info1"/>
    <n v="4056"/>
  </r>
  <r>
    <n v="99.500399999999999"/>
    <x v="51"/>
    <n v="1010461"/>
    <n v="436"/>
    <x v="8"/>
    <n v="120.77200000000001"/>
    <n v="-0.1761302288609943"/>
    <s v="cust-01495"/>
    <x v="3"/>
    <x v="1"/>
    <s v="ssmith@radon.com"/>
    <x v="2"/>
    <s v="Australia"/>
    <s v="data1"/>
    <n v="6899"/>
  </r>
  <r>
    <n v="99.500399999999999"/>
    <x v="225"/>
    <n v="1019477"/>
    <n v="1239"/>
    <x v="5"/>
    <n v="124.14400000000001"/>
    <n v="-0.19850818404433565"/>
    <s v="cust-01496"/>
    <x v="0"/>
    <x v="1"/>
    <s v="nsmith@radon.com"/>
    <x v="1"/>
    <s v="India"/>
    <s v="data1"/>
    <n v="8349"/>
  </r>
  <r>
    <n v="99.500399999999999"/>
    <x v="91"/>
    <n v="1005442"/>
    <n v="2188"/>
    <x v="7"/>
    <n v="144.66399999999999"/>
    <n v="-0.31219653818503562"/>
    <s v="cust-01497"/>
    <x v="1"/>
    <x v="0"/>
    <s v="edavis@ideapad.com"/>
    <x v="11"/>
    <s v="England"/>
    <s v="data1"/>
    <n v="6835"/>
  </r>
  <r>
    <n v="99.500399999999999"/>
    <x v="104"/>
    <n v="1019675"/>
    <n v="631"/>
    <x v="7"/>
    <n v="153.36799999999999"/>
    <n v="-0.35123102602889777"/>
    <s v="cust-01498"/>
    <x v="6"/>
    <x v="7"/>
    <s v="mgarcia@radon.com"/>
    <x v="8"/>
    <s v="India"/>
    <s v="info1"/>
    <n v="8566"/>
  </r>
  <r>
    <n v="99.500399999999999"/>
    <x v="358"/>
    <n v="1006994"/>
    <n v="1501"/>
    <x v="4"/>
    <n v="157.69999999999999"/>
    <n v="-0.36905263157894735"/>
    <s v="cust-01499"/>
    <x v="1"/>
    <x v="3"/>
    <s v="ebrown@ryzen.com"/>
    <x v="6"/>
    <s v="England"/>
    <s v="data2"/>
    <n v="5887"/>
  </r>
  <r>
    <n v="99.500399999999999"/>
    <x v="315"/>
    <n v="1017388"/>
    <n v="720"/>
    <x v="5"/>
    <n v="158.988"/>
    <n v="-0.37416408785568722"/>
    <s v="cust-01500"/>
    <x v="7"/>
    <x v="5"/>
    <s v="lmartinez@ideapad.com"/>
    <x v="10"/>
    <s v="USA"/>
    <s v="data1"/>
    <n v="3076"/>
  </r>
  <r>
    <n v="99.500399999999999"/>
    <x v="334"/>
    <n v="1019065"/>
    <n v="337"/>
    <x v="7"/>
    <n v="161.23599999999999"/>
    <n v="-0.38288967724329553"/>
    <s v="cust-01501"/>
    <x v="4"/>
    <x v="4"/>
    <s v="jmiller@ryzen.com"/>
    <x v="3"/>
    <s v="Australia"/>
    <s v="data1"/>
    <n v="6030"/>
  </r>
  <r>
    <n v="99.500399999999999"/>
    <x v="212"/>
    <n v="1011216"/>
    <n v="2487"/>
    <x v="0"/>
    <n v="165.732"/>
    <n v="-0.3996307291289552"/>
    <s v="cust-01502"/>
    <x v="9"/>
    <x v="8"/>
    <s v="orodriguez@ideapad.com"/>
    <x v="2"/>
    <s v="Australia"/>
    <s v="data2"/>
    <n v="2103"/>
  </r>
  <r>
    <n v="99.793199999999999"/>
    <x v="90"/>
    <n v="1003930"/>
    <n v="613"/>
    <x v="3"/>
    <n v="378.33600000000001"/>
    <n v="-0.73623128647551384"/>
    <s v="cust-01503"/>
    <x v="9"/>
    <x v="3"/>
    <s v="obrown@ideapad.com"/>
    <x v="4"/>
    <s v="England"/>
    <s v="info1"/>
    <n v="6269"/>
  </r>
  <r>
    <n v="100.464"/>
    <x v="56"/>
    <n v="1001463"/>
    <n v="1463"/>
    <x v="5"/>
    <n v="301.27238399999999"/>
    <n v="-0.66653432131369861"/>
    <s v="cust-01504"/>
    <x v="8"/>
    <x v="7"/>
    <s v="igarcia@ryzen.com"/>
    <x v="1"/>
    <s v="India"/>
    <s v="data1"/>
    <n v="9926"/>
  </r>
  <r>
    <n v="100.5264"/>
    <x v="192"/>
    <n v="1003173"/>
    <n v="1192"/>
    <x v="2"/>
    <n v="149.024"/>
    <n v="-0.32543482928924206"/>
    <s v="cust-01505"/>
    <x v="4"/>
    <x v="0"/>
    <s v="jdavis@ryzen.com"/>
    <x v="7"/>
    <s v="India"/>
    <s v="data2"/>
    <n v="8645"/>
  </r>
  <r>
    <n v="100.7448"/>
    <x v="348"/>
    <n v="1004533"/>
    <n v="2133"/>
    <x v="4"/>
    <n v="124.71680000000001"/>
    <n v="-0.19221147431621086"/>
    <s v="cust-01506"/>
    <x v="2"/>
    <x v="6"/>
    <s v="jjohnson@radon.com"/>
    <x v="11"/>
    <s v="England"/>
    <s v="info1"/>
    <n v="5641"/>
  </r>
  <r>
    <n v="100.845"/>
    <x v="321"/>
    <n v="1010927"/>
    <n v="339"/>
    <x v="4"/>
    <n v="5.5839999999999996"/>
    <n v="17.059634670487107"/>
    <s v="cust-01507"/>
    <x v="9"/>
    <x v="2"/>
    <s v="owilliams@radon.com"/>
    <x v="8"/>
    <s v="India"/>
    <s v="data2"/>
    <n v="8827"/>
  </r>
  <r>
    <n v="100.845"/>
    <x v="37"/>
    <n v="1017360"/>
    <n v="985"/>
    <x v="3"/>
    <n v="16.824000000000002"/>
    <n v="4.9941155492154063"/>
    <s v="cust-01508"/>
    <x v="3"/>
    <x v="7"/>
    <s v="sgarcia@ryzen.com"/>
    <x v="3"/>
    <s v="Australia"/>
    <s v="data2"/>
    <n v="7480"/>
  </r>
  <r>
    <n v="100.845"/>
    <x v="82"/>
    <n v="1014326"/>
    <n v="1152"/>
    <x v="1"/>
    <n v="17.948"/>
    <n v="4.6187318921328275"/>
    <s v="cust-01509"/>
    <x v="7"/>
    <x v="0"/>
    <s v="ldavis@radon.com"/>
    <x v="0"/>
    <s v="Australia"/>
    <s v="data2"/>
    <n v="1112"/>
  </r>
  <r>
    <n v="100.845"/>
    <x v="29"/>
    <n v="1015710"/>
    <n v="162"/>
    <x v="5"/>
    <n v="37.055999999999997"/>
    <n v="1.7214216321243525"/>
    <s v="cust-01510"/>
    <x v="5"/>
    <x v="2"/>
    <s v="awilliams@ideapad.com"/>
    <x v="0"/>
    <s v="Australia"/>
    <s v="data1"/>
    <n v="1684"/>
  </r>
  <r>
    <n v="100.845"/>
    <x v="199"/>
    <n v="1011247"/>
    <n v="2681"/>
    <x v="8"/>
    <n v="41.624000000000002"/>
    <n v="1.4227609071689409"/>
    <s v="cust-01511"/>
    <x v="1"/>
    <x v="2"/>
    <s v="ewilliams@ryzen.com"/>
    <x v="0"/>
    <s v="Australia"/>
    <s v="data1"/>
    <n v="3777"/>
  </r>
  <r>
    <n v="100.845"/>
    <x v="256"/>
    <n v="1015094"/>
    <n v="1125"/>
    <x v="6"/>
    <n v="59.536000000000001"/>
    <n v="0.69384909970438047"/>
    <s v="cust-01512"/>
    <x v="9"/>
    <x v="1"/>
    <s v="osmith@ryzen.com"/>
    <x v="10"/>
    <s v="USA"/>
    <s v="data1"/>
    <n v="4843"/>
  </r>
  <r>
    <n v="100.845"/>
    <x v="116"/>
    <n v="1012814"/>
    <n v="2352"/>
    <x v="3"/>
    <n v="75.272000000000006"/>
    <n v="0.33974120522903589"/>
    <s v="cust-01513"/>
    <x v="6"/>
    <x v="0"/>
    <s v="mdavis@ryzen.com"/>
    <x v="5"/>
    <s v="USA"/>
    <s v="data2"/>
    <n v="6140"/>
  </r>
  <r>
    <n v="100.845"/>
    <x v="302"/>
    <n v="1015223"/>
    <n v="2306"/>
    <x v="8"/>
    <n v="93.256"/>
    <n v="8.1378141888993727E-2"/>
    <s v="cust-01514"/>
    <x v="2"/>
    <x v="6"/>
    <s v="jjohnson@ideapad.com"/>
    <x v="7"/>
    <s v="India"/>
    <s v="data1"/>
    <n v="2154"/>
  </r>
  <r>
    <n v="100.845"/>
    <x v="295"/>
    <n v="1008213"/>
    <n v="442"/>
    <x v="7"/>
    <n v="131.25200000000001"/>
    <n v="-0.23166885076036944"/>
    <s v="cust-01515"/>
    <x v="0"/>
    <x v="7"/>
    <s v="ngarcia@ideapad.com"/>
    <x v="5"/>
    <s v="USA"/>
    <s v="data2"/>
    <n v="8644"/>
  </r>
  <r>
    <n v="100.845"/>
    <x v="230"/>
    <n v="1006477"/>
    <n v="35"/>
    <x v="0"/>
    <n v="146.06"/>
    <n v="-0.30956456250855813"/>
    <s v="cust-01516"/>
    <x v="4"/>
    <x v="0"/>
    <s v="jdavis@ryzen.com"/>
    <x v="5"/>
    <s v="USA"/>
    <s v="data1"/>
    <n v="4742"/>
  </r>
  <r>
    <n v="100.845"/>
    <x v="129"/>
    <n v="1007648"/>
    <n v="1789"/>
    <x v="3"/>
    <n v="155.18799999999999"/>
    <n v="-0.35017527128386211"/>
    <s v="cust-01517"/>
    <x v="3"/>
    <x v="3"/>
    <s v="sbrown@radon.com"/>
    <x v="0"/>
    <s v="Australia"/>
    <s v="info1"/>
    <n v="5072"/>
  </r>
  <r>
    <n v="100.845"/>
    <x v="290"/>
    <n v="1018744"/>
    <n v="911"/>
    <x v="2"/>
    <n v="165.19200000000001"/>
    <n v="-0.38952854859799507"/>
    <s v="cust-01518"/>
    <x v="2"/>
    <x v="0"/>
    <s v="jdavis@ryzen.com"/>
    <x v="8"/>
    <s v="India"/>
    <s v="data2"/>
    <n v="5156"/>
  </r>
  <r>
    <n v="100.845"/>
    <x v="5"/>
    <n v="1014807"/>
    <n v="862"/>
    <x v="4"/>
    <n v="174.184"/>
    <n v="-0.4210432645937629"/>
    <s v="cust-01519"/>
    <x v="8"/>
    <x v="0"/>
    <s v="idavis@ryzen.com"/>
    <x v="8"/>
    <s v="India"/>
    <s v="data2"/>
    <n v="9875"/>
  </r>
  <r>
    <n v="100.845"/>
    <x v="286"/>
    <n v="1014199"/>
    <n v="180"/>
    <x v="4"/>
    <n v="177.55600000000001"/>
    <n v="-0.43203834283268383"/>
    <s v="cust-01520"/>
    <x v="6"/>
    <x v="9"/>
    <s v="mjones@radon.com"/>
    <x v="7"/>
    <s v="India"/>
    <s v="data2"/>
    <n v="2936"/>
  </r>
  <r>
    <n v="100.9164"/>
    <x v="186"/>
    <n v="1004381"/>
    <n v="127"/>
    <x v="1"/>
    <n v="233.4752"/>
    <n v="-0.5677639423801758"/>
    <s v="cust-01521"/>
    <x v="0"/>
    <x v="7"/>
    <s v="ngarcia@ideapad.com"/>
    <x v="7"/>
    <s v="India"/>
    <s v="info1"/>
    <n v="1717"/>
  </r>
  <r>
    <n v="101.08799999999999"/>
    <x v="79"/>
    <n v="1003787"/>
    <n v="2428"/>
    <x v="8"/>
    <n v="93.145600000000002"/>
    <n v="8.5268654665383997E-2"/>
    <s v="cust-01522"/>
    <x v="7"/>
    <x v="3"/>
    <s v="lbrown@ryzen.com"/>
    <x v="10"/>
    <s v="USA"/>
    <s v="info1"/>
    <n v="6786"/>
  </r>
  <r>
    <n v="101.11391999999999"/>
    <x v="130"/>
    <n v="1009149"/>
    <n v="456"/>
    <x v="9"/>
    <n v="3.5680000000000001"/>
    <n v="27.339103139013453"/>
    <s v="cust-01523"/>
    <x v="3"/>
    <x v="9"/>
    <s v="sjones@radon.com"/>
    <x v="8"/>
    <s v="India"/>
    <s v="data2"/>
    <n v="2064"/>
  </r>
  <r>
    <n v="101.11391999999999"/>
    <x v="45"/>
    <n v="1007636"/>
    <n v="423"/>
    <x v="9"/>
    <n v="36.231999999999999"/>
    <n v="1.7907352616471626"/>
    <s v="cust-01524"/>
    <x v="7"/>
    <x v="6"/>
    <s v="ljohnson@radon.com"/>
    <x v="3"/>
    <s v="Australia"/>
    <s v="info1"/>
    <n v="6086"/>
  </r>
  <r>
    <n v="101.11391999999999"/>
    <x v="69"/>
    <n v="1013478"/>
    <n v="747"/>
    <x v="9"/>
    <n v="62.8"/>
    <n v="0.61009426751592355"/>
    <s v="cust-01525"/>
    <x v="5"/>
    <x v="9"/>
    <s v="ajones@ideapad.com"/>
    <x v="8"/>
    <s v="India"/>
    <s v="info1"/>
    <n v="4219"/>
  </r>
  <r>
    <n v="101.11391999999999"/>
    <x v="111"/>
    <n v="1013210"/>
    <n v="118"/>
    <x v="9"/>
    <n v="84.156000000000006"/>
    <n v="0.20150577498930541"/>
    <s v="cust-01526"/>
    <x v="7"/>
    <x v="0"/>
    <s v="ldavis@ideapad.com"/>
    <x v="3"/>
    <s v="Australia"/>
    <s v="info1"/>
    <n v="4900"/>
  </r>
  <r>
    <n v="101.2128"/>
    <x v="4"/>
    <n v="1002322"/>
    <n v="2322"/>
    <x v="4"/>
    <n v="180.8768"/>
    <n v="-0.44043238270469182"/>
    <s v="cust-01527"/>
    <x v="7"/>
    <x v="1"/>
    <s v="lsmith@ryzen.com"/>
    <x v="4"/>
    <s v="England"/>
    <s v="data1"/>
    <n v="7115"/>
  </r>
  <r>
    <n v="102.1896"/>
    <x v="43"/>
    <n v="1017535"/>
    <n v="2073"/>
    <x v="4"/>
    <n v="136.55199999999999"/>
    <n v="-0.25164333001347466"/>
    <s v="cust-01528"/>
    <x v="0"/>
    <x v="8"/>
    <s v="nrodriguez@radon.com"/>
    <x v="9"/>
    <s v="USA"/>
    <s v="data1"/>
    <n v="1432"/>
  </r>
  <r>
    <n v="102.1896"/>
    <x v="225"/>
    <n v="1018800"/>
    <n v="1513"/>
    <x v="7"/>
    <n v="0.57599999999999996"/>
    <n v="176.41250000000002"/>
    <s v="cust-01529"/>
    <x v="2"/>
    <x v="7"/>
    <s v="jgarcia@ideapad.com"/>
    <x v="2"/>
    <s v="Australia"/>
    <s v="info1"/>
    <n v="9852"/>
  </r>
  <r>
    <n v="102.1896"/>
    <x v="297"/>
    <n v="1009773"/>
    <n v="911"/>
    <x v="5"/>
    <n v="2.7959999999999998"/>
    <n v="35.548497854077254"/>
    <s v="cust-01530"/>
    <x v="5"/>
    <x v="7"/>
    <s v="agarcia@radon.com"/>
    <x v="7"/>
    <s v="India"/>
    <s v="data2"/>
    <n v="2427"/>
  </r>
  <r>
    <n v="102.1896"/>
    <x v="271"/>
    <n v="1008658"/>
    <n v="649"/>
    <x v="2"/>
    <n v="5.8959999999999999"/>
    <n v="16.332021709633651"/>
    <s v="cust-01531"/>
    <x v="5"/>
    <x v="0"/>
    <s v="adavis@radon.com"/>
    <x v="10"/>
    <s v="USA"/>
    <s v="info1"/>
    <n v="8021"/>
  </r>
  <r>
    <n v="102.1896"/>
    <x v="42"/>
    <n v="1013139"/>
    <n v="154"/>
    <x v="5"/>
    <n v="6.1680000000000001"/>
    <n v="15.56770428015564"/>
    <s v="cust-01532"/>
    <x v="9"/>
    <x v="0"/>
    <s v="odavis@ideapad.com"/>
    <x v="0"/>
    <s v="Australia"/>
    <s v="info1"/>
    <n v="2618"/>
  </r>
  <r>
    <n v="102.1896"/>
    <x v="360"/>
    <n v="1012633"/>
    <n v="2220"/>
    <x v="4"/>
    <n v="15.188000000000001"/>
    <n v="5.7283118251250986"/>
    <s v="cust-01533"/>
    <x v="7"/>
    <x v="0"/>
    <s v="ldavis@ideapad.com"/>
    <x v="11"/>
    <s v="England"/>
    <s v="data2"/>
    <n v="9173"/>
  </r>
  <r>
    <n v="102.1896"/>
    <x v="28"/>
    <n v="1015867"/>
    <n v="2537"/>
    <x v="8"/>
    <n v="21.904"/>
    <n v="3.6653396639883127"/>
    <s v="cust-01534"/>
    <x v="2"/>
    <x v="0"/>
    <s v="jdavis@radon.com"/>
    <x v="10"/>
    <s v="USA"/>
    <s v="data1"/>
    <n v="1698"/>
  </r>
  <r>
    <n v="102.1896"/>
    <x v="75"/>
    <n v="1015853"/>
    <n v="1448"/>
    <x v="8"/>
    <n v="21.931999999999999"/>
    <n v="3.659383549151924"/>
    <s v="cust-01535"/>
    <x v="3"/>
    <x v="6"/>
    <s v="sjohnson@radon.com"/>
    <x v="7"/>
    <s v="India"/>
    <s v="data1"/>
    <n v="1085"/>
  </r>
  <r>
    <n v="102.1896"/>
    <x v="49"/>
    <n v="1009662"/>
    <n v="106"/>
    <x v="0"/>
    <n v="26.428000000000001"/>
    <n v="2.8667171182079612"/>
    <s v="cust-01536"/>
    <x v="3"/>
    <x v="2"/>
    <s v="swilliams@ryzen.com"/>
    <x v="6"/>
    <s v="England"/>
    <s v="data2"/>
    <n v="1751"/>
  </r>
  <r>
    <n v="102.1896"/>
    <x v="249"/>
    <n v="1015034"/>
    <n v="1631"/>
    <x v="2"/>
    <n v="29.8"/>
    <n v="2.4291812080536914"/>
    <s v="cust-01537"/>
    <x v="2"/>
    <x v="7"/>
    <s v="jgarcia@ideapad.com"/>
    <x v="8"/>
    <s v="India"/>
    <s v="data1"/>
    <n v="3912"/>
  </r>
  <r>
    <n v="102.1896"/>
    <x v="117"/>
    <n v="1014955"/>
    <n v="2577"/>
    <x v="1"/>
    <n v="30.923999999999999"/>
    <n v="2.3045401629802096"/>
    <s v="cust-01538"/>
    <x v="7"/>
    <x v="1"/>
    <s v="lsmith@ideapad.com"/>
    <x v="6"/>
    <s v="England"/>
    <s v="data2"/>
    <n v="8030"/>
  </r>
  <r>
    <n v="102.1896"/>
    <x v="59"/>
    <n v="1012377"/>
    <n v="1105"/>
    <x v="0"/>
    <n v="43.287999999999997"/>
    <n v="1.3606911846239145"/>
    <s v="cust-01539"/>
    <x v="6"/>
    <x v="2"/>
    <s v="mwilliams@radon.com"/>
    <x v="6"/>
    <s v="England"/>
    <s v="info1"/>
    <n v="4888"/>
  </r>
  <r>
    <n v="102.1896"/>
    <x v="144"/>
    <n v="1017475"/>
    <n v="2164"/>
    <x v="3"/>
    <n v="52.252000000000002"/>
    <n v="0.95570695858531718"/>
    <s v="cust-01540"/>
    <x v="0"/>
    <x v="1"/>
    <s v="nsmith@ryzen.com"/>
    <x v="5"/>
    <s v="USA"/>
    <s v="data2"/>
    <n v="2643"/>
  </r>
  <r>
    <n v="102.1896"/>
    <x v="311"/>
    <n v="1019160"/>
    <n v="884"/>
    <x v="4"/>
    <n v="53.404000000000003"/>
    <n v="0.91351958654782395"/>
    <s v="cust-01541"/>
    <x v="2"/>
    <x v="7"/>
    <s v="jgarcia@radon.com"/>
    <x v="3"/>
    <s v="Australia"/>
    <s v="data2"/>
    <n v="1369"/>
  </r>
  <r>
    <n v="102.1896"/>
    <x v="319"/>
    <n v="1013552"/>
    <n v="2054"/>
    <x v="8"/>
    <n v="63.52"/>
    <n v="0.60877833753148602"/>
    <s v="cust-01542"/>
    <x v="5"/>
    <x v="3"/>
    <s v="abrown@radon.com"/>
    <x v="7"/>
    <s v="India"/>
    <s v="data2"/>
    <n v="1516"/>
  </r>
  <r>
    <n v="102.1896"/>
    <x v="207"/>
    <n v="1006079"/>
    <n v="2447"/>
    <x v="7"/>
    <n v="66.903999999999996"/>
    <n v="0.52740643309817059"/>
    <s v="cust-01543"/>
    <x v="0"/>
    <x v="9"/>
    <s v="njones@radon.com"/>
    <x v="8"/>
    <s v="India"/>
    <s v="data2"/>
    <n v="3614"/>
  </r>
  <r>
    <n v="102.1896"/>
    <x v="346"/>
    <n v="1011894"/>
    <n v="1461"/>
    <x v="5"/>
    <n v="94.963999999999999"/>
    <n v="7.6087780632660793E-2"/>
    <s v="cust-01544"/>
    <x v="3"/>
    <x v="9"/>
    <s v="sjones@ryzen.com"/>
    <x v="0"/>
    <s v="Australia"/>
    <s v="data1"/>
    <n v="3236"/>
  </r>
  <r>
    <n v="102.1896"/>
    <x v="211"/>
    <n v="1016173"/>
    <n v="466"/>
    <x v="2"/>
    <n v="125.312"/>
    <n v="-0.18451864147088864"/>
    <s v="cust-01545"/>
    <x v="1"/>
    <x v="0"/>
    <s v="edavis@radon.com"/>
    <x v="8"/>
    <s v="India"/>
    <s v="data1"/>
    <n v="4168"/>
  </r>
  <r>
    <n v="102.1896"/>
    <x v="332"/>
    <n v="1012825"/>
    <n v="591"/>
    <x v="6"/>
    <n v="127.56"/>
    <n v="-0.19888993414863596"/>
    <s v="cust-01546"/>
    <x v="5"/>
    <x v="6"/>
    <s v="ajohnson@ideapad.com"/>
    <x v="10"/>
    <s v="USA"/>
    <s v="info1"/>
    <n v="7317"/>
  </r>
  <r>
    <n v="102.1896"/>
    <x v="32"/>
    <n v="1017920"/>
    <n v="921"/>
    <x v="2"/>
    <n v="156.78399999999999"/>
    <n v="-0.34821410347994691"/>
    <s v="cust-01547"/>
    <x v="8"/>
    <x v="4"/>
    <s v="imiller@radon.com"/>
    <x v="9"/>
    <s v="USA"/>
    <s v="data2"/>
    <n v="7605"/>
  </r>
  <r>
    <n v="102.1896"/>
    <x v="189"/>
    <n v="1011611"/>
    <n v="1567"/>
    <x v="5"/>
    <n v="173.64400000000001"/>
    <n v="-0.41149938955564258"/>
    <s v="cust-01548"/>
    <x v="2"/>
    <x v="6"/>
    <s v="jjohnson@radon.com"/>
    <x v="4"/>
    <s v="England"/>
    <s v="data2"/>
    <n v="5977"/>
  </r>
  <r>
    <n v="102.2424"/>
    <x v="200"/>
    <n v="1002999"/>
    <n v="1799"/>
    <x v="2"/>
    <n v="243.88480000000001"/>
    <n v="-0.58077584170887242"/>
    <s v="cust-01549"/>
    <x v="3"/>
    <x v="2"/>
    <s v="swilliams@ideapad.com"/>
    <x v="10"/>
    <s v="USA"/>
    <s v="data1"/>
    <n v="1277"/>
  </r>
  <r>
    <n v="102.46080000000001"/>
    <x v="71"/>
    <n v="1003781"/>
    <n v="929"/>
    <x v="5"/>
    <n v="248.06720000000001"/>
    <n v="-0.58696353246217159"/>
    <s v="cust-01550"/>
    <x v="3"/>
    <x v="7"/>
    <s v="sgarcia@ideapad.com"/>
    <x v="8"/>
    <s v="India"/>
    <s v="data1"/>
    <n v="3886"/>
  </r>
  <r>
    <n v="102.67919999999999"/>
    <x v="197"/>
    <n v="1004645"/>
    <n v="2369"/>
    <x v="3"/>
    <n v="158.38720000000001"/>
    <n v="-0.35172034103765965"/>
    <s v="cust-01551"/>
    <x v="7"/>
    <x v="3"/>
    <s v="lbrown@ryzen.com"/>
    <x v="10"/>
    <s v="USA"/>
    <s v="info1"/>
    <n v="3657"/>
  </r>
  <r>
    <n v="103.1472"/>
    <x v="139"/>
    <n v="1004034"/>
    <n v="713"/>
    <x v="2"/>
    <n v="95.296000000000006"/>
    <n v="8.2387508394895809E-2"/>
    <s v="cust-01552"/>
    <x v="7"/>
    <x v="4"/>
    <s v="lmiller@radon.com"/>
    <x v="8"/>
    <s v="India"/>
    <s v="data1"/>
    <n v="9037"/>
  </r>
  <r>
    <n v="103.26528"/>
    <x v="60"/>
    <n v="1011323"/>
    <n v="363"/>
    <x v="9"/>
    <n v="15.852"/>
    <n v="5.5143376230128691"/>
    <s v="cust-01553"/>
    <x v="5"/>
    <x v="1"/>
    <s v="asmith@ideapad.com"/>
    <x v="11"/>
    <s v="England"/>
    <s v="info1"/>
    <n v="5573"/>
  </r>
  <r>
    <n v="103.3188"/>
    <x v="225"/>
    <n v="1002795"/>
    <n v="2795"/>
    <x v="4"/>
    <n v="120.6336"/>
    <n v="-0.14353215024669749"/>
    <s v="cust-01554"/>
    <x v="3"/>
    <x v="8"/>
    <s v="srodriguez@ideapad.com"/>
    <x v="2"/>
    <s v="Australia"/>
    <s v="data1"/>
    <n v="3699"/>
  </r>
  <r>
    <n v="103.5342"/>
    <x v="276"/>
    <n v="1009818"/>
    <n v="510"/>
    <x v="1"/>
    <n v="71.944000000000003"/>
    <n v="0.43909429556321578"/>
    <s v="cust-01555"/>
    <x v="0"/>
    <x v="0"/>
    <s v="ndavis@ideapad.com"/>
    <x v="6"/>
    <s v="England"/>
    <s v="data1"/>
    <n v="9791"/>
  </r>
  <r>
    <n v="103.5342"/>
    <x v="239"/>
    <n v="1017235"/>
    <n v="882"/>
    <x v="4"/>
    <n v="80.936000000000007"/>
    <n v="0.27921073440743288"/>
    <s v="cust-01556"/>
    <x v="3"/>
    <x v="6"/>
    <s v="sjohnson@radon.com"/>
    <x v="0"/>
    <s v="Australia"/>
    <s v="data1"/>
    <n v="1242"/>
  </r>
  <r>
    <n v="103.5342"/>
    <x v="121"/>
    <n v="1013534"/>
    <n v="711"/>
    <x v="0"/>
    <n v="5.6280000000000001"/>
    <n v="17.396268656716416"/>
    <s v="cust-01557"/>
    <x v="5"/>
    <x v="6"/>
    <s v="ajohnson@ideapad.com"/>
    <x v="8"/>
    <s v="India"/>
    <s v="data1"/>
    <n v="9041"/>
  </r>
  <r>
    <n v="103.5342"/>
    <x v="332"/>
    <n v="1006871"/>
    <n v="261"/>
    <x v="2"/>
    <n v="8.8079999999999998"/>
    <n v="10.754564032697548"/>
    <s v="cust-01558"/>
    <x v="7"/>
    <x v="0"/>
    <s v="ldavis@ideapad.com"/>
    <x v="1"/>
    <s v="India"/>
    <s v="info1"/>
    <n v="9718"/>
  </r>
  <r>
    <n v="103.5342"/>
    <x v="214"/>
    <n v="1015468"/>
    <n v="1250"/>
    <x v="8"/>
    <n v="19.116"/>
    <n v="4.4161016949152545"/>
    <s v="cust-01559"/>
    <x v="9"/>
    <x v="5"/>
    <s v="omartinez@ryzen.com"/>
    <x v="3"/>
    <s v="Australia"/>
    <s v="data2"/>
    <n v="2784"/>
  </r>
  <r>
    <n v="103.5342"/>
    <x v="160"/>
    <n v="1009382"/>
    <n v="1191"/>
    <x v="7"/>
    <n v="42.704000000000001"/>
    <n v="1.4244614087673284"/>
    <s v="cust-01560"/>
    <x v="5"/>
    <x v="2"/>
    <s v="awilliams@ideapad.com"/>
    <x v="7"/>
    <s v="India"/>
    <s v="info1"/>
    <n v="2847"/>
  </r>
  <r>
    <n v="103.5342"/>
    <x v="176"/>
    <n v="1015369"/>
    <n v="1528"/>
    <x v="6"/>
    <n v="42.72"/>
    <n v="1.4235533707865169"/>
    <s v="cust-01561"/>
    <x v="8"/>
    <x v="7"/>
    <s v="igarcia@ryzen.com"/>
    <x v="0"/>
    <s v="Australia"/>
    <s v="data2"/>
    <n v="9182"/>
  </r>
  <r>
    <n v="103.5342"/>
    <x v="234"/>
    <n v="1014753"/>
    <n v="1243"/>
    <x v="6"/>
    <n v="44.968000000000004"/>
    <n v="1.3023972602739724"/>
    <s v="cust-01562"/>
    <x v="2"/>
    <x v="6"/>
    <s v="jjohnson@radon.com"/>
    <x v="1"/>
    <s v="India"/>
    <s v="data1"/>
    <n v="9817"/>
  </r>
  <r>
    <n v="103.5342"/>
    <x v="229"/>
    <n v="1015989"/>
    <n v="1662"/>
    <x v="3"/>
    <n v="59.58"/>
    <n v="0.73773413897280971"/>
    <s v="cust-01563"/>
    <x v="8"/>
    <x v="3"/>
    <s v="ibrown@ryzen.com"/>
    <x v="3"/>
    <s v="Australia"/>
    <s v="data1"/>
    <n v="5465"/>
  </r>
  <r>
    <n v="103.5342"/>
    <x v="281"/>
    <n v="1008532"/>
    <n v="2585"/>
    <x v="2"/>
    <n v="131.86000000000001"/>
    <n v="-0.2148172303958745"/>
    <s v="cust-01564"/>
    <x v="9"/>
    <x v="1"/>
    <s v="osmith@radon.com"/>
    <x v="4"/>
    <s v="England"/>
    <s v="info1"/>
    <n v="1388"/>
  </r>
  <r>
    <n v="103.5342"/>
    <x v="212"/>
    <n v="1008962"/>
    <n v="1090"/>
    <x v="0"/>
    <n v="1.44"/>
    <n v="70.898750000000007"/>
    <s v="cust-01565"/>
    <x v="3"/>
    <x v="2"/>
    <s v="swilliams@ideapad.com"/>
    <x v="4"/>
    <s v="England"/>
    <s v="info1"/>
    <n v="3096"/>
  </r>
  <r>
    <n v="103.5342"/>
    <x v="174"/>
    <n v="1019143"/>
    <n v="677"/>
    <x v="6"/>
    <n v="91.052000000000007"/>
    <n v="0.13708869656899345"/>
    <s v="cust-01566"/>
    <x v="2"/>
    <x v="1"/>
    <s v="jsmith@ideapad.com"/>
    <x v="6"/>
    <s v="England"/>
    <s v="data1"/>
    <n v="5011"/>
  </r>
  <r>
    <n v="103.5342"/>
    <x v="117"/>
    <n v="1017417"/>
    <n v="2238"/>
    <x v="6"/>
    <n v="98.92"/>
    <n v="4.664577436312168E-2"/>
    <s v="cust-01567"/>
    <x v="0"/>
    <x v="1"/>
    <s v="nsmith@radon.com"/>
    <x v="2"/>
    <s v="Australia"/>
    <s v="data1"/>
    <n v="1094"/>
  </r>
  <r>
    <n v="103.5342"/>
    <x v="225"/>
    <n v="1016039"/>
    <n v="458"/>
    <x v="6"/>
    <n v="130.392"/>
    <n v="-0.20597736057426835"/>
    <s v="cust-01568"/>
    <x v="6"/>
    <x v="6"/>
    <s v="mjohnson@radon.com"/>
    <x v="6"/>
    <s v="England"/>
    <s v="info1"/>
    <n v="2584"/>
  </r>
  <r>
    <n v="104.52"/>
    <x v="102"/>
    <n v="1002522"/>
    <n v="2522"/>
    <x v="2"/>
    <n v="105.0304"/>
    <n v="-4.8595454268478859E-3"/>
    <s v="cust-01569"/>
    <x v="9"/>
    <x v="5"/>
    <s v="omartinez@ideapad.com"/>
    <x v="2"/>
    <s v="Australia"/>
    <s v="info1"/>
    <n v="5794"/>
  </r>
  <r>
    <n v="104.64215040000001"/>
    <x v="281"/>
    <n v="1012587"/>
    <n v="1556"/>
    <x v="9"/>
    <n v="16.17296"/>
    <n v="5.4701916284959591"/>
    <s v="cust-01570"/>
    <x v="4"/>
    <x v="0"/>
    <s v="jdavis@radon.com"/>
    <x v="4"/>
    <s v="England"/>
    <s v="info1"/>
    <n v="3971"/>
  </r>
  <r>
    <n v="104.8788"/>
    <x v="241"/>
    <n v="1012042"/>
    <n v="530"/>
    <x v="0"/>
    <n v="0.53200000000000003"/>
    <n v="196.1406015037594"/>
    <s v="cust-01571"/>
    <x v="4"/>
    <x v="8"/>
    <s v="jrodriguez@ryzen.com"/>
    <x v="2"/>
    <s v="Australia"/>
    <s v="data1"/>
    <n v="6103"/>
  </r>
  <r>
    <n v="104.8788"/>
    <x v="123"/>
    <n v="1014289"/>
    <n v="38"/>
    <x v="1"/>
    <n v="1.716"/>
    <n v="60.118181818181824"/>
    <s v="cust-01572"/>
    <x v="6"/>
    <x v="8"/>
    <s v="mrodriguez@ryzen.com"/>
    <x v="7"/>
    <s v="India"/>
    <s v="data2"/>
    <n v="3910"/>
  </r>
  <r>
    <n v="104.8788"/>
    <x v="8"/>
    <n v="1011065"/>
    <n v="1155"/>
    <x v="1"/>
    <n v="12.896000000000001"/>
    <n v="7.1326612903225799"/>
    <s v="cust-01573"/>
    <x v="3"/>
    <x v="9"/>
    <s v="sjones@ryzen.com"/>
    <x v="4"/>
    <s v="England"/>
    <s v="info1"/>
    <n v="7648"/>
  </r>
  <r>
    <n v="104.8788"/>
    <x v="57"/>
    <n v="1012824"/>
    <n v="127"/>
    <x v="0"/>
    <n v="20.763999999999999"/>
    <n v="4.0509921017145061"/>
    <s v="cust-01574"/>
    <x v="6"/>
    <x v="3"/>
    <s v="mbrown@ideapad.com"/>
    <x v="3"/>
    <s v="Australia"/>
    <s v="info1"/>
    <n v="5246"/>
  </r>
  <r>
    <n v="104.8788"/>
    <x v="6"/>
    <n v="1010743"/>
    <n v="1751"/>
    <x v="2"/>
    <n v="27.568000000000001"/>
    <n v="2.8043673824724316"/>
    <s v="cust-01575"/>
    <x v="3"/>
    <x v="1"/>
    <s v="ssmith@ryzen.com"/>
    <x v="7"/>
    <s v="India"/>
    <s v="info1"/>
    <n v="4793"/>
  </r>
  <r>
    <n v="104.8788"/>
    <x v="40"/>
    <n v="1016485"/>
    <n v="997"/>
    <x v="0"/>
    <n v="36.5"/>
    <n v="1.8733917808219178"/>
    <s v="cust-01576"/>
    <x v="8"/>
    <x v="3"/>
    <s v="ibrown@radon.com"/>
    <x v="3"/>
    <s v="Australia"/>
    <s v="info1"/>
    <n v="3414"/>
  </r>
  <r>
    <n v="104.8788"/>
    <x v="136"/>
    <n v="1015994"/>
    <n v="272"/>
    <x v="0"/>
    <n v="36.56"/>
    <n v="1.8686761487964987"/>
    <s v="cust-01577"/>
    <x v="3"/>
    <x v="3"/>
    <s v="sbrown@ryzen.com"/>
    <x v="1"/>
    <s v="India"/>
    <s v="info1"/>
    <n v="1966"/>
  </r>
  <r>
    <n v="104.8788"/>
    <x v="151"/>
    <n v="1011583"/>
    <n v="1810"/>
    <x v="4"/>
    <n v="45.552"/>
    <n v="1.3023972602739726"/>
    <s v="cust-01578"/>
    <x v="6"/>
    <x v="6"/>
    <s v="mjohnson@ideapad.com"/>
    <x v="5"/>
    <s v="USA"/>
    <s v="data1"/>
    <n v="9612"/>
  </r>
  <r>
    <n v="104.8788"/>
    <x v="72"/>
    <n v="1009477"/>
    <n v="2848"/>
    <x v="6"/>
    <n v="50.048000000000002"/>
    <n v="1.0955642583120204"/>
    <s v="cust-01579"/>
    <x v="6"/>
    <x v="7"/>
    <s v="mgarcia@ideapad.com"/>
    <x v="2"/>
    <s v="Australia"/>
    <s v="data1"/>
    <n v="9268"/>
  </r>
  <r>
    <n v="104.8788"/>
    <x v="280"/>
    <n v="1019553"/>
    <n v="432"/>
    <x v="0"/>
    <n v="51.171999999999997"/>
    <n v="1.0495349018994764"/>
    <s v="cust-01580"/>
    <x v="4"/>
    <x v="4"/>
    <s v="jmiller@ryzen.com"/>
    <x v="7"/>
    <s v="India"/>
    <s v="data1"/>
    <n v="1594"/>
  </r>
  <r>
    <n v="104.8788"/>
    <x v="88"/>
    <n v="1015884"/>
    <n v="935"/>
    <x v="7"/>
    <n v="52.235999999999997"/>
    <n v="1.0077877325982083"/>
    <s v="cust-01581"/>
    <x v="6"/>
    <x v="1"/>
    <s v="msmith@ryzen.com"/>
    <x v="3"/>
    <s v="Australia"/>
    <s v="data2"/>
    <n v="2607"/>
  </r>
  <r>
    <n v="104.8788"/>
    <x v="310"/>
    <n v="1015834"/>
    <n v="2432"/>
    <x v="2"/>
    <n v="55.667999999999999"/>
    <n v="0.88400517352877772"/>
    <s v="cust-01582"/>
    <x v="5"/>
    <x v="2"/>
    <s v="awilliams@ryzen.com"/>
    <x v="10"/>
    <s v="USA"/>
    <s v="info1"/>
    <n v="9907"/>
  </r>
  <r>
    <n v="104.8788"/>
    <x v="253"/>
    <n v="1010550"/>
    <n v="1103"/>
    <x v="2"/>
    <n v="61.287999999999997"/>
    <n v="0.71124526824174394"/>
    <s v="cust-01583"/>
    <x v="7"/>
    <x v="2"/>
    <s v="lwilliams@ideapad.com"/>
    <x v="9"/>
    <s v="USA"/>
    <s v="data2"/>
    <n v="6836"/>
  </r>
  <r>
    <n v="104.8788"/>
    <x v="351"/>
    <n v="1005941"/>
    <n v="2303"/>
    <x v="3"/>
    <n v="107.968"/>
    <n v="-2.86121813870777E-2"/>
    <s v="cust-01584"/>
    <x v="2"/>
    <x v="3"/>
    <s v="jbrown@radon.com"/>
    <x v="7"/>
    <s v="India"/>
    <s v="data2"/>
    <n v="8645"/>
  </r>
  <r>
    <n v="104.8788"/>
    <x v="172"/>
    <n v="1012850"/>
    <n v="61"/>
    <x v="2"/>
    <n v="110.744"/>
    <n v="-5.2961785740085254E-2"/>
    <s v="cust-01585"/>
    <x v="9"/>
    <x v="1"/>
    <s v="osmith@ryzen.com"/>
    <x v="11"/>
    <s v="England"/>
    <s v="info1"/>
    <n v="9403"/>
  </r>
  <r>
    <n v="104.8788"/>
    <x v="104"/>
    <n v="1007461"/>
    <n v="2201"/>
    <x v="2"/>
    <n v="119.19199999999999"/>
    <n v="-0.12008524062017581"/>
    <s v="cust-01586"/>
    <x v="1"/>
    <x v="9"/>
    <s v="ejones@radon.com"/>
    <x v="6"/>
    <s v="England"/>
    <s v="data2"/>
    <n v="9486"/>
  </r>
  <r>
    <n v="104.8788"/>
    <x v="361"/>
    <n v="1014227"/>
    <n v="986"/>
    <x v="2"/>
    <n v="119.736"/>
    <n v="-0.12408298256163565"/>
    <s v="cust-01587"/>
    <x v="4"/>
    <x v="6"/>
    <s v="jjohnson@ryzen.com"/>
    <x v="5"/>
    <s v="USA"/>
    <s v="data2"/>
    <n v="9882"/>
  </r>
  <r>
    <n v="104.8788"/>
    <x v="188"/>
    <n v="1013238"/>
    <n v="2817"/>
    <x v="4"/>
    <n v="126.48"/>
    <n v="-0.17078747628083496"/>
    <s v="cust-01588"/>
    <x v="6"/>
    <x v="1"/>
    <s v="msmith@radon.com"/>
    <x v="7"/>
    <s v="India"/>
    <s v="data1"/>
    <n v="6597"/>
  </r>
  <r>
    <n v="104.8788"/>
    <x v="299"/>
    <n v="1015117"/>
    <n v="2549"/>
    <x v="6"/>
    <n v="128.72800000000001"/>
    <n v="-0.18526816232676657"/>
    <s v="cust-01589"/>
    <x v="4"/>
    <x v="4"/>
    <s v="jmiller@ideapad.com"/>
    <x v="8"/>
    <s v="India"/>
    <s v="data2"/>
    <n v="8724"/>
  </r>
  <r>
    <n v="104.8788"/>
    <x v="189"/>
    <n v="1013720"/>
    <n v="2680"/>
    <x v="6"/>
    <n v="163.572"/>
    <n v="-0.35882180324260876"/>
    <s v="cust-01590"/>
    <x v="3"/>
    <x v="4"/>
    <s v="smiller@radon.com"/>
    <x v="6"/>
    <s v="England"/>
    <s v="info1"/>
    <n v="4912"/>
  </r>
  <r>
    <n v="104.8788"/>
    <x v="201"/>
    <n v="1010762"/>
    <n v="47"/>
    <x v="7"/>
    <n v="170.316"/>
    <n v="-0.3842105263157895"/>
    <s v="cust-01591"/>
    <x v="1"/>
    <x v="3"/>
    <s v="ebrown@radon.com"/>
    <x v="7"/>
    <s v="India"/>
    <s v="data2"/>
    <n v="8715"/>
  </r>
  <r>
    <n v="104.8788"/>
    <x v="264"/>
    <n v="1019471"/>
    <n v="1595"/>
    <x v="3"/>
    <n v="173.68799999999999"/>
    <n v="-0.39616553820643913"/>
    <s v="cust-01592"/>
    <x v="3"/>
    <x v="4"/>
    <s v="smiller@ideapad.com"/>
    <x v="3"/>
    <s v="Australia"/>
    <s v="data1"/>
    <n v="9097"/>
  </r>
  <r>
    <n v="104.8788"/>
    <x v="215"/>
    <n v="1007948"/>
    <n v="347"/>
    <x v="1"/>
    <n v="191.42"/>
    <n v="-0.45210113885696374"/>
    <s v="cust-01593"/>
    <x v="3"/>
    <x v="5"/>
    <s v="smartinez@radon.com"/>
    <x v="11"/>
    <s v="England"/>
    <s v="info1"/>
    <n v="7499"/>
  </r>
  <r>
    <n v="105.41664"/>
    <x v="85"/>
    <n v="1019172"/>
    <n v="262"/>
    <x v="9"/>
    <n v="66.691999999999993"/>
    <n v="0.58064895339770906"/>
    <s v="cust-01594"/>
    <x v="8"/>
    <x v="6"/>
    <s v="ijohnson@ryzen.com"/>
    <x v="9"/>
    <s v="USA"/>
    <s v="data1"/>
    <n v="1024"/>
  </r>
  <r>
    <n v="105.81480000000001"/>
    <x v="322"/>
    <n v="1003320"/>
    <n v="2329"/>
    <x v="4"/>
    <n v="180.71039999999999"/>
    <n v="-0.41445096685082866"/>
    <s v="cust-01595"/>
    <x v="2"/>
    <x v="6"/>
    <s v="jjohnson@ideapad.com"/>
    <x v="11"/>
    <s v="England"/>
    <s v="info1"/>
    <n v="6978"/>
  </r>
  <r>
    <n v="105.9396"/>
    <x v="305"/>
    <n v="1003254"/>
    <n v="2387"/>
    <x v="9"/>
    <n v="277.30880000000002"/>
    <n v="-0.61797245525565736"/>
    <s v="cust-01596"/>
    <x v="7"/>
    <x v="9"/>
    <s v="ljones@ryzen.com"/>
    <x v="5"/>
    <s v="USA"/>
    <s v="data2"/>
    <n v="5992"/>
  </r>
  <r>
    <n v="106.2234"/>
    <x v="153"/>
    <n v="1007093"/>
    <n v="389"/>
    <x v="8"/>
    <n v="8.484"/>
    <n v="11.520438472418672"/>
    <s v="cust-01597"/>
    <x v="1"/>
    <x v="5"/>
    <s v="emartinez@ryzen.com"/>
    <x v="11"/>
    <s v="England"/>
    <s v="data2"/>
    <n v="8881"/>
  </r>
  <r>
    <n v="106.2234"/>
    <x v="332"/>
    <n v="1019454"/>
    <n v="2122"/>
    <x v="6"/>
    <n v="61.768000000000001"/>
    <n v="0.71971571040020721"/>
    <s v="cust-01598"/>
    <x v="9"/>
    <x v="0"/>
    <s v="odavis@radon.com"/>
    <x v="1"/>
    <s v="India"/>
    <s v="data1"/>
    <n v="2568"/>
  </r>
  <r>
    <n v="106.2234"/>
    <x v="62"/>
    <n v="1015878"/>
    <n v="2559"/>
    <x v="6"/>
    <n v="96.715999999999994"/>
    <n v="9.8302245750444647E-2"/>
    <s v="cust-01599"/>
    <x v="3"/>
    <x v="1"/>
    <s v="ssmith@ryzen.com"/>
    <x v="2"/>
    <s v="Australia"/>
    <s v="data2"/>
    <n v="1769"/>
  </r>
  <r>
    <n v="106.2234"/>
    <x v="108"/>
    <n v="1012256"/>
    <n v="2127"/>
    <x v="1"/>
    <n v="115.824"/>
    <n v="-8.288955656858682E-2"/>
    <s v="cust-01600"/>
    <x v="8"/>
    <x v="2"/>
    <s v="iwilliams@ryzen.com"/>
    <x v="0"/>
    <s v="Australia"/>
    <s v="info1"/>
    <n v="8048"/>
  </r>
  <r>
    <n v="106.2234"/>
    <x v="118"/>
    <n v="1017532"/>
    <n v="656"/>
    <x v="6"/>
    <n v="140.55199999999999"/>
    <n v="-0.24424127724970116"/>
    <s v="cust-01601"/>
    <x v="6"/>
    <x v="3"/>
    <s v="mbrown@ryzen.com"/>
    <x v="3"/>
    <s v="Australia"/>
    <s v="data1"/>
    <n v="7722"/>
  </r>
  <r>
    <n v="106.2234"/>
    <x v="133"/>
    <n v="1007105"/>
    <n v="1165"/>
    <x v="4"/>
    <n v="143.36000000000001"/>
    <n v="-0.25904436383928581"/>
    <s v="cust-01602"/>
    <x v="7"/>
    <x v="9"/>
    <s v="ljones@ideapad.com"/>
    <x v="1"/>
    <s v="India"/>
    <s v="data1"/>
    <n v="1687"/>
  </r>
  <r>
    <n v="106.2234"/>
    <x v="1"/>
    <n v="1014060"/>
    <n v="1885"/>
    <x v="8"/>
    <n v="154.04"/>
    <n v="-0.31041677486367175"/>
    <s v="cust-01603"/>
    <x v="2"/>
    <x v="2"/>
    <s v="jwilliams@ideapad.com"/>
    <x v="11"/>
    <s v="England"/>
    <s v="data1"/>
    <n v="8158"/>
  </r>
  <r>
    <n v="106.2234"/>
    <x v="39"/>
    <n v="1011049"/>
    <n v="2729"/>
    <x v="6"/>
    <n v="166.404"/>
    <n v="-0.36165356602004761"/>
    <s v="cust-01604"/>
    <x v="6"/>
    <x v="5"/>
    <s v="mmartinez@ideapad.com"/>
    <x v="5"/>
    <s v="USA"/>
    <s v="data1"/>
    <n v="1217"/>
  </r>
  <r>
    <n v="106.2234"/>
    <x v="293"/>
    <n v="1011984"/>
    <n v="1726"/>
    <x v="1"/>
    <n v="12.416"/>
    <n v="7.5553640463917526"/>
    <s v="cust-01605"/>
    <x v="5"/>
    <x v="7"/>
    <s v="agarcia@radon.com"/>
    <x v="0"/>
    <s v="Australia"/>
    <s v="info1"/>
    <n v="7569"/>
  </r>
  <r>
    <n v="106.2234"/>
    <x v="251"/>
    <n v="1015210"/>
    <n v="550"/>
    <x v="8"/>
    <n v="15.683999999999999"/>
    <n v="5.7727237949502683"/>
    <s v="cust-01606"/>
    <x v="1"/>
    <x v="8"/>
    <s v="erodriguez@ideapad.com"/>
    <x v="11"/>
    <s v="England"/>
    <s v="info1"/>
    <n v="5796"/>
  </r>
  <r>
    <n v="106.2234"/>
    <x v="357"/>
    <n v="1014525"/>
    <n v="942"/>
    <x v="0"/>
    <n v="20.18"/>
    <n v="4.2637958374628342"/>
    <s v="cust-01607"/>
    <x v="6"/>
    <x v="4"/>
    <s v="mmiller@radon.com"/>
    <x v="0"/>
    <s v="Australia"/>
    <s v="info1"/>
    <n v="7654"/>
  </r>
  <r>
    <n v="106.2234"/>
    <x v="35"/>
    <n v="1016271"/>
    <n v="2338"/>
    <x v="5"/>
    <n v="30.4"/>
    <n v="2.4941907894736839"/>
    <s v="cust-01608"/>
    <x v="4"/>
    <x v="6"/>
    <s v="jjohnson@ideapad.com"/>
    <x v="2"/>
    <s v="Australia"/>
    <s v="info1"/>
    <n v="1654"/>
  </r>
  <r>
    <n v="106.2234"/>
    <x v="192"/>
    <n v="1012544"/>
    <n v="14"/>
    <x v="1"/>
    <n v="39.287999999999997"/>
    <n v="1.7037110568112404"/>
    <s v="cust-01609"/>
    <x v="8"/>
    <x v="3"/>
    <s v="ibrown@ideapad.com"/>
    <x v="7"/>
    <s v="India"/>
    <s v="data2"/>
    <n v="4911"/>
  </r>
  <r>
    <n v="106.2234"/>
    <x v="104"/>
    <n v="1008831"/>
    <n v="137"/>
    <x v="0"/>
    <n v="40.988"/>
    <n v="1.5915731433590319"/>
    <s v="cust-01610"/>
    <x v="7"/>
    <x v="1"/>
    <s v="lsmith@ryzen.com"/>
    <x v="6"/>
    <s v="England"/>
    <s v="info1"/>
    <n v="5959"/>
  </r>
  <r>
    <n v="106.2234"/>
    <x v="92"/>
    <n v="1010619"/>
    <n v="1460"/>
    <x v="4"/>
    <n v="48.384"/>
    <n v="1.1954241071428571"/>
    <s v="cust-01611"/>
    <x v="0"/>
    <x v="4"/>
    <s v="nmiller@ryzen.com"/>
    <x v="7"/>
    <s v="India"/>
    <s v="data2"/>
    <n v="4242"/>
  </r>
  <r>
    <n v="106.2234"/>
    <x v="362"/>
    <n v="1008895"/>
    <n v="2721"/>
    <x v="3"/>
    <n v="54.612000000000002"/>
    <n v="0.9450560316413974"/>
    <s v="cust-01612"/>
    <x v="4"/>
    <x v="4"/>
    <s v="jmiller@ryzen.com"/>
    <x v="8"/>
    <s v="India"/>
    <s v="info1"/>
    <n v="8225"/>
  </r>
  <r>
    <n v="106.2234"/>
    <x v="357"/>
    <n v="1015885"/>
    <n v="1641"/>
    <x v="6"/>
    <n v="57.375999999999998"/>
    <n v="0.85135596765197996"/>
    <s v="cust-01613"/>
    <x v="2"/>
    <x v="5"/>
    <s v="jmartinez@ideapad.com"/>
    <x v="8"/>
    <s v="India"/>
    <s v="data2"/>
    <n v="3895"/>
  </r>
  <r>
    <n v="106.2234"/>
    <x v="306"/>
    <n v="1012818"/>
    <n v="1633"/>
    <x v="8"/>
    <n v="78.731999999999999"/>
    <n v="0.34917695473251026"/>
    <s v="cust-01614"/>
    <x v="1"/>
    <x v="7"/>
    <s v="egarcia@ryzen.com"/>
    <x v="5"/>
    <s v="USA"/>
    <s v="data1"/>
    <n v="4230"/>
  </r>
  <r>
    <n v="107.23439999999999"/>
    <x v="15"/>
    <n v="1004780"/>
    <n v="2433"/>
    <x v="6"/>
    <n v="66.352000000000004"/>
    <n v="0.61614420062695907"/>
    <s v="cust-01615"/>
    <x v="5"/>
    <x v="5"/>
    <s v="amartinez@radon.com"/>
    <x v="3"/>
    <s v="Australia"/>
    <s v="info1"/>
    <n v="6678"/>
  </r>
  <r>
    <n v="107.3592"/>
    <x v="281"/>
    <n v="1002948"/>
    <n v="837"/>
    <x v="5"/>
    <n v="146.3424"/>
    <n v="-0.26638349514563103"/>
    <s v="cust-01616"/>
    <x v="4"/>
    <x v="8"/>
    <s v="jrodriguez@radon.com"/>
    <x v="10"/>
    <s v="USA"/>
    <s v="data1"/>
    <n v="5565"/>
  </r>
  <r>
    <n v="107.568"/>
    <x v="115"/>
    <n v="1016638"/>
    <n v="1732"/>
    <x v="8"/>
    <n v="154.624"/>
    <n v="-0.30432533112582782"/>
    <s v="cust-01617"/>
    <x v="0"/>
    <x v="1"/>
    <s v="nsmith@ryzen.com"/>
    <x v="5"/>
    <s v="USA"/>
    <s v="data2"/>
    <n v="4930"/>
  </r>
  <r>
    <n v="107.568"/>
    <x v="6"/>
    <n v="1017458"/>
    <n v="2137"/>
    <x v="5"/>
    <n v="157.99600000000001"/>
    <n v="-0.31917263728195655"/>
    <s v="cust-01618"/>
    <x v="9"/>
    <x v="6"/>
    <s v="ojohnson@ryzen.com"/>
    <x v="5"/>
    <s v="USA"/>
    <s v="data1"/>
    <n v="8042"/>
  </r>
  <r>
    <n v="107.568"/>
    <x v="361"/>
    <n v="1011283"/>
    <n v="2308"/>
    <x v="6"/>
    <n v="2.8839999999999999"/>
    <n v="36.298196948682389"/>
    <s v="cust-01619"/>
    <x v="0"/>
    <x v="9"/>
    <s v="njones@ryzen.com"/>
    <x v="1"/>
    <s v="India"/>
    <s v="info1"/>
    <n v="2913"/>
  </r>
  <r>
    <n v="107.568"/>
    <x v="201"/>
    <n v="1010574"/>
    <n v="2752"/>
    <x v="9"/>
    <n v="8.5039999999999996"/>
    <n v="11.649106302916275"/>
    <s v="cust-01620"/>
    <x v="0"/>
    <x v="5"/>
    <s v="nmartinez@ideapad.com"/>
    <x v="7"/>
    <s v="India"/>
    <s v="data2"/>
    <n v="9897"/>
  </r>
  <r>
    <n v="107.568"/>
    <x v="355"/>
    <n v="1011670"/>
    <n v="2141"/>
    <x v="1"/>
    <n v="30.835999999999999"/>
    <n v="2.4883901932805812"/>
    <s v="cust-01621"/>
    <x v="5"/>
    <x v="7"/>
    <s v="agarcia@ideapad.com"/>
    <x v="0"/>
    <s v="Australia"/>
    <s v="data1"/>
    <n v="7620"/>
  </r>
  <r>
    <n v="107.568"/>
    <x v="189"/>
    <n v="1013666"/>
    <n v="128"/>
    <x v="5"/>
    <n v="47.695999999999998"/>
    <n v="1.2552834619255284"/>
    <s v="cust-01622"/>
    <x v="2"/>
    <x v="7"/>
    <s v="jgarcia@radon.com"/>
    <x v="11"/>
    <s v="England"/>
    <s v="data2"/>
    <n v="2622"/>
  </r>
  <r>
    <n v="107.568"/>
    <x v="285"/>
    <n v="1010282"/>
    <n v="1737"/>
    <x v="5"/>
    <n v="55.564"/>
    <n v="0.93592973867972062"/>
    <s v="cust-01623"/>
    <x v="1"/>
    <x v="9"/>
    <s v="ejones@radon.com"/>
    <x v="10"/>
    <s v="USA"/>
    <s v="info1"/>
    <n v="9912"/>
  </r>
  <r>
    <n v="107.568"/>
    <x v="338"/>
    <n v="1011449"/>
    <n v="1551"/>
    <x v="9"/>
    <n v="62.308"/>
    <n v="0.72639147461000186"/>
    <s v="cust-01624"/>
    <x v="6"/>
    <x v="4"/>
    <s v="mmiller@radon.com"/>
    <x v="1"/>
    <s v="India"/>
    <s v="data1"/>
    <n v="1071"/>
  </r>
  <r>
    <n v="107.568"/>
    <x v="145"/>
    <n v="1013962"/>
    <n v="229"/>
    <x v="3"/>
    <n v="62.308"/>
    <n v="0.72639147461000186"/>
    <s v="cust-01625"/>
    <x v="4"/>
    <x v="6"/>
    <s v="jjohnson@ryzen.com"/>
    <x v="0"/>
    <s v="Australia"/>
    <s v="data2"/>
    <n v="6246"/>
  </r>
  <r>
    <n v="107.568"/>
    <x v="111"/>
    <n v="1014084"/>
    <n v="877"/>
    <x v="1"/>
    <n v="62.456000000000003"/>
    <n v="0.72230049955168429"/>
    <s v="cust-01626"/>
    <x v="8"/>
    <x v="5"/>
    <s v="imartinez@radon.com"/>
    <x v="5"/>
    <s v="USA"/>
    <s v="data2"/>
    <n v="4372"/>
  </r>
  <r>
    <n v="107.568"/>
    <x v="231"/>
    <n v="1014962"/>
    <n v="928"/>
    <x v="2"/>
    <n v="63.58"/>
    <n v="0.69185278389430638"/>
    <s v="cust-01627"/>
    <x v="3"/>
    <x v="8"/>
    <s v="srodriguez@radon.com"/>
    <x v="9"/>
    <s v="USA"/>
    <s v="data2"/>
    <n v="8139"/>
  </r>
  <r>
    <n v="107.568"/>
    <x v="13"/>
    <n v="1012169"/>
    <n v="699"/>
    <x v="4"/>
    <n v="69.2"/>
    <n v="0.55445086705202307"/>
    <s v="cust-01628"/>
    <x v="8"/>
    <x v="6"/>
    <s v="ijohnson@ideapad.com"/>
    <x v="5"/>
    <s v="USA"/>
    <s v="info1"/>
    <n v="6366"/>
  </r>
  <r>
    <n v="107.568"/>
    <x v="171"/>
    <n v="1019032"/>
    <n v="2508"/>
    <x v="1"/>
    <n v="72.572000000000003"/>
    <n v="0.48222454941299664"/>
    <s v="cust-01629"/>
    <x v="7"/>
    <x v="2"/>
    <s v="lwilliams@ideapad.com"/>
    <x v="3"/>
    <s v="Australia"/>
    <s v="info1"/>
    <n v="4584"/>
  </r>
  <r>
    <n v="107.568"/>
    <x v="283"/>
    <n v="1007919"/>
    <n v="2156"/>
    <x v="2"/>
    <n v="86.292000000000002"/>
    <n v="0.24655819774718393"/>
    <s v="cust-01630"/>
    <x v="1"/>
    <x v="7"/>
    <s v="egarcia@radon.com"/>
    <x v="5"/>
    <s v="USA"/>
    <s v="data2"/>
    <n v="4454"/>
  </r>
  <r>
    <n v="107.568"/>
    <x v="54"/>
    <n v="1011671"/>
    <n v="1296"/>
    <x v="9"/>
    <n v="88.308000000000007"/>
    <n v="0.21810028536485923"/>
    <s v="cust-01631"/>
    <x v="9"/>
    <x v="3"/>
    <s v="obrown@ideapad.com"/>
    <x v="7"/>
    <s v="India"/>
    <s v="data1"/>
    <n v="8261"/>
  </r>
  <r>
    <n v="107.568"/>
    <x v="111"/>
    <n v="1018690"/>
    <n v="2550"/>
    <x v="0"/>
    <n v="96.176000000000002"/>
    <n v="0.11844950923307265"/>
    <s v="cust-01632"/>
    <x v="5"/>
    <x v="0"/>
    <s v="adavis@ideapad.com"/>
    <x v="6"/>
    <s v="England"/>
    <s v="data1"/>
    <n v="7359"/>
  </r>
  <r>
    <n v="107.568"/>
    <x v="46"/>
    <n v="1006550"/>
    <n v="1927"/>
    <x v="6"/>
    <n v="98.171999999999997"/>
    <n v="9.5709570957095716E-2"/>
    <s v="cust-01633"/>
    <x v="7"/>
    <x v="1"/>
    <s v="lsmith@ideapad.com"/>
    <x v="3"/>
    <s v="Australia"/>
    <s v="data2"/>
    <n v="7557"/>
  </r>
  <r>
    <n v="107.568"/>
    <x v="66"/>
    <n v="1007175"/>
    <n v="1881"/>
    <x v="5"/>
    <n v="115.352"/>
    <n v="-6.7480407795270175E-2"/>
    <s v="cust-01634"/>
    <x v="6"/>
    <x v="5"/>
    <s v="mmartinez@radon.com"/>
    <x v="6"/>
    <s v="England"/>
    <s v="data2"/>
    <n v="2553"/>
  </r>
  <r>
    <n v="107.568"/>
    <x v="277"/>
    <n v="1013430"/>
    <n v="1946"/>
    <x v="9"/>
    <n v="123.152"/>
    <n v="-0.12654280888657921"/>
    <s v="cust-01635"/>
    <x v="6"/>
    <x v="0"/>
    <s v="mdavis@ryzen.com"/>
    <x v="5"/>
    <s v="USA"/>
    <s v="info1"/>
    <n v="9787"/>
  </r>
  <r>
    <n v="107.568"/>
    <x v="273"/>
    <n v="1014951"/>
    <n v="1662"/>
    <x v="1"/>
    <n v="127.648"/>
    <n v="-0.15730759588869389"/>
    <s v="cust-01636"/>
    <x v="5"/>
    <x v="3"/>
    <s v="abrown@ryzen.com"/>
    <x v="8"/>
    <s v="India"/>
    <s v="data2"/>
    <n v="4116"/>
  </r>
  <r>
    <n v="107.568"/>
    <x v="133"/>
    <n v="1007010"/>
    <n v="2048"/>
    <x v="8"/>
    <n v="179.42"/>
    <n v="-0.40046817523130085"/>
    <s v="cust-01637"/>
    <x v="2"/>
    <x v="7"/>
    <s v="jgarcia@ryzen.com"/>
    <x v="3"/>
    <s v="Australia"/>
    <s v="data2"/>
    <n v="7744"/>
  </r>
  <r>
    <n v="107.568"/>
    <x v="38"/>
    <n v="1009194"/>
    <n v="681"/>
    <x v="3"/>
    <n v="51.171999999999997"/>
    <n v="1.1020870788712578"/>
    <s v="cust-01638"/>
    <x v="3"/>
    <x v="0"/>
    <s v="sdavis@ideapad.com"/>
    <x v="1"/>
    <s v="India"/>
    <s v="info1"/>
    <n v="5503"/>
  </r>
  <r>
    <n v="108.60720000000001"/>
    <x v="261"/>
    <n v="1002718"/>
    <n v="2718"/>
    <x v="5"/>
    <n v="195.90719999999999"/>
    <n v="-0.44561915029156657"/>
    <s v="cust-01639"/>
    <x v="3"/>
    <x v="8"/>
    <s v="srodriguez@radon.com"/>
    <x v="8"/>
    <s v="India"/>
    <s v="info1"/>
    <n v="3553"/>
  </r>
  <r>
    <n v="108.9126"/>
    <x v="21"/>
    <n v="1018482"/>
    <n v="2763"/>
    <x v="1"/>
    <n v="9.6000000000000002E-2"/>
    <n v="1133.5062499999999"/>
    <s v="cust-01640"/>
    <x v="8"/>
    <x v="0"/>
    <s v="idavis@ryzen.com"/>
    <x v="10"/>
    <s v="USA"/>
    <s v="data1"/>
    <n v="6776"/>
  </r>
  <r>
    <n v="108.9126"/>
    <x v="41"/>
    <n v="1016908"/>
    <n v="1011"/>
    <x v="4"/>
    <n v="1.22"/>
    <n v="88.272622950819667"/>
    <s v="cust-01641"/>
    <x v="5"/>
    <x v="2"/>
    <s v="awilliams@radon.com"/>
    <x v="7"/>
    <s v="India"/>
    <s v="info1"/>
    <n v="1886"/>
  </r>
  <r>
    <n v="108.9126"/>
    <x v="282"/>
    <n v="1012461"/>
    <n v="1350"/>
    <x v="5"/>
    <n v="2.1520000000000001"/>
    <n v="49.609944237918214"/>
    <s v="cust-01642"/>
    <x v="1"/>
    <x v="8"/>
    <s v="erodriguez@ideapad.com"/>
    <x v="9"/>
    <s v="USA"/>
    <s v="data2"/>
    <n v="3393"/>
  </r>
  <r>
    <n v="108.9126"/>
    <x v="95"/>
    <n v="1009362"/>
    <n v="1035"/>
    <x v="4"/>
    <n v="13.391999999999999"/>
    <n v="7.1326612903225808"/>
    <s v="cust-01643"/>
    <x v="1"/>
    <x v="1"/>
    <s v="esmith@ideapad.com"/>
    <x v="0"/>
    <s v="Australia"/>
    <s v="data1"/>
    <n v="1142"/>
  </r>
  <r>
    <n v="108.9126"/>
    <x v="184"/>
    <n v="1009431"/>
    <n v="1752"/>
    <x v="5"/>
    <n v="15.64"/>
    <n v="5.963721227621483"/>
    <s v="cust-01644"/>
    <x v="5"/>
    <x v="3"/>
    <s v="abrown@ideapad.com"/>
    <x v="5"/>
    <s v="USA"/>
    <s v="data1"/>
    <n v="4644"/>
  </r>
  <r>
    <n v="108.9126"/>
    <x v="65"/>
    <n v="1012982"/>
    <n v="1140"/>
    <x v="4"/>
    <n v="23.507999999999999"/>
    <n v="3.6330015313935684"/>
    <s v="cust-01645"/>
    <x v="6"/>
    <x v="8"/>
    <s v="mrodriguez@ryzen.com"/>
    <x v="8"/>
    <s v="India"/>
    <s v="data2"/>
    <n v="8920"/>
  </r>
  <r>
    <n v="108.9126"/>
    <x v="353"/>
    <n v="1008769"/>
    <n v="842"/>
    <x v="0"/>
    <n v="32.951999999999998"/>
    <n v="2.3051893663510561"/>
    <s v="cust-01646"/>
    <x v="5"/>
    <x v="0"/>
    <s v="adavis@radon.com"/>
    <x v="6"/>
    <s v="England"/>
    <s v="data2"/>
    <n v="8126"/>
  </r>
  <r>
    <n v="108.9126"/>
    <x v="208"/>
    <n v="1007322"/>
    <n v="1521"/>
    <x v="4"/>
    <n v="83.72"/>
    <n v="0.3009149546106068"/>
    <s v="cust-01647"/>
    <x v="1"/>
    <x v="0"/>
    <s v="edavis@ryzen.com"/>
    <x v="4"/>
    <s v="England"/>
    <s v="data2"/>
    <n v="8517"/>
  </r>
  <r>
    <n v="108.9126"/>
    <x v="271"/>
    <n v="1019367"/>
    <n v="1310"/>
    <x v="6"/>
    <n v="34.747999999999998"/>
    <n v="2.1343559341544842"/>
    <s v="cust-01648"/>
    <x v="7"/>
    <x v="2"/>
    <s v="lwilliams@ideapad.com"/>
    <x v="4"/>
    <s v="England"/>
    <s v="info1"/>
    <n v="2335"/>
  </r>
  <r>
    <n v="108.9126"/>
    <x v="278"/>
    <n v="1016643"/>
    <n v="1056"/>
    <x v="3"/>
    <n v="67.536000000000001"/>
    <n v="0.61265991471215342"/>
    <s v="cust-01649"/>
    <x v="9"/>
    <x v="0"/>
    <s v="odavis@ryzen.com"/>
    <x v="10"/>
    <s v="USA"/>
    <s v="info1"/>
    <n v="6124"/>
  </r>
  <r>
    <n v="108.9126"/>
    <x v="80"/>
    <n v="1019145"/>
    <n v="894"/>
    <x v="3"/>
    <n v="92.263999999999996"/>
    <n v="0.18044524408219895"/>
    <s v="cust-01650"/>
    <x v="5"/>
    <x v="9"/>
    <s v="ajones@ryzen.com"/>
    <x v="9"/>
    <s v="USA"/>
    <s v="info1"/>
    <n v="4525"/>
  </r>
  <r>
    <n v="108.9126"/>
    <x v="289"/>
    <n v="1012753"/>
    <n v="1052"/>
    <x v="0"/>
    <n v="102.38"/>
    <n v="6.3807384254737282E-2"/>
    <s v="cust-01651"/>
    <x v="3"/>
    <x v="6"/>
    <s v="sjohnson@radon.com"/>
    <x v="1"/>
    <s v="India"/>
    <s v="data1"/>
    <n v="4349"/>
  </r>
  <r>
    <n v="108.9126"/>
    <x v="161"/>
    <n v="1013940"/>
    <n v="1430"/>
    <x v="5"/>
    <n v="125.98399999999999"/>
    <n v="-0.13550450850901699"/>
    <s v="cust-01652"/>
    <x v="2"/>
    <x v="9"/>
    <s v="jjones@ideapad.com"/>
    <x v="9"/>
    <s v="USA"/>
    <s v="data2"/>
    <n v="1235"/>
  </r>
  <r>
    <n v="108.9126"/>
    <x v="357"/>
    <n v="1018061"/>
    <n v="2345"/>
    <x v="2"/>
    <n v="140.596"/>
    <n v="-0.22535065008961852"/>
    <s v="cust-01653"/>
    <x v="6"/>
    <x v="4"/>
    <s v="mmiller@ideapad.com"/>
    <x v="11"/>
    <s v="England"/>
    <s v="data1"/>
    <n v="7124"/>
  </r>
  <r>
    <n v="108.9126"/>
    <x v="149"/>
    <n v="1013032"/>
    <n v="1567"/>
    <x v="7"/>
    <n v="148.464"/>
    <n v="-0.26640397672162952"/>
    <s v="cust-01654"/>
    <x v="9"/>
    <x v="5"/>
    <s v="omartinez@ryzen.com"/>
    <x v="1"/>
    <s v="India"/>
    <s v="data1"/>
    <n v="5812"/>
  </r>
  <r>
    <n v="36.304200000000002"/>
    <x v="340"/>
    <n v="1016298"/>
    <n v="2452"/>
    <x v="3"/>
    <n v="156.33199999999999"/>
    <n v="-0.76777499168436403"/>
    <s v="cust-01655"/>
    <x v="1"/>
    <x v="6"/>
    <s v="ejohnson@radon.com"/>
    <x v="11"/>
    <s v="England"/>
    <s v="info1"/>
    <n v="2450"/>
  </r>
  <r>
    <n v="36.304200000000002"/>
    <x v="363"/>
    <n v="1013176"/>
    <n v="465"/>
    <x v="8"/>
    <n v="157.45599999999999"/>
    <n v="-0.76943273041357574"/>
    <s v="cust-01656"/>
    <x v="6"/>
    <x v="4"/>
    <s v="mmiller@ideapad.com"/>
    <x v="3"/>
    <s v="Australia"/>
    <s v="data2"/>
    <n v="7555"/>
  </r>
  <r>
    <n v="36.304200000000002"/>
    <x v="256"/>
    <n v="1009554"/>
    <n v="798"/>
    <x v="3"/>
    <n v="167.572"/>
    <n v="-0.7833516339245219"/>
    <s v="cust-01657"/>
    <x v="3"/>
    <x v="8"/>
    <s v="srodriguez@ideapad.com"/>
    <x v="3"/>
    <s v="Australia"/>
    <s v="info1"/>
    <n v="3661"/>
  </r>
  <r>
    <n v="36.3324"/>
    <x v="74"/>
    <n v="1005230"/>
    <n v="2269"/>
    <x v="2"/>
    <n v="140.672"/>
    <n v="-0.74172258871701546"/>
    <s v="cust-01658"/>
    <x v="8"/>
    <x v="0"/>
    <s v="idavis@ideapad.com"/>
    <x v="5"/>
    <s v="USA"/>
    <s v="data2"/>
    <n v="8191"/>
  </r>
  <r>
    <n v="36.431199999999997"/>
    <x v="225"/>
    <n v="1003305"/>
    <n v="2434"/>
    <x v="1"/>
    <n v="78.844800000000006"/>
    <n v="-0.53793782215187314"/>
    <s v="cust-01659"/>
    <x v="6"/>
    <x v="3"/>
    <s v="mbrown@radon.com"/>
    <x v="4"/>
    <s v="England"/>
    <s v="data1"/>
    <n v="8276"/>
  </r>
  <r>
    <n v="36.446800000000003"/>
    <x v="305"/>
    <n v="1004454"/>
    <n v="851"/>
    <x v="0"/>
    <n v="145.744"/>
    <n v="-0.74992589746404659"/>
    <s v="cust-01660"/>
    <x v="3"/>
    <x v="0"/>
    <s v="sdavis@ryzen.com"/>
    <x v="6"/>
    <s v="England"/>
    <s v="data2"/>
    <n v="2574"/>
  </r>
  <r>
    <n v="36.561199999999999"/>
    <x v="165"/>
    <n v="1004209"/>
    <n v="502"/>
    <x v="0"/>
    <n v="194.43520000000001"/>
    <n v="-0.81196203156630087"/>
    <s v="cust-01661"/>
    <x v="2"/>
    <x v="0"/>
    <s v="jdavis@ideapad.com"/>
    <x v="10"/>
    <s v="USA"/>
    <s v="data1"/>
    <n v="3144"/>
  </r>
  <r>
    <n v="36.573120000000003"/>
    <x v="143"/>
    <n v="1011128"/>
    <n v="553"/>
    <x v="9"/>
    <n v="135.77600000000001"/>
    <n v="-0.73063634221069995"/>
    <s v="cust-01662"/>
    <x v="7"/>
    <x v="8"/>
    <s v="lrodriguez@radon.com"/>
    <x v="6"/>
    <s v="England"/>
    <s v="info1"/>
    <n v="2782"/>
  </r>
  <r>
    <n v="36.752400000000002"/>
    <x v="211"/>
    <n v="1014716"/>
    <n v="1008"/>
    <x v="8"/>
    <n v="7.4240000000000004"/>
    <n v="3.9504849137931037"/>
    <s v="cust-01663"/>
    <x v="6"/>
    <x v="8"/>
    <s v="mrodriguez@ryzen.com"/>
    <x v="7"/>
    <s v="India"/>
    <s v="data1"/>
    <n v="9995"/>
  </r>
  <r>
    <n v="36.752400000000002"/>
    <x v="63"/>
    <n v="1009763"/>
    <n v="2779"/>
    <x v="3"/>
    <n v="8.3119999999999994"/>
    <n v="3.4216073147256987"/>
    <s v="cust-01664"/>
    <x v="9"/>
    <x v="8"/>
    <s v="orodriguez@ryzen.com"/>
    <x v="5"/>
    <s v="USA"/>
    <s v="info1"/>
    <n v="8285"/>
  </r>
  <r>
    <n v="36.752400000000002"/>
    <x v="83"/>
    <n v="1015113"/>
    <n v="2423"/>
    <x v="3"/>
    <n v="14.167999999999999"/>
    <n v="1.5940429136081313"/>
    <s v="cust-01665"/>
    <x v="8"/>
    <x v="3"/>
    <s v="ibrown@radon.com"/>
    <x v="10"/>
    <s v="USA"/>
    <s v="data2"/>
    <n v="9949"/>
  </r>
  <r>
    <n v="36.752400000000002"/>
    <x v="14"/>
    <n v="1016657"/>
    <n v="1479"/>
    <x v="6"/>
    <n v="21.8"/>
    <n v="0.68588990825688079"/>
    <s v="cust-01666"/>
    <x v="5"/>
    <x v="4"/>
    <s v="amiller@radon.com"/>
    <x v="8"/>
    <s v="India"/>
    <s v="data1"/>
    <n v="2663"/>
  </r>
  <r>
    <n v="36.752400000000002"/>
    <x v="124"/>
    <n v="1009545"/>
    <n v="2193"/>
    <x v="8"/>
    <n v="32.152000000000001"/>
    <n v="0.14308285643194826"/>
    <s v="cust-01667"/>
    <x v="8"/>
    <x v="0"/>
    <s v="idavis@ideapad.com"/>
    <x v="8"/>
    <s v="India"/>
    <s v="info1"/>
    <n v="4931"/>
  </r>
  <r>
    <n v="36.752400000000002"/>
    <x v="144"/>
    <n v="1015618"/>
    <n v="2569"/>
    <x v="8"/>
    <n v="32.152000000000001"/>
    <n v="0.14308285643194826"/>
    <s v="cust-01668"/>
    <x v="9"/>
    <x v="9"/>
    <s v="ojones@ryzen.com"/>
    <x v="10"/>
    <s v="USA"/>
    <s v="info1"/>
    <n v="8222"/>
  </r>
  <r>
    <n v="36.752400000000002"/>
    <x v="29"/>
    <n v="1019822"/>
    <n v="2393"/>
    <x v="5"/>
    <n v="37.771999999999998"/>
    <n v="-2.6993540188499338E-2"/>
    <s v="cust-01669"/>
    <x v="0"/>
    <x v="7"/>
    <s v="ngarcia@radon.com"/>
    <x v="1"/>
    <s v="India"/>
    <s v="data1"/>
    <n v="8677"/>
  </r>
  <r>
    <n v="36.752400000000002"/>
    <x v="160"/>
    <n v="1012693"/>
    <n v="742"/>
    <x v="0"/>
    <n v="40.020000000000003"/>
    <n v="-8.1649175412293884E-2"/>
    <s v="cust-01670"/>
    <x v="5"/>
    <x v="7"/>
    <s v="agarcia@ideapad.com"/>
    <x v="9"/>
    <s v="USA"/>
    <s v="data1"/>
    <n v="3040"/>
  </r>
  <r>
    <n v="36.752400000000002"/>
    <x v="82"/>
    <n v="1010576"/>
    <n v="1601"/>
    <x v="3"/>
    <n v="46.527999999999999"/>
    <n v="-0.21010144429160929"/>
    <s v="cust-01671"/>
    <x v="1"/>
    <x v="7"/>
    <s v="egarcia@radon.com"/>
    <x v="8"/>
    <s v="India"/>
    <s v="data2"/>
    <n v="3933"/>
  </r>
  <r>
    <n v="36.752400000000002"/>
    <x v="216"/>
    <n v="1014222"/>
    <n v="2204"/>
    <x v="2"/>
    <n v="52.384"/>
    <n v="-0.29840409285277947"/>
    <s v="cust-01672"/>
    <x v="9"/>
    <x v="5"/>
    <s v="omartinez@ideapad.com"/>
    <x v="5"/>
    <s v="USA"/>
    <s v="data2"/>
    <n v="2395"/>
  </r>
  <r>
    <n v="36.752400000000002"/>
    <x v="135"/>
    <n v="1010714"/>
    <n v="1837"/>
    <x v="7"/>
    <n v="56.643999999999998"/>
    <n v="-0.35116870277522771"/>
    <s v="cust-01673"/>
    <x v="5"/>
    <x v="1"/>
    <s v="asmith@ideapad.com"/>
    <x v="7"/>
    <s v="India"/>
    <s v="data2"/>
    <n v="1024"/>
  </r>
  <r>
    <n v="36.752400000000002"/>
    <x v="294"/>
    <n v="1017837"/>
    <n v="725"/>
    <x v="3"/>
    <n v="56.643999999999998"/>
    <n v="-0.35116870277522771"/>
    <s v="cust-01674"/>
    <x v="5"/>
    <x v="1"/>
    <s v="asmith@ryzen.com"/>
    <x v="2"/>
    <s v="Australia"/>
    <s v="data1"/>
    <n v="9967"/>
  </r>
  <r>
    <n v="36.752400000000002"/>
    <x v="338"/>
    <n v="1007586"/>
    <n v="1327"/>
    <x v="1"/>
    <n v="62.8"/>
    <n v="-0.4147707006369426"/>
    <s v="cust-01675"/>
    <x v="7"/>
    <x v="9"/>
    <s v="ljones@ryzen.com"/>
    <x v="2"/>
    <s v="Australia"/>
    <s v="data1"/>
    <n v="6402"/>
  </r>
  <r>
    <n v="36.752400000000002"/>
    <x v="314"/>
    <n v="1006534"/>
    <n v="942"/>
    <x v="7"/>
    <n v="82.552000000000007"/>
    <n v="-0.55479697645120651"/>
    <s v="cust-01676"/>
    <x v="0"/>
    <x v="1"/>
    <s v="nsmith@ideapad.com"/>
    <x v="6"/>
    <s v="England"/>
    <s v="data1"/>
    <n v="2497"/>
  </r>
  <r>
    <n v="36.752400000000002"/>
    <x v="213"/>
    <n v="1008897"/>
    <n v="1861"/>
    <x v="1"/>
    <n v="84.656000000000006"/>
    <n v="-0.56586184086184088"/>
    <s v="cust-01677"/>
    <x v="4"/>
    <x v="7"/>
    <s v="jgarcia@radon.com"/>
    <x v="4"/>
    <s v="England"/>
    <s v="data1"/>
    <n v="5886"/>
  </r>
  <r>
    <n v="36.752400000000002"/>
    <x v="140"/>
    <n v="1013357"/>
    <n v="1994"/>
    <x v="3"/>
    <n v="116.452"/>
    <n v="-0.68439872222031395"/>
    <s v="cust-01678"/>
    <x v="8"/>
    <x v="4"/>
    <s v="imiller@ryzen.com"/>
    <x v="0"/>
    <s v="Australia"/>
    <s v="data2"/>
    <n v="6351"/>
  </r>
  <r>
    <n v="36.752400000000002"/>
    <x v="124"/>
    <n v="1017184"/>
    <n v="2412"/>
    <x v="5"/>
    <n v="120.94799999999999"/>
    <n v="-0.69613056850878052"/>
    <s v="cust-01679"/>
    <x v="5"/>
    <x v="3"/>
    <s v="abrown@ryzen.com"/>
    <x v="5"/>
    <s v="USA"/>
    <s v="data2"/>
    <n v="9483"/>
  </r>
  <r>
    <n v="36.752400000000002"/>
    <x v="343"/>
    <n v="1012529"/>
    <n v="1019"/>
    <x v="7"/>
    <n v="122.072"/>
    <n v="-0.69892850121239924"/>
    <s v="cust-01680"/>
    <x v="8"/>
    <x v="8"/>
    <s v="irodriguez@radon.com"/>
    <x v="11"/>
    <s v="England"/>
    <s v="data2"/>
    <n v="7966"/>
  </r>
  <r>
    <n v="36.752400000000002"/>
    <x v="342"/>
    <n v="1017349"/>
    <n v="1056"/>
    <x v="4"/>
    <n v="131.06399999999999"/>
    <n v="-0.71958432521516213"/>
    <s v="cust-01681"/>
    <x v="8"/>
    <x v="5"/>
    <s v="imartinez@radon.com"/>
    <x v="0"/>
    <s v="Australia"/>
    <s v="data1"/>
    <n v="6275"/>
  </r>
  <r>
    <n v="36.752400000000002"/>
    <x v="120"/>
    <n v="1006643"/>
    <n v="73"/>
    <x v="7"/>
    <n v="134.37200000000001"/>
    <n v="-0.72648766111987628"/>
    <s v="cust-01682"/>
    <x v="9"/>
    <x v="5"/>
    <s v="omartinez@radon.com"/>
    <x v="1"/>
    <s v="India"/>
    <s v="info1"/>
    <n v="3554"/>
  </r>
  <r>
    <n v="36.752400000000002"/>
    <x v="144"/>
    <n v="1012414"/>
    <n v="2152"/>
    <x v="4"/>
    <n v="143.428"/>
    <n v="-0.74375714644281454"/>
    <s v="cust-01683"/>
    <x v="4"/>
    <x v="5"/>
    <s v="jmartinez@ideapad.com"/>
    <x v="0"/>
    <s v="Australia"/>
    <s v="data1"/>
    <n v="2904"/>
  </r>
  <r>
    <n v="36.752400000000002"/>
    <x v="227"/>
    <n v="1016338"/>
    <n v="1111"/>
    <x v="3"/>
    <n v="145.67599999999999"/>
    <n v="-0.74771135945522949"/>
    <s v="cust-01684"/>
    <x v="6"/>
    <x v="6"/>
    <s v="mjohnson@ideapad.com"/>
    <x v="1"/>
    <s v="India"/>
    <s v="data1"/>
    <n v="1967"/>
  </r>
  <r>
    <n v="36.752400000000002"/>
    <x v="338"/>
    <n v="1014340"/>
    <n v="2072"/>
    <x v="3"/>
    <n v="150.172"/>
    <n v="-0.75526462989105825"/>
    <s v="cust-01685"/>
    <x v="5"/>
    <x v="5"/>
    <s v="amartinez@radon.com"/>
    <x v="3"/>
    <s v="Australia"/>
    <s v="data1"/>
    <n v="4187"/>
  </r>
  <r>
    <n v="36.752400000000002"/>
    <x v="94"/>
    <n v="1017709"/>
    <n v="146"/>
    <x v="1"/>
    <n v="151.29599999999999"/>
    <n v="-0.75708280456852795"/>
    <s v="cust-01686"/>
    <x v="5"/>
    <x v="5"/>
    <s v="amartinez@ideapad.com"/>
    <x v="5"/>
    <s v="USA"/>
    <s v="data1"/>
    <n v="1214"/>
  </r>
  <r>
    <n v="36.752400000000002"/>
    <x v="292"/>
    <n v="1011167"/>
    <n v="801"/>
    <x v="7"/>
    <n v="159.16399999999999"/>
    <n v="-0.7690910004774949"/>
    <s v="cust-01687"/>
    <x v="5"/>
    <x v="5"/>
    <s v="amartinez@radon.com"/>
    <x v="5"/>
    <s v="USA"/>
    <s v="info1"/>
    <n v="5061"/>
  </r>
  <r>
    <n v="36.752400000000002"/>
    <x v="361"/>
    <n v="1015049"/>
    <n v="1948"/>
    <x v="7"/>
    <n v="164.78399999999999"/>
    <n v="-0.77696621031168078"/>
    <s v="cust-01688"/>
    <x v="2"/>
    <x v="8"/>
    <s v="jrodriguez@radon.com"/>
    <x v="1"/>
    <s v="India"/>
    <s v="data1"/>
    <n v="8868"/>
  </r>
  <r>
    <n v="36.752400000000002"/>
    <x v="257"/>
    <n v="1016499"/>
    <n v="383"/>
    <x v="0"/>
    <n v="164.78399999999999"/>
    <n v="-0.77696621031168078"/>
    <s v="cust-01689"/>
    <x v="6"/>
    <x v="6"/>
    <s v="mjohnson@ryzen.com"/>
    <x v="10"/>
    <s v="USA"/>
    <s v="data1"/>
    <n v="4462"/>
  </r>
  <r>
    <n v="36.752400000000002"/>
    <x v="16"/>
    <n v="1013155"/>
    <n v="54"/>
    <x v="2"/>
    <n v="169.28"/>
    <n v="-0.78288988657844993"/>
    <s v="cust-01690"/>
    <x v="2"/>
    <x v="9"/>
    <s v="jjones@ideapad.com"/>
    <x v="2"/>
    <s v="Australia"/>
    <s v="data1"/>
    <n v="7316"/>
  </r>
  <r>
    <n v="36.847200000000001"/>
    <x v="242"/>
    <n v="1003840"/>
    <n v="2179"/>
    <x v="3"/>
    <n v="188.0864"/>
    <n v="-0.8040942885822685"/>
    <s v="cust-01691"/>
    <x v="6"/>
    <x v="7"/>
    <s v="mgarcia@radon.com"/>
    <x v="0"/>
    <s v="Australia"/>
    <s v="data1"/>
    <n v="5836"/>
  </r>
  <r>
    <n v="36.904400000000003"/>
    <x v="175"/>
    <n v="1004328"/>
    <n v="2520"/>
    <x v="5"/>
    <n v="246.85759999999999"/>
    <n v="-0.85050328610502568"/>
    <s v="cust-01692"/>
    <x v="8"/>
    <x v="2"/>
    <s v="iwilliams@ideapad.com"/>
    <x v="5"/>
    <s v="USA"/>
    <s v="data1"/>
    <n v="9023"/>
  </r>
  <r>
    <n v="37.0916"/>
    <x v="349"/>
    <n v="1002606"/>
    <n v="2606"/>
    <x v="1"/>
    <n v="106.8096"/>
    <n v="-0.65273158966984246"/>
    <s v="cust-01693"/>
    <x v="4"/>
    <x v="5"/>
    <s v="jmartinez@ideapad.com"/>
    <x v="4"/>
    <s v="England"/>
    <s v="data2"/>
    <n v="7927"/>
  </r>
  <r>
    <n v="37.200600000000001"/>
    <x v="232"/>
    <n v="1011218"/>
    <n v="379"/>
    <x v="7"/>
    <n v="53.811999999999998"/>
    <n v="-0.30869322827622087"/>
    <s v="cust-01694"/>
    <x v="3"/>
    <x v="5"/>
    <s v="smartinez@ideapad.com"/>
    <x v="5"/>
    <s v="USA"/>
    <s v="data2"/>
    <n v="9834"/>
  </r>
  <r>
    <n v="37.200600000000001"/>
    <x v="12"/>
    <n v="1016713"/>
    <n v="537"/>
    <x v="5"/>
    <n v="60.555999999999997"/>
    <n v="-0.38568267388863198"/>
    <s v="cust-01695"/>
    <x v="2"/>
    <x v="7"/>
    <s v="jgarcia@radon.com"/>
    <x v="9"/>
    <s v="USA"/>
    <s v="data1"/>
    <n v="4506"/>
  </r>
  <r>
    <n v="37.200600000000001"/>
    <x v="36"/>
    <n v="1017558"/>
    <n v="1135"/>
    <x v="0"/>
    <n v="60.555999999999997"/>
    <n v="-0.38568267388863198"/>
    <s v="cust-01696"/>
    <x v="4"/>
    <x v="9"/>
    <s v="jjones@ryzen.com"/>
    <x v="2"/>
    <s v="Australia"/>
    <s v="data2"/>
    <n v="6862"/>
  </r>
  <r>
    <n v="37.200600000000001"/>
    <x v="185"/>
    <n v="1007336"/>
    <n v="1740"/>
    <x v="1"/>
    <n v="70.775999999999996"/>
    <n v="-0.47438962360122072"/>
    <s v="cust-01697"/>
    <x v="7"/>
    <x v="3"/>
    <s v="lbrown@radon.com"/>
    <x v="4"/>
    <s v="England"/>
    <s v="data2"/>
    <n v="2045"/>
  </r>
  <r>
    <n v="37.200600000000001"/>
    <x v="86"/>
    <n v="1012286"/>
    <n v="451"/>
    <x v="1"/>
    <n v="85.563999999999993"/>
    <n v="-0.56523070450189328"/>
    <s v="cust-01698"/>
    <x v="3"/>
    <x v="3"/>
    <s v="sbrown@ideapad.com"/>
    <x v="11"/>
    <s v="England"/>
    <s v="info1"/>
    <n v="8588"/>
  </r>
  <r>
    <n v="37.200600000000001"/>
    <x v="82"/>
    <n v="1018669"/>
    <n v="1548"/>
    <x v="6"/>
    <n v="96.804000000000002"/>
    <n v="-0.61571216065451839"/>
    <s v="cust-01699"/>
    <x v="3"/>
    <x v="3"/>
    <s v="sbrown@ideapad.com"/>
    <x v="11"/>
    <s v="England"/>
    <s v="data2"/>
    <n v="3358"/>
  </r>
  <r>
    <n v="37.200600000000001"/>
    <x v="9"/>
    <n v="1009371"/>
    <n v="2841"/>
    <x v="5"/>
    <n v="100.176"/>
    <n v="-0.62864758025874456"/>
    <s v="cust-01700"/>
    <x v="4"/>
    <x v="9"/>
    <s v="jjones@ryzen.com"/>
    <x v="5"/>
    <s v="USA"/>
    <s v="info1"/>
    <n v="5630"/>
  </r>
  <r>
    <n v="37.200600000000001"/>
    <x v="64"/>
    <n v="1007144"/>
    <n v="1378"/>
    <x v="7"/>
    <n v="112.824"/>
    <n v="-0.67027760051052976"/>
    <s v="cust-01701"/>
    <x v="2"/>
    <x v="6"/>
    <s v="jjohnson@ryzen.com"/>
    <x v="6"/>
    <s v="England"/>
    <s v="data2"/>
    <n v="8540"/>
  </r>
  <r>
    <n v="37.200600000000001"/>
    <x v="147"/>
    <n v="1009957"/>
    <n v="759"/>
    <x v="2"/>
    <n v="131.648"/>
    <n v="-0.71742373602333487"/>
    <s v="cust-01702"/>
    <x v="9"/>
    <x v="4"/>
    <s v="omiller@ryzen.com"/>
    <x v="8"/>
    <s v="India"/>
    <s v="data1"/>
    <n v="4647"/>
  </r>
  <r>
    <n v="37.200600000000001"/>
    <x v="286"/>
    <n v="1018862"/>
    <n v="2743"/>
    <x v="8"/>
    <n v="166.49199999999999"/>
    <n v="-0.77656223722461137"/>
    <s v="cust-01703"/>
    <x v="4"/>
    <x v="1"/>
    <s v="jsmith@radon.com"/>
    <x v="6"/>
    <s v="England"/>
    <s v="info1"/>
    <n v="3385"/>
  </r>
  <r>
    <n v="37.200600000000001"/>
    <x v="9"/>
    <n v="1016491"/>
    <n v="1277"/>
    <x v="3"/>
    <n v="8.8520000000000003"/>
    <n v="3.2025079078174423"/>
    <s v="cust-01704"/>
    <x v="0"/>
    <x v="4"/>
    <s v="nmiller@radon.com"/>
    <x v="9"/>
    <s v="USA"/>
    <s v="data2"/>
    <n v="8048"/>
  </r>
  <r>
    <n v="37.200600000000001"/>
    <x v="176"/>
    <n v="1009750"/>
    <n v="1512"/>
    <x v="4"/>
    <n v="17"/>
    <n v="1.1882705882352942"/>
    <s v="cust-01705"/>
    <x v="6"/>
    <x v="9"/>
    <s v="mjones@ryzen.com"/>
    <x v="8"/>
    <s v="India"/>
    <s v="info1"/>
    <n v="9266"/>
  </r>
  <r>
    <n v="37.200600000000001"/>
    <x v="354"/>
    <n v="1016284"/>
    <n v="1541"/>
    <x v="0"/>
    <n v="32.735999999999997"/>
    <n v="0.1363819648093843"/>
    <s v="cust-01706"/>
    <x v="8"/>
    <x v="2"/>
    <s v="iwilliams@ideapad.com"/>
    <x v="8"/>
    <s v="India"/>
    <s v="data2"/>
    <n v="7251"/>
  </r>
  <r>
    <n v="37.200600000000001"/>
    <x v="337"/>
    <n v="1016032"/>
    <n v="2573"/>
    <x v="0"/>
    <n v="38.076000000000001"/>
    <n v="-2.2990860384494143E-2"/>
    <s v="cust-01707"/>
    <x v="3"/>
    <x v="7"/>
    <s v="sgarcia@ideapad.com"/>
    <x v="0"/>
    <s v="Australia"/>
    <s v="data1"/>
    <n v="8259"/>
  </r>
  <r>
    <n v="37.200600000000001"/>
    <x v="228"/>
    <n v="1014253"/>
    <n v="1963"/>
    <x v="2"/>
    <n v="43.695999999999998"/>
    <n v="-0.14864976199194427"/>
    <s v="cust-01708"/>
    <x v="7"/>
    <x v="1"/>
    <s v="lsmith@ryzen.com"/>
    <x v="3"/>
    <s v="Australia"/>
    <s v="info1"/>
    <n v="5441"/>
  </r>
  <r>
    <n v="37.200600000000001"/>
    <x v="324"/>
    <n v="1010053"/>
    <n v="1821"/>
    <x v="6"/>
    <n v="43.975999999999999"/>
    <n v="-0.15407040203747494"/>
    <s v="cust-01709"/>
    <x v="3"/>
    <x v="0"/>
    <s v="sdavis@ryzen.com"/>
    <x v="8"/>
    <s v="India"/>
    <s v="info1"/>
    <n v="2764"/>
  </r>
  <r>
    <n v="37.200600000000001"/>
    <x v="150"/>
    <n v="1014072"/>
    <n v="712"/>
    <x v="7"/>
    <n v="48.192"/>
    <n v="-0.22807519920318722"/>
    <s v="cust-01710"/>
    <x v="9"/>
    <x v="2"/>
    <s v="owilliams@ryzen.com"/>
    <x v="0"/>
    <s v="Australia"/>
    <s v="data2"/>
    <n v="4534"/>
  </r>
  <r>
    <n v="37.200600000000001"/>
    <x v="208"/>
    <n v="1014179"/>
    <n v="2330"/>
    <x v="8"/>
    <n v="65.052000000000007"/>
    <n v="-0.42814056447149978"/>
    <s v="cust-01711"/>
    <x v="6"/>
    <x v="5"/>
    <s v="mmartinez@radon.com"/>
    <x v="5"/>
    <s v="USA"/>
    <s v="data2"/>
    <n v="5921"/>
  </r>
  <r>
    <n v="37.200600000000001"/>
    <x v="253"/>
    <n v="1007247"/>
    <n v="528"/>
    <x v="6"/>
    <n v="125.74"/>
    <n v="-0.70414665182121838"/>
    <s v="cust-01712"/>
    <x v="9"/>
    <x v="2"/>
    <s v="owilliams@ryzen.com"/>
    <x v="10"/>
    <s v="USA"/>
    <s v="data2"/>
    <n v="6798"/>
  </r>
  <r>
    <n v="37.290239999999997"/>
    <x v="23"/>
    <n v="1018940"/>
    <n v="2397"/>
    <x v="9"/>
    <n v="16.891999999999999"/>
    <n v="1.2075680795642907"/>
    <s v="cust-01713"/>
    <x v="2"/>
    <x v="7"/>
    <s v="jgarcia@radon.com"/>
    <x v="1"/>
    <s v="India"/>
    <s v="data1"/>
    <n v="6655"/>
  </r>
  <r>
    <n v="37.290239999999997"/>
    <x v="123"/>
    <n v="1006008"/>
    <n v="2527"/>
    <x v="1"/>
    <n v="110.236"/>
    <n v="-0.6617235748757212"/>
    <s v="cust-01714"/>
    <x v="0"/>
    <x v="8"/>
    <s v="nrodriguez@radon.com"/>
    <x v="3"/>
    <s v="Australia"/>
    <s v="info1"/>
    <n v="4725"/>
  </r>
  <r>
    <n v="37.606400000000001"/>
    <x v="338"/>
    <n v="1005019"/>
    <n v="537"/>
    <x v="0"/>
    <n v="157.56479999999999"/>
    <n v="-0.7613274030747984"/>
    <s v="cust-01715"/>
    <x v="0"/>
    <x v="7"/>
    <s v="ngarcia@radon.com"/>
    <x v="4"/>
    <s v="England"/>
    <s v="data2"/>
    <n v="5801"/>
  </r>
  <r>
    <n v="37.648800000000001"/>
    <x v="359"/>
    <n v="1019297"/>
    <n v="1971"/>
    <x v="8"/>
    <n v="140.1"/>
    <n v="-0.73127194860813705"/>
    <s v="cust-01716"/>
    <x v="9"/>
    <x v="4"/>
    <s v="omiller@ryzen.com"/>
    <x v="2"/>
    <s v="Australia"/>
    <s v="info1"/>
    <n v="2240"/>
  </r>
  <r>
    <n v="37.648800000000001"/>
    <x v="322"/>
    <n v="1016921"/>
    <n v="134"/>
    <x v="7"/>
    <n v="173.82"/>
    <n v="-0.78340352088367282"/>
    <s v="cust-01717"/>
    <x v="7"/>
    <x v="6"/>
    <s v="ljohnson@ideapad.com"/>
    <x v="11"/>
    <s v="England"/>
    <s v="data2"/>
    <n v="9118"/>
  </r>
  <r>
    <n v="37.648800000000001"/>
    <x v="118"/>
    <n v="1005583"/>
    <n v="2628"/>
    <x v="4"/>
    <n v="7.82"/>
    <n v="3.8144245524296676"/>
    <s v="cust-01718"/>
    <x v="0"/>
    <x v="6"/>
    <s v="njohnson@radon.com"/>
    <x v="8"/>
    <s v="India"/>
    <s v="info1"/>
    <n v="7799"/>
  </r>
  <r>
    <n v="37.648800000000001"/>
    <x v="85"/>
    <n v="1019397"/>
    <n v="1469"/>
    <x v="5"/>
    <n v="23.204000000000001"/>
    <n v="0.62251335976555766"/>
    <s v="cust-01719"/>
    <x v="8"/>
    <x v="2"/>
    <s v="iwilliams@ryzen.com"/>
    <x v="2"/>
    <s v="Australia"/>
    <s v="data1"/>
    <n v="1642"/>
  </r>
  <r>
    <n v="37.648800000000001"/>
    <x v="224"/>
    <n v="1012120"/>
    <n v="1128"/>
    <x v="5"/>
    <n v="25.128"/>
    <n v="0.49828080229226368"/>
    <s v="cust-01720"/>
    <x v="1"/>
    <x v="0"/>
    <s v="edavis@ideapad.com"/>
    <x v="10"/>
    <s v="USA"/>
    <s v="data1"/>
    <n v="5347"/>
  </r>
  <r>
    <n v="37.648800000000001"/>
    <x v="354"/>
    <n v="1011844"/>
    <n v="2083"/>
    <x v="4"/>
    <n v="44.56"/>
    <n v="-0.1550987432675045"/>
    <s v="cust-01721"/>
    <x v="5"/>
    <x v="6"/>
    <s v="ajohnson@radon.com"/>
    <x v="4"/>
    <s v="England"/>
    <s v="data2"/>
    <n v="5887"/>
  </r>
  <r>
    <n v="37.648800000000001"/>
    <x v="193"/>
    <n v="1007916"/>
    <n v="847"/>
    <x v="1"/>
    <n v="51.951999999999998"/>
    <n v="-0.27531567600862328"/>
    <s v="cust-01722"/>
    <x v="9"/>
    <x v="7"/>
    <s v="ogarcia@ryzen.com"/>
    <x v="3"/>
    <s v="Australia"/>
    <s v="data1"/>
    <n v="1205"/>
  </r>
  <r>
    <n v="37.648800000000001"/>
    <x v="17"/>
    <n v="1008188"/>
    <n v="1988"/>
    <x v="7"/>
    <n v="57.103999999999999"/>
    <n v="-0.3406976744186046"/>
    <s v="cust-01723"/>
    <x v="0"/>
    <x v="9"/>
    <s v="njones@ideapad.com"/>
    <x v="4"/>
    <s v="England"/>
    <s v="data2"/>
    <n v="6135"/>
  </r>
  <r>
    <n v="37.648800000000001"/>
    <x v="256"/>
    <n v="1016286"/>
    <n v="1300"/>
    <x v="7"/>
    <n v="65.591999999999999"/>
    <n v="-0.42601536772777165"/>
    <s v="cust-01724"/>
    <x v="8"/>
    <x v="9"/>
    <s v="ijones@ryzen.com"/>
    <x v="1"/>
    <s v="India"/>
    <s v="data1"/>
    <n v="8673"/>
  </r>
  <r>
    <n v="37.648800000000001"/>
    <x v="292"/>
    <n v="1008984"/>
    <n v="2819"/>
    <x v="8"/>
    <n v="71.88"/>
    <n v="-0.47622704507512514"/>
    <s v="cust-01725"/>
    <x v="8"/>
    <x v="1"/>
    <s v="ismith@ideapad.com"/>
    <x v="0"/>
    <s v="Australia"/>
    <s v="info1"/>
    <n v="2762"/>
  </r>
  <r>
    <n v="37.648800000000001"/>
    <x v="312"/>
    <n v="1017437"/>
    <n v="58"/>
    <x v="4"/>
    <n v="91.768000000000001"/>
    <n v="-0.5897393426902624"/>
    <s v="cust-01726"/>
    <x v="3"/>
    <x v="7"/>
    <s v="sgarcia@ideapad.com"/>
    <x v="3"/>
    <s v="Australia"/>
    <s v="data2"/>
    <n v="3835"/>
  </r>
  <r>
    <n v="37.648800000000001"/>
    <x v="31"/>
    <n v="1009622"/>
    <n v="2509"/>
    <x v="8"/>
    <n v="94.016000000000005"/>
    <n v="-0.59954901293396867"/>
    <s v="cust-01727"/>
    <x v="5"/>
    <x v="5"/>
    <s v="amartinez@ideapad.com"/>
    <x v="6"/>
    <s v="England"/>
    <s v="data2"/>
    <n v="7809"/>
  </r>
  <r>
    <n v="37.648800000000001"/>
    <x v="197"/>
    <n v="1016357"/>
    <n v="792"/>
    <x v="4"/>
    <n v="96.263999999999996"/>
    <n v="-0.60890052356020941"/>
    <s v="cust-01728"/>
    <x v="5"/>
    <x v="4"/>
    <s v="amiller@ideapad.com"/>
    <x v="4"/>
    <s v="England"/>
    <s v="info1"/>
    <n v="2554"/>
  </r>
  <r>
    <n v="37.648800000000001"/>
    <x v="226"/>
    <n v="1019412"/>
    <n v="2360"/>
    <x v="3"/>
    <n v="117.62"/>
    <n v="-0.67991157966332261"/>
    <s v="cust-01729"/>
    <x v="5"/>
    <x v="7"/>
    <s v="agarcia@ryzen.com"/>
    <x v="3"/>
    <s v="Australia"/>
    <s v="data1"/>
    <n v="8607"/>
  </r>
  <r>
    <n v="37.648800000000001"/>
    <x v="90"/>
    <n v="1016453"/>
    <n v="1016"/>
    <x v="6"/>
    <n v="134.47999999999999"/>
    <n v="-0.72004164187983344"/>
    <s v="cust-01730"/>
    <x v="3"/>
    <x v="0"/>
    <s v="sdavis@ryzen.com"/>
    <x v="1"/>
    <s v="India"/>
    <s v="data1"/>
    <n v="9934"/>
  </r>
  <r>
    <n v="37.648800000000001"/>
    <x v="74"/>
    <n v="1019103"/>
    <n v="1111"/>
    <x v="6"/>
    <n v="134.47999999999999"/>
    <n v="-0.72004164187983344"/>
    <s v="cust-01731"/>
    <x v="5"/>
    <x v="1"/>
    <s v="asmith@ideapad.com"/>
    <x v="6"/>
    <s v="England"/>
    <s v="data2"/>
    <n v="1470"/>
  </r>
  <r>
    <n v="37.648800000000001"/>
    <x v="361"/>
    <n v="1008383"/>
    <n v="99"/>
    <x v="4"/>
    <n v="162.15600000000001"/>
    <n v="-0.76782357729593731"/>
    <s v="cust-01732"/>
    <x v="8"/>
    <x v="7"/>
    <s v="igarcia@radon.com"/>
    <x v="11"/>
    <s v="England"/>
    <s v="data1"/>
    <n v="4875"/>
  </r>
  <r>
    <n v="38.097000000000001"/>
    <x v="57"/>
    <n v="1013434"/>
    <n v="2383"/>
    <x v="8"/>
    <n v="5.4359999999999999"/>
    <n v="6.0082781456953649"/>
    <s v="cust-01733"/>
    <x v="6"/>
    <x v="6"/>
    <s v="mjohnson@radon.com"/>
    <x v="11"/>
    <s v="England"/>
    <s v="data2"/>
    <n v="4700"/>
  </r>
  <r>
    <n v="38.097000000000001"/>
    <x v="105"/>
    <n v="1011689"/>
    <n v="2531"/>
    <x v="6"/>
    <n v="26.036000000000001"/>
    <n v="0.46324320172069439"/>
    <s v="cust-01734"/>
    <x v="7"/>
    <x v="1"/>
    <s v="lsmith@radon.com"/>
    <x v="7"/>
    <s v="India"/>
    <s v="info1"/>
    <n v="8444"/>
  </r>
  <r>
    <n v="38.097000000000001"/>
    <x v="180"/>
    <n v="1018223"/>
    <n v="1900"/>
    <x v="7"/>
    <n v="39.524000000000001"/>
    <n v="-3.6104645278817925E-2"/>
    <s v="cust-01735"/>
    <x v="4"/>
    <x v="1"/>
    <s v="jsmith@ryzen.com"/>
    <x v="1"/>
    <s v="India"/>
    <s v="info1"/>
    <n v="9851"/>
  </r>
  <r>
    <n v="38.097000000000001"/>
    <x v="201"/>
    <n v="1016911"/>
    <n v="2552"/>
    <x v="4"/>
    <n v="45.143999999999998"/>
    <n v="-0.15610047846889946"/>
    <s v="cust-01736"/>
    <x v="5"/>
    <x v="3"/>
    <s v="abrown@ideapad.com"/>
    <x v="6"/>
    <s v="England"/>
    <s v="data1"/>
    <n v="1468"/>
  </r>
  <r>
    <n v="38.097000000000001"/>
    <x v="280"/>
    <n v="1013867"/>
    <n v="2783"/>
    <x v="7"/>
    <n v="46.268000000000001"/>
    <n v="-0.17660153886055155"/>
    <s v="cust-01737"/>
    <x v="3"/>
    <x v="0"/>
    <s v="sdavis@ryzen.com"/>
    <x v="7"/>
    <s v="India"/>
    <s v="data1"/>
    <n v="4878"/>
  </r>
  <r>
    <n v="38.097000000000001"/>
    <x v="104"/>
    <n v="1006890"/>
    <n v="2255"/>
    <x v="1"/>
    <n v="78.691999999999993"/>
    <n v="-0.51587200731967664"/>
    <s v="cust-01738"/>
    <x v="3"/>
    <x v="0"/>
    <s v="sdavis@ideapad.com"/>
    <x v="2"/>
    <s v="Australia"/>
    <s v="info1"/>
    <n v="5666"/>
  </r>
  <r>
    <n v="38.097000000000001"/>
    <x v="32"/>
    <n v="1008586"/>
    <n v="450"/>
    <x v="3"/>
    <n v="86.72"/>
    <n v="-0.56068957564575639"/>
    <s v="cust-01739"/>
    <x v="2"/>
    <x v="2"/>
    <s v="jwilliams@radon.com"/>
    <x v="4"/>
    <s v="England"/>
    <s v="info1"/>
    <n v="7424"/>
  </r>
  <r>
    <n v="38.097000000000001"/>
    <x v="312"/>
    <n v="1010527"/>
    <n v="1023"/>
    <x v="3"/>
    <n v="90.103999999999999"/>
    <n v="-0.57718858208292634"/>
    <s v="cust-01740"/>
    <x v="2"/>
    <x v="2"/>
    <s v="jwilliams@ryzen.com"/>
    <x v="8"/>
    <s v="India"/>
    <s v="data1"/>
    <n v="2087"/>
  </r>
  <r>
    <n v="38.097000000000001"/>
    <x v="207"/>
    <n v="1012197"/>
    <n v="192"/>
    <x v="5"/>
    <n v="100.22"/>
    <n v="-0.61986629415286365"/>
    <s v="cust-01741"/>
    <x v="5"/>
    <x v="3"/>
    <s v="abrown@ideapad.com"/>
    <x v="9"/>
    <s v="USA"/>
    <s v="data2"/>
    <n v="7710"/>
  </r>
  <r>
    <n v="38.097000000000001"/>
    <x v="174"/>
    <n v="1016089"/>
    <n v="2129"/>
    <x v="3"/>
    <n v="101.34399999999999"/>
    <n v="-0.62408233343858532"/>
    <s v="cust-01742"/>
    <x v="6"/>
    <x v="4"/>
    <s v="mmiller@ideapad.com"/>
    <x v="2"/>
    <s v="Australia"/>
    <s v="data2"/>
    <n v="8356"/>
  </r>
  <r>
    <n v="38.097000000000001"/>
    <x v="357"/>
    <n v="1012840"/>
    <n v="1632"/>
    <x v="7"/>
    <n v="129.44399999999999"/>
    <n v="-0.70568740150180764"/>
    <s v="cust-01743"/>
    <x v="4"/>
    <x v="7"/>
    <s v="jgarcia@radon.com"/>
    <x v="7"/>
    <s v="India"/>
    <s v="data2"/>
    <n v="9197"/>
  </r>
  <r>
    <n v="38.194000000000003"/>
    <x v="198"/>
    <n v="1003611"/>
    <n v="2082"/>
    <x v="6"/>
    <n v="161.7216"/>
    <n v="-0.76382870315406226"/>
    <s v="cust-01744"/>
    <x v="4"/>
    <x v="2"/>
    <s v="jwilliams@ideapad.com"/>
    <x v="10"/>
    <s v="USA"/>
    <s v="data1"/>
    <n v="7239"/>
  </r>
  <r>
    <n v="38.545200000000001"/>
    <x v="17"/>
    <n v="1008380"/>
    <n v="1401"/>
    <x v="7"/>
    <n v="61.832000000000001"/>
    <n v="-0.37661405097684048"/>
    <s v="cust-01745"/>
    <x v="0"/>
    <x v="2"/>
    <s v="nwilliams@ryzen.com"/>
    <x v="11"/>
    <s v="England"/>
    <s v="data1"/>
    <n v="2277"/>
  </r>
  <r>
    <n v="38.545200000000001"/>
    <x v="193"/>
    <n v="1010513"/>
    <n v="824"/>
    <x v="2"/>
    <n v="62.176000000000002"/>
    <n v="-0.38006304683479158"/>
    <s v="cust-01746"/>
    <x v="3"/>
    <x v="6"/>
    <s v="sjohnson@ideapad.com"/>
    <x v="2"/>
    <s v="Australia"/>
    <s v="info1"/>
    <n v="4425"/>
  </r>
  <r>
    <n v="38.545200000000001"/>
    <x v="131"/>
    <n v="1007256"/>
    <n v="698"/>
    <x v="0"/>
    <n v="71.024000000000001"/>
    <n v="-0.45729330930389728"/>
    <s v="cust-01747"/>
    <x v="2"/>
    <x v="5"/>
    <s v="jmartinez@ryzen.com"/>
    <x v="3"/>
    <s v="Australia"/>
    <s v="info1"/>
    <n v="6566"/>
  </r>
  <r>
    <n v="38.545200000000001"/>
    <x v="160"/>
    <n v="1011405"/>
    <n v="1306"/>
    <x v="8"/>
    <n v="86.191999999999993"/>
    <n v="-0.55279840356413579"/>
    <s v="cust-01748"/>
    <x v="4"/>
    <x v="6"/>
    <s v="jjohnson@ideapad.com"/>
    <x v="8"/>
    <s v="India"/>
    <s v="info1"/>
    <n v="4222"/>
  </r>
  <r>
    <n v="38.545200000000001"/>
    <x v="255"/>
    <n v="1016222"/>
    <n v="156"/>
    <x v="2"/>
    <n v="88.44"/>
    <n v="-0.5641655359565807"/>
    <s v="cust-01749"/>
    <x v="1"/>
    <x v="7"/>
    <s v="egarcia@ryzen.com"/>
    <x v="9"/>
    <s v="USA"/>
    <s v="data1"/>
    <n v="4575"/>
  </r>
  <r>
    <n v="38.545200000000001"/>
    <x v="294"/>
    <n v="1019637"/>
    <n v="1993"/>
    <x v="1"/>
    <n v="103.05200000000001"/>
    <n v="-0.62596359119667733"/>
    <s v="cust-01750"/>
    <x v="0"/>
    <x v="5"/>
    <s v="nmartinez@radon.com"/>
    <x v="11"/>
    <s v="England"/>
    <s v="data1"/>
    <n v="5269"/>
  </r>
  <r>
    <n v="38.545200000000001"/>
    <x v="327"/>
    <n v="1009722"/>
    <n v="1034"/>
    <x v="6"/>
    <n v="114.292"/>
    <n v="-0.66274804885731287"/>
    <s v="cust-01751"/>
    <x v="3"/>
    <x v="4"/>
    <s v="smiller@ideapad.com"/>
    <x v="5"/>
    <s v="USA"/>
    <s v="data2"/>
    <n v="1780"/>
  </r>
  <r>
    <n v="38.545200000000001"/>
    <x v="253"/>
    <n v="1018110"/>
    <n v="810"/>
    <x v="3"/>
    <n v="148.012"/>
    <n v="-0.73958057454800963"/>
    <s v="cust-01752"/>
    <x v="7"/>
    <x v="2"/>
    <s v="lwilliams@ideapad.com"/>
    <x v="11"/>
    <s v="England"/>
    <s v="data2"/>
    <n v="7247"/>
  </r>
  <r>
    <n v="38.545200000000001"/>
    <x v="163"/>
    <n v="1013618"/>
    <n v="357"/>
    <x v="0"/>
    <n v="167.12"/>
    <n v="-0.76935615126854962"/>
    <s v="cust-01753"/>
    <x v="9"/>
    <x v="7"/>
    <s v="ogarcia@ideapad.com"/>
    <x v="2"/>
    <s v="Australia"/>
    <s v="info1"/>
    <n v="5308"/>
  </r>
  <r>
    <n v="38.545200000000001"/>
    <x v="60"/>
    <n v="1007637"/>
    <n v="1113"/>
    <x v="1"/>
    <n v="167.55199999999999"/>
    <n v="-0.76995082123758596"/>
    <s v="cust-01754"/>
    <x v="2"/>
    <x v="0"/>
    <s v="jdavis@radon.com"/>
    <x v="4"/>
    <s v="England"/>
    <s v="data2"/>
    <n v="1499"/>
  </r>
  <r>
    <n v="38.545200000000001"/>
    <x v="225"/>
    <n v="1015358"/>
    <n v="952"/>
    <x v="3"/>
    <n v="172.74"/>
    <n v="-0.77686002084056971"/>
    <s v="cust-01755"/>
    <x v="4"/>
    <x v="0"/>
    <s v="jdavis@radon.com"/>
    <x v="7"/>
    <s v="India"/>
    <s v="data1"/>
    <n v="9289"/>
  </r>
  <r>
    <n v="38.545200000000001"/>
    <x v="309"/>
    <n v="1010230"/>
    <n v="708"/>
    <x v="6"/>
    <n v="174.988"/>
    <n v="-0.77972660982467368"/>
    <s v="cust-01756"/>
    <x v="9"/>
    <x v="4"/>
    <s v="omiller@ideapad.com"/>
    <x v="3"/>
    <s v="Australia"/>
    <s v="data2"/>
    <n v="3130"/>
  </r>
  <r>
    <n v="38.545200000000001"/>
    <x v="47"/>
    <n v="1008242"/>
    <n v="1338"/>
    <x v="3"/>
    <n v="3.1360000000000001"/>
    <n v="11.291198979591837"/>
    <s v="cust-01757"/>
    <x v="0"/>
    <x v="4"/>
    <s v="nmiller@ideapad.com"/>
    <x v="5"/>
    <s v="USA"/>
    <s v="data2"/>
    <n v="4356"/>
  </r>
  <r>
    <n v="38.545200000000001"/>
    <x v="239"/>
    <n v="1015773"/>
    <n v="2736"/>
    <x v="8"/>
    <n v="3.7280000000000002"/>
    <n v="9.3393776824034322"/>
    <s v="cust-01758"/>
    <x v="1"/>
    <x v="8"/>
    <s v="erodriguez@radon.com"/>
    <x v="6"/>
    <s v="England"/>
    <s v="info1"/>
    <n v="8602"/>
  </r>
  <r>
    <n v="38.545200000000001"/>
    <x v="175"/>
    <n v="1009379"/>
    <n v="856"/>
    <x v="2"/>
    <n v="17.216000000000001"/>
    <n v="1.238917286245353"/>
    <s v="cust-01759"/>
    <x v="7"/>
    <x v="8"/>
    <s v="lrodriguez@ryzen.com"/>
    <x v="0"/>
    <s v="Australia"/>
    <s v="data2"/>
    <n v="6431"/>
  </r>
  <r>
    <n v="38.545200000000001"/>
    <x v="359"/>
    <n v="1010605"/>
    <n v="1650"/>
    <x v="0"/>
    <n v="19.463999999999999"/>
    <n v="0.98033292231812597"/>
    <s v="cust-01760"/>
    <x v="1"/>
    <x v="4"/>
    <s v="emiller@ideapad.com"/>
    <x v="6"/>
    <s v="England"/>
    <s v="info1"/>
    <n v="5971"/>
  </r>
  <r>
    <n v="38.545200000000001"/>
    <x v="210"/>
    <n v="1014090"/>
    <n v="883"/>
    <x v="2"/>
    <n v="21"/>
    <n v="0.83548571428571439"/>
    <s v="cust-01761"/>
    <x v="9"/>
    <x v="0"/>
    <s v="odavis@radon.com"/>
    <x v="11"/>
    <s v="England"/>
    <s v="data1"/>
    <n v="1862"/>
  </r>
  <r>
    <n v="38.545200000000001"/>
    <x v="9"/>
    <n v="1015497"/>
    <n v="414"/>
    <x v="8"/>
    <n v="28.867999999999999"/>
    <n v="0.33522239157544698"/>
    <s v="cust-01762"/>
    <x v="2"/>
    <x v="6"/>
    <s v="jjohnson@radon.com"/>
    <x v="5"/>
    <s v="USA"/>
    <s v="info1"/>
    <n v="7736"/>
  </r>
  <r>
    <n v="38.545200000000001"/>
    <x v="117"/>
    <n v="1018029"/>
    <n v="874"/>
    <x v="6"/>
    <n v="28.867999999999999"/>
    <n v="0.33522239157544698"/>
    <s v="cust-01763"/>
    <x v="9"/>
    <x v="2"/>
    <s v="owilliams@radon.com"/>
    <x v="1"/>
    <s v="India"/>
    <s v="data1"/>
    <n v="2713"/>
  </r>
  <r>
    <n v="38.545200000000001"/>
    <x v="330"/>
    <n v="1010638"/>
    <n v="1032"/>
    <x v="4"/>
    <n v="29.992000000000001"/>
    <n v="0.28518271539077089"/>
    <s v="cust-01764"/>
    <x v="0"/>
    <x v="9"/>
    <s v="njones@radon.com"/>
    <x v="2"/>
    <s v="Australia"/>
    <s v="data2"/>
    <n v="2648"/>
  </r>
  <r>
    <n v="38.545200000000001"/>
    <x v="11"/>
    <n v="1016924"/>
    <n v="727"/>
    <x v="4"/>
    <n v="33.363999999999997"/>
    <n v="0.15529313032010564"/>
    <s v="cust-01765"/>
    <x v="4"/>
    <x v="9"/>
    <s v="jjones@radon.com"/>
    <x v="8"/>
    <s v="India"/>
    <s v="data1"/>
    <n v="9823"/>
  </r>
  <r>
    <n v="38.545200000000001"/>
    <x v="291"/>
    <n v="1012965"/>
    <n v="1632"/>
    <x v="2"/>
    <n v="34.488"/>
    <n v="0.11764091858037583"/>
    <s v="cust-01766"/>
    <x v="8"/>
    <x v="6"/>
    <s v="ijohnson@ideapad.com"/>
    <x v="3"/>
    <s v="Australia"/>
    <s v="data2"/>
    <n v="8701"/>
  </r>
  <r>
    <n v="38.545200000000001"/>
    <x v="252"/>
    <n v="1008480"/>
    <n v="1500"/>
    <x v="4"/>
    <n v="35.548000000000002"/>
    <n v="8.4314166760436571E-2"/>
    <s v="cust-01767"/>
    <x v="1"/>
    <x v="9"/>
    <s v="ejones@ideapad.com"/>
    <x v="3"/>
    <s v="Australia"/>
    <s v="info1"/>
    <n v="1129"/>
  </r>
  <r>
    <n v="38.545200000000001"/>
    <x v="232"/>
    <n v="1014392"/>
    <n v="111"/>
    <x v="2"/>
    <n v="36.323999999999998"/>
    <n v="6.1149653121902965E-2"/>
    <s v="cust-01768"/>
    <x v="2"/>
    <x v="5"/>
    <s v="jmartinez@ryzen.com"/>
    <x v="10"/>
    <s v="USA"/>
    <s v="data1"/>
    <n v="2843"/>
  </r>
  <r>
    <n v="38.545200000000001"/>
    <x v="54"/>
    <n v="1008408"/>
    <n v="2025"/>
    <x v="4"/>
    <n v="45.783999999999999"/>
    <n v="-0.15810763585532059"/>
    <s v="cust-01769"/>
    <x v="3"/>
    <x v="7"/>
    <s v="sgarcia@ryzen.com"/>
    <x v="9"/>
    <s v="USA"/>
    <s v="data1"/>
    <n v="3984"/>
  </r>
  <r>
    <n v="38.545200000000001"/>
    <x v="255"/>
    <n v="1017130"/>
    <n v="1499"/>
    <x v="1"/>
    <n v="46.44"/>
    <n v="-0.16999999999999993"/>
    <s v="cust-01770"/>
    <x v="6"/>
    <x v="5"/>
    <s v="mmartinez@ryzen.com"/>
    <x v="4"/>
    <s v="England"/>
    <s v="info1"/>
    <n v="3594"/>
  </r>
  <r>
    <n v="38.545200000000001"/>
    <x v="168"/>
    <n v="1007611"/>
    <n v="341"/>
    <x v="7"/>
    <n v="49.631999999999998"/>
    <n v="-0.22338007736943902"/>
    <s v="cust-01771"/>
    <x v="5"/>
    <x v="5"/>
    <s v="amartinez@ryzen.com"/>
    <x v="6"/>
    <s v="England"/>
    <s v="data1"/>
    <n v="8013"/>
  </r>
  <r>
    <n v="38.545200000000001"/>
    <x v="352"/>
    <n v="1010031"/>
    <n v="958"/>
    <x v="7"/>
    <n v="53.595999999999997"/>
    <n v="-0.28081946413911479"/>
    <s v="cust-01772"/>
    <x v="3"/>
    <x v="3"/>
    <s v="sbrown@radon.com"/>
    <x v="1"/>
    <s v="India"/>
    <s v="data2"/>
    <n v="1685"/>
  </r>
  <r>
    <n v="38.545200000000001"/>
    <x v="67"/>
    <n v="1007555"/>
    <n v="163"/>
    <x v="0"/>
    <n v="104.904"/>
    <n v="-0.63256691832532608"/>
    <s v="cust-01773"/>
    <x v="3"/>
    <x v="4"/>
    <s v="smiller@ideapad.com"/>
    <x v="10"/>
    <s v="USA"/>
    <s v="info1"/>
    <n v="6728"/>
  </r>
  <r>
    <n v="38.5944"/>
    <x v="145"/>
    <n v="1003499"/>
    <n v="1673"/>
    <x v="9"/>
    <n v="148.8544"/>
    <n v="-0.74072382139862836"/>
    <s v="cust-01774"/>
    <x v="2"/>
    <x v="8"/>
    <s v="jrodriguez@ryzen.com"/>
    <x v="11"/>
    <s v="England"/>
    <s v="data2"/>
    <n v="7592"/>
  </r>
  <r>
    <n v="38.724400000000003"/>
    <x v="221"/>
    <n v="1004896"/>
    <n v="386"/>
    <x v="0"/>
    <n v="48.444800000000001"/>
    <n v="-0.20064898606248757"/>
    <s v="cust-01775"/>
    <x v="8"/>
    <x v="0"/>
    <s v="idavis@radon.com"/>
    <x v="4"/>
    <s v="England"/>
    <s v="data2"/>
    <n v="6282"/>
  </r>
  <r>
    <n v="38.72448"/>
    <x v="337"/>
    <n v="1014080"/>
    <n v="1200"/>
    <x v="9"/>
    <n v="139.928"/>
    <n v="-0.72325424504030644"/>
    <s v="cust-01776"/>
    <x v="3"/>
    <x v="0"/>
    <s v="sdavis@ideapad.com"/>
    <x v="1"/>
    <s v="India"/>
    <s v="info1"/>
    <n v="7063"/>
  </r>
  <r>
    <n v="38.880400000000002"/>
    <x v="225"/>
    <n v="1004219"/>
    <n v="720"/>
    <x v="0"/>
    <n v="193.73759999999999"/>
    <n v="-0.79931412384586153"/>
    <s v="cust-01777"/>
    <x v="9"/>
    <x v="5"/>
    <s v="omartinez@radon.com"/>
    <x v="0"/>
    <s v="Australia"/>
    <s v="data2"/>
    <n v="1268"/>
  </r>
  <r>
    <n v="38.896000000000001"/>
    <x v="351"/>
    <n v="1005016"/>
    <n v="1949"/>
    <x v="6"/>
    <n v="186.0608"/>
    <n v="-0.79095005503577331"/>
    <s v="cust-01778"/>
    <x v="2"/>
    <x v="5"/>
    <s v="jmartinez@ideapad.com"/>
    <x v="6"/>
    <s v="England"/>
    <s v="data1"/>
    <n v="2394"/>
  </r>
  <r>
    <n v="38.993400000000001"/>
    <x v="122"/>
    <n v="1011261"/>
    <n v="1801"/>
    <x v="1"/>
    <n v="139.60400000000001"/>
    <n v="-0.72068565370619753"/>
    <s v="cust-01779"/>
    <x v="2"/>
    <x v="6"/>
    <s v="jjohnson@ideapad.com"/>
    <x v="3"/>
    <s v="Australia"/>
    <s v="data2"/>
    <n v="9948"/>
  </r>
  <r>
    <n v="38.993400000000001"/>
    <x v="156"/>
    <n v="1011641"/>
    <n v="1251"/>
    <x v="7"/>
    <n v="157.58799999999999"/>
    <n v="-0.75256110871386139"/>
    <s v="cust-01780"/>
    <x v="5"/>
    <x v="5"/>
    <s v="amartinez@radon.com"/>
    <x v="1"/>
    <s v="India"/>
    <s v="data2"/>
    <n v="7740"/>
  </r>
  <r>
    <n v="38.993400000000001"/>
    <x v="327"/>
    <n v="1013017"/>
    <n v="1921"/>
    <x v="4"/>
    <n v="165.45599999999999"/>
    <n v="-0.76432767624020881"/>
    <s v="cust-01781"/>
    <x v="7"/>
    <x v="4"/>
    <s v="lmiller@ryzen.com"/>
    <x v="8"/>
    <s v="India"/>
    <s v="data1"/>
    <n v="7115"/>
  </r>
  <r>
    <n v="38.993400000000001"/>
    <x v="318"/>
    <n v="1018526"/>
    <n v="2812"/>
    <x v="4"/>
    <n v="5.3920000000000003"/>
    <n v="6.2317136498516312"/>
    <s v="cust-01782"/>
    <x v="0"/>
    <x v="5"/>
    <s v="nmartinez@ryzen.com"/>
    <x v="10"/>
    <s v="USA"/>
    <s v="data1"/>
    <n v="1492"/>
  </r>
  <r>
    <n v="38.993400000000001"/>
    <x v="14"/>
    <n v="1010768"/>
    <n v="496"/>
    <x v="5"/>
    <n v="11.012"/>
    <n v="2.5409916454776607"/>
    <s v="cust-01783"/>
    <x v="1"/>
    <x v="7"/>
    <s v="egarcia@ideapad.com"/>
    <x v="1"/>
    <s v="India"/>
    <s v="data1"/>
    <n v="5040"/>
  </r>
  <r>
    <n v="38.993400000000001"/>
    <x v="231"/>
    <n v="1007196"/>
    <n v="128"/>
    <x v="1"/>
    <n v="11.635999999999999"/>
    <n v="2.3511000343760746"/>
    <s v="cust-01784"/>
    <x v="6"/>
    <x v="1"/>
    <s v="msmith@ideapad.com"/>
    <x v="10"/>
    <s v="USA"/>
    <s v="data2"/>
    <n v="1937"/>
  </r>
  <r>
    <n v="38.993400000000001"/>
    <x v="313"/>
    <n v="1010940"/>
    <n v="2233"/>
    <x v="0"/>
    <n v="20.004000000000001"/>
    <n v="0.94928014397120564"/>
    <s v="cust-01785"/>
    <x v="0"/>
    <x v="4"/>
    <s v="nmiller@ideapad.com"/>
    <x v="2"/>
    <s v="Australia"/>
    <s v="data2"/>
    <n v="7378"/>
  </r>
  <r>
    <n v="38.993400000000001"/>
    <x v="116"/>
    <n v="1014230"/>
    <n v="1764"/>
    <x v="6"/>
    <n v="20.004000000000001"/>
    <n v="0.94928014397120564"/>
    <s v="cust-01786"/>
    <x v="9"/>
    <x v="3"/>
    <s v="obrown@ryzen.com"/>
    <x v="7"/>
    <s v="India"/>
    <s v="info1"/>
    <n v="6239"/>
  </r>
  <r>
    <n v="38.993400000000001"/>
    <x v="348"/>
    <n v="1016634"/>
    <n v="1559"/>
    <x v="0"/>
    <n v="30.576000000000001"/>
    <n v="0.27529434850863421"/>
    <s v="cust-01787"/>
    <x v="6"/>
    <x v="5"/>
    <s v="mmartinez@radon.com"/>
    <x v="0"/>
    <s v="Australia"/>
    <s v="info1"/>
    <n v="9586"/>
  </r>
  <r>
    <n v="38.993400000000001"/>
    <x v="153"/>
    <n v="1011555"/>
    <n v="1423"/>
    <x v="8"/>
    <n v="36.195999999999998"/>
    <n v="7.7284782848933684E-2"/>
    <s v="cust-01788"/>
    <x v="2"/>
    <x v="5"/>
    <s v="jmartinez@ryzen.com"/>
    <x v="4"/>
    <s v="England"/>
    <s v="data2"/>
    <n v="6015"/>
  </r>
  <r>
    <n v="38.993400000000001"/>
    <x v="283"/>
    <n v="1017903"/>
    <n v="1858"/>
    <x v="4"/>
    <n v="39.112000000000002"/>
    <n v="-3.0323174473307602E-3"/>
    <s v="cust-01789"/>
    <x v="9"/>
    <x v="5"/>
    <s v="omartinez@radon.com"/>
    <x v="11"/>
    <s v="England"/>
    <s v="info1"/>
    <n v="5857"/>
  </r>
  <r>
    <n v="38.993400000000001"/>
    <x v="80"/>
    <n v="1015698"/>
    <n v="1774"/>
    <x v="5"/>
    <n v="41.816000000000003"/>
    <n v="-6.7500478285823631E-2"/>
    <s v="cust-01790"/>
    <x v="2"/>
    <x v="4"/>
    <s v="jmiller@radon.com"/>
    <x v="6"/>
    <s v="England"/>
    <s v="data2"/>
    <n v="9475"/>
  </r>
  <r>
    <n v="38.993400000000001"/>
    <x v="142"/>
    <n v="1012311"/>
    <n v="1172"/>
    <x v="7"/>
    <n v="44.064"/>
    <n v="-0.11507352941176469"/>
    <s v="cust-01791"/>
    <x v="9"/>
    <x v="4"/>
    <s v="omiller@ideapad.com"/>
    <x v="9"/>
    <s v="USA"/>
    <s v="data1"/>
    <n v="3452"/>
  </r>
  <r>
    <n v="38.993400000000001"/>
    <x v="85"/>
    <n v="1009233"/>
    <n v="1300"/>
    <x v="4"/>
    <n v="53.411999999999999"/>
    <n v="-0.26995057290496516"/>
    <s v="cust-01792"/>
    <x v="9"/>
    <x v="1"/>
    <s v="osmith@ryzen.com"/>
    <x v="6"/>
    <s v="England"/>
    <s v="data2"/>
    <n v="4220"/>
  </r>
  <r>
    <n v="38.993400000000001"/>
    <x v="173"/>
    <n v="1013237"/>
    <n v="934"/>
    <x v="6"/>
    <n v="60.923999999999999"/>
    <n v="-0.35996651565885363"/>
    <s v="cust-01793"/>
    <x v="2"/>
    <x v="1"/>
    <s v="jsmith@radon.com"/>
    <x v="6"/>
    <s v="England"/>
    <s v="data2"/>
    <n v="9443"/>
  </r>
  <r>
    <n v="38.993400000000001"/>
    <x v="76"/>
    <n v="1015363"/>
    <n v="2237"/>
    <x v="3"/>
    <n v="64.296000000000006"/>
    <n v="-0.39353303471444573"/>
    <s v="cust-01794"/>
    <x v="3"/>
    <x v="4"/>
    <s v="smiller@ideapad.com"/>
    <x v="9"/>
    <s v="USA"/>
    <s v="info1"/>
    <n v="9753"/>
  </r>
  <r>
    <n v="38.993400000000001"/>
    <x v="319"/>
    <n v="1014968"/>
    <n v="1809"/>
    <x v="2"/>
    <n v="67.212000000000003"/>
    <n v="-0.41984467059453673"/>
    <s v="cust-01795"/>
    <x v="5"/>
    <x v="8"/>
    <s v="arodriguez@ryzen.com"/>
    <x v="8"/>
    <s v="India"/>
    <s v="data2"/>
    <n v="2987"/>
  </r>
  <r>
    <n v="38.993400000000001"/>
    <x v="347"/>
    <n v="1011069"/>
    <n v="372"/>
    <x v="2"/>
    <n v="69.459999999999994"/>
    <n v="-0.43862078894327666"/>
    <s v="cust-01796"/>
    <x v="2"/>
    <x v="3"/>
    <s v="jbrown@ryzen.com"/>
    <x v="7"/>
    <s v="India"/>
    <s v="data1"/>
    <n v="7189"/>
  </r>
  <r>
    <n v="38.993400000000001"/>
    <x v="270"/>
    <n v="1015601"/>
    <n v="851"/>
    <x v="4"/>
    <n v="82.28"/>
    <n v="-0.5260889645114244"/>
    <s v="cust-01797"/>
    <x v="4"/>
    <x v="8"/>
    <s v="jrodriguez@ryzen.com"/>
    <x v="10"/>
    <s v="USA"/>
    <s v="data1"/>
    <n v="3216"/>
  </r>
  <r>
    <n v="38.993400000000001"/>
    <x v="239"/>
    <n v="1008495"/>
    <n v="840"/>
    <x v="8"/>
    <n v="127.964"/>
    <n v="-0.69527835953862016"/>
    <s v="cust-01798"/>
    <x v="2"/>
    <x v="1"/>
    <s v="jsmith@ryzen.com"/>
    <x v="0"/>
    <s v="Australia"/>
    <s v="data2"/>
    <n v="3945"/>
  </r>
  <r>
    <n v="38.993400000000001"/>
    <x v="67"/>
    <n v="1007354"/>
    <n v="2693"/>
    <x v="4"/>
    <n v="157.83760000000001"/>
    <n v="-0.75295240170909838"/>
    <s v="cust-01799"/>
    <x v="3"/>
    <x v="3"/>
    <s v="sbrown@ideapad.com"/>
    <x v="1"/>
    <s v="India"/>
    <s v="info1"/>
    <n v="6505"/>
  </r>
  <r>
    <n v="38.993400000000001"/>
    <x v="348"/>
    <n v="1016502"/>
    <n v="146"/>
    <x v="4"/>
    <n v="137.35599999999999"/>
    <n v="-0.71611433064445662"/>
    <s v="cust-01800"/>
    <x v="8"/>
    <x v="8"/>
    <s v="irodriguez@ideapad.com"/>
    <x v="1"/>
    <s v="India"/>
    <s v="data2"/>
    <n v="9862"/>
  </r>
  <r>
    <n v="39.182000000000002"/>
    <x v="103"/>
    <n v="1004029"/>
    <n v="814"/>
    <x v="3"/>
    <n v="85.491200000000006"/>
    <n v="-0.54168382242850732"/>
    <s v="cust-01801"/>
    <x v="5"/>
    <x v="5"/>
    <s v="amartinez@radon.com"/>
    <x v="7"/>
    <s v="India"/>
    <s v="info1"/>
    <n v="6685"/>
  </r>
  <r>
    <n v="39.296399999999998"/>
    <x v="30"/>
    <n v="1003946"/>
    <n v="1832"/>
    <x v="3"/>
    <n v="120.7456"/>
    <n v="-0.67455211618477184"/>
    <s v="cust-01802"/>
    <x v="7"/>
    <x v="3"/>
    <s v="lbrown@ryzen.com"/>
    <x v="3"/>
    <s v="Australia"/>
    <s v="data1"/>
    <n v="6213"/>
  </r>
  <r>
    <n v="39.369199999999999"/>
    <x v="296"/>
    <n v="1004279"/>
    <n v="1940"/>
    <x v="1"/>
    <n v="22.499199999999998"/>
    <n v="0.74980443749111092"/>
    <s v="cust-01803"/>
    <x v="8"/>
    <x v="9"/>
    <s v="ijones@ryzen.com"/>
    <x v="4"/>
    <s v="England"/>
    <s v="data1"/>
    <n v="5427"/>
  </r>
  <r>
    <n v="39.441600000000001"/>
    <x v="149"/>
    <n v="1015073"/>
    <n v="387"/>
    <x v="2"/>
    <n v="53.14"/>
    <n v="-0.25777945050809181"/>
    <s v="cust-01804"/>
    <x v="9"/>
    <x v="3"/>
    <s v="obrown@ryzen.com"/>
    <x v="5"/>
    <s v="USA"/>
    <s v="info1"/>
    <n v="8478"/>
  </r>
  <r>
    <n v="39.441600000000001"/>
    <x v="285"/>
    <n v="1019159"/>
    <n v="2353"/>
    <x v="4"/>
    <n v="68.251999999999995"/>
    <n v="-0.42211803317118907"/>
    <s v="cust-01805"/>
    <x v="3"/>
    <x v="0"/>
    <s v="sdavis@radon.com"/>
    <x v="10"/>
    <s v="USA"/>
    <s v="data2"/>
    <n v="3925"/>
  </r>
  <r>
    <n v="39.441600000000001"/>
    <x v="256"/>
    <n v="1009135"/>
    <n v="2800"/>
    <x v="1"/>
    <n v="4.4400000000000004"/>
    <n v="7.8832432432432435"/>
    <s v="cust-01806"/>
    <x v="7"/>
    <x v="2"/>
    <s v="lwilliams@ideapad.com"/>
    <x v="11"/>
    <s v="England"/>
    <s v="data2"/>
    <n v="7106"/>
  </r>
  <r>
    <n v="39.441600000000001"/>
    <x v="241"/>
    <n v="1010492"/>
    <n v="2440"/>
    <x v="5"/>
    <n v="13.176"/>
    <n v="1.9934426229508195"/>
    <s v="cust-01807"/>
    <x v="0"/>
    <x v="3"/>
    <s v="nbrown@ideapad.com"/>
    <x v="2"/>
    <s v="Australia"/>
    <s v="info1"/>
    <n v="7095"/>
  </r>
  <r>
    <n v="39.441600000000001"/>
    <x v="44"/>
    <n v="1010073"/>
    <n v="1867"/>
    <x v="1"/>
    <n v="23.292000000000002"/>
    <n v="0.69335394126738792"/>
    <s v="cust-01808"/>
    <x v="3"/>
    <x v="8"/>
    <s v="srodriguez@ryzen.com"/>
    <x v="1"/>
    <s v="India"/>
    <s v="data1"/>
    <n v="8545"/>
  </r>
  <r>
    <n v="39.441600000000001"/>
    <x v="270"/>
    <n v="1015555"/>
    <n v="439"/>
    <x v="4"/>
    <n v="27.288"/>
    <n v="0.44538258575197892"/>
    <s v="cust-01809"/>
    <x v="8"/>
    <x v="0"/>
    <s v="idavis@radon.com"/>
    <x v="4"/>
    <s v="England"/>
    <s v="data2"/>
    <n v="2736"/>
  </r>
  <r>
    <n v="39.441600000000001"/>
    <x v="117"/>
    <n v="1010355"/>
    <n v="1959"/>
    <x v="5"/>
    <n v="29.536000000000001"/>
    <n v="0.33537378114842903"/>
    <s v="cust-01810"/>
    <x v="3"/>
    <x v="8"/>
    <s v="srodriguez@radon.com"/>
    <x v="0"/>
    <s v="Australia"/>
    <s v="data1"/>
    <n v="6133"/>
  </r>
  <r>
    <n v="39.441600000000001"/>
    <x v="162"/>
    <n v="1008939"/>
    <n v="1728"/>
    <x v="8"/>
    <n v="34.512"/>
    <n v="0.14283727399165511"/>
    <s v="cust-01811"/>
    <x v="7"/>
    <x v="6"/>
    <s v="ljohnson@radon.com"/>
    <x v="7"/>
    <s v="India"/>
    <s v="data1"/>
    <n v="4439"/>
  </r>
  <r>
    <n v="39.441600000000001"/>
    <x v="223"/>
    <n v="1013593"/>
    <n v="417"/>
    <x v="4"/>
    <n v="44.148000000000003"/>
    <n v="-0.10660505572166354"/>
    <s v="cust-01812"/>
    <x v="0"/>
    <x v="1"/>
    <s v="nsmith@ryzen.com"/>
    <x v="10"/>
    <s v="USA"/>
    <s v="data2"/>
    <n v="1632"/>
  </r>
  <r>
    <n v="39.441600000000001"/>
    <x v="122"/>
    <n v="1018954"/>
    <n v="1631"/>
    <x v="8"/>
    <n v="52.015999999999998"/>
    <n v="-0.24174100276837893"/>
    <s v="cust-01813"/>
    <x v="3"/>
    <x v="5"/>
    <s v="smartinez@ryzen.com"/>
    <x v="0"/>
    <s v="Australia"/>
    <s v="info1"/>
    <n v="3166"/>
  </r>
  <r>
    <n v="39.441600000000001"/>
    <x v="105"/>
    <n v="1013001"/>
    <n v="1558"/>
    <x v="7"/>
    <n v="59.26"/>
    <n v="-0.33443131960850486"/>
    <s v="cust-01814"/>
    <x v="4"/>
    <x v="8"/>
    <s v="jrodriguez@ideapad.com"/>
    <x v="6"/>
    <s v="England"/>
    <s v="info1"/>
    <n v="1696"/>
  </r>
  <r>
    <n v="39.441600000000001"/>
    <x v="294"/>
    <n v="1017637"/>
    <n v="624"/>
    <x v="4"/>
    <n v="59.26"/>
    <n v="-0.33443131960850486"/>
    <s v="cust-01815"/>
    <x v="5"/>
    <x v="6"/>
    <s v="ajohnson@ideapad.com"/>
    <x v="8"/>
    <s v="India"/>
    <s v="data1"/>
    <n v="9509"/>
  </r>
  <r>
    <n v="39.441600000000001"/>
    <x v="205"/>
    <n v="1010986"/>
    <n v="2160"/>
    <x v="4"/>
    <n v="61.008000000000003"/>
    <n v="-0.35350118017309207"/>
    <s v="cust-01816"/>
    <x v="1"/>
    <x v="6"/>
    <s v="ejohnson@ideapad.com"/>
    <x v="1"/>
    <s v="India"/>
    <s v="data2"/>
    <n v="2581"/>
  </r>
  <r>
    <n v="39.441600000000001"/>
    <x v="351"/>
    <n v="1006887"/>
    <n v="935"/>
    <x v="7"/>
    <n v="114.916"/>
    <n v="-0.6567788645619409"/>
    <s v="cust-01817"/>
    <x v="1"/>
    <x v="8"/>
    <s v="erodriguez@ryzen.com"/>
    <x v="3"/>
    <s v="Australia"/>
    <s v="data2"/>
    <n v="9339"/>
  </r>
  <r>
    <n v="39.441600000000001"/>
    <x v="0"/>
    <n v="1007433"/>
    <n v="1217"/>
    <x v="0"/>
    <n v="115.944"/>
    <n v="-0.65982198302628847"/>
    <s v="cust-01818"/>
    <x v="2"/>
    <x v="4"/>
    <s v="jmiller@ideapad.com"/>
    <x v="0"/>
    <s v="Australia"/>
    <s v="data1"/>
    <n v="7586"/>
  </r>
  <r>
    <n v="39.441600000000001"/>
    <x v="104"/>
    <n v="1009413"/>
    <n v="454"/>
    <x v="5"/>
    <n v="38.527999999999999"/>
    <n v="2.3712624584717672E-2"/>
    <s v="cust-01819"/>
    <x v="1"/>
    <x v="8"/>
    <s v="erodriguez@ideapad.com"/>
    <x v="4"/>
    <s v="England"/>
    <s v="data2"/>
    <n v="6454"/>
  </r>
  <r>
    <n v="39.441600000000001"/>
    <x v="273"/>
    <n v="1009394"/>
    <n v="57"/>
    <x v="9"/>
    <n v="66.004000000000005"/>
    <n v="-0.40243621598690993"/>
    <s v="cust-01820"/>
    <x v="2"/>
    <x v="1"/>
    <s v="jsmith@radon.com"/>
    <x v="3"/>
    <s v="Australia"/>
    <s v="data1"/>
    <n v="4930"/>
  </r>
  <r>
    <n v="39.441600000000001"/>
    <x v="23"/>
    <n v="1015439"/>
    <n v="514"/>
    <x v="0"/>
    <n v="76.12"/>
    <n v="-0.481849710982659"/>
    <s v="cust-01821"/>
    <x v="6"/>
    <x v="3"/>
    <s v="mbrown@radon.com"/>
    <x v="7"/>
    <s v="India"/>
    <s v="data2"/>
    <n v="3282"/>
  </r>
  <r>
    <n v="39.441600000000001"/>
    <x v="358"/>
    <n v="1007099"/>
    <n v="2590"/>
    <x v="3"/>
    <n v="80.292000000000002"/>
    <n v="-0.50877297862800774"/>
    <s v="cust-01822"/>
    <x v="3"/>
    <x v="9"/>
    <s v="sjones@radon.com"/>
    <x v="2"/>
    <s v="Australia"/>
    <s v="data1"/>
    <n v="7942"/>
  </r>
  <r>
    <n v="39.441600000000001"/>
    <x v="286"/>
    <n v="1013742"/>
    <n v="2154"/>
    <x v="4"/>
    <n v="81.739999999999995"/>
    <n v="-0.51747492047956933"/>
    <s v="cust-01823"/>
    <x v="5"/>
    <x v="5"/>
    <s v="amartinez@radon.com"/>
    <x v="9"/>
    <s v="USA"/>
    <s v="data2"/>
    <n v="3640"/>
  </r>
  <r>
    <n v="39.441600000000001"/>
    <x v="350"/>
    <n v="1019546"/>
    <n v="2387"/>
    <x v="8"/>
    <n v="105.34399999999999"/>
    <n v="-0.62559234507897943"/>
    <s v="cust-01824"/>
    <x v="0"/>
    <x v="0"/>
    <s v="ndavis@ryzen.com"/>
    <x v="11"/>
    <s v="England"/>
    <s v="data2"/>
    <n v="1014"/>
  </r>
  <r>
    <n v="39.441600000000001"/>
    <x v="16"/>
    <n v="1014246"/>
    <n v="804"/>
    <x v="1"/>
    <n v="114.336"/>
    <n v="-0.65503778337531482"/>
    <s v="cust-01825"/>
    <x v="9"/>
    <x v="0"/>
    <s v="odavis@ideapad.com"/>
    <x v="8"/>
    <s v="India"/>
    <s v="data1"/>
    <n v="6386"/>
  </r>
  <r>
    <n v="39.441600000000001"/>
    <x v="358"/>
    <n v="1011773"/>
    <n v="43"/>
    <x v="7"/>
    <n v="167.16399999999999"/>
    <n v="-0.76405446148692302"/>
    <s v="cust-01826"/>
    <x v="3"/>
    <x v="5"/>
    <s v="smartinez@ideapad.com"/>
    <x v="10"/>
    <s v="USA"/>
    <s v="data2"/>
    <n v="2691"/>
  </r>
  <r>
    <n v="39.889800000000001"/>
    <x v="35"/>
    <n v="1015167"/>
    <n v="2407"/>
    <x v="1"/>
    <n v="69.415999999999997"/>
    <n v="-0.42535150397602856"/>
    <s v="cust-01827"/>
    <x v="4"/>
    <x v="2"/>
    <s v="jwilliams@ryzen.com"/>
    <x v="5"/>
    <s v="USA"/>
    <s v="info1"/>
    <n v="9536"/>
  </r>
  <r>
    <n v="39.889800000000001"/>
    <x v="313"/>
    <n v="1015108"/>
    <n v="2237"/>
    <x v="3"/>
    <n v="4.2240000000000002"/>
    <n v="8.4436079545454543"/>
    <s v="cust-01828"/>
    <x v="3"/>
    <x v="6"/>
    <s v="sjohnson@radon.com"/>
    <x v="11"/>
    <s v="England"/>
    <s v="data1"/>
    <n v="6338"/>
  </r>
  <r>
    <n v="39.889800000000001"/>
    <x v="291"/>
    <n v="1008684"/>
    <n v="1272"/>
    <x v="0"/>
    <n v="7.82"/>
    <n v="4.1009974424552427"/>
    <s v="cust-01829"/>
    <x v="9"/>
    <x v="7"/>
    <s v="ogarcia@radon.com"/>
    <x v="4"/>
    <s v="England"/>
    <s v="data1"/>
    <n v="1340"/>
  </r>
  <r>
    <n v="39.889800000000001"/>
    <x v="292"/>
    <n v="1018819"/>
    <n v="73"/>
    <x v="0"/>
    <n v="12.092000000000001"/>
    <n v="2.2988587495865036"/>
    <s v="cust-01830"/>
    <x v="8"/>
    <x v="8"/>
    <s v="irodriguez@ryzen.com"/>
    <x v="2"/>
    <s v="Australia"/>
    <s v="data1"/>
    <n v="8864"/>
  </r>
  <r>
    <n v="39.889800000000001"/>
    <x v="105"/>
    <n v="1016954"/>
    <n v="476"/>
    <x v="8"/>
    <n v="18.256"/>
    <n v="1.1850241016652059"/>
    <s v="cust-01831"/>
    <x v="3"/>
    <x v="5"/>
    <s v="smartinez@radon.com"/>
    <x v="10"/>
    <s v="USA"/>
    <s v="data2"/>
    <n v="8097"/>
  </r>
  <r>
    <n v="39.889800000000001"/>
    <x v="340"/>
    <n v="1014400"/>
    <n v="1142"/>
    <x v="3"/>
    <n v="20.504000000000001"/>
    <n v="0.94546429964884893"/>
    <s v="cust-01832"/>
    <x v="3"/>
    <x v="1"/>
    <s v="ssmith@ryzen.com"/>
    <x v="2"/>
    <s v="Australia"/>
    <s v="info1"/>
    <n v="6219"/>
  </r>
  <r>
    <n v="39.889800000000001"/>
    <x v="162"/>
    <n v="1008911"/>
    <n v="1029"/>
    <x v="7"/>
    <n v="32.311999999999998"/>
    <n v="0.23451968308987386"/>
    <s v="cust-01833"/>
    <x v="5"/>
    <x v="7"/>
    <s v="agarcia@radon.com"/>
    <x v="6"/>
    <s v="England"/>
    <s v="info1"/>
    <n v="6122"/>
  </r>
  <r>
    <n v="39.889800000000001"/>
    <x v="363"/>
    <n v="1011657"/>
    <n v="97"/>
    <x v="5"/>
    <n v="34.572000000000003"/>
    <n v="0.15381811870878162"/>
    <s v="cust-01834"/>
    <x v="5"/>
    <x v="5"/>
    <s v="amartinez@ideapad.com"/>
    <x v="3"/>
    <s v="Australia"/>
    <s v="data1"/>
    <n v="5989"/>
  </r>
  <r>
    <n v="39.889800000000001"/>
    <x v="312"/>
    <n v="1012996"/>
    <n v="129"/>
    <x v="0"/>
    <n v="34.572000000000003"/>
    <n v="0.15381811870878162"/>
    <s v="cust-01835"/>
    <x v="8"/>
    <x v="8"/>
    <s v="irodriguez@radon.com"/>
    <x v="8"/>
    <s v="India"/>
    <s v="data1"/>
    <n v="3311"/>
  </r>
  <r>
    <n v="39.889800000000001"/>
    <x v="176"/>
    <n v="1010033"/>
    <n v="834"/>
    <x v="8"/>
    <n v="39.067999999999998"/>
    <n v="2.1035118255349729E-2"/>
    <s v="cust-01836"/>
    <x v="4"/>
    <x v="3"/>
    <s v="jbrown@radon.com"/>
    <x v="8"/>
    <s v="India"/>
    <s v="data2"/>
    <n v="1701"/>
  </r>
  <r>
    <n v="39.889800000000001"/>
    <x v="227"/>
    <n v="1019688"/>
    <n v="842"/>
    <x v="1"/>
    <n v="39.067999999999998"/>
    <n v="2.1035118255349729E-2"/>
    <s v="cust-01837"/>
    <x v="1"/>
    <x v="7"/>
    <s v="egarcia@ryzen.com"/>
    <x v="10"/>
    <s v="USA"/>
    <s v="data2"/>
    <n v="9723"/>
  </r>
  <r>
    <n v="39.889800000000001"/>
    <x v="1"/>
    <n v="1016308"/>
    <n v="2364"/>
    <x v="7"/>
    <n v="40.192"/>
    <n v="-7.5189092356687682E-3"/>
    <s v="cust-01838"/>
    <x v="4"/>
    <x v="2"/>
    <s v="jwilliams@radon.com"/>
    <x v="0"/>
    <s v="Australia"/>
    <s v="info1"/>
    <n v="3706"/>
  </r>
  <r>
    <n v="39.889800000000001"/>
    <x v="100"/>
    <n v="1013688"/>
    <n v="873"/>
    <x v="7"/>
    <n v="45.231999999999999"/>
    <n v="-0.1181066501591793"/>
    <s v="cust-01839"/>
    <x v="0"/>
    <x v="6"/>
    <s v="njohnson@ryzen.com"/>
    <x v="2"/>
    <s v="Australia"/>
    <s v="data2"/>
    <n v="6159"/>
  </r>
  <r>
    <n v="39.889800000000001"/>
    <x v="339"/>
    <n v="1019376"/>
    <n v="2513"/>
    <x v="4"/>
    <n v="48.06"/>
    <n v="-0.17"/>
    <s v="cust-01840"/>
    <x v="5"/>
    <x v="4"/>
    <s v="amiller@ideapad.com"/>
    <x v="5"/>
    <s v="USA"/>
    <s v="data2"/>
    <n v="9542"/>
  </r>
  <r>
    <n v="39.889800000000001"/>
    <x v="238"/>
    <n v="1018995"/>
    <n v="2610"/>
    <x v="0"/>
    <n v="54.223999999999997"/>
    <n v="-0.26435157863676595"/>
    <s v="cust-01841"/>
    <x v="0"/>
    <x v="4"/>
    <s v="nmiller@radon.com"/>
    <x v="11"/>
    <s v="England"/>
    <s v="info1"/>
    <n v="4848"/>
  </r>
  <r>
    <n v="39.889800000000001"/>
    <x v="156"/>
    <n v="1013307"/>
    <n v="1405"/>
    <x v="6"/>
    <n v="64.34"/>
    <n v="-0.38001554243083618"/>
    <s v="cust-01842"/>
    <x v="3"/>
    <x v="1"/>
    <s v="ssmith@radon.com"/>
    <x v="6"/>
    <s v="England"/>
    <s v="info1"/>
    <n v="1917"/>
  </r>
  <r>
    <n v="39.889800000000001"/>
    <x v="347"/>
    <n v="1018873"/>
    <n v="2070"/>
    <x v="3"/>
    <n v="73.331999999999994"/>
    <n v="-0.45603829160530185"/>
    <s v="cust-01843"/>
    <x v="7"/>
    <x v="7"/>
    <s v="lgarcia@radon.com"/>
    <x v="6"/>
    <s v="England"/>
    <s v="data1"/>
    <n v="9646"/>
  </r>
  <r>
    <n v="39.889800000000001"/>
    <x v="140"/>
    <n v="1011949"/>
    <n v="62"/>
    <x v="7"/>
    <n v="83.447999999999993"/>
    <n v="-0.52198015530629849"/>
    <s v="cust-01844"/>
    <x v="7"/>
    <x v="2"/>
    <s v="lwilliams@ideapad.com"/>
    <x v="0"/>
    <s v="Australia"/>
    <s v="info1"/>
    <n v="3239"/>
  </r>
  <r>
    <n v="39.889800000000001"/>
    <x v="304"/>
    <n v="1013726"/>
    <n v="816"/>
    <x v="6"/>
    <n v="108.176"/>
    <n v="-0.63125092441946462"/>
    <s v="cust-01845"/>
    <x v="4"/>
    <x v="9"/>
    <s v="jjones@radon.com"/>
    <x v="3"/>
    <s v="Australia"/>
    <s v="info1"/>
    <n v="8347"/>
  </r>
  <r>
    <n v="39.889800000000001"/>
    <x v="19"/>
    <n v="1010771"/>
    <n v="2201"/>
    <x v="0"/>
    <n v="109.3"/>
    <n v="-0.63504300091491317"/>
    <s v="cust-01846"/>
    <x v="6"/>
    <x v="2"/>
    <s v="mwilliams@ryzen.com"/>
    <x v="11"/>
    <s v="England"/>
    <s v="data1"/>
    <n v="7014"/>
  </r>
  <r>
    <n v="39.889800000000001"/>
    <x v="337"/>
    <n v="1013599"/>
    <n v="626"/>
    <x v="8"/>
    <n v="126.16"/>
    <n v="-0.68381578947368415"/>
    <s v="cust-01847"/>
    <x v="1"/>
    <x v="9"/>
    <s v="ejones@radon.com"/>
    <x v="2"/>
    <s v="Australia"/>
    <s v="info1"/>
    <n v="9290"/>
  </r>
  <r>
    <n v="39.889800000000001"/>
    <x v="230"/>
    <n v="1014401"/>
    <n v="323"/>
    <x v="1"/>
    <n v="149.76400000000001"/>
    <n v="-0.73364894100050748"/>
    <s v="cust-01848"/>
    <x v="4"/>
    <x v="0"/>
    <s v="jdavis@radon.com"/>
    <x v="4"/>
    <s v="England"/>
    <s v="data2"/>
    <n v="8020"/>
  </r>
  <r>
    <n v="39.889800000000001"/>
    <x v="106"/>
    <n v="1009524"/>
    <n v="377"/>
    <x v="7"/>
    <n v="153.136"/>
    <n v="-0.73951389614460339"/>
    <s v="cust-01849"/>
    <x v="9"/>
    <x v="0"/>
    <s v="odavis@ryzen.com"/>
    <x v="4"/>
    <s v="England"/>
    <s v="data2"/>
    <n v="7447"/>
  </r>
  <r>
    <n v="39.889800000000001"/>
    <x v="121"/>
    <n v="1007494"/>
    <n v="996"/>
    <x v="1"/>
    <n v="154.15199999999999"/>
    <n v="-0.74123073330219513"/>
    <s v="cust-01850"/>
    <x v="0"/>
    <x v="1"/>
    <s v="nsmith@ryzen.com"/>
    <x v="2"/>
    <s v="Australia"/>
    <s v="data1"/>
    <n v="5655"/>
  </r>
  <r>
    <n v="39.889800000000001"/>
    <x v="270"/>
    <n v="1018153"/>
    <n v="1108"/>
    <x v="5"/>
    <n v="159.88"/>
    <n v="-0.75050162621966465"/>
    <s v="cust-01851"/>
    <x v="4"/>
    <x v="2"/>
    <s v="jwilliams@ryzen.com"/>
    <x v="0"/>
    <s v="Australia"/>
    <s v="data2"/>
    <n v="9989"/>
  </r>
  <r>
    <n v="39.889800000000001"/>
    <x v="294"/>
    <n v="1018038"/>
    <n v="1112"/>
    <x v="6"/>
    <n v="167.74799999999999"/>
    <n v="-0.7622040203161885"/>
    <s v="cust-01852"/>
    <x v="6"/>
    <x v="8"/>
    <s v="mrodriguez@ideapad.com"/>
    <x v="2"/>
    <s v="Australia"/>
    <s v="data1"/>
    <n v="9241"/>
  </r>
  <r>
    <n v="40.158720000000002"/>
    <x v="17"/>
    <n v="1016011"/>
    <n v="1616"/>
    <x v="9"/>
    <n v="29.276"/>
    <n v="0.37172837819374238"/>
    <s v="cust-01853"/>
    <x v="2"/>
    <x v="5"/>
    <s v="jmartinez@radon.com"/>
    <x v="9"/>
    <s v="USA"/>
    <s v="data2"/>
    <n v="6582"/>
  </r>
  <r>
    <n v="40.161472000000003"/>
    <x v="43"/>
    <n v="1001245"/>
    <n v="1245"/>
    <x v="4"/>
    <n v="597.16416000000004"/>
    <n v="-0.93274634566146775"/>
    <s v="cust-01854"/>
    <x v="6"/>
    <x v="9"/>
    <s v="mjones@ideapad.com"/>
    <x v="4"/>
    <s v="England"/>
    <s v="data1"/>
    <n v="6141"/>
  </r>
  <r>
    <n v="40.338000000000001"/>
    <x v="70"/>
    <n v="1006820"/>
    <n v="679"/>
    <x v="3"/>
    <n v="37.311999999999998"/>
    <n v="8.1099914236706788E-2"/>
    <s v="cust-01855"/>
    <x v="6"/>
    <x v="4"/>
    <s v="mmiller@ryzen.com"/>
    <x v="7"/>
    <s v="India"/>
    <s v="data1"/>
    <n v="1224"/>
  </r>
  <r>
    <n v="40.338000000000001"/>
    <x v="191"/>
    <n v="1013820"/>
    <n v="415"/>
    <x v="7"/>
    <n v="94.147999999999996"/>
    <n v="-0.5715469261163274"/>
    <s v="cust-01856"/>
    <x v="5"/>
    <x v="5"/>
    <s v="amartinez@ideapad.com"/>
    <x v="8"/>
    <s v="India"/>
    <s v="data2"/>
    <n v="2948"/>
  </r>
  <r>
    <n v="40.338000000000001"/>
    <x v="6"/>
    <n v="1014111"/>
    <n v="2220"/>
    <x v="1"/>
    <n v="97.52"/>
    <n v="-0.58636177194421657"/>
    <s v="cust-01857"/>
    <x v="3"/>
    <x v="0"/>
    <s v="sdavis@ideapad.com"/>
    <x v="0"/>
    <s v="Australia"/>
    <s v="data2"/>
    <n v="3928"/>
  </r>
  <r>
    <n v="40.338000000000001"/>
    <x v="66"/>
    <n v="1012734"/>
    <n v="2134"/>
    <x v="8"/>
    <n v="106.512"/>
    <n v="-0.6212821090581343"/>
    <s v="cust-01858"/>
    <x v="0"/>
    <x v="3"/>
    <s v="nbrown@ryzen.com"/>
    <x v="8"/>
    <s v="India"/>
    <s v="data2"/>
    <n v="6582"/>
  </r>
  <r>
    <n v="40.338000000000001"/>
    <x v="236"/>
    <n v="1012689"/>
    <n v="553"/>
    <x v="7"/>
    <n v="114.38"/>
    <n v="-0.64733344990382935"/>
    <s v="cust-01859"/>
    <x v="5"/>
    <x v="9"/>
    <s v="ajones@radon.com"/>
    <x v="1"/>
    <s v="India"/>
    <s v="data1"/>
    <n v="3559"/>
  </r>
  <r>
    <n v="40.338000000000001"/>
    <x v="98"/>
    <n v="1014619"/>
    <n v="2334"/>
    <x v="4"/>
    <n v="120"/>
    <n v="-0.66385000000000005"/>
    <s v="cust-01860"/>
    <x v="2"/>
    <x v="1"/>
    <s v="jsmith@ryzen.com"/>
    <x v="0"/>
    <s v="Australia"/>
    <s v="data1"/>
    <n v="1713"/>
  </r>
  <r>
    <n v="40.338000000000001"/>
    <x v="320"/>
    <n v="1017850"/>
    <n v="1649"/>
    <x v="2"/>
    <n v="122.248"/>
    <n v="-0.67003141155683521"/>
    <s v="cust-01861"/>
    <x v="7"/>
    <x v="4"/>
    <s v="lmiller@ideapad.com"/>
    <x v="11"/>
    <s v="England"/>
    <s v="data2"/>
    <n v="2356"/>
  </r>
  <r>
    <n v="40.338000000000001"/>
    <x v="347"/>
    <n v="1011108"/>
    <n v="606"/>
    <x v="4"/>
    <n v="128.99199999999999"/>
    <n v="-0.68728293227486981"/>
    <s v="cust-01862"/>
    <x v="8"/>
    <x v="5"/>
    <s v="imartinez@ryzen.com"/>
    <x v="11"/>
    <s v="England"/>
    <s v="data2"/>
    <n v="7947"/>
  </r>
  <r>
    <n v="40.338000000000001"/>
    <x v="229"/>
    <n v="1008125"/>
    <n v="2497"/>
    <x v="5"/>
    <n v="130.77600000000001"/>
    <n v="-0.69154890805652425"/>
    <s v="cust-01863"/>
    <x v="3"/>
    <x v="9"/>
    <s v="sjones@radon.com"/>
    <x v="2"/>
    <s v="Australia"/>
    <s v="data1"/>
    <n v="7445"/>
  </r>
  <r>
    <n v="40.338000000000001"/>
    <x v="256"/>
    <n v="1018982"/>
    <n v="2504"/>
    <x v="2"/>
    <n v="0.85599999999999998"/>
    <n v="46.123831775700936"/>
    <s v="cust-01864"/>
    <x v="9"/>
    <x v="3"/>
    <s v="obrown@ideapad.com"/>
    <x v="9"/>
    <s v="USA"/>
    <s v="data2"/>
    <n v="3337"/>
  </r>
  <r>
    <n v="40.338000000000001"/>
    <x v="130"/>
    <n v="1019686"/>
    <n v="1609"/>
    <x v="5"/>
    <n v="1.98"/>
    <n v="19.372727272727275"/>
    <s v="cust-01865"/>
    <x v="8"/>
    <x v="6"/>
    <s v="ijohnson@ideapad.com"/>
    <x v="7"/>
    <s v="India"/>
    <s v="data2"/>
    <n v="5511"/>
  </r>
  <r>
    <n v="40.338000000000001"/>
    <x v="352"/>
    <n v="1011313"/>
    <n v="2667"/>
    <x v="1"/>
    <n v="3.1040000000000001"/>
    <n v="11.99548969072165"/>
    <s v="cust-01866"/>
    <x v="9"/>
    <x v="4"/>
    <s v="omiller@ryzen.com"/>
    <x v="10"/>
    <s v="USA"/>
    <s v="data1"/>
    <n v="6625"/>
  </r>
  <r>
    <n v="40.338000000000001"/>
    <x v="269"/>
    <n v="1008279"/>
    <n v="742"/>
    <x v="6"/>
    <n v="4.1559999999999997"/>
    <n v="8.7059672762271418"/>
    <s v="cust-01867"/>
    <x v="7"/>
    <x v="3"/>
    <s v="lbrown@ideapad.com"/>
    <x v="10"/>
    <s v="USA"/>
    <s v="data1"/>
    <n v="8529"/>
  </r>
  <r>
    <n v="40.338000000000001"/>
    <x v="160"/>
    <n v="1018309"/>
    <n v="1027"/>
    <x v="4"/>
    <n v="6.476"/>
    <n v="5.2288449660284133"/>
    <s v="cust-01868"/>
    <x v="7"/>
    <x v="6"/>
    <s v="ljohnson@ideapad.com"/>
    <x v="0"/>
    <s v="Australia"/>
    <s v="data1"/>
    <n v="9355"/>
  </r>
  <r>
    <n v="40.338000000000001"/>
    <x v="193"/>
    <n v="1013713"/>
    <n v="1831"/>
    <x v="8"/>
    <n v="7.6"/>
    <n v="4.3076315789473689"/>
    <s v="cust-01869"/>
    <x v="3"/>
    <x v="8"/>
    <s v="srodriguez@ryzen.com"/>
    <x v="4"/>
    <s v="England"/>
    <s v="info1"/>
    <n v="5310"/>
  </r>
  <r>
    <n v="40.338000000000001"/>
    <x v="79"/>
    <n v="1016556"/>
    <n v="2112"/>
    <x v="3"/>
    <n v="11.507999999999999"/>
    <n v="2.5052137643378525"/>
    <s v="cust-01870"/>
    <x v="8"/>
    <x v="6"/>
    <s v="ijohnson@radon.com"/>
    <x v="8"/>
    <s v="India"/>
    <s v="info1"/>
    <n v="3156"/>
  </r>
  <r>
    <n v="40.338000000000001"/>
    <x v="258"/>
    <n v="1006787"/>
    <n v="1765"/>
    <x v="6"/>
    <n v="28.864000000000001"/>
    <n v="0.39751940133037694"/>
    <s v="cust-01871"/>
    <x v="7"/>
    <x v="2"/>
    <s v="lwilliams@radon.com"/>
    <x v="8"/>
    <s v="India"/>
    <s v="info1"/>
    <n v="2899"/>
  </r>
  <r>
    <n v="40.338000000000001"/>
    <x v="292"/>
    <n v="1015978"/>
    <n v="1536"/>
    <x v="7"/>
    <n v="29.492000000000001"/>
    <n v="0.3677607486776075"/>
    <s v="cust-01872"/>
    <x v="5"/>
    <x v="9"/>
    <s v="ajones@radon.com"/>
    <x v="1"/>
    <s v="India"/>
    <s v="info1"/>
    <n v="7430"/>
  </r>
  <r>
    <n v="40.338000000000001"/>
    <x v="236"/>
    <n v="1006690"/>
    <n v="171"/>
    <x v="1"/>
    <n v="32.119999999999997"/>
    <n v="0.25585305105853062"/>
    <s v="cust-01873"/>
    <x v="4"/>
    <x v="2"/>
    <s v="jwilliams@ideapad.com"/>
    <x v="8"/>
    <s v="India"/>
    <s v="data1"/>
    <n v="9773"/>
  </r>
  <r>
    <n v="40.338000000000001"/>
    <x v="120"/>
    <n v="1006894"/>
    <n v="1935"/>
    <x v="8"/>
    <n v="38.6"/>
    <n v="4.5025906735751284E-2"/>
    <s v="cust-01874"/>
    <x v="2"/>
    <x v="7"/>
    <s v="jgarcia@radon.com"/>
    <x v="3"/>
    <s v="Australia"/>
    <s v="data2"/>
    <n v="5107"/>
  </r>
  <r>
    <n v="40.338000000000001"/>
    <x v="134"/>
    <n v="1009316"/>
    <n v="448"/>
    <x v="5"/>
    <n v="40.195999999999998"/>
    <n v="3.5326898198826504E-3"/>
    <s v="cust-01875"/>
    <x v="0"/>
    <x v="4"/>
    <s v="nmiller@ideapad.com"/>
    <x v="11"/>
    <s v="England"/>
    <s v="data1"/>
    <n v="5248"/>
  </r>
  <r>
    <n v="40.338000000000001"/>
    <x v="225"/>
    <n v="1015876"/>
    <n v="1591"/>
    <x v="4"/>
    <n v="45.816000000000003"/>
    <n v="-0.11956521739130438"/>
    <s v="cust-01876"/>
    <x v="9"/>
    <x v="9"/>
    <s v="ojones@radon.com"/>
    <x v="4"/>
    <s v="England"/>
    <s v="data2"/>
    <n v="8003"/>
  </r>
  <r>
    <n v="40.338000000000001"/>
    <x v="204"/>
    <n v="1009978"/>
    <n v="1774"/>
    <x v="6"/>
    <n v="46.351999999999997"/>
    <n v="-0.12974628926475656"/>
    <s v="cust-01877"/>
    <x v="7"/>
    <x v="5"/>
    <s v="lmartinez@radon.com"/>
    <x v="2"/>
    <s v="Australia"/>
    <s v="data1"/>
    <n v="4622"/>
  </r>
  <r>
    <n v="40.338000000000001"/>
    <x v="241"/>
    <n v="1009494"/>
    <n v="1996"/>
    <x v="5"/>
    <n v="56.468000000000004"/>
    <n v="-0.28564850888999083"/>
    <s v="cust-01878"/>
    <x v="3"/>
    <x v="0"/>
    <s v="sdavis@radon.com"/>
    <x v="11"/>
    <s v="England"/>
    <s v="data2"/>
    <n v="8852"/>
  </r>
  <r>
    <n v="40.338000000000001"/>
    <x v="129"/>
    <n v="1008348"/>
    <n v="176"/>
    <x v="3"/>
    <n v="57.091999999999999"/>
    <n v="-0.29345617599663698"/>
    <s v="cust-01879"/>
    <x v="5"/>
    <x v="8"/>
    <s v="arodriguez@ryzen.com"/>
    <x v="4"/>
    <s v="England"/>
    <s v="data1"/>
    <n v="6034"/>
  </r>
  <r>
    <n v="40.338000000000001"/>
    <x v="123"/>
    <n v="1008955"/>
    <n v="1921"/>
    <x v="5"/>
    <n v="75.683999999999997"/>
    <n v="-0.46702077057237984"/>
    <s v="cust-01880"/>
    <x v="6"/>
    <x v="1"/>
    <s v="msmith@ryzen.com"/>
    <x v="9"/>
    <s v="USA"/>
    <s v="data2"/>
    <n v="9444"/>
  </r>
  <r>
    <n v="40.338000000000001"/>
    <x v="72"/>
    <n v="1008799"/>
    <n v="2743"/>
    <x v="0"/>
    <n v="87.415999999999997"/>
    <n v="-0.5385512949574448"/>
    <s v="cust-01881"/>
    <x v="2"/>
    <x v="5"/>
    <s v="jmartinez@radon.com"/>
    <x v="0"/>
    <s v="Australia"/>
    <s v="info1"/>
    <n v="7661"/>
  </r>
  <r>
    <n v="40.338000000000001"/>
    <x v="110"/>
    <n v="1007734"/>
    <n v="2440"/>
    <x v="7"/>
    <n v="107.01600000000001"/>
    <n v="-0.62306570980040366"/>
    <s v="cust-01882"/>
    <x v="5"/>
    <x v="6"/>
    <s v="ajohnson@radon.com"/>
    <x v="10"/>
    <s v="USA"/>
    <s v="info1"/>
    <n v="7043"/>
  </r>
  <r>
    <n v="40.338000000000001"/>
    <x v="65"/>
    <n v="1005938"/>
    <n v="1202"/>
    <x v="7"/>
    <n v="127.24"/>
    <n v="-0.68297705124174779"/>
    <s v="cust-01883"/>
    <x v="8"/>
    <x v="0"/>
    <s v="idavis@radon.com"/>
    <x v="8"/>
    <s v="India"/>
    <s v="data2"/>
    <n v="5676"/>
  </r>
  <r>
    <n v="40.338000000000001"/>
    <x v="182"/>
    <n v="1007185"/>
    <n v="2689"/>
    <x v="0"/>
    <n v="28.08"/>
    <n v="0.43653846153846165"/>
    <s v="cust-01884"/>
    <x v="1"/>
    <x v="4"/>
    <s v="emiller@ryzen.com"/>
    <x v="4"/>
    <s v="England"/>
    <s v="data1"/>
    <n v="9438"/>
  </r>
  <r>
    <n v="40.338000000000001"/>
    <x v="122"/>
    <n v="1005491"/>
    <n v="2579"/>
    <x v="2"/>
    <n v="41.795999999999999"/>
    <n v="-3.4883720930232523E-2"/>
    <s v="cust-01885"/>
    <x v="7"/>
    <x v="4"/>
    <s v="lmiller@ryzen.com"/>
    <x v="8"/>
    <s v="India"/>
    <s v="info1"/>
    <n v="3206"/>
  </r>
  <r>
    <n v="40.6432"/>
    <x v="159"/>
    <n v="1003535"/>
    <n v="2702"/>
    <x v="3"/>
    <n v="237.81440000000001"/>
    <n v="-0.82909697646568081"/>
    <s v="cust-01886"/>
    <x v="4"/>
    <x v="5"/>
    <s v="jmartinez@ideapad.com"/>
    <x v="11"/>
    <s v="England"/>
    <s v="data2"/>
    <n v="5255"/>
  </r>
  <r>
    <n v="40.786200000000001"/>
    <x v="76"/>
    <n v="1012031"/>
    <n v="656"/>
    <x v="2"/>
    <n v="135.196"/>
    <n v="-0.69831799757389268"/>
    <s v="cust-01887"/>
    <x v="6"/>
    <x v="0"/>
    <s v="mdavis@ideapad.com"/>
    <x v="0"/>
    <s v="Australia"/>
    <s v="data2"/>
    <n v="5206"/>
  </r>
  <r>
    <n v="40.786200000000001"/>
    <x v="260"/>
    <n v="1009914"/>
    <n v="234"/>
    <x v="6"/>
    <n v="162.172"/>
    <n v="-0.74850035764496947"/>
    <s v="cust-01888"/>
    <x v="8"/>
    <x v="2"/>
    <s v="iwilliams@ideapad.com"/>
    <x v="2"/>
    <s v="Australia"/>
    <s v="data2"/>
    <n v="8187"/>
  </r>
  <r>
    <n v="40.786200000000001"/>
    <x v="229"/>
    <n v="1014342"/>
    <n v="116"/>
    <x v="2"/>
    <n v="171.16399999999999"/>
    <n v="-0.76171274333387851"/>
    <s v="cust-01889"/>
    <x v="2"/>
    <x v="0"/>
    <s v="jdavis@radon.com"/>
    <x v="1"/>
    <s v="India"/>
    <s v="data2"/>
    <n v="7590"/>
  </r>
  <r>
    <n v="40.786200000000001"/>
    <x v="210"/>
    <n v="1008821"/>
    <n v="1224"/>
    <x v="7"/>
    <n v="78.328000000000003"/>
    <n v="-0.47928965376366051"/>
    <s v="cust-01890"/>
    <x v="9"/>
    <x v="7"/>
    <s v="ogarcia@ryzen.com"/>
    <x v="9"/>
    <s v="USA"/>
    <s v="data1"/>
    <n v="4560"/>
  </r>
  <r>
    <n v="40.786200000000001"/>
    <x v="28"/>
    <n v="1013967"/>
    <n v="398"/>
    <x v="2"/>
    <n v="3.056"/>
    <n v="12.346269633507854"/>
    <s v="cust-01891"/>
    <x v="7"/>
    <x v="5"/>
    <s v="lmartinez@ideapad.com"/>
    <x v="6"/>
    <s v="England"/>
    <s v="data2"/>
    <n v="1047"/>
  </r>
  <r>
    <n v="40.786200000000001"/>
    <x v="192"/>
    <n v="1013926"/>
    <n v="2776"/>
    <x v="4"/>
    <n v="5.9359999999999999"/>
    <n v="5.8709905660377357"/>
    <s v="cust-01892"/>
    <x v="1"/>
    <x v="6"/>
    <s v="ejohnson@radon.com"/>
    <x v="4"/>
    <s v="England"/>
    <s v="data1"/>
    <n v="4997"/>
  </r>
  <r>
    <n v="40.786200000000001"/>
    <x v="7"/>
    <n v="1013836"/>
    <n v="1996"/>
    <x v="4"/>
    <n v="28.908000000000001"/>
    <n v="0.41089663760896633"/>
    <s v="cust-01893"/>
    <x v="7"/>
    <x v="6"/>
    <s v="ljohnson@ideapad.com"/>
    <x v="5"/>
    <s v="USA"/>
    <s v="data1"/>
    <n v="5355"/>
  </r>
  <r>
    <n v="40.786200000000001"/>
    <x v="191"/>
    <n v="1017736"/>
    <n v="234"/>
    <x v="0"/>
    <n v="35.652000000000001"/>
    <n v="0.14400875126220128"/>
    <s v="cust-01894"/>
    <x v="1"/>
    <x v="9"/>
    <s v="ejones@ideapad.com"/>
    <x v="7"/>
    <s v="India"/>
    <s v="data2"/>
    <n v="5378"/>
  </r>
  <r>
    <n v="40.786200000000001"/>
    <x v="355"/>
    <n v="1008015"/>
    <n v="2228"/>
    <x v="3"/>
    <n v="50.06"/>
    <n v="-0.18525369556532165"/>
    <s v="cust-01895"/>
    <x v="6"/>
    <x v="7"/>
    <s v="mgarcia@ideapad.com"/>
    <x v="1"/>
    <s v="India"/>
    <s v="data1"/>
    <n v="5783"/>
  </r>
  <r>
    <n v="40.786200000000001"/>
    <x v="167"/>
    <n v="1015173"/>
    <n v="658"/>
    <x v="2"/>
    <n v="75.623999999999995"/>
    <n v="-0.4606712154871469"/>
    <s v="cust-01896"/>
    <x v="4"/>
    <x v="3"/>
    <s v="jbrown@radon.com"/>
    <x v="7"/>
    <s v="India"/>
    <s v="data1"/>
    <n v="5176"/>
  </r>
  <r>
    <n v="40.786200000000001"/>
    <x v="105"/>
    <n v="1017111"/>
    <n v="433"/>
    <x v="1"/>
    <n v="81.244"/>
    <n v="-0.49797892767465907"/>
    <s v="cust-01897"/>
    <x v="2"/>
    <x v="3"/>
    <s v="jbrown@ryzen.com"/>
    <x v="2"/>
    <s v="Australia"/>
    <s v="data2"/>
    <n v="4495"/>
  </r>
  <r>
    <n v="40.786200000000001"/>
    <x v="344"/>
    <n v="1008006"/>
    <n v="2157"/>
    <x v="7"/>
    <n v="89.415999999999997"/>
    <n v="-0.54386015925561415"/>
    <s v="cust-01898"/>
    <x v="8"/>
    <x v="8"/>
    <s v="irodriguez@ideapad.com"/>
    <x v="0"/>
    <s v="Australia"/>
    <s v="data1"/>
    <n v="7366"/>
  </r>
  <r>
    <n v="40.786200000000001"/>
    <x v="268"/>
    <n v="1013413"/>
    <n v="1582"/>
    <x v="5"/>
    <n v="93.608000000000004"/>
    <n v="-0.56428724040680289"/>
    <s v="cust-01899"/>
    <x v="5"/>
    <x v="5"/>
    <s v="amartinez@radon.com"/>
    <x v="6"/>
    <s v="England"/>
    <s v="info1"/>
    <n v="4728"/>
  </r>
  <r>
    <n v="40.786200000000001"/>
    <x v="289"/>
    <n v="1018789"/>
    <n v="1316"/>
    <x v="4"/>
    <n v="94.731999999999999"/>
    <n v="-0.5694569944686062"/>
    <s v="cust-01900"/>
    <x v="5"/>
    <x v="3"/>
    <s v="abrown@ryzen.com"/>
    <x v="2"/>
    <s v="Australia"/>
    <s v="data2"/>
    <n v="7011"/>
  </r>
  <r>
    <n v="40.786200000000001"/>
    <x v="293"/>
    <n v="1011867"/>
    <n v="2567"/>
    <x v="8"/>
    <n v="96.98"/>
    <n v="-0.57943699731903486"/>
    <s v="cust-01901"/>
    <x v="3"/>
    <x v="7"/>
    <s v="sgarcia@radon.com"/>
    <x v="7"/>
    <s v="India"/>
    <s v="info1"/>
    <n v="2389"/>
  </r>
  <r>
    <n v="40.786200000000001"/>
    <x v="153"/>
    <n v="1012118"/>
    <n v="1604"/>
    <x v="3"/>
    <n v="104.848"/>
    <n v="-0.61099687166183436"/>
    <s v="cust-01902"/>
    <x v="1"/>
    <x v="3"/>
    <s v="ebrown@ryzen.com"/>
    <x v="10"/>
    <s v="USA"/>
    <s v="data1"/>
    <n v="9680"/>
  </r>
  <r>
    <n v="40.786200000000001"/>
    <x v="222"/>
    <n v="1008539"/>
    <n v="2490"/>
    <x v="5"/>
    <n v="105.764"/>
    <n v="-0.61436594682500667"/>
    <s v="cust-01903"/>
    <x v="1"/>
    <x v="1"/>
    <s v="esmith@ideapad.com"/>
    <x v="3"/>
    <s v="Australia"/>
    <s v="info1"/>
    <n v="8605"/>
  </r>
  <r>
    <n v="40.786200000000001"/>
    <x v="71"/>
    <n v="1010038"/>
    <n v="2759"/>
    <x v="4"/>
    <n v="113.84"/>
    <n v="-0.641723471539002"/>
    <s v="cust-01904"/>
    <x v="1"/>
    <x v="7"/>
    <s v="egarcia@radon.com"/>
    <x v="2"/>
    <s v="Australia"/>
    <s v="data2"/>
    <n v="9492"/>
  </r>
  <r>
    <n v="40.786200000000001"/>
    <x v="122"/>
    <n v="1018839"/>
    <n v="1771"/>
    <x v="3"/>
    <n v="134.072"/>
    <n v="-0.69578882988245117"/>
    <s v="cust-01905"/>
    <x v="7"/>
    <x v="8"/>
    <s v="lrodriguez@ideapad.com"/>
    <x v="0"/>
    <s v="Australia"/>
    <s v="info1"/>
    <n v="7523"/>
  </r>
  <r>
    <n v="40.875839999999997"/>
    <x v="329"/>
    <n v="1009143"/>
    <n v="273"/>
    <x v="9"/>
    <n v="44.927999999999997"/>
    <n v="-9.019230769230771E-2"/>
    <s v="cust-01906"/>
    <x v="5"/>
    <x v="9"/>
    <s v="ajones@ideapad.com"/>
    <x v="8"/>
    <s v="India"/>
    <s v="data2"/>
    <n v="9396"/>
  </r>
  <r>
    <n v="40.875839999999997"/>
    <x v="38"/>
    <n v="1007925"/>
    <n v="18"/>
    <x v="9"/>
    <n v="44.968000000000004"/>
    <n v="-9.1001601138587587E-2"/>
    <s v="cust-01907"/>
    <x v="5"/>
    <x v="7"/>
    <s v="agarcia@ryzen.com"/>
    <x v="4"/>
    <s v="England"/>
    <s v="data2"/>
    <n v="8390"/>
  </r>
  <r>
    <n v="40.875839999999997"/>
    <x v="347"/>
    <n v="1014573"/>
    <n v="1830"/>
    <x v="9"/>
    <n v="67.647999999999996"/>
    <n v="-0.39575685903500474"/>
    <s v="cust-01908"/>
    <x v="3"/>
    <x v="3"/>
    <s v="sbrown@radon.com"/>
    <x v="2"/>
    <s v="Australia"/>
    <s v="data2"/>
    <n v="2128"/>
  </r>
  <r>
    <n v="40.875839999999997"/>
    <x v="317"/>
    <n v="1008444"/>
    <n v="2126"/>
    <x v="9"/>
    <n v="170.70400000000001"/>
    <n v="-0.76054550567063461"/>
    <s v="cust-01909"/>
    <x v="9"/>
    <x v="0"/>
    <s v="odavis@ideapad.com"/>
    <x v="1"/>
    <s v="India"/>
    <s v="data1"/>
    <n v="8394"/>
  </r>
  <r>
    <n v="41.1892"/>
    <x v="124"/>
    <n v="1002879"/>
    <n v="801"/>
    <x v="4"/>
    <n v="150.10560000000001"/>
    <n v="-0.72559851198089875"/>
    <s v="cust-01910"/>
    <x v="3"/>
    <x v="0"/>
    <s v="sdavis@ideapad.com"/>
    <x v="4"/>
    <s v="England"/>
    <s v="info1"/>
    <n v="6493"/>
  </r>
  <r>
    <n v="41.234400000000001"/>
    <x v="106"/>
    <n v="1007789"/>
    <n v="1712"/>
    <x v="1"/>
    <n v="4.7720000000000002"/>
    <n v="7.6409052808046942"/>
    <s v="cust-01911"/>
    <x v="6"/>
    <x v="2"/>
    <s v="mwilliams@radon.com"/>
    <x v="0"/>
    <s v="Australia"/>
    <s v="data1"/>
    <n v="4012"/>
  </r>
  <r>
    <n v="41.234400000000001"/>
    <x v="357"/>
    <n v="1017073"/>
    <n v="1982"/>
    <x v="2"/>
    <n v="7.6440000000000001"/>
    <n v="4.3943485086342235"/>
    <s v="cust-01912"/>
    <x v="1"/>
    <x v="9"/>
    <s v="ejones@radon.com"/>
    <x v="6"/>
    <s v="England"/>
    <s v="info1"/>
    <n v="6562"/>
  </r>
  <r>
    <n v="41.234400000000001"/>
    <x v="44"/>
    <n v="1017893"/>
    <n v="172"/>
    <x v="2"/>
    <n v="11.016"/>
    <n v="2.7431372549019608"/>
    <s v="cust-01913"/>
    <x v="5"/>
    <x v="8"/>
    <s v="arodriguez@radon.com"/>
    <x v="1"/>
    <s v="India"/>
    <s v="data2"/>
    <n v="6106"/>
  </r>
  <r>
    <n v="41.234400000000001"/>
    <x v="187"/>
    <n v="1012147"/>
    <n v="1515"/>
    <x v="8"/>
    <n v="17.084"/>
    <n v="1.4136267852961837"/>
    <s v="cust-01914"/>
    <x v="8"/>
    <x v="0"/>
    <s v="idavis@radon.com"/>
    <x v="8"/>
    <s v="India"/>
    <s v="data2"/>
    <n v="9407"/>
  </r>
  <r>
    <n v="41.234400000000001"/>
    <x v="97"/>
    <n v="1009138"/>
    <n v="829"/>
    <x v="2"/>
    <n v="18.431999999999999"/>
    <n v="1.2371093750000002"/>
    <s v="cust-01915"/>
    <x v="9"/>
    <x v="7"/>
    <s v="ogarcia@radon.com"/>
    <x v="9"/>
    <s v="USA"/>
    <s v="data1"/>
    <n v="7576"/>
  </r>
  <r>
    <n v="41.234400000000001"/>
    <x v="75"/>
    <n v="1014278"/>
    <n v="889"/>
    <x v="3"/>
    <n v="29.448"/>
    <n v="0.40024449877750612"/>
    <s v="cust-01916"/>
    <x v="3"/>
    <x v="5"/>
    <s v="smartinez@ideapad.com"/>
    <x v="8"/>
    <s v="India"/>
    <s v="info1"/>
    <n v="1061"/>
  </r>
  <r>
    <n v="41.234400000000001"/>
    <x v="326"/>
    <n v="1016030"/>
    <n v="764"/>
    <x v="8"/>
    <n v="30.571999999999999"/>
    <n v="0.34876357451262602"/>
    <s v="cust-01917"/>
    <x v="6"/>
    <x v="6"/>
    <s v="mjohnson@radon.com"/>
    <x v="10"/>
    <s v="USA"/>
    <s v="data1"/>
    <n v="6633"/>
  </r>
  <r>
    <n v="41.234400000000001"/>
    <x v="28"/>
    <n v="1006308"/>
    <n v="2734"/>
    <x v="4"/>
    <n v="33.444000000000003"/>
    <n v="0.23293864370290629"/>
    <s v="cust-01918"/>
    <x v="1"/>
    <x v="7"/>
    <s v="egarcia@ideapad.com"/>
    <x v="1"/>
    <s v="India"/>
    <s v="info1"/>
    <n v="4414"/>
  </r>
  <r>
    <n v="41.234400000000001"/>
    <x v="325"/>
    <n v="1013477"/>
    <n v="2698"/>
    <x v="6"/>
    <n v="39.564"/>
    <n v="4.2220200181983643E-2"/>
    <s v="cust-01919"/>
    <x v="2"/>
    <x v="8"/>
    <s v="jrodriguez@ideapad.com"/>
    <x v="0"/>
    <s v="Australia"/>
    <s v="info1"/>
    <n v="3097"/>
  </r>
  <r>
    <n v="41.234400000000001"/>
    <x v="18"/>
    <n v="1007794"/>
    <n v="431"/>
    <x v="5"/>
    <n v="45.927999999999997"/>
    <n v="-0.10219473959240544"/>
    <s v="cust-01920"/>
    <x v="2"/>
    <x v="7"/>
    <s v="jgarcia@ideapad.com"/>
    <x v="1"/>
    <s v="India"/>
    <s v="data1"/>
    <n v="6903"/>
  </r>
  <r>
    <n v="41.234400000000001"/>
    <x v="185"/>
    <n v="1009805"/>
    <n v="61"/>
    <x v="7"/>
    <n v="54.176000000000002"/>
    <n v="-0.2388806851742469"/>
    <s v="cust-01921"/>
    <x v="9"/>
    <x v="0"/>
    <s v="odavis@ideapad.com"/>
    <x v="8"/>
    <s v="India"/>
    <s v="data2"/>
    <n v="3565"/>
  </r>
  <r>
    <n v="41.234400000000001"/>
    <x v="338"/>
    <n v="1006388"/>
    <n v="2321"/>
    <x v="2"/>
    <n v="54.776000000000003"/>
    <n v="-0.24721775960274575"/>
    <s v="cust-01922"/>
    <x v="7"/>
    <x v="8"/>
    <s v="lrodriguez@radon.com"/>
    <x v="4"/>
    <s v="England"/>
    <s v="data1"/>
    <n v="1211"/>
  </r>
  <r>
    <n v="41.234400000000001"/>
    <x v="170"/>
    <n v="1015545"/>
    <n v="827"/>
    <x v="4"/>
    <n v="55.3"/>
    <n v="-0.25435081374321877"/>
    <s v="cust-01923"/>
    <x v="0"/>
    <x v="3"/>
    <s v="nbrown@ideapad.com"/>
    <x v="5"/>
    <s v="USA"/>
    <s v="data1"/>
    <n v="2528"/>
  </r>
  <r>
    <n v="41.234400000000001"/>
    <x v="276"/>
    <n v="1010189"/>
    <n v="1008"/>
    <x v="5"/>
    <n v="62.043999999999997"/>
    <n v="-0.33540068338598411"/>
    <s v="cust-01924"/>
    <x v="3"/>
    <x v="6"/>
    <s v="sjohnson@radon.com"/>
    <x v="11"/>
    <s v="England"/>
    <s v="info1"/>
    <n v="8625"/>
  </r>
  <r>
    <n v="41.234400000000001"/>
    <x v="330"/>
    <n v="1010736"/>
    <n v="2443"/>
    <x v="5"/>
    <n v="66.540000000000006"/>
    <n v="-0.38030658250676291"/>
    <s v="cust-01925"/>
    <x v="1"/>
    <x v="7"/>
    <s v="egarcia@radon.com"/>
    <x v="10"/>
    <s v="USA"/>
    <s v="data2"/>
    <n v="1247"/>
  </r>
  <r>
    <n v="41.234400000000001"/>
    <x v="5"/>
    <n v="1014825"/>
    <n v="243"/>
    <x v="6"/>
    <n v="71.036000000000001"/>
    <n v="-0.41952812658370403"/>
    <s v="cust-01926"/>
    <x v="4"/>
    <x v="7"/>
    <s v="jgarcia@radon.com"/>
    <x v="6"/>
    <s v="England"/>
    <s v="data2"/>
    <n v="1733"/>
  </r>
  <r>
    <n v="41.234400000000001"/>
    <x v="334"/>
    <n v="1018179"/>
    <n v="2756"/>
    <x v="8"/>
    <n v="82.951999999999998"/>
    <n v="-0.50291252772687822"/>
    <s v="cust-01927"/>
    <x v="4"/>
    <x v="9"/>
    <s v="jjones@radon.com"/>
    <x v="7"/>
    <s v="India"/>
    <s v="data2"/>
    <n v="8935"/>
  </r>
  <r>
    <n v="41.234400000000001"/>
    <x v="83"/>
    <n v="1018624"/>
    <n v="1877"/>
    <x v="4"/>
    <n v="104.30800000000001"/>
    <n v="-0.60468612186984705"/>
    <s v="cust-01928"/>
    <x v="6"/>
    <x v="1"/>
    <s v="msmith@ideapad.com"/>
    <x v="5"/>
    <s v="USA"/>
    <s v="info1"/>
    <n v="9004"/>
  </r>
  <r>
    <n v="41.234400000000001"/>
    <x v="153"/>
    <n v="1013550"/>
    <n v="2733"/>
    <x v="8"/>
    <n v="105.432"/>
    <n v="-0.60890052356020941"/>
    <s v="cust-01929"/>
    <x v="5"/>
    <x v="2"/>
    <s v="awilliams@ideapad.com"/>
    <x v="11"/>
    <s v="England"/>
    <s v="data2"/>
    <n v="8840"/>
  </r>
  <r>
    <n v="41.234400000000001"/>
    <x v="232"/>
    <n v="1011950"/>
    <n v="684"/>
    <x v="4"/>
    <n v="108.804"/>
    <n v="-0.62102128598213302"/>
    <s v="cust-01930"/>
    <x v="8"/>
    <x v="5"/>
    <s v="imartinez@radon.com"/>
    <x v="6"/>
    <s v="England"/>
    <s v="data1"/>
    <n v="2676"/>
  </r>
  <r>
    <n v="41.234400000000001"/>
    <x v="363"/>
    <n v="1017646"/>
    <n v="1773"/>
    <x v="1"/>
    <n v="118.92"/>
    <n v="-0.6532593340060544"/>
    <s v="cust-01931"/>
    <x v="5"/>
    <x v="2"/>
    <s v="awilliams@radon.com"/>
    <x v="4"/>
    <s v="England"/>
    <s v="data1"/>
    <n v="4448"/>
  </r>
  <r>
    <n v="41.234400000000001"/>
    <x v="131"/>
    <n v="1009875"/>
    <n v="585"/>
    <x v="4"/>
    <n v="136.904"/>
    <n v="-0.6988079238006194"/>
    <s v="cust-01932"/>
    <x v="0"/>
    <x v="0"/>
    <s v="ndavis@ryzen.com"/>
    <x v="7"/>
    <s v="India"/>
    <s v="info1"/>
    <n v="5912"/>
  </r>
  <r>
    <n v="41.234400000000001"/>
    <x v="171"/>
    <n v="1016006"/>
    <n v="2435"/>
    <x v="3"/>
    <n v="139.15199999999999"/>
    <n v="-0.70367368057951019"/>
    <s v="cust-01933"/>
    <x v="9"/>
    <x v="4"/>
    <s v="omiller@ryzen.com"/>
    <x v="2"/>
    <s v="Australia"/>
    <s v="info1"/>
    <n v="7671"/>
  </r>
  <r>
    <n v="41.234400000000001"/>
    <x v="60"/>
    <n v="1016209"/>
    <n v="2458"/>
    <x v="5"/>
    <n v="140.27600000000001"/>
    <n v="-0.70604807664889224"/>
    <s v="cust-01934"/>
    <x v="2"/>
    <x v="5"/>
    <s v="jmartinez@ryzen.com"/>
    <x v="3"/>
    <s v="Australia"/>
    <s v="data2"/>
    <n v="4771"/>
  </r>
  <r>
    <n v="41.234400000000001"/>
    <x v="37"/>
    <n v="1011435"/>
    <n v="1202"/>
    <x v="1"/>
    <n v="171.74799999999999"/>
    <n v="-0.75991336143652333"/>
    <s v="cust-01935"/>
    <x v="8"/>
    <x v="2"/>
    <s v="iwilliams@ryzen.com"/>
    <x v="3"/>
    <s v="Australia"/>
    <s v="info1"/>
    <n v="4112"/>
  </r>
  <r>
    <n v="41.234400000000001"/>
    <x v="354"/>
    <n v="1009039"/>
    <n v="1113"/>
    <x v="1"/>
    <n v="184.35599999999999"/>
    <n v="-0.77633274751025194"/>
    <s v="cust-01936"/>
    <x v="3"/>
    <x v="5"/>
    <s v="smartinez@ideapad.com"/>
    <x v="5"/>
    <s v="USA"/>
    <s v="info1"/>
    <n v="1815"/>
  </r>
  <r>
    <n v="41.592959999999998"/>
    <x v="174"/>
    <n v="1014913"/>
    <n v="2621"/>
    <x v="9"/>
    <n v="144.34"/>
    <n v="-0.71184037688790358"/>
    <s v="cust-01937"/>
    <x v="0"/>
    <x v="0"/>
    <s v="ndavis@ideapad.com"/>
    <x v="0"/>
    <s v="Australia"/>
    <s v="info1"/>
    <n v="9784"/>
  </r>
  <r>
    <n v="41.592959999999998"/>
    <x v="126"/>
    <n v="1010483"/>
    <n v="260"/>
    <x v="9"/>
    <n v="72.591999999999999"/>
    <n v="-0.42703107780471677"/>
    <s v="cust-01938"/>
    <x v="9"/>
    <x v="6"/>
    <s v="ojohnson@radon.com"/>
    <x v="10"/>
    <s v="USA"/>
    <s v="info1"/>
    <n v="1014"/>
  </r>
  <r>
    <n v="41.682600000000001"/>
    <x v="272"/>
    <n v="1011933"/>
    <n v="2708"/>
    <x v="7"/>
    <n v="66.676000000000002"/>
    <n v="-0.37484852120703105"/>
    <s v="cust-01939"/>
    <x v="9"/>
    <x v="9"/>
    <s v="ojones@radon.com"/>
    <x v="7"/>
    <s v="India"/>
    <s v="info1"/>
    <n v="5071"/>
  </r>
  <r>
    <n v="41.682600000000001"/>
    <x v="73"/>
    <n v="1019827"/>
    <n v="748"/>
    <x v="1"/>
    <n v="80.164000000000001"/>
    <n v="-0.48003343146549571"/>
    <s v="cust-01940"/>
    <x v="4"/>
    <x v="9"/>
    <s v="jjones@ideapad.com"/>
    <x v="2"/>
    <s v="Australia"/>
    <s v="data2"/>
    <n v="2927"/>
  </r>
  <r>
    <n v="41.682600000000001"/>
    <x v="9"/>
    <n v="1011003"/>
    <n v="2339"/>
    <x v="8"/>
    <n v="90.28"/>
    <n v="-0.53829641116526361"/>
    <s v="cust-01941"/>
    <x v="9"/>
    <x v="3"/>
    <s v="obrown@ideapad.com"/>
    <x v="2"/>
    <s v="Australia"/>
    <s v="info1"/>
    <n v="7841"/>
  </r>
  <r>
    <n v="41.682600000000001"/>
    <x v="314"/>
    <n v="1018319"/>
    <n v="1786"/>
    <x v="6"/>
    <n v="90.28"/>
    <n v="-0.53829641116526361"/>
    <s v="cust-01942"/>
    <x v="9"/>
    <x v="5"/>
    <s v="omartinez@ryzen.com"/>
    <x v="7"/>
    <s v="India"/>
    <s v="info1"/>
    <n v="3818"/>
  </r>
  <r>
    <n v="41.682600000000001"/>
    <x v="67"/>
    <n v="1012198"/>
    <n v="2422"/>
    <x v="6"/>
    <n v="131.86799999999999"/>
    <n v="-0.68390663390663387"/>
    <s v="cust-01943"/>
    <x v="0"/>
    <x v="6"/>
    <s v="njohnson@ideapad.com"/>
    <x v="10"/>
    <s v="USA"/>
    <s v="data2"/>
    <n v="5696"/>
  </r>
  <r>
    <n v="41.682600000000001"/>
    <x v="299"/>
    <n v="1008358"/>
    <n v="1789"/>
    <x v="3"/>
    <n v="133.45599999999999"/>
    <n v="-0.6876678455820644"/>
    <s v="cust-01944"/>
    <x v="5"/>
    <x v="6"/>
    <s v="ajohnson@ideapad.com"/>
    <x v="6"/>
    <s v="England"/>
    <s v="data2"/>
    <n v="9809"/>
  </r>
  <r>
    <n v="41.682600000000001"/>
    <x v="170"/>
    <n v="1013399"/>
    <n v="98"/>
    <x v="1"/>
    <n v="138.61199999999999"/>
    <n v="-0.69928577612327936"/>
    <s v="cust-01945"/>
    <x v="3"/>
    <x v="0"/>
    <s v="sdavis@ryzen.com"/>
    <x v="1"/>
    <s v="India"/>
    <s v="data2"/>
    <n v="7869"/>
  </r>
  <r>
    <n v="41.682600000000001"/>
    <x v="324"/>
    <n v="1013724"/>
    <n v="1795"/>
    <x v="6"/>
    <n v="148.72800000000001"/>
    <n v="-0.71973939002743259"/>
    <s v="cust-01946"/>
    <x v="7"/>
    <x v="9"/>
    <s v="ljones@radon.com"/>
    <x v="2"/>
    <s v="Australia"/>
    <s v="data2"/>
    <n v="7080"/>
  </r>
  <r>
    <n v="41.682600000000001"/>
    <x v="167"/>
    <n v="1011306"/>
    <n v="2392"/>
    <x v="8"/>
    <n v="156.596"/>
    <n v="-0.73382078724871636"/>
    <s v="cust-01947"/>
    <x v="2"/>
    <x v="3"/>
    <s v="jbrown@ryzen.com"/>
    <x v="0"/>
    <s v="Australia"/>
    <s v="data2"/>
    <n v="3668"/>
  </r>
  <r>
    <n v="41.682600000000001"/>
    <x v="264"/>
    <n v="1018632"/>
    <n v="191"/>
    <x v="5"/>
    <n v="163.34"/>
    <n v="-0.74481082404799803"/>
    <s v="cust-01948"/>
    <x v="8"/>
    <x v="2"/>
    <s v="iwilliams@radon.com"/>
    <x v="6"/>
    <s v="England"/>
    <s v="data1"/>
    <n v="1903"/>
  </r>
  <r>
    <n v="41.682600000000001"/>
    <x v="33"/>
    <n v="1010091"/>
    <n v="2702"/>
    <x v="5"/>
    <n v="8.6319999999999997"/>
    <n v="3.8288461538461545"/>
    <s v="cust-01949"/>
    <x v="7"/>
    <x v="4"/>
    <s v="lmiller@ideapad.com"/>
    <x v="1"/>
    <s v="India"/>
    <s v="data2"/>
    <n v="8266"/>
  </r>
  <r>
    <n v="41.682600000000001"/>
    <x v="257"/>
    <n v="1012434"/>
    <n v="104"/>
    <x v="8"/>
    <n v="18.344000000000001"/>
    <n v="1.2722743131269079"/>
    <s v="cust-01950"/>
    <x v="4"/>
    <x v="7"/>
    <s v="jgarcia@ideapad.com"/>
    <x v="4"/>
    <s v="England"/>
    <s v="data2"/>
    <n v="5718"/>
  </r>
  <r>
    <n v="41.682600000000001"/>
    <x v="242"/>
    <n v="1010532"/>
    <n v="655"/>
    <x v="5"/>
    <n v="22.84"/>
    <n v="0.82498248686514886"/>
    <s v="cust-01951"/>
    <x v="3"/>
    <x v="7"/>
    <s v="sgarcia@ryzen.com"/>
    <x v="9"/>
    <s v="USA"/>
    <s v="data1"/>
    <n v="1290"/>
  </r>
  <r>
    <n v="41.682600000000001"/>
    <x v="0"/>
    <n v="1007900"/>
    <n v="1123"/>
    <x v="4"/>
    <n v="34.024000000000001"/>
    <n v="0.22509405125793555"/>
    <s v="cust-01952"/>
    <x v="2"/>
    <x v="7"/>
    <s v="jgarcia@ideapad.com"/>
    <x v="2"/>
    <s v="Australia"/>
    <s v="info1"/>
    <n v="4578"/>
  </r>
  <r>
    <n v="41.682600000000001"/>
    <x v="296"/>
    <n v="1014469"/>
    <n v="475"/>
    <x v="3"/>
    <n v="36.731999999999999"/>
    <n v="0.13477621692257435"/>
    <s v="cust-01953"/>
    <x v="4"/>
    <x v="1"/>
    <s v="jsmith@radon.com"/>
    <x v="9"/>
    <s v="USA"/>
    <s v="info1"/>
    <n v="4118"/>
  </r>
  <r>
    <n v="41.682600000000001"/>
    <x v="159"/>
    <n v="1011413"/>
    <n v="1957"/>
    <x v="5"/>
    <n v="49.095999999999997"/>
    <n v="-0.15099804464722169"/>
    <s v="cust-01954"/>
    <x v="0"/>
    <x v="8"/>
    <s v="nrodriguez@radon.com"/>
    <x v="4"/>
    <s v="England"/>
    <s v="data2"/>
    <n v="6923"/>
  </r>
  <r>
    <n v="41.682600000000001"/>
    <x v="336"/>
    <n v="1014672"/>
    <n v="2615"/>
    <x v="8"/>
    <n v="49.095999999999997"/>
    <n v="-0.15099804464722169"/>
    <s v="cust-01955"/>
    <x v="3"/>
    <x v="0"/>
    <s v="sdavis@radon.com"/>
    <x v="3"/>
    <s v="Australia"/>
    <s v="data2"/>
    <n v="9512"/>
  </r>
  <r>
    <n v="41.682600000000001"/>
    <x v="241"/>
    <n v="1016192"/>
    <n v="786"/>
    <x v="7"/>
    <n v="49.816000000000003"/>
    <n v="-0.16326882929179382"/>
    <s v="cust-01956"/>
    <x v="6"/>
    <x v="2"/>
    <s v="mwilliams@ryzen.com"/>
    <x v="10"/>
    <s v="USA"/>
    <s v="data1"/>
    <n v="3818"/>
  </r>
  <r>
    <n v="41.682600000000001"/>
    <x v="102"/>
    <n v="1008270"/>
    <n v="2674"/>
    <x v="3"/>
    <n v="55.332000000000001"/>
    <n v="-0.24668184775536758"/>
    <s v="cust-01957"/>
    <x v="6"/>
    <x v="7"/>
    <s v="mgarcia@ryzen.com"/>
    <x v="11"/>
    <s v="England"/>
    <s v="data1"/>
    <n v="2244"/>
  </r>
  <r>
    <n v="41.86"/>
    <x v="155"/>
    <n v="1002451"/>
    <n v="2451"/>
    <x v="4"/>
    <n v="81.382400000000004"/>
    <n v="-0.48563817238125201"/>
    <s v="cust-01958"/>
    <x v="8"/>
    <x v="2"/>
    <s v="iwilliams@ryzen.com"/>
    <x v="1"/>
    <s v="India"/>
    <s v="info1"/>
    <n v="4943"/>
  </r>
  <r>
    <n v="41.891199999999998"/>
    <x v="263"/>
    <n v="1003012"/>
    <n v="1450"/>
    <x v="3"/>
    <n v="215.5872"/>
    <n v="-0.80568790725980022"/>
    <s v="cust-01959"/>
    <x v="9"/>
    <x v="3"/>
    <s v="obrown@radon.com"/>
    <x v="9"/>
    <s v="USA"/>
    <s v="data1"/>
    <n v="4411"/>
  </r>
  <r>
    <n v="41.99"/>
    <x v="22"/>
    <n v="1003593"/>
    <n v="734"/>
    <x v="8"/>
    <n v="90.217600000000004"/>
    <n v="-0.5345697513567198"/>
    <s v="cust-01960"/>
    <x v="6"/>
    <x v="2"/>
    <s v="mwilliams@ryzen.com"/>
    <x v="9"/>
    <s v="USA"/>
    <s v="info1"/>
    <n v="2621"/>
  </r>
  <r>
    <n v="42.12"/>
    <x v="300"/>
    <n v="1005324"/>
    <n v="750"/>
    <x v="6"/>
    <n v="361.47199999999998"/>
    <n v="-0.8834764518413597"/>
    <s v="cust-01961"/>
    <x v="8"/>
    <x v="3"/>
    <s v="ibrown@ideapad.com"/>
    <x v="3"/>
    <s v="Australia"/>
    <s v="info1"/>
    <n v="8876"/>
  </r>
  <r>
    <n v="42.130800000000001"/>
    <x v="125"/>
    <n v="1006816"/>
    <n v="536"/>
    <x v="6"/>
    <n v="29.992000000000001"/>
    <n v="0.40473459589223792"/>
    <s v="cust-01962"/>
    <x v="1"/>
    <x v="0"/>
    <s v="edavis@ideapad.com"/>
    <x v="0"/>
    <s v="Australia"/>
    <s v="info1"/>
    <n v="6638"/>
  </r>
  <r>
    <n v="42.130800000000001"/>
    <x v="70"/>
    <n v="1012236"/>
    <n v="1222"/>
    <x v="0"/>
    <n v="3.552"/>
    <n v="10.861148648648649"/>
    <s v="cust-01963"/>
    <x v="2"/>
    <x v="1"/>
    <s v="jsmith@radon.com"/>
    <x v="3"/>
    <s v="Australia"/>
    <s v="data1"/>
    <n v="9118"/>
  </r>
  <r>
    <n v="42.130800000000001"/>
    <x v="337"/>
    <n v="1019648"/>
    <n v="55"/>
    <x v="2"/>
    <n v="6.9240000000000004"/>
    <n v="5.0847487001733098"/>
    <s v="cust-01964"/>
    <x v="9"/>
    <x v="4"/>
    <s v="omiller@ideapad.com"/>
    <x v="10"/>
    <s v="USA"/>
    <s v="data2"/>
    <n v="9598"/>
  </r>
  <r>
    <n v="42.130800000000001"/>
    <x v="328"/>
    <n v="1006532"/>
    <n v="2193"/>
    <x v="2"/>
    <n v="13.66"/>
    <n v="2.0842459736456806"/>
    <s v="cust-01965"/>
    <x v="9"/>
    <x v="1"/>
    <s v="osmith@ryzen.com"/>
    <x v="4"/>
    <s v="England"/>
    <s v="data2"/>
    <n v="2510"/>
  </r>
  <r>
    <n v="42.130800000000001"/>
    <x v="314"/>
    <n v="1010719"/>
    <n v="2611"/>
    <x v="5"/>
    <n v="29.404"/>
    <n v="0.43282546592300369"/>
    <s v="cust-01966"/>
    <x v="6"/>
    <x v="1"/>
    <s v="msmith@ryzen.com"/>
    <x v="3"/>
    <s v="Australia"/>
    <s v="data1"/>
    <n v="9874"/>
  </r>
  <r>
    <n v="42.130800000000001"/>
    <x v="337"/>
    <n v="1007610"/>
    <n v="1846"/>
    <x v="2"/>
    <n v="40.176000000000002"/>
    <n v="4.8655913978494593E-2"/>
    <s v="cust-01967"/>
    <x v="9"/>
    <x v="2"/>
    <s v="owilliams@ryzen.com"/>
    <x v="9"/>
    <s v="USA"/>
    <s v="data2"/>
    <n v="5056"/>
  </r>
  <r>
    <n v="42.130800000000001"/>
    <x v="45"/>
    <n v="1011591"/>
    <n v="2481"/>
    <x v="6"/>
    <n v="40.283999999999999"/>
    <n v="4.5844504021447768E-2"/>
    <s v="cust-01968"/>
    <x v="8"/>
    <x v="2"/>
    <s v="iwilliams@ideapad.com"/>
    <x v="9"/>
    <s v="USA"/>
    <s v="info1"/>
    <n v="4688"/>
  </r>
  <r>
    <n v="42.130800000000001"/>
    <x v="306"/>
    <n v="1017891"/>
    <n v="2637"/>
    <x v="5"/>
    <n v="56.02"/>
    <n v="-0.24793288111388792"/>
    <s v="cust-01969"/>
    <x v="3"/>
    <x v="3"/>
    <s v="sbrown@radon.com"/>
    <x v="2"/>
    <s v="Australia"/>
    <s v="data1"/>
    <n v="8353"/>
  </r>
  <r>
    <n v="42.130800000000001"/>
    <x v="145"/>
    <n v="1009600"/>
    <n v="894"/>
    <x v="1"/>
    <n v="89.74"/>
    <n v="-0.53052373523512364"/>
    <s v="cust-01970"/>
    <x v="8"/>
    <x v="3"/>
    <s v="ibrown@radon.com"/>
    <x v="11"/>
    <s v="England"/>
    <s v="data1"/>
    <n v="3806"/>
  </r>
  <r>
    <n v="42.130800000000001"/>
    <x v="26"/>
    <n v="1013857"/>
    <n v="1346"/>
    <x v="2"/>
    <n v="93.111999999999995"/>
    <n v="-0.5475255606151731"/>
    <s v="cust-01971"/>
    <x v="2"/>
    <x v="5"/>
    <s v="jmartinez@radon.com"/>
    <x v="7"/>
    <s v="India"/>
    <s v="info1"/>
    <n v="9898"/>
  </r>
  <r>
    <n v="42.130800000000001"/>
    <x v="125"/>
    <n v="1014495"/>
    <n v="1719"/>
    <x v="7"/>
    <n v="93.111999999999995"/>
    <n v="-0.5475255606151731"/>
    <s v="cust-01972"/>
    <x v="6"/>
    <x v="3"/>
    <s v="mbrown@ryzen.com"/>
    <x v="6"/>
    <s v="England"/>
    <s v="data1"/>
    <n v="7406"/>
  </r>
  <r>
    <n v="42.130800000000001"/>
    <x v="13"/>
    <n v="1011869"/>
    <n v="1800"/>
    <x v="8"/>
    <n v="104.352"/>
    <n v="-0.5962626494940203"/>
    <s v="cust-01973"/>
    <x v="9"/>
    <x v="6"/>
    <s v="ojohnson@radon.com"/>
    <x v="1"/>
    <s v="India"/>
    <s v="data1"/>
    <n v="2118"/>
  </r>
  <r>
    <n v="42.130800000000001"/>
    <x v="133"/>
    <n v="1019565"/>
    <n v="1341"/>
    <x v="1"/>
    <n v="113.34399999999999"/>
    <n v="-0.62829263128176172"/>
    <s v="cust-01974"/>
    <x v="6"/>
    <x v="1"/>
    <s v="msmith@radon.com"/>
    <x v="0"/>
    <s v="Australia"/>
    <s v="data1"/>
    <n v="9966"/>
  </r>
  <r>
    <n v="42.130800000000001"/>
    <x v="326"/>
    <n v="1016573"/>
    <n v="636"/>
    <x v="6"/>
    <n v="114.468"/>
    <n v="-0.6319425516301499"/>
    <s v="cust-01975"/>
    <x v="8"/>
    <x v="1"/>
    <s v="ismith@radon.com"/>
    <x v="2"/>
    <s v="Australia"/>
    <s v="info1"/>
    <n v="6958"/>
  </r>
  <r>
    <n v="42.130800000000001"/>
    <x v="23"/>
    <n v="1017644"/>
    <n v="2419"/>
    <x v="4"/>
    <n v="120.08799999999999"/>
    <n v="-0.64916727732995805"/>
    <s v="cust-01976"/>
    <x v="0"/>
    <x v="9"/>
    <s v="njones@radon.com"/>
    <x v="10"/>
    <s v="USA"/>
    <s v="data1"/>
    <n v="2916"/>
  </r>
  <r>
    <n v="42.130800000000001"/>
    <x v="302"/>
    <n v="1013393"/>
    <n v="598"/>
    <x v="1"/>
    <n v="121.212"/>
    <n v="-0.65242055242055241"/>
    <s v="cust-01977"/>
    <x v="5"/>
    <x v="5"/>
    <s v="amartinez@radon.com"/>
    <x v="6"/>
    <s v="England"/>
    <s v="info1"/>
    <n v="3515"/>
  </r>
  <r>
    <n v="42.130800000000001"/>
    <x v="58"/>
    <n v="1009776"/>
    <n v="50"/>
    <x v="0"/>
    <n v="127.956"/>
    <n v="-0.67073994185501262"/>
    <s v="cust-01978"/>
    <x v="2"/>
    <x v="1"/>
    <s v="jsmith@ryzen.com"/>
    <x v="9"/>
    <s v="USA"/>
    <s v="data1"/>
    <n v="5999"/>
  </r>
  <r>
    <n v="42.130800000000001"/>
    <x v="162"/>
    <n v="1016775"/>
    <n v="2253"/>
    <x v="4"/>
    <n v="127.956"/>
    <n v="-0.67073994185501262"/>
    <s v="cust-01979"/>
    <x v="7"/>
    <x v="9"/>
    <s v="ljones@radon.com"/>
    <x v="8"/>
    <s v="India"/>
    <s v="data2"/>
    <n v="9087"/>
  </r>
  <r>
    <n v="42.130800000000001"/>
    <x v="44"/>
    <n v="1005867"/>
    <n v="918"/>
    <x v="7"/>
    <n v="157.41200000000001"/>
    <n v="-0.73235331486798982"/>
    <s v="cust-01980"/>
    <x v="0"/>
    <x v="8"/>
    <s v="nrodriguez@ideapad.com"/>
    <x v="9"/>
    <s v="USA"/>
    <s v="data1"/>
    <n v="7390"/>
  </r>
  <r>
    <n v="42.130800000000001"/>
    <x v="52"/>
    <n v="1006880"/>
    <n v="2393"/>
    <x v="6"/>
    <n v="43.008000000000003"/>
    <n v="-2.0396205357142903E-2"/>
    <s v="cust-01981"/>
    <x v="8"/>
    <x v="5"/>
    <s v="imartinez@radon.com"/>
    <x v="9"/>
    <s v="USA"/>
    <s v="data1"/>
    <n v="4660"/>
  </r>
  <r>
    <n v="42.177199999999999"/>
    <x v="364"/>
    <n v="1004707"/>
    <n v="39"/>
    <x v="8"/>
    <n v="95.356800000000007"/>
    <n v="-0.5576906943186013"/>
    <s v="cust-01982"/>
    <x v="2"/>
    <x v="9"/>
    <s v="jjones@radon.com"/>
    <x v="11"/>
    <s v="England"/>
    <s v="info1"/>
    <n v="8480"/>
  </r>
  <r>
    <n v="42.310079999999999"/>
    <x v="326"/>
    <n v="1013215"/>
    <n v="434"/>
    <x v="9"/>
    <n v="12.76"/>
    <n v="2.3158369905956113"/>
    <s v="cust-01983"/>
    <x v="7"/>
    <x v="4"/>
    <s v="lmiller@ryzen.com"/>
    <x v="11"/>
    <s v="England"/>
    <s v="info1"/>
    <n v="9480"/>
  </r>
  <r>
    <n v="42.310079999999999"/>
    <x v="165"/>
    <n v="1007423"/>
    <n v="902"/>
    <x v="9"/>
    <n v="20.847999999999999"/>
    <n v="1.0294551036070607"/>
    <s v="cust-01984"/>
    <x v="7"/>
    <x v="9"/>
    <s v="ljones@radon.com"/>
    <x v="7"/>
    <s v="India"/>
    <s v="data2"/>
    <n v="3384"/>
  </r>
  <r>
    <n v="42.579000000000001"/>
    <x v="148"/>
    <n v="1019660"/>
    <n v="1970"/>
    <x v="4"/>
    <n v="2.6520000000000001"/>
    <n v="15.055429864253393"/>
    <s v="cust-01985"/>
    <x v="6"/>
    <x v="3"/>
    <s v="mbrown@ryzen.com"/>
    <x v="7"/>
    <s v="India"/>
    <s v="data2"/>
    <n v="4128"/>
  </r>
  <r>
    <n v="42.579000000000001"/>
    <x v="134"/>
    <n v="1015798"/>
    <n v="2624"/>
    <x v="5"/>
    <n v="8.2720000000000002"/>
    <n v="4.1473646034816252"/>
    <s v="cust-01986"/>
    <x v="1"/>
    <x v="6"/>
    <s v="ejohnson@ryzen.com"/>
    <x v="4"/>
    <s v="England"/>
    <s v="info1"/>
    <n v="6726"/>
  </r>
  <r>
    <n v="42.579000000000001"/>
    <x v="13"/>
    <n v="1013186"/>
    <n v="2806"/>
    <x v="3"/>
    <n v="16.14"/>
    <n v="1.6381040892193308"/>
    <s v="cust-01987"/>
    <x v="3"/>
    <x v="3"/>
    <s v="sbrown@ryzen.com"/>
    <x v="7"/>
    <s v="India"/>
    <s v="data2"/>
    <n v="6533"/>
  </r>
  <r>
    <n v="42.579000000000001"/>
    <x v="154"/>
    <n v="1016195"/>
    <n v="1576"/>
    <x v="4"/>
    <n v="17.263999999999999"/>
    <n v="1.466346153846154"/>
    <s v="cust-01988"/>
    <x v="9"/>
    <x v="1"/>
    <s v="osmith@ideapad.com"/>
    <x v="1"/>
    <s v="India"/>
    <s v="info1"/>
    <n v="7038"/>
  </r>
  <r>
    <n v="42.579000000000001"/>
    <x v="287"/>
    <n v="1018803"/>
    <n v="2631"/>
    <x v="6"/>
    <n v="26.256"/>
    <n v="0.62168647166361979"/>
    <s v="cust-01989"/>
    <x v="9"/>
    <x v="2"/>
    <s v="owilliams@ryzen.com"/>
    <x v="10"/>
    <s v="USA"/>
    <s v="data1"/>
    <n v="6679"/>
  </r>
  <r>
    <n v="42.579000000000001"/>
    <x v="219"/>
    <n v="1010726"/>
    <n v="1271"/>
    <x v="8"/>
    <n v="36.372"/>
    <n v="0.17065324975255694"/>
    <s v="cust-01990"/>
    <x v="1"/>
    <x v="5"/>
    <s v="emartinez@ryzen.com"/>
    <x v="1"/>
    <s v="India"/>
    <s v="data1"/>
    <n v="5864"/>
  </r>
  <r>
    <n v="42.579000000000001"/>
    <x v="168"/>
    <n v="1009874"/>
    <n v="987"/>
    <x v="3"/>
    <n v="38.619999999999997"/>
    <n v="0.10251165199378569"/>
    <s v="cust-01991"/>
    <x v="8"/>
    <x v="9"/>
    <s v="ijones@ryzen.com"/>
    <x v="3"/>
    <s v="Australia"/>
    <s v="info1"/>
    <n v="2962"/>
  </r>
  <r>
    <n v="42.579000000000001"/>
    <x v="92"/>
    <n v="1019478"/>
    <n v="1451"/>
    <x v="2"/>
    <n v="50.984000000000002"/>
    <n v="-0.1648556409854072"/>
    <s v="cust-01992"/>
    <x v="0"/>
    <x v="7"/>
    <s v="ngarcia@ideapad.com"/>
    <x v="7"/>
    <s v="India"/>
    <s v="data1"/>
    <n v="1484"/>
  </r>
  <r>
    <n v="42.579000000000001"/>
    <x v="28"/>
    <n v="1008820"/>
    <n v="2618"/>
    <x v="8"/>
    <n v="82.951999999999998"/>
    <n v="-0.48670315363101552"/>
    <s v="cust-01993"/>
    <x v="8"/>
    <x v="9"/>
    <s v="ijones@ideapad.com"/>
    <x v="3"/>
    <s v="Australia"/>
    <s v="data1"/>
    <n v="8321"/>
  </r>
  <r>
    <n v="42.579000000000001"/>
    <x v="246"/>
    <n v="1007538"/>
    <n v="1619"/>
    <x v="5"/>
    <n v="64.34"/>
    <n v="-0.33821883742617348"/>
    <s v="cust-01994"/>
    <x v="9"/>
    <x v="2"/>
    <s v="owilliams@ideapad.com"/>
    <x v="10"/>
    <s v="USA"/>
    <s v="data2"/>
    <n v="1658"/>
  </r>
  <r>
    <n v="42.579000000000001"/>
    <x v="263"/>
    <n v="1007333"/>
    <n v="1895"/>
    <x v="5"/>
    <n v="70.7"/>
    <n v="-0.39775106082036776"/>
    <s v="cust-01995"/>
    <x v="9"/>
    <x v="5"/>
    <s v="omartinez@ideapad.com"/>
    <x v="9"/>
    <s v="USA"/>
    <s v="info1"/>
    <n v="1549"/>
  </r>
  <r>
    <n v="42.579000000000001"/>
    <x v="271"/>
    <n v="1015371"/>
    <n v="394"/>
    <x v="1"/>
    <n v="74.587999999999994"/>
    <n v="-0.42914409824636668"/>
    <s v="cust-01996"/>
    <x v="2"/>
    <x v="0"/>
    <s v="jdavis@radon.com"/>
    <x v="4"/>
    <s v="England"/>
    <s v="data1"/>
    <n v="9745"/>
  </r>
  <r>
    <n v="42.579000000000001"/>
    <x v="166"/>
    <n v="1012558"/>
    <n v="2124"/>
    <x v="7"/>
    <n v="82.456000000000003"/>
    <n v="-0.48361550402638986"/>
    <s v="cust-01997"/>
    <x v="4"/>
    <x v="0"/>
    <s v="jdavis@radon.com"/>
    <x v="0"/>
    <s v="Australia"/>
    <s v="info1"/>
    <n v="8697"/>
  </r>
  <r>
    <n v="42.579000000000001"/>
    <x v="198"/>
    <n v="1013970"/>
    <n v="1367"/>
    <x v="7"/>
    <n v="103.812"/>
    <n v="-0.58984510461218354"/>
    <s v="cust-01998"/>
    <x v="9"/>
    <x v="5"/>
    <s v="omartinez@ideapad.com"/>
    <x v="6"/>
    <s v="England"/>
    <s v="data2"/>
    <n v="3616"/>
  </r>
  <r>
    <n v="42.579000000000001"/>
    <x v="145"/>
    <n v="1019604"/>
    <n v="2194"/>
    <x v="2"/>
    <n v="106.06"/>
    <n v="-0.59853856307750331"/>
    <s v="cust-01999"/>
    <x v="5"/>
    <x v="6"/>
    <s v="ajohnson@ryzen.com"/>
    <x v="3"/>
    <s v="Australia"/>
    <s v="info1"/>
    <n v="4513"/>
  </r>
  <r>
    <n v="42.579000000000001"/>
    <x v="294"/>
    <n v="1018635"/>
    <n v="2634"/>
    <x v="6"/>
    <n v="111.68"/>
    <n v="-0.61874104584527212"/>
    <s v="cust-02000"/>
    <x v="8"/>
    <x v="6"/>
    <s v="ijohnson@ideapad.com"/>
    <x v="2"/>
    <s v="Australia"/>
    <s v="data1"/>
    <n v="3374"/>
  </r>
  <r>
    <n v="42.579000000000001"/>
    <x v="193"/>
    <n v="1008284"/>
    <n v="2807"/>
    <x v="5"/>
    <n v="125.312"/>
    <n v="-0.66021610061287028"/>
    <s v="cust-02001"/>
    <x v="3"/>
    <x v="6"/>
    <s v="sjohnson@ideapad.com"/>
    <x v="5"/>
    <s v="USA"/>
    <s v="info1"/>
    <n v="5815"/>
  </r>
  <r>
    <n v="42.579000000000001"/>
    <x v="317"/>
    <n v="1017943"/>
    <n v="546"/>
    <x v="4"/>
    <n v="166.756"/>
    <n v="-0.74466286070666121"/>
    <s v="cust-02002"/>
    <x v="5"/>
    <x v="4"/>
    <s v="amiller@radon.com"/>
    <x v="9"/>
    <s v="USA"/>
    <s v="info1"/>
    <n v="9932"/>
  </r>
  <r>
    <n v="42.579000000000001"/>
    <x v="38"/>
    <n v="1017816"/>
    <n v="2183"/>
    <x v="1"/>
    <n v="170.12799999999999"/>
    <n v="-0.74972373742123566"/>
    <s v="cust-02003"/>
    <x v="5"/>
    <x v="5"/>
    <s v="amartinez@ideapad.com"/>
    <x v="1"/>
    <s v="India"/>
    <s v="data2"/>
    <n v="7285"/>
  </r>
  <r>
    <n v="42.978000000000002"/>
    <x v="357"/>
    <n v="1005145"/>
    <n v="1149"/>
    <x v="6"/>
    <n v="164.7328"/>
    <n v="-0.73910478059014351"/>
    <s v="cust-02004"/>
    <x v="8"/>
    <x v="5"/>
    <s v="imartinez@ideapad.com"/>
    <x v="3"/>
    <s v="Australia"/>
    <s v="info1"/>
    <n v="4579"/>
  </r>
  <r>
    <n v="43.027200000000001"/>
    <x v="70"/>
    <n v="1010445"/>
    <n v="2337"/>
    <x v="0"/>
    <n v="2.1120000000000001"/>
    <n v="19.372727272727271"/>
    <s v="cust-02005"/>
    <x v="3"/>
    <x v="9"/>
    <s v="sjones@ideapad.com"/>
    <x v="8"/>
    <s v="India"/>
    <s v="data2"/>
    <n v="8635"/>
  </r>
  <r>
    <n v="43.027200000000001"/>
    <x v="146"/>
    <n v="1012784"/>
    <n v="246"/>
    <x v="0"/>
    <n v="24.591999999999999"/>
    <n v="0.74964216005204953"/>
    <s v="cust-02006"/>
    <x v="5"/>
    <x v="0"/>
    <s v="adavis@ideapad.com"/>
    <x v="10"/>
    <s v="USA"/>
    <s v="data2"/>
    <n v="1392"/>
  </r>
  <r>
    <n v="43.027200000000001"/>
    <x v="195"/>
    <n v="1009296"/>
    <n v="1682"/>
    <x v="3"/>
    <n v="38.351999999999997"/>
    <n v="0.1219023779724657"/>
    <s v="cust-02007"/>
    <x v="5"/>
    <x v="3"/>
    <s v="abrown@ryzen.com"/>
    <x v="1"/>
    <s v="India"/>
    <s v="data1"/>
    <n v="3802"/>
  </r>
  <r>
    <n v="43.027200000000001"/>
    <x v="129"/>
    <n v="1014985"/>
    <n v="2476"/>
    <x v="8"/>
    <n v="41.723999999999997"/>
    <n v="3.1233822260569553E-2"/>
    <s v="cust-02008"/>
    <x v="9"/>
    <x v="8"/>
    <s v="orodriguez@radon.com"/>
    <x v="11"/>
    <s v="England"/>
    <s v="data2"/>
    <n v="3751"/>
  </r>
  <r>
    <n v="43.027200000000001"/>
    <x v="326"/>
    <n v="1014404"/>
    <n v="1330"/>
    <x v="3"/>
    <n v="47.072000000000003"/>
    <n v="-8.5927940176750553E-2"/>
    <s v="cust-02009"/>
    <x v="0"/>
    <x v="9"/>
    <s v="njones@radon.com"/>
    <x v="10"/>
    <s v="USA"/>
    <s v="data1"/>
    <n v="3696"/>
  </r>
  <r>
    <n v="43.027200000000001"/>
    <x v="326"/>
    <n v="1013504"/>
    <n v="111"/>
    <x v="5"/>
    <n v="47.344000000000001"/>
    <n v="-9.1179452517742496E-2"/>
    <s v="cust-02010"/>
    <x v="8"/>
    <x v="9"/>
    <s v="ijones@ideapad.com"/>
    <x v="7"/>
    <s v="India"/>
    <s v="data2"/>
    <n v="1450"/>
  </r>
  <r>
    <n v="43.027200000000001"/>
    <x v="349"/>
    <n v="1008165"/>
    <n v="358"/>
    <x v="0"/>
    <n v="48.94"/>
    <n v="-0.12081732733959946"/>
    <s v="cust-02011"/>
    <x v="2"/>
    <x v="2"/>
    <s v="jwilliams@ideapad.com"/>
    <x v="1"/>
    <s v="India"/>
    <s v="data2"/>
    <n v="2787"/>
  </r>
  <r>
    <n v="43.027200000000001"/>
    <x v="124"/>
    <n v="1012497"/>
    <n v="1230"/>
    <x v="1"/>
    <n v="51.84"/>
    <n v="-0.17000000000000004"/>
    <s v="cust-02012"/>
    <x v="8"/>
    <x v="5"/>
    <s v="imartinez@radon.com"/>
    <x v="2"/>
    <s v="Australia"/>
    <s v="data2"/>
    <n v="3813"/>
  </r>
  <r>
    <n v="43.027200000000001"/>
    <x v="291"/>
    <n v="1012714"/>
    <n v="1554"/>
    <x v="4"/>
    <n v="59.707999999999998"/>
    <n v="-0.27937294834862997"/>
    <s v="cust-02013"/>
    <x v="8"/>
    <x v="7"/>
    <s v="igarcia@ideapad.com"/>
    <x v="11"/>
    <s v="England"/>
    <s v="data1"/>
    <n v="4028"/>
  </r>
  <r>
    <n v="43.027200000000001"/>
    <x v="202"/>
    <n v="1014778"/>
    <n v="970"/>
    <x v="6"/>
    <n v="63.08"/>
    <n v="-0.31789473684210523"/>
    <s v="cust-02014"/>
    <x v="3"/>
    <x v="8"/>
    <s v="srodriguez@ideapad.com"/>
    <x v="7"/>
    <s v="India"/>
    <s v="info1"/>
    <n v="2837"/>
  </r>
  <r>
    <n v="43.027200000000001"/>
    <x v="260"/>
    <n v="1011876"/>
    <n v="1354"/>
    <x v="1"/>
    <n v="68.7"/>
    <n v="-0.37369432314410483"/>
    <s v="cust-02015"/>
    <x v="2"/>
    <x v="7"/>
    <s v="jgarcia@ryzen.com"/>
    <x v="3"/>
    <s v="Australia"/>
    <s v="info1"/>
    <n v="6479"/>
  </r>
  <r>
    <n v="43.027200000000001"/>
    <x v="52"/>
    <n v="1013123"/>
    <n v="1632"/>
    <x v="2"/>
    <n v="74.319999999999993"/>
    <n v="-0.42105489773950477"/>
    <s v="cust-02016"/>
    <x v="3"/>
    <x v="5"/>
    <s v="smartinez@radon.com"/>
    <x v="0"/>
    <s v="Australia"/>
    <s v="data1"/>
    <n v="6014"/>
  </r>
  <r>
    <n v="43.027200000000001"/>
    <x v="235"/>
    <n v="1006761"/>
    <n v="386"/>
    <x v="7"/>
    <n v="86.424000000000007"/>
    <n v="-0.50213829491807838"/>
    <s v="cust-02017"/>
    <x v="3"/>
    <x v="4"/>
    <s v="smiller@radon.com"/>
    <x v="10"/>
    <s v="USA"/>
    <s v="info1"/>
    <n v="2519"/>
  </r>
  <r>
    <n v="43.027200000000001"/>
    <x v="26"/>
    <n v="1019832"/>
    <n v="2668"/>
    <x v="9"/>
    <n v="104.396"/>
    <n v="-0.5878462776351584"/>
    <s v="cust-02018"/>
    <x v="0"/>
    <x v="1"/>
    <s v="nsmith@ideapad.com"/>
    <x v="10"/>
    <s v="USA"/>
    <s v="info1"/>
    <n v="6478"/>
  </r>
  <r>
    <n v="43.027200000000001"/>
    <x v="200"/>
    <n v="1008121"/>
    <n v="2473"/>
    <x v="5"/>
    <n v="105.824"/>
    <n v="-0.59340792258844877"/>
    <s v="cust-02019"/>
    <x v="3"/>
    <x v="1"/>
    <s v="ssmith@radon.com"/>
    <x v="4"/>
    <s v="England"/>
    <s v="data2"/>
    <n v="9033"/>
  </r>
  <r>
    <n v="43.027200000000001"/>
    <x v="241"/>
    <n v="1008904"/>
    <n v="1450"/>
    <x v="4"/>
    <n v="113.12"/>
    <n v="-0.61963224893917968"/>
    <s v="cust-02020"/>
    <x v="0"/>
    <x v="2"/>
    <s v="nwilliams@ryzen.com"/>
    <x v="8"/>
    <s v="India"/>
    <s v="data2"/>
    <n v="2005"/>
  </r>
  <r>
    <n v="43.027200000000001"/>
    <x v="171"/>
    <n v="1015091"/>
    <n v="812"/>
    <x v="6"/>
    <n v="123.504"/>
    <n v="-0.65161290322580645"/>
    <s v="cust-02021"/>
    <x v="7"/>
    <x v="5"/>
    <s v="lmartinez@ideapad.com"/>
    <x v="10"/>
    <s v="USA"/>
    <s v="info1"/>
    <n v="4686"/>
  </r>
  <r>
    <n v="43.027200000000001"/>
    <x v="150"/>
    <n v="1015902"/>
    <n v="291"/>
    <x v="7"/>
    <n v="131.37200000000001"/>
    <n v="-0.67247815364004515"/>
    <s v="cust-02022"/>
    <x v="2"/>
    <x v="4"/>
    <s v="jmiller@ideapad.com"/>
    <x v="2"/>
    <s v="Australia"/>
    <s v="data1"/>
    <n v="8804"/>
  </r>
  <r>
    <n v="43.027200000000001"/>
    <x v="15"/>
    <n v="1015253"/>
    <n v="892"/>
    <x v="9"/>
    <n v="13.624000000000001"/>
    <n v="2.1581914268937168"/>
    <s v="cust-02023"/>
    <x v="3"/>
    <x v="1"/>
    <s v="ssmith@radon.com"/>
    <x v="1"/>
    <s v="India"/>
    <s v="data2"/>
    <n v="3566"/>
  </r>
  <r>
    <n v="43.027200000000001"/>
    <x v="101"/>
    <n v="1016953"/>
    <n v="2010"/>
    <x v="5"/>
    <n v="69.823999999999998"/>
    <n v="-0.38377635197066906"/>
    <s v="cust-02024"/>
    <x v="5"/>
    <x v="4"/>
    <s v="amiller@ideapad.com"/>
    <x v="5"/>
    <s v="USA"/>
    <s v="data2"/>
    <n v="9012"/>
  </r>
  <r>
    <n v="43.027200000000001"/>
    <x v="326"/>
    <n v="1007721"/>
    <n v="2525"/>
    <x v="9"/>
    <n v="125.98399999999999"/>
    <n v="-0.65847091694183379"/>
    <s v="cust-02025"/>
    <x v="0"/>
    <x v="8"/>
    <s v="nrodriguez@radon.com"/>
    <x v="11"/>
    <s v="England"/>
    <s v="info1"/>
    <n v="2478"/>
  </r>
  <r>
    <n v="43.238"/>
    <x v="194"/>
    <n v="1004256"/>
    <n v="1443"/>
    <x v="6"/>
    <n v="129.87200000000001"/>
    <n v="-0.66707219416040409"/>
    <s v="cust-02026"/>
    <x v="9"/>
    <x v="6"/>
    <s v="ojohnson@ideapad.com"/>
    <x v="8"/>
    <s v="India"/>
    <s v="data1"/>
    <n v="5223"/>
  </r>
  <r>
    <n v="43.409599999999998"/>
    <x v="285"/>
    <n v="1003982"/>
    <n v="1406"/>
    <x v="9"/>
    <n v="17.376000000000001"/>
    <n v="1.4982504604051563"/>
    <s v="cust-02027"/>
    <x v="7"/>
    <x v="4"/>
    <s v="lmiller@ryzen.com"/>
    <x v="5"/>
    <s v="USA"/>
    <s v="data1"/>
    <n v="9896"/>
  </r>
  <r>
    <n v="43.4754"/>
    <x v="186"/>
    <n v="1008773"/>
    <n v="524"/>
    <x v="5"/>
    <n v="31.803999999999998"/>
    <n v="0.36697899635266013"/>
    <s v="cust-02028"/>
    <x v="7"/>
    <x v="1"/>
    <s v="lsmith@radon.com"/>
    <x v="2"/>
    <s v="Australia"/>
    <s v="data1"/>
    <n v="4320"/>
  </r>
  <r>
    <n v="43.4754"/>
    <x v="33"/>
    <n v="1011168"/>
    <n v="192"/>
    <x v="8"/>
    <n v="72.384"/>
    <n v="-0.39937831564986737"/>
    <s v="cust-02029"/>
    <x v="3"/>
    <x v="2"/>
    <s v="swilliams@ideapad.com"/>
    <x v="10"/>
    <s v="USA"/>
    <s v="data2"/>
    <n v="8906"/>
  </r>
  <r>
    <n v="43.4754"/>
    <x v="243"/>
    <n v="1008475"/>
    <n v="821"/>
    <x v="7"/>
    <n v="78.244"/>
    <n v="-0.4443612289760237"/>
    <s v="cust-02030"/>
    <x v="1"/>
    <x v="8"/>
    <s v="erodriguez@ryzen.com"/>
    <x v="4"/>
    <s v="England"/>
    <s v="data1"/>
    <n v="8657"/>
  </r>
  <r>
    <n v="43.4754"/>
    <x v="153"/>
    <n v="1009596"/>
    <n v="2361"/>
    <x v="1"/>
    <n v="94.864000000000004"/>
    <n v="-0.54170812953280489"/>
    <s v="cust-02031"/>
    <x v="6"/>
    <x v="5"/>
    <s v="mmartinez@ryzen.com"/>
    <x v="2"/>
    <s v="Australia"/>
    <s v="info1"/>
    <n v="6852"/>
  </r>
  <r>
    <n v="43.4754"/>
    <x v="233"/>
    <n v="1017283"/>
    <n v="695"/>
    <x v="4"/>
    <n v="99.36"/>
    <n v="-0.56244565217391307"/>
    <s v="cust-02032"/>
    <x v="1"/>
    <x v="6"/>
    <s v="ejohnson@ryzen.com"/>
    <x v="7"/>
    <s v="India"/>
    <s v="data1"/>
    <n v="8521"/>
  </r>
  <r>
    <n v="43.4754"/>
    <x v="296"/>
    <n v="1013264"/>
    <n v="2045"/>
    <x v="2"/>
    <n v="122.964"/>
    <n v="-0.64643798184834578"/>
    <s v="cust-02033"/>
    <x v="0"/>
    <x v="5"/>
    <s v="nmartinez@ideapad.com"/>
    <x v="5"/>
    <s v="USA"/>
    <s v="data1"/>
    <n v="5262"/>
  </r>
  <r>
    <n v="43.4754"/>
    <x v="230"/>
    <n v="1010425"/>
    <n v="1503"/>
    <x v="8"/>
    <n v="125.212"/>
    <n v="-0.65278567549436162"/>
    <s v="cust-02034"/>
    <x v="1"/>
    <x v="9"/>
    <s v="ejones@ideapad.com"/>
    <x v="5"/>
    <s v="USA"/>
    <s v="data2"/>
    <n v="8142"/>
  </r>
  <r>
    <n v="43.4754"/>
    <x v="324"/>
    <n v="1006610"/>
    <n v="1194"/>
    <x v="6"/>
    <n v="137.99600000000001"/>
    <n v="-0.6849517377315284"/>
    <s v="cust-02035"/>
    <x v="6"/>
    <x v="0"/>
    <s v="mdavis@radon.com"/>
    <x v="0"/>
    <s v="Australia"/>
    <s v="info1"/>
    <n v="9576"/>
  </r>
  <r>
    <n v="43.4754"/>
    <x v="322"/>
    <n v="1013560"/>
    <n v="916"/>
    <x v="0"/>
    <n v="145.44399999999999"/>
    <n v="-0.70108495365914025"/>
    <s v="cust-02036"/>
    <x v="0"/>
    <x v="1"/>
    <s v="nsmith@ideapad.com"/>
    <x v="5"/>
    <s v="USA"/>
    <s v="data2"/>
    <n v="4307"/>
  </r>
  <r>
    <n v="43.4754"/>
    <x v="284"/>
    <n v="1015249"/>
    <n v="1912"/>
    <x v="3"/>
    <n v="146.56800000000001"/>
    <n v="-0.70337727198297029"/>
    <s v="cust-02037"/>
    <x v="8"/>
    <x v="7"/>
    <s v="igarcia@ryzen.com"/>
    <x v="1"/>
    <s v="India"/>
    <s v="info1"/>
    <n v="6616"/>
  </r>
  <r>
    <n v="43.4754"/>
    <x v="178"/>
    <n v="1007301"/>
    <n v="391"/>
    <x v="0"/>
    <n v="162.548"/>
    <n v="-0.73253808105913321"/>
    <s v="cust-02038"/>
    <x v="1"/>
    <x v="1"/>
    <s v="esmith@radon.com"/>
    <x v="10"/>
    <s v="USA"/>
    <s v="info1"/>
    <n v="6367"/>
  </r>
  <r>
    <n v="43.4754"/>
    <x v="68"/>
    <n v="1011210"/>
    <n v="1402"/>
    <x v="3"/>
    <n v="165.67599999999999"/>
    <n v="-0.73758782201405149"/>
    <s v="cust-02039"/>
    <x v="2"/>
    <x v="5"/>
    <s v="jmartinez@radon.com"/>
    <x v="7"/>
    <s v="India"/>
    <s v="data1"/>
    <n v="7035"/>
  </r>
  <r>
    <n v="43.4754"/>
    <x v="267"/>
    <n v="1006373"/>
    <n v="1677"/>
    <x v="2"/>
    <n v="7.5519999999999996"/>
    <n v="4.7568061440677969"/>
    <s v="cust-02040"/>
    <x v="0"/>
    <x v="0"/>
    <s v="ndavis@ryzen.com"/>
    <x v="4"/>
    <s v="England"/>
    <s v="data1"/>
    <n v="6018"/>
  </r>
  <r>
    <n v="43.4754"/>
    <x v="67"/>
    <n v="1010647"/>
    <n v="1005"/>
    <x v="7"/>
    <n v="44.283999999999999"/>
    <n v="-1.8259416493541649E-2"/>
    <s v="cust-02041"/>
    <x v="3"/>
    <x v="3"/>
    <s v="sbrown@ideapad.com"/>
    <x v="7"/>
    <s v="India"/>
    <s v="info1"/>
    <n v="6929"/>
  </r>
  <r>
    <n v="43.4754"/>
    <x v="46"/>
    <n v="1010498"/>
    <n v="556"/>
    <x v="7"/>
    <n v="52.152000000000001"/>
    <n v="-0.16637137597791074"/>
    <s v="cust-02042"/>
    <x v="9"/>
    <x v="9"/>
    <s v="ojones@ideapad.com"/>
    <x v="7"/>
    <s v="India"/>
    <s v="data2"/>
    <n v="5908"/>
  </r>
  <r>
    <n v="43.4754"/>
    <x v="214"/>
    <n v="1014559"/>
    <n v="1855"/>
    <x v="3"/>
    <n v="62.496000000000002"/>
    <n v="-0.30434907834101382"/>
    <s v="cust-02043"/>
    <x v="0"/>
    <x v="7"/>
    <s v="ngarcia@radon.com"/>
    <x v="5"/>
    <s v="USA"/>
    <s v="data1"/>
    <n v="6348"/>
  </r>
  <r>
    <n v="43.4754"/>
    <x v="316"/>
    <n v="1017677"/>
    <n v="2444"/>
    <x v="2"/>
    <n v="63.392000000000003"/>
    <n v="-0.31418160020191827"/>
    <s v="cust-02044"/>
    <x v="7"/>
    <x v="8"/>
    <s v="lrodriguez@ideapad.com"/>
    <x v="9"/>
    <s v="USA"/>
    <s v="data1"/>
    <n v="7738"/>
  </r>
  <r>
    <n v="43.4754"/>
    <x v="268"/>
    <n v="1008545"/>
    <n v="2143"/>
    <x v="2"/>
    <n v="152.024"/>
    <n v="-0.71402278587591428"/>
    <s v="cust-02045"/>
    <x v="0"/>
    <x v="7"/>
    <s v="ngarcia@radon.com"/>
    <x v="3"/>
    <s v="Australia"/>
    <s v="data1"/>
    <n v="3912"/>
  </r>
  <r>
    <n v="43.600895999999999"/>
    <x v="60"/>
    <n v="1007469"/>
    <n v="1271"/>
    <x v="9"/>
    <n v="99.84"/>
    <n v="-0.56329230769230776"/>
    <s v="cust-02046"/>
    <x v="3"/>
    <x v="8"/>
    <s v="srodriguez@ryzen.com"/>
    <x v="7"/>
    <s v="India"/>
    <s v="info1"/>
    <n v="8341"/>
  </r>
  <r>
    <n v="43.638399999999997"/>
    <x v="48"/>
    <n v="1002604"/>
    <n v="2604"/>
    <x v="5"/>
    <n v="150.77760000000001"/>
    <n v="-0.71057769854408093"/>
    <s v="cust-02047"/>
    <x v="5"/>
    <x v="2"/>
    <s v="awilliams@radon.com"/>
    <x v="7"/>
    <s v="India"/>
    <s v="info1"/>
    <n v="9248"/>
  </r>
  <r>
    <n v="43.744320000000002"/>
    <x v="150"/>
    <n v="1013177"/>
    <n v="1076"/>
    <x v="9"/>
    <n v="38.340000000000003"/>
    <n v="0.14095774647887319"/>
    <s v="cust-02048"/>
    <x v="5"/>
    <x v="8"/>
    <s v="arodriguez@ryzen.com"/>
    <x v="1"/>
    <s v="India"/>
    <s v="info1"/>
    <n v="9526"/>
  </r>
  <r>
    <n v="43.744320000000002"/>
    <x v="239"/>
    <n v="1019086"/>
    <n v="1649"/>
    <x v="9"/>
    <n v="43.712000000000003"/>
    <n v="7.3938506588576522E-4"/>
    <s v="cust-02049"/>
    <x v="8"/>
    <x v="7"/>
    <s v="igarcia@radon.com"/>
    <x v="3"/>
    <s v="Australia"/>
    <s v="data2"/>
    <n v="1032"/>
  </r>
  <r>
    <n v="43.81"/>
    <x v="260"/>
    <n v="1004027"/>
    <n v="2114"/>
    <x v="7"/>
    <n v="251.36320000000001"/>
    <n v="-0.82571036651347529"/>
    <s v="cust-02050"/>
    <x v="2"/>
    <x v="5"/>
    <s v="jmartinez@ryzen.com"/>
    <x v="4"/>
    <s v="England"/>
    <s v="data2"/>
    <n v="8470"/>
  </r>
  <r>
    <n v="43.914000000000001"/>
    <x v="145"/>
    <n v="1003176"/>
    <n v="2827"/>
    <x v="2"/>
    <n v="383.4144"/>
    <n v="-0.88546596058989968"/>
    <s v="cust-02051"/>
    <x v="1"/>
    <x v="9"/>
    <s v="ejones@ideapad.com"/>
    <x v="4"/>
    <s v="England"/>
    <s v="data2"/>
    <n v="2390"/>
  </r>
  <r>
    <n v="43.9236"/>
    <x v="127"/>
    <n v="1011408"/>
    <n v="860"/>
    <x v="4"/>
    <n v="168.50800000000001"/>
    <n v="-0.7393381916585563"/>
    <s v="cust-02052"/>
    <x v="9"/>
    <x v="9"/>
    <s v="ojones@ryzen.com"/>
    <x v="4"/>
    <s v="England"/>
    <s v="data1"/>
    <n v="6435"/>
  </r>
  <r>
    <n v="43.9236"/>
    <x v="78"/>
    <n v="1018069"/>
    <n v="2655"/>
    <x v="5"/>
    <n v="15.827999999999999"/>
    <n v="1.7750568612585294"/>
    <s v="cust-02053"/>
    <x v="4"/>
    <x v="0"/>
    <s v="jdavis@ryzen.com"/>
    <x v="9"/>
    <s v="USA"/>
    <s v="info1"/>
    <n v="1809"/>
  </r>
  <r>
    <n v="43.9236"/>
    <x v="263"/>
    <n v="1008434"/>
    <n v="348"/>
    <x v="5"/>
    <n v="16.248000000000001"/>
    <n v="1.7033234859675035"/>
    <s v="cust-02054"/>
    <x v="6"/>
    <x v="4"/>
    <s v="mmiller@ideapad.com"/>
    <x v="1"/>
    <s v="India"/>
    <s v="info1"/>
    <n v="7806"/>
  </r>
  <r>
    <n v="43.9236"/>
    <x v="28"/>
    <n v="1017853"/>
    <n v="2718"/>
    <x v="8"/>
    <n v="37.183999999999997"/>
    <n v="0.18125000000000008"/>
    <s v="cust-02055"/>
    <x v="7"/>
    <x v="2"/>
    <s v="lwilliams@ryzen.com"/>
    <x v="11"/>
    <s v="England"/>
    <s v="data2"/>
    <n v="2873"/>
  </r>
  <r>
    <n v="43.9236"/>
    <x v="71"/>
    <n v="1013312"/>
    <n v="1709"/>
    <x v="6"/>
    <n v="48.24"/>
    <n v="-8.9477611940298532E-2"/>
    <s v="cust-02056"/>
    <x v="5"/>
    <x v="4"/>
    <s v="amiller@ryzen.com"/>
    <x v="10"/>
    <s v="USA"/>
    <s v="info1"/>
    <n v="2093"/>
  </r>
  <r>
    <n v="43.9236"/>
    <x v="348"/>
    <n v="1014403"/>
    <n v="625"/>
    <x v="8"/>
    <n v="52.92"/>
    <n v="-0.17"/>
    <s v="cust-02057"/>
    <x v="6"/>
    <x v="5"/>
    <s v="mmartinez@ideapad.com"/>
    <x v="7"/>
    <s v="India"/>
    <s v="info1"/>
    <n v="9086"/>
  </r>
  <r>
    <n v="43.9236"/>
    <x v="116"/>
    <n v="1006544"/>
    <n v="567"/>
    <x v="2"/>
    <n v="73.128"/>
    <n v="-0.39936002625533312"/>
    <s v="cust-02058"/>
    <x v="2"/>
    <x v="9"/>
    <s v="jjones@radon.com"/>
    <x v="10"/>
    <s v="USA"/>
    <s v="data2"/>
    <n v="5444"/>
  </r>
  <r>
    <n v="43.9236"/>
    <x v="68"/>
    <n v="1008126"/>
    <n v="902"/>
    <x v="7"/>
    <n v="82.28"/>
    <n v="-0.4661691784151677"/>
    <s v="cust-02059"/>
    <x v="6"/>
    <x v="8"/>
    <s v="mrodriguez@radon.com"/>
    <x v="8"/>
    <s v="India"/>
    <s v="data2"/>
    <n v="3216"/>
  </r>
  <r>
    <n v="43.9236"/>
    <x v="45"/>
    <n v="1007885"/>
    <n v="1251"/>
    <x v="4"/>
    <n v="93.82"/>
    <n v="-0.53183116606267311"/>
    <s v="cust-02060"/>
    <x v="7"/>
    <x v="3"/>
    <s v="lbrown@ryzen.com"/>
    <x v="6"/>
    <s v="England"/>
    <s v="info1"/>
    <n v="8823"/>
  </r>
  <r>
    <n v="43.9236"/>
    <x v="320"/>
    <n v="1006959"/>
    <n v="2651"/>
    <x v="3"/>
    <n v="101.77200000000001"/>
    <n v="-0.56841174389812521"/>
    <s v="cust-02061"/>
    <x v="6"/>
    <x v="0"/>
    <s v="mdavis@radon.com"/>
    <x v="3"/>
    <s v="Australia"/>
    <s v="info1"/>
    <n v="7525"/>
  </r>
  <r>
    <n v="43.9236"/>
    <x v="96"/>
    <n v="1007035"/>
    <n v="674"/>
    <x v="4"/>
    <n v="95.111999999999995"/>
    <n v="-0.53819076457229365"/>
    <s v="cust-02062"/>
    <x v="0"/>
    <x v="0"/>
    <s v="ndavis@ryzen.com"/>
    <x v="2"/>
    <s v="Australia"/>
    <s v="info1"/>
    <n v="2832"/>
  </r>
  <r>
    <n v="43.9236"/>
    <x v="158"/>
    <n v="1019078"/>
    <n v="990"/>
    <x v="6"/>
    <n v="152.77199999999999"/>
    <n v="-0.71248919959154822"/>
    <s v="cust-02063"/>
    <x v="1"/>
    <x v="1"/>
    <s v="esmith@ryzen.com"/>
    <x v="8"/>
    <s v="India"/>
    <s v="info1"/>
    <n v="8609"/>
  </r>
  <r>
    <n v="44.168799999999997"/>
    <x v="248"/>
    <n v="1004880"/>
    <n v="720"/>
    <x v="9"/>
    <n v="126.59520000000001"/>
    <n v="-0.6511020954980915"/>
    <s v="cust-02064"/>
    <x v="3"/>
    <x v="5"/>
    <s v="smartinez@radon.com"/>
    <x v="6"/>
    <s v="England"/>
    <s v="data1"/>
    <n v="4729"/>
  </r>
  <r>
    <n v="44.267600000000002"/>
    <x v="163"/>
    <n v="1004194"/>
    <n v="508"/>
    <x v="0"/>
    <n v="192.87360000000001"/>
    <n v="-0.77048388167172688"/>
    <s v="cust-02065"/>
    <x v="9"/>
    <x v="9"/>
    <s v="ojones@ideapad.com"/>
    <x v="10"/>
    <s v="USA"/>
    <s v="data1"/>
    <n v="9123"/>
  </r>
  <r>
    <n v="44.3718"/>
    <x v="132"/>
    <n v="1017152"/>
    <n v="446"/>
    <x v="6"/>
    <n v="65.823999999999998"/>
    <n v="-0.32590240641711227"/>
    <s v="cust-02066"/>
    <x v="6"/>
    <x v="7"/>
    <s v="mgarcia@ryzen.com"/>
    <x v="3"/>
    <s v="Australia"/>
    <s v="data1"/>
    <n v="8607"/>
  </r>
  <r>
    <n v="44.3718"/>
    <x v="85"/>
    <n v="1015792"/>
    <n v="413"/>
    <x v="6"/>
    <n v="8.5"/>
    <n v="4.2202117647058826"/>
    <s v="cust-02067"/>
    <x v="8"/>
    <x v="1"/>
    <s v="ismith@ryzen.com"/>
    <x v="1"/>
    <s v="India"/>
    <s v="data1"/>
    <n v="9801"/>
  </r>
  <r>
    <n v="44.3718"/>
    <x v="98"/>
    <n v="1017829"/>
    <n v="6"/>
    <x v="7"/>
    <n v="10.747999999999999"/>
    <n v="3.1283773725344255"/>
    <s v="cust-02068"/>
    <x v="8"/>
    <x v="1"/>
    <s v="ismith@ideapad.com"/>
    <x v="2"/>
    <s v="Australia"/>
    <s v="info1"/>
    <n v="8949"/>
  </r>
  <r>
    <n v="44.3718"/>
    <x v="8"/>
    <n v="1007632"/>
    <n v="2766"/>
    <x v="2"/>
    <n v="20.244"/>
    <n v="1.1918494368701837"/>
    <s v="cust-02069"/>
    <x v="2"/>
    <x v="6"/>
    <s v="jjohnson@ideapad.com"/>
    <x v="11"/>
    <s v="England"/>
    <s v="info1"/>
    <n v="8439"/>
  </r>
  <r>
    <n v="44.3718"/>
    <x v="42"/>
    <n v="1016587"/>
    <n v="11"/>
    <x v="2"/>
    <n v="26.484000000000002"/>
    <n v="0.67541912097870405"/>
    <s v="cust-02070"/>
    <x v="5"/>
    <x v="7"/>
    <s v="agarcia@ideapad.com"/>
    <x v="6"/>
    <s v="England"/>
    <s v="info1"/>
    <n v="9516"/>
  </r>
  <r>
    <n v="44.3718"/>
    <x v="270"/>
    <n v="1014540"/>
    <n v="394"/>
    <x v="7"/>
    <n v="39.972000000000001"/>
    <n v="0.11007205043530469"/>
    <s v="cust-02071"/>
    <x v="3"/>
    <x v="7"/>
    <s v="sgarcia@radon.com"/>
    <x v="6"/>
    <s v="England"/>
    <s v="info1"/>
    <n v="6125"/>
  </r>
  <r>
    <n v="44.3718"/>
    <x v="9"/>
    <n v="1010311"/>
    <n v="1252"/>
    <x v="5"/>
    <n v="48.823999999999998"/>
    <n v="-9.1188759626413193E-2"/>
    <s v="cust-02072"/>
    <x v="2"/>
    <x v="4"/>
    <s v="jmiller@ideapad.com"/>
    <x v="10"/>
    <s v="USA"/>
    <s v="data2"/>
    <n v="6224"/>
  </r>
  <r>
    <n v="44.3718"/>
    <x v="296"/>
    <n v="1013274"/>
    <n v="1594"/>
    <x v="5"/>
    <n v="52.195999999999998"/>
    <n v="-0.14990037550770169"/>
    <s v="cust-02073"/>
    <x v="2"/>
    <x v="0"/>
    <s v="jdavis@ryzen.com"/>
    <x v="9"/>
    <s v="USA"/>
    <s v="info1"/>
    <n v="2932"/>
  </r>
  <r>
    <n v="44.3718"/>
    <x v="95"/>
    <n v="1014557"/>
    <n v="873"/>
    <x v="6"/>
    <n v="60.204000000000001"/>
    <n v="-0.26297588200119593"/>
    <s v="cust-02074"/>
    <x v="8"/>
    <x v="9"/>
    <s v="ijones@radon.com"/>
    <x v="11"/>
    <s v="England"/>
    <s v="data1"/>
    <n v="1971"/>
  </r>
  <r>
    <n v="44.3718"/>
    <x v="307"/>
    <n v="1013319"/>
    <n v="1288"/>
    <x v="1"/>
    <n v="64.7"/>
    <n v="-0.31419165378670788"/>
    <s v="cust-02075"/>
    <x v="7"/>
    <x v="7"/>
    <s v="lgarcia@ideapad.com"/>
    <x v="9"/>
    <s v="USA"/>
    <s v="info1"/>
    <n v="9538"/>
  </r>
  <r>
    <n v="44.3718"/>
    <x v="140"/>
    <n v="1008777"/>
    <n v="809"/>
    <x v="7"/>
    <n v="113.72"/>
    <n v="-0.60981533591276815"/>
    <s v="cust-02076"/>
    <x v="6"/>
    <x v="9"/>
    <s v="mjones@ideapad.com"/>
    <x v="6"/>
    <s v="England"/>
    <s v="data2"/>
    <n v="9065"/>
  </r>
  <r>
    <n v="44.3718"/>
    <x v="211"/>
    <n v="1008317"/>
    <n v="205"/>
    <x v="7"/>
    <n v="1.1359999999999999"/>
    <n v="38.059683098591549"/>
    <s v="cust-02077"/>
    <x v="9"/>
    <x v="4"/>
    <s v="omiller@radon.com"/>
    <x v="10"/>
    <s v="USA"/>
    <s v="data1"/>
    <n v="5134"/>
  </r>
  <r>
    <n v="44.3718"/>
    <x v="88"/>
    <n v="1011684"/>
    <n v="991"/>
    <x v="1"/>
    <n v="70.319999999999993"/>
    <n v="-0.36900170648464159"/>
    <s v="cust-02078"/>
    <x v="9"/>
    <x v="1"/>
    <s v="osmith@radon.com"/>
    <x v="3"/>
    <s v="Australia"/>
    <s v="data1"/>
    <n v="3533"/>
  </r>
  <r>
    <n v="44.3718"/>
    <x v="291"/>
    <n v="1017229"/>
    <n v="2651"/>
    <x v="4"/>
    <n v="91.536000000000001"/>
    <n v="-0.51525301520713163"/>
    <s v="cust-02079"/>
    <x v="3"/>
    <x v="8"/>
    <s v="srodriguez@ryzen.com"/>
    <x v="9"/>
    <s v="USA"/>
    <s v="data2"/>
    <n v="9170"/>
  </r>
  <r>
    <n v="44.3718"/>
    <x v="102"/>
    <n v="1013889"/>
    <n v="2682"/>
    <x v="6"/>
    <n v="103.9"/>
    <n v="-0.57293743984600576"/>
    <s v="cust-02080"/>
    <x v="2"/>
    <x v="7"/>
    <s v="jgarcia@ideapad.com"/>
    <x v="0"/>
    <s v="Australia"/>
    <s v="data1"/>
    <n v="3666"/>
  </r>
  <r>
    <n v="44.3718"/>
    <x v="347"/>
    <n v="1016302"/>
    <n v="1859"/>
    <x v="4"/>
    <n v="106.148"/>
    <n v="-0.58198176131439117"/>
    <s v="cust-02081"/>
    <x v="1"/>
    <x v="7"/>
    <s v="egarcia@ryzen.com"/>
    <x v="9"/>
    <s v="USA"/>
    <s v="data2"/>
    <n v="9881"/>
  </r>
  <r>
    <n v="44.3718"/>
    <x v="18"/>
    <n v="1016460"/>
    <n v="968"/>
    <x v="2"/>
    <n v="112.892"/>
    <n v="-0.60695354852425321"/>
    <s v="cust-02082"/>
    <x v="5"/>
    <x v="4"/>
    <s v="amiller@ideapad.com"/>
    <x v="11"/>
    <s v="England"/>
    <s v="data2"/>
    <n v="3278"/>
  </r>
  <r>
    <n v="44.3718"/>
    <x v="180"/>
    <n v="1017710"/>
    <n v="736"/>
    <x v="3"/>
    <n v="160.1"/>
    <n v="-0.72284946908182379"/>
    <s v="cust-02083"/>
    <x v="3"/>
    <x v="9"/>
    <s v="sjones@ideapad.com"/>
    <x v="1"/>
    <s v="India"/>
    <s v="data2"/>
    <n v="3507"/>
  </r>
  <r>
    <n v="44.3718"/>
    <x v="342"/>
    <n v="1009541"/>
    <n v="1960"/>
    <x v="7"/>
    <n v="163.47200000000001"/>
    <n v="-0.72856635998825481"/>
    <s v="cust-02084"/>
    <x v="1"/>
    <x v="3"/>
    <s v="ebrown@ryzen.com"/>
    <x v="2"/>
    <s v="Australia"/>
    <s v="data1"/>
    <n v="3446"/>
  </r>
  <r>
    <n v="44.3718"/>
    <x v="200"/>
    <n v="1007395"/>
    <n v="721"/>
    <x v="6"/>
    <n v="171.78399999999999"/>
    <n v="-0.74170004191310013"/>
    <s v="cust-02085"/>
    <x v="8"/>
    <x v="4"/>
    <s v="imiller@ryzen.com"/>
    <x v="0"/>
    <s v="Australia"/>
    <s v="data2"/>
    <n v="2608"/>
  </r>
  <r>
    <n v="44.397599999999997"/>
    <x v="25"/>
    <n v="1003381"/>
    <n v="2248"/>
    <x v="0"/>
    <n v="193.49440000000001"/>
    <n v="-0.77054839829989918"/>
    <s v="cust-02086"/>
    <x v="1"/>
    <x v="3"/>
    <s v="ebrown@ryzen.com"/>
    <x v="5"/>
    <s v="USA"/>
    <s v="info1"/>
    <n v="9480"/>
  </r>
  <r>
    <n v="44.454799999999999"/>
    <x v="173"/>
    <n v="1003356"/>
    <n v="2488"/>
    <x v="7"/>
    <n v="88.057599999999994"/>
    <n v="-0.49516225743149939"/>
    <s v="cust-02087"/>
    <x v="7"/>
    <x v="5"/>
    <s v="lmartinez@radon.com"/>
    <x v="5"/>
    <s v="USA"/>
    <s v="data2"/>
    <n v="6000"/>
  </r>
  <r>
    <n v="44.461440000000003"/>
    <x v="96"/>
    <n v="1010711"/>
    <n v="2729"/>
    <x v="9"/>
    <n v="165.61199999999999"/>
    <n v="-0.73153249764509809"/>
    <s v="cust-02088"/>
    <x v="2"/>
    <x v="8"/>
    <s v="jrodriguez@ryzen.com"/>
    <x v="4"/>
    <s v="England"/>
    <s v="info1"/>
    <n v="9165"/>
  </r>
  <r>
    <n v="44.813600000000001"/>
    <x v="127"/>
    <n v="1004111"/>
    <n v="1059"/>
    <x v="7"/>
    <n v="188.7072"/>
    <n v="-0.76252310457682582"/>
    <s v="cust-02089"/>
    <x v="1"/>
    <x v="0"/>
    <s v="edavis@ryzen.com"/>
    <x v="4"/>
    <s v="England"/>
    <s v="data2"/>
    <n v="2379"/>
  </r>
  <r>
    <n v="44.82"/>
    <x v="336"/>
    <n v="1014140"/>
    <n v="2162"/>
    <x v="0"/>
    <n v="68.611999999999995"/>
    <n v="-0.34676149944616097"/>
    <s v="cust-02090"/>
    <x v="4"/>
    <x v="1"/>
    <s v="jsmith@ideapad.com"/>
    <x v="9"/>
    <s v="USA"/>
    <s v="data2"/>
    <n v="2552"/>
  </r>
  <r>
    <n v="44.82"/>
    <x v="26"/>
    <n v="1017680"/>
    <n v="2653"/>
    <x v="2"/>
    <n v="7.82"/>
    <n v="4.7314578005115084"/>
    <s v="cust-02091"/>
    <x v="0"/>
    <x v="0"/>
    <s v="ndavis@ideapad.com"/>
    <x v="10"/>
    <s v="USA"/>
    <s v="data1"/>
    <n v="6154"/>
  </r>
  <r>
    <n v="44.82"/>
    <x v="230"/>
    <n v="1012978"/>
    <n v="2285"/>
    <x v="4"/>
    <n v="14.564"/>
    <n v="2.0774512496566877"/>
    <s v="cust-02092"/>
    <x v="7"/>
    <x v="4"/>
    <s v="lmiller@ideapad.com"/>
    <x v="4"/>
    <s v="England"/>
    <s v="data2"/>
    <n v="8742"/>
  </r>
  <r>
    <n v="44.82"/>
    <x v="200"/>
    <n v="1015467"/>
    <n v="2224"/>
    <x v="5"/>
    <n v="22.431999999999999"/>
    <n v="0.99803851640513563"/>
    <s v="cust-02093"/>
    <x v="0"/>
    <x v="0"/>
    <s v="ndavis@ryzen.com"/>
    <x v="0"/>
    <s v="Australia"/>
    <s v="info1"/>
    <n v="2437"/>
  </r>
  <r>
    <n v="44.82"/>
    <x v="352"/>
    <n v="1015296"/>
    <n v="559"/>
    <x v="0"/>
    <n v="28.052"/>
    <n v="0.59774704120918298"/>
    <s v="cust-02094"/>
    <x v="0"/>
    <x v="1"/>
    <s v="nsmith@ideapad.com"/>
    <x v="4"/>
    <s v="England"/>
    <s v="info1"/>
    <n v="3013"/>
  </r>
  <r>
    <n v="44.82"/>
    <x v="339"/>
    <n v="1011577"/>
    <n v="162"/>
    <x v="2"/>
    <n v="38.167999999999999"/>
    <n v="0.17428212114860619"/>
    <s v="cust-02095"/>
    <x v="2"/>
    <x v="4"/>
    <s v="jmiller@ideapad.com"/>
    <x v="3"/>
    <s v="Australia"/>
    <s v="info1"/>
    <n v="6113"/>
  </r>
  <r>
    <n v="44.82"/>
    <x v="146"/>
    <n v="1011192"/>
    <n v="2414"/>
    <x v="2"/>
    <n v="38.264000000000003"/>
    <n v="0.17133598160150526"/>
    <s v="cust-02096"/>
    <x v="0"/>
    <x v="4"/>
    <s v="nmiller@ideapad.com"/>
    <x v="3"/>
    <s v="Australia"/>
    <s v="info1"/>
    <n v="5161"/>
  </r>
  <r>
    <n v="44.82"/>
    <x v="336"/>
    <n v="1012566"/>
    <n v="1747"/>
    <x v="8"/>
    <n v="41.54"/>
    <n v="7.8960038517091991E-2"/>
    <s v="cust-02097"/>
    <x v="5"/>
    <x v="0"/>
    <s v="adavis@radon.com"/>
    <x v="7"/>
    <s v="India"/>
    <s v="data2"/>
    <n v="3779"/>
  </r>
  <r>
    <n v="44.82"/>
    <x v="108"/>
    <n v="1015463"/>
    <n v="100"/>
    <x v="7"/>
    <n v="43.884"/>
    <n v="2.1328958162428219E-2"/>
    <s v="cust-02098"/>
    <x v="8"/>
    <x v="5"/>
    <s v="imartinez@ideapad.com"/>
    <x v="2"/>
    <s v="Australia"/>
    <s v="data2"/>
    <n v="3328"/>
  </r>
  <r>
    <n v="44.82"/>
    <x v="51"/>
    <n v="1011358"/>
    <n v="2095"/>
    <x v="2"/>
    <n v="48.38"/>
    <n v="-7.3584125671765241E-2"/>
    <s v="cust-02099"/>
    <x v="3"/>
    <x v="4"/>
    <s v="smiller@ryzen.com"/>
    <x v="9"/>
    <s v="USA"/>
    <s v="data2"/>
    <n v="8266"/>
  </r>
  <r>
    <n v="44.82"/>
    <x v="74"/>
    <n v="1015748"/>
    <n v="799"/>
    <x v="6"/>
    <n v="59.524000000000001"/>
    <n v="-0.24702640951548957"/>
    <s v="cust-02100"/>
    <x v="8"/>
    <x v="8"/>
    <s v="irodriguez@ideapad.com"/>
    <x v="6"/>
    <s v="England"/>
    <s v="info1"/>
    <n v="4063"/>
  </r>
  <r>
    <n v="44.82"/>
    <x v="141"/>
    <n v="1014181"/>
    <n v="2071"/>
    <x v="6"/>
    <n v="69.736000000000004"/>
    <n v="-0.35729035218538491"/>
    <s v="cust-02101"/>
    <x v="1"/>
    <x v="6"/>
    <s v="ejohnson@ryzen.com"/>
    <x v="0"/>
    <s v="Australia"/>
    <s v="data2"/>
    <n v="4291"/>
  </r>
  <r>
    <n v="44.82"/>
    <x v="239"/>
    <n v="1011965"/>
    <n v="1205"/>
    <x v="8"/>
    <n v="78.632000000000005"/>
    <n v="-0.43000305219249163"/>
    <s v="cust-02102"/>
    <x v="7"/>
    <x v="7"/>
    <s v="lgarcia@radon.com"/>
    <x v="9"/>
    <s v="USA"/>
    <s v="info1"/>
    <n v="5787"/>
  </r>
  <r>
    <n v="44.82"/>
    <x v="24"/>
    <n v="1017207"/>
    <n v="1079"/>
    <x v="4"/>
    <n v="82.004000000000005"/>
    <n v="-0.45344129554655871"/>
    <s v="cust-02103"/>
    <x v="0"/>
    <x v="8"/>
    <s v="nrodriguez@ryzen.com"/>
    <x v="8"/>
    <s v="India"/>
    <s v="info1"/>
    <n v="7595"/>
  </r>
  <r>
    <n v="44.82"/>
    <x v="350"/>
    <n v="1006653"/>
    <n v="1775"/>
    <x v="4"/>
    <n v="109.34"/>
    <n v="-0.59008597036766053"/>
    <s v="cust-02104"/>
    <x v="3"/>
    <x v="9"/>
    <s v="sjones@ideapad.com"/>
    <x v="1"/>
    <s v="India"/>
    <s v="data2"/>
    <n v="9131"/>
  </r>
  <r>
    <n v="44.82"/>
    <x v="32"/>
    <n v="1018446"/>
    <n v="93"/>
    <x v="5"/>
    <n v="119.096"/>
    <n v="-0.62366494256734073"/>
    <s v="cust-02105"/>
    <x v="3"/>
    <x v="2"/>
    <s v="swilliams@radon.com"/>
    <x v="7"/>
    <s v="India"/>
    <s v="data1"/>
    <n v="4578"/>
  </r>
  <r>
    <n v="44.82"/>
    <x v="37"/>
    <n v="1010174"/>
    <n v="1349"/>
    <x v="7"/>
    <n v="121.34399999999999"/>
    <n v="-0.63063686708860767"/>
    <s v="cust-02106"/>
    <x v="6"/>
    <x v="5"/>
    <s v="mmartinez@radon.com"/>
    <x v="2"/>
    <s v="Australia"/>
    <s v="data1"/>
    <n v="2848"/>
  </r>
  <r>
    <n v="44.82"/>
    <x v="339"/>
    <n v="1015280"/>
    <n v="1478"/>
    <x v="8"/>
    <n v="149.44399999999999"/>
    <n v="-0.70008832740023019"/>
    <s v="cust-02107"/>
    <x v="7"/>
    <x v="9"/>
    <s v="ljones@ideapad.com"/>
    <x v="1"/>
    <s v="India"/>
    <s v="data2"/>
    <n v="8277"/>
  </r>
  <r>
    <n v="44.82"/>
    <x v="350"/>
    <n v="1014637"/>
    <n v="491"/>
    <x v="3"/>
    <n v="162.93199999999999"/>
    <n v="-0.72491591584219184"/>
    <s v="cust-02108"/>
    <x v="6"/>
    <x v="9"/>
    <s v="mjones@radon.com"/>
    <x v="1"/>
    <s v="India"/>
    <s v="data2"/>
    <n v="7782"/>
  </r>
  <r>
    <n v="44.82"/>
    <x v="249"/>
    <n v="1019003"/>
    <n v="2462"/>
    <x v="8"/>
    <n v="166.304"/>
    <n v="-0.73049355397344629"/>
    <s v="cust-02109"/>
    <x v="2"/>
    <x v="4"/>
    <s v="jmiller@ryzen.com"/>
    <x v="3"/>
    <s v="Australia"/>
    <s v="data1"/>
    <n v="5406"/>
  </r>
  <r>
    <n v="44.82"/>
    <x v="145"/>
    <n v="1019483"/>
    <n v="2642"/>
    <x v="8"/>
    <n v="166.304"/>
    <n v="-0.73049355397344629"/>
    <s v="cust-02110"/>
    <x v="3"/>
    <x v="2"/>
    <s v="swilliams@radon.com"/>
    <x v="0"/>
    <s v="Australia"/>
    <s v="data2"/>
    <n v="4187"/>
  </r>
  <r>
    <n v="45.156799999999997"/>
    <x v="160"/>
    <n v="1004500"/>
    <n v="725"/>
    <x v="0"/>
    <n v="273.01440000000002"/>
    <n v="-0.83459920062824522"/>
    <s v="cust-02111"/>
    <x v="7"/>
    <x v="9"/>
    <s v="ljones@ideapad.com"/>
    <x v="2"/>
    <s v="Australia"/>
    <s v="data1"/>
    <n v="6918"/>
  </r>
  <r>
    <n v="45.2682"/>
    <x v="233"/>
    <n v="1006670"/>
    <n v="428"/>
    <x v="0"/>
    <n v="68.287999999999997"/>
    <n v="-0.33709875820056229"/>
    <s v="cust-02112"/>
    <x v="4"/>
    <x v="0"/>
    <s v="jdavis@ryzen.com"/>
    <x v="6"/>
    <s v="England"/>
    <s v="data2"/>
    <n v="9479"/>
  </r>
  <r>
    <n v="45.2682"/>
    <x v="121"/>
    <n v="1006903"/>
    <n v="1915"/>
    <x v="4"/>
    <n v="3.8"/>
    <n v="10.912684210526317"/>
    <s v="cust-02113"/>
    <x v="9"/>
    <x v="3"/>
    <s v="obrown@ryzen.com"/>
    <x v="8"/>
    <s v="India"/>
    <s v="data2"/>
    <n v="9965"/>
  </r>
  <r>
    <n v="45.2682"/>
    <x v="218"/>
    <n v="1017885"/>
    <n v="593"/>
    <x v="5"/>
    <n v="8.4039999999999999"/>
    <n v="4.3865064255116604"/>
    <s v="cust-02114"/>
    <x v="7"/>
    <x v="2"/>
    <s v="lwilliams@radon.com"/>
    <x v="7"/>
    <s v="India"/>
    <s v="data1"/>
    <n v="4467"/>
  </r>
  <r>
    <n v="45.2682"/>
    <x v="318"/>
    <n v="1018023"/>
    <n v="2481"/>
    <x v="2"/>
    <n v="10.704000000000001"/>
    <n v="3.2290919282511208"/>
    <s v="cust-02115"/>
    <x v="5"/>
    <x v="5"/>
    <s v="amartinez@ideapad.com"/>
    <x v="1"/>
    <s v="India"/>
    <s v="data2"/>
    <n v="7204"/>
  </r>
  <r>
    <n v="45.2682"/>
    <x v="238"/>
    <n v="1011809"/>
    <n v="1729"/>
    <x v="0"/>
    <n v="20.82"/>
    <n v="1.1742651296829971"/>
    <s v="cust-02116"/>
    <x v="1"/>
    <x v="9"/>
    <s v="ejones@ryzen.com"/>
    <x v="9"/>
    <s v="USA"/>
    <s v="info1"/>
    <n v="9040"/>
  </r>
  <r>
    <n v="45.2682"/>
    <x v="21"/>
    <n v="1011970"/>
    <n v="1107"/>
    <x v="0"/>
    <n v="25.315999999999999"/>
    <n v="0.78812608626955294"/>
    <s v="cust-02117"/>
    <x v="0"/>
    <x v="1"/>
    <s v="nsmith@ideapad.com"/>
    <x v="3"/>
    <s v="Australia"/>
    <s v="info1"/>
    <n v="2941"/>
  </r>
  <r>
    <n v="45.2682"/>
    <x v="18"/>
    <n v="1008896"/>
    <n v="152"/>
    <x v="4"/>
    <n v="37.828000000000003"/>
    <n v="0.19668499524161986"/>
    <s v="cust-02118"/>
    <x v="4"/>
    <x v="5"/>
    <s v="jmartinez@radon.com"/>
    <x v="9"/>
    <s v="USA"/>
    <s v="info1"/>
    <n v="9177"/>
  </r>
  <r>
    <n v="45.2682"/>
    <x v="89"/>
    <n v="1016296"/>
    <n v="2587"/>
    <x v="6"/>
    <n v="43.247999999999998"/>
    <n v="4.6711986681465104E-2"/>
    <s v="cust-02119"/>
    <x v="7"/>
    <x v="0"/>
    <s v="ldavis@radon.com"/>
    <x v="6"/>
    <s v="England"/>
    <s v="data1"/>
    <n v="2720"/>
  </r>
  <r>
    <n v="45.2682"/>
    <x v="187"/>
    <n v="1006556"/>
    <n v="1955"/>
    <x v="8"/>
    <n v="51.512"/>
    <n v="-0.12121059170678677"/>
    <s v="cust-02120"/>
    <x v="8"/>
    <x v="6"/>
    <s v="ijohnson@radon.com"/>
    <x v="7"/>
    <s v="India"/>
    <s v="data1"/>
    <n v="9525"/>
  </r>
  <r>
    <n v="45.2682"/>
    <x v="98"/>
    <n v="1011625"/>
    <n v="1268"/>
    <x v="7"/>
    <n v="57.86"/>
    <n v="-0.21762530245419978"/>
    <s v="cust-02121"/>
    <x v="2"/>
    <x v="6"/>
    <s v="jjohnson@radon.com"/>
    <x v="5"/>
    <s v="USA"/>
    <s v="data2"/>
    <n v="5483"/>
  </r>
  <r>
    <n v="45.2682"/>
    <x v="107"/>
    <n v="1017354"/>
    <n v="470"/>
    <x v="6"/>
    <n v="71.347999999999999"/>
    <n v="-0.36552951729550931"/>
    <s v="cust-02122"/>
    <x v="8"/>
    <x v="0"/>
    <s v="idavis@ideapad.com"/>
    <x v="4"/>
    <s v="England"/>
    <s v="info1"/>
    <n v="7009"/>
  </r>
  <r>
    <n v="45.2682"/>
    <x v="66"/>
    <n v="1008066"/>
    <n v="1428"/>
    <x v="6"/>
    <n v="94.447999999999993"/>
    <n v="-0.52070769100457392"/>
    <s v="cust-02123"/>
    <x v="6"/>
    <x v="6"/>
    <s v="mjohnson@ryzen.com"/>
    <x v="5"/>
    <s v="USA"/>
    <s v="data2"/>
    <n v="7827"/>
  </r>
  <r>
    <n v="45.2682"/>
    <x v="202"/>
    <n v="1007050"/>
    <n v="484"/>
    <x v="7"/>
    <n v="152.62"/>
    <n v="-0.70339274013890707"/>
    <s v="cust-02124"/>
    <x v="4"/>
    <x v="2"/>
    <s v="jwilliams@radon.com"/>
    <x v="2"/>
    <s v="Australia"/>
    <s v="data1"/>
    <n v="9997"/>
  </r>
  <r>
    <n v="45.614400000000003"/>
    <x v="283"/>
    <n v="1004266"/>
    <n v="1658"/>
    <x v="4"/>
    <n v="132.19200000000001"/>
    <n v="-0.65493827160493823"/>
    <s v="cust-02125"/>
    <x v="2"/>
    <x v="2"/>
    <s v="jwilliams@ryzen.com"/>
    <x v="11"/>
    <s v="England"/>
    <s v="data2"/>
    <n v="8226"/>
  </r>
  <r>
    <n v="45.7164"/>
    <x v="107"/>
    <n v="1015081"/>
    <n v="2333"/>
    <x v="4"/>
    <n v="1.1200000000000001"/>
    <n v="39.818214285714284"/>
    <s v="cust-02126"/>
    <x v="7"/>
    <x v="6"/>
    <s v="ljohnson@radon.com"/>
    <x v="6"/>
    <s v="England"/>
    <s v="data1"/>
    <n v="6854"/>
  </r>
  <r>
    <n v="45.7164"/>
    <x v="106"/>
    <n v="1014423"/>
    <n v="2536"/>
    <x v="4"/>
    <n v="6.7480000000000002"/>
    <n v="5.7748073503260224"/>
    <s v="cust-02127"/>
    <x v="2"/>
    <x v="4"/>
    <s v="jmiller@ideapad.com"/>
    <x v="9"/>
    <s v="USA"/>
    <s v="info1"/>
    <n v="1494"/>
  </r>
  <r>
    <n v="45.7164"/>
    <x v="176"/>
    <n v="1009402"/>
    <n v="1555"/>
    <x v="4"/>
    <n v="11.244"/>
    <n v="3.0658484525080043"/>
    <s v="cust-02128"/>
    <x v="6"/>
    <x v="4"/>
    <s v="mmiller@ideapad.com"/>
    <x v="7"/>
    <s v="India"/>
    <s v="data2"/>
    <n v="7805"/>
  </r>
  <r>
    <n v="45.7164"/>
    <x v="89"/>
    <n v="1009948"/>
    <n v="198"/>
    <x v="1"/>
    <n v="28.103999999999999"/>
    <n v="0.62668659265584981"/>
    <s v="cust-02129"/>
    <x v="9"/>
    <x v="3"/>
    <s v="obrown@ryzen.com"/>
    <x v="4"/>
    <s v="England"/>
    <s v="data2"/>
    <n v="9828"/>
  </r>
  <r>
    <n v="45.7164"/>
    <x v="49"/>
    <n v="1016747"/>
    <n v="1263"/>
    <x v="1"/>
    <n v="52.832000000000001"/>
    <n v="-0.13468352513628104"/>
    <s v="cust-02130"/>
    <x v="9"/>
    <x v="9"/>
    <s v="ojones@radon.com"/>
    <x v="8"/>
    <s v="India"/>
    <s v="info1"/>
    <n v="9412"/>
  </r>
  <r>
    <n v="45.7164"/>
    <x v="286"/>
    <n v="1008299"/>
    <n v="875"/>
    <x v="5"/>
    <n v="56.387999999999998"/>
    <n v="-0.18925303256011913"/>
    <s v="cust-02131"/>
    <x v="4"/>
    <x v="6"/>
    <s v="jjohnson@ryzen.com"/>
    <x v="1"/>
    <s v="India"/>
    <s v="data1"/>
    <n v="5027"/>
  </r>
  <r>
    <n v="45.7164"/>
    <x v="112"/>
    <n v="1005818"/>
    <n v="1442"/>
    <x v="3"/>
    <n v="88.207999999999998"/>
    <n v="-0.48172047886812985"/>
    <s v="cust-02132"/>
    <x v="7"/>
    <x v="5"/>
    <s v="lmartinez@radon.com"/>
    <x v="10"/>
    <s v="USA"/>
    <s v="data2"/>
    <n v="5058"/>
  </r>
  <r>
    <n v="45.7164"/>
    <x v="86"/>
    <n v="1005978"/>
    <n v="74"/>
    <x v="2"/>
    <n v="165.084"/>
    <n v="-0.72307189067383881"/>
    <s v="cust-02133"/>
    <x v="7"/>
    <x v="9"/>
    <s v="ljones@ideapad.com"/>
    <x v="11"/>
    <s v="England"/>
    <s v="data2"/>
    <n v="6978"/>
  </r>
  <r>
    <n v="45.7164"/>
    <x v="2"/>
    <n v="1008581"/>
    <n v="445"/>
    <x v="7"/>
    <n v="17.312000000000001"/>
    <n v="1.640734750462107"/>
    <s v="cust-02134"/>
    <x v="0"/>
    <x v="2"/>
    <s v="nwilliams@ideapad.com"/>
    <x v="10"/>
    <s v="USA"/>
    <s v="data1"/>
    <n v="9414"/>
  </r>
  <r>
    <n v="45.7164"/>
    <x v="291"/>
    <n v="1018553"/>
    <n v="1544"/>
    <x v="1"/>
    <n v="75.311999999999998"/>
    <n v="-0.39297323135755258"/>
    <s v="cust-02135"/>
    <x v="9"/>
    <x v="7"/>
    <s v="ogarcia@radon.com"/>
    <x v="10"/>
    <s v="USA"/>
    <s v="data1"/>
    <n v="9569"/>
  </r>
  <r>
    <n v="45.7164"/>
    <x v="179"/>
    <n v="1018339"/>
    <n v="115"/>
    <x v="7"/>
    <n v="101.15600000000001"/>
    <n v="-0.54806042152714618"/>
    <s v="cust-02136"/>
    <x v="5"/>
    <x v="5"/>
    <s v="amartinez@ideapad.com"/>
    <x v="4"/>
    <s v="England"/>
    <s v="info1"/>
    <n v="5329"/>
  </r>
  <r>
    <n v="45.7164"/>
    <x v="111"/>
    <n v="1018008"/>
    <n v="904"/>
    <x v="0"/>
    <n v="113.52"/>
    <n v="-0.59728329809725156"/>
    <s v="cust-02137"/>
    <x v="5"/>
    <x v="1"/>
    <s v="asmith@ryzen.com"/>
    <x v="11"/>
    <s v="England"/>
    <s v="info1"/>
    <n v="2953"/>
  </r>
  <r>
    <n v="45.7164"/>
    <x v="144"/>
    <n v="1009843"/>
    <n v="663"/>
    <x v="3"/>
    <n v="118.01600000000001"/>
    <n v="-0.61262540672451193"/>
    <s v="cust-02138"/>
    <x v="3"/>
    <x v="5"/>
    <s v="smartinez@ryzen.com"/>
    <x v="3"/>
    <s v="Australia"/>
    <s v="data1"/>
    <n v="3188"/>
  </r>
  <r>
    <n v="45.7164"/>
    <x v="185"/>
    <n v="1010644"/>
    <n v="202"/>
    <x v="3"/>
    <n v="138.24799999999999"/>
    <n v="-0.66931601180487243"/>
    <s v="cust-02139"/>
    <x v="9"/>
    <x v="1"/>
    <s v="osmith@radon.com"/>
    <x v="11"/>
    <s v="England"/>
    <s v="data2"/>
    <n v="3997"/>
  </r>
  <r>
    <n v="45.7164"/>
    <x v="176"/>
    <n v="1011557"/>
    <n v="2239"/>
    <x v="3"/>
    <n v="141.62"/>
    <n v="-0.67718966247705137"/>
    <s v="cust-02140"/>
    <x v="3"/>
    <x v="2"/>
    <s v="swilliams@ryzen.com"/>
    <x v="10"/>
    <s v="USA"/>
    <s v="data1"/>
    <n v="7690"/>
  </r>
  <r>
    <n v="45.7164"/>
    <x v="218"/>
    <n v="1011277"/>
    <n v="2439"/>
    <x v="4"/>
    <n v="156.232"/>
    <n v="-0.70738133032925399"/>
    <s v="cust-02141"/>
    <x v="2"/>
    <x v="2"/>
    <s v="jwilliams@ideapad.com"/>
    <x v="4"/>
    <s v="England"/>
    <s v="data2"/>
    <n v="4793"/>
  </r>
  <r>
    <n v="45.895679999999999"/>
    <x v="292"/>
    <n v="1013167"/>
    <n v="1859"/>
    <x v="9"/>
    <n v="84.08"/>
    <n v="-0.45414272121788773"/>
    <s v="cust-02142"/>
    <x v="0"/>
    <x v="8"/>
    <s v="nrodriguez@radon.com"/>
    <x v="8"/>
    <s v="India"/>
    <s v="data1"/>
    <n v="3217"/>
  </r>
  <r>
    <n v="46.103200000000001"/>
    <x v="220"/>
    <n v="1002694"/>
    <n v="2694"/>
    <x v="2"/>
    <n v="192.30080000000001"/>
    <n v="-0.7602547675308684"/>
    <s v="cust-02143"/>
    <x v="4"/>
    <x v="1"/>
    <s v="jsmith@radon.com"/>
    <x v="5"/>
    <s v="USA"/>
    <s v="data1"/>
    <n v="5468"/>
  </r>
  <r>
    <n v="46.144799999999996"/>
    <x v="154"/>
    <n v="1002326"/>
    <n v="2326"/>
    <x v="9"/>
    <n v="91.347200000000001"/>
    <n v="-0.49484165907657818"/>
    <s v="cust-02144"/>
    <x v="4"/>
    <x v="8"/>
    <s v="jrodriguez@ideapad.com"/>
    <x v="9"/>
    <s v="USA"/>
    <s v="info1"/>
    <n v="4031"/>
  </r>
  <r>
    <n v="46.160400000000003"/>
    <x v="161"/>
    <n v="1004974"/>
    <n v="786"/>
    <x v="6"/>
    <n v="359.47584000000001"/>
    <n v="-0.87158970127171831"/>
    <s v="cust-02145"/>
    <x v="5"/>
    <x v="6"/>
    <s v="ajohnson@radon.com"/>
    <x v="8"/>
    <s v="India"/>
    <s v="data2"/>
    <n v="8307"/>
  </r>
  <r>
    <n v="46.1646"/>
    <x v="38"/>
    <n v="1010122"/>
    <n v="1592"/>
    <x v="5"/>
    <n v="5.04"/>
    <n v="8.1596428571428579"/>
    <s v="cust-02146"/>
    <x v="6"/>
    <x v="5"/>
    <s v="mmartinez@ideapad.com"/>
    <x v="10"/>
    <s v="USA"/>
    <s v="data2"/>
    <n v="1821"/>
  </r>
  <r>
    <n v="46.1646"/>
    <x v="121"/>
    <n v="1018477"/>
    <n v="1420"/>
    <x v="5"/>
    <n v="11.784000000000001"/>
    <n v="2.9175661914460282"/>
    <s v="cust-02147"/>
    <x v="4"/>
    <x v="3"/>
    <s v="jbrown@ideapad.com"/>
    <x v="0"/>
    <s v="Australia"/>
    <s v="data2"/>
    <n v="4689"/>
  </r>
  <r>
    <n v="46.1646"/>
    <x v="262"/>
    <n v="1012981"/>
    <n v="1690"/>
    <x v="3"/>
    <n v="15.156000000000001"/>
    <n v="2.0459619952494061"/>
    <s v="cust-02148"/>
    <x v="1"/>
    <x v="5"/>
    <s v="emartinez@ryzen.com"/>
    <x v="3"/>
    <s v="Australia"/>
    <s v="info1"/>
    <n v="7810"/>
  </r>
  <r>
    <n v="46.1646"/>
    <x v="237"/>
    <n v="1016429"/>
    <n v="1273"/>
    <x v="8"/>
    <n v="21.9"/>
    <n v="1.1079726027397261"/>
    <s v="cust-02149"/>
    <x v="9"/>
    <x v="1"/>
    <s v="osmith@ideapad.com"/>
    <x v="8"/>
    <s v="India"/>
    <s v="data2"/>
    <n v="7794"/>
  </r>
  <r>
    <n v="46.1646"/>
    <x v="70"/>
    <n v="1006327"/>
    <n v="2721"/>
    <x v="6"/>
    <n v="34.4"/>
    <n v="0.34199418604651166"/>
    <s v="cust-02150"/>
    <x v="7"/>
    <x v="5"/>
    <s v="lmartinez@ryzen.com"/>
    <x v="9"/>
    <s v="USA"/>
    <s v="data2"/>
    <n v="8852"/>
  </r>
  <r>
    <n v="46.1646"/>
    <x v="10"/>
    <n v="1011266"/>
    <n v="622"/>
    <x v="1"/>
    <n v="35.423999999999999"/>
    <n v="0.30320121951219514"/>
    <s v="cust-02151"/>
    <x v="0"/>
    <x v="5"/>
    <s v="nmartinez@ideapad.com"/>
    <x v="8"/>
    <s v="India"/>
    <s v="data2"/>
    <n v="7956"/>
  </r>
  <r>
    <n v="46.1646"/>
    <x v="7"/>
    <n v="1019004"/>
    <n v="2416"/>
    <x v="4"/>
    <n v="42.167999999999999"/>
    <n v="9.4778030734206056E-2"/>
    <s v="cust-02152"/>
    <x v="8"/>
    <x v="7"/>
    <s v="igarcia@radon.com"/>
    <x v="3"/>
    <s v="Australia"/>
    <s v="info1"/>
    <n v="3832"/>
  </r>
  <r>
    <n v="46.1646"/>
    <x v="225"/>
    <n v="1017735"/>
    <n v="1960"/>
    <x v="3"/>
    <n v="62.363999999999997"/>
    <n v="-0.25975562824706561"/>
    <s v="cust-02153"/>
    <x v="1"/>
    <x v="7"/>
    <s v="egarcia@ryzen.com"/>
    <x v="9"/>
    <s v="USA"/>
    <s v="info1"/>
    <n v="2192"/>
  </r>
  <r>
    <n v="46.1646"/>
    <x v="7"/>
    <n v="1018625"/>
    <n v="898"/>
    <x v="7"/>
    <n v="63.488"/>
    <n v="-0.27286101310483868"/>
    <s v="cust-02154"/>
    <x v="2"/>
    <x v="1"/>
    <s v="jsmith@radon.com"/>
    <x v="1"/>
    <s v="India"/>
    <s v="data2"/>
    <n v="1153"/>
  </r>
  <r>
    <n v="46.1646"/>
    <x v="108"/>
    <n v="1009033"/>
    <n v="1809"/>
    <x v="7"/>
    <n v="64.695999999999998"/>
    <n v="-0.28643811054779272"/>
    <s v="cust-02155"/>
    <x v="2"/>
    <x v="1"/>
    <s v="jsmith@ryzen.com"/>
    <x v="0"/>
    <s v="Australia"/>
    <s v="data2"/>
    <n v="8305"/>
  </r>
  <r>
    <n v="46.1646"/>
    <x v="99"/>
    <n v="1012926"/>
    <n v="1560"/>
    <x v="8"/>
    <n v="65.736000000000004"/>
    <n v="-0.29772727272727278"/>
    <s v="cust-02156"/>
    <x v="1"/>
    <x v="2"/>
    <s v="ewilliams@radon.com"/>
    <x v="4"/>
    <s v="England"/>
    <s v="data1"/>
    <n v="5565"/>
  </r>
  <r>
    <n v="46.1646"/>
    <x v="49"/>
    <n v="1007581"/>
    <n v="1441"/>
    <x v="8"/>
    <n v="75.236000000000004"/>
    <n v="-0.38640278590036686"/>
    <s v="cust-02157"/>
    <x v="0"/>
    <x v="5"/>
    <s v="nmartinez@ideapad.com"/>
    <x v="9"/>
    <s v="USA"/>
    <s v="info1"/>
    <n v="7579"/>
  </r>
  <r>
    <n v="46.1646"/>
    <x v="359"/>
    <n v="1012149"/>
    <n v="231"/>
    <x v="8"/>
    <n v="78.099999999999994"/>
    <n v="-0.40890396927016642"/>
    <s v="cust-02158"/>
    <x v="3"/>
    <x v="8"/>
    <s v="srodriguez@radon.com"/>
    <x v="6"/>
    <s v="England"/>
    <s v="info1"/>
    <n v="2063"/>
  </r>
  <r>
    <n v="46.1646"/>
    <x v="222"/>
    <n v="1010384"/>
    <n v="1182"/>
    <x v="7"/>
    <n v="86.004000000000005"/>
    <n v="-0.46322729175387195"/>
    <s v="cust-02159"/>
    <x v="4"/>
    <x v="6"/>
    <s v="jjohnson@ryzen.com"/>
    <x v="6"/>
    <s v="England"/>
    <s v="data2"/>
    <n v="4285"/>
  </r>
  <r>
    <n v="46.1646"/>
    <x v="125"/>
    <n v="1012669"/>
    <n v="268"/>
    <x v="8"/>
    <n v="91.623999999999995"/>
    <n v="-0.49615166331965421"/>
    <s v="cust-02160"/>
    <x v="7"/>
    <x v="1"/>
    <s v="lsmith@radon.com"/>
    <x v="5"/>
    <s v="USA"/>
    <s v="data2"/>
    <n v="4957"/>
  </r>
  <r>
    <n v="46.1646"/>
    <x v="180"/>
    <n v="1007386"/>
    <n v="734"/>
    <x v="6"/>
    <n v="106.512"/>
    <n v="-0.56657841369986484"/>
    <s v="cust-02161"/>
    <x v="9"/>
    <x v="6"/>
    <s v="ojohnson@ideapad.com"/>
    <x v="9"/>
    <s v="USA"/>
    <s v="info1"/>
    <n v="2222"/>
  </r>
  <r>
    <n v="46.1646"/>
    <x v="53"/>
    <n v="1006772"/>
    <n v="655"/>
    <x v="7"/>
    <n v="109.652"/>
    <n v="-0.57898989530514722"/>
    <s v="cust-02162"/>
    <x v="4"/>
    <x v="9"/>
    <s v="jjones@radon.com"/>
    <x v="6"/>
    <s v="England"/>
    <s v="data2"/>
    <n v="5018"/>
  </r>
  <r>
    <n v="46.1646"/>
    <x v="42"/>
    <n v="1006368"/>
    <n v="336"/>
    <x v="6"/>
    <n v="137.708"/>
    <n v="-0.66476457431667002"/>
    <s v="cust-02163"/>
    <x v="3"/>
    <x v="0"/>
    <s v="sdavis@ideapad.com"/>
    <x v="3"/>
    <s v="Australia"/>
    <s v="data2"/>
    <n v="1488"/>
  </r>
  <r>
    <n v="46.1646"/>
    <x v="276"/>
    <n v="1016702"/>
    <n v="1029"/>
    <x v="0"/>
    <n v="139.95599999999999"/>
    <n v="-0.67014918974534843"/>
    <s v="cust-02164"/>
    <x v="4"/>
    <x v="1"/>
    <s v="jsmith@radon.com"/>
    <x v="3"/>
    <s v="Australia"/>
    <s v="info1"/>
    <n v="2638"/>
  </r>
  <r>
    <n v="46.1646"/>
    <x v="172"/>
    <n v="1012672"/>
    <n v="2070"/>
    <x v="0"/>
    <n v="144.452"/>
    <n v="-0.68041563979730291"/>
    <s v="cust-02165"/>
    <x v="4"/>
    <x v="2"/>
    <s v="jwilliams@radon.com"/>
    <x v="5"/>
    <s v="USA"/>
    <s v="data2"/>
    <n v="2292"/>
  </r>
  <r>
    <n v="46.181199999999997"/>
    <x v="116"/>
    <n v="1003981"/>
    <n v="239"/>
    <x v="6"/>
    <n v="177.17439999999999"/>
    <n v="-0.73934609063160373"/>
    <s v="cust-02166"/>
    <x v="4"/>
    <x v="6"/>
    <s v="jjohnson@radon.com"/>
    <x v="11"/>
    <s v="England"/>
    <s v="data1"/>
    <n v="7136"/>
  </r>
  <r>
    <n v="46.446399999999997"/>
    <x v="361"/>
    <n v="1003341"/>
    <n v="17"/>
    <x v="3"/>
    <n v="45.315199999999997"/>
    <n v="2.496292634700939E-2"/>
    <s v="cust-02167"/>
    <x v="3"/>
    <x v="8"/>
    <s v="srodriguez@ryzen.com"/>
    <x v="10"/>
    <s v="USA"/>
    <s v="data1"/>
    <n v="6354"/>
  </r>
  <r>
    <n v="46.446399999999997"/>
    <x v="187"/>
    <n v="1004734"/>
    <n v="2475"/>
    <x v="8"/>
    <n v="136.43199999999999"/>
    <n v="-0.65956373871232554"/>
    <s v="cust-02168"/>
    <x v="0"/>
    <x v="7"/>
    <s v="ngarcia@ryzen.com"/>
    <x v="2"/>
    <s v="Australia"/>
    <s v="data1"/>
    <n v="7479"/>
  </r>
  <r>
    <n v="46.503599999999999"/>
    <x v="53"/>
    <n v="1004675"/>
    <n v="2656"/>
    <x v="8"/>
    <n v="221.75040000000001"/>
    <n v="-0.79028854062946452"/>
    <s v="cust-02169"/>
    <x v="4"/>
    <x v="5"/>
    <s v="jmartinez@ryzen.com"/>
    <x v="2"/>
    <s v="Australia"/>
    <s v="data2"/>
    <n v="1909"/>
  </r>
  <r>
    <n v="46.545200000000001"/>
    <x v="21"/>
    <n v="1004629"/>
    <n v="356"/>
    <x v="0"/>
    <n v="136.65280000000001"/>
    <n v="-0.65939080648182846"/>
    <s v="cust-02170"/>
    <x v="5"/>
    <x v="3"/>
    <s v="abrown@radon.com"/>
    <x v="2"/>
    <s v="Australia"/>
    <s v="data1"/>
    <n v="6978"/>
  </r>
  <r>
    <n v="46.5608"/>
    <x v="314"/>
    <n v="1003022"/>
    <n v="1000"/>
    <x v="7"/>
    <n v="235.78559999999999"/>
    <n v="-0.80252907726341216"/>
    <s v="cust-02171"/>
    <x v="6"/>
    <x v="7"/>
    <s v="mgarcia@ryzen.com"/>
    <x v="4"/>
    <s v="England"/>
    <s v="data2"/>
    <n v="5981"/>
  </r>
  <r>
    <n v="46.6128"/>
    <x v="303"/>
    <n v="1007334"/>
    <n v="389"/>
    <x v="1"/>
    <n v="44.688000000000002"/>
    <n v="4.3071965628356551E-2"/>
    <s v="cust-02172"/>
    <x v="2"/>
    <x v="0"/>
    <s v="jdavis@ideapad.com"/>
    <x v="0"/>
    <s v="Australia"/>
    <s v="info1"/>
    <n v="1632"/>
  </r>
  <r>
    <n v="46.6128"/>
    <x v="102"/>
    <n v="1016321"/>
    <n v="566"/>
    <x v="9"/>
    <n v="65.152000000000001"/>
    <n v="-0.28455304518664049"/>
    <s v="cust-02173"/>
    <x v="2"/>
    <x v="6"/>
    <s v="jjohnson@ideapad.com"/>
    <x v="9"/>
    <s v="USA"/>
    <s v="info1"/>
    <n v="6589"/>
  </r>
  <r>
    <n v="46.6128"/>
    <x v="347"/>
    <n v="1015148"/>
    <n v="1027"/>
    <x v="5"/>
    <n v="79.843999999999994"/>
    <n v="-0.41620159310655774"/>
    <s v="cust-02174"/>
    <x v="8"/>
    <x v="0"/>
    <s v="idavis@ryzen.com"/>
    <x v="9"/>
    <s v="USA"/>
    <s v="data1"/>
    <n v="1377"/>
  </r>
  <r>
    <n v="46.6128"/>
    <x v="165"/>
    <n v="1013429"/>
    <n v="1128"/>
    <x v="6"/>
    <n v="95.58"/>
    <n v="-0.51231638418079095"/>
    <s v="cust-02175"/>
    <x v="0"/>
    <x v="3"/>
    <s v="nbrown@ryzen.com"/>
    <x v="5"/>
    <s v="USA"/>
    <s v="data2"/>
    <n v="3880"/>
  </r>
  <r>
    <n v="46.6128"/>
    <x v="296"/>
    <n v="1010096"/>
    <n v="2016"/>
    <x v="2"/>
    <n v="105.696"/>
    <n v="-0.55899182561307903"/>
    <s v="cust-02176"/>
    <x v="4"/>
    <x v="0"/>
    <s v="jdavis@radon.com"/>
    <x v="10"/>
    <s v="USA"/>
    <s v="data2"/>
    <n v="2088"/>
  </r>
  <r>
    <n v="46.6128"/>
    <x v="197"/>
    <n v="1010406"/>
    <n v="645"/>
    <x v="5"/>
    <n v="110.19199999999999"/>
    <n v="-0.57698562509075069"/>
    <s v="cust-02177"/>
    <x v="4"/>
    <x v="4"/>
    <s v="jmiller@ideapad.com"/>
    <x v="0"/>
    <s v="Australia"/>
    <s v="data2"/>
    <n v="7093"/>
  </r>
  <r>
    <n v="46.6128"/>
    <x v="355"/>
    <n v="1010751"/>
    <n v="1372"/>
    <x v="9"/>
    <n v="138.292"/>
    <n v="-0.66293928788360867"/>
    <s v="cust-02178"/>
    <x v="0"/>
    <x v="4"/>
    <s v="nmiller@radon.com"/>
    <x v="9"/>
    <s v="USA"/>
    <s v="data2"/>
    <n v="6265"/>
  </r>
  <r>
    <n v="46.6128"/>
    <x v="87"/>
    <n v="1011799"/>
    <n v="2774"/>
    <x v="6"/>
    <n v="155.15199999999999"/>
    <n v="-0.69956687635351145"/>
    <s v="cust-02179"/>
    <x v="4"/>
    <x v="7"/>
    <s v="jgarcia@ryzen.com"/>
    <x v="8"/>
    <s v="India"/>
    <s v="info1"/>
    <n v="5777"/>
  </r>
  <r>
    <n v="46.6128"/>
    <x v="118"/>
    <n v="1015461"/>
    <n v="1212"/>
    <x v="7"/>
    <n v="2.2879999999999998"/>
    <n v="19.372727272727275"/>
    <s v="cust-02180"/>
    <x v="1"/>
    <x v="3"/>
    <s v="ebrown@ryzen.com"/>
    <x v="6"/>
    <s v="England"/>
    <s v="data2"/>
    <n v="6662"/>
  </r>
  <r>
    <n v="46.6128"/>
    <x v="200"/>
    <n v="1010188"/>
    <n v="443"/>
    <x v="1"/>
    <n v="11.2"/>
    <n v="3.1618571428571434"/>
    <s v="cust-02181"/>
    <x v="1"/>
    <x v="6"/>
    <s v="ejohnson@ryzen.com"/>
    <x v="9"/>
    <s v="USA"/>
    <s v="data1"/>
    <n v="2090"/>
  </r>
  <r>
    <n v="46.6128"/>
    <x v="234"/>
    <n v="1018105"/>
    <n v="516"/>
    <x v="9"/>
    <n v="19.068000000000001"/>
    <n v="1.4445563247325359"/>
    <s v="cust-02182"/>
    <x v="0"/>
    <x v="7"/>
    <s v="ngarcia@radon.com"/>
    <x v="10"/>
    <s v="USA"/>
    <s v="data1"/>
    <n v="6884"/>
  </r>
  <r>
    <n v="46.6128"/>
    <x v="202"/>
    <n v="1012616"/>
    <n v="1376"/>
    <x v="7"/>
    <n v="22.52"/>
    <n v="1.0698401420959147"/>
    <s v="cust-02183"/>
    <x v="3"/>
    <x v="8"/>
    <s v="srodriguez@ryzen.com"/>
    <x v="7"/>
    <s v="India"/>
    <s v="data1"/>
    <n v="3445"/>
  </r>
  <r>
    <n v="46.6128"/>
    <x v="15"/>
    <n v="1005455"/>
    <n v="2219"/>
    <x v="7"/>
    <n v="22.611999999999998"/>
    <n v="1.0614187157261632"/>
    <s v="cust-02184"/>
    <x v="3"/>
    <x v="7"/>
    <s v="sgarcia@ideapad.com"/>
    <x v="5"/>
    <s v="USA"/>
    <s v="data1"/>
    <n v="5143"/>
  </r>
  <r>
    <n v="46.6128"/>
    <x v="314"/>
    <n v="1005691"/>
    <n v="746"/>
    <x v="7"/>
    <n v="30.975999999999999"/>
    <n v="0.50480371900826448"/>
    <s v="cust-02185"/>
    <x v="8"/>
    <x v="8"/>
    <s v="irodriguez@radon.com"/>
    <x v="10"/>
    <s v="USA"/>
    <s v="info1"/>
    <n v="3410"/>
  </r>
  <r>
    <n v="46.6128"/>
    <x v="49"/>
    <n v="1018901"/>
    <n v="177"/>
    <x v="5"/>
    <n v="34.884"/>
    <n v="0.33622291021671824"/>
    <s v="cust-02186"/>
    <x v="0"/>
    <x v="9"/>
    <s v="njones@ryzen.com"/>
    <x v="5"/>
    <s v="USA"/>
    <s v="data2"/>
    <n v="9774"/>
  </r>
  <r>
    <n v="46.6128"/>
    <x v="23"/>
    <n v="1019560"/>
    <n v="309"/>
    <x v="5"/>
    <n v="38.256"/>
    <n v="0.21844416562107905"/>
    <s v="cust-02187"/>
    <x v="2"/>
    <x v="3"/>
    <s v="jbrown@radon.com"/>
    <x v="6"/>
    <s v="England"/>
    <s v="data2"/>
    <n v="8141"/>
  </r>
  <r>
    <n v="46.6128"/>
    <x v="12"/>
    <n v="1015388"/>
    <n v="1774"/>
    <x v="9"/>
    <n v="51.664000000000001"/>
    <n v="-9.7770207494580388E-2"/>
    <s v="cust-02188"/>
    <x v="4"/>
    <x v="1"/>
    <s v="jsmith@ryzen.com"/>
    <x v="0"/>
    <s v="Australia"/>
    <s v="data2"/>
    <n v="8447"/>
  </r>
  <r>
    <n v="46.6128"/>
    <x v="275"/>
    <n v="1014279"/>
    <n v="2514"/>
    <x v="2"/>
    <n v="52.868000000000002"/>
    <n v="-0.11831731860482715"/>
    <s v="cust-02189"/>
    <x v="7"/>
    <x v="2"/>
    <s v="lwilliams@ideapad.com"/>
    <x v="0"/>
    <s v="Australia"/>
    <s v="data1"/>
    <n v="8904"/>
  </r>
  <r>
    <n v="46.6128"/>
    <x v="335"/>
    <n v="1007374"/>
    <n v="2414"/>
    <x v="3"/>
    <n v="86.483999999999995"/>
    <n v="-0.46102400444012764"/>
    <s v="cust-02190"/>
    <x v="2"/>
    <x v="5"/>
    <s v="jmartinez@ideapad.com"/>
    <x v="6"/>
    <s v="England"/>
    <s v="data1"/>
    <n v="7881"/>
  </r>
  <r>
    <n v="46.6128"/>
    <x v="224"/>
    <n v="1009022"/>
    <n v="789"/>
    <x v="8"/>
    <n v="96.912000000000006"/>
    <n v="-0.51901931649331356"/>
    <s v="cust-02191"/>
    <x v="6"/>
    <x v="2"/>
    <s v="mwilliams@ryzen.com"/>
    <x v="1"/>
    <s v="India"/>
    <s v="info1"/>
    <n v="2996"/>
  </r>
  <r>
    <n v="46.6128"/>
    <x v="246"/>
    <n v="1006474"/>
    <n v="1361"/>
    <x v="5"/>
    <n v="18.568000000000001"/>
    <n v="1.5103834554071518"/>
    <s v="cust-02192"/>
    <x v="5"/>
    <x v="1"/>
    <s v="asmith@ideapad.com"/>
    <x v="3"/>
    <s v="Australia"/>
    <s v="data2"/>
    <n v="3691"/>
  </r>
  <r>
    <n v="46.961199999999998"/>
    <x v="133"/>
    <n v="1002758"/>
    <n v="2758"/>
    <x v="1"/>
    <n v="137.17439999999999"/>
    <n v="-0.65765332306902746"/>
    <s v="cust-02193"/>
    <x v="6"/>
    <x v="8"/>
    <s v="mrodriguez@ryzen.com"/>
    <x v="2"/>
    <s v="Australia"/>
    <s v="data1"/>
    <n v="1245"/>
  </r>
  <r>
    <n v="47.061"/>
    <x v="324"/>
    <n v="1009882"/>
    <n v="2282"/>
    <x v="4"/>
    <n v="4.9960000000000004"/>
    <n v="8.4197357886309039"/>
    <s v="cust-02194"/>
    <x v="5"/>
    <x v="4"/>
    <s v="amiller@radon.com"/>
    <x v="10"/>
    <s v="USA"/>
    <s v="info1"/>
    <n v="6241"/>
  </r>
  <r>
    <n v="47.061"/>
    <x v="158"/>
    <n v="1017811"/>
    <n v="2200"/>
    <x v="3"/>
    <n v="18.608000000000001"/>
    <n v="1.5290735167669818"/>
    <s v="cust-02195"/>
    <x v="5"/>
    <x v="4"/>
    <s v="amiller@radon.com"/>
    <x v="0"/>
    <s v="Australia"/>
    <s v="data2"/>
    <n v="8993"/>
  </r>
  <r>
    <n v="47.061"/>
    <x v="146"/>
    <n v="1016019"/>
    <n v="2217"/>
    <x v="3"/>
    <n v="21.856000000000002"/>
    <n v="1.1532302342606147"/>
    <s v="cust-02196"/>
    <x v="3"/>
    <x v="2"/>
    <s v="swilliams@ryzen.com"/>
    <x v="11"/>
    <s v="England"/>
    <s v="data1"/>
    <n v="3982"/>
  </r>
  <r>
    <n v="47.061"/>
    <x v="71"/>
    <n v="1010034"/>
    <n v="1808"/>
    <x v="4"/>
    <n v="37.591999999999999"/>
    <n v="0.25188869972334543"/>
    <s v="cust-02197"/>
    <x v="1"/>
    <x v="6"/>
    <s v="ejohnson@ideapad.com"/>
    <x v="0"/>
    <s v="Australia"/>
    <s v="info1"/>
    <n v="7023"/>
  </r>
  <r>
    <n v="47.061"/>
    <x v="193"/>
    <n v="1011479"/>
    <n v="1437"/>
    <x v="1"/>
    <n v="61.195999999999998"/>
    <n v="-0.23097914896398455"/>
    <s v="cust-02198"/>
    <x v="1"/>
    <x v="9"/>
    <s v="ejones@radon.com"/>
    <x v="1"/>
    <s v="India"/>
    <s v="data2"/>
    <n v="7024"/>
  </r>
  <r>
    <n v="47.061"/>
    <x v="229"/>
    <n v="1015717"/>
    <n v="759"/>
    <x v="7"/>
    <n v="89.42"/>
    <n v="-0.47370834265265044"/>
    <s v="cust-02199"/>
    <x v="6"/>
    <x v="7"/>
    <s v="mgarcia@ideapad.com"/>
    <x v="2"/>
    <s v="Australia"/>
    <s v="data1"/>
    <n v="5813"/>
  </r>
  <r>
    <n v="47.061"/>
    <x v="309"/>
    <n v="1010503"/>
    <n v="2106"/>
    <x v="4"/>
    <n v="109.652"/>
    <n v="-0.57081494181592674"/>
    <s v="cust-02200"/>
    <x v="5"/>
    <x v="5"/>
    <s v="amartinez@ryzen.com"/>
    <x v="4"/>
    <s v="England"/>
    <s v="info1"/>
    <n v="6508"/>
  </r>
  <r>
    <n v="47.061"/>
    <x v="118"/>
    <n v="1008051"/>
    <n v="2661"/>
    <x v="6"/>
    <n v="149.44399999999999"/>
    <n v="-0.68509274377024165"/>
    <s v="cust-02201"/>
    <x v="3"/>
    <x v="3"/>
    <s v="sbrown@radon.com"/>
    <x v="6"/>
    <s v="England"/>
    <s v="data1"/>
    <n v="1198"/>
  </r>
  <r>
    <n v="47.061"/>
    <x v="172"/>
    <n v="1008644"/>
    <n v="1317"/>
    <x v="3"/>
    <n v="177.72399999999999"/>
    <n v="-0.73520177353649474"/>
    <s v="cust-02202"/>
    <x v="4"/>
    <x v="6"/>
    <s v="jjohnson@ideapad.com"/>
    <x v="7"/>
    <s v="India"/>
    <s v="data2"/>
    <n v="9774"/>
  </r>
  <r>
    <n v="47.061"/>
    <x v="66"/>
    <n v="1008713"/>
    <n v="2609"/>
    <x v="2"/>
    <n v="16.135999999999999"/>
    <n v="1.9165220624690136"/>
    <s v="cust-02203"/>
    <x v="5"/>
    <x v="7"/>
    <s v="agarcia@radon.com"/>
    <x v="8"/>
    <s v="India"/>
    <s v="data2"/>
    <n v="2375"/>
  </r>
  <r>
    <n v="47.061"/>
    <x v="105"/>
    <n v="1017227"/>
    <n v="573"/>
    <x v="7"/>
    <n v="156.86000000000001"/>
    <n v="-0.69998087466530667"/>
    <s v="cust-02204"/>
    <x v="2"/>
    <x v="2"/>
    <s v="jwilliams@ryzen.com"/>
    <x v="3"/>
    <s v="Australia"/>
    <s v="data1"/>
    <n v="4444"/>
  </r>
  <r>
    <n v="47.137999999999998"/>
    <x v="88"/>
    <n v="1002244"/>
    <n v="2244"/>
    <x v="7"/>
    <n v="134.13120000000001"/>
    <n v="-0.6485679692718771"/>
    <s v="cust-02205"/>
    <x v="5"/>
    <x v="5"/>
    <s v="amartinez@radon.com"/>
    <x v="0"/>
    <s v="Australia"/>
    <s v="info1"/>
    <n v="2264"/>
  </r>
  <r>
    <n v="47.32"/>
    <x v="218"/>
    <n v="1003832"/>
    <n v="182"/>
    <x v="6"/>
    <n v="407.47199999999998"/>
    <n v="-0.88386932108218474"/>
    <s v="cust-02206"/>
    <x v="9"/>
    <x v="1"/>
    <s v="osmith@radon.com"/>
    <x v="4"/>
    <s v="England"/>
    <s v="data1"/>
    <n v="2730"/>
  </r>
  <r>
    <n v="47.329920000000001"/>
    <x v="116"/>
    <n v="1010575"/>
    <n v="381"/>
    <x v="9"/>
    <n v="1.948"/>
    <n v="23.296673511293637"/>
    <s v="cust-02207"/>
    <x v="4"/>
    <x v="2"/>
    <s v="jwilliams@ryzen.com"/>
    <x v="2"/>
    <s v="Australia"/>
    <s v="data2"/>
    <n v="6415"/>
  </r>
  <r>
    <n v="47.329920000000001"/>
    <x v="275"/>
    <n v="1014383"/>
    <n v="1035"/>
    <x v="9"/>
    <n v="16.036000000000001"/>
    <n v="1.9514791718633073"/>
    <s v="cust-02208"/>
    <x v="0"/>
    <x v="1"/>
    <s v="nsmith@radon.com"/>
    <x v="7"/>
    <s v="India"/>
    <s v="info1"/>
    <n v="4315"/>
  </r>
  <r>
    <n v="47.329920000000001"/>
    <x v="214"/>
    <n v="1012518"/>
    <n v="1347"/>
    <x v="9"/>
    <n v="39.04"/>
    <n v="0.21234426229508202"/>
    <s v="cust-02209"/>
    <x v="8"/>
    <x v="3"/>
    <s v="ibrown@ryzen.com"/>
    <x v="0"/>
    <s v="Australia"/>
    <s v="info1"/>
    <n v="5621"/>
  </r>
  <r>
    <n v="47.329920000000001"/>
    <x v="100"/>
    <n v="1019428"/>
    <n v="714"/>
    <x v="9"/>
    <n v="58.747999999999998"/>
    <n v="-0.19435691427793281"/>
    <s v="cust-02210"/>
    <x v="6"/>
    <x v="1"/>
    <s v="msmith@radon.com"/>
    <x v="1"/>
    <s v="India"/>
    <s v="data1"/>
    <n v="6933"/>
  </r>
  <r>
    <n v="47.329920000000001"/>
    <x v="21"/>
    <n v="1014610"/>
    <n v="2623"/>
    <x v="9"/>
    <n v="116.072"/>
    <n v="-0.59223654283548144"/>
    <s v="cust-02211"/>
    <x v="0"/>
    <x v="7"/>
    <s v="ngarcia@radon.com"/>
    <x v="2"/>
    <s v="Australia"/>
    <s v="data2"/>
    <n v="3559"/>
  </r>
  <r>
    <n v="47.329920000000001"/>
    <x v="16"/>
    <n v="1016561"/>
    <n v="2267"/>
    <x v="9"/>
    <n v="162.15600000000001"/>
    <n v="-0.70812106860060686"/>
    <s v="cust-02212"/>
    <x v="7"/>
    <x v="7"/>
    <s v="lgarcia@radon.com"/>
    <x v="10"/>
    <s v="USA"/>
    <s v="info1"/>
    <n v="8750"/>
  </r>
  <r>
    <n v="47.329920000000001"/>
    <x v="292"/>
    <n v="1008824"/>
    <n v="1525"/>
    <x v="9"/>
    <n v="171.696"/>
    <n v="-0.72433883142298017"/>
    <s v="cust-02213"/>
    <x v="1"/>
    <x v="7"/>
    <s v="egarcia@radon.com"/>
    <x v="11"/>
    <s v="England"/>
    <s v="data2"/>
    <n v="5287"/>
  </r>
  <r>
    <n v="47.45"/>
    <x v="19"/>
    <n v="1004555"/>
    <n v="1207"/>
    <x v="2"/>
    <n v="266.47359999999998"/>
    <n v="-0.82193357991185623"/>
    <s v="cust-02214"/>
    <x v="7"/>
    <x v="7"/>
    <s v="lgarcia@ideapad.com"/>
    <x v="2"/>
    <s v="Australia"/>
    <s v="data1"/>
    <n v="7385"/>
  </r>
  <r>
    <n v="47.5092"/>
    <x v="310"/>
    <n v="1012576"/>
    <n v="1732"/>
    <x v="4"/>
    <n v="69.772000000000006"/>
    <n v="-0.31907928681992781"/>
    <s v="cust-02215"/>
    <x v="2"/>
    <x v="1"/>
    <s v="jsmith@ryzen.com"/>
    <x v="2"/>
    <s v="Australia"/>
    <s v="data1"/>
    <n v="1494"/>
  </r>
  <r>
    <n v="47.5092"/>
    <x v="35"/>
    <n v="1016080"/>
    <n v="2834"/>
    <x v="7"/>
    <n v="76.347999999999999"/>
    <n v="-0.37772829674647668"/>
    <s v="cust-02216"/>
    <x v="0"/>
    <x v="4"/>
    <s v="nmiller@ryzen.com"/>
    <x v="0"/>
    <s v="Australia"/>
    <s v="info1"/>
    <n v="5406"/>
  </r>
  <r>
    <n v="47.5092"/>
    <x v="237"/>
    <n v="1006041"/>
    <n v="1098"/>
    <x v="8"/>
    <n v="1.752"/>
    <n v="26.11712328767123"/>
    <s v="cust-02217"/>
    <x v="4"/>
    <x v="0"/>
    <s v="jdavis@ideapad.com"/>
    <x v="0"/>
    <s v="Australia"/>
    <s v="data1"/>
    <n v="9540"/>
  </r>
  <r>
    <n v="47.5092"/>
    <x v="339"/>
    <n v="1010665"/>
    <n v="1860"/>
    <x v="3"/>
    <n v="11.156000000000001"/>
    <n v="3.2586231624238078"/>
    <s v="cust-02218"/>
    <x v="5"/>
    <x v="7"/>
    <s v="agarcia@ryzen.com"/>
    <x v="0"/>
    <s v="Australia"/>
    <s v="info1"/>
    <n v="2872"/>
  </r>
  <r>
    <n v="47.5092"/>
    <x v="154"/>
    <n v="1017693"/>
    <n v="680"/>
    <x v="7"/>
    <n v="17.899999999999999"/>
    <n v="1.6541452513966481"/>
    <s v="cust-02219"/>
    <x v="7"/>
    <x v="1"/>
    <s v="lsmith@radon.com"/>
    <x v="7"/>
    <s v="India"/>
    <s v="data1"/>
    <n v="9801"/>
  </r>
  <r>
    <n v="47.5092"/>
    <x v="298"/>
    <n v="1008721"/>
    <n v="1350"/>
    <x v="7"/>
    <n v="25.92"/>
    <n v="0.83291666666666653"/>
    <s v="cust-02220"/>
    <x v="4"/>
    <x v="2"/>
    <s v="jwilliams@ideapad.com"/>
    <x v="10"/>
    <s v="USA"/>
    <s v="data2"/>
    <n v="7508"/>
  </r>
  <r>
    <n v="47.5092"/>
    <x v="78"/>
    <n v="1018337"/>
    <n v="1592"/>
    <x v="0"/>
    <n v="26.891999999999999"/>
    <n v="0.76666666666666672"/>
    <s v="cust-02221"/>
    <x v="7"/>
    <x v="7"/>
    <s v="lgarcia@ryzen.com"/>
    <x v="8"/>
    <s v="India"/>
    <s v="info1"/>
    <n v="1543"/>
  </r>
  <r>
    <n v="47.5092"/>
    <x v="254"/>
    <n v="1015821"/>
    <n v="2486"/>
    <x v="6"/>
    <n v="27.06"/>
    <n v="0.75569844789356988"/>
    <s v="cust-02222"/>
    <x v="2"/>
    <x v="7"/>
    <s v="jgarcia@ryzen.com"/>
    <x v="7"/>
    <s v="India"/>
    <s v="data1"/>
    <n v="4485"/>
  </r>
  <r>
    <n v="47.5092"/>
    <x v="64"/>
    <n v="1013727"/>
    <n v="1623"/>
    <x v="2"/>
    <n v="28.015999999999998"/>
    <n v="0.69578812107367227"/>
    <s v="cust-02223"/>
    <x v="2"/>
    <x v="2"/>
    <s v="jwilliams@ryzen.com"/>
    <x v="8"/>
    <s v="India"/>
    <s v="data1"/>
    <n v="8584"/>
  </r>
  <r>
    <n v="47.5092"/>
    <x v="312"/>
    <n v="1013425"/>
    <n v="1325"/>
    <x v="5"/>
    <n v="34.76"/>
    <n v="0.36677790563866519"/>
    <s v="cust-02224"/>
    <x v="3"/>
    <x v="9"/>
    <s v="sjones@radon.com"/>
    <x v="4"/>
    <s v="England"/>
    <s v="data2"/>
    <n v="6018"/>
  </r>
  <r>
    <n v="47.5092"/>
    <x v="40"/>
    <n v="1005546"/>
    <n v="1564"/>
    <x v="0"/>
    <n v="49.276000000000003"/>
    <n v="-3.5855183050572358E-2"/>
    <s v="cust-02225"/>
    <x v="9"/>
    <x v="4"/>
    <s v="omiller@ideapad.com"/>
    <x v="10"/>
    <s v="USA"/>
    <s v="data2"/>
    <n v="2371"/>
  </r>
  <r>
    <n v="47.5092"/>
    <x v="291"/>
    <n v="1008681"/>
    <n v="1760"/>
    <x v="7"/>
    <n v="63.392000000000003"/>
    <n v="-0.25054896516910657"/>
    <s v="cust-02226"/>
    <x v="9"/>
    <x v="6"/>
    <s v="ojohnson@radon.com"/>
    <x v="9"/>
    <s v="USA"/>
    <s v="info1"/>
    <n v="5556"/>
  </r>
  <r>
    <n v="47.5092"/>
    <x v="75"/>
    <n v="1008023"/>
    <n v="111"/>
    <x v="3"/>
    <n v="75.623999999999995"/>
    <n v="-0.37177086639162166"/>
    <s v="cust-02227"/>
    <x v="7"/>
    <x v="8"/>
    <s v="lrodriguez@ideapad.com"/>
    <x v="11"/>
    <s v="England"/>
    <s v="info1"/>
    <n v="9170"/>
  </r>
  <r>
    <n v="47.5092"/>
    <x v="307"/>
    <n v="1005702"/>
    <n v="864"/>
    <x v="7"/>
    <n v="111.572"/>
    <n v="-0.57418348689635401"/>
    <s v="cust-02228"/>
    <x v="0"/>
    <x v="3"/>
    <s v="nbrown@ideapad.com"/>
    <x v="6"/>
    <s v="England"/>
    <s v="info1"/>
    <n v="2353"/>
  </r>
  <r>
    <n v="47.5092"/>
    <x v="277"/>
    <n v="1008568"/>
    <n v="1376"/>
    <x v="3"/>
    <n v="158.59200000000001"/>
    <n v="-0.70043129539951576"/>
    <s v="cust-02229"/>
    <x v="8"/>
    <x v="9"/>
    <s v="ijones@ideapad.com"/>
    <x v="8"/>
    <s v="India"/>
    <s v="info1"/>
    <n v="9600"/>
  </r>
  <r>
    <n v="47.5092"/>
    <x v="351"/>
    <n v="1007591"/>
    <n v="2625"/>
    <x v="5"/>
    <n v="106.11199999999999"/>
    <n v="-0.55227306996381176"/>
    <s v="cust-02230"/>
    <x v="4"/>
    <x v="6"/>
    <s v="jjohnson@ryzen.com"/>
    <x v="10"/>
    <s v="USA"/>
    <s v="info1"/>
    <n v="7542"/>
  </r>
  <r>
    <n v="47.5092"/>
    <x v="132"/>
    <n v="1017728"/>
    <n v="570"/>
    <x v="6"/>
    <n v="113.608"/>
    <n v="-0.58181466093937051"/>
    <s v="cust-02231"/>
    <x v="0"/>
    <x v="9"/>
    <s v="njones@ideapad.com"/>
    <x v="3"/>
    <s v="Australia"/>
    <s v="data2"/>
    <n v="7083"/>
  </r>
  <r>
    <n v="47.5092"/>
    <x v="3"/>
    <n v="1018476"/>
    <n v="26"/>
    <x v="6"/>
    <n v="150.69999999999999"/>
    <n v="-0.68474319840743203"/>
    <s v="cust-02232"/>
    <x v="7"/>
    <x v="0"/>
    <s v="ldavis@ryzen.com"/>
    <x v="7"/>
    <s v="India"/>
    <s v="info1"/>
    <n v="8153"/>
  </r>
  <r>
    <n v="47.5092"/>
    <x v="4"/>
    <n v="1010733"/>
    <n v="2102"/>
    <x v="4"/>
    <n v="161.94"/>
    <n v="-0.70662467580585409"/>
    <s v="cust-02233"/>
    <x v="2"/>
    <x v="4"/>
    <s v="jmiller@radon.com"/>
    <x v="6"/>
    <s v="England"/>
    <s v="info1"/>
    <n v="1347"/>
  </r>
  <r>
    <n v="47.5092"/>
    <x v="62"/>
    <n v="1013961"/>
    <n v="942"/>
    <x v="8"/>
    <n v="163.06399999999999"/>
    <n v="-0.70864691164205473"/>
    <s v="cust-02234"/>
    <x v="0"/>
    <x v="3"/>
    <s v="nbrown@ideapad.com"/>
    <x v="9"/>
    <s v="USA"/>
    <s v="info1"/>
    <n v="3021"/>
  </r>
  <r>
    <n v="47.9574"/>
    <x v="305"/>
    <n v="1007040"/>
    <n v="1489"/>
    <x v="8"/>
    <n v="5.5640000000000001"/>
    <n v="7.6192307692307688"/>
    <s v="cust-02235"/>
    <x v="3"/>
    <x v="7"/>
    <s v="sgarcia@radon.com"/>
    <x v="3"/>
    <s v="Australia"/>
    <s v="data1"/>
    <n v="9554"/>
  </r>
  <r>
    <n v="47.9574"/>
    <x v="19"/>
    <n v="1018297"/>
    <n v="899"/>
    <x v="2"/>
    <n v="13.032"/>
    <n v="2.6799723756906073"/>
    <s v="cust-02236"/>
    <x v="4"/>
    <x v="9"/>
    <s v="jjones@ideapad.com"/>
    <x v="5"/>
    <s v="USA"/>
    <s v="data1"/>
    <n v="6060"/>
  </r>
  <r>
    <n v="47.9574"/>
    <x v="39"/>
    <n v="1013818"/>
    <n v="1257"/>
    <x v="1"/>
    <n v="13.944000000000001"/>
    <n v="2.4392857142857141"/>
    <s v="cust-02237"/>
    <x v="7"/>
    <x v="1"/>
    <s v="lsmith@ryzen.com"/>
    <x v="9"/>
    <s v="USA"/>
    <s v="data2"/>
    <n v="4746"/>
  </r>
  <r>
    <n v="47.9574"/>
    <x v="178"/>
    <n v="1014017"/>
    <n v="2773"/>
    <x v="6"/>
    <n v="17.527999999999999"/>
    <n v="1.7360451848471019"/>
    <s v="cust-02238"/>
    <x v="2"/>
    <x v="4"/>
    <s v="jmiller@ideapad.com"/>
    <x v="11"/>
    <s v="England"/>
    <s v="data1"/>
    <n v="5524"/>
  </r>
  <r>
    <n v="47.9574"/>
    <x v="304"/>
    <n v="1012124"/>
    <n v="1102"/>
    <x v="7"/>
    <n v="25.396000000000001"/>
    <n v="0.88838399747991803"/>
    <s v="cust-02239"/>
    <x v="6"/>
    <x v="7"/>
    <s v="mgarcia@ryzen.com"/>
    <x v="1"/>
    <s v="India"/>
    <s v="data2"/>
    <n v="6543"/>
  </r>
  <r>
    <n v="47.9574"/>
    <x v="347"/>
    <n v="1019307"/>
    <n v="1174"/>
    <x v="2"/>
    <n v="31.928000000000001"/>
    <n v="0.50204835880731646"/>
    <s v="cust-02240"/>
    <x v="3"/>
    <x v="8"/>
    <s v="srodriguez@ideapad.com"/>
    <x v="2"/>
    <s v="Australia"/>
    <s v="data1"/>
    <n v="3158"/>
  </r>
  <r>
    <n v="47.9574"/>
    <x v="177"/>
    <n v="1015707"/>
    <n v="527"/>
    <x v="5"/>
    <n v="33.052"/>
    <n v="0.45096817136633183"/>
    <s v="cust-02241"/>
    <x v="2"/>
    <x v="7"/>
    <s v="jgarcia@ryzen.com"/>
    <x v="6"/>
    <s v="England"/>
    <s v="data1"/>
    <n v="2489"/>
  </r>
  <r>
    <n v="47.9574"/>
    <x v="66"/>
    <n v="1019695"/>
    <n v="143"/>
    <x v="2"/>
    <n v="38.884"/>
    <n v="0.23334533484209441"/>
    <s v="cust-02242"/>
    <x v="5"/>
    <x v="1"/>
    <s v="asmith@ryzen.com"/>
    <x v="5"/>
    <s v="USA"/>
    <s v="data1"/>
    <n v="3239"/>
  </r>
  <r>
    <n v="47.9574"/>
    <x v="75"/>
    <n v="1011071"/>
    <n v="2337"/>
    <x v="1"/>
    <n v="44.503999999999998"/>
    <n v="7.7597519324105746E-2"/>
    <s v="cust-02243"/>
    <x v="0"/>
    <x v="2"/>
    <s v="nwilliams@ideapad.com"/>
    <x v="10"/>
    <s v="USA"/>
    <s v="data2"/>
    <n v="9676"/>
  </r>
  <r>
    <n v="47.9574"/>
    <x v="221"/>
    <n v="1016107"/>
    <n v="949"/>
    <x v="8"/>
    <n v="64.736000000000004"/>
    <n v="-0.25918499752842317"/>
    <s v="cust-02244"/>
    <x v="6"/>
    <x v="3"/>
    <s v="mbrown@radon.com"/>
    <x v="1"/>
    <s v="India"/>
    <s v="data2"/>
    <n v="6283"/>
  </r>
  <r>
    <n v="47.9574"/>
    <x v="185"/>
    <n v="1010295"/>
    <n v="2540"/>
    <x v="3"/>
    <n v="73.516000000000005"/>
    <n v="-0.34766037325208121"/>
    <s v="cust-02245"/>
    <x v="2"/>
    <x v="7"/>
    <s v="jgarcia@radon.com"/>
    <x v="11"/>
    <s v="England"/>
    <s v="info1"/>
    <n v="8005"/>
  </r>
  <r>
    <n v="47.9574"/>
    <x v="276"/>
    <n v="1010724"/>
    <n v="2369"/>
    <x v="3"/>
    <n v="75.975999999999999"/>
    <n v="-0.36878224702537643"/>
    <s v="cust-02246"/>
    <x v="2"/>
    <x v="8"/>
    <s v="jrodriguez@radon.com"/>
    <x v="5"/>
    <s v="USA"/>
    <s v="data1"/>
    <n v="7696"/>
  </r>
  <r>
    <n v="47.9574"/>
    <x v="302"/>
    <n v="1009025"/>
    <n v="2349"/>
    <x v="8"/>
    <n v="88.611999999999995"/>
    <n v="-0.4587933914142554"/>
    <s v="cust-02247"/>
    <x v="0"/>
    <x v="7"/>
    <s v="ngarcia@ideapad.com"/>
    <x v="2"/>
    <s v="Australia"/>
    <s v="data2"/>
    <n v="3056"/>
  </r>
  <r>
    <n v="47.9574"/>
    <x v="171"/>
    <n v="1015012"/>
    <n v="2252"/>
    <x v="6"/>
    <n v="91.712000000000003"/>
    <n v="-0.47708696789951155"/>
    <s v="cust-02248"/>
    <x v="3"/>
    <x v="4"/>
    <s v="smiller@radon.com"/>
    <x v="11"/>
    <s v="England"/>
    <s v="data1"/>
    <n v="5975"/>
  </r>
  <r>
    <n v="47.9574"/>
    <x v="291"/>
    <n v="1009913"/>
    <n v="1502"/>
    <x v="0"/>
    <n v="126.556"/>
    <n v="-0.62105787161414716"/>
    <s v="cust-02249"/>
    <x v="8"/>
    <x v="8"/>
    <s v="irodriguez@ideapad.com"/>
    <x v="5"/>
    <s v="USA"/>
    <s v="data1"/>
    <n v="3330"/>
  </r>
  <r>
    <n v="47.9574"/>
    <x v="339"/>
    <n v="1018080"/>
    <n v="1660"/>
    <x v="7"/>
    <n v="152.40799999999999"/>
    <n v="-0.68533541546375509"/>
    <s v="cust-02250"/>
    <x v="5"/>
    <x v="6"/>
    <s v="ajohnson@radon.com"/>
    <x v="10"/>
    <s v="USA"/>
    <s v="data1"/>
    <n v="5648"/>
  </r>
  <r>
    <n v="47.9574"/>
    <x v="188"/>
    <n v="1016385"/>
    <n v="2258"/>
    <x v="8"/>
    <n v="153.53200000000001"/>
    <n v="-0.68763905895839306"/>
    <s v="cust-02251"/>
    <x v="7"/>
    <x v="2"/>
    <s v="lwilliams@ideapad.com"/>
    <x v="4"/>
    <s v="England"/>
    <s v="info1"/>
    <n v="3652"/>
  </r>
  <r>
    <n v="47.9574"/>
    <x v="61"/>
    <n v="1017981"/>
    <n v="2498"/>
    <x v="2"/>
    <n v="155.78"/>
    <n v="-0.69214661702400815"/>
    <s v="cust-02252"/>
    <x v="6"/>
    <x v="4"/>
    <s v="mmiller@ryzen.com"/>
    <x v="7"/>
    <s v="India"/>
    <s v="data1"/>
    <n v="2245"/>
  </r>
  <r>
    <n v="47.9574"/>
    <x v="255"/>
    <n v="1007090"/>
    <n v="1919"/>
    <x v="0"/>
    <n v="157.58799999999999"/>
    <n v="-0.69567860496992151"/>
    <s v="cust-02253"/>
    <x v="7"/>
    <x v="7"/>
    <s v="lgarcia@ideapad.com"/>
    <x v="10"/>
    <s v="USA"/>
    <s v="info1"/>
    <n v="4409"/>
  </r>
  <r>
    <n v="47.9574"/>
    <x v="323"/>
    <n v="1006853"/>
    <n v="1949"/>
    <x v="5"/>
    <n v="170.316"/>
    <n v="-0.71842105263157896"/>
    <s v="cust-02254"/>
    <x v="2"/>
    <x v="0"/>
    <s v="jdavis@ideapad.com"/>
    <x v="5"/>
    <s v="USA"/>
    <s v="info1"/>
    <n v="7566"/>
  </r>
  <r>
    <n v="47.9574"/>
    <x v="198"/>
    <n v="1006704"/>
    <n v="1679"/>
    <x v="7"/>
    <n v="205.636"/>
    <n v="-0.76678499873562989"/>
    <s v="cust-02255"/>
    <x v="4"/>
    <x v="7"/>
    <s v="jgarcia@ryzen.com"/>
    <x v="2"/>
    <s v="Australia"/>
    <s v="data1"/>
    <n v="3651"/>
  </r>
  <r>
    <n v="47.9574"/>
    <x v="80"/>
    <n v="1015658"/>
    <n v="794"/>
    <x v="4"/>
    <n v="69.02"/>
    <n v="-0.30516661837148651"/>
    <s v="cust-02256"/>
    <x v="6"/>
    <x v="4"/>
    <s v="mmiller@radon.com"/>
    <x v="7"/>
    <s v="India"/>
    <s v="data1"/>
    <n v="1346"/>
  </r>
  <r>
    <n v="47.9574"/>
    <x v="33"/>
    <n v="1018550"/>
    <n v="777"/>
    <x v="0"/>
    <n v="69.02"/>
    <n v="-0.30516661837148651"/>
    <s v="cust-02257"/>
    <x v="3"/>
    <x v="7"/>
    <s v="sgarcia@ideapad.com"/>
    <x v="11"/>
    <s v="England"/>
    <s v="info1"/>
    <n v="9874"/>
  </r>
  <r>
    <n v="48.136400000000002"/>
    <x v="30"/>
    <n v="1003455"/>
    <n v="2661"/>
    <x v="9"/>
    <n v="70.7072"/>
    <n v="-0.31921501629254162"/>
    <s v="cust-02258"/>
    <x v="1"/>
    <x v="0"/>
    <s v="edavis@ryzen.com"/>
    <x v="4"/>
    <s v="England"/>
    <s v="data1"/>
    <n v="4537"/>
  </r>
  <r>
    <n v="48.190463999999999"/>
    <x v="53"/>
    <n v="1016253"/>
    <n v="2572"/>
    <x v="9"/>
    <n v="67.052800000000005"/>
    <n v="-0.28130571728548254"/>
    <s v="cust-02259"/>
    <x v="8"/>
    <x v="1"/>
    <s v="ismith@ideapad.com"/>
    <x v="6"/>
    <s v="England"/>
    <s v="data2"/>
    <n v="6999"/>
  </r>
  <r>
    <n v="48.4056"/>
    <x v="22"/>
    <n v="1019501"/>
    <n v="2570"/>
    <x v="2"/>
    <n v="148.49600000000001"/>
    <n v="-0.67402758323456535"/>
    <s v="cust-02260"/>
    <x v="4"/>
    <x v="4"/>
    <s v="jmiller@ideapad.com"/>
    <x v="8"/>
    <s v="India"/>
    <s v="data1"/>
    <n v="6152"/>
  </r>
  <r>
    <n v="48.4056"/>
    <x v="181"/>
    <n v="1017471"/>
    <n v="963"/>
    <x v="8"/>
    <n v="66.188000000000002"/>
    <n v="-0.26866501480630933"/>
    <s v="cust-02261"/>
    <x v="4"/>
    <x v="0"/>
    <s v="jdavis@radon.com"/>
    <x v="2"/>
    <s v="Australia"/>
    <s v="info1"/>
    <n v="3130"/>
  </r>
  <r>
    <n v="48.4056"/>
    <x v="250"/>
    <n v="1007303"/>
    <n v="2493"/>
    <x v="6"/>
    <n v="0.71599999999999997"/>
    <n v="66.605586592178767"/>
    <s v="cust-02262"/>
    <x v="2"/>
    <x v="8"/>
    <s v="jrodriguez@radon.com"/>
    <x v="9"/>
    <s v="USA"/>
    <s v="data2"/>
    <n v="4123"/>
  </r>
  <r>
    <n v="48.4056"/>
    <x v="98"/>
    <n v="1014026"/>
    <n v="421"/>
    <x v="3"/>
    <n v="8.8640000000000008"/>
    <n v="4.4609205776173289"/>
    <s v="cust-02263"/>
    <x v="3"/>
    <x v="8"/>
    <s v="srodriguez@ryzen.com"/>
    <x v="7"/>
    <s v="India"/>
    <s v="info1"/>
    <n v="2247"/>
  </r>
  <r>
    <n v="48.4056"/>
    <x v="292"/>
    <n v="1009188"/>
    <n v="1262"/>
    <x v="8"/>
    <n v="11.952"/>
    <n v="3.0500000000000003"/>
    <s v="cust-02264"/>
    <x v="5"/>
    <x v="8"/>
    <s v="arodriguez@radon.com"/>
    <x v="0"/>
    <s v="Australia"/>
    <s v="data1"/>
    <n v="4122"/>
  </r>
  <r>
    <n v="48.4056"/>
    <x v="251"/>
    <n v="1017938"/>
    <n v="1626"/>
    <x v="6"/>
    <n v="13.616"/>
    <n v="2.5550528789659226"/>
    <s v="cust-02265"/>
    <x v="6"/>
    <x v="3"/>
    <s v="mbrown@ideapad.com"/>
    <x v="4"/>
    <s v="England"/>
    <s v="info1"/>
    <n v="8064"/>
  </r>
  <r>
    <n v="48.4056"/>
    <x v="91"/>
    <n v="1015318"/>
    <n v="1580"/>
    <x v="3"/>
    <n v="20.36"/>
    <n v="1.3774852652259333"/>
    <s v="cust-02266"/>
    <x v="0"/>
    <x v="1"/>
    <s v="nsmith@ryzen.com"/>
    <x v="7"/>
    <s v="India"/>
    <s v="data2"/>
    <n v="9323"/>
  </r>
  <r>
    <n v="48.4056"/>
    <x v="317"/>
    <n v="1015502"/>
    <n v="241"/>
    <x v="4"/>
    <n v="34.716000000000001"/>
    <n v="0.39433114414103004"/>
    <s v="cust-02267"/>
    <x v="4"/>
    <x v="1"/>
    <s v="jsmith@radon.com"/>
    <x v="7"/>
    <s v="India"/>
    <s v="data1"/>
    <n v="3836"/>
  </r>
  <r>
    <n v="48.4056"/>
    <x v="109"/>
    <n v="1018325"/>
    <n v="2375"/>
    <x v="5"/>
    <n v="35.840000000000003"/>
    <n v="0.35060267857142846"/>
    <s v="cust-02268"/>
    <x v="8"/>
    <x v="9"/>
    <s v="ijones@ryzen.com"/>
    <x v="0"/>
    <s v="Australia"/>
    <s v="data2"/>
    <n v="8775"/>
  </r>
  <r>
    <n v="48.4056"/>
    <x v="40"/>
    <n v="1011480"/>
    <n v="1075"/>
    <x v="1"/>
    <n v="41.716000000000001"/>
    <n v="0.16036053312877549"/>
    <s v="cust-02269"/>
    <x v="9"/>
    <x v="7"/>
    <s v="ogarcia@ideapad.com"/>
    <x v="11"/>
    <s v="England"/>
    <s v="data2"/>
    <n v="8245"/>
  </r>
  <r>
    <n v="48.4056"/>
    <x v="219"/>
    <n v="1018127"/>
    <n v="30"/>
    <x v="8"/>
    <n v="48.46"/>
    <n v="-1.1225753198514468E-3"/>
    <s v="cust-02270"/>
    <x v="6"/>
    <x v="9"/>
    <s v="mjones@ryzen.com"/>
    <x v="4"/>
    <s v="England"/>
    <s v="data2"/>
    <n v="2821"/>
  </r>
  <r>
    <n v="48.4056"/>
    <x v="237"/>
    <n v="1009441"/>
    <n v="2770"/>
    <x v="4"/>
    <n v="50.707999999999998"/>
    <n v="-4.540506428965841E-2"/>
    <s v="cust-02271"/>
    <x v="5"/>
    <x v="4"/>
    <s v="amiller@ideapad.com"/>
    <x v="0"/>
    <s v="Australia"/>
    <s v="data1"/>
    <n v="9036"/>
  </r>
  <r>
    <n v="48.4056"/>
    <x v="165"/>
    <n v="1019515"/>
    <n v="1239"/>
    <x v="1"/>
    <n v="50.707999999999998"/>
    <n v="-4.540506428965841E-2"/>
    <s v="cust-02272"/>
    <x v="6"/>
    <x v="5"/>
    <s v="mmartinez@ryzen.com"/>
    <x v="4"/>
    <s v="England"/>
    <s v="info1"/>
    <n v="5530"/>
  </r>
  <r>
    <n v="48.4056"/>
    <x v="252"/>
    <n v="1006381"/>
    <n v="2063"/>
    <x v="3"/>
    <n v="52.124000000000002"/>
    <n v="-7.1337579617834435E-2"/>
    <s v="cust-02273"/>
    <x v="8"/>
    <x v="0"/>
    <s v="idavis@ryzen.com"/>
    <x v="4"/>
    <s v="England"/>
    <s v="data2"/>
    <n v="4623"/>
  </r>
  <r>
    <n v="48.4056"/>
    <x v="117"/>
    <n v="1014145"/>
    <n v="1344"/>
    <x v="3"/>
    <n v="52.7"/>
    <n v="-8.1487666034155651E-2"/>
    <s v="cust-02274"/>
    <x v="8"/>
    <x v="9"/>
    <s v="ijones@ideapad.com"/>
    <x v="7"/>
    <s v="India"/>
    <s v="data1"/>
    <n v="5954"/>
  </r>
  <r>
    <n v="48.4056"/>
    <x v="155"/>
    <n v="1014701"/>
    <n v="2784"/>
    <x v="7"/>
    <n v="54.948"/>
    <n v="-0.11906529810002185"/>
    <s v="cust-02275"/>
    <x v="6"/>
    <x v="5"/>
    <s v="mmartinez@radon.com"/>
    <x v="11"/>
    <s v="England"/>
    <s v="data1"/>
    <n v="2609"/>
  </r>
  <r>
    <n v="48.4056"/>
    <x v="85"/>
    <n v="1010322"/>
    <n v="672"/>
    <x v="4"/>
    <n v="56.072000000000003"/>
    <n v="-0.13672421172777863"/>
    <s v="cust-02276"/>
    <x v="2"/>
    <x v="7"/>
    <s v="jgarcia@ideapad.com"/>
    <x v="10"/>
    <s v="USA"/>
    <s v="data2"/>
    <n v="4384"/>
  </r>
  <r>
    <n v="48.4056"/>
    <x v="98"/>
    <n v="1019374"/>
    <n v="468"/>
    <x v="5"/>
    <n v="56.328000000000003"/>
    <n v="-0.14064763527907972"/>
    <s v="cust-02277"/>
    <x v="1"/>
    <x v="6"/>
    <s v="ejohnson@ryzen.com"/>
    <x v="1"/>
    <s v="India"/>
    <s v="data2"/>
    <n v="5618"/>
  </r>
  <r>
    <n v="48.4056"/>
    <x v="143"/>
    <n v="1015715"/>
    <n v="805"/>
    <x v="4"/>
    <n v="63.072000000000003"/>
    <n v="-0.2325342465753425"/>
    <s v="cust-02278"/>
    <x v="6"/>
    <x v="1"/>
    <s v="msmith@ryzen.com"/>
    <x v="8"/>
    <s v="India"/>
    <s v="data2"/>
    <n v="4092"/>
  </r>
  <r>
    <n v="48.4056"/>
    <x v="108"/>
    <n v="1008776"/>
    <n v="431"/>
    <x v="2"/>
    <n v="63.86"/>
    <n v="-0.24200438459129345"/>
    <s v="cust-02279"/>
    <x v="0"/>
    <x v="0"/>
    <s v="ndavis@ryzen.com"/>
    <x v="6"/>
    <s v="England"/>
    <s v="data1"/>
    <n v="9107"/>
  </r>
  <r>
    <n v="48.4056"/>
    <x v="240"/>
    <n v="1011389"/>
    <n v="884"/>
    <x v="2"/>
    <n v="64.195999999999998"/>
    <n v="-0.24597171163312354"/>
    <s v="cust-02280"/>
    <x v="6"/>
    <x v="5"/>
    <s v="mmartinez@ideapad.com"/>
    <x v="6"/>
    <s v="England"/>
    <s v="info1"/>
    <n v="9617"/>
  </r>
  <r>
    <n v="48.4056"/>
    <x v="283"/>
    <n v="1007400"/>
    <n v="1939"/>
    <x v="4"/>
    <n v="71.847999999999999"/>
    <n v="-0.32627769736109563"/>
    <s v="cust-02281"/>
    <x v="3"/>
    <x v="8"/>
    <s v="srodriguez@ideapad.com"/>
    <x v="6"/>
    <s v="England"/>
    <s v="data1"/>
    <n v="7721"/>
  </r>
  <r>
    <n v="48.4056"/>
    <x v="252"/>
    <n v="1012234"/>
    <n v="1406"/>
    <x v="4"/>
    <n v="85.552000000000007"/>
    <n v="-0.43419674583878815"/>
    <s v="cust-02282"/>
    <x v="9"/>
    <x v="8"/>
    <s v="orodriguez@radon.com"/>
    <x v="2"/>
    <s v="Australia"/>
    <s v="data1"/>
    <n v="2730"/>
  </r>
  <r>
    <n v="48.4056"/>
    <x v="239"/>
    <n v="1006293"/>
    <n v="586"/>
    <x v="7"/>
    <n v="94.171999999999997"/>
    <n v="-0.48598734230981605"/>
    <s v="cust-02283"/>
    <x v="7"/>
    <x v="4"/>
    <s v="lmiller@ryzen.com"/>
    <x v="0"/>
    <s v="Australia"/>
    <s v="data1"/>
    <n v="8621"/>
  </r>
  <r>
    <n v="48.4056"/>
    <x v="16"/>
    <n v="1016360"/>
    <n v="637"/>
    <x v="3"/>
    <n v="114.776"/>
    <n v="-0.57826026346971482"/>
    <s v="cust-02284"/>
    <x v="0"/>
    <x v="7"/>
    <s v="ngarcia@ideapad.com"/>
    <x v="9"/>
    <s v="USA"/>
    <s v="data1"/>
    <n v="3433"/>
  </r>
  <r>
    <n v="48.4056"/>
    <x v="304"/>
    <n v="1006845"/>
    <n v="2238"/>
    <x v="2"/>
    <n v="161.94"/>
    <n v="-0.70108929233049277"/>
    <s v="cust-02285"/>
    <x v="8"/>
    <x v="2"/>
    <s v="iwilliams@ideapad.com"/>
    <x v="7"/>
    <s v="India"/>
    <s v="info1"/>
    <n v="1058"/>
  </r>
  <r>
    <n v="48.4056"/>
    <x v="61"/>
    <n v="1007630"/>
    <n v="2413"/>
    <x v="1"/>
    <n v="167.12"/>
    <n v="-0.7103542364767832"/>
    <s v="cust-02286"/>
    <x v="3"/>
    <x v="2"/>
    <s v="swilliams@ideapad.com"/>
    <x v="9"/>
    <s v="USA"/>
    <s v="data1"/>
    <n v="2815"/>
  </r>
  <r>
    <n v="48.4056"/>
    <x v="79"/>
    <n v="1005376"/>
    <n v="2072"/>
    <x v="9"/>
    <n v="189.0496"/>
    <n v="-0.74395290971258343"/>
    <s v="cust-02287"/>
    <x v="4"/>
    <x v="4"/>
    <s v="jmiller@ideapad.com"/>
    <x v="7"/>
    <s v="India"/>
    <s v="data1"/>
    <n v="2505"/>
  </r>
  <r>
    <n v="48.651200000000003"/>
    <x v="50"/>
    <n v="1002399"/>
    <n v="2399"/>
    <x v="0"/>
    <n v="268.88959999999997"/>
    <n v="-0.81906626362641011"/>
    <s v="cust-02288"/>
    <x v="9"/>
    <x v="6"/>
    <s v="ojohnson@ryzen.com"/>
    <x v="0"/>
    <s v="Australia"/>
    <s v="info1"/>
    <n v="4448"/>
  </r>
  <r>
    <n v="48.666800000000002"/>
    <x v="197"/>
    <n v="1003532"/>
    <n v="2316"/>
    <x v="4"/>
    <n v="252.79040000000001"/>
    <n v="-0.80748161322581868"/>
    <s v="cust-02289"/>
    <x v="4"/>
    <x v="7"/>
    <s v="jgarcia@radon.com"/>
    <x v="2"/>
    <s v="Australia"/>
    <s v="data1"/>
    <n v="4964"/>
  </r>
  <r>
    <n v="48.781199999999998"/>
    <x v="306"/>
    <n v="1004072"/>
    <n v="2039"/>
    <x v="8"/>
    <n v="54.889600000000002"/>
    <n v="-0.11128519792456136"/>
    <s v="cust-02290"/>
    <x v="0"/>
    <x v="4"/>
    <s v="nmiller@ideapad.com"/>
    <x v="11"/>
    <s v="England"/>
    <s v="data1"/>
    <n v="2597"/>
  </r>
  <r>
    <n v="48.8538"/>
    <x v="67"/>
    <n v="1013278"/>
    <n v="2113"/>
    <x v="7"/>
    <n v="4.0839999999999996"/>
    <n v="10.962242899118513"/>
    <s v="cust-02291"/>
    <x v="7"/>
    <x v="0"/>
    <s v="ldavis@ryzen.com"/>
    <x v="0"/>
    <s v="Australia"/>
    <s v="data1"/>
    <n v="3127"/>
  </r>
  <r>
    <n v="48.8538"/>
    <x v="31"/>
    <n v="1019884"/>
    <n v="1693"/>
    <x v="3"/>
    <n v="7.1559999999999997"/>
    <n v="5.8269703745109007"/>
    <s v="cust-02292"/>
    <x v="1"/>
    <x v="4"/>
    <s v="emiller@ryzen.com"/>
    <x v="9"/>
    <s v="USA"/>
    <s v="info1"/>
    <n v="3909"/>
  </r>
  <r>
    <n v="48.8538"/>
    <x v="260"/>
    <n v="1018770"/>
    <n v="707"/>
    <x v="4"/>
    <n v="10.528"/>
    <n v="3.6403685410334345"/>
    <s v="cust-02293"/>
    <x v="2"/>
    <x v="5"/>
    <s v="jmartinez@radon.com"/>
    <x v="11"/>
    <s v="England"/>
    <s v="info1"/>
    <n v="7920"/>
  </r>
  <r>
    <n v="48.8538"/>
    <x v="149"/>
    <n v="1006724"/>
    <n v="1846"/>
    <x v="4"/>
    <n v="23.584"/>
    <n v="1.0714806648575306"/>
    <s v="cust-02294"/>
    <x v="9"/>
    <x v="8"/>
    <s v="orodriguez@ryzen.com"/>
    <x v="8"/>
    <s v="India"/>
    <s v="data2"/>
    <n v="1510"/>
  </r>
  <r>
    <n v="48.8538"/>
    <x v="104"/>
    <n v="1016511"/>
    <n v="815"/>
    <x v="2"/>
    <n v="26.263999999999999"/>
    <n v="0.86010508681084374"/>
    <s v="cust-02295"/>
    <x v="7"/>
    <x v="3"/>
    <s v="lbrown@ideapad.com"/>
    <x v="3"/>
    <s v="Australia"/>
    <s v="data2"/>
    <n v="2416"/>
  </r>
  <r>
    <n v="48.8538"/>
    <x v="8"/>
    <n v="1017001"/>
    <n v="1233"/>
    <x v="2"/>
    <n v="32.183999999999997"/>
    <n v="0.51795302013422828"/>
    <s v="cust-02296"/>
    <x v="5"/>
    <x v="5"/>
    <s v="amartinez@ryzen.com"/>
    <x v="1"/>
    <s v="India"/>
    <s v="data1"/>
    <n v="5291"/>
  </r>
  <r>
    <n v="48.8538"/>
    <x v="359"/>
    <n v="1011393"/>
    <n v="2681"/>
    <x v="8"/>
    <n v="38.628"/>
    <n v="0.26472506989748368"/>
    <s v="cust-02297"/>
    <x v="6"/>
    <x v="4"/>
    <s v="mmiller@radon.com"/>
    <x v="1"/>
    <s v="India"/>
    <s v="info1"/>
    <n v="3442"/>
  </r>
  <r>
    <n v="48.8538"/>
    <x v="247"/>
    <n v="1013085"/>
    <n v="2154"/>
    <x v="8"/>
    <n v="48.744"/>
    <n v="2.2525849335302784E-3"/>
    <s v="cust-02298"/>
    <x v="9"/>
    <x v="8"/>
    <s v="orodriguez@radon.com"/>
    <x v="5"/>
    <s v="USA"/>
    <s v="data2"/>
    <n v="3973"/>
  </r>
  <r>
    <n v="48.8538"/>
    <x v="269"/>
    <n v="1016335"/>
    <n v="2702"/>
    <x v="5"/>
    <n v="56.911999999999999"/>
    <n v="-0.14159052572392464"/>
    <s v="cust-02299"/>
    <x v="9"/>
    <x v="6"/>
    <s v="ojohnson@ryzen.com"/>
    <x v="0"/>
    <s v="Australia"/>
    <s v="data2"/>
    <n v="1011"/>
  </r>
  <r>
    <n v="48.8538"/>
    <x v="327"/>
    <n v="1014851"/>
    <n v="2146"/>
    <x v="5"/>
    <n v="58.036000000000001"/>
    <n v="-0.15821559032324767"/>
    <s v="cust-02300"/>
    <x v="7"/>
    <x v="8"/>
    <s v="lrodriguez@radon.com"/>
    <x v="9"/>
    <s v="USA"/>
    <s v="info1"/>
    <n v="4630"/>
  </r>
  <r>
    <n v="48.8538"/>
    <x v="309"/>
    <n v="1006394"/>
    <n v="1510"/>
    <x v="5"/>
    <n v="116.056"/>
    <n v="-0.57904976907699734"/>
    <s v="cust-02301"/>
    <x v="3"/>
    <x v="0"/>
    <s v="sdavis@ideapad.com"/>
    <x v="8"/>
    <s v="India"/>
    <s v="info1"/>
    <n v="2440"/>
  </r>
  <r>
    <n v="48.8538"/>
    <x v="282"/>
    <n v="1010759"/>
    <n v="1159"/>
    <x v="6"/>
    <n v="39.752000000000002"/>
    <n v="0.22896458039847042"/>
    <s v="cust-02302"/>
    <x v="5"/>
    <x v="6"/>
    <s v="ajohnson@ideapad.com"/>
    <x v="11"/>
    <s v="England"/>
    <s v="data2"/>
    <n v="9947"/>
  </r>
  <r>
    <n v="48.8538"/>
    <x v="206"/>
    <n v="1010462"/>
    <n v="46"/>
    <x v="8"/>
    <n v="49.868000000000002"/>
    <n v="-2.0337691505574764E-2"/>
    <s v="cust-02303"/>
    <x v="5"/>
    <x v="5"/>
    <s v="amartinez@radon.com"/>
    <x v="1"/>
    <s v="India"/>
    <s v="data2"/>
    <n v="5075"/>
  </r>
  <r>
    <n v="48.8538"/>
    <x v="233"/>
    <n v="1009155"/>
    <n v="129"/>
    <x v="4"/>
    <n v="50.423999999999999"/>
    <n v="-3.1139933365064251E-2"/>
    <s v="cust-02304"/>
    <x v="5"/>
    <x v="0"/>
    <s v="adavis@ryzen.com"/>
    <x v="2"/>
    <s v="Australia"/>
    <s v="data2"/>
    <n v="1529"/>
  </r>
  <r>
    <n v="48.8538"/>
    <x v="67"/>
    <n v="1010029"/>
    <n v="722"/>
    <x v="3"/>
    <n v="69.275999999999996"/>
    <n v="-0.29479473410705004"/>
    <s v="cust-02305"/>
    <x v="0"/>
    <x v="7"/>
    <s v="ngarcia@ideapad.com"/>
    <x v="5"/>
    <s v="USA"/>
    <s v="info1"/>
    <n v="3547"/>
  </r>
  <r>
    <n v="48.8538"/>
    <x v="313"/>
    <n v="1014282"/>
    <n v="1124"/>
    <x v="1"/>
    <n v="75.72"/>
    <n v="-0.35480982567353408"/>
    <s v="cust-02306"/>
    <x v="4"/>
    <x v="3"/>
    <s v="jbrown@radon.com"/>
    <x v="5"/>
    <s v="USA"/>
    <s v="info1"/>
    <n v="9912"/>
  </r>
  <r>
    <n v="48.8538"/>
    <x v="58"/>
    <n v="1010415"/>
    <n v="2829"/>
    <x v="5"/>
    <n v="100.748"/>
    <n v="-0.51508913328304284"/>
    <s v="cust-02307"/>
    <x v="0"/>
    <x v="4"/>
    <s v="nmiller@ryzen.com"/>
    <x v="11"/>
    <s v="England"/>
    <s v="data1"/>
    <n v="9626"/>
  </r>
  <r>
    <n v="48.8538"/>
    <x v="364"/>
    <n v="1017854"/>
    <n v="365"/>
    <x v="6"/>
    <n v="138.964"/>
    <n v="-0.64844276215422691"/>
    <s v="cust-02308"/>
    <x v="5"/>
    <x v="1"/>
    <s v="asmith@ideapad.com"/>
    <x v="9"/>
    <s v="USA"/>
    <s v="data1"/>
    <n v="1978"/>
  </r>
  <r>
    <n v="48.8538"/>
    <x v="99"/>
    <n v="1012296"/>
    <n v="493"/>
    <x v="3"/>
    <n v="140.08799999999999"/>
    <n v="-0.65126349151961616"/>
    <s v="cust-02309"/>
    <x v="5"/>
    <x v="6"/>
    <s v="ajohnson@radon.com"/>
    <x v="6"/>
    <s v="England"/>
    <s v="data2"/>
    <n v="4737"/>
  </r>
  <r>
    <n v="48.968400000000003"/>
    <x v="273"/>
    <n v="1002796"/>
    <n v="2796"/>
    <x v="9"/>
    <n v="45.244799999999998"/>
    <n v="8.2298960322512313E-2"/>
    <s v="cust-02310"/>
    <x v="6"/>
    <x v="8"/>
    <s v="mrodriguez@radon.com"/>
    <x v="11"/>
    <s v="England"/>
    <s v="data1"/>
    <n v="5753"/>
  </r>
  <r>
    <n v="49.124400000000001"/>
    <x v="103"/>
    <n v="1004569"/>
    <n v="136"/>
    <x v="7"/>
    <n v="145.93804800000001"/>
    <n v="-0.66338867297992088"/>
    <s v="cust-02311"/>
    <x v="6"/>
    <x v="1"/>
    <s v="msmith@radon.com"/>
    <x v="9"/>
    <s v="USA"/>
    <s v="data2"/>
    <n v="1277"/>
  </r>
  <r>
    <n v="49.302"/>
    <x v="114"/>
    <n v="1005567"/>
    <n v="331"/>
    <x v="1"/>
    <n v="2.3119999999999998"/>
    <n v="20.324394463667822"/>
    <s v="cust-02312"/>
    <x v="9"/>
    <x v="2"/>
    <s v="owilliams@ideapad.com"/>
    <x v="0"/>
    <s v="Australia"/>
    <s v="info1"/>
    <n v="2296"/>
  </r>
  <r>
    <n v="49.302"/>
    <x v="211"/>
    <n v="1018540"/>
    <n v="1504"/>
    <x v="2"/>
    <n v="4.3239999999999998"/>
    <n v="10.401942645698428"/>
    <s v="cust-02313"/>
    <x v="4"/>
    <x v="2"/>
    <s v="jwilliams@ideapad.com"/>
    <x v="10"/>
    <s v="USA"/>
    <s v="data1"/>
    <n v="5478"/>
  </r>
  <r>
    <n v="49.302"/>
    <x v="285"/>
    <n v="1019496"/>
    <n v="1080"/>
    <x v="6"/>
    <n v="8.82"/>
    <n v="4.5897959183673471"/>
    <s v="cust-02314"/>
    <x v="0"/>
    <x v="8"/>
    <s v="nrodriguez@radon.com"/>
    <x v="5"/>
    <s v="USA"/>
    <s v="info1"/>
    <n v="7736"/>
  </r>
  <r>
    <n v="49.302"/>
    <x v="96"/>
    <n v="1009692"/>
    <n v="2077"/>
    <x v="2"/>
    <n v="13.66"/>
    <n v="2.6092240117130303"/>
    <s v="cust-02315"/>
    <x v="2"/>
    <x v="5"/>
    <s v="jmartinez@ryzen.com"/>
    <x v="2"/>
    <s v="Australia"/>
    <s v="data2"/>
    <n v="1251"/>
  </r>
  <r>
    <n v="49.302"/>
    <x v="113"/>
    <n v="1016447"/>
    <n v="1786"/>
    <x v="1"/>
    <n v="18.155999999999999"/>
    <n v="1.7154659616655652"/>
    <s v="cust-02316"/>
    <x v="3"/>
    <x v="1"/>
    <s v="ssmith@ryzen.com"/>
    <x v="10"/>
    <s v="USA"/>
    <s v="info1"/>
    <n v="6590"/>
  </r>
  <r>
    <n v="49.302"/>
    <x v="124"/>
    <n v="1015608"/>
    <n v="2163"/>
    <x v="6"/>
    <n v="20.404"/>
    <n v="1.4162909233483632"/>
    <s v="cust-02317"/>
    <x v="4"/>
    <x v="7"/>
    <s v="jgarcia@ryzen.com"/>
    <x v="1"/>
    <s v="India"/>
    <s v="data1"/>
    <n v="8073"/>
  </r>
  <r>
    <n v="49.302"/>
    <x v="334"/>
    <n v="1010567"/>
    <n v="2417"/>
    <x v="6"/>
    <n v="27.928000000000001"/>
    <n v="0.76532512174162126"/>
    <s v="cust-02318"/>
    <x v="8"/>
    <x v="8"/>
    <s v="irodriguez@ryzen.com"/>
    <x v="2"/>
    <s v="Australia"/>
    <s v="info1"/>
    <n v="4789"/>
  </r>
  <r>
    <n v="49.302"/>
    <x v="256"/>
    <n v="1014800"/>
    <n v="381"/>
    <x v="8"/>
    <n v="31.643999999999998"/>
    <n v="0.55802047781569974"/>
    <s v="cust-02319"/>
    <x v="4"/>
    <x v="5"/>
    <s v="jmartinez@ideapad.com"/>
    <x v="3"/>
    <s v="Australia"/>
    <s v="data1"/>
    <n v="9523"/>
  </r>
  <r>
    <n v="49.302"/>
    <x v="110"/>
    <n v="1015522"/>
    <n v="1766"/>
    <x v="8"/>
    <n v="37.264000000000003"/>
    <n v="0.32304637183340479"/>
    <s v="cust-02320"/>
    <x v="4"/>
    <x v="5"/>
    <s v="jmartinez@radon.com"/>
    <x v="3"/>
    <s v="Australia"/>
    <s v="data2"/>
    <n v="2363"/>
  </r>
  <r>
    <n v="49.302"/>
    <x v="317"/>
    <n v="1014433"/>
    <n v="1728"/>
    <x v="0"/>
    <n v="46.256"/>
    <n v="6.5850916637841567E-2"/>
    <s v="cust-02321"/>
    <x v="1"/>
    <x v="2"/>
    <s v="ewilliams@ideapad.com"/>
    <x v="3"/>
    <s v="Australia"/>
    <s v="data2"/>
    <n v="1215"/>
  </r>
  <r>
    <n v="49.302"/>
    <x v="364"/>
    <n v="1006438"/>
    <n v="1540"/>
    <x v="2"/>
    <n v="47.9"/>
    <n v="2.9269311064718185E-2"/>
    <s v="cust-02322"/>
    <x v="3"/>
    <x v="7"/>
    <s v="sgarcia@ryzen.com"/>
    <x v="4"/>
    <s v="England"/>
    <s v="data1"/>
    <n v="2428"/>
  </r>
  <r>
    <n v="49.302"/>
    <x v="172"/>
    <n v="1019629"/>
    <n v="2286"/>
    <x v="6"/>
    <n v="71.763999999999996"/>
    <n v="-0.31299816063764557"/>
    <s v="cust-02323"/>
    <x v="0"/>
    <x v="1"/>
    <s v="nsmith@ryzen.com"/>
    <x v="1"/>
    <s v="India"/>
    <s v="data1"/>
    <n v="7771"/>
  </r>
  <r>
    <n v="49.302"/>
    <x v="232"/>
    <n v="1011851"/>
    <n v="1341"/>
    <x v="5"/>
    <n v="73.231999999999999"/>
    <n v="-0.32676971815599737"/>
    <s v="cust-02324"/>
    <x v="7"/>
    <x v="4"/>
    <s v="lmiller@radon.com"/>
    <x v="4"/>
    <s v="England"/>
    <s v="data2"/>
    <n v="5433"/>
  </r>
  <r>
    <n v="49.302"/>
    <x v="273"/>
    <n v="1008986"/>
    <n v="2586"/>
    <x v="8"/>
    <n v="79.02"/>
    <n v="-0.37608200455580865"/>
    <s v="cust-02325"/>
    <x v="3"/>
    <x v="3"/>
    <s v="sbrown@ideapad.com"/>
    <x v="8"/>
    <s v="India"/>
    <s v="data2"/>
    <n v="5046"/>
  </r>
  <r>
    <n v="49.302"/>
    <x v="275"/>
    <n v="1008032"/>
    <n v="1834"/>
    <x v="6"/>
    <n v="80.92"/>
    <n v="-0.39073158675234804"/>
    <s v="cust-02326"/>
    <x v="3"/>
    <x v="7"/>
    <s v="sgarcia@radon.com"/>
    <x v="9"/>
    <s v="USA"/>
    <s v="info1"/>
    <n v="6948"/>
  </r>
  <r>
    <n v="49.302"/>
    <x v="48"/>
    <n v="1017322"/>
    <n v="1987"/>
    <x v="3"/>
    <n v="86.72"/>
    <n v="-0.43148062730627307"/>
    <s v="cust-02327"/>
    <x v="7"/>
    <x v="7"/>
    <s v="lgarcia@ryzen.com"/>
    <x v="10"/>
    <s v="USA"/>
    <s v="data1"/>
    <n v="9157"/>
  </r>
  <r>
    <n v="49.302"/>
    <x v="142"/>
    <n v="1008961"/>
    <n v="1416"/>
    <x v="8"/>
    <n v="96.62"/>
    <n v="-0.48973297453943287"/>
    <s v="cust-02328"/>
    <x v="5"/>
    <x v="1"/>
    <s v="asmith@radon.com"/>
    <x v="2"/>
    <s v="Australia"/>
    <s v="info1"/>
    <n v="2964"/>
  </r>
  <r>
    <n v="49.302"/>
    <x v="217"/>
    <n v="1015854"/>
    <n v="2555"/>
    <x v="3"/>
    <n v="104.70399999999999"/>
    <n v="-0.52912973716381417"/>
    <s v="cust-02329"/>
    <x v="8"/>
    <x v="8"/>
    <s v="irodriguez@ryzen.com"/>
    <x v="10"/>
    <s v="USA"/>
    <s v="info1"/>
    <n v="3186"/>
  </r>
  <r>
    <n v="49.302"/>
    <x v="241"/>
    <n v="1012892"/>
    <n v="730"/>
    <x v="1"/>
    <n v="115.944"/>
    <n v="-0.57477747878286067"/>
    <s v="cust-02330"/>
    <x v="8"/>
    <x v="3"/>
    <s v="ibrown@radon.com"/>
    <x v="11"/>
    <s v="England"/>
    <s v="data2"/>
    <n v="7052"/>
  </r>
  <r>
    <n v="49.302"/>
    <x v="43"/>
    <n v="1008206"/>
    <n v="87"/>
    <x v="1"/>
    <n v="131.37200000000001"/>
    <n v="-0.62471455104588502"/>
    <s v="cust-02331"/>
    <x v="0"/>
    <x v="8"/>
    <s v="nrodriguez@radon.com"/>
    <x v="6"/>
    <s v="England"/>
    <s v="info1"/>
    <n v="6182"/>
  </r>
  <r>
    <n v="49.302"/>
    <x v="155"/>
    <n v="1018657"/>
    <n v="1782"/>
    <x v="2"/>
    <n v="140.672"/>
    <n v="-0.64952513648771615"/>
    <s v="cust-02332"/>
    <x v="1"/>
    <x v="3"/>
    <s v="ebrown@ideapad.com"/>
    <x v="9"/>
    <s v="USA"/>
    <s v="info1"/>
    <n v="7403"/>
  </r>
  <r>
    <n v="49.302"/>
    <x v="67"/>
    <n v="1019279"/>
    <n v="2054"/>
    <x v="7"/>
    <n v="155.28399999999999"/>
    <n v="-0.68250431467504702"/>
    <s v="cust-02333"/>
    <x v="1"/>
    <x v="0"/>
    <s v="edavis@ryzen.com"/>
    <x v="4"/>
    <s v="England"/>
    <s v="info1"/>
    <n v="2687"/>
  </r>
  <r>
    <n v="49.337856000000002"/>
    <x v="306"/>
    <n v="1010316"/>
    <n v="647"/>
    <x v="9"/>
    <n v="121.52079999999999"/>
    <n v="-0.59399661621714139"/>
    <s v="cust-02334"/>
    <x v="7"/>
    <x v="5"/>
    <s v="lmartinez@ryzen.com"/>
    <x v="3"/>
    <s v="Australia"/>
    <s v="info1"/>
    <n v="6001"/>
  </r>
  <r>
    <n v="49.481279999999998"/>
    <x v="349"/>
    <n v="1014188"/>
    <n v="1588"/>
    <x v="9"/>
    <n v="60.74"/>
    <n v="-0.18535923608824503"/>
    <s v="cust-02335"/>
    <x v="9"/>
    <x v="5"/>
    <s v="omartinez@ryzen.com"/>
    <x v="4"/>
    <s v="England"/>
    <s v="info1"/>
    <n v="5724"/>
  </r>
  <r>
    <n v="49.481279999999998"/>
    <x v="229"/>
    <n v="1014184"/>
    <n v="592"/>
    <x v="9"/>
    <n v="61.863999999999997"/>
    <n v="-0.20016035173929911"/>
    <s v="cust-02336"/>
    <x v="0"/>
    <x v="8"/>
    <s v="nrodriguez@radon.com"/>
    <x v="7"/>
    <s v="India"/>
    <s v="data1"/>
    <n v="2412"/>
  </r>
  <r>
    <n v="49.481279999999998"/>
    <x v="66"/>
    <n v="1018764"/>
    <n v="1902"/>
    <x v="9"/>
    <n v="96.62"/>
    <n v="-0.48787745808321265"/>
    <s v="cust-02337"/>
    <x v="9"/>
    <x v="1"/>
    <s v="osmith@ryzen.com"/>
    <x v="2"/>
    <s v="Australia"/>
    <s v="info1"/>
    <n v="3124"/>
  </r>
  <r>
    <n v="49.498800000000003"/>
    <x v="33"/>
    <n v="1004440"/>
    <n v="1216"/>
    <x v="3"/>
    <n v="219.7824"/>
    <n v="-0.77478269415567391"/>
    <s v="cust-02338"/>
    <x v="2"/>
    <x v="4"/>
    <s v="jmiller@ryzen.com"/>
    <x v="0"/>
    <s v="Australia"/>
    <s v="info1"/>
    <n v="1044"/>
  </r>
  <r>
    <n v="49.707839999999997"/>
    <x v="58"/>
    <n v="1001648"/>
    <n v="1648"/>
    <x v="5"/>
    <n v="221.024"/>
    <n v="-0.7751020703633994"/>
    <s v="cust-02339"/>
    <x v="9"/>
    <x v="6"/>
    <s v="ojohnson@ideapad.com"/>
    <x v="0"/>
    <s v="Australia"/>
    <s v="data2"/>
    <n v="8806"/>
  </r>
  <r>
    <n v="49.7502"/>
    <x v="268"/>
    <n v="1008002"/>
    <n v="1699"/>
    <x v="1"/>
    <n v="15.036"/>
    <n v="2.3087390263367915"/>
    <s v="cust-02340"/>
    <x v="3"/>
    <x v="6"/>
    <s v="sjohnson@ryzen.com"/>
    <x v="5"/>
    <s v="USA"/>
    <s v="info1"/>
    <n v="7280"/>
  </r>
  <r>
    <n v="49.7502"/>
    <x v="361"/>
    <n v="1008062"/>
    <n v="2361"/>
    <x v="8"/>
    <n v="20.36"/>
    <n v="1.4435265225933203"/>
    <s v="cust-02341"/>
    <x v="5"/>
    <x v="9"/>
    <s v="ajones@ryzen.com"/>
    <x v="7"/>
    <s v="India"/>
    <s v="data1"/>
    <n v="4056"/>
  </r>
  <r>
    <n v="49.7502"/>
    <x v="136"/>
    <n v="1014335"/>
    <n v="2651"/>
    <x v="1"/>
    <n v="36.335999999999999"/>
    <n v="0.36917107001321009"/>
    <s v="cust-02342"/>
    <x v="2"/>
    <x v="9"/>
    <s v="jjones@radon.com"/>
    <x v="6"/>
    <s v="England"/>
    <s v="data1"/>
    <n v="8014"/>
  </r>
  <r>
    <n v="49.7502"/>
    <x v="181"/>
    <n v="1010435"/>
    <n v="1240"/>
    <x v="2"/>
    <n v="68.195999999999998"/>
    <n v="-0.27048213971493928"/>
    <s v="cust-02343"/>
    <x v="3"/>
    <x v="0"/>
    <s v="sdavis@ryzen.com"/>
    <x v="0"/>
    <s v="Australia"/>
    <s v="data1"/>
    <n v="8560"/>
  </r>
  <r>
    <n v="49.7502"/>
    <x v="277"/>
    <n v="1015300"/>
    <n v="1241"/>
    <x v="0"/>
    <n v="79.048000000000002"/>
    <n v="-0.37063303309381646"/>
    <s v="cust-02344"/>
    <x v="6"/>
    <x v="0"/>
    <s v="mdavis@radon.com"/>
    <x v="5"/>
    <s v="USA"/>
    <s v="info1"/>
    <n v="3303"/>
  </r>
  <r>
    <n v="49.7502"/>
    <x v="347"/>
    <n v="1007862"/>
    <n v="1195"/>
    <x v="8"/>
    <n v="98.831999999999994"/>
    <n v="-0.49661850412821756"/>
    <s v="cust-02345"/>
    <x v="3"/>
    <x v="1"/>
    <s v="ssmith@ideapad.com"/>
    <x v="2"/>
    <s v="Australia"/>
    <s v="info1"/>
    <n v="9221"/>
  </r>
  <r>
    <n v="49.7502"/>
    <x v="43"/>
    <n v="1016875"/>
    <n v="1332"/>
    <x v="6"/>
    <n v="106.41200000000001"/>
    <n v="-0.53247566063977747"/>
    <s v="cust-02346"/>
    <x v="0"/>
    <x v="1"/>
    <s v="nsmith@ryzen.com"/>
    <x v="5"/>
    <s v="USA"/>
    <s v="info1"/>
    <n v="3840"/>
  </r>
  <r>
    <n v="49.7502"/>
    <x v="97"/>
    <n v="1008359"/>
    <n v="2093"/>
    <x v="7"/>
    <n v="134.47999999999999"/>
    <n v="-0.63005502676977987"/>
    <s v="cust-02347"/>
    <x v="9"/>
    <x v="5"/>
    <s v="omartinez@ryzen.com"/>
    <x v="3"/>
    <s v="Australia"/>
    <s v="data2"/>
    <n v="8249"/>
  </r>
  <r>
    <n v="49.7502"/>
    <x v="85"/>
    <n v="1015155"/>
    <n v="529"/>
    <x v="0"/>
    <n v="140.13200000000001"/>
    <n v="-0.64497616532983182"/>
    <s v="cust-02348"/>
    <x v="5"/>
    <x v="8"/>
    <s v="arodriguez@radon.com"/>
    <x v="0"/>
    <s v="Australia"/>
    <s v="data2"/>
    <n v="5383"/>
  </r>
  <r>
    <n v="49.7502"/>
    <x v="52"/>
    <n v="1019892"/>
    <n v="2498"/>
    <x v="3"/>
    <n v="11.608000000000001"/>
    <n v="3.2858545830461749"/>
    <s v="cust-02349"/>
    <x v="7"/>
    <x v="9"/>
    <s v="ljones@ideapad.com"/>
    <x v="0"/>
    <s v="Australia"/>
    <s v="data1"/>
    <n v="7110"/>
  </r>
  <r>
    <n v="49.7502"/>
    <x v="269"/>
    <n v="1018674"/>
    <n v="355"/>
    <x v="5"/>
    <n v="13.12"/>
    <n v="2.7919359756097566"/>
    <s v="cust-02350"/>
    <x v="6"/>
    <x v="5"/>
    <s v="mmartinez@radon.com"/>
    <x v="2"/>
    <s v="Australia"/>
    <s v="data2"/>
    <n v="9191"/>
  </r>
  <r>
    <n v="49.7502"/>
    <x v="228"/>
    <n v="1016527"/>
    <n v="2293"/>
    <x v="5"/>
    <n v="25.484000000000002"/>
    <n v="0.95221315335112211"/>
    <s v="cust-02351"/>
    <x v="0"/>
    <x v="2"/>
    <s v="nwilliams@radon.com"/>
    <x v="4"/>
    <s v="England"/>
    <s v="info1"/>
    <n v="7616"/>
  </r>
  <r>
    <n v="49.7502"/>
    <x v="185"/>
    <n v="1012453"/>
    <n v="1203"/>
    <x v="0"/>
    <n v="38.584000000000003"/>
    <n v="0.2893997511922039"/>
    <s v="cust-02352"/>
    <x v="2"/>
    <x v="0"/>
    <s v="jdavis@radon.com"/>
    <x v="2"/>
    <s v="Australia"/>
    <s v="data2"/>
    <n v="7042"/>
  </r>
  <r>
    <n v="49.7502"/>
    <x v="245"/>
    <n v="1017772"/>
    <n v="1061"/>
    <x v="6"/>
    <n v="38.584000000000003"/>
    <n v="0.2893997511922039"/>
    <s v="cust-02353"/>
    <x v="1"/>
    <x v="9"/>
    <s v="ejones@radon.com"/>
    <x v="8"/>
    <s v="India"/>
    <s v="data2"/>
    <n v="9115"/>
  </r>
  <r>
    <n v="49.7502"/>
    <x v="199"/>
    <n v="1009598"/>
    <n v="1672"/>
    <x v="5"/>
    <n v="49.088000000000001"/>
    <n v="1.3490058670143386E-2"/>
    <s v="cust-02354"/>
    <x v="3"/>
    <x v="7"/>
    <s v="sgarcia@ryzen.com"/>
    <x v="7"/>
    <s v="India"/>
    <s v="data1"/>
    <n v="5460"/>
  </r>
  <r>
    <n v="49.7502"/>
    <x v="20"/>
    <n v="1012191"/>
    <n v="1247"/>
    <x v="5"/>
    <n v="49.088000000000001"/>
    <n v="1.3490058670143386E-2"/>
    <s v="cust-02355"/>
    <x v="1"/>
    <x v="2"/>
    <s v="ewilliams@radon.com"/>
    <x v="4"/>
    <s v="England"/>
    <s v="data2"/>
    <n v="9799"/>
  </r>
  <r>
    <n v="49.7502"/>
    <x v="97"/>
    <n v="1009629"/>
    <n v="1791"/>
    <x v="2"/>
    <n v="55.444000000000003"/>
    <n v="-0.10269461077844316"/>
    <s v="cust-02356"/>
    <x v="5"/>
    <x v="4"/>
    <s v="amiller@ideapad.com"/>
    <x v="8"/>
    <s v="India"/>
    <s v="data1"/>
    <n v="9753"/>
  </r>
  <r>
    <n v="49.7502"/>
    <x v="224"/>
    <n v="1007985"/>
    <n v="914"/>
    <x v="0"/>
    <n v="74.796000000000006"/>
    <n v="-0.33485480506978987"/>
    <s v="cust-02357"/>
    <x v="5"/>
    <x v="9"/>
    <s v="ajones@radon.com"/>
    <x v="1"/>
    <s v="India"/>
    <s v="info1"/>
    <n v="9716"/>
  </r>
  <r>
    <n v="49.940800000000003"/>
    <x v="212"/>
    <n v="1002732"/>
    <n v="2732"/>
    <x v="9"/>
    <n v="215.2448"/>
    <n v="-0.76798138677450045"/>
    <s v="cust-02358"/>
    <x v="5"/>
    <x v="6"/>
    <s v="ajohnson@radon.com"/>
    <x v="5"/>
    <s v="USA"/>
    <s v="data1"/>
    <n v="4376"/>
  </r>
  <r>
    <n v="49.997999999999998"/>
    <x v="324"/>
    <n v="1002961"/>
    <n v="1301"/>
    <x v="3"/>
    <n v="144.50880000000001"/>
    <n v="-0.65401415000332164"/>
    <s v="cust-02359"/>
    <x v="8"/>
    <x v="2"/>
    <s v="iwilliams@radon.com"/>
    <x v="4"/>
    <s v="England"/>
    <s v="data1"/>
    <n v="7153"/>
  </r>
  <r>
    <n v="50.198399999999999"/>
    <x v="347"/>
    <n v="1006291"/>
    <n v="1896"/>
    <x v="2"/>
    <n v="4.6959999999999997"/>
    <n v="9.6896081771720617"/>
    <s v="cust-02360"/>
    <x v="7"/>
    <x v="8"/>
    <s v="lrodriguez@ryzen.com"/>
    <x v="8"/>
    <s v="India"/>
    <s v="data1"/>
    <n v="3469"/>
  </r>
  <r>
    <n v="50.198399999999999"/>
    <x v="202"/>
    <n v="1018684"/>
    <n v="568"/>
    <x v="6"/>
    <n v="17.768000000000001"/>
    <n v="1.8252138676271947"/>
    <s v="cust-02361"/>
    <x v="7"/>
    <x v="5"/>
    <s v="lmartinez@ideapad.com"/>
    <x v="1"/>
    <s v="India"/>
    <s v="data1"/>
    <n v="8084"/>
  </r>
  <r>
    <n v="50.198399999999999"/>
    <x v="68"/>
    <n v="1013294"/>
    <n v="1200"/>
    <x v="5"/>
    <n v="23.388000000000002"/>
    <n v="1.1463314520266801"/>
    <s v="cust-02362"/>
    <x v="3"/>
    <x v="6"/>
    <s v="sjohnson@ryzen.com"/>
    <x v="11"/>
    <s v="England"/>
    <s v="info1"/>
    <n v="4026"/>
  </r>
  <r>
    <n v="50.198399999999999"/>
    <x v="57"/>
    <n v="1014039"/>
    <n v="2339"/>
    <x v="2"/>
    <n v="29.007999999999999"/>
    <n v="0.73050193050193057"/>
    <s v="cust-02363"/>
    <x v="3"/>
    <x v="5"/>
    <s v="smartinez@ryzen.com"/>
    <x v="0"/>
    <s v="Australia"/>
    <s v="info1"/>
    <n v="2123"/>
  </r>
  <r>
    <n v="50.198399999999999"/>
    <x v="20"/>
    <n v="1014131"/>
    <n v="132"/>
    <x v="8"/>
    <n v="31.687999999999999"/>
    <n v="0.58414541782378193"/>
    <s v="cust-02364"/>
    <x v="4"/>
    <x v="3"/>
    <s v="jbrown@ryzen.com"/>
    <x v="9"/>
    <s v="USA"/>
    <s v="data2"/>
    <n v="4988"/>
  </r>
  <r>
    <n v="50.198399999999999"/>
    <x v="213"/>
    <n v="1018926"/>
    <n v="752"/>
    <x v="5"/>
    <n v="35.752000000000002"/>
    <n v="0.40407249944059065"/>
    <s v="cust-02365"/>
    <x v="0"/>
    <x v="8"/>
    <s v="nrodriguez@ideapad.com"/>
    <x v="11"/>
    <s v="England"/>
    <s v="info1"/>
    <n v="1558"/>
  </r>
  <r>
    <n v="50.198399999999999"/>
    <x v="268"/>
    <n v="1007116"/>
    <n v="422"/>
    <x v="8"/>
    <n v="52.828000000000003"/>
    <n v="-4.9776633603392205E-2"/>
    <s v="cust-02366"/>
    <x v="8"/>
    <x v="3"/>
    <s v="ibrown@radon.com"/>
    <x v="1"/>
    <s v="India"/>
    <s v="info1"/>
    <n v="8400"/>
  </r>
  <r>
    <n v="50.198399999999999"/>
    <x v="283"/>
    <n v="1016804"/>
    <n v="1302"/>
    <x v="3"/>
    <n v="60.48"/>
    <n v="-0.16999999999999996"/>
    <s v="cust-02367"/>
    <x v="0"/>
    <x v="5"/>
    <s v="nmartinez@ryzen.com"/>
    <x v="3"/>
    <s v="Australia"/>
    <s v="data1"/>
    <n v="6174"/>
  </r>
  <r>
    <n v="50.198399999999999"/>
    <x v="152"/>
    <n v="1016732"/>
    <n v="2727"/>
    <x v="4"/>
    <n v="62.036000000000001"/>
    <n v="-0.19081823457347349"/>
    <s v="cust-02368"/>
    <x v="9"/>
    <x v="4"/>
    <s v="omiller@ideapad.com"/>
    <x v="11"/>
    <s v="England"/>
    <s v="data1"/>
    <n v="5072"/>
  </r>
  <r>
    <n v="50.198399999999999"/>
    <x v="280"/>
    <n v="1013723"/>
    <n v="1641"/>
    <x v="5"/>
    <n v="69.471999999999994"/>
    <n v="-0.27742975587286961"/>
    <s v="cust-02369"/>
    <x v="6"/>
    <x v="7"/>
    <s v="mgarcia@ideapad.com"/>
    <x v="2"/>
    <s v="Australia"/>
    <s v="info1"/>
    <n v="5083"/>
  </r>
  <r>
    <n v="50.198399999999999"/>
    <x v="340"/>
    <n v="1014582"/>
    <n v="81"/>
    <x v="8"/>
    <n v="77.772000000000006"/>
    <n v="-0.35454405184385129"/>
    <s v="cust-02370"/>
    <x v="8"/>
    <x v="6"/>
    <s v="ijohnson@ideapad.com"/>
    <x v="9"/>
    <s v="USA"/>
    <s v="data1"/>
    <n v="6717"/>
  </r>
  <r>
    <n v="50.198399999999999"/>
    <x v="96"/>
    <n v="1018763"/>
    <n v="641"/>
    <x v="2"/>
    <n v="92.384"/>
    <n v="-0.45663318323519225"/>
    <s v="cust-02371"/>
    <x v="1"/>
    <x v="1"/>
    <s v="esmith@ryzen.com"/>
    <x v="2"/>
    <s v="Australia"/>
    <s v="info1"/>
    <n v="4979"/>
  </r>
  <r>
    <n v="50.198399999999999"/>
    <x v="33"/>
    <n v="1014320"/>
    <n v="2207"/>
    <x v="7"/>
    <n v="95.756"/>
    <n v="-0.47576757592213542"/>
    <s v="cust-02372"/>
    <x v="7"/>
    <x v="2"/>
    <s v="lwilliams@ryzen.com"/>
    <x v="5"/>
    <s v="USA"/>
    <s v="data1"/>
    <n v="7620"/>
  </r>
  <r>
    <n v="50.198399999999999"/>
    <x v="272"/>
    <n v="1010926"/>
    <n v="1028"/>
    <x v="3"/>
    <n v="106.996"/>
    <n v="-0.53083853602003817"/>
    <s v="cust-02373"/>
    <x v="1"/>
    <x v="8"/>
    <s v="erodriguez@ryzen.com"/>
    <x v="8"/>
    <s v="India"/>
    <s v="data2"/>
    <n v="4004"/>
  </r>
  <r>
    <n v="50.198399999999999"/>
    <x v="44"/>
    <n v="1008898"/>
    <n v="803"/>
    <x v="8"/>
    <n v="119.712"/>
    <n v="-0.58067361668003203"/>
    <s v="cust-02374"/>
    <x v="8"/>
    <x v="6"/>
    <s v="ijohnson@radon.com"/>
    <x v="10"/>
    <s v="USA"/>
    <s v="data1"/>
    <n v="5159"/>
  </r>
  <r>
    <n v="50.198399999999999"/>
    <x v="55"/>
    <n v="1005422"/>
    <n v="791"/>
    <x v="5"/>
    <n v="150.21199999999999"/>
    <n v="-0.66581631294437194"/>
    <s v="cust-02375"/>
    <x v="3"/>
    <x v="6"/>
    <s v="sjohnson@radon.com"/>
    <x v="11"/>
    <s v="England"/>
    <s v="data2"/>
    <n v="4477"/>
  </r>
  <r>
    <n v="50.198399999999999"/>
    <x v="161"/>
    <n v="1012791"/>
    <n v="2415"/>
    <x v="9"/>
    <n v="11.023999999999999"/>
    <n v="3.5535558780841803"/>
    <s v="cust-02376"/>
    <x v="0"/>
    <x v="7"/>
    <s v="ngarcia@radon.com"/>
    <x v="7"/>
    <s v="India"/>
    <s v="data2"/>
    <n v="2017"/>
  </r>
  <r>
    <n v="50.198399999999999"/>
    <x v="34"/>
    <n v="1017769"/>
    <n v="17"/>
    <x v="3"/>
    <n v="75.091999999999999"/>
    <n v="-0.33150801683268522"/>
    <s v="cust-02377"/>
    <x v="5"/>
    <x v="8"/>
    <s v="arodriguez@ideapad.com"/>
    <x v="9"/>
    <s v="USA"/>
    <s v="data1"/>
    <n v="8050"/>
  </r>
  <r>
    <n v="50.198399999999999"/>
    <x v="107"/>
    <n v="1019864"/>
    <n v="2421"/>
    <x v="9"/>
    <n v="77.772000000000006"/>
    <n v="-0.35454405184385129"/>
    <s v="cust-02378"/>
    <x v="1"/>
    <x v="7"/>
    <s v="egarcia@ideapad.com"/>
    <x v="4"/>
    <s v="England"/>
    <s v="data2"/>
    <n v="8436"/>
  </r>
  <r>
    <n v="50.242400000000004"/>
    <x v="204"/>
    <n v="1003968"/>
    <n v="1853"/>
    <x v="0"/>
    <n v="214.8032"/>
    <n v="-0.7661003188034442"/>
    <s v="cust-02379"/>
    <x v="5"/>
    <x v="4"/>
    <s v="amiller@radon.com"/>
    <x v="2"/>
    <s v="Australia"/>
    <s v="data2"/>
    <n v="6490"/>
  </r>
  <r>
    <n v="50.646599999999999"/>
    <x v="152"/>
    <n v="1014640"/>
    <n v="2185"/>
    <x v="6"/>
    <n v="1.448"/>
    <n v="33.976933701657458"/>
    <s v="cust-02380"/>
    <x v="7"/>
    <x v="9"/>
    <s v="ljones@ryzen.com"/>
    <x v="2"/>
    <s v="Australia"/>
    <s v="data2"/>
    <n v="7584"/>
  </r>
  <r>
    <n v="50.646599999999999"/>
    <x v="273"/>
    <n v="1013731"/>
    <n v="2627"/>
    <x v="0"/>
    <n v="5.2960000000000003"/>
    <n v="8.5631797583081575"/>
    <s v="cust-02381"/>
    <x v="7"/>
    <x v="8"/>
    <s v="lrodriguez@ryzen.com"/>
    <x v="2"/>
    <s v="Australia"/>
    <s v="info1"/>
    <n v="3338"/>
  </r>
  <r>
    <n v="50.646599999999999"/>
    <x v="272"/>
    <n v="1013041"/>
    <n v="2742"/>
    <x v="0"/>
    <n v="7.5439999999999996"/>
    <n v="5.7134941675503716"/>
    <s v="cust-02382"/>
    <x v="7"/>
    <x v="3"/>
    <s v="lbrown@radon.com"/>
    <x v="8"/>
    <s v="India"/>
    <s v="data1"/>
    <n v="2148"/>
  </r>
  <r>
    <n v="50.646599999999999"/>
    <x v="264"/>
    <n v="1009632"/>
    <n v="1891"/>
    <x v="3"/>
    <n v="11.564"/>
    <n v="3.3796783120027669"/>
    <s v="cust-02383"/>
    <x v="4"/>
    <x v="8"/>
    <s v="jrodriguez@ryzen.com"/>
    <x v="4"/>
    <s v="England"/>
    <s v="info1"/>
    <n v="7927"/>
  </r>
  <r>
    <n v="50.646599999999999"/>
    <x v="177"/>
    <n v="1019583"/>
    <n v="1257"/>
    <x v="6"/>
    <n v="17.184000000000001"/>
    <n v="1.9473114525139661"/>
    <s v="cust-02384"/>
    <x v="0"/>
    <x v="7"/>
    <s v="ngarcia@ideapad.com"/>
    <x v="3"/>
    <s v="Australia"/>
    <s v="info1"/>
    <n v="9910"/>
  </r>
  <r>
    <n v="50.646599999999999"/>
    <x v="150"/>
    <n v="1012176"/>
    <n v="2017"/>
    <x v="6"/>
    <n v="20.556000000000001"/>
    <n v="1.4638353765323993"/>
    <s v="cust-02385"/>
    <x v="4"/>
    <x v="5"/>
    <s v="jmartinez@ryzen.com"/>
    <x v="2"/>
    <s v="Australia"/>
    <s v="info1"/>
    <n v="2150"/>
  </r>
  <r>
    <n v="50.646599999999999"/>
    <x v="84"/>
    <n v="1017617"/>
    <n v="1741"/>
    <x v="7"/>
    <n v="23.928000000000001"/>
    <n v="1.1166248746238716"/>
    <s v="cust-02386"/>
    <x v="0"/>
    <x v="1"/>
    <s v="nsmith@ryzen.com"/>
    <x v="7"/>
    <s v="India"/>
    <s v="data1"/>
    <n v="6445"/>
  </r>
  <r>
    <n v="50.646599999999999"/>
    <x v="338"/>
    <n v="1013053"/>
    <n v="2286"/>
    <x v="5"/>
    <n v="26.652000000000001"/>
    <n v="0.90029266096352989"/>
    <s v="cust-02387"/>
    <x v="7"/>
    <x v="7"/>
    <s v="lgarcia@ideapad.com"/>
    <x v="6"/>
    <s v="England"/>
    <s v="info1"/>
    <n v="6991"/>
  </r>
  <r>
    <n v="50.646599999999999"/>
    <x v="141"/>
    <n v="1019866"/>
    <n v="1606"/>
    <x v="1"/>
    <n v="57"/>
    <n v="-0.11146315789473685"/>
    <s v="cust-02388"/>
    <x v="9"/>
    <x v="0"/>
    <s v="odavis@ryzen.com"/>
    <x v="3"/>
    <s v="Australia"/>
    <s v="data1"/>
    <n v="1602"/>
  </r>
  <r>
    <n v="50.646599999999999"/>
    <x v="300"/>
    <n v="1012832"/>
    <n v="1859"/>
    <x v="4"/>
    <n v="60.372"/>
    <n v="-0.16109123434704831"/>
    <s v="cust-02389"/>
    <x v="2"/>
    <x v="1"/>
    <s v="jsmith@radon.com"/>
    <x v="1"/>
    <s v="India"/>
    <s v="data2"/>
    <n v="3635"/>
  </r>
  <r>
    <n v="50.646599999999999"/>
    <x v="340"/>
    <n v="1006934"/>
    <n v="697"/>
    <x v="2"/>
    <n v="142.864"/>
    <n v="-0.64549081644081086"/>
    <s v="cust-02390"/>
    <x v="2"/>
    <x v="3"/>
    <s v="jbrown@ryzen.com"/>
    <x v="4"/>
    <s v="England"/>
    <s v="data1"/>
    <n v="4326"/>
  </r>
  <r>
    <n v="50.646599999999999"/>
    <x v="138"/>
    <n v="1007370"/>
    <n v="2766"/>
    <x v="7"/>
    <n v="50.692"/>
    <n v="-8.9560482916438042E-4"/>
    <s v="cust-02391"/>
    <x v="4"/>
    <x v="6"/>
    <s v="jjohnson@ryzen.com"/>
    <x v="8"/>
    <s v="India"/>
    <s v="data2"/>
    <n v="3135"/>
  </r>
  <r>
    <n v="50.646599999999999"/>
    <x v="345"/>
    <n v="1009520"/>
    <n v="1330"/>
    <x v="2"/>
    <n v="67.116"/>
    <n v="-0.2453870910066154"/>
    <s v="cust-02392"/>
    <x v="5"/>
    <x v="7"/>
    <s v="agarcia@ideapad.com"/>
    <x v="8"/>
    <s v="India"/>
    <s v="data2"/>
    <n v="2803"/>
  </r>
  <r>
    <n v="50.646599999999999"/>
    <x v="136"/>
    <n v="1012903"/>
    <n v="747"/>
    <x v="5"/>
    <n v="71.611999999999995"/>
    <n v="-0.29276378260626706"/>
    <s v="cust-02393"/>
    <x v="6"/>
    <x v="0"/>
    <s v="mdavis@ideapad.com"/>
    <x v="7"/>
    <s v="India"/>
    <s v="data2"/>
    <n v="3878"/>
  </r>
  <r>
    <n v="50.646599999999999"/>
    <x v="288"/>
    <n v="1010366"/>
    <n v="504"/>
    <x v="8"/>
    <n v="88.471999999999994"/>
    <n v="-0.42754091690026219"/>
    <s v="cust-02394"/>
    <x v="0"/>
    <x v="6"/>
    <s v="njohnson@ryzen.com"/>
    <x v="8"/>
    <s v="India"/>
    <s v="info1"/>
    <n v="7410"/>
  </r>
  <r>
    <n v="50.646599999999999"/>
    <x v="47"/>
    <n v="1011513"/>
    <n v="1896"/>
    <x v="4"/>
    <n v="110.952"/>
    <n v="-0.54352693056456847"/>
    <s v="cust-02395"/>
    <x v="5"/>
    <x v="1"/>
    <s v="asmith@ideapad.com"/>
    <x v="7"/>
    <s v="India"/>
    <s v="data2"/>
    <n v="8885"/>
  </r>
  <r>
    <n v="50.646599999999999"/>
    <x v="361"/>
    <n v="1010850"/>
    <n v="1628"/>
    <x v="3"/>
    <n v="116.572"/>
    <n v="-0.56553374738359119"/>
    <s v="cust-02396"/>
    <x v="6"/>
    <x v="6"/>
    <s v="mjohnson@ideapad.com"/>
    <x v="3"/>
    <s v="Australia"/>
    <s v="data1"/>
    <n v="7549"/>
  </r>
  <r>
    <n v="50.646599999999999"/>
    <x v="77"/>
    <n v="1012914"/>
    <n v="1720"/>
    <x v="6"/>
    <n v="127.812"/>
    <n v="-0.60374143272932124"/>
    <s v="cust-02397"/>
    <x v="7"/>
    <x v="2"/>
    <s v="lwilliams@ryzen.com"/>
    <x v="9"/>
    <s v="USA"/>
    <s v="data1"/>
    <n v="2689"/>
  </r>
  <r>
    <n v="50.646599999999999"/>
    <x v="73"/>
    <n v="1019868"/>
    <n v="28"/>
    <x v="4"/>
    <n v="134.55600000000001"/>
    <n v="-0.6236020690270222"/>
    <s v="cust-02398"/>
    <x v="9"/>
    <x v="5"/>
    <s v="omartinez@radon.com"/>
    <x v="11"/>
    <s v="England"/>
    <s v="info1"/>
    <n v="4905"/>
  </r>
  <r>
    <n v="50.646599999999999"/>
    <x v="98"/>
    <n v="1016075"/>
    <n v="194"/>
    <x v="1"/>
    <n v="135.68"/>
    <n v="-0.62672022405660377"/>
    <s v="cust-02399"/>
    <x v="4"/>
    <x v="7"/>
    <s v="jgarcia@radon.com"/>
    <x v="3"/>
    <s v="Australia"/>
    <s v="data1"/>
    <n v="3417"/>
  </r>
  <r>
    <n v="50.646599999999999"/>
    <x v="356"/>
    <n v="1007337"/>
    <n v="2175"/>
    <x v="6"/>
    <n v="150.05199999999999"/>
    <n v="-0.66247300935675624"/>
    <s v="cust-02400"/>
    <x v="5"/>
    <x v="3"/>
    <s v="abrown@ryzen.com"/>
    <x v="9"/>
    <s v="USA"/>
    <s v="info1"/>
    <n v="3265"/>
  </r>
  <r>
    <n v="50.646599999999999"/>
    <x v="306"/>
    <n v="1013073"/>
    <n v="2356"/>
    <x v="8"/>
    <n v="155.91200000000001"/>
    <n v="-0.67515906408743387"/>
    <s v="cust-02401"/>
    <x v="0"/>
    <x v="1"/>
    <s v="nsmith@radon.com"/>
    <x v="9"/>
    <s v="USA"/>
    <s v="data1"/>
    <n v="2803"/>
  </r>
  <r>
    <n v="50.646599999999999"/>
    <x v="148"/>
    <n v="1010551"/>
    <n v="299"/>
    <x v="4"/>
    <n v="157.036"/>
    <n v="-0.67748414376321353"/>
    <s v="cust-02402"/>
    <x v="3"/>
    <x v="7"/>
    <s v="sgarcia@ideapad.com"/>
    <x v="4"/>
    <s v="England"/>
    <s v="data2"/>
    <n v="1216"/>
  </r>
  <r>
    <n v="50.646599999999999"/>
    <x v="9"/>
    <n v="1009756"/>
    <n v="1992"/>
    <x v="2"/>
    <n v="161.53200000000001"/>
    <n v="-0.68646088700690888"/>
    <s v="cust-02403"/>
    <x v="9"/>
    <x v="7"/>
    <s v="ogarcia@ryzen.com"/>
    <x v="3"/>
    <s v="Australia"/>
    <s v="data1"/>
    <n v="3568"/>
  </r>
  <r>
    <n v="50.845599999999997"/>
    <x v="288"/>
    <n v="1004898"/>
    <n v="10"/>
    <x v="7"/>
    <n v="254.608"/>
    <n v="-0.80029849808332809"/>
    <s v="cust-02404"/>
    <x v="7"/>
    <x v="1"/>
    <s v="lsmith@ideapad.com"/>
    <x v="7"/>
    <s v="India"/>
    <s v="data2"/>
    <n v="9381"/>
  </r>
  <r>
    <n v="50.944400000000002"/>
    <x v="13"/>
    <n v="1004754"/>
    <n v="2370"/>
    <x v="0"/>
    <n v="71.6768"/>
    <n v="-0.28924840394660473"/>
    <s v="cust-02405"/>
    <x v="9"/>
    <x v="3"/>
    <s v="obrown@ryzen.com"/>
    <x v="2"/>
    <s v="Australia"/>
    <s v="data1"/>
    <n v="6146"/>
  </r>
  <r>
    <n v="50.944400000000002"/>
    <x v="255"/>
    <n v="1004613"/>
    <n v="2317"/>
    <x v="9"/>
    <n v="196.03200000000001"/>
    <n v="-0.74012202089454782"/>
    <s v="cust-02406"/>
    <x v="7"/>
    <x v="1"/>
    <s v="lsmith@ideapad.com"/>
    <x v="6"/>
    <s v="England"/>
    <s v="data2"/>
    <n v="4136"/>
  </r>
  <r>
    <n v="51.074399999999997"/>
    <x v="102"/>
    <n v="1003669"/>
    <n v="356"/>
    <x v="2"/>
    <n v="83.542400000000001"/>
    <n v="-0.38864097751560889"/>
    <s v="cust-02407"/>
    <x v="3"/>
    <x v="3"/>
    <s v="sbrown@radon.com"/>
    <x v="2"/>
    <s v="Australia"/>
    <s v="data2"/>
    <n v="8109"/>
  </r>
  <r>
    <n v="51.094799999999999"/>
    <x v="116"/>
    <n v="1014659"/>
    <n v="1944"/>
    <x v="1"/>
    <n v="76.171999999999997"/>
    <n v="-0.32921808538570602"/>
    <s v="cust-02408"/>
    <x v="6"/>
    <x v="0"/>
    <s v="mdavis@ideapad.com"/>
    <x v="4"/>
    <s v="England"/>
    <s v="info1"/>
    <n v="6871"/>
  </r>
  <r>
    <n v="51.094799999999999"/>
    <x v="78"/>
    <n v="1017764"/>
    <n v="1683"/>
    <x v="3"/>
    <n v="5.88"/>
    <n v="7.6895918367346932"/>
    <s v="cust-02409"/>
    <x v="8"/>
    <x v="5"/>
    <s v="imartinez@ryzen.com"/>
    <x v="0"/>
    <s v="Australia"/>
    <s v="data2"/>
    <n v="2104"/>
  </r>
  <r>
    <n v="51.094799999999999"/>
    <x v="331"/>
    <n v="1005853"/>
    <n v="2346"/>
    <x v="5"/>
    <n v="7.5359999999999996"/>
    <n v="5.7800955414012742"/>
    <s v="cust-02410"/>
    <x v="1"/>
    <x v="9"/>
    <s v="ejones@ideapad.com"/>
    <x v="6"/>
    <s v="England"/>
    <s v="data2"/>
    <n v="3512"/>
  </r>
  <r>
    <n v="51.094799999999999"/>
    <x v="328"/>
    <n v="1007867"/>
    <n v="162"/>
    <x v="7"/>
    <n v="9.4879999999999995"/>
    <n v="4.3852023608768977"/>
    <s v="cust-02411"/>
    <x v="1"/>
    <x v="7"/>
    <s v="egarcia@ideapad.com"/>
    <x v="8"/>
    <s v="India"/>
    <s v="data2"/>
    <n v="6657"/>
  </r>
  <r>
    <n v="51.094799999999999"/>
    <x v="142"/>
    <n v="1018333"/>
    <n v="11"/>
    <x v="2"/>
    <n v="10.375999999999999"/>
    <n v="3.9243253662297612"/>
    <s v="cust-02412"/>
    <x v="4"/>
    <x v="1"/>
    <s v="jsmith@ideapad.com"/>
    <x v="2"/>
    <s v="Australia"/>
    <s v="data2"/>
    <n v="2814"/>
  </r>
  <r>
    <n v="51.094799999999999"/>
    <x v="43"/>
    <n v="1016463"/>
    <n v="1891"/>
    <x v="0"/>
    <n v="10.98"/>
    <n v="3.6534426229508199"/>
    <s v="cust-02413"/>
    <x v="5"/>
    <x v="4"/>
    <s v="amiller@ryzen.com"/>
    <x v="0"/>
    <s v="Australia"/>
    <s v="data1"/>
    <n v="8531"/>
  </r>
  <r>
    <n v="51.094799999999999"/>
    <x v="137"/>
    <n v="1011178"/>
    <n v="2668"/>
    <x v="2"/>
    <n v="35.103999999999999"/>
    <n v="0.45552643573381951"/>
    <s v="cust-02414"/>
    <x v="7"/>
    <x v="3"/>
    <s v="lbrown@ryzen.com"/>
    <x v="8"/>
    <s v="India"/>
    <s v="data2"/>
    <n v="6461"/>
  </r>
  <r>
    <n v="51.094799999999999"/>
    <x v="270"/>
    <n v="1007378"/>
    <n v="1927"/>
    <x v="4"/>
    <n v="40.020000000000003"/>
    <n v="0.27673163418290841"/>
    <s v="cust-02415"/>
    <x v="2"/>
    <x v="4"/>
    <s v="jmiller@radon.com"/>
    <x v="1"/>
    <s v="India"/>
    <s v="info1"/>
    <n v="5244"/>
  </r>
  <r>
    <n v="51.094799999999999"/>
    <x v="100"/>
    <n v="1009847"/>
    <n v="2782"/>
    <x v="3"/>
    <n v="40.204000000000001"/>
    <n v="0.27088846880907369"/>
    <s v="cust-02416"/>
    <x v="6"/>
    <x v="0"/>
    <s v="mdavis@ideapad.com"/>
    <x v="10"/>
    <s v="USA"/>
    <s v="data2"/>
    <n v="6472"/>
  </r>
  <r>
    <n v="51.094799999999999"/>
    <x v="5"/>
    <n v="1009048"/>
    <n v="1032"/>
    <x v="8"/>
    <n v="102.008"/>
    <n v="-0.49910987373539328"/>
    <s v="cust-02417"/>
    <x v="5"/>
    <x v="8"/>
    <s v="arodriguez@ideapad.com"/>
    <x v="7"/>
    <s v="India"/>
    <s v="data1"/>
    <n v="5229"/>
  </r>
  <r>
    <n v="51.094799999999999"/>
    <x v="300"/>
    <n v="1010842"/>
    <n v="1447"/>
    <x v="3"/>
    <n v="121.652"/>
    <n v="-0.57999210863775352"/>
    <s v="cust-02418"/>
    <x v="0"/>
    <x v="0"/>
    <s v="ndavis@ideapad.com"/>
    <x v="3"/>
    <s v="Australia"/>
    <s v="data1"/>
    <n v="3183"/>
  </r>
  <r>
    <n v="51.094799999999999"/>
    <x v="37"/>
    <n v="1011428"/>
    <n v="963"/>
    <x v="7"/>
    <n v="131.768"/>
    <n v="-0.61223665836925512"/>
    <s v="cust-02419"/>
    <x v="4"/>
    <x v="2"/>
    <s v="jwilliams@radon.com"/>
    <x v="2"/>
    <s v="Australia"/>
    <s v="data2"/>
    <n v="6557"/>
  </r>
  <r>
    <n v="51.094799999999999"/>
    <x v="362"/>
    <n v="1015890"/>
    <n v="2555"/>
    <x v="1"/>
    <n v="136.26400000000001"/>
    <n v="-0.62503082252098874"/>
    <s v="cust-02420"/>
    <x v="7"/>
    <x v="5"/>
    <s v="lmartinez@ryzen.com"/>
    <x v="4"/>
    <s v="England"/>
    <s v="data2"/>
    <n v="6709"/>
  </r>
  <r>
    <n v="51.094799999999999"/>
    <x v="84"/>
    <n v="1011958"/>
    <n v="2799"/>
    <x v="8"/>
    <n v="140.76"/>
    <n v="-0.63700767263427116"/>
    <s v="cust-02421"/>
    <x v="5"/>
    <x v="1"/>
    <s v="asmith@radon.com"/>
    <x v="5"/>
    <s v="USA"/>
    <s v="data2"/>
    <n v="8220"/>
  </r>
  <r>
    <n v="51.094799999999999"/>
    <x v="336"/>
    <n v="1008004"/>
    <n v="2084"/>
    <x v="0"/>
    <n v="142.90799999999999"/>
    <n v="-0.64246368292887734"/>
    <s v="cust-02422"/>
    <x v="7"/>
    <x v="4"/>
    <s v="lmiller@ryzen.com"/>
    <x v="7"/>
    <s v="India"/>
    <s v="data1"/>
    <n v="6535"/>
  </r>
  <r>
    <n v="51.094799999999999"/>
    <x v="79"/>
    <n v="1007902"/>
    <n v="91"/>
    <x v="2"/>
    <n v="143.096"/>
    <n v="-0.64293341532956905"/>
    <s v="cust-02423"/>
    <x v="4"/>
    <x v="7"/>
    <s v="jgarcia@ryzen.com"/>
    <x v="2"/>
    <s v="Australia"/>
    <s v="data2"/>
    <n v="2907"/>
  </r>
  <r>
    <n v="51.094799999999999"/>
    <x v="205"/>
    <n v="1009898"/>
    <n v="728"/>
    <x v="4"/>
    <n v="145.256"/>
    <n v="-0.64824310183400347"/>
    <s v="cust-02424"/>
    <x v="4"/>
    <x v="9"/>
    <s v="jjones@ryzen.com"/>
    <x v="11"/>
    <s v="England"/>
    <s v="data1"/>
    <n v="5516"/>
  </r>
  <r>
    <n v="51.246000000000002"/>
    <x v="179"/>
    <n v="1004905"/>
    <n v="1929"/>
    <x v="3"/>
    <n v="87.951999999999998"/>
    <n v="-0.41734127706021462"/>
    <s v="cust-02425"/>
    <x v="3"/>
    <x v="4"/>
    <s v="smiller@radon.com"/>
    <x v="5"/>
    <s v="USA"/>
    <s v="data1"/>
    <n v="4113"/>
  </r>
  <r>
    <n v="51.542999999999999"/>
    <x v="200"/>
    <n v="1011724"/>
    <n v="1574"/>
    <x v="6"/>
    <n v="70.531999999999996"/>
    <n v="-0.26922531616854756"/>
    <s v="cust-02426"/>
    <x v="2"/>
    <x v="0"/>
    <s v="jdavis@ideapad.com"/>
    <x v="7"/>
    <s v="India"/>
    <s v="data1"/>
    <n v="8980"/>
  </r>
  <r>
    <n v="51.542999999999999"/>
    <x v="324"/>
    <n v="1010626"/>
    <n v="323"/>
    <x v="0"/>
    <n v="81.772000000000006"/>
    <n v="-0.36967421611309498"/>
    <s v="cust-02427"/>
    <x v="8"/>
    <x v="0"/>
    <s v="idavis@ideapad.com"/>
    <x v="0"/>
    <s v="Australia"/>
    <s v="data1"/>
    <n v="9322"/>
  </r>
  <r>
    <n v="51.542999999999999"/>
    <x v="314"/>
    <n v="1016682"/>
    <n v="2482"/>
    <x v="8"/>
    <n v="93.012"/>
    <n v="-0.44584569732937684"/>
    <s v="cust-02428"/>
    <x v="1"/>
    <x v="6"/>
    <s v="ejohnson@radon.com"/>
    <x v="8"/>
    <s v="India"/>
    <s v="data1"/>
    <n v="2017"/>
  </r>
  <r>
    <n v="51.542999999999999"/>
    <x v="356"/>
    <n v="1013473"/>
    <n v="1989"/>
    <x v="0"/>
    <n v="108.748"/>
    <n v="-0.52603266266965831"/>
    <s v="cust-02429"/>
    <x v="8"/>
    <x v="4"/>
    <s v="imiller@ryzen.com"/>
    <x v="0"/>
    <s v="Australia"/>
    <s v="data1"/>
    <n v="9490"/>
  </r>
  <r>
    <n v="51.542999999999999"/>
    <x v="127"/>
    <n v="1010439"/>
    <n v="472"/>
    <x v="6"/>
    <n v="112.12"/>
    <n v="-0.54028719229397082"/>
    <s v="cust-02430"/>
    <x v="4"/>
    <x v="4"/>
    <s v="jmiller@ideapad.com"/>
    <x v="3"/>
    <s v="Australia"/>
    <s v="info1"/>
    <n v="7940"/>
  </r>
  <r>
    <n v="51.542999999999999"/>
    <x v="269"/>
    <n v="1014112"/>
    <n v="2384"/>
    <x v="0"/>
    <n v="115.492"/>
    <n v="-0.55370934783361625"/>
    <s v="cust-02431"/>
    <x v="0"/>
    <x v="8"/>
    <s v="nrodriguez@radon.com"/>
    <x v="5"/>
    <s v="USA"/>
    <s v="info1"/>
    <n v="7941"/>
  </r>
  <r>
    <n v="51.542999999999999"/>
    <x v="9"/>
    <n v="1017236"/>
    <n v="336"/>
    <x v="4"/>
    <n v="128.97999999999999"/>
    <n v="-0.60037990386106366"/>
    <s v="cust-02432"/>
    <x v="5"/>
    <x v="3"/>
    <s v="abrown@ryzen.com"/>
    <x v="7"/>
    <s v="India"/>
    <s v="info1"/>
    <n v="7861"/>
  </r>
  <r>
    <n v="51.542999999999999"/>
    <x v="201"/>
    <n v="1016150"/>
    <n v="1043"/>
    <x v="6"/>
    <n v="134.6"/>
    <n v="-0.61706537890044566"/>
    <s v="cust-02433"/>
    <x v="0"/>
    <x v="9"/>
    <s v="njones@ryzen.com"/>
    <x v="2"/>
    <s v="Australia"/>
    <s v="data1"/>
    <n v="2445"/>
  </r>
  <r>
    <n v="51.542999999999999"/>
    <x v="284"/>
    <n v="1017138"/>
    <n v="1470"/>
    <x v="8"/>
    <n v="136.84800000000001"/>
    <n v="-0.62335584005612066"/>
    <s v="cust-02434"/>
    <x v="0"/>
    <x v="5"/>
    <s v="nmartinez@ryzen.com"/>
    <x v="6"/>
    <s v="England"/>
    <s v="info1"/>
    <n v="8649"/>
  </r>
  <r>
    <n v="51.542999999999999"/>
    <x v="139"/>
    <n v="1012187"/>
    <n v="919"/>
    <x v="2"/>
    <n v="150.33600000000001"/>
    <n v="-0.65714798850574707"/>
    <s v="cust-02435"/>
    <x v="0"/>
    <x v="5"/>
    <s v="nmartinez@ryzen.com"/>
    <x v="6"/>
    <s v="England"/>
    <s v="data1"/>
    <n v="9677"/>
  </r>
  <r>
    <n v="51.542999999999999"/>
    <x v="312"/>
    <n v="1016135"/>
    <n v="1930"/>
    <x v="2"/>
    <n v="150.33600000000001"/>
    <n v="-0.65714798850574707"/>
    <s v="cust-02436"/>
    <x v="0"/>
    <x v="0"/>
    <s v="ndavis@radon.com"/>
    <x v="9"/>
    <s v="USA"/>
    <s v="data1"/>
    <n v="8066"/>
  </r>
  <r>
    <n v="51.542999999999999"/>
    <x v="76"/>
    <n v="1017909"/>
    <n v="2065"/>
    <x v="0"/>
    <n v="157.08000000000001"/>
    <n v="-0.67186783804430861"/>
    <s v="cust-02437"/>
    <x v="2"/>
    <x v="7"/>
    <s v="jgarcia@radon.com"/>
    <x v="7"/>
    <s v="India"/>
    <s v="data2"/>
    <n v="3283"/>
  </r>
  <r>
    <n v="51.542999999999999"/>
    <x v="6"/>
    <n v="1014083"/>
    <n v="1770"/>
    <x v="2"/>
    <n v="11.52"/>
    <n v="3.4742187499999999"/>
    <s v="cust-02438"/>
    <x v="3"/>
    <x v="4"/>
    <s v="smiller@ideapad.com"/>
    <x v="0"/>
    <s v="Australia"/>
    <s v="info1"/>
    <n v="6722"/>
  </r>
  <r>
    <n v="51.542999999999999"/>
    <x v="108"/>
    <n v="1014587"/>
    <n v="2362"/>
    <x v="3"/>
    <n v="27.82"/>
    <n v="0.85273184759166065"/>
    <s v="cust-02439"/>
    <x v="4"/>
    <x v="3"/>
    <s v="jbrown@ryzen.com"/>
    <x v="9"/>
    <s v="USA"/>
    <s v="data1"/>
    <n v="5117"/>
  </r>
  <r>
    <n v="51.542999999999999"/>
    <x v="273"/>
    <n v="1019891"/>
    <n v="2425"/>
    <x v="7"/>
    <n v="40.183999999999997"/>
    <n v="0.28267469639657583"/>
    <s v="cust-02440"/>
    <x v="9"/>
    <x v="2"/>
    <s v="owilliams@radon.com"/>
    <x v="9"/>
    <s v="USA"/>
    <s v="data1"/>
    <n v="8808"/>
  </r>
  <r>
    <n v="51.542999999999999"/>
    <x v="364"/>
    <n v="1015866"/>
    <n v="2832"/>
    <x v="8"/>
    <n v="45.804000000000002"/>
    <n v="0.12529473408435937"/>
    <s v="cust-02441"/>
    <x v="6"/>
    <x v="9"/>
    <s v="mjones@radon.com"/>
    <x v="9"/>
    <s v="USA"/>
    <s v="info1"/>
    <n v="8077"/>
  </r>
  <r>
    <n v="51.542999999999999"/>
    <x v="22"/>
    <n v="1011608"/>
    <n v="2291"/>
    <x v="3"/>
    <n v="54.231999999999999"/>
    <n v="-4.9583271869007232E-2"/>
    <s v="cust-02442"/>
    <x v="6"/>
    <x v="8"/>
    <s v="mrodriguez@ryzen.com"/>
    <x v="8"/>
    <s v="India"/>
    <s v="data2"/>
    <n v="6038"/>
  </r>
  <r>
    <n v="51.542999999999999"/>
    <x v="68"/>
    <n v="1008135"/>
    <n v="1134"/>
    <x v="5"/>
    <n v="54.392000000000003"/>
    <n v="-5.2379026327401157E-2"/>
    <s v="cust-02443"/>
    <x v="5"/>
    <x v="0"/>
    <s v="adavis@ideapad.com"/>
    <x v="9"/>
    <s v="USA"/>
    <s v="data1"/>
    <n v="8580"/>
  </r>
  <r>
    <n v="51.542999999999999"/>
    <x v="119"/>
    <n v="1008351"/>
    <n v="785"/>
    <x v="4"/>
    <n v="66.792000000000002"/>
    <n v="-0.22830578512396696"/>
    <s v="cust-02444"/>
    <x v="7"/>
    <x v="6"/>
    <s v="ljohnson@ideapad.com"/>
    <x v="6"/>
    <s v="England"/>
    <s v="data2"/>
    <n v="2747"/>
  </r>
  <r>
    <n v="51.542999999999999"/>
    <x v="305"/>
    <n v="1009685"/>
    <n v="2626"/>
    <x v="6"/>
    <n v="53.107999999999997"/>
    <n v="-2.9468253370490281E-2"/>
    <s v="cust-02445"/>
    <x v="1"/>
    <x v="8"/>
    <s v="erodriguez@radon.com"/>
    <x v="0"/>
    <s v="Australia"/>
    <s v="data1"/>
    <n v="3177"/>
  </r>
  <r>
    <n v="51.542999999999999"/>
    <x v="96"/>
    <n v="1012498"/>
    <n v="2079"/>
    <x v="1"/>
    <n v="72.215999999999994"/>
    <n v="-0.28626620139581249"/>
    <s v="cust-02446"/>
    <x v="1"/>
    <x v="0"/>
    <s v="edavis@ideapad.com"/>
    <x v="11"/>
    <s v="England"/>
    <s v="data1"/>
    <n v="2818"/>
  </r>
  <r>
    <n v="51.8752"/>
    <x v="155"/>
    <n v="1005056"/>
    <n v="1818"/>
    <x v="3"/>
    <n v="80.985600000000005"/>
    <n v="-0.35945155681997792"/>
    <s v="cust-02447"/>
    <x v="3"/>
    <x v="8"/>
    <s v="srodriguez@ryzen.com"/>
    <x v="6"/>
    <s v="England"/>
    <s v="info1"/>
    <n v="3157"/>
  </r>
  <r>
    <n v="51.989600000000003"/>
    <x v="40"/>
    <n v="1004316"/>
    <n v="659"/>
    <x v="4"/>
    <n v="234.7072"/>
    <n v="-0.77849166962070193"/>
    <s v="cust-02448"/>
    <x v="2"/>
    <x v="0"/>
    <s v="jdavis@radon.com"/>
    <x v="6"/>
    <s v="England"/>
    <s v="info1"/>
    <n v="7387"/>
  </r>
  <r>
    <n v="51.991199999999999"/>
    <x v="256"/>
    <n v="1019567"/>
    <n v="2805"/>
    <x v="1"/>
    <n v="152.04400000000001"/>
    <n v="-0.65805161663728928"/>
    <s v="cust-02449"/>
    <x v="1"/>
    <x v="3"/>
    <s v="ebrown@ryzen.com"/>
    <x v="11"/>
    <s v="England"/>
    <s v="data1"/>
    <n v="5443"/>
  </r>
  <r>
    <n v="51.991199999999999"/>
    <x v="18"/>
    <n v="1013687"/>
    <n v="1516"/>
    <x v="5"/>
    <n v="11.544"/>
    <n v="3.503742203742203"/>
    <s v="cust-02450"/>
    <x v="9"/>
    <x v="5"/>
    <s v="omartinez@ideapad.com"/>
    <x v="1"/>
    <s v="India"/>
    <s v="info1"/>
    <n v="7676"/>
  </r>
  <r>
    <n v="51.991199999999999"/>
    <x v="184"/>
    <n v="1018641"/>
    <n v="2138"/>
    <x v="1"/>
    <n v="13.792"/>
    <n v="2.7696635730858468"/>
    <s v="cust-02451"/>
    <x v="7"/>
    <x v="5"/>
    <s v="lmartinez@ryzen.com"/>
    <x v="1"/>
    <s v="India"/>
    <s v="info1"/>
    <n v="4573"/>
  </r>
  <r>
    <n v="51.991199999999999"/>
    <x v="171"/>
    <n v="1018587"/>
    <n v="484"/>
    <x v="5"/>
    <n v="17.68"/>
    <n v="1.9406787330316742"/>
    <s v="cust-02452"/>
    <x v="5"/>
    <x v="9"/>
    <s v="ajones@ryzen.com"/>
    <x v="3"/>
    <s v="Australia"/>
    <s v="data2"/>
    <n v="6135"/>
  </r>
  <r>
    <n v="51.991199999999999"/>
    <x v="238"/>
    <n v="1012975"/>
    <n v="1829"/>
    <x v="6"/>
    <n v="30.652000000000001"/>
    <n v="0.69617643220670744"/>
    <s v="cust-02453"/>
    <x v="2"/>
    <x v="4"/>
    <s v="jmiller@radon.com"/>
    <x v="6"/>
    <s v="England"/>
    <s v="data1"/>
    <n v="1731"/>
  </r>
  <r>
    <n v="51.991199999999999"/>
    <x v="86"/>
    <n v="1014675"/>
    <n v="133"/>
    <x v="4"/>
    <n v="34.024000000000001"/>
    <n v="0.52807430049376902"/>
    <s v="cust-02454"/>
    <x v="0"/>
    <x v="0"/>
    <s v="ndavis@ryzen.com"/>
    <x v="1"/>
    <s v="India"/>
    <s v="data2"/>
    <n v="9919"/>
  </r>
  <r>
    <n v="51.991199999999999"/>
    <x v="152"/>
    <n v="1006297"/>
    <n v="2828"/>
    <x v="3"/>
    <n v="46.24"/>
    <n v="0.12437716262975772"/>
    <s v="cust-02455"/>
    <x v="0"/>
    <x v="8"/>
    <s v="nrodriguez@ryzen.com"/>
    <x v="6"/>
    <s v="England"/>
    <s v="data2"/>
    <n v="1314"/>
  </r>
  <r>
    <n v="51.991199999999999"/>
    <x v="212"/>
    <n v="1009385"/>
    <n v="2328"/>
    <x v="5"/>
    <n v="46.904000000000003"/>
    <n v="0.10845983285007665"/>
    <s v="cust-02456"/>
    <x v="5"/>
    <x v="9"/>
    <s v="ajones@ideapad.com"/>
    <x v="11"/>
    <s v="England"/>
    <s v="data2"/>
    <n v="1133"/>
  </r>
  <r>
    <n v="51.991199999999999"/>
    <x v="360"/>
    <n v="1007075"/>
    <n v="14"/>
    <x v="8"/>
    <n v="49.932000000000002"/>
    <n v="4.1240086517663962E-2"/>
    <s v="cust-02457"/>
    <x v="3"/>
    <x v="0"/>
    <s v="sdavis@radon.com"/>
    <x v="6"/>
    <s v="England"/>
    <s v="data1"/>
    <n v="3046"/>
  </r>
  <r>
    <n v="51.991199999999999"/>
    <x v="172"/>
    <n v="1016337"/>
    <n v="29"/>
    <x v="4"/>
    <n v="68.260000000000005"/>
    <n v="-0.23833577497802527"/>
    <s v="cust-02458"/>
    <x v="9"/>
    <x v="7"/>
    <s v="ogarcia@ideapad.com"/>
    <x v="3"/>
    <s v="Australia"/>
    <s v="data1"/>
    <n v="3371"/>
  </r>
  <r>
    <n v="51.991199999999999"/>
    <x v="271"/>
    <n v="1012206"/>
    <n v="488"/>
    <x v="4"/>
    <n v="73.364000000000004"/>
    <n v="-0.29132544572269781"/>
    <s v="cust-02459"/>
    <x v="8"/>
    <x v="0"/>
    <s v="idavis@ideapad.com"/>
    <x v="5"/>
    <s v="USA"/>
    <s v="info1"/>
    <n v="2738"/>
  </r>
  <r>
    <n v="51.991199999999999"/>
    <x v="210"/>
    <n v="1011553"/>
    <n v="249"/>
    <x v="3"/>
    <n v="76.128"/>
    <n v="-0.31705548549810847"/>
    <s v="cust-02460"/>
    <x v="7"/>
    <x v="5"/>
    <s v="lmartinez@ryzen.com"/>
    <x v="1"/>
    <s v="India"/>
    <s v="data1"/>
    <n v="8764"/>
  </r>
  <r>
    <n v="51.991199999999999"/>
    <x v="252"/>
    <n v="1017233"/>
    <n v="616"/>
    <x v="4"/>
    <n v="83.48"/>
    <n v="-0.37720172496406329"/>
    <s v="cust-02461"/>
    <x v="7"/>
    <x v="4"/>
    <s v="lmiller@ideapad.com"/>
    <x v="2"/>
    <s v="Australia"/>
    <s v="data2"/>
    <n v="7923"/>
  </r>
  <r>
    <n v="51.991199999999999"/>
    <x v="250"/>
    <n v="1006152"/>
    <n v="1766"/>
    <x v="1"/>
    <n v="99.328000000000003"/>
    <n v="-0.47657055412371135"/>
    <s v="cust-02462"/>
    <x v="4"/>
    <x v="5"/>
    <s v="jmartinez@ryzen.com"/>
    <x v="7"/>
    <s v="India"/>
    <s v="data2"/>
    <n v="4746"/>
  </r>
  <r>
    <n v="51.991199999999999"/>
    <x v="268"/>
    <n v="1011794"/>
    <n v="220"/>
    <x v="0"/>
    <n v="122.82"/>
    <n v="-0.57668783585735228"/>
    <s v="cust-02463"/>
    <x v="1"/>
    <x v="0"/>
    <s v="edavis@ryzen.com"/>
    <x v="9"/>
    <s v="USA"/>
    <s v="info1"/>
    <n v="3799"/>
  </r>
  <r>
    <n v="51.991199999999999"/>
    <x v="56"/>
    <n v="1018928"/>
    <n v="1217"/>
    <x v="8"/>
    <n v="125.068"/>
    <n v="-0.58429654268078157"/>
    <s v="cust-02464"/>
    <x v="2"/>
    <x v="0"/>
    <s v="jdavis@ideapad.com"/>
    <x v="3"/>
    <s v="Australia"/>
    <s v="data1"/>
    <n v="7387"/>
  </r>
  <r>
    <n v="51.991199999999999"/>
    <x v="346"/>
    <n v="1007625"/>
    <n v="1735"/>
    <x v="1"/>
    <n v="126.16"/>
    <n v="-0.58789473684210536"/>
    <s v="cust-02465"/>
    <x v="6"/>
    <x v="7"/>
    <s v="mgarcia@ryzen.com"/>
    <x v="1"/>
    <s v="India"/>
    <s v="data1"/>
    <n v="3810"/>
  </r>
  <r>
    <n v="51.991199999999999"/>
    <x v="48"/>
    <n v="1005676"/>
    <n v="1823"/>
    <x v="9"/>
    <n v="127.47199999999999"/>
    <n v="-0.59213631228818875"/>
    <s v="cust-02466"/>
    <x v="2"/>
    <x v="1"/>
    <s v="jsmith@ryzen.com"/>
    <x v="0"/>
    <s v="Australia"/>
    <s v="info1"/>
    <n v="2937"/>
  </r>
  <r>
    <n v="51.991199999999999"/>
    <x v="235"/>
    <n v="1005535"/>
    <n v="1023"/>
    <x v="9"/>
    <n v="130.35599999999999"/>
    <n v="-0.60115990057995028"/>
    <s v="cust-02467"/>
    <x v="0"/>
    <x v="6"/>
    <s v="njohnson@ryzen.com"/>
    <x v="3"/>
    <s v="Australia"/>
    <s v="data2"/>
    <n v="2767"/>
  </r>
  <r>
    <n v="51.991199999999999"/>
    <x v="284"/>
    <n v="1006383"/>
    <n v="407"/>
    <x v="5"/>
    <n v="25.532"/>
    <n v="1.0363152122826258"/>
    <s v="cust-02468"/>
    <x v="2"/>
    <x v="7"/>
    <s v="jgarcia@ideapad.com"/>
    <x v="8"/>
    <s v="India"/>
    <s v="info1"/>
    <n v="4595"/>
  </r>
  <r>
    <n v="51.991199999999999"/>
    <x v="43"/>
    <n v="1005629"/>
    <n v="1014"/>
    <x v="9"/>
    <n v="140.916"/>
    <n v="-0.63104828408413527"/>
    <s v="cust-02469"/>
    <x v="4"/>
    <x v="5"/>
    <s v="jmartinez@ryzen.com"/>
    <x v="1"/>
    <s v="India"/>
    <s v="data2"/>
    <n v="2463"/>
  </r>
  <r>
    <n v="52.249600000000001"/>
    <x v="177"/>
    <n v="1004501"/>
    <n v="347"/>
    <x v="9"/>
    <n v="269.41759999999999"/>
    <n v="-0.80606463720261778"/>
    <s v="cust-02470"/>
    <x v="2"/>
    <x v="5"/>
    <s v="jmartinez@ryzen.com"/>
    <x v="11"/>
    <s v="England"/>
    <s v="data1"/>
    <n v="4534"/>
  </r>
  <r>
    <n v="52.332799999999999"/>
    <x v="191"/>
    <n v="1004080"/>
    <n v="1634"/>
    <x v="8"/>
    <n v="94.352000000000004"/>
    <n v="-0.44534509072409706"/>
    <s v="cust-02471"/>
    <x v="6"/>
    <x v="1"/>
    <s v="msmith@ideapad.com"/>
    <x v="3"/>
    <s v="Australia"/>
    <s v="info1"/>
    <n v="1724"/>
  </r>
  <r>
    <n v="52.349760000000003"/>
    <x v="23"/>
    <n v="1009921"/>
    <n v="1753"/>
    <x v="9"/>
    <n v="19.236000000000001"/>
    <n v="1.7214472863381158"/>
    <s v="cust-02472"/>
    <x v="6"/>
    <x v="5"/>
    <s v="mmartinez@ideapad.com"/>
    <x v="1"/>
    <s v="India"/>
    <s v="data2"/>
    <n v="7229"/>
  </r>
  <r>
    <n v="52.349760000000003"/>
    <x v="181"/>
    <n v="1019888"/>
    <n v="443"/>
    <x v="9"/>
    <n v="42.84"/>
    <n v="0.22198319327731092"/>
    <s v="cust-02473"/>
    <x v="9"/>
    <x v="7"/>
    <s v="ogarcia@ideapad.com"/>
    <x v="6"/>
    <s v="England"/>
    <s v="info1"/>
    <n v="4226"/>
  </r>
  <r>
    <n v="52.439399999999999"/>
    <x v="284"/>
    <n v="1012233"/>
    <n v="2237"/>
    <x v="8"/>
    <n v="3.1360000000000001"/>
    <n v="15.72174744897959"/>
    <s v="cust-02474"/>
    <x v="7"/>
    <x v="0"/>
    <s v="ldavis@ideapad.com"/>
    <x v="11"/>
    <s v="England"/>
    <s v="data2"/>
    <n v="6583"/>
  </r>
  <r>
    <n v="52.439399999999999"/>
    <x v="2"/>
    <n v="1013247"/>
    <n v="269"/>
    <x v="4"/>
    <n v="24.963999999999999"/>
    <n v="1.1006008652459542"/>
    <s v="cust-02475"/>
    <x v="4"/>
    <x v="7"/>
    <s v="jgarcia@radon.com"/>
    <x v="6"/>
    <s v="England"/>
    <s v="info1"/>
    <n v="1558"/>
  </r>
  <r>
    <n v="52.439399999999999"/>
    <x v="207"/>
    <n v="1016156"/>
    <n v="1804"/>
    <x v="8"/>
    <n v="24.963999999999999"/>
    <n v="1.1006008652459542"/>
    <s v="cust-02476"/>
    <x v="1"/>
    <x v="7"/>
    <s v="egarcia@ideapad.com"/>
    <x v="4"/>
    <s v="England"/>
    <s v="info1"/>
    <n v="7419"/>
  </r>
  <r>
    <n v="52.439399999999999"/>
    <x v="65"/>
    <n v="1013257"/>
    <n v="1370"/>
    <x v="0"/>
    <n v="25.616"/>
    <n v="1.0471346033728919"/>
    <s v="cust-02477"/>
    <x v="5"/>
    <x v="7"/>
    <s v="agarcia@radon.com"/>
    <x v="10"/>
    <s v="USA"/>
    <s v="info1"/>
    <n v="9065"/>
  </r>
  <r>
    <n v="52.439399999999999"/>
    <x v="106"/>
    <n v="1011855"/>
    <n v="521"/>
    <x v="5"/>
    <n v="40.700000000000003"/>
    <n v="0.28843734643734631"/>
    <s v="cust-02478"/>
    <x v="3"/>
    <x v="0"/>
    <s v="sdavis@ideapad.com"/>
    <x v="9"/>
    <s v="USA"/>
    <s v="data2"/>
    <n v="3129"/>
  </r>
  <r>
    <n v="52.439399999999999"/>
    <x v="161"/>
    <n v="1006356"/>
    <n v="483"/>
    <x v="1"/>
    <n v="43.488"/>
    <n v="0.20583609271523179"/>
    <s v="cust-02479"/>
    <x v="9"/>
    <x v="2"/>
    <s v="owilliams@radon.com"/>
    <x v="11"/>
    <s v="England"/>
    <s v="info1"/>
    <n v="3165"/>
  </r>
  <r>
    <n v="52.439399999999999"/>
    <x v="73"/>
    <n v="1010222"/>
    <n v="2199"/>
    <x v="2"/>
    <n v="59.808"/>
    <n v="-0.123204253611557"/>
    <s v="cust-02480"/>
    <x v="3"/>
    <x v="4"/>
    <s v="smiller@ideapad.com"/>
    <x v="1"/>
    <s v="India"/>
    <s v="data1"/>
    <n v="7926"/>
  </r>
  <r>
    <n v="52.439399999999999"/>
    <x v="308"/>
    <n v="1017066"/>
    <n v="492"/>
    <x v="0"/>
    <n v="61.584000000000003"/>
    <n v="-0.14848986749805149"/>
    <s v="cust-02481"/>
    <x v="4"/>
    <x v="4"/>
    <s v="jmiller@radon.com"/>
    <x v="10"/>
    <s v="USA"/>
    <s v="info1"/>
    <n v="7837"/>
  </r>
  <r>
    <n v="52.439399999999999"/>
    <x v="337"/>
    <n v="1011884"/>
    <n v="2619"/>
    <x v="1"/>
    <n v="63.832000000000001"/>
    <n v="-0.17847787943351298"/>
    <s v="cust-02482"/>
    <x v="1"/>
    <x v="4"/>
    <s v="emiller@radon.com"/>
    <x v="11"/>
    <s v="England"/>
    <s v="data1"/>
    <n v="2905"/>
  </r>
  <r>
    <n v="52.439399999999999"/>
    <x v="45"/>
    <n v="1011934"/>
    <n v="35"/>
    <x v="3"/>
    <n v="73.296000000000006"/>
    <n v="-0.28455304518664054"/>
    <s v="cust-02483"/>
    <x v="4"/>
    <x v="2"/>
    <s v="jwilliams@radon.com"/>
    <x v="10"/>
    <s v="USA"/>
    <s v="data2"/>
    <n v="7700"/>
  </r>
  <r>
    <n v="52.439399999999999"/>
    <x v="199"/>
    <n v="1019870"/>
    <n v="705"/>
    <x v="2"/>
    <n v="78.444000000000003"/>
    <n v="-0.33150527765029836"/>
    <s v="cust-02484"/>
    <x v="4"/>
    <x v="5"/>
    <s v="jmartinez@radon.com"/>
    <x v="5"/>
    <s v="USA"/>
    <s v="info1"/>
    <n v="1428"/>
  </r>
  <r>
    <n v="52.439399999999999"/>
    <x v="144"/>
    <n v="1013149"/>
    <n v="1939"/>
    <x v="6"/>
    <n v="85.66"/>
    <n v="-0.38781928554751344"/>
    <s v="cust-02485"/>
    <x v="9"/>
    <x v="8"/>
    <s v="orodriguez@ryzen.com"/>
    <x v="9"/>
    <s v="USA"/>
    <s v="info1"/>
    <n v="8572"/>
  </r>
  <r>
    <n v="52.439399999999999"/>
    <x v="277"/>
    <n v="1008123"/>
    <n v="1941"/>
    <x v="3"/>
    <n v="89.364000000000004"/>
    <n v="-0.41319323217402987"/>
    <s v="cust-02486"/>
    <x v="7"/>
    <x v="4"/>
    <s v="lmiller@radon.com"/>
    <x v="7"/>
    <s v="India"/>
    <s v="data2"/>
    <n v="5965"/>
  </r>
  <r>
    <n v="52.439399999999999"/>
    <x v="126"/>
    <n v="1007243"/>
    <n v="221"/>
    <x v="6"/>
    <n v="94.04"/>
    <n v="-0.44237133134836243"/>
    <s v="cust-02487"/>
    <x v="4"/>
    <x v="1"/>
    <s v="jsmith@ryzen.com"/>
    <x v="6"/>
    <s v="England"/>
    <s v="data2"/>
    <n v="8347"/>
  </r>
  <r>
    <n v="52.439399999999999"/>
    <x v="109"/>
    <n v="1011853"/>
    <n v="1247"/>
    <x v="7"/>
    <n v="98.676000000000002"/>
    <n v="-0.46856986501276909"/>
    <s v="cust-02488"/>
    <x v="3"/>
    <x v="5"/>
    <s v="smartinez@ryzen.com"/>
    <x v="2"/>
    <s v="Australia"/>
    <s v="data1"/>
    <n v="5662"/>
  </r>
  <r>
    <n v="52.439399999999999"/>
    <x v="174"/>
    <n v="1013571"/>
    <n v="86"/>
    <x v="3"/>
    <n v="115.536"/>
    <n v="-0.54612068965517246"/>
    <s v="cust-02489"/>
    <x v="4"/>
    <x v="5"/>
    <s v="jmartinez@ryzen.com"/>
    <x v="5"/>
    <s v="USA"/>
    <s v="info1"/>
    <n v="1032"/>
  </r>
  <r>
    <n v="52.439399999999999"/>
    <x v="199"/>
    <n v="1018746"/>
    <n v="1702"/>
    <x v="1"/>
    <n v="131.27199999999999"/>
    <n v="-0.60052867328904858"/>
    <s v="cust-02490"/>
    <x v="5"/>
    <x v="7"/>
    <s v="agarcia@radon.com"/>
    <x v="1"/>
    <s v="India"/>
    <s v="data2"/>
    <n v="4601"/>
  </r>
  <r>
    <n v="52.439399999999999"/>
    <x v="145"/>
    <n v="1011033"/>
    <n v="880"/>
    <x v="8"/>
    <n v="142.512"/>
    <n v="-0.63203519703603905"/>
    <s v="cust-02491"/>
    <x v="9"/>
    <x v="0"/>
    <s v="odavis@ideapad.com"/>
    <x v="0"/>
    <s v="Australia"/>
    <s v="info1"/>
    <n v="9534"/>
  </r>
  <r>
    <n v="52.439399999999999"/>
    <x v="264"/>
    <n v="1013900"/>
    <n v="2296"/>
    <x v="1"/>
    <n v="142.512"/>
    <n v="-0.63203519703603905"/>
    <s v="cust-02492"/>
    <x v="8"/>
    <x v="2"/>
    <s v="iwilliams@radon.com"/>
    <x v="9"/>
    <s v="USA"/>
    <s v="data1"/>
    <n v="1993"/>
  </r>
  <r>
    <n v="52.691600000000001"/>
    <x v="206"/>
    <n v="1003409"/>
    <n v="2278"/>
    <x v="4"/>
    <n v="202.37119999999999"/>
    <n v="-0.73962895906136839"/>
    <s v="cust-02493"/>
    <x v="5"/>
    <x v="3"/>
    <s v="abrown@ideapad.com"/>
    <x v="8"/>
    <s v="India"/>
    <s v="data2"/>
    <n v="2497"/>
  </r>
  <r>
    <n v="52.780031999999999"/>
    <x v="277"/>
    <n v="1012598"/>
    <n v="423"/>
    <x v="9"/>
    <n v="157.83760000000001"/>
    <n v="-0.6656054577616487"/>
    <s v="cust-02494"/>
    <x v="3"/>
    <x v="1"/>
    <s v="ssmith@ryzen.com"/>
    <x v="5"/>
    <s v="USA"/>
    <s v="data1"/>
    <n v="6959"/>
  </r>
  <r>
    <n v="52.811199999999999"/>
    <x v="44"/>
    <n v="1004171"/>
    <n v="1747"/>
    <x v="3"/>
    <n v="137.88800000000001"/>
    <n v="-0.61699930378278023"/>
    <s v="cust-02495"/>
    <x v="5"/>
    <x v="0"/>
    <s v="adavis@ryzen.com"/>
    <x v="7"/>
    <s v="India"/>
    <s v="data2"/>
    <n v="1371"/>
  </r>
  <r>
    <n v="52.887599999999999"/>
    <x v="339"/>
    <n v="1012597"/>
    <n v="1307"/>
    <x v="4"/>
    <n v="7.52"/>
    <n v="6.0329255319148931"/>
    <s v="cust-02496"/>
    <x v="7"/>
    <x v="4"/>
    <s v="lmiller@ideapad.com"/>
    <x v="8"/>
    <s v="India"/>
    <s v="data2"/>
    <n v="1894"/>
  </r>
  <r>
    <n v="52.887599999999999"/>
    <x v="279"/>
    <n v="1009187"/>
    <n v="1852"/>
    <x v="6"/>
    <n v="10.536"/>
    <n v="4.0197038724373577"/>
    <s v="cust-02497"/>
    <x v="7"/>
    <x v="7"/>
    <s v="lgarcia@ideapad.com"/>
    <x v="8"/>
    <s v="India"/>
    <s v="data2"/>
    <n v="9254"/>
  </r>
  <r>
    <n v="52.887599999999999"/>
    <x v="351"/>
    <n v="1014995"/>
    <n v="2223"/>
    <x v="7"/>
    <n v="19.456"/>
    <n v="1.7183182565789477"/>
    <s v="cust-02498"/>
    <x v="9"/>
    <x v="2"/>
    <s v="owilliams@ryzen.com"/>
    <x v="2"/>
    <s v="Australia"/>
    <s v="info1"/>
    <n v="5888"/>
  </r>
  <r>
    <n v="52.887599999999999"/>
    <x v="327"/>
    <n v="1017914"/>
    <n v="1181"/>
    <x v="7"/>
    <n v="27.751999999999999"/>
    <n v="0.9057221101181897"/>
    <s v="cust-02499"/>
    <x v="0"/>
    <x v="1"/>
    <s v="nsmith@radon.com"/>
    <x v="5"/>
    <s v="USA"/>
    <s v="data1"/>
    <n v="2724"/>
  </r>
  <r>
    <n v="52.887599999999999"/>
    <x v="195"/>
    <n v="1019757"/>
    <n v="2160"/>
    <x v="0"/>
    <n v="29.571999999999999"/>
    <n v="0.78843500608683892"/>
    <s v="cust-02500"/>
    <x v="2"/>
    <x v="8"/>
    <s v="jrodriguez@radon.com"/>
    <x v="0"/>
    <s v="Australia"/>
    <s v="data1"/>
    <n v="1121"/>
  </r>
  <r>
    <n v="52.887599999999999"/>
    <x v="297"/>
    <n v="1017860"/>
    <n v="426"/>
    <x v="4"/>
    <n v="33.372"/>
    <n v="0.58478964401294498"/>
    <s v="cust-02501"/>
    <x v="4"/>
    <x v="7"/>
    <s v="jgarcia@ideapad.com"/>
    <x v="1"/>
    <s v="India"/>
    <s v="data2"/>
    <n v="9023"/>
  </r>
  <r>
    <n v="52.887599999999999"/>
    <x v="282"/>
    <n v="1009452"/>
    <n v="958"/>
    <x v="1"/>
    <n v="40.116"/>
    <n v="0.31836673646425367"/>
    <s v="cust-02502"/>
    <x v="7"/>
    <x v="3"/>
    <s v="lbrown@radon.com"/>
    <x v="6"/>
    <s v="England"/>
    <s v="info1"/>
    <n v="2204"/>
  </r>
  <r>
    <n v="52.887599999999999"/>
    <x v="57"/>
    <n v="1018806"/>
    <n v="507"/>
    <x v="8"/>
    <n v="59.223999999999997"/>
    <n v="-0.10699040929352961"/>
    <s v="cust-02503"/>
    <x v="8"/>
    <x v="2"/>
    <s v="iwilliams@radon.com"/>
    <x v="0"/>
    <s v="Australia"/>
    <s v="data1"/>
    <n v="8769"/>
  </r>
  <r>
    <n v="52.887599999999999"/>
    <x v="45"/>
    <n v="1010027"/>
    <n v="2343"/>
    <x v="6"/>
    <n v="86.896000000000001"/>
    <n v="-0.39136899281900206"/>
    <s v="cust-02504"/>
    <x v="1"/>
    <x v="7"/>
    <s v="egarcia@ryzen.com"/>
    <x v="2"/>
    <s v="Australia"/>
    <s v="data1"/>
    <n v="6245"/>
  </r>
  <r>
    <n v="52.887599999999999"/>
    <x v="26"/>
    <n v="1015903"/>
    <n v="2349"/>
    <x v="7"/>
    <n v="89.144000000000005"/>
    <n v="-0.40671722157408241"/>
    <s v="cust-02505"/>
    <x v="8"/>
    <x v="7"/>
    <s v="igarcia@radon.com"/>
    <x v="0"/>
    <s v="Australia"/>
    <s v="info1"/>
    <n v="3740"/>
  </r>
  <r>
    <n v="52.887599999999999"/>
    <x v="357"/>
    <n v="1013416"/>
    <n v="958"/>
    <x v="8"/>
    <n v="98.135999999999996"/>
    <n v="-0.46107850330154071"/>
    <s v="cust-02506"/>
    <x v="4"/>
    <x v="8"/>
    <s v="jrodriguez@radon.com"/>
    <x v="4"/>
    <s v="England"/>
    <s v="data1"/>
    <n v="6520"/>
  </r>
  <r>
    <n v="52.887599999999999"/>
    <x v="234"/>
    <n v="1007390"/>
    <n v="704"/>
    <x v="7"/>
    <n v="112.384"/>
    <n v="-0.52940276195899771"/>
    <s v="cust-02507"/>
    <x v="8"/>
    <x v="2"/>
    <s v="iwilliams@ideapad.com"/>
    <x v="3"/>
    <s v="Australia"/>
    <s v="info1"/>
    <n v="8890"/>
  </r>
  <r>
    <n v="52.887599999999999"/>
    <x v="250"/>
    <n v="1016610"/>
    <n v="2064"/>
    <x v="3"/>
    <n v="119.492"/>
    <n v="-0.55739631105011211"/>
    <s v="cust-02508"/>
    <x v="1"/>
    <x v="8"/>
    <s v="erodriguez@radon.com"/>
    <x v="8"/>
    <s v="India"/>
    <s v="data1"/>
    <n v="4820"/>
  </r>
  <r>
    <n v="52.887599999999999"/>
    <x v="46"/>
    <n v="1013360"/>
    <n v="2416"/>
    <x v="2"/>
    <n v="139.72399999999999"/>
    <n v="-0.62148521370702248"/>
    <s v="cust-02509"/>
    <x v="4"/>
    <x v="2"/>
    <s v="jwilliams@radon.com"/>
    <x v="3"/>
    <s v="Australia"/>
    <s v="data2"/>
    <n v="6719"/>
  </r>
  <r>
    <n v="52.887599999999999"/>
    <x v="0"/>
    <n v="1014681"/>
    <n v="1859"/>
    <x v="1"/>
    <n v="143.096"/>
    <n v="-0.63040476323586969"/>
    <s v="cust-02510"/>
    <x v="8"/>
    <x v="4"/>
    <s v="imiller@ryzen.com"/>
    <x v="7"/>
    <s v="India"/>
    <s v="info1"/>
    <n v="4891"/>
  </r>
  <r>
    <n v="52.887599999999999"/>
    <x v="0"/>
    <n v="1016085"/>
    <n v="810"/>
    <x v="4"/>
    <n v="147.59200000000001"/>
    <n v="-0.64166350479700807"/>
    <s v="cust-02511"/>
    <x v="8"/>
    <x v="0"/>
    <s v="idavis@ryzen.com"/>
    <x v="1"/>
    <s v="India"/>
    <s v="info1"/>
    <n v="2637"/>
  </r>
  <r>
    <n v="52.887599999999999"/>
    <x v="155"/>
    <n v="1016117"/>
    <n v="1531"/>
    <x v="5"/>
    <n v="153.21199999999999"/>
    <n v="-0.65480771741116883"/>
    <s v="cust-02512"/>
    <x v="7"/>
    <x v="8"/>
    <s v="lrodriguez@ideapad.com"/>
    <x v="6"/>
    <s v="England"/>
    <s v="info1"/>
    <n v="9089"/>
  </r>
  <r>
    <n v="53.008800000000001"/>
    <x v="130"/>
    <n v="1002500"/>
    <n v="2500"/>
    <x v="7"/>
    <n v="266.53440000000001"/>
    <n v="-0.80111835470393311"/>
    <s v="cust-02513"/>
    <x v="9"/>
    <x v="6"/>
    <s v="ojohnson@radon.com"/>
    <x v="0"/>
    <s v="Australia"/>
    <s v="data1"/>
    <n v="7029"/>
  </r>
  <r>
    <n v="53.066879999999998"/>
    <x v="107"/>
    <n v="1017390"/>
    <n v="343"/>
    <x v="9"/>
    <n v="13.62"/>
    <n v="2.8962466960352424"/>
    <s v="cust-02514"/>
    <x v="8"/>
    <x v="1"/>
    <s v="ismith@radon.com"/>
    <x v="11"/>
    <s v="England"/>
    <s v="data1"/>
    <n v="3250"/>
  </r>
  <r>
    <n v="53.123199999999997"/>
    <x v="351"/>
    <n v="1002675"/>
    <n v="2675"/>
    <x v="0"/>
    <n v="98.4"/>
    <n v="-0.46013008130081307"/>
    <s v="cust-02515"/>
    <x v="5"/>
    <x v="7"/>
    <s v="agarcia@radon.com"/>
    <x v="0"/>
    <s v="Australia"/>
    <s v="data2"/>
    <n v="9202"/>
  </r>
  <r>
    <n v="53.279200000000003"/>
    <x v="16"/>
    <n v="1005119"/>
    <n v="194"/>
    <x v="3"/>
    <n v="75.971199999999996"/>
    <n v="-0.29869213596731387"/>
    <s v="cust-02516"/>
    <x v="3"/>
    <x v="6"/>
    <s v="sjohnson@ryzen.com"/>
    <x v="6"/>
    <s v="England"/>
    <s v="data2"/>
    <n v="3234"/>
  </r>
  <r>
    <n v="53.335799999999999"/>
    <x v="145"/>
    <n v="1016397"/>
    <n v="714"/>
    <x v="8"/>
    <n v="0.192"/>
    <n v="276.79062499999998"/>
    <s v="cust-02517"/>
    <x v="5"/>
    <x v="0"/>
    <s v="adavis@ryzen.com"/>
    <x v="6"/>
    <s v="England"/>
    <s v="info1"/>
    <n v="9979"/>
  </r>
  <r>
    <n v="53.335799999999999"/>
    <x v="271"/>
    <n v="1010978"/>
    <n v="2412"/>
    <x v="2"/>
    <n v="0.93200000000000005"/>
    <n v="56.227253218884115"/>
    <s v="cust-02518"/>
    <x v="8"/>
    <x v="4"/>
    <s v="imiller@ideapad.com"/>
    <x v="8"/>
    <s v="India"/>
    <s v="info1"/>
    <n v="6541"/>
  </r>
  <r>
    <n v="53.335799999999999"/>
    <x v="303"/>
    <n v="1012745"/>
    <n v="1421"/>
    <x v="4"/>
    <n v="1.3160000000000001"/>
    <n v="39.528723404255317"/>
    <s v="cust-02519"/>
    <x v="2"/>
    <x v="2"/>
    <s v="jwilliams@ryzen.com"/>
    <x v="4"/>
    <s v="England"/>
    <s v="data2"/>
    <n v="5363"/>
  </r>
  <r>
    <n v="53.335799999999999"/>
    <x v="330"/>
    <n v="1012284"/>
    <n v="967"/>
    <x v="3"/>
    <n v="18.916"/>
    <n v="1.819613026009727"/>
    <s v="cust-02520"/>
    <x v="9"/>
    <x v="1"/>
    <s v="osmith@ryzen.com"/>
    <x v="8"/>
    <s v="India"/>
    <s v="data1"/>
    <n v="5657"/>
  </r>
  <r>
    <n v="53.335799999999999"/>
    <x v="124"/>
    <n v="1011784"/>
    <n v="749"/>
    <x v="0"/>
    <n v="26.044"/>
    <n v="1.0479112271540469"/>
    <s v="cust-02521"/>
    <x v="2"/>
    <x v="8"/>
    <s v="jrodriguez@radon.com"/>
    <x v="0"/>
    <s v="Australia"/>
    <s v="data2"/>
    <n v="3724"/>
  </r>
  <r>
    <n v="53.335799999999999"/>
    <x v="261"/>
    <n v="1013922"/>
    <n v="1507"/>
    <x v="6"/>
    <n v="32.404000000000003"/>
    <n v="0.64596346130107374"/>
    <s v="cust-02522"/>
    <x v="0"/>
    <x v="0"/>
    <s v="ndavis@ryzen.com"/>
    <x v="2"/>
    <s v="Australia"/>
    <s v="data1"/>
    <n v="1319"/>
  </r>
  <r>
    <n v="53.335799999999999"/>
    <x v="183"/>
    <n v="1015242"/>
    <n v="1660"/>
    <x v="8"/>
    <n v="32.404000000000003"/>
    <n v="0.64596346130107374"/>
    <s v="cust-02523"/>
    <x v="2"/>
    <x v="6"/>
    <s v="jjohnson@radon.com"/>
    <x v="10"/>
    <s v="USA"/>
    <s v="data1"/>
    <n v="3872"/>
  </r>
  <r>
    <n v="53.335799999999999"/>
    <x v="90"/>
    <n v="1009752"/>
    <n v="1873"/>
    <x v="6"/>
    <n v="51.512"/>
    <n v="3.5405342444478925E-2"/>
    <s v="cust-02524"/>
    <x v="3"/>
    <x v="0"/>
    <s v="sdavis@ideapad.com"/>
    <x v="0"/>
    <s v="Australia"/>
    <s v="data1"/>
    <n v="7761"/>
  </r>
  <r>
    <n v="53.335799999999999"/>
    <x v="112"/>
    <n v="1010922"/>
    <n v="2587"/>
    <x v="6"/>
    <n v="56.008000000000003"/>
    <n v="-4.7711041279817235E-2"/>
    <s v="cust-02525"/>
    <x v="8"/>
    <x v="0"/>
    <s v="idavis@ryzen.com"/>
    <x v="1"/>
    <s v="India"/>
    <s v="data2"/>
    <n v="8737"/>
  </r>
  <r>
    <n v="53.335799999999999"/>
    <x v="256"/>
    <n v="1015891"/>
    <n v="682"/>
    <x v="3"/>
    <n v="71.004000000000005"/>
    <n v="-0.24883386851444997"/>
    <s v="cust-02526"/>
    <x v="3"/>
    <x v="9"/>
    <s v="sjones@ideapad.com"/>
    <x v="10"/>
    <s v="USA"/>
    <s v="info1"/>
    <n v="1313"/>
  </r>
  <r>
    <n v="53.335799999999999"/>
    <x v="335"/>
    <n v="1008878"/>
    <n v="1910"/>
    <x v="5"/>
    <n v="80.227999999999994"/>
    <n v="-0.3351971880141596"/>
    <s v="cust-02527"/>
    <x v="4"/>
    <x v="6"/>
    <s v="jjohnson@ryzen.com"/>
    <x v="3"/>
    <s v="Australia"/>
    <s v="info1"/>
    <n v="9891"/>
  </r>
  <r>
    <n v="53.335799999999999"/>
    <x v="288"/>
    <n v="1017656"/>
    <n v="2249"/>
    <x v="1"/>
    <n v="81.12"/>
    <n v="-0.34250739644970418"/>
    <s v="cust-02528"/>
    <x v="3"/>
    <x v="5"/>
    <s v="smartinez@ryzen.com"/>
    <x v="9"/>
    <s v="USA"/>
    <s v="info1"/>
    <n v="8784"/>
  </r>
  <r>
    <n v="53.335799999999999"/>
    <x v="241"/>
    <n v="1017183"/>
    <n v="1920"/>
    <x v="5"/>
    <n v="93.1"/>
    <n v="-0.42711278195488717"/>
    <s v="cust-02529"/>
    <x v="5"/>
    <x v="4"/>
    <s v="amiller@radon.com"/>
    <x v="10"/>
    <s v="USA"/>
    <s v="info1"/>
    <n v="2295"/>
  </r>
  <r>
    <n v="53.335799999999999"/>
    <x v="321"/>
    <n v="1012027"/>
    <n v="1852"/>
    <x v="7"/>
    <n v="96.471999999999994"/>
    <n v="-0.44713699311717386"/>
    <s v="cust-02530"/>
    <x v="7"/>
    <x v="0"/>
    <s v="ldavis@ideapad.com"/>
    <x v="6"/>
    <s v="England"/>
    <s v="info1"/>
    <n v="3901"/>
  </r>
  <r>
    <n v="53.335799999999999"/>
    <x v="174"/>
    <n v="1011377"/>
    <n v="90"/>
    <x v="7"/>
    <n v="113.33199999999999"/>
    <n v="-0.52938446334662759"/>
    <s v="cust-02531"/>
    <x v="5"/>
    <x v="8"/>
    <s v="arodriguez@radon.com"/>
    <x v="1"/>
    <s v="India"/>
    <s v="data2"/>
    <n v="4993"/>
  </r>
  <r>
    <n v="53.335799999999999"/>
    <x v="49"/>
    <n v="1015457"/>
    <n v="1071"/>
    <x v="3"/>
    <n v="121.2"/>
    <n v="-0.55993564356435654"/>
    <s v="cust-02532"/>
    <x v="7"/>
    <x v="9"/>
    <s v="ljones@radon.com"/>
    <x v="11"/>
    <s v="England"/>
    <s v="info1"/>
    <n v="8485"/>
  </r>
  <r>
    <n v="53.335799999999999"/>
    <x v="248"/>
    <n v="1008746"/>
    <n v="1683"/>
    <x v="2"/>
    <n v="31.308"/>
    <n v="0.7035837485626677"/>
    <s v="cust-02533"/>
    <x v="5"/>
    <x v="4"/>
    <s v="amiller@radon.com"/>
    <x v="1"/>
    <s v="India"/>
    <s v="info1"/>
    <n v="7470"/>
  </r>
  <r>
    <n v="53.335799999999999"/>
    <x v="32"/>
    <n v="1014162"/>
    <n v="915"/>
    <x v="7"/>
    <n v="134.68799999999999"/>
    <n v="-0.60400481111903059"/>
    <s v="cust-02534"/>
    <x v="1"/>
    <x v="0"/>
    <s v="edavis@ryzen.com"/>
    <x v="10"/>
    <s v="USA"/>
    <s v="info1"/>
    <n v="6142"/>
  </r>
  <r>
    <n v="53.523600000000002"/>
    <x v="342"/>
    <n v="1004909"/>
    <n v="801"/>
    <x v="9"/>
    <n v="255.3312"/>
    <n v="-0.7903757942625107"/>
    <s v="cust-02535"/>
    <x v="3"/>
    <x v="0"/>
    <s v="sdavis@ideapad.com"/>
    <x v="11"/>
    <s v="England"/>
    <s v="info1"/>
    <n v="9551"/>
  </r>
  <r>
    <n v="53.736800000000002"/>
    <x v="204"/>
    <n v="1004174"/>
    <n v="2608"/>
    <x v="1"/>
    <n v="231.77279999999999"/>
    <n v="-0.76814880779798156"/>
    <s v="cust-02536"/>
    <x v="1"/>
    <x v="3"/>
    <s v="ebrown@ideapad.com"/>
    <x v="4"/>
    <s v="England"/>
    <s v="data1"/>
    <n v="7471"/>
  </r>
  <r>
    <n v="53.783999999999999"/>
    <x v="176"/>
    <n v="1009926"/>
    <n v="2118"/>
    <x v="2"/>
    <n v="9.3840000000000003"/>
    <n v="4.7314578005115084"/>
    <s v="cust-02537"/>
    <x v="1"/>
    <x v="7"/>
    <s v="egarcia@ryzen.com"/>
    <x v="2"/>
    <s v="Australia"/>
    <s v="info1"/>
    <n v="1722"/>
  </r>
  <r>
    <n v="53.783999999999999"/>
    <x v="121"/>
    <n v="1017180"/>
    <n v="1742"/>
    <x v="1"/>
    <n v="20.623999999999999"/>
    <n v="1.607835531419705"/>
    <s v="cust-02538"/>
    <x v="1"/>
    <x v="4"/>
    <s v="emiller@radon.com"/>
    <x v="2"/>
    <s v="Australia"/>
    <s v="data1"/>
    <n v="6819"/>
  </r>
  <r>
    <n v="53.783999999999999"/>
    <x v="33"/>
    <n v="1011520"/>
    <n v="2090"/>
    <x v="8"/>
    <n v="29.616"/>
    <n v="0.81604538087520262"/>
    <s v="cust-02539"/>
    <x v="3"/>
    <x v="1"/>
    <s v="ssmith@ideapad.com"/>
    <x v="6"/>
    <s v="England"/>
    <s v="data1"/>
    <n v="4975"/>
  </r>
  <r>
    <n v="53.783999999999999"/>
    <x v="110"/>
    <n v="1019354"/>
    <n v="324"/>
    <x v="3"/>
    <n v="39.731999999999999"/>
    <n v="0.35366958622772576"/>
    <s v="cust-02540"/>
    <x v="9"/>
    <x v="5"/>
    <s v="omartinez@ryzen.com"/>
    <x v="6"/>
    <s v="England"/>
    <s v="data2"/>
    <n v="9934"/>
  </r>
  <r>
    <n v="53.783999999999999"/>
    <x v="124"/>
    <n v="1015766"/>
    <n v="1003"/>
    <x v="0"/>
    <n v="44.228000000000002"/>
    <n v="0.21606222302613723"/>
    <s v="cust-02541"/>
    <x v="8"/>
    <x v="7"/>
    <s v="igarcia@ideapad.com"/>
    <x v="3"/>
    <s v="Australia"/>
    <s v="info1"/>
    <n v="3026"/>
  </r>
  <r>
    <n v="53.783999999999999"/>
    <x v="363"/>
    <n v="1006246"/>
    <n v="1111"/>
    <x v="5"/>
    <n v="47.884"/>
    <n v="0.1232144348843037"/>
    <s v="cust-02542"/>
    <x v="7"/>
    <x v="0"/>
    <s v="ldavis@ideapad.com"/>
    <x v="3"/>
    <s v="Australia"/>
    <s v="info1"/>
    <n v="1058"/>
  </r>
  <r>
    <n v="53.783999999999999"/>
    <x v="181"/>
    <n v="1008669"/>
    <n v="1632"/>
    <x v="4"/>
    <n v="53.3"/>
    <n v="9.0806754221388706E-3"/>
    <s v="cust-02543"/>
    <x v="9"/>
    <x v="3"/>
    <s v="obrown@ryzen.com"/>
    <x v="1"/>
    <s v="India"/>
    <s v="data1"/>
    <n v="7520"/>
  </r>
  <r>
    <n v="53.783999999999999"/>
    <x v="186"/>
    <n v="1008027"/>
    <n v="390"/>
    <x v="6"/>
    <n v="54.128"/>
    <n v="-6.3553059414720881E-3"/>
    <s v="cust-02544"/>
    <x v="2"/>
    <x v="4"/>
    <s v="jmiller@ryzen.com"/>
    <x v="3"/>
    <s v="Australia"/>
    <s v="info1"/>
    <n v="1514"/>
  </r>
  <r>
    <n v="53.783999999999999"/>
    <x v="207"/>
    <n v="1014636"/>
    <n v="2266"/>
    <x v="5"/>
    <n v="57.716000000000001"/>
    <n v="-6.8126689306258273E-2"/>
    <s v="cust-02545"/>
    <x v="8"/>
    <x v="6"/>
    <s v="ijohnson@ideapad.com"/>
    <x v="5"/>
    <s v="USA"/>
    <s v="info1"/>
    <n v="3381"/>
  </r>
  <r>
    <n v="53.783999999999999"/>
    <x v="310"/>
    <n v="1013492"/>
    <n v="2388"/>
    <x v="1"/>
    <n v="58.055999999999997"/>
    <n v="-7.3584125671765171E-2"/>
    <s v="cust-02546"/>
    <x v="9"/>
    <x v="7"/>
    <s v="ogarcia@radon.com"/>
    <x v="4"/>
    <s v="England"/>
    <s v="info1"/>
    <n v="8249"/>
  </r>
  <r>
    <n v="53.783999999999999"/>
    <x v="313"/>
    <n v="1016893"/>
    <n v="2167"/>
    <x v="5"/>
    <n v="59.963999999999999"/>
    <n v="-0.10306183710226136"/>
    <s v="cust-02547"/>
    <x v="7"/>
    <x v="0"/>
    <s v="ldavis@radon.com"/>
    <x v="5"/>
    <s v="USA"/>
    <s v="info1"/>
    <n v="8165"/>
  </r>
  <r>
    <n v="53.783999999999999"/>
    <x v="148"/>
    <n v="1012573"/>
    <n v="2495"/>
    <x v="7"/>
    <n v="64.8"/>
    <n v="-0.16999999999999998"/>
    <s v="cust-02548"/>
    <x v="1"/>
    <x v="5"/>
    <s v="emartinez@ryzen.com"/>
    <x v="5"/>
    <s v="USA"/>
    <s v="data1"/>
    <n v="5963"/>
  </r>
  <r>
    <n v="53.783999999999999"/>
    <x v="120"/>
    <n v="1009909"/>
    <n v="1560"/>
    <x v="2"/>
    <n v="90.311999999999998"/>
    <n v="-0.40446452298697849"/>
    <s v="cust-02549"/>
    <x v="1"/>
    <x v="4"/>
    <s v="emiller@ideapad.com"/>
    <x v="9"/>
    <s v="USA"/>
    <s v="data2"/>
    <n v="5077"/>
  </r>
  <r>
    <n v="53.783999999999999"/>
    <x v="25"/>
    <n v="1015252"/>
    <n v="1277"/>
    <x v="2"/>
    <n v="101.55200000000001"/>
    <n v="-0.47037970694816456"/>
    <s v="cust-02550"/>
    <x v="5"/>
    <x v="4"/>
    <s v="amiller@ryzen.com"/>
    <x v="4"/>
    <s v="England"/>
    <s v="data1"/>
    <n v="7869"/>
  </r>
  <r>
    <n v="53.783999999999999"/>
    <x v="125"/>
    <n v="1005597"/>
    <n v="458"/>
    <x v="9"/>
    <n v="102.452"/>
    <n v="-0.47503221020575487"/>
    <s v="cust-02551"/>
    <x v="9"/>
    <x v="3"/>
    <s v="obrown@ryzen.com"/>
    <x v="5"/>
    <s v="USA"/>
    <s v="info1"/>
    <n v="7309"/>
  </r>
  <r>
    <n v="53.783999999999999"/>
    <x v="127"/>
    <n v="1019652"/>
    <n v="777"/>
    <x v="5"/>
    <n v="124.032"/>
    <n v="-0.56636996904024761"/>
    <s v="cust-02552"/>
    <x v="5"/>
    <x v="4"/>
    <s v="amiller@ideapad.com"/>
    <x v="0"/>
    <s v="Australia"/>
    <s v="data1"/>
    <n v="9046"/>
  </r>
  <r>
    <n v="53.783999999999999"/>
    <x v="116"/>
    <n v="1015595"/>
    <n v="2571"/>
    <x v="0"/>
    <n v="130.77600000000001"/>
    <n v="-0.58873187740869892"/>
    <s v="cust-02553"/>
    <x v="0"/>
    <x v="8"/>
    <s v="nrodriguez@ryzen.com"/>
    <x v="4"/>
    <s v="England"/>
    <s v="data1"/>
    <n v="2678"/>
  </r>
  <r>
    <n v="54.111199999999997"/>
    <x v="358"/>
    <n v="1003391"/>
    <n v="1583"/>
    <x v="0"/>
    <n v="116.4384"/>
    <n v="-0.53528045730618079"/>
    <s v="cust-02554"/>
    <x v="3"/>
    <x v="5"/>
    <s v="smartinez@radon.com"/>
    <x v="2"/>
    <s v="Australia"/>
    <s v="info1"/>
    <n v="3228"/>
  </r>
  <r>
    <n v="54.232199999999999"/>
    <x v="273"/>
    <n v="1019547"/>
    <n v="1812"/>
    <x v="2"/>
    <n v="2.3959999999999999"/>
    <n v="21.634474123539231"/>
    <s v="cust-02555"/>
    <x v="1"/>
    <x v="3"/>
    <s v="ebrown@ideapad.com"/>
    <x v="1"/>
    <s v="India"/>
    <s v="data2"/>
    <n v="8375"/>
  </r>
  <r>
    <n v="54.232199999999999"/>
    <x v="166"/>
    <n v="1011807"/>
    <n v="168"/>
    <x v="6"/>
    <n v="11.092000000000001"/>
    <n v="3.8893076090876306"/>
    <s v="cust-02556"/>
    <x v="8"/>
    <x v="5"/>
    <s v="imartinez@ryzen.com"/>
    <x v="9"/>
    <s v="USA"/>
    <s v="info1"/>
    <n v="9346"/>
  </r>
  <r>
    <n v="54.232199999999999"/>
    <x v="37"/>
    <n v="1014714"/>
    <n v="2130"/>
    <x v="8"/>
    <n v="14.464"/>
    <n v="2.7494607300884955"/>
    <s v="cust-02557"/>
    <x v="4"/>
    <x v="5"/>
    <s v="jmartinez@radon.com"/>
    <x v="8"/>
    <s v="India"/>
    <s v="data2"/>
    <n v="2320"/>
  </r>
  <r>
    <n v="54.232199999999999"/>
    <x v="80"/>
    <n v="1017867"/>
    <n v="1507"/>
    <x v="7"/>
    <n v="17.835999999999999"/>
    <n v="2.0406032742767439"/>
    <s v="cust-02558"/>
    <x v="3"/>
    <x v="7"/>
    <s v="sgarcia@radon.com"/>
    <x v="11"/>
    <s v="England"/>
    <s v="data1"/>
    <n v="9068"/>
  </r>
  <r>
    <n v="54.232199999999999"/>
    <x v="60"/>
    <n v="1010252"/>
    <n v="2545"/>
    <x v="3"/>
    <n v="20.38"/>
    <n v="1.6610500490677134"/>
    <s v="cust-02559"/>
    <x v="6"/>
    <x v="4"/>
    <s v="mmiller@ideapad.com"/>
    <x v="8"/>
    <s v="India"/>
    <s v="data2"/>
    <n v="9930"/>
  </r>
  <r>
    <n v="54.232199999999999"/>
    <x v="57"/>
    <n v="1016566"/>
    <n v="1190"/>
    <x v="7"/>
    <n v="28.248000000000001"/>
    <n v="0.91985981308411202"/>
    <s v="cust-02560"/>
    <x v="7"/>
    <x v="6"/>
    <s v="ljohnson@ideapad.com"/>
    <x v="7"/>
    <s v="India"/>
    <s v="info1"/>
    <n v="6687"/>
  </r>
  <r>
    <n v="54.232199999999999"/>
    <x v="278"/>
    <n v="1013850"/>
    <n v="2829"/>
    <x v="8"/>
    <n v="31.62"/>
    <n v="0.71512333965844388"/>
    <s v="cust-02561"/>
    <x v="0"/>
    <x v="2"/>
    <s v="nwilliams@ryzen.com"/>
    <x v="4"/>
    <s v="England"/>
    <s v="info1"/>
    <n v="5082"/>
  </r>
  <r>
    <n v="54.232199999999999"/>
    <x v="34"/>
    <n v="1006940"/>
    <n v="2477"/>
    <x v="7"/>
    <n v="35.020000000000003"/>
    <n v="0.548606510565391"/>
    <s v="cust-02562"/>
    <x v="0"/>
    <x v="9"/>
    <s v="njones@ideapad.com"/>
    <x v="7"/>
    <s v="India"/>
    <s v="data1"/>
    <n v="8610"/>
  </r>
  <r>
    <n v="54.232199999999999"/>
    <x v="33"/>
    <n v="1011269"/>
    <n v="1119"/>
    <x v="7"/>
    <n v="41.44"/>
    <n v="0.308692084942085"/>
    <s v="cust-02563"/>
    <x v="6"/>
    <x v="6"/>
    <s v="mjohnson@radon.com"/>
    <x v="11"/>
    <s v="England"/>
    <s v="info1"/>
    <n v="1669"/>
  </r>
  <r>
    <n v="54.232199999999999"/>
    <x v="63"/>
    <n v="1009360"/>
    <n v="1019"/>
    <x v="4"/>
    <n v="49.603999999999999"/>
    <n v="9.330295943875494E-2"/>
    <s v="cust-02564"/>
    <x v="8"/>
    <x v="1"/>
    <s v="ismith@radon.com"/>
    <x v="8"/>
    <s v="India"/>
    <s v="data2"/>
    <n v="4534"/>
  </r>
  <r>
    <n v="54.232199999999999"/>
    <x v="325"/>
    <n v="1011147"/>
    <n v="668"/>
    <x v="1"/>
    <n v="57.472000000000001"/>
    <n v="-5.6371798440979996E-2"/>
    <s v="cust-02565"/>
    <x v="0"/>
    <x v="1"/>
    <s v="nsmith@ryzen.com"/>
    <x v="9"/>
    <s v="USA"/>
    <s v="data1"/>
    <n v="8569"/>
  </r>
  <r>
    <n v="54.232199999999999"/>
    <x v="89"/>
    <n v="1016731"/>
    <n v="2675"/>
    <x v="5"/>
    <n v="64.215999999999994"/>
    <n v="-0.15547215647190726"/>
    <s v="cust-02566"/>
    <x v="0"/>
    <x v="6"/>
    <s v="njohnson@ryzen.com"/>
    <x v="10"/>
    <s v="USA"/>
    <s v="data1"/>
    <n v="1981"/>
  </r>
  <r>
    <n v="54.232199999999999"/>
    <x v="169"/>
    <n v="1013765"/>
    <n v="2527"/>
    <x v="1"/>
    <n v="66.168000000000006"/>
    <n v="-0.18038628944504906"/>
    <s v="cust-02567"/>
    <x v="4"/>
    <x v="9"/>
    <s v="jjones@radon.com"/>
    <x v="5"/>
    <s v="USA"/>
    <s v="data1"/>
    <n v="2768"/>
  </r>
  <r>
    <n v="54.232199999999999"/>
    <x v="74"/>
    <n v="1010828"/>
    <n v="2310"/>
    <x v="1"/>
    <n v="85.572000000000003"/>
    <n v="-0.36623895666806905"/>
    <s v="cust-02568"/>
    <x v="1"/>
    <x v="1"/>
    <s v="esmith@ryzen.com"/>
    <x v="1"/>
    <s v="India"/>
    <s v="data2"/>
    <n v="6286"/>
  </r>
  <r>
    <n v="54.232199999999999"/>
    <x v="203"/>
    <n v="1007481"/>
    <n v="1184"/>
    <x v="6"/>
    <n v="95.531999999999996"/>
    <n v="-0.43231377967592011"/>
    <s v="cust-02569"/>
    <x v="5"/>
    <x v="7"/>
    <s v="agarcia@ryzen.com"/>
    <x v="4"/>
    <s v="England"/>
    <s v="data2"/>
    <n v="3816"/>
  </r>
  <r>
    <n v="54.232199999999999"/>
    <x v="196"/>
    <n v="1014256"/>
    <n v="2793"/>
    <x v="6"/>
    <n v="106.63200000000001"/>
    <n v="-0.49140783254557735"/>
    <s v="cust-02570"/>
    <x v="4"/>
    <x v="6"/>
    <s v="jjohnson@ryzen.com"/>
    <x v="4"/>
    <s v="England"/>
    <s v="info1"/>
    <n v="7585"/>
  </r>
  <r>
    <n v="54.232199999999999"/>
    <x v="291"/>
    <n v="1012194"/>
    <n v="1763"/>
    <x v="4"/>
    <n v="125.74"/>
    <n v="-0.56869572132972801"/>
    <s v="cust-02571"/>
    <x v="0"/>
    <x v="2"/>
    <s v="nwilliams@ryzen.com"/>
    <x v="1"/>
    <s v="India"/>
    <s v="data1"/>
    <n v="8683"/>
  </r>
  <r>
    <n v="54.232199999999999"/>
    <x v="211"/>
    <n v="1016206"/>
    <n v="650"/>
    <x v="4"/>
    <n v="131.36000000000001"/>
    <n v="-0.58714829476248476"/>
    <s v="cust-02572"/>
    <x v="6"/>
    <x v="2"/>
    <s v="mwilliams@ryzen.com"/>
    <x v="9"/>
    <s v="USA"/>
    <s v="info1"/>
    <n v="4117"/>
  </r>
  <r>
    <n v="54.232199999999999"/>
    <x v="308"/>
    <n v="1018934"/>
    <n v="1074"/>
    <x v="0"/>
    <n v="156.08799999999999"/>
    <n v="-0.6525536876633693"/>
    <s v="cust-02573"/>
    <x v="7"/>
    <x v="7"/>
    <s v="lgarcia@ideapad.com"/>
    <x v="2"/>
    <s v="Australia"/>
    <s v="info1"/>
    <n v="7485"/>
  </r>
  <r>
    <n v="54.232199999999999"/>
    <x v="59"/>
    <n v="1008923"/>
    <n v="1072"/>
    <x v="4"/>
    <n v="163.34"/>
    <n v="-0.66797967429900817"/>
    <s v="cust-02574"/>
    <x v="3"/>
    <x v="9"/>
    <s v="sjones@radon.com"/>
    <x v="11"/>
    <s v="England"/>
    <s v="data2"/>
    <n v="1713"/>
  </r>
  <r>
    <n v="54.232199999999999"/>
    <x v="114"/>
    <n v="1008221"/>
    <n v="2056"/>
    <x v="5"/>
    <n v="189.8"/>
    <n v="-0.7142665964172813"/>
    <s v="cust-02575"/>
    <x v="1"/>
    <x v="9"/>
    <s v="ejones@ideapad.com"/>
    <x v="0"/>
    <s v="Australia"/>
    <s v="data1"/>
    <n v="4694"/>
  </r>
  <r>
    <n v="54.50112"/>
    <x v="349"/>
    <n v="1013141"/>
    <n v="1981"/>
    <x v="9"/>
    <n v="9.6440000000000001"/>
    <n v="4.6512982165076737"/>
    <s v="cust-02576"/>
    <x v="3"/>
    <x v="5"/>
    <s v="smartinez@ideapad.com"/>
    <x v="2"/>
    <s v="Australia"/>
    <s v="data2"/>
    <n v="1613"/>
  </r>
  <r>
    <n v="54.50112"/>
    <x v="40"/>
    <n v="1011896"/>
    <n v="492"/>
    <x v="9"/>
    <n v="69.036000000000001"/>
    <n v="-0.21054058751955504"/>
    <s v="cust-02577"/>
    <x v="2"/>
    <x v="9"/>
    <s v="jjones@ideapad.com"/>
    <x v="2"/>
    <s v="Australia"/>
    <s v="data2"/>
    <n v="6632"/>
  </r>
  <r>
    <n v="54.50112"/>
    <x v="216"/>
    <n v="1011613"/>
    <n v="1449"/>
    <x v="9"/>
    <n v="145.648"/>
    <n v="-0.62580248269801164"/>
    <s v="cust-02578"/>
    <x v="9"/>
    <x v="8"/>
    <s v="orodriguez@radon.com"/>
    <x v="0"/>
    <s v="Australia"/>
    <s v="data1"/>
    <n v="1793"/>
  </r>
  <r>
    <n v="54.680399999999999"/>
    <x v="42"/>
    <n v="1007680"/>
    <n v="2734"/>
    <x v="3"/>
    <n v="7.3920000000000003"/>
    <n v="6.3972402597402587"/>
    <s v="cust-02579"/>
    <x v="7"/>
    <x v="2"/>
    <s v="lwilliams@ideapad.com"/>
    <x v="9"/>
    <s v="USA"/>
    <s v="data1"/>
    <n v="2597"/>
  </r>
  <r>
    <n v="54.680399999999999"/>
    <x v="129"/>
    <n v="1019766"/>
    <n v="1029"/>
    <x v="7"/>
    <n v="11.676"/>
    <n v="3.6831449126413154"/>
    <s v="cust-02580"/>
    <x v="0"/>
    <x v="4"/>
    <s v="nmiller@ryzen.com"/>
    <x v="7"/>
    <s v="India"/>
    <s v="data1"/>
    <n v="2129"/>
  </r>
  <r>
    <n v="54.680399999999999"/>
    <x v="216"/>
    <n v="1010569"/>
    <n v="1461"/>
    <x v="8"/>
    <n v="11.928000000000001"/>
    <n v="3.5842052313883292"/>
    <s v="cust-02581"/>
    <x v="0"/>
    <x v="6"/>
    <s v="njohnson@radon.com"/>
    <x v="1"/>
    <s v="India"/>
    <s v="data1"/>
    <n v="1139"/>
  </r>
  <r>
    <n v="54.680399999999999"/>
    <x v="342"/>
    <n v="1017713"/>
    <n v="2805"/>
    <x v="4"/>
    <n v="16.423999999999999"/>
    <n v="2.329298587433025"/>
    <s v="cust-02582"/>
    <x v="5"/>
    <x v="7"/>
    <s v="agarcia@radon.com"/>
    <x v="8"/>
    <s v="India"/>
    <s v="data1"/>
    <n v="5694"/>
  </r>
  <r>
    <n v="54.680399999999999"/>
    <x v="114"/>
    <n v="1007597"/>
    <n v="1205"/>
    <x v="3"/>
    <n v="17"/>
    <n v="2.2164941176470587"/>
    <s v="cust-02583"/>
    <x v="2"/>
    <x v="1"/>
    <s v="jsmith@ideapad.com"/>
    <x v="0"/>
    <s v="Australia"/>
    <s v="data1"/>
    <n v="5972"/>
  </r>
  <r>
    <n v="54.680399999999999"/>
    <x v="115"/>
    <n v="1017120"/>
    <n v="2161"/>
    <x v="4"/>
    <n v="24.292000000000002"/>
    <n v="1.2509632800922112"/>
    <s v="cust-02584"/>
    <x v="1"/>
    <x v="6"/>
    <s v="ejohnson@radon.com"/>
    <x v="10"/>
    <s v="USA"/>
    <s v="info1"/>
    <n v="8751"/>
  </r>
  <r>
    <n v="54.680399999999999"/>
    <x v="256"/>
    <n v="1006687"/>
    <n v="297"/>
    <x v="3"/>
    <n v="33.795999999999999"/>
    <n v="0.61795478754882238"/>
    <s v="cust-02585"/>
    <x v="0"/>
    <x v="3"/>
    <s v="nbrown@radon.com"/>
    <x v="5"/>
    <s v="USA"/>
    <s v="data2"/>
    <n v="4506"/>
  </r>
  <r>
    <n v="54.680399999999999"/>
    <x v="52"/>
    <n v="1016434"/>
    <n v="210"/>
    <x v="5"/>
    <n v="38.904000000000003"/>
    <n v="0.40552128315854397"/>
    <s v="cust-02586"/>
    <x v="5"/>
    <x v="7"/>
    <s v="agarcia@ryzen.com"/>
    <x v="2"/>
    <s v="Australia"/>
    <s v="data1"/>
    <n v="6911"/>
  </r>
  <r>
    <n v="54.680399999999999"/>
    <x v="119"/>
    <n v="1009962"/>
    <n v="48"/>
    <x v="1"/>
    <n v="64.504000000000005"/>
    <n v="-0.15229443135309448"/>
    <s v="cust-02587"/>
    <x v="6"/>
    <x v="8"/>
    <s v="mrodriguez@radon.com"/>
    <x v="7"/>
    <s v="India"/>
    <s v="data2"/>
    <n v="5271"/>
  </r>
  <r>
    <n v="54.680399999999999"/>
    <x v="78"/>
    <n v="1018527"/>
    <n v="736"/>
    <x v="3"/>
    <n v="73.748000000000005"/>
    <n v="-0.25855074035906067"/>
    <s v="cust-02588"/>
    <x v="8"/>
    <x v="7"/>
    <s v="igarcia@ryzen.com"/>
    <x v="1"/>
    <s v="India"/>
    <s v="data1"/>
    <n v="4600"/>
  </r>
  <r>
    <n v="54.680399999999999"/>
    <x v="91"/>
    <n v="1010306"/>
    <n v="1401"/>
    <x v="4"/>
    <n v="128.572"/>
    <n v="-0.5747098901782659"/>
    <s v="cust-02589"/>
    <x v="0"/>
    <x v="7"/>
    <s v="ngarcia@ideapad.com"/>
    <x v="7"/>
    <s v="India"/>
    <s v="data2"/>
    <n v="7861"/>
  </r>
  <r>
    <n v="54.680399999999999"/>
    <x v="151"/>
    <n v="1019011"/>
    <n v="2601"/>
    <x v="0"/>
    <n v="136.44"/>
    <n v="-0.59923482849604226"/>
    <s v="cust-02590"/>
    <x v="8"/>
    <x v="3"/>
    <s v="ibrown@ideapad.com"/>
    <x v="7"/>
    <s v="India"/>
    <s v="info1"/>
    <n v="6379"/>
  </r>
  <r>
    <n v="54.680399999999999"/>
    <x v="178"/>
    <n v="1017583"/>
    <n v="613"/>
    <x v="4"/>
    <n v="142.06"/>
    <n v="-0.61508939884555824"/>
    <s v="cust-02591"/>
    <x v="7"/>
    <x v="7"/>
    <s v="lgarcia@ideapad.com"/>
    <x v="6"/>
    <s v="England"/>
    <s v="info1"/>
    <n v="1830"/>
  </r>
  <r>
    <n v="55.099200000000003"/>
    <x v="305"/>
    <n v="1003496"/>
    <n v="1964"/>
    <x v="2"/>
    <n v="160.96960000000001"/>
    <n v="-0.65770431187006739"/>
    <s v="cust-02592"/>
    <x v="9"/>
    <x v="2"/>
    <s v="owilliams@ryzen.com"/>
    <x v="2"/>
    <s v="Australia"/>
    <s v="data2"/>
    <n v="1838"/>
  </r>
  <r>
    <n v="55.128599999999999"/>
    <x v="31"/>
    <n v="1017714"/>
    <n v="1404"/>
    <x v="4"/>
    <n v="133.65199999999999"/>
    <n v="-0.5875213240355549"/>
    <s v="cust-02593"/>
    <x v="0"/>
    <x v="2"/>
    <s v="nwilliams@radon.com"/>
    <x v="5"/>
    <s v="USA"/>
    <s v="info1"/>
    <n v="1366"/>
  </r>
  <r>
    <n v="55.128599999999999"/>
    <x v="328"/>
    <n v="1017717"/>
    <n v="1247"/>
    <x v="2"/>
    <n v="2.1440000000000001"/>
    <n v="24.712966417910447"/>
    <s v="cust-02594"/>
    <x v="5"/>
    <x v="1"/>
    <s v="asmith@radon.com"/>
    <x v="6"/>
    <s v="England"/>
    <s v="data1"/>
    <n v="5775"/>
  </r>
  <r>
    <n v="55.128599999999999"/>
    <x v="213"/>
    <n v="1018112"/>
    <n v="2000"/>
    <x v="4"/>
    <n v="15.84"/>
    <n v="2.4803409090909092"/>
    <s v="cust-02595"/>
    <x v="6"/>
    <x v="5"/>
    <s v="mmartinez@ryzen.com"/>
    <x v="8"/>
    <s v="India"/>
    <s v="data1"/>
    <n v="6290"/>
  </r>
  <r>
    <n v="55.128599999999999"/>
    <x v="289"/>
    <n v="1006292"/>
    <n v="1652"/>
    <x v="2"/>
    <n v="23.58"/>
    <n v="1.3379389312977101"/>
    <s v="cust-02596"/>
    <x v="7"/>
    <x v="7"/>
    <s v="lgarcia@ryzen.com"/>
    <x v="6"/>
    <s v="England"/>
    <s v="data2"/>
    <n v="6345"/>
  </r>
  <r>
    <n v="55.128599999999999"/>
    <x v="55"/>
    <n v="1016520"/>
    <n v="9"/>
    <x v="6"/>
    <n v="52.932000000000002"/>
    <n v="4.1498526411244546E-2"/>
    <s v="cust-02597"/>
    <x v="0"/>
    <x v="9"/>
    <s v="njones@ryzen.com"/>
    <x v="0"/>
    <s v="Australia"/>
    <s v="info1"/>
    <n v="2633"/>
  </r>
  <r>
    <n v="55.128599999999999"/>
    <x v="116"/>
    <n v="1015533"/>
    <n v="295"/>
    <x v="7"/>
    <n v="59.676000000000002"/>
    <n v="-7.620148803539116E-2"/>
    <s v="cust-02598"/>
    <x v="0"/>
    <x v="4"/>
    <s v="nmiller@radon.com"/>
    <x v="11"/>
    <s v="England"/>
    <s v="data1"/>
    <n v="7987"/>
  </r>
  <r>
    <n v="55.128599999999999"/>
    <x v="37"/>
    <n v="1017702"/>
    <n v="2435"/>
    <x v="4"/>
    <n v="65.087999999999994"/>
    <n v="-0.15301438053097338"/>
    <s v="cust-02599"/>
    <x v="2"/>
    <x v="5"/>
    <s v="jmartinez@radon.com"/>
    <x v="2"/>
    <s v="Australia"/>
    <s v="data1"/>
    <n v="8316"/>
  </r>
  <r>
    <n v="55.128599999999999"/>
    <x v="91"/>
    <n v="1015557"/>
    <n v="510"/>
    <x v="0"/>
    <n v="69.792000000000002"/>
    <n v="-0.2101014442916094"/>
    <s v="cust-02600"/>
    <x v="4"/>
    <x v="8"/>
    <s v="jrodriguez@ideapad.com"/>
    <x v="1"/>
    <s v="India"/>
    <s v="data1"/>
    <n v="2524"/>
  </r>
  <r>
    <n v="55.128599999999999"/>
    <x v="163"/>
    <n v="1006764"/>
    <n v="1482"/>
    <x v="6"/>
    <n v="73.691999999999993"/>
    <n v="-0.2519052271617"/>
    <s v="cust-02601"/>
    <x v="3"/>
    <x v="6"/>
    <s v="sjohnson@ryzen.com"/>
    <x v="11"/>
    <s v="England"/>
    <s v="data2"/>
    <n v="8977"/>
  </r>
  <r>
    <n v="55.128599999999999"/>
    <x v="81"/>
    <n v="1018245"/>
    <n v="2386"/>
    <x v="2"/>
    <n v="117.916"/>
    <n v="-0.53247566063977747"/>
    <s v="cust-02602"/>
    <x v="4"/>
    <x v="0"/>
    <s v="jdavis@ryzen.com"/>
    <x v="2"/>
    <s v="Australia"/>
    <s v="info1"/>
    <n v="3232"/>
  </r>
  <r>
    <n v="55.128599999999999"/>
    <x v="151"/>
    <n v="1019712"/>
    <n v="724"/>
    <x v="4"/>
    <n v="120.164"/>
    <n v="-0.54122199660464043"/>
    <s v="cust-02603"/>
    <x v="2"/>
    <x v="6"/>
    <s v="jjohnson@ideapad.com"/>
    <x v="3"/>
    <s v="Australia"/>
    <s v="info1"/>
    <n v="8906"/>
  </r>
  <r>
    <n v="55.128599999999999"/>
    <x v="57"/>
    <n v="1006315"/>
    <n v="1549"/>
    <x v="4"/>
    <n v="121.324"/>
    <n v="-0.54560845339751418"/>
    <s v="cust-02604"/>
    <x v="2"/>
    <x v="7"/>
    <s v="jgarcia@radon.com"/>
    <x v="3"/>
    <s v="Australia"/>
    <s v="data1"/>
    <n v="4716"/>
  </r>
  <r>
    <n v="55.2136"/>
    <x v="34"/>
    <n v="1002734"/>
    <n v="2734"/>
    <x v="3"/>
    <n v="396.18560000000002"/>
    <n v="-0.86063703476350484"/>
    <s v="cust-02605"/>
    <x v="1"/>
    <x v="4"/>
    <s v="emiller@ryzen.com"/>
    <x v="7"/>
    <s v="India"/>
    <s v="data2"/>
    <n v="7025"/>
  </r>
  <r>
    <n v="55.218240000000002"/>
    <x v="211"/>
    <n v="1009820"/>
    <n v="1302"/>
    <x v="9"/>
    <n v="84.087999999999994"/>
    <n v="-0.34332794215583667"/>
    <s v="cust-02606"/>
    <x v="7"/>
    <x v="2"/>
    <s v="lwilliams@ryzen.com"/>
    <x v="9"/>
    <s v="USA"/>
    <s v="data2"/>
    <n v="7643"/>
  </r>
  <r>
    <n v="55.218240000000002"/>
    <x v="245"/>
    <n v="1008964"/>
    <n v="1708"/>
    <x v="9"/>
    <n v="213.69200000000001"/>
    <n v="-0.74159893678752598"/>
    <s v="cust-02607"/>
    <x v="9"/>
    <x v="2"/>
    <s v="owilliams@ryzen.com"/>
    <x v="10"/>
    <s v="USA"/>
    <s v="info1"/>
    <n v="5855"/>
  </r>
  <r>
    <n v="55.328000000000003"/>
    <x v="73"/>
    <n v="1004049"/>
    <n v="651"/>
    <x v="4"/>
    <n v="149.2704"/>
    <n v="-0.62934379488498726"/>
    <s v="cust-02608"/>
    <x v="0"/>
    <x v="7"/>
    <s v="ngarcia@ryzen.com"/>
    <x v="6"/>
    <s v="England"/>
    <s v="data2"/>
    <n v="9587"/>
  </r>
  <r>
    <n v="55.5152"/>
    <x v="115"/>
    <n v="1002966"/>
    <n v="1814"/>
    <x v="2"/>
    <n v="73.395200000000003"/>
    <n v="-0.24361266131845136"/>
    <s v="cust-02609"/>
    <x v="8"/>
    <x v="5"/>
    <s v="imartinez@radon.com"/>
    <x v="9"/>
    <s v="USA"/>
    <s v="data1"/>
    <n v="1376"/>
  </r>
  <r>
    <n v="55.576799999999999"/>
    <x v="157"/>
    <n v="1016327"/>
    <n v="207"/>
    <x v="3"/>
    <n v="10.76"/>
    <n v="4.1651301115241637"/>
    <s v="cust-02610"/>
    <x v="9"/>
    <x v="1"/>
    <s v="osmith@radon.com"/>
    <x v="0"/>
    <s v="Australia"/>
    <s v="info1"/>
    <n v="3090"/>
  </r>
  <r>
    <n v="55.576799999999999"/>
    <x v="355"/>
    <n v="1017670"/>
    <n v="658"/>
    <x v="0"/>
    <n v="13.968"/>
    <n v="2.9788659793814434"/>
    <s v="cust-02611"/>
    <x v="2"/>
    <x v="5"/>
    <s v="jmartinez@ryzen.com"/>
    <x v="10"/>
    <s v="USA"/>
    <s v="info1"/>
    <n v="4383"/>
  </r>
  <r>
    <n v="55.576799999999999"/>
    <x v="36"/>
    <n v="1010931"/>
    <n v="2292"/>
    <x v="6"/>
    <n v="21.835999999999999"/>
    <n v="1.5451914270012823"/>
    <s v="cust-02612"/>
    <x v="3"/>
    <x v="9"/>
    <s v="sjones@ryzen.com"/>
    <x v="0"/>
    <s v="Australia"/>
    <s v="data2"/>
    <n v="8604"/>
  </r>
  <r>
    <n v="55.576799999999999"/>
    <x v="192"/>
    <n v="1016294"/>
    <n v="2624"/>
    <x v="1"/>
    <n v="26.495999999999999"/>
    <n v="1.097554347826087"/>
    <s v="cust-02613"/>
    <x v="4"/>
    <x v="5"/>
    <s v="jmartinez@radon.com"/>
    <x v="1"/>
    <s v="India"/>
    <s v="info1"/>
    <n v="2500"/>
  </r>
  <r>
    <n v="55.576799999999999"/>
    <x v="136"/>
    <n v="1008503"/>
    <n v="2199"/>
    <x v="7"/>
    <n v="31.376000000000001"/>
    <n v="0.77131565527791934"/>
    <s v="cust-02614"/>
    <x v="9"/>
    <x v="7"/>
    <s v="ogarcia@ideapad.com"/>
    <x v="10"/>
    <s v="USA"/>
    <s v="data1"/>
    <n v="8907"/>
  </r>
  <r>
    <n v="55.576799999999999"/>
    <x v="40"/>
    <n v="1011136"/>
    <n v="1331"/>
    <x v="7"/>
    <n v="51.223999999999997"/>
    <n v="8.4975792597220101E-2"/>
    <s v="cust-02615"/>
    <x v="5"/>
    <x v="5"/>
    <s v="amartinez@radon.com"/>
    <x v="1"/>
    <s v="India"/>
    <s v="data1"/>
    <n v="8009"/>
  </r>
  <r>
    <n v="55.576799999999999"/>
    <x v="64"/>
    <n v="1005656"/>
    <n v="2366"/>
    <x v="7"/>
    <n v="56.54"/>
    <n v="-1.7035726918995412E-2"/>
    <s v="cust-02616"/>
    <x v="0"/>
    <x v="7"/>
    <s v="ngarcia@ryzen.com"/>
    <x v="5"/>
    <s v="USA"/>
    <s v="data1"/>
    <n v="8424"/>
  </r>
  <r>
    <n v="55.576799999999999"/>
    <x v="174"/>
    <n v="1010746"/>
    <n v="2676"/>
    <x v="4"/>
    <n v="63.423999999999999"/>
    <n v="-0.12372603430877903"/>
    <s v="cust-02617"/>
    <x v="4"/>
    <x v="7"/>
    <s v="jgarcia@ideapad.com"/>
    <x v="7"/>
    <s v="India"/>
    <s v="data2"/>
    <n v="4785"/>
  </r>
  <r>
    <n v="55.576799999999999"/>
    <x v="55"/>
    <n v="1007321"/>
    <n v="1916"/>
    <x v="3"/>
    <n v="64.067999999999998"/>
    <n v="-0.13253418243116688"/>
    <s v="cust-02618"/>
    <x v="0"/>
    <x v="4"/>
    <s v="nmiller@ideapad.com"/>
    <x v="3"/>
    <s v="Australia"/>
    <s v="info1"/>
    <n v="6079"/>
  </r>
  <r>
    <n v="55.576799999999999"/>
    <x v="257"/>
    <n v="1014776"/>
    <n v="1"/>
    <x v="8"/>
    <n v="85.903999999999996"/>
    <n v="-0.3530359471037437"/>
    <s v="cust-02619"/>
    <x v="9"/>
    <x v="3"/>
    <s v="obrown@ryzen.com"/>
    <x v="5"/>
    <s v="USA"/>
    <s v="info1"/>
    <n v="1828"/>
  </r>
  <r>
    <n v="55.576799999999999"/>
    <x v="22"/>
    <n v="1016381"/>
    <n v="449"/>
    <x v="0"/>
    <n v="89.275999999999996"/>
    <n v="-0.37747210896545541"/>
    <s v="cust-02620"/>
    <x v="3"/>
    <x v="2"/>
    <s v="swilliams@ryzen.com"/>
    <x v="10"/>
    <s v="USA"/>
    <s v="info1"/>
    <n v="9936"/>
  </r>
  <r>
    <n v="55.576799999999999"/>
    <x v="325"/>
    <n v="1006273"/>
    <n v="1705"/>
    <x v="1"/>
    <n v="95.236000000000004"/>
    <n v="-0.41643076147675251"/>
    <s v="cust-02621"/>
    <x v="2"/>
    <x v="5"/>
    <s v="jmartinez@radon.com"/>
    <x v="8"/>
    <s v="India"/>
    <s v="data1"/>
    <n v="8871"/>
  </r>
  <r>
    <n v="55.576799999999999"/>
    <x v="242"/>
    <n v="1018797"/>
    <n v="2683"/>
    <x v="3"/>
    <n v="137.608"/>
    <n v="-0.59612231846985653"/>
    <s v="cust-02622"/>
    <x v="8"/>
    <x v="6"/>
    <s v="ijohnson@ryzen.com"/>
    <x v="2"/>
    <s v="Australia"/>
    <s v="data2"/>
    <n v="4811"/>
  </r>
  <r>
    <n v="55.576799999999999"/>
    <x v="143"/>
    <n v="1010477"/>
    <n v="335"/>
    <x v="1"/>
    <n v="139.85599999999999"/>
    <n v="-0.6026141173778744"/>
    <s v="cust-02623"/>
    <x v="8"/>
    <x v="3"/>
    <s v="ibrown@radon.com"/>
    <x v="6"/>
    <s v="England"/>
    <s v="info1"/>
    <n v="7910"/>
  </r>
  <r>
    <n v="55.935360000000003"/>
    <x v="254"/>
    <n v="1019473"/>
    <n v="2194"/>
    <x v="9"/>
    <n v="133.804"/>
    <n v="-0.58196047950733909"/>
    <s v="cust-02624"/>
    <x v="9"/>
    <x v="9"/>
    <s v="ojones@ryzen.com"/>
    <x v="6"/>
    <s v="England"/>
    <s v="data2"/>
    <n v="6392"/>
  </r>
  <r>
    <n v="55.935360000000003"/>
    <x v="313"/>
    <n v="1005609"/>
    <n v="2581"/>
    <x v="8"/>
    <n v="166.44800000000001"/>
    <n v="-0.66394693838315866"/>
    <s v="cust-02625"/>
    <x v="3"/>
    <x v="6"/>
    <s v="sjohnson@ideapad.com"/>
    <x v="3"/>
    <s v="Australia"/>
    <s v="data1"/>
    <n v="3410"/>
  </r>
  <r>
    <n v="56.024999999999999"/>
    <x v="333"/>
    <n v="1016763"/>
    <n v="1754"/>
    <x v="2"/>
    <n v="0.06"/>
    <n v="932.75"/>
    <s v="cust-02626"/>
    <x v="3"/>
    <x v="7"/>
    <s v="sgarcia@ryzen.com"/>
    <x v="2"/>
    <s v="Australia"/>
    <s v="data1"/>
    <n v="8283"/>
  </r>
  <r>
    <n v="56.024999999999999"/>
    <x v="69"/>
    <n v="1007928"/>
    <n v="1504"/>
    <x v="5"/>
    <n v="5.2640000000000002"/>
    <n v="9.6430471124620052"/>
    <s v="cust-02627"/>
    <x v="7"/>
    <x v="0"/>
    <s v="ldavis@ryzen.com"/>
    <x v="5"/>
    <s v="USA"/>
    <s v="data1"/>
    <n v="5434"/>
  </r>
  <r>
    <n v="56.024999999999999"/>
    <x v="164"/>
    <n v="1012186"/>
    <n v="69"/>
    <x v="1"/>
    <n v="19.167999999999999"/>
    <n v="1.9228401502504173"/>
    <s v="cust-02628"/>
    <x v="2"/>
    <x v="2"/>
    <s v="jwilliams@radon.com"/>
    <x v="1"/>
    <s v="India"/>
    <s v="data2"/>
    <n v="4664"/>
  </r>
  <r>
    <n v="56.024999999999999"/>
    <x v="29"/>
    <n v="1007398"/>
    <n v="862"/>
    <x v="4"/>
    <n v="24.591999999999999"/>
    <n v="1.2781798959011061"/>
    <s v="cust-02629"/>
    <x v="3"/>
    <x v="7"/>
    <s v="sgarcia@ideapad.com"/>
    <x v="7"/>
    <s v="India"/>
    <s v="info1"/>
    <n v="3446"/>
  </r>
  <r>
    <n v="56.024999999999999"/>
    <x v="309"/>
    <n v="1015196"/>
    <n v="983"/>
    <x v="2"/>
    <n v="25.792000000000002"/>
    <n v="1.1721851736972704"/>
    <s v="cust-02630"/>
    <x v="1"/>
    <x v="8"/>
    <s v="erodriguez@ryzen.com"/>
    <x v="3"/>
    <s v="Australia"/>
    <s v="data1"/>
    <n v="7566"/>
  </r>
  <r>
    <n v="56.024999999999999"/>
    <x v="115"/>
    <n v="1008142"/>
    <n v="756"/>
    <x v="4"/>
    <n v="31.515999999999998"/>
    <n v="0.77766848584845794"/>
    <s v="cust-02631"/>
    <x v="5"/>
    <x v="5"/>
    <s v="amartinez@radon.com"/>
    <x v="5"/>
    <s v="USA"/>
    <s v="data1"/>
    <n v="8111"/>
  </r>
  <r>
    <n v="56.024999999999999"/>
    <x v="124"/>
    <n v="1012128"/>
    <n v="2475"/>
    <x v="0"/>
    <n v="32.536000000000001"/>
    <n v="0.72193877551020391"/>
    <s v="cust-02632"/>
    <x v="5"/>
    <x v="6"/>
    <s v="ajohnson@ryzen.com"/>
    <x v="2"/>
    <s v="Australia"/>
    <s v="data1"/>
    <n v="7016"/>
  </r>
  <r>
    <n v="56.024999999999999"/>
    <x v="179"/>
    <n v="1006900"/>
    <n v="500"/>
    <x v="3"/>
    <n v="38.112000000000002"/>
    <n v="0.47000944584382859"/>
    <s v="cust-02633"/>
    <x v="4"/>
    <x v="6"/>
    <s v="jjohnson@ryzen.com"/>
    <x v="5"/>
    <s v="USA"/>
    <s v="info1"/>
    <n v="3592"/>
  </r>
  <r>
    <n v="56.024999999999999"/>
    <x v="125"/>
    <n v="1013660"/>
    <n v="1736"/>
    <x v="3"/>
    <n v="39.4"/>
    <n v="0.42195431472081218"/>
    <s v="cust-02634"/>
    <x v="5"/>
    <x v="0"/>
    <s v="adavis@radon.com"/>
    <x v="4"/>
    <s v="England"/>
    <s v="data2"/>
    <n v="6182"/>
  </r>
  <r>
    <n v="56.024999999999999"/>
    <x v="107"/>
    <n v="1015561"/>
    <n v="2850"/>
    <x v="4"/>
    <n v="40.524000000000001"/>
    <n v="0.38251406573882135"/>
    <s v="cust-02635"/>
    <x v="7"/>
    <x v="4"/>
    <s v="lmiller@ryzen.com"/>
    <x v="6"/>
    <s v="England"/>
    <s v="data2"/>
    <n v="6667"/>
  </r>
  <r>
    <n v="56.024999999999999"/>
    <x v="239"/>
    <n v="1014290"/>
    <n v="218"/>
    <x v="2"/>
    <n v="43.776000000000003"/>
    <n v="0.27981085526315774"/>
    <s v="cust-02636"/>
    <x v="6"/>
    <x v="6"/>
    <s v="mjohnson@ideapad.com"/>
    <x v="3"/>
    <s v="Australia"/>
    <s v="data2"/>
    <n v="4236"/>
  </r>
  <r>
    <n v="56.024999999999999"/>
    <x v="275"/>
    <n v="1015142"/>
    <n v="1766"/>
    <x v="0"/>
    <n v="50.52"/>
    <n v="0.10896674584323031"/>
    <s v="cust-02637"/>
    <x v="8"/>
    <x v="7"/>
    <s v="igarcia@ryzen.com"/>
    <x v="1"/>
    <s v="India"/>
    <s v="info1"/>
    <n v="9643"/>
  </r>
  <r>
    <n v="56.024999999999999"/>
    <x v="261"/>
    <n v="1017779"/>
    <n v="567"/>
    <x v="2"/>
    <n v="53.892000000000003"/>
    <n v="3.9579158316633181E-2"/>
    <s v="cust-02638"/>
    <x v="4"/>
    <x v="7"/>
    <s v="jgarcia@ideapad.com"/>
    <x v="3"/>
    <s v="Australia"/>
    <s v="data2"/>
    <n v="1808"/>
  </r>
  <r>
    <n v="56.024999999999999"/>
    <x v="142"/>
    <n v="1012908"/>
    <n v="1686"/>
    <x v="2"/>
    <n v="55.015999999999998"/>
    <n v="1.834011923803985E-2"/>
    <s v="cust-02639"/>
    <x v="5"/>
    <x v="2"/>
    <s v="awilliams@ideapad.com"/>
    <x v="4"/>
    <s v="England"/>
    <s v="info1"/>
    <n v="1333"/>
  </r>
  <r>
    <n v="56.024999999999999"/>
    <x v="137"/>
    <n v="1011719"/>
    <n v="835"/>
    <x v="7"/>
    <n v="59.512"/>
    <n v="-5.8593224895819362E-2"/>
    <s v="cust-02640"/>
    <x v="8"/>
    <x v="3"/>
    <s v="ibrown@ideapad.com"/>
    <x v="10"/>
    <s v="USA"/>
    <s v="data2"/>
    <n v="4288"/>
  </r>
  <r>
    <n v="56.024999999999999"/>
    <x v="85"/>
    <n v="1015947"/>
    <n v="2133"/>
    <x v="7"/>
    <n v="60.636000000000003"/>
    <n v="-7.6043934296457616E-2"/>
    <s v="cust-02641"/>
    <x v="4"/>
    <x v="7"/>
    <s v="jgarcia@ideapad.com"/>
    <x v="4"/>
    <s v="England"/>
    <s v="data2"/>
    <n v="8583"/>
  </r>
  <r>
    <n v="56.024999999999999"/>
    <x v="135"/>
    <n v="1017949"/>
    <n v="2358"/>
    <x v="6"/>
    <n v="74.123999999999995"/>
    <n v="-0.2441719281204468"/>
    <s v="cust-02642"/>
    <x v="5"/>
    <x v="4"/>
    <s v="amiller@ideapad.com"/>
    <x v="10"/>
    <s v="USA"/>
    <s v="data1"/>
    <n v="5249"/>
  </r>
  <r>
    <n v="56.024999999999999"/>
    <x v="55"/>
    <n v="1007998"/>
    <n v="1959"/>
    <x v="3"/>
    <n v="75.468000000000004"/>
    <n v="-0.25763237398632538"/>
    <s v="cust-02643"/>
    <x v="0"/>
    <x v="7"/>
    <s v="ngarcia@radon.com"/>
    <x v="8"/>
    <s v="India"/>
    <s v="info1"/>
    <n v="9731"/>
  </r>
  <r>
    <n v="56.024999999999999"/>
    <x v="157"/>
    <n v="1011027"/>
    <n v="1873"/>
    <x v="7"/>
    <n v="77.495999999999995"/>
    <n v="-0.27705946113347785"/>
    <s v="cust-02644"/>
    <x v="8"/>
    <x v="5"/>
    <s v="imartinez@ryzen.com"/>
    <x v="11"/>
    <s v="England"/>
    <s v="info1"/>
    <n v="6387"/>
  </r>
  <r>
    <n v="56.024999999999999"/>
    <x v="54"/>
    <n v="1018849"/>
    <n v="1134"/>
    <x v="2"/>
    <n v="79.864000000000004"/>
    <n v="-0.29849494140038069"/>
    <s v="cust-02645"/>
    <x v="2"/>
    <x v="7"/>
    <s v="jgarcia@ideapad.com"/>
    <x v="5"/>
    <s v="USA"/>
    <s v="info1"/>
    <n v="9353"/>
  </r>
  <r>
    <n v="56.024999999999999"/>
    <x v="133"/>
    <n v="1007656"/>
    <n v="237"/>
    <x v="4"/>
    <n v="81.02"/>
    <n v="-0.30850407306837818"/>
    <s v="cust-02646"/>
    <x v="4"/>
    <x v="8"/>
    <s v="jrodriguez@radon.com"/>
    <x v="7"/>
    <s v="India"/>
    <s v="data2"/>
    <n v="8456"/>
  </r>
  <r>
    <n v="56.024999999999999"/>
    <x v="146"/>
    <n v="1014533"/>
    <n v="1055"/>
    <x v="3"/>
    <n v="97.727999999999994"/>
    <n v="-0.4267251964636542"/>
    <s v="cust-02647"/>
    <x v="5"/>
    <x v="4"/>
    <s v="amiller@ideapad.com"/>
    <x v="10"/>
    <s v="USA"/>
    <s v="info1"/>
    <n v="3394"/>
  </r>
  <r>
    <n v="56.024999999999999"/>
    <x v="266"/>
    <n v="1015414"/>
    <n v="1788"/>
    <x v="5"/>
    <n v="132.572"/>
    <n v="-0.57739945086443589"/>
    <s v="cust-02648"/>
    <x v="1"/>
    <x v="1"/>
    <s v="esmith@radon.com"/>
    <x v="7"/>
    <s v="India"/>
    <s v="data1"/>
    <n v="8250"/>
  </r>
  <r>
    <n v="56.024999999999999"/>
    <x v="333"/>
    <n v="1017496"/>
    <n v="449"/>
    <x v="5"/>
    <n v="139.316"/>
    <n v="-0.59785667116483387"/>
    <s v="cust-02649"/>
    <x v="9"/>
    <x v="6"/>
    <s v="ojohnson@radon.com"/>
    <x v="5"/>
    <s v="USA"/>
    <s v="data1"/>
    <n v="4399"/>
  </r>
  <r>
    <n v="56.024999999999999"/>
    <x v="311"/>
    <n v="1009473"/>
    <n v="1258"/>
    <x v="1"/>
    <n v="146.06"/>
    <n v="-0.61642475694919896"/>
    <s v="cust-02650"/>
    <x v="2"/>
    <x v="3"/>
    <s v="jbrown@ideapad.com"/>
    <x v="11"/>
    <s v="England"/>
    <s v="data1"/>
    <n v="4238"/>
  </r>
  <r>
    <n v="56.024999999999999"/>
    <x v="343"/>
    <n v="1017720"/>
    <n v="2455"/>
    <x v="1"/>
    <n v="151.68"/>
    <n v="-0.63063686708860756"/>
    <s v="cust-02651"/>
    <x v="2"/>
    <x v="6"/>
    <s v="jjohnson@radon.com"/>
    <x v="9"/>
    <s v="USA"/>
    <s v="data2"/>
    <n v="1772"/>
  </r>
  <r>
    <n v="56.024999999999999"/>
    <x v="175"/>
    <n v="1007571"/>
    <n v="1185"/>
    <x v="7"/>
    <n v="201.72399999999999"/>
    <n v="-0.72226904086772026"/>
    <s v="cust-02652"/>
    <x v="8"/>
    <x v="2"/>
    <s v="iwilliams@ideapad.com"/>
    <x v="0"/>
    <s v="Australia"/>
    <s v="info1"/>
    <n v="6853"/>
  </r>
  <r>
    <n v="56.2744"/>
    <x v="182"/>
    <n v="1003636"/>
    <n v="1101"/>
    <x v="3"/>
    <n v="108.1152"/>
    <n v="-0.47949594506600368"/>
    <s v="cust-02653"/>
    <x v="0"/>
    <x v="0"/>
    <s v="ndavis@ideapad.com"/>
    <x v="7"/>
    <s v="India"/>
    <s v="data2"/>
    <n v="5518"/>
  </r>
  <r>
    <n v="56.316000000000003"/>
    <x v="295"/>
    <n v="1002361"/>
    <n v="2361"/>
    <x v="5"/>
    <n v="190.0736"/>
    <n v="-0.70371477154112927"/>
    <s v="cust-02654"/>
    <x v="3"/>
    <x v="5"/>
    <s v="smartinez@ideapad.com"/>
    <x v="6"/>
    <s v="England"/>
    <s v="data1"/>
    <n v="3134"/>
  </r>
  <r>
    <n v="56.473199999999999"/>
    <x v="343"/>
    <n v="1018915"/>
    <n v="1095"/>
    <x v="2"/>
    <n v="19.632000000000001"/>
    <n v="1.8765892420537895"/>
    <s v="cust-02655"/>
    <x v="1"/>
    <x v="5"/>
    <s v="emartinez@radon.com"/>
    <x v="7"/>
    <s v="India"/>
    <s v="data1"/>
    <n v="8092"/>
  </r>
  <r>
    <n v="56.473199999999999"/>
    <x v="322"/>
    <n v="1006728"/>
    <n v="2113"/>
    <x v="4"/>
    <n v="19.751999999999999"/>
    <n v="1.8591130012150667"/>
    <s v="cust-02656"/>
    <x v="1"/>
    <x v="2"/>
    <s v="ewilliams@ryzen.com"/>
    <x v="0"/>
    <s v="Australia"/>
    <s v="data1"/>
    <n v="9295"/>
  </r>
  <r>
    <n v="56.473199999999999"/>
    <x v="196"/>
    <n v="1017033"/>
    <n v="2223"/>
    <x v="5"/>
    <n v="25.251999999999999"/>
    <n v="1.2363852368129258"/>
    <s v="cust-02657"/>
    <x v="7"/>
    <x v="3"/>
    <s v="lbrown@radon.com"/>
    <x v="0"/>
    <s v="Australia"/>
    <s v="info1"/>
    <n v="9248"/>
  </r>
  <r>
    <n v="56.473199999999999"/>
    <x v="290"/>
    <n v="1007832"/>
    <n v="1261"/>
    <x v="0"/>
    <n v="33.368000000000002"/>
    <n v="0.69243586669863322"/>
    <s v="cust-02658"/>
    <x v="6"/>
    <x v="6"/>
    <s v="mjohnson@radon.com"/>
    <x v="1"/>
    <s v="India"/>
    <s v="data2"/>
    <n v="9917"/>
  </r>
  <r>
    <n v="56.473199999999999"/>
    <x v="290"/>
    <n v="1007204"/>
    <n v="1941"/>
    <x v="1"/>
    <n v="47.811999999999998"/>
    <n v="0.18115117543712878"/>
    <s v="cust-02659"/>
    <x v="3"/>
    <x v="1"/>
    <s v="ssmith@ryzen.com"/>
    <x v="8"/>
    <s v="India"/>
    <s v="data2"/>
    <n v="3882"/>
  </r>
  <r>
    <n v="56.473199999999999"/>
    <x v="29"/>
    <n v="1013077"/>
    <n v="2461"/>
    <x v="6"/>
    <n v="60.171999999999997"/>
    <n v="-6.147045137273148E-2"/>
    <s v="cust-02660"/>
    <x v="3"/>
    <x v="8"/>
    <s v="srodriguez@radon.com"/>
    <x v="6"/>
    <s v="England"/>
    <s v="data1"/>
    <n v="8737"/>
  </r>
  <r>
    <n v="56.473199999999999"/>
    <x v="176"/>
    <n v="1017488"/>
    <n v="1044"/>
    <x v="0"/>
    <n v="66.84"/>
    <n v="-0.15509874326750456"/>
    <s v="cust-02661"/>
    <x v="7"/>
    <x v="7"/>
    <s v="lgarcia@radon.com"/>
    <x v="2"/>
    <s v="Australia"/>
    <s v="data1"/>
    <n v="1887"/>
  </r>
  <r>
    <n v="56.473199999999999"/>
    <x v="55"/>
    <n v="1018036"/>
    <n v="2805"/>
    <x v="7"/>
    <n v="68.040000000000006"/>
    <n v="-0.1700000000000001"/>
    <s v="cust-02662"/>
    <x v="7"/>
    <x v="8"/>
    <s v="lrodriguez@ryzen.com"/>
    <x v="7"/>
    <s v="India"/>
    <s v="info1"/>
    <n v="7287"/>
  </r>
  <r>
    <n v="56.473199999999999"/>
    <x v="361"/>
    <n v="1010343"/>
    <n v="31"/>
    <x v="0"/>
    <n v="84.9"/>
    <n v="-0.33482685512367499"/>
    <s v="cust-02663"/>
    <x v="6"/>
    <x v="1"/>
    <s v="msmith@ryzen.com"/>
    <x v="1"/>
    <s v="India"/>
    <s v="data2"/>
    <n v="6523"/>
  </r>
  <r>
    <n v="56.473199999999999"/>
    <x v="207"/>
    <n v="1017672"/>
    <n v="674"/>
    <x v="6"/>
    <n v="91.567999999999998"/>
    <n v="-0.38326489603354885"/>
    <s v="cust-02664"/>
    <x v="1"/>
    <x v="2"/>
    <s v="ewilliams@ryzen.com"/>
    <x v="11"/>
    <s v="England"/>
    <s v="data1"/>
    <n v="8675"/>
  </r>
  <r>
    <n v="56.473199999999999"/>
    <x v="287"/>
    <n v="1012148"/>
    <n v="373"/>
    <x v="7"/>
    <n v="93.816000000000003"/>
    <n v="-0.39804297774366848"/>
    <s v="cust-02665"/>
    <x v="6"/>
    <x v="2"/>
    <s v="mwilliams@radon.com"/>
    <x v="8"/>
    <s v="India"/>
    <s v="data1"/>
    <n v="6710"/>
  </r>
  <r>
    <n v="56.473199999999999"/>
    <x v="137"/>
    <n v="1008194"/>
    <n v="1229"/>
    <x v="7"/>
    <n v="104.70399999999999"/>
    <n v="-0.46063951711491441"/>
    <s v="cust-02666"/>
    <x v="6"/>
    <x v="6"/>
    <s v="mjohnson@ryzen.com"/>
    <x v="3"/>
    <s v="Australia"/>
    <s v="info1"/>
    <n v="1293"/>
  </r>
  <r>
    <n v="56.473199999999999"/>
    <x v="343"/>
    <n v="1012337"/>
    <n v="1076"/>
    <x v="7"/>
    <n v="125.288"/>
    <n v="-0.54925292126939529"/>
    <s v="cust-02667"/>
    <x v="5"/>
    <x v="6"/>
    <s v="ajohnson@ryzen.com"/>
    <x v="10"/>
    <s v="USA"/>
    <s v="info1"/>
    <n v="8715"/>
  </r>
  <r>
    <n v="56.473199999999999"/>
    <x v="195"/>
    <n v="1012274"/>
    <n v="965"/>
    <x v="0"/>
    <n v="146.64400000000001"/>
    <n v="-0.61489593846321711"/>
    <s v="cust-02668"/>
    <x v="5"/>
    <x v="6"/>
    <s v="ajohnson@ryzen.com"/>
    <x v="8"/>
    <s v="India"/>
    <s v="info1"/>
    <n v="8079"/>
  </r>
  <r>
    <n v="56.652479999999997"/>
    <x v="34"/>
    <n v="1016273"/>
    <n v="354"/>
    <x v="9"/>
    <n v="134.06399999999999"/>
    <n v="-0.57742212674543503"/>
    <s v="cust-02669"/>
    <x v="0"/>
    <x v="5"/>
    <s v="nmartinez@ideapad.com"/>
    <x v="11"/>
    <s v="England"/>
    <s v="data1"/>
    <n v="7623"/>
  </r>
  <r>
    <n v="56.8048"/>
    <x v="147"/>
    <n v="1004033"/>
    <n v="715"/>
    <x v="6"/>
    <n v="206.06399999999999"/>
    <n v="-0.7243341874369128"/>
    <s v="cust-02670"/>
    <x v="7"/>
    <x v="8"/>
    <s v="lrodriguez@ryzen.com"/>
    <x v="6"/>
    <s v="England"/>
    <s v="data2"/>
    <n v="6248"/>
  </r>
  <r>
    <n v="56.921399999999998"/>
    <x v="122"/>
    <n v="1011816"/>
    <n v="1217"/>
    <x v="4"/>
    <n v="3.3559999999999999"/>
    <n v="15.961084624553038"/>
    <s v="cust-02671"/>
    <x v="2"/>
    <x v="5"/>
    <s v="jmartinez@ryzen.com"/>
    <x v="9"/>
    <s v="USA"/>
    <s v="data1"/>
    <n v="7947"/>
  </r>
  <r>
    <n v="56.921399999999998"/>
    <x v="259"/>
    <n v="1016693"/>
    <n v="1702"/>
    <x v="1"/>
    <n v="4.5119999999999996"/>
    <n v="11.615558510638298"/>
    <s v="cust-02672"/>
    <x v="5"/>
    <x v="6"/>
    <s v="ajohnson@ideapad.com"/>
    <x v="8"/>
    <s v="India"/>
    <s v="data2"/>
    <n v="8642"/>
  </r>
  <r>
    <n v="56.921399999999998"/>
    <x v="22"/>
    <n v="1013729"/>
    <n v="650"/>
    <x v="8"/>
    <n v="5.6360000000000001"/>
    <n v="9.0996096522356265"/>
    <s v="cust-02673"/>
    <x v="6"/>
    <x v="5"/>
    <s v="mmartinez@radon.com"/>
    <x v="9"/>
    <s v="USA"/>
    <s v="data2"/>
    <n v="2041"/>
  </r>
  <r>
    <n v="56.921399999999998"/>
    <x v="196"/>
    <n v="1018492"/>
    <n v="1870"/>
    <x v="3"/>
    <n v="11.256"/>
    <n v="4.0569829424307038"/>
    <s v="cust-02674"/>
    <x v="1"/>
    <x v="5"/>
    <s v="emartinez@ryzen.com"/>
    <x v="2"/>
    <s v="Australia"/>
    <s v="data2"/>
    <n v="2363"/>
  </r>
  <r>
    <n v="56.921399999999998"/>
    <x v="160"/>
    <n v="1012661"/>
    <n v="2788"/>
    <x v="0"/>
    <n v="14.596"/>
    <n v="2.8997944642367774"/>
    <s v="cust-02675"/>
    <x v="0"/>
    <x v="5"/>
    <s v="nmartinez@ideapad.com"/>
    <x v="7"/>
    <s v="India"/>
    <s v="data1"/>
    <n v="3894"/>
  </r>
  <r>
    <n v="56.921399999999998"/>
    <x v="253"/>
    <n v="1013954"/>
    <n v="1412"/>
    <x v="2"/>
    <n v="43.851999999999997"/>
    <n v="0.29803429718142849"/>
    <s v="cust-02676"/>
    <x v="6"/>
    <x v="9"/>
    <s v="mjones@ryzen.com"/>
    <x v="7"/>
    <s v="India"/>
    <s v="info1"/>
    <n v="1950"/>
  </r>
  <r>
    <n v="56.921399999999998"/>
    <x v="20"/>
    <n v="1018255"/>
    <n v="77"/>
    <x v="4"/>
    <n v="52.844000000000001"/>
    <n v="7.7159185527212112E-2"/>
    <s v="cust-02677"/>
    <x v="7"/>
    <x v="8"/>
    <s v="lrodriguez@radon.com"/>
    <x v="2"/>
    <s v="Australia"/>
    <s v="data1"/>
    <n v="3606"/>
  </r>
  <r>
    <n v="56.921399999999998"/>
    <x v="254"/>
    <n v="1008012"/>
    <n v="1035"/>
    <x v="5"/>
    <n v="64.319999999999993"/>
    <n v="-0.11502798507462679"/>
    <s v="cust-02678"/>
    <x v="7"/>
    <x v="5"/>
    <s v="lmartinez@ideapad.com"/>
    <x v="3"/>
    <s v="Australia"/>
    <s v="data1"/>
    <n v="6167"/>
  </r>
  <r>
    <n v="56.921399999999998"/>
    <x v="346"/>
    <n v="1010465"/>
    <n v="287"/>
    <x v="6"/>
    <n v="85.408000000000001"/>
    <n v="-0.33353550018733613"/>
    <s v="cust-02679"/>
    <x v="2"/>
    <x v="9"/>
    <s v="jjones@ideapad.com"/>
    <x v="5"/>
    <s v="USA"/>
    <s v="info1"/>
    <n v="3278"/>
  </r>
  <r>
    <n v="56.921399999999998"/>
    <x v="227"/>
    <n v="1009819"/>
    <n v="298"/>
    <x v="3"/>
    <n v="94.4"/>
    <n v="-0.39701906779661023"/>
    <s v="cust-02680"/>
    <x v="9"/>
    <x v="4"/>
    <s v="omiller@ideapad.com"/>
    <x v="5"/>
    <s v="USA"/>
    <s v="info1"/>
    <n v="2246"/>
  </r>
  <r>
    <n v="56.921399999999998"/>
    <x v="59"/>
    <n v="1012752"/>
    <n v="2107"/>
    <x v="5"/>
    <n v="112.384"/>
    <n v="-0.49350975227790433"/>
    <s v="cust-02681"/>
    <x v="7"/>
    <x v="7"/>
    <s v="lgarcia@radon.com"/>
    <x v="6"/>
    <s v="England"/>
    <s v="data1"/>
    <n v="2084"/>
  </r>
  <r>
    <n v="56.921399999999998"/>
    <x v="55"/>
    <n v="1006835"/>
    <n v="2477"/>
    <x v="7"/>
    <n v="165.61199999999999"/>
    <n v="-0.65629664517063979"/>
    <s v="cust-02682"/>
    <x v="2"/>
    <x v="5"/>
    <s v="jmartinez@radon.com"/>
    <x v="4"/>
    <s v="England"/>
    <s v="data1"/>
    <n v="5110"/>
  </r>
  <r>
    <n v="56.921399999999998"/>
    <x v="152"/>
    <n v="1009093"/>
    <n v="693"/>
    <x v="5"/>
    <n v="189.34800000000001"/>
    <n v="-0.69938209011977948"/>
    <s v="cust-02683"/>
    <x v="5"/>
    <x v="2"/>
    <s v="awilliams@ideapad.com"/>
    <x v="2"/>
    <s v="Australia"/>
    <s v="data1"/>
    <n v="3234"/>
  </r>
  <r>
    <n v="56.921399999999998"/>
    <x v="4"/>
    <n v="1010963"/>
    <n v="2436"/>
    <x v="6"/>
    <n v="130.36799999999999"/>
    <n v="-0.56337905007363764"/>
    <s v="cust-02684"/>
    <x v="0"/>
    <x v="4"/>
    <s v="nmiller@ryzen.com"/>
    <x v="6"/>
    <s v="England"/>
    <s v="info1"/>
    <n v="6602"/>
  </r>
  <r>
    <n v="56.921399999999998"/>
    <x v="268"/>
    <n v="1019341"/>
    <n v="2265"/>
    <x v="5"/>
    <n v="141.608"/>
    <n v="-0.59803542172758595"/>
    <s v="cust-02685"/>
    <x v="9"/>
    <x v="2"/>
    <s v="owilliams@ideapad.com"/>
    <x v="9"/>
    <s v="USA"/>
    <s v="data1"/>
    <n v="8824"/>
  </r>
  <r>
    <n v="57.090800000000002"/>
    <x v="299"/>
    <n v="1002690"/>
    <n v="2690"/>
    <x v="8"/>
    <n v="236.44800000000001"/>
    <n v="-0.7585481797266207"/>
    <s v="cust-02686"/>
    <x v="2"/>
    <x v="6"/>
    <s v="jjohnson@ryzen.com"/>
    <x v="10"/>
    <s v="USA"/>
    <s v="info1"/>
    <n v="6697"/>
  </r>
  <r>
    <n v="57.369599999999998"/>
    <x v="300"/>
    <n v="1007012"/>
    <n v="2448"/>
    <x v="9"/>
    <n v="6.9880000000000004"/>
    <n v="7.2097309673726384"/>
    <s v="cust-02687"/>
    <x v="6"/>
    <x v="0"/>
    <s v="mdavis@ryzen.com"/>
    <x v="8"/>
    <s v="India"/>
    <s v="data1"/>
    <n v="1304"/>
  </r>
  <r>
    <n v="57.369599999999998"/>
    <x v="197"/>
    <n v="1006552"/>
    <n v="1964"/>
    <x v="9"/>
    <n v="9.5039999999999996"/>
    <n v="5.036363636363637"/>
    <s v="cust-02688"/>
    <x v="7"/>
    <x v="7"/>
    <s v="lgarcia@radon.com"/>
    <x v="1"/>
    <s v="India"/>
    <s v="data2"/>
    <n v="1415"/>
  </r>
  <r>
    <n v="57.369599999999998"/>
    <x v="186"/>
    <n v="1019184"/>
    <n v="1431"/>
    <x v="4"/>
    <n v="11.795999999999999"/>
    <n v="3.8634791454730419"/>
    <s v="cust-02689"/>
    <x v="6"/>
    <x v="0"/>
    <s v="mdavis@ideapad.com"/>
    <x v="6"/>
    <s v="England"/>
    <s v="data1"/>
    <n v="7897"/>
  </r>
  <r>
    <n v="57.369599999999998"/>
    <x v="240"/>
    <n v="1015826"/>
    <n v="2548"/>
    <x v="0"/>
    <n v="17.416"/>
    <n v="2.2940744143316487"/>
    <s v="cust-02690"/>
    <x v="6"/>
    <x v="8"/>
    <s v="mrodriguez@radon.com"/>
    <x v="5"/>
    <s v="USA"/>
    <s v="info1"/>
    <n v="3502"/>
  </r>
  <r>
    <n v="57.369599999999998"/>
    <x v="305"/>
    <n v="1006861"/>
    <n v="1777"/>
    <x v="4"/>
    <n v="27.2"/>
    <n v="1.1091764705882352"/>
    <s v="cust-02691"/>
    <x v="9"/>
    <x v="1"/>
    <s v="osmith@ryzen.com"/>
    <x v="11"/>
    <s v="England"/>
    <s v="info1"/>
    <n v="5310"/>
  </r>
  <r>
    <n v="57.369599999999998"/>
    <x v="112"/>
    <n v="1015763"/>
    <n v="1458"/>
    <x v="4"/>
    <n v="48.9"/>
    <n v="0.17320245398773007"/>
    <s v="cust-02692"/>
    <x v="4"/>
    <x v="8"/>
    <s v="jrodriguez@ryzen.com"/>
    <x v="4"/>
    <s v="England"/>
    <s v="info1"/>
    <n v="7604"/>
  </r>
  <r>
    <n v="57.369599999999998"/>
    <x v="213"/>
    <n v="1008048"/>
    <n v="382"/>
    <x v="4"/>
    <n v="49.167999999999999"/>
    <n v="0.16680767979173444"/>
    <s v="cust-02693"/>
    <x v="7"/>
    <x v="4"/>
    <s v="lmiller@radon.com"/>
    <x v="11"/>
    <s v="England"/>
    <s v="info1"/>
    <n v="4186"/>
  </r>
  <r>
    <n v="57.369599999999998"/>
    <x v="163"/>
    <n v="1013432"/>
    <n v="28"/>
    <x v="9"/>
    <n v="52.271999999999998"/>
    <n v="9.7520661157024791E-2"/>
    <s v="cust-02694"/>
    <x v="3"/>
    <x v="2"/>
    <s v="swilliams@ideapad.com"/>
    <x v="4"/>
    <s v="England"/>
    <s v="data1"/>
    <n v="2682"/>
  </r>
  <r>
    <n v="57.369599999999998"/>
    <x v="129"/>
    <n v="1012641"/>
    <n v="2411"/>
    <x v="6"/>
    <n v="59.015999999999998"/>
    <n v="-2.7897519316795443E-2"/>
    <s v="cust-02695"/>
    <x v="1"/>
    <x v="5"/>
    <s v="emartinez@ideapad.com"/>
    <x v="0"/>
    <s v="Australia"/>
    <s v="data2"/>
    <n v="2988"/>
  </r>
  <r>
    <n v="57.369599999999998"/>
    <x v="184"/>
    <n v="1012937"/>
    <n v="673"/>
    <x v="6"/>
    <n v="73.616"/>
    <n v="-0.22069115409693546"/>
    <s v="cust-02696"/>
    <x v="2"/>
    <x v="9"/>
    <s v="jjones@ryzen.com"/>
    <x v="3"/>
    <s v="Australia"/>
    <s v="data1"/>
    <n v="7676"/>
  </r>
  <r>
    <n v="57.369599999999998"/>
    <x v="66"/>
    <n v="1017028"/>
    <n v="792"/>
    <x v="6"/>
    <n v="77"/>
    <n v="-0.25494025974025974"/>
    <s v="cust-02697"/>
    <x v="2"/>
    <x v="7"/>
    <s v="jgarcia@radon.com"/>
    <x v="8"/>
    <s v="India"/>
    <s v="data1"/>
    <n v="4276"/>
  </r>
  <r>
    <n v="57.369599999999998"/>
    <x v="270"/>
    <n v="1016933"/>
    <n v="1689"/>
    <x v="5"/>
    <n v="78.111999999999995"/>
    <n v="-0.26554690700532568"/>
    <s v="cust-02698"/>
    <x v="4"/>
    <x v="6"/>
    <s v="jjohnson@ryzen.com"/>
    <x v="4"/>
    <s v="England"/>
    <s v="data2"/>
    <n v="2563"/>
  </r>
  <r>
    <n v="57.369599999999998"/>
    <x v="186"/>
    <n v="1013855"/>
    <n v="2100"/>
    <x v="0"/>
    <n v="79.248000000000005"/>
    <n v="-0.27607510599636592"/>
    <s v="cust-02699"/>
    <x v="2"/>
    <x v="5"/>
    <s v="jmartinez@ryzen.com"/>
    <x v="0"/>
    <s v="Australia"/>
    <s v="data1"/>
    <n v="6242"/>
  </r>
  <r>
    <n v="57.369599999999998"/>
    <x v="65"/>
    <n v="1015577"/>
    <n v="2490"/>
    <x v="4"/>
    <n v="89.364000000000004"/>
    <n v="-0.35802336511346855"/>
    <s v="cust-02700"/>
    <x v="2"/>
    <x v="1"/>
    <s v="jsmith@ryzen.com"/>
    <x v="1"/>
    <s v="India"/>
    <s v="data1"/>
    <n v="2470"/>
  </r>
  <r>
    <n v="57.369599999999998"/>
    <x v="284"/>
    <n v="1018508"/>
    <n v="2508"/>
    <x v="3"/>
    <n v="119.712"/>
    <n v="-0.52076984763432244"/>
    <s v="cust-02701"/>
    <x v="3"/>
    <x v="2"/>
    <s v="swilliams@ryzen.com"/>
    <x v="3"/>
    <s v="Australia"/>
    <s v="data2"/>
    <n v="2668"/>
  </r>
  <r>
    <n v="57.369599999999998"/>
    <x v="139"/>
    <n v="1019820"/>
    <n v="1144"/>
    <x v="6"/>
    <n v="150.06"/>
    <n v="-0.61768892443022794"/>
    <s v="cust-02702"/>
    <x v="7"/>
    <x v="4"/>
    <s v="lmiller@ryzen.com"/>
    <x v="5"/>
    <s v="USA"/>
    <s v="data2"/>
    <n v="1340"/>
  </r>
  <r>
    <n v="57.392400000000002"/>
    <x v="158"/>
    <n v="1003888"/>
    <n v="1496"/>
    <x v="0"/>
    <n v="247.63200000000001"/>
    <n v="-0.76823512308586928"/>
    <s v="cust-02703"/>
    <x v="8"/>
    <x v="4"/>
    <s v="imiller@ryzen.com"/>
    <x v="3"/>
    <s v="Australia"/>
    <s v="data1"/>
    <n v="7771"/>
  </r>
  <r>
    <n v="57.662799999999997"/>
    <x v="283"/>
    <n v="1004624"/>
    <n v="404"/>
    <x v="5"/>
    <n v="235.2448"/>
    <n v="-0.75488172320918467"/>
    <s v="cust-02704"/>
    <x v="0"/>
    <x v="8"/>
    <s v="nrodriguez@ideapad.com"/>
    <x v="5"/>
    <s v="USA"/>
    <s v="info1"/>
    <n v="5511"/>
  </r>
  <r>
    <n v="57.817799999999998"/>
    <x v="105"/>
    <n v="1008875"/>
    <n v="2514"/>
    <x v="5"/>
    <n v="29.24"/>
    <n v="0.97735294117647065"/>
    <s v="cust-02705"/>
    <x v="2"/>
    <x v="6"/>
    <s v="jjohnson@radon.com"/>
    <x v="1"/>
    <s v="India"/>
    <s v="data2"/>
    <n v="1410"/>
  </r>
  <r>
    <n v="57.817799999999998"/>
    <x v="266"/>
    <n v="1007791"/>
    <n v="1510"/>
    <x v="4"/>
    <n v="3.524"/>
    <n v="15.406867196367763"/>
    <s v="cust-02706"/>
    <x v="7"/>
    <x v="2"/>
    <s v="lwilliams@ryzen.com"/>
    <x v="2"/>
    <s v="Australia"/>
    <s v="data2"/>
    <n v="4692"/>
  </r>
  <r>
    <n v="57.817799999999998"/>
    <x v="201"/>
    <n v="1017904"/>
    <n v="145"/>
    <x v="2"/>
    <n v="4.524"/>
    <n v="11.780238726790451"/>
    <s v="cust-02707"/>
    <x v="5"/>
    <x v="9"/>
    <s v="ajones@ideapad.com"/>
    <x v="0"/>
    <s v="Australia"/>
    <s v="data1"/>
    <n v="2787"/>
  </r>
  <r>
    <n v="57.817799999999998"/>
    <x v="76"/>
    <n v="1012863"/>
    <n v="1342"/>
    <x v="5"/>
    <n v="12.391999999999999"/>
    <n v="3.6657359586830212"/>
    <s v="cust-02708"/>
    <x v="0"/>
    <x v="3"/>
    <s v="nbrown@radon.com"/>
    <x v="4"/>
    <s v="England"/>
    <s v="data2"/>
    <n v="1057"/>
  </r>
  <r>
    <n v="57.817799999999998"/>
    <x v="238"/>
    <n v="1007015"/>
    <n v="2001"/>
    <x v="1"/>
    <n v="26.8"/>
    <n v="1.1573805970149253"/>
    <s v="cust-02709"/>
    <x v="0"/>
    <x v="4"/>
    <s v="nmiller@radon.com"/>
    <x v="1"/>
    <s v="India"/>
    <s v="info1"/>
    <n v="9007"/>
  </r>
  <r>
    <n v="57.817799999999998"/>
    <x v="181"/>
    <n v="1012584"/>
    <n v="292"/>
    <x v="1"/>
    <n v="39.368000000000002"/>
    <n v="0.46864966470229619"/>
    <s v="cust-02710"/>
    <x v="5"/>
    <x v="9"/>
    <s v="ajones@ideapad.com"/>
    <x v="1"/>
    <s v="India"/>
    <s v="data2"/>
    <n v="4983"/>
  </r>
  <r>
    <n v="57.817799999999998"/>
    <x v="70"/>
    <n v="1019494"/>
    <n v="2212"/>
    <x v="8"/>
    <n v="50.552"/>
    <n v="0.14372922930843485"/>
    <s v="cust-02711"/>
    <x v="3"/>
    <x v="4"/>
    <s v="smiller@ryzen.com"/>
    <x v="5"/>
    <s v="USA"/>
    <s v="data1"/>
    <n v="8661"/>
  </r>
  <r>
    <n v="57.817799999999998"/>
    <x v="35"/>
    <n v="1008201"/>
    <n v="2240"/>
    <x v="7"/>
    <n v="57.375999999999998"/>
    <n v="7.7000836586726268E-3"/>
    <s v="cust-02712"/>
    <x v="2"/>
    <x v="2"/>
    <s v="jwilliams@radon.com"/>
    <x v="5"/>
    <s v="USA"/>
    <s v="data1"/>
    <n v="1698"/>
  </r>
  <r>
    <n v="57.817799999999998"/>
    <x v="113"/>
    <n v="1014366"/>
    <n v="326"/>
    <x v="8"/>
    <n v="58.42"/>
    <n v="-1.0308113659705638E-2"/>
    <s v="cust-02713"/>
    <x v="0"/>
    <x v="5"/>
    <s v="nmartinez@ideapad.com"/>
    <x v="11"/>
    <s v="England"/>
    <s v="info1"/>
    <n v="7553"/>
  </r>
  <r>
    <n v="57.817799999999998"/>
    <x v="86"/>
    <n v="1012184"/>
    <n v="2034"/>
    <x v="7"/>
    <n v="62.915999999999997"/>
    <n v="-8.1031851993133688E-2"/>
    <s v="cust-02714"/>
    <x v="4"/>
    <x v="9"/>
    <s v="jjones@ryzen.com"/>
    <x v="7"/>
    <s v="India"/>
    <s v="data2"/>
    <n v="2085"/>
  </r>
  <r>
    <n v="57.817799999999998"/>
    <x v="310"/>
    <n v="1011931"/>
    <n v="1670"/>
    <x v="6"/>
    <n v="73.031999999999996"/>
    <n v="-0.20832237923102201"/>
    <s v="cust-02715"/>
    <x v="7"/>
    <x v="3"/>
    <s v="lbrown@ideapad.com"/>
    <x v="11"/>
    <s v="England"/>
    <s v="data2"/>
    <n v="3817"/>
  </r>
  <r>
    <n v="57.817799999999998"/>
    <x v="95"/>
    <n v="1008765"/>
    <n v="1598"/>
    <x v="2"/>
    <n v="93.352000000000004"/>
    <n v="-0.38064744194018346"/>
    <s v="cust-02716"/>
    <x v="9"/>
    <x v="2"/>
    <s v="owilliams@ryzen.com"/>
    <x v="1"/>
    <s v="India"/>
    <s v="info1"/>
    <n v="6097"/>
  </r>
  <r>
    <n v="57.817799999999998"/>
    <x v="286"/>
    <n v="1013795"/>
    <n v="2144"/>
    <x v="3"/>
    <n v="105.684"/>
    <n v="-0.45291813330305442"/>
    <s v="cust-02717"/>
    <x v="5"/>
    <x v="5"/>
    <s v="amartinez@ryzen.com"/>
    <x v="4"/>
    <s v="England"/>
    <s v="info1"/>
    <n v="6860"/>
  </r>
  <r>
    <n v="57.817799999999998"/>
    <x v="273"/>
    <n v="1010969"/>
    <n v="846"/>
    <x v="6"/>
    <n v="106.80800000000001"/>
    <n v="-0.45867538012133929"/>
    <s v="cust-02718"/>
    <x v="9"/>
    <x v="2"/>
    <s v="owilliams@ideapad.com"/>
    <x v="8"/>
    <s v="India"/>
    <s v="info1"/>
    <n v="9816"/>
  </r>
  <r>
    <n v="57.817799999999998"/>
    <x v="95"/>
    <n v="1008674"/>
    <n v="1005"/>
    <x v="3"/>
    <n v="110.464"/>
    <n v="-0.4765914687137891"/>
    <s v="cust-02719"/>
    <x v="1"/>
    <x v="6"/>
    <s v="ejohnson@radon.com"/>
    <x v="8"/>
    <s v="India"/>
    <s v="data1"/>
    <n v="8065"/>
  </r>
  <r>
    <n v="57.817799999999998"/>
    <x v="167"/>
    <n v="1008974"/>
    <n v="587"/>
    <x v="4"/>
    <n v="112.68"/>
    <n v="-0.48688498402555913"/>
    <s v="cust-02720"/>
    <x v="7"/>
    <x v="1"/>
    <s v="lsmith@ryzen.com"/>
    <x v="0"/>
    <s v="Australia"/>
    <s v="info1"/>
    <n v="2341"/>
  </r>
  <r>
    <n v="57.948799999999999"/>
    <x v="69"/>
    <n v="1001165"/>
    <n v="1165"/>
    <x v="6"/>
    <n v="515.72083199999997"/>
    <n v="-0.88763533213255963"/>
    <s v="cust-02721"/>
    <x v="6"/>
    <x v="0"/>
    <s v="mdavis@ideapad.com"/>
    <x v="4"/>
    <s v="England"/>
    <s v="info1"/>
    <n v="8284"/>
  </r>
  <r>
    <n v="58.021599999999999"/>
    <x v="11"/>
    <n v="1003244"/>
    <n v="797"/>
    <x v="9"/>
    <n v="158.90559999999999"/>
    <n v="-0.63486749365661121"/>
    <s v="cust-02722"/>
    <x v="8"/>
    <x v="2"/>
    <s v="iwilliams@radon.com"/>
    <x v="2"/>
    <s v="Australia"/>
    <s v="data1"/>
    <n v="3520"/>
  </r>
  <r>
    <n v="58.08672"/>
    <x v="265"/>
    <n v="1009556"/>
    <n v="547"/>
    <x v="9"/>
    <n v="86.251999999999995"/>
    <n v="-0.32654639892408288"/>
    <s v="cust-02723"/>
    <x v="6"/>
    <x v="8"/>
    <s v="mrodriguez@ryzen.com"/>
    <x v="1"/>
    <s v="India"/>
    <s v="data1"/>
    <n v="9212"/>
  </r>
  <r>
    <n v="58.172774400000002"/>
    <x v="189"/>
    <n v="1000015"/>
    <n v="15"/>
    <x v="3"/>
    <n v="170.11199999999999"/>
    <n v="-0.65803250564334081"/>
    <s v="cust-02724"/>
    <x v="1"/>
    <x v="2"/>
    <s v="ewilliams@ideapad.com"/>
    <x v="10"/>
    <s v="USA"/>
    <s v="data1"/>
    <n v="6434"/>
  </r>
  <r>
    <n v="58.265999999999998"/>
    <x v="341"/>
    <n v="1007933"/>
    <n v="472"/>
    <x v="7"/>
    <n v="3.2480000000000002"/>
    <n v="16.939039408866993"/>
    <s v="cust-02725"/>
    <x v="7"/>
    <x v="0"/>
    <s v="ldavis@ideapad.com"/>
    <x v="10"/>
    <s v="USA"/>
    <s v="info1"/>
    <n v="9828"/>
  </r>
  <r>
    <n v="58.265999999999998"/>
    <x v="228"/>
    <n v="1015531"/>
    <n v="914"/>
    <x v="8"/>
    <n v="6.2320000000000002"/>
    <n v="8.3494865211810012"/>
    <s v="cust-02726"/>
    <x v="3"/>
    <x v="4"/>
    <s v="smiller@ideapad.com"/>
    <x v="0"/>
    <s v="Australia"/>
    <s v="info1"/>
    <n v="1983"/>
  </r>
  <r>
    <n v="58.265999999999998"/>
    <x v="56"/>
    <n v="1018984"/>
    <n v="377"/>
    <x v="7"/>
    <n v="29.736000000000001"/>
    <n v="0.9594430992736076"/>
    <s v="cust-02727"/>
    <x v="0"/>
    <x v="0"/>
    <s v="ndavis@radon.com"/>
    <x v="9"/>
    <s v="USA"/>
    <s v="data2"/>
    <n v="1687"/>
  </r>
  <r>
    <n v="58.265999999999998"/>
    <x v="312"/>
    <n v="1017780"/>
    <n v="2368"/>
    <x v="8"/>
    <n v="35.356000000000002"/>
    <n v="0.64798054078515654"/>
    <s v="cust-02728"/>
    <x v="8"/>
    <x v="2"/>
    <s v="iwilliams@radon.com"/>
    <x v="8"/>
    <s v="India"/>
    <s v="data2"/>
    <n v="9511"/>
  </r>
  <r>
    <n v="58.265999999999998"/>
    <x v="275"/>
    <n v="1009140"/>
    <n v="1526"/>
    <x v="7"/>
    <n v="39.731999999999999"/>
    <n v="0.46647538508003622"/>
    <s v="cust-02729"/>
    <x v="4"/>
    <x v="4"/>
    <s v="jmiller@ideapad.com"/>
    <x v="7"/>
    <s v="India"/>
    <s v="info1"/>
    <n v="7018"/>
  </r>
  <r>
    <n v="58.265999999999998"/>
    <x v="304"/>
    <n v="1018470"/>
    <n v="573"/>
    <x v="6"/>
    <n v="41.076000000000001"/>
    <n v="0.41849255039439082"/>
    <s v="cust-02730"/>
    <x v="0"/>
    <x v="9"/>
    <s v="njones@ideapad.com"/>
    <x v="7"/>
    <s v="India"/>
    <s v="data1"/>
    <n v="5963"/>
  </r>
  <r>
    <n v="58.265999999999998"/>
    <x v="16"/>
    <n v="1005802"/>
    <n v="2068"/>
    <x v="3"/>
    <n v="58.576000000000001"/>
    <n v="-5.292269871619815E-3"/>
    <s v="cust-02731"/>
    <x v="6"/>
    <x v="1"/>
    <s v="msmith@radon.com"/>
    <x v="6"/>
    <s v="England"/>
    <s v="data2"/>
    <n v="2269"/>
  </r>
  <r>
    <n v="58.265999999999998"/>
    <x v="7"/>
    <n v="1011089"/>
    <n v="99"/>
    <x v="3"/>
    <n v="66.927999999999997"/>
    <n v="-0.12942266316041118"/>
    <s v="cust-02732"/>
    <x v="1"/>
    <x v="4"/>
    <s v="emiller@ideapad.com"/>
    <x v="9"/>
    <s v="USA"/>
    <s v="info1"/>
    <n v="2566"/>
  </r>
  <r>
    <n v="58.265999999999998"/>
    <x v="72"/>
    <n v="1018651"/>
    <n v="1992"/>
    <x v="5"/>
    <n v="68.052000000000007"/>
    <n v="-0.14380179862458131"/>
    <s v="cust-02733"/>
    <x v="8"/>
    <x v="2"/>
    <s v="iwilliams@ideapad.com"/>
    <x v="6"/>
    <s v="England"/>
    <s v="data2"/>
    <n v="6195"/>
  </r>
  <r>
    <n v="58.265999999999998"/>
    <x v="74"/>
    <n v="1018142"/>
    <n v="677"/>
    <x v="6"/>
    <n v="72.548000000000002"/>
    <n v="-0.19686276671996475"/>
    <s v="cust-02734"/>
    <x v="6"/>
    <x v="0"/>
    <s v="mdavis@ryzen.com"/>
    <x v="6"/>
    <s v="England"/>
    <s v="info1"/>
    <n v="6620"/>
  </r>
  <r>
    <n v="58.265999999999998"/>
    <x v="284"/>
    <n v="1015026"/>
    <n v="1894"/>
    <x v="7"/>
    <n v="74.796000000000006"/>
    <n v="-0.2210011230547089"/>
    <s v="cust-02735"/>
    <x v="3"/>
    <x v="1"/>
    <s v="ssmith@radon.com"/>
    <x v="2"/>
    <s v="Australia"/>
    <s v="data1"/>
    <n v="1910"/>
  </r>
  <r>
    <n v="58.265999999999998"/>
    <x v="10"/>
    <n v="1008752"/>
    <n v="2151"/>
    <x v="1"/>
    <n v="79.048000000000002"/>
    <n v="-0.26290355227203727"/>
    <s v="cust-02736"/>
    <x v="6"/>
    <x v="6"/>
    <s v="mjohnson@ideapad.com"/>
    <x v="0"/>
    <s v="Australia"/>
    <s v="info1"/>
    <n v="2785"/>
  </r>
  <r>
    <n v="58.265999999999998"/>
    <x v="122"/>
    <n v="1008393"/>
    <n v="2605"/>
    <x v="0"/>
    <n v="80.611999999999995"/>
    <n v="-0.27720438644370565"/>
    <s v="cust-02737"/>
    <x v="3"/>
    <x v="2"/>
    <s v="swilliams@ideapad.com"/>
    <x v="2"/>
    <s v="Australia"/>
    <s v="info1"/>
    <n v="8883"/>
  </r>
  <r>
    <n v="58.265999999999998"/>
    <x v="232"/>
    <n v="1018465"/>
    <n v="1286"/>
    <x v="8"/>
    <n v="99.524000000000001"/>
    <n v="-0.41455327358225152"/>
    <s v="cust-02738"/>
    <x v="0"/>
    <x v="6"/>
    <s v="njohnson@ideapad.com"/>
    <x v="4"/>
    <s v="England"/>
    <s v="data2"/>
    <n v="9670"/>
  </r>
  <r>
    <n v="58.265999999999998"/>
    <x v="210"/>
    <n v="1011154"/>
    <n v="2596"/>
    <x v="2"/>
    <n v="101.77200000000001"/>
    <n v="-0.42748496639547229"/>
    <s v="cust-02739"/>
    <x v="6"/>
    <x v="6"/>
    <s v="mjohnson@ryzen.com"/>
    <x v="10"/>
    <s v="USA"/>
    <s v="info1"/>
    <n v="5078"/>
  </r>
  <r>
    <n v="58.265999999999998"/>
    <x v="290"/>
    <n v="1011866"/>
    <n v="2605"/>
    <x v="7"/>
    <n v="105.14400000000001"/>
    <n v="-0.4458456973293769"/>
    <s v="cust-02740"/>
    <x v="7"/>
    <x v="9"/>
    <s v="ljones@ideapad.com"/>
    <x v="0"/>
    <s v="Australia"/>
    <s v="data2"/>
    <n v="1241"/>
  </r>
  <r>
    <n v="58.265999999999998"/>
    <x v="134"/>
    <n v="1014167"/>
    <n v="28"/>
    <x v="0"/>
    <n v="109.64"/>
    <n v="-0.46856986501276909"/>
    <s v="cust-02741"/>
    <x v="1"/>
    <x v="7"/>
    <s v="egarcia@ideapad.com"/>
    <x v="5"/>
    <s v="USA"/>
    <s v="data1"/>
    <n v="3294"/>
  </r>
  <r>
    <n v="58.265999999999998"/>
    <x v="216"/>
    <n v="1019641"/>
    <n v="1848"/>
    <x v="6"/>
    <n v="119.756"/>
    <n v="-0.51346070343030836"/>
    <s v="cust-02742"/>
    <x v="5"/>
    <x v="9"/>
    <s v="ajones@ryzen.com"/>
    <x v="8"/>
    <s v="India"/>
    <s v="data2"/>
    <n v="4364"/>
  </r>
  <r>
    <n v="58.265999999999998"/>
    <x v="47"/>
    <n v="1008054"/>
    <n v="228"/>
    <x v="6"/>
    <n v="154.27199999999999"/>
    <n v="-0.62231642812694465"/>
    <s v="cust-02743"/>
    <x v="7"/>
    <x v="3"/>
    <s v="lbrown@radon.com"/>
    <x v="6"/>
    <s v="England"/>
    <s v="data1"/>
    <n v="9728"/>
  </r>
  <r>
    <n v="58.265999999999998"/>
    <x v="77"/>
    <n v="1008625"/>
    <n v="383"/>
    <x v="0"/>
    <n v="157.99600000000001"/>
    <n v="-0.63121851186105982"/>
    <s v="cust-02744"/>
    <x v="7"/>
    <x v="2"/>
    <s v="lwilliams@ryzen.com"/>
    <x v="11"/>
    <s v="England"/>
    <s v="info1"/>
    <n v="3757"/>
  </r>
  <r>
    <n v="58.265999999999998"/>
    <x v="230"/>
    <n v="1005427"/>
    <n v="1173"/>
    <x v="1"/>
    <n v="103.584"/>
    <n v="-0.43750000000000006"/>
    <s v="cust-02745"/>
    <x v="4"/>
    <x v="6"/>
    <s v="jjohnson@ideapad.com"/>
    <x v="11"/>
    <s v="England"/>
    <s v="data1"/>
    <n v="4385"/>
  </r>
  <r>
    <n v="58.265999999999998"/>
    <x v="336"/>
    <n v="1011710"/>
    <n v="2414"/>
    <x v="6"/>
    <n v="143.36000000000001"/>
    <n v="-0.59356863839285723"/>
    <s v="cust-02746"/>
    <x v="1"/>
    <x v="1"/>
    <s v="esmith@ideapad.com"/>
    <x v="0"/>
    <s v="Australia"/>
    <s v="data1"/>
    <n v="8493"/>
  </r>
  <r>
    <n v="58.314880000000002"/>
    <x v="225"/>
    <n v="1001733"/>
    <n v="1733"/>
    <x v="0"/>
    <n v="21.660799999999998"/>
    <n v="1.6921849608509385"/>
    <s v="cust-02747"/>
    <x v="6"/>
    <x v="2"/>
    <s v="mwilliams@ideapad.com"/>
    <x v="8"/>
    <s v="India"/>
    <s v="data1"/>
    <n v="9606"/>
  </r>
  <r>
    <n v="58.6248"/>
    <x v="364"/>
    <n v="1002353"/>
    <n v="2353"/>
    <x v="2"/>
    <n v="157.28319999999999"/>
    <n v="-0.62726597627718661"/>
    <s v="cust-02748"/>
    <x v="4"/>
    <x v="8"/>
    <s v="jrodriguez@ideapad.com"/>
    <x v="10"/>
    <s v="USA"/>
    <s v="data2"/>
    <n v="6473"/>
  </r>
  <r>
    <n v="58.666400000000003"/>
    <x v="159"/>
    <n v="1005149"/>
    <n v="2325"/>
    <x v="3"/>
    <n v="162.96"/>
    <n v="-0.63999509081983308"/>
    <s v="cust-02749"/>
    <x v="4"/>
    <x v="9"/>
    <s v="jjones@radon.com"/>
    <x v="7"/>
    <s v="India"/>
    <s v="info1"/>
    <n v="2754"/>
  </r>
  <r>
    <n v="58.714199999999998"/>
    <x v="192"/>
    <n v="1019645"/>
    <n v="799"/>
    <x v="1"/>
    <n v="6.6719999999999997"/>
    <n v="7.8000899280575542"/>
    <s v="cust-02750"/>
    <x v="6"/>
    <x v="8"/>
    <s v="mrodriguez@ideapad.com"/>
    <x v="9"/>
    <s v="USA"/>
    <s v="data1"/>
    <n v="8997"/>
  </r>
  <r>
    <n v="58.714199999999998"/>
    <x v="201"/>
    <n v="1011318"/>
    <n v="734"/>
    <x v="2"/>
    <n v="13.416"/>
    <n v="3.376431127012522"/>
    <s v="cust-02751"/>
    <x v="0"/>
    <x v="6"/>
    <s v="njohnson@radon.com"/>
    <x v="4"/>
    <s v="England"/>
    <s v="info1"/>
    <n v="4558"/>
  </r>
  <r>
    <n v="58.714199999999998"/>
    <x v="107"/>
    <n v="1018656"/>
    <n v="1235"/>
    <x v="1"/>
    <n v="13.416"/>
    <n v="3.376431127012522"/>
    <s v="cust-02752"/>
    <x v="7"/>
    <x v="8"/>
    <s v="lrodriguez@radon.com"/>
    <x v="0"/>
    <s v="Australia"/>
    <s v="data2"/>
    <n v="6152"/>
  </r>
  <r>
    <n v="58.714199999999998"/>
    <x v="240"/>
    <n v="1006617"/>
    <n v="1699"/>
    <x v="7"/>
    <n v="17.3"/>
    <n v="2.3938843930635834"/>
    <s v="cust-02753"/>
    <x v="1"/>
    <x v="4"/>
    <s v="emiller@radon.com"/>
    <x v="0"/>
    <s v="Australia"/>
    <s v="data2"/>
    <n v="6705"/>
  </r>
  <r>
    <n v="58.714199999999998"/>
    <x v="123"/>
    <n v="1016406"/>
    <n v="1711"/>
    <x v="0"/>
    <n v="22.408000000000001"/>
    <n v="1.6202338450553371"/>
    <s v="cust-02754"/>
    <x v="5"/>
    <x v="6"/>
    <s v="ajohnson@ryzen.com"/>
    <x v="3"/>
    <s v="Australia"/>
    <s v="info1"/>
    <n v="7147"/>
  </r>
  <r>
    <n v="58.714199999999998"/>
    <x v="186"/>
    <n v="1017588"/>
    <n v="1684"/>
    <x v="5"/>
    <n v="26.904"/>
    <n v="1.1823595004460303"/>
    <s v="cust-02755"/>
    <x v="2"/>
    <x v="6"/>
    <s v="jjohnson@radon.com"/>
    <x v="7"/>
    <s v="India"/>
    <s v="data1"/>
    <n v="6206"/>
  </r>
  <r>
    <n v="58.714199999999998"/>
    <x v="237"/>
    <n v="1012972"/>
    <n v="747"/>
    <x v="1"/>
    <n v="29.295999999999999"/>
    <n v="1.0041712179137083"/>
    <s v="cust-02756"/>
    <x v="0"/>
    <x v="2"/>
    <s v="nwilliams@ideapad.com"/>
    <x v="6"/>
    <s v="England"/>
    <s v="info1"/>
    <n v="9993"/>
  </r>
  <r>
    <n v="58.714199999999998"/>
    <x v="362"/>
    <n v="1007741"/>
    <n v="2440"/>
    <x v="1"/>
    <n v="41.576000000000001"/>
    <n v="0.41221377717914176"/>
    <s v="cust-02757"/>
    <x v="1"/>
    <x v="2"/>
    <s v="ewilliams@ryzen.com"/>
    <x v="11"/>
    <s v="England"/>
    <s v="info1"/>
    <n v="2636"/>
  </r>
  <r>
    <n v="58.714199999999998"/>
    <x v="229"/>
    <n v="1016681"/>
    <n v="1087"/>
    <x v="5"/>
    <n v="44.887999999999998"/>
    <n v="0.30801550525752985"/>
    <s v="cust-02758"/>
    <x v="8"/>
    <x v="4"/>
    <s v="imiller@ryzen.com"/>
    <x v="7"/>
    <s v="India"/>
    <s v="info1"/>
    <n v="3370"/>
  </r>
  <r>
    <n v="58.714199999999998"/>
    <x v="156"/>
    <n v="1009158"/>
    <n v="2029"/>
    <x v="5"/>
    <n v="47.78"/>
    <n v="0.22884470489744657"/>
    <s v="cust-02759"/>
    <x v="8"/>
    <x v="6"/>
    <s v="ijohnson@ryzen.com"/>
    <x v="0"/>
    <s v="Australia"/>
    <s v="info1"/>
    <n v="1962"/>
  </r>
  <r>
    <n v="58.714199999999998"/>
    <x v="180"/>
    <n v="1008095"/>
    <n v="2321"/>
    <x v="8"/>
    <n v="48.66"/>
    <n v="0.20662145499383483"/>
    <s v="cust-02760"/>
    <x v="5"/>
    <x v="6"/>
    <s v="ajohnson@ideapad.com"/>
    <x v="9"/>
    <s v="USA"/>
    <s v="data1"/>
    <n v="2658"/>
  </r>
  <r>
    <n v="58.714199999999998"/>
    <x v="327"/>
    <n v="1019488"/>
    <n v="1335"/>
    <x v="3"/>
    <n v="60.768000000000001"/>
    <n v="-3.379739336492895E-2"/>
    <s v="cust-02761"/>
    <x v="4"/>
    <x v="1"/>
    <s v="jsmith@ideapad.com"/>
    <x v="9"/>
    <s v="USA"/>
    <s v="data1"/>
    <n v="7212"/>
  </r>
  <r>
    <n v="58.714199999999998"/>
    <x v="84"/>
    <n v="1015542"/>
    <n v="1843"/>
    <x v="8"/>
    <n v="61.747999999999998"/>
    <n v="-4.9131955690872572E-2"/>
    <s v="cust-02762"/>
    <x v="5"/>
    <x v="8"/>
    <s v="arodriguez@ideapad.com"/>
    <x v="10"/>
    <s v="USA"/>
    <s v="info1"/>
    <n v="3213"/>
  </r>
  <r>
    <n v="58.714199999999998"/>
    <x v="351"/>
    <n v="1009408"/>
    <n v="1017"/>
    <x v="6"/>
    <n v="65.263999999999996"/>
    <n v="-0.10035854376072564"/>
    <s v="cust-02763"/>
    <x v="7"/>
    <x v="0"/>
    <s v="ldavis@ryzen.com"/>
    <x v="1"/>
    <s v="India"/>
    <s v="data2"/>
    <n v="8709"/>
  </r>
  <r>
    <n v="58.714199999999998"/>
    <x v="52"/>
    <n v="1019889"/>
    <n v="172"/>
    <x v="4"/>
    <n v="66.388000000000005"/>
    <n v="-0.1155901668976322"/>
    <s v="cust-02764"/>
    <x v="0"/>
    <x v="7"/>
    <s v="ngarcia@ideapad.com"/>
    <x v="8"/>
    <s v="India"/>
    <s v="data2"/>
    <n v="4295"/>
  </r>
  <r>
    <n v="58.714199999999998"/>
    <x v="43"/>
    <n v="1014450"/>
    <n v="645"/>
    <x v="5"/>
    <n v="69.760000000000005"/>
    <n v="-0.15834002293577989"/>
    <s v="cust-02765"/>
    <x v="2"/>
    <x v="5"/>
    <s v="jmartinez@radon.com"/>
    <x v="9"/>
    <s v="USA"/>
    <s v="data2"/>
    <n v="9934"/>
  </r>
  <r>
    <n v="58.714199999999998"/>
    <x v="154"/>
    <n v="1016083"/>
    <n v="285"/>
    <x v="6"/>
    <n v="77.483999999999995"/>
    <n v="-0.24224097878271642"/>
    <s v="cust-02766"/>
    <x v="2"/>
    <x v="5"/>
    <s v="jmartinez@ryzen.com"/>
    <x v="5"/>
    <s v="USA"/>
    <s v="data2"/>
    <n v="2834"/>
  </r>
  <r>
    <n v="58.714199999999998"/>
    <x v="46"/>
    <n v="1017988"/>
    <n v="848"/>
    <x v="2"/>
    <n v="77.483999999999995"/>
    <n v="-0.24224097878271642"/>
    <s v="cust-02767"/>
    <x v="2"/>
    <x v="4"/>
    <s v="jmiller@ideapad.com"/>
    <x v="11"/>
    <s v="England"/>
    <s v="data1"/>
    <n v="8154"/>
  </r>
  <r>
    <n v="58.714199999999998"/>
    <x v="143"/>
    <n v="1006701"/>
    <n v="1264"/>
    <x v="8"/>
    <n v="106.05200000000001"/>
    <n v="-0.44636404782559502"/>
    <s v="cust-02768"/>
    <x v="2"/>
    <x v="4"/>
    <s v="jmiller@ryzen.com"/>
    <x v="0"/>
    <s v="Australia"/>
    <s v="info1"/>
    <n v="8994"/>
  </r>
  <r>
    <n v="58.714199999999998"/>
    <x v="23"/>
    <n v="1008727"/>
    <n v="194"/>
    <x v="8"/>
    <n v="122.248"/>
    <n v="-0.51971238793272689"/>
    <s v="cust-02769"/>
    <x v="4"/>
    <x v="6"/>
    <s v="jjohnson@ryzen.com"/>
    <x v="10"/>
    <s v="USA"/>
    <s v="info1"/>
    <n v="6034"/>
  </r>
  <r>
    <n v="58.714199999999998"/>
    <x v="280"/>
    <n v="1010531"/>
    <n v="302"/>
    <x v="3"/>
    <n v="127.084"/>
    <n v="-0.53798904661483737"/>
    <s v="cust-02770"/>
    <x v="4"/>
    <x v="3"/>
    <s v="jbrown@ideapad.com"/>
    <x v="11"/>
    <s v="England"/>
    <s v="data1"/>
    <n v="7438"/>
  </r>
  <r>
    <n v="58.714199999999998"/>
    <x v="153"/>
    <n v="1018042"/>
    <n v="2626"/>
    <x v="7"/>
    <n v="127.084"/>
    <n v="-0.53798904661483737"/>
    <s v="cust-02771"/>
    <x v="7"/>
    <x v="6"/>
    <s v="ljohnson@ideapad.com"/>
    <x v="9"/>
    <s v="USA"/>
    <s v="data1"/>
    <n v="2895"/>
  </r>
  <r>
    <n v="58.714199999999998"/>
    <x v="347"/>
    <n v="1008991"/>
    <n v="1508"/>
    <x v="6"/>
    <n v="131.26400000000001"/>
    <n v="-0.55270142613359341"/>
    <s v="cust-02772"/>
    <x v="1"/>
    <x v="8"/>
    <s v="erodriguez@radon.com"/>
    <x v="6"/>
    <s v="England"/>
    <s v="data2"/>
    <n v="7192"/>
  </r>
  <r>
    <n v="58.714199999999998"/>
    <x v="175"/>
    <n v="1013193"/>
    <n v="2585"/>
    <x v="7"/>
    <n v="150.68799999999999"/>
    <n v="-0.61035915268634522"/>
    <s v="cust-02773"/>
    <x v="3"/>
    <x v="5"/>
    <s v="smartinez@ideapad.com"/>
    <x v="11"/>
    <s v="England"/>
    <s v="data1"/>
    <n v="7410"/>
  </r>
  <r>
    <n v="58.714199999999998"/>
    <x v="147"/>
    <n v="1014688"/>
    <n v="2094"/>
    <x v="4"/>
    <n v="150.68799999999999"/>
    <n v="-0.61035915268634522"/>
    <s v="cust-02774"/>
    <x v="1"/>
    <x v="2"/>
    <s v="ewilliams@ideapad.com"/>
    <x v="2"/>
    <s v="Australia"/>
    <s v="data2"/>
    <n v="6753"/>
  </r>
  <r>
    <n v="58.714199999999998"/>
    <x v="129"/>
    <n v="1008247"/>
    <n v="46"/>
    <x v="1"/>
    <n v="153.02799999999999"/>
    <n v="-0.61631727526988522"/>
    <s v="cust-02775"/>
    <x v="3"/>
    <x v="8"/>
    <s v="srodriguez@ideapad.com"/>
    <x v="2"/>
    <s v="Australia"/>
    <s v="data2"/>
    <n v="8435"/>
  </r>
  <r>
    <n v="58.723599999999998"/>
    <x v="320"/>
    <n v="1004699"/>
    <n v="1779"/>
    <x v="0"/>
    <n v="28.6432"/>
    <n v="1.0501759579935201"/>
    <s v="cust-02776"/>
    <x v="7"/>
    <x v="8"/>
    <s v="lrodriguez@radon.com"/>
    <x v="10"/>
    <s v="USA"/>
    <s v="data2"/>
    <n v="1703"/>
  </r>
  <r>
    <n v="58.780799999999999"/>
    <x v="299"/>
    <n v="1004283"/>
    <n v="847"/>
    <x v="0"/>
    <n v="156.38399999999999"/>
    <n v="-0.62412523020257826"/>
    <s v="cust-02777"/>
    <x v="3"/>
    <x v="4"/>
    <s v="smiller@ryzen.com"/>
    <x v="11"/>
    <s v="England"/>
    <s v="data1"/>
    <n v="6638"/>
  </r>
  <r>
    <n v="58.803840000000001"/>
    <x v="132"/>
    <n v="1012531"/>
    <n v="644"/>
    <x v="9"/>
    <n v="70.775999999999996"/>
    <n v="-0.16915564598168864"/>
    <s v="cust-02778"/>
    <x v="5"/>
    <x v="2"/>
    <s v="awilliams@ideapad.com"/>
    <x v="1"/>
    <s v="India"/>
    <s v="data1"/>
    <n v="5908"/>
  </r>
  <r>
    <n v="59.162399999999998"/>
    <x v="88"/>
    <n v="1013745"/>
    <n v="1516"/>
    <x v="6"/>
    <n v="3.84"/>
    <n v="14.406875000000001"/>
    <s v="cust-02779"/>
    <x v="4"/>
    <x v="1"/>
    <s v="jsmith@ryzen.com"/>
    <x v="3"/>
    <s v="Australia"/>
    <s v="info1"/>
    <n v="2034"/>
  </r>
  <r>
    <n v="59.162399999999998"/>
    <x v="55"/>
    <n v="1010226"/>
    <n v="1993"/>
    <x v="8"/>
    <n v="15.08"/>
    <n v="2.923236074270557"/>
    <s v="cust-02780"/>
    <x v="6"/>
    <x v="8"/>
    <s v="mrodriguez@ideapad.com"/>
    <x v="4"/>
    <s v="England"/>
    <s v="data2"/>
    <n v="7211"/>
  </r>
  <r>
    <n v="59.162399999999998"/>
    <x v="111"/>
    <n v="1019927"/>
    <n v="1477"/>
    <x v="5"/>
    <n v="33.252000000000002"/>
    <n v="0.77921328040418603"/>
    <s v="cust-02781"/>
    <x v="9"/>
    <x v="2"/>
    <s v="owilliams@radon.com"/>
    <x v="11"/>
    <s v="England"/>
    <s v="data2"/>
    <n v="6293"/>
  </r>
  <r>
    <n v="59.162399999999998"/>
    <x v="311"/>
    <n v="1015736"/>
    <n v="2427"/>
    <x v="7"/>
    <n v="55.543999999999997"/>
    <n v="6.5144750108022495E-2"/>
    <s v="cust-02782"/>
    <x v="9"/>
    <x v="2"/>
    <s v="owilliams@ideapad.com"/>
    <x v="6"/>
    <s v="England"/>
    <s v="data1"/>
    <n v="8771"/>
  </r>
  <r>
    <n v="59.162399999999998"/>
    <x v="169"/>
    <n v="1012900"/>
    <n v="1344"/>
    <x v="6"/>
    <n v="62.475999999999999"/>
    <n v="-5.3037966579166415E-2"/>
    <s v="cust-02783"/>
    <x v="8"/>
    <x v="8"/>
    <s v="irodriguez@ideapad.com"/>
    <x v="5"/>
    <s v="USA"/>
    <s v="info1"/>
    <n v="9753"/>
  </r>
  <r>
    <n v="59.162399999999998"/>
    <x v="101"/>
    <n v="1015128"/>
    <n v="1365"/>
    <x v="4"/>
    <n v="63.6"/>
    <n v="-6.9773584905660421E-2"/>
    <s v="cust-02784"/>
    <x v="0"/>
    <x v="4"/>
    <s v="nmiller@ryzen.com"/>
    <x v="8"/>
    <s v="India"/>
    <s v="data2"/>
    <n v="9082"/>
  </r>
  <r>
    <n v="59.162399999999998"/>
    <x v="307"/>
    <n v="1019066"/>
    <n v="1714"/>
    <x v="1"/>
    <n v="66.971999999999994"/>
    <n v="-0.11660992653646295"/>
    <s v="cust-02785"/>
    <x v="3"/>
    <x v="3"/>
    <s v="sbrown@ryzen.com"/>
    <x v="11"/>
    <s v="England"/>
    <s v="data2"/>
    <n v="3578"/>
  </r>
  <r>
    <n v="59.162399999999998"/>
    <x v="344"/>
    <n v="1018331"/>
    <n v="255"/>
    <x v="7"/>
    <n v="69.031999999999996"/>
    <n v="-0.14297137559392745"/>
    <s v="cust-02786"/>
    <x v="3"/>
    <x v="8"/>
    <s v="srodriguez@radon.com"/>
    <x v="10"/>
    <s v="USA"/>
    <s v="info1"/>
    <n v="8050"/>
  </r>
  <r>
    <n v="59.162399999999998"/>
    <x v="166"/>
    <n v="1015718"/>
    <n v="2021"/>
    <x v="6"/>
    <n v="70.156000000000006"/>
    <n v="-0.1567022065112037"/>
    <s v="cust-02787"/>
    <x v="3"/>
    <x v="9"/>
    <s v="sjones@ideapad.com"/>
    <x v="9"/>
    <s v="USA"/>
    <s v="info1"/>
    <n v="5665"/>
  </r>
  <r>
    <n v="59.162399999999998"/>
    <x v="195"/>
    <n v="1010060"/>
    <n v="1544"/>
    <x v="5"/>
    <n v="70.343999999999994"/>
    <n v="-0.15895598771750252"/>
    <s v="cust-02788"/>
    <x v="3"/>
    <x v="9"/>
    <s v="sjones@ryzen.com"/>
    <x v="4"/>
    <s v="England"/>
    <s v="data1"/>
    <n v="4548"/>
  </r>
  <r>
    <n v="59.162399999999998"/>
    <x v="142"/>
    <n v="1019715"/>
    <n v="1961"/>
    <x v="5"/>
    <n v="75.775999999999996"/>
    <n v="-0.21924619932432432"/>
    <s v="cust-02789"/>
    <x v="0"/>
    <x v="1"/>
    <s v="nsmith@radon.com"/>
    <x v="11"/>
    <s v="England"/>
    <s v="data2"/>
    <n v="3279"/>
  </r>
  <r>
    <n v="59.162399999999998"/>
    <x v="187"/>
    <n v="1006212"/>
    <n v="237"/>
    <x v="6"/>
    <n v="77.94"/>
    <n v="-0.24092378752886837"/>
    <s v="cust-02790"/>
    <x v="8"/>
    <x v="3"/>
    <s v="ibrown@ideapad.com"/>
    <x v="2"/>
    <s v="Australia"/>
    <s v="data2"/>
    <n v="5996"/>
  </r>
  <r>
    <n v="59.162399999999998"/>
    <x v="254"/>
    <n v="1012986"/>
    <n v="2240"/>
    <x v="8"/>
    <n v="79.147999999999996"/>
    <n v="-0.25250922322737152"/>
    <s v="cust-02791"/>
    <x v="9"/>
    <x v="1"/>
    <s v="osmith@radon.com"/>
    <x v="4"/>
    <s v="England"/>
    <s v="data1"/>
    <n v="7574"/>
  </r>
  <r>
    <n v="59.162399999999998"/>
    <x v="294"/>
    <n v="1011407"/>
    <n v="2049"/>
    <x v="7"/>
    <n v="122.048"/>
    <n v="-0.51525301520713163"/>
    <s v="cust-02792"/>
    <x v="6"/>
    <x v="3"/>
    <s v="mbrown@radon.com"/>
    <x v="4"/>
    <s v="England"/>
    <s v="data2"/>
    <n v="8755"/>
  </r>
  <r>
    <n v="59.162399999999998"/>
    <x v="38"/>
    <n v="1015932"/>
    <n v="2019"/>
    <x v="8"/>
    <n v="128.792"/>
    <n v="-0.54063606435182321"/>
    <s v="cust-02793"/>
    <x v="0"/>
    <x v="1"/>
    <s v="nsmith@radon.com"/>
    <x v="3"/>
    <s v="Australia"/>
    <s v="data1"/>
    <n v="7053"/>
  </r>
  <r>
    <n v="59.162399999999998"/>
    <x v="264"/>
    <n v="1009041"/>
    <n v="2657"/>
    <x v="5"/>
    <n v="166.304"/>
    <n v="-0.64425149124494907"/>
    <s v="cust-02794"/>
    <x v="6"/>
    <x v="8"/>
    <s v="mrodriguez@ryzen.com"/>
    <x v="5"/>
    <s v="USA"/>
    <s v="data2"/>
    <n v="3308"/>
  </r>
  <r>
    <n v="59.181199999999997"/>
    <x v="303"/>
    <n v="1003155"/>
    <n v="1686"/>
    <x v="9"/>
    <n v="280.64"/>
    <n v="-0.78912058152793618"/>
    <s v="cust-02795"/>
    <x v="1"/>
    <x v="8"/>
    <s v="erodriguez@radon.com"/>
    <x v="9"/>
    <s v="USA"/>
    <s v="info1"/>
    <n v="2077"/>
  </r>
  <r>
    <n v="59.2956"/>
    <x v="47"/>
    <n v="1004945"/>
    <n v="717"/>
    <x v="4"/>
    <n v="226.65280000000001"/>
    <n v="-0.73838576007002776"/>
    <s v="cust-02796"/>
    <x v="9"/>
    <x v="4"/>
    <s v="omiller@ryzen.com"/>
    <x v="7"/>
    <s v="India"/>
    <s v="data1"/>
    <n v="5725"/>
  </r>
  <r>
    <n v="59.520960000000002"/>
    <x v="348"/>
    <n v="1016493"/>
    <n v="715"/>
    <x v="9"/>
    <n v="25.628"/>
    <n v="1.3224972686124552"/>
    <s v="cust-02797"/>
    <x v="1"/>
    <x v="0"/>
    <s v="edavis@ideapad.com"/>
    <x v="5"/>
    <s v="USA"/>
    <s v="data2"/>
    <n v="8942"/>
  </r>
  <r>
    <n v="59.610599999999998"/>
    <x v="138"/>
    <n v="1019729"/>
    <n v="1367"/>
    <x v="0"/>
    <n v="89.804000000000002"/>
    <n v="-0.33621442252015504"/>
    <s v="cust-02798"/>
    <x v="3"/>
    <x v="0"/>
    <s v="sdavis@ryzen.com"/>
    <x v="0"/>
    <s v="Australia"/>
    <s v="info1"/>
    <n v="6351"/>
  </r>
  <r>
    <n v="59.610599999999998"/>
    <x v="102"/>
    <n v="1018518"/>
    <n v="7"/>
    <x v="0"/>
    <n v="139.49199999999999"/>
    <n v="-0.57265936397786243"/>
    <s v="cust-02799"/>
    <x v="8"/>
    <x v="1"/>
    <s v="ismith@ryzen.com"/>
    <x v="10"/>
    <s v="USA"/>
    <s v="info1"/>
    <n v="7016"/>
  </r>
  <r>
    <n v="59.610599999999998"/>
    <x v="297"/>
    <n v="1011038"/>
    <n v="2642"/>
    <x v="4"/>
    <n v="142.864"/>
    <n v="-0.58274582820024634"/>
    <s v="cust-02800"/>
    <x v="8"/>
    <x v="1"/>
    <s v="ismith@radon.com"/>
    <x v="2"/>
    <s v="Australia"/>
    <s v="data1"/>
    <n v="7476"/>
  </r>
  <r>
    <n v="59.610599999999998"/>
    <x v="263"/>
    <n v="1018222"/>
    <n v="892"/>
    <x v="4"/>
    <n v="150.732"/>
    <n v="-0.60452591354191543"/>
    <s v="cust-02801"/>
    <x v="6"/>
    <x v="6"/>
    <s v="mjohnson@ryzen.com"/>
    <x v="6"/>
    <s v="England"/>
    <s v="data1"/>
    <n v="2385"/>
  </r>
  <r>
    <n v="59.610599999999998"/>
    <x v="341"/>
    <n v="1010556"/>
    <n v="1765"/>
    <x v="5"/>
    <n v="5.7359999999999998"/>
    <n v="9.3923640167364031"/>
    <s v="cust-02802"/>
    <x v="5"/>
    <x v="9"/>
    <s v="ajones@ideapad.com"/>
    <x v="0"/>
    <s v="Australia"/>
    <s v="data1"/>
    <n v="4066"/>
  </r>
  <r>
    <n v="59.610599999999998"/>
    <x v="23"/>
    <n v="1019778"/>
    <n v="136"/>
    <x v="1"/>
    <n v="21.24"/>
    <n v="1.8065254237288135"/>
    <s v="cust-02803"/>
    <x v="8"/>
    <x v="9"/>
    <s v="ijones@ryzen.com"/>
    <x v="1"/>
    <s v="India"/>
    <s v="data1"/>
    <n v="5311"/>
  </r>
  <r>
    <n v="59.610599999999998"/>
    <x v="331"/>
    <n v="1011394"/>
    <n v="1511"/>
    <x v="7"/>
    <n v="22.364000000000001"/>
    <n v="1.6654712931497049"/>
    <s v="cust-02804"/>
    <x v="7"/>
    <x v="4"/>
    <s v="lmiller@ideapad.com"/>
    <x v="3"/>
    <s v="Australia"/>
    <s v="data1"/>
    <n v="3248"/>
  </r>
  <r>
    <n v="59.610599999999998"/>
    <x v="239"/>
    <n v="1009437"/>
    <n v="1989"/>
    <x v="3"/>
    <n v="28.216000000000001"/>
    <n v="1.112652395803799"/>
    <s v="cust-02805"/>
    <x v="8"/>
    <x v="7"/>
    <s v="igarcia@radon.com"/>
    <x v="1"/>
    <s v="India"/>
    <s v="data2"/>
    <n v="3329"/>
  </r>
  <r>
    <n v="59.610599999999998"/>
    <x v="122"/>
    <n v="1017786"/>
    <n v="1386"/>
    <x v="2"/>
    <n v="59.456000000000003"/>
    <n v="2.6002421959094952E-3"/>
    <s v="cust-02806"/>
    <x v="9"/>
    <x v="0"/>
    <s v="odavis@radon.com"/>
    <x v="9"/>
    <s v="USA"/>
    <s v="info1"/>
    <n v="7371"/>
  </r>
  <r>
    <n v="59.610599999999998"/>
    <x v="177"/>
    <n v="1008635"/>
    <n v="1049"/>
    <x v="0"/>
    <n v="66.84"/>
    <n v="-0.1081597845601437"/>
    <s v="cust-02807"/>
    <x v="1"/>
    <x v="3"/>
    <s v="ebrown@ideapad.com"/>
    <x v="7"/>
    <s v="India"/>
    <s v="data1"/>
    <n v="5617"/>
  </r>
  <r>
    <n v="59.610599999999998"/>
    <x v="148"/>
    <n v="1010305"/>
    <n v="945"/>
    <x v="3"/>
    <n v="73.176000000000002"/>
    <n v="-0.18538045260741232"/>
    <s v="cust-02808"/>
    <x v="6"/>
    <x v="3"/>
    <s v="mbrown@radon.com"/>
    <x v="0"/>
    <s v="Australia"/>
    <s v="data1"/>
    <n v="2293"/>
  </r>
  <r>
    <n v="59.610599999999998"/>
    <x v="131"/>
    <n v="1012308"/>
    <n v="2466"/>
    <x v="0"/>
    <n v="78.796000000000006"/>
    <n v="-0.24348190263465158"/>
    <s v="cust-02809"/>
    <x v="2"/>
    <x v="7"/>
    <s v="jgarcia@ideapad.com"/>
    <x v="6"/>
    <s v="England"/>
    <s v="data2"/>
    <n v="6950"/>
  </r>
  <r>
    <n v="59.610599999999998"/>
    <x v="73"/>
    <n v="1013844"/>
    <n v="2177"/>
    <x v="1"/>
    <n v="79.688000000000002"/>
    <n v="-0.25195010541110335"/>
    <s v="cust-02810"/>
    <x v="5"/>
    <x v="6"/>
    <s v="ajohnson@ideapad.com"/>
    <x v="9"/>
    <s v="USA"/>
    <s v="data2"/>
    <n v="8825"/>
  </r>
  <r>
    <n v="59.610599999999998"/>
    <x v="38"/>
    <n v="1018327"/>
    <n v="2303"/>
    <x v="4"/>
    <n v="97.903999999999996"/>
    <n v="-0.39113212943291387"/>
    <s v="cust-02811"/>
    <x v="0"/>
    <x v="0"/>
    <s v="ndavis@ryzen.com"/>
    <x v="9"/>
    <s v="USA"/>
    <s v="data1"/>
    <n v="2633"/>
  </r>
  <r>
    <n v="59.610599999999998"/>
    <x v="3"/>
    <n v="1010115"/>
    <n v="1549"/>
    <x v="1"/>
    <n v="108.02"/>
    <n v="-0.44815219403814111"/>
    <s v="cust-02812"/>
    <x v="7"/>
    <x v="7"/>
    <s v="lgarcia@radon.com"/>
    <x v="4"/>
    <s v="England"/>
    <s v="data2"/>
    <n v="4374"/>
  </r>
  <r>
    <n v="59.610599999999998"/>
    <x v="84"/>
    <n v="1007853"/>
    <n v="2186"/>
    <x v="0"/>
    <n v="108.86"/>
    <n v="-0.4524104354216425"/>
    <s v="cust-02813"/>
    <x v="7"/>
    <x v="2"/>
    <s v="lwilliams@ideapad.com"/>
    <x v="6"/>
    <s v="England"/>
    <s v="info1"/>
    <n v="7877"/>
  </r>
  <r>
    <n v="59.610599999999998"/>
    <x v="270"/>
    <n v="1011622"/>
    <n v="2824"/>
    <x v="3"/>
    <n v="109.14400000000001"/>
    <n v="-0.45383530015392515"/>
    <s v="cust-02814"/>
    <x v="9"/>
    <x v="7"/>
    <s v="ogarcia@ryzen.com"/>
    <x v="0"/>
    <s v="Australia"/>
    <s v="data1"/>
    <n v="9888"/>
  </r>
  <r>
    <n v="59.610599999999998"/>
    <x v="129"/>
    <n v="1007313"/>
    <n v="292"/>
    <x v="3"/>
    <n v="143.428"/>
    <n v="-0.58438659118163816"/>
    <s v="cust-02815"/>
    <x v="5"/>
    <x v="1"/>
    <s v="asmith@ideapad.com"/>
    <x v="2"/>
    <s v="Australia"/>
    <s v="info1"/>
    <n v="8014"/>
  </r>
  <r>
    <n v="60.058799999999998"/>
    <x v="291"/>
    <n v="1005621"/>
    <n v="1569"/>
    <x v="7"/>
    <n v="116.548"/>
    <n v="-0.48468613790026427"/>
    <s v="cust-02816"/>
    <x v="3"/>
    <x v="2"/>
    <s v="swilliams@radon.com"/>
    <x v="0"/>
    <s v="Australia"/>
    <s v="data2"/>
    <n v="6713"/>
  </r>
  <r>
    <n v="60.058799999999998"/>
    <x v="279"/>
    <n v="1019228"/>
    <n v="2103"/>
    <x v="0"/>
    <n v="13.064"/>
    <n v="3.5972749540722595"/>
    <s v="cust-02817"/>
    <x v="0"/>
    <x v="7"/>
    <s v="ngarcia@radon.com"/>
    <x v="9"/>
    <s v="USA"/>
    <s v="data2"/>
    <n v="5527"/>
  </r>
  <r>
    <n v="60.058799999999998"/>
    <x v="223"/>
    <n v="1013536"/>
    <n v="2147"/>
    <x v="5"/>
    <n v="23.18"/>
    <n v="1.5909749784296807"/>
    <s v="cust-02818"/>
    <x v="3"/>
    <x v="6"/>
    <s v="sjohnson@ideapad.com"/>
    <x v="2"/>
    <s v="Australia"/>
    <s v="data2"/>
    <n v="5948"/>
  </r>
  <r>
    <n v="60.058799999999998"/>
    <x v="84"/>
    <n v="1016585"/>
    <n v="163"/>
    <x v="1"/>
    <n v="31.047999999999998"/>
    <n v="0.93438546766297348"/>
    <s v="cust-02819"/>
    <x v="5"/>
    <x v="9"/>
    <s v="ajones@ryzen.com"/>
    <x v="10"/>
    <s v="USA"/>
    <s v="data2"/>
    <n v="2805"/>
  </r>
  <r>
    <n v="60.058799999999998"/>
    <x v="32"/>
    <n v="1017741"/>
    <n v="849"/>
    <x v="1"/>
    <n v="46.508000000000003"/>
    <n v="0.2913649264642641"/>
    <s v="cust-02820"/>
    <x v="7"/>
    <x v="3"/>
    <s v="lbrown@radon.com"/>
    <x v="3"/>
    <s v="Australia"/>
    <s v="data2"/>
    <n v="6127"/>
  </r>
  <r>
    <n v="60.058799999999998"/>
    <x v="286"/>
    <n v="1007108"/>
    <n v="600"/>
    <x v="0"/>
    <n v="59.512"/>
    <n v="9.188062911681635E-3"/>
    <s v="cust-02821"/>
    <x v="0"/>
    <x v="8"/>
    <s v="nrodriguez@radon.com"/>
    <x v="11"/>
    <s v="England"/>
    <s v="info1"/>
    <n v="4517"/>
  </r>
  <r>
    <n v="60.058799999999998"/>
    <x v="128"/>
    <n v="1018628"/>
    <n v="1673"/>
    <x v="0"/>
    <n v="63.368000000000002"/>
    <n v="-5.2221941674031123E-2"/>
    <s v="cust-02822"/>
    <x v="9"/>
    <x v="5"/>
    <s v="omartinez@ryzen.com"/>
    <x v="6"/>
    <s v="England"/>
    <s v="info1"/>
    <n v="6900"/>
  </r>
  <r>
    <n v="60.058799999999998"/>
    <x v="330"/>
    <n v="1017328"/>
    <n v="2394"/>
    <x v="5"/>
    <n v="63.643999999999998"/>
    <n v="-5.6332097291182208E-2"/>
    <s v="cust-02823"/>
    <x v="6"/>
    <x v="5"/>
    <s v="mmartinez@ryzen.com"/>
    <x v="4"/>
    <s v="England"/>
    <s v="data1"/>
    <n v="8721"/>
  </r>
  <r>
    <n v="60.058799999999998"/>
    <x v="97"/>
    <n v="1016217"/>
    <n v="676"/>
    <x v="7"/>
    <n v="64.768000000000001"/>
    <n v="-7.2708745059288579E-2"/>
    <s v="cust-02824"/>
    <x v="0"/>
    <x v="0"/>
    <s v="ndavis@radon.com"/>
    <x v="10"/>
    <s v="USA"/>
    <s v="data1"/>
    <n v="6010"/>
  </r>
  <r>
    <n v="60.058799999999998"/>
    <x v="86"/>
    <n v="1019234"/>
    <n v="2647"/>
    <x v="3"/>
    <n v="78.256"/>
    <n v="-0.2325342465753425"/>
    <s v="cust-02825"/>
    <x v="0"/>
    <x v="7"/>
    <s v="ngarcia@radon.com"/>
    <x v="7"/>
    <s v="India"/>
    <s v="info1"/>
    <n v="7547"/>
  </r>
  <r>
    <n v="60.058799999999998"/>
    <x v="219"/>
    <n v="1017340"/>
    <n v="1757"/>
    <x v="0"/>
    <n v="80.504000000000005"/>
    <n v="-0.25396502037165863"/>
    <s v="cust-02826"/>
    <x v="4"/>
    <x v="1"/>
    <s v="jsmith@ryzen.com"/>
    <x v="0"/>
    <s v="Australia"/>
    <s v="data1"/>
    <n v="4057"/>
  </r>
  <r>
    <n v="60.058799999999998"/>
    <x v="259"/>
    <n v="1015112"/>
    <n v="2001"/>
    <x v="3"/>
    <n v="91.468000000000004"/>
    <n v="-0.34339003804609269"/>
    <s v="cust-02827"/>
    <x v="7"/>
    <x v="5"/>
    <s v="lmartinez@ideapad.com"/>
    <x v="8"/>
    <s v="India"/>
    <s v="data1"/>
    <n v="7081"/>
  </r>
  <r>
    <n v="60.058799999999998"/>
    <x v="6"/>
    <n v="1014344"/>
    <n v="2211"/>
    <x v="7"/>
    <n v="96.24"/>
    <n v="-0.37594763092269323"/>
    <s v="cust-02828"/>
    <x v="6"/>
    <x v="6"/>
    <s v="mjohnson@ideapad.com"/>
    <x v="1"/>
    <s v="India"/>
    <s v="data2"/>
    <n v="8694"/>
  </r>
  <r>
    <n v="60.058799999999998"/>
    <x v="209"/>
    <n v="1013502"/>
    <n v="1070"/>
    <x v="6"/>
    <n v="110.852"/>
    <n v="-0.45820733951575077"/>
    <s v="cust-02829"/>
    <x v="4"/>
    <x v="6"/>
    <s v="jjohnson@radon.com"/>
    <x v="8"/>
    <s v="India"/>
    <s v="data2"/>
    <n v="7316"/>
  </r>
  <r>
    <n v="60.058799999999998"/>
    <x v="357"/>
    <n v="1017339"/>
    <n v="375"/>
    <x v="3"/>
    <n v="114.224"/>
    <n v="-0.47420156884717751"/>
    <s v="cust-02830"/>
    <x v="4"/>
    <x v="8"/>
    <s v="jrodriguez@ryzen.com"/>
    <x v="2"/>
    <s v="Australia"/>
    <s v="data2"/>
    <n v="6423"/>
  </r>
  <r>
    <n v="60.058799999999998"/>
    <x v="7"/>
    <n v="1010182"/>
    <n v="1829"/>
    <x v="4"/>
    <n v="123.21599999999999"/>
    <n v="-0.51257304246201796"/>
    <s v="cust-02831"/>
    <x v="5"/>
    <x v="9"/>
    <s v="ajones@ideapad.com"/>
    <x v="3"/>
    <s v="Australia"/>
    <s v="data2"/>
    <n v="8803"/>
  </r>
  <r>
    <n v="60.238079999999997"/>
    <x v="208"/>
    <n v="1016288"/>
    <n v="2064"/>
    <x v="9"/>
    <n v="26.335999999999999"/>
    <n v="1.2872904009720534"/>
    <s v="cust-02832"/>
    <x v="0"/>
    <x v="0"/>
    <s v="ndavis@ryzen.com"/>
    <x v="9"/>
    <s v="USA"/>
    <s v="info1"/>
    <n v="3267"/>
  </r>
  <r>
    <n v="60.238079999999997"/>
    <x v="166"/>
    <n v="1016923"/>
    <n v="279"/>
    <x v="9"/>
    <n v="76.915999999999997"/>
    <n v="-0.21683290862759375"/>
    <s v="cust-02833"/>
    <x v="0"/>
    <x v="4"/>
    <s v="nmiller@ideapad.com"/>
    <x v="9"/>
    <s v="USA"/>
    <s v="data2"/>
    <n v="6853"/>
  </r>
  <r>
    <n v="60.257599999999996"/>
    <x v="218"/>
    <n v="1003101"/>
    <n v="67"/>
    <x v="1"/>
    <n v="246.8416"/>
    <n v="-0.75588555575721439"/>
    <s v="cust-02834"/>
    <x v="7"/>
    <x v="7"/>
    <s v="lgarcia@ryzen.com"/>
    <x v="7"/>
    <s v="India"/>
    <s v="data2"/>
    <n v="7330"/>
  </r>
  <r>
    <n v="60.356400000000001"/>
    <x v="354"/>
    <n v="1004094"/>
    <n v="1954"/>
    <x v="4"/>
    <n v="156.4896"/>
    <n v="-0.61431047175019926"/>
    <s v="cust-02835"/>
    <x v="2"/>
    <x v="5"/>
    <s v="jmartinez@ryzen.com"/>
    <x v="10"/>
    <s v="USA"/>
    <s v="data2"/>
    <n v="5408"/>
  </r>
  <r>
    <n v="60.372"/>
    <x v="235"/>
    <n v="1004706"/>
    <n v="2351"/>
    <x v="4"/>
    <n v="48.384"/>
    <n v="0.24776785714285712"/>
    <s v="cust-02836"/>
    <x v="4"/>
    <x v="9"/>
    <s v="jjones@ideapad.com"/>
    <x v="0"/>
    <s v="Australia"/>
    <s v="data1"/>
    <n v="8546"/>
  </r>
  <r>
    <n v="60.469760000000001"/>
    <x v="137"/>
    <n v="1001444"/>
    <n v="1444"/>
    <x v="4"/>
    <n v="634.92768000000001"/>
    <n v="-0.90476118476989387"/>
    <s v="cust-02837"/>
    <x v="2"/>
    <x v="4"/>
    <s v="jmiller@ryzen.com"/>
    <x v="5"/>
    <s v="USA"/>
    <s v="data2"/>
    <n v="5221"/>
  </r>
  <r>
    <n v="60.486400000000003"/>
    <x v="141"/>
    <n v="1003245"/>
    <n v="829"/>
    <x v="8"/>
    <n v="108.27200000000001"/>
    <n v="-0.44134771686123836"/>
    <s v="cust-02838"/>
    <x v="9"/>
    <x v="7"/>
    <s v="ogarcia@radon.com"/>
    <x v="9"/>
    <s v="USA"/>
    <s v="info1"/>
    <n v="4024"/>
  </r>
  <r>
    <n v="60.506999999999998"/>
    <x v="218"/>
    <n v="1008615"/>
    <n v="2571"/>
    <x v="3"/>
    <n v="4.8600000000000003"/>
    <n v="11.45"/>
    <s v="cust-02839"/>
    <x v="6"/>
    <x v="1"/>
    <s v="msmith@radon.com"/>
    <x v="3"/>
    <s v="Australia"/>
    <s v="data1"/>
    <n v="9798"/>
  </r>
  <r>
    <n v="60.506999999999998"/>
    <x v="323"/>
    <n v="1006489"/>
    <n v="230"/>
    <x v="8"/>
    <n v="8.0960000000000001"/>
    <n v="6.4736907114624511"/>
    <s v="cust-02840"/>
    <x v="5"/>
    <x v="5"/>
    <s v="amartinez@radon.com"/>
    <x v="10"/>
    <s v="USA"/>
    <s v="info1"/>
    <n v="1725"/>
  </r>
  <r>
    <n v="60.506999999999998"/>
    <x v="82"/>
    <n v="1008301"/>
    <n v="2064"/>
    <x v="4"/>
    <n v="27.24"/>
    <n v="1.2212555066079294"/>
    <s v="cust-02841"/>
    <x v="3"/>
    <x v="2"/>
    <s v="swilliams@ryzen.com"/>
    <x v="0"/>
    <s v="Australia"/>
    <s v="data1"/>
    <n v="6516"/>
  </r>
  <r>
    <n v="60.506999999999998"/>
    <x v="24"/>
    <n v="1015400"/>
    <n v="955"/>
    <x v="6"/>
    <n v="27.94"/>
    <n v="1.1656048675733712"/>
    <s v="cust-02842"/>
    <x v="6"/>
    <x v="3"/>
    <s v="mbrown@ryzen.com"/>
    <x v="8"/>
    <s v="India"/>
    <s v="info1"/>
    <n v="9283"/>
  </r>
  <r>
    <n v="60.506999999999998"/>
    <x v="55"/>
    <n v="1009247"/>
    <n v="1956"/>
    <x v="0"/>
    <n v="29.571999999999999"/>
    <n v="1.0460908967942648"/>
    <s v="cust-02843"/>
    <x v="2"/>
    <x v="4"/>
    <s v="jmiller@ryzen.com"/>
    <x v="7"/>
    <s v="India"/>
    <s v="data2"/>
    <n v="6762"/>
  </r>
  <r>
    <n v="60.506999999999998"/>
    <x v="294"/>
    <n v="1010090"/>
    <n v="747"/>
    <x v="6"/>
    <n v="36.128"/>
    <n v="0.67479517271922052"/>
    <s v="cust-02844"/>
    <x v="5"/>
    <x v="8"/>
    <s v="arodriguez@ideapad.com"/>
    <x v="10"/>
    <s v="USA"/>
    <s v="data1"/>
    <n v="9583"/>
  </r>
  <r>
    <n v="60.506999999999998"/>
    <x v="363"/>
    <n v="1013475"/>
    <n v="943"/>
    <x v="3"/>
    <n v="44.8"/>
    <n v="0.35060267857142863"/>
    <s v="cust-02845"/>
    <x v="5"/>
    <x v="5"/>
    <s v="amartinez@radon.com"/>
    <x v="6"/>
    <s v="England"/>
    <s v="data2"/>
    <n v="1762"/>
  </r>
  <r>
    <n v="60.506999999999998"/>
    <x v="46"/>
    <n v="1016349"/>
    <n v="179"/>
    <x v="6"/>
    <n v="45.12"/>
    <n v="0.34102393617021282"/>
    <s v="cust-02846"/>
    <x v="8"/>
    <x v="5"/>
    <s v="imartinez@ideapad.com"/>
    <x v="9"/>
    <s v="USA"/>
    <s v="data2"/>
    <n v="4926"/>
  </r>
  <r>
    <n v="60.506999999999998"/>
    <x v="359"/>
    <n v="1018925"/>
    <n v="772"/>
    <x v="7"/>
    <n v="47.048000000000002"/>
    <n v="0.28606954599557888"/>
    <s v="cust-02847"/>
    <x v="4"/>
    <x v="7"/>
    <s v="jgarcia@ideapad.com"/>
    <x v="7"/>
    <s v="India"/>
    <s v="data1"/>
    <n v="5796"/>
  </r>
  <r>
    <n v="60.506999999999998"/>
    <x v="44"/>
    <n v="1016854"/>
    <n v="1519"/>
    <x v="2"/>
    <n v="50.42"/>
    <n v="0.20005950019833391"/>
    <s v="cust-02848"/>
    <x v="6"/>
    <x v="9"/>
    <s v="mjones@ideapad.com"/>
    <x v="5"/>
    <s v="USA"/>
    <s v="info1"/>
    <n v="5793"/>
  </r>
  <r>
    <n v="60.506999999999998"/>
    <x v="161"/>
    <n v="1012048"/>
    <n v="115"/>
    <x v="6"/>
    <n v="59.731999999999999"/>
    <n v="1.2974619969195716E-2"/>
    <s v="cust-02849"/>
    <x v="8"/>
    <x v="7"/>
    <s v="igarcia@ryzen.com"/>
    <x v="6"/>
    <s v="England"/>
    <s v="data2"/>
    <n v="1097"/>
  </r>
  <r>
    <n v="60.506999999999998"/>
    <x v="147"/>
    <n v="1019461"/>
    <n v="2336"/>
    <x v="0"/>
    <n v="65.352000000000004"/>
    <n v="-7.4136981270657445E-2"/>
    <m/>
    <x v="10"/>
    <x v="10"/>
    <m/>
    <x v="12"/>
    <m/>
    <m/>
    <m/>
  </r>
  <r>
    <n v="60.506999999999998"/>
    <x v="162"/>
    <n v="1015080"/>
    <n v="2241"/>
    <x v="8"/>
    <n v="75.468000000000004"/>
    <n v="-0.19824296390523141"/>
    <m/>
    <x v="10"/>
    <x v="10"/>
    <m/>
    <x v="12"/>
    <m/>
    <m/>
    <m/>
  </r>
  <r>
    <n v="60.506999999999998"/>
    <x v="131"/>
    <n v="1015913"/>
    <n v="2722"/>
    <x v="4"/>
    <n v="79.644000000000005"/>
    <n v="-0.24028175380442979"/>
    <m/>
    <x v="10"/>
    <x v="10"/>
    <m/>
    <x v="12"/>
    <m/>
    <m/>
    <m/>
  </r>
  <r>
    <n v="60.506999999999998"/>
    <x v="345"/>
    <n v="1015893"/>
    <n v="1511"/>
    <x v="8"/>
    <n v="119.304"/>
    <n v="-0.49283343391671697"/>
    <m/>
    <x v="10"/>
    <x v="10"/>
    <m/>
    <x v="12"/>
    <m/>
    <m/>
    <m/>
  </r>
  <r>
    <n v="60.506999999999998"/>
    <x v="75"/>
    <n v="1015176"/>
    <n v="988"/>
    <x v="2"/>
    <n v="122.676"/>
    <n v="-0.5067739411131762"/>
    <m/>
    <x v="10"/>
    <x v="10"/>
    <m/>
    <x v="12"/>
    <m/>
    <m/>
    <m/>
  </r>
  <r>
    <n v="60.506999999999998"/>
    <x v="285"/>
    <n v="1012563"/>
    <n v="1102"/>
    <x v="8"/>
    <n v="129.41999999999999"/>
    <n v="-0.53247566063977736"/>
    <m/>
    <x v="10"/>
    <x v="10"/>
    <m/>
    <x v="12"/>
    <m/>
    <m/>
    <m/>
  </r>
  <r>
    <n v="60.506999999999998"/>
    <x v="295"/>
    <n v="1015096"/>
    <n v="2697"/>
    <x v="4"/>
    <n v="142.90799999999999"/>
    <n v="-0.57660172978419677"/>
    <m/>
    <x v="10"/>
    <x v="10"/>
    <m/>
    <x v="12"/>
    <m/>
    <m/>
    <m/>
  </r>
  <r>
    <n v="60.506999999999998"/>
    <x v="212"/>
    <n v="1011905"/>
    <n v="1015"/>
    <x v="6"/>
    <n v="149.65199999999999"/>
    <n v="-0.59568198219870094"/>
    <m/>
    <x v="10"/>
    <x v="10"/>
    <m/>
    <x v="12"/>
    <m/>
    <m/>
    <m/>
  </r>
  <r>
    <n v="60.955199999999998"/>
    <x v="137"/>
    <n v="1008959"/>
    <n v="1485"/>
    <x v="4"/>
    <n v="3.2040000000000002"/>
    <n v="18.024719101123594"/>
    <m/>
    <x v="10"/>
    <x v="10"/>
    <m/>
    <x v="12"/>
    <m/>
    <m/>
    <m/>
  </r>
  <r>
    <n v="60.955199999999998"/>
    <x v="63"/>
    <n v="1014907"/>
    <n v="2099"/>
    <x v="8"/>
    <n v="3.7519999999999998"/>
    <n v="15.246055437100212"/>
    <m/>
    <x v="10"/>
    <x v="10"/>
    <m/>
    <x v="12"/>
    <m/>
    <m/>
    <m/>
  </r>
  <r>
    <n v="60.955199999999998"/>
    <x v="18"/>
    <n v="1017355"/>
    <n v="604"/>
    <x v="3"/>
    <n v="33.340000000000003"/>
    <n v="0.82829034193161344"/>
    <m/>
    <x v="10"/>
    <x v="10"/>
    <m/>
    <x v="12"/>
    <m/>
    <m/>
    <m/>
  </r>
  <r>
    <n v="60.955199999999998"/>
    <x v="327"/>
    <n v="1018790"/>
    <n v="2534"/>
    <x v="2"/>
    <n v="39.72"/>
    <n v="0.5346223564954683"/>
    <m/>
    <x v="10"/>
    <x v="10"/>
    <m/>
    <x v="12"/>
    <m/>
    <m/>
    <m/>
  </r>
  <r>
    <n v="60.955199999999998"/>
    <x v="25"/>
    <n v="1018818"/>
    <n v="2226"/>
    <x v="3"/>
    <n v="44.216000000000001"/>
    <n v="0.37857789035643197"/>
    <m/>
    <x v="10"/>
    <x v="10"/>
    <m/>
    <x v="12"/>
    <m/>
    <m/>
    <m/>
  </r>
  <r>
    <n v="60.955199999999998"/>
    <x v="152"/>
    <n v="1010482"/>
    <n v="935"/>
    <x v="2"/>
    <n v="46.463999999999999"/>
    <n v="0.31188016528925622"/>
    <m/>
    <x v="10"/>
    <x v="10"/>
    <m/>
    <x v="12"/>
    <m/>
    <m/>
    <m/>
  </r>
  <r>
    <n v="60.955199999999998"/>
    <x v="305"/>
    <n v="1014054"/>
    <n v="1476"/>
    <x v="0"/>
    <n v="50.2"/>
    <n v="0.21424701195219112"/>
    <m/>
    <x v="10"/>
    <x v="10"/>
    <m/>
    <x v="12"/>
    <m/>
    <m/>
    <m/>
  </r>
  <r>
    <n v="60.955199999999998"/>
    <x v="168"/>
    <n v="1008266"/>
    <n v="952"/>
    <x v="0"/>
    <n v="79.099999999999994"/>
    <n v="-0.22939064475347659"/>
    <m/>
    <x v="10"/>
    <x v="10"/>
    <m/>
    <x v="12"/>
    <m/>
    <m/>
    <m/>
  </r>
  <r>
    <n v="60.955199999999998"/>
    <x v="264"/>
    <n v="1013517"/>
    <n v="1513"/>
    <x v="7"/>
    <n v="89.176000000000002"/>
    <n v="-0.31646182829460845"/>
    <m/>
    <x v="10"/>
    <x v="10"/>
    <m/>
    <x v="12"/>
    <m/>
    <m/>
    <m/>
  </r>
  <r>
    <n v="60.955199999999998"/>
    <x v="246"/>
    <n v="1014961"/>
    <n v="1239"/>
    <x v="2"/>
    <n v="90.3"/>
    <n v="-0.32497009966777407"/>
    <m/>
    <x v="10"/>
    <x v="10"/>
    <m/>
    <x v="12"/>
    <m/>
    <m/>
    <m/>
  </r>
  <r>
    <n v="60.955199999999998"/>
    <x v="294"/>
    <n v="1017664"/>
    <n v="200"/>
    <x v="0"/>
    <n v="115.392"/>
    <n v="-0.47175540765391016"/>
    <m/>
    <x v="10"/>
    <x v="10"/>
    <m/>
    <x v="12"/>
    <m/>
    <m/>
    <m/>
  </r>
  <r>
    <n v="60.955199999999998"/>
    <x v="100"/>
    <n v="1013436"/>
    <n v="529"/>
    <x v="9"/>
    <n v="27.72"/>
    <n v="1.198961038961039"/>
    <m/>
    <x v="10"/>
    <x v="10"/>
    <m/>
    <x v="12"/>
    <m/>
    <m/>
    <m/>
  </r>
  <r>
    <n v="60.955199999999998"/>
    <x v="41"/>
    <n v="1010529"/>
    <n v="1540"/>
    <x v="9"/>
    <n v="47.588000000000001"/>
    <n v="0.28089434311170874"/>
    <m/>
    <x v="10"/>
    <x v="10"/>
    <m/>
    <x v="12"/>
    <m/>
    <m/>
    <m/>
  </r>
  <r>
    <n v="60.955199999999998"/>
    <x v="352"/>
    <n v="1018225"/>
    <n v="1490"/>
    <x v="9"/>
    <n v="79.06"/>
    <n v="-0.22900075891727806"/>
    <m/>
    <x v="10"/>
    <x v="10"/>
    <m/>
    <x v="12"/>
    <m/>
    <m/>
    <m/>
  </r>
  <r>
    <n v="61.016800000000003"/>
    <x v="332"/>
    <n v="1002516"/>
    <n v="2516"/>
    <x v="1"/>
    <n v="255.7696"/>
    <n v="-0.76143841957761982"/>
    <m/>
    <x v="10"/>
    <x v="10"/>
    <m/>
    <x v="12"/>
    <m/>
    <m/>
    <m/>
  </r>
  <r>
    <n v="61.318399999999997"/>
    <x v="101"/>
    <n v="1002288"/>
    <n v="2288"/>
    <x v="6"/>
    <n v="27.004799999999999"/>
    <n v="1.2706481810641068"/>
    <m/>
    <x v="10"/>
    <x v="10"/>
    <m/>
    <x v="12"/>
    <m/>
    <m/>
    <m/>
  </r>
  <r>
    <n v="61.403399999999998"/>
    <x v="305"/>
    <n v="1013347"/>
    <n v="564"/>
    <x v="7"/>
    <n v="91.963999999999999"/>
    <n v="-0.33231046931407943"/>
    <m/>
    <x v="10"/>
    <x v="10"/>
    <m/>
    <x v="12"/>
    <m/>
    <m/>
    <m/>
  </r>
  <r>
    <n v="61.403399999999998"/>
    <x v="110"/>
    <n v="1015029"/>
    <n v="2737"/>
    <x v="1"/>
    <n v="2.044"/>
    <n v="29.040802348336594"/>
    <m/>
    <x v="10"/>
    <x v="10"/>
    <m/>
    <x v="12"/>
    <m/>
    <m/>
    <m/>
  </r>
  <r>
    <n v="61.403399999999998"/>
    <x v="146"/>
    <n v="1017300"/>
    <n v="636"/>
    <x v="6"/>
    <n v="5.4160000000000004"/>
    <n v="10.337407680945345"/>
    <m/>
    <x v="10"/>
    <x v="10"/>
    <m/>
    <x v="12"/>
    <m/>
    <m/>
    <m/>
  </r>
  <r>
    <n v="61.403399999999998"/>
    <x v="30"/>
    <n v="1017602"/>
    <n v="1914"/>
    <x v="0"/>
    <n v="13.284000000000001"/>
    <n v="3.6223577235772355"/>
    <m/>
    <x v="10"/>
    <x v="10"/>
    <m/>
    <x v="12"/>
    <m/>
    <m/>
    <m/>
  </r>
  <r>
    <n v="61.403399999999998"/>
    <x v="247"/>
    <n v="1009323"/>
    <n v="1687"/>
    <x v="5"/>
    <n v="24.931999999999999"/>
    <n v="1.4628349109578054"/>
    <m/>
    <x v="10"/>
    <x v="10"/>
    <m/>
    <x v="12"/>
    <m/>
    <m/>
    <m/>
  </r>
  <r>
    <n v="61.403399999999998"/>
    <x v="270"/>
    <n v="1006279"/>
    <n v="593"/>
    <x v="1"/>
    <n v="26.8"/>
    <n v="1.2911716417910446"/>
    <m/>
    <x v="10"/>
    <x v="10"/>
    <m/>
    <x v="12"/>
    <m/>
    <m/>
    <m/>
  </r>
  <r>
    <n v="61.403399999999998"/>
    <x v="93"/>
    <n v="1007618"/>
    <n v="2522"/>
    <x v="6"/>
    <n v="29.5"/>
    <n v="1.0814711864406779"/>
    <m/>
    <x v="10"/>
    <x v="10"/>
    <m/>
    <x v="12"/>
    <m/>
    <m/>
    <m/>
  </r>
  <r>
    <n v="61.403399999999998"/>
    <x v="43"/>
    <n v="1012326"/>
    <n v="417"/>
    <x v="2"/>
    <n v="43.631999999999998"/>
    <n v="0.40730198019801983"/>
    <m/>
    <x v="10"/>
    <x v="10"/>
    <m/>
    <x v="12"/>
    <m/>
    <m/>
    <m/>
  </r>
  <r>
    <n v="61.403399999999998"/>
    <x v="66"/>
    <n v="1015508"/>
    <n v="2178"/>
    <x v="0"/>
    <n v="57.12"/>
    <n v="7.4989495798319331E-2"/>
    <m/>
    <x v="10"/>
    <x v="10"/>
    <m/>
    <x v="12"/>
    <m/>
    <m/>
    <m/>
  </r>
  <r>
    <n v="61.403399999999998"/>
    <x v="156"/>
    <n v="1007385"/>
    <n v="1785"/>
    <x v="6"/>
    <n v="68.308000000000007"/>
    <n v="-0.10108040053873643"/>
    <m/>
    <x v="10"/>
    <x v="10"/>
    <m/>
    <x v="12"/>
    <m/>
    <m/>
    <m/>
  </r>
  <r>
    <n v="61.403399999999998"/>
    <x v="186"/>
    <n v="1011875"/>
    <n v="1033"/>
    <x v="5"/>
    <n v="71.016000000000005"/>
    <n v="-0.13535822913146342"/>
    <m/>
    <x v="10"/>
    <x v="10"/>
    <m/>
    <x v="12"/>
    <m/>
    <m/>
    <m/>
  </r>
  <r>
    <n v="61.403399999999998"/>
    <x v="240"/>
    <n v="1019133"/>
    <n v="190"/>
    <x v="7"/>
    <n v="83.38"/>
    <n v="-0.26357159990405371"/>
    <m/>
    <x v="10"/>
    <x v="10"/>
    <m/>
    <x v="12"/>
    <m/>
    <m/>
    <m/>
  </r>
  <r>
    <n v="61.403399999999998"/>
    <x v="247"/>
    <n v="1015218"/>
    <n v="2719"/>
    <x v="7"/>
    <n v="91.248000000000005"/>
    <n v="-0.32707127827459237"/>
    <m/>
    <x v="10"/>
    <x v="10"/>
    <m/>
    <x v="12"/>
    <m/>
    <m/>
    <m/>
  </r>
  <r>
    <n v="61.403399999999998"/>
    <x v="311"/>
    <n v="1017841"/>
    <n v="2078"/>
    <x v="8"/>
    <n v="104.736"/>
    <n v="-0.41373166819431717"/>
    <m/>
    <x v="10"/>
    <x v="10"/>
    <m/>
    <x v="12"/>
    <m/>
    <m/>
    <m/>
  </r>
  <r>
    <n v="61.403399999999998"/>
    <x v="214"/>
    <n v="1014079"/>
    <n v="2414"/>
    <x v="3"/>
    <n v="108.108"/>
    <n v="-0.43201798201798208"/>
    <m/>
    <x v="10"/>
    <x v="10"/>
    <m/>
    <x v="12"/>
    <m/>
    <m/>
    <m/>
  </r>
  <r>
    <n v="61.403399999999998"/>
    <x v="46"/>
    <n v="1014910"/>
    <n v="42"/>
    <x v="8"/>
    <n v="115.976"/>
    <n v="-0.47055080361454094"/>
    <m/>
    <x v="10"/>
    <x v="10"/>
    <m/>
    <x v="12"/>
    <m/>
    <m/>
    <m/>
  </r>
  <r>
    <n v="61.403399999999998"/>
    <x v="114"/>
    <n v="1012290"/>
    <n v="1490"/>
    <x v="0"/>
    <n v="124.968"/>
    <n v="-0.5086470136354907"/>
    <m/>
    <x v="10"/>
    <x v="10"/>
    <m/>
    <x v="12"/>
    <m/>
    <m/>
    <m/>
  </r>
  <r>
    <n v="61.403399999999998"/>
    <x v="291"/>
    <n v="1007566"/>
    <n v="1746"/>
    <x v="8"/>
    <n v="110.2"/>
    <n v="-0.44280036297640657"/>
    <m/>
    <x v="10"/>
    <x v="10"/>
    <m/>
    <x v="12"/>
    <m/>
    <m/>
    <m/>
  </r>
  <r>
    <n v="61.547199999999997"/>
    <x v="80"/>
    <n v="1003875"/>
    <n v="556"/>
    <x v="3"/>
    <n v="408.36351999999999"/>
    <n v="-0.84928330522765605"/>
    <m/>
    <x v="10"/>
    <x v="10"/>
    <m/>
    <x v="12"/>
    <m/>
    <m/>
    <m/>
  </r>
  <r>
    <n v="61.672319999999999"/>
    <x v="187"/>
    <n v="1015775"/>
    <n v="280"/>
    <x v="9"/>
    <n v="144.876"/>
    <n v="-0.57430961649962731"/>
    <m/>
    <x v="10"/>
    <x v="10"/>
    <m/>
    <x v="12"/>
    <m/>
    <m/>
    <m/>
  </r>
  <r>
    <n v="61.672319999999999"/>
    <x v="77"/>
    <n v="1008382"/>
    <n v="1211"/>
    <x v="9"/>
    <n v="6.8040000000000003"/>
    <n v="8.0641269841269843"/>
    <m/>
    <x v="10"/>
    <x v="10"/>
    <m/>
    <x v="12"/>
    <m/>
    <m/>
    <m/>
  </r>
  <r>
    <n v="61.851599999999998"/>
    <x v="50"/>
    <n v="1016267"/>
    <n v="315"/>
    <x v="3"/>
    <n v="10.904"/>
    <n v="4.6723771093176811"/>
    <m/>
    <x v="10"/>
    <x v="10"/>
    <m/>
    <x v="12"/>
    <m/>
    <m/>
    <m/>
  </r>
  <r>
    <n v="61.851599999999998"/>
    <x v="95"/>
    <n v="1015008"/>
    <n v="1636"/>
    <x v="0"/>
    <n v="19.443999999999999"/>
    <n v="2.181012137420284"/>
    <m/>
    <x v="10"/>
    <x v="10"/>
    <m/>
    <x v="12"/>
    <m/>
    <m/>
    <m/>
  </r>
  <r>
    <n v="61.851599999999998"/>
    <x v="39"/>
    <n v="1019128"/>
    <n v="866"/>
    <x v="8"/>
    <n v="22.143999999999998"/>
    <n v="1.793153901734104"/>
    <m/>
    <x v="10"/>
    <x v="10"/>
    <m/>
    <x v="12"/>
    <m/>
    <m/>
    <m/>
  </r>
  <r>
    <n v="61.851599999999998"/>
    <x v="206"/>
    <n v="1019486"/>
    <n v="336"/>
    <x v="1"/>
    <n v="43.5"/>
    <n v="0.42187586206896549"/>
    <m/>
    <x v="10"/>
    <x v="10"/>
    <m/>
    <x v="12"/>
    <m/>
    <m/>
    <m/>
  </r>
  <r>
    <n v="61.851599999999998"/>
    <x v="280"/>
    <n v="1019609"/>
    <n v="2792"/>
    <x v="5"/>
    <n v="61.031999999999996"/>
    <n v="1.3429020841525778E-2"/>
    <m/>
    <x v="10"/>
    <x v="10"/>
    <m/>
    <x v="12"/>
    <m/>
    <m/>
    <m/>
  </r>
  <r>
    <n v="61.851599999999998"/>
    <x v="147"/>
    <n v="1013113"/>
    <n v="1816"/>
    <x v="8"/>
    <n v="72.724000000000004"/>
    <n v="-0.14950222760024209"/>
    <m/>
    <x v="10"/>
    <x v="10"/>
    <m/>
    <x v="12"/>
    <m/>
    <m/>
    <m/>
  </r>
  <r>
    <n v="61.851599999999998"/>
    <x v="153"/>
    <n v="1017095"/>
    <n v="215"/>
    <x v="7"/>
    <n v="86.884"/>
    <n v="-0.28811288614704667"/>
    <m/>
    <x v="10"/>
    <x v="10"/>
    <m/>
    <x v="12"/>
    <m/>
    <m/>
    <m/>
  </r>
  <r>
    <n v="61.851599999999998"/>
    <x v="331"/>
    <n v="1007140"/>
    <n v="1870"/>
    <x v="7"/>
    <n v="90.804000000000002"/>
    <n v="-0.31884498480243167"/>
    <m/>
    <x v="10"/>
    <x v="10"/>
    <m/>
    <x v="12"/>
    <m/>
    <m/>
    <m/>
  </r>
  <r>
    <n v="61.851599999999998"/>
    <x v="358"/>
    <n v="1006632"/>
    <n v="1872"/>
    <x v="2"/>
    <n v="92.58"/>
    <n v="-0.3319118600129618"/>
    <m/>
    <x v="10"/>
    <x v="10"/>
    <m/>
    <x v="12"/>
    <m/>
    <m/>
    <m/>
  </r>
  <r>
    <n v="61.851599999999998"/>
    <x v="260"/>
    <n v="1019054"/>
    <n v="257"/>
    <x v="2"/>
    <n v="103.072"/>
    <n v="-0.39991850357031983"/>
    <m/>
    <x v="10"/>
    <x v="10"/>
    <m/>
    <x v="12"/>
    <m/>
    <m/>
    <m/>
  </r>
  <r>
    <n v="61.851599999999998"/>
    <x v="44"/>
    <n v="1006071"/>
    <n v="1414"/>
    <x v="5"/>
    <n v="106.464"/>
    <n v="-0.41903742110009018"/>
    <m/>
    <x v="10"/>
    <x v="10"/>
    <m/>
    <x v="12"/>
    <m/>
    <m/>
    <m/>
  </r>
  <r>
    <n v="61.851599999999998"/>
    <x v="65"/>
    <n v="1014347"/>
    <n v="1248"/>
    <x v="8"/>
    <n v="121.056"/>
    <n v="-0.48906621728786676"/>
    <m/>
    <x v="10"/>
    <x v="10"/>
    <m/>
    <x v="12"/>
    <m/>
    <m/>
    <m/>
  </r>
  <r>
    <n v="61.851599999999998"/>
    <x v="244"/>
    <n v="1016910"/>
    <n v="2354"/>
    <x v="0"/>
    <n v="135.66800000000001"/>
    <n v="-0.5440958811215616"/>
    <m/>
    <x v="10"/>
    <x v="10"/>
    <m/>
    <x v="12"/>
    <m/>
    <m/>
    <m/>
  </r>
  <r>
    <n v="62.004800000000003"/>
    <x v="304"/>
    <n v="1003906"/>
    <n v="1164"/>
    <x v="1"/>
    <n v="340.57600000000002"/>
    <n v="-0.81794136991449784"/>
    <m/>
    <x v="10"/>
    <x v="10"/>
    <m/>
    <x v="12"/>
    <m/>
    <m/>
    <m/>
  </r>
  <r>
    <n v="62.134799999999998"/>
    <x v="307"/>
    <n v="1002854"/>
    <n v="1089"/>
    <x v="0"/>
    <n v="166.672"/>
    <n v="-0.62720312949985602"/>
    <m/>
    <x v="10"/>
    <x v="10"/>
    <m/>
    <x v="12"/>
    <m/>
    <m/>
    <m/>
  </r>
  <r>
    <n v="62.299799999999998"/>
    <x v="284"/>
    <n v="1017540"/>
    <n v="1926"/>
    <x v="1"/>
    <n v="18.86"/>
    <n v="2.3032767762460233"/>
    <m/>
    <x v="10"/>
    <x v="10"/>
    <m/>
    <x v="12"/>
    <m/>
    <m/>
    <m/>
  </r>
  <r>
    <n v="62.299799999999998"/>
    <x v="235"/>
    <n v="1008369"/>
    <n v="901"/>
    <x v="0"/>
    <n v="22.248000000000001"/>
    <n v="1.8002427184466019"/>
    <m/>
    <x v="10"/>
    <x v="10"/>
    <m/>
    <x v="12"/>
    <m/>
    <m/>
    <m/>
  </r>
  <r>
    <n v="62.299799999999998"/>
    <x v="202"/>
    <n v="1014581"/>
    <n v="2832"/>
    <x v="4"/>
    <n v="23.356000000000002"/>
    <n v="1.6674002397670831"/>
    <m/>
    <x v="10"/>
    <x v="10"/>
    <m/>
    <x v="12"/>
    <m/>
    <m/>
    <m/>
  </r>
  <r>
    <n v="62.299799999999998"/>
    <x v="311"/>
    <n v="1009940"/>
    <n v="2836"/>
    <x v="8"/>
    <n v="26.1"/>
    <n v="1.3869655172413791"/>
    <m/>
    <x v="10"/>
    <x v="10"/>
    <m/>
    <x v="12"/>
    <m/>
    <m/>
    <m/>
  </r>
  <r>
    <n v="62.299799999999998"/>
    <x v="284"/>
    <n v="1014141"/>
    <n v="1085"/>
    <x v="7"/>
    <n v="28.975999999999999"/>
    <n v="1.150048315847598"/>
    <m/>
    <x v="10"/>
    <x v="10"/>
    <m/>
    <x v="12"/>
    <m/>
    <m/>
    <m/>
  </r>
  <r>
    <n v="62.299799999999998"/>
    <x v="17"/>
    <n v="1012839"/>
    <n v="437"/>
    <x v="7"/>
    <n v="30.1"/>
    <n v="1.0697607973421925"/>
    <m/>
    <x v="10"/>
    <x v="10"/>
    <m/>
    <x v="12"/>
    <m/>
    <m/>
    <m/>
  </r>
  <r>
    <n v="62.299799999999998"/>
    <x v="287"/>
    <n v="1015130"/>
    <n v="2520"/>
    <x v="7"/>
    <n v="34.595999999999997"/>
    <n v="0.80078043704474522"/>
    <m/>
    <x v="10"/>
    <x v="10"/>
    <m/>
    <x v="12"/>
    <m/>
    <m/>
    <m/>
  </r>
  <r>
    <n v="62.299799999999998"/>
    <x v="13"/>
    <n v="1018993"/>
    <n v="344"/>
    <x v="3"/>
    <n v="43.588000000000001"/>
    <n v="0.42928787739744878"/>
    <m/>
    <x v="10"/>
    <x v="10"/>
    <m/>
    <x v="12"/>
    <m/>
    <m/>
    <m/>
  </r>
  <r>
    <n v="62.299799999999998"/>
    <x v="281"/>
    <n v="1014721"/>
    <n v="2147"/>
    <x v="4"/>
    <n v="51.951999999999998"/>
    <n v="0.19918001231906374"/>
    <m/>
    <x v="10"/>
    <x v="10"/>
    <m/>
    <x v="12"/>
    <m/>
    <m/>
    <m/>
  </r>
  <r>
    <n v="62.299799999999998"/>
    <x v="121"/>
    <n v="1010004"/>
    <n v="1807"/>
    <x v="5"/>
    <n v="54.828000000000003"/>
    <n v="0.13627708470124744"/>
    <m/>
    <x v="10"/>
    <x v="10"/>
    <m/>
    <x v="12"/>
    <m/>
    <m/>
    <m/>
  </r>
  <r>
    <n v="62.299799999999998"/>
    <x v="362"/>
    <n v="1012119"/>
    <n v="1824"/>
    <x v="1"/>
    <n v="57.572000000000003"/>
    <n v="8.2119780448829199E-2"/>
    <m/>
    <x v="10"/>
    <x v="10"/>
    <m/>
    <x v="12"/>
    <m/>
    <m/>
    <m/>
  </r>
  <r>
    <n v="62.299799999999998"/>
    <x v="9"/>
    <n v="1014561"/>
    <n v="648"/>
    <x v="2"/>
    <n v="64.316000000000003"/>
    <n v="-3.1348342558616904E-2"/>
    <m/>
    <x v="10"/>
    <x v="10"/>
    <m/>
    <x v="12"/>
    <m/>
    <m/>
    <m/>
  </r>
  <r>
    <n v="62.299799999999998"/>
    <x v="265"/>
    <n v="1009572"/>
    <n v="1361"/>
    <x v="4"/>
    <n v="64.944000000000003"/>
    <n v="-4.071507760532158E-2"/>
    <m/>
    <x v="10"/>
    <x v="10"/>
    <m/>
    <x v="12"/>
    <m/>
    <m/>
    <m/>
  </r>
  <r>
    <n v="62.299799999999998"/>
    <x v="80"/>
    <n v="1014772"/>
    <n v="1126"/>
    <x v="8"/>
    <n v="67.191999999999993"/>
    <n v="-7.2809263007500832E-2"/>
    <m/>
    <x v="10"/>
    <x v="10"/>
    <m/>
    <x v="12"/>
    <m/>
    <m/>
    <m/>
  </r>
  <r>
    <n v="62.299799999999998"/>
    <x v="260"/>
    <n v="1008744"/>
    <n v="1434"/>
    <x v="6"/>
    <n v="67.891999999999996"/>
    <n v="-8.2369056737170779E-2"/>
    <m/>
    <x v="10"/>
    <x v="10"/>
    <m/>
    <x v="12"/>
    <m/>
    <m/>
    <m/>
  </r>
  <r>
    <n v="62.299799999999998"/>
    <x v="358"/>
    <n v="1018523"/>
    <n v="655"/>
    <x v="7"/>
    <n v="69.44"/>
    <n v="-0.10282546082949309"/>
    <m/>
    <x v="10"/>
    <x v="10"/>
    <m/>
    <x v="12"/>
    <m/>
    <m/>
    <m/>
  </r>
  <r>
    <n v="62.299799999999998"/>
    <x v="199"/>
    <n v="1015952"/>
    <n v="745"/>
    <x v="7"/>
    <n v="71.06"/>
    <n v="-0.12327891922319173"/>
    <m/>
    <x v="10"/>
    <x v="10"/>
    <m/>
    <x v="12"/>
    <m/>
    <m/>
    <m/>
  </r>
  <r>
    <n v="62.299799999999998"/>
    <x v="315"/>
    <n v="1011716"/>
    <n v="566"/>
    <x v="0"/>
    <n v="79.555999999999997"/>
    <n v="-0.2169063301322339"/>
    <m/>
    <x v="10"/>
    <x v="10"/>
    <m/>
    <x v="12"/>
    <m/>
    <m/>
    <m/>
  </r>
  <r>
    <n v="62.299799999999998"/>
    <x v="2"/>
    <n v="1007123"/>
    <n v="1923"/>
    <x v="0"/>
    <n v="80.772000000000006"/>
    <n v="-0.22869558757985448"/>
    <m/>
    <x v="10"/>
    <x v="10"/>
    <m/>
    <x v="12"/>
    <m/>
    <m/>
    <m/>
  </r>
  <r>
    <n v="62.299799999999998"/>
    <x v="190"/>
    <n v="1018687"/>
    <n v="756"/>
    <x v="3"/>
    <n v="88.548000000000002"/>
    <n v="-0.29642905542756476"/>
    <m/>
    <x v="10"/>
    <x v="10"/>
    <m/>
    <x v="12"/>
    <m/>
    <m/>
    <m/>
  </r>
  <r>
    <n v="62.299799999999998"/>
    <x v="263"/>
    <n v="1016490"/>
    <n v="2622"/>
    <x v="6"/>
    <n v="89.043999999999997"/>
    <n v="-0.30034814249135261"/>
    <m/>
    <x v="10"/>
    <x v="10"/>
    <m/>
    <x v="12"/>
    <m/>
    <m/>
    <m/>
  </r>
  <r>
    <n v="62.299799999999998"/>
    <x v="128"/>
    <n v="1009757"/>
    <n v="440"/>
    <x v="7"/>
    <n v="91.92"/>
    <n v="-0.32223890339425593"/>
    <m/>
    <x v="10"/>
    <x v="10"/>
    <m/>
    <x v="12"/>
    <m/>
    <m/>
    <m/>
  </r>
  <r>
    <n v="62.299799999999998"/>
    <x v="57"/>
    <n v="1018702"/>
    <n v="2623"/>
    <x v="0"/>
    <n v="93.043999999999997"/>
    <n v="-0.33042646489832767"/>
    <m/>
    <x v="10"/>
    <x v="10"/>
    <m/>
    <x v="12"/>
    <m/>
    <m/>
    <m/>
  </r>
  <r>
    <n v="62.299799999999998"/>
    <x v="125"/>
    <n v="1016878"/>
    <n v="1253"/>
    <x v="8"/>
    <n v="94.168000000000006"/>
    <n v="-0.33841857106448059"/>
    <m/>
    <x v="10"/>
    <x v="10"/>
    <m/>
    <x v="12"/>
    <m/>
    <m/>
    <m/>
  </r>
  <r>
    <n v="62.299799999999998"/>
    <x v="336"/>
    <n v="1018951"/>
    <n v="442"/>
    <x v="0"/>
    <n v="96.912000000000006"/>
    <n v="-0.35715081723625564"/>
    <m/>
    <x v="10"/>
    <x v="10"/>
    <m/>
    <x v="12"/>
    <m/>
    <m/>
    <m/>
  </r>
  <r>
    <n v="62.38944"/>
    <x v="58"/>
    <n v="1015365"/>
    <n v="2744"/>
    <x v="9"/>
    <n v="27.116"/>
    <n v="1.3008349314058121"/>
    <m/>
    <x v="10"/>
    <x v="10"/>
    <m/>
    <x v="12"/>
    <m/>
    <m/>
    <m/>
  </r>
  <r>
    <n v="62.478000000000002"/>
    <x v="21"/>
    <n v="1005205"/>
    <n v="2234"/>
    <x v="3"/>
    <n v="356.22399999999999"/>
    <n v="-0.82461035752784761"/>
    <m/>
    <x v="10"/>
    <x v="10"/>
    <m/>
    <x v="12"/>
    <m/>
    <m/>
    <m/>
  </r>
  <r>
    <n v="62.6496"/>
    <x v="149"/>
    <n v="1003990"/>
    <n v="1773"/>
    <x v="9"/>
    <n v="140.8768"/>
    <n v="-0.55528802471379257"/>
    <m/>
    <x v="10"/>
    <x v="10"/>
    <m/>
    <x v="12"/>
    <m/>
    <m/>
    <m/>
  </r>
  <r>
    <n v="62.747999999999998"/>
    <x v="332"/>
    <n v="1016331"/>
    <n v="2227"/>
    <x v="3"/>
    <n v="134.58799999999999"/>
    <n v="-0.5337771569530716"/>
    <m/>
    <x v="10"/>
    <x v="10"/>
    <m/>
    <x v="12"/>
    <m/>
    <m/>
    <m/>
  </r>
  <r>
    <n v="62.747999999999998"/>
    <x v="156"/>
    <n v="1015805"/>
    <n v="2291"/>
    <x v="1"/>
    <n v="0.29199999999999998"/>
    <n v="213.89041095890411"/>
    <m/>
    <x v="10"/>
    <x v="10"/>
    <m/>
    <x v="12"/>
    <m/>
    <m/>
    <m/>
  </r>
  <r>
    <n v="62.747999999999998"/>
    <x v="261"/>
    <n v="1011808"/>
    <n v="1414"/>
    <x v="8"/>
    <n v="4.2039999999999997"/>
    <n v="13.925784966698382"/>
    <m/>
    <x v="10"/>
    <x v="10"/>
    <m/>
    <x v="12"/>
    <m/>
    <m/>
    <m/>
  </r>
  <r>
    <n v="62.747999999999998"/>
    <x v="123"/>
    <n v="1014736"/>
    <n v="306"/>
    <x v="4"/>
    <n v="5.3280000000000003"/>
    <n v="10.777027027027026"/>
    <m/>
    <x v="10"/>
    <x v="10"/>
    <m/>
    <x v="12"/>
    <m/>
    <m/>
    <m/>
  </r>
  <r>
    <n v="62.747999999999998"/>
    <x v="166"/>
    <n v="1016917"/>
    <n v="2425"/>
    <x v="7"/>
    <n v="12.071999999999999"/>
    <n v="4.1978131212723664"/>
    <m/>
    <x v="10"/>
    <x v="10"/>
    <m/>
    <x v="12"/>
    <m/>
    <m/>
    <m/>
  </r>
  <r>
    <n v="62.747999999999998"/>
    <x v="26"/>
    <n v="1008438"/>
    <n v="317"/>
    <x v="5"/>
    <n v="14.496"/>
    <n v="3.3286423841059598"/>
    <m/>
    <x v="10"/>
    <x v="10"/>
    <m/>
    <x v="12"/>
    <m/>
    <m/>
    <m/>
  </r>
  <r>
    <n v="62.747999999999998"/>
    <x v="145"/>
    <n v="1006603"/>
    <n v="1304"/>
    <x v="2"/>
    <n v="15.692"/>
    <n v="2.9987254652052"/>
    <m/>
    <x v="10"/>
    <x v="10"/>
    <m/>
    <x v="12"/>
    <m/>
    <m/>
    <m/>
  </r>
  <r>
    <n v="62.747999999999998"/>
    <x v="257"/>
    <n v="1012262"/>
    <n v="114"/>
    <x v="6"/>
    <n v="19.399999999999999"/>
    <n v="2.2344329896907218"/>
    <m/>
    <x v="10"/>
    <x v="10"/>
    <m/>
    <x v="12"/>
    <m/>
    <m/>
    <m/>
  </r>
  <r>
    <n v="62.747999999999998"/>
    <x v="298"/>
    <n v="1018268"/>
    <n v="1858"/>
    <x v="6"/>
    <n v="19.399999999999999"/>
    <n v="2.2344329896907218"/>
    <m/>
    <x v="10"/>
    <x v="10"/>
    <m/>
    <x v="12"/>
    <m/>
    <m/>
    <m/>
  </r>
  <r>
    <n v="62.747999999999998"/>
    <x v="166"/>
    <n v="1011979"/>
    <n v="2434"/>
    <x v="4"/>
    <n v="19.940000000000001"/>
    <n v="2.1468405215646937"/>
    <m/>
    <x v="10"/>
    <x v="10"/>
    <m/>
    <x v="12"/>
    <m/>
    <m/>
    <m/>
  </r>
  <r>
    <n v="62.747999999999998"/>
    <x v="109"/>
    <n v="1014876"/>
    <n v="1159"/>
    <x v="8"/>
    <n v="21.064"/>
    <n v="1.978921382453475"/>
    <m/>
    <x v="10"/>
    <x v="10"/>
    <m/>
    <x v="12"/>
    <m/>
    <m/>
    <m/>
  </r>
  <r>
    <n v="62.747999999999998"/>
    <x v="217"/>
    <n v="1008965"/>
    <n v="1100"/>
    <x v="1"/>
    <n v="21.792000000000002"/>
    <n v="1.8794052863436119"/>
    <m/>
    <x v="10"/>
    <x v="10"/>
    <m/>
    <x v="12"/>
    <m/>
    <m/>
    <m/>
  </r>
  <r>
    <n v="62.747999999999998"/>
    <x v="92"/>
    <n v="1008141"/>
    <n v="253"/>
    <x v="8"/>
    <n v="24.12"/>
    <n v="1.6014925373134328"/>
    <m/>
    <x v="10"/>
    <x v="10"/>
    <m/>
    <x v="12"/>
    <m/>
    <m/>
    <m/>
  </r>
  <r>
    <n v="62.747999999999998"/>
    <x v="326"/>
    <n v="1014524"/>
    <n v="1489"/>
    <x v="3"/>
    <n v="32.304000000000002"/>
    <n v="0.94242199108469515"/>
    <m/>
    <x v="10"/>
    <x v="10"/>
    <m/>
    <x v="12"/>
    <m/>
    <m/>
    <m/>
  </r>
  <r>
    <n v="62.747999999999998"/>
    <x v="228"/>
    <n v="1017823"/>
    <n v="1960"/>
    <x v="2"/>
    <n v="43.003999999999998"/>
    <n v="0.45912008185285091"/>
    <m/>
    <x v="10"/>
    <x v="10"/>
    <m/>
    <x v="12"/>
    <m/>
    <m/>
    <m/>
  </r>
  <r>
    <n v="62.747999999999998"/>
    <x v="221"/>
    <n v="1005831"/>
    <n v="247"/>
    <x v="3"/>
    <n v="44.08"/>
    <n v="0.42350272232304897"/>
    <m/>
    <x v="10"/>
    <x v="10"/>
    <m/>
    <x v="12"/>
    <m/>
    <m/>
    <m/>
  </r>
  <r>
    <n v="62.747999999999998"/>
    <x v="289"/>
    <n v="1012447"/>
    <n v="605"/>
    <x v="1"/>
    <n v="77.847999999999999"/>
    <n v="-0.19396773199054571"/>
    <m/>
    <x v="10"/>
    <x v="10"/>
    <m/>
    <x v="12"/>
    <m/>
    <m/>
    <m/>
  </r>
  <r>
    <n v="62.747999999999998"/>
    <x v="56"/>
    <n v="1019026"/>
    <n v="158"/>
    <x v="5"/>
    <n v="89.087999999999994"/>
    <n v="-0.29566271551724138"/>
    <m/>
    <x v="10"/>
    <x v="10"/>
    <m/>
    <x v="12"/>
    <m/>
    <m/>
    <m/>
  </r>
  <r>
    <n v="62.747999999999998"/>
    <x v="297"/>
    <n v="1015735"/>
    <n v="2481"/>
    <x v="8"/>
    <n v="108.736"/>
    <n v="-0.4229326074161272"/>
    <m/>
    <x v="10"/>
    <x v="10"/>
    <m/>
    <x v="12"/>
    <m/>
    <m/>
    <m/>
  </r>
  <r>
    <n v="62.747999999999998"/>
    <x v="199"/>
    <n v="1006542"/>
    <n v="1525"/>
    <x v="0"/>
    <n v="122.46"/>
    <n v="-0.48760411562959333"/>
    <m/>
    <x v="10"/>
    <x v="10"/>
    <m/>
    <x v="12"/>
    <m/>
    <m/>
    <m/>
  </r>
  <r>
    <n v="62.747999999999998"/>
    <x v="268"/>
    <n v="1009201"/>
    <n v="114"/>
    <x v="6"/>
    <n v="152.04400000000001"/>
    <n v="-0.58730367525190086"/>
    <m/>
    <x v="10"/>
    <x v="10"/>
    <m/>
    <x v="12"/>
    <m/>
    <m/>
    <m/>
  </r>
  <r>
    <n v="62.747999999999998"/>
    <x v="120"/>
    <n v="1017243"/>
    <n v="2605"/>
    <x v="0"/>
    <n v="144.70400000000001"/>
    <n v="-0.56636996904024772"/>
    <m/>
    <x v="10"/>
    <x v="10"/>
    <m/>
    <x v="12"/>
    <m/>
    <m/>
    <m/>
  </r>
  <r>
    <n v="62.893999999999998"/>
    <x v="246"/>
    <n v="1003419"/>
    <n v="2206"/>
    <x v="4"/>
    <n v="135.1712"/>
    <n v="-0.53470857697497687"/>
    <m/>
    <x v="10"/>
    <x v="10"/>
    <m/>
    <x v="12"/>
    <m/>
    <m/>
    <m/>
  </r>
  <r>
    <n v="62.992800000000003"/>
    <x v="23"/>
    <n v="1004727"/>
    <n v="571"/>
    <x v="8"/>
    <n v="407.5872"/>
    <n v="-0.84544951362555054"/>
    <m/>
    <x v="10"/>
    <x v="10"/>
    <m/>
    <x v="12"/>
    <m/>
    <m/>
    <m/>
  </r>
  <r>
    <n v="63.106560000000002"/>
    <x v="285"/>
    <n v="1010494"/>
    <n v="883"/>
    <x v="9"/>
    <n v="41.988"/>
    <n v="0.50296656187482147"/>
    <m/>
    <x v="10"/>
    <x v="10"/>
    <m/>
    <x v="12"/>
    <m/>
    <m/>
    <m/>
  </r>
  <r>
    <n v="63.106560000000002"/>
    <x v="347"/>
    <n v="1006889"/>
    <n v="1623"/>
    <x v="9"/>
    <n v="76.739999999999995"/>
    <n v="-0.17765754495699757"/>
    <m/>
    <x v="10"/>
    <x v="10"/>
    <m/>
    <x v="12"/>
    <m/>
    <m/>
    <m/>
  </r>
  <r>
    <n v="63.106560000000002"/>
    <x v="53"/>
    <n v="1008941"/>
    <n v="1697"/>
    <x v="9"/>
    <n v="96.176000000000002"/>
    <n v="-0.34384295458326403"/>
    <m/>
    <x v="10"/>
    <x v="10"/>
    <m/>
    <x v="12"/>
    <m/>
    <m/>
    <m/>
  </r>
  <r>
    <n v="63.106560000000002"/>
    <x v="49"/>
    <n v="1009396"/>
    <n v="2315"/>
    <x v="9"/>
    <n v="18.384"/>
    <n v="2.4326892950391645"/>
    <m/>
    <x v="10"/>
    <x v="10"/>
    <m/>
    <x v="12"/>
    <m/>
    <m/>
    <m/>
  </r>
  <r>
    <n v="63.169600000000003"/>
    <x v="174"/>
    <n v="1001894"/>
    <n v="1894"/>
    <x v="2"/>
    <n v="243.5712"/>
    <n v="-0.74065242524567765"/>
    <m/>
    <x v="10"/>
    <x v="10"/>
    <m/>
    <x v="12"/>
    <m/>
    <m/>
    <m/>
  </r>
  <r>
    <n v="63.196199999999997"/>
    <x v="225"/>
    <n v="1009065"/>
    <n v="2391"/>
    <x v="3"/>
    <n v="78.98"/>
    <n v="-0.19984553051405426"/>
    <m/>
    <x v="10"/>
    <x v="10"/>
    <m/>
    <x v="12"/>
    <m/>
    <m/>
    <m/>
  </r>
  <r>
    <n v="63.196199999999997"/>
    <x v="250"/>
    <n v="1016432"/>
    <n v="242"/>
    <x v="7"/>
    <n v="2.54"/>
    <n v="23.880393700787401"/>
    <m/>
    <x v="10"/>
    <x v="10"/>
    <m/>
    <x v="12"/>
    <m/>
    <m/>
    <m/>
  </r>
  <r>
    <n v="63.196199999999997"/>
    <x v="196"/>
    <n v="1014953"/>
    <n v="1607"/>
    <x v="2"/>
    <n v="21.064"/>
    <n v="2.0001993923281427"/>
    <m/>
    <x v="10"/>
    <x v="10"/>
    <m/>
    <x v="12"/>
    <m/>
    <m/>
    <m/>
  </r>
  <r>
    <n v="63.196199999999997"/>
    <x v="181"/>
    <n v="1012156"/>
    <n v="2309"/>
    <x v="2"/>
    <n v="25.56"/>
    <n v="1.4724647887323945"/>
    <m/>
    <x v="10"/>
    <x v="10"/>
    <m/>
    <x v="12"/>
    <m/>
    <m/>
    <m/>
  </r>
  <r>
    <n v="63.196199999999997"/>
    <x v="250"/>
    <n v="1010745"/>
    <n v="1714"/>
    <x v="5"/>
    <n v="30.64"/>
    <n v="1.0625391644908615"/>
    <m/>
    <x v="10"/>
    <x v="10"/>
    <m/>
    <x v="12"/>
    <m/>
    <m/>
    <m/>
  </r>
  <r>
    <n v="63.196199999999997"/>
    <x v="110"/>
    <n v="1016811"/>
    <n v="1906"/>
    <x v="3"/>
    <n v="35.676000000000002"/>
    <n v="0.77139253279515629"/>
    <m/>
    <x v="10"/>
    <x v="10"/>
    <m/>
    <x v="12"/>
    <m/>
    <m/>
    <m/>
  </r>
  <r>
    <n v="63.196199999999997"/>
    <x v="337"/>
    <n v="1011711"/>
    <n v="1442"/>
    <x v="4"/>
    <n v="39.631999999999998"/>
    <n v="0.59457509083568838"/>
    <m/>
    <x v="10"/>
    <x v="10"/>
    <m/>
    <x v="12"/>
    <m/>
    <m/>
    <m/>
  </r>
  <r>
    <n v="63.196199999999997"/>
    <x v="32"/>
    <n v="1006768"/>
    <n v="2063"/>
    <x v="4"/>
    <n v="41.988"/>
    <n v="0.50510145755930258"/>
    <m/>
    <x v="10"/>
    <x v="10"/>
    <m/>
    <x v="12"/>
    <m/>
    <m/>
    <m/>
  </r>
  <r>
    <n v="63.196199999999997"/>
    <x v="138"/>
    <n v="1015644"/>
    <n v="2112"/>
    <x v="6"/>
    <n v="44.667999999999999"/>
    <n v="0.41479806572938116"/>
    <m/>
    <x v="10"/>
    <x v="10"/>
    <m/>
    <x v="12"/>
    <m/>
    <m/>
    <m/>
  </r>
  <r>
    <n v="63.196199999999997"/>
    <x v="236"/>
    <n v="1010242"/>
    <n v="1769"/>
    <x v="6"/>
    <n v="53.66"/>
    <n v="0.17771524412970557"/>
    <m/>
    <x v="10"/>
    <x v="10"/>
    <m/>
    <x v="12"/>
    <m/>
    <m/>
    <m/>
  </r>
  <r>
    <n v="63.196199999999997"/>
    <x v="129"/>
    <n v="1010411"/>
    <n v="670"/>
    <x v="0"/>
    <n v="61.527999999999999"/>
    <n v="2.711285918606161E-2"/>
    <m/>
    <x v="10"/>
    <x v="10"/>
    <m/>
    <x v="12"/>
    <m/>
    <m/>
    <m/>
  </r>
  <r>
    <n v="63.196199999999997"/>
    <x v="353"/>
    <n v="1016136"/>
    <n v="1637"/>
    <x v="8"/>
    <n v="66.608000000000004"/>
    <n v="-5.1222075426375309E-2"/>
    <m/>
    <x v="10"/>
    <x v="10"/>
    <m/>
    <x v="12"/>
    <m/>
    <m/>
    <m/>
  </r>
  <r>
    <n v="63.196199999999997"/>
    <x v="266"/>
    <n v="1014544"/>
    <n v="894"/>
    <x v="5"/>
    <n v="70.52"/>
    <n v="-0.10385422575155982"/>
    <m/>
    <x v="10"/>
    <x v="10"/>
    <m/>
    <x v="12"/>
    <m/>
    <m/>
    <m/>
  </r>
  <r>
    <n v="63.196199999999997"/>
    <x v="203"/>
    <n v="1012823"/>
    <n v="1884"/>
    <x v="0"/>
    <n v="88.504000000000005"/>
    <n v="-0.28595091747265666"/>
    <m/>
    <x v="10"/>
    <x v="10"/>
    <m/>
    <x v="12"/>
    <m/>
    <m/>
    <m/>
  </r>
  <r>
    <n v="63.196199999999997"/>
    <x v="69"/>
    <n v="1018998"/>
    <n v="484"/>
    <x v="2"/>
    <n v="89.087999999999994"/>
    <n v="-0.29063173491379307"/>
    <m/>
    <x v="10"/>
    <x v="10"/>
    <m/>
    <x v="12"/>
    <m/>
    <m/>
    <m/>
  </r>
  <r>
    <n v="63.196199999999997"/>
    <x v="1"/>
    <n v="1019805"/>
    <n v="451"/>
    <x v="1"/>
    <n v="90.212000000000003"/>
    <n v="-0.29947013701059733"/>
    <m/>
    <x v="10"/>
    <x v="10"/>
    <m/>
    <x v="12"/>
    <m/>
    <m/>
    <m/>
  </r>
  <r>
    <n v="63.196199999999997"/>
    <x v="278"/>
    <n v="1009405"/>
    <n v="1963"/>
    <x v="3"/>
    <n v="126.18"/>
    <n v="-0.49915834522111274"/>
    <m/>
    <x v="10"/>
    <x v="10"/>
    <m/>
    <x v="12"/>
    <m/>
    <m/>
    <m/>
  </r>
  <r>
    <n v="63.196199999999997"/>
    <x v="92"/>
    <n v="1006567"/>
    <n v="1483"/>
    <x v="3"/>
    <n v="137.14400000000001"/>
    <n v="-0.53919821501487486"/>
    <m/>
    <x v="10"/>
    <x v="10"/>
    <m/>
    <x v="12"/>
    <m/>
    <m/>
    <m/>
  </r>
  <r>
    <n v="63.196199999999997"/>
    <x v="85"/>
    <n v="1009264"/>
    <n v="1610"/>
    <x v="6"/>
    <n v="150.06"/>
    <n v="-0.57886045581767287"/>
    <m/>
    <x v="10"/>
    <x v="10"/>
    <m/>
    <x v="12"/>
    <m/>
    <m/>
    <m/>
  </r>
  <r>
    <n v="63.196199999999997"/>
    <x v="121"/>
    <n v="1008756"/>
    <n v="874"/>
    <x v="5"/>
    <n v="166.756"/>
    <n v="-0.62102593010146556"/>
    <m/>
    <x v="10"/>
    <x v="10"/>
    <m/>
    <x v="12"/>
    <m/>
    <m/>
    <m/>
  </r>
  <r>
    <n v="63.196199999999997"/>
    <x v="79"/>
    <n v="1007212"/>
    <n v="1513"/>
    <x v="5"/>
    <n v="193.58"/>
    <n v="-0.67353962186176253"/>
    <m/>
    <x v="10"/>
    <x v="10"/>
    <m/>
    <x v="12"/>
    <m/>
    <m/>
    <m/>
  </r>
  <r>
    <n v="63.196199999999997"/>
    <x v="140"/>
    <n v="1011467"/>
    <n v="618"/>
    <x v="6"/>
    <n v="64.900000000000006"/>
    <n v="-2.6252696456086411E-2"/>
    <m/>
    <x v="10"/>
    <x v="10"/>
    <m/>
    <x v="12"/>
    <m/>
    <m/>
    <m/>
  </r>
  <r>
    <n v="63.196199999999997"/>
    <x v="147"/>
    <n v="1011539"/>
    <n v="2401"/>
    <x v="4"/>
    <n v="136.29599999999999"/>
    <n v="-0.53633122028526148"/>
    <m/>
    <x v="10"/>
    <x v="10"/>
    <m/>
    <x v="12"/>
    <m/>
    <m/>
    <m/>
  </r>
  <r>
    <n v="63.196199999999997"/>
    <x v="80"/>
    <n v="1016095"/>
    <n v="1432"/>
    <x v="8"/>
    <n v="141.916"/>
    <n v="-0.55469291693677947"/>
    <m/>
    <x v="10"/>
    <x v="10"/>
    <m/>
    <x v="12"/>
    <m/>
    <m/>
    <m/>
  </r>
  <r>
    <n v="63.335999999999999"/>
    <x v="206"/>
    <n v="1004048"/>
    <n v="282"/>
    <x v="3"/>
    <n v="181.85599999999999"/>
    <n v="-0.65172444131620622"/>
    <m/>
    <x v="10"/>
    <x v="10"/>
    <m/>
    <x v="12"/>
    <m/>
    <m/>
    <m/>
  </r>
  <r>
    <n v="63.644399999999997"/>
    <x v="103"/>
    <n v="1018139"/>
    <n v="1935"/>
    <x v="5"/>
    <n v="5.3719999999999999"/>
    <n v="10.847431124348473"/>
    <m/>
    <x v="10"/>
    <x v="10"/>
    <m/>
    <x v="12"/>
    <m/>
    <m/>
    <m/>
  </r>
  <r>
    <n v="63.644399999999997"/>
    <x v="331"/>
    <n v="1011011"/>
    <n v="388"/>
    <x v="3"/>
    <n v="6.4960000000000004"/>
    <n v="8.7974753694581267"/>
    <m/>
    <x v="10"/>
    <x v="10"/>
    <m/>
    <x v="12"/>
    <m/>
    <m/>
    <m/>
  </r>
  <r>
    <n v="63.644399999999997"/>
    <x v="50"/>
    <n v="1010948"/>
    <n v="1173"/>
    <x v="3"/>
    <n v="12.116"/>
    <n v="4.2529217563552324"/>
    <m/>
    <x v="10"/>
    <x v="10"/>
    <m/>
    <x v="12"/>
    <m/>
    <m/>
    <m/>
  </r>
  <r>
    <n v="63.644399999999997"/>
    <x v="0"/>
    <n v="1019199"/>
    <n v="335"/>
    <x v="4"/>
    <n v="15.984"/>
    <n v="2.9817567567567567"/>
    <m/>
    <x v="10"/>
    <x v="10"/>
    <m/>
    <x v="12"/>
    <m/>
    <m/>
    <m/>
  </r>
  <r>
    <n v="63.644399999999997"/>
    <x v="104"/>
    <n v="1015170"/>
    <n v="809"/>
    <x v="5"/>
    <n v="23.852"/>
    <n v="1.6683045446922691"/>
    <m/>
    <x v="10"/>
    <x v="10"/>
    <m/>
    <x v="12"/>
    <m/>
    <m/>
    <m/>
  </r>
  <r>
    <n v="63.644399999999997"/>
    <x v="247"/>
    <n v="1009775"/>
    <n v="710"/>
    <x v="1"/>
    <n v="25.603999999999999"/>
    <n v="1.4857209810967036"/>
    <m/>
    <x v="10"/>
    <x v="10"/>
    <m/>
    <x v="12"/>
    <m/>
    <m/>
    <m/>
  </r>
  <r>
    <n v="63.644399999999997"/>
    <x v="310"/>
    <n v="1018366"/>
    <n v="1013"/>
    <x v="0"/>
    <n v="29.472000000000001"/>
    <n v="1.1594869706840389"/>
    <m/>
    <x v="10"/>
    <x v="10"/>
    <m/>
    <x v="12"/>
    <m/>
    <m/>
    <m/>
  </r>
  <r>
    <n v="63.644399999999997"/>
    <x v="332"/>
    <n v="1009814"/>
    <n v="1392"/>
    <x v="0"/>
    <n v="35.091999999999999"/>
    <n v="0.81364413541547931"/>
    <m/>
    <x v="10"/>
    <x v="10"/>
    <m/>
    <x v="12"/>
    <m/>
    <m/>
    <m/>
  </r>
  <r>
    <n v="63.644399999999997"/>
    <x v="201"/>
    <n v="1011510"/>
    <n v="2298"/>
    <x v="4"/>
    <n v="37.340000000000003"/>
    <n v="0.70445634708087823"/>
    <m/>
    <x v="10"/>
    <x v="10"/>
    <m/>
    <x v="12"/>
    <m/>
    <m/>
    <m/>
  </r>
  <r>
    <n v="63.644399999999997"/>
    <x v="347"/>
    <n v="1008903"/>
    <n v="2786"/>
    <x v="7"/>
    <n v="39.228000000000002"/>
    <n v="0.62242275925359425"/>
    <m/>
    <x v="10"/>
    <x v="10"/>
    <m/>
    <x v="12"/>
    <m/>
    <m/>
    <m/>
  </r>
  <r>
    <n v="63.644399999999997"/>
    <x v="242"/>
    <n v="1019448"/>
    <n v="1726"/>
    <x v="8"/>
    <n v="44.084000000000003"/>
    <n v="0.44370746756192708"/>
    <m/>
    <x v="10"/>
    <x v="10"/>
    <m/>
    <x v="12"/>
    <m/>
    <m/>
    <m/>
  </r>
  <r>
    <n v="63.644399999999997"/>
    <x v="37"/>
    <n v="1009855"/>
    <n v="2504"/>
    <x v="1"/>
    <n v="51.456000000000003"/>
    <n v="0.23687033582089539"/>
    <m/>
    <x v="10"/>
    <x v="10"/>
    <m/>
    <x v="12"/>
    <m/>
    <m/>
    <m/>
  </r>
  <r>
    <n v="63.644399999999997"/>
    <x v="262"/>
    <n v="1005754"/>
    <n v="1121"/>
    <x v="1"/>
    <n v="53.88"/>
    <n v="0.18122494432071259"/>
    <m/>
    <x v="10"/>
    <x v="10"/>
    <m/>
    <x v="12"/>
    <m/>
    <m/>
    <m/>
  </r>
  <r>
    <n v="63.644399999999997"/>
    <x v="235"/>
    <n v="1015137"/>
    <n v="1244"/>
    <x v="0"/>
    <n v="54.828000000000003"/>
    <n v="0.16080105055810889"/>
    <m/>
    <x v="10"/>
    <x v="10"/>
    <m/>
    <x v="12"/>
    <m/>
    <m/>
    <m/>
  </r>
  <r>
    <n v="63.644399999999997"/>
    <x v="128"/>
    <n v="1012244"/>
    <n v="166"/>
    <x v="6"/>
    <n v="62.067999999999998"/>
    <n v="2.5397950634787645E-2"/>
    <m/>
    <x v="10"/>
    <x v="10"/>
    <m/>
    <x v="12"/>
    <m/>
    <m/>
    <m/>
  </r>
  <r>
    <n v="63.644399999999997"/>
    <x v="199"/>
    <n v="1011800"/>
    <n v="2433"/>
    <x v="3"/>
    <n v="64.944000000000003"/>
    <n v="-2.0011086474501189E-2"/>
    <m/>
    <x v="10"/>
    <x v="10"/>
    <m/>
    <x v="12"/>
    <m/>
    <m/>
    <m/>
  </r>
  <r>
    <n v="63.644399999999997"/>
    <x v="307"/>
    <n v="1014354"/>
    <n v="844"/>
    <x v="2"/>
    <n v="76.680000000000007"/>
    <n v="-0.1700000000000001"/>
    <m/>
    <x v="10"/>
    <x v="10"/>
    <m/>
    <x v="12"/>
    <m/>
    <m/>
    <m/>
  </r>
  <r>
    <n v="63.644399999999997"/>
    <x v="67"/>
    <n v="1016451"/>
    <n v="1725"/>
    <x v="2"/>
    <n v="81.176000000000002"/>
    <n v="-0.21597023750862329"/>
    <m/>
    <x v="10"/>
    <x v="10"/>
    <m/>
    <x v="12"/>
    <m/>
    <m/>
    <m/>
  </r>
  <r>
    <n v="63.644399999999997"/>
    <x v="136"/>
    <n v="1013031"/>
    <n v="220"/>
    <x v="6"/>
    <n v="84.052000000000007"/>
    <n v="-0.24279731594727083"/>
    <m/>
    <x v="10"/>
    <x v="10"/>
    <m/>
    <x v="12"/>
    <m/>
    <m/>
    <m/>
  </r>
  <r>
    <n v="63.644399999999997"/>
    <x v="8"/>
    <n v="1017044"/>
    <n v="1942"/>
    <x v="7"/>
    <n v="90.796000000000006"/>
    <n v="-0.29903960526895468"/>
    <m/>
    <x v="10"/>
    <x v="10"/>
    <m/>
    <x v="12"/>
    <m/>
    <m/>
    <m/>
  </r>
  <r>
    <n v="63.644399999999997"/>
    <x v="336"/>
    <n v="1013793"/>
    <n v="669"/>
    <x v="6"/>
    <n v="91.292000000000002"/>
    <n v="-0.30284800420628316"/>
    <m/>
    <x v="10"/>
    <x v="10"/>
    <m/>
    <x v="12"/>
    <m/>
    <m/>
    <m/>
  </r>
  <r>
    <n v="63.644399999999997"/>
    <x v="191"/>
    <n v="1010937"/>
    <n v="728"/>
    <x v="2"/>
    <n v="94.664000000000001"/>
    <n v="-0.32768106143835041"/>
    <m/>
    <x v="10"/>
    <x v="10"/>
    <m/>
    <x v="12"/>
    <m/>
    <m/>
    <m/>
  </r>
  <r>
    <n v="63.644399999999997"/>
    <x v="224"/>
    <n v="1016407"/>
    <n v="987"/>
    <x v="0"/>
    <n v="94.664000000000001"/>
    <n v="-0.32768106143835041"/>
    <m/>
    <x v="10"/>
    <x v="10"/>
    <m/>
    <x v="12"/>
    <m/>
    <m/>
    <m/>
  </r>
  <r>
    <n v="63.644399999999997"/>
    <x v="160"/>
    <n v="1016936"/>
    <n v="843"/>
    <x v="2"/>
    <n v="95.292000000000002"/>
    <n v="-0.33211182470721573"/>
    <m/>
    <x v="10"/>
    <x v="10"/>
    <m/>
    <x v="12"/>
    <m/>
    <m/>
    <m/>
  </r>
  <r>
    <n v="63.644399999999997"/>
    <x v="310"/>
    <n v="1005649"/>
    <n v="2216"/>
    <x v="3"/>
    <n v="95.548000000000002"/>
    <n v="-0.33390128521790097"/>
    <m/>
    <x v="10"/>
    <x v="10"/>
    <m/>
    <x v="12"/>
    <m/>
    <m/>
    <m/>
  </r>
  <r>
    <n v="63.644399999999997"/>
    <x v="245"/>
    <n v="1006370"/>
    <n v="1515"/>
    <x v="3"/>
    <n v="150.392"/>
    <n v="-0.57680993669876057"/>
    <m/>
    <x v="10"/>
    <x v="10"/>
    <m/>
    <x v="12"/>
    <m/>
    <m/>
    <m/>
  </r>
  <r>
    <n v="63.823680000000003"/>
    <x v="101"/>
    <n v="1018875"/>
    <n v="1397"/>
    <x v="9"/>
    <n v="31.936"/>
    <n v="0.99848697394789587"/>
    <m/>
    <x v="10"/>
    <x v="10"/>
    <m/>
    <x v="12"/>
    <m/>
    <m/>
    <m/>
  </r>
  <r>
    <n v="63.823680000000003"/>
    <x v="121"/>
    <n v="1016956"/>
    <n v="781"/>
    <x v="9"/>
    <n v="38.875999999999998"/>
    <n v="0.64172445724868832"/>
    <m/>
    <x v="10"/>
    <x v="10"/>
    <m/>
    <x v="12"/>
    <m/>
    <m/>
    <m/>
  </r>
  <r>
    <n v="63.824800000000003"/>
    <x v="139"/>
    <n v="1004125"/>
    <n v="232"/>
    <x v="3"/>
    <n v="115.9264"/>
    <n v="-0.44943688409197557"/>
    <m/>
    <x v="10"/>
    <x v="10"/>
    <m/>
    <x v="12"/>
    <m/>
    <m/>
    <m/>
  </r>
  <r>
    <n v="63.824800000000003"/>
    <x v="120"/>
    <n v="1003430"/>
    <n v="1422"/>
    <x v="7"/>
    <n v="202.78720000000001"/>
    <n v="-0.68526218617348622"/>
    <m/>
    <x v="10"/>
    <x v="10"/>
    <m/>
    <x v="12"/>
    <m/>
    <m/>
    <m/>
  </r>
  <r>
    <n v="63.902799999999999"/>
    <x v="81"/>
    <n v="1002835"/>
    <n v="2835"/>
    <x v="3"/>
    <n v="113.94240000000001"/>
    <n v="-0.43916575392479013"/>
    <m/>
    <x v="10"/>
    <x v="10"/>
    <m/>
    <x v="12"/>
    <m/>
    <m/>
    <m/>
  </r>
  <r>
    <n v="64.092600000000004"/>
    <x v="28"/>
    <n v="1014130"/>
    <n v="23"/>
    <x v="6"/>
    <n v="13.824"/>
    <n v="3.6363281250000004"/>
    <m/>
    <x v="10"/>
    <x v="10"/>
    <m/>
    <x v="12"/>
    <m/>
    <m/>
    <m/>
  </r>
  <r>
    <n v="64.092600000000004"/>
    <x v="22"/>
    <n v="1014457"/>
    <n v="328"/>
    <x v="0"/>
    <n v="13.824"/>
    <n v="3.6363281250000004"/>
    <m/>
    <x v="10"/>
    <x v="10"/>
    <m/>
    <x v="12"/>
    <m/>
    <m/>
    <m/>
  </r>
  <r>
    <n v="64.092600000000004"/>
    <x v="298"/>
    <n v="1017336"/>
    <n v="2248"/>
    <x v="1"/>
    <n v="20.568000000000001"/>
    <n v="2.1161318553092183"/>
    <m/>
    <x v="10"/>
    <x v="10"/>
    <m/>
    <x v="12"/>
    <m/>
    <m/>
    <m/>
  </r>
  <r>
    <n v="64.092600000000004"/>
    <x v="29"/>
    <n v="1007117"/>
    <n v="190"/>
    <x v="4"/>
    <n v="20.62"/>
    <n v="2.1082735208535404"/>
    <m/>
    <x v="10"/>
    <x v="10"/>
    <m/>
    <x v="12"/>
    <m/>
    <m/>
    <m/>
  </r>
  <r>
    <n v="64.092600000000004"/>
    <x v="67"/>
    <n v="1007600"/>
    <n v="2763"/>
    <x v="5"/>
    <n v="23.18"/>
    <n v="1.7649956859361522"/>
    <m/>
    <x v="10"/>
    <x v="10"/>
    <m/>
    <x v="12"/>
    <m/>
    <m/>
    <m/>
  </r>
  <r>
    <n v="64.092600000000004"/>
    <x v="353"/>
    <n v="1018972"/>
    <n v="1203"/>
    <x v="7"/>
    <n v="35.18"/>
    <n v="0.82184764070494609"/>
    <m/>
    <x v="10"/>
    <x v="10"/>
    <m/>
    <x v="12"/>
    <m/>
    <m/>
    <m/>
  </r>
  <r>
    <n v="64.092600000000004"/>
    <x v="268"/>
    <n v="1019231"/>
    <n v="2016"/>
    <x v="3"/>
    <n v="42.375999999999998"/>
    <n v="0.5124740419105156"/>
    <m/>
    <x v="10"/>
    <x v="10"/>
    <m/>
    <x v="12"/>
    <m/>
    <m/>
    <m/>
  </r>
  <r>
    <n v="64.092600000000004"/>
    <x v="203"/>
    <n v="1013104"/>
    <n v="620"/>
    <x v="6"/>
    <n v="47.996000000000002"/>
    <n v="0.33537378114842908"/>
    <m/>
    <x v="10"/>
    <x v="10"/>
    <m/>
    <x v="12"/>
    <m/>
    <m/>
    <m/>
  </r>
  <r>
    <n v="64.092600000000004"/>
    <x v="40"/>
    <n v="1009578"/>
    <n v="1295"/>
    <x v="5"/>
    <n v="51.368000000000002"/>
    <n v="0.24771453044697092"/>
    <m/>
    <x v="10"/>
    <x v="10"/>
    <m/>
    <x v="12"/>
    <m/>
    <m/>
    <m/>
  </r>
  <r>
    <n v="64.092600000000004"/>
    <x v="273"/>
    <n v="1017890"/>
    <n v="2550"/>
    <x v="0"/>
    <n v="52.491999999999997"/>
    <n v="0.22099748533109823"/>
    <m/>
    <x v="10"/>
    <x v="10"/>
    <m/>
    <x v="12"/>
    <m/>
    <m/>
    <m/>
  </r>
  <r>
    <n v="64.092600000000004"/>
    <x v="337"/>
    <n v="1009434"/>
    <n v="1387"/>
    <x v="4"/>
    <n v="56.988"/>
    <n v="0.12466835123183836"/>
    <m/>
    <x v="10"/>
    <x v="10"/>
    <m/>
    <x v="12"/>
    <m/>
    <m/>
    <m/>
  </r>
  <r>
    <n v="64.092600000000004"/>
    <x v="127"/>
    <n v="1012357"/>
    <n v="147"/>
    <x v="7"/>
    <n v="63.731999999999999"/>
    <n v="5.6580681604218464E-3"/>
    <m/>
    <x v="10"/>
    <x v="10"/>
    <m/>
    <x v="12"/>
    <m/>
    <m/>
    <m/>
  </r>
  <r>
    <n v="64.092600000000004"/>
    <x v="337"/>
    <n v="1007036"/>
    <n v="2016"/>
    <x v="4"/>
    <n v="64.683999999999997"/>
    <n v="-9.1429101477953287E-3"/>
    <m/>
    <x v="10"/>
    <x v="10"/>
    <m/>
    <x v="12"/>
    <m/>
    <m/>
    <m/>
  </r>
  <r>
    <n v="64.092600000000004"/>
    <x v="289"/>
    <n v="1017313"/>
    <n v="2468"/>
    <x v="1"/>
    <n v="81.715999999999994"/>
    <n v="-0.21566645454990443"/>
    <m/>
    <x v="10"/>
    <x v="10"/>
    <m/>
    <x v="12"/>
    <m/>
    <m/>
    <m/>
  </r>
  <r>
    <n v="64.092600000000004"/>
    <x v="316"/>
    <n v="1014135"/>
    <n v="159"/>
    <x v="1"/>
    <n v="85.087999999999994"/>
    <n v="-0.2467492478375328"/>
    <m/>
    <x v="10"/>
    <x v="10"/>
    <m/>
    <x v="12"/>
    <m/>
    <m/>
    <m/>
  </r>
  <r>
    <n v="64.092600000000004"/>
    <x v="341"/>
    <n v="1015871"/>
    <n v="2211"/>
    <x v="8"/>
    <n v="86.212000000000003"/>
    <n v="-0.25656985106481695"/>
    <m/>
    <x v="10"/>
    <x v="10"/>
    <m/>
    <x v="12"/>
    <m/>
    <m/>
    <m/>
  </r>
  <r>
    <n v="64.092600000000004"/>
    <x v="357"/>
    <n v="1019319"/>
    <n v="448"/>
    <x v="1"/>
    <n v="86.212000000000003"/>
    <n v="-0.25656985106481695"/>
    <m/>
    <x v="10"/>
    <x v="10"/>
    <m/>
    <x v="12"/>
    <m/>
    <m/>
    <m/>
  </r>
  <r>
    <n v="64.092600000000004"/>
    <x v="39"/>
    <n v="1009937"/>
    <n v="2185"/>
    <x v="0"/>
    <n v="97.451999999999998"/>
    <n v="-0.34231621721462868"/>
    <m/>
    <x v="10"/>
    <x v="10"/>
    <m/>
    <x v="12"/>
    <m/>
    <m/>
    <m/>
  </r>
  <r>
    <n v="64.092600000000004"/>
    <x v="353"/>
    <n v="1007961"/>
    <n v="39"/>
    <x v="4"/>
    <n v="115.976"/>
    <n v="-0.44736324756846241"/>
    <m/>
    <x v="10"/>
    <x v="10"/>
    <m/>
    <x v="12"/>
    <m/>
    <m/>
    <m/>
  </r>
  <r>
    <n v="64.092600000000004"/>
    <x v="130"/>
    <n v="1008573"/>
    <n v="1305"/>
    <x v="4"/>
    <n v="144.70400000000001"/>
    <n v="-0.55707789694825294"/>
    <m/>
    <x v="10"/>
    <x v="10"/>
    <m/>
    <x v="12"/>
    <m/>
    <m/>
    <m/>
  </r>
  <r>
    <n v="64.092600000000004"/>
    <x v="317"/>
    <n v="1006551"/>
    <n v="120"/>
    <x v="8"/>
    <n v="205.91200000000001"/>
    <n v="-0.68873790745561214"/>
    <m/>
    <x v="10"/>
    <x v="10"/>
    <m/>
    <x v="12"/>
    <m/>
    <m/>
    <m/>
  </r>
  <r>
    <n v="64.147199999999998"/>
    <x v="217"/>
    <n v="1001465"/>
    <n v="1465"/>
    <x v="2"/>
    <n v="573.13843199999997"/>
    <n v="-0.88807730136652219"/>
    <m/>
    <x v="10"/>
    <x v="10"/>
    <m/>
    <x v="12"/>
    <m/>
    <m/>
    <m/>
  </r>
  <r>
    <n v="64.453999999999994"/>
    <x v="26"/>
    <n v="1004832"/>
    <n v="1120"/>
    <x v="6"/>
    <n v="241.35679999999999"/>
    <n v="-0.73295138152312267"/>
    <m/>
    <x v="10"/>
    <x v="10"/>
    <m/>
    <x v="12"/>
    <m/>
    <m/>
    <m/>
  </r>
  <r>
    <n v="64.540800000000004"/>
    <x v="22"/>
    <n v="1017762"/>
    <n v="529"/>
    <x v="5"/>
    <n v="131.304"/>
    <n v="-0.50846280387497711"/>
    <m/>
    <x v="10"/>
    <x v="10"/>
    <m/>
    <x v="12"/>
    <m/>
    <m/>
    <m/>
  </r>
  <r>
    <n v="64.540800000000004"/>
    <x v="16"/>
    <n v="1013958"/>
    <n v="459"/>
    <x v="5"/>
    <n v="3.1680000000000001"/>
    <n v="19.372727272727275"/>
    <m/>
    <x v="10"/>
    <x v="10"/>
    <m/>
    <x v="12"/>
    <m/>
    <m/>
    <m/>
  </r>
  <r>
    <n v="64.540800000000004"/>
    <x v="153"/>
    <n v="1012238"/>
    <n v="245"/>
    <x v="2"/>
    <n v="12.16"/>
    <n v="4.3076315789473689"/>
    <m/>
    <x v="10"/>
    <x v="10"/>
    <m/>
    <x v="12"/>
    <m/>
    <m/>
    <m/>
  </r>
  <r>
    <n v="64.540800000000004"/>
    <x v="224"/>
    <n v="1007736"/>
    <n v="1059"/>
    <x v="9"/>
    <n v="17.527999999999999"/>
    <n v="2.6821542674577823"/>
    <m/>
    <x v="10"/>
    <x v="10"/>
    <m/>
    <x v="12"/>
    <m/>
    <m/>
    <m/>
  </r>
  <r>
    <n v="64.540800000000004"/>
    <x v="175"/>
    <n v="1013773"/>
    <n v="207"/>
    <x v="3"/>
    <n v="20.436"/>
    <n v="2.1581914268937172"/>
    <m/>
    <x v="10"/>
    <x v="10"/>
    <m/>
    <x v="12"/>
    <m/>
    <m/>
    <m/>
  </r>
  <r>
    <n v="64.540800000000004"/>
    <x v="9"/>
    <n v="1018452"/>
    <n v="65"/>
    <x v="0"/>
    <n v="40.26"/>
    <n v="0.60309985096870367"/>
    <m/>
    <x v="10"/>
    <x v="10"/>
    <m/>
    <x v="12"/>
    <m/>
    <m/>
    <m/>
  </r>
  <r>
    <n v="64.540800000000004"/>
    <x v="53"/>
    <n v="1007806"/>
    <n v="1836"/>
    <x v="6"/>
    <n v="43.776000000000003"/>
    <n v="0.4743421052631579"/>
    <m/>
    <x v="10"/>
    <x v="10"/>
    <m/>
    <x v="12"/>
    <m/>
    <m/>
    <m/>
  </r>
  <r>
    <n v="64.540800000000004"/>
    <x v="311"/>
    <n v="1013747"/>
    <n v="1613"/>
    <x v="4"/>
    <n v="44.04"/>
    <n v="0.46550408719346059"/>
    <m/>
    <x v="10"/>
    <x v="10"/>
    <m/>
    <x v="12"/>
    <m/>
    <m/>
    <m/>
  </r>
  <r>
    <n v="64.540800000000004"/>
    <x v="349"/>
    <n v="1008433"/>
    <n v="518"/>
    <x v="3"/>
    <n v="52.332000000000001"/>
    <n v="0.23329511579912871"/>
    <m/>
    <x v="10"/>
    <x v="10"/>
    <m/>
    <x v="12"/>
    <m/>
    <m/>
    <m/>
  </r>
  <r>
    <n v="64.540800000000004"/>
    <x v="48"/>
    <n v="1017527"/>
    <n v="1969"/>
    <x v="8"/>
    <n v="58.244"/>
    <n v="0.10811070668223344"/>
    <m/>
    <x v="10"/>
    <x v="10"/>
    <m/>
    <x v="12"/>
    <m/>
    <m/>
    <m/>
  </r>
  <r>
    <n v="64.540800000000004"/>
    <x v="54"/>
    <n v="1016558"/>
    <n v="679"/>
    <x v="9"/>
    <n v="71.016000000000005"/>
    <n v="-9.1179452517742482E-2"/>
    <m/>
    <x v="10"/>
    <x v="10"/>
    <m/>
    <x v="12"/>
    <m/>
    <m/>
    <m/>
  </r>
  <r>
    <n v="64.540800000000004"/>
    <x v="75"/>
    <n v="1013822"/>
    <n v="837"/>
    <x v="9"/>
    <n v="71.731999999999999"/>
    <n v="-0.10025093403223101"/>
    <m/>
    <x v="10"/>
    <x v="10"/>
    <m/>
    <x v="12"/>
    <m/>
    <m/>
    <m/>
  </r>
  <r>
    <n v="64.540800000000004"/>
    <x v="291"/>
    <n v="1010907"/>
    <n v="2286"/>
    <x v="8"/>
    <n v="75.512"/>
    <n v="-0.14529081470494751"/>
    <m/>
    <x v="10"/>
    <x v="10"/>
    <m/>
    <x v="12"/>
    <m/>
    <m/>
    <m/>
  </r>
  <r>
    <n v="64.540800000000004"/>
    <x v="155"/>
    <n v="1017852"/>
    <n v="856"/>
    <x v="9"/>
    <n v="82.256"/>
    <n v="-0.21536666018284376"/>
    <m/>
    <x v="10"/>
    <x v="10"/>
    <m/>
    <x v="12"/>
    <m/>
    <m/>
    <m/>
  </r>
  <r>
    <n v="64.540800000000004"/>
    <x v="76"/>
    <n v="1013334"/>
    <n v="2468"/>
    <x v="8"/>
    <n v="82.971999999999994"/>
    <n v="-0.22213758858410054"/>
    <m/>
    <x v="10"/>
    <x v="10"/>
    <m/>
    <x v="12"/>
    <m/>
    <m/>
    <m/>
  </r>
  <r>
    <n v="64.540800000000004"/>
    <x v="264"/>
    <n v="1011010"/>
    <n v="1609"/>
    <x v="2"/>
    <n v="90.84"/>
    <n v="-0.28951122853368561"/>
    <m/>
    <x v="10"/>
    <x v="10"/>
    <m/>
    <x v="12"/>
    <m/>
    <m/>
    <m/>
  </r>
  <r>
    <n v="64.540800000000004"/>
    <x v="88"/>
    <n v="1017385"/>
    <n v="1710"/>
    <x v="1"/>
    <n v="91.963999999999999"/>
    <n v="-0.29819494584837541"/>
    <m/>
    <x v="10"/>
    <x v="10"/>
    <m/>
    <x v="12"/>
    <m/>
    <m/>
    <m/>
  </r>
  <r>
    <n v="64.540800000000004"/>
    <x v="218"/>
    <n v="1007391"/>
    <n v="1758"/>
    <x v="8"/>
    <n v="102.38"/>
    <n v="-0.36959562414534081"/>
    <m/>
    <x v="10"/>
    <x v="10"/>
    <m/>
    <x v="12"/>
    <m/>
    <m/>
    <m/>
  </r>
  <r>
    <n v="64.540800000000004"/>
    <x v="39"/>
    <n v="1012391"/>
    <n v="2704"/>
    <x v="7"/>
    <n v="109.94799999999999"/>
    <n v="-0.41298795794375515"/>
    <m/>
    <x v="10"/>
    <x v="10"/>
    <m/>
    <x v="12"/>
    <m/>
    <m/>
    <m/>
  </r>
  <r>
    <n v="64.540800000000004"/>
    <x v="329"/>
    <n v="1011731"/>
    <n v="2243"/>
    <x v="5"/>
    <n v="122.312"/>
    <n v="-0.4723265092550199"/>
    <m/>
    <x v="10"/>
    <x v="10"/>
    <m/>
    <x v="12"/>
    <m/>
    <m/>
    <m/>
  </r>
  <r>
    <n v="64.540800000000004"/>
    <x v="163"/>
    <n v="1008281"/>
    <n v="192"/>
    <x v="9"/>
    <n v="145.64400000000001"/>
    <n v="-0.55685919090384772"/>
    <m/>
    <x v="10"/>
    <x v="10"/>
    <m/>
    <x v="12"/>
    <m/>
    <m/>
    <m/>
  </r>
  <r>
    <n v="64.540800000000004"/>
    <x v="206"/>
    <n v="1005896"/>
    <n v="787"/>
    <x v="4"/>
    <n v="157.524"/>
    <n v="-0.590279576445494"/>
    <m/>
    <x v="10"/>
    <x v="10"/>
    <m/>
    <x v="12"/>
    <m/>
    <m/>
    <m/>
  </r>
  <r>
    <n v="64.571520000000007"/>
    <x v="177"/>
    <n v="1001638"/>
    <n v="1638"/>
    <x v="7"/>
    <n v="292.65280000000001"/>
    <n v="-0.77935792857611474"/>
    <m/>
    <x v="10"/>
    <x v="10"/>
    <m/>
    <x v="12"/>
    <m/>
    <m/>
    <m/>
  </r>
  <r>
    <n v="64.828400000000002"/>
    <x v="217"/>
    <n v="1003216"/>
    <n v="740"/>
    <x v="5"/>
    <n v="101.30880000000001"/>
    <n v="-0.36009112732556303"/>
    <m/>
    <x v="10"/>
    <x v="10"/>
    <m/>
    <x v="12"/>
    <m/>
    <m/>
    <m/>
  </r>
  <r>
    <n v="64.989000000000004"/>
    <x v="29"/>
    <n v="1012280"/>
    <n v="2069"/>
    <x v="8"/>
    <n v="5.24"/>
    <n v="11.402480916030534"/>
    <m/>
    <x v="10"/>
    <x v="10"/>
    <m/>
    <x v="12"/>
    <m/>
    <m/>
    <m/>
  </r>
  <r>
    <n v="64.989000000000004"/>
    <x v="164"/>
    <n v="1008672"/>
    <n v="1040"/>
    <x v="8"/>
    <n v="12.616"/>
    <n v="4.151315789473685"/>
    <m/>
    <x v="10"/>
    <x v="10"/>
    <m/>
    <x v="12"/>
    <m/>
    <m/>
    <m/>
  </r>
  <r>
    <n v="64.989000000000004"/>
    <x v="74"/>
    <n v="1017901"/>
    <n v="978"/>
    <x v="4"/>
    <n v="28.844000000000001"/>
    <n v="1.2531202329773956"/>
    <m/>
    <x v="10"/>
    <x v="10"/>
    <m/>
    <x v="12"/>
    <m/>
    <m/>
    <m/>
  </r>
  <r>
    <n v="64.989000000000004"/>
    <x v="158"/>
    <n v="1011201"/>
    <n v="1567"/>
    <x v="2"/>
    <n v="29.603999999999999"/>
    <n v="1.1952776651803811"/>
    <m/>
    <x v="10"/>
    <x v="10"/>
    <m/>
    <x v="12"/>
    <m/>
    <m/>
    <m/>
  </r>
  <r>
    <n v="64.989000000000004"/>
    <x v="53"/>
    <n v="1013810"/>
    <n v="1279"/>
    <x v="6"/>
    <n v="34.463999999999999"/>
    <n v="0.88570682451253502"/>
    <m/>
    <x v="10"/>
    <x v="10"/>
    <m/>
    <x v="12"/>
    <m/>
    <m/>
    <m/>
  </r>
  <r>
    <n v="64.989000000000004"/>
    <x v="274"/>
    <n v="1010944"/>
    <n v="24"/>
    <x v="8"/>
    <n v="39.72"/>
    <n v="0.63617824773413911"/>
    <m/>
    <x v="10"/>
    <x v="10"/>
    <m/>
    <x v="12"/>
    <m/>
    <m/>
    <m/>
  </r>
  <r>
    <n v="64.989000000000004"/>
    <x v="82"/>
    <n v="1017922"/>
    <n v="2292"/>
    <x v="7"/>
    <n v="39.72"/>
    <n v="0.63617824773413911"/>
    <m/>
    <x v="10"/>
    <x v="10"/>
    <m/>
    <x v="12"/>
    <m/>
    <m/>
    <m/>
  </r>
  <r>
    <n v="64.989000000000004"/>
    <x v="85"/>
    <n v="1011153"/>
    <n v="387"/>
    <x v="0"/>
    <n v="50.2"/>
    <n v="0.29460159362549804"/>
    <m/>
    <x v="10"/>
    <x v="10"/>
    <m/>
    <x v="12"/>
    <m/>
    <m/>
    <m/>
  </r>
  <r>
    <n v="64.989000000000004"/>
    <x v="253"/>
    <n v="1017569"/>
    <n v="155"/>
    <x v="5"/>
    <n v="53.207999999999998"/>
    <n v="0.22141407307171865"/>
    <m/>
    <x v="10"/>
    <x v="10"/>
    <m/>
    <x v="12"/>
    <m/>
    <m/>
    <m/>
  </r>
  <r>
    <n v="64.989000000000004"/>
    <x v="39"/>
    <n v="1009687"/>
    <n v="1858"/>
    <x v="0"/>
    <n v="54.332000000000001"/>
    <n v="0.19614591769123174"/>
    <m/>
    <x v="10"/>
    <x v="10"/>
    <m/>
    <x v="12"/>
    <m/>
    <m/>
    <m/>
  </r>
  <r>
    <n v="64.989000000000004"/>
    <x v="40"/>
    <n v="1008977"/>
    <n v="1874"/>
    <x v="7"/>
    <n v="61.183999999999997"/>
    <n v="6.2189461297071244E-2"/>
    <m/>
    <x v="10"/>
    <x v="10"/>
    <m/>
    <x v="12"/>
    <m/>
    <m/>
    <m/>
  </r>
  <r>
    <n v="64.989000000000004"/>
    <x v="42"/>
    <n v="1018381"/>
    <n v="129"/>
    <x v="4"/>
    <n v="63.688000000000002"/>
    <n v="2.042771008667256E-2"/>
    <m/>
    <x v="10"/>
    <x v="10"/>
    <m/>
    <x v="12"/>
    <m/>
    <m/>
    <m/>
  </r>
  <r>
    <n v="64.989000000000004"/>
    <x v="237"/>
    <n v="1008447"/>
    <n v="2116"/>
    <x v="7"/>
    <n v="64.072000000000003"/>
    <n v="1.4312023973030365E-2"/>
    <m/>
    <x v="10"/>
    <x v="10"/>
    <m/>
    <x v="12"/>
    <m/>
    <m/>
    <m/>
  </r>
  <r>
    <n v="64.989000000000004"/>
    <x v="64"/>
    <n v="1008277"/>
    <n v="2042"/>
    <x v="8"/>
    <n v="66.608000000000004"/>
    <n v="-2.4306389622868119E-2"/>
    <m/>
    <x v="10"/>
    <x v="10"/>
    <m/>
    <x v="12"/>
    <m/>
    <m/>
    <m/>
  </r>
  <r>
    <n v="64.989000000000004"/>
    <x v="2"/>
    <n v="1010261"/>
    <n v="433"/>
    <x v="8"/>
    <n v="82.432000000000002"/>
    <n v="-0.21160471661490679"/>
    <m/>
    <x v="10"/>
    <x v="10"/>
    <m/>
    <x v="12"/>
    <m/>
    <m/>
    <m/>
  </r>
  <r>
    <n v="64.989000000000004"/>
    <x v="55"/>
    <n v="1014819"/>
    <n v="1902"/>
    <x v="6"/>
    <n v="84.68"/>
    <n v="-0.23253424657534247"/>
    <m/>
    <x v="10"/>
    <x v="10"/>
    <m/>
    <x v="12"/>
    <m/>
    <m/>
    <m/>
  </r>
  <r>
    <n v="64.989000000000004"/>
    <x v="204"/>
    <n v="1007822"/>
    <n v="2803"/>
    <x v="7"/>
    <n v="96.24"/>
    <n v="-0.32471945137157099"/>
    <m/>
    <x v="10"/>
    <x v="10"/>
    <m/>
    <x v="12"/>
    <m/>
    <m/>
    <m/>
  </r>
  <r>
    <n v="64.989000000000004"/>
    <x v="290"/>
    <n v="1007596"/>
    <n v="158"/>
    <x v="7"/>
    <n v="130.636"/>
    <n v="-0.50251844820723224"/>
    <m/>
    <x v="10"/>
    <x v="10"/>
    <m/>
    <x v="12"/>
    <m/>
    <m/>
    <m/>
  </r>
  <r>
    <n v="64.989000000000004"/>
    <x v="349"/>
    <n v="1009060"/>
    <n v="1766"/>
    <x v="3"/>
    <n v="161.23599999999999"/>
    <n v="-0.59693244684809843"/>
    <m/>
    <x v="10"/>
    <x v="10"/>
    <m/>
    <x v="12"/>
    <m/>
    <m/>
    <m/>
  </r>
  <r>
    <n v="64.989000000000004"/>
    <x v="170"/>
    <n v="1008305"/>
    <n v="2280"/>
    <x v="2"/>
    <n v="210.13200000000001"/>
    <n v="-0.69072297413054651"/>
    <m/>
    <x v="10"/>
    <x v="10"/>
    <m/>
    <x v="12"/>
    <m/>
    <m/>
    <m/>
  </r>
  <r>
    <n v="65.257919999999999"/>
    <x v="16"/>
    <n v="1013415"/>
    <n v="1188"/>
    <x v="9"/>
    <n v="30.404"/>
    <n v="1.1463596895145376"/>
    <m/>
    <x v="10"/>
    <x v="10"/>
    <m/>
    <x v="12"/>
    <m/>
    <m/>
    <m/>
  </r>
  <r>
    <n v="65.257919999999999"/>
    <x v="287"/>
    <n v="1008017"/>
    <n v="2401"/>
    <x v="9"/>
    <n v="36.247999999999998"/>
    <n v="0.80031781063782836"/>
    <m/>
    <x v="10"/>
    <x v="10"/>
    <m/>
    <x v="12"/>
    <m/>
    <m/>
    <m/>
  </r>
  <r>
    <n v="65.437200000000004"/>
    <x v="207"/>
    <n v="1014566"/>
    <n v="1182"/>
    <x v="7"/>
    <n v="6.9039999999999999"/>
    <n v="8.4781575898030148"/>
    <m/>
    <x v="10"/>
    <x v="10"/>
    <m/>
    <x v="12"/>
    <m/>
    <m/>
    <m/>
  </r>
  <r>
    <n v="65.437200000000004"/>
    <x v="204"/>
    <n v="1017199"/>
    <n v="2534"/>
    <x v="2"/>
    <n v="12.523999999999999"/>
    <n v="4.2249441073139575"/>
    <m/>
    <x v="10"/>
    <x v="10"/>
    <m/>
    <x v="12"/>
    <m/>
    <m/>
    <m/>
  </r>
  <r>
    <n v="65.437200000000004"/>
    <x v="172"/>
    <n v="1015563"/>
    <n v="863"/>
    <x v="2"/>
    <n v="24.568000000000001"/>
    <n v="1.6635135135135137"/>
    <m/>
    <x v="10"/>
    <x v="10"/>
    <m/>
    <x v="12"/>
    <m/>
    <m/>
    <m/>
  </r>
  <r>
    <n v="65.437200000000004"/>
    <x v="234"/>
    <n v="1008806"/>
    <n v="1537"/>
    <x v="4"/>
    <n v="34.351999999999997"/>
    <n v="0.90490218910107156"/>
    <m/>
    <x v="10"/>
    <x v="10"/>
    <m/>
    <x v="12"/>
    <m/>
    <m/>
    <m/>
  </r>
  <r>
    <n v="65.437200000000004"/>
    <x v="214"/>
    <n v="1009647"/>
    <n v="1156"/>
    <x v="7"/>
    <n v="34.683999999999997"/>
    <n v="0.886668204359359"/>
    <m/>
    <x v="10"/>
    <x v="10"/>
    <m/>
    <x v="12"/>
    <m/>
    <m/>
    <m/>
  </r>
  <r>
    <n v="65.437200000000004"/>
    <x v="164"/>
    <n v="1017679"/>
    <n v="2417"/>
    <x v="2"/>
    <n v="35.808"/>
    <n v="0.82744638069705112"/>
    <m/>
    <x v="10"/>
    <x v="10"/>
    <m/>
    <x v="12"/>
    <m/>
    <m/>
    <m/>
  </r>
  <r>
    <n v="65.437200000000004"/>
    <x v="123"/>
    <n v="1017819"/>
    <n v="111"/>
    <x v="5"/>
    <n v="39.5"/>
    <n v="0.65663797468354446"/>
    <m/>
    <x v="10"/>
    <x v="10"/>
    <m/>
    <x v="12"/>
    <m/>
    <m/>
    <m/>
  </r>
  <r>
    <n v="65.437200000000004"/>
    <x v="241"/>
    <n v="1014796"/>
    <n v="1306"/>
    <x v="7"/>
    <n v="43.996000000000002"/>
    <n v="0.4873443040276389"/>
    <m/>
    <x v="10"/>
    <x v="10"/>
    <m/>
    <x v="12"/>
    <m/>
    <m/>
    <m/>
  </r>
  <r>
    <n v="65.437200000000004"/>
    <x v="47"/>
    <n v="1009969"/>
    <n v="2444"/>
    <x v="3"/>
    <n v="50.42"/>
    <n v="0.29784212614042049"/>
    <m/>
    <x v="10"/>
    <x v="10"/>
    <m/>
    <x v="12"/>
    <m/>
    <m/>
    <m/>
  </r>
  <r>
    <n v="65.437200000000004"/>
    <x v="169"/>
    <n v="1012330"/>
    <n v="371"/>
    <x v="0"/>
    <n v="56.36"/>
    <n v="0.16105748757984395"/>
    <m/>
    <x v="10"/>
    <x v="10"/>
    <m/>
    <x v="12"/>
    <m/>
    <m/>
    <m/>
  </r>
  <r>
    <n v="65.437200000000004"/>
    <x v="336"/>
    <n v="1012653"/>
    <n v="1220"/>
    <x v="3"/>
    <n v="56.36"/>
    <n v="0.16105748757984395"/>
    <m/>
    <x v="10"/>
    <x v="10"/>
    <m/>
    <x v="12"/>
    <m/>
    <m/>
    <m/>
  </r>
  <r>
    <n v="65.437200000000004"/>
    <x v="79"/>
    <n v="1010722"/>
    <n v="770"/>
    <x v="7"/>
    <n v="66.156000000000006"/>
    <n v="-1.0865227643751158E-2"/>
    <m/>
    <x v="10"/>
    <x v="10"/>
    <m/>
    <x v="12"/>
    <m/>
    <m/>
    <m/>
  </r>
  <r>
    <n v="65.437200000000004"/>
    <x v="22"/>
    <n v="1010484"/>
    <n v="1292"/>
    <x v="1"/>
    <n v="74.343999999999994"/>
    <n v="-0.11980522974281704"/>
    <m/>
    <x v="10"/>
    <x v="10"/>
    <m/>
    <x v="12"/>
    <m/>
    <m/>
    <m/>
  </r>
  <r>
    <n v="65.437200000000004"/>
    <x v="140"/>
    <n v="1014723"/>
    <n v="2492"/>
    <x v="1"/>
    <n v="79.644000000000005"/>
    <n v="-0.17837878559590176"/>
    <m/>
    <x v="10"/>
    <x v="10"/>
    <m/>
    <x v="12"/>
    <m/>
    <m/>
    <m/>
  </r>
  <r>
    <n v="65.437200000000004"/>
    <x v="11"/>
    <n v="1018611"/>
    <n v="2843"/>
    <x v="6"/>
    <n v="80.768000000000001"/>
    <n v="-0.18981279714738505"/>
    <m/>
    <x v="10"/>
    <x v="10"/>
    <m/>
    <x v="12"/>
    <m/>
    <m/>
    <m/>
  </r>
  <r>
    <n v="65.437200000000004"/>
    <x v="188"/>
    <n v="1009166"/>
    <n v="1302"/>
    <x v="3"/>
    <n v="82.183999999999997"/>
    <n v="-0.20377202375158174"/>
    <m/>
    <x v="10"/>
    <x v="10"/>
    <m/>
    <x v="12"/>
    <m/>
    <m/>
    <m/>
  </r>
  <r>
    <n v="65.437200000000004"/>
    <x v="113"/>
    <n v="1005827"/>
    <n v="845"/>
    <x v="3"/>
    <n v="90.896000000000001"/>
    <n v="-0.28008713254708673"/>
    <m/>
    <x v="10"/>
    <x v="10"/>
    <m/>
    <x v="12"/>
    <m/>
    <m/>
    <m/>
  </r>
  <r>
    <n v="65.437200000000004"/>
    <x v="71"/>
    <n v="1016352"/>
    <n v="1826"/>
    <x v="4"/>
    <n v="98.751999999999995"/>
    <n v="-0.33735823071937776"/>
    <m/>
    <x v="10"/>
    <x v="10"/>
    <m/>
    <x v="12"/>
    <m/>
    <m/>
    <m/>
  </r>
  <r>
    <n v="65.437200000000004"/>
    <x v="131"/>
    <n v="1007043"/>
    <n v="1167"/>
    <x v="2"/>
    <n v="121.5"/>
    <n v="-0.46142222222222218"/>
    <m/>
    <x v="10"/>
    <x v="10"/>
    <m/>
    <x v="12"/>
    <m/>
    <m/>
    <m/>
  </r>
  <r>
    <n v="65.437200000000004"/>
    <x v="362"/>
    <n v="1019505"/>
    <n v="1528"/>
    <x v="0"/>
    <n v="138.09200000000001"/>
    <n v="-0.52613330243605716"/>
    <m/>
    <x v="10"/>
    <x v="10"/>
    <m/>
    <x v="12"/>
    <m/>
    <m/>
    <m/>
  </r>
  <r>
    <n v="65.885400000000004"/>
    <x v="75"/>
    <n v="1018588"/>
    <n v="142"/>
    <x v="3"/>
    <n v="90.62"/>
    <n v="-0.27294857647318471"/>
    <m/>
    <x v="10"/>
    <x v="10"/>
    <m/>
    <x v="12"/>
    <m/>
    <m/>
    <m/>
  </r>
  <r>
    <n v="65.885400000000004"/>
    <x v="218"/>
    <n v="1006479"/>
    <n v="2775"/>
    <x v="7"/>
    <n v="1.2"/>
    <n v="53.904500000000006"/>
    <m/>
    <x v="10"/>
    <x v="10"/>
    <m/>
    <x v="12"/>
    <m/>
    <m/>
    <m/>
  </r>
  <r>
    <n v="65.885400000000004"/>
    <x v="51"/>
    <n v="1015622"/>
    <n v="1544"/>
    <x v="2"/>
    <n v="14.188000000000001"/>
    <n v="3.6437411897378067"/>
    <m/>
    <x v="10"/>
    <x v="10"/>
    <m/>
    <x v="12"/>
    <m/>
    <m/>
    <m/>
  </r>
  <r>
    <n v="65.885400000000004"/>
    <x v="342"/>
    <n v="1015092"/>
    <n v="1231"/>
    <x v="8"/>
    <n v="15.036"/>
    <n v="3.3818435754189946"/>
    <m/>
    <x v="10"/>
    <x v="10"/>
    <m/>
    <x v="12"/>
    <m/>
    <m/>
    <m/>
  </r>
  <r>
    <n v="65.885400000000004"/>
    <x v="153"/>
    <n v="1014389"/>
    <n v="2457"/>
    <x v="4"/>
    <n v="24.303999999999998"/>
    <n v="1.7108870967741938"/>
    <m/>
    <x v="10"/>
    <x v="10"/>
    <m/>
    <x v="12"/>
    <m/>
    <m/>
    <m/>
  </r>
  <r>
    <n v="65.885400000000004"/>
    <x v="253"/>
    <n v="1010703"/>
    <n v="2513"/>
    <x v="8"/>
    <n v="25.428000000000001"/>
    <n v="1.5910571024067959"/>
    <m/>
    <x v="10"/>
    <x v="10"/>
    <m/>
    <x v="12"/>
    <m/>
    <m/>
    <m/>
  </r>
  <r>
    <n v="65.885400000000004"/>
    <x v="72"/>
    <n v="1006326"/>
    <n v="548"/>
    <x v="4"/>
    <n v="25.904"/>
    <n v="1.5434450277949354"/>
    <m/>
    <x v="10"/>
    <x v="10"/>
    <m/>
    <x v="12"/>
    <m/>
    <m/>
    <m/>
  </r>
  <r>
    <n v="65.885400000000004"/>
    <x v="184"/>
    <n v="1019194"/>
    <n v="278"/>
    <x v="6"/>
    <n v="32.171999999999997"/>
    <n v="1.0479112271540474"/>
    <m/>
    <x v="10"/>
    <x v="10"/>
    <m/>
    <x v="12"/>
    <m/>
    <m/>
    <m/>
  </r>
  <r>
    <n v="65.885400000000004"/>
    <x v="145"/>
    <n v="1009078"/>
    <n v="2410"/>
    <x v="8"/>
    <n v="33.688000000000002"/>
    <n v="0.95575279031108995"/>
    <m/>
    <x v="10"/>
    <x v="10"/>
    <m/>
    <x v="12"/>
    <m/>
    <m/>
    <m/>
  </r>
  <r>
    <n v="65.885400000000004"/>
    <x v="282"/>
    <n v="1015328"/>
    <n v="397"/>
    <x v="6"/>
    <n v="45.384"/>
    <n v="0.45173188789000535"/>
    <m/>
    <x v="10"/>
    <x v="10"/>
    <m/>
    <x v="12"/>
    <m/>
    <m/>
    <m/>
  </r>
  <r>
    <n v="65.885400000000004"/>
    <x v="93"/>
    <n v="1012747"/>
    <n v="2817"/>
    <x v="4"/>
    <n v="47.631999999999998"/>
    <n v="0.38321716493113889"/>
    <m/>
    <x v="10"/>
    <x v="10"/>
    <m/>
    <x v="12"/>
    <m/>
    <m/>
    <m/>
  </r>
  <r>
    <n v="65.885400000000004"/>
    <x v="33"/>
    <n v="1012969"/>
    <n v="544"/>
    <x v="5"/>
    <n v="54.652000000000001"/>
    <n v="0.20554417038717709"/>
    <m/>
    <x v="10"/>
    <x v="10"/>
    <m/>
    <x v="12"/>
    <m/>
    <m/>
    <m/>
  </r>
  <r>
    <n v="65.885400000000004"/>
    <x v="214"/>
    <n v="1009836"/>
    <n v="1712"/>
    <x v="1"/>
    <n v="59.996000000000002"/>
    <n v="9.816321088072541E-2"/>
    <m/>
    <x v="10"/>
    <x v="10"/>
    <m/>
    <x v="12"/>
    <m/>
    <m/>
    <m/>
  </r>
  <r>
    <n v="65.885400000000004"/>
    <x v="89"/>
    <n v="1015270"/>
    <n v="400"/>
    <x v="0"/>
    <n v="65.891999999999996"/>
    <n v="-1.0016390457099077E-4"/>
    <m/>
    <x v="10"/>
    <x v="10"/>
    <m/>
    <x v="12"/>
    <m/>
    <m/>
    <m/>
  </r>
  <r>
    <n v="65.885400000000004"/>
    <x v="76"/>
    <n v="1006982"/>
    <n v="798"/>
    <x v="3"/>
    <n v="74.2"/>
    <n v="-0.11205660377358488"/>
    <m/>
    <x v="10"/>
    <x v="10"/>
    <m/>
    <x v="12"/>
    <m/>
    <m/>
    <m/>
  </r>
  <r>
    <n v="65.885400000000004"/>
    <x v="329"/>
    <n v="1008846"/>
    <n v="2666"/>
    <x v="7"/>
    <n v="77.456000000000003"/>
    <n v="-0.14938287543895887"/>
    <m/>
    <x v="10"/>
    <x v="10"/>
    <m/>
    <x v="12"/>
    <m/>
    <m/>
    <m/>
  </r>
  <r>
    <n v="65.885400000000004"/>
    <x v="16"/>
    <n v="1018431"/>
    <n v="2297"/>
    <x v="2"/>
    <n v="80.227999999999994"/>
    <n v="-0.17877299695866769"/>
    <m/>
    <x v="10"/>
    <x v="10"/>
    <m/>
    <x v="12"/>
    <m/>
    <m/>
    <m/>
  </r>
  <r>
    <n v="65.885400000000004"/>
    <x v="263"/>
    <n v="1007863"/>
    <n v="25"/>
    <x v="6"/>
    <n v="97.727999999999994"/>
    <n v="-0.32582883104125726"/>
    <m/>
    <x v="10"/>
    <x v="10"/>
    <m/>
    <x v="12"/>
    <m/>
    <m/>
    <m/>
  </r>
  <r>
    <n v="65.885400000000004"/>
    <x v="326"/>
    <n v="1017944"/>
    <n v="873"/>
    <x v="8"/>
    <n v="101.86"/>
    <n v="-0.35317690948360492"/>
    <m/>
    <x v="10"/>
    <x v="10"/>
    <m/>
    <x v="12"/>
    <m/>
    <m/>
    <m/>
  </r>
  <r>
    <n v="65.885400000000004"/>
    <x v="111"/>
    <n v="1011847"/>
    <n v="1912"/>
    <x v="2"/>
    <n v="112.824"/>
    <n v="-0.41603382259093807"/>
    <m/>
    <x v="10"/>
    <x v="10"/>
    <m/>
    <x v="12"/>
    <m/>
    <m/>
    <m/>
  </r>
  <r>
    <n v="65.885400000000004"/>
    <x v="62"/>
    <n v="1012297"/>
    <n v="100"/>
    <x v="2"/>
    <n v="112.824"/>
    <n v="-0.41603382259093807"/>
    <m/>
    <x v="10"/>
    <x v="10"/>
    <m/>
    <x v="12"/>
    <m/>
    <m/>
    <m/>
  </r>
  <r>
    <n v="65.885400000000004"/>
    <x v="271"/>
    <n v="1012327"/>
    <n v="1715"/>
    <x v="7"/>
    <n v="124.06399999999999"/>
    <n v="-0.46894022440030947"/>
    <m/>
    <x v="10"/>
    <x v="10"/>
    <m/>
    <x v="12"/>
    <m/>
    <m/>
    <m/>
  </r>
  <r>
    <n v="65.885400000000004"/>
    <x v="19"/>
    <n v="1007640"/>
    <n v="1561"/>
    <x v="8"/>
    <n v="181.22800000000001"/>
    <n v="-0.63645021740569885"/>
    <m/>
    <x v="10"/>
    <x v="10"/>
    <m/>
    <x v="12"/>
    <m/>
    <m/>
    <m/>
  </r>
  <r>
    <n v="65.885400000000004"/>
    <x v="192"/>
    <n v="1011485"/>
    <n v="1188"/>
    <x v="1"/>
    <n v="130.80799999999999"/>
    <n v="-0.49631979695431466"/>
    <m/>
    <x v="10"/>
    <x v="10"/>
    <m/>
    <x v="12"/>
    <m/>
    <m/>
    <m/>
  </r>
  <r>
    <n v="65.930800000000005"/>
    <x v="86"/>
    <n v="1002557"/>
    <n v="2557"/>
    <x v="7"/>
    <n v="190.9024"/>
    <n v="-0.65463608629331005"/>
    <m/>
    <x v="10"/>
    <x v="10"/>
    <m/>
    <x v="12"/>
    <m/>
    <m/>
    <m/>
  </r>
  <r>
    <n v="65.975040000000007"/>
    <x v="304"/>
    <n v="1006390"/>
    <n v="772"/>
    <x v="9"/>
    <n v="16.484000000000002"/>
    <n v="3.0023683571948556"/>
    <m/>
    <x v="10"/>
    <x v="10"/>
    <m/>
    <x v="12"/>
    <m/>
    <m/>
    <m/>
  </r>
  <r>
    <n v="65.975040000000007"/>
    <x v="299"/>
    <n v="1009807"/>
    <n v="743"/>
    <x v="9"/>
    <n v="101.968"/>
    <n v="-0.35298289659501014"/>
    <m/>
    <x v="10"/>
    <x v="10"/>
    <m/>
    <x v="12"/>
    <m/>
    <m/>
    <m/>
  </r>
  <r>
    <n v="65.975040000000007"/>
    <x v="276"/>
    <n v="1016008"/>
    <n v="2224"/>
    <x v="9"/>
    <n v="136.32"/>
    <n v="-0.51602816901408444"/>
    <m/>
    <x v="10"/>
    <x v="10"/>
    <m/>
    <x v="12"/>
    <m/>
    <m/>
    <m/>
  </r>
  <r>
    <n v="66.086799999999997"/>
    <x v="230"/>
    <n v="1002258"/>
    <n v="2258"/>
    <x v="9"/>
    <n v="54.758400000000002"/>
    <n v="0.20687967508181382"/>
    <m/>
    <x v="10"/>
    <x v="10"/>
    <m/>
    <x v="12"/>
    <m/>
    <m/>
    <m/>
  </r>
  <r>
    <n v="66.333600000000004"/>
    <x v="344"/>
    <n v="1019389"/>
    <n v="294"/>
    <x v="1"/>
    <n v="6.6280000000000001"/>
    <n v="9.0080869040434521"/>
    <m/>
    <x v="10"/>
    <x v="10"/>
    <m/>
    <x v="12"/>
    <m/>
    <m/>
    <m/>
  </r>
  <r>
    <n v="66.333600000000004"/>
    <x v="150"/>
    <n v="1019407"/>
    <n v="128"/>
    <x v="8"/>
    <n v="9.1080000000000005"/>
    <n v="6.2830039525691692"/>
    <m/>
    <x v="10"/>
    <x v="10"/>
    <m/>
    <x v="12"/>
    <m/>
    <m/>
    <m/>
  </r>
  <r>
    <n v="66.333600000000004"/>
    <x v="235"/>
    <n v="1006362"/>
    <n v="1024"/>
    <x v="8"/>
    <n v="12.46"/>
    <n v="4.3237239165329049"/>
    <m/>
    <x v="10"/>
    <x v="10"/>
    <m/>
    <x v="12"/>
    <m/>
    <m/>
    <m/>
  </r>
  <r>
    <n v="66.333600000000004"/>
    <x v="293"/>
    <n v="1008347"/>
    <n v="2017"/>
    <x v="5"/>
    <n v="15.304"/>
    <n v="3.3343962362780974"/>
    <m/>
    <x v="10"/>
    <x v="10"/>
    <m/>
    <x v="12"/>
    <m/>
    <m/>
    <m/>
  </r>
  <r>
    <n v="66.333600000000004"/>
    <x v="77"/>
    <n v="1016027"/>
    <n v="1165"/>
    <x v="5"/>
    <n v="16.744"/>
    <n v="2.9616340181557574"/>
    <m/>
    <x v="10"/>
    <x v="10"/>
    <m/>
    <x v="12"/>
    <m/>
    <m/>
    <m/>
  </r>
  <r>
    <n v="66.333600000000004"/>
    <x v="37"/>
    <n v="1012699"/>
    <n v="2302"/>
    <x v="2"/>
    <n v="16.975999999999999"/>
    <n v="2.9074929311969844"/>
    <m/>
    <x v="10"/>
    <x v="10"/>
    <m/>
    <x v="12"/>
    <m/>
    <m/>
    <m/>
  </r>
  <r>
    <n v="66.333600000000004"/>
    <x v="158"/>
    <n v="1007121"/>
    <n v="1596"/>
    <x v="4"/>
    <n v="20.452000000000002"/>
    <n v="2.2433796205750052"/>
    <m/>
    <x v="10"/>
    <x v="10"/>
    <m/>
    <x v="12"/>
    <m/>
    <m/>
    <m/>
  </r>
  <r>
    <n v="66.333600000000004"/>
    <x v="70"/>
    <n v="1007273"/>
    <n v="2663"/>
    <x v="3"/>
    <n v="58.572000000000003"/>
    <n v="0.13251382913337434"/>
    <m/>
    <x v="10"/>
    <x v="10"/>
    <m/>
    <x v="12"/>
    <m/>
    <m/>
    <m/>
  </r>
  <r>
    <n v="66.333600000000004"/>
    <x v="343"/>
    <n v="1011532"/>
    <n v="2347"/>
    <x v="4"/>
    <n v="63.06"/>
    <n v="5.1912464319695553E-2"/>
    <m/>
    <x v="10"/>
    <x v="10"/>
    <m/>
    <x v="12"/>
    <m/>
    <m/>
    <m/>
  </r>
  <r>
    <n v="66.333600000000004"/>
    <x v="29"/>
    <n v="1015373"/>
    <n v="2174"/>
    <x v="6"/>
    <n v="69.572000000000003"/>
    <n v="-4.6547461622491786E-2"/>
    <m/>
    <x v="10"/>
    <x v="10"/>
    <m/>
    <x v="12"/>
    <m/>
    <m/>
    <m/>
  </r>
  <r>
    <n v="66.333600000000004"/>
    <x v="342"/>
    <n v="1019594"/>
    <n v="1214"/>
    <x v="1"/>
    <n v="92.052000000000007"/>
    <n v="-0.27938991005084085"/>
    <m/>
    <x v="10"/>
    <x v="10"/>
    <m/>
    <x v="12"/>
    <m/>
    <m/>
    <m/>
  </r>
  <r>
    <n v="66.333600000000004"/>
    <x v="231"/>
    <n v="1017082"/>
    <n v="2710"/>
    <x v="1"/>
    <n v="101.044"/>
    <n v="-0.34351767546811285"/>
    <m/>
    <x v="10"/>
    <x v="10"/>
    <m/>
    <x v="12"/>
    <m/>
    <m/>
    <m/>
  </r>
  <r>
    <n v="66.333600000000004"/>
    <x v="296"/>
    <n v="1017332"/>
    <n v="819"/>
    <x v="1"/>
    <n v="129.14400000000001"/>
    <n v="-0.48635941274855976"/>
    <m/>
    <x v="10"/>
    <x v="10"/>
    <m/>
    <x v="12"/>
    <m/>
    <m/>
    <m/>
  </r>
  <r>
    <n v="66.333600000000004"/>
    <x v="302"/>
    <n v="1018404"/>
    <n v="2117"/>
    <x v="0"/>
    <n v="129.14400000000001"/>
    <n v="-0.48635941274855976"/>
    <m/>
    <x v="10"/>
    <x v="10"/>
    <m/>
    <x v="12"/>
    <m/>
    <m/>
    <m/>
  </r>
  <r>
    <n v="66.692160000000001"/>
    <x v="179"/>
    <n v="1010093"/>
    <n v="1752"/>
    <x v="9"/>
    <n v="5.0720000000000001"/>
    <n v="12.149085173501577"/>
    <m/>
    <x v="10"/>
    <x v="10"/>
    <m/>
    <x v="12"/>
    <m/>
    <m/>
    <m/>
  </r>
  <r>
    <n v="66.692160000000001"/>
    <x v="139"/>
    <n v="1011308"/>
    <n v="1498"/>
    <x v="9"/>
    <n v="92.715999999999994"/>
    <n v="-0.28068337719487463"/>
    <m/>
    <x v="10"/>
    <x v="10"/>
    <m/>
    <x v="12"/>
    <m/>
    <m/>
    <m/>
  </r>
  <r>
    <n v="66.692160000000001"/>
    <x v="215"/>
    <n v="1018634"/>
    <n v="679"/>
    <x v="9"/>
    <n v="94.963999999999999"/>
    <n v="-0.29771113263973714"/>
    <m/>
    <x v="10"/>
    <x v="10"/>
    <m/>
    <x v="12"/>
    <m/>
    <m/>
    <m/>
  </r>
  <r>
    <n v="66.781800000000004"/>
    <x v="362"/>
    <n v="1012416"/>
    <n v="69"/>
    <x v="3"/>
    <n v="0.65600000000000003"/>
    <n v="100.8015243902439"/>
    <m/>
    <x v="10"/>
    <x v="10"/>
    <m/>
    <x v="12"/>
    <m/>
    <m/>
    <m/>
  </r>
  <r>
    <n v="66.781800000000004"/>
    <x v="187"/>
    <n v="1010889"/>
    <n v="2410"/>
    <x v="6"/>
    <n v="1.5920000000000001"/>
    <n v="40.948366834170855"/>
    <m/>
    <x v="10"/>
    <x v="10"/>
    <m/>
    <x v="12"/>
    <m/>
    <m/>
    <m/>
  </r>
  <r>
    <n v="66.781800000000004"/>
    <x v="185"/>
    <n v="1018747"/>
    <n v="289"/>
    <x v="5"/>
    <n v="9.4600000000000009"/>
    <n v="6.0593868921775895"/>
    <m/>
    <x v="10"/>
    <x v="10"/>
    <m/>
    <x v="12"/>
    <m/>
    <m/>
    <m/>
  </r>
  <r>
    <n v="66.781800000000004"/>
    <x v="146"/>
    <n v="1013617"/>
    <n v="1837"/>
    <x v="0"/>
    <n v="20.7"/>
    <n v="2.2261739130434783"/>
    <m/>
    <x v="10"/>
    <x v="10"/>
    <m/>
    <x v="12"/>
    <m/>
    <m/>
    <m/>
  </r>
  <r>
    <n v="66.781800000000004"/>
    <x v="14"/>
    <n v="1012228"/>
    <n v="832"/>
    <x v="7"/>
    <n v="27.443999999999999"/>
    <n v="1.4333843463052034"/>
    <m/>
    <x v="10"/>
    <x v="10"/>
    <m/>
    <x v="12"/>
    <m/>
    <m/>
    <m/>
  </r>
  <r>
    <n v="66.781800000000004"/>
    <x v="104"/>
    <n v="1007207"/>
    <n v="2036"/>
    <x v="6"/>
    <n v="35.244"/>
    <n v="0.8948416751787539"/>
    <m/>
    <x v="10"/>
    <x v="10"/>
    <m/>
    <x v="12"/>
    <m/>
    <m/>
    <m/>
  </r>
  <r>
    <n v="66.781800000000004"/>
    <x v="347"/>
    <n v="1009620"/>
    <n v="1165"/>
    <x v="7"/>
    <n v="49.923999999999999"/>
    <n v="0.33766925727105207"/>
    <m/>
    <x v="10"/>
    <x v="10"/>
    <m/>
    <x v="12"/>
    <m/>
    <m/>
    <m/>
  </r>
  <r>
    <n v="66.781800000000004"/>
    <x v="323"/>
    <n v="1010636"/>
    <n v="105"/>
    <x v="1"/>
    <n v="72.403999999999996"/>
    <n v="-7.7650406054913995E-2"/>
    <m/>
    <x v="10"/>
    <x v="10"/>
    <m/>
    <x v="12"/>
    <m/>
    <m/>
    <m/>
  </r>
  <r>
    <n v="66.781800000000004"/>
    <x v="109"/>
    <n v="1018229"/>
    <n v="2174"/>
    <x v="6"/>
    <n v="80.272000000000006"/>
    <n v="-0.16805610922862269"/>
    <m/>
    <x v="10"/>
    <x v="10"/>
    <m/>
    <x v="12"/>
    <m/>
    <m/>
    <m/>
  </r>
  <r>
    <n v="66.781800000000004"/>
    <x v="261"/>
    <n v="1019274"/>
    <n v="2287"/>
    <x v="4"/>
    <n v="90.575999999999993"/>
    <n v="-0.26269872813990452"/>
    <m/>
    <x v="10"/>
    <x v="10"/>
    <m/>
    <x v="12"/>
    <m/>
    <m/>
    <m/>
  </r>
  <r>
    <n v="66.781800000000004"/>
    <x v="88"/>
    <n v="1012005"/>
    <n v="2068"/>
    <x v="5"/>
    <n v="97.132000000000005"/>
    <n v="-0.31246345179755386"/>
    <m/>
    <x v="10"/>
    <x v="10"/>
    <m/>
    <x v="12"/>
    <m/>
    <m/>
    <m/>
  </r>
  <r>
    <n v="66.781800000000004"/>
    <x v="191"/>
    <n v="1010436"/>
    <n v="1067"/>
    <x v="6"/>
    <n v="98.256"/>
    <n v="-0.32032852955544694"/>
    <m/>
    <x v="10"/>
    <x v="10"/>
    <m/>
    <x v="12"/>
    <m/>
    <m/>
    <m/>
  </r>
  <r>
    <n v="66.781800000000004"/>
    <x v="221"/>
    <n v="1009255"/>
    <n v="2615"/>
    <x v="5"/>
    <n v="146.95599999999999"/>
    <n v="-0.54556601976101682"/>
    <m/>
    <x v="10"/>
    <x v="10"/>
    <m/>
    <x v="12"/>
    <m/>
    <m/>
    <m/>
  </r>
  <r>
    <n v="66.788799999999995"/>
    <x v="81"/>
    <n v="1005290"/>
    <n v="2193"/>
    <x v="0"/>
    <n v="92.403199999999998"/>
    <n v="-0.27720252112480959"/>
    <m/>
    <x v="10"/>
    <x v="10"/>
    <m/>
    <x v="12"/>
    <m/>
    <m/>
    <m/>
  </r>
  <r>
    <n v="67.163200000000003"/>
    <x v="273"/>
    <n v="1004284"/>
    <n v="2216"/>
    <x v="6"/>
    <n v="138.3648"/>
    <n v="-0.51459330696824623"/>
    <m/>
    <x v="10"/>
    <x v="10"/>
    <m/>
    <x v="12"/>
    <m/>
    <m/>
    <m/>
  </r>
  <r>
    <n v="67.183999999999997"/>
    <x v="254"/>
    <n v="1003645"/>
    <n v="578"/>
    <x v="1"/>
    <n v="144.88"/>
    <n v="-0.53627829928216453"/>
    <m/>
    <x v="10"/>
    <x v="10"/>
    <m/>
    <x v="12"/>
    <m/>
    <m/>
    <m/>
  </r>
  <r>
    <n v="67.23"/>
    <x v="252"/>
    <n v="1019614"/>
    <n v="524"/>
    <x v="1"/>
    <n v="2.3199999999999998"/>
    <n v="27.978448275862075"/>
    <m/>
    <x v="10"/>
    <x v="10"/>
    <m/>
    <x v="12"/>
    <m/>
    <m/>
    <m/>
  </r>
  <r>
    <n v="67.23"/>
    <x v="321"/>
    <n v="1011332"/>
    <n v="1998"/>
    <x v="8"/>
    <n v="3.444"/>
    <n v="18.520905923344948"/>
    <m/>
    <x v="10"/>
    <x v="10"/>
    <m/>
    <x v="12"/>
    <m/>
    <m/>
    <m/>
  </r>
  <r>
    <n v="67.23"/>
    <x v="352"/>
    <n v="1011077"/>
    <n v="1935"/>
    <x v="3"/>
    <n v="7.7960000000000003"/>
    <n v="7.623653155464341"/>
    <m/>
    <x v="10"/>
    <x v="10"/>
    <m/>
    <x v="12"/>
    <m/>
    <m/>
    <m/>
  </r>
  <r>
    <n v="67.23"/>
    <x v="104"/>
    <n v="1011713"/>
    <n v="1738"/>
    <x v="6"/>
    <n v="11.311999999999999"/>
    <n v="4.9432461103253189"/>
    <m/>
    <x v="10"/>
    <x v="10"/>
    <m/>
    <x v="12"/>
    <m/>
    <m/>
    <m/>
  </r>
  <r>
    <n v="67.23"/>
    <x v="296"/>
    <n v="1008312"/>
    <n v="113"/>
    <x v="7"/>
    <n v="22.391999999999999"/>
    <n v="2.0024115755627014"/>
    <m/>
    <x v="10"/>
    <x v="10"/>
    <m/>
    <x v="12"/>
    <m/>
    <m/>
    <m/>
  </r>
  <r>
    <n v="67.23"/>
    <x v="90"/>
    <n v="1009571"/>
    <n v="1308"/>
    <x v="4"/>
    <n v="46.012"/>
    <n v="0.46114057202468928"/>
    <m/>
    <x v="10"/>
    <x v="10"/>
    <m/>
    <x v="12"/>
    <m/>
    <m/>
    <m/>
  </r>
  <r>
    <n v="67.23"/>
    <x v="353"/>
    <n v="1007801"/>
    <n v="2396"/>
    <x v="0"/>
    <n v="52.868000000000002"/>
    <n v="0.27165771355073015"/>
    <m/>
    <x v="10"/>
    <x v="10"/>
    <m/>
    <x v="12"/>
    <m/>
    <m/>
    <m/>
  </r>
  <r>
    <n v="67.23"/>
    <x v="196"/>
    <n v="1007810"/>
    <n v="521"/>
    <x v="5"/>
    <n v="71.784000000000006"/>
    <n v="-6.3440320962888694E-2"/>
    <m/>
    <x v="10"/>
    <x v="10"/>
    <m/>
    <x v="12"/>
    <m/>
    <m/>
    <m/>
  </r>
  <r>
    <n v="67.23"/>
    <x v="221"/>
    <n v="1013453"/>
    <n v="1388"/>
    <x v="7"/>
    <n v="75.236000000000004"/>
    <n v="-0.10641182412674784"/>
    <m/>
    <x v="10"/>
    <x v="10"/>
    <m/>
    <x v="12"/>
    <m/>
    <m/>
    <m/>
  </r>
  <r>
    <n v="67.23"/>
    <x v="63"/>
    <n v="1009436"/>
    <n v="2254"/>
    <x v="7"/>
    <n v="75.38"/>
    <n v="-0.10811886442027052"/>
    <m/>
    <x v="10"/>
    <x v="10"/>
    <m/>
    <x v="12"/>
    <m/>
    <m/>
    <m/>
  </r>
  <r>
    <n v="67.23"/>
    <x v="47"/>
    <n v="1007475"/>
    <n v="562"/>
    <x v="4"/>
    <n v="77.603999999999999"/>
    <n v="-0.13367867635688876"/>
    <m/>
    <x v="10"/>
    <x v="10"/>
    <m/>
    <x v="12"/>
    <m/>
    <m/>
    <m/>
  </r>
  <r>
    <n v="67.23"/>
    <x v="93"/>
    <n v="1015451"/>
    <n v="2737"/>
    <x v="7"/>
    <n v="78.751999999999995"/>
    <n v="-0.1463073953677366"/>
    <m/>
    <x v="10"/>
    <x v="10"/>
    <m/>
    <x v="12"/>
    <m/>
    <m/>
    <m/>
  </r>
  <r>
    <n v="67.23"/>
    <x v="17"/>
    <n v="1012112"/>
    <n v="2148"/>
    <x v="5"/>
    <n v="84.372"/>
    <n v="-0.20317166832598488"/>
    <m/>
    <x v="10"/>
    <x v="10"/>
    <m/>
    <x v="12"/>
    <m/>
    <m/>
    <m/>
  </r>
  <r>
    <n v="67.23"/>
    <x v="158"/>
    <n v="1009976"/>
    <n v="1715"/>
    <x v="0"/>
    <n v="93.22"/>
    <n v="-0.27880283201029815"/>
    <m/>
    <x v="10"/>
    <x v="10"/>
    <m/>
    <x v="12"/>
    <m/>
    <m/>
    <m/>
  </r>
  <r>
    <n v="67.23"/>
    <x v="342"/>
    <n v="1018367"/>
    <n v="2670"/>
    <x v="1"/>
    <n v="101.232"/>
    <n v="-0.33588193456614507"/>
    <m/>
    <x v="10"/>
    <x v="10"/>
    <m/>
    <x v="12"/>
    <m/>
    <m/>
    <m/>
  </r>
  <r>
    <n v="67.23"/>
    <x v="257"/>
    <n v="1012788"/>
    <n v="2254"/>
    <x v="1"/>
    <n v="103.336"/>
    <n v="-0.34940388635131991"/>
    <m/>
    <x v="10"/>
    <x v="10"/>
    <m/>
    <x v="12"/>
    <m/>
    <m/>
    <m/>
  </r>
  <r>
    <n v="67.23"/>
    <x v="211"/>
    <n v="1006640"/>
    <n v="1965"/>
    <x v="5"/>
    <n v="113.84"/>
    <n v="-0.40943429374560786"/>
    <m/>
    <x v="10"/>
    <x v="10"/>
    <m/>
    <x v="12"/>
    <m/>
    <m/>
    <m/>
  </r>
  <r>
    <n v="67.23"/>
    <x v="196"/>
    <n v="1008883"/>
    <n v="2346"/>
    <x v="4"/>
    <n v="119.096"/>
    <n v="-0.43549741385101093"/>
    <m/>
    <x v="10"/>
    <x v="10"/>
    <m/>
    <x v="12"/>
    <m/>
    <m/>
    <m/>
  </r>
  <r>
    <n v="67.23"/>
    <x v="36"/>
    <n v="1006586"/>
    <n v="585"/>
    <x v="8"/>
    <n v="120.012"/>
    <n v="-0.43980601939806019"/>
    <m/>
    <x v="10"/>
    <x v="10"/>
    <m/>
    <x v="12"/>
    <m/>
    <m/>
    <m/>
  </r>
  <r>
    <n v="67.23"/>
    <x v="319"/>
    <n v="1019909"/>
    <n v="2088"/>
    <x v="7"/>
    <n v="131.43600000000001"/>
    <n v="-0.48849630238290881"/>
    <m/>
    <x v="10"/>
    <x v="10"/>
    <m/>
    <x v="12"/>
    <m/>
    <m/>
    <m/>
  </r>
  <r>
    <n v="67.23"/>
    <x v="25"/>
    <n v="1006427"/>
    <n v="2441"/>
    <x v="2"/>
    <n v="175.22"/>
    <n v="-0.61631092341056959"/>
    <m/>
    <x v="10"/>
    <x v="10"/>
    <m/>
    <x v="12"/>
    <m/>
    <m/>
    <m/>
  </r>
  <r>
    <n v="67.391999999999996"/>
    <x v="88"/>
    <n v="1003663"/>
    <n v="2606"/>
    <x v="7"/>
    <n v="25.84"/>
    <n v="1.608049535603715"/>
    <m/>
    <x v="10"/>
    <x v="10"/>
    <m/>
    <x v="12"/>
    <m/>
    <m/>
    <m/>
  </r>
  <r>
    <n v="67.409279999999995"/>
    <x v="61"/>
    <n v="1010721"/>
    <n v="501"/>
    <x v="9"/>
    <n v="23.315999999999999"/>
    <n v="1.8911168296448788"/>
    <m/>
    <x v="10"/>
    <x v="10"/>
    <m/>
    <x v="12"/>
    <m/>
    <m/>
    <m/>
  </r>
  <r>
    <n v="67.409279999999995"/>
    <x v="183"/>
    <n v="1014497"/>
    <n v="14"/>
    <x v="9"/>
    <n v="28.388000000000002"/>
    <n v="1.3745695364238406"/>
    <m/>
    <x v="10"/>
    <x v="10"/>
    <m/>
    <x v="12"/>
    <m/>
    <m/>
    <m/>
  </r>
  <r>
    <n v="67.409279999999995"/>
    <x v="124"/>
    <n v="1019650"/>
    <n v="493"/>
    <x v="9"/>
    <n v="84.012"/>
    <n v="-0.19762319668618775"/>
    <m/>
    <x v="10"/>
    <x v="10"/>
    <m/>
    <x v="12"/>
    <m/>
    <m/>
    <m/>
  </r>
  <r>
    <n v="67.541759999999996"/>
    <x v="257"/>
    <n v="1001692"/>
    <n v="1692"/>
    <x v="6"/>
    <n v="71.260800000000003"/>
    <n v="-5.2189141856392389E-2"/>
    <m/>
    <x v="10"/>
    <x v="10"/>
    <m/>
    <x v="12"/>
    <m/>
    <m/>
    <m/>
  </r>
  <r>
    <n v="67.620800000000003"/>
    <x v="171"/>
    <n v="1005107"/>
    <n v="1757"/>
    <x v="9"/>
    <n v="142.05760000000001"/>
    <n v="-0.52399026873606203"/>
    <m/>
    <x v="10"/>
    <x v="10"/>
    <m/>
    <x v="12"/>
    <m/>
    <m/>
    <m/>
  </r>
  <r>
    <n v="67.636399999999995"/>
    <x v="237"/>
    <n v="1002483"/>
    <n v="2483"/>
    <x v="1"/>
    <n v="46.5152"/>
    <n v="0.45407092735277921"/>
    <m/>
    <x v="10"/>
    <x v="10"/>
    <m/>
    <x v="12"/>
    <m/>
    <m/>
    <m/>
  </r>
  <r>
    <n v="67.662400000000005"/>
    <x v="68"/>
    <n v="1003232"/>
    <n v="2704"/>
    <x v="7"/>
    <n v="286.90879999999999"/>
    <n v="-0.76416756823074095"/>
    <m/>
    <x v="10"/>
    <x v="10"/>
    <m/>
    <x v="12"/>
    <m/>
    <m/>
    <m/>
  </r>
  <r>
    <n v="67.678200000000004"/>
    <x v="354"/>
    <n v="1008740"/>
    <n v="2199"/>
    <x v="2"/>
    <n v="4.524"/>
    <n v="13.959814323607427"/>
    <m/>
    <x v="10"/>
    <x v="10"/>
    <m/>
    <x v="12"/>
    <m/>
    <m/>
    <m/>
  </r>
  <r>
    <n v="67.678200000000004"/>
    <x v="340"/>
    <n v="1010227"/>
    <n v="192"/>
    <x v="4"/>
    <n v="66.927999999999997"/>
    <n v="1.1209060482907105E-2"/>
    <m/>
    <x v="10"/>
    <x v="10"/>
    <m/>
    <x v="12"/>
    <m/>
    <m/>
    <m/>
  </r>
  <r>
    <n v="67.678200000000004"/>
    <x v="179"/>
    <n v="1007107"/>
    <n v="210"/>
    <x v="5"/>
    <n v="1.3440000000000001"/>
    <n v="49.355803571428574"/>
    <m/>
    <x v="10"/>
    <x v="10"/>
    <m/>
    <x v="12"/>
    <m/>
    <m/>
    <m/>
  </r>
  <r>
    <n v="67.678200000000004"/>
    <x v="92"/>
    <n v="1007409"/>
    <n v="2838"/>
    <x v="3"/>
    <n v="7.66"/>
    <n v="7.8352741514360318"/>
    <m/>
    <x v="10"/>
    <x v="10"/>
    <m/>
    <x v="12"/>
    <m/>
    <m/>
    <m/>
  </r>
  <r>
    <n v="67.678200000000004"/>
    <x v="151"/>
    <n v="1009734"/>
    <n v="647"/>
    <x v="7"/>
    <n v="9.5039999999999996"/>
    <n v="6.1210227272727282"/>
    <m/>
    <x v="10"/>
    <x v="10"/>
    <m/>
    <x v="12"/>
    <m/>
    <m/>
    <m/>
  </r>
  <r>
    <n v="67.678200000000004"/>
    <x v="227"/>
    <n v="1008929"/>
    <n v="183"/>
    <x v="5"/>
    <n v="12.76"/>
    <n v="4.303934169278997"/>
    <m/>
    <x v="10"/>
    <x v="10"/>
    <m/>
    <x v="12"/>
    <m/>
    <m/>
    <m/>
  </r>
  <r>
    <n v="67.678200000000004"/>
    <x v="328"/>
    <n v="1018474"/>
    <n v="622"/>
    <x v="2"/>
    <n v="12.875999999999999"/>
    <n v="4.2561509785647722"/>
    <m/>
    <x v="10"/>
    <x v="10"/>
    <m/>
    <x v="12"/>
    <m/>
    <m/>
    <m/>
  </r>
  <r>
    <n v="67.678200000000004"/>
    <x v="143"/>
    <n v="1016727"/>
    <n v="2808"/>
    <x v="8"/>
    <n v="16.248000000000001"/>
    <n v="3.1653249630723779"/>
    <m/>
    <x v="10"/>
    <x v="10"/>
    <m/>
    <x v="12"/>
    <m/>
    <m/>
    <m/>
  </r>
  <r>
    <n v="67.678200000000004"/>
    <x v="357"/>
    <n v="1010264"/>
    <n v="2836"/>
    <x v="7"/>
    <n v="21.867999999999999"/>
    <n v="2.0948509237241639"/>
    <m/>
    <x v="10"/>
    <x v="10"/>
    <m/>
    <x v="12"/>
    <m/>
    <m/>
    <m/>
  </r>
  <r>
    <n v="67.678200000000004"/>
    <x v="281"/>
    <n v="1008106"/>
    <n v="1057"/>
    <x v="8"/>
    <n v="41.988"/>
    <n v="0.61184624178336677"/>
    <m/>
    <x v="10"/>
    <x v="10"/>
    <m/>
    <x v="12"/>
    <m/>
    <m/>
    <m/>
  </r>
  <r>
    <n v="67.678200000000004"/>
    <x v="162"/>
    <n v="1007355"/>
    <n v="393"/>
    <x v="7"/>
    <n v="47.968000000000004"/>
    <n v="0.41090310206804537"/>
    <m/>
    <x v="10"/>
    <x v="10"/>
    <m/>
    <x v="12"/>
    <m/>
    <m/>
    <m/>
  </r>
  <r>
    <n v="67.678200000000004"/>
    <x v="76"/>
    <n v="1009002"/>
    <n v="1937"/>
    <x v="2"/>
    <n v="48.136000000000003"/>
    <n v="0.40597889313611435"/>
    <m/>
    <x v="10"/>
    <x v="10"/>
    <m/>
    <x v="12"/>
    <m/>
    <m/>
    <m/>
  </r>
  <r>
    <n v="67.678200000000004"/>
    <x v="153"/>
    <n v="1014384"/>
    <n v="2816"/>
    <x v="6"/>
    <n v="57.936"/>
    <n v="0.16815451532725773"/>
    <m/>
    <x v="10"/>
    <x v="10"/>
    <m/>
    <x v="12"/>
    <m/>
    <m/>
    <m/>
  </r>
  <r>
    <n v="67.678200000000004"/>
    <x v="227"/>
    <n v="1006624"/>
    <n v="1596"/>
    <x v="8"/>
    <n v="58.776000000000003"/>
    <n v="0.15145977950183748"/>
    <m/>
    <x v="10"/>
    <x v="10"/>
    <m/>
    <x v="12"/>
    <m/>
    <m/>
    <m/>
  </r>
  <r>
    <n v="67.678200000000004"/>
    <x v="110"/>
    <n v="1015934"/>
    <n v="2580"/>
    <x v="5"/>
    <n v="71.424000000000007"/>
    <n v="-5.2444556451612938E-2"/>
    <m/>
    <x v="10"/>
    <x v="10"/>
    <m/>
    <x v="12"/>
    <m/>
    <m/>
    <m/>
  </r>
  <r>
    <n v="67.678200000000004"/>
    <x v="194"/>
    <n v="1019607"/>
    <n v="1984"/>
    <x v="5"/>
    <n v="91.555999999999997"/>
    <n v="-0.26079994757306996"/>
    <m/>
    <x v="10"/>
    <x v="10"/>
    <m/>
    <x v="12"/>
    <m/>
    <m/>
    <m/>
  </r>
  <r>
    <n v="67.678200000000004"/>
    <x v="231"/>
    <n v="1017502"/>
    <n v="443"/>
    <x v="8"/>
    <n v="91.656000000000006"/>
    <n v="-0.26160644147682638"/>
    <m/>
    <x v="10"/>
    <x v="10"/>
    <m/>
    <x v="12"/>
    <m/>
    <m/>
    <m/>
  </r>
  <r>
    <n v="67.678200000000004"/>
    <x v="73"/>
    <n v="1009590"/>
    <n v="678"/>
    <x v="3"/>
    <n v="95.028000000000006"/>
    <n v="-0.28780780401565853"/>
    <m/>
    <x v="10"/>
    <x v="10"/>
    <m/>
    <x v="12"/>
    <m/>
    <m/>
    <m/>
  </r>
  <r>
    <n v="67.678200000000004"/>
    <x v="41"/>
    <n v="1010203"/>
    <n v="1194"/>
    <x v="2"/>
    <n v="97.176000000000002"/>
    <n v="-0.30355025932328966"/>
    <m/>
    <x v="10"/>
    <x v="10"/>
    <m/>
    <x v="12"/>
    <m/>
    <m/>
    <m/>
  </r>
  <r>
    <n v="67.678200000000004"/>
    <x v="100"/>
    <n v="1016630"/>
    <n v="1321"/>
    <x v="5"/>
    <n v="99.424000000000007"/>
    <n v="-0.31929715159317673"/>
    <m/>
    <x v="10"/>
    <x v="10"/>
    <m/>
    <x v="12"/>
    <m/>
    <m/>
    <m/>
  </r>
  <r>
    <n v="67.678200000000004"/>
    <x v="124"/>
    <n v="1007781"/>
    <n v="710"/>
    <x v="3"/>
    <n v="177.21600000000001"/>
    <n v="-0.61810333152762731"/>
    <m/>
    <x v="10"/>
    <x v="10"/>
    <m/>
    <x v="12"/>
    <m/>
    <m/>
    <m/>
  </r>
  <r>
    <n v="67.678200000000004"/>
    <x v="11"/>
    <n v="1015623"/>
    <n v="2360"/>
    <x v="6"/>
    <n v="129.77199999999999"/>
    <n v="-0.47848380236106397"/>
    <m/>
    <x v="10"/>
    <x v="10"/>
    <m/>
    <x v="12"/>
    <m/>
    <m/>
    <m/>
  </r>
  <r>
    <n v="67.7196"/>
    <x v="262"/>
    <n v="1002962"/>
    <n v="2534"/>
    <x v="4"/>
    <n v="103.82080000000001"/>
    <n v="-0.34772608186413517"/>
    <m/>
    <x v="10"/>
    <x v="10"/>
    <m/>
    <x v="12"/>
    <m/>
    <m/>
    <m/>
  </r>
  <r>
    <n v="67.906800000000004"/>
    <x v="63"/>
    <n v="1004408"/>
    <n v="1351"/>
    <x v="9"/>
    <n v="247.792"/>
    <n v="-0.72595241170013558"/>
    <m/>
    <x v="10"/>
    <x v="10"/>
    <m/>
    <x v="12"/>
    <m/>
    <m/>
    <m/>
  </r>
  <r>
    <n v="68.126400000000004"/>
    <x v="94"/>
    <n v="1017832"/>
    <n v="344"/>
    <x v="8"/>
    <n v="14.584"/>
    <n v="3.6713110257816788"/>
    <m/>
    <x v="10"/>
    <x v="10"/>
    <m/>
    <x v="12"/>
    <m/>
    <m/>
    <m/>
  </r>
  <r>
    <n v="68.126400000000004"/>
    <x v="151"/>
    <n v="1013277"/>
    <n v="1121"/>
    <x v="6"/>
    <n v="23.632000000000001"/>
    <n v="1.8828029790115097"/>
    <m/>
    <x v="10"/>
    <x v="10"/>
    <m/>
    <x v="12"/>
    <m/>
    <m/>
    <m/>
  </r>
  <r>
    <n v="68.126400000000004"/>
    <x v="132"/>
    <n v="1015183"/>
    <n v="1751"/>
    <x v="2"/>
    <n v="27.004000000000001"/>
    <n v="1.5228262479632646"/>
    <m/>
    <x v="10"/>
    <x v="10"/>
    <m/>
    <x v="12"/>
    <m/>
    <m/>
    <m/>
  </r>
  <r>
    <n v="68.126400000000004"/>
    <x v="23"/>
    <n v="1012347"/>
    <n v="477"/>
    <x v="4"/>
    <n v="30.32"/>
    <n v="1.2469129287598946"/>
    <m/>
    <x v="10"/>
    <x v="10"/>
    <m/>
    <x v="12"/>
    <m/>
    <m/>
    <m/>
  </r>
  <r>
    <n v="68.126400000000004"/>
    <x v="164"/>
    <n v="1009603"/>
    <n v="1427"/>
    <x v="3"/>
    <n v="58.475999999999999"/>
    <n v="0.16503180792119854"/>
    <m/>
    <x v="10"/>
    <x v="10"/>
    <m/>
    <x v="12"/>
    <m/>
    <m/>
    <m/>
  </r>
  <r>
    <n v="68.126400000000004"/>
    <x v="180"/>
    <n v="1006075"/>
    <n v="950"/>
    <x v="7"/>
    <n v="70.524000000000001"/>
    <n v="-3.3996937212863662E-2"/>
    <m/>
    <x v="10"/>
    <x v="10"/>
    <m/>
    <x v="12"/>
    <m/>
    <m/>
    <m/>
  </r>
  <r>
    <n v="68.126400000000004"/>
    <x v="339"/>
    <n v="1009876"/>
    <n v="1712"/>
    <x v="9"/>
    <n v="71.963999999999999"/>
    <n v="-5.3326663331665761E-2"/>
    <m/>
    <x v="10"/>
    <x v="10"/>
    <m/>
    <x v="12"/>
    <m/>
    <m/>
    <m/>
  </r>
  <r>
    <n v="68.126400000000004"/>
    <x v="284"/>
    <n v="1011460"/>
    <n v="903"/>
    <x v="0"/>
    <n v="97.816000000000003"/>
    <n v="-0.3035249856874131"/>
    <m/>
    <x v="10"/>
    <x v="10"/>
    <m/>
    <x v="12"/>
    <m/>
    <m/>
    <m/>
  </r>
  <r>
    <n v="68.126400000000004"/>
    <x v="179"/>
    <n v="1015237"/>
    <n v="2258"/>
    <x v="3"/>
    <n v="126.98399999999999"/>
    <n v="-0.46350406350406342"/>
    <m/>
    <x v="10"/>
    <x v="10"/>
    <m/>
    <x v="12"/>
    <m/>
    <m/>
    <m/>
  </r>
  <r>
    <n v="68.126400000000004"/>
    <x v="128"/>
    <n v="1006657"/>
    <n v="563"/>
    <x v="7"/>
    <n v="154.92400000000001"/>
    <n v="-0.56025922387751415"/>
    <m/>
    <x v="10"/>
    <x v="10"/>
    <m/>
    <x v="12"/>
    <m/>
    <m/>
    <m/>
  </r>
  <r>
    <n v="68.126400000000004"/>
    <x v="5"/>
    <n v="1007032"/>
    <n v="2649"/>
    <x v="2"/>
    <n v="176.44399999999999"/>
    <n v="-0.61389222642878194"/>
    <m/>
    <x v="10"/>
    <x v="10"/>
    <m/>
    <x v="12"/>
    <m/>
    <m/>
    <m/>
  </r>
  <r>
    <n v="68.510000000000005"/>
    <x v="200"/>
    <n v="1004005"/>
    <n v="2010"/>
    <x v="5"/>
    <n v="194.64"/>
    <n v="-0.64801685162350997"/>
    <m/>
    <x v="10"/>
    <x v="10"/>
    <m/>
    <x v="12"/>
    <m/>
    <m/>
    <m/>
  </r>
  <r>
    <n v="68.574600000000004"/>
    <x v="157"/>
    <n v="1007679"/>
    <n v="831"/>
    <x v="6"/>
    <n v="5.32"/>
    <n v="11.889962406015037"/>
    <m/>
    <x v="10"/>
    <x v="10"/>
    <m/>
    <x v="12"/>
    <m/>
    <m/>
    <m/>
  </r>
  <r>
    <n v="68.574600000000004"/>
    <x v="342"/>
    <n v="1012925"/>
    <n v="584"/>
    <x v="8"/>
    <n v="10.672000000000001"/>
    <n v="5.4256559220389811"/>
    <m/>
    <x v="10"/>
    <x v="10"/>
    <m/>
    <x v="12"/>
    <m/>
    <m/>
    <m/>
  </r>
  <r>
    <n v="68.574600000000004"/>
    <x v="53"/>
    <n v="1017211"/>
    <n v="726"/>
    <x v="5"/>
    <n v="18.54"/>
    <n v="2.6987378640776702"/>
    <m/>
    <x v="10"/>
    <x v="10"/>
    <m/>
    <x v="12"/>
    <m/>
    <m/>
    <m/>
  </r>
  <r>
    <n v="68.574600000000004"/>
    <x v="238"/>
    <n v="1015911"/>
    <n v="2503"/>
    <x v="7"/>
    <n v="19.675999999999998"/>
    <n v="2.4851900792844077"/>
    <m/>
    <x v="10"/>
    <x v="10"/>
    <m/>
    <x v="12"/>
    <m/>
    <m/>
    <m/>
  </r>
  <r>
    <n v="68.574600000000004"/>
    <x v="196"/>
    <n v="1011465"/>
    <n v="1328"/>
    <x v="7"/>
    <n v="32.04"/>
    <n v="1.1402808988764046"/>
    <m/>
    <x v="10"/>
    <x v="10"/>
    <m/>
    <x v="12"/>
    <m/>
    <m/>
    <m/>
  </r>
  <r>
    <n v="68.574600000000004"/>
    <x v="27"/>
    <n v="1015226"/>
    <n v="211"/>
    <x v="4"/>
    <n v="42.155999999999999"/>
    <n v="0.62668659265584981"/>
    <m/>
    <x v="10"/>
    <x v="10"/>
    <m/>
    <x v="12"/>
    <m/>
    <m/>
    <m/>
  </r>
  <r>
    <n v="68.574600000000004"/>
    <x v="130"/>
    <n v="1012431"/>
    <n v="2383"/>
    <x v="4"/>
    <n v="43.28"/>
    <n v="0.58444085027726433"/>
    <m/>
    <x v="10"/>
    <x v="10"/>
    <m/>
    <x v="12"/>
    <m/>
    <m/>
    <m/>
  </r>
  <r>
    <n v="68.574600000000004"/>
    <x v="163"/>
    <n v="1011169"/>
    <n v="1200"/>
    <x v="5"/>
    <n v="54.508000000000003"/>
    <n v="0.25806487121156529"/>
    <m/>
    <x v="10"/>
    <x v="10"/>
    <m/>
    <x v="12"/>
    <m/>
    <m/>
    <m/>
  </r>
  <r>
    <n v="68.574600000000004"/>
    <x v="255"/>
    <n v="1015321"/>
    <n v="1631"/>
    <x v="1"/>
    <n v="60.14"/>
    <n v="0.1402494180246093"/>
    <m/>
    <x v="10"/>
    <x v="10"/>
    <m/>
    <x v="12"/>
    <m/>
    <m/>
    <m/>
  </r>
  <r>
    <n v="68.574600000000004"/>
    <x v="349"/>
    <n v="1006981"/>
    <n v="1294"/>
    <x v="8"/>
    <n v="68.436000000000007"/>
    <n v="2.0252498684902201E-3"/>
    <m/>
    <x v="10"/>
    <x v="10"/>
    <m/>
    <x v="12"/>
    <m/>
    <m/>
    <m/>
  </r>
  <r>
    <n v="68.574600000000004"/>
    <x v="143"/>
    <n v="1012103"/>
    <n v="2310"/>
    <x v="2"/>
    <n v="74.751999999999995"/>
    <n v="-8.2638591609588932E-2"/>
    <m/>
    <x v="10"/>
    <x v="10"/>
    <m/>
    <x v="12"/>
    <m/>
    <m/>
    <m/>
  </r>
  <r>
    <n v="68.574600000000004"/>
    <x v="161"/>
    <n v="1015230"/>
    <n v="1309"/>
    <x v="2"/>
    <n v="74.751999999999995"/>
    <n v="-8.2638591609588932E-2"/>
    <m/>
    <x v="10"/>
    <x v="10"/>
    <m/>
    <x v="12"/>
    <m/>
    <m/>
    <m/>
  </r>
  <r>
    <n v="68.574600000000004"/>
    <x v="147"/>
    <n v="1018233"/>
    <n v="2464"/>
    <x v="2"/>
    <n v="78.111999999999995"/>
    <n v="-0.12209903727980326"/>
    <m/>
    <x v="10"/>
    <x v="10"/>
    <m/>
    <x v="12"/>
    <m/>
    <m/>
    <m/>
  </r>
  <r>
    <n v="68.574600000000004"/>
    <x v="122"/>
    <n v="1011325"/>
    <n v="2111"/>
    <x v="1"/>
    <n v="83.731999999999999"/>
    <n v="-0.18102278698705387"/>
    <m/>
    <x v="10"/>
    <x v="10"/>
    <m/>
    <x v="12"/>
    <m/>
    <m/>
    <m/>
  </r>
  <r>
    <n v="68.574600000000004"/>
    <x v="128"/>
    <n v="1012865"/>
    <n v="1775"/>
    <x v="0"/>
    <n v="93.86"/>
    <n v="-0.26939484338376302"/>
    <m/>
    <x v="10"/>
    <x v="10"/>
    <m/>
    <x v="12"/>
    <m/>
    <m/>
    <m/>
  </r>
  <r>
    <n v="68.574600000000004"/>
    <x v="311"/>
    <n v="1014307"/>
    <n v="1278"/>
    <x v="0"/>
    <n v="96.108000000000004"/>
    <n v="-0.28648395555000622"/>
    <m/>
    <x v="10"/>
    <x v="10"/>
    <m/>
    <x v="12"/>
    <m/>
    <m/>
    <m/>
  </r>
  <r>
    <n v="68.574600000000004"/>
    <x v="95"/>
    <n v="1007182"/>
    <n v="1552"/>
    <x v="3"/>
    <n v="108.804"/>
    <n v="-0.36974192125289507"/>
    <m/>
    <x v="10"/>
    <x v="10"/>
    <m/>
    <x v="12"/>
    <m/>
    <m/>
    <m/>
  </r>
  <r>
    <n v="68.574600000000004"/>
    <x v="9"/>
    <n v="1012934"/>
    <n v="2671"/>
    <x v="0"/>
    <n v="109.584"/>
    <n v="-0.3742279894875164"/>
    <m/>
    <x v="10"/>
    <x v="10"/>
    <m/>
    <x v="12"/>
    <m/>
    <m/>
    <m/>
  </r>
  <r>
    <n v="68.574600000000004"/>
    <x v="206"/>
    <n v="1018694"/>
    <n v="2054"/>
    <x v="6"/>
    <n v="130.94"/>
    <n v="-0.47628990377272029"/>
    <m/>
    <x v="10"/>
    <x v="10"/>
    <m/>
    <x v="12"/>
    <m/>
    <m/>
    <m/>
  </r>
  <r>
    <n v="68.574600000000004"/>
    <x v="219"/>
    <n v="1006924"/>
    <n v="466"/>
    <x v="2"/>
    <n v="144.75200000000001"/>
    <n v="-0.52626146788990824"/>
    <m/>
    <x v="10"/>
    <x v="10"/>
    <m/>
    <x v="12"/>
    <m/>
    <m/>
    <m/>
  </r>
  <r>
    <n v="68.681600000000003"/>
    <x v="84"/>
    <n v="1004621"/>
    <n v="2078"/>
    <x v="5"/>
    <n v="86.32"/>
    <n v="-0.20433734939759027"/>
    <m/>
    <x v="10"/>
    <x v="10"/>
    <m/>
    <x v="12"/>
    <m/>
    <m/>
    <m/>
  </r>
  <r>
    <n v="68.796000000000006"/>
    <x v="284"/>
    <n v="1004066"/>
    <n v="1936"/>
    <x v="9"/>
    <n v="143.52959999999999"/>
    <n v="-0.52068423516821605"/>
    <m/>
    <x v="10"/>
    <x v="10"/>
    <m/>
    <x v="12"/>
    <m/>
    <m/>
    <m/>
  </r>
  <r>
    <n v="68.843519999999998"/>
    <x v="331"/>
    <n v="1015904"/>
    <n v="2846"/>
    <x v="9"/>
    <n v="61.588000000000001"/>
    <n v="0.11780736507111771"/>
    <m/>
    <x v="10"/>
    <x v="10"/>
    <m/>
    <x v="12"/>
    <m/>
    <m/>
    <m/>
  </r>
  <r>
    <n v="68.843519999999998"/>
    <x v="273"/>
    <n v="1015093"/>
    <n v="2591"/>
    <x v="9"/>
    <n v="88.563999999999993"/>
    <n v="-0.22266925613115934"/>
    <m/>
    <x v="10"/>
    <x v="10"/>
    <m/>
    <x v="12"/>
    <m/>
    <m/>
    <m/>
  </r>
  <r>
    <n v="68.843519999999998"/>
    <x v="59"/>
    <n v="1011878"/>
    <n v="2806"/>
    <x v="9"/>
    <n v="105.88800000000001"/>
    <n v="-0.34984587488667274"/>
    <m/>
    <x v="10"/>
    <x v="10"/>
    <m/>
    <x v="12"/>
    <m/>
    <m/>
    <m/>
  </r>
  <r>
    <n v="69.022800000000004"/>
    <x v="146"/>
    <n v="1010872"/>
    <n v="1826"/>
    <x v="7"/>
    <n v="2.2639999999999998"/>
    <n v="29.48710247349824"/>
    <m/>
    <x v="10"/>
    <x v="10"/>
    <m/>
    <x v="12"/>
    <m/>
    <m/>
    <m/>
  </r>
  <r>
    <n v="69.022800000000004"/>
    <x v="324"/>
    <n v="1006676"/>
    <n v="1483"/>
    <x v="0"/>
    <n v="6.6920000000000002"/>
    <n v="9.3142259414225936"/>
    <m/>
    <x v="10"/>
    <x v="10"/>
    <m/>
    <x v="12"/>
    <m/>
    <m/>
    <m/>
  </r>
  <r>
    <n v="69.022800000000004"/>
    <x v="141"/>
    <n v="1015633"/>
    <n v="2388"/>
    <x v="3"/>
    <n v="7.8840000000000003"/>
    <n v="7.7547945205479456"/>
    <m/>
    <x v="10"/>
    <x v="10"/>
    <m/>
    <x v="12"/>
    <m/>
    <m/>
    <m/>
  </r>
  <r>
    <n v="69.022800000000004"/>
    <x v="303"/>
    <n v="1014456"/>
    <n v="576"/>
    <x v="1"/>
    <n v="22.463999999999999"/>
    <n v="2.0725961538461544"/>
    <m/>
    <x v="10"/>
    <x v="10"/>
    <m/>
    <x v="12"/>
    <m/>
    <m/>
    <m/>
  </r>
  <r>
    <n v="69.022800000000004"/>
    <x v="77"/>
    <n v="1009288"/>
    <n v="1537"/>
    <x v="7"/>
    <n v="25.512"/>
    <n v="1.7055032925682032"/>
    <m/>
    <x v="10"/>
    <x v="10"/>
    <m/>
    <x v="12"/>
    <m/>
    <m/>
    <m/>
  </r>
  <r>
    <n v="69.022800000000004"/>
    <x v="255"/>
    <n v="1009860"/>
    <n v="2439"/>
    <x v="6"/>
    <n v="28.116"/>
    <n v="1.4549295774647888"/>
    <m/>
    <x v="10"/>
    <x v="10"/>
    <m/>
    <x v="12"/>
    <m/>
    <m/>
    <m/>
  </r>
  <r>
    <n v="69.022800000000004"/>
    <x v="165"/>
    <n v="1018416"/>
    <n v="16"/>
    <x v="4"/>
    <n v="29.24"/>
    <n v="1.3605608755129963"/>
    <m/>
    <x v="10"/>
    <x v="10"/>
    <m/>
    <x v="12"/>
    <m/>
    <m/>
    <m/>
  </r>
  <r>
    <n v="69.022800000000004"/>
    <x v="95"/>
    <n v="1014317"/>
    <n v="1399"/>
    <x v="7"/>
    <n v="42.695999999999998"/>
    <n v="0.61661045531197323"/>
    <m/>
    <x v="10"/>
    <x v="10"/>
    <m/>
    <x v="12"/>
    <m/>
    <m/>
    <m/>
  </r>
  <r>
    <n v="69.022800000000004"/>
    <x v="241"/>
    <n v="1011564"/>
    <n v="1485"/>
    <x v="4"/>
    <n v="56.216000000000001"/>
    <n v="0.22781414543902095"/>
    <m/>
    <x v="10"/>
    <x v="10"/>
    <m/>
    <x v="12"/>
    <m/>
    <m/>
    <m/>
  </r>
  <r>
    <n v="69.022800000000004"/>
    <x v="149"/>
    <n v="1008224"/>
    <n v="547"/>
    <x v="1"/>
    <n v="59.58"/>
    <n v="0.15848942598187321"/>
    <m/>
    <x v="10"/>
    <x v="10"/>
    <m/>
    <x v="12"/>
    <m/>
    <m/>
    <m/>
  </r>
  <r>
    <n v="69.022800000000004"/>
    <x v="78"/>
    <n v="1015776"/>
    <n v="478"/>
    <x v="2"/>
    <n v="69.671999999999997"/>
    <n v="-9.3179469514294601E-3"/>
    <m/>
    <x v="10"/>
    <x v="10"/>
    <m/>
    <x v="12"/>
    <m/>
    <m/>
    <m/>
  </r>
  <r>
    <n v="69.022800000000004"/>
    <x v="38"/>
    <n v="1011245"/>
    <n v="2571"/>
    <x v="3"/>
    <n v="74.2"/>
    <n v="-6.9773584905660366E-2"/>
    <m/>
    <x v="10"/>
    <x v="10"/>
    <m/>
    <x v="12"/>
    <m/>
    <m/>
    <m/>
  </r>
  <r>
    <n v="69.022800000000004"/>
    <x v="178"/>
    <n v="1012302"/>
    <n v="417"/>
    <x v="1"/>
    <n v="80.912000000000006"/>
    <n v="-0.14693988530749458"/>
    <m/>
    <x v="10"/>
    <x v="10"/>
    <m/>
    <x v="12"/>
    <m/>
    <m/>
    <m/>
  </r>
  <r>
    <n v="69.022800000000004"/>
    <x v="2"/>
    <n v="1016413"/>
    <n v="2213"/>
    <x v="5"/>
    <n v="95.555999999999997"/>
    <n v="-0.27767173175938709"/>
    <m/>
    <x v="10"/>
    <x v="10"/>
    <m/>
    <x v="12"/>
    <m/>
    <m/>
    <m/>
  </r>
  <r>
    <n v="69.022800000000004"/>
    <x v="162"/>
    <n v="1018021"/>
    <n v="2708"/>
    <x v="7"/>
    <n v="107.92"/>
    <n v="-0.3604262416604892"/>
    <m/>
    <x v="10"/>
    <x v="10"/>
    <m/>
    <x v="12"/>
    <m/>
    <m/>
    <m/>
  </r>
  <r>
    <n v="69.022800000000004"/>
    <x v="317"/>
    <n v="1012983"/>
    <n v="449"/>
    <x v="0"/>
    <n v="115.788"/>
    <n v="-0.40388641309980305"/>
    <m/>
    <x v="10"/>
    <x v="10"/>
    <m/>
    <x v="12"/>
    <m/>
    <m/>
    <m/>
  </r>
  <r>
    <n v="69.022800000000004"/>
    <x v="268"/>
    <n v="1008332"/>
    <n v="583"/>
    <x v="3"/>
    <n v="172.62"/>
    <n v="-0.6001459854014598"/>
    <m/>
    <x v="10"/>
    <x v="10"/>
    <m/>
    <x v="12"/>
    <m/>
    <m/>
    <m/>
  </r>
  <r>
    <n v="69.022800000000004"/>
    <x v="124"/>
    <n v="1009789"/>
    <n v="1268"/>
    <x v="6"/>
    <n v="137.14400000000001"/>
    <n v="-0.49671294405879951"/>
    <m/>
    <x v="10"/>
    <x v="10"/>
    <m/>
    <x v="12"/>
    <m/>
    <m/>
    <m/>
  </r>
  <r>
    <n v="69.040400000000005"/>
    <x v="283"/>
    <n v="1003029"/>
    <n v="2027"/>
    <x v="1"/>
    <n v="177.96799999999999"/>
    <n v="-0.61206284275824863"/>
    <m/>
    <x v="10"/>
    <x v="10"/>
    <m/>
    <x v="12"/>
    <m/>
    <m/>
    <m/>
  </r>
  <r>
    <n v="69.081999999999994"/>
    <x v="189"/>
    <n v="1004210"/>
    <n v="2433"/>
    <x v="1"/>
    <n v="446.87040000000002"/>
    <n v="-0.84540931777983064"/>
    <m/>
    <x v="10"/>
    <x v="10"/>
    <m/>
    <x v="12"/>
    <m/>
    <m/>
    <m/>
  </r>
  <r>
    <n v="69.238"/>
    <x v="264"/>
    <n v="1004931"/>
    <n v="2651"/>
    <x v="5"/>
    <n v="162.74879999999999"/>
    <n v="-0.57457136396704611"/>
    <m/>
    <x v="10"/>
    <x v="10"/>
    <m/>
    <x v="12"/>
    <m/>
    <m/>
    <m/>
  </r>
  <r>
    <n v="69.425200000000004"/>
    <x v="143"/>
    <n v="1005153"/>
    <n v="2251"/>
    <x v="7"/>
    <n v="47.379199999999997"/>
    <n v="0.46530967175469423"/>
    <m/>
    <x v="10"/>
    <x v="10"/>
    <m/>
    <x v="12"/>
    <m/>
    <m/>
    <m/>
  </r>
  <r>
    <n v="69.471000000000004"/>
    <x v="100"/>
    <n v="1006520"/>
    <n v="2458"/>
    <x v="0"/>
    <n v="37.5"/>
    <n v="0.8525600000000001"/>
    <m/>
    <x v="10"/>
    <x v="10"/>
    <m/>
    <x v="12"/>
    <m/>
    <m/>
    <m/>
  </r>
  <r>
    <n v="69.471000000000004"/>
    <x v="8"/>
    <n v="1011570"/>
    <n v="1196"/>
    <x v="1"/>
    <n v="10.64"/>
    <n v="5.5292293233082708"/>
    <m/>
    <x v="10"/>
    <x v="10"/>
    <m/>
    <x v="12"/>
    <m/>
    <m/>
    <m/>
  </r>
  <r>
    <n v="69.471000000000004"/>
    <x v="268"/>
    <n v="1017374"/>
    <n v="2152"/>
    <x v="7"/>
    <n v="10.715999999999999"/>
    <n v="5.4829227323628222"/>
    <m/>
    <x v="10"/>
    <x v="10"/>
    <m/>
    <x v="12"/>
    <m/>
    <m/>
    <m/>
  </r>
  <r>
    <n v="69.471000000000004"/>
    <x v="25"/>
    <n v="1018727"/>
    <n v="2045"/>
    <x v="5"/>
    <n v="23.004000000000001"/>
    <n v="2.0199530516431925"/>
    <m/>
    <x v="10"/>
    <x v="10"/>
    <m/>
    <x v="12"/>
    <m/>
    <m/>
    <m/>
  </r>
  <r>
    <n v="69.471000000000004"/>
    <x v="284"/>
    <n v="1019735"/>
    <n v="30"/>
    <x v="5"/>
    <n v="24.128"/>
    <n v="1.8792688992042441"/>
    <m/>
    <x v="10"/>
    <x v="10"/>
    <m/>
    <x v="12"/>
    <m/>
    <m/>
    <m/>
  </r>
  <r>
    <n v="69.471000000000004"/>
    <x v="38"/>
    <n v="1019585"/>
    <n v="1998"/>
    <x v="8"/>
    <n v="27.5"/>
    <n v="1.5262181818181819"/>
    <m/>
    <x v="10"/>
    <x v="10"/>
    <m/>
    <x v="12"/>
    <m/>
    <m/>
    <m/>
  </r>
  <r>
    <n v="69.471000000000004"/>
    <x v="227"/>
    <n v="1008529"/>
    <n v="2835"/>
    <x v="3"/>
    <n v="36.792000000000002"/>
    <n v="0.88820939334637972"/>
    <m/>
    <x v="10"/>
    <x v="10"/>
    <m/>
    <x v="12"/>
    <m/>
    <m/>
    <m/>
  </r>
  <r>
    <n v="69.471000000000004"/>
    <x v="354"/>
    <n v="1011779"/>
    <n v="2502"/>
    <x v="3"/>
    <n v="43.311999999999998"/>
    <n v="0.60396656815663108"/>
    <m/>
    <x v="10"/>
    <x v="10"/>
    <m/>
    <x v="12"/>
    <m/>
    <m/>
    <m/>
  </r>
  <r>
    <n v="69.471000000000004"/>
    <x v="349"/>
    <n v="1009079"/>
    <n v="1571"/>
    <x v="0"/>
    <n v="61.475999999999999"/>
    <n v="0.13005075151278556"/>
    <m/>
    <x v="10"/>
    <x v="10"/>
    <m/>
    <x v="12"/>
    <m/>
    <m/>
    <m/>
  </r>
  <r>
    <n v="69.471000000000004"/>
    <x v="47"/>
    <n v="1010055"/>
    <n v="1921"/>
    <x v="7"/>
    <n v="67.963999999999999"/>
    <n v="2.2173503619563373E-2"/>
    <m/>
    <x v="10"/>
    <x v="10"/>
    <m/>
    <x v="12"/>
    <m/>
    <m/>
    <m/>
  </r>
  <r>
    <n v="69.471000000000004"/>
    <x v="99"/>
    <n v="1018445"/>
    <n v="2734"/>
    <x v="1"/>
    <n v="79.28"/>
    <n v="-0.12372603430877897"/>
    <m/>
    <x v="10"/>
    <x v="10"/>
    <m/>
    <x v="12"/>
    <m/>
    <m/>
    <m/>
  </r>
  <r>
    <n v="69.471000000000004"/>
    <x v="75"/>
    <n v="1010734"/>
    <n v="2735"/>
    <x v="4"/>
    <n v="84.823999999999998"/>
    <n v="-0.18099830236725448"/>
    <m/>
    <x v="10"/>
    <x v="10"/>
    <m/>
    <x v="12"/>
    <m/>
    <m/>
    <m/>
  </r>
  <r>
    <n v="69.471000000000004"/>
    <x v="142"/>
    <n v="1017758"/>
    <n v="785"/>
    <x v="3"/>
    <n v="84.9"/>
    <n v="-0.1817314487632509"/>
    <m/>
    <x v="10"/>
    <x v="10"/>
    <m/>
    <x v="12"/>
    <m/>
    <m/>
    <m/>
  </r>
  <r>
    <n v="69.471000000000004"/>
    <x v="165"/>
    <n v="1015309"/>
    <n v="906"/>
    <x v="4"/>
    <n v="98.388000000000005"/>
    <n v="-0.29390779363336994"/>
    <m/>
    <x v="10"/>
    <x v="10"/>
    <m/>
    <x v="12"/>
    <m/>
    <m/>
    <m/>
  </r>
  <r>
    <n v="69.471000000000004"/>
    <x v="114"/>
    <n v="1012139"/>
    <n v="515"/>
    <x v="5"/>
    <n v="99.512"/>
    <n v="-0.30188318996703911"/>
    <m/>
    <x v="10"/>
    <x v="10"/>
    <m/>
    <x v="12"/>
    <m/>
    <m/>
    <m/>
  </r>
  <r>
    <n v="69.471000000000004"/>
    <x v="206"/>
    <n v="1011348"/>
    <n v="1967"/>
    <x v="4"/>
    <n v="105.13200000000001"/>
    <n v="-0.33920214587375869"/>
    <m/>
    <x v="10"/>
    <x v="10"/>
    <m/>
    <x v="12"/>
    <m/>
    <m/>
    <m/>
  </r>
  <r>
    <n v="69.471000000000004"/>
    <x v="344"/>
    <n v="1010361"/>
    <n v="1198"/>
    <x v="7"/>
    <n v="114.124"/>
    <n v="-0.3912673933616066"/>
    <m/>
    <x v="10"/>
    <x v="10"/>
    <m/>
    <x v="12"/>
    <m/>
    <m/>
    <m/>
  </r>
  <r>
    <n v="69.471000000000004"/>
    <x v="311"/>
    <n v="1008919"/>
    <n v="495"/>
    <x v="3"/>
    <n v="130.13999999999999"/>
    <n v="-0.46618257261410778"/>
    <m/>
    <x v="10"/>
    <x v="10"/>
    <m/>
    <x v="12"/>
    <m/>
    <m/>
    <m/>
  </r>
  <r>
    <n v="69.471000000000004"/>
    <x v="271"/>
    <n v="1018468"/>
    <n v="31"/>
    <x v="6"/>
    <n v="134.35599999999999"/>
    <n v="-0.48293340081574321"/>
    <m/>
    <x v="10"/>
    <x v="10"/>
    <m/>
    <x v="12"/>
    <m/>
    <m/>
    <m/>
  </r>
  <r>
    <n v="69.560640000000006"/>
    <x v="140"/>
    <n v="1010649"/>
    <n v="1424"/>
    <x v="9"/>
    <n v="68.072000000000003"/>
    <n v="2.1868609707368723E-2"/>
    <m/>
    <x v="10"/>
    <x v="10"/>
    <m/>
    <x v="12"/>
    <m/>
    <m/>
    <m/>
  </r>
  <r>
    <n v="69.596800000000002"/>
    <x v="82"/>
    <n v="1002426"/>
    <n v="2426"/>
    <x v="0"/>
    <n v="170.55359999999999"/>
    <n v="-0.59193590753874437"/>
    <m/>
    <x v="10"/>
    <x v="10"/>
    <m/>
    <x v="12"/>
    <m/>
    <m/>
    <m/>
  </r>
  <r>
    <n v="69.653999999999996"/>
    <x v="31"/>
    <n v="1002696"/>
    <n v="2696"/>
    <x v="1"/>
    <n v="182.976"/>
    <n v="-0.61932712486883523"/>
    <m/>
    <x v="10"/>
    <x v="10"/>
    <m/>
    <x v="12"/>
    <m/>
    <m/>
    <m/>
  </r>
  <r>
    <n v="69.919200000000004"/>
    <x v="296"/>
    <n v="1016557"/>
    <n v="2489"/>
    <x v="4"/>
    <n v="6.8040000000000003"/>
    <n v="9.2761904761904752"/>
    <m/>
    <x v="10"/>
    <x v="10"/>
    <m/>
    <x v="12"/>
    <m/>
    <m/>
    <m/>
  </r>
  <r>
    <n v="69.919200000000004"/>
    <x v="12"/>
    <n v="1007850"/>
    <n v="1898"/>
    <x v="7"/>
    <n v="13.824"/>
    <n v="4.0578125000000007"/>
    <m/>
    <x v="10"/>
    <x v="10"/>
    <m/>
    <x v="12"/>
    <m/>
    <m/>
    <m/>
  </r>
  <r>
    <n v="69.919200000000004"/>
    <x v="4"/>
    <n v="1013972"/>
    <n v="815"/>
    <x v="6"/>
    <n v="14.672000000000001"/>
    <n v="3.7654852780806984"/>
    <m/>
    <x v="10"/>
    <x v="10"/>
    <m/>
    <x v="12"/>
    <m/>
    <m/>
    <m/>
  </r>
  <r>
    <n v="69.919200000000004"/>
    <x v="57"/>
    <n v="1018670"/>
    <n v="1533"/>
    <x v="7"/>
    <n v="15.795999999999999"/>
    <n v="3.4263864269435302"/>
    <m/>
    <x v="10"/>
    <x v="10"/>
    <m/>
    <x v="12"/>
    <m/>
    <m/>
    <m/>
  </r>
  <r>
    <n v="69.919200000000004"/>
    <x v="326"/>
    <n v="1007208"/>
    <n v="2172"/>
    <x v="7"/>
    <n v="19.724"/>
    <n v="2.5448793348205232"/>
    <m/>
    <x v="10"/>
    <x v="10"/>
    <m/>
    <x v="12"/>
    <m/>
    <m/>
    <m/>
  </r>
  <r>
    <n v="69.919200000000004"/>
    <x v="298"/>
    <n v="1006907"/>
    <n v="2123"/>
    <x v="0"/>
    <n v="36.584000000000003"/>
    <n v="0.91119615132298271"/>
    <m/>
    <x v="10"/>
    <x v="10"/>
    <m/>
    <x v="12"/>
    <m/>
    <m/>
    <m/>
  </r>
  <r>
    <n v="69.919200000000004"/>
    <x v="1"/>
    <n v="1012035"/>
    <n v="1801"/>
    <x v="8"/>
    <n v="55.015999999999998"/>
    <n v="0.27088846880907386"/>
    <m/>
    <x v="10"/>
    <x v="10"/>
    <m/>
    <x v="12"/>
    <m/>
    <m/>
    <m/>
  </r>
  <r>
    <n v="69.919200000000004"/>
    <x v="33"/>
    <n v="1005477"/>
    <n v="1578"/>
    <x v="4"/>
    <n v="55.82"/>
    <n v="0.25258330347545688"/>
    <m/>
    <x v="10"/>
    <x v="10"/>
    <m/>
    <x v="12"/>
    <m/>
    <m/>
    <m/>
  </r>
  <r>
    <n v="69.919200000000004"/>
    <x v="76"/>
    <n v="1011326"/>
    <n v="8"/>
    <x v="5"/>
    <n v="57.384"/>
    <n v="0.2184441656210791"/>
    <m/>
    <x v="10"/>
    <x v="10"/>
    <m/>
    <x v="12"/>
    <m/>
    <m/>
    <m/>
  </r>
  <r>
    <n v="69.919200000000004"/>
    <x v="53"/>
    <n v="1016382"/>
    <n v="527"/>
    <x v="7"/>
    <n v="59.631999999999998"/>
    <n v="0.17251140327341036"/>
    <m/>
    <x v="10"/>
    <x v="10"/>
    <m/>
    <x v="12"/>
    <m/>
    <m/>
    <m/>
  </r>
  <r>
    <n v="69.919200000000004"/>
    <x v="307"/>
    <n v="1015185"/>
    <n v="318"/>
    <x v="8"/>
    <n v="60.756"/>
    <n v="0.15081967213114761"/>
    <m/>
    <x v="10"/>
    <x v="10"/>
    <m/>
    <x v="12"/>
    <m/>
    <m/>
    <m/>
  </r>
  <r>
    <n v="69.919200000000004"/>
    <x v="223"/>
    <n v="1014099"/>
    <n v="680"/>
    <x v="6"/>
    <n v="85.364000000000004"/>
    <n v="-0.18092872873810975"/>
    <m/>
    <x v="10"/>
    <x v="10"/>
    <m/>
    <x v="12"/>
    <m/>
    <m/>
    <m/>
  </r>
  <r>
    <n v="69.919200000000004"/>
    <x v="296"/>
    <n v="1017979"/>
    <n v="1951"/>
    <x v="7"/>
    <n v="93.352000000000004"/>
    <n v="-0.25101551118347759"/>
    <m/>
    <x v="10"/>
    <x v="10"/>
    <m/>
    <x v="12"/>
    <m/>
    <m/>
    <m/>
  </r>
  <r>
    <n v="69.919200000000004"/>
    <x v="54"/>
    <n v="1018321"/>
    <n v="455"/>
    <x v="8"/>
    <n v="94.355999999999995"/>
    <n v="-0.25898512018313613"/>
    <m/>
    <x v="10"/>
    <x v="10"/>
    <m/>
    <x v="12"/>
    <m/>
    <m/>
    <m/>
  </r>
  <r>
    <n v="69.919200000000004"/>
    <x v="199"/>
    <n v="1019441"/>
    <n v="1813"/>
    <x v="4"/>
    <n v="97.727999999999994"/>
    <n v="-0.28455304518664037"/>
    <m/>
    <x v="10"/>
    <x v="10"/>
    <m/>
    <x v="12"/>
    <m/>
    <m/>
    <m/>
  </r>
  <r>
    <n v="69.919200000000004"/>
    <x v="17"/>
    <n v="1017659"/>
    <n v="1857"/>
    <x v="8"/>
    <n v="101.1"/>
    <n v="-0.30841543026706225"/>
    <m/>
    <x v="10"/>
    <x v="10"/>
    <m/>
    <x v="12"/>
    <m/>
    <m/>
    <m/>
  </r>
  <r>
    <n v="69.919200000000004"/>
    <x v="229"/>
    <n v="1019350"/>
    <n v="882"/>
    <x v="7"/>
    <n v="103.468"/>
    <n v="-0.32424324428808904"/>
    <m/>
    <x v="10"/>
    <x v="10"/>
    <m/>
    <x v="12"/>
    <m/>
    <m/>
    <m/>
  </r>
  <r>
    <n v="69.919200000000004"/>
    <x v="48"/>
    <n v="1015292"/>
    <n v="2747"/>
    <x v="5"/>
    <n v="110.212"/>
    <n v="-0.36559358327586833"/>
    <m/>
    <x v="10"/>
    <x v="10"/>
    <m/>
    <x v="12"/>
    <m/>
    <m/>
    <m/>
  </r>
  <r>
    <n v="69.919200000000004"/>
    <x v="322"/>
    <n v="1011302"/>
    <n v="1354"/>
    <x v="4"/>
    <n v="116.956"/>
    <n v="-0.40217517698963712"/>
    <m/>
    <x v="10"/>
    <x v="10"/>
    <m/>
    <x v="12"/>
    <m/>
    <m/>
    <m/>
  </r>
  <r>
    <n v="69.955600000000004"/>
    <x v="172"/>
    <n v="1003382"/>
    <n v="444"/>
    <x v="7"/>
    <n v="79.708799999999997"/>
    <n v="-0.12236039182624746"/>
    <m/>
    <x v="10"/>
    <x v="10"/>
    <m/>
    <x v="12"/>
    <m/>
    <m/>
    <m/>
  </r>
  <r>
    <n v="70.106399999999994"/>
    <x v="332"/>
    <n v="1004687"/>
    <n v="2718"/>
    <x v="1"/>
    <n v="216.0384"/>
    <n v="-0.67549102381798798"/>
    <m/>
    <x v="10"/>
    <x v="10"/>
    <m/>
    <x v="12"/>
    <m/>
    <m/>
    <m/>
  </r>
  <r>
    <n v="70.277760000000001"/>
    <x v="227"/>
    <n v="1008128"/>
    <n v="2813"/>
    <x v="9"/>
    <n v="79.78"/>
    <n v="-0.11910554023564804"/>
    <m/>
    <x v="10"/>
    <x v="10"/>
    <m/>
    <x v="12"/>
    <m/>
    <m/>
    <m/>
  </r>
  <r>
    <n v="70.367400000000004"/>
    <x v="149"/>
    <n v="1017596"/>
    <n v="2070"/>
    <x v="8"/>
    <n v="5.14"/>
    <n v="12.690155642023347"/>
    <m/>
    <x v="10"/>
    <x v="10"/>
    <m/>
    <x v="12"/>
    <m/>
    <m/>
    <m/>
  </r>
  <r>
    <n v="70.367400000000004"/>
    <x v="361"/>
    <n v="1018441"/>
    <n v="1278"/>
    <x v="4"/>
    <n v="6.2640000000000002"/>
    <n v="10.233620689655174"/>
    <m/>
    <x v="10"/>
    <x v="10"/>
    <m/>
    <x v="12"/>
    <m/>
    <m/>
    <m/>
  </r>
  <r>
    <n v="70.367400000000004"/>
    <x v="304"/>
    <n v="1011787"/>
    <n v="2421"/>
    <x v="1"/>
    <n v="10.596"/>
    <n v="5.6409399773499436"/>
    <m/>
    <x v="10"/>
    <x v="10"/>
    <m/>
    <x v="12"/>
    <m/>
    <m/>
    <m/>
  </r>
  <r>
    <n v="70.367400000000004"/>
    <x v="353"/>
    <n v="1010353"/>
    <n v="1363"/>
    <x v="8"/>
    <n v="19.751999999999999"/>
    <n v="2.5625455650060758"/>
    <m/>
    <x v="10"/>
    <x v="10"/>
    <m/>
    <x v="12"/>
    <m/>
    <m/>
    <m/>
  </r>
  <r>
    <n v="70.367400000000004"/>
    <x v="253"/>
    <n v="1015728"/>
    <n v="572"/>
    <x v="4"/>
    <n v="35.323999999999998"/>
    <n v="0.99205639225455799"/>
    <m/>
    <x v="10"/>
    <x v="10"/>
    <m/>
    <x v="12"/>
    <m/>
    <m/>
    <m/>
  </r>
  <r>
    <n v="70.367400000000004"/>
    <x v="142"/>
    <n v="1007908"/>
    <n v="52"/>
    <x v="1"/>
    <n v="49.124000000000002"/>
    <n v="0.43244442634964581"/>
    <m/>
    <x v="10"/>
    <x v="10"/>
    <m/>
    <x v="12"/>
    <m/>
    <m/>
    <m/>
  </r>
  <r>
    <n v="70.367400000000004"/>
    <x v="202"/>
    <n v="1014353"/>
    <n v="2234"/>
    <x v="0"/>
    <n v="57.968000000000004"/>
    <n v="0.21390077284018769"/>
    <m/>
    <x v="10"/>
    <x v="10"/>
    <m/>
    <x v="12"/>
    <m/>
    <m/>
    <m/>
  </r>
  <r>
    <n v="70.367400000000004"/>
    <x v="109"/>
    <n v="1011140"/>
    <n v="1139"/>
    <x v="5"/>
    <n v="61.176000000000002"/>
    <n v="0.1502451941938015"/>
    <m/>
    <x v="10"/>
    <x v="10"/>
    <m/>
    <x v="12"/>
    <m/>
    <m/>
    <m/>
  </r>
  <r>
    <n v="70.367400000000004"/>
    <x v="195"/>
    <n v="1019382"/>
    <n v="1190"/>
    <x v="7"/>
    <n v="66.796000000000006"/>
    <n v="5.3467273489430457E-2"/>
    <m/>
    <x v="10"/>
    <x v="10"/>
    <m/>
    <x v="12"/>
    <m/>
    <m/>
    <m/>
  </r>
  <r>
    <n v="70.367400000000004"/>
    <x v="52"/>
    <n v="1016984"/>
    <n v="1829"/>
    <x v="8"/>
    <n v="89.44"/>
    <n v="-0.21324463327370299"/>
    <m/>
    <x v="10"/>
    <x v="10"/>
    <m/>
    <x v="12"/>
    <m/>
    <m/>
    <m/>
  </r>
  <r>
    <n v="70.367400000000004"/>
    <x v="245"/>
    <n v="1015387"/>
    <n v="88"/>
    <x v="4"/>
    <n v="97.308000000000007"/>
    <n v="-0.27685904550499446"/>
    <m/>
    <x v="10"/>
    <x v="10"/>
    <m/>
    <x v="12"/>
    <m/>
    <m/>
    <m/>
  </r>
  <r>
    <n v="70.367400000000004"/>
    <x v="292"/>
    <n v="1009126"/>
    <n v="304"/>
    <x v="1"/>
    <n v="101.35599999999999"/>
    <n v="-0.30574016338450605"/>
    <m/>
    <x v="10"/>
    <x v="10"/>
    <m/>
    <x v="12"/>
    <m/>
    <m/>
    <m/>
  </r>
  <r>
    <n v="70.367400000000004"/>
    <x v="90"/>
    <n v="1017533"/>
    <n v="2503"/>
    <x v="5"/>
    <n v="106.136"/>
    <n v="-0.33700723599909543"/>
    <m/>
    <x v="10"/>
    <x v="10"/>
    <m/>
    <x v="12"/>
    <m/>
    <m/>
    <m/>
  </r>
  <r>
    <n v="70.367400000000004"/>
    <x v="140"/>
    <n v="1010158"/>
    <n v="1324"/>
    <x v="3"/>
    <n v="110.79600000000001"/>
    <n v="-0.36489223437669233"/>
    <m/>
    <x v="10"/>
    <x v="10"/>
    <m/>
    <x v="12"/>
    <m/>
    <m/>
    <m/>
  </r>
  <r>
    <n v="70.367400000000004"/>
    <x v="209"/>
    <n v="1014362"/>
    <n v="2354"/>
    <x v="5"/>
    <n v="120.91200000000001"/>
    <n v="-0.41802798729654622"/>
    <m/>
    <x v="10"/>
    <x v="10"/>
    <m/>
    <x v="12"/>
    <m/>
    <m/>
    <m/>
  </r>
  <r>
    <n v="70.428799999999995"/>
    <x v="74"/>
    <n v="1003058"/>
    <n v="2430"/>
    <x v="1"/>
    <n v="45.174399999999999"/>
    <n v="0.55904228943826584"/>
    <m/>
    <x v="10"/>
    <x v="10"/>
    <m/>
    <x v="12"/>
    <m/>
    <m/>
    <m/>
  </r>
  <r>
    <n v="70.501599999999996"/>
    <x v="66"/>
    <n v="1003467"/>
    <n v="2842"/>
    <x v="4"/>
    <n v="394.68799999999999"/>
    <n v="-0.82137384465704555"/>
    <m/>
    <x v="10"/>
    <x v="10"/>
    <m/>
    <x v="12"/>
    <m/>
    <m/>
    <m/>
  </r>
  <r>
    <n v="70.699200000000005"/>
    <x v="61"/>
    <n v="1001022"/>
    <n v="1022"/>
    <x v="5"/>
    <n v="95.565312000000006"/>
    <n v="-0.26020018644421944"/>
    <m/>
    <x v="10"/>
    <x v="10"/>
    <m/>
    <x v="12"/>
    <m/>
    <m/>
    <m/>
  </r>
  <r>
    <n v="70.815600000000003"/>
    <x v="235"/>
    <n v="1006150"/>
    <n v="820"/>
    <x v="4"/>
    <n v="49.564"/>
    <n v="0.42877088209184094"/>
    <m/>
    <x v="10"/>
    <x v="10"/>
    <m/>
    <x v="12"/>
    <m/>
    <m/>
    <m/>
  </r>
  <r>
    <n v="70.815600000000003"/>
    <x v="145"/>
    <n v="1011085"/>
    <n v="610"/>
    <x v="0"/>
    <n v="4.3920000000000003"/>
    <n v="15.123770491803279"/>
    <m/>
    <x v="10"/>
    <x v="10"/>
    <m/>
    <x v="12"/>
    <m/>
    <m/>
    <m/>
  </r>
  <r>
    <n v="70.815600000000003"/>
    <x v="139"/>
    <n v="1008212"/>
    <n v="192"/>
    <x v="0"/>
    <n v="13.848000000000001"/>
    <n v="4.1137781629116121"/>
    <m/>
    <x v="10"/>
    <x v="10"/>
    <m/>
    <x v="12"/>
    <m/>
    <m/>
    <m/>
  </r>
  <r>
    <n v="70.815600000000003"/>
    <x v="26"/>
    <n v="1016244"/>
    <n v="2810"/>
    <x v="2"/>
    <n v="15.632"/>
    <n v="3.5301688843398162"/>
    <m/>
    <x v="10"/>
    <x v="10"/>
    <m/>
    <x v="12"/>
    <m/>
    <m/>
    <m/>
  </r>
  <r>
    <n v="70.815600000000003"/>
    <x v="6"/>
    <n v="1017512"/>
    <n v="1680"/>
    <x v="8"/>
    <n v="17.88"/>
    <n v="2.9606040268456382"/>
    <m/>
    <x v="10"/>
    <x v="10"/>
    <m/>
    <x v="12"/>
    <m/>
    <m/>
    <m/>
  </r>
  <r>
    <n v="70.815600000000003"/>
    <x v="99"/>
    <n v="1007619"/>
    <n v="2756"/>
    <x v="5"/>
    <n v="21.64"/>
    <n v="2.2724399260628467"/>
    <m/>
    <x v="10"/>
    <x v="10"/>
    <m/>
    <x v="12"/>
    <m/>
    <m/>
    <m/>
  </r>
  <r>
    <n v="70.815600000000003"/>
    <x v="274"/>
    <n v="1016966"/>
    <n v="112"/>
    <x v="3"/>
    <n v="31.576000000000001"/>
    <n v="1.2427033189764378"/>
    <m/>
    <x v="10"/>
    <x v="10"/>
    <m/>
    <x v="12"/>
    <m/>
    <m/>
    <m/>
  </r>
  <r>
    <n v="70.815600000000003"/>
    <x v="335"/>
    <n v="1007938"/>
    <n v="2700"/>
    <x v="7"/>
    <n v="32.671999999999997"/>
    <n v="1.1674706170421159"/>
    <m/>
    <x v="10"/>
    <x v="10"/>
    <m/>
    <x v="12"/>
    <m/>
    <m/>
    <m/>
  </r>
  <r>
    <n v="70.815600000000003"/>
    <x v="88"/>
    <n v="1007453"/>
    <n v="1360"/>
    <x v="0"/>
    <n v="34.488"/>
    <n v="1.0533402922755741"/>
    <m/>
    <x v="10"/>
    <x v="10"/>
    <m/>
    <x v="12"/>
    <m/>
    <m/>
    <m/>
  </r>
  <r>
    <n v="70.815600000000003"/>
    <x v="332"/>
    <n v="1017020"/>
    <n v="1754"/>
    <x v="5"/>
    <n v="37.195999999999998"/>
    <n v="0.9038498763307885"/>
    <m/>
    <x v="10"/>
    <x v="10"/>
    <m/>
    <x v="12"/>
    <m/>
    <m/>
    <m/>
  </r>
  <r>
    <n v="70.815600000000003"/>
    <x v="253"/>
    <n v="1011174"/>
    <n v="913"/>
    <x v="5"/>
    <n v="63.963999999999999"/>
    <n v="0.10711650303295611"/>
    <m/>
    <x v="10"/>
    <x v="10"/>
    <m/>
    <x v="12"/>
    <m/>
    <m/>
    <m/>
  </r>
  <r>
    <n v="70.815600000000003"/>
    <x v="70"/>
    <n v="1018929"/>
    <n v="2744"/>
    <x v="2"/>
    <n v="65.296000000000006"/>
    <n v="8.4531977456505702E-2"/>
    <m/>
    <x v="10"/>
    <x v="10"/>
    <m/>
    <x v="12"/>
    <m/>
    <m/>
    <m/>
  </r>
  <r>
    <n v="70.815600000000003"/>
    <x v="6"/>
    <n v="1017887"/>
    <n v="2170"/>
    <x v="1"/>
    <n v="70.915999999999997"/>
    <n v="-1.4157594901008713E-3"/>
    <m/>
    <x v="10"/>
    <x v="10"/>
    <m/>
    <x v="12"/>
    <m/>
    <m/>
    <m/>
  </r>
  <r>
    <n v="70.815600000000003"/>
    <x v="107"/>
    <n v="1014618"/>
    <n v="1800"/>
    <x v="1"/>
    <n v="71.831999999999994"/>
    <n v="-1.4149682592716203E-2"/>
    <m/>
    <x v="10"/>
    <x v="10"/>
    <m/>
    <x v="12"/>
    <m/>
    <m/>
    <m/>
  </r>
  <r>
    <n v="70.815600000000003"/>
    <x v="53"/>
    <n v="1014733"/>
    <n v="1889"/>
    <x v="1"/>
    <n v="72.956000000000003"/>
    <n v="-2.9338231262678868E-2"/>
    <m/>
    <x v="10"/>
    <x v="10"/>
    <m/>
    <x v="12"/>
    <m/>
    <m/>
    <m/>
  </r>
  <r>
    <n v="70.815600000000003"/>
    <x v="319"/>
    <n v="1011882"/>
    <n v="2308"/>
    <x v="3"/>
    <n v="79.908000000000001"/>
    <n v="-0.11378585373179154"/>
    <m/>
    <x v="10"/>
    <x v="10"/>
    <m/>
    <x v="12"/>
    <m/>
    <m/>
    <m/>
  </r>
  <r>
    <n v="70.815600000000003"/>
    <x v="145"/>
    <n v="1009790"/>
    <n v="1615"/>
    <x v="7"/>
    <n v="81.947999999999993"/>
    <n v="-0.13584712256552925"/>
    <m/>
    <x v="10"/>
    <x v="10"/>
    <m/>
    <x v="12"/>
    <m/>
    <m/>
    <m/>
  </r>
  <r>
    <n v="70.815600000000003"/>
    <x v="154"/>
    <n v="1012860"/>
    <n v="2169"/>
    <x v="5"/>
    <n v="83.28"/>
    <n v="-0.14966858789625356"/>
    <m/>
    <x v="10"/>
    <x v="10"/>
    <m/>
    <x v="12"/>
    <m/>
    <m/>
    <m/>
  </r>
  <r>
    <n v="70.815600000000003"/>
    <x v="8"/>
    <n v="1012051"/>
    <n v="2179"/>
    <x v="8"/>
    <n v="88.691999999999993"/>
    <n v="-0.20155594642132313"/>
    <m/>
    <x v="10"/>
    <x v="10"/>
    <m/>
    <x v="12"/>
    <m/>
    <m/>
    <m/>
  </r>
  <r>
    <n v="70.815600000000003"/>
    <x v="65"/>
    <n v="1012208"/>
    <n v="2646"/>
    <x v="1"/>
    <n v="104.428"/>
    <n v="-0.32187152870877539"/>
    <m/>
    <x v="10"/>
    <x v="10"/>
    <m/>
    <x v="12"/>
    <m/>
    <m/>
    <m/>
  </r>
  <r>
    <n v="70.815600000000003"/>
    <x v="12"/>
    <n v="1007069"/>
    <n v="2360"/>
    <x v="2"/>
    <n v="182.38399999999999"/>
    <n v="-0.61172251951925605"/>
    <m/>
    <x v="10"/>
    <x v="10"/>
    <m/>
    <x v="12"/>
    <m/>
    <m/>
    <m/>
  </r>
  <r>
    <n v="70.815600000000003"/>
    <x v="305"/>
    <n v="1016456"/>
    <n v="823"/>
    <x v="7"/>
    <n v="106.676"/>
    <n v="-0.33616183583936404"/>
    <m/>
    <x v="10"/>
    <x v="10"/>
    <m/>
    <x v="12"/>
    <m/>
    <m/>
    <m/>
  </r>
  <r>
    <n v="70.994879999999995"/>
    <x v="105"/>
    <n v="1008319"/>
    <n v="2722"/>
    <x v="9"/>
    <n v="68.772000000000006"/>
    <n v="3.2322456813819421E-2"/>
    <m/>
    <x v="10"/>
    <x v="10"/>
    <m/>
    <x v="12"/>
    <m/>
    <m/>
    <m/>
  </r>
  <r>
    <n v="71.263800000000003"/>
    <x v="193"/>
    <n v="1017556"/>
    <n v="2750"/>
    <x v="4"/>
    <n v="2.9359999999999999"/>
    <n v="23.272411444141689"/>
    <m/>
    <x v="10"/>
    <x v="10"/>
    <m/>
    <x v="12"/>
    <m/>
    <m/>
    <m/>
  </r>
  <r>
    <n v="71.263800000000003"/>
    <x v="318"/>
    <n v="1010546"/>
    <n v="995"/>
    <x v="1"/>
    <n v="4.9320000000000004"/>
    <n v="13.4492700729927"/>
    <m/>
    <x v="10"/>
    <x v="10"/>
    <m/>
    <x v="12"/>
    <m/>
    <m/>
    <m/>
  </r>
  <r>
    <n v="71.263800000000003"/>
    <x v="123"/>
    <n v="1018172"/>
    <n v="722"/>
    <x v="2"/>
    <n v="7.18"/>
    <n v="8.9253203342618388"/>
    <m/>
    <x v="10"/>
    <x v="10"/>
    <m/>
    <x v="12"/>
    <m/>
    <m/>
    <m/>
  </r>
  <r>
    <n v="71.263800000000003"/>
    <x v="190"/>
    <n v="1015285"/>
    <n v="1489"/>
    <x v="4"/>
    <n v="17.547999999999998"/>
    <n v="3.0610781855482112"/>
    <m/>
    <x v="10"/>
    <x v="10"/>
    <m/>
    <x v="12"/>
    <m/>
    <m/>
    <m/>
  </r>
  <r>
    <n v="71.263800000000003"/>
    <x v="309"/>
    <n v="1018081"/>
    <n v="1258"/>
    <x v="3"/>
    <n v="20.667999999999999"/>
    <n v="2.448025933810722"/>
    <m/>
    <x v="10"/>
    <x v="10"/>
    <m/>
    <x v="12"/>
    <m/>
    <m/>
    <m/>
  </r>
  <r>
    <n v="71.263800000000003"/>
    <x v="11"/>
    <n v="1011383"/>
    <n v="1858"/>
    <x v="6"/>
    <n v="21.792000000000002"/>
    <n v="2.2701817180616741"/>
    <m/>
    <x v="10"/>
    <x v="10"/>
    <m/>
    <x v="12"/>
    <m/>
    <m/>
    <m/>
  </r>
  <r>
    <n v="71.263800000000003"/>
    <x v="101"/>
    <n v="1018299"/>
    <n v="1571"/>
    <x v="3"/>
    <n v="25.164000000000001"/>
    <n v="1.8319742489270385"/>
    <m/>
    <x v="10"/>
    <x v="10"/>
    <m/>
    <x v="12"/>
    <m/>
    <m/>
    <m/>
  </r>
  <r>
    <n v="71.263800000000003"/>
    <x v="33"/>
    <n v="1012796"/>
    <n v="2320"/>
    <x v="7"/>
    <n v="35.28"/>
    <n v="1.0199489795918368"/>
    <m/>
    <x v="10"/>
    <x v="10"/>
    <m/>
    <x v="12"/>
    <m/>
    <m/>
    <m/>
  </r>
  <r>
    <n v="71.263800000000003"/>
    <x v="291"/>
    <n v="1017864"/>
    <n v="1722"/>
    <x v="5"/>
    <n v="44.271999999999998"/>
    <n v="0.6096810625225878"/>
    <m/>
    <x v="10"/>
    <x v="10"/>
    <m/>
    <x v="12"/>
    <m/>
    <m/>
    <m/>
  </r>
  <r>
    <n v="71.263800000000003"/>
    <x v="126"/>
    <n v="1017220"/>
    <n v="697"/>
    <x v="2"/>
    <n v="54.64"/>
    <n v="0.30424231332357254"/>
    <m/>
    <x v="10"/>
    <x v="10"/>
    <m/>
    <x v="12"/>
    <m/>
    <m/>
    <m/>
  </r>
  <r>
    <n v="71.263800000000003"/>
    <x v="51"/>
    <n v="1016572"/>
    <n v="1096"/>
    <x v="7"/>
    <n v="68.128"/>
    <n v="4.6028064819163973E-2"/>
    <m/>
    <x v="10"/>
    <x v="10"/>
    <m/>
    <x v="12"/>
    <m/>
    <m/>
    <m/>
  </r>
  <r>
    <n v="71.263800000000003"/>
    <x v="126"/>
    <n v="1016916"/>
    <n v="2603"/>
    <x v="8"/>
    <n v="78.244"/>
    <n v="-8.9210674300904819E-2"/>
    <m/>
    <x v="10"/>
    <x v="10"/>
    <m/>
    <x v="12"/>
    <m/>
    <m/>
    <m/>
  </r>
  <r>
    <n v="71.263800000000003"/>
    <x v="331"/>
    <n v="1009502"/>
    <n v="2525"/>
    <x v="2"/>
    <n v="84.736000000000004"/>
    <n v="-0.15899027567975832"/>
    <m/>
    <x v="10"/>
    <x v="10"/>
    <m/>
    <x v="12"/>
    <m/>
    <m/>
    <m/>
  </r>
  <r>
    <n v="71.263800000000003"/>
    <x v="210"/>
    <n v="1009000"/>
    <n v="1170"/>
    <x v="2"/>
    <n v="88.468000000000004"/>
    <n v="-0.19446805624632635"/>
    <m/>
    <x v="10"/>
    <x v="10"/>
    <m/>
    <x v="12"/>
    <m/>
    <m/>
    <m/>
  </r>
  <r>
    <n v="71.263800000000003"/>
    <x v="359"/>
    <n v="1010547"/>
    <n v="252"/>
    <x v="6"/>
    <n v="94.852000000000004"/>
    <n v="-0.24868426601442245"/>
    <m/>
    <x v="10"/>
    <x v="10"/>
    <m/>
    <x v="12"/>
    <m/>
    <m/>
    <m/>
  </r>
  <r>
    <n v="71.263800000000003"/>
    <x v="5"/>
    <n v="1008055"/>
    <n v="934"/>
    <x v="5"/>
    <n v="110.212"/>
    <n v="-0.35339345987732734"/>
    <m/>
    <x v="10"/>
    <x v="10"/>
    <m/>
    <x v="12"/>
    <m/>
    <m/>
    <m/>
  </r>
  <r>
    <n v="71.263800000000003"/>
    <x v="67"/>
    <n v="1018933"/>
    <n v="1327"/>
    <x v="8"/>
    <n v="122.08"/>
    <n v="-0.41625327653997374"/>
    <m/>
    <x v="10"/>
    <x v="10"/>
    <m/>
    <x v="12"/>
    <m/>
    <m/>
    <m/>
  </r>
  <r>
    <n v="71.263800000000003"/>
    <x v="200"/>
    <n v="1015392"/>
    <n v="1661"/>
    <x v="6"/>
    <n v="124.328"/>
    <n v="-0.42680812045556915"/>
    <m/>
    <x v="10"/>
    <x v="10"/>
    <m/>
    <x v="12"/>
    <m/>
    <m/>
    <m/>
  </r>
  <r>
    <n v="71.263800000000003"/>
    <x v="118"/>
    <n v="1008856"/>
    <n v="593"/>
    <x v="7"/>
    <n v="138.28399999999999"/>
    <n v="-0.48465621474646375"/>
    <m/>
    <x v="10"/>
    <x v="10"/>
    <m/>
    <x v="12"/>
    <m/>
    <m/>
    <m/>
  </r>
  <r>
    <n v="71.328400000000002"/>
    <x v="97"/>
    <n v="1002607"/>
    <n v="2607"/>
    <x v="4"/>
    <n v="80.889600000000002"/>
    <n v="-0.11820060922541339"/>
    <m/>
    <x v="10"/>
    <x v="10"/>
    <m/>
    <x v="12"/>
    <m/>
    <m/>
    <m/>
  </r>
  <r>
    <n v="71.432400000000001"/>
    <x v="252"/>
    <n v="1004131"/>
    <n v="2322"/>
    <x v="0"/>
    <n v="113.2192"/>
    <n v="-0.36907874282807157"/>
    <m/>
    <x v="10"/>
    <x v="10"/>
    <m/>
    <x v="12"/>
    <m/>
    <m/>
    <m/>
  </r>
  <r>
    <n v="71.712000000000003"/>
    <x v="225"/>
    <n v="1009952"/>
    <n v="1521"/>
    <x v="4"/>
    <n v="11.092000000000001"/>
    <n v="5.4652001442481071"/>
    <m/>
    <x v="10"/>
    <x v="10"/>
    <m/>
    <x v="12"/>
    <m/>
    <m/>
    <m/>
  </r>
  <r>
    <n v="71.712000000000003"/>
    <x v="209"/>
    <n v="1011832"/>
    <n v="1750"/>
    <x v="0"/>
    <n v="11.092000000000001"/>
    <n v="5.4652001442481071"/>
    <m/>
    <x v="10"/>
    <x v="10"/>
    <m/>
    <x v="12"/>
    <m/>
    <m/>
    <m/>
  </r>
  <r>
    <n v="71.712000000000003"/>
    <x v="318"/>
    <n v="1016068"/>
    <n v="2002"/>
    <x v="2"/>
    <n v="12.215999999999999"/>
    <n v="4.870333988212181"/>
    <m/>
    <x v="10"/>
    <x v="10"/>
    <m/>
    <x v="12"/>
    <m/>
    <m/>
    <m/>
  </r>
  <r>
    <n v="71.712000000000003"/>
    <x v="65"/>
    <n v="1017848"/>
    <n v="2403"/>
    <x v="8"/>
    <n v="24.58"/>
    <n v="1.9174938974776243"/>
    <m/>
    <x v="10"/>
    <x v="10"/>
    <m/>
    <x v="12"/>
    <m/>
    <m/>
    <m/>
  </r>
  <r>
    <n v="71.712000000000003"/>
    <x v="249"/>
    <n v="1013516"/>
    <n v="843"/>
    <x v="7"/>
    <n v="26"/>
    <n v="1.7581538461538462"/>
    <m/>
    <x v="10"/>
    <x v="10"/>
    <m/>
    <x v="12"/>
    <m/>
    <m/>
    <m/>
  </r>
  <r>
    <n v="71.712000000000003"/>
    <x v="242"/>
    <n v="1012886"/>
    <n v="1388"/>
    <x v="5"/>
    <n v="33.868000000000002"/>
    <n v="1.1173969528758709"/>
    <m/>
    <x v="10"/>
    <x v="10"/>
    <m/>
    <x v="12"/>
    <m/>
    <m/>
    <m/>
  </r>
  <r>
    <n v="71.712000000000003"/>
    <x v="276"/>
    <n v="1019326"/>
    <n v="2228"/>
    <x v="7"/>
    <n v="53.804000000000002"/>
    <n v="0.33283770723366296"/>
    <m/>
    <x v="10"/>
    <x v="10"/>
    <m/>
    <x v="12"/>
    <m/>
    <m/>
    <m/>
  </r>
  <r>
    <n v="71.712000000000003"/>
    <x v="320"/>
    <n v="1011566"/>
    <n v="1693"/>
    <x v="1"/>
    <n v="66.168000000000006"/>
    <n v="8.3786724700761636E-2"/>
    <m/>
    <x v="10"/>
    <x v="10"/>
    <m/>
    <x v="12"/>
    <m/>
    <m/>
    <m/>
  </r>
  <r>
    <n v="71.712000000000003"/>
    <x v="285"/>
    <n v="1011487"/>
    <n v="1570"/>
    <x v="5"/>
    <n v="67.587999999999994"/>
    <n v="6.1016748535243089E-2"/>
    <m/>
    <x v="10"/>
    <x v="10"/>
    <m/>
    <x v="12"/>
    <m/>
    <m/>
    <m/>
  </r>
  <r>
    <n v="71.712000000000003"/>
    <x v="295"/>
    <n v="1006814"/>
    <n v="1437"/>
    <x v="1"/>
    <n v="72.403999999999996"/>
    <n v="-9.557483011988192E-3"/>
    <m/>
    <x v="10"/>
    <x v="10"/>
    <m/>
    <x v="12"/>
    <m/>
    <m/>
    <m/>
  </r>
  <r>
    <n v="71.712000000000003"/>
    <x v="264"/>
    <n v="1011618"/>
    <n v="1670"/>
    <x v="1"/>
    <n v="76.284000000000006"/>
    <n v="-5.9933931099575302E-2"/>
    <m/>
    <x v="10"/>
    <x v="10"/>
    <m/>
    <x v="12"/>
    <m/>
    <m/>
    <m/>
  </r>
  <r>
    <n v="71.712000000000003"/>
    <x v="124"/>
    <n v="1014103"/>
    <n v="1388"/>
    <x v="4"/>
    <n v="97.936000000000007"/>
    <n v="-0.26776670478679954"/>
    <m/>
    <x v="10"/>
    <x v="10"/>
    <m/>
    <x v="12"/>
    <m/>
    <m/>
    <m/>
  </r>
  <r>
    <n v="71.712000000000003"/>
    <x v="169"/>
    <n v="1016677"/>
    <n v="2500"/>
    <x v="7"/>
    <n v="97.936000000000007"/>
    <n v="-0.26776670478679954"/>
    <m/>
    <x v="10"/>
    <x v="10"/>
    <m/>
    <x v="12"/>
    <m/>
    <m/>
    <m/>
  </r>
  <r>
    <n v="71.712000000000003"/>
    <x v="120"/>
    <n v="1018165"/>
    <n v="966"/>
    <x v="3"/>
    <n v="100.184"/>
    <n v="-0.28419707737762512"/>
    <m/>
    <x v="10"/>
    <x v="10"/>
    <m/>
    <x v="12"/>
    <m/>
    <m/>
    <m/>
  </r>
  <r>
    <n v="71.712000000000003"/>
    <x v="228"/>
    <n v="1018654"/>
    <n v="2687"/>
    <x v="7"/>
    <n v="101.012"/>
    <n v="-0.29006454678652038"/>
    <m/>
    <x v="10"/>
    <x v="10"/>
    <m/>
    <x v="12"/>
    <m/>
    <m/>
    <m/>
  </r>
  <r>
    <n v="71.712000000000003"/>
    <x v="263"/>
    <n v="1013964"/>
    <n v="1609"/>
    <x v="3"/>
    <n v="104.68"/>
    <n v="-0.31494077187619413"/>
    <m/>
    <x v="10"/>
    <x v="10"/>
    <m/>
    <x v="12"/>
    <m/>
    <m/>
    <m/>
  </r>
  <r>
    <n v="71.712000000000003"/>
    <x v="87"/>
    <n v="1014646"/>
    <n v="1708"/>
    <x v="6"/>
    <n v="112.548"/>
    <n v="-0.3628318584070796"/>
    <m/>
    <x v="10"/>
    <x v="10"/>
    <m/>
    <x v="12"/>
    <m/>
    <m/>
    <m/>
  </r>
  <r>
    <n v="71.712000000000003"/>
    <x v="358"/>
    <n v="1015487"/>
    <n v="293"/>
    <x v="7"/>
    <n v="133.904"/>
    <n v="-0.46445214482016961"/>
    <m/>
    <x v="10"/>
    <x v="10"/>
    <m/>
    <x v="12"/>
    <m/>
    <m/>
    <m/>
  </r>
  <r>
    <n v="71.712000000000003"/>
    <x v="189"/>
    <n v="1006626"/>
    <n v="2528"/>
    <x v="1"/>
    <n v="155.99199999999999"/>
    <n v="-0.54028411713421198"/>
    <m/>
    <x v="10"/>
    <x v="10"/>
    <m/>
    <x v="12"/>
    <m/>
    <m/>
    <m/>
  </r>
  <r>
    <n v="71.89"/>
    <x v="248"/>
    <n v="1004322"/>
    <n v="2576"/>
    <x v="5"/>
    <n v="315.08159999999998"/>
    <n v="-0.77183688289001962"/>
    <m/>
    <x v="10"/>
    <x v="10"/>
    <m/>
    <x v="12"/>
    <m/>
    <m/>
    <m/>
  </r>
  <r>
    <n v="71.931600000000003"/>
    <x v="330"/>
    <n v="1004505"/>
    <n v="325"/>
    <x v="8"/>
    <n v="191.28"/>
    <n v="-0.62394604767879547"/>
    <m/>
    <x v="10"/>
    <x v="10"/>
    <m/>
    <x v="12"/>
    <m/>
    <m/>
    <m/>
  </r>
  <r>
    <n v="72.077200000000005"/>
    <x v="109"/>
    <n v="1003015"/>
    <n v="1806"/>
    <x v="8"/>
    <n v="67.427199999999999"/>
    <n v="6.8963267049499399E-2"/>
    <m/>
    <x v="10"/>
    <x v="10"/>
    <m/>
    <x v="12"/>
    <m/>
    <m/>
    <m/>
  </r>
  <r>
    <n v="72.160200000000003"/>
    <x v="86"/>
    <n v="1010970"/>
    <n v="820"/>
    <x v="3"/>
    <n v="7.476"/>
    <n v="8.6522471910112362"/>
    <m/>
    <x v="10"/>
    <x v="10"/>
    <m/>
    <x v="12"/>
    <m/>
    <m/>
    <m/>
  </r>
  <r>
    <n v="72.160200000000003"/>
    <x v="162"/>
    <n v="1011943"/>
    <n v="835"/>
    <x v="4"/>
    <n v="14.22"/>
    <n v="4.0745569620253166"/>
    <m/>
    <x v="10"/>
    <x v="10"/>
    <m/>
    <x v="12"/>
    <m/>
    <m/>
    <m/>
  </r>
  <r>
    <n v="72.160200000000003"/>
    <x v="350"/>
    <n v="1008292"/>
    <n v="2300"/>
    <x v="7"/>
    <n v="17.263999999999999"/>
    <n v="3.1798076923076928"/>
    <m/>
    <x v="10"/>
    <x v="10"/>
    <m/>
    <x v="12"/>
    <m/>
    <m/>
    <m/>
  </r>
  <r>
    <n v="72.160200000000003"/>
    <x v="305"/>
    <n v="1012248"/>
    <n v="1957"/>
    <x v="3"/>
    <n v="18.376000000000001"/>
    <n v="2.9268720069656071"/>
    <m/>
    <x v="10"/>
    <x v="10"/>
    <m/>
    <x v="12"/>
    <m/>
    <m/>
    <m/>
  </r>
  <r>
    <n v="72.160200000000003"/>
    <x v="326"/>
    <n v="1009471"/>
    <n v="788"/>
    <x v="8"/>
    <n v="23.995999999999999"/>
    <n v="2.0071761960326726"/>
    <m/>
    <x v="10"/>
    <x v="10"/>
    <m/>
    <x v="12"/>
    <m/>
    <m/>
    <m/>
  </r>
  <r>
    <n v="72.160200000000003"/>
    <x v="240"/>
    <n v="1007967"/>
    <n v="1646"/>
    <x v="3"/>
    <n v="28.872"/>
    <n v="1.4993142144638405"/>
    <m/>
    <x v="10"/>
    <x v="10"/>
    <m/>
    <x v="12"/>
    <m/>
    <m/>
    <m/>
  </r>
  <r>
    <n v="72.160200000000003"/>
    <x v="333"/>
    <n v="1019430"/>
    <n v="190"/>
    <x v="6"/>
    <n v="40.856000000000002"/>
    <n v="0.7662081456823967"/>
    <m/>
    <x v="10"/>
    <x v="10"/>
    <m/>
    <x v="12"/>
    <m/>
    <m/>
    <m/>
  </r>
  <r>
    <n v="72.160200000000003"/>
    <x v="214"/>
    <n v="1012474"/>
    <n v="476"/>
    <x v="1"/>
    <n v="41.195999999999998"/>
    <n v="0.75163122633265378"/>
    <m/>
    <x v="10"/>
    <x v="10"/>
    <m/>
    <x v="12"/>
    <m/>
    <m/>
    <m/>
  </r>
  <r>
    <n v="72.160200000000003"/>
    <x v="195"/>
    <n v="1018479"/>
    <n v="2188"/>
    <x v="6"/>
    <n v="44.228000000000002"/>
    <n v="0.63155014922673425"/>
    <m/>
    <x v="10"/>
    <x v="10"/>
    <m/>
    <x v="12"/>
    <m/>
    <m/>
    <m/>
  </r>
  <r>
    <n v="72.160200000000003"/>
    <x v="238"/>
    <n v="1015960"/>
    <n v="369"/>
    <x v="8"/>
    <n v="56.591999999999999"/>
    <n v="0.27509541984732833"/>
    <m/>
    <x v="10"/>
    <x v="10"/>
    <m/>
    <x v="12"/>
    <m/>
    <m/>
    <m/>
  </r>
  <r>
    <n v="72.160200000000003"/>
    <x v="364"/>
    <n v="1013178"/>
    <n v="1370"/>
    <x v="4"/>
    <n v="78.287999999999997"/>
    <n v="-7.8272532188841115E-2"/>
    <m/>
    <x v="10"/>
    <x v="10"/>
    <m/>
    <x v="12"/>
    <m/>
    <m/>
    <m/>
  </r>
  <r>
    <n v="72.160200000000003"/>
    <x v="120"/>
    <n v="1008285"/>
    <n v="2749"/>
    <x v="8"/>
    <n v="80.488"/>
    <n v="-0.10346635523307818"/>
    <m/>
    <x v="10"/>
    <x v="10"/>
    <m/>
    <x v="12"/>
    <m/>
    <m/>
    <m/>
  </r>
  <r>
    <n v="72.160200000000003"/>
    <x v="84"/>
    <n v="1013800"/>
    <n v="1467"/>
    <x v="8"/>
    <n v="99.304000000000002"/>
    <n v="-0.27334044952871989"/>
    <m/>
    <x v="10"/>
    <x v="10"/>
    <m/>
    <x v="12"/>
    <m/>
    <m/>
    <m/>
  </r>
  <r>
    <n v="72.160200000000003"/>
    <x v="162"/>
    <n v="1006589"/>
    <n v="593"/>
    <x v="7"/>
    <n v="127.66"/>
    <n v="-0.43474698417671936"/>
    <m/>
    <x v="10"/>
    <x v="10"/>
    <m/>
    <x v="12"/>
    <m/>
    <m/>
    <m/>
  </r>
  <r>
    <n v="72.160200000000003"/>
    <x v="54"/>
    <n v="1013358"/>
    <n v="1515"/>
    <x v="6"/>
    <n v="132.24"/>
    <n v="-0.45432395644283124"/>
    <m/>
    <x v="10"/>
    <x v="10"/>
    <m/>
    <x v="12"/>
    <m/>
    <m/>
    <m/>
  </r>
  <r>
    <n v="72.160200000000003"/>
    <x v="209"/>
    <n v="1013126"/>
    <n v="1526"/>
    <x v="2"/>
    <n v="134.488"/>
    <n v="-0.46344506573077149"/>
    <m/>
    <x v="10"/>
    <x v="10"/>
    <m/>
    <x v="12"/>
    <m/>
    <m/>
    <m/>
  </r>
  <r>
    <n v="72.217600000000004"/>
    <x v="295"/>
    <n v="1002086"/>
    <n v="2086"/>
    <x v="9"/>
    <n v="223.3536"/>
    <n v="-0.67666695320782833"/>
    <m/>
    <x v="10"/>
    <x v="10"/>
    <m/>
    <x v="12"/>
    <m/>
    <m/>
    <m/>
  </r>
  <r>
    <n v="72.233199999999997"/>
    <x v="134"/>
    <n v="1003164"/>
    <n v="2684"/>
    <x v="2"/>
    <n v="349.01119999999997"/>
    <n v="-0.79303472209487824"/>
    <m/>
    <x v="10"/>
    <x v="10"/>
    <m/>
    <x v="12"/>
    <m/>
    <m/>
    <m/>
  </r>
  <r>
    <n v="72.429119999999998"/>
    <x v="204"/>
    <n v="1007052"/>
    <n v="2408"/>
    <x v="9"/>
    <n v="26.06"/>
    <n v="1.779321565617805"/>
    <m/>
    <x v="10"/>
    <x v="10"/>
    <m/>
    <x v="12"/>
    <m/>
    <m/>
    <m/>
  </r>
  <r>
    <n v="72.429119999999998"/>
    <x v="336"/>
    <n v="1011811"/>
    <n v="2422"/>
    <x v="9"/>
    <n v="43.12"/>
    <n v="0.67971057513914657"/>
    <m/>
    <x v="10"/>
    <x v="10"/>
    <m/>
    <x v="12"/>
    <m/>
    <m/>
    <m/>
  </r>
  <r>
    <n v="72.429119999999998"/>
    <x v="343"/>
    <n v="1017356"/>
    <n v="2078"/>
    <x v="9"/>
    <n v="50.171999999999997"/>
    <n v="0.44361635972255442"/>
    <m/>
    <x v="10"/>
    <x v="10"/>
    <m/>
    <x v="12"/>
    <m/>
    <m/>
    <m/>
  </r>
  <r>
    <n v="72.608400000000003"/>
    <x v="359"/>
    <n v="1012289"/>
    <n v="70"/>
    <x v="8"/>
    <n v="72.867999999999995"/>
    <n v="-3.562606356699674E-3"/>
    <m/>
    <x v="10"/>
    <x v="10"/>
    <m/>
    <x v="12"/>
    <m/>
    <m/>
    <m/>
  </r>
  <r>
    <n v="72.608400000000003"/>
    <x v="272"/>
    <n v="1014351"/>
    <n v="825"/>
    <x v="2"/>
    <n v="131.69999999999999"/>
    <n v="-0.44868337129840541"/>
    <m/>
    <x v="10"/>
    <x v="10"/>
    <m/>
    <x v="12"/>
    <m/>
    <m/>
    <m/>
  </r>
  <r>
    <n v="72.608400000000003"/>
    <x v="298"/>
    <n v="1012703"/>
    <n v="1701"/>
    <x v="1"/>
    <n v="1.3160000000000001"/>
    <n v="54.17355623100304"/>
    <m/>
    <x v="10"/>
    <x v="10"/>
    <m/>
    <x v="12"/>
    <m/>
    <m/>
    <m/>
  </r>
  <r>
    <n v="72.608400000000003"/>
    <x v="154"/>
    <n v="1017019"/>
    <n v="1666"/>
    <x v="1"/>
    <n v="11.432"/>
    <n v="5.351329601119664"/>
    <m/>
    <x v="10"/>
    <x v="10"/>
    <m/>
    <x v="12"/>
    <m/>
    <m/>
    <m/>
  </r>
  <r>
    <n v="72.608400000000003"/>
    <x v="81"/>
    <n v="1011114"/>
    <n v="539"/>
    <x v="8"/>
    <n v="15.928000000000001"/>
    <n v="3.5585384229030641"/>
    <m/>
    <x v="10"/>
    <x v="10"/>
    <m/>
    <x v="12"/>
    <m/>
    <m/>
    <m/>
  </r>
  <r>
    <n v="72.608400000000003"/>
    <x v="138"/>
    <n v="1010178"/>
    <n v="564"/>
    <x v="5"/>
    <n v="18.916"/>
    <n v="2.8384647917107215"/>
    <m/>
    <x v="10"/>
    <x v="10"/>
    <m/>
    <x v="12"/>
    <m/>
    <m/>
    <m/>
  </r>
  <r>
    <n v="72.608400000000003"/>
    <x v="266"/>
    <n v="1010071"/>
    <n v="172"/>
    <x v="1"/>
    <n v="29.416"/>
    <n v="1.4683301604568944"/>
    <m/>
    <x v="10"/>
    <x v="10"/>
    <m/>
    <x v="12"/>
    <m/>
    <m/>
    <m/>
  </r>
  <r>
    <n v="72.608400000000003"/>
    <x v="204"/>
    <n v="1015395"/>
    <n v="850"/>
    <x v="2"/>
    <n v="29.416"/>
    <n v="1.4683301604568944"/>
    <m/>
    <x v="10"/>
    <x v="10"/>
    <m/>
    <x v="12"/>
    <m/>
    <m/>
    <m/>
  </r>
  <r>
    <n v="72.608400000000003"/>
    <x v="90"/>
    <n v="1014700"/>
    <n v="2213"/>
    <x v="7"/>
    <n v="33.911999999999999"/>
    <n v="1.1410828025477708"/>
    <m/>
    <x v="10"/>
    <x v="10"/>
    <m/>
    <x v="12"/>
    <m/>
    <m/>
    <m/>
  </r>
  <r>
    <n v="72.608400000000003"/>
    <x v="352"/>
    <n v="1012935"/>
    <n v="1075"/>
    <x v="7"/>
    <n v="40.655999999999999"/>
    <n v="0.78592089728453374"/>
    <m/>
    <x v="10"/>
    <x v="10"/>
    <m/>
    <x v="12"/>
    <m/>
    <m/>
    <m/>
  </r>
  <r>
    <n v="72.608400000000003"/>
    <x v="126"/>
    <n v="1019674"/>
    <n v="303"/>
    <x v="1"/>
    <n v="42.52"/>
    <n v="0.70762935089369705"/>
    <m/>
    <x v="10"/>
    <x v="10"/>
    <m/>
    <x v="12"/>
    <m/>
    <m/>
    <m/>
  </r>
  <r>
    <n v="72.608400000000003"/>
    <x v="119"/>
    <n v="1012503"/>
    <n v="2198"/>
    <x v="7"/>
    <n v="44.768000000000001"/>
    <n v="0.62188170121515374"/>
    <m/>
    <x v="10"/>
    <x v="10"/>
    <m/>
    <x v="12"/>
    <m/>
    <m/>
    <m/>
  </r>
  <r>
    <n v="72.608400000000003"/>
    <x v="46"/>
    <n v="1006530"/>
    <n v="1223"/>
    <x v="4"/>
    <n v="54.332000000000001"/>
    <n v="0.3363837149377899"/>
    <m/>
    <x v="10"/>
    <x v="10"/>
    <m/>
    <x v="12"/>
    <m/>
    <m/>
    <m/>
  </r>
  <r>
    <n v="72.608400000000003"/>
    <x v="215"/>
    <n v="1015919"/>
    <n v="2120"/>
    <x v="4"/>
    <n v="58.256"/>
    <n v="0.24636775611095857"/>
    <m/>
    <x v="10"/>
    <x v="10"/>
    <m/>
    <x v="12"/>
    <m/>
    <m/>
    <m/>
  </r>
  <r>
    <n v="72.608400000000003"/>
    <x v="73"/>
    <n v="1014692"/>
    <n v="1690"/>
    <x v="1"/>
    <n v="62.012"/>
    <n v="0.1708766045281559"/>
    <m/>
    <x v="10"/>
    <x v="10"/>
    <m/>
    <x v="12"/>
    <m/>
    <m/>
    <m/>
  </r>
  <r>
    <n v="72.608400000000003"/>
    <x v="199"/>
    <n v="1018051"/>
    <n v="568"/>
    <x v="7"/>
    <n v="78.872"/>
    <n v="-7.9414747946039116E-2"/>
    <m/>
    <x v="10"/>
    <x v="10"/>
    <m/>
    <x v="12"/>
    <m/>
    <m/>
    <m/>
  </r>
  <r>
    <n v="72.608400000000003"/>
    <x v="99"/>
    <n v="1009567"/>
    <n v="1580"/>
    <x v="4"/>
    <n v="91.975999999999999"/>
    <n v="-0.21057232321475164"/>
    <m/>
    <x v="10"/>
    <x v="10"/>
    <m/>
    <x v="12"/>
    <m/>
    <m/>
    <m/>
  </r>
  <r>
    <n v="72.608400000000003"/>
    <x v="146"/>
    <n v="1009716"/>
    <n v="117"/>
    <x v="8"/>
    <n v="127.20399999999999"/>
    <n v="-0.42919719505675918"/>
    <m/>
    <x v="10"/>
    <x v="10"/>
    <m/>
    <x v="12"/>
    <m/>
    <m/>
    <m/>
  </r>
  <r>
    <n v="72.608400000000003"/>
    <x v="155"/>
    <n v="1008278"/>
    <n v="46"/>
    <x v="6"/>
    <n v="138.22800000000001"/>
    <n v="-0.47472002778018924"/>
    <m/>
    <x v="10"/>
    <x v="10"/>
    <m/>
    <x v="12"/>
    <m/>
    <m/>
    <m/>
  </r>
  <r>
    <n v="72.608400000000003"/>
    <x v="289"/>
    <n v="1015732"/>
    <n v="967"/>
    <x v="4"/>
    <n v="102.092"/>
    <n v="-0.28879442071856753"/>
    <m/>
    <x v="10"/>
    <x v="10"/>
    <m/>
    <x v="12"/>
    <m/>
    <m/>
    <m/>
  </r>
  <r>
    <n v="72.608400000000003"/>
    <x v="47"/>
    <n v="1010913"/>
    <n v="1434"/>
    <x v="6"/>
    <n v="129.452"/>
    <n v="-0.43910947687173624"/>
    <m/>
    <x v="10"/>
    <x v="10"/>
    <m/>
    <x v="12"/>
    <m/>
    <m/>
    <m/>
  </r>
  <r>
    <n v="72.893600000000006"/>
    <x v="172"/>
    <n v="1003178"/>
    <n v="2247"/>
    <x v="7"/>
    <n v="261.38560000000001"/>
    <n v="-0.72112618292667996"/>
    <m/>
    <x v="10"/>
    <x v="10"/>
    <m/>
    <x v="12"/>
    <m/>
    <m/>
    <m/>
  </r>
  <r>
    <n v="73.056600000000003"/>
    <x v="351"/>
    <n v="1016983"/>
    <n v="1986"/>
    <x v="7"/>
    <n v="0.34799999999999998"/>
    <n v="208.93275862068967"/>
    <m/>
    <x v="10"/>
    <x v="10"/>
    <m/>
    <x v="12"/>
    <m/>
    <m/>
    <m/>
  </r>
  <r>
    <n v="73.056600000000003"/>
    <x v="193"/>
    <n v="1010140"/>
    <n v="1267"/>
    <x v="2"/>
    <n v="7.52"/>
    <n v="8.7149734042553213"/>
    <m/>
    <x v="10"/>
    <x v="10"/>
    <m/>
    <x v="12"/>
    <m/>
    <m/>
    <m/>
  </r>
  <r>
    <n v="73.056600000000003"/>
    <x v="328"/>
    <n v="1008120"/>
    <n v="192"/>
    <x v="0"/>
    <n v="24.568000000000001"/>
    <n v="1.9736486486486486"/>
    <m/>
    <x v="10"/>
    <x v="10"/>
    <m/>
    <x v="12"/>
    <m/>
    <m/>
    <m/>
  </r>
  <r>
    <n v="73.056600000000003"/>
    <x v="214"/>
    <n v="1019242"/>
    <n v="1368"/>
    <x v="2"/>
    <n v="30.696000000000002"/>
    <n v="1.3800039093041441"/>
    <m/>
    <x v="10"/>
    <x v="10"/>
    <m/>
    <x v="12"/>
    <m/>
    <m/>
    <m/>
  </r>
  <r>
    <n v="73.056600000000003"/>
    <x v="364"/>
    <n v="1008702"/>
    <n v="503"/>
    <x v="0"/>
    <n v="42.951999999999998"/>
    <n v="0.70088936487241582"/>
    <m/>
    <x v="10"/>
    <x v="10"/>
    <m/>
    <x v="12"/>
    <m/>
    <m/>
    <m/>
  </r>
  <r>
    <n v="73.056600000000003"/>
    <x v="51"/>
    <n v="1017683"/>
    <n v="2012"/>
    <x v="8"/>
    <n v="43.488"/>
    <n v="0.6799254966887418"/>
    <m/>
    <x v="10"/>
    <x v="10"/>
    <m/>
    <x v="12"/>
    <m/>
    <m/>
    <m/>
  </r>
  <r>
    <n v="73.056600000000003"/>
    <x v="163"/>
    <n v="1011747"/>
    <n v="1785"/>
    <x v="5"/>
    <n v="49.107999999999997"/>
    <n v="0.48767206972387406"/>
    <m/>
    <x v="10"/>
    <x v="10"/>
    <m/>
    <x v="12"/>
    <m/>
    <m/>
    <m/>
  </r>
  <r>
    <n v="73.056600000000003"/>
    <x v="267"/>
    <n v="1012989"/>
    <n v="315"/>
    <x v="1"/>
    <n v="51.356000000000002"/>
    <n v="0.42255237946880597"/>
    <m/>
    <x v="10"/>
    <x v="10"/>
    <m/>
    <x v="12"/>
    <m/>
    <m/>
    <m/>
  </r>
  <r>
    <n v="73.056600000000003"/>
    <x v="85"/>
    <n v="1007842"/>
    <n v="2129"/>
    <x v="5"/>
    <n v="62.283999999999999"/>
    <n v="0.17295934750497727"/>
    <m/>
    <x v="10"/>
    <x v="10"/>
    <m/>
    <x v="12"/>
    <m/>
    <m/>
    <m/>
  </r>
  <r>
    <n v="73.056600000000003"/>
    <x v="88"/>
    <n v="1010824"/>
    <n v="1070"/>
    <x v="3"/>
    <n v="63.72"/>
    <n v="0.14652542372881364"/>
    <m/>
    <x v="10"/>
    <x v="10"/>
    <m/>
    <x v="12"/>
    <m/>
    <m/>
    <m/>
  </r>
  <r>
    <n v="73.056600000000003"/>
    <x v="27"/>
    <n v="1009655"/>
    <n v="1171"/>
    <x v="0"/>
    <n v="68.215999999999994"/>
    <n v="7.0959892107423622E-2"/>
    <m/>
    <x v="10"/>
    <x v="10"/>
    <m/>
    <x v="12"/>
    <m/>
    <m/>
    <m/>
  </r>
  <r>
    <n v="73.056600000000003"/>
    <x v="227"/>
    <n v="1008993"/>
    <n v="1758"/>
    <x v="4"/>
    <n v="73.331999999999994"/>
    <n v="-3.7555228276876474E-3"/>
    <m/>
    <x v="10"/>
    <x v="10"/>
    <m/>
    <x v="12"/>
    <m/>
    <m/>
    <m/>
  </r>
  <r>
    <n v="73.056600000000003"/>
    <x v="295"/>
    <n v="1015322"/>
    <n v="1184"/>
    <x v="2"/>
    <n v="75.656000000000006"/>
    <n v="-3.435814740403937E-2"/>
    <m/>
    <x v="10"/>
    <x v="10"/>
    <m/>
    <x v="12"/>
    <m/>
    <m/>
    <m/>
  </r>
  <r>
    <n v="73.056600000000003"/>
    <x v="81"/>
    <n v="1009350"/>
    <n v="1371"/>
    <x v="5"/>
    <n v="83.951999999999998"/>
    <n v="-0.12978130360205825"/>
    <m/>
    <x v="10"/>
    <x v="10"/>
    <m/>
    <x v="12"/>
    <m/>
    <m/>
    <m/>
  </r>
  <r>
    <n v="73.056600000000003"/>
    <x v="3"/>
    <n v="1008342"/>
    <n v="2808"/>
    <x v="5"/>
    <n v="89.275999999999996"/>
    <n v="-0.18167704646265506"/>
    <m/>
    <x v="10"/>
    <x v="10"/>
    <m/>
    <x v="12"/>
    <m/>
    <m/>
    <m/>
  </r>
  <r>
    <n v="73.056600000000003"/>
    <x v="353"/>
    <n v="1007570"/>
    <n v="663"/>
    <x v="2"/>
    <n v="98.135999999999996"/>
    <n v="-0.25555759354365365"/>
    <m/>
    <x v="10"/>
    <x v="10"/>
    <m/>
    <x v="12"/>
    <m/>
    <m/>
    <m/>
  </r>
  <r>
    <n v="73.146240000000006"/>
    <x v="11"/>
    <n v="1018010"/>
    <n v="1807"/>
    <x v="9"/>
    <n v="28.556000000000001"/>
    <n v="1.56150161086987"/>
    <m/>
    <x v="10"/>
    <x v="10"/>
    <m/>
    <x v="12"/>
    <m/>
    <m/>
    <m/>
  </r>
  <r>
    <n v="73.278400000000005"/>
    <x v="211"/>
    <n v="1003435"/>
    <n v="2831"/>
    <x v="0"/>
    <n v="366.0224"/>
    <n v="-0.79979804514696373"/>
    <m/>
    <x v="10"/>
    <x v="10"/>
    <m/>
    <x v="12"/>
    <m/>
    <m/>
    <m/>
  </r>
  <r>
    <n v="73.4084"/>
    <x v="313"/>
    <n v="1002988"/>
    <n v="1643"/>
    <x v="2"/>
    <n v="207.45920000000001"/>
    <n v="-0.64615500300782036"/>
    <m/>
    <x v="10"/>
    <x v="10"/>
    <m/>
    <x v="12"/>
    <m/>
    <m/>
    <m/>
  </r>
  <r>
    <n v="73.504800000000003"/>
    <x v="292"/>
    <n v="1015160"/>
    <n v="929"/>
    <x v="7"/>
    <n v="11.004"/>
    <n v="5.679825517993458"/>
    <m/>
    <x v="10"/>
    <x v="10"/>
    <m/>
    <x v="12"/>
    <m/>
    <m/>
    <m/>
  </r>
  <r>
    <n v="73.504800000000003"/>
    <x v="187"/>
    <n v="1005805"/>
    <n v="2340"/>
    <x v="1"/>
    <n v="23.148"/>
    <n v="2.1754276827371699"/>
    <m/>
    <x v="10"/>
    <x v="10"/>
    <m/>
    <x v="12"/>
    <m/>
    <m/>
    <m/>
  </r>
  <r>
    <n v="73.504800000000003"/>
    <x v="230"/>
    <n v="1010840"/>
    <n v="1116"/>
    <x v="5"/>
    <n v="31.236000000000001"/>
    <n v="1.3532078371110257"/>
    <m/>
    <x v="10"/>
    <x v="10"/>
    <m/>
    <x v="12"/>
    <m/>
    <m/>
    <m/>
  </r>
  <r>
    <n v="73.504800000000003"/>
    <x v="362"/>
    <n v="1007977"/>
    <n v="1831"/>
    <x v="3"/>
    <n v="45.036000000000001"/>
    <n v="0.63213429256594722"/>
    <m/>
    <x v="10"/>
    <x v="10"/>
    <m/>
    <x v="12"/>
    <m/>
    <m/>
    <m/>
  </r>
  <r>
    <n v="73.504800000000003"/>
    <x v="223"/>
    <n v="1009844"/>
    <n v="2598"/>
    <x v="6"/>
    <n v="50.344000000000001"/>
    <n v="0.46005085015096142"/>
    <m/>
    <x v="10"/>
    <x v="10"/>
    <m/>
    <x v="12"/>
    <m/>
    <m/>
    <m/>
  </r>
  <r>
    <n v="73.504800000000003"/>
    <x v="164"/>
    <n v="1017788"/>
    <n v="2357"/>
    <x v="0"/>
    <n v="55.963999999999999"/>
    <n v="0.31343006218283193"/>
    <m/>
    <x v="10"/>
    <x v="10"/>
    <m/>
    <x v="12"/>
    <m/>
    <m/>
    <m/>
  </r>
  <r>
    <n v="73.504800000000003"/>
    <x v="225"/>
    <n v="1013827"/>
    <n v="98"/>
    <x v="1"/>
    <n v="63.832000000000001"/>
    <n v="0.15153528011028955"/>
    <m/>
    <x v="10"/>
    <x v="10"/>
    <m/>
    <x v="12"/>
    <m/>
    <m/>
    <m/>
  </r>
  <r>
    <n v="73.504800000000003"/>
    <x v="258"/>
    <n v="1014592"/>
    <n v="216"/>
    <x v="8"/>
    <n v="81.164000000000001"/>
    <n v="-9.4366960721502122E-2"/>
    <m/>
    <x v="10"/>
    <x v="10"/>
    <m/>
    <x v="12"/>
    <m/>
    <m/>
    <m/>
  </r>
  <r>
    <n v="73.504800000000003"/>
    <x v="77"/>
    <n v="1017140"/>
    <n v="648"/>
    <x v="6"/>
    <n v="82.94"/>
    <n v="-0.11375934410417163"/>
    <m/>
    <x v="10"/>
    <x v="10"/>
    <m/>
    <x v="12"/>
    <m/>
    <m/>
    <m/>
  </r>
  <r>
    <n v="73.504800000000003"/>
    <x v="336"/>
    <n v="1009207"/>
    <n v="313"/>
    <x v="4"/>
    <n v="92.052000000000007"/>
    <n v="-0.20148611654282364"/>
    <m/>
    <x v="10"/>
    <x v="10"/>
    <m/>
    <x v="12"/>
    <m/>
    <m/>
    <m/>
  </r>
  <r>
    <n v="73.504800000000003"/>
    <x v="227"/>
    <n v="1014008"/>
    <n v="2426"/>
    <x v="0"/>
    <n v="107.01600000000001"/>
    <n v="-0.31314196008073558"/>
    <m/>
    <x v="10"/>
    <x v="10"/>
    <m/>
    <x v="12"/>
    <m/>
    <m/>
    <m/>
  </r>
  <r>
    <n v="73.504800000000003"/>
    <x v="34"/>
    <n v="1017037"/>
    <n v="2136"/>
    <x v="3"/>
    <n v="113.76"/>
    <n v="-0.35386075949367091"/>
    <m/>
    <x v="10"/>
    <x v="10"/>
    <m/>
    <x v="12"/>
    <m/>
    <m/>
    <m/>
  </r>
  <r>
    <n v="73.504800000000003"/>
    <x v="185"/>
    <n v="1016654"/>
    <n v="276"/>
    <x v="2"/>
    <n v="130.62"/>
    <n v="-0.43726228755167662"/>
    <m/>
    <x v="10"/>
    <x v="10"/>
    <m/>
    <x v="12"/>
    <m/>
    <m/>
    <m/>
  </r>
  <r>
    <n v="73.522800000000004"/>
    <x v="236"/>
    <n v="1002726"/>
    <n v="2726"/>
    <x v="7"/>
    <n v="267.69920000000002"/>
    <n v="-0.72535293344171359"/>
    <m/>
    <x v="10"/>
    <x v="10"/>
    <m/>
    <x v="12"/>
    <m/>
    <m/>
    <m/>
  </r>
  <r>
    <n v="73.637200000000007"/>
    <x v="145"/>
    <n v="1004883"/>
    <n v="399"/>
    <x v="5"/>
    <n v="117.2736"/>
    <n v="-0.3720905642872735"/>
    <m/>
    <x v="10"/>
    <x v="10"/>
    <m/>
    <x v="12"/>
    <m/>
    <m/>
    <m/>
  </r>
  <r>
    <n v="73.637200000000007"/>
    <x v="66"/>
    <n v="1003271"/>
    <n v="1699"/>
    <x v="1"/>
    <n v="121.16160000000001"/>
    <n v="-0.39223978554261413"/>
    <m/>
    <x v="10"/>
    <x v="10"/>
    <m/>
    <x v="12"/>
    <m/>
    <m/>
    <m/>
  </r>
  <r>
    <n v="73.86336"/>
    <x v="216"/>
    <n v="1012928"/>
    <n v="2782"/>
    <x v="9"/>
    <n v="112.20399999999999"/>
    <n v="-0.34170475205875012"/>
    <m/>
    <x v="10"/>
    <x v="10"/>
    <m/>
    <x v="12"/>
    <m/>
    <m/>
    <m/>
  </r>
  <r>
    <n v="73.953000000000003"/>
    <x v="38"/>
    <n v="1016326"/>
    <n v="492"/>
    <x v="7"/>
    <n v="1.4279999999999999"/>
    <n v="50.787815126050425"/>
    <m/>
    <x v="10"/>
    <x v="10"/>
    <m/>
    <x v="12"/>
    <m/>
    <m/>
    <m/>
  </r>
  <r>
    <n v="73.953000000000003"/>
    <x v="181"/>
    <n v="1009698"/>
    <n v="2423"/>
    <x v="6"/>
    <n v="3.0680000000000001"/>
    <n v="23.104628422425034"/>
    <m/>
    <x v="10"/>
    <x v="10"/>
    <m/>
    <x v="12"/>
    <m/>
    <m/>
    <m/>
  </r>
  <r>
    <n v="73.953000000000003"/>
    <x v="246"/>
    <n v="1009151"/>
    <n v="1117"/>
    <x v="4"/>
    <n v="23.204000000000001"/>
    <n v="2.1870798138252026"/>
    <m/>
    <x v="10"/>
    <x v="10"/>
    <m/>
    <x v="12"/>
    <m/>
    <m/>
    <m/>
  </r>
  <r>
    <n v="73.953000000000003"/>
    <x v="111"/>
    <n v="1006631"/>
    <n v="230"/>
    <x v="8"/>
    <n v="26.911999999999999"/>
    <n v="1.7479563020214033"/>
    <m/>
    <x v="10"/>
    <x v="10"/>
    <m/>
    <x v="12"/>
    <m/>
    <m/>
    <m/>
  </r>
  <r>
    <n v="73.953000000000003"/>
    <x v="137"/>
    <n v="1008492"/>
    <n v="2356"/>
    <x v="5"/>
    <n v="31.576000000000001"/>
    <n v="1.3420635926019762"/>
    <m/>
    <x v="10"/>
    <x v="10"/>
    <m/>
    <x v="12"/>
    <m/>
    <m/>
    <m/>
  </r>
  <r>
    <n v="73.953000000000003"/>
    <x v="100"/>
    <n v="1012221"/>
    <n v="1546"/>
    <x v="6"/>
    <n v="33.415999999999997"/>
    <n v="1.2131015082595167"/>
    <m/>
    <x v="10"/>
    <x v="10"/>
    <m/>
    <x v="12"/>
    <m/>
    <m/>
    <m/>
  </r>
  <r>
    <n v="73.953000000000003"/>
    <x v="108"/>
    <n v="1009534"/>
    <n v="502"/>
    <x v="3"/>
    <n v="50.884"/>
    <n v="0.4533645153682887"/>
    <m/>
    <x v="10"/>
    <x v="10"/>
    <m/>
    <x v="12"/>
    <m/>
    <m/>
    <m/>
  </r>
  <r>
    <n v="73.953000000000003"/>
    <x v="9"/>
    <n v="1008630"/>
    <n v="257"/>
    <x v="4"/>
    <n v="52.252000000000002"/>
    <n v="0.41531424634463754"/>
    <m/>
    <x v="10"/>
    <x v="10"/>
    <m/>
    <x v="12"/>
    <m/>
    <m/>
    <m/>
  </r>
  <r>
    <n v="73.953000000000003"/>
    <x v="300"/>
    <n v="1019058"/>
    <n v="2116"/>
    <x v="4"/>
    <n v="58.143999999999998"/>
    <n v="0.27189391854705569"/>
    <m/>
    <x v="10"/>
    <x v="10"/>
    <m/>
    <x v="12"/>
    <m/>
    <m/>
    <m/>
  </r>
  <r>
    <n v="73.953000000000003"/>
    <x v="275"/>
    <n v="1015023"/>
    <n v="220"/>
    <x v="6"/>
    <n v="90.74"/>
    <n v="-0.18500110204981257"/>
    <m/>
    <x v="10"/>
    <x v="10"/>
    <m/>
    <x v="12"/>
    <m/>
    <m/>
    <m/>
  </r>
  <r>
    <n v="73.953000000000003"/>
    <x v="341"/>
    <n v="1017831"/>
    <n v="25"/>
    <x v="7"/>
    <n v="94.72"/>
    <n v="-0.21924619932432429"/>
    <m/>
    <x v="10"/>
    <x v="10"/>
    <m/>
    <x v="12"/>
    <m/>
    <m/>
    <m/>
  </r>
  <r>
    <n v="73.953000000000003"/>
    <x v="290"/>
    <n v="1014845"/>
    <n v="607"/>
    <x v="4"/>
    <n v="108.208"/>
    <n v="-0.31656624279166046"/>
    <m/>
    <x v="10"/>
    <x v="10"/>
    <m/>
    <x v="12"/>
    <m/>
    <m/>
    <m/>
  </r>
  <r>
    <n v="73.953000000000003"/>
    <x v="43"/>
    <n v="1009088"/>
    <n v="282"/>
    <x v="8"/>
    <n v="112.15600000000001"/>
    <n v="-0.34062377402903099"/>
    <m/>
    <x v="10"/>
    <x v="10"/>
    <m/>
    <x v="12"/>
    <m/>
    <m/>
    <m/>
  </r>
  <r>
    <n v="73.953000000000003"/>
    <x v="15"/>
    <n v="1019305"/>
    <n v="1202"/>
    <x v="7"/>
    <n v="118.84"/>
    <n v="-0.37770952541231906"/>
    <m/>
    <x v="10"/>
    <x v="10"/>
    <m/>
    <x v="12"/>
    <m/>
    <m/>
    <m/>
  </r>
  <r>
    <n v="73.953000000000003"/>
    <x v="217"/>
    <n v="1007183"/>
    <n v="620"/>
    <x v="5"/>
    <n v="140.76"/>
    <n v="-0.47461636828644493"/>
    <m/>
    <x v="10"/>
    <x v="10"/>
    <m/>
    <x v="12"/>
    <m/>
    <m/>
    <m/>
  </r>
  <r>
    <n v="74.401200000000003"/>
    <x v="318"/>
    <n v="1005533"/>
    <n v="1012"/>
    <x v="7"/>
    <n v="57.404000000000003"/>
    <n v="0.2960978329036304"/>
    <m/>
    <x v="10"/>
    <x v="10"/>
    <m/>
    <x v="12"/>
    <m/>
    <m/>
    <m/>
  </r>
  <r>
    <n v="74.401200000000003"/>
    <x v="47"/>
    <n v="1005748"/>
    <n v="1270"/>
    <x v="1"/>
    <n v="172.93600000000001"/>
    <n v="-0.56977610214183283"/>
    <m/>
    <x v="10"/>
    <x v="10"/>
    <m/>
    <x v="12"/>
    <m/>
    <m/>
    <m/>
  </r>
  <r>
    <n v="74.401200000000003"/>
    <x v="274"/>
    <n v="1011402"/>
    <n v="2672"/>
    <x v="4"/>
    <n v="9.8360000000000003"/>
    <n v="6.5641724278161853"/>
    <m/>
    <x v="10"/>
    <x v="10"/>
    <m/>
    <x v="12"/>
    <m/>
    <m/>
    <m/>
  </r>
  <r>
    <n v="74.401200000000003"/>
    <x v="214"/>
    <n v="1006993"/>
    <n v="525"/>
    <x v="4"/>
    <n v="29.212"/>
    <n v="1.5469396138573188"/>
    <m/>
    <x v="10"/>
    <x v="10"/>
    <m/>
    <x v="12"/>
    <m/>
    <m/>
    <m/>
  </r>
  <r>
    <n v="74.401200000000003"/>
    <x v="348"/>
    <n v="1009081"/>
    <n v="1486"/>
    <x v="2"/>
    <n v="34.968000000000004"/>
    <n v="1.1276938915579957"/>
    <m/>
    <x v="10"/>
    <x v="10"/>
    <m/>
    <x v="12"/>
    <m/>
    <m/>
    <m/>
  </r>
  <r>
    <n v="74.401200000000003"/>
    <x v="95"/>
    <n v="1015146"/>
    <n v="567"/>
    <x v="1"/>
    <n v="36.247999999999998"/>
    <n v="1.0525601412491725"/>
    <m/>
    <x v="10"/>
    <x v="10"/>
    <m/>
    <x v="12"/>
    <m/>
    <m/>
    <m/>
  </r>
  <r>
    <n v="74.401200000000003"/>
    <x v="346"/>
    <n v="1019722"/>
    <n v="2487"/>
    <x v="6"/>
    <n v="38.496000000000002"/>
    <n v="0.93269950124688272"/>
    <m/>
    <x v="10"/>
    <x v="10"/>
    <m/>
    <x v="12"/>
    <m/>
    <m/>
    <m/>
  </r>
  <r>
    <n v="74.401200000000003"/>
    <x v="219"/>
    <n v="1008237"/>
    <n v="2307"/>
    <x v="4"/>
    <n v="39.171199999999999"/>
    <n v="0.89938526264194119"/>
    <m/>
    <x v="10"/>
    <x v="10"/>
    <m/>
    <x v="12"/>
    <m/>
    <m/>
    <m/>
  </r>
  <r>
    <n v="74.401200000000003"/>
    <x v="263"/>
    <n v="1018266"/>
    <n v="2486"/>
    <x v="0"/>
    <n v="51.423999999999999"/>
    <n v="0.44681860609831991"/>
    <m/>
    <x v="10"/>
    <x v="10"/>
    <m/>
    <x v="12"/>
    <m/>
    <m/>
    <m/>
  </r>
  <r>
    <n v="74.401200000000003"/>
    <x v="233"/>
    <n v="1008103"/>
    <n v="1682"/>
    <x v="4"/>
    <n v="55.427999999999997"/>
    <n v="0.34230352890235993"/>
    <m/>
    <x v="10"/>
    <x v="10"/>
    <m/>
    <x v="12"/>
    <m/>
    <m/>
    <m/>
  </r>
  <r>
    <n v="74.401200000000003"/>
    <x v="278"/>
    <n v="1017650"/>
    <n v="385"/>
    <x v="4"/>
    <n v="64.912000000000006"/>
    <n v="0.14618560512694104"/>
    <m/>
    <x v="10"/>
    <x v="10"/>
    <m/>
    <x v="12"/>
    <m/>
    <m/>
    <m/>
  </r>
  <r>
    <n v="74.401200000000003"/>
    <x v="293"/>
    <n v="1008989"/>
    <n v="2169"/>
    <x v="1"/>
    <n v="70.572000000000003"/>
    <n v="5.4259479680326475E-2"/>
    <m/>
    <x v="10"/>
    <x v="10"/>
    <m/>
    <x v="12"/>
    <m/>
    <m/>
    <m/>
  </r>
  <r>
    <n v="74.401200000000003"/>
    <x v="133"/>
    <n v="1010971"/>
    <n v="43"/>
    <x v="1"/>
    <n v="77.835999999999999"/>
    <n v="-4.4128680816074767E-2"/>
    <m/>
    <x v="10"/>
    <x v="10"/>
    <m/>
    <x v="12"/>
    <m/>
    <m/>
    <m/>
  </r>
  <r>
    <n v="74.401200000000003"/>
    <x v="42"/>
    <n v="1015010"/>
    <n v="1307"/>
    <x v="5"/>
    <n v="110.432"/>
    <n v="-0.3262713706172124"/>
    <m/>
    <x v="10"/>
    <x v="10"/>
    <m/>
    <x v="12"/>
    <m/>
    <m/>
    <m/>
  </r>
  <r>
    <n v="74.401200000000003"/>
    <x v="173"/>
    <n v="1018810"/>
    <n v="829"/>
    <x v="2"/>
    <n v="112.68"/>
    <n v="-0.33971246006389777"/>
    <m/>
    <x v="10"/>
    <x v="10"/>
    <m/>
    <x v="12"/>
    <m/>
    <m/>
    <m/>
  </r>
  <r>
    <n v="74.401200000000003"/>
    <x v="195"/>
    <n v="1007420"/>
    <n v="2232"/>
    <x v="0"/>
    <n v="182.648"/>
    <n v="-0.59265253383557437"/>
    <m/>
    <x v="10"/>
    <x v="10"/>
    <m/>
    <x v="12"/>
    <m/>
    <m/>
    <m/>
  </r>
  <r>
    <n v="74.401200000000003"/>
    <x v="84"/>
    <n v="1005362"/>
    <n v="337"/>
    <x v="1"/>
    <n v="198.19200000000001"/>
    <n v="-0.62460038750302738"/>
    <m/>
    <x v="10"/>
    <x v="10"/>
    <m/>
    <x v="12"/>
    <m/>
    <m/>
    <m/>
  </r>
  <r>
    <n v="74.469200000000001"/>
    <x v="161"/>
    <n v="1002486"/>
    <n v="2486"/>
    <x v="7"/>
    <n v="91.715199999999996"/>
    <n v="-0.18803862391402948"/>
    <m/>
    <x v="10"/>
    <x v="10"/>
    <m/>
    <x v="12"/>
    <m/>
    <m/>
    <m/>
  </r>
  <r>
    <n v="74.580479999999994"/>
    <x v="216"/>
    <n v="1014281"/>
    <n v="260"/>
    <x v="9"/>
    <n v="106.84399999999999"/>
    <n v="-0.301968477406312"/>
    <m/>
    <x v="10"/>
    <x v="10"/>
    <m/>
    <x v="12"/>
    <m/>
    <m/>
    <m/>
  </r>
  <r>
    <n v="74.580479999999994"/>
    <x v="138"/>
    <n v="1007376"/>
    <n v="2468"/>
    <x v="9"/>
    <n v="114.38"/>
    <n v="-0.34795873404441341"/>
    <m/>
    <x v="10"/>
    <x v="10"/>
    <m/>
    <x v="12"/>
    <m/>
    <m/>
    <m/>
  </r>
  <r>
    <n v="74.7136"/>
    <x v="73"/>
    <n v="1003363"/>
    <n v="2656"/>
    <x v="6"/>
    <n v="74.710400000000007"/>
    <n v="4.2832055510244112E-5"/>
    <m/>
    <x v="10"/>
    <x v="10"/>
    <m/>
    <x v="12"/>
    <m/>
    <m/>
    <m/>
  </r>
  <r>
    <n v="74.849400000000003"/>
    <x v="96"/>
    <n v="1007909"/>
    <n v="1506"/>
    <x v="8"/>
    <n v="2.2040000000000002"/>
    <n v="32.96070780399274"/>
    <m/>
    <x v="10"/>
    <x v="10"/>
    <m/>
    <x v="12"/>
    <m/>
    <m/>
    <m/>
  </r>
  <r>
    <n v="74.849400000000003"/>
    <x v="259"/>
    <n v="1008547"/>
    <n v="1387"/>
    <x v="7"/>
    <n v="6.6"/>
    <n v="10.340818181818184"/>
    <m/>
    <x v="10"/>
    <x v="10"/>
    <m/>
    <x v="12"/>
    <m/>
    <m/>
    <m/>
  </r>
  <r>
    <n v="74.849400000000003"/>
    <x v="47"/>
    <n v="1012440"/>
    <n v="400"/>
    <x v="2"/>
    <n v="12.624000000000001"/>
    <n v="4.9291349809885929"/>
    <m/>
    <x v="10"/>
    <x v="10"/>
    <m/>
    <x v="12"/>
    <m/>
    <m/>
    <m/>
  </r>
  <r>
    <n v="74.849400000000003"/>
    <x v="224"/>
    <n v="1016980"/>
    <n v="1735"/>
    <x v="1"/>
    <n v="19.972000000000001"/>
    <n v="2.7477168035249346"/>
    <m/>
    <x v="10"/>
    <x v="10"/>
    <m/>
    <x v="12"/>
    <m/>
    <m/>
    <m/>
  </r>
  <r>
    <n v="74.849400000000003"/>
    <x v="306"/>
    <n v="1012117"/>
    <n v="546"/>
    <x v="3"/>
    <n v="22.74"/>
    <n v="2.2915303430079161"/>
    <m/>
    <x v="10"/>
    <x v="10"/>
    <m/>
    <x v="12"/>
    <m/>
    <m/>
    <m/>
  </r>
  <r>
    <n v="74.849400000000003"/>
    <x v="214"/>
    <n v="1013494"/>
    <n v="2432"/>
    <x v="7"/>
    <n v="23.864000000000001"/>
    <n v="2.1364984914515586"/>
    <m/>
    <x v="10"/>
    <x v="10"/>
    <m/>
    <x v="12"/>
    <m/>
    <m/>
    <m/>
  </r>
  <r>
    <n v="74.849400000000003"/>
    <x v="233"/>
    <n v="1006448"/>
    <n v="2455"/>
    <x v="6"/>
    <n v="24.931999999999999"/>
    <n v="2.0021418257660839"/>
    <m/>
    <x v="10"/>
    <x v="10"/>
    <m/>
    <x v="12"/>
    <m/>
    <m/>
    <m/>
  </r>
  <r>
    <n v="74.849400000000003"/>
    <x v="348"/>
    <n v="1008868"/>
    <n v="1953"/>
    <x v="7"/>
    <n v="29.036000000000001"/>
    <n v="1.5778137484501997"/>
    <m/>
    <x v="10"/>
    <x v="10"/>
    <m/>
    <x v="12"/>
    <m/>
    <m/>
    <m/>
  </r>
  <r>
    <n v="74.849400000000003"/>
    <x v="60"/>
    <n v="1013398"/>
    <n v="2534"/>
    <x v="4"/>
    <n v="34.584000000000003"/>
    <n v="1.1642782789729353"/>
    <m/>
    <x v="10"/>
    <x v="10"/>
    <m/>
    <x v="12"/>
    <m/>
    <m/>
    <m/>
  </r>
  <r>
    <n v="74.849400000000003"/>
    <x v="39"/>
    <n v="1007265"/>
    <n v="568"/>
    <x v="1"/>
    <n v="40.423999999999999"/>
    <n v="0.85160795566989911"/>
    <m/>
    <x v="10"/>
    <x v="10"/>
    <m/>
    <x v="12"/>
    <m/>
    <m/>
    <m/>
  </r>
  <r>
    <n v="74.849400000000003"/>
    <x v="153"/>
    <n v="1007039"/>
    <n v="18"/>
    <x v="5"/>
    <n v="41.716000000000001"/>
    <n v="0.79426119474542145"/>
    <m/>
    <x v="10"/>
    <x v="10"/>
    <m/>
    <x v="12"/>
    <m/>
    <m/>
    <m/>
  </r>
  <r>
    <n v="74.849400000000003"/>
    <x v="131"/>
    <n v="1009965"/>
    <n v="756"/>
    <x v="0"/>
    <n v="60.956000000000003"/>
    <n v="0.22792506069952095"/>
    <m/>
    <x v="10"/>
    <x v="10"/>
    <m/>
    <x v="12"/>
    <m/>
    <m/>
    <m/>
  </r>
  <r>
    <n v="74.849400000000003"/>
    <x v="244"/>
    <n v="1011031"/>
    <n v="437"/>
    <x v="4"/>
    <n v="63.204000000000001"/>
    <n v="0.18425099677235621"/>
    <m/>
    <x v="10"/>
    <x v="10"/>
    <m/>
    <x v="12"/>
    <m/>
    <m/>
    <m/>
  </r>
  <r>
    <n v="74.849400000000003"/>
    <x v="220"/>
    <n v="1008709"/>
    <n v="523"/>
    <x v="8"/>
    <n v="71.992000000000004"/>
    <n v="3.9690521169018757E-2"/>
    <m/>
    <x v="10"/>
    <x v="10"/>
    <m/>
    <x v="12"/>
    <m/>
    <m/>
    <m/>
  </r>
  <r>
    <n v="74.849400000000003"/>
    <x v="123"/>
    <n v="1014115"/>
    <n v="1405"/>
    <x v="5"/>
    <n v="78.42"/>
    <n v="-4.5531752104055072E-2"/>
    <m/>
    <x v="10"/>
    <x v="10"/>
    <m/>
    <x v="12"/>
    <m/>
    <m/>
    <m/>
  </r>
  <r>
    <n v="74.849400000000003"/>
    <x v="189"/>
    <n v="1015188"/>
    <n v="356"/>
    <x v="5"/>
    <n v="86.808000000000007"/>
    <n v="-0.13775919270113357"/>
    <m/>
    <x v="10"/>
    <x v="10"/>
    <m/>
    <x v="12"/>
    <m/>
    <m/>
    <m/>
  </r>
  <r>
    <n v="74.849400000000003"/>
    <x v="13"/>
    <n v="1014775"/>
    <n v="2162"/>
    <x v="2"/>
    <n v="90.18"/>
    <n v="-0.17000000000000004"/>
    <m/>
    <x v="10"/>
    <x v="10"/>
    <m/>
    <x v="12"/>
    <m/>
    <m/>
    <m/>
  </r>
  <r>
    <n v="74.849400000000003"/>
    <x v="23"/>
    <n v="1007066"/>
    <n v="1381"/>
    <x v="0"/>
    <n v="91.652000000000001"/>
    <n v="-0.18333042377689518"/>
    <m/>
    <x v="10"/>
    <x v="10"/>
    <m/>
    <x v="12"/>
    <m/>
    <m/>
    <m/>
  </r>
  <r>
    <n v="74.849400000000003"/>
    <x v="312"/>
    <n v="1017205"/>
    <n v="331"/>
    <x v="1"/>
    <n v="100.9"/>
    <n v="-0.25818235877106049"/>
    <m/>
    <x v="10"/>
    <x v="10"/>
    <m/>
    <x v="12"/>
    <m/>
    <m/>
    <m/>
  </r>
  <r>
    <n v="74.849400000000003"/>
    <x v="80"/>
    <n v="1008697"/>
    <n v="2421"/>
    <x v="7"/>
    <n v="113.608"/>
    <n v="-0.34116083374410255"/>
    <m/>
    <x v="10"/>
    <x v="10"/>
    <m/>
    <x v="12"/>
    <m/>
    <m/>
    <m/>
  </r>
  <r>
    <n v="74.849400000000003"/>
    <x v="360"/>
    <n v="1011443"/>
    <n v="2084"/>
    <x v="2"/>
    <n v="126.752"/>
    <n v="-0.40948150719515269"/>
    <m/>
    <x v="10"/>
    <x v="10"/>
    <m/>
    <x v="12"/>
    <m/>
    <m/>
    <m/>
  </r>
  <r>
    <n v="74.849400000000003"/>
    <x v="333"/>
    <n v="1012294"/>
    <n v="2671"/>
    <x v="2"/>
    <n v="126.752"/>
    <n v="-0.40948150719515269"/>
    <m/>
    <x v="10"/>
    <x v="10"/>
    <m/>
    <x v="12"/>
    <m/>
    <m/>
    <m/>
  </r>
  <r>
    <n v="74.849400000000003"/>
    <x v="222"/>
    <n v="1007755"/>
    <n v="1275"/>
    <x v="6"/>
    <n v="139.928"/>
    <n v="-0.46508633011262934"/>
    <m/>
    <x v="10"/>
    <x v="10"/>
    <m/>
    <x v="12"/>
    <m/>
    <m/>
    <m/>
  </r>
  <r>
    <n v="74.849400000000003"/>
    <x v="163"/>
    <n v="1008782"/>
    <n v="916"/>
    <x v="4"/>
    <n v="167.74799999999999"/>
    <n v="-0.55379855497532005"/>
    <m/>
    <x v="10"/>
    <x v="10"/>
    <m/>
    <x v="12"/>
    <m/>
    <m/>
    <m/>
  </r>
  <r>
    <n v="75.025599999999997"/>
    <x v="283"/>
    <n v="1001530"/>
    <n v="1530"/>
    <x v="1"/>
    <n v="4.2005759999999999"/>
    <n v="16.860788615656521"/>
    <m/>
    <x v="10"/>
    <x v="10"/>
    <m/>
    <x v="12"/>
    <m/>
    <m/>
    <m/>
  </r>
  <r>
    <n v="75.155600000000007"/>
    <x v="147"/>
    <n v="1002441"/>
    <n v="2441"/>
    <x v="5"/>
    <n v="86.822400000000002"/>
    <n v="-0.13437546071059997"/>
    <m/>
    <x v="10"/>
    <x v="10"/>
    <m/>
    <x v="12"/>
    <m/>
    <m/>
    <m/>
  </r>
  <r>
    <n v="75.297600000000003"/>
    <x v="219"/>
    <n v="1014689"/>
    <n v="1534"/>
    <x v="1"/>
    <n v="6.42"/>
    <n v="10.728598130841121"/>
    <m/>
    <x v="10"/>
    <x v="10"/>
    <m/>
    <x v="12"/>
    <m/>
    <m/>
    <m/>
  </r>
  <r>
    <n v="75.297600000000003"/>
    <x v="288"/>
    <n v="1019744"/>
    <n v="545"/>
    <x v="8"/>
    <n v="10.44"/>
    <n v="6.2124137931034493"/>
    <m/>
    <x v="10"/>
    <x v="10"/>
    <m/>
    <x v="12"/>
    <m/>
    <m/>
    <m/>
  </r>
  <r>
    <n v="75.297600000000003"/>
    <x v="198"/>
    <n v="1018584"/>
    <n v="1908"/>
    <x v="1"/>
    <n v="13.811999999999999"/>
    <n v="4.451607298001738"/>
    <m/>
    <x v="10"/>
    <x v="10"/>
    <m/>
    <x v="12"/>
    <m/>
    <m/>
    <m/>
  </r>
  <r>
    <n v="75.297600000000003"/>
    <x v="167"/>
    <n v="1012697"/>
    <n v="1725"/>
    <x v="0"/>
    <n v="26.652000000000001"/>
    <n v="1.825213867627195"/>
    <m/>
    <x v="10"/>
    <x v="10"/>
    <m/>
    <x v="12"/>
    <m/>
    <m/>
    <m/>
  </r>
  <r>
    <n v="75.297600000000003"/>
    <x v="320"/>
    <n v="1007063"/>
    <n v="2077"/>
    <x v="6"/>
    <n v="27.1"/>
    <n v="1.778509225092251"/>
    <m/>
    <x v="10"/>
    <x v="10"/>
    <m/>
    <x v="12"/>
    <m/>
    <m/>
    <m/>
  </r>
  <r>
    <n v="75.297600000000003"/>
    <x v="287"/>
    <n v="1006867"/>
    <n v="2089"/>
    <x v="4"/>
    <n v="30.675999999999998"/>
    <n v="1.4546094666840528"/>
    <m/>
    <x v="10"/>
    <x v="10"/>
    <m/>
    <x v="12"/>
    <m/>
    <m/>
    <m/>
  </r>
  <r>
    <n v="75.297600000000003"/>
    <x v="109"/>
    <n v="1015743"/>
    <n v="2132"/>
    <x v="4"/>
    <n v="34.520000000000003"/>
    <n v="1.1812746234067206"/>
    <m/>
    <x v="10"/>
    <x v="10"/>
    <m/>
    <x v="12"/>
    <m/>
    <m/>
    <m/>
  </r>
  <r>
    <n v="75.297600000000003"/>
    <x v="235"/>
    <n v="1014235"/>
    <n v="1488"/>
    <x v="1"/>
    <n v="36.768000000000001"/>
    <n v="1.0479112271540469"/>
    <m/>
    <x v="10"/>
    <x v="10"/>
    <m/>
    <x v="12"/>
    <m/>
    <m/>
    <m/>
  </r>
  <r>
    <n v="75.297600000000003"/>
    <x v="11"/>
    <n v="1017071"/>
    <n v="1581"/>
    <x v="7"/>
    <n v="37.892000000000003"/>
    <n v="0.98716351736514296"/>
    <m/>
    <x v="10"/>
    <x v="10"/>
    <m/>
    <x v="12"/>
    <m/>
    <m/>
    <m/>
  </r>
  <r>
    <n v="75.297600000000003"/>
    <x v="49"/>
    <n v="1012552"/>
    <n v="1442"/>
    <x v="0"/>
    <n v="41.264000000000003"/>
    <n v="0.82477704536642105"/>
    <m/>
    <x v="10"/>
    <x v="10"/>
    <m/>
    <x v="12"/>
    <m/>
    <m/>
    <m/>
  </r>
  <r>
    <n v="75.297600000000003"/>
    <x v="56"/>
    <n v="1018193"/>
    <n v="1791"/>
    <x v="3"/>
    <n v="41.264000000000003"/>
    <n v="0.82477704536642105"/>
    <m/>
    <x v="10"/>
    <x v="10"/>
    <m/>
    <x v="12"/>
    <m/>
    <m/>
    <m/>
  </r>
  <r>
    <n v="75.297600000000003"/>
    <x v="161"/>
    <n v="1018577"/>
    <n v="2012"/>
    <x v="5"/>
    <n v="46.884"/>
    <n v="0.60604044023547488"/>
    <m/>
    <x v="10"/>
    <x v="10"/>
    <m/>
    <x v="12"/>
    <m/>
    <m/>
    <m/>
  </r>
  <r>
    <n v="75.297600000000003"/>
    <x v="319"/>
    <n v="1018639"/>
    <n v="646"/>
    <x v="6"/>
    <n v="52.027999999999999"/>
    <n v="0.44725147997232267"/>
    <m/>
    <x v="10"/>
    <x v="10"/>
    <m/>
    <x v="12"/>
    <m/>
    <m/>
    <m/>
  </r>
  <r>
    <n v="75.297600000000003"/>
    <x v="241"/>
    <n v="1019259"/>
    <n v="591"/>
    <x v="3"/>
    <n v="60.372"/>
    <n v="0.24722719141323798"/>
    <m/>
    <x v="10"/>
    <x v="10"/>
    <m/>
    <x v="12"/>
    <m/>
    <m/>
    <m/>
  </r>
  <r>
    <n v="75.297600000000003"/>
    <x v="294"/>
    <n v="1014257"/>
    <n v="2356"/>
    <x v="1"/>
    <n v="74.507999999999996"/>
    <n v="1.0597519729425126E-2"/>
    <m/>
    <x v="10"/>
    <x v="10"/>
    <m/>
    <x v="12"/>
    <m/>
    <m/>
    <m/>
  </r>
  <r>
    <n v="75.297600000000003"/>
    <x v="187"/>
    <n v="1015407"/>
    <n v="576"/>
    <x v="4"/>
    <n v="89.12"/>
    <n v="-0.1550987432675045"/>
    <m/>
    <x v="10"/>
    <x v="10"/>
    <m/>
    <x v="12"/>
    <m/>
    <m/>
    <m/>
  </r>
  <r>
    <n v="75.297600000000003"/>
    <x v="113"/>
    <n v="1017022"/>
    <n v="1839"/>
    <x v="3"/>
    <n v="89.596000000000004"/>
    <n v="-0.1595874815839993"/>
    <m/>
    <x v="10"/>
    <x v="10"/>
    <m/>
    <x v="12"/>
    <m/>
    <m/>
    <m/>
  </r>
  <r>
    <n v="75.297600000000003"/>
    <x v="264"/>
    <n v="1018490"/>
    <n v="588"/>
    <x v="7"/>
    <n v="96.988"/>
    <n v="-0.22364003794283827"/>
    <m/>
    <x v="10"/>
    <x v="10"/>
    <m/>
    <x v="12"/>
    <m/>
    <m/>
    <m/>
  </r>
  <r>
    <n v="75.297600000000003"/>
    <x v="178"/>
    <n v="1010097"/>
    <n v="1674"/>
    <x v="3"/>
    <n v="106.456"/>
    <n v="-0.29268805891635979"/>
    <m/>
    <x v="10"/>
    <x v="10"/>
    <m/>
    <x v="12"/>
    <m/>
    <m/>
    <m/>
  </r>
  <r>
    <n v="75.297600000000003"/>
    <x v="158"/>
    <n v="1013595"/>
    <n v="1145"/>
    <x v="3"/>
    <n v="108.22799999999999"/>
    <n v="-0.30426876593857405"/>
    <m/>
    <x v="10"/>
    <x v="10"/>
    <m/>
    <x v="12"/>
    <m/>
    <m/>
    <m/>
  </r>
  <r>
    <n v="75.297600000000003"/>
    <x v="91"/>
    <n v="1009625"/>
    <n v="1892"/>
    <x v="1"/>
    <n v="108.70399999999999"/>
    <n v="-0.30731527818663518"/>
    <m/>
    <x v="10"/>
    <x v="10"/>
    <m/>
    <x v="12"/>
    <m/>
    <m/>
    <m/>
  </r>
  <r>
    <n v="75.297600000000003"/>
    <x v="284"/>
    <n v="1007442"/>
    <n v="462"/>
    <x v="6"/>
    <n v="116.72799999999999"/>
    <n v="-0.35493112192447396"/>
    <m/>
    <x v="10"/>
    <x v="10"/>
    <m/>
    <x v="12"/>
    <m/>
    <m/>
    <m/>
  </r>
  <r>
    <n v="75.297600000000003"/>
    <x v="204"/>
    <n v="1008908"/>
    <n v="390"/>
    <x v="8"/>
    <n v="117.252"/>
    <n v="-0.35781393920785992"/>
    <m/>
    <x v="10"/>
    <x v="10"/>
    <m/>
    <x v="12"/>
    <m/>
    <m/>
    <m/>
  </r>
  <r>
    <n v="75.297600000000003"/>
    <x v="345"/>
    <n v="1005419"/>
    <n v="432"/>
    <x v="0"/>
    <n v="144.124"/>
    <n v="-0.47754988759679162"/>
    <m/>
    <x v="10"/>
    <x v="10"/>
    <m/>
    <x v="12"/>
    <m/>
    <m/>
    <m/>
  </r>
  <r>
    <n v="75.297600000000003"/>
    <x v="261"/>
    <n v="1006963"/>
    <n v="676"/>
    <x v="2"/>
    <n v="159.16399999999999"/>
    <n v="-0.52691814731974562"/>
    <m/>
    <x v="10"/>
    <x v="10"/>
    <m/>
    <x v="12"/>
    <m/>
    <m/>
    <m/>
  </r>
  <r>
    <n v="75.297600000000003"/>
    <x v="148"/>
    <n v="1007677"/>
    <n v="1254"/>
    <x v="7"/>
    <n v="199.2"/>
    <n v="-0.622"/>
    <m/>
    <x v="10"/>
    <x v="10"/>
    <m/>
    <x v="12"/>
    <m/>
    <m/>
    <m/>
  </r>
  <r>
    <n v="75.472800000000007"/>
    <x v="35"/>
    <n v="1003872"/>
    <n v="2510"/>
    <x v="1"/>
    <n v="199.8304"/>
    <n v="-0.62231572373372612"/>
    <m/>
    <x v="10"/>
    <x v="10"/>
    <m/>
    <x v="12"/>
    <m/>
    <m/>
    <m/>
  </r>
  <r>
    <n v="75.587199999999996"/>
    <x v="61"/>
    <n v="1002413"/>
    <n v="2413"/>
    <x v="1"/>
    <n v="244.4032"/>
    <n v="-0.69072745365036137"/>
    <m/>
    <x v="10"/>
    <x v="10"/>
    <m/>
    <x v="12"/>
    <m/>
    <m/>
    <m/>
  </r>
  <r>
    <n v="75.654799999999994"/>
    <x v="225"/>
    <n v="1002157"/>
    <n v="2157"/>
    <x v="8"/>
    <n v="239.136"/>
    <n v="-0.68363274454703604"/>
    <m/>
    <x v="10"/>
    <x v="10"/>
    <m/>
    <x v="12"/>
    <m/>
    <m/>
    <m/>
  </r>
  <r>
    <n v="75.745800000000003"/>
    <x v="20"/>
    <n v="1016700"/>
    <n v="1668"/>
    <x v="2"/>
    <n v="102.5"/>
    <n v="-0.26101658536585365"/>
    <m/>
    <x v="10"/>
    <x v="10"/>
    <m/>
    <x v="12"/>
    <m/>
    <m/>
    <m/>
  </r>
  <r>
    <n v="75.745800000000003"/>
    <x v="269"/>
    <n v="1011645"/>
    <n v="1062"/>
    <x v="3"/>
    <n v="1.34"/>
    <n v="55.526716417910443"/>
    <m/>
    <x v="10"/>
    <x v="10"/>
    <m/>
    <x v="12"/>
    <m/>
    <m/>
    <m/>
  </r>
  <r>
    <n v="75.745800000000003"/>
    <x v="102"/>
    <n v="1012683"/>
    <n v="299"/>
    <x v="1"/>
    <n v="3.5880000000000001"/>
    <n v="20.110869565217392"/>
    <m/>
    <x v="10"/>
    <x v="10"/>
    <m/>
    <x v="12"/>
    <m/>
    <m/>
    <m/>
  </r>
  <r>
    <n v="75.745800000000003"/>
    <x v="274"/>
    <n v="1012559"/>
    <n v="832"/>
    <x v="2"/>
    <n v="14.396000000000001"/>
    <n v="4.2615865518199501"/>
    <m/>
    <x v="10"/>
    <x v="10"/>
    <m/>
    <x v="12"/>
    <m/>
    <m/>
    <m/>
  </r>
  <r>
    <n v="75.745800000000003"/>
    <x v="309"/>
    <n v="1006918"/>
    <n v="1211"/>
    <x v="8"/>
    <n v="27.007999999999999"/>
    <n v="1.804569016587678"/>
    <m/>
    <x v="10"/>
    <x v="10"/>
    <m/>
    <x v="12"/>
    <m/>
    <m/>
    <m/>
  </r>
  <r>
    <n v="75.745800000000003"/>
    <x v="353"/>
    <n v="1006314"/>
    <n v="913"/>
    <x v="4"/>
    <n v="30.4"/>
    <n v="1.4916381578947371"/>
    <m/>
    <x v="10"/>
    <x v="10"/>
    <m/>
    <x v="12"/>
    <m/>
    <m/>
    <m/>
  </r>
  <r>
    <n v="75.745800000000003"/>
    <x v="355"/>
    <n v="1006781"/>
    <n v="2750"/>
    <x v="2"/>
    <n v="30.888000000000002"/>
    <n v="1.4522727272727272"/>
    <m/>
    <x v="10"/>
    <x v="10"/>
    <m/>
    <x v="12"/>
    <m/>
    <m/>
    <m/>
  </r>
  <r>
    <n v="75.745800000000003"/>
    <x v="335"/>
    <n v="1015481"/>
    <n v="1328"/>
    <x v="7"/>
    <n v="59.356000000000002"/>
    <n v="0.27612709751330955"/>
    <m/>
    <x v="10"/>
    <x v="10"/>
    <m/>
    <x v="12"/>
    <m/>
    <m/>
    <m/>
  </r>
  <r>
    <n v="75.745800000000003"/>
    <x v="110"/>
    <n v="1014734"/>
    <n v="473"/>
    <x v="1"/>
    <n v="69.471999999999994"/>
    <n v="9.0306886227545041E-2"/>
    <m/>
    <x v="10"/>
    <x v="10"/>
    <m/>
    <x v="12"/>
    <m/>
    <m/>
    <m/>
  </r>
  <r>
    <n v="75.745800000000003"/>
    <x v="89"/>
    <n v="1009782"/>
    <n v="2207"/>
    <x v="3"/>
    <n v="76.215999999999994"/>
    <n v="-6.1693082817255085E-3"/>
    <m/>
    <x v="10"/>
    <x v="10"/>
    <m/>
    <x v="12"/>
    <m/>
    <m/>
    <m/>
  </r>
  <r>
    <n v="75.745800000000003"/>
    <x v="199"/>
    <n v="1010608"/>
    <n v="2379"/>
    <x v="4"/>
    <n v="84.084000000000003"/>
    <n v="-9.9165120593692022E-2"/>
    <m/>
    <x v="10"/>
    <x v="10"/>
    <m/>
    <x v="12"/>
    <m/>
    <m/>
    <m/>
  </r>
  <r>
    <n v="75.745800000000003"/>
    <x v="269"/>
    <n v="1011678"/>
    <n v="29"/>
    <x v="0"/>
    <n v="95.756"/>
    <n v="-0.20897071723965074"/>
    <m/>
    <x v="10"/>
    <x v="10"/>
    <m/>
    <x v="12"/>
    <m/>
    <m/>
    <m/>
  </r>
  <r>
    <n v="75.745800000000003"/>
    <x v="116"/>
    <n v="1014565"/>
    <n v="2534"/>
    <x v="2"/>
    <n v="80.02"/>
    <n v="-5.3414146463384077E-2"/>
    <m/>
    <x v="10"/>
    <x v="10"/>
    <m/>
    <x v="12"/>
    <m/>
    <m/>
    <m/>
  </r>
  <r>
    <n v="75.745800000000003"/>
    <x v="194"/>
    <n v="1014149"/>
    <n v="1964"/>
    <x v="4"/>
    <n v="130.16800000000001"/>
    <n v="-0.41809200417921455"/>
    <m/>
    <x v="10"/>
    <x v="10"/>
    <m/>
    <x v="12"/>
    <m/>
    <m/>
    <m/>
  </r>
  <r>
    <n v="75.945999999999998"/>
    <x v="30"/>
    <n v="1004057"/>
    <n v="2160"/>
    <x v="9"/>
    <n v="167.06880000000001"/>
    <n v="-0.54542080867283427"/>
    <m/>
    <x v="10"/>
    <x v="10"/>
    <m/>
    <x v="12"/>
    <m/>
    <m/>
    <m/>
  </r>
  <r>
    <n v="76.014719999999997"/>
    <x v="78"/>
    <n v="1007593"/>
    <n v="720"/>
    <x v="9"/>
    <n v="61.78"/>
    <n v="0.23040984137261242"/>
    <m/>
    <x v="10"/>
    <x v="10"/>
    <m/>
    <x v="12"/>
    <m/>
    <m/>
    <m/>
  </r>
  <r>
    <n v="76.194000000000003"/>
    <x v="153"/>
    <n v="1011766"/>
    <n v="1222"/>
    <x v="3"/>
    <n v="1.88"/>
    <n v="39.528723404255324"/>
    <m/>
    <x v="10"/>
    <x v="10"/>
    <m/>
    <x v="12"/>
    <m/>
    <m/>
    <m/>
  </r>
  <r>
    <n v="76.194000000000003"/>
    <x v="126"/>
    <n v="1007778"/>
    <n v="403"/>
    <x v="5"/>
    <n v="8.6080000000000005"/>
    <n v="7.8515334572490696"/>
    <m/>
    <x v="10"/>
    <x v="10"/>
    <m/>
    <x v="12"/>
    <m/>
    <m/>
    <m/>
  </r>
  <r>
    <n v="76.194000000000003"/>
    <x v="273"/>
    <n v="1007777"/>
    <n v="626"/>
    <x v="1"/>
    <n v="9.5519999999999996"/>
    <n v="6.9767587939698492"/>
    <m/>
    <x v="10"/>
    <x v="10"/>
    <m/>
    <x v="12"/>
    <m/>
    <m/>
    <m/>
  </r>
  <r>
    <n v="76.194000000000003"/>
    <x v="173"/>
    <n v="1014205"/>
    <n v="2288"/>
    <x v="2"/>
    <n v="17.228000000000002"/>
    <n v="3.4226840027861618"/>
    <m/>
    <x v="10"/>
    <x v="10"/>
    <m/>
    <x v="12"/>
    <m/>
    <m/>
    <m/>
  </r>
  <r>
    <n v="76.194000000000003"/>
    <x v="53"/>
    <n v="1015998"/>
    <n v="1995"/>
    <x v="5"/>
    <n v="26.22"/>
    <n v="1.9059496567505723"/>
    <m/>
    <x v="10"/>
    <x v="10"/>
    <m/>
    <x v="12"/>
    <m/>
    <m/>
    <m/>
  </r>
  <r>
    <n v="76.194000000000003"/>
    <x v="124"/>
    <n v="1008781"/>
    <n v="1404"/>
    <x v="3"/>
    <n v="28.867999999999999"/>
    <n v="1.6393930996258836"/>
    <m/>
    <x v="10"/>
    <x v="10"/>
    <m/>
    <x v="12"/>
    <m/>
    <m/>
    <m/>
  </r>
  <r>
    <n v="76.194000000000003"/>
    <x v="236"/>
    <n v="1013446"/>
    <n v="199"/>
    <x v="3"/>
    <n v="31.103999999999999"/>
    <n v="1.4496527777777779"/>
    <m/>
    <x v="10"/>
    <x v="10"/>
    <m/>
    <x v="12"/>
    <m/>
    <m/>
    <m/>
  </r>
  <r>
    <n v="76.194000000000003"/>
    <x v="134"/>
    <n v="1015224"/>
    <n v="1268"/>
    <x v="0"/>
    <n v="36.335999999999999"/>
    <n v="1.0969286657859976"/>
    <m/>
    <x v="10"/>
    <x v="10"/>
    <m/>
    <x v="12"/>
    <m/>
    <m/>
    <m/>
  </r>
  <r>
    <n v="76.194000000000003"/>
    <x v="319"/>
    <n v="1009614"/>
    <n v="2440"/>
    <x v="5"/>
    <n v="61.451999999999998"/>
    <n v="0.23989455184534278"/>
    <m/>
    <x v="10"/>
    <x v="10"/>
    <m/>
    <x v="12"/>
    <m/>
    <m/>
    <m/>
  </r>
  <r>
    <n v="76.194000000000003"/>
    <x v="243"/>
    <n v="1012098"/>
    <n v="382"/>
    <x v="2"/>
    <n v="64.823999999999998"/>
    <n v="0.17539800074046658"/>
    <m/>
    <x v="10"/>
    <x v="10"/>
    <m/>
    <x v="12"/>
    <m/>
    <m/>
    <m/>
  </r>
  <r>
    <n v="76.194000000000003"/>
    <x v="265"/>
    <n v="1009272"/>
    <n v="1874"/>
    <x v="1"/>
    <n v="77.772000000000006"/>
    <n v="-2.0290078691559982E-2"/>
    <m/>
    <x v="10"/>
    <x v="10"/>
    <m/>
    <x v="12"/>
    <m/>
    <m/>
    <m/>
  </r>
  <r>
    <n v="76.194000000000003"/>
    <x v="116"/>
    <n v="1017929"/>
    <n v="1328"/>
    <x v="6"/>
    <n v="79.048000000000002"/>
    <n v="-3.6104645278817925E-2"/>
    <m/>
    <x v="10"/>
    <x v="10"/>
    <m/>
    <x v="12"/>
    <m/>
    <m/>
    <m/>
  </r>
  <r>
    <n v="76.194000000000003"/>
    <x v="97"/>
    <n v="1013093"/>
    <n v="2403"/>
    <x v="1"/>
    <n v="84.668000000000006"/>
    <n v="-0.10008503803089719"/>
    <m/>
    <x v="10"/>
    <x v="10"/>
    <m/>
    <x v="12"/>
    <m/>
    <m/>
    <m/>
  </r>
  <r>
    <n v="76.194000000000003"/>
    <x v="105"/>
    <n v="1016699"/>
    <n v="2513"/>
    <x v="8"/>
    <n v="96.296000000000006"/>
    <n v="-0.20875218077594088"/>
    <m/>
    <x v="10"/>
    <x v="10"/>
    <m/>
    <x v="12"/>
    <m/>
    <m/>
    <m/>
  </r>
  <r>
    <n v="76.194000000000003"/>
    <x v="271"/>
    <n v="1013625"/>
    <n v="2452"/>
    <x v="1"/>
    <n v="98.156000000000006"/>
    <n v="-0.22374587391499248"/>
    <m/>
    <x v="10"/>
    <x v="10"/>
    <m/>
    <x v="12"/>
    <m/>
    <m/>
    <m/>
  </r>
  <r>
    <n v="76.194000000000003"/>
    <x v="280"/>
    <n v="1010164"/>
    <n v="2423"/>
    <x v="8"/>
    <n v="101.916"/>
    <n v="-0.25238431649593779"/>
    <m/>
    <x v="10"/>
    <x v="10"/>
    <m/>
    <x v="12"/>
    <m/>
    <m/>
    <m/>
  </r>
  <r>
    <n v="76.194000000000003"/>
    <x v="259"/>
    <n v="1006763"/>
    <n v="892"/>
    <x v="6"/>
    <n v="139.85599999999999"/>
    <n v="-0.45519677382450519"/>
    <m/>
    <x v="10"/>
    <x v="10"/>
    <m/>
    <x v="12"/>
    <m/>
    <m/>
    <m/>
  </r>
  <r>
    <n v="76.642200000000003"/>
    <x v="318"/>
    <n v="1011451"/>
    <n v="2777"/>
    <x v="4"/>
    <n v="2.42"/>
    <n v="30.670330578512399"/>
    <m/>
    <x v="10"/>
    <x v="10"/>
    <m/>
    <x v="12"/>
    <m/>
    <m/>
    <m/>
  </r>
  <r>
    <n v="76.642200000000003"/>
    <x v="207"/>
    <n v="1015326"/>
    <n v="1820"/>
    <x v="3"/>
    <n v="3.2"/>
    <n v="22.950687499999997"/>
    <m/>
    <x v="10"/>
    <x v="10"/>
    <m/>
    <x v="12"/>
    <m/>
    <m/>
    <m/>
  </r>
  <r>
    <n v="76.642200000000003"/>
    <x v="268"/>
    <n v="1009443"/>
    <n v="1636"/>
    <x v="0"/>
    <n v="4.6680000000000001"/>
    <n v="15.418637532133674"/>
    <m/>
    <x v="10"/>
    <x v="10"/>
    <m/>
    <x v="12"/>
    <m/>
    <m/>
    <m/>
  </r>
  <r>
    <n v="76.642200000000003"/>
    <x v="140"/>
    <n v="1010790"/>
    <n v="1825"/>
    <x v="2"/>
    <n v="8.82"/>
    <n v="7.6895918367346949"/>
    <m/>
    <x v="10"/>
    <x v="10"/>
    <m/>
    <x v="12"/>
    <m/>
    <m/>
    <m/>
  </r>
  <r>
    <n v="76.642200000000003"/>
    <x v="255"/>
    <n v="1006737"/>
    <n v="952"/>
    <x v="4"/>
    <n v="12.496"/>
    <n v="5.13333866837388"/>
    <m/>
    <x v="10"/>
    <x v="10"/>
    <m/>
    <x v="12"/>
    <m/>
    <m/>
    <m/>
  </r>
  <r>
    <n v="76.642200000000003"/>
    <x v="209"/>
    <n v="1015616"/>
    <n v="2512"/>
    <x v="8"/>
    <n v="20.404"/>
    <n v="2.7562340717506375"/>
    <m/>
    <x v="10"/>
    <x v="10"/>
    <m/>
    <x v="12"/>
    <m/>
    <m/>
    <m/>
  </r>
  <r>
    <n v="76.642200000000003"/>
    <x v="219"/>
    <n v="1019222"/>
    <n v="1542"/>
    <x v="7"/>
    <n v="59.744"/>
    <n v="0.28284346545259781"/>
    <m/>
    <x v="10"/>
    <x v="10"/>
    <m/>
    <x v="12"/>
    <m/>
    <m/>
    <m/>
  </r>
  <r>
    <n v="76.642200000000003"/>
    <x v="349"/>
    <n v="1015670"/>
    <n v="1181"/>
    <x v="0"/>
    <n v="65.364000000000004"/>
    <n v="0.17254451991922154"/>
    <m/>
    <x v="10"/>
    <x v="10"/>
    <m/>
    <x v="12"/>
    <m/>
    <m/>
    <m/>
  </r>
  <r>
    <n v="76.642200000000003"/>
    <x v="168"/>
    <n v="1018949"/>
    <n v="1424"/>
    <x v="6"/>
    <n v="77.384"/>
    <n v="-9.5859609221544215E-3"/>
    <m/>
    <x v="10"/>
    <x v="10"/>
    <m/>
    <x v="12"/>
    <m/>
    <m/>
    <m/>
  </r>
  <r>
    <n v="76.642200000000003"/>
    <x v="313"/>
    <n v="1013718"/>
    <n v="2403"/>
    <x v="3"/>
    <n v="90.872"/>
    <n v="-0.15659168940927895"/>
    <m/>
    <x v="10"/>
    <x v="10"/>
    <m/>
    <x v="12"/>
    <m/>
    <m/>
    <m/>
  </r>
  <r>
    <n v="76.642200000000003"/>
    <x v="136"/>
    <n v="1008390"/>
    <n v="1125"/>
    <x v="1"/>
    <n v="90.96"/>
    <n v="-0.15740765171503948"/>
    <m/>
    <x v="10"/>
    <x v="10"/>
    <m/>
    <x v="12"/>
    <m/>
    <m/>
    <m/>
  </r>
  <r>
    <n v="76.642200000000003"/>
    <x v="35"/>
    <n v="1006475"/>
    <n v="2562"/>
    <x v="4"/>
    <n v="111.76"/>
    <n v="-0.31422512526843238"/>
    <m/>
    <x v="10"/>
    <x v="10"/>
    <m/>
    <x v="12"/>
    <m/>
    <m/>
    <m/>
  </r>
  <r>
    <n v="76.642200000000003"/>
    <x v="339"/>
    <n v="1007445"/>
    <n v="1158"/>
    <x v="5"/>
    <n v="119.044"/>
    <n v="-0.35618594805282078"/>
    <m/>
    <x v="10"/>
    <x v="10"/>
    <m/>
    <x v="12"/>
    <m/>
    <m/>
    <m/>
  </r>
  <r>
    <n v="76.642200000000003"/>
    <x v="117"/>
    <n v="1016972"/>
    <n v="461"/>
    <x v="7"/>
    <n v="127.964"/>
    <n v="-0.4010643618517708"/>
    <m/>
    <x v="10"/>
    <x v="10"/>
    <m/>
    <x v="12"/>
    <m/>
    <m/>
    <m/>
  </r>
  <r>
    <n v="76.642200000000003"/>
    <x v="110"/>
    <n v="1008271"/>
    <n v="1015"/>
    <x v="6"/>
    <n v="153.21199999999999"/>
    <n v="-0.49976372607889719"/>
    <m/>
    <x v="10"/>
    <x v="10"/>
    <m/>
    <x v="12"/>
    <m/>
    <m/>
    <m/>
  </r>
  <r>
    <n v="76.731840000000005"/>
    <x v="311"/>
    <n v="1009915"/>
    <n v="2822"/>
    <x v="9"/>
    <n v="31.192"/>
    <n v="1.4599846114388306"/>
    <m/>
    <x v="10"/>
    <x v="10"/>
    <m/>
    <x v="12"/>
    <m/>
    <m/>
    <m/>
  </r>
  <r>
    <n v="76.731840000000005"/>
    <x v="61"/>
    <n v="1015709"/>
    <n v="821"/>
    <x v="9"/>
    <n v="81.207999999999998"/>
    <n v="-5.5119692641119017E-2"/>
    <m/>
    <x v="10"/>
    <x v="10"/>
    <m/>
    <x v="12"/>
    <m/>
    <m/>
    <m/>
  </r>
  <r>
    <n v="76.991200000000006"/>
    <x v="199"/>
    <n v="1005083"/>
    <n v="527"/>
    <x v="8"/>
    <n v="274.60160000000002"/>
    <n v="-0.71962581427056516"/>
    <m/>
    <x v="10"/>
    <x v="10"/>
    <m/>
    <x v="12"/>
    <m/>
    <m/>
    <m/>
  </r>
  <r>
    <n v="77.090400000000002"/>
    <x v="86"/>
    <n v="1012945"/>
    <n v="1191"/>
    <x v="6"/>
    <n v="110.864"/>
    <n v="-0.3046399191802569"/>
    <m/>
    <x v="10"/>
    <x v="10"/>
    <m/>
    <x v="12"/>
    <m/>
    <m/>
    <m/>
  </r>
  <r>
    <n v="77.090400000000002"/>
    <x v="194"/>
    <n v="1015453"/>
    <n v="1868"/>
    <x v="1"/>
    <n v="1.536"/>
    <n v="49.189062499999999"/>
    <m/>
    <x v="10"/>
    <x v="10"/>
    <m/>
    <x v="12"/>
    <m/>
    <m/>
    <m/>
  </r>
  <r>
    <n v="77.090400000000002"/>
    <x v="175"/>
    <n v="1018853"/>
    <n v="1085"/>
    <x v="3"/>
    <n v="2.66"/>
    <n v="27.981353383458647"/>
    <m/>
    <x v="10"/>
    <x v="10"/>
    <m/>
    <x v="12"/>
    <m/>
    <m/>
    <m/>
  </r>
  <r>
    <n v="77.090400000000002"/>
    <x v="4"/>
    <n v="1007490"/>
    <n v="1569"/>
    <x v="3"/>
    <n v="8.1639999999999997"/>
    <n v="8.4427241548260668"/>
    <m/>
    <x v="10"/>
    <x v="10"/>
    <m/>
    <x v="12"/>
    <m/>
    <m/>
    <m/>
  </r>
  <r>
    <n v="77.090400000000002"/>
    <x v="73"/>
    <n v="1008839"/>
    <n v="545"/>
    <x v="3"/>
    <n v="13.848000000000001"/>
    <n v="4.5668977469670713"/>
    <m/>
    <x v="10"/>
    <x v="10"/>
    <m/>
    <x v="12"/>
    <m/>
    <m/>
    <m/>
  </r>
  <r>
    <n v="77.090400000000002"/>
    <x v="296"/>
    <n v="1018829"/>
    <n v="1145"/>
    <x v="8"/>
    <n v="13.9"/>
    <n v="4.5460719424460434"/>
    <m/>
    <x v="10"/>
    <x v="10"/>
    <m/>
    <x v="12"/>
    <m/>
    <m/>
    <m/>
  </r>
  <r>
    <n v="77.090400000000002"/>
    <x v="12"/>
    <n v="1008421"/>
    <n v="1878"/>
    <x v="5"/>
    <n v="18.975999999999999"/>
    <n v="3.0625210792580106"/>
    <m/>
    <x v="10"/>
    <x v="10"/>
    <m/>
    <x v="12"/>
    <m/>
    <m/>
    <m/>
  </r>
  <r>
    <n v="77.090400000000002"/>
    <x v="269"/>
    <n v="1007739"/>
    <n v="1560"/>
    <x v="0"/>
    <n v="21.212"/>
    <n v="2.6342824816141808"/>
    <m/>
    <x v="10"/>
    <x v="10"/>
    <m/>
    <x v="12"/>
    <m/>
    <m/>
    <m/>
  </r>
  <r>
    <n v="77.090400000000002"/>
    <x v="135"/>
    <n v="1019096"/>
    <n v="899"/>
    <x v="0"/>
    <n v="24.315999999999999"/>
    <n v="2.17035696660635"/>
    <m/>
    <x v="10"/>
    <x v="10"/>
    <m/>
    <x v="12"/>
    <m/>
    <m/>
    <m/>
  </r>
  <r>
    <n v="77.090400000000002"/>
    <x v="15"/>
    <n v="1008075"/>
    <n v="472"/>
    <x v="6"/>
    <n v="27.116"/>
    <n v="1.8429856911048828"/>
    <m/>
    <x v="10"/>
    <x v="10"/>
    <m/>
    <x v="12"/>
    <m/>
    <m/>
    <m/>
  </r>
  <r>
    <n v="77.090400000000002"/>
    <x v="61"/>
    <n v="1016364"/>
    <n v="2295"/>
    <x v="7"/>
    <n v="27.388000000000002"/>
    <n v="1.8147509858332114"/>
    <m/>
    <x v="10"/>
    <x v="10"/>
    <m/>
    <x v="12"/>
    <m/>
    <m/>
    <m/>
  </r>
  <r>
    <n v="77.090400000000002"/>
    <x v="83"/>
    <n v="1005628"/>
    <n v="1288"/>
    <x v="7"/>
    <n v="36.176000000000002"/>
    <n v="1.1309818664307827"/>
    <m/>
    <x v="10"/>
    <x v="10"/>
    <m/>
    <x v="12"/>
    <m/>
    <m/>
    <m/>
  </r>
  <r>
    <n v="77.090400000000002"/>
    <x v="208"/>
    <n v="1008273"/>
    <n v="302"/>
    <x v="2"/>
    <n v="40.06"/>
    <n v="0.92437343984023956"/>
    <m/>
    <x v="10"/>
    <x v="10"/>
    <m/>
    <x v="12"/>
    <m/>
    <m/>
    <m/>
  </r>
  <r>
    <n v="77.090400000000002"/>
    <x v="358"/>
    <n v="1007070"/>
    <n v="212"/>
    <x v="8"/>
    <n v="42.328000000000003"/>
    <n v="0.82126252126252119"/>
    <m/>
    <x v="10"/>
    <x v="10"/>
    <m/>
    <x v="12"/>
    <m/>
    <m/>
    <m/>
  </r>
  <r>
    <n v="77.090400000000002"/>
    <x v="97"/>
    <n v="1009720"/>
    <n v="1479"/>
    <x v="5"/>
    <n v="52.116"/>
    <n v="0.47920792079207924"/>
    <m/>
    <x v="10"/>
    <x v="10"/>
    <m/>
    <x v="12"/>
    <m/>
    <m/>
    <m/>
  </r>
  <r>
    <n v="77.090400000000002"/>
    <x v="7"/>
    <n v="1011796"/>
    <n v="1103"/>
    <x v="6"/>
    <n v="53.24"/>
    <n v="0.44797896318557473"/>
    <m/>
    <x v="10"/>
    <x v="10"/>
    <m/>
    <x v="12"/>
    <m/>
    <m/>
    <m/>
  </r>
  <r>
    <n v="77.090400000000002"/>
    <x v="285"/>
    <n v="1009106"/>
    <n v="2651"/>
    <x v="8"/>
    <n v="54.692"/>
    <n v="0.40953704380896661"/>
    <m/>
    <x v="10"/>
    <x v="10"/>
    <m/>
    <x v="12"/>
    <m/>
    <m/>
    <m/>
  </r>
  <r>
    <n v="77.090400000000002"/>
    <x v="316"/>
    <n v="1012910"/>
    <n v="1085"/>
    <x v="8"/>
    <n v="55.787999999999997"/>
    <n v="0.38184555818455596"/>
    <m/>
    <x v="10"/>
    <x v="10"/>
    <m/>
    <x v="12"/>
    <m/>
    <m/>
    <m/>
  </r>
  <r>
    <n v="77.090400000000002"/>
    <x v="60"/>
    <n v="1013597"/>
    <n v="1024"/>
    <x v="3"/>
    <n v="60.283999999999999"/>
    <n v="0.27878707451396728"/>
    <m/>
    <x v="10"/>
    <x v="10"/>
    <m/>
    <x v="12"/>
    <m/>
    <m/>
    <m/>
  </r>
  <r>
    <n v="77.090400000000002"/>
    <x v="172"/>
    <n v="1018495"/>
    <n v="208"/>
    <x v="5"/>
    <n v="65.903999999999996"/>
    <n v="0.16973780043699938"/>
    <m/>
    <x v="10"/>
    <x v="10"/>
    <m/>
    <x v="12"/>
    <m/>
    <m/>
    <m/>
  </r>
  <r>
    <n v="77.090400000000002"/>
    <x v="91"/>
    <n v="1013814"/>
    <n v="2298"/>
    <x v="0"/>
    <n v="69.275999999999996"/>
    <n v="0.11280097003291192"/>
    <m/>
    <x v="10"/>
    <x v="10"/>
    <m/>
    <x v="12"/>
    <m/>
    <m/>
    <m/>
  </r>
  <r>
    <n v="77.090400000000002"/>
    <x v="218"/>
    <n v="1009815"/>
    <n v="1768"/>
    <x v="3"/>
    <n v="80.516000000000005"/>
    <n v="-4.2545581002533688E-2"/>
    <m/>
    <x v="10"/>
    <x v="10"/>
    <m/>
    <x v="12"/>
    <m/>
    <m/>
    <m/>
  </r>
  <r>
    <n v="77.090400000000002"/>
    <x v="167"/>
    <n v="1011079"/>
    <n v="1663"/>
    <x v="4"/>
    <n v="84.712000000000003"/>
    <n v="-8.99707243365757E-2"/>
    <m/>
    <x v="10"/>
    <x v="10"/>
    <m/>
    <x v="12"/>
    <m/>
    <m/>
    <m/>
  </r>
  <r>
    <n v="77.090400000000002"/>
    <x v="350"/>
    <n v="1011230"/>
    <n v="2594"/>
    <x v="4"/>
    <n v="88.384"/>
    <n v="-0.12777878349022445"/>
    <m/>
    <x v="10"/>
    <x v="10"/>
    <m/>
    <x v="12"/>
    <m/>
    <m/>
    <m/>
  </r>
  <r>
    <n v="77.090400000000002"/>
    <x v="338"/>
    <n v="1017751"/>
    <n v="340"/>
    <x v="6"/>
    <n v="89.507999999999996"/>
    <n v="-0.13873173347633724"/>
    <m/>
    <x v="10"/>
    <x v="10"/>
    <m/>
    <x v="12"/>
    <m/>
    <m/>
    <m/>
  </r>
  <r>
    <n v="77.090400000000002"/>
    <x v="136"/>
    <n v="1019520"/>
    <n v="902"/>
    <x v="0"/>
    <n v="91.756"/>
    <n v="-0.15983259950302975"/>
    <m/>
    <x v="10"/>
    <x v="10"/>
    <m/>
    <x v="12"/>
    <m/>
    <m/>
    <m/>
  </r>
  <r>
    <n v="77.090400000000002"/>
    <x v="202"/>
    <n v="1010021"/>
    <n v="342"/>
    <x v="4"/>
    <n v="92.58"/>
    <n v="-0.16731043421905376"/>
    <m/>
    <x v="10"/>
    <x v="10"/>
    <m/>
    <x v="12"/>
    <m/>
    <m/>
    <m/>
  </r>
  <r>
    <n v="77.090400000000002"/>
    <x v="280"/>
    <n v="1015040"/>
    <n v="1754"/>
    <x v="1"/>
    <n v="97.075999999999993"/>
    <n v="-0.20587580864477309"/>
    <m/>
    <x v="10"/>
    <x v="10"/>
    <m/>
    <x v="12"/>
    <m/>
    <m/>
    <m/>
  </r>
  <r>
    <n v="77.090400000000002"/>
    <x v="333"/>
    <n v="1018767"/>
    <n v="1825"/>
    <x v="8"/>
    <n v="98.5"/>
    <n v="-0.21735634517766494"/>
    <m/>
    <x v="10"/>
    <x v="10"/>
    <m/>
    <x v="12"/>
    <m/>
    <m/>
    <m/>
  </r>
  <r>
    <n v="77.090400000000002"/>
    <x v="184"/>
    <n v="1012705"/>
    <n v="1438"/>
    <x v="1"/>
    <n v="101.872"/>
    <n v="-0.24326213287262444"/>
    <m/>
    <x v="10"/>
    <x v="10"/>
    <m/>
    <x v="12"/>
    <m/>
    <m/>
    <m/>
  </r>
  <r>
    <n v="77.090400000000002"/>
    <x v="19"/>
    <n v="1017284"/>
    <n v="168"/>
    <x v="4"/>
    <n v="102.996"/>
    <n v="-0.25152044739601531"/>
    <m/>
    <x v="10"/>
    <x v="10"/>
    <m/>
    <x v="12"/>
    <m/>
    <m/>
    <m/>
  </r>
  <r>
    <n v="77.090400000000002"/>
    <x v="186"/>
    <n v="1012571"/>
    <n v="807"/>
    <x v="8"/>
    <n v="111.988"/>
    <n v="-0.31161910204664783"/>
    <m/>
    <x v="10"/>
    <x v="10"/>
    <m/>
    <x v="12"/>
    <m/>
    <m/>
    <m/>
  </r>
  <r>
    <n v="77.090400000000002"/>
    <x v="306"/>
    <n v="1016314"/>
    <n v="502"/>
    <x v="6"/>
    <n v="121.804"/>
    <n v="-0.36709467669370466"/>
    <m/>
    <x v="10"/>
    <x v="10"/>
    <m/>
    <x v="12"/>
    <m/>
    <m/>
    <m/>
  </r>
  <r>
    <n v="77.44896"/>
    <x v="285"/>
    <n v="1010324"/>
    <n v="2384"/>
    <x v="9"/>
    <n v="23.584"/>
    <n v="2.2839620081411125"/>
    <m/>
    <x v="10"/>
    <x v="10"/>
    <m/>
    <x v="12"/>
    <m/>
    <m/>
    <m/>
  </r>
  <r>
    <n v="77.44896"/>
    <x v="252"/>
    <n v="1006847"/>
    <n v="1022"/>
    <x v="9"/>
    <n v="30.64"/>
    <n v="1.5277075718015665"/>
    <m/>
    <x v="10"/>
    <x v="10"/>
    <m/>
    <x v="12"/>
    <m/>
    <m/>
    <m/>
  </r>
  <r>
    <n v="77.44896"/>
    <x v="352"/>
    <n v="1017940"/>
    <n v="210"/>
    <x v="9"/>
    <n v="129.24"/>
    <n v="-0.40073537604456827"/>
    <m/>
    <x v="10"/>
    <x v="10"/>
    <m/>
    <x v="12"/>
    <m/>
    <m/>
    <m/>
  </r>
  <r>
    <n v="77.535014399999994"/>
    <x v="159"/>
    <n v="1000009"/>
    <n v="9"/>
    <x v="8"/>
    <n v="68.436096000000006"/>
    <n v="0.13295495990887596"/>
    <m/>
    <x v="10"/>
    <x v="10"/>
    <m/>
    <x v="12"/>
    <m/>
    <m/>
    <m/>
  </r>
  <r>
    <n v="77.538600000000002"/>
    <x v="23"/>
    <n v="1007450"/>
    <n v="973"/>
    <x v="4"/>
    <n v="33.932000000000002"/>
    <n v="1.2851172934103501"/>
    <m/>
    <x v="10"/>
    <x v="10"/>
    <m/>
    <x v="12"/>
    <m/>
    <m/>
    <m/>
  </r>
  <r>
    <n v="77.538600000000002"/>
    <x v="143"/>
    <n v="1013412"/>
    <n v="86"/>
    <x v="7"/>
    <n v="65.319999999999993"/>
    <n v="0.18705756276791197"/>
    <m/>
    <x v="10"/>
    <x v="10"/>
    <m/>
    <x v="12"/>
    <m/>
    <m/>
    <m/>
  </r>
  <r>
    <n v="77.538600000000002"/>
    <x v="1"/>
    <n v="1011300"/>
    <n v="2477"/>
    <x v="3"/>
    <n v="72.063999999999993"/>
    <n v="7.5968583481350049E-2"/>
    <m/>
    <x v="10"/>
    <x v="10"/>
    <m/>
    <x v="12"/>
    <m/>
    <m/>
    <m/>
  </r>
  <r>
    <n v="77.538600000000002"/>
    <x v="357"/>
    <n v="1019556"/>
    <n v="1084"/>
    <x v="7"/>
    <n v="4.3680000000000003"/>
    <n v="16.751510989010988"/>
    <m/>
    <x v="10"/>
    <x v="10"/>
    <m/>
    <x v="12"/>
    <m/>
    <m/>
    <m/>
  </r>
  <r>
    <n v="77.538600000000002"/>
    <x v="168"/>
    <n v="1018460"/>
    <n v="842"/>
    <x v="2"/>
    <n v="9.9879999999999995"/>
    <n v="6.7631758109731681"/>
    <m/>
    <x v="10"/>
    <x v="10"/>
    <m/>
    <x v="12"/>
    <m/>
    <m/>
    <m/>
  </r>
  <r>
    <n v="77.538600000000002"/>
    <x v="132"/>
    <n v="1009137"/>
    <n v="864"/>
    <x v="1"/>
    <n v="15.327999999999999"/>
    <n v="4.0586247390396659"/>
    <m/>
    <x v="10"/>
    <x v="10"/>
    <m/>
    <x v="12"/>
    <m/>
    <m/>
    <m/>
  </r>
  <r>
    <n v="77.538600000000002"/>
    <x v="266"/>
    <n v="1008030"/>
    <n v="1968"/>
    <x v="6"/>
    <n v="22.303999999999998"/>
    <n v="2.4764436872309901"/>
    <m/>
    <x v="10"/>
    <x v="10"/>
    <m/>
    <x v="12"/>
    <m/>
    <m/>
    <m/>
  </r>
  <r>
    <n v="77.538600000000002"/>
    <x v="195"/>
    <n v="1015671"/>
    <n v="1739"/>
    <x v="0"/>
    <n v="27.972000000000001"/>
    <n v="1.7720077220077219"/>
    <m/>
    <x v="10"/>
    <x v="10"/>
    <m/>
    <x v="12"/>
    <m/>
    <m/>
    <m/>
  </r>
  <r>
    <n v="77.538600000000002"/>
    <x v="307"/>
    <n v="1008907"/>
    <n v="776"/>
    <x v="6"/>
    <n v="47.328000000000003"/>
    <n v="0.6383240365111561"/>
    <m/>
    <x v="10"/>
    <x v="10"/>
    <m/>
    <x v="12"/>
    <m/>
    <m/>
    <m/>
  </r>
  <r>
    <n v="77.538600000000002"/>
    <x v="323"/>
    <n v="1013103"/>
    <n v="1791"/>
    <x v="3"/>
    <n v="50.707999999999998"/>
    <n v="0.5291196655360102"/>
    <m/>
    <x v="10"/>
    <x v="10"/>
    <m/>
    <x v="12"/>
    <m/>
    <m/>
    <m/>
  </r>
  <r>
    <n v="77.538600000000002"/>
    <x v="209"/>
    <n v="1011519"/>
    <n v="2148"/>
    <x v="8"/>
    <n v="63.072000000000003"/>
    <n v="0.22936643835616438"/>
    <m/>
    <x v="10"/>
    <x v="10"/>
    <m/>
    <x v="12"/>
    <m/>
    <m/>
    <m/>
  </r>
  <r>
    <n v="77.538600000000002"/>
    <x v="338"/>
    <n v="1010315"/>
    <n v="1962"/>
    <x v="5"/>
    <n v="67.567999999999998"/>
    <n v="0.1475639355908123"/>
    <m/>
    <x v="10"/>
    <x v="10"/>
    <m/>
    <x v="12"/>
    <m/>
    <m/>
    <m/>
  </r>
  <r>
    <n v="77.538600000000002"/>
    <x v="298"/>
    <n v="1011243"/>
    <n v="2467"/>
    <x v="2"/>
    <n v="68.436000000000007"/>
    <n v="0.13300894266175689"/>
    <m/>
    <x v="10"/>
    <x v="10"/>
    <m/>
    <x v="12"/>
    <m/>
    <m/>
    <m/>
  </r>
  <r>
    <n v="77.538600000000002"/>
    <x v="250"/>
    <n v="1009527"/>
    <n v="1243"/>
    <x v="3"/>
    <n v="72.932000000000002"/>
    <n v="6.3162946306148188E-2"/>
    <m/>
    <x v="10"/>
    <x v="10"/>
    <m/>
    <x v="12"/>
    <m/>
    <m/>
    <m/>
  </r>
  <r>
    <n v="77.538600000000002"/>
    <x v="106"/>
    <n v="1008981"/>
    <n v="2193"/>
    <x v="4"/>
    <n v="101.01600000000001"/>
    <n v="-0.23241268709907342"/>
    <m/>
    <x v="10"/>
    <x v="10"/>
    <m/>
    <x v="12"/>
    <m/>
    <m/>
    <m/>
  </r>
  <r>
    <n v="77.538600000000002"/>
    <x v="43"/>
    <n v="1019336"/>
    <n v="2143"/>
    <x v="1"/>
    <n v="101.032"/>
    <n v="-0.23253424657534241"/>
    <m/>
    <x v="10"/>
    <x v="10"/>
    <m/>
    <x v="12"/>
    <m/>
    <m/>
    <m/>
  </r>
  <r>
    <n v="77.538600000000002"/>
    <x v="203"/>
    <n v="1019237"/>
    <n v="2553"/>
    <x v="3"/>
    <n v="107.776"/>
    <n v="-0.28055782363420423"/>
    <m/>
    <x v="10"/>
    <x v="10"/>
    <m/>
    <x v="12"/>
    <m/>
    <m/>
    <m/>
  </r>
  <r>
    <n v="77.538600000000002"/>
    <x v="360"/>
    <n v="1007602"/>
    <n v="2556"/>
    <x v="7"/>
    <n v="136.65199999999999"/>
    <n v="-0.43258349676550645"/>
    <m/>
    <x v="10"/>
    <x v="10"/>
    <m/>
    <x v="12"/>
    <m/>
    <m/>
    <m/>
  </r>
  <r>
    <n v="77.563199999999995"/>
    <x v="133"/>
    <n v="1002385"/>
    <n v="2385"/>
    <x v="3"/>
    <n v="220.2688"/>
    <n v="-0.64787023854490511"/>
    <m/>
    <x v="10"/>
    <x v="10"/>
    <m/>
    <x v="12"/>
    <m/>
    <m/>
    <m/>
  </r>
  <r>
    <n v="77.578800000000001"/>
    <x v="259"/>
    <n v="1004320"/>
    <n v="1846"/>
    <x v="1"/>
    <n v="296.94720000000001"/>
    <n v="-0.7387454739428424"/>
    <m/>
    <x v="10"/>
    <x v="10"/>
    <m/>
    <x v="12"/>
    <m/>
    <m/>
    <m/>
  </r>
  <r>
    <n v="77.620400000000004"/>
    <x v="85"/>
    <n v="1003705"/>
    <n v="2225"/>
    <x v="9"/>
    <n v="228.08959999999999"/>
    <n v="-0.65969338365274"/>
    <m/>
    <x v="10"/>
    <x v="10"/>
    <m/>
    <x v="12"/>
    <m/>
    <m/>
    <m/>
  </r>
  <r>
    <n v="77.750399999999999"/>
    <x v="55"/>
    <n v="1003150"/>
    <n v="1443"/>
    <x v="1"/>
    <n v="85.350399999999993"/>
    <n v="-8.9044691061787584E-2"/>
    <m/>
    <x v="10"/>
    <x v="10"/>
    <m/>
    <x v="12"/>
    <m/>
    <m/>
    <m/>
  </r>
  <r>
    <n v="77.986800000000002"/>
    <x v="360"/>
    <n v="1010998"/>
    <n v="346"/>
    <x v="0"/>
    <n v="1.792"/>
    <n v="42.519419642857144"/>
    <m/>
    <x v="10"/>
    <x v="10"/>
    <m/>
    <x v="12"/>
    <m/>
    <m/>
    <m/>
  </r>
  <r>
    <n v="77.986800000000002"/>
    <x v="267"/>
    <n v="1015516"/>
    <n v="1880"/>
    <x v="8"/>
    <n v="2.9159999999999999"/>
    <n v="25.744444444444447"/>
    <m/>
    <x v="10"/>
    <x v="10"/>
    <m/>
    <x v="12"/>
    <m/>
    <m/>
    <m/>
  </r>
  <r>
    <n v="77.986800000000002"/>
    <x v="263"/>
    <n v="1010593"/>
    <n v="2105"/>
    <x v="6"/>
    <n v="9.4480000000000004"/>
    <n v="7.2543183742591033"/>
    <m/>
    <x v="10"/>
    <x v="10"/>
    <m/>
    <x v="12"/>
    <m/>
    <m/>
    <m/>
  </r>
  <r>
    <n v="77.986800000000002"/>
    <x v="268"/>
    <n v="1008502"/>
    <n v="1444"/>
    <x v="5"/>
    <n v="11.992000000000001"/>
    <n v="5.5032354903268841"/>
    <m/>
    <x v="10"/>
    <x v="10"/>
    <m/>
    <x v="12"/>
    <m/>
    <m/>
    <m/>
  </r>
  <r>
    <n v="77.986800000000002"/>
    <x v="285"/>
    <n v="1013569"/>
    <n v="927"/>
    <x v="7"/>
    <n v="16.404"/>
    <n v="3.7541331382589616"/>
    <m/>
    <x v="10"/>
    <x v="10"/>
    <m/>
    <x v="12"/>
    <m/>
    <m/>
    <m/>
  </r>
  <r>
    <n v="77.986800000000002"/>
    <x v="36"/>
    <n v="1008238"/>
    <n v="974"/>
    <x v="0"/>
    <n v="18.372"/>
    <n v="3.2448726322664925"/>
    <m/>
    <x v="10"/>
    <x v="10"/>
    <m/>
    <x v="12"/>
    <m/>
    <m/>
    <m/>
  </r>
  <r>
    <n v="77.986800000000002"/>
    <x v="115"/>
    <n v="1012649"/>
    <n v="2337"/>
    <x v="6"/>
    <n v="27.643999999999998"/>
    <n v="1.8211112718854003"/>
    <m/>
    <x v="10"/>
    <x v="10"/>
    <m/>
    <x v="12"/>
    <m/>
    <m/>
    <m/>
  </r>
  <r>
    <n v="77.986800000000002"/>
    <x v="95"/>
    <n v="1005820"/>
    <n v="1488"/>
    <x v="5"/>
    <n v="36.875999999999998"/>
    <n v="1.1148389196225188"/>
    <m/>
    <x v="10"/>
    <x v="10"/>
    <m/>
    <x v="12"/>
    <m/>
    <m/>
    <m/>
  </r>
  <r>
    <n v="77.986800000000002"/>
    <x v="291"/>
    <n v="1017195"/>
    <n v="232"/>
    <x v="8"/>
    <n v="41.131999999999998"/>
    <n v="0.89601283672080145"/>
    <m/>
    <x v="10"/>
    <x v="10"/>
    <m/>
    <x v="12"/>
    <m/>
    <m/>
    <m/>
  </r>
  <r>
    <n v="77.986800000000002"/>
    <x v="47"/>
    <n v="1009568"/>
    <n v="2199"/>
    <x v="3"/>
    <n v="54.408000000000001"/>
    <n v="0.43337009263343629"/>
    <m/>
    <x v="10"/>
    <x v="10"/>
    <m/>
    <x v="12"/>
    <m/>
    <m/>
    <m/>
  </r>
  <r>
    <n v="77.986800000000002"/>
    <x v="11"/>
    <n v="1007807"/>
    <n v="2296"/>
    <x v="0"/>
    <n v="62.847999999999999"/>
    <n v="0.2408795824847251"/>
    <m/>
    <x v="10"/>
    <x v="10"/>
    <m/>
    <x v="12"/>
    <m/>
    <m/>
    <m/>
  </r>
  <r>
    <n v="77.986800000000002"/>
    <x v="244"/>
    <n v="1012199"/>
    <n v="2081"/>
    <x v="2"/>
    <n v="64.736000000000004"/>
    <n v="0.20468981710331188"/>
    <m/>
    <x v="10"/>
    <x v="10"/>
    <m/>
    <x v="12"/>
    <m/>
    <m/>
    <m/>
  </r>
  <r>
    <n v="77.986800000000002"/>
    <x v="70"/>
    <n v="1015225"/>
    <n v="1848"/>
    <x v="8"/>
    <n v="69.231999999999999"/>
    <n v="0.12645597411601575"/>
    <m/>
    <x v="10"/>
    <x v="10"/>
    <m/>
    <x v="12"/>
    <m/>
    <m/>
    <m/>
  </r>
  <r>
    <n v="77.986800000000002"/>
    <x v="67"/>
    <n v="1011359"/>
    <n v="2520"/>
    <x v="3"/>
    <n v="72.603999999999999"/>
    <n v="7.4139165886177111E-2"/>
    <m/>
    <x v="10"/>
    <x v="10"/>
    <m/>
    <x v="12"/>
    <m/>
    <m/>
    <m/>
  </r>
  <r>
    <n v="77.986800000000002"/>
    <x v="332"/>
    <n v="1012116"/>
    <n v="1281"/>
    <x v="2"/>
    <n v="83.632000000000005"/>
    <n v="-6.7500478285823631E-2"/>
    <m/>
    <x v="10"/>
    <x v="10"/>
    <m/>
    <x v="12"/>
    <m/>
    <m/>
    <m/>
  </r>
  <r>
    <n v="77.986800000000002"/>
    <x v="299"/>
    <n v="1007598"/>
    <n v="907"/>
    <x v="0"/>
    <n v="88.683999999999997"/>
    <n v="-0.12062153263271837"/>
    <m/>
    <x v="10"/>
    <x v="10"/>
    <m/>
    <x v="12"/>
    <m/>
    <m/>
    <m/>
  </r>
  <r>
    <n v="77.986800000000002"/>
    <x v="354"/>
    <n v="1018062"/>
    <n v="736"/>
    <x v="7"/>
    <n v="95.995999999999995"/>
    <n v="-0.1876036501520896"/>
    <m/>
    <x v="10"/>
    <x v="10"/>
    <m/>
    <x v="12"/>
    <m/>
    <m/>
    <m/>
  </r>
  <r>
    <n v="77.986800000000002"/>
    <x v="58"/>
    <n v="1010673"/>
    <n v="2116"/>
    <x v="0"/>
    <n v="100.492"/>
    <n v="-0.22395016518727859"/>
    <m/>
    <x v="10"/>
    <x v="10"/>
    <m/>
    <x v="12"/>
    <m/>
    <m/>
    <m/>
  </r>
  <r>
    <n v="77.986800000000002"/>
    <x v="313"/>
    <n v="1012570"/>
    <n v="1375"/>
    <x v="3"/>
    <n v="102.952"/>
    <n v="-0.2424935892454736"/>
    <m/>
    <x v="10"/>
    <x v="10"/>
    <m/>
    <x v="12"/>
    <m/>
    <m/>
    <m/>
  </r>
  <r>
    <n v="77.986800000000002"/>
    <x v="124"/>
    <n v="1013498"/>
    <n v="2001"/>
    <x v="5"/>
    <n v="106.11199999999999"/>
    <n v="-0.26505202050663446"/>
    <m/>
    <x v="10"/>
    <x v="10"/>
    <m/>
    <x v="12"/>
    <m/>
    <m/>
    <m/>
  </r>
  <r>
    <n v="77.986800000000002"/>
    <x v="41"/>
    <n v="1008462"/>
    <n v="2492"/>
    <x v="6"/>
    <n v="106.41200000000001"/>
    <n v="-0.26712400857046198"/>
    <m/>
    <x v="10"/>
    <x v="10"/>
    <m/>
    <x v="12"/>
    <m/>
    <m/>
    <m/>
  </r>
  <r>
    <n v="77.986800000000002"/>
    <x v="209"/>
    <n v="1007700"/>
    <n v="1269"/>
    <x v="6"/>
    <n v="119.32"/>
    <n v="-0.34640630238015413"/>
    <m/>
    <x v="10"/>
    <x v="10"/>
    <m/>
    <x v="12"/>
    <m/>
    <m/>
    <m/>
  </r>
  <r>
    <n v="77.986800000000002"/>
    <x v="328"/>
    <n v="1016350"/>
    <n v="1418"/>
    <x v="5"/>
    <n v="119.6"/>
    <n v="-0.34793645484949826"/>
    <m/>
    <x v="10"/>
    <x v="10"/>
    <m/>
    <x v="12"/>
    <m/>
    <m/>
    <m/>
  </r>
  <r>
    <n v="77.986800000000002"/>
    <x v="354"/>
    <n v="1014752"/>
    <n v="724"/>
    <x v="6"/>
    <n v="121.848"/>
    <n v="-0.35996651565885363"/>
    <m/>
    <x v="10"/>
    <x v="10"/>
    <m/>
    <x v="12"/>
    <m/>
    <m/>
    <m/>
  </r>
  <r>
    <n v="78.166079999999994"/>
    <x v="50"/>
    <n v="1018772"/>
    <n v="2492"/>
    <x v="9"/>
    <n v="73.3"/>
    <n v="6.6385811732605687E-2"/>
    <m/>
    <x v="10"/>
    <x v="10"/>
    <m/>
    <x v="12"/>
    <m/>
    <m/>
    <m/>
  </r>
  <r>
    <n v="78.223600000000005"/>
    <x v="4"/>
    <n v="1003785"/>
    <n v="419"/>
    <x v="2"/>
    <n v="220.15360000000001"/>
    <n v="-0.64468625541440161"/>
    <m/>
    <x v="10"/>
    <x v="10"/>
    <m/>
    <x v="12"/>
    <m/>
    <m/>
    <m/>
  </r>
  <r>
    <n v="78.265199999999993"/>
    <x v="66"/>
    <n v="1004098"/>
    <n v="1822"/>
    <x v="2"/>
    <n v="251.53919999999999"/>
    <n v="-0.68885485840775518"/>
    <m/>
    <x v="10"/>
    <x v="10"/>
    <m/>
    <x v="12"/>
    <m/>
    <m/>
    <m/>
  </r>
  <r>
    <n v="78.435000000000002"/>
    <x v="298"/>
    <n v="1019105"/>
    <n v="1326"/>
    <x v="3"/>
    <n v="17.899999999999999"/>
    <n v="3.3818435754189951"/>
    <m/>
    <x v="10"/>
    <x v="10"/>
    <m/>
    <x v="12"/>
    <m/>
    <m/>
    <m/>
  </r>
  <r>
    <n v="78.435000000000002"/>
    <x v="289"/>
    <n v="1013490"/>
    <n v="2152"/>
    <x v="4"/>
    <n v="21.44"/>
    <n v="2.658348880597015"/>
    <m/>
    <x v="10"/>
    <x v="10"/>
    <m/>
    <x v="12"/>
    <m/>
    <m/>
    <m/>
  </r>
  <r>
    <n v="78.435000000000002"/>
    <x v="211"/>
    <n v="1007484"/>
    <n v="2272"/>
    <x v="4"/>
    <n v="33.136000000000003"/>
    <n v="1.3670630130371799"/>
    <m/>
    <x v="10"/>
    <x v="10"/>
    <m/>
    <x v="12"/>
    <m/>
    <m/>
    <m/>
  </r>
  <r>
    <n v="78.435000000000002"/>
    <x v="53"/>
    <n v="1007558"/>
    <n v="1589"/>
    <x v="1"/>
    <n v="45.74"/>
    <n v="0.71480104940970701"/>
    <m/>
    <x v="10"/>
    <x v="10"/>
    <m/>
    <x v="12"/>
    <m/>
    <m/>
    <m/>
  </r>
  <r>
    <n v="78.435000000000002"/>
    <x v="36"/>
    <n v="1009159"/>
    <n v="2023"/>
    <x v="0"/>
    <n v="58.747999999999998"/>
    <n v="0.33510928031592574"/>
    <m/>
    <x v="10"/>
    <x v="10"/>
    <m/>
    <x v="12"/>
    <m/>
    <m/>
    <m/>
  </r>
  <r>
    <n v="78.435000000000002"/>
    <x v="21"/>
    <n v="1018545"/>
    <n v="2369"/>
    <x v="5"/>
    <n v="60.612000000000002"/>
    <n v="0.29405068303306275"/>
    <m/>
    <x v="10"/>
    <x v="10"/>
    <m/>
    <x v="12"/>
    <m/>
    <m/>
    <m/>
  </r>
  <r>
    <n v="78.435000000000002"/>
    <x v="242"/>
    <n v="1014949"/>
    <n v="1574"/>
    <x v="5"/>
    <n v="65.275999999999996"/>
    <n v="0.20159017096635834"/>
    <m/>
    <x v="10"/>
    <x v="10"/>
    <m/>
    <x v="12"/>
    <m/>
    <m/>
    <m/>
  </r>
  <r>
    <n v="78.435000000000002"/>
    <x v="8"/>
    <n v="1018969"/>
    <n v="1525"/>
    <x v="8"/>
    <n v="66.231999999999999"/>
    <n v="0.18424628578330721"/>
    <m/>
    <x v="10"/>
    <x v="10"/>
    <m/>
    <x v="12"/>
    <m/>
    <m/>
    <m/>
  </r>
  <r>
    <n v="78.435000000000002"/>
    <x v="72"/>
    <n v="1018699"/>
    <n v="1811"/>
    <x v="3"/>
    <n v="81.968000000000004"/>
    <n v="-4.3102186219012309E-2"/>
    <m/>
    <x v="10"/>
    <x v="10"/>
    <m/>
    <x v="12"/>
    <m/>
    <m/>
    <m/>
  </r>
  <r>
    <n v="78.435000000000002"/>
    <x v="318"/>
    <n v="1016529"/>
    <n v="1532"/>
    <x v="4"/>
    <n v="83.26"/>
    <n v="-5.7950996877252012E-2"/>
    <m/>
    <x v="10"/>
    <x v="10"/>
    <m/>
    <x v="12"/>
    <m/>
    <m/>
    <m/>
  </r>
  <r>
    <n v="78.435000000000002"/>
    <x v="41"/>
    <n v="1008323"/>
    <n v="2517"/>
    <x v="6"/>
    <n v="88.304000000000002"/>
    <n v="-0.11176164160173944"/>
    <m/>
    <x v="10"/>
    <x v="10"/>
    <m/>
    <x v="12"/>
    <m/>
    <m/>
    <m/>
  </r>
  <r>
    <n v="78.435000000000002"/>
    <x v="61"/>
    <n v="1016574"/>
    <n v="1590"/>
    <x v="2"/>
    <n v="90.96"/>
    <n v="-0.13769788918205797"/>
    <m/>
    <x v="10"/>
    <x v="10"/>
    <m/>
    <x v="12"/>
    <m/>
    <m/>
    <m/>
  </r>
  <r>
    <n v="78.435000000000002"/>
    <x v="57"/>
    <n v="1011644"/>
    <n v="777"/>
    <x v="7"/>
    <n v="104.44799999999999"/>
    <n v="-0.24905215992647051"/>
    <m/>
    <x v="10"/>
    <x v="10"/>
    <m/>
    <x v="12"/>
    <m/>
    <m/>
    <m/>
  </r>
  <r>
    <n v="78.435000000000002"/>
    <x v="251"/>
    <n v="1013931"/>
    <n v="2775"/>
    <x v="4"/>
    <n v="106.864"/>
    <n v="-0.26602972001796676"/>
    <m/>
    <x v="10"/>
    <x v="10"/>
    <m/>
    <x v="12"/>
    <m/>
    <m/>
    <m/>
  </r>
  <r>
    <n v="78.435000000000002"/>
    <x v="224"/>
    <n v="1019056"/>
    <n v="353"/>
    <x v="5"/>
    <n v="113.608"/>
    <n v="-0.30959967607914934"/>
    <m/>
    <x v="10"/>
    <x v="10"/>
    <m/>
    <x v="12"/>
    <m/>
    <m/>
    <m/>
  </r>
  <r>
    <n v="78.435000000000002"/>
    <x v="237"/>
    <n v="1009979"/>
    <n v="2175"/>
    <x v="0"/>
    <n v="125.804"/>
    <n v="-0.37653015802359224"/>
    <m/>
    <x v="10"/>
    <x v="10"/>
    <m/>
    <x v="12"/>
    <m/>
    <m/>
    <m/>
  </r>
  <r>
    <n v="78.435000000000002"/>
    <x v="13"/>
    <n v="1007245"/>
    <n v="516"/>
    <x v="2"/>
    <n v="165.07599999999999"/>
    <n v="-0.5248552182025249"/>
    <m/>
    <x v="10"/>
    <x v="10"/>
    <m/>
    <x v="12"/>
    <m/>
    <m/>
    <m/>
  </r>
  <r>
    <n v="78.532480000000007"/>
    <x v="36"/>
    <n v="1001520"/>
    <n v="1520"/>
    <x v="2"/>
    <n v="4.7135999999999996"/>
    <n v="15.660828241683642"/>
    <m/>
    <x v="10"/>
    <x v="10"/>
    <m/>
    <x v="12"/>
    <m/>
    <m/>
    <m/>
  </r>
  <r>
    <n v="78.623999999999995"/>
    <x v="227"/>
    <n v="1004636"/>
    <n v="804"/>
    <x v="9"/>
    <n v="236.63040000000001"/>
    <n v="-0.66773499939145609"/>
    <m/>
    <x v="10"/>
    <x v="10"/>
    <m/>
    <x v="12"/>
    <m/>
    <m/>
    <m/>
  </r>
  <r>
    <n v="78.722800000000007"/>
    <x v="103"/>
    <n v="1004826"/>
    <n v="1463"/>
    <x v="5"/>
    <n v="178.24959999999999"/>
    <n v="-0.55835637218821244"/>
    <m/>
    <x v="10"/>
    <x v="10"/>
    <m/>
    <x v="12"/>
    <m/>
    <m/>
    <m/>
  </r>
  <r>
    <n v="78.722800000000007"/>
    <x v="166"/>
    <n v="1004611"/>
    <n v="986"/>
    <x v="3"/>
    <n v="241.6832"/>
    <n v="-0.67427276699414773"/>
    <m/>
    <x v="10"/>
    <x v="10"/>
    <m/>
    <x v="12"/>
    <m/>
    <m/>
    <m/>
  </r>
  <r>
    <n v="78.883200000000002"/>
    <x v="5"/>
    <n v="1013194"/>
    <n v="475"/>
    <x v="2"/>
    <n v="0.624"/>
    <n v="125.41538461538462"/>
    <m/>
    <x v="10"/>
    <x v="10"/>
    <m/>
    <x v="12"/>
    <m/>
    <m/>
    <m/>
  </r>
  <r>
    <n v="78.883200000000002"/>
    <x v="282"/>
    <n v="1016383"/>
    <n v="661"/>
    <x v="5"/>
    <n v="4.9960000000000004"/>
    <n v="14.789271417133707"/>
    <m/>
    <x v="10"/>
    <x v="10"/>
    <m/>
    <x v="12"/>
    <m/>
    <m/>
    <m/>
  </r>
  <r>
    <n v="78.883200000000002"/>
    <x v="19"/>
    <n v="1018117"/>
    <n v="2345"/>
    <x v="0"/>
    <n v="13.988"/>
    <n v="4.6393480125822135"/>
    <m/>
    <x v="10"/>
    <x v="10"/>
    <m/>
    <x v="12"/>
    <m/>
    <m/>
    <m/>
  </r>
  <r>
    <n v="78.883200000000002"/>
    <x v="117"/>
    <n v="1017719"/>
    <n v="1261"/>
    <x v="6"/>
    <n v="14.112"/>
    <n v="4.5897959183673471"/>
    <m/>
    <x v="10"/>
    <x v="10"/>
    <m/>
    <x v="12"/>
    <m/>
    <m/>
    <m/>
  </r>
  <r>
    <n v="78.883200000000002"/>
    <x v="136"/>
    <n v="1013667"/>
    <n v="618"/>
    <x v="8"/>
    <n v="15.112"/>
    <n v="4.2199047114875592"/>
    <m/>
    <x v="10"/>
    <x v="10"/>
    <m/>
    <x v="12"/>
    <m/>
    <m/>
    <m/>
  </r>
  <r>
    <n v="78.883200000000002"/>
    <x v="94"/>
    <n v="1013345"/>
    <n v="2496"/>
    <x v="7"/>
    <n v="29.847999999999999"/>
    <n v="1.6428303403913163"/>
    <m/>
    <x v="10"/>
    <x v="10"/>
    <m/>
    <x v="12"/>
    <m/>
    <m/>
    <m/>
  </r>
  <r>
    <n v="78.883200000000002"/>
    <x v="131"/>
    <n v="1013907"/>
    <n v="2118"/>
    <x v="7"/>
    <n v="39.963999999999999"/>
    <n v="0.97385647082374149"/>
    <m/>
    <x v="10"/>
    <x v="10"/>
    <m/>
    <x v="12"/>
    <m/>
    <m/>
    <m/>
  </r>
  <r>
    <n v="78.883200000000002"/>
    <x v="241"/>
    <n v="1015991"/>
    <n v="2782"/>
    <x v="4"/>
    <n v="43.212000000000003"/>
    <n v="0.82549291863371277"/>
    <m/>
    <x v="10"/>
    <x v="10"/>
    <m/>
    <x v="12"/>
    <m/>
    <m/>
    <m/>
  </r>
  <r>
    <n v="78.883200000000002"/>
    <x v="111"/>
    <n v="1006873"/>
    <n v="400"/>
    <x v="5"/>
    <n v="43.351999999999997"/>
    <n v="0.81959771175493656"/>
    <m/>
    <x v="10"/>
    <x v="10"/>
    <m/>
    <x v="12"/>
    <m/>
    <m/>
    <m/>
  </r>
  <r>
    <n v="78.883200000000002"/>
    <x v="237"/>
    <n v="1018700"/>
    <n v="346"/>
    <x v="8"/>
    <n v="45.46"/>
    <n v="0.73522217333919926"/>
    <m/>
    <x v="10"/>
    <x v="10"/>
    <m/>
    <x v="12"/>
    <m/>
    <m/>
    <m/>
  </r>
  <r>
    <n v="78.883200000000002"/>
    <x v="194"/>
    <n v="1008189"/>
    <n v="954"/>
    <x v="5"/>
    <n v="55.667999999999999"/>
    <n v="0.41702953222677308"/>
    <m/>
    <x v="10"/>
    <x v="10"/>
    <m/>
    <x v="12"/>
    <m/>
    <m/>
    <m/>
  </r>
  <r>
    <n v="78.883200000000002"/>
    <x v="198"/>
    <n v="1010670"/>
    <n v="532"/>
    <x v="7"/>
    <n v="60.072000000000003"/>
    <n v="0.31314422692768673"/>
    <m/>
    <x v="10"/>
    <x v="10"/>
    <m/>
    <x v="12"/>
    <m/>
    <m/>
    <m/>
  </r>
  <r>
    <n v="78.883200000000002"/>
    <x v="351"/>
    <n v="1012677"/>
    <n v="2159"/>
    <x v="3"/>
    <n v="83.676000000000002"/>
    <n v="-5.7278072565610204E-2"/>
    <m/>
    <x v="10"/>
    <x v="10"/>
    <m/>
    <x v="12"/>
    <m/>
    <m/>
    <m/>
  </r>
  <r>
    <n v="78.883200000000002"/>
    <x v="297"/>
    <n v="1007715"/>
    <n v="705"/>
    <x v="6"/>
    <n v="91.84"/>
    <n v="-0.14108013937282229"/>
    <m/>
    <x v="10"/>
    <x v="10"/>
    <m/>
    <x v="12"/>
    <m/>
    <m/>
    <m/>
  </r>
  <r>
    <n v="78.883200000000002"/>
    <x v="95"/>
    <n v="1007281"/>
    <n v="872"/>
    <x v="6"/>
    <n v="112.824"/>
    <n v="-0.30082961072112313"/>
    <m/>
    <x v="10"/>
    <x v="10"/>
    <m/>
    <x v="12"/>
    <m/>
    <m/>
    <m/>
  </r>
  <r>
    <n v="78.883200000000002"/>
    <x v="173"/>
    <n v="1006029"/>
    <n v="2633"/>
    <x v="6"/>
    <n v="152.476"/>
    <n v="-0.4826516960046171"/>
    <m/>
    <x v="10"/>
    <x v="10"/>
    <m/>
    <x v="12"/>
    <m/>
    <m/>
    <m/>
  </r>
  <r>
    <n v="78.883200000000002"/>
    <x v="192"/>
    <n v="1009694"/>
    <n v="237"/>
    <x v="9"/>
    <n v="82.552000000000007"/>
    <n v="-4.4442290919662807E-2"/>
    <m/>
    <x v="10"/>
    <x v="10"/>
    <m/>
    <x v="12"/>
    <m/>
    <m/>
    <m/>
  </r>
  <r>
    <n v="78.883200000000002"/>
    <x v="292"/>
    <n v="1019631"/>
    <n v="1360"/>
    <x v="9"/>
    <n v="107.404"/>
    <n v="-0.26554690700532563"/>
    <m/>
    <x v="10"/>
    <x v="10"/>
    <m/>
    <x v="12"/>
    <m/>
    <m/>
    <m/>
  </r>
  <r>
    <n v="78.883200000000002"/>
    <x v="268"/>
    <n v="1014550"/>
    <n v="1169"/>
    <x v="7"/>
    <n v="109.652"/>
    <n v="-0.280604092948601"/>
    <m/>
    <x v="10"/>
    <x v="10"/>
    <m/>
    <x v="12"/>
    <m/>
    <m/>
    <m/>
  </r>
  <r>
    <n v="78.962000000000003"/>
    <x v="83"/>
    <n v="1004018"/>
    <n v="683"/>
    <x v="2"/>
    <n v="150.2912"/>
    <n v="-0.47460663032832262"/>
    <m/>
    <x v="10"/>
    <x v="10"/>
    <m/>
    <x v="12"/>
    <m/>
    <m/>
    <m/>
  </r>
  <r>
    <n v="79.195999999999998"/>
    <x v="245"/>
    <n v="1002909"/>
    <n v="1272"/>
    <x v="1"/>
    <n v="114.1536"/>
    <n v="-0.30623300535418946"/>
    <m/>
    <x v="10"/>
    <x v="10"/>
    <m/>
    <x v="12"/>
    <m/>
    <m/>
    <m/>
  </r>
  <r>
    <n v="79.195999999999998"/>
    <x v="362"/>
    <n v="1002269"/>
    <n v="2269"/>
    <x v="8"/>
    <n v="188.91839999999999"/>
    <n v="-0.58079255382217931"/>
    <m/>
    <x v="10"/>
    <x v="10"/>
    <m/>
    <x v="12"/>
    <m/>
    <m/>
    <m/>
  </r>
  <r>
    <n v="79.310400000000001"/>
    <x v="294"/>
    <n v="1003326"/>
    <n v="982"/>
    <x v="8"/>
    <n v="135.69280000000001"/>
    <n v="-0.41551504575040094"/>
    <m/>
    <x v="10"/>
    <x v="10"/>
    <m/>
    <x v="12"/>
    <m/>
    <m/>
    <m/>
  </r>
  <r>
    <n v="79.331400000000002"/>
    <x v="279"/>
    <n v="1007843"/>
    <n v="1699"/>
    <x v="3"/>
    <n v="16.428000000000001"/>
    <n v="3.8290357925493064"/>
    <m/>
    <x v="10"/>
    <x v="10"/>
    <m/>
    <x v="12"/>
    <m/>
    <m/>
    <m/>
  </r>
  <r>
    <n v="79.331400000000002"/>
    <x v="123"/>
    <n v="1013941"/>
    <n v="2"/>
    <x v="1"/>
    <n v="19.148"/>
    <n v="3.1430645498224363"/>
    <m/>
    <x v="10"/>
    <x v="10"/>
    <m/>
    <x v="12"/>
    <m/>
    <m/>
    <m/>
  </r>
  <r>
    <n v="79.331400000000002"/>
    <x v="258"/>
    <n v="1011733"/>
    <n v="2016"/>
    <x v="0"/>
    <n v="24.768000000000001"/>
    <n v="2.2029796511627908"/>
    <m/>
    <x v="10"/>
    <x v="10"/>
    <m/>
    <x v="12"/>
    <m/>
    <m/>
    <m/>
  </r>
  <r>
    <n v="79.331400000000002"/>
    <x v="87"/>
    <n v="1007358"/>
    <n v="1629"/>
    <x v="1"/>
    <n v="26.327999999999999"/>
    <n v="2.0131950774840472"/>
    <m/>
    <x v="10"/>
    <x v="10"/>
    <m/>
    <x v="12"/>
    <m/>
    <m/>
    <m/>
  </r>
  <r>
    <n v="79.331400000000002"/>
    <x v="330"/>
    <n v="1013778"/>
    <n v="1569"/>
    <x v="6"/>
    <n v="35.927999999999997"/>
    <n v="1.2080661322645292"/>
    <m/>
    <x v="10"/>
    <x v="10"/>
    <m/>
    <x v="12"/>
    <m/>
    <m/>
    <m/>
  </r>
  <r>
    <n v="79.331400000000002"/>
    <x v="175"/>
    <n v="1015344"/>
    <n v="1079"/>
    <x v="1"/>
    <n v="37.131999999999998"/>
    <n v="1.1364698911989661"/>
    <m/>
    <x v="10"/>
    <x v="10"/>
    <m/>
    <x v="12"/>
    <m/>
    <m/>
    <m/>
  </r>
  <r>
    <n v="79.331400000000002"/>
    <x v="196"/>
    <n v="1012225"/>
    <n v="1422"/>
    <x v="5"/>
    <n v="39.380000000000003"/>
    <n v="1.0145099035043168"/>
    <m/>
    <x v="10"/>
    <x v="10"/>
    <m/>
    <x v="12"/>
    <m/>
    <m/>
    <m/>
  </r>
  <r>
    <n v="79.331400000000002"/>
    <x v="145"/>
    <n v="1012251"/>
    <n v="2095"/>
    <x v="4"/>
    <n v="40.423999999999999"/>
    <n v="0.9624826835543242"/>
    <m/>
    <x v="10"/>
    <x v="10"/>
    <m/>
    <x v="12"/>
    <m/>
    <m/>
    <m/>
  </r>
  <r>
    <n v="79.331400000000002"/>
    <x v="295"/>
    <n v="1016892"/>
    <n v="1637"/>
    <x v="4"/>
    <n v="46.043999999999997"/>
    <n v="0.72294761532447238"/>
    <m/>
    <x v="10"/>
    <x v="10"/>
    <m/>
    <x v="12"/>
    <m/>
    <m/>
    <m/>
  </r>
  <r>
    <n v="79.331400000000002"/>
    <x v="285"/>
    <n v="1018128"/>
    <n v="385"/>
    <x v="8"/>
    <n v="53.991999999999997"/>
    <n v="0.46931767669284352"/>
    <m/>
    <x v="10"/>
    <x v="10"/>
    <m/>
    <x v="12"/>
    <m/>
    <m/>
    <m/>
  </r>
  <r>
    <n v="79.331400000000002"/>
    <x v="46"/>
    <n v="1007007"/>
    <n v="34"/>
    <x v="2"/>
    <n v="57.384"/>
    <n v="0.38246549560853205"/>
    <m/>
    <x v="10"/>
    <x v="10"/>
    <m/>
    <x v="12"/>
    <m/>
    <m/>
    <m/>
  </r>
  <r>
    <n v="79.331400000000002"/>
    <x v="360"/>
    <n v="1013507"/>
    <n v="2016"/>
    <x v="3"/>
    <n v="61.78"/>
    <n v="0.28409517643250243"/>
    <m/>
    <x v="10"/>
    <x v="10"/>
    <m/>
    <x v="12"/>
    <m/>
    <m/>
    <m/>
  </r>
  <r>
    <n v="79.331400000000002"/>
    <x v="344"/>
    <n v="1010269"/>
    <n v="1180"/>
    <x v="2"/>
    <n v="73.099999999999994"/>
    <n v="8.5244870041039783E-2"/>
    <m/>
    <x v="10"/>
    <x v="10"/>
    <m/>
    <x v="12"/>
    <m/>
    <m/>
    <m/>
  </r>
  <r>
    <n v="79.331400000000002"/>
    <x v="27"/>
    <n v="1011023"/>
    <n v="1942"/>
    <x v="5"/>
    <n v="73.099999999999994"/>
    <n v="8.5244870041039783E-2"/>
    <m/>
    <x v="10"/>
    <x v="10"/>
    <m/>
    <x v="12"/>
    <m/>
    <m/>
    <m/>
  </r>
  <r>
    <n v="79.331400000000002"/>
    <x v="252"/>
    <n v="1008700"/>
    <n v="137"/>
    <x v="5"/>
    <n v="73.304000000000002"/>
    <n v="8.22247080650442E-2"/>
    <m/>
    <x v="10"/>
    <x v="10"/>
    <m/>
    <x v="12"/>
    <m/>
    <m/>
    <m/>
  </r>
  <r>
    <n v="79.331400000000002"/>
    <x v="362"/>
    <n v="1012647"/>
    <n v="357"/>
    <x v="4"/>
    <n v="80.888000000000005"/>
    <n v="-1.9243892790030696E-2"/>
    <m/>
    <x v="10"/>
    <x v="10"/>
    <m/>
    <x v="12"/>
    <m/>
    <m/>
    <m/>
  </r>
  <r>
    <n v="79.331400000000002"/>
    <x v="117"/>
    <n v="1015335"/>
    <n v="1736"/>
    <x v="3"/>
    <n v="88.756"/>
    <n v="-0.10618549731849113"/>
    <m/>
    <x v="10"/>
    <x v="10"/>
    <m/>
    <x v="12"/>
    <m/>
    <m/>
    <m/>
  </r>
  <r>
    <n v="79.331400000000002"/>
    <x v="232"/>
    <n v="1011378"/>
    <n v="1212"/>
    <x v="1"/>
    <n v="89.96"/>
    <n v="-0.11814806580702526"/>
    <m/>
    <x v="10"/>
    <x v="10"/>
    <m/>
    <x v="12"/>
    <m/>
    <m/>
    <m/>
  </r>
  <r>
    <n v="79.331400000000002"/>
    <x v="135"/>
    <n v="1010018"/>
    <n v="1994"/>
    <x v="0"/>
    <n v="91.084000000000003"/>
    <n v="-0.12903034561503668"/>
    <m/>
    <x v="10"/>
    <x v="10"/>
    <m/>
    <x v="12"/>
    <m/>
    <m/>
    <m/>
  </r>
  <r>
    <n v="79.331400000000002"/>
    <x v="118"/>
    <n v="1019592"/>
    <n v="953"/>
    <x v="1"/>
    <n v="94.376000000000005"/>
    <n v="-0.15941129100618803"/>
    <m/>
    <x v="10"/>
    <x v="10"/>
    <m/>
    <x v="12"/>
    <m/>
    <m/>
    <m/>
  </r>
  <r>
    <n v="79.331400000000002"/>
    <x v="170"/>
    <n v="1018813"/>
    <n v="1321"/>
    <x v="7"/>
    <n v="98.872"/>
    <n v="-0.19763532648272511"/>
    <m/>
    <x v="10"/>
    <x v="10"/>
    <m/>
    <x v="12"/>
    <m/>
    <m/>
    <m/>
  </r>
  <r>
    <n v="79.331400000000002"/>
    <x v="48"/>
    <n v="1019664"/>
    <n v="161"/>
    <x v="7"/>
    <n v="100.07599999999999"/>
    <n v="-0.20728846076981486"/>
    <m/>
    <x v="10"/>
    <x v="10"/>
    <m/>
    <x v="12"/>
    <m/>
    <m/>
    <m/>
  </r>
  <r>
    <n v="79.331400000000002"/>
    <x v="283"/>
    <n v="1009403"/>
    <n v="2158"/>
    <x v="8"/>
    <n v="103.36799999999999"/>
    <n v="-0.23253424657534241"/>
    <m/>
    <x v="10"/>
    <x v="10"/>
    <m/>
    <x v="12"/>
    <m/>
    <m/>
    <m/>
  </r>
  <r>
    <n v="79.331400000000002"/>
    <x v="253"/>
    <n v="1016649"/>
    <n v="520"/>
    <x v="6"/>
    <n v="105.696"/>
    <n v="-0.24943801089918252"/>
    <m/>
    <x v="10"/>
    <x v="10"/>
    <m/>
    <x v="12"/>
    <m/>
    <m/>
    <m/>
  </r>
  <r>
    <n v="79.331400000000002"/>
    <x v="339"/>
    <n v="1017255"/>
    <n v="2739"/>
    <x v="7"/>
    <n v="108.988"/>
    <n v="-0.27210885602084633"/>
    <m/>
    <x v="10"/>
    <x v="10"/>
    <m/>
    <x v="12"/>
    <m/>
    <m/>
    <m/>
  </r>
  <r>
    <n v="79.331400000000002"/>
    <x v="317"/>
    <n v="1011457"/>
    <n v="250"/>
    <x v="3"/>
    <n v="112.44"/>
    <n v="-0.29445570971184626"/>
    <m/>
    <x v="10"/>
    <x v="10"/>
    <m/>
    <x v="12"/>
    <m/>
    <m/>
    <m/>
  </r>
  <r>
    <n v="79.331400000000002"/>
    <x v="272"/>
    <n v="1015731"/>
    <n v="2560"/>
    <x v="6"/>
    <n v="121.352"/>
    <n v="-0.34627035401147077"/>
    <m/>
    <x v="10"/>
    <x v="10"/>
    <m/>
    <x v="12"/>
    <m/>
    <m/>
    <m/>
  </r>
  <r>
    <n v="79.367599999999996"/>
    <x v="338"/>
    <n v="1002686"/>
    <n v="2686"/>
    <x v="7"/>
    <n v="316.71039999999999"/>
    <n v="-0.74940008285171567"/>
    <m/>
    <x v="10"/>
    <x v="10"/>
    <m/>
    <x v="12"/>
    <m/>
    <m/>
    <m/>
  </r>
  <r>
    <n v="79.497600000000006"/>
    <x v="329"/>
    <n v="1002404"/>
    <n v="2404"/>
    <x v="1"/>
    <n v="249.40479999999999"/>
    <n v="-0.68125072171826684"/>
    <m/>
    <x v="10"/>
    <x v="10"/>
    <m/>
    <x v="12"/>
    <m/>
    <m/>
    <m/>
  </r>
  <r>
    <n v="79.5548"/>
    <x v="167"/>
    <n v="1003448"/>
    <n v="2390"/>
    <x v="8"/>
    <n v="352.13119999999998"/>
    <n v="-0.77407625339646136"/>
    <m/>
    <x v="10"/>
    <x v="10"/>
    <m/>
    <x v="12"/>
    <m/>
    <m/>
    <m/>
  </r>
  <r>
    <n v="79.600319999999996"/>
    <x v="269"/>
    <n v="1010437"/>
    <n v="2327"/>
    <x v="9"/>
    <n v="16.495999999999999"/>
    <n v="3.8254316197866154"/>
    <m/>
    <x v="10"/>
    <x v="10"/>
    <m/>
    <x v="12"/>
    <m/>
    <m/>
    <m/>
  </r>
  <r>
    <n v="79.600319999999996"/>
    <x v="134"/>
    <n v="1007864"/>
    <n v="2405"/>
    <x v="9"/>
    <n v="136.98400000000001"/>
    <n v="-0.41890790165274783"/>
    <m/>
    <x v="10"/>
    <x v="10"/>
    <m/>
    <x v="12"/>
    <m/>
    <m/>
    <m/>
  </r>
  <r>
    <n v="79.779600000000002"/>
    <x v="333"/>
    <n v="1008743"/>
    <n v="1546"/>
    <x v="4"/>
    <n v="1.4279999999999999"/>
    <n v="54.868067226890766"/>
    <m/>
    <x v="10"/>
    <x v="10"/>
    <m/>
    <x v="12"/>
    <m/>
    <m/>
    <m/>
  </r>
  <r>
    <n v="79.779600000000002"/>
    <x v="125"/>
    <n v="1009892"/>
    <n v="1758"/>
    <x v="5"/>
    <n v="6.2"/>
    <n v="11.867677419354838"/>
    <m/>
    <x v="10"/>
    <x v="10"/>
    <m/>
    <x v="12"/>
    <m/>
    <m/>
    <m/>
  </r>
  <r>
    <n v="79.779600000000002"/>
    <x v="152"/>
    <n v="1017016"/>
    <n v="263"/>
    <x v="7"/>
    <n v="12.907999999999999"/>
    <n v="5.1806321660985439"/>
    <m/>
    <x v="10"/>
    <x v="10"/>
    <m/>
    <x v="12"/>
    <m/>
    <m/>
    <m/>
  </r>
  <r>
    <n v="79.779600000000002"/>
    <x v="32"/>
    <n v="1012907"/>
    <n v="2225"/>
    <x v="5"/>
    <n v="15.156000000000001"/>
    <n v="4.2638954869358665"/>
    <m/>
    <x v="10"/>
    <x v="10"/>
    <m/>
    <x v="12"/>
    <m/>
    <m/>
    <m/>
  </r>
  <r>
    <n v="79.779600000000002"/>
    <x v="210"/>
    <n v="1005423"/>
    <n v="1374"/>
    <x v="3"/>
    <n v="25.547999999999998"/>
    <n v="2.122733677782997"/>
    <m/>
    <x v="10"/>
    <x v="10"/>
    <m/>
    <x v="12"/>
    <m/>
    <m/>
    <m/>
  </r>
  <r>
    <n v="79.779600000000002"/>
    <x v="202"/>
    <n v="1019745"/>
    <n v="2585"/>
    <x v="1"/>
    <n v="26.396000000000001"/>
    <n v="2.0224124867404152"/>
    <m/>
    <x v="10"/>
    <x v="10"/>
    <m/>
    <x v="12"/>
    <m/>
    <m/>
    <m/>
  </r>
  <r>
    <n v="79.779600000000002"/>
    <x v="351"/>
    <n v="1009771"/>
    <n v="1641"/>
    <x v="2"/>
    <n v="29.768000000000001"/>
    <n v="1.6800456866433755"/>
    <m/>
    <x v="10"/>
    <x v="10"/>
    <m/>
    <x v="12"/>
    <m/>
    <m/>
    <m/>
  </r>
  <r>
    <n v="79.779600000000002"/>
    <x v="137"/>
    <n v="1007060"/>
    <n v="854"/>
    <x v="4"/>
    <n v="36.195999999999998"/>
    <n v="1.2040999005414965"/>
    <m/>
    <x v="10"/>
    <x v="10"/>
    <m/>
    <x v="12"/>
    <m/>
    <m/>
    <m/>
  </r>
  <r>
    <n v="79.779600000000002"/>
    <x v="186"/>
    <n v="1014031"/>
    <n v="2558"/>
    <x v="8"/>
    <n v="36.512"/>
    <n v="1.1850241016652059"/>
    <m/>
    <x v="10"/>
    <x v="10"/>
    <m/>
    <x v="12"/>
    <m/>
    <m/>
    <m/>
  </r>
  <r>
    <n v="79.779600000000002"/>
    <x v="40"/>
    <n v="1006127"/>
    <n v="2296"/>
    <x v="4"/>
    <n v="37.176000000000002"/>
    <n v="1.1459974176888315"/>
    <m/>
    <x v="10"/>
    <x v="10"/>
    <m/>
    <x v="12"/>
    <m/>
    <m/>
    <m/>
  </r>
  <r>
    <n v="79.779600000000002"/>
    <x v="326"/>
    <n v="1012504"/>
    <n v="2208"/>
    <x v="4"/>
    <n v="47.752000000000002"/>
    <n v="0.67070698609482327"/>
    <m/>
    <x v="10"/>
    <x v="10"/>
    <m/>
    <x v="12"/>
    <m/>
    <m/>
    <m/>
  </r>
  <r>
    <n v="79.779600000000002"/>
    <x v="310"/>
    <n v="1019275"/>
    <n v="596"/>
    <x v="4"/>
    <n v="48.911999999999999"/>
    <n v="0.63108439646712466"/>
    <m/>
    <x v="10"/>
    <x v="10"/>
    <m/>
    <x v="12"/>
    <m/>
    <m/>
    <m/>
  </r>
  <r>
    <n v="79.779600000000002"/>
    <x v="300"/>
    <n v="1008469"/>
    <n v="946"/>
    <x v="4"/>
    <n v="59.963999999999999"/>
    <n v="0.33045827496497904"/>
    <m/>
    <x v="10"/>
    <x v="10"/>
    <m/>
    <x v="12"/>
    <m/>
    <m/>
    <m/>
  </r>
  <r>
    <n v="79.779600000000002"/>
    <x v="116"/>
    <n v="1017518"/>
    <n v="1217"/>
    <x v="7"/>
    <n v="64.647999999999996"/>
    <n v="0.23406137854225972"/>
    <m/>
    <x v="10"/>
    <x v="10"/>
    <m/>
    <x v="12"/>
    <m/>
    <m/>
    <m/>
  </r>
  <r>
    <n v="79.779600000000002"/>
    <x v="85"/>
    <n v="1011176"/>
    <n v="1682"/>
    <x v="2"/>
    <n v="80.347999999999999"/>
    <n v="-7.0742271120624893E-3"/>
    <m/>
    <x v="10"/>
    <x v="10"/>
    <m/>
    <x v="12"/>
    <m/>
    <m/>
    <m/>
  </r>
  <r>
    <n v="79.779600000000002"/>
    <x v="98"/>
    <n v="1012452"/>
    <n v="2250"/>
    <x v="2"/>
    <n v="83.72"/>
    <n v="-4.7066411849020509E-2"/>
    <m/>
    <x v="10"/>
    <x v="10"/>
    <m/>
    <x v="12"/>
    <m/>
    <m/>
    <m/>
  </r>
  <r>
    <n v="79.779600000000002"/>
    <x v="54"/>
    <n v="1013756"/>
    <n v="949"/>
    <x v="8"/>
    <n v="89.34"/>
    <n v="-0.10701141705842848"/>
    <m/>
    <x v="10"/>
    <x v="10"/>
    <m/>
    <x v="12"/>
    <m/>
    <m/>
    <m/>
  </r>
  <r>
    <n v="79.779600000000002"/>
    <x v="118"/>
    <n v="1009510"/>
    <n v="1557"/>
    <x v="7"/>
    <n v="91.623999999999995"/>
    <n v="-0.12927180651357717"/>
    <m/>
    <x v="10"/>
    <x v="10"/>
    <m/>
    <x v="12"/>
    <m/>
    <m/>
    <m/>
  </r>
  <r>
    <n v="79.779600000000002"/>
    <x v="234"/>
    <n v="1008445"/>
    <n v="1169"/>
    <x v="3"/>
    <n v="95.66"/>
    <n v="-0.16600878109972816"/>
    <m/>
    <x v="10"/>
    <x v="10"/>
    <m/>
    <x v="12"/>
    <m/>
    <m/>
    <m/>
  </r>
  <r>
    <n v="79.779600000000002"/>
    <x v="261"/>
    <n v="1007707"/>
    <n v="1497"/>
    <x v="0"/>
    <n v="109.22"/>
    <n v="-0.26955136421900749"/>
    <m/>
    <x v="10"/>
    <x v="10"/>
    <m/>
    <x v="12"/>
    <m/>
    <m/>
    <m/>
  </r>
  <r>
    <n v="79.779600000000002"/>
    <x v="167"/>
    <n v="1010187"/>
    <n v="1054"/>
    <x v="6"/>
    <n v="109.572"/>
    <n v="-0.2718979301281349"/>
    <m/>
    <x v="10"/>
    <x v="10"/>
    <m/>
    <x v="12"/>
    <m/>
    <m/>
    <m/>
  </r>
  <r>
    <n v="79.779600000000002"/>
    <x v="27"/>
    <n v="1007286"/>
    <n v="2102"/>
    <x v="5"/>
    <n v="161.304"/>
    <n v="-0.50540842136586817"/>
    <m/>
    <x v="10"/>
    <x v="10"/>
    <m/>
    <x v="12"/>
    <m/>
    <m/>
    <m/>
  </r>
  <r>
    <n v="79.779600000000002"/>
    <x v="364"/>
    <n v="1006809"/>
    <n v="2759"/>
    <x v="7"/>
    <n v="179.464"/>
    <n v="-0.55545624749253331"/>
    <m/>
    <x v="10"/>
    <x v="10"/>
    <m/>
    <x v="12"/>
    <m/>
    <m/>
    <m/>
  </r>
  <r>
    <n v="80.183999999999997"/>
    <x v="81"/>
    <n v="1002457"/>
    <n v="2457"/>
    <x v="0"/>
    <n v="563.67872"/>
    <n v="-0.85774875446779331"/>
    <m/>
    <x v="10"/>
    <x v="10"/>
    <m/>
    <x v="12"/>
    <m/>
    <m/>
    <m/>
  </r>
  <r>
    <n v="80.227800000000002"/>
    <x v="104"/>
    <n v="1016470"/>
    <n v="1935"/>
    <x v="6"/>
    <n v="107.9"/>
    <n v="-0.25646153846153846"/>
    <m/>
    <x v="10"/>
    <x v="10"/>
    <m/>
    <x v="12"/>
    <m/>
    <m/>
    <m/>
  </r>
  <r>
    <n v="80.227800000000002"/>
    <x v="208"/>
    <n v="1007080"/>
    <n v="731"/>
    <x v="6"/>
    <n v="202.08799999999999"/>
    <n v="-0.60300562131348712"/>
    <m/>
    <x v="10"/>
    <x v="10"/>
    <m/>
    <x v="12"/>
    <m/>
    <m/>
    <m/>
  </r>
  <r>
    <n v="80.227800000000002"/>
    <x v="247"/>
    <n v="1007002"/>
    <n v="1047"/>
    <x v="2"/>
    <n v="3.1040000000000001"/>
    <n v="24.846585051546391"/>
    <m/>
    <x v="10"/>
    <x v="10"/>
    <m/>
    <x v="12"/>
    <m/>
    <m/>
    <m/>
  </r>
  <r>
    <n v="80.227800000000002"/>
    <x v="220"/>
    <n v="1007329"/>
    <n v="2634"/>
    <x v="1"/>
    <n v="8.0679999999999996"/>
    <n v="8.9439514129895894"/>
    <m/>
    <x v="10"/>
    <x v="10"/>
    <m/>
    <x v="12"/>
    <m/>
    <m/>
    <m/>
  </r>
  <r>
    <n v="80.227800000000002"/>
    <x v="160"/>
    <n v="1013680"/>
    <n v="2134"/>
    <x v="5"/>
    <n v="12.368"/>
    <n v="5.4867238033635193"/>
    <m/>
    <x v="10"/>
    <x v="10"/>
    <m/>
    <x v="12"/>
    <m/>
    <m/>
    <m/>
  </r>
  <r>
    <n v="80.227800000000002"/>
    <x v="214"/>
    <n v="1012160"/>
    <n v="1594"/>
    <x v="6"/>
    <n v="21.352"/>
    <n v="2.7573904083926561"/>
    <m/>
    <x v="10"/>
    <x v="10"/>
    <m/>
    <x v="12"/>
    <m/>
    <m/>
    <m/>
  </r>
  <r>
    <n v="80.227800000000002"/>
    <x v="216"/>
    <n v="1014795"/>
    <n v="932"/>
    <x v="1"/>
    <n v="21.36"/>
    <n v="2.755983146067416"/>
    <m/>
    <x v="10"/>
    <x v="10"/>
    <m/>
    <x v="12"/>
    <m/>
    <m/>
    <m/>
  </r>
  <r>
    <n v="80.227800000000002"/>
    <x v="338"/>
    <n v="1019661"/>
    <n v="2061"/>
    <x v="2"/>
    <n v="25.847999999999999"/>
    <n v="2.1038300835654598"/>
    <m/>
    <x v="10"/>
    <x v="10"/>
    <m/>
    <x v="12"/>
    <m/>
    <m/>
    <m/>
  </r>
  <r>
    <n v="80.227800000000002"/>
    <x v="29"/>
    <n v="1008084"/>
    <n v="2383"/>
    <x v="6"/>
    <n v="29.416"/>
    <n v="1.7273524612455808"/>
    <m/>
    <x v="10"/>
    <x v="10"/>
    <m/>
    <x v="12"/>
    <m/>
    <m/>
    <m/>
  </r>
  <r>
    <n v="80.227800000000002"/>
    <x v="42"/>
    <n v="1016819"/>
    <n v="461"/>
    <x v="6"/>
    <n v="35.972000000000001"/>
    <n v="1.2302846658512177"/>
    <m/>
    <x v="10"/>
    <x v="10"/>
    <m/>
    <x v="12"/>
    <m/>
    <m/>
    <m/>
  </r>
  <r>
    <n v="80.227800000000002"/>
    <x v="151"/>
    <n v="1016492"/>
    <n v="2464"/>
    <x v="7"/>
    <n v="52.832000000000001"/>
    <n v="0.51854557843731075"/>
    <m/>
    <x v="10"/>
    <x v="10"/>
    <m/>
    <x v="12"/>
    <m/>
    <m/>
    <m/>
  </r>
  <r>
    <n v="80.227800000000002"/>
    <x v="348"/>
    <n v="1016765"/>
    <n v="132"/>
    <x v="1"/>
    <n v="64.072000000000003"/>
    <n v="0.25215070545636159"/>
    <m/>
    <x v="10"/>
    <x v="10"/>
    <m/>
    <x v="12"/>
    <m/>
    <m/>
    <m/>
  </r>
  <r>
    <n v="80.227800000000002"/>
    <x v="141"/>
    <n v="1016448"/>
    <n v="1752"/>
    <x v="6"/>
    <n v="66.319999999999993"/>
    <n v="0.20970747889022934"/>
    <m/>
    <x v="10"/>
    <x v="10"/>
    <m/>
    <x v="12"/>
    <m/>
    <m/>
    <m/>
  </r>
  <r>
    <n v="80.227800000000002"/>
    <x v="46"/>
    <n v="1012143"/>
    <n v="1288"/>
    <x v="3"/>
    <n v="94.412000000000006"/>
    <n v="-0.1502372579756811"/>
    <m/>
    <x v="10"/>
    <x v="10"/>
    <m/>
    <x v="12"/>
    <m/>
    <m/>
    <m/>
  </r>
  <r>
    <n v="80.227800000000002"/>
    <x v="134"/>
    <n v="1016853"/>
    <n v="2538"/>
    <x v="7"/>
    <n v="107.908"/>
    <n v="-0.25651666234199505"/>
    <m/>
    <x v="10"/>
    <x v="10"/>
    <m/>
    <x v="12"/>
    <m/>
    <m/>
    <m/>
  </r>
  <r>
    <n v="80.227800000000002"/>
    <x v="342"/>
    <n v="1014089"/>
    <n v="1543"/>
    <x v="2"/>
    <n v="115.776"/>
    <n v="-0.30704291044776116"/>
    <m/>
    <x v="10"/>
    <x v="10"/>
    <m/>
    <x v="12"/>
    <m/>
    <m/>
    <m/>
  </r>
  <r>
    <n v="80.227800000000002"/>
    <x v="232"/>
    <n v="1017695"/>
    <n v="326"/>
    <x v="7"/>
    <n v="116.892"/>
    <n v="-0.31365876193409298"/>
    <m/>
    <x v="10"/>
    <x v="10"/>
    <m/>
    <x v="12"/>
    <m/>
    <m/>
    <m/>
  </r>
  <r>
    <n v="80.227800000000002"/>
    <x v="57"/>
    <n v="1008575"/>
    <n v="1047"/>
    <x v="2"/>
    <n v="212.7"/>
    <n v="-0.62281241184767278"/>
    <m/>
    <x v="10"/>
    <x v="10"/>
    <m/>
    <x v="12"/>
    <m/>
    <m/>
    <m/>
  </r>
  <r>
    <n v="80.227800000000002"/>
    <x v="262"/>
    <n v="1014046"/>
    <n v="723"/>
    <x v="5"/>
    <n v="65.188000000000002"/>
    <n v="0.2307142418850095"/>
    <m/>
    <x v="10"/>
    <x v="10"/>
    <m/>
    <x v="12"/>
    <m/>
    <m/>
    <m/>
  </r>
  <r>
    <n v="80.256799999999998"/>
    <x v="200"/>
    <n v="1002769"/>
    <n v="2769"/>
    <x v="9"/>
    <n v="61.148800000000001"/>
    <n v="0.31248364644931703"/>
    <m/>
    <x v="10"/>
    <x v="10"/>
    <m/>
    <x v="12"/>
    <m/>
    <m/>
    <m/>
  </r>
  <r>
    <n v="80.272400000000005"/>
    <x v="236"/>
    <n v="1004321"/>
    <n v="44"/>
    <x v="9"/>
    <n v="227.47839999999999"/>
    <n v="-0.64712078157750363"/>
    <m/>
    <x v="10"/>
    <x v="10"/>
    <m/>
    <x v="12"/>
    <m/>
    <m/>
    <m/>
  </r>
  <r>
    <n v="80.298400000000001"/>
    <x v="77"/>
    <n v="1005228"/>
    <n v="1146"/>
    <x v="6"/>
    <n v="238.31360000000001"/>
    <n v="-0.66305573832127074"/>
    <m/>
    <x v="10"/>
    <x v="10"/>
    <m/>
    <x v="12"/>
    <m/>
    <m/>
    <m/>
  </r>
  <r>
    <n v="80.317440000000005"/>
    <x v="334"/>
    <n v="1018686"/>
    <n v="536"/>
    <x v="9"/>
    <n v="108.008"/>
    <n v="-0.25637508332716086"/>
    <m/>
    <x v="10"/>
    <x v="10"/>
    <m/>
    <x v="12"/>
    <m/>
    <m/>
    <m/>
  </r>
  <r>
    <n v="80.317440000000005"/>
    <x v="126"/>
    <n v="1014322"/>
    <n v="1374"/>
    <x v="9"/>
    <n v="5.7240000000000002"/>
    <n v="13.031698113207547"/>
    <m/>
    <x v="10"/>
    <x v="10"/>
    <m/>
    <x v="12"/>
    <m/>
    <m/>
    <m/>
  </r>
  <r>
    <n v="80.317440000000005"/>
    <x v="11"/>
    <n v="1010928"/>
    <n v="1181"/>
    <x v="9"/>
    <n v="38.112000000000002"/>
    <n v="1.1074055415617128"/>
    <m/>
    <x v="10"/>
    <x v="10"/>
    <m/>
    <x v="12"/>
    <m/>
    <m/>
    <m/>
  </r>
  <r>
    <n v="80.423199999999994"/>
    <x v="296"/>
    <n v="1004017"/>
    <n v="1455"/>
    <x v="7"/>
    <n v="123.49120000000001"/>
    <n v="-0.3487535953978908"/>
    <m/>
    <x v="10"/>
    <x v="10"/>
    <m/>
    <x v="12"/>
    <m/>
    <m/>
    <m/>
  </r>
  <r>
    <n v="80.657200000000003"/>
    <x v="248"/>
    <n v="1003145"/>
    <n v="1763"/>
    <x v="3"/>
    <n v="16.908799999999999"/>
    <n v="3.7701315291445878"/>
    <m/>
    <x v="10"/>
    <x v="10"/>
    <m/>
    <x v="12"/>
    <m/>
    <m/>
    <m/>
  </r>
  <r>
    <n v="80.676000000000002"/>
    <x v="79"/>
    <n v="1007926"/>
    <n v="1510"/>
    <x v="6"/>
    <n v="18.027999999999999"/>
    <n v="3.4750388284890175"/>
    <m/>
    <x v="10"/>
    <x v="10"/>
    <m/>
    <x v="12"/>
    <m/>
    <m/>
    <m/>
  </r>
  <r>
    <n v="80.676000000000002"/>
    <x v="268"/>
    <n v="1012951"/>
    <n v="1145"/>
    <x v="5"/>
    <n v="11.776"/>
    <n v="5.850883152173914"/>
    <m/>
    <x v="10"/>
    <x v="10"/>
    <m/>
    <x v="12"/>
    <m/>
    <m/>
    <m/>
  </r>
  <r>
    <n v="80.676000000000002"/>
    <x v="147"/>
    <n v="1007424"/>
    <n v="350"/>
    <x v="7"/>
    <n v="12.391999999999999"/>
    <n v="5.5103292446739838"/>
    <m/>
    <x v="10"/>
    <x v="10"/>
    <m/>
    <x v="12"/>
    <m/>
    <m/>
    <m/>
  </r>
  <r>
    <n v="80.676000000000002"/>
    <x v="171"/>
    <n v="1015083"/>
    <n v="2836"/>
    <x v="0"/>
    <n v="17.448"/>
    <n v="3.623796423658872"/>
    <m/>
    <x v="10"/>
    <x v="10"/>
    <m/>
    <x v="12"/>
    <m/>
    <m/>
    <m/>
  </r>
  <r>
    <n v="80.676000000000002"/>
    <x v="318"/>
    <n v="1016855"/>
    <n v="2111"/>
    <x v="0"/>
    <n v="20.768000000000001"/>
    <n v="2.8846302003081665"/>
    <m/>
    <x v="10"/>
    <x v="10"/>
    <m/>
    <x v="12"/>
    <m/>
    <m/>
    <m/>
  </r>
  <r>
    <n v="80.676000000000002"/>
    <x v="69"/>
    <n v="1016671"/>
    <n v="2587"/>
    <x v="2"/>
    <n v="25.315999999999999"/>
    <n v="2.1867593616685101"/>
    <m/>
    <x v="10"/>
    <x v="10"/>
    <m/>
    <x v="12"/>
    <m/>
    <m/>
    <m/>
  </r>
  <r>
    <n v="80.676000000000002"/>
    <x v="141"/>
    <n v="1013387"/>
    <n v="440"/>
    <x v="4"/>
    <n v="35.380000000000003"/>
    <n v="1.2802713397399659"/>
    <m/>
    <x v="10"/>
    <x v="10"/>
    <m/>
    <x v="12"/>
    <m/>
    <m/>
    <m/>
  </r>
  <r>
    <n v="80.676000000000002"/>
    <x v="61"/>
    <n v="1016545"/>
    <n v="2579"/>
    <x v="0"/>
    <n v="52.292000000000002"/>
    <n v="0.54279813355771434"/>
    <m/>
    <x v="10"/>
    <x v="10"/>
    <m/>
    <x v="12"/>
    <m/>
    <m/>
    <m/>
  </r>
  <r>
    <n v="80.676000000000002"/>
    <x v="156"/>
    <n v="1007532"/>
    <n v="2697"/>
    <x v="8"/>
    <n v="52.5"/>
    <n v="0.53668571428571432"/>
    <m/>
    <x v="10"/>
    <x v="10"/>
    <m/>
    <x v="12"/>
    <m/>
    <m/>
    <m/>
  </r>
  <r>
    <n v="80.676000000000002"/>
    <x v="53"/>
    <n v="1009606"/>
    <n v="2544"/>
    <x v="0"/>
    <n v="56.735999999999997"/>
    <n v="0.4219543147208123"/>
    <m/>
    <x v="10"/>
    <x v="10"/>
    <m/>
    <x v="12"/>
    <m/>
    <m/>
    <m/>
  </r>
  <r>
    <n v="80.676000000000002"/>
    <x v="275"/>
    <n v="1010584"/>
    <n v="1026"/>
    <x v="1"/>
    <n v="60.107999999999997"/>
    <n v="0.34218406867638262"/>
    <m/>
    <x v="10"/>
    <x v="10"/>
    <m/>
    <x v="12"/>
    <m/>
    <m/>
    <m/>
  </r>
  <r>
    <n v="80.676000000000002"/>
    <x v="132"/>
    <n v="1019106"/>
    <n v="2781"/>
    <x v="7"/>
    <n v="68.028000000000006"/>
    <n v="0.18592344328805779"/>
    <m/>
    <x v="10"/>
    <x v="10"/>
    <m/>
    <x v="12"/>
    <m/>
    <m/>
    <m/>
  </r>
  <r>
    <n v="80.676000000000002"/>
    <x v="25"/>
    <n v="1009099"/>
    <n v="1607"/>
    <x v="5"/>
    <n v="71.444000000000003"/>
    <n v="0.12922008846089245"/>
    <m/>
    <x v="10"/>
    <x v="10"/>
    <m/>
    <x v="12"/>
    <m/>
    <m/>
    <m/>
  </r>
  <r>
    <n v="80.676000000000002"/>
    <x v="91"/>
    <n v="1018387"/>
    <n v="2248"/>
    <x v="0"/>
    <n v="91.58"/>
    <n v="-0.1190652981000218"/>
    <m/>
    <x v="10"/>
    <x v="10"/>
    <m/>
    <x v="12"/>
    <m/>
    <m/>
    <m/>
  </r>
  <r>
    <n v="80.676000000000002"/>
    <x v="18"/>
    <n v="1013241"/>
    <n v="1739"/>
    <x v="1"/>
    <n v="94.951999999999998"/>
    <n v="-0.15034965034965031"/>
    <m/>
    <x v="10"/>
    <x v="10"/>
    <m/>
    <x v="12"/>
    <m/>
    <m/>
    <m/>
  </r>
  <r>
    <n v="80.676000000000002"/>
    <x v="199"/>
    <n v="1007833"/>
    <n v="2637"/>
    <x v="2"/>
    <n v="140.09200000000001"/>
    <n v="-0.42412129172258234"/>
    <m/>
    <x v="10"/>
    <x v="10"/>
    <m/>
    <x v="12"/>
    <m/>
    <m/>
    <m/>
  </r>
  <r>
    <n v="80.714399999999998"/>
    <x v="62"/>
    <n v="1002829"/>
    <n v="2829"/>
    <x v="9"/>
    <n v="382.94720000000001"/>
    <n v="-0.78922838448746979"/>
    <m/>
    <x v="10"/>
    <x v="10"/>
    <m/>
    <x v="12"/>
    <m/>
    <m/>
    <m/>
  </r>
  <r>
    <n v="80.828800000000001"/>
    <x v="296"/>
    <n v="1003233"/>
    <n v="66"/>
    <x v="4"/>
    <n v="255.0752"/>
    <n v="-0.6831177629185432"/>
    <m/>
    <x v="10"/>
    <x v="10"/>
    <m/>
    <x v="12"/>
    <m/>
    <m/>
    <m/>
  </r>
  <r>
    <n v="81.000399999999999"/>
    <x v="83"/>
    <n v="1003437"/>
    <n v="2656"/>
    <x v="6"/>
    <n v="146.27199999999999"/>
    <n v="-0.44623441260118135"/>
    <m/>
    <x v="10"/>
    <x v="10"/>
    <m/>
    <x v="12"/>
    <m/>
    <m/>
    <m/>
  </r>
  <r>
    <n v="81.000399999999999"/>
    <x v="169"/>
    <n v="1003967"/>
    <n v="2071"/>
    <x v="1"/>
    <n v="221.1936"/>
    <n v="-0.6338031480115156"/>
    <m/>
    <x v="10"/>
    <x v="10"/>
    <m/>
    <x v="12"/>
    <m/>
    <m/>
    <m/>
  </r>
  <r>
    <n v="81.031599999999997"/>
    <x v="299"/>
    <n v="1002638"/>
    <n v="2638"/>
    <x v="3"/>
    <n v="203.15520000000001"/>
    <n v="-0.60113450209495012"/>
    <m/>
    <x v="10"/>
    <x v="10"/>
    <m/>
    <x v="12"/>
    <m/>
    <m/>
    <m/>
  </r>
  <r>
    <n v="81.034559999999999"/>
    <x v="269"/>
    <n v="1010368"/>
    <n v="789"/>
    <x v="9"/>
    <n v="61.975999999999999"/>
    <n v="0.30751516716148186"/>
    <m/>
    <x v="10"/>
    <x v="10"/>
    <m/>
    <x v="12"/>
    <m/>
    <m/>
    <m/>
  </r>
  <r>
    <n v="81.034559999999999"/>
    <x v="90"/>
    <n v="1014642"/>
    <n v="1715"/>
    <x v="9"/>
    <n v="91.2"/>
    <n v="-0.11146315789473688"/>
    <m/>
    <x v="10"/>
    <x v="10"/>
    <m/>
    <x v="12"/>
    <m/>
    <m/>
    <m/>
  </r>
  <r>
    <n v="81.0732"/>
    <x v="79"/>
    <n v="1004864"/>
    <n v="617"/>
    <x v="6"/>
    <n v="138.57599999999999"/>
    <n v="-0.41495497055767228"/>
    <m/>
    <x v="10"/>
    <x v="10"/>
    <m/>
    <x v="12"/>
    <m/>
    <m/>
    <m/>
  </r>
  <r>
    <n v="81.124200000000002"/>
    <x v="49"/>
    <n v="1016689"/>
    <n v="2104"/>
    <x v="3"/>
    <n v="12.316000000000001"/>
    <n v="5.5868950958103278"/>
    <m/>
    <x v="10"/>
    <x v="10"/>
    <m/>
    <x v="12"/>
    <m/>
    <m/>
    <m/>
  </r>
  <r>
    <n v="81.124200000000002"/>
    <x v="276"/>
    <n v="1018050"/>
    <n v="1893"/>
    <x v="8"/>
    <n v="19.155999999999999"/>
    <n v="3.2349237836709128"/>
    <m/>
    <x v="10"/>
    <x v="10"/>
    <m/>
    <x v="12"/>
    <m/>
    <m/>
    <m/>
  </r>
  <r>
    <n v="81.124200000000002"/>
    <x v="43"/>
    <n v="1009203"/>
    <n v="1106"/>
    <x v="1"/>
    <n v="24.132000000000001"/>
    <n v="2.3616857284932866"/>
    <m/>
    <x v="10"/>
    <x v="10"/>
    <m/>
    <x v="12"/>
    <m/>
    <m/>
    <m/>
  </r>
  <r>
    <n v="81.124200000000002"/>
    <x v="90"/>
    <n v="1016446"/>
    <n v="1945"/>
    <x v="8"/>
    <n v="25.803999999999998"/>
    <n v="2.1438614168345995"/>
    <m/>
    <x v="10"/>
    <x v="10"/>
    <m/>
    <x v="12"/>
    <m/>
    <m/>
    <m/>
  </r>
  <r>
    <n v="81.124200000000002"/>
    <x v="302"/>
    <n v="1007239"/>
    <n v="1594"/>
    <x v="5"/>
    <n v="26.26"/>
    <n v="2.0892688499619192"/>
    <m/>
    <x v="10"/>
    <x v="10"/>
    <m/>
    <x v="12"/>
    <m/>
    <m/>
    <m/>
  </r>
  <r>
    <n v="81.124200000000002"/>
    <x v="314"/>
    <n v="1008021"/>
    <n v="2382"/>
    <x v="0"/>
    <n v="28.771999999999998"/>
    <n v="1.8195537327957738"/>
    <m/>
    <x v="10"/>
    <x v="10"/>
    <m/>
    <x v="12"/>
    <m/>
    <m/>
    <m/>
  </r>
  <r>
    <n v="81.124200000000002"/>
    <x v="338"/>
    <n v="1014950"/>
    <n v="1258"/>
    <x v="2"/>
    <n v="30.396000000000001"/>
    <n v="1.6689103829451244"/>
    <m/>
    <x v="10"/>
    <x v="10"/>
    <m/>
    <x v="12"/>
    <m/>
    <m/>
    <m/>
  </r>
  <r>
    <n v="81.124200000000002"/>
    <x v="354"/>
    <n v="1019829"/>
    <n v="197"/>
    <x v="1"/>
    <n v="31.423999999999999"/>
    <n v="1.5816000509164971"/>
    <m/>
    <x v="10"/>
    <x v="10"/>
    <m/>
    <x v="12"/>
    <m/>
    <m/>
    <m/>
  </r>
  <r>
    <n v="81.124200000000002"/>
    <x v="330"/>
    <n v="1016245"/>
    <n v="558"/>
    <x v="4"/>
    <n v="32.548000000000002"/>
    <n v="1.4924480766867394"/>
    <m/>
    <x v="10"/>
    <x v="10"/>
    <m/>
    <x v="12"/>
    <m/>
    <m/>
    <m/>
  </r>
  <r>
    <n v="81.124200000000002"/>
    <x v="85"/>
    <n v="1011278"/>
    <n v="2701"/>
    <x v="7"/>
    <n v="32.643999999999998"/>
    <n v="1.4851182453130745"/>
    <m/>
    <x v="10"/>
    <x v="10"/>
    <m/>
    <x v="12"/>
    <m/>
    <m/>
    <m/>
  </r>
  <r>
    <n v="81.124200000000002"/>
    <x v="127"/>
    <n v="1012435"/>
    <n v="956"/>
    <x v="7"/>
    <n v="43.787999999999997"/>
    <n v="0.85265826253768173"/>
    <m/>
    <x v="10"/>
    <x v="10"/>
    <m/>
    <x v="12"/>
    <m/>
    <m/>
    <m/>
  </r>
  <r>
    <n v="81.124200000000002"/>
    <x v="203"/>
    <n v="1011490"/>
    <n v="573"/>
    <x v="5"/>
    <n v="51.655999999999999"/>
    <n v="0.57047003252284345"/>
    <m/>
    <x v="10"/>
    <x v="10"/>
    <m/>
    <x v="12"/>
    <m/>
    <m/>
    <m/>
  </r>
  <r>
    <n v="81.124200000000002"/>
    <x v="193"/>
    <n v="1018352"/>
    <n v="1687"/>
    <x v="7"/>
    <n v="57.372"/>
    <n v="0.41400334658021337"/>
    <m/>
    <x v="10"/>
    <x v="10"/>
    <m/>
    <x v="12"/>
    <m/>
    <m/>
    <m/>
  </r>
  <r>
    <n v="81.124200000000002"/>
    <x v="65"/>
    <n v="1013865"/>
    <n v="1189"/>
    <x v="6"/>
    <n v="59.62"/>
    <n v="0.36068768869506884"/>
    <m/>
    <x v="10"/>
    <x v="10"/>
    <m/>
    <x v="12"/>
    <m/>
    <m/>
    <m/>
  </r>
  <r>
    <n v="81.124200000000002"/>
    <x v="200"/>
    <n v="1008026"/>
    <n v="1174"/>
    <x v="6"/>
    <n v="60.756"/>
    <n v="0.33524590163934431"/>
    <m/>
    <x v="10"/>
    <x v="10"/>
    <m/>
    <x v="12"/>
    <m/>
    <m/>
    <m/>
  </r>
  <r>
    <n v="81.124200000000002"/>
    <x v="33"/>
    <n v="1016692"/>
    <n v="696"/>
    <x v="0"/>
    <n v="65.239999999999995"/>
    <n v="0.24347332924586157"/>
    <m/>
    <x v="10"/>
    <x v="10"/>
    <m/>
    <x v="12"/>
    <m/>
    <m/>
    <m/>
  </r>
  <r>
    <n v="81.124200000000002"/>
    <x v="313"/>
    <n v="1016777"/>
    <n v="1810"/>
    <x v="0"/>
    <n v="65.239999999999995"/>
    <n v="0.24347332924586157"/>
    <m/>
    <x v="10"/>
    <x v="10"/>
    <m/>
    <x v="12"/>
    <m/>
    <m/>
    <m/>
  </r>
  <r>
    <n v="81.124200000000002"/>
    <x v="191"/>
    <n v="1010025"/>
    <n v="2830"/>
    <x v="4"/>
    <n v="77.603999999999999"/>
    <n v="4.5361063862687526E-2"/>
    <m/>
    <x v="10"/>
    <x v="10"/>
    <m/>
    <x v="12"/>
    <m/>
    <m/>
    <m/>
  </r>
  <r>
    <n v="81.124200000000002"/>
    <x v="335"/>
    <n v="1013046"/>
    <n v="2225"/>
    <x v="8"/>
    <n v="77.603999999999999"/>
    <n v="4.5361063862687526E-2"/>
    <m/>
    <x v="10"/>
    <x v="10"/>
    <m/>
    <x v="12"/>
    <m/>
    <m/>
    <m/>
  </r>
  <r>
    <n v="81.124200000000002"/>
    <x v="106"/>
    <n v="1016631"/>
    <n v="2416"/>
    <x v="2"/>
    <n v="78.632000000000005"/>
    <n v="3.1694475531590154E-2"/>
    <m/>
    <x v="10"/>
    <x v="10"/>
    <m/>
    <x v="12"/>
    <m/>
    <m/>
    <m/>
  </r>
  <r>
    <n v="81.124200000000002"/>
    <x v="20"/>
    <n v="1017337"/>
    <n v="941"/>
    <x v="6"/>
    <n v="83.224000000000004"/>
    <n v="-2.5230702681918699E-2"/>
    <m/>
    <x v="10"/>
    <x v="10"/>
    <m/>
    <x v="12"/>
    <m/>
    <m/>
    <m/>
  </r>
  <r>
    <n v="81.124200000000002"/>
    <x v="59"/>
    <n v="1017514"/>
    <n v="240"/>
    <x v="1"/>
    <n v="84.251999999999995"/>
    <n v="-3.7124341261928422E-2"/>
    <m/>
    <x v="10"/>
    <x v="10"/>
    <m/>
    <x v="12"/>
    <m/>
    <m/>
    <m/>
  </r>
  <r>
    <n v="81.124200000000002"/>
    <x v="335"/>
    <n v="1011280"/>
    <n v="1139"/>
    <x v="3"/>
    <n v="88.843999999999994"/>
    <n v="-8.6891630273287931E-2"/>
    <m/>
    <x v="10"/>
    <x v="10"/>
    <m/>
    <x v="12"/>
    <m/>
    <m/>
    <m/>
  </r>
  <r>
    <n v="81.124200000000002"/>
    <x v="3"/>
    <n v="1008286"/>
    <n v="397"/>
    <x v="1"/>
    <n v="93.311999999999998"/>
    <n v="-0.1306134259259259"/>
    <m/>
    <x v="10"/>
    <x v="10"/>
    <m/>
    <x v="12"/>
    <m/>
    <m/>
    <m/>
  </r>
  <r>
    <n v="81.124200000000002"/>
    <x v="292"/>
    <n v="1007624"/>
    <n v="157"/>
    <x v="7"/>
    <n v="108.22799999999999"/>
    <n v="-0.25043242044572561"/>
    <m/>
    <x v="10"/>
    <x v="10"/>
    <m/>
    <x v="12"/>
    <m/>
    <m/>
    <m/>
  </r>
  <r>
    <n v="81.124200000000002"/>
    <x v="144"/>
    <n v="1013410"/>
    <n v="1075"/>
    <x v="2"/>
    <n v="110.2"/>
    <n v="-0.26384573502722325"/>
    <m/>
    <x v="10"/>
    <x v="10"/>
    <m/>
    <x v="12"/>
    <m/>
    <m/>
    <m/>
  </r>
  <r>
    <n v="81.124200000000002"/>
    <x v="82"/>
    <n v="1013000"/>
    <n v="2055"/>
    <x v="6"/>
    <n v="119.19199999999999"/>
    <n v="-0.31938217330022145"/>
    <m/>
    <x v="10"/>
    <x v="10"/>
    <m/>
    <x v="12"/>
    <m/>
    <m/>
    <m/>
  </r>
  <r>
    <n v="81.124200000000002"/>
    <x v="270"/>
    <n v="1006987"/>
    <n v="1401"/>
    <x v="3"/>
    <n v="156.232"/>
    <n v="-0.48074530185877412"/>
    <m/>
    <x v="10"/>
    <x v="10"/>
    <m/>
    <x v="12"/>
    <m/>
    <m/>
    <m/>
  </r>
  <r>
    <n v="81.244799999999998"/>
    <x v="124"/>
    <n v="1004100"/>
    <n v="1832"/>
    <x v="6"/>
    <n v="210.26240000000001"/>
    <n v="-0.61360281248573212"/>
    <m/>
    <x v="10"/>
    <x v="10"/>
    <m/>
    <x v="12"/>
    <m/>
    <m/>
    <m/>
  </r>
  <r>
    <n v="81.357119999999995"/>
    <x v="100"/>
    <n v="1000380"/>
    <n v="380"/>
    <x v="8"/>
    <n v="272.39347199999997"/>
    <n v="-0.70132500091632144"/>
    <m/>
    <x v="10"/>
    <x v="10"/>
    <m/>
    <x v="12"/>
    <m/>
    <m/>
    <m/>
  </r>
  <r>
    <n v="81.572400000000002"/>
    <x v="162"/>
    <n v="1008007"/>
    <n v="2664"/>
    <x v="1"/>
    <n v="14.167999999999999"/>
    <n v="4.7575098814229255"/>
    <m/>
    <x v="10"/>
    <x v="10"/>
    <m/>
    <x v="12"/>
    <m/>
    <m/>
    <m/>
  </r>
  <r>
    <n v="81.572400000000002"/>
    <x v="356"/>
    <n v="1006491"/>
    <n v="930"/>
    <x v="6"/>
    <n v="15.54"/>
    <n v="4.2491891891891891"/>
    <m/>
    <x v="10"/>
    <x v="10"/>
    <m/>
    <x v="12"/>
    <m/>
    <m/>
    <m/>
  </r>
  <r>
    <n v="81.572400000000002"/>
    <x v="170"/>
    <n v="1019167"/>
    <n v="635"/>
    <x v="0"/>
    <n v="19.600000000000001"/>
    <n v="3.1618571428571425"/>
    <m/>
    <x v="10"/>
    <x v="10"/>
    <m/>
    <x v="12"/>
    <m/>
    <m/>
    <m/>
  </r>
  <r>
    <n v="81.572400000000002"/>
    <x v="108"/>
    <n v="1009920"/>
    <n v="1251"/>
    <x v="8"/>
    <n v="32.103999999999999"/>
    <n v="1.54087964116621"/>
    <m/>
    <x v="10"/>
    <x v="10"/>
    <m/>
    <x v="12"/>
    <m/>
    <m/>
    <m/>
  </r>
  <r>
    <n v="81.572400000000002"/>
    <x v="321"/>
    <n v="1018129"/>
    <n v="1162"/>
    <x v="7"/>
    <n v="34.351999999999997"/>
    <n v="1.3746040987424315"/>
    <m/>
    <x v="10"/>
    <x v="10"/>
    <m/>
    <x v="12"/>
    <m/>
    <m/>
    <m/>
  </r>
  <r>
    <n v="81.572400000000002"/>
    <x v="187"/>
    <n v="1015908"/>
    <n v="2838"/>
    <x v="5"/>
    <n v="36.46"/>
    <n v="1.2373121228743829"/>
    <m/>
    <x v="10"/>
    <x v="10"/>
    <m/>
    <x v="12"/>
    <m/>
    <m/>
    <m/>
  </r>
  <r>
    <n v="81.572400000000002"/>
    <x v="1"/>
    <n v="1007071"/>
    <n v="1804"/>
    <x v="1"/>
    <n v="38.167999999999999"/>
    <n v="1.1371934604904632"/>
    <m/>
    <x v="10"/>
    <x v="10"/>
    <m/>
    <x v="12"/>
    <m/>
    <m/>
    <m/>
  </r>
  <r>
    <n v="81.572400000000002"/>
    <x v="325"/>
    <n v="1007258"/>
    <n v="701"/>
    <x v="6"/>
    <n v="39.923999999999999"/>
    <n v="1.0431920649233544"/>
    <m/>
    <x v="10"/>
    <x v="10"/>
    <m/>
    <x v="12"/>
    <m/>
    <m/>
    <m/>
  </r>
  <r>
    <n v="81.572400000000002"/>
    <x v="74"/>
    <n v="1015681"/>
    <n v="1664"/>
    <x v="7"/>
    <n v="43.204000000000001"/>
    <n v="0.88807517822423854"/>
    <m/>
    <x v="10"/>
    <x v="10"/>
    <m/>
    <x v="12"/>
    <m/>
    <m/>
    <m/>
  </r>
  <r>
    <n v="81.572400000000002"/>
    <x v="98"/>
    <n v="1014914"/>
    <n v="2268"/>
    <x v="2"/>
    <n v="45.451999999999998"/>
    <n v="0.79469330282495831"/>
    <m/>
    <x v="10"/>
    <x v="10"/>
    <m/>
    <x v="12"/>
    <m/>
    <m/>
    <m/>
  </r>
  <r>
    <n v="81.572400000000002"/>
    <x v="171"/>
    <n v="1007397"/>
    <n v="1265"/>
    <x v="1"/>
    <n v="54.423999999999999"/>
    <n v="0.4988313979126856"/>
    <m/>
    <x v="10"/>
    <x v="10"/>
    <m/>
    <x v="12"/>
    <m/>
    <m/>
    <m/>
  </r>
  <r>
    <n v="81.572400000000002"/>
    <x v="258"/>
    <n v="1014963"/>
    <n v="1760"/>
    <x v="2"/>
    <n v="59.08"/>
    <n v="0.38071090047393374"/>
    <m/>
    <x v="10"/>
    <x v="10"/>
    <m/>
    <x v="12"/>
    <m/>
    <m/>
    <m/>
  </r>
  <r>
    <n v="81.572400000000002"/>
    <x v="352"/>
    <n v="1019012"/>
    <n v="1753"/>
    <x v="7"/>
    <n v="59.08"/>
    <n v="0.38071090047393374"/>
    <m/>
    <x v="10"/>
    <x v="10"/>
    <m/>
    <x v="12"/>
    <m/>
    <m/>
    <m/>
  </r>
  <r>
    <n v="81.572400000000002"/>
    <x v="247"/>
    <n v="1015199"/>
    <n v="2231"/>
    <x v="1"/>
    <n v="62.311999999999998"/>
    <n v="0.30909616125304923"/>
    <m/>
    <x v="10"/>
    <x v="10"/>
    <m/>
    <x v="12"/>
    <m/>
    <m/>
    <m/>
  </r>
  <r>
    <n v="81.572400000000002"/>
    <x v="206"/>
    <n v="1010855"/>
    <n v="1308"/>
    <x v="8"/>
    <n v="65.683999999999997"/>
    <n v="0.24189148042141168"/>
    <m/>
    <x v="10"/>
    <x v="10"/>
    <m/>
    <x v="12"/>
    <m/>
    <m/>
    <m/>
  </r>
  <r>
    <n v="81.572400000000002"/>
    <x v="16"/>
    <n v="1012755"/>
    <n v="2798"/>
    <x v="6"/>
    <n v="70.180000000000007"/>
    <n v="0.16233114847534902"/>
    <m/>
    <x v="10"/>
    <x v="10"/>
    <m/>
    <x v="12"/>
    <m/>
    <m/>
    <m/>
  </r>
  <r>
    <n v="81.572400000000002"/>
    <x v="109"/>
    <n v="1019181"/>
    <n v="994"/>
    <x v="8"/>
    <n v="71.444000000000003"/>
    <n v="0.14176697833268012"/>
    <m/>
    <x v="10"/>
    <x v="10"/>
    <m/>
    <x v="12"/>
    <m/>
    <m/>
    <m/>
  </r>
  <r>
    <n v="81.572400000000002"/>
    <x v="198"/>
    <n v="1011616"/>
    <n v="2426"/>
    <x v="0"/>
    <n v="73.552000000000007"/>
    <n v="0.10904394170110934"/>
    <m/>
    <x v="10"/>
    <x v="10"/>
    <m/>
    <x v="12"/>
    <m/>
    <m/>
    <m/>
  </r>
  <r>
    <n v="81.572400000000002"/>
    <x v="289"/>
    <n v="1010478"/>
    <n v="2"/>
    <x v="4"/>
    <n v="73.691999999999993"/>
    <n v="0.10693698094772851"/>
    <m/>
    <x v="10"/>
    <x v="10"/>
    <m/>
    <x v="12"/>
    <m/>
    <m/>
    <m/>
  </r>
  <r>
    <n v="81.572400000000002"/>
    <x v="254"/>
    <n v="1018480"/>
    <n v="22"/>
    <x v="3"/>
    <n v="84.932000000000002"/>
    <n v="-3.9556350963123446E-2"/>
    <m/>
    <x v="10"/>
    <x v="10"/>
    <m/>
    <x v="12"/>
    <m/>
    <m/>
    <m/>
  </r>
  <r>
    <n v="81.572400000000002"/>
    <x v="71"/>
    <n v="1016305"/>
    <n v="887"/>
    <x v="0"/>
    <n v="88.304000000000002"/>
    <n v="-7.6232107265809021E-2"/>
    <m/>
    <x v="10"/>
    <x v="10"/>
    <m/>
    <x v="12"/>
    <m/>
    <m/>
    <m/>
  </r>
  <r>
    <n v="81.572400000000002"/>
    <x v="265"/>
    <n v="1019615"/>
    <n v="1334"/>
    <x v="1"/>
    <n v="95.048000000000002"/>
    <n v="-0.1417767864657857"/>
    <m/>
    <x v="10"/>
    <x v="10"/>
    <m/>
    <x v="12"/>
    <m/>
    <m/>
    <m/>
  </r>
  <r>
    <n v="81.572400000000002"/>
    <x v="173"/>
    <n v="1016069"/>
    <n v="728"/>
    <x v="0"/>
    <n v="99.543999999999997"/>
    <n v="-0.18053925902113635"/>
    <m/>
    <x v="10"/>
    <x v="10"/>
    <m/>
    <x v="12"/>
    <m/>
    <m/>
    <m/>
  </r>
  <r>
    <n v="81.572400000000002"/>
    <x v="168"/>
    <n v="1009349"/>
    <n v="1051"/>
    <x v="0"/>
    <n v="114.15600000000001"/>
    <n v="-0.28543046357615898"/>
    <m/>
    <x v="10"/>
    <x v="10"/>
    <m/>
    <x v="12"/>
    <m/>
    <m/>
    <m/>
  </r>
  <r>
    <n v="81.572400000000002"/>
    <x v="281"/>
    <n v="1019741"/>
    <n v="1458"/>
    <x v="8"/>
    <n v="117.52800000000001"/>
    <n v="-0.30593220338983051"/>
    <m/>
    <x v="10"/>
    <x v="10"/>
    <m/>
    <x v="12"/>
    <m/>
    <m/>
    <m/>
  </r>
  <r>
    <n v="81.572400000000002"/>
    <x v="246"/>
    <n v="1007969"/>
    <n v="211"/>
    <x v="8"/>
    <n v="127.648"/>
    <n v="-0.36095826021559285"/>
    <m/>
    <x v="10"/>
    <x v="10"/>
    <m/>
    <x v="12"/>
    <m/>
    <m/>
    <m/>
  </r>
  <r>
    <n v="81.619200000000006"/>
    <x v="10"/>
    <n v="1002700"/>
    <n v="2700"/>
    <x v="1"/>
    <n v="184.4032"/>
    <n v="-0.55738729045916768"/>
    <m/>
    <x v="10"/>
    <x v="10"/>
    <m/>
    <x v="12"/>
    <m/>
    <m/>
    <m/>
  </r>
  <r>
    <n v="81.751679999999993"/>
    <x v="283"/>
    <n v="1017766"/>
    <n v="254"/>
    <x v="9"/>
    <n v="8.5760000000000005"/>
    <n v="8.5326119402985068"/>
    <m/>
    <x v="10"/>
    <x v="10"/>
    <m/>
    <x v="12"/>
    <m/>
    <m/>
    <m/>
  </r>
  <r>
    <n v="81.751679999999993"/>
    <x v="69"/>
    <n v="1011180"/>
    <n v="2371"/>
    <x v="9"/>
    <n v="23.187999999999999"/>
    <n v="2.5256028980507157"/>
    <m/>
    <x v="10"/>
    <x v="10"/>
    <m/>
    <x v="12"/>
    <m/>
    <m/>
    <m/>
  </r>
  <r>
    <n v="81.751679999999993"/>
    <x v="31"/>
    <n v="1007904"/>
    <n v="1011"/>
    <x v="9"/>
    <n v="25.443999999999999"/>
    <n v="2.2130042446156262"/>
    <m/>
    <x v="10"/>
    <x v="10"/>
    <m/>
    <x v="12"/>
    <m/>
    <m/>
    <m/>
  </r>
  <r>
    <n v="81.790800000000004"/>
    <x v="363"/>
    <n v="1003594"/>
    <n v="80"/>
    <x v="7"/>
    <n v="177.2"/>
    <n v="-0.5384266365688487"/>
    <m/>
    <x v="10"/>
    <x v="10"/>
    <m/>
    <x v="12"/>
    <m/>
    <m/>
    <m/>
  </r>
  <r>
    <n v="82.004000000000005"/>
    <x v="16"/>
    <n v="1004144"/>
    <n v="1928"/>
    <x v="9"/>
    <n v="218.91200000000001"/>
    <n v="-0.62540198801344837"/>
    <m/>
    <x v="10"/>
    <x v="10"/>
    <m/>
    <x v="12"/>
    <m/>
    <m/>
    <m/>
  </r>
  <r>
    <n v="82.020600000000002"/>
    <x v="127"/>
    <n v="1006644"/>
    <n v="184"/>
    <x v="8"/>
    <n v="1.232"/>
    <n v="65.575162337662334"/>
    <m/>
    <x v="10"/>
    <x v="10"/>
    <m/>
    <x v="12"/>
    <m/>
    <m/>
    <m/>
  </r>
  <r>
    <n v="82.020600000000002"/>
    <x v="200"/>
    <n v="1014447"/>
    <n v="856"/>
    <x v="2"/>
    <n v="6.6520000000000001"/>
    <n v="11.330216476247745"/>
    <m/>
    <x v="10"/>
    <x v="10"/>
    <m/>
    <x v="12"/>
    <m/>
    <m/>
    <m/>
  </r>
  <r>
    <n v="82.020600000000002"/>
    <x v="265"/>
    <n v="1015276"/>
    <n v="635"/>
    <x v="0"/>
    <n v="7.7759999999999998"/>
    <n v="9.5479166666666675"/>
    <m/>
    <x v="10"/>
    <x v="10"/>
    <m/>
    <x v="12"/>
    <m/>
    <m/>
    <m/>
  </r>
  <r>
    <n v="82.020600000000002"/>
    <x v="46"/>
    <n v="1010914"/>
    <n v="1799"/>
    <x v="3"/>
    <n v="16.768000000000001"/>
    <n v="3.8914957061068702"/>
    <m/>
    <x v="10"/>
    <x v="10"/>
    <m/>
    <x v="12"/>
    <m/>
    <m/>
    <m/>
  </r>
  <r>
    <n v="82.020600000000002"/>
    <x v="257"/>
    <n v="1015840"/>
    <n v="2805"/>
    <x v="3"/>
    <n v="17.891999999999999"/>
    <n v="3.5842052313883306"/>
    <m/>
    <x v="10"/>
    <x v="10"/>
    <m/>
    <x v="12"/>
    <m/>
    <m/>
    <m/>
  </r>
  <r>
    <n v="82.020600000000002"/>
    <x v="181"/>
    <n v="1015007"/>
    <n v="811"/>
    <x v="6"/>
    <n v="26.884"/>
    <n v="2.0509076030352626"/>
    <m/>
    <x v="10"/>
    <x v="10"/>
    <m/>
    <x v="12"/>
    <m/>
    <m/>
    <m/>
  </r>
  <r>
    <n v="82.020600000000002"/>
    <x v="231"/>
    <n v="1014730"/>
    <n v="1361"/>
    <x v="0"/>
    <n v="44.868000000000002"/>
    <n v="0.82804225728804493"/>
    <m/>
    <x v="10"/>
    <x v="10"/>
    <m/>
    <x v="12"/>
    <m/>
    <m/>
    <m/>
  </r>
  <r>
    <n v="82.020600000000002"/>
    <x v="70"/>
    <n v="1013806"/>
    <n v="1315"/>
    <x v="3"/>
    <n v="52.735999999999997"/>
    <n v="0.55530567354368943"/>
    <m/>
    <x v="10"/>
    <x v="10"/>
    <m/>
    <x v="12"/>
    <m/>
    <m/>
    <m/>
  </r>
  <r>
    <n v="82.020600000000002"/>
    <x v="46"/>
    <n v="1011204"/>
    <n v="2483"/>
    <x v="1"/>
    <n v="58.356000000000002"/>
    <n v="0.40552128315854408"/>
    <m/>
    <x v="10"/>
    <x v="10"/>
    <m/>
    <x v="12"/>
    <m/>
    <m/>
    <m/>
  </r>
  <r>
    <n v="82.020600000000002"/>
    <x v="20"/>
    <n v="1007831"/>
    <n v="1735"/>
    <x v="8"/>
    <n v="62.02"/>
    <n v="0.32248629474363105"/>
    <m/>
    <x v="10"/>
    <x v="10"/>
    <m/>
    <x v="12"/>
    <m/>
    <m/>
    <m/>
  </r>
  <r>
    <n v="82.020600000000002"/>
    <x v="323"/>
    <n v="1017652"/>
    <n v="2155"/>
    <x v="8"/>
    <n v="85.331999999999994"/>
    <n v="-3.8806075094923266E-2"/>
    <m/>
    <x v="10"/>
    <x v="10"/>
    <m/>
    <x v="12"/>
    <m/>
    <m/>
    <m/>
  </r>
  <r>
    <n v="82.020600000000002"/>
    <x v="22"/>
    <n v="1016065"/>
    <n v="1140"/>
    <x v="5"/>
    <n v="86.456000000000003"/>
    <n v="-5.1302396594799682E-2"/>
    <m/>
    <x v="10"/>
    <x v="10"/>
    <m/>
    <x v="12"/>
    <m/>
    <m/>
    <m/>
  </r>
  <r>
    <n v="82.020600000000002"/>
    <x v="329"/>
    <n v="1019903"/>
    <n v="1226"/>
    <x v="4"/>
    <n v="88.888000000000005"/>
    <n v="-7.7259022590225934E-2"/>
    <m/>
    <x v="10"/>
    <x v="10"/>
    <m/>
    <x v="12"/>
    <m/>
    <m/>
    <m/>
  </r>
  <r>
    <n v="82.020600000000002"/>
    <x v="340"/>
    <n v="1018316"/>
    <n v="1165"/>
    <x v="1"/>
    <n v="100.128"/>
    <n v="-0.18084252157238734"/>
    <m/>
    <x v="10"/>
    <x v="10"/>
    <m/>
    <x v="12"/>
    <m/>
    <m/>
    <m/>
  </r>
  <r>
    <n v="82.020600000000002"/>
    <x v="133"/>
    <n v="1009884"/>
    <n v="2430"/>
    <x v="3"/>
    <n v="106.688"/>
    <n v="-0.2312106328734253"/>
    <m/>
    <x v="10"/>
    <x v="10"/>
    <m/>
    <x v="12"/>
    <m/>
    <m/>
    <m/>
  </r>
  <r>
    <n v="82.020600000000002"/>
    <x v="138"/>
    <n v="1010420"/>
    <n v="901"/>
    <x v="7"/>
    <n v="108.93600000000001"/>
    <n v="-0.24707534699272971"/>
    <m/>
    <x v="10"/>
    <x v="10"/>
    <m/>
    <x v="12"/>
    <m/>
    <m/>
    <m/>
  </r>
  <r>
    <n v="82.020600000000002"/>
    <x v="185"/>
    <n v="1006418"/>
    <n v="589"/>
    <x v="5"/>
    <n v="126.84399999999999"/>
    <n v="-0.35337422345558317"/>
    <m/>
    <x v="10"/>
    <x v="10"/>
    <m/>
    <x v="12"/>
    <m/>
    <m/>
    <m/>
  </r>
  <r>
    <n v="82.209919999999997"/>
    <x v="319"/>
    <n v="1001933"/>
    <n v="1933"/>
    <x v="6"/>
    <n v="79.065600000000003"/>
    <n v="3.9768496033673217E-2"/>
    <m/>
    <x v="10"/>
    <x v="10"/>
    <m/>
    <x v="12"/>
    <m/>
    <m/>
    <m/>
  </r>
  <r>
    <n v="82.222399999999993"/>
    <x v="172"/>
    <n v="1002073"/>
    <n v="2073"/>
    <x v="7"/>
    <n v="61.203200000000002"/>
    <n v="0.34343302310990259"/>
    <m/>
    <x v="10"/>
    <x v="10"/>
    <m/>
    <x v="12"/>
    <m/>
    <m/>
    <m/>
  </r>
  <r>
    <n v="82.263999999999996"/>
    <x v="259"/>
    <n v="1002323"/>
    <n v="2323"/>
    <x v="9"/>
    <n v="263.1232"/>
    <n v="-0.68735558095979366"/>
    <m/>
    <x v="10"/>
    <x v="10"/>
    <m/>
    <x v="12"/>
    <m/>
    <m/>
    <m/>
  </r>
  <r>
    <n v="82.378399999999999"/>
    <x v="12"/>
    <n v="1005047"/>
    <n v="44"/>
    <x v="8"/>
    <n v="130.48320000000001"/>
    <n v="-0.36866661761820685"/>
    <m/>
    <x v="10"/>
    <x v="10"/>
    <m/>
    <x v="12"/>
    <m/>
    <m/>
    <m/>
  </r>
  <r>
    <n v="82.468800000000002"/>
    <x v="106"/>
    <n v="1008631"/>
    <n v="1401"/>
    <x v="7"/>
    <n v="27.24"/>
    <n v="2.0274889867841415"/>
    <m/>
    <x v="10"/>
    <x v="10"/>
    <m/>
    <x v="12"/>
    <m/>
    <m/>
    <m/>
  </r>
  <r>
    <n v="82.468800000000002"/>
    <x v="341"/>
    <n v="1011726"/>
    <n v="593"/>
    <x v="9"/>
    <n v="27.423999999999999"/>
    <n v="2.0071761960326722"/>
    <m/>
    <x v="10"/>
    <x v="10"/>
    <m/>
    <x v="12"/>
    <m/>
    <m/>
    <m/>
  </r>
  <r>
    <n v="82.468800000000002"/>
    <x v="314"/>
    <n v="1019747"/>
    <n v="1680"/>
    <x v="7"/>
    <n v="34.167999999999999"/>
    <n v="1.4136267852961837"/>
    <m/>
    <x v="10"/>
    <x v="10"/>
    <m/>
    <x v="12"/>
    <m/>
    <m/>
    <m/>
  </r>
  <r>
    <n v="82.468800000000002"/>
    <x v="347"/>
    <n v="1013993"/>
    <n v="970"/>
    <x v="5"/>
    <n v="40.015999999999998"/>
    <n v="1.0608956417433029"/>
    <m/>
    <x v="10"/>
    <x v="10"/>
    <m/>
    <x v="12"/>
    <m/>
    <m/>
    <m/>
  </r>
  <r>
    <n v="82.468800000000002"/>
    <x v="6"/>
    <n v="1016521"/>
    <n v="2430"/>
    <x v="0"/>
    <n v="40.911999999999999"/>
    <n v="1.0157606570199453"/>
    <m/>
    <x v="10"/>
    <x v="10"/>
    <m/>
    <x v="12"/>
    <m/>
    <m/>
    <m/>
  </r>
  <r>
    <n v="82.468800000000002"/>
    <x v="269"/>
    <n v="1008254"/>
    <n v="1551"/>
    <x v="3"/>
    <n v="43.088000000000001"/>
    <n v="0.91396212402525068"/>
    <m/>
    <x v="10"/>
    <x v="10"/>
    <m/>
    <x v="12"/>
    <m/>
    <m/>
    <m/>
  </r>
  <r>
    <n v="82.468800000000002"/>
    <x v="345"/>
    <n v="1019411"/>
    <n v="2386"/>
    <x v="3"/>
    <n v="47.884"/>
    <n v="0.72226213348926571"/>
    <m/>
    <x v="10"/>
    <x v="10"/>
    <m/>
    <x v="12"/>
    <m/>
    <m/>
    <m/>
  </r>
  <r>
    <n v="82.468800000000002"/>
    <x v="354"/>
    <n v="1015634"/>
    <n v="1483"/>
    <x v="8"/>
    <n v="51.256"/>
    <n v="0.60895895114718279"/>
    <m/>
    <x v="10"/>
    <x v="10"/>
    <m/>
    <x v="12"/>
    <m/>
    <m/>
    <m/>
  </r>
  <r>
    <n v="82.468800000000002"/>
    <x v="208"/>
    <n v="1016291"/>
    <n v="838"/>
    <x v="0"/>
    <n v="71.488"/>
    <n v="0.15360340196956135"/>
    <m/>
    <x v="10"/>
    <x v="10"/>
    <m/>
    <x v="12"/>
    <m/>
    <m/>
    <m/>
  </r>
  <r>
    <n v="82.468800000000002"/>
    <x v="241"/>
    <n v="1018645"/>
    <n v="270"/>
    <x v="5"/>
    <n v="72.611999999999995"/>
    <n v="0.13574615765989104"/>
    <m/>
    <x v="10"/>
    <x v="10"/>
    <m/>
    <x v="12"/>
    <m/>
    <m/>
    <m/>
  </r>
  <r>
    <n v="82.468800000000002"/>
    <x v="12"/>
    <n v="1018512"/>
    <n v="1214"/>
    <x v="8"/>
    <n v="75.983999999999995"/>
    <n v="8.5344283006948934E-2"/>
    <m/>
    <x v="10"/>
    <x v="10"/>
    <m/>
    <x v="12"/>
    <m/>
    <m/>
    <m/>
  </r>
  <r>
    <n v="82.468800000000002"/>
    <x v="327"/>
    <n v="1015257"/>
    <n v="2159"/>
    <x v="5"/>
    <n v="77.108000000000004"/>
    <n v="6.95232660683716E-2"/>
    <m/>
    <x v="10"/>
    <x v="10"/>
    <m/>
    <x v="12"/>
    <m/>
    <m/>
    <m/>
  </r>
  <r>
    <n v="82.468800000000002"/>
    <x v="294"/>
    <n v="1011498"/>
    <n v="1748"/>
    <x v="8"/>
    <n v="79.128"/>
    <n v="4.2220200181983643E-2"/>
    <m/>
    <x v="10"/>
    <x v="10"/>
    <m/>
    <x v="12"/>
    <m/>
    <m/>
    <m/>
  </r>
  <r>
    <n v="82.468800000000002"/>
    <x v="194"/>
    <n v="1011948"/>
    <n v="1679"/>
    <x v="1"/>
    <n v="106.33199999999999"/>
    <n v="-0.22442162284166567"/>
    <m/>
    <x v="10"/>
    <x v="10"/>
    <m/>
    <x v="12"/>
    <m/>
    <m/>
    <m/>
  </r>
  <r>
    <n v="82.468800000000002"/>
    <x v="213"/>
    <n v="1018020"/>
    <n v="8"/>
    <x v="2"/>
    <n v="108.352"/>
    <n v="-0.2388806851742469"/>
    <m/>
    <x v="10"/>
    <x v="10"/>
    <m/>
    <x v="12"/>
    <m/>
    <m/>
    <m/>
  </r>
  <r>
    <n v="82.468800000000002"/>
    <x v="286"/>
    <n v="1008496"/>
    <n v="1339"/>
    <x v="3"/>
    <n v="140.97200000000001"/>
    <n v="-0.41499872315069664"/>
    <m/>
    <x v="10"/>
    <x v="10"/>
    <m/>
    <x v="12"/>
    <m/>
    <m/>
    <m/>
  </r>
  <r>
    <n v="82.534400000000005"/>
    <x v="103"/>
    <n v="1005045"/>
    <n v="824"/>
    <x v="9"/>
    <n v="75.484800000000007"/>
    <n v="9.3390987324600411E-2"/>
    <m/>
    <x v="10"/>
    <x v="10"/>
    <m/>
    <x v="12"/>
    <m/>
    <m/>
    <m/>
  </r>
  <r>
    <n v="82.575999999999993"/>
    <x v="334"/>
    <n v="1003884"/>
    <n v="2347"/>
    <x v="5"/>
    <n v="141.04320000000001"/>
    <n v="-0.4145339867501589"/>
    <m/>
    <x v="10"/>
    <x v="10"/>
    <m/>
    <x v="12"/>
    <m/>
    <m/>
    <m/>
  </r>
  <r>
    <n v="82.917000000000002"/>
    <x v="72"/>
    <n v="1011829"/>
    <n v="710"/>
    <x v="2"/>
    <n v="4.6319999999999997"/>
    <n v="16.900906735751295"/>
    <m/>
    <x v="10"/>
    <x v="10"/>
    <m/>
    <x v="12"/>
    <m/>
    <m/>
    <m/>
  </r>
  <r>
    <n v="82.917000000000002"/>
    <x v="59"/>
    <n v="1014724"/>
    <n v="903"/>
    <x v="6"/>
    <n v="8.0039999999999996"/>
    <n v="9.3594452773613188"/>
    <m/>
    <x v="10"/>
    <x v="10"/>
    <m/>
    <x v="12"/>
    <m/>
    <m/>
    <m/>
  </r>
  <r>
    <n v="82.917000000000002"/>
    <x v="187"/>
    <n v="1013337"/>
    <n v="1759"/>
    <x v="0"/>
    <n v="14.476000000000001"/>
    <n v="4.727894445979552"/>
    <m/>
    <x v="10"/>
    <x v="10"/>
    <m/>
    <x v="12"/>
    <m/>
    <m/>
    <m/>
  </r>
  <r>
    <n v="82.917000000000002"/>
    <x v="150"/>
    <n v="1013480"/>
    <n v="1191"/>
    <x v="3"/>
    <n v="16.995999999999999"/>
    <n v="3.878618498470229"/>
    <m/>
    <x v="10"/>
    <x v="10"/>
    <m/>
    <x v="12"/>
    <m/>
    <m/>
    <m/>
  </r>
  <r>
    <n v="82.917000000000002"/>
    <x v="229"/>
    <n v="1015872"/>
    <n v="2337"/>
    <x v="5"/>
    <n v="23.468"/>
    <n v="2.5331941366967787"/>
    <m/>
    <x v="10"/>
    <x v="10"/>
    <m/>
    <x v="12"/>
    <m/>
    <m/>
    <m/>
  </r>
  <r>
    <n v="82.917000000000002"/>
    <x v="58"/>
    <n v="1014283"/>
    <n v="2458"/>
    <x v="1"/>
    <n v="39.475999999999999"/>
    <n v="1.1004407741412505"/>
    <m/>
    <x v="10"/>
    <x v="10"/>
    <m/>
    <x v="12"/>
    <m/>
    <m/>
    <m/>
  </r>
  <r>
    <n v="82.917000000000002"/>
    <x v="178"/>
    <n v="1007551"/>
    <n v="1455"/>
    <x v="2"/>
    <n v="42.704000000000001"/>
    <n v="0.94166822780067438"/>
    <m/>
    <x v="10"/>
    <x v="10"/>
    <m/>
    <x v="12"/>
    <m/>
    <m/>
    <m/>
  </r>
  <r>
    <n v="82.917000000000002"/>
    <x v="158"/>
    <n v="1011814"/>
    <n v="2488"/>
    <x v="2"/>
    <n v="48.195999999999998"/>
    <n v="0.72041248236368172"/>
    <m/>
    <x v="10"/>
    <x v="10"/>
    <m/>
    <x v="12"/>
    <m/>
    <m/>
    <m/>
  </r>
  <r>
    <n v="82.917000000000002"/>
    <x v="175"/>
    <n v="1013801"/>
    <n v="2109"/>
    <x v="1"/>
    <n v="48.468000000000004"/>
    <n v="0.71075761327061149"/>
    <m/>
    <x v="10"/>
    <x v="10"/>
    <m/>
    <x v="12"/>
    <m/>
    <m/>
    <m/>
  </r>
  <r>
    <n v="82.917000000000002"/>
    <x v="125"/>
    <n v="1018121"/>
    <n v="505"/>
    <x v="7"/>
    <n v="52.963999999999999"/>
    <n v="0.56553508043199163"/>
    <m/>
    <x v="10"/>
    <x v="10"/>
    <m/>
    <x v="12"/>
    <m/>
    <m/>
    <m/>
  </r>
  <r>
    <n v="82.917000000000002"/>
    <x v="270"/>
    <n v="1018422"/>
    <n v="958"/>
    <x v="5"/>
    <n v="54.088000000000001"/>
    <n v="0.53300177488537204"/>
    <m/>
    <x v="10"/>
    <x v="10"/>
    <m/>
    <x v="12"/>
    <m/>
    <m/>
    <m/>
  </r>
  <r>
    <n v="82.917000000000002"/>
    <x v="91"/>
    <n v="1006344"/>
    <n v="1162"/>
    <x v="0"/>
    <n v="61.44"/>
    <n v="0.3495605468750001"/>
    <m/>
    <x v="10"/>
    <x v="10"/>
    <m/>
    <x v="12"/>
    <m/>
    <m/>
    <m/>
  </r>
  <r>
    <n v="82.917000000000002"/>
    <x v="352"/>
    <n v="1018489"/>
    <n v="1516"/>
    <x v="1"/>
    <n v="70.676000000000002"/>
    <n v="0.17319882279698906"/>
    <m/>
    <x v="10"/>
    <x v="10"/>
    <m/>
    <x v="12"/>
    <m/>
    <m/>
    <m/>
  </r>
  <r>
    <n v="82.917000000000002"/>
    <x v="283"/>
    <n v="1010517"/>
    <n v="452"/>
    <x v="4"/>
    <n v="76.567999999999998"/>
    <n v="8.2919757601086663E-2"/>
    <m/>
    <x v="10"/>
    <x v="10"/>
    <m/>
    <x v="12"/>
    <m/>
    <m/>
    <m/>
  </r>
  <r>
    <n v="82.917000000000002"/>
    <x v="138"/>
    <n v="1010016"/>
    <n v="283"/>
    <x v="5"/>
    <n v="82.188000000000002"/>
    <n v="8.8699080157687155E-3"/>
    <m/>
    <x v="10"/>
    <x v="10"/>
    <m/>
    <x v="12"/>
    <m/>
    <m/>
    <m/>
  </r>
  <r>
    <n v="82.917000000000002"/>
    <x v="33"/>
    <n v="1008372"/>
    <n v="2526"/>
    <x v="4"/>
    <n v="93.516000000000005"/>
    <n v="-0.11333889387912233"/>
    <m/>
    <x v="10"/>
    <x v="10"/>
    <m/>
    <x v="12"/>
    <m/>
    <m/>
    <m/>
  </r>
  <r>
    <n v="82.917000000000002"/>
    <x v="20"/>
    <n v="1009549"/>
    <n v="1704"/>
    <x v="7"/>
    <n v="115.908"/>
    <n v="-0.28463091417330988"/>
    <m/>
    <x v="10"/>
    <x v="10"/>
    <m/>
    <x v="12"/>
    <m/>
    <m/>
    <m/>
  </r>
  <r>
    <n v="82.917000000000002"/>
    <x v="109"/>
    <n v="1006794"/>
    <n v="1417"/>
    <x v="3"/>
    <n v="119.616"/>
    <n v="-0.3068067817014446"/>
    <m/>
    <x v="10"/>
    <x v="10"/>
    <m/>
    <x v="12"/>
    <m/>
    <m/>
    <m/>
  </r>
  <r>
    <n v="82.917000000000002"/>
    <x v="53"/>
    <n v="1006719"/>
    <n v="380"/>
    <x v="1"/>
    <n v="145.392"/>
    <n v="-0.42970039617035322"/>
    <m/>
    <x v="10"/>
    <x v="10"/>
    <m/>
    <x v="12"/>
    <m/>
    <m/>
    <m/>
  </r>
  <r>
    <n v="82.917000000000002"/>
    <x v="344"/>
    <n v="1008185"/>
    <n v="2619"/>
    <x v="1"/>
    <n v="175.54"/>
    <n v="-0.52764612054232651"/>
    <m/>
    <x v="10"/>
    <x v="10"/>
    <m/>
    <x v="12"/>
    <m/>
    <m/>
    <m/>
  </r>
  <r>
    <n v="83.185919999999996"/>
    <x v="212"/>
    <n v="1014677"/>
    <n v="1786"/>
    <x v="9"/>
    <n v="30.16"/>
    <n v="1.7581538461538462"/>
    <m/>
    <x v="10"/>
    <x v="10"/>
    <m/>
    <x v="12"/>
    <m/>
    <m/>
    <m/>
  </r>
  <r>
    <n v="83.185919999999996"/>
    <x v="90"/>
    <n v="1018643"/>
    <n v="2737"/>
    <x v="9"/>
    <n v="73.995999999999995"/>
    <n v="0.12419482134169417"/>
    <m/>
    <x v="10"/>
    <x v="10"/>
    <m/>
    <x v="12"/>
    <m/>
    <m/>
    <m/>
  </r>
  <r>
    <n v="83.185919999999996"/>
    <x v="188"/>
    <n v="1019569"/>
    <n v="1563"/>
    <x v="9"/>
    <n v="105.84399999999999"/>
    <n v="-0.21407051887683762"/>
    <m/>
    <x v="10"/>
    <x v="10"/>
    <m/>
    <x v="12"/>
    <m/>
    <m/>
    <m/>
  </r>
  <r>
    <n v="83.365200000000002"/>
    <x v="60"/>
    <n v="1015619"/>
    <n v="1161"/>
    <x v="0"/>
    <n v="6.024"/>
    <n v="12.838844621513944"/>
    <m/>
    <x v="10"/>
    <x v="10"/>
    <m/>
    <x v="12"/>
    <m/>
    <m/>
    <m/>
  </r>
  <r>
    <n v="83.365200000000002"/>
    <x v="167"/>
    <n v="1013253"/>
    <n v="370"/>
    <x v="5"/>
    <n v="22.884"/>
    <n v="2.6429470372312531"/>
    <m/>
    <x v="10"/>
    <x v="10"/>
    <m/>
    <x v="12"/>
    <m/>
    <m/>
    <m/>
  </r>
  <r>
    <n v="83.365200000000002"/>
    <x v="255"/>
    <n v="1009287"/>
    <n v="1180"/>
    <x v="8"/>
    <n v="24.928000000000001"/>
    <n v="2.3442394094993584"/>
    <m/>
    <x v="10"/>
    <x v="10"/>
    <m/>
    <x v="12"/>
    <m/>
    <m/>
    <m/>
  </r>
  <r>
    <n v="83.365200000000002"/>
    <x v="1"/>
    <n v="1016119"/>
    <n v="297"/>
    <x v="8"/>
    <n v="25.448"/>
    <n v="2.2759038038352721"/>
    <m/>
    <x v="10"/>
    <x v="10"/>
    <m/>
    <x v="12"/>
    <m/>
    <m/>
    <m/>
  </r>
  <r>
    <n v="83.365200000000002"/>
    <x v="49"/>
    <n v="1007696"/>
    <n v="650"/>
    <x v="3"/>
    <n v="28.364000000000001"/>
    <n v="1.9391200112819065"/>
    <m/>
    <x v="10"/>
    <x v="10"/>
    <m/>
    <x v="12"/>
    <m/>
    <m/>
    <m/>
  </r>
  <r>
    <n v="83.365200000000002"/>
    <x v="203"/>
    <n v="1016748"/>
    <n v="549"/>
    <x v="4"/>
    <n v="35.564"/>
    <n v="1.344089528736925"/>
    <m/>
    <x v="10"/>
    <x v="10"/>
    <m/>
    <x v="12"/>
    <m/>
    <m/>
    <m/>
  </r>
  <r>
    <n v="83.365200000000002"/>
    <x v="66"/>
    <n v="1016124"/>
    <n v="2174"/>
    <x v="6"/>
    <n v="40.06"/>
    <n v="1.0810084872690964"/>
    <m/>
    <x v="10"/>
    <x v="10"/>
    <m/>
    <x v="12"/>
    <m/>
    <m/>
    <m/>
  </r>
  <r>
    <n v="83.365200000000002"/>
    <x v="152"/>
    <n v="1011155"/>
    <n v="1968"/>
    <x v="1"/>
    <n v="41.991999999999997"/>
    <n v="0.98526385978281594"/>
    <m/>
    <x v="10"/>
    <x v="10"/>
    <m/>
    <x v="12"/>
    <m/>
    <m/>
    <m/>
  </r>
  <r>
    <n v="83.365200000000002"/>
    <x v="55"/>
    <n v="1016719"/>
    <n v="1248"/>
    <x v="8"/>
    <n v="49.86"/>
    <n v="0.67198555956678707"/>
    <m/>
    <x v="10"/>
    <x v="10"/>
    <m/>
    <x v="12"/>
    <m/>
    <m/>
    <m/>
  </r>
  <r>
    <n v="83.365200000000002"/>
    <x v="322"/>
    <n v="1019632"/>
    <n v="650"/>
    <x v="0"/>
    <n v="49.86"/>
    <n v="0.67198555956678707"/>
    <m/>
    <x v="10"/>
    <x v="10"/>
    <m/>
    <x v="12"/>
    <m/>
    <m/>
    <m/>
  </r>
  <r>
    <n v="83.365200000000002"/>
    <x v="295"/>
    <n v="1006403"/>
    <n v="2845"/>
    <x v="1"/>
    <n v="58.304000000000002"/>
    <n v="0.42983671789242589"/>
    <m/>
    <x v="10"/>
    <x v="10"/>
    <m/>
    <x v="12"/>
    <m/>
    <m/>
    <m/>
  </r>
  <r>
    <n v="83.365200000000002"/>
    <x v="232"/>
    <n v="1018304"/>
    <n v="1624"/>
    <x v="3"/>
    <n v="60.292000000000002"/>
    <n v="0.38269090426590591"/>
    <m/>
    <x v="10"/>
    <x v="10"/>
    <m/>
    <x v="12"/>
    <m/>
    <m/>
    <m/>
  </r>
  <r>
    <n v="83.365200000000002"/>
    <x v="308"/>
    <n v="1010179"/>
    <n v="1913"/>
    <x v="7"/>
    <n v="61.415999999999997"/>
    <n v="0.3573856975381009"/>
    <m/>
    <x v="10"/>
    <x v="10"/>
    <m/>
    <x v="12"/>
    <m/>
    <m/>
    <m/>
  </r>
  <r>
    <n v="83.365200000000002"/>
    <x v="108"/>
    <n v="1007927"/>
    <n v="1013"/>
    <x v="3"/>
    <n v="62.264000000000003"/>
    <n v="0.3388988821791083"/>
    <m/>
    <x v="10"/>
    <x v="10"/>
    <m/>
    <x v="12"/>
    <m/>
    <m/>
    <m/>
  </r>
  <r>
    <n v="83.365200000000002"/>
    <x v="10"/>
    <n v="1016548"/>
    <n v="60"/>
    <x v="1"/>
    <n v="65.912000000000006"/>
    <n v="0.26479548488894272"/>
    <m/>
    <x v="10"/>
    <x v="10"/>
    <m/>
    <x v="12"/>
    <m/>
    <m/>
    <m/>
  </r>
  <r>
    <n v="83.365200000000002"/>
    <x v="290"/>
    <n v="1008927"/>
    <n v="757"/>
    <x v="4"/>
    <n v="73.995999999999995"/>
    <n v="0.12661765500837893"/>
    <m/>
    <x v="10"/>
    <x v="10"/>
    <m/>
    <x v="12"/>
    <m/>
    <m/>
    <m/>
  </r>
  <r>
    <n v="83.365200000000002"/>
    <x v="323"/>
    <n v="1007236"/>
    <n v="1525"/>
    <x v="4"/>
    <n v="74.528000000000006"/>
    <n v="0.1185755689136968"/>
    <m/>
    <x v="10"/>
    <x v="10"/>
    <m/>
    <x v="12"/>
    <m/>
    <m/>
    <m/>
  </r>
  <r>
    <n v="83.365200000000002"/>
    <x v="254"/>
    <n v="1009243"/>
    <n v="2166"/>
    <x v="8"/>
    <n v="75.463999999999999"/>
    <n v="0.10470157956111527"/>
    <m/>
    <x v="10"/>
    <x v="10"/>
    <m/>
    <x v="12"/>
    <m/>
    <m/>
    <m/>
  </r>
  <r>
    <n v="83.365200000000002"/>
    <x v="162"/>
    <n v="1008200"/>
    <n v="1304"/>
    <x v="3"/>
    <n v="96.715999999999994"/>
    <n v="-0.13804127548699277"/>
    <m/>
    <x v="10"/>
    <x v="10"/>
    <m/>
    <x v="12"/>
    <m/>
    <m/>
    <m/>
  </r>
  <r>
    <n v="83.365200000000002"/>
    <x v="8"/>
    <n v="1012750"/>
    <n v="1313"/>
    <x v="0"/>
    <n v="104.128"/>
    <n v="-0.19939689612784264"/>
    <m/>
    <x v="10"/>
    <x v="10"/>
    <m/>
    <x v="12"/>
    <m/>
    <m/>
    <m/>
  </r>
  <r>
    <n v="83.365200000000002"/>
    <x v="35"/>
    <n v="1016103"/>
    <n v="2814"/>
    <x v="8"/>
    <n v="110.556"/>
    <n v="-0.2459459459459459"/>
    <m/>
    <x v="10"/>
    <x v="10"/>
    <m/>
    <x v="12"/>
    <m/>
    <m/>
    <m/>
  </r>
  <r>
    <n v="83.365200000000002"/>
    <x v="164"/>
    <n v="1015024"/>
    <n v="888"/>
    <x v="3"/>
    <n v="113.928"/>
    <n v="-0.2682641668422161"/>
    <m/>
    <x v="10"/>
    <x v="10"/>
    <m/>
    <x v="12"/>
    <m/>
    <m/>
    <m/>
  </r>
  <r>
    <n v="83.365200000000002"/>
    <x v="355"/>
    <n v="1014628"/>
    <n v="981"/>
    <x v="3"/>
    <n v="115.05200000000001"/>
    <n v="-0.27541285679518829"/>
    <m/>
    <x v="10"/>
    <x v="10"/>
    <m/>
    <x v="12"/>
    <m/>
    <m/>
    <m/>
  </r>
  <r>
    <n v="83.480800000000002"/>
    <x v="347"/>
    <n v="1004616"/>
    <n v="1997"/>
    <x v="7"/>
    <n v="240.74879999999999"/>
    <n v="-0.65324520828348875"/>
    <m/>
    <x v="10"/>
    <x v="10"/>
    <m/>
    <x v="12"/>
    <m/>
    <m/>
    <m/>
  </r>
  <r>
    <n v="83.757772799999998"/>
    <x v="354"/>
    <n v="1000209"/>
    <n v="209"/>
    <x v="1"/>
    <n v="51.991295999999998"/>
    <n v="0.61099605595521223"/>
    <m/>
    <x v="10"/>
    <x v="10"/>
    <m/>
    <x v="12"/>
    <m/>
    <m/>
    <m/>
  </r>
  <r>
    <n v="83.759615999999994"/>
    <x v="165"/>
    <n v="1009923"/>
    <n v="413"/>
    <x v="9"/>
    <n v="59.816800000000001"/>
    <n v="0.40026908828289032"/>
    <m/>
    <x v="10"/>
    <x v="10"/>
    <m/>
    <x v="12"/>
    <m/>
    <m/>
    <m/>
  </r>
  <r>
    <n v="83.813400000000001"/>
    <x v="144"/>
    <n v="1013405"/>
    <n v="271"/>
    <x v="6"/>
    <n v="0.18"/>
    <n v="464.63"/>
    <m/>
    <x v="10"/>
    <x v="10"/>
    <m/>
    <x v="12"/>
    <m/>
    <m/>
    <m/>
  </r>
  <r>
    <n v="83.813400000000001"/>
    <x v="275"/>
    <n v="1019595"/>
    <n v="362"/>
    <x v="4"/>
    <n v="3.552"/>
    <n v="22.596114864864862"/>
    <m/>
    <x v="10"/>
    <x v="10"/>
    <m/>
    <x v="12"/>
    <m/>
    <m/>
    <m/>
  </r>
  <r>
    <n v="83.813400000000001"/>
    <x v="196"/>
    <n v="1011398"/>
    <n v="2716"/>
    <x v="7"/>
    <n v="13.308"/>
    <n v="5.2979711451758345"/>
    <m/>
    <x v="10"/>
    <x v="10"/>
    <m/>
    <x v="12"/>
    <m/>
    <m/>
    <m/>
  </r>
  <r>
    <n v="83.813400000000001"/>
    <x v="327"/>
    <n v="1015339"/>
    <n v="2197"/>
    <x v="5"/>
    <n v="13.667999999999999"/>
    <n v="5.1320895522388055"/>
    <m/>
    <x v="10"/>
    <x v="10"/>
    <m/>
    <x v="12"/>
    <m/>
    <m/>
    <m/>
  </r>
  <r>
    <n v="83.813400000000001"/>
    <x v="326"/>
    <n v="1019598"/>
    <n v="2616"/>
    <x v="1"/>
    <n v="18.928000000000001"/>
    <n v="3.428011411665258"/>
    <m/>
    <x v="10"/>
    <x v="10"/>
    <m/>
    <x v="12"/>
    <m/>
    <m/>
    <m/>
  </r>
  <r>
    <n v="83.813400000000001"/>
    <x v="189"/>
    <n v="1014717"/>
    <n v="1791"/>
    <x v="7"/>
    <n v="26.795999999999999"/>
    <n v="2.1278325123152713"/>
    <m/>
    <x v="10"/>
    <x v="10"/>
    <m/>
    <x v="12"/>
    <m/>
    <m/>
    <m/>
  </r>
  <r>
    <n v="83.813400000000001"/>
    <x v="269"/>
    <n v="1012268"/>
    <n v="631"/>
    <x v="4"/>
    <n v="27.155999999999999"/>
    <n v="2.0863676535572253"/>
    <m/>
    <x v="10"/>
    <x v="10"/>
    <m/>
    <x v="12"/>
    <m/>
    <m/>
    <m/>
  </r>
  <r>
    <n v="83.813400000000001"/>
    <x v="40"/>
    <n v="1014774"/>
    <n v="2467"/>
    <x v="4"/>
    <n v="32.776000000000003"/>
    <n v="1.5571576763485475"/>
    <m/>
    <x v="10"/>
    <x v="10"/>
    <m/>
    <x v="12"/>
    <m/>
    <m/>
    <m/>
  </r>
  <r>
    <n v="83.813400000000001"/>
    <x v="29"/>
    <n v="1015825"/>
    <n v="277"/>
    <x v="4"/>
    <n v="36.911999999999999"/>
    <n v="1.2706274382314695"/>
    <m/>
    <x v="10"/>
    <x v="10"/>
    <m/>
    <x v="12"/>
    <m/>
    <m/>
    <m/>
  </r>
  <r>
    <n v="83.813400000000001"/>
    <x v="174"/>
    <n v="1014258"/>
    <n v="1738"/>
    <x v="6"/>
    <n v="50.4"/>
    <n v="0.66296428571428578"/>
    <m/>
    <x v="10"/>
    <x v="10"/>
    <m/>
    <x v="12"/>
    <m/>
    <m/>
    <m/>
  </r>
  <r>
    <n v="83.813400000000001"/>
    <x v="341"/>
    <n v="1018539"/>
    <n v="1436"/>
    <x v="3"/>
    <n v="59.752000000000002"/>
    <n v="0.40268777614138435"/>
    <m/>
    <x v="10"/>
    <x v="10"/>
    <m/>
    <x v="12"/>
    <m/>
    <m/>
    <m/>
  </r>
  <r>
    <n v="83.813400000000001"/>
    <x v="259"/>
    <n v="1013809"/>
    <n v="923"/>
    <x v="2"/>
    <n v="62.764000000000003"/>
    <n v="0.33537378114842897"/>
    <m/>
    <x v="10"/>
    <x v="10"/>
    <m/>
    <x v="12"/>
    <m/>
    <m/>
    <m/>
  </r>
  <r>
    <n v="83.813400000000001"/>
    <x v="318"/>
    <n v="1014045"/>
    <n v="2016"/>
    <x v="4"/>
    <n v="63.887999999999998"/>
    <n v="0.31188016528925627"/>
    <m/>
    <x v="10"/>
    <x v="10"/>
    <m/>
    <x v="12"/>
    <m/>
    <m/>
    <m/>
  </r>
  <r>
    <n v="83.813400000000001"/>
    <x v="282"/>
    <n v="1008834"/>
    <n v="2797"/>
    <x v="5"/>
    <n v="64.584000000000003"/>
    <n v="0.29774247491638794"/>
    <m/>
    <x v="10"/>
    <x v="10"/>
    <m/>
    <x v="12"/>
    <m/>
    <m/>
    <m/>
  </r>
  <r>
    <n v="83.813400000000001"/>
    <x v="18"/>
    <n v="1007870"/>
    <n v="634"/>
    <x v="3"/>
    <n v="67.647999999999996"/>
    <n v="0.23896345789971626"/>
    <m/>
    <x v="10"/>
    <x v="10"/>
    <m/>
    <x v="12"/>
    <m/>
    <m/>
    <m/>
  </r>
  <r>
    <n v="83.813400000000001"/>
    <x v="47"/>
    <n v="1017287"/>
    <n v="467"/>
    <x v="2"/>
    <n v="78.5"/>
    <n v="6.7686624203821669E-2"/>
    <m/>
    <x v="10"/>
    <x v="10"/>
    <m/>
    <x v="12"/>
    <m/>
    <m/>
    <m/>
  </r>
  <r>
    <n v="83.813400000000001"/>
    <x v="319"/>
    <n v="1010870"/>
    <n v="2137"/>
    <x v="3"/>
    <n v="87.852000000000004"/>
    <n v="-4.5970495833902496E-2"/>
    <m/>
    <x v="10"/>
    <x v="10"/>
    <m/>
    <x v="12"/>
    <m/>
    <m/>
    <m/>
  </r>
  <r>
    <n v="83.813400000000001"/>
    <x v="77"/>
    <n v="1012454"/>
    <n v="2792"/>
    <x v="1"/>
    <n v="88.616"/>
    <n v="-5.4195630585898692E-2"/>
    <m/>
    <x v="10"/>
    <x v="10"/>
    <m/>
    <x v="12"/>
    <m/>
    <m/>
    <m/>
  </r>
  <r>
    <n v="83.813400000000001"/>
    <x v="279"/>
    <n v="1011573"/>
    <n v="2081"/>
    <x v="8"/>
    <n v="90.864000000000004"/>
    <n v="-7.759508716323299E-2"/>
    <m/>
    <x v="10"/>
    <x v="10"/>
    <m/>
    <x v="12"/>
    <m/>
    <m/>
    <m/>
  </r>
  <r>
    <n v="83.813400000000001"/>
    <x v="336"/>
    <n v="1018721"/>
    <n v="2031"/>
    <x v="5"/>
    <n v="95.36"/>
    <n v="-0.1210843120805369"/>
    <m/>
    <x v="10"/>
    <x v="10"/>
    <m/>
    <x v="12"/>
    <m/>
    <m/>
    <m/>
  </r>
  <r>
    <n v="83.813400000000001"/>
    <x v="261"/>
    <n v="1010533"/>
    <n v="872"/>
    <x v="5"/>
    <n v="100.21599999999999"/>
    <n v="-0.16367246747026418"/>
    <m/>
    <x v="10"/>
    <x v="10"/>
    <m/>
    <x v="12"/>
    <m/>
    <m/>
    <m/>
  </r>
  <r>
    <n v="83.813400000000001"/>
    <x v="66"/>
    <n v="1009880"/>
    <n v="2494"/>
    <x v="5"/>
    <n v="103.22799999999999"/>
    <n v="-0.18807494090750565"/>
    <m/>
    <x v="10"/>
    <x v="10"/>
    <m/>
    <x v="12"/>
    <m/>
    <m/>
    <m/>
  </r>
  <r>
    <n v="83.813400000000001"/>
    <x v="135"/>
    <n v="1007159"/>
    <n v="271"/>
    <x v="2"/>
    <n v="105.88800000000001"/>
    <n v="-0.20847121486854037"/>
    <m/>
    <x v="10"/>
    <x v="10"/>
    <m/>
    <x v="12"/>
    <m/>
    <m/>
    <m/>
  </r>
  <r>
    <n v="83.903040000000004"/>
    <x v="264"/>
    <n v="1019872"/>
    <n v="753"/>
    <x v="9"/>
    <n v="26.904"/>
    <n v="2.1186083853702056"/>
    <m/>
    <x v="10"/>
    <x v="10"/>
    <m/>
    <x v="12"/>
    <m/>
    <m/>
    <m/>
  </r>
  <r>
    <n v="83.903040000000004"/>
    <x v="331"/>
    <n v="1011936"/>
    <n v="59"/>
    <x v="9"/>
    <n v="97.86"/>
    <n v="-0.14262170447578168"/>
    <m/>
    <x v="10"/>
    <x v="10"/>
    <m/>
    <x v="12"/>
    <m/>
    <m/>
    <m/>
  </r>
  <r>
    <n v="84.11"/>
    <x v="28"/>
    <n v="1003838"/>
    <n v="1110"/>
    <x v="4"/>
    <n v="142.03200000000001"/>
    <n v="-0.40780950771657098"/>
    <m/>
    <x v="10"/>
    <x v="10"/>
    <m/>
    <x v="12"/>
    <m/>
    <m/>
    <m/>
  </r>
  <r>
    <n v="84.24"/>
    <x v="53"/>
    <n v="1003677"/>
    <n v="712"/>
    <x v="5"/>
    <n v="222.94720000000001"/>
    <n v="-0.62215268906718724"/>
    <m/>
    <x v="10"/>
    <x v="10"/>
    <m/>
    <x v="12"/>
    <m/>
    <m/>
    <m/>
  </r>
  <r>
    <n v="84.261600000000001"/>
    <x v="0"/>
    <n v="1016723"/>
    <n v="2836"/>
    <x v="5"/>
    <n v="16.096"/>
    <n v="4.2349403578528824"/>
    <m/>
    <x v="10"/>
    <x v="10"/>
    <m/>
    <x v="12"/>
    <m/>
    <m/>
    <m/>
  </r>
  <r>
    <n v="84.261600000000001"/>
    <x v="86"/>
    <n v="1016200"/>
    <n v="1632"/>
    <x v="1"/>
    <n v="17.22"/>
    <n v="3.8932404181184674"/>
    <m/>
    <x v="10"/>
    <x v="10"/>
    <m/>
    <x v="12"/>
    <m/>
    <m/>
    <m/>
  </r>
  <r>
    <n v="84.261600000000001"/>
    <x v="315"/>
    <n v="1019788"/>
    <n v="794"/>
    <x v="8"/>
    <n v="17.623999999999999"/>
    <n v="3.7810712664548349"/>
    <m/>
    <x v="10"/>
    <x v="10"/>
    <m/>
    <x v="12"/>
    <m/>
    <m/>
    <m/>
  </r>
  <r>
    <n v="84.261600000000001"/>
    <x v="187"/>
    <n v="1018455"/>
    <n v="2331"/>
    <x v="6"/>
    <n v="25.088000000000001"/>
    <n v="2.3586415816326531"/>
    <m/>
    <x v="10"/>
    <x v="10"/>
    <m/>
    <x v="12"/>
    <m/>
    <m/>
    <m/>
  </r>
  <r>
    <n v="84.261600000000001"/>
    <x v="183"/>
    <n v="1010539"/>
    <n v="1267"/>
    <x v="3"/>
    <n v="28.864000000000001"/>
    <n v="1.9192627494456762"/>
    <m/>
    <x v="10"/>
    <x v="10"/>
    <m/>
    <x v="12"/>
    <m/>
    <m/>
    <m/>
  </r>
  <r>
    <n v="84.261600000000001"/>
    <x v="296"/>
    <n v="1015035"/>
    <n v="2183"/>
    <x v="1"/>
    <n v="46.847999999999999"/>
    <n v="0.79861680327868856"/>
    <m/>
    <x v="10"/>
    <x v="10"/>
    <m/>
    <x v="12"/>
    <m/>
    <m/>
    <m/>
  </r>
  <r>
    <n v="84.261600000000001"/>
    <x v="118"/>
    <n v="1011672"/>
    <n v="2086"/>
    <x v="2"/>
    <n v="50.94"/>
    <n v="0.65413427561837467"/>
    <m/>
    <x v="10"/>
    <x v="10"/>
    <m/>
    <x v="12"/>
    <m/>
    <m/>
    <m/>
  </r>
  <r>
    <n v="84.261600000000001"/>
    <x v="12"/>
    <n v="1018780"/>
    <n v="1899"/>
    <x v="7"/>
    <n v="53.188000000000002"/>
    <n v="0.58422200496352561"/>
    <m/>
    <x v="10"/>
    <x v="10"/>
    <m/>
    <x v="12"/>
    <m/>
    <m/>
    <m/>
  </r>
  <r>
    <n v="84.261600000000001"/>
    <x v="305"/>
    <n v="1006604"/>
    <n v="1750"/>
    <x v="0"/>
    <n v="61.6"/>
    <n v="0.36788311688311687"/>
    <m/>
    <x v="10"/>
    <x v="10"/>
    <m/>
    <x v="12"/>
    <m/>
    <m/>
    <m/>
  </r>
  <r>
    <n v="84.261600000000001"/>
    <x v="263"/>
    <n v="1010827"/>
    <n v="1631"/>
    <x v="0"/>
    <n v="65.552000000000007"/>
    <n v="0.28541615816451049"/>
    <m/>
    <x v="10"/>
    <x v="10"/>
    <m/>
    <x v="12"/>
    <m/>
    <m/>
    <m/>
  </r>
  <r>
    <n v="84.261600000000001"/>
    <x v="164"/>
    <n v="1014436"/>
    <n v="1803"/>
    <x v="4"/>
    <n v="73.42"/>
    <n v="0.14766548624353037"/>
    <m/>
    <x v="10"/>
    <x v="10"/>
    <m/>
    <x v="12"/>
    <m/>
    <m/>
    <m/>
  </r>
  <r>
    <n v="84.261600000000001"/>
    <x v="11"/>
    <n v="1007799"/>
    <n v="2075"/>
    <x v="5"/>
    <n v="74.507999999999996"/>
    <n v="0.13090674826864238"/>
    <m/>
    <x v="10"/>
    <x v="10"/>
    <m/>
    <x v="12"/>
    <m/>
    <m/>
    <m/>
  </r>
  <r>
    <n v="84.261600000000001"/>
    <x v="143"/>
    <n v="1010338"/>
    <n v="930"/>
    <x v="0"/>
    <n v="86.188000000000002"/>
    <n v="-2.2351139369749862E-2"/>
    <m/>
    <x v="10"/>
    <x v="10"/>
    <m/>
    <x v="12"/>
    <m/>
    <m/>
    <m/>
  </r>
  <r>
    <n v="84.261600000000001"/>
    <x v="213"/>
    <n v="1015076"/>
    <n v="988"/>
    <x v="7"/>
    <n v="93.652000000000001"/>
    <n v="-0.10026908127963097"/>
    <m/>
    <x v="10"/>
    <x v="10"/>
    <m/>
    <x v="12"/>
    <m/>
    <m/>
    <m/>
  </r>
  <r>
    <n v="84.261600000000001"/>
    <x v="132"/>
    <n v="1010989"/>
    <n v="1554"/>
    <x v="4"/>
    <n v="99.676000000000002"/>
    <n v="-0.15464504996187647"/>
    <m/>
    <x v="10"/>
    <x v="10"/>
    <m/>
    <x v="12"/>
    <m/>
    <m/>
    <m/>
  </r>
  <r>
    <n v="84.261600000000001"/>
    <x v="180"/>
    <n v="1018428"/>
    <n v="240"/>
    <x v="8"/>
    <n v="108.264"/>
    <n v="-0.22170250498780752"/>
    <m/>
    <x v="10"/>
    <x v="10"/>
    <m/>
    <x v="12"/>
    <m/>
    <m/>
    <m/>
  </r>
  <r>
    <n v="84.261600000000001"/>
    <x v="65"/>
    <n v="1012612"/>
    <n v="782"/>
    <x v="8"/>
    <n v="112.04"/>
    <n v="-0.24793288111388792"/>
    <m/>
    <x v="10"/>
    <x v="10"/>
    <m/>
    <x v="12"/>
    <m/>
    <m/>
    <m/>
  </r>
  <r>
    <n v="84.261600000000001"/>
    <x v="24"/>
    <n v="1012350"/>
    <n v="1052"/>
    <x v="6"/>
    <n v="113.164"/>
    <n v="-0.25540277826870739"/>
    <m/>
    <x v="10"/>
    <x v="10"/>
    <m/>
    <x v="12"/>
    <m/>
    <m/>
    <m/>
  </r>
  <r>
    <n v="84.261600000000001"/>
    <x v="319"/>
    <n v="1011299"/>
    <n v="117"/>
    <x v="1"/>
    <n v="113.884"/>
    <n v="-0.26011028766112887"/>
    <m/>
    <x v="10"/>
    <x v="10"/>
    <m/>
    <x v="12"/>
    <m/>
    <m/>
    <m/>
  </r>
  <r>
    <n v="84.261600000000001"/>
    <x v="256"/>
    <n v="1006501"/>
    <n v="600"/>
    <x v="6"/>
    <n v="196.864"/>
    <n v="-0.57198065669700915"/>
    <m/>
    <x v="10"/>
    <x v="10"/>
    <m/>
    <x v="12"/>
    <m/>
    <m/>
    <m/>
  </r>
  <r>
    <n v="84.37"/>
    <x v="88"/>
    <n v="1003443"/>
    <n v="310"/>
    <x v="1"/>
    <n v="121.0048"/>
    <n v="-0.30275493203575393"/>
    <m/>
    <x v="10"/>
    <x v="10"/>
    <m/>
    <x v="12"/>
    <m/>
    <m/>
    <m/>
  </r>
  <r>
    <n v="84.427199999999999"/>
    <x v="322"/>
    <n v="1003004"/>
    <n v="2545"/>
    <x v="2"/>
    <n v="128.208"/>
    <n v="-0.34148259078996629"/>
    <m/>
    <x v="10"/>
    <x v="10"/>
    <m/>
    <x v="12"/>
    <m/>
    <m/>
    <m/>
  </r>
  <r>
    <n v="84.567599999999999"/>
    <x v="222"/>
    <n v="1004015"/>
    <n v="2448"/>
    <x v="5"/>
    <n v="275.40480000000002"/>
    <n v="-0.69293345649749027"/>
    <m/>
    <x v="10"/>
    <x v="10"/>
    <m/>
    <x v="12"/>
    <m/>
    <m/>
    <m/>
  </r>
  <r>
    <n v="84.620159999999998"/>
    <x v="246"/>
    <n v="1017916"/>
    <n v="2355"/>
    <x v="9"/>
    <n v="46.415999999999997"/>
    <n v="0.82308169596690806"/>
    <m/>
    <x v="10"/>
    <x v="10"/>
    <m/>
    <x v="12"/>
    <m/>
    <m/>
    <m/>
  </r>
  <r>
    <n v="84.620159999999998"/>
    <x v="215"/>
    <n v="1013418"/>
    <n v="28"/>
    <x v="9"/>
    <n v="60.363999999999997"/>
    <n v="0.40183155523159503"/>
    <m/>
    <x v="10"/>
    <x v="10"/>
    <m/>
    <x v="12"/>
    <m/>
    <m/>
    <m/>
  </r>
  <r>
    <n v="84.697599999999994"/>
    <x v="170"/>
    <n v="1004506"/>
    <n v="2532"/>
    <x v="3"/>
    <n v="162.65280000000001"/>
    <n v="-0.47927364299907543"/>
    <m/>
    <x v="10"/>
    <x v="10"/>
    <m/>
    <x v="12"/>
    <m/>
    <m/>
    <m/>
  </r>
  <r>
    <n v="84.709800000000001"/>
    <x v="287"/>
    <n v="1018914"/>
    <n v="1348"/>
    <x v="5"/>
    <n v="5.8440000000000003"/>
    <n v="13.49517453798768"/>
    <m/>
    <x v="10"/>
    <x v="10"/>
    <m/>
    <x v="12"/>
    <m/>
    <m/>
    <m/>
  </r>
  <r>
    <n v="84.709800000000001"/>
    <x v="332"/>
    <n v="1014859"/>
    <n v="2132"/>
    <x v="1"/>
    <n v="7.6440000000000001"/>
    <n v="10.081868131868131"/>
    <m/>
    <x v="10"/>
    <x v="10"/>
    <m/>
    <x v="12"/>
    <m/>
    <m/>
    <m/>
  </r>
  <r>
    <n v="84.709800000000001"/>
    <x v="261"/>
    <n v="1018706"/>
    <n v="2655"/>
    <x v="6"/>
    <n v="26.751999999999999"/>
    <n v="2.1664847488038279"/>
    <m/>
    <x v="10"/>
    <x v="10"/>
    <m/>
    <x v="12"/>
    <m/>
    <m/>
    <m/>
  </r>
  <r>
    <n v="84.709800000000001"/>
    <x v="25"/>
    <n v="1010793"/>
    <n v="313"/>
    <x v="5"/>
    <n v="27.2"/>
    <n v="2.1143308823529412"/>
    <m/>
    <x v="10"/>
    <x v="10"/>
    <m/>
    <x v="12"/>
    <m/>
    <m/>
    <m/>
  </r>
  <r>
    <n v="84.709800000000001"/>
    <x v="266"/>
    <n v="1008457"/>
    <n v="1343"/>
    <x v="5"/>
    <n v="29.864000000000001"/>
    <n v="1.8365188856147869"/>
    <m/>
    <x v="10"/>
    <x v="10"/>
    <m/>
    <x v="12"/>
    <m/>
    <m/>
    <m/>
  </r>
  <r>
    <n v="84.709800000000001"/>
    <x v="26"/>
    <n v="1009730"/>
    <n v="452"/>
    <x v="3"/>
    <n v="32.372"/>
    <n v="1.6167613987396516"/>
    <m/>
    <x v="10"/>
    <x v="10"/>
    <m/>
    <x v="12"/>
    <m/>
    <m/>
    <m/>
  </r>
  <r>
    <n v="84.709800000000001"/>
    <x v="42"/>
    <n v="1015757"/>
    <n v="1943"/>
    <x v="8"/>
    <n v="41.363999999999997"/>
    <n v="1.0479112271540472"/>
    <m/>
    <x v="10"/>
    <x v="10"/>
    <m/>
    <x v="12"/>
    <m/>
    <m/>
    <m/>
  </r>
  <r>
    <n v="84.709800000000001"/>
    <x v="306"/>
    <n v="1013506"/>
    <n v="2171"/>
    <x v="6"/>
    <n v="42.488"/>
    <n v="0.9937347015627942"/>
    <m/>
    <x v="10"/>
    <x v="10"/>
    <m/>
    <x v="12"/>
    <m/>
    <m/>
    <m/>
  </r>
  <r>
    <n v="84.709800000000001"/>
    <x v="102"/>
    <n v="1014626"/>
    <n v="2130"/>
    <x v="3"/>
    <n v="42.488"/>
    <n v="0.9937347015627942"/>
    <m/>
    <x v="10"/>
    <x v="10"/>
    <m/>
    <x v="12"/>
    <m/>
    <m/>
    <m/>
  </r>
  <r>
    <n v="84.709800000000001"/>
    <x v="246"/>
    <n v="1014954"/>
    <n v="2463"/>
    <x v="8"/>
    <n v="42.936"/>
    <n v="0.97293180547792069"/>
    <m/>
    <x v="10"/>
    <x v="10"/>
    <m/>
    <x v="12"/>
    <m/>
    <m/>
    <m/>
  </r>
  <r>
    <n v="84.709800000000001"/>
    <x v="50"/>
    <n v="1007124"/>
    <n v="2396"/>
    <x v="8"/>
    <n v="43.311999999999998"/>
    <n v="0.95580439601034373"/>
    <m/>
    <x v="10"/>
    <x v="10"/>
    <m/>
    <x v="12"/>
    <m/>
    <m/>
    <m/>
  </r>
  <r>
    <n v="84.709800000000001"/>
    <x v="26"/>
    <n v="1007534"/>
    <n v="2498"/>
    <x v="1"/>
    <n v="52.195999999999998"/>
    <n v="0.62291746493984224"/>
    <m/>
    <x v="10"/>
    <x v="10"/>
    <m/>
    <x v="12"/>
    <m/>
    <m/>
    <m/>
  </r>
  <r>
    <n v="84.709800000000001"/>
    <x v="362"/>
    <n v="1012421"/>
    <n v="1558"/>
    <x v="7"/>
    <n v="53.728000000000002"/>
    <n v="0.5766416021441334"/>
    <m/>
    <x v="10"/>
    <x v="10"/>
    <m/>
    <x v="12"/>
    <m/>
    <m/>
    <m/>
  </r>
  <r>
    <n v="84.709800000000001"/>
    <x v="73"/>
    <n v="1016961"/>
    <n v="344"/>
    <x v="7"/>
    <n v="57.1"/>
    <n v="0.48353415061295968"/>
    <m/>
    <x v="10"/>
    <x v="10"/>
    <m/>
    <x v="12"/>
    <m/>
    <m/>
    <m/>
  </r>
  <r>
    <n v="84.709800000000001"/>
    <x v="20"/>
    <n v="1007340"/>
    <n v="707"/>
    <x v="6"/>
    <n v="78.748000000000005"/>
    <n v="7.5707319550972679E-2"/>
    <m/>
    <x v="10"/>
    <x v="10"/>
    <m/>
    <x v="12"/>
    <m/>
    <m/>
    <m/>
  </r>
  <r>
    <n v="84.709800000000001"/>
    <x v="83"/>
    <n v="1010991"/>
    <n v="835"/>
    <x v="0"/>
    <n v="89.695999999999998"/>
    <n v="-5.5589992864787691E-2"/>
    <m/>
    <x v="10"/>
    <x v="10"/>
    <m/>
    <x v="12"/>
    <m/>
    <m/>
    <m/>
  </r>
  <r>
    <n v="84.709800000000001"/>
    <x v="104"/>
    <n v="1016516"/>
    <n v="1378"/>
    <x v="5"/>
    <n v="93.516000000000005"/>
    <n v="-9.4167842935968207E-2"/>
    <m/>
    <x v="10"/>
    <x v="10"/>
    <m/>
    <x v="12"/>
    <m/>
    <m/>
    <m/>
  </r>
  <r>
    <n v="84.709800000000001"/>
    <x v="58"/>
    <n v="1010292"/>
    <n v="928"/>
    <x v="5"/>
    <n v="96.888000000000005"/>
    <n v="-0.12569358434481054"/>
    <m/>
    <x v="10"/>
    <x v="10"/>
    <m/>
    <x v="12"/>
    <m/>
    <m/>
    <m/>
  </r>
  <r>
    <n v="84.709800000000001"/>
    <x v="227"/>
    <n v="1019265"/>
    <n v="1391"/>
    <x v="3"/>
    <n v="107.68"/>
    <n v="-0.2133190936106984"/>
    <m/>
    <x v="10"/>
    <x v="10"/>
    <m/>
    <x v="12"/>
    <m/>
    <m/>
    <m/>
  </r>
  <r>
    <n v="84.709800000000001"/>
    <x v="188"/>
    <n v="1006669"/>
    <n v="2119"/>
    <x v="8"/>
    <n v="108.068"/>
    <n v="-0.21614353925306287"/>
    <m/>
    <x v="10"/>
    <x v="10"/>
    <m/>
    <x v="12"/>
    <m/>
    <m/>
    <m/>
  </r>
  <r>
    <n v="84.709800000000001"/>
    <x v="27"/>
    <n v="1011145"/>
    <n v="24"/>
    <x v="5"/>
    <n v="109.252"/>
    <n v="-0.22463845055468087"/>
    <m/>
    <x v="10"/>
    <x v="10"/>
    <m/>
    <x v="12"/>
    <m/>
    <m/>
    <m/>
  </r>
  <r>
    <n v="84.709800000000001"/>
    <x v="17"/>
    <n v="1008958"/>
    <n v="1769"/>
    <x v="3"/>
    <n v="122.46"/>
    <n v="-0.30826555609995093"/>
    <m/>
    <x v="10"/>
    <x v="10"/>
    <m/>
    <x v="12"/>
    <m/>
    <m/>
    <m/>
  </r>
  <r>
    <n v="84.926400000000001"/>
    <x v="11"/>
    <n v="1002653"/>
    <n v="2653"/>
    <x v="5"/>
    <n v="154.05760000000001"/>
    <n v="-0.44873605716303516"/>
    <m/>
    <x v="10"/>
    <x v="10"/>
    <m/>
    <x v="12"/>
    <m/>
    <m/>
    <m/>
  </r>
  <r>
    <n v="85.158000000000001"/>
    <x v="194"/>
    <n v="1010134"/>
    <n v="175"/>
    <x v="3"/>
    <n v="8.1839999999999993"/>
    <n v="9.4054252199413497"/>
    <m/>
    <x v="10"/>
    <x v="10"/>
    <m/>
    <x v="12"/>
    <m/>
    <m/>
    <m/>
  </r>
  <r>
    <n v="85.158000000000001"/>
    <x v="87"/>
    <n v="1013203"/>
    <n v="2451"/>
    <x v="0"/>
    <n v="41.271999999999998"/>
    <n v="1.0633359178135298"/>
    <m/>
    <x v="10"/>
    <x v="10"/>
    <m/>
    <x v="12"/>
    <m/>
    <m/>
    <m/>
  </r>
  <r>
    <n v="85.158000000000001"/>
    <x v="53"/>
    <n v="1013675"/>
    <n v="482"/>
    <x v="1"/>
    <n v="66.632000000000005"/>
    <n v="0.27803457798054981"/>
    <m/>
    <x v="10"/>
    <x v="10"/>
    <m/>
    <x v="12"/>
    <m/>
    <m/>
    <m/>
  </r>
  <r>
    <n v="85.158000000000001"/>
    <x v="98"/>
    <n v="1016584"/>
    <n v="1385"/>
    <x v="0"/>
    <n v="80.611999999999995"/>
    <n v="5.6393589043814904E-2"/>
    <m/>
    <x v="10"/>
    <x v="10"/>
    <m/>
    <x v="12"/>
    <m/>
    <m/>
    <m/>
  </r>
  <r>
    <n v="85.158000000000001"/>
    <x v="19"/>
    <n v="1019495"/>
    <n v="2328"/>
    <x v="1"/>
    <n v="96.98"/>
    <n v="-0.12190142297380906"/>
    <m/>
    <x v="10"/>
    <x v="10"/>
    <m/>
    <x v="12"/>
    <m/>
    <m/>
    <m/>
  </r>
  <r>
    <n v="85.158000000000001"/>
    <x v="169"/>
    <n v="1017622"/>
    <n v="2422"/>
    <x v="2"/>
    <n v="105.97199999999999"/>
    <n v="-0.19641037255123989"/>
    <m/>
    <x v="10"/>
    <x v="10"/>
    <m/>
    <x v="12"/>
    <m/>
    <m/>
    <m/>
  </r>
  <r>
    <n v="85.158000000000001"/>
    <x v="282"/>
    <n v="1010879"/>
    <n v="988"/>
    <x v="6"/>
    <n v="106.464"/>
    <n v="-0.2001239855725879"/>
    <m/>
    <x v="10"/>
    <x v="10"/>
    <m/>
    <x v="12"/>
    <m/>
    <m/>
    <m/>
  </r>
  <r>
    <n v="85.158000000000001"/>
    <x v="314"/>
    <n v="1007796"/>
    <n v="1996"/>
    <x v="4"/>
    <n v="114.336"/>
    <n v="-0.25519521410579343"/>
    <m/>
    <x v="10"/>
    <x v="10"/>
    <m/>
    <x v="12"/>
    <m/>
    <m/>
    <m/>
  </r>
  <r>
    <n v="85.158000000000001"/>
    <x v="3"/>
    <n v="1009044"/>
    <n v="898"/>
    <x v="2"/>
    <n v="136.44"/>
    <n v="-0.37585751978891818"/>
    <m/>
    <x v="10"/>
    <x v="10"/>
    <m/>
    <x v="12"/>
    <m/>
    <m/>
    <m/>
  </r>
  <r>
    <n v="85.158000000000001"/>
    <x v="189"/>
    <n v="1008274"/>
    <n v="1600"/>
    <x v="1"/>
    <n v="181.744"/>
    <n v="-0.53143982744959939"/>
    <m/>
    <x v="10"/>
    <x v="10"/>
    <m/>
    <x v="12"/>
    <m/>
    <m/>
    <m/>
  </r>
  <r>
    <n v="85.158000000000001"/>
    <x v="64"/>
    <n v="1017074"/>
    <n v="2849"/>
    <x v="2"/>
    <n v="71.128"/>
    <n v="0.1972500281183219"/>
    <m/>
    <x v="10"/>
    <x v="10"/>
    <m/>
    <x v="12"/>
    <m/>
    <m/>
    <m/>
  </r>
  <r>
    <n v="85.269599999999997"/>
    <x v="118"/>
    <n v="1004497"/>
    <n v="1100"/>
    <x v="6"/>
    <n v="276.19200000000001"/>
    <n v="-0.691266944734098"/>
    <m/>
    <x v="10"/>
    <x v="10"/>
    <m/>
    <x v="12"/>
    <m/>
    <m/>
    <m/>
  </r>
  <r>
    <n v="85.456800000000001"/>
    <x v="300"/>
    <n v="1003745"/>
    <n v="568"/>
    <x v="1"/>
    <n v="82.361599999999996"/>
    <n v="3.758062009480153E-2"/>
    <m/>
    <x v="10"/>
    <x v="10"/>
    <m/>
    <x v="12"/>
    <m/>
    <m/>
    <m/>
  </r>
  <r>
    <n v="85.571200000000005"/>
    <x v="119"/>
    <n v="1004714"/>
    <n v="1103"/>
    <x v="6"/>
    <n v="171.41759999999999"/>
    <n v="-0.50080271804062126"/>
    <m/>
    <x v="10"/>
    <x v="10"/>
    <m/>
    <x v="12"/>
    <m/>
    <m/>
    <m/>
  </r>
  <r>
    <n v="85.606200000000001"/>
    <x v="3"/>
    <n v="1019067"/>
    <n v="2411"/>
    <x v="6"/>
    <n v="4.2279999999999998"/>
    <n v="19.247445600756862"/>
    <m/>
    <x v="10"/>
    <x v="10"/>
    <m/>
    <x v="12"/>
    <m/>
    <m/>
    <m/>
  </r>
  <r>
    <n v="85.606200000000001"/>
    <x v="327"/>
    <n v="1009718"/>
    <n v="1542"/>
    <x v="2"/>
    <n v="7.6"/>
    <n v="10.263973684210528"/>
    <m/>
    <x v="10"/>
    <x v="10"/>
    <m/>
    <x v="12"/>
    <m/>
    <m/>
    <m/>
  </r>
  <r>
    <n v="85.606200000000001"/>
    <x v="141"/>
    <n v="1011473"/>
    <n v="2235"/>
    <x v="7"/>
    <n v="7.6"/>
    <n v="10.263973684210528"/>
    <m/>
    <x v="10"/>
    <x v="10"/>
    <m/>
    <x v="12"/>
    <m/>
    <m/>
    <m/>
  </r>
  <r>
    <n v="85.606200000000001"/>
    <x v="194"/>
    <n v="1015539"/>
    <n v="762"/>
    <x v="8"/>
    <n v="31.204000000000001"/>
    <n v="1.7434367388796308"/>
    <m/>
    <x v="10"/>
    <x v="10"/>
    <m/>
    <x v="12"/>
    <m/>
    <m/>
    <m/>
  </r>
  <r>
    <n v="85.606200000000001"/>
    <x v="281"/>
    <n v="1018975"/>
    <n v="977"/>
    <x v="6"/>
    <n v="39.607999999999997"/>
    <n v="1.1613360937184409"/>
    <m/>
    <x v="10"/>
    <x v="10"/>
    <m/>
    <x v="12"/>
    <m/>
    <m/>
    <m/>
  </r>
  <r>
    <n v="85.606200000000001"/>
    <x v="232"/>
    <n v="1012151"/>
    <n v="2382"/>
    <x v="4"/>
    <n v="45.816000000000003"/>
    <n v="0.86847826086956514"/>
    <m/>
    <x v="10"/>
    <x v="10"/>
    <m/>
    <x v="12"/>
    <m/>
    <m/>
    <m/>
  </r>
  <r>
    <n v="85.606200000000001"/>
    <x v="238"/>
    <n v="1015784"/>
    <n v="985"/>
    <x v="6"/>
    <n v="55.344000000000001"/>
    <n v="0.54680182133564614"/>
    <m/>
    <x v="10"/>
    <x v="10"/>
    <m/>
    <x v="12"/>
    <m/>
    <m/>
    <m/>
  </r>
  <r>
    <n v="85.606200000000001"/>
    <x v="29"/>
    <n v="1012340"/>
    <n v="2840"/>
    <x v="2"/>
    <n v="56.468000000000004"/>
    <n v="0.51601260891124168"/>
    <m/>
    <x v="10"/>
    <x v="10"/>
    <m/>
    <x v="12"/>
    <m/>
    <m/>
    <m/>
  </r>
  <r>
    <n v="85.606200000000001"/>
    <x v="259"/>
    <n v="1010162"/>
    <n v="1678"/>
    <x v="4"/>
    <n v="59.84"/>
    <n v="0.4305848930481283"/>
    <m/>
    <x v="10"/>
    <x v="10"/>
    <m/>
    <x v="12"/>
    <m/>
    <m/>
    <m/>
  </r>
  <r>
    <n v="85.606200000000001"/>
    <x v="249"/>
    <n v="1014621"/>
    <n v="1955"/>
    <x v="4"/>
    <n v="63.8"/>
    <n v="0.3417899686520377"/>
    <m/>
    <x v="10"/>
    <x v="10"/>
    <m/>
    <x v="12"/>
    <m/>
    <m/>
    <m/>
  </r>
  <r>
    <n v="85.606200000000001"/>
    <x v="240"/>
    <n v="1014899"/>
    <n v="977"/>
    <x v="0"/>
    <n v="65.459999999999994"/>
    <n v="0.30776351970669125"/>
    <m/>
    <x v="10"/>
    <x v="10"/>
    <m/>
    <x v="12"/>
    <m/>
    <m/>
    <m/>
  </r>
  <r>
    <n v="85.606200000000001"/>
    <x v="232"/>
    <n v="1014363"/>
    <n v="1317"/>
    <x v="4"/>
    <n v="73.915999999999997"/>
    <n v="0.15815520320363663"/>
    <m/>
    <x v="10"/>
    <x v="10"/>
    <m/>
    <x v="12"/>
    <m/>
    <m/>
    <m/>
  </r>
  <r>
    <n v="85.606200000000001"/>
    <x v="115"/>
    <n v="1018703"/>
    <n v="1748"/>
    <x v="4"/>
    <n v="77.823999999999998"/>
    <n v="9.9997430098684253E-2"/>
    <m/>
    <x v="10"/>
    <x v="10"/>
    <m/>
    <x v="12"/>
    <m/>
    <m/>
    <m/>
  </r>
  <r>
    <n v="85.606200000000001"/>
    <x v="211"/>
    <n v="1012001"/>
    <n v="729"/>
    <x v="7"/>
    <n v="85.691999999999993"/>
    <n v="-1.0012603276851036E-3"/>
    <m/>
    <x v="10"/>
    <x v="10"/>
    <m/>
    <x v="12"/>
    <m/>
    <m/>
    <m/>
  </r>
  <r>
    <n v="85.606200000000001"/>
    <x v="189"/>
    <n v="1009374"/>
    <n v="1372"/>
    <x v="6"/>
    <n v="91.311999999999998"/>
    <n v="-6.2486858244261395E-2"/>
    <m/>
    <x v="10"/>
    <x v="10"/>
    <m/>
    <x v="12"/>
    <m/>
    <m/>
    <m/>
  </r>
  <r>
    <n v="85.606200000000001"/>
    <x v="306"/>
    <n v="1008567"/>
    <n v="1870"/>
    <x v="5"/>
    <n v="91.536000000000001"/>
    <n v="-6.4781069743051908E-2"/>
    <m/>
    <x v="10"/>
    <x v="10"/>
    <m/>
    <x v="12"/>
    <m/>
    <m/>
    <m/>
  </r>
  <r>
    <n v="85.606200000000001"/>
    <x v="139"/>
    <n v="1014049"/>
    <n v="2830"/>
    <x v="2"/>
    <n v="96.932000000000002"/>
    <n v="-0.1168427351132753"/>
    <m/>
    <x v="10"/>
    <x v="10"/>
    <m/>
    <x v="12"/>
    <m/>
    <m/>
    <m/>
  </r>
  <r>
    <n v="85.606200000000001"/>
    <x v="30"/>
    <n v="1007886"/>
    <n v="596"/>
    <x v="4"/>
    <n v="101.06399999999999"/>
    <n v="-0.15295060555687479"/>
    <m/>
    <x v="10"/>
    <x v="10"/>
    <m/>
    <x v="12"/>
    <m/>
    <m/>
    <m/>
  </r>
  <r>
    <n v="85.606200000000001"/>
    <x v="295"/>
    <n v="1019898"/>
    <n v="1044"/>
    <x v="4"/>
    <n v="103.14"/>
    <n v="-0.16999999999999998"/>
    <m/>
    <x v="10"/>
    <x v="10"/>
    <m/>
    <x v="12"/>
    <m/>
    <m/>
    <m/>
  </r>
  <r>
    <n v="85.606200000000001"/>
    <x v="152"/>
    <n v="1014482"/>
    <n v="2671"/>
    <x v="3"/>
    <n v="108.76"/>
    <n v="-0.21288892975358589"/>
    <m/>
    <x v="10"/>
    <x v="10"/>
    <m/>
    <x v="12"/>
    <m/>
    <m/>
    <m/>
  </r>
  <r>
    <n v="85.606200000000001"/>
    <x v="204"/>
    <n v="1007444"/>
    <n v="700"/>
    <x v="6"/>
    <n v="112.20399999999999"/>
    <n v="-0.2370485900680902"/>
    <m/>
    <x v="10"/>
    <x v="10"/>
    <m/>
    <x v="12"/>
    <m/>
    <m/>
    <m/>
  </r>
  <r>
    <n v="85.606200000000001"/>
    <x v="150"/>
    <n v="1016138"/>
    <n v="2724"/>
    <x v="3"/>
    <n v="113.256"/>
    <n v="-0.24413541004450096"/>
    <m/>
    <x v="10"/>
    <x v="10"/>
    <m/>
    <x v="12"/>
    <m/>
    <m/>
    <m/>
  </r>
  <r>
    <n v="85.606200000000001"/>
    <x v="133"/>
    <n v="1010885"/>
    <n v="1377"/>
    <x v="7"/>
    <n v="114.916"/>
    <n v="-0.2550541264923944"/>
    <m/>
    <x v="10"/>
    <x v="10"/>
    <m/>
    <x v="12"/>
    <m/>
    <m/>
    <m/>
  </r>
  <r>
    <n v="85.606200000000001"/>
    <x v="73"/>
    <n v="1019424"/>
    <n v="997"/>
    <x v="6"/>
    <n v="115.504"/>
    <n v="-0.25884644687629865"/>
    <m/>
    <x v="10"/>
    <x v="10"/>
    <m/>
    <x v="12"/>
    <m/>
    <m/>
    <m/>
  </r>
  <r>
    <n v="85.606200000000001"/>
    <x v="359"/>
    <n v="1013280"/>
    <n v="1629"/>
    <x v="1"/>
    <n v="116.628"/>
    <n v="-0.26598929931062865"/>
    <m/>
    <x v="10"/>
    <x v="10"/>
    <m/>
    <x v="12"/>
    <m/>
    <m/>
    <m/>
  </r>
  <r>
    <n v="85.606200000000001"/>
    <x v="174"/>
    <n v="1008209"/>
    <n v="2086"/>
    <x v="1"/>
    <n v="128.792"/>
    <n v="-0.33531430523635009"/>
    <m/>
    <x v="10"/>
    <x v="10"/>
    <m/>
    <x v="12"/>
    <m/>
    <m/>
    <m/>
  </r>
  <r>
    <n v="85.606200000000001"/>
    <x v="13"/>
    <n v="1007479"/>
    <n v="2316"/>
    <x v="8"/>
    <n v="155.91200000000001"/>
    <n v="-0.45093257735132641"/>
    <m/>
    <x v="10"/>
    <x v="10"/>
    <m/>
    <x v="12"/>
    <m/>
    <m/>
    <m/>
  </r>
  <r>
    <n v="85.606200000000001"/>
    <x v="83"/>
    <n v="1009165"/>
    <n v="1143"/>
    <x v="1"/>
    <n v="156.67599999999999"/>
    <n v="-0.45360999770226451"/>
    <m/>
    <x v="10"/>
    <x v="10"/>
    <m/>
    <x v="12"/>
    <m/>
    <m/>
    <m/>
  </r>
  <r>
    <n v="85.659599999999998"/>
    <x v="157"/>
    <n v="1004254"/>
    <n v="1220"/>
    <x v="1"/>
    <n v="209.6352"/>
    <n v="-0.59138732426615381"/>
    <m/>
    <x v="10"/>
    <x v="10"/>
    <m/>
    <x v="12"/>
    <m/>
    <m/>
    <m/>
  </r>
  <r>
    <n v="85.747084799999996"/>
    <x v="190"/>
    <n v="1000113"/>
    <n v="113"/>
    <x v="8"/>
    <n v="159.57580799999999"/>
    <n v="-0.46265611388914291"/>
    <m/>
    <x v="10"/>
    <x v="10"/>
    <m/>
    <x v="12"/>
    <m/>
    <m/>
    <m/>
  </r>
  <r>
    <n v="86.044399999999996"/>
    <x v="234"/>
    <n v="1004800"/>
    <n v="2558"/>
    <x v="9"/>
    <n v="235.61920000000001"/>
    <n v="-0.63481583843761458"/>
    <m/>
    <x v="10"/>
    <x v="10"/>
    <m/>
    <x v="12"/>
    <m/>
    <m/>
    <m/>
  </r>
  <r>
    <n v="86.054400000000001"/>
    <x v="352"/>
    <n v="1013610"/>
    <n v="784"/>
    <x v="1"/>
    <n v="35.116"/>
    <n v="1.4505752363594944"/>
    <m/>
    <x v="10"/>
    <x v="10"/>
    <m/>
    <x v="12"/>
    <m/>
    <m/>
    <m/>
  </r>
  <r>
    <n v="86.054400000000001"/>
    <x v="103"/>
    <n v="1016999"/>
    <n v="1982"/>
    <x v="5"/>
    <n v="40.192"/>
    <n v="1.1410828025477706"/>
    <m/>
    <x v="10"/>
    <x v="10"/>
    <m/>
    <x v="12"/>
    <m/>
    <m/>
    <m/>
  </r>
  <r>
    <n v="86.054400000000001"/>
    <x v="336"/>
    <n v="1012526"/>
    <n v="1751"/>
    <x v="6"/>
    <n v="44.688000000000002"/>
    <n v="0.92567132116004291"/>
    <m/>
    <x v="10"/>
    <x v="10"/>
    <m/>
    <x v="12"/>
    <m/>
    <m/>
    <m/>
  </r>
  <r>
    <n v="86.054400000000001"/>
    <x v="147"/>
    <n v="1018345"/>
    <n v="1160"/>
    <x v="3"/>
    <n v="46.356000000000002"/>
    <n v="0.85638105099663475"/>
    <m/>
    <x v="10"/>
    <x v="10"/>
    <m/>
    <x v="12"/>
    <m/>
    <m/>
    <m/>
  </r>
  <r>
    <n v="86.054400000000001"/>
    <x v="338"/>
    <n v="1012933"/>
    <n v="953"/>
    <x v="5"/>
    <n v="52.555999999999997"/>
    <n v="0.63738488469442134"/>
    <m/>
    <x v="10"/>
    <x v="10"/>
    <m/>
    <x v="12"/>
    <m/>
    <m/>
    <m/>
  </r>
  <r>
    <n v="86.054400000000001"/>
    <x v="75"/>
    <n v="1014517"/>
    <n v="1931"/>
    <x v="1"/>
    <n v="59.844000000000001"/>
    <n v="0.43797874473631443"/>
    <m/>
    <x v="10"/>
    <x v="10"/>
    <m/>
    <x v="12"/>
    <m/>
    <m/>
    <m/>
  </r>
  <r>
    <n v="86.054400000000001"/>
    <x v="321"/>
    <n v="1019500"/>
    <n v="590"/>
    <x v="3"/>
    <n v="62.671999999999997"/>
    <n v="0.37309165177431713"/>
    <m/>
    <x v="10"/>
    <x v="10"/>
    <m/>
    <x v="12"/>
    <m/>
    <m/>
    <m/>
  </r>
  <r>
    <n v="86.054400000000001"/>
    <x v="23"/>
    <n v="1008812"/>
    <n v="914"/>
    <x v="2"/>
    <n v="72.548000000000002"/>
    <n v="0.18617191376743672"/>
    <m/>
    <x v="10"/>
    <x v="10"/>
    <m/>
    <x v="12"/>
    <m/>
    <m/>
    <m/>
  </r>
  <r>
    <n v="86.054400000000001"/>
    <x v="132"/>
    <n v="1017414"/>
    <n v="165"/>
    <x v="6"/>
    <n v="78.408000000000001"/>
    <n v="9.7520661157024791E-2"/>
    <m/>
    <x v="10"/>
    <x v="10"/>
    <m/>
    <x v="12"/>
    <m/>
    <m/>
    <m/>
  </r>
  <r>
    <n v="86.054400000000001"/>
    <x v="241"/>
    <n v="1010100"/>
    <n v="496"/>
    <x v="1"/>
    <n v="80.656000000000006"/>
    <n v="6.693116445149766E-2"/>
    <m/>
    <x v="10"/>
    <x v="10"/>
    <m/>
    <x v="12"/>
    <m/>
    <m/>
    <m/>
  </r>
  <r>
    <n v="86.054400000000001"/>
    <x v="95"/>
    <n v="1013712"/>
    <n v="163"/>
    <x v="2"/>
    <n v="82.323999999999998"/>
    <n v="4.5313638793061599E-2"/>
    <m/>
    <x v="10"/>
    <x v="10"/>
    <m/>
    <x v="12"/>
    <m/>
    <m/>
    <m/>
  </r>
  <r>
    <n v="86.054400000000001"/>
    <x v="169"/>
    <n v="1018343"/>
    <n v="438"/>
    <x v="6"/>
    <n v="85.695999999999998"/>
    <n v="4.1822255414488791E-3"/>
    <m/>
    <x v="10"/>
    <x v="10"/>
    <m/>
    <x v="12"/>
    <m/>
    <m/>
    <m/>
  </r>
  <r>
    <n v="86.054400000000001"/>
    <x v="162"/>
    <n v="1016891"/>
    <n v="2147"/>
    <x v="2"/>
    <n v="86.275999999999996"/>
    <n v="-2.5685010895265792E-3"/>
    <m/>
    <x v="10"/>
    <x v="10"/>
    <m/>
    <x v="12"/>
    <m/>
    <m/>
    <m/>
  </r>
  <r>
    <n v="86.054400000000001"/>
    <x v="116"/>
    <n v="1013649"/>
    <n v="2844"/>
    <x v="7"/>
    <n v="86.82"/>
    <n v="-8.8182446440911322E-3"/>
    <m/>
    <x v="10"/>
    <x v="10"/>
    <m/>
    <x v="12"/>
    <m/>
    <m/>
    <m/>
  </r>
  <r>
    <n v="86.054400000000001"/>
    <x v="139"/>
    <n v="1013329"/>
    <n v="1990"/>
    <x v="2"/>
    <n v="87.944000000000003"/>
    <n v="-2.1486400436641514E-2"/>
    <m/>
    <x v="10"/>
    <x v="10"/>
    <m/>
    <x v="12"/>
    <m/>
    <m/>
    <m/>
  </r>
  <r>
    <n v="86.054400000000001"/>
    <x v="44"/>
    <n v="1015263"/>
    <n v="1327"/>
    <x v="3"/>
    <n v="88.524000000000001"/>
    <n v="-2.7897519316795443E-2"/>
    <m/>
    <x v="10"/>
    <x v="10"/>
    <m/>
    <x v="12"/>
    <m/>
    <m/>
    <m/>
  </r>
  <r>
    <n v="86.054400000000001"/>
    <x v="200"/>
    <n v="1017575"/>
    <n v="1693"/>
    <x v="4"/>
    <n v="99.183999999999997"/>
    <n v="-0.1323761897080174"/>
    <m/>
    <x v="10"/>
    <x v="10"/>
    <m/>
    <x v="12"/>
    <m/>
    <m/>
    <m/>
  </r>
  <r>
    <n v="86.054400000000001"/>
    <x v="253"/>
    <n v="1009602"/>
    <n v="1004"/>
    <x v="0"/>
    <n v="105.384"/>
    <n v="-0.18342063311318604"/>
    <m/>
    <x v="10"/>
    <x v="10"/>
    <m/>
    <x v="12"/>
    <m/>
    <m/>
    <m/>
  </r>
  <r>
    <n v="86.054400000000001"/>
    <x v="346"/>
    <n v="1010705"/>
    <n v="1398"/>
    <x v="8"/>
    <n v="105.928"/>
    <n v="-0.18761422853258813"/>
    <m/>
    <x v="10"/>
    <x v="10"/>
    <m/>
    <x v="12"/>
    <m/>
    <m/>
    <m/>
  </r>
  <r>
    <n v="86.054400000000001"/>
    <x v="71"/>
    <n v="1016778"/>
    <n v="979"/>
    <x v="4"/>
    <n v="118.872"/>
    <n v="-0.27607510599636581"/>
    <m/>
    <x v="10"/>
    <x v="10"/>
    <m/>
    <x v="12"/>
    <m/>
    <m/>
    <m/>
  </r>
  <r>
    <n v="86.054400000000001"/>
    <x v="174"/>
    <n v="1012680"/>
    <n v="484"/>
    <x v="0"/>
    <n v="120.54"/>
    <n v="-0.28609258337481336"/>
    <m/>
    <x v="10"/>
    <x v="10"/>
    <m/>
    <x v="12"/>
    <m/>
    <m/>
    <m/>
  </r>
  <r>
    <n v="86.054400000000001"/>
    <x v="80"/>
    <n v="1005594"/>
    <n v="270"/>
    <x v="1"/>
    <n v="9.9280000000000008"/>
    <n v="7.6678485092667206"/>
    <m/>
    <x v="10"/>
    <x v="10"/>
    <m/>
    <x v="12"/>
    <m/>
    <m/>
    <m/>
  </r>
  <r>
    <n v="86.054400000000001"/>
    <x v="297"/>
    <n v="1015254"/>
    <n v="1908"/>
    <x v="9"/>
    <n v="59.844000000000001"/>
    <n v="0.43797874473631443"/>
    <m/>
    <x v="10"/>
    <x v="10"/>
    <m/>
    <x v="12"/>
    <m/>
    <m/>
    <m/>
  </r>
  <r>
    <n v="86.501999999999995"/>
    <x v="35"/>
    <n v="1003274"/>
    <n v="916"/>
    <x v="9"/>
    <n v="314.40320000000003"/>
    <n v="-0.72486921252709891"/>
    <m/>
    <x v="10"/>
    <x v="10"/>
    <m/>
    <x v="12"/>
    <m/>
    <m/>
    <m/>
  </r>
  <r>
    <n v="86.502600000000001"/>
    <x v="172"/>
    <n v="1007317"/>
    <n v="1955"/>
    <x v="8"/>
    <n v="2.8519999999999999"/>
    <n v="29.330504908835906"/>
    <m/>
    <x v="10"/>
    <x v="10"/>
    <m/>
    <x v="12"/>
    <m/>
    <m/>
    <m/>
  </r>
  <r>
    <n v="86.502600000000001"/>
    <x v="312"/>
    <n v="1019900"/>
    <n v="193"/>
    <x v="3"/>
    <n v="3.06"/>
    <n v="27.268823529411765"/>
    <m/>
    <x v="10"/>
    <x v="10"/>
    <m/>
    <x v="12"/>
    <m/>
    <m/>
    <m/>
  </r>
  <r>
    <n v="86.502600000000001"/>
    <x v="251"/>
    <n v="1011619"/>
    <n v="1340"/>
    <x v="1"/>
    <n v="6.4320000000000004"/>
    <n v="12.448787313432835"/>
    <m/>
    <x v="10"/>
    <x v="10"/>
    <m/>
    <x v="12"/>
    <m/>
    <m/>
    <m/>
  </r>
  <r>
    <n v="86.502600000000001"/>
    <x v="256"/>
    <n v="1017614"/>
    <n v="1935"/>
    <x v="8"/>
    <n v="11.552"/>
    <n v="6.4881059556786713"/>
    <m/>
    <x v="10"/>
    <x v="10"/>
    <m/>
    <x v="12"/>
    <m/>
    <m/>
    <m/>
  </r>
  <r>
    <n v="86.502600000000001"/>
    <x v="70"/>
    <n v="1015078"/>
    <n v="1589"/>
    <x v="0"/>
    <n v="14.923999999999999"/>
    <n v="4.7962074510854995"/>
    <m/>
    <x v="10"/>
    <x v="10"/>
    <m/>
    <x v="12"/>
    <m/>
    <m/>
    <m/>
  </r>
  <r>
    <n v="86.502600000000001"/>
    <x v="208"/>
    <n v="1016595"/>
    <n v="1561"/>
    <x v="6"/>
    <n v="16.547999999999998"/>
    <n v="4.2273749093546051"/>
    <m/>
    <x v="10"/>
    <x v="10"/>
    <m/>
    <x v="12"/>
    <m/>
    <m/>
    <m/>
  </r>
  <r>
    <n v="86.502600000000001"/>
    <x v="103"/>
    <n v="1006851"/>
    <n v="2041"/>
    <x v="6"/>
    <n v="35.496000000000002"/>
    <n v="1.436967545638945"/>
    <m/>
    <x v="10"/>
    <x v="10"/>
    <m/>
    <x v="12"/>
    <m/>
    <m/>
    <m/>
  </r>
  <r>
    <n v="86.502600000000001"/>
    <x v="9"/>
    <n v="1019921"/>
    <n v="2140"/>
    <x v="2"/>
    <n v="45.771999999999998"/>
    <n v="0.88985842873372378"/>
    <m/>
    <x v="10"/>
    <x v="10"/>
    <m/>
    <x v="12"/>
    <m/>
    <m/>
    <m/>
  </r>
  <r>
    <n v="86.502600000000001"/>
    <x v="156"/>
    <n v="1007244"/>
    <n v="2149"/>
    <x v="5"/>
    <n v="49.088000000000001"/>
    <n v="0.76219442633637546"/>
    <m/>
    <x v="10"/>
    <x v="10"/>
    <m/>
    <x v="12"/>
    <m/>
    <m/>
    <m/>
  </r>
  <r>
    <n v="86.502600000000001"/>
    <x v="53"/>
    <n v="1010351"/>
    <n v="1463"/>
    <x v="6"/>
    <n v="65.504000000000005"/>
    <n v="0.320569736199316"/>
    <m/>
    <x v="10"/>
    <x v="10"/>
    <m/>
    <x v="12"/>
    <m/>
    <m/>
    <m/>
  </r>
  <r>
    <n v="86.502600000000001"/>
    <x v="234"/>
    <n v="1018709"/>
    <n v="2583"/>
    <x v="3"/>
    <n v="90.731999999999999"/>
    <n v="-4.6614204470308139E-2"/>
    <m/>
    <x v="10"/>
    <x v="10"/>
    <m/>
    <x v="12"/>
    <m/>
    <m/>
    <m/>
  </r>
  <r>
    <n v="86.502600000000001"/>
    <x v="360"/>
    <n v="1016898"/>
    <n v="2690"/>
    <x v="1"/>
    <n v="92.48"/>
    <n v="-6.4634515570934289E-2"/>
    <m/>
    <x v="10"/>
    <x v="10"/>
    <m/>
    <x v="12"/>
    <m/>
    <m/>
    <m/>
  </r>
  <r>
    <n v="86.502600000000001"/>
    <x v="44"/>
    <n v="1015663"/>
    <n v="2057"/>
    <x v="3"/>
    <n v="95.227999999999994"/>
    <n v="-9.1626412399714308E-2"/>
    <m/>
    <x v="10"/>
    <x v="10"/>
    <m/>
    <x v="12"/>
    <m/>
    <m/>
    <m/>
  </r>
  <r>
    <n v="86.502600000000001"/>
    <x v="340"/>
    <n v="1013273"/>
    <n v="1715"/>
    <x v="6"/>
    <n v="105.34399999999999"/>
    <n v="-0.17885593863912511"/>
    <m/>
    <x v="10"/>
    <x v="10"/>
    <m/>
    <x v="12"/>
    <m/>
    <m/>
    <m/>
  </r>
  <r>
    <n v="86.502600000000001"/>
    <x v="272"/>
    <n v="1010089"/>
    <n v="1111"/>
    <x v="4"/>
    <n v="109.34"/>
    <n v="-0.2088659228095848"/>
    <m/>
    <x v="10"/>
    <x v="10"/>
    <m/>
    <x v="12"/>
    <m/>
    <m/>
    <m/>
  </r>
  <r>
    <n v="86.502600000000001"/>
    <x v="363"/>
    <n v="1017651"/>
    <n v="1048"/>
    <x v="2"/>
    <n v="110.464"/>
    <n v="-0.2169159183082271"/>
    <m/>
    <x v="10"/>
    <x v="10"/>
    <m/>
    <x v="12"/>
    <m/>
    <m/>
    <m/>
  </r>
  <r>
    <n v="86.502600000000001"/>
    <x v="241"/>
    <n v="1013390"/>
    <n v="2160"/>
    <x v="3"/>
    <n v="114.336"/>
    <n v="-0.24343513853904281"/>
    <m/>
    <x v="10"/>
    <x v="10"/>
    <m/>
    <x v="12"/>
    <m/>
    <m/>
    <m/>
  </r>
  <r>
    <n v="86.502600000000001"/>
    <x v="336"/>
    <n v="1006433"/>
    <n v="259"/>
    <x v="3"/>
    <n v="115.30800000000001"/>
    <n v="-0.24981267561660947"/>
    <m/>
    <x v="10"/>
    <x v="10"/>
    <m/>
    <x v="12"/>
    <m/>
    <m/>
    <m/>
  </r>
  <r>
    <n v="86.502600000000001"/>
    <x v="20"/>
    <n v="1012619"/>
    <n v="1649"/>
    <x v="4"/>
    <n v="117.208"/>
    <n v="-0.26197358542079036"/>
    <m/>
    <x v="10"/>
    <x v="10"/>
    <m/>
    <x v="12"/>
    <m/>
    <m/>
    <m/>
  </r>
  <r>
    <n v="86.502600000000001"/>
    <x v="349"/>
    <n v="1016798"/>
    <n v="1535"/>
    <x v="1"/>
    <n v="122.20399999999999"/>
    <n v="-0.29214591993715422"/>
    <m/>
    <x v="10"/>
    <x v="10"/>
    <m/>
    <x v="12"/>
    <m/>
    <m/>
    <m/>
  </r>
  <r>
    <n v="86.502600000000001"/>
    <x v="294"/>
    <n v="1011279"/>
    <n v="2698"/>
    <x v="6"/>
    <n v="124.452"/>
    <n v="-0.30493202198437952"/>
    <m/>
    <x v="10"/>
    <x v="10"/>
    <m/>
    <x v="12"/>
    <m/>
    <m/>
    <m/>
  </r>
  <r>
    <n v="86.502600000000001"/>
    <x v="35"/>
    <n v="1008253"/>
    <n v="314"/>
    <x v="6"/>
    <n v="129.744"/>
    <n v="-0.33328246392896782"/>
    <m/>
    <x v="10"/>
    <x v="10"/>
    <m/>
    <x v="12"/>
    <m/>
    <m/>
    <m/>
  </r>
  <r>
    <n v="86.590400000000002"/>
    <x v="330"/>
    <n v="1002924"/>
    <n v="397"/>
    <x v="7"/>
    <n v="38.236800000000002"/>
    <n v="1.2645828102770105"/>
    <m/>
    <x v="10"/>
    <x v="10"/>
    <m/>
    <x v="12"/>
    <m/>
    <m/>
    <m/>
  </r>
  <r>
    <n v="86.611199999999997"/>
    <x v="238"/>
    <n v="1001418"/>
    <n v="1418"/>
    <x v="2"/>
    <n v="712.68191999999999"/>
    <n v="-0.87847145048944131"/>
    <m/>
    <x v="10"/>
    <x v="10"/>
    <m/>
    <x v="12"/>
    <m/>
    <m/>
    <m/>
  </r>
  <r>
    <n v="86.771519999999995"/>
    <x v="243"/>
    <n v="1008223"/>
    <n v="2625"/>
    <x v="9"/>
    <n v="34.612000000000002"/>
    <n v="1.5069779267306134"/>
    <m/>
    <x v="10"/>
    <x v="10"/>
    <m/>
    <x v="12"/>
    <m/>
    <m/>
    <m/>
  </r>
  <r>
    <n v="86.771519999999995"/>
    <x v="4"/>
    <n v="1007483"/>
    <n v="888"/>
    <x v="9"/>
    <n v="52.055999999999997"/>
    <n v="0.66688796680497919"/>
    <m/>
    <x v="10"/>
    <x v="10"/>
    <m/>
    <x v="12"/>
    <m/>
    <m/>
    <m/>
  </r>
  <r>
    <n v="86.771519999999995"/>
    <x v="295"/>
    <n v="1010830"/>
    <n v="1868"/>
    <x v="9"/>
    <n v="61.832000000000001"/>
    <n v="0.4033432526846939"/>
    <m/>
    <x v="10"/>
    <x v="10"/>
    <m/>
    <x v="12"/>
    <m/>
    <m/>
    <m/>
  </r>
  <r>
    <n v="86.771519999999995"/>
    <x v="313"/>
    <n v="1017869"/>
    <n v="905"/>
    <x v="9"/>
    <n v="98.9"/>
    <n v="-0.12263377148634995"/>
    <m/>
    <x v="10"/>
    <x v="10"/>
    <m/>
    <x v="12"/>
    <m/>
    <m/>
    <m/>
  </r>
  <r>
    <n v="86.950800000000001"/>
    <x v="349"/>
    <n v="1016710"/>
    <n v="967"/>
    <x v="2"/>
    <n v="4.2679999999999998"/>
    <n v="19.372727272727275"/>
    <m/>
    <x v="10"/>
    <x v="10"/>
    <m/>
    <x v="12"/>
    <m/>
    <m/>
    <m/>
  </r>
  <r>
    <n v="86.950800000000001"/>
    <x v="164"/>
    <n v="1011595"/>
    <n v="518"/>
    <x v="1"/>
    <n v="12.135999999999999"/>
    <n v="6.164700065919579"/>
    <m/>
    <x v="10"/>
    <x v="10"/>
    <m/>
    <x v="12"/>
    <m/>
    <m/>
    <m/>
  </r>
  <r>
    <n v="86.950800000000001"/>
    <x v="224"/>
    <n v="1016210"/>
    <n v="988"/>
    <x v="6"/>
    <n v="13.26"/>
    <n v="5.5573755656108599"/>
    <m/>
    <x v="10"/>
    <x v="10"/>
    <m/>
    <x v="12"/>
    <m/>
    <m/>
    <m/>
  </r>
  <r>
    <n v="86.950800000000001"/>
    <x v="236"/>
    <n v="1009932"/>
    <n v="1136"/>
    <x v="6"/>
    <n v="18.88"/>
    <n v="3.6054449152542376"/>
    <m/>
    <x v="10"/>
    <x v="10"/>
    <m/>
    <x v="12"/>
    <m/>
    <m/>
    <m/>
  </r>
  <r>
    <n v="86.950800000000001"/>
    <x v="161"/>
    <n v="1009406"/>
    <n v="1531"/>
    <x v="0"/>
    <n v="19.335999999999999"/>
    <n v="3.4968349193214734"/>
    <m/>
    <x v="10"/>
    <x v="10"/>
    <m/>
    <x v="12"/>
    <m/>
    <m/>
    <m/>
  </r>
  <r>
    <n v="86.950800000000001"/>
    <x v="296"/>
    <n v="1007670"/>
    <n v="1826"/>
    <x v="4"/>
    <n v="41.7"/>
    <n v="1.0851510791366905"/>
    <m/>
    <x v="10"/>
    <x v="10"/>
    <m/>
    <x v="12"/>
    <m/>
    <m/>
    <m/>
  </r>
  <r>
    <n v="86.950800000000001"/>
    <x v="28"/>
    <n v="1010473"/>
    <n v="997"/>
    <x v="3"/>
    <n v="51.932000000000002"/>
    <n v="0.67432026496187314"/>
    <m/>
    <x v="10"/>
    <x v="10"/>
    <m/>
    <x v="12"/>
    <m/>
    <m/>
    <m/>
  </r>
  <r>
    <n v="86.950800000000001"/>
    <x v="30"/>
    <n v="1008676"/>
    <n v="2604"/>
    <x v="6"/>
    <n v="73.504000000000005"/>
    <n v="0.1829397039616891"/>
    <m/>
    <x v="10"/>
    <x v="10"/>
    <m/>
    <x v="12"/>
    <m/>
    <m/>
    <m/>
  </r>
  <r>
    <n v="86.950800000000001"/>
    <x v="178"/>
    <n v="1016348"/>
    <n v="1040"/>
    <x v="0"/>
    <n v="85.652000000000001"/>
    <n v="1.5163685611544388E-2"/>
    <m/>
    <x v="10"/>
    <x v="10"/>
    <m/>
    <x v="12"/>
    <m/>
    <m/>
    <m/>
  </r>
  <r>
    <n v="86.950800000000001"/>
    <x v="123"/>
    <n v="1012499"/>
    <n v="969"/>
    <x v="3"/>
    <n v="96.436000000000007"/>
    <n v="-9.8357459869758232E-2"/>
    <m/>
    <x v="10"/>
    <x v="10"/>
    <m/>
    <x v="12"/>
    <m/>
    <m/>
    <m/>
  </r>
  <r>
    <n v="86.950800000000001"/>
    <x v="172"/>
    <n v="1014477"/>
    <n v="1349"/>
    <x v="8"/>
    <n v="100.264"/>
    <n v="-0.13278145695364235"/>
    <m/>
    <x v="10"/>
    <x v="10"/>
    <m/>
    <x v="12"/>
    <m/>
    <m/>
    <m/>
  </r>
  <r>
    <n v="86.950800000000001"/>
    <x v="300"/>
    <n v="1016963"/>
    <n v="2242"/>
    <x v="7"/>
    <n v="105.428"/>
    <n v="-0.17525894449292406"/>
    <m/>
    <x v="10"/>
    <x v="10"/>
    <m/>
    <x v="12"/>
    <m/>
    <m/>
    <m/>
  </r>
  <r>
    <n v="86.950800000000001"/>
    <x v="53"/>
    <n v="1007180"/>
    <n v="1758"/>
    <x v="6"/>
    <n v="106.33199999999999"/>
    <n v="-0.18227062408306055"/>
    <m/>
    <x v="10"/>
    <x v="10"/>
    <m/>
    <x v="12"/>
    <m/>
    <m/>
    <m/>
  </r>
  <r>
    <n v="87.168639999999996"/>
    <x v="148"/>
    <n v="1004488"/>
    <n v="528"/>
    <x v="4"/>
    <n v="118.1664"/>
    <n v="-0.26232296151867196"/>
    <m/>
    <x v="10"/>
    <x v="10"/>
    <m/>
    <x v="12"/>
    <m/>
    <m/>
    <m/>
  </r>
  <r>
    <n v="87.261200000000002"/>
    <x v="271"/>
    <n v="1002834"/>
    <n v="2834"/>
    <x v="2"/>
    <n v="166.43520000000001"/>
    <n v="-0.47570465862990524"/>
    <m/>
    <x v="10"/>
    <x v="10"/>
    <m/>
    <x v="12"/>
    <m/>
    <m/>
    <m/>
  </r>
  <r>
    <n v="87.349599999999995"/>
    <x v="341"/>
    <n v="1004142"/>
    <n v="2625"/>
    <x v="1"/>
    <n v="30.019200000000001"/>
    <n v="1.9097910670504208"/>
    <m/>
    <x v="10"/>
    <x v="10"/>
    <m/>
    <x v="12"/>
    <m/>
    <m/>
    <m/>
  </r>
  <r>
    <n v="87.375600000000006"/>
    <x v="54"/>
    <n v="1004183"/>
    <n v="2150"/>
    <x v="5"/>
    <n v="57.465600000000002"/>
    <n v="0.52048529903107255"/>
    <m/>
    <x v="10"/>
    <x v="10"/>
    <m/>
    <x v="12"/>
    <m/>
    <m/>
    <m/>
  </r>
  <r>
    <n v="87.399000000000001"/>
    <x v="189"/>
    <n v="1012569"/>
    <n v="1526"/>
    <x v="6"/>
    <n v="7.5119999999999996"/>
    <n v="10.634584664536742"/>
    <m/>
    <x v="10"/>
    <x v="10"/>
    <m/>
    <x v="12"/>
    <m/>
    <m/>
    <m/>
  </r>
  <r>
    <n v="87.399000000000001"/>
    <x v="142"/>
    <n v="1008719"/>
    <n v="1202"/>
    <x v="1"/>
    <n v="18.608000000000001"/>
    <n v="3.6968508168529661"/>
    <m/>
    <x v="10"/>
    <x v="10"/>
    <m/>
    <x v="12"/>
    <m/>
    <m/>
    <m/>
  </r>
  <r>
    <n v="87.399000000000001"/>
    <x v="40"/>
    <n v="1015366"/>
    <n v="519"/>
    <x v="2"/>
    <n v="23.248000000000001"/>
    <n v="2.7594201651754986"/>
    <m/>
    <x v="10"/>
    <x v="10"/>
    <m/>
    <x v="12"/>
    <m/>
    <m/>
    <m/>
  </r>
  <r>
    <n v="87.399000000000001"/>
    <x v="175"/>
    <n v="1018157"/>
    <n v="211"/>
    <x v="4"/>
    <n v="23.96"/>
    <n v="2.647704507512521"/>
    <m/>
    <x v="10"/>
    <x v="10"/>
    <m/>
    <x v="12"/>
    <m/>
    <m/>
    <m/>
  </r>
  <r>
    <n v="87.399000000000001"/>
    <x v="310"/>
    <n v="1014350"/>
    <n v="1041"/>
    <x v="4"/>
    <n v="24.372"/>
    <n v="2.5860413589364843"/>
    <m/>
    <x v="10"/>
    <x v="10"/>
    <m/>
    <x v="12"/>
    <m/>
    <m/>
    <m/>
  </r>
  <r>
    <n v="87.399000000000001"/>
    <x v="118"/>
    <n v="1017989"/>
    <n v="2128"/>
    <x v="0"/>
    <n v="32.951999999999998"/>
    <n v="1.6523124544792427"/>
    <m/>
    <x v="10"/>
    <x v="10"/>
    <m/>
    <x v="12"/>
    <m/>
    <m/>
    <m/>
  </r>
  <r>
    <n v="87.399000000000001"/>
    <x v="81"/>
    <n v="1016172"/>
    <n v="585"/>
    <x v="4"/>
    <n v="36.735999999999997"/>
    <n v="1.3791104094076658"/>
    <m/>
    <x v="10"/>
    <x v="10"/>
    <m/>
    <x v="12"/>
    <m/>
    <m/>
    <m/>
  </r>
  <r>
    <n v="87.399000000000001"/>
    <x v="253"/>
    <n v="1009269"/>
    <n v="2816"/>
    <x v="2"/>
    <n v="37.067999999999998"/>
    <n v="1.3578018776303011"/>
    <m/>
    <x v="10"/>
    <x v="10"/>
    <m/>
    <x v="12"/>
    <m/>
    <m/>
    <m/>
  </r>
  <r>
    <n v="87.399000000000001"/>
    <x v="282"/>
    <n v="1012993"/>
    <n v="1220"/>
    <x v="3"/>
    <n v="37.86"/>
    <n v="1.3084786053882727"/>
    <m/>
    <x v="10"/>
    <x v="10"/>
    <m/>
    <x v="12"/>
    <m/>
    <m/>
    <m/>
  </r>
  <r>
    <n v="87.399000000000001"/>
    <x v="98"/>
    <n v="1014074"/>
    <n v="2217"/>
    <x v="7"/>
    <n v="40.107999999999997"/>
    <n v="1.1790914530766932"/>
    <m/>
    <x v="10"/>
    <x v="10"/>
    <m/>
    <x v="12"/>
    <m/>
    <m/>
    <m/>
  </r>
  <r>
    <n v="87.399000000000001"/>
    <x v="261"/>
    <n v="1006506"/>
    <n v="1493"/>
    <x v="7"/>
    <n v="49.088000000000001"/>
    <n v="0.78045550847457623"/>
    <m/>
    <x v="10"/>
    <x v="10"/>
    <m/>
    <x v="12"/>
    <m/>
    <m/>
    <m/>
  </r>
  <r>
    <n v="87.399000000000001"/>
    <x v="276"/>
    <n v="1019532"/>
    <n v="238"/>
    <x v="0"/>
    <n v="53.595999999999997"/>
    <n v="0.63070005224270476"/>
    <m/>
    <x v="10"/>
    <x v="10"/>
    <m/>
    <x v="12"/>
    <m/>
    <m/>
    <m/>
  </r>
  <r>
    <n v="87.399000000000001"/>
    <x v="284"/>
    <n v="1012443"/>
    <n v="2202"/>
    <x v="1"/>
    <n v="68.207999999999998"/>
    <n v="0.28135995777621398"/>
    <m/>
    <x v="10"/>
    <x v="10"/>
    <m/>
    <x v="12"/>
    <m/>
    <m/>
    <m/>
  </r>
  <r>
    <n v="87.399000000000001"/>
    <x v="71"/>
    <n v="1018677"/>
    <n v="2260"/>
    <x v="0"/>
    <n v="69.331999999999994"/>
    <n v="0.26058674205273191"/>
    <m/>
    <x v="10"/>
    <x v="10"/>
    <m/>
    <x v="12"/>
    <m/>
    <m/>
    <m/>
  </r>
  <r>
    <n v="87.399000000000001"/>
    <x v="319"/>
    <n v="1018471"/>
    <n v="325"/>
    <x v="5"/>
    <n v="76.075999999999993"/>
    <n v="0.1488380041011621"/>
    <m/>
    <x v="10"/>
    <x v="10"/>
    <m/>
    <x v="12"/>
    <m/>
    <m/>
    <m/>
  </r>
  <r>
    <n v="87.399000000000001"/>
    <x v="103"/>
    <n v="1011655"/>
    <n v="2046"/>
    <x v="4"/>
    <n v="78.323999999999998"/>
    <n v="0.11586486900566879"/>
    <m/>
    <x v="10"/>
    <x v="10"/>
    <m/>
    <x v="12"/>
    <m/>
    <m/>
    <m/>
  </r>
  <r>
    <n v="87.399000000000001"/>
    <x v="349"/>
    <n v="1018507"/>
    <n v="155"/>
    <x v="1"/>
    <n v="84.656000000000006"/>
    <n v="3.240171990171984E-2"/>
    <m/>
    <x v="10"/>
    <x v="10"/>
    <m/>
    <x v="12"/>
    <m/>
    <m/>
    <m/>
  </r>
  <r>
    <n v="87.399000000000001"/>
    <x v="88"/>
    <n v="1010519"/>
    <n v="1588"/>
    <x v="2"/>
    <n v="98.555999999999997"/>
    <n v="-0.11320467551442831"/>
    <m/>
    <x v="10"/>
    <x v="10"/>
    <m/>
    <x v="12"/>
    <m/>
    <m/>
    <m/>
  </r>
  <r>
    <n v="87.399000000000001"/>
    <x v="20"/>
    <n v="1010501"/>
    <n v="153"/>
    <x v="4"/>
    <n v="110.92"/>
    <n v="-0.212053732419762"/>
    <m/>
    <x v="10"/>
    <x v="10"/>
    <m/>
    <x v="12"/>
    <m/>
    <m/>
    <m/>
  </r>
  <r>
    <n v="87.399000000000001"/>
    <x v="290"/>
    <n v="1018532"/>
    <n v="669"/>
    <x v="7"/>
    <n v="117.252"/>
    <n v="-0.25460546515198029"/>
    <m/>
    <x v="10"/>
    <x v="10"/>
    <m/>
    <x v="12"/>
    <m/>
    <m/>
    <m/>
  </r>
  <r>
    <n v="87.399000000000001"/>
    <x v="30"/>
    <n v="1006721"/>
    <n v="2456"/>
    <x v="3"/>
    <n v="170.108"/>
    <n v="-0.48621464011098831"/>
    <m/>
    <x v="10"/>
    <x v="10"/>
    <m/>
    <x v="12"/>
    <m/>
    <m/>
    <m/>
  </r>
  <r>
    <n v="87.488640000000004"/>
    <x v="156"/>
    <n v="1007682"/>
    <n v="2004"/>
    <x v="9"/>
    <n v="57.16"/>
    <n v="0.53059202239328218"/>
    <m/>
    <x v="10"/>
    <x v="10"/>
    <m/>
    <x v="12"/>
    <m/>
    <m/>
    <m/>
  </r>
  <r>
    <n v="87.488640000000004"/>
    <x v="147"/>
    <n v="1010571"/>
    <n v="1063"/>
    <x v="9"/>
    <n v="111.524"/>
    <n v="-0.21551737742548685"/>
    <m/>
    <x v="10"/>
    <x v="10"/>
    <m/>
    <x v="12"/>
    <m/>
    <m/>
    <m/>
  </r>
  <r>
    <n v="87.75"/>
    <x v="160"/>
    <n v="1002188"/>
    <n v="2188"/>
    <x v="3"/>
    <n v="284.86399999999998"/>
    <n v="-0.69195826780498759"/>
    <m/>
    <x v="10"/>
    <x v="10"/>
    <m/>
    <x v="12"/>
    <m/>
    <m/>
    <m/>
  </r>
  <r>
    <n v="87.847200000000001"/>
    <x v="107"/>
    <n v="1010831"/>
    <n v="2642"/>
    <x v="1"/>
    <n v="8.8079999999999998"/>
    <n v="8.973569482288827"/>
    <m/>
    <x v="10"/>
    <x v="10"/>
    <m/>
    <x v="12"/>
    <m/>
    <m/>
    <m/>
  </r>
  <r>
    <n v="87.847200000000001"/>
    <x v="313"/>
    <n v="1015907"/>
    <n v="1650"/>
    <x v="8"/>
    <n v="11.423999999999999"/>
    <n v="6.6897058823529418"/>
    <m/>
    <x v="10"/>
    <x v="10"/>
    <m/>
    <x v="12"/>
    <m/>
    <m/>
    <m/>
  </r>
  <r>
    <n v="87.847200000000001"/>
    <x v="275"/>
    <n v="1014664"/>
    <n v="1056"/>
    <x v="3"/>
    <n v="20.416"/>
    <n v="3.3028605015673982"/>
    <m/>
    <x v="10"/>
    <x v="10"/>
    <m/>
    <x v="12"/>
    <m/>
    <m/>
    <m/>
  </r>
  <r>
    <n v="87.847200000000001"/>
    <x v="101"/>
    <n v="1013623"/>
    <n v="1644"/>
    <x v="6"/>
    <n v="21.54"/>
    <n v="3.0783286908077994"/>
    <m/>
    <x v="10"/>
    <x v="10"/>
    <m/>
    <x v="12"/>
    <m/>
    <m/>
    <m/>
  </r>
  <r>
    <n v="87.847200000000001"/>
    <x v="266"/>
    <n v="1009633"/>
    <n v="2749"/>
    <x v="7"/>
    <n v="35.027999999999999"/>
    <n v="1.5079136690647483"/>
    <m/>
    <x v="10"/>
    <x v="10"/>
    <m/>
    <x v="12"/>
    <m/>
    <m/>
    <m/>
  </r>
  <r>
    <n v="87.847200000000001"/>
    <x v="130"/>
    <n v="1018967"/>
    <n v="6"/>
    <x v="6"/>
    <n v="49.271999999999998"/>
    <n v="0.78290306867998061"/>
    <m/>
    <x v="10"/>
    <x v="10"/>
    <m/>
    <x v="12"/>
    <m/>
    <m/>
    <m/>
  </r>
  <r>
    <n v="87.847200000000001"/>
    <x v="185"/>
    <n v="1013366"/>
    <n v="940"/>
    <x v="2"/>
    <n v="56.384"/>
    <n v="0.55801645856980708"/>
    <m/>
    <x v="10"/>
    <x v="10"/>
    <m/>
    <x v="12"/>
    <m/>
    <m/>
    <m/>
  </r>
  <r>
    <n v="87.847200000000001"/>
    <x v="137"/>
    <n v="1015406"/>
    <n v="1126"/>
    <x v="2"/>
    <n v="62.003999999999998"/>
    <n v="0.41679891619895498"/>
    <m/>
    <x v="10"/>
    <x v="10"/>
    <m/>
    <x v="12"/>
    <m/>
    <m/>
    <m/>
  </r>
  <r>
    <n v="87.847200000000001"/>
    <x v="348"/>
    <n v="1017833"/>
    <n v="274"/>
    <x v="5"/>
    <n v="68.748000000000005"/>
    <n v="0.27781462733461332"/>
    <m/>
    <x v="10"/>
    <x v="10"/>
    <m/>
    <x v="12"/>
    <m/>
    <m/>
    <m/>
  </r>
  <r>
    <n v="87.847200000000001"/>
    <x v="25"/>
    <n v="1016225"/>
    <n v="526"/>
    <x v="3"/>
    <n v="72.12"/>
    <n v="0.21806988352745418"/>
    <m/>
    <x v="10"/>
    <x v="10"/>
    <m/>
    <x v="12"/>
    <m/>
    <m/>
    <m/>
  </r>
  <r>
    <n v="87.847200000000001"/>
    <x v="93"/>
    <n v="1016941"/>
    <n v="235"/>
    <x v="8"/>
    <n v="74.367999999999995"/>
    <n v="0.18125000000000008"/>
    <m/>
    <x v="10"/>
    <x v="10"/>
    <m/>
    <x v="12"/>
    <m/>
    <m/>
    <m/>
  </r>
  <r>
    <n v="87.847200000000001"/>
    <x v="33"/>
    <n v="1018963"/>
    <n v="1222"/>
    <x v="2"/>
    <n v="88.611999999999995"/>
    <n v="-8.6308852074210487E-3"/>
    <m/>
    <x v="10"/>
    <x v="10"/>
    <m/>
    <x v="12"/>
    <m/>
    <m/>
    <m/>
  </r>
  <r>
    <n v="87.847200000000001"/>
    <x v="177"/>
    <n v="1015440"/>
    <n v="2224"/>
    <x v="4"/>
    <n v="104.348"/>
    <n v="-0.15813240311266147"/>
    <m/>
    <x v="10"/>
    <x v="10"/>
    <m/>
    <x v="12"/>
    <m/>
    <m/>
    <m/>
  </r>
  <r>
    <n v="87.847200000000001"/>
    <x v="22"/>
    <n v="1007053"/>
    <n v="425"/>
    <x v="4"/>
    <n v="106.01600000000001"/>
    <n v="-0.17137790522185334"/>
    <m/>
    <x v="10"/>
    <x v="10"/>
    <m/>
    <x v="12"/>
    <m/>
    <m/>
    <m/>
  </r>
  <r>
    <n v="87.847200000000001"/>
    <x v="312"/>
    <n v="1007654"/>
    <n v="2314"/>
    <x v="4"/>
    <n v="107.71599999999999"/>
    <n v="-0.18445541980764227"/>
    <m/>
    <x v="10"/>
    <x v="10"/>
    <m/>
    <x v="12"/>
    <m/>
    <m/>
    <m/>
  </r>
  <r>
    <n v="87.847200000000001"/>
    <x v="30"/>
    <n v="1011462"/>
    <n v="2524"/>
    <x v="3"/>
    <n v="111.46"/>
    <n v="-0.21184999102817148"/>
    <m/>
    <x v="10"/>
    <x v="10"/>
    <m/>
    <x v="12"/>
    <m/>
    <m/>
    <m/>
  </r>
  <r>
    <n v="87.847200000000001"/>
    <x v="325"/>
    <n v="1015265"/>
    <n v="2756"/>
    <x v="4"/>
    <n v="112.21599999999999"/>
    <n v="-0.21715976331360942"/>
    <m/>
    <x v="10"/>
    <x v="10"/>
    <m/>
    <x v="12"/>
    <m/>
    <m/>
    <m/>
  </r>
  <r>
    <n v="87.847200000000001"/>
    <x v="340"/>
    <n v="1012322"/>
    <n v="1635"/>
    <x v="5"/>
    <n v="113.708"/>
    <n v="-0.2274316670770746"/>
    <m/>
    <x v="10"/>
    <x v="10"/>
    <m/>
    <x v="12"/>
    <m/>
    <m/>
    <m/>
  </r>
  <r>
    <n v="88.295400000000001"/>
    <x v="213"/>
    <n v="1006789"/>
    <n v="2669"/>
    <x v="8"/>
    <n v="1.796"/>
    <n v="48.162249443207124"/>
    <m/>
    <x v="10"/>
    <x v="10"/>
    <m/>
    <x v="12"/>
    <m/>
    <m/>
    <m/>
  </r>
  <r>
    <n v="88.295400000000001"/>
    <x v="230"/>
    <n v="1009871"/>
    <n v="227"/>
    <x v="0"/>
    <n v="4.0960000000000001"/>
    <n v="20.556494140624999"/>
    <m/>
    <x v="10"/>
    <x v="10"/>
    <m/>
    <x v="12"/>
    <m/>
    <m/>
    <m/>
  </r>
  <r>
    <n v="88.295400000000001"/>
    <x v="327"/>
    <n v="1018927"/>
    <n v="1231"/>
    <x v="7"/>
    <n v="13.087999999999999"/>
    <n v="5.746286674816627"/>
    <m/>
    <x v="10"/>
    <x v="10"/>
    <m/>
    <x v="12"/>
    <m/>
    <m/>
    <m/>
  </r>
  <r>
    <n v="88.295400000000001"/>
    <x v="226"/>
    <n v="1017092"/>
    <n v="1406"/>
    <x v="7"/>
    <n v="15.336"/>
    <n v="4.7573943661971834"/>
    <m/>
    <x v="10"/>
    <x v="10"/>
    <m/>
    <x v="12"/>
    <m/>
    <m/>
    <m/>
  </r>
  <r>
    <n v="88.295400000000001"/>
    <x v="26"/>
    <n v="1017785"/>
    <n v="157"/>
    <x v="8"/>
    <n v="16.135999999999999"/>
    <n v="4.4719509172037686"/>
    <m/>
    <x v="10"/>
    <x v="10"/>
    <m/>
    <x v="12"/>
    <m/>
    <m/>
    <m/>
  </r>
  <r>
    <n v="88.295400000000001"/>
    <x v="103"/>
    <n v="1015044"/>
    <n v="169"/>
    <x v="5"/>
    <n v="29.623999999999999"/>
    <n v="1.9805360518498518"/>
    <m/>
    <x v="10"/>
    <x v="10"/>
    <m/>
    <x v="12"/>
    <m/>
    <m/>
    <m/>
  </r>
  <r>
    <n v="88.295400000000001"/>
    <x v="156"/>
    <n v="1019899"/>
    <n v="49"/>
    <x v="2"/>
    <n v="34.444000000000003"/>
    <n v="1.5634479154569734"/>
    <m/>
    <x v="10"/>
    <x v="10"/>
    <m/>
    <x v="12"/>
    <m/>
    <m/>
    <m/>
  </r>
  <r>
    <n v="88.295400000000001"/>
    <x v="95"/>
    <n v="1012052"/>
    <n v="765"/>
    <x v="0"/>
    <n v="35.244"/>
    <n v="1.5052604698672114"/>
    <m/>
    <x v="10"/>
    <x v="10"/>
    <m/>
    <x v="12"/>
    <m/>
    <m/>
    <m/>
  </r>
  <r>
    <n v="88.295400000000001"/>
    <x v="193"/>
    <n v="1019563"/>
    <n v="1182"/>
    <x v="7"/>
    <n v="36.692"/>
    <n v="1.406393764308296"/>
    <m/>
    <x v="10"/>
    <x v="10"/>
    <m/>
    <x v="12"/>
    <m/>
    <m/>
    <m/>
  </r>
  <r>
    <n v="88.295400000000001"/>
    <x v="229"/>
    <n v="1006505"/>
    <n v="981"/>
    <x v="2"/>
    <n v="36.804000000000002"/>
    <n v="1.3990707531790021"/>
    <m/>
    <x v="10"/>
    <x v="10"/>
    <m/>
    <x v="12"/>
    <m/>
    <m/>
    <m/>
  </r>
  <r>
    <n v="88.295400000000001"/>
    <x v="355"/>
    <n v="1019158"/>
    <n v="1065"/>
    <x v="4"/>
    <n v="40.064"/>
    <n v="1.2038588258785943"/>
    <m/>
    <x v="10"/>
    <x v="10"/>
    <m/>
    <x v="12"/>
    <m/>
    <m/>
    <m/>
  </r>
  <r>
    <n v="88.295400000000001"/>
    <x v="242"/>
    <n v="1010834"/>
    <n v="2166"/>
    <x v="6"/>
    <n v="41.188000000000002"/>
    <n v="1.1437166164902397"/>
    <m/>
    <x v="10"/>
    <x v="10"/>
    <m/>
    <x v="12"/>
    <m/>
    <m/>
    <m/>
  </r>
  <r>
    <n v="88.295400000000001"/>
    <x v="188"/>
    <n v="1015469"/>
    <n v="1313"/>
    <x v="1"/>
    <n v="41.988"/>
    <n v="1.1028722492140612"/>
    <m/>
    <x v="10"/>
    <x v="10"/>
    <m/>
    <x v="12"/>
    <m/>
    <m/>
    <m/>
  </r>
  <r>
    <n v="88.295400000000001"/>
    <x v="86"/>
    <n v="1018583"/>
    <n v="962"/>
    <x v="7"/>
    <n v="55.8"/>
    <n v="0.58235483870967752"/>
    <m/>
    <x v="10"/>
    <x v="10"/>
    <m/>
    <x v="12"/>
    <m/>
    <m/>
    <m/>
  </r>
  <r>
    <n v="88.295400000000001"/>
    <x v="200"/>
    <n v="1019530"/>
    <n v="1995"/>
    <x v="4"/>
    <n v="61.095999999999997"/>
    <n v="0.44519117454497847"/>
    <m/>
    <x v="10"/>
    <x v="10"/>
    <m/>
    <x v="12"/>
    <m/>
    <m/>
    <m/>
  </r>
  <r>
    <n v="88.295400000000001"/>
    <x v="68"/>
    <n v="1013866"/>
    <n v="1791"/>
    <x v="5"/>
    <n v="86.947999999999993"/>
    <n v="1.5496618668629614E-2"/>
    <m/>
    <x v="10"/>
    <x v="10"/>
    <m/>
    <x v="12"/>
    <m/>
    <m/>
    <m/>
  </r>
  <r>
    <n v="88.295400000000001"/>
    <x v="259"/>
    <n v="1016883"/>
    <n v="2364"/>
    <x v="5"/>
    <n v="87.272000000000006"/>
    <n v="1.1726556054633732E-2"/>
    <m/>
    <x v="10"/>
    <x v="10"/>
    <m/>
    <x v="12"/>
    <m/>
    <m/>
    <m/>
  </r>
  <r>
    <n v="88.295400000000001"/>
    <x v="94"/>
    <n v="1011254"/>
    <n v="2287"/>
    <x v="4"/>
    <n v="90.644000000000005"/>
    <n v="-2.5910154009090559E-2"/>
    <m/>
    <x v="10"/>
    <x v="10"/>
    <m/>
    <x v="12"/>
    <m/>
    <m/>
    <m/>
  </r>
  <r>
    <n v="88.295400000000001"/>
    <x v="332"/>
    <n v="1017740"/>
    <n v="1709"/>
    <x v="7"/>
    <n v="98.188000000000002"/>
    <n v="-0.10075161934248586"/>
    <m/>
    <x v="10"/>
    <x v="10"/>
    <m/>
    <x v="12"/>
    <m/>
    <m/>
    <m/>
  </r>
  <r>
    <n v="88.295400000000001"/>
    <x v="15"/>
    <n v="1010916"/>
    <n v="1662"/>
    <x v="3"/>
    <n v="99.635999999999996"/>
    <n v="-0.11382030591352518"/>
    <m/>
    <x v="10"/>
    <x v="10"/>
    <m/>
    <x v="12"/>
    <m/>
    <m/>
    <m/>
  </r>
  <r>
    <n v="88.295400000000001"/>
    <x v="336"/>
    <n v="1009154"/>
    <n v="2631"/>
    <x v="7"/>
    <n v="117.62"/>
    <n v="-0.24931644278183984"/>
    <m/>
    <x v="10"/>
    <x v="10"/>
    <m/>
    <x v="12"/>
    <m/>
    <m/>
    <m/>
  </r>
  <r>
    <n v="88.295400000000001"/>
    <x v="198"/>
    <n v="1019312"/>
    <n v="2848"/>
    <x v="0"/>
    <n v="127.736"/>
    <n v="-0.30876651844429137"/>
    <m/>
    <x v="10"/>
    <x v="10"/>
    <m/>
    <x v="12"/>
    <m/>
    <m/>
    <m/>
  </r>
  <r>
    <n v="88.451999999999998"/>
    <x v="278"/>
    <n v="1004927"/>
    <n v="2150"/>
    <x v="1"/>
    <n v="230.77440000000001"/>
    <n v="-0.61671658554848374"/>
    <m/>
    <x v="10"/>
    <x v="10"/>
    <m/>
    <x v="12"/>
    <m/>
    <m/>
    <m/>
  </r>
  <r>
    <n v="88.608000000000004"/>
    <x v="22"/>
    <n v="1001473"/>
    <n v="1473"/>
    <x v="1"/>
    <n v="682.07347200000004"/>
    <n v="-0.87009024153925763"/>
    <m/>
    <x v="10"/>
    <x v="10"/>
    <m/>
    <x v="12"/>
    <m/>
    <m/>
    <m/>
  </r>
  <r>
    <n v="88.722399999999993"/>
    <x v="194"/>
    <n v="1002631"/>
    <n v="2631"/>
    <x v="4"/>
    <n v="60.409599999999998"/>
    <n v="0.46868047462654938"/>
    <m/>
    <x v="10"/>
    <x v="10"/>
    <m/>
    <x v="12"/>
    <m/>
    <m/>
    <m/>
  </r>
  <r>
    <n v="88.738"/>
    <x v="75"/>
    <n v="1004511"/>
    <n v="1712"/>
    <x v="1"/>
    <n v="128.2784"/>
    <n v="-0.30823895527228279"/>
    <m/>
    <x v="10"/>
    <x v="10"/>
    <m/>
    <x v="12"/>
    <m/>
    <m/>
    <m/>
  </r>
  <r>
    <n v="88.743600000000001"/>
    <x v="59"/>
    <n v="1005636"/>
    <n v="329"/>
    <x v="1"/>
    <n v="54.332000000000001"/>
    <n v="0.63335787381285424"/>
    <m/>
    <x v="10"/>
    <x v="10"/>
    <m/>
    <x v="12"/>
    <m/>
    <m/>
    <m/>
  </r>
  <r>
    <n v="88.743600000000001"/>
    <x v="243"/>
    <n v="1011702"/>
    <n v="2647"/>
    <x v="1"/>
    <n v="73.2"/>
    <n v="0.21234426229508194"/>
    <m/>
    <x v="10"/>
    <x v="10"/>
    <m/>
    <x v="12"/>
    <m/>
    <m/>
    <m/>
  </r>
  <r>
    <n v="88.743600000000001"/>
    <x v="181"/>
    <n v="1016564"/>
    <n v="328"/>
    <x v="3"/>
    <n v="0.98399999999999999"/>
    <n v="89.186585365853659"/>
    <m/>
    <x v="10"/>
    <x v="10"/>
    <m/>
    <x v="12"/>
    <m/>
    <m/>
    <m/>
  </r>
  <r>
    <n v="88.743600000000001"/>
    <x v="176"/>
    <n v="1017508"/>
    <n v="2008"/>
    <x v="2"/>
    <n v="4.3559999999999999"/>
    <n v="19.372727272727275"/>
    <m/>
    <x v="10"/>
    <x v="10"/>
    <m/>
    <x v="12"/>
    <m/>
    <m/>
    <m/>
  </r>
  <r>
    <n v="88.743600000000001"/>
    <x v="321"/>
    <n v="1008736"/>
    <n v="294"/>
    <x v="4"/>
    <n v="8.4039999999999999"/>
    <n v="9.5596858638743463"/>
    <m/>
    <x v="10"/>
    <x v="10"/>
    <m/>
    <x v="12"/>
    <m/>
    <m/>
    <m/>
  </r>
  <r>
    <n v="88.743600000000001"/>
    <x v="219"/>
    <n v="1011117"/>
    <n v="2072"/>
    <x v="3"/>
    <n v="25.992000000000001"/>
    <n v="2.4142659279778389"/>
    <m/>
    <x v="10"/>
    <x v="10"/>
    <m/>
    <x v="12"/>
    <m/>
    <m/>
    <m/>
  </r>
  <r>
    <n v="88.743600000000001"/>
    <x v="292"/>
    <n v="1009846"/>
    <n v="1602"/>
    <x v="0"/>
    <n v="29.364000000000001"/>
    <n v="2.0221904372701265"/>
    <m/>
    <x v="10"/>
    <x v="10"/>
    <m/>
    <x v="12"/>
    <m/>
    <m/>
    <m/>
  </r>
  <r>
    <n v="88.743600000000001"/>
    <x v="237"/>
    <n v="1011813"/>
    <n v="1881"/>
    <x v="8"/>
    <n v="33.58"/>
    <n v="1.6427516378796905"/>
    <m/>
    <x v="10"/>
    <x v="10"/>
    <m/>
    <x v="12"/>
    <m/>
    <m/>
    <m/>
  </r>
  <r>
    <n v="88.743600000000001"/>
    <x v="47"/>
    <n v="1015543"/>
    <n v="1921"/>
    <x v="2"/>
    <n v="40.603999999999999"/>
    <n v="1.1855876268347947"/>
    <m/>
    <x v="10"/>
    <x v="10"/>
    <m/>
    <x v="12"/>
    <m/>
    <m/>
    <m/>
  </r>
  <r>
    <n v="88.743600000000001"/>
    <x v="217"/>
    <n v="1011211"/>
    <n v="680"/>
    <x v="4"/>
    <n v="54.091999999999999"/>
    <n v="0.64060489536345488"/>
    <m/>
    <x v="10"/>
    <x v="10"/>
    <m/>
    <x v="12"/>
    <m/>
    <m/>
    <m/>
  </r>
  <r>
    <n v="88.743600000000001"/>
    <x v="125"/>
    <n v="1014877"/>
    <n v="291"/>
    <x v="5"/>
    <n v="93.152000000000001"/>
    <n v="-4.7324802473376851E-2"/>
    <m/>
    <x v="10"/>
    <x v="10"/>
    <m/>
    <x v="12"/>
    <m/>
    <m/>
    <m/>
  </r>
  <r>
    <n v="88.743600000000001"/>
    <x v="206"/>
    <n v="1006625"/>
    <n v="1209"/>
    <x v="8"/>
    <n v="105.444"/>
    <n v="-0.15838170023898943"/>
    <m/>
    <x v="10"/>
    <x v="10"/>
    <m/>
    <x v="12"/>
    <m/>
    <m/>
    <m/>
  </r>
  <r>
    <n v="88.743600000000001"/>
    <x v="11"/>
    <n v="1017791"/>
    <n v="1308"/>
    <x v="1"/>
    <n v="112.54"/>
    <n v="-0.21144837391149818"/>
    <m/>
    <x v="10"/>
    <x v="10"/>
    <m/>
    <x v="12"/>
    <m/>
    <m/>
    <m/>
  </r>
  <r>
    <n v="88.743600000000001"/>
    <x v="201"/>
    <n v="1007497"/>
    <n v="288"/>
    <x v="7"/>
    <n v="152.036"/>
    <n v="-0.41629877134362914"/>
    <m/>
    <x v="10"/>
    <x v="10"/>
    <m/>
    <x v="12"/>
    <m/>
    <m/>
    <m/>
  </r>
  <r>
    <n v="88.743600000000001"/>
    <x v="210"/>
    <n v="1007464"/>
    <n v="1723"/>
    <x v="5"/>
    <n v="159.97999999999999"/>
    <n v="-0.44528316039504934"/>
    <m/>
    <x v="10"/>
    <x v="10"/>
    <m/>
    <x v="12"/>
    <m/>
    <m/>
    <m/>
  </r>
  <r>
    <n v="88.922880000000006"/>
    <x v="3"/>
    <n v="1016329"/>
    <n v="657"/>
    <x v="9"/>
    <n v="53.183999999999997"/>
    <n v="0.67198555956678718"/>
    <m/>
    <x v="10"/>
    <x v="10"/>
    <m/>
    <x v="12"/>
    <m/>
    <m/>
    <m/>
  </r>
  <r>
    <n v="88.922880000000006"/>
    <x v="331"/>
    <n v="1006275"/>
    <n v="1007"/>
    <x v="9"/>
    <n v="66.432000000000002"/>
    <n v="0.33855491329479775"/>
    <m/>
    <x v="10"/>
    <x v="10"/>
    <m/>
    <x v="12"/>
    <m/>
    <m/>
    <m/>
  </r>
  <r>
    <n v="89.086399999999998"/>
    <x v="136"/>
    <n v="1001852"/>
    <n v="1852"/>
    <x v="0"/>
    <n v="100.2144"/>
    <n v="-0.11104192611041927"/>
    <m/>
    <x v="10"/>
    <x v="10"/>
    <m/>
    <x v="12"/>
    <m/>
    <m/>
    <m/>
  </r>
  <r>
    <n v="89.191800000000001"/>
    <x v="326"/>
    <n v="1011610"/>
    <n v="422"/>
    <x v="0"/>
    <n v="0.44400000000000001"/>
    <n v="199.88243243243244"/>
    <m/>
    <x v="10"/>
    <x v="10"/>
    <m/>
    <x v="12"/>
    <m/>
    <m/>
    <m/>
  </r>
  <r>
    <n v="89.191800000000001"/>
    <x v="26"/>
    <n v="1011219"/>
    <n v="887"/>
    <x v="4"/>
    <n v="3.8159999999999998"/>
    <n v="22.373113207547171"/>
    <m/>
    <x v="10"/>
    <x v="10"/>
    <m/>
    <x v="12"/>
    <m/>
    <m/>
    <m/>
  </r>
  <r>
    <n v="89.191800000000001"/>
    <x v="247"/>
    <n v="1019440"/>
    <n v="1317"/>
    <x v="3"/>
    <n v="13.044"/>
    <n v="5.8377644894204233"/>
    <m/>
    <x v="10"/>
    <x v="10"/>
    <m/>
    <x v="12"/>
    <m/>
    <m/>
    <m/>
  </r>
  <r>
    <n v="89.191800000000001"/>
    <x v="321"/>
    <n v="1011789"/>
    <n v="1781"/>
    <x v="5"/>
    <n v="15.292"/>
    <n v="4.83257912634057"/>
    <m/>
    <x v="10"/>
    <x v="10"/>
    <m/>
    <x v="12"/>
    <m/>
    <m/>
    <m/>
  </r>
  <r>
    <n v="89.191800000000001"/>
    <x v="282"/>
    <n v="1018045"/>
    <n v="1420"/>
    <x v="7"/>
    <n v="46.527999999999999"/>
    <n v="0.9169489339752408"/>
    <m/>
    <x v="10"/>
    <x v="10"/>
    <m/>
    <x v="12"/>
    <m/>
    <m/>
    <m/>
  </r>
  <r>
    <n v="89.191800000000001"/>
    <x v="250"/>
    <n v="1012217"/>
    <n v="544"/>
    <x v="2"/>
    <n v="46.764000000000003"/>
    <n v="0.90727482678983828"/>
    <m/>
    <x v="10"/>
    <x v="10"/>
    <m/>
    <x v="12"/>
    <m/>
    <m/>
    <m/>
  </r>
  <r>
    <n v="89.191800000000001"/>
    <x v="140"/>
    <n v="1012793"/>
    <n v="1705"/>
    <x v="3"/>
    <n v="46.764000000000003"/>
    <n v="0.90727482678983828"/>
    <m/>
    <x v="10"/>
    <x v="10"/>
    <m/>
    <x v="12"/>
    <m/>
    <m/>
    <m/>
  </r>
  <r>
    <n v="89.191800000000001"/>
    <x v="115"/>
    <n v="1017657"/>
    <n v="352"/>
    <x v="0"/>
    <n v="58.003999999999998"/>
    <n v="0.53768360802703263"/>
    <m/>
    <x v="10"/>
    <x v="10"/>
    <m/>
    <x v="12"/>
    <m/>
    <m/>
    <m/>
  </r>
  <r>
    <n v="89.191800000000001"/>
    <x v="27"/>
    <n v="1014759"/>
    <n v="1696"/>
    <x v="3"/>
    <n v="62.264000000000003"/>
    <n v="0.43247783630990616"/>
    <m/>
    <x v="10"/>
    <x v="10"/>
    <m/>
    <x v="12"/>
    <m/>
    <m/>
    <m/>
  </r>
  <r>
    <n v="89.191800000000001"/>
    <x v="356"/>
    <n v="1017358"/>
    <n v="1373"/>
    <x v="4"/>
    <n v="68.12"/>
    <n v="0.30933352906635342"/>
    <m/>
    <x v="10"/>
    <x v="10"/>
    <m/>
    <x v="12"/>
    <m/>
    <m/>
    <m/>
  </r>
  <r>
    <n v="89.191800000000001"/>
    <x v="61"/>
    <n v="1017666"/>
    <n v="1637"/>
    <x v="6"/>
    <n v="73.504000000000005"/>
    <n v="0.21342784066173262"/>
    <m/>
    <x v="10"/>
    <x v="10"/>
    <m/>
    <x v="12"/>
    <m/>
    <m/>
    <m/>
  </r>
  <r>
    <n v="89.191800000000001"/>
    <x v="58"/>
    <n v="1019763"/>
    <n v="1684"/>
    <x v="8"/>
    <n v="73.504000000000005"/>
    <n v="0.21342784066173262"/>
    <m/>
    <x v="10"/>
    <x v="10"/>
    <m/>
    <x v="12"/>
    <m/>
    <m/>
    <m/>
  </r>
  <r>
    <n v="89.191800000000001"/>
    <x v="318"/>
    <n v="1006944"/>
    <n v="123"/>
    <x v="4"/>
    <n v="84.712000000000003"/>
    <n v="5.2882708471054835E-2"/>
    <m/>
    <x v="10"/>
    <x v="10"/>
    <m/>
    <x v="12"/>
    <m/>
    <m/>
    <m/>
  </r>
  <r>
    <n v="89.191800000000001"/>
    <x v="31"/>
    <n v="1010979"/>
    <n v="2515"/>
    <x v="0"/>
    <n v="99.355999999999995"/>
    <n v="-0.10230081726317479"/>
    <m/>
    <x v="10"/>
    <x v="10"/>
    <m/>
    <x v="12"/>
    <m/>
    <m/>
    <m/>
  </r>
  <r>
    <n v="89.191800000000001"/>
    <x v="347"/>
    <n v="1016344"/>
    <n v="929"/>
    <x v="3"/>
    <n v="115.328"/>
    <n v="-0.22662493063263042"/>
    <m/>
    <x v="10"/>
    <x v="10"/>
    <m/>
    <x v="12"/>
    <m/>
    <m/>
    <m/>
  </r>
  <r>
    <n v="89.191800000000001"/>
    <x v="146"/>
    <n v="1014989"/>
    <n v="1877"/>
    <x v="6"/>
    <n v="125.444"/>
    <n v="-0.28899110360001279"/>
    <m/>
    <x v="10"/>
    <x v="10"/>
    <m/>
    <x v="12"/>
    <m/>
    <m/>
    <m/>
  </r>
  <r>
    <n v="89.191800000000001"/>
    <x v="184"/>
    <n v="1008813"/>
    <n v="350"/>
    <x v="6"/>
    <n v="187.86"/>
    <n v="-0.52522197381028424"/>
    <m/>
    <x v="10"/>
    <x v="10"/>
    <m/>
    <x v="12"/>
    <m/>
    <m/>
    <m/>
  </r>
  <r>
    <n v="89.195599999999999"/>
    <x v="237"/>
    <n v="1004002"/>
    <n v="858"/>
    <x v="6"/>
    <n v="73.033600000000007"/>
    <n v="0.22129540375936543"/>
    <m/>
    <x v="10"/>
    <x v="10"/>
    <m/>
    <x v="12"/>
    <m/>
    <m/>
    <m/>
  </r>
  <r>
    <n v="89.31"/>
    <x v="189"/>
    <n v="1003531"/>
    <n v="462"/>
    <x v="9"/>
    <n v="72.691199999999995"/>
    <n v="0.2286218964606446"/>
    <m/>
    <x v="10"/>
    <x v="10"/>
    <m/>
    <x v="12"/>
    <m/>
    <m/>
    <m/>
  </r>
  <r>
    <n v="89.64"/>
    <x v="94"/>
    <n v="1008715"/>
    <n v="1295"/>
    <x v="2"/>
    <n v="4.7519999999999998"/>
    <n v="17.863636363636367"/>
    <m/>
    <x v="10"/>
    <x v="10"/>
    <m/>
    <x v="12"/>
    <m/>
    <m/>
    <m/>
  </r>
  <r>
    <n v="89.64"/>
    <x v="323"/>
    <n v="1009877"/>
    <n v="552"/>
    <x v="5"/>
    <n v="19.204000000000001"/>
    <n v="3.6677775463445119"/>
    <m/>
    <x v="10"/>
    <x v="10"/>
    <m/>
    <x v="12"/>
    <m/>
    <m/>
    <m/>
  </r>
  <r>
    <n v="89.64"/>
    <x v="109"/>
    <n v="1006902"/>
    <n v="1259"/>
    <x v="9"/>
    <n v="21.835999999999999"/>
    <n v="3.1051474629052942"/>
    <m/>
    <x v="10"/>
    <x v="10"/>
    <m/>
    <x v="12"/>
    <m/>
    <m/>
    <m/>
  </r>
  <r>
    <n v="89.64"/>
    <x v="29"/>
    <n v="1012466"/>
    <n v="736"/>
    <x v="7"/>
    <n v="23.7"/>
    <n v="2.7822784810126584"/>
    <m/>
    <x v="10"/>
    <x v="10"/>
    <m/>
    <x v="12"/>
    <m/>
    <m/>
    <m/>
  </r>
  <r>
    <n v="89.64"/>
    <x v="21"/>
    <n v="1016998"/>
    <n v="2537"/>
    <x v="5"/>
    <n v="31.376000000000001"/>
    <n v="1.8569607343192247"/>
    <m/>
    <x v="10"/>
    <x v="10"/>
    <m/>
    <x v="12"/>
    <m/>
    <m/>
    <m/>
  </r>
  <r>
    <n v="89.64"/>
    <x v="166"/>
    <n v="1009889"/>
    <n v="2303"/>
    <x v="8"/>
    <n v="37.188000000000002"/>
    <n v="1.4104549854791868"/>
    <m/>
    <x v="10"/>
    <x v="10"/>
    <m/>
    <x v="12"/>
    <m/>
    <m/>
    <m/>
  </r>
  <r>
    <n v="89.64"/>
    <x v="331"/>
    <n v="1018695"/>
    <n v="695"/>
    <x v="7"/>
    <n v="38.311999999999998"/>
    <n v="1.3397368970557528"/>
    <m/>
    <x v="10"/>
    <x v="10"/>
    <m/>
    <x v="12"/>
    <m/>
    <m/>
    <m/>
  </r>
  <r>
    <n v="89.64"/>
    <x v="287"/>
    <n v="1009059"/>
    <n v="2666"/>
    <x v="6"/>
    <n v="45.655999999999999"/>
    <n v="0.96337830734186092"/>
    <m/>
    <x v="10"/>
    <x v="10"/>
    <m/>
    <x v="12"/>
    <m/>
    <m/>
    <m/>
  </r>
  <r>
    <n v="89.64"/>
    <x v="304"/>
    <n v="1017866"/>
    <n v="2421"/>
    <x v="8"/>
    <n v="45.988"/>
    <n v="0.94920414021048971"/>
    <m/>
    <x v="10"/>
    <x v="10"/>
    <m/>
    <x v="12"/>
    <m/>
    <m/>
    <m/>
  </r>
  <r>
    <n v="89.64"/>
    <x v="118"/>
    <n v="1017520"/>
    <n v="2479"/>
    <x v="8"/>
    <n v="51.607999999999997"/>
    <n v="0.73694000930088366"/>
    <m/>
    <x v="10"/>
    <x v="10"/>
    <m/>
    <x v="12"/>
    <m/>
    <m/>
    <m/>
  </r>
  <r>
    <n v="89.64"/>
    <x v="310"/>
    <n v="1007790"/>
    <n v="555"/>
    <x v="3"/>
    <n v="52.384"/>
    <n v="0.71120952962736717"/>
    <m/>
    <x v="10"/>
    <x v="10"/>
    <m/>
    <x v="12"/>
    <m/>
    <m/>
    <m/>
  </r>
  <r>
    <n v="89.64"/>
    <x v="325"/>
    <n v="1007881"/>
    <n v="244"/>
    <x v="6"/>
    <n v="61.643999999999998"/>
    <n v="0.45415612225034069"/>
    <m/>
    <x v="10"/>
    <x v="10"/>
    <m/>
    <x v="12"/>
    <m/>
    <m/>
    <m/>
  </r>
  <r>
    <n v="89.64"/>
    <x v="113"/>
    <n v="1014292"/>
    <n v="1018"/>
    <x v="9"/>
    <n v="62.847999999999999"/>
    <n v="0.4262983706720978"/>
    <m/>
    <x v="10"/>
    <x v="10"/>
    <m/>
    <x v="12"/>
    <m/>
    <m/>
    <m/>
  </r>
  <r>
    <n v="89.64"/>
    <x v="74"/>
    <n v="1006715"/>
    <n v="883"/>
    <x v="7"/>
    <n v="68.552000000000007"/>
    <n v="0.30762049247286721"/>
    <m/>
    <x v="10"/>
    <x v="10"/>
    <m/>
    <x v="12"/>
    <m/>
    <m/>
    <m/>
  </r>
  <r>
    <n v="89.64"/>
    <x v="231"/>
    <n v="1012763"/>
    <n v="2104"/>
    <x v="2"/>
    <n v="74.28"/>
    <n v="0.20678513731825524"/>
    <m/>
    <x v="10"/>
    <x v="10"/>
    <m/>
    <x v="12"/>
    <m/>
    <m/>
    <m/>
  </r>
  <r>
    <n v="89.64"/>
    <x v="27"/>
    <n v="1012141"/>
    <n v="1590"/>
    <x v="8"/>
    <n v="79.707999999999998"/>
    <n v="0.12460480754754859"/>
    <m/>
    <x v="10"/>
    <x v="10"/>
    <m/>
    <x v="12"/>
    <m/>
    <m/>
    <m/>
  </r>
  <r>
    <n v="89.64"/>
    <x v="32"/>
    <n v="1011721"/>
    <n v="554"/>
    <x v="9"/>
    <n v="79.900000000000006"/>
    <n v="0.1219023779724655"/>
    <m/>
    <x v="10"/>
    <x v="10"/>
    <m/>
    <x v="12"/>
    <m/>
    <m/>
    <m/>
  </r>
  <r>
    <n v="89.64"/>
    <x v="87"/>
    <n v="1006920"/>
    <n v="359"/>
    <x v="7"/>
    <n v="90.28"/>
    <n v="-7.0890562693841442E-3"/>
    <m/>
    <x v="10"/>
    <x v="10"/>
    <m/>
    <x v="12"/>
    <m/>
    <m/>
    <m/>
  </r>
  <r>
    <n v="89.64"/>
    <x v="286"/>
    <n v="1010825"/>
    <n v="1895"/>
    <x v="5"/>
    <n v="93.388000000000005"/>
    <n v="-4.0133636013192323E-2"/>
    <m/>
    <x v="10"/>
    <x v="10"/>
    <m/>
    <x v="12"/>
    <m/>
    <m/>
    <m/>
  </r>
  <r>
    <n v="89.64"/>
    <x v="174"/>
    <n v="1007744"/>
    <n v="2800"/>
    <x v="2"/>
    <n v="96.932000000000002"/>
    <n v="-7.5227994883010782E-2"/>
    <m/>
    <x v="10"/>
    <x v="10"/>
    <m/>
    <x v="12"/>
    <m/>
    <m/>
    <m/>
  </r>
  <r>
    <n v="89.64"/>
    <x v="14"/>
    <n v="1015566"/>
    <n v="1238"/>
    <x v="4"/>
    <n v="99.007999999999996"/>
    <n v="-9.4618616677440162E-2"/>
    <m/>
    <x v="10"/>
    <x v="10"/>
    <m/>
    <x v="12"/>
    <m/>
    <m/>
    <m/>
  </r>
  <r>
    <n v="89.64"/>
    <x v="186"/>
    <n v="1012855"/>
    <n v="959"/>
    <x v="0"/>
    <n v="101.06399999999999"/>
    <n v="-0.11303728330562805"/>
    <m/>
    <x v="10"/>
    <x v="10"/>
    <m/>
    <x v="12"/>
    <m/>
    <m/>
    <m/>
  </r>
  <r>
    <n v="89.64"/>
    <x v="25"/>
    <n v="1014624"/>
    <n v="788"/>
    <x v="8"/>
    <n v="101.06399999999999"/>
    <n v="-0.11303728330562805"/>
    <m/>
    <x v="10"/>
    <x v="10"/>
    <m/>
    <x v="12"/>
    <m/>
    <m/>
    <m/>
  </r>
  <r>
    <n v="89.64"/>
    <x v="56"/>
    <n v="1016842"/>
    <n v="1165"/>
    <x v="4"/>
    <n v="105.56"/>
    <n v="-0.15081470253884049"/>
    <m/>
    <x v="10"/>
    <x v="10"/>
    <m/>
    <x v="12"/>
    <m/>
    <m/>
    <m/>
  </r>
  <r>
    <n v="89.64"/>
    <x v="88"/>
    <n v="1012133"/>
    <n v="1723"/>
    <x v="4"/>
    <n v="106.684"/>
    <n v="-0.15976153874995311"/>
    <m/>
    <x v="10"/>
    <x v="10"/>
    <m/>
    <x v="12"/>
    <m/>
    <m/>
    <m/>
  </r>
  <r>
    <n v="89.64"/>
    <x v="280"/>
    <n v="1009593"/>
    <n v="230"/>
    <x v="2"/>
    <n v="108.932"/>
    <n v="-0.17710131090955827"/>
    <m/>
    <x v="10"/>
    <x v="10"/>
    <m/>
    <x v="12"/>
    <m/>
    <m/>
    <m/>
  </r>
  <r>
    <n v="89.64"/>
    <x v="102"/>
    <n v="1007676"/>
    <n v="2021"/>
    <x v="7"/>
    <n v="124.376"/>
    <n v="-0.27928217662571558"/>
    <m/>
    <x v="10"/>
    <x v="10"/>
    <m/>
    <x v="12"/>
    <m/>
    <m/>
    <m/>
  </r>
  <r>
    <n v="89.64"/>
    <x v="40"/>
    <n v="1006634"/>
    <n v="1008"/>
    <x v="8"/>
    <n v="133.23599999999999"/>
    <n v="-0.32720886246960273"/>
    <m/>
    <x v="10"/>
    <x v="10"/>
    <m/>
    <x v="12"/>
    <m/>
    <m/>
    <m/>
  </r>
  <r>
    <n v="89.725999999999999"/>
    <x v="73"/>
    <n v="1004345"/>
    <n v="2625"/>
    <x v="5"/>
    <n v="102.384"/>
    <n v="-0.12363259884356932"/>
    <m/>
    <x v="10"/>
    <x v="10"/>
    <m/>
    <x v="12"/>
    <m/>
    <m/>
    <m/>
  </r>
  <r>
    <n v="89.725999999999999"/>
    <x v="290"/>
    <n v="1005027"/>
    <n v="706"/>
    <x v="9"/>
    <n v="232.0384"/>
    <n v="-0.61331400319947038"/>
    <m/>
    <x v="10"/>
    <x v="10"/>
    <m/>
    <x v="12"/>
    <m/>
    <m/>
    <m/>
  </r>
  <r>
    <n v="89.741600000000005"/>
    <x v="212"/>
    <n v="1004979"/>
    <n v="1945"/>
    <x v="0"/>
    <n v="32.937600000000003"/>
    <n v="1.7245943845331777"/>
    <m/>
    <x v="10"/>
    <x v="10"/>
    <m/>
    <x v="12"/>
    <m/>
    <m/>
    <m/>
  </r>
  <r>
    <n v="89.746799999999993"/>
    <x v="255"/>
    <n v="1003538"/>
    <n v="2415"/>
    <x v="3"/>
    <n v="61.027200000000001"/>
    <n v="0.47060327198363994"/>
    <m/>
    <x v="10"/>
    <x v="10"/>
    <m/>
    <x v="12"/>
    <m/>
    <m/>
    <m/>
  </r>
  <r>
    <n v="89.764480000000006"/>
    <x v="298"/>
    <n v="1001288"/>
    <n v="1288"/>
    <x v="3"/>
    <n v="499.55520000000001"/>
    <n v="-0.82031118883358634"/>
    <m/>
    <x v="10"/>
    <x v="10"/>
    <m/>
    <x v="12"/>
    <m/>
    <m/>
    <m/>
  </r>
  <r>
    <n v="89.914240000000007"/>
    <x v="63"/>
    <n v="1001972"/>
    <n v="1972"/>
    <x v="2"/>
    <n v="223.05279999999999"/>
    <n v="-0.59689257431424303"/>
    <m/>
    <x v="10"/>
    <x v="10"/>
    <m/>
    <x v="12"/>
    <m/>
    <m/>
    <m/>
  </r>
  <r>
    <n v="90.088200000000001"/>
    <x v="152"/>
    <n v="1019443"/>
    <n v="1429"/>
    <x v="5"/>
    <n v="11.875999999999999"/>
    <n v="6.5857359380262714"/>
    <m/>
    <x v="10"/>
    <x v="10"/>
    <m/>
    <x v="12"/>
    <m/>
    <m/>
    <m/>
  </r>
  <r>
    <n v="90.088200000000001"/>
    <x v="304"/>
    <n v="1007078"/>
    <n v="2372"/>
    <x v="0"/>
    <n v="12.135999999999999"/>
    <n v="6.4232201713909038"/>
    <m/>
    <x v="10"/>
    <x v="10"/>
    <m/>
    <x v="12"/>
    <m/>
    <m/>
    <m/>
  </r>
  <r>
    <n v="90.088200000000001"/>
    <x v="225"/>
    <n v="1013449"/>
    <n v="2800"/>
    <x v="6"/>
    <n v="26.34"/>
    <n v="2.4202050113895215"/>
    <m/>
    <x v="10"/>
    <x v="10"/>
    <m/>
    <x v="12"/>
    <m/>
    <m/>
    <m/>
  </r>
  <r>
    <n v="90.088200000000001"/>
    <x v="130"/>
    <n v="1013151"/>
    <n v="1964"/>
    <x v="5"/>
    <n v="28.736000000000001"/>
    <n v="2.1350292316258348"/>
    <m/>
    <x v="10"/>
    <x v="10"/>
    <m/>
    <x v="12"/>
    <m/>
    <m/>
    <m/>
  </r>
  <r>
    <n v="90.088200000000001"/>
    <x v="334"/>
    <n v="1011205"/>
    <n v="1875"/>
    <x v="3"/>
    <n v="34.356000000000002"/>
    <n v="1.6221969961578762"/>
    <m/>
    <x v="10"/>
    <x v="10"/>
    <m/>
    <x v="12"/>
    <m/>
    <m/>
    <m/>
  </r>
  <r>
    <n v="90.088200000000001"/>
    <x v="318"/>
    <n v="1018750"/>
    <n v="593"/>
    <x v="7"/>
    <n v="37.58"/>
    <n v="1.3972378924960087"/>
    <m/>
    <x v="10"/>
    <x v="10"/>
    <m/>
    <x v="12"/>
    <m/>
    <m/>
    <m/>
  </r>
  <r>
    <n v="90.088200000000001"/>
    <x v="130"/>
    <n v="1016221"/>
    <n v="997"/>
    <x v="3"/>
    <n v="48.968000000000004"/>
    <n v="0.83973615422316605"/>
    <m/>
    <x v="10"/>
    <x v="10"/>
    <m/>
    <x v="12"/>
    <m/>
    <m/>
    <m/>
  </r>
  <r>
    <n v="90.088200000000001"/>
    <x v="211"/>
    <n v="1015632"/>
    <n v="2489"/>
    <x v="6"/>
    <n v="54.44"/>
    <n v="0.65481631153563569"/>
    <m/>
    <x v="10"/>
    <x v="10"/>
    <m/>
    <x v="12"/>
    <m/>
    <m/>
    <m/>
  </r>
  <r>
    <n v="90.088200000000001"/>
    <x v="11"/>
    <n v="1015807"/>
    <n v="401"/>
    <x v="7"/>
    <n v="55.564"/>
    <n v="0.6213411561442661"/>
    <m/>
    <x v="10"/>
    <x v="10"/>
    <m/>
    <x v="12"/>
    <m/>
    <m/>
    <m/>
  </r>
  <r>
    <n v="90.088200000000001"/>
    <x v="56"/>
    <n v="1007608"/>
    <n v="1306"/>
    <x v="4"/>
    <n v="57.311999999999998"/>
    <n v="0.57189070351758797"/>
    <m/>
    <x v="10"/>
    <x v="10"/>
    <m/>
    <x v="12"/>
    <m/>
    <m/>
    <m/>
  </r>
  <r>
    <n v="90.088200000000001"/>
    <x v="235"/>
    <n v="1018815"/>
    <n v="1136"/>
    <x v="0"/>
    <n v="61.183999999999997"/>
    <n v="0.47241435669456072"/>
    <m/>
    <x v="10"/>
    <x v="10"/>
    <m/>
    <x v="12"/>
    <m/>
    <m/>
    <m/>
  </r>
  <r>
    <n v="90.088200000000001"/>
    <x v="33"/>
    <n v="1008234"/>
    <n v="465"/>
    <x v="4"/>
    <n v="63.112000000000002"/>
    <n v="0.42743376853847126"/>
    <m/>
    <x v="10"/>
    <x v="10"/>
    <m/>
    <x v="12"/>
    <m/>
    <m/>
    <m/>
  </r>
  <r>
    <n v="90.088200000000001"/>
    <x v="265"/>
    <n v="1011681"/>
    <n v="2449"/>
    <x v="5"/>
    <n v="80.292000000000002"/>
    <n v="0.12200717381557315"/>
    <m/>
    <x v="10"/>
    <x v="10"/>
    <m/>
    <x v="12"/>
    <m/>
    <m/>
    <m/>
  </r>
  <r>
    <n v="90.088200000000001"/>
    <x v="266"/>
    <n v="1015207"/>
    <n v="1432"/>
    <x v="3"/>
    <n v="106.14400000000001"/>
    <n v="-0.15126432016882729"/>
    <m/>
    <x v="10"/>
    <x v="10"/>
    <m/>
    <x v="12"/>
    <m/>
    <m/>
    <m/>
  </r>
  <r>
    <n v="90.088200000000001"/>
    <x v="71"/>
    <n v="1009808"/>
    <n v="214"/>
    <x v="4"/>
    <n v="107.416"/>
    <n v="-0.16131488791241524"/>
    <m/>
    <x v="10"/>
    <x v="10"/>
    <m/>
    <x v="12"/>
    <m/>
    <m/>
    <m/>
  </r>
  <r>
    <n v="90.088200000000001"/>
    <x v="18"/>
    <n v="1014678"/>
    <n v="1341"/>
    <x v="8"/>
    <n v="125.4"/>
    <n v="-0.28159330143540673"/>
    <m/>
    <x v="10"/>
    <x v="10"/>
    <m/>
    <x v="12"/>
    <m/>
    <m/>
    <m/>
  </r>
  <r>
    <n v="90.088200000000001"/>
    <x v="289"/>
    <n v="1015398"/>
    <n v="247"/>
    <x v="2"/>
    <n v="129.89599999999999"/>
    <n v="-0.30645901336453774"/>
    <m/>
    <x v="10"/>
    <x v="10"/>
    <m/>
    <x v="12"/>
    <m/>
    <m/>
    <m/>
  </r>
  <r>
    <n v="90.240799999999993"/>
    <x v="328"/>
    <n v="1004232"/>
    <n v="629"/>
    <x v="2"/>
    <n v="184.2688"/>
    <n v="-0.51027629202556268"/>
    <m/>
    <x v="10"/>
    <x v="10"/>
    <m/>
    <x v="12"/>
    <m/>
    <m/>
    <m/>
  </r>
  <r>
    <n v="90.272000000000006"/>
    <x v="208"/>
    <n v="1005023"/>
    <n v="1456"/>
    <x v="3"/>
    <n v="256.80959999999999"/>
    <n v="-0.64848666093479368"/>
    <m/>
    <x v="10"/>
    <x v="10"/>
    <m/>
    <x v="12"/>
    <m/>
    <m/>
    <m/>
  </r>
  <r>
    <n v="90.298000000000002"/>
    <x v="272"/>
    <n v="1003342"/>
    <n v="472"/>
    <x v="0"/>
    <n v="197.38239999999999"/>
    <n v="-0.54252253493725877"/>
    <m/>
    <x v="10"/>
    <x v="10"/>
    <m/>
    <x v="12"/>
    <m/>
    <m/>
    <m/>
  </r>
  <r>
    <n v="90.313599999999994"/>
    <x v="331"/>
    <n v="1003916"/>
    <n v="2527"/>
    <x v="6"/>
    <n v="239.38239999999999"/>
    <n v="-0.62272247249588952"/>
    <m/>
    <x v="10"/>
    <x v="10"/>
    <m/>
    <x v="12"/>
    <m/>
    <m/>
    <m/>
  </r>
  <r>
    <n v="90.357119999999995"/>
    <x v="23"/>
    <n v="1017035"/>
    <n v="1130"/>
    <x v="9"/>
    <n v="107.74"/>
    <n v="-0.16134100612585855"/>
    <m/>
    <x v="10"/>
    <x v="10"/>
    <m/>
    <x v="12"/>
    <m/>
    <m/>
    <m/>
  </r>
  <r>
    <n v="90.500799999999998"/>
    <x v="47"/>
    <n v="1002814"/>
    <n v="2814"/>
    <x v="3"/>
    <n v="160.93440000000001"/>
    <n v="-0.4376541000556749"/>
    <m/>
    <x v="10"/>
    <x v="10"/>
    <m/>
    <x v="12"/>
    <m/>
    <m/>
    <m/>
  </r>
  <r>
    <n v="90.5364"/>
    <x v="202"/>
    <n v="1014352"/>
    <n v="249"/>
    <x v="2"/>
    <n v="1.1759999999999999"/>
    <n v="75.986734693877551"/>
    <m/>
    <x v="10"/>
    <x v="10"/>
    <m/>
    <x v="12"/>
    <m/>
    <m/>
    <m/>
  </r>
  <r>
    <n v="90.5364"/>
    <x v="41"/>
    <n v="1014652"/>
    <n v="22"/>
    <x v="3"/>
    <n v="2.2999999999999998"/>
    <n v="38.363652173913046"/>
    <m/>
    <x v="10"/>
    <x v="10"/>
    <m/>
    <x v="12"/>
    <m/>
    <m/>
    <m/>
  </r>
  <r>
    <n v="90.5364"/>
    <x v="53"/>
    <n v="1013447"/>
    <n v="2002"/>
    <x v="1"/>
    <n v="3.4239999999999999"/>
    <n v="25.441705607476635"/>
    <m/>
    <x v="10"/>
    <x v="10"/>
    <m/>
    <x v="12"/>
    <m/>
    <m/>
    <m/>
  </r>
  <r>
    <n v="90.5364"/>
    <x v="51"/>
    <n v="1010151"/>
    <n v="100"/>
    <x v="5"/>
    <n v="6.6920000000000002"/>
    <n v="12.52904961147639"/>
    <m/>
    <x v="10"/>
    <x v="10"/>
    <m/>
    <x v="12"/>
    <m/>
    <m/>
    <m/>
  </r>
  <r>
    <n v="90.5364"/>
    <x v="218"/>
    <n v="1016063"/>
    <n v="2272"/>
    <x v="8"/>
    <n v="11.292"/>
    <n v="7.0177470775770461"/>
    <m/>
    <x v="10"/>
    <x v="10"/>
    <m/>
    <x v="12"/>
    <m/>
    <m/>
    <m/>
  </r>
  <r>
    <n v="90.5364"/>
    <x v="307"/>
    <n v="1010900"/>
    <n v="2151"/>
    <x v="4"/>
    <n v="12.416"/>
    <n v="6.2919136597938143"/>
    <m/>
    <x v="10"/>
    <x v="10"/>
    <m/>
    <x v="12"/>
    <m/>
    <m/>
    <m/>
  </r>
  <r>
    <n v="90.5364"/>
    <x v="54"/>
    <n v="1013379"/>
    <n v="133"/>
    <x v="5"/>
    <n v="25.8"/>
    <n v="2.5091627906976743"/>
    <m/>
    <x v="10"/>
    <x v="10"/>
    <m/>
    <x v="12"/>
    <m/>
    <m/>
    <m/>
  </r>
  <r>
    <n v="90.5364"/>
    <x v="278"/>
    <n v="1019847"/>
    <n v="714"/>
    <x v="8"/>
    <n v="28.152000000000001"/>
    <n v="2.2159846547314577"/>
    <m/>
    <x v="10"/>
    <x v="10"/>
    <m/>
    <x v="12"/>
    <m/>
    <m/>
    <m/>
  </r>
  <r>
    <n v="90.5364"/>
    <x v="242"/>
    <n v="1006620"/>
    <n v="1134"/>
    <x v="0"/>
    <n v="28.584"/>
    <n v="2.1673803526448361"/>
    <m/>
    <x v="10"/>
    <x v="10"/>
    <m/>
    <x v="12"/>
    <m/>
    <m/>
    <m/>
  </r>
  <r>
    <n v="90.5364"/>
    <x v="85"/>
    <n v="1013106"/>
    <n v="452"/>
    <x v="7"/>
    <n v="47.155999999999999"/>
    <n v="0.9199338366273645"/>
    <m/>
    <x v="10"/>
    <x v="10"/>
    <m/>
    <x v="12"/>
    <m/>
    <m/>
    <m/>
  </r>
  <r>
    <n v="90.5364"/>
    <x v="35"/>
    <n v="1018606"/>
    <n v="2491"/>
    <x v="7"/>
    <n v="48.28"/>
    <n v="0.87523612261806127"/>
    <m/>
    <x v="10"/>
    <x v="10"/>
    <m/>
    <x v="12"/>
    <m/>
    <m/>
    <m/>
  </r>
  <r>
    <n v="90.5364"/>
    <x v="126"/>
    <n v="1014994"/>
    <n v="2811"/>
    <x v="8"/>
    <n v="77.608000000000004"/>
    <n v="0.16658591897742495"/>
    <m/>
    <x v="10"/>
    <x v="10"/>
    <m/>
    <x v="12"/>
    <m/>
    <m/>
    <m/>
  </r>
  <r>
    <n v="90.5364"/>
    <x v="234"/>
    <n v="1015290"/>
    <n v="617"/>
    <x v="1"/>
    <n v="77.608000000000004"/>
    <n v="0.16658591897742495"/>
    <m/>
    <x v="10"/>
    <x v="10"/>
    <m/>
    <x v="12"/>
    <m/>
    <m/>
    <m/>
  </r>
  <r>
    <n v="90.5364"/>
    <x v="213"/>
    <n v="1010485"/>
    <n v="161"/>
    <x v="5"/>
    <n v="85.372"/>
    <n v="6.0492901653938065E-2"/>
    <m/>
    <x v="10"/>
    <x v="10"/>
    <m/>
    <x v="12"/>
    <m/>
    <m/>
    <m/>
  </r>
  <r>
    <n v="90.5364"/>
    <x v="79"/>
    <n v="1006989"/>
    <n v="2632"/>
    <x v="1"/>
    <n v="88.843999999999994"/>
    <n v="1.9049119805501852E-2"/>
    <m/>
    <x v="10"/>
    <x v="10"/>
    <m/>
    <x v="12"/>
    <m/>
    <m/>
    <m/>
  </r>
  <r>
    <n v="90.5364"/>
    <x v="178"/>
    <n v="1015653"/>
    <n v="2002"/>
    <x v="2"/>
    <n v="92.116"/>
    <n v="-1.7147943896825734E-2"/>
    <m/>
    <x v="10"/>
    <x v="10"/>
    <m/>
    <x v="12"/>
    <m/>
    <m/>
    <m/>
  </r>
  <r>
    <n v="90.5364"/>
    <x v="164"/>
    <n v="1018850"/>
    <n v="1194"/>
    <x v="0"/>
    <n v="94.468000000000004"/>
    <n v="-4.1618325782275513E-2"/>
    <m/>
    <x v="10"/>
    <x v="10"/>
    <m/>
    <x v="12"/>
    <m/>
    <m/>
    <m/>
  </r>
  <r>
    <n v="90.5364"/>
    <x v="256"/>
    <n v="1018411"/>
    <n v="2214"/>
    <x v="7"/>
    <n v="99.983999999999995"/>
    <n v="-9.4491118578972577E-2"/>
    <m/>
    <x v="10"/>
    <x v="10"/>
    <m/>
    <x v="12"/>
    <m/>
    <m/>
    <m/>
  </r>
  <r>
    <n v="90.5364"/>
    <x v="169"/>
    <n v="1010841"/>
    <n v="2584"/>
    <x v="7"/>
    <n v="105.604"/>
    <n v="-0.14268020150751864"/>
    <m/>
    <x v="10"/>
    <x v="10"/>
    <m/>
    <x v="12"/>
    <m/>
    <m/>
    <m/>
  </r>
  <r>
    <n v="90.5364"/>
    <x v="341"/>
    <n v="1006753"/>
    <n v="1781"/>
    <x v="1"/>
    <n v="112.12"/>
    <n v="-0.19250445950767039"/>
    <m/>
    <x v="10"/>
    <x v="10"/>
    <m/>
    <x v="12"/>
    <m/>
    <m/>
    <m/>
  </r>
  <r>
    <n v="90.5364"/>
    <x v="356"/>
    <n v="1016807"/>
    <n v="298"/>
    <x v="0"/>
    <n v="119.196"/>
    <n v="-0.24044095439444274"/>
    <m/>
    <x v="10"/>
    <x v="10"/>
    <m/>
    <x v="12"/>
    <m/>
    <m/>
    <m/>
  </r>
  <r>
    <n v="90.5364"/>
    <x v="108"/>
    <n v="1019283"/>
    <n v="2793"/>
    <x v="8"/>
    <n v="131.56"/>
    <n v="-0.3118242626938279"/>
    <m/>
    <x v="10"/>
    <x v="10"/>
    <m/>
    <x v="12"/>
    <m/>
    <m/>
    <m/>
  </r>
  <r>
    <n v="90.5364"/>
    <x v="218"/>
    <n v="1007414"/>
    <n v="1362"/>
    <x v="8"/>
    <n v="164.28"/>
    <n v="-0.44888970051132215"/>
    <m/>
    <x v="10"/>
    <x v="10"/>
    <m/>
    <x v="12"/>
    <m/>
    <m/>
    <m/>
  </r>
  <r>
    <n v="90.573599999999999"/>
    <x v="4"/>
    <n v="1004380"/>
    <n v="2615"/>
    <x v="0"/>
    <n v="175.7088"/>
    <n v="-0.48452439490793858"/>
    <m/>
    <x v="10"/>
    <x v="10"/>
    <m/>
    <x v="12"/>
    <m/>
    <m/>
    <m/>
  </r>
  <r>
    <n v="90.656800000000004"/>
    <x v="321"/>
    <n v="1004016"/>
    <n v="2581"/>
    <x v="3"/>
    <n v="24.182400000000001"/>
    <n v="2.7488752150324203"/>
    <m/>
    <x v="10"/>
    <x v="10"/>
    <m/>
    <x v="12"/>
    <m/>
    <m/>
    <m/>
  </r>
  <r>
    <n v="90.729600000000005"/>
    <x v="26"/>
    <n v="1004326"/>
    <n v="1275"/>
    <x v="9"/>
    <n v="26.608000000000001"/>
    <n v="2.4098616957306072"/>
    <m/>
    <x v="10"/>
    <x v="10"/>
    <m/>
    <x v="12"/>
    <m/>
    <m/>
    <m/>
  </r>
  <r>
    <n v="90.771199999999993"/>
    <x v="65"/>
    <n v="1004672"/>
    <n v="2120"/>
    <x v="8"/>
    <n v="246.82239999999999"/>
    <n v="-0.63224083389514085"/>
    <m/>
    <x v="10"/>
    <x v="10"/>
    <m/>
    <x v="12"/>
    <m/>
    <m/>
    <m/>
  </r>
  <r>
    <n v="90.942800000000005"/>
    <x v="148"/>
    <n v="1002374"/>
    <n v="2374"/>
    <x v="7"/>
    <n v="164.83199999999999"/>
    <n v="-0.44826975344593278"/>
    <m/>
    <x v="10"/>
    <x v="10"/>
    <m/>
    <x v="12"/>
    <m/>
    <m/>
    <m/>
  </r>
  <r>
    <n v="90.9846"/>
    <x v="34"/>
    <n v="1016869"/>
    <n v="2720"/>
    <x v="4"/>
    <n v="7.3360000000000003"/>
    <n v="11.402480916030534"/>
    <m/>
    <x v="10"/>
    <x v="10"/>
    <m/>
    <x v="12"/>
    <m/>
    <m/>
    <m/>
  </r>
  <r>
    <n v="90.9846"/>
    <x v="153"/>
    <n v="1016481"/>
    <n v="299"/>
    <x v="0"/>
    <n v="15.144"/>
    <n v="5.0079635499207606"/>
    <m/>
    <x v="10"/>
    <x v="10"/>
    <m/>
    <x v="12"/>
    <m/>
    <m/>
    <m/>
  </r>
  <r>
    <n v="90.9846"/>
    <x v="131"/>
    <n v="1011289"/>
    <n v="1787"/>
    <x v="7"/>
    <n v="17.452000000000002"/>
    <n v="4.2134196653678657"/>
    <m/>
    <x v="10"/>
    <x v="10"/>
    <m/>
    <x v="12"/>
    <m/>
    <m/>
    <m/>
  </r>
  <r>
    <n v="90.9846"/>
    <x v="328"/>
    <n v="1012985"/>
    <n v="1329"/>
    <x v="3"/>
    <n v="26.384"/>
    <n v="2.4484763493026076"/>
    <m/>
    <x v="10"/>
    <x v="10"/>
    <m/>
    <x v="12"/>
    <m/>
    <m/>
    <m/>
  </r>
  <r>
    <n v="90.9846"/>
    <x v="214"/>
    <n v="1017703"/>
    <n v="447"/>
    <x v="4"/>
    <n v="30.94"/>
    <n v="1.9406787330316742"/>
    <m/>
    <x v="10"/>
    <x v="10"/>
    <m/>
    <x v="12"/>
    <m/>
    <m/>
    <m/>
  </r>
  <r>
    <n v="90.9846"/>
    <x v="180"/>
    <n v="1006387"/>
    <n v="972"/>
    <x v="1"/>
    <n v="38.64"/>
    <n v="1.3546739130434782"/>
    <m/>
    <x v="10"/>
    <x v="10"/>
    <m/>
    <x v="12"/>
    <m/>
    <m/>
    <m/>
  </r>
  <r>
    <n v="90.9846"/>
    <x v="299"/>
    <n v="1008014"/>
    <n v="1463"/>
    <x v="2"/>
    <n v="54.828000000000003"/>
    <n v="0.65945502298095859"/>
    <m/>
    <x v="10"/>
    <x v="10"/>
    <m/>
    <x v="12"/>
    <m/>
    <m/>
    <m/>
  </r>
  <r>
    <n v="90.9846"/>
    <x v="344"/>
    <n v="1011859"/>
    <n v="178"/>
    <x v="4"/>
    <n v="81.459999999999994"/>
    <n v="0.11692364350601531"/>
    <m/>
    <x v="10"/>
    <x v="10"/>
    <m/>
    <x v="12"/>
    <m/>
    <m/>
    <m/>
  </r>
  <r>
    <n v="90.9846"/>
    <x v="105"/>
    <n v="1011674"/>
    <n v="1327"/>
    <x v="5"/>
    <n v="82.584000000000003"/>
    <n v="0.10172188317349604"/>
    <m/>
    <x v="10"/>
    <x v="10"/>
    <m/>
    <x v="12"/>
    <m/>
    <m/>
    <m/>
  </r>
  <r>
    <n v="90.9846"/>
    <x v="32"/>
    <n v="1012880"/>
    <n v="2726"/>
    <x v="8"/>
    <n v="97.256"/>
    <n v="-6.4483425187134985E-2"/>
    <m/>
    <x v="10"/>
    <x v="10"/>
    <m/>
    <x v="12"/>
    <m/>
    <m/>
    <m/>
  </r>
  <r>
    <n v="90.9846"/>
    <x v="322"/>
    <n v="1007228"/>
    <n v="1847"/>
    <x v="1"/>
    <n v="99.512"/>
    <n v="-8.5692177827799657E-2"/>
    <m/>
    <x v="10"/>
    <x v="10"/>
    <m/>
    <x v="12"/>
    <m/>
    <m/>
    <m/>
  </r>
  <r>
    <n v="90.9846"/>
    <x v="53"/>
    <n v="1010337"/>
    <n v="2713"/>
    <x v="3"/>
    <n v="128.72800000000001"/>
    <n v="-0.29320272201851971"/>
    <m/>
    <x v="10"/>
    <x v="10"/>
    <m/>
    <x v="12"/>
    <m/>
    <m/>
    <m/>
  </r>
  <r>
    <n v="91.074240000000003"/>
    <x v="48"/>
    <n v="1009095"/>
    <n v="2784"/>
    <x v="9"/>
    <n v="24.515999999999998"/>
    <n v="2.7148898678414102"/>
    <m/>
    <x v="10"/>
    <x v="10"/>
    <m/>
    <x v="12"/>
    <m/>
    <m/>
    <m/>
  </r>
  <r>
    <n v="91.074240000000003"/>
    <x v="168"/>
    <n v="1006837"/>
    <n v="1777"/>
    <x v="9"/>
    <n v="66.156000000000006"/>
    <n v="0.37665880645746408"/>
    <m/>
    <x v="10"/>
    <x v="10"/>
    <m/>
    <x v="12"/>
    <m/>
    <m/>
    <m/>
  </r>
  <r>
    <n v="91.074240000000003"/>
    <x v="194"/>
    <n v="1013956"/>
    <n v="117"/>
    <x v="9"/>
    <n v="72.36"/>
    <n v="0.25862686567164184"/>
    <m/>
    <x v="10"/>
    <x v="10"/>
    <m/>
    <x v="12"/>
    <m/>
    <m/>
    <m/>
  </r>
  <r>
    <n v="91.202799999999996"/>
    <x v="337"/>
    <n v="1004365"/>
    <n v="1710"/>
    <x v="5"/>
    <n v="249.43039999999999"/>
    <n v="-0.63435571606347907"/>
    <m/>
    <x v="10"/>
    <x v="10"/>
    <m/>
    <x v="12"/>
    <m/>
    <m/>
    <m/>
  </r>
  <r>
    <n v="91.415999999999997"/>
    <x v="312"/>
    <n v="1003485"/>
    <n v="958"/>
    <x v="1"/>
    <n v="140.11840000000001"/>
    <n v="-0.3475803320620276"/>
    <m/>
    <x v="10"/>
    <x v="10"/>
    <m/>
    <x v="12"/>
    <m/>
    <m/>
    <m/>
  </r>
  <r>
    <n v="91.4328"/>
    <x v="292"/>
    <n v="1014545"/>
    <n v="543"/>
    <x v="1"/>
    <n v="4.5039999999999996"/>
    <n v="19.300355239786857"/>
    <m/>
    <x v="10"/>
    <x v="10"/>
    <m/>
    <x v="12"/>
    <m/>
    <m/>
    <m/>
  </r>
  <r>
    <n v="91.4328"/>
    <x v="37"/>
    <n v="1007599"/>
    <n v="664"/>
    <x v="0"/>
    <n v="5.6280000000000001"/>
    <n v="15.246055437100212"/>
    <m/>
    <x v="10"/>
    <x v="10"/>
    <m/>
    <x v="12"/>
    <m/>
    <m/>
    <m/>
  </r>
  <r>
    <n v="91.4328"/>
    <x v="340"/>
    <n v="1018737"/>
    <n v="2055"/>
    <x v="1"/>
    <n v="15.728"/>
    <n v="4.8133774160732452"/>
    <m/>
    <x v="10"/>
    <x v="10"/>
    <m/>
    <x v="12"/>
    <m/>
    <m/>
    <m/>
  </r>
  <r>
    <n v="91.4328"/>
    <x v="165"/>
    <n v="1014514"/>
    <n v="2075"/>
    <x v="8"/>
    <n v="22.488"/>
    <n v="3.0658484525080043"/>
    <m/>
    <x v="10"/>
    <x v="10"/>
    <m/>
    <x v="12"/>
    <m/>
    <m/>
    <m/>
  </r>
  <r>
    <n v="91.4328"/>
    <x v="285"/>
    <n v="1016199"/>
    <n v="63"/>
    <x v="0"/>
    <n v="23.596"/>
    <n v="2.8749279538904897"/>
    <m/>
    <x v="10"/>
    <x v="10"/>
    <m/>
    <x v="12"/>
    <m/>
    <m/>
    <m/>
  </r>
  <r>
    <n v="91.4328"/>
    <x v="277"/>
    <n v="1006271"/>
    <n v="2768"/>
    <x v="8"/>
    <n v="36.936"/>
    <n v="1.475438596491228"/>
    <m/>
    <x v="10"/>
    <x v="10"/>
    <m/>
    <x v="12"/>
    <m/>
    <m/>
    <m/>
  </r>
  <r>
    <n v="91.4328"/>
    <x v="79"/>
    <n v="1013359"/>
    <n v="2081"/>
    <x v="4"/>
    <n v="42.704000000000001"/>
    <n v="1.1410828025477706"/>
    <m/>
    <x v="10"/>
    <x v="10"/>
    <m/>
    <x v="12"/>
    <m/>
    <m/>
    <m/>
  </r>
  <r>
    <n v="91.4328"/>
    <x v="218"/>
    <n v="1005543"/>
    <n v="2499"/>
    <x v="1"/>
    <n v="55.795999999999999"/>
    <n v="0.63869811456018355"/>
    <m/>
    <x v="10"/>
    <x v="10"/>
    <m/>
    <x v="12"/>
    <m/>
    <m/>
    <m/>
  </r>
  <r>
    <n v="91.4328"/>
    <x v="65"/>
    <n v="1006420"/>
    <n v="640"/>
    <x v="2"/>
    <n v="69.816000000000003"/>
    <n v="0.30962530079064965"/>
    <m/>
    <x v="10"/>
    <x v="10"/>
    <m/>
    <x v="12"/>
    <m/>
    <m/>
    <m/>
  </r>
  <r>
    <n v="91.4328"/>
    <x v="112"/>
    <n v="1013044"/>
    <n v="1591"/>
    <x v="3"/>
    <n v="77.563999999999993"/>
    <n v="0.17880460007219856"/>
    <m/>
    <x v="10"/>
    <x v="10"/>
    <m/>
    <x v="12"/>
    <m/>
    <m/>
    <m/>
  </r>
  <r>
    <n v="91.4328"/>
    <x v="345"/>
    <n v="1015214"/>
    <n v="1782"/>
    <x v="2"/>
    <n v="80.92"/>
    <n v="0.12991596638655462"/>
    <m/>
    <x v="10"/>
    <x v="10"/>
    <m/>
    <x v="12"/>
    <m/>
    <m/>
    <m/>
  </r>
  <r>
    <n v="91.4328"/>
    <x v="308"/>
    <n v="1013081"/>
    <n v="810"/>
    <x v="5"/>
    <n v="95.531999999999996"/>
    <n v="-4.2909182263534691E-2"/>
    <m/>
    <x v="10"/>
    <x v="10"/>
    <m/>
    <x v="12"/>
    <m/>
    <m/>
    <m/>
  </r>
  <r>
    <n v="91.4328"/>
    <x v="223"/>
    <n v="1014828"/>
    <n v="1654"/>
    <x v="0"/>
    <n v="101.16800000000001"/>
    <n v="-9.6228056302388162E-2"/>
    <m/>
    <x v="10"/>
    <x v="10"/>
    <m/>
    <x v="12"/>
    <m/>
    <m/>
    <m/>
  </r>
  <r>
    <n v="91.4328"/>
    <x v="142"/>
    <n v="1016650"/>
    <n v="970"/>
    <x v="1"/>
    <n v="102.292"/>
    <n v="-0.10615883940093068"/>
    <m/>
    <x v="10"/>
    <x v="10"/>
    <m/>
    <x v="12"/>
    <m/>
    <m/>
    <m/>
  </r>
  <r>
    <n v="91.4328"/>
    <x v="346"/>
    <n v="1016423"/>
    <n v="150"/>
    <x v="3"/>
    <n v="132.63999999999999"/>
    <n v="-0.31066948130277433"/>
    <m/>
    <x v="10"/>
    <x v="10"/>
    <m/>
    <x v="12"/>
    <m/>
    <m/>
    <m/>
  </r>
  <r>
    <n v="91.4328"/>
    <x v="364"/>
    <n v="1013520"/>
    <n v="2391"/>
    <x v="0"/>
    <n v="92.176000000000002"/>
    <n v="-8.0628363131400975E-3"/>
    <m/>
    <x v="10"/>
    <x v="10"/>
    <m/>
    <x v="12"/>
    <m/>
    <m/>
    <m/>
  </r>
  <r>
    <n v="91.4328"/>
    <x v="265"/>
    <n v="1005951"/>
    <n v="1216"/>
    <x v="3"/>
    <n v="194.03200000000001"/>
    <n v="-0.52877463511173417"/>
    <m/>
    <x v="10"/>
    <x v="10"/>
    <m/>
    <x v="12"/>
    <m/>
    <m/>
    <m/>
  </r>
  <r>
    <n v="91.504400000000004"/>
    <x v="200"/>
    <n v="1002842"/>
    <n v="2842"/>
    <x v="6"/>
    <n v="70.134399999999999"/>
    <n v="0.30470068896290559"/>
    <m/>
    <x v="10"/>
    <x v="10"/>
    <m/>
    <x v="12"/>
    <m/>
    <m/>
    <m/>
  </r>
  <r>
    <n v="91.676000000000002"/>
    <x v="180"/>
    <n v="1004093"/>
    <n v="2335"/>
    <x v="7"/>
    <n v="130.6848"/>
    <n v="-0.29849531085482012"/>
    <m/>
    <x v="10"/>
    <x v="10"/>
    <m/>
    <x v="12"/>
    <m/>
    <m/>
    <m/>
  </r>
  <r>
    <n v="91.881"/>
    <x v="187"/>
    <n v="1017899"/>
    <n v="435"/>
    <x v="4"/>
    <n v="1.6719999999999999"/>
    <n v="53.952751196172251"/>
    <m/>
    <x v="10"/>
    <x v="10"/>
    <m/>
    <x v="12"/>
    <m/>
    <m/>
    <m/>
  </r>
  <r>
    <n v="91.881"/>
    <x v="243"/>
    <n v="1009862"/>
    <n v="2657"/>
    <x v="1"/>
    <n v="12.94"/>
    <n v="6.1005409582689341"/>
    <m/>
    <x v="10"/>
    <x v="10"/>
    <m/>
    <x v="12"/>
    <m/>
    <m/>
    <m/>
  </r>
  <r>
    <n v="91.881"/>
    <x v="345"/>
    <n v="1012458"/>
    <n v="1232"/>
    <x v="6"/>
    <n v="14.064"/>
    <n v="5.5330631399317411"/>
    <m/>
    <x v="10"/>
    <x v="10"/>
    <m/>
    <x v="12"/>
    <m/>
    <m/>
    <m/>
  </r>
  <r>
    <n v="91.881"/>
    <x v="169"/>
    <n v="1010769"/>
    <n v="964"/>
    <x v="0"/>
    <n v="18.559999999999999"/>
    <n v="3.9504849137931037"/>
    <m/>
    <x v="10"/>
    <x v="10"/>
    <m/>
    <x v="12"/>
    <m/>
    <m/>
    <m/>
  </r>
  <r>
    <n v="91.881"/>
    <x v="253"/>
    <n v="1015479"/>
    <n v="415"/>
    <x v="7"/>
    <n v="27.524000000000001"/>
    <n v="2.3382139223950005"/>
    <m/>
    <x v="10"/>
    <x v="10"/>
    <m/>
    <x v="12"/>
    <m/>
    <m/>
    <m/>
  </r>
  <r>
    <n v="91.881"/>
    <x v="225"/>
    <n v="1013075"/>
    <n v="2796"/>
    <x v="2"/>
    <n v="29.771999999999998"/>
    <n v="2.0861547762998791"/>
    <m/>
    <x v="10"/>
    <x v="10"/>
    <m/>
    <x v="12"/>
    <m/>
    <m/>
    <m/>
  </r>
  <r>
    <n v="91.881"/>
    <x v="60"/>
    <n v="1018519"/>
    <n v="225"/>
    <x v="6"/>
    <n v="29.771999999999998"/>
    <n v="2.0861547762998791"/>
    <m/>
    <x v="10"/>
    <x v="10"/>
    <m/>
    <x v="12"/>
    <m/>
    <m/>
    <m/>
  </r>
  <r>
    <n v="91.881"/>
    <x v="165"/>
    <n v="1018809"/>
    <n v="368"/>
    <x v="7"/>
    <n v="41.012"/>
    <n v="1.2403442894762509"/>
    <m/>
    <x v="10"/>
    <x v="10"/>
    <m/>
    <x v="12"/>
    <m/>
    <m/>
    <m/>
  </r>
  <r>
    <n v="91.881"/>
    <x v="359"/>
    <n v="1016720"/>
    <n v="2088"/>
    <x v="1"/>
    <n v="51.155999999999999"/>
    <n v="0.79609429978888113"/>
    <m/>
    <x v="10"/>
    <x v="10"/>
    <m/>
    <x v="12"/>
    <m/>
    <m/>
    <m/>
  </r>
  <r>
    <n v="91.881"/>
    <x v="8"/>
    <n v="1007674"/>
    <n v="1994"/>
    <x v="0"/>
    <n v="61.347999999999999"/>
    <n v="0.49770163656516925"/>
    <m/>
    <x v="10"/>
    <x v="10"/>
    <m/>
    <x v="12"/>
    <m/>
    <m/>
    <m/>
  </r>
  <r>
    <n v="91.881"/>
    <x v="250"/>
    <n v="1019434"/>
    <n v="734"/>
    <x v="2"/>
    <n v="98.364000000000004"/>
    <n v="-6.5908259119189988E-2"/>
    <m/>
    <x v="10"/>
    <x v="10"/>
    <m/>
    <x v="12"/>
    <m/>
    <m/>
    <m/>
  </r>
  <r>
    <n v="91.881"/>
    <x v="312"/>
    <n v="1007894"/>
    <n v="646"/>
    <x v="8"/>
    <n v="112.548"/>
    <n v="-0.1836283185840708"/>
    <m/>
    <x v="10"/>
    <x v="10"/>
    <m/>
    <x v="12"/>
    <m/>
    <m/>
    <m/>
  </r>
  <r>
    <n v="92.117999999999995"/>
    <x v="57"/>
    <n v="1002327"/>
    <n v="2327"/>
    <x v="0"/>
    <n v="152.1696"/>
    <n v="-0.39463598511134951"/>
    <m/>
    <x v="10"/>
    <x v="10"/>
    <m/>
    <x v="12"/>
    <m/>
    <m/>
    <m/>
  </r>
  <r>
    <n v="92.305199999999999"/>
    <x v="161"/>
    <n v="1004410"/>
    <n v="1643"/>
    <x v="5"/>
    <n v="173.91040000000001"/>
    <n v="-0.46923703240289255"/>
    <m/>
    <x v="10"/>
    <x v="10"/>
    <m/>
    <x v="12"/>
    <m/>
    <m/>
    <m/>
  </r>
  <r>
    <n v="92.320800000000006"/>
    <x v="41"/>
    <n v="1004576"/>
    <n v="195"/>
    <x v="9"/>
    <n v="52.121600000000001"/>
    <n v="0.77125798133595291"/>
    <m/>
    <x v="10"/>
    <x v="10"/>
    <m/>
    <x v="12"/>
    <m/>
    <m/>
    <m/>
  </r>
  <r>
    <n v="92.3292"/>
    <x v="50"/>
    <n v="1007827"/>
    <n v="1870"/>
    <x v="4"/>
    <n v="24.44"/>
    <n v="2.7777905073649753"/>
    <m/>
    <x v="10"/>
    <x v="10"/>
    <m/>
    <x v="12"/>
    <m/>
    <m/>
    <m/>
  </r>
  <r>
    <n v="92.3292"/>
    <x v="196"/>
    <n v="1016627"/>
    <n v="2254"/>
    <x v="1"/>
    <n v="24.763999999999999"/>
    <n v="2.7283637538362142"/>
    <m/>
    <x v="10"/>
    <x v="10"/>
    <m/>
    <x v="12"/>
    <m/>
    <m/>
    <m/>
  </r>
  <r>
    <n v="92.3292"/>
    <x v="325"/>
    <n v="1013423"/>
    <n v="1287"/>
    <x v="3"/>
    <n v="32.56"/>
    <n v="1.8356633906633906"/>
    <m/>
    <x v="10"/>
    <x v="10"/>
    <m/>
    <x v="12"/>
    <m/>
    <m/>
    <m/>
  </r>
  <r>
    <n v="92.3292"/>
    <x v="129"/>
    <n v="1009796"/>
    <n v="862"/>
    <x v="0"/>
    <n v="34.808"/>
    <n v="1.6525281544472534"/>
    <m/>
    <x v="10"/>
    <x v="10"/>
    <m/>
    <x v="12"/>
    <m/>
    <m/>
    <m/>
  </r>
  <r>
    <n v="92.3292"/>
    <x v="223"/>
    <n v="1011097"/>
    <n v="1744"/>
    <x v="8"/>
    <n v="76.396000000000001"/>
    <n v="0.20856065762605372"/>
    <m/>
    <x v="10"/>
    <x v="10"/>
    <m/>
    <x v="12"/>
    <m/>
    <m/>
    <m/>
  </r>
  <r>
    <n v="92.3292"/>
    <x v="139"/>
    <n v="1019920"/>
    <n v="705"/>
    <x v="2"/>
    <n v="77.591999999999999"/>
    <n v="0.18993195174760286"/>
    <m/>
    <x v="10"/>
    <x v="10"/>
    <m/>
    <x v="12"/>
    <m/>
    <m/>
    <m/>
  </r>
  <r>
    <n v="92.3292"/>
    <x v="142"/>
    <n v="1012942"/>
    <n v="2625"/>
    <x v="8"/>
    <n v="79.768000000000001"/>
    <n v="0.1574716678367265"/>
    <m/>
    <x v="10"/>
    <x v="10"/>
    <m/>
    <x v="12"/>
    <m/>
    <m/>
    <m/>
  </r>
  <r>
    <n v="92.3292"/>
    <x v="247"/>
    <n v="1010448"/>
    <n v="1180"/>
    <x v="0"/>
    <n v="86.584000000000003"/>
    <n v="6.6354060796451966E-2"/>
    <m/>
    <x v="10"/>
    <x v="10"/>
    <m/>
    <x v="12"/>
    <m/>
    <m/>
    <m/>
  </r>
  <r>
    <n v="92.3292"/>
    <x v="73"/>
    <n v="1019635"/>
    <n v="1908"/>
    <x v="1"/>
    <n v="89.884"/>
    <n v="2.720395176004628E-2"/>
    <m/>
    <x v="10"/>
    <x v="10"/>
    <m/>
    <x v="12"/>
    <m/>
    <m/>
    <m/>
  </r>
  <r>
    <n v="92.3292"/>
    <x v="306"/>
    <n v="1005786"/>
    <n v="1499"/>
    <x v="1"/>
    <n v="93.944000000000003"/>
    <n v="-1.7188963637911975E-2"/>
    <m/>
    <x v="10"/>
    <x v="10"/>
    <m/>
    <x v="12"/>
    <m/>
    <m/>
    <m/>
  </r>
  <r>
    <n v="92.3292"/>
    <x v="102"/>
    <n v="1005967"/>
    <n v="1158"/>
    <x v="3"/>
    <n v="98.38"/>
    <n v="-6.1504370807074563E-2"/>
    <m/>
    <x v="10"/>
    <x v="10"/>
    <m/>
    <x v="12"/>
    <m/>
    <m/>
    <m/>
  </r>
  <r>
    <n v="92.3292"/>
    <x v="183"/>
    <n v="1011680"/>
    <n v="763"/>
    <x v="7"/>
    <n v="104.496"/>
    <n v="-0.11643316490583368"/>
    <m/>
    <x v="10"/>
    <x v="10"/>
    <m/>
    <x v="12"/>
    <m/>
    <m/>
    <m/>
  </r>
  <r>
    <n v="92.3292"/>
    <x v="190"/>
    <n v="1014860"/>
    <n v="1173"/>
    <x v="3"/>
    <n v="104.496"/>
    <n v="-0.11643316490583368"/>
    <m/>
    <x v="10"/>
    <x v="10"/>
    <m/>
    <x v="12"/>
    <m/>
    <m/>
    <m/>
  </r>
  <r>
    <n v="92.346800000000002"/>
    <x v="162"/>
    <n v="1004152"/>
    <n v="2777"/>
    <x v="0"/>
    <n v="221.78559999999999"/>
    <n v="-0.58362129912852767"/>
    <m/>
    <x v="10"/>
    <x v="10"/>
    <m/>
    <x v="12"/>
    <m/>
    <m/>
    <m/>
  </r>
  <r>
    <n v="92.422719999999998"/>
    <x v="39"/>
    <n v="1001383"/>
    <n v="1383"/>
    <x v="8"/>
    <n v="573.32831999999996"/>
    <n v="-0.83879617179908361"/>
    <m/>
    <x v="10"/>
    <x v="10"/>
    <m/>
    <x v="12"/>
    <m/>
    <m/>
    <m/>
  </r>
  <r>
    <n v="92.508480000000006"/>
    <x v="130"/>
    <n v="1017906"/>
    <n v="2500"/>
    <x v="9"/>
    <n v="24.547999999999998"/>
    <n v="2.7684731953723323"/>
    <m/>
    <x v="10"/>
    <x v="10"/>
    <m/>
    <x v="12"/>
    <m/>
    <m/>
    <m/>
  </r>
  <r>
    <n v="92.508480000000006"/>
    <x v="97"/>
    <n v="1008976"/>
    <n v="1223"/>
    <x v="9"/>
    <n v="98.872"/>
    <n v="-6.4361194271381122E-2"/>
    <m/>
    <x v="10"/>
    <x v="10"/>
    <m/>
    <x v="12"/>
    <m/>
    <m/>
    <m/>
  </r>
  <r>
    <n v="92.508480000000006"/>
    <x v="86"/>
    <n v="1008767"/>
    <n v="1672"/>
    <x v="9"/>
    <n v="127.748"/>
    <n v="-0.27585183329680307"/>
    <m/>
    <x v="10"/>
    <x v="10"/>
    <m/>
    <x v="12"/>
    <m/>
    <m/>
    <m/>
  </r>
  <r>
    <n v="92.7774"/>
    <x v="159"/>
    <n v="1007918"/>
    <n v="936"/>
    <x v="5"/>
    <n v="8.0039999999999996"/>
    <n v="10.591379310344827"/>
    <m/>
    <x v="10"/>
    <x v="10"/>
    <m/>
    <x v="12"/>
    <m/>
    <m/>
    <m/>
  </r>
  <r>
    <n v="92.7774"/>
    <x v="274"/>
    <n v="1010765"/>
    <n v="2591"/>
    <x v="5"/>
    <n v="10.736000000000001"/>
    <n v="7.6417101341281661"/>
    <m/>
    <x v="10"/>
    <x v="10"/>
    <m/>
    <x v="12"/>
    <m/>
    <m/>
    <m/>
  </r>
  <r>
    <n v="92.7774"/>
    <x v="277"/>
    <n v="1007456"/>
    <n v="2649"/>
    <x v="2"/>
    <n v="14.564"/>
    <n v="5.3703240867893438"/>
    <m/>
    <x v="10"/>
    <x v="10"/>
    <m/>
    <x v="12"/>
    <m/>
    <m/>
    <m/>
  </r>
  <r>
    <n v="92.7774"/>
    <x v="94"/>
    <n v="1018697"/>
    <n v="2450"/>
    <x v="0"/>
    <n v="18.488"/>
    <n v="4.0182496754651664"/>
    <m/>
    <x v="10"/>
    <x v="10"/>
    <m/>
    <x v="12"/>
    <m/>
    <m/>
    <m/>
  </r>
  <r>
    <n v="92.7774"/>
    <x v="251"/>
    <n v="1011705"/>
    <n v="380"/>
    <x v="2"/>
    <n v="20.852"/>
    <n v="3.4493286015729905"/>
    <m/>
    <x v="10"/>
    <x v="10"/>
    <m/>
    <x v="12"/>
    <m/>
    <m/>
    <m/>
  </r>
  <r>
    <n v="92.7774"/>
    <x v="159"/>
    <n v="1015944"/>
    <n v="2292"/>
    <x v="3"/>
    <n v="47.828000000000003"/>
    <n v="0.93981349836915606"/>
    <m/>
    <x v="10"/>
    <x v="10"/>
    <m/>
    <x v="12"/>
    <m/>
    <m/>
    <m/>
  </r>
  <r>
    <n v="92.7774"/>
    <x v="125"/>
    <n v="1007787"/>
    <n v="279"/>
    <x v="4"/>
    <n v="49.531999999999996"/>
    <n v="0.87308002907211513"/>
    <m/>
    <x v="10"/>
    <x v="10"/>
    <m/>
    <x v="12"/>
    <m/>
    <m/>
    <m/>
  </r>
  <r>
    <n v="92.7774"/>
    <x v="262"/>
    <n v="1017485"/>
    <n v="2353"/>
    <x v="0"/>
    <n v="51.084000000000003"/>
    <n v="0.81617336152219866"/>
    <m/>
    <x v="10"/>
    <x v="10"/>
    <m/>
    <x v="12"/>
    <m/>
    <m/>
    <m/>
  </r>
  <r>
    <n v="92.7774"/>
    <x v="182"/>
    <n v="1018028"/>
    <n v="2050"/>
    <x v="5"/>
    <n v="60.076000000000001"/>
    <n v="0.54433384379785599"/>
    <m/>
    <x v="10"/>
    <x v="10"/>
    <m/>
    <x v="12"/>
    <m/>
    <m/>
    <m/>
  </r>
  <r>
    <n v="92.7774"/>
    <x v="323"/>
    <n v="1015216"/>
    <n v="1174"/>
    <x v="6"/>
    <n v="87.168000000000006"/>
    <n v="6.4351596916299478E-2"/>
    <m/>
    <x v="10"/>
    <x v="10"/>
    <m/>
    <x v="12"/>
    <m/>
    <m/>
    <m/>
  </r>
  <r>
    <n v="92.7774"/>
    <x v="238"/>
    <n v="1015109"/>
    <n v="251"/>
    <x v="6"/>
    <n v="89.415999999999997"/>
    <n v="3.7592824550416071E-2"/>
    <m/>
    <x v="10"/>
    <x v="10"/>
    <m/>
    <x v="12"/>
    <m/>
    <m/>
    <m/>
  </r>
  <r>
    <n v="92.7774"/>
    <x v="194"/>
    <n v="1008471"/>
    <n v="1990"/>
    <x v="2"/>
    <n v="92.48"/>
    <n v="3.2158304498269476E-3"/>
    <m/>
    <x v="10"/>
    <x v="10"/>
    <m/>
    <x v="12"/>
    <m/>
    <m/>
    <m/>
  </r>
  <r>
    <n v="92.7774"/>
    <x v="8"/>
    <n v="1011982"/>
    <n v="226"/>
    <x v="1"/>
    <n v="99.531999999999996"/>
    <n v="-6.7863601655748867E-2"/>
    <m/>
    <x v="10"/>
    <x v="10"/>
    <m/>
    <x v="12"/>
    <m/>
    <m/>
    <m/>
  </r>
  <r>
    <n v="92.7774"/>
    <x v="349"/>
    <n v="1009693"/>
    <n v="5"/>
    <x v="4"/>
    <n v="109.648"/>
    <n v="-0.1538614475412228"/>
    <m/>
    <x v="10"/>
    <x v="10"/>
    <m/>
    <x v="12"/>
    <m/>
    <m/>
    <m/>
  </r>
  <r>
    <n v="92.851200000000006"/>
    <x v="204"/>
    <n v="1004420"/>
    <n v="115"/>
    <x v="5"/>
    <n v="124.8672"/>
    <n v="-0.25640039978473123"/>
    <m/>
    <x v="10"/>
    <x v="10"/>
    <m/>
    <x v="12"/>
    <m/>
    <m/>
    <m/>
  </r>
  <r>
    <n v="93.179839999999999"/>
    <x v="224"/>
    <n v="1002011"/>
    <n v="2011"/>
    <x v="1"/>
    <n v="87.641599999999997"/>
    <n v="6.3191908865196461E-2"/>
    <m/>
    <x v="10"/>
    <x v="10"/>
    <m/>
    <x v="12"/>
    <m/>
    <m/>
    <m/>
  </r>
  <r>
    <n v="93.2256"/>
    <x v="328"/>
    <n v="1005428"/>
    <n v="1919"/>
    <x v="1"/>
    <n v="21.771999999999998"/>
    <n v="3.2819033621164797"/>
    <m/>
    <x v="10"/>
    <x v="10"/>
    <m/>
    <x v="12"/>
    <m/>
    <m/>
    <m/>
  </r>
  <r>
    <n v="93.2256"/>
    <x v="270"/>
    <n v="1007754"/>
    <n v="761"/>
    <x v="0"/>
    <n v="108.108"/>
    <n v="-0.13766233766233771"/>
    <m/>
    <x v="10"/>
    <x v="10"/>
    <m/>
    <x v="12"/>
    <m/>
    <m/>
    <m/>
  </r>
  <r>
    <n v="93.2256"/>
    <x v="122"/>
    <n v="1012017"/>
    <n v="2759"/>
    <x v="7"/>
    <n v="4.4160000000000004"/>
    <n v="20.110869565217392"/>
    <m/>
    <x v="10"/>
    <x v="10"/>
    <m/>
    <x v="12"/>
    <m/>
    <m/>
    <m/>
  </r>
  <r>
    <n v="93.2256"/>
    <x v="63"/>
    <n v="1010920"/>
    <n v="1802"/>
    <x v="0"/>
    <n v="7.7880000000000003"/>
    <n v="10.970416024653312"/>
    <m/>
    <x v="10"/>
    <x v="10"/>
    <m/>
    <x v="12"/>
    <m/>
    <m/>
    <m/>
  </r>
  <r>
    <n v="93.2256"/>
    <x v="334"/>
    <n v="1013400"/>
    <n v="2101"/>
    <x v="3"/>
    <n v="17.904"/>
    <n v="4.2069705093833782"/>
    <m/>
    <x v="10"/>
    <x v="10"/>
    <m/>
    <x v="12"/>
    <m/>
    <m/>
    <m/>
  </r>
  <r>
    <n v="93.2256"/>
    <x v="358"/>
    <n v="1016164"/>
    <n v="2377"/>
    <x v="0"/>
    <n v="19.187999999999999"/>
    <n v="3.858536585365854"/>
    <m/>
    <x v="10"/>
    <x v="10"/>
    <m/>
    <x v="12"/>
    <m/>
    <m/>
    <m/>
  </r>
  <r>
    <n v="93.2256"/>
    <x v="211"/>
    <n v="1011561"/>
    <n v="1250"/>
    <x v="7"/>
    <n v="23.524000000000001"/>
    <n v="2.962999489882673"/>
    <m/>
    <x v="10"/>
    <x v="10"/>
    <m/>
    <x v="12"/>
    <m/>
    <m/>
    <m/>
  </r>
  <r>
    <n v="93.2256"/>
    <x v="152"/>
    <n v="1017154"/>
    <n v="1711"/>
    <x v="0"/>
    <n v="26.896000000000001"/>
    <n v="2.4661511005353955"/>
    <m/>
    <x v="10"/>
    <x v="10"/>
    <m/>
    <x v="12"/>
    <m/>
    <m/>
    <m/>
  </r>
  <r>
    <n v="93.2256"/>
    <x v="131"/>
    <n v="1018288"/>
    <n v="1612"/>
    <x v="3"/>
    <n v="30.428000000000001"/>
    <n v="2.0638096490074931"/>
    <m/>
    <x v="10"/>
    <x v="10"/>
    <m/>
    <x v="12"/>
    <m/>
    <m/>
    <m/>
  </r>
  <r>
    <n v="93.2256"/>
    <x v="138"/>
    <n v="1014849"/>
    <n v="1338"/>
    <x v="4"/>
    <n v="35.887999999999998"/>
    <n v="1.5976816763263488"/>
    <m/>
    <x v="10"/>
    <x v="10"/>
    <m/>
    <x v="12"/>
    <m/>
    <m/>
    <m/>
  </r>
  <r>
    <n v="93.2256"/>
    <x v="193"/>
    <n v="1015599"/>
    <n v="1256"/>
    <x v="5"/>
    <n v="38.136000000000003"/>
    <n v="1.4445563247325359"/>
    <m/>
    <x v="10"/>
    <x v="10"/>
    <m/>
    <x v="12"/>
    <m/>
    <m/>
    <m/>
  </r>
  <r>
    <n v="93.2256"/>
    <x v="174"/>
    <n v="1013957"/>
    <n v="1795"/>
    <x v="3"/>
    <n v="51.624000000000002"/>
    <n v="0.80585774058577397"/>
    <m/>
    <x v="10"/>
    <x v="10"/>
    <m/>
    <x v="12"/>
    <m/>
    <m/>
    <m/>
  </r>
  <r>
    <n v="93.2256"/>
    <x v="157"/>
    <n v="1019562"/>
    <n v="1761"/>
    <x v="6"/>
    <n v="57.404000000000003"/>
    <n v="0.62402620026478983"/>
    <m/>
    <x v="10"/>
    <x v="10"/>
    <m/>
    <x v="12"/>
    <m/>
    <m/>
    <m/>
  </r>
  <r>
    <n v="93.2256"/>
    <x v="82"/>
    <n v="1010130"/>
    <n v="266"/>
    <x v="0"/>
    <n v="59.652000000000001"/>
    <n v="0.56282438141219071"/>
    <m/>
    <x v="10"/>
    <x v="10"/>
    <m/>
    <x v="12"/>
    <m/>
    <m/>
    <m/>
  </r>
  <r>
    <n v="93.2256"/>
    <x v="161"/>
    <n v="1017629"/>
    <n v="770"/>
    <x v="8"/>
    <n v="83.256"/>
    <n v="0.11974632458921879"/>
    <m/>
    <x v="10"/>
    <x v="10"/>
    <m/>
    <x v="12"/>
    <m/>
    <m/>
    <m/>
  </r>
  <r>
    <n v="93.2256"/>
    <x v="299"/>
    <n v="1019225"/>
    <n v="1598"/>
    <x v="0"/>
    <n v="92.248000000000005"/>
    <n v="1.0597519729424977E-2"/>
    <m/>
    <x v="10"/>
    <x v="10"/>
    <m/>
    <x v="12"/>
    <m/>
    <m/>
    <m/>
  </r>
  <r>
    <n v="93.2256"/>
    <x v="259"/>
    <n v="1016569"/>
    <n v="689"/>
    <x v="3"/>
    <n v="95.62"/>
    <n v="-2.5040786446350181E-2"/>
    <m/>
    <x v="10"/>
    <x v="10"/>
    <m/>
    <x v="12"/>
    <m/>
    <m/>
    <m/>
  </r>
  <r>
    <n v="93.2256"/>
    <x v="282"/>
    <n v="1008060"/>
    <n v="2734"/>
    <x v="8"/>
    <n v="98.388000000000005"/>
    <n v="-5.2469813391877111E-2"/>
    <m/>
    <x v="10"/>
    <x v="10"/>
    <m/>
    <x v="12"/>
    <m/>
    <m/>
    <m/>
  </r>
  <r>
    <n v="93.2256"/>
    <x v="49"/>
    <n v="1019916"/>
    <n v="1386"/>
    <x v="2"/>
    <n v="99.956000000000003"/>
    <n v="-6.7333626795790177E-2"/>
    <m/>
    <x v="10"/>
    <x v="10"/>
    <m/>
    <x v="12"/>
    <m/>
    <m/>
    <m/>
  </r>
  <r>
    <n v="93.2256"/>
    <x v="360"/>
    <n v="1010815"/>
    <n v="801"/>
    <x v="5"/>
    <n v="105.736"/>
    <n v="-0.11831731860482715"/>
    <m/>
    <x v="10"/>
    <x v="10"/>
    <m/>
    <x v="12"/>
    <m/>
    <m/>
    <m/>
  </r>
  <r>
    <n v="93.2256"/>
    <x v="74"/>
    <n v="1018999"/>
    <n v="408"/>
    <x v="7"/>
    <n v="106.7"/>
    <n v="-0.12628303655107781"/>
    <m/>
    <x v="10"/>
    <x v="10"/>
    <m/>
    <x v="12"/>
    <m/>
    <m/>
    <m/>
  </r>
  <r>
    <n v="93.2256"/>
    <x v="207"/>
    <n v="1007287"/>
    <n v="2625"/>
    <x v="3"/>
    <n v="108.11199999999999"/>
    <n v="-0.13769424300725169"/>
    <m/>
    <x v="10"/>
    <x v="10"/>
    <m/>
    <x v="12"/>
    <m/>
    <m/>
    <m/>
  </r>
  <r>
    <n v="93.2256"/>
    <x v="135"/>
    <n v="1018828"/>
    <n v="1218"/>
    <x v="0"/>
    <n v="108.94799999999999"/>
    <n v="-0.14431104747218851"/>
    <m/>
    <x v="10"/>
    <x v="10"/>
    <m/>
    <x v="12"/>
    <m/>
    <m/>
    <m/>
  </r>
  <r>
    <n v="93.2256"/>
    <x v="172"/>
    <n v="1010797"/>
    <n v="197"/>
    <x v="3"/>
    <n v="110.072"/>
    <n v="-0.15304891343847665"/>
    <m/>
    <x v="10"/>
    <x v="10"/>
    <m/>
    <x v="12"/>
    <m/>
    <m/>
    <m/>
  </r>
  <r>
    <n v="93.2256"/>
    <x v="317"/>
    <n v="1016159"/>
    <n v="2110"/>
    <x v="6"/>
    <n v="110.232"/>
    <n v="-0.15427824951012409"/>
    <m/>
    <x v="10"/>
    <x v="10"/>
    <m/>
    <x v="12"/>
    <m/>
    <m/>
    <m/>
  </r>
  <r>
    <n v="93.2256"/>
    <x v="316"/>
    <n v="1014163"/>
    <n v="1740"/>
    <x v="4"/>
    <n v="117.94"/>
    <n v="-0.20955061895879259"/>
    <m/>
    <x v="10"/>
    <x v="10"/>
    <m/>
    <x v="12"/>
    <m/>
    <m/>
    <m/>
  </r>
  <r>
    <n v="93.293199999999999"/>
    <x v="38"/>
    <n v="1005275"/>
    <n v="2130"/>
    <x v="6"/>
    <n v="38.448"/>
    <n v="1.4264773200166458"/>
    <m/>
    <x v="10"/>
    <x v="10"/>
    <m/>
    <x v="12"/>
    <m/>
    <m/>
    <m/>
  </r>
  <r>
    <n v="93.381600000000006"/>
    <x v="117"/>
    <n v="1004113"/>
    <n v="1092"/>
    <x v="9"/>
    <n v="189.5264"/>
    <n v="-0.50728974960744255"/>
    <m/>
    <x v="10"/>
    <x v="10"/>
    <m/>
    <x v="12"/>
    <m/>
    <m/>
    <m/>
  </r>
  <r>
    <n v="93.553200000000004"/>
    <x v="346"/>
    <n v="1003078"/>
    <n v="992"/>
    <x v="1"/>
    <n v="76.022400000000005"/>
    <n v="0.23060045460285386"/>
    <m/>
    <x v="10"/>
    <x v="10"/>
    <m/>
    <x v="12"/>
    <m/>
    <m/>
    <m/>
  </r>
  <r>
    <n v="93.558400000000006"/>
    <x v="195"/>
    <n v="1001535"/>
    <n v="1535"/>
    <x v="3"/>
    <n v="7.3532159999999998"/>
    <n v="11.723466847703101"/>
    <m/>
    <x v="10"/>
    <x v="10"/>
    <m/>
    <x v="12"/>
    <m/>
    <m/>
    <m/>
  </r>
  <r>
    <n v="93.6738"/>
    <x v="146"/>
    <n v="1012565"/>
    <n v="1465"/>
    <x v="2"/>
    <n v="6.08"/>
    <n v="14.406874999999999"/>
    <m/>
    <x v="10"/>
    <x v="10"/>
    <m/>
    <x v="12"/>
    <m/>
    <m/>
    <m/>
  </r>
  <r>
    <n v="93.6738"/>
    <x v="46"/>
    <n v="1017566"/>
    <n v="495"/>
    <x v="8"/>
    <n v="11.7"/>
    <n v="7.0063076923076926"/>
    <m/>
    <x v="10"/>
    <x v="10"/>
    <m/>
    <x v="12"/>
    <m/>
    <m/>
    <m/>
  </r>
  <r>
    <n v="93.6738"/>
    <x v="181"/>
    <n v="1017100"/>
    <n v="2087"/>
    <x v="2"/>
    <n v="11.904"/>
    <n v="6.8691028225806452"/>
    <m/>
    <x v="10"/>
    <x v="10"/>
    <m/>
    <x v="12"/>
    <m/>
    <m/>
    <m/>
  </r>
  <r>
    <n v="93.6738"/>
    <x v="346"/>
    <n v="1006266"/>
    <n v="521"/>
    <x v="4"/>
    <n v="14.268000000000001"/>
    <n v="5.5653069806560129"/>
    <m/>
    <x v="10"/>
    <x v="10"/>
    <m/>
    <x v="12"/>
    <m/>
    <m/>
    <m/>
  </r>
  <r>
    <n v="93.6738"/>
    <x v="30"/>
    <n v="1014980"/>
    <n v="2465"/>
    <x v="4"/>
    <n v="16.196000000000002"/>
    <n v="4.783761422573475"/>
    <m/>
    <x v="10"/>
    <x v="10"/>
    <m/>
    <x v="12"/>
    <m/>
    <m/>
    <m/>
  </r>
  <r>
    <n v="93.6738"/>
    <x v="318"/>
    <n v="1015135"/>
    <n v="2725"/>
    <x v="4"/>
    <n v="21.815999999999999"/>
    <n v="3.2938118811881187"/>
    <m/>
    <x v="10"/>
    <x v="10"/>
    <m/>
    <x v="12"/>
    <m/>
    <m/>
    <m/>
  </r>
  <r>
    <n v="93.6738"/>
    <x v="226"/>
    <n v="1010253"/>
    <n v="1534"/>
    <x v="7"/>
    <n v="24.064"/>
    <n v="2.8926944813829789"/>
    <m/>
    <x v="10"/>
    <x v="10"/>
    <m/>
    <x v="12"/>
    <m/>
    <m/>
    <m/>
  </r>
  <r>
    <n v="93.6738"/>
    <x v="46"/>
    <n v="1018096"/>
    <n v="2005"/>
    <x v="3"/>
    <n v="24.064"/>
    <n v="2.8926944813829789"/>
    <m/>
    <x v="10"/>
    <x v="10"/>
    <m/>
    <x v="12"/>
    <m/>
    <m/>
    <m/>
  </r>
  <r>
    <n v="93.6738"/>
    <x v="122"/>
    <n v="1016061"/>
    <n v="1661"/>
    <x v="4"/>
    <n v="31.931999999999999"/>
    <n v="1.9335400225479142"/>
    <m/>
    <x v="10"/>
    <x v="10"/>
    <m/>
    <x v="12"/>
    <m/>
    <m/>
    <m/>
  </r>
  <r>
    <n v="93.6738"/>
    <x v="0"/>
    <n v="1008171"/>
    <n v="2806"/>
    <x v="6"/>
    <n v="44.228000000000002"/>
    <n v="1.1179750384371889"/>
    <m/>
    <x v="10"/>
    <x v="10"/>
    <m/>
    <x v="12"/>
    <m/>
    <m/>
    <m/>
  </r>
  <r>
    <n v="93.6738"/>
    <x v="120"/>
    <n v="1019739"/>
    <n v="1799"/>
    <x v="4"/>
    <n v="65.855999999999995"/>
    <n v="0.42240342565597677"/>
    <m/>
    <x v="10"/>
    <x v="10"/>
    <m/>
    <x v="12"/>
    <m/>
    <m/>
    <m/>
  </r>
  <r>
    <n v="93.6738"/>
    <x v="225"/>
    <n v="1010284"/>
    <n v="572"/>
    <x v="7"/>
    <n v="67.900000000000006"/>
    <n v="0.37958468335787909"/>
    <m/>
    <x v="10"/>
    <x v="10"/>
    <m/>
    <x v="12"/>
    <m/>
    <m/>
    <m/>
  </r>
  <r>
    <n v="93.6738"/>
    <x v="254"/>
    <n v="1017198"/>
    <n v="1150"/>
    <x v="2"/>
    <n v="72.396000000000001"/>
    <n v="0.29390850323222278"/>
    <m/>
    <x v="10"/>
    <x v="10"/>
    <m/>
    <x v="12"/>
    <m/>
    <m/>
    <m/>
  </r>
  <r>
    <n v="93.6738"/>
    <x v="176"/>
    <n v="1012506"/>
    <n v="1020"/>
    <x v="6"/>
    <n v="74.644000000000005"/>
    <n v="0.25494078559562716"/>
    <m/>
    <x v="10"/>
    <x v="10"/>
    <m/>
    <x v="12"/>
    <m/>
    <m/>
    <m/>
  </r>
  <r>
    <n v="93.6738"/>
    <x v="223"/>
    <n v="1013326"/>
    <n v="19"/>
    <x v="2"/>
    <n v="76.891999999999996"/>
    <n v="0.2182515736357489"/>
    <m/>
    <x v="10"/>
    <x v="10"/>
    <m/>
    <x v="12"/>
    <m/>
    <m/>
    <m/>
  </r>
  <r>
    <n v="93.6738"/>
    <x v="280"/>
    <n v="1007468"/>
    <n v="1310"/>
    <x v="5"/>
    <n v="106.26"/>
    <n v="-0.11844720496894415"/>
    <m/>
    <x v="10"/>
    <x v="10"/>
    <m/>
    <x v="12"/>
    <m/>
    <m/>
    <m/>
  </r>
  <r>
    <n v="93.6738"/>
    <x v="82"/>
    <n v="1010114"/>
    <n v="425"/>
    <x v="5"/>
    <n v="108.364"/>
    <n v="-0.13556347126351928"/>
    <m/>
    <x v="10"/>
    <x v="10"/>
    <m/>
    <x v="12"/>
    <m/>
    <m/>
    <m/>
  </r>
  <r>
    <n v="93.6738"/>
    <x v="267"/>
    <n v="1010303"/>
    <n v="2037"/>
    <x v="2"/>
    <n v="135.34"/>
    <n v="-0.30786315945027343"/>
    <m/>
    <x v="10"/>
    <x v="10"/>
    <m/>
    <x v="12"/>
    <m/>
    <m/>
    <m/>
  </r>
  <r>
    <n v="93.774720000000002"/>
    <x v="278"/>
    <n v="1001337"/>
    <n v="1337"/>
    <x v="7"/>
    <n v="264.72768000000002"/>
    <n v="-0.64576911639916157"/>
    <m/>
    <x v="10"/>
    <x v="10"/>
    <m/>
    <x v="12"/>
    <m/>
    <m/>
    <m/>
  </r>
  <r>
    <n v="93.781999999999996"/>
    <x v="238"/>
    <n v="1002577"/>
    <n v="2577"/>
    <x v="6"/>
    <n v="234.4256"/>
    <n v="-0.59994983483032571"/>
    <m/>
    <x v="10"/>
    <x v="10"/>
    <m/>
    <x v="12"/>
    <m/>
    <m/>
    <m/>
  </r>
  <r>
    <n v="93.880799999999994"/>
    <x v="340"/>
    <n v="1003664"/>
    <n v="447"/>
    <x v="4"/>
    <n v="50.332799999999999"/>
    <n v="0.8652012206751859"/>
    <m/>
    <x v="10"/>
    <x v="10"/>
    <m/>
    <x v="12"/>
    <m/>
    <m/>
    <m/>
  </r>
  <r>
    <n v="93.942719999999994"/>
    <x v="128"/>
    <n v="1017590"/>
    <n v="871"/>
    <x v="9"/>
    <n v="8.6519999999999992"/>
    <n v="9.8579195561719839"/>
    <m/>
    <x v="10"/>
    <x v="10"/>
    <m/>
    <x v="12"/>
    <m/>
    <m/>
    <m/>
  </r>
  <r>
    <n v="93.942719999999994"/>
    <x v="313"/>
    <n v="1018658"/>
    <n v="223"/>
    <x v="9"/>
    <n v="73.843999999999994"/>
    <n v="0.27217810519473484"/>
    <m/>
    <x v="10"/>
    <x v="10"/>
    <m/>
    <x v="12"/>
    <m/>
    <m/>
    <m/>
  </r>
  <r>
    <n v="93.942719999999994"/>
    <x v="187"/>
    <n v="1009160"/>
    <n v="945"/>
    <x v="9"/>
    <n v="93.548000000000002"/>
    <n v="4.2194381493991578E-3"/>
    <m/>
    <x v="10"/>
    <x v="10"/>
    <m/>
    <x v="12"/>
    <m/>
    <m/>
    <m/>
  </r>
  <r>
    <n v="93.988377600000007"/>
    <x v="213"/>
    <n v="1000907"/>
    <n v="907"/>
    <x v="0"/>
    <n v="574.49856"/>
    <n v="-0.83639928079193093"/>
    <m/>
    <x v="10"/>
    <x v="10"/>
    <m/>
    <x v="12"/>
    <m/>
    <m/>
    <m/>
  </r>
  <r>
    <n v="94.122"/>
    <x v="59"/>
    <n v="1019680"/>
    <n v="1362"/>
    <x v="7"/>
    <n v="2.1240000000000001"/>
    <n v="43.313559322033896"/>
    <m/>
    <x v="10"/>
    <x v="10"/>
    <m/>
    <x v="12"/>
    <m/>
    <m/>
    <m/>
  </r>
  <r>
    <n v="94.122"/>
    <x v="76"/>
    <n v="1011194"/>
    <n v="1886"/>
    <x v="5"/>
    <n v="4.3719999999999999"/>
    <n v="20.52836230558097"/>
    <m/>
    <x v="10"/>
    <x v="10"/>
    <m/>
    <x v="12"/>
    <m/>
    <m/>
    <m/>
  </r>
  <r>
    <n v="94.122"/>
    <x v="63"/>
    <n v="1018968"/>
    <n v="2092"/>
    <x v="5"/>
    <n v="5.4960000000000004"/>
    <n v="16.125545851528383"/>
    <m/>
    <x v="10"/>
    <x v="10"/>
    <m/>
    <x v="12"/>
    <m/>
    <m/>
    <m/>
  </r>
  <r>
    <n v="94.122"/>
    <x v="210"/>
    <n v="1008396"/>
    <n v="1425"/>
    <x v="2"/>
    <n v="13.7"/>
    <n v="5.8702189781021898"/>
    <m/>
    <x v="10"/>
    <x v="10"/>
    <m/>
    <x v="12"/>
    <m/>
    <m/>
    <m/>
  </r>
  <r>
    <n v="94.122"/>
    <x v="151"/>
    <n v="1010296"/>
    <n v="774"/>
    <x v="0"/>
    <n v="15.86"/>
    <n v="4.9345523329129888"/>
    <m/>
    <x v="10"/>
    <x v="10"/>
    <m/>
    <x v="12"/>
    <m/>
    <m/>
    <m/>
  </r>
  <r>
    <n v="94.122"/>
    <x v="321"/>
    <n v="1010161"/>
    <n v="2329"/>
    <x v="0"/>
    <n v="26.852"/>
    <n v="2.5052137643378516"/>
    <m/>
    <x v="10"/>
    <x v="10"/>
    <m/>
    <x v="12"/>
    <m/>
    <m/>
    <m/>
  </r>
  <r>
    <n v="94.122"/>
    <x v="95"/>
    <n v="1011563"/>
    <n v="1903"/>
    <x v="7"/>
    <n v="27.1"/>
    <n v="2.4731365313653133"/>
    <m/>
    <x v="10"/>
    <x v="10"/>
    <m/>
    <x v="12"/>
    <m/>
    <m/>
    <m/>
  </r>
  <r>
    <n v="94.122"/>
    <x v="320"/>
    <n v="1014817"/>
    <n v="1584"/>
    <x v="0"/>
    <n v="28.224"/>
    <n v="2.3348214285714284"/>
    <m/>
    <x v="10"/>
    <x v="10"/>
    <m/>
    <x v="12"/>
    <m/>
    <m/>
    <m/>
  </r>
  <r>
    <n v="94.122"/>
    <x v="346"/>
    <n v="1008313"/>
    <n v="1270"/>
    <x v="2"/>
    <n v="30.4"/>
    <n v="2.0961184210526316"/>
    <m/>
    <x v="10"/>
    <x v="10"/>
    <m/>
    <x v="12"/>
    <m/>
    <m/>
    <m/>
  </r>
  <r>
    <n v="94.122"/>
    <x v="223"/>
    <n v="1019129"/>
    <n v="406"/>
    <x v="1"/>
    <n v="34.968000000000004"/>
    <n v="1.6916609471516812"/>
    <m/>
    <x v="10"/>
    <x v="10"/>
    <m/>
    <x v="12"/>
    <m/>
    <m/>
    <m/>
  </r>
  <r>
    <n v="94.122"/>
    <x v="328"/>
    <n v="1019481"/>
    <n v="2733"/>
    <x v="0"/>
    <n v="43.712000000000003"/>
    <n v="1.1532302342606147"/>
    <m/>
    <x v="10"/>
    <x v="10"/>
    <m/>
    <x v="12"/>
    <m/>
    <m/>
    <m/>
  </r>
  <r>
    <n v="94.122"/>
    <x v="308"/>
    <n v="1018966"/>
    <n v="1427"/>
    <x v="8"/>
    <n v="50.704000000000001"/>
    <n v="0.85630325023666765"/>
    <m/>
    <x v="10"/>
    <x v="10"/>
    <m/>
    <x v="12"/>
    <m/>
    <m/>
    <m/>
  </r>
  <r>
    <n v="94.122"/>
    <x v="43"/>
    <n v="1009175"/>
    <n v="2276"/>
    <x v="5"/>
    <n v="50.984000000000002"/>
    <n v="0.84610858308488934"/>
    <m/>
    <x v="10"/>
    <x v="10"/>
    <m/>
    <x v="12"/>
    <m/>
    <m/>
    <m/>
  </r>
  <r>
    <n v="94.122"/>
    <x v="35"/>
    <n v="1012278"/>
    <n v="1277"/>
    <x v="5"/>
    <n v="58.572000000000003"/>
    <n v="0.6069452980946527"/>
    <m/>
    <x v="10"/>
    <x v="10"/>
    <m/>
    <x v="12"/>
    <m/>
    <m/>
    <m/>
  </r>
  <r>
    <n v="94.122"/>
    <x v="290"/>
    <n v="1018629"/>
    <n v="2411"/>
    <x v="7"/>
    <n v="63.944000000000003"/>
    <n v="0.47194420117602898"/>
    <m/>
    <x v="10"/>
    <x v="10"/>
    <m/>
    <x v="12"/>
    <m/>
    <m/>
    <m/>
  </r>
  <r>
    <n v="94.122"/>
    <x v="77"/>
    <n v="1019092"/>
    <n v="210"/>
    <x v="4"/>
    <n v="83.3"/>
    <n v="0.12991596638655467"/>
    <m/>
    <x v="10"/>
    <x v="10"/>
    <m/>
    <x v="12"/>
    <m/>
    <m/>
    <m/>
  </r>
  <r>
    <n v="94.122"/>
    <x v="343"/>
    <n v="1009357"/>
    <n v="1641"/>
    <x v="7"/>
    <n v="86.671999999999997"/>
    <n v="8.5956248846224881E-2"/>
    <m/>
    <x v="10"/>
    <x v="10"/>
    <m/>
    <x v="12"/>
    <m/>
    <m/>
    <m/>
  </r>
  <r>
    <n v="94.122"/>
    <x v="315"/>
    <n v="1006510"/>
    <n v="862"/>
    <x v="7"/>
    <n v="105.384"/>
    <n v="-0.10686631746754725"/>
    <m/>
    <x v="10"/>
    <x v="10"/>
    <m/>
    <x v="12"/>
    <m/>
    <m/>
    <m/>
  </r>
  <r>
    <n v="94.122"/>
    <x v="141"/>
    <n v="1008398"/>
    <n v="1318"/>
    <x v="3"/>
    <n v="119.492"/>
    <n v="-0.21231546881799621"/>
    <m/>
    <x v="10"/>
    <x v="10"/>
    <m/>
    <x v="12"/>
    <m/>
    <m/>
    <m/>
  </r>
  <r>
    <n v="94.369600000000005"/>
    <x v="152"/>
    <n v="1003222"/>
    <n v="1481"/>
    <x v="9"/>
    <n v="217.98400000000001"/>
    <n v="-0.56708015267175571"/>
    <m/>
    <x v="10"/>
    <x v="10"/>
    <m/>
    <x v="12"/>
    <m/>
    <m/>
    <m/>
  </r>
  <r>
    <n v="94.5702"/>
    <x v="137"/>
    <n v="1012043"/>
    <n v="2838"/>
    <x v="4"/>
    <n v="3.7879999999999998"/>
    <n v="23.965733896515314"/>
    <m/>
    <x v="10"/>
    <x v="10"/>
    <m/>
    <x v="12"/>
    <m/>
    <m/>
    <m/>
  </r>
  <r>
    <n v="94.5702"/>
    <x v="204"/>
    <n v="1008259"/>
    <n v="1645"/>
    <x v="6"/>
    <n v="7.1719999999999997"/>
    <n v="12.186029001673175"/>
    <m/>
    <x v="10"/>
    <x v="10"/>
    <m/>
    <x v="12"/>
    <m/>
    <m/>
    <m/>
  </r>
  <r>
    <n v="94.5702"/>
    <x v="206"/>
    <n v="1008498"/>
    <n v="1240"/>
    <x v="5"/>
    <n v="13.683999999999999"/>
    <n v="5.9110055539315995"/>
    <m/>
    <x v="10"/>
    <x v="10"/>
    <m/>
    <x v="12"/>
    <m/>
    <m/>
    <m/>
  </r>
  <r>
    <n v="94.5702"/>
    <x v="9"/>
    <n v="1008560"/>
    <n v="1740"/>
    <x v="7"/>
    <n v="18.54"/>
    <n v="4.1008737864077673"/>
    <m/>
    <x v="10"/>
    <x v="10"/>
    <m/>
    <x v="12"/>
    <m/>
    <m/>
    <m/>
  </r>
  <r>
    <n v="94.5702"/>
    <x v="21"/>
    <n v="1018066"/>
    <n v="988"/>
    <x v="6"/>
    <n v="37.508000000000003"/>
    <n v="1.521334115388717"/>
    <m/>
    <x v="10"/>
    <x v="10"/>
    <m/>
    <x v="12"/>
    <m/>
    <m/>
    <m/>
  </r>
  <r>
    <n v="94.5702"/>
    <x v="213"/>
    <n v="1007851"/>
    <n v="1368"/>
    <x v="8"/>
    <n v="43.491999999999997"/>
    <n v="1.1744274809160307"/>
    <m/>
    <x v="10"/>
    <x v="10"/>
    <m/>
    <x v="12"/>
    <m/>
    <m/>
    <m/>
  </r>
  <r>
    <n v="94.5702"/>
    <x v="214"/>
    <n v="1008377"/>
    <n v="718"/>
    <x v="5"/>
    <n v="52.292000000000002"/>
    <n v="0.80850225655932073"/>
    <m/>
    <x v="10"/>
    <x v="10"/>
    <m/>
    <x v="12"/>
    <m/>
    <m/>
    <m/>
  </r>
  <r>
    <n v="94.5702"/>
    <x v="279"/>
    <n v="1011604"/>
    <n v="993"/>
    <x v="0"/>
    <n v="56.908000000000001"/>
    <n v="0.66180853307092147"/>
    <m/>
    <x v="10"/>
    <x v="10"/>
    <m/>
    <x v="12"/>
    <m/>
    <m/>
    <m/>
  </r>
  <r>
    <n v="94.5702"/>
    <x v="156"/>
    <n v="1018579"/>
    <n v="2055"/>
    <x v="4"/>
    <n v="73.768000000000001"/>
    <n v="0.28199490293894369"/>
    <m/>
    <x v="10"/>
    <x v="10"/>
    <m/>
    <x v="12"/>
    <m/>
    <m/>
    <m/>
  </r>
  <r>
    <n v="94.5702"/>
    <x v="17"/>
    <n v="1019755"/>
    <n v="2008"/>
    <x v="4"/>
    <n v="74.599999999999994"/>
    <n v="0.2676970509383379"/>
    <m/>
    <x v="10"/>
    <x v="10"/>
    <m/>
    <x v="12"/>
    <m/>
    <m/>
    <m/>
  </r>
  <r>
    <n v="94.5702"/>
    <x v="274"/>
    <n v="1007868"/>
    <n v="1595"/>
    <x v="5"/>
    <n v="83.867999999999995"/>
    <n v="0.12760766919444849"/>
    <m/>
    <x v="10"/>
    <x v="10"/>
    <m/>
    <x v="12"/>
    <m/>
    <m/>
    <m/>
  </r>
  <r>
    <n v="94.5702"/>
    <x v="162"/>
    <n v="1012480"/>
    <n v="442"/>
    <x v="7"/>
    <n v="93.707999999999998"/>
    <n v="9.2009220130618661E-3"/>
    <m/>
    <x v="10"/>
    <x v="10"/>
    <m/>
    <x v="12"/>
    <m/>
    <m/>
    <m/>
  </r>
  <r>
    <n v="94.5702"/>
    <x v="133"/>
    <n v="1008783"/>
    <n v="1060"/>
    <x v="8"/>
    <n v="127.084"/>
    <n v="-0.25584495294450915"/>
    <m/>
    <x v="10"/>
    <x v="10"/>
    <m/>
    <x v="12"/>
    <m/>
    <m/>
    <m/>
  </r>
  <r>
    <n v="94.5702"/>
    <x v="40"/>
    <n v="1008788"/>
    <n v="1563"/>
    <x v="3"/>
    <n v="14.464"/>
    <n v="5.5383158185840706"/>
    <m/>
    <x v="10"/>
    <x v="10"/>
    <m/>
    <x v="12"/>
    <m/>
    <m/>
    <m/>
  </r>
  <r>
    <n v="94.638835200000003"/>
    <x v="217"/>
    <n v="1000650"/>
    <n v="650"/>
    <x v="0"/>
    <n v="332.89286399999997"/>
    <n v="-0.71570782845017666"/>
    <m/>
    <x v="10"/>
    <x v="10"/>
    <m/>
    <x v="12"/>
    <m/>
    <m/>
    <m/>
  </r>
  <r>
    <n v="94.659840000000003"/>
    <x v="2"/>
    <n v="1012988"/>
    <n v="1323"/>
    <x v="9"/>
    <n v="72.459999999999994"/>
    <n v="0.30637372343361868"/>
    <m/>
    <x v="10"/>
    <x v="10"/>
    <m/>
    <x v="12"/>
    <m/>
    <m/>
    <m/>
  </r>
  <r>
    <n v="94.728399999999993"/>
    <x v="298"/>
    <n v="1003614"/>
    <n v="2723"/>
    <x v="9"/>
    <n v="212.0608"/>
    <n v="-0.55329603585386833"/>
    <m/>
    <x v="10"/>
    <x v="10"/>
    <m/>
    <x v="12"/>
    <m/>
    <m/>
    <m/>
  </r>
  <r>
    <n v="94.831360000000004"/>
    <x v="177"/>
    <n v="1001497"/>
    <n v="1497"/>
    <x v="4"/>
    <n v="565.62508800000001"/>
    <n v="-0.83234237304551806"/>
    <m/>
    <x v="10"/>
    <x v="10"/>
    <m/>
    <x v="12"/>
    <m/>
    <m/>
    <m/>
  </r>
  <r>
    <n v="94.842799999999997"/>
    <x v="106"/>
    <n v="1004138"/>
    <n v="865"/>
    <x v="9"/>
    <n v="207.62559999999999"/>
    <n v="-0.54320276497695852"/>
    <m/>
    <x v="10"/>
    <x v="10"/>
    <m/>
    <x v="12"/>
    <m/>
    <m/>
    <m/>
  </r>
  <r>
    <n v="94.941599999999994"/>
    <x v="112"/>
    <n v="1003546"/>
    <n v="2019"/>
    <x v="0"/>
    <n v="183.00800000000001"/>
    <n v="-0.48121612169959788"/>
    <m/>
    <x v="10"/>
    <x v="10"/>
    <m/>
    <x v="12"/>
    <m/>
    <m/>
    <m/>
  </r>
  <r>
    <n v="95.0184"/>
    <x v="6"/>
    <n v="1015650"/>
    <n v="48"/>
    <x v="2"/>
    <n v="86.38"/>
    <n v="0.10000463070155134"/>
    <m/>
    <x v="10"/>
    <x v="10"/>
    <m/>
    <x v="12"/>
    <m/>
    <m/>
    <m/>
  </r>
  <r>
    <n v="95.0184"/>
    <x v="14"/>
    <n v="1017483"/>
    <n v="518"/>
    <x v="5"/>
    <n v="86.38"/>
    <n v="0.10000463070155134"/>
    <m/>
    <x v="10"/>
    <x v="10"/>
    <m/>
    <x v="12"/>
    <m/>
    <m/>
    <m/>
  </r>
  <r>
    <n v="95.0184"/>
    <x v="267"/>
    <n v="1005371"/>
    <n v="508"/>
    <x v="1"/>
    <n v="123.1392"/>
    <n v="-0.22836594683090358"/>
    <m/>
    <x v="10"/>
    <x v="10"/>
    <m/>
    <x v="12"/>
    <m/>
    <m/>
    <m/>
  </r>
  <r>
    <n v="95.0184"/>
    <x v="46"/>
    <n v="1015248"/>
    <n v="194"/>
    <x v="3"/>
    <n v="4.3280000000000003"/>
    <n v="20.954343807763397"/>
    <m/>
    <x v="10"/>
    <x v="10"/>
    <m/>
    <x v="12"/>
    <m/>
    <m/>
    <m/>
  </r>
  <r>
    <n v="95.0184"/>
    <x v="279"/>
    <n v="1017592"/>
    <n v="1958"/>
    <x v="1"/>
    <n v="8.0359999999999996"/>
    <n v="10.824091587854655"/>
    <m/>
    <x v="10"/>
    <x v="10"/>
    <m/>
    <x v="12"/>
    <m/>
    <m/>
    <m/>
  </r>
  <r>
    <n v="95.0184"/>
    <x v="289"/>
    <n v="1009704"/>
    <n v="1026"/>
    <x v="2"/>
    <n v="19.276"/>
    <n v="3.9293629383689566"/>
    <m/>
    <x v="10"/>
    <x v="10"/>
    <m/>
    <x v="12"/>
    <m/>
    <m/>
    <m/>
  </r>
  <r>
    <n v="95.0184"/>
    <x v="16"/>
    <n v="1010822"/>
    <n v="638"/>
    <x v="5"/>
    <n v="26.808"/>
    <n v="2.5444046553267681"/>
    <m/>
    <x v="10"/>
    <x v="10"/>
    <m/>
    <x v="12"/>
    <m/>
    <m/>
    <m/>
  </r>
  <r>
    <n v="95.0184"/>
    <x v="208"/>
    <n v="1006594"/>
    <n v="2827"/>
    <x v="4"/>
    <n v="36.847999999999999"/>
    <n v="1.578658271819366"/>
    <m/>
    <x v="10"/>
    <x v="10"/>
    <m/>
    <x v="12"/>
    <m/>
    <m/>
    <m/>
  </r>
  <r>
    <n v="95.0184"/>
    <x v="239"/>
    <n v="1019657"/>
    <n v="2544"/>
    <x v="5"/>
    <n v="36.923999999999999"/>
    <n v="1.5733506662333443"/>
    <m/>
    <x v="10"/>
    <x v="10"/>
    <m/>
    <x v="12"/>
    <m/>
    <m/>
    <m/>
  </r>
  <r>
    <n v="95.0184"/>
    <x v="61"/>
    <n v="1013488"/>
    <n v="301"/>
    <x v="5"/>
    <n v="41.756"/>
    <n v="1.2755627933710125"/>
    <m/>
    <x v="10"/>
    <x v="10"/>
    <m/>
    <x v="12"/>
    <m/>
    <m/>
    <m/>
  </r>
  <r>
    <n v="95.0184"/>
    <x v="202"/>
    <n v="1008544"/>
    <n v="753"/>
    <x v="6"/>
    <n v="45.344000000000001"/>
    <n v="1.0955010585744529"/>
    <m/>
    <x v="10"/>
    <x v="10"/>
    <m/>
    <x v="12"/>
    <m/>
    <m/>
    <m/>
  </r>
  <r>
    <n v="95.0184"/>
    <x v="95"/>
    <n v="1010809"/>
    <n v="1487"/>
    <x v="7"/>
    <n v="53.783999999999999"/>
    <n v="0.76666666666666672"/>
    <m/>
    <x v="10"/>
    <x v="10"/>
    <m/>
    <x v="12"/>
    <m/>
    <m/>
    <m/>
  </r>
  <r>
    <n v="95.0184"/>
    <x v="194"/>
    <n v="1018715"/>
    <n v="1958"/>
    <x v="7"/>
    <n v="57.155999999999999"/>
    <n v="0.6624396388830569"/>
    <m/>
    <x v="10"/>
    <x v="10"/>
    <m/>
    <x v="12"/>
    <m/>
    <m/>
    <m/>
  </r>
  <r>
    <n v="95.0184"/>
    <x v="64"/>
    <n v="1012725"/>
    <n v="1347"/>
    <x v="7"/>
    <n v="60.863999999999997"/>
    <n v="0.5611593059936909"/>
    <m/>
    <x v="10"/>
    <x v="10"/>
    <m/>
    <x v="12"/>
    <m/>
    <m/>
    <m/>
  </r>
  <r>
    <n v="95.0184"/>
    <x v="90"/>
    <n v="1016007"/>
    <n v="2193"/>
    <x v="5"/>
    <n v="63.112000000000002"/>
    <n v="0.50555203447838759"/>
    <m/>
    <x v="10"/>
    <x v="10"/>
    <m/>
    <x v="12"/>
    <m/>
    <m/>
    <m/>
  </r>
  <r>
    <n v="95.0184"/>
    <x v="42"/>
    <n v="1008787"/>
    <n v="1640"/>
    <x v="5"/>
    <n v="78.872"/>
    <n v="0.20471650268789937"/>
    <m/>
    <x v="10"/>
    <x v="10"/>
    <m/>
    <x v="12"/>
    <m/>
    <m/>
    <m/>
  </r>
  <r>
    <n v="95.0184"/>
    <x v="32"/>
    <n v="1017213"/>
    <n v="176"/>
    <x v="8"/>
    <n v="84.132000000000005"/>
    <n v="0.12939666238767644"/>
    <m/>
    <x v="10"/>
    <x v="10"/>
    <m/>
    <x v="12"/>
    <m/>
    <m/>
    <m/>
  </r>
  <r>
    <n v="95.0184"/>
    <x v="123"/>
    <n v="1008153"/>
    <n v="1040"/>
    <x v="3"/>
    <n v="85.707999999999998"/>
    <n v="0.10862929948196202"/>
    <m/>
    <x v="10"/>
    <x v="10"/>
    <m/>
    <x v="12"/>
    <m/>
    <m/>
    <m/>
  </r>
  <r>
    <n v="95.0184"/>
    <x v="99"/>
    <n v="1017375"/>
    <n v="997"/>
    <x v="5"/>
    <n v="101.328"/>
    <n v="-6.2269066792989138E-2"/>
    <m/>
    <x v="10"/>
    <x v="10"/>
    <m/>
    <x v="12"/>
    <m/>
    <m/>
    <m/>
  </r>
  <r>
    <n v="95.0184"/>
    <x v="164"/>
    <n v="1010499"/>
    <n v="2193"/>
    <x v="7"/>
    <n v="104.7"/>
    <n v="-9.2469914040114634E-2"/>
    <m/>
    <x v="10"/>
    <x v="10"/>
    <m/>
    <x v="12"/>
    <m/>
    <m/>
    <m/>
  </r>
  <r>
    <n v="95.0184"/>
    <x v="124"/>
    <n v="1015565"/>
    <n v="1826"/>
    <x v="0"/>
    <n v="105.824"/>
    <n v="-0.1021091623828243"/>
    <m/>
    <x v="10"/>
    <x v="10"/>
    <m/>
    <x v="12"/>
    <m/>
    <m/>
    <m/>
  </r>
  <r>
    <n v="95.233536000000001"/>
    <x v="266"/>
    <n v="1016495"/>
    <n v="1491"/>
    <x v="9"/>
    <n v="42.620800000000003"/>
    <n v="1.2344380208724377"/>
    <m/>
    <x v="10"/>
    <x v="10"/>
    <m/>
    <x v="12"/>
    <m/>
    <m/>
    <m/>
  </r>
  <r>
    <n v="95.284800000000004"/>
    <x v="265"/>
    <n v="1003547"/>
    <n v="2010"/>
    <x v="5"/>
    <n v="241.76"/>
    <n v="-0.60587028457974845"/>
    <m/>
    <x v="10"/>
    <x v="10"/>
    <m/>
    <x v="12"/>
    <m/>
    <m/>
    <m/>
  </r>
  <r>
    <n v="95.376959999999997"/>
    <x v="69"/>
    <n v="1010117"/>
    <n v="2306"/>
    <x v="9"/>
    <n v="3.1080000000000001"/>
    <n v="29.687567567567566"/>
    <m/>
    <x v="10"/>
    <x v="10"/>
    <m/>
    <x v="12"/>
    <m/>
    <m/>
    <m/>
  </r>
  <r>
    <n v="95.376959999999997"/>
    <x v="173"/>
    <n v="1010307"/>
    <n v="505"/>
    <x v="9"/>
    <n v="32.332000000000001"/>
    <n v="1.9499245329704316"/>
    <m/>
    <x v="10"/>
    <x v="10"/>
    <m/>
    <x v="12"/>
    <m/>
    <m/>
    <m/>
  </r>
  <r>
    <n v="95.4666"/>
    <x v="31"/>
    <n v="1019727"/>
    <n v="986"/>
    <x v="0"/>
    <n v="5.992"/>
    <n v="14.932343124165554"/>
    <m/>
    <x v="10"/>
    <x v="10"/>
    <m/>
    <x v="12"/>
    <m/>
    <m/>
    <m/>
  </r>
  <r>
    <n v="95.4666"/>
    <x v="313"/>
    <n v="1016988"/>
    <n v="667"/>
    <x v="7"/>
    <n v="11.992000000000001"/>
    <n v="6.9608572381587717"/>
    <m/>
    <x v="10"/>
    <x v="10"/>
    <m/>
    <x v="12"/>
    <m/>
    <m/>
    <m/>
  </r>
  <r>
    <n v="95.4666"/>
    <x v="352"/>
    <n v="1006415"/>
    <n v="492"/>
    <x v="5"/>
    <n v="12.032"/>
    <n v="6.9343916223404261"/>
    <m/>
    <x v="10"/>
    <x v="10"/>
    <m/>
    <x v="12"/>
    <m/>
    <m/>
    <m/>
  </r>
  <r>
    <n v="95.4666"/>
    <x v="58"/>
    <n v="1009536"/>
    <n v="1826"/>
    <x v="2"/>
    <n v="14.24"/>
    <n v="5.7041151685393263"/>
    <m/>
    <x v="10"/>
    <x v="10"/>
    <m/>
    <x v="12"/>
    <m/>
    <m/>
    <m/>
  </r>
  <r>
    <n v="95.4666"/>
    <x v="276"/>
    <n v="1019257"/>
    <n v="307"/>
    <x v="1"/>
    <n v="32.223999999999997"/>
    <n v="1.9625930983118176"/>
    <m/>
    <x v="10"/>
    <x v="10"/>
    <m/>
    <x v="12"/>
    <m/>
    <m/>
    <m/>
  </r>
  <r>
    <n v="95.4666"/>
    <x v="109"/>
    <n v="1008384"/>
    <n v="615"/>
    <x v="8"/>
    <n v="36.32"/>
    <n v="1.6284856828193832"/>
    <m/>
    <x v="10"/>
    <x v="10"/>
    <m/>
    <x v="12"/>
    <m/>
    <m/>
    <m/>
  </r>
  <r>
    <n v="95.4666"/>
    <x v="249"/>
    <n v="1018119"/>
    <n v="196"/>
    <x v="5"/>
    <n v="52.456000000000003"/>
    <n v="0.81993670886075942"/>
    <m/>
    <x v="10"/>
    <x v="10"/>
    <m/>
    <x v="12"/>
    <m/>
    <m/>
    <m/>
  </r>
  <r>
    <n v="95.4666"/>
    <x v="215"/>
    <n v="1018000"/>
    <n v="576"/>
    <x v="1"/>
    <n v="64.44"/>
    <n v="0.48148044692737435"/>
    <m/>
    <x v="10"/>
    <x v="10"/>
    <m/>
    <x v="12"/>
    <m/>
    <m/>
    <m/>
  </r>
  <r>
    <n v="95.4666"/>
    <x v="359"/>
    <n v="1019806"/>
    <n v="2802"/>
    <x v="0"/>
    <n v="67.811999999999998"/>
    <n v="0.40781277649973463"/>
    <m/>
    <x v="10"/>
    <x v="10"/>
    <m/>
    <x v="12"/>
    <m/>
    <m/>
    <m/>
  </r>
  <r>
    <n v="95.4666"/>
    <x v="316"/>
    <n v="1006341"/>
    <n v="1001"/>
    <x v="8"/>
    <n v="90.052000000000007"/>
    <n v="6.0127481899346961E-2"/>
    <m/>
    <x v="10"/>
    <x v="10"/>
    <m/>
    <x v="12"/>
    <m/>
    <m/>
    <m/>
  </r>
  <r>
    <n v="95.4666"/>
    <x v="355"/>
    <n v="1011379"/>
    <n v="1039"/>
    <x v="2"/>
    <n v="93.664000000000001"/>
    <n v="1.9245387769046787E-2"/>
    <m/>
    <x v="10"/>
    <x v="10"/>
    <m/>
    <x v="12"/>
    <m/>
    <m/>
    <m/>
  </r>
  <r>
    <n v="95.4666"/>
    <x v="322"/>
    <n v="1009418"/>
    <n v="1175"/>
    <x v="3"/>
    <n v="103.78"/>
    <n v="-8.0105993447677798E-2"/>
    <m/>
    <x v="10"/>
    <x v="10"/>
    <m/>
    <x v="12"/>
    <m/>
    <m/>
    <m/>
  </r>
  <r>
    <n v="95.4666"/>
    <x v="84"/>
    <n v="1019871"/>
    <n v="189"/>
    <x v="1"/>
    <n v="107.532"/>
    <n v="-0.11220287914295277"/>
    <m/>
    <x v="10"/>
    <x v="10"/>
    <m/>
    <x v="12"/>
    <m/>
    <m/>
    <m/>
  </r>
  <r>
    <n v="95.4666"/>
    <x v="243"/>
    <n v="1011842"/>
    <n v="2122"/>
    <x v="1"/>
    <n v="112.77200000000001"/>
    <n v="-0.1534547582733303"/>
    <m/>
    <x v="10"/>
    <x v="10"/>
    <m/>
    <x v="12"/>
    <m/>
    <m/>
    <m/>
  </r>
  <r>
    <n v="95.4666"/>
    <x v="165"/>
    <n v="1006385"/>
    <n v="2237"/>
    <x v="3"/>
    <n v="124.46"/>
    <n v="-0.23295355937650647"/>
    <m/>
    <x v="10"/>
    <x v="10"/>
    <m/>
    <x v="12"/>
    <m/>
    <m/>
    <m/>
  </r>
  <r>
    <n v="95.4666"/>
    <x v="276"/>
    <n v="1014142"/>
    <n v="627"/>
    <x v="7"/>
    <n v="128.50800000000001"/>
    <n v="-0.25711551031842383"/>
    <m/>
    <x v="10"/>
    <x v="10"/>
    <m/>
    <x v="12"/>
    <m/>
    <m/>
    <m/>
  </r>
  <r>
    <n v="95.570800000000006"/>
    <x v="38"/>
    <n v="1003172"/>
    <n v="1223"/>
    <x v="6"/>
    <n v="181.4144"/>
    <n v="-0.47319066182177377"/>
    <m/>
    <x v="10"/>
    <x v="10"/>
    <m/>
    <x v="12"/>
    <m/>
    <m/>
    <m/>
  </r>
  <r>
    <n v="95.700800000000001"/>
    <x v="123"/>
    <n v="1003746"/>
    <n v="1544"/>
    <x v="2"/>
    <n v="89.590400000000002"/>
    <n v="6.8203736114583691E-2"/>
    <m/>
    <x v="10"/>
    <x v="10"/>
    <m/>
    <x v="12"/>
    <m/>
    <m/>
    <m/>
  </r>
  <r>
    <n v="95.825599999999994"/>
    <x v="190"/>
    <n v="1001635"/>
    <n v="1635"/>
    <x v="1"/>
    <n v="184.99520000000001"/>
    <n v="-0.48201034405217008"/>
    <m/>
    <x v="10"/>
    <x v="10"/>
    <m/>
    <x v="12"/>
    <m/>
    <m/>
    <m/>
  </r>
  <r>
    <n v="95.872399999999999"/>
    <x v="259"/>
    <n v="1005024"/>
    <n v="1663"/>
    <x v="3"/>
    <n v="190.83199999999999"/>
    <n v="-0.49760836756938037"/>
    <m/>
    <x v="10"/>
    <x v="10"/>
    <m/>
    <x v="12"/>
    <m/>
    <m/>
    <m/>
  </r>
  <r>
    <n v="95.883840000000006"/>
    <x v="162"/>
    <n v="1001408"/>
    <n v="1408"/>
    <x v="7"/>
    <n v="48.688512000000003"/>
    <n v="0.969331903180775"/>
    <m/>
    <x v="10"/>
    <x v="10"/>
    <m/>
    <x v="12"/>
    <m/>
    <m/>
    <m/>
  </r>
  <r>
    <n v="95.9148"/>
    <x v="362"/>
    <n v="1018599"/>
    <n v="407"/>
    <x v="0"/>
    <n v="0.91200000000000003"/>
    <n v="104.16973684210525"/>
    <m/>
    <x v="10"/>
    <x v="10"/>
    <m/>
    <x v="12"/>
    <m/>
    <m/>
    <m/>
  </r>
  <r>
    <n v="95.9148"/>
    <x v="293"/>
    <n v="1016839"/>
    <n v="2547"/>
    <x v="5"/>
    <n v="2.036"/>
    <n v="46.109430255402749"/>
    <m/>
    <x v="10"/>
    <x v="10"/>
    <m/>
    <x v="12"/>
    <m/>
    <m/>
    <m/>
  </r>
  <r>
    <n v="95.9148"/>
    <x v="213"/>
    <n v="1013627"/>
    <n v="114"/>
    <x v="7"/>
    <n v="5.4080000000000004"/>
    <n v="16.735724852071005"/>
    <m/>
    <x v="10"/>
    <x v="10"/>
    <m/>
    <x v="12"/>
    <m/>
    <m/>
    <m/>
  </r>
  <r>
    <n v="95.9148"/>
    <x v="318"/>
    <n v="1014710"/>
    <n v="971"/>
    <x v="0"/>
    <n v="9.2040000000000006"/>
    <n v="9.4209908735332473"/>
    <m/>
    <x v="10"/>
    <x v="10"/>
    <m/>
    <x v="12"/>
    <m/>
    <m/>
    <m/>
  </r>
  <r>
    <n v="95.9148"/>
    <x v="335"/>
    <n v="1009703"/>
    <n v="1983"/>
    <x v="3"/>
    <n v="13.7"/>
    <n v="6.0010802919708031"/>
    <m/>
    <x v="10"/>
    <x v="10"/>
    <m/>
    <x v="12"/>
    <m/>
    <m/>
    <m/>
  </r>
  <r>
    <n v="95.9148"/>
    <x v="318"/>
    <n v="1016607"/>
    <n v="1992"/>
    <x v="6"/>
    <n v="13.7"/>
    <n v="6.0010802919708031"/>
    <m/>
    <x v="10"/>
    <x v="10"/>
    <m/>
    <x v="12"/>
    <m/>
    <m/>
    <m/>
  </r>
  <r>
    <n v="95.9148"/>
    <x v="141"/>
    <n v="1008792"/>
    <n v="2445"/>
    <x v="8"/>
    <n v="18.512"/>
    <n v="4.1812229904926532"/>
    <m/>
    <x v="10"/>
    <x v="10"/>
    <m/>
    <x v="12"/>
    <m/>
    <m/>
    <m/>
  </r>
  <r>
    <n v="95.9148"/>
    <x v="252"/>
    <n v="1019599"/>
    <n v="1250"/>
    <x v="2"/>
    <n v="24.94"/>
    <n v="2.8458219727345631"/>
    <m/>
    <x v="10"/>
    <x v="10"/>
    <m/>
    <x v="12"/>
    <m/>
    <m/>
    <m/>
  </r>
  <r>
    <n v="95.9148"/>
    <x v="64"/>
    <n v="1013835"/>
    <n v="324"/>
    <x v="8"/>
    <n v="25.64"/>
    <n v="2.740826833073323"/>
    <m/>
    <x v="10"/>
    <x v="10"/>
    <m/>
    <x v="12"/>
    <m/>
    <m/>
    <m/>
  </r>
  <r>
    <n v="95.9148"/>
    <x v="104"/>
    <n v="1012548"/>
    <n v="1682"/>
    <x v="2"/>
    <n v="32.808"/>
    <n v="1.9235186539868325"/>
    <m/>
    <x v="10"/>
    <x v="10"/>
    <m/>
    <x v="12"/>
    <m/>
    <m/>
    <m/>
  </r>
  <r>
    <n v="95.9148"/>
    <x v="327"/>
    <n v="1012936"/>
    <n v="529"/>
    <x v="4"/>
    <n v="33.932000000000002"/>
    <n v="1.8266768831781208"/>
    <m/>
    <x v="10"/>
    <x v="10"/>
    <m/>
    <x v="12"/>
    <m/>
    <m/>
    <m/>
  </r>
  <r>
    <n v="95.9148"/>
    <x v="250"/>
    <n v="1009361"/>
    <n v="607"/>
    <x v="1"/>
    <n v="43.624000000000002"/>
    <n v="1.1986704566293782"/>
    <m/>
    <x v="10"/>
    <x v="10"/>
    <m/>
    <x v="12"/>
    <m/>
    <m/>
    <m/>
  </r>
  <r>
    <n v="95.9148"/>
    <x v="345"/>
    <n v="1007737"/>
    <n v="1085"/>
    <x v="1"/>
    <n v="44.64"/>
    <n v="1.1486290322580646"/>
    <m/>
    <x v="10"/>
    <x v="10"/>
    <m/>
    <x v="12"/>
    <m/>
    <m/>
    <m/>
  </r>
  <r>
    <n v="95.9148"/>
    <x v="208"/>
    <n v="1014598"/>
    <n v="2717"/>
    <x v="4"/>
    <n v="47.42"/>
    <n v="1.0226655419654154"/>
    <m/>
    <x v="10"/>
    <x v="10"/>
    <m/>
    <x v="12"/>
    <m/>
    <m/>
    <m/>
  </r>
  <r>
    <n v="95.9148"/>
    <x v="119"/>
    <n v="1008807"/>
    <n v="1670"/>
    <x v="4"/>
    <n v="67.78"/>
    <n v="0.41508999704927707"/>
    <m/>
    <x v="10"/>
    <x v="10"/>
    <m/>
    <x v="12"/>
    <m/>
    <m/>
    <m/>
  </r>
  <r>
    <n v="95.9148"/>
    <x v="129"/>
    <n v="1014560"/>
    <n v="803"/>
    <x v="6"/>
    <n v="69.475999999999999"/>
    <n v="0.38054579998848526"/>
    <m/>
    <x v="10"/>
    <x v="10"/>
    <m/>
    <x v="12"/>
    <m/>
    <m/>
    <m/>
  </r>
  <r>
    <n v="95.9148"/>
    <x v="300"/>
    <n v="1012218"/>
    <n v="2817"/>
    <x v="5"/>
    <n v="71.024000000000001"/>
    <n v="0.35045618382518584"/>
    <m/>
    <x v="10"/>
    <x v="10"/>
    <m/>
    <x v="12"/>
    <m/>
    <m/>
    <m/>
  </r>
  <r>
    <n v="95.9148"/>
    <x v="252"/>
    <n v="1018913"/>
    <n v="1767"/>
    <x v="3"/>
    <n v="73.272000000000006"/>
    <n v="0.30902391090730419"/>
    <m/>
    <x v="10"/>
    <x v="10"/>
    <m/>
    <x v="12"/>
    <m/>
    <m/>
    <m/>
  </r>
  <r>
    <n v="95.9148"/>
    <x v="47"/>
    <n v="1010681"/>
    <n v="1266"/>
    <x v="7"/>
    <n v="75.52"/>
    <n v="0.27005826271186445"/>
    <m/>
    <x v="10"/>
    <x v="10"/>
    <m/>
    <x v="12"/>
    <m/>
    <m/>
    <m/>
  </r>
  <r>
    <n v="95.9148"/>
    <x v="112"/>
    <n v="1007574"/>
    <n v="83"/>
    <x v="8"/>
    <n v="77.531999999999996"/>
    <n v="0.23709952019811179"/>
    <m/>
    <x v="10"/>
    <x v="10"/>
    <m/>
    <x v="12"/>
    <m/>
    <m/>
    <m/>
  </r>
  <r>
    <n v="95.9148"/>
    <x v="11"/>
    <n v="1019085"/>
    <n v="319"/>
    <x v="1"/>
    <n v="91.256"/>
    <n v="5.1051985622863144E-2"/>
    <m/>
    <x v="10"/>
    <x v="10"/>
    <m/>
    <x v="12"/>
    <m/>
    <m/>
    <m/>
  </r>
  <r>
    <n v="95.9148"/>
    <x v="261"/>
    <n v="1014806"/>
    <n v="1391"/>
    <x v="6"/>
    <n v="95.751999999999995"/>
    <n v="1.7002255827554963E-3"/>
    <m/>
    <x v="10"/>
    <x v="10"/>
    <m/>
    <x v="12"/>
    <m/>
    <m/>
    <m/>
  </r>
  <r>
    <n v="95.9148"/>
    <x v="345"/>
    <n v="1017578"/>
    <n v="768"/>
    <x v="1"/>
    <n v="109.94"/>
    <n v="-0.12757140258322719"/>
    <m/>
    <x v="10"/>
    <x v="10"/>
    <m/>
    <x v="12"/>
    <m/>
    <m/>
    <m/>
  </r>
  <r>
    <n v="95.9148"/>
    <x v="276"/>
    <n v="1010510"/>
    <n v="1012"/>
    <x v="3"/>
    <n v="117.80800000000001"/>
    <n v="-0.18583797365204405"/>
    <m/>
    <x v="10"/>
    <x v="10"/>
    <m/>
    <x v="12"/>
    <m/>
    <m/>
    <m/>
  </r>
  <r>
    <n v="95.9148"/>
    <x v="116"/>
    <n v="1017240"/>
    <n v="2305"/>
    <x v="7"/>
    <n v="118.932"/>
    <n v="-0.19353243870446979"/>
    <m/>
    <x v="10"/>
    <x v="10"/>
    <m/>
    <x v="12"/>
    <m/>
    <m/>
    <m/>
  </r>
  <r>
    <n v="95.9148"/>
    <x v="19"/>
    <n v="1005949"/>
    <n v="2346"/>
    <x v="6"/>
    <n v="163.804"/>
    <n v="-0.41445385949061075"/>
    <m/>
    <x v="10"/>
    <x v="10"/>
    <m/>
    <x v="12"/>
    <m/>
    <m/>
    <m/>
  </r>
  <r>
    <n v="96.094080000000005"/>
    <x v="69"/>
    <n v="1015114"/>
    <n v="110"/>
    <x v="9"/>
    <n v="3.3759999999999999"/>
    <n v="27.463886255924173"/>
    <m/>
    <x v="10"/>
    <x v="10"/>
    <m/>
    <x v="12"/>
    <m/>
    <m/>
    <m/>
  </r>
  <r>
    <n v="96.215599999999995"/>
    <x v="149"/>
    <n v="1002680"/>
    <n v="2680"/>
    <x v="5"/>
    <n v="261.80160000000001"/>
    <n v="-0.63248658526151103"/>
    <m/>
    <x v="10"/>
    <x v="10"/>
    <m/>
    <x v="12"/>
    <m/>
    <m/>
    <m/>
  </r>
  <r>
    <n v="96.363"/>
    <x v="346"/>
    <n v="1016102"/>
    <n v="2827"/>
    <x v="6"/>
    <n v="12.036"/>
    <n v="7.0062313060817552"/>
    <m/>
    <x v="10"/>
    <x v="10"/>
    <m/>
    <x v="12"/>
    <m/>
    <m/>
    <m/>
  </r>
  <r>
    <n v="96.363"/>
    <x v="213"/>
    <n v="1007357"/>
    <n v="593"/>
    <x v="3"/>
    <n v="12.196"/>
    <n v="6.9011971138078065"/>
    <m/>
    <x v="10"/>
    <x v="10"/>
    <m/>
    <x v="12"/>
    <m/>
    <m/>
    <m/>
  </r>
  <r>
    <n v="96.363"/>
    <x v="129"/>
    <n v="1012077"/>
    <n v="1455"/>
    <x v="5"/>
    <n v="13.816000000000001"/>
    <n v="5.9747394325419796"/>
    <m/>
    <x v="10"/>
    <x v="10"/>
    <m/>
    <x v="12"/>
    <m/>
    <m/>
    <m/>
  </r>
  <r>
    <n v="96.363"/>
    <x v="199"/>
    <n v="1012207"/>
    <n v="1500"/>
    <x v="4"/>
    <n v="19.904"/>
    <n v="3.8413886655948555"/>
    <m/>
    <x v="10"/>
    <x v="10"/>
    <m/>
    <x v="12"/>
    <m/>
    <m/>
    <m/>
  </r>
  <r>
    <n v="96.363"/>
    <x v="223"/>
    <n v="1007653"/>
    <n v="2114"/>
    <x v="7"/>
    <n v="27.931999999999999"/>
    <n v="2.4499140770442502"/>
    <m/>
    <x v="10"/>
    <x v="10"/>
    <m/>
    <x v="12"/>
    <m/>
    <m/>
    <m/>
  </r>
  <r>
    <n v="96.363"/>
    <x v="205"/>
    <n v="1015509"/>
    <n v="2082"/>
    <x v="3"/>
    <n v="29.552"/>
    <n v="2.2607945316729836"/>
    <m/>
    <x v="10"/>
    <x v="10"/>
    <m/>
    <x v="12"/>
    <m/>
    <m/>
    <m/>
  </r>
  <r>
    <n v="96.363"/>
    <x v="122"/>
    <n v="1013600"/>
    <n v="1214"/>
    <x v="1"/>
    <n v="31.8"/>
    <n v="2.0302830188679244"/>
    <m/>
    <x v="10"/>
    <x v="10"/>
    <m/>
    <x v="12"/>
    <m/>
    <m/>
    <m/>
  </r>
  <r>
    <n v="96.363"/>
    <x v="160"/>
    <n v="1018547"/>
    <n v="1340"/>
    <x v="2"/>
    <n v="37.42"/>
    <n v="1.5751737039016567"/>
    <m/>
    <x v="10"/>
    <x v="10"/>
    <m/>
    <x v="12"/>
    <m/>
    <m/>
    <m/>
  </r>
  <r>
    <n v="96.363"/>
    <x v="356"/>
    <n v="1017968"/>
    <n v="829"/>
    <x v="0"/>
    <n v="48.003999999999998"/>
    <n v="1.0073952170652447"/>
    <m/>
    <x v="10"/>
    <x v="10"/>
    <m/>
    <x v="12"/>
    <m/>
    <m/>
    <m/>
  </r>
  <r>
    <n v="96.363"/>
    <x v="105"/>
    <n v="1013269"/>
    <n v="1764"/>
    <x v="2"/>
    <n v="52.5"/>
    <n v="0.83548571428571428"/>
    <m/>
    <x v="10"/>
    <x v="10"/>
    <m/>
    <x v="12"/>
    <m/>
    <m/>
    <m/>
  </r>
  <r>
    <n v="96.363"/>
    <x v="319"/>
    <n v="1012710"/>
    <n v="1504"/>
    <x v="0"/>
    <n v="54.28"/>
    <n v="0.77529476787030205"/>
    <m/>
    <x v="10"/>
    <x v="10"/>
    <m/>
    <x v="12"/>
    <m/>
    <m/>
    <m/>
  </r>
  <r>
    <n v="96.363"/>
    <x v="268"/>
    <n v="1010515"/>
    <n v="2118"/>
    <x v="5"/>
    <n v="62.616"/>
    <n v="0.53895170563434269"/>
    <m/>
    <x v="10"/>
    <x v="10"/>
    <m/>
    <x v="12"/>
    <m/>
    <m/>
    <m/>
  </r>
  <r>
    <n v="96.363"/>
    <x v="82"/>
    <n v="1008759"/>
    <n v="1203"/>
    <x v="6"/>
    <n v="74.123999999999995"/>
    <n v="0.30002428363283157"/>
    <m/>
    <x v="10"/>
    <x v="10"/>
    <m/>
    <x v="12"/>
    <m/>
    <m/>
    <m/>
  </r>
  <r>
    <n v="96.363"/>
    <x v="331"/>
    <n v="1011286"/>
    <n v="2293"/>
    <x v="1"/>
    <n v="79.475999999999999"/>
    <n v="0.21247923901555188"/>
    <m/>
    <x v="10"/>
    <x v="10"/>
    <m/>
    <x v="12"/>
    <m/>
    <m/>
    <m/>
  </r>
  <r>
    <n v="96.363"/>
    <x v="305"/>
    <n v="1018898"/>
    <n v="1576"/>
    <x v="3"/>
    <n v="88.468000000000004"/>
    <n v="8.924130759144544E-2"/>
    <m/>
    <x v="10"/>
    <x v="10"/>
    <m/>
    <x v="12"/>
    <m/>
    <m/>
    <m/>
  </r>
  <r>
    <n v="96.363"/>
    <x v="199"/>
    <n v="1011238"/>
    <n v="1237"/>
    <x v="2"/>
    <n v="90.248000000000005"/>
    <n v="6.7757734243418077E-2"/>
    <m/>
    <x v="10"/>
    <x v="10"/>
    <m/>
    <x v="12"/>
    <m/>
    <m/>
    <m/>
  </r>
  <r>
    <n v="96.363"/>
    <x v="257"/>
    <n v="1013915"/>
    <n v="2100"/>
    <x v="5"/>
    <n v="91.84"/>
    <n v="4.9248693379790896E-2"/>
    <m/>
    <x v="10"/>
    <x v="10"/>
    <m/>
    <x v="12"/>
    <m/>
    <m/>
    <m/>
  </r>
  <r>
    <n v="96.363"/>
    <x v="291"/>
    <n v="1018168"/>
    <n v="353"/>
    <x v="1"/>
    <n v="92.495999999999995"/>
    <n v="4.1807213284898857E-2"/>
    <m/>
    <x v="10"/>
    <x v="10"/>
    <m/>
    <x v="12"/>
    <m/>
    <m/>
    <m/>
  </r>
  <r>
    <n v="96.363"/>
    <x v="48"/>
    <n v="1016048"/>
    <n v="205"/>
    <x v="6"/>
    <n v="105.328"/>
    <n v="-8.5115069117423697E-2"/>
    <m/>
    <x v="10"/>
    <x v="10"/>
    <m/>
    <x v="12"/>
    <m/>
    <m/>
    <m/>
  </r>
  <r>
    <n v="96.363"/>
    <x v="233"/>
    <n v="1019475"/>
    <n v="1684"/>
    <x v="1"/>
    <n v="113.852"/>
    <n v="-0.15361170642588626"/>
    <m/>
    <x v="10"/>
    <x v="10"/>
    <m/>
    <x v="12"/>
    <m/>
    <m/>
    <m/>
  </r>
  <r>
    <n v="96.363"/>
    <x v="231"/>
    <n v="1010874"/>
    <n v="1562"/>
    <x v="6"/>
    <n v="131.83600000000001"/>
    <n v="-0.26906914651536767"/>
    <m/>
    <x v="10"/>
    <x v="10"/>
    <m/>
    <x v="12"/>
    <m/>
    <m/>
    <m/>
  </r>
  <r>
    <n v="96.363"/>
    <x v="305"/>
    <n v="1007055"/>
    <n v="1504"/>
    <x v="2"/>
    <n v="136.29599999999999"/>
    <n v="-0.29298732171156888"/>
    <m/>
    <x v="10"/>
    <x v="10"/>
    <m/>
    <x v="12"/>
    <m/>
    <m/>
    <m/>
  </r>
  <r>
    <n v="96.363"/>
    <x v="241"/>
    <n v="1008863"/>
    <n v="1181"/>
    <x v="6"/>
    <n v="104.288"/>
    <n v="-7.5991485118134375E-2"/>
    <m/>
    <x v="10"/>
    <x v="10"/>
    <m/>
    <x v="12"/>
    <m/>
    <m/>
    <m/>
  </r>
  <r>
    <n v="96.363"/>
    <x v="180"/>
    <n v="1018054"/>
    <n v="2459"/>
    <x v="3"/>
    <n v="136.33199999999999"/>
    <n v="-0.29317401637179824"/>
    <m/>
    <x v="10"/>
    <x v="10"/>
    <m/>
    <x v="12"/>
    <m/>
    <m/>
    <m/>
  </r>
  <r>
    <n v="96.363"/>
    <x v="41"/>
    <n v="1017250"/>
    <n v="1846"/>
    <x v="8"/>
    <n v="137.45599999999999"/>
    <n v="-0.2989538470492375"/>
    <m/>
    <x v="10"/>
    <x v="10"/>
    <m/>
    <x v="12"/>
    <m/>
    <m/>
    <m/>
  </r>
  <r>
    <n v="96.380927999999997"/>
    <x v="195"/>
    <n v="1005410"/>
    <n v="69"/>
    <x v="1"/>
    <n v="277.43360000000001"/>
    <n v="-0.65259821449168387"/>
    <m/>
    <x v="10"/>
    <x v="10"/>
    <m/>
    <x v="12"/>
    <m/>
    <m/>
    <m/>
  </r>
  <r>
    <n v="96.380927999999997"/>
    <x v="87"/>
    <n v="1016290"/>
    <n v="2198"/>
    <x v="9"/>
    <n v="63.293599999999998"/>
    <n v="0.52275945751229191"/>
    <m/>
    <x v="10"/>
    <x v="10"/>
    <m/>
    <x v="12"/>
    <m/>
    <m/>
    <m/>
  </r>
  <r>
    <n v="96.616"/>
    <x v="76"/>
    <n v="1003794"/>
    <n v="989"/>
    <x v="6"/>
    <n v="183.49440000000001"/>
    <n v="-0.47346622022252455"/>
    <m/>
    <x v="10"/>
    <x v="10"/>
    <m/>
    <x v="12"/>
    <m/>
    <m/>
    <m/>
  </r>
  <r>
    <n v="96.616"/>
    <x v="189"/>
    <n v="1002669"/>
    <n v="2669"/>
    <x v="3"/>
    <n v="335.2672"/>
    <n v="-0.71182388256292295"/>
    <m/>
    <x v="10"/>
    <x v="10"/>
    <m/>
    <x v="12"/>
    <m/>
    <m/>
    <m/>
  </r>
  <r>
    <n v="96.647199999999998"/>
    <x v="163"/>
    <n v="1003223"/>
    <n v="1834"/>
    <x v="5"/>
    <n v="150.83840000000001"/>
    <n v="-0.35926660585103004"/>
    <m/>
    <x v="10"/>
    <x v="10"/>
    <m/>
    <x v="12"/>
    <m/>
    <m/>
    <m/>
  </r>
  <r>
    <n v="96.811199999999999"/>
    <x v="201"/>
    <n v="1005722"/>
    <n v="2125"/>
    <x v="3"/>
    <n v="29.58"/>
    <n v="2.2728600405679513"/>
    <m/>
    <x v="10"/>
    <x v="10"/>
    <m/>
    <x v="12"/>
    <m/>
    <m/>
    <m/>
  </r>
  <r>
    <n v="96.811199999999999"/>
    <x v="253"/>
    <n v="1017794"/>
    <n v="2224"/>
    <x v="8"/>
    <n v="4.7519999999999998"/>
    <n v="19.372727272727275"/>
    <m/>
    <x v="10"/>
    <x v="10"/>
    <m/>
    <x v="12"/>
    <m/>
    <m/>
    <m/>
  </r>
  <r>
    <n v="96.811199999999999"/>
    <x v="117"/>
    <n v="1016041"/>
    <n v="1251"/>
    <x v="2"/>
    <n v="19.364000000000001"/>
    <n v="3.9995455484404046"/>
    <m/>
    <x v="10"/>
    <x v="10"/>
    <m/>
    <x v="12"/>
    <m/>
    <m/>
    <m/>
  </r>
  <r>
    <n v="96.811199999999999"/>
    <x v="112"/>
    <n v="1017954"/>
    <n v="18"/>
    <x v="5"/>
    <n v="20.488"/>
    <n v="3.7252635689183915"/>
    <m/>
    <x v="10"/>
    <x v="10"/>
    <m/>
    <x v="12"/>
    <m/>
    <m/>
    <m/>
  </r>
  <r>
    <n v="96.811199999999999"/>
    <x v="296"/>
    <n v="1015801"/>
    <n v="1852"/>
    <x v="3"/>
    <n v="48.076000000000001"/>
    <n v="1.0137116232631667"/>
    <m/>
    <x v="10"/>
    <x v="10"/>
    <m/>
    <x v="12"/>
    <m/>
    <m/>
    <m/>
  </r>
  <r>
    <n v="96.811199999999999"/>
    <x v="320"/>
    <n v="1007129"/>
    <n v="1360"/>
    <x v="0"/>
    <n v="49.4"/>
    <n v="0.95974089068825919"/>
    <m/>
    <x v="10"/>
    <x v="10"/>
    <m/>
    <x v="12"/>
    <m/>
    <m/>
    <m/>
  </r>
  <r>
    <n v="96.811199999999999"/>
    <x v="285"/>
    <n v="1014048"/>
    <n v="2256"/>
    <x v="2"/>
    <n v="53.695999999999998"/>
    <n v="0.80294994040524437"/>
    <m/>
    <x v="10"/>
    <x v="10"/>
    <m/>
    <x v="12"/>
    <m/>
    <m/>
    <m/>
  </r>
  <r>
    <n v="96.811199999999999"/>
    <x v="360"/>
    <n v="1016114"/>
    <n v="418"/>
    <x v="7"/>
    <n v="55.332000000000001"/>
    <n v="0.74964216005204942"/>
    <m/>
    <x v="10"/>
    <x v="10"/>
    <m/>
    <x v="12"/>
    <m/>
    <m/>
    <m/>
  </r>
  <r>
    <n v="96.811199999999999"/>
    <x v="259"/>
    <n v="1011637"/>
    <n v="2354"/>
    <x v="1"/>
    <n v="62.688000000000002"/>
    <n v="0.54433384379785599"/>
    <m/>
    <x v="10"/>
    <x v="10"/>
    <m/>
    <x v="12"/>
    <m/>
    <m/>
    <m/>
  </r>
  <r>
    <n v="96.811199999999999"/>
    <x v="302"/>
    <n v="1018488"/>
    <n v="353"/>
    <x v="4"/>
    <n v="66.06"/>
    <n v="0.46550408719346043"/>
    <m/>
    <x v="10"/>
    <x v="10"/>
    <m/>
    <x v="12"/>
    <m/>
    <m/>
    <m/>
  </r>
  <r>
    <n v="96.811199999999999"/>
    <x v="332"/>
    <n v="1014168"/>
    <n v="1843"/>
    <x v="1"/>
    <n v="69.432000000000002"/>
    <n v="0.39433114414103004"/>
    <m/>
    <x v="10"/>
    <x v="10"/>
    <m/>
    <x v="12"/>
    <m/>
    <m/>
    <m/>
  </r>
  <r>
    <n v="96.811199999999999"/>
    <x v="318"/>
    <n v="1012167"/>
    <n v="2240"/>
    <x v="3"/>
    <n v="70.555999999999997"/>
    <n v="0.37211860082771137"/>
    <m/>
    <x v="10"/>
    <x v="10"/>
    <m/>
    <x v="12"/>
    <m/>
    <m/>
    <m/>
  </r>
  <r>
    <n v="96.811199999999999"/>
    <x v="182"/>
    <n v="1019431"/>
    <n v="1605"/>
    <x v="0"/>
    <n v="93.548000000000002"/>
    <n v="3.4882627100525906E-2"/>
    <m/>
    <x v="10"/>
    <x v="10"/>
    <m/>
    <x v="12"/>
    <m/>
    <m/>
    <m/>
  </r>
  <r>
    <n v="96.811199999999999"/>
    <x v="303"/>
    <n v="1016270"/>
    <n v="2"/>
    <x v="3"/>
    <n v="100.904"/>
    <n v="-4.0561325616427467E-2"/>
    <m/>
    <x v="10"/>
    <x v="10"/>
    <m/>
    <x v="12"/>
    <m/>
    <m/>
    <m/>
  </r>
  <r>
    <n v="96.811199999999999"/>
    <x v="139"/>
    <n v="1008204"/>
    <n v="2287"/>
    <x v="1"/>
    <n v="110.304"/>
    <n v="-0.12232375979112274"/>
    <m/>
    <x v="10"/>
    <x v="10"/>
    <m/>
    <x v="12"/>
    <m/>
    <m/>
    <m/>
  </r>
  <r>
    <n v="96.811199999999999"/>
    <x v="45"/>
    <n v="1015789"/>
    <n v="1350"/>
    <x v="8"/>
    <n v="129.00399999999999"/>
    <n v="-0.24954885119841241"/>
    <m/>
    <x v="10"/>
    <x v="10"/>
    <m/>
    <x v="12"/>
    <m/>
    <m/>
    <m/>
  </r>
  <r>
    <n v="96.811199999999999"/>
    <x v="135"/>
    <n v="1009813"/>
    <n v="105"/>
    <x v="5"/>
    <n v="130.12799999999999"/>
    <n v="-0.25603098487642928"/>
    <m/>
    <x v="10"/>
    <x v="10"/>
    <m/>
    <x v="12"/>
    <m/>
    <m/>
    <m/>
  </r>
  <r>
    <n v="96.811199999999999"/>
    <x v="247"/>
    <n v="1016227"/>
    <n v="835"/>
    <x v="5"/>
    <n v="131.25200000000001"/>
    <n v="-0.26240209672995463"/>
    <m/>
    <x v="10"/>
    <x v="10"/>
    <m/>
    <x v="12"/>
    <m/>
    <m/>
    <m/>
  </r>
  <r>
    <n v="96.811199999999999"/>
    <x v="245"/>
    <n v="1017072"/>
    <n v="837"/>
    <x v="1"/>
    <n v="133.5"/>
    <n v="-0.27482247191011239"/>
    <m/>
    <x v="10"/>
    <x v="10"/>
    <m/>
    <x v="12"/>
    <m/>
    <m/>
    <m/>
  </r>
  <r>
    <n v="96.811199999999999"/>
    <x v="142"/>
    <n v="1014478"/>
    <n v="443"/>
    <x v="6"/>
    <n v="137.99600000000001"/>
    <n v="-0.29844923041247579"/>
    <m/>
    <x v="10"/>
    <x v="10"/>
    <m/>
    <x v="12"/>
    <m/>
    <m/>
    <m/>
  </r>
  <r>
    <n v="96.811199999999999"/>
    <x v="251"/>
    <n v="1009172"/>
    <n v="1705"/>
    <x v="4"/>
    <n v="173.68799999999999"/>
    <n v="-0.44261434295978991"/>
    <m/>
    <x v="10"/>
    <x v="10"/>
    <m/>
    <x v="12"/>
    <m/>
    <m/>
    <m/>
  </r>
  <r>
    <n v="96.811199999999999"/>
    <x v="147"/>
    <n v="1007834"/>
    <n v="1279"/>
    <x v="7"/>
    <n v="179.04400000000001"/>
    <n v="-0.4592882196555037"/>
    <m/>
    <x v="10"/>
    <x v="10"/>
    <m/>
    <x v="12"/>
    <m/>
    <m/>
    <m/>
  </r>
  <r>
    <n v="96.811199999999999"/>
    <x v="311"/>
    <n v="1007620"/>
    <n v="2425"/>
    <x v="2"/>
    <n v="196.55600000000001"/>
    <n v="-0.50746250432446738"/>
    <m/>
    <x v="10"/>
    <x v="10"/>
    <m/>
    <x v="12"/>
    <m/>
    <m/>
    <m/>
  </r>
  <r>
    <n v="96.961280000000002"/>
    <x v="101"/>
    <n v="1001457"/>
    <n v="1457"/>
    <x v="3"/>
    <n v="542.86368000000004"/>
    <n v="-0.82138926663872602"/>
    <m/>
    <x v="10"/>
    <x v="10"/>
    <m/>
    <x v="12"/>
    <m/>
    <m/>
    <m/>
  </r>
  <r>
    <n v="97.123519999999999"/>
    <x v="157"/>
    <n v="1001755"/>
    <n v="1755"/>
    <x v="0"/>
    <n v="242.49279999999999"/>
    <n v="-0.59947874741023244"/>
    <m/>
    <x v="10"/>
    <x v="10"/>
    <m/>
    <x v="12"/>
    <m/>
    <m/>
    <m/>
  </r>
  <r>
    <n v="97.177599999999998"/>
    <x v="336"/>
    <n v="1003580"/>
    <n v="1116"/>
    <x v="2"/>
    <n v="101.7664"/>
    <n v="-4.5091503679013954E-2"/>
    <m/>
    <x v="10"/>
    <x v="10"/>
    <m/>
    <x v="12"/>
    <m/>
    <m/>
    <m/>
  </r>
  <r>
    <n v="97.177599999999998"/>
    <x v="0"/>
    <n v="1004248"/>
    <n v="1045"/>
    <x v="1"/>
    <n v="236.4288"/>
    <n v="-0.58897731579232304"/>
    <m/>
    <x v="10"/>
    <x v="10"/>
    <m/>
    <x v="12"/>
    <m/>
    <m/>
    <m/>
  </r>
  <r>
    <n v="97.259399999999999"/>
    <x v="228"/>
    <n v="1016861"/>
    <n v="680"/>
    <x v="7"/>
    <n v="7.0279999999999996"/>
    <n v="12.838844621513944"/>
    <m/>
    <x v="10"/>
    <x v="10"/>
    <m/>
    <x v="12"/>
    <m/>
    <m/>
    <m/>
  </r>
  <r>
    <n v="97.259399999999999"/>
    <x v="158"/>
    <n v="1009016"/>
    <n v="2714"/>
    <x v="0"/>
    <n v="16.891999999999999"/>
    <n v="4.757719630594365"/>
    <m/>
    <x v="10"/>
    <x v="10"/>
    <m/>
    <x v="12"/>
    <m/>
    <m/>
    <m/>
  </r>
  <r>
    <n v="97.259399999999999"/>
    <x v="1"/>
    <n v="1017805"/>
    <n v="960"/>
    <x v="6"/>
    <n v="17.143999999999998"/>
    <n v="4.6730867942137193"/>
    <m/>
    <x v="10"/>
    <x v="10"/>
    <m/>
    <x v="12"/>
    <m/>
    <m/>
    <m/>
  </r>
  <r>
    <n v="97.259399999999999"/>
    <x v="248"/>
    <n v="1016042"/>
    <n v="613"/>
    <x v="4"/>
    <n v="20.515999999999998"/>
    <n v="3.7406609475531298"/>
    <m/>
    <x v="10"/>
    <x v="10"/>
    <m/>
    <x v="12"/>
    <m/>
    <m/>
    <m/>
  </r>
  <r>
    <n v="97.259399999999999"/>
    <x v="178"/>
    <n v="1015897"/>
    <n v="909"/>
    <x v="2"/>
    <n v="22.196000000000002"/>
    <n v="3.3818435754189942"/>
    <m/>
    <x v="10"/>
    <x v="10"/>
    <m/>
    <x v="12"/>
    <m/>
    <m/>
    <m/>
  </r>
  <r>
    <n v="97.259399999999999"/>
    <x v="48"/>
    <n v="1009083"/>
    <n v="2717"/>
    <x v="8"/>
    <n v="24.38"/>
    <n v="2.9893109105824447"/>
    <m/>
    <x v="10"/>
    <x v="10"/>
    <m/>
    <x v="12"/>
    <m/>
    <m/>
    <m/>
  </r>
  <r>
    <n v="97.259399999999999"/>
    <x v="270"/>
    <n v="1018557"/>
    <n v="2716"/>
    <x v="5"/>
    <n v="32.311999999999998"/>
    <n v="2.0100086655112652"/>
    <m/>
    <x v="10"/>
    <x v="10"/>
    <m/>
    <x v="12"/>
    <m/>
    <m/>
    <m/>
  </r>
  <r>
    <n v="97.259399999999999"/>
    <x v="197"/>
    <n v="1012275"/>
    <n v="479"/>
    <x v="4"/>
    <n v="42.427999999999997"/>
    <n v="1.2923399641746018"/>
    <m/>
    <x v="10"/>
    <x v="10"/>
    <m/>
    <x v="12"/>
    <m/>
    <m/>
    <m/>
  </r>
  <r>
    <n v="97.259399999999999"/>
    <x v="65"/>
    <n v="1009732"/>
    <n v="2626"/>
    <x v="6"/>
    <n v="42.996000000000002"/>
    <n v="1.2620569355288862"/>
    <m/>
    <x v="10"/>
    <x v="10"/>
    <m/>
    <x v="12"/>
    <m/>
    <m/>
    <m/>
  </r>
  <r>
    <n v="97.259399999999999"/>
    <x v="279"/>
    <n v="1018782"/>
    <n v="1922"/>
    <x v="4"/>
    <n v="46.923999999999999"/>
    <n v="1.0727005370386156"/>
    <m/>
    <x v="10"/>
    <x v="10"/>
    <m/>
    <x v="12"/>
    <m/>
    <m/>
    <m/>
  </r>
  <r>
    <n v="97.259399999999999"/>
    <x v="268"/>
    <n v="1010835"/>
    <n v="485"/>
    <x v="4"/>
    <n v="67.724000000000004"/>
    <n v="0.43611422833855051"/>
    <m/>
    <x v="10"/>
    <x v="10"/>
    <m/>
    <x v="12"/>
    <m/>
    <m/>
    <m/>
  </r>
  <r>
    <n v="97.259399999999999"/>
    <x v="204"/>
    <n v="1006268"/>
    <n v="936"/>
    <x v="1"/>
    <n v="70.808000000000007"/>
    <n v="0.37356513388317691"/>
    <m/>
    <x v="10"/>
    <x v="10"/>
    <m/>
    <x v="12"/>
    <m/>
    <m/>
    <m/>
  </r>
  <r>
    <n v="97.259399999999999"/>
    <x v="186"/>
    <n v="1018988"/>
    <n v="2498"/>
    <x v="5"/>
    <n v="76.147999999999996"/>
    <n v="0.27724168724063669"/>
    <m/>
    <x v="10"/>
    <x v="10"/>
    <m/>
    <x v="12"/>
    <m/>
    <m/>
    <m/>
  </r>
  <r>
    <n v="97.259399999999999"/>
    <x v="81"/>
    <n v="1017189"/>
    <n v="539"/>
    <x v="2"/>
    <n v="83.46"/>
    <n v="0.16534148094895768"/>
    <m/>
    <x v="10"/>
    <x v="10"/>
    <m/>
    <x v="12"/>
    <m/>
    <m/>
    <m/>
  </r>
  <r>
    <n v="97.259399999999999"/>
    <x v="212"/>
    <n v="1006519"/>
    <n v="137"/>
    <x v="8"/>
    <n v="94.016000000000005"/>
    <n v="3.4498383253914161E-2"/>
    <m/>
    <x v="10"/>
    <x v="10"/>
    <m/>
    <x v="12"/>
    <m/>
    <m/>
    <m/>
  </r>
  <r>
    <n v="97.259399999999999"/>
    <x v="330"/>
    <n v="1008699"/>
    <n v="1538"/>
    <x v="7"/>
    <n v="98.188000000000002"/>
    <n v="-9.4573674990834217E-3"/>
    <m/>
    <x v="10"/>
    <x v="10"/>
    <m/>
    <x v="12"/>
    <m/>
    <m/>
    <m/>
  </r>
  <r>
    <n v="97.259399999999999"/>
    <x v="247"/>
    <n v="1018708"/>
    <n v="530"/>
    <x v="5"/>
    <n v="99.751999999999995"/>
    <n v="-2.4987970166011668E-2"/>
    <m/>
    <x v="10"/>
    <x v="10"/>
    <m/>
    <x v="12"/>
    <m/>
    <m/>
    <m/>
  </r>
  <r>
    <n v="97.259399999999999"/>
    <x v="130"/>
    <n v="1011170"/>
    <n v="2114"/>
    <x v="6"/>
    <n v="104.816"/>
    <n v="-7.2093955121355552E-2"/>
    <m/>
    <x v="10"/>
    <x v="10"/>
    <m/>
    <x v="12"/>
    <m/>
    <m/>
    <m/>
  </r>
  <r>
    <n v="97.259399999999999"/>
    <x v="74"/>
    <n v="1014767"/>
    <n v="1473"/>
    <x v="8"/>
    <n v="120.55200000000001"/>
    <n v="-0.19321620545490747"/>
    <m/>
    <x v="10"/>
    <x v="10"/>
    <m/>
    <x v="12"/>
    <m/>
    <m/>
    <m/>
  </r>
  <r>
    <n v="97.259399999999999"/>
    <x v="361"/>
    <n v="1017789"/>
    <n v="293"/>
    <x v="8"/>
    <n v="128.41999999999999"/>
    <n v="-0.24264600529512531"/>
    <m/>
    <x v="10"/>
    <x v="10"/>
    <m/>
    <x v="12"/>
    <m/>
    <m/>
    <m/>
  </r>
  <r>
    <n v="97.259399999999999"/>
    <x v="114"/>
    <n v="1008314"/>
    <n v="946"/>
    <x v="0"/>
    <n v="134.06399999999999"/>
    <n v="-0.2745300751879699"/>
    <m/>
    <x v="10"/>
    <x v="10"/>
    <m/>
    <x v="12"/>
    <m/>
    <m/>
    <m/>
  </r>
  <r>
    <n v="97.259399999999999"/>
    <x v="299"/>
    <n v="1007897"/>
    <n v="2489"/>
    <x v="1"/>
    <n v="141.072"/>
    <n v="-0.31056907111262338"/>
    <m/>
    <x v="10"/>
    <x v="10"/>
    <m/>
    <x v="12"/>
    <m/>
    <m/>
    <m/>
  </r>
  <r>
    <n v="97.259399999999999"/>
    <x v="288"/>
    <n v="1008028"/>
    <n v="2833"/>
    <x v="3"/>
    <n v="205.68"/>
    <n v="-0.52713243873978999"/>
    <m/>
    <x v="10"/>
    <x v="10"/>
    <m/>
    <x v="12"/>
    <m/>
    <m/>
    <m/>
  </r>
  <r>
    <n v="97.619600000000005"/>
    <x v="346"/>
    <n v="1004866"/>
    <n v="1882"/>
    <x v="3"/>
    <n v="223.10720000000001"/>
    <n v="-0.56245428206709602"/>
    <m/>
    <x v="10"/>
    <x v="10"/>
    <m/>
    <x v="12"/>
    <m/>
    <m/>
    <m/>
  </r>
  <r>
    <n v="97.707599999999999"/>
    <x v="214"/>
    <n v="1013510"/>
    <n v="80"/>
    <x v="4"/>
    <n v="9.2919999999999998"/>
    <n v="9.5152389151958676"/>
    <m/>
    <x v="10"/>
    <x v="10"/>
    <m/>
    <x v="12"/>
    <m/>
    <m/>
    <m/>
  </r>
  <r>
    <n v="97.707599999999999"/>
    <x v="154"/>
    <n v="1006602"/>
    <n v="455"/>
    <x v="3"/>
    <n v="9.3840000000000003"/>
    <n v="9.412148337595907"/>
    <m/>
    <x v="10"/>
    <x v="10"/>
    <m/>
    <x v="12"/>
    <m/>
    <m/>
    <m/>
  </r>
  <r>
    <n v="97.707599999999999"/>
    <x v="44"/>
    <n v="1012138"/>
    <n v="2419"/>
    <x v="8"/>
    <n v="16.559999999999999"/>
    <n v="4.9002173913043476"/>
    <m/>
    <x v="10"/>
    <x v="10"/>
    <m/>
    <x v="12"/>
    <m/>
    <m/>
    <m/>
  </r>
  <r>
    <n v="97.707599999999999"/>
    <x v="255"/>
    <n v="1007604"/>
    <n v="2607"/>
    <x v="7"/>
    <n v="19.228000000000002"/>
    <n v="4.0815269398793426"/>
    <m/>
    <x v="10"/>
    <x v="10"/>
    <m/>
    <x v="12"/>
    <m/>
    <m/>
    <m/>
  </r>
  <r>
    <n v="97.707599999999999"/>
    <x v="206"/>
    <n v="1016576"/>
    <n v="1682"/>
    <x v="8"/>
    <n v="20.532"/>
    <n v="3.7587960257159558"/>
    <m/>
    <x v="10"/>
    <x v="10"/>
    <m/>
    <x v="12"/>
    <m/>
    <m/>
    <m/>
  </r>
  <r>
    <n v="97.707599999999999"/>
    <x v="251"/>
    <n v="1008410"/>
    <n v="1270"/>
    <x v="4"/>
    <n v="21.324000000000002"/>
    <n v="3.5820483961733256"/>
    <m/>
    <x v="10"/>
    <x v="10"/>
    <m/>
    <x v="12"/>
    <m/>
    <m/>
    <m/>
  </r>
  <r>
    <n v="97.707599999999999"/>
    <x v="152"/>
    <n v="1011746"/>
    <n v="2848"/>
    <x v="3"/>
    <n v="22.18"/>
    <n v="3.405211902614969"/>
    <m/>
    <x v="10"/>
    <x v="10"/>
    <m/>
    <x v="12"/>
    <m/>
    <m/>
    <m/>
  </r>
  <r>
    <n v="97.707599999999999"/>
    <x v="89"/>
    <n v="1016047"/>
    <n v="210"/>
    <x v="8"/>
    <n v="35.667999999999999"/>
    <n v="1.7393630144667489"/>
    <m/>
    <x v="10"/>
    <x v="10"/>
    <m/>
    <x v="12"/>
    <m/>
    <m/>
    <m/>
  </r>
  <r>
    <n v="97.707599999999999"/>
    <x v="249"/>
    <n v="1009786"/>
    <n v="1082"/>
    <x v="4"/>
    <n v="69.388000000000005"/>
    <n v="0.4081339712918659"/>
    <m/>
    <x v="10"/>
    <x v="10"/>
    <m/>
    <x v="12"/>
    <m/>
    <m/>
    <m/>
  </r>
  <r>
    <n v="97.707599999999999"/>
    <x v="45"/>
    <n v="1006716"/>
    <n v="422"/>
    <x v="5"/>
    <n v="73.176000000000002"/>
    <n v="0.33524106264348963"/>
    <m/>
    <x v="10"/>
    <x v="10"/>
    <m/>
    <x v="12"/>
    <m/>
    <m/>
    <m/>
  </r>
  <r>
    <n v="97.707599999999999"/>
    <x v="275"/>
    <n v="1019081"/>
    <n v="1076"/>
    <x v="4"/>
    <n v="78.98"/>
    <n v="0.23711825778678139"/>
    <m/>
    <x v="10"/>
    <x v="10"/>
    <m/>
    <x v="12"/>
    <m/>
    <m/>
    <m/>
  </r>
  <r>
    <n v="97.707599999999999"/>
    <x v="6"/>
    <n v="1006698"/>
    <n v="2083"/>
    <x v="8"/>
    <n v="174.988"/>
    <n v="-0.4416325690904519"/>
    <m/>
    <x v="10"/>
    <x v="10"/>
    <m/>
    <x v="12"/>
    <m/>
    <m/>
    <m/>
  </r>
  <r>
    <n v="97.905600000000007"/>
    <x v="163"/>
    <n v="1005029"/>
    <n v="1639"/>
    <x v="5"/>
    <n v="388.16640000000001"/>
    <n v="-0.74777415046742846"/>
    <m/>
    <x v="10"/>
    <x v="10"/>
    <m/>
    <x v="12"/>
    <m/>
    <m/>
    <m/>
  </r>
  <r>
    <n v="97.994"/>
    <x v="84"/>
    <n v="1002975"/>
    <n v="2629"/>
    <x v="4"/>
    <n v="279.93599999999998"/>
    <n v="-0.64994141518061266"/>
    <m/>
    <x v="10"/>
    <x v="10"/>
    <m/>
    <x v="12"/>
    <m/>
    <m/>
    <m/>
  </r>
  <r>
    <n v="98.155799999999999"/>
    <x v="147"/>
    <n v="1017896"/>
    <n v="2014"/>
    <x v="7"/>
    <n v="77.796000000000006"/>
    <n v="0.26170754280425718"/>
    <m/>
    <x v="10"/>
    <x v="10"/>
    <m/>
    <x v="12"/>
    <m/>
    <m/>
    <m/>
  </r>
  <r>
    <n v="98.155799999999999"/>
    <x v="64"/>
    <n v="1011353"/>
    <n v="2583"/>
    <x v="1"/>
    <n v="84.54"/>
    <n v="0.16105748757984376"/>
    <m/>
    <x v="10"/>
    <x v="10"/>
    <m/>
    <x v="12"/>
    <m/>
    <m/>
    <m/>
  </r>
  <r>
    <n v="98.155799999999999"/>
    <x v="319"/>
    <n v="1014073"/>
    <n v="929"/>
    <x v="1"/>
    <n v="103.648"/>
    <n v="-5.298896264279096E-2"/>
    <m/>
    <x v="10"/>
    <x v="10"/>
    <m/>
    <x v="12"/>
    <m/>
    <m/>
    <m/>
  </r>
  <r>
    <n v="98.155799999999999"/>
    <x v="270"/>
    <n v="1014382"/>
    <n v="2381"/>
    <x v="4"/>
    <n v="4.7359999999999998"/>
    <n v="19.725464527027025"/>
    <m/>
    <x v="10"/>
    <x v="10"/>
    <m/>
    <x v="12"/>
    <m/>
    <m/>
    <m/>
  </r>
  <r>
    <n v="98.155799999999999"/>
    <x v="71"/>
    <n v="1006838"/>
    <n v="2108"/>
    <x v="6"/>
    <n v="13.772"/>
    <n v="6.1272001161777512"/>
    <m/>
    <x v="10"/>
    <x v="10"/>
    <m/>
    <x v="12"/>
    <m/>
    <m/>
    <m/>
  </r>
  <r>
    <n v="98.155799999999999"/>
    <x v="56"/>
    <n v="1012304"/>
    <n v="2554"/>
    <x v="6"/>
    <n v="18.224"/>
    <n v="4.3860733099209828"/>
    <m/>
    <x v="10"/>
    <x v="10"/>
    <m/>
    <x v="12"/>
    <m/>
    <m/>
    <m/>
  </r>
  <r>
    <n v="98.155799999999999"/>
    <x v="316"/>
    <n v="1015799"/>
    <n v="2486"/>
    <x v="6"/>
    <n v="18.867999999999999"/>
    <n v="4.2022365910536363"/>
    <m/>
    <x v="10"/>
    <x v="10"/>
    <m/>
    <x v="12"/>
    <m/>
    <m/>
    <m/>
  </r>
  <r>
    <n v="98.155799999999999"/>
    <x v="144"/>
    <n v="1006706"/>
    <n v="2447"/>
    <x v="5"/>
    <n v="21.867999999999999"/>
    <n v="3.488558624474118"/>
    <m/>
    <x v="10"/>
    <x v="10"/>
    <m/>
    <x v="12"/>
    <m/>
    <m/>
    <m/>
  </r>
  <r>
    <n v="98.155799999999999"/>
    <x v="162"/>
    <n v="1013350"/>
    <n v="2562"/>
    <x v="4"/>
    <n v="33.479999999999997"/>
    <n v="1.9317741935483876"/>
    <m/>
    <x v="10"/>
    <x v="10"/>
    <m/>
    <x v="12"/>
    <m/>
    <m/>
    <m/>
  </r>
  <r>
    <n v="98.155799999999999"/>
    <x v="32"/>
    <n v="1007392"/>
    <n v="2461"/>
    <x v="7"/>
    <n v="34.735999999999997"/>
    <n v="1.8257657761400279"/>
    <m/>
    <x v="10"/>
    <x v="10"/>
    <m/>
    <x v="12"/>
    <m/>
    <m/>
    <m/>
  </r>
  <r>
    <n v="98.155799999999999"/>
    <x v="246"/>
    <n v="1006357"/>
    <n v="1757"/>
    <x v="8"/>
    <n v="37.576000000000001"/>
    <n v="1.6121939535873961"/>
    <m/>
    <x v="10"/>
    <x v="10"/>
    <m/>
    <x v="12"/>
    <m/>
    <m/>
    <m/>
  </r>
  <r>
    <n v="98.155799999999999"/>
    <x v="215"/>
    <n v="1013472"/>
    <n v="2632"/>
    <x v="5"/>
    <n v="39.1"/>
    <n v="1.5103785166240409"/>
    <m/>
    <x v="10"/>
    <x v="10"/>
    <m/>
    <x v="12"/>
    <m/>
    <m/>
    <m/>
  </r>
  <r>
    <n v="98.155799999999999"/>
    <x v="55"/>
    <n v="1009370"/>
    <n v="2791"/>
    <x v="2"/>
    <n v="54.835999999999999"/>
    <n v="0.78998832883507186"/>
    <m/>
    <x v="10"/>
    <x v="10"/>
    <m/>
    <x v="12"/>
    <m/>
    <m/>
    <m/>
  </r>
  <r>
    <n v="98.155799999999999"/>
    <x v="24"/>
    <n v="1019245"/>
    <n v="1215"/>
    <x v="3"/>
    <n v="88.555999999999997"/>
    <n v="0.10840372193866031"/>
    <m/>
    <x v="10"/>
    <x v="10"/>
    <m/>
    <x v="12"/>
    <m/>
    <m/>
    <m/>
  </r>
  <r>
    <n v="98.155799999999999"/>
    <x v="186"/>
    <n v="1011827"/>
    <n v="1700"/>
    <x v="0"/>
    <n v="90.804000000000002"/>
    <n v="8.0963393683097629E-2"/>
    <m/>
    <x v="10"/>
    <x v="10"/>
    <m/>
    <x v="12"/>
    <m/>
    <m/>
    <m/>
  </r>
  <r>
    <n v="98.155799999999999"/>
    <x v="342"/>
    <n v="1016672"/>
    <n v="1420"/>
    <x v="2"/>
    <n v="102.044"/>
    <n v="-3.8103171181059131E-2"/>
    <m/>
    <x v="10"/>
    <x v="10"/>
    <m/>
    <x v="12"/>
    <m/>
    <m/>
    <m/>
  </r>
  <r>
    <n v="98.155799999999999"/>
    <x v="200"/>
    <n v="1016815"/>
    <n v="2127"/>
    <x v="1"/>
    <n v="103.16800000000001"/>
    <n v="-4.8582893920595602E-2"/>
    <m/>
    <x v="10"/>
    <x v="10"/>
    <m/>
    <x v="12"/>
    <m/>
    <m/>
    <m/>
  </r>
  <r>
    <n v="98.155799999999999"/>
    <x v="210"/>
    <n v="1010591"/>
    <n v="1945"/>
    <x v="2"/>
    <n v="108.14400000000001"/>
    <n v="-9.2360186418109239E-2"/>
    <m/>
    <x v="10"/>
    <x v="10"/>
    <m/>
    <x v="12"/>
    <m/>
    <m/>
    <m/>
  </r>
  <r>
    <n v="98.155799999999999"/>
    <x v="23"/>
    <n v="1006667"/>
    <n v="1587"/>
    <x v="1"/>
    <n v="110.976"/>
    <n v="-0.11552227508650519"/>
    <m/>
    <x v="10"/>
    <x v="10"/>
    <m/>
    <x v="12"/>
    <m/>
    <m/>
    <m/>
  </r>
  <r>
    <n v="98.155799999999999"/>
    <x v="59"/>
    <n v="1016919"/>
    <n v="448"/>
    <x v="7"/>
    <n v="113.764"/>
    <n v="-0.13719805913997396"/>
    <m/>
    <x v="10"/>
    <x v="10"/>
    <m/>
    <x v="12"/>
    <m/>
    <m/>
    <m/>
  </r>
  <r>
    <n v="98.155799999999999"/>
    <x v="88"/>
    <n v="1010331"/>
    <n v="2579"/>
    <x v="4"/>
    <n v="138.49199999999999"/>
    <n v="-0.29125292435664152"/>
    <m/>
    <x v="10"/>
    <x v="10"/>
    <m/>
    <x v="12"/>
    <m/>
    <m/>
    <m/>
  </r>
  <r>
    <n v="98.165599999999998"/>
    <x v="44"/>
    <n v="1003309"/>
    <n v="1226"/>
    <x v="3"/>
    <n v="194.3296"/>
    <n v="-0.49484998682650511"/>
    <m/>
    <x v="10"/>
    <x v="10"/>
    <m/>
    <x v="12"/>
    <m/>
    <m/>
    <m/>
  </r>
  <r>
    <n v="98.165599999999998"/>
    <x v="55"/>
    <n v="1002561"/>
    <n v="2561"/>
    <x v="4"/>
    <n v="230.57599999999999"/>
    <n v="-0.57425924640899306"/>
    <m/>
    <x v="10"/>
    <x v="10"/>
    <m/>
    <x v="12"/>
    <m/>
    <m/>
    <m/>
  </r>
  <r>
    <n v="98.245440000000002"/>
    <x v="266"/>
    <n v="1013349"/>
    <n v="1055"/>
    <x v="9"/>
    <n v="7.0919999999999996"/>
    <n v="12.852994923857869"/>
    <m/>
    <x v="10"/>
    <x v="10"/>
    <m/>
    <x v="12"/>
    <m/>
    <m/>
    <m/>
  </r>
  <r>
    <n v="98.245440000000002"/>
    <x v="299"/>
    <n v="1019135"/>
    <n v="1778"/>
    <x v="9"/>
    <n v="24.38"/>
    <n v="3.029755537325677"/>
    <m/>
    <x v="10"/>
    <x v="10"/>
    <m/>
    <x v="12"/>
    <m/>
    <m/>
    <m/>
  </r>
  <r>
    <n v="98.245440000000002"/>
    <x v="200"/>
    <n v="1014081"/>
    <n v="2339"/>
    <x v="9"/>
    <n v="42.363999999999997"/>
    <n v="1.3190784628458128"/>
    <m/>
    <x v="10"/>
    <x v="10"/>
    <m/>
    <x v="12"/>
    <m/>
    <m/>
    <m/>
  </r>
  <r>
    <n v="98.245440000000002"/>
    <x v="301"/>
    <n v="1012292"/>
    <n v="538"/>
    <x v="9"/>
    <n v="47.984000000000002"/>
    <n v="1.0474624874958318"/>
    <m/>
    <x v="10"/>
    <x v="10"/>
    <m/>
    <x v="12"/>
    <m/>
    <m/>
    <m/>
  </r>
  <r>
    <n v="98.352800000000002"/>
    <x v="32"/>
    <n v="1004268"/>
    <n v="2440"/>
    <x v="1"/>
    <n v="91.142399999999995"/>
    <n v="7.9111368583666963E-2"/>
    <m/>
    <x v="10"/>
    <x v="10"/>
    <m/>
    <x v="12"/>
    <m/>
    <m/>
    <m/>
  </r>
  <r>
    <n v="98.436000000000007"/>
    <x v="83"/>
    <n v="1004039"/>
    <n v="921"/>
    <x v="3"/>
    <n v="166.52160000000001"/>
    <n v="-0.40886947999538797"/>
    <m/>
    <x v="10"/>
    <x v="10"/>
    <m/>
    <x v="12"/>
    <m/>
    <m/>
    <m/>
  </r>
  <r>
    <n v="98.508799999999994"/>
    <x v="95"/>
    <n v="1005295"/>
    <n v="1948"/>
    <x v="4"/>
    <n v="127.0784"/>
    <n v="-0.22481869460112819"/>
    <m/>
    <x v="10"/>
    <x v="10"/>
    <m/>
    <x v="12"/>
    <m/>
    <m/>
    <m/>
  </r>
  <r>
    <n v="98.508799999999994"/>
    <x v="283"/>
    <n v="1002049"/>
    <n v="2049"/>
    <x v="0"/>
    <n v="106.6688"/>
    <n v="-7.649847003059948E-2"/>
    <m/>
    <x v="10"/>
    <x v="10"/>
    <m/>
    <x v="12"/>
    <m/>
    <m/>
    <m/>
  </r>
  <r>
    <n v="98.603999999999999"/>
    <x v="305"/>
    <n v="1011780"/>
    <n v="1573"/>
    <x v="5"/>
    <n v="9.3360000000000003"/>
    <n v="9.5616966580976861"/>
    <m/>
    <x v="10"/>
    <x v="10"/>
    <m/>
    <x v="12"/>
    <m/>
    <m/>
    <m/>
  </r>
  <r>
    <n v="98.603999999999999"/>
    <x v="328"/>
    <n v="1018627"/>
    <n v="2397"/>
    <x v="5"/>
    <n v="20.576000000000001"/>
    <n v="3.7921850699844475"/>
    <m/>
    <x v="10"/>
    <x v="10"/>
    <m/>
    <x v="12"/>
    <m/>
    <m/>
    <m/>
  </r>
  <r>
    <n v="98.603999999999999"/>
    <x v="141"/>
    <n v="1012737"/>
    <n v="163"/>
    <x v="2"/>
    <n v="26.632000000000001"/>
    <n v="2.7024632021628112"/>
    <m/>
    <x v="10"/>
    <x v="10"/>
    <m/>
    <x v="12"/>
    <m/>
    <m/>
    <m/>
  </r>
  <r>
    <n v="98.603999999999999"/>
    <x v="156"/>
    <n v="1018058"/>
    <n v="2674"/>
    <x v="0"/>
    <n v="30.004000000000001"/>
    <n v="2.2863618184242096"/>
    <m/>
    <x v="10"/>
    <x v="10"/>
    <m/>
    <x v="12"/>
    <m/>
    <m/>
    <m/>
  </r>
  <r>
    <n v="98.603999999999999"/>
    <x v="242"/>
    <n v="1011130"/>
    <n v="2450"/>
    <x v="8"/>
    <n v="37.872"/>
    <n v="1.6036121673003803"/>
    <m/>
    <x v="10"/>
    <x v="10"/>
    <m/>
    <x v="12"/>
    <m/>
    <m/>
    <m/>
  </r>
  <r>
    <n v="98.603999999999999"/>
    <x v="192"/>
    <n v="1016260"/>
    <n v="192"/>
    <x v="5"/>
    <n v="62.164000000000001"/>
    <n v="0.58619136477704137"/>
    <m/>
    <x v="10"/>
    <x v="10"/>
    <m/>
    <x v="12"/>
    <m/>
    <m/>
    <m/>
  </r>
  <r>
    <n v="98.603999999999999"/>
    <x v="169"/>
    <n v="1006197"/>
    <n v="1748"/>
    <x v="2"/>
    <n v="65.384"/>
    <n v="0.50807537012113058"/>
    <m/>
    <x v="10"/>
    <x v="10"/>
    <m/>
    <x v="12"/>
    <m/>
    <m/>
    <m/>
  </r>
  <r>
    <n v="98.603999999999999"/>
    <x v="329"/>
    <n v="1018443"/>
    <n v="866"/>
    <x v="2"/>
    <n v="70.031999999999996"/>
    <n v="0.40798492117888974"/>
    <m/>
    <x v="10"/>
    <x v="10"/>
    <m/>
    <x v="12"/>
    <m/>
    <m/>
    <m/>
  </r>
  <r>
    <n v="98.603999999999999"/>
    <x v="355"/>
    <n v="1019142"/>
    <n v="528"/>
    <x v="0"/>
    <n v="72.28"/>
    <n v="0.36419479800774762"/>
    <m/>
    <x v="10"/>
    <x v="10"/>
    <m/>
    <x v="12"/>
    <m/>
    <m/>
    <m/>
  </r>
  <r>
    <n v="98.603999999999999"/>
    <x v="49"/>
    <n v="1012165"/>
    <n v="2695"/>
    <x v="6"/>
    <n v="74.528000000000006"/>
    <n v="0.32304637183340479"/>
    <m/>
    <x v="10"/>
    <x v="10"/>
    <m/>
    <x v="12"/>
    <m/>
    <m/>
    <m/>
  </r>
  <r>
    <n v="98.603999999999999"/>
    <x v="363"/>
    <n v="1009949"/>
    <n v="1929"/>
    <x v="7"/>
    <n v="76.087999999999994"/>
    <n v="0.29592051309010631"/>
    <m/>
    <x v="10"/>
    <x v="10"/>
    <m/>
    <x v="12"/>
    <m/>
    <m/>
    <m/>
  </r>
  <r>
    <n v="98.603999999999999"/>
    <x v="191"/>
    <n v="1011928"/>
    <n v="68"/>
    <x v="2"/>
    <n v="89.575999999999993"/>
    <n v="0.10078592480128613"/>
    <m/>
    <x v="10"/>
    <x v="10"/>
    <m/>
    <x v="12"/>
    <m/>
    <m/>
    <m/>
  </r>
  <r>
    <n v="98.603999999999999"/>
    <x v="67"/>
    <n v="1015686"/>
    <n v="1454"/>
    <x v="7"/>
    <n v="96.32"/>
    <n v="2.3712624584717672E-2"/>
    <m/>
    <x v="10"/>
    <x v="10"/>
    <m/>
    <x v="12"/>
    <m/>
    <m/>
    <m/>
  </r>
  <r>
    <n v="98.603999999999999"/>
    <x v="298"/>
    <n v="1018118"/>
    <n v="1439"/>
    <x v="7"/>
    <n v="98.132000000000005"/>
    <n v="4.8098479598906998E-3"/>
    <m/>
    <x v="10"/>
    <x v="10"/>
    <m/>
    <x v="12"/>
    <m/>
    <m/>
    <m/>
  </r>
  <r>
    <n v="98.603999999999999"/>
    <x v="26"/>
    <n v="1019071"/>
    <n v="2156"/>
    <x v="5"/>
    <n v="100.38"/>
    <n v="-1.7692767483562424E-2"/>
    <m/>
    <x v="10"/>
    <x v="10"/>
    <m/>
    <x v="12"/>
    <m/>
    <m/>
    <m/>
  </r>
  <r>
    <n v="98.603999999999999"/>
    <x v="31"/>
    <n v="1011164"/>
    <n v="1508"/>
    <x v="7"/>
    <n v="107.56"/>
    <n v="-8.3265154332465632E-2"/>
    <m/>
    <x v="10"/>
    <x v="10"/>
    <m/>
    <x v="12"/>
    <m/>
    <m/>
    <m/>
  </r>
  <r>
    <n v="98.603999999999999"/>
    <x v="240"/>
    <n v="1012655"/>
    <n v="2433"/>
    <x v="4"/>
    <n v="131.16399999999999"/>
    <n v="-0.24823884602482382"/>
    <m/>
    <x v="10"/>
    <x v="10"/>
    <m/>
    <x v="12"/>
    <m/>
    <m/>
    <m/>
  </r>
  <r>
    <n v="98.603999999999999"/>
    <x v="102"/>
    <n v="1007553"/>
    <n v="1547"/>
    <x v="4"/>
    <n v="144.63200000000001"/>
    <n v="-0.31824215941147188"/>
    <m/>
    <x v="10"/>
    <x v="10"/>
    <m/>
    <x v="12"/>
    <m/>
    <m/>
    <m/>
  </r>
  <r>
    <n v="98.829120000000003"/>
    <x v="53"/>
    <n v="1001693"/>
    <n v="1693"/>
    <x v="5"/>
    <n v="235.28"/>
    <n v="-0.57995103706222362"/>
    <m/>
    <x v="10"/>
    <x v="10"/>
    <m/>
    <x v="12"/>
    <m/>
    <m/>
    <m/>
  </r>
  <r>
    <n v="98.962559999999996"/>
    <x v="195"/>
    <n v="1019611"/>
    <n v="1788"/>
    <x v="9"/>
    <n v="17.896000000000001"/>
    <n v="4.5298703620920868"/>
    <m/>
    <x v="10"/>
    <x v="10"/>
    <m/>
    <x v="12"/>
    <m/>
    <m/>
    <m/>
  </r>
  <r>
    <n v="98.962559999999996"/>
    <x v="349"/>
    <n v="1016269"/>
    <n v="993"/>
    <x v="9"/>
    <n v="22.391999999999999"/>
    <n v="3.4195498392282961"/>
    <m/>
    <x v="10"/>
    <x v="10"/>
    <m/>
    <x v="12"/>
    <m/>
    <m/>
    <m/>
  </r>
  <r>
    <n v="98.962559999999996"/>
    <x v="115"/>
    <n v="1007142"/>
    <n v="41"/>
    <x v="9"/>
    <n v="71.703999999999994"/>
    <n v="0.38015396630592441"/>
    <m/>
    <x v="10"/>
    <x v="10"/>
    <m/>
    <x v="12"/>
    <m/>
    <m/>
    <m/>
  </r>
  <r>
    <n v="98.962559999999996"/>
    <x v="301"/>
    <n v="1019130"/>
    <n v="695"/>
    <x v="9"/>
    <n v="97.876000000000005"/>
    <n v="1.1101393600065302E-2"/>
    <m/>
    <x v="10"/>
    <x v="10"/>
    <m/>
    <x v="12"/>
    <m/>
    <m/>
    <m/>
  </r>
  <r>
    <n v="98.966399999999993"/>
    <x v="205"/>
    <n v="1003457"/>
    <n v="1056"/>
    <x v="4"/>
    <n v="279.30880000000002"/>
    <n v="-0.64567389212226756"/>
    <m/>
    <x v="10"/>
    <x v="10"/>
    <m/>
    <x v="12"/>
    <m/>
    <m/>
    <m/>
  </r>
  <r>
    <n v="99.023600000000002"/>
    <x v="239"/>
    <n v="1004122"/>
    <n v="327"/>
    <x v="0"/>
    <n v="148.8896"/>
    <n v="-0.33491929590784042"/>
    <m/>
    <x v="10"/>
    <x v="10"/>
    <m/>
    <x v="12"/>
    <m/>
    <m/>
    <m/>
  </r>
  <r>
    <n v="99.037120000000002"/>
    <x v="189"/>
    <n v="1001957"/>
    <n v="1957"/>
    <x v="7"/>
    <n v="267.6096"/>
    <n v="-0.62991940498397658"/>
    <m/>
    <x v="10"/>
    <x v="10"/>
    <m/>
    <x v="12"/>
    <m/>
    <m/>
    <m/>
  </r>
  <r>
    <n v="99.052199999999999"/>
    <x v="108"/>
    <n v="1007779"/>
    <n v="1055"/>
    <x v="0"/>
    <n v="4.3280000000000003"/>
    <n v="21.886367837338259"/>
    <m/>
    <x v="10"/>
    <x v="10"/>
    <m/>
    <x v="12"/>
    <m/>
    <m/>
    <m/>
  </r>
  <r>
    <n v="99.052199999999999"/>
    <x v="71"/>
    <n v="1015666"/>
    <n v="655"/>
    <x v="1"/>
    <n v="14.808"/>
    <n v="5.6891004862236638"/>
    <m/>
    <x v="10"/>
    <x v="10"/>
    <m/>
    <x v="12"/>
    <m/>
    <m/>
    <m/>
  </r>
  <r>
    <n v="99.052199999999999"/>
    <x v="168"/>
    <n v="1009542"/>
    <n v="1606"/>
    <x v="6"/>
    <n v="15.54"/>
    <n v="5.3740154440154448"/>
    <m/>
    <x v="10"/>
    <x v="10"/>
    <m/>
    <x v="12"/>
    <m/>
    <m/>
    <m/>
  </r>
  <r>
    <n v="99.052199999999999"/>
    <x v="138"/>
    <n v="1015357"/>
    <n v="939"/>
    <x v="6"/>
    <n v="18.18"/>
    <n v="4.4484158415841577"/>
    <m/>
    <x v="10"/>
    <x v="10"/>
    <m/>
    <x v="12"/>
    <m/>
    <m/>
    <m/>
  </r>
  <r>
    <n v="99.052199999999999"/>
    <x v="294"/>
    <n v="1015842"/>
    <n v="687"/>
    <x v="0"/>
    <n v="25.655999999999999"/>
    <n v="2.8607811038353601"/>
    <m/>
    <x v="10"/>
    <x v="10"/>
    <m/>
    <x v="12"/>
    <m/>
    <m/>
    <m/>
  </r>
  <r>
    <n v="99.052199999999999"/>
    <x v="353"/>
    <n v="1018357"/>
    <n v="679"/>
    <x v="0"/>
    <n v="32.4"/>
    <n v="2.0571666666666664"/>
    <m/>
    <x v="10"/>
    <x v="10"/>
    <m/>
    <x v="12"/>
    <m/>
    <m/>
    <m/>
  </r>
  <r>
    <n v="99.052199999999999"/>
    <x v="189"/>
    <n v="1010936"/>
    <n v="845"/>
    <x v="5"/>
    <n v="32.792000000000002"/>
    <n v="2.0206208831422297"/>
    <m/>
    <x v="10"/>
    <x v="10"/>
    <m/>
    <x v="12"/>
    <m/>
    <m/>
    <m/>
  </r>
  <r>
    <n v="99.052199999999999"/>
    <x v="315"/>
    <n v="1012365"/>
    <n v="2452"/>
    <x v="2"/>
    <n v="33.915999999999997"/>
    <n v="1.9205153909659161"/>
    <m/>
    <x v="10"/>
    <x v="10"/>
    <m/>
    <x v="12"/>
    <m/>
    <m/>
    <m/>
  </r>
  <r>
    <n v="99.052199999999999"/>
    <x v="226"/>
    <n v="1018910"/>
    <n v="2103"/>
    <x v="8"/>
    <n v="48.136000000000003"/>
    <n v="1.0577571879674255"/>
    <m/>
    <x v="10"/>
    <x v="10"/>
    <m/>
    <x v="12"/>
    <m/>
    <m/>
    <m/>
  </r>
  <r>
    <n v="99.052199999999999"/>
    <x v="137"/>
    <n v="1011512"/>
    <n v="2820"/>
    <x v="3"/>
    <n v="48.527999999999999"/>
    <n v="1.0411350148367953"/>
    <m/>
    <x v="10"/>
    <x v="10"/>
    <m/>
    <x v="12"/>
    <m/>
    <m/>
    <m/>
  </r>
  <r>
    <n v="99.052199999999999"/>
    <x v="140"/>
    <n v="1019470"/>
    <n v="1393"/>
    <x v="0"/>
    <n v="51.9"/>
    <n v="0.90852023121387282"/>
    <m/>
    <x v="10"/>
    <x v="10"/>
    <m/>
    <x v="12"/>
    <m/>
    <m/>
    <m/>
  </r>
  <r>
    <n v="99.052199999999999"/>
    <x v="224"/>
    <n v="1012735"/>
    <n v="2029"/>
    <x v="0"/>
    <n v="54.148000000000003"/>
    <n v="0.829286400236389"/>
    <m/>
    <x v="10"/>
    <x v="10"/>
    <m/>
    <x v="12"/>
    <m/>
    <m/>
    <m/>
  </r>
  <r>
    <n v="99.052199999999999"/>
    <x v="114"/>
    <n v="1017964"/>
    <n v="1098"/>
    <x v="6"/>
    <n v="66.512"/>
    <n v="0.48923803223478468"/>
    <m/>
    <x v="10"/>
    <x v="10"/>
    <m/>
    <x v="12"/>
    <m/>
    <m/>
    <m/>
  </r>
  <r>
    <n v="99.052199999999999"/>
    <x v="217"/>
    <n v="1013011"/>
    <n v="776"/>
    <x v="8"/>
    <n v="74.38"/>
    <n v="0.33170475934390975"/>
    <m/>
    <x v="10"/>
    <x v="10"/>
    <m/>
    <x v="12"/>
    <m/>
    <m/>
    <m/>
  </r>
  <r>
    <n v="99.052199999999999"/>
    <x v="159"/>
    <n v="1014113"/>
    <n v="1883"/>
    <x v="1"/>
    <n v="78.876000000000005"/>
    <n v="0.2557964399817434"/>
    <m/>
    <x v="10"/>
    <x v="10"/>
    <m/>
    <x v="12"/>
    <m/>
    <m/>
    <m/>
  </r>
  <r>
    <n v="99.052199999999999"/>
    <x v="217"/>
    <n v="1010209"/>
    <n v="316"/>
    <x v="7"/>
    <n v="85.62"/>
    <n v="0.15688156972669931"/>
    <m/>
    <x v="10"/>
    <x v="10"/>
    <m/>
    <x v="12"/>
    <m/>
    <m/>
    <m/>
  </r>
  <r>
    <n v="99.052199999999999"/>
    <x v="339"/>
    <n v="1006340"/>
    <n v="2217"/>
    <x v="6"/>
    <n v="88.908000000000001"/>
    <n v="0.11409771899041704"/>
    <m/>
    <x v="10"/>
    <x v="10"/>
    <m/>
    <x v="12"/>
    <m/>
    <m/>
    <m/>
  </r>
  <r>
    <n v="99.052199999999999"/>
    <x v="154"/>
    <n v="1015429"/>
    <n v="1107"/>
    <x v="0"/>
    <n v="91.971999999999994"/>
    <n v="7.6982124994563625E-2"/>
    <m/>
    <x v="10"/>
    <x v="10"/>
    <m/>
    <x v="12"/>
    <m/>
    <m/>
    <m/>
  </r>
  <r>
    <n v="99.052199999999999"/>
    <x v="342"/>
    <n v="1013024"/>
    <n v="1261"/>
    <x v="8"/>
    <n v="99.84"/>
    <n v="-7.8906250000000417E-3"/>
    <m/>
    <x v="10"/>
    <x v="10"/>
    <m/>
    <x v="12"/>
    <m/>
    <m/>
    <m/>
  </r>
  <r>
    <n v="99.052199999999999"/>
    <x v="83"/>
    <n v="1011768"/>
    <n v="1443"/>
    <x v="8"/>
    <n v="127.208"/>
    <n v="-0.22133670838312056"/>
    <m/>
    <x v="10"/>
    <x v="10"/>
    <m/>
    <x v="12"/>
    <m/>
    <m/>
    <m/>
  </r>
  <r>
    <n v="99.052199999999999"/>
    <x v="336"/>
    <n v="1011285"/>
    <n v="2275"/>
    <x v="5"/>
    <n v="129.45599999999999"/>
    <n v="-0.2348581757508342"/>
    <m/>
    <x v="10"/>
    <x v="10"/>
    <m/>
    <x v="12"/>
    <m/>
    <m/>
    <m/>
  </r>
  <r>
    <n v="99.169200000000004"/>
    <x v="192"/>
    <n v="1003468"/>
    <n v="607"/>
    <x v="4"/>
    <n v="224.51840000000001"/>
    <n v="-0.55830257119238336"/>
    <m/>
    <x v="10"/>
    <x v="10"/>
    <m/>
    <x v="12"/>
    <m/>
    <m/>
    <m/>
  </r>
  <r>
    <n v="99.252399999999994"/>
    <x v="120"/>
    <n v="1004449"/>
    <n v="2750"/>
    <x v="6"/>
    <n v="271.40159999999997"/>
    <n v="-0.63429692382064073"/>
    <m/>
    <x v="10"/>
    <x v="10"/>
    <m/>
    <x v="12"/>
    <m/>
    <m/>
    <m/>
  </r>
  <r>
    <n v="99.268416000000002"/>
    <x v="38"/>
    <n v="1000784"/>
    <n v="784"/>
    <x v="8"/>
    <n v="618.62976000000003"/>
    <n v="-0.8395350136404689"/>
    <m/>
    <x v="10"/>
    <x v="10"/>
    <m/>
    <x v="12"/>
    <m/>
    <m/>
    <m/>
  </r>
  <r>
    <n v="99.34496"/>
    <x v="132"/>
    <n v="1001584"/>
    <n v="1584"/>
    <x v="1"/>
    <n v="208.72"/>
    <n v="-0.52402759678037558"/>
    <m/>
    <x v="10"/>
    <x v="10"/>
    <m/>
    <x v="12"/>
    <m/>
    <m/>
    <m/>
  </r>
  <r>
    <n v="99.366799999999998"/>
    <x v="174"/>
    <n v="1002699"/>
    <n v="2699"/>
    <x v="0"/>
    <n v="232.98240000000001"/>
    <n v="-0.5735008309640558"/>
    <m/>
    <x v="10"/>
    <x v="10"/>
    <m/>
    <x v="12"/>
    <m/>
    <m/>
    <m/>
  </r>
  <r>
    <n v="99.500399999999999"/>
    <x v="213"/>
    <n v="1019025"/>
    <n v="374"/>
    <x v="1"/>
    <n v="72.671999999999997"/>
    <n v="0.36917107001321009"/>
    <m/>
    <x v="10"/>
    <x v="10"/>
    <m/>
    <x v="12"/>
    <m/>
    <m/>
    <m/>
  </r>
  <r>
    <n v="99.500399999999999"/>
    <x v="333"/>
    <n v="1012351"/>
    <n v="693"/>
    <x v="7"/>
    <n v="0.73599999999999999"/>
    <n v="134.19076086956522"/>
    <m/>
    <x v="10"/>
    <x v="10"/>
    <m/>
    <x v="12"/>
    <m/>
    <m/>
    <m/>
  </r>
  <r>
    <n v="99.500399999999999"/>
    <x v="195"/>
    <n v="1008472"/>
    <n v="2198"/>
    <x v="6"/>
    <n v="1.22"/>
    <n v="80.557704918032783"/>
    <m/>
    <x v="10"/>
    <x v="10"/>
    <m/>
    <x v="12"/>
    <m/>
    <m/>
    <m/>
  </r>
  <r>
    <n v="99.500399999999999"/>
    <x v="296"/>
    <n v="1016704"/>
    <n v="938"/>
    <x v="2"/>
    <n v="3.76"/>
    <n v="25.46287234042553"/>
    <m/>
    <x v="10"/>
    <x v="10"/>
    <m/>
    <x v="12"/>
    <m/>
    <m/>
    <m/>
  </r>
  <r>
    <n v="99.500399999999999"/>
    <x v="246"/>
    <n v="1017792"/>
    <n v="1780"/>
    <x v="2"/>
    <n v="9.3800000000000008"/>
    <n v="9.6077185501066094"/>
    <m/>
    <x v="10"/>
    <x v="10"/>
    <m/>
    <x v="12"/>
    <m/>
    <m/>
    <m/>
  </r>
  <r>
    <n v="99.500399999999999"/>
    <x v="231"/>
    <n v="1008052"/>
    <n v="2124"/>
    <x v="3"/>
    <n v="17.547999999999998"/>
    <n v="4.6701846364258035"/>
    <m/>
    <x v="10"/>
    <x v="10"/>
    <m/>
    <x v="12"/>
    <m/>
    <m/>
    <m/>
  </r>
  <r>
    <n v="99.500399999999999"/>
    <x v="40"/>
    <n v="1016012"/>
    <n v="2386"/>
    <x v="5"/>
    <n v="18.372"/>
    <n v="4.4158719790986281"/>
    <m/>
    <x v="10"/>
    <x v="10"/>
    <m/>
    <x v="12"/>
    <m/>
    <m/>
    <m/>
  </r>
  <r>
    <n v="99.500399999999999"/>
    <x v="133"/>
    <n v="1011757"/>
    <n v="969"/>
    <x v="5"/>
    <n v="20.62"/>
    <n v="3.8254316197866145"/>
    <m/>
    <x v="10"/>
    <x v="10"/>
    <m/>
    <x v="12"/>
    <m/>
    <m/>
    <m/>
  </r>
  <r>
    <n v="99.500399999999999"/>
    <x v="188"/>
    <n v="1014916"/>
    <n v="1226"/>
    <x v="0"/>
    <n v="26.588000000000001"/>
    <n v="2.7423047991575142"/>
    <m/>
    <x v="10"/>
    <x v="10"/>
    <m/>
    <x v="12"/>
    <m/>
    <m/>
    <m/>
  </r>
  <r>
    <n v="99.500399999999999"/>
    <x v="134"/>
    <n v="1019845"/>
    <n v="2615"/>
    <x v="5"/>
    <n v="47.944000000000003"/>
    <n v="1.0753462372768228"/>
    <m/>
    <x v="10"/>
    <x v="10"/>
    <m/>
    <x v="12"/>
    <m/>
    <m/>
    <m/>
  </r>
  <r>
    <n v="99.500399999999999"/>
    <x v="260"/>
    <n v="1008642"/>
    <n v="260"/>
    <x v="5"/>
    <n v="51.607999999999997"/>
    <n v="0.92800341032398093"/>
    <m/>
    <x v="10"/>
    <x v="10"/>
    <m/>
    <x v="12"/>
    <m/>
    <m/>
    <m/>
  </r>
  <r>
    <n v="99.500399999999999"/>
    <x v="191"/>
    <n v="1019732"/>
    <n v="1133"/>
    <x v="4"/>
    <n v="58.06"/>
    <n v="0.71375129176713736"/>
    <m/>
    <x v="10"/>
    <x v="10"/>
    <m/>
    <x v="12"/>
    <m/>
    <m/>
    <m/>
  </r>
  <r>
    <n v="99.500399999999999"/>
    <x v="243"/>
    <n v="1011901"/>
    <n v="1828"/>
    <x v="4"/>
    <n v="59.183999999999997"/>
    <n v="0.68120437956204383"/>
    <m/>
    <x v="10"/>
    <x v="10"/>
    <m/>
    <x v="12"/>
    <m/>
    <m/>
    <m/>
  </r>
  <r>
    <n v="99.500399999999999"/>
    <x v="358"/>
    <n v="1012712"/>
    <n v="2609"/>
    <x v="3"/>
    <n v="81.316000000000003"/>
    <n v="0.22362634659845537"/>
    <m/>
    <x v="10"/>
    <x v="10"/>
    <m/>
    <x v="12"/>
    <m/>
    <m/>
    <m/>
  </r>
  <r>
    <n v="99.500399999999999"/>
    <x v="120"/>
    <n v="1019859"/>
    <n v="451"/>
    <x v="2"/>
    <n v="87.284000000000006"/>
    <n v="0.13996150497227433"/>
    <m/>
    <x v="10"/>
    <x v="10"/>
    <m/>
    <x v="12"/>
    <m/>
    <m/>
    <m/>
  </r>
  <r>
    <n v="99.500399999999999"/>
    <x v="267"/>
    <n v="1010642"/>
    <n v="2304"/>
    <x v="4"/>
    <n v="106.392"/>
    <n v="-6.4775547033611519E-2"/>
    <m/>
    <x v="10"/>
    <x v="10"/>
    <m/>
    <x v="12"/>
    <m/>
    <m/>
    <m/>
  </r>
  <r>
    <n v="99.500399999999999"/>
    <x v="149"/>
    <n v="1018421"/>
    <n v="2198"/>
    <x v="5"/>
    <n v="125.5"/>
    <n v="-0.20716812749003985"/>
    <m/>
    <x v="10"/>
    <x v="10"/>
    <m/>
    <x v="12"/>
    <m/>
    <m/>
    <m/>
  </r>
  <r>
    <n v="99.500399999999999"/>
    <x v="189"/>
    <n v="1010112"/>
    <n v="994"/>
    <x v="1"/>
    <n v="142.36000000000001"/>
    <n v="-0.30106490587243617"/>
    <m/>
    <x v="10"/>
    <x v="10"/>
    <m/>
    <x v="12"/>
    <m/>
    <m/>
    <m/>
  </r>
  <r>
    <n v="99.500399999999999"/>
    <x v="338"/>
    <n v="1006932"/>
    <n v="46"/>
    <x v="3"/>
    <n v="142.512"/>
    <n v="-0.30181037386325366"/>
    <m/>
    <x v="10"/>
    <x v="10"/>
    <m/>
    <x v="12"/>
    <m/>
    <m/>
    <m/>
  </r>
  <r>
    <n v="99.679680000000005"/>
    <x v="238"/>
    <n v="1015954"/>
    <n v="1218"/>
    <x v="9"/>
    <n v="80.756"/>
    <n v="0.23433156669473482"/>
    <m/>
    <x v="10"/>
    <x v="10"/>
    <m/>
    <x v="12"/>
    <m/>
    <m/>
    <m/>
  </r>
  <r>
    <n v="99.683999999999997"/>
    <x v="292"/>
    <n v="1004053"/>
    <n v="1073"/>
    <x v="3"/>
    <n v="122.1408"/>
    <n v="-0.18385993869370432"/>
    <m/>
    <x v="10"/>
    <x v="10"/>
    <m/>
    <x v="12"/>
    <m/>
    <m/>
    <m/>
  </r>
  <r>
    <n v="99.948599999999999"/>
    <x v="179"/>
    <n v="1008994"/>
    <n v="2161"/>
    <x v="4"/>
    <n v="67.043999999999997"/>
    <n v="0.49079112224807592"/>
    <m/>
    <x v="10"/>
    <x v="10"/>
    <m/>
    <x v="12"/>
    <m/>
    <m/>
    <m/>
  </r>
  <r>
    <n v="99.948599999999999"/>
    <x v="363"/>
    <n v="1019285"/>
    <n v="1636"/>
    <x v="1"/>
    <n v="86.7"/>
    <n v="0.15280968858131483"/>
    <m/>
    <x v="10"/>
    <x v="10"/>
    <m/>
    <x v="12"/>
    <m/>
    <m/>
    <m/>
  </r>
  <r>
    <n v="99.948599999999999"/>
    <x v="321"/>
    <n v="1006808"/>
    <n v="2560"/>
    <x v="0"/>
    <n v="5.42"/>
    <n v="17.440701107011069"/>
    <m/>
    <x v="10"/>
    <x v="10"/>
    <m/>
    <x v="12"/>
    <m/>
    <m/>
    <m/>
  </r>
  <r>
    <n v="99.948599999999999"/>
    <x v="357"/>
    <n v="1018895"/>
    <n v="1789"/>
    <x v="6"/>
    <n v="29.376000000000001"/>
    <n v="2.4023897058823525"/>
    <m/>
    <x v="10"/>
    <x v="10"/>
    <m/>
    <x v="12"/>
    <m/>
    <m/>
    <m/>
  </r>
  <r>
    <n v="99.948599999999999"/>
    <x v="251"/>
    <n v="1011351"/>
    <n v="1709"/>
    <x v="3"/>
    <n v="38.368000000000002"/>
    <n v="1.6049989574645536"/>
    <m/>
    <x v="10"/>
    <x v="10"/>
    <m/>
    <x v="12"/>
    <m/>
    <m/>
    <m/>
  </r>
  <r>
    <n v="99.948599999999999"/>
    <x v="292"/>
    <n v="1011212"/>
    <n v="719"/>
    <x v="0"/>
    <n v="39.491999999999997"/>
    <n v="1.5308568824065636"/>
    <m/>
    <x v="10"/>
    <x v="10"/>
    <m/>
    <x v="12"/>
    <m/>
    <m/>
    <m/>
  </r>
  <r>
    <n v="99.948599999999999"/>
    <x v="86"/>
    <n v="1012364"/>
    <n v="668"/>
    <x v="0"/>
    <n v="42.56"/>
    <n v="1.3484163533834586"/>
    <m/>
    <x v="10"/>
    <x v="10"/>
    <m/>
    <x v="12"/>
    <m/>
    <m/>
    <m/>
  </r>
  <r>
    <n v="99.948599999999999"/>
    <x v="134"/>
    <n v="1006285"/>
    <n v="1830"/>
    <x v="4"/>
    <n v="42.6"/>
    <n v="1.3462112676056337"/>
    <m/>
    <x v="10"/>
    <x v="10"/>
    <m/>
    <x v="12"/>
    <m/>
    <m/>
    <m/>
  </r>
  <r>
    <n v="99.948599999999999"/>
    <x v="259"/>
    <n v="1009330"/>
    <n v="1219"/>
    <x v="3"/>
    <n v="58.295999999999999"/>
    <n v="0.71450185261424459"/>
    <m/>
    <x v="10"/>
    <x v="10"/>
    <m/>
    <x v="12"/>
    <m/>
    <m/>
    <m/>
  </r>
  <r>
    <n v="99.948599999999999"/>
    <x v="125"/>
    <n v="1015629"/>
    <n v="1029"/>
    <x v="6"/>
    <n v="58.6"/>
    <n v="0.70560750853242316"/>
    <m/>
    <x v="10"/>
    <x v="10"/>
    <m/>
    <x v="12"/>
    <m/>
    <m/>
    <m/>
  </r>
  <r>
    <n v="99.948599999999999"/>
    <x v="171"/>
    <n v="1012673"/>
    <n v="1138"/>
    <x v="1"/>
    <n v="59.723999999999997"/>
    <n v="0.67350813743218818"/>
    <m/>
    <x v="10"/>
    <x v="10"/>
    <m/>
    <x v="12"/>
    <m/>
    <m/>
    <m/>
  </r>
  <r>
    <n v="99.948599999999999"/>
    <x v="56"/>
    <n v="1012742"/>
    <n v="1171"/>
    <x v="2"/>
    <n v="68.412000000000006"/>
    <n v="0.4609805297316259"/>
    <m/>
    <x v="10"/>
    <x v="10"/>
    <m/>
    <x v="12"/>
    <m/>
    <m/>
    <m/>
  </r>
  <r>
    <n v="99.948599999999999"/>
    <x v="233"/>
    <n v="1018324"/>
    <n v="333"/>
    <x v="6"/>
    <n v="74.031999999999996"/>
    <n v="0.3500729414307327"/>
    <m/>
    <x v="10"/>
    <x v="10"/>
    <m/>
    <x v="12"/>
    <m/>
    <m/>
    <m/>
  </r>
  <r>
    <n v="99.948599999999999"/>
    <x v="72"/>
    <n v="1009249"/>
    <n v="1112"/>
    <x v="7"/>
    <n v="84.1"/>
    <n v="0.18844946492271111"/>
    <m/>
    <x v="10"/>
    <x v="10"/>
    <m/>
    <x v="12"/>
    <m/>
    <m/>
    <m/>
  </r>
  <r>
    <n v="99.948599999999999"/>
    <x v="269"/>
    <n v="1009381"/>
    <n v="965"/>
    <x v="7"/>
    <n v="87.823999999999998"/>
    <n v="0.13805565676808162"/>
    <m/>
    <x v="10"/>
    <x v="10"/>
    <m/>
    <x v="12"/>
    <m/>
    <m/>
    <m/>
  </r>
  <r>
    <n v="99.948599999999999"/>
    <x v="70"/>
    <n v="1010757"/>
    <n v="2632"/>
    <x v="2"/>
    <n v="93.14"/>
    <n v="7.3100708610693566E-2"/>
    <m/>
    <x v="10"/>
    <x v="10"/>
    <m/>
    <x v="12"/>
    <m/>
    <m/>
    <m/>
  </r>
  <r>
    <n v="99.948599999999999"/>
    <x v="128"/>
    <n v="1017232"/>
    <n v="2411"/>
    <x v="7"/>
    <n v="94.263999999999996"/>
    <n v="6.0305100568615842E-2"/>
    <m/>
    <x v="10"/>
    <x v="10"/>
    <m/>
    <x v="12"/>
    <m/>
    <m/>
    <m/>
  </r>
  <r>
    <n v="99.948599999999999"/>
    <x v="360"/>
    <n v="1007584"/>
    <n v="2806"/>
    <x v="7"/>
    <n v="108.748"/>
    <n v="-8.0915511089859171E-2"/>
    <m/>
    <x v="10"/>
    <x v="10"/>
    <m/>
    <x v="12"/>
    <m/>
    <m/>
    <m/>
  </r>
  <r>
    <n v="99.948599999999999"/>
    <x v="227"/>
    <n v="1009129"/>
    <n v="291"/>
    <x v="0"/>
    <n v="118.84"/>
    <n v="-0.15896499495119493"/>
    <m/>
    <x v="10"/>
    <x v="10"/>
    <m/>
    <x v="12"/>
    <m/>
    <m/>
    <m/>
  </r>
  <r>
    <n v="99.948599999999999"/>
    <x v="77"/>
    <n v="1014370"/>
    <n v="1229"/>
    <x v="6"/>
    <n v="123.792"/>
    <n v="-0.19260856921287323"/>
    <m/>
    <x v="10"/>
    <x v="10"/>
    <m/>
    <x v="12"/>
    <m/>
    <m/>
    <m/>
  </r>
  <r>
    <n v="100.38496000000001"/>
    <x v="109"/>
    <n v="1001068"/>
    <n v="1068"/>
    <x v="2"/>
    <n v="548.76921600000003"/>
    <n v="-0.81707253782981881"/>
    <m/>
    <x v="10"/>
    <x v="10"/>
    <m/>
    <x v="12"/>
    <m/>
    <m/>
    <m/>
  </r>
  <r>
    <n v="100.3968"/>
    <x v="46"/>
    <n v="1010107"/>
    <n v="2031"/>
    <x v="3"/>
    <n v="6.3120000000000003"/>
    <n v="14.905703422053232"/>
    <m/>
    <x v="10"/>
    <x v="10"/>
    <m/>
    <x v="12"/>
    <m/>
    <m/>
    <m/>
  </r>
  <r>
    <n v="100.3968"/>
    <x v="117"/>
    <n v="1012012"/>
    <n v="755"/>
    <x v="1"/>
    <n v="8.3000000000000007"/>
    <n v="11.096"/>
    <m/>
    <x v="10"/>
    <x v="10"/>
    <m/>
    <x v="12"/>
    <m/>
    <m/>
    <m/>
  </r>
  <r>
    <n v="100.3968"/>
    <x v="254"/>
    <n v="1011022"/>
    <n v="1715"/>
    <x v="7"/>
    <n v="10.548"/>
    <n v="8.5180887372013654"/>
    <m/>
    <x v="10"/>
    <x v="10"/>
    <m/>
    <x v="12"/>
    <m/>
    <m/>
    <m/>
  </r>
  <r>
    <n v="100.3968"/>
    <x v="119"/>
    <n v="1011888"/>
    <n v="2066"/>
    <x v="5"/>
    <n v="11.672000000000001"/>
    <n v="7.6015078821110347"/>
    <m/>
    <x v="10"/>
    <x v="10"/>
    <m/>
    <x v="12"/>
    <m/>
    <m/>
    <m/>
  </r>
  <r>
    <n v="100.3968"/>
    <x v="248"/>
    <n v="1008869"/>
    <n v="60"/>
    <x v="0"/>
    <n v="14.404"/>
    <n v="5.9700638711469036"/>
    <m/>
    <x v="10"/>
    <x v="10"/>
    <m/>
    <x v="12"/>
    <m/>
    <m/>
    <m/>
  </r>
  <r>
    <n v="100.3968"/>
    <x v="319"/>
    <n v="1019771"/>
    <n v="563"/>
    <x v="4"/>
    <n v="16.167999999999999"/>
    <n v="5.2095992083127172"/>
    <m/>
    <x v="10"/>
    <x v="10"/>
    <m/>
    <x v="12"/>
    <m/>
    <m/>
    <m/>
  </r>
  <r>
    <n v="100.3968"/>
    <x v="196"/>
    <n v="1016968"/>
    <n v="2179"/>
    <x v="4"/>
    <n v="18.416"/>
    <n v="4.451607298001738"/>
    <m/>
    <x v="10"/>
    <x v="10"/>
    <m/>
    <x v="12"/>
    <m/>
    <m/>
    <m/>
  </r>
  <r>
    <n v="100.3968"/>
    <x v="325"/>
    <n v="1019792"/>
    <n v="2189"/>
    <x v="7"/>
    <n v="31.04"/>
    <n v="2.2344329896907213"/>
    <m/>
    <x v="10"/>
    <x v="10"/>
    <m/>
    <x v="12"/>
    <m/>
    <m/>
    <m/>
  </r>
  <r>
    <n v="100.3968"/>
    <x v="33"/>
    <n v="1016636"/>
    <n v="2801"/>
    <x v="8"/>
    <n v="34.411999999999999"/>
    <n v="1.9174938974776243"/>
    <m/>
    <x v="10"/>
    <x v="10"/>
    <m/>
    <x v="12"/>
    <m/>
    <m/>
    <m/>
  </r>
  <r>
    <n v="100.3968"/>
    <x v="363"/>
    <n v="1018778"/>
    <n v="1925"/>
    <x v="7"/>
    <n v="35.276000000000003"/>
    <n v="1.846036965642363"/>
    <m/>
    <x v="10"/>
    <x v="10"/>
    <m/>
    <x v="12"/>
    <m/>
    <m/>
    <m/>
  </r>
  <r>
    <n v="100.3968"/>
    <x v="173"/>
    <n v="1014695"/>
    <n v="1937"/>
    <x v="2"/>
    <n v="38.648000000000003"/>
    <n v="1.5977230387083416"/>
    <m/>
    <x v="10"/>
    <x v="10"/>
    <m/>
    <x v="12"/>
    <m/>
    <m/>
    <m/>
  </r>
  <r>
    <n v="100.3968"/>
    <x v="110"/>
    <n v="1012333"/>
    <n v="2815"/>
    <x v="7"/>
    <n v="39.771999999999998"/>
    <n v="1.5243085587850751"/>
    <m/>
    <x v="10"/>
    <x v="10"/>
    <m/>
    <x v="12"/>
    <m/>
    <m/>
    <m/>
  </r>
  <r>
    <n v="100.3968"/>
    <x v="345"/>
    <n v="1018137"/>
    <n v="1244"/>
    <x v="1"/>
    <n v="46.515999999999998"/>
    <n v="1.1583283171381891"/>
    <m/>
    <x v="10"/>
    <x v="10"/>
    <m/>
    <x v="12"/>
    <m/>
    <m/>
    <m/>
  </r>
  <r>
    <n v="100.3968"/>
    <x v="140"/>
    <n v="1017201"/>
    <n v="552"/>
    <x v="2"/>
    <n v="70.38"/>
    <n v="0.42649616368286453"/>
    <m/>
    <x v="10"/>
    <x v="10"/>
    <m/>
    <x v="12"/>
    <m/>
    <m/>
    <m/>
  </r>
  <r>
    <n v="100.3968"/>
    <x v="141"/>
    <n v="1011324"/>
    <n v="549"/>
    <x v="6"/>
    <n v="72.628"/>
    <n v="0.3823428980558462"/>
    <m/>
    <x v="10"/>
    <x v="10"/>
    <m/>
    <x v="12"/>
    <m/>
    <m/>
    <m/>
  </r>
  <r>
    <n v="100.3968"/>
    <x v="289"/>
    <n v="1005558"/>
    <n v="340"/>
    <x v="6"/>
    <n v="76.671999999999997"/>
    <n v="0.30943238731218703"/>
    <m/>
    <x v="10"/>
    <x v="10"/>
    <m/>
    <x v="12"/>
    <m/>
    <m/>
    <m/>
  </r>
  <r>
    <n v="100.3968"/>
    <x v="161"/>
    <n v="1008036"/>
    <n v="2690"/>
    <x v="6"/>
    <n v="93.256"/>
    <n v="7.6572016813931526E-2"/>
    <m/>
    <x v="10"/>
    <x v="10"/>
    <m/>
    <x v="12"/>
    <m/>
    <m/>
    <m/>
  </r>
  <r>
    <n v="100.3968"/>
    <x v="57"/>
    <n v="1010124"/>
    <n v="780"/>
    <x v="0"/>
    <n v="104.1"/>
    <n v="-3.5573487031700247E-2"/>
    <m/>
    <x v="10"/>
    <x v="10"/>
    <m/>
    <x v="12"/>
    <m/>
    <m/>
    <m/>
  </r>
  <r>
    <n v="100.3968"/>
    <x v="213"/>
    <n v="1008520"/>
    <n v="1144"/>
    <x v="6"/>
    <n v="119.892"/>
    <n v="-0.16260634571113999"/>
    <m/>
    <x v="10"/>
    <x v="10"/>
    <m/>
    <x v="12"/>
    <m/>
    <m/>
    <m/>
  </r>
  <r>
    <n v="100.3968"/>
    <x v="28"/>
    <n v="1014526"/>
    <n v="2556"/>
    <x v="9"/>
    <n v="84.992000000000004"/>
    <n v="0.18124999999999994"/>
    <m/>
    <x v="10"/>
    <x v="10"/>
    <m/>
    <x v="12"/>
    <m/>
    <m/>
    <m/>
  </r>
  <r>
    <n v="100.3968"/>
    <x v="56"/>
    <n v="1012264"/>
    <n v="209"/>
    <x v="9"/>
    <n v="93.983999999999995"/>
    <n v="6.8232890704800861E-2"/>
    <m/>
    <x v="10"/>
    <x v="10"/>
    <m/>
    <x v="12"/>
    <m/>
    <m/>
    <m/>
  </r>
  <r>
    <n v="100.3968"/>
    <x v="345"/>
    <n v="1005788"/>
    <n v="2383"/>
    <x v="0"/>
    <n v="126.79600000000001"/>
    <n v="-0.20820215148742868"/>
    <m/>
    <x v="10"/>
    <x v="10"/>
    <m/>
    <x v="12"/>
    <m/>
    <m/>
    <m/>
  </r>
  <r>
    <n v="100.68364800000001"/>
    <x v="316"/>
    <n v="1000003"/>
    <n v="3"/>
    <x v="6"/>
    <n v="91.086479999999995"/>
    <n v="0.10536325478819701"/>
    <m/>
    <x v="10"/>
    <x v="10"/>
    <m/>
    <x v="12"/>
    <m/>
    <m/>
    <m/>
  </r>
  <r>
    <n v="100.72920000000001"/>
    <x v="107"/>
    <n v="1004450"/>
    <n v="320"/>
    <x v="2"/>
    <n v="55.7376"/>
    <n v="0.80720375473647954"/>
    <m/>
    <x v="10"/>
    <x v="10"/>
    <m/>
    <x v="12"/>
    <m/>
    <m/>
    <m/>
  </r>
  <r>
    <n v="100.72920000000001"/>
    <x v="93"/>
    <n v="1004919"/>
    <n v="2733"/>
    <x v="0"/>
    <n v="219.45920000000001"/>
    <n v="-0.54101172336361381"/>
    <m/>
    <x v="10"/>
    <x v="10"/>
    <m/>
    <x v="12"/>
    <m/>
    <m/>
    <m/>
  </r>
  <r>
    <n v="100.845"/>
    <x v="135"/>
    <n v="1019193"/>
    <n v="2153"/>
    <x v="0"/>
    <n v="86.656000000000006"/>
    <n v="0.16373938330871482"/>
    <m/>
    <x v="10"/>
    <x v="10"/>
    <m/>
    <x v="12"/>
    <m/>
    <m/>
    <m/>
  </r>
  <r>
    <n v="100.845"/>
    <x v="278"/>
    <n v="1009936"/>
    <n v="2507"/>
    <x v="5"/>
    <n v="1.232"/>
    <n v="80.85470779220779"/>
    <m/>
    <x v="10"/>
    <x v="10"/>
    <m/>
    <x v="12"/>
    <m/>
    <m/>
    <m/>
  </r>
  <r>
    <n v="100.845"/>
    <x v="292"/>
    <n v="1014505"/>
    <n v="355"/>
    <x v="3"/>
    <n v="1.232"/>
    <n v="80.85470779220779"/>
    <m/>
    <x v="10"/>
    <x v="10"/>
    <m/>
    <x v="12"/>
    <m/>
    <m/>
    <m/>
  </r>
  <r>
    <n v="100.845"/>
    <x v="57"/>
    <n v="1011880"/>
    <n v="477"/>
    <x v="7"/>
    <n v="6.6360000000000001"/>
    <n v="14.196654611211573"/>
    <m/>
    <x v="10"/>
    <x v="10"/>
    <m/>
    <x v="12"/>
    <m/>
    <m/>
    <m/>
  </r>
  <r>
    <n v="100.845"/>
    <x v="21"/>
    <n v="1008731"/>
    <n v="1491"/>
    <x v="4"/>
    <n v="17.835999999999999"/>
    <n v="4.6540143529939453"/>
    <m/>
    <x v="10"/>
    <x v="10"/>
    <m/>
    <x v="12"/>
    <m/>
    <m/>
    <m/>
  </r>
  <r>
    <n v="100.845"/>
    <x v="285"/>
    <n v="1010511"/>
    <n v="2422"/>
    <x v="6"/>
    <n v="22.372"/>
    <n v="3.5076434829250851"/>
    <m/>
    <x v="10"/>
    <x v="10"/>
    <m/>
    <x v="12"/>
    <m/>
    <m/>
    <m/>
  </r>
  <r>
    <n v="100.845"/>
    <x v="214"/>
    <n v="1012756"/>
    <n v="2828"/>
    <x v="2"/>
    <n v="34.735999999999997"/>
    <n v="1.9031840165822207"/>
    <m/>
    <x v="10"/>
    <x v="10"/>
    <m/>
    <x v="12"/>
    <m/>
    <m/>
    <m/>
  </r>
  <r>
    <n v="100.845"/>
    <x v="280"/>
    <n v="1007711"/>
    <n v="1717"/>
    <x v="6"/>
    <n v="39.823999999999998"/>
    <n v="1.5322669746886302"/>
    <m/>
    <x v="10"/>
    <x v="10"/>
    <m/>
    <x v="12"/>
    <m/>
    <m/>
    <m/>
  </r>
  <r>
    <n v="100.845"/>
    <x v="350"/>
    <n v="1018614"/>
    <n v="74"/>
    <x v="1"/>
    <n v="54.06"/>
    <n v="0.86542730299667026"/>
    <m/>
    <x v="10"/>
    <x v="10"/>
    <m/>
    <x v="12"/>
    <m/>
    <m/>
    <m/>
  </r>
  <r>
    <n v="100.845"/>
    <x v="182"/>
    <n v="1015791"/>
    <n v="1422"/>
    <x v="3"/>
    <n v="68.456000000000003"/>
    <n v="0.47313602898211982"/>
    <m/>
    <x v="10"/>
    <x v="10"/>
    <m/>
    <x v="12"/>
    <m/>
    <m/>
    <m/>
  </r>
  <r>
    <n v="100.845"/>
    <x v="129"/>
    <n v="1006637"/>
    <n v="1849"/>
    <x v="5"/>
    <n v="69.275999999999996"/>
    <n v="0.45569894335700684"/>
    <m/>
    <x v="10"/>
    <x v="10"/>
    <m/>
    <x v="12"/>
    <m/>
    <m/>
    <m/>
  </r>
  <r>
    <n v="100.845"/>
    <x v="49"/>
    <n v="1017352"/>
    <n v="2082"/>
    <x v="3"/>
    <n v="73.168000000000006"/>
    <n v="0.378266455280997"/>
    <m/>
    <x v="10"/>
    <x v="10"/>
    <m/>
    <x v="12"/>
    <m/>
    <m/>
    <m/>
  </r>
  <r>
    <n v="100.845"/>
    <x v="327"/>
    <n v="1008437"/>
    <n v="1255"/>
    <x v="8"/>
    <n v="94.483999999999995"/>
    <n v="6.732356801151522E-2"/>
    <m/>
    <x v="10"/>
    <x v="10"/>
    <m/>
    <x v="12"/>
    <m/>
    <m/>
    <m/>
  </r>
  <r>
    <n v="100.845"/>
    <x v="255"/>
    <n v="1019919"/>
    <n v="932"/>
    <x v="1"/>
    <n v="96.555999999999997"/>
    <n v="4.4419818550892762E-2"/>
    <m/>
    <x v="10"/>
    <x v="10"/>
    <m/>
    <x v="12"/>
    <m/>
    <m/>
    <m/>
  </r>
  <r>
    <n v="100.845"/>
    <x v="169"/>
    <n v="1008946"/>
    <n v="2243"/>
    <x v="6"/>
    <n v="99.751999999999995"/>
    <n v="1.095717379100172E-2"/>
    <m/>
    <x v="10"/>
    <x v="10"/>
    <m/>
    <x v="12"/>
    <m/>
    <m/>
    <m/>
  </r>
  <r>
    <n v="100.845"/>
    <x v="122"/>
    <n v="1007011"/>
    <n v="2329"/>
    <x v="1"/>
    <n v="105.13200000000001"/>
    <n v="-4.0777308526423979E-2"/>
    <m/>
    <x v="10"/>
    <x v="10"/>
    <m/>
    <x v="12"/>
    <m/>
    <m/>
    <m/>
  </r>
  <r>
    <n v="100.845"/>
    <x v="108"/>
    <n v="1014077"/>
    <n v="1339"/>
    <x v="4"/>
    <n v="111.384"/>
    <n v="-9.4618616677440218E-2"/>
    <m/>
    <x v="10"/>
    <x v="10"/>
    <m/>
    <x v="12"/>
    <m/>
    <m/>
    <m/>
  </r>
  <r>
    <n v="100.845"/>
    <x v="78"/>
    <n v="1011459"/>
    <n v="150"/>
    <x v="3"/>
    <n v="128.244"/>
    <n v="-0.2136474221016188"/>
    <m/>
    <x v="10"/>
    <x v="10"/>
    <m/>
    <x v="12"/>
    <m/>
    <m/>
    <m/>
  </r>
  <r>
    <n v="100.845"/>
    <x v="155"/>
    <n v="1014280"/>
    <n v="210"/>
    <x v="3"/>
    <n v="134.988"/>
    <n v="-0.25293359409725308"/>
    <m/>
    <x v="10"/>
    <x v="10"/>
    <m/>
    <x v="12"/>
    <m/>
    <m/>
    <m/>
  </r>
  <r>
    <n v="100.845"/>
    <x v="362"/>
    <n v="1007233"/>
    <n v="2583"/>
    <x v="1"/>
    <n v="155.54"/>
    <n v="-0.3516458788736016"/>
    <m/>
    <x v="10"/>
    <x v="10"/>
    <m/>
    <x v="12"/>
    <m/>
    <m/>
    <m/>
  </r>
  <r>
    <n v="100.970496"/>
    <x v="39"/>
    <n v="1006891"/>
    <n v="2838"/>
    <x v="9"/>
    <n v="22.16"/>
    <n v="3.5564303249097473"/>
    <m/>
    <x v="10"/>
    <x v="10"/>
    <m/>
    <x v="12"/>
    <m/>
    <m/>
    <m/>
  </r>
  <r>
    <n v="101.11391999999999"/>
    <x v="259"/>
    <n v="1016097"/>
    <n v="673"/>
    <x v="9"/>
    <n v="45.652000000000001"/>
    <n v="1.2148847805134493"/>
    <m/>
    <x v="10"/>
    <x v="10"/>
    <m/>
    <x v="12"/>
    <m/>
    <m/>
    <m/>
  </r>
  <r>
    <n v="101.11391999999999"/>
    <x v="45"/>
    <n v="1012158"/>
    <n v="543"/>
    <x v="9"/>
    <n v="55.508000000000003"/>
    <n v="0.82160985803848074"/>
    <m/>
    <x v="10"/>
    <x v="10"/>
    <m/>
    <x v="12"/>
    <m/>
    <m/>
    <m/>
  </r>
  <r>
    <n v="101.2024"/>
    <x v="73"/>
    <n v="1003651"/>
    <n v="1400"/>
    <x v="9"/>
    <n v="67.497600000000006"/>
    <n v="0.49934812497036918"/>
    <m/>
    <x v="10"/>
    <x v="10"/>
    <m/>
    <x v="12"/>
    <m/>
    <m/>
    <m/>
  </r>
  <r>
    <n v="101.2932"/>
    <x v="119"/>
    <n v="1019618"/>
    <n v="1936"/>
    <x v="3"/>
    <n v="15.26"/>
    <n v="5.6378243774574051"/>
    <m/>
    <x v="10"/>
    <x v="10"/>
    <m/>
    <x v="12"/>
    <m/>
    <m/>
    <m/>
  </r>
  <r>
    <n v="101.2932"/>
    <x v="338"/>
    <n v="1012444"/>
    <n v="2075"/>
    <x v="3"/>
    <n v="19.584"/>
    <n v="4.1722426470588232"/>
    <m/>
    <x v="10"/>
    <x v="10"/>
    <m/>
    <x v="12"/>
    <m/>
    <m/>
    <m/>
  </r>
  <r>
    <n v="101.2932"/>
    <x v="199"/>
    <n v="1017077"/>
    <n v="843"/>
    <x v="6"/>
    <n v="24.08"/>
    <n v="3.2065282392026582"/>
    <m/>
    <x v="10"/>
    <x v="10"/>
    <m/>
    <x v="12"/>
    <m/>
    <m/>
    <m/>
  </r>
  <r>
    <n v="101.2932"/>
    <x v="154"/>
    <n v="1012611"/>
    <n v="2642"/>
    <x v="8"/>
    <n v="26.327999999999999"/>
    <n v="2.8473564266180493"/>
    <m/>
    <x v="10"/>
    <x v="10"/>
    <m/>
    <x v="12"/>
    <m/>
    <m/>
    <m/>
  </r>
  <r>
    <n v="101.2932"/>
    <x v="38"/>
    <n v="1010683"/>
    <n v="2655"/>
    <x v="7"/>
    <n v="44.484000000000002"/>
    <n v="1.2770704073374695"/>
    <m/>
    <x v="10"/>
    <x v="10"/>
    <m/>
    <x v="12"/>
    <m/>
    <m/>
    <m/>
  </r>
  <r>
    <n v="101.2932"/>
    <x v="102"/>
    <n v="1015562"/>
    <n v="350"/>
    <x v="1"/>
    <n v="45.607999999999997"/>
    <n v="1.2209524644799159"/>
    <m/>
    <x v="10"/>
    <x v="10"/>
    <m/>
    <x v="12"/>
    <m/>
    <m/>
    <m/>
  </r>
  <r>
    <n v="101.2932"/>
    <x v="252"/>
    <n v="1011589"/>
    <n v="398"/>
    <x v="4"/>
    <n v="49.932000000000002"/>
    <n v="1.0286229271809659"/>
    <m/>
    <x v="10"/>
    <x v="10"/>
    <m/>
    <x v="12"/>
    <m/>
    <m/>
    <m/>
  </r>
  <r>
    <n v="101.2932"/>
    <x v="114"/>
    <n v="1007160"/>
    <n v="2531"/>
    <x v="5"/>
    <n v="50.052"/>
    <n v="1.0237592903380484"/>
    <m/>
    <x v="10"/>
    <x v="10"/>
    <m/>
    <x v="12"/>
    <m/>
    <m/>
    <m/>
  </r>
  <r>
    <n v="101.2932"/>
    <x v="338"/>
    <n v="1009479"/>
    <n v="1682"/>
    <x v="2"/>
    <n v="62.468000000000004"/>
    <n v="0.6215214189665107"/>
    <m/>
    <x v="10"/>
    <x v="10"/>
    <m/>
    <x v="12"/>
    <m/>
    <m/>
    <m/>
  </r>
  <r>
    <n v="101.2932"/>
    <x v="199"/>
    <n v="1016421"/>
    <n v="2058"/>
    <x v="5"/>
    <n v="66.792000000000002"/>
    <n v="0.51654689184333447"/>
    <m/>
    <x v="10"/>
    <x v="10"/>
    <m/>
    <x v="12"/>
    <m/>
    <m/>
    <m/>
  </r>
  <r>
    <n v="101.2932"/>
    <x v="95"/>
    <n v="1009518"/>
    <n v="2376"/>
    <x v="2"/>
    <n v="67.915999999999997"/>
    <n v="0.49144825961481836"/>
    <m/>
    <x v="10"/>
    <x v="10"/>
    <m/>
    <x v="12"/>
    <m/>
    <m/>
    <m/>
  </r>
  <r>
    <n v="101.2932"/>
    <x v="202"/>
    <n v="1014067"/>
    <n v="817"/>
    <x v="7"/>
    <n v="114.172"/>
    <n v="-0.11280173772904038"/>
    <m/>
    <x v="10"/>
    <x v="10"/>
    <m/>
    <x v="12"/>
    <m/>
    <m/>
    <m/>
  </r>
  <r>
    <n v="101.2932"/>
    <x v="363"/>
    <n v="1011503"/>
    <n v="1072"/>
    <x v="4"/>
    <n v="115.29600000000001"/>
    <n v="-0.12145087427144052"/>
    <m/>
    <x v="10"/>
    <x v="10"/>
    <m/>
    <x v="12"/>
    <m/>
    <m/>
    <m/>
  </r>
  <r>
    <n v="101.2932"/>
    <x v="226"/>
    <n v="1011417"/>
    <n v="611"/>
    <x v="1"/>
    <n v="118.66800000000001"/>
    <n v="-0.14641520881787851"/>
    <m/>
    <x v="10"/>
    <x v="10"/>
    <m/>
    <x v="12"/>
    <m/>
    <m/>
    <m/>
  </r>
  <r>
    <n v="101.2932"/>
    <x v="186"/>
    <n v="1007335"/>
    <n v="2112"/>
    <x v="4"/>
    <n v="122.072"/>
    <n v="-0.17021757651222233"/>
    <m/>
    <x v="10"/>
    <x v="10"/>
    <m/>
    <x v="12"/>
    <m/>
    <m/>
    <m/>
  </r>
  <r>
    <n v="101.2932"/>
    <x v="247"/>
    <n v="1007025"/>
    <n v="546"/>
    <x v="4"/>
    <n v="131.768"/>
    <n v="-0.23127618238115477"/>
    <m/>
    <x v="10"/>
    <x v="10"/>
    <m/>
    <x v="12"/>
    <m/>
    <m/>
    <m/>
  </r>
  <r>
    <n v="101.53"/>
    <x v="61"/>
    <n v="1003588"/>
    <n v="983"/>
    <x v="2"/>
    <n v="158.86080000000001"/>
    <n v="-0.36088701555072117"/>
    <m/>
    <x v="10"/>
    <x v="10"/>
    <m/>
    <x v="12"/>
    <m/>
    <m/>
    <m/>
  </r>
  <r>
    <n v="101.54559999999999"/>
    <x v="35"/>
    <n v="1004665"/>
    <n v="1477"/>
    <x v="9"/>
    <n v="216.89920000000001"/>
    <n v="-0.53183045396202477"/>
    <m/>
    <x v="10"/>
    <x v="10"/>
    <m/>
    <x v="12"/>
    <m/>
    <m/>
    <m/>
  </r>
  <r>
    <n v="101.66"/>
    <x v="66"/>
    <n v="1002753"/>
    <n v="2753"/>
    <x v="7"/>
    <n v="66.176000000000002"/>
    <n v="0.53620647969052215"/>
    <m/>
    <x v="10"/>
    <x v="10"/>
    <m/>
    <x v="12"/>
    <m/>
    <m/>
    <m/>
  </r>
  <r>
    <n v="101.7414"/>
    <x v="21"/>
    <n v="1014006"/>
    <n v="205"/>
    <x v="7"/>
    <n v="1.1879999999999999"/>
    <n v="84.640909090909091"/>
    <m/>
    <x v="10"/>
    <x v="10"/>
    <m/>
    <x v="12"/>
    <m/>
    <m/>
    <m/>
  </r>
  <r>
    <n v="101.7414"/>
    <x v="149"/>
    <n v="1019662"/>
    <n v="149"/>
    <x v="1"/>
    <n v="4.5599999999999996"/>
    <n v="21.311710526315789"/>
    <m/>
    <x v="10"/>
    <x v="10"/>
    <m/>
    <x v="12"/>
    <m/>
    <m/>
    <m/>
  </r>
  <r>
    <n v="101.7414"/>
    <x v="62"/>
    <n v="1019365"/>
    <n v="1521"/>
    <x v="3"/>
    <n v="6.8079999999999998"/>
    <n v="13.944388954171565"/>
    <m/>
    <x v="10"/>
    <x v="10"/>
    <m/>
    <x v="12"/>
    <m/>
    <m/>
    <m/>
  </r>
  <r>
    <n v="101.7414"/>
    <x v="44"/>
    <n v="1018413"/>
    <n v="2287"/>
    <x v="4"/>
    <n v="12.3"/>
    <n v="7.2716585365853659"/>
    <m/>
    <x v="10"/>
    <x v="10"/>
    <m/>
    <x v="12"/>
    <m/>
    <m/>
    <m/>
  </r>
  <r>
    <n v="101.7414"/>
    <x v="175"/>
    <n v="1011296"/>
    <n v="2470"/>
    <x v="2"/>
    <n v="13.552"/>
    <n v="6.5074822904368368"/>
    <m/>
    <x v="10"/>
    <x v="10"/>
    <m/>
    <x v="12"/>
    <m/>
    <m/>
    <m/>
  </r>
  <r>
    <n v="101.7414"/>
    <x v="353"/>
    <n v="1007342"/>
    <n v="2484"/>
    <x v="5"/>
    <n v="14.396000000000001"/>
    <n v="6.0673381494859679"/>
    <m/>
    <x v="10"/>
    <x v="10"/>
    <m/>
    <x v="12"/>
    <m/>
    <m/>
    <m/>
  </r>
  <r>
    <n v="101.7414"/>
    <x v="225"/>
    <n v="1010947"/>
    <n v="2475"/>
    <x v="3"/>
    <n v="16.795999999999999"/>
    <n v="5.057477970945464"/>
    <m/>
    <x v="10"/>
    <x v="10"/>
    <m/>
    <x v="12"/>
    <m/>
    <m/>
    <m/>
  </r>
  <r>
    <n v="101.7414"/>
    <x v="251"/>
    <n v="1006525"/>
    <n v="915"/>
    <x v="6"/>
    <n v="34.683999999999997"/>
    <n v="1.933381386229962"/>
    <m/>
    <x v="10"/>
    <x v="10"/>
    <m/>
    <x v="12"/>
    <m/>
    <m/>
    <m/>
  </r>
  <r>
    <n v="101.7414"/>
    <x v="303"/>
    <n v="1015576"/>
    <n v="302"/>
    <x v="4"/>
    <n v="34.908000000000001"/>
    <n v="1.9145582674458574"/>
    <m/>
    <x v="10"/>
    <x v="10"/>
    <m/>
    <x v="12"/>
    <m/>
    <m/>
    <m/>
  </r>
  <r>
    <n v="101.7414"/>
    <x v="35"/>
    <n v="1010538"/>
    <n v="149"/>
    <x v="2"/>
    <n v="39.276000000000003"/>
    <n v="1.5904216315307056"/>
    <m/>
    <x v="10"/>
    <x v="10"/>
    <m/>
    <x v="12"/>
    <m/>
    <m/>
    <m/>
  </r>
  <r>
    <n v="101.7414"/>
    <x v="298"/>
    <n v="1015122"/>
    <n v="1485"/>
    <x v="4"/>
    <n v="51.768000000000001"/>
    <n v="0.96533379694019461"/>
    <m/>
    <x v="10"/>
    <x v="10"/>
    <m/>
    <x v="12"/>
    <m/>
    <m/>
    <m/>
  </r>
  <r>
    <n v="101.7414"/>
    <x v="58"/>
    <n v="1017335"/>
    <n v="2636"/>
    <x v="7"/>
    <n v="59.508000000000003"/>
    <n v="0.70970961887477302"/>
    <m/>
    <x v="10"/>
    <x v="10"/>
    <m/>
    <x v="12"/>
    <m/>
    <m/>
    <m/>
  </r>
  <r>
    <n v="101.7414"/>
    <x v="303"/>
    <n v="1008164"/>
    <n v="327"/>
    <x v="3"/>
    <n v="59.524000000000001"/>
    <n v="0.70925005039983868"/>
    <m/>
    <x v="10"/>
    <x v="10"/>
    <m/>
    <x v="12"/>
    <m/>
    <m/>
    <m/>
  </r>
  <r>
    <n v="101.7414"/>
    <x v="300"/>
    <n v="1008300"/>
    <n v="2397"/>
    <x v="1"/>
    <n v="64.768000000000001"/>
    <n v="0.57085906620553351"/>
    <m/>
    <x v="10"/>
    <x v="10"/>
    <m/>
    <x v="12"/>
    <m/>
    <m/>
    <m/>
  </r>
  <r>
    <n v="101.7414"/>
    <x v="324"/>
    <n v="1013930"/>
    <n v="2557"/>
    <x v="0"/>
    <n v="69.751999999999995"/>
    <n v="0.45861624039454074"/>
    <m/>
    <x v="10"/>
    <x v="10"/>
    <m/>
    <x v="12"/>
    <m/>
    <m/>
    <m/>
  </r>
  <r>
    <n v="101.7414"/>
    <x v="179"/>
    <n v="1019111"/>
    <n v="1540"/>
    <x v="7"/>
    <n v="72"/>
    <n v="0.41307499999999997"/>
    <m/>
    <x v="10"/>
    <x v="10"/>
    <m/>
    <x v="12"/>
    <m/>
    <m/>
    <m/>
  </r>
  <r>
    <n v="101.7414"/>
    <x v="60"/>
    <n v="1012675"/>
    <n v="903"/>
    <x v="8"/>
    <n v="86.483999999999995"/>
    <n v="0.17641875953933681"/>
    <m/>
    <x v="10"/>
    <x v="10"/>
    <m/>
    <x v="12"/>
    <m/>
    <m/>
    <m/>
  </r>
  <r>
    <n v="101.7414"/>
    <x v="321"/>
    <n v="1019239"/>
    <n v="2600"/>
    <x v="8"/>
    <n v="89.855999999999995"/>
    <n v="0.13227163461538466"/>
    <m/>
    <x v="10"/>
    <x v="10"/>
    <m/>
    <x v="12"/>
    <m/>
    <m/>
    <m/>
  </r>
  <r>
    <n v="101.7414"/>
    <x v="33"/>
    <n v="1016542"/>
    <n v="2794"/>
    <x v="1"/>
    <n v="89.983999999999995"/>
    <n v="0.13066100640113804"/>
    <m/>
    <x v="10"/>
    <x v="10"/>
    <m/>
    <x v="12"/>
    <m/>
    <m/>
    <m/>
  </r>
  <r>
    <n v="101.7414"/>
    <x v="25"/>
    <n v="1009772"/>
    <n v="1073"/>
    <x v="4"/>
    <n v="116.96"/>
    <n v="-0.13011798905608751"/>
    <m/>
    <x v="10"/>
    <x v="10"/>
    <m/>
    <x v="12"/>
    <m/>
    <m/>
    <m/>
  </r>
  <r>
    <n v="101.7414"/>
    <x v="160"/>
    <n v="1007403"/>
    <n v="2724"/>
    <x v="3"/>
    <n v="145.41200000000001"/>
    <n v="-0.30032321954171598"/>
    <m/>
    <x v="10"/>
    <x v="10"/>
    <m/>
    <x v="12"/>
    <m/>
    <m/>
    <m/>
  </r>
  <r>
    <n v="101.7414"/>
    <x v="45"/>
    <n v="1007722"/>
    <n v="381"/>
    <x v="8"/>
    <n v="159.376"/>
    <n v="-0.36162659371549044"/>
    <m/>
    <x v="10"/>
    <x v="10"/>
    <m/>
    <x v="12"/>
    <m/>
    <m/>
    <m/>
  </r>
  <r>
    <n v="101.83104"/>
    <x v="53"/>
    <n v="1006372"/>
    <n v="2476"/>
    <x v="9"/>
    <n v="47.68"/>
    <n v="1.1357181208053693"/>
    <m/>
    <x v="10"/>
    <x v="10"/>
    <m/>
    <x v="12"/>
    <m/>
    <m/>
    <m/>
  </r>
  <r>
    <n v="101.83104"/>
    <x v="317"/>
    <n v="1012246"/>
    <n v="1558"/>
    <x v="9"/>
    <n v="49.283999999999999"/>
    <n v="1.0662089116143172"/>
    <m/>
    <x v="10"/>
    <x v="10"/>
    <m/>
    <x v="12"/>
    <m/>
    <m/>
    <m/>
  </r>
  <r>
    <n v="101.83104"/>
    <x v="107"/>
    <n v="1016938"/>
    <n v="452"/>
    <x v="9"/>
    <n v="67.268000000000001"/>
    <n v="0.51381102455848249"/>
    <m/>
    <x v="10"/>
    <x v="10"/>
    <m/>
    <x v="12"/>
    <m/>
    <m/>
    <m/>
  </r>
  <r>
    <n v="101.83104"/>
    <x v="173"/>
    <n v="1015139"/>
    <n v="2785"/>
    <x v="9"/>
    <n v="132.804"/>
    <n v="-0.23322309568988886"/>
    <m/>
    <x v="10"/>
    <x v="10"/>
    <m/>
    <x v="12"/>
    <m/>
    <m/>
    <m/>
  </r>
  <r>
    <n v="102.1896"/>
    <x v="111"/>
    <n v="1014996"/>
    <n v="1024"/>
    <x v="8"/>
    <n v="0.60399999999999998"/>
    <n v="168.18807947019869"/>
    <m/>
    <x v="10"/>
    <x v="10"/>
    <m/>
    <x v="12"/>
    <m/>
    <m/>
    <m/>
  </r>
  <r>
    <n v="102.1896"/>
    <x v="141"/>
    <n v="1016684"/>
    <n v="598"/>
    <x v="1"/>
    <n v="1.728"/>
    <n v="58.137500000000003"/>
    <m/>
    <x v="10"/>
    <x v="10"/>
    <m/>
    <x v="12"/>
    <m/>
    <m/>
    <m/>
  </r>
  <r>
    <n v="102.1896"/>
    <x v="193"/>
    <n v="1014881"/>
    <n v="1697"/>
    <x v="6"/>
    <n v="17.463999999999999"/>
    <n v="4.8514429683921216"/>
    <m/>
    <x v="10"/>
    <x v="10"/>
    <m/>
    <x v="12"/>
    <m/>
    <m/>
    <m/>
  </r>
  <r>
    <n v="102.1896"/>
    <x v="351"/>
    <n v="1016706"/>
    <n v="1382"/>
    <x v="0"/>
    <n v="33.200000000000003"/>
    <n v="2.0779999999999998"/>
    <m/>
    <x v="10"/>
    <x v="10"/>
    <m/>
    <x v="12"/>
    <m/>
    <m/>
    <m/>
  </r>
  <r>
    <n v="102.1896"/>
    <x v="161"/>
    <n v="1007260"/>
    <n v="461"/>
    <x v="3"/>
    <n v="39.9"/>
    <n v="1.5611428571428572"/>
    <m/>
    <x v="10"/>
    <x v="10"/>
    <m/>
    <x v="12"/>
    <m/>
    <m/>
    <m/>
  </r>
  <r>
    <n v="102.1896"/>
    <x v="247"/>
    <n v="1014288"/>
    <n v="538"/>
    <x v="1"/>
    <n v="40.984000000000002"/>
    <n v="1.4934023033378878"/>
    <m/>
    <x v="10"/>
    <x v="10"/>
    <m/>
    <x v="12"/>
    <m/>
    <m/>
    <m/>
  </r>
  <r>
    <n v="102.1896"/>
    <x v="287"/>
    <n v="1010763"/>
    <n v="1312"/>
    <x v="1"/>
    <n v="44.356000000000002"/>
    <n v="1.3038506628190096"/>
    <m/>
    <x v="10"/>
    <x v="10"/>
    <m/>
    <x v="12"/>
    <m/>
    <m/>
    <m/>
  </r>
  <r>
    <n v="102.1896"/>
    <x v="220"/>
    <n v="1010972"/>
    <n v="2479"/>
    <x v="5"/>
    <n v="52.308"/>
    <n v="0.95361321403991739"/>
    <m/>
    <x v="10"/>
    <x v="10"/>
    <m/>
    <x v="12"/>
    <m/>
    <m/>
    <m/>
  </r>
  <r>
    <n v="102.1896"/>
    <x v="94"/>
    <n v="1011603"/>
    <n v="1180"/>
    <x v="5"/>
    <n v="52.308"/>
    <n v="0.95361321403991739"/>
    <m/>
    <x v="10"/>
    <x v="10"/>
    <m/>
    <x v="12"/>
    <m/>
    <m/>
    <m/>
  </r>
  <r>
    <n v="102.1896"/>
    <x v="299"/>
    <n v="1017454"/>
    <n v="1271"/>
    <x v="2"/>
    <n v="52.308"/>
    <n v="0.95361321403991739"/>
    <m/>
    <x v="10"/>
    <x v="10"/>
    <m/>
    <x v="12"/>
    <m/>
    <m/>
    <m/>
  </r>
  <r>
    <n v="102.1896"/>
    <x v="61"/>
    <n v="1015301"/>
    <n v="90"/>
    <x v="1"/>
    <n v="56.72"/>
    <n v="0.80165021156558536"/>
    <m/>
    <x v="10"/>
    <x v="10"/>
    <m/>
    <x v="12"/>
    <m/>
    <m/>
    <m/>
  </r>
  <r>
    <n v="102.1896"/>
    <x v="272"/>
    <n v="1012432"/>
    <n v="1984"/>
    <x v="2"/>
    <n v="73.664000000000001"/>
    <n v="0.38723935708079926"/>
    <m/>
    <x v="10"/>
    <x v="10"/>
    <m/>
    <x v="12"/>
    <m/>
    <m/>
    <m/>
  </r>
  <r>
    <n v="102.1896"/>
    <x v="45"/>
    <n v="1010409"/>
    <n v="755"/>
    <x v="8"/>
    <n v="82.572000000000003"/>
    <n v="0.23758174683912217"/>
    <m/>
    <x v="10"/>
    <x v="10"/>
    <m/>
    <x v="12"/>
    <m/>
    <m/>
    <m/>
  </r>
  <r>
    <n v="102.1896"/>
    <x v="54"/>
    <n v="1015186"/>
    <n v="2497"/>
    <x v="5"/>
    <n v="88.275999999999996"/>
    <n v="0.15761475372694733"/>
    <m/>
    <x v="10"/>
    <x v="10"/>
    <m/>
    <x v="12"/>
    <m/>
    <m/>
    <m/>
  </r>
  <r>
    <n v="102.1896"/>
    <x v="172"/>
    <n v="1010332"/>
    <n v="865"/>
    <x v="3"/>
    <n v="90.524000000000001"/>
    <n v="0.12886748265653306"/>
    <m/>
    <x v="10"/>
    <x v="10"/>
    <m/>
    <x v="12"/>
    <m/>
    <m/>
    <m/>
  </r>
  <r>
    <n v="102.1896"/>
    <x v="34"/>
    <n v="1018473"/>
    <n v="1766"/>
    <x v="6"/>
    <n v="91.647999999999996"/>
    <n v="0.11502269553072629"/>
    <m/>
    <x v="10"/>
    <x v="10"/>
    <m/>
    <x v="12"/>
    <m/>
    <m/>
    <m/>
  </r>
  <r>
    <n v="102.1896"/>
    <x v="190"/>
    <n v="1008609"/>
    <n v="1118"/>
    <x v="7"/>
    <n v="91.963999999999999"/>
    <n v="0.1111913357400722"/>
    <m/>
    <x v="10"/>
    <x v="10"/>
    <m/>
    <x v="12"/>
    <m/>
    <m/>
    <m/>
  </r>
  <r>
    <n v="102.1896"/>
    <x v="167"/>
    <n v="1009465"/>
    <n v="1798"/>
    <x v="2"/>
    <n v="93.896000000000001"/>
    <n v="8.8327511289085767E-2"/>
    <m/>
    <x v="10"/>
    <x v="10"/>
    <m/>
    <x v="12"/>
    <m/>
    <m/>
    <m/>
  </r>
  <r>
    <n v="102.1896"/>
    <x v="339"/>
    <n v="1014686"/>
    <n v="2611"/>
    <x v="5"/>
    <n v="98.391999999999996"/>
    <n v="3.8596633872672606E-2"/>
    <m/>
    <x v="10"/>
    <x v="10"/>
    <m/>
    <x v="12"/>
    <m/>
    <m/>
    <m/>
  </r>
  <r>
    <n v="102.1896"/>
    <x v="193"/>
    <n v="1008454"/>
    <n v="1318"/>
    <x v="3"/>
    <n v="103.16800000000001"/>
    <n v="-9.4835607940447399E-3"/>
    <m/>
    <x v="10"/>
    <x v="10"/>
    <m/>
    <x v="12"/>
    <m/>
    <m/>
    <m/>
  </r>
  <r>
    <n v="102.1896"/>
    <x v="133"/>
    <n v="1014510"/>
    <n v="677"/>
    <x v="6"/>
    <n v="126.492"/>
    <n v="-0.19212598425196853"/>
    <m/>
    <x v="10"/>
    <x v="10"/>
    <m/>
    <x v="12"/>
    <m/>
    <m/>
    <m/>
  </r>
  <r>
    <n v="102.1896"/>
    <x v="294"/>
    <n v="1012871"/>
    <n v="1870"/>
    <x v="6"/>
    <n v="130.988"/>
    <n v="-0.2198552539163893"/>
    <m/>
    <x v="10"/>
    <x v="10"/>
    <m/>
    <x v="12"/>
    <m/>
    <m/>
    <m/>
  </r>
  <r>
    <n v="102.1896"/>
    <x v="101"/>
    <n v="1011314"/>
    <n v="181"/>
    <x v="3"/>
    <n v="142.22800000000001"/>
    <n v="-0.28150856371459915"/>
    <m/>
    <x v="10"/>
    <x v="10"/>
    <m/>
    <x v="12"/>
    <m/>
    <m/>
    <m/>
  </r>
  <r>
    <n v="102.1896"/>
    <x v="245"/>
    <n v="1018555"/>
    <n v="327"/>
    <x v="1"/>
    <n v="142.22800000000001"/>
    <n v="-0.28150856371459915"/>
    <m/>
    <x v="10"/>
    <x v="10"/>
    <m/>
    <x v="12"/>
    <m/>
    <m/>
    <m/>
  </r>
  <r>
    <n v="102.1896"/>
    <x v="35"/>
    <n v="1008784"/>
    <n v="1584"/>
    <x v="6"/>
    <n v="172.98400000000001"/>
    <n v="-0.40925403505526525"/>
    <m/>
    <x v="10"/>
    <x v="10"/>
    <m/>
    <x v="12"/>
    <m/>
    <m/>
    <m/>
  </r>
  <r>
    <n v="102.3776"/>
    <x v="287"/>
    <n v="1004304"/>
    <n v="1935"/>
    <x v="3"/>
    <n v="8.3840000000000003"/>
    <n v="11.211068702290076"/>
    <m/>
    <x v="10"/>
    <x v="10"/>
    <m/>
    <x v="12"/>
    <m/>
    <m/>
    <m/>
  </r>
  <r>
    <n v="102.54816"/>
    <x v="143"/>
    <n v="1012359"/>
    <n v="48"/>
    <x v="9"/>
    <n v="65.28"/>
    <n v="0.57089705882352937"/>
    <m/>
    <x v="10"/>
    <x v="10"/>
    <m/>
    <x v="12"/>
    <m/>
    <m/>
    <m/>
  </r>
  <r>
    <n v="102.6378"/>
    <x v="85"/>
    <n v="1009764"/>
    <n v="1257"/>
    <x v="8"/>
    <n v="21.376000000000001"/>
    <n v="3.8015437874251492"/>
    <m/>
    <x v="10"/>
    <x v="10"/>
    <m/>
    <x v="12"/>
    <m/>
    <m/>
    <m/>
  </r>
  <r>
    <n v="102.6378"/>
    <x v="88"/>
    <n v="1011967"/>
    <n v="2835"/>
    <x v="1"/>
    <n v="28.08"/>
    <n v="2.6551923076923081"/>
    <m/>
    <x v="10"/>
    <x v="10"/>
    <m/>
    <x v="12"/>
    <m/>
    <m/>
    <m/>
  </r>
  <r>
    <n v="102.6378"/>
    <x v="247"/>
    <n v="1018567"/>
    <n v="999"/>
    <x v="0"/>
    <n v="30.367999999999999"/>
    <n v="2.3798011064278191"/>
    <m/>
    <x v="10"/>
    <x v="10"/>
    <m/>
    <x v="12"/>
    <m/>
    <m/>
    <m/>
  </r>
  <r>
    <n v="102.6378"/>
    <x v="277"/>
    <n v="1014585"/>
    <n v="734"/>
    <x v="7"/>
    <n v="32.576000000000001"/>
    <n v="2.1507183202357565"/>
    <m/>
    <x v="10"/>
    <x v="10"/>
    <m/>
    <x v="12"/>
    <m/>
    <m/>
    <m/>
  </r>
  <r>
    <n v="102.6378"/>
    <x v="225"/>
    <n v="1013985"/>
    <n v="2080"/>
    <x v="5"/>
    <n v="43.856000000000002"/>
    <n v="1.3403365560014593"/>
    <m/>
    <x v="10"/>
    <x v="10"/>
    <m/>
    <x v="12"/>
    <m/>
    <m/>
    <m/>
  </r>
  <r>
    <n v="102.6378"/>
    <x v="163"/>
    <n v="1013707"/>
    <n v="304"/>
    <x v="3"/>
    <n v="50.56"/>
    <n v="1.0300197784810126"/>
    <m/>
    <x v="10"/>
    <x v="10"/>
    <m/>
    <x v="12"/>
    <m/>
    <m/>
    <m/>
  </r>
  <r>
    <n v="102.6378"/>
    <x v="316"/>
    <n v="1018716"/>
    <n v="36"/>
    <x v="2"/>
    <n v="58.468000000000004"/>
    <n v="0.75545255524389399"/>
    <m/>
    <x v="10"/>
    <x v="10"/>
    <m/>
    <x v="12"/>
    <m/>
    <m/>
    <m/>
  </r>
  <r>
    <n v="102.6378"/>
    <x v="182"/>
    <n v="1011704"/>
    <n v="237"/>
    <x v="4"/>
    <n v="64.087999999999994"/>
    <n v="0.60151354387716904"/>
    <m/>
    <x v="10"/>
    <x v="10"/>
    <m/>
    <x v="12"/>
    <m/>
    <m/>
    <m/>
  </r>
  <r>
    <n v="102.6378"/>
    <x v="220"/>
    <n v="1010293"/>
    <n v="2189"/>
    <x v="3"/>
    <n v="77.575999999999993"/>
    <n v="0.32306125605857489"/>
    <m/>
    <x v="10"/>
    <x v="10"/>
    <m/>
    <x v="12"/>
    <m/>
    <m/>
    <m/>
  </r>
  <r>
    <n v="102.6378"/>
    <x v="2"/>
    <n v="1015020"/>
    <n v="2597"/>
    <x v="7"/>
    <n v="78.7"/>
    <n v="0.30416518424396438"/>
    <m/>
    <x v="10"/>
    <x v="10"/>
    <m/>
    <x v="12"/>
    <m/>
    <m/>
    <m/>
  </r>
  <r>
    <n v="102.6378"/>
    <x v="351"/>
    <n v="1015803"/>
    <n v="1723"/>
    <x v="6"/>
    <n v="87.691999999999993"/>
    <n v="0.17043515942161208"/>
    <m/>
    <x v="10"/>
    <x v="10"/>
    <m/>
    <x v="12"/>
    <m/>
    <m/>
    <m/>
  </r>
  <r>
    <n v="102.6378"/>
    <x v="294"/>
    <n v="1013030"/>
    <n v="1804"/>
    <x v="1"/>
    <n v="95.52"/>
    <n v="7.4516331658291482E-2"/>
    <m/>
    <x v="10"/>
    <x v="10"/>
    <m/>
    <x v="12"/>
    <m/>
    <m/>
    <m/>
  </r>
  <r>
    <n v="102.6378"/>
    <x v="240"/>
    <n v="1007975"/>
    <n v="1982"/>
    <x v="5"/>
    <n v="104.77200000000001"/>
    <n v="-2.0369946168823799E-2"/>
    <m/>
    <x v="10"/>
    <x v="10"/>
    <m/>
    <x v="12"/>
    <m/>
    <m/>
    <m/>
  </r>
  <r>
    <n v="102.6378"/>
    <x v="292"/>
    <n v="1019055"/>
    <n v="775"/>
    <x v="4"/>
    <n v="113.544"/>
    <n v="-9.6052631578947362E-2"/>
    <m/>
    <x v="10"/>
    <x v="10"/>
    <m/>
    <x v="12"/>
    <m/>
    <m/>
    <m/>
  </r>
  <r>
    <n v="102.6378"/>
    <x v="304"/>
    <n v="1006759"/>
    <n v="2806"/>
    <x v="0"/>
    <n v="120.77200000000001"/>
    <n v="-0.15015235319444908"/>
    <m/>
    <x v="10"/>
    <x v="10"/>
    <m/>
    <x v="12"/>
    <m/>
    <m/>
    <m/>
  </r>
  <r>
    <n v="102.6378"/>
    <x v="203"/>
    <n v="1013670"/>
    <n v="216"/>
    <x v="5"/>
    <n v="123.66"/>
    <n v="-0.16999999999999998"/>
    <m/>
    <x v="10"/>
    <x v="10"/>
    <m/>
    <x v="12"/>
    <m/>
    <m/>
    <m/>
  </r>
  <r>
    <n v="102.6378"/>
    <x v="272"/>
    <n v="1010472"/>
    <n v="2135"/>
    <x v="1"/>
    <n v="85.444000000000003"/>
    <n v="0.20122887505266601"/>
    <m/>
    <x v="10"/>
    <x v="10"/>
    <m/>
    <x v="12"/>
    <m/>
    <m/>
    <m/>
  </r>
  <r>
    <n v="102.7624"/>
    <x v="322"/>
    <n v="1004261"/>
    <n v="412"/>
    <x v="0"/>
    <n v="274.10879999999997"/>
    <n v="-0.62510360849414526"/>
    <m/>
    <x v="10"/>
    <x v="10"/>
    <m/>
    <x v="12"/>
    <m/>
    <m/>
    <m/>
  </r>
  <r>
    <n v="102.77800000000001"/>
    <x v="99"/>
    <n v="1004963"/>
    <n v="1215"/>
    <x v="5"/>
    <n v="116.39360000000001"/>
    <n v="-0.11697894042284111"/>
    <m/>
    <x v="10"/>
    <x v="10"/>
    <m/>
    <x v="12"/>
    <m/>
    <m/>
    <m/>
  </r>
  <r>
    <n v="102.89239999999999"/>
    <x v="120"/>
    <n v="1003763"/>
    <n v="612"/>
    <x v="6"/>
    <n v="194.95679999999999"/>
    <n v="-0.472229745256385"/>
    <m/>
    <x v="10"/>
    <x v="10"/>
    <m/>
    <x v="12"/>
    <m/>
    <m/>
    <m/>
  </r>
  <r>
    <n v="103.086"/>
    <x v="129"/>
    <n v="1010522"/>
    <n v="1269"/>
    <x v="3"/>
    <n v="143.30799999999999"/>
    <n v="-0.28066821112568729"/>
    <m/>
    <x v="10"/>
    <x v="10"/>
    <m/>
    <x v="12"/>
    <m/>
    <m/>
    <m/>
  </r>
  <r>
    <n v="103.086"/>
    <x v="26"/>
    <n v="1009163"/>
    <n v="2727"/>
    <x v="6"/>
    <n v="9.1999999999999993"/>
    <n v="10.205"/>
    <m/>
    <x v="10"/>
    <x v="10"/>
    <m/>
    <x v="12"/>
    <m/>
    <m/>
    <m/>
  </r>
  <r>
    <n v="103.086"/>
    <x v="63"/>
    <n v="1008616"/>
    <n v="1282"/>
    <x v="5"/>
    <n v="17.552"/>
    <n v="4.8731768459434814"/>
    <m/>
    <x v="10"/>
    <x v="10"/>
    <m/>
    <x v="12"/>
    <m/>
    <m/>
    <m/>
  </r>
  <r>
    <n v="103.086"/>
    <x v="135"/>
    <n v="1008338"/>
    <n v="1303"/>
    <x v="2"/>
    <n v="27.388000000000002"/>
    <n v="2.763911201986271"/>
    <m/>
    <x v="10"/>
    <x v="10"/>
    <m/>
    <x v="12"/>
    <m/>
    <m/>
    <m/>
  </r>
  <r>
    <n v="103.086"/>
    <x v="325"/>
    <n v="1011755"/>
    <n v="2475"/>
    <x v="8"/>
    <n v="28.66"/>
    <n v="2.5968597348220519"/>
    <m/>
    <x v="10"/>
    <x v="10"/>
    <m/>
    <x v="12"/>
    <m/>
    <m/>
    <m/>
  </r>
  <r>
    <n v="103.086"/>
    <x v="125"/>
    <n v="1019860"/>
    <n v="2116"/>
    <x v="6"/>
    <n v="35.404000000000003"/>
    <n v="1.9117048921025868"/>
    <m/>
    <x v="10"/>
    <x v="10"/>
    <m/>
    <x v="12"/>
    <m/>
    <m/>
    <m/>
  </r>
  <r>
    <n v="103.086"/>
    <x v="113"/>
    <n v="1010268"/>
    <n v="2021"/>
    <x v="7"/>
    <n v="48.892000000000003"/>
    <n v="1.1084430990755132"/>
    <m/>
    <x v="10"/>
    <x v="10"/>
    <m/>
    <x v="12"/>
    <m/>
    <m/>
    <m/>
  </r>
  <r>
    <n v="103.086"/>
    <x v="153"/>
    <n v="1013837"/>
    <n v="2119"/>
    <x v="1"/>
    <n v="48.892000000000003"/>
    <n v="1.1084430990755132"/>
    <m/>
    <x v="10"/>
    <x v="10"/>
    <m/>
    <x v="12"/>
    <m/>
    <m/>
    <m/>
  </r>
  <r>
    <n v="103.086"/>
    <x v="289"/>
    <n v="1018822"/>
    <n v="2384"/>
    <x v="2"/>
    <n v="57.884"/>
    <n v="0.7809066408679427"/>
    <m/>
    <x v="10"/>
    <x v="10"/>
    <m/>
    <x v="12"/>
    <m/>
    <m/>
    <m/>
  </r>
  <r>
    <n v="103.086"/>
    <x v="144"/>
    <n v="1009954"/>
    <n v="1418"/>
    <x v="5"/>
    <n v="72.495999999999995"/>
    <n v="0.42195431472081224"/>
    <m/>
    <x v="10"/>
    <x v="10"/>
    <m/>
    <x v="12"/>
    <m/>
    <m/>
    <m/>
  </r>
  <r>
    <n v="103.086"/>
    <x v="144"/>
    <n v="1011862"/>
    <n v="743"/>
    <x v="4"/>
    <n v="91.608000000000004"/>
    <n v="0.12529473408435937"/>
    <m/>
    <x v="10"/>
    <x v="10"/>
    <m/>
    <x v="12"/>
    <m/>
    <m/>
    <m/>
  </r>
  <r>
    <n v="103.086"/>
    <x v="13"/>
    <n v="1017010"/>
    <n v="2098"/>
    <x v="4"/>
    <n v="97.227999999999994"/>
    <n v="6.0250133706339783E-2"/>
    <m/>
    <x v="10"/>
    <x v="10"/>
    <m/>
    <x v="12"/>
    <m/>
    <m/>
    <m/>
  </r>
  <r>
    <n v="103.086"/>
    <x v="308"/>
    <n v="1008855"/>
    <n v="1319"/>
    <x v="1"/>
    <n v="101.15600000000001"/>
    <n v="1.9079441654474203E-2"/>
    <m/>
    <x v="10"/>
    <x v="10"/>
    <m/>
    <x v="12"/>
    <m/>
    <m/>
    <m/>
  </r>
  <r>
    <n v="103.086"/>
    <x v="133"/>
    <n v="1014959"/>
    <n v="2774"/>
    <x v="5"/>
    <n v="133.19200000000001"/>
    <n v="-0.22603459667247289"/>
    <m/>
    <x v="10"/>
    <x v="10"/>
    <m/>
    <x v="12"/>
    <m/>
    <m/>
    <m/>
  </r>
  <r>
    <n v="103.086"/>
    <x v="66"/>
    <n v="1008621"/>
    <n v="110"/>
    <x v="7"/>
    <n v="144.024"/>
    <n v="-0.28424429261789702"/>
    <m/>
    <x v="10"/>
    <x v="10"/>
    <m/>
    <x v="12"/>
    <m/>
    <m/>
    <m/>
  </r>
  <r>
    <n v="103.086"/>
    <x v="226"/>
    <n v="1007022"/>
    <n v="1152"/>
    <x v="2"/>
    <n v="17.012"/>
    <n v="5.0596049847166702"/>
    <m/>
    <x v="10"/>
    <x v="10"/>
    <m/>
    <x v="12"/>
    <m/>
    <m/>
    <m/>
  </r>
  <r>
    <n v="103.086"/>
    <x v="233"/>
    <n v="1009226"/>
    <n v="2303"/>
    <x v="4"/>
    <n v="124.032"/>
    <n v="-0.16887577399380804"/>
    <m/>
    <x v="10"/>
    <x v="10"/>
    <m/>
    <x v="12"/>
    <m/>
    <m/>
    <m/>
  </r>
  <r>
    <n v="103.15136"/>
    <x v="86"/>
    <n v="1002038"/>
    <n v="2038"/>
    <x v="9"/>
    <n v="87.219200000000001"/>
    <n v="0.18266803639565596"/>
    <m/>
    <x v="10"/>
    <x v="10"/>
    <m/>
    <x v="12"/>
    <m/>
    <m/>
    <m/>
  </r>
  <r>
    <n v="103.26528"/>
    <x v="361"/>
    <n v="1007738"/>
    <n v="2003"/>
    <x v="9"/>
    <n v="32.904000000000003"/>
    <n v="2.138380743982494"/>
    <m/>
    <x v="10"/>
    <x v="10"/>
    <m/>
    <x v="12"/>
    <m/>
    <m/>
    <m/>
  </r>
  <r>
    <n v="103.26528"/>
    <x v="231"/>
    <n v="1013775"/>
    <n v="2244"/>
    <x v="9"/>
    <n v="68.215999999999994"/>
    <n v="0.51379852234080003"/>
    <m/>
    <x v="10"/>
    <x v="10"/>
    <m/>
    <x v="12"/>
    <m/>
    <m/>
    <m/>
  </r>
  <r>
    <n v="103.4228"/>
    <x v="301"/>
    <n v="1003495"/>
    <n v="16"/>
    <x v="1"/>
    <n v="150.9984"/>
    <n v="-0.31507353720304326"/>
    <m/>
    <x v="10"/>
    <x v="10"/>
    <m/>
    <x v="12"/>
    <m/>
    <m/>
    <m/>
  </r>
  <r>
    <n v="103.5342"/>
    <x v="239"/>
    <n v="1008867"/>
    <n v="872"/>
    <x v="2"/>
    <n v="9.9280000000000008"/>
    <n v="9.4285052377115228"/>
    <m/>
    <x v="10"/>
    <x v="10"/>
    <m/>
    <x v="12"/>
    <m/>
    <m/>
    <m/>
  </r>
  <r>
    <n v="103.5342"/>
    <x v="95"/>
    <n v="1017880"/>
    <n v="1144"/>
    <x v="1"/>
    <n v="16.884"/>
    <n v="5.1320895522388055"/>
    <m/>
    <x v="10"/>
    <x v="10"/>
    <m/>
    <x v="12"/>
    <m/>
    <m/>
    <m/>
  </r>
  <r>
    <n v="103.5342"/>
    <x v="113"/>
    <n v="1013668"/>
    <n v="703"/>
    <x v="6"/>
    <n v="21.38"/>
    <n v="3.842572497661366"/>
    <m/>
    <x v="10"/>
    <x v="10"/>
    <m/>
    <x v="12"/>
    <m/>
    <m/>
    <m/>
  </r>
  <r>
    <n v="103.5342"/>
    <x v="290"/>
    <n v="1013211"/>
    <n v="1099"/>
    <x v="0"/>
    <n v="22.456"/>
    <n v="3.6105361596009975"/>
    <m/>
    <x v="10"/>
    <x v="10"/>
    <m/>
    <x v="12"/>
    <m/>
    <m/>
    <m/>
  </r>
  <r>
    <n v="103.5342"/>
    <x v="76"/>
    <n v="1006499"/>
    <n v="1645"/>
    <x v="1"/>
    <n v="46.012"/>
    <n v="1.2501564809180212"/>
    <m/>
    <x v="10"/>
    <x v="10"/>
    <m/>
    <x v="12"/>
    <m/>
    <m/>
    <m/>
  </r>
  <r>
    <n v="103.5342"/>
    <x v="288"/>
    <n v="1015477"/>
    <n v="791"/>
    <x v="6"/>
    <n v="61.844000000000001"/>
    <n v="0.67411875040424285"/>
    <m/>
    <x v="10"/>
    <x v="10"/>
    <m/>
    <x v="12"/>
    <m/>
    <m/>
    <m/>
  </r>
  <r>
    <n v="103.5342"/>
    <x v="20"/>
    <n v="1014541"/>
    <n v="1421"/>
    <x v="5"/>
    <n v="76.408000000000001"/>
    <n v="0.35501779918333154"/>
    <m/>
    <x v="10"/>
    <x v="10"/>
    <m/>
    <x v="12"/>
    <m/>
    <m/>
    <m/>
  </r>
  <r>
    <n v="103.5342"/>
    <x v="205"/>
    <n v="1019801"/>
    <n v="506"/>
    <x v="8"/>
    <n v="78.703999999999994"/>
    <n v="0.31548841227891855"/>
    <m/>
    <x v="10"/>
    <x v="10"/>
    <m/>
    <x v="12"/>
    <m/>
    <m/>
    <m/>
  </r>
  <r>
    <n v="103.5342"/>
    <x v="72"/>
    <n v="1016052"/>
    <n v="1610"/>
    <x v="8"/>
    <n v="86.524000000000001"/>
    <n v="0.19659516434746427"/>
    <m/>
    <x v="10"/>
    <x v="10"/>
    <m/>
    <x v="12"/>
    <m/>
    <m/>
    <m/>
  </r>
  <r>
    <n v="103.5342"/>
    <x v="85"/>
    <n v="1008692"/>
    <n v="1003"/>
    <x v="4"/>
    <n v="91.516000000000005"/>
    <n v="0.13132348441802519"/>
    <m/>
    <x v="10"/>
    <x v="10"/>
    <m/>
    <x v="12"/>
    <m/>
    <m/>
    <m/>
  </r>
  <r>
    <n v="103.5342"/>
    <x v="74"/>
    <n v="1006575"/>
    <n v="2424"/>
    <x v="0"/>
    <n v="94.4"/>
    <n v="9.6760593220338906E-2"/>
    <m/>
    <x v="10"/>
    <x v="10"/>
    <m/>
    <x v="12"/>
    <m/>
    <m/>
    <m/>
  </r>
  <r>
    <n v="103.5342"/>
    <x v="166"/>
    <n v="1013948"/>
    <n v="2538"/>
    <x v="3"/>
    <n v="119.12"/>
    <n v="-0.13084116856950978"/>
    <m/>
    <x v="10"/>
    <x v="10"/>
    <m/>
    <x v="12"/>
    <m/>
    <m/>
    <m/>
  </r>
  <r>
    <n v="103.5342"/>
    <x v="77"/>
    <n v="1017343"/>
    <n v="1288"/>
    <x v="8"/>
    <n v="138.22800000000001"/>
    <n v="-0.25098966924212179"/>
    <m/>
    <x v="10"/>
    <x v="10"/>
    <m/>
    <x v="12"/>
    <m/>
    <m/>
    <m/>
  </r>
  <r>
    <n v="103.5342"/>
    <x v="144"/>
    <n v="1014569"/>
    <n v="1931"/>
    <x v="5"/>
    <n v="141.6"/>
    <n v="-0.26882627118644065"/>
    <m/>
    <x v="10"/>
    <x v="10"/>
    <m/>
    <x v="12"/>
    <m/>
    <m/>
    <m/>
  </r>
  <r>
    <n v="103.5372"/>
    <x v="76"/>
    <n v="1004412"/>
    <n v="605"/>
    <x v="4"/>
    <n v="126.4256"/>
    <n v="-0.18104244709932169"/>
    <m/>
    <x v="10"/>
    <x v="10"/>
    <m/>
    <x v="12"/>
    <m/>
    <m/>
    <m/>
  </r>
  <r>
    <n v="103.59439999999999"/>
    <x v="249"/>
    <n v="1003943"/>
    <n v="2639"/>
    <x v="9"/>
    <n v="228.4256"/>
    <n v="-0.54648515753050453"/>
    <m/>
    <x v="10"/>
    <x v="10"/>
    <m/>
    <x v="12"/>
    <m/>
    <m/>
    <m/>
  </r>
  <r>
    <n v="103.8232"/>
    <x v="108"/>
    <n v="1005089"/>
    <n v="2502"/>
    <x v="4"/>
    <n v="23.142399999999999"/>
    <n v="3.4862762721238942"/>
    <m/>
    <x v="10"/>
    <x v="10"/>
    <m/>
    <x v="12"/>
    <m/>
    <m/>
    <m/>
  </r>
  <r>
    <n v="103.8232"/>
    <x v="205"/>
    <n v="1002608"/>
    <n v="2608"/>
    <x v="7"/>
    <n v="101.4592"/>
    <n v="2.3300006307954375E-2"/>
    <m/>
    <x v="10"/>
    <x v="10"/>
    <m/>
    <x v="12"/>
    <m/>
    <m/>
    <m/>
  </r>
  <r>
    <n v="103.9824"/>
    <x v="10"/>
    <n v="1008810"/>
    <n v="752"/>
    <x v="5"/>
    <n v="46.515999999999998"/>
    <n v="1.2354114713216957"/>
    <m/>
    <x v="10"/>
    <x v="10"/>
    <m/>
    <x v="12"/>
    <m/>
    <m/>
    <m/>
  </r>
  <r>
    <n v="103.9824"/>
    <x v="96"/>
    <n v="1008934"/>
    <n v="2699"/>
    <x v="3"/>
    <n v="3.7120000000000002"/>
    <n v="27.012499999999996"/>
    <m/>
    <x v="10"/>
    <x v="10"/>
    <m/>
    <x v="12"/>
    <m/>
    <m/>
    <m/>
  </r>
  <r>
    <n v="103.9824"/>
    <x v="187"/>
    <n v="1014152"/>
    <n v="2314"/>
    <x v="5"/>
    <n v="3.98"/>
    <n v="25.126231155778893"/>
    <m/>
    <x v="10"/>
    <x v="10"/>
    <m/>
    <x v="12"/>
    <m/>
    <m/>
    <m/>
  </r>
  <r>
    <n v="103.9824"/>
    <x v="257"/>
    <n v="1019633"/>
    <n v="1102"/>
    <x v="6"/>
    <n v="5.1040000000000001"/>
    <n v="19.372727272727271"/>
    <m/>
    <x v="10"/>
    <x v="10"/>
    <m/>
    <x v="12"/>
    <m/>
    <m/>
    <m/>
  </r>
  <r>
    <n v="103.9824"/>
    <x v="250"/>
    <n v="1005433"/>
    <n v="1702"/>
    <x v="7"/>
    <n v="14.016"/>
    <n v="6.418835616438356"/>
    <m/>
    <x v="10"/>
    <x v="10"/>
    <m/>
    <x v="12"/>
    <m/>
    <m/>
    <m/>
  </r>
  <r>
    <n v="103.9824"/>
    <x v="335"/>
    <n v="1011560"/>
    <n v="1240"/>
    <x v="2"/>
    <n v="18.591999999999999"/>
    <n v="4.5928571428571434"/>
    <m/>
    <x v="10"/>
    <x v="10"/>
    <m/>
    <x v="12"/>
    <m/>
    <m/>
    <m/>
  </r>
  <r>
    <n v="103.9824"/>
    <x v="201"/>
    <n v="1011874"/>
    <n v="2268"/>
    <x v="4"/>
    <n v="26.46"/>
    <n v="2.929795918367347"/>
    <m/>
    <x v="10"/>
    <x v="10"/>
    <m/>
    <x v="12"/>
    <m/>
    <m/>
    <m/>
  </r>
  <r>
    <n v="103.9824"/>
    <x v="219"/>
    <n v="1015750"/>
    <n v="404"/>
    <x v="5"/>
    <n v="48.94"/>
    <n v="1.1246914589293013"/>
    <m/>
    <x v="10"/>
    <x v="10"/>
    <m/>
    <x v="12"/>
    <m/>
    <m/>
    <m/>
  </r>
  <r>
    <n v="103.9824"/>
    <x v="121"/>
    <n v="1018267"/>
    <n v="2057"/>
    <x v="7"/>
    <n v="60.088000000000001"/>
    <n v="0.73050193050193046"/>
    <m/>
    <x v="10"/>
    <x v="10"/>
    <m/>
    <x v="12"/>
    <m/>
    <m/>
    <m/>
  </r>
  <r>
    <n v="103.9824"/>
    <x v="172"/>
    <n v="1012049"/>
    <n v="2678"/>
    <x v="5"/>
    <n v="64.676000000000002"/>
    <n v="0.60774321231987127"/>
    <m/>
    <x v="10"/>
    <x v="10"/>
    <m/>
    <x v="12"/>
    <m/>
    <m/>
    <m/>
  </r>
  <r>
    <n v="103.9824"/>
    <x v="173"/>
    <n v="1010111"/>
    <n v="1635"/>
    <x v="1"/>
    <n v="65.8"/>
    <n v="0.58027963525835868"/>
    <m/>
    <x v="10"/>
    <x v="10"/>
    <m/>
    <x v="12"/>
    <m/>
    <m/>
    <m/>
  </r>
  <r>
    <n v="103.9824"/>
    <x v="31"/>
    <n v="1008850"/>
    <n v="1341"/>
    <x v="5"/>
    <n v="90.28"/>
    <n v="0.15177669472751437"/>
    <m/>
    <x v="10"/>
    <x v="10"/>
    <m/>
    <x v="12"/>
    <m/>
    <m/>
    <m/>
  </r>
  <r>
    <n v="103.9824"/>
    <x v="186"/>
    <n v="1011568"/>
    <n v="529"/>
    <x v="7"/>
    <n v="91.652000000000001"/>
    <n v="0.13453498014227727"/>
    <m/>
    <x v="10"/>
    <x v="10"/>
    <m/>
    <x v="12"/>
    <m/>
    <m/>
    <m/>
  </r>
  <r>
    <n v="103.9824"/>
    <x v="276"/>
    <n v="1017085"/>
    <n v="1774"/>
    <x v="6"/>
    <n v="100.55200000000001"/>
    <n v="3.4115681438459618E-2"/>
    <m/>
    <x v="10"/>
    <x v="10"/>
    <m/>
    <x v="12"/>
    <m/>
    <m/>
    <m/>
  </r>
  <r>
    <n v="103.9824"/>
    <x v="211"/>
    <n v="1009483"/>
    <n v="537"/>
    <x v="0"/>
    <n v="109.544"/>
    <n v="-5.0770466661797985E-2"/>
    <m/>
    <x v="10"/>
    <x v="10"/>
    <m/>
    <x v="12"/>
    <m/>
    <m/>
    <m/>
  </r>
  <r>
    <n v="103.9824"/>
    <x v="277"/>
    <n v="1007021"/>
    <n v="122"/>
    <x v="1"/>
    <n v="168.50800000000001"/>
    <n v="-0.3829230659671945"/>
    <m/>
    <x v="10"/>
    <x v="10"/>
    <m/>
    <x v="12"/>
    <m/>
    <m/>
    <m/>
  </r>
  <r>
    <n v="103.9824"/>
    <x v="276"/>
    <n v="1009062"/>
    <n v="1880"/>
    <x v="9"/>
    <n v="100.38"/>
    <n v="3.588762701733416E-2"/>
    <m/>
    <x v="10"/>
    <x v="10"/>
    <m/>
    <x v="12"/>
    <m/>
    <m/>
    <m/>
  </r>
  <r>
    <n v="104.026"/>
    <x v="116"/>
    <n v="1004102"/>
    <n v="2112"/>
    <x v="0"/>
    <n v="126.48"/>
    <n v="-0.17753004427577487"/>
    <m/>
    <x v="10"/>
    <x v="10"/>
    <m/>
    <x v="12"/>
    <m/>
    <m/>
    <m/>
  </r>
  <r>
    <n v="104.4306"/>
    <x v="113"/>
    <n v="1009607"/>
    <n v="1241"/>
    <x v="1"/>
    <n v="5.6879999999999997"/>
    <n v="17.359810126582278"/>
    <m/>
    <x v="10"/>
    <x v="10"/>
    <m/>
    <x v="12"/>
    <m/>
    <m/>
    <m/>
  </r>
  <r>
    <n v="104.4306"/>
    <x v="197"/>
    <n v="1017815"/>
    <n v="319"/>
    <x v="2"/>
    <n v="25.92"/>
    <n v="3.0289583333333332"/>
    <m/>
    <x v="10"/>
    <x v="10"/>
    <m/>
    <x v="12"/>
    <m/>
    <m/>
    <m/>
  </r>
  <r>
    <n v="104.4306"/>
    <x v="148"/>
    <n v="1015116"/>
    <n v="314"/>
    <x v="0"/>
    <n v="31.404"/>
    <n v="2.3253916698509745"/>
    <m/>
    <x v="10"/>
    <x v="10"/>
    <m/>
    <x v="12"/>
    <m/>
    <m/>
    <m/>
  </r>
  <r>
    <n v="104.4306"/>
    <x v="314"/>
    <n v="1015295"/>
    <n v="30"/>
    <x v="6"/>
    <n v="37.159999999999997"/>
    <n v="1.8102960172228204"/>
    <m/>
    <x v="10"/>
    <x v="10"/>
    <m/>
    <x v="12"/>
    <m/>
    <m/>
    <m/>
  </r>
  <r>
    <n v="104.4306"/>
    <x v="311"/>
    <n v="1015455"/>
    <n v="2577"/>
    <x v="2"/>
    <n v="38.283999999999999"/>
    <n v="1.7277870650924672"/>
    <m/>
    <x v="10"/>
    <x v="10"/>
    <m/>
    <x v="12"/>
    <m/>
    <m/>
    <m/>
  </r>
  <r>
    <n v="104.4306"/>
    <x v="214"/>
    <n v="1013566"/>
    <n v="1810"/>
    <x v="5"/>
    <n v="40.531999999999996"/>
    <n v="1.576497582157308"/>
    <m/>
    <x v="10"/>
    <x v="10"/>
    <m/>
    <x v="12"/>
    <m/>
    <m/>
    <m/>
  </r>
  <r>
    <n v="104.4306"/>
    <x v="321"/>
    <n v="1014305"/>
    <n v="1895"/>
    <x v="6"/>
    <n v="47.276000000000003"/>
    <n v="1.2089559184364158"/>
    <m/>
    <x v="10"/>
    <x v="10"/>
    <m/>
    <x v="12"/>
    <m/>
    <m/>
    <m/>
  </r>
  <r>
    <n v="104.4306"/>
    <x v="4"/>
    <n v="1009184"/>
    <n v="1460"/>
    <x v="2"/>
    <n v="51"/>
    <n v="1.0476588235294118"/>
    <m/>
    <x v="10"/>
    <x v="10"/>
    <m/>
    <x v="12"/>
    <m/>
    <m/>
    <m/>
  </r>
  <r>
    <n v="104.4306"/>
    <x v="227"/>
    <n v="1017510"/>
    <n v="2517"/>
    <x v="4"/>
    <n v="51.771999999999998"/>
    <n v="1.0171250869195705"/>
    <m/>
    <x v="10"/>
    <x v="10"/>
    <m/>
    <x v="12"/>
    <m/>
    <m/>
    <m/>
  </r>
  <r>
    <n v="104.4306"/>
    <x v="2"/>
    <n v="1011409"/>
    <n v="1553"/>
    <x v="6"/>
    <n v="56.131999999999998"/>
    <n v="0.86044680396208939"/>
    <m/>
    <x v="10"/>
    <x v="10"/>
    <m/>
    <x v="12"/>
    <m/>
    <m/>
    <m/>
  </r>
  <r>
    <n v="104.4306"/>
    <x v="123"/>
    <n v="1008881"/>
    <n v="2046"/>
    <x v="6"/>
    <n v="70.031999999999996"/>
    <n v="0.49118403015764228"/>
    <m/>
    <x v="10"/>
    <x v="10"/>
    <m/>
    <x v="12"/>
    <m/>
    <m/>
    <m/>
  </r>
  <r>
    <n v="104.4306"/>
    <x v="70"/>
    <n v="1009713"/>
    <n v="2191"/>
    <x v="4"/>
    <n v="73.128"/>
    <n v="0.42805218247456511"/>
    <m/>
    <x v="10"/>
    <x v="10"/>
    <m/>
    <x v="12"/>
    <m/>
    <m/>
    <m/>
  </r>
  <r>
    <n v="104.4306"/>
    <x v="327"/>
    <n v="1012554"/>
    <n v="954"/>
    <x v="2"/>
    <n v="78.748000000000005"/>
    <n v="0.32613653680093452"/>
    <m/>
    <x v="10"/>
    <x v="10"/>
    <m/>
    <x v="12"/>
    <m/>
    <m/>
    <m/>
  </r>
  <r>
    <n v="104.4306"/>
    <x v="96"/>
    <n v="1014674"/>
    <n v="950"/>
    <x v="0"/>
    <n v="80.995999999999995"/>
    <n v="0.28933033730060748"/>
    <m/>
    <x v="10"/>
    <x v="10"/>
    <m/>
    <x v="12"/>
    <m/>
    <m/>
    <m/>
  </r>
  <r>
    <n v="104.4306"/>
    <x v="292"/>
    <n v="1011024"/>
    <n v="1429"/>
    <x v="1"/>
    <n v="87.74"/>
    <n v="0.19022794620469574"/>
    <m/>
    <x v="10"/>
    <x v="10"/>
    <m/>
    <x v="12"/>
    <m/>
    <m/>
    <m/>
  </r>
  <r>
    <n v="104.4306"/>
    <x v="246"/>
    <n v="1019088"/>
    <n v="1452"/>
    <x v="6"/>
    <n v="89.852000000000004"/>
    <n v="0.1622512576236477"/>
    <m/>
    <x v="10"/>
    <x v="10"/>
    <m/>
    <x v="12"/>
    <m/>
    <m/>
    <m/>
  </r>
  <r>
    <n v="104.4306"/>
    <x v="65"/>
    <n v="1016737"/>
    <n v="1860"/>
    <x v="1"/>
    <n v="94.483999999999995"/>
    <n v="0.10527285042970243"/>
    <m/>
    <x v="10"/>
    <x v="10"/>
    <m/>
    <x v="12"/>
    <m/>
    <m/>
    <m/>
  </r>
  <r>
    <n v="104.4306"/>
    <x v="282"/>
    <n v="1019670"/>
    <n v="2756"/>
    <x v="3"/>
    <n v="98.843999999999994"/>
    <n v="5.6519363846060502E-2"/>
    <m/>
    <x v="10"/>
    <x v="10"/>
    <m/>
    <x v="12"/>
    <m/>
    <m/>
    <m/>
  </r>
  <r>
    <n v="104.4306"/>
    <x v="184"/>
    <n v="1011330"/>
    <n v="1061"/>
    <x v="1"/>
    <n v="102.21599999999999"/>
    <n v="2.1665884010331107E-2"/>
    <m/>
    <x v="10"/>
    <x v="10"/>
    <m/>
    <x v="12"/>
    <m/>
    <m/>
    <m/>
  </r>
  <r>
    <n v="104.4306"/>
    <x v="138"/>
    <n v="1008172"/>
    <n v="2515"/>
    <x v="5"/>
    <n v="108.2"/>
    <n v="-3.4837338262476938E-2"/>
    <m/>
    <x v="10"/>
    <x v="10"/>
    <m/>
    <x v="12"/>
    <m/>
    <m/>
    <m/>
  </r>
  <r>
    <n v="104.4306"/>
    <x v="29"/>
    <n v="1006674"/>
    <n v="204"/>
    <x v="7"/>
    <n v="171.54400000000001"/>
    <n v="-0.39123140418784691"/>
    <m/>
    <x v="10"/>
    <x v="10"/>
    <m/>
    <x v="12"/>
    <m/>
    <m/>
    <m/>
  </r>
  <r>
    <n v="104.4306"/>
    <x v="227"/>
    <n v="1014192"/>
    <n v="1030"/>
    <x v="5"/>
    <n v="68.495999999999995"/>
    <n v="0.52462333566923625"/>
    <m/>
    <x v="10"/>
    <x v="10"/>
    <m/>
    <x v="12"/>
    <m/>
    <m/>
    <m/>
  </r>
  <r>
    <n v="104.6708"/>
    <x v="364"/>
    <n v="1003063"/>
    <n v="1080"/>
    <x v="0"/>
    <n v="167.3792"/>
    <n v="-0.37464870186976634"/>
    <m/>
    <x v="10"/>
    <x v="10"/>
    <m/>
    <x v="12"/>
    <m/>
    <m/>
    <m/>
  </r>
  <r>
    <n v="104.69952000000001"/>
    <x v="272"/>
    <n v="1014568"/>
    <n v="479"/>
    <x v="9"/>
    <n v="38.472000000000001"/>
    <n v="1.7214472863381158"/>
    <m/>
    <x v="10"/>
    <x v="10"/>
    <m/>
    <x v="12"/>
    <m/>
    <m/>
    <m/>
  </r>
  <r>
    <n v="104.69952000000001"/>
    <x v="131"/>
    <n v="1014725"/>
    <n v="1735"/>
    <x v="9"/>
    <n v="86.292000000000002"/>
    <n v="0.21331664580725912"/>
    <m/>
    <x v="10"/>
    <x v="10"/>
    <m/>
    <x v="12"/>
    <m/>
    <m/>
    <m/>
  </r>
  <r>
    <n v="104.8788"/>
    <x v="199"/>
    <n v="1011137"/>
    <n v="487"/>
    <x v="5"/>
    <n v="128.608"/>
    <n v="-0.18450796217964671"/>
    <m/>
    <x v="10"/>
    <x v="10"/>
    <m/>
    <x v="12"/>
    <m/>
    <m/>
    <m/>
  </r>
  <r>
    <n v="104.8788"/>
    <x v="347"/>
    <n v="1007125"/>
    <n v="1726"/>
    <x v="1"/>
    <n v="9.3360000000000003"/>
    <n v="10.233804627249357"/>
    <m/>
    <x v="10"/>
    <x v="10"/>
    <m/>
    <x v="12"/>
    <m/>
    <m/>
    <m/>
  </r>
  <r>
    <n v="104.8788"/>
    <x v="298"/>
    <n v="1006585"/>
    <n v="1937"/>
    <x v="1"/>
    <n v="12.94"/>
    <n v="7.1050077279752708"/>
    <m/>
    <x v="10"/>
    <x v="10"/>
    <m/>
    <x v="12"/>
    <m/>
    <m/>
    <m/>
  </r>
  <r>
    <n v="104.8788"/>
    <x v="228"/>
    <n v="1011912"/>
    <n v="162"/>
    <x v="3"/>
    <n v="17.332000000000001"/>
    <n v="5.0511654742672505"/>
    <m/>
    <x v="10"/>
    <x v="10"/>
    <m/>
    <x v="12"/>
    <m/>
    <m/>
    <m/>
  </r>
  <r>
    <n v="104.8788"/>
    <x v="218"/>
    <n v="1006775"/>
    <n v="2695"/>
    <x v="8"/>
    <n v="22.372"/>
    <n v="3.6879492222420884"/>
    <m/>
    <x v="10"/>
    <x v="10"/>
    <m/>
    <x v="12"/>
    <m/>
    <m/>
    <m/>
  </r>
  <r>
    <n v="104.8788"/>
    <x v="11"/>
    <n v="1010756"/>
    <n v="207"/>
    <x v="8"/>
    <n v="35.496000000000002"/>
    <n v="1.9546653144016226"/>
    <m/>
    <x v="10"/>
    <x v="10"/>
    <m/>
    <x v="12"/>
    <m/>
    <m/>
    <m/>
  </r>
  <r>
    <n v="104.8788"/>
    <x v="71"/>
    <n v="1009569"/>
    <n v="503"/>
    <x v="3"/>
    <n v="40.936"/>
    <n v="1.5620187609927692"/>
    <m/>
    <x v="10"/>
    <x v="10"/>
    <m/>
    <x v="12"/>
    <m/>
    <m/>
    <m/>
  </r>
  <r>
    <n v="104.8788"/>
    <x v="174"/>
    <n v="1017682"/>
    <n v="1876"/>
    <x v="7"/>
    <n v="45.432000000000002"/>
    <n v="1.3084786053882724"/>
    <m/>
    <x v="10"/>
    <x v="10"/>
    <m/>
    <x v="12"/>
    <m/>
    <m/>
    <m/>
  </r>
  <r>
    <n v="104.8788"/>
    <x v="271"/>
    <n v="1018564"/>
    <n v="2665"/>
    <x v="7"/>
    <n v="50.107999999999997"/>
    <n v="1.0930550011974136"/>
    <m/>
    <x v="10"/>
    <x v="10"/>
    <m/>
    <x v="12"/>
    <m/>
    <m/>
    <m/>
  </r>
  <r>
    <n v="104.8788"/>
    <x v="9"/>
    <n v="1013758"/>
    <n v="2575"/>
    <x v="4"/>
    <n v="61.347999999999999"/>
    <n v="0.70957162417682729"/>
    <m/>
    <x v="10"/>
    <x v="10"/>
    <m/>
    <x v="12"/>
    <m/>
    <m/>
    <m/>
  </r>
  <r>
    <n v="104.8788"/>
    <x v="209"/>
    <n v="1007837"/>
    <n v="1297"/>
    <x v="0"/>
    <n v="73.248000000000005"/>
    <n v="0.4318315858453472"/>
    <m/>
    <x v="10"/>
    <x v="10"/>
    <m/>
    <x v="12"/>
    <m/>
    <m/>
    <m/>
  </r>
  <r>
    <n v="104.8788"/>
    <x v="227"/>
    <n v="1019561"/>
    <n v="2031"/>
    <x v="7"/>
    <n v="75.78"/>
    <n v="0.38399049881235148"/>
    <m/>
    <x v="10"/>
    <x v="10"/>
    <m/>
    <x v="12"/>
    <m/>
    <m/>
    <m/>
  </r>
  <r>
    <n v="104.8788"/>
    <x v="261"/>
    <n v="1013411"/>
    <n v="2561"/>
    <x v="3"/>
    <n v="82.703999999999994"/>
    <n v="0.26812246082414404"/>
    <m/>
    <x v="10"/>
    <x v="10"/>
    <m/>
    <x v="12"/>
    <m/>
    <m/>
    <m/>
  </r>
  <r>
    <n v="104.8788"/>
    <x v="255"/>
    <n v="1019303"/>
    <n v="1972"/>
    <x v="7"/>
    <n v="82.703999999999994"/>
    <n v="0.26812246082414404"/>
    <m/>
    <x v="10"/>
    <x v="10"/>
    <m/>
    <x v="12"/>
    <m/>
    <m/>
    <m/>
  </r>
  <r>
    <n v="104.8788"/>
    <x v="98"/>
    <n v="1012301"/>
    <n v="1561"/>
    <x v="5"/>
    <n v="83.647999999999996"/>
    <n v="0.25381120887528696"/>
    <m/>
    <x v="10"/>
    <x v="10"/>
    <m/>
    <x v="12"/>
    <m/>
    <m/>
    <m/>
  </r>
  <r>
    <n v="104.8788"/>
    <x v="150"/>
    <n v="1016096"/>
    <n v="1859"/>
    <x v="0"/>
    <n v="84.772000000000006"/>
    <n v="0.23718680696456368"/>
    <m/>
    <x v="10"/>
    <x v="10"/>
    <m/>
    <x v="12"/>
    <m/>
    <m/>
    <m/>
  </r>
  <r>
    <n v="104.8788"/>
    <x v="38"/>
    <n v="1012383"/>
    <n v="1523"/>
    <x v="2"/>
    <n v="92.64"/>
    <n v="0.13211139896373053"/>
    <m/>
    <x v="10"/>
    <x v="10"/>
    <m/>
    <x v="12"/>
    <m/>
    <m/>
    <m/>
  </r>
  <r>
    <n v="104.8788"/>
    <x v="351"/>
    <n v="1014699"/>
    <n v="1997"/>
    <x v="7"/>
    <n v="100.508"/>
    <n v="4.3487085605125986E-2"/>
    <m/>
    <x v="10"/>
    <x v="10"/>
    <m/>
    <x v="12"/>
    <m/>
    <m/>
    <m/>
  </r>
  <r>
    <n v="104.8788"/>
    <x v="81"/>
    <n v="1009830"/>
    <n v="231"/>
    <x v="3"/>
    <n v="101.63200000000001"/>
    <n v="3.1946630982367691E-2"/>
    <m/>
    <x v="10"/>
    <x v="10"/>
    <m/>
    <x v="12"/>
    <m/>
    <m/>
    <m/>
  </r>
  <r>
    <n v="104.8788"/>
    <x v="351"/>
    <n v="1017948"/>
    <n v="323"/>
    <x v="3"/>
    <n v="131.97999999999999"/>
    <n v="-0.20534323382330652"/>
    <m/>
    <x v="10"/>
    <x v="10"/>
    <m/>
    <x v="12"/>
    <m/>
    <m/>
    <m/>
  </r>
  <r>
    <n v="104.8788"/>
    <x v="258"/>
    <n v="1008728"/>
    <n v="537"/>
    <x v="7"/>
    <n v="138.964"/>
    <n v="-0.24528079214760659"/>
    <m/>
    <x v="10"/>
    <x v="10"/>
    <m/>
    <x v="12"/>
    <m/>
    <m/>
    <m/>
  </r>
  <r>
    <n v="104.8788"/>
    <x v="116"/>
    <n v="1017523"/>
    <n v="2403"/>
    <x v="2"/>
    <n v="146.59200000000001"/>
    <n v="-0.28455304518664054"/>
    <m/>
    <x v="10"/>
    <x v="10"/>
    <m/>
    <x v="12"/>
    <m/>
    <m/>
    <m/>
  </r>
  <r>
    <n v="104.8788"/>
    <x v="199"/>
    <n v="1009120"/>
    <n v="1566"/>
    <x v="1"/>
    <n v="155.28399999999999"/>
    <n v="-0.32460008758146364"/>
    <m/>
    <x v="10"/>
    <x v="10"/>
    <m/>
    <x v="12"/>
    <m/>
    <m/>
    <m/>
  </r>
  <r>
    <n v="105.0182016"/>
    <x v="68"/>
    <n v="1001023"/>
    <n v="1023"/>
    <x v="9"/>
    <n v="595.71244799999999"/>
    <n v="-0.82370990911373398"/>
    <m/>
    <x v="10"/>
    <x v="10"/>
    <m/>
    <x v="12"/>
    <m/>
    <m/>
    <m/>
  </r>
  <r>
    <n v="105.18559999999999"/>
    <x v="352"/>
    <n v="1003617"/>
    <n v="1475"/>
    <x v="9"/>
    <n v="58.636800000000001"/>
    <n v="0.79384959615804396"/>
    <m/>
    <x v="10"/>
    <x v="10"/>
    <m/>
    <x v="12"/>
    <m/>
    <m/>
    <m/>
  </r>
  <r>
    <n v="105.327"/>
    <x v="174"/>
    <n v="1012247"/>
    <n v="858"/>
    <x v="6"/>
    <n v="149.38"/>
    <n v="-0.29490560985406344"/>
    <m/>
    <x v="10"/>
    <x v="10"/>
    <m/>
    <x v="12"/>
    <m/>
    <m/>
    <m/>
  </r>
  <r>
    <n v="105.327"/>
    <x v="105"/>
    <n v="1013120"/>
    <n v="136"/>
    <x v="2"/>
    <n v="20.344000000000001"/>
    <n v="4.1773004325599681"/>
    <m/>
    <x v="10"/>
    <x v="10"/>
    <m/>
    <x v="12"/>
    <m/>
    <m/>
    <m/>
  </r>
  <r>
    <n v="105.327"/>
    <x v="191"/>
    <n v="1010385"/>
    <n v="2829"/>
    <x v="5"/>
    <n v="29.335999999999999"/>
    <n v="2.5903667848377423"/>
    <m/>
    <x v="10"/>
    <x v="10"/>
    <m/>
    <x v="12"/>
    <m/>
    <m/>
    <m/>
  </r>
  <r>
    <n v="105.327"/>
    <x v="329"/>
    <n v="1008037"/>
    <n v="1373"/>
    <x v="0"/>
    <n v="36.335999999999999"/>
    <n v="1.8986955085865258"/>
    <m/>
    <x v="10"/>
    <x v="10"/>
    <m/>
    <x v="12"/>
    <m/>
    <m/>
    <m/>
  </r>
  <r>
    <n v="105.327"/>
    <x v="60"/>
    <n v="1013736"/>
    <n v="34"/>
    <x v="6"/>
    <n v="41.7"/>
    <n v="1.5258273381294962"/>
    <m/>
    <x v="10"/>
    <x v="10"/>
    <m/>
    <x v="12"/>
    <m/>
    <m/>
    <m/>
  </r>
  <r>
    <n v="105.327"/>
    <x v="90"/>
    <n v="1011415"/>
    <n v="2657"/>
    <x v="3"/>
    <n v="42.823999999999998"/>
    <n v="1.4595320381094714"/>
    <m/>
    <x v="10"/>
    <x v="10"/>
    <m/>
    <x v="12"/>
    <m/>
    <m/>
    <m/>
  </r>
  <r>
    <n v="105.327"/>
    <x v="359"/>
    <n v="1018908"/>
    <n v="1357"/>
    <x v="4"/>
    <n v="44.847999999999999"/>
    <n v="1.3485328219764539"/>
    <m/>
    <x v="10"/>
    <x v="10"/>
    <m/>
    <x v="12"/>
    <m/>
    <m/>
    <m/>
  </r>
  <r>
    <n v="105.327"/>
    <x v="219"/>
    <n v="1012648"/>
    <n v="621"/>
    <x v="1"/>
    <n v="50.692"/>
    <n v="1.0777834766827112"/>
    <m/>
    <x v="10"/>
    <x v="10"/>
    <m/>
    <x v="12"/>
    <m/>
    <m/>
    <m/>
  </r>
  <r>
    <n v="105.327"/>
    <x v="164"/>
    <n v="1012953"/>
    <n v="861"/>
    <x v="4"/>
    <n v="57.436"/>
    <n v="0.83381502890173409"/>
    <m/>
    <x v="10"/>
    <x v="10"/>
    <m/>
    <x v="12"/>
    <m/>
    <m/>
    <m/>
  </r>
  <r>
    <n v="105.327"/>
    <x v="103"/>
    <n v="1016989"/>
    <n v="1975"/>
    <x v="7"/>
    <n v="60.584000000000003"/>
    <n v="0.73852832431004878"/>
    <m/>
    <x v="10"/>
    <x v="10"/>
    <m/>
    <x v="12"/>
    <m/>
    <m/>
    <m/>
  </r>
  <r>
    <n v="105.327"/>
    <x v="331"/>
    <n v="1019017"/>
    <n v="471"/>
    <x v="1"/>
    <n v="66.203999999999994"/>
    <n v="0.59094616639477993"/>
    <m/>
    <x v="10"/>
    <x v="10"/>
    <m/>
    <x v="12"/>
    <m/>
    <m/>
    <m/>
  </r>
  <r>
    <n v="105.327"/>
    <x v="237"/>
    <n v="1012808"/>
    <n v="1633"/>
    <x v="4"/>
    <n v="69.575999999999993"/>
    <n v="0.51384097964815467"/>
    <m/>
    <x v="10"/>
    <x v="10"/>
    <m/>
    <x v="12"/>
    <m/>
    <m/>
    <m/>
  </r>
  <r>
    <n v="105.327"/>
    <x v="63"/>
    <n v="1015749"/>
    <n v="1165"/>
    <x v="7"/>
    <n v="76.319999999999993"/>
    <n v="0.38007075471698121"/>
    <m/>
    <x v="10"/>
    <x v="10"/>
    <m/>
    <x v="12"/>
    <m/>
    <m/>
    <m/>
  </r>
  <r>
    <n v="105.327"/>
    <x v="100"/>
    <n v="1011651"/>
    <n v="2419"/>
    <x v="4"/>
    <n v="76.543999999999997"/>
    <n v="0.37603208612040134"/>
    <m/>
    <x v="10"/>
    <x v="10"/>
    <m/>
    <x v="12"/>
    <m/>
    <m/>
    <m/>
  </r>
  <r>
    <n v="105.327"/>
    <x v="76"/>
    <n v="1013448"/>
    <n v="1697"/>
    <x v="0"/>
    <n v="98.8"/>
    <n v="6.6062753036437258E-2"/>
    <m/>
    <x v="10"/>
    <x v="10"/>
    <m/>
    <x v="12"/>
    <m/>
    <m/>
    <m/>
  </r>
  <r>
    <n v="105.327"/>
    <x v="159"/>
    <n v="1017845"/>
    <n v="1378"/>
    <x v="4"/>
    <n v="98.8"/>
    <n v="6.6062753036437258E-2"/>
    <m/>
    <x v="10"/>
    <x v="10"/>
    <m/>
    <x v="12"/>
    <m/>
    <m/>
    <m/>
  </r>
  <r>
    <n v="105.327"/>
    <x v="127"/>
    <n v="1008942"/>
    <n v="966"/>
    <x v="5"/>
    <n v="130.94"/>
    <n v="-0.19560867572934168"/>
    <m/>
    <x v="10"/>
    <x v="10"/>
    <m/>
    <x v="12"/>
    <m/>
    <m/>
    <m/>
  </r>
  <r>
    <n v="105.327"/>
    <x v="342"/>
    <n v="1009303"/>
    <n v="277"/>
    <x v="7"/>
    <n v="141.512"/>
    <n v="-0.25570269659110184"/>
    <m/>
    <x v="10"/>
    <x v="10"/>
    <m/>
    <x v="12"/>
    <m/>
    <m/>
    <m/>
  </r>
  <r>
    <n v="105.327"/>
    <x v="126"/>
    <n v="1011647"/>
    <n v="1799"/>
    <x v="6"/>
    <n v="147.13200000000001"/>
    <n v="-0.28413261561047226"/>
    <m/>
    <x v="10"/>
    <x v="10"/>
    <m/>
    <x v="12"/>
    <m/>
    <m/>
    <m/>
  </r>
  <r>
    <n v="105.327"/>
    <x v="106"/>
    <n v="1009523"/>
    <n v="48"/>
    <x v="0"/>
    <n v="137.01599999999999"/>
    <n v="-0.23127955859169727"/>
    <m/>
    <x v="10"/>
    <x v="10"/>
    <m/>
    <x v="12"/>
    <m/>
    <m/>
    <m/>
  </r>
  <r>
    <n v="105.41664"/>
    <x v="91"/>
    <n v="1006481"/>
    <n v="1048"/>
    <x v="9"/>
    <n v="67.915999999999997"/>
    <n v="0.55216208257258981"/>
    <m/>
    <x v="10"/>
    <x v="10"/>
    <m/>
    <x v="12"/>
    <m/>
    <m/>
    <m/>
  </r>
  <r>
    <n v="105.41664"/>
    <x v="129"/>
    <n v="1009838"/>
    <n v="2411"/>
    <x v="9"/>
    <n v="69.683999999999997"/>
    <n v="0.51278112622696748"/>
    <m/>
    <x v="10"/>
    <x v="10"/>
    <m/>
    <x v="12"/>
    <m/>
    <m/>
    <m/>
  </r>
  <r>
    <n v="105.456"/>
    <x v="352"/>
    <n v="1004853"/>
    <n v="1460"/>
    <x v="6"/>
    <n v="318.34879999999998"/>
    <n v="-0.66874070202243574"/>
    <m/>
    <x v="10"/>
    <x v="10"/>
    <m/>
    <x v="12"/>
    <m/>
    <m/>
    <m/>
  </r>
  <r>
    <n v="105.5288"/>
    <x v="78"/>
    <n v="1004545"/>
    <n v="1842"/>
    <x v="7"/>
    <n v="194.82239999999999"/>
    <n v="-0.45833333333333326"/>
    <m/>
    <x v="10"/>
    <x v="10"/>
    <m/>
    <x v="12"/>
    <m/>
    <m/>
    <m/>
  </r>
  <r>
    <n v="105.560064"/>
    <x v="131"/>
    <n v="1016010"/>
    <n v="1921"/>
    <x v="9"/>
    <n v="39.171199999999999"/>
    <n v="1.6948386569724696"/>
    <m/>
    <x v="10"/>
    <x v="10"/>
    <m/>
    <x v="12"/>
    <m/>
    <m/>
    <m/>
  </r>
  <r>
    <n v="105.560064"/>
    <x v="249"/>
    <n v="1009809"/>
    <n v="2447"/>
    <x v="9"/>
    <n v="81.883200000000002"/>
    <n v="0.28915411219883924"/>
    <m/>
    <x v="10"/>
    <x v="10"/>
    <m/>
    <x v="12"/>
    <m/>
    <m/>
    <m/>
  </r>
  <r>
    <n v="105.57040000000001"/>
    <x v="254"/>
    <n v="1004362"/>
    <n v="590"/>
    <x v="5"/>
    <n v="287.63200000000001"/>
    <n v="-0.63296712465928684"/>
    <m/>
    <x v="10"/>
    <x v="10"/>
    <m/>
    <x v="12"/>
    <m/>
    <m/>
    <m/>
  </r>
  <r>
    <n v="105.6846336"/>
    <x v="145"/>
    <n v="1000658"/>
    <n v="658"/>
    <x v="7"/>
    <n v="331.301376"/>
    <n v="-0.68100152533021785"/>
    <m/>
    <x v="10"/>
    <x v="10"/>
    <m/>
    <x v="12"/>
    <m/>
    <m/>
    <m/>
  </r>
  <r>
    <n v="105.742"/>
    <x v="3"/>
    <n v="1002272"/>
    <n v="2272"/>
    <x v="3"/>
    <n v="450.39359999999999"/>
    <n v="-0.76522312928070024"/>
    <m/>
    <x v="10"/>
    <x v="10"/>
    <m/>
    <x v="12"/>
    <m/>
    <m/>
    <m/>
  </r>
  <r>
    <n v="105.7752"/>
    <x v="123"/>
    <n v="1013539"/>
    <n v="909"/>
    <x v="1"/>
    <n v="0.69599999999999995"/>
    <n v="150.97586206896554"/>
    <m/>
    <x v="10"/>
    <x v="10"/>
    <m/>
    <x v="12"/>
    <m/>
    <m/>
    <m/>
  </r>
  <r>
    <n v="105.7752"/>
    <x v="85"/>
    <n v="1012883"/>
    <n v="2024"/>
    <x v="5"/>
    <n v="10.544"/>
    <n v="9.0317905918057662"/>
    <m/>
    <x v="10"/>
    <x v="10"/>
    <m/>
    <x v="12"/>
    <m/>
    <m/>
    <m/>
  </r>
  <r>
    <n v="105.7752"/>
    <x v="118"/>
    <n v="1006905"/>
    <n v="621"/>
    <x v="6"/>
    <n v="16.795999999999999"/>
    <n v="5.2976422957847102"/>
    <m/>
    <x v="10"/>
    <x v="10"/>
    <m/>
    <x v="12"/>
    <m/>
    <m/>
    <m/>
  </r>
  <r>
    <n v="105.7752"/>
    <x v="252"/>
    <n v="1007818"/>
    <n v="952"/>
    <x v="3"/>
    <n v="17.948"/>
    <n v="4.8934254513037665"/>
    <m/>
    <x v="10"/>
    <x v="10"/>
    <m/>
    <x v="12"/>
    <m/>
    <m/>
    <m/>
  </r>
  <r>
    <n v="105.7752"/>
    <x v="163"/>
    <n v="1009070"/>
    <n v="623"/>
    <x v="4"/>
    <n v="22.14"/>
    <n v="3.7775609756097559"/>
    <m/>
    <x v="10"/>
    <x v="10"/>
    <m/>
    <x v="12"/>
    <m/>
    <m/>
    <m/>
  </r>
  <r>
    <n v="105.7752"/>
    <x v="308"/>
    <n v="1010537"/>
    <n v="201"/>
    <x v="6"/>
    <n v="31.044"/>
    <n v="2.407267104754542"/>
    <m/>
    <x v="10"/>
    <x v="10"/>
    <m/>
    <x v="12"/>
    <m/>
    <m/>
    <m/>
  </r>
  <r>
    <n v="105.7752"/>
    <x v="292"/>
    <n v="1019062"/>
    <n v="250"/>
    <x v="0"/>
    <n v="45.655999999999999"/>
    <n v="1.3167864026633957"/>
    <m/>
    <x v="10"/>
    <x v="10"/>
    <m/>
    <x v="12"/>
    <m/>
    <m/>
    <m/>
  </r>
  <r>
    <n v="105.7752"/>
    <x v="307"/>
    <n v="1016797"/>
    <n v="886"/>
    <x v="8"/>
    <n v="53.256"/>
    <n v="0.98616493916178449"/>
    <m/>
    <x v="10"/>
    <x v="10"/>
    <m/>
    <x v="12"/>
    <m/>
    <m/>
    <m/>
  </r>
  <r>
    <n v="105.7752"/>
    <x v="66"/>
    <n v="1006005"/>
    <n v="2154"/>
    <x v="4"/>
    <n v="80.775999999999996"/>
    <n v="0.309487966722789"/>
    <m/>
    <x v="10"/>
    <x v="10"/>
    <m/>
    <x v="12"/>
    <m/>
    <m/>
    <m/>
  </r>
  <r>
    <n v="105.7752"/>
    <x v="225"/>
    <n v="1009783"/>
    <n v="1354"/>
    <x v="6"/>
    <n v="81.355999999999995"/>
    <n v="0.30015241653965297"/>
    <m/>
    <x v="10"/>
    <x v="10"/>
    <m/>
    <x v="12"/>
    <m/>
    <m/>
    <m/>
  </r>
  <r>
    <n v="105.7752"/>
    <x v="36"/>
    <n v="1017165"/>
    <n v="206"/>
    <x v="3"/>
    <n v="82.48"/>
    <n v="0.28243452958292908"/>
    <m/>
    <x v="10"/>
    <x v="10"/>
    <m/>
    <x v="12"/>
    <m/>
    <m/>
    <m/>
  </r>
  <r>
    <n v="105.7752"/>
    <x v="299"/>
    <n v="1012430"/>
    <n v="2715"/>
    <x v="3"/>
    <n v="83.872"/>
    <n v="0.26115032430370083"/>
    <m/>
    <x v="10"/>
    <x v="10"/>
    <m/>
    <x v="12"/>
    <m/>
    <m/>
    <m/>
  </r>
  <r>
    <n v="105.7752"/>
    <x v="280"/>
    <n v="1013493"/>
    <n v="2083"/>
    <x v="5"/>
    <n v="92.864000000000004"/>
    <n v="0.13903342522398338"/>
    <m/>
    <x v="10"/>
    <x v="10"/>
    <m/>
    <x v="12"/>
    <m/>
    <m/>
    <m/>
  </r>
  <r>
    <n v="105.7752"/>
    <x v="306"/>
    <n v="1011454"/>
    <n v="1239"/>
    <x v="0"/>
    <n v="95.111999999999995"/>
    <n v="0.11211203633610906"/>
    <m/>
    <x v="10"/>
    <x v="10"/>
    <m/>
    <x v="12"/>
    <m/>
    <m/>
    <m/>
  </r>
  <r>
    <n v="105.7752"/>
    <x v="234"/>
    <n v="1008220"/>
    <n v="661"/>
    <x v="1"/>
    <n v="108.52"/>
    <n v="-2.5293033542204184E-2"/>
    <m/>
    <x v="10"/>
    <x v="10"/>
    <m/>
    <x v="12"/>
    <m/>
    <m/>
    <m/>
  </r>
  <r>
    <n v="105.7752"/>
    <x v="248"/>
    <n v="1015389"/>
    <n v="2747"/>
    <x v="3"/>
    <n v="112.828"/>
    <n v="-6.2509306200588546E-2"/>
    <m/>
    <x v="10"/>
    <x v="10"/>
    <m/>
    <x v="12"/>
    <m/>
    <m/>
    <m/>
  </r>
  <r>
    <n v="105.7752"/>
    <x v="165"/>
    <n v="1016603"/>
    <n v="1783"/>
    <x v="8"/>
    <n v="145.42400000000001"/>
    <n v="-0.27264275497854557"/>
    <m/>
    <x v="10"/>
    <x v="10"/>
    <m/>
    <x v="12"/>
    <m/>
    <m/>
    <m/>
  </r>
  <r>
    <n v="105.7752"/>
    <x v="34"/>
    <n v="1014445"/>
    <n v="1129"/>
    <x v="2"/>
    <n v="70.116"/>
    <n v="0.50857436248502474"/>
    <m/>
    <x v="10"/>
    <x v="10"/>
    <m/>
    <x v="12"/>
    <m/>
    <m/>
    <m/>
  </r>
  <r>
    <n v="105.7752"/>
    <x v="315"/>
    <n v="1009791"/>
    <n v="1502"/>
    <x v="4"/>
    <n v="83.603999999999999"/>
    <n v="0.265193052963973"/>
    <m/>
    <x v="10"/>
    <x v="10"/>
    <m/>
    <x v="12"/>
    <m/>
    <m/>
    <m/>
  </r>
  <r>
    <n v="106.13376"/>
    <x v="131"/>
    <n v="1008349"/>
    <n v="16"/>
    <x v="9"/>
    <n v="50.832000000000001"/>
    <n v="1.0879320113314446"/>
    <m/>
    <x v="10"/>
    <x v="10"/>
    <m/>
    <x v="12"/>
    <m/>
    <m/>
    <m/>
  </r>
  <r>
    <n v="106.13376"/>
    <x v="70"/>
    <n v="1017084"/>
    <n v="1581"/>
    <x v="9"/>
    <n v="63.804000000000002"/>
    <n v="0.66343426744404732"/>
    <m/>
    <x v="10"/>
    <x v="10"/>
    <m/>
    <x v="12"/>
    <m/>
    <m/>
    <m/>
  </r>
  <r>
    <n v="106.13376"/>
    <x v="349"/>
    <n v="1017334"/>
    <n v="1454"/>
    <x v="9"/>
    <n v="146.97999999999999"/>
    <n v="-0.27790338821608379"/>
    <m/>
    <x v="10"/>
    <x v="10"/>
    <m/>
    <x v="12"/>
    <m/>
    <m/>
    <m/>
  </r>
  <r>
    <n v="106.2234"/>
    <x v="34"/>
    <n v="1007324"/>
    <n v="1409"/>
    <x v="1"/>
    <n v="15.484"/>
    <n v="5.8602040816326531"/>
    <m/>
    <x v="10"/>
    <x v="10"/>
    <m/>
    <x v="12"/>
    <m/>
    <m/>
    <m/>
  </r>
  <r>
    <n v="106.2234"/>
    <x v="57"/>
    <n v="1008758"/>
    <n v="1395"/>
    <x v="7"/>
    <n v="21.672000000000001"/>
    <n v="3.9014119601328905"/>
    <m/>
    <x v="10"/>
    <x v="10"/>
    <m/>
    <x v="12"/>
    <m/>
    <m/>
    <m/>
  </r>
  <r>
    <n v="106.2234"/>
    <x v="23"/>
    <n v="1016241"/>
    <n v="219"/>
    <x v="6"/>
    <n v="31.628"/>
    <n v="2.3585240925761983"/>
    <m/>
    <x v="10"/>
    <x v="10"/>
    <m/>
    <x v="12"/>
    <m/>
    <m/>
    <m/>
  </r>
  <r>
    <n v="106.2234"/>
    <x v="182"/>
    <n v="1009659"/>
    <n v="2521"/>
    <x v="6"/>
    <n v="38.06"/>
    <n v="1.7909458749343141"/>
    <m/>
    <x v="10"/>
    <x v="10"/>
    <m/>
    <x v="12"/>
    <m/>
    <m/>
    <m/>
  </r>
  <r>
    <n v="106.2234"/>
    <x v="139"/>
    <n v="1013252"/>
    <n v="749"/>
    <x v="1"/>
    <n v="38.06"/>
    <n v="1.7909458749343141"/>
    <m/>
    <x v="10"/>
    <x v="10"/>
    <m/>
    <x v="12"/>
    <m/>
    <m/>
    <m/>
  </r>
  <r>
    <n v="106.2234"/>
    <x v="204"/>
    <n v="1007110"/>
    <n v="2543"/>
    <x v="2"/>
    <n v="38.963999999999999"/>
    <n v="1.7261934093008933"/>
    <m/>
    <x v="10"/>
    <x v="10"/>
    <m/>
    <x v="12"/>
    <m/>
    <m/>
    <m/>
  </r>
  <r>
    <n v="106.2234"/>
    <x v="240"/>
    <n v="1013054"/>
    <n v="436"/>
    <x v="6"/>
    <n v="60.54"/>
    <n v="0.75459861248761151"/>
    <m/>
    <x v="10"/>
    <x v="10"/>
    <m/>
    <x v="12"/>
    <m/>
    <m/>
    <m/>
  </r>
  <r>
    <n v="106.2234"/>
    <x v="359"/>
    <n v="1011371"/>
    <n v="2271"/>
    <x v="4"/>
    <n v="63.911999999999999"/>
    <n v="0.66202591062711225"/>
    <m/>
    <x v="10"/>
    <x v="10"/>
    <m/>
    <x v="12"/>
    <m/>
    <m/>
    <m/>
  </r>
  <r>
    <n v="106.2234"/>
    <x v="290"/>
    <n v="1009003"/>
    <n v="908"/>
    <x v="3"/>
    <n v="73.272000000000006"/>
    <n v="0.44971339665902377"/>
    <m/>
    <x v="10"/>
    <x v="10"/>
    <m/>
    <x v="12"/>
    <m/>
    <m/>
    <m/>
  </r>
  <r>
    <n v="106.2234"/>
    <x v="25"/>
    <n v="1019743"/>
    <n v="2234"/>
    <x v="2"/>
    <n v="75.463999999999999"/>
    <n v="0.40760362556980811"/>
    <m/>
    <x v="10"/>
    <x v="10"/>
    <m/>
    <x v="12"/>
    <m/>
    <m/>
    <m/>
  </r>
  <r>
    <n v="106.2234"/>
    <x v="222"/>
    <n v="1015353"/>
    <n v="2451"/>
    <x v="6"/>
    <n v="127.98"/>
    <n v="-0.17000000000000004"/>
    <m/>
    <x v="10"/>
    <x v="10"/>
    <m/>
    <x v="12"/>
    <m/>
    <m/>
    <m/>
  </r>
  <r>
    <n v="106.2308"/>
    <x v="321"/>
    <n v="1004751"/>
    <n v="1855"/>
    <x v="0"/>
    <n v="188.05119999999999"/>
    <n v="-0.43509639927849436"/>
    <m/>
    <x v="10"/>
    <x v="10"/>
    <m/>
    <x v="12"/>
    <m/>
    <m/>
    <m/>
  </r>
  <r>
    <n v="106.5324"/>
    <x v="83"/>
    <n v="1003053"/>
    <n v="1032"/>
    <x v="5"/>
    <n v="89.724800000000002"/>
    <n v="0.18732390598808796"/>
    <m/>
    <x v="10"/>
    <x v="10"/>
    <m/>
    <x v="12"/>
    <m/>
    <m/>
    <m/>
  </r>
  <r>
    <n v="106.6716"/>
    <x v="62"/>
    <n v="1014973"/>
    <n v="1209"/>
    <x v="1"/>
    <n v="1.8640000000000001"/>
    <n v="56.227253218884115"/>
    <m/>
    <x v="10"/>
    <x v="10"/>
    <m/>
    <x v="12"/>
    <m/>
    <m/>
    <m/>
  </r>
  <r>
    <n v="106.6716"/>
    <x v="226"/>
    <n v="1008424"/>
    <n v="1079"/>
    <x v="0"/>
    <n v="2.1880000000000002"/>
    <n v="47.753016453382081"/>
    <m/>
    <x v="10"/>
    <x v="10"/>
    <m/>
    <x v="12"/>
    <m/>
    <m/>
    <m/>
  </r>
  <r>
    <n v="106.6716"/>
    <x v="80"/>
    <n v="1014177"/>
    <n v="983"/>
    <x v="1"/>
    <n v="8.6080000000000005"/>
    <n v="11.392146840148698"/>
    <m/>
    <x v="10"/>
    <x v="10"/>
    <m/>
    <x v="12"/>
    <m/>
    <m/>
    <m/>
  </r>
  <r>
    <n v="106.6716"/>
    <x v="64"/>
    <n v="1014011"/>
    <n v="2395"/>
    <x v="7"/>
    <n v="13.103999999999999"/>
    <n v="7.1403846153846153"/>
    <m/>
    <x v="10"/>
    <x v="10"/>
    <m/>
    <x v="12"/>
    <m/>
    <m/>
    <m/>
  </r>
  <r>
    <n v="106.6716"/>
    <x v="139"/>
    <n v="1005775"/>
    <n v="1259"/>
    <x v="7"/>
    <n v="22.616"/>
    <n v="3.7166430845419174"/>
    <m/>
    <x v="10"/>
    <x v="10"/>
    <m/>
    <x v="12"/>
    <m/>
    <m/>
    <m/>
  </r>
  <r>
    <n v="106.6716"/>
    <x v="164"/>
    <n v="1010865"/>
    <n v="1215"/>
    <x v="2"/>
    <n v="25.468"/>
    <n v="3.1884561017747761"/>
    <m/>
    <x v="10"/>
    <x v="10"/>
    <m/>
    <x v="12"/>
    <m/>
    <m/>
    <m/>
  </r>
  <r>
    <n v="106.6716"/>
    <x v="362"/>
    <n v="1008954"/>
    <n v="1293"/>
    <x v="1"/>
    <n v="37.58"/>
    <n v="1.8385204896221394"/>
    <m/>
    <x v="10"/>
    <x v="10"/>
    <m/>
    <x v="12"/>
    <m/>
    <m/>
    <m/>
  </r>
  <r>
    <n v="106.6716"/>
    <x v="259"/>
    <n v="1012663"/>
    <n v="1666"/>
    <x v="0"/>
    <n v="40.847999999999999"/>
    <n v="1.611427732079906"/>
    <m/>
    <x v="10"/>
    <x v="10"/>
    <m/>
    <x v="12"/>
    <m/>
    <m/>
    <m/>
  </r>
  <r>
    <n v="106.6716"/>
    <x v="255"/>
    <n v="1011575"/>
    <n v="2125"/>
    <x v="7"/>
    <n v="42.328000000000003"/>
    <n v="1.5201190701190699"/>
    <m/>
    <x v="10"/>
    <x v="10"/>
    <m/>
    <x v="12"/>
    <m/>
    <m/>
    <m/>
  </r>
  <r>
    <n v="106.6716"/>
    <x v="84"/>
    <n v="1019213"/>
    <n v="1907"/>
    <x v="7"/>
    <n v="54.692"/>
    <n v="0.9504059094565932"/>
    <m/>
    <x v="10"/>
    <x v="10"/>
    <m/>
    <x v="12"/>
    <m/>
    <m/>
    <m/>
  </r>
  <r>
    <n v="106.6716"/>
    <x v="46"/>
    <n v="1010386"/>
    <n v="1042"/>
    <x v="7"/>
    <n v="61.436"/>
    <n v="0.73630444690409524"/>
    <m/>
    <x v="10"/>
    <x v="10"/>
    <m/>
    <x v="12"/>
    <m/>
    <m/>
    <m/>
  </r>
  <r>
    <n v="106.6716"/>
    <x v="190"/>
    <n v="1007878"/>
    <n v="764"/>
    <x v="3"/>
    <n v="79.108000000000004"/>
    <n v="0.34842999443798345"/>
    <m/>
    <x v="10"/>
    <x v="10"/>
    <m/>
    <x v="12"/>
    <m/>
    <m/>
    <m/>
  </r>
  <r>
    <n v="106.6716"/>
    <x v="171"/>
    <n v="1006627"/>
    <n v="2565"/>
    <x v="8"/>
    <n v="145.11600000000001"/>
    <n v="-0.26492185561895321"/>
    <m/>
    <x v="10"/>
    <x v="10"/>
    <m/>
    <x v="12"/>
    <m/>
    <m/>
    <m/>
  </r>
  <r>
    <n v="106.6716"/>
    <x v="170"/>
    <n v="1015475"/>
    <n v="1486"/>
    <x v="2"/>
    <n v="147.62799999999999"/>
    <n v="-0.27742975587286961"/>
    <m/>
    <x v="10"/>
    <x v="10"/>
    <m/>
    <x v="12"/>
    <m/>
    <m/>
    <m/>
  </r>
  <r>
    <n v="106.70745599999999"/>
    <x v="63"/>
    <n v="1011310"/>
    <n v="1071"/>
    <x v="9"/>
    <n v="81.624799999999993"/>
    <n v="0.30729209749977948"/>
    <m/>
    <x v="10"/>
    <x v="10"/>
    <m/>
    <x v="12"/>
    <m/>
    <m/>
    <m/>
  </r>
  <r>
    <n v="106.85088"/>
    <x v="210"/>
    <n v="1013619"/>
    <n v="813"/>
    <x v="9"/>
    <n v="15.212"/>
    <n v="6.0241178017354722"/>
    <m/>
    <x v="10"/>
    <x v="10"/>
    <m/>
    <x v="12"/>
    <m/>
    <m/>
    <m/>
  </r>
  <r>
    <n v="106.85088"/>
    <x v="174"/>
    <n v="1018231"/>
    <n v="1384"/>
    <x v="9"/>
    <n v="40.988"/>
    <n v="1.6068820142480726"/>
    <m/>
    <x v="10"/>
    <x v="10"/>
    <m/>
    <x v="12"/>
    <m/>
    <m/>
    <m/>
  </r>
  <r>
    <n v="106.85088"/>
    <x v="358"/>
    <n v="1012007"/>
    <n v="317"/>
    <x v="9"/>
    <n v="78.156000000000006"/>
    <n v="0.36714877936434814"/>
    <m/>
    <x v="10"/>
    <x v="10"/>
    <m/>
    <x v="12"/>
    <m/>
    <m/>
    <m/>
  </r>
  <r>
    <n v="106.9328"/>
    <x v="251"/>
    <n v="1004887"/>
    <n v="1296"/>
    <x v="7"/>
    <n v="301.09440000000001"/>
    <n v="-0.64485290991795274"/>
    <m/>
    <x v="10"/>
    <x v="10"/>
    <m/>
    <x v="12"/>
    <m/>
    <m/>
    <m/>
  </r>
  <r>
    <n v="106.976376"/>
    <x v="365"/>
    <n v="1000001"/>
    <n v="1"/>
    <x v="2"/>
    <n v="84.522959999999998"/>
    <n v="0.26564871840740084"/>
    <m/>
    <x v="10"/>
    <x v="10"/>
    <m/>
    <x v="12"/>
    <m/>
    <m/>
    <m/>
  </r>
  <r>
    <n v="107.1198"/>
    <x v="262"/>
    <n v="1012502"/>
    <n v="1090"/>
    <x v="0"/>
    <n v="8.0679999999999996"/>
    <n v="12.277119484382748"/>
    <m/>
    <x v="10"/>
    <x v="10"/>
    <m/>
    <x v="12"/>
    <m/>
    <m/>
    <m/>
  </r>
  <r>
    <n v="107.1198"/>
    <x v="22"/>
    <n v="1011518"/>
    <n v="888"/>
    <x v="3"/>
    <n v="9.1920000000000002"/>
    <n v="10.65359007832898"/>
    <m/>
    <x v="10"/>
    <x v="10"/>
    <m/>
    <x v="12"/>
    <m/>
    <m/>
    <m/>
  </r>
  <r>
    <n v="107.1198"/>
    <x v="142"/>
    <n v="1009429"/>
    <n v="2738"/>
    <x v="7"/>
    <n v="17.783999999999999"/>
    <n v="5.0233805668016203"/>
    <m/>
    <x v="10"/>
    <x v="10"/>
    <m/>
    <x v="12"/>
    <m/>
    <m/>
    <m/>
  </r>
  <r>
    <n v="107.1198"/>
    <x v="309"/>
    <n v="1019910"/>
    <n v="1236"/>
    <x v="2"/>
    <n v="24.928000000000001"/>
    <n v="3.29716784338896"/>
    <m/>
    <x v="10"/>
    <x v="10"/>
    <m/>
    <x v="12"/>
    <m/>
    <m/>
    <m/>
  </r>
  <r>
    <n v="107.1198"/>
    <x v="224"/>
    <n v="1017314"/>
    <n v="1176"/>
    <x v="5"/>
    <n v="34.643999999999998"/>
    <n v="2.0920159334949773"/>
    <m/>
    <x v="10"/>
    <x v="10"/>
    <m/>
    <x v="12"/>
    <m/>
    <m/>
    <m/>
  </r>
  <r>
    <n v="107.1198"/>
    <x v="45"/>
    <n v="1010997"/>
    <n v="2318"/>
    <x v="1"/>
    <n v="36.167999999999999"/>
    <n v="1.9617285998672858"/>
    <m/>
    <x v="10"/>
    <x v="10"/>
    <m/>
    <x v="12"/>
    <m/>
    <m/>
    <m/>
  </r>
  <r>
    <n v="107.1198"/>
    <x v="362"/>
    <n v="1014348"/>
    <n v="1727"/>
    <x v="8"/>
    <n v="38.415999999999997"/>
    <n v="1.7884162848812997"/>
    <m/>
    <x v="10"/>
    <x v="10"/>
    <m/>
    <x v="12"/>
    <m/>
    <m/>
    <m/>
  </r>
  <r>
    <n v="107.1198"/>
    <x v="352"/>
    <n v="1010458"/>
    <n v="117"/>
    <x v="7"/>
    <n v="39.14"/>
    <n v="1.736836995401124"/>
    <m/>
    <x v="10"/>
    <x v="10"/>
    <m/>
    <x v="12"/>
    <m/>
    <m/>
    <m/>
  </r>
  <r>
    <n v="107.1198"/>
    <x v="109"/>
    <n v="1008748"/>
    <n v="732"/>
    <x v="1"/>
    <n v="39.72"/>
    <n v="1.6968731117824774"/>
    <m/>
    <x v="10"/>
    <x v="10"/>
    <m/>
    <x v="12"/>
    <m/>
    <m/>
    <m/>
  </r>
  <r>
    <n v="107.1198"/>
    <x v="283"/>
    <n v="1007103"/>
    <n v="1728"/>
    <x v="6"/>
    <n v="44.828000000000003"/>
    <n v="1.3895734808601765"/>
    <m/>
    <x v="10"/>
    <x v="10"/>
    <m/>
    <x v="12"/>
    <m/>
    <m/>
    <m/>
  </r>
  <r>
    <n v="107.1198"/>
    <x v="250"/>
    <n v="1018486"/>
    <n v="1575"/>
    <x v="6"/>
    <n v="53.752000000000002"/>
    <n v="0.9928523589819912"/>
    <m/>
    <x v="10"/>
    <x v="10"/>
    <m/>
    <x v="12"/>
    <m/>
    <m/>
    <m/>
  </r>
  <r>
    <n v="107.1198"/>
    <x v="23"/>
    <n v="1007026"/>
    <n v="587"/>
    <x v="0"/>
    <n v="55.396000000000001"/>
    <n v="0.93371001516354968"/>
    <m/>
    <x v="10"/>
    <x v="10"/>
    <m/>
    <x v="12"/>
    <m/>
    <m/>
    <m/>
  </r>
  <r>
    <n v="107.1198"/>
    <x v="95"/>
    <n v="1016170"/>
    <n v="827"/>
    <x v="1"/>
    <n v="59.372"/>
    <n v="0.80421410766017654"/>
    <m/>
    <x v="10"/>
    <x v="10"/>
    <m/>
    <x v="12"/>
    <m/>
    <m/>
    <m/>
  </r>
  <r>
    <n v="107.1198"/>
    <x v="305"/>
    <n v="1018617"/>
    <n v="1461"/>
    <x v="3"/>
    <n v="63.868000000000002"/>
    <n v="0.67720611260725239"/>
    <m/>
    <x v="10"/>
    <x v="10"/>
    <m/>
    <x v="12"/>
    <m/>
    <m/>
    <m/>
  </r>
  <r>
    <n v="107.1198"/>
    <x v="162"/>
    <n v="1014917"/>
    <n v="1438"/>
    <x v="3"/>
    <n v="67.239999999999995"/>
    <n v="0.5930963712076146"/>
    <m/>
    <x v="10"/>
    <x v="10"/>
    <m/>
    <x v="12"/>
    <m/>
    <m/>
    <m/>
  </r>
  <r>
    <n v="107.1198"/>
    <x v="78"/>
    <n v="1008255"/>
    <n v="8"/>
    <x v="4"/>
    <n v="99.543999999999997"/>
    <n v="7.6105038977738501E-2"/>
    <m/>
    <x v="10"/>
    <x v="10"/>
    <m/>
    <x v="12"/>
    <m/>
    <m/>
    <m/>
  </r>
  <r>
    <n v="107.1198"/>
    <x v="184"/>
    <n v="1007046"/>
    <n v="2357"/>
    <x v="4"/>
    <n v="110.952"/>
    <n v="-3.4539260220635956E-2"/>
    <m/>
    <x v="10"/>
    <x v="10"/>
    <m/>
    <x v="12"/>
    <m/>
    <m/>
    <m/>
  </r>
  <r>
    <n v="107.1198"/>
    <x v="268"/>
    <n v="1012211"/>
    <n v="2034"/>
    <x v="7"/>
    <n v="136.928"/>
    <n v="-0.21769250993222716"/>
    <m/>
    <x v="10"/>
    <x v="10"/>
    <m/>
    <x v="12"/>
    <m/>
    <m/>
    <m/>
  </r>
  <r>
    <n v="107.1198"/>
    <x v="233"/>
    <n v="1018312"/>
    <n v="1790"/>
    <x v="2"/>
    <n v="144.79599999999999"/>
    <n v="-0.26020193928009061"/>
    <m/>
    <x v="10"/>
    <x v="10"/>
    <m/>
    <x v="12"/>
    <m/>
    <m/>
    <m/>
  </r>
  <r>
    <n v="107.1198"/>
    <x v="149"/>
    <n v="1008446"/>
    <n v="2427"/>
    <x v="0"/>
    <n v="184.22399999999999"/>
    <n v="-0.41853504429390304"/>
    <m/>
    <x v="10"/>
    <x v="10"/>
    <m/>
    <x v="12"/>
    <m/>
    <m/>
    <m/>
  </r>
  <r>
    <n v="107.1198"/>
    <x v="260"/>
    <n v="1008827"/>
    <n v="1971"/>
    <x v="5"/>
    <n v="194.07599999999999"/>
    <n v="-0.44805230940456314"/>
    <m/>
    <x v="10"/>
    <x v="10"/>
    <m/>
    <x v="12"/>
    <m/>
    <m/>
    <m/>
  </r>
  <r>
    <n v="107.536"/>
    <x v="362"/>
    <n v="1002683"/>
    <n v="2683"/>
    <x v="5"/>
    <n v="123.0688"/>
    <n v="-0.12621233001378088"/>
    <m/>
    <x v="10"/>
    <x v="10"/>
    <m/>
    <x v="12"/>
    <m/>
    <m/>
    <m/>
  </r>
  <r>
    <n v="107.568"/>
    <x v="128"/>
    <n v="1007477"/>
    <n v="2251"/>
    <x v="9"/>
    <n v="19.404"/>
    <n v="4.5435992578849724"/>
    <m/>
    <x v="10"/>
    <x v="10"/>
    <m/>
    <x v="12"/>
    <m/>
    <m/>
    <m/>
  </r>
  <r>
    <n v="107.568"/>
    <x v="304"/>
    <n v="1019911"/>
    <n v="665"/>
    <x v="9"/>
    <n v="25.512"/>
    <n v="3.216368767638758"/>
    <m/>
    <x v="10"/>
    <x v="10"/>
    <m/>
    <x v="12"/>
    <m/>
    <m/>
    <m/>
  </r>
  <r>
    <n v="107.568"/>
    <x v="84"/>
    <n v="1016149"/>
    <n v="1863"/>
    <x v="4"/>
    <n v="4.1559999999999997"/>
    <n v="24.882579403272377"/>
    <m/>
    <x v="10"/>
    <x v="10"/>
    <m/>
    <x v="12"/>
    <m/>
    <m/>
    <m/>
  </r>
  <r>
    <n v="107.568"/>
    <x v="159"/>
    <n v="1015626"/>
    <n v="94"/>
    <x v="6"/>
    <n v="5.96"/>
    <n v="17.048322147651007"/>
    <m/>
    <x v="10"/>
    <x v="10"/>
    <m/>
    <x v="12"/>
    <m/>
    <m/>
    <m/>
  </r>
  <r>
    <n v="107.568"/>
    <x v="32"/>
    <n v="1009604"/>
    <n v="155"/>
    <x v="0"/>
    <n v="10.9"/>
    <n v="8.8686238532110089"/>
    <m/>
    <x v="10"/>
    <x v="10"/>
    <m/>
    <x v="12"/>
    <m/>
    <m/>
    <m/>
  </r>
  <r>
    <n v="107.568"/>
    <x v="10"/>
    <n v="1010565"/>
    <n v="2162"/>
    <x v="7"/>
    <n v="13.827999999999999"/>
    <n v="6.778999132195545"/>
    <m/>
    <x v="10"/>
    <x v="10"/>
    <m/>
    <x v="12"/>
    <m/>
    <m/>
    <m/>
  </r>
  <r>
    <n v="107.568"/>
    <x v="130"/>
    <n v="1010372"/>
    <n v="2400"/>
    <x v="3"/>
    <n v="18.324000000000002"/>
    <n v="4.8703339882121801"/>
    <m/>
    <x v="10"/>
    <x v="10"/>
    <m/>
    <x v="12"/>
    <m/>
    <m/>
    <m/>
  </r>
  <r>
    <n v="107.568"/>
    <x v="254"/>
    <n v="1012720"/>
    <n v="186"/>
    <x v="0"/>
    <n v="19.891999999999999"/>
    <n v="4.4076010456464916"/>
    <m/>
    <x v="10"/>
    <x v="10"/>
    <m/>
    <x v="12"/>
    <m/>
    <m/>
    <m/>
  </r>
  <r>
    <n v="107.568"/>
    <x v="92"/>
    <n v="1019089"/>
    <n v="799"/>
    <x v="4"/>
    <n v="22.14"/>
    <n v="3.8585365853658535"/>
    <m/>
    <x v="10"/>
    <x v="10"/>
    <m/>
    <x v="12"/>
    <m/>
    <m/>
    <m/>
  </r>
  <r>
    <n v="107.568"/>
    <x v="182"/>
    <n v="1019169"/>
    <n v="2701"/>
    <x v="3"/>
    <n v="25.512"/>
    <n v="3.216368767638758"/>
    <m/>
    <x v="10"/>
    <x v="10"/>
    <m/>
    <x v="12"/>
    <m/>
    <m/>
    <m/>
  </r>
  <r>
    <n v="107.568"/>
    <x v="109"/>
    <n v="1010604"/>
    <n v="2078"/>
    <x v="3"/>
    <n v="28.44"/>
    <n v="2.782278481012658"/>
    <m/>
    <x v="10"/>
    <x v="10"/>
    <m/>
    <x v="12"/>
    <m/>
    <m/>
    <m/>
  </r>
  <r>
    <n v="107.568"/>
    <x v="216"/>
    <n v="1016238"/>
    <n v="1881"/>
    <x v="1"/>
    <n v="53.167999999999999"/>
    <n v="1.023171832681312"/>
    <m/>
    <x v="10"/>
    <x v="10"/>
    <m/>
    <x v="12"/>
    <m/>
    <m/>
    <m/>
  </r>
  <r>
    <n v="107.568"/>
    <x v="214"/>
    <n v="1017462"/>
    <n v="1988"/>
    <x v="8"/>
    <n v="53.612000000000002"/>
    <n v="1.0064164739237482"/>
    <m/>
    <x v="10"/>
    <x v="10"/>
    <m/>
    <x v="12"/>
    <m/>
    <m/>
    <m/>
  </r>
  <r>
    <n v="107.568"/>
    <x v="18"/>
    <n v="1012515"/>
    <n v="2080"/>
    <x v="6"/>
    <n v="64.408000000000001"/>
    <n v="0.67010309278350511"/>
    <m/>
    <x v="10"/>
    <x v="10"/>
    <m/>
    <x v="12"/>
    <m/>
    <m/>
    <m/>
  </r>
  <r>
    <n v="107.568"/>
    <x v="94"/>
    <n v="1015056"/>
    <n v="566"/>
    <x v="4"/>
    <n v="67.78"/>
    <n v="0.58701681912068449"/>
    <m/>
    <x v="10"/>
    <x v="10"/>
    <m/>
    <x v="12"/>
    <m/>
    <m/>
    <m/>
  </r>
  <r>
    <n v="107.568"/>
    <x v="326"/>
    <n v="1007836"/>
    <n v="1653"/>
    <x v="7"/>
    <n v="81.896000000000001"/>
    <n v="0.3134707433818501"/>
    <m/>
    <x v="10"/>
    <x v="10"/>
    <m/>
    <x v="12"/>
    <m/>
    <m/>
    <m/>
  </r>
  <r>
    <n v="107.568"/>
    <x v="50"/>
    <n v="1011477"/>
    <n v="854"/>
    <x v="4"/>
    <n v="82.835999999999999"/>
    <n v="0.29856584093872229"/>
    <m/>
    <x v="10"/>
    <x v="10"/>
    <m/>
    <x v="12"/>
    <m/>
    <m/>
    <m/>
  </r>
  <r>
    <n v="107.568"/>
    <x v="80"/>
    <n v="1010794"/>
    <n v="1044"/>
    <x v="6"/>
    <n v="88.456000000000003"/>
    <n v="0.21606222302613723"/>
    <m/>
    <x v="10"/>
    <x v="10"/>
    <m/>
    <x v="12"/>
    <m/>
    <m/>
    <m/>
  </r>
  <r>
    <n v="107.568"/>
    <x v="170"/>
    <n v="1017521"/>
    <n v="712"/>
    <x v="0"/>
    <n v="89.135999999999996"/>
    <n v="0.20678513731825529"/>
    <m/>
    <x v="10"/>
    <x v="10"/>
    <m/>
    <x v="12"/>
    <m/>
    <m/>
    <m/>
  </r>
  <r>
    <n v="107.568"/>
    <x v="363"/>
    <n v="1019497"/>
    <n v="281"/>
    <x v="1"/>
    <n v="98.128"/>
    <n v="9.6200880482634907E-2"/>
    <m/>
    <x v="10"/>
    <x v="10"/>
    <m/>
    <x v="12"/>
    <m/>
    <m/>
    <m/>
  </r>
  <r>
    <n v="107.568"/>
    <x v="310"/>
    <n v="1017223"/>
    <n v="1916"/>
    <x v="2"/>
    <n v="100.376"/>
    <n v="7.1650593767434378E-2"/>
    <m/>
    <x v="10"/>
    <x v="10"/>
    <m/>
    <x v="12"/>
    <m/>
    <m/>
    <m/>
  </r>
  <r>
    <n v="107.568"/>
    <x v="103"/>
    <n v="1018188"/>
    <n v="447"/>
    <x v="7"/>
    <n v="104.872"/>
    <n v="2.5707529178427016E-2"/>
    <m/>
    <x v="10"/>
    <x v="10"/>
    <m/>
    <x v="12"/>
    <m/>
    <m/>
    <m/>
  </r>
  <r>
    <n v="107.568"/>
    <x v="234"/>
    <n v="1009945"/>
    <n v="1876"/>
    <x v="6"/>
    <n v="107.12"/>
    <n v="4.1822255414487794E-3"/>
    <m/>
    <x v="10"/>
    <x v="10"/>
    <m/>
    <x v="12"/>
    <m/>
    <m/>
    <m/>
  </r>
  <r>
    <n v="107.568"/>
    <x v="171"/>
    <n v="1019164"/>
    <n v="2229"/>
    <x v="0"/>
    <n v="111.616"/>
    <n v="-3.62672018348624E-2"/>
    <m/>
    <x v="10"/>
    <x v="10"/>
    <m/>
    <x v="12"/>
    <m/>
    <m/>
    <m/>
  </r>
  <r>
    <n v="107.568"/>
    <x v="38"/>
    <n v="1006467"/>
    <n v="724"/>
    <x v="0"/>
    <n v="126.18"/>
    <n v="-0.1475035663338089"/>
    <m/>
    <x v="10"/>
    <x v="10"/>
    <m/>
    <x v="12"/>
    <m/>
    <m/>
    <m/>
  </r>
  <r>
    <n v="107.6230272"/>
    <x v="241"/>
    <n v="1000088"/>
    <n v="88"/>
    <x v="5"/>
    <n v="421.491648"/>
    <n v="-0.74466154261732853"/>
    <m/>
    <x v="10"/>
    <x v="10"/>
    <m/>
    <x v="12"/>
    <m/>
    <m/>
    <m/>
  </r>
  <r>
    <n v="107.6764"/>
    <x v="122"/>
    <n v="1002919"/>
    <n v="2659"/>
    <x v="0"/>
    <n v="294.03199999999998"/>
    <n v="-0.6337936006965228"/>
    <m/>
    <x v="10"/>
    <x v="10"/>
    <m/>
    <x v="12"/>
    <m/>
    <m/>
    <m/>
  </r>
  <r>
    <n v="107.822"/>
    <x v="62"/>
    <n v="1004710"/>
    <n v="943"/>
    <x v="4"/>
    <n v="189.376"/>
    <n v="-0.43064591078066916"/>
    <m/>
    <x v="10"/>
    <x v="10"/>
    <m/>
    <x v="12"/>
    <m/>
    <m/>
    <m/>
  </r>
  <r>
    <n v="108.0162"/>
    <x v="216"/>
    <n v="1010727"/>
    <n v="2795"/>
    <x v="5"/>
    <n v="0.24399999999999999"/>
    <n v="441.68934426229509"/>
    <m/>
    <x v="10"/>
    <x v="10"/>
    <m/>
    <x v="12"/>
    <m/>
    <m/>
    <m/>
  </r>
  <r>
    <n v="108.0162"/>
    <x v="339"/>
    <n v="1007944"/>
    <n v="2173"/>
    <x v="0"/>
    <n v="1.3839999999999999"/>
    <n v="77.046387283236996"/>
    <m/>
    <x v="10"/>
    <x v="10"/>
    <m/>
    <x v="12"/>
    <m/>
    <m/>
    <m/>
  </r>
  <r>
    <n v="108.0162"/>
    <x v="208"/>
    <n v="1011350"/>
    <n v="1292"/>
    <x v="7"/>
    <n v="6.9880000000000004"/>
    <n v="14.457384087006295"/>
    <m/>
    <x v="10"/>
    <x v="10"/>
    <m/>
    <x v="12"/>
    <m/>
    <m/>
    <m/>
  </r>
  <r>
    <n v="108.0162"/>
    <x v="250"/>
    <n v="1007613"/>
    <n v="1785"/>
    <x v="6"/>
    <n v="40.531999999999996"/>
    <n v="1.6649610184545547"/>
    <m/>
    <x v="10"/>
    <x v="10"/>
    <m/>
    <x v="12"/>
    <m/>
    <m/>
    <m/>
  </r>
  <r>
    <n v="108.0162"/>
    <x v="284"/>
    <n v="1012859"/>
    <n v="1962"/>
    <x v="1"/>
    <n v="49.7"/>
    <n v="1.1733641851106638"/>
    <m/>
    <x v="10"/>
    <x v="10"/>
    <m/>
    <x v="12"/>
    <m/>
    <m/>
    <m/>
  </r>
  <r>
    <n v="108.0162"/>
    <x v="247"/>
    <n v="1019177"/>
    <n v="2190"/>
    <x v="1"/>
    <n v="62.064"/>
    <n v="0.74040023201856142"/>
    <m/>
    <x v="10"/>
    <x v="10"/>
    <m/>
    <x v="12"/>
    <m/>
    <m/>
    <m/>
  </r>
  <r>
    <n v="108.0162"/>
    <x v="236"/>
    <n v="1012874"/>
    <n v="1266"/>
    <x v="6"/>
    <n v="66.072000000000003"/>
    <n v="0.63482564475118042"/>
    <m/>
    <x v="10"/>
    <x v="10"/>
    <m/>
    <x v="12"/>
    <m/>
    <m/>
    <m/>
  </r>
  <r>
    <n v="108.0162"/>
    <x v="255"/>
    <n v="1006947"/>
    <n v="2449"/>
    <x v="6"/>
    <n v="66.927999999999997"/>
    <n v="0.61391644752569929"/>
    <m/>
    <x v="10"/>
    <x v="10"/>
    <m/>
    <x v="12"/>
    <m/>
    <m/>
    <m/>
  </r>
  <r>
    <n v="108.0162"/>
    <x v="278"/>
    <n v="1019094"/>
    <n v="1676"/>
    <x v="3"/>
    <n v="67.195999999999998"/>
    <n v="0.60747961188165966"/>
    <m/>
    <x v="10"/>
    <x v="10"/>
    <m/>
    <x v="12"/>
    <m/>
    <m/>
    <m/>
  </r>
  <r>
    <n v="108.0162"/>
    <x v="121"/>
    <n v="1018649"/>
    <n v="902"/>
    <x v="7"/>
    <n v="68.808000000000007"/>
    <n v="0.56982036972445049"/>
    <m/>
    <x v="10"/>
    <x v="10"/>
    <m/>
    <x v="12"/>
    <m/>
    <m/>
    <m/>
  </r>
  <r>
    <n v="108.0162"/>
    <x v="139"/>
    <n v="1017168"/>
    <n v="742"/>
    <x v="1"/>
    <n v="70.567999999999998"/>
    <n v="0.53066829157691875"/>
    <m/>
    <x v="10"/>
    <x v="10"/>
    <m/>
    <x v="12"/>
    <m/>
    <m/>
    <m/>
  </r>
  <r>
    <n v="108.0162"/>
    <x v="318"/>
    <n v="1017746"/>
    <n v="1070"/>
    <x v="0"/>
    <n v="73.304000000000002"/>
    <n v="0.47353759685692454"/>
    <m/>
    <x v="10"/>
    <x v="10"/>
    <m/>
    <x v="12"/>
    <m/>
    <m/>
    <m/>
  </r>
  <r>
    <n v="108.0162"/>
    <x v="136"/>
    <n v="1013487"/>
    <n v="586"/>
    <x v="8"/>
    <n v="77.8"/>
    <n v="0.38838303341902314"/>
    <m/>
    <x v="10"/>
    <x v="10"/>
    <m/>
    <x v="12"/>
    <m/>
    <m/>
    <m/>
  </r>
  <r>
    <n v="108.0162"/>
    <x v="123"/>
    <n v="1017962"/>
    <n v="1329"/>
    <x v="4"/>
    <n v="77.8"/>
    <n v="0.38838303341902314"/>
    <m/>
    <x v="10"/>
    <x v="10"/>
    <m/>
    <x v="12"/>
    <m/>
    <m/>
    <m/>
  </r>
  <r>
    <n v="108.0162"/>
    <x v="12"/>
    <n v="1007932"/>
    <n v="671"/>
    <x v="1"/>
    <n v="79.007999999999996"/>
    <n v="0.36715522478736334"/>
    <m/>
    <x v="10"/>
    <x v="10"/>
    <m/>
    <x v="12"/>
    <m/>
    <m/>
    <m/>
  </r>
  <r>
    <n v="108.0162"/>
    <x v="102"/>
    <n v="1008665"/>
    <n v="419"/>
    <x v="3"/>
    <n v="83.256"/>
    <n v="0.29739838570193139"/>
    <m/>
    <x v="10"/>
    <x v="10"/>
    <m/>
    <x v="12"/>
    <m/>
    <m/>
    <m/>
  </r>
  <r>
    <n v="108.0162"/>
    <x v="235"/>
    <n v="1012136"/>
    <n v="1794"/>
    <x v="0"/>
    <n v="85.668000000000006"/>
    <n v="0.26086986972965387"/>
    <m/>
    <x v="10"/>
    <x v="10"/>
    <m/>
    <x v="12"/>
    <m/>
    <m/>
    <m/>
  </r>
  <r>
    <n v="108.0162"/>
    <x v="329"/>
    <n v="1019464"/>
    <n v="2584"/>
    <x v="5"/>
    <n v="92.412000000000006"/>
    <n v="0.16885469419555893"/>
    <m/>
    <x v="10"/>
    <x v="10"/>
    <m/>
    <x v="12"/>
    <m/>
    <m/>
    <m/>
  </r>
  <r>
    <n v="108.0162"/>
    <x v="290"/>
    <n v="1009474"/>
    <n v="839"/>
    <x v="8"/>
    <n v="112.15600000000001"/>
    <n v="-3.6911088127251399E-2"/>
    <m/>
    <x v="10"/>
    <x v="10"/>
    <m/>
    <x v="12"/>
    <m/>
    <m/>
    <m/>
  </r>
  <r>
    <n v="108.0162"/>
    <x v="169"/>
    <n v="1012740"/>
    <n v="612"/>
    <x v="4"/>
    <n v="144.75200000000001"/>
    <n v="-0.25378440366972482"/>
    <m/>
    <x v="10"/>
    <x v="10"/>
    <m/>
    <x v="12"/>
    <m/>
    <m/>
    <m/>
  </r>
  <r>
    <n v="108.0162"/>
    <x v="337"/>
    <n v="1015343"/>
    <n v="257"/>
    <x v="1"/>
    <n v="145.876"/>
    <n v="-0.25953412487318001"/>
    <m/>
    <x v="10"/>
    <x v="10"/>
    <m/>
    <x v="12"/>
    <m/>
    <m/>
    <m/>
  </r>
  <r>
    <n v="108.238"/>
    <x v="321"/>
    <n v="1004568"/>
    <n v="1122"/>
    <x v="6"/>
    <n v="154.69120000000001"/>
    <n v="-0.30029633230591013"/>
    <m/>
    <x v="10"/>
    <x v="10"/>
    <m/>
    <x v="12"/>
    <m/>
    <m/>
    <m/>
  </r>
  <r>
    <n v="108.264"/>
    <x v="50"/>
    <n v="1002354"/>
    <n v="2354"/>
    <x v="4"/>
    <n v="253.91040000000001"/>
    <n v="-0.57361336912548688"/>
    <m/>
    <x v="10"/>
    <x v="10"/>
    <m/>
    <x v="12"/>
    <m/>
    <m/>
    <m/>
  </r>
  <r>
    <n v="108.28512000000001"/>
    <x v="349"/>
    <n v="1009736"/>
    <n v="482"/>
    <x v="9"/>
    <n v="50.5"/>
    <n v="1.1442598019801982"/>
    <m/>
    <x v="10"/>
    <x v="10"/>
    <m/>
    <x v="12"/>
    <m/>
    <m/>
    <m/>
  </r>
  <r>
    <n v="108.4644"/>
    <x v="263"/>
    <n v="1016599"/>
    <n v="913"/>
    <x v="0"/>
    <n v="4.7919999999999998"/>
    <n v="21.634474123539231"/>
    <m/>
    <x v="10"/>
    <x v="10"/>
    <m/>
    <x v="12"/>
    <m/>
    <m/>
    <m/>
  </r>
  <r>
    <n v="108.4644"/>
    <x v="309"/>
    <n v="1015055"/>
    <n v="2363"/>
    <x v="1"/>
    <n v="36.264000000000003"/>
    <n v="1.9909662475181997"/>
    <m/>
    <x v="10"/>
    <x v="10"/>
    <m/>
    <x v="12"/>
    <m/>
    <m/>
    <m/>
  </r>
  <r>
    <n v="108.4644"/>
    <x v="315"/>
    <n v="1009548"/>
    <n v="1713"/>
    <x v="8"/>
    <n v="38.512"/>
    <n v="1.8163793103448276"/>
    <m/>
    <x v="10"/>
    <x v="10"/>
    <m/>
    <x v="12"/>
    <m/>
    <m/>
    <m/>
  </r>
  <r>
    <n v="108.4644"/>
    <x v="255"/>
    <n v="1005538"/>
    <n v="843"/>
    <x v="3"/>
    <n v="38.631999999999998"/>
    <n v="1.8076309794988614"/>
    <m/>
    <x v="10"/>
    <x v="10"/>
    <m/>
    <x v="12"/>
    <m/>
    <m/>
    <m/>
  </r>
  <r>
    <n v="108.4644"/>
    <x v="271"/>
    <n v="1018329"/>
    <n v="847"/>
    <x v="4"/>
    <n v="39.636000000000003"/>
    <n v="1.736512261580381"/>
    <m/>
    <x v="10"/>
    <x v="10"/>
    <m/>
    <x v="12"/>
    <m/>
    <m/>
    <m/>
  </r>
  <r>
    <n v="108.4644"/>
    <x v="342"/>
    <n v="1011930"/>
    <n v="1702"/>
    <x v="8"/>
    <n v="49.752000000000002"/>
    <n v="1.1801013024602025"/>
    <m/>
    <x v="10"/>
    <x v="10"/>
    <m/>
    <x v="12"/>
    <m/>
    <m/>
    <m/>
  </r>
  <r>
    <n v="108.4644"/>
    <x v="109"/>
    <n v="1019826"/>
    <n v="19"/>
    <x v="5"/>
    <n v="54.247999999999998"/>
    <n v="0.99941749004571601"/>
    <m/>
    <x v="10"/>
    <x v="10"/>
    <m/>
    <x v="12"/>
    <m/>
    <m/>
    <m/>
  </r>
  <r>
    <n v="108.4644"/>
    <x v="279"/>
    <n v="1006457"/>
    <n v="2667"/>
    <x v="4"/>
    <n v="54.835999999999999"/>
    <n v="0.97797797067619818"/>
    <m/>
    <x v="10"/>
    <x v="10"/>
    <m/>
    <x v="12"/>
    <m/>
    <m/>
    <m/>
  </r>
  <r>
    <n v="108.4644"/>
    <x v="187"/>
    <n v="1019246"/>
    <n v="156"/>
    <x v="8"/>
    <n v="64.364000000000004"/>
    <n v="0.68517183518737168"/>
    <m/>
    <x v="10"/>
    <x v="10"/>
    <m/>
    <x v="12"/>
    <m/>
    <m/>
    <m/>
  </r>
  <r>
    <n v="108.4644"/>
    <x v="40"/>
    <n v="1013068"/>
    <n v="113"/>
    <x v="3"/>
    <n v="81.756"/>
    <n v="0.32668428005284011"/>
    <m/>
    <x v="10"/>
    <x v="10"/>
    <m/>
    <x v="12"/>
    <m/>
    <m/>
    <m/>
  </r>
  <r>
    <n v="108.4644"/>
    <x v="93"/>
    <n v="1013737"/>
    <n v="2030"/>
    <x v="0"/>
    <n v="84.596000000000004"/>
    <n v="0.28214572793039849"/>
    <m/>
    <x v="10"/>
    <x v="10"/>
    <m/>
    <x v="12"/>
    <m/>
    <m/>
    <m/>
  </r>
  <r>
    <n v="108.4644"/>
    <x v="249"/>
    <n v="1019667"/>
    <n v="2077"/>
    <x v="6"/>
    <n v="88.5"/>
    <n v="0.22558644067796607"/>
    <m/>
    <x v="10"/>
    <x v="10"/>
    <m/>
    <x v="12"/>
    <m/>
    <m/>
    <m/>
  </r>
  <r>
    <n v="108.4644"/>
    <x v="188"/>
    <n v="1018918"/>
    <n v="29"/>
    <x v="2"/>
    <n v="89.623999999999995"/>
    <n v="0.21021601356779437"/>
    <m/>
    <x v="10"/>
    <x v="10"/>
    <m/>
    <x v="12"/>
    <m/>
    <m/>
    <m/>
  </r>
  <r>
    <n v="108.4644"/>
    <x v="295"/>
    <n v="1006508"/>
    <n v="218"/>
    <x v="7"/>
    <n v="89.74"/>
    <n v="0.20865166035212843"/>
    <m/>
    <x v="10"/>
    <x v="10"/>
    <m/>
    <x v="12"/>
    <m/>
    <m/>
    <m/>
  </r>
  <r>
    <n v="108.4644"/>
    <x v="244"/>
    <n v="1016922"/>
    <n v="2504"/>
    <x v="4"/>
    <n v="90.215999999999994"/>
    <n v="0.20227454110135679"/>
    <m/>
    <x v="10"/>
    <x v="10"/>
    <m/>
    <x v="12"/>
    <m/>
    <m/>
    <m/>
  </r>
  <r>
    <n v="108.4644"/>
    <x v="80"/>
    <n v="1008350"/>
    <n v="703"/>
    <x v="2"/>
    <n v="95.555999999999997"/>
    <n v="0.13508727866382017"/>
    <m/>
    <x v="10"/>
    <x v="10"/>
    <m/>
    <x v="12"/>
    <m/>
    <m/>
    <m/>
  </r>
  <r>
    <n v="108.4644"/>
    <x v="229"/>
    <n v="1012398"/>
    <n v="567"/>
    <x v="7"/>
    <n v="114.944"/>
    <n v="-5.6371798440979996E-2"/>
    <m/>
    <x v="10"/>
    <x v="10"/>
    <m/>
    <x v="12"/>
    <m/>
    <m/>
    <m/>
  </r>
  <r>
    <n v="108.4644"/>
    <x v="264"/>
    <n v="1017259"/>
    <n v="2318"/>
    <x v="8"/>
    <n v="121.688"/>
    <n v="-0.10866806916047601"/>
    <m/>
    <x v="10"/>
    <x v="10"/>
    <m/>
    <x v="12"/>
    <m/>
    <m/>
    <m/>
  </r>
  <r>
    <n v="108.4644"/>
    <x v="32"/>
    <n v="1011682"/>
    <n v="1378"/>
    <x v="2"/>
    <n v="127.30800000000001"/>
    <n v="-0.14801583561127352"/>
    <m/>
    <x v="10"/>
    <x v="10"/>
    <m/>
    <x v="12"/>
    <m/>
    <m/>
    <m/>
  </r>
  <r>
    <n v="108.4644"/>
    <x v="173"/>
    <n v="1011686"/>
    <n v="524"/>
    <x v="3"/>
    <n v="137.42400000000001"/>
    <n v="-0.21073174991267907"/>
    <m/>
    <x v="10"/>
    <x v="10"/>
    <m/>
    <x v="12"/>
    <m/>
    <m/>
    <m/>
  </r>
  <r>
    <n v="108.4644"/>
    <x v="185"/>
    <n v="1015304"/>
    <n v="1596"/>
    <x v="6"/>
    <n v="153.16"/>
    <n v="-0.29182293026899975"/>
    <m/>
    <x v="10"/>
    <x v="10"/>
    <m/>
    <x v="12"/>
    <m/>
    <m/>
    <m/>
  </r>
  <r>
    <n v="108.67583999999999"/>
    <x v="5"/>
    <n v="1001783"/>
    <n v="1783"/>
    <x v="9"/>
    <n v="236.25919999999999"/>
    <n v="-0.54001435711286583"/>
    <m/>
    <x v="10"/>
    <x v="10"/>
    <m/>
    <x v="12"/>
    <m/>
    <m/>
    <m/>
  </r>
  <r>
    <n v="108.8828"/>
    <x v="109"/>
    <n v="1002737"/>
    <n v="2737"/>
    <x v="7"/>
    <n v="147.0752"/>
    <n v="-0.25967940210178192"/>
    <m/>
    <x v="10"/>
    <x v="10"/>
    <m/>
    <x v="12"/>
    <m/>
    <m/>
    <m/>
  </r>
  <r>
    <n v="108.9126"/>
    <x v="145"/>
    <n v="1016256"/>
    <n v="1122"/>
    <x v="6"/>
    <n v="26.687999999999999"/>
    <n v="3.0809577338129497"/>
    <m/>
    <x v="10"/>
    <x v="10"/>
    <m/>
    <x v="12"/>
    <m/>
    <m/>
    <m/>
  </r>
  <r>
    <n v="108.9126"/>
    <x v="82"/>
    <n v="1017363"/>
    <n v="1806"/>
    <x v="8"/>
    <n v="66.028000000000006"/>
    <n v="0.64949112497728223"/>
    <m/>
    <x v="10"/>
    <x v="10"/>
    <m/>
    <x v="12"/>
    <m/>
    <m/>
    <m/>
  </r>
  <r>
    <n v="108.9126"/>
    <x v="253"/>
    <n v="1015203"/>
    <n v="878"/>
    <x v="8"/>
    <n v="77.268000000000001"/>
    <n v="0.4095434073613915"/>
    <m/>
    <x v="10"/>
    <x v="10"/>
    <m/>
    <x v="12"/>
    <m/>
    <m/>
    <m/>
  </r>
  <r>
    <n v="108.9126"/>
    <x v="184"/>
    <n v="1017804"/>
    <n v="2576"/>
    <x v="6"/>
    <n v="93.004000000000005"/>
    <n v="0.17105285794159383"/>
    <m/>
    <x v="10"/>
    <x v="10"/>
    <m/>
    <x v="12"/>
    <m/>
    <m/>
    <m/>
  </r>
  <r>
    <n v="108.9126"/>
    <x v="243"/>
    <n v="1015703"/>
    <n v="1765"/>
    <x v="0"/>
    <n v="98.623999999999995"/>
    <n v="0.10432146333549647"/>
    <m/>
    <x v="10"/>
    <x v="10"/>
    <m/>
    <x v="12"/>
    <m/>
    <m/>
    <m/>
  </r>
  <r>
    <n v="108.9126"/>
    <x v="181"/>
    <n v="1017194"/>
    <n v="2009"/>
    <x v="8"/>
    <n v="98.623999999999995"/>
    <n v="0.10432146333549647"/>
    <m/>
    <x v="10"/>
    <x v="10"/>
    <m/>
    <x v="12"/>
    <m/>
    <m/>
    <m/>
  </r>
  <r>
    <n v="108.9126"/>
    <x v="142"/>
    <n v="1006957"/>
    <n v="1614"/>
    <x v="3"/>
    <n v="109.252"/>
    <n v="-3.106579284589735E-3"/>
    <m/>
    <x v="10"/>
    <x v="10"/>
    <m/>
    <x v="12"/>
    <m/>
    <m/>
    <m/>
  </r>
  <r>
    <n v="108.9126"/>
    <x v="301"/>
    <n v="1010832"/>
    <n v="2237"/>
    <x v="0"/>
    <n v="118.85599999999999"/>
    <n v="-8.3659217877094946E-2"/>
    <m/>
    <x v="10"/>
    <x v="10"/>
    <m/>
    <x v="12"/>
    <m/>
    <m/>
    <m/>
  </r>
  <r>
    <n v="108.9126"/>
    <x v="169"/>
    <n v="1009584"/>
    <n v="2254"/>
    <x v="4"/>
    <n v="131.22"/>
    <n v="-0.17"/>
    <m/>
    <x v="10"/>
    <x v="10"/>
    <m/>
    <x v="12"/>
    <m/>
    <m/>
    <m/>
  </r>
  <r>
    <n v="108.9126"/>
    <x v="142"/>
    <n v="1013133"/>
    <n v="1066"/>
    <x v="3"/>
    <n v="140.21199999999999"/>
    <n v="-0.22322911020454736"/>
    <m/>
    <x v="10"/>
    <x v="10"/>
    <m/>
    <x v="12"/>
    <m/>
    <m/>
    <m/>
  </r>
  <r>
    <n v="108.9126"/>
    <x v="123"/>
    <n v="1010387"/>
    <n v="2097"/>
    <x v="8"/>
    <n v="151.452"/>
    <n v="-0.28087710957927264"/>
    <m/>
    <x v="10"/>
    <x v="10"/>
    <m/>
    <x v="12"/>
    <m/>
    <m/>
    <m/>
  </r>
  <r>
    <n v="108.9126"/>
    <x v="265"/>
    <n v="1007325"/>
    <n v="1161"/>
    <x v="8"/>
    <n v="160.53200000000001"/>
    <n v="-0.32155208930306733"/>
    <m/>
    <x v="10"/>
    <x v="10"/>
    <m/>
    <x v="12"/>
    <m/>
    <m/>
    <m/>
  </r>
  <r>
    <n v="109.3608"/>
    <x v="339"/>
    <n v="1013927"/>
    <n v="851"/>
    <x v="7"/>
    <n v="4.7480000000000002"/>
    <n v="22.033024431339509"/>
    <m/>
    <x v="10"/>
    <x v="10"/>
    <m/>
    <x v="12"/>
    <m/>
    <m/>
    <m/>
  </r>
  <r>
    <n v="109.3608"/>
    <x v="217"/>
    <n v="1015121"/>
    <n v="771"/>
    <x v="0"/>
    <n v="9.2439999999999998"/>
    <n v="10.830463003028992"/>
    <m/>
    <x v="10"/>
    <x v="10"/>
    <m/>
    <x v="12"/>
    <m/>
    <m/>
    <m/>
  </r>
  <r>
    <n v="109.3608"/>
    <x v="249"/>
    <n v="1012462"/>
    <n v="579"/>
    <x v="4"/>
    <n v="15.484"/>
    <n v="6.0628261431154744"/>
    <m/>
    <x v="10"/>
    <x v="10"/>
    <m/>
    <x v="12"/>
    <m/>
    <m/>
    <m/>
  </r>
  <r>
    <n v="109.3608"/>
    <x v="335"/>
    <n v="1013692"/>
    <n v="2283"/>
    <x v="3"/>
    <n v="17.731999999999999"/>
    <n v="5.1674261222648319"/>
    <m/>
    <x v="10"/>
    <x v="10"/>
    <m/>
    <x v="12"/>
    <m/>
    <m/>
    <m/>
  </r>
  <r>
    <n v="109.3608"/>
    <x v="328"/>
    <n v="1016040"/>
    <n v="2091"/>
    <x v="7"/>
    <n v="26.724"/>
    <n v="3.0922317018410417"/>
    <m/>
    <x v="10"/>
    <x v="10"/>
    <m/>
    <x v="12"/>
    <m/>
    <m/>
    <m/>
  </r>
  <r>
    <n v="109.3608"/>
    <x v="24"/>
    <n v="1005946"/>
    <n v="1868"/>
    <x v="9"/>
    <n v="30.98"/>
    <n v="2.5300451904454486"/>
    <m/>
    <x v="10"/>
    <x v="10"/>
    <m/>
    <x v="12"/>
    <m/>
    <m/>
    <m/>
  </r>
  <r>
    <n v="109.3608"/>
    <x v="60"/>
    <n v="1007912"/>
    <n v="528"/>
    <x v="6"/>
    <n v="33.619999999999997"/>
    <n v="2.2528494943486024"/>
    <m/>
    <x v="10"/>
    <x v="10"/>
    <m/>
    <x v="12"/>
    <m/>
    <m/>
    <m/>
  </r>
  <r>
    <n v="109.3608"/>
    <x v="120"/>
    <n v="1012028"/>
    <n v="1403"/>
    <x v="6"/>
    <n v="51.956000000000003"/>
    <n v="1.1048733543767801"/>
    <m/>
    <x v="10"/>
    <x v="10"/>
    <m/>
    <x v="12"/>
    <m/>
    <m/>
    <m/>
  </r>
  <r>
    <n v="109.3608"/>
    <x v="16"/>
    <n v="1010079"/>
    <n v="638"/>
    <x v="8"/>
    <n v="57.072000000000003"/>
    <n v="0.91619007569386024"/>
    <m/>
    <x v="10"/>
    <x v="10"/>
    <m/>
    <x v="12"/>
    <m/>
    <m/>
    <m/>
  </r>
  <r>
    <n v="109.3608"/>
    <x v="120"/>
    <n v="1012508"/>
    <n v="808"/>
    <x v="1"/>
    <n v="65.444000000000003"/>
    <n v="0.67105922620866687"/>
    <m/>
    <x v="10"/>
    <x v="10"/>
    <m/>
    <x v="12"/>
    <m/>
    <m/>
    <m/>
  </r>
  <r>
    <n v="109.3608"/>
    <x v="129"/>
    <n v="1016655"/>
    <n v="1423"/>
    <x v="3"/>
    <n v="85.676000000000002"/>
    <n v="0.27644614594518879"/>
    <m/>
    <x v="10"/>
    <x v="10"/>
    <m/>
    <x v="12"/>
    <m/>
    <m/>
    <m/>
  </r>
  <r>
    <n v="109.3608"/>
    <x v="343"/>
    <n v="1013661"/>
    <n v="100"/>
    <x v="3"/>
    <n v="87.924000000000007"/>
    <n v="0.24381056366862278"/>
    <m/>
    <x v="10"/>
    <x v="10"/>
    <m/>
    <x v="12"/>
    <m/>
    <m/>
    <m/>
  </r>
  <r>
    <n v="109.3608"/>
    <x v="132"/>
    <n v="1011118"/>
    <n v="961"/>
    <x v="6"/>
    <n v="101.41200000000001"/>
    <n v="7.8381256656016945E-2"/>
    <m/>
    <x v="10"/>
    <x v="10"/>
    <m/>
    <x v="12"/>
    <m/>
    <m/>
    <m/>
  </r>
  <r>
    <n v="109.52760000000001"/>
    <x v="119"/>
    <n v="1004812"/>
    <n v="1796"/>
    <x v="1"/>
    <n v="201.8784"/>
    <n v="-0.45745755860953918"/>
    <m/>
    <x v="10"/>
    <x v="10"/>
    <m/>
    <x v="12"/>
    <m/>
    <m/>
    <m/>
  </r>
  <r>
    <n v="109.5692"/>
    <x v="95"/>
    <n v="1002945"/>
    <n v="2300"/>
    <x v="1"/>
    <n v="228.928"/>
    <n v="-0.52138139502376291"/>
    <m/>
    <x v="10"/>
    <x v="10"/>
    <m/>
    <x v="12"/>
    <m/>
    <m/>
    <m/>
  </r>
  <r>
    <n v="109.5998592"/>
    <x v="253"/>
    <n v="1000114"/>
    <n v="114"/>
    <x v="3"/>
    <n v="296.66764799999999"/>
    <n v="-0.63056349440569937"/>
    <m/>
    <x v="10"/>
    <x v="10"/>
    <m/>
    <x v="12"/>
    <m/>
    <m/>
    <m/>
  </r>
  <r>
    <n v="109.642"/>
    <x v="117"/>
    <n v="1002185"/>
    <n v="2185"/>
    <x v="8"/>
    <n v="169.7696"/>
    <n v="-0.35417177162460184"/>
    <m/>
    <x v="10"/>
    <x v="10"/>
    <m/>
    <x v="12"/>
    <m/>
    <m/>
    <m/>
  </r>
  <r>
    <n v="109.6836"/>
    <x v="162"/>
    <n v="1003581"/>
    <n v="2738"/>
    <x v="1"/>
    <n v="124.0384"/>
    <n v="-0.11572867757081676"/>
    <m/>
    <x v="10"/>
    <x v="10"/>
    <m/>
    <x v="12"/>
    <m/>
    <m/>
    <m/>
  </r>
  <r>
    <n v="109.71935999999999"/>
    <x v="94"/>
    <n v="1012867"/>
    <n v="2496"/>
    <x v="9"/>
    <n v="6.06"/>
    <n v="17.10550495049505"/>
    <m/>
    <x v="10"/>
    <x v="10"/>
    <m/>
    <x v="12"/>
    <m/>
    <m/>
    <m/>
  </r>
  <r>
    <n v="109.71935999999999"/>
    <x v="103"/>
    <n v="1018235"/>
    <n v="1777"/>
    <x v="9"/>
    <n v="131.06800000000001"/>
    <n v="-0.16288216803491329"/>
    <m/>
    <x v="10"/>
    <x v="10"/>
    <m/>
    <x v="12"/>
    <m/>
    <m/>
    <m/>
  </r>
  <r>
    <n v="109.809"/>
    <x v="289"/>
    <n v="1015233"/>
    <n v="2349"/>
    <x v="7"/>
    <n v="5.952"/>
    <n v="17.449092741935484"/>
    <m/>
    <x v="10"/>
    <x v="10"/>
    <m/>
    <x v="12"/>
    <m/>
    <m/>
    <m/>
  </r>
  <r>
    <n v="109.809"/>
    <x v="126"/>
    <n v="1007437"/>
    <n v="2022"/>
    <x v="7"/>
    <n v="15.156000000000001"/>
    <n v="6.2452494061757715"/>
    <m/>
    <x v="10"/>
    <x v="10"/>
    <m/>
    <x v="12"/>
    <m/>
    <m/>
    <m/>
  </r>
  <r>
    <n v="109.809"/>
    <x v="342"/>
    <n v="1015953"/>
    <n v="4"/>
    <x v="7"/>
    <n v="19.440000000000001"/>
    <n v="4.6486111111111104"/>
    <m/>
    <x v="10"/>
    <x v="10"/>
    <m/>
    <x v="12"/>
    <m/>
    <m/>
    <m/>
  </r>
  <r>
    <n v="109.809"/>
    <x v="307"/>
    <n v="1017538"/>
    <n v="2108"/>
    <x v="4"/>
    <n v="27.308"/>
    <n v="3.0211293393877252"/>
    <m/>
    <x v="10"/>
    <x v="10"/>
    <m/>
    <x v="12"/>
    <m/>
    <m/>
    <m/>
  </r>
  <r>
    <n v="109.809"/>
    <x v="240"/>
    <n v="1010402"/>
    <n v="2330"/>
    <x v="0"/>
    <n v="31.803999999999998"/>
    <n v="2.4526789083134197"/>
    <m/>
    <x v="10"/>
    <x v="10"/>
    <m/>
    <x v="12"/>
    <m/>
    <m/>
    <m/>
  </r>
  <r>
    <n v="109.809"/>
    <x v="348"/>
    <n v="1017998"/>
    <n v="2613"/>
    <x v="6"/>
    <n v="31.803999999999998"/>
    <n v="2.4526789083134197"/>
    <m/>
    <x v="10"/>
    <x v="10"/>
    <m/>
    <x v="12"/>
    <m/>
    <m/>
    <m/>
  </r>
  <r>
    <n v="109.809"/>
    <x v="81"/>
    <n v="1016645"/>
    <n v="1948"/>
    <x v="2"/>
    <n v="43.043999999999997"/>
    <n v="1.5510872595483691"/>
    <m/>
    <x v="10"/>
    <x v="10"/>
    <m/>
    <x v="12"/>
    <m/>
    <m/>
    <m/>
  </r>
  <r>
    <n v="109.809"/>
    <x v="104"/>
    <n v="1017089"/>
    <n v="1850"/>
    <x v="0"/>
    <n v="53.62"/>
    <n v="1.0479112271540469"/>
    <m/>
    <x v="10"/>
    <x v="10"/>
    <m/>
    <x v="12"/>
    <m/>
    <m/>
    <m/>
  </r>
  <r>
    <n v="109.809"/>
    <x v="84"/>
    <n v="1008592"/>
    <n v="93"/>
    <x v="8"/>
    <n v="59.508000000000003"/>
    <n v="0.84528130671506341"/>
    <m/>
    <x v="10"/>
    <x v="10"/>
    <m/>
    <x v="12"/>
    <m/>
    <m/>
    <m/>
  </r>
  <r>
    <n v="109.809"/>
    <x v="325"/>
    <n v="1008145"/>
    <n v="1003"/>
    <x v="4"/>
    <n v="63.363999999999997"/>
    <n v="0.73298718515245254"/>
    <m/>
    <x v="10"/>
    <x v="10"/>
    <m/>
    <x v="12"/>
    <m/>
    <m/>
    <m/>
  </r>
  <r>
    <n v="109.809"/>
    <x v="252"/>
    <n v="1006744"/>
    <n v="2076"/>
    <x v="4"/>
    <n v="82.572000000000003"/>
    <n v="0.32985757884028477"/>
    <m/>
    <x v="10"/>
    <x v="10"/>
    <m/>
    <x v="12"/>
    <m/>
    <m/>
    <m/>
  </r>
  <r>
    <n v="109.809"/>
    <x v="13"/>
    <n v="1014124"/>
    <n v="1459"/>
    <x v="4"/>
    <n v="89.128"/>
    <n v="0.23203707028094422"/>
    <m/>
    <x v="10"/>
    <x v="10"/>
    <m/>
    <x v="12"/>
    <m/>
    <m/>
    <m/>
  </r>
  <r>
    <n v="109.809"/>
    <x v="145"/>
    <n v="1015282"/>
    <n v="616"/>
    <x v="7"/>
    <n v="96.331999999999994"/>
    <n v="0.13990159033343028"/>
    <m/>
    <x v="10"/>
    <x v="10"/>
    <m/>
    <x v="12"/>
    <m/>
    <m/>
    <m/>
  </r>
  <r>
    <n v="109.809"/>
    <x v="93"/>
    <n v="1014988"/>
    <n v="2705"/>
    <x v="8"/>
    <n v="106.44799999999999"/>
    <n v="3.1574101908913313E-2"/>
    <m/>
    <x v="10"/>
    <x v="10"/>
    <m/>
    <x v="12"/>
    <m/>
    <m/>
    <m/>
  </r>
  <r>
    <n v="109.809"/>
    <x v="14"/>
    <n v="1019140"/>
    <n v="361"/>
    <x v="3"/>
    <n v="117.688"/>
    <n v="-6.6948202025695097E-2"/>
    <m/>
    <x v="10"/>
    <x v="10"/>
    <m/>
    <x v="12"/>
    <m/>
    <m/>
    <m/>
  </r>
  <r>
    <n v="109.809"/>
    <x v="218"/>
    <n v="1013944"/>
    <n v="317"/>
    <x v="8"/>
    <n v="121.06"/>
    <n v="-9.293738641995708E-2"/>
    <m/>
    <x v="10"/>
    <x v="10"/>
    <m/>
    <x v="12"/>
    <m/>
    <m/>
    <m/>
  </r>
  <r>
    <n v="109.809"/>
    <x v="190"/>
    <n v="1006782"/>
    <n v="2678"/>
    <x v="2"/>
    <n v="127.084"/>
    <n v="-0.13593371313461966"/>
    <m/>
    <x v="10"/>
    <x v="10"/>
    <m/>
    <x v="12"/>
    <m/>
    <m/>
    <m/>
  </r>
  <r>
    <n v="109.828992"/>
    <x v="339"/>
    <n v="1000845"/>
    <n v="845"/>
    <x v="8"/>
    <n v="437.83603199999999"/>
    <n v="-0.7491549713295409"/>
    <m/>
    <x v="10"/>
    <x v="10"/>
    <m/>
    <x v="12"/>
    <m/>
    <m/>
    <m/>
  </r>
  <r>
    <n v="110.10688"/>
    <x v="189"/>
    <n v="1001246"/>
    <n v="1246"/>
    <x v="7"/>
    <n v="278.69760000000002"/>
    <n v="-0.60492347260973911"/>
    <m/>
    <x v="10"/>
    <x v="10"/>
    <m/>
    <x v="12"/>
    <m/>
    <m/>
    <m/>
  </r>
  <r>
    <n v="110.149632"/>
    <x v="16"/>
    <n v="1015906"/>
    <n v="2057"/>
    <x v="9"/>
    <n v="84.378399999999999"/>
    <n v="0.30542451622690164"/>
    <m/>
    <x v="10"/>
    <x v="10"/>
    <m/>
    <x v="12"/>
    <m/>
    <m/>
    <m/>
  </r>
  <r>
    <n v="110.1568"/>
    <x v="39"/>
    <n v="1002990"/>
    <n v="2159"/>
    <x v="0"/>
    <n v="277.69600000000003"/>
    <n v="-0.60331873703618344"/>
    <m/>
    <x v="10"/>
    <x v="10"/>
    <m/>
    <x v="12"/>
    <m/>
    <m/>
    <m/>
  </r>
  <r>
    <n v="110.2572"/>
    <x v="330"/>
    <n v="1012816"/>
    <n v="2457"/>
    <x v="3"/>
    <n v="7.66"/>
    <n v="13.393890339425587"/>
    <m/>
    <x v="10"/>
    <x v="10"/>
    <m/>
    <x v="12"/>
    <m/>
    <m/>
    <m/>
  </r>
  <r>
    <n v="110.2572"/>
    <x v="109"/>
    <n v="1012638"/>
    <n v="2605"/>
    <x v="4"/>
    <n v="10.324"/>
    <n v="9.6796977915536608"/>
    <m/>
    <x v="10"/>
    <x v="10"/>
    <m/>
    <x v="12"/>
    <m/>
    <m/>
    <m/>
  </r>
  <r>
    <n v="110.2572"/>
    <x v="228"/>
    <n v="1012252"/>
    <n v="467"/>
    <x v="3"/>
    <n v="11.032"/>
    <n v="8.9943074691805656"/>
    <m/>
    <x v="10"/>
    <x v="10"/>
    <m/>
    <x v="12"/>
    <m/>
    <m/>
    <m/>
  </r>
  <r>
    <n v="110.2572"/>
    <x v="172"/>
    <n v="1018394"/>
    <n v="1036"/>
    <x v="3"/>
    <n v="14.404"/>
    <n v="6.6546237156345462"/>
    <m/>
    <x v="10"/>
    <x v="10"/>
    <m/>
    <x v="12"/>
    <m/>
    <m/>
    <m/>
  </r>
  <r>
    <n v="110.2572"/>
    <x v="76"/>
    <n v="1014464"/>
    <n v="21"/>
    <x v="0"/>
    <n v="14.82"/>
    <n v="6.4397570850202417"/>
    <m/>
    <x v="10"/>
    <x v="10"/>
    <m/>
    <x v="12"/>
    <m/>
    <m/>
    <m/>
  </r>
  <r>
    <n v="110.2572"/>
    <x v="123"/>
    <n v="1008840"/>
    <n v="2621"/>
    <x v="7"/>
    <n v="33.344000000000001"/>
    <n v="2.3066578694817652"/>
    <m/>
    <x v="10"/>
    <x v="10"/>
    <m/>
    <x v="12"/>
    <m/>
    <m/>
    <m/>
  </r>
  <r>
    <n v="110.2572"/>
    <x v="210"/>
    <n v="1006353"/>
    <n v="593"/>
    <x v="1"/>
    <n v="34"/>
    <n v="2.2428588235294118"/>
    <m/>
    <x v="10"/>
    <x v="10"/>
    <m/>
    <x v="12"/>
    <m/>
    <m/>
    <m/>
  </r>
  <r>
    <n v="110.2572"/>
    <x v="233"/>
    <n v="1019046"/>
    <n v="2176"/>
    <x v="0"/>
    <n v="47"/>
    <n v="1.3458978723404256"/>
    <m/>
    <x v="10"/>
    <x v="10"/>
    <m/>
    <x v="12"/>
    <m/>
    <m/>
    <m/>
  </r>
  <r>
    <n v="110.2572"/>
    <x v="332"/>
    <n v="1018016"/>
    <n v="2356"/>
    <x v="5"/>
    <n v="63.86"/>
    <n v="0.72654556843094265"/>
    <m/>
    <x v="10"/>
    <x v="10"/>
    <m/>
    <x v="12"/>
    <m/>
    <m/>
    <m/>
  </r>
  <r>
    <n v="110.2572"/>
    <x v="22"/>
    <n v="1010779"/>
    <n v="944"/>
    <x v="1"/>
    <n v="65.400000000000006"/>
    <n v="0.68588990825688056"/>
    <m/>
    <x v="10"/>
    <x v="10"/>
    <m/>
    <x v="12"/>
    <m/>
    <m/>
    <m/>
  </r>
  <r>
    <n v="110.2572"/>
    <x v="104"/>
    <n v="1019052"/>
    <n v="1139"/>
    <x v="6"/>
    <n v="69.48"/>
    <n v="0.58689119170984438"/>
    <m/>
    <x v="10"/>
    <x v="10"/>
    <m/>
    <x v="12"/>
    <m/>
    <m/>
    <m/>
  </r>
  <r>
    <n v="110.2572"/>
    <x v="217"/>
    <n v="1018985"/>
    <n v="2511"/>
    <x v="3"/>
    <n v="75.099999999999994"/>
    <n v="0.46813848202396813"/>
    <m/>
    <x v="10"/>
    <x v="10"/>
    <m/>
    <x v="12"/>
    <m/>
    <m/>
    <m/>
  </r>
  <r>
    <n v="110.2572"/>
    <x v="205"/>
    <n v="1017222"/>
    <n v="1450"/>
    <x v="7"/>
    <n v="75.516000000000005"/>
    <n v="0.46005085015096125"/>
    <m/>
    <x v="10"/>
    <x v="10"/>
    <m/>
    <x v="12"/>
    <m/>
    <m/>
    <m/>
  </r>
  <r>
    <n v="110.2572"/>
    <x v="114"/>
    <n v="1016583"/>
    <n v="333"/>
    <x v="6"/>
    <n v="79.596000000000004"/>
    <n v="0.38521031207598361"/>
    <m/>
    <x v="10"/>
    <x v="10"/>
    <m/>
    <x v="12"/>
    <m/>
    <m/>
    <m/>
  </r>
  <r>
    <n v="110.2572"/>
    <x v="310"/>
    <n v="1010418"/>
    <n v="2593"/>
    <x v="7"/>
    <n v="104.74"/>
    <n v="5.2675195722742055E-2"/>
    <m/>
    <x v="10"/>
    <x v="10"/>
    <m/>
    <x v="12"/>
    <m/>
    <m/>
    <m/>
  </r>
  <r>
    <n v="110.2572"/>
    <x v="107"/>
    <n v="1014880"/>
    <n v="2521"/>
    <x v="8"/>
    <n v="106.988"/>
    <n v="3.0556697947433337E-2"/>
    <m/>
    <x v="10"/>
    <x v="10"/>
    <m/>
    <x v="12"/>
    <m/>
    <m/>
    <m/>
  </r>
  <r>
    <n v="110.2572"/>
    <x v="239"/>
    <n v="1011688"/>
    <n v="1623"/>
    <x v="3"/>
    <n v="120.476"/>
    <n v="-8.482021315448722E-2"/>
    <m/>
    <x v="10"/>
    <x v="10"/>
    <m/>
    <x v="12"/>
    <m/>
    <m/>
    <m/>
  </r>
  <r>
    <n v="110.2572"/>
    <x v="317"/>
    <n v="1019700"/>
    <n v="37"/>
    <x v="7"/>
    <n v="126.096"/>
    <n v="-0.12560905976398939"/>
    <m/>
    <x v="10"/>
    <x v="10"/>
    <m/>
    <x v="12"/>
    <m/>
    <m/>
    <m/>
  </r>
  <r>
    <n v="110.2572"/>
    <x v="64"/>
    <n v="1009377"/>
    <n v="1293"/>
    <x v="4"/>
    <n v="136.21199999999999"/>
    <n v="-0.19054708836225878"/>
    <m/>
    <x v="10"/>
    <x v="10"/>
    <m/>
    <x v="12"/>
    <m/>
    <m/>
    <m/>
  </r>
  <r>
    <n v="110.2572"/>
    <x v="297"/>
    <n v="1008724"/>
    <n v="2613"/>
    <x v="1"/>
    <n v="143.62799999999999"/>
    <n v="-0.23234188319826213"/>
    <m/>
    <x v="10"/>
    <x v="10"/>
    <m/>
    <x v="12"/>
    <m/>
    <m/>
    <m/>
  </r>
  <r>
    <n v="110.2572"/>
    <x v="99"/>
    <n v="1010694"/>
    <n v="1894"/>
    <x v="3"/>
    <n v="145.20400000000001"/>
    <n v="-0.24067381063882543"/>
    <m/>
    <x v="10"/>
    <x v="10"/>
    <m/>
    <x v="12"/>
    <m/>
    <m/>
    <m/>
  </r>
  <r>
    <n v="110.2572"/>
    <x v="330"/>
    <n v="1017595"/>
    <n v="2718"/>
    <x v="4"/>
    <n v="154.196"/>
    <n v="-0.2849542141170977"/>
    <m/>
    <x v="10"/>
    <x v="10"/>
    <m/>
    <x v="12"/>
    <m/>
    <m/>
    <m/>
  </r>
  <r>
    <n v="110.27119999999999"/>
    <x v="166"/>
    <n v="1003273"/>
    <n v="2616"/>
    <x v="2"/>
    <n v="201.2672"/>
    <n v="-0.45211539684558638"/>
    <m/>
    <x v="10"/>
    <x v="10"/>
    <m/>
    <x v="12"/>
    <m/>
    <m/>
    <m/>
  </r>
  <r>
    <n v="110.37"/>
    <x v="188"/>
    <n v="1003187"/>
    <n v="1275"/>
    <x v="6"/>
    <n v="230.54079999999999"/>
    <n v="-0.521256107378824"/>
    <m/>
    <x v="10"/>
    <x v="10"/>
    <m/>
    <x v="12"/>
    <m/>
    <m/>
    <m/>
  </r>
  <r>
    <n v="110.43648"/>
    <x v="110"/>
    <n v="1016415"/>
    <n v="1557"/>
    <x v="9"/>
    <n v="147.66800000000001"/>
    <n v="-0.25212991304818921"/>
    <m/>
    <x v="10"/>
    <x v="10"/>
    <m/>
    <x v="12"/>
    <m/>
    <m/>
    <m/>
  </r>
  <r>
    <n v="110.6144"/>
    <x v="108"/>
    <n v="1004000"/>
    <n v="2094"/>
    <x v="9"/>
    <n v="20.470400000000001"/>
    <n v="4.4036267000156322"/>
    <m/>
    <x v="10"/>
    <x v="10"/>
    <m/>
    <x v="12"/>
    <m/>
    <m/>
    <m/>
  </r>
  <r>
    <n v="110.65600000000001"/>
    <x v="192"/>
    <n v="1002209"/>
    <n v="2209"/>
    <x v="3"/>
    <n v="221.6352"/>
    <n v="-0.50072912605939845"/>
    <m/>
    <x v="10"/>
    <x v="10"/>
    <m/>
    <x v="12"/>
    <m/>
    <m/>
    <m/>
  </r>
  <r>
    <n v="110.7054"/>
    <x v="361"/>
    <n v="1006914"/>
    <n v="246"/>
    <x v="2"/>
    <n v="0.93200000000000005"/>
    <n v="117.78261802575106"/>
    <m/>
    <x v="10"/>
    <x v="10"/>
    <m/>
    <x v="12"/>
    <m/>
    <m/>
    <m/>
  </r>
  <r>
    <n v="110.7054"/>
    <x v="72"/>
    <n v="1019308"/>
    <n v="416"/>
    <x v="3"/>
    <n v="10.864000000000001"/>
    <n v="9.1901141384388794"/>
    <m/>
    <x v="10"/>
    <x v="10"/>
    <m/>
    <x v="12"/>
    <m/>
    <m/>
    <m/>
  </r>
  <r>
    <n v="110.7054"/>
    <x v="233"/>
    <n v="1007965"/>
    <n v="411"/>
    <x v="2"/>
    <n v="14.512"/>
    <n v="6.6285418963616314"/>
    <m/>
    <x v="10"/>
    <x v="10"/>
    <m/>
    <x v="12"/>
    <m/>
    <m/>
    <m/>
  </r>
  <r>
    <n v="110.7054"/>
    <x v="351"/>
    <n v="1009706"/>
    <n v="360"/>
    <x v="6"/>
    <n v="24.352"/>
    <n v="3.5460496057818656"/>
    <m/>
    <x v="10"/>
    <x v="10"/>
    <m/>
    <x v="12"/>
    <m/>
    <m/>
    <m/>
  </r>
  <r>
    <n v="110.7054"/>
    <x v="14"/>
    <n v="1012761"/>
    <n v="1443"/>
    <x v="6"/>
    <n v="26.6"/>
    <n v="3.1618571428571429"/>
    <m/>
    <x v="10"/>
    <x v="10"/>
    <m/>
    <x v="12"/>
    <m/>
    <m/>
    <m/>
  </r>
  <r>
    <n v="110.7054"/>
    <x v="158"/>
    <n v="1006396"/>
    <n v="235"/>
    <x v="8"/>
    <n v="27.98"/>
    <n v="2.9565904217298069"/>
    <m/>
    <x v="10"/>
    <x v="10"/>
    <m/>
    <x v="12"/>
    <m/>
    <m/>
    <m/>
  </r>
  <r>
    <n v="110.7054"/>
    <x v="245"/>
    <n v="1010376"/>
    <n v="2147"/>
    <x v="6"/>
    <n v="32.22"/>
    <n v="2.4359217877094972"/>
    <m/>
    <x v="10"/>
    <x v="10"/>
    <m/>
    <x v="12"/>
    <m/>
    <m/>
    <m/>
  </r>
  <r>
    <n v="110.7054"/>
    <x v="296"/>
    <n v="1010429"/>
    <n v="283"/>
    <x v="8"/>
    <n v="32.972000000000001"/>
    <n v="2.3575579279388568"/>
    <m/>
    <x v="10"/>
    <x v="10"/>
    <m/>
    <x v="12"/>
    <m/>
    <m/>
    <m/>
  </r>
  <r>
    <n v="110.7054"/>
    <x v="126"/>
    <n v="1014285"/>
    <n v="15"/>
    <x v="6"/>
    <n v="34.468000000000004"/>
    <n v="2.2118312637808977"/>
    <m/>
    <x v="10"/>
    <x v="10"/>
    <m/>
    <x v="12"/>
    <m/>
    <m/>
    <m/>
  </r>
  <r>
    <n v="110.7054"/>
    <x v="112"/>
    <n v="1017995"/>
    <n v="1482"/>
    <x v="5"/>
    <n v="41.212000000000003"/>
    <n v="1.6862418712996212"/>
    <m/>
    <x v="10"/>
    <x v="10"/>
    <m/>
    <x v="12"/>
    <m/>
    <m/>
    <m/>
  </r>
  <r>
    <n v="110.7054"/>
    <x v="318"/>
    <n v="1016059"/>
    <n v="2824"/>
    <x v="1"/>
    <n v="43.088000000000001"/>
    <n v="1.5692861121425921"/>
    <m/>
    <x v="10"/>
    <x v="10"/>
    <m/>
    <x v="12"/>
    <m/>
    <m/>
    <m/>
  </r>
  <r>
    <n v="110.7054"/>
    <x v="50"/>
    <n v="1017052"/>
    <n v="1170"/>
    <x v="2"/>
    <n v="43.088000000000001"/>
    <n v="1.5692861121425921"/>
    <m/>
    <x v="10"/>
    <x v="10"/>
    <m/>
    <x v="12"/>
    <m/>
    <m/>
    <m/>
  </r>
  <r>
    <n v="110.7054"/>
    <x v="354"/>
    <n v="1011294"/>
    <n v="1082"/>
    <x v="7"/>
    <n v="43.46"/>
    <n v="1.5472940635066725"/>
    <m/>
    <x v="10"/>
    <x v="10"/>
    <m/>
    <x v="12"/>
    <m/>
    <m/>
    <m/>
  </r>
  <r>
    <n v="110.7054"/>
    <x v="239"/>
    <n v="1010299"/>
    <n v="472"/>
    <x v="4"/>
    <n v="44.584000000000003"/>
    <n v="1.4830746456127757"/>
    <m/>
    <x v="10"/>
    <x v="10"/>
    <m/>
    <x v="12"/>
    <m/>
    <m/>
    <m/>
  </r>
  <r>
    <n v="110.7054"/>
    <x v="284"/>
    <n v="1008764"/>
    <n v="2827"/>
    <x v="5"/>
    <n v="48.003999999999998"/>
    <n v="1.3061703191400718"/>
    <m/>
    <x v="10"/>
    <x v="10"/>
    <m/>
    <x v="12"/>
    <m/>
    <m/>
    <m/>
  </r>
  <r>
    <n v="110.7054"/>
    <x v="293"/>
    <n v="1015901"/>
    <n v="452"/>
    <x v="6"/>
    <n v="61.444000000000003"/>
    <n v="0.80172840309875648"/>
    <m/>
    <x v="10"/>
    <x v="10"/>
    <m/>
    <x v="12"/>
    <m/>
    <m/>
    <m/>
  </r>
  <r>
    <n v="110.7054"/>
    <x v="177"/>
    <n v="1013861"/>
    <n v="1346"/>
    <x v="1"/>
    <n v="68.94"/>
    <n v="0.605822454308094"/>
    <m/>
    <x v="10"/>
    <x v="10"/>
    <m/>
    <x v="12"/>
    <m/>
    <m/>
    <m/>
  </r>
  <r>
    <n v="110.7054"/>
    <x v="67"/>
    <n v="1006935"/>
    <n v="1267"/>
    <x v="3"/>
    <n v="75.239999999999995"/>
    <n v="0.47136363636363643"/>
    <m/>
    <x v="10"/>
    <x v="10"/>
    <m/>
    <x v="12"/>
    <m/>
    <m/>
    <m/>
  </r>
  <r>
    <n v="110.7054"/>
    <x v="193"/>
    <n v="1009563"/>
    <n v="486"/>
    <x v="5"/>
    <n v="75.683999999999997"/>
    <n v="0.46273188520691294"/>
    <m/>
    <x v="10"/>
    <x v="10"/>
    <m/>
    <x v="12"/>
    <m/>
    <m/>
    <m/>
  </r>
  <r>
    <n v="110.7054"/>
    <x v="1"/>
    <n v="1018754"/>
    <n v="1434"/>
    <x v="8"/>
    <n v="75.683999999999997"/>
    <n v="0.46273188520691294"/>
    <m/>
    <x v="10"/>
    <x v="10"/>
    <m/>
    <x v="12"/>
    <m/>
    <m/>
    <m/>
  </r>
  <r>
    <n v="110.7054"/>
    <x v="329"/>
    <n v="1011282"/>
    <n v="1925"/>
    <x v="5"/>
    <n v="76.055999999999997"/>
    <n v="0.45557746923319659"/>
    <m/>
    <x v="10"/>
    <x v="10"/>
    <m/>
    <x v="12"/>
    <m/>
    <m/>
    <m/>
  </r>
  <r>
    <n v="110.7054"/>
    <x v="43"/>
    <n v="1009036"/>
    <n v="1333"/>
    <x v="0"/>
    <n v="76.147999999999996"/>
    <n v="0.45381887902505652"/>
    <m/>
    <x v="10"/>
    <x v="10"/>
    <m/>
    <x v="12"/>
    <m/>
    <m/>
    <m/>
  </r>
  <r>
    <n v="110.7054"/>
    <x v="212"/>
    <n v="1013916"/>
    <n v="1242"/>
    <x v="2"/>
    <n v="107.52800000000001"/>
    <n v="2.9549512685067995E-2"/>
    <m/>
    <x v="10"/>
    <x v="10"/>
    <m/>
    <x v="12"/>
    <m/>
    <m/>
    <m/>
  </r>
  <r>
    <n v="110.7054"/>
    <x v="251"/>
    <n v="1019578"/>
    <n v="1955"/>
    <x v="5"/>
    <n v="115.396"/>
    <n v="-4.064785607820031E-2"/>
    <m/>
    <x v="10"/>
    <x v="10"/>
    <m/>
    <x v="12"/>
    <m/>
    <m/>
    <m/>
  </r>
  <r>
    <n v="110.7054"/>
    <x v="106"/>
    <n v="1007764"/>
    <n v="2693"/>
    <x v="0"/>
    <n v="115.492"/>
    <n v="-4.1445294912201773E-2"/>
    <m/>
    <x v="10"/>
    <x v="10"/>
    <m/>
    <x v="12"/>
    <m/>
    <m/>
    <m/>
  </r>
  <r>
    <n v="110.7054"/>
    <x v="97"/>
    <n v="1018169"/>
    <n v="2375"/>
    <x v="2"/>
    <n v="122.14"/>
    <n v="-9.3618798100540385E-2"/>
    <m/>
    <x v="10"/>
    <x v="10"/>
    <m/>
    <x v="12"/>
    <m/>
    <m/>
    <m/>
  </r>
  <r>
    <n v="110.7054"/>
    <x v="9"/>
    <n v="1010197"/>
    <n v="2585"/>
    <x v="3"/>
    <n v="126.636"/>
    <n v="-0.12579835117975929"/>
    <m/>
    <x v="10"/>
    <x v="10"/>
    <m/>
    <x v="12"/>
    <m/>
    <m/>
    <m/>
  </r>
  <r>
    <n v="110.7054"/>
    <x v="265"/>
    <n v="1013270"/>
    <n v="1575"/>
    <x v="5"/>
    <n v="146.86799999999999"/>
    <n v="-0.24622518179589836"/>
    <m/>
    <x v="10"/>
    <x v="10"/>
    <m/>
    <x v="12"/>
    <m/>
    <m/>
    <m/>
  </r>
  <r>
    <n v="110.76"/>
    <x v="92"/>
    <n v="1002473"/>
    <n v="2473"/>
    <x v="1"/>
    <n v="76.64"/>
    <n v="0.44519832985386226"/>
    <m/>
    <x v="10"/>
    <x v="10"/>
    <m/>
    <x v="12"/>
    <m/>
    <m/>
    <m/>
  </r>
  <r>
    <n v="110.9316"/>
    <x v="80"/>
    <n v="1004852"/>
    <n v="2085"/>
    <x v="1"/>
    <n v="190.4256"/>
    <n v="-0.41745437588223433"/>
    <m/>
    <x v="10"/>
    <x v="10"/>
    <m/>
    <x v="12"/>
    <m/>
    <m/>
    <m/>
  </r>
  <r>
    <n v="110.968"/>
    <x v="199"/>
    <n v="1002105"/>
    <n v="2105"/>
    <x v="5"/>
    <n v="228.9504"/>
    <n v="-0.5153186017582847"/>
    <m/>
    <x v="10"/>
    <x v="10"/>
    <m/>
    <x v="12"/>
    <m/>
    <m/>
    <m/>
  </r>
  <r>
    <n v="110.97320000000001"/>
    <x v="70"/>
    <n v="1003995"/>
    <n v="1749"/>
    <x v="4"/>
    <n v="198.61439999999999"/>
    <n v="-0.44126307055278968"/>
    <m/>
    <x v="10"/>
    <x v="10"/>
    <m/>
    <x v="12"/>
    <m/>
    <m/>
    <m/>
  </r>
  <r>
    <n v="111.1536"/>
    <x v="55"/>
    <n v="1012426"/>
    <n v="497"/>
    <x v="2"/>
    <n v="13.324"/>
    <n v="7.3423596517562295"/>
    <m/>
    <x v="10"/>
    <x v="10"/>
    <m/>
    <x v="12"/>
    <m/>
    <m/>
    <m/>
  </r>
  <r>
    <n v="111.1536"/>
    <x v="127"/>
    <n v="1011423"/>
    <n v="192"/>
    <x v="2"/>
    <n v="18.148"/>
    <n v="5.1248402027771656"/>
    <m/>
    <x v="10"/>
    <x v="10"/>
    <m/>
    <x v="12"/>
    <m/>
    <m/>
    <m/>
  </r>
  <r>
    <n v="111.1536"/>
    <x v="89"/>
    <n v="1015816"/>
    <n v="2284"/>
    <x v="5"/>
    <n v="20.396000000000001"/>
    <n v="4.4497744655814859"/>
    <m/>
    <x v="10"/>
    <x v="10"/>
    <m/>
    <x v="12"/>
    <m/>
    <m/>
    <m/>
  </r>
  <r>
    <n v="111.1536"/>
    <x v="145"/>
    <n v="1018825"/>
    <n v="1133"/>
    <x v="7"/>
    <n v="30.184000000000001"/>
    <n v="2.6825337927378743"/>
    <m/>
    <x v="10"/>
    <x v="10"/>
    <m/>
    <x v="12"/>
    <m/>
    <m/>
    <m/>
  </r>
  <r>
    <n v="111.1536"/>
    <x v="23"/>
    <n v="1017919"/>
    <n v="1781"/>
    <x v="5"/>
    <n v="31.308"/>
    <n v="2.5503257953238787"/>
    <m/>
    <x v="10"/>
    <x v="10"/>
    <m/>
    <x v="12"/>
    <m/>
    <m/>
    <m/>
  </r>
  <r>
    <n v="111.1536"/>
    <x v="288"/>
    <n v="1008479"/>
    <n v="2422"/>
    <x v="5"/>
    <n v="33.363999999999997"/>
    <n v="2.331542980457979"/>
    <m/>
    <x v="10"/>
    <x v="10"/>
    <m/>
    <x v="12"/>
    <m/>
    <m/>
    <m/>
  </r>
  <r>
    <n v="111.1536"/>
    <x v="5"/>
    <n v="1012917"/>
    <n v="1674"/>
    <x v="6"/>
    <n v="35.008000000000003"/>
    <n v="2.175091407678245"/>
    <m/>
    <x v="10"/>
    <x v="10"/>
    <m/>
    <x v="12"/>
    <m/>
    <m/>
    <m/>
  </r>
  <r>
    <n v="111.1536"/>
    <x v="170"/>
    <n v="1010876"/>
    <n v="2805"/>
    <x v="5"/>
    <n v="41.752000000000002"/>
    <n v="1.6622341444721211"/>
    <m/>
    <x v="10"/>
    <x v="10"/>
    <m/>
    <x v="12"/>
    <m/>
    <m/>
    <m/>
  </r>
  <r>
    <n v="111.1536"/>
    <x v="340"/>
    <n v="1015381"/>
    <n v="1977"/>
    <x v="0"/>
    <n v="52.991999999999997"/>
    <n v="1.097554347826087"/>
    <m/>
    <x v="10"/>
    <x v="10"/>
    <m/>
    <x v="12"/>
    <m/>
    <m/>
    <m/>
  </r>
  <r>
    <n v="111.1536"/>
    <x v="332"/>
    <n v="1013776"/>
    <n v="1031"/>
    <x v="0"/>
    <n v="57.16"/>
    <n v="0.94460461861441569"/>
    <m/>
    <x v="10"/>
    <x v="10"/>
    <m/>
    <x v="12"/>
    <m/>
    <m/>
    <m/>
  </r>
  <r>
    <n v="111.1536"/>
    <x v="9"/>
    <n v="1007905"/>
    <n v="2373"/>
    <x v="8"/>
    <n v="62.012"/>
    <n v="0.79245307359865824"/>
    <m/>
    <x v="10"/>
    <x v="10"/>
    <m/>
    <x v="12"/>
    <m/>
    <m/>
    <m/>
  </r>
  <r>
    <n v="111.1536"/>
    <x v="250"/>
    <n v="1011138"/>
    <n v="1675"/>
    <x v="5"/>
    <n v="64.231999999999999"/>
    <n v="0.73050193050193046"/>
    <m/>
    <x v="10"/>
    <x v="10"/>
    <m/>
    <x v="12"/>
    <m/>
    <m/>
    <m/>
  </r>
  <r>
    <n v="111.1536"/>
    <x v="195"/>
    <n v="1011906"/>
    <n v="509"/>
    <x v="6"/>
    <n v="65.028000000000006"/>
    <n v="0.7093190625576673"/>
    <m/>
    <x v="10"/>
    <x v="10"/>
    <m/>
    <x v="12"/>
    <m/>
    <m/>
    <m/>
  </r>
  <r>
    <n v="111.1536"/>
    <x v="245"/>
    <n v="1010730"/>
    <n v="2027"/>
    <x v="1"/>
    <n v="69.524000000000001"/>
    <n v="0.59878027731430872"/>
    <m/>
    <x v="10"/>
    <x v="10"/>
    <m/>
    <x v="12"/>
    <m/>
    <m/>
    <m/>
  </r>
  <r>
    <n v="111.1536"/>
    <x v="201"/>
    <n v="1011202"/>
    <n v="466"/>
    <x v="2"/>
    <n v="77.391999999999996"/>
    <n v="0.43624147198676871"/>
    <m/>
    <x v="10"/>
    <x v="10"/>
    <m/>
    <x v="12"/>
    <m/>
    <m/>
    <m/>
  </r>
  <r>
    <n v="111.1536"/>
    <x v="25"/>
    <n v="1015829"/>
    <n v="169"/>
    <x v="4"/>
    <n v="78.843999999999994"/>
    <n v="0.40979148698696166"/>
    <m/>
    <x v="10"/>
    <x v="10"/>
    <m/>
    <x v="12"/>
    <m/>
    <m/>
    <m/>
  </r>
  <r>
    <n v="111.1536"/>
    <x v="116"/>
    <n v="1018161"/>
    <n v="1615"/>
    <x v="7"/>
    <n v="79.968000000000004"/>
    <n v="0.38997599039615838"/>
    <m/>
    <x v="10"/>
    <x v="10"/>
    <m/>
    <x v="12"/>
    <m/>
    <m/>
    <m/>
  </r>
  <r>
    <n v="111.1536"/>
    <x v="241"/>
    <n v="1006629"/>
    <n v="1791"/>
    <x v="5"/>
    <n v="82.188000000000002"/>
    <n v="0.35243101182654396"/>
    <m/>
    <x v="10"/>
    <x v="10"/>
    <m/>
    <x v="12"/>
    <m/>
    <m/>
    <m/>
  </r>
  <r>
    <n v="111.1536"/>
    <x v="252"/>
    <n v="1010363"/>
    <n v="213"/>
    <x v="9"/>
    <n v="87.507999999999996"/>
    <n v="0.27021072359098602"/>
    <m/>
    <x v="10"/>
    <x v="10"/>
    <m/>
    <x v="12"/>
    <m/>
    <m/>
    <m/>
  </r>
  <r>
    <n v="111.1536"/>
    <x v="286"/>
    <n v="1019737"/>
    <n v="1824"/>
    <x v="9"/>
    <n v="90.084000000000003"/>
    <n v="0.23388837085386965"/>
    <m/>
    <x v="10"/>
    <x v="10"/>
    <m/>
    <x v="12"/>
    <m/>
    <m/>
    <m/>
  </r>
  <r>
    <n v="111.1536"/>
    <x v="205"/>
    <n v="1009682"/>
    <n v="49"/>
    <x v="7"/>
    <n v="99.075999999999993"/>
    <n v="0.12190237797246563"/>
    <m/>
    <x v="10"/>
    <x v="10"/>
    <m/>
    <x v="12"/>
    <m/>
    <m/>
    <m/>
  </r>
  <r>
    <n v="111.1536"/>
    <x v="238"/>
    <n v="1019345"/>
    <n v="315"/>
    <x v="6"/>
    <n v="102.44799999999999"/>
    <n v="8.4975792597220101E-2"/>
    <m/>
    <x v="10"/>
    <x v="10"/>
    <m/>
    <x v="12"/>
    <m/>
    <m/>
    <m/>
  </r>
  <r>
    <n v="111.1536"/>
    <x v="251"/>
    <n v="1010375"/>
    <n v="375"/>
    <x v="0"/>
    <n v="109.19199999999999"/>
    <n v="1.7964686057586676E-2"/>
    <m/>
    <x v="10"/>
    <x v="10"/>
    <m/>
    <x v="12"/>
    <m/>
    <m/>
    <m/>
  </r>
  <r>
    <n v="111.1536"/>
    <x v="158"/>
    <n v="1017760"/>
    <n v="1514"/>
    <x v="9"/>
    <n v="110.316"/>
    <n v="7.5927336016533842E-3"/>
    <m/>
    <x v="10"/>
    <x v="10"/>
    <m/>
    <x v="12"/>
    <m/>
    <m/>
    <m/>
  </r>
  <r>
    <n v="111.1536"/>
    <x v="205"/>
    <n v="1012306"/>
    <n v="1492"/>
    <x v="1"/>
    <n v="126.05200000000001"/>
    <n v="-0.11819249198743383"/>
    <m/>
    <x v="10"/>
    <x v="10"/>
    <m/>
    <x v="12"/>
    <m/>
    <m/>
    <m/>
  </r>
  <r>
    <n v="111.1536"/>
    <x v="284"/>
    <n v="1008696"/>
    <n v="1646"/>
    <x v="7"/>
    <n v="135.57599999999999"/>
    <n v="-0.18013807753584704"/>
    <m/>
    <x v="10"/>
    <x v="10"/>
    <m/>
    <x v="12"/>
    <m/>
    <m/>
    <m/>
  </r>
  <r>
    <n v="111.1536"/>
    <x v="284"/>
    <n v="1008891"/>
    <n v="666"/>
    <x v="7"/>
    <n v="150.69999999999999"/>
    <n v="-0.26241804910418043"/>
    <m/>
    <x v="10"/>
    <x v="10"/>
    <m/>
    <x v="12"/>
    <m/>
    <m/>
    <m/>
  </r>
  <r>
    <n v="111.2176"/>
    <x v="83"/>
    <n v="1002873"/>
    <n v="2757"/>
    <x v="5"/>
    <n v="284.17599999999999"/>
    <n v="-0.60863127076178136"/>
    <m/>
    <x v="10"/>
    <x v="10"/>
    <m/>
    <x v="12"/>
    <m/>
    <m/>
    <m/>
  </r>
  <r>
    <n v="111.2436"/>
    <x v="227"/>
    <n v="1003294"/>
    <n v="2067"/>
    <x v="0"/>
    <n v="258.27519999999998"/>
    <n v="-0.56928268761383194"/>
    <m/>
    <x v="10"/>
    <x v="10"/>
    <m/>
    <x v="12"/>
    <m/>
    <m/>
    <m/>
  </r>
  <r>
    <n v="111.3008"/>
    <x v="284"/>
    <n v="1002819"/>
    <n v="2819"/>
    <x v="8"/>
    <n v="209.66079999999999"/>
    <n v="-0.4691387231184847"/>
    <m/>
    <x v="10"/>
    <x v="10"/>
    <m/>
    <x v="12"/>
    <m/>
    <m/>
    <m/>
  </r>
  <r>
    <n v="111.358"/>
    <x v="0"/>
    <n v="1003800"/>
    <n v="190"/>
    <x v="5"/>
    <n v="172.9504"/>
    <n v="-0.35612753714359724"/>
    <m/>
    <x v="10"/>
    <x v="10"/>
    <m/>
    <x v="12"/>
    <m/>
    <m/>
    <m/>
  </r>
  <r>
    <n v="111.6018"/>
    <x v="218"/>
    <n v="1018039"/>
    <n v="2094"/>
    <x v="7"/>
    <n v="2.952"/>
    <n v="36.805487804878048"/>
    <m/>
    <x v="10"/>
    <x v="10"/>
    <m/>
    <x v="12"/>
    <m/>
    <m/>
    <m/>
  </r>
  <r>
    <n v="111.6018"/>
    <x v="185"/>
    <n v="1006739"/>
    <n v="2590"/>
    <x v="8"/>
    <n v="9.9039999999999999"/>
    <n v="10.268356219709208"/>
    <m/>
    <x v="10"/>
    <x v="10"/>
    <m/>
    <x v="12"/>
    <m/>
    <m/>
    <m/>
  </r>
  <r>
    <n v="111.6018"/>
    <x v="351"/>
    <n v="1019521"/>
    <n v="1638"/>
    <x v="1"/>
    <n v="10.536"/>
    <n v="9.5924259681093389"/>
    <m/>
    <x v="10"/>
    <x v="10"/>
    <m/>
    <x v="12"/>
    <m/>
    <m/>
    <m/>
  </r>
  <r>
    <n v="111.6018"/>
    <x v="300"/>
    <n v="1007510"/>
    <n v="232"/>
    <x v="3"/>
    <n v="16.14"/>
    <n v="5.9146096654275091"/>
    <m/>
    <x v="10"/>
    <x v="10"/>
    <m/>
    <x v="12"/>
    <m/>
    <m/>
    <m/>
  </r>
  <r>
    <n v="111.6018"/>
    <x v="2"/>
    <n v="1007319"/>
    <n v="2818"/>
    <x v="5"/>
    <n v="19.584"/>
    <n v="4.6986213235294114"/>
    <m/>
    <x v="10"/>
    <x v="10"/>
    <m/>
    <x v="12"/>
    <m/>
    <m/>
    <m/>
  </r>
  <r>
    <n v="111.6018"/>
    <x v="21"/>
    <n v="1008250"/>
    <n v="2675"/>
    <x v="8"/>
    <n v="26.724"/>
    <n v="3.1760889088459807"/>
    <m/>
    <x v="10"/>
    <x v="10"/>
    <m/>
    <x v="12"/>
    <m/>
    <m/>
    <m/>
  </r>
  <r>
    <n v="111.6018"/>
    <x v="178"/>
    <n v="1007937"/>
    <n v="236"/>
    <x v="5"/>
    <n v="31.643999999999998"/>
    <n v="2.5267918088737198"/>
    <m/>
    <x v="10"/>
    <x v="10"/>
    <m/>
    <x v="12"/>
    <m/>
    <m/>
    <m/>
  </r>
  <r>
    <n v="111.6018"/>
    <x v="39"/>
    <n v="1009778"/>
    <n v="932"/>
    <x v="6"/>
    <n v="33.299999999999997"/>
    <n v="2.3514054054054054"/>
    <m/>
    <x v="10"/>
    <x v="10"/>
    <m/>
    <x v="12"/>
    <m/>
    <m/>
    <m/>
  </r>
  <r>
    <n v="111.6018"/>
    <x v="240"/>
    <n v="1010826"/>
    <n v="2347"/>
    <x v="6"/>
    <n v="33.299999999999997"/>
    <n v="2.3514054054054054"/>
    <m/>
    <x v="10"/>
    <x v="10"/>
    <m/>
    <x v="12"/>
    <m/>
    <m/>
    <m/>
  </r>
  <r>
    <n v="111.6018"/>
    <x v="161"/>
    <n v="1007638"/>
    <n v="287"/>
    <x v="5"/>
    <n v="34.323999999999998"/>
    <n v="2.2514217457172823"/>
    <m/>
    <x v="10"/>
    <x v="10"/>
    <m/>
    <x v="12"/>
    <m/>
    <m/>
    <m/>
  </r>
  <r>
    <n v="111.6018"/>
    <x v="145"/>
    <n v="1019514"/>
    <n v="1365"/>
    <x v="7"/>
    <n v="51"/>
    <n v="1.188270588235294"/>
    <m/>
    <x v="10"/>
    <x v="10"/>
    <m/>
    <x v="12"/>
    <m/>
    <m/>
    <m/>
  </r>
  <r>
    <n v="111.6018"/>
    <x v="221"/>
    <n v="1015661"/>
    <n v="1762"/>
    <x v="3"/>
    <n v="63.363999999999997"/>
    <n v="0.76128085348147212"/>
    <m/>
    <x v="10"/>
    <x v="10"/>
    <m/>
    <x v="12"/>
    <m/>
    <m/>
    <m/>
  </r>
  <r>
    <n v="111.6018"/>
    <x v="297"/>
    <n v="1013738"/>
    <n v="256"/>
    <x v="1"/>
    <n v="68.983999999999995"/>
    <n v="0.61779253160153091"/>
    <m/>
    <x v="10"/>
    <x v="10"/>
    <m/>
    <x v="12"/>
    <m/>
    <m/>
    <m/>
  </r>
  <r>
    <n v="111.6018"/>
    <x v="271"/>
    <n v="1016106"/>
    <n v="22"/>
    <x v="6"/>
    <n v="79.099999999999994"/>
    <n v="0.41089506953223776"/>
    <m/>
    <x v="10"/>
    <x v="10"/>
    <m/>
    <x v="12"/>
    <m/>
    <m/>
    <m/>
  </r>
  <r>
    <n v="111.6018"/>
    <x v="235"/>
    <n v="1018637"/>
    <n v="1045"/>
    <x v="2"/>
    <n v="90.623999999999995"/>
    <n v="0.23148172669491529"/>
    <m/>
    <x v="10"/>
    <x v="10"/>
    <m/>
    <x v="12"/>
    <m/>
    <m/>
    <m/>
  </r>
  <r>
    <n v="111.6018"/>
    <x v="58"/>
    <n v="1006711"/>
    <n v="1712"/>
    <x v="2"/>
    <n v="96.888000000000005"/>
    <n v="0.15186400792667815"/>
    <m/>
    <x v="10"/>
    <x v="10"/>
    <m/>
    <x v="12"/>
    <m/>
    <m/>
    <m/>
  </r>
  <r>
    <n v="111.6018"/>
    <x v="108"/>
    <n v="1009073"/>
    <n v="373"/>
    <x v="8"/>
    <n v="134.47999999999999"/>
    <n v="-0.1701234384295062"/>
    <m/>
    <x v="10"/>
    <x v="10"/>
    <m/>
    <x v="12"/>
    <m/>
    <m/>
    <m/>
  </r>
  <r>
    <n v="111.6018"/>
    <x v="218"/>
    <n v="1012582"/>
    <n v="1720"/>
    <x v="0"/>
    <n v="149.072"/>
    <n v="-0.25135639154234196"/>
    <m/>
    <x v="10"/>
    <x v="10"/>
    <m/>
    <x v="12"/>
    <m/>
    <m/>
    <m/>
  </r>
  <r>
    <n v="111.6018"/>
    <x v="265"/>
    <n v="1007362"/>
    <n v="2107"/>
    <x v="7"/>
    <n v="194.61600000000001"/>
    <n v="-0.42655382907880141"/>
    <m/>
    <x v="10"/>
    <x v="10"/>
    <m/>
    <x v="12"/>
    <m/>
    <m/>
    <m/>
  </r>
  <r>
    <n v="111.83744"/>
    <x v="21"/>
    <n v="1001526"/>
    <n v="1526"/>
    <x v="6"/>
    <n v="5.0031359999999996"/>
    <n v="21.353467904930032"/>
    <m/>
    <x v="10"/>
    <x v="10"/>
    <m/>
    <x v="12"/>
    <m/>
    <m/>
    <m/>
  </r>
  <r>
    <n v="111.8468"/>
    <x v="260"/>
    <n v="1002422"/>
    <n v="2422"/>
    <x v="6"/>
    <n v="245.26079999999999"/>
    <n v="-0.54396789050675853"/>
    <m/>
    <x v="10"/>
    <x v="10"/>
    <m/>
    <x v="12"/>
    <m/>
    <m/>
    <m/>
  </r>
  <r>
    <n v="112.05"/>
    <x v="120"/>
    <n v="1018070"/>
    <n v="2210"/>
    <x v="8"/>
    <n v="3.2519999999999998"/>
    <n v="33.455719557195572"/>
    <m/>
    <x v="10"/>
    <x v="10"/>
    <m/>
    <x v="12"/>
    <m/>
    <m/>
    <m/>
  </r>
  <r>
    <n v="112.05"/>
    <x v="217"/>
    <n v="1011056"/>
    <n v="481"/>
    <x v="1"/>
    <n v="24.847999999999999"/>
    <n v="3.5094172569220863"/>
    <m/>
    <x v="10"/>
    <x v="10"/>
    <m/>
    <x v="12"/>
    <m/>
    <m/>
    <m/>
  </r>
  <r>
    <n v="112.05"/>
    <x v="291"/>
    <n v="1015444"/>
    <n v="565"/>
    <x v="4"/>
    <n v="25.731999999999999"/>
    <n v="3.3545002331727032"/>
    <m/>
    <x v="10"/>
    <x v="10"/>
    <m/>
    <x v="12"/>
    <m/>
    <m/>
    <m/>
  </r>
  <r>
    <n v="112.05"/>
    <x v="206"/>
    <n v="1014453"/>
    <n v="2692"/>
    <x v="6"/>
    <n v="34.723999999999997"/>
    <n v="2.2268747840110588"/>
    <m/>
    <x v="10"/>
    <x v="10"/>
    <m/>
    <x v="12"/>
    <m/>
    <m/>
    <m/>
  </r>
  <r>
    <n v="112.05"/>
    <x v="255"/>
    <n v="1006011"/>
    <n v="603"/>
    <x v="2"/>
    <n v="52.14"/>
    <n v="1.1490218642117376"/>
    <m/>
    <x v="10"/>
    <x v="10"/>
    <m/>
    <x v="12"/>
    <m/>
    <m/>
    <m/>
  </r>
  <r>
    <n v="112.05"/>
    <x v="78"/>
    <n v="1014604"/>
    <n v="1416"/>
    <x v="5"/>
    <n v="57.204000000000001"/>
    <n v="0.95877910635619878"/>
    <m/>
    <x v="10"/>
    <x v="10"/>
    <m/>
    <x v="12"/>
    <m/>
    <m/>
    <m/>
  </r>
  <r>
    <n v="112.05"/>
    <x v="207"/>
    <n v="1016255"/>
    <n v="2008"/>
    <x v="6"/>
    <n v="59.692"/>
    <n v="0.87713596461837429"/>
    <m/>
    <x v="10"/>
    <x v="10"/>
    <m/>
    <x v="12"/>
    <m/>
    <m/>
    <m/>
  </r>
  <r>
    <n v="112.05"/>
    <x v="91"/>
    <n v="1013223"/>
    <n v="138"/>
    <x v="6"/>
    <n v="75.427999999999997"/>
    <n v="0.48552261759558785"/>
    <m/>
    <x v="10"/>
    <x v="10"/>
    <m/>
    <x v="12"/>
    <m/>
    <m/>
    <m/>
  </r>
  <r>
    <n v="112.05"/>
    <x v="30"/>
    <n v="1014419"/>
    <n v="786"/>
    <x v="6"/>
    <n v="94.536000000000001"/>
    <n v="0.18526275704493522"/>
    <m/>
    <x v="10"/>
    <x v="10"/>
    <m/>
    <x v="12"/>
    <m/>
    <m/>
    <m/>
  </r>
  <r>
    <n v="112.05"/>
    <x v="116"/>
    <n v="1009139"/>
    <n v="1172"/>
    <x v="2"/>
    <n v="103.468"/>
    <n v="8.2943518769087968E-2"/>
    <m/>
    <x v="10"/>
    <x v="10"/>
    <m/>
    <x v="12"/>
    <m/>
    <m/>
    <m/>
  </r>
  <r>
    <n v="112.05"/>
    <x v="82"/>
    <n v="1011342"/>
    <n v="1234"/>
    <x v="8"/>
    <n v="127.13200000000001"/>
    <n v="-0.11863260233458144"/>
    <m/>
    <x v="10"/>
    <x v="10"/>
    <m/>
    <x v="12"/>
    <m/>
    <m/>
    <m/>
  </r>
  <r>
    <n v="112.05"/>
    <x v="19"/>
    <n v="1019387"/>
    <n v="160"/>
    <x v="2"/>
    <n v="137.24799999999999"/>
    <n v="-0.18359466076008391"/>
    <m/>
    <x v="10"/>
    <x v="10"/>
    <m/>
    <x v="12"/>
    <m/>
    <m/>
    <m/>
  </r>
  <r>
    <n v="112.05"/>
    <x v="231"/>
    <n v="1008651"/>
    <n v="690"/>
    <x v="8"/>
    <n v="137.732"/>
    <n v="-0.18646356692707577"/>
    <m/>
    <x v="10"/>
    <x v="10"/>
    <m/>
    <x v="12"/>
    <m/>
    <m/>
    <m/>
  </r>
  <r>
    <n v="112.05"/>
    <x v="52"/>
    <n v="1018170"/>
    <n v="2321"/>
    <x v="2"/>
    <n v="139.49600000000001"/>
    <n v="-0.19675116132362225"/>
    <m/>
    <x v="10"/>
    <x v="10"/>
    <m/>
    <x v="12"/>
    <m/>
    <m/>
    <m/>
  </r>
  <r>
    <n v="112.05"/>
    <x v="103"/>
    <n v="1006741"/>
    <n v="815"/>
    <x v="7"/>
    <n v="210.40799999999999"/>
    <n v="-0.46746321432645144"/>
    <m/>
    <x v="10"/>
    <x v="10"/>
    <m/>
    <x v="12"/>
    <m/>
    <m/>
    <m/>
  </r>
  <r>
    <n v="112.07559999999999"/>
    <x v="301"/>
    <n v="1005189"/>
    <n v="471"/>
    <x v="6"/>
    <n v="32.787199999999999"/>
    <n v="2.4182729845793478"/>
    <m/>
    <x v="10"/>
    <x v="10"/>
    <m/>
    <x v="12"/>
    <m/>
    <m/>
    <m/>
  </r>
  <r>
    <n v="112.07559999999999"/>
    <x v="313"/>
    <n v="1004405"/>
    <n v="1032"/>
    <x v="3"/>
    <n v="178.05439999999999"/>
    <n v="-0.37055416771503541"/>
    <m/>
    <x v="10"/>
    <x v="10"/>
    <m/>
    <x v="12"/>
    <m/>
    <m/>
    <m/>
  </r>
  <r>
    <n v="112.312512"/>
    <x v="259"/>
    <n v="1000920"/>
    <n v="920"/>
    <x v="0"/>
    <n v="358.75968"/>
    <n v="-0.68694221156624957"/>
    <m/>
    <x v="10"/>
    <x v="10"/>
    <m/>
    <x v="12"/>
    <m/>
    <m/>
    <m/>
  </r>
  <r>
    <n v="112.3356"/>
    <x v="85"/>
    <n v="1002717"/>
    <n v="2717"/>
    <x v="1"/>
    <n v="157.09119999999999"/>
    <n v="-0.28490201869996529"/>
    <m/>
    <x v="10"/>
    <x v="10"/>
    <m/>
    <x v="12"/>
    <m/>
    <m/>
    <m/>
  </r>
  <r>
    <n v="112.39279999999999"/>
    <x v="345"/>
    <n v="1004445"/>
    <n v="1106"/>
    <x v="8"/>
    <n v="164.15039999999999"/>
    <n v="-0.31530596331169464"/>
    <m/>
    <x v="10"/>
    <x v="10"/>
    <m/>
    <x v="12"/>
    <m/>
    <m/>
    <m/>
  </r>
  <r>
    <n v="112.4982"/>
    <x v="190"/>
    <n v="1012690"/>
    <n v="130"/>
    <x v="3"/>
    <n v="8.3320000000000007"/>
    <n v="12.501944311089774"/>
    <m/>
    <x v="10"/>
    <x v="10"/>
    <m/>
    <x v="12"/>
    <m/>
    <m/>
    <m/>
  </r>
  <r>
    <n v="112.4982"/>
    <x v="335"/>
    <n v="1012177"/>
    <n v="1575"/>
    <x v="3"/>
    <n v="11.704000000000001"/>
    <n v="8.6119446343130548"/>
    <m/>
    <x v="10"/>
    <x v="10"/>
    <m/>
    <x v="12"/>
    <m/>
    <m/>
    <m/>
  </r>
  <r>
    <n v="112.4982"/>
    <x v="155"/>
    <n v="1014937"/>
    <n v="1070"/>
    <x v="8"/>
    <n v="19.768000000000001"/>
    <n v="4.6909247268312422"/>
    <m/>
    <x v="10"/>
    <x v="10"/>
    <m/>
    <x v="12"/>
    <m/>
    <m/>
    <m/>
  </r>
  <r>
    <n v="112.4982"/>
    <x v="242"/>
    <n v="1016345"/>
    <n v="2009"/>
    <x v="5"/>
    <n v="24.263999999999999"/>
    <n v="3.6364243323442138"/>
    <m/>
    <x v="10"/>
    <x v="10"/>
    <m/>
    <x v="12"/>
    <m/>
    <m/>
    <m/>
  </r>
  <r>
    <n v="112.4982"/>
    <x v="214"/>
    <n v="1009052"/>
    <n v="850"/>
    <x v="0"/>
    <n v="30.248000000000001"/>
    <n v="2.7191946574980159"/>
    <m/>
    <x v="10"/>
    <x v="10"/>
    <m/>
    <x v="12"/>
    <m/>
    <m/>
    <m/>
  </r>
  <r>
    <n v="112.4982"/>
    <x v="4"/>
    <n v="1016060"/>
    <n v="1830"/>
    <x v="8"/>
    <n v="32.131999999999998"/>
    <n v="2.5011266027636001"/>
    <m/>
    <x v="10"/>
    <x v="10"/>
    <m/>
    <x v="12"/>
    <m/>
    <m/>
    <m/>
  </r>
  <r>
    <n v="112.4982"/>
    <x v="330"/>
    <n v="1018371"/>
    <n v="2019"/>
    <x v="3"/>
    <n v="36.432000000000002"/>
    <n v="2.0878952569169957"/>
    <m/>
    <x v="10"/>
    <x v="10"/>
    <m/>
    <x v="12"/>
    <m/>
    <m/>
    <m/>
  </r>
  <r>
    <n v="112.4982"/>
    <x v="283"/>
    <n v="1012822"/>
    <n v="823"/>
    <x v="3"/>
    <n v="42.052"/>
    <n v="1.6752163987444117"/>
    <m/>
    <x v="10"/>
    <x v="10"/>
    <m/>
    <x v="12"/>
    <m/>
    <m/>
    <m/>
  </r>
  <r>
    <n v="112.4982"/>
    <x v="215"/>
    <n v="1008077"/>
    <n v="647"/>
    <x v="2"/>
    <n v="42.72"/>
    <n v="1.6333848314606743"/>
    <m/>
    <x v="10"/>
    <x v="10"/>
    <m/>
    <x v="12"/>
    <m/>
    <m/>
    <m/>
  </r>
  <r>
    <n v="112.4982"/>
    <x v="54"/>
    <n v="1015085"/>
    <n v="1454"/>
    <x v="2"/>
    <n v="44.496000000000002"/>
    <n v="1.5282766990291259"/>
    <m/>
    <x v="10"/>
    <x v="10"/>
    <m/>
    <x v="12"/>
    <m/>
    <m/>
    <m/>
  </r>
  <r>
    <n v="112.4982"/>
    <x v="141"/>
    <n v="1011491"/>
    <n v="1265"/>
    <x v="3"/>
    <n v="50.116"/>
    <n v="1.2447561656955861"/>
    <m/>
    <x v="10"/>
    <x v="10"/>
    <m/>
    <x v="12"/>
    <m/>
    <m/>
    <m/>
  </r>
  <r>
    <n v="112.4982"/>
    <x v="133"/>
    <n v="1012162"/>
    <n v="1058"/>
    <x v="0"/>
    <n v="50.116"/>
    <n v="1.2447561656955861"/>
    <m/>
    <x v="10"/>
    <x v="10"/>
    <m/>
    <x v="12"/>
    <m/>
    <m/>
    <m/>
  </r>
  <r>
    <n v="112.4982"/>
    <x v="245"/>
    <n v="1015667"/>
    <n v="2756"/>
    <x v="1"/>
    <n v="52.167999999999999"/>
    <n v="1.1564598987885293"/>
    <m/>
    <x v="10"/>
    <x v="10"/>
    <m/>
    <x v="12"/>
    <m/>
    <m/>
    <m/>
  </r>
  <r>
    <n v="112.4982"/>
    <x v="7"/>
    <n v="1014411"/>
    <n v="1354"/>
    <x v="4"/>
    <n v="62.283999999999999"/>
    <n v="0.80621347376533292"/>
    <m/>
    <x v="10"/>
    <x v="10"/>
    <m/>
    <x v="12"/>
    <m/>
    <m/>
    <m/>
  </r>
  <r>
    <n v="112.4982"/>
    <x v="119"/>
    <n v="1009621"/>
    <n v="1510"/>
    <x v="0"/>
    <n v="72.400000000000006"/>
    <n v="0.55384254143646394"/>
    <m/>
    <x v="10"/>
    <x v="10"/>
    <m/>
    <x v="12"/>
    <m/>
    <m/>
    <m/>
  </r>
  <r>
    <n v="112.4982"/>
    <x v="4"/>
    <n v="1019187"/>
    <n v="451"/>
    <x v="5"/>
    <n v="87.012"/>
    <n v="0.29290442697558955"/>
    <m/>
    <x v="10"/>
    <x v="10"/>
    <m/>
    <x v="12"/>
    <m/>
    <m/>
    <m/>
  </r>
  <r>
    <n v="112.4982"/>
    <x v="329"/>
    <n v="1010036"/>
    <n v="360"/>
    <x v="5"/>
    <n v="88.331999999999994"/>
    <n v="0.27358375220758058"/>
    <m/>
    <x v="10"/>
    <x v="10"/>
    <m/>
    <x v="12"/>
    <m/>
    <m/>
    <m/>
  </r>
  <r>
    <n v="112.4982"/>
    <x v="104"/>
    <n v="1006305"/>
    <n v="2275"/>
    <x v="7"/>
    <n v="101.328"/>
    <n v="0.11023803884414964"/>
    <m/>
    <x v="10"/>
    <x v="10"/>
    <m/>
    <x v="12"/>
    <m/>
    <m/>
    <m/>
  </r>
  <r>
    <n v="112.4982"/>
    <x v="204"/>
    <n v="1012780"/>
    <n v="508"/>
    <x v="2"/>
    <n v="116.432"/>
    <n v="-3.3786244331455315E-2"/>
    <m/>
    <x v="10"/>
    <x v="10"/>
    <m/>
    <x v="12"/>
    <m/>
    <m/>
    <m/>
  </r>
  <r>
    <n v="112.4982"/>
    <x v="259"/>
    <n v="1007549"/>
    <n v="2087"/>
    <x v="3"/>
    <n v="116.452"/>
    <n v="-3.3952186308521974E-2"/>
    <m/>
    <x v="10"/>
    <x v="10"/>
    <m/>
    <x v="12"/>
    <m/>
    <m/>
    <m/>
  </r>
  <r>
    <n v="112.4982"/>
    <x v="255"/>
    <n v="1017987"/>
    <n v="2423"/>
    <x v="5"/>
    <n v="138.91200000000001"/>
    <n v="-0.19014771941948866"/>
    <m/>
    <x v="10"/>
    <x v="10"/>
    <m/>
    <x v="12"/>
    <m/>
    <m/>
    <m/>
  </r>
  <r>
    <n v="112.4982"/>
    <x v="35"/>
    <n v="1012064"/>
    <n v="194"/>
    <x v="3"/>
    <n v="153.524"/>
    <n v="-0.26722727391157086"/>
    <m/>
    <x v="10"/>
    <x v="10"/>
    <m/>
    <x v="12"/>
    <m/>
    <m/>
    <m/>
  </r>
  <r>
    <n v="112.53632"/>
    <x v="240"/>
    <n v="1001917"/>
    <n v="1917"/>
    <x v="7"/>
    <n v="252.6336"/>
    <n v="-0.55454729695495775"/>
    <m/>
    <x v="10"/>
    <x v="10"/>
    <m/>
    <x v="12"/>
    <m/>
    <m/>
    <m/>
  </r>
  <r>
    <n v="112.58784"/>
    <x v="123"/>
    <n v="1011142"/>
    <n v="914"/>
    <x v="9"/>
    <n v="85.067999999999998"/>
    <n v="0.32350402031316128"/>
    <m/>
    <x v="10"/>
    <x v="10"/>
    <m/>
    <x v="12"/>
    <m/>
    <m/>
    <m/>
  </r>
  <r>
    <n v="112.68608"/>
    <x v="87"/>
    <n v="1002063"/>
    <n v="2063"/>
    <x v="3"/>
    <n v="217.61600000000001"/>
    <n v="-0.48217925152562313"/>
    <m/>
    <x v="10"/>
    <x v="10"/>
    <m/>
    <x v="12"/>
    <m/>
    <m/>
    <m/>
  </r>
  <r>
    <n v="112.846656"/>
    <x v="181"/>
    <n v="1000695"/>
    <n v="695"/>
    <x v="6"/>
    <n v="451.704384"/>
    <n v="-0.75017586723267227"/>
    <m/>
    <x v="10"/>
    <x v="10"/>
    <m/>
    <x v="12"/>
    <m/>
    <m/>
    <m/>
  </r>
  <r>
    <n v="112.85039999999999"/>
    <x v="272"/>
    <n v="1004238"/>
    <n v="1490"/>
    <x v="6"/>
    <n v="280.90879999999999"/>
    <n v="-0.59826676843160487"/>
    <m/>
    <x v="10"/>
    <x v="10"/>
    <m/>
    <x v="12"/>
    <m/>
    <m/>
    <m/>
  </r>
  <r>
    <n v="112.866"/>
    <x v="297"/>
    <n v="1003900"/>
    <n v="122"/>
    <x v="1"/>
    <n v="224.38720000000001"/>
    <n v="-0.49700339413299871"/>
    <m/>
    <x v="10"/>
    <x v="10"/>
    <m/>
    <x v="12"/>
    <m/>
    <m/>
    <m/>
  </r>
  <r>
    <n v="112.9464"/>
    <x v="274"/>
    <n v="1016850"/>
    <n v="2386"/>
    <x v="5"/>
    <n v="5.6959999999999997"/>
    <n v="18.829073033707864"/>
    <m/>
    <x v="10"/>
    <x v="10"/>
    <m/>
    <x v="12"/>
    <m/>
    <m/>
    <m/>
  </r>
  <r>
    <n v="112.9464"/>
    <x v="295"/>
    <n v="1006990"/>
    <n v="564"/>
    <x v="8"/>
    <n v="7.468"/>
    <n v="14.124049276914835"/>
    <m/>
    <x v="10"/>
    <x v="10"/>
    <m/>
    <x v="12"/>
    <m/>
    <m/>
    <m/>
  </r>
  <r>
    <n v="112.9464"/>
    <x v="260"/>
    <n v="1019214"/>
    <n v="733"/>
    <x v="0"/>
    <n v="30.271999999999998"/>
    <n v="2.7310517970401689"/>
    <m/>
    <x v="10"/>
    <x v="10"/>
    <m/>
    <x v="12"/>
    <m/>
    <m/>
    <m/>
  </r>
  <r>
    <n v="112.9464"/>
    <x v="104"/>
    <n v="1011983"/>
    <n v="2081"/>
    <x v="2"/>
    <n v="30.423999999999999"/>
    <n v="2.7124112542729426"/>
    <m/>
    <x v="10"/>
    <x v="10"/>
    <m/>
    <x v="12"/>
    <m/>
    <m/>
    <m/>
  </r>
  <r>
    <n v="112.9464"/>
    <x v="216"/>
    <n v="1017372"/>
    <n v="2840"/>
    <x v="0"/>
    <n v="37.167999999999999"/>
    <n v="2.0388075764098152"/>
    <m/>
    <x v="10"/>
    <x v="10"/>
    <m/>
    <x v="12"/>
    <m/>
    <m/>
    <m/>
  </r>
  <r>
    <n v="112.9464"/>
    <x v="93"/>
    <n v="1010360"/>
    <n v="615"/>
    <x v="5"/>
    <n v="46.16"/>
    <n v="1.4468457538994801"/>
    <m/>
    <x v="10"/>
    <x v="10"/>
    <m/>
    <x v="12"/>
    <m/>
    <m/>
    <m/>
  </r>
  <r>
    <n v="112.9464"/>
    <x v="164"/>
    <n v="1010254"/>
    <n v="1089"/>
    <x v="3"/>
    <n v="64.144000000000005"/>
    <n v="0.76082564230481398"/>
    <m/>
    <x v="10"/>
    <x v="10"/>
    <m/>
    <x v="12"/>
    <m/>
    <m/>
    <m/>
  </r>
  <r>
    <n v="112.9464"/>
    <x v="340"/>
    <n v="1014720"/>
    <n v="313"/>
    <x v="1"/>
    <n v="67.516000000000005"/>
    <n v="0.67288346466022853"/>
    <m/>
    <x v="10"/>
    <x v="10"/>
    <m/>
    <x v="12"/>
    <m/>
    <m/>
    <m/>
  </r>
  <r>
    <n v="112.9464"/>
    <x v="149"/>
    <n v="1013863"/>
    <n v="1317"/>
    <x v="2"/>
    <n v="69.763999999999996"/>
    <n v="0.61897826959463342"/>
    <m/>
    <x v="10"/>
    <x v="10"/>
    <m/>
    <x v="12"/>
    <m/>
    <m/>
    <m/>
  </r>
  <r>
    <n v="112.9464"/>
    <x v="289"/>
    <n v="1015458"/>
    <n v="2847"/>
    <x v="8"/>
    <n v="72.983999999999995"/>
    <n v="0.54755014797763901"/>
    <m/>
    <x v="10"/>
    <x v="10"/>
    <m/>
    <x v="12"/>
    <m/>
    <m/>
    <m/>
  </r>
  <r>
    <n v="112.9464"/>
    <x v="44"/>
    <n v="1018884"/>
    <n v="656"/>
    <x v="0"/>
    <n v="84.376000000000005"/>
    <n v="0.338608135014696"/>
    <m/>
    <x v="10"/>
    <x v="10"/>
    <m/>
    <x v="12"/>
    <m/>
    <m/>
    <m/>
  </r>
  <r>
    <n v="112.9464"/>
    <x v="94"/>
    <n v="1009991"/>
    <n v="2101"/>
    <x v="7"/>
    <n v="95.616"/>
    <n v="0.18124999999999997"/>
    <m/>
    <x v="10"/>
    <x v="10"/>
    <m/>
    <x v="12"/>
    <m/>
    <m/>
    <m/>
  </r>
  <r>
    <n v="112.9464"/>
    <x v="85"/>
    <n v="1014440"/>
    <n v="2271"/>
    <x v="2"/>
    <n v="96.74"/>
    <n v="0.16752532561505068"/>
    <m/>
    <x v="10"/>
    <x v="10"/>
    <m/>
    <x v="12"/>
    <m/>
    <m/>
    <m/>
  </r>
  <r>
    <n v="112.9464"/>
    <x v="57"/>
    <n v="1013760"/>
    <n v="1553"/>
    <x v="6"/>
    <n v="106.85599999999999"/>
    <n v="5.6996331511566994E-2"/>
    <m/>
    <x v="10"/>
    <x v="10"/>
    <m/>
    <x v="12"/>
    <m/>
    <m/>
    <m/>
  </r>
  <r>
    <n v="112.9464"/>
    <x v="58"/>
    <n v="1012842"/>
    <n v="2663"/>
    <x v="5"/>
    <n v="133.83199999999999"/>
    <n v="-0.15605834180166175"/>
    <m/>
    <x v="10"/>
    <x v="10"/>
    <m/>
    <x v="12"/>
    <m/>
    <m/>
    <m/>
  </r>
  <r>
    <n v="112.9464"/>
    <x v="263"/>
    <n v="1017411"/>
    <n v="2221"/>
    <x v="2"/>
    <n v="139.452"/>
    <n v="-0.19006970140263318"/>
    <m/>
    <x v="10"/>
    <x v="10"/>
    <m/>
    <x v="12"/>
    <m/>
    <m/>
    <m/>
  </r>
  <r>
    <n v="112.9464"/>
    <x v="144"/>
    <n v="1016909"/>
    <n v="375"/>
    <x v="2"/>
    <n v="142.82400000000001"/>
    <n v="-0.2091917324819359"/>
    <m/>
    <x v="10"/>
    <x v="10"/>
    <m/>
    <x v="12"/>
    <m/>
    <m/>
    <m/>
  </r>
  <r>
    <n v="112.9464"/>
    <x v="304"/>
    <n v="1008248"/>
    <n v="1947"/>
    <x v="7"/>
    <n v="160.32"/>
    <n v="-0.29549401197604791"/>
    <m/>
    <x v="10"/>
    <x v="10"/>
    <m/>
    <x v="12"/>
    <m/>
    <m/>
    <m/>
  </r>
  <r>
    <n v="112.9464"/>
    <x v="318"/>
    <n v="1005849"/>
    <n v="2143"/>
    <x v="7"/>
    <n v="179.13200000000001"/>
    <n v="-0.36947948998503899"/>
    <m/>
    <x v="10"/>
    <x v="10"/>
    <m/>
    <x v="12"/>
    <m/>
    <m/>
    <m/>
  </r>
  <r>
    <n v="112.9492"/>
    <x v="323"/>
    <n v="1004697"/>
    <n v="256"/>
    <x v="4"/>
    <n v="257.32159999999999"/>
    <n v="-0.56105822441645004"/>
    <m/>
    <x v="10"/>
    <x v="10"/>
    <m/>
    <x v="12"/>
    <m/>
    <m/>
    <m/>
  </r>
  <r>
    <n v="113.02761599999999"/>
    <x v="136"/>
    <n v="1000916"/>
    <n v="916"/>
    <x v="6"/>
    <n v="494.50175999999999"/>
    <n v="-0.77143131704930645"/>
    <m/>
    <x v="10"/>
    <x v="10"/>
    <m/>
    <x v="12"/>
    <m/>
    <m/>
    <m/>
  </r>
  <r>
    <n v="113.1182208"/>
    <x v="193"/>
    <n v="1001024"/>
    <n v="1024"/>
    <x v="7"/>
    <n v="674.35104000000001"/>
    <n v="-0.83225617802858287"/>
    <m/>
    <x v="10"/>
    <x v="10"/>
    <m/>
    <x v="12"/>
    <m/>
    <m/>
    <m/>
  </r>
  <r>
    <n v="113.15616"/>
    <x v="134"/>
    <n v="1001655"/>
    <n v="1655"/>
    <x v="1"/>
    <n v="114.048"/>
    <n v="-7.8198653198653361E-3"/>
    <m/>
    <x v="10"/>
    <x v="10"/>
    <m/>
    <x v="12"/>
    <m/>
    <m/>
    <m/>
  </r>
  <r>
    <n v="113.30495999999999"/>
    <x v="349"/>
    <n v="1012053"/>
    <n v="128"/>
    <x v="9"/>
    <n v="19.724"/>
    <n v="4.7445224092476161"/>
    <m/>
    <x v="10"/>
    <x v="10"/>
    <m/>
    <x v="12"/>
    <m/>
    <m/>
    <m/>
  </r>
  <r>
    <n v="113.30495999999999"/>
    <x v="177"/>
    <n v="1012862"/>
    <n v="1458"/>
    <x v="9"/>
    <n v="20.847999999999999"/>
    <n v="4.4348119723714508"/>
    <m/>
    <x v="10"/>
    <x v="10"/>
    <m/>
    <x v="12"/>
    <m/>
    <m/>
    <m/>
  </r>
  <r>
    <n v="113.30495999999999"/>
    <x v="164"/>
    <n v="1007621"/>
    <n v="1000"/>
    <x v="9"/>
    <n v="184.78"/>
    <n v="-0.38681155969260744"/>
    <m/>
    <x v="10"/>
    <x v="10"/>
    <m/>
    <x v="12"/>
    <m/>
    <m/>
    <m/>
  </r>
  <r>
    <n v="113.30592"/>
    <x v="123"/>
    <n v="1002098"/>
    <n v="2098"/>
    <x v="4"/>
    <n v="175.84960000000001"/>
    <n v="-0.35566575073244411"/>
    <m/>
    <x v="10"/>
    <x v="10"/>
    <m/>
    <x v="12"/>
    <m/>
    <m/>
    <m/>
  </r>
  <r>
    <n v="113.38496000000001"/>
    <x v="162"/>
    <n v="1001238"/>
    <n v="1238"/>
    <x v="3"/>
    <n v="407.23968000000002"/>
    <n v="-0.72157683652044913"/>
    <m/>
    <x v="10"/>
    <x v="10"/>
    <m/>
    <x v="12"/>
    <m/>
    <m/>
    <m/>
  </r>
  <r>
    <n v="113.3946"/>
    <x v="187"/>
    <n v="1017003"/>
    <n v="2357"/>
    <x v="6"/>
    <n v="0.61599999999999999"/>
    <n v="183.08214285714286"/>
    <m/>
    <x v="10"/>
    <x v="10"/>
    <m/>
    <x v="12"/>
    <m/>
    <m/>
    <m/>
  </r>
  <r>
    <n v="113.3946"/>
    <x v="124"/>
    <n v="1011620"/>
    <n v="2841"/>
    <x v="5"/>
    <n v="1.74"/>
    <n v="64.169310344827593"/>
    <m/>
    <x v="10"/>
    <x v="10"/>
    <m/>
    <x v="12"/>
    <m/>
    <m/>
    <m/>
  </r>
  <r>
    <n v="113.3946"/>
    <x v="79"/>
    <n v="1011911"/>
    <n v="2773"/>
    <x v="7"/>
    <n v="2.8639999999999999"/>
    <n v="38.593086592178771"/>
    <m/>
    <x v="10"/>
    <x v="10"/>
    <m/>
    <x v="12"/>
    <m/>
    <m/>
    <m/>
  </r>
  <r>
    <n v="113.3946"/>
    <x v="80"/>
    <n v="1006933"/>
    <n v="2153"/>
    <x v="8"/>
    <n v="6.5759999999999996"/>
    <n v="16.243704379562047"/>
    <m/>
    <x v="10"/>
    <x v="10"/>
    <m/>
    <x v="12"/>
    <m/>
    <m/>
    <m/>
  </r>
  <r>
    <n v="113.3946"/>
    <x v="113"/>
    <n v="1008757"/>
    <n v="1187"/>
    <x v="0"/>
    <n v="15.724"/>
    <n v="6.2115619435258198"/>
    <m/>
    <x v="10"/>
    <x v="10"/>
    <m/>
    <x v="12"/>
    <m/>
    <m/>
    <m/>
  </r>
  <r>
    <n v="113.3946"/>
    <x v="117"/>
    <n v="1006287"/>
    <n v="2058"/>
    <x v="0"/>
    <n v="22.18"/>
    <n v="4.1124706943192058"/>
    <m/>
    <x v="10"/>
    <x v="10"/>
    <m/>
    <x v="12"/>
    <m/>
    <m/>
    <m/>
  </r>
  <r>
    <n v="113.3946"/>
    <x v="218"/>
    <n v="1018574"/>
    <n v="1193"/>
    <x v="8"/>
    <n v="63.56"/>
    <n v="0.78405601006922576"/>
    <m/>
    <x v="10"/>
    <x v="10"/>
    <m/>
    <x v="12"/>
    <m/>
    <m/>
    <m/>
  </r>
  <r>
    <n v="113.3946"/>
    <x v="281"/>
    <n v="1013140"/>
    <n v="656"/>
    <x v="3"/>
    <n v="73.676000000000002"/>
    <n v="0.53909821380096634"/>
    <m/>
    <x v="10"/>
    <x v="10"/>
    <m/>
    <x v="12"/>
    <m/>
    <m/>
    <m/>
  </r>
  <r>
    <n v="113.3946"/>
    <x v="54"/>
    <n v="1013276"/>
    <n v="943"/>
    <x v="8"/>
    <n v="75.924000000000007"/>
    <n v="0.49352773826458018"/>
    <m/>
    <x v="10"/>
    <x v="10"/>
    <m/>
    <x v="12"/>
    <m/>
    <m/>
    <m/>
  </r>
  <r>
    <n v="113.3946"/>
    <x v="177"/>
    <n v="1014943"/>
    <n v="621"/>
    <x v="7"/>
    <n v="88.287999999999997"/>
    <n v="0.28437160202972095"/>
    <m/>
    <x v="10"/>
    <x v="10"/>
    <m/>
    <x v="12"/>
    <m/>
    <m/>
    <m/>
  </r>
  <r>
    <n v="113.3946"/>
    <x v="149"/>
    <n v="1011042"/>
    <n v="1177"/>
    <x v="6"/>
    <n v="104.024"/>
    <n v="9.0081135122663955E-2"/>
    <m/>
    <x v="10"/>
    <x v="10"/>
    <m/>
    <x v="12"/>
    <m/>
    <m/>
    <m/>
  </r>
  <r>
    <n v="113.3946"/>
    <x v="61"/>
    <n v="1012060"/>
    <n v="2556"/>
    <x v="8"/>
    <n v="131"/>
    <n v="-0.13439236641221378"/>
    <m/>
    <x v="10"/>
    <x v="10"/>
    <m/>
    <x v="12"/>
    <m/>
    <m/>
    <m/>
  </r>
  <r>
    <n v="113.3946"/>
    <x v="0"/>
    <n v="1009130"/>
    <n v="2393"/>
    <x v="6"/>
    <n v="173.38"/>
    <n v="-0.34597646787403391"/>
    <m/>
    <x v="10"/>
    <x v="10"/>
    <m/>
    <x v="12"/>
    <m/>
    <m/>
    <m/>
  </r>
  <r>
    <n v="113.438"/>
    <x v="237"/>
    <n v="1002731"/>
    <n v="2731"/>
    <x v="3"/>
    <n v="244.3904"/>
    <n v="-0.53583283140417959"/>
    <m/>
    <x v="10"/>
    <x v="10"/>
    <m/>
    <x v="12"/>
    <m/>
    <m/>
    <m/>
  </r>
  <r>
    <n v="113.8428"/>
    <x v="177"/>
    <n v="1012413"/>
    <n v="2653"/>
    <x v="1"/>
    <n v="11.272"/>
    <n v="9.0996096522356265"/>
    <m/>
    <x v="10"/>
    <x v="10"/>
    <m/>
    <x v="12"/>
    <m/>
    <m/>
    <m/>
  </r>
  <r>
    <n v="113.8428"/>
    <x v="291"/>
    <n v="1007976"/>
    <n v="1321"/>
    <x v="5"/>
    <n v="12.208"/>
    <n v="8.325262123197902"/>
    <m/>
    <x v="10"/>
    <x v="10"/>
    <m/>
    <x v="12"/>
    <m/>
    <m/>
    <m/>
  </r>
  <r>
    <n v="113.8428"/>
    <x v="217"/>
    <n v="1018867"/>
    <n v="1759"/>
    <x v="8"/>
    <n v="18.015999999999998"/>
    <n v="5.3189831261101244"/>
    <m/>
    <x v="10"/>
    <x v="10"/>
    <m/>
    <x v="12"/>
    <m/>
    <m/>
    <m/>
  </r>
  <r>
    <n v="113.8428"/>
    <x v="96"/>
    <n v="1012307"/>
    <n v="586"/>
    <x v="8"/>
    <n v="21.324000000000002"/>
    <n v="4.3387169386606637"/>
    <m/>
    <x v="10"/>
    <x v="10"/>
    <m/>
    <x v="12"/>
    <m/>
    <m/>
    <m/>
  </r>
  <r>
    <n v="113.8428"/>
    <x v="21"/>
    <n v="1016648"/>
    <n v="971"/>
    <x v="1"/>
    <n v="21.324000000000002"/>
    <n v="4.3387169386606637"/>
    <m/>
    <x v="10"/>
    <x v="10"/>
    <m/>
    <x v="12"/>
    <m/>
    <m/>
    <m/>
  </r>
  <r>
    <n v="113.8428"/>
    <x v="143"/>
    <n v="1008137"/>
    <n v="2523"/>
    <x v="0"/>
    <n v="26.248000000000001"/>
    <n v="3.3371990246875947"/>
    <m/>
    <x v="10"/>
    <x v="10"/>
    <m/>
    <x v="12"/>
    <m/>
    <m/>
    <m/>
  </r>
  <r>
    <n v="113.8428"/>
    <x v="50"/>
    <n v="1008664"/>
    <n v="523"/>
    <x v="1"/>
    <n v="27.68"/>
    <n v="3.1128179190751446"/>
    <m/>
    <x v="10"/>
    <x v="10"/>
    <m/>
    <x v="12"/>
    <m/>
    <m/>
    <m/>
  </r>
  <r>
    <n v="113.8428"/>
    <x v="277"/>
    <n v="1019118"/>
    <n v="768"/>
    <x v="5"/>
    <n v="33.688000000000002"/>
    <n v="2.3793279506055565"/>
    <m/>
    <x v="10"/>
    <x v="10"/>
    <m/>
    <x v="12"/>
    <m/>
    <m/>
    <m/>
  </r>
  <r>
    <n v="113.8428"/>
    <x v="3"/>
    <n v="1015368"/>
    <n v="36"/>
    <x v="8"/>
    <n v="33.752000000000002"/>
    <n v="2.3729201232519554"/>
    <m/>
    <x v="10"/>
    <x v="10"/>
    <m/>
    <x v="12"/>
    <m/>
    <m/>
    <m/>
  </r>
  <r>
    <n v="113.8428"/>
    <x v="89"/>
    <n v="1016202"/>
    <n v="1023"/>
    <x v="1"/>
    <n v="36"/>
    <n v="2.1623000000000001"/>
    <m/>
    <x v="10"/>
    <x v="10"/>
    <m/>
    <x v="12"/>
    <m/>
    <m/>
    <m/>
  </r>
  <r>
    <n v="113.8428"/>
    <x v="132"/>
    <n v="1011567"/>
    <n v="621"/>
    <x v="2"/>
    <n v="38.183999999999997"/>
    <n v="1.9814267756128223"/>
    <m/>
    <x v="10"/>
    <x v="10"/>
    <m/>
    <x v="12"/>
    <m/>
    <m/>
    <m/>
  </r>
  <r>
    <n v="113.8428"/>
    <x v="105"/>
    <n v="1015579"/>
    <n v="1377"/>
    <x v="2"/>
    <n v="38.247999999999998"/>
    <n v="1.9764379836854213"/>
    <m/>
    <x v="10"/>
    <x v="10"/>
    <m/>
    <x v="12"/>
    <m/>
    <m/>
    <m/>
  </r>
  <r>
    <n v="113.8428"/>
    <x v="4"/>
    <n v="1018368"/>
    <n v="492"/>
    <x v="8"/>
    <n v="42.744"/>
    <n v="1.6633632790567097"/>
    <m/>
    <x v="10"/>
    <x v="10"/>
    <m/>
    <x v="12"/>
    <m/>
    <m/>
    <m/>
  </r>
  <r>
    <n v="113.8428"/>
    <x v="150"/>
    <n v="1019359"/>
    <n v="1906"/>
    <x v="7"/>
    <n v="44.927999999999997"/>
    <n v="1.5338942307692309"/>
    <m/>
    <x v="10"/>
    <x v="10"/>
    <m/>
    <x v="12"/>
    <m/>
    <m/>
    <m/>
  </r>
  <r>
    <n v="113.8428"/>
    <x v="257"/>
    <n v="1007841"/>
    <n v="2516"/>
    <x v="7"/>
    <n v="47.072000000000003"/>
    <n v="1.4184823249490142"/>
    <m/>
    <x v="10"/>
    <x v="10"/>
    <m/>
    <x v="12"/>
    <m/>
    <m/>
    <m/>
  </r>
  <r>
    <n v="113.8428"/>
    <x v="273"/>
    <n v="1017936"/>
    <n v="2040"/>
    <x v="2"/>
    <n v="50.612000000000002"/>
    <n v="1.2493242709238914"/>
    <m/>
    <x v="10"/>
    <x v="10"/>
    <m/>
    <x v="12"/>
    <m/>
    <m/>
    <m/>
  </r>
  <r>
    <n v="113.8428"/>
    <x v="55"/>
    <n v="1014244"/>
    <n v="2364"/>
    <x v="8"/>
    <n v="56.231999999999999"/>
    <n v="1.0245198463508323"/>
    <m/>
    <x v="10"/>
    <x v="10"/>
    <m/>
    <x v="12"/>
    <m/>
    <m/>
    <m/>
  </r>
  <r>
    <n v="113.8428"/>
    <x v="255"/>
    <n v="1017699"/>
    <n v="260"/>
    <x v="5"/>
    <n v="76.400000000000006"/>
    <n v="0.49008900523560195"/>
    <m/>
    <x v="10"/>
    <x v="10"/>
    <m/>
    <x v="12"/>
    <m/>
    <m/>
    <m/>
  </r>
  <r>
    <n v="113.8428"/>
    <x v="313"/>
    <n v="1013201"/>
    <n v="390"/>
    <x v="6"/>
    <n v="83.144000000000005"/>
    <n v="0.36922447801404779"/>
    <m/>
    <x v="10"/>
    <x v="10"/>
    <m/>
    <x v="12"/>
    <m/>
    <m/>
    <m/>
  </r>
  <r>
    <n v="113.8428"/>
    <x v="214"/>
    <n v="1015471"/>
    <n v="1986"/>
    <x v="7"/>
    <n v="85.456000000000003"/>
    <n v="0.33218030331398607"/>
    <m/>
    <x v="10"/>
    <x v="10"/>
    <m/>
    <x v="12"/>
    <m/>
    <m/>
    <m/>
  </r>
  <r>
    <n v="113.8428"/>
    <x v="36"/>
    <n v="1006910"/>
    <n v="2758"/>
    <x v="7"/>
    <n v="106.80800000000001"/>
    <n v="6.5863980226200186E-2"/>
    <m/>
    <x v="10"/>
    <x v="10"/>
    <m/>
    <x v="12"/>
    <m/>
    <m/>
    <m/>
  </r>
  <r>
    <n v="113.8428"/>
    <x v="34"/>
    <n v="1019736"/>
    <n v="1087"/>
    <x v="3"/>
    <n v="120.3"/>
    <n v="-5.3675810473815463E-2"/>
    <m/>
    <x v="10"/>
    <x v="10"/>
    <m/>
    <x v="12"/>
    <m/>
    <m/>
    <m/>
  </r>
  <r>
    <n v="113.8428"/>
    <x v="221"/>
    <n v="1019581"/>
    <n v="1188"/>
    <x v="4"/>
    <n v="121.42400000000001"/>
    <n v="-6.2435762287521492E-2"/>
    <m/>
    <x v="10"/>
    <x v="10"/>
    <m/>
    <x v="12"/>
    <m/>
    <m/>
    <m/>
  </r>
  <r>
    <n v="113.8428"/>
    <x v="307"/>
    <n v="1016358"/>
    <n v="2295"/>
    <x v="6"/>
    <n v="137.16"/>
    <n v="-0.17"/>
    <m/>
    <x v="10"/>
    <x v="10"/>
    <m/>
    <x v="12"/>
    <m/>
    <m/>
    <m/>
  </r>
  <r>
    <n v="113.8428"/>
    <x v="166"/>
    <n v="1017431"/>
    <n v="250"/>
    <x v="2"/>
    <n v="139.40799999999999"/>
    <n v="-0.18338402387237457"/>
    <m/>
    <x v="10"/>
    <x v="10"/>
    <m/>
    <x v="12"/>
    <m/>
    <m/>
    <m/>
  </r>
  <r>
    <n v="113.8428"/>
    <x v="207"/>
    <n v="1011078"/>
    <n v="615"/>
    <x v="2"/>
    <n v="147.27600000000001"/>
    <n v="-0.22701051087753613"/>
    <m/>
    <x v="10"/>
    <x v="10"/>
    <m/>
    <x v="12"/>
    <m/>
    <m/>
    <m/>
  </r>
  <r>
    <n v="113.92576"/>
    <x v="363"/>
    <n v="1001690"/>
    <n v="1690"/>
    <x v="9"/>
    <n v="60.2592"/>
    <n v="0.89059529499229984"/>
    <m/>
    <x v="10"/>
    <x v="10"/>
    <m/>
    <x v="12"/>
    <m/>
    <m/>
    <m/>
  </r>
  <r>
    <n v="113.9684"/>
    <x v="153"/>
    <n v="1002772"/>
    <n v="2772"/>
    <x v="1"/>
    <n v="98.812799999999996"/>
    <n v="0.15337689044334346"/>
    <m/>
    <x v="10"/>
    <x v="10"/>
    <m/>
    <x v="12"/>
    <m/>
    <m/>
    <m/>
  </r>
  <r>
    <n v="114.02208"/>
    <x v="47"/>
    <n v="1008057"/>
    <n v="1937"/>
    <x v="9"/>
    <n v="28.052"/>
    <n v="3.0646684728361615"/>
    <m/>
    <x v="10"/>
    <x v="10"/>
    <m/>
    <x v="12"/>
    <m/>
    <m/>
    <m/>
  </r>
  <r>
    <n v="114.02208"/>
    <x v="334"/>
    <n v="1010549"/>
    <n v="258"/>
    <x v="9"/>
    <n v="63.82"/>
    <n v="0.78661986837981823"/>
    <m/>
    <x v="10"/>
    <x v="10"/>
    <m/>
    <x v="12"/>
    <m/>
    <m/>
    <m/>
  </r>
  <r>
    <n v="114.02208"/>
    <x v="271"/>
    <n v="1018301"/>
    <n v="1294"/>
    <x v="9"/>
    <n v="141.87200000000001"/>
    <n v="-0.19630314649825201"/>
    <m/>
    <x v="10"/>
    <x v="10"/>
    <m/>
    <x v="12"/>
    <m/>
    <m/>
    <m/>
  </r>
  <r>
    <n v="114.291"/>
    <x v="172"/>
    <n v="1013515"/>
    <n v="2773"/>
    <x v="6"/>
    <n v="160.18"/>
    <n v="-0.28648395555000628"/>
    <m/>
    <x v="10"/>
    <x v="10"/>
    <m/>
    <x v="12"/>
    <m/>
    <m/>
    <m/>
  </r>
  <r>
    <n v="114.291"/>
    <x v="171"/>
    <n v="1007067"/>
    <n v="284"/>
    <x v="6"/>
    <n v="2.8639999999999999"/>
    <n v="38.906075418994412"/>
    <m/>
    <x v="10"/>
    <x v="10"/>
    <m/>
    <x v="12"/>
    <m/>
    <m/>
    <m/>
  </r>
  <r>
    <n v="114.291"/>
    <x v="321"/>
    <n v="1010077"/>
    <n v="2797"/>
    <x v="5"/>
    <n v="3.9239999999999999"/>
    <n v="28.126146788990823"/>
    <m/>
    <x v="10"/>
    <x v="10"/>
    <m/>
    <x v="12"/>
    <m/>
    <m/>
    <m/>
  </r>
  <r>
    <n v="114.291"/>
    <x v="89"/>
    <n v="1012521"/>
    <n v="2019"/>
    <x v="8"/>
    <n v="7.3159999999999998"/>
    <n v="14.622061235647895"/>
    <m/>
    <x v="10"/>
    <x v="10"/>
    <m/>
    <x v="12"/>
    <m/>
    <m/>
    <m/>
  </r>
  <r>
    <n v="114.291"/>
    <x v="302"/>
    <n v="1009636"/>
    <n v="1247"/>
    <x v="8"/>
    <n v="11.811999999999999"/>
    <n v="8.6758381307145278"/>
    <m/>
    <x v="10"/>
    <x v="10"/>
    <m/>
    <x v="12"/>
    <m/>
    <m/>
    <m/>
  </r>
  <r>
    <n v="114.291"/>
    <x v="273"/>
    <n v="1008550"/>
    <n v="983"/>
    <x v="8"/>
    <n v="20.623999999999999"/>
    <n v="4.5416505042668742"/>
    <m/>
    <x v="10"/>
    <x v="10"/>
    <m/>
    <x v="12"/>
    <m/>
    <m/>
    <m/>
  </r>
  <r>
    <n v="114.291"/>
    <x v="188"/>
    <n v="1018947"/>
    <n v="1109"/>
    <x v="5"/>
    <n v="20.783999999999999"/>
    <n v="4.4989896073903006"/>
    <m/>
    <x v="10"/>
    <x v="10"/>
    <m/>
    <x v="12"/>
    <m/>
    <m/>
    <m/>
  </r>
  <r>
    <n v="114.291"/>
    <x v="344"/>
    <n v="1014156"/>
    <n v="2048"/>
    <x v="6"/>
    <n v="25.3"/>
    <n v="3.5174308300395256"/>
    <m/>
    <x v="10"/>
    <x v="10"/>
    <m/>
    <x v="12"/>
    <m/>
    <m/>
    <m/>
  </r>
  <r>
    <n v="114.291"/>
    <x v="332"/>
    <n v="1010590"/>
    <n v="355"/>
    <x v="0"/>
    <n v="28.652000000000001"/>
    <n v="2.9889361999162358"/>
    <m/>
    <x v="10"/>
    <x v="10"/>
    <m/>
    <x v="12"/>
    <m/>
    <m/>
    <m/>
  </r>
  <r>
    <n v="114.291"/>
    <x v="98"/>
    <n v="1018286"/>
    <n v="686"/>
    <x v="0"/>
    <n v="28.672000000000001"/>
    <n v="2.9861537388392856"/>
    <m/>
    <x v="10"/>
    <x v="10"/>
    <m/>
    <x v="12"/>
    <m/>
    <m/>
    <m/>
  </r>
  <r>
    <n v="114.291"/>
    <x v="104"/>
    <n v="1015334"/>
    <n v="1492"/>
    <x v="3"/>
    <n v="38.768000000000001"/>
    <n v="1.9480757325629383"/>
    <m/>
    <x v="10"/>
    <x v="10"/>
    <m/>
    <x v="12"/>
    <m/>
    <m/>
    <m/>
  </r>
  <r>
    <n v="114.291"/>
    <x v="264"/>
    <n v="1008320"/>
    <n v="2424"/>
    <x v="7"/>
    <n v="43.247999999999998"/>
    <n v="1.6426886792452833"/>
    <m/>
    <x v="10"/>
    <x v="10"/>
    <m/>
    <x v="12"/>
    <m/>
    <m/>
    <m/>
  </r>
  <r>
    <n v="114.291"/>
    <x v="52"/>
    <n v="1014451"/>
    <n v="758"/>
    <x v="0"/>
    <n v="52.276000000000003"/>
    <n v="1.1862996403703419"/>
    <m/>
    <x v="10"/>
    <x v="10"/>
    <m/>
    <x v="12"/>
    <m/>
    <m/>
    <m/>
  </r>
  <r>
    <n v="114.291"/>
    <x v="41"/>
    <n v="1013854"/>
    <n v="1479"/>
    <x v="5"/>
    <n v="61.247999999999998"/>
    <n v="0.86603644200626961"/>
    <m/>
    <x v="10"/>
    <x v="10"/>
    <m/>
    <x v="12"/>
    <m/>
    <m/>
    <m/>
  </r>
  <r>
    <n v="114.291"/>
    <x v="65"/>
    <n v="1012646"/>
    <n v="815"/>
    <x v="3"/>
    <n v="71.364000000000004"/>
    <n v="0.60152177568521925"/>
    <m/>
    <x v="10"/>
    <x v="10"/>
    <m/>
    <x v="12"/>
    <m/>
    <m/>
    <m/>
  </r>
  <r>
    <n v="114.291"/>
    <x v="198"/>
    <n v="1016525"/>
    <n v="189"/>
    <x v="1"/>
    <n v="71.364000000000004"/>
    <n v="0.60152177568521925"/>
    <m/>
    <x v="10"/>
    <x v="10"/>
    <m/>
    <x v="12"/>
    <m/>
    <m/>
    <m/>
  </r>
  <r>
    <n v="114.291"/>
    <x v="188"/>
    <n v="1008318"/>
    <n v="1728"/>
    <x v="5"/>
    <n v="71.488"/>
    <n v="0.59874384512085943"/>
    <m/>
    <x v="10"/>
    <x v="10"/>
    <m/>
    <x v="12"/>
    <m/>
    <m/>
    <m/>
  </r>
  <r>
    <n v="114.291"/>
    <x v="231"/>
    <n v="1011303"/>
    <n v="1787"/>
    <x v="8"/>
    <n v="79.251999999999995"/>
    <n v="0.4421213344773634"/>
    <m/>
    <x v="10"/>
    <x v="10"/>
    <m/>
    <x v="12"/>
    <m/>
    <m/>
    <m/>
  </r>
  <r>
    <n v="114.291"/>
    <x v="334"/>
    <n v="1013037"/>
    <n v="853"/>
    <x v="7"/>
    <n v="85.995999999999995"/>
    <n v="0.32902693148518541"/>
    <m/>
    <x v="10"/>
    <x v="10"/>
    <m/>
    <x v="12"/>
    <m/>
    <m/>
    <m/>
  </r>
  <r>
    <n v="114.291"/>
    <x v="315"/>
    <n v="1019215"/>
    <n v="1217"/>
    <x v="4"/>
    <n v="85.995999999999995"/>
    <n v="0.32902693148518541"/>
    <m/>
    <x v="10"/>
    <x v="10"/>
    <m/>
    <x v="12"/>
    <m/>
    <m/>
    <m/>
  </r>
  <r>
    <n v="114.291"/>
    <x v="244"/>
    <n v="1018743"/>
    <n v="608"/>
    <x v="7"/>
    <n v="114.096"/>
    <n v="1.7090870845603103E-3"/>
    <m/>
    <x v="10"/>
    <x v="10"/>
    <m/>
    <x v="12"/>
    <m/>
    <m/>
    <m/>
  </r>
  <r>
    <n v="114.291"/>
    <x v="239"/>
    <n v="1013114"/>
    <n v="2161"/>
    <x v="0"/>
    <n v="119.71599999999999"/>
    <n v="-4.5315580206488668E-2"/>
    <m/>
    <x v="10"/>
    <x v="10"/>
    <m/>
    <x v="12"/>
    <m/>
    <m/>
    <m/>
  </r>
  <r>
    <n v="114.3272"/>
    <x v="179"/>
    <n v="1003842"/>
    <n v="1200"/>
    <x v="2"/>
    <n v="179.7664"/>
    <n v="-0.36402353276251848"/>
    <m/>
    <x v="10"/>
    <x v="10"/>
    <m/>
    <x v="12"/>
    <m/>
    <m/>
    <m/>
  </r>
  <r>
    <n v="114.5248"/>
    <x v="146"/>
    <n v="1002423"/>
    <n v="2423"/>
    <x v="0"/>
    <n v="36.076799999999999"/>
    <n v="2.1744722370054999"/>
    <m/>
    <x v="10"/>
    <x v="10"/>
    <m/>
    <x v="12"/>
    <m/>
    <m/>
    <m/>
  </r>
  <r>
    <n v="114.5976"/>
    <x v="143"/>
    <n v="1002906"/>
    <n v="2532"/>
    <x v="3"/>
    <n v="237.45920000000001"/>
    <n v="-0.51740088402555051"/>
    <m/>
    <x v="10"/>
    <x v="10"/>
    <m/>
    <x v="12"/>
    <m/>
    <m/>
    <m/>
  </r>
  <r>
    <n v="114.7392"/>
    <x v="254"/>
    <n v="1010858"/>
    <n v="2659"/>
    <x v="3"/>
    <n v="1.2E-2"/>
    <n v="9560.6"/>
    <m/>
    <x v="10"/>
    <x v="10"/>
    <m/>
    <x v="12"/>
    <m/>
    <m/>
    <m/>
  </r>
  <r>
    <n v="114.7392"/>
    <x v="260"/>
    <n v="1016289"/>
    <n v="2822"/>
    <x v="1"/>
    <n v="1.1359999999999999"/>
    <n v="100.00281690140847"/>
    <m/>
    <x v="10"/>
    <x v="10"/>
    <m/>
    <x v="12"/>
    <m/>
    <m/>
    <m/>
  </r>
  <r>
    <n v="114.7392"/>
    <x v="183"/>
    <n v="1017353"/>
    <n v="1962"/>
    <x v="2"/>
    <n v="2.2360000000000002"/>
    <n v="50.314490161001778"/>
    <m/>
    <x v="10"/>
    <x v="10"/>
    <m/>
    <x v="12"/>
    <m/>
    <m/>
    <m/>
  </r>
  <r>
    <n v="114.7392"/>
    <x v="31"/>
    <n v="1011237"/>
    <n v="1700"/>
    <x v="1"/>
    <n v="2.2599999999999998"/>
    <n v="49.769557522123897"/>
    <m/>
    <x v="10"/>
    <x v="10"/>
    <m/>
    <x v="12"/>
    <m/>
    <m/>
    <m/>
  </r>
  <r>
    <n v="114.7392"/>
    <x v="168"/>
    <n v="1005587"/>
    <n v="2485"/>
    <x v="5"/>
    <n v="6.1079999999999997"/>
    <n v="17.785068762278978"/>
    <m/>
    <x v="10"/>
    <x v="10"/>
    <m/>
    <x v="12"/>
    <m/>
    <m/>
    <m/>
  </r>
  <r>
    <n v="114.7392"/>
    <x v="241"/>
    <n v="1014702"/>
    <n v="1070"/>
    <x v="5"/>
    <n v="10.103999999999999"/>
    <n v="10.355819477434681"/>
    <m/>
    <x v="10"/>
    <x v="10"/>
    <m/>
    <x v="12"/>
    <m/>
    <m/>
    <m/>
  </r>
  <r>
    <n v="114.7392"/>
    <x v="124"/>
    <n v="1013626"/>
    <n v="1541"/>
    <x v="1"/>
    <n v="20.244"/>
    <n v="4.6678126852400714"/>
    <m/>
    <x v="10"/>
    <x v="10"/>
    <m/>
    <x v="12"/>
    <m/>
    <m/>
    <m/>
  </r>
  <r>
    <n v="114.7392"/>
    <x v="186"/>
    <n v="1010507"/>
    <n v="510"/>
    <x v="6"/>
    <n v="25.864000000000001"/>
    <n v="3.4362511599133927"/>
    <m/>
    <x v="10"/>
    <x v="10"/>
    <m/>
    <x v="12"/>
    <m/>
    <m/>
    <m/>
  </r>
  <r>
    <n v="114.7392"/>
    <x v="199"/>
    <n v="1012109"/>
    <n v="975"/>
    <x v="5"/>
    <n v="28.111999999999998"/>
    <n v="3.0815025611838363"/>
    <m/>
    <x v="10"/>
    <x v="10"/>
    <m/>
    <x v="12"/>
    <m/>
    <m/>
    <m/>
  </r>
  <r>
    <n v="114.7392"/>
    <x v="261"/>
    <n v="1016708"/>
    <n v="2127"/>
    <x v="1"/>
    <n v="40.451999999999998"/>
    <n v="1.8364283595372293"/>
    <m/>
    <x v="10"/>
    <x v="10"/>
    <m/>
    <x v="12"/>
    <m/>
    <m/>
    <m/>
  </r>
  <r>
    <n v="114.7392"/>
    <x v="136"/>
    <n v="1014490"/>
    <n v="159"/>
    <x v="6"/>
    <n v="42.723999999999997"/>
    <n v="1.6855912367755828"/>
    <m/>
    <x v="10"/>
    <x v="10"/>
    <m/>
    <x v="12"/>
    <m/>
    <m/>
    <m/>
  </r>
  <r>
    <n v="114.7392"/>
    <x v="52"/>
    <n v="1010001"/>
    <n v="246"/>
    <x v="3"/>
    <n v="53.94"/>
    <n v="1.1271635150166852"/>
    <m/>
    <x v="10"/>
    <x v="10"/>
    <m/>
    <x v="12"/>
    <m/>
    <m/>
    <m/>
  </r>
  <r>
    <n v="114.7392"/>
    <x v="167"/>
    <n v="1016550"/>
    <n v="659"/>
    <x v="5"/>
    <n v="61.832000000000001"/>
    <n v="0.85566049941777711"/>
    <m/>
    <x v="10"/>
    <x v="10"/>
    <m/>
    <x v="12"/>
    <m/>
    <m/>
    <m/>
  </r>
  <r>
    <n v="114.7392"/>
    <x v="137"/>
    <n v="1017580"/>
    <n v="8"/>
    <x v="1"/>
    <n v="68.575999999999993"/>
    <n v="0.67316845543630432"/>
    <m/>
    <x v="10"/>
    <x v="10"/>
    <m/>
    <x v="12"/>
    <m/>
    <m/>
    <m/>
  </r>
  <r>
    <n v="114.7392"/>
    <x v="84"/>
    <n v="1015489"/>
    <n v="2110"/>
    <x v="9"/>
    <n v="75.319999999999993"/>
    <n v="0.5233563462559746"/>
    <m/>
    <x v="10"/>
    <x v="10"/>
    <m/>
    <x v="12"/>
    <m/>
    <m/>
    <m/>
  </r>
  <r>
    <n v="114.7392"/>
    <x v="44"/>
    <n v="1010896"/>
    <n v="2301"/>
    <x v="0"/>
    <n v="78.691999999999993"/>
    <n v="0.45807960148426785"/>
    <m/>
    <x v="10"/>
    <x v="10"/>
    <m/>
    <x v="12"/>
    <m/>
    <m/>
    <m/>
  </r>
  <r>
    <n v="114.7392"/>
    <x v="29"/>
    <n v="1008632"/>
    <n v="1513"/>
    <x v="1"/>
    <n v="86.052000000000007"/>
    <n v="0.33337052015060648"/>
    <m/>
    <x v="10"/>
    <x v="10"/>
    <m/>
    <x v="12"/>
    <m/>
    <m/>
    <m/>
  </r>
  <r>
    <n v="114.7392"/>
    <x v="225"/>
    <n v="1011960"/>
    <n v="1659"/>
    <x v="4"/>
    <n v="86.536000000000001"/>
    <n v="0.32591291485624474"/>
    <m/>
    <x v="10"/>
    <x v="10"/>
    <m/>
    <x v="12"/>
    <m/>
    <m/>
    <m/>
  </r>
  <r>
    <n v="114.7392"/>
    <x v="317"/>
    <n v="1011885"/>
    <n v="2604"/>
    <x v="7"/>
    <n v="124.752"/>
    <n v="-8.0261639091958437E-2"/>
    <m/>
    <x v="10"/>
    <x v="10"/>
    <m/>
    <x v="12"/>
    <m/>
    <m/>
    <m/>
  </r>
  <r>
    <n v="114.7392"/>
    <x v="282"/>
    <n v="1018380"/>
    <n v="999"/>
    <x v="7"/>
    <n v="124.752"/>
    <n v="-8.0261639091958437E-2"/>
    <m/>
    <x v="10"/>
    <x v="10"/>
    <m/>
    <x v="12"/>
    <m/>
    <m/>
    <m/>
  </r>
  <r>
    <n v="114.7392"/>
    <x v="92"/>
    <n v="1016534"/>
    <n v="2376"/>
    <x v="5"/>
    <n v="137.11600000000001"/>
    <n v="-0.16319612590799043"/>
    <m/>
    <x v="10"/>
    <x v="10"/>
    <m/>
    <x v="12"/>
    <m/>
    <m/>
    <m/>
  </r>
  <r>
    <n v="114.89919999999999"/>
    <x v="39"/>
    <n v="1003385"/>
    <n v="1297"/>
    <x v="0"/>
    <n v="178.2944"/>
    <n v="-0.35556472889782292"/>
    <m/>
    <x v="10"/>
    <x v="10"/>
    <m/>
    <x v="12"/>
    <m/>
    <m/>
    <m/>
  </r>
  <r>
    <n v="115.0552"/>
    <x v="86"/>
    <n v="1003726"/>
    <n v="420"/>
    <x v="9"/>
    <n v="199.99039999999999"/>
    <n v="-0.42469638542650046"/>
    <m/>
    <x v="10"/>
    <x v="10"/>
    <m/>
    <x v="12"/>
    <m/>
    <m/>
    <m/>
  </r>
  <r>
    <n v="115.11239999999999"/>
    <x v="165"/>
    <n v="1005058"/>
    <n v="643"/>
    <x v="8"/>
    <n v="99.801599999999993"/>
    <n v="0.15341237014236245"/>
    <m/>
    <x v="10"/>
    <x v="10"/>
    <m/>
    <x v="12"/>
    <m/>
    <m/>
    <m/>
  </r>
  <r>
    <n v="115.1332"/>
    <x v="158"/>
    <n v="1004216"/>
    <n v="2236"/>
    <x v="6"/>
    <n v="130.07679999999999"/>
    <n v="-0.11488289994833814"/>
    <m/>
    <x v="10"/>
    <x v="10"/>
    <m/>
    <x v="12"/>
    <m/>
    <m/>
    <m/>
  </r>
  <r>
    <n v="115.1874"/>
    <x v="81"/>
    <n v="1016625"/>
    <n v="1070"/>
    <x v="6"/>
    <n v="2.7759999999999998"/>
    <n v="40.494020172910666"/>
    <m/>
    <x v="10"/>
    <x v="10"/>
    <m/>
    <x v="12"/>
    <m/>
    <m/>
    <m/>
  </r>
  <r>
    <n v="115.1874"/>
    <x v="210"/>
    <n v="1016651"/>
    <n v="1400"/>
    <x v="4"/>
    <n v="3.968"/>
    <n v="28.029082661290321"/>
    <m/>
    <x v="10"/>
    <x v="10"/>
    <m/>
    <x v="12"/>
    <m/>
    <m/>
    <m/>
  </r>
  <r>
    <n v="115.1874"/>
    <x v="280"/>
    <n v="1017215"/>
    <n v="1291"/>
    <x v="3"/>
    <n v="5.0919999999999996"/>
    <n v="21.621249018067559"/>
    <m/>
    <x v="10"/>
    <x v="10"/>
    <m/>
    <x v="12"/>
    <m/>
    <m/>
    <m/>
  </r>
  <r>
    <n v="115.1874"/>
    <x v="305"/>
    <n v="1018935"/>
    <n v="2002"/>
    <x v="1"/>
    <n v="7.2720000000000002"/>
    <n v="14.839851485148513"/>
    <m/>
    <x v="10"/>
    <x v="10"/>
    <m/>
    <x v="12"/>
    <m/>
    <m/>
    <m/>
  </r>
  <r>
    <n v="115.1874"/>
    <x v="126"/>
    <n v="1011207"/>
    <n v="1398"/>
    <x v="0"/>
    <n v="10.644"/>
    <n v="9.8218151071025925"/>
    <m/>
    <x v="10"/>
    <x v="10"/>
    <m/>
    <x v="12"/>
    <m/>
    <m/>
    <m/>
  </r>
  <r>
    <n v="115.1874"/>
    <x v="339"/>
    <n v="1007915"/>
    <n v="2640"/>
    <x v="7"/>
    <n v="26.06"/>
    <n v="3.4200844205679202"/>
    <m/>
    <x v="10"/>
    <x v="10"/>
    <m/>
    <x v="12"/>
    <m/>
    <m/>
    <m/>
  </r>
  <r>
    <n v="115.1874"/>
    <x v="109"/>
    <n v="1006284"/>
    <n v="2724"/>
    <x v="6"/>
    <n v="28.06"/>
    <n v="3.1050392017106199"/>
    <m/>
    <x v="10"/>
    <x v="10"/>
    <m/>
    <x v="12"/>
    <m/>
    <m/>
    <m/>
  </r>
  <r>
    <n v="115.1874"/>
    <x v="273"/>
    <n v="1006349"/>
    <n v="2638"/>
    <x v="4"/>
    <n v="29.251999999999999"/>
    <n v="2.9377615205797896"/>
    <m/>
    <x v="10"/>
    <x v="10"/>
    <m/>
    <x v="12"/>
    <m/>
    <m/>
    <m/>
  </r>
  <r>
    <n v="115.1874"/>
    <x v="39"/>
    <n v="1011879"/>
    <n v="1760"/>
    <x v="5"/>
    <n v="50.052"/>
    <n v="1.3013545912251259"/>
    <m/>
    <x v="10"/>
    <x v="10"/>
    <m/>
    <x v="12"/>
    <m/>
    <m/>
    <m/>
  </r>
  <r>
    <n v="115.1874"/>
    <x v="21"/>
    <n v="1015596"/>
    <n v="1892"/>
    <x v="2"/>
    <n v="53.356000000000002"/>
    <n v="1.1588462403478521"/>
    <m/>
    <x v="10"/>
    <x v="10"/>
    <m/>
    <x v="12"/>
    <m/>
    <m/>
    <m/>
  </r>
  <r>
    <n v="115.1874"/>
    <x v="15"/>
    <n v="1009014"/>
    <n v="2803"/>
    <x v="4"/>
    <n v="77.531999999999996"/>
    <n v="0.48567559201362021"/>
    <m/>
    <x v="10"/>
    <x v="10"/>
    <m/>
    <x v="12"/>
    <m/>
    <m/>
    <m/>
  </r>
  <r>
    <n v="115.1874"/>
    <x v="89"/>
    <n v="1014151"/>
    <n v="2328"/>
    <x v="5"/>
    <n v="92.695999999999998"/>
    <n v="0.24263614395443167"/>
    <m/>
    <x v="10"/>
    <x v="10"/>
    <m/>
    <x v="12"/>
    <m/>
    <m/>
    <m/>
  </r>
  <r>
    <n v="115.1874"/>
    <x v="124"/>
    <n v="1010987"/>
    <n v="2286"/>
    <x v="5"/>
    <n v="106.184"/>
    <n v="8.4790552248926385E-2"/>
    <m/>
    <x v="10"/>
    <x v="10"/>
    <m/>
    <x v="12"/>
    <m/>
    <m/>
    <m/>
  </r>
  <r>
    <n v="115.1874"/>
    <x v="35"/>
    <n v="1010710"/>
    <n v="2079"/>
    <x v="6"/>
    <n v="118.548"/>
    <n v="-2.8348010932280638E-2"/>
    <m/>
    <x v="10"/>
    <x v="10"/>
    <m/>
    <x v="12"/>
    <m/>
    <m/>
    <m/>
  </r>
  <r>
    <n v="115.1874"/>
    <x v="120"/>
    <n v="1019224"/>
    <n v="397"/>
    <x v="7"/>
    <n v="137.65600000000001"/>
    <n v="-0.16322281629569368"/>
    <m/>
    <x v="10"/>
    <x v="10"/>
    <m/>
    <x v="12"/>
    <m/>
    <m/>
    <m/>
  </r>
  <r>
    <n v="115.1874"/>
    <x v="30"/>
    <n v="1011248"/>
    <n v="2137"/>
    <x v="3"/>
    <n v="152.268"/>
    <n v="-0.24352194814406181"/>
    <m/>
    <x v="10"/>
    <x v="10"/>
    <m/>
    <x v="12"/>
    <m/>
    <m/>
    <m/>
  </r>
  <r>
    <n v="115.1874"/>
    <x v="338"/>
    <n v="1006608"/>
    <n v="328"/>
    <x v="1"/>
    <n v="211.44399999999999"/>
    <n v="-0.45523448288908647"/>
    <m/>
    <x v="10"/>
    <x v="10"/>
    <m/>
    <x v="12"/>
    <m/>
    <m/>
    <m/>
  </r>
  <r>
    <n v="115.2008"/>
    <x v="279"/>
    <n v="1003652"/>
    <n v="1987"/>
    <x v="1"/>
    <n v="207.5744"/>
    <n v="-0.44501441410886888"/>
    <m/>
    <x v="10"/>
    <x v="10"/>
    <m/>
    <x v="12"/>
    <m/>
    <m/>
    <m/>
  </r>
  <r>
    <n v="115.2996"/>
    <x v="2"/>
    <n v="1003569"/>
    <n v="2301"/>
    <x v="6"/>
    <n v="23.750399999999999"/>
    <n v="3.8546382376717867"/>
    <m/>
    <x v="10"/>
    <x v="10"/>
    <m/>
    <x v="12"/>
    <m/>
    <m/>
    <m/>
  </r>
  <r>
    <n v="115.3412"/>
    <x v="356"/>
    <n v="1002341"/>
    <n v="2341"/>
    <x v="8"/>
    <n v="196.91200000000001"/>
    <n v="-0.41425002031364266"/>
    <m/>
    <x v="10"/>
    <x v="10"/>
    <m/>
    <x v="12"/>
    <m/>
    <m/>
    <m/>
  </r>
  <r>
    <n v="115.5284"/>
    <x v="205"/>
    <n v="1002278"/>
    <n v="2278"/>
    <x v="5"/>
    <n v="281.18720000000002"/>
    <n v="-0.58914061522003847"/>
    <m/>
    <x v="10"/>
    <x v="10"/>
    <m/>
    <x v="12"/>
    <m/>
    <m/>
    <m/>
  </r>
  <r>
    <n v="115.6356"/>
    <x v="158"/>
    <n v="1017490"/>
    <n v="1867"/>
    <x v="6"/>
    <n v="8.9359999999999999"/>
    <n v="11.940420769919427"/>
    <m/>
    <x v="10"/>
    <x v="10"/>
    <m/>
    <x v="12"/>
    <m/>
    <m/>
    <m/>
  </r>
  <r>
    <n v="115.6356"/>
    <x v="103"/>
    <n v="1011871"/>
    <n v="1717"/>
    <x v="8"/>
    <n v="23.66"/>
    <n v="3.8873879966187657"/>
    <m/>
    <x v="10"/>
    <x v="10"/>
    <m/>
    <x v="12"/>
    <m/>
    <m/>
    <m/>
  </r>
  <r>
    <n v="115.6356"/>
    <x v="307"/>
    <n v="1014116"/>
    <n v="2020"/>
    <x v="7"/>
    <n v="24.672000000000001"/>
    <n v="3.6869163424124514"/>
    <m/>
    <x v="10"/>
    <x v="10"/>
    <m/>
    <x v="12"/>
    <m/>
    <m/>
    <m/>
  </r>
  <r>
    <n v="115.6356"/>
    <x v="286"/>
    <n v="1012041"/>
    <n v="1539"/>
    <x v="3"/>
    <n v="48.387999999999998"/>
    <n v="1.389757791187898"/>
    <m/>
    <x v="10"/>
    <x v="10"/>
    <m/>
    <x v="12"/>
    <m/>
    <m/>
    <m/>
  </r>
  <r>
    <n v="115.6356"/>
    <x v="270"/>
    <n v="1014104"/>
    <n v="2298"/>
    <x v="4"/>
    <n v="51.648000000000003"/>
    <n v="1.238917286245353"/>
    <m/>
    <x v="10"/>
    <x v="10"/>
    <m/>
    <x v="12"/>
    <m/>
    <m/>
    <m/>
  </r>
  <r>
    <n v="115.6356"/>
    <x v="288"/>
    <n v="1006832"/>
    <n v="5"/>
    <x v="6"/>
    <n v="65.575999999999993"/>
    <n v="0.7633829449798708"/>
    <m/>
    <x v="10"/>
    <x v="10"/>
    <m/>
    <x v="12"/>
    <m/>
    <m/>
    <m/>
  </r>
  <r>
    <n v="115.6356"/>
    <x v="61"/>
    <n v="1009610"/>
    <n v="1780"/>
    <x v="6"/>
    <n v="66.260000000000005"/>
    <n v="0.74517959553274959"/>
    <m/>
    <x v="10"/>
    <x v="10"/>
    <m/>
    <x v="12"/>
    <m/>
    <m/>
    <m/>
  </r>
  <r>
    <n v="115.6356"/>
    <x v="34"/>
    <n v="1019908"/>
    <n v="1891"/>
    <x v="6"/>
    <n v="69.632000000000005"/>
    <n v="0.66066750919117634"/>
    <m/>
    <x v="10"/>
    <x v="10"/>
    <m/>
    <x v="12"/>
    <m/>
    <m/>
    <m/>
  </r>
  <r>
    <n v="115.6356"/>
    <x v="53"/>
    <n v="1017777"/>
    <n v="448"/>
    <x v="6"/>
    <n v="71.992000000000004"/>
    <n v="0.60622846982998091"/>
    <m/>
    <x v="10"/>
    <x v="10"/>
    <m/>
    <x v="12"/>
    <m/>
    <m/>
    <m/>
  </r>
  <r>
    <n v="115.6356"/>
    <x v="237"/>
    <n v="1008830"/>
    <n v="1221"/>
    <x v="3"/>
    <n v="80.272000000000006"/>
    <n v="0.44054713972493509"/>
    <m/>
    <x v="10"/>
    <x v="10"/>
    <m/>
    <x v="12"/>
    <m/>
    <m/>
    <m/>
  </r>
  <r>
    <n v="115.6356"/>
    <x v="8"/>
    <n v="1011834"/>
    <n v="1299"/>
    <x v="1"/>
    <n v="80.872"/>
    <n v="0.42985953111089126"/>
    <m/>
    <x v="10"/>
    <x v="10"/>
    <m/>
    <x v="12"/>
    <m/>
    <m/>
    <m/>
  </r>
  <r>
    <n v="115.6356"/>
    <x v="99"/>
    <n v="1009283"/>
    <n v="161"/>
    <x v="5"/>
    <n v="88.888000000000005"/>
    <n v="0.30091350913509124"/>
    <m/>
    <x v="10"/>
    <x v="10"/>
    <m/>
    <x v="12"/>
    <m/>
    <m/>
    <m/>
  </r>
  <r>
    <n v="115.6356"/>
    <x v="33"/>
    <n v="1014118"/>
    <n v="879"/>
    <x v="0"/>
    <n v="89.864000000000004"/>
    <n v="0.2867844743167452"/>
    <m/>
    <x v="10"/>
    <x v="10"/>
    <m/>
    <x v="12"/>
    <m/>
    <m/>
    <m/>
  </r>
  <r>
    <n v="115.6356"/>
    <x v="225"/>
    <n v="1010767"/>
    <n v="1654"/>
    <x v="3"/>
    <n v="113.468"/>
    <n v="1.9103183276342167E-2"/>
    <m/>
    <x v="10"/>
    <x v="10"/>
    <m/>
    <x v="12"/>
    <m/>
    <m/>
    <m/>
  </r>
  <r>
    <n v="115.6356"/>
    <x v="56"/>
    <n v="1017921"/>
    <n v="1770"/>
    <x v="8"/>
    <n v="150.56"/>
    <n v="-0.23196333687566423"/>
    <m/>
    <x v="10"/>
    <x v="10"/>
    <m/>
    <x v="12"/>
    <m/>
    <m/>
    <m/>
  </r>
  <r>
    <n v="115.6356"/>
    <x v="250"/>
    <n v="1013772"/>
    <n v="2813"/>
    <x v="7"/>
    <n v="160.67599999999999"/>
    <n v="-0.28031815579177971"/>
    <m/>
    <x v="10"/>
    <x v="10"/>
    <m/>
    <x v="12"/>
    <m/>
    <m/>
    <m/>
  </r>
  <r>
    <n v="115.6356"/>
    <x v="182"/>
    <n v="1014098"/>
    <n v="1443"/>
    <x v="7"/>
    <n v="160.67599999999999"/>
    <n v="-0.28031815579177971"/>
    <m/>
    <x v="10"/>
    <x v="10"/>
    <m/>
    <x v="12"/>
    <m/>
    <m/>
    <m/>
  </r>
  <r>
    <n v="115.6356"/>
    <x v="340"/>
    <n v="1008534"/>
    <n v="236"/>
    <x v="0"/>
    <n v="186.61600000000001"/>
    <n v="-0.3803553821751619"/>
    <m/>
    <x v="10"/>
    <x v="10"/>
    <m/>
    <x v="12"/>
    <m/>
    <m/>
    <m/>
  </r>
  <r>
    <n v="115.7572"/>
    <x v="182"/>
    <n v="1002856"/>
    <n v="1281"/>
    <x v="8"/>
    <n v="159.10720000000001"/>
    <n v="-0.27245781460549873"/>
    <m/>
    <x v="10"/>
    <x v="10"/>
    <m/>
    <x v="12"/>
    <m/>
    <m/>
    <m/>
  </r>
  <r>
    <n v="115.7728"/>
    <x v="350"/>
    <n v="1002409"/>
    <n v="2409"/>
    <x v="4"/>
    <n v="265.01760000000002"/>
    <n v="-0.56315052283320044"/>
    <m/>
    <x v="10"/>
    <x v="10"/>
    <m/>
    <x v="12"/>
    <m/>
    <m/>
    <m/>
  </r>
  <r>
    <n v="115.81440000000001"/>
    <x v="81"/>
    <n v="1005128"/>
    <n v="1036"/>
    <x v="5"/>
    <n v="70.838399999999993"/>
    <n v="0.63490987938745114"/>
    <m/>
    <x v="10"/>
    <x v="10"/>
    <m/>
    <x v="12"/>
    <m/>
    <m/>
    <m/>
  </r>
  <r>
    <n v="115.9288"/>
    <x v="248"/>
    <n v="1003878"/>
    <n v="2494"/>
    <x v="4"/>
    <n v="197.8304"/>
    <n v="-0.41399906182265217"/>
    <m/>
    <x v="10"/>
    <x v="10"/>
    <m/>
    <x v="12"/>
    <m/>
    <m/>
    <m/>
  </r>
  <r>
    <n v="116.0838"/>
    <x v="354"/>
    <n v="1019651"/>
    <n v="738"/>
    <x v="3"/>
    <n v="7.2279999999999998"/>
    <n v="15.060293303818485"/>
    <m/>
    <x v="10"/>
    <x v="10"/>
    <m/>
    <x v="12"/>
    <m/>
    <m/>
    <m/>
  </r>
  <r>
    <n v="116.0838"/>
    <x v="8"/>
    <n v="1010728"/>
    <n v="2695"/>
    <x v="6"/>
    <n v="7.3840000000000003"/>
    <n v="14.72099133261105"/>
    <m/>
    <x v="10"/>
    <x v="10"/>
    <m/>
    <x v="12"/>
    <m/>
    <m/>
    <m/>
  </r>
  <r>
    <n v="116.0838"/>
    <x v="218"/>
    <n v="1016437"/>
    <n v="919"/>
    <x v="2"/>
    <n v="13.972"/>
    <n v="7.3083166332665339"/>
    <m/>
    <x v="10"/>
    <x v="10"/>
    <m/>
    <x v="12"/>
    <m/>
    <m/>
    <m/>
  </r>
  <r>
    <n v="116.0838"/>
    <x v="195"/>
    <n v="1016823"/>
    <n v="2493"/>
    <x v="3"/>
    <n v="29.864000000000001"/>
    <n v="2.8870814358424854"/>
    <m/>
    <x v="10"/>
    <x v="10"/>
    <m/>
    <x v="12"/>
    <m/>
    <m/>
    <m/>
  </r>
  <r>
    <n v="116.0838"/>
    <x v="21"/>
    <n v="1015244"/>
    <n v="1740"/>
    <x v="8"/>
    <n v="33.235999999999997"/>
    <n v="2.4927127211457458"/>
    <m/>
    <x v="10"/>
    <x v="10"/>
    <m/>
    <x v="12"/>
    <m/>
    <m/>
    <m/>
  </r>
  <r>
    <n v="116.0838"/>
    <x v="160"/>
    <n v="1013501"/>
    <n v="1020"/>
    <x v="0"/>
    <n v="34.204000000000001"/>
    <n v="2.3938662144778386"/>
    <m/>
    <x v="10"/>
    <x v="10"/>
    <m/>
    <x v="12"/>
    <m/>
    <m/>
    <m/>
  </r>
  <r>
    <n v="116.0838"/>
    <x v="58"/>
    <n v="1016143"/>
    <n v="462"/>
    <x v="7"/>
    <n v="38.700000000000003"/>
    <n v="1.9995813953488368"/>
    <m/>
    <x v="10"/>
    <x v="10"/>
    <m/>
    <x v="12"/>
    <m/>
    <m/>
    <m/>
  </r>
  <r>
    <n v="116.0838"/>
    <x v="206"/>
    <n v="1007326"/>
    <n v="2746"/>
    <x v="8"/>
    <n v="41.195999999999998"/>
    <n v="1.8178415380133994"/>
    <m/>
    <x v="10"/>
    <x v="10"/>
    <m/>
    <x v="12"/>
    <m/>
    <m/>
    <m/>
  </r>
  <r>
    <n v="116.0838"/>
    <x v="120"/>
    <n v="1016317"/>
    <n v="1539"/>
    <x v="0"/>
    <n v="51.22"/>
    <n v="1.26637641546271"/>
    <m/>
    <x v="10"/>
    <x v="10"/>
    <m/>
    <x v="12"/>
    <m/>
    <m/>
    <m/>
  </r>
  <r>
    <n v="116.0838"/>
    <x v="108"/>
    <n v="1018072"/>
    <n v="1766"/>
    <x v="8"/>
    <n v="65.676000000000002"/>
    <n v="0.76752238260551786"/>
    <m/>
    <x v="10"/>
    <x v="10"/>
    <m/>
    <x v="12"/>
    <m/>
    <m/>
    <m/>
  </r>
  <r>
    <n v="116.0838"/>
    <x v="27"/>
    <n v="1018922"/>
    <n v="1035"/>
    <x v="1"/>
    <n v="65.676000000000002"/>
    <n v="0.76752238260551786"/>
    <m/>
    <x v="10"/>
    <x v="10"/>
    <m/>
    <x v="12"/>
    <m/>
    <m/>
    <m/>
  </r>
  <r>
    <n v="116.0838"/>
    <x v="186"/>
    <n v="1009697"/>
    <n v="2850"/>
    <x v="1"/>
    <n v="74.823999999999998"/>
    <n v="0.55142467657436112"/>
    <m/>
    <x v="10"/>
    <x v="10"/>
    <m/>
    <x v="12"/>
    <m/>
    <m/>
    <m/>
  </r>
  <r>
    <n v="116.0838"/>
    <x v="297"/>
    <n v="1014665"/>
    <n v="152"/>
    <x v="8"/>
    <n v="78.040000000000006"/>
    <n v="0.48749103024090196"/>
    <m/>
    <x v="10"/>
    <x v="10"/>
    <m/>
    <x v="12"/>
    <m/>
    <m/>
    <m/>
  </r>
  <r>
    <n v="116.0838"/>
    <x v="2"/>
    <n v="1007917"/>
    <n v="1571"/>
    <x v="7"/>
    <n v="79.644000000000005"/>
    <n v="0.45753352418261251"/>
    <m/>
    <x v="10"/>
    <x v="10"/>
    <m/>
    <x v="12"/>
    <m/>
    <m/>
    <m/>
  </r>
  <r>
    <n v="116.0838"/>
    <x v="320"/>
    <n v="1015129"/>
    <n v="101"/>
    <x v="5"/>
    <n v="91.528000000000006"/>
    <n v="0.26828730006118334"/>
    <m/>
    <x v="10"/>
    <x v="10"/>
    <m/>
    <x v="12"/>
    <m/>
    <m/>
    <m/>
  </r>
  <r>
    <n v="116.0838"/>
    <x v="96"/>
    <n v="1014782"/>
    <n v="13"/>
    <x v="8"/>
    <n v="94.9"/>
    <n v="0.22322233930453098"/>
    <m/>
    <x v="10"/>
    <x v="10"/>
    <m/>
    <x v="12"/>
    <m/>
    <m/>
    <m/>
  </r>
  <r>
    <n v="116.0838"/>
    <x v="47"/>
    <n v="1015756"/>
    <n v="2764"/>
    <x v="7"/>
    <n v="120.752"/>
    <n v="-3.8659401086524436E-2"/>
    <m/>
    <x v="10"/>
    <x v="10"/>
    <m/>
    <x v="12"/>
    <m/>
    <m/>
    <m/>
  </r>
  <r>
    <n v="116.0838"/>
    <x v="20"/>
    <n v="1008133"/>
    <n v="2019"/>
    <x v="1"/>
    <n v="129.77199999999999"/>
    <n v="-0.10547883981136143"/>
    <m/>
    <x v="10"/>
    <x v="10"/>
    <m/>
    <x v="12"/>
    <m/>
    <m/>
    <m/>
  </r>
  <r>
    <n v="116.0838"/>
    <x v="195"/>
    <n v="1014976"/>
    <n v="2184"/>
    <x v="2"/>
    <n v="162.34"/>
    <n v="-0.28493408894911915"/>
    <m/>
    <x v="10"/>
    <x v="10"/>
    <m/>
    <x v="12"/>
    <m/>
    <m/>
    <m/>
  </r>
  <r>
    <n v="116.17319999999999"/>
    <x v="263"/>
    <n v="1002442"/>
    <n v="2442"/>
    <x v="7"/>
    <n v="199.69919999999999"/>
    <n v="-0.41825906162868953"/>
    <m/>
    <x v="10"/>
    <x v="10"/>
    <m/>
    <x v="12"/>
    <m/>
    <m/>
    <m/>
  </r>
  <r>
    <n v="116.17344"/>
    <x v="26"/>
    <n v="1018053"/>
    <n v="121"/>
    <x v="9"/>
    <n v="44.427999999999997"/>
    <n v="1.6148699018636896"/>
    <m/>
    <x v="10"/>
    <x v="10"/>
    <m/>
    <x v="12"/>
    <m/>
    <m/>
    <m/>
  </r>
  <r>
    <n v="116.3604"/>
    <x v="357"/>
    <n v="1004865"/>
    <n v="272"/>
    <x v="9"/>
    <n v="123.6768"/>
    <n v="-5.9157416750756822E-2"/>
    <m/>
    <x v="10"/>
    <x v="10"/>
    <m/>
    <x v="12"/>
    <m/>
    <m/>
    <m/>
  </r>
  <r>
    <n v="116.4748"/>
    <x v="213"/>
    <n v="1004684"/>
    <n v="892"/>
    <x v="9"/>
    <n v="148.512"/>
    <n v="-0.21572128851540615"/>
    <m/>
    <x v="10"/>
    <x v="10"/>
    <m/>
    <x v="12"/>
    <m/>
    <m/>
    <m/>
  </r>
  <r>
    <n v="116.532"/>
    <x v="183"/>
    <n v="1007282"/>
    <n v="1227"/>
    <x v="7"/>
    <n v="3.7240000000000002"/>
    <n v="30.292158968850696"/>
    <m/>
    <x v="10"/>
    <x v="10"/>
    <m/>
    <x v="12"/>
    <m/>
    <m/>
    <m/>
  </r>
  <r>
    <n v="116.532"/>
    <x v="42"/>
    <n v="1018997"/>
    <n v="1862"/>
    <x v="6"/>
    <n v="10.016"/>
    <n v="10.634584664536741"/>
    <m/>
    <x v="10"/>
    <x v="10"/>
    <m/>
    <x v="12"/>
    <m/>
    <m/>
    <m/>
  </r>
  <r>
    <n v="116.532"/>
    <x v="249"/>
    <n v="1014056"/>
    <n v="438"/>
    <x v="3"/>
    <n v="15.635999999999999"/>
    <n v="6.4528012279355336"/>
    <m/>
    <x v="10"/>
    <x v="10"/>
    <m/>
    <x v="12"/>
    <m/>
    <m/>
    <m/>
  </r>
  <r>
    <n v="116.532"/>
    <x v="17"/>
    <n v="1019709"/>
    <n v="1916"/>
    <x v="8"/>
    <n v="20.132000000000001"/>
    <n v="4.7883965825551353"/>
    <m/>
    <x v="10"/>
    <x v="10"/>
    <m/>
    <x v="12"/>
    <m/>
    <m/>
    <m/>
  </r>
  <r>
    <n v="116.532"/>
    <x v="209"/>
    <n v="1008109"/>
    <n v="1808"/>
    <x v="1"/>
    <n v="20.704000000000001"/>
    <n v="4.628477588871716"/>
    <m/>
    <x v="10"/>
    <x v="10"/>
    <m/>
    <x v="12"/>
    <m/>
    <m/>
    <m/>
  </r>
  <r>
    <n v="116.532"/>
    <x v="112"/>
    <n v="1013009"/>
    <n v="1892"/>
    <x v="4"/>
    <n v="22.38"/>
    <n v="4.2069705093833782"/>
    <m/>
    <x v="10"/>
    <x v="10"/>
    <m/>
    <x v="12"/>
    <m/>
    <m/>
    <m/>
  </r>
  <r>
    <n v="116.532"/>
    <x v="6"/>
    <n v="1019255"/>
    <n v="2715"/>
    <x v="7"/>
    <n v="25.952000000000002"/>
    <n v="3.4902897657213314"/>
    <m/>
    <x v="10"/>
    <x v="10"/>
    <m/>
    <x v="12"/>
    <m/>
    <m/>
    <m/>
  </r>
  <r>
    <n v="116.532"/>
    <x v="13"/>
    <n v="1016974"/>
    <n v="1565"/>
    <x v="3"/>
    <n v="31.372"/>
    <n v="2.7145225041438223"/>
    <m/>
    <x v="10"/>
    <x v="10"/>
    <m/>
    <x v="12"/>
    <m/>
    <m/>
    <m/>
  </r>
  <r>
    <n v="116.532"/>
    <x v="12"/>
    <n v="1008436"/>
    <n v="2444"/>
    <x v="6"/>
    <n v="34.951999999999998"/>
    <n v="2.3340581368734266"/>
    <m/>
    <x v="10"/>
    <x v="10"/>
    <m/>
    <x v="12"/>
    <m/>
    <m/>
    <m/>
  </r>
  <r>
    <n v="116.532"/>
    <x v="177"/>
    <n v="1012726"/>
    <n v="1667"/>
    <x v="2"/>
    <n v="36.991999999999997"/>
    <n v="2.1501946366782008"/>
    <m/>
    <x v="10"/>
    <x v="10"/>
    <m/>
    <x v="12"/>
    <m/>
    <m/>
    <m/>
  </r>
  <r>
    <n v="116.532"/>
    <x v="254"/>
    <n v="1012678"/>
    <n v="2292"/>
    <x v="7"/>
    <n v="51.603999999999999"/>
    <n v="1.2581970389892256"/>
    <m/>
    <x v="10"/>
    <x v="10"/>
    <m/>
    <x v="12"/>
    <m/>
    <m/>
    <m/>
  </r>
  <r>
    <n v="116.532"/>
    <x v="130"/>
    <n v="1016054"/>
    <n v="997"/>
    <x v="5"/>
    <n v="86.447999999999993"/>
    <n v="0.34800111049416999"/>
    <m/>
    <x v="10"/>
    <x v="10"/>
    <m/>
    <x v="12"/>
    <m/>
    <m/>
    <m/>
  </r>
  <r>
    <n v="116.532"/>
    <x v="110"/>
    <n v="1007981"/>
    <n v="2629"/>
    <x v="1"/>
    <n v="110.432"/>
    <n v="5.5237612286293779E-2"/>
    <m/>
    <x v="10"/>
    <x v="10"/>
    <m/>
    <x v="12"/>
    <m/>
    <m/>
    <m/>
  </r>
  <r>
    <n v="116.532"/>
    <x v="229"/>
    <n v="1019422"/>
    <n v="857"/>
    <x v="8"/>
    <n v="117.92"/>
    <n v="-1.1770691994572636E-2"/>
    <m/>
    <x v="10"/>
    <x v="10"/>
    <m/>
    <x v="12"/>
    <m/>
    <m/>
    <m/>
  </r>
  <r>
    <n v="116.532"/>
    <x v="354"/>
    <n v="1014377"/>
    <n v="1887"/>
    <x v="8"/>
    <n v="141.524"/>
    <n v="-0.17659195613464856"/>
    <m/>
    <x v="10"/>
    <x v="10"/>
    <m/>
    <x v="12"/>
    <m/>
    <m/>
    <m/>
  </r>
  <r>
    <n v="116.532"/>
    <x v="330"/>
    <n v="1019037"/>
    <n v="469"/>
    <x v="7"/>
    <n v="146.02000000000001"/>
    <n v="-0.20194493904944535"/>
    <m/>
    <x v="10"/>
    <x v="10"/>
    <m/>
    <x v="12"/>
    <m/>
    <m/>
    <m/>
  </r>
  <r>
    <n v="116.532"/>
    <x v="207"/>
    <n v="1008167"/>
    <n v="1704"/>
    <x v="1"/>
    <n v="181.93199999999999"/>
    <n v="-0.35947496866961282"/>
    <m/>
    <x v="10"/>
    <x v="10"/>
    <m/>
    <x v="12"/>
    <m/>
    <m/>
    <m/>
  </r>
  <r>
    <n v="116.6048"/>
    <x v="306"/>
    <n v="1003327"/>
    <n v="2129"/>
    <x v="1"/>
    <n v="85.113600000000005"/>
    <n v="0.3699902248289344"/>
    <m/>
    <x v="10"/>
    <x v="10"/>
    <m/>
    <x v="12"/>
    <m/>
    <m/>
    <m/>
  </r>
  <r>
    <n v="116.64224"/>
    <x v="303"/>
    <n v="1001689"/>
    <n v="1689"/>
    <x v="6"/>
    <n v="199.4624"/>
    <n v="-0.41521690303535902"/>
    <m/>
    <x v="10"/>
    <x v="10"/>
    <m/>
    <x v="12"/>
    <m/>
    <m/>
    <m/>
  </r>
  <r>
    <n v="116.7452"/>
    <x v="90"/>
    <n v="1005300"/>
    <n v="2267"/>
    <x v="4"/>
    <n v="22.3584"/>
    <n v="4.2215364247888933"/>
    <m/>
    <x v="10"/>
    <x v="10"/>
    <m/>
    <x v="12"/>
    <m/>
    <m/>
    <m/>
  </r>
  <r>
    <n v="116.89055999999999"/>
    <x v="42"/>
    <n v="1015324"/>
    <n v="669"/>
    <x v="9"/>
    <n v="35.176000000000002"/>
    <n v="2.3230202410734586"/>
    <m/>
    <x v="10"/>
    <x v="10"/>
    <m/>
    <x v="12"/>
    <m/>
    <m/>
    <m/>
  </r>
  <r>
    <n v="116.89055999999999"/>
    <x v="300"/>
    <n v="1016985"/>
    <n v="1086"/>
    <x v="9"/>
    <n v="49.124000000000002"/>
    <n v="1.3795000407132969"/>
    <m/>
    <x v="10"/>
    <x v="10"/>
    <m/>
    <x v="12"/>
    <m/>
    <m/>
    <m/>
  </r>
  <r>
    <n v="116.94799999999999"/>
    <x v="288"/>
    <n v="1002587"/>
    <n v="2587"/>
    <x v="9"/>
    <n v="72.947199999999995"/>
    <n v="0.60318696262502192"/>
    <m/>
    <x v="10"/>
    <x v="10"/>
    <m/>
    <x v="12"/>
    <m/>
    <m/>
    <m/>
  </r>
  <r>
    <n v="116.94799999999999"/>
    <x v="172"/>
    <n v="1003424"/>
    <n v="2260"/>
    <x v="8"/>
    <n v="220.63679999999999"/>
    <n v="-0.46995242860665132"/>
    <m/>
    <x v="10"/>
    <x v="10"/>
    <m/>
    <x v="12"/>
    <m/>
    <m/>
    <m/>
  </r>
  <r>
    <n v="116.9802"/>
    <x v="98"/>
    <n v="1009665"/>
    <n v="108"/>
    <x v="5"/>
    <n v="10.8"/>
    <n v="9.8315000000000001"/>
    <m/>
    <x v="10"/>
    <x v="10"/>
    <m/>
    <x v="12"/>
    <m/>
    <m/>
    <m/>
  </r>
  <r>
    <n v="116.9802"/>
    <x v="114"/>
    <n v="1018916"/>
    <n v="2660"/>
    <x v="0"/>
    <n v="44.52"/>
    <n v="1.6275876010781667"/>
    <m/>
    <x v="10"/>
    <x v="10"/>
    <m/>
    <x v="12"/>
    <m/>
    <m/>
    <m/>
  </r>
  <r>
    <n v="116.9802"/>
    <x v="1"/>
    <n v="1016641"/>
    <n v="627"/>
    <x v="3"/>
    <n v="46.524000000000001"/>
    <n v="1.5144054681454733"/>
    <m/>
    <x v="10"/>
    <x v="10"/>
    <m/>
    <x v="12"/>
    <m/>
    <m/>
    <m/>
  </r>
  <r>
    <n v="116.9802"/>
    <x v="272"/>
    <n v="1011442"/>
    <n v="2127"/>
    <x v="1"/>
    <n v="53.268000000000001"/>
    <n v="1.1960689344446946"/>
    <m/>
    <x v="10"/>
    <x v="10"/>
    <m/>
    <x v="12"/>
    <m/>
    <m/>
    <m/>
  </r>
  <r>
    <n v="116.9802"/>
    <x v="319"/>
    <n v="1008150"/>
    <n v="2419"/>
    <x v="1"/>
    <n v="69.191999999999993"/>
    <n v="0.69066077003121762"/>
    <m/>
    <x v="10"/>
    <x v="10"/>
    <m/>
    <x v="12"/>
    <m/>
    <m/>
    <m/>
  </r>
  <r>
    <n v="116.9802"/>
    <x v="91"/>
    <n v="1016179"/>
    <n v="2181"/>
    <x v="5"/>
    <n v="80.488"/>
    <n v="0.45338684027432657"/>
    <m/>
    <x v="10"/>
    <x v="10"/>
    <m/>
    <x v="12"/>
    <m/>
    <m/>
    <m/>
  </r>
  <r>
    <n v="116.9802"/>
    <x v="150"/>
    <n v="1014892"/>
    <n v="2380"/>
    <x v="4"/>
    <n v="81.367999999999995"/>
    <n v="0.43766837085832272"/>
    <m/>
    <x v="10"/>
    <x v="10"/>
    <m/>
    <x v="12"/>
    <m/>
    <m/>
    <m/>
  </r>
  <r>
    <n v="116.9802"/>
    <x v="39"/>
    <n v="1012479"/>
    <n v="929"/>
    <x v="3"/>
    <n v="92.608000000000004"/>
    <n v="0.26317596751900474"/>
    <m/>
    <x v="10"/>
    <x v="10"/>
    <m/>
    <x v="12"/>
    <m/>
    <m/>
    <m/>
  </r>
  <r>
    <n v="116.9802"/>
    <x v="88"/>
    <n v="1007419"/>
    <n v="1600"/>
    <x v="8"/>
    <n v="101.06399999999999"/>
    <n v="0.15748634528615535"/>
    <m/>
    <x v="10"/>
    <x v="10"/>
    <m/>
    <x v="12"/>
    <m/>
    <m/>
    <m/>
  </r>
  <r>
    <n v="116.9802"/>
    <x v="95"/>
    <n v="1014722"/>
    <n v="269"/>
    <x v="5"/>
    <n v="107.22"/>
    <n v="9.1029658645775016E-2"/>
    <m/>
    <x v="10"/>
    <x v="10"/>
    <m/>
    <x v="12"/>
    <m/>
    <m/>
    <m/>
  </r>
  <r>
    <n v="116.9802"/>
    <x v="200"/>
    <n v="1011175"/>
    <n v="2615"/>
    <x v="4"/>
    <n v="126.328"/>
    <n v="-7.3996263694509581E-2"/>
    <m/>
    <x v="10"/>
    <x v="10"/>
    <m/>
    <x v="12"/>
    <m/>
    <m/>
    <m/>
  </r>
  <r>
    <n v="116.9802"/>
    <x v="283"/>
    <n v="1019779"/>
    <n v="1211"/>
    <x v="2"/>
    <n v="157.80000000000001"/>
    <n v="-0.2586806083650191"/>
    <m/>
    <x v="10"/>
    <x v="10"/>
    <m/>
    <x v="12"/>
    <m/>
    <m/>
    <m/>
  </r>
  <r>
    <n v="117.23399999999999"/>
    <x v="208"/>
    <n v="1004143"/>
    <n v="1506"/>
    <x v="8"/>
    <n v="147.1456"/>
    <n v="-0.20327892916947571"/>
    <m/>
    <x v="10"/>
    <x v="10"/>
    <m/>
    <x v="12"/>
    <m/>
    <m/>
    <m/>
  </r>
  <r>
    <n v="117.39"/>
    <x v="174"/>
    <n v="1004181"/>
    <n v="379"/>
    <x v="4"/>
    <n v="27.5776"/>
    <n v="3.2567155952657227"/>
    <m/>
    <x v="10"/>
    <x v="10"/>
    <m/>
    <x v="12"/>
    <m/>
    <m/>
    <m/>
  </r>
  <r>
    <n v="117.4284"/>
    <x v="101"/>
    <n v="1008411"/>
    <n v="295"/>
    <x v="1"/>
    <n v="3.968"/>
    <n v="28.593850806451613"/>
    <m/>
    <x v="10"/>
    <x v="10"/>
    <m/>
    <x v="12"/>
    <m/>
    <m/>
    <m/>
  </r>
  <r>
    <n v="117.4284"/>
    <x v="116"/>
    <n v="1011810"/>
    <n v="937"/>
    <x v="6"/>
    <n v="4.6399999999999997"/>
    <n v="24.307844827586209"/>
    <m/>
    <x v="10"/>
    <x v="10"/>
    <m/>
    <x v="12"/>
    <m/>
    <m/>
    <m/>
  </r>
  <r>
    <n v="117.4284"/>
    <x v="309"/>
    <n v="1017855"/>
    <n v="2705"/>
    <x v="0"/>
    <n v="8.8480000000000008"/>
    <n v="12.271745027124773"/>
    <m/>
    <x v="10"/>
    <x v="10"/>
    <m/>
    <x v="12"/>
    <m/>
    <m/>
    <m/>
  </r>
  <r>
    <n v="117.4284"/>
    <x v="157"/>
    <n v="1019558"/>
    <n v="1762"/>
    <x v="5"/>
    <n v="24.872"/>
    <n v="3.7213091026053391"/>
    <m/>
    <x v="10"/>
    <x v="10"/>
    <m/>
    <x v="12"/>
    <m/>
    <m/>
    <m/>
  </r>
  <r>
    <n v="117.4284"/>
    <x v="131"/>
    <n v="1005841"/>
    <n v="1602"/>
    <x v="4"/>
    <n v="26.98"/>
    <n v="3.3524240177909559"/>
    <m/>
    <x v="10"/>
    <x v="10"/>
    <m/>
    <x v="12"/>
    <m/>
    <m/>
    <m/>
  </r>
  <r>
    <n v="117.4284"/>
    <x v="299"/>
    <n v="1014164"/>
    <n v="2203"/>
    <x v="2"/>
    <n v="37.235999999999997"/>
    <n v="2.1536255236867548"/>
    <m/>
    <x v="10"/>
    <x v="10"/>
    <m/>
    <x v="12"/>
    <m/>
    <m/>
    <m/>
  </r>
  <r>
    <n v="117.4284"/>
    <x v="70"/>
    <n v="1010347"/>
    <n v="2087"/>
    <x v="2"/>
    <n v="53.808"/>
    <n v="1.1823595004460303"/>
    <m/>
    <x v="10"/>
    <x v="10"/>
    <m/>
    <x v="12"/>
    <m/>
    <m/>
    <m/>
  </r>
  <r>
    <n v="117.4284"/>
    <x v="154"/>
    <n v="1010063"/>
    <n v="1284"/>
    <x v="8"/>
    <n v="57.468000000000004"/>
    <n v="1.0433702234286906"/>
    <m/>
    <x v="10"/>
    <x v="10"/>
    <m/>
    <x v="12"/>
    <m/>
    <m/>
    <m/>
  </r>
  <r>
    <n v="117.4284"/>
    <x v="230"/>
    <n v="1011231"/>
    <n v="767"/>
    <x v="8"/>
    <n v="61.676000000000002"/>
    <n v="0.90395615798689921"/>
    <m/>
    <x v="10"/>
    <x v="10"/>
    <m/>
    <x v="12"/>
    <m/>
    <m/>
    <m/>
  </r>
  <r>
    <n v="117.4284"/>
    <x v="79"/>
    <n v="1010941"/>
    <n v="810"/>
    <x v="6"/>
    <n v="70.668000000000006"/>
    <n v="0.66169128884360651"/>
    <m/>
    <x v="10"/>
    <x v="10"/>
    <m/>
    <x v="12"/>
    <m/>
    <m/>
    <m/>
  </r>
  <r>
    <n v="117.4284"/>
    <x v="319"/>
    <n v="1018447"/>
    <n v="2410"/>
    <x v="0"/>
    <n v="71.792000000000002"/>
    <n v="0.63567528415422325"/>
    <m/>
    <x v="10"/>
    <x v="10"/>
    <m/>
    <x v="12"/>
    <m/>
    <m/>
    <m/>
  </r>
  <r>
    <n v="117.4284"/>
    <x v="43"/>
    <n v="1015219"/>
    <n v="2118"/>
    <x v="6"/>
    <n v="72.915999999999997"/>
    <n v="0.61046135278951119"/>
    <m/>
    <x v="10"/>
    <x v="10"/>
    <m/>
    <x v="12"/>
    <m/>
    <m/>
    <m/>
  </r>
  <r>
    <n v="117.4284"/>
    <x v="181"/>
    <n v="1019165"/>
    <n v="121"/>
    <x v="1"/>
    <n v="89.775999999999996"/>
    <n v="0.30801550525752985"/>
    <m/>
    <x v="10"/>
    <x v="10"/>
    <m/>
    <x v="12"/>
    <m/>
    <m/>
    <m/>
  </r>
  <r>
    <n v="117.4284"/>
    <x v="290"/>
    <n v="1010345"/>
    <n v="1218"/>
    <x v="6"/>
    <n v="99.891999999999996"/>
    <n v="0.17555359788571659"/>
    <m/>
    <x v="10"/>
    <x v="10"/>
    <m/>
    <x v="12"/>
    <m/>
    <m/>
    <m/>
  </r>
  <r>
    <n v="117.4284"/>
    <x v="302"/>
    <n v="1014474"/>
    <n v="656"/>
    <x v="5"/>
    <n v="99.891999999999996"/>
    <n v="0.17555359788571659"/>
    <m/>
    <x v="10"/>
    <x v="10"/>
    <m/>
    <x v="12"/>
    <m/>
    <m/>
    <m/>
  </r>
  <r>
    <n v="117.4284"/>
    <x v="79"/>
    <n v="1013150"/>
    <n v="1977"/>
    <x v="2"/>
    <n v="126.86799999999999"/>
    <n v="-7.4404893274899894E-2"/>
    <m/>
    <x v="10"/>
    <x v="10"/>
    <m/>
    <x v="12"/>
    <m/>
    <m/>
    <m/>
  </r>
  <r>
    <n v="117.4284"/>
    <x v="268"/>
    <n v="1014312"/>
    <n v="2098"/>
    <x v="7"/>
    <n v="126.86799999999999"/>
    <n v="-7.4404893274899894E-2"/>
    <m/>
    <x v="10"/>
    <x v="10"/>
    <m/>
    <x v="12"/>
    <m/>
    <m/>
    <m/>
  </r>
  <r>
    <n v="117.4284"/>
    <x v="238"/>
    <n v="1012557"/>
    <n v="1102"/>
    <x v="3"/>
    <n v="136.98400000000001"/>
    <n v="-0.14275827833907617"/>
    <m/>
    <x v="10"/>
    <x v="10"/>
    <m/>
    <x v="12"/>
    <m/>
    <m/>
    <m/>
  </r>
  <r>
    <n v="117.4284"/>
    <x v="118"/>
    <n v="1005372"/>
    <n v="120"/>
    <x v="5"/>
    <n v="148.9504"/>
    <n v="-0.21162749479021209"/>
    <m/>
    <x v="10"/>
    <x v="10"/>
    <m/>
    <x v="12"/>
    <m/>
    <m/>
    <m/>
  </r>
  <r>
    <n v="117.7488"/>
    <x v="136"/>
    <n v="1005177"/>
    <n v="275"/>
    <x v="3"/>
    <n v="41.6128"/>
    <n v="1.8296293448169794"/>
    <m/>
    <x v="10"/>
    <x v="10"/>
    <m/>
    <x v="12"/>
    <m/>
    <m/>
    <m/>
  </r>
  <r>
    <n v="117.76439999999999"/>
    <x v="153"/>
    <n v="1002578"/>
    <n v="2578"/>
    <x v="4"/>
    <n v="334.56319999999999"/>
    <n v="-0.64800551883769641"/>
    <m/>
    <x v="10"/>
    <x v="10"/>
    <m/>
    <x v="12"/>
    <m/>
    <m/>
    <m/>
  </r>
  <r>
    <n v="117.806"/>
    <x v="7"/>
    <n v="1005034"/>
    <n v="1921"/>
    <x v="6"/>
    <n v="183.47839999999999"/>
    <n v="-0.35792987076407901"/>
    <m/>
    <x v="10"/>
    <x v="10"/>
    <m/>
    <x v="12"/>
    <m/>
    <m/>
    <m/>
  </r>
  <r>
    <n v="117.8372"/>
    <x v="169"/>
    <n v="1003394"/>
    <n v="306"/>
    <x v="8"/>
    <n v="212.864"/>
    <n v="-0.44642024954900783"/>
    <m/>
    <x v="10"/>
    <x v="10"/>
    <m/>
    <x v="12"/>
    <m/>
    <m/>
    <m/>
  </r>
  <r>
    <n v="117.8766"/>
    <x v="185"/>
    <n v="1008660"/>
    <n v="2608"/>
    <x v="2"/>
    <n v="5.14"/>
    <n v="21.933190661478601"/>
    <m/>
    <x v="10"/>
    <x v="10"/>
    <m/>
    <x v="12"/>
    <m/>
    <m/>
    <m/>
  </r>
  <r>
    <n v="117.8766"/>
    <x v="331"/>
    <n v="1018009"/>
    <n v="2371"/>
    <x v="5"/>
    <n v="10.512"/>
    <n v="10.213527397260274"/>
    <m/>
    <x v="10"/>
    <x v="10"/>
    <m/>
    <x v="12"/>
    <m/>
    <m/>
    <m/>
  </r>
  <r>
    <n v="117.8766"/>
    <x v="158"/>
    <n v="1009313"/>
    <n v="1353"/>
    <x v="6"/>
    <n v="18.712"/>
    <n v="5.2995190252244546"/>
    <m/>
    <x v="10"/>
    <x v="10"/>
    <m/>
    <x v="12"/>
    <m/>
    <m/>
    <m/>
  </r>
  <r>
    <n v="117.8766"/>
    <x v="238"/>
    <n v="1018823"/>
    <n v="2732"/>
    <x v="5"/>
    <n v="32.991999999999997"/>
    <n v="2.5728843355965085"/>
    <m/>
    <x v="10"/>
    <x v="10"/>
    <m/>
    <x v="12"/>
    <m/>
    <m/>
    <m/>
  </r>
  <r>
    <n v="117.8766"/>
    <x v="148"/>
    <n v="1009197"/>
    <n v="1726"/>
    <x v="2"/>
    <n v="40.936"/>
    <n v="1.8795339065858898"/>
    <m/>
    <x v="10"/>
    <x v="10"/>
    <m/>
    <x v="12"/>
    <m/>
    <m/>
    <m/>
  </r>
  <r>
    <n v="117.8766"/>
    <x v="276"/>
    <n v="1013678"/>
    <n v="1769"/>
    <x v="1"/>
    <n v="50.183999999999997"/>
    <n v="1.3488880918220947"/>
    <m/>
    <x v="10"/>
    <x v="10"/>
    <m/>
    <x v="12"/>
    <m/>
    <m/>
    <m/>
  </r>
  <r>
    <n v="117.8766"/>
    <x v="257"/>
    <n v="1018879"/>
    <n v="1095"/>
    <x v="0"/>
    <n v="54.68"/>
    <n v="1.1557534747622531"/>
    <m/>
    <x v="10"/>
    <x v="10"/>
    <m/>
    <x v="12"/>
    <m/>
    <m/>
    <m/>
  </r>
  <r>
    <n v="117.8766"/>
    <x v="193"/>
    <n v="1009189"/>
    <n v="1273"/>
    <x v="1"/>
    <n v="61.095999999999997"/>
    <n v="0.92936689799659555"/>
    <m/>
    <x v="10"/>
    <x v="10"/>
    <m/>
    <x v="12"/>
    <m/>
    <m/>
    <m/>
  </r>
  <r>
    <n v="117.8766"/>
    <x v="283"/>
    <n v="1018876"/>
    <n v="169"/>
    <x v="2"/>
    <n v="67.043999999999997"/>
    <n v="0.75819760157508509"/>
    <m/>
    <x v="10"/>
    <x v="10"/>
    <m/>
    <x v="12"/>
    <m/>
    <m/>
    <m/>
  </r>
  <r>
    <n v="117.8766"/>
    <x v="84"/>
    <n v="1016794"/>
    <n v="1338"/>
    <x v="6"/>
    <n v="68.168000000000006"/>
    <n v="0.72920725266987418"/>
    <m/>
    <x v="10"/>
    <x v="10"/>
    <m/>
    <x v="12"/>
    <m/>
    <m/>
    <m/>
  </r>
  <r>
    <n v="117.8766"/>
    <x v="311"/>
    <n v="1014506"/>
    <n v="822"/>
    <x v="2"/>
    <n v="90.316000000000003"/>
    <n v="0.30515744718543769"/>
    <m/>
    <x v="10"/>
    <x v="10"/>
    <m/>
    <x v="12"/>
    <m/>
    <m/>
    <m/>
  </r>
  <r>
    <n v="117.8766"/>
    <x v="286"/>
    <n v="1014912"/>
    <n v="2779"/>
    <x v="0"/>
    <n v="107.176"/>
    <n v="9.9841382399044512E-2"/>
    <m/>
    <x v="10"/>
    <x v="10"/>
    <m/>
    <x v="12"/>
    <m/>
    <m/>
    <m/>
  </r>
  <r>
    <n v="117.8766"/>
    <x v="73"/>
    <n v="1006999"/>
    <n v="2503"/>
    <x v="0"/>
    <n v="156.596"/>
    <n v="-0.24725663490766051"/>
    <m/>
    <x v="10"/>
    <x v="10"/>
    <m/>
    <x v="12"/>
    <m/>
    <m/>
    <m/>
  </r>
  <r>
    <n v="117.8766"/>
    <x v="5"/>
    <n v="1014132"/>
    <n v="774"/>
    <x v="5"/>
    <n v="156.63200000000001"/>
    <n v="-0.24742964400633335"/>
    <m/>
    <x v="10"/>
    <x v="10"/>
    <m/>
    <x v="12"/>
    <m/>
    <m/>
    <m/>
  </r>
  <r>
    <n v="117.8766"/>
    <x v="43"/>
    <n v="1018759"/>
    <n v="1131"/>
    <x v="5"/>
    <n v="157.756"/>
    <n v="-0.2527916529323766"/>
    <m/>
    <x v="10"/>
    <x v="10"/>
    <m/>
    <x v="12"/>
    <m/>
    <m/>
    <m/>
  </r>
  <r>
    <n v="117.9204"/>
    <x v="123"/>
    <n v="1002535"/>
    <n v="2535"/>
    <x v="2"/>
    <n v="275.72160000000002"/>
    <n v="-0.5723207757390063"/>
    <m/>
    <x v="10"/>
    <x v="10"/>
    <m/>
    <x v="12"/>
    <m/>
    <m/>
    <m/>
  </r>
  <r>
    <n v="117.9516"/>
    <x v="125"/>
    <n v="1005062"/>
    <n v="126"/>
    <x v="8"/>
    <n v="218.672"/>
    <n v="-0.46060035121094606"/>
    <m/>
    <x v="10"/>
    <x v="10"/>
    <m/>
    <x v="12"/>
    <m/>
    <m/>
    <m/>
  </r>
  <r>
    <n v="118.1232"/>
    <x v="338"/>
    <n v="1003461"/>
    <n v="1917"/>
    <x v="4"/>
    <n v="33.299199999999999"/>
    <n v="2.5473284643474918"/>
    <m/>
    <x v="10"/>
    <x v="10"/>
    <m/>
    <x v="12"/>
    <m/>
    <m/>
    <m/>
  </r>
  <r>
    <n v="118.3248"/>
    <x v="50"/>
    <n v="1006879"/>
    <n v="2464"/>
    <x v="7"/>
    <n v="1.2E-2"/>
    <n v="9859.4"/>
    <m/>
    <x v="10"/>
    <x v="10"/>
    <m/>
    <x v="12"/>
    <m/>
    <m/>
    <m/>
  </r>
  <r>
    <n v="118.3248"/>
    <x v="348"/>
    <n v="1014316"/>
    <n v="1833"/>
    <x v="7"/>
    <n v="1.3120000000000001"/>
    <n v="89.186585365853659"/>
    <m/>
    <x v="10"/>
    <x v="10"/>
    <m/>
    <x v="12"/>
    <m/>
    <m/>
    <m/>
  </r>
  <r>
    <n v="118.3248"/>
    <x v="80"/>
    <n v="1019482"/>
    <n v="2746"/>
    <x v="6"/>
    <n v="3.56"/>
    <n v="32.237303370786513"/>
    <m/>
    <x v="10"/>
    <x v="10"/>
    <m/>
    <x v="12"/>
    <m/>
    <m/>
    <m/>
  </r>
  <r>
    <n v="118.3248"/>
    <x v="210"/>
    <n v="1006656"/>
    <n v="892"/>
    <x v="6"/>
    <n v="5.0720000000000001"/>
    <n v="22.329022082018927"/>
    <m/>
    <x v="10"/>
    <x v="10"/>
    <m/>
    <x v="12"/>
    <m/>
    <m/>
    <m/>
  </r>
  <r>
    <n v="118.3248"/>
    <x v="6"/>
    <n v="1015582"/>
    <n v="815"/>
    <x v="0"/>
    <n v="14.8"/>
    <n v="6.9949189189189189"/>
    <m/>
    <x v="10"/>
    <x v="10"/>
    <m/>
    <x v="12"/>
    <m/>
    <m/>
    <m/>
  </r>
  <r>
    <n v="118.3248"/>
    <x v="274"/>
    <n v="1010886"/>
    <n v="60"/>
    <x v="5"/>
    <n v="16.672000000000001"/>
    <n v="6.0972168905950097"/>
    <m/>
    <x v="10"/>
    <x v="10"/>
    <m/>
    <x v="12"/>
    <m/>
    <m/>
    <m/>
  </r>
  <r>
    <n v="118.3248"/>
    <x v="71"/>
    <n v="1019854"/>
    <n v="1181"/>
    <x v="1"/>
    <n v="17.795999999999999"/>
    <n v="5.6489548213081591"/>
    <m/>
    <x v="10"/>
    <x v="10"/>
    <m/>
    <x v="12"/>
    <m/>
    <m/>
    <m/>
  </r>
  <r>
    <n v="118.3248"/>
    <x v="326"/>
    <n v="1008105"/>
    <n v="623"/>
    <x v="3"/>
    <n v="19.116"/>
    <n v="5.1898305084745759"/>
    <m/>
    <x v="10"/>
    <x v="10"/>
    <m/>
    <x v="12"/>
    <m/>
    <m/>
    <m/>
  </r>
  <r>
    <n v="118.3248"/>
    <x v="162"/>
    <n v="1009279"/>
    <n v="2116"/>
    <x v="1"/>
    <n v="22.28"/>
    <n v="4.3108078994614001"/>
    <m/>
    <x v="10"/>
    <x v="10"/>
    <m/>
    <x v="12"/>
    <m/>
    <m/>
    <m/>
  </r>
  <r>
    <n v="118.3248"/>
    <x v="280"/>
    <n v="1008375"/>
    <n v="94"/>
    <x v="8"/>
    <n v="25.484000000000002"/>
    <n v="3.6431015539161824"/>
    <m/>
    <x v="10"/>
    <x v="10"/>
    <m/>
    <x v="12"/>
    <m/>
    <m/>
    <m/>
  </r>
  <r>
    <n v="118.3248"/>
    <x v="174"/>
    <n v="1018738"/>
    <n v="2417"/>
    <x v="3"/>
    <n v="26.788"/>
    <n v="3.4170822756458117"/>
    <m/>
    <x v="10"/>
    <x v="10"/>
    <m/>
    <x v="12"/>
    <m/>
    <m/>
    <m/>
  </r>
  <r>
    <n v="118.3248"/>
    <x v="7"/>
    <n v="1012852"/>
    <n v="2780"/>
    <x v="7"/>
    <n v="29.036000000000001"/>
    <n v="3.0751067640170819"/>
    <m/>
    <x v="10"/>
    <x v="10"/>
    <m/>
    <x v="12"/>
    <m/>
    <m/>
    <m/>
  </r>
  <r>
    <n v="118.3248"/>
    <x v="159"/>
    <n v="1007901"/>
    <n v="2658"/>
    <x v="3"/>
    <n v="30.16"/>
    <n v="2.923236074270557"/>
    <m/>
    <x v="10"/>
    <x v="10"/>
    <m/>
    <x v="12"/>
    <m/>
    <m/>
    <m/>
  </r>
  <r>
    <n v="118.3248"/>
    <x v="165"/>
    <n v="1006217"/>
    <n v="1677"/>
    <x v="7"/>
    <n v="31.204000000000001"/>
    <n v="2.7919753877707985"/>
    <m/>
    <x v="10"/>
    <x v="10"/>
    <m/>
    <x v="12"/>
    <m/>
    <m/>
    <m/>
  </r>
  <r>
    <n v="118.3248"/>
    <x v="232"/>
    <n v="1009293"/>
    <n v="78"/>
    <x v="7"/>
    <n v="33.252000000000002"/>
    <n v="2.5584265608083721"/>
    <m/>
    <x v="10"/>
    <x v="10"/>
    <m/>
    <x v="12"/>
    <m/>
    <m/>
    <m/>
  </r>
  <r>
    <n v="118.3248"/>
    <x v="299"/>
    <n v="1011764"/>
    <n v="1003"/>
    <x v="5"/>
    <n v="34.655999999999999"/>
    <n v="2.4142659279778393"/>
    <m/>
    <x v="10"/>
    <x v="10"/>
    <m/>
    <x v="12"/>
    <m/>
    <m/>
    <m/>
  </r>
  <r>
    <n v="118.3248"/>
    <x v="27"/>
    <n v="1013849"/>
    <n v="69"/>
    <x v="3"/>
    <n v="34.655999999999999"/>
    <n v="2.4142659279778393"/>
    <m/>
    <x v="10"/>
    <x v="10"/>
    <m/>
    <x v="12"/>
    <m/>
    <m/>
    <m/>
  </r>
  <r>
    <n v="118.3248"/>
    <x v="93"/>
    <n v="1007633"/>
    <n v="1299"/>
    <x v="4"/>
    <n v="34.731999999999999"/>
    <n v="2.4067948865599447"/>
    <m/>
    <x v="10"/>
    <x v="10"/>
    <m/>
    <x v="12"/>
    <m/>
    <m/>
    <m/>
  </r>
  <r>
    <n v="118.3248"/>
    <x v="242"/>
    <n v="1011329"/>
    <n v="2459"/>
    <x v="2"/>
    <n v="36.904000000000003"/>
    <n v="2.2062865814003896"/>
    <m/>
    <x v="10"/>
    <x v="10"/>
    <m/>
    <x v="12"/>
    <m/>
    <m/>
    <m/>
  </r>
  <r>
    <n v="118.3248"/>
    <x v="184"/>
    <n v="1014577"/>
    <n v="2138"/>
    <x v="4"/>
    <n v="44.771999999999998"/>
    <n v="1.6428303403913158"/>
    <m/>
    <x v="10"/>
    <x v="10"/>
    <m/>
    <x v="12"/>
    <m/>
    <m/>
    <m/>
  </r>
  <r>
    <n v="118.3248"/>
    <x v="337"/>
    <n v="1016214"/>
    <n v="2268"/>
    <x v="5"/>
    <n v="56.387999999999998"/>
    <n v="1.0984039157267504"/>
    <m/>
    <x v="10"/>
    <x v="10"/>
    <m/>
    <x v="12"/>
    <m/>
    <m/>
    <m/>
  </r>
  <r>
    <n v="118.3248"/>
    <x v="143"/>
    <n v="1014416"/>
    <n v="1224"/>
    <x v="7"/>
    <n v="57.512"/>
    <n v="1.0573932396717205"/>
    <m/>
    <x v="10"/>
    <x v="10"/>
    <m/>
    <x v="12"/>
    <m/>
    <m/>
    <m/>
  </r>
  <r>
    <n v="118.3248"/>
    <x v="151"/>
    <n v="1005901"/>
    <n v="1993"/>
    <x v="1"/>
    <n v="70.22"/>
    <n v="0.68505838792366847"/>
    <m/>
    <x v="10"/>
    <x v="10"/>
    <m/>
    <x v="12"/>
    <m/>
    <m/>
    <m/>
  </r>
  <r>
    <n v="118.3248"/>
    <x v="210"/>
    <n v="1014396"/>
    <n v="107"/>
    <x v="0"/>
    <n v="73.248000000000005"/>
    <n v="0.61539973787680191"/>
    <m/>
    <x v="10"/>
    <x v="10"/>
    <m/>
    <x v="12"/>
    <m/>
    <m/>
    <m/>
  </r>
  <r>
    <n v="118.3248"/>
    <x v="62"/>
    <n v="1008203"/>
    <n v="918"/>
    <x v="7"/>
    <n v="119.304"/>
    <n v="-8.2076041038021009E-3"/>
    <m/>
    <x v="10"/>
    <x v="10"/>
    <m/>
    <x v="12"/>
    <m/>
    <m/>
    <m/>
  </r>
  <r>
    <n v="118.3248"/>
    <x v="279"/>
    <n v="1015931"/>
    <n v="915"/>
    <x v="7"/>
    <n v="125.7"/>
    <n v="-5.8673031026253035E-2"/>
    <m/>
    <x v="10"/>
    <x v="10"/>
    <m/>
    <x v="12"/>
    <m/>
    <m/>
    <m/>
  </r>
  <r>
    <n v="118.3248"/>
    <x v="7"/>
    <n v="1017439"/>
    <n v="2113"/>
    <x v="8"/>
    <n v="127.94799999999999"/>
    <n v="-7.5211804795698237E-2"/>
    <m/>
    <x v="10"/>
    <x v="10"/>
    <m/>
    <x v="12"/>
    <m/>
    <m/>
    <m/>
  </r>
  <r>
    <n v="118.3248"/>
    <x v="181"/>
    <n v="1011975"/>
    <n v="2741"/>
    <x v="6"/>
    <n v="140.31200000000001"/>
    <n v="-0.1567022065112037"/>
    <m/>
    <x v="10"/>
    <x v="10"/>
    <m/>
    <x v="12"/>
    <m/>
    <m/>
    <m/>
  </r>
  <r>
    <n v="118.3248"/>
    <x v="338"/>
    <n v="1016367"/>
    <n v="2813"/>
    <x v="0"/>
    <n v="141.43600000000001"/>
    <n v="-0.16340394241918613"/>
    <m/>
    <x v="10"/>
    <x v="10"/>
    <m/>
    <x v="12"/>
    <m/>
    <m/>
    <m/>
  </r>
  <r>
    <n v="118.3248"/>
    <x v="295"/>
    <n v="1007963"/>
    <n v="126"/>
    <x v="8"/>
    <n v="144.34"/>
    <n v="-0.18023555493972571"/>
    <m/>
    <x v="10"/>
    <x v="10"/>
    <m/>
    <x v="12"/>
    <m/>
    <m/>
    <m/>
  </r>
  <r>
    <n v="118.3248"/>
    <x v="71"/>
    <n v="1014034"/>
    <n v="1114"/>
    <x v="4"/>
    <n v="152.67599999999999"/>
    <n v="-0.22499410516387641"/>
    <m/>
    <x v="10"/>
    <x v="10"/>
    <m/>
    <x v="12"/>
    <m/>
    <m/>
    <m/>
  </r>
  <r>
    <n v="118.3248"/>
    <x v="227"/>
    <n v="1006502"/>
    <n v="1607"/>
    <x v="0"/>
    <n v="204.83199999999999"/>
    <n v="-0.42233244805499143"/>
    <m/>
    <x v="10"/>
    <x v="10"/>
    <m/>
    <x v="12"/>
    <m/>
    <m/>
    <m/>
  </r>
  <r>
    <n v="118.3248"/>
    <x v="349"/>
    <n v="1008494"/>
    <n v="2177"/>
    <x v="9"/>
    <n v="91.063999999999993"/>
    <n v="0.29935869278749017"/>
    <m/>
    <x v="10"/>
    <x v="10"/>
    <m/>
    <x v="12"/>
    <m/>
    <m/>
    <m/>
  </r>
  <r>
    <n v="118.3248"/>
    <x v="204"/>
    <n v="1012223"/>
    <n v="2547"/>
    <x v="9"/>
    <n v="163.916"/>
    <n v="-0.27813758266429145"/>
    <m/>
    <x v="10"/>
    <x v="10"/>
    <m/>
    <x v="12"/>
    <m/>
    <m/>
    <m/>
  </r>
  <r>
    <n v="118.40608"/>
    <x v="98"/>
    <n v="1002130"/>
    <n v="2130"/>
    <x v="6"/>
    <n v="126.928"/>
    <n v="-6.7139795789739026E-2"/>
    <m/>
    <x v="10"/>
    <x v="10"/>
    <m/>
    <x v="12"/>
    <m/>
    <m/>
    <m/>
  </r>
  <r>
    <n v="118.4092"/>
    <x v="299"/>
    <n v="1003112"/>
    <n v="96"/>
    <x v="4"/>
    <n v="225.136"/>
    <n v="-0.47405479354701158"/>
    <m/>
    <x v="10"/>
    <x v="10"/>
    <m/>
    <x v="12"/>
    <m/>
    <m/>
    <m/>
  </r>
  <r>
    <n v="118.53919999999999"/>
    <x v="323"/>
    <n v="1002517"/>
    <n v="2517"/>
    <x v="2"/>
    <n v="174.55359999999999"/>
    <n v="-0.32090085795996187"/>
    <m/>
    <x v="10"/>
    <x v="10"/>
    <m/>
    <x v="12"/>
    <m/>
    <m/>
    <m/>
  </r>
  <r>
    <n v="118.67959999999999"/>
    <x v="150"/>
    <n v="1003932"/>
    <n v="1506"/>
    <x v="0"/>
    <n v="245.84639999999999"/>
    <n v="-0.51726118421908962"/>
    <m/>
    <x v="10"/>
    <x v="10"/>
    <m/>
    <x v="12"/>
    <m/>
    <m/>
    <m/>
  </r>
  <r>
    <n v="118.773"/>
    <x v="243"/>
    <n v="1017800"/>
    <n v="1736"/>
    <x v="2"/>
    <n v="0.77200000000000002"/>
    <n v="152.85103626943004"/>
    <m/>
    <x v="10"/>
    <x v="10"/>
    <m/>
    <x v="12"/>
    <m/>
    <m/>
    <m/>
  </r>
  <r>
    <n v="118.773"/>
    <x v="209"/>
    <n v="1015415"/>
    <n v="1419"/>
    <x v="7"/>
    <n v="5.9720000000000004"/>
    <n v="18.888312123241793"/>
    <m/>
    <x v="10"/>
    <x v="10"/>
    <m/>
    <x v="12"/>
    <m/>
    <m/>
    <m/>
  </r>
  <r>
    <n v="118.773"/>
    <x v="107"/>
    <n v="1018911"/>
    <n v="2709"/>
    <x v="2"/>
    <n v="11.592000000000001"/>
    <n v="9.2461180124223592"/>
    <m/>
    <x v="10"/>
    <x v="10"/>
    <m/>
    <x v="12"/>
    <m/>
    <m/>
    <m/>
  </r>
  <r>
    <n v="118.773"/>
    <x v="185"/>
    <n v="1012022"/>
    <n v="370"/>
    <x v="5"/>
    <n v="17.212"/>
    <n v="5.9005926098071111"/>
    <m/>
    <x v="10"/>
    <x v="10"/>
    <m/>
    <x v="12"/>
    <m/>
    <m/>
    <m/>
  </r>
  <r>
    <n v="118.773"/>
    <x v="264"/>
    <n v="1011422"/>
    <n v="1900"/>
    <x v="2"/>
    <n v="22.128"/>
    <n v="4.3675433839479387"/>
    <m/>
    <x v="10"/>
    <x v="10"/>
    <m/>
    <x v="12"/>
    <m/>
    <m/>
    <m/>
  </r>
  <r>
    <n v="118.773"/>
    <x v="257"/>
    <n v="1012279"/>
    <n v="636"/>
    <x v="1"/>
    <n v="28.452000000000002"/>
    <n v="3.1745044285111765"/>
    <m/>
    <x v="10"/>
    <x v="10"/>
    <m/>
    <x v="12"/>
    <m/>
    <m/>
    <m/>
  </r>
  <r>
    <n v="118.773"/>
    <x v="109"/>
    <n v="1014947"/>
    <n v="761"/>
    <x v="8"/>
    <n v="28.872"/>
    <n v="3.1137780548628426"/>
    <m/>
    <x v="10"/>
    <x v="10"/>
    <m/>
    <x v="12"/>
    <m/>
    <m/>
    <m/>
  </r>
  <r>
    <n v="118.773"/>
    <x v="331"/>
    <n v="1019572"/>
    <n v="2165"/>
    <x v="4"/>
    <n v="31.824000000000002"/>
    <n v="2.7321832579185519"/>
    <m/>
    <x v="10"/>
    <x v="10"/>
    <m/>
    <x v="12"/>
    <m/>
    <m/>
    <m/>
  </r>
  <r>
    <n v="118.773"/>
    <x v="200"/>
    <n v="1013363"/>
    <n v="2090"/>
    <x v="6"/>
    <n v="32.244"/>
    <n v="2.6835690360997395"/>
    <m/>
    <x v="10"/>
    <x v="10"/>
    <m/>
    <x v="12"/>
    <m/>
    <m/>
    <m/>
  </r>
  <r>
    <n v="118.773"/>
    <x v="150"/>
    <n v="1006718"/>
    <n v="1927"/>
    <x v="7"/>
    <n v="32.332000000000001"/>
    <n v="2.6735432388964493"/>
    <m/>
    <x v="10"/>
    <x v="10"/>
    <m/>
    <x v="12"/>
    <m/>
    <m/>
    <m/>
  </r>
  <r>
    <n v="118.773"/>
    <x v="83"/>
    <n v="1014372"/>
    <n v="244"/>
    <x v="3"/>
    <n v="33.368000000000002"/>
    <n v="2.5594881323423637"/>
    <m/>
    <x v="10"/>
    <x v="10"/>
    <m/>
    <x v="12"/>
    <m/>
    <m/>
    <m/>
  </r>
  <r>
    <n v="118.773"/>
    <x v="242"/>
    <n v="1016441"/>
    <n v="2808"/>
    <x v="4"/>
    <n v="34.491999999999997"/>
    <n v="2.4434941435695237"/>
    <m/>
    <x v="10"/>
    <x v="10"/>
    <m/>
    <x v="12"/>
    <m/>
    <m/>
    <m/>
  </r>
  <r>
    <n v="118.773"/>
    <x v="171"/>
    <n v="1019928"/>
    <n v="1723"/>
    <x v="5"/>
    <n v="45.731999999999999"/>
    <n v="1.5971529782209393"/>
    <m/>
    <x v="10"/>
    <x v="10"/>
    <m/>
    <x v="12"/>
    <m/>
    <m/>
    <m/>
  </r>
  <r>
    <n v="118.773"/>
    <x v="29"/>
    <n v="1008405"/>
    <n v="1576"/>
    <x v="6"/>
    <n v="46.756"/>
    <n v="1.540272906151082"/>
    <m/>
    <x v="10"/>
    <x v="10"/>
    <m/>
    <x v="12"/>
    <m/>
    <m/>
    <m/>
  </r>
  <r>
    <n v="118.773"/>
    <x v="350"/>
    <n v="1014063"/>
    <n v="2205"/>
    <x v="0"/>
    <n v="53.6"/>
    <n v="1.2159141791044776"/>
    <m/>
    <x v="10"/>
    <x v="10"/>
    <m/>
    <x v="12"/>
    <m/>
    <m/>
    <m/>
  </r>
  <r>
    <n v="118.773"/>
    <x v="331"/>
    <n v="1008909"/>
    <n v="422"/>
    <x v="0"/>
    <n v="59.752000000000002"/>
    <n v="0.98776609987950181"/>
    <m/>
    <x v="10"/>
    <x v="10"/>
    <m/>
    <x v="12"/>
    <m/>
    <m/>
    <m/>
  </r>
  <r>
    <n v="118.773"/>
    <x v="154"/>
    <n v="1018852"/>
    <n v="518"/>
    <x v="5"/>
    <n v="64.42"/>
    <n v="0.84372865569698841"/>
    <m/>
    <x v="10"/>
    <x v="10"/>
    <m/>
    <x v="12"/>
    <m/>
    <m/>
    <m/>
  </r>
  <r>
    <n v="118.773"/>
    <x v="226"/>
    <n v="1015472"/>
    <n v="2194"/>
    <x v="6"/>
    <n v="67.792000000000002"/>
    <n v="0.75202088742034445"/>
    <m/>
    <x v="10"/>
    <x v="10"/>
    <m/>
    <x v="12"/>
    <m/>
    <m/>
    <m/>
  </r>
  <r>
    <n v="118.773"/>
    <x v="20"/>
    <n v="1019047"/>
    <n v="1858"/>
    <x v="1"/>
    <n v="75.66"/>
    <n v="0.56982553528945279"/>
    <m/>
    <x v="10"/>
    <x v="10"/>
    <m/>
    <x v="12"/>
    <m/>
    <m/>
    <m/>
  </r>
  <r>
    <n v="118.773"/>
    <x v="82"/>
    <n v="1018186"/>
    <n v="2527"/>
    <x v="5"/>
    <n v="78.328000000000003"/>
    <n v="0.51635430497395551"/>
    <m/>
    <x v="10"/>
    <x v="10"/>
    <m/>
    <x v="12"/>
    <m/>
    <m/>
    <m/>
  </r>
  <r>
    <n v="118.773"/>
    <x v="330"/>
    <n v="1014534"/>
    <n v="2510"/>
    <x v="7"/>
    <n v="79.031999999999996"/>
    <n v="0.50284694807166719"/>
    <m/>
    <x v="10"/>
    <x v="10"/>
    <m/>
    <x v="12"/>
    <m/>
    <m/>
    <m/>
  </r>
  <r>
    <n v="118.773"/>
    <x v="86"/>
    <n v="1015425"/>
    <n v="1522"/>
    <x v="0"/>
    <n v="104.884"/>
    <n v="0.13242248579382934"/>
    <m/>
    <x v="10"/>
    <x v="10"/>
    <m/>
    <x v="12"/>
    <m/>
    <m/>
    <m/>
  </r>
  <r>
    <n v="118.773"/>
    <x v="5"/>
    <n v="1008070"/>
    <n v="1852"/>
    <x v="5"/>
    <n v="113.64400000000001"/>
    <n v="4.5132167118369558E-2"/>
    <m/>
    <x v="10"/>
    <x v="10"/>
    <m/>
    <x v="12"/>
    <m/>
    <m/>
    <m/>
  </r>
  <r>
    <n v="118.773"/>
    <x v="202"/>
    <n v="1017326"/>
    <n v="2533"/>
    <x v="7"/>
    <n v="123.992"/>
    <n v="-4.2091425253242207E-2"/>
    <m/>
    <x v="10"/>
    <x v="10"/>
    <m/>
    <x v="12"/>
    <m/>
    <m/>
    <m/>
  </r>
  <r>
    <n v="118.773"/>
    <x v="102"/>
    <n v="1017888"/>
    <n v="1996"/>
    <x v="4"/>
    <n v="153.21600000000001"/>
    <n v="-0.22480028195488727"/>
    <m/>
    <x v="10"/>
    <x v="10"/>
    <m/>
    <x v="12"/>
    <m/>
    <m/>
    <m/>
  </r>
  <r>
    <n v="118.773"/>
    <x v="15"/>
    <n v="1016074"/>
    <n v="714"/>
    <x v="4"/>
    <n v="158.83600000000001"/>
    <n v="-0.25222871389357587"/>
    <m/>
    <x v="10"/>
    <x v="10"/>
    <m/>
    <x v="12"/>
    <m/>
    <m/>
    <m/>
  </r>
  <r>
    <n v="118.79712000000001"/>
    <x v="101"/>
    <n v="1001578"/>
    <n v="1578"/>
    <x v="0"/>
    <n v="75.123199999999997"/>
    <n v="0.58136394615777831"/>
    <m/>
    <x v="10"/>
    <x v="10"/>
    <m/>
    <x v="12"/>
    <m/>
    <m/>
    <m/>
  </r>
  <r>
    <n v="118.9084"/>
    <x v="164"/>
    <n v="1004220"/>
    <n v="1621"/>
    <x v="6"/>
    <n v="142.4"/>
    <n v="-0.16496910112359553"/>
    <m/>
    <x v="10"/>
    <x v="10"/>
    <m/>
    <x v="12"/>
    <m/>
    <m/>
    <m/>
  </r>
  <r>
    <n v="119.01344"/>
    <x v="225"/>
    <n v="1001521"/>
    <n v="1521"/>
    <x v="7"/>
    <n v="5.4178559999999996"/>
    <n v="20.9668887471354"/>
    <m/>
    <x v="10"/>
    <x v="10"/>
    <m/>
    <x v="12"/>
    <m/>
    <m/>
    <m/>
  </r>
  <r>
    <n v="119.0176"/>
    <x v="291"/>
    <n v="1002222"/>
    <n v="2222"/>
    <x v="1"/>
    <n v="20.700800000000001"/>
    <n v="4.7494203122584633"/>
    <m/>
    <x v="10"/>
    <x v="10"/>
    <m/>
    <x v="12"/>
    <m/>
    <m/>
    <m/>
  </r>
  <r>
    <n v="119.054"/>
    <x v="196"/>
    <n v="1004990"/>
    <n v="736"/>
    <x v="0"/>
    <n v="190.75200000000001"/>
    <n v="-0.37587023989263546"/>
    <m/>
    <x v="10"/>
    <x v="10"/>
    <m/>
    <x v="12"/>
    <m/>
    <m/>
    <m/>
  </r>
  <r>
    <n v="119.1112"/>
    <x v="288"/>
    <n v="1002992"/>
    <n v="2829"/>
    <x v="7"/>
    <n v="406.4"/>
    <n v="-0.70691141732283469"/>
    <m/>
    <x v="10"/>
    <x v="10"/>
    <m/>
    <x v="12"/>
    <m/>
    <m/>
    <m/>
  </r>
  <r>
    <n v="119.1528"/>
    <x v="317"/>
    <n v="1004808"/>
    <n v="1238"/>
    <x v="9"/>
    <n v="173.31200000000001"/>
    <n v="-0.3124953840472674"/>
    <m/>
    <x v="10"/>
    <x v="10"/>
    <m/>
    <x v="12"/>
    <m/>
    <m/>
    <m/>
  </r>
  <r>
    <n v="119.2212"/>
    <x v="197"/>
    <n v="1006222"/>
    <n v="2214"/>
    <x v="9"/>
    <n v="40"/>
    <n v="1.9805299999999999"/>
    <m/>
    <x v="10"/>
    <x v="10"/>
    <m/>
    <x v="12"/>
    <m/>
    <m/>
    <m/>
  </r>
  <r>
    <n v="119.2212"/>
    <x v="60"/>
    <n v="1010076"/>
    <n v="1094"/>
    <x v="3"/>
    <n v="20"/>
    <n v="4.9610599999999998"/>
    <m/>
    <x v="10"/>
    <x v="10"/>
    <m/>
    <x v="12"/>
    <m/>
    <m/>
    <m/>
  </r>
  <r>
    <n v="119.2212"/>
    <x v="14"/>
    <n v="1012777"/>
    <n v="1070"/>
    <x v="5"/>
    <n v="23.835999999999999"/>
    <n v="4.0017284779325388"/>
    <m/>
    <x v="10"/>
    <x v="10"/>
    <m/>
    <x v="12"/>
    <m/>
    <m/>
    <m/>
  </r>
  <r>
    <n v="119.2212"/>
    <x v="87"/>
    <n v="1014226"/>
    <n v="217"/>
    <x v="2"/>
    <n v="30.116"/>
    <n v="2.9587328994554389"/>
    <m/>
    <x v="10"/>
    <x v="10"/>
    <m/>
    <x v="12"/>
    <m/>
    <m/>
    <m/>
  </r>
  <r>
    <n v="119.2212"/>
    <x v="312"/>
    <n v="1008866"/>
    <n v="1152"/>
    <x v="6"/>
    <n v="31.603999999999999"/>
    <n v="2.7723452727502846"/>
    <m/>
    <x v="10"/>
    <x v="10"/>
    <m/>
    <x v="12"/>
    <m/>
    <m/>
    <m/>
  </r>
  <r>
    <n v="119.2212"/>
    <x v="332"/>
    <n v="1010419"/>
    <n v="2445"/>
    <x v="8"/>
    <n v="32.363999999999997"/>
    <n v="2.683759733036708"/>
    <m/>
    <x v="10"/>
    <x v="10"/>
    <m/>
    <x v="12"/>
    <m/>
    <m/>
    <m/>
  </r>
  <r>
    <n v="119.2212"/>
    <x v="245"/>
    <n v="1013555"/>
    <n v="92"/>
    <x v="4"/>
    <n v="35.076000000000001"/>
    <n v="2.3989394457748885"/>
    <m/>
    <x v="10"/>
    <x v="10"/>
    <m/>
    <x v="12"/>
    <m/>
    <m/>
    <m/>
  </r>
  <r>
    <n v="119.2212"/>
    <x v="178"/>
    <n v="1007271"/>
    <n v="300"/>
    <x v="2"/>
    <n v="42.427999999999997"/>
    <n v="1.8099651173753182"/>
    <m/>
    <x v="10"/>
    <x v="10"/>
    <m/>
    <x v="12"/>
    <m/>
    <m/>
    <m/>
  </r>
  <r>
    <n v="119.2212"/>
    <x v="149"/>
    <n v="1017834"/>
    <n v="1289"/>
    <x v="7"/>
    <n v="42.48"/>
    <n v="1.8065254237288135"/>
    <m/>
    <x v="10"/>
    <x v="10"/>
    <m/>
    <x v="12"/>
    <m/>
    <m/>
    <m/>
  </r>
  <r>
    <n v="119.2212"/>
    <x v="299"/>
    <n v="1019030"/>
    <n v="1527"/>
    <x v="2"/>
    <n v="46.316000000000003"/>
    <n v="1.5740823905345882"/>
    <m/>
    <x v="10"/>
    <x v="10"/>
    <m/>
    <x v="12"/>
    <m/>
    <m/>
    <m/>
  </r>
  <r>
    <n v="119.2212"/>
    <x v="117"/>
    <n v="1016753"/>
    <n v="2541"/>
    <x v="0"/>
    <n v="51.936"/>
    <n v="1.2955406654343808"/>
    <m/>
    <x v="10"/>
    <x v="10"/>
    <m/>
    <x v="12"/>
    <m/>
    <m/>
    <m/>
  </r>
  <r>
    <n v="119.2212"/>
    <x v="226"/>
    <n v="1013384"/>
    <n v="411"/>
    <x v="6"/>
    <n v="68.331999999999994"/>
    <n v="0.74473453140549095"/>
    <m/>
    <x v="10"/>
    <x v="10"/>
    <m/>
    <x v="12"/>
    <m/>
    <m/>
    <m/>
  </r>
  <r>
    <n v="119.2212"/>
    <x v="333"/>
    <n v="1016766"/>
    <n v="657"/>
    <x v="5"/>
    <n v="72.828000000000003"/>
    <n v="0.63702422145328708"/>
    <m/>
    <x v="10"/>
    <x v="10"/>
    <m/>
    <x v="12"/>
    <m/>
    <m/>
    <m/>
  </r>
  <r>
    <n v="119.2212"/>
    <x v="183"/>
    <n v="1009938"/>
    <n v="2440"/>
    <x v="6"/>
    <n v="75.075999999999993"/>
    <n v="0.58800681975598068"/>
    <m/>
    <x v="10"/>
    <x v="10"/>
    <m/>
    <x v="12"/>
    <m/>
    <m/>
    <m/>
  </r>
  <r>
    <n v="119.2212"/>
    <x v="329"/>
    <n v="1019643"/>
    <n v="686"/>
    <x v="4"/>
    <n v="77.787999999999997"/>
    <n v="0.53264256697691159"/>
    <m/>
    <x v="10"/>
    <x v="10"/>
    <m/>
    <x v="12"/>
    <m/>
    <m/>
    <m/>
  </r>
  <r>
    <n v="119.2212"/>
    <x v="279"/>
    <n v="1016668"/>
    <n v="2763"/>
    <x v="1"/>
    <n v="112.16800000000001"/>
    <n v="6.2880678981527618E-2"/>
    <m/>
    <x v="10"/>
    <x v="10"/>
    <m/>
    <x v="12"/>
    <m/>
    <m/>
    <m/>
  </r>
  <r>
    <n v="119.2212"/>
    <x v="304"/>
    <n v="1009484"/>
    <n v="1629"/>
    <x v="5"/>
    <n v="113.292"/>
    <n v="5.2335557673975165E-2"/>
    <m/>
    <x v="10"/>
    <x v="10"/>
    <m/>
    <x v="12"/>
    <m/>
    <m/>
    <m/>
  </r>
  <r>
    <n v="119.2212"/>
    <x v="225"/>
    <n v="1014405"/>
    <n v="1346"/>
    <x v="5"/>
    <n v="116.664"/>
    <n v="2.1919358156757822E-2"/>
    <m/>
    <x v="10"/>
    <x v="10"/>
    <m/>
    <x v="12"/>
    <m/>
    <m/>
    <m/>
  </r>
  <r>
    <n v="119.2212"/>
    <x v="362"/>
    <n v="1014737"/>
    <n v="1861"/>
    <x v="8"/>
    <n v="116.664"/>
    <n v="2.1919358156757822E-2"/>
    <m/>
    <x v="10"/>
    <x v="10"/>
    <m/>
    <x v="12"/>
    <m/>
    <m/>
    <m/>
  </r>
  <r>
    <n v="119.2212"/>
    <x v="47"/>
    <n v="1010263"/>
    <n v="733"/>
    <x v="7"/>
    <n v="118.91200000000001"/>
    <n v="2.6002421959094952E-3"/>
    <m/>
    <x v="10"/>
    <x v="10"/>
    <m/>
    <x v="12"/>
    <m/>
    <m/>
    <m/>
  </r>
  <r>
    <n v="119.2212"/>
    <x v="201"/>
    <n v="1010146"/>
    <n v="1291"/>
    <x v="3"/>
    <n v="138.02000000000001"/>
    <n v="-0.13620344877553986"/>
    <m/>
    <x v="10"/>
    <x v="10"/>
    <m/>
    <x v="12"/>
    <m/>
    <m/>
    <m/>
  </r>
  <r>
    <n v="119.2212"/>
    <x v="135"/>
    <n v="1016476"/>
    <n v="1796"/>
    <x v="4"/>
    <n v="140.268"/>
    <n v="-0.15004705278466937"/>
    <m/>
    <x v="10"/>
    <x v="10"/>
    <m/>
    <x v="12"/>
    <m/>
    <m/>
    <m/>
  </r>
  <r>
    <n v="119.2212"/>
    <x v="92"/>
    <n v="1017571"/>
    <n v="4"/>
    <x v="6"/>
    <n v="149.26"/>
    <n v="-0.20125150743668763"/>
    <m/>
    <x v="10"/>
    <x v="10"/>
    <m/>
    <x v="12"/>
    <m/>
    <m/>
    <m/>
  </r>
  <r>
    <n v="119.2212"/>
    <x v="268"/>
    <n v="1008089"/>
    <n v="849"/>
    <x v="5"/>
    <n v="159.804"/>
    <n v="-0.25395359315161076"/>
    <m/>
    <x v="10"/>
    <x v="10"/>
    <m/>
    <x v="12"/>
    <m/>
    <m/>
    <m/>
  </r>
  <r>
    <n v="119.2672"/>
    <x v="340"/>
    <n v="1002896"/>
    <n v="2820"/>
    <x v="4"/>
    <n v="187.4016"/>
    <n v="-0.36357427044379559"/>
    <m/>
    <x v="10"/>
    <x v="10"/>
    <m/>
    <x v="12"/>
    <m/>
    <m/>
    <m/>
  </r>
  <r>
    <n v="119.28279999999999"/>
    <x v="202"/>
    <n v="1005247"/>
    <n v="2128"/>
    <x v="6"/>
    <n v="72.460800000000006"/>
    <n v="0.64617006712594927"/>
    <m/>
    <x v="10"/>
    <x v="10"/>
    <m/>
    <x v="12"/>
    <m/>
    <m/>
    <m/>
  </r>
  <r>
    <n v="119.31296"/>
    <x v="58"/>
    <n v="1001435"/>
    <n v="1435"/>
    <x v="0"/>
    <n v="335.0256"/>
    <n v="-0.64386912522505746"/>
    <m/>
    <x v="10"/>
    <x v="10"/>
    <m/>
    <x v="12"/>
    <m/>
    <m/>
    <m/>
  </r>
  <r>
    <n v="119.496"/>
    <x v="234"/>
    <n v="1003045"/>
    <n v="2142"/>
    <x v="0"/>
    <n v="60.304000000000002"/>
    <n v="0.98156009551605183"/>
    <m/>
    <x v="10"/>
    <x v="10"/>
    <m/>
    <x v="12"/>
    <m/>
    <m/>
    <m/>
  </r>
  <r>
    <n v="119.5532"/>
    <x v="74"/>
    <n v="1003845"/>
    <n v="573"/>
    <x v="7"/>
    <n v="171.84"/>
    <n v="-0.30427607076350094"/>
    <m/>
    <x v="10"/>
    <x v="10"/>
    <m/>
    <x v="12"/>
    <m/>
    <m/>
    <m/>
  </r>
  <r>
    <n v="119.5688"/>
    <x v="337"/>
    <n v="1003003"/>
    <n v="2773"/>
    <x v="7"/>
    <n v="422.39679999999998"/>
    <n v="-0.71692777975590716"/>
    <m/>
    <x v="10"/>
    <x v="10"/>
    <m/>
    <x v="12"/>
    <m/>
    <m/>
    <m/>
  </r>
  <r>
    <n v="119.6694"/>
    <x v="250"/>
    <n v="1015764"/>
    <n v="395"/>
    <x v="6"/>
    <n v="1.4319999999999999"/>
    <n v="82.56801675977654"/>
    <m/>
    <x v="10"/>
    <x v="10"/>
    <m/>
    <x v="12"/>
    <m/>
    <m/>
    <m/>
  </r>
  <r>
    <n v="119.6694"/>
    <x v="171"/>
    <n v="1018182"/>
    <n v="1104"/>
    <x v="3"/>
    <n v="11.548"/>
    <n v="9.362781434014547"/>
    <m/>
    <x v="10"/>
    <x v="10"/>
    <m/>
    <x v="12"/>
    <m/>
    <m/>
    <m/>
  </r>
  <r>
    <n v="119.6694"/>
    <x v="140"/>
    <n v="1008920"/>
    <n v="642"/>
    <x v="1"/>
    <n v="43.636000000000003"/>
    <n v="1.7424466037216977"/>
    <m/>
    <x v="10"/>
    <x v="10"/>
    <m/>
    <x v="12"/>
    <m/>
    <m/>
    <m/>
  </r>
  <r>
    <n v="119.6694"/>
    <x v="310"/>
    <n v="1010908"/>
    <n v="2025"/>
    <x v="2"/>
    <n v="46.392000000000003"/>
    <n v="1.5795266425245731"/>
    <m/>
    <x v="10"/>
    <x v="10"/>
    <m/>
    <x v="12"/>
    <m/>
    <m/>
    <m/>
  </r>
  <r>
    <n v="119.6694"/>
    <x v="2"/>
    <n v="1008211"/>
    <n v="1111"/>
    <x v="2"/>
    <n v="47.828000000000003"/>
    <n v="1.5020782805051431"/>
    <m/>
    <x v="10"/>
    <x v="10"/>
    <m/>
    <x v="12"/>
    <m/>
    <m/>
    <m/>
  </r>
  <r>
    <n v="119.6694"/>
    <x v="12"/>
    <n v="1012016"/>
    <n v="2220"/>
    <x v="3"/>
    <n v="49.764000000000003"/>
    <n v="1.4047383650831924"/>
    <m/>
    <x v="10"/>
    <x v="10"/>
    <m/>
    <x v="12"/>
    <m/>
    <m/>
    <m/>
  </r>
  <r>
    <n v="119.6694"/>
    <x v="169"/>
    <n v="1014408"/>
    <n v="1389"/>
    <x v="7"/>
    <n v="49.764000000000003"/>
    <n v="1.4047383650831924"/>
    <m/>
    <x v="10"/>
    <x v="10"/>
    <m/>
    <x v="12"/>
    <m/>
    <m/>
    <m/>
  </r>
  <r>
    <n v="119.6694"/>
    <x v="7"/>
    <n v="1019858"/>
    <n v="2218"/>
    <x v="2"/>
    <n v="50.887999999999998"/>
    <n v="1.3516231724571608"/>
    <m/>
    <x v="10"/>
    <x v="10"/>
    <m/>
    <x v="12"/>
    <m/>
    <m/>
    <m/>
  </r>
  <r>
    <n v="119.6694"/>
    <x v="311"/>
    <n v="1011792"/>
    <n v="1191"/>
    <x v="4"/>
    <n v="68.872"/>
    <n v="0.73756243466140081"/>
    <m/>
    <x v="10"/>
    <x v="10"/>
    <m/>
    <x v="12"/>
    <m/>
    <m/>
    <m/>
  </r>
  <r>
    <n v="119.6694"/>
    <x v="252"/>
    <n v="1015323"/>
    <n v="1652"/>
    <x v="2"/>
    <n v="74.492000000000004"/>
    <n v="0.60647317832787395"/>
    <m/>
    <x v="10"/>
    <x v="10"/>
    <m/>
    <x v="12"/>
    <m/>
    <m/>
    <m/>
  </r>
  <r>
    <n v="119.6694"/>
    <x v="192"/>
    <n v="1014332"/>
    <n v="1554"/>
    <x v="1"/>
    <n v="75.616"/>
    <n v="0.58259363097757089"/>
    <m/>
    <x v="10"/>
    <x v="10"/>
    <m/>
    <x v="12"/>
    <m/>
    <m/>
    <m/>
  </r>
  <r>
    <n v="119.6694"/>
    <x v="358"/>
    <n v="1018236"/>
    <n v="214"/>
    <x v="3"/>
    <n v="75.616"/>
    <n v="0.58259363097757089"/>
    <m/>
    <x v="10"/>
    <x v="10"/>
    <m/>
    <x v="12"/>
    <m/>
    <m/>
    <m/>
  </r>
  <r>
    <n v="119.6694"/>
    <x v="199"/>
    <n v="1019060"/>
    <n v="2389"/>
    <x v="2"/>
    <n v="77.864000000000004"/>
    <n v="0.53690280489057829"/>
    <m/>
    <x v="10"/>
    <x v="10"/>
    <m/>
    <x v="12"/>
    <m/>
    <m/>
    <m/>
  </r>
  <r>
    <n v="119.6694"/>
    <x v="249"/>
    <n v="1018040"/>
    <n v="32"/>
    <x v="2"/>
    <n v="89.103999999999999"/>
    <n v="0.34303061590949896"/>
    <m/>
    <x v="10"/>
    <x v="10"/>
    <m/>
    <x v="12"/>
    <m/>
    <m/>
    <m/>
  </r>
  <r>
    <n v="119.6694"/>
    <x v="128"/>
    <n v="1013914"/>
    <n v="2800"/>
    <x v="1"/>
    <n v="92.475999999999999"/>
    <n v="0.29405899909165617"/>
    <m/>
    <x v="10"/>
    <x v="10"/>
    <m/>
    <x v="12"/>
    <m/>
    <m/>
    <m/>
  </r>
  <r>
    <n v="119.6694"/>
    <x v="105"/>
    <n v="1013987"/>
    <n v="545"/>
    <x v="5"/>
    <n v="99.22"/>
    <n v="0.20610159242088286"/>
    <m/>
    <x v="10"/>
    <x v="10"/>
    <m/>
    <x v="12"/>
    <m/>
    <m/>
    <m/>
  </r>
  <r>
    <n v="119.6694"/>
    <x v="310"/>
    <n v="1012540"/>
    <n v="1579"/>
    <x v="4"/>
    <n v="102.592"/>
    <n v="0.16645937305053024"/>
    <m/>
    <x v="10"/>
    <x v="10"/>
    <m/>
    <x v="12"/>
    <m/>
    <m/>
    <m/>
  </r>
  <r>
    <n v="119.6694"/>
    <x v="24"/>
    <n v="1017872"/>
    <n v="2640"/>
    <x v="5"/>
    <n v="111.584"/>
    <n v="7.246020934901054E-2"/>
    <m/>
    <x v="10"/>
    <x v="10"/>
    <m/>
    <x v="12"/>
    <m/>
    <m/>
    <m/>
  </r>
  <r>
    <n v="119.6694"/>
    <x v="39"/>
    <n v="1019840"/>
    <n v="1808"/>
    <x v="1"/>
    <n v="126.196"/>
    <n v="-5.1717962534470203E-2"/>
    <m/>
    <x v="10"/>
    <x v="10"/>
    <m/>
    <x v="12"/>
    <m/>
    <m/>
    <m/>
  </r>
  <r>
    <n v="119.6694"/>
    <x v="96"/>
    <n v="1016370"/>
    <n v="1938"/>
    <x v="1"/>
    <n v="137.43600000000001"/>
    <n v="-0.12927180651357731"/>
    <m/>
    <x v="10"/>
    <x v="10"/>
    <m/>
    <x v="12"/>
    <m/>
    <m/>
    <m/>
  </r>
  <r>
    <n v="119.6694"/>
    <x v="29"/>
    <n v="1013311"/>
    <n v="2136"/>
    <x v="6"/>
    <n v="155.41999999999999"/>
    <n v="-0.23002573671342166"/>
    <m/>
    <x v="10"/>
    <x v="10"/>
    <m/>
    <x v="12"/>
    <m/>
    <m/>
    <m/>
  </r>
  <r>
    <n v="119.6694"/>
    <x v="59"/>
    <n v="1012195"/>
    <n v="2480"/>
    <x v="6"/>
    <n v="166.66"/>
    <n v="-0.28195487819512782"/>
    <m/>
    <x v="10"/>
    <x v="10"/>
    <m/>
    <x v="12"/>
    <m/>
    <m/>
    <m/>
  </r>
  <r>
    <n v="119.75904"/>
    <x v="26"/>
    <n v="1011445"/>
    <n v="31"/>
    <x v="9"/>
    <n v="17.276"/>
    <n v="5.9321046538550597"/>
    <m/>
    <x v="10"/>
    <x v="10"/>
    <m/>
    <x v="12"/>
    <m/>
    <m/>
    <m/>
  </r>
  <r>
    <n v="119.75904"/>
    <x v="137"/>
    <n v="1007068"/>
    <n v="1456"/>
    <x v="9"/>
    <n v="45.851999999999997"/>
    <n v="1.6118607694320859"/>
    <m/>
    <x v="10"/>
    <x v="10"/>
    <m/>
    <x v="12"/>
    <m/>
    <m/>
    <m/>
  </r>
  <r>
    <n v="119.75904"/>
    <x v="216"/>
    <n v="1013496"/>
    <n v="2724"/>
    <x v="9"/>
    <n v="49.872"/>
    <n v="1.4013282001924927"/>
    <m/>
    <x v="10"/>
    <x v="10"/>
    <m/>
    <x v="12"/>
    <m/>
    <m/>
    <m/>
  </r>
  <r>
    <n v="119.75904"/>
    <x v="223"/>
    <n v="1012442"/>
    <n v="907"/>
    <x v="9"/>
    <n v="106.072"/>
    <n v="0.12903537220001504"/>
    <m/>
    <x v="10"/>
    <x v="10"/>
    <m/>
    <x v="12"/>
    <m/>
    <m/>
    <m/>
  </r>
  <r>
    <n v="119.782"/>
    <x v="223"/>
    <n v="1002824"/>
    <n v="2824"/>
    <x v="9"/>
    <n v="290.9024"/>
    <n v="-0.58823990451780395"/>
    <m/>
    <x v="10"/>
    <x v="10"/>
    <m/>
    <x v="12"/>
    <m/>
    <m/>
    <m/>
  </r>
  <r>
    <n v="119.8288"/>
    <x v="177"/>
    <n v="1003879"/>
    <n v="2346"/>
    <x v="1"/>
    <n v="157.5136"/>
    <n v="-0.23924791256120104"/>
    <m/>
    <x v="10"/>
    <x v="10"/>
    <m/>
    <x v="12"/>
    <m/>
    <m/>
    <m/>
  </r>
  <r>
    <n v="119.8548"/>
    <x v="61"/>
    <n v="1002330"/>
    <n v="2330"/>
    <x v="3"/>
    <n v="245.9136"/>
    <n v="-0.51261418644597123"/>
    <m/>
    <x v="10"/>
    <x v="10"/>
    <m/>
    <x v="12"/>
    <m/>
    <m/>
    <m/>
  </r>
  <r>
    <n v="120.01184000000001"/>
    <x v="177"/>
    <n v="1002134"/>
    <n v="2134"/>
    <x v="9"/>
    <n v="277.66079999999999"/>
    <n v="-0.567775357558575"/>
    <m/>
    <x v="10"/>
    <x v="10"/>
    <m/>
    <x v="12"/>
    <m/>
    <m/>
    <m/>
  </r>
  <r>
    <n v="120.1176"/>
    <x v="351"/>
    <n v="1005969"/>
    <n v="773"/>
    <x v="6"/>
    <n v="0.83599999999999997"/>
    <n v="142.68133971291866"/>
    <m/>
    <x v="10"/>
    <x v="10"/>
    <m/>
    <x v="12"/>
    <m/>
    <m/>
    <m/>
  </r>
  <r>
    <n v="120.1176"/>
    <x v="177"/>
    <n v="1018355"/>
    <n v="2845"/>
    <x v="0"/>
    <n v="0.84799999999999998"/>
    <n v="140.64811320754717"/>
    <m/>
    <x v="10"/>
    <x v="10"/>
    <m/>
    <x v="12"/>
    <m/>
    <m/>
    <m/>
  </r>
  <r>
    <n v="120.1176"/>
    <x v="138"/>
    <n v="1014220"/>
    <n v="1035"/>
    <x v="5"/>
    <n v="4.7720000000000002"/>
    <n v="24.171332774518017"/>
    <m/>
    <x v="10"/>
    <x v="10"/>
    <m/>
    <x v="12"/>
    <m/>
    <m/>
    <m/>
  </r>
  <r>
    <n v="120.1176"/>
    <x v="159"/>
    <n v="1017589"/>
    <n v="2010"/>
    <x v="8"/>
    <n v="5.8959999999999999"/>
    <n v="19.372727272727271"/>
    <m/>
    <x v="10"/>
    <x v="10"/>
    <m/>
    <x v="12"/>
    <m/>
    <m/>
    <m/>
  </r>
  <r>
    <n v="120.1176"/>
    <x v="20"/>
    <n v="1017655"/>
    <n v="1469"/>
    <x v="3"/>
    <n v="6.468"/>
    <n v="17.571057513914656"/>
    <m/>
    <x v="10"/>
    <x v="10"/>
    <m/>
    <x v="12"/>
    <m/>
    <m/>
    <m/>
  </r>
  <r>
    <n v="120.1176"/>
    <x v="81"/>
    <n v="1015712"/>
    <n v="8"/>
    <x v="0"/>
    <n v="7.5919999999999996"/>
    <n v="14.821601685985248"/>
    <m/>
    <x v="10"/>
    <x v="10"/>
    <m/>
    <x v="12"/>
    <m/>
    <m/>
    <m/>
  </r>
  <r>
    <n v="120.1176"/>
    <x v="176"/>
    <n v="1018953"/>
    <n v="1206"/>
    <x v="6"/>
    <n v="14.888"/>
    <n v="7.0680816765180001"/>
    <m/>
    <x v="10"/>
    <x v="10"/>
    <m/>
    <x v="12"/>
    <m/>
    <m/>
    <m/>
  </r>
  <r>
    <n v="120.1176"/>
    <x v="230"/>
    <n v="1015098"/>
    <n v="1025"/>
    <x v="4"/>
    <n v="21.632000000000001"/>
    <n v="4.5527736686390528"/>
    <m/>
    <x v="10"/>
    <x v="10"/>
    <m/>
    <x v="12"/>
    <m/>
    <m/>
    <m/>
  </r>
  <r>
    <n v="120.1176"/>
    <x v="246"/>
    <n v="1013581"/>
    <n v="1804"/>
    <x v="4"/>
    <n v="29.5"/>
    <n v="3.0717830508474573"/>
    <m/>
    <x v="10"/>
    <x v="10"/>
    <m/>
    <x v="12"/>
    <m/>
    <m/>
    <m/>
  </r>
  <r>
    <n v="120.1176"/>
    <x v="9"/>
    <n v="1010207"/>
    <n v="1310"/>
    <x v="6"/>
    <n v="32.32"/>
    <n v="2.7165099009900988"/>
    <m/>
    <x v="10"/>
    <x v="10"/>
    <m/>
    <x v="12"/>
    <m/>
    <m/>
    <m/>
  </r>
  <r>
    <n v="120.1176"/>
    <x v="279"/>
    <n v="1012561"/>
    <n v="1654"/>
    <x v="4"/>
    <n v="39.616"/>
    <n v="2.0320476575121162"/>
    <m/>
    <x v="10"/>
    <x v="10"/>
    <m/>
    <x v="12"/>
    <m/>
    <m/>
    <m/>
  </r>
  <r>
    <n v="120.1176"/>
    <x v="82"/>
    <n v="1018270"/>
    <n v="1376"/>
    <x v="4"/>
    <n v="50.856000000000002"/>
    <n v="1.3619159981123168"/>
    <m/>
    <x v="10"/>
    <x v="10"/>
    <m/>
    <x v="12"/>
    <m/>
    <m/>
    <m/>
  </r>
  <r>
    <n v="120.1176"/>
    <x v="359"/>
    <n v="1007332"/>
    <n v="2656"/>
    <x v="7"/>
    <n v="58.612000000000002"/>
    <n v="1.0493687299529106"/>
    <m/>
    <x v="10"/>
    <x v="10"/>
    <m/>
    <x v="12"/>
    <m/>
    <m/>
    <m/>
  </r>
  <r>
    <n v="120.1176"/>
    <x v="63"/>
    <n v="1007567"/>
    <n v="2036"/>
    <x v="4"/>
    <n v="82.703999999999994"/>
    <n v="0.45237957051654099"/>
    <m/>
    <x v="10"/>
    <x v="10"/>
    <m/>
    <x v="12"/>
    <m/>
    <m/>
    <m/>
  </r>
  <r>
    <n v="120.1176"/>
    <x v="73"/>
    <n v="1009495"/>
    <n v="822"/>
    <x v="7"/>
    <n v="90.768000000000001"/>
    <n v="0.32334743521946052"/>
    <m/>
    <x v="10"/>
    <x v="10"/>
    <m/>
    <x v="12"/>
    <m/>
    <m/>
    <m/>
  </r>
  <r>
    <n v="120.1176"/>
    <x v="248"/>
    <n v="1017101"/>
    <n v="1041"/>
    <x v="7"/>
    <n v="112.124"/>
    <n v="7.1292497591951776E-2"/>
    <m/>
    <x v="10"/>
    <x v="10"/>
    <m/>
    <x v="12"/>
    <m/>
    <m/>
    <m/>
  </r>
  <r>
    <n v="120.1176"/>
    <x v="248"/>
    <n v="1006921"/>
    <n v="1176"/>
    <x v="4"/>
    <n v="133.58799999999999"/>
    <n v="-0.1008354043776387"/>
    <m/>
    <x v="10"/>
    <x v="10"/>
    <m/>
    <x v="12"/>
    <m/>
    <m/>
    <m/>
  </r>
  <r>
    <n v="120.1176"/>
    <x v="153"/>
    <n v="1013067"/>
    <n v="277"/>
    <x v="5"/>
    <n v="134.60400000000001"/>
    <n v="-0.10762235891949731"/>
    <m/>
    <x v="10"/>
    <x v="10"/>
    <m/>
    <x v="12"/>
    <m/>
    <m/>
    <m/>
  </r>
  <r>
    <n v="120.1176"/>
    <x v="224"/>
    <n v="1014630"/>
    <n v="109"/>
    <x v="5"/>
    <n v="139.1"/>
    <n v="-0.13646585190510424"/>
    <m/>
    <x v="10"/>
    <x v="10"/>
    <m/>
    <x v="12"/>
    <m/>
    <m/>
    <m/>
  </r>
  <r>
    <n v="120.1176"/>
    <x v="196"/>
    <n v="1013951"/>
    <n v="1665"/>
    <x v="1"/>
    <n v="146.96799999999999"/>
    <n v="-0.18269555277339281"/>
    <m/>
    <x v="10"/>
    <x v="10"/>
    <m/>
    <x v="12"/>
    <m/>
    <m/>
    <m/>
  </r>
  <r>
    <n v="120.1176"/>
    <x v="278"/>
    <n v="1015424"/>
    <n v="555"/>
    <x v="3"/>
    <n v="148.09200000000001"/>
    <n v="-0.18889879264241158"/>
    <m/>
    <x v="10"/>
    <x v="10"/>
    <m/>
    <x v="12"/>
    <m/>
    <m/>
    <m/>
  </r>
  <r>
    <n v="120.47615999999999"/>
    <x v="298"/>
    <n v="1019261"/>
    <n v="257"/>
    <x v="9"/>
    <n v="6.5880000000000001"/>
    <n v="17.287213114754099"/>
    <m/>
    <x v="10"/>
    <x v="10"/>
    <m/>
    <x v="12"/>
    <m/>
    <m/>
    <m/>
  </r>
  <r>
    <n v="120.47615999999999"/>
    <x v="116"/>
    <n v="1007065"/>
    <n v="2030"/>
    <x v="9"/>
    <n v="38.183999999999997"/>
    <n v="2.1551477058453803"/>
    <m/>
    <x v="10"/>
    <x v="10"/>
    <m/>
    <x v="12"/>
    <m/>
    <m/>
    <m/>
  </r>
  <r>
    <n v="120.47615999999999"/>
    <x v="204"/>
    <n v="1014237"/>
    <n v="2747"/>
    <x v="9"/>
    <n v="45.927999999999997"/>
    <n v="1.6231527608430587"/>
    <m/>
    <x v="10"/>
    <x v="10"/>
    <m/>
    <x v="12"/>
    <m/>
    <m/>
    <m/>
  </r>
  <r>
    <n v="120.5308"/>
    <x v="353"/>
    <n v="1003406"/>
    <n v="394"/>
    <x v="1"/>
    <n v="187.22559999999999"/>
    <n v="-0.35622692623231006"/>
    <m/>
    <x v="10"/>
    <x v="10"/>
    <m/>
    <x v="12"/>
    <m/>
    <m/>
    <m/>
  </r>
  <r>
    <n v="120.5658"/>
    <x v="259"/>
    <n v="1013885"/>
    <n v="2323"/>
    <x v="4"/>
    <n v="1.3879999999999999"/>
    <n v="85.86296829971181"/>
    <m/>
    <x v="10"/>
    <x v="10"/>
    <m/>
    <x v="12"/>
    <m/>
    <m/>
    <m/>
  </r>
  <r>
    <n v="120.5658"/>
    <x v="153"/>
    <n v="1007161"/>
    <n v="2254"/>
    <x v="0"/>
    <n v="6.6360000000000001"/>
    <n v="17.168444846292946"/>
    <m/>
    <x v="10"/>
    <x v="10"/>
    <m/>
    <x v="12"/>
    <m/>
    <m/>
    <m/>
  </r>
  <r>
    <n v="120.5658"/>
    <x v="129"/>
    <n v="1007626"/>
    <n v="2648"/>
    <x v="3"/>
    <n v="9.9719999999999995"/>
    <n v="11.090433212996391"/>
    <m/>
    <x v="10"/>
    <x v="10"/>
    <m/>
    <x v="12"/>
    <m/>
    <m/>
    <m/>
  </r>
  <r>
    <n v="120.5658"/>
    <x v="204"/>
    <n v="1007157"/>
    <n v="1593"/>
    <x v="5"/>
    <n v="26.46"/>
    <n v="3.5565306122448974"/>
    <m/>
    <x v="10"/>
    <x v="10"/>
    <m/>
    <x v="12"/>
    <m/>
    <m/>
    <m/>
  </r>
  <r>
    <n v="120.5658"/>
    <x v="72"/>
    <n v="1016709"/>
    <n v="709"/>
    <x v="7"/>
    <n v="26.712"/>
    <n v="3.5135444743935307"/>
    <m/>
    <x v="10"/>
    <x v="10"/>
    <m/>
    <x v="12"/>
    <m/>
    <m/>
    <m/>
  </r>
  <r>
    <n v="120.5658"/>
    <x v="279"/>
    <n v="1015510"/>
    <n v="378"/>
    <x v="0"/>
    <n v="27.24"/>
    <n v="3.4260572687224671"/>
    <m/>
    <x v="10"/>
    <x v="10"/>
    <m/>
    <x v="12"/>
    <m/>
    <m/>
    <m/>
  </r>
  <r>
    <n v="120.5658"/>
    <x v="236"/>
    <n v="1012026"/>
    <n v="614"/>
    <x v="1"/>
    <n v="36.828000000000003"/>
    <n v="2.2737536656891493"/>
    <m/>
    <x v="10"/>
    <x v="10"/>
    <m/>
    <x v="12"/>
    <m/>
    <m/>
    <m/>
  </r>
  <r>
    <n v="120.5658"/>
    <x v="119"/>
    <n v="1016313"/>
    <n v="2099"/>
    <x v="4"/>
    <n v="37.356000000000002"/>
    <n v="2.227481529071635"/>
    <m/>
    <x v="10"/>
    <x v="10"/>
    <m/>
    <x v="12"/>
    <m/>
    <m/>
    <m/>
  </r>
  <r>
    <n v="120.5658"/>
    <x v="267"/>
    <n v="1015948"/>
    <n v="428"/>
    <x v="3"/>
    <n v="53.091999999999999"/>
    <n v="1.2708845023732389"/>
    <m/>
    <x v="10"/>
    <x v="10"/>
    <m/>
    <x v="12"/>
    <m/>
    <m/>
    <m/>
  </r>
  <r>
    <n v="120.5658"/>
    <x v="27"/>
    <n v="1017404"/>
    <n v="1220"/>
    <x v="6"/>
    <n v="58.183999999999997"/>
    <n v="1.0721469819881755"/>
    <m/>
    <x v="10"/>
    <x v="10"/>
    <m/>
    <x v="12"/>
    <m/>
    <m/>
    <m/>
  </r>
  <r>
    <n v="120.5658"/>
    <x v="322"/>
    <n v="1018549"/>
    <n v="1697"/>
    <x v="0"/>
    <n v="73.323999999999998"/>
    <n v="0.64428836397359668"/>
    <m/>
    <x v="10"/>
    <x v="10"/>
    <m/>
    <x v="12"/>
    <m/>
    <m/>
    <m/>
  </r>
  <r>
    <n v="120.5658"/>
    <x v="159"/>
    <n v="1010823"/>
    <n v="1640"/>
    <x v="5"/>
    <n v="95.804000000000002"/>
    <n v="0.25846311218738249"/>
    <m/>
    <x v="10"/>
    <x v="10"/>
    <m/>
    <x v="12"/>
    <m/>
    <m/>
    <m/>
  </r>
  <r>
    <n v="120.5658"/>
    <x v="100"/>
    <n v="1012037"/>
    <n v="687"/>
    <x v="2"/>
    <n v="135.14400000000001"/>
    <n v="-0.10787160362280242"/>
    <m/>
    <x v="10"/>
    <x v="10"/>
    <m/>
    <x v="12"/>
    <m/>
    <m/>
    <m/>
  </r>
  <r>
    <n v="120.5658"/>
    <x v="33"/>
    <n v="1013754"/>
    <n v="2300"/>
    <x v="8"/>
    <n v="139.63999999999999"/>
    <n v="-0.13659553136637062"/>
    <m/>
    <x v="10"/>
    <x v="10"/>
    <m/>
    <x v="12"/>
    <m/>
    <m/>
    <m/>
  </r>
  <r>
    <n v="120.5658"/>
    <x v="191"/>
    <n v="1017871"/>
    <n v="1741"/>
    <x v="3"/>
    <n v="148.63200000000001"/>
    <n v="-0.18883013079283067"/>
    <m/>
    <x v="10"/>
    <x v="10"/>
    <m/>
    <x v="12"/>
    <m/>
    <m/>
    <m/>
  </r>
  <r>
    <n v="120.5658"/>
    <x v="152"/>
    <n v="1010379"/>
    <n v="2775"/>
    <x v="8"/>
    <n v="159.87200000000001"/>
    <n v="-0.24586043835068064"/>
    <m/>
    <x v="10"/>
    <x v="10"/>
    <m/>
    <x v="12"/>
    <m/>
    <m/>
    <m/>
  </r>
  <r>
    <n v="120.5658"/>
    <x v="202"/>
    <n v="1006978"/>
    <n v="1367"/>
    <x v="0"/>
    <n v="165.732"/>
    <n v="-0.27252552313373402"/>
    <m/>
    <x v="10"/>
    <x v="10"/>
    <m/>
    <x v="12"/>
    <m/>
    <m/>
    <m/>
  </r>
  <r>
    <n v="120.5658"/>
    <x v="135"/>
    <n v="1007202"/>
    <n v="1891"/>
    <x v="4"/>
    <n v="185.27199999999999"/>
    <n v="-0.34924975171639533"/>
    <m/>
    <x v="10"/>
    <x v="10"/>
    <m/>
    <x v="12"/>
    <m/>
    <m/>
    <m/>
  </r>
  <r>
    <n v="120.61920000000001"/>
    <x v="162"/>
    <n v="1002233"/>
    <n v="2233"/>
    <x v="3"/>
    <n v="249.89760000000001"/>
    <n v="-0.517325496523376"/>
    <m/>
    <x v="10"/>
    <x v="10"/>
    <m/>
    <x v="12"/>
    <m/>
    <m/>
    <m/>
  </r>
  <r>
    <n v="120.9572"/>
    <x v="356"/>
    <n v="1005060"/>
    <n v="509"/>
    <x v="6"/>
    <n v="73.263999999999996"/>
    <n v="0.65097728761738383"/>
    <m/>
    <x v="10"/>
    <x v="10"/>
    <m/>
    <x v="12"/>
    <m/>
    <m/>
    <m/>
  </r>
  <r>
    <n v="121.014"/>
    <x v="299"/>
    <n v="1009176"/>
    <n v="1248"/>
    <x v="2"/>
    <n v="3.56"/>
    <n v="32.992696629213484"/>
    <m/>
    <x v="10"/>
    <x v="10"/>
    <m/>
    <x v="12"/>
    <m/>
    <m/>
    <m/>
  </r>
  <r>
    <n v="121.014"/>
    <x v="202"/>
    <n v="1016703"/>
    <n v="638"/>
    <x v="0"/>
    <n v="5.94"/>
    <n v="19.372727272727271"/>
    <m/>
    <x v="10"/>
    <x v="10"/>
    <m/>
    <x v="12"/>
    <m/>
    <m/>
    <m/>
  </r>
  <r>
    <n v="121.014"/>
    <x v="346"/>
    <n v="1017371"/>
    <n v="190"/>
    <x v="3"/>
    <n v="5.94"/>
    <n v="19.372727272727271"/>
    <m/>
    <x v="10"/>
    <x v="10"/>
    <m/>
    <x v="12"/>
    <m/>
    <m/>
    <m/>
  </r>
  <r>
    <n v="121.014"/>
    <x v="3"/>
    <n v="1012959"/>
    <n v="2248"/>
    <x v="1"/>
    <n v="8.6720000000000006"/>
    <n v="12.954566420664205"/>
    <m/>
    <x v="10"/>
    <x v="10"/>
    <m/>
    <x v="12"/>
    <m/>
    <m/>
    <m/>
  </r>
  <r>
    <n v="121.014"/>
    <x v="331"/>
    <n v="1016235"/>
    <n v="223"/>
    <x v="1"/>
    <n v="14.292"/>
    <n v="7.4672544080604535"/>
    <m/>
    <x v="10"/>
    <x v="10"/>
    <m/>
    <x v="12"/>
    <m/>
    <m/>
    <m/>
  </r>
  <r>
    <n v="121.014"/>
    <x v="175"/>
    <n v="1008177"/>
    <n v="1426"/>
    <x v="1"/>
    <n v="16.032"/>
    <n v="6.5482784431137722"/>
    <m/>
    <x v="10"/>
    <x v="10"/>
    <m/>
    <x v="12"/>
    <m/>
    <m/>
    <m/>
  </r>
  <r>
    <n v="121.014"/>
    <x v="181"/>
    <n v="1009384"/>
    <n v="1558"/>
    <x v="0"/>
    <n v="32.915999999999997"/>
    <n v="2.6764491432737882"/>
    <m/>
    <x v="10"/>
    <x v="10"/>
    <m/>
    <x v="12"/>
    <m/>
    <m/>
    <m/>
  </r>
  <r>
    <n v="121.014"/>
    <x v="44"/>
    <n v="1015719"/>
    <n v="201"/>
    <x v="4"/>
    <n v="36.771999999999998"/>
    <n v="2.2909278799086259"/>
    <m/>
    <x v="10"/>
    <x v="10"/>
    <m/>
    <x v="12"/>
    <m/>
    <m/>
    <m/>
  </r>
  <r>
    <n v="121.014"/>
    <x v="343"/>
    <n v="1012849"/>
    <n v="1721"/>
    <x v="1"/>
    <n v="40.783999999999999"/>
    <n v="1.9671930168693603"/>
    <m/>
    <x v="10"/>
    <x v="10"/>
    <m/>
    <x v="12"/>
    <m/>
    <m/>
    <m/>
  </r>
  <r>
    <n v="121.014"/>
    <x v="208"/>
    <n v="1012778"/>
    <n v="1385"/>
    <x v="2"/>
    <n v="41.268000000000001"/>
    <n v="1.9323931375399823"/>
    <m/>
    <x v="10"/>
    <x v="10"/>
    <m/>
    <x v="12"/>
    <m/>
    <m/>
    <m/>
  </r>
  <r>
    <n v="121.014"/>
    <x v="77"/>
    <n v="1019027"/>
    <n v="2002"/>
    <x v="6"/>
    <n v="44.155999999999999"/>
    <n v="1.7406015037593987"/>
    <m/>
    <x v="10"/>
    <x v="10"/>
    <m/>
    <x v="12"/>
    <m/>
    <m/>
    <m/>
  </r>
  <r>
    <n v="121.014"/>
    <x v="299"/>
    <n v="1011429"/>
    <n v="1507"/>
    <x v="5"/>
    <n v="55.396000000000001"/>
    <n v="1.1845259585529639"/>
    <m/>
    <x v="10"/>
    <x v="10"/>
    <m/>
    <x v="12"/>
    <m/>
    <m/>
    <m/>
  </r>
  <r>
    <n v="121.014"/>
    <x v="59"/>
    <n v="1007866"/>
    <n v="1155"/>
    <x v="0"/>
    <n v="64.316000000000003"/>
    <n v="0.88155357920268662"/>
    <m/>
    <x v="10"/>
    <x v="10"/>
    <m/>
    <x v="12"/>
    <m/>
    <m/>
    <m/>
  </r>
  <r>
    <n v="121.014"/>
    <x v="324"/>
    <n v="1014529"/>
    <n v="2544"/>
    <x v="2"/>
    <n v="117.7"/>
    <n v="2.8156329651656695E-2"/>
    <m/>
    <x v="10"/>
    <x v="10"/>
    <m/>
    <x v="12"/>
    <m/>
    <m/>
    <m/>
  </r>
  <r>
    <n v="121.014"/>
    <x v="360"/>
    <n v="1008553"/>
    <n v="83"/>
    <x v="7"/>
    <n v="120.94799999999999"/>
    <n v="5.4568905645403397E-4"/>
    <m/>
    <x v="10"/>
    <x v="10"/>
    <m/>
    <x v="12"/>
    <m/>
    <m/>
    <m/>
  </r>
  <r>
    <n v="121.014"/>
    <x v="320"/>
    <n v="1009173"/>
    <n v="1231"/>
    <x v="4"/>
    <n v="133.804"/>
    <n v="-9.558757585722405E-2"/>
    <m/>
    <x v="10"/>
    <x v="10"/>
    <m/>
    <x v="12"/>
    <m/>
    <m/>
    <m/>
  </r>
  <r>
    <n v="121.014"/>
    <x v="228"/>
    <n v="1011495"/>
    <n v="792"/>
    <x v="2"/>
    <n v="161.536"/>
    <n v="-0.25085429873217119"/>
    <m/>
    <x v="10"/>
    <x v="10"/>
    <m/>
    <x v="12"/>
    <m/>
    <m/>
    <m/>
  </r>
  <r>
    <n v="121.014"/>
    <x v="105"/>
    <n v="1009318"/>
    <n v="452"/>
    <x v="6"/>
    <n v="162.66"/>
    <n v="-0.25603098487642939"/>
    <m/>
    <x v="10"/>
    <x v="10"/>
    <m/>
    <x v="12"/>
    <m/>
    <m/>
    <m/>
  </r>
  <r>
    <n v="121.19328"/>
    <x v="98"/>
    <n v="1006783"/>
    <n v="1546"/>
    <x v="9"/>
    <n v="22.84"/>
    <n v="4.3061856392294224"/>
    <m/>
    <x v="10"/>
    <x v="10"/>
    <m/>
    <x v="12"/>
    <m/>
    <m/>
    <m/>
  </r>
  <r>
    <n v="121.19328"/>
    <x v="337"/>
    <n v="1012685"/>
    <n v="334"/>
    <x v="9"/>
    <n v="25.748000000000001"/>
    <n v="3.706900730153798"/>
    <m/>
    <x v="10"/>
    <x v="10"/>
    <m/>
    <x v="12"/>
    <m/>
    <m/>
    <m/>
  </r>
  <r>
    <n v="121.2016"/>
    <x v="138"/>
    <n v="1002445"/>
    <n v="2445"/>
    <x v="4"/>
    <n v="289.43040000000002"/>
    <n v="-0.58124094773734902"/>
    <m/>
    <x v="10"/>
    <x v="10"/>
    <m/>
    <x v="12"/>
    <m/>
    <m/>
    <m/>
  </r>
  <r>
    <n v="121.4044"/>
    <x v="269"/>
    <n v="1003293"/>
    <n v="2458"/>
    <x v="1"/>
    <n v="59.475200000000001"/>
    <n v="1.0412608952975357"/>
    <m/>
    <x v="10"/>
    <x v="10"/>
    <m/>
    <x v="12"/>
    <m/>
    <m/>
    <m/>
  </r>
  <r>
    <n v="121.4622"/>
    <x v="258"/>
    <n v="1016829"/>
    <n v="1797"/>
    <x v="7"/>
    <n v="1.3440000000000001"/>
    <n v="89.373660714285705"/>
    <m/>
    <x v="10"/>
    <x v="10"/>
    <m/>
    <x v="12"/>
    <m/>
    <m/>
    <m/>
  </r>
  <r>
    <n v="121.4622"/>
    <x v="290"/>
    <n v="1006927"/>
    <n v="2537"/>
    <x v="8"/>
    <n v="10.548"/>
    <n v="10.51518771331058"/>
    <m/>
    <x v="10"/>
    <x v="10"/>
    <m/>
    <x v="12"/>
    <m/>
    <m/>
    <m/>
  </r>
  <r>
    <n v="121.4622"/>
    <x v="145"/>
    <n v="1017333"/>
    <n v="2356"/>
    <x v="8"/>
    <n v="29.004000000000001"/>
    <n v="3.1877741001241202"/>
    <m/>
    <x v="10"/>
    <x v="10"/>
    <m/>
    <x v="12"/>
    <m/>
    <m/>
    <m/>
  </r>
  <r>
    <n v="121.4622"/>
    <x v="61"/>
    <n v="1011258"/>
    <n v="1749"/>
    <x v="1"/>
    <n v="35.064"/>
    <n v="2.4640143737166325"/>
    <m/>
    <x v="10"/>
    <x v="10"/>
    <m/>
    <x v="12"/>
    <m/>
    <m/>
    <m/>
  </r>
  <r>
    <n v="121.4622"/>
    <x v="348"/>
    <n v="1019713"/>
    <n v="2409"/>
    <x v="4"/>
    <n v="37.996000000000002"/>
    <n v="2.196710180018949"/>
    <m/>
    <x v="10"/>
    <x v="10"/>
    <m/>
    <x v="12"/>
    <m/>
    <m/>
    <m/>
  </r>
  <r>
    <n v="121.4622"/>
    <x v="307"/>
    <n v="1018048"/>
    <n v="161"/>
    <x v="5"/>
    <n v="50.8"/>
    <n v="1.390988188976378"/>
    <m/>
    <x v="10"/>
    <x v="10"/>
    <m/>
    <x v="12"/>
    <m/>
    <m/>
    <m/>
  </r>
  <r>
    <n v="121.4622"/>
    <x v="330"/>
    <n v="1019053"/>
    <n v="1477"/>
    <x v="4"/>
    <n v="54.856000000000002"/>
    <n v="1.2142008166836809"/>
    <m/>
    <x v="10"/>
    <x v="10"/>
    <m/>
    <x v="12"/>
    <m/>
    <m/>
    <m/>
  </r>
  <r>
    <n v="121.4622"/>
    <x v="15"/>
    <n v="1015832"/>
    <n v="2570"/>
    <x v="3"/>
    <n v="57.103999999999999"/>
    <n v="1.1270348837209301"/>
    <m/>
    <x v="10"/>
    <x v="10"/>
    <m/>
    <x v="12"/>
    <m/>
    <m/>
    <m/>
  </r>
  <r>
    <n v="121.4622"/>
    <x v="282"/>
    <n v="1009931"/>
    <n v="1259"/>
    <x v="2"/>
    <n v="61.6"/>
    <n v="0.97178896103896095"/>
    <m/>
    <x v="10"/>
    <x v="10"/>
    <m/>
    <x v="12"/>
    <m/>
    <m/>
    <m/>
  </r>
  <r>
    <n v="121.4622"/>
    <x v="295"/>
    <n v="1011913"/>
    <n v="920"/>
    <x v="5"/>
    <n v="70.591999999999999"/>
    <n v="0.72062273345421579"/>
    <m/>
    <x v="10"/>
    <x v="10"/>
    <m/>
    <x v="12"/>
    <m/>
    <m/>
    <m/>
  </r>
  <r>
    <n v="121.4622"/>
    <x v="195"/>
    <n v="1015824"/>
    <n v="1423"/>
    <x v="0"/>
    <n v="110.372"/>
    <n v="0.10048019425216537"/>
    <m/>
    <x v="10"/>
    <x v="10"/>
    <m/>
    <x v="12"/>
    <m/>
    <m/>
    <m/>
  </r>
  <r>
    <n v="121.4622"/>
    <x v="305"/>
    <n v="1013955"/>
    <n v="2398"/>
    <x v="4"/>
    <n v="129.47999999999999"/>
    <n v="-6.1923076923076879E-2"/>
    <m/>
    <x v="10"/>
    <x v="10"/>
    <m/>
    <x v="12"/>
    <m/>
    <m/>
    <m/>
  </r>
  <r>
    <n v="121.4622"/>
    <x v="53"/>
    <n v="1008637"/>
    <n v="2282"/>
    <x v="3"/>
    <n v="139.316"/>
    <n v="-0.12815326308535996"/>
    <m/>
    <x v="10"/>
    <x v="10"/>
    <m/>
    <x v="12"/>
    <m/>
    <m/>
    <m/>
  </r>
  <r>
    <n v="121.74760000000001"/>
    <x v="121"/>
    <n v="1004212"/>
    <n v="65"/>
    <x v="0"/>
    <n v="53.753599999999999"/>
    <n v="1.2649199309441601"/>
    <m/>
    <x v="10"/>
    <x v="10"/>
    <m/>
    <x v="12"/>
    <m/>
    <m/>
    <m/>
  </r>
  <r>
    <n v="121.9104"/>
    <x v="161"/>
    <n v="1010748"/>
    <n v="652"/>
    <x v="3"/>
    <n v="4.1319999999999997"/>
    <n v="28.503969022265245"/>
    <m/>
    <x v="10"/>
    <x v="10"/>
    <m/>
    <x v="12"/>
    <m/>
    <m/>
    <m/>
  </r>
  <r>
    <n v="121.9104"/>
    <x v="213"/>
    <n v="1017405"/>
    <n v="2146"/>
    <x v="4"/>
    <n v="4.8600000000000003"/>
    <n v="24.084444444444443"/>
    <m/>
    <x v="10"/>
    <x v="10"/>
    <m/>
    <x v="12"/>
    <m/>
    <m/>
    <m/>
  </r>
  <r>
    <n v="121.9104"/>
    <x v="15"/>
    <n v="1017440"/>
    <n v="2064"/>
    <x v="3"/>
    <n v="6.38"/>
    <n v="18.1082131661442"/>
    <m/>
    <x v="10"/>
    <x v="10"/>
    <m/>
    <x v="12"/>
    <m/>
    <m/>
    <m/>
  </r>
  <r>
    <n v="121.9104"/>
    <x v="300"/>
    <n v="1015831"/>
    <n v="1887"/>
    <x v="5"/>
    <n v="7.5039999999999996"/>
    <n v="15.246055437100212"/>
    <m/>
    <x v="10"/>
    <x v="10"/>
    <m/>
    <x v="12"/>
    <m/>
    <m/>
    <m/>
  </r>
  <r>
    <n v="121.9104"/>
    <x v="285"/>
    <n v="1014905"/>
    <n v="864"/>
    <x v="2"/>
    <n v="18.744"/>
    <n v="5.5039692701664533"/>
    <m/>
    <x v="10"/>
    <x v="10"/>
    <m/>
    <x v="12"/>
    <m/>
    <m/>
    <m/>
  </r>
  <r>
    <n v="121.9104"/>
    <x v="247"/>
    <n v="1011580"/>
    <n v="2296"/>
    <x v="4"/>
    <n v="22.116"/>
    <n v="4.5123168746608791"/>
    <m/>
    <x v="10"/>
    <x v="10"/>
    <m/>
    <x v="12"/>
    <m/>
    <m/>
    <m/>
  </r>
  <r>
    <n v="121.9104"/>
    <x v="220"/>
    <n v="1006666"/>
    <n v="935"/>
    <x v="3"/>
    <n v="24.308"/>
    <n v="4.0152377818002298"/>
    <m/>
    <x v="10"/>
    <x v="10"/>
    <m/>
    <x v="12"/>
    <m/>
    <m/>
    <m/>
  </r>
  <r>
    <n v="121.9104"/>
    <x v="311"/>
    <n v="1013409"/>
    <n v="856"/>
    <x v="6"/>
    <n v="28.463999999999999"/>
    <n v="3.2829679595278245"/>
    <m/>
    <x v="10"/>
    <x v="10"/>
    <m/>
    <x v="12"/>
    <m/>
    <m/>
    <m/>
  </r>
  <r>
    <n v="121.9104"/>
    <x v="352"/>
    <n v="1006454"/>
    <n v="2705"/>
    <x v="7"/>
    <n v="35.372"/>
    <n v="2.4465226733009158"/>
    <m/>
    <x v="10"/>
    <x v="10"/>
    <m/>
    <x v="12"/>
    <m/>
    <m/>
    <m/>
  </r>
  <r>
    <n v="121.9104"/>
    <x v="183"/>
    <n v="1007082"/>
    <n v="418"/>
    <x v="6"/>
    <n v="39.515999999999998"/>
    <n v="2.0850895839659884"/>
    <m/>
    <x v="10"/>
    <x v="10"/>
    <m/>
    <x v="12"/>
    <m/>
    <m/>
    <m/>
  </r>
  <r>
    <n v="121.9104"/>
    <x v="345"/>
    <n v="1012528"/>
    <n v="1184"/>
    <x v="4"/>
    <n v="42.347999999999999"/>
    <n v="1.8787758571833379"/>
    <m/>
    <x v="10"/>
    <x v="10"/>
    <m/>
    <x v="12"/>
    <m/>
    <m/>
    <m/>
  </r>
  <r>
    <n v="121.9104"/>
    <x v="146"/>
    <n v="1007388"/>
    <n v="2327"/>
    <x v="6"/>
    <n v="47.631999999999998"/>
    <n v="1.559422237151495"/>
    <m/>
    <x v="10"/>
    <x v="10"/>
    <m/>
    <x v="12"/>
    <m/>
    <m/>
    <m/>
  </r>
  <r>
    <n v="121.9104"/>
    <x v="282"/>
    <n v="1017115"/>
    <n v="1563"/>
    <x v="8"/>
    <n v="50.944000000000003"/>
    <n v="1.3930276381909545"/>
    <m/>
    <x v="10"/>
    <x v="10"/>
    <m/>
    <x v="12"/>
    <m/>
    <m/>
    <m/>
  </r>
  <r>
    <n v="121.9104"/>
    <x v="211"/>
    <n v="1008074"/>
    <n v="1872"/>
    <x v="8"/>
    <n v="64.296000000000006"/>
    <n v="0.89608062709966374"/>
    <m/>
    <x v="10"/>
    <x v="10"/>
    <m/>
    <x v="12"/>
    <m/>
    <m/>
    <m/>
  </r>
  <r>
    <n v="121.9104"/>
    <x v="133"/>
    <n v="1011177"/>
    <n v="1222"/>
    <x v="6"/>
    <n v="64.432000000000002"/>
    <n v="0.89207847032530407"/>
    <m/>
    <x v="10"/>
    <x v="10"/>
    <m/>
    <x v="12"/>
    <m/>
    <m/>
    <m/>
  </r>
  <r>
    <n v="121.9104"/>
    <x v="41"/>
    <n v="1015063"/>
    <n v="579"/>
    <x v="6"/>
    <n v="68.927999999999997"/>
    <n v="0.76866295264623952"/>
    <m/>
    <x v="10"/>
    <x v="10"/>
    <m/>
    <x v="12"/>
    <m/>
    <m/>
    <m/>
  </r>
  <r>
    <n v="121.9104"/>
    <x v="57"/>
    <n v="1015538"/>
    <n v="115"/>
    <x v="6"/>
    <n v="74.944000000000003"/>
    <n v="0.62668659265584958"/>
    <m/>
    <x v="10"/>
    <x v="10"/>
    <m/>
    <x v="12"/>
    <m/>
    <m/>
    <m/>
  </r>
  <r>
    <n v="121.9104"/>
    <x v="75"/>
    <n v="1010752"/>
    <n v="1773"/>
    <x v="8"/>
    <n v="92.927999999999997"/>
    <n v="0.31188016528925622"/>
    <m/>
    <x v="10"/>
    <x v="10"/>
    <m/>
    <x v="12"/>
    <m/>
    <m/>
    <m/>
  </r>
  <r>
    <n v="121.9104"/>
    <x v="210"/>
    <n v="1019069"/>
    <n v="2396"/>
    <x v="2"/>
    <n v="98.548000000000002"/>
    <n v="0.23706620124203426"/>
    <m/>
    <x v="10"/>
    <x v="10"/>
    <m/>
    <x v="12"/>
    <m/>
    <m/>
    <m/>
  </r>
  <r>
    <n v="121.9104"/>
    <x v="155"/>
    <n v="1007308"/>
    <n v="539"/>
    <x v="0"/>
    <n v="111.56"/>
    <n v="9.2778773754033636E-2"/>
    <m/>
    <x v="10"/>
    <x v="10"/>
    <m/>
    <x v="12"/>
    <m/>
    <m/>
    <m/>
  </r>
  <r>
    <n v="121.9104"/>
    <x v="116"/>
    <n v="1011375"/>
    <n v="582"/>
    <x v="2"/>
    <n v="118.78"/>
    <n v="2.6354605152382509E-2"/>
    <m/>
    <x v="10"/>
    <x v="10"/>
    <m/>
    <x v="12"/>
    <m/>
    <m/>
    <m/>
  </r>
  <r>
    <n v="121.9104"/>
    <x v="342"/>
    <n v="1016614"/>
    <n v="1735"/>
    <x v="0"/>
    <n v="152.5"/>
    <n v="-0.20058754098360659"/>
    <m/>
    <x v="10"/>
    <x v="10"/>
    <m/>
    <x v="12"/>
    <m/>
    <m/>
    <m/>
  </r>
  <r>
    <n v="121.9104"/>
    <x v="335"/>
    <n v="1013883"/>
    <n v="2850"/>
    <x v="5"/>
    <n v="156.99600000000001"/>
    <n v="-0.22348085301536352"/>
    <m/>
    <x v="10"/>
    <x v="10"/>
    <m/>
    <x v="12"/>
    <m/>
    <m/>
    <m/>
  </r>
  <r>
    <n v="121.9104"/>
    <x v="51"/>
    <n v="1008293"/>
    <n v="2323"/>
    <x v="5"/>
    <n v="159.684"/>
    <n v="-0.23655219057638838"/>
    <m/>
    <x v="10"/>
    <x v="10"/>
    <m/>
    <x v="12"/>
    <m/>
    <m/>
    <m/>
  </r>
  <r>
    <n v="121.9104"/>
    <x v="165"/>
    <n v="1017931"/>
    <n v="1106"/>
    <x v="9"/>
    <n v="71.176000000000002"/>
    <n v="0.71280206811284696"/>
    <m/>
    <x v="10"/>
    <x v="10"/>
    <m/>
    <x v="12"/>
    <m/>
    <m/>
    <m/>
  </r>
  <r>
    <n v="121.9104"/>
    <x v="340"/>
    <n v="1007780"/>
    <n v="1782"/>
    <x v="9"/>
    <n v="130.21600000000001"/>
    <n v="-6.3783252442096303E-2"/>
    <m/>
    <x v="10"/>
    <x v="10"/>
    <m/>
    <x v="12"/>
    <m/>
    <m/>
    <m/>
  </r>
  <r>
    <n v="121.9104"/>
    <x v="352"/>
    <n v="1005885"/>
    <n v="251"/>
    <x v="7"/>
    <n v="156.136"/>
    <n v="-0.21920377107137368"/>
    <m/>
    <x v="10"/>
    <x v="10"/>
    <m/>
    <x v="12"/>
    <m/>
    <m/>
    <m/>
  </r>
  <r>
    <n v="122.018"/>
    <x v="207"/>
    <n v="1003734"/>
    <n v="555"/>
    <x v="4"/>
    <n v="57.772799999999997"/>
    <n v="1.1120319596765262"/>
    <m/>
    <x v="10"/>
    <x v="10"/>
    <m/>
    <x v="12"/>
    <m/>
    <m/>
    <m/>
  </r>
  <r>
    <n v="122.21248"/>
    <x v="243"/>
    <n v="1001287"/>
    <n v="1287"/>
    <x v="8"/>
    <n v="324.12288000000001"/>
    <n v="-0.6229439896375103"/>
    <m/>
    <x v="10"/>
    <x v="10"/>
    <m/>
    <x v="12"/>
    <m/>
    <m/>
    <m/>
  </r>
  <r>
    <n v="122.34976"/>
    <x v="250"/>
    <n v="1001279"/>
    <n v="1279"/>
    <x v="9"/>
    <n v="409.16352000000001"/>
    <n v="-0.70097588367604224"/>
    <m/>
    <x v="10"/>
    <x v="10"/>
    <m/>
    <x v="12"/>
    <m/>
    <m/>
    <m/>
  </r>
  <r>
    <n v="122.3586"/>
    <x v="272"/>
    <n v="1016424"/>
    <n v="2161"/>
    <x v="1"/>
    <n v="1.3"/>
    <n v="93.122"/>
    <m/>
    <x v="10"/>
    <x v="10"/>
    <m/>
    <x v="12"/>
    <m/>
    <m/>
    <m/>
  </r>
  <r>
    <n v="122.3586"/>
    <x v="196"/>
    <n v="1011600"/>
    <n v="1192"/>
    <x v="2"/>
    <n v="2.4239999999999999"/>
    <n v="49.4779702970297"/>
    <m/>
    <x v="10"/>
    <x v="10"/>
    <m/>
    <x v="12"/>
    <m/>
    <m/>
    <m/>
  </r>
  <r>
    <n v="122.3586"/>
    <x v="311"/>
    <n v="1014967"/>
    <n v="691"/>
    <x v="5"/>
    <n v="4.32"/>
    <n v="27.32375"/>
    <m/>
    <x v="10"/>
    <x v="10"/>
    <m/>
    <x v="12"/>
    <m/>
    <m/>
    <m/>
  </r>
  <r>
    <n v="122.3586"/>
    <x v="334"/>
    <n v="1018065"/>
    <n v="1956"/>
    <x v="7"/>
    <n v="8.0440000000000005"/>
    <n v="14.211163600198905"/>
    <m/>
    <x v="10"/>
    <x v="10"/>
    <m/>
    <x v="12"/>
    <m/>
    <m/>
    <m/>
  </r>
  <r>
    <n v="122.3586"/>
    <x v="158"/>
    <n v="1008180"/>
    <n v="1205"/>
    <x v="7"/>
    <n v="8.2720000000000002"/>
    <n v="13.791900386847194"/>
    <m/>
    <x v="10"/>
    <x v="10"/>
    <m/>
    <x v="12"/>
    <m/>
    <m/>
    <m/>
  </r>
  <r>
    <n v="122.3586"/>
    <x v="97"/>
    <n v="1013369"/>
    <n v="2631"/>
    <x v="3"/>
    <n v="13.311999999999999"/>
    <n v="8.1916015625000007"/>
    <m/>
    <x v="10"/>
    <x v="10"/>
    <m/>
    <x v="12"/>
    <m/>
    <m/>
    <m/>
  </r>
  <r>
    <n v="122.3586"/>
    <x v="126"/>
    <n v="1006540"/>
    <n v="2523"/>
    <x v="4"/>
    <n v="13.7"/>
    <n v="7.9312846715328469"/>
    <m/>
    <x v="10"/>
    <x v="10"/>
    <m/>
    <x v="12"/>
    <m/>
    <m/>
    <m/>
  </r>
  <r>
    <n v="122.3586"/>
    <x v="216"/>
    <n v="1012831"/>
    <n v="2753"/>
    <x v="0"/>
    <n v="21.532"/>
    <n v="4.6826397919375813"/>
    <m/>
    <x v="10"/>
    <x v="10"/>
    <m/>
    <x v="12"/>
    <m/>
    <m/>
    <m/>
  </r>
  <r>
    <n v="122.3586"/>
    <x v="60"/>
    <n v="1015202"/>
    <n v="47"/>
    <x v="3"/>
    <n v="22.303999999999998"/>
    <n v="4.4859487087517937"/>
    <m/>
    <x v="10"/>
    <x v="10"/>
    <m/>
    <x v="12"/>
    <m/>
    <m/>
    <m/>
  </r>
  <r>
    <n v="122.3586"/>
    <x v="334"/>
    <n v="1011095"/>
    <n v="2559"/>
    <x v="7"/>
    <n v="22.655999999999999"/>
    <n v="4.4007150423728811"/>
    <m/>
    <x v="10"/>
    <x v="10"/>
    <m/>
    <x v="12"/>
    <m/>
    <m/>
    <m/>
  </r>
  <r>
    <n v="122.3586"/>
    <x v="350"/>
    <n v="1011372"/>
    <n v="2729"/>
    <x v="0"/>
    <n v="26.8"/>
    <n v="3.5656194029850745"/>
    <m/>
    <x v="10"/>
    <x v="10"/>
    <m/>
    <x v="12"/>
    <m/>
    <m/>
    <m/>
  </r>
  <r>
    <n v="122.3586"/>
    <x v="356"/>
    <n v="1009533"/>
    <n v="1993"/>
    <x v="8"/>
    <n v="33.896000000000001"/>
    <n v="2.6098241680434269"/>
    <m/>
    <x v="10"/>
    <x v="10"/>
    <m/>
    <x v="12"/>
    <m/>
    <m/>
    <m/>
  </r>
  <r>
    <n v="122.3586"/>
    <x v="154"/>
    <n v="1018335"/>
    <n v="1918"/>
    <x v="6"/>
    <n v="49.28"/>
    <n v="1.4829261363636361"/>
    <m/>
    <x v="10"/>
    <x v="10"/>
    <m/>
    <x v="12"/>
    <m/>
    <m/>
    <m/>
  </r>
  <r>
    <n v="122.3586"/>
    <x v="5"/>
    <n v="1011914"/>
    <n v="2252"/>
    <x v="5"/>
    <n v="57.5"/>
    <n v="1.127975652173913"/>
    <m/>
    <x v="10"/>
    <x v="10"/>
    <m/>
    <x v="12"/>
    <m/>
    <m/>
    <m/>
  </r>
  <r>
    <n v="122.3586"/>
    <x v="161"/>
    <n v="1016554"/>
    <n v="2467"/>
    <x v="3"/>
    <n v="60.52"/>
    <n v="1.0217878387309978"/>
    <m/>
    <x v="10"/>
    <x v="10"/>
    <m/>
    <x v="12"/>
    <m/>
    <m/>
    <m/>
  </r>
  <r>
    <n v="122.3586"/>
    <x v="148"/>
    <n v="1014603"/>
    <n v="348"/>
    <x v="0"/>
    <n v="61.643999999999998"/>
    <n v="0.98492310687171503"/>
    <m/>
    <x v="10"/>
    <x v="10"/>
    <m/>
    <x v="12"/>
    <m/>
    <m/>
    <m/>
  </r>
  <r>
    <n v="122.3586"/>
    <x v="120"/>
    <n v="1008407"/>
    <n v="481"/>
    <x v="4"/>
    <n v="67.536000000000001"/>
    <n v="0.81175373134328344"/>
    <m/>
    <x v="10"/>
    <x v="10"/>
    <m/>
    <x v="12"/>
    <m/>
    <m/>
    <m/>
  </r>
  <r>
    <n v="122.3586"/>
    <x v="34"/>
    <n v="1008374"/>
    <n v="1336"/>
    <x v="5"/>
    <n v="71.364000000000004"/>
    <n v="0.71457037161594061"/>
    <m/>
    <x v="10"/>
    <x v="10"/>
    <m/>
    <x v="12"/>
    <m/>
    <m/>
    <m/>
  </r>
  <r>
    <n v="122.3586"/>
    <x v="202"/>
    <n v="1011917"/>
    <n v="2213"/>
    <x v="4"/>
    <n v="74.36"/>
    <n v="0.64548951048951042"/>
    <m/>
    <x v="10"/>
    <x v="10"/>
    <m/>
    <x v="12"/>
    <m/>
    <m/>
    <m/>
  </r>
  <r>
    <n v="122.3586"/>
    <x v="203"/>
    <n v="1014319"/>
    <n v="378"/>
    <x v="0"/>
    <n v="74.36"/>
    <n v="0.64548951048951042"/>
    <m/>
    <x v="10"/>
    <x v="10"/>
    <m/>
    <x v="12"/>
    <m/>
    <m/>
    <m/>
  </r>
  <r>
    <n v="122.3586"/>
    <x v="65"/>
    <n v="1008679"/>
    <n v="66"/>
    <x v="2"/>
    <n v="90.052000000000007"/>
    <n v="0.35875494158930382"/>
    <m/>
    <x v="10"/>
    <x v="10"/>
    <m/>
    <x v="12"/>
    <m/>
    <m/>
    <m/>
  </r>
  <r>
    <n v="122.3586"/>
    <x v="64"/>
    <n v="1017563"/>
    <n v="2123"/>
    <x v="8"/>
    <n v="92.343999999999994"/>
    <n v="0.32503032140691329"/>
    <m/>
    <x v="10"/>
    <x v="10"/>
    <m/>
    <x v="12"/>
    <m/>
    <m/>
    <m/>
  </r>
  <r>
    <n v="122.3586"/>
    <x v="70"/>
    <n v="1009531"/>
    <n v="1970"/>
    <x v="8"/>
    <n v="97.963999999999999"/>
    <n v="0.24901596504838511"/>
    <m/>
    <x v="10"/>
    <x v="10"/>
    <m/>
    <x v="12"/>
    <m/>
    <m/>
    <m/>
  </r>
  <r>
    <n v="122.3586"/>
    <x v="136"/>
    <n v="1015786"/>
    <n v="2597"/>
    <x v="2"/>
    <n v="105.83199999999999"/>
    <n v="0.15615881774888504"/>
    <m/>
    <x v="10"/>
    <x v="10"/>
    <m/>
    <x v="12"/>
    <m/>
    <m/>
    <m/>
  </r>
  <r>
    <n v="122.3586"/>
    <x v="346"/>
    <n v="1017378"/>
    <n v="2302"/>
    <x v="1"/>
    <n v="118.196"/>
    <n v="3.5217773867135926E-2"/>
    <m/>
    <x v="10"/>
    <x v="10"/>
    <m/>
    <x v="12"/>
    <m/>
    <m/>
    <m/>
  </r>
  <r>
    <n v="122.3586"/>
    <x v="212"/>
    <n v="1016932"/>
    <n v="241"/>
    <x v="2"/>
    <n v="119.32"/>
    <n v="2.5465973851827042E-2"/>
    <m/>
    <x v="10"/>
    <x v="10"/>
    <m/>
    <x v="12"/>
    <m/>
    <m/>
    <m/>
  </r>
  <r>
    <n v="122.3586"/>
    <x v="337"/>
    <n v="1013815"/>
    <n v="1256"/>
    <x v="5"/>
    <n v="149.66800000000001"/>
    <n v="-0.18246652591068238"/>
    <m/>
    <x v="10"/>
    <x v="10"/>
    <m/>
    <x v="12"/>
    <m/>
    <m/>
    <m/>
  </r>
  <r>
    <n v="122.3586"/>
    <x v="309"/>
    <n v="1011994"/>
    <n v="2568"/>
    <x v="8"/>
    <n v="160.90799999999999"/>
    <n v="-0.23957416660451933"/>
    <m/>
    <x v="10"/>
    <x v="10"/>
    <m/>
    <x v="12"/>
    <m/>
    <m/>
    <m/>
  </r>
  <r>
    <n v="122.3586"/>
    <x v="20"/>
    <n v="1014605"/>
    <n v="64"/>
    <x v="7"/>
    <n v="162.03200000000001"/>
    <n v="-0.24484916559691922"/>
    <m/>
    <x v="10"/>
    <x v="10"/>
    <m/>
    <x v="12"/>
    <m/>
    <m/>
    <m/>
  </r>
  <r>
    <n v="122.3586"/>
    <x v="256"/>
    <n v="1014379"/>
    <n v="2221"/>
    <x v="4"/>
    <n v="164.28"/>
    <n v="-0.25518261504747997"/>
    <m/>
    <x v="10"/>
    <x v="10"/>
    <m/>
    <x v="12"/>
    <m/>
    <m/>
    <m/>
  </r>
  <r>
    <n v="122.41840000000001"/>
    <x v="321"/>
    <n v="1004654"/>
    <n v="2607"/>
    <x v="4"/>
    <n v="131.09119999999999"/>
    <n v="-6.6158521700922582E-2"/>
    <m/>
    <x v="10"/>
    <x v="10"/>
    <m/>
    <x v="12"/>
    <m/>
    <m/>
    <m/>
  </r>
  <r>
    <n v="122.62752"/>
    <x v="307"/>
    <n v="1007447"/>
    <n v="2598"/>
    <x v="9"/>
    <n v="52.555999999999997"/>
    <n v="1.3332734606895504"/>
    <m/>
    <x v="10"/>
    <x v="10"/>
    <m/>
    <x v="12"/>
    <m/>
    <m/>
    <m/>
  </r>
  <r>
    <n v="122.62752"/>
    <x v="287"/>
    <n v="1009445"/>
    <n v="824"/>
    <x v="9"/>
    <n v="166.852"/>
    <n v="-0.26505214201807586"/>
    <m/>
    <x v="10"/>
    <x v="10"/>
    <m/>
    <x v="12"/>
    <m/>
    <m/>
    <m/>
  </r>
  <r>
    <n v="122.6628"/>
    <x v="162"/>
    <n v="1004975"/>
    <n v="1623"/>
    <x v="7"/>
    <n v="31.536000000000001"/>
    <n v="2.8896118721461188"/>
    <m/>
    <x v="10"/>
    <x v="10"/>
    <m/>
    <x v="12"/>
    <m/>
    <m/>
    <m/>
  </r>
  <r>
    <n v="122.73560000000001"/>
    <x v="268"/>
    <n v="1003587"/>
    <n v="2708"/>
    <x v="0"/>
    <n v="223.3792"/>
    <n v="-0.45055045411569206"/>
    <m/>
    <x v="10"/>
    <x v="10"/>
    <m/>
    <x v="12"/>
    <m/>
    <m/>
    <m/>
  </r>
  <r>
    <n v="122.77408"/>
    <x v="16"/>
    <n v="1001153"/>
    <n v="1153"/>
    <x v="9"/>
    <n v="450.29529600000001"/>
    <n v="-0.72734762923217389"/>
    <m/>
    <x v="10"/>
    <x v="10"/>
    <m/>
    <x v="12"/>
    <m/>
    <m/>
    <m/>
  </r>
  <r>
    <n v="122.8068"/>
    <x v="264"/>
    <n v="1010155"/>
    <n v="1961"/>
    <x v="0"/>
    <n v="16.143999999999998"/>
    <n v="6.6069623389494563"/>
    <m/>
    <x v="10"/>
    <x v="10"/>
    <m/>
    <x v="12"/>
    <m/>
    <m/>
    <m/>
  </r>
  <r>
    <n v="122.8068"/>
    <x v="342"/>
    <n v="1015006"/>
    <n v="2222"/>
    <x v="8"/>
    <n v="19.515999999999998"/>
    <n v="5.2926214388194301"/>
    <m/>
    <x v="10"/>
    <x v="10"/>
    <m/>
    <x v="12"/>
    <m/>
    <m/>
    <m/>
  </r>
  <r>
    <n v="122.8068"/>
    <x v="133"/>
    <n v="1012170"/>
    <n v="459"/>
    <x v="5"/>
    <n v="26.26"/>
    <n v="3.6765727341964958"/>
    <m/>
    <x v="10"/>
    <x v="10"/>
    <m/>
    <x v="12"/>
    <m/>
    <m/>
    <m/>
  </r>
  <r>
    <n v="122.8068"/>
    <x v="339"/>
    <n v="1014808"/>
    <n v="1843"/>
    <x v="3"/>
    <n v="35.56"/>
    <n v="2.4535095613048363"/>
    <m/>
    <x v="10"/>
    <x v="10"/>
    <m/>
    <x v="12"/>
    <m/>
    <m/>
    <m/>
  </r>
  <r>
    <n v="122.8068"/>
    <x v="282"/>
    <n v="1009623"/>
    <n v="1151"/>
    <x v="3"/>
    <n v="37.5"/>
    <n v="2.274848"/>
    <m/>
    <x v="10"/>
    <x v="10"/>
    <m/>
    <x v="12"/>
    <m/>
    <m/>
    <m/>
  </r>
  <r>
    <n v="122.8068"/>
    <x v="212"/>
    <n v="1018680"/>
    <n v="2817"/>
    <x v="8"/>
    <n v="61.103999999999999"/>
    <n v="1.0097996857816183"/>
    <m/>
    <x v="10"/>
    <x v="10"/>
    <m/>
    <x v="12"/>
    <m/>
    <m/>
    <m/>
  </r>
  <r>
    <n v="122.8068"/>
    <x v="130"/>
    <n v="1011488"/>
    <n v="2513"/>
    <x v="1"/>
    <n v="68.156000000000006"/>
    <n v="0.801848700041082"/>
    <m/>
    <x v="10"/>
    <x v="10"/>
    <m/>
    <x v="12"/>
    <m/>
    <m/>
    <m/>
  </r>
  <r>
    <n v="122.8068"/>
    <x v="231"/>
    <n v="1008399"/>
    <n v="658"/>
    <x v="1"/>
    <n v="92.671999999999997"/>
    <n v="0.32517696823204417"/>
    <m/>
    <x v="10"/>
    <x v="10"/>
    <m/>
    <x v="12"/>
    <m/>
    <m/>
    <m/>
  </r>
  <r>
    <n v="122.8068"/>
    <x v="140"/>
    <n v="1012182"/>
    <n v="1160"/>
    <x v="1"/>
    <n v="111.992"/>
    <n v="9.6567611972283654E-2"/>
    <m/>
    <x v="10"/>
    <x v="10"/>
    <m/>
    <x v="12"/>
    <m/>
    <m/>
    <m/>
  </r>
  <r>
    <n v="122.8068"/>
    <x v="89"/>
    <n v="1018872"/>
    <n v="1987"/>
    <x v="4"/>
    <n v="123.232"/>
    <n v="-3.4504024928590283E-3"/>
    <m/>
    <x v="10"/>
    <x v="10"/>
    <m/>
    <x v="12"/>
    <m/>
    <m/>
    <m/>
  </r>
  <r>
    <n v="122.8068"/>
    <x v="27"/>
    <n v="1014952"/>
    <n v="1710"/>
    <x v="1"/>
    <n v="125.48"/>
    <n v="-2.1303793433216516E-2"/>
    <m/>
    <x v="10"/>
    <x v="10"/>
    <m/>
    <x v="12"/>
    <m/>
    <m/>
    <m/>
  </r>
  <r>
    <n v="122.8068"/>
    <x v="285"/>
    <n v="1018573"/>
    <n v="2072"/>
    <x v="0"/>
    <n v="145.71199999999999"/>
    <n v="-0.15719501482376191"/>
    <m/>
    <x v="10"/>
    <x v="10"/>
    <m/>
    <x v="12"/>
    <m/>
    <m/>
    <m/>
  </r>
  <r>
    <n v="122.8068"/>
    <x v="52"/>
    <n v="1014972"/>
    <n v="552"/>
    <x v="5"/>
    <n v="146.83600000000001"/>
    <n v="-0.16364651720286588"/>
    <m/>
    <x v="10"/>
    <x v="10"/>
    <m/>
    <x v="12"/>
    <m/>
    <m/>
    <m/>
  </r>
  <r>
    <n v="122.8068"/>
    <x v="119"/>
    <n v="1014920"/>
    <n v="777"/>
    <x v="4"/>
    <n v="168.19200000000001"/>
    <n v="-0.26984160958904113"/>
    <m/>
    <x v="10"/>
    <x v="10"/>
    <m/>
    <x v="12"/>
    <m/>
    <m/>
    <m/>
  </r>
  <r>
    <n v="122.80840000000001"/>
    <x v="117"/>
    <n v="1005090"/>
    <n v="2679"/>
    <x v="5"/>
    <n v="237.68960000000001"/>
    <n v="-0.48332447023344732"/>
    <m/>
    <x v="10"/>
    <x v="10"/>
    <m/>
    <x v="12"/>
    <m/>
    <m/>
    <m/>
  </r>
  <r>
    <n v="123.06319999999999"/>
    <x v="302"/>
    <n v="1003317"/>
    <n v="978"/>
    <x v="1"/>
    <n v="86.515199999999993"/>
    <n v="0.42244599792868776"/>
    <m/>
    <x v="10"/>
    <x v="10"/>
    <m/>
    <x v="12"/>
    <m/>
    <m/>
    <m/>
  </r>
  <r>
    <n v="123.06319999999999"/>
    <x v="101"/>
    <n v="1004535"/>
    <n v="1037"/>
    <x v="4"/>
    <n v="275.7568"/>
    <n v="-0.55372560168960472"/>
    <m/>
    <x v="10"/>
    <x v="10"/>
    <m/>
    <x v="12"/>
    <m/>
    <m/>
    <m/>
  </r>
  <r>
    <n v="123.136"/>
    <x v="278"/>
    <n v="1004881"/>
    <n v="910"/>
    <x v="9"/>
    <n v="275.92959999999999"/>
    <n v="-0.55374124414343373"/>
    <m/>
    <x v="10"/>
    <x v="10"/>
    <m/>
    <x v="12"/>
    <m/>
    <m/>
    <m/>
  </r>
  <r>
    <n v="123.255"/>
    <x v="61"/>
    <n v="1008240"/>
    <n v="825"/>
    <x v="0"/>
    <n v="6.4560000000000004"/>
    <n v="18.091542750929367"/>
    <m/>
    <x v="10"/>
    <x v="10"/>
    <m/>
    <x v="12"/>
    <m/>
    <m/>
    <m/>
  </r>
  <r>
    <n v="123.255"/>
    <x v="177"/>
    <n v="1013286"/>
    <n v="2641"/>
    <x v="6"/>
    <n v="7.7359999999999998"/>
    <n v="14.932652533609099"/>
    <m/>
    <x v="10"/>
    <x v="10"/>
    <m/>
    <x v="12"/>
    <m/>
    <m/>
    <m/>
  </r>
  <r>
    <n v="123.255"/>
    <x v="314"/>
    <n v="1013219"/>
    <n v="700"/>
    <x v="3"/>
    <n v="13.356"/>
    <n v="8.2284366576819412"/>
    <m/>
    <x v="10"/>
    <x v="10"/>
    <m/>
    <x v="12"/>
    <m/>
    <m/>
    <m/>
  </r>
  <r>
    <n v="123.255"/>
    <x v="279"/>
    <n v="1011264"/>
    <n v="2508"/>
    <x v="1"/>
    <n v="15.868"/>
    <n v="6.767519536173431"/>
    <m/>
    <x v="10"/>
    <x v="10"/>
    <m/>
    <x v="12"/>
    <m/>
    <m/>
    <m/>
  </r>
  <r>
    <n v="123.255"/>
    <x v="21"/>
    <n v="1016687"/>
    <n v="1557"/>
    <x v="6"/>
    <n v="18.975999999999999"/>
    <n v="5.4953098650927492"/>
    <m/>
    <x v="10"/>
    <x v="10"/>
    <m/>
    <x v="12"/>
    <m/>
    <m/>
    <m/>
  </r>
  <r>
    <n v="123.255"/>
    <x v="193"/>
    <n v="1015862"/>
    <n v="2282"/>
    <x v="3"/>
    <n v="20.100000000000001"/>
    <n v="5.1320895522388055"/>
    <m/>
    <x v="10"/>
    <x v="10"/>
    <m/>
    <x v="12"/>
    <m/>
    <m/>
    <m/>
  </r>
  <r>
    <n v="123.255"/>
    <x v="311"/>
    <n v="1019093"/>
    <n v="2310"/>
    <x v="1"/>
    <n v="20.100000000000001"/>
    <n v="5.1320895522388055"/>
    <m/>
    <x v="10"/>
    <x v="10"/>
    <m/>
    <x v="12"/>
    <m/>
    <m/>
    <m/>
  </r>
  <r>
    <n v="123.255"/>
    <x v="335"/>
    <n v="1007629"/>
    <n v="2123"/>
    <x v="1"/>
    <n v="20.7"/>
    <n v="4.9543478260869565"/>
    <m/>
    <x v="10"/>
    <x v="10"/>
    <m/>
    <x v="12"/>
    <m/>
    <m/>
    <m/>
  </r>
  <r>
    <n v="123.255"/>
    <x v="214"/>
    <n v="1013905"/>
    <n v="1548"/>
    <x v="2"/>
    <n v="23.736000000000001"/>
    <n v="4.1927451971688567"/>
    <m/>
    <x v="10"/>
    <x v="10"/>
    <m/>
    <x v="12"/>
    <m/>
    <m/>
    <m/>
  </r>
  <r>
    <n v="123.255"/>
    <x v="19"/>
    <n v="1013382"/>
    <n v="2697"/>
    <x v="5"/>
    <n v="31.603999999999999"/>
    <n v="2.8999810150613845"/>
    <m/>
    <x v="10"/>
    <x v="10"/>
    <m/>
    <x v="12"/>
    <m/>
    <m/>
    <m/>
  </r>
  <r>
    <n v="123.255"/>
    <x v="48"/>
    <n v="1011703"/>
    <n v="619"/>
    <x v="7"/>
    <n v="44.828000000000003"/>
    <n v="1.7495092352993662"/>
    <m/>
    <x v="10"/>
    <x v="10"/>
    <m/>
    <x v="12"/>
    <m/>
    <m/>
    <m/>
  </r>
  <r>
    <n v="123.255"/>
    <x v="120"/>
    <n v="1006965"/>
    <n v="1901"/>
    <x v="5"/>
    <n v="54.508000000000003"/>
    <n v="1.2612277096939895"/>
    <m/>
    <x v="10"/>
    <x v="10"/>
    <m/>
    <x v="12"/>
    <m/>
    <m/>
    <m/>
  </r>
  <r>
    <n v="123.255"/>
    <x v="127"/>
    <n v="1012132"/>
    <n v="2548"/>
    <x v="2"/>
    <n v="67.308000000000007"/>
    <n v="0.83120877161704376"/>
    <m/>
    <x v="10"/>
    <x v="10"/>
    <m/>
    <x v="12"/>
    <m/>
    <m/>
    <m/>
  </r>
  <r>
    <n v="123.255"/>
    <x v="199"/>
    <n v="1014470"/>
    <n v="877"/>
    <x v="2"/>
    <n v="68.695999999999998"/>
    <n v="0.79420926982648188"/>
    <m/>
    <x v="10"/>
    <x v="10"/>
    <m/>
    <x v="12"/>
    <m/>
    <m/>
    <m/>
  </r>
  <r>
    <n v="123.255"/>
    <x v="152"/>
    <n v="1009040"/>
    <n v="1170"/>
    <x v="1"/>
    <n v="84.784000000000006"/>
    <n v="0.45375306661634257"/>
    <m/>
    <x v="10"/>
    <x v="10"/>
    <m/>
    <x v="12"/>
    <m/>
    <m/>
    <m/>
  </r>
  <r>
    <n v="123.255"/>
    <x v="119"/>
    <n v="1006733"/>
    <n v="1147"/>
    <x v="7"/>
    <n v="86.004000000000005"/>
    <n v="0.43313101716199232"/>
    <m/>
    <x v="10"/>
    <x v="10"/>
    <m/>
    <x v="12"/>
    <m/>
    <m/>
    <m/>
  </r>
  <r>
    <n v="123.255"/>
    <x v="186"/>
    <n v="1007795"/>
    <n v="1796"/>
    <x v="4"/>
    <n v="101.19199999999999"/>
    <n v="0.21803106964977473"/>
    <m/>
    <x v="10"/>
    <x v="10"/>
    <m/>
    <x v="12"/>
    <m/>
    <m/>
    <m/>
  </r>
  <r>
    <n v="123.255"/>
    <x v="305"/>
    <n v="1011013"/>
    <n v="1844"/>
    <x v="4"/>
    <n v="120.4"/>
    <n v="2.3712624584717523E-2"/>
    <m/>
    <x v="10"/>
    <x v="10"/>
    <m/>
    <x v="12"/>
    <m/>
    <m/>
    <m/>
  </r>
  <r>
    <n v="123.255"/>
    <x v="122"/>
    <n v="1011129"/>
    <n v="2258"/>
    <x v="3"/>
    <n v="170.98"/>
    <n v="-0.279126213592233"/>
    <m/>
    <x v="10"/>
    <x v="10"/>
    <m/>
    <x v="12"/>
    <m/>
    <m/>
    <m/>
  </r>
  <r>
    <n v="123.30759999999999"/>
    <x v="213"/>
    <n v="1003242"/>
    <n v="247"/>
    <x v="5"/>
    <n v="58.812800000000003"/>
    <n v="1.0966116219598454"/>
    <m/>
    <x v="10"/>
    <x v="10"/>
    <m/>
    <x v="12"/>
    <m/>
    <m/>
    <m/>
  </r>
  <r>
    <n v="123.34464"/>
    <x v="187"/>
    <n v="1016316"/>
    <n v="1059"/>
    <x v="9"/>
    <n v="9.2319999999999993"/>
    <n v="12.360554592720971"/>
    <m/>
    <x v="10"/>
    <x v="10"/>
    <m/>
    <x v="12"/>
    <m/>
    <m/>
    <m/>
  </r>
  <r>
    <n v="123.34464"/>
    <x v="347"/>
    <n v="1009817"/>
    <n v="2667"/>
    <x v="9"/>
    <n v="14.372"/>
    <n v="7.5822877817979402"/>
    <m/>
    <x v="10"/>
    <x v="10"/>
    <m/>
    <x v="12"/>
    <m/>
    <m/>
    <m/>
  </r>
  <r>
    <n v="123.34464"/>
    <x v="14"/>
    <n v="1018855"/>
    <n v="2159"/>
    <x v="9"/>
    <n v="70.572000000000003"/>
    <n v="0.74778439040979416"/>
    <m/>
    <x v="10"/>
    <x v="10"/>
    <m/>
    <x v="12"/>
    <m/>
    <m/>
    <m/>
  </r>
  <r>
    <n v="123.34464"/>
    <x v="141"/>
    <n v="1017753"/>
    <n v="564"/>
    <x v="9"/>
    <n v="113.764"/>
    <n v="8.4215041665201676E-2"/>
    <m/>
    <x v="10"/>
    <x v="10"/>
    <m/>
    <x v="12"/>
    <m/>
    <m/>
    <m/>
  </r>
  <r>
    <n v="123.34464"/>
    <x v="77"/>
    <n v="1019098"/>
    <n v="266"/>
    <x v="9"/>
    <n v="146.36000000000001"/>
    <n v="-0.15725170811697195"/>
    <m/>
    <x v="10"/>
    <x v="10"/>
    <m/>
    <x v="12"/>
    <m/>
    <m/>
    <m/>
  </r>
  <r>
    <n v="123.4376"/>
    <x v="246"/>
    <n v="1003819"/>
    <n v="624"/>
    <x v="3"/>
    <n v="88.691199999999995"/>
    <n v="0.39176829268292696"/>
    <m/>
    <x v="10"/>
    <x v="10"/>
    <m/>
    <x v="12"/>
    <m/>
    <m/>
    <m/>
  </r>
  <r>
    <n v="123.4532"/>
    <x v="362"/>
    <n v="1005049"/>
    <n v="604"/>
    <x v="2"/>
    <n v="55.2256"/>
    <n v="1.2354342913431451"/>
    <m/>
    <x v="10"/>
    <x v="10"/>
    <m/>
    <x v="12"/>
    <m/>
    <m/>
    <m/>
  </r>
  <r>
    <n v="123.5364"/>
    <x v="98"/>
    <n v="1003008"/>
    <n v="1584"/>
    <x v="0"/>
    <n v="205.28960000000001"/>
    <n v="-0.39823351986656902"/>
    <m/>
    <x v="10"/>
    <x v="10"/>
    <m/>
    <x v="12"/>
    <m/>
    <m/>
    <m/>
  </r>
  <r>
    <n v="123.7032"/>
    <x v="294"/>
    <n v="1016679"/>
    <n v="272"/>
    <x v="8"/>
    <n v="13.94"/>
    <n v="7.8739741750358681"/>
    <m/>
    <x v="10"/>
    <x v="10"/>
    <m/>
    <x v="12"/>
    <m/>
    <m/>
    <m/>
  </r>
  <r>
    <n v="123.7032"/>
    <x v="7"/>
    <n v="1017290"/>
    <n v="2305"/>
    <x v="6"/>
    <n v="17.312000000000001"/>
    <n v="6.1455175600739365"/>
    <m/>
    <x v="10"/>
    <x v="10"/>
    <m/>
    <x v="12"/>
    <m/>
    <m/>
    <m/>
  </r>
  <r>
    <n v="123.7032"/>
    <x v="51"/>
    <n v="1010540"/>
    <n v="2682"/>
    <x v="4"/>
    <n v="33.048000000000002"/>
    <n v="2.7431372549019604"/>
    <m/>
    <x v="10"/>
    <x v="10"/>
    <m/>
    <x v="12"/>
    <m/>
    <m/>
    <m/>
  </r>
  <r>
    <n v="123.7032"/>
    <x v="342"/>
    <n v="1016889"/>
    <n v="300"/>
    <x v="3"/>
    <n v="47.66"/>
    <n v="1.5955350398657155"/>
    <m/>
    <x v="10"/>
    <x v="10"/>
    <m/>
    <x v="12"/>
    <m/>
    <m/>
    <m/>
  </r>
  <r>
    <n v="123.7032"/>
    <x v="268"/>
    <n v="1005619"/>
    <n v="2810"/>
    <x v="1"/>
    <n v="51.088000000000001"/>
    <n v="1.4213748825555901"/>
    <m/>
    <x v="10"/>
    <x v="10"/>
    <m/>
    <x v="12"/>
    <m/>
    <m/>
    <m/>
  </r>
  <r>
    <n v="123.7032"/>
    <x v="177"/>
    <n v="1017913"/>
    <n v="2376"/>
    <x v="6"/>
    <n v="67.891999999999996"/>
    <n v="0.82205856360101337"/>
    <m/>
    <x v="10"/>
    <x v="10"/>
    <m/>
    <x v="12"/>
    <m/>
    <m/>
    <m/>
  </r>
  <r>
    <n v="123.7032"/>
    <x v="47"/>
    <n v="1008648"/>
    <n v="2380"/>
    <x v="2"/>
    <n v="80.055999999999997"/>
    <n v="0.54520835415209357"/>
    <m/>
    <x v="10"/>
    <x v="10"/>
    <m/>
    <x v="12"/>
    <m/>
    <m/>
    <m/>
  </r>
  <r>
    <n v="123.7032"/>
    <x v="22"/>
    <n v="1016416"/>
    <n v="1678"/>
    <x v="7"/>
    <n v="118.69199999999999"/>
    <n v="4.2220200181983643E-2"/>
    <m/>
    <x v="10"/>
    <x v="10"/>
    <m/>
    <x v="12"/>
    <m/>
    <m/>
    <m/>
  </r>
  <r>
    <n v="123.7032"/>
    <x v="201"/>
    <n v="1018263"/>
    <n v="414"/>
    <x v="6"/>
    <n v="122.06399999999999"/>
    <n v="1.3429020841525778E-2"/>
    <m/>
    <x v="10"/>
    <x v="10"/>
    <m/>
    <x v="12"/>
    <m/>
    <m/>
    <m/>
  </r>
  <r>
    <n v="123.7032"/>
    <x v="350"/>
    <n v="1013006"/>
    <n v="318"/>
    <x v="8"/>
    <n v="143.41999999999999"/>
    <n v="-0.1374759447775763"/>
    <m/>
    <x v="10"/>
    <x v="10"/>
    <m/>
    <x v="12"/>
    <m/>
    <m/>
    <m/>
  </r>
  <r>
    <n v="123.7032"/>
    <x v="47"/>
    <n v="1015645"/>
    <n v="658"/>
    <x v="3"/>
    <n v="158.03200000000001"/>
    <n v="-0.21722689075630261"/>
    <m/>
    <x v="10"/>
    <x v="10"/>
    <m/>
    <x v="12"/>
    <m/>
    <m/>
    <m/>
  </r>
  <r>
    <n v="123.71424"/>
    <x v="339"/>
    <n v="1001239"/>
    <n v="1239"/>
    <x v="8"/>
    <n v="615.59040000000005"/>
    <n v="-0.79903156384505025"/>
    <m/>
    <x v="10"/>
    <x v="10"/>
    <m/>
    <x v="12"/>
    <m/>
    <m/>
    <m/>
  </r>
  <r>
    <n v="123.79640000000001"/>
    <x v="347"/>
    <n v="1004348"/>
    <n v="2775"/>
    <x v="7"/>
    <n v="160.2784"/>
    <n v="-0.22761644738155609"/>
    <m/>
    <x v="10"/>
    <x v="10"/>
    <m/>
    <x v="12"/>
    <m/>
    <m/>
    <m/>
  </r>
  <r>
    <n v="123.968"/>
    <x v="313"/>
    <n v="1005065"/>
    <n v="1754"/>
    <x v="6"/>
    <n v="170.07679999999999"/>
    <n v="-0.27110575928051323"/>
    <m/>
    <x v="10"/>
    <x v="10"/>
    <m/>
    <x v="12"/>
    <m/>
    <m/>
    <m/>
  </r>
  <r>
    <n v="124.0252"/>
    <x v="185"/>
    <n v="1002359"/>
    <n v="2359"/>
    <x v="4"/>
    <n v="213.0016"/>
    <n v="-0.41772643961359912"/>
    <m/>
    <x v="10"/>
    <x v="10"/>
    <m/>
    <x v="12"/>
    <m/>
    <m/>
    <m/>
  </r>
  <r>
    <n v="124.06176000000001"/>
    <x v="330"/>
    <n v="1018462"/>
    <n v="478"/>
    <x v="9"/>
    <n v="30.327999999999999"/>
    <n v="3.0906673700870484"/>
    <m/>
    <x v="10"/>
    <x v="10"/>
    <m/>
    <x v="12"/>
    <m/>
    <m/>
    <m/>
  </r>
  <r>
    <n v="124.06176000000001"/>
    <x v="251"/>
    <n v="1008983"/>
    <n v="1799"/>
    <x v="9"/>
    <n v="33.167999999999999"/>
    <n v="2.7404052098408109"/>
    <m/>
    <x v="10"/>
    <x v="10"/>
    <m/>
    <x v="12"/>
    <m/>
    <m/>
    <m/>
  </r>
  <r>
    <n v="124.06176000000001"/>
    <x v="168"/>
    <n v="1010317"/>
    <n v="236"/>
    <x v="9"/>
    <n v="59.552"/>
    <n v="1.083250940354648"/>
    <m/>
    <x v="10"/>
    <x v="10"/>
    <m/>
    <x v="12"/>
    <m/>
    <m/>
    <m/>
  </r>
  <r>
    <n v="124.1514"/>
    <x v="279"/>
    <n v="1018704"/>
    <n v="2679"/>
    <x v="7"/>
    <n v="11.327999999999999"/>
    <n v="9.9596927966101685"/>
    <m/>
    <x v="10"/>
    <x v="10"/>
    <m/>
    <x v="12"/>
    <m/>
    <m/>
    <m/>
  </r>
  <r>
    <n v="124.1514"/>
    <x v="49"/>
    <n v="1011124"/>
    <n v="2740"/>
    <x v="8"/>
    <n v="15.648"/>
    <n v="6.9340107361963188"/>
    <m/>
    <x v="10"/>
    <x v="10"/>
    <m/>
    <x v="12"/>
    <m/>
    <m/>
    <m/>
  </r>
  <r>
    <n v="124.1514"/>
    <x v="15"/>
    <n v="1016637"/>
    <n v="2842"/>
    <x v="8"/>
    <n v="22.568000000000001"/>
    <n v="4.5012141084721726"/>
    <m/>
    <x v="10"/>
    <x v="10"/>
    <m/>
    <x v="12"/>
    <m/>
    <m/>
    <m/>
  </r>
  <r>
    <n v="124.1514"/>
    <x v="295"/>
    <n v="1008419"/>
    <n v="1005"/>
    <x v="1"/>
    <n v="60.375999999999998"/>
    <n v="1.05630382933616"/>
    <m/>
    <x v="10"/>
    <x v="10"/>
    <m/>
    <x v="12"/>
    <m/>
    <m/>
    <m/>
  </r>
  <r>
    <n v="124.1514"/>
    <x v="15"/>
    <n v="1007691"/>
    <n v="1858"/>
    <x v="2"/>
    <n v="71.731999999999999"/>
    <n v="0.73076730050744432"/>
    <m/>
    <x v="10"/>
    <x v="10"/>
    <m/>
    <x v="12"/>
    <m/>
    <m/>
    <m/>
  </r>
  <r>
    <n v="124.1514"/>
    <x v="50"/>
    <n v="1012786"/>
    <n v="1342"/>
    <x v="3"/>
    <n v="71.847999999999999"/>
    <n v="0.72797294287941205"/>
    <m/>
    <x v="10"/>
    <x v="10"/>
    <m/>
    <x v="12"/>
    <m/>
    <m/>
    <m/>
  </r>
  <r>
    <n v="124.1514"/>
    <x v="71"/>
    <n v="1012799"/>
    <n v="2388"/>
    <x v="4"/>
    <n v="79.891999999999996"/>
    <n v="0.55399038702248038"/>
    <m/>
    <x v="10"/>
    <x v="10"/>
    <m/>
    <x v="12"/>
    <m/>
    <m/>
    <m/>
  </r>
  <r>
    <n v="124.1514"/>
    <x v="278"/>
    <n v="1018271"/>
    <n v="900"/>
    <x v="3"/>
    <n v="88.884"/>
    <n v="0.39678007290400968"/>
    <m/>
    <x v="10"/>
    <x v="10"/>
    <m/>
    <x v="12"/>
    <m/>
    <m/>
    <m/>
  </r>
  <r>
    <n v="124.1514"/>
    <x v="166"/>
    <n v="1011009"/>
    <n v="344"/>
    <x v="0"/>
    <n v="92.256"/>
    <n v="0.34572710718002075"/>
    <m/>
    <x v="10"/>
    <x v="10"/>
    <m/>
    <x v="12"/>
    <m/>
    <m/>
    <m/>
  </r>
  <r>
    <n v="124.1514"/>
    <x v="117"/>
    <n v="1008083"/>
    <n v="1084"/>
    <x v="3"/>
    <n v="124.328"/>
    <n v="-1.4204362653626507E-3"/>
    <m/>
    <x v="10"/>
    <x v="10"/>
    <m/>
    <x v="12"/>
    <m/>
    <m/>
    <m/>
  </r>
  <r>
    <n v="124.1514"/>
    <x v="296"/>
    <n v="1008258"/>
    <n v="2310"/>
    <x v="1"/>
    <n v="135.93600000000001"/>
    <n v="-8.6692266949152622E-2"/>
    <m/>
    <x v="10"/>
    <x v="10"/>
    <m/>
    <x v="12"/>
    <m/>
    <m/>
    <m/>
  </r>
  <r>
    <n v="124.1514"/>
    <x v="345"/>
    <n v="1016208"/>
    <n v="509"/>
    <x v="4"/>
    <n v="163.06800000000001"/>
    <n v="-0.23865258665096778"/>
    <m/>
    <x v="10"/>
    <x v="10"/>
    <m/>
    <x v="12"/>
    <m/>
    <m/>
    <m/>
  </r>
  <r>
    <n v="124.1812"/>
    <x v="59"/>
    <n v="1002705"/>
    <n v="2705"/>
    <x v="1"/>
    <n v="164.20480000000001"/>
    <n v="-0.24374196125813619"/>
    <m/>
    <x v="10"/>
    <x v="10"/>
    <m/>
    <x v="12"/>
    <m/>
    <m/>
    <m/>
  </r>
  <r>
    <n v="124.45887999999999"/>
    <x v="335"/>
    <n v="1001401"/>
    <n v="1401"/>
    <x v="1"/>
    <n v="639.93638399999998"/>
    <n v="-0.80551366805860503"/>
    <m/>
    <x v="10"/>
    <x v="10"/>
    <m/>
    <x v="12"/>
    <m/>
    <m/>
    <m/>
  </r>
  <r>
    <n v="124.4828"/>
    <x v="192"/>
    <n v="1003482"/>
    <n v="1559"/>
    <x v="2"/>
    <n v="274.6816"/>
    <n v="-0.54681056175586573"/>
    <m/>
    <x v="10"/>
    <x v="10"/>
    <m/>
    <x v="12"/>
    <m/>
    <m/>
    <m/>
  </r>
  <r>
    <n v="124.54"/>
    <x v="67"/>
    <n v="1002403"/>
    <n v="2403"/>
    <x v="8"/>
    <n v="260.75839999999999"/>
    <n v="-0.52239314246444213"/>
    <m/>
    <x v="10"/>
    <x v="10"/>
    <m/>
    <x v="12"/>
    <m/>
    <m/>
    <m/>
  </r>
  <r>
    <n v="124.5996"/>
    <x v="27"/>
    <n v="1009195"/>
    <n v="1011"/>
    <x v="0"/>
    <n v="4.3680000000000003"/>
    <n v="27.525549450549448"/>
    <m/>
    <x v="10"/>
    <x v="10"/>
    <m/>
    <x v="12"/>
    <m/>
    <m/>
    <m/>
  </r>
  <r>
    <n v="124.5996"/>
    <x v="296"/>
    <n v="1014564"/>
    <n v="2283"/>
    <x v="2"/>
    <n v="9.4879999999999995"/>
    <n v="12.132335581787521"/>
    <m/>
    <x v="10"/>
    <x v="10"/>
    <m/>
    <x v="12"/>
    <m/>
    <m/>
    <m/>
  </r>
  <r>
    <n v="124.5996"/>
    <x v="173"/>
    <n v="1005982"/>
    <n v="920"/>
    <x v="8"/>
    <n v="16.472000000000001"/>
    <n v="6.564327343370568"/>
    <m/>
    <x v="10"/>
    <x v="10"/>
    <m/>
    <x v="12"/>
    <m/>
    <m/>
    <m/>
  </r>
  <r>
    <n v="124.5996"/>
    <x v="325"/>
    <n v="1019410"/>
    <n v="2382"/>
    <x v="6"/>
    <n v="20.728000000000002"/>
    <n v="5.0111732921651866"/>
    <m/>
    <x v="10"/>
    <x v="10"/>
    <m/>
    <x v="12"/>
    <m/>
    <m/>
    <m/>
  </r>
  <r>
    <n v="124.5996"/>
    <x v="135"/>
    <n v="1019658"/>
    <n v="2384"/>
    <x v="3"/>
    <n v="25.224"/>
    <n v="3.9397240723120834"/>
    <m/>
    <x v="10"/>
    <x v="10"/>
    <m/>
    <x v="12"/>
    <m/>
    <m/>
    <m/>
  </r>
  <r>
    <n v="124.5996"/>
    <x v="358"/>
    <n v="1019335"/>
    <n v="554"/>
    <x v="6"/>
    <n v="30.844000000000001"/>
    <n v="3.0396706004409282"/>
    <m/>
    <x v="10"/>
    <x v="10"/>
    <m/>
    <x v="12"/>
    <m/>
    <m/>
    <m/>
  </r>
  <r>
    <n v="124.5996"/>
    <x v="67"/>
    <n v="1019284"/>
    <n v="760"/>
    <x v="2"/>
    <n v="31.968"/>
    <n v="2.8976351351351348"/>
    <m/>
    <x v="10"/>
    <x v="10"/>
    <m/>
    <x v="12"/>
    <m/>
    <m/>
    <m/>
  </r>
  <r>
    <n v="124.5996"/>
    <x v="295"/>
    <n v="1009968"/>
    <n v="2017"/>
    <x v="4"/>
    <n v="39.968000000000004"/>
    <n v="2.1174839871897513"/>
    <m/>
    <x v="10"/>
    <x v="10"/>
    <m/>
    <x v="12"/>
    <m/>
    <m/>
    <m/>
  </r>
  <r>
    <n v="124.5996"/>
    <x v="332"/>
    <n v="1009916"/>
    <n v="1345"/>
    <x v="2"/>
    <n v="54.448"/>
    <n v="1.2884146341463414"/>
    <m/>
    <x v="10"/>
    <x v="10"/>
    <m/>
    <x v="12"/>
    <m/>
    <m/>
    <m/>
  </r>
  <r>
    <n v="124.5996"/>
    <x v="48"/>
    <n v="1014986"/>
    <n v="2676"/>
    <x v="5"/>
    <n v="55.704000000000001"/>
    <n v="1.2368160275743214"/>
    <m/>
    <x v="10"/>
    <x v="10"/>
    <m/>
    <x v="12"/>
    <m/>
    <m/>
    <m/>
  </r>
  <r>
    <n v="124.5996"/>
    <x v="265"/>
    <n v="1011189"/>
    <n v="1948"/>
    <x v="5"/>
    <n v="62.316000000000003"/>
    <n v="0.99948006932408995"/>
    <m/>
    <x v="10"/>
    <x v="10"/>
    <m/>
    <x v="12"/>
    <m/>
    <m/>
    <m/>
  </r>
  <r>
    <n v="124.5996"/>
    <x v="72"/>
    <n v="1018712"/>
    <n v="1300"/>
    <x v="1"/>
    <n v="66.944000000000003"/>
    <n v="0.86125119502868053"/>
    <m/>
    <x v="10"/>
    <x v="10"/>
    <m/>
    <x v="12"/>
    <m/>
    <m/>
    <m/>
  </r>
  <r>
    <n v="124.5996"/>
    <x v="326"/>
    <n v="1008215"/>
    <n v="2188"/>
    <x v="0"/>
    <n v="71.06"/>
    <n v="0.75344216155361654"/>
    <m/>
    <x v="10"/>
    <x v="10"/>
    <m/>
    <x v="12"/>
    <m/>
    <m/>
    <m/>
  </r>
  <r>
    <n v="124.5996"/>
    <x v="223"/>
    <n v="1008623"/>
    <n v="2165"/>
    <x v="7"/>
    <n v="91.768000000000001"/>
    <n v="0.35776741347746482"/>
    <m/>
    <x v="10"/>
    <x v="10"/>
    <m/>
    <x v="12"/>
    <m/>
    <m/>
    <m/>
  </r>
  <r>
    <n v="124.5996"/>
    <x v="226"/>
    <n v="1005576"/>
    <n v="2187"/>
    <x v="7"/>
    <n v="93.751999999999995"/>
    <n v="0.3290340472736582"/>
    <m/>
    <x v="10"/>
    <x v="10"/>
    <m/>
    <x v="12"/>
    <m/>
    <m/>
    <m/>
  </r>
  <r>
    <n v="124.5996"/>
    <x v="129"/>
    <n v="1007028"/>
    <n v="2002"/>
    <x v="4"/>
    <n v="96.563999999999993"/>
    <n v="0.29033180067105757"/>
    <m/>
    <x v="10"/>
    <x v="10"/>
    <m/>
    <x v="12"/>
    <m/>
    <m/>
    <m/>
  </r>
  <r>
    <n v="124.5996"/>
    <x v="250"/>
    <n v="1015992"/>
    <n v="1859"/>
    <x v="3"/>
    <n v="98.415999999999997"/>
    <n v="0.26605023573402697"/>
    <m/>
    <x v="10"/>
    <x v="10"/>
    <m/>
    <x v="12"/>
    <m/>
    <m/>
    <m/>
  </r>
  <r>
    <n v="124.5996"/>
    <x v="24"/>
    <n v="1018888"/>
    <n v="800"/>
    <x v="2"/>
    <n v="100.664"/>
    <n v="0.23777715965985846"/>
    <m/>
    <x v="10"/>
    <x v="10"/>
    <m/>
    <x v="12"/>
    <m/>
    <m/>
    <m/>
  </r>
  <r>
    <n v="124.5996"/>
    <x v="109"/>
    <n v="1008459"/>
    <n v="1915"/>
    <x v="8"/>
    <n v="105.56"/>
    <n v="0.18036756347101168"/>
    <m/>
    <x v="10"/>
    <x v="10"/>
    <m/>
    <x v="12"/>
    <m/>
    <m/>
    <m/>
  </r>
  <r>
    <n v="124.5996"/>
    <x v="4"/>
    <n v="1011198"/>
    <n v="2085"/>
    <x v="4"/>
    <n v="108.532"/>
    <n v="0.14804481627538421"/>
    <m/>
    <x v="10"/>
    <x v="10"/>
    <m/>
    <x v="12"/>
    <m/>
    <m/>
    <m/>
  </r>
  <r>
    <n v="124.5996"/>
    <x v="273"/>
    <n v="1005945"/>
    <n v="2258"/>
    <x v="8"/>
    <n v="117.38800000000001"/>
    <n v="6.1433877398030377E-2"/>
    <m/>
    <x v="10"/>
    <x v="10"/>
    <m/>
    <x v="12"/>
    <m/>
    <m/>
    <m/>
  </r>
  <r>
    <n v="124.5996"/>
    <x v="232"/>
    <n v="1012956"/>
    <n v="1829"/>
    <x v="6"/>
    <n v="124.268"/>
    <n v="2.66842630443875E-3"/>
    <m/>
    <x v="10"/>
    <x v="10"/>
    <m/>
    <x v="12"/>
    <m/>
    <m/>
    <m/>
  </r>
  <r>
    <n v="124.5996"/>
    <x v="354"/>
    <n v="1015436"/>
    <n v="1798"/>
    <x v="3"/>
    <n v="128.76400000000001"/>
    <n v="-3.2341337640955661E-2"/>
    <m/>
    <x v="10"/>
    <x v="10"/>
    <m/>
    <x v="12"/>
    <m/>
    <m/>
    <m/>
  </r>
  <r>
    <n v="124.5996"/>
    <x v="228"/>
    <n v="1008690"/>
    <n v="2704"/>
    <x v="6"/>
    <n v="133.65199999999999"/>
    <n v="-6.7731122616945444E-2"/>
    <m/>
    <x v="10"/>
    <x v="10"/>
    <m/>
    <x v="12"/>
    <m/>
    <m/>
    <m/>
  </r>
  <r>
    <n v="124.5996"/>
    <x v="87"/>
    <n v="1005980"/>
    <n v="989"/>
    <x v="5"/>
    <n v="174.86799999999999"/>
    <n v="-0.28746483061509254"/>
    <m/>
    <x v="10"/>
    <x v="10"/>
    <m/>
    <x v="12"/>
    <m/>
    <m/>
    <m/>
  </r>
  <r>
    <n v="124.7688"/>
    <x v="86"/>
    <n v="1002880"/>
    <n v="2197"/>
    <x v="8"/>
    <n v="227.82079999999999"/>
    <n v="-0.4523379779194876"/>
    <m/>
    <x v="10"/>
    <x v="10"/>
    <m/>
    <x v="12"/>
    <m/>
    <m/>
    <m/>
  </r>
  <r>
    <n v="124.77888"/>
    <x v="331"/>
    <n v="1010675"/>
    <n v="836"/>
    <x v="9"/>
    <n v="0.28000000000000003"/>
    <n v="444.63885714285709"/>
    <m/>
    <x v="10"/>
    <x v="10"/>
    <m/>
    <x v="12"/>
    <m/>
    <m/>
    <m/>
  </r>
  <r>
    <n v="124.77888"/>
    <x v="173"/>
    <n v="1009570"/>
    <n v="2828"/>
    <x v="9"/>
    <n v="15.456"/>
    <n v="7.0731677018633539"/>
    <m/>
    <x v="10"/>
    <x v="10"/>
    <m/>
    <x v="12"/>
    <m/>
    <m/>
    <m/>
  </r>
  <r>
    <n v="124.77888"/>
    <x v="216"/>
    <n v="1007702"/>
    <n v="2103"/>
    <x v="9"/>
    <n v="68.94"/>
    <n v="0.80996344647519591"/>
    <m/>
    <x v="10"/>
    <x v="10"/>
    <m/>
    <x v="12"/>
    <m/>
    <m/>
    <m/>
  </r>
  <r>
    <n v="124.77888"/>
    <x v="56"/>
    <n v="1008464"/>
    <n v="2733"/>
    <x v="9"/>
    <n v="118.636"/>
    <n v="5.1779223844364321E-2"/>
    <m/>
    <x v="10"/>
    <x v="10"/>
    <m/>
    <x v="12"/>
    <m/>
    <m/>
    <m/>
  </r>
  <r>
    <n v="124.81247999999999"/>
    <x v="98"/>
    <n v="1001084"/>
    <n v="1084"/>
    <x v="1"/>
    <n v="475.89350400000001"/>
    <n v="-0.73773022966079405"/>
    <m/>
    <x v="10"/>
    <x v="10"/>
    <m/>
    <x v="12"/>
    <m/>
    <m/>
    <m/>
  </r>
  <r>
    <n v="124.9404"/>
    <x v="264"/>
    <n v="1004045"/>
    <n v="2242"/>
    <x v="3"/>
    <n v="169.26400000000001"/>
    <n v="-0.26186076188675683"/>
    <m/>
    <x v="10"/>
    <x v="10"/>
    <m/>
    <x v="12"/>
    <m/>
    <m/>
    <m/>
  </r>
  <r>
    <n v="124.956"/>
    <x v="63"/>
    <n v="1002555"/>
    <n v="2555"/>
    <x v="1"/>
    <n v="141.30879999999999"/>
    <n v="-0.1157238615004868"/>
    <m/>
    <x v="10"/>
    <x v="10"/>
    <m/>
    <x v="12"/>
    <m/>
    <m/>
    <m/>
  </r>
  <r>
    <n v="125.0478"/>
    <x v="88"/>
    <n v="1014706"/>
    <n v="50"/>
    <x v="4"/>
    <n v="2.2040000000000002"/>
    <n v="55.736751361161524"/>
    <m/>
    <x v="10"/>
    <x v="10"/>
    <m/>
    <x v="12"/>
    <m/>
    <m/>
    <m/>
  </r>
  <r>
    <n v="125.0478"/>
    <x v="17"/>
    <n v="1011242"/>
    <n v="2607"/>
    <x v="2"/>
    <n v="4.54"/>
    <n v="26.543568281938324"/>
    <m/>
    <x v="10"/>
    <x v="10"/>
    <m/>
    <x v="12"/>
    <m/>
    <m/>
    <m/>
  </r>
  <r>
    <n v="125.0478"/>
    <x v="145"/>
    <n v="1008533"/>
    <n v="2052"/>
    <x v="2"/>
    <n v="11.904"/>
    <n v="9.5046874999999993"/>
    <m/>
    <x v="10"/>
    <x v="10"/>
    <m/>
    <x v="12"/>
    <m/>
    <m/>
    <m/>
  </r>
  <r>
    <n v="125.0478"/>
    <x v="26"/>
    <n v="1009927"/>
    <n v="1131"/>
    <x v="6"/>
    <n v="15.692"/>
    <n v="6.9688886056589334"/>
    <m/>
    <x v="10"/>
    <x v="10"/>
    <m/>
    <x v="12"/>
    <m/>
    <m/>
    <m/>
  </r>
  <r>
    <n v="125.0478"/>
    <x v="49"/>
    <n v="1010800"/>
    <n v="704"/>
    <x v="5"/>
    <n v="27.02"/>
    <n v="3.6279718726868988"/>
    <m/>
    <x v="10"/>
    <x v="10"/>
    <m/>
    <x v="12"/>
    <m/>
    <m/>
    <m/>
  </r>
  <r>
    <n v="125.0478"/>
    <x v="218"/>
    <n v="1011295"/>
    <n v="121"/>
    <x v="7"/>
    <n v="28.056000000000001"/>
    <n v="3.45707869974337"/>
    <m/>
    <x v="10"/>
    <x v="10"/>
    <m/>
    <x v="12"/>
    <m/>
    <m/>
    <m/>
  </r>
  <r>
    <n v="125.0478"/>
    <x v="358"/>
    <n v="1019455"/>
    <n v="836"/>
    <x v="3"/>
    <n v="31.428000000000001"/>
    <n v="2.9788659793814434"/>
    <m/>
    <x v="10"/>
    <x v="10"/>
    <m/>
    <x v="12"/>
    <m/>
    <m/>
    <m/>
  </r>
  <r>
    <n v="125.0478"/>
    <x v="243"/>
    <n v="1010897"/>
    <n v="54"/>
    <x v="6"/>
    <n v="38.26"/>
    <n v="2.2683690538421328"/>
    <m/>
    <x v="10"/>
    <x v="10"/>
    <m/>
    <x v="12"/>
    <m/>
    <m/>
    <m/>
  </r>
  <r>
    <n v="125.0478"/>
    <x v="309"/>
    <n v="1015747"/>
    <n v="618"/>
    <x v="6"/>
    <n v="39.384"/>
    <n v="2.1750914076782446"/>
    <m/>
    <x v="10"/>
    <x v="10"/>
    <m/>
    <x v="12"/>
    <m/>
    <m/>
    <m/>
  </r>
  <r>
    <n v="125.0478"/>
    <x v="231"/>
    <n v="1013397"/>
    <n v="2219"/>
    <x v="2"/>
    <n v="40.42"/>
    <n v="2.0937110341415139"/>
    <m/>
    <x v="10"/>
    <x v="10"/>
    <m/>
    <x v="12"/>
    <m/>
    <m/>
    <m/>
  </r>
  <r>
    <n v="125.0478"/>
    <x v="84"/>
    <n v="1014898"/>
    <n v="775"/>
    <x v="8"/>
    <n v="40.42"/>
    <n v="2.0937110341415139"/>
    <m/>
    <x v="10"/>
    <x v="10"/>
    <m/>
    <x v="12"/>
    <m/>
    <m/>
    <m/>
  </r>
  <r>
    <n v="125.0478"/>
    <x v="333"/>
    <n v="1008468"/>
    <n v="389"/>
    <x v="7"/>
    <n v="46.043999999999997"/>
    <n v="1.7158326817826428"/>
    <m/>
    <x v="10"/>
    <x v="10"/>
    <m/>
    <x v="12"/>
    <m/>
    <m/>
    <m/>
  </r>
  <r>
    <n v="125.0478"/>
    <x v="241"/>
    <n v="1017763"/>
    <n v="379"/>
    <x v="0"/>
    <n v="49.411999999999999"/>
    <n v="1.5307172346798346"/>
    <m/>
    <x v="10"/>
    <x v="10"/>
    <m/>
    <x v="12"/>
    <m/>
    <m/>
    <m/>
  </r>
  <r>
    <n v="125.0478"/>
    <x v="41"/>
    <n v="1008912"/>
    <n v="545"/>
    <x v="6"/>
    <n v="50.107999999999997"/>
    <n v="1.4955655783507622"/>
    <m/>
    <x v="10"/>
    <x v="10"/>
    <m/>
    <x v="12"/>
    <m/>
    <m/>
    <m/>
  </r>
  <r>
    <n v="125.0478"/>
    <x v="50"/>
    <n v="1015621"/>
    <n v="91"/>
    <x v="6"/>
    <n v="50.624000000000002"/>
    <n v="1.4701287926675095"/>
    <m/>
    <x v="10"/>
    <x v="10"/>
    <m/>
    <x v="12"/>
    <m/>
    <m/>
    <m/>
  </r>
  <r>
    <n v="125.0478"/>
    <x v="189"/>
    <n v="1013242"/>
    <n v="747"/>
    <x v="3"/>
    <n v="53.908000000000001"/>
    <n v="1.3196519997031979"/>
    <m/>
    <x v="10"/>
    <x v="10"/>
    <m/>
    <x v="12"/>
    <m/>
    <m/>
    <m/>
  </r>
  <r>
    <n v="125.0478"/>
    <x v="193"/>
    <n v="1008003"/>
    <n v="1271"/>
    <x v="3"/>
    <n v="59.536000000000001"/>
    <n v="1.1003728836334317"/>
    <m/>
    <x v="10"/>
    <x v="10"/>
    <m/>
    <x v="12"/>
    <m/>
    <m/>
    <m/>
  </r>
  <r>
    <n v="125.0478"/>
    <x v="97"/>
    <n v="1008845"/>
    <n v="2210"/>
    <x v="8"/>
    <n v="60.292000000000002"/>
    <n v="1.0740363563988589"/>
    <m/>
    <x v="10"/>
    <x v="10"/>
    <m/>
    <x v="12"/>
    <m/>
    <m/>
    <m/>
  </r>
  <r>
    <n v="125.0478"/>
    <x v="49"/>
    <n v="1011438"/>
    <n v="2090"/>
    <x v="6"/>
    <n v="65.236000000000004"/>
    <n v="0.9168526580415719"/>
    <m/>
    <x v="10"/>
    <x v="10"/>
    <m/>
    <x v="12"/>
    <m/>
    <m/>
    <m/>
  </r>
  <r>
    <n v="125.0478"/>
    <x v="246"/>
    <n v="1019644"/>
    <n v="1015"/>
    <x v="8"/>
    <n v="96.707999999999998"/>
    <n v="0.29304504280928151"/>
    <m/>
    <x v="10"/>
    <x v="10"/>
    <m/>
    <x v="12"/>
    <m/>
    <m/>
    <m/>
  </r>
  <r>
    <n v="125.0478"/>
    <x v="311"/>
    <n v="1018269"/>
    <n v="916"/>
    <x v="2"/>
    <n v="107.94799999999999"/>
    <n v="0.1584077518805351"/>
    <m/>
    <x v="10"/>
    <x v="10"/>
    <m/>
    <x v="12"/>
    <m/>
    <m/>
    <m/>
  </r>
  <r>
    <n v="125.0478"/>
    <x v="196"/>
    <n v="1015213"/>
    <n v="2792"/>
    <x v="2"/>
    <n v="112.444"/>
    <n v="0.11208957347657494"/>
    <m/>
    <x v="10"/>
    <x v="10"/>
    <m/>
    <x v="12"/>
    <m/>
    <m/>
    <m/>
  </r>
  <r>
    <n v="125.0478"/>
    <x v="157"/>
    <n v="1016662"/>
    <n v="2667"/>
    <x v="5"/>
    <n v="112.444"/>
    <n v="0.11208957347657494"/>
    <m/>
    <x v="10"/>
    <x v="10"/>
    <m/>
    <x v="12"/>
    <m/>
    <m/>
    <m/>
  </r>
  <r>
    <n v="125.0478"/>
    <x v="167"/>
    <n v="1017088"/>
    <n v="2519"/>
    <x v="7"/>
    <n v="151.78399999999999"/>
    <n v="-0.17614636588836766"/>
    <m/>
    <x v="10"/>
    <x v="10"/>
    <m/>
    <x v="12"/>
    <m/>
    <m/>
    <m/>
  </r>
  <r>
    <n v="125.1276"/>
    <x v="337"/>
    <n v="1002515"/>
    <n v="2515"/>
    <x v="1"/>
    <n v="74.585599999999999"/>
    <n v="0.67763750643555865"/>
    <m/>
    <x v="10"/>
    <x v="10"/>
    <m/>
    <x v="12"/>
    <m/>
    <m/>
    <m/>
  </r>
  <r>
    <n v="125.1848"/>
    <x v="41"/>
    <n v="1004608"/>
    <n v="2577"/>
    <x v="6"/>
    <n v="118.1344"/>
    <n v="5.9681176693664136E-2"/>
    <m/>
    <x v="10"/>
    <x v="10"/>
    <m/>
    <x v="12"/>
    <m/>
    <m/>
    <m/>
  </r>
  <r>
    <n v="125.42919999999999"/>
    <x v="41"/>
    <n v="1002840"/>
    <n v="2840"/>
    <x v="0"/>
    <n v="274.24"/>
    <n v="-0.54262981330221716"/>
    <m/>
    <x v="10"/>
    <x v="10"/>
    <m/>
    <x v="12"/>
    <m/>
    <m/>
    <m/>
  </r>
  <r>
    <n v="125.496"/>
    <x v="255"/>
    <n v="1019507"/>
    <n v="1098"/>
    <x v="6"/>
    <n v="0.58399999999999996"/>
    <n v="213.89041095890411"/>
    <m/>
    <x v="10"/>
    <x v="10"/>
    <m/>
    <x v="12"/>
    <m/>
    <m/>
    <m/>
  </r>
  <r>
    <n v="125.496"/>
    <x v="260"/>
    <n v="1014422"/>
    <n v="2111"/>
    <x v="7"/>
    <n v="28.684000000000001"/>
    <n v="3.3751220192441775"/>
    <m/>
    <x v="10"/>
    <x v="10"/>
    <m/>
    <x v="12"/>
    <m/>
    <m/>
    <m/>
  </r>
  <r>
    <n v="125.496"/>
    <x v="29"/>
    <n v="1010530"/>
    <n v="769"/>
    <x v="5"/>
    <n v="30.888000000000002"/>
    <n v="3.0629370629370625"/>
    <m/>
    <x v="10"/>
    <x v="10"/>
    <m/>
    <x v="12"/>
    <m/>
    <m/>
    <m/>
  </r>
  <r>
    <n v="125.496"/>
    <x v="42"/>
    <n v="1013089"/>
    <n v="159"/>
    <x v="6"/>
    <n v="33.136000000000003"/>
    <n v="2.7873008208594876"/>
    <m/>
    <x v="10"/>
    <x v="10"/>
    <m/>
    <x v="12"/>
    <m/>
    <m/>
    <m/>
  </r>
  <r>
    <n v="125.496"/>
    <x v="40"/>
    <n v="1017278"/>
    <n v="562"/>
    <x v="2"/>
    <n v="33.136000000000003"/>
    <n v="2.7873008208594876"/>
    <m/>
    <x v="10"/>
    <x v="10"/>
    <m/>
    <x v="12"/>
    <m/>
    <m/>
    <m/>
  </r>
  <r>
    <n v="125.496"/>
    <x v="133"/>
    <n v="1006050"/>
    <n v="345"/>
    <x v="1"/>
    <n v="37.027999999999999"/>
    <n v="2.3892189694285402"/>
    <m/>
    <x v="10"/>
    <x v="10"/>
    <m/>
    <x v="12"/>
    <m/>
    <m/>
    <m/>
  </r>
  <r>
    <n v="125.496"/>
    <x v="290"/>
    <n v="1007505"/>
    <n v="2289"/>
    <x v="4"/>
    <n v="38.340000000000003"/>
    <n v="2.2732394366197179"/>
    <m/>
    <x v="10"/>
    <x v="10"/>
    <m/>
    <x v="12"/>
    <m/>
    <m/>
    <m/>
  </r>
  <r>
    <n v="125.496"/>
    <x v="295"/>
    <n v="1018516"/>
    <n v="132"/>
    <x v="3"/>
    <n v="39.923999999999999"/>
    <n v="2.1433724075743914"/>
    <m/>
    <x v="10"/>
    <x v="10"/>
    <m/>
    <x v="12"/>
    <m/>
    <m/>
    <m/>
  </r>
  <r>
    <n v="125.496"/>
    <x v="332"/>
    <n v="1012995"/>
    <n v="2578"/>
    <x v="0"/>
    <n v="42.128"/>
    <n v="1.978921382453475"/>
    <m/>
    <x v="10"/>
    <x v="10"/>
    <m/>
    <x v="12"/>
    <m/>
    <m/>
    <m/>
  </r>
  <r>
    <n v="125.496"/>
    <x v="80"/>
    <n v="1010657"/>
    <n v="94"/>
    <x v="5"/>
    <n v="48.915999999999997"/>
    <n v="1.5655409273039498"/>
    <m/>
    <x v="10"/>
    <x v="10"/>
    <m/>
    <x v="12"/>
    <m/>
    <m/>
    <m/>
  </r>
  <r>
    <n v="125.496"/>
    <x v="328"/>
    <n v="1012873"/>
    <n v="2628"/>
    <x v="0"/>
    <n v="51.12"/>
    <n v="1.4549295774647888"/>
    <m/>
    <x v="10"/>
    <x v="10"/>
    <m/>
    <x v="12"/>
    <m/>
    <m/>
    <m/>
  </r>
  <r>
    <n v="125.496"/>
    <x v="281"/>
    <n v="1016205"/>
    <n v="2364"/>
    <x v="6"/>
    <n v="53.411999999999999"/>
    <n v="1.3495843630644799"/>
    <m/>
    <x v="10"/>
    <x v="10"/>
    <m/>
    <x v="12"/>
    <m/>
    <m/>
    <m/>
  </r>
  <r>
    <n v="125.496"/>
    <x v="46"/>
    <n v="1007750"/>
    <n v="972"/>
    <x v="0"/>
    <n v="53.6"/>
    <n v="1.3413432835820893"/>
    <m/>
    <x v="10"/>
    <x v="10"/>
    <m/>
    <x v="12"/>
    <m/>
    <m/>
    <m/>
  </r>
  <r>
    <n v="125.496"/>
    <x v="196"/>
    <n v="1017930"/>
    <n v="2376"/>
    <x v="0"/>
    <n v="59.031999999999996"/>
    <n v="1.1258978181325383"/>
    <m/>
    <x v="10"/>
    <x v="10"/>
    <m/>
    <x v="12"/>
    <m/>
    <m/>
    <m/>
  </r>
  <r>
    <n v="125.496"/>
    <x v="276"/>
    <n v="1006436"/>
    <n v="293"/>
    <x v="5"/>
    <n v="59.252000000000002"/>
    <n v="1.1180044555458044"/>
    <m/>
    <x v="10"/>
    <x v="10"/>
    <m/>
    <x v="12"/>
    <m/>
    <m/>
    <m/>
  </r>
  <r>
    <n v="125.496"/>
    <x v="177"/>
    <n v="1016144"/>
    <n v="2177"/>
    <x v="2"/>
    <n v="60.155999999999999"/>
    <n v="1.0861759425493718"/>
    <m/>
    <x v="10"/>
    <x v="10"/>
    <m/>
    <x v="12"/>
    <m/>
    <m/>
    <m/>
  </r>
  <r>
    <n v="125.496"/>
    <x v="110"/>
    <n v="1014741"/>
    <n v="1376"/>
    <x v="5"/>
    <n v="61.28"/>
    <n v="1.0479112271540469"/>
    <m/>
    <x v="10"/>
    <x v="10"/>
    <m/>
    <x v="12"/>
    <m/>
    <m/>
    <m/>
  </r>
  <r>
    <n v="125.496"/>
    <x v="102"/>
    <n v="1013614"/>
    <n v="904"/>
    <x v="3"/>
    <n v="92.751999999999995"/>
    <n v="0.35302742797998965"/>
    <m/>
    <x v="10"/>
    <x v="10"/>
    <m/>
    <x v="12"/>
    <m/>
    <m/>
    <m/>
  </r>
  <r>
    <n v="125.496"/>
    <x v="16"/>
    <n v="1018383"/>
    <n v="2822"/>
    <x v="7"/>
    <n v="102.86799999999999"/>
    <n v="0.21997122525955595"/>
    <m/>
    <x v="10"/>
    <x v="10"/>
    <m/>
    <x v="12"/>
    <m/>
    <m/>
    <m/>
  </r>
  <r>
    <n v="125.496"/>
    <x v="353"/>
    <n v="1016617"/>
    <n v="1468"/>
    <x v="5"/>
    <n v="138.83600000000001"/>
    <n v="-9.6084589011495691E-2"/>
    <m/>
    <x v="10"/>
    <x v="10"/>
    <m/>
    <x v="12"/>
    <m/>
    <m/>
    <m/>
  </r>
  <r>
    <n v="125.496"/>
    <x v="198"/>
    <n v="1010104"/>
    <n v="2708"/>
    <x v="5"/>
    <n v="154.572"/>
    <n v="-0.18810651346945118"/>
    <m/>
    <x v="10"/>
    <x v="10"/>
    <m/>
    <x v="12"/>
    <m/>
    <m/>
    <m/>
  </r>
  <r>
    <n v="125.496"/>
    <x v="264"/>
    <n v="1008957"/>
    <n v="98"/>
    <x v="1"/>
    <n v="178.65600000000001"/>
    <n v="-0.29755507791509944"/>
    <m/>
    <x v="10"/>
    <x v="10"/>
    <m/>
    <x v="12"/>
    <m/>
    <m/>
    <m/>
  </r>
  <r>
    <n v="125.9442"/>
    <x v="356"/>
    <n v="1006849"/>
    <n v="1638"/>
    <x v="6"/>
    <n v="9.86"/>
    <n v="11.773245436105476"/>
    <m/>
    <x v="10"/>
    <x v="10"/>
    <m/>
    <x v="12"/>
    <m/>
    <m/>
    <m/>
  </r>
  <r>
    <n v="125.9442"/>
    <x v="233"/>
    <n v="1016174"/>
    <n v="918"/>
    <x v="4"/>
    <n v="11.24"/>
    <n v="10.205"/>
    <m/>
    <x v="10"/>
    <x v="10"/>
    <m/>
    <x v="12"/>
    <m/>
    <m/>
    <m/>
  </r>
  <r>
    <n v="125.9442"/>
    <x v="216"/>
    <n v="1015150"/>
    <n v="1399"/>
    <x v="7"/>
    <n v="15.736000000000001"/>
    <n v="7.0035714285714281"/>
    <m/>
    <x v="10"/>
    <x v="10"/>
    <m/>
    <x v="12"/>
    <m/>
    <m/>
    <m/>
  </r>
  <r>
    <n v="125.9442"/>
    <x v="302"/>
    <n v="1014627"/>
    <n v="2120"/>
    <x v="5"/>
    <n v="23.603999999999999"/>
    <n v="4.3357142857142854"/>
    <m/>
    <x v="10"/>
    <x v="10"/>
    <m/>
    <x v="12"/>
    <m/>
    <m/>
    <m/>
  </r>
  <r>
    <n v="125.9442"/>
    <x v="286"/>
    <n v="1008973"/>
    <n v="324"/>
    <x v="1"/>
    <n v="26.256"/>
    <n v="3.7967778793418643"/>
    <m/>
    <x v="10"/>
    <x v="10"/>
    <m/>
    <x v="12"/>
    <m/>
    <m/>
    <m/>
  </r>
  <r>
    <n v="125.9442"/>
    <x v="203"/>
    <n v="1018432"/>
    <n v="1540"/>
    <x v="4"/>
    <n v="30.347999999999999"/>
    <n v="3.15"/>
    <m/>
    <x v="10"/>
    <x v="10"/>
    <m/>
    <x v="12"/>
    <m/>
    <m/>
    <m/>
  </r>
  <r>
    <n v="125.9442"/>
    <x v="42"/>
    <n v="1009900"/>
    <n v="1536"/>
    <x v="4"/>
    <n v="41.588000000000001"/>
    <n v="2.0283783783783784"/>
    <m/>
    <x v="10"/>
    <x v="10"/>
    <m/>
    <x v="12"/>
    <m/>
    <m/>
    <m/>
  </r>
  <r>
    <n v="125.9442"/>
    <x v="187"/>
    <n v="1011752"/>
    <n v="2617"/>
    <x v="3"/>
    <n v="52.828000000000003"/>
    <n v="1.3840425531914891"/>
    <m/>
    <x v="10"/>
    <x v="10"/>
    <m/>
    <x v="12"/>
    <m/>
    <m/>
    <m/>
  </r>
  <r>
    <n v="125.9442"/>
    <x v="192"/>
    <n v="1018068"/>
    <n v="1882"/>
    <x v="3"/>
    <n v="55.076000000000001"/>
    <n v="1.286734693877551"/>
    <m/>
    <x v="10"/>
    <x v="10"/>
    <m/>
    <x v="12"/>
    <m/>
    <m/>
    <m/>
  </r>
  <r>
    <n v="125.9442"/>
    <x v="332"/>
    <n v="1012451"/>
    <n v="97"/>
    <x v="0"/>
    <n v="64.067999999999998"/>
    <n v="0.96578947368421053"/>
    <m/>
    <x v="10"/>
    <x v="10"/>
    <m/>
    <x v="12"/>
    <m/>
    <m/>
    <m/>
  </r>
  <r>
    <n v="125.9442"/>
    <x v="325"/>
    <n v="1018620"/>
    <n v="1260"/>
    <x v="8"/>
    <n v="74.183999999999997"/>
    <n v="0.69772727272727275"/>
    <m/>
    <x v="10"/>
    <x v="10"/>
    <m/>
    <x v="12"/>
    <m/>
    <m/>
    <m/>
  </r>
  <r>
    <n v="125.9442"/>
    <x v="300"/>
    <n v="1010645"/>
    <n v="2041"/>
    <x v="1"/>
    <n v="78.680000000000007"/>
    <n v="0.60071428571428553"/>
    <m/>
    <x v="10"/>
    <x v="10"/>
    <m/>
    <x v="12"/>
    <m/>
    <m/>
    <m/>
  </r>
  <r>
    <n v="125.9442"/>
    <x v="162"/>
    <n v="1019491"/>
    <n v="636"/>
    <x v="4"/>
    <n v="125.88800000000001"/>
    <n v="4.4642857142849048E-4"/>
    <m/>
    <x v="10"/>
    <x v="10"/>
    <m/>
    <x v="12"/>
    <m/>
    <m/>
    <m/>
  </r>
  <r>
    <n v="125.9442"/>
    <x v="29"/>
    <n v="1014315"/>
    <n v="2721"/>
    <x v="7"/>
    <n v="140.5"/>
    <n v="-0.10360000000000004"/>
    <m/>
    <x v="10"/>
    <x v="10"/>
    <m/>
    <x v="12"/>
    <m/>
    <m/>
    <m/>
  </r>
  <r>
    <n v="125.9442"/>
    <x v="295"/>
    <n v="1017444"/>
    <n v="638"/>
    <x v="7"/>
    <n v="169.72399999999999"/>
    <n v="-0.25794701986754964"/>
    <m/>
    <x v="10"/>
    <x v="10"/>
    <m/>
    <x v="12"/>
    <m/>
    <m/>
    <m/>
  </r>
  <r>
    <n v="126.074"/>
    <x v="343"/>
    <n v="1005239"/>
    <n v="572"/>
    <x v="1"/>
    <n v="181.4752"/>
    <n v="-0.30528248487947668"/>
    <m/>
    <x v="10"/>
    <x v="10"/>
    <m/>
    <x v="12"/>
    <m/>
    <m/>
    <m/>
  </r>
  <r>
    <n v="126.21312"/>
    <x v="331"/>
    <n v="1013196"/>
    <n v="831"/>
    <x v="9"/>
    <n v="61.496000000000002"/>
    <n v="1.0523793417458045"/>
    <m/>
    <x v="10"/>
    <x v="10"/>
    <m/>
    <x v="12"/>
    <m/>
    <m/>
    <m/>
  </r>
  <r>
    <n v="126.21312"/>
    <x v="363"/>
    <n v="1012679"/>
    <n v="1824"/>
    <x v="9"/>
    <n v="129.584"/>
    <n v="-2.6013088035559944E-2"/>
    <m/>
    <x v="10"/>
    <x v="10"/>
    <m/>
    <x v="12"/>
    <m/>
    <m/>
    <m/>
  </r>
  <r>
    <n v="126.39239999999999"/>
    <x v="152"/>
    <n v="1006509"/>
    <n v="859"/>
    <x v="3"/>
    <n v="8.2080000000000002"/>
    <n v="14.398684210526316"/>
    <m/>
    <x v="10"/>
    <x v="10"/>
    <m/>
    <x v="12"/>
    <m/>
    <m/>
    <m/>
  </r>
  <r>
    <n v="126.39239999999999"/>
    <x v="361"/>
    <n v="1007240"/>
    <n v="590"/>
    <x v="0"/>
    <n v="11.704000000000001"/>
    <n v="9.7990772385509217"/>
    <m/>
    <x v="10"/>
    <x v="10"/>
    <m/>
    <x v="12"/>
    <m/>
    <m/>
    <m/>
  </r>
  <r>
    <n v="126.39239999999999"/>
    <x v="7"/>
    <n v="1019905"/>
    <n v="1989"/>
    <x v="6"/>
    <n v="12.948"/>
    <n v="8.7615384615384606"/>
    <m/>
    <x v="10"/>
    <x v="10"/>
    <m/>
    <x v="12"/>
    <m/>
    <m/>
    <m/>
  </r>
  <r>
    <n v="126.39239999999999"/>
    <x v="223"/>
    <n v="1009256"/>
    <n v="1428"/>
    <x v="2"/>
    <n v="14.092000000000001"/>
    <n v="7.9690888447346007"/>
    <m/>
    <x v="10"/>
    <x v="10"/>
    <m/>
    <x v="12"/>
    <m/>
    <m/>
    <m/>
  </r>
  <r>
    <n v="126.39239999999999"/>
    <x v="141"/>
    <n v="1009449"/>
    <n v="398"/>
    <x v="3"/>
    <n v="18.568000000000001"/>
    <n v="5.8070012925463157"/>
    <m/>
    <x v="10"/>
    <x v="10"/>
    <m/>
    <x v="12"/>
    <m/>
    <m/>
    <m/>
  </r>
  <r>
    <n v="126.39239999999999"/>
    <x v="108"/>
    <n v="1015147"/>
    <n v="1922"/>
    <x v="4"/>
    <n v="25.312000000000001"/>
    <n v="3.9933786346396962"/>
    <m/>
    <x v="10"/>
    <x v="10"/>
    <m/>
    <x v="12"/>
    <m/>
    <m/>
    <m/>
  </r>
  <r>
    <n v="126.39239999999999"/>
    <x v="212"/>
    <n v="1008413"/>
    <n v="454"/>
    <x v="8"/>
    <n v="25.315999999999999"/>
    <n v="3.9925896666139988"/>
    <m/>
    <x v="10"/>
    <x v="10"/>
    <m/>
    <x v="12"/>
    <m/>
    <m/>
    <m/>
  </r>
  <r>
    <n v="126.39239999999999"/>
    <x v="46"/>
    <n v="1012227"/>
    <n v="1232"/>
    <x v="8"/>
    <n v="39.923999999999999"/>
    <n v="2.1658250676284942"/>
    <m/>
    <x v="10"/>
    <x v="10"/>
    <m/>
    <x v="12"/>
    <m/>
    <m/>
    <m/>
  </r>
  <r>
    <n v="126.39239999999999"/>
    <x v="327"/>
    <n v="1017226"/>
    <n v="2028"/>
    <x v="4"/>
    <n v="41.048000000000002"/>
    <n v="2.0791366205418043"/>
    <m/>
    <x v="10"/>
    <x v="10"/>
    <m/>
    <x v="12"/>
    <m/>
    <m/>
    <m/>
  </r>
  <r>
    <n v="126.39239999999999"/>
    <x v="79"/>
    <n v="1008838"/>
    <n v="2361"/>
    <x v="7"/>
    <n v="50.856000000000002"/>
    <n v="1.4852996696554976"/>
    <m/>
    <x v="10"/>
    <x v="10"/>
    <m/>
    <x v="12"/>
    <m/>
    <m/>
    <m/>
  </r>
  <r>
    <n v="126.39239999999999"/>
    <x v="22"/>
    <n v="1008804"/>
    <n v="1073"/>
    <x v="4"/>
    <n v="52.963999999999999"/>
    <n v="1.3863832036855221"/>
    <m/>
    <x v="10"/>
    <x v="10"/>
    <m/>
    <x v="12"/>
    <m/>
    <m/>
    <m/>
  </r>
  <r>
    <n v="126.39239999999999"/>
    <x v="183"/>
    <n v="1019693"/>
    <n v="209"/>
    <x v="2"/>
    <n v="53.411999999999999"/>
    <n v="1.3663671085149405"/>
    <m/>
    <x v="10"/>
    <x v="10"/>
    <m/>
    <x v="12"/>
    <m/>
    <m/>
    <m/>
  </r>
  <r>
    <n v="126.39239999999999"/>
    <x v="48"/>
    <n v="1019890"/>
    <n v="1066"/>
    <x v="5"/>
    <n v="58.988"/>
    <n v="1.1426798670916118"/>
    <m/>
    <x v="10"/>
    <x v="10"/>
    <m/>
    <x v="12"/>
    <m/>
    <m/>
    <m/>
  </r>
  <r>
    <n v="126.39239999999999"/>
    <x v="272"/>
    <n v="1011648"/>
    <n v="594"/>
    <x v="7"/>
    <n v="70.227999999999994"/>
    <n v="0.79974369197471096"/>
    <m/>
    <x v="10"/>
    <x v="10"/>
    <m/>
    <x v="12"/>
    <m/>
    <m/>
    <m/>
  </r>
  <r>
    <n v="126.39239999999999"/>
    <x v="184"/>
    <n v="1009616"/>
    <n v="2686"/>
    <x v="4"/>
    <n v="70.272000000000006"/>
    <n v="0.79861680327868834"/>
    <m/>
    <x v="10"/>
    <x v="10"/>
    <m/>
    <x v="12"/>
    <m/>
    <m/>
    <m/>
  </r>
  <r>
    <n v="126.39239999999999"/>
    <x v="270"/>
    <n v="1014660"/>
    <n v="582"/>
    <x v="8"/>
    <n v="78.096000000000004"/>
    <n v="0.61842347879532866"/>
    <m/>
    <x v="10"/>
    <x v="10"/>
    <m/>
    <x v="12"/>
    <m/>
    <m/>
    <m/>
  </r>
  <r>
    <n v="126.39239999999999"/>
    <x v="221"/>
    <n v="1009259"/>
    <n v="986"/>
    <x v="2"/>
    <n v="78.703999999999994"/>
    <n v="0.60592091888595245"/>
    <m/>
    <x v="10"/>
    <x v="10"/>
    <m/>
    <x v="12"/>
    <m/>
    <m/>
    <m/>
  </r>
  <r>
    <n v="126.39239999999999"/>
    <x v="312"/>
    <n v="1007229"/>
    <n v="2477"/>
    <x v="3"/>
    <n v="79.707999999999998"/>
    <n v="0.58569277864204339"/>
    <m/>
    <x v="10"/>
    <x v="10"/>
    <m/>
    <x v="12"/>
    <m/>
    <m/>
    <m/>
  </r>
  <r>
    <n v="126.39239999999999"/>
    <x v="12"/>
    <n v="1017133"/>
    <n v="1354"/>
    <x v="8"/>
    <n v="99.451999999999998"/>
    <n v="0.27088846880907369"/>
    <m/>
    <x v="10"/>
    <x v="10"/>
    <m/>
    <x v="12"/>
    <m/>
    <m/>
    <m/>
  </r>
  <r>
    <n v="126.39239999999999"/>
    <x v="75"/>
    <n v="1016986"/>
    <n v="2442"/>
    <x v="3"/>
    <n v="111.816"/>
    <n v="0.13036059240180289"/>
    <m/>
    <x v="10"/>
    <x v="10"/>
    <m/>
    <x v="12"/>
    <m/>
    <m/>
    <m/>
  </r>
  <r>
    <n v="126.39239999999999"/>
    <x v="243"/>
    <n v="1019298"/>
    <n v="1328"/>
    <x v="2"/>
    <n v="118.56"/>
    <n v="6.6062753036437188E-2"/>
    <m/>
    <x v="10"/>
    <x v="10"/>
    <m/>
    <x v="12"/>
    <m/>
    <m/>
    <m/>
  </r>
  <r>
    <n v="126.39239999999999"/>
    <x v="56"/>
    <n v="1007609"/>
    <n v="818"/>
    <x v="6"/>
    <n v="145.44399999999999"/>
    <n v="-0.1309892467203872"/>
    <m/>
    <x v="10"/>
    <x v="10"/>
    <m/>
    <x v="12"/>
    <m/>
    <m/>
    <m/>
  </r>
  <r>
    <n v="126.39239999999999"/>
    <x v="248"/>
    <n v="1016332"/>
    <n v="2001"/>
    <x v="4"/>
    <n v="147.78399999999999"/>
    <n v="-0.14474909327126076"/>
    <m/>
    <x v="10"/>
    <x v="10"/>
    <m/>
    <x v="12"/>
    <m/>
    <m/>
    <m/>
  </r>
  <r>
    <n v="126.39239999999999"/>
    <x v="137"/>
    <n v="1013481"/>
    <n v="132"/>
    <x v="4"/>
    <n v="151.15600000000001"/>
    <n v="-0.1638280981237927"/>
    <m/>
    <x v="10"/>
    <x v="10"/>
    <m/>
    <x v="12"/>
    <m/>
    <m/>
    <m/>
  </r>
  <r>
    <n v="126.39239999999999"/>
    <x v="204"/>
    <n v="1013025"/>
    <n v="1668"/>
    <x v="5"/>
    <n v="157.9"/>
    <n v="-0.1995414819506017"/>
    <m/>
    <x v="10"/>
    <x v="10"/>
    <m/>
    <x v="12"/>
    <m/>
    <m/>
    <m/>
  </r>
  <r>
    <n v="126.39239999999999"/>
    <x v="0"/>
    <n v="1012551"/>
    <n v="185"/>
    <x v="2"/>
    <n v="164.64400000000001"/>
    <n v="-0.23232914652219339"/>
    <m/>
    <x v="10"/>
    <x v="10"/>
    <m/>
    <x v="12"/>
    <m/>
    <m/>
    <m/>
  </r>
  <r>
    <n v="126.39239999999999"/>
    <x v="141"/>
    <n v="1015025"/>
    <n v="578"/>
    <x v="5"/>
    <n v="166.892"/>
    <n v="-0.24266951082136953"/>
    <m/>
    <x v="10"/>
    <x v="10"/>
    <m/>
    <x v="12"/>
    <m/>
    <m/>
    <m/>
  </r>
  <r>
    <n v="126.39239999999999"/>
    <x v="279"/>
    <n v="1017263"/>
    <n v="2643"/>
    <x v="7"/>
    <n v="171.38800000000001"/>
    <n v="-0.26253646696384814"/>
    <m/>
    <x v="10"/>
    <x v="10"/>
    <m/>
    <x v="12"/>
    <m/>
    <m/>
    <m/>
  </r>
  <r>
    <n v="126.39239999999999"/>
    <x v="333"/>
    <n v="1016937"/>
    <n v="761"/>
    <x v="2"/>
    <n v="172.512"/>
    <n v="-0.26734140233722875"/>
    <m/>
    <x v="10"/>
    <x v="10"/>
    <m/>
    <x v="12"/>
    <m/>
    <m/>
    <m/>
  </r>
  <r>
    <n v="126.40576"/>
    <x v="61"/>
    <n v="1001057"/>
    <n v="1057"/>
    <x v="5"/>
    <n v="60.501696000000003"/>
    <n v="1.0892928356917466"/>
    <m/>
    <x v="10"/>
    <x v="10"/>
    <m/>
    <x v="12"/>
    <m/>
    <m/>
    <m/>
  </r>
  <r>
    <n v="126.4328"/>
    <x v="281"/>
    <n v="1003737"/>
    <n v="1300"/>
    <x v="5"/>
    <n v="157.9616"/>
    <n v="-0.19959787695237324"/>
    <m/>
    <x v="10"/>
    <x v="10"/>
    <m/>
    <x v="12"/>
    <m/>
    <m/>
    <m/>
  </r>
  <r>
    <n v="126.6876"/>
    <x v="240"/>
    <n v="1003092"/>
    <n v="1655"/>
    <x v="5"/>
    <n v="28.652799999999999"/>
    <n v="3.4214736430645525"/>
    <m/>
    <x v="10"/>
    <x v="10"/>
    <m/>
    <x v="12"/>
    <m/>
    <m/>
    <m/>
  </r>
  <r>
    <n v="126.84059999999999"/>
    <x v="298"/>
    <n v="1013157"/>
    <n v="517"/>
    <x v="7"/>
    <n v="2.2919999999999998"/>
    <n v="54.340575916230371"/>
    <m/>
    <x v="10"/>
    <x v="10"/>
    <m/>
    <x v="12"/>
    <m/>
    <m/>
    <m/>
  </r>
  <r>
    <n v="126.84059999999999"/>
    <x v="327"/>
    <n v="1018057"/>
    <n v="1897"/>
    <x v="8"/>
    <n v="7.9119999999999999"/>
    <n v="15.031420626895853"/>
    <m/>
    <x v="10"/>
    <x v="10"/>
    <m/>
    <x v="12"/>
    <m/>
    <m/>
    <m/>
  </r>
  <r>
    <n v="126.84059999999999"/>
    <x v="360"/>
    <n v="1017430"/>
    <n v="1848"/>
    <x v="2"/>
    <n v="12.407999999999999"/>
    <n v="9.2224854932301739"/>
    <m/>
    <x v="10"/>
    <x v="10"/>
    <m/>
    <x v="12"/>
    <m/>
    <m/>
    <m/>
  </r>
  <r>
    <n v="126.84059999999999"/>
    <x v="26"/>
    <n v="1013669"/>
    <n v="924"/>
    <x v="5"/>
    <n v="13.532"/>
    <n v="8.3733816139521142"/>
    <m/>
    <x v="10"/>
    <x v="10"/>
    <m/>
    <x v="12"/>
    <m/>
    <m/>
    <m/>
  </r>
  <r>
    <n v="126.84059999999999"/>
    <x v="161"/>
    <n v="1014755"/>
    <n v="2692"/>
    <x v="0"/>
    <n v="18.027999999999999"/>
    <n v="6.0357554914577332"/>
    <m/>
    <x v="10"/>
    <x v="10"/>
    <m/>
    <x v="12"/>
    <m/>
    <m/>
    <m/>
  </r>
  <r>
    <n v="126.84059999999999"/>
    <x v="140"/>
    <n v="1019195"/>
    <n v="946"/>
    <x v="0"/>
    <n v="23.56"/>
    <n v="4.3837266553480472"/>
    <m/>
    <x v="10"/>
    <x v="10"/>
    <m/>
    <x v="12"/>
    <m/>
    <m/>
    <m/>
  </r>
  <r>
    <n v="126.84059999999999"/>
    <x v="77"/>
    <n v="1017868"/>
    <n v="1243"/>
    <x v="7"/>
    <n v="29.268000000000001"/>
    <n v="3.3337638376383762"/>
    <m/>
    <x v="10"/>
    <x v="10"/>
    <m/>
    <x v="12"/>
    <m/>
    <m/>
    <m/>
  </r>
  <r>
    <n v="126.84059999999999"/>
    <x v="341"/>
    <n v="1008455"/>
    <n v="2192"/>
    <x v="4"/>
    <n v="35.972000000000001"/>
    <n v="2.5260925164016452"/>
    <m/>
    <x v="10"/>
    <x v="10"/>
    <m/>
    <x v="12"/>
    <m/>
    <m/>
    <m/>
  </r>
  <r>
    <n v="126.84059999999999"/>
    <x v="264"/>
    <n v="1018341"/>
    <n v="147"/>
    <x v="4"/>
    <n v="52.783999999999999"/>
    <n v="1.4030122764474084"/>
    <m/>
    <x v="10"/>
    <x v="10"/>
    <m/>
    <x v="12"/>
    <m/>
    <m/>
    <m/>
  </r>
  <r>
    <n v="126.84059999999999"/>
    <x v="140"/>
    <n v="1016826"/>
    <n v="2552"/>
    <x v="8"/>
    <n v="65.147999999999996"/>
    <n v="0.94696076625529568"/>
    <m/>
    <x v="10"/>
    <x v="10"/>
    <m/>
    <x v="12"/>
    <m/>
    <m/>
    <m/>
  </r>
  <r>
    <n v="126.84059999999999"/>
    <x v="341"/>
    <n v="1011025"/>
    <n v="752"/>
    <x v="8"/>
    <n v="79.760000000000005"/>
    <n v="0.59027833500501492"/>
    <m/>
    <x v="10"/>
    <x v="10"/>
    <m/>
    <x v="12"/>
    <m/>
    <m/>
    <m/>
  </r>
  <r>
    <n v="126.84059999999999"/>
    <x v="254"/>
    <n v="1014583"/>
    <n v="1370"/>
    <x v="2"/>
    <n v="85.38"/>
    <n v="0.48560084328882647"/>
    <m/>
    <x v="10"/>
    <x v="10"/>
    <m/>
    <x v="12"/>
    <m/>
    <m/>
    <m/>
  </r>
  <r>
    <n v="126.84059999999999"/>
    <x v="263"/>
    <n v="1008886"/>
    <n v="2441"/>
    <x v="0"/>
    <n v="99.524000000000001"/>
    <n v="0.27447248904786781"/>
    <m/>
    <x v="10"/>
    <x v="10"/>
    <m/>
    <x v="12"/>
    <m/>
    <m/>
    <m/>
  </r>
  <r>
    <n v="126.84059999999999"/>
    <x v="143"/>
    <n v="1008257"/>
    <n v="38"/>
    <x v="1"/>
    <n v="135.68"/>
    <n v="-6.5148879716981217E-2"/>
    <m/>
    <x v="10"/>
    <x v="10"/>
    <m/>
    <x v="12"/>
    <m/>
    <m/>
    <m/>
  </r>
  <r>
    <n v="126.84059999999999"/>
    <x v="160"/>
    <n v="1007726"/>
    <n v="394"/>
    <x v="3"/>
    <n v="163.06399999999999"/>
    <n v="-0.22214222636510816"/>
    <m/>
    <x v="10"/>
    <x v="10"/>
    <m/>
    <x v="12"/>
    <m/>
    <m/>
    <m/>
  </r>
  <r>
    <n v="126.93024"/>
    <x v="116"/>
    <n v="1010020"/>
    <n v="536"/>
    <x v="9"/>
    <n v="26.911999999999999"/>
    <n v="3.7164922711058264"/>
    <m/>
    <x v="10"/>
    <x v="10"/>
    <m/>
    <x v="12"/>
    <m/>
    <m/>
    <m/>
  </r>
  <r>
    <n v="126.9892"/>
    <x v="188"/>
    <n v="1002506"/>
    <n v="2506"/>
    <x v="3"/>
    <n v="253.34719999999999"/>
    <n v="-0.49875427871316513"/>
    <m/>
    <x v="10"/>
    <x v="10"/>
    <m/>
    <x v="12"/>
    <m/>
    <m/>
    <m/>
  </r>
  <r>
    <n v="127.04640000000001"/>
    <x v="349"/>
    <n v="1005223"/>
    <n v="1432"/>
    <x v="5"/>
    <n v="42.723199999999999"/>
    <n v="1.9737098344693285"/>
    <m/>
    <x v="10"/>
    <x v="10"/>
    <m/>
    <x v="12"/>
    <m/>
    <m/>
    <m/>
  </r>
  <r>
    <n v="127.09216000000001"/>
    <x v="9"/>
    <n v="1002001"/>
    <n v="2001"/>
    <x v="3"/>
    <n v="238.99199999999999"/>
    <n v="-0.46821583986074844"/>
    <m/>
    <x v="10"/>
    <x v="10"/>
    <m/>
    <x v="12"/>
    <m/>
    <m/>
    <m/>
  </r>
  <r>
    <n v="127.16079999999999"/>
    <x v="273"/>
    <n v="1003440"/>
    <n v="1942"/>
    <x v="0"/>
    <n v="8.3488000000000007"/>
    <n v="14.231027213491759"/>
    <m/>
    <x v="10"/>
    <x v="10"/>
    <m/>
    <x v="12"/>
    <m/>
    <m/>
    <m/>
  </r>
  <r>
    <n v="127.28879999999999"/>
    <x v="63"/>
    <n v="1006400"/>
    <n v="970"/>
    <x v="0"/>
    <n v="11.368"/>
    <n v="10.197114707952146"/>
    <m/>
    <x v="10"/>
    <x v="10"/>
    <m/>
    <x v="12"/>
    <m/>
    <m/>
    <m/>
  </r>
  <r>
    <n v="127.28879999999999"/>
    <x v="110"/>
    <n v="1005457"/>
    <n v="1495"/>
    <x v="4"/>
    <n v="14.423999999999999"/>
    <n v="7.8247920133111482"/>
    <m/>
    <x v="10"/>
    <x v="10"/>
    <m/>
    <x v="12"/>
    <m/>
    <m/>
    <m/>
  </r>
  <r>
    <n v="127.28879999999999"/>
    <x v="25"/>
    <n v="1013091"/>
    <n v="1307"/>
    <x v="1"/>
    <n v="17.356000000000002"/>
    <n v="6.3339940078359058"/>
    <m/>
    <x v="10"/>
    <x v="10"/>
    <m/>
    <x v="12"/>
    <m/>
    <m/>
    <m/>
  </r>
  <r>
    <n v="127.28879999999999"/>
    <x v="81"/>
    <n v="1010049"/>
    <n v="1337"/>
    <x v="4"/>
    <n v="23.108000000000001"/>
    <n v="4.508429980958975"/>
    <m/>
    <x v="10"/>
    <x v="10"/>
    <m/>
    <x v="12"/>
    <m/>
    <m/>
    <m/>
  </r>
  <r>
    <n v="127.28879999999999"/>
    <x v="189"/>
    <n v="1019306"/>
    <n v="512"/>
    <x v="5"/>
    <n v="25.224"/>
    <n v="4.0463368220742151"/>
    <m/>
    <x v="10"/>
    <x v="10"/>
    <m/>
    <x v="12"/>
    <m/>
    <m/>
    <m/>
  </r>
  <r>
    <n v="127.28879999999999"/>
    <x v="318"/>
    <n v="1019550"/>
    <n v="2541"/>
    <x v="0"/>
    <n v="25.356000000000002"/>
    <n v="4.0200662565073344"/>
    <m/>
    <x v="10"/>
    <x v="10"/>
    <m/>
    <x v="12"/>
    <m/>
    <m/>
    <m/>
  </r>
  <r>
    <n v="127.28879999999999"/>
    <x v="310"/>
    <n v="1007683"/>
    <n v="1040"/>
    <x v="5"/>
    <n v="35.927999999999997"/>
    <n v="2.5428857715430864"/>
    <m/>
    <x v="10"/>
    <x v="10"/>
    <m/>
    <x v="12"/>
    <m/>
    <m/>
    <m/>
  </r>
  <r>
    <n v="127.28879999999999"/>
    <x v="317"/>
    <n v="1014225"/>
    <n v="1470"/>
    <x v="1"/>
    <n v="50.084000000000003"/>
    <n v="1.5415062694672947"/>
    <m/>
    <x v="10"/>
    <x v="10"/>
    <m/>
    <x v="12"/>
    <m/>
    <m/>
    <m/>
  </r>
  <r>
    <n v="127.28879999999999"/>
    <x v="50"/>
    <n v="1016725"/>
    <n v="238"/>
    <x v="4"/>
    <n v="52.332000000000001"/>
    <n v="1.4323320339371701"/>
    <m/>
    <x v="10"/>
    <x v="10"/>
    <m/>
    <x v="12"/>
    <m/>
    <m/>
    <m/>
  </r>
  <r>
    <n v="127.28879999999999"/>
    <x v="121"/>
    <n v="1018980"/>
    <n v="2687"/>
    <x v="6"/>
    <n v="64.695999999999998"/>
    <n v="0.96749103499443545"/>
    <m/>
    <x v="10"/>
    <x v="10"/>
    <m/>
    <x v="12"/>
    <m/>
    <m/>
    <m/>
  </r>
  <r>
    <n v="127.28879999999999"/>
    <x v="53"/>
    <n v="1015695"/>
    <n v="2413"/>
    <x v="3"/>
    <n v="69.191999999999993"/>
    <n v="0.83964620187304906"/>
    <m/>
    <x v="10"/>
    <x v="10"/>
    <m/>
    <x v="12"/>
    <m/>
    <m/>
    <m/>
  </r>
  <r>
    <n v="127.28879999999999"/>
    <x v="149"/>
    <n v="1013383"/>
    <n v="1255"/>
    <x v="2"/>
    <n v="70.183999999999997"/>
    <n v="0.81364413541547931"/>
    <m/>
    <x v="10"/>
    <x v="10"/>
    <m/>
    <x v="12"/>
    <m/>
    <m/>
    <m/>
  </r>
  <r>
    <n v="127.28879999999999"/>
    <x v="198"/>
    <n v="1014645"/>
    <n v="1857"/>
    <x v="5"/>
    <n v="93.787999999999997"/>
    <n v="0.3571970827824455"/>
    <m/>
    <x v="10"/>
    <x v="10"/>
    <m/>
    <x v="12"/>
    <m/>
    <m/>
    <m/>
  </r>
  <r>
    <n v="127.28879999999999"/>
    <x v="282"/>
    <n v="1005467"/>
    <n v="2678"/>
    <x v="0"/>
    <n v="97.74"/>
    <n v="0.30232044198895031"/>
    <m/>
    <x v="10"/>
    <x v="10"/>
    <m/>
    <x v="12"/>
    <m/>
    <m/>
    <m/>
  </r>
  <r>
    <n v="127.28879999999999"/>
    <x v="260"/>
    <n v="1006742"/>
    <n v="288"/>
    <x v="5"/>
    <n v="110.19199999999999"/>
    <n v="0.15515463917525776"/>
    <m/>
    <x v="10"/>
    <x v="10"/>
    <m/>
    <x v="12"/>
    <m/>
    <m/>
    <m/>
  </r>
  <r>
    <n v="127.28879999999999"/>
    <x v="334"/>
    <n v="1007312"/>
    <n v="2189"/>
    <x v="8"/>
    <n v="127.98"/>
    <n v="-5.400843881856611E-3"/>
    <m/>
    <x v="10"/>
    <x v="10"/>
    <m/>
    <x v="12"/>
    <m/>
    <m/>
    <m/>
  </r>
  <r>
    <n v="127.28879999999999"/>
    <x v="145"/>
    <n v="1013458"/>
    <n v="143"/>
    <x v="0"/>
    <n v="140.99600000000001"/>
    <n v="-9.7216942324605052E-2"/>
    <m/>
    <x v="10"/>
    <x v="10"/>
    <m/>
    <x v="12"/>
    <m/>
    <m/>
    <m/>
  </r>
  <r>
    <n v="127.28879999999999"/>
    <x v="156"/>
    <n v="1017875"/>
    <n v="14"/>
    <x v="2"/>
    <n v="145.49199999999999"/>
    <n v="-0.12511478294339207"/>
    <m/>
    <x v="10"/>
    <x v="10"/>
    <m/>
    <x v="12"/>
    <m/>
    <m/>
    <m/>
  </r>
  <r>
    <n v="127.28879999999999"/>
    <x v="188"/>
    <n v="1015441"/>
    <n v="2201"/>
    <x v="3"/>
    <n v="148.864"/>
    <n v="-0.14493228718830617"/>
    <m/>
    <x v="10"/>
    <x v="10"/>
    <m/>
    <x v="12"/>
    <m/>
    <m/>
    <m/>
  </r>
  <r>
    <n v="127.28879999999999"/>
    <x v="207"/>
    <n v="1011759"/>
    <n v="578"/>
    <x v="6"/>
    <n v="164.6"/>
    <n v="-0.22667800729040097"/>
    <m/>
    <x v="10"/>
    <x v="10"/>
    <m/>
    <x v="12"/>
    <m/>
    <m/>
    <m/>
  </r>
  <r>
    <n v="127.28879999999999"/>
    <x v="88"/>
    <n v="1014391"/>
    <n v="2039"/>
    <x v="7"/>
    <n v="164.6"/>
    <n v="-0.22667800729040097"/>
    <m/>
    <x v="10"/>
    <x v="10"/>
    <m/>
    <x v="12"/>
    <m/>
    <m/>
    <m/>
  </r>
  <r>
    <n v="127.28879999999999"/>
    <x v="193"/>
    <n v="1017534"/>
    <n v="2248"/>
    <x v="4"/>
    <n v="165.72399999999999"/>
    <n v="-0.23192295624049622"/>
    <m/>
    <x v="10"/>
    <x v="10"/>
    <m/>
    <x v="12"/>
    <m/>
    <m/>
    <m/>
  </r>
  <r>
    <n v="127.28879999999999"/>
    <x v="231"/>
    <n v="1019201"/>
    <n v="232"/>
    <x v="3"/>
    <n v="175.84"/>
    <n v="-0.27611010009099185"/>
    <m/>
    <x v="10"/>
    <x v="10"/>
    <m/>
    <x v="12"/>
    <m/>
    <m/>
    <m/>
  </r>
  <r>
    <n v="127.28879999999999"/>
    <x v="109"/>
    <n v="1008256"/>
    <n v="2320"/>
    <x v="8"/>
    <n v="200.6"/>
    <n v="-0.36545962113659025"/>
    <m/>
    <x v="10"/>
    <x v="10"/>
    <m/>
    <x v="12"/>
    <m/>
    <m/>
    <m/>
  </r>
  <r>
    <n v="127.64736000000001"/>
    <x v="151"/>
    <n v="1009894"/>
    <n v="705"/>
    <x v="9"/>
    <n v="26.78"/>
    <n v="3.7665182972367437"/>
    <m/>
    <x v="10"/>
    <x v="10"/>
    <m/>
    <x v="12"/>
    <m/>
    <m/>
    <m/>
  </r>
  <r>
    <n v="127.64736000000001"/>
    <x v="329"/>
    <n v="1009512"/>
    <n v="2823"/>
    <x v="9"/>
    <n v="125.69199999999999"/>
    <n v="1.5556757788880861E-2"/>
    <m/>
    <x v="10"/>
    <x v="10"/>
    <m/>
    <x v="12"/>
    <m/>
    <m/>
    <m/>
  </r>
  <r>
    <n v="127.73699999999999"/>
    <x v="169"/>
    <n v="1010328"/>
    <n v="259"/>
    <x v="6"/>
    <n v="23.515999999999998"/>
    <n v="4.4319186936553843"/>
    <m/>
    <x v="10"/>
    <x v="10"/>
    <m/>
    <x v="12"/>
    <m/>
    <m/>
    <m/>
  </r>
  <r>
    <n v="127.73699999999999"/>
    <x v="117"/>
    <n v="1012613"/>
    <n v="1818"/>
    <x v="8"/>
    <n v="25.94"/>
    <n v="3.9243253662297608"/>
    <m/>
    <x v="10"/>
    <x v="10"/>
    <m/>
    <x v="12"/>
    <m/>
    <m/>
    <m/>
  </r>
  <r>
    <n v="127.73699999999999"/>
    <x v="77"/>
    <n v="1009170"/>
    <n v="858"/>
    <x v="7"/>
    <n v="26.6"/>
    <n v="3.802142857142857"/>
    <m/>
    <x v="10"/>
    <x v="10"/>
    <m/>
    <x v="12"/>
    <m/>
    <m/>
    <m/>
  </r>
  <r>
    <n v="127.73699999999999"/>
    <x v="64"/>
    <n v="1010664"/>
    <n v="678"/>
    <x v="6"/>
    <n v="30.436"/>
    <n v="3.1969049809436192"/>
    <m/>
    <x v="10"/>
    <x v="10"/>
    <m/>
    <x v="12"/>
    <m/>
    <m/>
    <m/>
  </r>
  <r>
    <n v="127.73699999999999"/>
    <x v="146"/>
    <n v="1009651"/>
    <n v="2305"/>
    <x v="1"/>
    <n v="32.508000000000003"/>
    <n v="2.9294019933554809"/>
    <m/>
    <x v="10"/>
    <x v="10"/>
    <m/>
    <x v="12"/>
    <m/>
    <m/>
    <m/>
  </r>
  <r>
    <n v="127.73699999999999"/>
    <x v="169"/>
    <n v="1011206"/>
    <n v="2473"/>
    <x v="7"/>
    <n v="49.368000000000002"/>
    <n v="1.5874453087019931"/>
    <m/>
    <x v="10"/>
    <x v="10"/>
    <m/>
    <x v="12"/>
    <m/>
    <m/>
    <m/>
  </r>
  <r>
    <n v="127.73699999999999"/>
    <x v="24"/>
    <n v="1017121"/>
    <n v="1552"/>
    <x v="3"/>
    <n v="51.616"/>
    <n v="1.4747558896466211"/>
    <m/>
    <x v="10"/>
    <x v="10"/>
    <m/>
    <x v="12"/>
    <m/>
    <m/>
    <m/>
  </r>
  <r>
    <n v="127.73699999999999"/>
    <x v="68"/>
    <n v="1010309"/>
    <n v="1033"/>
    <x v="0"/>
    <n v="103.32"/>
    <n v="0.23632404181184671"/>
    <m/>
    <x v="10"/>
    <x v="10"/>
    <m/>
    <x v="12"/>
    <m/>
    <m/>
    <m/>
  </r>
  <r>
    <n v="127.73699999999999"/>
    <x v="245"/>
    <n v="1013982"/>
    <n v="1422"/>
    <x v="7"/>
    <n v="105.568"/>
    <n v="0.20999734768111547"/>
    <m/>
    <x v="10"/>
    <x v="10"/>
    <m/>
    <x v="12"/>
    <m/>
    <m/>
    <m/>
  </r>
  <r>
    <n v="127.73699999999999"/>
    <x v="189"/>
    <n v="1014119"/>
    <n v="1607"/>
    <x v="3"/>
    <n v="110.06399999999999"/>
    <n v="0.16057021369385088"/>
    <m/>
    <x v="10"/>
    <x v="10"/>
    <m/>
    <x v="12"/>
    <m/>
    <m/>
    <m/>
  </r>
  <r>
    <n v="127.73699999999999"/>
    <x v="1"/>
    <n v="1008192"/>
    <n v="540"/>
    <x v="4"/>
    <n v="143.05600000000001"/>
    <n v="-0.10708393915669399"/>
    <m/>
    <x v="10"/>
    <x v="10"/>
    <m/>
    <x v="12"/>
    <m/>
    <m/>
    <m/>
  </r>
  <r>
    <n v="127.73699999999999"/>
    <x v="312"/>
    <n v="1014361"/>
    <n v="1777"/>
    <x v="5"/>
    <n v="144.90799999999999"/>
    <n v="-0.1184958732437132"/>
    <m/>
    <x v="10"/>
    <x v="10"/>
    <m/>
    <x v="12"/>
    <m/>
    <m/>
    <m/>
  </r>
  <r>
    <n v="127.73699999999999"/>
    <x v="342"/>
    <n v="1007890"/>
    <n v="251"/>
    <x v="5"/>
    <n v="162.93199999999999"/>
    <n v="-0.21601036015024672"/>
    <m/>
    <x v="10"/>
    <x v="10"/>
    <m/>
    <x v="12"/>
    <m/>
    <m/>
    <m/>
  </r>
  <r>
    <n v="127.73699999999999"/>
    <x v="206"/>
    <n v="1019114"/>
    <n v="583"/>
    <x v="3"/>
    <n v="174.13200000000001"/>
    <n v="-0.26643580731858596"/>
    <m/>
    <x v="10"/>
    <x v="10"/>
    <m/>
    <x v="12"/>
    <m/>
    <m/>
    <m/>
  </r>
  <r>
    <n v="127.8784"/>
    <x v="59"/>
    <n v="1002365"/>
    <n v="2365"/>
    <x v="5"/>
    <n v="98.24"/>
    <n v="0.30169381107491861"/>
    <m/>
    <x v="10"/>
    <x v="10"/>
    <m/>
    <x v="12"/>
    <m/>
    <m/>
    <m/>
  </r>
  <r>
    <n v="128.04480000000001"/>
    <x v="289"/>
    <n v="1001598"/>
    <n v="1598"/>
    <x v="8"/>
    <n v="195.27359999999999"/>
    <n v="-0.34428002556413145"/>
    <m/>
    <x v="10"/>
    <x v="10"/>
    <m/>
    <x v="12"/>
    <m/>
    <m/>
    <m/>
  </r>
  <r>
    <n v="128.05000000000001"/>
    <x v="26"/>
    <n v="1005072"/>
    <n v="1258"/>
    <x v="2"/>
    <n v="100.4"/>
    <n v="0.27539840637450202"/>
    <m/>
    <x v="10"/>
    <x v="10"/>
    <m/>
    <x v="12"/>
    <m/>
    <m/>
    <m/>
  </r>
  <r>
    <n v="128.0916"/>
    <x v="287"/>
    <n v="1002581"/>
    <n v="2581"/>
    <x v="1"/>
    <n v="243.41759999999999"/>
    <n v="-0.47377839564600094"/>
    <m/>
    <x v="10"/>
    <x v="10"/>
    <m/>
    <x v="12"/>
    <m/>
    <m/>
    <m/>
  </r>
  <r>
    <n v="128.12280000000001"/>
    <x v="348"/>
    <n v="1003235"/>
    <n v="1446"/>
    <x v="5"/>
    <n v="520.55808000000002"/>
    <n v="-0.75387414983549972"/>
    <m/>
    <x v="10"/>
    <x v="10"/>
    <m/>
    <x v="12"/>
    <m/>
    <m/>
    <m/>
  </r>
  <r>
    <n v="128.18520000000001"/>
    <x v="78"/>
    <n v="1010542"/>
    <n v="1662"/>
    <x v="3"/>
    <n v="1.796"/>
    <n v="70.372605790645878"/>
    <m/>
    <x v="10"/>
    <x v="10"/>
    <m/>
    <x v="12"/>
    <m/>
    <m/>
    <m/>
  </r>
  <r>
    <n v="128.18520000000001"/>
    <x v="351"/>
    <n v="1015004"/>
    <n v="2003"/>
    <x v="8"/>
    <n v="1.796"/>
    <n v="70.372605790645878"/>
    <m/>
    <x v="10"/>
    <x v="10"/>
    <m/>
    <x v="12"/>
    <m/>
    <m/>
    <m/>
  </r>
  <r>
    <n v="128.18520000000001"/>
    <x v="64"/>
    <n v="1019714"/>
    <n v="863"/>
    <x v="1"/>
    <n v="15.284000000000001"/>
    <n v="7.386888249149437"/>
    <m/>
    <x v="10"/>
    <x v="10"/>
    <m/>
    <x v="12"/>
    <m/>
    <m/>
    <m/>
  </r>
  <r>
    <n v="128.18520000000001"/>
    <x v="205"/>
    <n v="1017924"/>
    <n v="913"/>
    <x v="0"/>
    <n v="17.312000000000001"/>
    <n v="6.4044131238447326"/>
    <m/>
    <x v="10"/>
    <x v="10"/>
    <m/>
    <x v="12"/>
    <m/>
    <m/>
    <m/>
  </r>
  <r>
    <n v="128.18520000000001"/>
    <x v="78"/>
    <n v="1019638"/>
    <n v="1647"/>
    <x v="8"/>
    <n v="25.4"/>
    <n v="4.0466614173228352"/>
    <m/>
    <x v="10"/>
    <x v="10"/>
    <m/>
    <x v="12"/>
    <m/>
    <m/>
    <m/>
  </r>
  <r>
    <n v="128.18520000000001"/>
    <x v="31"/>
    <n v="1010193"/>
    <n v="537"/>
    <x v="4"/>
    <n v="26.303999999999998"/>
    <n v="3.8732208029197084"/>
    <m/>
    <x v="10"/>
    <x v="10"/>
    <m/>
    <x v="12"/>
    <m/>
    <m/>
    <m/>
  </r>
  <r>
    <n v="128.18520000000001"/>
    <x v="131"/>
    <n v="1010821"/>
    <n v="1309"/>
    <x v="6"/>
    <n v="28.771999999999998"/>
    <n v="3.4552064507159748"/>
    <m/>
    <x v="10"/>
    <x v="10"/>
    <m/>
    <x v="12"/>
    <m/>
    <m/>
    <m/>
  </r>
  <r>
    <n v="128.18520000000001"/>
    <x v="230"/>
    <n v="1015153"/>
    <n v="266"/>
    <x v="1"/>
    <n v="28.771999999999998"/>
    <n v="3.4552064507159748"/>
    <m/>
    <x v="10"/>
    <x v="10"/>
    <m/>
    <x v="12"/>
    <m/>
    <m/>
    <m/>
  </r>
  <r>
    <n v="128.18520000000001"/>
    <x v="131"/>
    <n v="1012100"/>
    <n v="972"/>
    <x v="8"/>
    <n v="38.887999999999998"/>
    <n v="2.2962662003702943"/>
    <m/>
    <x v="10"/>
    <x v="10"/>
    <m/>
    <x v="12"/>
    <m/>
    <m/>
    <m/>
  </r>
  <r>
    <n v="128.18520000000001"/>
    <x v="7"/>
    <n v="1013826"/>
    <n v="391"/>
    <x v="0"/>
    <n v="46.536000000000001"/>
    <n v="1.7545384218669418"/>
    <m/>
    <x v="10"/>
    <x v="10"/>
    <m/>
    <x v="12"/>
    <m/>
    <m/>
    <m/>
  </r>
  <r>
    <n v="128.18520000000001"/>
    <x v="33"/>
    <n v="1016639"/>
    <n v="1017"/>
    <x v="1"/>
    <n v="46.756"/>
    <n v="1.7415775515441869"/>
    <m/>
    <x v="10"/>
    <x v="10"/>
    <m/>
    <x v="12"/>
    <m/>
    <m/>
    <m/>
  </r>
  <r>
    <n v="128.18520000000001"/>
    <x v="335"/>
    <n v="1017382"/>
    <n v="26"/>
    <x v="3"/>
    <n v="50.128"/>
    <n v="1.557157676348548"/>
    <m/>
    <x v="10"/>
    <x v="10"/>
    <m/>
    <x v="12"/>
    <m/>
    <m/>
    <m/>
  </r>
  <r>
    <n v="128.18520000000001"/>
    <x v="40"/>
    <n v="1005673"/>
    <n v="280"/>
    <x v="6"/>
    <n v="51.84"/>
    <n v="1.4727083333333333"/>
    <m/>
    <x v="10"/>
    <x v="10"/>
    <m/>
    <x v="12"/>
    <m/>
    <m/>
    <m/>
  </r>
  <r>
    <n v="128.18520000000001"/>
    <x v="351"/>
    <n v="1010976"/>
    <n v="1197"/>
    <x v="7"/>
    <n v="52.375999999999998"/>
    <n v="1.4474033908660457"/>
    <m/>
    <x v="10"/>
    <x v="10"/>
    <m/>
    <x v="12"/>
    <m/>
    <m/>
    <m/>
  </r>
  <r>
    <n v="128.18520000000001"/>
    <x v="13"/>
    <n v="1010072"/>
    <n v="2336"/>
    <x v="0"/>
    <n v="63.396000000000001"/>
    <n v="1.0219761499148212"/>
    <m/>
    <x v="10"/>
    <x v="10"/>
    <m/>
    <x v="12"/>
    <m/>
    <m/>
    <m/>
  </r>
  <r>
    <n v="128.18520000000001"/>
    <x v="174"/>
    <n v="1006111"/>
    <n v="1722"/>
    <x v="3"/>
    <n v="64.915999999999997"/>
    <n v="0.97463183190584779"/>
    <m/>
    <x v="10"/>
    <x v="10"/>
    <m/>
    <x v="12"/>
    <m/>
    <m/>
    <m/>
  </r>
  <r>
    <n v="128.18520000000001"/>
    <x v="73"/>
    <n v="1014122"/>
    <n v="763"/>
    <x v="3"/>
    <n v="82.504000000000005"/>
    <n v="0.55368466983418985"/>
    <m/>
    <x v="10"/>
    <x v="10"/>
    <m/>
    <x v="12"/>
    <m/>
    <m/>
    <m/>
  </r>
  <r>
    <n v="128.18520000000001"/>
    <x v="353"/>
    <n v="1014097"/>
    <n v="626"/>
    <x v="4"/>
    <n v="94.867999999999995"/>
    <n v="0.3511953451111019"/>
    <m/>
    <x v="10"/>
    <x v="10"/>
    <m/>
    <x v="12"/>
    <m/>
    <m/>
    <m/>
  </r>
  <r>
    <n v="128.18520000000001"/>
    <x v="99"/>
    <n v="1011131"/>
    <n v="1891"/>
    <x v="5"/>
    <n v="97.116"/>
    <n v="0.31991844804151748"/>
    <m/>
    <x v="10"/>
    <x v="10"/>
    <m/>
    <x v="12"/>
    <m/>
    <m/>
    <m/>
  </r>
  <r>
    <n v="128.18520000000001"/>
    <x v="358"/>
    <n v="1011523"/>
    <n v="2825"/>
    <x v="6"/>
    <n v="108.35599999999999"/>
    <n v="0.18300047989959037"/>
    <m/>
    <x v="10"/>
    <x v="10"/>
    <m/>
    <x v="12"/>
    <m/>
    <m/>
    <m/>
  </r>
  <r>
    <n v="128.18520000000001"/>
    <x v="201"/>
    <n v="1008086"/>
    <n v="2581"/>
    <x v="1"/>
    <n v="109.688"/>
    <n v="0.16863467289038003"/>
    <m/>
    <x v="10"/>
    <x v="10"/>
    <m/>
    <x v="12"/>
    <m/>
    <m/>
    <m/>
  </r>
  <r>
    <n v="128.18520000000001"/>
    <x v="157"/>
    <n v="1007821"/>
    <n v="1098"/>
    <x v="6"/>
    <n v="171.16399999999999"/>
    <n v="-0.25109719333504699"/>
    <m/>
    <x v="10"/>
    <x v="10"/>
    <m/>
    <x v="12"/>
    <m/>
    <m/>
    <m/>
  </r>
  <r>
    <n v="128.18520000000001"/>
    <x v="197"/>
    <n v="1007668"/>
    <n v="1641"/>
    <x v="5"/>
    <n v="199.244"/>
    <n v="-0.35664210716508399"/>
    <m/>
    <x v="10"/>
    <x v="10"/>
    <m/>
    <x v="12"/>
    <m/>
    <m/>
    <m/>
  </r>
  <r>
    <n v="128.36447999999999"/>
    <x v="244"/>
    <n v="1014091"/>
    <n v="2075"/>
    <x v="9"/>
    <n v="101.828"/>
    <n v="0.26060101347370057"/>
    <m/>
    <x v="10"/>
    <x v="10"/>
    <m/>
    <x v="12"/>
    <m/>
    <m/>
    <m/>
  </r>
  <r>
    <n v="128.36447999999999"/>
    <x v="73"/>
    <n v="1008577"/>
    <n v="166"/>
    <x v="9"/>
    <n v="195.74"/>
    <n v="-0.34420925717788914"/>
    <m/>
    <x v="10"/>
    <x v="10"/>
    <m/>
    <x v="12"/>
    <m/>
    <m/>
    <m/>
  </r>
  <r>
    <n v="128.507904"/>
    <x v="111"/>
    <n v="1018688"/>
    <n v="2273"/>
    <x v="9"/>
    <n v="6.4607999999999999"/>
    <n v="18.89040118870728"/>
    <m/>
    <x v="10"/>
    <x v="10"/>
    <m/>
    <x v="12"/>
    <m/>
    <m/>
    <m/>
  </r>
  <r>
    <n v="128.62986240000001"/>
    <x v="11"/>
    <n v="1000678"/>
    <n v="678"/>
    <x v="9"/>
    <n v="552.18009600000005"/>
    <n v="-0.76705088913599673"/>
    <m/>
    <x v="10"/>
    <x v="10"/>
    <m/>
    <x v="12"/>
    <m/>
    <m/>
    <m/>
  </r>
  <r>
    <n v="128.63339999999999"/>
    <x v="102"/>
    <n v="1007973"/>
    <n v="518"/>
    <x v="8"/>
    <n v="4.32"/>
    <n v="28.776249999999997"/>
    <m/>
    <x v="10"/>
    <x v="10"/>
    <m/>
    <x v="12"/>
    <m/>
    <m/>
    <m/>
  </r>
  <r>
    <n v="128.63339999999999"/>
    <x v="338"/>
    <n v="1010395"/>
    <n v="431"/>
    <x v="3"/>
    <n v="12.496"/>
    <n v="9.293966069142126"/>
    <m/>
    <x v="10"/>
    <x v="10"/>
    <m/>
    <x v="12"/>
    <m/>
    <m/>
    <m/>
  </r>
  <r>
    <n v="128.63339999999999"/>
    <x v="238"/>
    <n v="1006707"/>
    <n v="490"/>
    <x v="3"/>
    <n v="15.548"/>
    <n v="7.273308464111139"/>
    <m/>
    <x v="10"/>
    <x v="10"/>
    <m/>
    <x v="12"/>
    <m/>
    <m/>
    <m/>
  </r>
  <r>
    <n v="128.63339999999999"/>
    <x v="90"/>
    <n v="1010019"/>
    <n v="585"/>
    <x v="2"/>
    <n v="18.975999999999999"/>
    <n v="5.7787415682967964"/>
    <m/>
    <x v="10"/>
    <x v="10"/>
    <m/>
    <x v="12"/>
    <m/>
    <m/>
    <m/>
  </r>
  <r>
    <n v="128.63339999999999"/>
    <x v="346"/>
    <n v="1015106"/>
    <n v="2251"/>
    <x v="4"/>
    <n v="21.224"/>
    <n v="5.0607519788918198"/>
    <m/>
    <x v="10"/>
    <x v="10"/>
    <m/>
    <x v="12"/>
    <m/>
    <m/>
    <m/>
  </r>
  <r>
    <n v="128.63339999999999"/>
    <x v="259"/>
    <n v="1007770"/>
    <n v="2763"/>
    <x v="4"/>
    <n v="31.687999999999999"/>
    <n v="3.059372633173441"/>
    <m/>
    <x v="10"/>
    <x v="10"/>
    <m/>
    <x v="12"/>
    <m/>
    <m/>
    <m/>
  </r>
  <r>
    <n v="128.63339999999999"/>
    <x v="19"/>
    <n v="1018356"/>
    <n v="1866"/>
    <x v="3"/>
    <n v="33.588000000000001"/>
    <n v="2.8297427652733118"/>
    <m/>
    <x v="10"/>
    <x v="10"/>
    <m/>
    <x v="12"/>
    <m/>
    <m/>
    <m/>
  </r>
  <r>
    <n v="128.63339999999999"/>
    <x v="116"/>
    <n v="1006807"/>
    <n v="1046"/>
    <x v="8"/>
    <n v="48.384"/>
    <n v="1.6585937499999999"/>
    <m/>
    <x v="10"/>
    <x v="10"/>
    <m/>
    <x v="12"/>
    <m/>
    <m/>
    <m/>
  </r>
  <r>
    <n v="128.63339999999999"/>
    <x v="281"/>
    <n v="1008905"/>
    <n v="2151"/>
    <x v="3"/>
    <n v="55.78"/>
    <n v="1.3060846181427033"/>
    <m/>
    <x v="10"/>
    <x v="10"/>
    <m/>
    <x v="12"/>
    <m/>
    <m/>
    <m/>
  </r>
  <r>
    <n v="128.63339999999999"/>
    <x v="206"/>
    <n v="1009199"/>
    <n v="424"/>
    <x v="7"/>
    <n v="57.404000000000003"/>
    <n v="1.2408438436345899"/>
    <m/>
    <x v="10"/>
    <x v="10"/>
    <m/>
    <x v="12"/>
    <m/>
    <m/>
    <m/>
  </r>
  <r>
    <n v="128.63339999999999"/>
    <x v="352"/>
    <n v="1015851"/>
    <n v="2533"/>
    <x v="3"/>
    <n v="75.176000000000002"/>
    <n v="0.71109662658295192"/>
    <m/>
    <x v="10"/>
    <x v="10"/>
    <m/>
    <x v="12"/>
    <m/>
    <m/>
    <m/>
  </r>
  <r>
    <n v="128.63339999999999"/>
    <x v="288"/>
    <n v="1008802"/>
    <n v="1102"/>
    <x v="8"/>
    <n v="98.132000000000005"/>
    <n v="0.31082011983858465"/>
    <m/>
    <x v="10"/>
    <x v="10"/>
    <m/>
    <x v="12"/>
    <m/>
    <m/>
    <m/>
  </r>
  <r>
    <n v="128.63339999999999"/>
    <x v="65"/>
    <n v="1017494"/>
    <n v="2120"/>
    <x v="3"/>
    <n v="99.903999999999996"/>
    <n v="0.28757006726457396"/>
    <m/>
    <x v="10"/>
    <x v="10"/>
    <m/>
    <x v="12"/>
    <m/>
    <m/>
    <m/>
  </r>
  <r>
    <n v="128.63339999999999"/>
    <x v="256"/>
    <n v="1017905"/>
    <n v="99"/>
    <x v="7"/>
    <n v="113.392"/>
    <n v="0.13441336249470862"/>
    <m/>
    <x v="10"/>
    <x v="10"/>
    <m/>
    <x v="12"/>
    <m/>
    <m/>
    <m/>
  </r>
  <r>
    <n v="128.63339999999999"/>
    <x v="337"/>
    <n v="1018149"/>
    <n v="679"/>
    <x v="7"/>
    <n v="114.51600000000001"/>
    <n v="0.12327884313109075"/>
    <m/>
    <x v="10"/>
    <x v="10"/>
    <m/>
    <x v="12"/>
    <m/>
    <m/>
    <m/>
  </r>
  <r>
    <n v="128.63339999999999"/>
    <x v="13"/>
    <n v="1010290"/>
    <n v="2267"/>
    <x v="3"/>
    <n v="168.46799999999999"/>
    <n v="-0.23645202649761377"/>
    <m/>
    <x v="10"/>
    <x v="10"/>
    <m/>
    <x v="12"/>
    <m/>
    <m/>
    <m/>
  </r>
  <r>
    <n v="128.71039999999999"/>
    <x v="108"/>
    <n v="1004327"/>
    <n v="390"/>
    <x v="4"/>
    <n v="191.5104"/>
    <n v="-0.32791952813006503"/>
    <m/>
    <x v="10"/>
    <x v="10"/>
    <m/>
    <x v="12"/>
    <m/>
    <m/>
    <m/>
  </r>
  <r>
    <n v="128.9392"/>
    <x v="201"/>
    <n v="1004833"/>
    <n v="20"/>
    <x v="3"/>
    <n v="189.88800000000001"/>
    <n v="-0.32097236265588136"/>
    <m/>
    <x v="10"/>
    <x v="10"/>
    <m/>
    <x v="12"/>
    <m/>
    <m/>
    <m/>
  </r>
  <r>
    <n v="128.95480000000001"/>
    <x v="233"/>
    <n v="1002197"/>
    <n v="2197"/>
    <x v="7"/>
    <n v="183.584"/>
    <n v="-0.29757059438731043"/>
    <m/>
    <x v="10"/>
    <x v="10"/>
    <m/>
    <x v="12"/>
    <m/>
    <m/>
    <m/>
  </r>
  <r>
    <n v="129.03321600000001"/>
    <x v="25"/>
    <n v="1001025"/>
    <n v="1025"/>
    <x v="1"/>
    <n v="611.18515200000002"/>
    <n v="-0.78888031625480315"/>
    <m/>
    <x v="10"/>
    <x v="10"/>
    <m/>
    <x v="12"/>
    <m/>
    <m/>
    <m/>
  </r>
  <r>
    <n v="129.08160000000001"/>
    <x v="158"/>
    <n v="1014811"/>
    <n v="2252"/>
    <x v="5"/>
    <n v="178"/>
    <n v="-0.27482247191011233"/>
    <m/>
    <x v="10"/>
    <x v="10"/>
    <m/>
    <x v="12"/>
    <m/>
    <m/>
    <m/>
  </r>
  <r>
    <n v="129.08160000000001"/>
    <x v="307"/>
    <n v="1012378"/>
    <n v="1643"/>
    <x v="8"/>
    <n v="0.71599999999999997"/>
    <n v="179.28156424581007"/>
    <m/>
    <x v="10"/>
    <x v="10"/>
    <m/>
    <x v="12"/>
    <m/>
    <m/>
    <m/>
  </r>
  <r>
    <n v="129.08160000000001"/>
    <x v="174"/>
    <n v="1006411"/>
    <n v="2741"/>
    <x v="1"/>
    <n v="2.0880000000000001"/>
    <n v="60.820689655172416"/>
    <m/>
    <x v="10"/>
    <x v="10"/>
    <m/>
    <x v="12"/>
    <m/>
    <m/>
    <m/>
  </r>
  <r>
    <n v="129.08160000000001"/>
    <x v="352"/>
    <n v="1018506"/>
    <n v="1165"/>
    <x v="0"/>
    <n v="12.772"/>
    <n v="9.1066082054494206"/>
    <m/>
    <x v="10"/>
    <x v="10"/>
    <m/>
    <x v="12"/>
    <m/>
    <m/>
    <m/>
  </r>
  <r>
    <n v="129.08160000000001"/>
    <x v="191"/>
    <n v="1016158"/>
    <n v="400"/>
    <x v="6"/>
    <n v="13.896000000000001"/>
    <n v="8.2891191709844563"/>
    <m/>
    <x v="10"/>
    <x v="10"/>
    <m/>
    <x v="12"/>
    <m/>
    <m/>
    <m/>
  </r>
  <r>
    <n v="129.08160000000001"/>
    <x v="179"/>
    <n v="1019346"/>
    <n v="2405"/>
    <x v="0"/>
    <n v="15.327999999999999"/>
    <n v="7.421294363256786"/>
    <m/>
    <x v="10"/>
    <x v="10"/>
    <m/>
    <x v="12"/>
    <m/>
    <m/>
    <m/>
  </r>
  <r>
    <n v="129.08160000000001"/>
    <x v="151"/>
    <n v="1007835"/>
    <n v="2484"/>
    <x v="9"/>
    <n v="16.036000000000001"/>
    <n v="7.0494886505362935"/>
    <m/>
    <x v="10"/>
    <x v="10"/>
    <m/>
    <x v="12"/>
    <m/>
    <m/>
    <m/>
  </r>
  <r>
    <n v="129.08160000000001"/>
    <x v="278"/>
    <n v="1016334"/>
    <n v="2034"/>
    <x v="8"/>
    <n v="18.7"/>
    <n v="5.9027593582887707"/>
    <m/>
    <x v="10"/>
    <x v="10"/>
    <m/>
    <x v="12"/>
    <m/>
    <m/>
    <m/>
  </r>
  <r>
    <n v="129.08160000000001"/>
    <x v="95"/>
    <n v="1012408"/>
    <n v="2331"/>
    <x v="4"/>
    <n v="22.071999999999999"/>
    <n v="4.8482058716926426"/>
    <m/>
    <x v="10"/>
    <x v="10"/>
    <m/>
    <x v="12"/>
    <m/>
    <m/>
    <m/>
  </r>
  <r>
    <n v="129.08160000000001"/>
    <x v="185"/>
    <n v="1012038"/>
    <n v="2049"/>
    <x v="0"/>
    <n v="22.888000000000002"/>
    <n v="4.6397063963649074"/>
    <m/>
    <x v="10"/>
    <x v="10"/>
    <m/>
    <x v="12"/>
    <m/>
    <m/>
    <m/>
  </r>
  <r>
    <n v="129.08160000000001"/>
    <x v="103"/>
    <n v="1014691"/>
    <n v="41"/>
    <x v="4"/>
    <n v="25.443999999999999"/>
    <n v="4.073164596761516"/>
    <m/>
    <x v="10"/>
    <x v="10"/>
    <m/>
    <x v="12"/>
    <m/>
    <m/>
    <m/>
  </r>
  <r>
    <n v="129.08160000000001"/>
    <x v="98"/>
    <n v="1005809"/>
    <n v="2677"/>
    <x v="4"/>
    <n v="28.108000000000001"/>
    <n v="3.5923438167069874"/>
    <m/>
    <x v="10"/>
    <x v="10"/>
    <m/>
    <x v="12"/>
    <m/>
    <m/>
    <m/>
  </r>
  <r>
    <n v="129.08160000000001"/>
    <x v="236"/>
    <n v="1013279"/>
    <n v="949"/>
    <x v="3"/>
    <n v="31.064"/>
    <n v="3.1553438063353081"/>
    <m/>
    <x v="10"/>
    <x v="10"/>
    <m/>
    <x v="12"/>
    <m/>
    <m/>
    <m/>
  </r>
  <r>
    <n v="129.08160000000001"/>
    <x v="68"/>
    <n v="1016312"/>
    <n v="728"/>
    <x v="4"/>
    <n v="32.188000000000002"/>
    <n v="3.0102398409345099"/>
    <m/>
    <x v="10"/>
    <x v="10"/>
    <m/>
    <x v="12"/>
    <m/>
    <m/>
    <m/>
  </r>
  <r>
    <n v="129.08160000000001"/>
    <x v="44"/>
    <n v="1012285"/>
    <n v="1722"/>
    <x v="7"/>
    <n v="39.747999999999998"/>
    <n v="2.2474992452450442"/>
    <m/>
    <x v="10"/>
    <x v="10"/>
    <m/>
    <x v="12"/>
    <m/>
    <m/>
    <m/>
  </r>
  <r>
    <n v="129.08160000000001"/>
    <x v="39"/>
    <n v="1013023"/>
    <n v="943"/>
    <x v="1"/>
    <n v="39.747999999999998"/>
    <n v="2.2474992452450442"/>
    <m/>
    <x v="10"/>
    <x v="10"/>
    <m/>
    <x v="12"/>
    <m/>
    <m/>
    <m/>
  </r>
  <r>
    <n v="129.08160000000001"/>
    <x v="292"/>
    <n v="1011550"/>
    <n v="551"/>
    <x v="7"/>
    <n v="41.18"/>
    <n v="2.134570179698883"/>
    <m/>
    <x v="10"/>
    <x v="10"/>
    <m/>
    <x v="12"/>
    <m/>
    <m/>
    <m/>
  </r>
  <r>
    <n v="129.08160000000001"/>
    <x v="348"/>
    <n v="1017623"/>
    <n v="1609"/>
    <x v="8"/>
    <n v="44.244"/>
    <n v="1.9174938974776243"/>
    <m/>
    <x v="10"/>
    <x v="10"/>
    <m/>
    <x v="12"/>
    <m/>
    <m/>
    <m/>
  </r>
  <r>
    <n v="129.08160000000001"/>
    <x v="1"/>
    <n v="1017325"/>
    <n v="319"/>
    <x v="6"/>
    <n v="52.112000000000002"/>
    <n v="1.4770033773411118"/>
    <m/>
    <x v="10"/>
    <x v="10"/>
    <m/>
    <x v="12"/>
    <m/>
    <m/>
    <m/>
  </r>
  <r>
    <n v="129.08160000000001"/>
    <x v="76"/>
    <n v="1011186"/>
    <n v="2584"/>
    <x v="0"/>
    <n v="59.98"/>
    <n v="1.1520773591197069"/>
    <m/>
    <x v="10"/>
    <x v="10"/>
    <m/>
    <x v="12"/>
    <m/>
    <m/>
    <m/>
  </r>
  <r>
    <n v="129.08160000000001"/>
    <x v="32"/>
    <n v="1010566"/>
    <n v="182"/>
    <x v="5"/>
    <n v="88.08"/>
    <n v="0.46550408719346059"/>
    <m/>
    <x v="10"/>
    <x v="10"/>
    <m/>
    <x v="12"/>
    <m/>
    <m/>
    <m/>
  </r>
  <r>
    <n v="129.08160000000001"/>
    <x v="156"/>
    <n v="1006269"/>
    <n v="1326"/>
    <x v="0"/>
    <n v="101.456"/>
    <n v="0.27229143668191141"/>
    <m/>
    <x v="10"/>
    <x v="10"/>
    <m/>
    <x v="12"/>
    <m/>
    <m/>
    <m/>
  </r>
  <r>
    <n v="129.08160000000001"/>
    <x v="129"/>
    <n v="1007753"/>
    <n v="1317"/>
    <x v="1"/>
    <n v="109.092"/>
    <n v="0.1832361676383237"/>
    <m/>
    <x v="10"/>
    <x v="10"/>
    <m/>
    <x v="12"/>
    <m/>
    <m/>
    <m/>
  </r>
  <r>
    <n v="129.08160000000001"/>
    <x v="212"/>
    <n v="1019333"/>
    <n v="566"/>
    <x v="3"/>
    <n v="111.684"/>
    <n v="0.1557752229504675"/>
    <m/>
    <x v="10"/>
    <x v="10"/>
    <m/>
    <x v="12"/>
    <m/>
    <m/>
    <m/>
  </r>
  <r>
    <n v="129.08160000000001"/>
    <x v="104"/>
    <n v="1014680"/>
    <n v="492"/>
    <x v="8"/>
    <n v="122.92400000000001"/>
    <n v="5.0092740229735463E-2"/>
    <m/>
    <x v="10"/>
    <x v="10"/>
    <m/>
    <x v="12"/>
    <m/>
    <m/>
    <m/>
  </r>
  <r>
    <n v="129.08160000000001"/>
    <x v="325"/>
    <n v="1005498"/>
    <n v="823"/>
    <x v="2"/>
    <n v="147.93600000000001"/>
    <n v="-0.12744970798182997"/>
    <m/>
    <x v="10"/>
    <x v="10"/>
    <m/>
    <x v="12"/>
    <m/>
    <m/>
    <m/>
  </r>
  <r>
    <n v="129.08160000000001"/>
    <x v="357"/>
    <n v="1012065"/>
    <n v="1632"/>
    <x v="0"/>
    <n v="161.13999999999999"/>
    <n v="-0.19894749906913231"/>
    <m/>
    <x v="10"/>
    <x v="10"/>
    <m/>
    <x v="12"/>
    <m/>
    <m/>
    <m/>
  </r>
  <r>
    <n v="129.09520000000001"/>
    <x v="74"/>
    <n v="1003933"/>
    <n v="1170"/>
    <x v="1"/>
    <n v="594.98137599999995"/>
    <n v="-0.78302648585760104"/>
    <m/>
    <x v="10"/>
    <x v="10"/>
    <m/>
    <x v="12"/>
    <m/>
    <m/>
    <m/>
  </r>
  <r>
    <n v="129.5112"/>
    <x v="257"/>
    <n v="1002902"/>
    <n v="1540"/>
    <x v="2"/>
    <n v="136.21119999999999"/>
    <n v="-4.9188319315885839E-2"/>
    <m/>
    <x v="10"/>
    <x v="10"/>
    <m/>
    <x v="12"/>
    <m/>
    <m/>
    <m/>
  </r>
  <r>
    <n v="129.52680000000001"/>
    <x v="283"/>
    <n v="1003312"/>
    <n v="460"/>
    <x v="7"/>
    <n v="75.881600000000006"/>
    <n v="0.70695926285160038"/>
    <m/>
    <x v="10"/>
    <x v="10"/>
    <m/>
    <x v="12"/>
    <m/>
    <m/>
    <m/>
  </r>
  <r>
    <n v="129.52979999999999"/>
    <x v="101"/>
    <n v="1008053"/>
    <n v="1207"/>
    <x v="4"/>
    <n v="1.5640000000000001"/>
    <n v="81.8195652173913"/>
    <m/>
    <x v="10"/>
    <x v="10"/>
    <m/>
    <x v="12"/>
    <m/>
    <m/>
    <m/>
  </r>
  <r>
    <n v="129.52979999999999"/>
    <x v="282"/>
    <n v="1008509"/>
    <n v="145"/>
    <x v="3"/>
    <n v="11.432"/>
    <n v="10.330458362491251"/>
    <m/>
    <x v="10"/>
    <x v="10"/>
    <m/>
    <x v="12"/>
    <m/>
    <m/>
    <m/>
  </r>
  <r>
    <n v="129.52979999999999"/>
    <x v="160"/>
    <n v="1009415"/>
    <n v="1756"/>
    <x v="6"/>
    <n v="12.54"/>
    <n v="9.3293301435406715"/>
    <m/>
    <x v="10"/>
    <x v="10"/>
    <m/>
    <x v="12"/>
    <m/>
    <m/>
    <m/>
  </r>
  <r>
    <n v="129.52979999999999"/>
    <x v="4"/>
    <n v="1006267"/>
    <n v="626"/>
    <x v="3"/>
    <n v="19.443999999999999"/>
    <n v="5.6616848385105945"/>
    <m/>
    <x v="10"/>
    <x v="10"/>
    <m/>
    <x v="12"/>
    <m/>
    <m/>
    <m/>
  </r>
  <r>
    <n v="129.52979999999999"/>
    <x v="364"/>
    <n v="1013367"/>
    <n v="1972"/>
    <x v="5"/>
    <n v="21.18"/>
    <n v="5.1156657223796032"/>
    <m/>
    <x v="10"/>
    <x v="10"/>
    <m/>
    <x v="12"/>
    <m/>
    <m/>
    <m/>
  </r>
  <r>
    <n v="129.52979999999999"/>
    <x v="5"/>
    <n v="1015630"/>
    <n v="1208"/>
    <x v="5"/>
    <n v="24.904"/>
    <n v="4.2011644715708316"/>
    <m/>
    <x v="10"/>
    <x v="10"/>
    <m/>
    <x v="12"/>
    <m/>
    <m/>
    <m/>
  </r>
  <r>
    <n v="129.52979999999999"/>
    <x v="250"/>
    <n v="1013563"/>
    <n v="171"/>
    <x v="1"/>
    <n v="49.631999999999998"/>
    <n v="1.6098041586073499"/>
    <m/>
    <x v="10"/>
    <x v="10"/>
    <m/>
    <x v="12"/>
    <m/>
    <m/>
    <m/>
  </r>
  <r>
    <n v="129.52979999999999"/>
    <x v="48"/>
    <n v="1014144"/>
    <n v="1446"/>
    <x v="3"/>
    <n v="69.512"/>
    <n v="0.86341638853723091"/>
    <m/>
    <x v="10"/>
    <x v="10"/>
    <m/>
    <x v="12"/>
    <m/>
    <m/>
    <m/>
  </r>
  <r>
    <n v="129.52979999999999"/>
    <x v="311"/>
    <n v="1007368"/>
    <n v="2568"/>
    <x v="5"/>
    <n v="71.364000000000004"/>
    <n v="0.81505801244324849"/>
    <m/>
    <x v="10"/>
    <x v="10"/>
    <m/>
    <x v="12"/>
    <m/>
    <m/>
    <m/>
  </r>
  <r>
    <n v="129.52979999999999"/>
    <x v="36"/>
    <n v="1013906"/>
    <n v="323"/>
    <x v="0"/>
    <n v="75.132000000000005"/>
    <n v="0.72402970771442243"/>
    <m/>
    <x v="10"/>
    <x v="10"/>
    <m/>
    <x v="12"/>
    <m/>
    <m/>
    <m/>
  </r>
  <r>
    <n v="129.52979999999999"/>
    <x v="359"/>
    <n v="1016494"/>
    <n v="1872"/>
    <x v="5"/>
    <n v="86.372"/>
    <n v="0.49967350530264432"/>
    <m/>
    <x v="10"/>
    <x v="10"/>
    <m/>
    <x v="12"/>
    <m/>
    <m/>
    <m/>
  </r>
  <r>
    <n v="129.52979999999999"/>
    <x v="317"/>
    <n v="1013435"/>
    <n v="503"/>
    <x v="1"/>
    <n v="88.62"/>
    <n v="0.46163168584969522"/>
    <m/>
    <x v="10"/>
    <x v="10"/>
    <m/>
    <x v="12"/>
    <m/>
    <m/>
    <m/>
  </r>
  <r>
    <n v="129.52979999999999"/>
    <x v="131"/>
    <n v="1019750"/>
    <n v="1752"/>
    <x v="3"/>
    <n v="116.72"/>
    <n v="0.10974811514736117"/>
    <m/>
    <x v="10"/>
    <x v="10"/>
    <m/>
    <x v="12"/>
    <m/>
    <m/>
    <m/>
  </r>
  <r>
    <n v="129.52979999999999"/>
    <x v="327"/>
    <n v="1015232"/>
    <n v="2733"/>
    <x v="5"/>
    <n v="118.968"/>
    <n v="8.8778495057494369E-2"/>
    <m/>
    <x v="10"/>
    <x v="10"/>
    <m/>
    <x v="12"/>
    <m/>
    <m/>
    <m/>
  </r>
  <r>
    <n v="129.52979999999999"/>
    <x v="204"/>
    <n v="1015267"/>
    <n v="1559"/>
    <x v="1"/>
    <n v="131.33199999999999"/>
    <n v="-1.3722474339841008E-2"/>
    <m/>
    <x v="10"/>
    <x v="10"/>
    <m/>
    <x v="12"/>
    <m/>
    <m/>
    <m/>
  </r>
  <r>
    <n v="129.52979999999999"/>
    <x v="340"/>
    <n v="1012802"/>
    <n v="408"/>
    <x v="0"/>
    <n v="132.45599999999999"/>
    <n v="-2.2091864468200721E-2"/>
    <m/>
    <x v="10"/>
    <x v="10"/>
    <m/>
    <x v="12"/>
    <m/>
    <m/>
    <m/>
  </r>
  <r>
    <n v="129.52979999999999"/>
    <x v="94"/>
    <n v="1007304"/>
    <n v="2838"/>
    <x v="5"/>
    <n v="145.6"/>
    <n v="-0.11037225274725275"/>
    <m/>
    <x v="10"/>
    <x v="10"/>
    <m/>
    <x v="12"/>
    <m/>
    <m/>
    <m/>
  </r>
  <r>
    <n v="129.52979999999999"/>
    <x v="25"/>
    <n v="1007582"/>
    <n v="514"/>
    <x v="8"/>
    <n v="161.172"/>
    <n v="-0.19632566450748271"/>
    <m/>
    <x v="10"/>
    <x v="10"/>
    <m/>
    <x v="12"/>
    <m/>
    <m/>
    <m/>
  </r>
  <r>
    <n v="129.65529599999999"/>
    <x v="326"/>
    <n v="1014644"/>
    <n v="404"/>
    <x v="9"/>
    <n v="5.6448"/>
    <n v="21.968979591836732"/>
    <m/>
    <x v="10"/>
    <x v="10"/>
    <m/>
    <x v="12"/>
    <m/>
    <m/>
    <m/>
  </r>
  <r>
    <n v="129.68279999999999"/>
    <x v="143"/>
    <n v="1002498"/>
    <n v="2498"/>
    <x v="4"/>
    <n v="271.392"/>
    <n v="-0.52215688008489569"/>
    <m/>
    <x v="10"/>
    <x v="10"/>
    <m/>
    <x v="12"/>
    <m/>
    <m/>
    <m/>
  </r>
  <r>
    <n v="129.7296"/>
    <x v="362"/>
    <n v="1001131"/>
    <n v="1131"/>
    <x v="2"/>
    <n v="315.30028800000002"/>
    <n v="-0.58855223119872313"/>
    <m/>
    <x v="10"/>
    <x v="10"/>
    <m/>
    <x v="12"/>
    <m/>
    <m/>
    <m/>
  </r>
  <r>
    <n v="129.79872"/>
    <x v="174"/>
    <n v="1018052"/>
    <n v="1526"/>
    <x v="9"/>
    <n v="14.464"/>
    <n v="7.9739159292035398"/>
    <m/>
    <x v="10"/>
    <x v="10"/>
    <m/>
    <x v="12"/>
    <m/>
    <m/>
    <m/>
  </r>
  <r>
    <n v="129.79872"/>
    <x v="179"/>
    <n v="1017516"/>
    <n v="973"/>
    <x v="9"/>
    <n v="24.876000000000001"/>
    <n v="4.2178292329956584"/>
    <m/>
    <x v="10"/>
    <x v="10"/>
    <m/>
    <x v="12"/>
    <m/>
    <m/>
    <m/>
  </r>
  <r>
    <n v="129.87935999999999"/>
    <x v="233"/>
    <n v="1001092"/>
    <n v="1092"/>
    <x v="7"/>
    <n v="272.54975999999999"/>
    <n v="-0.5234655132332533"/>
    <m/>
    <x v="10"/>
    <x v="10"/>
    <m/>
    <x v="12"/>
    <m/>
    <m/>
    <m/>
  </r>
  <r>
    <n v="129.94280000000001"/>
    <x v="131"/>
    <n v="1005342"/>
    <n v="208"/>
    <x v="5"/>
    <n v="169.97120000000001"/>
    <n v="-0.23550107312297613"/>
    <m/>
    <x v="10"/>
    <x v="10"/>
    <m/>
    <x v="12"/>
    <m/>
    <m/>
    <m/>
  </r>
  <r>
    <n v="129.97800000000001"/>
    <x v="266"/>
    <n v="1008862"/>
    <n v="1409"/>
    <x v="8"/>
    <n v="3.44"/>
    <n v="36.7843023255814"/>
    <m/>
    <x v="10"/>
    <x v="10"/>
    <m/>
    <x v="12"/>
    <m/>
    <m/>
    <m/>
  </r>
  <r>
    <n v="129.97800000000001"/>
    <x v="36"/>
    <n v="1017730"/>
    <n v="1072"/>
    <x v="1"/>
    <n v="10.48"/>
    <n v="11.402480916030534"/>
    <m/>
    <x v="10"/>
    <x v="10"/>
    <m/>
    <x v="12"/>
    <m/>
    <m/>
    <m/>
  </r>
  <r>
    <n v="129.97800000000001"/>
    <x v="361"/>
    <n v="1010592"/>
    <n v="1786"/>
    <x v="7"/>
    <n v="13.852"/>
    <n v="8.3833381461160847"/>
    <m/>
    <x v="10"/>
    <x v="10"/>
    <m/>
    <x v="12"/>
    <m/>
    <m/>
    <m/>
  </r>
  <r>
    <n v="129.97800000000001"/>
    <x v="67"/>
    <n v="1012790"/>
    <n v="550"/>
    <x v="6"/>
    <n v="19.867999999999999"/>
    <n v="5.5420777129051748"/>
    <m/>
    <x v="10"/>
    <x v="10"/>
    <m/>
    <x v="12"/>
    <m/>
    <m/>
    <m/>
  </r>
  <r>
    <n v="129.97800000000001"/>
    <x v="154"/>
    <n v="1011910"/>
    <n v="1740"/>
    <x v="4"/>
    <n v="48.695999999999998"/>
    <n v="1.6691720059142439"/>
    <m/>
    <x v="10"/>
    <x v="10"/>
    <m/>
    <x v="12"/>
    <m/>
    <m/>
    <m/>
  </r>
  <r>
    <n v="129.97800000000001"/>
    <x v="248"/>
    <n v="1014085"/>
    <n v="2127"/>
    <x v="2"/>
    <n v="49.091999999999999"/>
    <n v="1.6476411635296997"/>
    <m/>
    <x v="10"/>
    <x v="10"/>
    <m/>
    <x v="12"/>
    <m/>
    <m/>
    <m/>
  </r>
  <r>
    <n v="129.97800000000001"/>
    <x v="252"/>
    <n v="1006331"/>
    <n v="925"/>
    <x v="6"/>
    <n v="58.771999999999998"/>
    <n v="1.2115633294766219"/>
    <m/>
    <x v="10"/>
    <x v="10"/>
    <m/>
    <x v="12"/>
    <m/>
    <m/>
    <m/>
  </r>
  <r>
    <n v="129.97800000000001"/>
    <x v="310"/>
    <n v="1009100"/>
    <n v="2415"/>
    <x v="1"/>
    <n v="87.012"/>
    <n v="0.4937939594538685"/>
    <m/>
    <x v="10"/>
    <x v="10"/>
    <m/>
    <x v="12"/>
    <m/>
    <m/>
    <m/>
  </r>
  <r>
    <n v="129.97800000000001"/>
    <x v="67"/>
    <n v="1019610"/>
    <n v="813"/>
    <x v="2"/>
    <n v="101.524"/>
    <n v="0.28026870493676381"/>
    <m/>
    <x v="10"/>
    <x v="10"/>
    <m/>
    <x v="12"/>
    <m/>
    <m/>
    <m/>
  </r>
  <r>
    <n v="129.97800000000001"/>
    <x v="236"/>
    <n v="1011492"/>
    <n v="126"/>
    <x v="3"/>
    <n v="120.63200000000001"/>
    <n v="7.7475296770342886E-2"/>
    <m/>
    <x v="10"/>
    <x v="10"/>
    <m/>
    <x v="12"/>
    <m/>
    <m/>
    <m/>
  </r>
  <r>
    <n v="129.97800000000001"/>
    <x v="73"/>
    <n v="1016100"/>
    <n v="160"/>
    <x v="5"/>
    <n v="148.732"/>
    <n v="-0.12609256918484246"/>
    <m/>
    <x v="10"/>
    <x v="10"/>
    <m/>
    <x v="12"/>
    <m/>
    <m/>
    <m/>
  </r>
  <r>
    <n v="129.97800000000001"/>
    <x v="144"/>
    <n v="1011738"/>
    <n v="701"/>
    <x v="7"/>
    <n v="149.85599999999999"/>
    <n v="-0.13264734144778978"/>
    <m/>
    <x v="10"/>
    <x v="10"/>
    <m/>
    <x v="12"/>
    <m/>
    <m/>
    <m/>
  </r>
  <r>
    <n v="129.97800000000001"/>
    <x v="291"/>
    <n v="1019449"/>
    <n v="2401"/>
    <x v="2"/>
    <n v="158.84800000000001"/>
    <n v="-0.18174607171635779"/>
    <m/>
    <x v="10"/>
    <x v="10"/>
    <m/>
    <x v="12"/>
    <m/>
    <m/>
    <m/>
  </r>
  <r>
    <n v="129.97800000000001"/>
    <x v="93"/>
    <n v="1011091"/>
    <n v="2227"/>
    <x v="0"/>
    <n v="168.964"/>
    <n v="-0.23073554129873813"/>
    <m/>
    <x v="10"/>
    <x v="10"/>
    <m/>
    <x v="12"/>
    <m/>
    <m/>
    <m/>
  </r>
  <r>
    <n v="129.97800000000001"/>
    <x v="88"/>
    <n v="1017499"/>
    <n v="1911"/>
    <x v="3"/>
    <n v="173.46"/>
    <n v="-0.25067450709097194"/>
    <m/>
    <x v="10"/>
    <x v="10"/>
    <m/>
    <x v="12"/>
    <m/>
    <m/>
    <m/>
  </r>
  <r>
    <n v="130.00416000000001"/>
    <x v="110"/>
    <n v="1001340"/>
    <n v="1340"/>
    <x v="5"/>
    <n v="683.52192000000002"/>
    <n v="-0.80980250055477365"/>
    <m/>
    <x v="10"/>
    <x v="10"/>
    <m/>
    <x v="12"/>
    <m/>
    <m/>
    <m/>
  </r>
  <r>
    <n v="130.09880000000001"/>
    <x v="41"/>
    <n v="1005284"/>
    <n v="2234"/>
    <x v="2"/>
    <n v="187.44319999999999"/>
    <n v="-0.30592947623600097"/>
    <m/>
    <x v="10"/>
    <x v="10"/>
    <m/>
    <x v="12"/>
    <m/>
    <m/>
    <m/>
  </r>
  <r>
    <n v="130.1404"/>
    <x v="246"/>
    <n v="1002576"/>
    <n v="2576"/>
    <x v="3"/>
    <n v="78.147199999999998"/>
    <n v="0.66532390156013266"/>
    <m/>
    <x v="10"/>
    <x v="10"/>
    <m/>
    <x v="12"/>
    <m/>
    <m/>
    <m/>
  </r>
  <r>
    <n v="130.3432"/>
    <x v="202"/>
    <n v="1004083"/>
    <n v="368"/>
    <x v="7"/>
    <n v="131.04640000000001"/>
    <n v="-5.3660382887283399E-3"/>
    <m/>
    <x v="10"/>
    <x v="10"/>
    <m/>
    <x v="12"/>
    <m/>
    <m/>
    <m/>
  </r>
  <r>
    <n v="130.416"/>
    <x v="17"/>
    <n v="1001912"/>
    <n v="1912"/>
    <x v="9"/>
    <n v="124.0608"/>
    <n v="5.1226495395805899E-2"/>
    <m/>
    <x v="10"/>
    <x v="10"/>
    <m/>
    <x v="12"/>
    <m/>
    <m/>
    <m/>
  </r>
  <r>
    <n v="130.42619999999999"/>
    <x v="9"/>
    <n v="1011717"/>
    <n v="1980"/>
    <x v="2"/>
    <n v="1.3440000000000001"/>
    <n v="96.043303571428567"/>
    <m/>
    <x v="10"/>
    <x v="10"/>
    <m/>
    <x v="12"/>
    <m/>
    <m/>
    <m/>
  </r>
  <r>
    <n v="130.42619999999999"/>
    <x v="362"/>
    <n v="1010708"/>
    <n v="2626"/>
    <x v="4"/>
    <n v="9.2119999999999997"/>
    <n v="13.158293530178028"/>
    <m/>
    <x v="10"/>
    <x v="10"/>
    <m/>
    <x v="12"/>
    <m/>
    <m/>
    <m/>
  </r>
  <r>
    <n v="130.42619999999999"/>
    <x v="44"/>
    <n v="1007062"/>
    <n v="2231"/>
    <x v="2"/>
    <n v="18.591999999999999"/>
    <n v="6.0151785714285717"/>
    <m/>
    <x v="10"/>
    <x v="10"/>
    <m/>
    <x v="12"/>
    <m/>
    <m/>
    <m/>
  </r>
  <r>
    <n v="130.42619999999999"/>
    <x v="153"/>
    <n v="1017141"/>
    <n v="1799"/>
    <x v="3"/>
    <n v="34.624000000000002"/>
    <n v="2.7669304528650644"/>
    <m/>
    <x v="10"/>
    <x v="10"/>
    <m/>
    <x v="12"/>
    <m/>
    <m/>
    <m/>
  </r>
  <r>
    <n v="130.42619999999999"/>
    <x v="161"/>
    <n v="1010660"/>
    <n v="1897"/>
    <x v="3"/>
    <n v="37.311999999999998"/>
    <n v="2.4955563893653516"/>
    <m/>
    <x v="10"/>
    <x v="10"/>
    <m/>
    <x v="12"/>
    <m/>
    <m/>
    <m/>
  </r>
  <r>
    <n v="130.42619999999999"/>
    <x v="57"/>
    <n v="1009404"/>
    <n v="1111"/>
    <x v="4"/>
    <n v="37.996000000000002"/>
    <n v="2.4326297505000523"/>
    <m/>
    <x v="10"/>
    <x v="10"/>
    <m/>
    <x v="12"/>
    <m/>
    <m/>
    <m/>
  </r>
  <r>
    <n v="130.42619999999999"/>
    <x v="111"/>
    <n v="1009387"/>
    <n v="371"/>
    <x v="4"/>
    <n v="53.048000000000002"/>
    <n v="1.4586450007540339"/>
    <m/>
    <x v="10"/>
    <x v="10"/>
    <m/>
    <x v="12"/>
    <m/>
    <m/>
    <m/>
  </r>
  <r>
    <n v="130.42619999999999"/>
    <x v="99"/>
    <n v="1014446"/>
    <n v="1218"/>
    <x v="1"/>
    <n v="53.731999999999999"/>
    <n v="1.4273468324276035"/>
    <m/>
    <x v="10"/>
    <x v="10"/>
    <m/>
    <x v="12"/>
    <m/>
    <m/>
    <m/>
  </r>
  <r>
    <n v="130.42619999999999"/>
    <x v="60"/>
    <n v="1014297"/>
    <n v="2212"/>
    <x v="1"/>
    <n v="58.667999999999999"/>
    <n v="1.2231233381059519"/>
    <m/>
    <x v="10"/>
    <x v="10"/>
    <m/>
    <x v="12"/>
    <m/>
    <m/>
    <m/>
  </r>
  <r>
    <n v="130.42619999999999"/>
    <x v="323"/>
    <n v="1007972"/>
    <n v="2481"/>
    <x v="5"/>
    <n v="59.08"/>
    <n v="1.2076201760324983"/>
    <m/>
    <x v="10"/>
    <x v="10"/>
    <m/>
    <x v="12"/>
    <m/>
    <m/>
    <m/>
  </r>
  <r>
    <n v="130.42619999999999"/>
    <x v="77"/>
    <n v="1007230"/>
    <n v="1760"/>
    <x v="5"/>
    <n v="104.3"/>
    <n v="0.25049089165867688"/>
    <m/>
    <x v="10"/>
    <x v="10"/>
    <m/>
    <x v="12"/>
    <m/>
    <m/>
    <m/>
  </r>
  <r>
    <n v="130.42619999999999"/>
    <x v="292"/>
    <n v="1018866"/>
    <n v="1284"/>
    <x v="3"/>
    <n v="129.04"/>
    <n v="1.0742405455672678E-2"/>
    <m/>
    <x v="10"/>
    <x v="10"/>
    <m/>
    <x v="12"/>
    <m/>
    <m/>
    <m/>
  </r>
  <r>
    <n v="130.42619999999999"/>
    <x v="353"/>
    <n v="1017803"/>
    <n v="709"/>
    <x v="5"/>
    <n v="131.28800000000001"/>
    <n v="-6.5641947474256324E-3"/>
    <m/>
    <x v="10"/>
    <x v="10"/>
    <m/>
    <x v="12"/>
    <m/>
    <m/>
    <m/>
  </r>
  <r>
    <n v="130.42619999999999"/>
    <x v="352"/>
    <n v="1015678"/>
    <n v="2326"/>
    <x v="0"/>
    <n v="133.536"/>
    <n v="-2.3288102084831109E-2"/>
    <m/>
    <x v="10"/>
    <x v="10"/>
    <m/>
    <x v="12"/>
    <m/>
    <m/>
    <m/>
  </r>
  <r>
    <n v="130.47478079999999"/>
    <x v="243"/>
    <n v="1000038"/>
    <n v="38"/>
    <x v="4"/>
    <n v="435.16070400000001"/>
    <n v="-0.70016874317769295"/>
    <m/>
    <x v="10"/>
    <x v="10"/>
    <m/>
    <x v="12"/>
    <m/>
    <m/>
    <m/>
  </r>
  <r>
    <n v="130.51584"/>
    <x v="341"/>
    <n v="1015910"/>
    <n v="2325"/>
    <x v="9"/>
    <n v="45.972000000000001"/>
    <n v="1.8390289741581829"/>
    <m/>
    <x v="10"/>
    <x v="10"/>
    <m/>
    <x v="12"/>
    <m/>
    <m/>
    <m/>
  </r>
  <r>
    <n v="130.51584"/>
    <x v="336"/>
    <n v="1015683"/>
    <n v="156"/>
    <x v="9"/>
    <n v="64.180000000000007"/>
    <n v="1.0335905266438141"/>
    <m/>
    <x v="10"/>
    <x v="10"/>
    <m/>
    <x v="12"/>
    <m/>
    <m/>
    <m/>
  </r>
  <r>
    <n v="130.51584"/>
    <x v="6"/>
    <n v="1010857"/>
    <n v="983"/>
    <x v="9"/>
    <n v="142.636"/>
    <n v="-8.4972657674079466E-2"/>
    <m/>
    <x v="10"/>
    <x v="10"/>
    <m/>
    <x v="12"/>
    <m/>
    <m/>
    <m/>
  </r>
  <r>
    <n v="130.572"/>
    <x v="225"/>
    <n v="1002454"/>
    <n v="2454"/>
    <x v="3"/>
    <n v="202.77760000000001"/>
    <n v="-0.35608272314101758"/>
    <m/>
    <x v="10"/>
    <x v="10"/>
    <m/>
    <x v="12"/>
    <m/>
    <m/>
    <m/>
  </r>
  <r>
    <n v="130.80268799999999"/>
    <x v="54"/>
    <n v="1017768"/>
    <n v="709"/>
    <x v="9"/>
    <n v="28.990400000000001"/>
    <n v="3.5119311220266014"/>
    <m/>
    <x v="10"/>
    <x v="10"/>
    <m/>
    <x v="12"/>
    <m/>
    <m/>
    <m/>
  </r>
  <r>
    <n v="130.87440000000001"/>
    <x v="244"/>
    <n v="1009145"/>
    <n v="902"/>
    <x v="0"/>
    <n v="0.52400000000000002"/>
    <n v="248.76030534351145"/>
    <m/>
    <x v="10"/>
    <x v="10"/>
    <m/>
    <x v="12"/>
    <m/>
    <m/>
    <m/>
  </r>
  <r>
    <n v="130.87440000000001"/>
    <x v="15"/>
    <n v="1015428"/>
    <n v="2699"/>
    <x v="7"/>
    <n v="14.932"/>
    <n v="7.7646932761853735"/>
    <m/>
    <x v="10"/>
    <x v="10"/>
    <m/>
    <x v="12"/>
    <m/>
    <m/>
    <m/>
  </r>
  <r>
    <n v="130.87440000000001"/>
    <x v="352"/>
    <n v="1010080"/>
    <n v="2553"/>
    <x v="1"/>
    <n v="21.675999999999998"/>
    <n v="5.0377560435504716"/>
    <m/>
    <x v="10"/>
    <x v="10"/>
    <m/>
    <x v="12"/>
    <m/>
    <m/>
    <m/>
  </r>
  <r>
    <n v="130.87440000000001"/>
    <x v="114"/>
    <n v="1010899"/>
    <n v="2162"/>
    <x v="3"/>
    <n v="22.16"/>
    <n v="4.9058844765342968"/>
    <m/>
    <x v="10"/>
    <x v="10"/>
    <m/>
    <x v="12"/>
    <m/>
    <m/>
    <m/>
  </r>
  <r>
    <n v="130.87440000000001"/>
    <x v="46"/>
    <n v="1006995"/>
    <n v="87"/>
    <x v="7"/>
    <n v="24.68"/>
    <n v="4.3028525121555914"/>
    <m/>
    <x v="10"/>
    <x v="10"/>
    <m/>
    <x v="12"/>
    <m/>
    <m/>
    <m/>
  </r>
  <r>
    <n v="130.87440000000001"/>
    <x v="342"/>
    <n v="1013888"/>
    <n v="861"/>
    <x v="7"/>
    <n v="26.655999999999999"/>
    <n v="3.9097539015606246"/>
    <m/>
    <x v="10"/>
    <x v="10"/>
    <m/>
    <x v="12"/>
    <m/>
    <m/>
    <m/>
  </r>
  <r>
    <n v="130.87440000000001"/>
    <x v="15"/>
    <n v="1011735"/>
    <n v="1649"/>
    <x v="8"/>
    <n v="48.652000000000001"/>
    <n v="1.690010688152594"/>
    <m/>
    <x v="10"/>
    <x v="10"/>
    <m/>
    <x v="12"/>
    <m/>
    <m/>
    <m/>
  </r>
  <r>
    <n v="130.87440000000001"/>
    <x v="89"/>
    <n v="1019236"/>
    <n v="2385"/>
    <x v="1"/>
    <n v="55.88"/>
    <n v="1.3420615604867574"/>
    <m/>
    <x v="10"/>
    <x v="10"/>
    <m/>
    <x v="12"/>
    <m/>
    <m/>
    <m/>
  </r>
  <r>
    <n v="130.87440000000001"/>
    <x v="250"/>
    <n v="1016680"/>
    <n v="1858"/>
    <x v="4"/>
    <n v="60.375999999999998"/>
    <n v="1.167656022260501"/>
    <m/>
    <x v="10"/>
    <x v="10"/>
    <m/>
    <x v="12"/>
    <m/>
    <m/>
    <m/>
  </r>
  <r>
    <n v="130.87440000000001"/>
    <x v="143"/>
    <n v="1013910"/>
    <n v="2700"/>
    <x v="2"/>
    <n v="66.635999999999996"/>
    <n v="0.9640194489465157"/>
    <m/>
    <x v="10"/>
    <x v="10"/>
    <m/>
    <x v="12"/>
    <m/>
    <m/>
    <m/>
  </r>
  <r>
    <n v="130.87440000000001"/>
    <x v="57"/>
    <n v="1011805"/>
    <n v="827"/>
    <x v="3"/>
    <n v="67.760000000000005"/>
    <n v="0.93144037780401412"/>
    <m/>
    <x v="10"/>
    <x v="10"/>
    <m/>
    <x v="12"/>
    <m/>
    <m/>
    <m/>
  </r>
  <r>
    <n v="130.87440000000001"/>
    <x v="246"/>
    <n v="1012220"/>
    <n v="2475"/>
    <x v="7"/>
    <n v="73.38"/>
    <n v="0.78351594439901906"/>
    <m/>
    <x v="10"/>
    <x v="10"/>
    <m/>
    <x v="12"/>
    <m/>
    <m/>
    <m/>
  </r>
  <r>
    <n v="130.87440000000001"/>
    <x v="101"/>
    <n v="1008302"/>
    <n v="2024"/>
    <x v="7"/>
    <n v="88.44"/>
    <n v="0.47981004070556321"/>
    <m/>
    <x v="10"/>
    <x v="10"/>
    <m/>
    <x v="12"/>
    <m/>
    <m/>
    <m/>
  </r>
  <r>
    <n v="130.87440000000001"/>
    <x v="88"/>
    <n v="1011272"/>
    <n v="1380"/>
    <x v="3"/>
    <n v="92.488"/>
    <n v="0.41504195138828831"/>
    <m/>
    <x v="10"/>
    <x v="10"/>
    <m/>
    <x v="12"/>
    <m/>
    <m/>
    <m/>
  </r>
  <r>
    <n v="130.87440000000001"/>
    <x v="178"/>
    <n v="1010248"/>
    <n v="1886"/>
    <x v="4"/>
    <n v="104.852"/>
    <n v="0.24818219967191854"/>
    <m/>
    <x v="10"/>
    <x v="10"/>
    <m/>
    <x v="12"/>
    <m/>
    <m/>
    <m/>
  </r>
  <r>
    <n v="130.87440000000001"/>
    <x v="272"/>
    <n v="1018220"/>
    <n v="125"/>
    <x v="6"/>
    <n v="132.952"/>
    <n v="-1.5626692340092587E-2"/>
    <m/>
    <x v="10"/>
    <x v="10"/>
    <m/>
    <x v="12"/>
    <m/>
    <m/>
    <m/>
  </r>
  <r>
    <n v="130.87440000000001"/>
    <x v="31"/>
    <n v="1011043"/>
    <n v="2359"/>
    <x v="1"/>
    <n v="147.56399999999999"/>
    <n v="-0.1131007562820199"/>
    <m/>
    <x v="10"/>
    <x v="10"/>
    <m/>
    <x v="12"/>
    <m/>
    <m/>
    <m/>
  </r>
  <r>
    <n v="130.87440000000001"/>
    <x v="69"/>
    <n v="1011852"/>
    <n v="1196"/>
    <x v="7"/>
    <n v="161.05199999999999"/>
    <n v="-0.18737798971760664"/>
    <m/>
    <x v="10"/>
    <x v="10"/>
    <m/>
    <x v="12"/>
    <m/>
    <m/>
    <m/>
  </r>
  <r>
    <n v="130.87440000000001"/>
    <x v="14"/>
    <n v="1011008"/>
    <n v="1628"/>
    <x v="0"/>
    <n v="176.78800000000001"/>
    <n v="-0.25970993506346585"/>
    <m/>
    <x v="10"/>
    <x v="10"/>
    <m/>
    <x v="12"/>
    <m/>
    <m/>
    <m/>
  </r>
  <r>
    <n v="130.97239999999999"/>
    <x v="17"/>
    <n v="1002642"/>
    <n v="2642"/>
    <x v="2"/>
    <n v="370.5376"/>
    <n v="-0.64653411691553031"/>
    <m/>
    <x v="10"/>
    <x v="10"/>
    <m/>
    <x v="12"/>
    <m/>
    <m/>
    <m/>
  </r>
  <r>
    <n v="131.0608"/>
    <x v="252"/>
    <n v="1001134"/>
    <n v="1134"/>
    <x v="6"/>
    <n v="72.799104"/>
    <n v="0.80030787192106101"/>
    <m/>
    <x v="10"/>
    <x v="10"/>
    <m/>
    <x v="12"/>
    <m/>
    <m/>
    <m/>
  </r>
  <r>
    <n v="131.17519999999999"/>
    <x v="299"/>
    <n v="1004492"/>
    <n v="2336"/>
    <x v="5"/>
    <n v="153.54560000000001"/>
    <n v="-0.14569222432945012"/>
    <m/>
    <x v="10"/>
    <x v="10"/>
    <m/>
    <x v="12"/>
    <m/>
    <m/>
    <m/>
  </r>
  <r>
    <n v="131.26464000000001"/>
    <x v="61"/>
    <n v="1001152"/>
    <n v="1152"/>
    <x v="4"/>
    <n v="657.05740800000001"/>
    <n v="-0.80022348366856855"/>
    <m/>
    <x v="10"/>
    <x v="10"/>
    <m/>
    <x v="12"/>
    <m/>
    <m/>
    <m/>
  </r>
  <r>
    <n v="131.31559999999999"/>
    <x v="280"/>
    <n v="1005050"/>
    <n v="93"/>
    <x v="1"/>
    <n v="194.53120000000001"/>
    <n v="-0.32496381043246542"/>
    <m/>
    <x v="10"/>
    <x v="10"/>
    <m/>
    <x v="12"/>
    <m/>
    <m/>
    <m/>
  </r>
  <r>
    <n v="131.32259999999999"/>
    <x v="194"/>
    <n v="1017661"/>
    <n v="1627"/>
    <x v="1"/>
    <n v="128.99600000000001"/>
    <n v="1.8036218177307706E-2"/>
    <m/>
    <x v="10"/>
    <x v="10"/>
    <m/>
    <x v="12"/>
    <m/>
    <m/>
    <m/>
  </r>
  <r>
    <n v="131.32259999999999"/>
    <x v="47"/>
    <n v="1019738"/>
    <n v="1472"/>
    <x v="2"/>
    <n v="0.86"/>
    <n v="151.70069767441859"/>
    <m/>
    <x v="10"/>
    <x v="10"/>
    <m/>
    <x v="12"/>
    <m/>
    <m/>
    <m/>
  </r>
  <r>
    <n v="131.32259999999999"/>
    <x v="75"/>
    <n v="1007380"/>
    <n v="1338"/>
    <x v="4"/>
    <n v="1.3160000000000001"/>
    <n v="98.789209726443758"/>
    <m/>
    <x v="10"/>
    <x v="10"/>
    <m/>
    <x v="12"/>
    <m/>
    <m/>
    <m/>
  </r>
  <r>
    <n v="131.32259999999999"/>
    <x v="177"/>
    <n v="1015359"/>
    <n v="539"/>
    <x v="5"/>
    <n v="6.48"/>
    <n v="19.26583333333333"/>
    <m/>
    <x v="10"/>
    <x v="10"/>
    <m/>
    <x v="12"/>
    <m/>
    <m/>
    <m/>
  </r>
  <r>
    <n v="131.32259999999999"/>
    <x v="245"/>
    <n v="1012709"/>
    <n v="2736"/>
    <x v="1"/>
    <n v="15.472"/>
    <n v="7.4877585315408481"/>
    <m/>
    <x v="10"/>
    <x v="10"/>
    <m/>
    <x v="12"/>
    <m/>
    <m/>
    <m/>
  </r>
  <r>
    <n v="131.32259999999999"/>
    <x v="263"/>
    <n v="1015036"/>
    <n v="673"/>
    <x v="3"/>
    <n v="21.62"/>
    <n v="5.0741258094357073"/>
    <m/>
    <x v="10"/>
    <x v="10"/>
    <m/>
    <x v="12"/>
    <m/>
    <m/>
    <m/>
  </r>
  <r>
    <n v="131.32259999999999"/>
    <x v="330"/>
    <n v="1007993"/>
    <n v="859"/>
    <x v="5"/>
    <n v="21.783999999999999"/>
    <n v="5.0283969886154978"/>
    <m/>
    <x v="10"/>
    <x v="10"/>
    <m/>
    <x v="12"/>
    <m/>
    <m/>
    <m/>
  </r>
  <r>
    <n v="131.32259999999999"/>
    <x v="106"/>
    <n v="1012142"/>
    <n v="34"/>
    <x v="6"/>
    <n v="22.216000000000001"/>
    <n v="4.9111721281958935"/>
    <m/>
    <x v="10"/>
    <x v="10"/>
    <m/>
    <x v="12"/>
    <m/>
    <m/>
    <m/>
  </r>
  <r>
    <n v="131.32259999999999"/>
    <x v="38"/>
    <n v="1013761"/>
    <n v="2353"/>
    <x v="3"/>
    <n v="27.24"/>
    <n v="3.820947136563877"/>
    <m/>
    <x v="10"/>
    <x v="10"/>
    <m/>
    <x v="12"/>
    <m/>
    <m/>
    <m/>
  </r>
  <r>
    <n v="131.32259999999999"/>
    <x v="249"/>
    <n v="1016218"/>
    <n v="342"/>
    <x v="7"/>
    <n v="27.24"/>
    <n v="3.820947136563877"/>
    <m/>
    <x v="10"/>
    <x v="10"/>
    <m/>
    <x v="12"/>
    <m/>
    <m/>
    <m/>
  </r>
  <r>
    <n v="131.32259999999999"/>
    <x v="36"/>
    <n v="1013640"/>
    <n v="647"/>
    <x v="5"/>
    <n v="36.231999999999999"/>
    <n v="2.6244921616250827"/>
    <m/>
    <x v="10"/>
    <x v="10"/>
    <m/>
    <x v="12"/>
    <m/>
    <m/>
    <m/>
  </r>
  <r>
    <n v="131.32259999999999"/>
    <x v="225"/>
    <n v="1011835"/>
    <n v="1393"/>
    <x v="0"/>
    <n v="60.432000000000002"/>
    <n v="1.1730639396346305"/>
    <m/>
    <x v="10"/>
    <x v="10"/>
    <m/>
    <x v="12"/>
    <m/>
    <m/>
    <m/>
  </r>
  <r>
    <n v="131.32259999999999"/>
    <x v="263"/>
    <n v="1015240"/>
    <n v="1513"/>
    <x v="6"/>
    <n v="68.3"/>
    <n v="0.92273206442166911"/>
    <m/>
    <x v="10"/>
    <x v="10"/>
    <m/>
    <x v="12"/>
    <m/>
    <m/>
    <m/>
  </r>
  <r>
    <n v="131.32259999999999"/>
    <x v="105"/>
    <n v="1012008"/>
    <n v="204"/>
    <x v="4"/>
    <n v="72.796000000000006"/>
    <n v="0.80398098796637152"/>
    <m/>
    <x v="10"/>
    <x v="10"/>
    <m/>
    <x v="12"/>
    <m/>
    <m/>
    <m/>
  </r>
  <r>
    <n v="131.32259999999999"/>
    <x v="194"/>
    <n v="1019240"/>
    <n v="1880"/>
    <x v="1"/>
    <n v="89.656000000000006"/>
    <n v="0.46473855625948052"/>
    <m/>
    <x v="10"/>
    <x v="10"/>
    <m/>
    <x v="12"/>
    <m/>
    <m/>
    <m/>
  </r>
  <r>
    <n v="131.32259999999999"/>
    <x v="3"/>
    <n v="1015247"/>
    <n v="1958"/>
    <x v="5"/>
    <n v="94.152000000000001"/>
    <n v="0.39479352536324236"/>
    <m/>
    <x v="10"/>
    <x v="10"/>
    <m/>
    <x v="12"/>
    <m/>
    <m/>
    <m/>
  </r>
  <r>
    <n v="131.32259999999999"/>
    <x v="178"/>
    <n v="1017030"/>
    <n v="1703"/>
    <x v="4"/>
    <n v="99.772000000000006"/>
    <n v="0.31622699755442396"/>
    <m/>
    <x v="10"/>
    <x v="10"/>
    <m/>
    <x v="12"/>
    <m/>
    <m/>
    <m/>
  </r>
  <r>
    <n v="131.32259999999999"/>
    <x v="54"/>
    <n v="1006295"/>
    <n v="1720"/>
    <x v="8"/>
    <n v="107.78"/>
    <n v="0.2184319910929671"/>
    <m/>
    <x v="10"/>
    <x v="10"/>
    <m/>
    <x v="12"/>
    <m/>
    <m/>
    <m/>
  </r>
  <r>
    <n v="131.32259999999999"/>
    <x v="296"/>
    <n v="1010354"/>
    <n v="470"/>
    <x v="6"/>
    <n v="123.376"/>
    <n v="6.4409609648553925E-2"/>
    <m/>
    <x v="10"/>
    <x v="10"/>
    <m/>
    <x v="12"/>
    <m/>
    <m/>
    <m/>
  </r>
  <r>
    <n v="131.32259999999999"/>
    <x v="65"/>
    <n v="1016783"/>
    <n v="1492"/>
    <x v="3"/>
    <n v="131.244"/>
    <n v="5.9888452043517764E-4"/>
    <m/>
    <x v="10"/>
    <x v="10"/>
    <m/>
    <x v="12"/>
    <m/>
    <m/>
    <m/>
  </r>
  <r>
    <n v="131.32259999999999"/>
    <x v="97"/>
    <n v="1016232"/>
    <n v="696"/>
    <x v="2"/>
    <n v="159.34399999999999"/>
    <n v="-0.17585475449342303"/>
    <m/>
    <x v="10"/>
    <x v="10"/>
    <m/>
    <x v="12"/>
    <m/>
    <m/>
    <m/>
  </r>
  <r>
    <n v="131.32259999999999"/>
    <x v="228"/>
    <n v="1011298"/>
    <n v="2351"/>
    <x v="3"/>
    <n v="161.59200000000001"/>
    <n v="-0.18731991682756582"/>
    <m/>
    <x v="10"/>
    <x v="10"/>
    <m/>
    <x v="12"/>
    <m/>
    <m/>
    <m/>
  </r>
  <r>
    <n v="131.32259999999999"/>
    <x v="67"/>
    <n v="1011754"/>
    <n v="1391"/>
    <x v="6"/>
    <n v="162.71600000000001"/>
    <n v="-0.19293370043511401"/>
    <m/>
    <x v="10"/>
    <x v="10"/>
    <m/>
    <x v="12"/>
    <m/>
    <m/>
    <m/>
  </r>
  <r>
    <n v="131.32259999999999"/>
    <x v="293"/>
    <n v="1019647"/>
    <n v="2641"/>
    <x v="6"/>
    <n v="162.71600000000001"/>
    <n v="-0.19293370043511401"/>
    <m/>
    <x v="10"/>
    <x v="10"/>
    <m/>
    <x v="12"/>
    <m/>
    <m/>
    <m/>
  </r>
  <r>
    <n v="131.32259999999999"/>
    <x v="110"/>
    <n v="1011728"/>
    <n v="2638"/>
    <x v="6"/>
    <n v="168.33600000000001"/>
    <n v="-0.21987810094097529"/>
    <m/>
    <x v="10"/>
    <x v="10"/>
    <m/>
    <x v="12"/>
    <m/>
    <m/>
    <m/>
  </r>
  <r>
    <n v="131.43"/>
    <x v="326"/>
    <n v="1004854"/>
    <n v="1703"/>
    <x v="4"/>
    <n v="215.5232"/>
    <n v="-0.39018166025745715"/>
    <m/>
    <x v="10"/>
    <x v="10"/>
    <m/>
    <x v="12"/>
    <m/>
    <m/>
    <m/>
  </r>
  <r>
    <n v="131.44560000000001"/>
    <x v="142"/>
    <n v="1002537"/>
    <n v="2537"/>
    <x v="2"/>
    <n v="123.60639999999999"/>
    <n v="6.3420664302172219E-2"/>
    <m/>
    <x v="10"/>
    <x v="10"/>
    <m/>
    <x v="12"/>
    <m/>
    <m/>
    <m/>
  </r>
  <r>
    <n v="131.51840000000001"/>
    <x v="20"/>
    <n v="1004153"/>
    <n v="151"/>
    <x v="3"/>
    <n v="80.211200000000005"/>
    <n v="0.63965132051384355"/>
    <m/>
    <x v="10"/>
    <x v="10"/>
    <m/>
    <x v="12"/>
    <m/>
    <m/>
    <m/>
  </r>
  <r>
    <n v="131.60159999999999"/>
    <x v="167"/>
    <n v="1004986"/>
    <n v="1125"/>
    <x v="2"/>
    <n v="266.464"/>
    <n v="-0.50611865017413238"/>
    <m/>
    <x v="10"/>
    <x v="10"/>
    <m/>
    <x v="12"/>
    <m/>
    <m/>
    <m/>
  </r>
  <r>
    <n v="131.77080000000001"/>
    <x v="18"/>
    <n v="1005956"/>
    <n v="848"/>
    <x v="9"/>
    <n v="1.712"/>
    <n v="75.968925233644867"/>
    <m/>
    <x v="10"/>
    <x v="10"/>
    <m/>
    <x v="12"/>
    <m/>
    <m/>
    <m/>
  </r>
  <r>
    <n v="131.77080000000001"/>
    <x v="362"/>
    <n v="1018511"/>
    <n v="2024"/>
    <x v="0"/>
    <n v="6.468"/>
    <n v="19.372727272727275"/>
    <m/>
    <x v="10"/>
    <x v="10"/>
    <m/>
    <x v="12"/>
    <m/>
    <m/>
    <m/>
  </r>
  <r>
    <n v="131.77080000000001"/>
    <x v="154"/>
    <n v="1016886"/>
    <n v="1788"/>
    <x v="2"/>
    <n v="14.336"/>
    <n v="8.1916015625000007"/>
    <m/>
    <x v="10"/>
    <x v="10"/>
    <m/>
    <x v="12"/>
    <m/>
    <m/>
    <m/>
  </r>
  <r>
    <n v="131.77080000000001"/>
    <x v="175"/>
    <n v="1009209"/>
    <n v="2679"/>
    <x v="8"/>
    <n v="24.94"/>
    <n v="4.2835124298315961"/>
    <m/>
    <x v="10"/>
    <x v="10"/>
    <m/>
    <x v="12"/>
    <m/>
    <m/>
    <m/>
  </r>
  <r>
    <n v="131.77080000000001"/>
    <x v="109"/>
    <n v="1006515"/>
    <n v="1069"/>
    <x v="4"/>
    <n v="36.572000000000003"/>
    <n v="2.603051514820081"/>
    <m/>
    <x v="10"/>
    <x v="10"/>
    <m/>
    <x v="12"/>
    <m/>
    <m/>
    <m/>
  </r>
  <r>
    <n v="131.77080000000001"/>
    <x v="101"/>
    <n v="1012107"/>
    <n v="1178"/>
    <x v="8"/>
    <n v="44.683999999999997"/>
    <n v="1.9489481693671116"/>
    <m/>
    <x v="10"/>
    <x v="10"/>
    <m/>
    <x v="12"/>
    <m/>
    <m/>
    <m/>
  </r>
  <r>
    <n v="131.77080000000001"/>
    <x v="105"/>
    <n v="1012758"/>
    <n v="153"/>
    <x v="0"/>
    <n v="49.18"/>
    <n v="1.6793574623830827"/>
    <m/>
    <x v="10"/>
    <x v="10"/>
    <m/>
    <x v="12"/>
    <m/>
    <m/>
    <m/>
  </r>
  <r>
    <n v="131.77080000000001"/>
    <x v="279"/>
    <n v="1014022"/>
    <n v="1075"/>
    <x v="4"/>
    <n v="64.343999999999994"/>
    <n v="1.0479112271540474"/>
    <m/>
    <x v="10"/>
    <x v="10"/>
    <m/>
    <x v="12"/>
    <m/>
    <m/>
    <m/>
  </r>
  <r>
    <n v="131.77080000000001"/>
    <x v="75"/>
    <n v="1013179"/>
    <n v="2591"/>
    <x v="3"/>
    <n v="69.963999999999999"/>
    <n v="0.88340861014235905"/>
    <m/>
    <x v="10"/>
    <x v="10"/>
    <m/>
    <x v="12"/>
    <m/>
    <m/>
    <m/>
  </r>
  <r>
    <n v="131.77080000000001"/>
    <x v="160"/>
    <n v="1013483"/>
    <n v="2583"/>
    <x v="1"/>
    <n v="103.684"/>
    <n v="0.27088846880907386"/>
    <m/>
    <x v="10"/>
    <x v="10"/>
    <m/>
    <x v="12"/>
    <m/>
    <m/>
    <m/>
  </r>
  <r>
    <n v="131.77080000000001"/>
    <x v="153"/>
    <n v="1016939"/>
    <n v="1340"/>
    <x v="3"/>
    <n v="104.80800000000001"/>
    <n v="0.25725898786352186"/>
    <m/>
    <x v="10"/>
    <x v="10"/>
    <m/>
    <x v="12"/>
    <m/>
    <m/>
    <m/>
  </r>
  <r>
    <n v="131.77080000000001"/>
    <x v="144"/>
    <n v="1019270"/>
    <n v="692"/>
    <x v="3"/>
    <n v="105.932"/>
    <n v="0.24391874032398148"/>
    <m/>
    <x v="10"/>
    <x v="10"/>
    <m/>
    <x v="12"/>
    <m/>
    <m/>
    <m/>
  </r>
  <r>
    <n v="131.77080000000001"/>
    <x v="243"/>
    <n v="1005829"/>
    <n v="54"/>
    <x v="6"/>
    <n v="106.91200000000001"/>
    <n v="0.23251646213708471"/>
    <m/>
    <x v="10"/>
    <x v="10"/>
    <m/>
    <x v="12"/>
    <m/>
    <m/>
    <m/>
  </r>
  <r>
    <n v="131.77080000000001"/>
    <x v="316"/>
    <n v="1014191"/>
    <n v="1132"/>
    <x v="1"/>
    <n v="111.55200000000001"/>
    <n v="0.18124999999999999"/>
    <m/>
    <x v="10"/>
    <x v="10"/>
    <m/>
    <x v="12"/>
    <m/>
    <m/>
    <m/>
  </r>
  <r>
    <n v="131.77080000000001"/>
    <x v="182"/>
    <n v="1008337"/>
    <n v="2249"/>
    <x v="8"/>
    <n v="114.776"/>
    <n v="0.14806928277688727"/>
    <m/>
    <x v="10"/>
    <x v="10"/>
    <m/>
    <x v="12"/>
    <m/>
    <m/>
    <m/>
  </r>
  <r>
    <n v="131.77080000000001"/>
    <x v="312"/>
    <n v="1017839"/>
    <n v="2662"/>
    <x v="5"/>
    <n v="146.39599999999999"/>
    <n v="-9.990163665673911E-2"/>
    <m/>
    <x v="10"/>
    <x v="10"/>
    <m/>
    <x v="12"/>
    <m/>
    <m/>
    <m/>
  </r>
  <r>
    <n v="131.77080000000001"/>
    <x v="104"/>
    <n v="1007120"/>
    <n v="2645"/>
    <x v="3"/>
    <n v="167.16399999999999"/>
    <n v="-0.21172740542221999"/>
    <m/>
    <x v="10"/>
    <x v="10"/>
    <m/>
    <x v="12"/>
    <m/>
    <m/>
    <m/>
  </r>
  <r>
    <n v="131.77080000000001"/>
    <x v="259"/>
    <n v="1008798"/>
    <n v="261"/>
    <x v="3"/>
    <n v="182.22"/>
    <n v="-0.27685874217978262"/>
    <m/>
    <x v="10"/>
    <x v="10"/>
    <m/>
    <x v="12"/>
    <m/>
    <m/>
    <m/>
  </r>
  <r>
    <n v="132.21899999999999"/>
    <x v="284"/>
    <n v="1012115"/>
    <n v="2264"/>
    <x v="2"/>
    <n v="0.81599999999999995"/>
    <n v="161.03308823529412"/>
    <m/>
    <x v="10"/>
    <x v="10"/>
    <m/>
    <x v="12"/>
    <m/>
    <m/>
    <m/>
  </r>
  <r>
    <n v="132.21899999999999"/>
    <x v="11"/>
    <n v="1012766"/>
    <n v="2059"/>
    <x v="2"/>
    <n v="0.81599999999999995"/>
    <n v="161.03308823529412"/>
    <m/>
    <x v="10"/>
    <x v="10"/>
    <m/>
    <x v="12"/>
    <m/>
    <m/>
    <m/>
  </r>
  <r>
    <n v="132.21899999999999"/>
    <x v="162"/>
    <n v="1019528"/>
    <n v="784"/>
    <x v="5"/>
    <n v="3.0640000000000001"/>
    <n v="42.152415143603136"/>
    <m/>
    <x v="10"/>
    <x v="10"/>
    <m/>
    <x v="12"/>
    <m/>
    <m/>
    <m/>
  </r>
  <r>
    <n v="132.21899999999999"/>
    <x v="153"/>
    <n v="1015452"/>
    <n v="2235"/>
    <x v="3"/>
    <n v="5.3120000000000003"/>
    <n v="23.890624999999996"/>
    <m/>
    <x v="10"/>
    <x v="10"/>
    <m/>
    <x v="12"/>
    <m/>
    <m/>
    <m/>
  </r>
  <r>
    <n v="132.21899999999999"/>
    <x v="332"/>
    <n v="1010393"/>
    <n v="1928"/>
    <x v="0"/>
    <n v="11.548"/>
    <n v="10.449515067544162"/>
    <m/>
    <x v="10"/>
    <x v="10"/>
    <m/>
    <x v="12"/>
    <m/>
    <m/>
    <m/>
  </r>
  <r>
    <n v="132.21899999999999"/>
    <x v="93"/>
    <n v="1013908"/>
    <n v="2363"/>
    <x v="3"/>
    <n v="18.8"/>
    <n v="6.0329255319148931"/>
    <m/>
    <x v="10"/>
    <x v="10"/>
    <m/>
    <x v="12"/>
    <m/>
    <m/>
    <m/>
  </r>
  <r>
    <n v="132.21899999999999"/>
    <x v="316"/>
    <n v="1017773"/>
    <n v="1668"/>
    <x v="3"/>
    <n v="19.923999999999999"/>
    <n v="5.6361674362577787"/>
    <m/>
    <x v="10"/>
    <x v="10"/>
    <m/>
    <x v="12"/>
    <m/>
    <m/>
    <m/>
  </r>
  <r>
    <n v="132.21899999999999"/>
    <x v="34"/>
    <n v="1010391"/>
    <n v="519"/>
    <x v="4"/>
    <n v="21.047999999999998"/>
    <n v="5.2817844925883692"/>
    <m/>
    <x v="10"/>
    <x v="10"/>
    <m/>
    <x v="12"/>
    <m/>
    <m/>
    <m/>
  </r>
  <r>
    <n v="132.21899999999999"/>
    <x v="72"/>
    <n v="1015166"/>
    <n v="1172"/>
    <x v="8"/>
    <n v="22.172000000000001"/>
    <n v="4.9633321306151901"/>
    <m/>
    <x v="10"/>
    <x v="10"/>
    <m/>
    <x v="12"/>
    <m/>
    <m/>
    <m/>
  </r>
  <r>
    <n v="132.21899999999999"/>
    <x v="216"/>
    <n v="1010214"/>
    <n v="1075"/>
    <x v="5"/>
    <n v="23.911999999999999"/>
    <n v="4.5293994647039142"/>
    <m/>
    <x v="10"/>
    <x v="10"/>
    <m/>
    <x v="12"/>
    <m/>
    <m/>
    <m/>
  </r>
  <r>
    <n v="132.21899999999999"/>
    <x v="280"/>
    <n v="1017927"/>
    <n v="2626"/>
    <x v="8"/>
    <n v="28.408000000000001"/>
    <n v="3.6542875246409459"/>
    <m/>
    <x v="10"/>
    <x v="10"/>
    <m/>
    <x v="12"/>
    <m/>
    <m/>
    <m/>
  </r>
  <r>
    <n v="132.21899999999999"/>
    <x v="30"/>
    <n v="1013911"/>
    <n v="1728"/>
    <x v="3"/>
    <n v="30.04"/>
    <n v="3.4014314247669777"/>
    <m/>
    <x v="10"/>
    <x v="10"/>
    <m/>
    <x v="12"/>
    <m/>
    <m/>
    <m/>
  </r>
  <r>
    <n v="132.21899999999999"/>
    <x v="199"/>
    <n v="1014024"/>
    <n v="2595"/>
    <x v="6"/>
    <n v="32.904000000000003"/>
    <n v="3.0183260393873081"/>
    <m/>
    <x v="10"/>
    <x v="10"/>
    <m/>
    <x v="12"/>
    <m/>
    <m/>
    <m/>
  </r>
  <r>
    <n v="132.21899999999999"/>
    <x v="326"/>
    <n v="1016508"/>
    <n v="2764"/>
    <x v="3"/>
    <n v="41.896000000000001"/>
    <n v="2.1558860034370819"/>
    <m/>
    <x v="10"/>
    <x v="10"/>
    <m/>
    <x v="12"/>
    <m/>
    <m/>
    <m/>
  </r>
  <r>
    <n v="132.21899999999999"/>
    <x v="353"/>
    <n v="1014071"/>
    <n v="1001"/>
    <x v="5"/>
    <n v="47.515999999999998"/>
    <n v="1.7826205909588351"/>
    <m/>
    <x v="10"/>
    <x v="10"/>
    <m/>
    <x v="12"/>
    <m/>
    <m/>
    <m/>
  </r>
  <r>
    <n v="132.21899999999999"/>
    <x v="182"/>
    <n v="1014175"/>
    <n v="2272"/>
    <x v="3"/>
    <n v="70.504000000000005"/>
    <n v="0.87534040621808673"/>
    <m/>
    <x v="10"/>
    <x v="10"/>
    <m/>
    <x v="12"/>
    <m/>
    <m/>
    <m/>
  </r>
  <r>
    <n v="132.21899999999999"/>
    <x v="55"/>
    <n v="1013554"/>
    <n v="1483"/>
    <x v="5"/>
    <n v="85.116"/>
    <n v="0.55339771605808541"/>
    <m/>
    <x v="10"/>
    <x v="10"/>
    <m/>
    <x v="12"/>
    <m/>
    <m/>
    <m/>
  </r>
  <r>
    <n v="132.21899999999999"/>
    <x v="35"/>
    <n v="1014770"/>
    <n v="1721"/>
    <x v="7"/>
    <n v="89.611999999999995"/>
    <n v="0.47546087577556578"/>
    <m/>
    <x v="10"/>
    <x v="10"/>
    <m/>
    <x v="12"/>
    <m/>
    <m/>
    <m/>
  </r>
  <r>
    <n v="132.21899999999999"/>
    <x v="208"/>
    <n v="1007383"/>
    <n v="1087"/>
    <x v="6"/>
    <n v="91.396000000000001"/>
    <n v="0.4466606853691627"/>
    <m/>
    <x v="10"/>
    <x v="10"/>
    <m/>
    <x v="12"/>
    <m/>
    <m/>
    <m/>
  </r>
  <r>
    <n v="132.21899999999999"/>
    <x v="268"/>
    <n v="1015377"/>
    <n v="2345"/>
    <x v="3"/>
    <n v="100.852"/>
    <n v="0.31102010867409657"/>
    <m/>
    <x v="10"/>
    <x v="10"/>
    <m/>
    <x v="12"/>
    <m/>
    <m/>
    <m/>
  </r>
  <r>
    <n v="132.21899999999999"/>
    <x v="50"/>
    <n v="1007501"/>
    <n v="2460"/>
    <x v="4"/>
    <n v="118.304"/>
    <n v="0.11762070597781979"/>
    <m/>
    <x v="10"/>
    <x v="10"/>
    <m/>
    <x v="12"/>
    <m/>
    <m/>
    <m/>
  </r>
  <r>
    <n v="132.21899999999999"/>
    <x v="38"/>
    <n v="1007201"/>
    <n v="1012"/>
    <x v="3"/>
    <n v="135.196"/>
    <n v="-2.2019882245036863E-2"/>
    <m/>
    <x v="10"/>
    <x v="10"/>
    <m/>
    <x v="12"/>
    <m/>
    <m/>
    <m/>
  </r>
  <r>
    <n v="132.21899999999999"/>
    <x v="219"/>
    <n v="1010177"/>
    <n v="680"/>
    <x v="8"/>
    <n v="137.94399999999999"/>
    <n v="-4.1502348779214715E-2"/>
    <m/>
    <x v="10"/>
    <x v="10"/>
    <m/>
    <x v="12"/>
    <m/>
    <m/>
    <m/>
  </r>
  <r>
    <n v="132.21899999999999"/>
    <x v="341"/>
    <n v="1011421"/>
    <n v="1857"/>
    <x v="8"/>
    <n v="150.30799999999999"/>
    <n v="-0.12034622242329084"/>
    <m/>
    <x v="10"/>
    <x v="10"/>
    <m/>
    <x v="12"/>
    <m/>
    <m/>
    <m/>
  </r>
  <r>
    <n v="132.21899999999999"/>
    <x v="155"/>
    <n v="1015171"/>
    <n v="2796"/>
    <x v="6"/>
    <n v="154.804"/>
    <n v="-0.1458941629415261"/>
    <m/>
    <x v="10"/>
    <x v="10"/>
    <m/>
    <x v="12"/>
    <m/>
    <m/>
    <m/>
  </r>
  <r>
    <n v="132.21899999999999"/>
    <x v="138"/>
    <n v="1019309"/>
    <n v="1220"/>
    <x v="5"/>
    <n v="157.05199999999999"/>
    <n v="-0.15811960369813818"/>
    <m/>
    <x v="10"/>
    <x v="10"/>
    <m/>
    <x v="12"/>
    <m/>
    <m/>
    <m/>
  </r>
  <r>
    <n v="132.21899999999999"/>
    <x v="227"/>
    <n v="1007661"/>
    <n v="1999"/>
    <x v="1"/>
    <n v="163.572"/>
    <n v="-0.19167705964345982"/>
    <m/>
    <x v="10"/>
    <x v="10"/>
    <m/>
    <x v="12"/>
    <m/>
    <m/>
    <m/>
  </r>
  <r>
    <n v="132.21899999999999"/>
    <x v="108"/>
    <n v="1016926"/>
    <n v="1719"/>
    <x v="3"/>
    <n v="170.54"/>
    <n v="-0.22470388178726397"/>
    <m/>
    <x v="10"/>
    <x v="10"/>
    <m/>
    <x v="12"/>
    <m/>
    <m/>
    <m/>
  </r>
  <r>
    <n v="132.24639999999999"/>
    <x v="292"/>
    <n v="1002381"/>
    <n v="2381"/>
    <x v="6"/>
    <n v="264.20800000000003"/>
    <n v="-0.49946103070308251"/>
    <m/>
    <x v="10"/>
    <x v="10"/>
    <m/>
    <x v="12"/>
    <m/>
    <m/>
    <m/>
  </r>
  <r>
    <n v="132.41800000000001"/>
    <x v="0"/>
    <n v="1004907"/>
    <n v="2706"/>
    <x v="0"/>
    <n v="394.09280000000001"/>
    <n v="-0.66399284635497025"/>
    <m/>
    <x v="10"/>
    <x v="10"/>
    <m/>
    <x v="12"/>
    <m/>
    <m/>
    <m/>
  </r>
  <r>
    <n v="132.43360000000001"/>
    <x v="47"/>
    <n v="1002240"/>
    <n v="2240"/>
    <x v="9"/>
    <n v="243.80799999999999"/>
    <n v="-0.45681191757448475"/>
    <m/>
    <x v="10"/>
    <x v="10"/>
    <m/>
    <x v="12"/>
    <m/>
    <m/>
    <m/>
  </r>
  <r>
    <n v="132.43360000000001"/>
    <x v="188"/>
    <n v="1003703"/>
    <n v="2583"/>
    <x v="6"/>
    <n v="379.81760000000003"/>
    <n v="-0.6513231614332774"/>
    <m/>
    <x v="10"/>
    <x v="10"/>
    <m/>
    <x v="12"/>
    <m/>
    <m/>
    <m/>
  </r>
  <r>
    <n v="132.49080000000001"/>
    <x v="285"/>
    <n v="1003138"/>
    <n v="2234"/>
    <x v="9"/>
    <n v="141.95840000000001"/>
    <n v="-6.6692777602452569E-2"/>
    <m/>
    <x v="10"/>
    <x v="10"/>
    <m/>
    <x v="12"/>
    <m/>
    <m/>
    <m/>
  </r>
  <r>
    <n v="132.52511999999999"/>
    <x v="98"/>
    <n v="1001066"/>
    <n v="1066"/>
    <x v="1"/>
    <n v="283.14739200000002"/>
    <n v="-0.53195712288248809"/>
    <m/>
    <x v="10"/>
    <x v="10"/>
    <m/>
    <x v="12"/>
    <m/>
    <m/>
    <m/>
  </r>
  <r>
    <n v="132.55840000000001"/>
    <x v="94"/>
    <n v="1003060"/>
    <n v="2824"/>
    <x v="3"/>
    <n v="67.788799999999995"/>
    <n v="0.95546166918429032"/>
    <m/>
    <x v="10"/>
    <x v="10"/>
    <m/>
    <x v="12"/>
    <m/>
    <m/>
    <m/>
  </r>
  <r>
    <n v="132.66720000000001"/>
    <x v="80"/>
    <n v="1014797"/>
    <n v="971"/>
    <x v="4"/>
    <n v="7.6360000000000001"/>
    <n v="16.373913043478261"/>
    <m/>
    <x v="10"/>
    <x v="10"/>
    <m/>
    <x v="12"/>
    <m/>
    <m/>
    <m/>
  </r>
  <r>
    <n v="132.66720000000001"/>
    <x v="80"/>
    <n v="1008926"/>
    <n v="957"/>
    <x v="7"/>
    <n v="13.792"/>
    <n v="8.6191415313225068"/>
    <m/>
    <x v="10"/>
    <x v="10"/>
    <m/>
    <x v="12"/>
    <m/>
    <m/>
    <m/>
  </r>
  <r>
    <n v="132.66720000000001"/>
    <x v="116"/>
    <n v="1016501"/>
    <n v="2248"/>
    <x v="5"/>
    <n v="22.248000000000001"/>
    <n v="4.963106796116505"/>
    <m/>
    <x v="10"/>
    <x v="10"/>
    <m/>
    <x v="12"/>
    <m/>
    <m/>
    <m/>
  </r>
  <r>
    <n v="132.66720000000001"/>
    <x v="28"/>
    <n v="1014251"/>
    <n v="1795"/>
    <x v="0"/>
    <n v="32.363999999999997"/>
    <n v="3.0992213570634042"/>
    <m/>
    <x v="10"/>
    <x v="10"/>
    <m/>
    <x v="12"/>
    <m/>
    <m/>
    <m/>
  </r>
  <r>
    <n v="132.66720000000001"/>
    <x v="109"/>
    <n v="1015986"/>
    <n v="581"/>
    <x v="5"/>
    <n v="34.612000000000002"/>
    <n v="2.8329827805385417"/>
    <m/>
    <x v="10"/>
    <x v="10"/>
    <m/>
    <x v="12"/>
    <m/>
    <m/>
    <m/>
  </r>
  <r>
    <n v="132.66720000000001"/>
    <x v="77"/>
    <n v="1014668"/>
    <n v="69"/>
    <x v="4"/>
    <n v="42.48"/>
    <n v="2.1230508474576277"/>
    <m/>
    <x v="10"/>
    <x v="10"/>
    <m/>
    <x v="12"/>
    <m/>
    <m/>
    <m/>
  </r>
  <r>
    <n v="132.66720000000001"/>
    <x v="149"/>
    <n v="1019334"/>
    <n v="816"/>
    <x v="5"/>
    <n v="48.564"/>
    <n v="1.73180133432172"/>
    <m/>
    <x v="10"/>
    <x v="10"/>
    <m/>
    <x v="12"/>
    <m/>
    <m/>
    <m/>
  </r>
  <r>
    <n v="132.66720000000001"/>
    <x v="129"/>
    <n v="1019006"/>
    <n v="575"/>
    <x v="6"/>
    <n v="53.72"/>
    <n v="1.4696053611317947"/>
    <m/>
    <x v="10"/>
    <x v="10"/>
    <m/>
    <x v="12"/>
    <m/>
    <m/>
    <m/>
  </r>
  <r>
    <n v="132.66720000000001"/>
    <x v="264"/>
    <n v="1016394"/>
    <n v="1306"/>
    <x v="0"/>
    <n v="57.091999999999999"/>
    <n v="1.3237441322777275"/>
    <m/>
    <x v="10"/>
    <x v="10"/>
    <m/>
    <x v="12"/>
    <m/>
    <m/>
    <m/>
  </r>
  <r>
    <n v="132.66720000000001"/>
    <x v="172"/>
    <n v="1019912"/>
    <n v="1673"/>
    <x v="4"/>
    <n v="67.671999999999997"/>
    <n v="0.96044449698545953"/>
    <m/>
    <x v="10"/>
    <x v="10"/>
    <m/>
    <x v="12"/>
    <m/>
    <m/>
    <m/>
  </r>
  <r>
    <n v="132.66720000000001"/>
    <x v="98"/>
    <n v="1015567"/>
    <n v="2200"/>
    <x v="0"/>
    <n v="78.912000000000006"/>
    <n v="0.68120437956204372"/>
    <m/>
    <x v="10"/>
    <x v="10"/>
    <m/>
    <x v="12"/>
    <m/>
    <m/>
    <m/>
  </r>
  <r>
    <n v="132.66720000000001"/>
    <x v="264"/>
    <n v="1014053"/>
    <n v="43"/>
    <x v="7"/>
    <n v="80.036000000000001"/>
    <n v="0.65759408266280184"/>
    <m/>
    <x v="10"/>
    <x v="10"/>
    <m/>
    <x v="12"/>
    <m/>
    <m/>
    <m/>
  </r>
  <r>
    <n v="132.66720000000001"/>
    <x v="299"/>
    <n v="1019095"/>
    <n v="1069"/>
    <x v="0"/>
    <n v="89.028000000000006"/>
    <n v="0.49017387788111605"/>
    <m/>
    <x v="10"/>
    <x v="10"/>
    <m/>
    <x v="12"/>
    <m/>
    <m/>
    <m/>
  </r>
  <r>
    <n v="132.66720000000001"/>
    <x v="76"/>
    <n v="1006320"/>
    <n v="392"/>
    <x v="3"/>
    <n v="94.847999999999999"/>
    <n v="0.3987348178137653"/>
    <m/>
    <x v="10"/>
    <x v="10"/>
    <m/>
    <x v="12"/>
    <m/>
    <m/>
    <m/>
  </r>
  <r>
    <n v="132.66720000000001"/>
    <x v="286"/>
    <n v="1018078"/>
    <n v="2020"/>
    <x v="1"/>
    <n v="102.51600000000001"/>
    <n v="0.29411213859300012"/>
    <m/>
    <x v="10"/>
    <x v="10"/>
    <m/>
    <x v="12"/>
    <m/>
    <m/>
    <m/>
  </r>
  <r>
    <n v="132.66720000000001"/>
    <x v="274"/>
    <n v="1013145"/>
    <n v="2523"/>
    <x v="3"/>
    <n v="121.624"/>
    <n v="9.0797868841676094E-2"/>
    <m/>
    <x v="10"/>
    <x v="10"/>
    <m/>
    <x v="12"/>
    <m/>
    <m/>
    <m/>
  </r>
  <r>
    <n v="132.66720000000001"/>
    <x v="170"/>
    <n v="1019250"/>
    <n v="1872"/>
    <x v="8"/>
    <n v="127.244"/>
    <n v="4.2620477193423725E-2"/>
    <m/>
    <x v="10"/>
    <x v="10"/>
    <m/>
    <x v="12"/>
    <m/>
    <m/>
    <m/>
  </r>
  <r>
    <n v="132.66720000000001"/>
    <x v="264"/>
    <n v="1013799"/>
    <n v="85"/>
    <x v="3"/>
    <n v="128.36799999999999"/>
    <n v="3.3491212763305599E-2"/>
    <m/>
    <x v="10"/>
    <x v="10"/>
    <m/>
    <x v="12"/>
    <m/>
    <m/>
    <m/>
  </r>
  <r>
    <n v="132.66720000000001"/>
    <x v="54"/>
    <n v="1014336"/>
    <n v="99"/>
    <x v="5"/>
    <n v="136.23599999999999"/>
    <n v="-2.6195719193164671E-2"/>
    <m/>
    <x v="10"/>
    <x v="10"/>
    <m/>
    <x v="12"/>
    <m/>
    <m/>
    <m/>
  </r>
  <r>
    <n v="132.66720000000001"/>
    <x v="146"/>
    <n v="1013482"/>
    <n v="905"/>
    <x v="9"/>
    <n v="139.608"/>
    <n v="-4.9716348633316108E-2"/>
    <m/>
    <x v="10"/>
    <x v="10"/>
    <m/>
    <x v="12"/>
    <m/>
    <m/>
    <m/>
  </r>
  <r>
    <n v="132.66720000000001"/>
    <x v="57"/>
    <n v="1009096"/>
    <n v="1659"/>
    <x v="4"/>
    <n v="154.69200000000001"/>
    <n v="-0.14237840353735162"/>
    <m/>
    <x v="10"/>
    <x v="10"/>
    <m/>
    <x v="12"/>
    <m/>
    <m/>
    <m/>
  </r>
  <r>
    <n v="132.66720000000001"/>
    <x v="83"/>
    <n v="1006346"/>
    <n v="1877"/>
    <x v="9"/>
    <n v="158.49199999999999"/>
    <n v="-0.16294071625066239"/>
    <m/>
    <x v="10"/>
    <x v="10"/>
    <m/>
    <x v="12"/>
    <m/>
    <m/>
    <m/>
  </r>
  <r>
    <n v="132.66720000000001"/>
    <x v="311"/>
    <n v="1010069"/>
    <n v="464"/>
    <x v="4"/>
    <n v="171.08"/>
    <n v="-0.22453121346738369"/>
    <m/>
    <x v="10"/>
    <x v="10"/>
    <m/>
    <x v="12"/>
    <m/>
    <m/>
    <m/>
  </r>
  <r>
    <n v="132.71960000000001"/>
    <x v="21"/>
    <n v="1004368"/>
    <n v="225"/>
    <x v="7"/>
    <n v="162.49600000000001"/>
    <n v="-0.1832438952343442"/>
    <m/>
    <x v="10"/>
    <x v="10"/>
    <m/>
    <x v="12"/>
    <m/>
    <m/>
    <m/>
  </r>
  <r>
    <n v="132.9796"/>
    <x v="246"/>
    <n v="1004599"/>
    <n v="559"/>
    <x v="3"/>
    <n v="152.3648"/>
    <n v="-0.12722886125929347"/>
    <m/>
    <x v="10"/>
    <x v="10"/>
    <m/>
    <x v="12"/>
    <m/>
    <m/>
    <m/>
  </r>
  <r>
    <n v="133.06280000000001"/>
    <x v="202"/>
    <n v="1002852"/>
    <n v="1639"/>
    <x v="8"/>
    <n v="274.608"/>
    <n v="-0.51544456097418867"/>
    <m/>
    <x v="10"/>
    <x v="10"/>
    <m/>
    <x v="12"/>
    <m/>
    <m/>
    <m/>
  </r>
  <r>
    <n v="133.11539999999999"/>
    <x v="100"/>
    <n v="1010980"/>
    <n v="2499"/>
    <x v="1"/>
    <n v="3.02"/>
    <n v="43.077947019867544"/>
    <m/>
    <x v="10"/>
    <x v="10"/>
    <m/>
    <x v="12"/>
    <m/>
    <m/>
    <m/>
  </r>
  <r>
    <n v="133.11539999999999"/>
    <x v="103"/>
    <n v="1018359"/>
    <n v="1941"/>
    <x v="1"/>
    <n v="12.012"/>
    <n v="10.081868131868131"/>
    <m/>
    <x v="10"/>
    <x v="10"/>
    <m/>
    <x v="12"/>
    <m/>
    <m/>
    <m/>
  </r>
  <r>
    <n v="133.11539999999999"/>
    <x v="255"/>
    <n v="1009486"/>
    <n v="1955"/>
    <x v="7"/>
    <n v="15.384"/>
    <n v="7.6528471138845546"/>
    <m/>
    <x v="10"/>
    <x v="10"/>
    <m/>
    <x v="12"/>
    <m/>
    <m/>
    <m/>
  </r>
  <r>
    <n v="133.11539999999999"/>
    <x v="226"/>
    <n v="1011590"/>
    <n v="1514"/>
    <x v="4"/>
    <n v="21.707999999999998"/>
    <n v="5.1320895522388064"/>
    <m/>
    <x v="10"/>
    <x v="10"/>
    <m/>
    <x v="12"/>
    <m/>
    <m/>
    <m/>
  </r>
  <r>
    <n v="133.11539999999999"/>
    <x v="307"/>
    <n v="1013184"/>
    <n v="380"/>
    <x v="3"/>
    <n v="23.956"/>
    <n v="4.5566622140591084"/>
    <m/>
    <x v="10"/>
    <x v="10"/>
    <m/>
    <x v="12"/>
    <m/>
    <m/>
    <m/>
  </r>
  <r>
    <n v="133.11539999999999"/>
    <x v="104"/>
    <n v="1008514"/>
    <n v="516"/>
    <x v="8"/>
    <n v="25.251999999999999"/>
    <n v="4.271479486773325"/>
    <m/>
    <x v="10"/>
    <x v="10"/>
    <m/>
    <x v="12"/>
    <m/>
    <m/>
    <m/>
  </r>
  <r>
    <n v="133.11539999999999"/>
    <x v="174"/>
    <n v="1014310"/>
    <n v="2581"/>
    <x v="5"/>
    <n v="29.576000000000001"/>
    <n v="3.5007911820394915"/>
    <m/>
    <x v="10"/>
    <x v="10"/>
    <m/>
    <x v="12"/>
    <m/>
    <m/>
    <m/>
  </r>
  <r>
    <n v="133.11539999999999"/>
    <x v="214"/>
    <n v="1019064"/>
    <n v="1668"/>
    <x v="7"/>
    <n v="32.244"/>
    <n v="3.128377372534425"/>
    <m/>
    <x v="10"/>
    <x v="10"/>
    <m/>
    <x v="12"/>
    <m/>
    <m/>
    <m/>
  </r>
  <r>
    <n v="133.11539999999999"/>
    <x v="79"/>
    <n v="1015620"/>
    <n v="630"/>
    <x v="2"/>
    <n v="36.32"/>
    <n v="2.6650715859030836"/>
    <m/>
    <x v="10"/>
    <x v="10"/>
    <m/>
    <x v="12"/>
    <m/>
    <m/>
    <m/>
  </r>
  <r>
    <n v="133.11539999999999"/>
    <x v="315"/>
    <n v="1016562"/>
    <n v="400"/>
    <x v="0"/>
    <n v="36.32"/>
    <n v="2.6650715859030836"/>
    <m/>
    <x v="10"/>
    <x v="10"/>
    <m/>
    <x v="12"/>
    <m/>
    <m/>
    <m/>
  </r>
  <r>
    <n v="133.11539999999999"/>
    <x v="164"/>
    <n v="1006941"/>
    <n v="1837"/>
    <x v="4"/>
    <n v="44.503999999999998"/>
    <n v="1.9910884414884058"/>
    <m/>
    <x v="10"/>
    <x v="10"/>
    <m/>
    <x v="12"/>
    <m/>
    <m/>
    <m/>
  </r>
  <r>
    <n v="133.11539999999999"/>
    <x v="188"/>
    <n v="1007663"/>
    <n v="342"/>
    <x v="3"/>
    <n v="50.932000000000002"/>
    <n v="1.6135906699128246"/>
    <m/>
    <x v="10"/>
    <x v="10"/>
    <m/>
    <x v="12"/>
    <m/>
    <m/>
    <m/>
  </r>
  <r>
    <n v="133.11539999999999"/>
    <x v="60"/>
    <n v="1013086"/>
    <n v="470"/>
    <x v="7"/>
    <n v="52.055999999999997"/>
    <n v="1.5571576763485477"/>
    <m/>
    <x v="10"/>
    <x v="10"/>
    <m/>
    <x v="12"/>
    <m/>
    <m/>
    <m/>
  </r>
  <r>
    <n v="133.11539999999999"/>
    <x v="28"/>
    <n v="1014966"/>
    <n v="599"/>
    <x v="1"/>
    <n v="53.6"/>
    <n v="1.4834962686567164"/>
    <m/>
    <x v="10"/>
    <x v="10"/>
    <m/>
    <x v="12"/>
    <m/>
    <m/>
    <m/>
  </r>
  <r>
    <n v="133.11539999999999"/>
    <x v="316"/>
    <n v="1013808"/>
    <n v="459"/>
    <x v="3"/>
    <n v="58.095999999999997"/>
    <n v="1.2913006058936931"/>
    <m/>
    <x v="10"/>
    <x v="10"/>
    <m/>
    <x v="12"/>
    <m/>
    <m/>
    <m/>
  </r>
  <r>
    <n v="133.11539999999999"/>
    <x v="95"/>
    <n v="1008078"/>
    <n v="1674"/>
    <x v="7"/>
    <n v="74.587999999999994"/>
    <n v="0.78467581916662199"/>
    <m/>
    <x v="10"/>
    <x v="10"/>
    <m/>
    <x v="12"/>
    <m/>
    <m/>
    <m/>
  </r>
  <r>
    <n v="133.11539999999999"/>
    <x v="34"/>
    <n v="1016903"/>
    <n v="162"/>
    <x v="3"/>
    <n v="77.203999999999994"/>
    <n v="0.72420340914978509"/>
    <m/>
    <x v="10"/>
    <x v="10"/>
    <m/>
    <x v="12"/>
    <m/>
    <m/>
    <m/>
  </r>
  <r>
    <n v="133.11539999999999"/>
    <x v="150"/>
    <n v="1008537"/>
    <n v="2772"/>
    <x v="6"/>
    <n v="81.244"/>
    <n v="0.6384643789079808"/>
    <m/>
    <x v="10"/>
    <x v="10"/>
    <m/>
    <x v="12"/>
    <m/>
    <m/>
    <m/>
  </r>
  <r>
    <n v="133.11539999999999"/>
    <x v="197"/>
    <n v="1012593"/>
    <n v="2295"/>
    <x v="4"/>
    <n v="83.947999999999993"/>
    <n v="0.58568875970839096"/>
    <m/>
    <x v="10"/>
    <x v="10"/>
    <m/>
    <x v="12"/>
    <m/>
    <m/>
    <m/>
  </r>
  <r>
    <n v="133.11539999999999"/>
    <x v="333"/>
    <n v="1018663"/>
    <n v="2665"/>
    <x v="5"/>
    <n v="86.195999999999998"/>
    <n v="0.54433384379785599"/>
    <m/>
    <x v="10"/>
    <x v="10"/>
    <m/>
    <x v="12"/>
    <m/>
    <m/>
    <m/>
  </r>
  <r>
    <n v="133.11539999999999"/>
    <x v="322"/>
    <n v="1006364"/>
    <n v="581"/>
    <x v="2"/>
    <n v="108.77200000000001"/>
    <n v="0.22380208141801186"/>
    <m/>
    <x v="10"/>
    <x v="10"/>
    <m/>
    <x v="12"/>
    <m/>
    <m/>
    <m/>
  </r>
  <r>
    <n v="133.11539999999999"/>
    <x v="229"/>
    <n v="1016902"/>
    <n v="2738"/>
    <x v="0"/>
    <n v="112.048"/>
    <n v="0.18802120519777232"/>
    <m/>
    <x v="10"/>
    <x v="10"/>
    <m/>
    <x v="12"/>
    <m/>
    <m/>
    <m/>
  </r>
  <r>
    <n v="133.11539999999999"/>
    <x v="303"/>
    <n v="1016005"/>
    <n v="1034"/>
    <x v="5"/>
    <n v="114.29600000000001"/>
    <n v="0.16465493105620482"/>
    <m/>
    <x v="10"/>
    <x v="10"/>
    <m/>
    <x v="12"/>
    <m/>
    <m/>
    <m/>
  </r>
  <r>
    <n v="133.11539999999999"/>
    <x v="87"/>
    <n v="1016670"/>
    <n v="2559"/>
    <x v="7"/>
    <n v="132.28"/>
    <n v="6.3153915935893019E-3"/>
    <m/>
    <x v="10"/>
    <x v="10"/>
    <m/>
    <x v="12"/>
    <m/>
    <m/>
    <m/>
  </r>
  <r>
    <n v="133.11539999999999"/>
    <x v="305"/>
    <n v="1014368"/>
    <n v="513"/>
    <x v="3"/>
    <n v="145.768"/>
    <n v="-8.6799571922507049E-2"/>
    <m/>
    <x v="10"/>
    <x v="10"/>
    <m/>
    <x v="12"/>
    <m/>
    <m/>
    <m/>
  </r>
  <r>
    <n v="133.11539999999999"/>
    <x v="48"/>
    <n v="1012249"/>
    <n v="2557"/>
    <x v="4"/>
    <n v="177.24"/>
    <n v="-0.24895396073121198"/>
    <m/>
    <x v="10"/>
    <x v="10"/>
    <m/>
    <x v="12"/>
    <m/>
    <m/>
    <m/>
  </r>
  <r>
    <n v="133.25"/>
    <x v="0"/>
    <n v="1004609"/>
    <n v="2236"/>
    <x v="2"/>
    <n v="227.0848"/>
    <n v="-0.41321479905304098"/>
    <m/>
    <x v="10"/>
    <x v="10"/>
    <m/>
    <x v="12"/>
    <m/>
    <m/>
    <m/>
  </r>
  <r>
    <n v="133.38432"/>
    <x v="10"/>
    <n v="1007698"/>
    <n v="892"/>
    <x v="9"/>
    <n v="61.247999999999998"/>
    <n v="1.1777742946708467"/>
    <m/>
    <x v="10"/>
    <x v="10"/>
    <m/>
    <x v="12"/>
    <m/>
    <m/>
    <m/>
  </r>
  <r>
    <n v="133.38432"/>
    <x v="152"/>
    <n v="1005971"/>
    <n v="1606"/>
    <x v="0"/>
    <n v="35.231999999999999"/>
    <n v="2.7858855585831064"/>
    <m/>
    <x v="10"/>
    <x v="10"/>
    <m/>
    <x v="12"/>
    <m/>
    <m/>
    <m/>
  </r>
  <r>
    <n v="133.51"/>
    <x v="294"/>
    <n v="1002828"/>
    <n v="2828"/>
    <x v="2"/>
    <n v="28.8992"/>
    <n v="3.6198510685416889"/>
    <m/>
    <x v="10"/>
    <x v="10"/>
    <m/>
    <x v="12"/>
    <m/>
    <m/>
    <m/>
  </r>
  <r>
    <n v="133.55680000000001"/>
    <x v="143"/>
    <n v="1002046"/>
    <n v="2046"/>
    <x v="8"/>
    <n v="150.5376"/>
    <n v="-0.11280105435452663"/>
    <m/>
    <x v="10"/>
    <x v="10"/>
    <m/>
    <x v="12"/>
    <m/>
    <m/>
    <m/>
  </r>
  <r>
    <n v="133.55680000000001"/>
    <x v="127"/>
    <n v="1001031"/>
    <n v="1031"/>
    <x v="4"/>
    <n v="670.06924800000002"/>
    <n v="-0.80068209308420601"/>
    <m/>
    <x v="10"/>
    <x v="10"/>
    <m/>
    <x v="12"/>
    <m/>
    <m/>
    <m/>
  </r>
  <r>
    <n v="133.56360000000001"/>
    <x v="278"/>
    <n v="1013061"/>
    <n v="1805"/>
    <x v="5"/>
    <n v="4.6840000000000002"/>
    <n v="27.514859094790779"/>
    <m/>
    <x v="10"/>
    <x v="10"/>
    <m/>
    <x v="12"/>
    <m/>
    <m/>
    <m/>
  </r>
  <r>
    <n v="133.56360000000001"/>
    <x v="193"/>
    <n v="1013859"/>
    <n v="709"/>
    <x v="0"/>
    <n v="4.6840000000000002"/>
    <n v="27.514859094790779"/>
    <m/>
    <x v="10"/>
    <x v="10"/>
    <m/>
    <x v="12"/>
    <m/>
    <m/>
    <m/>
  </r>
  <r>
    <n v="133.56360000000001"/>
    <x v="44"/>
    <n v="1018391"/>
    <n v="121"/>
    <x v="0"/>
    <n v="9.9280000000000008"/>
    <n v="12.453223207091055"/>
    <m/>
    <x v="10"/>
    <x v="10"/>
    <m/>
    <x v="12"/>
    <m/>
    <m/>
    <m/>
  </r>
  <r>
    <n v="133.56360000000001"/>
    <x v="340"/>
    <n v="1010266"/>
    <n v="642"/>
    <x v="8"/>
    <n v="15.548"/>
    <n v="7.5904039104708003"/>
    <m/>
    <x v="10"/>
    <x v="10"/>
    <m/>
    <x v="12"/>
    <m/>
    <m/>
    <m/>
  </r>
  <r>
    <n v="133.56360000000001"/>
    <x v="61"/>
    <n v="1009719"/>
    <n v="2698"/>
    <x v="8"/>
    <n v="22.292000000000002"/>
    <n v="4.991548537591961"/>
    <m/>
    <x v="10"/>
    <x v="10"/>
    <m/>
    <x v="12"/>
    <m/>
    <m/>
    <m/>
  </r>
  <r>
    <n v="133.56360000000001"/>
    <x v="196"/>
    <n v="1013995"/>
    <n v="1863"/>
    <x v="4"/>
    <n v="23.416"/>
    <n v="4.7039460198155112"/>
    <m/>
    <x v="10"/>
    <x v="10"/>
    <m/>
    <x v="12"/>
    <m/>
    <m/>
    <m/>
  </r>
  <r>
    <n v="133.56360000000001"/>
    <x v="272"/>
    <n v="1006099"/>
    <n v="1363"/>
    <x v="6"/>
    <n v="25.372"/>
    <n v="4.2642125177360874"/>
    <m/>
    <x v="10"/>
    <x v="10"/>
    <m/>
    <x v="12"/>
    <m/>
    <m/>
    <m/>
  </r>
  <r>
    <n v="133.56360000000001"/>
    <x v="72"/>
    <n v="1008042"/>
    <n v="216"/>
    <x v="6"/>
    <n v="33.235999999999997"/>
    <n v="3.0186424359128665"/>
    <m/>
    <x v="10"/>
    <x v="10"/>
    <m/>
    <x v="12"/>
    <m/>
    <m/>
    <m/>
  </r>
  <r>
    <n v="133.56360000000001"/>
    <x v="218"/>
    <n v="1018384"/>
    <n v="712"/>
    <x v="3"/>
    <n v="36.904000000000003"/>
    <n v="2.6192174290049861"/>
    <m/>
    <x v="10"/>
    <x v="10"/>
    <m/>
    <x v="12"/>
    <m/>
    <m/>
    <m/>
  </r>
  <r>
    <n v="133.56360000000001"/>
    <x v="238"/>
    <n v="1008884"/>
    <n v="2788"/>
    <x v="5"/>
    <n v="40.26"/>
    <n v="2.3175260804769007"/>
    <m/>
    <x v="10"/>
    <x v="10"/>
    <m/>
    <x v="12"/>
    <m/>
    <m/>
    <m/>
  </r>
  <r>
    <n v="133.56360000000001"/>
    <x v="314"/>
    <n v="1011873"/>
    <n v="1663"/>
    <x v="1"/>
    <n v="42.9"/>
    <n v="2.1133706293706296"/>
    <m/>
    <x v="10"/>
    <x v="10"/>
    <m/>
    <x v="12"/>
    <m/>
    <m/>
    <m/>
  </r>
  <r>
    <n v="133.56360000000001"/>
    <x v="330"/>
    <n v="1015802"/>
    <n v="1252"/>
    <x v="7"/>
    <n v="49.268000000000001"/>
    <n v="1.7109604611512546"/>
    <m/>
    <x v="10"/>
    <x v="10"/>
    <m/>
    <x v="12"/>
    <m/>
    <m/>
    <m/>
  </r>
  <r>
    <n v="133.56360000000001"/>
    <x v="128"/>
    <n v="1012568"/>
    <n v="561"/>
    <x v="7"/>
    <n v="50.392000000000003"/>
    <n v="1.6504921416097795"/>
    <m/>
    <x v="10"/>
    <x v="10"/>
    <m/>
    <x v="12"/>
    <m/>
    <m/>
    <m/>
  </r>
  <r>
    <n v="133.56360000000001"/>
    <x v="48"/>
    <n v="1011469"/>
    <n v="274"/>
    <x v="7"/>
    <n v="56.012"/>
    <n v="1.3845533100049991"/>
    <m/>
    <x v="10"/>
    <x v="10"/>
    <m/>
    <x v="12"/>
    <m/>
    <m/>
    <m/>
  </r>
  <r>
    <n v="133.56360000000001"/>
    <x v="291"/>
    <n v="1019513"/>
    <n v="1063"/>
    <x v="5"/>
    <n v="78.867999999999995"/>
    <n v="0.69350814018359808"/>
    <m/>
    <x v="10"/>
    <x v="10"/>
    <m/>
    <x v="12"/>
    <m/>
    <m/>
    <m/>
  </r>
  <r>
    <n v="133.56360000000001"/>
    <x v="200"/>
    <n v="1012960"/>
    <n v="1180"/>
    <x v="7"/>
    <n v="82.24"/>
    <n v="0.62407101167315193"/>
    <m/>
    <x v="10"/>
    <x v="10"/>
    <m/>
    <x v="12"/>
    <m/>
    <m/>
    <m/>
  </r>
  <r>
    <n v="133.56360000000001"/>
    <x v="136"/>
    <n v="1019450"/>
    <n v="2611"/>
    <x v="8"/>
    <n v="84.488"/>
    <n v="0.58085882018748236"/>
    <m/>
    <x v="10"/>
    <x v="10"/>
    <m/>
    <x v="12"/>
    <m/>
    <m/>
    <m/>
  </r>
  <r>
    <n v="133.56360000000001"/>
    <x v="184"/>
    <n v="1016086"/>
    <n v="1299"/>
    <x v="8"/>
    <n v="85.611999999999995"/>
    <n v="0.56010372377704076"/>
    <m/>
    <x v="10"/>
    <x v="10"/>
    <m/>
    <x v="12"/>
    <m/>
    <m/>
    <m/>
  </r>
  <r>
    <n v="133.56360000000001"/>
    <x v="82"/>
    <n v="1011051"/>
    <n v="1241"/>
    <x v="1"/>
    <n v="97.975999999999999"/>
    <n v="0.36322772923981395"/>
    <m/>
    <x v="10"/>
    <x v="10"/>
    <m/>
    <x v="12"/>
    <m/>
    <m/>
    <m/>
  </r>
  <r>
    <n v="133.56360000000001"/>
    <x v="160"/>
    <n v="1010443"/>
    <n v="2653"/>
    <x v="7"/>
    <n v="103.596"/>
    <n v="0.28927371713193561"/>
    <m/>
    <x v="10"/>
    <x v="10"/>
    <m/>
    <x v="12"/>
    <m/>
    <m/>
    <m/>
  </r>
  <r>
    <n v="133.56360000000001"/>
    <x v="287"/>
    <n v="1009270"/>
    <n v="2697"/>
    <x v="3"/>
    <n v="112.14400000000001"/>
    <n v="0.19100085604223144"/>
    <m/>
    <x v="10"/>
    <x v="10"/>
    <m/>
    <x v="12"/>
    <m/>
    <m/>
    <m/>
  </r>
  <r>
    <n v="133.56360000000001"/>
    <x v="210"/>
    <n v="1017051"/>
    <n v="2756"/>
    <x v="4"/>
    <n v="118.208"/>
    <n v="0.12990322144017333"/>
    <m/>
    <x v="10"/>
    <x v="10"/>
    <m/>
    <x v="12"/>
    <m/>
    <m/>
    <m/>
  </r>
  <r>
    <n v="133.56360000000001"/>
    <x v="74"/>
    <n v="1013864"/>
    <n v="2435"/>
    <x v="5"/>
    <n v="131.696"/>
    <n v="1.4181144453893893E-2"/>
    <m/>
    <x v="10"/>
    <x v="10"/>
    <m/>
    <x v="12"/>
    <m/>
    <m/>
    <m/>
  </r>
  <r>
    <n v="133.56360000000001"/>
    <x v="144"/>
    <n v="1016280"/>
    <n v="1229"/>
    <x v="0"/>
    <n v="131.696"/>
    <n v="1.4181144453893893E-2"/>
    <m/>
    <x v="10"/>
    <x v="10"/>
    <m/>
    <x v="12"/>
    <m/>
    <m/>
    <m/>
  </r>
  <r>
    <n v="133.56360000000001"/>
    <x v="174"/>
    <n v="1015782"/>
    <n v="2625"/>
    <x v="7"/>
    <n v="135.06800000000001"/>
    <n v="-1.1138093404803534E-2"/>
    <m/>
    <x v="10"/>
    <x v="10"/>
    <m/>
    <x v="12"/>
    <m/>
    <m/>
    <m/>
  </r>
  <r>
    <n v="133.56360000000001"/>
    <x v="335"/>
    <n v="1010891"/>
    <n v="694"/>
    <x v="1"/>
    <n v="159.79599999999999"/>
    <n v="-0.16416180630303628"/>
    <m/>
    <x v="10"/>
    <x v="10"/>
    <m/>
    <x v="12"/>
    <m/>
    <m/>
    <m/>
  </r>
  <r>
    <n v="133.56360000000001"/>
    <x v="85"/>
    <n v="1007009"/>
    <n v="1039"/>
    <x v="1"/>
    <n v="210"/>
    <n v="-0.36398285714285711"/>
    <m/>
    <x v="10"/>
    <x v="10"/>
    <m/>
    <x v="12"/>
    <m/>
    <m/>
    <m/>
  </r>
  <r>
    <n v="133.63"/>
    <x v="306"/>
    <n v="1000002"/>
    <n v="2"/>
    <x v="9"/>
    <n v="113.8496"/>
    <n v="0.17374149755466861"/>
    <m/>
    <x v="10"/>
    <x v="10"/>
    <m/>
    <x v="12"/>
    <m/>
    <m/>
    <m/>
  </r>
  <r>
    <n v="133.83760000000001"/>
    <x v="1"/>
    <n v="1003675"/>
    <n v="1510"/>
    <x v="6"/>
    <n v="119.504"/>
    <n v="0.11994242870531534"/>
    <m/>
    <x v="10"/>
    <x v="10"/>
    <m/>
    <x v="12"/>
    <m/>
    <m/>
    <m/>
  </r>
  <r>
    <n v="133.8948"/>
    <x v="167"/>
    <n v="1004744"/>
    <n v="637"/>
    <x v="5"/>
    <n v="195.05279999999999"/>
    <n v="-0.31354587065656064"/>
    <m/>
    <x v="10"/>
    <x v="10"/>
    <m/>
    <x v="12"/>
    <m/>
    <m/>
    <m/>
  </r>
  <r>
    <n v="134.01179999999999"/>
    <x v="57"/>
    <n v="1014634"/>
    <n v="920"/>
    <x v="1"/>
    <n v="1.52"/>
    <n v="87.165657894736825"/>
    <m/>
    <x v="10"/>
    <x v="10"/>
    <m/>
    <x v="12"/>
    <m/>
    <m/>
    <m/>
  </r>
  <r>
    <n v="134.01179999999999"/>
    <x v="41"/>
    <n v="1008789"/>
    <n v="1139"/>
    <x v="6"/>
    <n v="7.9119999999999999"/>
    <n v="15.937790697674417"/>
    <m/>
    <x v="10"/>
    <x v="10"/>
    <m/>
    <x v="12"/>
    <m/>
    <m/>
    <m/>
  </r>
  <r>
    <n v="134.01179999999999"/>
    <x v="25"/>
    <n v="1008582"/>
    <n v="1736"/>
    <x v="5"/>
    <n v="11.58"/>
    <n v="10.572694300518135"/>
    <m/>
    <x v="10"/>
    <x v="10"/>
    <m/>
    <x v="12"/>
    <m/>
    <m/>
    <m/>
  </r>
  <r>
    <n v="134.01179999999999"/>
    <x v="255"/>
    <n v="1012015"/>
    <n v="924"/>
    <x v="1"/>
    <n v="11.635999999999999"/>
    <n v="10.516998968717774"/>
    <m/>
    <x v="10"/>
    <x v="10"/>
    <m/>
    <x v="12"/>
    <m/>
    <m/>
    <m/>
  </r>
  <r>
    <n v="134.01179999999999"/>
    <x v="295"/>
    <n v="1018647"/>
    <n v="864"/>
    <x v="4"/>
    <n v="12.76"/>
    <n v="9.5024921630094035"/>
    <m/>
    <x v="10"/>
    <x v="10"/>
    <m/>
    <x v="12"/>
    <m/>
    <m/>
    <m/>
  </r>
  <r>
    <n v="134.01179999999999"/>
    <x v="361"/>
    <n v="1008197"/>
    <n v="10"/>
    <x v="8"/>
    <n v="21.904"/>
    <n v="5.1181428049671291"/>
    <m/>
    <x v="10"/>
    <x v="10"/>
    <m/>
    <x v="12"/>
    <m/>
    <m/>
    <m/>
  </r>
  <r>
    <n v="134.01179999999999"/>
    <x v="129"/>
    <n v="1014240"/>
    <n v="1078"/>
    <x v="8"/>
    <n v="22.084"/>
    <n v="5.0682756746966122"/>
    <m/>
    <x v="10"/>
    <x v="10"/>
    <m/>
    <x v="12"/>
    <m/>
    <m/>
    <m/>
  </r>
  <r>
    <n v="134.01179999999999"/>
    <x v="329"/>
    <n v="1012923"/>
    <n v="2306"/>
    <x v="3"/>
    <n v="27.704000000000001"/>
    <n v="3.8372725960150151"/>
    <m/>
    <x v="10"/>
    <x v="10"/>
    <m/>
    <x v="12"/>
    <m/>
    <m/>
    <m/>
  </r>
  <r>
    <n v="134.01179999999999"/>
    <x v="352"/>
    <n v="1011058"/>
    <n v="2457"/>
    <x v="2"/>
    <n v="28.827999999999999"/>
    <n v="3.6486679617038988"/>
    <m/>
    <x v="10"/>
    <x v="10"/>
    <m/>
    <x v="12"/>
    <m/>
    <m/>
    <m/>
  </r>
  <r>
    <n v="134.01179999999999"/>
    <x v="282"/>
    <n v="1009861"/>
    <n v="2032"/>
    <x v="4"/>
    <n v="39.735999999999997"/>
    <n v="2.3725538554459433"/>
    <m/>
    <x v="10"/>
    <x v="10"/>
    <m/>
    <x v="12"/>
    <m/>
    <m/>
    <m/>
  </r>
  <r>
    <n v="134.01179999999999"/>
    <x v="110"/>
    <n v="1013549"/>
    <n v="572"/>
    <x v="2"/>
    <n v="44.564"/>
    <n v="2.0071761960326722"/>
    <m/>
    <x v="10"/>
    <x v="10"/>
    <m/>
    <x v="12"/>
    <m/>
    <m/>
    <m/>
  </r>
  <r>
    <n v="134.01179999999999"/>
    <x v="283"/>
    <n v="1015560"/>
    <n v="248"/>
    <x v="4"/>
    <n v="44.564"/>
    <n v="2.0071761960326722"/>
    <m/>
    <x v="10"/>
    <x v="10"/>
    <m/>
    <x v="12"/>
    <m/>
    <m/>
    <m/>
  </r>
  <r>
    <n v="134.01179999999999"/>
    <x v="122"/>
    <n v="1018808"/>
    <n v="1543"/>
    <x v="0"/>
    <n v="58.052"/>
    <n v="1.3084786053882727"/>
    <m/>
    <x v="10"/>
    <x v="10"/>
    <m/>
    <x v="12"/>
    <m/>
    <m/>
    <m/>
  </r>
  <r>
    <n v="134.01179999999999"/>
    <x v="343"/>
    <n v="1017242"/>
    <n v="688"/>
    <x v="7"/>
    <n v="87.275999999999996"/>
    <n v="0.5354942939639763"/>
    <m/>
    <x v="10"/>
    <x v="10"/>
    <m/>
    <x v="12"/>
    <m/>
    <m/>
    <m/>
  </r>
  <r>
    <n v="134.01179999999999"/>
    <x v="26"/>
    <n v="1017209"/>
    <n v="1240"/>
    <x v="5"/>
    <n v="101.88800000000001"/>
    <n v="0.31528541143216066"/>
    <m/>
    <x v="10"/>
    <x v="10"/>
    <m/>
    <x v="12"/>
    <m/>
    <m/>
    <m/>
  </r>
  <r>
    <n v="134.01179999999999"/>
    <x v="334"/>
    <n v="1016597"/>
    <n v="744"/>
    <x v="3"/>
    <n v="108.63200000000001"/>
    <n v="0.23363097429854912"/>
    <m/>
    <x v="10"/>
    <x v="10"/>
    <m/>
    <x v="12"/>
    <m/>
    <m/>
    <m/>
  </r>
  <r>
    <n v="134.01179999999999"/>
    <x v="357"/>
    <n v="1007296"/>
    <n v="1137"/>
    <x v="6"/>
    <n v="113.164"/>
    <n v="0.184226432434343"/>
    <m/>
    <x v="10"/>
    <x v="10"/>
    <m/>
    <x v="12"/>
    <m/>
    <m/>
    <m/>
  </r>
  <r>
    <n v="134.01179999999999"/>
    <x v="211"/>
    <n v="1012140"/>
    <n v="896"/>
    <x v="7"/>
    <n v="117.624"/>
    <n v="0.13932360742705568"/>
    <m/>
    <x v="10"/>
    <x v="10"/>
    <m/>
    <x v="12"/>
    <m/>
    <m/>
    <m/>
  </r>
  <r>
    <n v="134.01179999999999"/>
    <x v="360"/>
    <n v="1010881"/>
    <n v="2391"/>
    <x v="8"/>
    <n v="133.36000000000001"/>
    <n v="4.8875224955007507E-3"/>
    <m/>
    <x v="10"/>
    <x v="10"/>
    <m/>
    <x v="12"/>
    <m/>
    <m/>
    <m/>
  </r>
  <r>
    <n v="134.08199999999999"/>
    <x v="7"/>
    <n v="1005338"/>
    <n v="306"/>
    <x v="1"/>
    <n v="181.54560000000001"/>
    <n v="-0.26144175347681248"/>
    <m/>
    <x v="10"/>
    <x v="10"/>
    <m/>
    <x v="12"/>
    <m/>
    <m/>
    <m/>
  </r>
  <r>
    <n v="134.10144"/>
    <x v="271"/>
    <n v="1018541"/>
    <n v="1971"/>
    <x v="9"/>
    <n v="159.32"/>
    <n v="-0.15828872709013306"/>
    <m/>
    <x v="10"/>
    <x v="10"/>
    <m/>
    <x v="12"/>
    <m/>
    <m/>
    <m/>
  </r>
  <r>
    <n v="134.16416000000001"/>
    <x v="226"/>
    <n v="1001961"/>
    <n v="1961"/>
    <x v="9"/>
    <n v="229.93279999999999"/>
    <n v="-0.4165070838088345"/>
    <m/>
    <x v="10"/>
    <x v="10"/>
    <m/>
    <x v="12"/>
    <m/>
    <m/>
    <m/>
  </r>
  <r>
    <n v="134.19640000000001"/>
    <x v="126"/>
    <n v="1003079"/>
    <n v="1701"/>
    <x v="5"/>
    <n v="206.70079999999999"/>
    <n v="-0.35076980834133192"/>
    <m/>
    <x v="10"/>
    <x v="10"/>
    <m/>
    <x v="12"/>
    <m/>
    <m/>
    <m/>
  </r>
  <r>
    <n v="134.24486400000001"/>
    <x v="234"/>
    <n v="1019874"/>
    <n v="1429"/>
    <x v="9"/>
    <n v="63.952800000000003"/>
    <n v="1.0991241040267199"/>
    <m/>
    <x v="10"/>
    <x v="10"/>
    <m/>
    <x v="12"/>
    <m/>
    <m/>
    <m/>
  </r>
  <r>
    <n v="134.252352"/>
    <x v="114"/>
    <n v="1000652"/>
    <n v="652"/>
    <x v="9"/>
    <n v="693.75052800000003"/>
    <n v="-0.80648324349815848"/>
    <m/>
    <x v="10"/>
    <x v="10"/>
    <m/>
    <x v="12"/>
    <m/>
    <m/>
    <m/>
  </r>
  <r>
    <n v="134.46"/>
    <x v="26"/>
    <n v="1018491"/>
    <n v="1522"/>
    <x v="6"/>
    <n v="2.3919999999999999"/>
    <n v="55.212374581939805"/>
    <m/>
    <x v="10"/>
    <x v="10"/>
    <m/>
    <x v="12"/>
    <m/>
    <m/>
    <m/>
  </r>
  <r>
    <n v="134.46"/>
    <x v="24"/>
    <n v="1005908"/>
    <n v="1477"/>
    <x v="4"/>
    <n v="4.4119999999999999"/>
    <n v="29.475974614687217"/>
    <m/>
    <x v="10"/>
    <x v="10"/>
    <m/>
    <x v="12"/>
    <m/>
    <m/>
    <m/>
  </r>
  <r>
    <n v="134.46"/>
    <x v="97"/>
    <n v="1017161"/>
    <n v="2557"/>
    <x v="6"/>
    <n v="6.6"/>
    <n v="19.372727272727275"/>
    <m/>
    <x v="10"/>
    <x v="10"/>
    <m/>
    <x v="12"/>
    <m/>
    <m/>
    <m/>
  </r>
  <r>
    <n v="134.46"/>
    <x v="79"/>
    <n v="1011659"/>
    <n v="442"/>
    <x v="2"/>
    <n v="14.756"/>
    <n v="8.1122255353754404"/>
    <m/>
    <x v="10"/>
    <x v="10"/>
    <m/>
    <x v="12"/>
    <m/>
    <m/>
    <m/>
  </r>
  <r>
    <n v="134.46"/>
    <x v="173"/>
    <n v="1008556"/>
    <n v="1002"/>
    <x v="3"/>
    <n v="25.795999999999999"/>
    <n v="4.2124360365948217"/>
    <m/>
    <x v="10"/>
    <x v="10"/>
    <m/>
    <x v="12"/>
    <m/>
    <m/>
    <m/>
  </r>
  <r>
    <n v="134.46"/>
    <x v="295"/>
    <n v="1009265"/>
    <n v="1402"/>
    <x v="5"/>
    <n v="37.771999999999998"/>
    <n v="2.5597797310176857"/>
    <m/>
    <x v="10"/>
    <x v="10"/>
    <m/>
    <x v="12"/>
    <m/>
    <m/>
    <m/>
  </r>
  <r>
    <n v="134.46"/>
    <x v="93"/>
    <n v="1016386"/>
    <n v="232"/>
    <x v="1"/>
    <n v="54.095999999999997"/>
    <n v="1.4855811889973383"/>
    <m/>
    <x v="10"/>
    <x v="10"/>
    <m/>
    <x v="12"/>
    <m/>
    <m/>
    <m/>
  </r>
  <r>
    <n v="134.46"/>
    <x v="90"/>
    <n v="1018019"/>
    <n v="194"/>
    <x v="8"/>
    <n v="66.459999999999994"/>
    <n v="1.0231718326813124"/>
    <m/>
    <x v="10"/>
    <x v="10"/>
    <m/>
    <x v="12"/>
    <m/>
    <m/>
    <m/>
  </r>
  <r>
    <n v="134.46"/>
    <x v="282"/>
    <n v="1011001"/>
    <n v="966"/>
    <x v="7"/>
    <n v="68.707999999999998"/>
    <n v="0.95697735343773671"/>
    <m/>
    <x v="10"/>
    <x v="10"/>
    <m/>
    <x v="12"/>
    <m/>
    <m/>
    <m/>
  </r>
  <r>
    <n v="134.46"/>
    <x v="354"/>
    <n v="1015610"/>
    <n v="908"/>
    <x v="2"/>
    <n v="77.7"/>
    <n v="0.73050193050193057"/>
    <m/>
    <x v="10"/>
    <x v="10"/>
    <m/>
    <x v="12"/>
    <m/>
    <m/>
    <m/>
  </r>
  <r>
    <n v="134.46"/>
    <x v="301"/>
    <n v="1017032"/>
    <n v="411"/>
    <x v="5"/>
    <n v="77.7"/>
    <n v="0.73050193050193057"/>
    <m/>
    <x v="10"/>
    <x v="10"/>
    <m/>
    <x v="12"/>
    <m/>
    <m/>
    <m/>
  </r>
  <r>
    <n v="134.46"/>
    <x v="251"/>
    <n v="1012111"/>
    <n v="1058"/>
    <x v="6"/>
    <n v="104.676"/>
    <n v="0.28453513699415345"/>
    <m/>
    <x v="10"/>
    <x v="10"/>
    <m/>
    <x v="12"/>
    <m/>
    <m/>
    <m/>
  </r>
  <r>
    <n v="134.46"/>
    <x v="148"/>
    <n v="1011775"/>
    <n v="2365"/>
    <x v="2"/>
    <n v="110.29600000000001"/>
    <n v="0.21908319431348372"/>
    <m/>
    <x v="10"/>
    <x v="10"/>
    <m/>
    <x v="12"/>
    <m/>
    <m/>
    <m/>
  </r>
  <r>
    <n v="134.46"/>
    <x v="35"/>
    <n v="1018920"/>
    <n v="1842"/>
    <x v="8"/>
    <n v="153.00800000000001"/>
    <n v="-0.12122241974275855"/>
    <m/>
    <x v="10"/>
    <x v="10"/>
    <m/>
    <x v="12"/>
    <m/>
    <m/>
    <m/>
  </r>
  <r>
    <n v="134.46"/>
    <x v="275"/>
    <n v="1012189"/>
    <n v="1665"/>
    <x v="3"/>
    <n v="160.876"/>
    <n v="-0.16420099952758643"/>
    <m/>
    <x v="10"/>
    <x v="10"/>
    <m/>
    <x v="12"/>
    <m/>
    <m/>
    <m/>
  </r>
  <r>
    <n v="134.46"/>
    <x v="119"/>
    <n v="1008076"/>
    <n v="542"/>
    <x v="5"/>
    <n v="161.148"/>
    <n v="-0.16561173579566602"/>
    <m/>
    <x v="10"/>
    <x v="10"/>
    <m/>
    <x v="12"/>
    <m/>
    <m/>
    <m/>
  </r>
  <r>
    <n v="134.46"/>
    <x v="168"/>
    <n v="1015524"/>
    <n v="139"/>
    <x v="3"/>
    <n v="169.86799999999999"/>
    <n v="-0.20844420373466449"/>
    <m/>
    <x v="10"/>
    <x v="10"/>
    <m/>
    <x v="12"/>
    <m/>
    <m/>
    <m/>
  </r>
  <r>
    <n v="134.68"/>
    <x v="88"/>
    <n v="1001309"/>
    <n v="1309"/>
    <x v="0"/>
    <n v="285.65183999999999"/>
    <n v="-0.52851695266517451"/>
    <m/>
    <x v="10"/>
    <x v="10"/>
    <m/>
    <x v="12"/>
    <m/>
    <m/>
    <m/>
  </r>
  <r>
    <n v="134.7424"/>
    <x v="83"/>
    <n v="1003991"/>
    <n v="1869"/>
    <x v="6"/>
    <n v="198.22720000000001"/>
    <n v="-0.32026280954379621"/>
    <m/>
    <x v="10"/>
    <x v="10"/>
    <m/>
    <x v="12"/>
    <m/>
    <m/>
    <m/>
  </r>
  <r>
    <n v="134.77152000000001"/>
    <x v="264"/>
    <n v="1001646"/>
    <n v="1646"/>
    <x v="6"/>
    <n v="127.184"/>
    <n v="5.9657818593533876E-2"/>
    <m/>
    <x v="10"/>
    <x v="10"/>
    <m/>
    <x v="12"/>
    <m/>
    <m/>
    <m/>
  </r>
  <r>
    <n v="134.90819999999999"/>
    <x v="83"/>
    <n v="1015287"/>
    <n v="740"/>
    <x v="2"/>
    <n v="1.5640000000000001"/>
    <n v="85.25843989769821"/>
    <m/>
    <x v="10"/>
    <x v="10"/>
    <m/>
    <x v="12"/>
    <m/>
    <m/>
    <m/>
  </r>
  <r>
    <n v="134.90819999999999"/>
    <x v="159"/>
    <n v="1009696"/>
    <n v="1070"/>
    <x v="6"/>
    <n v="13.928000000000001"/>
    <n v="8.6861143021252154"/>
    <m/>
    <x v="10"/>
    <x v="10"/>
    <m/>
    <x v="12"/>
    <m/>
    <m/>
    <m/>
  </r>
  <r>
    <n v="134.90819999999999"/>
    <x v="348"/>
    <n v="1015507"/>
    <n v="764"/>
    <x v="5"/>
    <n v="15.052"/>
    <n v="7.9628089290459743"/>
    <m/>
    <x v="10"/>
    <x v="10"/>
    <m/>
    <x v="12"/>
    <m/>
    <m/>
    <m/>
  </r>
  <r>
    <n v="134.90819999999999"/>
    <x v="285"/>
    <n v="1016547"/>
    <n v="1661"/>
    <x v="7"/>
    <n v="25.167999999999999"/>
    <n v="4.3603067387158294"/>
    <m/>
    <x v="10"/>
    <x v="10"/>
    <m/>
    <x v="12"/>
    <m/>
    <m/>
    <m/>
  </r>
  <r>
    <n v="134.90819999999999"/>
    <x v="315"/>
    <n v="1008067"/>
    <n v="709"/>
    <x v="3"/>
    <n v="38.768000000000001"/>
    <n v="2.4798854725546842"/>
    <m/>
    <x v="10"/>
    <x v="10"/>
    <m/>
    <x v="12"/>
    <m/>
    <m/>
    <m/>
  </r>
  <r>
    <n v="134.90819999999999"/>
    <x v="339"/>
    <n v="1017567"/>
    <n v="852"/>
    <x v="1"/>
    <n v="40.024000000000001"/>
    <n v="2.3706825904457323"/>
    <m/>
    <x v="10"/>
    <x v="10"/>
    <m/>
    <x v="12"/>
    <m/>
    <m/>
    <m/>
  </r>
  <r>
    <n v="134.90819999999999"/>
    <x v="22"/>
    <n v="1016333"/>
    <n v="317"/>
    <x v="4"/>
    <n v="41.148000000000003"/>
    <n v="2.2786089238845144"/>
    <m/>
    <x v="10"/>
    <x v="10"/>
    <m/>
    <x v="12"/>
    <m/>
    <m/>
    <m/>
  </r>
  <r>
    <n v="134.90819999999999"/>
    <x v="13"/>
    <n v="1017705"/>
    <n v="2494"/>
    <x v="3"/>
    <n v="53.512"/>
    <n v="1.5210831215428313"/>
    <m/>
    <x v="10"/>
    <x v="10"/>
    <m/>
    <x v="12"/>
    <m/>
    <m/>
    <m/>
  </r>
  <r>
    <n v="134.90819999999999"/>
    <x v="235"/>
    <n v="1019499"/>
    <n v="507"/>
    <x v="2"/>
    <n v="54.392000000000003"/>
    <n v="1.4802948963082805"/>
    <m/>
    <x v="10"/>
    <x v="10"/>
    <m/>
    <x v="12"/>
    <m/>
    <m/>
    <m/>
  </r>
  <r>
    <n v="134.90819999999999"/>
    <x v="207"/>
    <n v="1013095"/>
    <n v="2460"/>
    <x v="4"/>
    <n v="55.515999999999998"/>
    <n v="1.4300778154045681"/>
    <m/>
    <x v="10"/>
    <x v="10"/>
    <m/>
    <x v="12"/>
    <m/>
    <m/>
    <m/>
  </r>
  <r>
    <n v="134.90819999999999"/>
    <x v="31"/>
    <n v="1012255"/>
    <n v="1705"/>
    <x v="6"/>
    <n v="56.884"/>
    <n v="1.3716370156810349"/>
    <m/>
    <x v="10"/>
    <x v="10"/>
    <m/>
    <x v="12"/>
    <m/>
    <m/>
    <m/>
  </r>
  <r>
    <n v="134.90819999999999"/>
    <x v="158"/>
    <n v="1019539"/>
    <n v="1962"/>
    <x v="0"/>
    <n v="57.764000000000003"/>
    <n v="1.3355065438681528"/>
    <m/>
    <x v="10"/>
    <x v="10"/>
    <m/>
    <x v="12"/>
    <m/>
    <m/>
    <m/>
  </r>
  <r>
    <n v="134.90819999999999"/>
    <x v="196"/>
    <n v="1012094"/>
    <n v="1316"/>
    <x v="0"/>
    <n v="73.744"/>
    <n v="0.82941256237795613"/>
    <m/>
    <x v="10"/>
    <x v="10"/>
    <m/>
    <x v="12"/>
    <m/>
    <m/>
    <m/>
  </r>
  <r>
    <n v="134.90819999999999"/>
    <x v="104"/>
    <n v="1009336"/>
    <n v="2429"/>
    <x v="8"/>
    <n v="74.867999999999995"/>
    <n v="0.80194742747235137"/>
    <m/>
    <x v="10"/>
    <x v="10"/>
    <m/>
    <x v="12"/>
    <m/>
    <m/>
    <m/>
  </r>
  <r>
    <n v="134.90819999999999"/>
    <x v="159"/>
    <n v="1014918"/>
    <n v="344"/>
    <x v="7"/>
    <n v="99.596000000000004"/>
    <n v="0.35455439977509123"/>
    <m/>
    <x v="10"/>
    <x v="10"/>
    <m/>
    <x v="12"/>
    <m/>
    <m/>
    <m/>
  </r>
  <r>
    <n v="134.90819999999999"/>
    <x v="138"/>
    <n v="1015845"/>
    <n v="1113"/>
    <x v="5"/>
    <n v="105.21599999999999"/>
    <n v="0.2822023266423358"/>
    <m/>
    <x v="10"/>
    <x v="10"/>
    <m/>
    <x v="12"/>
    <m/>
    <m/>
    <m/>
  </r>
  <r>
    <n v="134.90819999999999"/>
    <x v="169"/>
    <n v="1012828"/>
    <n v="692"/>
    <x v="6"/>
    <n v="118.70399999999999"/>
    <n v="0.13650930044480389"/>
    <m/>
    <x v="10"/>
    <x v="10"/>
    <m/>
    <x v="12"/>
    <m/>
    <m/>
    <m/>
  </r>
  <r>
    <n v="134.90819999999999"/>
    <x v="327"/>
    <n v="1013919"/>
    <n v="1247"/>
    <x v="5"/>
    <n v="131.06800000000001"/>
    <n v="2.9299295022430963E-2"/>
    <m/>
    <x v="10"/>
    <x v="10"/>
    <m/>
    <x v="12"/>
    <m/>
    <m/>
    <m/>
  </r>
  <r>
    <n v="134.90819999999999"/>
    <x v="215"/>
    <n v="1011952"/>
    <n v="2435"/>
    <x v="1"/>
    <n v="133.316"/>
    <n v="1.1943052596837523E-2"/>
    <m/>
    <x v="10"/>
    <x v="10"/>
    <m/>
    <x v="12"/>
    <m/>
    <m/>
    <m/>
  </r>
  <r>
    <n v="134.90819999999999"/>
    <x v="143"/>
    <n v="1012295"/>
    <n v="347"/>
    <x v="0"/>
    <n v="140.06"/>
    <n v="-3.6782807368270803E-2"/>
    <m/>
    <x v="10"/>
    <x v="10"/>
    <m/>
    <x v="12"/>
    <m/>
    <m/>
    <m/>
  </r>
  <r>
    <n v="134.90819999999999"/>
    <x v="194"/>
    <n v="1013378"/>
    <n v="2203"/>
    <x v="3"/>
    <n v="153.548"/>
    <n v="-0.12139396149738198"/>
    <m/>
    <x v="10"/>
    <x v="10"/>
    <m/>
    <x v="12"/>
    <m/>
    <m/>
    <m/>
  </r>
  <r>
    <n v="134.90819999999999"/>
    <x v="121"/>
    <n v="1016867"/>
    <n v="2839"/>
    <x v="1"/>
    <n v="159.16800000000001"/>
    <n v="-0.15241631483715326"/>
    <m/>
    <x v="10"/>
    <x v="10"/>
    <m/>
    <x v="12"/>
    <m/>
    <m/>
    <m/>
  </r>
  <r>
    <n v="134.90819999999999"/>
    <x v="110"/>
    <n v="1019492"/>
    <n v="545"/>
    <x v="2"/>
    <n v="174.904"/>
    <n v="-0.22867287197548372"/>
    <m/>
    <x v="10"/>
    <x v="10"/>
    <m/>
    <x v="12"/>
    <m/>
    <m/>
    <m/>
  </r>
  <r>
    <n v="134.91399999999999"/>
    <x v="103"/>
    <n v="1002971"/>
    <n v="2701"/>
    <x v="3"/>
    <n v="130.6848"/>
    <n v="3.2361835500379479E-2"/>
    <m/>
    <x v="10"/>
    <x v="10"/>
    <m/>
    <x v="12"/>
    <m/>
    <m/>
    <m/>
  </r>
  <r>
    <n v="135.09183999999999"/>
    <x v="106"/>
    <n v="1001938"/>
    <n v="1938"/>
    <x v="2"/>
    <n v="242.5984"/>
    <n v="-0.44314620376721364"/>
    <m/>
    <x v="10"/>
    <x v="10"/>
    <m/>
    <x v="12"/>
    <m/>
    <m/>
    <m/>
  </r>
  <r>
    <n v="135.25407999999999"/>
    <x v="279"/>
    <n v="1001416"/>
    <n v="1416"/>
    <x v="2"/>
    <n v="467.31052799999998"/>
    <n v="-0.71056915713227842"/>
    <m/>
    <x v="10"/>
    <x v="10"/>
    <m/>
    <x v="12"/>
    <m/>
    <m/>
    <m/>
  </r>
  <r>
    <n v="135.33000000000001"/>
    <x v="194"/>
    <n v="1003130"/>
    <n v="1886"/>
    <x v="9"/>
    <n v="81.574399999999997"/>
    <n v="0.65897634552016338"/>
    <m/>
    <x v="10"/>
    <x v="10"/>
    <m/>
    <x v="12"/>
    <m/>
    <m/>
    <m/>
  </r>
  <r>
    <n v="135.35640000000001"/>
    <x v="353"/>
    <n v="1011646"/>
    <n v="548"/>
    <x v="0"/>
    <n v="5.72"/>
    <n v="22.663706293706298"/>
    <m/>
    <x v="10"/>
    <x v="10"/>
    <m/>
    <x v="12"/>
    <m/>
    <m/>
    <m/>
  </r>
  <r>
    <n v="135.35640000000001"/>
    <x v="104"/>
    <n v="1009507"/>
    <n v="1316"/>
    <x v="5"/>
    <n v="6.8440000000000003"/>
    <n v="18.777381648158972"/>
    <m/>
    <x v="10"/>
    <x v="10"/>
    <m/>
    <x v="12"/>
    <m/>
    <m/>
    <m/>
  </r>
  <r>
    <n v="135.35640000000001"/>
    <x v="142"/>
    <n v="1012355"/>
    <n v="682"/>
    <x v="3"/>
    <n v="7.7679999999999998"/>
    <n v="16.424871266735327"/>
    <m/>
    <x v="10"/>
    <x v="10"/>
    <m/>
    <x v="12"/>
    <m/>
    <m/>
    <m/>
  </r>
  <r>
    <n v="135.35640000000001"/>
    <x v="165"/>
    <n v="1010632"/>
    <n v="1880"/>
    <x v="7"/>
    <n v="8.8919999999999995"/>
    <n v="14.222267206477735"/>
    <m/>
    <x v="10"/>
    <x v="10"/>
    <m/>
    <x v="12"/>
    <m/>
    <m/>
    <m/>
  </r>
  <r>
    <n v="135.35640000000001"/>
    <x v="304"/>
    <n v="1014345"/>
    <n v="457"/>
    <x v="8"/>
    <n v="9.0920000000000005"/>
    <n v="13.887417509898812"/>
    <m/>
    <x v="10"/>
    <x v="10"/>
    <m/>
    <x v="12"/>
    <m/>
    <m/>
    <m/>
  </r>
  <r>
    <n v="135.35640000000001"/>
    <x v="353"/>
    <n v="1014711"/>
    <n v="1565"/>
    <x v="0"/>
    <n v="33.619999999999997"/>
    <n v="3.0260678167757291"/>
    <m/>
    <x v="10"/>
    <x v="10"/>
    <m/>
    <x v="12"/>
    <m/>
    <m/>
    <m/>
  </r>
  <r>
    <n v="135.35640000000001"/>
    <x v="332"/>
    <n v="1016523"/>
    <n v="2328"/>
    <x v="6"/>
    <n v="39.24"/>
    <n v="2.4494495412844035"/>
    <m/>
    <x v="10"/>
    <x v="10"/>
    <m/>
    <x v="12"/>
    <m/>
    <m/>
    <m/>
  </r>
  <r>
    <n v="135.35640000000001"/>
    <x v="275"/>
    <n v="1018433"/>
    <n v="2765"/>
    <x v="5"/>
    <n v="41.688000000000002"/>
    <n v="2.2468911917098446"/>
    <m/>
    <x v="10"/>
    <x v="10"/>
    <m/>
    <x v="12"/>
    <m/>
    <m/>
    <m/>
  </r>
  <r>
    <n v="135.35640000000001"/>
    <x v="95"/>
    <n v="1009964"/>
    <n v="1263"/>
    <x v="4"/>
    <n v="43.936"/>
    <n v="2.0807629278951203"/>
    <m/>
    <x v="10"/>
    <x v="10"/>
    <m/>
    <x v="12"/>
    <m/>
    <m/>
    <m/>
  </r>
  <r>
    <n v="135.35640000000001"/>
    <x v="352"/>
    <n v="1019498"/>
    <n v="323"/>
    <x v="4"/>
    <n v="43.936"/>
    <n v="2.0807629278951203"/>
    <m/>
    <x v="10"/>
    <x v="10"/>
    <m/>
    <x v="12"/>
    <m/>
    <m/>
    <m/>
  </r>
  <r>
    <n v="135.35640000000001"/>
    <x v="171"/>
    <n v="1008967"/>
    <n v="1914"/>
    <x v="2"/>
    <n v="46.923999999999999"/>
    <n v="1.8845878441735573"/>
    <m/>
    <x v="10"/>
    <x v="10"/>
    <m/>
    <x v="12"/>
    <m/>
    <m/>
    <m/>
  </r>
  <r>
    <n v="135.35640000000001"/>
    <x v="249"/>
    <n v="1009378"/>
    <n v="1368"/>
    <x v="5"/>
    <n v="64.168000000000006"/>
    <n v="1.1094065577858121"/>
    <m/>
    <x v="10"/>
    <x v="10"/>
    <m/>
    <x v="12"/>
    <m/>
    <m/>
    <m/>
  </r>
  <r>
    <n v="135.35640000000001"/>
    <x v="87"/>
    <n v="1009359"/>
    <n v="2004"/>
    <x v="4"/>
    <n v="70.912000000000006"/>
    <n v="0.90879399819494577"/>
    <m/>
    <x v="10"/>
    <x v="10"/>
    <m/>
    <x v="12"/>
    <m/>
    <m/>
    <m/>
  </r>
  <r>
    <n v="135.35640000000001"/>
    <x v="170"/>
    <n v="1012765"/>
    <n v="588"/>
    <x v="1"/>
    <n v="78.78"/>
    <n v="0.71815689261233828"/>
    <m/>
    <x v="10"/>
    <x v="10"/>
    <m/>
    <x v="12"/>
    <m/>
    <m/>
    <m/>
  </r>
  <r>
    <n v="135.35640000000001"/>
    <x v="358"/>
    <n v="1013127"/>
    <n v="1146"/>
    <x v="0"/>
    <n v="79.903999999999996"/>
    <n v="0.69398778534241112"/>
    <m/>
    <x v="10"/>
    <x v="10"/>
    <m/>
    <x v="12"/>
    <m/>
    <m/>
    <m/>
  </r>
  <r>
    <n v="135.35640000000001"/>
    <x v="261"/>
    <n v="1006760"/>
    <n v="292"/>
    <x v="1"/>
    <n v="85.408000000000001"/>
    <n v="0.58482109404271265"/>
    <m/>
    <x v="10"/>
    <x v="10"/>
    <m/>
    <x v="12"/>
    <m/>
    <m/>
    <m/>
  </r>
  <r>
    <n v="135.35640000000001"/>
    <x v="57"/>
    <n v="1009588"/>
    <n v="653"/>
    <x v="7"/>
    <n v="90.02"/>
    <n v="0.50362586091979578"/>
    <m/>
    <x v="10"/>
    <x v="10"/>
    <m/>
    <x v="12"/>
    <m/>
    <m/>
    <m/>
  </r>
  <r>
    <n v="135.35640000000001"/>
    <x v="107"/>
    <n v="1018666"/>
    <n v="997"/>
    <x v="1"/>
    <n v="91.144000000000005"/>
    <n v="0.48508294566839288"/>
    <m/>
    <x v="10"/>
    <x v="10"/>
    <m/>
    <x v="12"/>
    <m/>
    <m/>
    <m/>
  </r>
  <r>
    <n v="135.35640000000001"/>
    <x v="260"/>
    <n v="1012733"/>
    <n v="2812"/>
    <x v="5"/>
    <n v="95.64"/>
    <n v="0.41526976160602264"/>
    <m/>
    <x v="10"/>
    <x v="10"/>
    <m/>
    <x v="12"/>
    <m/>
    <m/>
    <m/>
  </r>
  <r>
    <n v="135.35640000000001"/>
    <x v="201"/>
    <n v="1011401"/>
    <n v="2755"/>
    <x v="7"/>
    <n v="101.26"/>
    <n v="0.33672131147540985"/>
    <m/>
    <x v="10"/>
    <x v="10"/>
    <m/>
    <x v="12"/>
    <m/>
    <m/>
    <m/>
  </r>
  <r>
    <n v="135.35640000000001"/>
    <x v="137"/>
    <n v="1010878"/>
    <n v="1988"/>
    <x v="7"/>
    <n v="102.384"/>
    <n v="0.32204641350210977"/>
    <m/>
    <x v="10"/>
    <x v="10"/>
    <m/>
    <x v="12"/>
    <m/>
    <m/>
    <m/>
  </r>
  <r>
    <n v="135.35640000000001"/>
    <x v="296"/>
    <n v="1016809"/>
    <n v="377"/>
    <x v="3"/>
    <n v="109.128"/>
    <n v="0.24034528260391474"/>
    <m/>
    <x v="10"/>
    <x v="10"/>
    <m/>
    <x v="12"/>
    <m/>
    <m/>
    <m/>
  </r>
  <r>
    <n v="135.35640000000001"/>
    <x v="228"/>
    <n v="1013834"/>
    <n v="1359"/>
    <x v="5"/>
    <n v="111.376"/>
    <n v="0.21531030024421779"/>
    <m/>
    <x v="10"/>
    <x v="10"/>
    <m/>
    <x v="12"/>
    <m/>
    <m/>
    <m/>
  </r>
  <r>
    <n v="135.35640000000001"/>
    <x v="207"/>
    <n v="1012287"/>
    <n v="1864"/>
    <x v="2"/>
    <n v="116.996"/>
    <n v="0.15693186091832212"/>
    <m/>
    <x v="10"/>
    <x v="10"/>
    <m/>
    <x v="12"/>
    <m/>
    <m/>
    <m/>
  </r>
  <r>
    <n v="135.35640000000001"/>
    <x v="238"/>
    <n v="1016724"/>
    <n v="1570"/>
    <x v="5"/>
    <n v="130.48400000000001"/>
    <n v="3.7340976671469288E-2"/>
    <m/>
    <x v="10"/>
    <x v="10"/>
    <m/>
    <x v="12"/>
    <m/>
    <m/>
    <m/>
  </r>
  <r>
    <n v="135.35640000000001"/>
    <x v="144"/>
    <n v="1019842"/>
    <n v="1208"/>
    <x v="3"/>
    <n v="132.732"/>
    <n v="1.9772172497965888E-2"/>
    <m/>
    <x v="10"/>
    <x v="10"/>
    <m/>
    <x v="12"/>
    <m/>
    <m/>
    <m/>
  </r>
  <r>
    <n v="135.35640000000001"/>
    <x v="3"/>
    <n v="1013631"/>
    <n v="1469"/>
    <x v="5"/>
    <n v="150.71600000000001"/>
    <n v="-0.10191087873882003"/>
    <m/>
    <x v="10"/>
    <x v="10"/>
    <m/>
    <x v="12"/>
    <m/>
    <m/>
    <m/>
  </r>
  <r>
    <n v="135.35640000000001"/>
    <x v="156"/>
    <n v="1014597"/>
    <n v="425"/>
    <x v="7"/>
    <n v="172.072"/>
    <n v="-0.21337347157004041"/>
    <m/>
    <x v="10"/>
    <x v="10"/>
    <m/>
    <x v="12"/>
    <m/>
    <m/>
    <m/>
  </r>
  <r>
    <n v="135.35640000000001"/>
    <x v="282"/>
    <n v="1019894"/>
    <n v="958"/>
    <x v="1"/>
    <n v="173.196"/>
    <n v="-0.21847848680108081"/>
    <m/>
    <x v="10"/>
    <x v="10"/>
    <m/>
    <x v="12"/>
    <m/>
    <m/>
    <m/>
  </r>
  <r>
    <n v="135.35640000000001"/>
    <x v="120"/>
    <n v="1013923"/>
    <n v="843"/>
    <x v="2"/>
    <n v="178.816"/>
    <n v="-0.24304089119541872"/>
    <m/>
    <x v="10"/>
    <x v="10"/>
    <m/>
    <x v="12"/>
    <m/>
    <m/>
    <m/>
  </r>
  <r>
    <n v="135.35640000000001"/>
    <x v="150"/>
    <n v="1005730"/>
    <n v="611"/>
    <x v="9"/>
    <n v="187.32"/>
    <n v="-0.27740550928891727"/>
    <m/>
    <x v="10"/>
    <x v="10"/>
    <m/>
    <x v="12"/>
    <m/>
    <m/>
    <m/>
  </r>
  <r>
    <n v="135.43711999999999"/>
    <x v="286"/>
    <n v="1001108"/>
    <n v="1108"/>
    <x v="1"/>
    <n v="354.771072"/>
    <n v="-0.61824080177540519"/>
    <m/>
    <x v="10"/>
    <x v="10"/>
    <m/>
    <x v="12"/>
    <m/>
    <m/>
    <m/>
  </r>
  <r>
    <n v="135.53568000000001"/>
    <x v="228"/>
    <n v="1010294"/>
    <n v="1090"/>
    <x v="9"/>
    <n v="138.56800000000001"/>
    <n v="-2.1883263091045539E-2"/>
    <m/>
    <x v="10"/>
    <x v="10"/>
    <m/>
    <x v="12"/>
    <m/>
    <m/>
    <m/>
  </r>
  <r>
    <n v="135.53568000000001"/>
    <x v="297"/>
    <n v="1013508"/>
    <n v="1149"/>
    <x v="9"/>
    <n v="150.93199999999999"/>
    <n v="-0.10200832162828277"/>
    <m/>
    <x v="10"/>
    <x v="10"/>
    <m/>
    <x v="12"/>
    <m/>
    <m/>
    <m/>
  </r>
  <r>
    <n v="135.65343999999999"/>
    <x v="117"/>
    <n v="1001149"/>
    <n v="1149"/>
    <x v="9"/>
    <n v="486.086592"/>
    <n v="-0.72092741862750254"/>
    <m/>
    <x v="10"/>
    <x v="10"/>
    <m/>
    <x v="12"/>
    <m/>
    <m/>
    <m/>
  </r>
  <r>
    <n v="135.75640000000001"/>
    <x v="218"/>
    <n v="1003599"/>
    <n v="1101"/>
    <x v="7"/>
    <n v="243.92"/>
    <n v="-0.44343883240406684"/>
    <m/>
    <x v="10"/>
    <x v="10"/>
    <m/>
    <x v="12"/>
    <m/>
    <m/>
    <m/>
  </r>
  <r>
    <n v="135.80459999999999"/>
    <x v="205"/>
    <n v="1018817"/>
    <n v="132"/>
    <x v="2"/>
    <n v="8.3520000000000003"/>
    <n v="15.260129310344826"/>
    <m/>
    <x v="10"/>
    <x v="10"/>
    <m/>
    <x v="12"/>
    <m/>
    <m/>
    <m/>
  </r>
  <r>
    <n v="135.80459999999999"/>
    <x v="130"/>
    <n v="1016793"/>
    <n v="1175"/>
    <x v="3"/>
    <n v="14.128"/>
    <n v="8.6124433748584366"/>
    <m/>
    <x v="10"/>
    <x v="10"/>
    <m/>
    <x v="12"/>
    <m/>
    <m/>
    <m/>
  </r>
  <r>
    <n v="135.80459999999999"/>
    <x v="104"/>
    <n v="1014061"/>
    <n v="2162"/>
    <x v="4"/>
    <n v="15.096"/>
    <n v="7.9960651828298879"/>
    <m/>
    <x v="10"/>
    <x v="10"/>
    <m/>
    <x v="12"/>
    <m/>
    <m/>
    <m/>
  </r>
  <r>
    <n v="135.80459999999999"/>
    <x v="111"/>
    <n v="1018548"/>
    <n v="373"/>
    <x v="5"/>
    <n v="20.872"/>
    <n v="5.506544653123802"/>
    <m/>
    <x v="10"/>
    <x v="10"/>
    <m/>
    <x v="12"/>
    <m/>
    <m/>
    <m/>
  </r>
  <r>
    <n v="135.80459999999999"/>
    <x v="234"/>
    <n v="1009982"/>
    <n v="61"/>
    <x v="7"/>
    <n v="28.584"/>
    <n v="3.7510705289672539"/>
    <m/>
    <x v="10"/>
    <x v="10"/>
    <m/>
    <x v="12"/>
    <m/>
    <m/>
    <m/>
  </r>
  <r>
    <n v="135.80459999999999"/>
    <x v="274"/>
    <n v="1006803"/>
    <n v="2612"/>
    <x v="1"/>
    <n v="28.652000000000001"/>
    <n v="3.739794778723998"/>
    <m/>
    <x v="10"/>
    <x v="10"/>
    <m/>
    <x v="12"/>
    <m/>
    <m/>
    <m/>
  </r>
  <r>
    <n v="135.80459999999999"/>
    <x v="298"/>
    <n v="1013893"/>
    <n v="389"/>
    <x v="0"/>
    <n v="39.823999999999998"/>
    <n v="2.4101195259140216"/>
    <m/>
    <x v="10"/>
    <x v="10"/>
    <m/>
    <x v="12"/>
    <m/>
    <m/>
    <m/>
  </r>
  <r>
    <n v="135.80459999999999"/>
    <x v="114"/>
    <n v="1008997"/>
    <n v="766"/>
    <x v="4"/>
    <n v="41.984000000000002"/>
    <n v="2.234675114329268"/>
    <m/>
    <x v="10"/>
    <x v="10"/>
    <m/>
    <x v="12"/>
    <m/>
    <m/>
    <m/>
  </r>
  <r>
    <n v="135.80459999999999"/>
    <x v="114"/>
    <n v="1008182"/>
    <n v="837"/>
    <x v="5"/>
    <n v="49.268000000000001"/>
    <n v="1.7564463749289598"/>
    <m/>
    <x v="10"/>
    <x v="10"/>
    <m/>
    <x v="12"/>
    <m/>
    <m/>
    <m/>
  </r>
  <r>
    <n v="135.80459999999999"/>
    <x v="182"/>
    <n v="1013212"/>
    <n v="274"/>
    <x v="1"/>
    <n v="51.22"/>
    <n v="1.6513978914486529"/>
    <m/>
    <x v="10"/>
    <x v="10"/>
    <m/>
    <x v="12"/>
    <m/>
    <m/>
    <m/>
  </r>
  <r>
    <n v="135.80459999999999"/>
    <x v="281"/>
    <n v="1011718"/>
    <n v="675"/>
    <x v="2"/>
    <n v="59.088000000000001"/>
    <n v="1.2983448415922014"/>
    <m/>
    <x v="10"/>
    <x v="10"/>
    <m/>
    <x v="12"/>
    <m/>
    <m/>
    <m/>
  </r>
  <r>
    <n v="135.80459999999999"/>
    <x v="59"/>
    <n v="1017856"/>
    <n v="1269"/>
    <x v="0"/>
    <n v="59.088000000000001"/>
    <n v="1.2983448415922014"/>
    <m/>
    <x v="10"/>
    <x v="10"/>
    <m/>
    <x v="12"/>
    <m/>
    <m/>
    <m/>
  </r>
  <r>
    <n v="135.80459999999999"/>
    <x v="136"/>
    <n v="1010150"/>
    <n v="110"/>
    <x v="6"/>
    <n v="62.46"/>
    <n v="1.1742651296829969"/>
    <m/>
    <x v="10"/>
    <x v="10"/>
    <m/>
    <x v="12"/>
    <m/>
    <m/>
    <m/>
  </r>
  <r>
    <n v="135.80459999999999"/>
    <x v="273"/>
    <n v="1014814"/>
    <n v="2463"/>
    <x v="1"/>
    <n v="66.956000000000003"/>
    <n v="1.0282663241531751"/>
    <m/>
    <x v="10"/>
    <x v="10"/>
    <m/>
    <x v="12"/>
    <m/>
    <m/>
    <m/>
  </r>
  <r>
    <n v="135.80459999999999"/>
    <x v="350"/>
    <n v="1017552"/>
    <n v="2829"/>
    <x v="1"/>
    <n v="69.203999999999994"/>
    <n v="0.96238078723773202"/>
    <m/>
    <x v="10"/>
    <x v="10"/>
    <m/>
    <x v="12"/>
    <m/>
    <m/>
    <m/>
  </r>
  <r>
    <n v="135.80459999999999"/>
    <x v="356"/>
    <n v="1019566"/>
    <n v="2586"/>
    <x v="8"/>
    <n v="78.195999999999998"/>
    <n v="0.73672054836564527"/>
    <m/>
    <x v="10"/>
    <x v="10"/>
    <m/>
    <x v="12"/>
    <m/>
    <m/>
    <m/>
  </r>
  <r>
    <n v="135.80459999999999"/>
    <x v="209"/>
    <n v="1011626"/>
    <n v="997"/>
    <x v="2"/>
    <n v="97.304000000000002"/>
    <n v="0.39567335361341766"/>
    <m/>
    <x v="10"/>
    <x v="10"/>
    <m/>
    <x v="12"/>
    <m/>
    <m/>
    <m/>
  </r>
  <r>
    <n v="135.80459999999999"/>
    <x v="228"/>
    <n v="1009878"/>
    <n v="2109"/>
    <x v="7"/>
    <n v="99.552000000000007"/>
    <n v="0.36415742526518791"/>
    <m/>
    <x v="10"/>
    <x v="10"/>
    <m/>
    <x v="12"/>
    <m/>
    <m/>
    <m/>
  </r>
  <r>
    <n v="135.80459999999999"/>
    <x v="141"/>
    <n v="1015711"/>
    <n v="2142"/>
    <x v="4"/>
    <n v="109.66800000000001"/>
    <n v="0.2383247620089724"/>
    <m/>
    <x v="10"/>
    <x v="10"/>
    <m/>
    <x v="12"/>
    <m/>
    <m/>
    <m/>
  </r>
  <r>
    <n v="135.80459999999999"/>
    <x v="77"/>
    <n v="1015427"/>
    <n v="2459"/>
    <x v="3"/>
    <n v="120.908"/>
    <n v="0.1232060740397657"/>
    <m/>
    <x v="10"/>
    <x v="10"/>
    <m/>
    <x v="12"/>
    <m/>
    <m/>
    <m/>
  </r>
  <r>
    <n v="135.80459999999999"/>
    <x v="355"/>
    <n v="1015963"/>
    <n v="1580"/>
    <x v="2"/>
    <n v="124.28"/>
    <n v="9.2730930157708336E-2"/>
    <m/>
    <x v="10"/>
    <x v="10"/>
    <m/>
    <x v="12"/>
    <m/>
    <m/>
    <m/>
  </r>
  <r>
    <n v="135.80459999999999"/>
    <x v="229"/>
    <n v="1019394"/>
    <n v="1482"/>
    <x v="7"/>
    <n v="136.64400000000001"/>
    <n v="-6.1429700535699473E-3"/>
    <m/>
    <x v="10"/>
    <x v="10"/>
    <m/>
    <x v="12"/>
    <m/>
    <m/>
    <m/>
  </r>
  <r>
    <n v="135.80459999999999"/>
    <x v="27"/>
    <n v="1011182"/>
    <n v="1202"/>
    <x v="3"/>
    <n v="151.256"/>
    <n v="-0.10215396414026555"/>
    <m/>
    <x v="10"/>
    <x v="10"/>
    <m/>
    <x v="12"/>
    <m/>
    <m/>
    <m/>
  </r>
  <r>
    <n v="135.80459999999999"/>
    <x v="41"/>
    <n v="1018948"/>
    <n v="1909"/>
    <x v="2"/>
    <n v="171.488"/>
    <n v="-0.20808103190893826"/>
    <m/>
    <x v="10"/>
    <x v="10"/>
    <m/>
    <x v="12"/>
    <m/>
    <m/>
    <m/>
  </r>
  <r>
    <n v="135.84479999999999"/>
    <x v="245"/>
    <n v="1004161"/>
    <n v="1351"/>
    <x v="1"/>
    <n v="173.33760000000001"/>
    <n v="-0.21629929109437315"/>
    <m/>
    <x v="10"/>
    <x v="10"/>
    <m/>
    <x v="12"/>
    <m/>
    <m/>
    <m/>
  </r>
  <r>
    <n v="135.84479999999999"/>
    <x v="313"/>
    <n v="1003483"/>
    <n v="1863"/>
    <x v="8"/>
    <n v="292.37119999999999"/>
    <n v="-0.53536873672919905"/>
    <m/>
    <x v="10"/>
    <x v="10"/>
    <m/>
    <x v="12"/>
    <m/>
    <m/>
    <m/>
  </r>
  <r>
    <n v="135.89472000000001"/>
    <x v="274"/>
    <n v="1001365"/>
    <n v="1365"/>
    <x v="0"/>
    <n v="466.34227199999998"/>
    <n v="-0.70859446342449517"/>
    <m/>
    <x v="10"/>
    <x v="10"/>
    <m/>
    <x v="12"/>
    <m/>
    <m/>
    <m/>
  </r>
  <r>
    <n v="136.25280000000001"/>
    <x v="176"/>
    <n v="1019337"/>
    <n v="1849"/>
    <x v="6"/>
    <n v="4.4400000000000004"/>
    <n v="29.687567567567566"/>
    <m/>
    <x v="10"/>
    <x v="10"/>
    <m/>
    <x v="12"/>
    <m/>
    <m/>
    <m/>
  </r>
  <r>
    <n v="136.25280000000001"/>
    <x v="134"/>
    <n v="1007135"/>
    <n v="1604"/>
    <x v="7"/>
    <n v="4.6399999999999997"/>
    <n v="28.364827586206903"/>
    <m/>
    <x v="10"/>
    <x v="10"/>
    <m/>
    <x v="12"/>
    <m/>
    <m/>
    <m/>
  </r>
  <r>
    <n v="136.25280000000001"/>
    <x v="22"/>
    <n v="1011481"/>
    <n v="2204"/>
    <x v="7"/>
    <n v="5.5640000000000001"/>
    <n v="23.488281811646299"/>
    <m/>
    <x v="10"/>
    <x v="10"/>
    <m/>
    <x v="12"/>
    <m/>
    <m/>
    <m/>
  </r>
  <r>
    <n v="136.25280000000001"/>
    <x v="333"/>
    <n v="1006430"/>
    <n v="2365"/>
    <x v="7"/>
    <n v="6.444"/>
    <n v="20.144134078212293"/>
    <m/>
    <x v="10"/>
    <x v="10"/>
    <m/>
    <x v="12"/>
    <m/>
    <m/>
    <m/>
  </r>
  <r>
    <n v="136.25280000000001"/>
    <x v="340"/>
    <n v="1011382"/>
    <n v="2278"/>
    <x v="1"/>
    <n v="19.164000000000001"/>
    <n v="6.1098309329993734"/>
    <m/>
    <x v="10"/>
    <x v="10"/>
    <m/>
    <x v="12"/>
    <m/>
    <m/>
    <m/>
  </r>
  <r>
    <n v="136.25280000000001"/>
    <x v="294"/>
    <n v="1015119"/>
    <n v="2260"/>
    <x v="6"/>
    <n v="19.164000000000001"/>
    <n v="6.1098309329993734"/>
    <m/>
    <x v="10"/>
    <x v="10"/>
    <m/>
    <x v="12"/>
    <m/>
    <m/>
    <m/>
  </r>
  <r>
    <n v="136.25280000000001"/>
    <x v="333"/>
    <n v="1018093"/>
    <n v="859"/>
    <x v="5"/>
    <n v="19.164000000000001"/>
    <n v="6.1098309329993734"/>
    <m/>
    <x v="10"/>
    <x v="10"/>
    <m/>
    <x v="12"/>
    <m/>
    <m/>
    <m/>
  </r>
  <r>
    <n v="136.25280000000001"/>
    <x v="351"/>
    <n v="1017203"/>
    <n v="1415"/>
    <x v="3"/>
    <n v="25.795999999999999"/>
    <n v="4.2819351837494191"/>
    <m/>
    <x v="10"/>
    <x v="10"/>
    <m/>
    <x v="12"/>
    <m/>
    <m/>
    <m/>
  </r>
  <r>
    <n v="136.25280000000001"/>
    <x v="28"/>
    <n v="1016586"/>
    <n v="148"/>
    <x v="5"/>
    <n v="37.148000000000003"/>
    <n v="2.6678367610638527"/>
    <m/>
    <x v="10"/>
    <x v="10"/>
    <m/>
    <x v="12"/>
    <m/>
    <m/>
    <m/>
  </r>
  <r>
    <n v="136.25280000000001"/>
    <x v="140"/>
    <n v="1011798"/>
    <n v="519"/>
    <x v="5"/>
    <n v="49.4"/>
    <n v="1.7581538461538462"/>
    <m/>
    <x v="10"/>
    <x v="10"/>
    <m/>
    <x v="12"/>
    <m/>
    <m/>
    <m/>
  </r>
  <r>
    <n v="136.25280000000001"/>
    <x v="304"/>
    <n v="1019672"/>
    <n v="546"/>
    <x v="5"/>
    <n v="54.008000000000003"/>
    <n v="1.5228262479632646"/>
    <m/>
    <x v="10"/>
    <x v="10"/>
    <m/>
    <x v="12"/>
    <m/>
    <m/>
    <m/>
  </r>
  <r>
    <n v="136.25280000000001"/>
    <x v="64"/>
    <n v="1018650"/>
    <n v="409"/>
    <x v="6"/>
    <n v="56.143999999999998"/>
    <n v="1.4268452550584212"/>
    <m/>
    <x v="10"/>
    <x v="10"/>
    <m/>
    <x v="12"/>
    <m/>
    <m/>
    <m/>
  </r>
  <r>
    <n v="136.25280000000001"/>
    <x v="23"/>
    <n v="1019082"/>
    <n v="2835"/>
    <x v="1"/>
    <n v="56.256"/>
    <n v="1.4220136518771331"/>
    <m/>
    <x v="10"/>
    <x v="10"/>
    <m/>
    <x v="12"/>
    <m/>
    <m/>
    <m/>
  </r>
  <r>
    <n v="136.25280000000001"/>
    <x v="74"/>
    <n v="1013677"/>
    <n v="982"/>
    <x v="9"/>
    <n v="73.116"/>
    <n v="0.86351550960118184"/>
    <m/>
    <x v="10"/>
    <x v="10"/>
    <m/>
    <x v="12"/>
    <m/>
    <m/>
    <m/>
  </r>
  <r>
    <n v="136.25280000000001"/>
    <x v="146"/>
    <n v="1015980"/>
    <n v="1043"/>
    <x v="3"/>
    <n v="77.611999999999995"/>
    <n v="0.7555635726434059"/>
    <m/>
    <x v="10"/>
    <x v="10"/>
    <m/>
    <x v="12"/>
    <m/>
    <m/>
    <m/>
  </r>
  <r>
    <n v="136.25280000000001"/>
    <x v="117"/>
    <n v="1011803"/>
    <n v="380"/>
    <x v="1"/>
    <n v="87.727999999999994"/>
    <n v="0.55312784971730822"/>
    <m/>
    <x v="10"/>
    <x v="10"/>
    <m/>
    <x v="12"/>
    <m/>
    <m/>
    <m/>
  </r>
  <r>
    <n v="136.25280000000001"/>
    <x v="260"/>
    <n v="1009046"/>
    <n v="1421"/>
    <x v="9"/>
    <n v="104.432"/>
    <n v="0.30470353914508969"/>
    <m/>
    <x v="10"/>
    <x v="10"/>
    <m/>
    <x v="12"/>
    <m/>
    <m/>
    <m/>
  </r>
  <r>
    <n v="136.25280000000001"/>
    <x v="152"/>
    <n v="1010167"/>
    <n v="505"/>
    <x v="5"/>
    <n v="115.828"/>
    <n v="0.17633732776185382"/>
    <m/>
    <x v="10"/>
    <x v="10"/>
    <m/>
    <x v="12"/>
    <m/>
    <m/>
    <m/>
  </r>
  <r>
    <n v="136.25280000000001"/>
    <x v="162"/>
    <n v="1010273"/>
    <n v="1739"/>
    <x v="2"/>
    <n v="119.2"/>
    <n v="0.1430604026845638"/>
    <m/>
    <x v="10"/>
    <x v="10"/>
    <m/>
    <x v="12"/>
    <m/>
    <m/>
    <m/>
  </r>
  <r>
    <n v="136.25280000000001"/>
    <x v="40"/>
    <n v="1017181"/>
    <n v="520"/>
    <x v="5"/>
    <n v="119.2"/>
    <n v="0.1430604026845638"/>
    <m/>
    <x v="10"/>
    <x v="10"/>
    <m/>
    <x v="12"/>
    <m/>
    <m/>
    <m/>
  </r>
  <r>
    <n v="136.25280000000001"/>
    <x v="4"/>
    <n v="1010742"/>
    <n v="1522"/>
    <x v="8"/>
    <n v="123.696"/>
    <n v="0.10151338766006993"/>
    <m/>
    <x v="10"/>
    <x v="10"/>
    <m/>
    <x v="12"/>
    <m/>
    <m/>
    <m/>
  </r>
  <r>
    <n v="136.25280000000001"/>
    <x v="92"/>
    <n v="1015184"/>
    <n v="510"/>
    <x v="7"/>
    <n v="123.696"/>
    <n v="0.10151338766006993"/>
    <m/>
    <x v="10"/>
    <x v="10"/>
    <m/>
    <x v="12"/>
    <m/>
    <m/>
    <m/>
  </r>
  <r>
    <n v="136.25280000000001"/>
    <x v="155"/>
    <n v="1019218"/>
    <n v="699"/>
    <x v="3"/>
    <n v="148.42400000000001"/>
    <n v="-8.2002910580499105E-2"/>
    <m/>
    <x v="10"/>
    <x v="10"/>
    <m/>
    <x v="12"/>
    <m/>
    <m/>
    <m/>
  </r>
  <r>
    <n v="136.25280000000001"/>
    <x v="188"/>
    <n v="1010869"/>
    <n v="2508"/>
    <x v="6"/>
    <n v="176.524"/>
    <n v="-0.22813441798282383"/>
    <m/>
    <x v="10"/>
    <x v="10"/>
    <m/>
    <x v="12"/>
    <m/>
    <m/>
    <m/>
  </r>
  <r>
    <n v="136.25280000000001"/>
    <x v="225"/>
    <n v="1019720"/>
    <n v="2003"/>
    <x v="3"/>
    <n v="179.89599999999999"/>
    <n v="-0.24260239249344057"/>
    <m/>
    <x v="10"/>
    <x v="10"/>
    <m/>
    <x v="12"/>
    <m/>
    <m/>
    <m/>
  </r>
  <r>
    <n v="136.26079999999999"/>
    <x v="12"/>
    <n v="1003369"/>
    <n v="99"/>
    <x v="4"/>
    <n v="114.1088"/>
    <n v="0.19413051403572718"/>
    <m/>
    <x v="10"/>
    <x v="10"/>
    <m/>
    <x v="12"/>
    <m/>
    <m/>
    <m/>
  </r>
  <r>
    <n v="136.33152000000001"/>
    <x v="61"/>
    <n v="1001290"/>
    <n v="1290"/>
    <x v="7"/>
    <n v="700.11264000000006"/>
    <n v="-0.80527202022805933"/>
    <m/>
    <x v="10"/>
    <x v="10"/>
    <m/>
    <x v="12"/>
    <m/>
    <m/>
    <m/>
  </r>
  <r>
    <n v="136.37520000000001"/>
    <x v="175"/>
    <n v="1002176"/>
    <n v="2176"/>
    <x v="3"/>
    <n v="235.4144"/>
    <n v="-0.42070153737409433"/>
    <m/>
    <x v="10"/>
    <x v="10"/>
    <m/>
    <x v="12"/>
    <m/>
    <m/>
    <m/>
  </r>
  <r>
    <n v="136.58267520000001"/>
    <x v="42"/>
    <n v="1000006"/>
    <n v="6"/>
    <x v="7"/>
    <n v="127.23916800000001"/>
    <n v="7.3432633573963679E-2"/>
    <m/>
    <x v="10"/>
    <x v="10"/>
    <m/>
    <x v="12"/>
    <m/>
    <m/>
    <m/>
  </r>
  <r>
    <n v="136.61959999999999"/>
    <x v="288"/>
    <n v="1002708"/>
    <n v="2708"/>
    <x v="5"/>
    <n v="49.865600000000001"/>
    <n v="1.7397564653789384"/>
    <m/>
    <x v="10"/>
    <x v="10"/>
    <m/>
    <x v="12"/>
    <m/>
    <m/>
    <m/>
  </r>
  <r>
    <n v="136.70099999999999"/>
    <x v="2"/>
    <n v="1018575"/>
    <n v="2136"/>
    <x v="4"/>
    <n v="1.6519999999999999"/>
    <n v="81.74878934624698"/>
    <m/>
    <x v="10"/>
    <x v="10"/>
    <m/>
    <x v="12"/>
    <m/>
    <m/>
    <m/>
  </r>
  <r>
    <n v="136.70099999999999"/>
    <x v="177"/>
    <n v="1007667"/>
    <n v="1619"/>
    <x v="4"/>
    <n v="5.2960000000000003"/>
    <n v="24.812122356495468"/>
    <m/>
    <x v="10"/>
    <x v="10"/>
    <m/>
    <x v="12"/>
    <m/>
    <m/>
    <m/>
  </r>
  <r>
    <n v="136.70099999999999"/>
    <x v="297"/>
    <n v="1008811"/>
    <n v="1275"/>
    <x v="3"/>
    <n v="5.3719999999999999"/>
    <n v="24.446947133283697"/>
    <m/>
    <x v="10"/>
    <x v="10"/>
    <m/>
    <x v="12"/>
    <m/>
    <m/>
    <m/>
  </r>
  <r>
    <n v="136.70099999999999"/>
    <x v="97"/>
    <n v="1018064"/>
    <n v="2840"/>
    <x v="0"/>
    <n v="18.512"/>
    <n v="6.3844533275713049"/>
    <m/>
    <x v="10"/>
    <x v="10"/>
    <m/>
    <x v="12"/>
    <m/>
    <m/>
    <m/>
  </r>
  <r>
    <n v="136.70099999999999"/>
    <x v="219"/>
    <n v="1008499"/>
    <n v="2002"/>
    <x v="4"/>
    <n v="19.972000000000001"/>
    <n v="5.8446324854796705"/>
    <m/>
    <x v="10"/>
    <x v="10"/>
    <m/>
    <x v="12"/>
    <m/>
    <m/>
    <m/>
  </r>
  <r>
    <n v="136.70099999999999"/>
    <x v="166"/>
    <n v="1018144"/>
    <n v="264"/>
    <x v="3"/>
    <n v="21.952000000000002"/>
    <n v="5.2272685860058301"/>
    <m/>
    <x v="10"/>
    <x v="10"/>
    <m/>
    <x v="12"/>
    <m/>
    <m/>
    <m/>
  </r>
  <r>
    <n v="136.70099999999999"/>
    <x v="132"/>
    <n v="1019580"/>
    <n v="2652"/>
    <x v="4"/>
    <n v="24.132000000000001"/>
    <n v="4.6647190452511182"/>
    <m/>
    <x v="10"/>
    <x v="10"/>
    <m/>
    <x v="12"/>
    <m/>
    <m/>
    <m/>
  </r>
  <r>
    <n v="136.70099999999999"/>
    <x v="301"/>
    <n v="1015482"/>
    <n v="2158"/>
    <x v="4"/>
    <n v="26.448"/>
    <n v="4.1686705989110706"/>
    <m/>
    <x v="10"/>
    <x v="10"/>
    <m/>
    <x v="12"/>
    <m/>
    <m/>
    <m/>
  </r>
  <r>
    <n v="136.70099999999999"/>
    <x v="362"/>
    <n v="1017427"/>
    <n v="1948"/>
    <x v="0"/>
    <n v="29.82"/>
    <n v="3.5842052313883301"/>
    <m/>
    <x v="10"/>
    <x v="10"/>
    <m/>
    <x v="12"/>
    <m/>
    <m/>
    <m/>
  </r>
  <r>
    <n v="136.70099999999999"/>
    <x v="80"/>
    <n v="1010753"/>
    <n v="618"/>
    <x v="1"/>
    <n v="42.183999999999997"/>
    <n v="2.2405888488526458"/>
    <m/>
    <x v="10"/>
    <x v="10"/>
    <m/>
    <x v="12"/>
    <m/>
    <m/>
    <m/>
  </r>
  <r>
    <n v="136.70099999999999"/>
    <x v="353"/>
    <n v="1013895"/>
    <n v="197"/>
    <x v="7"/>
    <n v="52.231999999999999"/>
    <n v="1.6171886965844693"/>
    <m/>
    <x v="10"/>
    <x v="10"/>
    <m/>
    <x v="12"/>
    <m/>
    <m/>
    <m/>
  </r>
  <r>
    <n v="136.70099999999999"/>
    <x v="79"/>
    <n v="1018458"/>
    <n v="860"/>
    <x v="8"/>
    <n v="118.616"/>
    <n v="0.15246678357051319"/>
    <m/>
    <x v="10"/>
    <x v="10"/>
    <m/>
    <x v="12"/>
    <m/>
    <m/>
    <m/>
  </r>
  <r>
    <n v="136.70099999999999"/>
    <x v="26"/>
    <n v="1009024"/>
    <n v="700"/>
    <x v="8"/>
    <n v="139.05600000000001"/>
    <n v="-1.693562305833634E-2"/>
    <m/>
    <x v="10"/>
    <x v="10"/>
    <m/>
    <x v="12"/>
    <m/>
    <m/>
    <m/>
  </r>
  <r>
    <n v="136.70099999999999"/>
    <x v="220"/>
    <n v="1017166"/>
    <n v="1817"/>
    <x v="0"/>
    <n v="145.59200000000001"/>
    <n v="-6.1067915819550657E-2"/>
    <m/>
    <x v="10"/>
    <x v="10"/>
    <m/>
    <x v="12"/>
    <m/>
    <m/>
    <m/>
  </r>
  <r>
    <n v="136.70099999999999"/>
    <x v="89"/>
    <n v="1019217"/>
    <n v="438"/>
    <x v="1"/>
    <n v="152.33600000000001"/>
    <n v="-0.10263496481462044"/>
    <m/>
    <x v="10"/>
    <x v="10"/>
    <m/>
    <x v="12"/>
    <m/>
    <m/>
    <m/>
  </r>
  <r>
    <n v="136.82239999999999"/>
    <x v="252"/>
    <n v="1002120"/>
    <n v="2120"/>
    <x v="9"/>
    <n v="197.696"/>
    <n v="-0.30791518290708975"/>
    <m/>
    <x v="10"/>
    <x v="10"/>
    <m/>
    <x v="12"/>
    <m/>
    <m/>
    <m/>
  </r>
  <r>
    <n v="136.94720000000001"/>
    <x v="165"/>
    <n v="1003823"/>
    <n v="1722"/>
    <x v="0"/>
    <n v="285.67360000000002"/>
    <n v="-0.52061653579469713"/>
    <m/>
    <x v="10"/>
    <x v="10"/>
    <m/>
    <x v="12"/>
    <m/>
    <m/>
    <m/>
  </r>
  <r>
    <n v="136.96992"/>
    <x v="302"/>
    <n v="1011475"/>
    <n v="1388"/>
    <x v="9"/>
    <n v="0.92"/>
    <n v="147.88034782608696"/>
    <m/>
    <x v="10"/>
    <x v="10"/>
    <m/>
    <x v="12"/>
    <m/>
    <m/>
    <m/>
  </r>
  <r>
    <n v="136.96992"/>
    <x v="126"/>
    <n v="1009376"/>
    <n v="133"/>
    <x v="9"/>
    <n v="104.328"/>
    <n v="0.31287784679089026"/>
    <m/>
    <x v="10"/>
    <x v="10"/>
    <m/>
    <x v="12"/>
    <m/>
    <m/>
    <m/>
  </r>
  <r>
    <n v="136.96992"/>
    <x v="267"/>
    <n v="1010887"/>
    <n v="2199"/>
    <x v="9"/>
    <n v="117.816"/>
    <n v="0.16257486249745365"/>
    <m/>
    <x v="10"/>
    <x v="10"/>
    <m/>
    <x v="12"/>
    <m/>
    <m/>
    <m/>
  </r>
  <r>
    <n v="137.14920000000001"/>
    <x v="34"/>
    <n v="1010534"/>
    <n v="694"/>
    <x v="6"/>
    <n v="5.6319999999999997"/>
    <n v="23.351775568181822"/>
    <m/>
    <x v="10"/>
    <x v="10"/>
    <m/>
    <x v="12"/>
    <m/>
    <m/>
    <m/>
  </r>
  <r>
    <n v="137.14920000000001"/>
    <x v="198"/>
    <n v="1017687"/>
    <n v="2296"/>
    <x v="4"/>
    <n v="11.252000000000001"/>
    <n v="11.188873089228583"/>
    <m/>
    <x v="10"/>
    <x v="10"/>
    <m/>
    <x v="12"/>
    <m/>
    <m/>
    <m/>
  </r>
  <r>
    <n v="137.14920000000001"/>
    <x v="183"/>
    <n v="1007122"/>
    <n v="1973"/>
    <x v="3"/>
    <n v="11.944000000000001"/>
    <n v="10.482685867381111"/>
    <m/>
    <x v="10"/>
    <x v="10"/>
    <m/>
    <x v="12"/>
    <m/>
    <m/>
    <m/>
  </r>
  <r>
    <n v="137.14920000000001"/>
    <x v="96"/>
    <n v="1017945"/>
    <n v="1091"/>
    <x v="4"/>
    <n v="15.724"/>
    <n v="7.7222844060035616"/>
    <m/>
    <x v="10"/>
    <x v="10"/>
    <m/>
    <x v="12"/>
    <m/>
    <m/>
    <m/>
  </r>
  <r>
    <n v="137.14920000000001"/>
    <x v="298"/>
    <n v="1017008"/>
    <n v="396"/>
    <x v="3"/>
    <n v="15.747999999999999"/>
    <n v="7.7089916179832363"/>
    <m/>
    <x v="10"/>
    <x v="10"/>
    <m/>
    <x v="12"/>
    <m/>
    <m/>
    <m/>
  </r>
  <r>
    <n v="137.14920000000001"/>
    <x v="150"/>
    <n v="1007024"/>
    <n v="932"/>
    <x v="0"/>
    <n v="22.128"/>
    <n v="5.1979934924078091"/>
    <m/>
    <x v="10"/>
    <x v="10"/>
    <m/>
    <x v="12"/>
    <m/>
    <m/>
    <m/>
  </r>
  <r>
    <n v="137.14920000000001"/>
    <x v="79"/>
    <n v="1009222"/>
    <n v="1727"/>
    <x v="0"/>
    <n v="25.4"/>
    <n v="4.3995748031496067"/>
    <m/>
    <x v="10"/>
    <x v="10"/>
    <m/>
    <x v="12"/>
    <m/>
    <m/>
    <m/>
  </r>
  <r>
    <n v="137.14920000000001"/>
    <x v="221"/>
    <n v="1011288"/>
    <n v="1683"/>
    <x v="1"/>
    <n v="29.212"/>
    <n v="3.6949609749418051"/>
    <m/>
    <x v="10"/>
    <x v="10"/>
    <m/>
    <x v="12"/>
    <m/>
    <m/>
    <m/>
  </r>
  <r>
    <n v="137.14920000000001"/>
    <x v="254"/>
    <n v="1014790"/>
    <n v="1205"/>
    <x v="4"/>
    <n v="39.351999999999997"/>
    <n v="2.4851900792844077"/>
    <m/>
    <x v="10"/>
    <x v="10"/>
    <m/>
    <x v="12"/>
    <m/>
    <m/>
    <m/>
  </r>
  <r>
    <n v="137.14920000000001"/>
    <x v="134"/>
    <n v="1006825"/>
    <n v="666"/>
    <x v="2"/>
    <n v="42.16"/>
    <n v="2.2530645161290326"/>
    <m/>
    <x v="10"/>
    <x v="10"/>
    <m/>
    <x v="12"/>
    <m/>
    <m/>
    <m/>
  </r>
  <r>
    <n v="137.14920000000001"/>
    <x v="237"/>
    <n v="1019238"/>
    <n v="1113"/>
    <x v="7"/>
    <n v="49.444000000000003"/>
    <n v="1.7738289782380066"/>
    <m/>
    <x v="10"/>
    <x v="10"/>
    <m/>
    <x v="12"/>
    <m/>
    <m/>
    <m/>
  </r>
  <r>
    <n v="137.14920000000001"/>
    <x v="24"/>
    <n v="1013559"/>
    <n v="532"/>
    <x v="0"/>
    <n v="57.311999999999998"/>
    <n v="1.393027638190955"/>
    <m/>
    <x v="10"/>
    <x v="10"/>
    <m/>
    <x v="12"/>
    <m/>
    <m/>
    <m/>
  </r>
  <r>
    <n v="137.14920000000001"/>
    <x v="198"/>
    <n v="1017394"/>
    <n v="124"/>
    <x v="1"/>
    <n v="74.195999999999998"/>
    <n v="0.84847161572052421"/>
    <m/>
    <x v="10"/>
    <x v="10"/>
    <m/>
    <x v="12"/>
    <m/>
    <m/>
    <m/>
  </r>
  <r>
    <n v="137.14920000000001"/>
    <x v="296"/>
    <n v="1009202"/>
    <n v="881"/>
    <x v="5"/>
    <n v="76.2"/>
    <n v="0.79985826771653545"/>
    <m/>
    <x v="10"/>
    <x v="10"/>
    <m/>
    <x v="12"/>
    <m/>
    <m/>
    <m/>
  </r>
  <r>
    <n v="137.14920000000001"/>
    <x v="110"/>
    <n v="1006858"/>
    <n v="376"/>
    <x v="0"/>
    <n v="99.164000000000001"/>
    <n v="0.38305433423419794"/>
    <m/>
    <x v="10"/>
    <x v="10"/>
    <m/>
    <x v="12"/>
    <m/>
    <m/>
    <m/>
  </r>
  <r>
    <n v="137.14920000000001"/>
    <x v="282"/>
    <n v="1011547"/>
    <n v="1813"/>
    <x v="5"/>
    <n v="128.148"/>
    <n v="7.0240659237756436E-2"/>
    <m/>
    <x v="10"/>
    <x v="10"/>
    <m/>
    <x v="12"/>
    <m/>
    <m/>
    <m/>
  </r>
  <r>
    <n v="137.14920000000001"/>
    <x v="248"/>
    <n v="1009320"/>
    <n v="610"/>
    <x v="3"/>
    <n v="132.64400000000001"/>
    <n v="3.3964596966315867E-2"/>
    <m/>
    <x v="10"/>
    <x v="10"/>
    <m/>
    <x v="12"/>
    <m/>
    <m/>
    <m/>
  </r>
  <r>
    <n v="137.14920000000001"/>
    <x v="33"/>
    <n v="1011427"/>
    <n v="1824"/>
    <x v="3"/>
    <n v="143.88399999999999"/>
    <n v="-4.680715020433112E-2"/>
    <m/>
    <x v="10"/>
    <x v="10"/>
    <m/>
    <x v="12"/>
    <m/>
    <m/>
    <m/>
  </r>
  <r>
    <n v="137.14920000000001"/>
    <x v="201"/>
    <n v="1015018"/>
    <n v="1698"/>
    <x v="0"/>
    <n v="165.24"/>
    <n v="-0.17"/>
    <m/>
    <x v="10"/>
    <x v="10"/>
    <m/>
    <x v="12"/>
    <m/>
    <m/>
    <m/>
  </r>
  <r>
    <n v="137.40479999999999"/>
    <x v="353"/>
    <n v="1004598"/>
    <n v="1311"/>
    <x v="5"/>
    <n v="178.0992"/>
    <n v="-0.22849288486416561"/>
    <m/>
    <x v="10"/>
    <x v="10"/>
    <m/>
    <x v="12"/>
    <m/>
    <m/>
    <m/>
  </r>
  <r>
    <n v="137.59719999999999"/>
    <x v="313"/>
    <n v="1005258"/>
    <n v="2514"/>
    <x v="3"/>
    <n v="4.3903999999999996"/>
    <n v="30.340470116618075"/>
    <m/>
    <x v="10"/>
    <x v="10"/>
    <m/>
    <x v="12"/>
    <m/>
    <m/>
    <m/>
  </r>
  <r>
    <n v="137.59739999999999"/>
    <x v="8"/>
    <n v="1008362"/>
    <n v="2123"/>
    <x v="3"/>
    <n v="8.5719999999999992"/>
    <n v="15.051959869342044"/>
    <m/>
    <x v="10"/>
    <x v="10"/>
    <m/>
    <x v="12"/>
    <m/>
    <m/>
    <m/>
  </r>
  <r>
    <n v="137.59739999999999"/>
    <x v="153"/>
    <n v="1010022"/>
    <n v="2287"/>
    <x v="5"/>
    <n v="11.811999999999999"/>
    <n v="10.648950220115138"/>
    <m/>
    <x v="10"/>
    <x v="10"/>
    <m/>
    <x v="12"/>
    <m/>
    <m/>
    <m/>
  </r>
  <r>
    <n v="137.59739999999999"/>
    <x v="189"/>
    <n v="1018832"/>
    <n v="1060"/>
    <x v="6"/>
    <n v="19.68"/>
    <n v="5.9917378048780483"/>
    <m/>
    <x v="10"/>
    <x v="10"/>
    <m/>
    <x v="12"/>
    <m/>
    <m/>
    <m/>
  </r>
  <r>
    <n v="137.59739999999999"/>
    <x v="206"/>
    <n v="1007557"/>
    <n v="1367"/>
    <x v="4"/>
    <n v="25.8"/>
    <n v="4.3332325581395343"/>
    <m/>
    <x v="10"/>
    <x v="10"/>
    <m/>
    <x v="12"/>
    <m/>
    <m/>
    <m/>
  </r>
  <r>
    <n v="137.59739999999999"/>
    <x v="140"/>
    <n v="1008814"/>
    <n v="1513"/>
    <x v="3"/>
    <n v="27.347999999999999"/>
    <n v="4.0313514699429573"/>
    <m/>
    <x v="10"/>
    <x v="10"/>
    <m/>
    <x v="12"/>
    <m/>
    <m/>
    <m/>
  </r>
  <r>
    <n v="137.59739999999999"/>
    <x v="70"/>
    <n v="1012684"/>
    <n v="2106"/>
    <x v="8"/>
    <n v="30.9"/>
    <n v="3.4529902912621355"/>
    <m/>
    <x v="10"/>
    <x v="10"/>
    <m/>
    <x v="12"/>
    <m/>
    <m/>
    <m/>
  </r>
  <r>
    <n v="137.59739999999999"/>
    <x v="66"/>
    <n v="1014420"/>
    <n v="841"/>
    <x v="8"/>
    <n v="32.024000000000001"/>
    <n v="3.2966962278291279"/>
    <m/>
    <x v="10"/>
    <x v="10"/>
    <m/>
    <x v="12"/>
    <m/>
    <m/>
    <m/>
  </r>
  <r>
    <n v="137.59739999999999"/>
    <x v="87"/>
    <n v="1010674"/>
    <n v="1118"/>
    <x v="4"/>
    <n v="42.16"/>
    <n v="2.2636954459203036"/>
    <m/>
    <x v="10"/>
    <x v="10"/>
    <m/>
    <x v="12"/>
    <m/>
    <m/>
    <m/>
  </r>
  <r>
    <n v="137.59739999999999"/>
    <x v="269"/>
    <n v="1019147"/>
    <n v="720"/>
    <x v="7"/>
    <n v="43.264000000000003"/>
    <n v="2.1804132766272186"/>
    <m/>
    <x v="10"/>
    <x v="10"/>
    <m/>
    <x v="12"/>
    <m/>
    <m/>
    <m/>
  </r>
  <r>
    <n v="137.59739999999999"/>
    <x v="284"/>
    <n v="1019427"/>
    <n v="1727"/>
    <x v="5"/>
    <n v="47.78"/>
    <n v="1.8798116366680617"/>
    <m/>
    <x v="10"/>
    <x v="10"/>
    <m/>
    <x v="12"/>
    <m/>
    <m/>
    <m/>
  </r>
  <r>
    <n v="137.59739999999999"/>
    <x v="172"/>
    <n v="1018533"/>
    <n v="2761"/>
    <x v="7"/>
    <n v="59"/>
    <n v="1.3321593220338981"/>
    <m/>
    <x v="10"/>
    <x v="10"/>
    <m/>
    <x v="12"/>
    <m/>
    <m/>
    <m/>
  </r>
  <r>
    <n v="137.59739999999999"/>
    <x v="334"/>
    <n v="1010666"/>
    <n v="1291"/>
    <x v="3"/>
    <n v="76.983999999999995"/>
    <n v="0.78735061831029829"/>
    <m/>
    <x v="10"/>
    <x v="10"/>
    <m/>
    <x v="12"/>
    <m/>
    <m/>
    <m/>
  </r>
  <r>
    <n v="137.59739999999999"/>
    <x v="320"/>
    <n v="1010994"/>
    <n v="114"/>
    <x v="4"/>
    <n v="102.836"/>
    <n v="0.33802753899412652"/>
    <m/>
    <x v="10"/>
    <x v="10"/>
    <m/>
    <x v="12"/>
    <m/>
    <m/>
    <m/>
  </r>
  <r>
    <n v="137.59739999999999"/>
    <x v="4"/>
    <n v="1015689"/>
    <n v="2522"/>
    <x v="5"/>
    <n v="115.2"/>
    <n v="0.19442187499999991"/>
    <m/>
    <x v="10"/>
    <x v="10"/>
    <m/>
    <x v="12"/>
    <m/>
    <m/>
    <m/>
  </r>
  <r>
    <n v="137.59739999999999"/>
    <x v="49"/>
    <n v="1019548"/>
    <n v="2679"/>
    <x v="5"/>
    <n v="120.82"/>
    <n v="0.13886277106439332"/>
    <m/>
    <x v="10"/>
    <x v="10"/>
    <m/>
    <x v="12"/>
    <m/>
    <m/>
    <m/>
  </r>
  <r>
    <n v="137.59739999999999"/>
    <x v="336"/>
    <n v="1013218"/>
    <n v="2306"/>
    <x v="5"/>
    <n v="141.05199999999999"/>
    <n v="-2.4491676828403704E-2"/>
    <m/>
    <x v="10"/>
    <x v="10"/>
    <m/>
    <x v="12"/>
    <m/>
    <m/>
    <m/>
  </r>
  <r>
    <n v="137.59739999999999"/>
    <x v="259"/>
    <n v="1010950"/>
    <n v="1479"/>
    <x v="4"/>
    <n v="145.548"/>
    <n v="-5.462527825871883E-2"/>
    <m/>
    <x v="10"/>
    <x v="10"/>
    <m/>
    <x v="12"/>
    <m/>
    <m/>
    <m/>
  </r>
  <r>
    <n v="137.59739999999999"/>
    <x v="210"/>
    <n v="1015310"/>
    <n v="1572"/>
    <x v="4"/>
    <n v="164.65600000000001"/>
    <n v="-0.16433412690700619"/>
    <m/>
    <x v="10"/>
    <x v="10"/>
    <m/>
    <x v="12"/>
    <m/>
    <m/>
    <m/>
  </r>
  <r>
    <n v="137.59739999999999"/>
    <x v="206"/>
    <n v="1019655"/>
    <n v="2341"/>
    <x v="8"/>
    <n v="172.524"/>
    <n v="-0.20244487723447177"/>
    <m/>
    <x v="10"/>
    <x v="10"/>
    <m/>
    <x v="12"/>
    <m/>
    <m/>
    <m/>
  </r>
  <r>
    <n v="137.59739999999999"/>
    <x v="4"/>
    <n v="1016215"/>
    <n v="712"/>
    <x v="0"/>
    <n v="177.02"/>
    <n v="-0.2227013896734833"/>
    <m/>
    <x v="10"/>
    <x v="10"/>
    <m/>
    <x v="12"/>
    <m/>
    <m/>
    <m/>
  </r>
  <r>
    <n v="137.59739999999999"/>
    <x v="159"/>
    <n v="1007305"/>
    <n v="2502"/>
    <x v="4"/>
    <n v="192.45599999999999"/>
    <n v="-0.28504489337822669"/>
    <m/>
    <x v="10"/>
    <x v="10"/>
    <m/>
    <x v="12"/>
    <m/>
    <m/>
    <m/>
  </r>
  <r>
    <n v="137.64920000000001"/>
    <x v="294"/>
    <n v="1002801"/>
    <n v="2801"/>
    <x v="8"/>
    <n v="69.808000000000007"/>
    <n v="0.97182557873023145"/>
    <m/>
    <x v="10"/>
    <x v="10"/>
    <m/>
    <x v="12"/>
    <m/>
    <m/>
    <m/>
  </r>
  <r>
    <n v="137.68704"/>
    <x v="99"/>
    <n v="1010102"/>
    <n v="1987"/>
    <x v="9"/>
    <n v="4.96"/>
    <n v="26.759483870967738"/>
    <m/>
    <x v="10"/>
    <x v="10"/>
    <m/>
    <x v="12"/>
    <m/>
    <m/>
    <m/>
  </r>
  <r>
    <n v="137.68704"/>
    <x v="137"/>
    <n v="1013714"/>
    <n v="1339"/>
    <x v="9"/>
    <n v="25.192"/>
    <n v="4.4655065100031752"/>
    <m/>
    <x v="10"/>
    <x v="10"/>
    <m/>
    <x v="12"/>
    <m/>
    <m/>
    <m/>
  </r>
  <r>
    <n v="137.7064"/>
    <x v="52"/>
    <n v="1003269"/>
    <n v="919"/>
    <x v="6"/>
    <n v="262.928"/>
    <n v="-0.47625813911032677"/>
    <m/>
    <x v="10"/>
    <x v="10"/>
    <m/>
    <x v="12"/>
    <m/>
    <m/>
    <m/>
  </r>
  <r>
    <n v="137.7636"/>
    <x v="71"/>
    <n v="1004847"/>
    <n v="1687"/>
    <x v="1"/>
    <n v="176"/>
    <n v="-0.21725227272727274"/>
    <m/>
    <x v="10"/>
    <x v="10"/>
    <m/>
    <x v="12"/>
    <m/>
    <m/>
    <m/>
  </r>
  <r>
    <n v="137.87904"/>
    <x v="228"/>
    <n v="1001164"/>
    <n v="1164"/>
    <x v="0"/>
    <n v="560.74003200000004"/>
    <n v="-0.75411236556765038"/>
    <m/>
    <x v="10"/>
    <x v="10"/>
    <m/>
    <x v="12"/>
    <m/>
    <m/>
    <m/>
  </r>
  <r>
    <n v="137.9768"/>
    <x v="159"/>
    <n v="1004818"/>
    <n v="2513"/>
    <x v="4"/>
    <n v="405.46559999999999"/>
    <n v="-0.65970775325946263"/>
    <m/>
    <x v="10"/>
    <x v="10"/>
    <m/>
    <x v="12"/>
    <m/>
    <m/>
    <m/>
  </r>
  <r>
    <n v="138.04560000000001"/>
    <x v="67"/>
    <n v="1010505"/>
    <n v="822"/>
    <x v="0"/>
    <n v="4.5279999999999996"/>
    <n v="29.48710247349824"/>
    <m/>
    <x v="10"/>
    <x v="10"/>
    <m/>
    <x v="12"/>
    <m/>
    <m/>
    <m/>
  </r>
  <r>
    <n v="138.04560000000001"/>
    <x v="98"/>
    <n v="1016978"/>
    <n v="1796"/>
    <x v="8"/>
    <n v="9.0239999999999991"/>
    <n v="14.297606382978726"/>
    <m/>
    <x v="10"/>
    <x v="10"/>
    <m/>
    <x v="12"/>
    <m/>
    <m/>
    <m/>
  </r>
  <r>
    <n v="138.04560000000001"/>
    <x v="140"/>
    <n v="1015704"/>
    <n v="1873"/>
    <x v="4"/>
    <n v="11.208"/>
    <n v="11.316702355460386"/>
    <m/>
    <x v="10"/>
    <x v="10"/>
    <m/>
    <x v="12"/>
    <m/>
    <m/>
    <m/>
  </r>
  <r>
    <n v="138.04560000000001"/>
    <x v="195"/>
    <n v="1012399"/>
    <n v="684"/>
    <x v="5"/>
    <n v="26.943999999999999"/>
    <n v="4.1234263657957246"/>
    <m/>
    <x v="10"/>
    <x v="10"/>
    <m/>
    <x v="12"/>
    <m/>
    <m/>
    <m/>
  </r>
  <r>
    <n v="138.04560000000001"/>
    <x v="100"/>
    <n v="1013921"/>
    <n v="2362"/>
    <x v="1"/>
    <n v="33.688000000000002"/>
    <n v="3.0977677511279982"/>
    <m/>
    <x v="10"/>
    <x v="10"/>
    <m/>
    <x v="12"/>
    <m/>
    <m/>
    <m/>
  </r>
  <r>
    <n v="138.04560000000001"/>
    <x v="81"/>
    <n v="1010695"/>
    <n v="2250"/>
    <x v="1"/>
    <n v="42.68"/>
    <n v="2.2344329896907218"/>
    <m/>
    <x v="10"/>
    <x v="10"/>
    <m/>
    <x v="12"/>
    <m/>
    <m/>
    <m/>
  </r>
  <r>
    <n v="138.04560000000001"/>
    <x v="153"/>
    <n v="1006384"/>
    <n v="2470"/>
    <x v="6"/>
    <n v="47.488"/>
    <n v="1.9069575471698115"/>
    <m/>
    <x v="10"/>
    <x v="10"/>
    <m/>
    <x v="12"/>
    <m/>
    <m/>
    <m/>
  </r>
  <r>
    <n v="138.04560000000001"/>
    <x v="342"/>
    <n v="1018864"/>
    <n v="1685"/>
    <x v="0"/>
    <n v="52.795999999999999"/>
    <n v="1.6146980831881206"/>
    <m/>
    <x v="10"/>
    <x v="10"/>
    <m/>
    <x v="12"/>
    <m/>
    <m/>
    <m/>
  </r>
  <r>
    <n v="138.04560000000001"/>
    <x v="343"/>
    <n v="1015470"/>
    <n v="1669"/>
    <x v="0"/>
    <n v="68.531999999999996"/>
    <n v="1.01432323586062"/>
    <m/>
    <x v="10"/>
    <x v="10"/>
    <m/>
    <x v="12"/>
    <m/>
    <m/>
    <m/>
  </r>
  <r>
    <n v="138.04560000000001"/>
    <x v="237"/>
    <n v="1017208"/>
    <n v="2216"/>
    <x v="5"/>
    <n v="80.896000000000001"/>
    <n v="0.70645767405063298"/>
    <m/>
    <x v="10"/>
    <x v="10"/>
    <m/>
    <x v="12"/>
    <m/>
    <m/>
    <m/>
  </r>
  <r>
    <n v="138.04560000000001"/>
    <x v="255"/>
    <n v="1018520"/>
    <n v="382"/>
    <x v="0"/>
    <n v="87.64"/>
    <n v="0.57514376996805117"/>
    <m/>
    <x v="10"/>
    <x v="10"/>
    <m/>
    <x v="12"/>
    <m/>
    <m/>
    <m/>
  </r>
  <r>
    <n v="138.04560000000001"/>
    <x v="355"/>
    <n v="1009085"/>
    <n v="464"/>
    <x v="0"/>
    <n v="91.052000000000007"/>
    <n v="0.51611826209199141"/>
    <m/>
    <x v="10"/>
    <x v="10"/>
    <m/>
    <x v="12"/>
    <m/>
    <m/>
    <m/>
  </r>
  <r>
    <n v="138.04560000000001"/>
    <x v="359"/>
    <n v="1017234"/>
    <n v="1295"/>
    <x v="2"/>
    <n v="98.88"/>
    <n v="0.39609223300970886"/>
    <m/>
    <x v="10"/>
    <x v="10"/>
    <m/>
    <x v="12"/>
    <m/>
    <m/>
    <m/>
  </r>
  <r>
    <n v="138.04560000000001"/>
    <x v="104"/>
    <n v="1017727"/>
    <n v="1382"/>
    <x v="8"/>
    <n v="115.74"/>
    <n v="0.19272161741835159"/>
    <m/>
    <x v="10"/>
    <x v="10"/>
    <m/>
    <x v="12"/>
    <m/>
    <m/>
    <m/>
  </r>
  <r>
    <n v="138.04560000000001"/>
    <x v="260"/>
    <n v="1015379"/>
    <n v="1722"/>
    <x v="6"/>
    <n v="117.988"/>
    <n v="0.16999694884225522"/>
    <m/>
    <x v="10"/>
    <x v="10"/>
    <m/>
    <x v="12"/>
    <m/>
    <m/>
    <m/>
  </r>
  <r>
    <n v="138.04560000000001"/>
    <x v="11"/>
    <n v="1019294"/>
    <n v="2485"/>
    <x v="1"/>
    <n v="131.476"/>
    <n v="4.9968055006236946E-2"/>
    <m/>
    <x v="10"/>
    <x v="10"/>
    <m/>
    <x v="12"/>
    <m/>
    <m/>
    <m/>
  </r>
  <r>
    <n v="138.04560000000001"/>
    <x v="296"/>
    <n v="1014712"/>
    <n v="1957"/>
    <x v="8"/>
    <n v="149.46"/>
    <n v="-7.6370935367322354E-2"/>
    <m/>
    <x v="10"/>
    <x v="10"/>
    <m/>
    <x v="12"/>
    <m/>
    <m/>
    <m/>
  </r>
  <r>
    <n v="138.04560000000001"/>
    <x v="169"/>
    <n v="1010525"/>
    <n v="2201"/>
    <x v="1"/>
    <n v="169.69200000000001"/>
    <n v="-0.1864931758715791"/>
    <m/>
    <x v="10"/>
    <x v="10"/>
    <m/>
    <x v="12"/>
    <m/>
    <m/>
    <m/>
  </r>
  <r>
    <n v="138.04560000000001"/>
    <x v="140"/>
    <n v="1016505"/>
    <n v="946"/>
    <x v="6"/>
    <n v="170.816"/>
    <n v="-0.1918461970775571"/>
    <m/>
    <x v="10"/>
    <x v="10"/>
    <m/>
    <x v="12"/>
    <m/>
    <m/>
    <m/>
  </r>
  <r>
    <n v="138.30959999999999"/>
    <x v="305"/>
    <n v="1003257"/>
    <n v="2259"/>
    <x v="5"/>
    <n v="67.92"/>
    <n v="1.0363604240282684"/>
    <m/>
    <x v="10"/>
    <x v="10"/>
    <m/>
    <x v="12"/>
    <m/>
    <m/>
    <m/>
  </r>
  <r>
    <n v="138.35120000000001"/>
    <x v="281"/>
    <n v="1002169"/>
    <n v="2169"/>
    <x v="6"/>
    <n v="245.3056"/>
    <n v="-0.43600472227295256"/>
    <m/>
    <x v="10"/>
    <x v="10"/>
    <m/>
    <x v="12"/>
    <m/>
    <m/>
    <m/>
  </r>
  <r>
    <n v="138.39279999999999"/>
    <x v="179"/>
    <n v="1003123"/>
    <n v="965"/>
    <x v="4"/>
    <n v="65.558400000000006"/>
    <n v="1.1109850148874894"/>
    <m/>
    <x v="10"/>
    <x v="10"/>
    <m/>
    <x v="12"/>
    <m/>
    <m/>
    <m/>
  </r>
  <r>
    <n v="138.40415999999999"/>
    <x v="176"/>
    <n v="1007246"/>
    <n v="2452"/>
    <x v="9"/>
    <n v="28.484000000000002"/>
    <n v="3.8590141834012068"/>
    <m/>
    <x v="10"/>
    <x v="10"/>
    <m/>
    <x v="12"/>
    <m/>
    <m/>
    <m/>
  </r>
  <r>
    <n v="138.40415999999999"/>
    <x v="161"/>
    <n v="1013392"/>
    <n v="1533"/>
    <x v="9"/>
    <n v="72.335999999999999"/>
    <n v="0.91335102853351025"/>
    <m/>
    <x v="10"/>
    <x v="10"/>
    <m/>
    <x v="12"/>
    <m/>
    <m/>
    <m/>
  </r>
  <r>
    <n v="138.49379999999999"/>
    <x v="21"/>
    <n v="1011652"/>
    <n v="694"/>
    <x v="1"/>
    <n v="8.484"/>
    <n v="15.324115983026873"/>
    <m/>
    <x v="10"/>
    <x v="10"/>
    <m/>
    <x v="12"/>
    <m/>
    <m/>
    <m/>
  </r>
  <r>
    <n v="138.49379999999999"/>
    <x v="144"/>
    <n v="1015268"/>
    <n v="1223"/>
    <x v="7"/>
    <n v="11.747999999999999"/>
    <n v="10.788712972420837"/>
    <m/>
    <x v="10"/>
    <x v="10"/>
    <m/>
    <x v="12"/>
    <m/>
    <m/>
    <m/>
  </r>
  <r>
    <n v="138.49379999999999"/>
    <x v="180"/>
    <n v="1014570"/>
    <n v="74"/>
    <x v="6"/>
    <n v="12.872"/>
    <n v="9.7593070229956496"/>
    <m/>
    <x v="10"/>
    <x v="10"/>
    <m/>
    <x v="12"/>
    <m/>
    <m/>
    <m/>
  </r>
  <r>
    <n v="138.49379999999999"/>
    <x v="359"/>
    <n v="1017782"/>
    <n v="2713"/>
    <x v="5"/>
    <n v="12.98"/>
    <n v="9.6697842835130956"/>
    <m/>
    <x v="10"/>
    <x v="10"/>
    <m/>
    <x v="12"/>
    <m/>
    <m/>
    <m/>
  </r>
  <r>
    <n v="138.49379999999999"/>
    <x v="76"/>
    <n v="1010133"/>
    <n v="22"/>
    <x v="5"/>
    <n v="16.244"/>
    <n v="7.5258433883279974"/>
    <m/>
    <x v="10"/>
    <x v="10"/>
    <m/>
    <x v="12"/>
    <m/>
    <m/>
    <m/>
  </r>
  <r>
    <n v="138.49379999999999"/>
    <x v="127"/>
    <n v="1015938"/>
    <n v="1958"/>
    <x v="1"/>
    <n v="25.236000000000001"/>
    <n v="4.487945791726105"/>
    <m/>
    <x v="10"/>
    <x v="10"/>
    <m/>
    <x v="12"/>
    <m/>
    <m/>
    <m/>
  </r>
  <r>
    <n v="138.49379999999999"/>
    <x v="108"/>
    <n v="1010953"/>
    <n v="1848"/>
    <x v="8"/>
    <n v="36.584000000000003"/>
    <n v="2.7856385305051385"/>
    <m/>
    <x v="10"/>
    <x v="10"/>
    <m/>
    <x v="12"/>
    <m/>
    <m/>
    <m/>
  </r>
  <r>
    <n v="138.49379999999999"/>
    <x v="12"/>
    <n v="1010215"/>
    <n v="2503"/>
    <x v="5"/>
    <n v="43.22"/>
    <n v="2.204391485423415"/>
    <m/>
    <x v="10"/>
    <x v="10"/>
    <m/>
    <x v="12"/>
    <m/>
    <m/>
    <m/>
  </r>
  <r>
    <n v="138.49379999999999"/>
    <x v="240"/>
    <n v="1011598"/>
    <n v="1243"/>
    <x v="2"/>
    <n v="43.22"/>
    <n v="2.204391485423415"/>
    <m/>
    <x v="10"/>
    <x v="10"/>
    <m/>
    <x v="12"/>
    <m/>
    <m/>
    <m/>
  </r>
  <r>
    <n v="138.49379999999999"/>
    <x v="252"/>
    <n v="1006443"/>
    <n v="2259"/>
    <x v="7"/>
    <n v="70.524000000000001"/>
    <n v="0.96378254211332304"/>
    <m/>
    <x v="10"/>
    <x v="10"/>
    <m/>
    <x v="12"/>
    <m/>
    <m/>
    <m/>
  </r>
  <r>
    <n v="138.49379999999999"/>
    <x v="135"/>
    <n v="1014459"/>
    <n v="1654"/>
    <x v="2"/>
    <n v="74.691999999999993"/>
    <n v="0.85419857548331823"/>
    <m/>
    <x v="10"/>
    <x v="10"/>
    <m/>
    <x v="12"/>
    <m/>
    <m/>
    <m/>
  </r>
  <r>
    <n v="138.49379999999999"/>
    <x v="344"/>
    <n v="1009157"/>
    <n v="2746"/>
    <x v="5"/>
    <n v="84.628"/>
    <n v="0.63650092168076755"/>
    <m/>
    <x v="10"/>
    <x v="10"/>
    <m/>
    <x v="12"/>
    <m/>
    <m/>
    <m/>
  </r>
  <r>
    <n v="138.49379999999999"/>
    <x v="294"/>
    <n v="1019740"/>
    <n v="211"/>
    <x v="5"/>
    <n v="85.932000000000002"/>
    <n v="0.61166736489317119"/>
    <m/>
    <x v="10"/>
    <x v="10"/>
    <m/>
    <x v="12"/>
    <m/>
    <m/>
    <m/>
  </r>
  <r>
    <n v="138.49379999999999"/>
    <x v="311"/>
    <n v="1006780"/>
    <n v="634"/>
    <x v="1"/>
    <n v="90.103999999999999"/>
    <n v="0.53704386042794983"/>
    <m/>
    <x v="10"/>
    <x v="10"/>
    <m/>
    <x v="12"/>
    <m/>
    <m/>
    <m/>
  </r>
  <r>
    <n v="138.49379999999999"/>
    <x v="61"/>
    <n v="1012491"/>
    <n v="1242"/>
    <x v="6"/>
    <n v="94.924000000000007"/>
    <n v="0.45899667102102715"/>
    <m/>
    <x v="10"/>
    <x v="10"/>
    <m/>
    <x v="12"/>
    <m/>
    <m/>
    <m/>
  </r>
  <r>
    <n v="138.49379999999999"/>
    <x v="182"/>
    <n v="1013463"/>
    <n v="2298"/>
    <x v="3"/>
    <n v="98.296000000000006"/>
    <n v="0.40894644746480002"/>
    <m/>
    <x v="10"/>
    <x v="10"/>
    <m/>
    <x v="12"/>
    <m/>
    <m/>
    <m/>
  </r>
  <r>
    <n v="138.49379999999999"/>
    <x v="257"/>
    <n v="1015879"/>
    <n v="2277"/>
    <x v="7"/>
    <n v="100.544"/>
    <n v="0.37744470082749837"/>
    <m/>
    <x v="10"/>
    <x v="10"/>
    <m/>
    <x v="12"/>
    <m/>
    <m/>
    <m/>
  </r>
  <r>
    <n v="138.49379999999999"/>
    <x v="158"/>
    <n v="1007226"/>
    <n v="725"/>
    <x v="1"/>
    <n v="106.684"/>
    <n v="0.29816842263132237"/>
    <m/>
    <x v="10"/>
    <x v="10"/>
    <m/>
    <x v="12"/>
    <m/>
    <m/>
    <m/>
  </r>
  <r>
    <n v="138.49379999999999"/>
    <x v="347"/>
    <n v="1015569"/>
    <n v="1646"/>
    <x v="4"/>
    <n v="109.536"/>
    <n v="0.26436787905346182"/>
    <m/>
    <x v="10"/>
    <x v="10"/>
    <m/>
    <x v="12"/>
    <m/>
    <m/>
    <m/>
  </r>
  <r>
    <n v="138.49379999999999"/>
    <x v="152"/>
    <n v="1015528"/>
    <n v="2774"/>
    <x v="3"/>
    <n v="114.032"/>
    <n v="0.21451697769047282"/>
    <m/>
    <x v="10"/>
    <x v="10"/>
    <m/>
    <x v="12"/>
    <m/>
    <m/>
    <m/>
  </r>
  <r>
    <n v="138.49379999999999"/>
    <x v="187"/>
    <n v="1016531"/>
    <n v="897"/>
    <x v="3"/>
    <n v="124.148"/>
    <n v="0.11555401617424363"/>
    <m/>
    <x v="10"/>
    <x v="10"/>
    <m/>
    <x v="12"/>
    <m/>
    <m/>
    <m/>
  </r>
  <r>
    <n v="138.49379999999999"/>
    <x v="118"/>
    <n v="1011945"/>
    <n v="721"/>
    <x v="2"/>
    <n v="137.636"/>
    <n v="6.2323810630939393E-3"/>
    <m/>
    <x v="10"/>
    <x v="10"/>
    <m/>
    <x v="12"/>
    <m/>
    <m/>
    <m/>
  </r>
  <r>
    <n v="138.49379999999999"/>
    <x v="242"/>
    <n v="1006483"/>
    <n v="475"/>
    <x v="3"/>
    <n v="138.648"/>
    <n v="-1.1121689458196513E-3"/>
    <m/>
    <x v="10"/>
    <x v="10"/>
    <m/>
    <x v="12"/>
    <m/>
    <m/>
    <m/>
  </r>
  <r>
    <n v="138.49379999999999"/>
    <x v="301"/>
    <n v="1013983"/>
    <n v="220"/>
    <x v="7"/>
    <n v="181.47200000000001"/>
    <n v="-0.23683102627402583"/>
    <m/>
    <x v="10"/>
    <x v="10"/>
    <m/>
    <x v="12"/>
    <m/>
    <m/>
    <m/>
  </r>
  <r>
    <n v="138.49379999999999"/>
    <x v="292"/>
    <n v="1010062"/>
    <n v="695"/>
    <x v="7"/>
    <n v="184.84399999999999"/>
    <n v="-0.25075306745147263"/>
    <m/>
    <x v="10"/>
    <x v="10"/>
    <m/>
    <x v="12"/>
    <m/>
    <m/>
    <m/>
  </r>
  <r>
    <n v="138.49379999999999"/>
    <x v="83"/>
    <n v="1014406"/>
    <n v="1688"/>
    <x v="3"/>
    <n v="189.34"/>
    <n v="-0.26854441745008983"/>
    <m/>
    <x v="10"/>
    <x v="10"/>
    <m/>
    <x v="12"/>
    <m/>
    <m/>
    <m/>
  </r>
  <r>
    <n v="138.49379999999999"/>
    <x v="71"/>
    <n v="1006404"/>
    <n v="1757"/>
    <x v="2"/>
    <n v="206.38800000000001"/>
    <n v="-0.32896389324960756"/>
    <m/>
    <x v="10"/>
    <x v="10"/>
    <m/>
    <x v="12"/>
    <m/>
    <m/>
    <m/>
  </r>
  <r>
    <n v="138.6788"/>
    <x v="160"/>
    <n v="1004547"/>
    <n v="1898"/>
    <x v="4"/>
    <n v="195.68"/>
    <n v="-0.29129803761242851"/>
    <m/>
    <x v="10"/>
    <x v="10"/>
    <m/>
    <x v="12"/>
    <m/>
    <m/>
    <m/>
  </r>
  <r>
    <n v="138.6944"/>
    <x v="275"/>
    <n v="1003080"/>
    <n v="2328"/>
    <x v="0"/>
    <n v="217.8432"/>
    <n v="-0.36332922028321285"/>
    <m/>
    <x v="10"/>
    <x v="10"/>
    <m/>
    <x v="12"/>
    <m/>
    <m/>
    <m/>
  </r>
  <r>
    <n v="138.71"/>
    <x v="56"/>
    <n v="1005118"/>
    <n v="136"/>
    <x v="2"/>
    <n v="273.44639999999998"/>
    <n v="-0.49273422506202308"/>
    <m/>
    <x v="10"/>
    <x v="10"/>
    <m/>
    <x v="12"/>
    <m/>
    <m/>
    <m/>
  </r>
  <r>
    <n v="138.92320000000001"/>
    <x v="61"/>
    <n v="1003959"/>
    <n v="1755"/>
    <x v="8"/>
    <n v="165.93279999999999"/>
    <n v="-0.16277432792070032"/>
    <m/>
    <x v="10"/>
    <x v="10"/>
    <m/>
    <x v="12"/>
    <m/>
    <m/>
    <m/>
  </r>
  <r>
    <n v="138.94200000000001"/>
    <x v="264"/>
    <n v="1006318"/>
    <n v="1572"/>
    <x v="1"/>
    <n v="0.76"/>
    <n v="181.81842105263161"/>
    <m/>
    <x v="10"/>
    <x v="10"/>
    <m/>
    <x v="12"/>
    <m/>
    <m/>
    <m/>
  </r>
  <r>
    <n v="138.94200000000001"/>
    <x v="274"/>
    <n v="1011989"/>
    <n v="1894"/>
    <x v="8"/>
    <n v="22.404"/>
    <n v="5.2016604177825396"/>
    <m/>
    <x v="10"/>
    <x v="10"/>
    <m/>
    <x v="12"/>
    <m/>
    <m/>
    <m/>
  </r>
  <r>
    <n v="138.94200000000001"/>
    <x v="333"/>
    <n v="1008691"/>
    <n v="1784"/>
    <x v="7"/>
    <n v="26.556000000000001"/>
    <n v="4.2320379575237235"/>
    <m/>
    <x v="10"/>
    <x v="10"/>
    <m/>
    <x v="12"/>
    <m/>
    <m/>
    <m/>
  </r>
  <r>
    <n v="138.94200000000001"/>
    <x v="97"/>
    <n v="1014802"/>
    <n v="1499"/>
    <x v="7"/>
    <n v="32.671999999999997"/>
    <n v="3.2526322233104805"/>
    <m/>
    <x v="10"/>
    <x v="10"/>
    <m/>
    <x v="12"/>
    <m/>
    <m/>
    <m/>
  </r>
  <r>
    <n v="138.94200000000001"/>
    <x v="130"/>
    <n v="1011037"/>
    <n v="10"/>
    <x v="5"/>
    <n v="44.884"/>
    <n v="2.0955797166027983"/>
    <m/>
    <x v="10"/>
    <x v="10"/>
    <m/>
    <x v="12"/>
    <m/>
    <m/>
    <m/>
  </r>
  <r>
    <n v="138.94200000000001"/>
    <x v="360"/>
    <n v="1014263"/>
    <n v="897"/>
    <x v="3"/>
    <n v="68.488"/>
    <n v="1.0287057586730524"/>
    <m/>
    <x v="10"/>
    <x v="10"/>
    <m/>
    <x v="12"/>
    <m/>
    <m/>
    <m/>
  </r>
  <r>
    <n v="138.94200000000001"/>
    <x v="29"/>
    <n v="1006332"/>
    <n v="1643"/>
    <x v="1"/>
    <n v="72.707999999999998"/>
    <n v="0.91095890410958913"/>
    <m/>
    <x v="10"/>
    <x v="10"/>
    <m/>
    <x v="12"/>
    <m/>
    <m/>
    <m/>
  </r>
  <r>
    <n v="138.94200000000001"/>
    <x v="211"/>
    <n v="1019370"/>
    <n v="1677"/>
    <x v="6"/>
    <n v="79.727999999999994"/>
    <n v="0.74270018061408816"/>
    <m/>
    <x v="10"/>
    <x v="10"/>
    <m/>
    <x v="12"/>
    <m/>
    <m/>
    <m/>
  </r>
  <r>
    <n v="138.94200000000001"/>
    <x v="203"/>
    <n v="1019372"/>
    <n v="1064"/>
    <x v="1"/>
    <n v="83.1"/>
    <n v="0.67198555956678718"/>
    <m/>
    <x v="10"/>
    <x v="10"/>
    <m/>
    <x v="12"/>
    <m/>
    <m/>
    <m/>
  </r>
  <r>
    <n v="138.94200000000001"/>
    <x v="184"/>
    <n v="1010562"/>
    <n v="1314"/>
    <x v="6"/>
    <n v="88.72"/>
    <n v="0.5660730387736701"/>
    <m/>
    <x v="10"/>
    <x v="10"/>
    <m/>
    <x v="12"/>
    <m/>
    <m/>
    <m/>
  </r>
  <r>
    <n v="138.94200000000001"/>
    <x v="358"/>
    <n v="1006391"/>
    <n v="2549"/>
    <x v="2"/>
    <n v="91.695999999999998"/>
    <n v="0.51524603036119365"/>
    <m/>
    <x v="10"/>
    <x v="10"/>
    <m/>
    <x v="12"/>
    <m/>
    <m/>
    <m/>
  </r>
  <r>
    <n v="138.94200000000001"/>
    <x v="318"/>
    <n v="1016153"/>
    <n v="650"/>
    <x v="1"/>
    <n v="114.572"/>
    <n v="0.21270467478965197"/>
    <m/>
    <x v="10"/>
    <x v="10"/>
    <m/>
    <x v="12"/>
    <m/>
    <m/>
    <m/>
  </r>
  <r>
    <n v="138.94200000000001"/>
    <x v="276"/>
    <n v="1009537"/>
    <n v="640"/>
    <x v="1"/>
    <n v="116.82"/>
    <n v="0.18936825885978442"/>
    <m/>
    <x v="10"/>
    <x v="10"/>
    <m/>
    <x v="12"/>
    <m/>
    <m/>
    <m/>
  </r>
  <r>
    <n v="138.94200000000001"/>
    <x v="104"/>
    <n v="1007440"/>
    <n v="1567"/>
    <x v="0"/>
    <n v="127.812"/>
    <n v="8.7081025255844602E-2"/>
    <m/>
    <x v="10"/>
    <x v="10"/>
    <m/>
    <x v="12"/>
    <m/>
    <m/>
    <m/>
  </r>
  <r>
    <n v="138.94200000000001"/>
    <x v="309"/>
    <n v="1018252"/>
    <n v="373"/>
    <x v="7"/>
    <n v="132.55600000000001"/>
    <n v="4.8175865294667879E-2"/>
    <m/>
    <x v="10"/>
    <x v="10"/>
    <m/>
    <x v="12"/>
    <m/>
    <m/>
    <m/>
  </r>
  <r>
    <n v="138.94200000000001"/>
    <x v="40"/>
    <n v="1016741"/>
    <n v="1882"/>
    <x v="3"/>
    <n v="158.40799999999999"/>
    <n v="-0.12288520781778686"/>
    <m/>
    <x v="10"/>
    <x v="10"/>
    <m/>
    <x v="12"/>
    <m/>
    <m/>
    <m/>
  </r>
  <r>
    <n v="138.94200000000001"/>
    <x v="160"/>
    <n v="1007858"/>
    <n v="1102"/>
    <x v="8"/>
    <n v="208.11600000000001"/>
    <n v="-0.33238194084068501"/>
    <m/>
    <x v="10"/>
    <x v="10"/>
    <m/>
    <x v="12"/>
    <m/>
    <m/>
    <m/>
  </r>
  <r>
    <n v="139.12128000000001"/>
    <x v="122"/>
    <n v="1010475"/>
    <n v="1987"/>
    <x v="9"/>
    <n v="166.49199999999999"/>
    <n v="-0.16439660764481165"/>
    <m/>
    <x v="10"/>
    <x v="10"/>
    <m/>
    <x v="12"/>
    <m/>
    <m/>
    <m/>
  </r>
  <r>
    <n v="139.13952"/>
    <x v="105"/>
    <n v="1001182"/>
    <n v="1182"/>
    <x v="3"/>
    <n v="346.89792"/>
    <n v="-0.59890356217759966"/>
    <m/>
    <x v="10"/>
    <x v="10"/>
    <m/>
    <x v="12"/>
    <m/>
    <m/>
    <m/>
  </r>
  <r>
    <n v="139.27680000000001"/>
    <x v="94"/>
    <n v="1002248"/>
    <n v="2248"/>
    <x v="1"/>
    <n v="168.57919999999999"/>
    <n v="-0.17381978322355296"/>
    <m/>
    <x v="10"/>
    <x v="10"/>
    <m/>
    <x v="12"/>
    <m/>
    <m/>
    <m/>
  </r>
  <r>
    <n v="139.33920000000001"/>
    <x v="270"/>
    <n v="1002678"/>
    <n v="2678"/>
    <x v="4"/>
    <n v="63.891199999999998"/>
    <n v="1.180882500250426"/>
    <m/>
    <x v="10"/>
    <x v="10"/>
    <m/>
    <x v="12"/>
    <m/>
    <m/>
    <m/>
  </r>
  <r>
    <n v="139.35480000000001"/>
    <x v="353"/>
    <n v="1002592"/>
    <n v="2592"/>
    <x v="1"/>
    <n v="21.44"/>
    <n v="5.4997574626865671"/>
    <m/>
    <x v="10"/>
    <x v="10"/>
    <m/>
    <x v="12"/>
    <m/>
    <m/>
    <m/>
  </r>
  <r>
    <n v="139.39019999999999"/>
    <x v="123"/>
    <n v="1010050"/>
    <n v="115"/>
    <x v="8"/>
    <n v="4.96"/>
    <n v="27.102862903225805"/>
    <m/>
    <x v="10"/>
    <x v="10"/>
    <m/>
    <x v="12"/>
    <m/>
    <m/>
    <m/>
  </r>
  <r>
    <n v="139.39019999999999"/>
    <x v="124"/>
    <n v="1006465"/>
    <n v="2186"/>
    <x v="8"/>
    <n v="18.384"/>
    <n v="6.5821475195822448"/>
    <m/>
    <x v="10"/>
    <x v="10"/>
    <m/>
    <x v="12"/>
    <m/>
    <m/>
    <m/>
  </r>
  <r>
    <n v="139.39019999999999"/>
    <x v="197"/>
    <n v="1012047"/>
    <n v="1416"/>
    <x v="1"/>
    <n v="21.82"/>
    <n v="5.3881851512373968"/>
    <m/>
    <x v="10"/>
    <x v="10"/>
    <m/>
    <x v="12"/>
    <m/>
    <m/>
    <m/>
  </r>
  <r>
    <n v="139.39019999999999"/>
    <x v="232"/>
    <n v="1016696"/>
    <n v="2845"/>
    <x v="3"/>
    <n v="21.82"/>
    <n v="5.3881851512373968"/>
    <m/>
    <x v="10"/>
    <x v="10"/>
    <m/>
    <x v="12"/>
    <m/>
    <m/>
    <m/>
  </r>
  <r>
    <n v="139.39019999999999"/>
    <x v="263"/>
    <n v="1007345"/>
    <n v="894"/>
    <x v="7"/>
    <n v="41.54"/>
    <n v="2.3555657197881561"/>
    <m/>
    <x v="10"/>
    <x v="10"/>
    <m/>
    <x v="12"/>
    <m/>
    <m/>
    <m/>
  </r>
  <r>
    <n v="139.39019999999999"/>
    <x v="353"/>
    <n v="1014732"/>
    <n v="2118"/>
    <x v="7"/>
    <n v="43.372"/>
    <n v="2.2138291985612835"/>
    <m/>
    <x v="10"/>
    <x v="10"/>
    <m/>
    <x v="12"/>
    <m/>
    <m/>
    <m/>
  </r>
  <r>
    <n v="139.39019999999999"/>
    <x v="260"/>
    <n v="1018907"/>
    <n v="2293"/>
    <x v="8"/>
    <n v="46.548000000000002"/>
    <n v="1.9945475638051042"/>
    <m/>
    <x v="10"/>
    <x v="10"/>
    <m/>
    <x v="12"/>
    <m/>
    <m/>
    <m/>
  </r>
  <r>
    <n v="139.39019999999999"/>
    <x v="89"/>
    <n v="1015726"/>
    <n v="374"/>
    <x v="0"/>
    <n v="81.391999999999996"/>
    <n v="0.71257863180656578"/>
    <m/>
    <x v="10"/>
    <x v="10"/>
    <m/>
    <x v="12"/>
    <m/>
    <m/>
    <m/>
  </r>
  <r>
    <n v="139.39019999999999"/>
    <x v="117"/>
    <n v="1008570"/>
    <n v="290"/>
    <x v="1"/>
    <n v="83.48"/>
    <n v="0.66974365117393375"/>
    <m/>
    <x v="10"/>
    <x v="10"/>
    <m/>
    <x v="12"/>
    <m/>
    <m/>
    <m/>
  </r>
  <r>
    <n v="139.39019999999999"/>
    <x v="212"/>
    <n v="1019269"/>
    <n v="2003"/>
    <x v="6"/>
    <n v="89.26"/>
    <n v="0.56161998655612799"/>
    <m/>
    <x v="10"/>
    <x v="10"/>
    <m/>
    <x v="12"/>
    <m/>
    <m/>
    <m/>
  </r>
  <r>
    <n v="139.39019999999999"/>
    <x v="12"/>
    <n v="1008361"/>
    <n v="1517"/>
    <x v="0"/>
    <n v="102.492"/>
    <n v="0.36001053740779754"/>
    <m/>
    <x v="10"/>
    <x v="10"/>
    <m/>
    <x v="12"/>
    <m/>
    <m/>
    <m/>
  </r>
  <r>
    <n v="139.39019999999999"/>
    <x v="212"/>
    <n v="1009870"/>
    <n v="1322"/>
    <x v="7"/>
    <n v="110.616"/>
    <n v="0.26012692558038614"/>
    <m/>
    <x v="10"/>
    <x v="10"/>
    <m/>
    <x v="12"/>
    <m/>
    <m/>
    <m/>
  </r>
  <r>
    <n v="139.39019999999999"/>
    <x v="255"/>
    <n v="1015929"/>
    <n v="1354"/>
    <x v="6"/>
    <n v="147.708"/>
    <n v="-5.6312454301730479E-2"/>
    <m/>
    <x v="10"/>
    <x v="10"/>
    <m/>
    <x v="12"/>
    <m/>
    <m/>
    <m/>
  </r>
  <r>
    <n v="139.39019999999999"/>
    <x v="267"/>
    <n v="1019784"/>
    <n v="1051"/>
    <x v="2"/>
    <n v="152.20400000000001"/>
    <n v="-8.4188326193792629E-2"/>
    <m/>
    <x v="10"/>
    <x v="10"/>
    <m/>
    <x v="12"/>
    <m/>
    <m/>
    <m/>
  </r>
  <r>
    <n v="139.39019999999999"/>
    <x v="25"/>
    <n v="1007288"/>
    <n v="1643"/>
    <x v="4"/>
    <n v="170.864"/>
    <n v="-0.18420381121827892"/>
    <m/>
    <x v="10"/>
    <x v="10"/>
    <m/>
    <x v="12"/>
    <m/>
    <m/>
    <m/>
  </r>
  <r>
    <n v="139.56800000000001"/>
    <x v="220"/>
    <n v="1002817"/>
    <n v="2817"/>
    <x v="2"/>
    <n v="238.93440000000001"/>
    <n v="-0.41587314342346682"/>
    <m/>
    <x v="10"/>
    <x v="10"/>
    <m/>
    <x v="12"/>
    <m/>
    <m/>
    <m/>
  </r>
  <r>
    <n v="139.62520000000001"/>
    <x v="277"/>
    <n v="1005277"/>
    <n v="2152"/>
    <x v="1"/>
    <n v="165.54560000000001"/>
    <n v="-0.15657559004890495"/>
    <m/>
    <x v="10"/>
    <x v="10"/>
    <m/>
    <x v="12"/>
    <m/>
    <m/>
    <m/>
  </r>
  <r>
    <n v="139.64080000000001"/>
    <x v="109"/>
    <n v="1003061"/>
    <n v="354"/>
    <x v="4"/>
    <n v="213.15199999999999"/>
    <n v="-0.34487689536105681"/>
    <m/>
    <x v="10"/>
    <x v="10"/>
    <m/>
    <x v="12"/>
    <m/>
    <m/>
    <m/>
  </r>
  <r>
    <n v="139.79679999999999"/>
    <x v="333"/>
    <n v="1002570"/>
    <n v="2570"/>
    <x v="5"/>
    <n v="32.620800000000003"/>
    <n v="3.2855110849519318"/>
    <m/>
    <x v="10"/>
    <x v="10"/>
    <m/>
    <x v="12"/>
    <m/>
    <m/>
    <m/>
  </r>
  <r>
    <n v="139.828"/>
    <x v="193"/>
    <n v="1003366"/>
    <n v="513"/>
    <x v="3"/>
    <n v="9.2127999999999997"/>
    <n v="14.17757902049323"/>
    <m/>
    <x v="10"/>
    <x v="10"/>
    <m/>
    <x v="12"/>
    <m/>
    <m/>
    <m/>
  </r>
  <r>
    <n v="139.83840000000001"/>
    <x v="294"/>
    <n v="1019392"/>
    <n v="2183"/>
    <x v="0"/>
    <n v="2.1280000000000001"/>
    <n v="64.713533834586457"/>
    <m/>
    <x v="10"/>
    <x v="10"/>
    <m/>
    <x v="12"/>
    <m/>
    <m/>
    <m/>
  </r>
  <r>
    <n v="139.83840000000001"/>
    <x v="24"/>
    <n v="1006374"/>
    <n v="2528"/>
    <x v="5"/>
    <n v="4.4400000000000004"/>
    <n v="30.495135135135136"/>
    <m/>
    <x v="10"/>
    <x v="10"/>
    <m/>
    <x v="12"/>
    <m/>
    <m/>
    <m/>
  </r>
  <r>
    <n v="139.83840000000001"/>
    <x v="122"/>
    <n v="1006723"/>
    <n v="2663"/>
    <x v="9"/>
    <n v="7.7880000000000003"/>
    <n v="16.95562403697997"/>
    <m/>
    <x v="10"/>
    <x v="10"/>
    <m/>
    <x v="12"/>
    <m/>
    <m/>
    <m/>
  </r>
  <r>
    <n v="139.83840000000001"/>
    <x v="265"/>
    <n v="1015118"/>
    <n v="15"/>
    <x v="3"/>
    <n v="11.36"/>
    <n v="11.309718309859157"/>
    <m/>
    <x v="10"/>
    <x v="10"/>
    <m/>
    <x v="12"/>
    <m/>
    <m/>
    <m/>
  </r>
  <r>
    <n v="139.83840000000001"/>
    <x v="36"/>
    <n v="1014076"/>
    <n v="2626"/>
    <x v="9"/>
    <n v="12.484"/>
    <n v="10.201409804549824"/>
    <m/>
    <x v="10"/>
    <x v="10"/>
    <m/>
    <x v="12"/>
    <m/>
    <m/>
    <m/>
  </r>
  <r>
    <n v="139.83840000000001"/>
    <x v="334"/>
    <n v="1018073"/>
    <n v="652"/>
    <x v="4"/>
    <n v="13.368"/>
    <n v="9.4606822262118495"/>
    <m/>
    <x v="10"/>
    <x v="10"/>
    <m/>
    <x v="12"/>
    <m/>
    <m/>
    <m/>
  </r>
  <r>
    <n v="139.83840000000001"/>
    <x v="269"/>
    <n v="1010903"/>
    <n v="1857"/>
    <x v="3"/>
    <n v="16.98"/>
    <n v="7.2354770318021204"/>
    <m/>
    <x v="10"/>
    <x v="10"/>
    <m/>
    <x v="12"/>
    <m/>
    <m/>
    <m/>
  </r>
  <r>
    <n v="139.83840000000001"/>
    <x v="28"/>
    <n v="1015016"/>
    <n v="1881"/>
    <x v="4"/>
    <n v="18.988"/>
    <n v="6.3645670950073736"/>
    <m/>
    <x v="10"/>
    <x v="10"/>
    <m/>
    <x v="12"/>
    <m/>
    <m/>
    <m/>
  </r>
  <r>
    <n v="139.83840000000001"/>
    <x v="245"/>
    <n v="1013546"/>
    <n v="2829"/>
    <x v="1"/>
    <n v="19.228000000000002"/>
    <n v="6.2726440607447467"/>
    <m/>
    <x v="10"/>
    <x v="10"/>
    <m/>
    <x v="12"/>
    <m/>
    <m/>
    <m/>
  </r>
  <r>
    <n v="139.83840000000001"/>
    <x v="7"/>
    <n v="1010925"/>
    <n v="2643"/>
    <x v="7"/>
    <n v="22.36"/>
    <n v="5.2539534883720931"/>
    <m/>
    <x v="10"/>
    <x v="10"/>
    <m/>
    <x v="12"/>
    <m/>
    <m/>
    <m/>
  </r>
  <r>
    <n v="139.83840000000001"/>
    <x v="300"/>
    <n v="1012000"/>
    <n v="2771"/>
    <x v="7"/>
    <n v="31.352"/>
    <n v="3.4602704771625414"/>
    <m/>
    <x v="10"/>
    <x v="10"/>
    <m/>
    <x v="12"/>
    <m/>
    <m/>
    <m/>
  </r>
  <r>
    <n v="139.83840000000001"/>
    <x v="143"/>
    <n v="1006145"/>
    <n v="547"/>
    <x v="5"/>
    <n v="33.036000000000001"/>
    <n v="3.2329095532146748"/>
    <m/>
    <x v="10"/>
    <x v="10"/>
    <m/>
    <x v="12"/>
    <m/>
    <m/>
    <m/>
  </r>
  <r>
    <n v="139.83840000000001"/>
    <x v="338"/>
    <n v="1005897"/>
    <n v="2101"/>
    <x v="6"/>
    <n v="42.055999999999997"/>
    <n v="2.325052311204109"/>
    <m/>
    <x v="10"/>
    <x v="10"/>
    <m/>
    <x v="12"/>
    <m/>
    <m/>
    <m/>
  </r>
  <r>
    <n v="139.83840000000001"/>
    <x v="82"/>
    <n v="1016275"/>
    <n v="2767"/>
    <x v="7"/>
    <n v="44.84"/>
    <n v="2.1186083853702051"/>
    <m/>
    <x v="10"/>
    <x v="10"/>
    <m/>
    <x v="12"/>
    <m/>
    <m/>
    <m/>
  </r>
  <r>
    <n v="139.83840000000001"/>
    <x v="128"/>
    <n v="1018531"/>
    <n v="1606"/>
    <x v="7"/>
    <n v="47.328000000000003"/>
    <n v="1.9546653144016226"/>
    <m/>
    <x v="10"/>
    <x v="10"/>
    <m/>
    <x v="12"/>
    <m/>
    <m/>
    <m/>
  </r>
  <r>
    <n v="139.83840000000001"/>
    <x v="119"/>
    <n v="1018015"/>
    <n v="2478"/>
    <x v="8"/>
    <n v="50.46"/>
    <n v="1.7712722948870392"/>
    <m/>
    <x v="10"/>
    <x v="10"/>
    <m/>
    <x v="12"/>
    <m/>
    <m/>
    <m/>
  </r>
  <r>
    <n v="139.83840000000001"/>
    <x v="307"/>
    <n v="1018125"/>
    <n v="91"/>
    <x v="4"/>
    <n v="50.46"/>
    <n v="1.7712722948870392"/>
    <m/>
    <x v="10"/>
    <x v="10"/>
    <m/>
    <x v="12"/>
    <m/>
    <m/>
    <m/>
  </r>
  <r>
    <n v="139.83840000000001"/>
    <x v="193"/>
    <n v="1009708"/>
    <n v="713"/>
    <x v="4"/>
    <n v="54.072000000000003"/>
    <n v="1.5861517976031958"/>
    <m/>
    <x v="10"/>
    <x v="10"/>
    <m/>
    <x v="12"/>
    <m/>
    <m/>
    <m/>
  </r>
  <r>
    <n v="139.83840000000001"/>
    <x v="306"/>
    <n v="1006735"/>
    <n v="1484"/>
    <x v="0"/>
    <n v="61.436"/>
    <n v="1.2761638127482258"/>
    <m/>
    <x v="10"/>
    <x v="10"/>
    <m/>
    <x v="12"/>
    <m/>
    <m/>
    <m/>
  </r>
  <r>
    <n v="139.83840000000001"/>
    <x v="306"/>
    <n v="1015179"/>
    <n v="627"/>
    <x v="6"/>
    <n v="61.7"/>
    <n v="1.2664246353322528"/>
    <m/>
    <x v="10"/>
    <x v="10"/>
    <m/>
    <x v="12"/>
    <m/>
    <m/>
    <m/>
  </r>
  <r>
    <n v="139.83840000000001"/>
    <x v="254"/>
    <n v="1005776"/>
    <n v="1444"/>
    <x v="7"/>
    <n v="73.584000000000003"/>
    <n v="0.90039138943248531"/>
    <m/>
    <x v="10"/>
    <x v="10"/>
    <m/>
    <x v="12"/>
    <m/>
    <m/>
    <m/>
  </r>
  <r>
    <n v="139.83840000000001"/>
    <x v="219"/>
    <n v="1013682"/>
    <n v="2070"/>
    <x v="4"/>
    <n v="80.808000000000007"/>
    <n v="0.73050193050193046"/>
    <m/>
    <x v="10"/>
    <x v="10"/>
    <m/>
    <x v="12"/>
    <m/>
    <m/>
    <m/>
  </r>
  <r>
    <n v="139.83840000000001"/>
    <x v="243"/>
    <n v="1009071"/>
    <n v="785"/>
    <x v="4"/>
    <n v="83.3"/>
    <n v="0.67873229291716697"/>
    <m/>
    <x v="10"/>
    <x v="10"/>
    <m/>
    <x v="12"/>
    <m/>
    <m/>
    <m/>
  </r>
  <r>
    <n v="139.83840000000001"/>
    <x v="17"/>
    <n v="1010119"/>
    <n v="2106"/>
    <x v="0"/>
    <n v="98.792000000000002"/>
    <n v="0.41548303506356793"/>
    <m/>
    <x v="10"/>
    <x v="10"/>
    <m/>
    <x v="12"/>
    <m/>
    <m/>
    <m/>
  </r>
  <r>
    <n v="139.83840000000001"/>
    <x v="271"/>
    <n v="1015643"/>
    <n v="2244"/>
    <x v="7"/>
    <n v="98.792000000000002"/>
    <n v="0.41548303506356793"/>
    <m/>
    <x v="10"/>
    <x v="10"/>
    <m/>
    <x v="12"/>
    <m/>
    <m/>
    <m/>
  </r>
  <r>
    <n v="139.83840000000001"/>
    <x v="243"/>
    <n v="1007327"/>
    <n v="604"/>
    <x v="7"/>
    <n v="114.932"/>
    <n v="0.2167055302265688"/>
    <m/>
    <x v="10"/>
    <x v="10"/>
    <m/>
    <x v="12"/>
    <m/>
    <m/>
    <m/>
  </r>
  <r>
    <n v="139.83840000000001"/>
    <x v="55"/>
    <n v="1017707"/>
    <n v="2292"/>
    <x v="3"/>
    <n v="128.01599999999999"/>
    <n v="9.2350956130483816E-2"/>
    <m/>
    <x v="10"/>
    <x v="10"/>
    <m/>
    <x v="12"/>
    <m/>
    <m/>
    <m/>
  </r>
  <r>
    <n v="139.83840000000001"/>
    <x v="351"/>
    <n v="1009868"/>
    <n v="1423"/>
    <x v="1"/>
    <n v="130.26400000000001"/>
    <n v="7.349996929312777E-2"/>
    <m/>
    <x v="10"/>
    <x v="10"/>
    <m/>
    <x v="12"/>
    <m/>
    <m/>
    <m/>
  </r>
  <r>
    <n v="139.83840000000001"/>
    <x v="279"/>
    <n v="1012743"/>
    <n v="535"/>
    <x v="6"/>
    <n v="130.26400000000001"/>
    <n v="7.349996929312777E-2"/>
    <m/>
    <x v="10"/>
    <x v="10"/>
    <m/>
    <x v="12"/>
    <m/>
    <m/>
    <m/>
  </r>
  <r>
    <n v="139.83840000000001"/>
    <x v="271"/>
    <n v="1008416"/>
    <n v="1786"/>
    <x v="5"/>
    <n v="130.91200000000001"/>
    <n v="6.8186262527499389E-2"/>
    <m/>
    <x v="10"/>
    <x v="10"/>
    <m/>
    <x v="12"/>
    <m/>
    <m/>
    <m/>
  </r>
  <r>
    <n v="139.83840000000001"/>
    <x v="346"/>
    <n v="1015800"/>
    <n v="797"/>
    <x v="4"/>
    <n v="159.488"/>
    <n v="-0.12320425361155693"/>
    <m/>
    <x v="10"/>
    <x v="10"/>
    <m/>
    <x v="12"/>
    <m/>
    <m/>
    <m/>
  </r>
  <r>
    <n v="139.83840000000001"/>
    <x v="189"/>
    <n v="1017638"/>
    <n v="1395"/>
    <x v="6"/>
    <n v="185.34"/>
    <n v="-0.24550339915830363"/>
    <m/>
    <x v="10"/>
    <x v="10"/>
    <m/>
    <x v="12"/>
    <m/>
    <m/>
    <m/>
  </r>
  <r>
    <n v="139.83840000000001"/>
    <x v="257"/>
    <n v="1016377"/>
    <n v="883"/>
    <x v="7"/>
    <n v="189.83600000000001"/>
    <n v="-0.26337259529277907"/>
    <m/>
    <x v="10"/>
    <x v="10"/>
    <m/>
    <x v="12"/>
    <m/>
    <m/>
    <m/>
  </r>
  <r>
    <n v="139.92679999999999"/>
    <x v="297"/>
    <n v="1002912"/>
    <n v="2292"/>
    <x v="7"/>
    <n v="56.310400000000001"/>
    <n v="1.4849193044268907"/>
    <m/>
    <x v="10"/>
    <x v="10"/>
    <m/>
    <x v="12"/>
    <m/>
    <m/>
    <m/>
  </r>
  <r>
    <n v="139.98400000000001"/>
    <x v="89"/>
    <n v="1005173"/>
    <n v="2205"/>
    <x v="9"/>
    <n v="122.4064"/>
    <n v="0.14360033462302627"/>
    <m/>
    <x v="10"/>
    <x v="10"/>
    <m/>
    <x v="12"/>
    <m/>
    <m/>
    <m/>
  </r>
  <r>
    <n v="140.06200000000001"/>
    <x v="307"/>
    <n v="1004688"/>
    <n v="1189"/>
    <x v="4"/>
    <n v="138.18879999999999"/>
    <n v="1.3555367728788625E-2"/>
    <m/>
    <x v="10"/>
    <x v="10"/>
    <m/>
    <x v="12"/>
    <m/>
    <m/>
    <m/>
  </r>
  <r>
    <n v="140.27000000000001"/>
    <x v="45"/>
    <n v="1004551"/>
    <n v="2808"/>
    <x v="4"/>
    <n v="252.52799999999999"/>
    <n v="-0.44453684343914335"/>
    <m/>
    <x v="10"/>
    <x v="10"/>
    <m/>
    <x v="12"/>
    <m/>
    <m/>
    <m/>
  </r>
  <r>
    <n v="140.28659999999999"/>
    <x v="360"/>
    <n v="1016469"/>
    <n v="1789"/>
    <x v="5"/>
    <n v="8.5719999999999992"/>
    <n v="15.365678954736351"/>
    <m/>
    <x v="10"/>
    <x v="10"/>
    <m/>
    <x v="12"/>
    <m/>
    <m/>
    <m/>
  </r>
  <r>
    <n v="140.28659999999999"/>
    <x v="78"/>
    <n v="1011617"/>
    <n v="803"/>
    <x v="0"/>
    <n v="18.404"/>
    <n v="6.6226146489893498"/>
    <m/>
    <x v="10"/>
    <x v="10"/>
    <m/>
    <x v="12"/>
    <m/>
    <m/>
    <m/>
  </r>
  <r>
    <n v="140.28659999999999"/>
    <x v="184"/>
    <n v="1010125"/>
    <n v="605"/>
    <x v="1"/>
    <n v="24.308"/>
    <n v="4.7712111239098238"/>
    <m/>
    <x v="10"/>
    <x v="10"/>
    <m/>
    <x v="12"/>
    <m/>
    <m/>
    <m/>
  </r>
  <r>
    <n v="140.28659999999999"/>
    <x v="348"/>
    <n v="1017715"/>
    <n v="962"/>
    <x v="6"/>
    <n v="26.556000000000001"/>
    <n v="4.2826705829191143"/>
    <m/>
    <x v="10"/>
    <x v="10"/>
    <m/>
    <x v="12"/>
    <m/>
    <m/>
    <m/>
  </r>
  <r>
    <n v="140.28659999999999"/>
    <x v="100"/>
    <n v="1017628"/>
    <n v="1340"/>
    <x v="3"/>
    <n v="27.68"/>
    <n v="4.0681575144508662"/>
    <m/>
    <x v="10"/>
    <x v="10"/>
    <m/>
    <x v="12"/>
    <m/>
    <m/>
    <m/>
  </r>
  <r>
    <n v="140.28659999999999"/>
    <x v="244"/>
    <n v="1009411"/>
    <n v="2447"/>
    <x v="7"/>
    <n v="37.512"/>
    <n v="2.739779270633397"/>
    <m/>
    <x v="10"/>
    <x v="10"/>
    <m/>
    <x v="12"/>
    <m/>
    <m/>
    <m/>
  </r>
  <r>
    <n v="140.28659999999999"/>
    <x v="332"/>
    <n v="1012787"/>
    <n v="2208"/>
    <x v="8"/>
    <n v="37.795999999999999"/>
    <n v="2.7116784844957138"/>
    <m/>
    <x v="10"/>
    <x v="10"/>
    <m/>
    <x v="12"/>
    <m/>
    <m/>
    <m/>
  </r>
  <r>
    <n v="140.28659999999999"/>
    <x v="42"/>
    <n v="1013524"/>
    <n v="2561"/>
    <x v="3"/>
    <n v="53.247999999999998"/>
    <n v="1.634589092548077"/>
    <m/>
    <x v="10"/>
    <x v="10"/>
    <m/>
    <x v="12"/>
    <m/>
    <m/>
    <m/>
  </r>
  <r>
    <n v="140.28659999999999"/>
    <x v="176"/>
    <n v="1016130"/>
    <n v="2241"/>
    <x v="6"/>
    <n v="64.488"/>
    <n v="1.1753907703758837"/>
    <m/>
    <x v="10"/>
    <x v="10"/>
    <m/>
    <x v="12"/>
    <m/>
    <m/>
    <m/>
  </r>
  <r>
    <n v="140.28659999999999"/>
    <x v="331"/>
    <n v="1013049"/>
    <n v="1634"/>
    <x v="7"/>
    <n v="101.58"/>
    <n v="0.38104548139397515"/>
    <m/>
    <x v="10"/>
    <x v="10"/>
    <m/>
    <x v="12"/>
    <m/>
    <m/>
    <m/>
  </r>
  <r>
    <n v="140.28659999999999"/>
    <x v="30"/>
    <n v="1014498"/>
    <n v="2653"/>
    <x v="4"/>
    <n v="107.2"/>
    <n v="0.3086436567164178"/>
    <m/>
    <x v="10"/>
    <x v="10"/>
    <m/>
    <x v="12"/>
    <m/>
    <m/>
    <m/>
  </r>
  <r>
    <n v="140.28659999999999"/>
    <x v="66"/>
    <n v="1013007"/>
    <n v="755"/>
    <x v="3"/>
    <n v="111.696"/>
    <n v="0.25596798452943698"/>
    <m/>
    <x v="10"/>
    <x v="10"/>
    <m/>
    <x v="12"/>
    <m/>
    <m/>
    <m/>
  </r>
  <r>
    <n v="140.28659999999999"/>
    <x v="283"/>
    <n v="1018192"/>
    <n v="1558"/>
    <x v="1"/>
    <n v="118.44"/>
    <n v="0.18445288753799388"/>
    <m/>
    <x v="10"/>
    <x v="10"/>
    <m/>
    <x v="12"/>
    <m/>
    <m/>
    <m/>
  </r>
  <r>
    <n v="140.28659999999999"/>
    <x v="327"/>
    <n v="1017153"/>
    <n v="1519"/>
    <x v="3"/>
    <n v="165.648"/>
    <n v="-0.15310417270356422"/>
    <m/>
    <x v="10"/>
    <x v="10"/>
    <m/>
    <x v="12"/>
    <m/>
    <m/>
    <m/>
  </r>
  <r>
    <n v="140.28659999999999"/>
    <x v="83"/>
    <n v="1012946"/>
    <n v="2194"/>
    <x v="3"/>
    <n v="167.89599999999999"/>
    <n v="-0.16444346500214416"/>
    <m/>
    <x v="10"/>
    <x v="10"/>
    <m/>
    <x v="12"/>
    <m/>
    <m/>
    <m/>
  </r>
  <r>
    <n v="140.28659999999999"/>
    <x v="121"/>
    <n v="1011250"/>
    <n v="1278"/>
    <x v="4"/>
    <n v="175.76400000000001"/>
    <n v="-0.20184679456544011"/>
    <m/>
    <x v="10"/>
    <x v="10"/>
    <m/>
    <x v="12"/>
    <m/>
    <m/>
    <m/>
  </r>
  <r>
    <n v="140.28659999999999"/>
    <x v="310"/>
    <n v="1008289"/>
    <n v="1014"/>
    <x v="7"/>
    <n v="107.736"/>
    <n v="0.30213299175762964"/>
    <m/>
    <x v="10"/>
    <x v="10"/>
    <m/>
    <x v="12"/>
    <m/>
    <m/>
    <m/>
  </r>
  <r>
    <n v="140.41040000000001"/>
    <x v="32"/>
    <n v="1005057"/>
    <n v="128"/>
    <x v="9"/>
    <n v="130.4128"/>
    <n v="7.666118663198708E-2"/>
    <m/>
    <x v="10"/>
    <x v="10"/>
    <m/>
    <x v="12"/>
    <m/>
    <m/>
    <m/>
  </r>
  <r>
    <n v="140.4154752"/>
    <x v="145"/>
    <n v="1000110"/>
    <n v="110"/>
    <x v="8"/>
    <n v="393.52473600000002"/>
    <n v="-0.6431851358893993"/>
    <m/>
    <x v="10"/>
    <x v="10"/>
    <m/>
    <x v="12"/>
    <m/>
    <m/>
    <m/>
  </r>
  <r>
    <n v="140.55552"/>
    <x v="237"/>
    <n v="1018965"/>
    <n v="2224"/>
    <x v="9"/>
    <n v="154.732"/>
    <n v="-9.1619574490086078E-2"/>
    <m/>
    <x v="10"/>
    <x v="10"/>
    <m/>
    <x v="12"/>
    <m/>
    <m/>
    <m/>
  </r>
  <r>
    <n v="140.5872"/>
    <x v="146"/>
    <n v="1003247"/>
    <n v="303"/>
    <x v="9"/>
    <n v="204.75200000000001"/>
    <n v="-0.31337813550050797"/>
    <m/>
    <x v="10"/>
    <x v="10"/>
    <m/>
    <x v="12"/>
    <m/>
    <m/>
    <m/>
  </r>
  <r>
    <n v="140.6704"/>
    <x v="9"/>
    <n v="1004157"/>
    <n v="1524"/>
    <x v="4"/>
    <n v="182.7296"/>
    <n v="-0.23017179482689176"/>
    <m/>
    <x v="10"/>
    <x v="10"/>
    <m/>
    <x v="12"/>
    <m/>
    <m/>
    <m/>
  </r>
  <r>
    <n v="140.73480000000001"/>
    <x v="86"/>
    <n v="1010208"/>
    <n v="1436"/>
    <x v="7"/>
    <n v="3.2080000000000002"/>
    <n v="42.86995012468828"/>
    <m/>
    <x v="10"/>
    <x v="10"/>
    <m/>
    <x v="12"/>
    <m/>
    <m/>
    <m/>
  </r>
  <r>
    <n v="140.73480000000001"/>
    <x v="121"/>
    <n v="1013228"/>
    <n v="1867"/>
    <x v="1"/>
    <n v="3.536"/>
    <n v="38.800565610859728"/>
    <m/>
    <x v="10"/>
    <x v="10"/>
    <m/>
    <x v="12"/>
    <m/>
    <m/>
    <m/>
  </r>
  <r>
    <n v="140.73480000000001"/>
    <x v="211"/>
    <n v="1011538"/>
    <n v="1421"/>
    <x v="7"/>
    <n v="30.512"/>
    <n v="3.6124410068169901"/>
    <m/>
    <x v="10"/>
    <x v="10"/>
    <m/>
    <x v="12"/>
    <m/>
    <m/>
    <m/>
  </r>
  <r>
    <n v="140.73480000000001"/>
    <x v="161"/>
    <n v="1014878"/>
    <n v="836"/>
    <x v="2"/>
    <n v="31.635999999999999"/>
    <n v="3.4485649260336331"/>
    <m/>
    <x v="10"/>
    <x v="10"/>
    <m/>
    <x v="12"/>
    <m/>
    <m/>
    <m/>
  </r>
  <r>
    <n v="140.73480000000001"/>
    <x v="168"/>
    <n v="1005740"/>
    <n v="787"/>
    <x v="9"/>
    <n v="34.28"/>
    <n v="3.1054492415402568"/>
    <m/>
    <x v="10"/>
    <x v="10"/>
    <m/>
    <x v="12"/>
    <m/>
    <m/>
    <m/>
  </r>
  <r>
    <n v="140.73480000000001"/>
    <x v="18"/>
    <n v="1019816"/>
    <n v="2285"/>
    <x v="3"/>
    <n v="49.292000000000002"/>
    <n v="1.8551245638237444"/>
    <m/>
    <x v="10"/>
    <x v="10"/>
    <m/>
    <x v="12"/>
    <m/>
    <m/>
    <m/>
  </r>
  <r>
    <n v="140.73480000000001"/>
    <x v="99"/>
    <n v="1016619"/>
    <n v="2119"/>
    <x v="7"/>
    <n v="50.415999999999997"/>
    <n v="1.7914709615994926"/>
    <m/>
    <x v="10"/>
    <x v="10"/>
    <m/>
    <x v="12"/>
    <m/>
    <m/>
    <m/>
  </r>
  <r>
    <n v="140.73480000000001"/>
    <x v="313"/>
    <n v="1009058"/>
    <n v="1864"/>
    <x v="6"/>
    <n v="58.143999999999998"/>
    <n v="1.4204526692350028"/>
    <m/>
    <x v="10"/>
    <x v="10"/>
    <m/>
    <x v="12"/>
    <m/>
    <m/>
    <m/>
  </r>
  <r>
    <n v="140.73480000000001"/>
    <x v="195"/>
    <n v="1016257"/>
    <n v="400"/>
    <x v="2"/>
    <n v="62.78"/>
    <n v="1.2417139216310928"/>
    <m/>
    <x v="10"/>
    <x v="10"/>
    <m/>
    <x v="12"/>
    <m/>
    <m/>
    <m/>
  </r>
  <r>
    <n v="140.73480000000001"/>
    <x v="49"/>
    <n v="1012507"/>
    <n v="1405"/>
    <x v="8"/>
    <n v="69.524000000000001"/>
    <n v="1.0242621253092459"/>
    <m/>
    <x v="10"/>
    <x v="10"/>
    <m/>
    <x v="12"/>
    <m/>
    <m/>
    <m/>
  </r>
  <r>
    <n v="140.73480000000001"/>
    <x v="103"/>
    <n v="1007170"/>
    <n v="2565"/>
    <x v="4"/>
    <n v="70.591999999999999"/>
    <n v="0.99363667271078893"/>
    <m/>
    <x v="10"/>
    <x v="10"/>
    <m/>
    <x v="12"/>
    <m/>
    <m/>
    <m/>
  </r>
  <r>
    <n v="140.73480000000001"/>
    <x v="175"/>
    <n v="1009496"/>
    <n v="1553"/>
    <x v="4"/>
    <n v="87.507999999999996"/>
    <n v="0.60825067422407109"/>
    <m/>
    <x v="10"/>
    <x v="10"/>
    <m/>
    <x v="12"/>
    <m/>
    <m/>
    <m/>
  </r>
  <r>
    <n v="140.73480000000001"/>
    <x v="282"/>
    <n v="1008034"/>
    <n v="433"/>
    <x v="8"/>
    <n v="91.248000000000005"/>
    <n v="0.54233298264071539"/>
    <m/>
    <x v="10"/>
    <x v="10"/>
    <m/>
    <x v="12"/>
    <m/>
    <m/>
    <m/>
  </r>
  <r>
    <n v="140.73480000000001"/>
    <x v="67"/>
    <n v="1012760"/>
    <n v="1372"/>
    <x v="0"/>
    <n v="99.872"/>
    <n v="0.40915171419416863"/>
    <m/>
    <x v="10"/>
    <x v="10"/>
    <m/>
    <x v="12"/>
    <m/>
    <m/>
    <m/>
  </r>
  <r>
    <n v="140.73480000000001"/>
    <x v="16"/>
    <n v="1007896"/>
    <n v="2269"/>
    <x v="2"/>
    <n v="133.36799999999999"/>
    <n v="5.5236638473996853E-2"/>
    <m/>
    <x v="10"/>
    <x v="10"/>
    <m/>
    <x v="12"/>
    <m/>
    <m/>
    <m/>
  </r>
  <r>
    <n v="140.73480000000001"/>
    <x v="137"/>
    <n v="1012172"/>
    <n v="1358"/>
    <x v="8"/>
    <n v="142.584"/>
    <n v="-1.2969197104864473E-2"/>
    <m/>
    <x v="10"/>
    <x v="10"/>
    <m/>
    <x v="12"/>
    <m/>
    <m/>
    <m/>
  </r>
  <r>
    <n v="140.73480000000001"/>
    <x v="301"/>
    <n v="1015865"/>
    <n v="1637"/>
    <x v="1"/>
    <n v="143.708"/>
    <n v="-2.0689175272079436E-2"/>
    <m/>
    <x v="10"/>
    <x v="10"/>
    <m/>
    <x v="12"/>
    <m/>
    <m/>
    <m/>
  </r>
  <r>
    <n v="140.73480000000001"/>
    <x v="14"/>
    <n v="1012050"/>
    <n v="439"/>
    <x v="1"/>
    <n v="153.82400000000001"/>
    <n v="-8.5092053255668848E-2"/>
    <m/>
    <x v="10"/>
    <x v="10"/>
    <m/>
    <x v="12"/>
    <m/>
    <m/>
    <m/>
  </r>
  <r>
    <n v="140.73480000000001"/>
    <x v="136"/>
    <n v="1011508"/>
    <n v="38"/>
    <x v="3"/>
    <n v="161.69200000000001"/>
    <n v="-0.12961185463721148"/>
    <m/>
    <x v="10"/>
    <x v="10"/>
    <m/>
    <x v="12"/>
    <m/>
    <m/>
    <m/>
  </r>
  <r>
    <n v="140.73480000000001"/>
    <x v="113"/>
    <n v="1017604"/>
    <n v="1807"/>
    <x v="4"/>
    <n v="171.80799999999999"/>
    <n v="-0.1808600298007077"/>
    <m/>
    <x v="10"/>
    <x v="10"/>
    <m/>
    <x v="12"/>
    <m/>
    <m/>
    <m/>
  </r>
  <r>
    <n v="140.73480000000001"/>
    <x v="29"/>
    <n v="1009741"/>
    <n v="1706"/>
    <x v="8"/>
    <n v="172.93199999999999"/>
    <n v="-0.18618416487405445"/>
    <m/>
    <x v="10"/>
    <x v="10"/>
    <m/>
    <x v="12"/>
    <m/>
    <m/>
    <m/>
  </r>
  <r>
    <n v="140.73480000000001"/>
    <x v="219"/>
    <n v="1013204"/>
    <n v="674"/>
    <x v="3"/>
    <n v="176.304"/>
    <n v="-0.20174925129322077"/>
    <m/>
    <x v="10"/>
    <x v="10"/>
    <m/>
    <x v="12"/>
    <m/>
    <m/>
    <m/>
  </r>
  <r>
    <n v="140.73480000000001"/>
    <x v="226"/>
    <n v="1018147"/>
    <n v="2527"/>
    <x v="0"/>
    <n v="185.29599999999999"/>
    <n v="-0.24048657283481559"/>
    <m/>
    <x v="10"/>
    <x v="10"/>
    <m/>
    <x v="12"/>
    <m/>
    <m/>
    <m/>
  </r>
  <r>
    <n v="140.7432"/>
    <x v="208"/>
    <n v="1005005"/>
    <n v="1774"/>
    <x v="1"/>
    <n v="371.5104"/>
    <n v="-0.62115946148479284"/>
    <m/>
    <x v="10"/>
    <x v="10"/>
    <m/>
    <x v="12"/>
    <m/>
    <m/>
    <m/>
  </r>
  <r>
    <n v="140.85759999999999"/>
    <x v="353"/>
    <n v="1004924"/>
    <n v="933"/>
    <x v="4"/>
    <n v="80.88"/>
    <n v="0.74156280909990102"/>
    <m/>
    <x v="10"/>
    <x v="10"/>
    <m/>
    <x v="12"/>
    <m/>
    <m/>
    <m/>
  </r>
  <r>
    <n v="140.8732"/>
    <x v="127"/>
    <n v="1003128"/>
    <n v="1926"/>
    <x v="8"/>
    <n v="43.340800000000002"/>
    <n v="2.2503599379799173"/>
    <m/>
    <x v="10"/>
    <x v="10"/>
    <m/>
    <x v="12"/>
    <m/>
    <m/>
    <m/>
  </r>
  <r>
    <n v="141.04480000000001"/>
    <x v="142"/>
    <n v="1002208"/>
    <n v="2208"/>
    <x v="2"/>
    <n v="242.70400000000001"/>
    <n v="-0.41886083459687518"/>
    <m/>
    <x v="10"/>
    <x v="10"/>
    <m/>
    <x v="12"/>
    <m/>
    <m/>
    <m/>
  </r>
  <r>
    <n v="141.0864"/>
    <x v="140"/>
    <n v="1002371"/>
    <n v="2371"/>
    <x v="3"/>
    <n v="394.7296"/>
    <n v="-0.64257456243463884"/>
    <m/>
    <x v="10"/>
    <x v="10"/>
    <m/>
    <x v="12"/>
    <m/>
    <m/>
    <m/>
  </r>
  <r>
    <n v="141.14359999999999"/>
    <x v="206"/>
    <n v="1002553"/>
    <n v="2553"/>
    <x v="1"/>
    <n v="41.622399999999999"/>
    <n v="2.3910490505112629"/>
    <m/>
    <x v="10"/>
    <x v="10"/>
    <m/>
    <x v="12"/>
    <m/>
    <m/>
    <m/>
  </r>
  <r>
    <n v="141.18299999999999"/>
    <x v="330"/>
    <n v="1010163"/>
    <n v="377"/>
    <x v="7"/>
    <n v="2.6240000000000001"/>
    <n v="52.804496951219512"/>
    <m/>
    <x v="10"/>
    <x v="10"/>
    <m/>
    <x v="12"/>
    <m/>
    <m/>
    <m/>
  </r>
  <r>
    <n v="141.18299999999999"/>
    <x v="137"/>
    <n v="1018517"/>
    <n v="2583"/>
    <x v="0"/>
    <n v="2.996"/>
    <n v="46.123831775700928"/>
    <m/>
    <x v="10"/>
    <x v="10"/>
    <m/>
    <x v="12"/>
    <m/>
    <m/>
    <m/>
  </r>
  <r>
    <n v="141.18299999999999"/>
    <x v="44"/>
    <n v="1013234"/>
    <n v="1887"/>
    <x v="8"/>
    <n v="8.2439999999999998"/>
    <n v="16.125545851528383"/>
    <m/>
    <x v="10"/>
    <x v="10"/>
    <m/>
    <x v="12"/>
    <m/>
    <m/>
    <m/>
  </r>
  <r>
    <n v="141.18299999999999"/>
    <x v="273"/>
    <n v="1012620"/>
    <n v="1568"/>
    <x v="5"/>
    <n v="17.236000000000001"/>
    <n v="7.1911696449292171"/>
    <m/>
    <x v="10"/>
    <x v="10"/>
    <m/>
    <x v="12"/>
    <m/>
    <m/>
    <m/>
  </r>
  <r>
    <n v="141.18299999999999"/>
    <x v="129"/>
    <n v="1009107"/>
    <n v="250"/>
    <x v="6"/>
    <n v="30.271999999999998"/>
    <n v="3.6638147463002118"/>
    <m/>
    <x v="10"/>
    <x v="10"/>
    <m/>
    <x v="12"/>
    <m/>
    <m/>
    <m/>
  </r>
  <r>
    <n v="141.18299999999999"/>
    <x v="150"/>
    <n v="1013894"/>
    <n v="131"/>
    <x v="3"/>
    <n v="32.972000000000001"/>
    <n v="3.2819058595171655"/>
    <m/>
    <x v="10"/>
    <x v="10"/>
    <m/>
    <x v="12"/>
    <m/>
    <m/>
    <m/>
  </r>
  <r>
    <n v="141.18299999999999"/>
    <x v="216"/>
    <n v="1018274"/>
    <n v="1156"/>
    <x v="3"/>
    <n v="33.344000000000001"/>
    <n v="3.2341350767754315"/>
    <m/>
    <x v="10"/>
    <x v="10"/>
    <m/>
    <x v="12"/>
    <m/>
    <m/>
    <m/>
  </r>
  <r>
    <n v="141.18299999999999"/>
    <x v="277"/>
    <n v="1017824"/>
    <n v="1976"/>
    <x v="5"/>
    <n v="34.468000000000004"/>
    <n v="3.0960601137286754"/>
    <m/>
    <x v="10"/>
    <x v="10"/>
    <m/>
    <x v="12"/>
    <m/>
    <m/>
    <m/>
  </r>
  <r>
    <n v="141.18299999999999"/>
    <x v="99"/>
    <n v="1011725"/>
    <n v="850"/>
    <x v="5"/>
    <n v="38.963999999999999"/>
    <n v="2.6234216199568832"/>
    <m/>
    <x v="10"/>
    <x v="10"/>
    <m/>
    <x v="12"/>
    <m/>
    <m/>
    <m/>
  </r>
  <r>
    <n v="141.18299999999999"/>
    <x v="49"/>
    <n v="1018001"/>
    <n v="1071"/>
    <x v="8"/>
    <n v="39.716000000000001"/>
    <n v="2.5548141806828477"/>
    <m/>
    <x v="10"/>
    <x v="10"/>
    <m/>
    <x v="12"/>
    <m/>
    <m/>
    <m/>
  </r>
  <r>
    <n v="141.18299999999999"/>
    <x v="287"/>
    <n v="1009103"/>
    <n v="1080"/>
    <x v="4"/>
    <n v="42.688000000000002"/>
    <n v="2.3073229010494751"/>
    <m/>
    <x v="10"/>
    <x v="10"/>
    <m/>
    <x v="12"/>
    <m/>
    <m/>
    <m/>
  </r>
  <r>
    <n v="141.18299999999999"/>
    <x v="108"/>
    <n v="1009712"/>
    <n v="1425"/>
    <x v="2"/>
    <n v="62.195999999999998"/>
    <n v="1.2699691298475786"/>
    <m/>
    <x v="10"/>
    <x v="10"/>
    <m/>
    <x v="12"/>
    <m/>
    <m/>
    <m/>
  </r>
  <r>
    <n v="141.18299999999999"/>
    <x v="261"/>
    <n v="1016489"/>
    <n v="605"/>
    <x v="1"/>
    <n v="72.311999999999998"/>
    <n v="0.95241453700630596"/>
    <m/>
    <x v="10"/>
    <x v="10"/>
    <m/>
    <x v="12"/>
    <m/>
    <m/>
    <m/>
  </r>
  <r>
    <n v="141.18299999999999"/>
    <x v="134"/>
    <n v="1011357"/>
    <n v="1624"/>
    <x v="4"/>
    <n v="77.932000000000002"/>
    <n v="0.81161782066416865"/>
    <m/>
    <x v="10"/>
    <x v="10"/>
    <m/>
    <x v="12"/>
    <m/>
    <m/>
    <m/>
  </r>
  <r>
    <n v="141.18299999999999"/>
    <x v="64"/>
    <n v="1012097"/>
    <n v="310"/>
    <x v="1"/>
    <n v="90.296000000000006"/>
    <n v="0.56355763267475834"/>
    <m/>
    <x v="10"/>
    <x v="10"/>
    <m/>
    <x v="12"/>
    <m/>
    <m/>
    <m/>
  </r>
  <r>
    <n v="141.18299999999999"/>
    <x v="59"/>
    <n v="1006866"/>
    <n v="939"/>
    <x v="4"/>
    <n v="105.736"/>
    <n v="0.33524059922826649"/>
    <m/>
    <x v="10"/>
    <x v="10"/>
    <m/>
    <x v="12"/>
    <m/>
    <m/>
    <m/>
  </r>
  <r>
    <n v="141.18299999999999"/>
    <x v="184"/>
    <n v="1010780"/>
    <n v="2418"/>
    <x v="7"/>
    <n v="107.15600000000001"/>
    <n v="0.31754638097726667"/>
    <m/>
    <x v="10"/>
    <x v="10"/>
    <m/>
    <x v="12"/>
    <m/>
    <m/>
    <m/>
  </r>
  <r>
    <n v="141.18299999999999"/>
    <x v="242"/>
    <n v="1006413"/>
    <n v="835"/>
    <x v="8"/>
    <n v="109.336"/>
    <n v="0.2912764322821394"/>
    <m/>
    <x v="10"/>
    <x v="10"/>
    <m/>
    <x v="12"/>
    <m/>
    <m/>
    <m/>
  </r>
  <r>
    <n v="141.18299999999999"/>
    <x v="101"/>
    <n v="1013716"/>
    <n v="2128"/>
    <x v="6"/>
    <n v="115.024"/>
    <n v="0.22742210321324238"/>
    <m/>
    <x v="10"/>
    <x v="10"/>
    <m/>
    <x v="12"/>
    <m/>
    <m/>
    <m/>
  </r>
  <r>
    <n v="141.18299999999999"/>
    <x v="135"/>
    <n v="1008808"/>
    <n v="2191"/>
    <x v="4"/>
    <n v="139.804"/>
    <n v="9.8638093330662268E-3"/>
    <m/>
    <x v="10"/>
    <x v="10"/>
    <m/>
    <x v="12"/>
    <m/>
    <m/>
    <m/>
  </r>
  <r>
    <n v="141.18299999999999"/>
    <x v="256"/>
    <n v="1010446"/>
    <n v="1653"/>
    <x v="0"/>
    <n v="143.124"/>
    <n v="-1.3561666806405652E-2"/>
    <m/>
    <x v="10"/>
    <x v="10"/>
    <m/>
    <x v="12"/>
    <m/>
    <m/>
    <m/>
  </r>
  <r>
    <n v="141.18299999999999"/>
    <x v="129"/>
    <n v="1012739"/>
    <n v="47"/>
    <x v="5"/>
    <n v="154.364"/>
    <n v="-8.5389080355523381E-2"/>
    <m/>
    <x v="10"/>
    <x v="10"/>
    <m/>
    <x v="12"/>
    <m/>
    <m/>
    <m/>
  </r>
  <r>
    <n v="141.18299999999999"/>
    <x v="338"/>
    <n v="1013876"/>
    <n v="2425"/>
    <x v="5"/>
    <n v="154.364"/>
    <n v="-8.5389080355523381E-2"/>
    <m/>
    <x v="10"/>
    <x v="10"/>
    <m/>
    <x v="12"/>
    <m/>
    <m/>
    <m/>
  </r>
  <r>
    <n v="141.18299999999999"/>
    <x v="328"/>
    <n v="1014201"/>
    <n v="501"/>
    <x v="6"/>
    <n v="163.35599999999999"/>
    <n v="-0.1357342246382135"/>
    <m/>
    <x v="10"/>
    <x v="10"/>
    <m/>
    <x v="12"/>
    <m/>
    <m/>
    <m/>
  </r>
  <r>
    <n v="141.18299999999999"/>
    <x v="251"/>
    <n v="1018006"/>
    <n v="616"/>
    <x v="2"/>
    <n v="188.084"/>
    <n v="-0.24936198719720981"/>
    <m/>
    <x v="10"/>
    <x v="10"/>
    <m/>
    <x v="12"/>
    <m/>
    <m/>
    <m/>
  </r>
  <r>
    <n v="141.27264"/>
    <x v="221"/>
    <n v="1010836"/>
    <n v="1597"/>
    <x v="9"/>
    <n v="43.351999999999997"/>
    <n v="2.2587340837792951"/>
    <m/>
    <x v="10"/>
    <x v="10"/>
    <m/>
    <x v="12"/>
    <m/>
    <m/>
    <m/>
  </r>
  <r>
    <n v="141.3152"/>
    <x v="77"/>
    <n v="1003013"/>
    <n v="2226"/>
    <x v="1"/>
    <n v="241.76"/>
    <n v="-0.41547319655857046"/>
    <m/>
    <x v="10"/>
    <x v="10"/>
    <m/>
    <x v="12"/>
    <m/>
    <m/>
    <m/>
  </r>
  <r>
    <n v="141.38800000000001"/>
    <x v="289"/>
    <n v="1004086"/>
    <n v="1848"/>
    <x v="8"/>
    <n v="55.788800000000002"/>
    <n v="1.5343438109441321"/>
    <m/>
    <x v="10"/>
    <x v="10"/>
    <m/>
    <x v="12"/>
    <m/>
    <m/>
    <m/>
  </r>
  <r>
    <n v="141.4452"/>
    <x v="231"/>
    <n v="1002868"/>
    <n v="668"/>
    <x v="6"/>
    <n v="212.49279999999999"/>
    <n v="-0.33435297572435391"/>
    <m/>
    <x v="10"/>
    <x v="10"/>
    <m/>
    <x v="12"/>
    <m/>
    <m/>
    <m/>
  </r>
  <r>
    <n v="141.61680000000001"/>
    <x v="213"/>
    <n v="1003206"/>
    <n v="1496"/>
    <x v="5"/>
    <n v="174.3168"/>
    <n v="-0.18758949223482757"/>
    <m/>
    <x v="10"/>
    <x v="10"/>
    <m/>
    <x v="12"/>
    <m/>
    <m/>
    <m/>
  </r>
  <r>
    <n v="141.63120000000001"/>
    <x v="81"/>
    <n v="1012021"/>
    <n v="1000"/>
    <x v="6"/>
    <n v="7.66"/>
    <n v="17.489712793733684"/>
    <m/>
    <x v="10"/>
    <x v="10"/>
    <m/>
    <x v="12"/>
    <m/>
    <m/>
    <m/>
  </r>
  <r>
    <n v="141.63120000000001"/>
    <x v="228"/>
    <n v="1016767"/>
    <n v="2207"/>
    <x v="1"/>
    <n v="7.66"/>
    <n v="17.489712793733684"/>
    <m/>
    <x v="10"/>
    <x v="10"/>
    <m/>
    <x v="12"/>
    <m/>
    <m/>
    <m/>
  </r>
  <r>
    <n v="141.63120000000001"/>
    <x v="271"/>
    <n v="1008519"/>
    <n v="84"/>
    <x v="2"/>
    <n v="7.7240000000000002"/>
    <n v="17.336509580528226"/>
    <m/>
    <x v="10"/>
    <x v="10"/>
    <m/>
    <x v="12"/>
    <m/>
    <m/>
    <m/>
  </r>
  <r>
    <n v="141.63120000000001"/>
    <x v="315"/>
    <n v="1019438"/>
    <n v="447"/>
    <x v="6"/>
    <n v="9.1999999999999993"/>
    <n v="14.394695652173915"/>
    <m/>
    <x v="10"/>
    <x v="10"/>
    <m/>
    <x v="12"/>
    <m/>
    <m/>
    <m/>
  </r>
  <r>
    <n v="141.63120000000001"/>
    <x v="142"/>
    <n v="1010606"/>
    <n v="1808"/>
    <x v="7"/>
    <n v="13.28"/>
    <n v="9.6650000000000009"/>
    <m/>
    <x v="10"/>
    <x v="10"/>
    <m/>
    <x v="12"/>
    <m/>
    <m/>
    <m/>
  </r>
  <r>
    <n v="141.63120000000001"/>
    <x v="16"/>
    <n v="1013370"/>
    <n v="1192"/>
    <x v="7"/>
    <n v="14.404"/>
    <n v="8.8327686753679533"/>
    <m/>
    <x v="10"/>
    <x v="10"/>
    <m/>
    <x v="12"/>
    <m/>
    <m/>
    <m/>
  </r>
  <r>
    <n v="141.63120000000001"/>
    <x v="68"/>
    <n v="1012367"/>
    <n v="286"/>
    <x v="2"/>
    <n v="18.899999999999999"/>
    <n v="6.4937142857142867"/>
    <m/>
    <x v="10"/>
    <x v="10"/>
    <m/>
    <x v="12"/>
    <m/>
    <m/>
    <m/>
  </r>
  <r>
    <n v="141.63120000000001"/>
    <x v="328"/>
    <n v="1008127"/>
    <n v="2395"/>
    <x v="1"/>
    <n v="20.404"/>
    <n v="5.9413448343462072"/>
    <m/>
    <x v="10"/>
    <x v="10"/>
    <m/>
    <x v="12"/>
    <m/>
    <m/>
    <m/>
  </r>
  <r>
    <n v="141.63120000000001"/>
    <x v="24"/>
    <n v="1011535"/>
    <n v="535"/>
    <x v="4"/>
    <n v="26.06"/>
    <n v="4.4348119723714508"/>
    <m/>
    <x v="10"/>
    <x v="10"/>
    <m/>
    <x v="12"/>
    <m/>
    <m/>
    <m/>
  </r>
  <r>
    <n v="141.63120000000001"/>
    <x v="225"/>
    <n v="1019162"/>
    <n v="1082"/>
    <x v="1"/>
    <n v="26.768000000000001"/>
    <n v="4.2910639569635389"/>
    <m/>
    <x v="10"/>
    <x v="10"/>
    <m/>
    <x v="12"/>
    <m/>
    <m/>
    <m/>
  </r>
  <r>
    <n v="141.63120000000001"/>
    <x v="317"/>
    <n v="1015495"/>
    <n v="2354"/>
    <x v="1"/>
    <n v="35.76"/>
    <n v="2.9606040268456382"/>
    <m/>
    <x v="10"/>
    <x v="10"/>
    <m/>
    <x v="12"/>
    <m/>
    <m/>
    <m/>
  </r>
  <r>
    <n v="141.63120000000001"/>
    <x v="154"/>
    <n v="1012277"/>
    <n v="1460"/>
    <x v="4"/>
    <n v="36.176000000000002"/>
    <n v="2.9150597080937639"/>
    <m/>
    <x v="10"/>
    <x v="10"/>
    <m/>
    <x v="12"/>
    <m/>
    <m/>
    <m/>
  </r>
  <r>
    <n v="141.63120000000001"/>
    <x v="180"/>
    <n v="1009459"/>
    <n v="837"/>
    <x v="1"/>
    <n v="46.292000000000002"/>
    <n v="2.0595178432558541"/>
    <m/>
    <x v="10"/>
    <x v="10"/>
    <m/>
    <x v="12"/>
    <m/>
    <m/>
    <m/>
  </r>
  <r>
    <n v="141.63120000000001"/>
    <x v="124"/>
    <n v="1008431"/>
    <n v="1405"/>
    <x v="7"/>
    <n v="51.155999999999999"/>
    <n v="1.7686136523574947"/>
    <m/>
    <x v="10"/>
    <x v="10"/>
    <m/>
    <x v="12"/>
    <m/>
    <m/>
    <m/>
  </r>
  <r>
    <n v="141.63120000000001"/>
    <x v="88"/>
    <n v="1010191"/>
    <n v="2056"/>
    <x v="6"/>
    <n v="52.62"/>
    <n v="1.6915849486887116"/>
    <m/>
    <x v="10"/>
    <x v="10"/>
    <m/>
    <x v="12"/>
    <m/>
    <m/>
    <m/>
  </r>
  <r>
    <n v="141.63120000000001"/>
    <x v="276"/>
    <n v="1007945"/>
    <n v="1344"/>
    <x v="3"/>
    <n v="60.451999999999998"/>
    <n v="1.3428703764970558"/>
    <m/>
    <x v="10"/>
    <x v="10"/>
    <m/>
    <x v="12"/>
    <m/>
    <m/>
    <m/>
  </r>
  <r>
    <n v="141.63120000000001"/>
    <x v="347"/>
    <n v="1009628"/>
    <n v="1507"/>
    <x v="2"/>
    <n v="67.231999999999999"/>
    <n v="1.1066039980961448"/>
    <m/>
    <x v="10"/>
    <x v="10"/>
    <m/>
    <x v="12"/>
    <m/>
    <m/>
    <m/>
  </r>
  <r>
    <n v="141.63120000000001"/>
    <x v="327"/>
    <n v="1013505"/>
    <n v="1169"/>
    <x v="4"/>
    <n v="69.48"/>
    <n v="1.0384455958549224"/>
    <m/>
    <x v="10"/>
    <x v="10"/>
    <m/>
    <x v="12"/>
    <m/>
    <m/>
    <m/>
  </r>
  <r>
    <n v="141.63120000000001"/>
    <x v="5"/>
    <n v="1008557"/>
    <n v="43"/>
    <x v="0"/>
    <n v="100.9"/>
    <n v="0.40367888999008916"/>
    <m/>
    <x v="10"/>
    <x v="10"/>
    <m/>
    <x v="12"/>
    <m/>
    <m/>
    <m/>
  </r>
  <r>
    <n v="141.63120000000001"/>
    <x v="125"/>
    <n v="1017386"/>
    <n v="999"/>
    <x v="8"/>
    <n v="102.07599999999999"/>
    <n v="0.38750734746659365"/>
    <m/>
    <x v="10"/>
    <x v="10"/>
    <m/>
    <x v="12"/>
    <m/>
    <m/>
    <m/>
  </r>
  <r>
    <n v="141.63120000000001"/>
    <x v="312"/>
    <n v="1018652"/>
    <n v="317"/>
    <x v="1"/>
    <n v="109.944"/>
    <n v="0.28821218074656191"/>
    <m/>
    <x v="10"/>
    <x v="10"/>
    <m/>
    <x v="12"/>
    <m/>
    <m/>
    <m/>
  </r>
  <r>
    <n v="141.63120000000001"/>
    <x v="267"/>
    <n v="1006571"/>
    <n v="324"/>
    <x v="3"/>
    <n v="127.616"/>
    <n v="0.10982321965897698"/>
    <m/>
    <x v="10"/>
    <x v="10"/>
    <m/>
    <x v="12"/>
    <m/>
    <m/>
    <m/>
  </r>
  <r>
    <n v="141.63120000000001"/>
    <x v="28"/>
    <n v="1008228"/>
    <n v="7"/>
    <x v="6"/>
    <n v="137.572"/>
    <n v="2.9506004128747158E-2"/>
    <m/>
    <x v="10"/>
    <x v="10"/>
    <m/>
    <x v="12"/>
    <m/>
    <m/>
    <m/>
  </r>
  <r>
    <n v="141.63120000000001"/>
    <x v="268"/>
    <n v="1019452"/>
    <n v="666"/>
    <x v="4"/>
    <n v="187.5"/>
    <n v="-0.24463359999999995"/>
    <m/>
    <x v="10"/>
    <x v="10"/>
    <m/>
    <x v="12"/>
    <m/>
    <m/>
    <m/>
  </r>
  <r>
    <n v="141.63120000000001"/>
    <x v="289"/>
    <n v="1005469"/>
    <n v="183"/>
    <x v="6"/>
    <n v="74.715999999999994"/>
    <n v="0.89559398254724576"/>
    <m/>
    <x v="10"/>
    <x v="10"/>
    <m/>
    <x v="12"/>
    <m/>
    <m/>
    <m/>
  </r>
  <r>
    <n v="141.63239999999999"/>
    <x v="330"/>
    <n v="1005084"/>
    <n v="2340"/>
    <x v="1"/>
    <n v="227.50399999999999"/>
    <n v="-0.37745094591743444"/>
    <m/>
    <x v="10"/>
    <x v="10"/>
    <m/>
    <x v="12"/>
    <m/>
    <m/>
    <m/>
  </r>
  <r>
    <n v="141.98975999999999"/>
    <x v="221"/>
    <n v="1011815"/>
    <n v="1159"/>
    <x v="9"/>
    <n v="41.811999999999998"/>
    <n v="2.395909308332536"/>
    <m/>
    <x v="10"/>
    <x v="10"/>
    <m/>
    <x v="12"/>
    <m/>
    <m/>
    <m/>
  </r>
  <r>
    <n v="141.98975999999999"/>
    <x v="69"/>
    <n v="1014879"/>
    <n v="2716"/>
    <x v="9"/>
    <n v="147.46799999999999"/>
    <n v="-3.7148669541866707E-2"/>
    <m/>
    <x v="10"/>
    <x v="10"/>
    <m/>
    <x v="12"/>
    <m/>
    <m/>
    <m/>
  </r>
  <r>
    <n v="142.07939999999999"/>
    <x v="263"/>
    <n v="1013128"/>
    <n v="705"/>
    <x v="2"/>
    <n v="5.952"/>
    <n v="22.870866935483871"/>
    <m/>
    <x v="10"/>
    <x v="10"/>
    <m/>
    <x v="12"/>
    <m/>
    <m/>
    <m/>
  </r>
  <r>
    <n v="142.07939999999999"/>
    <x v="161"/>
    <n v="1008922"/>
    <n v="193"/>
    <x v="7"/>
    <n v="20.576000000000001"/>
    <n v="5.9051030326594089"/>
    <m/>
    <x v="10"/>
    <x v="10"/>
    <m/>
    <x v="12"/>
    <m/>
    <m/>
    <m/>
  </r>
  <r>
    <n v="142.07939999999999"/>
    <x v="108"/>
    <n v="1008817"/>
    <n v="758"/>
    <x v="4"/>
    <n v="23.96"/>
    <n v="4.9298580968280463"/>
    <m/>
    <x v="10"/>
    <x v="10"/>
    <m/>
    <x v="12"/>
    <m/>
    <m/>
    <m/>
  </r>
  <r>
    <n v="142.07939999999999"/>
    <x v="229"/>
    <n v="1008227"/>
    <n v="1220"/>
    <x v="1"/>
    <n v="36.56"/>
    <n v="2.8861980306345729"/>
    <m/>
    <x v="10"/>
    <x v="10"/>
    <m/>
    <x v="12"/>
    <m/>
    <m/>
    <m/>
  </r>
  <r>
    <n v="142.07939999999999"/>
    <x v="92"/>
    <n v="1014798"/>
    <n v="2579"/>
    <x v="6"/>
    <n v="45.292000000000002"/>
    <n v="2.1369645853572372"/>
    <m/>
    <x v="10"/>
    <x v="10"/>
    <m/>
    <x v="12"/>
    <m/>
    <m/>
    <m/>
  </r>
  <r>
    <n v="142.07939999999999"/>
    <x v="166"/>
    <n v="1006720"/>
    <n v="2316"/>
    <x v="4"/>
    <n v="48.823999999999998"/>
    <n v="1.9100319514992625"/>
    <m/>
    <x v="10"/>
    <x v="10"/>
    <m/>
    <x v="12"/>
    <m/>
    <m/>
    <m/>
  </r>
  <r>
    <n v="142.07939999999999"/>
    <x v="88"/>
    <n v="1014704"/>
    <n v="2443"/>
    <x v="5"/>
    <n v="49.124000000000002"/>
    <n v="1.8922604022473739"/>
    <m/>
    <x v="10"/>
    <x v="10"/>
    <m/>
    <x v="12"/>
    <m/>
    <m/>
    <m/>
  </r>
  <r>
    <n v="142.07939999999999"/>
    <x v="174"/>
    <n v="1007037"/>
    <n v="2417"/>
    <x v="3"/>
    <n v="56.012"/>
    <n v="1.5365885881596799"/>
    <m/>
    <x v="10"/>
    <x v="10"/>
    <m/>
    <x v="12"/>
    <m/>
    <m/>
    <m/>
  </r>
  <r>
    <n v="142.07939999999999"/>
    <x v="51"/>
    <n v="1009181"/>
    <n v="2547"/>
    <x v="6"/>
    <n v="62.671999999999997"/>
    <n v="1.2670315292315548"/>
    <m/>
    <x v="10"/>
    <x v="10"/>
    <m/>
    <x v="12"/>
    <m/>
    <m/>
    <m/>
  </r>
  <r>
    <n v="142.07939999999999"/>
    <x v="235"/>
    <n v="1006539"/>
    <n v="585"/>
    <x v="8"/>
    <n v="71.108000000000004"/>
    <n v="0.99807897845530724"/>
    <m/>
    <x v="10"/>
    <x v="10"/>
    <m/>
    <x v="12"/>
    <m/>
    <m/>
    <m/>
  </r>
  <r>
    <n v="142.07939999999999"/>
    <x v="350"/>
    <n v="1007672"/>
    <n v="127"/>
    <x v="2"/>
    <n v="81.739999999999995"/>
    <n v="0.73818693418155124"/>
    <m/>
    <x v="10"/>
    <x v="10"/>
    <m/>
    <x v="12"/>
    <m/>
    <m/>
    <m/>
  </r>
  <r>
    <n v="142.07939999999999"/>
    <x v="183"/>
    <n v="1015587"/>
    <n v="1325"/>
    <x v="4"/>
    <n v="90.251999999999995"/>
    <n v="0.57425209413641798"/>
    <m/>
    <x v="10"/>
    <x v="10"/>
    <m/>
    <x v="12"/>
    <m/>
    <m/>
    <m/>
  </r>
  <r>
    <n v="142.07939999999999"/>
    <x v="320"/>
    <n v="1012639"/>
    <n v="598"/>
    <x v="2"/>
    <n v="93.623999999999995"/>
    <n v="0.51755319148936174"/>
    <m/>
    <x v="10"/>
    <x v="10"/>
    <m/>
    <x v="12"/>
    <m/>
    <m/>
    <m/>
  </r>
  <r>
    <n v="142.07939999999999"/>
    <x v="206"/>
    <n v="1011826"/>
    <n v="960"/>
    <x v="8"/>
    <n v="141.95599999999999"/>
    <n v="8.6928343993916246E-4"/>
    <m/>
    <x v="10"/>
    <x v="10"/>
    <m/>
    <x v="12"/>
    <m/>
    <m/>
    <m/>
  </r>
  <r>
    <n v="142.07939999999999"/>
    <x v="357"/>
    <n v="1006830"/>
    <n v="1589"/>
    <x v="1"/>
    <n v="153.47999999999999"/>
    <n v="-7.428068803752931E-2"/>
    <m/>
    <x v="10"/>
    <x v="10"/>
    <m/>
    <x v="12"/>
    <m/>
    <m/>
    <m/>
  </r>
  <r>
    <n v="142.07939999999999"/>
    <x v="268"/>
    <n v="1010035"/>
    <n v="2028"/>
    <x v="0"/>
    <n v="158.816"/>
    <n v="-0.10538358855530935"/>
    <m/>
    <x v="10"/>
    <x v="10"/>
    <m/>
    <x v="12"/>
    <m/>
    <m/>
    <m/>
  </r>
  <r>
    <n v="142.07939999999999"/>
    <x v="92"/>
    <n v="1016226"/>
    <n v="1246"/>
    <x v="5"/>
    <n v="165.56"/>
    <n v="-0.14182532012563426"/>
    <m/>
    <x v="10"/>
    <x v="10"/>
    <m/>
    <x v="12"/>
    <m/>
    <m/>
    <m/>
  </r>
  <r>
    <n v="142.07939999999999"/>
    <x v="3"/>
    <n v="1011872"/>
    <n v="1639"/>
    <x v="8"/>
    <n v="166.684"/>
    <n v="-0.14761224832617412"/>
    <m/>
    <x v="10"/>
    <x v="10"/>
    <m/>
    <x v="12"/>
    <m/>
    <m/>
    <m/>
  </r>
  <r>
    <n v="142.07939999999999"/>
    <x v="110"/>
    <n v="1015102"/>
    <n v="2210"/>
    <x v="6"/>
    <n v="174.55199999999999"/>
    <n v="-0.18603396122645402"/>
    <m/>
    <x v="10"/>
    <x v="10"/>
    <m/>
    <x v="12"/>
    <m/>
    <m/>
    <m/>
  </r>
  <r>
    <n v="142.07939999999999"/>
    <x v="286"/>
    <n v="1017918"/>
    <n v="1824"/>
    <x v="4"/>
    <n v="184.66800000000001"/>
    <n v="-0.23062252258106447"/>
    <m/>
    <x v="10"/>
    <x v="10"/>
    <m/>
    <x v="12"/>
    <m/>
    <m/>
    <m/>
  </r>
  <r>
    <n v="142.40719999999999"/>
    <x v="62"/>
    <n v="1002984"/>
    <n v="702"/>
    <x v="3"/>
    <n v="163.61279999999999"/>
    <n v="-0.12960844139333844"/>
    <m/>
    <x v="10"/>
    <x v="10"/>
    <m/>
    <x v="12"/>
    <m/>
    <m/>
    <m/>
  </r>
  <r>
    <n v="142.52760000000001"/>
    <x v="87"/>
    <n v="1008693"/>
    <n v="1771"/>
    <x v="2"/>
    <n v="2.1440000000000001"/>
    <n v="65.477425373134324"/>
    <m/>
    <x v="10"/>
    <x v="10"/>
    <m/>
    <x v="12"/>
    <m/>
    <m/>
    <m/>
  </r>
  <r>
    <n v="142.52760000000001"/>
    <x v="235"/>
    <n v="1009322"/>
    <n v="2079"/>
    <x v="4"/>
    <n v="3.6240000000000001"/>
    <n v="38.328807947019868"/>
    <m/>
    <x v="10"/>
    <x v="10"/>
    <m/>
    <x v="12"/>
    <m/>
    <m/>
    <m/>
  </r>
  <r>
    <n v="142.52760000000001"/>
    <x v="8"/>
    <n v="1008038"/>
    <n v="1780"/>
    <x v="7"/>
    <n v="5.952"/>
    <n v="22.946169354838712"/>
    <m/>
    <x v="10"/>
    <x v="10"/>
    <m/>
    <x v="12"/>
    <m/>
    <m/>
    <m/>
  </r>
  <r>
    <n v="142.52760000000001"/>
    <x v="73"/>
    <n v="1010190"/>
    <n v="1019"/>
    <x v="7"/>
    <n v="10.368"/>
    <n v="12.746875000000001"/>
    <m/>
    <x v="10"/>
    <x v="10"/>
    <m/>
    <x v="12"/>
    <m/>
    <m/>
    <m/>
  </r>
  <r>
    <n v="142.52760000000001"/>
    <x v="313"/>
    <n v="1017648"/>
    <n v="2253"/>
    <x v="6"/>
    <n v="12.616"/>
    <n v="10.297368421052633"/>
    <m/>
    <x v="10"/>
    <x v="10"/>
    <m/>
    <x v="12"/>
    <m/>
    <m/>
    <m/>
  </r>
  <r>
    <n v="142.52760000000001"/>
    <x v="43"/>
    <n v="1007147"/>
    <n v="228"/>
    <x v="0"/>
    <n v="28.231999999999999"/>
    <n v="4.0484414848398984"/>
    <m/>
    <x v="10"/>
    <x v="10"/>
    <m/>
    <x v="12"/>
    <m/>
    <m/>
    <m/>
  </r>
  <r>
    <n v="142.52760000000001"/>
    <x v="50"/>
    <n v="1011088"/>
    <n v="2604"/>
    <x v="6"/>
    <n v="44.707999999999998"/>
    <n v="2.187966359488235"/>
    <m/>
    <x v="10"/>
    <x v="10"/>
    <m/>
    <x v="12"/>
    <m/>
    <m/>
    <m/>
  </r>
  <r>
    <n v="142.52760000000001"/>
    <x v="183"/>
    <n v="1011953"/>
    <n v="2840"/>
    <x v="8"/>
    <n v="52.576000000000001"/>
    <n v="1.7108870967741938"/>
    <m/>
    <x v="10"/>
    <x v="10"/>
    <m/>
    <x v="12"/>
    <m/>
    <m/>
    <m/>
  </r>
  <r>
    <n v="142.52760000000001"/>
    <x v="327"/>
    <n v="1012334"/>
    <n v="1284"/>
    <x v="5"/>
    <n v="68.311999999999998"/>
    <n v="1.0864211265956203"/>
    <m/>
    <x v="10"/>
    <x v="10"/>
    <m/>
    <x v="12"/>
    <m/>
    <m/>
    <m/>
  </r>
  <r>
    <n v="142.52760000000001"/>
    <x v="95"/>
    <n v="1016673"/>
    <n v="894"/>
    <x v="0"/>
    <n v="81.8"/>
    <n v="0.74239119804400988"/>
    <m/>
    <x v="10"/>
    <x v="10"/>
    <m/>
    <x v="12"/>
    <m/>
    <m/>
    <m/>
  </r>
  <r>
    <n v="142.52760000000001"/>
    <x v="357"/>
    <n v="1014134"/>
    <n v="1575"/>
    <x v="5"/>
    <n v="114.396"/>
    <n v="0.24591419280394425"/>
    <m/>
    <x v="10"/>
    <x v="10"/>
    <m/>
    <x v="12"/>
    <m/>
    <m/>
    <m/>
  </r>
  <r>
    <n v="142.52760000000001"/>
    <x v="204"/>
    <n v="1013455"/>
    <n v="1413"/>
    <x v="4"/>
    <n v="122.264"/>
    <n v="0.1657364391807892"/>
    <m/>
    <x v="10"/>
    <x v="10"/>
    <m/>
    <x v="12"/>
    <m/>
    <m/>
    <m/>
  </r>
  <r>
    <n v="142.52760000000001"/>
    <x v="167"/>
    <n v="1011122"/>
    <n v="1163"/>
    <x v="1"/>
    <n v="130.13200000000001"/>
    <n v="9.5254049734116136E-2"/>
    <m/>
    <x v="10"/>
    <x v="10"/>
    <m/>
    <x v="12"/>
    <m/>
    <m/>
    <m/>
  </r>
  <r>
    <n v="142.52760000000001"/>
    <x v="155"/>
    <n v="1015352"/>
    <n v="1570"/>
    <x v="7"/>
    <n v="140.24799999999999"/>
    <n v="1.6254064229080031E-2"/>
    <m/>
    <x v="10"/>
    <x v="10"/>
    <m/>
    <x v="12"/>
    <m/>
    <m/>
    <m/>
  </r>
  <r>
    <n v="142.52760000000001"/>
    <x v="69"/>
    <n v="1007003"/>
    <n v="2839"/>
    <x v="0"/>
    <n v="143.792"/>
    <n v="-8.7932569266718236E-3"/>
    <m/>
    <x v="10"/>
    <x v="10"/>
    <m/>
    <x v="12"/>
    <m/>
    <m/>
    <m/>
  </r>
  <r>
    <n v="142.52760000000001"/>
    <x v="119"/>
    <n v="1013040"/>
    <n v="1707"/>
    <x v="4"/>
    <n v="157.108"/>
    <n v="-9.2804949461516906E-2"/>
    <m/>
    <x v="10"/>
    <x v="10"/>
    <m/>
    <x v="12"/>
    <m/>
    <m/>
    <m/>
  </r>
  <r>
    <n v="142.52760000000001"/>
    <x v="20"/>
    <n v="1019409"/>
    <n v="1595"/>
    <x v="0"/>
    <n v="170.596"/>
    <n v="-0.16453140753593282"/>
    <m/>
    <x v="10"/>
    <x v="10"/>
    <m/>
    <x v="12"/>
    <m/>
    <m/>
    <m/>
  </r>
  <r>
    <n v="142.52760000000001"/>
    <x v="213"/>
    <n v="1011246"/>
    <n v="45"/>
    <x v="1"/>
    <n v="178.464"/>
    <n v="-0.20136498117267343"/>
    <m/>
    <x v="10"/>
    <x v="10"/>
    <m/>
    <x v="12"/>
    <m/>
    <m/>
    <m/>
  </r>
  <r>
    <n v="142.54759999999999"/>
    <x v="361"/>
    <n v="1004095"/>
    <n v="2214"/>
    <x v="6"/>
    <n v="286.512"/>
    <n v="-0.50247249678896522"/>
    <m/>
    <x v="10"/>
    <x v="10"/>
    <m/>
    <x v="12"/>
    <m/>
    <m/>
    <m/>
  </r>
  <r>
    <n v="142.60064"/>
    <x v="165"/>
    <n v="1001990"/>
    <n v="1990"/>
    <x v="3"/>
    <n v="403.10271999999998"/>
    <n v="-0.64624242674423038"/>
    <m/>
    <x v="10"/>
    <x v="10"/>
    <m/>
    <x v="12"/>
    <m/>
    <m/>
    <m/>
  </r>
  <r>
    <n v="142.6568"/>
    <x v="148"/>
    <n v="1002603"/>
    <n v="2603"/>
    <x v="4"/>
    <n v="150.72319999999999"/>
    <n v="-5.3517972017579164E-2"/>
    <m/>
    <x v="10"/>
    <x v="10"/>
    <m/>
    <x v="12"/>
    <m/>
    <m/>
    <m/>
  </r>
  <r>
    <n v="142.66200000000001"/>
    <x v="248"/>
    <n v="1002410"/>
    <n v="2410"/>
    <x v="2"/>
    <n v="252.8"/>
    <n v="-0.43567246835443035"/>
    <m/>
    <x v="10"/>
    <x v="10"/>
    <m/>
    <x v="12"/>
    <m/>
    <m/>
    <m/>
  </r>
  <r>
    <n v="142.70688000000001"/>
    <x v="115"/>
    <n v="1008815"/>
    <n v="1194"/>
    <x v="9"/>
    <n v="128.94"/>
    <n v="0.10676966030711971"/>
    <m/>
    <x v="10"/>
    <x v="10"/>
    <m/>
    <x v="12"/>
    <m/>
    <m/>
    <m/>
  </r>
  <r>
    <n v="142.88040000000001"/>
    <x v="42"/>
    <n v="1002614"/>
    <n v="2614"/>
    <x v="1"/>
    <n v="242.608"/>
    <n v="-0.41106476290971439"/>
    <m/>
    <x v="10"/>
    <x v="10"/>
    <m/>
    <x v="12"/>
    <m/>
    <m/>
    <m/>
  </r>
  <r>
    <n v="142.922"/>
    <x v="329"/>
    <n v="1004835"/>
    <n v="2261"/>
    <x v="9"/>
    <n v="379.9264"/>
    <n v="-0.6238166129018673"/>
    <m/>
    <x v="10"/>
    <x v="10"/>
    <m/>
    <x v="12"/>
    <m/>
    <m/>
    <m/>
  </r>
  <r>
    <n v="142.97579999999999"/>
    <x v="128"/>
    <n v="1007474"/>
    <n v="925"/>
    <x v="8"/>
    <n v="7.5439999999999996"/>
    <n v="17.952253446447507"/>
    <m/>
    <x v="10"/>
    <x v="10"/>
    <m/>
    <x v="12"/>
    <m/>
    <m/>
    <m/>
  </r>
  <r>
    <n v="142.97579999999999"/>
    <x v="254"/>
    <n v="1019083"/>
    <n v="2368"/>
    <x v="3"/>
    <n v="7.58"/>
    <n v="17.862242744063323"/>
    <m/>
    <x v="10"/>
    <x v="10"/>
    <m/>
    <x v="12"/>
    <m/>
    <m/>
    <m/>
  </r>
  <r>
    <n v="142.97579999999999"/>
    <x v="154"/>
    <n v="1010211"/>
    <n v="2260"/>
    <x v="8"/>
    <n v="21.643999999999998"/>
    <n v="5.6057937534651634"/>
    <m/>
    <x v="10"/>
    <x v="10"/>
    <m/>
    <x v="12"/>
    <m/>
    <m/>
    <m/>
  </r>
  <r>
    <n v="142.97579999999999"/>
    <x v="127"/>
    <n v="1016897"/>
    <n v="1097"/>
    <x v="8"/>
    <n v="23.891999999999999"/>
    <n v="4.9842541436464085"/>
    <m/>
    <x v="10"/>
    <x v="10"/>
    <m/>
    <x v="12"/>
    <m/>
    <m/>
    <m/>
  </r>
  <r>
    <n v="142.97579999999999"/>
    <x v="223"/>
    <n v="1014358"/>
    <n v="1951"/>
    <x v="1"/>
    <n v="24.44"/>
    <n v="4.8500736497545001"/>
    <m/>
    <x v="10"/>
    <x v="10"/>
    <m/>
    <x v="12"/>
    <m/>
    <m/>
    <m/>
  </r>
  <r>
    <n v="142.97579999999999"/>
    <x v="155"/>
    <n v="1007451"/>
    <n v="1300"/>
    <x v="3"/>
    <n v="31.14"/>
    <n v="3.591387283236994"/>
    <m/>
    <x v="10"/>
    <x v="10"/>
    <m/>
    <x v="12"/>
    <m/>
    <m/>
    <m/>
  </r>
  <r>
    <n v="142.97579999999999"/>
    <x v="232"/>
    <n v="1007430"/>
    <n v="2062"/>
    <x v="3"/>
    <n v="33.868000000000002"/>
    <n v="3.2215601747962674"/>
    <m/>
    <x v="10"/>
    <x v="10"/>
    <m/>
    <x v="12"/>
    <m/>
    <m/>
    <m/>
  </r>
  <r>
    <n v="142.97579999999999"/>
    <x v="164"/>
    <n v="1013561"/>
    <n v="2576"/>
    <x v="7"/>
    <n v="40.176000000000002"/>
    <n v="2.5587365591397844"/>
    <m/>
    <x v="10"/>
    <x v="10"/>
    <m/>
    <x v="12"/>
    <m/>
    <m/>
    <m/>
  </r>
  <r>
    <n v="142.97579999999999"/>
    <x v="305"/>
    <n v="1009768"/>
    <n v="2561"/>
    <x v="4"/>
    <n v="43"/>
    <n v="2.3250186046511625"/>
    <m/>
    <x v="10"/>
    <x v="10"/>
    <m/>
    <x v="12"/>
    <m/>
    <m/>
    <m/>
  </r>
  <r>
    <n v="142.97579999999999"/>
    <x v="326"/>
    <n v="1009304"/>
    <n v="1071"/>
    <x v="4"/>
    <n v="43.548000000000002"/>
    <n v="2.2831771837971888"/>
    <m/>
    <x v="10"/>
    <x v="10"/>
    <m/>
    <x v="12"/>
    <m/>
    <m/>
    <m/>
  </r>
  <r>
    <n v="142.97579999999999"/>
    <x v="113"/>
    <n v="1019818"/>
    <n v="2830"/>
    <x v="4"/>
    <n v="43.548000000000002"/>
    <n v="2.2831771837971888"/>
    <m/>
    <x v="10"/>
    <x v="10"/>
    <m/>
    <x v="12"/>
    <m/>
    <m/>
    <m/>
  </r>
  <r>
    <n v="142.97579999999999"/>
    <x v="100"/>
    <n v="1007877"/>
    <n v="819"/>
    <x v="3"/>
    <n v="47.42"/>
    <n v="2.0150948966680722"/>
    <m/>
    <x v="10"/>
    <x v="10"/>
    <m/>
    <x v="12"/>
    <m/>
    <m/>
    <m/>
  </r>
  <r>
    <n v="142.97579999999999"/>
    <x v="19"/>
    <n v="1009153"/>
    <n v="2449"/>
    <x v="7"/>
    <n v="47.884"/>
    <n v="1.9858783727341072"/>
    <m/>
    <x v="10"/>
    <x v="10"/>
    <m/>
    <x v="12"/>
    <m/>
    <m/>
    <m/>
  </r>
  <r>
    <n v="142.97579999999999"/>
    <x v="28"/>
    <n v="1015266"/>
    <n v="2050"/>
    <x v="4"/>
    <n v="49.167999999999999"/>
    <n v="1.9079035144809631"/>
    <m/>
    <x v="10"/>
    <x v="10"/>
    <m/>
    <x v="12"/>
    <m/>
    <m/>
    <m/>
  </r>
  <r>
    <n v="142.97579999999999"/>
    <x v="110"/>
    <n v="1016300"/>
    <n v="209"/>
    <x v="7"/>
    <n v="57.612000000000002"/>
    <n v="1.4817017288064986"/>
    <m/>
    <x v="10"/>
    <x v="10"/>
    <m/>
    <x v="12"/>
    <m/>
    <m/>
    <m/>
  </r>
  <r>
    <n v="142.97579999999999"/>
    <x v="34"/>
    <n v="1019787"/>
    <n v="594"/>
    <x v="1"/>
    <n v="63.231999999999999"/>
    <n v="1.2611304402834007"/>
    <m/>
    <x v="10"/>
    <x v="10"/>
    <m/>
    <x v="12"/>
    <m/>
    <m/>
    <m/>
  </r>
  <r>
    <n v="142.97579999999999"/>
    <x v="180"/>
    <n v="1019725"/>
    <n v="354"/>
    <x v="8"/>
    <n v="64.355999999999995"/>
    <n v="1.2216390080179005"/>
    <m/>
    <x v="10"/>
    <x v="10"/>
    <m/>
    <x v="12"/>
    <m/>
    <m/>
    <m/>
  </r>
  <r>
    <n v="142.97579999999999"/>
    <x v="148"/>
    <n v="1009224"/>
    <n v="2084"/>
    <x v="7"/>
    <n v="77.787999999999997"/>
    <n v="0.83801871753998047"/>
    <m/>
    <x v="10"/>
    <x v="10"/>
    <m/>
    <x v="12"/>
    <m/>
    <m/>
    <m/>
  </r>
  <r>
    <n v="142.97579999999999"/>
    <x v="223"/>
    <n v="1017858"/>
    <n v="870"/>
    <x v="6"/>
    <n v="101.44799999999999"/>
    <n v="0.40935060326472678"/>
    <m/>
    <x v="10"/>
    <x v="10"/>
    <m/>
    <x v="12"/>
    <m/>
    <m/>
    <m/>
  </r>
  <r>
    <n v="142.97579999999999"/>
    <x v="324"/>
    <n v="1009231"/>
    <n v="2481"/>
    <x v="6"/>
    <n v="153.36799999999999"/>
    <n v="-6.7759897762245072E-2"/>
    <m/>
    <x v="10"/>
    <x v="10"/>
    <m/>
    <x v="12"/>
    <m/>
    <m/>
    <m/>
  </r>
  <r>
    <n v="142.97579999999999"/>
    <x v="131"/>
    <n v="1019751"/>
    <n v="1865"/>
    <x v="3"/>
    <n v="180.12799999999999"/>
    <n v="-0.20625444128619647"/>
    <m/>
    <x v="10"/>
    <x v="10"/>
    <m/>
    <x v="12"/>
    <m/>
    <m/>
    <m/>
  </r>
  <r>
    <n v="142.97579999999999"/>
    <x v="289"/>
    <n v="1015488"/>
    <n v="887"/>
    <x v="6"/>
    <n v="184.624"/>
    <n v="-0.22558388941849383"/>
    <m/>
    <x v="10"/>
    <x v="10"/>
    <m/>
    <x v="12"/>
    <m/>
    <m/>
    <m/>
  </r>
  <r>
    <n v="142.97579999999999"/>
    <x v="144"/>
    <n v="1010184"/>
    <n v="915"/>
    <x v="6"/>
    <n v="192.49199999999999"/>
    <n v="-0.25723770338507573"/>
    <m/>
    <x v="10"/>
    <x v="10"/>
    <m/>
    <x v="12"/>
    <m/>
    <m/>
    <m/>
  </r>
  <r>
    <n v="143.09360000000001"/>
    <x v="246"/>
    <n v="1003286"/>
    <n v="2500"/>
    <x v="0"/>
    <n v="39.894399999999997"/>
    <n v="2.5868091762252354"/>
    <m/>
    <x v="10"/>
    <x v="10"/>
    <m/>
    <x v="12"/>
    <m/>
    <m/>
    <m/>
  </r>
  <r>
    <n v="143.16224"/>
    <x v="287"/>
    <n v="1002115"/>
    <n v="2115"/>
    <x v="5"/>
    <n v="258.3904"/>
    <n v="-0.445945979417192"/>
    <m/>
    <x v="10"/>
    <x v="10"/>
    <m/>
    <x v="12"/>
    <m/>
    <m/>
    <m/>
  </r>
  <r>
    <n v="143.42400000000001"/>
    <x v="266"/>
    <n v="1010570"/>
    <n v="647"/>
    <x v="7"/>
    <n v="5.9160000000000004"/>
    <n v="23.243407707910752"/>
    <m/>
    <x v="10"/>
    <x v="10"/>
    <m/>
    <x v="12"/>
    <m/>
    <m/>
    <m/>
  </r>
  <r>
    <n v="143.42400000000001"/>
    <x v="257"/>
    <n v="1006936"/>
    <n v="1524"/>
    <x v="6"/>
    <n v="13.08"/>
    <n v="9.9651376146788984"/>
    <m/>
    <x v="10"/>
    <x v="10"/>
    <m/>
    <x v="12"/>
    <m/>
    <m/>
    <m/>
  </r>
  <r>
    <n v="143.42400000000001"/>
    <x v="147"/>
    <n v="1013056"/>
    <n v="1795"/>
    <x v="7"/>
    <n v="19.404"/>
    <n v="6.3914656771799638"/>
    <m/>
    <x v="10"/>
    <x v="10"/>
    <m/>
    <x v="12"/>
    <m/>
    <m/>
    <m/>
  </r>
  <r>
    <n v="143.42400000000001"/>
    <x v="359"/>
    <n v="1013976"/>
    <n v="2334"/>
    <x v="3"/>
    <n v="26.68"/>
    <n v="4.3757121439280358"/>
    <m/>
    <x v="10"/>
    <x v="10"/>
    <m/>
    <x v="12"/>
    <m/>
    <m/>
    <m/>
  </r>
  <r>
    <n v="143.42400000000001"/>
    <x v="246"/>
    <n v="1019523"/>
    <n v="1266"/>
    <x v="5"/>
    <n v="30.052"/>
    <n v="3.7725276187940908"/>
    <m/>
    <x v="10"/>
    <x v="10"/>
    <m/>
    <x v="12"/>
    <m/>
    <m/>
    <m/>
  </r>
  <r>
    <n v="143.42400000000001"/>
    <x v="87"/>
    <n v="1012363"/>
    <n v="890"/>
    <x v="8"/>
    <n v="33.423999999999999"/>
    <n v="3.2910483484921014"/>
    <m/>
    <x v="10"/>
    <x v="10"/>
    <m/>
    <x v="12"/>
    <m/>
    <m/>
    <m/>
  </r>
  <r>
    <n v="143.42400000000001"/>
    <x v="112"/>
    <n v="1009595"/>
    <n v="1740"/>
    <x v="9"/>
    <n v="35.671999999999997"/>
    <n v="3.0206324287956945"/>
    <m/>
    <x v="10"/>
    <x v="10"/>
    <m/>
    <x v="12"/>
    <m/>
    <m/>
    <m/>
  </r>
  <r>
    <n v="143.42400000000001"/>
    <x v="165"/>
    <n v="1006904"/>
    <n v="372"/>
    <x v="9"/>
    <n v="39.72"/>
    <n v="2.6108761329305139"/>
    <m/>
    <x v="10"/>
    <x v="10"/>
    <m/>
    <x v="12"/>
    <m/>
    <m/>
    <m/>
  </r>
  <r>
    <n v="143.42400000000001"/>
    <x v="349"/>
    <n v="1017503"/>
    <n v="2586"/>
    <x v="0"/>
    <n v="41.884"/>
    <n v="2.4243147741380957"/>
    <m/>
    <x v="10"/>
    <x v="10"/>
    <m/>
    <x v="12"/>
    <m/>
    <m/>
    <m/>
  </r>
  <r>
    <n v="143.42400000000001"/>
    <x v="316"/>
    <n v="1013361"/>
    <n v="1554"/>
    <x v="4"/>
    <n v="52.531999999999996"/>
    <n v="1.7302215792278994"/>
    <m/>
    <x v="10"/>
    <x v="10"/>
    <m/>
    <x v="12"/>
    <m/>
    <m/>
    <m/>
  </r>
  <r>
    <n v="143.42400000000001"/>
    <x v="324"/>
    <n v="1018779"/>
    <n v="236"/>
    <x v="8"/>
    <n v="52.531999999999996"/>
    <n v="1.7302215792278994"/>
    <m/>
    <x v="10"/>
    <x v="10"/>
    <m/>
    <x v="12"/>
    <m/>
    <m/>
    <m/>
  </r>
  <r>
    <n v="143.42400000000001"/>
    <x v="261"/>
    <n v="1016140"/>
    <n v="2410"/>
    <x v="0"/>
    <n v="53.655999999999999"/>
    <n v="1.6730281795139408"/>
    <m/>
    <x v="10"/>
    <x v="10"/>
    <m/>
    <x v="12"/>
    <m/>
    <m/>
    <m/>
  </r>
  <r>
    <n v="143.42400000000001"/>
    <x v="147"/>
    <n v="1005972"/>
    <n v="2553"/>
    <x v="3"/>
    <n v="55.792000000000002"/>
    <n v="1.5706911385144824"/>
    <m/>
    <x v="10"/>
    <x v="10"/>
    <m/>
    <x v="12"/>
    <m/>
    <m/>
    <m/>
  </r>
  <r>
    <n v="143.42400000000001"/>
    <x v="50"/>
    <n v="1014355"/>
    <n v="854"/>
    <x v="3"/>
    <n v="69.391999999999996"/>
    <n v="1.0668664975789719"/>
    <m/>
    <x v="10"/>
    <x v="10"/>
    <m/>
    <x v="12"/>
    <m/>
    <m/>
    <m/>
  </r>
  <r>
    <n v="143.42400000000001"/>
    <x v="283"/>
    <n v="1019881"/>
    <n v="871"/>
    <x v="2"/>
    <n v="79.507999999999996"/>
    <n v="0.80389394777884005"/>
    <m/>
    <x v="10"/>
    <x v="10"/>
    <m/>
    <x v="12"/>
    <m/>
    <m/>
    <m/>
  </r>
  <r>
    <n v="143.42400000000001"/>
    <x v="171"/>
    <n v="1017148"/>
    <n v="2199"/>
    <x v="0"/>
    <n v="122.22"/>
    <n v="0.1734904270986746"/>
    <m/>
    <x v="10"/>
    <x v="10"/>
    <m/>
    <x v="12"/>
    <m/>
    <m/>
    <m/>
  </r>
  <r>
    <n v="143.42400000000001"/>
    <x v="272"/>
    <n v="1006717"/>
    <n v="1508"/>
    <x v="9"/>
    <n v="128.572"/>
    <n v="0.11551504215536823"/>
    <m/>
    <x v="10"/>
    <x v="10"/>
    <m/>
    <x v="12"/>
    <m/>
    <m/>
    <m/>
  </r>
  <r>
    <n v="143.42400000000001"/>
    <x v="136"/>
    <n v="1008061"/>
    <n v="412"/>
    <x v="2"/>
    <n v="139.08799999999999"/>
    <n v="3.117450822500872E-2"/>
    <m/>
    <x v="10"/>
    <x v="10"/>
    <m/>
    <x v="12"/>
    <m/>
    <m/>
    <m/>
  </r>
  <r>
    <n v="143.42400000000001"/>
    <x v="152"/>
    <n v="1014176"/>
    <n v="2192"/>
    <x v="2"/>
    <n v="163.80799999999999"/>
    <n v="-0.12443836686852892"/>
    <m/>
    <x v="10"/>
    <x v="10"/>
    <m/>
    <x v="12"/>
    <m/>
    <m/>
    <m/>
  </r>
  <r>
    <n v="143.42400000000001"/>
    <x v="232"/>
    <n v="1009448"/>
    <n v="675"/>
    <x v="0"/>
    <n v="164.93199999999999"/>
    <n v="-0.13040525792447785"/>
    <m/>
    <x v="10"/>
    <x v="10"/>
    <m/>
    <x v="12"/>
    <m/>
    <m/>
    <m/>
  </r>
  <r>
    <n v="143.42400000000001"/>
    <x v="224"/>
    <n v="1011397"/>
    <n v="312"/>
    <x v="8"/>
    <n v="184.04"/>
    <n v="-0.22069115409693538"/>
    <m/>
    <x v="10"/>
    <x v="10"/>
    <m/>
    <x v="12"/>
    <m/>
    <m/>
    <m/>
  </r>
  <r>
    <n v="143.51584"/>
    <x v="302"/>
    <n v="1001903"/>
    <n v="1903"/>
    <x v="3"/>
    <n v="239.93600000000001"/>
    <n v="-0.40185782875433451"/>
    <m/>
    <x v="10"/>
    <x v="10"/>
    <m/>
    <x v="12"/>
    <m/>
    <m/>
    <m/>
  </r>
  <r>
    <n v="143.58240000000001"/>
    <x v="193"/>
    <n v="1002710"/>
    <n v="2710"/>
    <x v="7"/>
    <n v="200.71360000000001"/>
    <n v="-0.28464040304194638"/>
    <m/>
    <x v="10"/>
    <x v="10"/>
    <m/>
    <x v="12"/>
    <m/>
    <m/>
    <m/>
  </r>
  <r>
    <n v="143.72280000000001"/>
    <x v="80"/>
    <n v="1004455"/>
    <n v="2383"/>
    <x v="0"/>
    <n v="127.5904"/>
    <n v="0.12643897973515253"/>
    <m/>
    <x v="10"/>
    <x v="10"/>
    <m/>
    <x v="12"/>
    <m/>
    <m/>
    <m/>
  </r>
  <r>
    <n v="143.87219999999999"/>
    <x v="226"/>
    <n v="1009591"/>
    <n v="584"/>
    <x v="4"/>
    <n v="12.608000000000001"/>
    <n v="10.411183375634517"/>
    <m/>
    <x v="10"/>
    <x v="10"/>
    <m/>
    <x v="12"/>
    <m/>
    <m/>
    <m/>
  </r>
  <r>
    <n v="143.87219999999999"/>
    <x v="169"/>
    <n v="1007272"/>
    <n v="2467"/>
    <x v="0"/>
    <n v="36.176000000000002"/>
    <n v="2.9770068553737281"/>
    <m/>
    <x v="10"/>
    <x v="10"/>
    <m/>
    <x v="12"/>
    <m/>
    <m/>
    <m/>
  </r>
  <r>
    <n v="143.87219999999999"/>
    <x v="126"/>
    <n v="1009910"/>
    <n v="1296"/>
    <x v="6"/>
    <n v="36.847999999999999"/>
    <n v="2.904477854971776"/>
    <m/>
    <x v="10"/>
    <x v="10"/>
    <m/>
    <x v="12"/>
    <m/>
    <m/>
    <m/>
  </r>
  <r>
    <n v="143.87219999999999"/>
    <x v="221"/>
    <n v="1016858"/>
    <n v="452"/>
    <x v="7"/>
    <n v="47.451999999999998"/>
    <n v="2.0319522886285086"/>
    <m/>
    <x v="10"/>
    <x v="10"/>
    <m/>
    <x v="12"/>
    <m/>
    <m/>
    <m/>
  </r>
  <r>
    <n v="143.87219999999999"/>
    <x v="116"/>
    <n v="1017268"/>
    <n v="2679"/>
    <x v="8"/>
    <n v="82.296000000000006"/>
    <n v="0.74822834645669267"/>
    <m/>
    <x v="10"/>
    <x v="10"/>
    <m/>
    <x v="12"/>
    <m/>
    <m/>
    <m/>
  </r>
  <r>
    <n v="143.87219999999999"/>
    <x v="5"/>
    <n v="1010199"/>
    <n v="1144"/>
    <x v="8"/>
    <n v="90.164000000000001"/>
    <n v="0.59567233042012324"/>
    <m/>
    <x v="10"/>
    <x v="10"/>
    <m/>
    <x v="12"/>
    <m/>
    <m/>
    <m/>
  </r>
  <r>
    <n v="143.87219999999999"/>
    <x v="5"/>
    <n v="1011500"/>
    <n v="132"/>
    <x v="8"/>
    <n v="92.412000000000006"/>
    <n v="0.55685625243474857"/>
    <m/>
    <x v="10"/>
    <x v="10"/>
    <m/>
    <x v="12"/>
    <m/>
    <m/>
    <m/>
  </r>
  <r>
    <n v="143.87219999999999"/>
    <x v="235"/>
    <n v="1008336"/>
    <n v="2743"/>
    <x v="2"/>
    <n v="96.263999999999996"/>
    <n v="0.49455871353777109"/>
    <m/>
    <x v="10"/>
    <x v="10"/>
    <m/>
    <x v="12"/>
    <m/>
    <m/>
    <m/>
  </r>
  <r>
    <n v="143.87219999999999"/>
    <x v="110"/>
    <n v="1017737"/>
    <n v="88"/>
    <x v="4"/>
    <n v="103.652"/>
    <n v="0.38803110407903363"/>
    <m/>
    <x v="10"/>
    <x v="10"/>
    <m/>
    <x v="12"/>
    <m/>
    <m/>
    <m/>
  </r>
  <r>
    <n v="143.87219999999999"/>
    <x v="278"/>
    <n v="1012920"/>
    <n v="2439"/>
    <x v="1"/>
    <n v="104.776"/>
    <n v="0.37314079560204627"/>
    <m/>
    <x v="10"/>
    <x v="10"/>
    <m/>
    <x v="12"/>
    <m/>
    <m/>
    <m/>
  </r>
  <r>
    <n v="143.87219999999999"/>
    <x v="118"/>
    <n v="1012967"/>
    <n v="1662"/>
    <x v="3"/>
    <n v="105.9"/>
    <n v="0.35856657223796018"/>
    <m/>
    <x v="10"/>
    <x v="10"/>
    <m/>
    <x v="12"/>
    <m/>
    <m/>
    <m/>
  </r>
  <r>
    <n v="143.87219999999999"/>
    <x v="217"/>
    <n v="1007723"/>
    <n v="1007"/>
    <x v="7"/>
    <n v="143.94800000000001"/>
    <n v="-5.2657904243209484E-4"/>
    <m/>
    <x v="10"/>
    <x v="10"/>
    <m/>
    <x v="12"/>
    <m/>
    <m/>
    <m/>
  </r>
  <r>
    <n v="143.87219999999999"/>
    <x v="175"/>
    <n v="1017114"/>
    <n v="2293"/>
    <x v="4"/>
    <n v="162.1"/>
    <n v="-0.11244787168414561"/>
    <m/>
    <x v="10"/>
    <x v="10"/>
    <m/>
    <x v="12"/>
    <m/>
    <m/>
    <m/>
  </r>
  <r>
    <n v="143.9256"/>
    <x v="10"/>
    <n v="1002785"/>
    <n v="2785"/>
    <x v="5"/>
    <n v="224.84479999999999"/>
    <n v="-0.35988913241489234"/>
    <m/>
    <x v="10"/>
    <x v="10"/>
    <m/>
    <x v="12"/>
    <m/>
    <m/>
    <m/>
  </r>
  <r>
    <n v="144.07411200000001"/>
    <x v="56"/>
    <n v="1000817"/>
    <n v="817"/>
    <x v="4"/>
    <n v="222.04223999999999"/>
    <n v="-0.35114097209612"/>
    <m/>
    <x v="10"/>
    <x v="10"/>
    <m/>
    <x v="12"/>
    <m/>
    <m/>
    <m/>
  </r>
  <r>
    <n v="144.1232"/>
    <x v="188"/>
    <n v="1003749"/>
    <n v="480"/>
    <x v="0"/>
    <n v="119.2576"/>
    <n v="0.20850327358591822"/>
    <m/>
    <x v="10"/>
    <x v="10"/>
    <m/>
    <x v="12"/>
    <m/>
    <m/>
    <m/>
  </r>
  <r>
    <n v="144.14112"/>
    <x v="325"/>
    <n v="1019445"/>
    <n v="2273"/>
    <x v="9"/>
    <n v="41.031999999999996"/>
    <n v="2.5128953012283097"/>
    <m/>
    <x v="10"/>
    <x v="10"/>
    <m/>
    <x v="12"/>
    <m/>
    <m/>
    <m/>
  </r>
  <r>
    <n v="144.14112"/>
    <x v="6"/>
    <n v="1016223"/>
    <n v="1879"/>
    <x v="9"/>
    <n v="84.867999999999995"/>
    <n v="0.69841542159589021"/>
    <m/>
    <x v="10"/>
    <x v="10"/>
    <m/>
    <x v="12"/>
    <m/>
    <m/>
    <m/>
  </r>
  <r>
    <n v="144.14112"/>
    <x v="106"/>
    <n v="1015209"/>
    <n v="104"/>
    <x v="9"/>
    <n v="156.804"/>
    <n v="-8.0756103160633669E-2"/>
    <m/>
    <x v="10"/>
    <x v="10"/>
    <m/>
    <x v="12"/>
    <m/>
    <m/>
    <m/>
  </r>
  <r>
    <n v="144.196"/>
    <x v="52"/>
    <n v="1003228"/>
    <n v="2528"/>
    <x v="7"/>
    <n v="305.47840000000002"/>
    <n v="-0.52796662546353523"/>
    <m/>
    <x v="10"/>
    <x v="10"/>
    <m/>
    <x v="12"/>
    <m/>
    <m/>
    <m/>
  </r>
  <r>
    <n v="144.32040000000001"/>
    <x v="239"/>
    <n v="1007979"/>
    <n v="2235"/>
    <x v="6"/>
    <n v="1.796"/>
    <n v="79.356570155902006"/>
    <m/>
    <x v="10"/>
    <x v="10"/>
    <m/>
    <x v="12"/>
    <m/>
    <m/>
    <m/>
  </r>
  <r>
    <n v="144.32040000000001"/>
    <x v="320"/>
    <n v="1008222"/>
    <n v="2027"/>
    <x v="2"/>
    <n v="3.3039999999999998"/>
    <n v="42.680508474576271"/>
    <m/>
    <x v="10"/>
    <x v="10"/>
    <m/>
    <x v="12"/>
    <m/>
    <m/>
    <m/>
  </r>
  <r>
    <n v="144.32040000000001"/>
    <x v="86"/>
    <n v="1018665"/>
    <n v="1635"/>
    <x v="0"/>
    <n v="3.7120000000000002"/>
    <n v="37.87941810344828"/>
    <m/>
    <x v="10"/>
    <x v="10"/>
    <m/>
    <x v="12"/>
    <m/>
    <m/>
    <m/>
  </r>
  <r>
    <n v="144.32040000000001"/>
    <x v="141"/>
    <n v="1019809"/>
    <n v="1371"/>
    <x v="5"/>
    <n v="8.2080000000000002"/>
    <n v="16.582894736842107"/>
    <m/>
    <x v="10"/>
    <x v="10"/>
    <m/>
    <x v="12"/>
    <m/>
    <m/>
    <m/>
  </r>
  <r>
    <n v="144.32040000000001"/>
    <x v="159"/>
    <n v="1012448"/>
    <n v="567"/>
    <x v="6"/>
    <n v="11.58"/>
    <n v="11.462901554404144"/>
    <m/>
    <x v="10"/>
    <x v="10"/>
    <m/>
    <x v="12"/>
    <m/>
    <m/>
    <m/>
  </r>
  <r>
    <n v="144.32040000000001"/>
    <x v="245"/>
    <n v="1009995"/>
    <n v="2489"/>
    <x v="5"/>
    <n v="14.952"/>
    <n v="8.6522471910112362"/>
    <m/>
    <x v="10"/>
    <x v="10"/>
    <m/>
    <x v="12"/>
    <m/>
    <m/>
    <m/>
  </r>
  <r>
    <n v="144.32040000000001"/>
    <x v="300"/>
    <n v="1008275"/>
    <n v="2701"/>
    <x v="1"/>
    <n v="17.32"/>
    <n v="7.3325866050808317"/>
    <m/>
    <x v="10"/>
    <x v="10"/>
    <m/>
    <x v="12"/>
    <m/>
    <m/>
    <m/>
  </r>
  <r>
    <n v="144.32040000000001"/>
    <x v="196"/>
    <n v="1014889"/>
    <n v="689"/>
    <x v="0"/>
    <n v="21.015999999999998"/>
    <n v="5.8671678720974505"/>
    <m/>
    <x v="10"/>
    <x v="10"/>
    <m/>
    <x v="12"/>
    <m/>
    <m/>
    <m/>
  </r>
  <r>
    <n v="144.32040000000001"/>
    <x v="168"/>
    <n v="1015869"/>
    <n v="1093"/>
    <x v="2"/>
    <n v="21.015999999999998"/>
    <n v="5.8671678720974505"/>
    <m/>
    <x v="10"/>
    <x v="10"/>
    <m/>
    <x v="12"/>
    <m/>
    <m/>
    <m/>
  </r>
  <r>
    <n v="144.32040000000001"/>
    <x v="44"/>
    <n v="1012846"/>
    <n v="537"/>
    <x v="2"/>
    <n v="24.388000000000002"/>
    <n v="4.9176808266360501"/>
    <m/>
    <x v="10"/>
    <x v="10"/>
    <m/>
    <x v="12"/>
    <m/>
    <m/>
    <m/>
  </r>
  <r>
    <n v="144.32040000000001"/>
    <x v="297"/>
    <n v="1011695"/>
    <n v="979"/>
    <x v="3"/>
    <n v="31.812000000000001"/>
    <n v="3.5366654092795171"/>
    <m/>
    <x v="10"/>
    <x v="10"/>
    <m/>
    <x v="12"/>
    <m/>
    <m/>
    <m/>
  </r>
  <r>
    <n v="144.32040000000001"/>
    <x v="336"/>
    <n v="1013388"/>
    <n v="905"/>
    <x v="1"/>
    <n v="41.247999999999998"/>
    <n v="2.4988460046547716"/>
    <m/>
    <x v="10"/>
    <x v="10"/>
    <m/>
    <x v="12"/>
    <m/>
    <m/>
    <m/>
  </r>
  <r>
    <n v="144.32040000000001"/>
    <x v="78"/>
    <n v="1018924"/>
    <n v="2032"/>
    <x v="6"/>
    <n v="44.62"/>
    <n v="2.2344329896907218"/>
    <m/>
    <x v="10"/>
    <x v="10"/>
    <m/>
    <x v="12"/>
    <m/>
    <m/>
    <m/>
  </r>
  <r>
    <n v="144.32040000000001"/>
    <x v="80"/>
    <n v="1019251"/>
    <n v="484"/>
    <x v="6"/>
    <n v="45.744"/>
    <n v="2.1549580272822668"/>
    <m/>
    <x v="10"/>
    <x v="10"/>
    <m/>
    <x v="12"/>
    <m/>
    <m/>
    <m/>
  </r>
  <r>
    <n v="144.32040000000001"/>
    <x v="69"/>
    <n v="1017678"/>
    <n v="2506"/>
    <x v="1"/>
    <n v="48.671999999999997"/>
    <n v="1.9651627218934915"/>
    <m/>
    <x v="10"/>
    <x v="10"/>
    <m/>
    <x v="12"/>
    <m/>
    <m/>
    <m/>
  </r>
  <r>
    <n v="144.32040000000001"/>
    <x v="131"/>
    <n v="1008925"/>
    <n v="2601"/>
    <x v="4"/>
    <n v="52.027999999999999"/>
    <n v="1.7738986699469519"/>
    <m/>
    <x v="10"/>
    <x v="10"/>
    <m/>
    <x v="12"/>
    <m/>
    <m/>
    <m/>
  </r>
  <r>
    <n v="144.32040000000001"/>
    <x v="274"/>
    <n v="1014832"/>
    <n v="1329"/>
    <x v="2"/>
    <n v="53.612000000000002"/>
    <n v="1.6919421025143626"/>
    <m/>
    <x v="10"/>
    <x v="10"/>
    <m/>
    <x v="12"/>
    <m/>
    <m/>
    <m/>
  </r>
  <r>
    <n v="144.32040000000001"/>
    <x v="224"/>
    <n v="1012590"/>
    <n v="2300"/>
    <x v="4"/>
    <n v="61.48"/>
    <n v="1.3474365647365001"/>
    <m/>
    <x v="10"/>
    <x v="10"/>
    <m/>
    <x v="12"/>
    <m/>
    <m/>
    <m/>
  </r>
  <r>
    <n v="144.32040000000001"/>
    <x v="102"/>
    <n v="1007982"/>
    <n v="843"/>
    <x v="6"/>
    <n v="91.712000000000003"/>
    <n v="0.57362613398464757"/>
    <m/>
    <x v="10"/>
    <x v="10"/>
    <m/>
    <x v="12"/>
    <m/>
    <m/>
    <m/>
  </r>
  <r>
    <n v="144.32040000000001"/>
    <x v="25"/>
    <n v="1013589"/>
    <n v="2340"/>
    <x v="8"/>
    <n v="96.323999999999998"/>
    <n v="0.49828080229226368"/>
    <m/>
    <x v="10"/>
    <x v="10"/>
    <m/>
    <x v="12"/>
    <m/>
    <m/>
    <m/>
  </r>
  <r>
    <n v="144.32040000000001"/>
    <x v="4"/>
    <n v="1018733"/>
    <n v="7"/>
    <x v="7"/>
    <n v="105.316"/>
    <n v="0.37035588134756353"/>
    <m/>
    <x v="10"/>
    <x v="10"/>
    <m/>
    <x v="12"/>
    <m/>
    <m/>
    <m/>
  </r>
  <r>
    <n v="144.32040000000001"/>
    <x v="131"/>
    <n v="1019728"/>
    <n v="2145"/>
    <x v="4"/>
    <n v="108.688"/>
    <n v="0.32784116001766528"/>
    <m/>
    <x v="10"/>
    <x v="10"/>
    <m/>
    <x v="12"/>
    <m/>
    <m/>
    <m/>
  </r>
  <r>
    <n v="144.32040000000001"/>
    <x v="251"/>
    <n v="1015405"/>
    <n v="2104"/>
    <x v="7"/>
    <n v="146.904"/>
    <n v="-1.7586995588955986E-2"/>
    <m/>
    <x v="10"/>
    <x v="10"/>
    <m/>
    <x v="12"/>
    <m/>
    <m/>
    <m/>
  </r>
  <r>
    <n v="144.32040000000001"/>
    <x v="238"/>
    <n v="1014501"/>
    <n v="2725"/>
    <x v="4"/>
    <n v="150.27600000000001"/>
    <n v="-3.9631078814980458E-2"/>
    <m/>
    <x v="10"/>
    <x v="10"/>
    <m/>
    <x v="12"/>
    <m/>
    <m/>
    <m/>
  </r>
  <r>
    <n v="144.32040000000001"/>
    <x v="295"/>
    <n v="1016155"/>
    <n v="786"/>
    <x v="8"/>
    <n v="155.89599999999999"/>
    <n v="-7.425206547955035E-2"/>
    <m/>
    <x v="10"/>
    <x v="10"/>
    <m/>
    <x v="12"/>
    <m/>
    <m/>
    <m/>
  </r>
  <r>
    <n v="144.32040000000001"/>
    <x v="317"/>
    <n v="1016361"/>
    <n v="2766"/>
    <x v="7"/>
    <n v="170.50800000000001"/>
    <n v="-0.15358575550707299"/>
    <m/>
    <x v="10"/>
    <x v="10"/>
    <m/>
    <x v="12"/>
    <m/>
    <m/>
    <m/>
  </r>
  <r>
    <n v="144.46848"/>
    <x v="285"/>
    <n v="1002062"/>
    <n v="2062"/>
    <x v="9"/>
    <n v="58.486400000000003"/>
    <n v="1.4701209169995075"/>
    <m/>
    <x v="10"/>
    <x v="10"/>
    <m/>
    <x v="12"/>
    <m/>
    <m/>
    <m/>
  </r>
  <r>
    <n v="144.54751999999999"/>
    <x v="203"/>
    <n v="1001229"/>
    <n v="1229"/>
    <x v="7"/>
    <n v="286.97471999999999"/>
    <n v="-0.49630573731372579"/>
    <m/>
    <x v="10"/>
    <x v="10"/>
    <m/>
    <x v="12"/>
    <m/>
    <m/>
    <m/>
  </r>
  <r>
    <n v="144.67439999999999"/>
    <x v="36"/>
    <n v="1002681"/>
    <n v="2681"/>
    <x v="8"/>
    <n v="177.36959999999999"/>
    <n v="-0.1843337302446417"/>
    <m/>
    <x v="10"/>
    <x v="10"/>
    <m/>
    <x v="12"/>
    <m/>
    <m/>
    <m/>
  </r>
  <r>
    <n v="144.76859999999999"/>
    <x v="95"/>
    <n v="1010621"/>
    <n v="857"/>
    <x v="1"/>
    <n v="5.42"/>
    <n v="25.710073800738009"/>
    <m/>
    <x v="10"/>
    <x v="10"/>
    <m/>
    <x v="12"/>
    <m/>
    <m/>
    <m/>
  </r>
  <r>
    <n v="144.76859999999999"/>
    <x v="277"/>
    <n v="1013243"/>
    <n v="1173"/>
    <x v="3"/>
    <n v="9.1920000000000002"/>
    <n v="14.749412532637074"/>
    <m/>
    <x v="10"/>
    <x v="10"/>
    <m/>
    <x v="12"/>
    <m/>
    <m/>
    <m/>
  </r>
  <r>
    <n v="144.76859999999999"/>
    <x v="69"/>
    <n v="1013696"/>
    <n v="1701"/>
    <x v="1"/>
    <n v="22.68"/>
    <n v="5.3830952380952377"/>
    <m/>
    <x v="10"/>
    <x v="10"/>
    <m/>
    <x v="12"/>
    <m/>
    <m/>
    <m/>
  </r>
  <r>
    <n v="144.76859999999999"/>
    <x v="260"/>
    <n v="1012137"/>
    <n v="1254"/>
    <x v="7"/>
    <n v="30.547999999999998"/>
    <n v="3.7390532931779492"/>
    <m/>
    <x v="10"/>
    <x v="10"/>
    <m/>
    <x v="12"/>
    <m/>
    <m/>
    <m/>
  </r>
  <r>
    <n v="144.76859999999999"/>
    <x v="126"/>
    <n v="1011072"/>
    <n v="2140"/>
    <x v="5"/>
    <n v="31.672000000000001"/>
    <n v="3.5708701692346549"/>
    <m/>
    <x v="10"/>
    <x v="10"/>
    <m/>
    <x v="12"/>
    <m/>
    <m/>
    <m/>
  </r>
  <r>
    <n v="144.76859999999999"/>
    <x v="50"/>
    <n v="1013918"/>
    <n v="304"/>
    <x v="1"/>
    <n v="38.015999999999998"/>
    <n v="2.8080965909090909"/>
    <m/>
    <x v="10"/>
    <x v="10"/>
    <m/>
    <x v="12"/>
    <m/>
    <m/>
    <m/>
  </r>
  <r>
    <n v="144.76859999999999"/>
    <x v="105"/>
    <n v="1014862"/>
    <n v="923"/>
    <x v="1"/>
    <n v="40.664000000000001"/>
    <n v="2.5601170568561868"/>
    <m/>
    <x v="10"/>
    <x v="10"/>
    <m/>
    <x v="12"/>
    <m/>
    <m/>
    <m/>
  </r>
  <r>
    <n v="144.76859999999999"/>
    <x v="32"/>
    <n v="1018619"/>
    <n v="483"/>
    <x v="8"/>
    <n v="43.636000000000003"/>
    <n v="2.3176413970116414"/>
    <m/>
    <x v="10"/>
    <x v="10"/>
    <m/>
    <x v="12"/>
    <m/>
    <m/>
    <m/>
  </r>
  <r>
    <n v="144.76859999999999"/>
    <x v="131"/>
    <n v="1007792"/>
    <n v="1743"/>
    <x v="4"/>
    <n v="50.084000000000003"/>
    <n v="1.8905159332321697"/>
    <m/>
    <x v="10"/>
    <x v="10"/>
    <m/>
    <x v="12"/>
    <m/>
    <m/>
    <m/>
  </r>
  <r>
    <n v="144.76859999999999"/>
    <x v="295"/>
    <n v="1010866"/>
    <n v="470"/>
    <x v="8"/>
    <n v="69.888000000000005"/>
    <n v="1.0714371565934064"/>
    <m/>
    <x v="10"/>
    <x v="10"/>
    <m/>
    <x v="12"/>
    <m/>
    <m/>
    <m/>
  </r>
  <r>
    <n v="144.76859999999999"/>
    <x v="23"/>
    <n v="1007341"/>
    <n v="1718"/>
    <x v="1"/>
    <n v="82.456000000000003"/>
    <n v="0.7557072863102744"/>
    <m/>
    <x v="10"/>
    <x v="10"/>
    <m/>
    <x v="12"/>
    <m/>
    <m/>
    <m/>
  </r>
  <r>
    <n v="144.76859999999999"/>
    <x v="69"/>
    <n v="1016127"/>
    <n v="1059"/>
    <x v="1"/>
    <n v="84.5"/>
    <n v="0.71323786982248516"/>
    <m/>
    <x v="10"/>
    <x v="10"/>
    <m/>
    <x v="12"/>
    <m/>
    <m/>
    <m/>
  </r>
  <r>
    <n v="144.76859999999999"/>
    <x v="45"/>
    <n v="1018305"/>
    <n v="275"/>
    <x v="8"/>
    <n v="95.74"/>
    <n v="0.51210152496344263"/>
    <m/>
    <x v="10"/>
    <x v="10"/>
    <m/>
    <x v="12"/>
    <m/>
    <m/>
    <m/>
  </r>
  <r>
    <n v="144.76859999999999"/>
    <x v="127"/>
    <n v="1010480"/>
    <n v="354"/>
    <x v="4"/>
    <n v="96.864000000000004"/>
    <n v="0.49455525272547063"/>
    <m/>
    <x v="10"/>
    <x v="10"/>
    <m/>
    <x v="12"/>
    <m/>
    <m/>
    <m/>
  </r>
  <r>
    <n v="144.76859999999999"/>
    <x v="205"/>
    <n v="1012782"/>
    <n v="1440"/>
    <x v="6"/>
    <n v="118.22"/>
    <n v="0.22456944679411261"/>
    <m/>
    <x v="10"/>
    <x v="10"/>
    <m/>
    <x v="12"/>
    <m/>
    <m/>
    <m/>
  </r>
  <r>
    <n v="144.76859999999999"/>
    <x v="71"/>
    <n v="1015418"/>
    <n v="225"/>
    <x v="8"/>
    <n v="120.468"/>
    <n v="0.20171829863532215"/>
    <m/>
    <x v="10"/>
    <x v="10"/>
    <m/>
    <x v="12"/>
    <m/>
    <m/>
    <m/>
  </r>
  <r>
    <n v="144.76859999999999"/>
    <x v="39"/>
    <n v="1018568"/>
    <n v="2608"/>
    <x v="6"/>
    <n v="120.468"/>
    <n v="0.20171829863532215"/>
    <m/>
    <x v="10"/>
    <x v="10"/>
    <m/>
    <x v="12"/>
    <m/>
    <m/>
    <m/>
  </r>
  <r>
    <n v="144.76859999999999"/>
    <x v="33"/>
    <n v="1016656"/>
    <n v="397"/>
    <x v="2"/>
    <n v="138.452"/>
    <n v="4.5623031808857899E-2"/>
    <m/>
    <x v="10"/>
    <x v="10"/>
    <m/>
    <x v="12"/>
    <m/>
    <m/>
    <m/>
  </r>
  <r>
    <n v="144.76859999999999"/>
    <x v="204"/>
    <n v="1007504"/>
    <n v="398"/>
    <x v="6"/>
    <n v="157.45599999999999"/>
    <n v="-8.0577431155370374E-2"/>
    <m/>
    <x v="10"/>
    <x v="10"/>
    <m/>
    <x v="12"/>
    <m/>
    <m/>
    <m/>
  </r>
  <r>
    <n v="144.76859999999999"/>
    <x v="221"/>
    <n v="1019421"/>
    <n v="2045"/>
    <x v="2"/>
    <n v="162.05600000000001"/>
    <n v="-0.1066754702078295"/>
    <m/>
    <x v="10"/>
    <x v="10"/>
    <m/>
    <x v="12"/>
    <m/>
    <m/>
    <m/>
  </r>
  <r>
    <n v="144.76859999999999"/>
    <x v="219"/>
    <n v="1015238"/>
    <n v="534"/>
    <x v="7"/>
    <n v="164.304"/>
    <n v="-0.11889789658194572"/>
    <m/>
    <x v="10"/>
    <x v="10"/>
    <m/>
    <x v="12"/>
    <m/>
    <m/>
    <m/>
  </r>
  <r>
    <n v="144.76859999999999"/>
    <x v="357"/>
    <n v="1016252"/>
    <n v="173"/>
    <x v="6"/>
    <n v="183.41200000000001"/>
    <n v="-0.21069177589252619"/>
    <m/>
    <x v="10"/>
    <x v="10"/>
    <m/>
    <x v="12"/>
    <m/>
    <m/>
    <m/>
  </r>
  <r>
    <n v="144.79920000000001"/>
    <x v="69"/>
    <n v="1003992"/>
    <n v="749"/>
    <x v="8"/>
    <n v="204.83199999999999"/>
    <n v="-0.29308311201374776"/>
    <m/>
    <x v="10"/>
    <x v="10"/>
    <m/>
    <x v="12"/>
    <m/>
    <m/>
    <m/>
  </r>
  <r>
    <n v="144.85824"/>
    <x v="149"/>
    <n v="1006991"/>
    <n v="1564"/>
    <x v="9"/>
    <n v="2.8839999999999999"/>
    <n v="49.228238557558953"/>
    <m/>
    <x v="10"/>
    <x v="10"/>
    <m/>
    <x v="12"/>
    <m/>
    <m/>
    <m/>
  </r>
  <r>
    <n v="144.85824"/>
    <x v="343"/>
    <n v="1006622"/>
    <n v="891"/>
    <x v="9"/>
    <n v="21.64"/>
    <n v="5.6940036968576706"/>
    <m/>
    <x v="10"/>
    <x v="10"/>
    <m/>
    <x v="12"/>
    <m/>
    <m/>
    <m/>
  </r>
  <r>
    <n v="144.85824"/>
    <x v="49"/>
    <n v="1019849"/>
    <n v="917"/>
    <x v="9"/>
    <n v="83.483999999999995"/>
    <n v="0.73516170763260036"/>
    <m/>
    <x v="10"/>
    <x v="10"/>
    <m/>
    <x v="12"/>
    <m/>
    <m/>
    <m/>
  </r>
  <r>
    <n v="144.898"/>
    <x v="60"/>
    <n v="1003441"/>
    <n v="2392"/>
    <x v="1"/>
    <n v="243.3312"/>
    <n v="-0.40452354650780503"/>
    <m/>
    <x v="10"/>
    <x v="10"/>
    <m/>
    <x v="12"/>
    <m/>
    <m/>
    <m/>
  </r>
  <r>
    <n v="144.98432"/>
    <x v="36"/>
    <n v="1002031"/>
    <n v="2031"/>
    <x v="7"/>
    <n v="168.76159999999999"/>
    <n v="-0.14089271493041067"/>
    <m/>
    <x v="10"/>
    <x v="10"/>
    <m/>
    <x v="12"/>
    <m/>
    <m/>
    <m/>
  </r>
  <r>
    <n v="144.98432"/>
    <x v="186"/>
    <n v="1001046"/>
    <n v="1046"/>
    <x v="8"/>
    <n v="222.10252800000001"/>
    <n v="-0.34721895646320605"/>
    <m/>
    <x v="10"/>
    <x v="10"/>
    <m/>
    <x v="12"/>
    <m/>
    <m/>
    <m/>
  </r>
  <r>
    <n v="145.10079999999999"/>
    <x v="134"/>
    <n v="1005155"/>
    <n v="425"/>
    <x v="1"/>
    <n v="238.90559999999999"/>
    <n v="-0.39264378901122454"/>
    <m/>
    <x v="10"/>
    <x v="10"/>
    <m/>
    <x v="12"/>
    <m/>
    <m/>
    <m/>
  </r>
  <r>
    <n v="145.21680000000001"/>
    <x v="23"/>
    <n v="1007773"/>
    <n v="1517"/>
    <x v="6"/>
    <n v="3.98"/>
    <n v="35.486633165829147"/>
    <m/>
    <x v="10"/>
    <x v="10"/>
    <m/>
    <x v="12"/>
    <m/>
    <m/>
    <m/>
  </r>
  <r>
    <n v="145.21680000000001"/>
    <x v="150"/>
    <n v="1006527"/>
    <n v="2833"/>
    <x v="6"/>
    <n v="10.8"/>
    <n v="12.445999999999998"/>
    <m/>
    <x v="10"/>
    <x v="10"/>
    <m/>
    <x v="12"/>
    <m/>
    <m/>
    <m/>
  </r>
  <r>
    <n v="145.21680000000001"/>
    <x v="134"/>
    <n v="1010611"/>
    <n v="970"/>
    <x v="0"/>
    <n v="11.98"/>
    <n v="11.121602671118533"/>
    <m/>
    <x v="10"/>
    <x v="10"/>
    <m/>
    <x v="12"/>
    <m/>
    <m/>
    <m/>
  </r>
  <r>
    <n v="145.21680000000001"/>
    <x v="126"/>
    <n v="1015875"/>
    <n v="699"/>
    <x v="1"/>
    <n v="16.475999999999999"/>
    <n v="7.8138383102694835"/>
    <m/>
    <x v="10"/>
    <x v="10"/>
    <m/>
    <x v="12"/>
    <m/>
    <m/>
    <m/>
  </r>
  <r>
    <n v="145.21680000000001"/>
    <x v="328"/>
    <n v="1007404"/>
    <n v="1756"/>
    <x v="5"/>
    <n v="19.867999999999999"/>
    <n v="6.309079927521644"/>
    <m/>
    <x v="10"/>
    <x v="10"/>
    <m/>
    <x v="12"/>
    <m/>
    <m/>
    <m/>
  </r>
  <r>
    <n v="145.21680000000001"/>
    <x v="49"/>
    <n v="1019110"/>
    <n v="620"/>
    <x v="8"/>
    <n v="26.236000000000001"/>
    <n v="4.5350205824058545"/>
    <m/>
    <x v="10"/>
    <x v="10"/>
    <m/>
    <x v="12"/>
    <m/>
    <m/>
    <m/>
  </r>
  <r>
    <n v="145.21680000000001"/>
    <x v="127"/>
    <n v="1012193"/>
    <n v="816"/>
    <x v="1"/>
    <n v="28.484000000000002"/>
    <n v="4.0981884566774323"/>
    <m/>
    <x v="10"/>
    <x v="10"/>
    <m/>
    <x v="12"/>
    <m/>
    <m/>
    <m/>
  </r>
  <r>
    <n v="145.21680000000001"/>
    <x v="359"/>
    <n v="1017146"/>
    <n v="1762"/>
    <x v="2"/>
    <n v="45.344000000000001"/>
    <n v="2.2025582215949191"/>
    <m/>
    <x v="10"/>
    <x v="10"/>
    <m/>
    <x v="12"/>
    <m/>
    <m/>
    <m/>
  </r>
  <r>
    <n v="145.21680000000001"/>
    <x v="304"/>
    <n v="1011113"/>
    <n v="1787"/>
    <x v="0"/>
    <n v="51.32"/>
    <n v="1.8296336710833985"/>
    <m/>
    <x v="10"/>
    <x v="10"/>
    <m/>
    <x v="12"/>
    <m/>
    <m/>
    <m/>
  </r>
  <r>
    <n v="145.21680000000001"/>
    <x v="345"/>
    <n v="1014174"/>
    <n v="873"/>
    <x v="4"/>
    <n v="54.692"/>
    <n v="1.6551744313610766"/>
    <m/>
    <x v="10"/>
    <x v="10"/>
    <m/>
    <x v="12"/>
    <m/>
    <m/>
    <m/>
  </r>
  <r>
    <n v="145.21680000000001"/>
    <x v="33"/>
    <n v="1017859"/>
    <n v="2282"/>
    <x v="6"/>
    <n v="55.816000000000003"/>
    <n v="1.6017056041278486"/>
    <m/>
    <x v="10"/>
    <x v="10"/>
    <m/>
    <x v="12"/>
    <m/>
    <m/>
    <m/>
  </r>
  <r>
    <n v="145.21680000000001"/>
    <x v="324"/>
    <n v="1018956"/>
    <n v="2787"/>
    <x v="5"/>
    <n v="60.311999999999998"/>
    <n v="1.4077596498209313"/>
    <m/>
    <x v="10"/>
    <x v="10"/>
    <m/>
    <x v="12"/>
    <m/>
    <m/>
    <m/>
  </r>
  <r>
    <n v="145.21680000000001"/>
    <x v="81"/>
    <n v="1015151"/>
    <n v="1836"/>
    <x v="6"/>
    <n v="74.924000000000007"/>
    <n v="0.93818803053761135"/>
    <m/>
    <x v="10"/>
    <x v="10"/>
    <m/>
    <x v="12"/>
    <m/>
    <m/>
    <m/>
  </r>
  <r>
    <n v="145.21680000000001"/>
    <x v="68"/>
    <n v="1014982"/>
    <n v="1652"/>
    <x v="7"/>
    <n v="80.543999999999997"/>
    <n v="0.80294994040524448"/>
    <m/>
    <x v="10"/>
    <x v="10"/>
    <m/>
    <x v="12"/>
    <m/>
    <m/>
    <m/>
  </r>
  <r>
    <n v="145.21680000000001"/>
    <x v="27"/>
    <n v="1013658"/>
    <n v="625"/>
    <x v="6"/>
    <n v="99.652000000000001"/>
    <n v="0.45723919238951555"/>
    <m/>
    <x v="10"/>
    <x v="10"/>
    <m/>
    <x v="12"/>
    <m/>
    <m/>
    <m/>
  </r>
  <r>
    <n v="145.21680000000001"/>
    <x v="341"/>
    <n v="1019241"/>
    <n v="494"/>
    <x v="0"/>
    <n v="107.52"/>
    <n v="0.35060267857142868"/>
    <m/>
    <x v="10"/>
    <x v="10"/>
    <m/>
    <x v="12"/>
    <m/>
    <m/>
    <m/>
  </r>
  <r>
    <n v="145.21680000000001"/>
    <x v="285"/>
    <n v="1017895"/>
    <n v="1796"/>
    <x v="2"/>
    <n v="108.64400000000001"/>
    <n v="0.33662972644600714"/>
    <m/>
    <x v="10"/>
    <x v="10"/>
    <m/>
    <x v="12"/>
    <m/>
    <m/>
    <m/>
  </r>
  <r>
    <n v="145.21680000000001"/>
    <x v="56"/>
    <n v="1006358"/>
    <n v="630"/>
    <x v="0"/>
    <n v="125.16"/>
    <n v="0.16024928092042195"/>
    <m/>
    <x v="10"/>
    <x v="10"/>
    <m/>
    <x v="12"/>
    <m/>
    <m/>
    <m/>
  </r>
  <r>
    <n v="145.21680000000001"/>
    <x v="10"/>
    <n v="1014676"/>
    <n v="412"/>
    <x v="2"/>
    <n v="130"/>
    <n v="0.11705230769230775"/>
    <m/>
    <x v="10"/>
    <x v="10"/>
    <m/>
    <x v="12"/>
    <m/>
    <m/>
    <m/>
  </r>
  <r>
    <n v="145.21680000000001"/>
    <x v="229"/>
    <n v="1010816"/>
    <n v="912"/>
    <x v="8"/>
    <n v="134.49600000000001"/>
    <n v="7.9710920770877922E-2"/>
    <m/>
    <x v="10"/>
    <x v="10"/>
    <m/>
    <x v="12"/>
    <m/>
    <m/>
    <m/>
  </r>
  <r>
    <n v="145.21680000000001"/>
    <x v="74"/>
    <n v="1011157"/>
    <n v="2046"/>
    <x v="5"/>
    <n v="149.108"/>
    <n v="-2.6096520642755573E-2"/>
    <m/>
    <x v="10"/>
    <x v="10"/>
    <m/>
    <x v="12"/>
    <m/>
    <m/>
    <m/>
  </r>
  <r>
    <n v="145.21680000000001"/>
    <x v="49"/>
    <n v="1014252"/>
    <n v="1552"/>
    <x v="8"/>
    <n v="158.1"/>
    <n v="-8.1487666034155526E-2"/>
    <m/>
    <x v="10"/>
    <x v="10"/>
    <m/>
    <x v="12"/>
    <m/>
    <m/>
    <m/>
  </r>
  <r>
    <n v="145.21680000000001"/>
    <x v="77"/>
    <n v="1016035"/>
    <n v="880"/>
    <x v="1"/>
    <n v="160.34800000000001"/>
    <n v="-9.4364756654276988E-2"/>
    <m/>
    <x v="10"/>
    <x v="10"/>
    <m/>
    <x v="12"/>
    <m/>
    <m/>
    <m/>
  </r>
  <r>
    <n v="145.21680000000001"/>
    <x v="102"/>
    <n v="1014791"/>
    <n v="1228"/>
    <x v="6"/>
    <n v="162.596"/>
    <n v="-0.10688577824792736"/>
    <m/>
    <x v="10"/>
    <x v="10"/>
    <m/>
    <x v="12"/>
    <m/>
    <m/>
    <m/>
  </r>
  <r>
    <n v="145.21680000000001"/>
    <x v="152"/>
    <n v="1011195"/>
    <n v="1606"/>
    <x v="3"/>
    <n v="192.94399999999999"/>
    <n v="-0.24736296542001818"/>
    <m/>
    <x v="10"/>
    <x v="10"/>
    <m/>
    <x v="12"/>
    <m/>
    <m/>
    <m/>
  </r>
  <r>
    <n v="145.21877760000001"/>
    <x v="119"/>
    <n v="1000226"/>
    <n v="226"/>
    <x v="9"/>
    <n v="417.51014400000003"/>
    <n v="-0.65217904358271117"/>
    <m/>
    <x v="10"/>
    <x v="10"/>
    <m/>
    <x v="12"/>
    <m/>
    <m/>
    <m/>
  </r>
  <r>
    <n v="145.57535999999999"/>
    <x v="122"/>
    <n v="1011291"/>
    <n v="1076"/>
    <x v="9"/>
    <n v="24.68"/>
    <n v="4.8985153970826572"/>
    <m/>
    <x v="10"/>
    <x v="10"/>
    <m/>
    <x v="12"/>
    <m/>
    <m/>
    <m/>
  </r>
  <r>
    <n v="145.58439999999999"/>
    <x v="6"/>
    <n v="1003676"/>
    <n v="138"/>
    <x v="2"/>
    <n v="141.792"/>
    <n v="2.67462198149401E-2"/>
    <m/>
    <x v="10"/>
    <x v="10"/>
    <m/>
    <x v="12"/>
    <m/>
    <m/>
    <m/>
  </r>
  <r>
    <n v="145.66499999999999"/>
    <x v="48"/>
    <n v="1014984"/>
    <n v="1202"/>
    <x v="7"/>
    <n v="12.208"/>
    <n v="10.93192988204456"/>
    <m/>
    <x v="10"/>
    <x v="10"/>
    <m/>
    <x v="12"/>
    <m/>
    <m/>
    <m/>
  </r>
  <r>
    <n v="145.66499999999999"/>
    <x v="151"/>
    <n v="1018781"/>
    <n v="2705"/>
    <x v="5"/>
    <n v="22.635999999999999"/>
    <n v="5.4351033751546209"/>
    <m/>
    <x v="10"/>
    <x v="10"/>
    <m/>
    <x v="12"/>
    <m/>
    <m/>
    <m/>
  </r>
  <r>
    <n v="145.66499999999999"/>
    <x v="211"/>
    <n v="1010486"/>
    <n v="92"/>
    <x v="6"/>
    <n v="23.76"/>
    <n v="5.1306818181818175"/>
    <m/>
    <x v="10"/>
    <x v="10"/>
    <m/>
    <x v="12"/>
    <m/>
    <m/>
    <m/>
  </r>
  <r>
    <n v="145.66499999999999"/>
    <x v="323"/>
    <n v="1014165"/>
    <n v="2029"/>
    <x v="2"/>
    <n v="28.256"/>
    <n v="4.1551882785956957"/>
    <m/>
    <x v="10"/>
    <x v="10"/>
    <m/>
    <x v="12"/>
    <m/>
    <m/>
    <m/>
  </r>
  <r>
    <n v="145.66499999999999"/>
    <x v="308"/>
    <n v="1016661"/>
    <n v="2327"/>
    <x v="0"/>
    <n v="32.752000000000002"/>
    <n v="3.4475146555935505"/>
    <m/>
    <x v="10"/>
    <x v="10"/>
    <m/>
    <x v="12"/>
    <m/>
    <m/>
    <m/>
  </r>
  <r>
    <n v="145.66499999999999"/>
    <x v="210"/>
    <n v="1016712"/>
    <n v="1099"/>
    <x v="6"/>
    <n v="33.564"/>
    <n v="3.3399177690382551"/>
    <m/>
    <x v="10"/>
    <x v="10"/>
    <m/>
    <x v="12"/>
    <m/>
    <m/>
    <m/>
  </r>
  <r>
    <n v="145.66499999999999"/>
    <x v="265"/>
    <n v="1018870"/>
    <n v="348"/>
    <x v="8"/>
    <n v="37.247999999999998"/>
    <n v="2.9106797680412373"/>
    <m/>
    <x v="10"/>
    <x v="10"/>
    <m/>
    <x v="12"/>
    <m/>
    <m/>
    <m/>
  </r>
  <r>
    <n v="145.66499999999999"/>
    <x v="206"/>
    <n v="1013183"/>
    <n v="2554"/>
    <x v="8"/>
    <n v="63.1"/>
    <n v="1.3084786053882724"/>
    <m/>
    <x v="10"/>
    <x v="10"/>
    <m/>
    <x v="12"/>
    <m/>
    <m/>
    <m/>
  </r>
  <r>
    <n v="145.66499999999999"/>
    <x v="253"/>
    <n v="1010895"/>
    <n v="1487"/>
    <x v="4"/>
    <n v="73.215999999999994"/>
    <n v="0.98952414772727282"/>
    <m/>
    <x v="10"/>
    <x v="10"/>
    <m/>
    <x v="12"/>
    <m/>
    <m/>
    <m/>
  </r>
  <r>
    <n v="145.66499999999999"/>
    <x v="167"/>
    <n v="1019197"/>
    <n v="2257"/>
    <x v="5"/>
    <n v="93.447999999999993"/>
    <n v="0.55878135433610143"/>
    <m/>
    <x v="10"/>
    <x v="10"/>
    <m/>
    <x v="12"/>
    <m/>
    <m/>
    <m/>
  </r>
  <r>
    <n v="145.66499999999999"/>
    <x v="362"/>
    <n v="1009388"/>
    <n v="2113"/>
    <x v="6"/>
    <n v="99.067999999999998"/>
    <n v="0.47035369645092256"/>
    <m/>
    <x v="10"/>
    <x v="10"/>
    <m/>
    <x v="12"/>
    <m/>
    <m/>
    <m/>
  </r>
  <r>
    <n v="145.66499999999999"/>
    <x v="303"/>
    <n v="1014673"/>
    <n v="527"/>
    <x v="8"/>
    <n v="113.68"/>
    <n v="0.28135995777621381"/>
    <m/>
    <x v="10"/>
    <x v="10"/>
    <m/>
    <x v="12"/>
    <m/>
    <m/>
    <m/>
  </r>
  <r>
    <n v="145.66499999999999"/>
    <x v="276"/>
    <n v="1017319"/>
    <n v="1209"/>
    <x v="7"/>
    <n v="136.16"/>
    <n v="6.9807579318448845E-2"/>
    <m/>
    <x v="10"/>
    <x v="10"/>
    <m/>
    <x v="12"/>
    <m/>
    <m/>
    <m/>
  </r>
  <r>
    <n v="145.66499999999999"/>
    <x v="115"/>
    <n v="1008542"/>
    <n v="1747"/>
    <x v="2"/>
    <n v="136.84800000000001"/>
    <n v="6.4429147667484934E-2"/>
    <m/>
    <x v="10"/>
    <x v="10"/>
    <m/>
    <x v="12"/>
    <m/>
    <m/>
    <m/>
  </r>
  <r>
    <n v="145.66499999999999"/>
    <x v="10"/>
    <n v="1013886"/>
    <n v="650"/>
    <x v="4"/>
    <n v="144.02799999999999"/>
    <n v="1.1365845530035831E-2"/>
    <m/>
    <x v="10"/>
    <x v="10"/>
    <m/>
    <x v="12"/>
    <m/>
    <m/>
    <m/>
  </r>
  <r>
    <n v="145.66499999999999"/>
    <x v="297"/>
    <n v="1012099"/>
    <n v="737"/>
    <x v="5"/>
    <n v="175.5"/>
    <n v="-0.17000000000000004"/>
    <m/>
    <x v="10"/>
    <x v="10"/>
    <m/>
    <x v="12"/>
    <m/>
    <m/>
    <m/>
  </r>
  <r>
    <n v="145.66499999999999"/>
    <x v="94"/>
    <n v="1014301"/>
    <n v="2686"/>
    <x v="0"/>
    <n v="175.5"/>
    <n v="-0.17000000000000004"/>
    <m/>
    <x v="10"/>
    <x v="10"/>
    <m/>
    <x v="12"/>
    <m/>
    <m/>
    <m/>
  </r>
  <r>
    <n v="145.66499999999999"/>
    <x v="155"/>
    <n v="1009858"/>
    <n v="539"/>
    <x v="1"/>
    <n v="185.61600000000001"/>
    <n v="-0.21523467804499621"/>
    <m/>
    <x v="10"/>
    <x v="10"/>
    <m/>
    <x v="12"/>
    <m/>
    <m/>
    <m/>
  </r>
  <r>
    <n v="145.66499999999999"/>
    <x v="331"/>
    <n v="1013879"/>
    <n v="1118"/>
    <x v="1"/>
    <n v="187.864"/>
    <n v="-0.22462526082698128"/>
    <m/>
    <x v="10"/>
    <x v="10"/>
    <m/>
    <x v="12"/>
    <m/>
    <m/>
    <m/>
  </r>
  <r>
    <n v="145.66499999999999"/>
    <x v="105"/>
    <n v="1015751"/>
    <n v="1000"/>
    <x v="2"/>
    <n v="188.988"/>
    <n v="-0.22923677693821834"/>
    <m/>
    <x v="10"/>
    <x v="10"/>
    <m/>
    <x v="12"/>
    <m/>
    <m/>
    <m/>
  </r>
  <r>
    <n v="145.66499999999999"/>
    <x v="240"/>
    <n v="1008624"/>
    <n v="1744"/>
    <x v="3"/>
    <n v="210.452"/>
    <n v="-0.30784691996274688"/>
    <m/>
    <x v="10"/>
    <x v="10"/>
    <m/>
    <x v="12"/>
    <m/>
    <m/>
    <m/>
  </r>
  <r>
    <n v="145.80279999999999"/>
    <x v="263"/>
    <n v="1002983"/>
    <n v="1877"/>
    <x v="9"/>
    <n v="146.36160000000001"/>
    <n v="-3.8179413179414493E-3"/>
    <m/>
    <x v="10"/>
    <x v="10"/>
    <m/>
    <x v="12"/>
    <m/>
    <m/>
    <m/>
  </r>
  <r>
    <n v="146.11320000000001"/>
    <x v="307"/>
    <n v="1008988"/>
    <n v="1692"/>
    <x v="0"/>
    <n v="2.66"/>
    <n v="53.929774436090227"/>
    <m/>
    <x v="10"/>
    <x v="10"/>
    <m/>
    <x v="12"/>
    <m/>
    <m/>
    <m/>
  </r>
  <r>
    <n v="146.11320000000001"/>
    <x v="41"/>
    <n v="1010939"/>
    <n v="1315"/>
    <x v="4"/>
    <n v="3.8"/>
    <n v="37.450842105263156"/>
    <m/>
    <x v="10"/>
    <x v="10"/>
    <m/>
    <x v="12"/>
    <m/>
    <m/>
    <m/>
  </r>
  <r>
    <n v="146.11320000000001"/>
    <x v="67"/>
    <n v="1012990"/>
    <n v="2504"/>
    <x v="6"/>
    <n v="10.811999999999999"/>
    <n v="12.513984461709212"/>
    <m/>
    <x v="10"/>
    <x v="10"/>
    <m/>
    <x v="12"/>
    <m/>
    <m/>
    <m/>
  </r>
  <r>
    <n v="146.11320000000001"/>
    <x v="290"/>
    <n v="1008936"/>
    <n v="2546"/>
    <x v="5"/>
    <n v="15.795999999999999"/>
    <n v="8.2500126614332761"/>
    <m/>
    <x v="10"/>
    <x v="10"/>
    <m/>
    <x v="12"/>
    <m/>
    <m/>
    <m/>
  </r>
  <r>
    <n v="146.11320000000001"/>
    <x v="319"/>
    <n v="1015047"/>
    <n v="1493"/>
    <x v="7"/>
    <n v="21.783999999999999"/>
    <n v="5.7073632023503498"/>
    <m/>
    <x v="10"/>
    <x v="10"/>
    <m/>
    <x v="12"/>
    <m/>
    <m/>
    <m/>
  </r>
  <r>
    <n v="146.11320000000001"/>
    <x v="304"/>
    <n v="1012006"/>
    <n v="44"/>
    <x v="0"/>
    <n v="34.415999999999997"/>
    <n v="3.2455020920502098"/>
    <m/>
    <x v="10"/>
    <x v="10"/>
    <m/>
    <x v="12"/>
    <m/>
    <m/>
    <m/>
  </r>
  <r>
    <n v="146.11320000000001"/>
    <x v="291"/>
    <n v="1007589"/>
    <n v="2829"/>
    <x v="6"/>
    <n v="41.756"/>
    <n v="2.4992144841459911"/>
    <m/>
    <x v="10"/>
    <x v="10"/>
    <m/>
    <x v="12"/>
    <m/>
    <m/>
    <m/>
  </r>
  <r>
    <n v="146.11320000000001"/>
    <x v="251"/>
    <n v="1015685"/>
    <n v="2805"/>
    <x v="7"/>
    <n v="44.531999999999996"/>
    <n v="2.2810832659660472"/>
    <m/>
    <x v="10"/>
    <x v="10"/>
    <m/>
    <x v="12"/>
    <m/>
    <m/>
    <m/>
  </r>
  <r>
    <n v="146.11320000000001"/>
    <x v="271"/>
    <n v="1016579"/>
    <n v="92"/>
    <x v="7"/>
    <n v="45.655999999999999"/>
    <n v="2.2003066409672334"/>
    <m/>
    <x v="10"/>
    <x v="10"/>
    <m/>
    <x v="12"/>
    <m/>
    <m/>
    <m/>
  </r>
  <r>
    <n v="146.11320000000001"/>
    <x v="88"/>
    <n v="1016774"/>
    <n v="2252"/>
    <x v="7"/>
    <n v="52.4"/>
    <n v="1.7884198473282444"/>
    <m/>
    <x v="10"/>
    <x v="10"/>
    <m/>
    <x v="12"/>
    <m/>
    <m/>
    <m/>
  </r>
  <r>
    <n v="146.11320000000001"/>
    <x v="120"/>
    <n v="1008596"/>
    <n v="1476"/>
    <x v="2"/>
    <n v="80.504000000000005"/>
    <n v="0.81498062208089039"/>
    <m/>
    <x v="10"/>
    <x v="10"/>
    <m/>
    <x v="12"/>
    <m/>
    <m/>
    <m/>
  </r>
  <r>
    <n v="146.11320000000001"/>
    <x v="353"/>
    <n v="1012682"/>
    <n v="1641"/>
    <x v="1"/>
    <n v="83.872"/>
    <n v="0.74209748187714619"/>
    <m/>
    <x v="10"/>
    <x v="10"/>
    <m/>
    <x v="12"/>
    <m/>
    <m/>
    <m/>
  </r>
  <r>
    <n v="146.11320000000001"/>
    <x v="273"/>
    <n v="1007714"/>
    <n v="900"/>
    <x v="6"/>
    <n v="86.38"/>
    <n v="0.69151655475804596"/>
    <m/>
    <x v="10"/>
    <x v="10"/>
    <m/>
    <x v="12"/>
    <m/>
    <m/>
    <m/>
  </r>
  <r>
    <n v="146.11320000000001"/>
    <x v="243"/>
    <n v="1007940"/>
    <n v="2501"/>
    <x v="0"/>
    <n v="95.751999999999995"/>
    <n v="0.52595454925223506"/>
    <m/>
    <x v="10"/>
    <x v="10"/>
    <m/>
    <x v="12"/>
    <m/>
    <m/>
    <m/>
  </r>
  <r>
    <n v="146.11320000000001"/>
    <x v="294"/>
    <n v="1014388"/>
    <n v="1955"/>
    <x v="4"/>
    <n v="113.096"/>
    <n v="0.29193959114380702"/>
    <m/>
    <x v="10"/>
    <x v="10"/>
    <m/>
    <x v="12"/>
    <m/>
    <m/>
    <m/>
  </r>
  <r>
    <n v="146.11320000000001"/>
    <x v="271"/>
    <n v="1006494"/>
    <n v="1621"/>
    <x v="1"/>
    <n v="128.55199999999999"/>
    <n v="0.13660775406061371"/>
    <m/>
    <x v="10"/>
    <x v="10"/>
    <m/>
    <x v="12"/>
    <m/>
    <m/>
    <m/>
  </r>
  <r>
    <n v="146.11320000000001"/>
    <x v="197"/>
    <n v="1018429"/>
    <n v="1061"/>
    <x v="0"/>
    <n v="128.83199999999999"/>
    <n v="0.13413748137108802"/>
    <m/>
    <x v="10"/>
    <x v="10"/>
    <m/>
    <x v="12"/>
    <m/>
    <m/>
    <m/>
  </r>
  <r>
    <n v="146.11320000000001"/>
    <x v="18"/>
    <n v="1014100"/>
    <n v="1109"/>
    <x v="7"/>
    <n v="179.41200000000001"/>
    <n v="-0.18559962544311417"/>
    <m/>
    <x v="10"/>
    <x v="10"/>
    <m/>
    <x v="12"/>
    <m/>
    <m/>
    <m/>
  </r>
  <r>
    <n v="146.11320000000001"/>
    <x v="7"/>
    <n v="1016816"/>
    <n v="1045"/>
    <x v="1"/>
    <n v="190.65199999999999"/>
    <n v="-0.23361307513165339"/>
    <m/>
    <x v="10"/>
    <x v="10"/>
    <m/>
    <x v="12"/>
    <m/>
    <m/>
    <m/>
  </r>
  <r>
    <n v="146.11320000000001"/>
    <x v="234"/>
    <n v="1016420"/>
    <n v="780"/>
    <x v="8"/>
    <n v="194.024"/>
    <n v="-0.2469323382674308"/>
    <m/>
    <x v="10"/>
    <x v="10"/>
    <m/>
    <x v="12"/>
    <m/>
    <m/>
    <m/>
  </r>
  <r>
    <n v="146.11320000000001"/>
    <x v="283"/>
    <n v="1017550"/>
    <n v="1044"/>
    <x v="4"/>
    <n v="195.148"/>
    <n v="-0.25126980548096822"/>
    <m/>
    <x v="10"/>
    <x v="10"/>
    <m/>
    <x v="12"/>
    <m/>
    <m/>
    <m/>
  </r>
  <r>
    <n v="146.11320000000001"/>
    <x v="128"/>
    <n v="1013261"/>
    <n v="2183"/>
    <x v="4"/>
    <n v="197.39599999999999"/>
    <n v="-0.25979655109526023"/>
    <m/>
    <x v="10"/>
    <x v="10"/>
    <m/>
    <x v="12"/>
    <m/>
    <m/>
    <m/>
  </r>
  <r>
    <n v="146.12"/>
    <x v="111"/>
    <n v="1001259"/>
    <n v="1259"/>
    <x v="4"/>
    <n v="411.19296000000003"/>
    <n v="-0.64464372152674987"/>
    <m/>
    <x v="10"/>
    <x v="10"/>
    <m/>
    <x v="12"/>
    <m/>
    <m/>
    <m/>
  </r>
  <r>
    <n v="146.172"/>
    <x v="147"/>
    <n v="1003438"/>
    <n v="2536"/>
    <x v="4"/>
    <n v="130.48320000000001"/>
    <n v="0.12023616833431419"/>
    <m/>
    <x v="10"/>
    <x v="10"/>
    <m/>
    <x v="12"/>
    <m/>
    <m/>
    <m/>
  </r>
  <r>
    <n v="146.29248000000001"/>
    <x v="360"/>
    <n v="1013522"/>
    <n v="263"/>
    <x v="9"/>
    <n v="2.036"/>
    <n v="70.852888015717099"/>
    <m/>
    <x v="10"/>
    <x v="10"/>
    <m/>
    <x v="12"/>
    <m/>
    <m/>
    <m/>
  </r>
  <r>
    <n v="146.29248000000001"/>
    <x v="308"/>
    <n v="1016425"/>
    <n v="153"/>
    <x v="9"/>
    <n v="24.94"/>
    <n v="4.8657770649558945"/>
    <m/>
    <x v="10"/>
    <x v="10"/>
    <m/>
    <x v="12"/>
    <m/>
    <m/>
    <m/>
  </r>
  <r>
    <n v="146.29248000000001"/>
    <x v="216"/>
    <n v="1013083"/>
    <n v="199"/>
    <x v="9"/>
    <n v="38.427999999999997"/>
    <n v="2.8069241178307491"/>
    <m/>
    <x v="10"/>
    <x v="10"/>
    <m/>
    <x v="12"/>
    <m/>
    <m/>
    <m/>
  </r>
  <r>
    <n v="146.30199999999999"/>
    <x v="16"/>
    <n v="1004871"/>
    <n v="1691"/>
    <x v="7"/>
    <n v="160.78399999999999"/>
    <n v="-9.007115135834412E-2"/>
    <m/>
    <x v="10"/>
    <x v="10"/>
    <m/>
    <x v="12"/>
    <m/>
    <m/>
    <m/>
  </r>
  <r>
    <n v="146.34880000000001"/>
    <x v="22"/>
    <n v="1001626"/>
    <n v="1626"/>
    <x v="5"/>
    <n v="167.7216"/>
    <n v="-0.12743021769408344"/>
    <m/>
    <x v="10"/>
    <x v="10"/>
    <m/>
    <x v="12"/>
    <m/>
    <m/>
    <m/>
  </r>
  <r>
    <n v="146.56139999999999"/>
    <x v="0"/>
    <n v="1017812"/>
    <n v="179"/>
    <x v="3"/>
    <n v="10.228"/>
    <n v="13.329429018380914"/>
    <m/>
    <x v="10"/>
    <x v="10"/>
    <m/>
    <x v="12"/>
    <m/>
    <m/>
    <m/>
  </r>
  <r>
    <n v="146.56139999999999"/>
    <x v="300"/>
    <n v="1013629"/>
    <n v="36"/>
    <x v="4"/>
    <n v="34.731999999999999"/>
    <n v="3.2197800299435677"/>
    <m/>
    <x v="10"/>
    <x v="10"/>
    <m/>
    <x v="12"/>
    <m/>
    <m/>
    <m/>
  </r>
  <r>
    <n v="146.56139999999999"/>
    <x v="149"/>
    <n v="1010289"/>
    <n v="2618"/>
    <x v="6"/>
    <n v="39.451999999999998"/>
    <n v="2.7149295346243538"/>
    <m/>
    <x v="10"/>
    <x v="10"/>
    <m/>
    <x v="12"/>
    <m/>
    <m/>
    <m/>
  </r>
  <r>
    <n v="146.56139999999999"/>
    <x v="199"/>
    <n v="1014313"/>
    <n v="1294"/>
    <x v="4"/>
    <n v="48.444000000000003"/>
    <n v="2.025377755759227"/>
    <m/>
    <x v="10"/>
    <x v="10"/>
    <m/>
    <x v="12"/>
    <m/>
    <m/>
    <m/>
  </r>
  <r>
    <n v="146.56139999999999"/>
    <x v="82"/>
    <n v="1007410"/>
    <n v="493"/>
    <x v="6"/>
    <n v="78.731999999999999"/>
    <n v="0.86152263374485583"/>
    <m/>
    <x v="10"/>
    <x v="10"/>
    <m/>
    <x v="12"/>
    <m/>
    <m/>
    <m/>
  </r>
  <r>
    <n v="146.56139999999999"/>
    <x v="34"/>
    <n v="1008703"/>
    <n v="1058"/>
    <x v="7"/>
    <n v="84.9"/>
    <n v="0.7262826855123673"/>
    <m/>
    <x v="10"/>
    <x v="10"/>
    <m/>
    <x v="12"/>
    <m/>
    <m/>
    <m/>
  </r>
  <r>
    <n v="146.56139999999999"/>
    <x v="59"/>
    <n v="1017097"/>
    <n v="2495"/>
    <x v="3"/>
    <n v="111.38800000000001"/>
    <n v="0.31577369195963645"/>
    <m/>
    <x v="10"/>
    <x v="10"/>
    <m/>
    <x v="12"/>
    <m/>
    <m/>
    <m/>
  </r>
  <r>
    <n v="146.56139999999999"/>
    <x v="82"/>
    <n v="1014546"/>
    <n v="2564"/>
    <x v="4"/>
    <n v="145.108"/>
    <n v="1.0015988091628221E-2"/>
    <m/>
    <x v="10"/>
    <x v="10"/>
    <m/>
    <x v="12"/>
    <m/>
    <m/>
    <m/>
  </r>
  <r>
    <n v="146.56139999999999"/>
    <x v="137"/>
    <n v="1007995"/>
    <n v="1984"/>
    <x v="3"/>
    <n v="164.78399999999999"/>
    <n v="-0.11058476551121468"/>
    <m/>
    <x v="10"/>
    <x v="10"/>
    <m/>
    <x v="12"/>
    <m/>
    <m/>
    <m/>
  </r>
  <r>
    <n v="146.56139999999999"/>
    <x v="32"/>
    <n v="1016602"/>
    <n v="1654"/>
    <x v="2"/>
    <n v="172.084"/>
    <n v="-0.14831477650449787"/>
    <m/>
    <x v="10"/>
    <x v="10"/>
    <m/>
    <x v="12"/>
    <m/>
    <m/>
    <m/>
  </r>
  <r>
    <n v="146.56139999999999"/>
    <x v="31"/>
    <n v="1019620"/>
    <n v="1874"/>
    <x v="4"/>
    <n v="173.208"/>
    <n v="-0.15384162394346684"/>
    <m/>
    <x v="10"/>
    <x v="10"/>
    <m/>
    <x v="12"/>
    <m/>
    <m/>
    <m/>
  </r>
  <r>
    <n v="146.6036"/>
    <x v="42"/>
    <n v="1003523"/>
    <n v="2460"/>
    <x v="3"/>
    <n v="129.3536"/>
    <n v="0.13335539173242955"/>
    <m/>
    <x v="10"/>
    <x v="10"/>
    <m/>
    <x v="12"/>
    <m/>
    <m/>
    <m/>
  </r>
  <r>
    <n v="146.61088000000001"/>
    <x v="327"/>
    <n v="1001310"/>
    <n v="1310"/>
    <x v="4"/>
    <n v="386.63040000000001"/>
    <n v="-0.62079836453625992"/>
    <m/>
    <x v="10"/>
    <x v="10"/>
    <m/>
    <x v="12"/>
    <m/>
    <m/>
    <m/>
  </r>
  <r>
    <n v="146.6764"/>
    <x v="237"/>
    <n v="1004285"/>
    <n v="2736"/>
    <x v="0"/>
    <n v="506.94592"/>
    <n v="-0.71066657366529351"/>
    <m/>
    <x v="10"/>
    <x v="10"/>
    <m/>
    <x v="12"/>
    <m/>
    <m/>
    <m/>
  </r>
  <r>
    <n v="146.8064"/>
    <x v="2"/>
    <n v="1001662"/>
    <n v="1662"/>
    <x v="2"/>
    <n v="183.83680000000001"/>
    <n v="-0.20143083430520992"/>
    <m/>
    <x v="10"/>
    <x v="10"/>
    <m/>
    <x v="12"/>
    <m/>
    <m/>
    <m/>
  </r>
  <r>
    <n v="147.00960000000001"/>
    <x v="169"/>
    <n v="1010340"/>
    <n v="1287"/>
    <x v="6"/>
    <n v="0.65200000000000002"/>
    <n v="224.4748466257669"/>
    <m/>
    <x v="10"/>
    <x v="10"/>
    <m/>
    <x v="12"/>
    <m/>
    <m/>
    <m/>
  </r>
  <r>
    <n v="147.00960000000001"/>
    <x v="212"/>
    <n v="1009230"/>
    <n v="1986"/>
    <x v="5"/>
    <n v="6.0039999999999996"/>
    <n v="23.485276482345107"/>
    <m/>
    <x v="10"/>
    <x v="10"/>
    <m/>
    <x v="12"/>
    <m/>
    <m/>
    <m/>
  </r>
  <r>
    <n v="147.00960000000001"/>
    <x v="261"/>
    <n v="1006511"/>
    <n v="2514"/>
    <x v="4"/>
    <n v="10.9"/>
    <n v="12.487119266055046"/>
    <m/>
    <x v="10"/>
    <x v="10"/>
    <m/>
    <x v="12"/>
    <m/>
    <m/>
    <m/>
  </r>
  <r>
    <n v="147.00960000000001"/>
    <x v="332"/>
    <n v="1018811"/>
    <n v="1142"/>
    <x v="9"/>
    <n v="13.96"/>
    <n v="9.5307736389684798"/>
    <m/>
    <x v="10"/>
    <x v="10"/>
    <m/>
    <x v="12"/>
    <m/>
    <m/>
    <m/>
  </r>
  <r>
    <n v="147.00960000000001"/>
    <x v="98"/>
    <n v="1018807"/>
    <n v="1578"/>
    <x v="8"/>
    <n v="16.388000000000002"/>
    <n v="7.9705638271906265"/>
    <m/>
    <x v="10"/>
    <x v="10"/>
    <m/>
    <x v="12"/>
    <m/>
    <m/>
    <m/>
  </r>
  <r>
    <n v="147.00960000000001"/>
    <x v="11"/>
    <n v="1018104"/>
    <n v="1034"/>
    <x v="5"/>
    <n v="19.760000000000002"/>
    <n v="6.4397570850202426"/>
    <m/>
    <x v="10"/>
    <x v="10"/>
    <m/>
    <x v="12"/>
    <m/>
    <m/>
    <m/>
  </r>
  <r>
    <n v="147.00960000000001"/>
    <x v="162"/>
    <n v="1019559"/>
    <n v="1154"/>
    <x v="6"/>
    <n v="40.936"/>
    <n v="2.591205784639437"/>
    <m/>
    <x v="10"/>
    <x v="10"/>
    <m/>
    <x v="12"/>
    <m/>
    <m/>
    <m/>
  </r>
  <r>
    <n v="147.00960000000001"/>
    <x v="341"/>
    <n v="1008612"/>
    <n v="2465"/>
    <x v="3"/>
    <n v="52.572000000000003"/>
    <n v="1.7963478657840675"/>
    <m/>
    <x v="10"/>
    <x v="10"/>
    <m/>
    <x v="12"/>
    <m/>
    <m/>
    <m/>
  </r>
  <r>
    <n v="147.00960000000001"/>
    <x v="273"/>
    <n v="1014059"/>
    <n v="1278"/>
    <x v="0"/>
    <n v="57.975999999999999"/>
    <n v="1.5356975300124192"/>
    <m/>
    <x v="10"/>
    <x v="10"/>
    <m/>
    <x v="12"/>
    <m/>
    <m/>
    <m/>
  </r>
  <r>
    <n v="147.00960000000001"/>
    <x v="284"/>
    <n v="1016258"/>
    <n v="1523"/>
    <x v="3"/>
    <n v="59.1"/>
    <n v="1.4874720812182742"/>
    <m/>
    <x v="10"/>
    <x v="10"/>
    <m/>
    <x v="12"/>
    <m/>
    <m/>
    <m/>
  </r>
  <r>
    <n v="147.00960000000001"/>
    <x v="157"/>
    <n v="1015882"/>
    <n v="718"/>
    <x v="1"/>
    <n v="78.207999999999998"/>
    <n v="0.87972585924713598"/>
    <m/>
    <x v="10"/>
    <x v="10"/>
    <m/>
    <x v="12"/>
    <m/>
    <m/>
    <m/>
  </r>
  <r>
    <n v="147.00960000000001"/>
    <x v="277"/>
    <n v="1005632"/>
    <n v="1745"/>
    <x v="5"/>
    <n v="94.475999999999999"/>
    <n v="0.55605233075066696"/>
    <m/>
    <x v="10"/>
    <x v="10"/>
    <m/>
    <x v="12"/>
    <m/>
    <m/>
    <m/>
  </r>
  <r>
    <n v="147.00960000000001"/>
    <x v="286"/>
    <n v="1015894"/>
    <n v="1149"/>
    <x v="3"/>
    <n v="96.191999999999993"/>
    <n v="0.52829341317365286"/>
    <m/>
    <x v="10"/>
    <x v="10"/>
    <m/>
    <x v="12"/>
    <m/>
    <m/>
    <m/>
  </r>
  <r>
    <n v="147.00960000000001"/>
    <x v="58"/>
    <n v="1016906"/>
    <n v="395"/>
    <x v="0"/>
    <n v="100.688"/>
    <n v="0.46005085015096142"/>
    <m/>
    <x v="10"/>
    <x v="10"/>
    <m/>
    <x v="12"/>
    <m/>
    <m/>
    <m/>
  </r>
  <r>
    <n v="147.00960000000001"/>
    <x v="282"/>
    <n v="1009525"/>
    <n v="208"/>
    <x v="6"/>
    <n v="108.556"/>
    <n v="0.35422823243303003"/>
    <m/>
    <x v="10"/>
    <x v="10"/>
    <m/>
    <x v="12"/>
    <m/>
    <m/>
    <m/>
  </r>
  <r>
    <n v="147.00960000000001"/>
    <x v="43"/>
    <n v="1008160"/>
    <n v="24"/>
    <x v="5"/>
    <n v="108.736"/>
    <n v="0.35198646262507355"/>
    <m/>
    <x v="10"/>
    <x v="10"/>
    <m/>
    <x v="12"/>
    <m/>
    <m/>
    <m/>
  </r>
  <r>
    <n v="147.00960000000001"/>
    <x v="19"/>
    <n v="1012567"/>
    <n v="2518"/>
    <x v="5"/>
    <n v="114.176"/>
    <n v="0.28757006726457401"/>
    <m/>
    <x v="10"/>
    <x v="10"/>
    <m/>
    <x v="12"/>
    <m/>
    <m/>
    <m/>
  </r>
  <r>
    <n v="147.00960000000001"/>
    <x v="195"/>
    <n v="1010892"/>
    <n v="40"/>
    <x v="5"/>
    <n v="116.42400000000001"/>
    <n v="0.26270871985157696"/>
    <m/>
    <x v="10"/>
    <x v="10"/>
    <m/>
    <x v="12"/>
    <m/>
    <m/>
    <m/>
  </r>
  <r>
    <n v="147.00960000000001"/>
    <x v="361"/>
    <n v="1015505"/>
    <n v="2536"/>
    <x v="7"/>
    <n v="132.16"/>
    <n v="0.11236077481840201"/>
    <m/>
    <x v="10"/>
    <x v="10"/>
    <m/>
    <x v="12"/>
    <m/>
    <m/>
    <m/>
  </r>
  <r>
    <n v="147.00960000000001"/>
    <x v="357"/>
    <n v="1018276"/>
    <n v="133"/>
    <x v="0"/>
    <n v="134.40799999999999"/>
    <n v="9.3756324028331797E-2"/>
    <m/>
    <x v="10"/>
    <x v="10"/>
    <m/>
    <x v="12"/>
    <m/>
    <m/>
    <m/>
  </r>
  <r>
    <n v="147.00960000000001"/>
    <x v="145"/>
    <n v="1016722"/>
    <n v="427"/>
    <x v="9"/>
    <n v="146.77199999999999"/>
    <n v="1.6188373804268846E-3"/>
    <m/>
    <x v="10"/>
    <x v="10"/>
    <m/>
    <x v="12"/>
    <m/>
    <m/>
    <m/>
  </r>
  <r>
    <n v="147.00960000000001"/>
    <x v="144"/>
    <n v="1007171"/>
    <n v="556"/>
    <x v="0"/>
    <n v="158.68"/>
    <n v="-7.3546760776405345E-2"/>
    <m/>
    <x v="10"/>
    <x v="10"/>
    <m/>
    <x v="12"/>
    <m/>
    <m/>
    <m/>
  </r>
  <r>
    <n v="147.00960000000001"/>
    <x v="319"/>
    <n v="1009326"/>
    <n v="380"/>
    <x v="7"/>
    <n v="170.376"/>
    <n v="-0.13714607691224115"/>
    <m/>
    <x v="10"/>
    <x v="10"/>
    <m/>
    <x v="12"/>
    <m/>
    <m/>
    <m/>
  </r>
  <r>
    <n v="147.00960000000001"/>
    <x v="230"/>
    <n v="1015517"/>
    <n v="1579"/>
    <x v="1"/>
    <n v="170.376"/>
    <n v="-0.13714607691224115"/>
    <m/>
    <x v="10"/>
    <x v="10"/>
    <m/>
    <x v="12"/>
    <m/>
    <m/>
    <m/>
  </r>
  <r>
    <n v="147.00960000000001"/>
    <x v="290"/>
    <n v="1014339"/>
    <n v="1140"/>
    <x v="3"/>
    <n v="186.11199999999999"/>
    <n v="-0.21010144429160929"/>
    <m/>
    <x v="10"/>
    <x v="10"/>
    <m/>
    <x v="12"/>
    <m/>
    <m/>
    <m/>
  </r>
  <r>
    <n v="147.13919999999999"/>
    <x v="195"/>
    <n v="1002911"/>
    <n v="128"/>
    <x v="2"/>
    <n v="135.63200000000001"/>
    <n v="8.4841335378081736E-2"/>
    <m/>
    <x v="10"/>
    <x v="10"/>
    <m/>
    <x v="12"/>
    <m/>
    <m/>
    <m/>
  </r>
  <r>
    <n v="147.17248000000001"/>
    <x v="198"/>
    <n v="1001682"/>
    <n v="1682"/>
    <x v="9"/>
    <n v="160.11519999999999"/>
    <n v="-8.0833799664241632E-2"/>
    <m/>
    <x v="10"/>
    <x v="10"/>
    <m/>
    <x v="12"/>
    <m/>
    <m/>
    <m/>
  </r>
  <r>
    <n v="147.2328"/>
    <x v="351"/>
    <n v="1004460"/>
    <n v="578"/>
    <x v="7"/>
    <n v="590.85055999999997"/>
    <n v="-0.75081211736517606"/>
    <m/>
    <x v="10"/>
    <x v="10"/>
    <m/>
    <x v="12"/>
    <m/>
    <m/>
    <m/>
  </r>
  <r>
    <n v="147.45779999999999"/>
    <x v="100"/>
    <n v="1009950"/>
    <n v="377"/>
    <x v="6"/>
    <n v="2.3159999999999998"/>
    <n v="62.66917098445596"/>
    <m/>
    <x v="10"/>
    <x v="10"/>
    <m/>
    <x v="12"/>
    <m/>
    <m/>
    <m/>
  </r>
  <r>
    <n v="147.45779999999999"/>
    <x v="223"/>
    <n v="1015985"/>
    <n v="439"/>
    <x v="6"/>
    <n v="3.3039999999999998"/>
    <n v="43.630084745762709"/>
    <m/>
    <x v="10"/>
    <x v="10"/>
    <m/>
    <x v="12"/>
    <m/>
    <m/>
    <m/>
  </r>
  <r>
    <n v="147.45779999999999"/>
    <x v="312"/>
    <n v="1006833"/>
    <n v="471"/>
    <x v="2"/>
    <n v="9.2119999999999997"/>
    <n v="15.007142857142858"/>
    <m/>
    <x v="10"/>
    <x v="10"/>
    <m/>
    <x v="12"/>
    <m/>
    <m/>
    <m/>
  </r>
  <r>
    <n v="147.45779999999999"/>
    <x v="230"/>
    <n v="1010206"/>
    <n v="2096"/>
    <x v="5"/>
    <n v="18.052"/>
    <n v="7.1685021050299138"/>
    <m/>
    <x v="10"/>
    <x v="10"/>
    <m/>
    <x v="12"/>
    <m/>
    <m/>
    <m/>
  </r>
  <r>
    <n v="147.45779999999999"/>
    <x v="329"/>
    <n v="1017083"/>
    <n v="751"/>
    <x v="2"/>
    <n v="19.04"/>
    <n v="6.7446323529411769"/>
    <m/>
    <x v="10"/>
    <x v="10"/>
    <m/>
    <x v="12"/>
    <m/>
    <m/>
    <m/>
  </r>
  <r>
    <n v="147.45779999999999"/>
    <x v="198"/>
    <n v="1019613"/>
    <n v="2835"/>
    <x v="5"/>
    <n v="19.04"/>
    <n v="6.7446323529411769"/>
    <m/>
    <x v="10"/>
    <x v="10"/>
    <m/>
    <x v="12"/>
    <m/>
    <m/>
    <m/>
  </r>
  <r>
    <n v="147.45779999999999"/>
    <x v="128"/>
    <n v="1010883"/>
    <n v="1992"/>
    <x v="6"/>
    <n v="25.783999999999999"/>
    <n v="4.7189652497672974"/>
    <m/>
    <x v="10"/>
    <x v="10"/>
    <m/>
    <x v="12"/>
    <m/>
    <m/>
    <m/>
  </r>
  <r>
    <n v="147.45779999999999"/>
    <x v="150"/>
    <n v="1016193"/>
    <n v="2221"/>
    <x v="7"/>
    <n v="35.9"/>
    <n v="3.1074596100278549"/>
    <m/>
    <x v="10"/>
    <x v="10"/>
    <m/>
    <x v="12"/>
    <m/>
    <m/>
    <m/>
  </r>
  <r>
    <n v="147.45779999999999"/>
    <x v="303"/>
    <n v="1010758"/>
    <n v="30"/>
    <x v="1"/>
    <n v="70.88"/>
    <n v="1.0803865688487584"/>
    <m/>
    <x v="10"/>
    <x v="10"/>
    <m/>
    <x v="12"/>
    <m/>
    <m/>
    <m/>
  </r>
  <r>
    <n v="147.45779999999999"/>
    <x v="191"/>
    <n v="1014758"/>
    <n v="225"/>
    <x v="7"/>
    <n v="74.251999999999995"/>
    <n v="0.98591014383450948"/>
    <m/>
    <x v="10"/>
    <x v="10"/>
    <m/>
    <x v="12"/>
    <m/>
    <m/>
    <m/>
  </r>
  <r>
    <n v="147.45779999999999"/>
    <x v="279"/>
    <n v="1011107"/>
    <n v="2049"/>
    <x v="2"/>
    <n v="76.5"/>
    <n v="0.92755294117647047"/>
    <m/>
    <x v="10"/>
    <x v="10"/>
    <m/>
    <x v="12"/>
    <m/>
    <m/>
    <m/>
  </r>
  <r>
    <n v="147.45779999999999"/>
    <x v="63"/>
    <n v="1018448"/>
    <n v="2322"/>
    <x v="4"/>
    <n v="92.236000000000004"/>
    <n v="0.59870115789930167"/>
    <m/>
    <x v="10"/>
    <x v="10"/>
    <m/>
    <x v="12"/>
    <m/>
    <m/>
    <m/>
  </r>
  <r>
    <n v="147.45779999999999"/>
    <x v="32"/>
    <n v="1016324"/>
    <n v="2101"/>
    <x v="6"/>
    <n v="94.483999999999995"/>
    <n v="0.56066423944794885"/>
    <m/>
    <x v="10"/>
    <x v="10"/>
    <m/>
    <x v="12"/>
    <m/>
    <m/>
    <m/>
  </r>
  <r>
    <n v="147.45779999999999"/>
    <x v="313"/>
    <n v="1018894"/>
    <n v="44"/>
    <x v="8"/>
    <n v="115.84"/>
    <n v="0.27294371546961316"/>
    <m/>
    <x v="10"/>
    <x v="10"/>
    <m/>
    <x v="12"/>
    <m/>
    <m/>
    <m/>
  </r>
  <r>
    <n v="147.45779999999999"/>
    <x v="145"/>
    <n v="1006938"/>
    <n v="1674"/>
    <x v="7"/>
    <n v="129.45599999999999"/>
    <n v="0.13905728587319247"/>
    <m/>
    <x v="10"/>
    <x v="10"/>
    <m/>
    <x v="12"/>
    <m/>
    <m/>
    <m/>
  </r>
  <r>
    <n v="147.45779999999999"/>
    <x v="321"/>
    <n v="1009986"/>
    <n v="2632"/>
    <x v="3"/>
    <n v="130.452"/>
    <n v="0.13036059240180292"/>
    <m/>
    <x v="10"/>
    <x v="10"/>
    <m/>
    <x v="12"/>
    <m/>
    <m/>
    <m/>
  </r>
  <r>
    <n v="147.45779999999999"/>
    <x v="234"/>
    <n v="1016862"/>
    <n v="1240"/>
    <x v="8"/>
    <n v="131.57599999999999"/>
    <n v="0.12070438377819663"/>
    <m/>
    <x v="10"/>
    <x v="10"/>
    <m/>
    <x v="12"/>
    <m/>
    <m/>
    <m/>
  </r>
  <r>
    <n v="147.45779999999999"/>
    <x v="254"/>
    <n v="1015245"/>
    <n v="1465"/>
    <x v="7"/>
    <n v="147.31200000000001"/>
    <n v="9.8973607038109544E-4"/>
    <m/>
    <x v="10"/>
    <x v="10"/>
    <m/>
    <x v="12"/>
    <m/>
    <m/>
    <m/>
  </r>
  <r>
    <n v="147.45779999999999"/>
    <x v="114"/>
    <n v="1018262"/>
    <n v="11"/>
    <x v="7"/>
    <n v="168.66800000000001"/>
    <n v="-0.12575117983257059"/>
    <m/>
    <x v="10"/>
    <x v="10"/>
    <m/>
    <x v="12"/>
    <m/>
    <m/>
    <m/>
  </r>
  <r>
    <n v="147.45779999999999"/>
    <x v="76"/>
    <n v="1011035"/>
    <n v="907"/>
    <x v="7"/>
    <n v="175.41200000000001"/>
    <n v="-0.15936309944587607"/>
    <m/>
    <x v="10"/>
    <x v="10"/>
    <m/>
    <x v="12"/>
    <m/>
    <m/>
    <m/>
  </r>
  <r>
    <n v="147.60720000000001"/>
    <x v="98"/>
    <n v="1005136"/>
    <n v="2179"/>
    <x v="9"/>
    <n v="170.50880000000001"/>
    <n v="-0.13431330230463179"/>
    <m/>
    <x v="10"/>
    <x v="10"/>
    <m/>
    <x v="12"/>
    <m/>
    <m/>
    <m/>
  </r>
  <r>
    <n v="147.69040000000001"/>
    <x v="234"/>
    <n v="1005137"/>
    <n v="2555"/>
    <x v="1"/>
    <n v="168.21440000000001"/>
    <n v="-0.12201095744478475"/>
    <m/>
    <x v="10"/>
    <x v="10"/>
    <m/>
    <x v="12"/>
    <m/>
    <m/>
    <m/>
  </r>
  <r>
    <n v="147.82040000000001"/>
    <x v="112"/>
    <n v="1003623"/>
    <n v="458"/>
    <x v="6"/>
    <n v="142.464"/>
    <n v="3.759827044025163E-2"/>
    <m/>
    <x v="10"/>
    <x v="10"/>
    <m/>
    <x v="12"/>
    <m/>
    <m/>
    <m/>
  </r>
  <r>
    <n v="147.89320000000001"/>
    <x v="250"/>
    <n v="1004663"/>
    <n v="1299"/>
    <x v="3"/>
    <n v="244.49600000000001"/>
    <n v="-0.3951099404489235"/>
    <m/>
    <x v="10"/>
    <x v="10"/>
    <m/>
    <x v="12"/>
    <m/>
    <m/>
    <m/>
  </r>
  <r>
    <n v="147.90464"/>
    <x v="230"/>
    <n v="1001322"/>
    <n v="1322"/>
    <x v="0"/>
    <n v="334.62720000000002"/>
    <n v="-0.55800174044429141"/>
    <m/>
    <x v="10"/>
    <x v="10"/>
    <m/>
    <x v="12"/>
    <m/>
    <m/>
    <m/>
  </r>
  <r>
    <n v="147.90600000000001"/>
    <x v="188"/>
    <n v="1019630"/>
    <n v="997"/>
    <x v="3"/>
    <n v="148.976"/>
    <n v="-7.182364944689032E-3"/>
    <m/>
    <x v="10"/>
    <x v="10"/>
    <m/>
    <x v="12"/>
    <m/>
    <m/>
    <m/>
  </r>
  <r>
    <n v="147.90600000000001"/>
    <x v="280"/>
    <n v="1017112"/>
    <n v="1965"/>
    <x v="7"/>
    <n v="10.724"/>
    <n v="12.792055203282359"/>
    <m/>
    <x v="10"/>
    <x v="10"/>
    <m/>
    <x v="12"/>
    <m/>
    <m/>
    <m/>
  </r>
  <r>
    <n v="147.90600000000001"/>
    <x v="320"/>
    <n v="1009652"/>
    <n v="2024"/>
    <x v="3"/>
    <n v="14.096"/>
    <n v="9.4927639046538026"/>
    <m/>
    <x v="10"/>
    <x v="10"/>
    <m/>
    <x v="12"/>
    <m/>
    <m/>
    <m/>
  </r>
  <r>
    <n v="147.90600000000001"/>
    <x v="179"/>
    <n v="1008600"/>
    <n v="2284"/>
    <x v="3"/>
    <n v="16.824000000000002"/>
    <n v="7.7913694721825948"/>
    <m/>
    <x v="10"/>
    <x v="10"/>
    <m/>
    <x v="12"/>
    <m/>
    <m/>
    <m/>
  </r>
  <r>
    <n v="147.90600000000001"/>
    <x v="274"/>
    <n v="1017953"/>
    <n v="2646"/>
    <x v="4"/>
    <n v="17.376000000000001"/>
    <n v="7.5120856353591154"/>
    <m/>
    <x v="10"/>
    <x v="10"/>
    <m/>
    <x v="12"/>
    <m/>
    <m/>
    <m/>
  </r>
  <r>
    <n v="147.90600000000001"/>
    <x v="165"/>
    <n v="1015637"/>
    <n v="969"/>
    <x v="6"/>
    <n v="24.12"/>
    <n v="5.1320895522388055"/>
    <m/>
    <x v="10"/>
    <x v="10"/>
    <m/>
    <x v="12"/>
    <m/>
    <m/>
    <m/>
  </r>
  <r>
    <n v="147.90600000000001"/>
    <x v="358"/>
    <n v="1008673"/>
    <n v="2605"/>
    <x v="8"/>
    <n v="28.452000000000002"/>
    <n v="4.1984394770139186"/>
    <m/>
    <x v="10"/>
    <x v="10"/>
    <m/>
    <x v="12"/>
    <m/>
    <m/>
    <m/>
  </r>
  <r>
    <n v="147.90600000000001"/>
    <x v="21"/>
    <n v="1008170"/>
    <n v="2104"/>
    <x v="5"/>
    <n v="48.9"/>
    <n v="2.0246625766871165"/>
    <m/>
    <x v="10"/>
    <x v="10"/>
    <m/>
    <x v="12"/>
    <m/>
    <m/>
    <m/>
  </r>
  <r>
    <n v="147.90600000000001"/>
    <x v="317"/>
    <n v="1016515"/>
    <n v="1786"/>
    <x v="6"/>
    <n v="53.436"/>
    <n v="1.7679092746463059"/>
    <m/>
    <x v="10"/>
    <x v="10"/>
    <m/>
    <x v="12"/>
    <m/>
    <m/>
    <m/>
  </r>
  <r>
    <n v="147.90600000000001"/>
    <x v="140"/>
    <n v="1006848"/>
    <n v="1711"/>
    <x v="3"/>
    <n v="63.423999999999999"/>
    <n v="1.3320194248234107"/>
    <m/>
    <x v="10"/>
    <x v="10"/>
    <m/>
    <x v="12"/>
    <m/>
    <m/>
    <m/>
  </r>
  <r>
    <n v="147.90600000000001"/>
    <x v="194"/>
    <n v="1018838"/>
    <n v="690"/>
    <x v="4"/>
    <n v="74.792000000000002"/>
    <n v="0.97756444539522946"/>
    <m/>
    <x v="10"/>
    <x v="10"/>
    <m/>
    <x v="12"/>
    <m/>
    <m/>
    <m/>
  </r>
  <r>
    <n v="147.90600000000001"/>
    <x v="250"/>
    <n v="1005803"/>
    <n v="1248"/>
    <x v="7"/>
    <n v="109.008"/>
    <n v="0.35683619550858664"/>
    <m/>
    <x v="10"/>
    <x v="10"/>
    <m/>
    <x v="12"/>
    <m/>
    <m/>
    <m/>
  </r>
  <r>
    <n v="147.90600000000001"/>
    <x v="190"/>
    <n v="1017316"/>
    <n v="1869"/>
    <x v="3"/>
    <n v="136.61199999999999"/>
    <n v="8.2672093227535007E-2"/>
    <m/>
    <x v="10"/>
    <x v="10"/>
    <m/>
    <x v="12"/>
    <m/>
    <m/>
    <m/>
  </r>
  <r>
    <n v="147.90600000000001"/>
    <x v="13"/>
    <n v="1016834"/>
    <n v="621"/>
    <x v="5"/>
    <n v="141.108"/>
    <n v="4.8175865294667927E-2"/>
    <m/>
    <x v="10"/>
    <x v="10"/>
    <m/>
    <x v="12"/>
    <m/>
    <m/>
    <m/>
  </r>
  <r>
    <n v="147.90600000000001"/>
    <x v="88"/>
    <n v="1017455"/>
    <n v="864"/>
    <x v="7"/>
    <n v="154.596"/>
    <n v="-4.3274082123728928E-2"/>
    <m/>
    <x v="10"/>
    <x v="10"/>
    <m/>
    <x v="12"/>
    <m/>
    <m/>
    <m/>
  </r>
  <r>
    <n v="147.90600000000001"/>
    <x v="98"/>
    <n v="1012837"/>
    <n v="2154"/>
    <x v="7"/>
    <n v="164.71199999999999"/>
    <n v="-0.10203263878770208"/>
    <m/>
    <x v="10"/>
    <x v="10"/>
    <m/>
    <x v="12"/>
    <m/>
    <m/>
    <m/>
  </r>
  <r>
    <n v="147.90600000000001"/>
    <x v="286"/>
    <n v="1010413"/>
    <n v="183"/>
    <x v="8"/>
    <n v="180.44800000000001"/>
    <n v="-0.18034004256073771"/>
    <m/>
    <x v="10"/>
    <x v="10"/>
    <m/>
    <x v="12"/>
    <m/>
    <m/>
    <m/>
  </r>
  <r>
    <n v="147.90600000000001"/>
    <x v="57"/>
    <n v="1011406"/>
    <n v="1790"/>
    <x v="2"/>
    <n v="186.06800000000001"/>
    <n v="-0.2050970612894211"/>
    <m/>
    <x v="10"/>
    <x v="10"/>
    <m/>
    <x v="12"/>
    <m/>
    <m/>
    <m/>
  </r>
  <r>
    <n v="147.90600000000001"/>
    <x v="317"/>
    <n v="1019480"/>
    <n v="2667"/>
    <x v="4"/>
    <n v="189.44"/>
    <n v="-0.21924619932432429"/>
    <m/>
    <x v="10"/>
    <x v="10"/>
    <m/>
    <x v="12"/>
    <m/>
    <m/>
    <m/>
  </r>
  <r>
    <n v="147.90600000000001"/>
    <x v="172"/>
    <n v="1016685"/>
    <n v="254"/>
    <x v="0"/>
    <n v="142.232"/>
    <n v="3.9892569885820399E-2"/>
    <m/>
    <x v="10"/>
    <x v="10"/>
    <m/>
    <x v="12"/>
    <m/>
    <m/>
    <m/>
  </r>
  <r>
    <n v="148.0076"/>
    <x v="10"/>
    <n v="1005233"/>
    <n v="1065"/>
    <x v="4"/>
    <n v="118.7392"/>
    <n v="0.2464931547458632"/>
    <m/>
    <x v="10"/>
    <x v="10"/>
    <m/>
    <x v="12"/>
    <m/>
    <m/>
    <m/>
  </r>
  <r>
    <n v="148.04920000000001"/>
    <x v="356"/>
    <n v="1003404"/>
    <n v="352"/>
    <x v="2"/>
    <n v="232.56"/>
    <n v="-0.36339353285173714"/>
    <m/>
    <x v="10"/>
    <x v="10"/>
    <m/>
    <x v="12"/>
    <m/>
    <m/>
    <m/>
  </r>
  <r>
    <n v="148.10640000000001"/>
    <x v="195"/>
    <n v="1004198"/>
    <n v="2562"/>
    <x v="5"/>
    <n v="196.1568"/>
    <n v="-0.24495913473302988"/>
    <m/>
    <x v="10"/>
    <x v="10"/>
    <m/>
    <x v="12"/>
    <m/>
    <m/>
    <m/>
  </r>
  <r>
    <n v="148.26240000000001"/>
    <x v="135"/>
    <n v="1001065"/>
    <n v="1065"/>
    <x v="0"/>
    <n v="551.84774400000003"/>
    <n v="-0.7313345907236326"/>
    <m/>
    <x v="10"/>
    <x v="10"/>
    <m/>
    <x v="12"/>
    <m/>
    <m/>
    <m/>
  </r>
  <r>
    <n v="148.35419999999999"/>
    <x v="241"/>
    <n v="1009262"/>
    <n v="2847"/>
    <x v="5"/>
    <n v="8.2080000000000002"/>
    <n v="17.074342105263156"/>
    <m/>
    <x v="10"/>
    <x v="10"/>
    <m/>
    <x v="12"/>
    <m/>
    <m/>
    <m/>
  </r>
  <r>
    <n v="148.35419999999999"/>
    <x v="294"/>
    <n v="1017584"/>
    <n v="1192"/>
    <x v="8"/>
    <n v="32.619999999999997"/>
    <n v="3.5479521765787858"/>
    <m/>
    <x v="10"/>
    <x v="10"/>
    <m/>
    <x v="12"/>
    <m/>
    <m/>
    <m/>
  </r>
  <r>
    <n v="148.35419999999999"/>
    <x v="19"/>
    <n v="1019850"/>
    <n v="1229"/>
    <x v="6"/>
    <n v="37.067999999999998"/>
    <n v="3.0022175461314342"/>
    <m/>
    <x v="10"/>
    <x v="10"/>
    <m/>
    <x v="12"/>
    <m/>
    <m/>
    <m/>
  </r>
  <r>
    <n v="148.35419999999999"/>
    <x v="87"/>
    <n v="1019206"/>
    <n v="1643"/>
    <x v="3"/>
    <n v="42.688000000000002"/>
    <n v="2.475313905547226"/>
    <m/>
    <x v="10"/>
    <x v="10"/>
    <m/>
    <x v="12"/>
    <m/>
    <m/>
    <m/>
  </r>
  <r>
    <n v="148.35419999999999"/>
    <x v="345"/>
    <n v="1016865"/>
    <n v="278"/>
    <x v="4"/>
    <n v="46.107999999999997"/>
    <n v="2.2175370868395938"/>
    <m/>
    <x v="10"/>
    <x v="10"/>
    <m/>
    <x v="12"/>
    <m/>
    <m/>
    <m/>
  </r>
  <r>
    <n v="148.35419999999999"/>
    <x v="105"/>
    <n v="1008738"/>
    <n v="2228"/>
    <x v="0"/>
    <n v="56.02"/>
    <n v="1.6482363441627985"/>
    <m/>
    <x v="10"/>
    <x v="10"/>
    <m/>
    <x v="12"/>
    <m/>
    <m/>
    <m/>
  </r>
  <r>
    <n v="148.35419999999999"/>
    <x v="284"/>
    <n v="1006307"/>
    <n v="2441"/>
    <x v="7"/>
    <n v="73.531999999999996"/>
    <n v="1.0175461023771963"/>
    <m/>
    <x v="10"/>
    <x v="10"/>
    <m/>
    <x v="12"/>
    <m/>
    <m/>
    <m/>
  </r>
  <r>
    <n v="148.35419999999999"/>
    <x v="103"/>
    <n v="1008749"/>
    <n v="2159"/>
    <x v="6"/>
    <n v="97.4"/>
    <n v="0.52314373716632423"/>
    <m/>
    <x v="10"/>
    <x v="10"/>
    <m/>
    <x v="12"/>
    <m/>
    <m/>
    <m/>
  </r>
  <r>
    <n v="148.35419999999999"/>
    <x v="239"/>
    <n v="1006885"/>
    <n v="1064"/>
    <x v="6"/>
    <n v="106.464"/>
    <n v="0.39346821460775466"/>
    <m/>
    <x v="10"/>
    <x v="10"/>
    <m/>
    <x v="12"/>
    <m/>
    <m/>
    <m/>
  </r>
  <r>
    <n v="148.35419999999999"/>
    <x v="144"/>
    <n v="1014616"/>
    <n v="467"/>
    <x v="7"/>
    <n v="125.91200000000001"/>
    <n v="0.17823718152360365"/>
    <m/>
    <x v="10"/>
    <x v="10"/>
    <m/>
    <x v="12"/>
    <m/>
    <m/>
    <m/>
  </r>
  <r>
    <n v="148.35419999999999"/>
    <x v="31"/>
    <n v="1011992"/>
    <n v="1842"/>
    <x v="0"/>
    <n v="137.15199999999999"/>
    <n v="8.1677263182454551E-2"/>
    <m/>
    <x v="10"/>
    <x v="10"/>
    <m/>
    <x v="12"/>
    <m/>
    <m/>
    <m/>
  </r>
  <r>
    <n v="148.35419999999999"/>
    <x v="189"/>
    <n v="1016555"/>
    <n v="512"/>
    <x v="2"/>
    <n v="140.524"/>
    <n v="5.5721442600552153E-2"/>
    <m/>
    <x v="10"/>
    <x v="10"/>
    <m/>
    <x v="12"/>
    <m/>
    <m/>
    <m/>
  </r>
  <r>
    <n v="148.35419999999999"/>
    <x v="54"/>
    <n v="1009519"/>
    <n v="1349"/>
    <x v="2"/>
    <n v="152.88800000000001"/>
    <n v="-2.9654387525508957E-2"/>
    <m/>
    <x v="10"/>
    <x v="10"/>
    <m/>
    <x v="12"/>
    <m/>
    <m/>
    <m/>
  </r>
  <r>
    <n v="148.35419999999999"/>
    <x v="145"/>
    <n v="1019628"/>
    <n v="1402"/>
    <x v="0"/>
    <n v="154.012"/>
    <n v="-3.6736098485832328E-2"/>
    <m/>
    <x v="10"/>
    <x v="10"/>
    <m/>
    <x v="12"/>
    <m/>
    <m/>
    <m/>
  </r>
  <r>
    <n v="148.35419999999999"/>
    <x v="102"/>
    <n v="1007085"/>
    <n v="666"/>
    <x v="6"/>
    <n v="214.27600000000001"/>
    <n v="-0.30764901342194184"/>
    <m/>
    <x v="10"/>
    <x v="10"/>
    <m/>
    <x v="12"/>
    <m/>
    <m/>
    <m/>
  </r>
  <r>
    <n v="148.42359999999999"/>
    <x v="204"/>
    <n v="1003989"/>
    <n v="1037"/>
    <x v="3"/>
    <n v="236.8416"/>
    <n v="-0.37332124086309165"/>
    <m/>
    <x v="10"/>
    <x v="10"/>
    <m/>
    <x v="12"/>
    <m/>
    <m/>
    <m/>
  </r>
  <r>
    <n v="148.4392"/>
    <x v="128"/>
    <n v="1002527"/>
    <n v="2527"/>
    <x v="5"/>
    <n v="49.344000000000001"/>
    <n v="2.0082522697795073"/>
    <m/>
    <x v="10"/>
    <x v="10"/>
    <m/>
    <x v="12"/>
    <m/>
    <m/>
    <m/>
  </r>
  <r>
    <n v="148.4392"/>
    <x v="130"/>
    <n v="1002256"/>
    <n v="2256"/>
    <x v="3"/>
    <n v="127.14879999999999"/>
    <n v="0.16744475763829472"/>
    <m/>
    <x v="10"/>
    <x v="10"/>
    <m/>
    <x v="12"/>
    <m/>
    <m/>
    <m/>
  </r>
  <r>
    <n v="148.44383999999999"/>
    <x v="46"/>
    <n v="1015111"/>
    <n v="1976"/>
    <x v="9"/>
    <n v="33.851999999999997"/>
    <n v="3.3850833037929813"/>
    <m/>
    <x v="10"/>
    <x v="10"/>
    <m/>
    <x v="12"/>
    <m/>
    <m/>
    <m/>
  </r>
  <r>
    <n v="148.49639999999999"/>
    <x v="152"/>
    <n v="1002689"/>
    <n v="2689"/>
    <x v="4"/>
    <n v="235.66079999999999"/>
    <n v="-0.36987229102167185"/>
    <m/>
    <x v="10"/>
    <x v="10"/>
    <m/>
    <x v="12"/>
    <m/>
    <m/>
    <m/>
  </r>
  <r>
    <n v="148.63679999999999"/>
    <x v="143"/>
    <n v="1003855"/>
    <n v="1454"/>
    <x v="7"/>
    <n v="48.137599999999999"/>
    <n v="2.0877484544306322"/>
    <m/>
    <x v="10"/>
    <x v="10"/>
    <m/>
    <x v="12"/>
    <m/>
    <m/>
    <m/>
  </r>
  <r>
    <n v="148.76679999999999"/>
    <x v="312"/>
    <n v="1002562"/>
    <n v="2562"/>
    <x v="8"/>
    <n v="244.43199999999999"/>
    <n v="-0.39137756103947113"/>
    <m/>
    <x v="10"/>
    <x v="10"/>
    <m/>
    <x v="12"/>
    <m/>
    <m/>
    <m/>
  </r>
  <r>
    <n v="148.80240000000001"/>
    <x v="190"/>
    <n v="1007649"/>
    <n v="1710"/>
    <x v="7"/>
    <n v="11.544"/>
    <n v="11.89002079002079"/>
    <m/>
    <x v="10"/>
    <x v="10"/>
    <m/>
    <x v="12"/>
    <m/>
    <m/>
    <m/>
  </r>
  <r>
    <n v="148.80240000000001"/>
    <x v="105"/>
    <n v="1012556"/>
    <n v="625"/>
    <x v="5"/>
    <n v="19.672000000000001"/>
    <n v="6.5641724278161853"/>
    <m/>
    <x v="10"/>
    <x v="10"/>
    <m/>
    <x v="12"/>
    <m/>
    <m/>
    <m/>
  </r>
  <r>
    <n v="148.80240000000001"/>
    <x v="275"/>
    <n v="1014101"/>
    <n v="2505"/>
    <x v="4"/>
    <n v="21.92"/>
    <n v="5.788430656934306"/>
    <m/>
    <x v="10"/>
    <x v="10"/>
    <m/>
    <x v="12"/>
    <m/>
    <m/>
    <m/>
  </r>
  <r>
    <n v="148.80240000000001"/>
    <x v="7"/>
    <n v="1014106"/>
    <n v="1060"/>
    <x v="5"/>
    <n v="26.416"/>
    <n v="4.6330405814657789"/>
    <m/>
    <x v="10"/>
    <x v="10"/>
    <m/>
    <x v="12"/>
    <m/>
    <m/>
    <m/>
  </r>
  <r>
    <n v="148.80240000000001"/>
    <x v="79"/>
    <n v="1015316"/>
    <n v="1767"/>
    <x v="8"/>
    <n v="30.911999999999999"/>
    <n v="3.813742236024845"/>
    <m/>
    <x v="10"/>
    <x v="10"/>
    <m/>
    <x v="12"/>
    <m/>
    <m/>
    <m/>
  </r>
  <r>
    <n v="148.80240000000001"/>
    <x v="260"/>
    <n v="1017842"/>
    <n v="2078"/>
    <x v="7"/>
    <n v="30.911999999999999"/>
    <n v="3.813742236024845"/>
    <m/>
    <x v="10"/>
    <x v="10"/>
    <m/>
    <x v="12"/>
    <m/>
    <m/>
    <m/>
  </r>
  <r>
    <n v="148.80240000000001"/>
    <x v="242"/>
    <n v="1008132"/>
    <n v="1538"/>
    <x v="0"/>
    <n v="36.32"/>
    <n v="3.096982378854626"/>
    <m/>
    <x v="10"/>
    <x v="10"/>
    <m/>
    <x v="12"/>
    <m/>
    <m/>
    <m/>
  </r>
  <r>
    <n v="148.80240000000001"/>
    <x v="196"/>
    <n v="1008510"/>
    <n v="18"/>
    <x v="4"/>
    <n v="37.195999999999998"/>
    <n v="3.0004946768469734"/>
    <m/>
    <x v="10"/>
    <x v="10"/>
    <m/>
    <x v="12"/>
    <m/>
    <m/>
    <m/>
  </r>
  <r>
    <n v="148.80240000000001"/>
    <x v="187"/>
    <n v="1018461"/>
    <n v="67"/>
    <x v="8"/>
    <n v="37.655999999999999"/>
    <n v="2.951625239005736"/>
    <m/>
    <x v="10"/>
    <x v="10"/>
    <m/>
    <x v="12"/>
    <m/>
    <m/>
    <m/>
  </r>
  <r>
    <n v="148.80240000000001"/>
    <x v="357"/>
    <n v="1007824"/>
    <n v="60"/>
    <x v="6"/>
    <n v="38.415999999999997"/>
    <n v="2.8734485630987092"/>
    <m/>
    <x v="10"/>
    <x v="10"/>
    <m/>
    <x v="12"/>
    <m/>
    <m/>
    <m/>
  </r>
  <r>
    <n v="148.80240000000001"/>
    <x v="51"/>
    <n v="1012079"/>
    <n v="1828"/>
    <x v="3"/>
    <n v="80.367999999999995"/>
    <n v="0.85151304001592687"/>
    <m/>
    <x v="10"/>
    <x v="10"/>
    <m/>
    <x v="12"/>
    <m/>
    <m/>
    <m/>
  </r>
  <r>
    <n v="148.80240000000001"/>
    <x v="143"/>
    <n v="1014223"/>
    <n v="1676"/>
    <x v="3"/>
    <n v="93.855999999999995"/>
    <n v="0.58543300375042628"/>
    <m/>
    <x v="10"/>
    <x v="10"/>
    <m/>
    <x v="12"/>
    <m/>
    <m/>
    <m/>
  </r>
  <r>
    <n v="148.80240000000001"/>
    <x v="262"/>
    <n v="1015000"/>
    <n v="1094"/>
    <x v="4"/>
    <n v="97.227999999999994"/>
    <n v="0.5304480190891514"/>
    <m/>
    <x v="10"/>
    <x v="10"/>
    <m/>
    <x v="12"/>
    <m/>
    <m/>
    <m/>
  </r>
  <r>
    <n v="148.80240000000001"/>
    <x v="204"/>
    <n v="1015402"/>
    <n v="1457"/>
    <x v="4"/>
    <n v="127.57599999999999"/>
    <n v="0.16638239167241498"/>
    <m/>
    <x v="10"/>
    <x v="10"/>
    <m/>
    <x v="12"/>
    <m/>
    <m/>
    <m/>
  </r>
  <r>
    <n v="148.80240000000001"/>
    <x v="211"/>
    <n v="1012635"/>
    <n v="161"/>
    <x v="4"/>
    <n v="129.82400000000001"/>
    <n v="0.14618560512694104"/>
    <m/>
    <x v="10"/>
    <x v="10"/>
    <m/>
    <x v="12"/>
    <m/>
    <m/>
    <m/>
  </r>
  <r>
    <n v="148.80240000000001"/>
    <x v="123"/>
    <n v="1017827"/>
    <n v="1483"/>
    <x v="4"/>
    <n v="147.80799999999999"/>
    <n v="6.727646676769952E-3"/>
    <m/>
    <x v="10"/>
    <x v="10"/>
    <m/>
    <x v="12"/>
    <m/>
    <m/>
    <m/>
  </r>
  <r>
    <n v="148.80240000000001"/>
    <x v="102"/>
    <n v="1007962"/>
    <n v="1524"/>
    <x v="7"/>
    <n v="160.88399999999999"/>
    <n v="-7.5095099574848848E-2"/>
    <m/>
    <x v="10"/>
    <x v="10"/>
    <m/>
    <x v="12"/>
    <m/>
    <m/>
    <m/>
  </r>
  <r>
    <n v="148.80240000000001"/>
    <x v="125"/>
    <n v="1016266"/>
    <n v="2814"/>
    <x v="7"/>
    <n v="175.90799999999999"/>
    <n v="-0.15408963776519535"/>
    <m/>
    <x v="10"/>
    <x v="10"/>
    <m/>
    <x v="12"/>
    <m/>
    <m/>
    <m/>
  </r>
  <r>
    <n v="148.84896000000001"/>
    <x v="209"/>
    <n v="1001740"/>
    <n v="1740"/>
    <x v="2"/>
    <n v="281.18720000000002"/>
    <n v="-0.47064105336231521"/>
    <m/>
    <x v="10"/>
    <x v="10"/>
    <m/>
    <x v="12"/>
    <m/>
    <m/>
    <m/>
  </r>
  <r>
    <n v="149.03720000000001"/>
    <x v="160"/>
    <n v="1002416"/>
    <n v="2416"/>
    <x v="4"/>
    <n v="114.304"/>
    <n v="0.30386688129899225"/>
    <m/>
    <x v="10"/>
    <x v="10"/>
    <m/>
    <x v="12"/>
    <m/>
    <m/>
    <m/>
  </r>
  <r>
    <n v="149.1412"/>
    <x v="209"/>
    <n v="1002392"/>
    <n v="2392"/>
    <x v="1"/>
    <n v="20.761600000000001"/>
    <n v="6.1835118680641168"/>
    <m/>
    <x v="10"/>
    <x v="10"/>
    <m/>
    <x v="12"/>
    <m/>
    <m/>
    <m/>
  </r>
  <r>
    <n v="149.16095999999999"/>
    <x v="121"/>
    <n v="1007756"/>
    <n v="216"/>
    <x v="9"/>
    <n v="42.363999999999997"/>
    <n v="2.5209366443206496"/>
    <m/>
    <x v="10"/>
    <x v="10"/>
    <m/>
    <x v="12"/>
    <m/>
    <m/>
    <m/>
  </r>
  <r>
    <n v="149.16095999999999"/>
    <x v="145"/>
    <n v="1018290"/>
    <n v="1367"/>
    <x v="9"/>
    <n v="58.32"/>
    <n v="1.5576296296296295"/>
    <m/>
    <x v="10"/>
    <x v="10"/>
    <m/>
    <x v="12"/>
    <m/>
    <m/>
    <m/>
  </r>
  <r>
    <n v="149.16095999999999"/>
    <x v="138"/>
    <n v="1010799"/>
    <n v="238"/>
    <x v="9"/>
    <n v="85.296000000000006"/>
    <n v="0.74874507597073692"/>
    <m/>
    <x v="10"/>
    <x v="10"/>
    <m/>
    <x v="12"/>
    <m/>
    <m/>
    <m/>
  </r>
  <r>
    <n v="149.25059999999999"/>
    <x v="93"/>
    <n v="1009635"/>
    <n v="538"/>
    <x v="4"/>
    <n v="5.6"/>
    <n v="25.651892857142858"/>
    <m/>
    <x v="10"/>
    <x v="10"/>
    <m/>
    <x v="12"/>
    <m/>
    <m/>
    <m/>
  </r>
  <r>
    <n v="149.25059999999999"/>
    <x v="313"/>
    <n v="1014856"/>
    <n v="828"/>
    <x v="4"/>
    <n v="19.088000000000001"/>
    <n v="6.8190800502933779"/>
    <m/>
    <x v="10"/>
    <x v="10"/>
    <m/>
    <x v="12"/>
    <m/>
    <m/>
    <m/>
  </r>
  <r>
    <n v="149.25059999999999"/>
    <x v="110"/>
    <n v="1009196"/>
    <n v="1161"/>
    <x v="4"/>
    <n v="24.872"/>
    <n v="5.0007478288838856"/>
    <m/>
    <x v="10"/>
    <x v="10"/>
    <m/>
    <x v="12"/>
    <m/>
    <m/>
    <m/>
  </r>
  <r>
    <n v="149.25059999999999"/>
    <x v="191"/>
    <n v="1013676"/>
    <n v="1657"/>
    <x v="6"/>
    <n v="34.863999999999997"/>
    <n v="3.2809373565855897"/>
    <m/>
    <x v="10"/>
    <x v="10"/>
    <m/>
    <x v="12"/>
    <m/>
    <m/>
    <m/>
  </r>
  <r>
    <n v="149.25059999999999"/>
    <x v="241"/>
    <n v="1009608"/>
    <n v="2637"/>
    <x v="7"/>
    <n v="42.731999999999999"/>
    <n v="2.4927127211457454"/>
    <m/>
    <x v="10"/>
    <x v="10"/>
    <m/>
    <x v="12"/>
    <m/>
    <m/>
    <m/>
  </r>
  <r>
    <n v="149.25059999999999"/>
    <x v="303"/>
    <n v="1017013"/>
    <n v="2518"/>
    <x v="6"/>
    <n v="47.188000000000002"/>
    <n v="2.1628931084173941"/>
    <m/>
    <x v="10"/>
    <x v="10"/>
    <m/>
    <x v="12"/>
    <m/>
    <m/>
    <m/>
  </r>
  <r>
    <n v="149.25059999999999"/>
    <x v="339"/>
    <n v="1014407"/>
    <n v="1788"/>
    <x v="2"/>
    <n v="61.8"/>
    <n v="1.4150582524271844"/>
    <m/>
    <x v="10"/>
    <x v="10"/>
    <m/>
    <x v="12"/>
    <m/>
    <m/>
    <m/>
  </r>
  <r>
    <n v="149.25059999999999"/>
    <x v="313"/>
    <n v="1015873"/>
    <n v="169"/>
    <x v="7"/>
    <n v="70.792000000000002"/>
    <n v="1.1082975477455077"/>
    <m/>
    <x v="10"/>
    <x v="10"/>
    <m/>
    <x v="12"/>
    <m/>
    <m/>
    <m/>
  </r>
  <r>
    <n v="149.25059999999999"/>
    <x v="8"/>
    <n v="1018318"/>
    <n v="2026"/>
    <x v="7"/>
    <n v="73.040000000000006"/>
    <n v="1.0434090909090905"/>
    <m/>
    <x v="10"/>
    <x v="10"/>
    <m/>
    <x v="12"/>
    <m/>
    <m/>
    <m/>
  </r>
  <r>
    <n v="149.25059999999999"/>
    <x v="199"/>
    <n v="1012356"/>
    <n v="1754"/>
    <x v="8"/>
    <n v="74.164000000000001"/>
    <n v="1.0124399978426188"/>
    <m/>
    <x v="10"/>
    <x v="10"/>
    <m/>
    <x v="12"/>
    <m/>
    <m/>
    <m/>
  </r>
  <r>
    <n v="149.25059999999999"/>
    <x v="61"/>
    <n v="1006453"/>
    <n v="272"/>
    <x v="8"/>
    <n v="83.951999999999998"/>
    <n v="0.77780874785591758"/>
    <m/>
    <x v="10"/>
    <x v="10"/>
    <m/>
    <x v="12"/>
    <m/>
    <m/>
    <m/>
  </r>
  <r>
    <n v="149.25059999999999"/>
    <x v="23"/>
    <n v="1008389"/>
    <n v="867"/>
    <x v="2"/>
    <n v="114.468"/>
    <n v="0.3038630883740433"/>
    <m/>
    <x v="10"/>
    <x v="10"/>
    <m/>
    <x v="12"/>
    <m/>
    <m/>
    <m/>
  </r>
  <r>
    <n v="149.25059999999999"/>
    <x v="0"/>
    <n v="1018382"/>
    <n v="1506"/>
    <x v="4"/>
    <n v="118"/>
    <n v="0.26483559322033889"/>
    <m/>
    <x v="10"/>
    <x v="10"/>
    <m/>
    <x v="12"/>
    <m/>
    <m/>
    <m/>
  </r>
  <r>
    <n v="149.25059999999999"/>
    <x v="28"/>
    <n v="1018049"/>
    <n v="1816"/>
    <x v="3"/>
    <n v="128.11600000000001"/>
    <n v="0.16496456336445078"/>
    <m/>
    <x v="10"/>
    <x v="10"/>
    <m/>
    <x v="12"/>
    <m/>
    <m/>
    <m/>
  </r>
  <r>
    <n v="149.25059999999999"/>
    <x v="137"/>
    <n v="1012342"/>
    <n v="1665"/>
    <x v="7"/>
    <n v="156.21600000000001"/>
    <n v="-4.458826240589963E-2"/>
    <m/>
    <x v="10"/>
    <x v="10"/>
    <m/>
    <x v="12"/>
    <m/>
    <m/>
    <m/>
  </r>
  <r>
    <n v="149.25059999999999"/>
    <x v="21"/>
    <n v="1017081"/>
    <n v="1692"/>
    <x v="5"/>
    <n v="173.07599999999999"/>
    <n v="-0.1376586008458712"/>
    <m/>
    <x v="10"/>
    <x v="10"/>
    <m/>
    <x v="12"/>
    <m/>
    <m/>
    <m/>
  </r>
  <r>
    <n v="149.25059999999999"/>
    <x v="0"/>
    <n v="1017461"/>
    <n v="1867"/>
    <x v="1"/>
    <n v="176.44800000000001"/>
    <n v="-0.15413832970620248"/>
    <m/>
    <x v="10"/>
    <x v="10"/>
    <m/>
    <x v="12"/>
    <m/>
    <m/>
    <m/>
  </r>
  <r>
    <n v="149.25059999999999"/>
    <x v="331"/>
    <n v="1018596"/>
    <n v="731"/>
    <x v="7"/>
    <n v="177.572"/>
    <n v="-0.15949248755434423"/>
    <m/>
    <x v="10"/>
    <x v="10"/>
    <m/>
    <x v="12"/>
    <m/>
    <m/>
    <m/>
  </r>
  <r>
    <n v="149.25059999999999"/>
    <x v="91"/>
    <n v="1011104"/>
    <n v="761"/>
    <x v="1"/>
    <n v="178.696"/>
    <n v="-0.16477928996731883"/>
    <m/>
    <x v="10"/>
    <x v="10"/>
    <m/>
    <x v="12"/>
    <m/>
    <m/>
    <m/>
  </r>
  <r>
    <n v="149.25059999999999"/>
    <x v="96"/>
    <n v="1016120"/>
    <n v="897"/>
    <x v="6"/>
    <n v="187.68799999999999"/>
    <n v="-0.20479412642257364"/>
    <m/>
    <x v="10"/>
    <x v="10"/>
    <m/>
    <x v="12"/>
    <m/>
    <m/>
    <m/>
  </r>
  <r>
    <n v="149.25059999999999"/>
    <x v="355"/>
    <n v="1019260"/>
    <n v="476"/>
    <x v="5"/>
    <n v="189.93600000000001"/>
    <n v="-0.21420583775587573"/>
    <m/>
    <x v="10"/>
    <x v="10"/>
    <m/>
    <x v="12"/>
    <m/>
    <m/>
    <m/>
  </r>
  <r>
    <n v="149.25059999999999"/>
    <x v="271"/>
    <n v="1018115"/>
    <n v="902"/>
    <x v="7"/>
    <n v="196.68"/>
    <n v="-0.2411500915192191"/>
    <m/>
    <x v="10"/>
    <x v="10"/>
    <m/>
    <x v="12"/>
    <m/>
    <m/>
    <m/>
  </r>
  <r>
    <n v="149.25059999999999"/>
    <x v="316"/>
    <n v="1012273"/>
    <n v="2755"/>
    <x v="6"/>
    <n v="200.05199999999999"/>
    <n v="-0.25394097534640997"/>
    <m/>
    <x v="10"/>
    <x v="10"/>
    <m/>
    <x v="12"/>
    <m/>
    <m/>
    <m/>
  </r>
  <r>
    <n v="149.4272"/>
    <x v="41"/>
    <n v="1003640"/>
    <n v="2725"/>
    <x v="2"/>
    <n v="218.50559999999999"/>
    <n v="-0.31614018130427773"/>
    <m/>
    <x v="10"/>
    <x v="10"/>
    <m/>
    <x v="12"/>
    <m/>
    <m/>
    <m/>
  </r>
  <r>
    <n v="149.46464"/>
    <x v="97"/>
    <n v="1001047"/>
    <n v="1047"/>
    <x v="7"/>
    <n v="465.41011200000003"/>
    <n v="-0.6788539050909147"/>
    <m/>
    <x v="10"/>
    <x v="10"/>
    <m/>
    <x v="12"/>
    <m/>
    <m/>
    <m/>
  </r>
  <r>
    <n v="149.5676"/>
    <x v="338"/>
    <n v="1004115"/>
    <n v="402"/>
    <x v="9"/>
    <n v="76.886399999999995"/>
    <n v="0.94530632205435561"/>
    <m/>
    <x v="10"/>
    <x v="10"/>
    <m/>
    <x v="12"/>
    <m/>
    <m/>
    <m/>
  </r>
  <r>
    <n v="149.69880000000001"/>
    <x v="282"/>
    <n v="1013609"/>
    <n v="737"/>
    <x v="7"/>
    <n v="1.728"/>
    <n v="85.631249999999994"/>
    <m/>
    <x v="10"/>
    <x v="10"/>
    <m/>
    <x v="12"/>
    <m/>
    <m/>
    <m/>
  </r>
  <r>
    <n v="149.69880000000001"/>
    <x v="50"/>
    <n v="1011297"/>
    <n v="2335"/>
    <x v="3"/>
    <n v="3.976"/>
    <n v="36.650603621730383"/>
    <m/>
    <x v="10"/>
    <x v="10"/>
    <m/>
    <x v="12"/>
    <m/>
    <m/>
    <m/>
  </r>
  <r>
    <n v="149.69880000000001"/>
    <x v="66"/>
    <n v="1006860"/>
    <n v="1869"/>
    <x v="2"/>
    <n v="8.82"/>
    <n v="15.972653061224491"/>
    <m/>
    <x v="10"/>
    <x v="10"/>
    <m/>
    <x v="12"/>
    <m/>
    <m/>
    <m/>
  </r>
  <r>
    <n v="149.69880000000001"/>
    <x v="214"/>
    <n v="1019783"/>
    <n v="309"/>
    <x v="2"/>
    <n v="14.092000000000001"/>
    <n v="9.6229633834799877"/>
    <m/>
    <x v="10"/>
    <x v="10"/>
    <m/>
    <x v="12"/>
    <m/>
    <m/>
    <m/>
  </r>
  <r>
    <n v="149.69880000000001"/>
    <x v="184"/>
    <n v="1019646"/>
    <n v="1941"/>
    <x v="1"/>
    <n v="29.744"/>
    <n v="4.0329074771382469"/>
    <m/>
    <x v="10"/>
    <x v="10"/>
    <m/>
    <x v="12"/>
    <m/>
    <m/>
    <m/>
  </r>
  <r>
    <n v="149.69880000000001"/>
    <x v="138"/>
    <n v="1016464"/>
    <n v="2147"/>
    <x v="0"/>
    <n v="30.867999999999999"/>
    <n v="3.8496436439030717"/>
    <m/>
    <x v="10"/>
    <x v="10"/>
    <m/>
    <x v="12"/>
    <m/>
    <m/>
    <m/>
  </r>
  <r>
    <n v="149.69880000000001"/>
    <x v="169"/>
    <n v="1008966"/>
    <n v="1141"/>
    <x v="8"/>
    <n v="35.276000000000003"/>
    <n v="3.2436444041274517"/>
    <m/>
    <x v="10"/>
    <x v="10"/>
    <m/>
    <x v="12"/>
    <m/>
    <m/>
    <m/>
  </r>
  <r>
    <n v="149.69880000000001"/>
    <x v="291"/>
    <n v="1009239"/>
    <n v="525"/>
    <x v="8"/>
    <n v="38.496000000000002"/>
    <n v="2.8886845386533664"/>
    <m/>
    <x v="10"/>
    <x v="10"/>
    <m/>
    <x v="12"/>
    <m/>
    <m/>
    <m/>
  </r>
  <r>
    <n v="149.69880000000001"/>
    <x v="49"/>
    <n v="1010374"/>
    <n v="632"/>
    <x v="2"/>
    <n v="43.231999999999999"/>
    <n v="2.4626850481125095"/>
    <m/>
    <x v="10"/>
    <x v="10"/>
    <m/>
    <x v="12"/>
    <m/>
    <m/>
    <m/>
  </r>
  <r>
    <n v="149.69880000000001"/>
    <x v="94"/>
    <n v="1007585"/>
    <n v="2307"/>
    <x v="3"/>
    <n v="46.555999999999997"/>
    <n v="2.2154566543517489"/>
    <m/>
    <x v="10"/>
    <x v="10"/>
    <m/>
    <x v="12"/>
    <m/>
    <m/>
    <m/>
  </r>
  <r>
    <n v="149.69880000000001"/>
    <x v="275"/>
    <n v="1017653"/>
    <n v="1390"/>
    <x v="6"/>
    <n v="67.959999999999994"/>
    <n v="1.2027486756915835"/>
    <m/>
    <x v="10"/>
    <x v="10"/>
    <m/>
    <x v="12"/>
    <m/>
    <m/>
    <m/>
  </r>
  <r>
    <n v="149.69880000000001"/>
    <x v="331"/>
    <n v="1008603"/>
    <n v="1604"/>
    <x v="1"/>
    <n v="71.78"/>
    <n v="1.085522429646141"/>
    <m/>
    <x v="10"/>
    <x v="10"/>
    <m/>
    <x v="12"/>
    <m/>
    <m/>
    <m/>
  </r>
  <r>
    <n v="149.69880000000001"/>
    <x v="341"/>
    <n v="1013191"/>
    <n v="6"/>
    <x v="7"/>
    <n v="73.58"/>
    <n v="1.0345039412883936"/>
    <m/>
    <x v="10"/>
    <x v="10"/>
    <m/>
    <x v="12"/>
    <m/>
    <m/>
    <m/>
  </r>
  <r>
    <n v="149.69880000000001"/>
    <x v="245"/>
    <n v="1015721"/>
    <n v="2398"/>
    <x v="6"/>
    <n v="78.075999999999993"/>
    <n v="0.91734720016394311"/>
    <m/>
    <x v="10"/>
    <x v="10"/>
    <m/>
    <x v="12"/>
    <m/>
    <m/>
    <m/>
  </r>
  <r>
    <n v="149.69880000000001"/>
    <x v="130"/>
    <n v="1007309"/>
    <n v="2273"/>
    <x v="0"/>
    <n v="153.964"/>
    <n v="-2.7702579823854882E-2"/>
    <m/>
    <x v="10"/>
    <x v="10"/>
    <m/>
    <x v="12"/>
    <m/>
    <m/>
    <m/>
  </r>
  <r>
    <n v="149.69880000000001"/>
    <x v="181"/>
    <n v="1014946"/>
    <n v="2083"/>
    <x v="5"/>
    <n v="164.624"/>
    <n v="-9.0662357857906439E-2"/>
    <m/>
    <x v="10"/>
    <x v="10"/>
    <m/>
    <x v="12"/>
    <m/>
    <m/>
    <m/>
  </r>
  <r>
    <n v="149.69880000000001"/>
    <x v="211"/>
    <n v="1019626"/>
    <n v="1257"/>
    <x v="0"/>
    <n v="169.12"/>
    <n v="-0.11483680227057709"/>
    <m/>
    <x v="10"/>
    <x v="10"/>
    <m/>
    <x v="12"/>
    <m/>
    <m/>
    <m/>
  </r>
  <r>
    <n v="149.69880000000001"/>
    <x v="261"/>
    <n v="1016653"/>
    <n v="481"/>
    <x v="3"/>
    <n v="202.84"/>
    <n v="-0.26198580161703805"/>
    <m/>
    <x v="10"/>
    <x v="10"/>
    <m/>
    <x v="12"/>
    <m/>
    <m/>
    <m/>
  </r>
  <r>
    <n v="149.87808000000001"/>
    <x v="81"/>
    <n v="1007470"/>
    <n v="265"/>
    <x v="9"/>
    <n v="95.52"/>
    <n v="0.56907537688442233"/>
    <m/>
    <x v="10"/>
    <x v="10"/>
    <m/>
    <x v="12"/>
    <m/>
    <m/>
    <m/>
  </r>
  <r>
    <n v="149.88480000000001"/>
    <x v="225"/>
    <n v="1003452"/>
    <n v="1445"/>
    <x v="4"/>
    <n v="43.049599999999998"/>
    <n v="2.4816769493793212"/>
    <m/>
    <x v="10"/>
    <x v="10"/>
    <m/>
    <x v="12"/>
    <m/>
    <m/>
    <m/>
  </r>
  <r>
    <n v="149.9264"/>
    <x v="23"/>
    <n v="1004513"/>
    <n v="2381"/>
    <x v="6"/>
    <n v="415.00799999999998"/>
    <n v="-0.63873853034158379"/>
    <m/>
    <x v="10"/>
    <x v="10"/>
    <m/>
    <x v="12"/>
    <m/>
    <m/>
    <m/>
  </r>
  <r>
    <n v="150.01480000000001"/>
    <x v="228"/>
    <n v="1005260"/>
    <n v="876"/>
    <x v="1"/>
    <n v="178.14400000000001"/>
    <n v="-0.15790147296569065"/>
    <m/>
    <x v="10"/>
    <x v="10"/>
    <m/>
    <x v="12"/>
    <m/>
    <m/>
    <m/>
  </r>
  <r>
    <n v="150.14699999999999"/>
    <x v="220"/>
    <n v="1008101"/>
    <n v="2380"/>
    <x v="3"/>
    <n v="2.2879999999999998"/>
    <n v="64.623688811188813"/>
    <m/>
    <x v="10"/>
    <x v="10"/>
    <m/>
    <x v="12"/>
    <m/>
    <m/>
    <m/>
  </r>
  <r>
    <n v="150.14699999999999"/>
    <x v="13"/>
    <n v="1016435"/>
    <n v="163"/>
    <x v="8"/>
    <n v="4.4320000000000004"/>
    <n v="32.877933212996389"/>
    <m/>
    <x v="10"/>
    <x v="10"/>
    <m/>
    <x v="12"/>
    <m/>
    <m/>
    <m/>
  </r>
  <r>
    <n v="150.14699999999999"/>
    <x v="169"/>
    <n v="1012438"/>
    <n v="758"/>
    <x v="4"/>
    <n v="12.3"/>
    <n v="11.207073170731706"/>
    <m/>
    <x v="10"/>
    <x v="10"/>
    <m/>
    <x v="12"/>
    <m/>
    <m/>
    <m/>
  </r>
  <r>
    <n v="150.14699999999999"/>
    <x v="16"/>
    <n v="1013231"/>
    <n v="1046"/>
    <x v="7"/>
    <n v="19.044"/>
    <n v="6.884215500945178"/>
    <m/>
    <x v="10"/>
    <x v="10"/>
    <m/>
    <x v="12"/>
    <m/>
    <m/>
    <m/>
  </r>
  <r>
    <n v="150.14699999999999"/>
    <x v="184"/>
    <n v="1008626"/>
    <n v="2336"/>
    <x v="7"/>
    <n v="53.612000000000002"/>
    <n v="1.8006229948518988"/>
    <m/>
    <x v="10"/>
    <x v="10"/>
    <m/>
    <x v="12"/>
    <m/>
    <m/>
    <m/>
  </r>
  <r>
    <n v="150.14699999999999"/>
    <x v="288"/>
    <n v="1006652"/>
    <n v="1629"/>
    <x v="2"/>
    <n v="57.072000000000003"/>
    <n v="1.6308347350714885"/>
    <m/>
    <x v="10"/>
    <x v="10"/>
    <m/>
    <x v="12"/>
    <m/>
    <m/>
    <m/>
  </r>
  <r>
    <n v="150.14699999999999"/>
    <x v="24"/>
    <n v="1010718"/>
    <n v="1018"/>
    <x v="3"/>
    <n v="64.004000000000005"/>
    <n v="1.345900256233985"/>
    <m/>
    <x v="10"/>
    <x v="10"/>
    <m/>
    <x v="12"/>
    <m/>
    <m/>
    <m/>
  </r>
  <r>
    <n v="150.14699999999999"/>
    <x v="19"/>
    <n v="1017641"/>
    <n v="502"/>
    <x v="1"/>
    <n v="125.824"/>
    <n v="0.19330970244150555"/>
    <m/>
    <x v="10"/>
    <x v="10"/>
    <m/>
    <x v="12"/>
    <m/>
    <m/>
    <m/>
  </r>
  <r>
    <n v="150.14699999999999"/>
    <x v="122"/>
    <n v="1008233"/>
    <n v="2816"/>
    <x v="7"/>
    <n v="139.15199999999999"/>
    <n v="7.9014315281131467E-2"/>
    <m/>
    <x v="10"/>
    <x v="10"/>
    <m/>
    <x v="12"/>
    <m/>
    <m/>
    <m/>
  </r>
  <r>
    <n v="150.14699999999999"/>
    <x v="278"/>
    <n v="1018887"/>
    <n v="108"/>
    <x v="7"/>
    <n v="150.55199999999999"/>
    <n v="-2.6901004304160764E-3"/>
    <m/>
    <x v="10"/>
    <x v="10"/>
    <m/>
    <x v="12"/>
    <m/>
    <m/>
    <m/>
  </r>
  <r>
    <n v="150.14699999999999"/>
    <x v="307"/>
    <n v="1019730"/>
    <n v="1459"/>
    <x v="5"/>
    <n v="153.92400000000001"/>
    <n v="-2.4538083729632905E-2"/>
    <m/>
    <x v="10"/>
    <x v="10"/>
    <m/>
    <x v="12"/>
    <m/>
    <m/>
    <m/>
  </r>
  <r>
    <n v="150.14699999999999"/>
    <x v="265"/>
    <n v="1011770"/>
    <n v="932"/>
    <x v="4"/>
    <n v="155.048"/>
    <n v="-3.1609566069862302E-2"/>
    <m/>
    <x v="10"/>
    <x v="10"/>
    <m/>
    <x v="12"/>
    <m/>
    <m/>
    <m/>
  </r>
  <r>
    <n v="150.14699999999999"/>
    <x v="285"/>
    <n v="1012645"/>
    <n v="345"/>
    <x v="7"/>
    <n v="159.54400000000001"/>
    <n v="-5.8899112470541165E-2"/>
    <m/>
    <x v="10"/>
    <x v="10"/>
    <m/>
    <x v="12"/>
    <m/>
    <m/>
    <m/>
  </r>
  <r>
    <n v="150.14699999999999"/>
    <x v="75"/>
    <n v="1009334"/>
    <n v="1256"/>
    <x v="2"/>
    <n v="162.916"/>
    <n v="-7.8377814333767129E-2"/>
    <m/>
    <x v="10"/>
    <x v="10"/>
    <m/>
    <x v="12"/>
    <m/>
    <m/>
    <m/>
  </r>
  <r>
    <n v="150.14699999999999"/>
    <x v="128"/>
    <n v="1018591"/>
    <n v="137"/>
    <x v="8"/>
    <n v="171.90799999999999"/>
    <n v="-0.12658515019661679"/>
    <m/>
    <x v="10"/>
    <x v="10"/>
    <m/>
    <x v="12"/>
    <m/>
    <m/>
    <m/>
  </r>
  <r>
    <n v="150.14699999999999"/>
    <x v="304"/>
    <n v="1015856"/>
    <n v="191"/>
    <x v="4"/>
    <n v="175.28"/>
    <n v="-0.1433877225011411"/>
    <m/>
    <x v="10"/>
    <x v="10"/>
    <m/>
    <x v="12"/>
    <m/>
    <m/>
    <m/>
  </r>
  <r>
    <n v="150.14699999999999"/>
    <x v="61"/>
    <n v="1009826"/>
    <n v="1668"/>
    <x v="1"/>
    <n v="187.64400000000001"/>
    <n v="-0.19983053015284269"/>
    <m/>
    <x v="10"/>
    <x v="10"/>
    <m/>
    <x v="12"/>
    <m/>
    <m/>
    <m/>
  </r>
  <r>
    <n v="150.15520000000001"/>
    <x v="362"/>
    <n v="1005220"/>
    <n v="1510"/>
    <x v="3"/>
    <n v="94.150400000000005"/>
    <n v="0.59484399428998713"/>
    <m/>
    <x v="10"/>
    <x v="10"/>
    <m/>
    <x v="12"/>
    <m/>
    <m/>
    <m/>
  </r>
  <r>
    <n v="150.54519999999999"/>
    <x v="233"/>
    <n v="1002378"/>
    <n v="2378"/>
    <x v="1"/>
    <n v="235.072"/>
    <n v="-0.35957834195480537"/>
    <m/>
    <x v="10"/>
    <x v="10"/>
    <m/>
    <x v="12"/>
    <m/>
    <m/>
    <m/>
  </r>
  <r>
    <n v="150.59520000000001"/>
    <x v="277"/>
    <n v="1006561"/>
    <n v="1590"/>
    <x v="6"/>
    <n v="2.7959999999999998"/>
    <n v="52.86094420600859"/>
    <m/>
    <x v="10"/>
    <x v="10"/>
    <m/>
    <x v="12"/>
    <m/>
    <m/>
    <m/>
  </r>
  <r>
    <n v="150.59520000000001"/>
    <x v="51"/>
    <n v="1014298"/>
    <n v="1349"/>
    <x v="4"/>
    <n v="3.8479999999999999"/>
    <n v="38.135966735966733"/>
    <m/>
    <x v="10"/>
    <x v="10"/>
    <m/>
    <x v="12"/>
    <m/>
    <m/>
    <m/>
  </r>
  <r>
    <n v="150.59520000000001"/>
    <x v="336"/>
    <n v="1012564"/>
    <n v="393"/>
    <x v="6"/>
    <n v="7.22"/>
    <n v="19.858060941828256"/>
    <m/>
    <x v="10"/>
    <x v="10"/>
    <m/>
    <x v="12"/>
    <m/>
    <m/>
    <m/>
  </r>
  <r>
    <n v="150.59520000000001"/>
    <x v="154"/>
    <n v="1014325"/>
    <n v="1374"/>
    <x v="7"/>
    <n v="18.632000000000001"/>
    <n v="7.0826105624731639"/>
    <m/>
    <x v="10"/>
    <x v="10"/>
    <m/>
    <x v="12"/>
    <m/>
    <m/>
    <m/>
  </r>
  <r>
    <n v="150.59520000000001"/>
    <x v="279"/>
    <n v="1016091"/>
    <n v="2702"/>
    <x v="8"/>
    <n v="30.824000000000002"/>
    <n v="3.8856475473656893"/>
    <m/>
    <x v="10"/>
    <x v="10"/>
    <m/>
    <x v="12"/>
    <m/>
    <m/>
    <m/>
  </r>
  <r>
    <n v="150.59520000000001"/>
    <x v="40"/>
    <n v="1012422"/>
    <n v="796"/>
    <x v="4"/>
    <n v="34.195999999999998"/>
    <n v="3.4038834951456316"/>
    <m/>
    <x v="10"/>
    <x v="10"/>
    <m/>
    <x v="12"/>
    <m/>
    <m/>
    <m/>
  </r>
  <r>
    <n v="150.59520000000001"/>
    <x v="311"/>
    <n v="1011293"/>
    <n v="1030"/>
    <x v="0"/>
    <n v="43.188000000000002"/>
    <n v="2.4869686023895525"/>
    <m/>
    <x v="10"/>
    <x v="10"/>
    <m/>
    <x v="12"/>
    <m/>
    <m/>
    <m/>
  </r>
  <r>
    <n v="150.59520000000001"/>
    <x v="314"/>
    <n v="1008199"/>
    <n v="2316"/>
    <x v="0"/>
    <n v="45.816000000000003"/>
    <n v="2.2869565217391306"/>
    <m/>
    <x v="10"/>
    <x v="10"/>
    <m/>
    <x v="12"/>
    <m/>
    <m/>
    <m/>
  </r>
  <r>
    <n v="150.59520000000001"/>
    <x v="243"/>
    <n v="1005606"/>
    <n v="476"/>
    <x v="3"/>
    <n v="48.332000000000001"/>
    <n v="2.1158487130679471"/>
    <m/>
    <x v="10"/>
    <x v="10"/>
    <m/>
    <x v="12"/>
    <m/>
    <m/>
    <m/>
  </r>
  <r>
    <n v="150.59520000000001"/>
    <x v="85"/>
    <n v="1011544"/>
    <n v="1582"/>
    <x v="7"/>
    <n v="48.808"/>
    <n v="2.0854613997705296"/>
    <m/>
    <x v="10"/>
    <x v="10"/>
    <m/>
    <x v="12"/>
    <m/>
    <m/>
    <m/>
  </r>
  <r>
    <n v="150.59520000000001"/>
    <x v="123"/>
    <n v="1015347"/>
    <n v="2832"/>
    <x v="8"/>
    <n v="52.18"/>
    <n v="1.886071291682637"/>
    <m/>
    <x v="10"/>
    <x v="10"/>
    <m/>
    <x v="12"/>
    <m/>
    <m/>
    <m/>
  </r>
  <r>
    <n v="150.59520000000001"/>
    <x v="311"/>
    <n v="1008932"/>
    <n v="1726"/>
    <x v="3"/>
    <n v="68.052000000000007"/>
    <n v="1.2129430435549284"/>
    <m/>
    <x v="10"/>
    <x v="10"/>
    <m/>
    <x v="12"/>
    <m/>
    <m/>
    <m/>
  </r>
  <r>
    <n v="150.59520000000001"/>
    <x v="152"/>
    <n v="1012086"/>
    <n v="2061"/>
    <x v="8"/>
    <n v="78.031999999999996"/>
    <n v="0.92991593192536415"/>
    <m/>
    <x v="10"/>
    <x v="10"/>
    <m/>
    <x v="12"/>
    <m/>
    <m/>
    <m/>
  </r>
  <r>
    <n v="150.59520000000001"/>
    <x v="304"/>
    <n v="1014029"/>
    <n v="394"/>
    <x v="3"/>
    <n v="79.156000000000006"/>
    <n v="0.90251149628581528"/>
    <m/>
    <x v="10"/>
    <x v="10"/>
    <m/>
    <x v="12"/>
    <m/>
    <m/>
    <m/>
  </r>
  <r>
    <n v="150.59520000000001"/>
    <x v="169"/>
    <n v="1015191"/>
    <n v="1672"/>
    <x v="6"/>
    <n v="118.496"/>
    <n v="0.2708884688090738"/>
    <m/>
    <x v="10"/>
    <x v="10"/>
    <m/>
    <x v="12"/>
    <m/>
    <m/>
    <m/>
  </r>
  <r>
    <n v="150.59520000000001"/>
    <x v="6"/>
    <n v="1015351"/>
    <n v="2657"/>
    <x v="4"/>
    <n v="118.496"/>
    <n v="0.2708884688090738"/>
    <m/>
    <x v="10"/>
    <x v="10"/>
    <m/>
    <x v="12"/>
    <m/>
    <m/>
    <m/>
  </r>
  <r>
    <n v="150.59520000000001"/>
    <x v="49"/>
    <n v="1008129"/>
    <n v="1315"/>
    <x v="7"/>
    <n v="118.80800000000001"/>
    <n v="0.26755100666621773"/>
    <m/>
    <x v="10"/>
    <x v="10"/>
    <m/>
    <x v="12"/>
    <m/>
    <m/>
    <m/>
  </r>
  <r>
    <n v="150.59520000000001"/>
    <x v="213"/>
    <n v="1019836"/>
    <n v="1675"/>
    <x v="7"/>
    <n v="127.488"/>
    <n v="0.18125000000000005"/>
    <m/>
    <x v="10"/>
    <x v="10"/>
    <m/>
    <x v="12"/>
    <m/>
    <m/>
    <m/>
  </r>
  <r>
    <n v="150.59520000000001"/>
    <x v="221"/>
    <n v="1010639"/>
    <n v="1315"/>
    <x v="4"/>
    <n v="129.73599999999999"/>
    <n v="0.16078189554171562"/>
    <m/>
    <x v="10"/>
    <x v="10"/>
    <m/>
    <x v="12"/>
    <m/>
    <m/>
    <m/>
  </r>
  <r>
    <n v="150.59520000000001"/>
    <x v="223"/>
    <n v="1008276"/>
    <n v="1246"/>
    <x v="7"/>
    <n v="150.33600000000001"/>
    <n v="1.7241379310344346E-3"/>
    <m/>
    <x v="10"/>
    <x v="10"/>
    <m/>
    <x v="12"/>
    <m/>
    <m/>
    <m/>
  </r>
  <r>
    <n v="150.59520000000001"/>
    <x v="53"/>
    <n v="1019619"/>
    <n v="2725"/>
    <x v="2"/>
    <n v="161.208"/>
    <n v="-6.5832961143367535E-2"/>
    <m/>
    <x v="10"/>
    <x v="10"/>
    <m/>
    <x v="12"/>
    <m/>
    <m/>
    <m/>
  </r>
  <r>
    <n v="150.59520000000001"/>
    <x v="78"/>
    <n v="1016518"/>
    <n v="2706"/>
    <x v="3"/>
    <n v="174.696"/>
    <n v="-0.13795851078444837"/>
    <m/>
    <x v="10"/>
    <x v="10"/>
    <m/>
    <x v="12"/>
    <m/>
    <m/>
    <m/>
  </r>
  <r>
    <n v="150.59520000000001"/>
    <x v="211"/>
    <n v="1019327"/>
    <n v="2025"/>
    <x v="6"/>
    <n v="196.05199999999999"/>
    <n v="-0.23186093485401826"/>
    <m/>
    <x v="10"/>
    <x v="10"/>
    <m/>
    <x v="12"/>
    <m/>
    <m/>
    <m/>
  </r>
  <r>
    <n v="150.59520000000001"/>
    <x v="250"/>
    <n v="1010597"/>
    <n v="2552"/>
    <x v="0"/>
    <n v="200.548"/>
    <n v="-0.24908151664439435"/>
    <m/>
    <x v="10"/>
    <x v="10"/>
    <m/>
    <x v="12"/>
    <m/>
    <m/>
    <m/>
  </r>
  <r>
    <n v="150.59520000000001"/>
    <x v="241"/>
    <n v="1011196"/>
    <n v="1615"/>
    <x v="9"/>
    <n v="100.512"/>
    <n v="0.49828080229226368"/>
    <m/>
    <x v="10"/>
    <x v="10"/>
    <m/>
    <x v="12"/>
    <m/>
    <m/>
    <m/>
  </r>
  <r>
    <n v="151.04339999999999"/>
    <x v="279"/>
    <n v="1016857"/>
    <n v="2538"/>
    <x v="6"/>
    <n v="12.256"/>
    <n v="11.324037206266318"/>
    <m/>
    <x v="10"/>
    <x v="10"/>
    <m/>
    <x v="12"/>
    <m/>
    <m/>
    <m/>
  </r>
  <r>
    <n v="151.04339999999999"/>
    <x v="313"/>
    <n v="1013638"/>
    <n v="2517"/>
    <x v="0"/>
    <n v="16.968"/>
    <n v="7.9016619519094764"/>
    <m/>
    <x v="10"/>
    <x v="10"/>
    <m/>
    <x v="12"/>
    <m/>
    <m/>
    <m/>
  </r>
  <r>
    <n v="151.04339999999999"/>
    <x v="105"/>
    <n v="1016877"/>
    <n v="2791"/>
    <x v="2"/>
    <n v="25.96"/>
    <n v="4.8183127889060087"/>
    <m/>
    <x v="10"/>
    <x v="10"/>
    <m/>
    <x v="12"/>
    <m/>
    <m/>
    <m/>
  </r>
  <r>
    <n v="151.04339999999999"/>
    <x v="139"/>
    <n v="1014572"/>
    <n v="1920"/>
    <x v="5"/>
    <n v="29.332000000000001"/>
    <n v="4.1494408836765304"/>
    <m/>
    <x v="10"/>
    <x v="10"/>
    <m/>
    <x v="12"/>
    <m/>
    <m/>
    <m/>
  </r>
  <r>
    <n v="151.04339999999999"/>
    <x v="104"/>
    <n v="1018717"/>
    <n v="2166"/>
    <x v="1"/>
    <n v="29.332000000000001"/>
    <n v="4.1494408836765304"/>
    <m/>
    <x v="10"/>
    <x v="10"/>
    <m/>
    <x v="12"/>
    <m/>
    <m/>
    <m/>
  </r>
  <r>
    <n v="151.04339999999999"/>
    <x v="48"/>
    <n v="1016734"/>
    <n v="78"/>
    <x v="4"/>
    <n v="34.951999999999998"/>
    <n v="3.3214522774090183"/>
    <m/>
    <x v="10"/>
    <x v="10"/>
    <m/>
    <x v="12"/>
    <m/>
    <m/>
    <m/>
  </r>
  <r>
    <n v="151.04339999999999"/>
    <x v="162"/>
    <n v="1012205"/>
    <n v="2024"/>
    <x v="4"/>
    <n v="39.448"/>
    <n v="2.8289241533157572"/>
    <m/>
    <x v="10"/>
    <x v="10"/>
    <m/>
    <x v="12"/>
    <m/>
    <m/>
    <m/>
  </r>
  <r>
    <n v="151.04339999999999"/>
    <x v="168"/>
    <n v="1013039"/>
    <n v="2053"/>
    <x v="7"/>
    <n v="56.091999999999999"/>
    <n v="1.6927797190330172"/>
    <m/>
    <x v="10"/>
    <x v="10"/>
    <m/>
    <x v="12"/>
    <m/>
    <m/>
    <m/>
  </r>
  <r>
    <n v="151.04339999999999"/>
    <x v="10"/>
    <n v="1007131"/>
    <n v="2135"/>
    <x v="6"/>
    <n v="64.944000000000003"/>
    <n v="1.3257483370288246"/>
    <m/>
    <x v="10"/>
    <x v="10"/>
    <m/>
    <x v="12"/>
    <m/>
    <m/>
    <m/>
  </r>
  <r>
    <n v="151.04339999999999"/>
    <x v="40"/>
    <n v="1013333"/>
    <n v="485"/>
    <x v="6"/>
    <n v="76.323999999999998"/>
    <n v="0.97897646873853561"/>
    <m/>
    <x v="10"/>
    <x v="10"/>
    <m/>
    <x v="12"/>
    <m/>
    <m/>
    <m/>
  </r>
  <r>
    <n v="151.04339999999999"/>
    <x v="274"/>
    <n v="1007073"/>
    <n v="1040"/>
    <x v="8"/>
    <n v="97.06"/>
    <n v="0.55618586441376461"/>
    <m/>
    <x v="10"/>
    <x v="10"/>
    <m/>
    <x v="12"/>
    <m/>
    <m/>
    <m/>
  </r>
  <r>
    <n v="151.04339999999999"/>
    <x v="145"/>
    <n v="1018610"/>
    <n v="844"/>
    <x v="4"/>
    <n v="98.804000000000002"/>
    <n v="0.52871746083154514"/>
    <m/>
    <x v="10"/>
    <x v="10"/>
    <m/>
    <x v="12"/>
    <m/>
    <m/>
    <m/>
  </r>
  <r>
    <n v="151.04339999999999"/>
    <x v="90"/>
    <n v="1014925"/>
    <n v="2348"/>
    <x v="6"/>
    <n v="99.927999999999997"/>
    <n v="0.51152229605315824"/>
    <m/>
    <x v="10"/>
    <x v="10"/>
    <m/>
    <x v="12"/>
    <m/>
    <m/>
    <m/>
  </r>
  <r>
    <n v="151.04339999999999"/>
    <x v="18"/>
    <n v="1014661"/>
    <n v="1573"/>
    <x v="2"/>
    <n v="101.05200000000001"/>
    <n v="0.49470965443534004"/>
    <m/>
    <x v="10"/>
    <x v="10"/>
    <m/>
    <x v="12"/>
    <m/>
    <m/>
    <m/>
  </r>
  <r>
    <n v="151.04339999999999"/>
    <x v="110"/>
    <n v="1016073"/>
    <n v="2055"/>
    <x v="8"/>
    <n v="101.05200000000001"/>
    <n v="0.49470965443534004"/>
    <m/>
    <x v="10"/>
    <x v="10"/>
    <m/>
    <x v="12"/>
    <m/>
    <m/>
    <m/>
  </r>
  <r>
    <n v="151.04339999999999"/>
    <x v="274"/>
    <n v="1010577"/>
    <n v="1097"/>
    <x v="5"/>
    <n v="107.79600000000001"/>
    <n v="0.40119670488700865"/>
    <m/>
    <x v="10"/>
    <x v="10"/>
    <m/>
    <x v="12"/>
    <m/>
    <m/>
    <m/>
  </r>
  <r>
    <n v="151.04339999999999"/>
    <x v="16"/>
    <n v="1018685"/>
    <n v="657"/>
    <x v="2"/>
    <n v="116.788"/>
    <n v="0.29331266910984"/>
    <m/>
    <x v="10"/>
    <x v="10"/>
    <m/>
    <x v="12"/>
    <m/>
    <m/>
    <m/>
  </r>
  <r>
    <n v="151.04339999999999"/>
    <x v="314"/>
    <n v="1010118"/>
    <n v="686"/>
    <x v="2"/>
    <n v="141.51599999999999"/>
    <n v="6.7323836174001533E-2"/>
    <m/>
    <x v="10"/>
    <x v="10"/>
    <m/>
    <x v="12"/>
    <m/>
    <m/>
    <m/>
  </r>
  <r>
    <n v="151.04339999999999"/>
    <x v="254"/>
    <n v="1010873"/>
    <n v="2494"/>
    <x v="6"/>
    <n v="150.50800000000001"/>
    <n v="3.5572859914421917E-3"/>
    <m/>
    <x v="10"/>
    <x v="10"/>
    <m/>
    <x v="12"/>
    <m/>
    <m/>
    <m/>
  </r>
  <r>
    <n v="151.04339999999999"/>
    <x v="93"/>
    <n v="1010641"/>
    <n v="1458"/>
    <x v="5"/>
    <n v="169.61600000000001"/>
    <n v="-0.10949792472408276"/>
    <m/>
    <x v="10"/>
    <x v="10"/>
    <m/>
    <x v="12"/>
    <m/>
    <m/>
    <m/>
  </r>
  <r>
    <n v="151.04339999999999"/>
    <x v="283"/>
    <n v="1012898"/>
    <n v="2003"/>
    <x v="1"/>
    <n v="169.61600000000001"/>
    <n v="-0.10949792472408276"/>
    <m/>
    <x v="10"/>
    <x v="10"/>
    <m/>
    <x v="12"/>
    <m/>
    <m/>
    <m/>
  </r>
  <r>
    <n v="151.04339999999999"/>
    <x v="73"/>
    <n v="1019489"/>
    <n v="479"/>
    <x v="3"/>
    <n v="201.08799999999999"/>
    <n v="-0.24886915181413113"/>
    <m/>
    <x v="10"/>
    <x v="10"/>
    <m/>
    <x v="12"/>
    <m/>
    <m/>
    <m/>
  </r>
  <r>
    <n v="151.24096"/>
    <x v="271"/>
    <n v="1001994"/>
    <n v="1994"/>
    <x v="5"/>
    <n v="303.34399999999999"/>
    <n v="-0.50142096102115086"/>
    <m/>
    <x v="10"/>
    <x v="10"/>
    <m/>
    <x v="12"/>
    <m/>
    <m/>
    <m/>
  </r>
  <r>
    <n v="151.31232"/>
    <x v="130"/>
    <n v="1008500"/>
    <n v="2346"/>
    <x v="9"/>
    <n v="89.44"/>
    <n v="0.69177459749552772"/>
    <m/>
    <x v="10"/>
    <x v="10"/>
    <m/>
    <x v="12"/>
    <m/>
    <m/>
    <m/>
  </r>
  <r>
    <n v="151.36160000000001"/>
    <x v="189"/>
    <n v="1003717"/>
    <n v="738"/>
    <x v="7"/>
    <n v="220.64"/>
    <n v="-0.31398839738941253"/>
    <m/>
    <x v="10"/>
    <x v="10"/>
    <m/>
    <x v="12"/>
    <m/>
    <m/>
    <m/>
  </r>
  <r>
    <n v="151.49160000000001"/>
    <x v="135"/>
    <n v="1005531"/>
    <n v="65"/>
    <x v="7"/>
    <n v="76.78"/>
    <n v="0.97306069288877317"/>
    <m/>
    <x v="10"/>
    <x v="10"/>
    <m/>
    <x v="12"/>
    <m/>
    <m/>
    <m/>
  </r>
  <r>
    <n v="151.49160000000001"/>
    <x v="75"/>
    <n v="1014414"/>
    <n v="1001"/>
    <x v="2"/>
    <n v="16.428000000000001"/>
    <n v="8.221548575602629"/>
    <m/>
    <x v="10"/>
    <x v="10"/>
    <m/>
    <x v="12"/>
    <m/>
    <m/>
    <m/>
  </r>
  <r>
    <n v="151.49160000000001"/>
    <x v="122"/>
    <n v="1013079"/>
    <n v="1144"/>
    <x v="6"/>
    <n v="18.675999999999998"/>
    <n v="7.1115656457485557"/>
    <m/>
    <x v="10"/>
    <x v="10"/>
    <m/>
    <x v="12"/>
    <m/>
    <m/>
    <m/>
  </r>
  <r>
    <n v="151.49160000000001"/>
    <x v="206"/>
    <n v="1013381"/>
    <n v="2195"/>
    <x v="6"/>
    <n v="20.664000000000001"/>
    <n v="6.3311846689895477"/>
    <m/>
    <x v="10"/>
    <x v="10"/>
    <m/>
    <x v="12"/>
    <m/>
    <m/>
    <m/>
  </r>
  <r>
    <n v="151.49160000000001"/>
    <x v="284"/>
    <n v="1015330"/>
    <n v="1100"/>
    <x v="8"/>
    <n v="24.036000000000001"/>
    <n v="5.3026959560659011"/>
    <m/>
    <x v="10"/>
    <x v="10"/>
    <m/>
    <x v="12"/>
    <m/>
    <m/>
    <m/>
  </r>
  <r>
    <n v="151.49160000000001"/>
    <x v="39"/>
    <n v="1007199"/>
    <n v="127"/>
    <x v="5"/>
    <n v="36.828000000000003"/>
    <n v="3.113489736070381"/>
    <m/>
    <x v="10"/>
    <x v="10"/>
    <m/>
    <x v="12"/>
    <m/>
    <m/>
    <m/>
  </r>
  <r>
    <n v="151.49160000000001"/>
    <x v="229"/>
    <n v="1009018"/>
    <n v="1280"/>
    <x v="8"/>
    <n v="50.771999999999998"/>
    <n v="1.9837627038525174"/>
    <m/>
    <x v="10"/>
    <x v="10"/>
    <m/>
    <x v="12"/>
    <m/>
    <m/>
    <m/>
  </r>
  <r>
    <n v="151.49160000000001"/>
    <x v="126"/>
    <n v="1012650"/>
    <n v="956"/>
    <x v="8"/>
    <n v="56.631999999999998"/>
    <n v="1.6750176578612799"/>
    <m/>
    <x v="10"/>
    <x v="10"/>
    <m/>
    <x v="12"/>
    <m/>
    <m/>
    <m/>
  </r>
  <r>
    <n v="151.49160000000001"/>
    <x v="246"/>
    <n v="1015888"/>
    <n v="1647"/>
    <x v="0"/>
    <n v="63.375999999999998"/>
    <n v="1.3903622822519566"/>
    <m/>
    <x v="10"/>
    <x v="10"/>
    <m/>
    <x v="12"/>
    <m/>
    <m/>
    <m/>
  </r>
  <r>
    <n v="151.49160000000001"/>
    <x v="245"/>
    <n v="1019676"/>
    <n v="634"/>
    <x v="7"/>
    <n v="97.096000000000004"/>
    <n v="0.56022493202603607"/>
    <m/>
    <x v="10"/>
    <x v="10"/>
    <m/>
    <x v="12"/>
    <m/>
    <m/>
    <m/>
  </r>
  <r>
    <n v="151.49160000000001"/>
    <x v="5"/>
    <n v="1006425"/>
    <n v="323"/>
    <x v="1"/>
    <n v="107.008"/>
    <n v="0.41570349880382784"/>
    <m/>
    <x v="10"/>
    <x v="10"/>
    <m/>
    <x v="12"/>
    <m/>
    <m/>
    <m/>
  </r>
  <r>
    <n v="151.49160000000001"/>
    <x v="85"/>
    <n v="1014580"/>
    <n v="692"/>
    <x v="0"/>
    <n v="125.196"/>
    <n v="0.21003546439183365"/>
    <m/>
    <x v="10"/>
    <x v="10"/>
    <m/>
    <x v="12"/>
    <m/>
    <m/>
    <m/>
  </r>
  <r>
    <n v="151.49160000000001"/>
    <x v="84"/>
    <n v="1008110"/>
    <n v="2349"/>
    <x v="4"/>
    <n v="133.904"/>
    <n v="0.13134484406739164"/>
    <m/>
    <x v="10"/>
    <x v="10"/>
    <m/>
    <x v="12"/>
    <m/>
    <m/>
    <m/>
  </r>
  <r>
    <n v="151.49160000000001"/>
    <x v="258"/>
    <n v="1019608"/>
    <n v="2508"/>
    <x v="1"/>
    <n v="148.80000000000001"/>
    <n v="1.8088709677419313E-2"/>
    <m/>
    <x v="10"/>
    <x v="10"/>
    <m/>
    <x v="12"/>
    <m/>
    <m/>
    <m/>
  </r>
  <r>
    <n v="151.49160000000001"/>
    <x v="137"/>
    <n v="1014803"/>
    <n v="2658"/>
    <x v="4"/>
    <n v="161.16399999999999"/>
    <n v="-6.0015884440693841E-2"/>
    <m/>
    <x v="10"/>
    <x v="10"/>
    <m/>
    <x v="12"/>
    <m/>
    <m/>
    <m/>
  </r>
  <r>
    <n v="151.49160000000001"/>
    <x v="253"/>
    <n v="1017070"/>
    <n v="2757"/>
    <x v="3"/>
    <n v="161.16399999999999"/>
    <n v="-6.0015884440693841E-2"/>
    <m/>
    <x v="10"/>
    <x v="10"/>
    <m/>
    <x v="12"/>
    <m/>
    <m/>
    <m/>
  </r>
  <r>
    <n v="151.49160000000001"/>
    <x v="347"/>
    <n v="1010992"/>
    <n v="1930"/>
    <x v="4"/>
    <n v="176.9"/>
    <n v="-0.14363143018654606"/>
    <m/>
    <x v="10"/>
    <x v="10"/>
    <m/>
    <x v="12"/>
    <m/>
    <m/>
    <m/>
  </r>
  <r>
    <n v="151.6164"/>
    <x v="51"/>
    <n v="1003825"/>
    <n v="2156"/>
    <x v="2"/>
    <n v="153.1328"/>
    <n v="-9.90251598612449E-3"/>
    <m/>
    <x v="10"/>
    <x v="10"/>
    <m/>
    <x v="12"/>
    <m/>
    <m/>
    <m/>
  </r>
  <r>
    <n v="151.86080000000001"/>
    <x v="151"/>
    <n v="1002109"/>
    <n v="2109"/>
    <x v="3"/>
    <n v="59.404800000000002"/>
    <n v="1.5563725490196081"/>
    <m/>
    <x v="10"/>
    <x v="10"/>
    <m/>
    <x v="12"/>
    <m/>
    <m/>
    <m/>
  </r>
  <r>
    <n v="151.9024"/>
    <x v="269"/>
    <n v="1002455"/>
    <n v="2455"/>
    <x v="0"/>
    <n v="47.731200000000001"/>
    <n v="2.1824550817913648"/>
    <m/>
    <x v="10"/>
    <x v="10"/>
    <m/>
    <x v="12"/>
    <m/>
    <m/>
    <m/>
  </r>
  <r>
    <n v="151.93979999999999"/>
    <x v="232"/>
    <n v="1009295"/>
    <n v="2193"/>
    <x v="6"/>
    <n v="0.97199999999999998"/>
    <n v="155.31666666666666"/>
    <m/>
    <x v="10"/>
    <x v="10"/>
    <m/>
    <x v="12"/>
    <m/>
    <m/>
    <m/>
  </r>
  <r>
    <n v="151.93979999999999"/>
    <x v="49"/>
    <n v="1014224"/>
    <n v="1892"/>
    <x v="7"/>
    <n v="3.524"/>
    <n v="42.115720771850164"/>
    <m/>
    <x v="10"/>
    <x v="10"/>
    <m/>
    <x v="12"/>
    <m/>
    <m/>
    <m/>
  </r>
  <r>
    <n v="151.93979999999999"/>
    <x v="0"/>
    <n v="1007936"/>
    <n v="1007"/>
    <x v="4"/>
    <n v="7.6360000000000001"/>
    <n v="18.89782608695652"/>
    <m/>
    <x v="10"/>
    <x v="10"/>
    <m/>
    <x v="12"/>
    <m/>
    <m/>
    <m/>
  </r>
  <r>
    <n v="151.93979999999999"/>
    <x v="139"/>
    <n v="1011414"/>
    <n v="964"/>
    <x v="5"/>
    <n v="17.012"/>
    <n v="7.9313308252997876"/>
    <m/>
    <x v="10"/>
    <x v="10"/>
    <m/>
    <x v="12"/>
    <m/>
    <m/>
    <m/>
  </r>
  <r>
    <n v="151.93979999999999"/>
    <x v="288"/>
    <n v="1018201"/>
    <n v="1401"/>
    <x v="8"/>
    <n v="20.079999999999998"/>
    <n v="6.5667231075697217"/>
    <m/>
    <x v="10"/>
    <x v="10"/>
    <m/>
    <x v="12"/>
    <m/>
    <m/>
    <m/>
  </r>
  <r>
    <n v="151.93979999999999"/>
    <x v="149"/>
    <n v="1010238"/>
    <n v="483"/>
    <x v="8"/>
    <n v="29.376000000000001"/>
    <n v="4.1722426470588232"/>
    <m/>
    <x v="10"/>
    <x v="10"/>
    <m/>
    <x v="12"/>
    <m/>
    <m/>
    <m/>
  </r>
  <r>
    <n v="151.93979999999999"/>
    <x v="269"/>
    <n v="1016480"/>
    <n v="958"/>
    <x v="6"/>
    <n v="50.427999999999997"/>
    <n v="2.0130046799397161"/>
    <m/>
    <x v="10"/>
    <x v="10"/>
    <m/>
    <x v="12"/>
    <m/>
    <m/>
    <m/>
  </r>
  <r>
    <n v="151.93979999999999"/>
    <x v="293"/>
    <n v="1015246"/>
    <n v="752"/>
    <x v="5"/>
    <n v="56.048000000000002"/>
    <n v="1.7108870967741934"/>
    <m/>
    <x v="10"/>
    <x v="10"/>
    <m/>
    <x v="12"/>
    <m/>
    <m/>
    <m/>
  </r>
  <r>
    <n v="151.93979999999999"/>
    <x v="153"/>
    <n v="1008857"/>
    <n v="568"/>
    <x v="4"/>
    <n v="57.372"/>
    <n v="1.6483267098933276"/>
    <m/>
    <x v="10"/>
    <x v="10"/>
    <m/>
    <x v="12"/>
    <m/>
    <m/>
    <m/>
  </r>
  <r>
    <n v="151.93979999999999"/>
    <x v="294"/>
    <n v="1013715"/>
    <n v="631"/>
    <x v="0"/>
    <n v="58.295999999999999"/>
    <n v="1.6063503499382461"/>
    <m/>
    <x v="10"/>
    <x v="10"/>
    <m/>
    <x v="12"/>
    <m/>
    <m/>
    <m/>
  </r>
  <r>
    <n v="151.93979999999999"/>
    <x v="347"/>
    <n v="1007513"/>
    <n v="1226"/>
    <x v="5"/>
    <n v="61.496000000000002"/>
    <n v="1.4707265513204106"/>
    <m/>
    <x v="10"/>
    <x v="10"/>
    <m/>
    <x v="12"/>
    <m/>
    <m/>
    <m/>
  </r>
  <r>
    <n v="151.93979999999999"/>
    <x v="140"/>
    <n v="1009901"/>
    <n v="1540"/>
    <x v="0"/>
    <n v="86.396000000000001"/>
    <n v="0.75864391869993975"/>
    <m/>
    <x v="10"/>
    <x v="10"/>
    <m/>
    <x v="12"/>
    <m/>
    <m/>
    <m/>
  </r>
  <r>
    <n v="151.93979999999999"/>
    <x v="307"/>
    <n v="1010805"/>
    <n v="401"/>
    <x v="0"/>
    <n v="101.008"/>
    <n v="0.50423530809440831"/>
    <m/>
    <x v="10"/>
    <x v="10"/>
    <m/>
    <x v="12"/>
    <m/>
    <m/>
    <m/>
  </r>
  <r>
    <n v="151.93979999999999"/>
    <x v="9"/>
    <n v="1008031"/>
    <n v="2654"/>
    <x v="7"/>
    <n v="106.14400000000001"/>
    <n v="0.4314497286704852"/>
    <m/>
    <x v="10"/>
    <x v="10"/>
    <m/>
    <x v="12"/>
    <m/>
    <m/>
    <m/>
  </r>
  <r>
    <n v="151.93979999999999"/>
    <x v="230"/>
    <n v="1013642"/>
    <n v="1758"/>
    <x v="1"/>
    <n v="106.628"/>
    <n v="0.42495217016168352"/>
    <m/>
    <x v="10"/>
    <x v="10"/>
    <m/>
    <x v="12"/>
    <m/>
    <m/>
    <m/>
  </r>
  <r>
    <n v="151.93979999999999"/>
    <x v="100"/>
    <n v="1012899"/>
    <n v="2419"/>
    <x v="3"/>
    <n v="116.744"/>
    <n v="0.30147844857123268"/>
    <m/>
    <x v="10"/>
    <x v="10"/>
    <m/>
    <x v="12"/>
    <m/>
    <m/>
    <m/>
  </r>
  <r>
    <n v="151.93979999999999"/>
    <x v="60"/>
    <n v="1017298"/>
    <n v="2262"/>
    <x v="0"/>
    <n v="123.488"/>
    <n v="0.23040133454262757"/>
    <m/>
    <x v="10"/>
    <x v="10"/>
    <m/>
    <x v="12"/>
    <m/>
    <m/>
    <m/>
  </r>
  <r>
    <n v="151.93979999999999"/>
    <x v="342"/>
    <n v="1012861"/>
    <n v="2129"/>
    <x v="1"/>
    <n v="135.852"/>
    <n v="0.11842151753378667"/>
    <m/>
    <x v="10"/>
    <x v="10"/>
    <m/>
    <x v="12"/>
    <m/>
    <m/>
    <m/>
  </r>
  <r>
    <n v="151.93979999999999"/>
    <x v="19"/>
    <n v="1015665"/>
    <n v="2579"/>
    <x v="8"/>
    <n v="156.084"/>
    <n v="-2.6551087875759282E-2"/>
    <m/>
    <x v="10"/>
    <x v="10"/>
    <m/>
    <x v="12"/>
    <m/>
    <m/>
    <m/>
  </r>
  <r>
    <n v="151.93979999999999"/>
    <x v="71"/>
    <n v="1010917"/>
    <n v="1931"/>
    <x v="5"/>
    <n v="180.81200000000001"/>
    <n v="-0.15968077339999567"/>
    <m/>
    <x v="10"/>
    <x v="10"/>
    <m/>
    <x v="12"/>
    <m/>
    <m/>
    <m/>
  </r>
  <r>
    <n v="151.93979999999999"/>
    <x v="361"/>
    <n v="1011634"/>
    <n v="513"/>
    <x v="5"/>
    <n v="193.17599999999999"/>
    <n v="-0.21346440551621318"/>
    <m/>
    <x v="10"/>
    <x v="10"/>
    <m/>
    <x v="12"/>
    <m/>
    <m/>
    <m/>
  </r>
  <r>
    <n v="151.93979999999999"/>
    <x v="88"/>
    <n v="1015883"/>
    <n v="2188"/>
    <x v="5"/>
    <n v="205.54"/>
    <n v="-0.26077746424053716"/>
    <m/>
    <x v="10"/>
    <x v="10"/>
    <m/>
    <x v="12"/>
    <m/>
    <m/>
    <m/>
  </r>
  <r>
    <n v="151.95231999999999"/>
    <x v="272"/>
    <n v="1001624"/>
    <n v="1624"/>
    <x v="6"/>
    <n v="118.5792"/>
    <n v="0.28144160189982714"/>
    <m/>
    <x v="10"/>
    <x v="10"/>
    <m/>
    <x v="12"/>
    <m/>
    <m/>
    <m/>
  </r>
  <r>
    <n v="151.95959999999999"/>
    <x v="258"/>
    <n v="1004859"/>
    <n v="41"/>
    <x v="3"/>
    <n v="111.5264"/>
    <n v="0.36254375645587056"/>
    <m/>
    <x v="10"/>
    <x v="10"/>
    <m/>
    <x v="12"/>
    <m/>
    <m/>
    <m/>
  </r>
  <r>
    <n v="152.02943999999999"/>
    <x v="167"/>
    <n v="1015652"/>
    <n v="54"/>
    <x v="9"/>
    <n v="31.515999999999998"/>
    <n v="3.8238812031983755"/>
    <m/>
    <x v="10"/>
    <x v="10"/>
    <m/>
    <x v="12"/>
    <m/>
    <m/>
    <m/>
  </r>
  <r>
    <n v="152.02943999999999"/>
    <x v="59"/>
    <n v="1015250"/>
    <n v="2137"/>
    <x v="9"/>
    <n v="131.464"/>
    <n v="0.15643400474654656"/>
    <m/>
    <x v="10"/>
    <x v="10"/>
    <m/>
    <x v="12"/>
    <m/>
    <m/>
    <m/>
  </r>
  <r>
    <n v="152.048"/>
    <x v="305"/>
    <n v="1003049"/>
    <n v="1218"/>
    <x v="4"/>
    <n v="190.26560000000001"/>
    <n v="-0.20086447576440514"/>
    <m/>
    <x v="10"/>
    <x v="10"/>
    <m/>
    <x v="12"/>
    <m/>
    <m/>
    <m/>
  </r>
  <r>
    <n v="152.3236"/>
    <x v="290"/>
    <n v="1002215"/>
    <n v="2215"/>
    <x v="8"/>
    <n v="218.32640000000001"/>
    <n v="-0.30231250091605966"/>
    <m/>
    <x v="10"/>
    <x v="10"/>
    <m/>
    <x v="12"/>
    <m/>
    <m/>
    <m/>
  </r>
  <r>
    <n v="152.3736576"/>
    <x v="349"/>
    <n v="1016497"/>
    <n v="812"/>
    <x v="9"/>
    <n v="162.22672"/>
    <n v="-6.073637191209931E-2"/>
    <m/>
    <x v="10"/>
    <x v="10"/>
    <m/>
    <x v="12"/>
    <m/>
    <m/>
    <m/>
  </r>
  <r>
    <n v="152.38800000000001"/>
    <x v="57"/>
    <n v="1014868"/>
    <n v="2136"/>
    <x v="6"/>
    <n v="9.3800000000000008"/>
    <n v="15.246055437100212"/>
    <m/>
    <x v="10"/>
    <x v="10"/>
    <m/>
    <x v="12"/>
    <m/>
    <m/>
    <m/>
  </r>
  <r>
    <n v="152.38800000000001"/>
    <x v="23"/>
    <n v="1018578"/>
    <n v="2713"/>
    <x v="6"/>
    <n v="21.744"/>
    <n v="6.0082781456953649"/>
    <m/>
    <x v="10"/>
    <x v="10"/>
    <m/>
    <x v="12"/>
    <m/>
    <m/>
    <m/>
  </r>
  <r>
    <n v="152.38800000000001"/>
    <x v="76"/>
    <n v="1013594"/>
    <n v="2140"/>
    <x v="4"/>
    <n v="27.364000000000001"/>
    <n v="4.568922672123958"/>
    <m/>
    <x v="10"/>
    <x v="10"/>
    <m/>
    <x v="12"/>
    <m/>
    <m/>
    <m/>
  </r>
  <r>
    <n v="152.38800000000001"/>
    <x v="13"/>
    <n v="1005530"/>
    <n v="1856"/>
    <x v="5"/>
    <n v="32.771999999999998"/>
    <n v="3.6499450750640796"/>
    <m/>
    <x v="10"/>
    <x v="10"/>
    <m/>
    <x v="12"/>
    <m/>
    <m/>
    <m/>
  </r>
  <r>
    <n v="152.38800000000001"/>
    <x v="96"/>
    <n v="1011690"/>
    <n v="2757"/>
    <x v="3"/>
    <n v="34.107999999999997"/>
    <n v="3.4678081388530555"/>
    <m/>
    <x v="10"/>
    <x v="10"/>
    <m/>
    <x v="12"/>
    <m/>
    <m/>
    <m/>
  </r>
  <r>
    <n v="152.38800000000001"/>
    <x v="168"/>
    <n v="1013437"/>
    <n v="506"/>
    <x v="0"/>
    <n v="63.332000000000001"/>
    <n v="1.4061769721467823"/>
    <m/>
    <x v="10"/>
    <x v="10"/>
    <m/>
    <x v="12"/>
    <m/>
    <m/>
    <m/>
  </r>
  <r>
    <n v="152.38800000000001"/>
    <x v="132"/>
    <n v="1011548"/>
    <n v="762"/>
    <x v="7"/>
    <n v="68.951999999999998"/>
    <n v="1.2100591715976332"/>
    <m/>
    <x v="10"/>
    <x v="10"/>
    <m/>
    <x v="12"/>
    <m/>
    <m/>
    <m/>
  </r>
  <r>
    <n v="152.38800000000001"/>
    <x v="218"/>
    <n v="1011654"/>
    <n v="2339"/>
    <x v="4"/>
    <n v="76.819999999999993"/>
    <n v="0.98370216089560036"/>
    <m/>
    <x v="10"/>
    <x v="10"/>
    <m/>
    <x v="12"/>
    <m/>
    <m/>
    <m/>
  </r>
  <r>
    <n v="152.38800000000001"/>
    <x v="284"/>
    <n v="1011545"/>
    <n v="812"/>
    <x v="2"/>
    <n v="79.067999999999998"/>
    <n v="0.92730308089239655"/>
    <m/>
    <x v="10"/>
    <x v="10"/>
    <m/>
    <x v="12"/>
    <m/>
    <m/>
    <m/>
  </r>
  <r>
    <n v="152.38800000000001"/>
    <x v="181"/>
    <n v="1009217"/>
    <n v="1774"/>
    <x v="3"/>
    <n v="95.048000000000002"/>
    <n v="0.6032741351738069"/>
    <m/>
    <x v="10"/>
    <x v="10"/>
    <m/>
    <x v="12"/>
    <m/>
    <m/>
    <m/>
  </r>
  <r>
    <n v="152.38800000000001"/>
    <x v="211"/>
    <n v="1012652"/>
    <n v="1757"/>
    <x v="7"/>
    <n v="113.91200000000001"/>
    <n v="0.33776950628555374"/>
    <m/>
    <x v="10"/>
    <x v="10"/>
    <m/>
    <x v="12"/>
    <m/>
    <m/>
    <m/>
  </r>
  <r>
    <n v="152.38800000000001"/>
    <x v="140"/>
    <n v="1007493"/>
    <n v="1795"/>
    <x v="6"/>
    <n v="134.488"/>
    <n v="0.13309737671762542"/>
    <m/>
    <x v="10"/>
    <x v="10"/>
    <m/>
    <x v="12"/>
    <m/>
    <m/>
    <m/>
  </r>
  <r>
    <n v="152.38800000000001"/>
    <x v="44"/>
    <n v="1010808"/>
    <n v="2137"/>
    <x v="4"/>
    <n v="153.25200000000001"/>
    <n v="-5.6377730796335727E-3"/>
    <m/>
    <x v="10"/>
    <x v="10"/>
    <m/>
    <x v="12"/>
    <m/>
    <m/>
    <m/>
  </r>
  <r>
    <n v="152.38800000000001"/>
    <x v="77"/>
    <n v="1014563"/>
    <n v="1743"/>
    <x v="0"/>
    <n v="172.36"/>
    <n v="-0.11587375261081462"/>
    <m/>
    <x v="10"/>
    <x v="10"/>
    <m/>
    <x v="12"/>
    <m/>
    <m/>
    <m/>
  </r>
  <r>
    <n v="152.38800000000001"/>
    <x v="77"/>
    <n v="1017136"/>
    <n v="1981"/>
    <x v="1"/>
    <n v="192.59200000000001"/>
    <n v="-0.20875218077594088"/>
    <m/>
    <x v="10"/>
    <x v="10"/>
    <m/>
    <x v="12"/>
    <m/>
    <m/>
    <m/>
  </r>
  <r>
    <n v="152.74655999999999"/>
    <x v="123"/>
    <n v="1008386"/>
    <n v="2644"/>
    <x v="9"/>
    <n v="69.575999999999993"/>
    <n v="1.1953915143152811"/>
    <m/>
    <x v="10"/>
    <x v="10"/>
    <m/>
    <x v="12"/>
    <m/>
    <m/>
    <m/>
  </r>
  <r>
    <n v="152.74655999999999"/>
    <x v="34"/>
    <n v="1009420"/>
    <n v="1706"/>
    <x v="9"/>
    <n v="152.56"/>
    <n v="1.2228631358153241E-3"/>
    <m/>
    <x v="10"/>
    <x v="10"/>
    <m/>
    <x v="12"/>
    <m/>
    <m/>
    <m/>
  </r>
  <r>
    <n v="152.83619999999999"/>
    <x v="16"/>
    <n v="1010595"/>
    <n v="622"/>
    <x v="1"/>
    <n v="8.0640000000000001"/>
    <n v="17.952901785714285"/>
    <m/>
    <x v="10"/>
    <x v="10"/>
    <m/>
    <x v="12"/>
    <m/>
    <m/>
    <m/>
  </r>
  <r>
    <n v="152.83619999999999"/>
    <x v="79"/>
    <n v="1012281"/>
    <n v="1478"/>
    <x v="4"/>
    <n v="15.54"/>
    <n v="8.8350193050193049"/>
    <m/>
    <x v="10"/>
    <x v="10"/>
    <m/>
    <x v="12"/>
    <m/>
    <m/>
    <m/>
  </r>
  <r>
    <n v="152.83619999999999"/>
    <x v="316"/>
    <n v="1011356"/>
    <n v="1049"/>
    <x v="3"/>
    <n v="23.8"/>
    <n v="5.4216890756302512"/>
    <m/>
    <x v="10"/>
    <x v="10"/>
    <m/>
    <x v="12"/>
    <m/>
    <m/>
    <m/>
  </r>
  <r>
    <n v="152.83619999999999"/>
    <x v="360"/>
    <n v="1009675"/>
    <n v="2035"/>
    <x v="6"/>
    <n v="50.384"/>
    <n v="2.0334272785011112"/>
    <m/>
    <x v="10"/>
    <x v="10"/>
    <m/>
    <x v="12"/>
    <m/>
    <m/>
    <m/>
  </r>
  <r>
    <n v="152.83619999999999"/>
    <x v="165"/>
    <n v="1018484"/>
    <n v="687"/>
    <x v="6"/>
    <n v="53.756"/>
    <n v="1.843146811518714"/>
    <m/>
    <x v="10"/>
    <x v="10"/>
    <m/>
    <x v="12"/>
    <m/>
    <m/>
    <m/>
  </r>
  <r>
    <n v="152.83619999999999"/>
    <x v="271"/>
    <n v="1011602"/>
    <n v="706"/>
    <x v="4"/>
    <n v="56.003999999999998"/>
    <n v="1.7290229269337904"/>
    <m/>
    <x v="10"/>
    <x v="10"/>
    <m/>
    <x v="12"/>
    <m/>
    <m/>
    <m/>
  </r>
  <r>
    <n v="152.83619999999999"/>
    <x v="190"/>
    <n v="1011957"/>
    <n v="1099"/>
    <x v="2"/>
    <n v="59.375999999999998"/>
    <n v="1.5740400161681485"/>
    <m/>
    <x v="10"/>
    <x v="10"/>
    <m/>
    <x v="12"/>
    <m/>
    <m/>
    <m/>
  </r>
  <r>
    <n v="152.83619999999999"/>
    <x v="180"/>
    <n v="1012562"/>
    <n v="1099"/>
    <x v="2"/>
    <n v="71.739999999999995"/>
    <n v="1.1304181767493728"/>
    <m/>
    <x v="10"/>
    <x v="10"/>
    <m/>
    <x v="12"/>
    <m/>
    <m/>
    <m/>
  </r>
  <r>
    <n v="152.83619999999999"/>
    <x v="180"/>
    <n v="1016664"/>
    <n v="2429"/>
    <x v="3"/>
    <n v="81.855999999999995"/>
    <n v="0.86713496872556683"/>
    <m/>
    <x v="10"/>
    <x v="10"/>
    <m/>
    <x v="12"/>
    <m/>
    <m/>
    <m/>
  </r>
  <r>
    <n v="152.83619999999999"/>
    <x v="240"/>
    <n v="1014233"/>
    <n v="2588"/>
    <x v="5"/>
    <n v="82.98"/>
    <n v="0.84184381778741846"/>
    <m/>
    <x v="10"/>
    <x v="10"/>
    <m/>
    <x v="12"/>
    <m/>
    <m/>
    <m/>
  </r>
  <r>
    <n v="152.83619999999999"/>
    <x v="118"/>
    <n v="1017689"/>
    <n v="2379"/>
    <x v="4"/>
    <n v="88.6"/>
    <n v="0.72501354401805873"/>
    <m/>
    <x v="10"/>
    <x v="10"/>
    <m/>
    <x v="12"/>
    <m/>
    <m/>
    <m/>
  </r>
  <r>
    <n v="152.83619999999999"/>
    <x v="136"/>
    <n v="1011433"/>
    <n v="2844"/>
    <x v="3"/>
    <n v="90.847999999999999"/>
    <n v="0.68232872490313479"/>
    <m/>
    <x v="10"/>
    <x v="10"/>
    <m/>
    <x v="12"/>
    <m/>
    <m/>
    <m/>
  </r>
  <r>
    <n v="152.83619999999999"/>
    <x v="211"/>
    <n v="1006460"/>
    <n v="149"/>
    <x v="8"/>
    <n v="91.311999999999998"/>
    <n v="0.67378000700893637"/>
    <m/>
    <x v="10"/>
    <x v="10"/>
    <m/>
    <x v="12"/>
    <m/>
    <m/>
    <m/>
  </r>
  <r>
    <n v="152.83619999999999"/>
    <x v="103"/>
    <n v="1009267"/>
    <n v="1541"/>
    <x v="2"/>
    <n v="104.396"/>
    <n v="0.46400436798344752"/>
    <m/>
    <x v="10"/>
    <x v="10"/>
    <m/>
    <x v="12"/>
    <m/>
    <m/>
    <m/>
  </r>
  <r>
    <n v="152.83619999999999"/>
    <x v="127"/>
    <n v="1014248"/>
    <n v="203"/>
    <x v="7"/>
    <n v="109.956"/>
    <n v="0.38997599039615832"/>
    <m/>
    <x v="10"/>
    <x v="10"/>
    <m/>
    <x v="12"/>
    <m/>
    <m/>
    <m/>
  </r>
  <r>
    <n v="152.83619999999999"/>
    <x v="273"/>
    <n v="1006405"/>
    <n v="1961"/>
    <x v="5"/>
    <n v="110.97199999999999"/>
    <n v="0.37725011714666762"/>
    <m/>
    <x v="10"/>
    <x v="10"/>
    <m/>
    <x v="12"/>
    <m/>
    <m/>
    <m/>
  </r>
  <r>
    <n v="152.83619999999999"/>
    <x v="300"/>
    <n v="1015380"/>
    <n v="421"/>
    <x v="8"/>
    <n v="115.57599999999999"/>
    <n v="0.32238700076140375"/>
    <m/>
    <x v="10"/>
    <x v="10"/>
    <m/>
    <x v="12"/>
    <m/>
    <m/>
    <m/>
  </r>
  <r>
    <n v="152.83619999999999"/>
    <x v="312"/>
    <n v="1016274"/>
    <n v="2320"/>
    <x v="3"/>
    <n v="140.304"/>
    <n v="8.9321758467328011E-2"/>
    <m/>
    <x v="10"/>
    <x v="10"/>
    <m/>
    <x v="12"/>
    <m/>
    <m/>
    <m/>
  </r>
  <r>
    <n v="152.83619999999999"/>
    <x v="193"/>
    <n v="1007018"/>
    <n v="1630"/>
    <x v="3"/>
    <n v="146.73599999999999"/>
    <n v="4.157262021589795E-2"/>
    <m/>
    <x v="10"/>
    <x v="10"/>
    <m/>
    <x v="12"/>
    <m/>
    <m/>
    <m/>
  </r>
  <r>
    <n v="152.83619999999999"/>
    <x v="94"/>
    <n v="1013192"/>
    <n v="843"/>
    <x v="6"/>
    <n v="174.024"/>
    <n v="-0.1217521721141912"/>
    <m/>
    <x v="10"/>
    <x v="10"/>
    <m/>
    <x v="12"/>
    <m/>
    <m/>
    <m/>
  </r>
  <r>
    <n v="152.83619999999999"/>
    <x v="100"/>
    <n v="1011346"/>
    <n v="726"/>
    <x v="4"/>
    <n v="175.148"/>
    <n v="-0.127388265923676"/>
    <m/>
    <x v="10"/>
    <x v="10"/>
    <m/>
    <x v="12"/>
    <m/>
    <m/>
    <m/>
  </r>
  <r>
    <n v="152.83619999999999"/>
    <x v="218"/>
    <n v="1017186"/>
    <n v="616"/>
    <x v="3"/>
    <n v="177.39599999999999"/>
    <n v="-0.13844618818913615"/>
    <m/>
    <x v="10"/>
    <x v="10"/>
    <m/>
    <x v="12"/>
    <m/>
    <m/>
    <m/>
  </r>
  <r>
    <n v="152.83619999999999"/>
    <x v="317"/>
    <n v="1019649"/>
    <n v="1102"/>
    <x v="4"/>
    <n v="179.64400000000001"/>
    <n v="-0.14922736078020982"/>
    <m/>
    <x v="10"/>
    <x v="10"/>
    <m/>
    <x v="12"/>
    <m/>
    <m/>
    <m/>
  </r>
  <r>
    <n v="152.83619999999999"/>
    <x v="146"/>
    <n v="1010262"/>
    <n v="2290"/>
    <x v="6"/>
    <n v="195.38"/>
    <n v="-0.21774900194492786"/>
    <m/>
    <x v="10"/>
    <x v="10"/>
    <m/>
    <x v="12"/>
    <m/>
    <m/>
    <m/>
  </r>
  <r>
    <n v="152.85919999999999"/>
    <x v="134"/>
    <n v="1002024"/>
    <n v="2024"/>
    <x v="7"/>
    <n v="191.2"/>
    <n v="-0.20052719665271967"/>
    <m/>
    <x v="10"/>
    <x v="10"/>
    <m/>
    <x v="12"/>
    <m/>
    <m/>
    <m/>
  </r>
  <r>
    <n v="152.93719999999999"/>
    <x v="164"/>
    <n v="1002885"/>
    <n v="2002"/>
    <x v="4"/>
    <n v="168.86080000000001"/>
    <n v="-9.4300157289317718E-2"/>
    <m/>
    <x v="10"/>
    <x v="10"/>
    <m/>
    <x v="12"/>
    <m/>
    <m/>
    <m/>
  </r>
  <r>
    <n v="152.99440000000001"/>
    <x v="132"/>
    <n v="1005150"/>
    <n v="1383"/>
    <x v="3"/>
    <n v="198.69120000000001"/>
    <n v="-0.22998904833228645"/>
    <m/>
    <x v="10"/>
    <x v="10"/>
    <m/>
    <x v="12"/>
    <m/>
    <m/>
    <m/>
  </r>
  <r>
    <n v="153.15039999999999"/>
    <x v="141"/>
    <n v="1003231"/>
    <n v="336"/>
    <x v="4"/>
    <n v="293.89120000000003"/>
    <n v="-0.47888742500626091"/>
    <m/>
    <x v="10"/>
    <x v="10"/>
    <m/>
    <x v="12"/>
    <m/>
    <m/>
    <m/>
  </r>
  <r>
    <n v="153.28440000000001"/>
    <x v="348"/>
    <n v="1018877"/>
    <n v="816"/>
    <x v="8"/>
    <n v="1.468"/>
    <n v="103.41716621253407"/>
    <m/>
    <x v="10"/>
    <x v="10"/>
    <m/>
    <x v="12"/>
    <m/>
    <m/>
    <m/>
  </r>
  <r>
    <n v="153.28440000000001"/>
    <x v="207"/>
    <n v="1010407"/>
    <n v="2328"/>
    <x v="2"/>
    <n v="4.1520000000000001"/>
    <n v="35.91820809248555"/>
    <m/>
    <x v="10"/>
    <x v="10"/>
    <m/>
    <x v="12"/>
    <m/>
    <m/>
    <m/>
  </r>
  <r>
    <n v="153.28440000000001"/>
    <x v="175"/>
    <n v="1016066"/>
    <n v="2784"/>
    <x v="3"/>
    <n v="7.0880000000000001"/>
    <n v="20.625902934537248"/>
    <m/>
    <x v="10"/>
    <x v="10"/>
    <m/>
    <x v="12"/>
    <m/>
    <m/>
    <m/>
  </r>
  <r>
    <n v="153.28440000000001"/>
    <x v="349"/>
    <n v="1013527"/>
    <n v="2774"/>
    <x v="2"/>
    <n v="16.079999999999998"/>
    <n v="8.5326119402985103"/>
    <m/>
    <x v="10"/>
    <x v="10"/>
    <m/>
    <x v="12"/>
    <m/>
    <m/>
    <m/>
  </r>
  <r>
    <n v="153.28440000000001"/>
    <x v="83"/>
    <n v="1014939"/>
    <n v="2493"/>
    <x v="2"/>
    <n v="16.079999999999998"/>
    <n v="8.5326119402985103"/>
    <m/>
    <x v="10"/>
    <x v="10"/>
    <m/>
    <x v="12"/>
    <m/>
    <m/>
    <m/>
  </r>
  <r>
    <n v="153.28440000000001"/>
    <x v="341"/>
    <n v="1017671"/>
    <n v="2168"/>
    <x v="6"/>
    <n v="17.204000000000001"/>
    <n v="7.9098116717042544"/>
    <m/>
    <x v="10"/>
    <x v="10"/>
    <m/>
    <x v="12"/>
    <m/>
    <m/>
    <m/>
  </r>
  <r>
    <n v="153.28440000000001"/>
    <x v="175"/>
    <n v="1014367"/>
    <n v="2438"/>
    <x v="8"/>
    <n v="36.747999999999998"/>
    <n v="3.171231087406118"/>
    <m/>
    <x v="10"/>
    <x v="10"/>
    <m/>
    <x v="12"/>
    <m/>
    <m/>
    <m/>
  </r>
  <r>
    <n v="153.28440000000001"/>
    <x v="125"/>
    <n v="1007417"/>
    <n v="2675"/>
    <x v="7"/>
    <n v="40.783999999999999"/>
    <n v="2.7584444880345238"/>
    <m/>
    <x v="10"/>
    <x v="10"/>
    <m/>
    <x v="12"/>
    <m/>
    <m/>
    <m/>
  </r>
  <r>
    <n v="153.28440000000001"/>
    <x v="222"/>
    <n v="1017767"/>
    <n v="610"/>
    <x v="4"/>
    <n v="47.552"/>
    <n v="2.2235111036339168"/>
    <m/>
    <x v="10"/>
    <x v="10"/>
    <m/>
    <x v="12"/>
    <m/>
    <m/>
    <m/>
  </r>
  <r>
    <n v="153.28440000000001"/>
    <x v="115"/>
    <n v="1008554"/>
    <n v="1048"/>
    <x v="7"/>
    <n v="61.488"/>
    <n v="1.4929156908665107"/>
    <m/>
    <x v="10"/>
    <x v="10"/>
    <m/>
    <x v="12"/>
    <m/>
    <m/>
    <m/>
  </r>
  <r>
    <n v="153.28440000000001"/>
    <x v="237"/>
    <n v="1008571"/>
    <n v="24"/>
    <x v="7"/>
    <n v="80.936000000000007"/>
    <n v="0.89389641197983583"/>
    <m/>
    <x v="10"/>
    <x v="10"/>
    <m/>
    <x v="12"/>
    <m/>
    <m/>
    <m/>
  </r>
  <r>
    <n v="153.28440000000001"/>
    <x v="283"/>
    <n v="1011048"/>
    <n v="278"/>
    <x v="7"/>
    <n v="84.644000000000005"/>
    <n v="0.81093048532678036"/>
    <m/>
    <x v="10"/>
    <x v="10"/>
    <m/>
    <x v="12"/>
    <m/>
    <m/>
    <m/>
  </r>
  <r>
    <n v="153.28440000000001"/>
    <x v="345"/>
    <n v="1017273"/>
    <n v="1006"/>
    <x v="7"/>
    <n v="89.14"/>
    <n v="0.71959165357864041"/>
    <m/>
    <x v="10"/>
    <x v="10"/>
    <m/>
    <x v="12"/>
    <m/>
    <m/>
    <m/>
  </r>
  <r>
    <n v="153.28440000000001"/>
    <x v="106"/>
    <n v="1015928"/>
    <n v="1950"/>
    <x v="5"/>
    <n v="92.512"/>
    <n v="0.65691369768246288"/>
    <m/>
    <x v="10"/>
    <x v="10"/>
    <m/>
    <x v="12"/>
    <m/>
    <m/>
    <m/>
  </r>
  <r>
    <n v="153.28440000000001"/>
    <x v="311"/>
    <n v="1016438"/>
    <n v="1743"/>
    <x v="1"/>
    <n v="116.116"/>
    <n v="0.32009714423507529"/>
    <m/>
    <x v="10"/>
    <x v="10"/>
    <m/>
    <x v="12"/>
    <m/>
    <m/>
    <m/>
  </r>
  <r>
    <n v="153.28440000000001"/>
    <x v="192"/>
    <n v="1019045"/>
    <n v="172"/>
    <x v="2"/>
    <n v="131.852"/>
    <n v="0.16254891848436126"/>
    <m/>
    <x v="10"/>
    <x v="10"/>
    <m/>
    <x v="12"/>
    <m/>
    <m/>
    <m/>
  </r>
  <r>
    <n v="153.28440000000001"/>
    <x v="31"/>
    <n v="1016907"/>
    <n v="2479"/>
    <x v="8"/>
    <n v="135.22399999999999"/>
    <n v="0.13355913151511578"/>
    <m/>
    <x v="10"/>
    <x v="10"/>
    <m/>
    <x v="12"/>
    <m/>
    <m/>
    <m/>
  </r>
  <r>
    <n v="153.28440000000001"/>
    <x v="225"/>
    <n v="1006976"/>
    <n v="60"/>
    <x v="1"/>
    <n v="165.67599999999999"/>
    <n v="-7.4794176585624858E-2"/>
    <m/>
    <x v="10"/>
    <x v="10"/>
    <m/>
    <x v="12"/>
    <m/>
    <m/>
    <m/>
  </r>
  <r>
    <n v="153.28440000000001"/>
    <x v="361"/>
    <n v="1010653"/>
    <n v="1597"/>
    <x v="6"/>
    <n v="175.68799999999999"/>
    <n v="-0.1275192386503346"/>
    <m/>
    <x v="10"/>
    <x v="10"/>
    <m/>
    <x v="12"/>
    <m/>
    <m/>
    <m/>
  </r>
  <r>
    <n v="153.28440000000001"/>
    <x v="56"/>
    <n v="1016952"/>
    <n v="542"/>
    <x v="1"/>
    <n v="188.05199999999999"/>
    <n v="-0.18488290472847929"/>
    <m/>
    <x v="10"/>
    <x v="10"/>
    <m/>
    <x v="12"/>
    <m/>
    <m/>
    <m/>
  </r>
  <r>
    <n v="153.28440000000001"/>
    <x v="320"/>
    <n v="1010624"/>
    <n v="2393"/>
    <x v="1"/>
    <n v="194.79599999999999"/>
    <n v="-0.21310293845869518"/>
    <m/>
    <x v="10"/>
    <x v="10"/>
    <m/>
    <x v="12"/>
    <m/>
    <m/>
    <m/>
  </r>
  <r>
    <n v="153.29599999999999"/>
    <x v="84"/>
    <n v="1005219"/>
    <n v="1121"/>
    <x v="6"/>
    <n v="36.102400000000003"/>
    <n v="3.2461443006559114"/>
    <m/>
    <x v="10"/>
    <x v="10"/>
    <m/>
    <x v="12"/>
    <m/>
    <m/>
    <m/>
  </r>
  <r>
    <n v="153.322"/>
    <x v="35"/>
    <n v="1004010"/>
    <n v="2118"/>
    <x v="2"/>
    <n v="202.93440000000001"/>
    <n v="-0.24447506189192175"/>
    <m/>
    <x v="10"/>
    <x v="10"/>
    <m/>
    <x v="12"/>
    <m/>
    <m/>
    <m/>
  </r>
  <r>
    <n v="153.46368000000001"/>
    <x v="66"/>
    <n v="1008809"/>
    <n v="1792"/>
    <x v="9"/>
    <n v="97.896000000000001"/>
    <n v="0.56761951458690862"/>
    <m/>
    <x v="10"/>
    <x v="10"/>
    <m/>
    <x v="12"/>
    <m/>
    <m/>
    <m/>
  </r>
  <r>
    <n v="153.46655999999999"/>
    <x v="259"/>
    <n v="1001762"/>
    <n v="1762"/>
    <x v="2"/>
    <n v="199.9392"/>
    <n v="-0.23243385989340765"/>
    <m/>
    <x v="10"/>
    <x v="10"/>
    <m/>
    <x v="12"/>
    <m/>
    <m/>
    <m/>
  </r>
  <r>
    <n v="153.53312"/>
    <x v="5"/>
    <n v="1001946"/>
    <n v="1946"/>
    <x v="8"/>
    <n v="375.16160000000002"/>
    <n v="-0.59075470410617725"/>
    <m/>
    <x v="10"/>
    <x v="10"/>
    <m/>
    <x v="12"/>
    <m/>
    <m/>
    <m/>
  </r>
  <r>
    <n v="153.6704"/>
    <x v="237"/>
    <n v="1001640"/>
    <n v="1640"/>
    <x v="1"/>
    <n v="32.214399999999998"/>
    <n v="3.7702393960464891"/>
    <m/>
    <x v="10"/>
    <x v="10"/>
    <m/>
    <x v="12"/>
    <m/>
    <m/>
    <m/>
  </r>
  <r>
    <n v="153.73259999999999"/>
    <x v="84"/>
    <n v="1013721"/>
    <n v="1087"/>
    <x v="6"/>
    <n v="0.24"/>
    <n v="639.5524999999999"/>
    <m/>
    <x v="10"/>
    <x v="10"/>
    <m/>
    <x v="12"/>
    <m/>
    <m/>
    <m/>
  </r>
  <r>
    <n v="153.73259999999999"/>
    <x v="181"/>
    <n v="1015072"/>
    <n v="207"/>
    <x v="5"/>
    <n v="9.8759999999999994"/>
    <n v="14.566281895504252"/>
    <m/>
    <x v="10"/>
    <x v="10"/>
    <m/>
    <x v="12"/>
    <m/>
    <m/>
    <m/>
  </r>
  <r>
    <n v="153.73259999999999"/>
    <x v="33"/>
    <n v="1008889"/>
    <n v="552"/>
    <x v="2"/>
    <n v="41.076000000000001"/>
    <n v="2.742638036809816"/>
    <m/>
    <x v="10"/>
    <x v="10"/>
    <m/>
    <x v="12"/>
    <m/>
    <m/>
    <m/>
  </r>
  <r>
    <n v="153.73259999999999"/>
    <x v="65"/>
    <n v="1014500"/>
    <n v="2814"/>
    <x v="4"/>
    <n v="53.712000000000003"/>
    <n v="1.8621648793565679"/>
    <m/>
    <x v="10"/>
    <x v="10"/>
    <m/>
    <x v="12"/>
    <m/>
    <m/>
    <m/>
  </r>
  <r>
    <n v="153.73259999999999"/>
    <x v="265"/>
    <n v="1015447"/>
    <n v="1037"/>
    <x v="1"/>
    <n v="53.712000000000003"/>
    <n v="1.8621648793565679"/>
    <m/>
    <x v="10"/>
    <x v="10"/>
    <m/>
    <x v="12"/>
    <m/>
    <m/>
    <m/>
  </r>
  <r>
    <n v="153.73259999999999"/>
    <x v="308"/>
    <n v="1008176"/>
    <n v="2618"/>
    <x v="5"/>
    <n v="55.344000000000001"/>
    <n v="1.7777645273200346"/>
    <m/>
    <x v="10"/>
    <x v="10"/>
    <m/>
    <x v="12"/>
    <m/>
    <m/>
    <m/>
  </r>
  <r>
    <n v="153.73259999999999"/>
    <x v="358"/>
    <n v="1008900"/>
    <n v="809"/>
    <x v="5"/>
    <n v="75.983999999999995"/>
    <n v="1.0232233101705623"/>
    <m/>
    <x v="10"/>
    <x v="10"/>
    <m/>
    <x v="12"/>
    <m/>
    <m/>
    <m/>
  </r>
  <r>
    <n v="153.73259999999999"/>
    <x v="126"/>
    <n v="1016904"/>
    <n v="2446"/>
    <x v="3"/>
    <n v="87.432000000000002"/>
    <n v="0.75831045841339539"/>
    <m/>
    <x v="10"/>
    <x v="10"/>
    <m/>
    <x v="12"/>
    <m/>
    <m/>
    <m/>
  </r>
  <r>
    <n v="153.73259999999999"/>
    <x v="312"/>
    <n v="1017265"/>
    <n v="983"/>
    <x v="1"/>
    <n v="103.16800000000001"/>
    <n v="0.49011902915632738"/>
    <m/>
    <x v="10"/>
    <x v="10"/>
    <m/>
    <x v="12"/>
    <m/>
    <m/>
    <m/>
  </r>
  <r>
    <n v="153.73259999999999"/>
    <x v="167"/>
    <n v="1012819"/>
    <n v="1092"/>
    <x v="1"/>
    <n v="111.036"/>
    <n v="0.38452934183508042"/>
    <m/>
    <x v="10"/>
    <x v="10"/>
    <m/>
    <x v="12"/>
    <m/>
    <m/>
    <m/>
  </r>
  <r>
    <n v="153.73259999999999"/>
    <x v="224"/>
    <n v="1009575"/>
    <n v="2563"/>
    <x v="4"/>
    <n v="116.65600000000001"/>
    <n v="0.31782848717597023"/>
    <m/>
    <x v="10"/>
    <x v="10"/>
    <m/>
    <x v="12"/>
    <m/>
    <m/>
    <m/>
  </r>
  <r>
    <n v="153.73259999999999"/>
    <x v="352"/>
    <n v="1006440"/>
    <n v="2720"/>
    <x v="8"/>
    <n v="120.988"/>
    <n v="0.27064336959037255"/>
    <m/>
    <x v="10"/>
    <x v="10"/>
    <m/>
    <x v="12"/>
    <m/>
    <m/>
    <m/>
  </r>
  <r>
    <n v="153.73259999999999"/>
    <x v="31"/>
    <n v="1010148"/>
    <n v="556"/>
    <x v="0"/>
    <n v="125.648"/>
    <n v="0.22351808226155606"/>
    <m/>
    <x v="10"/>
    <x v="10"/>
    <m/>
    <x v="12"/>
    <m/>
    <m/>
    <m/>
  </r>
  <r>
    <n v="153.73259999999999"/>
    <x v="134"/>
    <n v="1013377"/>
    <n v="1920"/>
    <x v="5"/>
    <n v="126.77200000000001"/>
    <n v="0.21266999021866015"/>
    <m/>
    <x v="10"/>
    <x v="10"/>
    <m/>
    <x v="12"/>
    <m/>
    <m/>
    <m/>
  </r>
  <r>
    <n v="153.73259999999999"/>
    <x v="109"/>
    <n v="1017562"/>
    <n v="1504"/>
    <x v="1"/>
    <n v="154.87200000000001"/>
    <n v="-7.357043235704473E-3"/>
    <m/>
    <x v="10"/>
    <x v="10"/>
    <m/>
    <x v="12"/>
    <m/>
    <m/>
    <m/>
  </r>
  <r>
    <n v="153.73259999999999"/>
    <x v="117"/>
    <n v="1017506"/>
    <n v="1650"/>
    <x v="1"/>
    <n v="158.244"/>
    <n v="-2.8509137787214738E-2"/>
    <m/>
    <x v="10"/>
    <x v="10"/>
    <m/>
    <x v="12"/>
    <m/>
    <m/>
    <m/>
  </r>
  <r>
    <n v="153.73259999999999"/>
    <x v="100"/>
    <n v="1016593"/>
    <n v="857"/>
    <x v="3"/>
    <n v="163.864"/>
    <n v="-6.1828101352341049E-2"/>
    <m/>
    <x v="10"/>
    <x v="10"/>
    <m/>
    <x v="12"/>
    <m/>
    <m/>
    <m/>
  </r>
  <r>
    <n v="153.73259999999999"/>
    <x v="241"/>
    <n v="1006538"/>
    <n v="2144"/>
    <x v="5"/>
    <n v="166.15199999999999"/>
    <n v="-7.4747219413549018E-2"/>
    <m/>
    <x v="10"/>
    <x v="10"/>
    <m/>
    <x v="12"/>
    <m/>
    <m/>
    <m/>
  </r>
  <r>
    <n v="153.73259999999999"/>
    <x v="282"/>
    <n v="1009723"/>
    <n v="1595"/>
    <x v="3"/>
    <n v="168.36"/>
    <n v="-8.6881682109764921E-2"/>
    <m/>
    <x v="10"/>
    <x v="10"/>
    <m/>
    <x v="12"/>
    <m/>
    <m/>
    <m/>
  </r>
  <r>
    <n v="153.73259999999999"/>
    <x v="362"/>
    <n v="1010968"/>
    <n v="703"/>
    <x v="5"/>
    <n v="172.85599999999999"/>
    <n v="-0.11063197112047024"/>
    <m/>
    <x v="10"/>
    <x v="10"/>
    <m/>
    <x v="12"/>
    <m/>
    <m/>
    <m/>
  </r>
  <r>
    <n v="153.73259999999999"/>
    <x v="191"/>
    <n v="1014818"/>
    <n v="1233"/>
    <x v="7"/>
    <n v="193.08799999999999"/>
    <n v="-0.20382105568445477"/>
    <m/>
    <x v="10"/>
    <x v="10"/>
    <m/>
    <x v="12"/>
    <m/>
    <m/>
    <m/>
  </r>
  <r>
    <n v="153.73259999999999"/>
    <x v="31"/>
    <n v="1011094"/>
    <n v="1388"/>
    <x v="1"/>
    <n v="203.20400000000001"/>
    <n v="-0.24345682171610802"/>
    <m/>
    <x v="10"/>
    <x v="10"/>
    <m/>
    <x v="12"/>
    <m/>
    <m/>
    <m/>
  </r>
  <r>
    <n v="154.11240000000001"/>
    <x v="182"/>
    <n v="1003270"/>
    <n v="1763"/>
    <x v="9"/>
    <n v="265.56479999999999"/>
    <n v="-0.41968062032317532"/>
    <m/>
    <x v="10"/>
    <x v="10"/>
    <m/>
    <x v="12"/>
    <m/>
    <m/>
    <m/>
  </r>
  <r>
    <n v="154.15196159999999"/>
    <x v="131"/>
    <n v="1000061"/>
    <n v="61"/>
    <x v="9"/>
    <n v="35.147328000000002"/>
    <n v="3.3858799621979796"/>
    <m/>
    <x v="10"/>
    <x v="10"/>
    <m/>
    <x v="12"/>
    <m/>
    <m/>
    <m/>
  </r>
  <r>
    <n v="154.1808"/>
    <x v="196"/>
    <n v="1015404"/>
    <n v="1478"/>
    <x v="3"/>
    <n v="0.3"/>
    <n v="512.93600000000004"/>
    <m/>
    <x v="10"/>
    <x v="10"/>
    <m/>
    <x v="12"/>
    <m/>
    <m/>
    <m/>
  </r>
  <r>
    <n v="154.1808"/>
    <x v="259"/>
    <n v="1013766"/>
    <n v="2805"/>
    <x v="1"/>
    <n v="5.32"/>
    <n v="27.981353383458647"/>
    <m/>
    <x v="10"/>
    <x v="10"/>
    <m/>
    <x v="12"/>
    <m/>
    <m/>
    <m/>
  </r>
  <r>
    <n v="154.1808"/>
    <x v="322"/>
    <n v="1016879"/>
    <n v="332"/>
    <x v="2"/>
    <n v="8.1679999999999993"/>
    <n v="17.876199804113615"/>
    <m/>
    <x v="10"/>
    <x v="10"/>
    <m/>
    <x v="12"/>
    <m/>
    <m/>
    <m/>
  </r>
  <r>
    <n v="154.1808"/>
    <x v="76"/>
    <n v="1013271"/>
    <n v="5"/>
    <x v="9"/>
    <n v="17.16"/>
    <n v="7.9848951048951049"/>
    <m/>
    <x v="10"/>
    <x v="10"/>
    <m/>
    <x v="12"/>
    <m/>
    <m/>
    <m/>
  </r>
  <r>
    <n v="154.1808"/>
    <x v="57"/>
    <n v="1018900"/>
    <n v="1057"/>
    <x v="9"/>
    <n v="18.283999999999999"/>
    <n v="7.432553051848612"/>
    <m/>
    <x v="10"/>
    <x v="10"/>
    <m/>
    <x v="12"/>
    <m/>
    <m/>
    <m/>
  </r>
  <r>
    <n v="154.1808"/>
    <x v="159"/>
    <n v="1007382"/>
    <n v="592"/>
    <x v="4"/>
    <n v="19.891999999999999"/>
    <n v="6.7508948320933042"/>
    <m/>
    <x v="10"/>
    <x v="10"/>
    <m/>
    <x v="12"/>
    <m/>
    <m/>
    <m/>
  </r>
  <r>
    <n v="154.1808"/>
    <x v="155"/>
    <n v="1009946"/>
    <n v="2108"/>
    <x v="3"/>
    <n v="22.18"/>
    <n v="5.9513435527502256"/>
    <m/>
    <x v="10"/>
    <x v="10"/>
    <m/>
    <x v="12"/>
    <m/>
    <m/>
    <m/>
  </r>
  <r>
    <n v="154.1808"/>
    <x v="283"/>
    <n v="1015511"/>
    <n v="2168"/>
    <x v="9"/>
    <n v="22.18"/>
    <n v="5.9513435527502256"/>
    <m/>
    <x v="10"/>
    <x v="10"/>
    <m/>
    <x v="12"/>
    <m/>
    <m/>
    <m/>
  </r>
  <r>
    <n v="154.1808"/>
    <x v="199"/>
    <n v="1008723"/>
    <n v="749"/>
    <x v="1"/>
    <n v="34.468000000000004"/>
    <n v="3.4731577115005221"/>
    <m/>
    <x v="10"/>
    <x v="10"/>
    <m/>
    <x v="12"/>
    <m/>
    <m/>
    <m/>
  </r>
  <r>
    <n v="154.1808"/>
    <x v="269"/>
    <n v="1005787"/>
    <n v="141"/>
    <x v="7"/>
    <n v="38.423999999999999"/>
    <n v="3.0126171143035601"/>
    <m/>
    <x v="10"/>
    <x v="10"/>
    <m/>
    <x v="12"/>
    <m/>
    <m/>
    <m/>
  </r>
  <r>
    <n v="154.1808"/>
    <x v="85"/>
    <n v="1012820"/>
    <n v="218"/>
    <x v="1"/>
    <n v="39.64"/>
    <n v="2.8895257315842584"/>
    <m/>
    <x v="10"/>
    <x v="10"/>
    <m/>
    <x v="12"/>
    <m/>
    <m/>
    <m/>
  </r>
  <r>
    <n v="154.1808"/>
    <x v="4"/>
    <n v="1012627"/>
    <n v="1075"/>
    <x v="8"/>
    <n v="50.88"/>
    <n v="2.0302830188679244"/>
    <m/>
    <x v="10"/>
    <x v="10"/>
    <m/>
    <x v="12"/>
    <m/>
    <m/>
    <m/>
  </r>
  <r>
    <n v="154.1808"/>
    <x v="66"/>
    <n v="1019414"/>
    <n v="2350"/>
    <x v="6"/>
    <n v="52.003999999999998"/>
    <n v="1.9647873240519964"/>
    <m/>
    <x v="10"/>
    <x v="10"/>
    <m/>
    <x v="12"/>
    <m/>
    <m/>
    <m/>
  </r>
  <r>
    <n v="154.1808"/>
    <x v="64"/>
    <n v="1008531"/>
    <n v="253"/>
    <x v="1"/>
    <n v="54.235999999999997"/>
    <n v="1.8427760159303788"/>
    <m/>
    <x v="10"/>
    <x v="10"/>
    <m/>
    <x v="12"/>
    <m/>
    <m/>
    <m/>
  </r>
  <r>
    <n v="154.1808"/>
    <x v="292"/>
    <n v="1018860"/>
    <n v="1130"/>
    <x v="6"/>
    <n v="57.624000000000002"/>
    <n v="1.6756351520199917"/>
    <m/>
    <x v="10"/>
    <x v="10"/>
    <m/>
    <x v="12"/>
    <m/>
    <m/>
    <m/>
  </r>
  <r>
    <n v="154.1808"/>
    <x v="248"/>
    <n v="1009258"/>
    <n v="544"/>
    <x v="1"/>
    <n v="61.884"/>
    <n v="1.4914485165794067"/>
    <m/>
    <x v="10"/>
    <x v="10"/>
    <m/>
    <x v="12"/>
    <m/>
    <m/>
    <m/>
  </r>
  <r>
    <n v="154.1808"/>
    <x v="121"/>
    <n v="1009011"/>
    <n v="213"/>
    <x v="1"/>
    <n v="65.296000000000006"/>
    <n v="1.3612594952217592"/>
    <m/>
    <x v="10"/>
    <x v="10"/>
    <m/>
    <x v="12"/>
    <m/>
    <m/>
    <m/>
  </r>
  <r>
    <n v="154.1808"/>
    <x v="132"/>
    <n v="1011991"/>
    <n v="418"/>
    <x v="3"/>
    <n v="66.616"/>
    <n v="1.3144709979584486"/>
    <m/>
    <x v="10"/>
    <x v="10"/>
    <m/>
    <x v="12"/>
    <m/>
    <m/>
    <m/>
  </r>
  <r>
    <n v="154.1808"/>
    <x v="32"/>
    <n v="1015294"/>
    <n v="1080"/>
    <x v="1"/>
    <n v="73.36"/>
    <n v="1.1017011995637951"/>
    <m/>
    <x v="10"/>
    <x v="10"/>
    <m/>
    <x v="12"/>
    <m/>
    <m/>
    <m/>
  </r>
  <r>
    <n v="154.1808"/>
    <x v="353"/>
    <n v="1006169"/>
    <n v="14"/>
    <x v="0"/>
    <n v="75.376000000000005"/>
    <n v="1.0454892804075566"/>
    <m/>
    <x v="10"/>
    <x v="10"/>
    <m/>
    <x v="12"/>
    <m/>
    <m/>
    <m/>
  </r>
  <r>
    <n v="154.1808"/>
    <x v="72"/>
    <n v="1005994"/>
    <n v="470"/>
    <x v="3"/>
    <n v="78.903999999999996"/>
    <n v="0.95403021393085286"/>
    <m/>
    <x v="10"/>
    <x v="10"/>
    <m/>
    <x v="12"/>
    <m/>
    <m/>
    <m/>
  </r>
  <r>
    <n v="154.1808"/>
    <x v="59"/>
    <n v="1015607"/>
    <n v="2648"/>
    <x v="0"/>
    <n v="89.096000000000004"/>
    <n v="0.73050193050193046"/>
    <m/>
    <x v="10"/>
    <x v="10"/>
    <m/>
    <x v="12"/>
    <m/>
    <m/>
    <m/>
  </r>
  <r>
    <n v="154.1808"/>
    <x v="44"/>
    <n v="1005666"/>
    <n v="2564"/>
    <x v="8"/>
    <n v="92.063999999999993"/>
    <n v="0.67471324296141832"/>
    <m/>
    <x v="10"/>
    <x v="10"/>
    <m/>
    <x v="12"/>
    <m/>
    <m/>
    <m/>
  </r>
  <r>
    <n v="154.1808"/>
    <x v="92"/>
    <n v="1018234"/>
    <n v="2713"/>
    <x v="4"/>
    <n v="101.46"/>
    <n v="0.51962152572442355"/>
    <m/>
    <x v="10"/>
    <x v="10"/>
    <m/>
    <x v="12"/>
    <m/>
    <m/>
    <m/>
  </r>
  <r>
    <n v="154.1808"/>
    <x v="294"/>
    <n v="1018056"/>
    <n v="2757"/>
    <x v="9"/>
    <n v="104.83199999999999"/>
    <n v="0.4707417582417584"/>
    <m/>
    <x v="10"/>
    <x v="10"/>
    <m/>
    <x v="12"/>
    <m/>
    <m/>
    <m/>
  </r>
  <r>
    <n v="154.1808"/>
    <x v="11"/>
    <n v="1013917"/>
    <n v="252"/>
    <x v="9"/>
    <n v="166.65199999999999"/>
    <n v="-7.4833785373112735E-2"/>
    <m/>
    <x v="10"/>
    <x v="10"/>
    <m/>
    <x v="12"/>
    <m/>
    <m/>
    <m/>
  </r>
  <r>
    <n v="154.1808"/>
    <x v="128"/>
    <n v="1007655"/>
    <n v="2028"/>
    <x v="9"/>
    <n v="168.08"/>
    <n v="-8.269395525940032E-2"/>
    <m/>
    <x v="10"/>
    <x v="10"/>
    <m/>
    <x v="12"/>
    <m/>
    <m/>
    <m/>
  </r>
  <r>
    <n v="154.1808"/>
    <x v="272"/>
    <n v="1008340"/>
    <n v="575"/>
    <x v="4"/>
    <n v="186.24"/>
    <n v="-0.17213917525773198"/>
    <m/>
    <x v="10"/>
    <x v="10"/>
    <m/>
    <x v="12"/>
    <m/>
    <m/>
    <m/>
  </r>
  <r>
    <n v="154.20948480000001"/>
    <x v="232"/>
    <n v="1016292"/>
    <n v="2383"/>
    <x v="9"/>
    <n v="182.42256"/>
    <n v="-0.15465781863822101"/>
    <m/>
    <x v="10"/>
    <x v="10"/>
    <m/>
    <x v="12"/>
    <m/>
    <m/>
    <m/>
  </r>
  <r>
    <n v="154.26840000000001"/>
    <x v="111"/>
    <n v="1003431"/>
    <n v="1479"/>
    <x v="6"/>
    <n v="102.88639999999999"/>
    <n v="0.49940516919631772"/>
    <m/>
    <x v="10"/>
    <x v="10"/>
    <m/>
    <x v="12"/>
    <m/>
    <m/>
    <m/>
  </r>
  <r>
    <n v="154.26840000000001"/>
    <x v="319"/>
    <n v="1002437"/>
    <n v="2437"/>
    <x v="2"/>
    <n v="407.81439999999998"/>
    <n v="-0.62171909574551554"/>
    <m/>
    <x v="10"/>
    <x v="10"/>
    <m/>
    <x v="12"/>
    <m/>
    <m/>
    <m/>
  </r>
  <r>
    <n v="154.5128"/>
    <x v="119"/>
    <n v="1003295"/>
    <n v="1155"/>
    <x v="1"/>
    <n v="202.6688"/>
    <n v="-0.23760934095430578"/>
    <m/>
    <x v="10"/>
    <x v="10"/>
    <m/>
    <x v="12"/>
    <m/>
    <m/>
    <m/>
  </r>
  <r>
    <n v="154.57728"/>
    <x v="140"/>
    <n v="1002053"/>
    <n v="2053"/>
    <x v="9"/>
    <n v="35.193600000000004"/>
    <n v="3.3921985815602831"/>
    <m/>
    <x v="10"/>
    <x v="10"/>
    <m/>
    <x v="12"/>
    <m/>
    <m/>
    <m/>
  </r>
  <r>
    <n v="154.61160000000001"/>
    <x v="362"/>
    <n v="1004733"/>
    <n v="985"/>
    <x v="5"/>
    <n v="91.011200000000002"/>
    <n v="0.69881948595337728"/>
    <m/>
    <x v="10"/>
    <x v="10"/>
    <m/>
    <x v="12"/>
    <m/>
    <m/>
    <m/>
  </r>
  <r>
    <n v="154.62899999999999"/>
    <x v="70"/>
    <n v="1009439"/>
    <n v="2623"/>
    <x v="1"/>
    <n v="3.6560000000000001"/>
    <n v="41.294584245076578"/>
    <m/>
    <x v="10"/>
    <x v="10"/>
    <m/>
    <x v="12"/>
    <m/>
    <m/>
    <m/>
  </r>
  <r>
    <n v="154.62899999999999"/>
    <x v="209"/>
    <n v="1008297"/>
    <n v="709"/>
    <x v="4"/>
    <n v="13.26"/>
    <n v="10.66131221719457"/>
    <m/>
    <x v="10"/>
    <x v="10"/>
    <m/>
    <x v="12"/>
    <m/>
    <m/>
    <m/>
  </r>
  <r>
    <n v="154.62899999999999"/>
    <x v="85"/>
    <n v="1010723"/>
    <n v="1794"/>
    <x v="5"/>
    <n v="13.772"/>
    <n v="10.227781004937555"/>
    <m/>
    <x v="10"/>
    <x v="10"/>
    <m/>
    <x v="12"/>
    <m/>
    <m/>
    <m/>
  </r>
  <r>
    <n v="154.62899999999999"/>
    <x v="13"/>
    <n v="1013981"/>
    <n v="2833"/>
    <x v="7"/>
    <n v="19.391999999999999"/>
    <n v="6.9738551980198018"/>
    <m/>
    <x v="10"/>
    <x v="10"/>
    <m/>
    <x v="12"/>
    <m/>
    <m/>
    <m/>
  </r>
  <r>
    <n v="154.62899999999999"/>
    <x v="341"/>
    <n v="1010005"/>
    <n v="2298"/>
    <x v="7"/>
    <n v="21.64"/>
    <n v="6.1455175600739356"/>
    <m/>
    <x v="10"/>
    <x v="10"/>
    <m/>
    <x v="12"/>
    <m/>
    <m/>
    <m/>
  </r>
  <r>
    <n v="154.62899999999999"/>
    <x v="130"/>
    <n v="1009990"/>
    <n v="2096"/>
    <x v="7"/>
    <n v="40.18"/>
    <n v="2.8484071677451466"/>
    <m/>
    <x v="10"/>
    <x v="10"/>
    <m/>
    <x v="12"/>
    <m/>
    <m/>
    <m/>
  </r>
  <r>
    <n v="154.62899999999999"/>
    <x v="359"/>
    <n v="1008996"/>
    <n v="943"/>
    <x v="4"/>
    <n v="42.148000000000003"/>
    <n v="2.6687150042706649"/>
    <m/>
    <x v="10"/>
    <x v="10"/>
    <m/>
    <x v="12"/>
    <m/>
    <m/>
    <m/>
  </r>
  <r>
    <n v="154.62899999999999"/>
    <x v="235"/>
    <n v="1012841"/>
    <n v="2447"/>
    <x v="0"/>
    <n v="64.908000000000001"/>
    <n v="1.3822795341098169"/>
    <m/>
    <x v="10"/>
    <x v="10"/>
    <m/>
    <x v="12"/>
    <m/>
    <m/>
    <m/>
  </r>
  <r>
    <n v="154.62899999999999"/>
    <x v="301"/>
    <n v="1010032"/>
    <n v="780"/>
    <x v="0"/>
    <n v="70.528000000000006"/>
    <n v="1.1924483892921958"/>
    <m/>
    <x v="10"/>
    <x v="10"/>
    <m/>
    <x v="12"/>
    <m/>
    <m/>
    <m/>
  </r>
  <r>
    <n v="154.62899999999999"/>
    <x v="291"/>
    <n v="1010909"/>
    <n v="516"/>
    <x v="8"/>
    <n v="72.775999999999996"/>
    <n v="1.1247251841266352"/>
    <m/>
    <x v="10"/>
    <x v="10"/>
    <m/>
    <x v="12"/>
    <m/>
    <m/>
    <m/>
  </r>
  <r>
    <n v="154.62899999999999"/>
    <x v="72"/>
    <n v="1014781"/>
    <n v="1832"/>
    <x v="3"/>
    <n v="72.775999999999996"/>
    <n v="1.1247251841266352"/>
    <m/>
    <x v="10"/>
    <x v="10"/>
    <m/>
    <x v="12"/>
    <m/>
    <m/>
    <m/>
  </r>
  <r>
    <n v="154.62899999999999"/>
    <x v="125"/>
    <n v="1008918"/>
    <n v="1231"/>
    <x v="5"/>
    <n v="80.768000000000001"/>
    <n v="0.91448345879556248"/>
    <m/>
    <x v="10"/>
    <x v="10"/>
    <m/>
    <x v="12"/>
    <m/>
    <m/>
    <m/>
  </r>
  <r>
    <n v="154.62899999999999"/>
    <x v="17"/>
    <n v="1017321"/>
    <n v="2395"/>
    <x v="5"/>
    <n v="104.248"/>
    <n v="0.48328025477706993"/>
    <m/>
    <x v="10"/>
    <x v="10"/>
    <m/>
    <x v="12"/>
    <m/>
    <m/>
    <m/>
  </r>
  <r>
    <n v="154.62899999999999"/>
    <x v="215"/>
    <n v="1015785"/>
    <n v="208"/>
    <x v="5"/>
    <n v="127.852"/>
    <n v="0.20943747457998299"/>
    <m/>
    <x v="10"/>
    <x v="10"/>
    <m/>
    <x v="12"/>
    <m/>
    <m/>
    <m/>
  </r>
  <r>
    <n v="154.62899999999999"/>
    <x v="62"/>
    <n v="1006321"/>
    <n v="1072"/>
    <x v="1"/>
    <n v="143.9"/>
    <n v="7.4558721334259795E-2"/>
    <m/>
    <x v="10"/>
    <x v="10"/>
    <m/>
    <x v="12"/>
    <m/>
    <m/>
    <m/>
  </r>
  <r>
    <n v="154.62899999999999"/>
    <x v="32"/>
    <n v="1012961"/>
    <n v="2121"/>
    <x v="5"/>
    <n v="154.828"/>
    <n v="-1.2852972330586992E-3"/>
    <m/>
    <x v="10"/>
    <x v="10"/>
    <m/>
    <x v="12"/>
    <m/>
    <m/>
    <m/>
  </r>
  <r>
    <n v="154.62899999999999"/>
    <x v="270"/>
    <n v="1008583"/>
    <n v="1844"/>
    <x v="7"/>
    <n v="166.06399999999999"/>
    <n v="-6.8858994122747874E-2"/>
    <m/>
    <x v="10"/>
    <x v="10"/>
    <m/>
    <x v="12"/>
    <m/>
    <m/>
    <m/>
  </r>
  <r>
    <n v="154.62899999999999"/>
    <x v="266"/>
    <n v="1010241"/>
    <n v="1589"/>
    <x v="4"/>
    <n v="188.548"/>
    <n v="-0.1798958355432039"/>
    <m/>
    <x v="10"/>
    <x v="10"/>
    <m/>
    <x v="12"/>
    <m/>
    <m/>
    <m/>
  </r>
  <r>
    <n v="154.62899999999999"/>
    <x v="94"/>
    <n v="1015922"/>
    <n v="1660"/>
    <x v="2"/>
    <n v="191.92"/>
    <n v="-0.19430491871613173"/>
    <m/>
    <x v="10"/>
    <x v="10"/>
    <m/>
    <x v="12"/>
    <m/>
    <m/>
    <m/>
  </r>
  <r>
    <n v="154.62899999999999"/>
    <x v="331"/>
    <n v="1017007"/>
    <n v="1118"/>
    <x v="1"/>
    <n v="191.92"/>
    <n v="-0.19430491871613173"/>
    <m/>
    <x v="10"/>
    <x v="10"/>
    <m/>
    <x v="12"/>
    <m/>
    <m/>
    <m/>
  </r>
  <r>
    <n v="154.62899999999999"/>
    <x v="130"/>
    <n v="1015941"/>
    <n v="929"/>
    <x v="4"/>
    <n v="207.65600000000001"/>
    <n v="-0.25535982586585515"/>
    <m/>
    <x v="10"/>
    <x v="10"/>
    <m/>
    <x v="12"/>
    <m/>
    <m/>
    <m/>
  </r>
  <r>
    <n v="154.74700799999999"/>
    <x v="289"/>
    <n v="1001016"/>
    <n v="1016"/>
    <x v="8"/>
    <n v="420.054528"/>
    <n v="-0.63160257136901998"/>
    <m/>
    <x v="10"/>
    <x v="10"/>
    <m/>
    <x v="12"/>
    <m/>
    <m/>
    <m/>
  </r>
  <r>
    <n v="154.84559999999999"/>
    <x v="91"/>
    <n v="1002171"/>
    <n v="2171"/>
    <x v="0"/>
    <n v="158.34880000000001"/>
    <n v="-2.2123312585886477E-2"/>
    <m/>
    <x v="10"/>
    <x v="10"/>
    <m/>
    <x v="12"/>
    <m/>
    <m/>
    <m/>
  </r>
  <r>
    <n v="154.85599999999999"/>
    <x v="151"/>
    <n v="1003964"/>
    <n v="1735"/>
    <x v="7"/>
    <n v="184.50880000000001"/>
    <n v="-0.16071211779600764"/>
    <m/>
    <x v="10"/>
    <x v="10"/>
    <m/>
    <x v="12"/>
    <m/>
    <m/>
    <m/>
  </r>
  <r>
    <n v="154.89792"/>
    <x v="239"/>
    <n v="1014170"/>
    <n v="1955"/>
    <x v="9"/>
    <n v="173.136"/>
    <n v="-0.1053396174105905"/>
    <m/>
    <x v="10"/>
    <x v="10"/>
    <m/>
    <x v="12"/>
    <m/>
    <m/>
    <m/>
  </r>
  <r>
    <n v="154.89792"/>
    <x v="196"/>
    <n v="1016043"/>
    <n v="2406"/>
    <x v="9"/>
    <n v="176.50800000000001"/>
    <n v="-0.12243116459310631"/>
    <m/>
    <x v="10"/>
    <x v="10"/>
    <m/>
    <x v="12"/>
    <m/>
    <m/>
    <m/>
  </r>
  <r>
    <n v="154.89792"/>
    <x v="246"/>
    <n v="1007622"/>
    <n v="382"/>
    <x v="9"/>
    <n v="203.62"/>
    <n v="-0.23927944209802576"/>
    <m/>
    <x v="10"/>
    <x v="10"/>
    <m/>
    <x v="12"/>
    <m/>
    <m/>
    <m/>
  </r>
  <r>
    <n v="154.95480000000001"/>
    <x v="29"/>
    <n v="1004637"/>
    <n v="2849"/>
    <x v="4"/>
    <n v="254.6688"/>
    <n v="-0.39154384047044632"/>
    <m/>
    <x v="10"/>
    <x v="10"/>
    <m/>
    <x v="12"/>
    <m/>
    <m/>
    <m/>
  </r>
  <r>
    <n v="155.0772"/>
    <x v="328"/>
    <n v="1007446"/>
    <n v="2664"/>
    <x v="3"/>
    <n v="42.543999999999997"/>
    <n v="2.6451015419330579"/>
    <m/>
    <x v="10"/>
    <x v="10"/>
    <m/>
    <x v="12"/>
    <m/>
    <m/>
    <m/>
  </r>
  <r>
    <n v="155.0772"/>
    <x v="216"/>
    <n v="1014196"/>
    <n v="2534"/>
    <x v="5"/>
    <n v="1.992"/>
    <n v="76.850000000000009"/>
    <m/>
    <x v="10"/>
    <x v="10"/>
    <m/>
    <x v="12"/>
    <m/>
    <m/>
    <m/>
  </r>
  <r>
    <n v="155.0772"/>
    <x v="7"/>
    <n v="1010410"/>
    <n v="1267"/>
    <x v="0"/>
    <n v="4.24"/>
    <n v="35.574811320754712"/>
    <m/>
    <x v="10"/>
    <x v="10"/>
    <m/>
    <x v="12"/>
    <m/>
    <m/>
    <m/>
  </r>
  <r>
    <n v="155.0772"/>
    <x v="152"/>
    <n v="1006306"/>
    <n v="1837"/>
    <x v="7"/>
    <n v="15.612"/>
    <n v="8.9332052267486546"/>
    <m/>
    <x v="10"/>
    <x v="10"/>
    <m/>
    <x v="12"/>
    <m/>
    <m/>
    <m/>
  </r>
  <r>
    <n v="155.0772"/>
    <x v="240"/>
    <n v="1014304"/>
    <n v="2046"/>
    <x v="3"/>
    <n v="19.364000000000001"/>
    <n v="7.0085312951869447"/>
    <m/>
    <x v="10"/>
    <x v="10"/>
    <m/>
    <x v="12"/>
    <m/>
    <m/>
    <m/>
  </r>
  <r>
    <n v="155.0772"/>
    <x v="88"/>
    <n v="1016632"/>
    <n v="2677"/>
    <x v="3"/>
    <n v="22.736000000000001"/>
    <n v="5.8207776213933853"/>
    <m/>
    <x v="10"/>
    <x v="10"/>
    <m/>
    <x v="12"/>
    <m/>
    <m/>
    <m/>
  </r>
  <r>
    <n v="155.0772"/>
    <x v="359"/>
    <n v="1007607"/>
    <n v="2144"/>
    <x v="0"/>
    <n v="35.076000000000001"/>
    <n v="3.4211768730756074"/>
    <m/>
    <x v="10"/>
    <x v="10"/>
    <m/>
    <x v="12"/>
    <m/>
    <m/>
    <m/>
  </r>
  <r>
    <n v="155.0772"/>
    <x v="139"/>
    <n v="1015011"/>
    <n v="2314"/>
    <x v="6"/>
    <n v="42.968000000000004"/>
    <n v="2.6091323775833177"/>
    <m/>
    <x v="10"/>
    <x v="10"/>
    <m/>
    <x v="12"/>
    <m/>
    <m/>
    <m/>
  </r>
  <r>
    <n v="155.0772"/>
    <x v="60"/>
    <n v="1014620"/>
    <n v="2010"/>
    <x v="7"/>
    <n v="47.463999999999999"/>
    <n v="2.2672593965953145"/>
    <m/>
    <x v="10"/>
    <x v="10"/>
    <m/>
    <x v="12"/>
    <m/>
    <m/>
    <m/>
  </r>
  <r>
    <n v="155.0772"/>
    <x v="218"/>
    <n v="1007146"/>
    <n v="1413"/>
    <x v="7"/>
    <n v="98.676000000000002"/>
    <n v="0.571579715432324"/>
    <m/>
    <x v="10"/>
    <x v="10"/>
    <m/>
    <x v="12"/>
    <m/>
    <m/>
    <m/>
  </r>
  <r>
    <n v="155.0772"/>
    <x v="298"/>
    <n v="1008872"/>
    <n v="1309"/>
    <x v="7"/>
    <n v="99.983999999999995"/>
    <n v="0.55102016322611636"/>
    <m/>
    <x v="10"/>
    <x v="10"/>
    <m/>
    <x v="12"/>
    <m/>
    <m/>
    <m/>
  </r>
  <r>
    <n v="155.0772"/>
    <x v="205"/>
    <n v="1014641"/>
    <n v="2617"/>
    <x v="0"/>
    <n v="103.664"/>
    <n v="0.49596002469516903"/>
    <m/>
    <x v="10"/>
    <x v="10"/>
    <m/>
    <x v="12"/>
    <m/>
    <m/>
    <m/>
  </r>
  <r>
    <n v="155.0772"/>
    <x v="264"/>
    <n v="1016116"/>
    <n v="1894"/>
    <x v="2"/>
    <n v="114.904"/>
    <n v="0.34962403397618891"/>
    <m/>
    <x v="10"/>
    <x v="10"/>
    <m/>
    <x v="12"/>
    <m/>
    <m/>
    <m/>
  </r>
  <r>
    <n v="155.0772"/>
    <x v="329"/>
    <n v="1013960"/>
    <n v="1095"/>
    <x v="0"/>
    <n v="116.02800000000001"/>
    <n v="0.33654979832454235"/>
    <m/>
    <x v="10"/>
    <x v="10"/>
    <m/>
    <x v="12"/>
    <m/>
    <m/>
    <m/>
  </r>
  <r>
    <n v="155.0772"/>
    <x v="142"/>
    <n v="1007883"/>
    <n v="2508"/>
    <x v="1"/>
    <n v="116.072"/>
    <n v="0.3360431456337446"/>
    <m/>
    <x v="10"/>
    <x v="10"/>
    <m/>
    <x v="12"/>
    <m/>
    <m/>
    <m/>
  </r>
  <r>
    <n v="155.0772"/>
    <x v="182"/>
    <n v="1011973"/>
    <n v="1412"/>
    <x v="1"/>
    <n v="150.87200000000001"/>
    <n v="2.7872633755766412E-2"/>
    <m/>
    <x v="10"/>
    <x v="10"/>
    <m/>
    <x v="12"/>
    <m/>
    <m/>
    <m/>
  </r>
  <r>
    <n v="155.0772"/>
    <x v="86"/>
    <n v="1007986"/>
    <n v="1093"/>
    <x v="5"/>
    <n v="161.19200000000001"/>
    <n v="-3.793488510596061E-2"/>
    <m/>
    <x v="10"/>
    <x v="10"/>
    <m/>
    <x v="12"/>
    <m/>
    <m/>
    <m/>
  </r>
  <r>
    <n v="155.0772"/>
    <x v="282"/>
    <n v="1013321"/>
    <n v="640"/>
    <x v="6"/>
    <n v="183.46799999999999"/>
    <n v="-0.15474524167702261"/>
    <m/>
    <x v="10"/>
    <x v="10"/>
    <m/>
    <x v="12"/>
    <m/>
    <m/>
    <m/>
  </r>
  <r>
    <n v="155.0772"/>
    <x v="245"/>
    <n v="1019038"/>
    <n v="2477"/>
    <x v="5"/>
    <n v="184.59200000000001"/>
    <n v="-0.1598920863309353"/>
    <m/>
    <x v="10"/>
    <x v="10"/>
    <m/>
    <x v="12"/>
    <m/>
    <m/>
    <m/>
  </r>
  <r>
    <n v="155.0772"/>
    <x v="17"/>
    <n v="1018177"/>
    <n v="230"/>
    <x v="8"/>
    <n v="196.95599999999999"/>
    <n v="-0.21263023213306517"/>
    <m/>
    <x v="10"/>
    <x v="10"/>
    <m/>
    <x v="12"/>
    <m/>
    <m/>
    <m/>
  </r>
  <r>
    <n v="155.0772"/>
    <x v="210"/>
    <n v="1018799"/>
    <n v="1604"/>
    <x v="7"/>
    <n v="203.7"/>
    <n v="-0.23869808541973483"/>
    <m/>
    <x v="10"/>
    <x v="10"/>
    <m/>
    <x v="12"/>
    <m/>
    <m/>
    <m/>
  </r>
  <r>
    <n v="155.10560000000001"/>
    <x v="351"/>
    <n v="1001510"/>
    <n v="1510"/>
    <x v="1"/>
    <n v="9.5786879999999996"/>
    <n v="15.192781307836732"/>
    <m/>
    <x v="10"/>
    <x v="10"/>
    <m/>
    <x v="12"/>
    <m/>
    <m/>
    <m/>
  </r>
  <r>
    <n v="155.10560000000001"/>
    <x v="312"/>
    <n v="1001608"/>
    <n v="1608"/>
    <x v="0"/>
    <n v="94.457599999999999"/>
    <n v="0.64206585812046901"/>
    <m/>
    <x v="10"/>
    <x v="10"/>
    <m/>
    <x v="12"/>
    <m/>
    <m/>
    <m/>
  </r>
  <r>
    <n v="155.32919999999999"/>
    <x v="63"/>
    <n v="1002287"/>
    <n v="2287"/>
    <x v="1"/>
    <n v="267.39839999999998"/>
    <n v="-0.41910946363179435"/>
    <m/>
    <x v="10"/>
    <x v="10"/>
    <m/>
    <x v="12"/>
    <m/>
    <m/>
    <m/>
  </r>
  <r>
    <n v="155.3552"/>
    <x v="65"/>
    <n v="1002167"/>
    <n v="2167"/>
    <x v="4"/>
    <n v="36.534399999999998"/>
    <n v="3.2522992029429796"/>
    <m/>
    <x v="10"/>
    <x v="10"/>
    <m/>
    <x v="12"/>
    <m/>
    <m/>
    <m/>
  </r>
  <r>
    <n v="155.3552"/>
    <x v="243"/>
    <n v="1001808"/>
    <n v="1808"/>
    <x v="9"/>
    <n v="241.73439999999999"/>
    <n v="-0.35733102115379523"/>
    <m/>
    <x v="10"/>
    <x v="10"/>
    <m/>
    <x v="12"/>
    <m/>
    <m/>
    <m/>
  </r>
  <r>
    <n v="155.52539999999999"/>
    <x v="253"/>
    <n v="1014102"/>
    <n v="1222"/>
    <x v="4"/>
    <n v="4.1680000000000001"/>
    <n v="36.314155470249517"/>
    <m/>
    <x v="10"/>
    <x v="10"/>
    <m/>
    <x v="12"/>
    <m/>
    <m/>
    <m/>
  </r>
  <r>
    <n v="155.52539999999999"/>
    <x v="118"/>
    <n v="1011106"/>
    <n v="976"/>
    <x v="6"/>
    <n v="8.1959999999999997"/>
    <n v="17.975768667642754"/>
    <m/>
    <x v="10"/>
    <x v="10"/>
    <m/>
    <x v="12"/>
    <m/>
    <m/>
    <m/>
  </r>
  <r>
    <n v="155.52539999999999"/>
    <x v="313"/>
    <n v="1014908"/>
    <n v="2234"/>
    <x v="3"/>
    <n v="15.407999999999999"/>
    <n v="9.0938084112149546"/>
    <m/>
    <x v="10"/>
    <x v="10"/>
    <m/>
    <x v="12"/>
    <m/>
    <m/>
    <m/>
  </r>
  <r>
    <n v="155.52539999999999"/>
    <x v="180"/>
    <n v="1017466"/>
    <n v="1457"/>
    <x v="4"/>
    <n v="17.187999999999999"/>
    <n v="8.0484873167326043"/>
    <m/>
    <x v="10"/>
    <x v="10"/>
    <m/>
    <x v="12"/>
    <m/>
    <m/>
    <m/>
  </r>
  <r>
    <n v="155.52539999999999"/>
    <x v="105"/>
    <n v="1018882"/>
    <n v="2849"/>
    <x v="1"/>
    <n v="32.268000000000001"/>
    <n v="3.8198029007065819"/>
    <m/>
    <x v="10"/>
    <x v="10"/>
    <m/>
    <x v="12"/>
    <m/>
    <m/>
    <m/>
  </r>
  <r>
    <n v="155.52539999999999"/>
    <x v="362"/>
    <n v="1016108"/>
    <n v="2138"/>
    <x v="4"/>
    <n v="35.171999999999997"/>
    <n v="3.4218526100307063"/>
    <m/>
    <x v="10"/>
    <x v="10"/>
    <m/>
    <x v="12"/>
    <m/>
    <m/>
    <m/>
  </r>
  <r>
    <n v="155.52539999999999"/>
    <x v="258"/>
    <n v="1009840"/>
    <n v="929"/>
    <x v="4"/>
    <n v="43.508000000000003"/>
    <n v="2.5746391468235719"/>
    <m/>
    <x v="10"/>
    <x v="10"/>
    <m/>
    <x v="12"/>
    <m/>
    <m/>
    <m/>
  </r>
  <r>
    <n v="155.52539999999999"/>
    <x v="262"/>
    <n v="1008711"/>
    <n v="559"/>
    <x v="5"/>
    <n v="53.892000000000003"/>
    <n v="1.8858717434869738"/>
    <m/>
    <x v="10"/>
    <x v="10"/>
    <m/>
    <x v="12"/>
    <m/>
    <m/>
    <m/>
  </r>
  <r>
    <n v="155.52539999999999"/>
    <x v="31"/>
    <n v="1017197"/>
    <n v="1910"/>
    <x v="4"/>
    <n v="60.368000000000002"/>
    <n v="1.5762887622581498"/>
    <m/>
    <x v="10"/>
    <x v="10"/>
    <m/>
    <x v="12"/>
    <m/>
    <m/>
    <m/>
  </r>
  <r>
    <n v="155.52539999999999"/>
    <x v="139"/>
    <n v="1009061"/>
    <n v="56"/>
    <x v="0"/>
    <n v="66.971999999999994"/>
    <n v="1.3222451173624798"/>
    <m/>
    <x v="10"/>
    <x v="10"/>
    <m/>
    <x v="12"/>
    <m/>
    <m/>
    <m/>
  </r>
  <r>
    <n v="155.52539999999999"/>
    <x v="18"/>
    <n v="1015172"/>
    <n v="2218"/>
    <x v="8"/>
    <n v="73.855999999999995"/>
    <n v="1.1057923526863085"/>
    <m/>
    <x v="10"/>
    <x v="10"/>
    <m/>
    <x v="12"/>
    <m/>
    <m/>
    <m/>
  </r>
  <r>
    <n v="155.52539999999999"/>
    <x v="55"/>
    <n v="1014349"/>
    <n v="356"/>
    <x v="3"/>
    <n v="74.98"/>
    <n v="1.0742251267004532"/>
    <m/>
    <x v="10"/>
    <x v="10"/>
    <m/>
    <x v="12"/>
    <m/>
    <m/>
    <m/>
  </r>
  <r>
    <n v="155.52539999999999"/>
    <x v="144"/>
    <n v="1017254"/>
    <n v="2328"/>
    <x v="2"/>
    <n v="74.98"/>
    <n v="1.0742251267004532"/>
    <m/>
    <x v="10"/>
    <x v="10"/>
    <m/>
    <x v="12"/>
    <m/>
    <m/>
    <m/>
  </r>
  <r>
    <n v="155.52539999999999"/>
    <x v="26"/>
    <n v="1006408"/>
    <n v="878"/>
    <x v="5"/>
    <n v="77.628"/>
    <n v="1.0034703972793322"/>
    <m/>
    <x v="10"/>
    <x v="10"/>
    <m/>
    <x v="12"/>
    <m/>
    <m/>
    <m/>
  </r>
  <r>
    <n v="155.52539999999999"/>
    <x v="21"/>
    <n v="1009447"/>
    <n v="679"/>
    <x v="2"/>
    <n v="104.20399999999999"/>
    <n v="0.49250892480135122"/>
    <m/>
    <x v="10"/>
    <x v="10"/>
    <m/>
    <x v="12"/>
    <m/>
    <m/>
    <m/>
  </r>
  <r>
    <n v="155.52539999999999"/>
    <x v="48"/>
    <n v="1019357"/>
    <n v="2488"/>
    <x v="8"/>
    <n v="113.196"/>
    <n v="0.37394784267995329"/>
    <m/>
    <x v="10"/>
    <x v="10"/>
    <m/>
    <x v="12"/>
    <m/>
    <m/>
    <m/>
  </r>
  <r>
    <n v="155.52539999999999"/>
    <x v="45"/>
    <n v="1015769"/>
    <n v="2672"/>
    <x v="1"/>
    <n v="130.05600000000001"/>
    <n v="0.19583410223288411"/>
    <m/>
    <x v="10"/>
    <x v="10"/>
    <m/>
    <x v="12"/>
    <m/>
    <m/>
    <m/>
  </r>
  <r>
    <n v="155.52539999999999"/>
    <x v="275"/>
    <n v="1016925"/>
    <n v="1634"/>
    <x v="8"/>
    <n v="145.792"/>
    <n v="6.6762236611062259E-2"/>
    <m/>
    <x v="10"/>
    <x v="10"/>
    <m/>
    <x v="12"/>
    <m/>
    <m/>
    <m/>
  </r>
  <r>
    <n v="155.52539999999999"/>
    <x v="251"/>
    <n v="1017933"/>
    <n v="1225"/>
    <x v="3"/>
    <n v="148.04"/>
    <n v="5.0563361253715203E-2"/>
    <m/>
    <x v="10"/>
    <x v="10"/>
    <m/>
    <x v="12"/>
    <m/>
    <m/>
    <m/>
  </r>
  <r>
    <n v="155.52539999999999"/>
    <x v="209"/>
    <n v="1011426"/>
    <n v="2526"/>
    <x v="4"/>
    <n v="157.03200000000001"/>
    <n v="-9.5942228335627131E-3"/>
    <m/>
    <x v="10"/>
    <x v="10"/>
    <m/>
    <x v="12"/>
    <m/>
    <m/>
    <m/>
  </r>
  <r>
    <n v="155.52539999999999"/>
    <x v="217"/>
    <n v="1007314"/>
    <n v="2010"/>
    <x v="0"/>
    <n v="164.35599999999999"/>
    <n v="-5.3728491810460244E-2"/>
    <m/>
    <x v="10"/>
    <x v="10"/>
    <m/>
    <x v="12"/>
    <m/>
    <m/>
    <m/>
  </r>
  <r>
    <n v="155.52539999999999"/>
    <x v="111"/>
    <n v="1015075"/>
    <n v="615"/>
    <x v="7"/>
    <n v="167.148"/>
    <n v="-6.9534783545121728E-2"/>
    <m/>
    <x v="10"/>
    <x v="10"/>
    <m/>
    <x v="12"/>
    <m/>
    <m/>
    <m/>
  </r>
  <r>
    <n v="155.52539999999999"/>
    <x v="231"/>
    <n v="1019290"/>
    <n v="687"/>
    <x v="2"/>
    <n v="173.892"/>
    <n v="-0.10562073010834314"/>
    <m/>
    <x v="10"/>
    <x v="10"/>
    <m/>
    <x v="12"/>
    <m/>
    <m/>
    <m/>
  </r>
  <r>
    <n v="155.52539999999999"/>
    <x v="109"/>
    <n v="1008230"/>
    <n v="595"/>
    <x v="3"/>
    <n v="205.28399999999999"/>
    <n v="-0.2423890804933653"/>
    <m/>
    <x v="10"/>
    <x v="10"/>
    <m/>
    <x v="12"/>
    <m/>
    <m/>
    <m/>
  </r>
  <r>
    <n v="155.5736"/>
    <x v="53"/>
    <n v="1002318"/>
    <n v="2318"/>
    <x v="5"/>
    <n v="85.708799999999997"/>
    <n v="0.81514150238948635"/>
    <m/>
    <x v="10"/>
    <x v="10"/>
    <m/>
    <x v="12"/>
    <m/>
    <m/>
    <m/>
  </r>
  <r>
    <n v="155.61503999999999"/>
    <x v="243"/>
    <n v="1016044"/>
    <n v="330"/>
    <x v="9"/>
    <n v="100.94"/>
    <n v="0.54165880721220527"/>
    <m/>
    <x v="10"/>
    <x v="10"/>
    <m/>
    <x v="12"/>
    <m/>
    <m/>
    <m/>
  </r>
  <r>
    <n v="155.63079999999999"/>
    <x v="7"/>
    <n v="1003791"/>
    <n v="2669"/>
    <x v="6"/>
    <n v="250.22399999999999"/>
    <n v="-0.37803408146300915"/>
    <m/>
    <x v="10"/>
    <x v="10"/>
    <m/>
    <x v="12"/>
    <m/>
    <m/>
    <m/>
  </r>
  <r>
    <n v="155.87935999999999"/>
    <x v="329"/>
    <n v="1001098"/>
    <n v="1098"/>
    <x v="9"/>
    <n v="209.225088"/>
    <n v="-0.25496812313444939"/>
    <m/>
    <x v="10"/>
    <x v="10"/>
    <m/>
    <x v="12"/>
    <m/>
    <m/>
    <m/>
  </r>
  <r>
    <n v="155.94175999999999"/>
    <x v="135"/>
    <n v="1001312"/>
    <n v="1312"/>
    <x v="3"/>
    <n v="379.09823999999998"/>
    <n v="-0.58865079405275"/>
    <m/>
    <x v="10"/>
    <x v="10"/>
    <m/>
    <x v="12"/>
    <m/>
    <m/>
    <m/>
  </r>
  <r>
    <n v="155.9736"/>
    <x v="102"/>
    <n v="1006836"/>
    <n v="1295"/>
    <x v="3"/>
    <n v="23.315999999999999"/>
    <n v="5.6895522388059705"/>
    <m/>
    <x v="10"/>
    <x v="10"/>
    <m/>
    <x v="12"/>
    <m/>
    <m/>
    <m/>
  </r>
  <r>
    <n v="155.9736"/>
    <x v="278"/>
    <n v="1019173"/>
    <n v="719"/>
    <x v="7"/>
    <n v="24.515999999999998"/>
    <n v="5.3621145374449348"/>
    <m/>
    <x v="10"/>
    <x v="10"/>
    <m/>
    <x v="12"/>
    <m/>
    <m/>
    <m/>
  </r>
  <r>
    <n v="155.9736"/>
    <x v="307"/>
    <n v="1006725"/>
    <n v="2088"/>
    <x v="4"/>
    <n v="26.94"/>
    <n v="4.7896659242761697"/>
    <m/>
    <x v="10"/>
    <x v="10"/>
    <m/>
    <x v="12"/>
    <m/>
    <m/>
    <m/>
  </r>
  <r>
    <n v="155.9736"/>
    <x v="287"/>
    <n v="1014208"/>
    <n v="1832"/>
    <x v="8"/>
    <n v="31.684000000000001"/>
    <n v="3.9227875268274208"/>
    <m/>
    <x v="10"/>
    <x v="10"/>
    <m/>
    <x v="12"/>
    <m/>
    <m/>
    <m/>
  </r>
  <r>
    <n v="155.9736"/>
    <x v="144"/>
    <n v="1019136"/>
    <n v="1416"/>
    <x v="1"/>
    <n v="42.923999999999999"/>
    <n v="2.633715403969807"/>
    <m/>
    <x v="10"/>
    <x v="10"/>
    <m/>
    <x v="12"/>
    <m/>
    <m/>
    <m/>
  </r>
  <r>
    <n v="155.9736"/>
    <x v="219"/>
    <n v="1013556"/>
    <n v="2469"/>
    <x v="8"/>
    <n v="67.652000000000001"/>
    <n v="1.3055282918465085"/>
    <m/>
    <x v="10"/>
    <x v="10"/>
    <m/>
    <x v="12"/>
    <m/>
    <m/>
    <m/>
  </r>
  <r>
    <n v="155.9736"/>
    <x v="235"/>
    <n v="1014378"/>
    <n v="637"/>
    <x v="0"/>
    <n v="67.652000000000001"/>
    <n v="1.3055282918465085"/>
    <m/>
    <x v="10"/>
    <x v="10"/>
    <m/>
    <x v="12"/>
    <m/>
    <m/>
    <m/>
  </r>
  <r>
    <n v="155.9736"/>
    <x v="135"/>
    <n v="1013996"/>
    <n v="1764"/>
    <x v="7"/>
    <n v="73.272000000000006"/>
    <n v="1.128693088765149"/>
    <m/>
    <x v="10"/>
    <x v="10"/>
    <m/>
    <x v="12"/>
    <m/>
    <m/>
    <m/>
  </r>
  <r>
    <n v="155.9736"/>
    <x v="122"/>
    <n v="1007089"/>
    <n v="1542"/>
    <x v="5"/>
    <n v="92.156000000000006"/>
    <n v="0.69249533399887142"/>
    <m/>
    <x v="10"/>
    <x v="10"/>
    <m/>
    <x v="12"/>
    <m/>
    <m/>
    <m/>
  </r>
  <r>
    <n v="155.9736"/>
    <x v="145"/>
    <n v="1019029"/>
    <n v="1966"/>
    <x v="2"/>
    <n v="95.751999999999995"/>
    <n v="0.62893307711588287"/>
    <m/>
    <x v="10"/>
    <x v="10"/>
    <m/>
    <x v="12"/>
    <m/>
    <m/>
    <m/>
  </r>
  <r>
    <n v="155.9736"/>
    <x v="188"/>
    <n v="1009726"/>
    <n v="1982"/>
    <x v="7"/>
    <n v="104.744"/>
    <n v="0.48909340869166734"/>
    <m/>
    <x v="10"/>
    <x v="10"/>
    <m/>
    <x v="12"/>
    <m/>
    <m/>
    <m/>
  </r>
  <r>
    <n v="155.9736"/>
    <x v="263"/>
    <n v="1014769"/>
    <n v="1672"/>
    <x v="0"/>
    <n v="105.86799999999999"/>
    <n v="0.47328371179204304"/>
    <m/>
    <x v="10"/>
    <x v="10"/>
    <m/>
    <x v="12"/>
    <m/>
    <m/>
    <m/>
  </r>
  <r>
    <n v="155.9736"/>
    <x v="350"/>
    <n v="1010381"/>
    <n v="1033"/>
    <x v="1"/>
    <n v="120.48"/>
    <n v="0.29460159362549798"/>
    <m/>
    <x v="10"/>
    <x v="10"/>
    <m/>
    <x v="12"/>
    <m/>
    <m/>
    <m/>
  </r>
  <r>
    <n v="155.9736"/>
    <x v="60"/>
    <n v="1008837"/>
    <n v="2692"/>
    <x v="1"/>
    <n v="125.63200000000001"/>
    <n v="0.24151171676006111"/>
    <m/>
    <x v="10"/>
    <x v="10"/>
    <m/>
    <x v="12"/>
    <m/>
    <m/>
    <m/>
  </r>
  <r>
    <n v="155.9736"/>
    <x v="357"/>
    <n v="1019102"/>
    <n v="2095"/>
    <x v="6"/>
    <n v="135.09200000000001"/>
    <n v="0.154573179758979"/>
    <m/>
    <x v="10"/>
    <x v="10"/>
    <m/>
    <x v="12"/>
    <m/>
    <m/>
    <m/>
  </r>
  <r>
    <n v="155.9736"/>
    <x v="9"/>
    <n v="1014306"/>
    <n v="1038"/>
    <x v="3"/>
    <n v="141.83600000000001"/>
    <n v="9.9675681773315594E-2"/>
    <m/>
    <x v="10"/>
    <x v="10"/>
    <m/>
    <x v="12"/>
    <m/>
    <m/>
    <m/>
  </r>
  <r>
    <n v="155.9736"/>
    <x v="158"/>
    <n v="1013456"/>
    <n v="1556"/>
    <x v="4"/>
    <n v="147.45599999999999"/>
    <n v="5.776367187500011E-2"/>
    <m/>
    <x v="10"/>
    <x v="10"/>
    <m/>
    <x v="12"/>
    <m/>
    <m/>
    <m/>
  </r>
  <r>
    <n v="155.9736"/>
    <x v="219"/>
    <n v="1009364"/>
    <n v="1302"/>
    <x v="7"/>
    <n v="151.952"/>
    <n v="2.6466252500789766E-2"/>
    <m/>
    <x v="10"/>
    <x v="10"/>
    <m/>
    <x v="12"/>
    <m/>
    <m/>
    <m/>
  </r>
  <r>
    <n v="155.9736"/>
    <x v="361"/>
    <n v="1008860"/>
    <n v="1353"/>
    <x v="7"/>
    <n v="155.244"/>
    <n v="4.6996985390740055E-3"/>
    <m/>
    <x v="10"/>
    <x v="10"/>
    <m/>
    <x v="12"/>
    <m/>
    <m/>
    <m/>
  </r>
  <r>
    <n v="155.9736"/>
    <x v="61"/>
    <n v="1009839"/>
    <n v="218"/>
    <x v="7"/>
    <n v="191.292"/>
    <n v="-0.18463082617150742"/>
    <m/>
    <x v="10"/>
    <x v="10"/>
    <m/>
    <x v="12"/>
    <m/>
    <m/>
    <m/>
  </r>
  <r>
    <n v="155.9736"/>
    <x v="263"/>
    <n v="1013969"/>
    <n v="1545"/>
    <x v="1"/>
    <n v="208.15199999999999"/>
    <n v="-0.25067450709097189"/>
    <m/>
    <x v="10"/>
    <x v="10"/>
    <m/>
    <x v="12"/>
    <m/>
    <m/>
    <m/>
  </r>
  <r>
    <n v="156.2132"/>
    <x v="302"/>
    <n v="1002203"/>
    <n v="2203"/>
    <x v="1"/>
    <n v="103.6"/>
    <n v="0.50784942084942097"/>
    <m/>
    <x v="10"/>
    <x v="10"/>
    <m/>
    <x v="12"/>
    <m/>
    <m/>
    <m/>
  </r>
  <r>
    <n v="156.33215999999999"/>
    <x v="197"/>
    <n v="1007606"/>
    <n v="2592"/>
    <x v="9"/>
    <n v="99.087999999999994"/>
    <n v="0.57771031810108187"/>
    <m/>
    <x v="10"/>
    <x v="10"/>
    <m/>
    <x v="12"/>
    <m/>
    <m/>
    <m/>
  </r>
  <r>
    <n v="156.38999999999999"/>
    <x v="335"/>
    <n v="1005303"/>
    <n v="1754"/>
    <x v="1"/>
    <n v="91.081599999999995"/>
    <n v="0.71703176053121587"/>
    <m/>
    <x v="10"/>
    <x v="10"/>
    <m/>
    <x v="12"/>
    <m/>
    <m/>
    <m/>
  </r>
  <r>
    <n v="156.42179999999999"/>
    <x v="129"/>
    <n v="1007641"/>
    <n v="2626"/>
    <x v="2"/>
    <n v="15.112"/>
    <n v="9.3508337744838528"/>
    <m/>
    <x v="10"/>
    <x v="10"/>
    <m/>
    <x v="12"/>
    <m/>
    <m/>
    <m/>
  </r>
  <r>
    <n v="156.42179999999999"/>
    <x v="184"/>
    <n v="1007439"/>
    <n v="2515"/>
    <x v="3"/>
    <n v="20.175999999999998"/>
    <n v="6.752864789849327"/>
    <m/>
    <x v="10"/>
    <x v="10"/>
    <m/>
    <x v="12"/>
    <m/>
    <m/>
    <m/>
  </r>
  <r>
    <n v="156.42179999999999"/>
    <x v="305"/>
    <n v="1018076"/>
    <n v="2425"/>
    <x v="0"/>
    <n v="20.603999999999999"/>
    <n v="6.5918171228887585"/>
    <m/>
    <x v="10"/>
    <x v="10"/>
    <m/>
    <x v="12"/>
    <m/>
    <m/>
    <m/>
  </r>
  <r>
    <n v="156.42179999999999"/>
    <x v="313"/>
    <n v="1019493"/>
    <n v="1903"/>
    <x v="3"/>
    <n v="28.852"/>
    <n v="4.4215236378760565"/>
    <m/>
    <x v="10"/>
    <x v="10"/>
    <m/>
    <x v="12"/>
    <m/>
    <m/>
    <m/>
  </r>
  <r>
    <n v="156.42179999999999"/>
    <x v="78"/>
    <n v="1011918"/>
    <n v="2427"/>
    <x v="4"/>
    <n v="47.96"/>
    <n v="2.26150542118432"/>
    <m/>
    <x v="10"/>
    <x v="10"/>
    <m/>
    <x v="12"/>
    <m/>
    <m/>
    <m/>
  </r>
  <r>
    <n v="156.42179999999999"/>
    <x v="63"/>
    <n v="1016519"/>
    <n v="1857"/>
    <x v="5"/>
    <n v="73.811999999999998"/>
    <n v="1.1191920013006014"/>
    <m/>
    <x v="10"/>
    <x v="10"/>
    <m/>
    <x v="12"/>
    <m/>
    <m/>
    <m/>
  </r>
  <r>
    <n v="156.42179999999999"/>
    <x v="275"/>
    <n v="1017808"/>
    <n v="854"/>
    <x v="2"/>
    <n v="77.183999999999997"/>
    <n v="1.0266091417910448"/>
    <m/>
    <x v="10"/>
    <x v="10"/>
    <m/>
    <x v="12"/>
    <m/>
    <m/>
    <m/>
  </r>
  <r>
    <n v="156.42179999999999"/>
    <x v="87"/>
    <n v="1008882"/>
    <n v="465"/>
    <x v="3"/>
    <n v="79.28"/>
    <n v="0.97302976791120066"/>
    <m/>
    <x v="10"/>
    <x v="10"/>
    <m/>
    <x v="12"/>
    <m/>
    <m/>
    <m/>
  </r>
  <r>
    <n v="156.42179999999999"/>
    <x v="147"/>
    <n v="1013457"/>
    <n v="309"/>
    <x v="7"/>
    <n v="92.92"/>
    <n v="0.68340292724924656"/>
    <m/>
    <x v="10"/>
    <x v="10"/>
    <m/>
    <x v="12"/>
    <m/>
    <m/>
    <m/>
  </r>
  <r>
    <n v="156.42179999999999"/>
    <x v="49"/>
    <n v="1013579"/>
    <n v="12"/>
    <x v="4"/>
    <n v="99.664000000000001"/>
    <n v="0.5694914914111413"/>
    <m/>
    <x v="10"/>
    <x v="10"/>
    <m/>
    <x v="12"/>
    <m/>
    <m/>
    <m/>
  </r>
  <r>
    <n v="156.42179999999999"/>
    <x v="299"/>
    <n v="1014874"/>
    <n v="1910"/>
    <x v="7"/>
    <n v="99.664000000000001"/>
    <n v="0.5694914914111413"/>
    <m/>
    <x v="10"/>
    <x v="10"/>
    <m/>
    <x v="12"/>
    <m/>
    <m/>
    <m/>
  </r>
  <r>
    <n v="156.42179999999999"/>
    <x v="86"/>
    <n v="1018032"/>
    <n v="2538"/>
    <x v="8"/>
    <n v="100.788"/>
    <n v="0.55198833194427899"/>
    <m/>
    <x v="10"/>
    <x v="10"/>
    <m/>
    <x v="12"/>
    <m/>
    <m/>
    <m/>
  </r>
  <r>
    <n v="156.42179999999999"/>
    <x v="3"/>
    <n v="1012533"/>
    <n v="1253"/>
    <x v="8"/>
    <n v="105.28400000000001"/>
    <n v="0.48571292884008949"/>
    <m/>
    <x v="10"/>
    <x v="10"/>
    <m/>
    <x v="12"/>
    <m/>
    <m/>
    <m/>
  </r>
  <r>
    <n v="156.42179999999999"/>
    <x v="115"/>
    <n v="1006406"/>
    <n v="832"/>
    <x v="8"/>
    <n v="108.304"/>
    <n v="0.44428460629339622"/>
    <m/>
    <x v="10"/>
    <x v="10"/>
    <m/>
    <x v="12"/>
    <m/>
    <m/>
    <m/>
  </r>
  <r>
    <n v="156.42179999999999"/>
    <x v="4"/>
    <n v="1012835"/>
    <n v="902"/>
    <x v="6"/>
    <n v="108.65600000000001"/>
    <n v="0.43960572816963611"/>
    <m/>
    <x v="10"/>
    <x v="10"/>
    <m/>
    <x v="12"/>
    <m/>
    <m/>
    <m/>
  </r>
  <r>
    <n v="156.42179999999999"/>
    <x v="354"/>
    <n v="1013672"/>
    <n v="2843"/>
    <x v="5"/>
    <n v="115.4"/>
    <n v="0.35547487001733086"/>
    <m/>
    <x v="10"/>
    <x v="10"/>
    <m/>
    <x v="12"/>
    <m/>
    <m/>
    <m/>
  </r>
  <r>
    <n v="156.42179999999999"/>
    <x v="247"/>
    <n v="1006850"/>
    <n v="2472"/>
    <x v="1"/>
    <n v="138.292"/>
    <n v="0.13109796662135184"/>
    <m/>
    <x v="10"/>
    <x v="10"/>
    <m/>
    <x v="12"/>
    <m/>
    <m/>
    <m/>
  </r>
  <r>
    <n v="156.42179999999999"/>
    <x v="62"/>
    <n v="1014373"/>
    <n v="915"/>
    <x v="2"/>
    <n v="155.864"/>
    <n v="3.5787609711029236E-3"/>
    <m/>
    <x v="10"/>
    <x v="10"/>
    <m/>
    <x v="12"/>
    <m/>
    <m/>
    <m/>
  </r>
  <r>
    <n v="156.42179999999999"/>
    <x v="201"/>
    <n v="1009342"/>
    <n v="1329"/>
    <x v="3"/>
    <n v="170.476"/>
    <n v="-8.2440930101597934E-2"/>
    <m/>
    <x v="10"/>
    <x v="10"/>
    <m/>
    <x v="12"/>
    <m/>
    <m/>
    <m/>
  </r>
  <r>
    <n v="156.42179999999999"/>
    <x v="4"/>
    <n v="1011474"/>
    <n v="733"/>
    <x v="1"/>
    <n v="171.6"/>
    <n v="-8.845104895104898E-2"/>
    <m/>
    <x v="10"/>
    <x v="10"/>
    <m/>
    <x v="12"/>
    <m/>
    <m/>
    <m/>
  </r>
  <r>
    <n v="156.42179999999999"/>
    <x v="330"/>
    <n v="1013740"/>
    <n v="1033"/>
    <x v="2"/>
    <n v="176.096"/>
    <n v="-0.11172428675268042"/>
    <m/>
    <x v="10"/>
    <x v="10"/>
    <m/>
    <x v="12"/>
    <m/>
    <m/>
    <m/>
  </r>
  <r>
    <n v="156.42179999999999"/>
    <x v="29"/>
    <n v="1011165"/>
    <n v="2633"/>
    <x v="5"/>
    <n v="182.84"/>
    <n v="-0.1444880770072195"/>
    <m/>
    <x v="10"/>
    <x v="10"/>
    <m/>
    <x v="12"/>
    <m/>
    <m/>
    <m/>
  </r>
  <r>
    <n v="156.42179999999999"/>
    <x v="269"/>
    <n v="1012535"/>
    <n v="1959"/>
    <x v="6"/>
    <n v="197.452"/>
    <n v="-0.20779835099163346"/>
    <m/>
    <x v="10"/>
    <x v="10"/>
    <m/>
    <x v="12"/>
    <m/>
    <m/>
    <m/>
  </r>
  <r>
    <n v="156.42179999999999"/>
    <x v="52"/>
    <n v="1011821"/>
    <n v="2807"/>
    <x v="4"/>
    <n v="198.57599999999999"/>
    <n v="-0.2122824510514866"/>
    <m/>
    <x v="10"/>
    <x v="10"/>
    <m/>
    <x v="12"/>
    <m/>
    <m/>
    <m/>
  </r>
  <r>
    <n v="156.61879999999999"/>
    <x v="353"/>
    <n v="1003487"/>
    <n v="634"/>
    <x v="6"/>
    <n v="241.09119999999999"/>
    <n v="-0.35037529366480402"/>
    <m/>
    <x v="10"/>
    <x v="10"/>
    <m/>
    <x v="12"/>
    <m/>
    <m/>
    <m/>
  </r>
  <r>
    <n v="156.61900800000001"/>
    <x v="228"/>
    <n v="1000012"/>
    <n v="12"/>
    <x v="7"/>
    <n v="150.278592"/>
    <n v="4.2191079352140885E-2"/>
    <m/>
    <x v="10"/>
    <x v="10"/>
    <m/>
    <x v="12"/>
    <m/>
    <m/>
    <m/>
  </r>
  <r>
    <n v="156.702"/>
    <x v="74"/>
    <n v="1003699"/>
    <n v="2409"/>
    <x v="1"/>
    <n v="124.97280000000001"/>
    <n v="0.25388884621293584"/>
    <m/>
    <x v="10"/>
    <x v="10"/>
    <m/>
    <x v="12"/>
    <m/>
    <m/>
    <m/>
  </r>
  <r>
    <n v="156.7176"/>
    <x v="8"/>
    <n v="1004141"/>
    <n v="1302"/>
    <x v="1"/>
    <n v="292.59519999999998"/>
    <n v="-0.46438765912769581"/>
    <m/>
    <x v="10"/>
    <x v="10"/>
    <m/>
    <x v="12"/>
    <m/>
    <m/>
    <m/>
  </r>
  <r>
    <n v="156.82368"/>
    <x v="194"/>
    <n v="1001593"/>
    <n v="1593"/>
    <x v="3"/>
    <n v="259.59679999999997"/>
    <n v="-0.39589517282185294"/>
    <m/>
    <x v="10"/>
    <x v="10"/>
    <m/>
    <x v="12"/>
    <m/>
    <m/>
    <m/>
  </r>
  <r>
    <n v="156.87"/>
    <x v="180"/>
    <n v="1011036"/>
    <n v="364"/>
    <x v="5"/>
    <n v="6.5759999999999996"/>
    <n v="22.854927007299274"/>
    <m/>
    <x v="10"/>
    <x v="10"/>
    <m/>
    <x v="12"/>
    <m/>
    <m/>
    <m/>
  </r>
  <r>
    <n v="156.87"/>
    <x v="35"/>
    <n v="1012610"/>
    <n v="2390"/>
    <x v="3"/>
    <n v="12.196"/>
    <n v="11.862413906198755"/>
    <m/>
    <x v="10"/>
    <x v="10"/>
    <m/>
    <x v="12"/>
    <m/>
    <m/>
    <m/>
  </r>
  <r>
    <n v="156.87"/>
    <x v="146"/>
    <n v="1010426"/>
    <n v="653"/>
    <x v="6"/>
    <n v="15.904"/>
    <n v="8.8635563380281699"/>
    <m/>
    <x v="10"/>
    <x v="10"/>
    <m/>
    <x v="12"/>
    <m/>
    <m/>
    <m/>
  </r>
  <r>
    <n v="156.87"/>
    <x v="70"/>
    <n v="1014739"/>
    <n v="1702"/>
    <x v="1"/>
    <n v="21.524000000000001"/>
    <n v="6.2881434677569228"/>
    <m/>
    <x v="10"/>
    <x v="10"/>
    <m/>
    <x v="12"/>
    <m/>
    <m/>
    <m/>
  </r>
  <r>
    <n v="156.87"/>
    <x v="84"/>
    <n v="1017262"/>
    <n v="2751"/>
    <x v="7"/>
    <n v="31.303999999999998"/>
    <n v="4.0111806797853315"/>
    <m/>
    <x v="10"/>
    <x v="10"/>
    <m/>
    <x v="12"/>
    <m/>
    <m/>
    <m/>
  </r>
  <r>
    <n v="156.87"/>
    <x v="202"/>
    <n v="1014615"/>
    <n v="1564"/>
    <x v="8"/>
    <n v="32.764000000000003"/>
    <n v="3.7878769381027952"/>
    <m/>
    <x v="10"/>
    <x v="10"/>
    <m/>
    <x v="12"/>
    <m/>
    <m/>
    <m/>
  </r>
  <r>
    <n v="156.87"/>
    <x v="123"/>
    <n v="1013887"/>
    <n v="2680"/>
    <x v="4"/>
    <n v="33.887999999999998"/>
    <n v="3.6290722379603402"/>
    <m/>
    <x v="10"/>
    <x v="10"/>
    <m/>
    <x v="12"/>
    <m/>
    <m/>
    <m/>
  </r>
  <r>
    <n v="156.87"/>
    <x v="161"/>
    <n v="1005490"/>
    <n v="1850"/>
    <x v="8"/>
    <n v="45.036000000000001"/>
    <n v="2.4832134292565948"/>
    <m/>
    <x v="10"/>
    <x v="10"/>
    <m/>
    <x v="12"/>
    <m/>
    <m/>
    <m/>
  </r>
  <r>
    <n v="156.87"/>
    <x v="42"/>
    <n v="1008785"/>
    <n v="2239"/>
    <x v="7"/>
    <n v="46.527999999999999"/>
    <n v="2.3715182255845946"/>
    <m/>
    <x v="10"/>
    <x v="10"/>
    <m/>
    <x v="12"/>
    <m/>
    <m/>
    <m/>
  </r>
  <r>
    <n v="156.87"/>
    <x v="90"/>
    <n v="1008146"/>
    <n v="843"/>
    <x v="6"/>
    <n v="52.167999999999999"/>
    <n v="2.0070157951234475"/>
    <m/>
    <x v="10"/>
    <x v="10"/>
    <m/>
    <x v="12"/>
    <m/>
    <m/>
    <m/>
  </r>
  <r>
    <n v="156.87"/>
    <x v="185"/>
    <n v="1019465"/>
    <n v="489"/>
    <x v="2"/>
    <n v="65.36"/>
    <n v="1.4000917992656059"/>
    <m/>
    <x v="10"/>
    <x v="10"/>
    <m/>
    <x v="12"/>
    <m/>
    <m/>
    <m/>
  </r>
  <r>
    <n v="156.87"/>
    <x v="87"/>
    <n v="1014567"/>
    <n v="2299"/>
    <x v="6"/>
    <n v="72.103999999999999"/>
    <n v="1.1756074558970377"/>
    <m/>
    <x v="10"/>
    <x v="10"/>
    <m/>
    <x v="12"/>
    <m/>
    <m/>
    <m/>
  </r>
  <r>
    <n v="156.87"/>
    <x v="38"/>
    <n v="1015870"/>
    <n v="2724"/>
    <x v="1"/>
    <n v="92.335999999999999"/>
    <n v="0.69890400277248321"/>
    <m/>
    <x v="10"/>
    <x v="10"/>
    <m/>
    <x v="12"/>
    <m/>
    <m/>
    <m/>
  </r>
  <r>
    <n v="156.87"/>
    <x v="20"/>
    <n v="1007373"/>
    <n v="1405"/>
    <x v="5"/>
    <n v="144.452"/>
    <n v="8.5966272533436763E-2"/>
    <m/>
    <x v="10"/>
    <x v="10"/>
    <m/>
    <x v="12"/>
    <m/>
    <m/>
    <m/>
  </r>
  <r>
    <n v="156.87"/>
    <x v="332"/>
    <n v="1013071"/>
    <n v="419"/>
    <x v="5"/>
    <n v="151.90799999999999"/>
    <n v="3.2664507465044748E-2"/>
    <m/>
    <x v="10"/>
    <x v="10"/>
    <m/>
    <x v="12"/>
    <m/>
    <m/>
    <m/>
  </r>
  <r>
    <n v="156.87"/>
    <x v="303"/>
    <n v="1006059"/>
    <n v="295"/>
    <x v="3"/>
    <n v="160.47999999999999"/>
    <n v="-2.2495014955134507E-2"/>
    <m/>
    <x v="10"/>
    <x v="10"/>
    <m/>
    <x v="12"/>
    <m/>
    <m/>
    <m/>
  </r>
  <r>
    <n v="156.87"/>
    <x v="313"/>
    <n v="1019286"/>
    <n v="609"/>
    <x v="5"/>
    <n v="202.488"/>
    <n v="-0.2252874244399668"/>
    <m/>
    <x v="10"/>
    <x v="10"/>
    <m/>
    <x v="12"/>
    <m/>
    <m/>
    <m/>
  </r>
  <r>
    <n v="156.94640000000001"/>
    <x v="333"/>
    <n v="1002245"/>
    <n v="2245"/>
    <x v="6"/>
    <n v="257.51679999999999"/>
    <n v="-0.39053918035638835"/>
    <m/>
    <x v="10"/>
    <x v="10"/>
    <m/>
    <x v="12"/>
    <m/>
    <m/>
    <m/>
  </r>
  <r>
    <n v="156.9776"/>
    <x v="347"/>
    <n v="1004376"/>
    <n v="2689"/>
    <x v="6"/>
    <n v="226.56319999999999"/>
    <n v="-0.30713549243654753"/>
    <m/>
    <x v="10"/>
    <x v="10"/>
    <m/>
    <x v="12"/>
    <m/>
    <m/>
    <m/>
  </r>
  <r>
    <n v="156.99423999999999"/>
    <x v="142"/>
    <n v="1001034"/>
    <n v="1034"/>
    <x v="4"/>
    <n v="372.33907199999999"/>
    <n v="-0.57835679409976082"/>
    <m/>
    <x v="10"/>
    <x v="10"/>
    <m/>
    <x v="12"/>
    <m/>
    <m/>
    <m/>
  </r>
  <r>
    <n v="157.04928000000001"/>
    <x v="146"/>
    <n v="1006359"/>
    <n v="1661"/>
    <x v="9"/>
    <n v="136.62"/>
    <n v="0.1495335968379447"/>
    <m/>
    <x v="10"/>
    <x v="10"/>
    <m/>
    <x v="12"/>
    <m/>
    <m/>
    <m/>
  </r>
  <r>
    <n v="157.04928000000001"/>
    <x v="342"/>
    <n v="1013474"/>
    <n v="870"/>
    <x v="9"/>
    <n v="177.976"/>
    <n v="-0.11758169640850445"/>
    <m/>
    <x v="10"/>
    <x v="10"/>
    <m/>
    <x v="12"/>
    <m/>
    <m/>
    <m/>
  </r>
  <r>
    <n v="157.17519999999999"/>
    <x v="360"/>
    <n v="1002415"/>
    <n v="2415"/>
    <x v="1"/>
    <n v="186.32640000000001"/>
    <n v="-0.15645233311006929"/>
    <m/>
    <x v="10"/>
    <x v="10"/>
    <m/>
    <x v="12"/>
    <m/>
    <m/>
    <m/>
  </r>
  <r>
    <n v="157.19270399999999"/>
    <x v="351"/>
    <n v="1019137"/>
    <n v="561"/>
    <x v="9"/>
    <n v="145.55279999999999"/>
    <n v="7.9970320048807039E-2"/>
    <m/>
    <x v="10"/>
    <x v="10"/>
    <m/>
    <x v="12"/>
    <m/>
    <m/>
    <m/>
  </r>
  <r>
    <n v="157.31819999999999"/>
    <x v="61"/>
    <n v="1018412"/>
    <n v="2086"/>
    <x v="0"/>
    <n v="15.028"/>
    <n v="9.4683391003460198"/>
    <m/>
    <x v="10"/>
    <x v="10"/>
    <m/>
    <x v="12"/>
    <m/>
    <m/>
    <m/>
  </r>
  <r>
    <n v="157.31819999999999"/>
    <x v="25"/>
    <n v="1017116"/>
    <n v="830"/>
    <x v="2"/>
    <n v="33.304000000000002"/>
    <n v="3.7237028585154932"/>
    <m/>
    <x v="10"/>
    <x v="10"/>
    <m/>
    <x v="12"/>
    <m/>
    <m/>
    <m/>
  </r>
  <r>
    <n v="157.31819999999999"/>
    <x v="20"/>
    <n v="1009851"/>
    <n v="586"/>
    <x v="4"/>
    <n v="34.427999999999997"/>
    <n v="3.5694841408156153"/>
    <m/>
    <x v="10"/>
    <x v="10"/>
    <m/>
    <x v="12"/>
    <m/>
    <m/>
    <m/>
  </r>
  <r>
    <n v="157.31819999999999"/>
    <x v="325"/>
    <n v="1018514"/>
    <n v="465"/>
    <x v="1"/>
    <n v="35.552"/>
    <n v="3.4250168766876685"/>
    <m/>
    <x v="10"/>
    <x v="10"/>
    <m/>
    <x v="12"/>
    <m/>
    <m/>
    <m/>
  </r>
  <r>
    <n v="157.31819999999999"/>
    <x v="21"/>
    <n v="1015933"/>
    <n v="473"/>
    <x v="7"/>
    <n v="45.667999999999999"/>
    <n v="2.4448235088026622"/>
    <m/>
    <x v="10"/>
    <x v="10"/>
    <m/>
    <x v="12"/>
    <m/>
    <m/>
    <m/>
  </r>
  <r>
    <n v="157.31819999999999"/>
    <x v="193"/>
    <n v="1016261"/>
    <n v="1365"/>
    <x v="6"/>
    <n v="47.915999999999997"/>
    <n v="2.2832081141998497"/>
    <m/>
    <x v="10"/>
    <x v="10"/>
    <m/>
    <x v="12"/>
    <m/>
    <m/>
    <m/>
  </r>
  <r>
    <n v="157.31819999999999"/>
    <x v="124"/>
    <n v="1007277"/>
    <n v="681"/>
    <x v="0"/>
    <n v="47.984000000000002"/>
    <n v="2.2785553517839277"/>
    <m/>
    <x v="10"/>
    <x v="10"/>
    <m/>
    <x v="12"/>
    <m/>
    <m/>
    <m/>
  </r>
  <r>
    <n v="157.31819999999999"/>
    <x v="292"/>
    <n v="1010620"/>
    <n v="2442"/>
    <x v="6"/>
    <n v="54.66"/>
    <n v="1.8781229418221734"/>
    <m/>
    <x v="10"/>
    <x v="10"/>
    <m/>
    <x v="12"/>
    <m/>
    <m/>
    <m/>
  </r>
  <r>
    <n v="157.31819999999999"/>
    <x v="343"/>
    <n v="1016768"/>
    <n v="1773"/>
    <x v="1"/>
    <n v="58.031999999999996"/>
    <n v="1.7108870967741936"/>
    <m/>
    <x v="10"/>
    <x v="10"/>
    <m/>
    <x v="12"/>
    <m/>
    <m/>
    <m/>
  </r>
  <r>
    <n v="157.31819999999999"/>
    <x v="296"/>
    <n v="1006810"/>
    <n v="1249"/>
    <x v="4"/>
    <n v="81.772000000000006"/>
    <n v="0.92386391429829251"/>
    <m/>
    <x v="10"/>
    <x v="10"/>
    <m/>
    <x v="12"/>
    <m/>
    <m/>
    <m/>
  </r>
  <r>
    <n v="157.31819999999999"/>
    <x v="92"/>
    <n v="1009297"/>
    <n v="1472"/>
    <x v="5"/>
    <n v="106.364"/>
    <n v="0.47905494340190274"/>
    <m/>
    <x v="10"/>
    <x v="10"/>
    <m/>
    <x v="12"/>
    <m/>
    <m/>
    <m/>
  </r>
  <r>
    <n v="157.31819999999999"/>
    <x v="122"/>
    <n v="1015241"/>
    <n v="2750"/>
    <x v="7"/>
    <n v="140.084"/>
    <n v="0.12302761200422595"/>
    <m/>
    <x v="10"/>
    <x v="10"/>
    <m/>
    <x v="12"/>
    <m/>
    <m/>
    <m/>
  </r>
  <r>
    <n v="157.31819999999999"/>
    <x v="73"/>
    <n v="1012071"/>
    <n v="518"/>
    <x v="7"/>
    <n v="154.696"/>
    <n v="1.6950664529140975E-2"/>
    <m/>
    <x v="10"/>
    <x v="10"/>
    <m/>
    <x v="12"/>
    <m/>
    <m/>
    <m/>
  </r>
  <r>
    <n v="157.31819999999999"/>
    <x v="172"/>
    <n v="1016330"/>
    <n v="447"/>
    <x v="1"/>
    <n v="163.68799999999999"/>
    <n v="-3.8914275939592388E-2"/>
    <m/>
    <x v="10"/>
    <x v="10"/>
    <m/>
    <x v="12"/>
    <m/>
    <m/>
    <m/>
  </r>
  <r>
    <n v="157.31819999999999"/>
    <x v="14"/>
    <n v="1019479"/>
    <n v="1458"/>
    <x v="3"/>
    <n v="174.928"/>
    <n v="-0.10066884661117721"/>
    <m/>
    <x v="10"/>
    <x v="10"/>
    <m/>
    <x v="12"/>
    <m/>
    <m/>
    <m/>
  </r>
  <r>
    <n v="157.31819999999999"/>
    <x v="182"/>
    <n v="1009101"/>
    <n v="1386"/>
    <x v="1"/>
    <n v="187.74"/>
    <n v="-0.16204218600191764"/>
    <m/>
    <x v="10"/>
    <x v="10"/>
    <m/>
    <x v="12"/>
    <m/>
    <m/>
    <m/>
  </r>
  <r>
    <n v="157.37799999999999"/>
    <x v="110"/>
    <n v="1003962"/>
    <n v="2281"/>
    <x v="7"/>
    <n v="170.70400000000001"/>
    <n v="-7.8064954541194234E-2"/>
    <m/>
    <x v="10"/>
    <x v="10"/>
    <m/>
    <x v="12"/>
    <m/>
    <m/>
    <m/>
  </r>
  <r>
    <n v="157.7664"/>
    <x v="100"/>
    <n v="1013352"/>
    <n v="350"/>
    <x v="0"/>
    <n v="14.488"/>
    <n v="9.8894533406957486"/>
    <m/>
    <x v="10"/>
    <x v="10"/>
    <m/>
    <x v="12"/>
    <m/>
    <m/>
    <m/>
  </r>
  <r>
    <n v="157.7664"/>
    <x v="181"/>
    <n v="1006821"/>
    <n v="357"/>
    <x v="6"/>
    <n v="30.436"/>
    <n v="4.1835458010251019"/>
    <m/>
    <x v="10"/>
    <x v="10"/>
    <m/>
    <x v="12"/>
    <m/>
    <m/>
    <m/>
  </r>
  <r>
    <n v="157.7664"/>
    <x v="159"/>
    <n v="1019896"/>
    <n v="2259"/>
    <x v="3"/>
    <n v="37.216000000000001"/>
    <n v="3.2392089423903694"/>
    <m/>
    <x v="10"/>
    <x v="10"/>
    <m/>
    <x v="12"/>
    <m/>
    <m/>
    <m/>
  </r>
  <r>
    <n v="157.7664"/>
    <x v="241"/>
    <n v="1012489"/>
    <n v="878"/>
    <x v="6"/>
    <n v="55.2"/>
    <n v="1.8580869565217391"/>
    <m/>
    <x v="10"/>
    <x v="10"/>
    <m/>
    <x v="12"/>
    <m/>
    <m/>
    <m/>
  </r>
  <r>
    <n v="157.7664"/>
    <x v="141"/>
    <n v="1015500"/>
    <n v="1440"/>
    <x v="3"/>
    <n v="73.183999999999997"/>
    <n v="1.1557498906864889"/>
    <m/>
    <x v="10"/>
    <x v="10"/>
    <m/>
    <x v="12"/>
    <m/>
    <m/>
    <m/>
  </r>
  <r>
    <n v="157.7664"/>
    <x v="308"/>
    <n v="1014611"/>
    <n v="945"/>
    <x v="5"/>
    <n v="79.927999999999997"/>
    <n v="0.97385647082374149"/>
    <m/>
    <x v="10"/>
    <x v="10"/>
    <m/>
    <x v="12"/>
    <m/>
    <m/>
    <m/>
  </r>
  <r>
    <n v="157.7664"/>
    <x v="218"/>
    <n v="1014777"/>
    <n v="2252"/>
    <x v="8"/>
    <n v="93.415999999999997"/>
    <n v="0.68885843966772298"/>
    <m/>
    <x v="10"/>
    <x v="10"/>
    <m/>
    <x v="12"/>
    <m/>
    <m/>
    <m/>
  </r>
  <r>
    <n v="157.7664"/>
    <x v="19"/>
    <n v="1015192"/>
    <n v="1562"/>
    <x v="7"/>
    <n v="101.28400000000001"/>
    <n v="0.55766359938391052"/>
    <m/>
    <x v="10"/>
    <x v="10"/>
    <m/>
    <x v="12"/>
    <m/>
    <m/>
    <m/>
  </r>
  <r>
    <n v="157.7664"/>
    <x v="348"/>
    <n v="1016665"/>
    <n v="1390"/>
    <x v="1"/>
    <n v="109.152"/>
    <n v="0.44538258575197892"/>
    <m/>
    <x v="10"/>
    <x v="10"/>
    <m/>
    <x v="12"/>
    <m/>
    <m/>
    <m/>
  </r>
  <r>
    <n v="157.7664"/>
    <x v="286"/>
    <n v="1013657"/>
    <n v="882"/>
    <x v="8"/>
    <n v="122.64"/>
    <n v="0.28641878669275933"/>
    <m/>
    <x v="10"/>
    <x v="10"/>
    <m/>
    <x v="12"/>
    <m/>
    <m/>
    <m/>
  </r>
  <r>
    <n v="157.7664"/>
    <x v="185"/>
    <n v="1019132"/>
    <n v="234"/>
    <x v="2"/>
    <n v="132.756"/>
    <n v="0.18839374491548408"/>
    <m/>
    <x v="10"/>
    <x v="10"/>
    <m/>
    <x v="12"/>
    <m/>
    <m/>
    <m/>
  </r>
  <r>
    <n v="157.7664"/>
    <x v="110"/>
    <n v="1018745"/>
    <n v="2789"/>
    <x v="3"/>
    <n v="138.376"/>
    <n v="0.14012834595594612"/>
    <m/>
    <x v="10"/>
    <x v="10"/>
    <m/>
    <x v="12"/>
    <m/>
    <m/>
    <m/>
  </r>
  <r>
    <n v="157.7664"/>
    <x v="56"/>
    <n v="1010508"/>
    <n v="2275"/>
    <x v="1"/>
    <n v="145.12"/>
    <n v="8.7144432194046301E-2"/>
    <m/>
    <x v="10"/>
    <x v="10"/>
    <m/>
    <x v="12"/>
    <m/>
    <m/>
    <m/>
  </r>
  <r>
    <n v="157.7664"/>
    <x v="286"/>
    <n v="1018323"/>
    <n v="1237"/>
    <x v="3"/>
    <n v="163.10400000000001"/>
    <n v="-3.2725132430841727E-2"/>
    <m/>
    <x v="10"/>
    <x v="10"/>
    <m/>
    <x v="12"/>
    <m/>
    <m/>
    <m/>
  </r>
  <r>
    <n v="157.7664"/>
    <x v="332"/>
    <n v="1016004"/>
    <n v="2133"/>
    <x v="7"/>
    <n v="173.22"/>
    <n v="-8.921371666089363E-2"/>
    <m/>
    <x v="10"/>
    <x v="10"/>
    <m/>
    <x v="12"/>
    <m/>
    <m/>
    <m/>
  </r>
  <r>
    <n v="157.7664"/>
    <x v="221"/>
    <n v="1017452"/>
    <n v="2521"/>
    <x v="7"/>
    <n v="173.22"/>
    <n v="-8.921371666089363E-2"/>
    <m/>
    <x v="10"/>
    <x v="10"/>
    <m/>
    <x v="12"/>
    <m/>
    <m/>
    <m/>
  </r>
  <r>
    <n v="157.7664"/>
    <x v="120"/>
    <n v="1016242"/>
    <n v="1743"/>
    <x v="4"/>
    <n v="184.46"/>
    <n v="-0.14471213271169903"/>
    <m/>
    <x v="10"/>
    <x v="10"/>
    <m/>
    <x v="12"/>
    <m/>
    <m/>
    <m/>
  </r>
  <r>
    <n v="157.7664"/>
    <x v="315"/>
    <n v="1016262"/>
    <n v="1140"/>
    <x v="9"/>
    <n v="21.231999999999999"/>
    <n v="6.430595327807084"/>
    <m/>
    <x v="10"/>
    <x v="10"/>
    <m/>
    <x v="12"/>
    <m/>
    <m/>
    <m/>
  </r>
  <r>
    <n v="157.7664"/>
    <x v="216"/>
    <n v="1019144"/>
    <n v="1297"/>
    <x v="9"/>
    <n v="59.695999999999998"/>
    <n v="1.6428303403913163"/>
    <m/>
    <x v="10"/>
    <x v="10"/>
    <m/>
    <x v="12"/>
    <m/>
    <m/>
    <m/>
  </r>
  <r>
    <n v="157.7664"/>
    <x v="104"/>
    <n v="1011782"/>
    <n v="1402"/>
    <x v="9"/>
    <n v="73.183999999999997"/>
    <n v="1.1557498906864889"/>
    <m/>
    <x v="10"/>
    <x v="10"/>
    <m/>
    <x v="12"/>
    <m/>
    <m/>
    <m/>
  </r>
  <r>
    <n v="157.7664"/>
    <x v="257"/>
    <n v="1013092"/>
    <n v="2215"/>
    <x v="4"/>
    <n v="154.11199999999999"/>
    <n v="2.3712624584717672E-2"/>
    <m/>
    <x v="10"/>
    <x v="10"/>
    <m/>
    <x v="12"/>
    <m/>
    <m/>
    <m/>
  </r>
  <r>
    <n v="157.7664"/>
    <x v="296"/>
    <n v="1006199"/>
    <n v="2612"/>
    <x v="9"/>
    <n v="160.44399999999999"/>
    <n v="-1.668868888833477E-2"/>
    <m/>
    <x v="10"/>
    <x v="10"/>
    <m/>
    <x v="12"/>
    <m/>
    <m/>
    <m/>
  </r>
  <r>
    <n v="157.7664"/>
    <x v="288"/>
    <n v="1011166"/>
    <n v="1245"/>
    <x v="9"/>
    <n v="163.10400000000001"/>
    <n v="-3.2725132430841727E-2"/>
    <m/>
    <x v="10"/>
    <x v="10"/>
    <m/>
    <x v="12"/>
    <m/>
    <m/>
    <m/>
  </r>
  <r>
    <n v="157.84288000000001"/>
    <x v="226"/>
    <n v="1001249"/>
    <n v="1249"/>
    <x v="7"/>
    <n v="614.70528000000002"/>
    <n v="-0.74322185747290148"/>
    <m/>
    <x v="10"/>
    <x v="10"/>
    <m/>
    <x v="12"/>
    <m/>
    <m/>
    <m/>
  </r>
  <r>
    <n v="157.85120000000001"/>
    <x v="343"/>
    <n v="1005261"/>
    <n v="2761"/>
    <x v="6"/>
    <n v="160.87360000000001"/>
    <n v="-1.8787420683070464E-2"/>
    <m/>
    <x v="10"/>
    <x v="10"/>
    <m/>
    <x v="12"/>
    <m/>
    <m/>
    <m/>
  </r>
  <r>
    <n v="157.93440000000001"/>
    <x v="51"/>
    <n v="1002811"/>
    <n v="2811"/>
    <x v="4"/>
    <n v="108.5792"/>
    <n v="0.45455483186466661"/>
    <m/>
    <x v="10"/>
    <x v="10"/>
    <m/>
    <x v="12"/>
    <m/>
    <m/>
    <m/>
  </r>
  <r>
    <n v="158.1944"/>
    <x v="35"/>
    <n v="1004739"/>
    <n v="968"/>
    <x v="1"/>
    <n v="214.66239999999999"/>
    <n v="-0.26305491786172142"/>
    <m/>
    <x v="10"/>
    <x v="10"/>
    <m/>
    <x v="12"/>
    <m/>
    <m/>
    <m/>
  </r>
  <r>
    <n v="158.21459999999999"/>
    <x v="317"/>
    <n v="1010738"/>
    <n v="537"/>
    <x v="7"/>
    <n v="10.78"/>
    <n v="13.676679035250464"/>
    <m/>
    <x v="10"/>
    <x v="10"/>
    <m/>
    <x v="12"/>
    <m/>
    <m/>
    <m/>
  </r>
  <r>
    <n v="158.21459999999999"/>
    <x v="34"/>
    <n v="1011453"/>
    <n v="1351"/>
    <x v="7"/>
    <n v="20.896000000000001"/>
    <n v="6.5715256508422666"/>
    <m/>
    <x v="10"/>
    <x v="10"/>
    <m/>
    <x v="12"/>
    <m/>
    <m/>
    <m/>
  </r>
  <r>
    <n v="158.21459999999999"/>
    <x v="234"/>
    <n v="1007659"/>
    <n v="2156"/>
    <x v="1"/>
    <n v="25.192"/>
    <n v="5.2803509050492217"/>
    <m/>
    <x v="10"/>
    <x v="10"/>
    <m/>
    <x v="12"/>
    <m/>
    <m/>
    <m/>
  </r>
  <r>
    <n v="158.21459999999999"/>
    <x v="309"/>
    <n v="1007579"/>
    <n v="2178"/>
    <x v="6"/>
    <n v="26.34"/>
    <n v="5.0066287015945328"/>
    <m/>
    <x v="10"/>
    <x v="10"/>
    <m/>
    <x v="12"/>
    <m/>
    <m/>
    <m/>
  </r>
  <r>
    <n v="158.21459999999999"/>
    <x v="324"/>
    <n v="1013553"/>
    <n v="2681"/>
    <x v="8"/>
    <n v="27.64"/>
    <n v="4.7241172214182336"/>
    <m/>
    <x v="10"/>
    <x v="10"/>
    <m/>
    <x v="12"/>
    <m/>
    <m/>
    <m/>
  </r>
  <r>
    <n v="158.21459999999999"/>
    <x v="136"/>
    <n v="1011576"/>
    <n v="2693"/>
    <x v="4"/>
    <n v="45.624000000000002"/>
    <n v="2.4677932667017357"/>
    <m/>
    <x v="10"/>
    <x v="10"/>
    <m/>
    <x v="12"/>
    <m/>
    <m/>
    <m/>
  </r>
  <r>
    <n v="158.21459999999999"/>
    <x v="246"/>
    <n v="1008016"/>
    <n v="531"/>
    <x v="4"/>
    <n v="50.52"/>
    <n v="2.1317220902612823"/>
    <m/>
    <x v="10"/>
    <x v="10"/>
    <m/>
    <x v="12"/>
    <m/>
    <m/>
    <m/>
  </r>
  <r>
    <n v="158.21459999999999"/>
    <x v="73"/>
    <n v="1007708"/>
    <n v="1697"/>
    <x v="0"/>
    <n v="82.975999999999999"/>
    <n v="0.9067513497878904"/>
    <m/>
    <x v="10"/>
    <x v="10"/>
    <m/>
    <x v="12"/>
    <m/>
    <m/>
    <m/>
  </r>
  <r>
    <n v="158.21459999999999"/>
    <x v="339"/>
    <n v="1014622"/>
    <n v="1381"/>
    <x v="2"/>
    <n v="87.212000000000003"/>
    <n v="0.81413796266568805"/>
    <m/>
    <x v="10"/>
    <x v="10"/>
    <m/>
    <x v="12"/>
    <m/>
    <m/>
    <m/>
  </r>
  <r>
    <n v="158.21459999999999"/>
    <x v="299"/>
    <n v="1010082"/>
    <n v="1776"/>
    <x v="2"/>
    <n v="113.06399999999999"/>
    <n v="0.39933665888346426"/>
    <m/>
    <x v="10"/>
    <x v="10"/>
    <m/>
    <x v="12"/>
    <m/>
    <m/>
    <m/>
  </r>
  <r>
    <n v="158.21459999999999"/>
    <x v="153"/>
    <n v="1015189"/>
    <n v="780"/>
    <x v="7"/>
    <n v="132.172"/>
    <n v="0.19703568077959019"/>
    <m/>
    <x v="10"/>
    <x v="10"/>
    <m/>
    <x v="12"/>
    <m/>
    <m/>
    <m/>
  </r>
  <r>
    <n v="158.21459999999999"/>
    <x v="364"/>
    <n v="1016049"/>
    <n v="654"/>
    <x v="5"/>
    <n v="136.66800000000001"/>
    <n v="0.15765651066818848"/>
    <m/>
    <x v="10"/>
    <x v="10"/>
    <m/>
    <x v="12"/>
    <m/>
    <m/>
    <m/>
  </r>
  <r>
    <n v="158.21459999999999"/>
    <x v="306"/>
    <n v="1012534"/>
    <n v="2813"/>
    <x v="0"/>
    <n v="141.16399999999999"/>
    <n v="0.1207857527414922"/>
    <m/>
    <x v="10"/>
    <x v="10"/>
    <m/>
    <x v="12"/>
    <m/>
    <m/>
    <m/>
  </r>
  <r>
    <n v="158.21459999999999"/>
    <x v="45"/>
    <n v="1018294"/>
    <n v="1228"/>
    <x v="1"/>
    <n v="163.64400000000001"/>
    <n v="-3.3178118354476885E-2"/>
    <m/>
    <x v="10"/>
    <x v="10"/>
    <m/>
    <x v="12"/>
    <m/>
    <m/>
    <m/>
  </r>
  <r>
    <n v="158.21459999999999"/>
    <x v="335"/>
    <n v="1016761"/>
    <n v="1619"/>
    <x v="1"/>
    <n v="165.892"/>
    <n v="-4.6279507149229654E-2"/>
    <m/>
    <x v="10"/>
    <x v="10"/>
    <m/>
    <x v="12"/>
    <m/>
    <m/>
    <m/>
  </r>
  <r>
    <n v="158.21459999999999"/>
    <x v="87"/>
    <n v="1017107"/>
    <n v="2156"/>
    <x v="5"/>
    <n v="165.892"/>
    <n v="-4.6279507149229654E-2"/>
    <m/>
    <x v="10"/>
    <x v="10"/>
    <m/>
    <x v="12"/>
    <m/>
    <m/>
    <m/>
  </r>
  <r>
    <n v="158.21459999999999"/>
    <x v="232"/>
    <n v="1012621"/>
    <n v="2475"/>
    <x v="8"/>
    <n v="202.98400000000001"/>
    <n v="-0.22055630000394127"/>
    <m/>
    <x v="10"/>
    <x v="10"/>
    <m/>
    <x v="12"/>
    <m/>
    <m/>
    <m/>
  </r>
  <r>
    <n v="158.23599999999999"/>
    <x v="249"/>
    <n v="1002155"/>
    <n v="2155"/>
    <x v="3"/>
    <n v="49.107199999999999"/>
    <n v="2.2222566141013944"/>
    <m/>
    <x v="10"/>
    <x v="10"/>
    <m/>
    <x v="12"/>
    <m/>
    <m/>
    <m/>
  </r>
  <r>
    <n v="158.48352"/>
    <x v="173"/>
    <n v="1015668"/>
    <n v="575"/>
    <x v="9"/>
    <n v="80.792000000000002"/>
    <n v="0.96162392316070888"/>
    <m/>
    <x v="10"/>
    <x v="10"/>
    <m/>
    <x v="12"/>
    <m/>
    <m/>
    <m/>
  </r>
  <r>
    <n v="158.53344000000001"/>
    <x v="45"/>
    <n v="1001517"/>
    <n v="1517"/>
    <x v="0"/>
    <n v="7.9956480000000001"/>
    <n v="18.827466141581024"/>
    <m/>
    <x v="10"/>
    <x v="10"/>
    <m/>
    <x v="12"/>
    <m/>
    <m/>
    <m/>
  </r>
  <r>
    <n v="158.6628"/>
    <x v="322"/>
    <n v="1006206"/>
    <n v="583"/>
    <x v="5"/>
    <n v="5.3360000000000003"/>
    <n v="28.734407796101944"/>
    <m/>
    <x v="10"/>
    <x v="10"/>
    <m/>
    <x v="12"/>
    <m/>
    <m/>
    <m/>
  </r>
  <r>
    <n v="158.6628"/>
    <x v="91"/>
    <n v="1006795"/>
    <n v="2721"/>
    <x v="6"/>
    <n v="5.7359999999999998"/>
    <n v="26.660878661087871"/>
    <m/>
    <x v="10"/>
    <x v="10"/>
    <m/>
    <x v="12"/>
    <m/>
    <m/>
    <m/>
  </r>
  <r>
    <n v="158.6628"/>
    <x v="66"/>
    <n v="1010319"/>
    <n v="36"/>
    <x v="6"/>
    <n v="7.7880000000000003"/>
    <n v="19.372727272727271"/>
    <m/>
    <x v="10"/>
    <x v="10"/>
    <m/>
    <x v="12"/>
    <m/>
    <m/>
    <m/>
  </r>
  <r>
    <n v="158.6628"/>
    <x v="330"/>
    <n v="1006322"/>
    <n v="2269"/>
    <x v="3"/>
    <n v="24.536000000000001"/>
    <n v="5.4665308118682754"/>
    <m/>
    <x v="10"/>
    <x v="10"/>
    <m/>
    <x v="12"/>
    <m/>
    <m/>
    <m/>
  </r>
  <r>
    <n v="158.6628"/>
    <x v="58"/>
    <n v="1011274"/>
    <n v="2784"/>
    <x v="4"/>
    <n v="24.648"/>
    <n v="5.4371470301850051"/>
    <m/>
    <x v="10"/>
    <x v="10"/>
    <m/>
    <x v="12"/>
    <m/>
    <m/>
    <m/>
  </r>
  <r>
    <n v="158.6628"/>
    <x v="140"/>
    <n v="1016796"/>
    <n v="1519"/>
    <x v="4"/>
    <n v="24.648"/>
    <n v="5.4371470301850051"/>
    <m/>
    <x v="10"/>
    <x v="10"/>
    <m/>
    <x v="12"/>
    <m/>
    <m/>
    <m/>
  </r>
  <r>
    <n v="158.6628"/>
    <x v="364"/>
    <n v="1015394"/>
    <n v="2821"/>
    <x v="5"/>
    <n v="28.18"/>
    <n v="4.6303335699077364"/>
    <m/>
    <x v="10"/>
    <x v="10"/>
    <m/>
    <x v="12"/>
    <m/>
    <m/>
    <m/>
  </r>
  <r>
    <n v="158.6628"/>
    <x v="152"/>
    <n v="1012125"/>
    <n v="1064"/>
    <x v="5"/>
    <n v="58.527999999999999"/>
    <n v="1.7108870967741938"/>
    <m/>
    <x v="10"/>
    <x v="10"/>
    <m/>
    <x v="12"/>
    <m/>
    <m/>
    <m/>
  </r>
  <r>
    <n v="158.6628"/>
    <x v="225"/>
    <n v="1014649"/>
    <n v="702"/>
    <x v="5"/>
    <n v="82.132000000000005"/>
    <n v="0.93180246432571956"/>
    <m/>
    <x v="10"/>
    <x v="10"/>
    <m/>
    <x v="12"/>
    <m/>
    <m/>
    <m/>
  </r>
  <r>
    <n v="158.6628"/>
    <x v="85"/>
    <n v="1007352"/>
    <n v="967"/>
    <x v="8"/>
    <n v="88.727999999999994"/>
    <n v="0.78819312956451193"/>
    <m/>
    <x v="10"/>
    <x v="10"/>
    <m/>
    <x v="12"/>
    <m/>
    <m/>
    <m/>
  </r>
  <r>
    <n v="158.6628"/>
    <x v="209"/>
    <n v="1015064"/>
    <n v="1497"/>
    <x v="2"/>
    <n v="91.123999999999995"/>
    <n v="0.7411746630964402"/>
    <m/>
    <x v="10"/>
    <x v="10"/>
    <m/>
    <x v="12"/>
    <m/>
    <m/>
    <m/>
  </r>
  <r>
    <n v="158.6628"/>
    <x v="19"/>
    <n v="1018726"/>
    <n v="3"/>
    <x v="7"/>
    <n v="111.35599999999999"/>
    <n v="0.42482488595136331"/>
    <m/>
    <x v="10"/>
    <x v="10"/>
    <m/>
    <x v="12"/>
    <m/>
    <m/>
    <m/>
  </r>
  <r>
    <n v="158.6628"/>
    <x v="19"/>
    <n v="1008515"/>
    <n v="764"/>
    <x v="4"/>
    <n v="113.76"/>
    <n v="0.39471518987341769"/>
    <m/>
    <x v="10"/>
    <x v="10"/>
    <m/>
    <x v="12"/>
    <m/>
    <m/>
    <m/>
  </r>
  <r>
    <n v="158.6628"/>
    <x v="128"/>
    <n v="1011817"/>
    <n v="2061"/>
    <x v="3"/>
    <n v="130.464"/>
    <n v="0.21614238410596032"/>
    <m/>
    <x v="10"/>
    <x v="10"/>
    <m/>
    <x v="12"/>
    <m/>
    <m/>
    <m/>
  </r>
  <r>
    <n v="158.6628"/>
    <x v="17"/>
    <n v="1011987"/>
    <n v="658"/>
    <x v="7"/>
    <n v="137.208"/>
    <n v="0.15636697568654892"/>
    <m/>
    <x v="10"/>
    <x v="10"/>
    <m/>
    <x v="12"/>
    <m/>
    <m/>
    <m/>
  </r>
  <r>
    <n v="158.6628"/>
    <x v="240"/>
    <n v="1008645"/>
    <n v="1460"/>
    <x v="3"/>
    <n v="140.55199999999999"/>
    <n v="0.12885480107006669"/>
    <m/>
    <x v="10"/>
    <x v="10"/>
    <m/>
    <x v="12"/>
    <m/>
    <m/>
    <m/>
  </r>
  <r>
    <n v="158.6628"/>
    <x v="211"/>
    <n v="1009442"/>
    <n v="1732"/>
    <x v="8"/>
    <n v="145.07599999999999"/>
    <n v="9.3652981885356715E-2"/>
    <m/>
    <x v="10"/>
    <x v="10"/>
    <m/>
    <x v="12"/>
    <m/>
    <m/>
    <m/>
  </r>
  <r>
    <n v="158.6628"/>
    <x v="27"/>
    <n v="1015043"/>
    <n v="498"/>
    <x v="0"/>
    <n v="148.44800000000001"/>
    <n v="6.8810627290364274E-2"/>
    <m/>
    <x v="10"/>
    <x v="10"/>
    <m/>
    <x v="12"/>
    <m/>
    <m/>
    <m/>
  </r>
  <r>
    <n v="158.6628"/>
    <x v="347"/>
    <n v="1015927"/>
    <n v="693"/>
    <x v="6"/>
    <n v="177.672"/>
    <n v="-0.10699040929352961"/>
    <m/>
    <x v="10"/>
    <x v="10"/>
    <m/>
    <x v="12"/>
    <m/>
    <m/>
    <m/>
  </r>
  <r>
    <n v="158.6628"/>
    <x v="364"/>
    <n v="1005520"/>
    <n v="2528"/>
    <x v="4"/>
    <n v="182.05199999999999"/>
    <n v="-0.12847538066047057"/>
    <m/>
    <x v="10"/>
    <x v="10"/>
    <m/>
    <x v="12"/>
    <m/>
    <m/>
    <m/>
  </r>
  <r>
    <n v="158.6628"/>
    <x v="160"/>
    <n v="1013100"/>
    <n v="704"/>
    <x v="7"/>
    <n v="193.40799999999999"/>
    <n v="-0.17964717074784903"/>
    <m/>
    <x v="10"/>
    <x v="10"/>
    <m/>
    <x v="12"/>
    <m/>
    <m/>
    <m/>
  </r>
  <r>
    <n v="158.6628"/>
    <x v="267"/>
    <n v="1014331"/>
    <n v="2054"/>
    <x v="3"/>
    <n v="194.53200000000001"/>
    <n v="-0.18438714453149099"/>
    <m/>
    <x v="10"/>
    <x v="10"/>
    <m/>
    <x v="12"/>
    <m/>
    <m/>
    <m/>
  </r>
  <r>
    <n v="158.6628"/>
    <x v="13"/>
    <n v="1018732"/>
    <n v="1535"/>
    <x v="6"/>
    <n v="210.268"/>
    <n v="-0.24542583750261568"/>
    <m/>
    <x v="10"/>
    <x v="10"/>
    <m/>
    <x v="12"/>
    <m/>
    <m/>
    <m/>
  </r>
  <r>
    <n v="158.78200000000001"/>
    <x v="256"/>
    <n v="1002823"/>
    <n v="2823"/>
    <x v="6"/>
    <n v="62.56"/>
    <n v="1.5380754475703327"/>
    <m/>
    <x v="10"/>
    <x v="10"/>
    <m/>
    <x v="12"/>
    <m/>
    <m/>
    <m/>
  </r>
  <r>
    <n v="158.78200000000001"/>
    <x v="174"/>
    <n v="1004947"/>
    <n v="792"/>
    <x v="5"/>
    <n v="288.77760000000001"/>
    <n v="-0.45015818401427254"/>
    <m/>
    <x v="10"/>
    <x v="10"/>
    <m/>
    <x v="12"/>
    <m/>
    <m/>
    <m/>
  </r>
  <r>
    <n v="158.86519999999999"/>
    <x v="316"/>
    <n v="1004633"/>
    <n v="2795"/>
    <x v="3"/>
    <n v="139.7568"/>
    <n v="0.13672608416907076"/>
    <m/>
    <x v="10"/>
    <x v="10"/>
    <m/>
    <x v="12"/>
    <m/>
    <m/>
    <m/>
  </r>
  <r>
    <n v="159.11099999999999"/>
    <x v="311"/>
    <n v="1012707"/>
    <n v="1110"/>
    <x v="6"/>
    <n v="135.5"/>
    <n v="0.17425092250922503"/>
    <m/>
    <x v="10"/>
    <x v="10"/>
    <m/>
    <x v="12"/>
    <m/>
    <m/>
    <m/>
  </r>
  <r>
    <n v="159.11099999999999"/>
    <x v="234"/>
    <n v="1016690"/>
    <n v="2295"/>
    <x v="0"/>
    <n v="8.3719999999999999"/>
    <n v="18.005136168179643"/>
    <m/>
    <x v="10"/>
    <x v="10"/>
    <m/>
    <x v="12"/>
    <m/>
    <m/>
    <m/>
  </r>
  <r>
    <n v="159.11099999999999"/>
    <x v="127"/>
    <n v="1010541"/>
    <n v="1572"/>
    <x v="1"/>
    <n v="8.4879999999999995"/>
    <n v="17.745405278039584"/>
    <m/>
    <x v="10"/>
    <x v="10"/>
    <m/>
    <x v="12"/>
    <m/>
    <m/>
    <m/>
  </r>
  <r>
    <n v="159.11099999999999"/>
    <x v="213"/>
    <n v="1006689"/>
    <n v="2826"/>
    <x v="2"/>
    <n v="10.368"/>
    <n v="14.346354166666666"/>
    <m/>
    <x v="10"/>
    <x v="10"/>
    <m/>
    <x v="12"/>
    <m/>
    <m/>
    <m/>
  </r>
  <r>
    <n v="159.11099999999999"/>
    <x v="259"/>
    <n v="1019802"/>
    <n v="1843"/>
    <x v="1"/>
    <n v="10.736000000000001"/>
    <n v="13.820324143070044"/>
    <m/>
    <x v="10"/>
    <x v="10"/>
    <m/>
    <x v="12"/>
    <m/>
    <m/>
    <m/>
  </r>
  <r>
    <n v="159.11099999999999"/>
    <x v="122"/>
    <n v="1017435"/>
    <n v="2400"/>
    <x v="2"/>
    <n v="11.86"/>
    <n v="12.415767284991567"/>
    <m/>
    <x v="10"/>
    <x v="10"/>
    <m/>
    <x v="12"/>
    <m/>
    <m/>
    <m/>
  </r>
  <r>
    <n v="159.11099999999999"/>
    <x v="357"/>
    <n v="1014538"/>
    <n v="1792"/>
    <x v="1"/>
    <n v="19.728000000000002"/>
    <n v="7.0652372262773708"/>
    <m/>
    <x v="10"/>
    <x v="10"/>
    <m/>
    <x v="12"/>
    <m/>
    <m/>
    <m/>
  </r>
  <r>
    <n v="159.11099999999999"/>
    <x v="90"/>
    <n v="1011932"/>
    <n v="1021"/>
    <x v="0"/>
    <n v="24.224"/>
    <n v="5.5683206737120212"/>
    <m/>
    <x v="10"/>
    <x v="10"/>
    <m/>
    <x v="12"/>
    <m/>
    <m/>
    <m/>
  </r>
  <r>
    <n v="159.11099999999999"/>
    <x v="358"/>
    <n v="1011720"/>
    <n v="957"/>
    <x v="6"/>
    <n v="32.091999999999999"/>
    <n v="3.9579646017699113"/>
    <m/>
    <x v="10"/>
    <x v="10"/>
    <m/>
    <x v="12"/>
    <m/>
    <m/>
    <m/>
  </r>
  <r>
    <n v="159.11099999999999"/>
    <x v="110"/>
    <n v="1016536"/>
    <n v="231"/>
    <x v="3"/>
    <n v="33.216000000000001"/>
    <n v="3.7901914739884388"/>
    <m/>
    <x v="10"/>
    <x v="10"/>
    <m/>
    <x v="12"/>
    <m/>
    <m/>
    <m/>
  </r>
  <r>
    <n v="159.11099999999999"/>
    <x v="327"/>
    <n v="1011890"/>
    <n v="2470"/>
    <x v="8"/>
    <n v="47.828000000000003"/>
    <n v="2.3267332943045909"/>
    <m/>
    <x v="10"/>
    <x v="10"/>
    <m/>
    <x v="12"/>
    <m/>
    <m/>
    <m/>
  </r>
  <r>
    <n v="159.11099999999999"/>
    <x v="40"/>
    <n v="1008530"/>
    <n v="2655"/>
    <x v="7"/>
    <n v="52.747999999999998"/>
    <n v="2.0164366421475695"/>
    <m/>
    <x v="10"/>
    <x v="10"/>
    <m/>
    <x v="12"/>
    <m/>
    <m/>
    <m/>
  </r>
  <r>
    <n v="159.11099999999999"/>
    <x v="37"/>
    <n v="1018107"/>
    <n v="2731"/>
    <x v="1"/>
    <n v="68.06"/>
    <n v="1.3378048780487803"/>
    <m/>
    <x v="10"/>
    <x v="10"/>
    <m/>
    <x v="12"/>
    <m/>
    <m/>
    <m/>
  </r>
  <r>
    <n v="159.11099999999999"/>
    <x v="70"/>
    <n v="1014576"/>
    <n v="1830"/>
    <x v="3"/>
    <n v="69.183999999999997"/>
    <n v="1.2998236586493987"/>
    <m/>
    <x v="10"/>
    <x v="10"/>
    <m/>
    <x v="12"/>
    <m/>
    <m/>
    <m/>
  </r>
  <r>
    <n v="159.11099999999999"/>
    <x v="42"/>
    <n v="1011232"/>
    <n v="2089"/>
    <x v="3"/>
    <n v="81.548000000000002"/>
    <n v="0.95113307499877353"/>
    <m/>
    <x v="10"/>
    <x v="10"/>
    <m/>
    <x v="12"/>
    <m/>
    <m/>
    <m/>
  </r>
  <r>
    <n v="159.11099999999999"/>
    <x v="344"/>
    <n v="1008249"/>
    <n v="2775"/>
    <x v="1"/>
    <n v="130.392"/>
    <n v="0.22025124240750962"/>
    <m/>
    <x v="10"/>
    <x v="10"/>
    <m/>
    <x v="12"/>
    <m/>
    <m/>
    <m/>
  </r>
  <r>
    <n v="159.11099999999999"/>
    <x v="310"/>
    <n v="1012023"/>
    <n v="1464"/>
    <x v="2"/>
    <n v="136.624"/>
    <n v="0.16459040871296401"/>
    <m/>
    <x v="10"/>
    <x v="10"/>
    <m/>
    <x v="12"/>
    <m/>
    <m/>
    <m/>
  </r>
  <r>
    <n v="159.11099999999999"/>
    <x v="191"/>
    <n v="1009688"/>
    <n v="756"/>
    <x v="6"/>
    <n v="168.096"/>
    <n v="-5.3451599086236513E-2"/>
    <m/>
    <x v="10"/>
    <x v="10"/>
    <m/>
    <x v="12"/>
    <m/>
    <m/>
    <m/>
  </r>
  <r>
    <n v="159.11099999999999"/>
    <x v="114"/>
    <n v="1019535"/>
    <n v="1063"/>
    <x v="4"/>
    <n v="175.964"/>
    <n v="-9.5775272214771251E-2"/>
    <m/>
    <x v="10"/>
    <x v="10"/>
    <m/>
    <x v="12"/>
    <m/>
    <m/>
    <m/>
  </r>
  <r>
    <n v="159.11099999999999"/>
    <x v="100"/>
    <n v="1019694"/>
    <n v="724"/>
    <x v="0"/>
    <n v="186.08"/>
    <n v="-0.14493228718830622"/>
    <m/>
    <x v="10"/>
    <x v="10"/>
    <m/>
    <x v="12"/>
    <m/>
    <m/>
    <m/>
  </r>
  <r>
    <n v="159.11099999999999"/>
    <x v="322"/>
    <n v="1007623"/>
    <n v="651"/>
    <x v="0"/>
    <n v="191.14400000000001"/>
    <n v="-0.16758569455489064"/>
    <m/>
    <x v="10"/>
    <x v="10"/>
    <m/>
    <x v="12"/>
    <m/>
    <m/>
    <m/>
  </r>
  <r>
    <n v="159.11099999999999"/>
    <x v="291"/>
    <n v="1015201"/>
    <n v="2742"/>
    <x v="5"/>
    <n v="193.94800000000001"/>
    <n v="-0.17962031059871728"/>
    <m/>
    <x v="10"/>
    <x v="10"/>
    <m/>
    <x v="12"/>
    <m/>
    <m/>
    <m/>
  </r>
  <r>
    <n v="159.11099999999999"/>
    <x v="350"/>
    <n v="1015753"/>
    <n v="1230"/>
    <x v="5"/>
    <n v="205.18799999999999"/>
    <n v="-0.22455991578454881"/>
    <m/>
    <x v="10"/>
    <x v="10"/>
    <m/>
    <x v="12"/>
    <m/>
    <m/>
    <m/>
  </r>
  <r>
    <n v="159.20063999999999"/>
    <x v="360"/>
    <n v="1016014"/>
    <n v="447"/>
    <x v="9"/>
    <n v="98.516000000000005"/>
    <n v="0.61598765682731726"/>
    <m/>
    <x v="10"/>
    <x v="10"/>
    <m/>
    <x v="12"/>
    <m/>
    <m/>
    <m/>
  </r>
  <r>
    <n v="159.20063999999999"/>
    <x v="117"/>
    <n v="1019734"/>
    <n v="2660"/>
    <x v="9"/>
    <n v="186.18799999999999"/>
    <n v="-0.14494682793735364"/>
    <m/>
    <x v="10"/>
    <x v="10"/>
    <m/>
    <x v="12"/>
    <m/>
    <m/>
    <m/>
  </r>
  <r>
    <n v="159.3956"/>
    <x v="35"/>
    <n v="1002573"/>
    <n v="2573"/>
    <x v="8"/>
    <n v="567.55456000000004"/>
    <n v="-0.71915369687101094"/>
    <m/>
    <x v="10"/>
    <x v="10"/>
    <m/>
    <x v="12"/>
    <m/>
    <m/>
    <m/>
  </r>
  <r>
    <n v="159.5592"/>
    <x v="42"/>
    <n v="1007377"/>
    <n v="1407"/>
    <x v="5"/>
    <n v="8.3320000000000007"/>
    <n v="18.150168026884302"/>
    <m/>
    <x v="10"/>
    <x v="10"/>
    <m/>
    <x v="12"/>
    <m/>
    <m/>
    <m/>
  </r>
  <r>
    <n v="159.5592"/>
    <x v="131"/>
    <n v="1010040"/>
    <n v="2244"/>
    <x v="4"/>
    <n v="13.523999999999999"/>
    <n v="10.798225377107366"/>
    <m/>
    <x v="10"/>
    <x v="10"/>
    <m/>
    <x v="12"/>
    <m/>
    <m/>
    <m/>
  </r>
  <r>
    <n v="159.5592"/>
    <x v="350"/>
    <n v="1010329"/>
    <n v="1516"/>
    <x v="8"/>
    <n v="26.94"/>
    <n v="4.9227616926503339"/>
    <m/>
    <x v="10"/>
    <x v="10"/>
    <m/>
    <x v="12"/>
    <m/>
    <m/>
    <m/>
  </r>
  <r>
    <n v="159.5592"/>
    <x v="130"/>
    <n v="1010960"/>
    <n v="779"/>
    <x v="2"/>
    <n v="30.384"/>
    <n v="4.2514218009478677"/>
    <m/>
    <x v="10"/>
    <x v="10"/>
    <m/>
    <x v="12"/>
    <m/>
    <m/>
    <m/>
  </r>
  <r>
    <n v="159.5592"/>
    <x v="254"/>
    <n v="1011215"/>
    <n v="1068"/>
    <x v="2"/>
    <n v="42.747999999999998"/>
    <n v="2.7325535697576497"/>
    <m/>
    <x v="10"/>
    <x v="10"/>
    <m/>
    <x v="12"/>
    <m/>
    <m/>
    <m/>
  </r>
  <r>
    <n v="159.5592"/>
    <x v="361"/>
    <n v="1012091"/>
    <n v="1281"/>
    <x v="8"/>
    <n v="58.484000000000002"/>
    <n v="1.7282538814034607"/>
    <m/>
    <x v="10"/>
    <x v="10"/>
    <m/>
    <x v="12"/>
    <m/>
    <m/>
    <m/>
  </r>
  <r>
    <n v="159.5592"/>
    <x v="158"/>
    <n v="1016870"/>
    <n v="1217"/>
    <x v="2"/>
    <n v="65.227999999999994"/>
    <n v="1.4461764886245174"/>
    <m/>
    <x v="10"/>
    <x v="10"/>
    <m/>
    <x v="12"/>
    <m/>
    <m/>
    <m/>
  </r>
  <r>
    <n v="159.5592"/>
    <x v="1"/>
    <n v="1008458"/>
    <n v="2293"/>
    <x v="5"/>
    <n v="72.244"/>
    <n v="1.2086152483251205"/>
    <m/>
    <x v="10"/>
    <x v="10"/>
    <m/>
    <x v="12"/>
    <m/>
    <m/>
    <m/>
  </r>
  <r>
    <n v="159.5592"/>
    <x v="323"/>
    <n v="1008467"/>
    <n v="2687"/>
    <x v="3"/>
    <n v="86.275999999999996"/>
    <n v="0.84940423756316952"/>
    <m/>
    <x v="10"/>
    <x v="10"/>
    <m/>
    <x v="12"/>
    <m/>
    <m/>
    <m/>
  </r>
  <r>
    <n v="159.5592"/>
    <x v="71"/>
    <n v="1017384"/>
    <n v="900"/>
    <x v="3"/>
    <n v="92.203999999999994"/>
    <n v="0.73050193050193069"/>
    <m/>
    <x v="10"/>
    <x v="10"/>
    <m/>
    <x v="12"/>
    <m/>
    <m/>
    <m/>
  </r>
  <r>
    <n v="159.5592"/>
    <x v="226"/>
    <n v="1009935"/>
    <n v="1070"/>
    <x v="6"/>
    <n v="118.056"/>
    <n v="0.35155519414515152"/>
    <m/>
    <x v="10"/>
    <x v="10"/>
    <m/>
    <x v="12"/>
    <m/>
    <m/>
    <m/>
  </r>
  <r>
    <n v="159.5592"/>
    <x v="241"/>
    <n v="1008971"/>
    <n v="2738"/>
    <x v="8"/>
    <n v="137.608"/>
    <n v="0.15951979536073482"/>
    <m/>
    <x v="10"/>
    <x v="10"/>
    <m/>
    <x v="12"/>
    <m/>
    <m/>
    <m/>
  </r>
  <r>
    <n v="159.5592"/>
    <x v="339"/>
    <n v="1010039"/>
    <n v="2574"/>
    <x v="5"/>
    <n v="142.78399999999999"/>
    <n v="0.11748655311519507"/>
    <m/>
    <x v="10"/>
    <x v="10"/>
    <m/>
    <x v="12"/>
    <m/>
    <m/>
    <m/>
  </r>
  <r>
    <n v="159.5592"/>
    <x v="152"/>
    <n v="1014579"/>
    <n v="482"/>
    <x v="3"/>
    <n v="152.9"/>
    <n v="4.3552648790058851E-2"/>
    <m/>
    <x v="10"/>
    <x v="10"/>
    <m/>
    <x v="12"/>
    <m/>
    <m/>
    <m/>
  </r>
  <r>
    <n v="159.5592"/>
    <x v="272"/>
    <n v="1014864"/>
    <n v="1663"/>
    <x v="7"/>
    <n v="152.9"/>
    <n v="4.3552648790058851E-2"/>
    <m/>
    <x v="10"/>
    <x v="10"/>
    <m/>
    <x v="12"/>
    <m/>
    <m/>
    <m/>
  </r>
  <r>
    <n v="159.5592"/>
    <x v="129"/>
    <n v="1018377"/>
    <n v="2122"/>
    <x v="1"/>
    <n v="163.01599999999999"/>
    <n v="-2.1205280463267331E-2"/>
    <m/>
    <x v="10"/>
    <x v="10"/>
    <m/>
    <x v="12"/>
    <m/>
    <m/>
    <m/>
  </r>
  <r>
    <n v="159.5592"/>
    <x v="313"/>
    <n v="1007783"/>
    <n v="1403"/>
    <x v="6"/>
    <n v="177.55600000000001"/>
    <n v="-0.10135844465971303"/>
    <m/>
    <x v="10"/>
    <x v="10"/>
    <m/>
    <x v="12"/>
    <m/>
    <m/>
    <m/>
  </r>
  <r>
    <n v="159.5592"/>
    <x v="62"/>
    <n v="1016287"/>
    <n v="316"/>
    <x v="6"/>
    <n v="193.364"/>
    <n v="-0.1748246829813202"/>
    <m/>
    <x v="10"/>
    <x v="10"/>
    <m/>
    <x v="12"/>
    <m/>
    <m/>
    <m/>
  </r>
  <r>
    <n v="159.5592"/>
    <x v="26"/>
    <n v="1014202"/>
    <n v="2399"/>
    <x v="3"/>
    <n v="195.61199999999999"/>
    <n v="-0.18430771118336295"/>
    <m/>
    <x v="10"/>
    <x v="10"/>
    <m/>
    <x v="12"/>
    <m/>
    <m/>
    <m/>
  </r>
  <r>
    <n v="159.5592"/>
    <x v="305"/>
    <n v="1011899"/>
    <n v="869"/>
    <x v="0"/>
    <n v="203.48"/>
    <n v="-0.21584824061332802"/>
    <m/>
    <x v="10"/>
    <x v="10"/>
    <m/>
    <x v="12"/>
    <m/>
    <m/>
    <m/>
  </r>
  <r>
    <n v="159.63999999999999"/>
    <x v="279"/>
    <n v="1002295"/>
    <n v="2295"/>
    <x v="9"/>
    <n v="184.13759999999999"/>
    <n v="-0.13303963992145007"/>
    <m/>
    <x v="10"/>
    <x v="10"/>
    <m/>
    <x v="12"/>
    <m/>
    <m/>
    <m/>
  </r>
  <r>
    <n v="159.9"/>
    <x v="354"/>
    <n v="1002605"/>
    <n v="2605"/>
    <x v="5"/>
    <n v="72.566400000000002"/>
    <n v="1.2034991400978965"/>
    <m/>
    <x v="10"/>
    <x v="10"/>
    <m/>
    <x v="12"/>
    <m/>
    <m/>
    <m/>
  </r>
  <r>
    <n v="159.98944"/>
    <x v="346"/>
    <n v="1001545"/>
    <n v="1545"/>
    <x v="5"/>
    <n v="87.014015999999998"/>
    <n v="0.83866286553191616"/>
    <m/>
    <x v="10"/>
    <x v="10"/>
    <m/>
    <x v="12"/>
    <m/>
    <m/>
    <m/>
  </r>
  <r>
    <n v="160.00739999999999"/>
    <x v="302"/>
    <n v="1010067"/>
    <n v="2609"/>
    <x v="6"/>
    <n v="1.6719999999999999"/>
    <n v="94.698205741626793"/>
    <m/>
    <x v="10"/>
    <x v="10"/>
    <m/>
    <x v="12"/>
    <m/>
    <m/>
    <m/>
  </r>
  <r>
    <n v="160.00739999999999"/>
    <x v="16"/>
    <n v="1011658"/>
    <n v="2042"/>
    <x v="3"/>
    <n v="15.188000000000001"/>
    <n v="9.5351198314458774"/>
    <m/>
    <x v="10"/>
    <x v="10"/>
    <m/>
    <x v="12"/>
    <m/>
    <m/>
    <m/>
  </r>
  <r>
    <n v="160.00739999999999"/>
    <x v="217"/>
    <n v="1009904"/>
    <n v="2237"/>
    <x v="1"/>
    <n v="17.436"/>
    <n v="8.1768410185822429"/>
    <m/>
    <x v="10"/>
    <x v="10"/>
    <m/>
    <x v="12"/>
    <m/>
    <m/>
    <m/>
  </r>
  <r>
    <n v="160.00739999999999"/>
    <x v="265"/>
    <n v="1016856"/>
    <n v="263"/>
    <x v="2"/>
    <n v="19.655999999999999"/>
    <n v="7.1403846153846153"/>
    <m/>
    <x v="10"/>
    <x v="10"/>
    <m/>
    <x v="12"/>
    <m/>
    <m/>
    <m/>
  </r>
  <r>
    <n v="160.00739999999999"/>
    <x v="130"/>
    <n v="1017994"/>
    <n v="1150"/>
    <x v="4"/>
    <n v="25.276"/>
    <n v="5.3304082924513363"/>
    <m/>
    <x v="10"/>
    <x v="10"/>
    <m/>
    <x v="12"/>
    <m/>
    <m/>
    <m/>
  </r>
  <r>
    <n v="160.00739999999999"/>
    <x v="37"/>
    <n v="1017159"/>
    <n v="2513"/>
    <x v="7"/>
    <n v="27.524000000000001"/>
    <n v="4.8133774160732443"/>
    <m/>
    <x v="10"/>
    <x v="10"/>
    <m/>
    <x v="12"/>
    <m/>
    <m/>
    <m/>
  </r>
  <r>
    <n v="160.00739999999999"/>
    <x v="280"/>
    <n v="1006841"/>
    <n v="1802"/>
    <x v="6"/>
    <n v="36.372"/>
    <n v="3.39919168591224"/>
    <m/>
    <x v="10"/>
    <x v="10"/>
    <m/>
    <x v="12"/>
    <m/>
    <m/>
    <m/>
  </r>
  <r>
    <n v="160.00739999999999"/>
    <x v="242"/>
    <n v="1009759"/>
    <n v="472"/>
    <x v="1"/>
    <n v="65.768000000000001"/>
    <n v="1.4329065807079429"/>
    <m/>
    <x v="10"/>
    <x v="10"/>
    <m/>
    <x v="12"/>
    <m/>
    <m/>
    <m/>
  </r>
  <r>
    <n v="160.00739999999999"/>
    <x v="24"/>
    <n v="1012694"/>
    <n v="1063"/>
    <x v="3"/>
    <n v="66.891999999999996"/>
    <n v="1.3920259522812892"/>
    <m/>
    <x v="10"/>
    <x v="10"/>
    <m/>
    <x v="12"/>
    <m/>
    <m/>
    <m/>
  </r>
  <r>
    <n v="160.00739999999999"/>
    <x v="58"/>
    <n v="1018034"/>
    <n v="2402"/>
    <x v="2"/>
    <n v="81.504000000000005"/>
    <n v="0.9631846289752648"/>
    <m/>
    <x v="10"/>
    <x v="10"/>
    <m/>
    <x v="12"/>
    <m/>
    <m/>
    <m/>
  </r>
  <r>
    <n v="160.00739999999999"/>
    <x v="188"/>
    <n v="1016166"/>
    <n v="861"/>
    <x v="1"/>
    <n v="89.372"/>
    <n v="0.79035268316698726"/>
    <m/>
    <x v="10"/>
    <x v="10"/>
    <m/>
    <x v="12"/>
    <m/>
    <m/>
    <m/>
  </r>
  <r>
    <n v="160.00739999999999"/>
    <x v="290"/>
    <n v="1016002"/>
    <n v="2843"/>
    <x v="2"/>
    <n v="94.992000000000004"/>
    <n v="0.68443026781202609"/>
    <m/>
    <x v="10"/>
    <x v="10"/>
    <m/>
    <x v="12"/>
    <m/>
    <m/>
    <m/>
  </r>
  <r>
    <n v="160.00739999999999"/>
    <x v="167"/>
    <n v="1018423"/>
    <n v="1890"/>
    <x v="4"/>
    <n v="101.736"/>
    <n v="0.57277070063694246"/>
    <m/>
    <x v="10"/>
    <x v="10"/>
    <m/>
    <x v="12"/>
    <m/>
    <m/>
    <m/>
  </r>
  <r>
    <n v="160.00739999999999"/>
    <x v="285"/>
    <n v="1018013"/>
    <n v="2707"/>
    <x v="8"/>
    <n v="117.47199999999999"/>
    <n v="0.36208968945791337"/>
    <m/>
    <x v="10"/>
    <x v="10"/>
    <m/>
    <x v="12"/>
    <m/>
    <m/>
    <m/>
  </r>
  <r>
    <n v="160.00739999999999"/>
    <x v="183"/>
    <n v="1013575"/>
    <n v="2163"/>
    <x v="6"/>
    <n v="152.316"/>
    <n v="5.0496336563460094E-2"/>
    <m/>
    <x v="10"/>
    <x v="10"/>
    <m/>
    <x v="12"/>
    <m/>
    <m/>
    <m/>
  </r>
  <r>
    <n v="160.00739999999999"/>
    <x v="245"/>
    <n v="1015302"/>
    <n v="1048"/>
    <x v="7"/>
    <n v="159.06"/>
    <n v="5.9562429271972058E-3"/>
    <m/>
    <x v="10"/>
    <x v="10"/>
    <m/>
    <x v="12"/>
    <m/>
    <m/>
    <m/>
  </r>
  <r>
    <n v="160.00739999999999"/>
    <x v="34"/>
    <n v="1006531"/>
    <n v="2792"/>
    <x v="5"/>
    <n v="175.42"/>
    <n v="-8.7861133280127693E-2"/>
    <m/>
    <x v="10"/>
    <x v="10"/>
    <m/>
    <x v="12"/>
    <m/>
    <m/>
    <m/>
  </r>
  <r>
    <n v="160.00739999999999"/>
    <x v="130"/>
    <n v="1009872"/>
    <n v="758"/>
    <x v="4"/>
    <n v="190.53200000000001"/>
    <n v="-0.16020720928767881"/>
    <m/>
    <x v="10"/>
    <x v="10"/>
    <m/>
    <x v="12"/>
    <m/>
    <m/>
    <m/>
  </r>
  <r>
    <n v="160.00739999999999"/>
    <x v="13"/>
    <n v="1010234"/>
    <n v="1604"/>
    <x v="5"/>
    <n v="143.32400000000001"/>
    <n v="0.11640339370935765"/>
    <m/>
    <x v="10"/>
    <x v="10"/>
    <m/>
    <x v="12"/>
    <m/>
    <m/>
    <m/>
  </r>
  <r>
    <n v="160.05600000000001"/>
    <x v="229"/>
    <n v="1002738"/>
    <n v="2738"/>
    <x v="6"/>
    <n v="114.2496"/>
    <n v="0.40093269473153526"/>
    <m/>
    <x v="10"/>
    <x v="10"/>
    <m/>
    <x v="12"/>
    <m/>
    <m/>
    <m/>
  </r>
  <r>
    <n v="160.08096"/>
    <x v="79"/>
    <n v="1002143"/>
    <n v="2143"/>
    <x v="0"/>
    <n v="223.94239999999999"/>
    <n v="-0.28516904346832039"/>
    <m/>
    <x v="10"/>
    <x v="10"/>
    <m/>
    <x v="12"/>
    <m/>
    <m/>
    <m/>
  </r>
  <r>
    <n v="160.20160000000001"/>
    <x v="26"/>
    <n v="1005095"/>
    <n v="2640"/>
    <x v="1"/>
    <n v="239.49119999999999"/>
    <n v="-0.33107521278443625"/>
    <m/>
    <x v="10"/>
    <x v="10"/>
    <m/>
    <x v="12"/>
    <m/>
    <m/>
    <m/>
  </r>
  <r>
    <n v="160.27232000000001"/>
    <x v="130"/>
    <n v="1001137"/>
    <n v="1137"/>
    <x v="5"/>
    <n v="481.79712000000001"/>
    <n v="-0.66734479442301364"/>
    <m/>
    <x v="10"/>
    <x v="10"/>
    <m/>
    <x v="12"/>
    <m/>
    <m/>
    <m/>
  </r>
  <r>
    <n v="160.41392640000001"/>
    <x v="168"/>
    <n v="1000640"/>
    <n v="640"/>
    <x v="6"/>
    <n v="622.78214400000002"/>
    <n v="-0.74242369029771027"/>
    <m/>
    <x v="10"/>
    <x v="10"/>
    <m/>
    <x v="12"/>
    <m/>
    <m/>
    <m/>
  </r>
  <r>
    <n v="160.4556"/>
    <x v="302"/>
    <n v="1005473"/>
    <n v="2630"/>
    <x v="7"/>
    <n v="108.9"/>
    <n v="0.47342148760330577"/>
    <m/>
    <x v="10"/>
    <x v="10"/>
    <m/>
    <x v="12"/>
    <m/>
    <m/>
    <m/>
  </r>
  <r>
    <n v="160.4556"/>
    <x v="75"/>
    <n v="1013821"/>
    <n v="1652"/>
    <x v="1"/>
    <n v="7.86"/>
    <n v="19.41419847328244"/>
    <m/>
    <x v="10"/>
    <x v="10"/>
    <m/>
    <x v="12"/>
    <m/>
    <m/>
    <m/>
  </r>
  <r>
    <n v="160.4556"/>
    <x v="349"/>
    <n v="1009581"/>
    <n v="282"/>
    <x v="4"/>
    <n v="10.108000000000001"/>
    <n v="14.874119509299565"/>
    <m/>
    <x v="10"/>
    <x v="10"/>
    <m/>
    <x v="12"/>
    <m/>
    <m/>
    <m/>
  </r>
  <r>
    <n v="160.4556"/>
    <x v="256"/>
    <n v="1008873"/>
    <n v="2224"/>
    <x v="6"/>
    <n v="15.028"/>
    <n v="9.6771093957945169"/>
    <m/>
    <x v="10"/>
    <x v="10"/>
    <m/>
    <x v="12"/>
    <m/>
    <m/>
    <m/>
  </r>
  <r>
    <n v="160.4556"/>
    <x v="54"/>
    <n v="1010795"/>
    <n v="1704"/>
    <x v="1"/>
    <n v="23.596"/>
    <n v="5.8001186641803697"/>
    <m/>
    <x v="10"/>
    <x v="10"/>
    <m/>
    <x v="12"/>
    <m/>
    <m/>
    <m/>
  </r>
  <r>
    <n v="160.4556"/>
    <x v="194"/>
    <n v="1009426"/>
    <n v="161"/>
    <x v="6"/>
    <n v="25.844000000000001"/>
    <n v="5.2086209565082804"/>
    <m/>
    <x v="10"/>
    <x v="10"/>
    <m/>
    <x v="12"/>
    <m/>
    <m/>
    <m/>
  </r>
  <r>
    <n v="160.4556"/>
    <x v="32"/>
    <n v="1018195"/>
    <n v="1173"/>
    <x v="8"/>
    <n v="29.231999999999999"/>
    <n v="4.4890394088669954"/>
    <m/>
    <x v="10"/>
    <x v="10"/>
    <m/>
    <x v="12"/>
    <m/>
    <m/>
    <m/>
  </r>
  <r>
    <n v="160.4556"/>
    <x v="260"/>
    <n v="1012958"/>
    <n v="2032"/>
    <x v="1"/>
    <n v="37.084000000000003"/>
    <n v="3.3268147988350769"/>
    <m/>
    <x v="10"/>
    <x v="10"/>
    <m/>
    <x v="12"/>
    <m/>
    <m/>
    <m/>
  </r>
  <r>
    <n v="160.4556"/>
    <x v="238"/>
    <n v="1017248"/>
    <n v="727"/>
    <x v="1"/>
    <n v="42.704000000000001"/>
    <n v="2.7573904083926561"/>
    <m/>
    <x v="10"/>
    <x v="10"/>
    <m/>
    <x v="12"/>
    <m/>
    <m/>
    <m/>
  </r>
  <r>
    <n v="160.4556"/>
    <x v="212"/>
    <n v="1012336"/>
    <n v="158"/>
    <x v="2"/>
    <n v="44.951999999999998"/>
    <n v="2.5694874532835028"/>
    <m/>
    <x v="10"/>
    <x v="10"/>
    <m/>
    <x v="12"/>
    <m/>
    <m/>
    <m/>
  </r>
  <r>
    <n v="160.4556"/>
    <x v="233"/>
    <n v="1014009"/>
    <n v="2141"/>
    <x v="2"/>
    <n v="44.951999999999998"/>
    <n v="2.5694874532835028"/>
    <m/>
    <x v="10"/>
    <x v="10"/>
    <m/>
    <x v="12"/>
    <m/>
    <m/>
    <m/>
  </r>
  <r>
    <n v="160.4556"/>
    <x v="135"/>
    <n v="1014195"/>
    <n v="2381"/>
    <x v="4"/>
    <n v="78.671999999999997"/>
    <n v="1.0395515558267237"/>
    <m/>
    <x v="10"/>
    <x v="10"/>
    <m/>
    <x v="12"/>
    <m/>
    <m/>
    <m/>
  </r>
  <r>
    <n v="160.4556"/>
    <x v="87"/>
    <n v="1006347"/>
    <n v="545"/>
    <x v="3"/>
    <n v="82.884"/>
    <n v="0.93590560301143766"/>
    <m/>
    <x v="10"/>
    <x v="10"/>
    <m/>
    <x v="12"/>
    <m/>
    <m/>
    <m/>
  </r>
  <r>
    <n v="160.4556"/>
    <x v="351"/>
    <n v="1015058"/>
    <n v="19"/>
    <x v="7"/>
    <n v="86.54"/>
    <n v="0.85412063785532688"/>
    <m/>
    <x v="10"/>
    <x v="10"/>
    <m/>
    <x v="12"/>
    <m/>
    <m/>
    <m/>
  </r>
  <r>
    <n v="160.4556"/>
    <x v="248"/>
    <n v="1013580"/>
    <n v="1008"/>
    <x v="4"/>
    <n v="95.531999999999996"/>
    <n v="0.67960055269438524"/>
    <m/>
    <x v="10"/>
    <x v="10"/>
    <m/>
    <x v="12"/>
    <m/>
    <m/>
    <m/>
  </r>
  <r>
    <n v="160.4556"/>
    <x v="221"/>
    <n v="1018570"/>
    <n v="103"/>
    <x v="3"/>
    <n v="109.02"/>
    <n v="0.47179966978536059"/>
    <m/>
    <x v="10"/>
    <x v="10"/>
    <m/>
    <x v="12"/>
    <m/>
    <m/>
    <m/>
  </r>
  <r>
    <n v="160.4556"/>
    <x v="271"/>
    <n v="1015783"/>
    <n v="2767"/>
    <x v="4"/>
    <n v="120.26"/>
    <n v="0.33423914851155828"/>
    <m/>
    <x v="10"/>
    <x v="10"/>
    <m/>
    <x v="12"/>
    <m/>
    <m/>
    <m/>
  </r>
  <r>
    <n v="160.4556"/>
    <x v="349"/>
    <n v="1019760"/>
    <n v="2412"/>
    <x v="4"/>
    <n v="139.36799999999999"/>
    <n v="0.15130876528327888"/>
    <m/>
    <x v="10"/>
    <x v="10"/>
    <m/>
    <x v="12"/>
    <m/>
    <m/>
    <m/>
  </r>
  <r>
    <n v="160.4556"/>
    <x v="135"/>
    <n v="1012392"/>
    <n v="2315"/>
    <x v="8"/>
    <n v="153.97999999999999"/>
    <n v="4.2054812313287532E-2"/>
    <m/>
    <x v="10"/>
    <x v="10"/>
    <m/>
    <x v="12"/>
    <m/>
    <m/>
    <m/>
  </r>
  <r>
    <n v="160.4556"/>
    <x v="192"/>
    <n v="1018979"/>
    <n v="1713"/>
    <x v="5"/>
    <n v="159.6"/>
    <n v="5.360902255639159E-3"/>
    <m/>
    <x v="10"/>
    <x v="10"/>
    <m/>
    <x v="12"/>
    <m/>
    <m/>
    <m/>
  </r>
  <r>
    <n v="160.4556"/>
    <x v="51"/>
    <n v="1013131"/>
    <n v="1805"/>
    <x v="7"/>
    <n v="160.72399999999999"/>
    <n v="-1.6699435056369027E-3"/>
    <m/>
    <x v="10"/>
    <x v="10"/>
    <m/>
    <x v="12"/>
    <m/>
    <m/>
    <m/>
  </r>
  <r>
    <n v="160.4556"/>
    <x v="191"/>
    <n v="1005781"/>
    <n v="2565"/>
    <x v="9"/>
    <n v="180.32400000000001"/>
    <n v="-0.11018167298862053"/>
    <m/>
    <x v="10"/>
    <x v="10"/>
    <m/>
    <x v="12"/>
    <m/>
    <m/>
    <m/>
  </r>
  <r>
    <n v="160.4556"/>
    <x v="90"/>
    <n v="1017306"/>
    <n v="127"/>
    <x v="2"/>
    <n v="198.94"/>
    <n v="-0.19344727053382926"/>
    <m/>
    <x v="10"/>
    <x v="10"/>
    <m/>
    <x v="12"/>
    <m/>
    <m/>
    <m/>
  </r>
  <r>
    <n v="160.4556"/>
    <x v="148"/>
    <n v="1017722"/>
    <n v="1852"/>
    <x v="6"/>
    <n v="203.43600000000001"/>
    <n v="-0.21127234117855248"/>
    <m/>
    <x v="10"/>
    <x v="10"/>
    <m/>
    <x v="12"/>
    <m/>
    <m/>
    <m/>
  </r>
  <r>
    <n v="160.57079999999999"/>
    <x v="232"/>
    <n v="1002702"/>
    <n v="2702"/>
    <x v="2"/>
    <n v="191.3408"/>
    <n v="-0.16081253971970438"/>
    <m/>
    <x v="10"/>
    <x v="10"/>
    <m/>
    <x v="12"/>
    <m/>
    <m/>
    <m/>
  </r>
  <r>
    <n v="160.63488000000001"/>
    <x v="237"/>
    <n v="1005979"/>
    <n v="1245"/>
    <x v="7"/>
    <n v="58.436"/>
    <n v="1.7489027311931002"/>
    <m/>
    <x v="10"/>
    <x v="10"/>
    <m/>
    <x v="12"/>
    <m/>
    <m/>
    <m/>
  </r>
  <r>
    <n v="160.63488000000001"/>
    <x v="192"/>
    <n v="1010126"/>
    <n v="457"/>
    <x v="9"/>
    <n v="140.708"/>
    <n v="0.14161867129090039"/>
    <m/>
    <x v="10"/>
    <x v="10"/>
    <m/>
    <x v="12"/>
    <m/>
    <m/>
    <m/>
  </r>
  <r>
    <n v="160.63488000000001"/>
    <x v="177"/>
    <n v="1016970"/>
    <n v="528"/>
    <x v="9"/>
    <n v="147.452"/>
    <n v="8.9404551989800143E-2"/>
    <m/>
    <x v="10"/>
    <x v="10"/>
    <m/>
    <x v="12"/>
    <m/>
    <m/>
    <m/>
  </r>
  <r>
    <n v="160.75800000000001"/>
    <x v="256"/>
    <n v="1003907"/>
    <n v="2204"/>
    <x v="6"/>
    <n v="156.36799999999999"/>
    <n v="2.8074797912616488E-2"/>
    <m/>
    <x v="10"/>
    <x v="10"/>
    <m/>
    <x v="12"/>
    <m/>
    <m/>
    <m/>
  </r>
  <r>
    <n v="160.77984000000001"/>
    <x v="9"/>
    <n v="1002032"/>
    <n v="2032"/>
    <x v="3"/>
    <n v="164.89279999999999"/>
    <n v="-2.4943235847774959E-2"/>
    <m/>
    <x v="10"/>
    <x v="10"/>
    <m/>
    <x v="12"/>
    <m/>
    <m/>
    <m/>
  </r>
  <r>
    <n v="160.90164480000001"/>
    <x v="52"/>
    <n v="1001017"/>
    <n v="1017"/>
    <x v="2"/>
    <n v="396.34963199999999"/>
    <n v="-0.59404113991961516"/>
    <m/>
    <x v="10"/>
    <x v="10"/>
    <m/>
    <x v="12"/>
    <m/>
    <m/>
    <m/>
  </r>
  <r>
    <n v="160.90379999999999"/>
    <x v="304"/>
    <n v="1007427"/>
    <n v="2439"/>
    <x v="0"/>
    <n v="6.06"/>
    <n v="25.55178217821782"/>
    <m/>
    <x v="10"/>
    <x v="10"/>
    <m/>
    <x v="12"/>
    <m/>
    <m/>
    <m/>
  </r>
  <r>
    <n v="160.90379999999999"/>
    <x v="309"/>
    <n v="1015492"/>
    <n v="2293"/>
    <x v="7"/>
    <n v="10.648"/>
    <n v="14.111175807663411"/>
    <m/>
    <x v="10"/>
    <x v="10"/>
    <m/>
    <x v="12"/>
    <m/>
    <m/>
    <m/>
  </r>
  <r>
    <n v="160.90379999999999"/>
    <x v="305"/>
    <n v="1019885"/>
    <n v="101"/>
    <x v="1"/>
    <n v="47.74"/>
    <n v="2.3704189359028063"/>
    <m/>
    <x v="10"/>
    <x v="10"/>
    <m/>
    <x v="12"/>
    <m/>
    <m/>
    <m/>
  </r>
  <r>
    <n v="160.90379999999999"/>
    <x v="100"/>
    <n v="1015529"/>
    <n v="1605"/>
    <x v="1"/>
    <n v="61.228000000000002"/>
    <n v="1.6279447311687461"/>
    <m/>
    <x v="10"/>
    <x v="10"/>
    <m/>
    <x v="12"/>
    <m/>
    <m/>
    <m/>
  </r>
  <r>
    <n v="160.90379999999999"/>
    <x v="168"/>
    <n v="1012827"/>
    <n v="1313"/>
    <x v="1"/>
    <n v="63.475999999999999"/>
    <n v="1.534876173671939"/>
    <m/>
    <x v="10"/>
    <x v="10"/>
    <m/>
    <x v="12"/>
    <m/>
    <m/>
    <m/>
  </r>
  <r>
    <n v="160.90379999999999"/>
    <x v="120"/>
    <n v="1013138"/>
    <n v="1993"/>
    <x v="6"/>
    <n v="81.459999999999994"/>
    <n v="0.97524920206236188"/>
    <m/>
    <x v="10"/>
    <x v="10"/>
    <m/>
    <x v="12"/>
    <m/>
    <m/>
    <m/>
  </r>
  <r>
    <n v="160.90379999999999"/>
    <x v="31"/>
    <n v="1007422"/>
    <n v="2218"/>
    <x v="2"/>
    <n v="83.28"/>
    <n v="0.9320821325648414"/>
    <m/>
    <x v="10"/>
    <x v="10"/>
    <m/>
    <x v="12"/>
    <m/>
    <m/>
    <m/>
  </r>
  <r>
    <n v="160.90379999999999"/>
    <x v="271"/>
    <n v="1014960"/>
    <n v="746"/>
    <x v="8"/>
    <n v="115.18"/>
    <n v="0.3969769057127972"/>
    <m/>
    <x v="10"/>
    <x v="10"/>
    <m/>
    <x v="12"/>
    <m/>
    <m/>
    <m/>
  </r>
  <r>
    <n v="160.90379999999999"/>
    <x v="215"/>
    <n v="1008590"/>
    <n v="639"/>
    <x v="4"/>
    <n v="129.14400000000001"/>
    <n v="0.24592547853558805"/>
    <m/>
    <x v="10"/>
    <x v="10"/>
    <m/>
    <x v="12"/>
    <m/>
    <m/>
    <m/>
  </r>
  <r>
    <n v="160.90379999999999"/>
    <x v="345"/>
    <n v="1011981"/>
    <n v="1279"/>
    <x v="0"/>
    <n v="147.77600000000001"/>
    <n v="8.8835805543525187E-2"/>
    <m/>
    <x v="10"/>
    <x v="10"/>
    <m/>
    <x v="12"/>
    <m/>
    <m/>
    <m/>
  </r>
  <r>
    <n v="160.90379999999999"/>
    <x v="81"/>
    <n v="1012487"/>
    <n v="2327"/>
    <x v="3"/>
    <n v="187.11600000000001"/>
    <n v="-0.14008529468351194"/>
    <m/>
    <x v="10"/>
    <x v="10"/>
    <m/>
    <x v="12"/>
    <m/>
    <m/>
    <m/>
  </r>
  <r>
    <n v="160.90379999999999"/>
    <x v="109"/>
    <n v="1015182"/>
    <n v="266"/>
    <x v="6"/>
    <n v="193.86"/>
    <n v="-0.17000000000000012"/>
    <m/>
    <x v="10"/>
    <x v="10"/>
    <m/>
    <x v="12"/>
    <m/>
    <m/>
    <m/>
  </r>
  <r>
    <n v="160.90379999999999"/>
    <x v="325"/>
    <n v="1012857"/>
    <n v="1194"/>
    <x v="4"/>
    <n v="202.852"/>
    <n v="-0.20679214402618665"/>
    <m/>
    <x v="10"/>
    <x v="10"/>
    <m/>
    <x v="12"/>
    <m/>
    <m/>
    <m/>
  </r>
  <r>
    <n v="160.90379999999999"/>
    <x v="340"/>
    <n v="1019915"/>
    <n v="2297"/>
    <x v="5"/>
    <n v="215.21600000000001"/>
    <n v="-0.25236134859861725"/>
    <m/>
    <x v="10"/>
    <x v="10"/>
    <m/>
    <x v="12"/>
    <m/>
    <m/>
    <m/>
  </r>
  <r>
    <n v="160.92959999999999"/>
    <x v="319"/>
    <n v="1004059"/>
    <n v="2104"/>
    <x v="1"/>
    <n v="91.337599999999995"/>
    <n v="0.76192061100795294"/>
    <m/>
    <x v="10"/>
    <x v="10"/>
    <m/>
    <x v="12"/>
    <m/>
    <m/>
    <m/>
  </r>
  <r>
    <n v="160.99616"/>
    <x v="106"/>
    <n v="1001928"/>
    <n v="1928"/>
    <x v="9"/>
    <n v="122.66240000000001"/>
    <n v="0.31251434832515912"/>
    <m/>
    <x v="10"/>
    <x v="10"/>
    <m/>
    <x v="12"/>
    <m/>
    <m/>
    <m/>
  </r>
  <r>
    <n v="161.18960000000001"/>
    <x v="336"/>
    <n v="1004757"/>
    <n v="1881"/>
    <x v="7"/>
    <n v="43.142400000000002"/>
    <n v="2.7362223705681648"/>
    <m/>
    <x v="10"/>
    <x v="10"/>
    <m/>
    <x v="12"/>
    <m/>
    <m/>
    <m/>
  </r>
  <r>
    <n v="161.352"/>
    <x v="112"/>
    <n v="1009811"/>
    <n v="1515"/>
    <x v="7"/>
    <n v="19.056000000000001"/>
    <n v="7.4672544080604526"/>
    <m/>
    <x v="10"/>
    <x v="10"/>
    <m/>
    <x v="12"/>
    <m/>
    <m/>
    <m/>
  </r>
  <r>
    <n v="161.352"/>
    <x v="304"/>
    <n v="1008104"/>
    <n v="1307"/>
    <x v="2"/>
    <n v="22.431999999999999"/>
    <n v="6.1929386590584894"/>
    <m/>
    <x v="10"/>
    <x v="10"/>
    <m/>
    <x v="12"/>
    <m/>
    <m/>
    <m/>
  </r>
  <r>
    <n v="161.352"/>
    <x v="319"/>
    <n v="1007155"/>
    <n v="2718"/>
    <x v="1"/>
    <n v="23.888000000000002"/>
    <n v="5.7545210984594775"/>
    <m/>
    <x v="10"/>
    <x v="10"/>
    <m/>
    <x v="12"/>
    <m/>
    <m/>
    <m/>
  </r>
  <r>
    <n v="161.352"/>
    <x v="294"/>
    <n v="1005912"/>
    <n v="2496"/>
    <x v="6"/>
    <n v="33.951999999999998"/>
    <n v="3.7523562676720079"/>
    <m/>
    <x v="10"/>
    <x v="10"/>
    <m/>
    <x v="12"/>
    <m/>
    <m/>
    <m/>
  </r>
  <r>
    <n v="161.352"/>
    <x v="8"/>
    <n v="1018293"/>
    <n v="2034"/>
    <x v="6"/>
    <n v="37.04"/>
    <n v="3.3561555075593956"/>
    <m/>
    <x v="10"/>
    <x v="10"/>
    <m/>
    <x v="12"/>
    <m/>
    <m/>
    <m/>
  </r>
  <r>
    <n v="161.352"/>
    <x v="344"/>
    <n v="1010973"/>
    <n v="2159"/>
    <x v="7"/>
    <n v="48.28"/>
    <n v="2.3420049710024853"/>
    <m/>
    <x v="10"/>
    <x v="10"/>
    <m/>
    <x v="12"/>
    <m/>
    <m/>
    <m/>
  </r>
  <r>
    <n v="161.352"/>
    <x v="151"/>
    <n v="1009169"/>
    <n v="1266"/>
    <x v="3"/>
    <n v="65.352000000000004"/>
    <n v="1.4689680499449136"/>
    <m/>
    <x v="10"/>
    <x v="10"/>
    <m/>
    <x v="12"/>
    <m/>
    <m/>
    <m/>
  </r>
  <r>
    <n v="161.352"/>
    <x v="96"/>
    <n v="1007267"/>
    <n v="8"/>
    <x v="5"/>
    <n v="89.016000000000005"/>
    <n v="0.81261795632245881"/>
    <m/>
    <x v="10"/>
    <x v="10"/>
    <m/>
    <x v="12"/>
    <m/>
    <m/>
    <m/>
  </r>
  <r>
    <n v="161.352"/>
    <x v="314"/>
    <n v="1015598"/>
    <n v="1233"/>
    <x v="1"/>
    <n v="133.70400000000001"/>
    <n v="0.20678513731825521"/>
    <m/>
    <x v="10"/>
    <x v="10"/>
    <m/>
    <x v="12"/>
    <m/>
    <m/>
    <m/>
  </r>
  <r>
    <n v="161.352"/>
    <x v="0"/>
    <n v="1010750"/>
    <n v="609"/>
    <x v="3"/>
    <n v="137.07599999999999"/>
    <n v="0.17709883568239526"/>
    <m/>
    <x v="10"/>
    <x v="10"/>
    <m/>
    <x v="12"/>
    <m/>
    <m/>
    <m/>
  </r>
  <r>
    <n v="161.352"/>
    <x v="192"/>
    <n v="1014000"/>
    <n v="1026"/>
    <x v="0"/>
    <n v="137.07599999999999"/>
    <n v="0.17709883568239526"/>
    <m/>
    <x v="10"/>
    <x v="10"/>
    <m/>
    <x v="12"/>
    <m/>
    <m/>
    <m/>
  </r>
  <r>
    <n v="161.352"/>
    <x v="68"/>
    <n v="1017570"/>
    <n v="1014"/>
    <x v="1"/>
    <n v="147.19200000000001"/>
    <n v="9.6200880482634893E-2"/>
    <m/>
    <x v="10"/>
    <x v="10"/>
    <m/>
    <x v="12"/>
    <m/>
    <m/>
    <m/>
  </r>
  <r>
    <n v="161.352"/>
    <x v="160"/>
    <n v="1019249"/>
    <n v="2259"/>
    <x v="4"/>
    <n v="155.06"/>
    <n v="4.0577840835805505E-2"/>
    <m/>
    <x v="10"/>
    <x v="10"/>
    <m/>
    <x v="12"/>
    <m/>
    <m/>
    <m/>
  </r>
  <r>
    <n v="161.352"/>
    <x v="292"/>
    <n v="1012722"/>
    <n v="1944"/>
    <x v="4"/>
    <n v="157.30799999999999"/>
    <n v="2.5707529178427106E-2"/>
    <m/>
    <x v="10"/>
    <x v="10"/>
    <m/>
    <x v="12"/>
    <m/>
    <m/>
    <m/>
  </r>
  <r>
    <n v="161.352"/>
    <x v="203"/>
    <n v="1013013"/>
    <n v="732"/>
    <x v="5"/>
    <n v="177.54"/>
    <n v="-9.1179452517742413E-2"/>
    <m/>
    <x v="10"/>
    <x v="10"/>
    <m/>
    <x v="12"/>
    <m/>
    <m/>
    <m/>
  </r>
  <r>
    <n v="161.352"/>
    <x v="141"/>
    <n v="1019108"/>
    <n v="2249"/>
    <x v="6"/>
    <n v="207.88800000000001"/>
    <n v="-0.22385130454860311"/>
    <m/>
    <x v="10"/>
    <x v="10"/>
    <m/>
    <x v="12"/>
    <m/>
    <m/>
    <m/>
  </r>
  <r>
    <n v="161.352"/>
    <x v="269"/>
    <n v="1008948"/>
    <n v="858"/>
    <x v="9"/>
    <n v="42.235999999999997"/>
    <n v="2.820248129557724"/>
    <m/>
    <x v="10"/>
    <x v="10"/>
    <m/>
    <x v="12"/>
    <m/>
    <m/>
    <m/>
  </r>
  <r>
    <n v="161.352"/>
    <x v="74"/>
    <n v="1018287"/>
    <n v="576"/>
    <x v="4"/>
    <n v="158.43199999999999"/>
    <n v="1.8430620076752273E-2"/>
    <m/>
    <x v="10"/>
    <x v="10"/>
    <m/>
    <x v="12"/>
    <m/>
    <m/>
    <m/>
  </r>
  <r>
    <n v="161.352"/>
    <x v="251"/>
    <n v="1011461"/>
    <n v="2208"/>
    <x v="9"/>
    <n v="159.55600000000001"/>
    <n v="1.1256236055052722E-2"/>
    <m/>
    <x v="10"/>
    <x v="10"/>
    <m/>
    <x v="12"/>
    <m/>
    <m/>
    <m/>
  </r>
  <r>
    <n v="161.352"/>
    <x v="239"/>
    <n v="1013607"/>
    <n v="2804"/>
    <x v="4"/>
    <n v="171.92"/>
    <n v="-6.1470451372731411E-2"/>
    <m/>
    <x v="10"/>
    <x v="10"/>
    <m/>
    <x v="12"/>
    <m/>
    <m/>
    <m/>
  </r>
  <r>
    <n v="161.5527936"/>
    <x v="46"/>
    <n v="1006893"/>
    <n v="2603"/>
    <x v="9"/>
    <n v="22.576000000000001"/>
    <n v="6.1559529411764711"/>
    <m/>
    <x v="10"/>
    <x v="10"/>
    <m/>
    <x v="12"/>
    <m/>
    <m/>
    <m/>
  </r>
  <r>
    <n v="161.7876"/>
    <x v="129"/>
    <n v="1003401"/>
    <n v="2049"/>
    <x v="9"/>
    <n v="141.43039999999999"/>
    <n v="0.14393793696404739"/>
    <m/>
    <x v="10"/>
    <x v="10"/>
    <m/>
    <x v="12"/>
    <m/>
    <m/>
    <m/>
  </r>
  <r>
    <n v="161.80019999999999"/>
    <x v="220"/>
    <n v="1017103"/>
    <n v="320"/>
    <x v="6"/>
    <n v="152.22800000000001"/>
    <n v="6.2880678981527577E-2"/>
    <m/>
    <x v="10"/>
    <x v="10"/>
    <m/>
    <x v="12"/>
    <m/>
    <m/>
    <m/>
  </r>
  <r>
    <n v="161.80019999999999"/>
    <x v="218"/>
    <n v="1010173"/>
    <n v="501"/>
    <x v="8"/>
    <n v="0.48799999999999999"/>
    <n v="330.55778688524589"/>
    <m/>
    <x v="10"/>
    <x v="10"/>
    <m/>
    <x v="12"/>
    <m/>
    <m/>
    <m/>
  </r>
  <r>
    <n v="161.80019999999999"/>
    <x v="39"/>
    <n v="1011509"/>
    <n v="2331"/>
    <x v="3"/>
    <n v="0.63600000000000001"/>
    <n v="253.40283018867922"/>
    <m/>
    <x v="10"/>
    <x v="10"/>
    <m/>
    <x v="12"/>
    <m/>
    <m/>
    <m/>
  </r>
  <r>
    <n v="161.80019999999999"/>
    <x v="100"/>
    <n v="1007805"/>
    <n v="1024"/>
    <x v="0"/>
    <n v="1.716"/>
    <n v="93.289160839160829"/>
    <m/>
    <x v="10"/>
    <x v="10"/>
    <m/>
    <x v="12"/>
    <m/>
    <m/>
    <m/>
  </r>
  <r>
    <n v="161.80019999999999"/>
    <x v="47"/>
    <n v="1006804"/>
    <n v="1588"/>
    <x v="1"/>
    <n v="9.4480000000000004"/>
    <n v="16.125338696020318"/>
    <m/>
    <x v="10"/>
    <x v="10"/>
    <m/>
    <x v="12"/>
    <m/>
    <m/>
    <m/>
  </r>
  <r>
    <n v="161.80019999999999"/>
    <x v="277"/>
    <n v="1008772"/>
    <n v="2541"/>
    <x v="1"/>
    <n v="25.276"/>
    <n v="5.4013372369045731"/>
    <m/>
    <x v="10"/>
    <x v="10"/>
    <m/>
    <x v="12"/>
    <m/>
    <m/>
    <m/>
  </r>
  <r>
    <n v="161.80019999999999"/>
    <x v="196"/>
    <n v="1010213"/>
    <n v="1512"/>
    <x v="8"/>
    <n v="46.572000000000003"/>
    <n v="2.4741947951558871"/>
    <m/>
    <x v="10"/>
    <x v="10"/>
    <m/>
    <x v="12"/>
    <m/>
    <m/>
    <m/>
  </r>
  <r>
    <n v="161.80019999999999"/>
    <x v="216"/>
    <n v="1019617"/>
    <n v="1661"/>
    <x v="2"/>
    <n v="58.936"/>
    <n v="1.7453542826116462"/>
    <m/>
    <x v="10"/>
    <x v="10"/>
    <m/>
    <x v="12"/>
    <m/>
    <m/>
    <m/>
  </r>
  <r>
    <n v="161.80019999999999"/>
    <x v="258"/>
    <n v="1012055"/>
    <n v="1679"/>
    <x v="0"/>
    <n v="71.3"/>
    <n v="1.2692875175315568"/>
    <m/>
    <x v="10"/>
    <x v="10"/>
    <m/>
    <x v="12"/>
    <m/>
    <m/>
    <m/>
  </r>
  <r>
    <n v="161.80019999999999"/>
    <x v="360"/>
    <n v="1013979"/>
    <n v="536"/>
    <x v="8"/>
    <n v="93.78"/>
    <n v="0.72531669865642978"/>
    <m/>
    <x v="10"/>
    <x v="10"/>
    <m/>
    <x v="12"/>
    <m/>
    <m/>
    <m/>
  </r>
  <r>
    <n v="161.80019999999999"/>
    <x v="31"/>
    <n v="1018932"/>
    <n v="1806"/>
    <x v="4"/>
    <n v="102.77200000000001"/>
    <n v="0.57436072081889988"/>
    <m/>
    <x v="10"/>
    <x v="10"/>
    <m/>
    <x v="12"/>
    <m/>
    <m/>
    <m/>
  </r>
  <r>
    <n v="161.80019999999999"/>
    <x v="109"/>
    <n v="1019186"/>
    <n v="298"/>
    <x v="1"/>
    <n v="119.63200000000001"/>
    <n v="0.35248261334759917"/>
    <m/>
    <x v="10"/>
    <x v="10"/>
    <m/>
    <x v="12"/>
    <m/>
    <m/>
    <m/>
  </r>
  <r>
    <n v="161.80019999999999"/>
    <x v="270"/>
    <n v="1017061"/>
    <n v="1680"/>
    <x v="6"/>
    <n v="128.624"/>
    <n v="0.25793164572708044"/>
    <m/>
    <x v="10"/>
    <x v="10"/>
    <m/>
    <x v="12"/>
    <m/>
    <m/>
    <m/>
  </r>
  <r>
    <n v="161.80019999999999"/>
    <x v="61"/>
    <n v="1012449"/>
    <n v="376"/>
    <x v="0"/>
    <n v="157.84800000000001"/>
    <n v="2.5038011251330244E-2"/>
    <m/>
    <x v="10"/>
    <x v="10"/>
    <m/>
    <x v="12"/>
    <m/>
    <m/>
    <m/>
  </r>
  <r>
    <n v="161.80019999999999"/>
    <x v="46"/>
    <n v="1011971"/>
    <n v="727"/>
    <x v="7"/>
    <n v="178.08"/>
    <n v="-9.1418463611859957E-2"/>
    <m/>
    <x v="10"/>
    <x v="10"/>
    <m/>
    <x v="12"/>
    <m/>
    <m/>
    <m/>
  </r>
  <r>
    <n v="161.80019999999999"/>
    <x v="192"/>
    <n v="1014933"/>
    <n v="1978"/>
    <x v="8"/>
    <n v="187.072"/>
    <n v="-0.13509130174478282"/>
    <m/>
    <x v="10"/>
    <x v="10"/>
    <m/>
    <x v="12"/>
    <m/>
    <m/>
    <m/>
  </r>
  <r>
    <n v="161.80019999999999"/>
    <x v="350"/>
    <n v="1009123"/>
    <n v="2236"/>
    <x v="0"/>
    <n v="199.3"/>
    <n v="-0.18815755143000512"/>
    <m/>
    <x v="10"/>
    <x v="10"/>
    <m/>
    <x v="12"/>
    <m/>
    <m/>
    <m/>
  </r>
  <r>
    <n v="161.80019999999999"/>
    <x v="238"/>
    <n v="1012614"/>
    <n v="1648"/>
    <x v="7"/>
    <n v="215.172"/>
    <n v="-0.24804249623556973"/>
    <m/>
    <x v="10"/>
    <x v="10"/>
    <m/>
    <x v="12"/>
    <m/>
    <m/>
    <m/>
  </r>
  <r>
    <n v="162.06912"/>
    <x v="273"/>
    <n v="1010685"/>
    <n v="1245"/>
    <x v="9"/>
    <n v="175.03200000000001"/>
    <n v="-7.4060057589469416E-2"/>
    <m/>
    <x v="10"/>
    <x v="10"/>
    <m/>
    <x v="12"/>
    <m/>
    <m/>
    <m/>
  </r>
  <r>
    <n v="162.06912"/>
    <x v="36"/>
    <n v="1012446"/>
    <n v="2550"/>
    <x v="9"/>
    <n v="200.88399999999999"/>
    <n v="-0.19322036598235792"/>
    <m/>
    <x v="10"/>
    <x v="10"/>
    <m/>
    <x v="12"/>
    <m/>
    <m/>
    <m/>
  </r>
  <r>
    <n v="162.13184000000001"/>
    <x v="198"/>
    <n v="1001974"/>
    <n v="1974"/>
    <x v="5"/>
    <n v="237.5232"/>
    <n v="-0.31740629967935757"/>
    <m/>
    <x v="10"/>
    <x v="10"/>
    <m/>
    <x v="12"/>
    <m/>
    <m/>
    <m/>
  </r>
  <r>
    <n v="162.17760000000001"/>
    <x v="174"/>
    <n v="1004988"/>
    <n v="1979"/>
    <x v="9"/>
    <n v="111.1296"/>
    <n v="0.45935556323427795"/>
    <m/>
    <x v="10"/>
    <x v="10"/>
    <m/>
    <x v="12"/>
    <m/>
    <m/>
    <m/>
  </r>
  <r>
    <n v="162.17760000000001"/>
    <x v="104"/>
    <n v="1003533"/>
    <n v="446"/>
    <x v="9"/>
    <n v="205.11359999999999"/>
    <n v="-0.20932790414677516"/>
    <m/>
    <x v="10"/>
    <x v="10"/>
    <m/>
    <x v="12"/>
    <m/>
    <m/>
    <m/>
  </r>
  <r>
    <n v="162.2484"/>
    <x v="91"/>
    <n v="1015496"/>
    <n v="1058"/>
    <x v="6"/>
    <n v="5.524"/>
    <n v="28.371542360608256"/>
    <m/>
    <x v="10"/>
    <x v="10"/>
    <m/>
    <x v="12"/>
    <m/>
    <m/>
    <m/>
  </r>
  <r>
    <n v="162.2484"/>
    <x v="138"/>
    <n v="1006444"/>
    <n v="124"/>
    <x v="8"/>
    <n v="18.712"/>
    <n v="7.6708208636169308"/>
    <m/>
    <x v="10"/>
    <x v="10"/>
    <m/>
    <x v="12"/>
    <m/>
    <m/>
    <m/>
  </r>
  <r>
    <n v="162.2484"/>
    <x v="225"/>
    <n v="1015215"/>
    <n v="277"/>
    <x v="7"/>
    <n v="19.012"/>
    <n v="7.5339995792131287"/>
    <m/>
    <x v="10"/>
    <x v="10"/>
    <m/>
    <x v="12"/>
    <m/>
    <m/>
    <m/>
  </r>
  <r>
    <n v="162.2484"/>
    <x v="198"/>
    <n v="1012801"/>
    <n v="1052"/>
    <x v="5"/>
    <n v="21.26"/>
    <n v="6.6316274694261521"/>
    <m/>
    <x v="10"/>
    <x v="10"/>
    <m/>
    <x v="12"/>
    <m/>
    <m/>
    <m/>
  </r>
  <r>
    <n v="162.2484"/>
    <x v="213"/>
    <n v="1010911"/>
    <n v="248"/>
    <x v="4"/>
    <n v="22.576000000000001"/>
    <n v="6.1867647058823536"/>
    <m/>
    <x v="10"/>
    <x v="10"/>
    <m/>
    <x v="12"/>
    <m/>
    <m/>
    <m/>
  </r>
  <r>
    <n v="162.2484"/>
    <x v="342"/>
    <n v="1014187"/>
    <n v="1321"/>
    <x v="2"/>
    <n v="28.004000000000001"/>
    <n v="4.7937580345664905"/>
    <m/>
    <x v="10"/>
    <x v="10"/>
    <m/>
    <x v="12"/>
    <m/>
    <m/>
    <m/>
  </r>
  <r>
    <n v="162.2484"/>
    <x v="228"/>
    <n v="1013245"/>
    <n v="268"/>
    <x v="2"/>
    <n v="34.747999999999998"/>
    <n v="3.6692874410037994"/>
    <m/>
    <x v="10"/>
    <x v="10"/>
    <m/>
    <x v="12"/>
    <m/>
    <m/>
    <m/>
  </r>
  <r>
    <n v="162.2484"/>
    <x v="0"/>
    <n v="1018134"/>
    <n v="303"/>
    <x v="2"/>
    <n v="49.36"/>
    <n v="2.2870421393841167"/>
    <m/>
    <x v="10"/>
    <x v="10"/>
    <m/>
    <x v="12"/>
    <m/>
    <m/>
    <m/>
  </r>
  <r>
    <n v="162.2484"/>
    <x v="124"/>
    <n v="1016450"/>
    <n v="1952"/>
    <x v="8"/>
    <n v="52.731999999999999"/>
    <n v="2.0768489721611165"/>
    <m/>
    <x v="10"/>
    <x v="10"/>
    <m/>
    <x v="12"/>
    <m/>
    <m/>
    <m/>
  </r>
  <r>
    <n v="162.2484"/>
    <x v="309"/>
    <n v="1009456"/>
    <n v="1893"/>
    <x v="7"/>
    <n v="56.103999999999999"/>
    <n v="1.8919221445886212"/>
    <m/>
    <x v="10"/>
    <x v="10"/>
    <m/>
    <x v="12"/>
    <m/>
    <m/>
    <m/>
  </r>
  <r>
    <n v="162.2484"/>
    <x v="159"/>
    <n v="1007703"/>
    <n v="380"/>
    <x v="2"/>
    <n v="59.008000000000003"/>
    <n v="1.7496000542299348"/>
    <m/>
    <x v="10"/>
    <x v="10"/>
    <m/>
    <x v="12"/>
    <m/>
    <m/>
    <m/>
  </r>
  <r>
    <n v="162.2484"/>
    <x v="147"/>
    <n v="1007947"/>
    <n v="1989"/>
    <x v="6"/>
    <n v="64.915999999999997"/>
    <n v="1.4993591718528563"/>
    <m/>
    <x v="10"/>
    <x v="10"/>
    <m/>
    <x v="12"/>
    <m/>
    <m/>
    <m/>
  </r>
  <r>
    <n v="162.2484"/>
    <x v="45"/>
    <n v="1016151"/>
    <n v="1791"/>
    <x v="2"/>
    <n v="108.932"/>
    <n v="0.48944662725369958"/>
    <m/>
    <x v="10"/>
    <x v="10"/>
    <m/>
    <x v="12"/>
    <m/>
    <m/>
    <m/>
  </r>
  <r>
    <n v="162.2484"/>
    <x v="243"/>
    <n v="1010454"/>
    <n v="2635"/>
    <x v="0"/>
    <n v="110.056"/>
    <n v="0.47423493494221131"/>
    <m/>
    <x v="10"/>
    <x v="10"/>
    <m/>
    <x v="12"/>
    <m/>
    <m/>
    <m/>
  </r>
  <r>
    <n v="162.2484"/>
    <x v="257"/>
    <n v="1019264"/>
    <n v="2679"/>
    <x v="5"/>
    <n v="111.18"/>
    <n v="0.45933081489476518"/>
    <m/>
    <x v="10"/>
    <x v="10"/>
    <m/>
    <x v="12"/>
    <m/>
    <m/>
    <m/>
  </r>
  <r>
    <n v="162.2484"/>
    <x v="222"/>
    <n v="1009010"/>
    <n v="2712"/>
    <x v="5"/>
    <n v="125.068"/>
    <n v="0.29728147887549178"/>
    <m/>
    <x v="10"/>
    <x v="10"/>
    <m/>
    <x v="12"/>
    <m/>
    <m/>
    <m/>
  </r>
  <r>
    <n v="162.2484"/>
    <x v="44"/>
    <n v="1019125"/>
    <n v="2250"/>
    <x v="1"/>
    <n v="125.792"/>
    <n v="0.28981493258712798"/>
    <m/>
    <x v="10"/>
    <x v="10"/>
    <m/>
    <x v="12"/>
    <m/>
    <m/>
    <m/>
  </r>
  <r>
    <n v="162.2484"/>
    <x v="293"/>
    <n v="1005734"/>
    <n v="1039"/>
    <x v="7"/>
    <n v="127.58"/>
    <n v="0.27173851700893564"/>
    <m/>
    <x v="10"/>
    <x v="10"/>
    <m/>
    <x v="12"/>
    <m/>
    <m/>
    <m/>
  </r>
  <r>
    <n v="162.2484"/>
    <x v="314"/>
    <n v="1008933"/>
    <n v="211"/>
    <x v="5"/>
    <n v="140.672"/>
    <n v="0.15338091446769797"/>
    <m/>
    <x v="10"/>
    <x v="10"/>
    <m/>
    <x v="12"/>
    <m/>
    <m/>
    <m/>
  </r>
  <r>
    <n v="162.2484"/>
    <x v="3"/>
    <n v="1009455"/>
    <n v="1215"/>
    <x v="1"/>
    <n v="144.9"/>
    <n v="0.11972670807453414"/>
    <m/>
    <x v="10"/>
    <x v="10"/>
    <m/>
    <x v="12"/>
    <m/>
    <m/>
    <m/>
  </r>
  <r>
    <n v="162.2484"/>
    <x v="265"/>
    <n v="1015494"/>
    <n v="961"/>
    <x v="4"/>
    <n v="155.01599999999999"/>
    <n v="4.6655829075708401E-2"/>
    <m/>
    <x v="10"/>
    <x v="10"/>
    <m/>
    <x v="12"/>
    <m/>
    <m/>
    <m/>
  </r>
  <r>
    <n v="162.2484"/>
    <x v="191"/>
    <n v="1012881"/>
    <n v="756"/>
    <x v="4"/>
    <n v="180.86799999999999"/>
    <n v="-0.10294579472322352"/>
    <m/>
    <x v="10"/>
    <x v="10"/>
    <m/>
    <x v="12"/>
    <m/>
    <m/>
    <m/>
  </r>
  <r>
    <n v="162.2484"/>
    <x v="95"/>
    <n v="1018989"/>
    <n v="1016"/>
    <x v="0"/>
    <n v="193.232"/>
    <n v="-0.1603440423946344"/>
    <m/>
    <x v="10"/>
    <x v="10"/>
    <m/>
    <x v="12"/>
    <m/>
    <m/>
    <m/>
  </r>
  <r>
    <n v="162.2484"/>
    <x v="356"/>
    <n v="1015077"/>
    <n v="2546"/>
    <x v="0"/>
    <n v="195.48"/>
    <n v="-0.16999999999999993"/>
    <m/>
    <x v="10"/>
    <x v="10"/>
    <m/>
    <x v="12"/>
    <m/>
    <m/>
    <m/>
  </r>
  <r>
    <n v="162.2484"/>
    <x v="255"/>
    <n v="1010105"/>
    <n v="2114"/>
    <x v="6"/>
    <n v="208.96799999999999"/>
    <n v="-0.22357298725163655"/>
    <m/>
    <x v="10"/>
    <x v="10"/>
    <m/>
    <x v="12"/>
    <m/>
    <m/>
    <m/>
  </r>
  <r>
    <n v="162.32736"/>
    <x v="159"/>
    <n v="1001958"/>
    <n v="1958"/>
    <x v="7"/>
    <n v="88.912000000000006"/>
    <n v="0.82570811588986848"/>
    <m/>
    <x v="10"/>
    <x v="10"/>
    <m/>
    <x v="12"/>
    <m/>
    <m/>
    <m/>
  </r>
  <r>
    <n v="162.3648"/>
    <x v="127"/>
    <n v="1002887"/>
    <n v="2583"/>
    <x v="7"/>
    <n v="85.888000000000005"/>
    <n v="0.89042473919523091"/>
    <m/>
    <x v="10"/>
    <x v="10"/>
    <m/>
    <x v="12"/>
    <m/>
    <m/>
    <m/>
  </r>
  <r>
    <n v="162.45320000000001"/>
    <x v="105"/>
    <n v="1002227"/>
    <n v="2227"/>
    <x v="5"/>
    <n v="86.796800000000005"/>
    <n v="0.87164964606990125"/>
    <m/>
    <x v="10"/>
    <x v="10"/>
    <m/>
    <x v="12"/>
    <m/>
    <m/>
    <m/>
  </r>
  <r>
    <n v="162.69659999999999"/>
    <x v="307"/>
    <n v="1013662"/>
    <n v="2162"/>
    <x v="5"/>
    <n v="1.5680000000000001"/>
    <n v="102.76058673469386"/>
    <m/>
    <x v="10"/>
    <x v="10"/>
    <m/>
    <x v="12"/>
    <m/>
    <m/>
    <m/>
  </r>
  <r>
    <n v="162.69659999999999"/>
    <x v="37"/>
    <n v="1019877"/>
    <n v="611"/>
    <x v="4"/>
    <n v="1.804"/>
    <n v="89.186585365853645"/>
    <m/>
    <x v="10"/>
    <x v="10"/>
    <m/>
    <x v="12"/>
    <m/>
    <m/>
    <m/>
  </r>
  <r>
    <n v="162.69659999999999"/>
    <x v="188"/>
    <n v="1007643"/>
    <n v="2145"/>
    <x v="0"/>
    <n v="13.532"/>
    <n v="11.023100798108187"/>
    <m/>
    <x v="10"/>
    <x v="10"/>
    <m/>
    <x v="12"/>
    <m/>
    <m/>
    <m/>
  </r>
  <r>
    <n v="162.69659999999999"/>
    <x v="86"/>
    <n v="1013255"/>
    <n v="1804"/>
    <x v="6"/>
    <n v="15.292"/>
    <n v="9.639327753073502"/>
    <m/>
    <x v="10"/>
    <x v="10"/>
    <m/>
    <x v="12"/>
    <m/>
    <m/>
    <m/>
  </r>
  <r>
    <n v="162.69659999999999"/>
    <x v="231"/>
    <n v="1007491"/>
    <n v="2745"/>
    <x v="0"/>
    <n v="20.256"/>
    <n v="7.0320201421800945"/>
    <m/>
    <x v="10"/>
    <x v="10"/>
    <m/>
    <x v="12"/>
    <m/>
    <m/>
    <m/>
  </r>
  <r>
    <n v="162.69659999999999"/>
    <x v="163"/>
    <n v="1013750"/>
    <n v="1672"/>
    <x v="3"/>
    <n v="26.295999999999999"/>
    <n v="5.1871235168846974"/>
    <m/>
    <x v="10"/>
    <x v="10"/>
    <m/>
    <x v="12"/>
    <m/>
    <m/>
    <m/>
  </r>
  <r>
    <n v="162.69659999999999"/>
    <x v="227"/>
    <n v="1014476"/>
    <n v="872"/>
    <x v="4"/>
    <n v="31.916"/>
    <n v="4.0976500814638426"/>
    <m/>
    <x v="10"/>
    <x v="10"/>
    <m/>
    <x v="12"/>
    <m/>
    <m/>
    <m/>
  </r>
  <r>
    <n v="162.69659999999999"/>
    <x v="67"/>
    <n v="1006584"/>
    <n v="1242"/>
    <x v="5"/>
    <n v="39.735999999999997"/>
    <n v="3.0944382927320317"/>
    <m/>
    <x v="10"/>
    <x v="10"/>
    <m/>
    <x v="12"/>
    <m/>
    <m/>
    <m/>
  </r>
  <r>
    <n v="162.69659999999999"/>
    <x v="15"/>
    <n v="1006778"/>
    <n v="2300"/>
    <x v="1"/>
    <n v="40.728000000000002"/>
    <n v="2.9947112551561572"/>
    <m/>
    <x v="10"/>
    <x v="10"/>
    <m/>
    <x v="12"/>
    <m/>
    <m/>
    <m/>
  </r>
  <r>
    <n v="162.69659999999999"/>
    <x v="249"/>
    <n v="1011533"/>
    <n v="2070"/>
    <x v="7"/>
    <n v="54.396000000000001"/>
    <n v="1.9909662475181997"/>
    <m/>
    <x v="10"/>
    <x v="10"/>
    <m/>
    <x v="12"/>
    <m/>
    <m/>
    <m/>
  </r>
  <r>
    <n v="162.69659999999999"/>
    <x v="250"/>
    <n v="1014064"/>
    <n v="951"/>
    <x v="4"/>
    <n v="60.015999999999998"/>
    <n v="1.7108870967741936"/>
    <m/>
    <x v="10"/>
    <x v="10"/>
    <m/>
    <x v="12"/>
    <m/>
    <m/>
    <m/>
  </r>
  <r>
    <n v="162.69659999999999"/>
    <x v="160"/>
    <n v="1016046"/>
    <n v="371"/>
    <x v="4"/>
    <n v="70.132000000000005"/>
    <n v="1.3198625449153023"/>
    <m/>
    <x v="10"/>
    <x v="10"/>
    <m/>
    <x v="12"/>
    <m/>
    <m/>
    <m/>
  </r>
  <r>
    <n v="162.69659999999999"/>
    <x v="6"/>
    <n v="1012002"/>
    <n v="1953"/>
    <x v="4"/>
    <n v="75.751999999999995"/>
    <n v="1.1477531946351252"/>
    <m/>
    <x v="10"/>
    <x v="10"/>
    <m/>
    <x v="12"/>
    <m/>
    <m/>
    <m/>
  </r>
  <r>
    <n v="162.69659999999999"/>
    <x v="271"/>
    <n v="1014612"/>
    <n v="2173"/>
    <x v="5"/>
    <n v="76.876000000000005"/>
    <n v="1.1163510068161713"/>
    <m/>
    <x v="10"/>
    <x v="10"/>
    <m/>
    <x v="12"/>
    <m/>
    <m/>
    <m/>
  </r>
  <r>
    <n v="162.69659999999999"/>
    <x v="163"/>
    <n v="1012419"/>
    <n v="2231"/>
    <x v="4"/>
    <n v="84.744"/>
    <n v="0.91985981308411202"/>
    <m/>
    <x v="10"/>
    <x v="10"/>
    <m/>
    <x v="12"/>
    <m/>
    <m/>
    <m/>
  </r>
  <r>
    <n v="162.69659999999999"/>
    <x v="103"/>
    <n v="1015780"/>
    <n v="2506"/>
    <x v="5"/>
    <n v="91.488"/>
    <n v="0.77833814270724022"/>
    <m/>
    <x v="10"/>
    <x v="10"/>
    <m/>
    <x v="12"/>
    <m/>
    <m/>
    <m/>
  </r>
  <r>
    <n v="162.69659999999999"/>
    <x v="27"/>
    <n v="1015313"/>
    <n v="1448"/>
    <x v="7"/>
    <n v="110.596"/>
    <n v="0.47108937032080711"/>
    <m/>
    <x v="10"/>
    <x v="10"/>
    <m/>
    <x v="12"/>
    <m/>
    <m/>
    <m/>
  </r>
  <r>
    <n v="162.69659999999999"/>
    <x v="128"/>
    <n v="1008360"/>
    <n v="964"/>
    <x v="0"/>
    <n v="112.892"/>
    <n v="0.44117032207773799"/>
    <m/>
    <x v="10"/>
    <x v="10"/>
    <m/>
    <x v="12"/>
    <m/>
    <m/>
    <m/>
  </r>
  <r>
    <n v="162.69659999999999"/>
    <x v="163"/>
    <n v="1009854"/>
    <n v="709"/>
    <x v="2"/>
    <n v="121.836"/>
    <n v="0.33537378114842897"/>
    <m/>
    <x v="10"/>
    <x v="10"/>
    <m/>
    <x v="12"/>
    <m/>
    <m/>
    <m/>
  </r>
  <r>
    <n v="162.69659999999999"/>
    <x v="157"/>
    <n v="1008134"/>
    <n v="1421"/>
    <x v="8"/>
    <n v="140.21199999999999"/>
    <n v="0.16036145265740451"/>
    <m/>
    <x v="10"/>
    <x v="10"/>
    <m/>
    <x v="12"/>
    <m/>
    <m/>
    <m/>
  </r>
  <r>
    <n v="162.69659999999999"/>
    <x v="312"/>
    <n v="1010400"/>
    <n v="574"/>
    <x v="4"/>
    <n v="142.06800000000001"/>
    <n v="0.145202297491342"/>
    <m/>
    <x v="10"/>
    <x v="10"/>
    <m/>
    <x v="12"/>
    <m/>
    <m/>
    <m/>
  </r>
  <r>
    <n v="162.69659999999999"/>
    <x v="187"/>
    <n v="1011125"/>
    <n v="726"/>
    <x v="6"/>
    <n v="176.91200000000001"/>
    <n v="-8.0352943836483767E-2"/>
    <m/>
    <x v="10"/>
    <x v="10"/>
    <m/>
    <x v="12"/>
    <m/>
    <m/>
    <m/>
  </r>
  <r>
    <n v="162.69659999999999"/>
    <x v="1"/>
    <n v="1016442"/>
    <n v="156"/>
    <x v="3"/>
    <n v="211.756"/>
    <n v="-0.23167891346644257"/>
    <m/>
    <x v="10"/>
    <x v="10"/>
    <m/>
    <x v="12"/>
    <m/>
    <m/>
    <m/>
  </r>
  <r>
    <n v="162.78623999999999"/>
    <x v="276"/>
    <n v="1007724"/>
    <n v="2382"/>
    <x v="9"/>
    <n v="72.36"/>
    <n v="1.2496716417910447"/>
    <m/>
    <x v="10"/>
    <x v="10"/>
    <m/>
    <x v="12"/>
    <m/>
    <m/>
    <m/>
  </r>
  <r>
    <n v="162.864"/>
    <x v="363"/>
    <n v="1002861"/>
    <n v="818"/>
    <x v="4"/>
    <n v="147.3312"/>
    <n v="0.1054277708998502"/>
    <m/>
    <x v="10"/>
    <x v="10"/>
    <m/>
    <x v="12"/>
    <m/>
    <m/>
    <m/>
  </r>
  <r>
    <n v="163.02000000000001"/>
    <x v="263"/>
    <n v="1004126"/>
    <n v="2404"/>
    <x v="9"/>
    <n v="149.74719999999999"/>
    <n v="8.863471236857863E-2"/>
    <m/>
    <x v="10"/>
    <x v="10"/>
    <m/>
    <x v="12"/>
    <m/>
    <m/>
    <m/>
  </r>
  <r>
    <n v="163.0772"/>
    <x v="72"/>
    <n v="1004189"/>
    <n v="837"/>
    <x v="4"/>
    <n v="388.16640000000001"/>
    <n v="-0.57987811412837376"/>
    <m/>
    <x v="10"/>
    <x v="10"/>
    <m/>
    <x v="12"/>
    <m/>
    <m/>
    <m/>
  </r>
  <r>
    <n v="163.124"/>
    <x v="40"/>
    <n v="1004177"/>
    <n v="921"/>
    <x v="0"/>
    <n v="216.24959999999999"/>
    <n v="-0.24566796886560713"/>
    <m/>
    <x v="10"/>
    <x v="10"/>
    <m/>
    <x v="12"/>
    <m/>
    <m/>
    <m/>
  </r>
  <r>
    <n v="163.1448"/>
    <x v="277"/>
    <n v="1013521"/>
    <n v="1401"/>
    <x v="4"/>
    <n v="17"/>
    <n v="8.5967529411764705"/>
    <m/>
    <x v="10"/>
    <x v="10"/>
    <m/>
    <x v="12"/>
    <m/>
    <m/>
    <m/>
  </r>
  <r>
    <n v="163.1448"/>
    <x v="320"/>
    <n v="1010326"/>
    <n v="1279"/>
    <x v="8"/>
    <n v="36.951999999999998"/>
    <n v="3.4150465468716176"/>
    <m/>
    <x v="10"/>
    <x v="10"/>
    <m/>
    <x v="12"/>
    <m/>
    <m/>
    <m/>
  </r>
  <r>
    <n v="163.1448"/>
    <x v="36"/>
    <n v="1008097"/>
    <n v="157"/>
    <x v="8"/>
    <n v="38.283999999999999"/>
    <n v="3.26143558666806"/>
    <m/>
    <x v="10"/>
    <x v="10"/>
    <m/>
    <x v="12"/>
    <m/>
    <m/>
    <m/>
  </r>
  <r>
    <n v="163.1448"/>
    <x v="79"/>
    <n v="1017972"/>
    <n v="2811"/>
    <x v="5"/>
    <n v="39.200000000000003"/>
    <n v="3.1618571428571425"/>
    <m/>
    <x v="10"/>
    <x v="10"/>
    <m/>
    <x v="12"/>
    <m/>
    <m/>
    <m/>
  </r>
  <r>
    <n v="163.1448"/>
    <x v="16"/>
    <n v="1007688"/>
    <n v="33"/>
    <x v="5"/>
    <n v="48.468000000000004"/>
    <n v="2.3660311958405544"/>
    <m/>
    <x v="10"/>
    <x v="10"/>
    <m/>
    <x v="12"/>
    <m/>
    <m/>
    <m/>
  </r>
  <r>
    <n v="163.1448"/>
    <x v="279"/>
    <n v="1017251"/>
    <n v="290"/>
    <x v="3"/>
    <n v="62.804000000000002"/>
    <n v="1.5976816763263486"/>
    <m/>
    <x v="10"/>
    <x v="10"/>
    <m/>
    <x v="12"/>
    <m/>
    <m/>
    <m/>
  </r>
  <r>
    <n v="163.1448"/>
    <x v="55"/>
    <n v="1014693"/>
    <n v="2511"/>
    <x v="1"/>
    <n v="75.168000000000006"/>
    <n v="1.1704022988505747"/>
    <m/>
    <x v="10"/>
    <x v="10"/>
    <m/>
    <x v="12"/>
    <m/>
    <m/>
    <m/>
  </r>
  <r>
    <n v="163.1448"/>
    <x v="349"/>
    <n v="1017050"/>
    <n v="2239"/>
    <x v="3"/>
    <n v="86.408000000000001"/>
    <n v="0.88807517822423854"/>
    <m/>
    <x v="10"/>
    <x v="10"/>
    <m/>
    <x v="12"/>
    <m/>
    <m/>
    <m/>
  </r>
  <r>
    <n v="163.1448"/>
    <x v="29"/>
    <n v="1010966"/>
    <n v="415"/>
    <x v="6"/>
    <n v="92.028000000000006"/>
    <n v="0.77277350371626019"/>
    <m/>
    <x v="10"/>
    <x v="10"/>
    <m/>
    <x v="12"/>
    <m/>
    <m/>
    <m/>
  </r>
  <r>
    <n v="163.1448"/>
    <x v="182"/>
    <n v="1018640"/>
    <n v="1613"/>
    <x v="3"/>
    <n v="136.988"/>
    <n v="0.19094227231582331"/>
    <m/>
    <x v="10"/>
    <x v="10"/>
    <m/>
    <x v="12"/>
    <m/>
    <m/>
    <m/>
  </r>
  <r>
    <n v="163.1448"/>
    <x v="181"/>
    <n v="1013308"/>
    <n v="515"/>
    <x v="8"/>
    <n v="156.096"/>
    <n v="4.5156826568265682E-2"/>
    <m/>
    <x v="10"/>
    <x v="10"/>
    <m/>
    <x v="12"/>
    <m/>
    <m/>
    <m/>
  </r>
  <r>
    <n v="163.1448"/>
    <x v="315"/>
    <n v="1009555"/>
    <n v="2714"/>
    <x v="3"/>
    <n v="165.08799999999999"/>
    <n v="-1.1770691994572533E-2"/>
    <m/>
    <x v="10"/>
    <x v="10"/>
    <m/>
    <x v="12"/>
    <m/>
    <m/>
    <m/>
  </r>
  <r>
    <n v="163.1448"/>
    <x v="330"/>
    <n v="1006710"/>
    <n v="2697"/>
    <x v="8"/>
    <n v="170.02"/>
    <n v="-4.0437595576990976E-2"/>
    <m/>
    <x v="10"/>
    <x v="10"/>
    <m/>
    <x v="12"/>
    <m/>
    <m/>
    <m/>
  </r>
  <r>
    <n v="163.1448"/>
    <x v="59"/>
    <n v="1015082"/>
    <n v="936"/>
    <x v="6"/>
    <n v="172.95599999999999"/>
    <n v="-5.6726566294317549E-2"/>
    <m/>
    <x v="10"/>
    <x v="10"/>
    <m/>
    <x v="12"/>
    <m/>
    <m/>
    <m/>
  </r>
  <r>
    <n v="163.1448"/>
    <x v="349"/>
    <n v="1018388"/>
    <n v="2702"/>
    <x v="3"/>
    <n v="215.66800000000001"/>
    <n v="-0.2435372887957416"/>
    <m/>
    <x v="10"/>
    <x v="10"/>
    <m/>
    <x v="12"/>
    <m/>
    <m/>
    <m/>
  </r>
  <r>
    <n v="163.15"/>
    <x v="70"/>
    <n v="1005002"/>
    <n v="1045"/>
    <x v="3"/>
    <n v="263.80160000000001"/>
    <n v="-0.38154279579805428"/>
    <m/>
    <x v="10"/>
    <x v="10"/>
    <m/>
    <x v="12"/>
    <m/>
    <m/>
    <m/>
  </r>
  <r>
    <n v="163.23007999999999"/>
    <x v="214"/>
    <n v="1001157"/>
    <n v="1157"/>
    <x v="6"/>
    <n v="319.52640000000002"/>
    <n v="-0.48914994191403283"/>
    <m/>
    <x v="10"/>
    <x v="10"/>
    <m/>
    <x v="12"/>
    <m/>
    <m/>
    <m/>
  </r>
  <r>
    <n v="163.41"/>
    <x v="112"/>
    <n v="1004419"/>
    <n v="1146"/>
    <x v="7"/>
    <n v="227.67359999999999"/>
    <n v="-0.28226197503794903"/>
    <m/>
    <x v="10"/>
    <x v="10"/>
    <m/>
    <x v="12"/>
    <m/>
    <m/>
    <m/>
  </r>
  <r>
    <n v="163.50335999999999"/>
    <x v="155"/>
    <n v="1010334"/>
    <n v="158"/>
    <x v="9"/>
    <n v="194.744"/>
    <n v="-0.16041901162551869"/>
    <m/>
    <x v="10"/>
    <x v="10"/>
    <m/>
    <x v="12"/>
    <m/>
    <m/>
    <m/>
  </r>
  <r>
    <n v="163.5504"/>
    <x v="53"/>
    <n v="1001040"/>
    <n v="1040"/>
    <x v="4"/>
    <n v="688.859328"/>
    <n v="-0.76257794102194409"/>
    <m/>
    <x v="10"/>
    <x v="10"/>
    <m/>
    <x v="12"/>
    <m/>
    <m/>
    <m/>
  </r>
  <r>
    <n v="163.59299999999999"/>
    <x v="175"/>
    <n v="1011281"/>
    <n v="775"/>
    <x v="5"/>
    <n v="7.468"/>
    <n v="20.905865024102837"/>
    <m/>
    <x v="10"/>
    <x v="10"/>
    <m/>
    <x v="12"/>
    <m/>
    <m/>
    <m/>
  </r>
  <r>
    <n v="163.59299999999999"/>
    <x v="343"/>
    <n v="1015558"/>
    <n v="955"/>
    <x v="1"/>
    <n v="8.5920000000000005"/>
    <n v="18.040153631284912"/>
    <m/>
    <x v="10"/>
    <x v="10"/>
    <m/>
    <x v="12"/>
    <m/>
    <m/>
    <m/>
  </r>
  <r>
    <n v="163.59299999999999"/>
    <x v="215"/>
    <n v="1013774"/>
    <n v="427"/>
    <x v="4"/>
    <n v="19.832000000000001"/>
    <n v="7.2489411052843886"/>
    <m/>
    <x v="10"/>
    <x v="10"/>
    <m/>
    <x v="12"/>
    <m/>
    <m/>
    <m/>
  </r>
  <r>
    <n v="163.59299999999999"/>
    <x v="97"/>
    <n v="1009501"/>
    <n v="2159"/>
    <x v="7"/>
    <n v="29.623999999999999"/>
    <n v="4.5223129894679985"/>
    <m/>
    <x v="10"/>
    <x v="10"/>
    <m/>
    <x v="12"/>
    <m/>
    <m/>
    <m/>
  </r>
  <r>
    <n v="163.59299999999999"/>
    <x v="200"/>
    <n v="1007970"/>
    <n v="2437"/>
    <x v="2"/>
    <n v="42.936"/>
    <n v="2.8101593068753488"/>
    <m/>
    <x v="10"/>
    <x v="10"/>
    <m/>
    <x v="12"/>
    <m/>
    <m/>
    <m/>
  </r>
  <r>
    <n v="163.59299999999999"/>
    <x v="292"/>
    <n v="1019596"/>
    <n v="2047"/>
    <x v="4"/>
    <n v="53.228000000000002"/>
    <n v="2.073438791613436"/>
    <m/>
    <x v="10"/>
    <x v="10"/>
    <m/>
    <x v="12"/>
    <m/>
    <m/>
    <m/>
  </r>
  <r>
    <n v="163.59299999999999"/>
    <x v="86"/>
    <n v="1006646"/>
    <n v="2667"/>
    <x v="2"/>
    <n v="57.468000000000004"/>
    <n v="1.8466798914178322"/>
    <m/>
    <x v="10"/>
    <x v="10"/>
    <m/>
    <x v="12"/>
    <m/>
    <m/>
    <m/>
  </r>
  <r>
    <n v="163.59299999999999"/>
    <x v="238"/>
    <n v="1009094"/>
    <n v="26"/>
    <x v="7"/>
    <n v="66.691999999999993"/>
    <n v="1.4529628741078391"/>
    <m/>
    <x v="10"/>
    <x v="10"/>
    <m/>
    <x v="12"/>
    <m/>
    <m/>
    <m/>
  </r>
  <r>
    <n v="163.59299999999999"/>
    <x v="327"/>
    <n v="1007225"/>
    <n v="2445"/>
    <x v="0"/>
    <n v="67.308000000000007"/>
    <n v="1.4305134605098944"/>
    <m/>
    <x v="10"/>
    <x v="10"/>
    <m/>
    <x v="12"/>
    <m/>
    <m/>
    <m/>
  </r>
  <r>
    <n v="163.59299999999999"/>
    <x v="307"/>
    <n v="1008183"/>
    <n v="826"/>
    <x v="5"/>
    <n v="74.248000000000005"/>
    <n v="1.2033320762848829"/>
    <m/>
    <x v="10"/>
    <x v="10"/>
    <m/>
    <x v="12"/>
    <m/>
    <m/>
    <m/>
  </r>
  <r>
    <n v="163.59299999999999"/>
    <x v="343"/>
    <n v="1018837"/>
    <n v="1676"/>
    <x v="0"/>
    <n v="91.444000000000003"/>
    <n v="0.78899654433314359"/>
    <m/>
    <x v="10"/>
    <x v="10"/>
    <m/>
    <x v="12"/>
    <m/>
    <m/>
    <m/>
  </r>
  <r>
    <n v="163.59299999999999"/>
    <x v="177"/>
    <n v="1008618"/>
    <n v="656"/>
    <x v="7"/>
    <n v="98.92"/>
    <n v="0.65379094217549516"/>
    <m/>
    <x v="10"/>
    <x v="10"/>
    <m/>
    <x v="12"/>
    <m/>
    <m/>
    <m/>
  </r>
  <r>
    <n v="163.59299999999999"/>
    <x v="58"/>
    <n v="1012681"/>
    <n v="1948"/>
    <x v="3"/>
    <n v="102.684"/>
    <n v="0.5931693350473296"/>
    <m/>
    <x v="10"/>
    <x v="10"/>
    <m/>
    <x v="12"/>
    <m/>
    <m/>
    <m/>
  </r>
  <r>
    <n v="163.59299999999999"/>
    <x v="199"/>
    <n v="1014110"/>
    <n v="429"/>
    <x v="5"/>
    <n v="113.92400000000001"/>
    <n v="0.43598363821495012"/>
    <m/>
    <x v="10"/>
    <x v="10"/>
    <m/>
    <x v="12"/>
    <m/>
    <m/>
    <m/>
  </r>
  <r>
    <n v="163.59299999999999"/>
    <x v="49"/>
    <n v="1007876"/>
    <n v="1373"/>
    <x v="5"/>
    <n v="124.596"/>
    <n v="0.31298757584513132"/>
    <m/>
    <x v="10"/>
    <x v="10"/>
    <m/>
    <x v="12"/>
    <m/>
    <m/>
    <m/>
  </r>
  <r>
    <n v="163.59299999999999"/>
    <x v="14"/>
    <n v="1008025"/>
    <n v="2389"/>
    <x v="7"/>
    <n v="133.06"/>
    <n v="0.22946790921388838"/>
    <m/>
    <x v="10"/>
    <x v="10"/>
    <m/>
    <x v="12"/>
    <m/>
    <m/>
    <m/>
  </r>
  <r>
    <n v="163.59299999999999"/>
    <x v="46"/>
    <n v="1017632"/>
    <n v="2418"/>
    <x v="2"/>
    <n v="146.52000000000001"/>
    <n v="0.11652334152334137"/>
    <m/>
    <x v="10"/>
    <x v="10"/>
    <m/>
    <x v="12"/>
    <m/>
    <m/>
    <m/>
  </r>
  <r>
    <n v="163.59299999999999"/>
    <x v="100"/>
    <n v="1017247"/>
    <n v="1001"/>
    <x v="3"/>
    <n v="184.73599999999999"/>
    <n v="-0.11444980945782091"/>
    <m/>
    <x v="10"/>
    <x v="10"/>
    <m/>
    <x v="12"/>
    <m/>
    <m/>
    <m/>
  </r>
  <r>
    <n v="163.59299999999999"/>
    <x v="60"/>
    <n v="1017067"/>
    <n v="2286"/>
    <x v="5"/>
    <n v="192.60400000000001"/>
    <n v="-0.15062511682000385"/>
    <m/>
    <x v="10"/>
    <x v="10"/>
    <m/>
    <x v="12"/>
    <m/>
    <m/>
    <m/>
  </r>
  <r>
    <n v="163.59299999999999"/>
    <x v="194"/>
    <n v="1018713"/>
    <n v="361"/>
    <x v="8"/>
    <n v="194.852"/>
    <n v="-0.16042432204955565"/>
    <m/>
    <x v="10"/>
    <x v="10"/>
    <m/>
    <x v="12"/>
    <m/>
    <m/>
    <m/>
  </r>
  <r>
    <n v="163.79480000000001"/>
    <x v="241"/>
    <n v="1002453"/>
    <n v="2453"/>
    <x v="4"/>
    <n v="235.08160000000001"/>
    <n v="-0.30324278888692263"/>
    <m/>
    <x v="10"/>
    <x v="10"/>
    <m/>
    <x v="12"/>
    <m/>
    <m/>
    <m/>
  </r>
  <r>
    <n v="163.84068479999999"/>
    <x v="96"/>
    <n v="1000075"/>
    <n v="75"/>
    <x v="5"/>
    <n v="252.340416"/>
    <n v="-0.3507156427926314"/>
    <m/>
    <x v="10"/>
    <x v="10"/>
    <m/>
    <x v="12"/>
    <m/>
    <m/>
    <m/>
  </r>
  <r>
    <n v="163.86760000000001"/>
    <x v="126"/>
    <n v="1003619"/>
    <n v="308"/>
    <x v="6"/>
    <n v="219.86240000000001"/>
    <n v="-0.25468110963948359"/>
    <m/>
    <x v="10"/>
    <x v="10"/>
    <m/>
    <x v="12"/>
    <m/>
    <m/>
    <m/>
  </r>
  <r>
    <n v="163.91731200000001"/>
    <x v="294"/>
    <n v="1000732"/>
    <n v="732"/>
    <x v="5"/>
    <n v="518.87577599999997"/>
    <n v="-0.68409141536027296"/>
    <m/>
    <x v="10"/>
    <x v="10"/>
    <m/>
    <x v="12"/>
    <m/>
    <m/>
    <m/>
  </r>
  <r>
    <n v="163.92063999999999"/>
    <x v="84"/>
    <n v="1001491"/>
    <n v="1491"/>
    <x v="0"/>
    <n v="326.86655999999999"/>
    <n v="-0.49850899400660625"/>
    <m/>
    <x v="10"/>
    <x v="10"/>
    <m/>
    <x v="12"/>
    <m/>
    <m/>
    <m/>
  </r>
  <r>
    <n v="163.9248"/>
    <x v="229"/>
    <n v="1005289"/>
    <n v="2752"/>
    <x v="7"/>
    <n v="94.335999999999999"/>
    <n v="0.73766960651289015"/>
    <m/>
    <x v="10"/>
    <x v="10"/>
    <m/>
    <x v="12"/>
    <m/>
    <m/>
    <m/>
  </r>
  <r>
    <n v="164.0412"/>
    <x v="73"/>
    <n v="1005774"/>
    <n v="1166"/>
    <x v="7"/>
    <n v="8.1639999999999997"/>
    <n v="19.093238608525237"/>
    <m/>
    <x v="10"/>
    <x v="10"/>
    <m/>
    <x v="12"/>
    <m/>
    <m/>
    <m/>
  </r>
  <r>
    <n v="164.0412"/>
    <x v="241"/>
    <n v="1019606"/>
    <n v="30"/>
    <x v="1"/>
    <n v="15.92"/>
    <n v="9.3040954773869355"/>
    <m/>
    <x v="10"/>
    <x v="10"/>
    <m/>
    <x v="12"/>
    <m/>
    <m/>
    <m/>
  </r>
  <r>
    <n v="164.0412"/>
    <x v="253"/>
    <n v="1013159"/>
    <n v="499"/>
    <x v="3"/>
    <n v="18.167999999999999"/>
    <n v="8.0291281373844114"/>
    <m/>
    <x v="10"/>
    <x v="10"/>
    <m/>
    <x v="12"/>
    <m/>
    <m/>
    <m/>
  </r>
  <r>
    <n v="164.0412"/>
    <x v="241"/>
    <n v="1019621"/>
    <n v="959"/>
    <x v="7"/>
    <n v="19.292000000000002"/>
    <n v="7.5030686294837237"/>
    <m/>
    <x v="10"/>
    <x v="10"/>
    <m/>
    <x v="12"/>
    <m/>
    <m/>
    <m/>
  </r>
  <r>
    <n v="164.0412"/>
    <x v="291"/>
    <n v="1015306"/>
    <n v="2060"/>
    <x v="5"/>
    <n v="24.544"/>
    <n v="5.683556062581486"/>
    <m/>
    <x v="10"/>
    <x v="10"/>
    <m/>
    <x v="12"/>
    <m/>
    <m/>
    <m/>
  </r>
  <r>
    <n v="164.0412"/>
    <x v="121"/>
    <n v="1011961"/>
    <n v="1620"/>
    <x v="3"/>
    <n v="27.916"/>
    <n v="4.8762430147585611"/>
    <m/>
    <x v="10"/>
    <x v="10"/>
    <m/>
    <x v="12"/>
    <m/>
    <m/>
    <m/>
  </r>
  <r>
    <n v="164.0412"/>
    <x v="41"/>
    <n v="1011253"/>
    <n v="2508"/>
    <x v="7"/>
    <n v="29.04"/>
    <n v="4.6488016528925629"/>
    <m/>
    <x v="10"/>
    <x v="10"/>
    <m/>
    <x v="12"/>
    <m/>
    <m/>
    <m/>
  </r>
  <r>
    <n v="164.0412"/>
    <x v="27"/>
    <n v="1008842"/>
    <n v="139"/>
    <x v="6"/>
    <n v="30.428000000000001"/>
    <n v="4.3911265939266464"/>
    <m/>
    <x v="10"/>
    <x v="10"/>
    <m/>
    <x v="12"/>
    <m/>
    <m/>
    <m/>
  </r>
  <r>
    <n v="164.0412"/>
    <x v="320"/>
    <n v="1013043"/>
    <n v="1416"/>
    <x v="1"/>
    <n v="35.783999999999999"/>
    <n v="3.5842052313883306"/>
    <m/>
    <x v="10"/>
    <x v="10"/>
    <m/>
    <x v="12"/>
    <m/>
    <m/>
    <m/>
  </r>
  <r>
    <n v="164.0412"/>
    <x v="323"/>
    <n v="1006592"/>
    <n v="431"/>
    <x v="1"/>
    <n v="41.588000000000001"/>
    <n v="2.9444358949697031"/>
    <m/>
    <x v="10"/>
    <x v="10"/>
    <m/>
    <x v="12"/>
    <m/>
    <m/>
    <m/>
  </r>
  <r>
    <n v="164.0412"/>
    <x v="228"/>
    <n v="1007000"/>
    <n v="1297"/>
    <x v="3"/>
    <n v="43.14"/>
    <n v="2.8025312934631432"/>
    <m/>
    <x v="10"/>
    <x v="10"/>
    <m/>
    <x v="12"/>
    <m/>
    <m/>
    <m/>
  </r>
  <r>
    <n v="164.0412"/>
    <x v="119"/>
    <n v="1011188"/>
    <n v="578"/>
    <x v="0"/>
    <n v="48.148000000000003"/>
    <n v="2.4070200216000663"/>
    <m/>
    <x v="10"/>
    <x v="10"/>
    <m/>
    <x v="12"/>
    <m/>
    <m/>
    <m/>
  </r>
  <r>
    <n v="164.0412"/>
    <x v="218"/>
    <n v="1014273"/>
    <n v="111"/>
    <x v="4"/>
    <n v="53.768000000000001"/>
    <n v="2.0509076030352626"/>
    <m/>
    <x v="10"/>
    <x v="10"/>
    <m/>
    <x v="12"/>
    <m/>
    <m/>
    <m/>
  </r>
  <r>
    <n v="164.0412"/>
    <x v="167"/>
    <n v="1006765"/>
    <n v="2603"/>
    <x v="5"/>
    <n v="70.963999999999999"/>
    <n v="1.3116115213347614"/>
    <m/>
    <x v="10"/>
    <x v="10"/>
    <m/>
    <x v="12"/>
    <m/>
    <m/>
    <m/>
  </r>
  <r>
    <n v="164.0412"/>
    <x v="108"/>
    <n v="1014395"/>
    <n v="2753"/>
    <x v="7"/>
    <n v="71.751999999999995"/>
    <n v="1.2862247742223216"/>
    <m/>
    <x v="10"/>
    <x v="10"/>
    <m/>
    <x v="12"/>
    <m/>
    <m/>
    <m/>
  </r>
  <r>
    <n v="164.0412"/>
    <x v="48"/>
    <n v="1014516"/>
    <n v="2157"/>
    <x v="8"/>
    <n v="90.86"/>
    <n v="0.80542813119084311"/>
    <m/>
    <x v="10"/>
    <x v="10"/>
    <m/>
    <x v="12"/>
    <m/>
    <m/>
    <m/>
  </r>
  <r>
    <n v="164.0412"/>
    <x v="1"/>
    <n v="1009821"/>
    <n v="2071"/>
    <x v="5"/>
    <n v="113.34"/>
    <n v="0.44733721545791422"/>
    <m/>
    <x v="10"/>
    <x v="10"/>
    <m/>
    <x v="12"/>
    <m/>
    <m/>
    <m/>
  </r>
  <r>
    <n v="164.0412"/>
    <x v="28"/>
    <n v="1005367"/>
    <n v="2381"/>
    <x v="3"/>
    <n v="143.91679999999999"/>
    <n v="0.13983357050740433"/>
    <m/>
    <x v="10"/>
    <x v="10"/>
    <m/>
    <x v="12"/>
    <m/>
    <m/>
    <m/>
  </r>
  <r>
    <n v="164.0412"/>
    <x v="260"/>
    <n v="1018536"/>
    <n v="2227"/>
    <x v="5"/>
    <n v="152.68"/>
    <n v="7.4411841760544911E-2"/>
    <m/>
    <x v="10"/>
    <x v="10"/>
    <m/>
    <x v="12"/>
    <m/>
    <m/>
    <m/>
  </r>
  <r>
    <n v="164.0412"/>
    <x v="38"/>
    <n v="1012420"/>
    <n v="2385"/>
    <x v="1"/>
    <n v="162.79599999999999"/>
    <n v="7.6488365807514391E-3"/>
    <m/>
    <x v="10"/>
    <x v="10"/>
    <m/>
    <x v="12"/>
    <m/>
    <m/>
    <m/>
  </r>
  <r>
    <n v="164.0412"/>
    <x v="357"/>
    <n v="1015966"/>
    <n v="409"/>
    <x v="7"/>
    <n v="180.78"/>
    <n v="-9.2592100896116816E-2"/>
    <m/>
    <x v="10"/>
    <x v="10"/>
    <m/>
    <x v="12"/>
    <m/>
    <m/>
    <m/>
  </r>
  <r>
    <n v="164.0412"/>
    <x v="285"/>
    <n v="1018185"/>
    <n v="2709"/>
    <x v="6"/>
    <n v="148.184"/>
    <n v="0.1070102035307456"/>
    <m/>
    <x v="10"/>
    <x v="10"/>
    <m/>
    <x v="12"/>
    <m/>
    <m/>
    <m/>
  </r>
  <r>
    <n v="164.0548"/>
    <x v="166"/>
    <n v="1005325"/>
    <n v="2358"/>
    <x v="5"/>
    <n v="242.68799999999999"/>
    <n v="-0.32400942774261599"/>
    <m/>
    <x v="10"/>
    <x v="10"/>
    <m/>
    <x v="12"/>
    <m/>
    <m/>
    <m/>
  </r>
  <r>
    <n v="164.06623999999999"/>
    <x v="222"/>
    <n v="1002097"/>
    <n v="2097"/>
    <x v="4"/>
    <n v="220.1728"/>
    <n v="-0.25482966106621707"/>
    <m/>
    <x v="10"/>
    <x v="10"/>
    <m/>
    <x v="12"/>
    <m/>
    <m/>
    <m/>
  </r>
  <r>
    <n v="164.21600000000001"/>
    <x v="298"/>
    <n v="1001847"/>
    <n v="1847"/>
    <x v="2"/>
    <n v="191.94239999999999"/>
    <n v="-0.14445166883398344"/>
    <m/>
    <x v="10"/>
    <x v="10"/>
    <m/>
    <x v="12"/>
    <m/>
    <m/>
    <m/>
  </r>
  <r>
    <n v="164.22048000000001"/>
    <x v="306"/>
    <n v="1015022"/>
    <n v="1206"/>
    <x v="9"/>
    <n v="2.2799999999999998"/>
    <n v="71.026526315789482"/>
    <m/>
    <x v="10"/>
    <x v="10"/>
    <m/>
    <x v="12"/>
    <m/>
    <m/>
    <m/>
  </r>
  <r>
    <n v="164.22048000000001"/>
    <x v="26"/>
    <n v="1011969"/>
    <n v="1869"/>
    <x v="9"/>
    <n v="20.263999999999999"/>
    <n v="7.1040505329648642"/>
    <m/>
    <x v="10"/>
    <x v="10"/>
    <m/>
    <x v="12"/>
    <m/>
    <m/>
    <m/>
  </r>
  <r>
    <n v="164.22048000000001"/>
    <x v="324"/>
    <n v="1018569"/>
    <n v="1219"/>
    <x v="9"/>
    <n v="31.504000000000001"/>
    <n v="4.2126866429659726"/>
    <m/>
    <x v="10"/>
    <x v="10"/>
    <m/>
    <x v="12"/>
    <m/>
    <m/>
    <m/>
  </r>
  <r>
    <n v="164.22640000000001"/>
    <x v="214"/>
    <n v="1003372"/>
    <n v="355"/>
    <x v="5"/>
    <n v="204"/>
    <n v="-0.19496862745098034"/>
    <m/>
    <x v="10"/>
    <x v="10"/>
    <m/>
    <x v="12"/>
    <m/>
    <m/>
    <m/>
  </r>
  <r>
    <n v="164.43960000000001"/>
    <x v="42"/>
    <n v="1004089"/>
    <n v="1084"/>
    <x v="6"/>
    <n v="274.31040000000002"/>
    <n v="-0.40053457688808008"/>
    <m/>
    <x v="10"/>
    <x v="10"/>
    <m/>
    <x v="12"/>
    <m/>
    <m/>
    <m/>
  </r>
  <r>
    <n v="164.48939999999999"/>
    <x v="257"/>
    <n v="1014764"/>
    <n v="1966"/>
    <x v="4"/>
    <n v="5.2640000000000002"/>
    <n v="30.247986322188446"/>
    <m/>
    <x v="10"/>
    <x v="10"/>
    <m/>
    <x v="12"/>
    <m/>
    <m/>
    <m/>
  </r>
  <r>
    <n v="164.48939999999999"/>
    <x v="131"/>
    <n v="1006535"/>
    <n v="2564"/>
    <x v="7"/>
    <n v="13.928000000000001"/>
    <n v="10.809979896611141"/>
    <m/>
    <x v="10"/>
    <x v="10"/>
    <m/>
    <x v="12"/>
    <m/>
    <m/>
    <m/>
  </r>
  <r>
    <n v="164.48939999999999"/>
    <x v="291"/>
    <n v="1012400"/>
    <n v="1818"/>
    <x v="5"/>
    <n v="37.448"/>
    <n v="3.3924748985259554"/>
    <m/>
    <x v="10"/>
    <x v="10"/>
    <m/>
    <x v="12"/>
    <m/>
    <m/>
    <m/>
  </r>
  <r>
    <n v="164.48939999999999"/>
    <x v="14"/>
    <n v="1010172"/>
    <n v="1790"/>
    <x v="8"/>
    <n v="38.572000000000003"/>
    <n v="3.2644768225655909"/>
    <m/>
    <x v="10"/>
    <x v="10"/>
    <m/>
    <x v="12"/>
    <m/>
    <m/>
    <m/>
  </r>
  <r>
    <n v="164.48939999999999"/>
    <x v="151"/>
    <n v="1007560"/>
    <n v="544"/>
    <x v="2"/>
    <n v="40.42"/>
    <n v="3.0695051954477979"/>
    <m/>
    <x v="10"/>
    <x v="10"/>
    <m/>
    <x v="12"/>
    <m/>
    <m/>
    <m/>
  </r>
  <r>
    <n v="164.48939999999999"/>
    <x v="349"/>
    <n v="1018055"/>
    <n v="790"/>
    <x v="1"/>
    <n v="57.68"/>
    <n v="1.8517579750346738"/>
    <m/>
    <x v="10"/>
    <x v="10"/>
    <m/>
    <x v="12"/>
    <m/>
    <m/>
    <m/>
  </r>
  <r>
    <n v="164.48939999999999"/>
    <x v="264"/>
    <n v="1015412"/>
    <n v="2591"/>
    <x v="2"/>
    <n v="83.531999999999996"/>
    <n v="0.96917827898290476"/>
    <m/>
    <x v="10"/>
    <x v="10"/>
    <m/>
    <x v="12"/>
    <m/>
    <m/>
    <m/>
  </r>
  <r>
    <n v="164.48939999999999"/>
    <x v="306"/>
    <n v="1019048"/>
    <n v="2471"/>
    <x v="6"/>
    <n v="101.51600000000001"/>
    <n v="0.62032980022853523"/>
    <m/>
    <x v="10"/>
    <x v="10"/>
    <m/>
    <x v="12"/>
    <m/>
    <m/>
    <m/>
  </r>
  <r>
    <n v="164.48939999999999"/>
    <x v="14"/>
    <n v="1019391"/>
    <n v="1336"/>
    <x v="3"/>
    <n v="109.384"/>
    <n v="0.50377934615665898"/>
    <m/>
    <x v="10"/>
    <x v="10"/>
    <m/>
    <x v="12"/>
    <m/>
    <m/>
    <m/>
  </r>
  <r>
    <n v="164.48939999999999"/>
    <x v="47"/>
    <n v="1012901"/>
    <n v="2058"/>
    <x v="6"/>
    <n v="113.88"/>
    <n v="0.44440990516332979"/>
    <m/>
    <x v="10"/>
    <x v="10"/>
    <m/>
    <x v="12"/>
    <m/>
    <m/>
    <m/>
  </r>
  <r>
    <n v="164.48939999999999"/>
    <x v="144"/>
    <n v="1017212"/>
    <n v="2130"/>
    <x v="3"/>
    <n v="113.88"/>
    <n v="0.44440990516332979"/>
    <m/>
    <x v="10"/>
    <x v="10"/>
    <m/>
    <x v="12"/>
    <m/>
    <m/>
    <m/>
  </r>
  <r>
    <n v="164.48939999999999"/>
    <x v="292"/>
    <n v="1019733"/>
    <n v="162"/>
    <x v="2"/>
    <n v="122.872"/>
    <n v="0.33870531935672887"/>
    <m/>
    <x v="10"/>
    <x v="10"/>
    <m/>
    <x v="12"/>
    <m/>
    <m/>
    <m/>
  </r>
  <r>
    <n v="164.48939999999999"/>
    <x v="268"/>
    <n v="1015493"/>
    <n v="340"/>
    <x v="3"/>
    <n v="134.11199999999999"/>
    <n v="0.22650769506084464"/>
    <m/>
    <x v="10"/>
    <x v="10"/>
    <m/>
    <x v="12"/>
    <m/>
    <m/>
    <m/>
  </r>
  <r>
    <n v="164.48939999999999"/>
    <x v="158"/>
    <n v="1010764"/>
    <n v="1923"/>
    <x v="7"/>
    <n v="137.48400000000001"/>
    <n v="0.19642576590730543"/>
    <m/>
    <x v="10"/>
    <x v="10"/>
    <m/>
    <x v="12"/>
    <m/>
    <m/>
    <m/>
  </r>
  <r>
    <n v="164.48939999999999"/>
    <x v="94"/>
    <n v="1015127"/>
    <n v="840"/>
    <x v="8"/>
    <n v="140.85599999999999"/>
    <n v="0.16778411995229167"/>
    <m/>
    <x v="10"/>
    <x v="10"/>
    <m/>
    <x v="12"/>
    <m/>
    <m/>
    <m/>
  </r>
  <r>
    <n v="164.48939999999999"/>
    <x v="182"/>
    <n v="1013690"/>
    <n v="591"/>
    <x v="3"/>
    <n v="144.22800000000001"/>
    <n v="0.14048173724935503"/>
    <m/>
    <x v="10"/>
    <x v="10"/>
    <m/>
    <x v="12"/>
    <m/>
    <m/>
    <m/>
  </r>
  <r>
    <n v="164.48939999999999"/>
    <x v="51"/>
    <n v="1009613"/>
    <n v="1401"/>
    <x v="2"/>
    <n v="182.44399999999999"/>
    <n v="-9.8411567385060628E-2"/>
    <m/>
    <x v="10"/>
    <x v="10"/>
    <m/>
    <x v="12"/>
    <m/>
    <m/>
    <m/>
  </r>
  <r>
    <n v="164.48939999999999"/>
    <x v="168"/>
    <n v="1017501"/>
    <n v="389"/>
    <x v="6"/>
    <n v="182.44399999999999"/>
    <n v="-9.8411567385060628E-2"/>
    <m/>
    <x v="10"/>
    <x v="10"/>
    <m/>
    <x v="12"/>
    <m/>
    <m/>
    <m/>
  </r>
  <r>
    <n v="164.48939999999999"/>
    <x v="296"/>
    <n v="1012807"/>
    <n v="2646"/>
    <x v="4"/>
    <n v="212.792"/>
    <n v="-0.22699443588104823"/>
    <m/>
    <x v="10"/>
    <x v="10"/>
    <m/>
    <x v="12"/>
    <m/>
    <m/>
    <m/>
  </r>
  <r>
    <n v="164.6268"/>
    <x v="250"/>
    <n v="1003146"/>
    <n v="7"/>
    <x v="7"/>
    <n v="152.4256"/>
    <n v="8.0046921252073147E-2"/>
    <m/>
    <x v="10"/>
    <x v="10"/>
    <m/>
    <x v="12"/>
    <m/>
    <m/>
    <m/>
  </r>
  <r>
    <n v="164.64240000000001"/>
    <x v="198"/>
    <n v="1002417"/>
    <n v="2417"/>
    <x v="2"/>
    <n v="132.98560000000001"/>
    <n v="0.23804682612252756"/>
    <m/>
    <x v="10"/>
    <x v="10"/>
    <m/>
    <x v="12"/>
    <m/>
    <m/>
    <m/>
  </r>
  <r>
    <n v="164.6996"/>
    <x v="176"/>
    <n v="1002672"/>
    <n v="2672"/>
    <x v="8"/>
    <n v="269.78879999999998"/>
    <n v="-0.38952395355181529"/>
    <m/>
    <x v="10"/>
    <x v="10"/>
    <m/>
    <x v="12"/>
    <m/>
    <m/>
    <m/>
  </r>
  <r>
    <n v="164.87119999999999"/>
    <x v="131"/>
    <n v="1002538"/>
    <n v="2538"/>
    <x v="4"/>
    <n v="197.76"/>
    <n v="-0.16630663430420714"/>
    <m/>
    <x v="10"/>
    <x v="10"/>
    <m/>
    <x v="12"/>
    <m/>
    <m/>
    <m/>
  </r>
  <r>
    <n v="164.87119999999999"/>
    <x v="293"/>
    <n v="1002293"/>
    <n v="2293"/>
    <x v="6"/>
    <n v="355.96800000000002"/>
    <n v="-0.53683701905789294"/>
    <m/>
    <x v="10"/>
    <x v="10"/>
    <m/>
    <x v="12"/>
    <m/>
    <m/>
    <m/>
  </r>
  <r>
    <n v="164.92840000000001"/>
    <x v="175"/>
    <n v="1003801"/>
    <n v="965"/>
    <x v="7"/>
    <n v="173.6576"/>
    <n v="-5.0266731775631998E-2"/>
    <m/>
    <x v="10"/>
    <x v="10"/>
    <m/>
    <x v="12"/>
    <m/>
    <m/>
    <m/>
  </r>
  <r>
    <n v="164.92840000000001"/>
    <x v="312"/>
    <n v="1004046"/>
    <n v="2811"/>
    <x v="9"/>
    <n v="272.51519999999999"/>
    <n v="-0.39479192353307258"/>
    <m/>
    <x v="10"/>
    <x v="10"/>
    <m/>
    <x v="12"/>
    <m/>
    <m/>
    <m/>
  </r>
  <r>
    <n v="164.9376"/>
    <x v="56"/>
    <n v="1006826"/>
    <n v="2741"/>
    <x v="3"/>
    <n v="0.28000000000000003"/>
    <n v="588.06285714285707"/>
    <m/>
    <x v="10"/>
    <x v="10"/>
    <m/>
    <x v="12"/>
    <m/>
    <m/>
    <m/>
  </r>
  <r>
    <n v="164.9376"/>
    <x v="103"/>
    <n v="1009642"/>
    <n v="409"/>
    <x v="6"/>
    <n v="1.3520000000000001"/>
    <n v="120.99526627218934"/>
    <m/>
    <x v="10"/>
    <x v="10"/>
    <m/>
    <x v="12"/>
    <m/>
    <m/>
    <m/>
  </r>
  <r>
    <n v="164.9376"/>
    <x v="304"/>
    <n v="1009540"/>
    <n v="2337"/>
    <x v="3"/>
    <n v="8.0960000000000001"/>
    <n v="19.372727272727271"/>
    <m/>
    <x v="10"/>
    <x v="10"/>
    <m/>
    <x v="12"/>
    <m/>
    <m/>
    <m/>
  </r>
  <r>
    <n v="164.9376"/>
    <x v="113"/>
    <n v="1012352"/>
    <n v="817"/>
    <x v="1"/>
    <n v="15.964"/>
    <n v="9.33184665497369"/>
    <m/>
    <x v="10"/>
    <x v="10"/>
    <m/>
    <x v="12"/>
    <m/>
    <m/>
    <m/>
  </r>
  <r>
    <n v="164.9376"/>
    <x v="75"/>
    <n v="1014360"/>
    <n v="1160"/>
    <x v="4"/>
    <n v="20.004000000000001"/>
    <n v="7.2452309538092381"/>
    <m/>
    <x v="10"/>
    <x v="10"/>
    <m/>
    <x v="12"/>
    <m/>
    <m/>
    <m/>
  </r>
  <r>
    <n v="164.9376"/>
    <x v="260"/>
    <n v="1009903"/>
    <n v="2193"/>
    <x v="0"/>
    <n v="30.12"/>
    <n v="4.4760159362549796"/>
    <m/>
    <x v="10"/>
    <x v="10"/>
    <m/>
    <x v="12"/>
    <m/>
    <m/>
    <m/>
  </r>
  <r>
    <n v="164.9376"/>
    <x v="327"/>
    <n v="1019107"/>
    <n v="785"/>
    <x v="5"/>
    <n v="36.863999999999997"/>
    <n v="3.4742187500000004"/>
    <m/>
    <x v="10"/>
    <x v="10"/>
    <m/>
    <x v="12"/>
    <m/>
    <m/>
    <m/>
  </r>
  <r>
    <n v="164.9376"/>
    <x v="279"/>
    <n v="1019855"/>
    <n v="1851"/>
    <x v="3"/>
    <n v="41.36"/>
    <n v="2.987852998065764"/>
    <m/>
    <x v="10"/>
    <x v="10"/>
    <m/>
    <x v="12"/>
    <m/>
    <m/>
    <m/>
  </r>
  <r>
    <n v="164.9376"/>
    <x v="203"/>
    <n v="1006476"/>
    <n v="1201"/>
    <x v="5"/>
    <n v="46.292000000000002"/>
    <n v="2.5629828048042858"/>
    <m/>
    <x v="10"/>
    <x v="10"/>
    <m/>
    <x v="12"/>
    <m/>
    <m/>
    <m/>
  </r>
  <r>
    <n v="164.9376"/>
    <x v="7"/>
    <n v="1013226"/>
    <n v="1591"/>
    <x v="8"/>
    <n v="59.344000000000001"/>
    <n v="1.7793475330277704"/>
    <m/>
    <x v="10"/>
    <x v="10"/>
    <m/>
    <x v="12"/>
    <m/>
    <m/>
    <m/>
  </r>
  <r>
    <n v="164.9376"/>
    <x v="338"/>
    <n v="1010052"/>
    <n v="956"/>
    <x v="3"/>
    <n v="62.716000000000001"/>
    <n v="1.6299126219784423"/>
    <m/>
    <x v="10"/>
    <x v="10"/>
    <m/>
    <x v="12"/>
    <m/>
    <m/>
    <m/>
  </r>
  <r>
    <n v="164.9376"/>
    <x v="300"/>
    <n v="1012469"/>
    <n v="2731"/>
    <x v="8"/>
    <n v="67.212000000000003"/>
    <n v="1.4539903588644885"/>
    <m/>
    <x v="10"/>
    <x v="10"/>
    <m/>
    <x v="12"/>
    <m/>
    <m/>
    <m/>
  </r>
  <r>
    <n v="164.9376"/>
    <x v="223"/>
    <n v="1018824"/>
    <n v="2354"/>
    <x v="9"/>
    <n v="70.584000000000003"/>
    <n v="1.3367562053723223"/>
    <m/>
    <x v="10"/>
    <x v="10"/>
    <m/>
    <x v="12"/>
    <m/>
    <m/>
    <m/>
  </r>
  <r>
    <n v="164.9376"/>
    <x v="288"/>
    <n v="1019487"/>
    <n v="315"/>
    <x v="6"/>
    <n v="70.584000000000003"/>
    <n v="1.3367562053723223"/>
    <m/>
    <x v="10"/>
    <x v="10"/>
    <m/>
    <x v="12"/>
    <m/>
    <m/>
    <m/>
  </r>
  <r>
    <n v="164.9376"/>
    <x v="220"/>
    <n v="1008928"/>
    <n v="403"/>
    <x v="2"/>
    <n v="72.611999999999995"/>
    <n v="1.2714923153197821"/>
    <m/>
    <x v="10"/>
    <x v="10"/>
    <m/>
    <x v="12"/>
    <m/>
    <m/>
    <m/>
  </r>
  <r>
    <n v="164.9376"/>
    <x v="65"/>
    <n v="1017925"/>
    <n v="1237"/>
    <x v="0"/>
    <n v="76.203999999999994"/>
    <n v="1.164421815127815"/>
    <m/>
    <x v="10"/>
    <x v="10"/>
    <m/>
    <x v="12"/>
    <m/>
    <m/>
    <m/>
  </r>
  <r>
    <n v="164.9376"/>
    <x v="196"/>
    <n v="1013602"/>
    <n v="578"/>
    <x v="1"/>
    <n v="85.195999999999998"/>
    <n v="0.9359782149396686"/>
    <m/>
    <x v="10"/>
    <x v="10"/>
    <m/>
    <x v="12"/>
    <m/>
    <m/>
    <m/>
  </r>
  <r>
    <n v="164.9376"/>
    <x v="278"/>
    <n v="1016540"/>
    <n v="728"/>
    <x v="2"/>
    <n v="88.567999999999998"/>
    <n v="0.86227079757926117"/>
    <m/>
    <x v="10"/>
    <x v="10"/>
    <m/>
    <x v="12"/>
    <m/>
    <m/>
    <m/>
  </r>
  <r>
    <n v="164.9376"/>
    <x v="110"/>
    <n v="1017721"/>
    <n v="2393"/>
    <x v="7"/>
    <n v="90.816000000000003"/>
    <n v="0.81617336152219877"/>
    <m/>
    <x v="10"/>
    <x v="10"/>
    <m/>
    <x v="12"/>
    <m/>
    <m/>
    <m/>
  </r>
  <r>
    <n v="164.9376"/>
    <x v="15"/>
    <n v="1013739"/>
    <n v="2456"/>
    <x v="5"/>
    <n v="99.808000000000007"/>
    <n v="0.65254889387624226"/>
    <m/>
    <x v="10"/>
    <x v="10"/>
    <m/>
    <x v="12"/>
    <m/>
    <m/>
    <m/>
  </r>
  <r>
    <n v="164.9376"/>
    <x v="38"/>
    <n v="1005846"/>
    <n v="2628"/>
    <x v="2"/>
    <n v="124.208"/>
    <n v="0.3279144660569368"/>
    <m/>
    <x v="10"/>
    <x v="10"/>
    <m/>
    <x v="12"/>
    <m/>
    <m/>
    <m/>
  </r>
  <r>
    <n v="164.9376"/>
    <x v="238"/>
    <n v="1013664"/>
    <n v="262"/>
    <x v="2"/>
    <n v="134.65199999999999"/>
    <n v="0.224917565279387"/>
    <m/>
    <x v="10"/>
    <x v="10"/>
    <m/>
    <x v="12"/>
    <m/>
    <m/>
    <m/>
  </r>
  <r>
    <n v="164.9376"/>
    <x v="113"/>
    <n v="1013998"/>
    <n v="1738"/>
    <x v="4"/>
    <n v="135.77600000000001"/>
    <n v="0.21477728022625495"/>
    <m/>
    <x v="10"/>
    <x v="10"/>
    <m/>
    <x v="12"/>
    <m/>
    <m/>
    <m/>
  </r>
  <r>
    <n v="164.9376"/>
    <x v="169"/>
    <n v="1019555"/>
    <n v="2824"/>
    <x v="1"/>
    <n v="157.13200000000001"/>
    <n v="4.9675432120764695E-2"/>
    <m/>
    <x v="10"/>
    <x v="10"/>
    <m/>
    <x v="12"/>
    <m/>
    <m/>
    <m/>
  </r>
  <r>
    <n v="164.9376"/>
    <x v="201"/>
    <n v="1015327"/>
    <n v="1925"/>
    <x v="7"/>
    <n v="162.75200000000001"/>
    <n v="1.3429020841525719E-2"/>
    <m/>
    <x v="10"/>
    <x v="10"/>
    <m/>
    <x v="12"/>
    <m/>
    <m/>
    <m/>
  </r>
  <r>
    <n v="164.9376"/>
    <x v="296"/>
    <n v="1019790"/>
    <n v="210"/>
    <x v="5"/>
    <n v="162.75200000000001"/>
    <n v="1.3429020841525719E-2"/>
    <m/>
    <x v="10"/>
    <x v="10"/>
    <m/>
    <x v="12"/>
    <m/>
    <m/>
    <m/>
  </r>
  <r>
    <n v="164.9376"/>
    <x v="238"/>
    <n v="1010270"/>
    <n v="2689"/>
    <x v="9"/>
    <n v="176.24"/>
    <n v="-6.4130730821606932E-2"/>
    <m/>
    <x v="10"/>
    <x v="10"/>
    <m/>
    <x v="12"/>
    <m/>
    <m/>
    <m/>
  </r>
  <r>
    <n v="164.9376"/>
    <x v="99"/>
    <n v="1017408"/>
    <n v="2084"/>
    <x v="2"/>
    <n v="200.96799999999999"/>
    <n v="-0.17928426416145848"/>
    <m/>
    <x v="10"/>
    <x v="10"/>
    <m/>
    <x v="12"/>
    <m/>
    <m/>
    <m/>
  </r>
  <r>
    <n v="164.9376"/>
    <x v="257"/>
    <n v="1014044"/>
    <n v="1657"/>
    <x v="2"/>
    <n v="208.83600000000001"/>
    <n v="-0.21020513704533705"/>
    <m/>
    <x v="10"/>
    <x v="10"/>
    <m/>
    <x v="12"/>
    <m/>
    <m/>
    <m/>
  </r>
  <r>
    <n v="165.00640000000001"/>
    <x v="181"/>
    <n v="1001574"/>
    <n v="1574"/>
    <x v="1"/>
    <n v="207.3792"/>
    <n v="-0.20432521680091342"/>
    <m/>
    <x v="10"/>
    <x v="10"/>
    <m/>
    <x v="12"/>
    <m/>
    <m/>
    <m/>
  </r>
  <r>
    <n v="165.0428"/>
    <x v="103"/>
    <n v="1002762"/>
    <n v="2762"/>
    <x v="8"/>
    <n v="127.6512"/>
    <n v="0.29292008222406052"/>
    <m/>
    <x v="10"/>
    <x v="10"/>
    <m/>
    <x v="12"/>
    <m/>
    <m/>
    <m/>
  </r>
  <r>
    <n v="165.23"/>
    <x v="260"/>
    <n v="1002432"/>
    <n v="2432"/>
    <x v="7"/>
    <n v="113.8112"/>
    <n v="0.45179033346454472"/>
    <m/>
    <x v="10"/>
    <x v="10"/>
    <m/>
    <x v="12"/>
    <m/>
    <m/>
    <m/>
  </r>
  <r>
    <n v="165.27160000000001"/>
    <x v="192"/>
    <n v="1003414"/>
    <n v="2526"/>
    <x v="7"/>
    <n v="171.55840000000001"/>
    <n v="-3.664524733268671E-2"/>
    <m/>
    <x v="10"/>
    <x v="10"/>
    <m/>
    <x v="12"/>
    <m/>
    <m/>
    <m/>
  </r>
  <r>
    <n v="165.29344"/>
    <x v="184"/>
    <n v="1001331"/>
    <n v="1331"/>
    <x v="4"/>
    <n v="642.95424000000003"/>
    <n v="-0.74291570112361338"/>
    <m/>
    <x v="10"/>
    <x v="10"/>
    <m/>
    <x v="12"/>
    <m/>
    <m/>
    <m/>
  </r>
  <r>
    <n v="165.37039999999999"/>
    <x v="10"/>
    <n v="1003510"/>
    <n v="142"/>
    <x v="8"/>
    <n v="78.252799999999993"/>
    <n v="1.1132841252964751"/>
    <m/>
    <x v="10"/>
    <x v="10"/>
    <m/>
    <x v="12"/>
    <m/>
    <m/>
    <m/>
  </r>
  <r>
    <n v="165.38579999999999"/>
    <x v="163"/>
    <n v="1019636"/>
    <n v="2180"/>
    <x v="7"/>
    <n v="0.81200000000000006"/>
    <n v="202.67709359605908"/>
    <m/>
    <x v="10"/>
    <x v="10"/>
    <m/>
    <x v="12"/>
    <m/>
    <m/>
    <m/>
  </r>
  <r>
    <n v="165.38579999999999"/>
    <x v="352"/>
    <n v="1009538"/>
    <n v="764"/>
    <x v="5"/>
    <n v="7.556"/>
    <n v="20.888009528851242"/>
    <m/>
    <x v="10"/>
    <x v="10"/>
    <m/>
    <x v="12"/>
    <m/>
    <m/>
    <m/>
  </r>
  <r>
    <n v="165.38579999999999"/>
    <x v="224"/>
    <n v="1006605"/>
    <n v="795"/>
    <x v="1"/>
    <n v="18.88"/>
    <n v="7.7598411016949154"/>
    <m/>
    <x v="10"/>
    <x v="10"/>
    <m/>
    <x v="12"/>
    <m/>
    <m/>
    <m/>
  </r>
  <r>
    <n v="165.38579999999999"/>
    <x v="47"/>
    <n v="1008555"/>
    <n v="228"/>
    <x v="4"/>
    <n v="45.664000000000001"/>
    <n v="2.621798353188507"/>
    <m/>
    <x v="10"/>
    <x v="10"/>
    <m/>
    <x v="12"/>
    <m/>
    <m/>
    <m/>
  </r>
  <r>
    <n v="165.38579999999999"/>
    <x v="27"/>
    <n v="1016868"/>
    <n v="1126"/>
    <x v="5"/>
    <n v="78.992000000000004"/>
    <n v="1.0937031598136517"/>
    <m/>
    <x v="10"/>
    <x v="10"/>
    <m/>
    <x v="12"/>
    <m/>
    <m/>
    <m/>
  </r>
  <r>
    <n v="165.38579999999999"/>
    <x v="228"/>
    <n v="1018060"/>
    <n v="2262"/>
    <x v="2"/>
    <n v="82.364000000000004"/>
    <n v="1.0079864989558542"/>
    <m/>
    <x v="10"/>
    <x v="10"/>
    <m/>
    <x v="12"/>
    <m/>
    <m/>
    <m/>
  </r>
  <r>
    <n v="165.38579999999999"/>
    <x v="3"/>
    <n v="1008580"/>
    <n v="314"/>
    <x v="3"/>
    <n v="99.36"/>
    <n v="0.66451086956521732"/>
    <m/>
    <x v="10"/>
    <x v="10"/>
    <m/>
    <x v="12"/>
    <m/>
    <m/>
    <m/>
  </r>
  <r>
    <n v="165.38579999999999"/>
    <x v="174"/>
    <n v="1006328"/>
    <n v="585"/>
    <x v="5"/>
    <n v="110.36799999999999"/>
    <n v="0.49849412873296606"/>
    <m/>
    <x v="10"/>
    <x v="10"/>
    <m/>
    <x v="12"/>
    <m/>
    <m/>
    <m/>
  </r>
  <r>
    <n v="165.38579999999999"/>
    <x v="362"/>
    <n v="1017688"/>
    <n v="1329"/>
    <x v="8"/>
    <n v="116.084"/>
    <n v="0.42470797009062389"/>
    <m/>
    <x v="10"/>
    <x v="10"/>
    <m/>
    <x v="12"/>
    <m/>
    <m/>
    <m/>
  </r>
  <r>
    <n v="165.38579999999999"/>
    <x v="182"/>
    <n v="1012464"/>
    <n v="1012"/>
    <x v="4"/>
    <n v="128.44800000000001"/>
    <n v="0.28757006726457385"/>
    <m/>
    <x v="10"/>
    <x v="10"/>
    <m/>
    <x v="12"/>
    <m/>
    <m/>
    <m/>
  </r>
  <r>
    <n v="165.38579999999999"/>
    <x v="30"/>
    <n v="1007061"/>
    <n v="1947"/>
    <x v="6"/>
    <n v="141.62"/>
    <n v="0.16781386809772619"/>
    <m/>
    <x v="10"/>
    <x v="10"/>
    <m/>
    <x v="12"/>
    <m/>
    <m/>
    <m/>
  </r>
  <r>
    <n v="165.38579999999999"/>
    <x v="323"/>
    <n v="1015356"/>
    <n v="1192"/>
    <x v="0"/>
    <n v="154.30000000000001"/>
    <n v="7.1845755022682936E-2"/>
    <m/>
    <x v="10"/>
    <x v="10"/>
    <m/>
    <x v="12"/>
    <m/>
    <m/>
    <m/>
  </r>
  <r>
    <n v="165.38579999999999"/>
    <x v="97"/>
    <n v="1010655"/>
    <n v="2309"/>
    <x v="6"/>
    <n v="172.28399999999999"/>
    <n v="-4.0039701887580992E-2"/>
    <m/>
    <x v="10"/>
    <x v="10"/>
    <m/>
    <x v="12"/>
    <m/>
    <m/>
    <m/>
  </r>
  <r>
    <n v="165.38579999999999"/>
    <x v="105"/>
    <n v="1017665"/>
    <n v="2413"/>
    <x v="7"/>
    <n v="202.63200000000001"/>
    <n v="-0.18381203363733278"/>
    <m/>
    <x v="10"/>
    <x v="10"/>
    <m/>
    <x v="12"/>
    <m/>
    <m/>
    <m/>
  </r>
  <r>
    <n v="165.38579999999999"/>
    <x v="277"/>
    <n v="1015298"/>
    <n v="1894"/>
    <x v="0"/>
    <n v="208.25200000000001"/>
    <n v="-0.20583811920173645"/>
    <m/>
    <x v="10"/>
    <x v="10"/>
    <m/>
    <x v="12"/>
    <m/>
    <m/>
    <m/>
  </r>
  <r>
    <n v="165.39743999999999"/>
    <x v="32"/>
    <n v="1001080"/>
    <n v="1080"/>
    <x v="0"/>
    <n v="187.057728"/>
    <n v="-0.11579467061633512"/>
    <m/>
    <x v="10"/>
    <x v="10"/>
    <m/>
    <x v="12"/>
    <m/>
    <m/>
    <m/>
  </r>
  <r>
    <n v="165.39743999999999"/>
    <x v="317"/>
    <n v="1001104"/>
    <n v="1104"/>
    <x v="5"/>
    <n v="609.78969600000005"/>
    <n v="-0.72876314394135"/>
    <m/>
    <x v="10"/>
    <x v="10"/>
    <m/>
    <x v="12"/>
    <m/>
    <m/>
    <m/>
  </r>
  <r>
    <n v="165.40992"/>
    <x v="65"/>
    <n v="1001550"/>
    <n v="1550"/>
    <x v="5"/>
    <n v="8.4308160000000001"/>
    <n v="18.619680941915941"/>
    <m/>
    <x v="10"/>
    <x v="10"/>
    <m/>
    <x v="12"/>
    <m/>
    <m/>
    <m/>
  </r>
  <r>
    <n v="165.50040000000001"/>
    <x v="344"/>
    <n v="1003484"/>
    <n v="2406"/>
    <x v="6"/>
    <n v="101.7056"/>
    <n v="0.62724963030550929"/>
    <m/>
    <x v="10"/>
    <x v="10"/>
    <m/>
    <x v="12"/>
    <m/>
    <m/>
    <m/>
  </r>
  <r>
    <n v="165.62457599999999"/>
    <x v="43"/>
    <n v="1000818"/>
    <n v="818"/>
    <x v="4"/>
    <n v="586.029312"/>
    <n v="-0.71737834164854886"/>
    <m/>
    <x v="10"/>
    <x v="10"/>
    <m/>
    <x v="12"/>
    <m/>
    <m/>
    <m/>
  </r>
  <r>
    <n v="165.65472"/>
    <x v="192"/>
    <n v="1019803"/>
    <n v="1495"/>
    <x v="9"/>
    <n v="16.372"/>
    <n v="9.118172489616418"/>
    <m/>
    <x v="10"/>
    <x v="10"/>
    <m/>
    <x v="12"/>
    <m/>
    <m/>
    <m/>
  </r>
  <r>
    <n v="165.65472"/>
    <x v="37"/>
    <n v="1014543"/>
    <n v="1254"/>
    <x v="9"/>
    <n v="60.207999999999998"/>
    <n v="1.7513739038001594"/>
    <m/>
    <x v="10"/>
    <x v="10"/>
    <m/>
    <x v="12"/>
    <m/>
    <m/>
    <m/>
  </r>
  <r>
    <n v="165.69280000000001"/>
    <x v="66"/>
    <n v="1002087"/>
    <n v="2087"/>
    <x v="3"/>
    <n v="193.42400000000001"/>
    <n v="-0.14337000579038794"/>
    <m/>
    <x v="10"/>
    <x v="10"/>
    <m/>
    <x v="12"/>
    <m/>
    <m/>
    <m/>
  </r>
  <r>
    <n v="165.834"/>
    <x v="127"/>
    <n v="1015957"/>
    <n v="901"/>
    <x v="7"/>
    <n v="12.635999999999999"/>
    <n v="12.123931623931625"/>
    <m/>
    <x v="10"/>
    <x v="10"/>
    <m/>
    <x v="12"/>
    <m/>
    <m/>
    <m/>
  </r>
  <r>
    <n v="165.834"/>
    <x v="35"/>
    <n v="1017434"/>
    <n v="980"/>
    <x v="3"/>
    <n v="18.835999999999999"/>
    <n v="7.8040985347207474"/>
    <m/>
    <x v="10"/>
    <x v="10"/>
    <m/>
    <x v="12"/>
    <m/>
    <m/>
    <m/>
  </r>
  <r>
    <n v="165.834"/>
    <x v="175"/>
    <n v="1013267"/>
    <n v="178"/>
    <x v="7"/>
    <n v="22.751999999999999"/>
    <n v="6.2887658227848098"/>
    <m/>
    <x v="10"/>
    <x v="10"/>
    <m/>
    <x v="12"/>
    <m/>
    <m/>
    <m/>
  </r>
  <r>
    <n v="165.834"/>
    <x v="265"/>
    <n v="1018442"/>
    <n v="895"/>
    <x v="0"/>
    <n v="49.183999999999997"/>
    <n v="2.3717062459336371"/>
    <m/>
    <x v="10"/>
    <x v="10"/>
    <m/>
    <x v="12"/>
    <m/>
    <m/>
    <m/>
  </r>
  <r>
    <n v="165.834"/>
    <x v="298"/>
    <n v="1014183"/>
    <n v="494"/>
    <x v="4"/>
    <n v="54.804000000000002"/>
    <n v="2.0259470111670681"/>
    <m/>
    <x v="10"/>
    <x v="10"/>
    <m/>
    <x v="12"/>
    <m/>
    <m/>
    <m/>
  </r>
  <r>
    <n v="165.834"/>
    <x v="264"/>
    <n v="1007511"/>
    <n v="331"/>
    <x v="8"/>
    <n v="78.567999999999998"/>
    <n v="1.1107066490174118"/>
    <m/>
    <x v="10"/>
    <x v="10"/>
    <m/>
    <x v="12"/>
    <m/>
    <m/>
    <m/>
  </r>
  <r>
    <n v="165.834"/>
    <x v="183"/>
    <n v="1017543"/>
    <n v="1911"/>
    <x v="2"/>
    <n v="99.763999999999996"/>
    <n v="0.66226294053967372"/>
    <m/>
    <x v="10"/>
    <x v="10"/>
    <m/>
    <x v="12"/>
    <m/>
    <m/>
    <m/>
  </r>
  <r>
    <n v="165.834"/>
    <x v="17"/>
    <n v="1008044"/>
    <n v="792"/>
    <x v="1"/>
    <n v="101.55200000000001"/>
    <n v="0.63299590357649271"/>
    <m/>
    <x v="10"/>
    <x v="10"/>
    <m/>
    <x v="12"/>
    <m/>
    <m/>
    <m/>
  </r>
  <r>
    <n v="165.834"/>
    <x v="29"/>
    <n v="1012056"/>
    <n v="1131"/>
    <x v="8"/>
    <n v="102.012"/>
    <n v="0.62563227855546411"/>
    <m/>
    <x v="10"/>
    <x v="10"/>
    <m/>
    <x v="12"/>
    <m/>
    <m/>
    <m/>
  </r>
  <r>
    <n v="165.834"/>
    <x v="39"/>
    <n v="1011501"/>
    <n v="1147"/>
    <x v="8"/>
    <n v="118.872"/>
    <n v="0.39506359781950334"/>
    <m/>
    <x v="10"/>
    <x v="10"/>
    <m/>
    <x v="12"/>
    <m/>
    <m/>
    <m/>
  </r>
  <r>
    <n v="165.834"/>
    <x v="90"/>
    <n v="1016802"/>
    <n v="2679"/>
    <x v="4"/>
    <n v="118.872"/>
    <n v="0.39506359781950334"/>
    <m/>
    <x v="10"/>
    <x v="10"/>
    <m/>
    <x v="12"/>
    <m/>
    <m/>
    <m/>
  </r>
  <r>
    <n v="165.834"/>
    <x v="69"/>
    <n v="1017134"/>
    <n v="1009"/>
    <x v="8"/>
    <n v="148.096"/>
    <n v="0.1197736603284356"/>
    <m/>
    <x v="10"/>
    <x v="10"/>
    <m/>
    <x v="12"/>
    <m/>
    <m/>
    <m/>
  </r>
  <r>
    <n v="165.834"/>
    <x v="250"/>
    <n v="1018030"/>
    <n v="2067"/>
    <x v="2"/>
    <n v="152.59200000000001"/>
    <n v="8.6780434098773132E-2"/>
    <m/>
    <x v="10"/>
    <x v="10"/>
    <m/>
    <x v="12"/>
    <m/>
    <m/>
    <m/>
  </r>
  <r>
    <n v="165.834"/>
    <x v="205"/>
    <n v="1018960"/>
    <n v="491"/>
    <x v="8"/>
    <n v="172.82400000000001"/>
    <n v="-4.0445771420636073E-2"/>
    <m/>
    <x v="10"/>
    <x v="10"/>
    <m/>
    <x v="12"/>
    <m/>
    <m/>
    <m/>
  </r>
  <r>
    <n v="165.834"/>
    <x v="31"/>
    <n v="1017342"/>
    <n v="471"/>
    <x v="7"/>
    <n v="181.816"/>
    <n v="-8.7902054824657891E-2"/>
    <m/>
    <x v="10"/>
    <x v="10"/>
    <m/>
    <x v="12"/>
    <m/>
    <m/>
    <m/>
  </r>
  <r>
    <n v="165.834"/>
    <x v="206"/>
    <n v="1019642"/>
    <n v="2803"/>
    <x v="3"/>
    <n v="184.06399999999999"/>
    <n v="-9.9041637691237777E-2"/>
    <m/>
    <x v="10"/>
    <x v="10"/>
    <m/>
    <x v="12"/>
    <m/>
    <m/>
    <m/>
  </r>
  <r>
    <n v="165.834"/>
    <x v="189"/>
    <n v="1015942"/>
    <n v="220"/>
    <x v="4"/>
    <n v="191.93199999999999"/>
    <n v="-0.13597524123126933"/>
    <m/>
    <x v="10"/>
    <x v="10"/>
    <m/>
    <x v="12"/>
    <m/>
    <m/>
    <m/>
  </r>
  <r>
    <n v="165.834"/>
    <x v="55"/>
    <n v="1018354"/>
    <n v="194"/>
    <x v="5"/>
    <n v="220.03200000000001"/>
    <n v="-0.24631871727748694"/>
    <m/>
    <x v="10"/>
    <x v="10"/>
    <m/>
    <x v="12"/>
    <m/>
    <m/>
    <m/>
  </r>
  <r>
    <n v="165.94656000000001"/>
    <x v="99"/>
    <n v="1001579"/>
    <n v="1579"/>
    <x v="3"/>
    <n v="102.736"/>
    <n v="0.61527176452265997"/>
    <m/>
    <x v="10"/>
    <x v="10"/>
    <m/>
    <x v="12"/>
    <m/>
    <m/>
    <m/>
  </r>
  <r>
    <n v="166.05680000000001"/>
    <x v="248"/>
    <n v="1005187"/>
    <n v="2129"/>
    <x v="8"/>
    <n v="243.8528"/>
    <n v="-0.31902852868615816"/>
    <m/>
    <x v="10"/>
    <x v="10"/>
    <m/>
    <x v="12"/>
    <m/>
    <m/>
    <m/>
  </r>
  <r>
    <n v="166.28219999999999"/>
    <x v="27"/>
    <n v="1015013"/>
    <n v="1132"/>
    <x v="4"/>
    <n v="132.9"/>
    <n v="0.25118284424379217"/>
    <m/>
    <x v="10"/>
    <x v="10"/>
    <m/>
    <x v="12"/>
    <m/>
    <m/>
    <m/>
  </r>
  <r>
    <n v="166.28219999999999"/>
    <x v="122"/>
    <n v="1013135"/>
    <n v="1983"/>
    <x v="8"/>
    <n v="152.00800000000001"/>
    <n v="9.3904268196410567E-2"/>
    <m/>
    <x v="10"/>
    <x v="10"/>
    <m/>
    <x v="12"/>
    <m/>
    <m/>
    <m/>
  </r>
  <r>
    <n v="166.28219999999999"/>
    <x v="124"/>
    <n v="1018002"/>
    <n v="2578"/>
    <x v="0"/>
    <n v="16.004000000000001"/>
    <n v="9.3900399900024993"/>
    <m/>
    <x v="10"/>
    <x v="10"/>
    <m/>
    <x v="12"/>
    <m/>
    <m/>
    <m/>
  </r>
  <r>
    <n v="166.28219999999999"/>
    <x v="330"/>
    <n v="1016503"/>
    <n v="171"/>
    <x v="7"/>
    <n v="35.112000000000002"/>
    <n v="3.735765550239234"/>
    <m/>
    <x v="10"/>
    <x v="10"/>
    <m/>
    <x v="12"/>
    <m/>
    <m/>
    <m/>
  </r>
  <r>
    <n v="166.28219999999999"/>
    <x v="85"/>
    <n v="1008291"/>
    <n v="2627"/>
    <x v="5"/>
    <n v="35.9"/>
    <n v="3.6318161559888575"/>
    <m/>
    <x v="10"/>
    <x v="10"/>
    <m/>
    <x v="12"/>
    <m/>
    <m/>
    <m/>
  </r>
  <r>
    <n v="166.28219999999999"/>
    <x v="218"/>
    <n v="1007829"/>
    <n v="1302"/>
    <x v="1"/>
    <n v="36.747999999999998"/>
    <n v="3.5249319690867531"/>
    <m/>
    <x v="10"/>
    <x v="10"/>
    <m/>
    <x v="12"/>
    <m/>
    <m/>
    <m/>
  </r>
  <r>
    <n v="166.28219999999999"/>
    <x v="256"/>
    <n v="1014295"/>
    <n v="2081"/>
    <x v="1"/>
    <n v="69.956000000000003"/>
    <n v="1.3769540854251241"/>
    <m/>
    <x v="10"/>
    <x v="10"/>
    <m/>
    <x v="12"/>
    <m/>
    <m/>
    <m/>
  </r>
  <r>
    <n v="166.28219999999999"/>
    <x v="152"/>
    <n v="1018308"/>
    <n v="2701"/>
    <x v="7"/>
    <n v="76.7"/>
    <n v="1.1679556714471966"/>
    <m/>
    <x v="10"/>
    <x v="10"/>
    <m/>
    <x v="12"/>
    <m/>
    <m/>
    <m/>
  </r>
  <r>
    <n v="166.28219999999999"/>
    <x v="333"/>
    <n v="1007568"/>
    <n v="1618"/>
    <x v="5"/>
    <n v="93.608000000000004"/>
    <n v="0.77636740449534203"/>
    <m/>
    <x v="10"/>
    <x v="10"/>
    <m/>
    <x v="12"/>
    <m/>
    <m/>
    <m/>
  </r>
  <r>
    <n v="166.28219999999999"/>
    <x v="361"/>
    <n v="1007669"/>
    <n v="2653"/>
    <x v="6"/>
    <n v="120.292"/>
    <n v="0.38232135137831263"/>
    <m/>
    <x v="10"/>
    <x v="10"/>
    <m/>
    <x v="12"/>
    <m/>
    <m/>
    <m/>
  </r>
  <r>
    <n v="166.28219999999999"/>
    <x v="296"/>
    <n v="1017048"/>
    <n v="193"/>
    <x v="6"/>
    <n v="143.01599999999999"/>
    <n v="0.16268249706326565"/>
    <m/>
    <x v="10"/>
    <x v="10"/>
    <m/>
    <x v="12"/>
    <m/>
    <m/>
    <m/>
  </r>
  <r>
    <n v="166.30848"/>
    <x v="14"/>
    <n v="1000783"/>
    <n v="783"/>
    <x v="0"/>
    <n v="17.233920000000001"/>
    <n v="8.6500668449197846"/>
    <m/>
    <x v="10"/>
    <x v="10"/>
    <m/>
    <x v="12"/>
    <m/>
    <m/>
    <m/>
  </r>
  <r>
    <n v="166.33240000000001"/>
    <x v="83"/>
    <n v="1004790"/>
    <n v="138"/>
    <x v="1"/>
    <n v="116.4736"/>
    <n v="0.42806953678773557"/>
    <m/>
    <x v="10"/>
    <x v="10"/>
    <m/>
    <x v="12"/>
    <m/>
    <m/>
    <m/>
  </r>
  <r>
    <n v="166.37183999999999"/>
    <x v="315"/>
    <n v="1006180"/>
    <n v="1763"/>
    <x v="4"/>
    <n v="50.152000000000001"/>
    <n v="2.317352049768703"/>
    <m/>
    <x v="10"/>
    <x v="10"/>
    <m/>
    <x v="12"/>
    <m/>
    <m/>
    <m/>
  </r>
  <r>
    <n v="166.374"/>
    <x v="257"/>
    <n v="1004275"/>
    <n v="2374"/>
    <x v="3"/>
    <n v="201.27680000000001"/>
    <n v="-0.17340696990413207"/>
    <m/>
    <x v="10"/>
    <x v="10"/>
    <m/>
    <x v="12"/>
    <m/>
    <m/>
    <m/>
  </r>
  <r>
    <n v="166.50541440000001"/>
    <x v="313"/>
    <n v="1000911"/>
    <n v="911"/>
    <x v="1"/>
    <n v="288.39936"/>
    <n v="-0.42265678259480183"/>
    <m/>
    <x v="10"/>
    <x v="10"/>
    <m/>
    <x v="12"/>
    <m/>
    <m/>
    <m/>
  </r>
  <r>
    <n v="166.57888"/>
    <x v="312"/>
    <n v="1001070"/>
    <n v="1070"/>
    <x v="6"/>
    <n v="494.79571199999998"/>
    <n v="-0.66333806870177559"/>
    <m/>
    <x v="10"/>
    <x v="10"/>
    <m/>
    <x v="12"/>
    <m/>
    <m/>
    <m/>
  </r>
  <r>
    <n v="166.71719999999999"/>
    <x v="125"/>
    <n v="1003439"/>
    <n v="176"/>
    <x v="8"/>
    <n v="83.852800000000002"/>
    <n v="0.98821267745382368"/>
    <m/>
    <x v="10"/>
    <x v="10"/>
    <m/>
    <x v="12"/>
    <m/>
    <m/>
    <m/>
  </r>
  <r>
    <n v="166.7304"/>
    <x v="182"/>
    <n v="1011483"/>
    <n v="1749"/>
    <x v="5"/>
    <n v="171.65600000000001"/>
    <n v="-2.8694598499324247E-2"/>
    <m/>
    <x v="10"/>
    <x v="10"/>
    <m/>
    <x v="12"/>
    <m/>
    <m/>
    <m/>
  </r>
  <r>
    <n v="166.7304"/>
    <x v="42"/>
    <n v="1018766"/>
    <n v="2386"/>
    <x v="4"/>
    <n v="1.44"/>
    <n v="114.78500000000001"/>
    <m/>
    <x v="10"/>
    <x v="10"/>
    <m/>
    <x v="12"/>
    <m/>
    <m/>
    <m/>
  </r>
  <r>
    <n v="166.7304"/>
    <x v="316"/>
    <n v="1009278"/>
    <n v="241"/>
    <x v="5"/>
    <n v="1.804"/>
    <n v="91.422616407982261"/>
    <m/>
    <x v="10"/>
    <x v="10"/>
    <m/>
    <x v="12"/>
    <m/>
    <m/>
    <m/>
  </r>
  <r>
    <n v="166.7304"/>
    <x v="174"/>
    <n v="1016472"/>
    <n v="489"/>
    <x v="1"/>
    <n v="4.18"/>
    <n v="38.887655502392349"/>
    <m/>
    <x v="10"/>
    <x v="10"/>
    <m/>
    <x v="12"/>
    <m/>
    <m/>
    <m/>
  </r>
  <r>
    <n v="166.7304"/>
    <x v="217"/>
    <n v="1017947"/>
    <n v="2365"/>
    <x v="0"/>
    <n v="21.672000000000001"/>
    <n v="6.6933554817275747"/>
    <m/>
    <x v="10"/>
    <x v="10"/>
    <m/>
    <x v="12"/>
    <m/>
    <m/>
    <m/>
  </r>
  <r>
    <n v="166.7304"/>
    <x v="280"/>
    <n v="1018679"/>
    <n v="960"/>
    <x v="3"/>
    <n v="41.271999999999998"/>
    <n v="3.0397945338243848"/>
    <m/>
    <x v="10"/>
    <x v="10"/>
    <m/>
    <x v="12"/>
    <m/>
    <m/>
    <m/>
  </r>
  <r>
    <n v="166.7304"/>
    <x v="58"/>
    <n v="1009681"/>
    <n v="2026"/>
    <x v="4"/>
    <n v="58.131999999999998"/>
    <n v="1.8681345902428954"/>
    <m/>
    <x v="10"/>
    <x v="10"/>
    <m/>
    <x v="12"/>
    <m/>
    <m/>
    <m/>
  </r>
  <r>
    <n v="166.7304"/>
    <x v="77"/>
    <n v="1019834"/>
    <n v="134"/>
    <x v="0"/>
    <n v="108.712"/>
    <n v="0.5336890131724189"/>
    <m/>
    <x v="10"/>
    <x v="10"/>
    <m/>
    <x v="12"/>
    <m/>
    <m/>
    <m/>
  </r>
  <r>
    <n v="166.7304"/>
    <x v="215"/>
    <n v="1015578"/>
    <n v="818"/>
    <x v="3"/>
    <n v="123.324"/>
    <n v="0.35197041938308848"/>
    <m/>
    <x v="10"/>
    <x v="10"/>
    <m/>
    <x v="12"/>
    <m/>
    <m/>
    <m/>
  </r>
  <r>
    <n v="166.7304"/>
    <x v="317"/>
    <n v="1011146"/>
    <n v="306"/>
    <x v="5"/>
    <n v="146.928"/>
    <n v="0.13477621692257435"/>
    <m/>
    <x v="10"/>
    <x v="10"/>
    <m/>
    <x v="12"/>
    <m/>
    <m/>
    <m/>
  </r>
  <r>
    <n v="166.7304"/>
    <x v="71"/>
    <n v="1012478"/>
    <n v="2780"/>
    <x v="2"/>
    <n v="168.28399999999999"/>
    <n v="-9.2320125502126701E-3"/>
    <m/>
    <x v="10"/>
    <x v="10"/>
    <m/>
    <x v="12"/>
    <m/>
    <m/>
    <m/>
  </r>
  <r>
    <n v="166.7304"/>
    <x v="333"/>
    <n v="1014376"/>
    <n v="2273"/>
    <x v="2"/>
    <n v="176.15199999999999"/>
    <n v="-5.348562605022926E-2"/>
    <m/>
    <x v="10"/>
    <x v="10"/>
    <m/>
    <x v="12"/>
    <m/>
    <m/>
    <m/>
  </r>
  <r>
    <n v="166.7304"/>
    <x v="340"/>
    <n v="1005377"/>
    <n v="474"/>
    <x v="1"/>
    <n v="188.8896"/>
    <n v="-0.1173129701158772"/>
    <m/>
    <x v="10"/>
    <x v="10"/>
    <m/>
    <x v="12"/>
    <m/>
    <m/>
    <m/>
  </r>
  <r>
    <n v="166.7304"/>
    <x v="304"/>
    <n v="1013275"/>
    <n v="1062"/>
    <x v="8"/>
    <n v="190.76400000000001"/>
    <n v="-0.12598603510096248"/>
    <m/>
    <x v="10"/>
    <x v="10"/>
    <m/>
    <x v="12"/>
    <m/>
    <m/>
    <m/>
  </r>
  <r>
    <n v="166.7304"/>
    <x v="159"/>
    <n v="1010302"/>
    <n v="1915"/>
    <x v="6"/>
    <n v="198.63200000000001"/>
    <n v="-0.16060654879374925"/>
    <m/>
    <x v="10"/>
    <x v="10"/>
    <m/>
    <x v="12"/>
    <m/>
    <m/>
    <m/>
  </r>
  <r>
    <n v="166.7304"/>
    <x v="358"/>
    <n v="1019063"/>
    <n v="731"/>
    <x v="3"/>
    <n v="202.00399999999999"/>
    <n v="-0.174618324389616"/>
    <m/>
    <x v="10"/>
    <x v="10"/>
    <m/>
    <x v="12"/>
    <m/>
    <m/>
    <m/>
  </r>
  <r>
    <n v="166.85344000000001"/>
    <x v="3"/>
    <n v="1001214"/>
    <n v="1214"/>
    <x v="9"/>
    <n v="307.20576"/>
    <n v="-0.45686747540150285"/>
    <m/>
    <x v="10"/>
    <x v="10"/>
    <m/>
    <x v="12"/>
    <m/>
    <m/>
    <m/>
  </r>
  <r>
    <n v="166.946"/>
    <x v="201"/>
    <n v="1004869"/>
    <n v="2109"/>
    <x v="2"/>
    <n v="228.8288"/>
    <n v="-0.27043274273168416"/>
    <m/>
    <x v="10"/>
    <x v="10"/>
    <m/>
    <x v="12"/>
    <m/>
    <m/>
    <m/>
  </r>
  <r>
    <n v="167.06039999999999"/>
    <x v="279"/>
    <n v="1004003"/>
    <n v="1903"/>
    <x v="1"/>
    <n v="79.443200000000004"/>
    <n v="1.1028911222105855"/>
    <m/>
    <x v="10"/>
    <x v="10"/>
    <m/>
    <x v="12"/>
    <m/>
    <m/>
    <m/>
  </r>
  <r>
    <n v="167.08895999999999"/>
    <x v="170"/>
    <n v="1016739"/>
    <n v="1630"/>
    <x v="9"/>
    <n v="14.496"/>
    <n v="10.526556291390726"/>
    <m/>
    <x v="10"/>
    <x v="10"/>
    <m/>
    <x v="12"/>
    <m/>
    <m/>
    <m/>
  </r>
  <r>
    <n v="167.08895999999999"/>
    <x v="174"/>
    <n v="1019090"/>
    <n v="1880"/>
    <x v="9"/>
    <n v="76.548000000000002"/>
    <n v="1.1827998118827401"/>
    <m/>
    <x v="10"/>
    <x v="10"/>
    <m/>
    <x v="12"/>
    <m/>
    <m/>
    <m/>
  </r>
  <r>
    <n v="167.08895999999999"/>
    <x v="137"/>
    <n v="1013568"/>
    <n v="2182"/>
    <x v="9"/>
    <n v="93.408000000000001"/>
    <n v="0.78880781089414165"/>
    <m/>
    <x v="10"/>
    <x v="10"/>
    <m/>
    <x v="12"/>
    <m/>
    <m/>
    <m/>
  </r>
  <r>
    <n v="167.08895999999999"/>
    <x v="239"/>
    <n v="1014194"/>
    <n v="1051"/>
    <x v="9"/>
    <n v="200.18799999999999"/>
    <n v="-0.16533978060623017"/>
    <m/>
    <x v="10"/>
    <x v="10"/>
    <m/>
    <x v="12"/>
    <m/>
    <m/>
    <m/>
  </r>
  <r>
    <n v="167.10303999999999"/>
    <x v="17"/>
    <n v="1001879"/>
    <n v="1879"/>
    <x v="7"/>
    <n v="158.96639999999999"/>
    <n v="5.1184652857459191E-2"/>
    <m/>
    <x v="10"/>
    <x v="10"/>
    <m/>
    <x v="12"/>
    <m/>
    <m/>
    <m/>
  </r>
  <r>
    <n v="167.17859999999999"/>
    <x v="348"/>
    <n v="1017546"/>
    <n v="1861"/>
    <x v="7"/>
    <n v="6.52"/>
    <n v="24.640889570552144"/>
    <m/>
    <x v="10"/>
    <x v="10"/>
    <m/>
    <x v="12"/>
    <m/>
    <m/>
    <m/>
  </r>
  <r>
    <n v="167.17859999999999"/>
    <x v="224"/>
    <n v="1011849"/>
    <n v="927"/>
    <x v="2"/>
    <n v="26.076000000000001"/>
    <n v="5.4112057063966867"/>
    <m/>
    <x v="10"/>
    <x v="10"/>
    <m/>
    <x v="12"/>
    <m/>
    <m/>
    <m/>
  </r>
  <r>
    <n v="167.17859999999999"/>
    <x v="311"/>
    <n v="1007059"/>
    <n v="2130"/>
    <x v="0"/>
    <n v="41.18"/>
    <n v="3.0597037396794557"/>
    <m/>
    <x v="10"/>
    <x v="10"/>
    <m/>
    <x v="12"/>
    <m/>
    <m/>
    <m/>
  </r>
  <r>
    <n v="167.17859999999999"/>
    <x v="19"/>
    <n v="1013295"/>
    <n v="295"/>
    <x v="0"/>
    <n v="45.183999999999997"/>
    <n v="2.6999513101983004"/>
    <m/>
    <x v="10"/>
    <x v="10"/>
    <m/>
    <x v="12"/>
    <m/>
    <m/>
    <m/>
  </r>
  <r>
    <n v="167.17859999999999"/>
    <x v="35"/>
    <n v="1011066"/>
    <n v="2339"/>
    <x v="5"/>
    <n v="47.432000000000002"/>
    <n v="2.5245952099848199"/>
    <m/>
    <x v="10"/>
    <x v="10"/>
    <m/>
    <x v="12"/>
    <m/>
    <m/>
    <m/>
  </r>
  <r>
    <n v="167.17859999999999"/>
    <x v="98"/>
    <n v="1012659"/>
    <n v="240"/>
    <x v="5"/>
    <n v="48.555999999999997"/>
    <n v="2.4430060136749319"/>
    <m/>
    <x v="10"/>
    <x v="10"/>
    <m/>
    <x v="12"/>
    <m/>
    <m/>
    <m/>
  </r>
  <r>
    <n v="167.17859999999999"/>
    <x v="35"/>
    <n v="1013105"/>
    <n v="435"/>
    <x v="7"/>
    <n v="64.292000000000002"/>
    <n v="1.6003017482735018"/>
    <m/>
    <x v="10"/>
    <x v="10"/>
    <m/>
    <x v="12"/>
    <m/>
    <m/>
    <m/>
  </r>
  <r>
    <n v="167.17859999999999"/>
    <x v="247"/>
    <n v="1006766"/>
    <n v="1539"/>
    <x v="2"/>
    <n v="85.372"/>
    <n v="0.95823689265801426"/>
    <m/>
    <x v="10"/>
    <x v="10"/>
    <m/>
    <x v="12"/>
    <m/>
    <m/>
    <m/>
  </r>
  <r>
    <n v="167.17859999999999"/>
    <x v="282"/>
    <n v="1016498"/>
    <n v="2586"/>
    <x v="6"/>
    <n v="108.128"/>
    <n v="0.54611756436815617"/>
    <m/>
    <x v="10"/>
    <x v="10"/>
    <m/>
    <x v="12"/>
    <m/>
    <m/>
    <m/>
  </r>
  <r>
    <n v="167.17859999999999"/>
    <x v="69"/>
    <n v="1013719"/>
    <n v="2139"/>
    <x v="7"/>
    <n v="131.732"/>
    <n v="0.2690811647891172"/>
    <m/>
    <x v="10"/>
    <x v="10"/>
    <m/>
    <x v="12"/>
    <m/>
    <m/>
    <m/>
  </r>
  <r>
    <n v="167.17859999999999"/>
    <x v="312"/>
    <n v="1011093"/>
    <n v="2659"/>
    <x v="5"/>
    <n v="135.10400000000001"/>
    <n v="0.23740673851255309"/>
    <m/>
    <x v="10"/>
    <x v="10"/>
    <m/>
    <x v="12"/>
    <m/>
    <m/>
    <m/>
  </r>
  <r>
    <n v="167.17859999999999"/>
    <x v="42"/>
    <n v="1019318"/>
    <n v="113"/>
    <x v="8"/>
    <n v="136.22800000000001"/>
    <n v="0.22719705200105689"/>
    <m/>
    <x v="10"/>
    <x v="10"/>
    <m/>
    <x v="12"/>
    <m/>
    <m/>
    <m/>
  </r>
  <r>
    <n v="167.17859999999999"/>
    <x v="24"/>
    <n v="1008488"/>
    <n v="943"/>
    <x v="1"/>
    <n v="162.00800000000001"/>
    <n v="3.1915707866278079E-2"/>
    <m/>
    <x v="10"/>
    <x v="10"/>
    <m/>
    <x v="12"/>
    <m/>
    <m/>
    <m/>
  </r>
  <r>
    <n v="167.17859999999999"/>
    <x v="272"/>
    <n v="1009634"/>
    <n v="579"/>
    <x v="6"/>
    <n v="200.29599999999999"/>
    <n v="-0.16534229340575951"/>
    <m/>
    <x v="10"/>
    <x v="10"/>
    <m/>
    <x v="12"/>
    <m/>
    <m/>
    <m/>
  </r>
  <r>
    <n v="167.17859999999999"/>
    <x v="38"/>
    <n v="1018776"/>
    <n v="1061"/>
    <x v="6"/>
    <n v="205.916"/>
    <n v="-0.18812234114881801"/>
    <m/>
    <x v="10"/>
    <x v="10"/>
    <m/>
    <x v="12"/>
    <m/>
    <m/>
    <m/>
  </r>
  <r>
    <n v="167.17859999999999"/>
    <x v="34"/>
    <n v="1014127"/>
    <n v="1161"/>
    <x v="3"/>
    <n v="207.04"/>
    <n v="-0.19252994590417313"/>
    <m/>
    <x v="10"/>
    <x v="10"/>
    <m/>
    <x v="12"/>
    <m/>
    <m/>
    <m/>
  </r>
  <r>
    <n v="167.17859999999999"/>
    <x v="146"/>
    <n v="1013528"/>
    <n v="1268"/>
    <x v="7"/>
    <n v="223.9"/>
    <n v="-0.25333363108530599"/>
    <m/>
    <x v="10"/>
    <x v="10"/>
    <m/>
    <x v="12"/>
    <m/>
    <m/>
    <m/>
  </r>
  <r>
    <n v="167.19040000000001"/>
    <x v="69"/>
    <n v="1003361"/>
    <n v="91"/>
    <x v="8"/>
    <n v="272.01920000000001"/>
    <n v="-0.38537279721431428"/>
    <m/>
    <x v="10"/>
    <x v="10"/>
    <m/>
    <x v="12"/>
    <m/>
    <m/>
    <m/>
  </r>
  <r>
    <n v="167.34639999999999"/>
    <x v="274"/>
    <n v="1003185"/>
    <n v="1460"/>
    <x v="9"/>
    <n v="179.26400000000001"/>
    <n v="-6.6480721171010476E-2"/>
    <m/>
    <x v="10"/>
    <x v="10"/>
    <m/>
    <x v="12"/>
    <m/>
    <m/>
    <m/>
  </r>
  <r>
    <n v="167.39320000000001"/>
    <x v="160"/>
    <n v="1004297"/>
    <n v="20"/>
    <x v="7"/>
    <n v="185.23519999999999"/>
    <n v="-9.632078568220287E-2"/>
    <m/>
    <x v="10"/>
    <x v="10"/>
    <m/>
    <x v="12"/>
    <m/>
    <m/>
    <m/>
  </r>
  <r>
    <n v="167.61055999999999"/>
    <x v="220"/>
    <n v="1001916"/>
    <n v="1916"/>
    <x v="2"/>
    <n v="132.77440000000001"/>
    <n v="0.26237105948134559"/>
    <m/>
    <x v="10"/>
    <x v="10"/>
    <m/>
    <x v="12"/>
    <m/>
    <m/>
    <m/>
  </r>
  <r>
    <n v="167.61055999999999"/>
    <x v="67"/>
    <n v="1002014"/>
    <n v="2014"/>
    <x v="0"/>
    <n v="365.57760000000002"/>
    <n v="-0.54151851754593283"/>
    <m/>
    <x v="10"/>
    <x v="10"/>
    <m/>
    <x v="12"/>
    <m/>
    <m/>
    <m/>
  </r>
  <r>
    <n v="167.6268"/>
    <x v="32"/>
    <n v="1016663"/>
    <n v="1446"/>
    <x v="6"/>
    <n v="145.76"/>
    <n v="0.15001920965971469"/>
    <m/>
    <x v="10"/>
    <x v="10"/>
    <m/>
    <x v="12"/>
    <m/>
    <m/>
    <m/>
  </r>
  <r>
    <n v="167.6268"/>
    <x v="21"/>
    <n v="1017828"/>
    <n v="1180"/>
    <x v="8"/>
    <n v="153.62799999999999"/>
    <n v="9.1121410159606439E-2"/>
    <m/>
    <x v="10"/>
    <x v="10"/>
    <m/>
    <x v="12"/>
    <m/>
    <m/>
    <m/>
  </r>
  <r>
    <n v="167.6268"/>
    <x v="187"/>
    <n v="1013156"/>
    <n v="1195"/>
    <x v="0"/>
    <n v="172.73599999999999"/>
    <n v="-2.9578084475731681E-2"/>
    <m/>
    <x v="10"/>
    <x v="10"/>
    <m/>
    <x v="12"/>
    <m/>
    <m/>
    <m/>
  </r>
  <r>
    <n v="167.6268"/>
    <x v="300"/>
    <n v="1016740"/>
    <n v="755"/>
    <x v="0"/>
    <n v="172.73599999999999"/>
    <n v="-2.9578084475731681E-2"/>
    <m/>
    <x v="10"/>
    <x v="10"/>
    <m/>
    <x v="12"/>
    <m/>
    <m/>
    <m/>
  </r>
  <r>
    <n v="167.6268"/>
    <x v="336"/>
    <n v="1006842"/>
    <n v="251"/>
    <x v="4"/>
    <n v="0.24399999999999999"/>
    <n v="685.9950819672132"/>
    <m/>
    <x v="10"/>
    <x v="10"/>
    <m/>
    <x v="12"/>
    <m/>
    <m/>
    <m/>
  </r>
  <r>
    <n v="167.6268"/>
    <x v="183"/>
    <n v="1010558"/>
    <n v="891"/>
    <x v="6"/>
    <n v="3.7320000000000002"/>
    <n v="43.916077170418006"/>
    <m/>
    <x v="10"/>
    <x v="10"/>
    <m/>
    <x v="12"/>
    <m/>
    <m/>
    <m/>
  </r>
  <r>
    <n v="167.6268"/>
    <x v="98"/>
    <n v="1009674"/>
    <n v="1113"/>
    <x v="8"/>
    <n v="10.476000000000001"/>
    <n v="15.001030927835052"/>
    <m/>
    <x v="10"/>
    <x v="10"/>
    <m/>
    <x v="12"/>
    <m/>
    <m/>
    <m/>
  </r>
  <r>
    <n v="167.6268"/>
    <x v="182"/>
    <n v="1015945"/>
    <n v="93"/>
    <x v="5"/>
    <n v="13.848000000000001"/>
    <n v="11.104766031195838"/>
    <m/>
    <x v="10"/>
    <x v="10"/>
    <m/>
    <x v="12"/>
    <m/>
    <m/>
    <m/>
  </r>
  <r>
    <n v="167.6268"/>
    <x v="43"/>
    <n v="1018272"/>
    <n v="415"/>
    <x v="0"/>
    <n v="13.848000000000001"/>
    <n v="11.104766031195838"/>
    <m/>
    <x v="10"/>
    <x v="10"/>
    <m/>
    <x v="12"/>
    <m/>
    <m/>
    <m/>
  </r>
  <r>
    <n v="167.6268"/>
    <x v="100"/>
    <n v="1010099"/>
    <n v="31"/>
    <x v="3"/>
    <n v="16.5"/>
    <n v="9.1592000000000002"/>
    <m/>
    <x v="10"/>
    <x v="10"/>
    <m/>
    <x v="12"/>
    <m/>
    <m/>
    <m/>
  </r>
  <r>
    <n v="167.6268"/>
    <x v="67"/>
    <n v="1009468"/>
    <n v="1163"/>
    <x v="5"/>
    <n v="19.872"/>
    <n v="7.435326086956521"/>
    <m/>
    <x v="10"/>
    <x v="10"/>
    <m/>
    <x v="12"/>
    <m/>
    <m/>
    <m/>
  </r>
  <r>
    <n v="167.6268"/>
    <x v="61"/>
    <n v="1007013"/>
    <n v="1144"/>
    <x v="6"/>
    <n v="23.8"/>
    <n v="6.0431428571428567"/>
    <m/>
    <x v="10"/>
    <x v="10"/>
    <m/>
    <x v="12"/>
    <m/>
    <m/>
    <m/>
  </r>
  <r>
    <n v="167.6268"/>
    <x v="261"/>
    <n v="1005987"/>
    <n v="501"/>
    <x v="5"/>
    <n v="53.972000000000001"/>
    <n v="2.1058104202178907"/>
    <m/>
    <x v="10"/>
    <x v="10"/>
    <m/>
    <x v="12"/>
    <m/>
    <m/>
    <m/>
  </r>
  <r>
    <n v="167.6268"/>
    <x v="270"/>
    <n v="1008381"/>
    <n v="2614"/>
    <x v="4"/>
    <n v="60.52"/>
    <n v="1.7697752808988763"/>
    <m/>
    <x v="10"/>
    <x v="10"/>
    <m/>
    <x v="12"/>
    <m/>
    <m/>
    <m/>
  </r>
  <r>
    <n v="167.6268"/>
    <x v="248"/>
    <n v="1008156"/>
    <n v="2005"/>
    <x v="8"/>
    <n v="63.072000000000003"/>
    <n v="1.6577054794520547"/>
    <m/>
    <x v="10"/>
    <x v="10"/>
    <m/>
    <x v="12"/>
    <m/>
    <m/>
    <m/>
  </r>
  <r>
    <n v="167.6268"/>
    <x v="192"/>
    <n v="1010686"/>
    <n v="1013"/>
    <x v="6"/>
    <n v="64.831999999999994"/>
    <n v="1.5855565153010862"/>
    <m/>
    <x v="10"/>
    <x v="10"/>
    <m/>
    <x v="12"/>
    <m/>
    <m/>
    <m/>
  </r>
  <r>
    <n v="167.6268"/>
    <x v="48"/>
    <n v="1018648"/>
    <n v="1152"/>
    <x v="3"/>
    <n v="83.94"/>
    <n v="0.99698355968548968"/>
    <m/>
    <x v="10"/>
    <x v="10"/>
    <m/>
    <x v="12"/>
    <m/>
    <m/>
    <m/>
  </r>
  <r>
    <n v="167.6268"/>
    <x v="252"/>
    <n v="1006671"/>
    <n v="1883"/>
    <x v="2"/>
    <n v="98.9"/>
    <n v="0.69491203235591503"/>
    <m/>
    <x v="10"/>
    <x v="10"/>
    <m/>
    <x v="12"/>
    <m/>
    <m/>
    <m/>
  </r>
  <r>
    <n v="167.6268"/>
    <x v="209"/>
    <n v="1006294"/>
    <n v="1878"/>
    <x v="7"/>
    <n v="106.268"/>
    <n v="0.57739677042948023"/>
    <m/>
    <x v="10"/>
    <x v="10"/>
    <m/>
    <x v="12"/>
    <m/>
    <m/>
    <m/>
  </r>
  <r>
    <n v="167.6268"/>
    <x v="53"/>
    <n v="1008406"/>
    <n v="1478"/>
    <x v="7"/>
    <n v="108.34399999999999"/>
    <n v="0.54717197075980217"/>
    <m/>
    <x v="10"/>
    <x v="10"/>
    <m/>
    <x v="12"/>
    <m/>
    <m/>
    <m/>
  </r>
  <r>
    <n v="167.6268"/>
    <x v="225"/>
    <n v="1007592"/>
    <n v="2510"/>
    <x v="6"/>
    <n v="110.852"/>
    <n v="0.51216757478439723"/>
    <m/>
    <x v="10"/>
    <x v="10"/>
    <m/>
    <x v="12"/>
    <m/>
    <m/>
    <m/>
  </r>
  <r>
    <n v="167.6268"/>
    <x v="153"/>
    <n v="1019591"/>
    <n v="2029"/>
    <x v="7"/>
    <n v="118.78400000000001"/>
    <n v="0.41119005926724134"/>
    <m/>
    <x v="10"/>
    <x v="10"/>
    <m/>
    <x v="12"/>
    <m/>
    <m/>
    <m/>
  </r>
  <r>
    <n v="167.6268"/>
    <x v="104"/>
    <n v="1009331"/>
    <n v="2199"/>
    <x v="5"/>
    <n v="119.908"/>
    <n v="0.39796177069086303"/>
    <m/>
    <x v="10"/>
    <x v="10"/>
    <m/>
    <x v="12"/>
    <m/>
    <m/>
    <m/>
  </r>
  <r>
    <n v="167.6268"/>
    <x v="280"/>
    <n v="1013535"/>
    <n v="1925"/>
    <x v="7"/>
    <n v="119.908"/>
    <n v="0.39796177069086303"/>
    <m/>
    <x v="10"/>
    <x v="10"/>
    <m/>
    <x v="12"/>
    <m/>
    <m/>
    <m/>
  </r>
  <r>
    <n v="167.6268"/>
    <x v="143"/>
    <n v="1016404"/>
    <n v="196"/>
    <x v="6"/>
    <n v="131.148"/>
    <n v="0.27814987647543238"/>
    <m/>
    <x v="10"/>
    <x v="10"/>
    <m/>
    <x v="12"/>
    <m/>
    <m/>
    <m/>
  </r>
  <r>
    <n v="167.6268"/>
    <x v="60"/>
    <n v="1017611"/>
    <n v="2773"/>
    <x v="4"/>
    <n v="141.26400000000001"/>
    <n v="0.18662079510703358"/>
    <m/>
    <x v="10"/>
    <x v="10"/>
    <m/>
    <x v="12"/>
    <m/>
    <m/>
    <m/>
  </r>
  <r>
    <n v="167.6268"/>
    <x v="45"/>
    <n v="1015227"/>
    <n v="567"/>
    <x v="8"/>
    <n v="149.13200000000001"/>
    <n v="0.12401630770056056"/>
    <m/>
    <x v="10"/>
    <x v="10"/>
    <m/>
    <x v="12"/>
    <m/>
    <m/>
    <m/>
  </r>
  <r>
    <n v="167.6268"/>
    <x v="345"/>
    <n v="1012779"/>
    <n v="575"/>
    <x v="6"/>
    <n v="150.256"/>
    <n v="0.11560802896390163"/>
    <m/>
    <x v="10"/>
    <x v="10"/>
    <m/>
    <x v="12"/>
    <m/>
    <m/>
    <m/>
  </r>
  <r>
    <n v="167.6268"/>
    <x v="303"/>
    <n v="1018501"/>
    <n v="1364"/>
    <x v="4"/>
    <n v="154.75200000000001"/>
    <n v="8.3196339950372164E-2"/>
    <m/>
    <x v="10"/>
    <x v="10"/>
    <m/>
    <x v="12"/>
    <m/>
    <m/>
    <m/>
  </r>
  <r>
    <n v="167.6268"/>
    <x v="293"/>
    <n v="1014834"/>
    <n v="2745"/>
    <x v="7"/>
    <n v="169.364"/>
    <n v="-1.0257197515410602E-2"/>
    <m/>
    <x v="10"/>
    <x v="10"/>
    <m/>
    <x v="12"/>
    <m/>
    <m/>
    <m/>
  </r>
  <r>
    <n v="167.6268"/>
    <x v="265"/>
    <n v="1010085"/>
    <n v="1328"/>
    <x v="4"/>
    <n v="174.98400000000001"/>
    <n v="-4.2044986970237314E-2"/>
    <m/>
    <x v="10"/>
    <x v="10"/>
    <m/>
    <x v="12"/>
    <m/>
    <m/>
    <m/>
  </r>
  <r>
    <n v="167.6268"/>
    <x v="255"/>
    <n v="1009427"/>
    <n v="2769"/>
    <x v="0"/>
    <n v="214.32400000000001"/>
    <n v="-0.21788133853418193"/>
    <m/>
    <x v="10"/>
    <x v="10"/>
    <m/>
    <x v="12"/>
    <m/>
    <m/>
    <m/>
  </r>
  <r>
    <n v="167.6268"/>
    <x v="259"/>
    <n v="1011080"/>
    <n v="2466"/>
    <x v="7"/>
    <n v="219.94399999999999"/>
    <n v="-0.23786600225511942"/>
    <m/>
    <x v="10"/>
    <x v="10"/>
    <m/>
    <x v="12"/>
    <m/>
    <m/>
    <m/>
  </r>
  <r>
    <n v="167.6268"/>
    <x v="342"/>
    <n v="1011101"/>
    <n v="1040"/>
    <x v="3"/>
    <n v="133.39599999999999"/>
    <n v="0.25661039311523598"/>
    <m/>
    <x v="10"/>
    <x v="10"/>
    <m/>
    <x v="12"/>
    <m/>
    <m/>
    <m/>
  </r>
  <r>
    <n v="167.70519999999999"/>
    <x v="30"/>
    <n v="1004383"/>
    <n v="2189"/>
    <x v="5"/>
    <n v="200.11199999999999"/>
    <n v="-0.16194331174542259"/>
    <m/>
    <x v="10"/>
    <x v="10"/>
    <m/>
    <x v="12"/>
    <m/>
    <m/>
    <m/>
  </r>
  <r>
    <n v="167.80608000000001"/>
    <x v="170"/>
    <n v="1009122"/>
    <n v="178"/>
    <x v="9"/>
    <n v="31.968"/>
    <n v="4.24918918918919"/>
    <m/>
    <x v="10"/>
    <x v="10"/>
    <m/>
    <x v="12"/>
    <m/>
    <m/>
    <m/>
  </r>
  <r>
    <n v="167.80608000000001"/>
    <x v="29"/>
    <n v="1007127"/>
    <n v="141"/>
    <x v="9"/>
    <n v="122.82"/>
    <n v="0.36627650219833918"/>
    <m/>
    <x v="10"/>
    <x v="10"/>
    <m/>
    <x v="12"/>
    <m/>
    <m/>
    <m/>
  </r>
  <r>
    <n v="167.80608000000001"/>
    <x v="185"/>
    <n v="1017684"/>
    <n v="1143"/>
    <x v="9"/>
    <n v="130.24"/>
    <n v="0.28843734643734642"/>
    <m/>
    <x v="10"/>
    <x v="10"/>
    <m/>
    <x v="12"/>
    <m/>
    <m/>
    <m/>
  </r>
  <r>
    <n v="167.80608000000001"/>
    <x v="89"/>
    <n v="1009832"/>
    <n v="1434"/>
    <x v="9"/>
    <n v="177.44800000000001"/>
    <n v="-5.4336594382579678E-2"/>
    <m/>
    <x v="10"/>
    <x v="10"/>
    <m/>
    <x v="12"/>
    <m/>
    <m/>
    <m/>
  </r>
  <r>
    <n v="168.07499999999999"/>
    <x v="271"/>
    <n v="1014265"/>
    <n v="1282"/>
    <x v="7"/>
    <n v="15.916"/>
    <n v="9.5601281729077652"/>
    <m/>
    <x v="10"/>
    <x v="10"/>
    <m/>
    <x v="12"/>
    <m/>
    <m/>
    <m/>
  </r>
  <r>
    <n v="168.07499999999999"/>
    <x v="123"/>
    <n v="1010811"/>
    <n v="1176"/>
    <x v="6"/>
    <n v="18.164000000000001"/>
    <n v="8.2531931292666805"/>
    <m/>
    <x v="10"/>
    <x v="10"/>
    <m/>
    <x v="12"/>
    <m/>
    <m/>
    <m/>
  </r>
  <r>
    <n v="168.07499999999999"/>
    <x v="202"/>
    <n v="1007536"/>
    <n v="2234"/>
    <x v="6"/>
    <n v="31.064"/>
    <n v="4.4106039144990987"/>
    <m/>
    <x v="10"/>
    <x v="10"/>
    <m/>
    <x v="12"/>
    <m/>
    <m/>
    <m/>
  </r>
  <r>
    <n v="168.07499999999999"/>
    <x v="250"/>
    <n v="1012952"/>
    <n v="648"/>
    <x v="6"/>
    <n v="33.9"/>
    <n v="3.9579646017699113"/>
    <m/>
    <x v="10"/>
    <x v="10"/>
    <m/>
    <x v="12"/>
    <m/>
    <m/>
    <m/>
  </r>
  <r>
    <n v="168.07499999999999"/>
    <x v="250"/>
    <n v="1007081"/>
    <n v="870"/>
    <x v="2"/>
    <n v="38.744"/>
    <n v="3.3380910592607886"/>
    <m/>
    <x v="10"/>
    <x v="10"/>
    <m/>
    <x v="12"/>
    <m/>
    <m/>
    <m/>
  </r>
  <r>
    <n v="168.07499999999999"/>
    <x v="183"/>
    <n v="1017593"/>
    <n v="465"/>
    <x v="0"/>
    <n v="56.38"/>
    <n v="1.9811103228095066"/>
    <m/>
    <x v="10"/>
    <x v="10"/>
    <m/>
    <x v="12"/>
    <m/>
    <m/>
    <m/>
  </r>
  <r>
    <n v="168.07499999999999"/>
    <x v="312"/>
    <n v="1008666"/>
    <n v="2728"/>
    <x v="4"/>
    <n v="57.003999999999998"/>
    <n v="1.948477299838608"/>
    <m/>
    <x v="10"/>
    <x v="10"/>
    <m/>
    <x v="12"/>
    <m/>
    <m/>
    <m/>
  </r>
  <r>
    <n v="168.07499999999999"/>
    <x v="361"/>
    <n v="1009389"/>
    <n v="2077"/>
    <x v="0"/>
    <n v="92.347999999999999"/>
    <n v="0.82001775891194173"/>
    <m/>
    <x v="10"/>
    <x v="10"/>
    <m/>
    <x v="12"/>
    <m/>
    <m/>
    <m/>
  </r>
  <r>
    <n v="168.07499999999999"/>
    <x v="312"/>
    <n v="1010837"/>
    <n v="21"/>
    <x v="3"/>
    <n v="92.347999999999999"/>
    <n v="0.82001775891194173"/>
    <m/>
    <x v="10"/>
    <x v="10"/>
    <m/>
    <x v="12"/>
    <m/>
    <m/>
    <m/>
  </r>
  <r>
    <n v="168.07499999999999"/>
    <x v="25"/>
    <n v="1019542"/>
    <n v="91"/>
    <x v="7"/>
    <n v="94.596000000000004"/>
    <n v="0.77676645946974487"/>
    <m/>
    <x v="10"/>
    <x v="10"/>
    <m/>
    <x v="12"/>
    <m/>
    <m/>
    <m/>
  </r>
  <r>
    <n v="168.07499999999999"/>
    <x v="299"/>
    <n v="1012318"/>
    <n v="1637"/>
    <x v="8"/>
    <n v="100.21599999999999"/>
    <n v="0.67712740480561984"/>
    <m/>
    <x v="10"/>
    <x v="10"/>
    <m/>
    <x v="12"/>
    <m/>
    <m/>
    <m/>
  </r>
  <r>
    <n v="168.07499999999999"/>
    <x v="233"/>
    <n v="1011959"/>
    <n v="2639"/>
    <x v="6"/>
    <n v="106.96"/>
    <n v="0.57138182498130141"/>
    <m/>
    <x v="10"/>
    <x v="10"/>
    <m/>
    <x v="12"/>
    <m/>
    <m/>
    <m/>
  </r>
  <r>
    <n v="168.07499999999999"/>
    <x v="349"/>
    <n v="1016045"/>
    <n v="2728"/>
    <x v="6"/>
    <n v="114.828"/>
    <n v="0.46371094158219234"/>
    <m/>
    <x v="10"/>
    <x v="10"/>
    <m/>
    <x v="12"/>
    <m/>
    <m/>
    <m/>
  </r>
  <r>
    <n v="168.07499999999999"/>
    <x v="198"/>
    <n v="1019653"/>
    <n v="2516"/>
    <x v="7"/>
    <n v="145.17599999999999"/>
    <n v="0.15773268308811375"/>
    <m/>
    <x v="10"/>
    <x v="10"/>
    <m/>
    <x v="12"/>
    <m/>
    <m/>
    <m/>
  </r>
  <r>
    <n v="168.07499999999999"/>
    <x v="95"/>
    <n v="1019533"/>
    <n v="1518"/>
    <x v="4"/>
    <n v="151.91999999999999"/>
    <n v="0.10633886255924173"/>
    <m/>
    <x v="10"/>
    <x v="10"/>
    <m/>
    <x v="12"/>
    <m/>
    <m/>
    <m/>
  </r>
  <r>
    <n v="168.07499999999999"/>
    <x v="193"/>
    <n v="1012977"/>
    <n v="705"/>
    <x v="0"/>
    <n v="154.16800000000001"/>
    <n v="9.0206787400757493E-2"/>
    <m/>
    <x v="10"/>
    <x v="10"/>
    <m/>
    <x v="12"/>
    <m/>
    <m/>
    <m/>
  </r>
  <r>
    <n v="168.07499999999999"/>
    <x v="55"/>
    <n v="1006410"/>
    <n v="1113"/>
    <x v="1"/>
    <n v="156.52000000000001"/>
    <n v="7.3824431382570777E-2"/>
    <m/>
    <x v="10"/>
    <x v="10"/>
    <m/>
    <x v="12"/>
    <m/>
    <m/>
    <m/>
  </r>
  <r>
    <n v="168.07499999999999"/>
    <x v="57"/>
    <n v="1017755"/>
    <n v="2508"/>
    <x v="3"/>
    <n v="165.40799999999999"/>
    <n v="1.6123766686012779E-2"/>
    <m/>
    <x v="10"/>
    <x v="10"/>
    <m/>
    <x v="12"/>
    <m/>
    <m/>
    <m/>
  </r>
  <r>
    <n v="168.07499999999999"/>
    <x v="251"/>
    <n v="1011988"/>
    <n v="1222"/>
    <x v="7"/>
    <n v="175.524"/>
    <n v="-4.2438640869624733E-2"/>
    <m/>
    <x v="10"/>
    <x v="10"/>
    <m/>
    <x v="12"/>
    <m/>
    <m/>
    <m/>
  </r>
  <r>
    <n v="168.07499999999999"/>
    <x v="248"/>
    <n v="1016729"/>
    <n v="1215"/>
    <x v="7"/>
    <n v="185.64"/>
    <n v="-9.4618616677440204E-2"/>
    <m/>
    <x v="10"/>
    <x v="10"/>
    <m/>
    <x v="12"/>
    <m/>
    <m/>
    <m/>
  </r>
  <r>
    <n v="168.07499999999999"/>
    <x v="343"/>
    <n v="1013050"/>
    <n v="1995"/>
    <x v="2"/>
    <n v="190.136"/>
    <n v="-0.11602747507047591"/>
    <m/>
    <x v="10"/>
    <x v="10"/>
    <m/>
    <x v="12"/>
    <m/>
    <m/>
    <m/>
  </r>
  <r>
    <n v="168.07499999999999"/>
    <x v="201"/>
    <n v="1016866"/>
    <n v="2163"/>
    <x v="4"/>
    <n v="192.38399999999999"/>
    <n v="-0.12635666167664669"/>
    <m/>
    <x v="10"/>
    <x v="10"/>
    <m/>
    <x v="12"/>
    <m/>
    <m/>
    <m/>
  </r>
  <r>
    <n v="168.07499999999999"/>
    <x v="59"/>
    <n v="1019702"/>
    <n v="1368"/>
    <x v="0"/>
    <n v="214.864"/>
    <n v="-0.21776100230843703"/>
    <m/>
    <x v="10"/>
    <x v="10"/>
    <m/>
    <x v="12"/>
    <m/>
    <m/>
    <m/>
  </r>
  <r>
    <n v="168.2928"/>
    <x v="125"/>
    <n v="1003402"/>
    <n v="1293"/>
    <x v="4"/>
    <n v="234.53120000000001"/>
    <n v="-0.28242894761976234"/>
    <m/>
    <x v="10"/>
    <x v="10"/>
    <m/>
    <x v="12"/>
    <m/>
    <m/>
    <m/>
  </r>
  <r>
    <n v="168.32400000000001"/>
    <x v="272"/>
    <n v="1003966"/>
    <n v="952"/>
    <x v="8"/>
    <n v="120.5728"/>
    <n v="0.3960362536160727"/>
    <m/>
    <x v="10"/>
    <x v="10"/>
    <m/>
    <x v="12"/>
    <m/>
    <m/>
    <m/>
  </r>
  <r>
    <n v="168.45920000000001"/>
    <x v="35"/>
    <n v="1003698"/>
    <n v="83"/>
    <x v="3"/>
    <n v="249.66079999999999"/>
    <n v="-0.3252476960740332"/>
    <m/>
    <x v="10"/>
    <x v="10"/>
    <m/>
    <x v="12"/>
    <m/>
    <m/>
    <m/>
  </r>
  <r>
    <n v="168.46440000000001"/>
    <x v="6"/>
    <n v="1002848"/>
    <n v="2848"/>
    <x v="2"/>
    <n v="138.0128"/>
    <n v="0.22064330265018905"/>
    <m/>
    <x v="10"/>
    <x v="10"/>
    <m/>
    <x v="12"/>
    <m/>
    <m/>
    <m/>
  </r>
  <r>
    <n v="168.5232"/>
    <x v="207"/>
    <n v="1013097"/>
    <n v="51"/>
    <x v="3"/>
    <n v="6.34"/>
    <n v="25.580946372239747"/>
    <m/>
    <x v="10"/>
    <x v="10"/>
    <m/>
    <x v="12"/>
    <m/>
    <m/>
    <m/>
  </r>
  <r>
    <n v="168.5232"/>
    <x v="349"/>
    <n v="1015048"/>
    <n v="616"/>
    <x v="2"/>
    <n v="15.016"/>
    <n v="10.222908897176346"/>
    <m/>
    <x v="10"/>
    <x v="10"/>
    <m/>
    <x v="12"/>
    <m/>
    <m/>
    <m/>
  </r>
  <r>
    <n v="168.5232"/>
    <x v="60"/>
    <n v="1014751"/>
    <n v="1129"/>
    <x v="6"/>
    <n v="15.332000000000001"/>
    <n v="9.9915992695016964"/>
    <m/>
    <x v="10"/>
    <x v="10"/>
    <m/>
    <x v="12"/>
    <m/>
    <m/>
    <m/>
  </r>
  <r>
    <n v="168.5232"/>
    <x v="339"/>
    <n v="1006337"/>
    <n v="1972"/>
    <x v="2"/>
    <n v="19.827999999999999"/>
    <n v="7.4992535807948357"/>
    <m/>
    <x v="10"/>
    <x v="10"/>
    <m/>
    <x v="12"/>
    <m/>
    <m/>
    <m/>
  </r>
  <r>
    <n v="168.5232"/>
    <x v="249"/>
    <n v="1019268"/>
    <n v="2155"/>
    <x v="5"/>
    <n v="22.076000000000001"/>
    <n v="6.6337742344627655"/>
    <m/>
    <x v="10"/>
    <x v="10"/>
    <m/>
    <x v="12"/>
    <m/>
    <m/>
    <m/>
  </r>
  <r>
    <n v="168.5232"/>
    <x v="163"/>
    <n v="1018364"/>
    <n v="2489"/>
    <x v="1"/>
    <n v="23.2"/>
    <n v="6.2639310344827592"/>
    <m/>
    <x v="10"/>
    <x v="10"/>
    <m/>
    <x v="12"/>
    <m/>
    <m/>
    <m/>
  </r>
  <r>
    <n v="168.5232"/>
    <x v="60"/>
    <n v="1005927"/>
    <n v="2457"/>
    <x v="0"/>
    <n v="41.744"/>
    <n v="3.0370640091989269"/>
    <m/>
    <x v="10"/>
    <x v="10"/>
    <m/>
    <x v="12"/>
    <m/>
    <m/>
    <m/>
  </r>
  <r>
    <n v="168.5232"/>
    <x v="65"/>
    <n v="1008196"/>
    <n v="1032"/>
    <x v="1"/>
    <n v="45.804000000000002"/>
    <n v="2.6792245218758186"/>
    <m/>
    <x v="10"/>
    <x v="10"/>
    <m/>
    <x v="12"/>
    <m/>
    <m/>
    <m/>
  </r>
  <r>
    <n v="168.5232"/>
    <x v="313"/>
    <n v="1009672"/>
    <n v="876"/>
    <x v="2"/>
    <n v="58.043999999999997"/>
    <n v="1.903369857349597"/>
    <m/>
    <x v="10"/>
    <x v="10"/>
    <m/>
    <x v="12"/>
    <m/>
    <m/>
    <m/>
  </r>
  <r>
    <n v="168.5232"/>
    <x v="138"/>
    <n v="1012180"/>
    <n v="233"/>
    <x v="0"/>
    <n v="59.167999999999999"/>
    <n v="1.8482152514872905"/>
    <m/>
    <x v="10"/>
    <x v="10"/>
    <m/>
    <x v="12"/>
    <m/>
    <m/>
    <m/>
  </r>
  <r>
    <n v="168.5232"/>
    <x v="254"/>
    <n v="1009643"/>
    <n v="614"/>
    <x v="3"/>
    <n v="71.531999999999996"/>
    <n v="1.355913437342728"/>
    <m/>
    <x v="10"/>
    <x v="10"/>
    <m/>
    <x v="12"/>
    <m/>
    <m/>
    <m/>
  </r>
  <r>
    <n v="168.5232"/>
    <x v="253"/>
    <n v="1010965"/>
    <n v="1324"/>
    <x v="0"/>
    <n v="71.531999999999996"/>
    <n v="1.355913437342728"/>
    <m/>
    <x v="10"/>
    <x v="10"/>
    <m/>
    <x v="12"/>
    <m/>
    <m/>
    <m/>
  </r>
  <r>
    <n v="168.5232"/>
    <x v="265"/>
    <n v="1019531"/>
    <n v="824"/>
    <x v="1"/>
    <n v="74.903999999999996"/>
    <n v="1.2498558154437682"/>
    <m/>
    <x v="10"/>
    <x v="10"/>
    <m/>
    <x v="12"/>
    <m/>
    <m/>
    <m/>
  </r>
  <r>
    <n v="168.5232"/>
    <x v="121"/>
    <n v="1010851"/>
    <n v="697"/>
    <x v="0"/>
    <n v="79.400000000000006"/>
    <n v="1.1224584382871536"/>
    <m/>
    <x v="10"/>
    <x v="10"/>
    <m/>
    <x v="12"/>
    <m/>
    <m/>
    <m/>
  </r>
  <r>
    <n v="168.5232"/>
    <x v="162"/>
    <n v="1011999"/>
    <n v="2232"/>
    <x v="7"/>
    <n v="85.02"/>
    <n v="0.98215949188426266"/>
    <m/>
    <x v="10"/>
    <x v="10"/>
    <m/>
    <x v="12"/>
    <m/>
    <m/>
    <m/>
  </r>
  <r>
    <n v="168.5232"/>
    <x v="118"/>
    <n v="1013450"/>
    <n v="1414"/>
    <x v="9"/>
    <n v="100.756"/>
    <n v="0.67258724046210649"/>
    <m/>
    <x v="10"/>
    <x v="10"/>
    <m/>
    <x v="12"/>
    <m/>
    <m/>
    <m/>
  </r>
  <r>
    <n v="168.5232"/>
    <x v="269"/>
    <n v="1018498"/>
    <n v="1507"/>
    <x v="2"/>
    <n v="105.252"/>
    <n v="0.60114012085281054"/>
    <m/>
    <x v="10"/>
    <x v="10"/>
    <m/>
    <x v="12"/>
    <m/>
    <m/>
    <m/>
  </r>
  <r>
    <n v="168.5232"/>
    <x v="93"/>
    <n v="1014542"/>
    <n v="735"/>
    <x v="3"/>
    <n v="117.616"/>
    <n v="0.43282546592300369"/>
    <m/>
    <x v="10"/>
    <x v="10"/>
    <m/>
    <x v="12"/>
    <m/>
    <m/>
    <m/>
  </r>
  <r>
    <n v="168.5232"/>
    <x v="223"/>
    <n v="1019857"/>
    <n v="341"/>
    <x v="4"/>
    <n v="122.11199999999999"/>
    <n v="0.38007075471698121"/>
    <m/>
    <x v="10"/>
    <x v="10"/>
    <m/>
    <x v="12"/>
    <m/>
    <m/>
    <m/>
  </r>
  <r>
    <n v="168.5232"/>
    <x v="286"/>
    <n v="1011712"/>
    <n v="2151"/>
    <x v="3"/>
    <n v="123.236"/>
    <n v="0.36748352754065366"/>
    <m/>
    <x v="10"/>
    <x v="10"/>
    <m/>
    <x v="12"/>
    <m/>
    <m/>
    <m/>
  </r>
  <r>
    <n v="168.5232"/>
    <x v="328"/>
    <n v="1018633"/>
    <n v="31"/>
    <x v="2"/>
    <n v="126.608"/>
    <n v="0.33106280803740679"/>
    <m/>
    <x v="10"/>
    <x v="10"/>
    <m/>
    <x v="12"/>
    <m/>
    <m/>
    <m/>
  </r>
  <r>
    <n v="168.5232"/>
    <x v="132"/>
    <n v="1012605"/>
    <n v="531"/>
    <x v="3"/>
    <n v="158.08000000000001"/>
    <n v="6.6062753036437175E-2"/>
    <m/>
    <x v="10"/>
    <x v="10"/>
    <m/>
    <x v="12"/>
    <m/>
    <m/>
    <m/>
  </r>
  <r>
    <n v="168.5232"/>
    <x v="235"/>
    <n v="1009327"/>
    <n v="737"/>
    <x v="7"/>
    <n v="159.20400000000001"/>
    <n v="5.8536217682972756E-2"/>
    <m/>
    <x v="10"/>
    <x v="10"/>
    <m/>
    <x v="12"/>
    <m/>
    <m/>
    <m/>
  </r>
  <r>
    <n v="168.5232"/>
    <x v="55"/>
    <n v="1011676"/>
    <n v="1977"/>
    <x v="8"/>
    <n v="160.328"/>
    <n v="5.1115213811686044E-2"/>
    <m/>
    <x v="10"/>
    <x v="10"/>
    <m/>
    <x v="12"/>
    <m/>
    <m/>
    <m/>
  </r>
  <r>
    <n v="168.5232"/>
    <x v="93"/>
    <n v="1014197"/>
    <n v="1458"/>
    <x v="7"/>
    <n v="178.31200000000001"/>
    <n v="-5.4897034411593208E-2"/>
    <m/>
    <x v="10"/>
    <x v="10"/>
    <m/>
    <x v="12"/>
    <m/>
    <m/>
    <m/>
  </r>
  <r>
    <n v="168.5232"/>
    <x v="5"/>
    <n v="1014427"/>
    <n v="835"/>
    <x v="4"/>
    <n v="183.93199999999999"/>
    <n v="-8.3774438379401003E-2"/>
    <m/>
    <x v="10"/>
    <x v="10"/>
    <m/>
    <x v="12"/>
    <m/>
    <m/>
    <m/>
  </r>
  <r>
    <n v="168.5232"/>
    <x v="193"/>
    <n v="1011360"/>
    <n v="1287"/>
    <x v="8"/>
    <n v="197.42"/>
    <n v="-0.14637220139803458"/>
    <m/>
    <x v="10"/>
    <x v="10"/>
    <m/>
    <x v="12"/>
    <m/>
    <m/>
    <m/>
  </r>
  <r>
    <n v="168.5232"/>
    <x v="329"/>
    <n v="1012437"/>
    <n v="1396"/>
    <x v="3"/>
    <n v="200.792"/>
    <n v="-0.16070759791226741"/>
    <m/>
    <x v="10"/>
    <x v="10"/>
    <m/>
    <x v="12"/>
    <m/>
    <m/>
    <m/>
  </r>
  <r>
    <n v="168.5232"/>
    <x v="96"/>
    <n v="1013116"/>
    <n v="1222"/>
    <x v="2"/>
    <n v="216.52799999999999"/>
    <n v="-0.22170250498780752"/>
    <m/>
    <x v="10"/>
    <x v="10"/>
    <m/>
    <x v="12"/>
    <m/>
    <m/>
    <m/>
  </r>
  <r>
    <n v="168.7088"/>
    <x v="187"/>
    <n v="1002892"/>
    <n v="2583"/>
    <x v="3"/>
    <n v="255.5488"/>
    <n v="-0.33981767865863588"/>
    <m/>
    <x v="10"/>
    <x v="10"/>
    <m/>
    <x v="12"/>
    <m/>
    <m/>
    <m/>
  </r>
  <r>
    <n v="168.8648"/>
    <x v="54"/>
    <n v="1004287"/>
    <n v="1025"/>
    <x v="6"/>
    <n v="192.85759999999999"/>
    <n v="-0.12440681622088001"/>
    <m/>
    <x v="10"/>
    <x v="10"/>
    <m/>
    <x v="12"/>
    <m/>
    <m/>
    <m/>
  </r>
  <r>
    <n v="168.87"/>
    <x v="240"/>
    <n v="1002225"/>
    <n v="2225"/>
    <x v="2"/>
    <n v="264.464"/>
    <n v="-0.36146318591566334"/>
    <m/>
    <x v="10"/>
    <x v="10"/>
    <m/>
    <x v="12"/>
    <m/>
    <m/>
    <m/>
  </r>
  <r>
    <n v="168.97139999999999"/>
    <x v="280"/>
    <n v="1007651"/>
    <n v="1057"/>
    <x v="7"/>
    <n v="12.484"/>
    <n v="12.535036847164369"/>
    <m/>
    <x v="10"/>
    <x v="10"/>
    <m/>
    <x v="12"/>
    <m/>
    <m/>
    <m/>
  </r>
  <r>
    <n v="168.97139999999999"/>
    <x v="345"/>
    <n v="1007213"/>
    <n v="2613"/>
    <x v="5"/>
    <n v="59.252000000000002"/>
    <n v="1.8517417133598861"/>
    <m/>
    <x v="10"/>
    <x v="10"/>
    <m/>
    <x v="12"/>
    <m/>
    <m/>
    <m/>
  </r>
  <r>
    <n v="168.97139999999999"/>
    <x v="0"/>
    <n v="1014861"/>
    <n v="779"/>
    <x v="3"/>
    <n v="64.203999999999994"/>
    <n v="1.6317892966170333"/>
    <m/>
    <x v="10"/>
    <x v="10"/>
    <m/>
    <x v="12"/>
    <m/>
    <m/>
    <m/>
  </r>
  <r>
    <n v="168.97139999999999"/>
    <x v="317"/>
    <n v="1018285"/>
    <n v="611"/>
    <x v="7"/>
    <n v="93.427999999999997"/>
    <n v="0.80857344693239708"/>
    <m/>
    <x v="10"/>
    <x v="10"/>
    <m/>
    <x v="12"/>
    <m/>
    <m/>
    <m/>
  </r>
  <r>
    <n v="168.97139999999999"/>
    <x v="12"/>
    <n v="1012643"/>
    <n v="2019"/>
    <x v="0"/>
    <n v="108.04"/>
    <n v="0.56397075157349108"/>
    <m/>
    <x v="10"/>
    <x v="10"/>
    <m/>
    <x v="12"/>
    <m/>
    <m/>
    <m/>
  </r>
  <r>
    <n v="168.97139999999999"/>
    <x v="206"/>
    <n v="1007463"/>
    <n v="403"/>
    <x v="7"/>
    <n v="131.452"/>
    <n v="0.28542281593281188"/>
    <m/>
    <x v="10"/>
    <x v="10"/>
    <m/>
    <x v="12"/>
    <m/>
    <m/>
    <m/>
  </r>
  <r>
    <n v="168.97139999999999"/>
    <x v="327"/>
    <n v="1018964"/>
    <n v="2094"/>
    <x v="5"/>
    <n v="138.38800000000001"/>
    <n v="0.22099748533109795"/>
    <m/>
    <x v="10"/>
    <x v="10"/>
    <m/>
    <x v="12"/>
    <m/>
    <m/>
    <m/>
  </r>
  <r>
    <n v="168.97139999999999"/>
    <x v="70"/>
    <n v="1017748"/>
    <n v="2673"/>
    <x v="4"/>
    <n v="144.00800000000001"/>
    <n v="0.17334731403810882"/>
    <m/>
    <x v="10"/>
    <x v="10"/>
    <m/>
    <x v="12"/>
    <m/>
    <m/>
    <m/>
  </r>
  <r>
    <n v="168.97139999999999"/>
    <x v="252"/>
    <n v="1016624"/>
    <n v="2501"/>
    <x v="3"/>
    <n v="159.744"/>
    <n v="5.7763671874999929E-2"/>
    <m/>
    <x v="10"/>
    <x v="10"/>
    <m/>
    <x v="12"/>
    <m/>
    <m/>
    <m/>
  </r>
  <r>
    <n v="168.97139999999999"/>
    <x v="255"/>
    <n v="1011927"/>
    <n v="2454"/>
    <x v="4"/>
    <n v="181.1"/>
    <n v="-6.6971838763114341E-2"/>
    <m/>
    <x v="10"/>
    <x v="10"/>
    <m/>
    <x v="12"/>
    <m/>
    <m/>
    <m/>
  </r>
  <r>
    <n v="168.97139999999999"/>
    <x v="204"/>
    <n v="1012078"/>
    <n v="108"/>
    <x v="6"/>
    <n v="181.1"/>
    <n v="-6.6971838763114341E-2"/>
    <m/>
    <x v="10"/>
    <x v="10"/>
    <m/>
    <x v="12"/>
    <m/>
    <m/>
    <m/>
  </r>
  <r>
    <n v="169.0676"/>
    <x v="113"/>
    <n v="1002350"/>
    <n v="2350"/>
    <x v="1"/>
    <n v="241.59360000000001"/>
    <n v="-0.30019834962515568"/>
    <m/>
    <x v="10"/>
    <x v="10"/>
    <m/>
    <x v="12"/>
    <m/>
    <m/>
    <m/>
  </r>
  <r>
    <n v="169.08320000000001"/>
    <x v="164"/>
    <n v="1002915"/>
    <n v="1430"/>
    <x v="7"/>
    <n v="16.732800000000001"/>
    <n v="9.1048957735704725"/>
    <m/>
    <x v="10"/>
    <x v="10"/>
    <m/>
    <x v="12"/>
    <m/>
    <m/>
    <m/>
  </r>
  <r>
    <n v="169.09984"/>
    <x v="313"/>
    <n v="1001914"/>
    <n v="1914"/>
    <x v="4"/>
    <n v="234.45439999999999"/>
    <n v="-0.2787516890278024"/>
    <m/>
    <x v="10"/>
    <x v="10"/>
    <m/>
    <x v="12"/>
    <m/>
    <m/>
    <m/>
  </r>
  <r>
    <n v="169.16640000000001"/>
    <x v="165"/>
    <n v="1003062"/>
    <n v="1274"/>
    <x v="5"/>
    <n v="73.299199999999999"/>
    <n v="1.3078887627695801"/>
    <m/>
    <x v="10"/>
    <x v="10"/>
    <m/>
    <x v="12"/>
    <m/>
    <m/>
    <m/>
  </r>
  <r>
    <n v="169.24032"/>
    <x v="185"/>
    <n v="1009072"/>
    <n v="1718"/>
    <x v="9"/>
    <n v="20.100000000000001"/>
    <n v="7.4199164179104473"/>
    <m/>
    <x v="10"/>
    <x v="10"/>
    <m/>
    <x v="12"/>
    <m/>
    <m/>
    <m/>
  </r>
  <r>
    <n v="169.4196"/>
    <x v="161"/>
    <n v="1019349"/>
    <n v="2224"/>
    <x v="4"/>
    <n v="18.431999999999999"/>
    <n v="8.1916015625000007"/>
    <m/>
    <x v="10"/>
    <x v="10"/>
    <m/>
    <x v="12"/>
    <m/>
    <m/>
    <m/>
  </r>
  <r>
    <n v="169.4196"/>
    <x v="271"/>
    <n v="1012263"/>
    <n v="1720"/>
    <x v="1"/>
    <n v="22.032"/>
    <n v="6.6897058823529409"/>
    <m/>
    <x v="10"/>
    <x v="10"/>
    <m/>
    <x v="12"/>
    <m/>
    <m/>
    <m/>
  </r>
  <r>
    <n v="169.4196"/>
    <x v="285"/>
    <n v="1015060"/>
    <n v="2132"/>
    <x v="8"/>
    <n v="22.032"/>
    <n v="6.6897058823529409"/>
    <m/>
    <x v="10"/>
    <x v="10"/>
    <m/>
    <x v="12"/>
    <m/>
    <m/>
    <m/>
  </r>
  <r>
    <n v="169.4196"/>
    <x v="62"/>
    <n v="1006599"/>
    <n v="1002"/>
    <x v="5"/>
    <n v="43.756"/>
    <n v="2.8719169942407898"/>
    <m/>
    <x v="10"/>
    <x v="10"/>
    <m/>
    <x v="12"/>
    <m/>
    <m/>
    <m/>
  </r>
  <r>
    <n v="169.4196"/>
    <x v="114"/>
    <n v="1015320"/>
    <n v="1989"/>
    <x v="0"/>
    <n v="63.62"/>
    <n v="1.6629927695693179"/>
    <m/>
    <x v="10"/>
    <x v="10"/>
    <m/>
    <x v="12"/>
    <m/>
    <m/>
    <m/>
  </r>
  <r>
    <n v="169.4196"/>
    <x v="51"/>
    <n v="1006095"/>
    <n v="1923"/>
    <x v="5"/>
    <n v="64.908000000000001"/>
    <n v="1.6101497504159734"/>
    <m/>
    <x v="10"/>
    <x v="10"/>
    <m/>
    <x v="12"/>
    <m/>
    <m/>
    <m/>
  </r>
  <r>
    <n v="169.4196"/>
    <x v="8"/>
    <n v="1017658"/>
    <n v="1366"/>
    <x v="5"/>
    <n v="66.992000000000004"/>
    <n v="1.5289527107714354"/>
    <m/>
    <x v="10"/>
    <x v="10"/>
    <m/>
    <x v="12"/>
    <m/>
    <m/>
    <m/>
  </r>
  <r>
    <n v="169.4196"/>
    <x v="301"/>
    <n v="1007872"/>
    <n v="531"/>
    <x v="5"/>
    <n v="77.772000000000006"/>
    <n v="1.178413825027002"/>
    <m/>
    <x v="10"/>
    <x v="10"/>
    <m/>
    <x v="12"/>
    <m/>
    <m/>
    <m/>
  </r>
  <r>
    <n v="169.4196"/>
    <x v="357"/>
    <n v="1017040"/>
    <n v="691"/>
    <x v="4"/>
    <n v="84.975999999999999"/>
    <n v="0.9937347015627942"/>
    <m/>
    <x v="10"/>
    <x v="10"/>
    <m/>
    <x v="12"/>
    <m/>
    <m/>
    <m/>
  </r>
  <r>
    <n v="169.4196"/>
    <x v="261"/>
    <n v="1015208"/>
    <n v="2613"/>
    <x v="1"/>
    <n v="102.96"/>
    <n v="0.64548951048951064"/>
    <m/>
    <x v="10"/>
    <x v="10"/>
    <m/>
    <x v="12"/>
    <m/>
    <m/>
    <m/>
  </r>
  <r>
    <n v="169.4196"/>
    <x v="246"/>
    <n v="1016975"/>
    <n v="1397"/>
    <x v="5"/>
    <n v="114.2"/>
    <n v="0.48353415061295968"/>
    <m/>
    <x v="10"/>
    <x v="10"/>
    <m/>
    <x v="12"/>
    <m/>
    <m/>
    <m/>
  </r>
  <r>
    <n v="169.4196"/>
    <x v="327"/>
    <n v="1010048"/>
    <n v="2675"/>
    <x v="3"/>
    <n v="115.324"/>
    <n v="0.4690749540425237"/>
    <m/>
    <x v="10"/>
    <x v="10"/>
    <m/>
    <x v="12"/>
    <m/>
    <m/>
    <m/>
  </r>
  <r>
    <n v="169.4196"/>
    <x v="56"/>
    <n v="1019175"/>
    <n v="2502"/>
    <x v="4"/>
    <n v="115.324"/>
    <n v="0.4690749540425237"/>
    <m/>
    <x v="10"/>
    <x v="10"/>
    <m/>
    <x v="12"/>
    <m/>
    <m/>
    <m/>
  </r>
  <r>
    <n v="169.4196"/>
    <x v="246"/>
    <n v="1008193"/>
    <n v="1238"/>
    <x v="4"/>
    <n v="127.164"/>
    <n v="0.33229215815796925"/>
    <m/>
    <x v="10"/>
    <x v="10"/>
    <m/>
    <x v="12"/>
    <m/>
    <m/>
    <m/>
  </r>
  <r>
    <n v="169.4196"/>
    <x v="152"/>
    <n v="1017883"/>
    <n v="2787"/>
    <x v="3"/>
    <n v="144.548"/>
    <n v="0.17206464288679194"/>
    <m/>
    <x v="10"/>
    <x v="10"/>
    <m/>
    <x v="12"/>
    <m/>
    <m/>
    <m/>
  </r>
  <r>
    <n v="169.4196"/>
    <x v="253"/>
    <n v="1007603"/>
    <n v="1622"/>
    <x v="2"/>
    <n v="163.04400000000001"/>
    <n v="3.9103554868624366E-2"/>
    <m/>
    <x v="10"/>
    <x v="10"/>
    <m/>
    <x v="12"/>
    <m/>
    <m/>
    <m/>
  </r>
  <r>
    <n v="169.4196"/>
    <x v="284"/>
    <n v="1013288"/>
    <n v="1080"/>
    <x v="2"/>
    <n v="195.12799999999999"/>
    <n v="-0.13175146570456309"/>
    <m/>
    <x v="10"/>
    <x v="10"/>
    <m/>
    <x v="12"/>
    <m/>
    <m/>
    <m/>
  </r>
  <r>
    <n v="169.5668"/>
    <x v="35"/>
    <n v="1002351"/>
    <n v="2351"/>
    <x v="5"/>
    <n v="165.26079999999999"/>
    <n v="2.6055785764077216E-2"/>
    <m/>
    <x v="10"/>
    <x v="10"/>
    <m/>
    <x v="12"/>
    <m/>
    <m/>
    <m/>
  </r>
  <r>
    <n v="169.62816000000001"/>
    <x v="194"/>
    <n v="1002075"/>
    <n v="2075"/>
    <x v="3"/>
    <n v="269.61599999999999"/>
    <n v="-0.37085276838169834"/>
    <m/>
    <x v="10"/>
    <x v="10"/>
    <m/>
    <x v="12"/>
    <m/>
    <m/>
    <m/>
  </r>
  <r>
    <n v="169.62816000000001"/>
    <x v="277"/>
    <n v="1001767"/>
    <n v="1767"/>
    <x v="2"/>
    <n v="93.744"/>
    <n v="0.80948284690220185"/>
    <m/>
    <x v="10"/>
    <x v="10"/>
    <m/>
    <x v="12"/>
    <m/>
    <m/>
    <m/>
  </r>
  <r>
    <n v="169.86779999999999"/>
    <x v="77"/>
    <n v="1011904"/>
    <n v="533"/>
    <x v="6"/>
    <n v="1.032"/>
    <n v="163.6005813953488"/>
    <m/>
    <x v="10"/>
    <x v="10"/>
    <m/>
    <x v="12"/>
    <m/>
    <m/>
    <m/>
  </r>
  <r>
    <n v="169.86779999999999"/>
    <x v="349"/>
    <n v="1015984"/>
    <n v="69"/>
    <x v="3"/>
    <n v="9.0839999999999996"/>
    <n v="17.699669749009246"/>
    <m/>
    <x v="10"/>
    <x v="10"/>
    <m/>
    <x v="12"/>
    <m/>
    <m/>
    <m/>
  </r>
  <r>
    <n v="169.86779999999999"/>
    <x v="155"/>
    <n v="1008013"/>
    <n v="2404"/>
    <x v="3"/>
    <n v="16.923999999999999"/>
    <n v="9.0370952493500347"/>
    <m/>
    <x v="10"/>
    <x v="10"/>
    <m/>
    <x v="12"/>
    <m/>
    <m/>
    <m/>
  </r>
  <r>
    <n v="169.86779999999999"/>
    <x v="144"/>
    <n v="1009104"/>
    <n v="447"/>
    <x v="6"/>
    <n v="32.54"/>
    <n v="4.220276582667486"/>
    <m/>
    <x v="10"/>
    <x v="10"/>
    <m/>
    <x v="12"/>
    <m/>
    <m/>
    <m/>
  </r>
  <r>
    <n v="169.86779999999999"/>
    <x v="45"/>
    <n v="1006342"/>
    <n v="2733"/>
    <x v="1"/>
    <n v="42.444000000000003"/>
    <n v="3.0021628498727728"/>
    <m/>
    <x v="10"/>
    <x v="10"/>
    <m/>
    <x v="12"/>
    <m/>
    <m/>
    <m/>
  </r>
  <r>
    <n v="169.86779999999999"/>
    <x v="39"/>
    <n v="1016121"/>
    <n v="586"/>
    <x v="5"/>
    <n v="72.028000000000006"/>
    <n v="1.3583578608318982"/>
    <m/>
    <x v="10"/>
    <x v="10"/>
    <m/>
    <x v="12"/>
    <m/>
    <m/>
    <m/>
  </r>
  <r>
    <n v="169.86779999999999"/>
    <x v="176"/>
    <n v="1007001"/>
    <n v="226"/>
    <x v="8"/>
    <n v="81.624799999999993"/>
    <n v="1.081080749968147"/>
    <m/>
    <x v="10"/>
    <x v="10"/>
    <m/>
    <x v="12"/>
    <m/>
    <m/>
    <m/>
  </r>
  <r>
    <n v="169.86779999999999"/>
    <x v="86"/>
    <n v="1010581"/>
    <n v="2055"/>
    <x v="7"/>
    <n v="96.756"/>
    <n v="0.75563065856380984"/>
    <m/>
    <x v="10"/>
    <x v="10"/>
    <m/>
    <x v="12"/>
    <m/>
    <m/>
    <m/>
  </r>
  <r>
    <n v="169.86779999999999"/>
    <x v="186"/>
    <n v="1010536"/>
    <n v="282"/>
    <x v="2"/>
    <n v="101.252"/>
    <n v="0.677673527436495"/>
    <m/>
    <x v="10"/>
    <x v="10"/>
    <m/>
    <x v="12"/>
    <m/>
    <m/>
    <m/>
  </r>
  <r>
    <n v="169.86779999999999"/>
    <x v="102"/>
    <n v="1010615"/>
    <n v="1976"/>
    <x v="2"/>
    <n v="101.252"/>
    <n v="0.677673527436495"/>
    <m/>
    <x v="10"/>
    <x v="10"/>
    <m/>
    <x v="12"/>
    <m/>
    <m/>
    <m/>
  </r>
  <r>
    <n v="169.86779999999999"/>
    <x v="277"/>
    <n v="1013531"/>
    <n v="2267"/>
    <x v="0"/>
    <n v="125.98"/>
    <n v="0.34837117002698825"/>
    <m/>
    <x v="10"/>
    <x v="10"/>
    <m/>
    <x v="12"/>
    <m/>
    <m/>
    <m/>
  </r>
  <r>
    <n v="169.86779999999999"/>
    <x v="167"/>
    <n v="1007879"/>
    <n v="1580"/>
    <x v="8"/>
    <n v="142.59200000000001"/>
    <n v="0.19128562612208239"/>
    <m/>
    <x v="10"/>
    <x v="10"/>
    <m/>
    <x v="12"/>
    <m/>
    <m/>
    <m/>
  </r>
  <r>
    <n v="169.86779999999999"/>
    <x v="237"/>
    <n v="1011661"/>
    <n v="1212"/>
    <x v="3"/>
    <n v="161.94800000000001"/>
    <n v="4.8903351693135949E-2"/>
    <m/>
    <x v="10"/>
    <x v="10"/>
    <m/>
    <x v="12"/>
    <m/>
    <m/>
    <m/>
  </r>
  <r>
    <n v="169.86779999999999"/>
    <x v="170"/>
    <n v="1009865"/>
    <n v="1601"/>
    <x v="3"/>
    <n v="181.05600000000001"/>
    <n v="-6.1794141039236604E-2"/>
    <m/>
    <x v="10"/>
    <x v="10"/>
    <m/>
    <x v="12"/>
    <m/>
    <m/>
    <m/>
  </r>
  <r>
    <n v="169.86779999999999"/>
    <x v="325"/>
    <n v="1015794"/>
    <n v="2517"/>
    <x v="1"/>
    <n v="182.18"/>
    <n v="-6.7582610604896357E-2"/>
    <m/>
    <x v="10"/>
    <x v="10"/>
    <m/>
    <x v="12"/>
    <m/>
    <m/>
    <m/>
  </r>
  <r>
    <n v="169.86779999999999"/>
    <x v="86"/>
    <n v="1010357"/>
    <n v="1997"/>
    <x v="3"/>
    <n v="197.916"/>
    <n v="-0.1417176984175105"/>
    <m/>
    <x v="10"/>
    <x v="10"/>
    <m/>
    <x v="12"/>
    <m/>
    <m/>
    <m/>
  </r>
  <r>
    <n v="169.86779999999999"/>
    <x v="311"/>
    <n v="1019453"/>
    <n v="2346"/>
    <x v="3"/>
    <n v="200.16399999999999"/>
    <n v="-0.15135688735237107"/>
    <m/>
    <x v="10"/>
    <x v="10"/>
    <m/>
    <x v="12"/>
    <m/>
    <m/>
    <m/>
  </r>
  <r>
    <n v="169.86779999999999"/>
    <x v="269"/>
    <n v="1015733"/>
    <n v="2039"/>
    <x v="5"/>
    <n v="208.03200000000001"/>
    <n v="-0.18345350715274583"/>
    <m/>
    <x v="10"/>
    <x v="10"/>
    <m/>
    <x v="12"/>
    <m/>
    <m/>
    <m/>
  </r>
  <r>
    <n v="169.86779999999999"/>
    <x v="179"/>
    <n v="1019146"/>
    <n v="1094"/>
    <x v="0"/>
    <n v="211.404"/>
    <n v="-0.19647783391042747"/>
    <m/>
    <x v="10"/>
    <x v="10"/>
    <m/>
    <x v="12"/>
    <m/>
    <m/>
    <m/>
  </r>
  <r>
    <n v="169.86840000000001"/>
    <x v="95"/>
    <n v="1002247"/>
    <n v="2247"/>
    <x v="9"/>
    <n v="326.96640000000002"/>
    <n v="-0.48047138788572774"/>
    <m/>
    <x v="10"/>
    <x v="10"/>
    <m/>
    <x v="12"/>
    <m/>
    <m/>
    <m/>
  </r>
  <r>
    <n v="169.95743999999999"/>
    <x v="167"/>
    <n v="1008760"/>
    <n v="1761"/>
    <x v="9"/>
    <n v="17.376000000000001"/>
    <n v="8.7811602209944741"/>
    <m/>
    <x v="10"/>
    <x v="10"/>
    <m/>
    <x v="12"/>
    <m/>
    <m/>
    <m/>
  </r>
  <r>
    <n v="169.95743999999999"/>
    <x v="319"/>
    <n v="1016243"/>
    <n v="1934"/>
    <x v="9"/>
    <n v="73.260000000000005"/>
    <n v="1.3199213759213757"/>
    <m/>
    <x v="10"/>
    <x v="10"/>
    <m/>
    <x v="12"/>
    <m/>
    <m/>
    <m/>
  </r>
  <r>
    <n v="170.28440000000001"/>
    <x v="103"/>
    <n v="1003735"/>
    <n v="454"/>
    <x v="7"/>
    <n v="219.7568"/>
    <n v="-0.22512340915047904"/>
    <m/>
    <x v="10"/>
    <x v="10"/>
    <m/>
    <x v="12"/>
    <m/>
    <m/>
    <m/>
  </r>
  <r>
    <n v="170.3"/>
    <x v="45"/>
    <n v="1003571"/>
    <n v="645"/>
    <x v="5"/>
    <n v="186.5472"/>
    <n v="-8.7094311788115775E-2"/>
    <m/>
    <x v="10"/>
    <x v="10"/>
    <m/>
    <x v="12"/>
    <m/>
    <m/>
    <m/>
  </r>
  <r>
    <n v="170.316"/>
    <x v="47"/>
    <n v="1011343"/>
    <n v="1466"/>
    <x v="3"/>
    <n v="135.512"/>
    <n v="0.2568333431725604"/>
    <m/>
    <x v="10"/>
    <x v="10"/>
    <m/>
    <x v="12"/>
    <m/>
    <m/>
    <m/>
  </r>
  <r>
    <n v="170.316"/>
    <x v="57"/>
    <n v="1007911"/>
    <n v="678"/>
    <x v="1"/>
    <n v="9.2040000000000006"/>
    <n v="17.504563233376793"/>
    <m/>
    <x v="10"/>
    <x v="10"/>
    <m/>
    <x v="12"/>
    <m/>
    <m/>
    <m/>
  </r>
  <r>
    <n v="170.316"/>
    <x v="162"/>
    <n v="1006161"/>
    <n v="538"/>
    <x v="5"/>
    <n v="17.611999999999998"/>
    <n v="8.6704519645696134"/>
    <m/>
    <x v="10"/>
    <x v="10"/>
    <m/>
    <x v="12"/>
    <m/>
    <m/>
    <m/>
  </r>
  <r>
    <n v="170.316"/>
    <x v="265"/>
    <n v="1017249"/>
    <n v="2274"/>
    <x v="8"/>
    <n v="36.6"/>
    <n v="3.6534426229508199"/>
    <m/>
    <x v="10"/>
    <x v="10"/>
    <m/>
    <x v="12"/>
    <m/>
    <m/>
    <m/>
  </r>
  <r>
    <n v="170.316"/>
    <x v="57"/>
    <n v="1008373"/>
    <n v="2232"/>
    <x v="7"/>
    <n v="39.24"/>
    <n v="3.3403669724770637"/>
    <m/>
    <x v="10"/>
    <x v="10"/>
    <m/>
    <x v="12"/>
    <m/>
    <m/>
    <m/>
  </r>
  <r>
    <n v="170.316"/>
    <x v="352"/>
    <n v="1010740"/>
    <n v="1503"/>
    <x v="5"/>
    <n v="55.707999999999998"/>
    <n v="2.057298772169168"/>
    <m/>
    <x v="10"/>
    <x v="10"/>
    <m/>
    <x v="12"/>
    <m/>
    <m/>
    <m/>
  </r>
  <r>
    <n v="170.316"/>
    <x v="145"/>
    <n v="1018504"/>
    <n v="299"/>
    <x v="8"/>
    <n v="75.94"/>
    <n v="1.2427706083750329"/>
    <m/>
    <x v="10"/>
    <x v="10"/>
    <m/>
    <x v="12"/>
    <m/>
    <m/>
    <m/>
  </r>
  <r>
    <n v="170.316"/>
    <x v="320"/>
    <n v="1008163"/>
    <n v="1574"/>
    <x v="2"/>
    <n v="78.38"/>
    <n v="1.1729522837458537"/>
    <m/>
    <x v="10"/>
    <x v="10"/>
    <m/>
    <x v="12"/>
    <m/>
    <m/>
    <m/>
  </r>
  <r>
    <n v="170.316"/>
    <x v="245"/>
    <n v="1017765"/>
    <n v="1027"/>
    <x v="7"/>
    <n v="89.427999999999997"/>
    <n v="0.90450418213534922"/>
    <m/>
    <x v="10"/>
    <x v="10"/>
    <m/>
    <x v="12"/>
    <m/>
    <m/>
    <m/>
  </r>
  <r>
    <n v="170.316"/>
    <x v="273"/>
    <n v="1016568"/>
    <n v="1521"/>
    <x v="6"/>
    <n v="92.8"/>
    <n v="0.83530172413793113"/>
    <m/>
    <x v="10"/>
    <x v="10"/>
    <m/>
    <x v="12"/>
    <m/>
    <m/>
    <m/>
  </r>
  <r>
    <n v="170.316"/>
    <x v="130"/>
    <n v="1013029"/>
    <n v="880"/>
    <x v="4"/>
    <n v="95.048000000000002"/>
    <n v="0.79189462166484303"/>
    <m/>
    <x v="10"/>
    <x v="10"/>
    <m/>
    <x v="12"/>
    <m/>
    <m/>
    <m/>
  </r>
  <r>
    <n v="170.316"/>
    <x v="53"/>
    <n v="1013180"/>
    <n v="1362"/>
    <x v="5"/>
    <n v="95.048000000000002"/>
    <n v="0.79189462166484303"/>
    <m/>
    <x v="10"/>
    <x v="10"/>
    <m/>
    <x v="12"/>
    <m/>
    <m/>
    <m/>
  </r>
  <r>
    <n v="170.316"/>
    <x v="21"/>
    <n v="1010094"/>
    <n v="804"/>
    <x v="6"/>
    <n v="99.543999999999997"/>
    <n v="0.71096198665916588"/>
    <m/>
    <x v="10"/>
    <x v="10"/>
    <m/>
    <x v="12"/>
    <m/>
    <m/>
    <m/>
  </r>
  <r>
    <n v="170.316"/>
    <x v="114"/>
    <n v="1018693"/>
    <n v="2575"/>
    <x v="4"/>
    <n v="134.38800000000001"/>
    <n v="0.26734529868738277"/>
    <m/>
    <x v="10"/>
    <x v="10"/>
    <m/>
    <x v="12"/>
    <m/>
    <m/>
    <m/>
  </r>
  <r>
    <n v="170.316"/>
    <x v="93"/>
    <n v="1011828"/>
    <n v="275"/>
    <x v="4"/>
    <n v="154.62"/>
    <n v="0.10151338766006983"/>
    <m/>
    <x v="10"/>
    <x v="10"/>
    <m/>
    <x v="12"/>
    <m/>
    <m/>
    <m/>
  </r>
  <r>
    <n v="170.316"/>
    <x v="253"/>
    <n v="1005769"/>
    <n v="797"/>
    <x v="5"/>
    <n v="193.46"/>
    <n v="-0.11963196526413732"/>
    <m/>
    <x v="10"/>
    <x v="10"/>
    <m/>
    <x v="12"/>
    <m/>
    <m/>
    <m/>
  </r>
  <r>
    <n v="170.316"/>
    <x v="205"/>
    <n v="1010792"/>
    <n v="2661"/>
    <x v="3"/>
    <n v="214.19200000000001"/>
    <n v="-0.20484425188615824"/>
    <m/>
    <x v="10"/>
    <x v="10"/>
    <m/>
    <x v="12"/>
    <m/>
    <m/>
    <m/>
  </r>
  <r>
    <n v="170.38839999999999"/>
    <x v="268"/>
    <n v="1004965"/>
    <n v="542"/>
    <x v="6"/>
    <n v="122.5728"/>
    <n v="0.3900995979532163"/>
    <m/>
    <x v="10"/>
    <x v="10"/>
    <m/>
    <x v="12"/>
    <m/>
    <m/>
    <m/>
  </r>
  <r>
    <n v="170.51320000000001"/>
    <x v="288"/>
    <n v="1003691"/>
    <n v="98"/>
    <x v="5"/>
    <n v="166.98240000000001"/>
    <n v="2.1144743398106621E-2"/>
    <m/>
    <x v="10"/>
    <x v="10"/>
    <m/>
    <x v="12"/>
    <m/>
    <m/>
    <m/>
  </r>
  <r>
    <n v="170.54336000000001"/>
    <x v="169"/>
    <n v="1001472"/>
    <n v="1472"/>
    <x v="5"/>
    <n v="585.485952"/>
    <n v="-0.70871485572381421"/>
    <m/>
    <x v="10"/>
    <x v="10"/>
    <m/>
    <x v="12"/>
    <m/>
    <m/>
    <m/>
  </r>
  <r>
    <n v="170.58600000000001"/>
    <x v="261"/>
    <n v="1003007"/>
    <n v="1398"/>
    <x v="7"/>
    <n v="229.03039999999999"/>
    <n v="-0.25518184485552997"/>
    <m/>
    <x v="10"/>
    <x v="10"/>
    <m/>
    <x v="12"/>
    <m/>
    <m/>
    <m/>
  </r>
  <r>
    <n v="170.6276"/>
    <x v="57"/>
    <n v="1004479"/>
    <n v="1261"/>
    <x v="8"/>
    <n v="169.3792"/>
    <n v="7.3704445410062375E-3"/>
    <m/>
    <x v="10"/>
    <x v="10"/>
    <m/>
    <x v="12"/>
    <m/>
    <m/>
    <m/>
  </r>
  <r>
    <n v="170.66816"/>
    <x v="332"/>
    <n v="1001042"/>
    <n v="1042"/>
    <x v="3"/>
    <n v="178.06656000000001"/>
    <n v="-4.1548508602625947E-2"/>
    <m/>
    <x v="10"/>
    <x v="10"/>
    <m/>
    <x v="12"/>
    <m/>
    <m/>
    <m/>
  </r>
  <r>
    <n v="170.67439999999999"/>
    <x v="363"/>
    <n v="1004874"/>
    <n v="903"/>
    <x v="9"/>
    <n v="172.4736"/>
    <n v="-1.0431741437530225E-2"/>
    <m/>
    <x v="10"/>
    <x v="10"/>
    <m/>
    <x v="12"/>
    <m/>
    <m/>
    <m/>
  </r>
  <r>
    <n v="170.67439999999999"/>
    <x v="88"/>
    <n v="1002452"/>
    <n v="2452"/>
    <x v="6"/>
    <n v="210.1216"/>
    <n v="-0.18773510196000795"/>
    <m/>
    <x v="10"/>
    <x v="10"/>
    <m/>
    <x v="12"/>
    <m/>
    <m/>
    <m/>
  </r>
  <r>
    <n v="170.67456000000001"/>
    <x v="300"/>
    <n v="1008426"/>
    <n v="400"/>
    <x v="9"/>
    <n v="5.94"/>
    <n v="27.733090909090912"/>
    <m/>
    <x v="10"/>
    <x v="10"/>
    <m/>
    <x v="12"/>
    <m/>
    <m/>
    <m/>
  </r>
  <r>
    <n v="170.67456000000001"/>
    <x v="183"/>
    <n v="1014013"/>
    <n v="2565"/>
    <x v="9"/>
    <n v="92.108000000000004"/>
    <n v="0.85298301993312209"/>
    <m/>
    <x v="10"/>
    <x v="10"/>
    <m/>
    <x v="12"/>
    <m/>
    <m/>
    <m/>
  </r>
  <r>
    <n v="170.67456000000001"/>
    <x v="137"/>
    <n v="1010867"/>
    <n v="841"/>
    <x v="9"/>
    <n v="125.828"/>
    <n v="0.35641160949868084"/>
    <m/>
    <x v="10"/>
    <x v="10"/>
    <m/>
    <x v="12"/>
    <m/>
    <m/>
    <m/>
  </r>
  <r>
    <n v="170.69"/>
    <x v="219"/>
    <n v="1002182"/>
    <n v="2182"/>
    <x v="5"/>
    <n v="114.208"/>
    <n v="0.49455379658167553"/>
    <m/>
    <x v="10"/>
    <x v="10"/>
    <m/>
    <x v="12"/>
    <m/>
    <m/>
    <m/>
  </r>
  <r>
    <n v="170.7004"/>
    <x v="52"/>
    <n v="1002406"/>
    <n v="2406"/>
    <x v="3"/>
    <n v="209.68639999999999"/>
    <n v="-0.18592526744700655"/>
    <m/>
    <x v="10"/>
    <x v="10"/>
    <m/>
    <x v="12"/>
    <m/>
    <m/>
    <m/>
  </r>
  <r>
    <n v="170.71600000000001"/>
    <x v="273"/>
    <n v="1002679"/>
    <n v="2679"/>
    <x v="7"/>
    <n v="208.07679999999999"/>
    <n v="-0.17955293430118102"/>
    <m/>
    <x v="10"/>
    <x v="10"/>
    <m/>
    <x v="12"/>
    <m/>
    <m/>
    <m/>
  </r>
  <r>
    <n v="170.73159999999999"/>
    <x v="213"/>
    <n v="1004253"/>
    <n v="463"/>
    <x v="4"/>
    <n v="53.769599999999997"/>
    <n v="2.1752440040468963"/>
    <m/>
    <x v="10"/>
    <x v="10"/>
    <m/>
    <x v="12"/>
    <m/>
    <m/>
    <m/>
  </r>
  <r>
    <n v="170.7319296"/>
    <x v="238"/>
    <n v="1011312"/>
    <n v="2792"/>
    <x v="9"/>
    <n v="147.25312"/>
    <n v="0.15944524367293547"/>
    <m/>
    <x v="10"/>
    <x v="10"/>
    <m/>
    <x v="12"/>
    <m/>
    <m/>
    <m/>
  </r>
  <r>
    <n v="170.76419999999999"/>
    <x v="288"/>
    <n v="1006471"/>
    <n v="75"/>
    <x v="6"/>
    <n v="3.6560000000000001"/>
    <n v="45.707932166301966"/>
    <m/>
    <x v="10"/>
    <x v="10"/>
    <m/>
    <x v="12"/>
    <m/>
    <m/>
    <m/>
  </r>
  <r>
    <n v="170.76419999999999"/>
    <x v="274"/>
    <n v="1014885"/>
    <n v="860"/>
    <x v="0"/>
    <n v="23.652000000000001"/>
    <n v="6.219863013698629"/>
    <m/>
    <x v="10"/>
    <x v="10"/>
    <m/>
    <x v="12"/>
    <m/>
    <m/>
    <m/>
  </r>
  <r>
    <n v="170.76419999999999"/>
    <x v="113"/>
    <n v="1012736"/>
    <n v="1406"/>
    <x v="8"/>
    <n v="33.768000000000001"/>
    <n v="4.0569829424307029"/>
    <m/>
    <x v="10"/>
    <x v="10"/>
    <m/>
    <x v="12"/>
    <m/>
    <m/>
    <m/>
  </r>
  <r>
    <n v="170.76419999999999"/>
    <x v="24"/>
    <n v="1007639"/>
    <n v="1218"/>
    <x v="6"/>
    <n v="43.228000000000002"/>
    <n v="2.950314610900342"/>
    <m/>
    <x v="10"/>
    <x v="10"/>
    <m/>
    <x v="12"/>
    <m/>
    <m/>
    <m/>
  </r>
  <r>
    <n v="170.76419999999999"/>
    <x v="345"/>
    <n v="1010044"/>
    <n v="7"/>
    <x v="4"/>
    <n v="54"/>
    <n v="2.1622999999999997"/>
    <m/>
    <x v="10"/>
    <x v="10"/>
    <m/>
    <x v="12"/>
    <m/>
    <m/>
    <m/>
  </r>
  <r>
    <n v="170.76419999999999"/>
    <x v="266"/>
    <n v="1012904"/>
    <n v="1680"/>
    <x v="2"/>
    <n v="93.34"/>
    <n v="0.82948575101778421"/>
    <m/>
    <x v="10"/>
    <x v="10"/>
    <m/>
    <x v="12"/>
    <m/>
    <m/>
    <m/>
  </r>
  <r>
    <n v="170.76419999999999"/>
    <x v="297"/>
    <n v="1013860"/>
    <n v="2168"/>
    <x v="4"/>
    <n v="93.34"/>
    <n v="0.82948575101778421"/>
    <m/>
    <x v="10"/>
    <x v="10"/>
    <m/>
    <x v="12"/>
    <m/>
    <m/>
    <m/>
  </r>
  <r>
    <n v="170.76419999999999"/>
    <x v="14"/>
    <n v="1012781"/>
    <n v="1436"/>
    <x v="1"/>
    <n v="105.70399999999999"/>
    <n v="0.61549421024748352"/>
    <m/>
    <x v="10"/>
    <x v="10"/>
    <m/>
    <x v="12"/>
    <m/>
    <m/>
    <m/>
  </r>
  <r>
    <n v="170.76419999999999"/>
    <x v="137"/>
    <n v="1011858"/>
    <n v="2437"/>
    <x v="1"/>
    <n v="106.828"/>
    <n v="0.5984966488186616"/>
    <m/>
    <x v="10"/>
    <x v="10"/>
    <m/>
    <x v="12"/>
    <m/>
    <m/>
    <m/>
  </r>
  <r>
    <n v="170.76419999999999"/>
    <x v="297"/>
    <n v="1017738"/>
    <n v="2421"/>
    <x v="2"/>
    <n v="107.952"/>
    <n v="0.58185304579813246"/>
    <m/>
    <x v="10"/>
    <x v="10"/>
    <m/>
    <x v="12"/>
    <m/>
    <m/>
    <m/>
  </r>
  <r>
    <n v="170.76419999999999"/>
    <x v="300"/>
    <n v="1019749"/>
    <n v="2347"/>
    <x v="0"/>
    <n v="157.40799999999999"/>
    <n v="8.4850833502744472E-2"/>
    <m/>
    <x v="10"/>
    <x v="10"/>
    <m/>
    <x v="12"/>
    <m/>
    <m/>
    <m/>
  </r>
  <r>
    <n v="170.76419999999999"/>
    <x v="92"/>
    <n v="1011419"/>
    <n v="65"/>
    <x v="5"/>
    <n v="168.648"/>
    <n v="1.2548029030880842E-2"/>
    <m/>
    <x v="10"/>
    <x v="10"/>
    <m/>
    <x v="12"/>
    <m/>
    <m/>
    <m/>
  </r>
  <r>
    <n v="170.76419999999999"/>
    <x v="41"/>
    <n v="1013525"/>
    <n v="2550"/>
    <x v="8"/>
    <n v="224.84800000000001"/>
    <n v="-0.24053493915889856"/>
    <m/>
    <x v="10"/>
    <x v="10"/>
    <m/>
    <x v="12"/>
    <m/>
    <m/>
    <m/>
  </r>
  <r>
    <n v="170.76419999999999"/>
    <x v="301"/>
    <n v="1019282"/>
    <n v="187"/>
    <x v="8"/>
    <n v="225.97200000000001"/>
    <n v="-0.24431256969890083"/>
    <m/>
    <x v="10"/>
    <x v="10"/>
    <m/>
    <x v="12"/>
    <m/>
    <m/>
    <m/>
  </r>
  <r>
    <n v="170.79920000000001"/>
    <x v="65"/>
    <n v="1002723"/>
    <n v="2723"/>
    <x v="1"/>
    <n v="52.2624"/>
    <n v="2.2681086211119279"/>
    <m/>
    <x v="10"/>
    <x v="10"/>
    <m/>
    <x v="12"/>
    <m/>
    <m/>
    <m/>
  </r>
  <r>
    <n v="171.02799999999999"/>
    <x v="347"/>
    <n v="1005180"/>
    <n v="899"/>
    <x v="6"/>
    <n v="123.7856"/>
    <n v="0.38164697670811459"/>
    <m/>
    <x v="10"/>
    <x v="10"/>
    <m/>
    <x v="12"/>
    <m/>
    <m/>
    <m/>
  </r>
  <r>
    <n v="171.2124"/>
    <x v="177"/>
    <n v="1015421"/>
    <n v="1283"/>
    <x v="6"/>
    <n v="157.94800000000001"/>
    <n v="8.3979537569326579E-2"/>
    <m/>
    <x v="10"/>
    <x v="10"/>
    <m/>
    <x v="12"/>
    <m/>
    <m/>
    <m/>
  </r>
  <r>
    <n v="171.2124"/>
    <x v="250"/>
    <n v="1011649"/>
    <n v="2380"/>
    <x v="8"/>
    <n v="228.76"/>
    <n v="-0.25156321035146001"/>
    <m/>
    <x v="10"/>
    <x v="10"/>
    <m/>
    <x v="12"/>
    <m/>
    <m/>
    <m/>
  </r>
  <r>
    <n v="171.2124"/>
    <x v="159"/>
    <n v="1006260"/>
    <n v="2290"/>
    <x v="6"/>
    <n v="8.42"/>
    <n v="19.334014251781475"/>
    <m/>
    <x v="10"/>
    <x v="10"/>
    <m/>
    <x v="12"/>
    <m/>
    <m/>
    <m/>
  </r>
  <r>
    <n v="171.2124"/>
    <x v="44"/>
    <n v="1009644"/>
    <n v="1544"/>
    <x v="6"/>
    <n v="16.271999999999998"/>
    <n v="9.5219026548672581"/>
    <m/>
    <x v="10"/>
    <x v="10"/>
    <m/>
    <x v="12"/>
    <m/>
    <m/>
    <m/>
  </r>
  <r>
    <n v="171.2124"/>
    <x v="58"/>
    <n v="1013880"/>
    <n v="327"/>
    <x v="8"/>
    <n v="34.308"/>
    <n v="3.990451206715635"/>
    <m/>
    <x v="10"/>
    <x v="10"/>
    <m/>
    <x v="12"/>
    <m/>
    <m/>
    <m/>
  </r>
  <r>
    <n v="171.2124"/>
    <x v="345"/>
    <n v="1006142"/>
    <n v="2752"/>
    <x v="1"/>
    <n v="38.423999999999999"/>
    <n v="3.4558713304184883"/>
    <m/>
    <x v="10"/>
    <x v="10"/>
    <m/>
    <x v="12"/>
    <m/>
    <m/>
    <m/>
  </r>
  <r>
    <n v="171.2124"/>
    <x v="148"/>
    <n v="1016934"/>
    <n v="2432"/>
    <x v="0"/>
    <n v="63.531999999999996"/>
    <n v="1.6949002077693134"/>
    <m/>
    <x v="10"/>
    <x v="10"/>
    <m/>
    <x v="12"/>
    <m/>
    <m/>
    <m/>
  </r>
  <r>
    <n v="171.2124"/>
    <x v="264"/>
    <n v="1013703"/>
    <n v="1263"/>
    <x v="5"/>
    <n v="64.656000000000006"/>
    <n v="1.6480512249443204"/>
    <m/>
    <x v="10"/>
    <x v="10"/>
    <m/>
    <x v="12"/>
    <m/>
    <m/>
    <m/>
  </r>
  <r>
    <n v="171.2124"/>
    <x v="77"/>
    <n v="1016373"/>
    <n v="1507"/>
    <x v="0"/>
    <n v="83.763999999999996"/>
    <n v="1.0439854830237334"/>
    <m/>
    <x v="10"/>
    <x v="10"/>
    <m/>
    <x v="12"/>
    <m/>
    <m/>
    <m/>
  </r>
  <r>
    <n v="171.2124"/>
    <x v="236"/>
    <n v="1009132"/>
    <n v="1062"/>
    <x v="4"/>
    <n v="88.188000000000002"/>
    <n v="0.94144781602939176"/>
    <m/>
    <x v="10"/>
    <x v="10"/>
    <m/>
    <x v="12"/>
    <m/>
    <m/>
    <m/>
  </r>
  <r>
    <n v="171.2124"/>
    <x v="158"/>
    <n v="1019404"/>
    <n v="2313"/>
    <x v="4"/>
    <n v="147.83199999999999"/>
    <n v="0.15815520320363663"/>
    <m/>
    <x v="10"/>
    <x v="10"/>
    <m/>
    <x v="12"/>
    <m/>
    <m/>
    <m/>
  </r>
  <r>
    <n v="171.2124"/>
    <x v="215"/>
    <n v="1013188"/>
    <n v="2564"/>
    <x v="1"/>
    <n v="152.328"/>
    <n v="0.12397195525445091"/>
    <m/>
    <x v="10"/>
    <x v="10"/>
    <m/>
    <x v="12"/>
    <m/>
    <m/>
    <m/>
  </r>
  <r>
    <n v="171.2124"/>
    <x v="292"/>
    <n v="1019724"/>
    <n v="1193"/>
    <x v="2"/>
    <n v="152.328"/>
    <n v="0.12397195525445091"/>
    <m/>
    <x v="10"/>
    <x v="10"/>
    <m/>
    <x v="12"/>
    <m/>
    <m/>
    <m/>
  </r>
  <r>
    <n v="171.2124"/>
    <x v="327"/>
    <n v="1007964"/>
    <n v="38"/>
    <x v="6"/>
    <n v="156.952"/>
    <n v="9.0858351597940798E-2"/>
    <m/>
    <x v="10"/>
    <x v="10"/>
    <m/>
    <x v="12"/>
    <m/>
    <m/>
    <m/>
  </r>
  <r>
    <n v="171.2124"/>
    <x v="318"/>
    <n v="1017416"/>
    <n v="2109"/>
    <x v="5"/>
    <n v="165.816"/>
    <n v="3.2544507164567957E-2"/>
    <m/>
    <x v="10"/>
    <x v="10"/>
    <m/>
    <x v="12"/>
    <m/>
    <m/>
    <m/>
  </r>
  <r>
    <n v="171.2124"/>
    <x v="57"/>
    <n v="1014143"/>
    <n v="126"/>
    <x v="2"/>
    <n v="214.148"/>
    <n v="-0.20049498477688324"/>
    <m/>
    <x v="10"/>
    <x v="10"/>
    <m/>
    <x v="12"/>
    <m/>
    <m/>
    <m/>
  </r>
  <r>
    <n v="171.2124"/>
    <x v="54"/>
    <n v="1005382"/>
    <n v="796"/>
    <x v="2"/>
    <n v="255.84"/>
    <n v="-0.33078330206378986"/>
    <m/>
    <x v="10"/>
    <x v="10"/>
    <m/>
    <x v="12"/>
    <m/>
    <m/>
    <m/>
  </r>
  <r>
    <n v="171.35414399999999"/>
    <x v="278"/>
    <n v="1000899"/>
    <n v="899"/>
    <x v="2"/>
    <n v="687.12959999999998"/>
    <n v="-0.75062325360456017"/>
    <m/>
    <x v="10"/>
    <x v="10"/>
    <m/>
    <x v="12"/>
    <m/>
    <m/>
    <m/>
  </r>
  <r>
    <n v="171.37685759999999"/>
    <x v="301"/>
    <n v="1000885"/>
    <n v="885"/>
    <x v="6"/>
    <n v="45.386879999999998"/>
    <n v="2.7759118406023946"/>
    <m/>
    <x v="10"/>
    <x v="10"/>
    <m/>
    <x v="12"/>
    <m/>
    <m/>
    <m/>
  </r>
  <r>
    <n v="171.38679999999999"/>
    <x v="251"/>
    <n v="1003304"/>
    <n v="522"/>
    <x v="1"/>
    <n v="223.59360000000001"/>
    <n v="-0.23348968843473164"/>
    <m/>
    <x v="10"/>
    <x v="10"/>
    <m/>
    <x v="12"/>
    <m/>
    <m/>
    <m/>
  </r>
  <r>
    <n v="171.39168000000001"/>
    <x v="242"/>
    <n v="1014919"/>
    <n v="612"/>
    <x v="9"/>
    <n v="40.143999999999998"/>
    <n v="3.2694220805101635"/>
    <m/>
    <x v="10"/>
    <x v="10"/>
    <m/>
    <x v="12"/>
    <m/>
    <m/>
    <m/>
  </r>
  <r>
    <n v="171.57400000000001"/>
    <x v="156"/>
    <n v="1004908"/>
    <n v="2691"/>
    <x v="6"/>
    <n v="123.35680000000001"/>
    <n v="0.3908758982074762"/>
    <m/>
    <x v="10"/>
    <x v="10"/>
    <m/>
    <x v="12"/>
    <m/>
    <m/>
    <m/>
  </r>
  <r>
    <n v="171.66059999999999"/>
    <x v="136"/>
    <n v="1017743"/>
    <n v="191"/>
    <x v="5"/>
    <n v="158.488"/>
    <n v="8.311417899146932E-2"/>
    <m/>
    <x v="10"/>
    <x v="10"/>
    <m/>
    <x v="12"/>
    <m/>
    <m/>
    <m/>
  </r>
  <r>
    <n v="171.66059999999999"/>
    <x v="118"/>
    <n v="1016278"/>
    <n v="977"/>
    <x v="1"/>
    <n v="29.228000000000002"/>
    <n v="4.8731558779252762"/>
    <m/>
    <x v="10"/>
    <x v="10"/>
    <m/>
    <x v="12"/>
    <m/>
    <m/>
    <m/>
  </r>
  <r>
    <n v="171.66059999999999"/>
    <x v="238"/>
    <n v="1017442"/>
    <n v="1229"/>
    <x v="5"/>
    <n v="44.963999999999999"/>
    <n v="2.8177341873498798"/>
    <m/>
    <x v="10"/>
    <x v="10"/>
    <m/>
    <x v="12"/>
    <m/>
    <m/>
    <m/>
  </r>
  <r>
    <n v="171.66059999999999"/>
    <x v="342"/>
    <n v="1013408"/>
    <n v="2713"/>
    <x v="6"/>
    <n v="47.212000000000003"/>
    <n v="2.6359527238837579"/>
    <m/>
    <x v="10"/>
    <x v="10"/>
    <m/>
    <x v="12"/>
    <m/>
    <m/>
    <m/>
  </r>
  <r>
    <n v="171.66059999999999"/>
    <x v="361"/>
    <n v="1014262"/>
    <n v="1415"/>
    <x v="3"/>
    <n v="51.707999999999998"/>
    <n v="2.3198073799025294"/>
    <m/>
    <x v="10"/>
    <x v="10"/>
    <m/>
    <x v="12"/>
    <m/>
    <m/>
    <m/>
  </r>
  <r>
    <n v="171.66059999999999"/>
    <x v="195"/>
    <n v="1011694"/>
    <n v="1746"/>
    <x v="5"/>
    <n v="57.328000000000003"/>
    <n v="1.994358777560703"/>
    <m/>
    <x v="10"/>
    <x v="10"/>
    <m/>
    <x v="12"/>
    <m/>
    <m/>
    <m/>
  </r>
  <r>
    <n v="171.66059999999999"/>
    <x v="342"/>
    <n v="1016769"/>
    <n v="259"/>
    <x v="6"/>
    <n v="58.451999999999998"/>
    <n v="1.9367788955040031"/>
    <m/>
    <x v="10"/>
    <x v="10"/>
    <m/>
    <x v="12"/>
    <m/>
    <m/>
    <m/>
  </r>
  <r>
    <n v="171.66059999999999"/>
    <x v="308"/>
    <n v="1017492"/>
    <n v="2737"/>
    <x v="5"/>
    <n v="65.195999999999998"/>
    <n v="1.6329928216454996"/>
    <m/>
    <x v="10"/>
    <x v="10"/>
    <m/>
    <x v="12"/>
    <m/>
    <m/>
    <m/>
  </r>
  <r>
    <n v="171.66059999999999"/>
    <x v="242"/>
    <n v="1006922"/>
    <n v="967"/>
    <x v="7"/>
    <n v="90.84"/>
    <n v="0.8897027741083221"/>
    <m/>
    <x v="10"/>
    <x v="10"/>
    <m/>
    <x v="12"/>
    <m/>
    <m/>
    <m/>
  </r>
  <r>
    <n v="171.66059999999999"/>
    <x v="144"/>
    <n v="1007095"/>
    <n v="743"/>
    <x v="1"/>
    <n v="92.144000000000005"/>
    <n v="0.86296014933148091"/>
    <m/>
    <x v="10"/>
    <x v="10"/>
    <m/>
    <x v="12"/>
    <m/>
    <m/>
    <m/>
  </r>
  <r>
    <n v="171.66059999999999"/>
    <x v="99"/>
    <n v="1015243"/>
    <n v="1900"/>
    <x v="7"/>
    <n v="102.288"/>
    <n v="0.67820858751759727"/>
    <m/>
    <x v="10"/>
    <x v="10"/>
    <m/>
    <x v="12"/>
    <m/>
    <m/>
    <m/>
  </r>
  <r>
    <n v="171.66059999999999"/>
    <x v="269"/>
    <n v="1007402"/>
    <n v="284"/>
    <x v="2"/>
    <n v="103.336"/>
    <n v="0.66118874351629631"/>
    <m/>
    <x v="10"/>
    <x v="10"/>
    <m/>
    <x v="12"/>
    <m/>
    <m/>
    <m/>
  </r>
  <r>
    <n v="171.66059999999999"/>
    <x v="164"/>
    <n v="1010951"/>
    <n v="2573"/>
    <x v="2"/>
    <n v="136.00800000000001"/>
    <n v="0.26213605082053981"/>
    <m/>
    <x v="10"/>
    <x v="10"/>
    <m/>
    <x v="12"/>
    <m/>
    <m/>
    <m/>
  </r>
  <r>
    <n v="171.66059999999999"/>
    <x v="308"/>
    <n v="1015329"/>
    <n v="559"/>
    <x v="4"/>
    <n v="155.11600000000001"/>
    <n v="0.10665953222104729"/>
    <m/>
    <x v="10"/>
    <x v="10"/>
    <m/>
    <x v="12"/>
    <m/>
    <m/>
    <m/>
  </r>
  <r>
    <n v="171.66059999999999"/>
    <x v="236"/>
    <n v="1013439"/>
    <n v="2814"/>
    <x v="7"/>
    <n v="162.98400000000001"/>
    <n v="5.3235900456486393E-2"/>
    <m/>
    <x v="10"/>
    <x v="10"/>
    <m/>
    <x v="12"/>
    <m/>
    <m/>
    <m/>
  </r>
  <r>
    <n v="171.66059999999999"/>
    <x v="305"/>
    <n v="1008999"/>
    <n v="1250"/>
    <x v="1"/>
    <n v="185.48"/>
    <n v="-7.4506146215225375E-2"/>
    <m/>
    <x v="10"/>
    <x v="10"/>
    <m/>
    <x v="12"/>
    <m/>
    <m/>
    <m/>
  </r>
  <r>
    <n v="171.66059999999999"/>
    <x v="108"/>
    <n v="1014012"/>
    <n v="2732"/>
    <x v="5"/>
    <n v="186.58799999999999"/>
    <n v="-8.0001929384526368E-2"/>
    <m/>
    <x v="10"/>
    <x v="10"/>
    <m/>
    <x v="12"/>
    <m/>
    <m/>
    <m/>
  </r>
  <r>
    <n v="171.66059999999999"/>
    <x v="205"/>
    <n v="1019036"/>
    <n v="229"/>
    <x v="3"/>
    <n v="193.33199999999999"/>
    <n v="-0.11209422133945754"/>
    <m/>
    <x v="10"/>
    <x v="10"/>
    <m/>
    <x v="12"/>
    <m/>
    <m/>
    <m/>
  </r>
  <r>
    <n v="171.66059999999999"/>
    <x v="264"/>
    <n v="1011697"/>
    <n v="1156"/>
    <x v="5"/>
    <n v="214.68799999999999"/>
    <n v="-0.20041828141302728"/>
    <m/>
    <x v="10"/>
    <x v="10"/>
    <m/>
    <x v="12"/>
    <m/>
    <m/>
    <m/>
  </r>
  <r>
    <n v="171.6936"/>
    <x v="11"/>
    <n v="1002181"/>
    <n v="2181"/>
    <x v="7"/>
    <n v="149.92959999999999"/>
    <n v="0.1451614624463749"/>
    <m/>
    <x v="10"/>
    <x v="10"/>
    <m/>
    <x v="12"/>
    <m/>
    <m/>
    <m/>
  </r>
  <r>
    <n v="171.92864"/>
    <x v="174"/>
    <n v="1001514"/>
    <n v="1514"/>
    <x v="7"/>
    <n v="3.5585279999999999"/>
    <n v="47.314539045358082"/>
    <m/>
    <x v="10"/>
    <x v="10"/>
    <m/>
    <x v="12"/>
    <m/>
    <m/>
    <m/>
  </r>
  <r>
    <n v="172.1088"/>
    <x v="168"/>
    <n v="1019378"/>
    <n v="598"/>
    <x v="3"/>
    <n v="5.0759999999999996"/>
    <n v="32.906382978723407"/>
    <m/>
    <x v="10"/>
    <x v="10"/>
    <m/>
    <x v="12"/>
    <m/>
    <m/>
    <m/>
  </r>
  <r>
    <n v="172.1088"/>
    <x v="269"/>
    <n v="1016115"/>
    <n v="1355"/>
    <x v="8"/>
    <n v="63.488"/>
    <n v="1.7108870967741936"/>
    <m/>
    <x v="10"/>
    <x v="10"/>
    <m/>
    <x v="12"/>
    <m/>
    <m/>
    <m/>
  </r>
  <r>
    <n v="172.1088"/>
    <x v="222"/>
    <n v="1008451"/>
    <n v="1049"/>
    <x v="3"/>
    <n v="76.947999999999993"/>
    <n v="1.2366897125331395"/>
    <m/>
    <x v="10"/>
    <x v="10"/>
    <m/>
    <x v="12"/>
    <m/>
    <m/>
    <m/>
  </r>
  <r>
    <n v="172.1088"/>
    <x v="181"/>
    <n v="1008594"/>
    <n v="1702"/>
    <x v="1"/>
    <n v="83.224000000000004"/>
    <n v="1.0680188407190232"/>
    <m/>
    <x v="10"/>
    <x v="10"/>
    <m/>
    <x v="12"/>
    <m/>
    <m/>
    <m/>
  </r>
  <r>
    <n v="172.1088"/>
    <x v="78"/>
    <n v="1019897"/>
    <n v="2168"/>
    <x v="3"/>
    <n v="101.70399999999999"/>
    <n v="0.6922520254857234"/>
    <m/>
    <x v="10"/>
    <x v="10"/>
    <m/>
    <x v="12"/>
    <m/>
    <m/>
    <m/>
  </r>
  <r>
    <n v="172.1088"/>
    <x v="143"/>
    <n v="1011055"/>
    <n v="1261"/>
    <x v="4"/>
    <n v="105.07599999999999"/>
    <n v="0.63794586775286477"/>
    <m/>
    <x v="10"/>
    <x v="10"/>
    <m/>
    <x v="12"/>
    <m/>
    <m/>
    <m/>
  </r>
  <r>
    <n v="172.1088"/>
    <x v="61"/>
    <n v="1008322"/>
    <n v="856"/>
    <x v="5"/>
    <n v="106.148"/>
    <n v="0.62140407732599778"/>
    <m/>
    <x v="10"/>
    <x v="10"/>
    <m/>
    <x v="12"/>
    <m/>
    <m/>
    <m/>
  </r>
  <r>
    <n v="172.1088"/>
    <x v="296"/>
    <n v="1010308"/>
    <n v="2198"/>
    <x v="2"/>
    <n v="115.19199999999999"/>
    <n v="0.49410375720536159"/>
    <m/>
    <x v="10"/>
    <x v="10"/>
    <m/>
    <x v="12"/>
    <m/>
    <m/>
    <m/>
  </r>
  <r>
    <n v="172.1088"/>
    <x v="90"/>
    <n v="1012869"/>
    <n v="1281"/>
    <x v="5"/>
    <n v="115.19199999999999"/>
    <n v="0.49410375720536159"/>
    <m/>
    <x v="10"/>
    <x v="10"/>
    <m/>
    <x v="12"/>
    <m/>
    <m/>
    <m/>
  </r>
  <r>
    <n v="172.1088"/>
    <x v="17"/>
    <n v="1013890"/>
    <n v="329"/>
    <x v="1"/>
    <n v="117.44"/>
    <n v="0.46550408719346054"/>
    <m/>
    <x v="10"/>
    <x v="10"/>
    <m/>
    <x v="12"/>
    <m/>
    <m/>
    <m/>
  </r>
  <r>
    <n v="172.1088"/>
    <x v="157"/>
    <n v="1009535"/>
    <n v="2271"/>
    <x v="0"/>
    <n v="119.688"/>
    <n v="0.43797874473631443"/>
    <m/>
    <x v="10"/>
    <x v="10"/>
    <m/>
    <x v="12"/>
    <m/>
    <m/>
    <m/>
  </r>
  <r>
    <n v="172.1088"/>
    <x v="165"/>
    <n v="1006682"/>
    <n v="1588"/>
    <x v="8"/>
    <n v="121.34399999999999"/>
    <n v="0.4183544303797469"/>
    <m/>
    <x v="10"/>
    <x v="10"/>
    <m/>
    <x v="12"/>
    <m/>
    <m/>
    <m/>
  </r>
  <r>
    <n v="172.1088"/>
    <x v="352"/>
    <n v="1015600"/>
    <n v="2008"/>
    <x v="0"/>
    <n v="145.54"/>
    <n v="0.18255324996564526"/>
    <m/>
    <x v="10"/>
    <x v="10"/>
    <m/>
    <x v="12"/>
    <m/>
    <m/>
    <m/>
  </r>
  <r>
    <n v="172.1088"/>
    <x v="213"/>
    <n v="1005755"/>
    <n v="1813"/>
    <x v="9"/>
    <n v="176.024"/>
    <n v="-2.2242421487978906E-2"/>
    <m/>
    <x v="10"/>
    <x v="10"/>
    <m/>
    <x v="12"/>
    <m/>
    <m/>
    <m/>
  </r>
  <r>
    <n v="172.1088"/>
    <x v="320"/>
    <n v="1017612"/>
    <n v="2048"/>
    <x v="4"/>
    <n v="184.88"/>
    <n v="-6.9078321073128487E-2"/>
    <m/>
    <x v="10"/>
    <x v="10"/>
    <m/>
    <x v="12"/>
    <m/>
    <m/>
    <m/>
  </r>
  <r>
    <n v="172.1088"/>
    <x v="2"/>
    <n v="1007772"/>
    <n v="1206"/>
    <x v="4"/>
    <n v="203.21199999999999"/>
    <n v="-0.1530578902820699"/>
    <m/>
    <x v="10"/>
    <x v="10"/>
    <m/>
    <x v="12"/>
    <m/>
    <m/>
    <m/>
  </r>
  <r>
    <n v="172.1088"/>
    <x v="4"/>
    <n v="1015672"/>
    <n v="1142"/>
    <x v="6"/>
    <n v="206.23599999999999"/>
    <n v="-0.16547644446168461"/>
    <m/>
    <x v="10"/>
    <x v="10"/>
    <m/>
    <x v="12"/>
    <m/>
    <m/>
    <m/>
  </r>
  <r>
    <n v="172.1088"/>
    <x v="39"/>
    <n v="1007838"/>
    <n v="2487"/>
    <x v="9"/>
    <n v="31.724"/>
    <n v="4.4251922834447113"/>
    <m/>
    <x v="10"/>
    <x v="10"/>
    <m/>
    <x v="12"/>
    <m/>
    <m/>
    <m/>
  </r>
  <r>
    <n v="172.19280000000001"/>
    <x v="364"/>
    <n v="1003719"/>
    <n v="229"/>
    <x v="5"/>
    <n v="177.99359999999999"/>
    <n v="-3.2589935817916943E-2"/>
    <m/>
    <x v="10"/>
    <x v="10"/>
    <m/>
    <x v="12"/>
    <m/>
    <m/>
    <m/>
  </r>
  <r>
    <n v="172.35296"/>
    <x v="7"/>
    <n v="1002036"/>
    <n v="2036"/>
    <x v="5"/>
    <n v="203.86879999999999"/>
    <n v="-0.15458883360278766"/>
    <m/>
    <x v="10"/>
    <x v="10"/>
    <m/>
    <x v="12"/>
    <m/>
    <m/>
    <m/>
  </r>
  <r>
    <n v="172.43199999999999"/>
    <x v="34"/>
    <n v="1004542"/>
    <n v="1641"/>
    <x v="9"/>
    <n v="199.59360000000001"/>
    <n v="-0.13608452375226471"/>
    <m/>
    <x v="10"/>
    <x v="10"/>
    <m/>
    <x v="12"/>
    <m/>
    <m/>
    <m/>
  </r>
  <r>
    <n v="172.52768"/>
    <x v="174"/>
    <n v="1002000"/>
    <n v="2000"/>
    <x v="1"/>
    <n v="213.5136"/>
    <n v="-0.19195929439623516"/>
    <m/>
    <x v="10"/>
    <x v="10"/>
    <m/>
    <x v="12"/>
    <m/>
    <m/>
    <m/>
  </r>
  <r>
    <n v="172.55699999999999"/>
    <x v="146"/>
    <n v="1010276"/>
    <n v="215"/>
    <x v="2"/>
    <n v="140.46"/>
    <n v="0.22851345578812457"/>
    <m/>
    <x v="10"/>
    <x v="10"/>
    <m/>
    <x v="12"/>
    <m/>
    <m/>
    <m/>
  </r>
  <r>
    <n v="172.55699999999999"/>
    <x v="116"/>
    <n v="1018843"/>
    <n v="501"/>
    <x v="6"/>
    <n v="178.67599999999999"/>
    <n v="-3.42463453401688E-2"/>
    <m/>
    <x v="10"/>
    <x v="10"/>
    <m/>
    <x v="12"/>
    <m/>
    <m/>
    <m/>
  </r>
  <r>
    <n v="172.55699999999999"/>
    <x v="162"/>
    <n v="1010942"/>
    <n v="28"/>
    <x v="8"/>
    <n v="10.076000000000001"/>
    <n v="16.125545851528383"/>
    <m/>
    <x v="10"/>
    <x v="10"/>
    <m/>
    <x v="12"/>
    <m/>
    <m/>
    <m/>
  </r>
  <r>
    <n v="172.55699999999999"/>
    <x v="240"/>
    <n v="1018240"/>
    <n v="1552"/>
    <x v="5"/>
    <n v="25.812000000000001"/>
    <n v="5.6851464435146433"/>
    <m/>
    <x v="10"/>
    <x v="10"/>
    <m/>
    <x v="12"/>
    <m/>
    <m/>
    <m/>
  </r>
  <r>
    <n v="172.55699999999999"/>
    <x v="209"/>
    <n v="1016204"/>
    <n v="1954"/>
    <x v="3"/>
    <n v="42.671999999999997"/>
    <n v="3.043799212598425"/>
    <m/>
    <x v="10"/>
    <x v="10"/>
    <m/>
    <x v="12"/>
    <m/>
    <m/>
    <m/>
  </r>
  <r>
    <n v="172.55699999999999"/>
    <x v="264"/>
    <n v="1016701"/>
    <n v="2518"/>
    <x v="5"/>
    <n v="46.043999999999997"/>
    <n v="2.7476544175136826"/>
    <m/>
    <x v="10"/>
    <x v="10"/>
    <m/>
    <x v="12"/>
    <m/>
    <m/>
    <m/>
  </r>
  <r>
    <n v="172.55699999999999"/>
    <x v="237"/>
    <n v="1014494"/>
    <n v="1682"/>
    <x v="6"/>
    <n v="48.292000000000002"/>
    <n v="2.5732005301085064"/>
    <m/>
    <x v="10"/>
    <x v="10"/>
    <m/>
    <x v="12"/>
    <m/>
    <m/>
    <m/>
  </r>
  <r>
    <n v="172.55699999999999"/>
    <x v="225"/>
    <n v="1009833"/>
    <n v="2100"/>
    <x v="0"/>
    <n v="50.54"/>
    <n v="2.4142659279778393"/>
    <m/>
    <x v="10"/>
    <x v="10"/>
    <m/>
    <x v="12"/>
    <m/>
    <m/>
    <m/>
  </r>
  <r>
    <n v="172.55699999999999"/>
    <x v="46"/>
    <n v="1008140"/>
    <n v="1754"/>
    <x v="5"/>
    <n v="51.256"/>
    <n v="2.3665717184329638"/>
    <m/>
    <x v="10"/>
    <x v="10"/>
    <m/>
    <x v="12"/>
    <m/>
    <m/>
    <m/>
  </r>
  <r>
    <n v="172.55699999999999"/>
    <x v="192"/>
    <n v="1013380"/>
    <n v="797"/>
    <x v="5"/>
    <n v="57.283999999999999"/>
    <n v="2.0123071014593954"/>
    <m/>
    <x v="10"/>
    <x v="10"/>
    <m/>
    <x v="12"/>
    <m/>
    <m/>
    <m/>
  </r>
  <r>
    <n v="172.55699999999999"/>
    <x v="155"/>
    <n v="1017884"/>
    <n v="1764"/>
    <x v="6"/>
    <n v="67.400000000000006"/>
    <n v="1.5601928783382786"/>
    <m/>
    <x v="10"/>
    <x v="10"/>
    <m/>
    <x v="12"/>
    <m/>
    <m/>
    <m/>
  </r>
  <r>
    <n v="172.55699999999999"/>
    <x v="42"/>
    <n v="1016808"/>
    <n v="428"/>
    <x v="8"/>
    <n v="93.251999999999995"/>
    <n v="0.85043752412816875"/>
    <m/>
    <x v="10"/>
    <x v="10"/>
    <m/>
    <x v="12"/>
    <m/>
    <m/>
    <m/>
  </r>
  <r>
    <n v="172.55699999999999"/>
    <x v="298"/>
    <n v="1016812"/>
    <n v="49"/>
    <x v="6"/>
    <n v="102.244"/>
    <n v="0.68769805563162623"/>
    <m/>
    <x v="10"/>
    <x v="10"/>
    <m/>
    <x v="12"/>
    <m/>
    <m/>
    <m/>
  </r>
  <r>
    <n v="172.55699999999999"/>
    <x v="94"/>
    <n v="1007087"/>
    <n v="252"/>
    <x v="1"/>
    <n v="109.14400000000001"/>
    <n v="0.58100307850179556"/>
    <m/>
    <x v="10"/>
    <x v="10"/>
    <m/>
    <x v="12"/>
    <m/>
    <m/>
    <m/>
  </r>
  <r>
    <n v="172.55699999999999"/>
    <x v="220"/>
    <n v="1011956"/>
    <n v="1273"/>
    <x v="4"/>
    <n v="117.98"/>
    <n v="0.46259535514493966"/>
    <m/>
    <x v="10"/>
    <x v="10"/>
    <m/>
    <x v="12"/>
    <m/>
    <m/>
    <m/>
  </r>
  <r>
    <n v="172.55699999999999"/>
    <x v="243"/>
    <n v="1008072"/>
    <n v="1615"/>
    <x v="1"/>
    <n v="137.19200000000001"/>
    <n v="0.25777742142398957"/>
    <m/>
    <x v="10"/>
    <x v="10"/>
    <m/>
    <x v="12"/>
    <m/>
    <m/>
    <m/>
  </r>
  <r>
    <n v="172.55699999999999"/>
    <x v="355"/>
    <n v="1018466"/>
    <n v="2021"/>
    <x v="0"/>
    <n v="150.57599999999999"/>
    <n v="0.14597943895441501"/>
    <m/>
    <x v="10"/>
    <x v="10"/>
    <m/>
    <x v="12"/>
    <m/>
    <m/>
    <m/>
  </r>
  <r>
    <n v="172.55699999999999"/>
    <x v="87"/>
    <n v="1009539"/>
    <n v="632"/>
    <x v="7"/>
    <n v="160.69200000000001"/>
    <n v="7.3836905384213156E-2"/>
    <m/>
    <x v="10"/>
    <x v="10"/>
    <m/>
    <x v="12"/>
    <m/>
    <m/>
    <m/>
  </r>
  <r>
    <n v="172.55699999999999"/>
    <x v="136"/>
    <n v="1019654"/>
    <n v="418"/>
    <x v="0"/>
    <n v="174.18"/>
    <n v="-9.317946951429663E-3"/>
    <m/>
    <x v="10"/>
    <x v="10"/>
    <m/>
    <x v="12"/>
    <m/>
    <m/>
    <m/>
  </r>
  <r>
    <n v="172.55699999999999"/>
    <x v="124"/>
    <n v="1016915"/>
    <n v="467"/>
    <x v="5"/>
    <n v="224.76"/>
    <n v="-0.23226107848371599"/>
    <m/>
    <x v="10"/>
    <x v="10"/>
    <m/>
    <x v="12"/>
    <m/>
    <m/>
    <m/>
  </r>
  <r>
    <n v="172.64519999999999"/>
    <x v="211"/>
    <n v="1004224"/>
    <n v="1944"/>
    <x v="1"/>
    <n v="189.2448"/>
    <n v="-8.7714959671282955E-2"/>
    <m/>
    <x v="10"/>
    <x v="10"/>
    <m/>
    <x v="12"/>
    <m/>
    <m/>
    <m/>
  </r>
  <r>
    <n v="172.82592"/>
    <x v="285"/>
    <n v="1007934"/>
    <n v="1137"/>
    <x v="9"/>
    <n v="27.404"/>
    <n v="5.3065946577142027"/>
    <m/>
    <x v="10"/>
    <x v="10"/>
    <m/>
    <x v="12"/>
    <m/>
    <m/>
    <m/>
  </r>
  <r>
    <n v="172.83760000000001"/>
    <x v="224"/>
    <n v="1004962"/>
    <n v="2503"/>
    <x v="5"/>
    <n v="177.68639999999999"/>
    <n v="-2.7288526302519399E-2"/>
    <m/>
    <x v="10"/>
    <x v="10"/>
    <m/>
    <x v="12"/>
    <m/>
    <m/>
    <m/>
  </r>
  <r>
    <n v="173.0052"/>
    <x v="75"/>
    <n v="1016987"/>
    <n v="327"/>
    <x v="0"/>
    <n v="2.7480000000000002"/>
    <n v="61.956768558951964"/>
    <m/>
    <x v="10"/>
    <x v="10"/>
    <m/>
    <x v="12"/>
    <m/>
    <m/>
    <m/>
  </r>
  <r>
    <n v="173.0052"/>
    <x v="132"/>
    <n v="1005555"/>
    <n v="1203"/>
    <x v="5"/>
    <n v="18.399999999999999"/>
    <n v="8.4024565217391309"/>
    <m/>
    <x v="10"/>
    <x v="10"/>
    <m/>
    <x v="12"/>
    <m/>
    <m/>
    <m/>
  </r>
  <r>
    <n v="173.0052"/>
    <x v="189"/>
    <n v="1006693"/>
    <n v="652"/>
    <x v="3"/>
    <n v="23.911999999999999"/>
    <n v="6.2350786216125798"/>
    <m/>
    <x v="10"/>
    <x v="10"/>
    <m/>
    <x v="12"/>
    <m/>
    <m/>
    <m/>
  </r>
  <r>
    <n v="173.0052"/>
    <x v="236"/>
    <n v="1015827"/>
    <n v="2762"/>
    <x v="5"/>
    <n v="27.475999999999999"/>
    <n v="5.2965933905954294"/>
    <m/>
    <x v="10"/>
    <x v="10"/>
    <m/>
    <x v="12"/>
    <m/>
    <m/>
    <m/>
  </r>
  <r>
    <n v="173.0052"/>
    <x v="319"/>
    <n v="1008707"/>
    <n v="2371"/>
    <x v="1"/>
    <n v="28.990400000000001"/>
    <n v="4.9676720569567854"/>
    <m/>
    <x v="10"/>
    <x v="10"/>
    <m/>
    <x v="12"/>
    <m/>
    <m/>
    <m/>
  </r>
  <r>
    <n v="173.0052"/>
    <x v="356"/>
    <n v="1011895"/>
    <n v="1243"/>
    <x v="8"/>
    <n v="39.840000000000003"/>
    <n v="3.3424999999999998"/>
    <m/>
    <x v="10"/>
    <x v="10"/>
    <m/>
    <x v="12"/>
    <m/>
    <m/>
    <m/>
  </r>
  <r>
    <n v="173.0052"/>
    <x v="316"/>
    <n v="1014479"/>
    <n v="945"/>
    <x v="7"/>
    <n v="45.46"/>
    <n v="2.8056577210734712"/>
    <m/>
    <x v="10"/>
    <x v="10"/>
    <m/>
    <x v="12"/>
    <m/>
    <m/>
    <m/>
  </r>
  <r>
    <n v="173.0052"/>
    <x v="33"/>
    <n v="1013796"/>
    <n v="2400"/>
    <x v="3"/>
    <n v="51.08"/>
    <n v="2.3869459671104152"/>
    <m/>
    <x v="10"/>
    <x v="10"/>
    <m/>
    <x v="12"/>
    <m/>
    <m/>
    <m/>
  </r>
  <r>
    <n v="173.0052"/>
    <x v="240"/>
    <n v="1005984"/>
    <n v="876"/>
    <x v="0"/>
    <n v="52.892000000000003"/>
    <n v="2.2709143159646072"/>
    <m/>
    <x v="10"/>
    <x v="10"/>
    <m/>
    <x v="12"/>
    <m/>
    <m/>
    <m/>
  </r>
  <r>
    <n v="173.0052"/>
    <x v="313"/>
    <n v="1011040"/>
    <n v="153"/>
    <x v="4"/>
    <n v="71.311999999999998"/>
    <n v="1.4260320843616783"/>
    <m/>
    <x v="10"/>
    <x v="10"/>
    <m/>
    <x v="12"/>
    <m/>
    <m/>
    <m/>
  </r>
  <r>
    <n v="173.0052"/>
    <x v="314"/>
    <n v="1018740"/>
    <n v="1756"/>
    <x v="8"/>
    <n v="75.808000000000007"/>
    <n v="1.2821496411988178"/>
    <m/>
    <x v="10"/>
    <x v="10"/>
    <m/>
    <x v="12"/>
    <m/>
    <m/>
    <m/>
  </r>
  <r>
    <n v="173.0052"/>
    <x v="73"/>
    <n v="1016477"/>
    <n v="2585"/>
    <x v="4"/>
    <n v="87.048000000000002"/>
    <n v="0.98746898263027294"/>
    <m/>
    <x v="10"/>
    <x v="10"/>
    <m/>
    <x v="12"/>
    <m/>
    <m/>
    <m/>
  </r>
  <r>
    <n v="173.0052"/>
    <x v="77"/>
    <n v="1014703"/>
    <n v="1925"/>
    <x v="4"/>
    <n v="125.264"/>
    <n v="0.3811246647081365"/>
    <m/>
    <x v="10"/>
    <x v="10"/>
    <m/>
    <x v="12"/>
    <m/>
    <m/>
    <m/>
  </r>
  <r>
    <n v="173.0052"/>
    <x v="362"/>
    <n v="1013153"/>
    <n v="861"/>
    <x v="4"/>
    <n v="127.512"/>
    <n v="0.35677583286278941"/>
    <m/>
    <x v="10"/>
    <x v="10"/>
    <m/>
    <x v="12"/>
    <m/>
    <m/>
    <m/>
  </r>
  <r>
    <n v="173.0052"/>
    <x v="138"/>
    <n v="1014977"/>
    <n v="730"/>
    <x v="5"/>
    <n v="137.62799999999999"/>
    <n v="0.25704943761443905"/>
    <m/>
    <x v="10"/>
    <x v="10"/>
    <m/>
    <x v="12"/>
    <m/>
    <m/>
    <m/>
  </r>
  <r>
    <n v="173.0052"/>
    <x v="325"/>
    <n v="1015924"/>
    <n v="2435"/>
    <x v="6"/>
    <n v="188.208"/>
    <n v="-8.0776587605202732E-2"/>
    <m/>
    <x v="10"/>
    <x v="10"/>
    <m/>
    <x v="12"/>
    <m/>
    <m/>
    <m/>
  </r>
  <r>
    <n v="173.0052"/>
    <x v="133"/>
    <n v="1016390"/>
    <n v="2229"/>
    <x v="3"/>
    <n v="190.45599999999999"/>
    <n v="-9.1626412399714308E-2"/>
    <m/>
    <x v="10"/>
    <x v="10"/>
    <m/>
    <x v="12"/>
    <m/>
    <m/>
    <m/>
  </r>
  <r>
    <n v="173.0052"/>
    <x v="257"/>
    <n v="1013606"/>
    <n v="297"/>
    <x v="6"/>
    <n v="203.94399999999999"/>
    <n v="-0.15170242811752241"/>
    <m/>
    <x v="10"/>
    <x v="10"/>
    <m/>
    <x v="12"/>
    <m/>
    <m/>
    <m/>
  </r>
  <r>
    <n v="173.0052"/>
    <x v="49"/>
    <n v="1013395"/>
    <n v="803"/>
    <x v="4"/>
    <n v="216.30799999999999"/>
    <n v="-0.20019046914584754"/>
    <m/>
    <x v="10"/>
    <x v="10"/>
    <m/>
    <x v="12"/>
    <m/>
    <m/>
    <m/>
  </r>
  <r>
    <n v="173.0976"/>
    <x v="252"/>
    <n v="1001035"/>
    <n v="1035"/>
    <x v="0"/>
    <n v="352.93132800000001"/>
    <n v="-0.50954311429106114"/>
    <m/>
    <x v="10"/>
    <x v="10"/>
    <m/>
    <x v="12"/>
    <m/>
    <m/>
    <m/>
  </r>
  <r>
    <n v="173.14959999999999"/>
    <x v="251"/>
    <n v="1004180"/>
    <n v="1221"/>
    <x v="3"/>
    <n v="129.62559999999999"/>
    <n v="0.33576700898587936"/>
    <m/>
    <x v="10"/>
    <x v="10"/>
    <m/>
    <x v="12"/>
    <m/>
    <m/>
    <m/>
  </r>
  <r>
    <n v="173.256192"/>
    <x v="280"/>
    <n v="1009738"/>
    <n v="2189"/>
    <x v="9"/>
    <n v="42.3904"/>
    <n v="3.0871563372839135"/>
    <m/>
    <x v="10"/>
    <x v="10"/>
    <m/>
    <x v="12"/>
    <m/>
    <m/>
    <m/>
  </r>
  <r>
    <n v="173.45339999999999"/>
    <x v="191"/>
    <n v="1007045"/>
    <n v="448"/>
    <x v="5"/>
    <n v="0.63600000000000001"/>
    <n v="271.72547169811321"/>
    <m/>
    <x v="10"/>
    <x v="10"/>
    <m/>
    <x v="12"/>
    <m/>
    <m/>
    <m/>
  </r>
  <r>
    <n v="173.45339999999999"/>
    <x v="188"/>
    <n v="1018741"/>
    <n v="287"/>
    <x v="3"/>
    <n v="1.208"/>
    <n v="142.58725165562913"/>
    <m/>
    <x v="10"/>
    <x v="10"/>
    <m/>
    <x v="12"/>
    <m/>
    <m/>
    <m/>
  </r>
  <r>
    <n v="173.45339999999999"/>
    <x v="305"/>
    <n v="1008843"/>
    <n v="1181"/>
    <x v="3"/>
    <n v="5.056"/>
    <n v="33.306447784810125"/>
    <m/>
    <x v="10"/>
    <x v="10"/>
    <m/>
    <x v="12"/>
    <m/>
    <m/>
    <m/>
  </r>
  <r>
    <n v="173.45339999999999"/>
    <x v="180"/>
    <n v="1017110"/>
    <n v="2247"/>
    <x v="3"/>
    <n v="11.156000000000001"/>
    <n v="14.547992111868052"/>
    <m/>
    <x v="10"/>
    <x v="10"/>
    <m/>
    <x v="12"/>
    <m/>
    <m/>
    <m/>
  </r>
  <r>
    <n v="173.45339999999999"/>
    <x v="316"/>
    <n v="1013945"/>
    <n v="20"/>
    <x v="7"/>
    <n v="28.015999999999998"/>
    <n v="5.1912264420331242"/>
    <m/>
    <x v="10"/>
    <x v="10"/>
    <m/>
    <x v="12"/>
    <m/>
    <m/>
    <m/>
  </r>
  <r>
    <n v="173.45339999999999"/>
    <x v="119"/>
    <n v="1016580"/>
    <n v="1607"/>
    <x v="5"/>
    <n v="29.14"/>
    <n v="4.9524159231297187"/>
    <m/>
    <x v="10"/>
    <x v="10"/>
    <m/>
    <x v="12"/>
    <m/>
    <m/>
    <m/>
  </r>
  <r>
    <n v="173.45339999999999"/>
    <x v="190"/>
    <n v="1009321"/>
    <n v="610"/>
    <x v="5"/>
    <n v="41.503999999999998"/>
    <n v="3.1791971858134156"/>
    <m/>
    <x v="10"/>
    <x v="10"/>
    <m/>
    <x v="12"/>
    <m/>
    <m/>
    <m/>
  </r>
  <r>
    <n v="173.45339999999999"/>
    <x v="187"/>
    <n v="1011012"/>
    <n v="1143"/>
    <x v="0"/>
    <n v="48.247999999999998"/>
    <n v="2.595038136295805"/>
    <m/>
    <x v="10"/>
    <x v="10"/>
    <m/>
    <x v="12"/>
    <m/>
    <m/>
    <m/>
  </r>
  <r>
    <n v="173.45339999999999"/>
    <x v="311"/>
    <n v="1019425"/>
    <n v="1378"/>
    <x v="0"/>
    <n v="67.355999999999995"/>
    <n v="1.5751737039016569"/>
    <m/>
    <x v="10"/>
    <x v="10"/>
    <m/>
    <x v="12"/>
    <m/>
    <m/>
    <m/>
  </r>
  <r>
    <n v="173.45339999999999"/>
    <x v="225"/>
    <n v="1015390"/>
    <n v="837"/>
    <x v="6"/>
    <n v="71.852000000000004"/>
    <n v="1.4140371875521902"/>
    <m/>
    <x v="10"/>
    <x v="10"/>
    <m/>
    <x v="12"/>
    <m/>
    <m/>
    <m/>
  </r>
  <r>
    <n v="173.45339999999999"/>
    <x v="8"/>
    <n v="1008365"/>
    <n v="185"/>
    <x v="0"/>
    <n v="89.043999999999997"/>
    <n v="0.94795157450249312"/>
    <m/>
    <x v="10"/>
    <x v="10"/>
    <m/>
    <x v="12"/>
    <m/>
    <m/>
    <m/>
  </r>
  <r>
    <n v="173.45339999999999"/>
    <x v="107"/>
    <n v="1014657"/>
    <n v="2224"/>
    <x v="6"/>
    <n v="151.65600000000001"/>
    <n v="0.14372922930843476"/>
    <m/>
    <x v="10"/>
    <x v="10"/>
    <m/>
    <x v="12"/>
    <m/>
    <m/>
    <m/>
  </r>
  <r>
    <n v="173.45339999999999"/>
    <x v="46"/>
    <n v="1019033"/>
    <n v="1341"/>
    <x v="5"/>
    <n v="169.64"/>
    <n v="2.2479368073567565E-2"/>
    <m/>
    <x v="10"/>
    <x v="10"/>
    <m/>
    <x v="12"/>
    <m/>
    <m/>
    <m/>
  </r>
  <r>
    <n v="173.45339999999999"/>
    <x v="208"/>
    <n v="1016943"/>
    <n v="436"/>
    <x v="5"/>
    <n v="180.88"/>
    <n v="-4.1058160106147767E-2"/>
    <m/>
    <x v="10"/>
    <x v="10"/>
    <m/>
    <x v="12"/>
    <m/>
    <m/>
    <m/>
  </r>
  <r>
    <n v="173.45339999999999"/>
    <x v="348"/>
    <n v="1011386"/>
    <n v="2447"/>
    <x v="5"/>
    <n v="188.74799999999999"/>
    <n v="-8.1031851993133716E-2"/>
    <m/>
    <x v="10"/>
    <x v="10"/>
    <m/>
    <x v="12"/>
    <m/>
    <m/>
    <m/>
  </r>
  <r>
    <n v="173.45339999999999"/>
    <x v="190"/>
    <n v="1011468"/>
    <n v="1622"/>
    <x v="7"/>
    <n v="194.36799999999999"/>
    <n v="-0.10760310339150482"/>
    <m/>
    <x v="10"/>
    <x v="10"/>
    <m/>
    <x v="12"/>
    <m/>
    <m/>
    <m/>
  </r>
  <r>
    <n v="173.45339999999999"/>
    <x v="110"/>
    <n v="1015899"/>
    <n v="237"/>
    <x v="1"/>
    <n v="228.08799999999999"/>
    <n v="-0.23953298726807201"/>
    <m/>
    <x v="10"/>
    <x v="10"/>
    <m/>
    <x v="12"/>
    <m/>
    <m/>
    <m/>
  </r>
  <r>
    <n v="173.45339999999999"/>
    <x v="316"/>
    <n v="1014866"/>
    <n v="2843"/>
    <x v="4"/>
    <n v="230.33600000000001"/>
    <n v="-0.24695488330091703"/>
    <m/>
    <x v="10"/>
    <x v="10"/>
    <m/>
    <x v="12"/>
    <m/>
    <m/>
    <m/>
  </r>
  <r>
    <n v="173.54303999999999"/>
    <x v="41"/>
    <n v="1019669"/>
    <n v="366"/>
    <x v="9"/>
    <n v="161.88"/>
    <n v="7.2047442550037033E-2"/>
    <m/>
    <x v="10"/>
    <x v="10"/>
    <m/>
    <x v="12"/>
    <m/>
    <m/>
    <m/>
  </r>
  <r>
    <n v="173.54303999999999"/>
    <x v="204"/>
    <n v="1013070"/>
    <n v="1905"/>
    <x v="9"/>
    <n v="165.25200000000001"/>
    <n v="5.0172100791518293E-2"/>
    <m/>
    <x v="10"/>
    <x v="10"/>
    <m/>
    <x v="12"/>
    <m/>
    <m/>
    <m/>
  </r>
  <r>
    <n v="173.55"/>
    <x v="203"/>
    <n v="1004693"/>
    <n v="2199"/>
    <x v="8"/>
    <n v="239.1104"/>
    <n v="-0.27418464441529933"/>
    <m/>
    <x v="10"/>
    <x v="10"/>
    <m/>
    <x v="12"/>
    <m/>
    <m/>
    <m/>
  </r>
  <r>
    <n v="173.56559999999999"/>
    <x v="205"/>
    <n v="1002536"/>
    <n v="2536"/>
    <x v="3"/>
    <n v="253.08160000000001"/>
    <n v="-0.31419115415739435"/>
    <m/>
    <x v="10"/>
    <x v="10"/>
    <m/>
    <x v="12"/>
    <m/>
    <m/>
    <m/>
  </r>
  <r>
    <n v="173.5968"/>
    <x v="48"/>
    <n v="1004354"/>
    <n v="275"/>
    <x v="3"/>
    <n v="41.331200000000003"/>
    <n v="3.2001393620315888"/>
    <m/>
    <x v="10"/>
    <x v="10"/>
    <m/>
    <x v="12"/>
    <m/>
    <m/>
    <m/>
  </r>
  <r>
    <n v="173.9016"/>
    <x v="205"/>
    <n v="1016015"/>
    <n v="1708"/>
    <x v="8"/>
    <n v="9.66"/>
    <n v="17.00223602484472"/>
    <m/>
    <x v="10"/>
    <x v="10"/>
    <m/>
    <x v="12"/>
    <m/>
    <m/>
    <m/>
  </r>
  <r>
    <n v="173.9016"/>
    <x v="71"/>
    <n v="1019210"/>
    <n v="2048"/>
    <x v="7"/>
    <n v="15.068"/>
    <n v="10.541120254844703"/>
    <m/>
    <x v="10"/>
    <x v="10"/>
    <m/>
    <x v="12"/>
    <m/>
    <m/>
    <m/>
  </r>
  <r>
    <n v="173.9016"/>
    <x v="306"/>
    <n v="1011112"/>
    <n v="245"/>
    <x v="7"/>
    <n v="25.184000000000001"/>
    <n v="5.9052414231257941"/>
    <m/>
    <x v="10"/>
    <x v="10"/>
    <m/>
    <x v="12"/>
    <m/>
    <m/>
    <m/>
  </r>
  <r>
    <n v="173.9016"/>
    <x v="308"/>
    <n v="1015844"/>
    <n v="2677"/>
    <x v="6"/>
    <n v="47.664000000000001"/>
    <n v="2.648489425981873"/>
    <m/>
    <x v="10"/>
    <x v="10"/>
    <m/>
    <x v="12"/>
    <m/>
    <m/>
    <m/>
  </r>
  <r>
    <n v="173.9016"/>
    <x v="265"/>
    <n v="1007299"/>
    <n v="2792"/>
    <x v="3"/>
    <n v="65.28"/>
    <n v="1.6639338235294117"/>
    <m/>
    <x v="10"/>
    <x v="10"/>
    <m/>
    <x v="12"/>
    <m/>
    <m/>
    <m/>
  </r>
  <r>
    <n v="173.9016"/>
    <x v="251"/>
    <n v="1009075"/>
    <n v="2420"/>
    <x v="0"/>
    <n v="68.028000000000006"/>
    <n v="1.5563238666431467"/>
    <m/>
    <x v="10"/>
    <x v="10"/>
    <m/>
    <x v="12"/>
    <m/>
    <m/>
    <m/>
  </r>
  <r>
    <n v="173.9016"/>
    <x v="89"/>
    <n v="1013503"/>
    <n v="1447"/>
    <x v="5"/>
    <n v="74.64"/>
    <n v="1.3298713826366559"/>
    <m/>
    <x v="10"/>
    <x v="10"/>
    <m/>
    <x v="12"/>
    <m/>
    <m/>
    <m/>
  </r>
  <r>
    <n v="173.9016"/>
    <x v="329"/>
    <n v="1019576"/>
    <n v="2698"/>
    <x v="7"/>
    <n v="75.763999999999996"/>
    <n v="1.2953064780106649"/>
    <m/>
    <x v="10"/>
    <x v="10"/>
    <m/>
    <x v="12"/>
    <m/>
    <m/>
    <m/>
  </r>
  <r>
    <n v="173.9016"/>
    <x v="42"/>
    <n v="1018542"/>
    <n v="2151"/>
    <x v="3"/>
    <n v="81.384"/>
    <n v="1.1368033028605131"/>
    <m/>
    <x v="10"/>
    <x v="10"/>
    <m/>
    <x v="12"/>
    <m/>
    <m/>
    <m/>
  </r>
  <r>
    <n v="173.9016"/>
    <x v="108"/>
    <n v="1016322"/>
    <n v="2101"/>
    <x v="3"/>
    <n v="84.756"/>
    <n v="1.0517910236443437"/>
    <m/>
    <x v="10"/>
    <x v="10"/>
    <m/>
    <x v="12"/>
    <m/>
    <m/>
    <m/>
  </r>
  <r>
    <n v="173.9016"/>
    <x v="217"/>
    <n v="1016125"/>
    <n v="2656"/>
    <x v="7"/>
    <n v="89.251999999999995"/>
    <n v="0.94843364854569101"/>
    <m/>
    <x v="10"/>
    <x v="10"/>
    <m/>
    <x v="12"/>
    <m/>
    <m/>
    <m/>
  </r>
  <r>
    <n v="173.9016"/>
    <x v="316"/>
    <n v="1015699"/>
    <n v="2398"/>
    <x v="7"/>
    <n v="124.096"/>
    <n v="0.40134734399174832"/>
    <m/>
    <x v="10"/>
    <x v="10"/>
    <m/>
    <x v="12"/>
    <m/>
    <m/>
    <m/>
  </r>
  <r>
    <n v="173.9016"/>
    <x v="139"/>
    <n v="1013768"/>
    <n v="2396"/>
    <x v="8"/>
    <n v="143.20400000000001"/>
    <n v="0.21436272729812011"/>
    <m/>
    <x v="10"/>
    <x v="10"/>
    <m/>
    <x v="12"/>
    <m/>
    <m/>
    <m/>
  </r>
  <r>
    <n v="173.9016"/>
    <x v="194"/>
    <n v="1008970"/>
    <n v="393"/>
    <x v="3"/>
    <n v="155.52799999999999"/>
    <n v="0.11813692711280291"/>
    <m/>
    <x v="10"/>
    <x v="10"/>
    <m/>
    <x v="12"/>
    <m/>
    <m/>
    <m/>
  </r>
  <r>
    <n v="173.9016"/>
    <x v="106"/>
    <n v="1014654"/>
    <n v="1655"/>
    <x v="6"/>
    <n v="163.43600000000001"/>
    <n v="6.4034851562691175E-2"/>
    <m/>
    <x v="10"/>
    <x v="10"/>
    <m/>
    <x v="12"/>
    <m/>
    <m/>
    <m/>
  </r>
  <r>
    <n v="173.9016"/>
    <x v="263"/>
    <n v="1015639"/>
    <n v="415"/>
    <x v="6"/>
    <n v="217.38800000000001"/>
    <n v="-0.20004048061530535"/>
    <m/>
    <x v="10"/>
    <x v="10"/>
    <m/>
    <x v="12"/>
    <m/>
    <m/>
    <m/>
  </r>
  <r>
    <n v="173.9016"/>
    <x v="255"/>
    <n v="1015498"/>
    <n v="2468"/>
    <x v="3"/>
    <n v="219.636"/>
    <n v="-0.20822815931814453"/>
    <m/>
    <x v="10"/>
    <x v="10"/>
    <m/>
    <x v="12"/>
    <m/>
    <m/>
    <m/>
  </r>
  <r>
    <n v="173.9016"/>
    <x v="84"/>
    <n v="1016366"/>
    <n v="1414"/>
    <x v="7"/>
    <n v="221.88399999999999"/>
    <n v="-0.21624993239710835"/>
    <m/>
    <x v="10"/>
    <x v="10"/>
    <m/>
    <x v="12"/>
    <m/>
    <m/>
    <m/>
  </r>
  <r>
    <n v="173.9016"/>
    <x v="13"/>
    <n v="1016122"/>
    <n v="2499"/>
    <x v="8"/>
    <n v="225.256"/>
    <n v="-0.22798238448698369"/>
    <m/>
    <x v="10"/>
    <x v="10"/>
    <m/>
    <x v="12"/>
    <m/>
    <m/>
    <m/>
  </r>
  <r>
    <n v="173.9016"/>
    <x v="121"/>
    <n v="1014032"/>
    <n v="1203"/>
    <x v="2"/>
    <n v="140.95599999999999"/>
    <n v="0.23372967450835733"/>
    <m/>
    <x v="10"/>
    <x v="10"/>
    <m/>
    <x v="12"/>
    <m/>
    <m/>
    <m/>
  </r>
  <r>
    <n v="173.9016"/>
    <x v="331"/>
    <n v="1012456"/>
    <n v="2701"/>
    <x v="2"/>
    <n v="146.57599999999999"/>
    <n v="0.18642615434996185"/>
    <m/>
    <x v="10"/>
    <x v="10"/>
    <m/>
    <x v="12"/>
    <m/>
    <m/>
    <m/>
  </r>
  <r>
    <n v="173.98159999999999"/>
    <x v="203"/>
    <n v="1003729"/>
    <n v="2481"/>
    <x v="6"/>
    <n v="184.7456"/>
    <n v="-5.8263904526007708E-2"/>
    <m/>
    <x v="10"/>
    <x v="10"/>
    <m/>
    <x v="12"/>
    <m/>
    <m/>
    <m/>
  </r>
  <r>
    <n v="174.2208"/>
    <x v="340"/>
    <n v="1001611"/>
    <n v="1611"/>
    <x v="4"/>
    <n v="59.324800000000003"/>
    <n v="1.9367279788553855"/>
    <m/>
    <x v="10"/>
    <x v="10"/>
    <m/>
    <x v="12"/>
    <m/>
    <m/>
    <m/>
  </r>
  <r>
    <n v="174.26016000000001"/>
    <x v="140"/>
    <n v="1015205"/>
    <n v="2008"/>
    <x v="9"/>
    <n v="9.8800000000000008"/>
    <n v="16.637668016194333"/>
    <m/>
    <x v="10"/>
    <x v="10"/>
    <m/>
    <x v="12"/>
    <m/>
    <m/>
    <m/>
  </r>
  <r>
    <n v="174.26016000000001"/>
    <x v="66"/>
    <n v="1017365"/>
    <n v="587"/>
    <x v="9"/>
    <n v="161.62"/>
    <n v="7.8209132533102396E-2"/>
    <m/>
    <x v="10"/>
    <x v="10"/>
    <m/>
    <x v="12"/>
    <m/>
    <m/>
    <m/>
  </r>
  <r>
    <n v="174.34979999999999"/>
    <x v="329"/>
    <n v="1008124"/>
    <n v="2745"/>
    <x v="1"/>
    <n v="14.8"/>
    <n v="10.78039189189189"/>
    <m/>
    <x v="10"/>
    <x v="10"/>
    <m/>
    <x v="12"/>
    <m/>
    <m/>
    <m/>
  </r>
  <r>
    <n v="174.34979999999999"/>
    <x v="345"/>
    <n v="1013991"/>
    <n v="2277"/>
    <x v="4"/>
    <n v="16.731999999999999"/>
    <n v="9.4201410470953864"/>
    <m/>
    <x v="10"/>
    <x v="10"/>
    <m/>
    <x v="12"/>
    <m/>
    <m/>
    <m/>
  </r>
  <r>
    <n v="174.34979999999999"/>
    <x v="189"/>
    <n v="1017810"/>
    <n v="975"/>
    <x v="2"/>
    <n v="17.856000000000002"/>
    <n v="8.7642137096774189"/>
    <m/>
    <x v="10"/>
    <x v="10"/>
    <m/>
    <x v="12"/>
    <m/>
    <m/>
    <m/>
  </r>
  <r>
    <n v="174.34979999999999"/>
    <x v="284"/>
    <n v="1007223"/>
    <n v="2335"/>
    <x v="6"/>
    <n v="25.396000000000001"/>
    <n v="5.8652464955111041"/>
    <m/>
    <x v="10"/>
    <x v="10"/>
    <m/>
    <x v="12"/>
    <m/>
    <m/>
    <m/>
  </r>
  <r>
    <n v="174.34979999999999"/>
    <x v="210"/>
    <n v="1010696"/>
    <n v="1570"/>
    <x v="3"/>
    <n v="52.7"/>
    <n v="2.3083453510436427"/>
    <m/>
    <x v="10"/>
    <x v="10"/>
    <m/>
    <x v="12"/>
    <m/>
    <m/>
    <m/>
  </r>
  <r>
    <n v="174.34979999999999"/>
    <x v="33"/>
    <n v="1007051"/>
    <n v="1802"/>
    <x v="4"/>
    <n v="55.02"/>
    <n v="2.1688440567066518"/>
    <m/>
    <x v="10"/>
    <x v="10"/>
    <m/>
    <x v="12"/>
    <m/>
    <m/>
    <m/>
  </r>
  <r>
    <n v="174.34979999999999"/>
    <x v="86"/>
    <n v="1009144"/>
    <n v="790"/>
    <x v="3"/>
    <n v="66.084000000000003"/>
    <n v="1.6383057926275646"/>
    <m/>
    <x v="10"/>
    <x v="10"/>
    <m/>
    <x v="12"/>
    <m/>
    <m/>
    <m/>
  </r>
  <r>
    <n v="174.34979999999999"/>
    <x v="260"/>
    <n v="1009883"/>
    <n v="109"/>
    <x v="4"/>
    <n v="72.932000000000002"/>
    <n v="1.3905802665496625"/>
    <m/>
    <x v="10"/>
    <x v="10"/>
    <m/>
    <x v="12"/>
    <m/>
    <m/>
    <m/>
  </r>
  <r>
    <n v="174.34979999999999"/>
    <x v="32"/>
    <n v="1011493"/>
    <n v="1436"/>
    <x v="3"/>
    <n v="72.932000000000002"/>
    <n v="1.3905802665496625"/>
    <m/>
    <x v="10"/>
    <x v="10"/>
    <m/>
    <x v="12"/>
    <m/>
    <m/>
    <m/>
  </r>
  <r>
    <n v="174.34979999999999"/>
    <x v="36"/>
    <n v="1011456"/>
    <n v="2126"/>
    <x v="7"/>
    <n v="81.924000000000007"/>
    <n v="1.1281895415262924"/>
    <m/>
    <x v="10"/>
    <x v="10"/>
    <m/>
    <x v="12"/>
    <m/>
    <m/>
    <m/>
  </r>
  <r>
    <n v="174.34979999999999"/>
    <x v="34"/>
    <n v="1007542"/>
    <n v="494"/>
    <x v="6"/>
    <n v="97.488"/>
    <n v="0.78842319054652865"/>
    <m/>
    <x v="10"/>
    <x v="10"/>
    <m/>
    <x v="12"/>
    <m/>
    <m/>
    <m/>
  </r>
  <r>
    <n v="174.34979999999999"/>
    <x v="234"/>
    <n v="1011367"/>
    <n v="549"/>
    <x v="6"/>
    <n v="102.15600000000001"/>
    <n v="0.70670151532949588"/>
    <m/>
    <x v="10"/>
    <x v="10"/>
    <m/>
    <x v="12"/>
    <m/>
    <m/>
    <m/>
  </r>
  <r>
    <n v="174.34979999999999"/>
    <x v="94"/>
    <n v="1007214"/>
    <n v="1848"/>
    <x v="2"/>
    <n v="102.492"/>
    <n v="0.70110642781875643"/>
    <m/>
    <x v="10"/>
    <x v="10"/>
    <m/>
    <x v="12"/>
    <m/>
    <m/>
    <m/>
  </r>
  <r>
    <n v="174.34979999999999"/>
    <x v="253"/>
    <n v="1008584"/>
    <n v="522"/>
    <x v="3"/>
    <n v="105.63200000000001"/>
    <n v="0.65053960920933029"/>
    <m/>
    <x v="10"/>
    <x v="10"/>
    <m/>
    <x v="12"/>
    <m/>
    <m/>
    <m/>
  </r>
  <r>
    <n v="174.34979999999999"/>
    <x v="85"/>
    <n v="1016786"/>
    <n v="2646"/>
    <x v="6"/>
    <n v="124.636"/>
    <n v="0.39887191501652808"/>
    <m/>
    <x v="10"/>
    <x v="10"/>
    <m/>
    <x v="12"/>
    <m/>
    <m/>
    <m/>
  </r>
  <r>
    <n v="174.34979999999999"/>
    <x v="150"/>
    <n v="1019075"/>
    <n v="2599"/>
    <x v="6"/>
    <n v="157.232"/>
    <n v="0.10886969573623682"/>
    <m/>
    <x v="10"/>
    <x v="10"/>
    <m/>
    <x v="12"/>
    <m/>
    <m/>
    <m/>
  </r>
  <r>
    <n v="174.34979999999999"/>
    <x v="326"/>
    <n v="1016538"/>
    <n v="2357"/>
    <x v="3"/>
    <n v="185.33199999999999"/>
    <n v="-5.9256901128785136E-2"/>
    <m/>
    <x v="10"/>
    <x v="10"/>
    <m/>
    <x v="12"/>
    <m/>
    <m/>
    <m/>
  </r>
  <r>
    <n v="174.34979999999999"/>
    <x v="47"/>
    <n v="1012361"/>
    <n v="1153"/>
    <x v="1"/>
    <n v="186.45599999999999"/>
    <n v="-6.4927918651049049E-2"/>
    <m/>
    <x v="10"/>
    <x v="10"/>
    <m/>
    <x v="12"/>
    <m/>
    <m/>
    <m/>
  </r>
  <r>
    <n v="174.34979999999999"/>
    <x v="30"/>
    <n v="1015996"/>
    <n v="2261"/>
    <x v="6"/>
    <n v="203.316"/>
    <n v="-0.14246886619843011"/>
    <m/>
    <x v="10"/>
    <x v="10"/>
    <m/>
    <x v="12"/>
    <m/>
    <m/>
    <m/>
  </r>
  <r>
    <n v="174.34979999999999"/>
    <x v="216"/>
    <n v="1018986"/>
    <n v="700"/>
    <x v="0"/>
    <n v="210.06"/>
    <n v="-0.17000000000000007"/>
    <m/>
    <x v="10"/>
    <x v="10"/>
    <m/>
    <x v="12"/>
    <m/>
    <m/>
    <m/>
  </r>
  <r>
    <n v="174.34979999999999"/>
    <x v="28"/>
    <n v="1017825"/>
    <n v="2848"/>
    <x v="4"/>
    <n v="215.68"/>
    <n v="-0.19162741097922856"/>
    <m/>
    <x v="10"/>
    <x v="10"/>
    <m/>
    <x v="12"/>
    <m/>
    <m/>
    <m/>
  </r>
  <r>
    <n v="174.52131840000001"/>
    <x v="123"/>
    <n v="1000979"/>
    <n v="979"/>
    <x v="2"/>
    <n v="394.48511999999999"/>
    <n v="-0.55759720822929892"/>
    <m/>
    <x v="10"/>
    <x v="10"/>
    <m/>
    <x v="12"/>
    <m/>
    <m/>
    <m/>
  </r>
  <r>
    <n v="174.58733760000001"/>
    <x v="132"/>
    <n v="1000112"/>
    <n v="112"/>
    <x v="8"/>
    <n v="166.69631999999999"/>
    <n v="4.7337683279391092E-2"/>
    <m/>
    <x v="10"/>
    <x v="10"/>
    <m/>
    <x v="12"/>
    <m/>
    <m/>
    <m/>
  </r>
  <r>
    <n v="174.7334784"/>
    <x v="302"/>
    <n v="1000109"/>
    <n v="109"/>
    <x v="7"/>
    <n v="166.66771199999999"/>
    <n v="4.8394294870982575E-2"/>
    <m/>
    <x v="10"/>
    <x v="10"/>
    <m/>
    <x v="12"/>
    <m/>
    <m/>
    <m/>
  </r>
  <r>
    <n v="174.798"/>
    <x v="316"/>
    <n v="1009066"/>
    <n v="1806"/>
    <x v="5"/>
    <n v="7.58"/>
    <n v="22.060422163588388"/>
    <m/>
    <x v="10"/>
    <x v="10"/>
    <m/>
    <x v="12"/>
    <m/>
    <m/>
    <m/>
  </r>
  <r>
    <n v="174.798"/>
    <x v="12"/>
    <n v="1019529"/>
    <n v="709"/>
    <x v="8"/>
    <n v="11.952"/>
    <n v="13.625"/>
    <m/>
    <x v="10"/>
    <x v="10"/>
    <m/>
    <x v="12"/>
    <m/>
    <m/>
    <m/>
  </r>
  <r>
    <n v="174.798"/>
    <x v="162"/>
    <n v="1009109"/>
    <n v="686"/>
    <x v="4"/>
    <n v="13.064"/>
    <n v="12.380128597672995"/>
    <m/>
    <x v="10"/>
    <x v="10"/>
    <m/>
    <x v="12"/>
    <m/>
    <m/>
    <m/>
  </r>
  <r>
    <n v="174.798"/>
    <x v="231"/>
    <n v="1017600"/>
    <n v="2441"/>
    <x v="6"/>
    <n v="18.396000000000001"/>
    <n v="8.5019569471624248"/>
    <m/>
    <x v="10"/>
    <x v="10"/>
    <m/>
    <x v="12"/>
    <m/>
    <m/>
    <m/>
  </r>
  <r>
    <n v="174.798"/>
    <x v="322"/>
    <n v="1014066"/>
    <n v="734"/>
    <x v="4"/>
    <n v="27.388000000000002"/>
    <n v="5.3822842120636771"/>
    <m/>
    <x v="10"/>
    <x v="10"/>
    <m/>
    <x v="12"/>
    <m/>
    <m/>
    <m/>
  </r>
  <r>
    <n v="174.798"/>
    <x v="195"/>
    <n v="1010493"/>
    <n v="556"/>
    <x v="2"/>
    <n v="28.512"/>
    <n v="5.1306818181818183"/>
    <m/>
    <x v="10"/>
    <x v="10"/>
    <m/>
    <x v="12"/>
    <m/>
    <m/>
    <m/>
  </r>
  <r>
    <n v="174.798"/>
    <x v="116"/>
    <n v="1012455"/>
    <n v="500"/>
    <x v="7"/>
    <n v="34.131999999999998"/>
    <n v="4.1212352045001763"/>
    <m/>
    <x v="10"/>
    <x v="10"/>
    <m/>
    <x v="12"/>
    <m/>
    <m/>
    <m/>
  </r>
  <r>
    <n v="174.798"/>
    <x v="319"/>
    <n v="1008829"/>
    <n v="1684"/>
    <x v="8"/>
    <n v="39.524000000000001"/>
    <n v="3.4225786863677765"/>
    <m/>
    <x v="10"/>
    <x v="10"/>
    <m/>
    <x v="12"/>
    <m/>
    <m/>
    <m/>
  </r>
  <r>
    <n v="174.798"/>
    <x v="204"/>
    <n v="1009664"/>
    <n v="398"/>
    <x v="3"/>
    <n v="46.496000000000002"/>
    <n v="2.7594201651754986"/>
    <m/>
    <x v="10"/>
    <x v="10"/>
    <m/>
    <x v="12"/>
    <m/>
    <m/>
    <m/>
  </r>
  <r>
    <n v="174.798"/>
    <x v="317"/>
    <n v="1014591"/>
    <n v="1692"/>
    <x v="1"/>
    <n v="49.868000000000002"/>
    <n v="2.505213764337852"/>
    <m/>
    <x v="10"/>
    <x v="10"/>
    <m/>
    <x v="12"/>
    <m/>
    <m/>
    <m/>
  </r>
  <r>
    <n v="174.798"/>
    <x v="245"/>
    <n v="1018660"/>
    <n v="1028"/>
    <x v="0"/>
    <n v="61.107999999999997"/>
    <n v="1.8604765333507889"/>
    <m/>
    <x v="10"/>
    <x v="10"/>
    <m/>
    <x v="12"/>
    <m/>
    <m/>
    <m/>
  </r>
  <r>
    <n v="174.798"/>
    <x v="303"/>
    <n v="1017615"/>
    <n v="800"/>
    <x v="3"/>
    <n v="85.835999999999999"/>
    <n v="1.036418286033832"/>
    <m/>
    <x v="10"/>
    <x v="10"/>
    <m/>
    <x v="12"/>
    <m/>
    <m/>
    <m/>
  </r>
  <r>
    <n v="174.798"/>
    <x v="18"/>
    <n v="1009161"/>
    <n v="1950"/>
    <x v="4"/>
    <n v="98.364000000000004"/>
    <n v="0.77705258021227275"/>
    <m/>
    <x v="10"/>
    <x v="10"/>
    <m/>
    <x v="12"/>
    <m/>
    <m/>
    <m/>
  </r>
  <r>
    <n v="174.798"/>
    <x v="43"/>
    <n v="1006798"/>
    <n v="223"/>
    <x v="5"/>
    <n v="111.524"/>
    <n v="0.56735769879129161"/>
    <m/>
    <x v="10"/>
    <x v="10"/>
    <m/>
    <x v="12"/>
    <m/>
    <m/>
    <m/>
  </r>
  <r>
    <n v="174.798"/>
    <x v="261"/>
    <n v="1009315"/>
    <n v="120"/>
    <x v="0"/>
    <n v="113.93600000000001"/>
    <n v="0.53417708187052371"/>
    <m/>
    <x v="10"/>
    <x v="10"/>
    <m/>
    <x v="12"/>
    <m/>
    <m/>
    <m/>
  </r>
  <r>
    <n v="174.798"/>
    <x v="289"/>
    <n v="1012674"/>
    <n v="1644"/>
    <x v="8"/>
    <n v="151.02799999999999"/>
    <n v="0.15738803400693918"/>
    <m/>
    <x v="10"/>
    <x v="10"/>
    <m/>
    <x v="12"/>
    <m/>
    <m/>
    <m/>
  </r>
  <r>
    <n v="174.798"/>
    <x v="346"/>
    <n v="1008287"/>
    <n v="351"/>
    <x v="7"/>
    <n v="169.88800000000001"/>
    <n v="2.8901393859483874E-2"/>
    <m/>
    <x v="10"/>
    <x v="10"/>
    <m/>
    <x v="12"/>
    <m/>
    <m/>
    <m/>
  </r>
  <r>
    <n v="174.798"/>
    <x v="56"/>
    <n v="1012546"/>
    <n v="85"/>
    <x v="5"/>
    <n v="185.87200000000001"/>
    <n v="-5.9578634759404385E-2"/>
    <m/>
    <x v="10"/>
    <x v="10"/>
    <m/>
    <x v="12"/>
    <m/>
    <m/>
    <m/>
  </r>
  <r>
    <n v="174.798"/>
    <x v="205"/>
    <n v="1015886"/>
    <n v="411"/>
    <x v="7"/>
    <n v="211.72399999999999"/>
    <n v="-0.17440630254482245"/>
    <m/>
    <x v="10"/>
    <x v="10"/>
    <m/>
    <x v="12"/>
    <m/>
    <m/>
    <m/>
  </r>
  <r>
    <n v="174.798"/>
    <x v="108"/>
    <n v="1013266"/>
    <n v="2812"/>
    <x v="8"/>
    <n v="218.46799999999999"/>
    <n v="-0.19989197502609074"/>
    <m/>
    <x v="10"/>
    <x v="10"/>
    <m/>
    <x v="12"/>
    <m/>
    <m/>
    <m/>
  </r>
  <r>
    <n v="174.90869760000001"/>
    <x v="257"/>
    <n v="1000555"/>
    <n v="555"/>
    <x v="4"/>
    <n v="574.44479999999999"/>
    <n v="-0.69551696246532302"/>
    <m/>
    <x v="10"/>
    <x v="10"/>
    <m/>
    <x v="12"/>
    <m/>
    <m/>
    <m/>
  </r>
  <r>
    <n v="174.91968"/>
    <x v="269"/>
    <n v="1001919"/>
    <n v="1919"/>
    <x v="6"/>
    <n v="107.0304"/>
    <n v="0.63429904027267014"/>
    <m/>
    <x v="10"/>
    <x v="10"/>
    <m/>
    <x v="12"/>
    <m/>
    <m/>
    <m/>
  </r>
  <r>
    <n v="174.97728000000001"/>
    <x v="106"/>
    <n v="1010081"/>
    <n v="2044"/>
    <x v="9"/>
    <n v="10.744"/>
    <n v="15.286046165301565"/>
    <m/>
    <x v="10"/>
    <x v="10"/>
    <m/>
    <x v="12"/>
    <m/>
    <m/>
    <m/>
  </r>
  <r>
    <n v="174.97728000000001"/>
    <x v="55"/>
    <n v="1013929"/>
    <n v="1201"/>
    <x v="9"/>
    <n v="157.988"/>
    <n v="0.10753525584221592"/>
    <m/>
    <x v="10"/>
    <x v="10"/>
    <m/>
    <x v="12"/>
    <m/>
    <m/>
    <m/>
  </r>
  <r>
    <n v="174.98519999999999"/>
    <x v="108"/>
    <n v="1003782"/>
    <n v="2440"/>
    <x v="5"/>
    <n v="206.91839999999999"/>
    <n v="-0.15432750301568154"/>
    <m/>
    <x v="10"/>
    <x v="10"/>
    <m/>
    <x v="12"/>
    <m/>
    <m/>
    <m/>
  </r>
  <r>
    <n v="175.09440000000001"/>
    <x v="221"/>
    <n v="1001699"/>
    <n v="1699"/>
    <x v="5"/>
    <n v="230.58240000000001"/>
    <n v="-0.24064282443065904"/>
    <m/>
    <x v="10"/>
    <x v="10"/>
    <m/>
    <x v="12"/>
    <m/>
    <m/>
    <m/>
  </r>
  <r>
    <n v="175.11519999999999"/>
    <x v="301"/>
    <n v="1002246"/>
    <n v="2246"/>
    <x v="0"/>
    <n v="218.02879999999999"/>
    <n v="-0.19682537352863477"/>
    <m/>
    <x v="10"/>
    <x v="10"/>
    <m/>
    <x v="12"/>
    <m/>
    <m/>
    <m/>
  </r>
  <r>
    <n v="175.24619999999999"/>
    <x v="341"/>
    <n v="1016913"/>
    <n v="556"/>
    <x v="4"/>
    <n v="154.94"/>
    <n v="0.13105847424809597"/>
    <m/>
    <x v="10"/>
    <x v="10"/>
    <m/>
    <x v="12"/>
    <m/>
    <m/>
    <m/>
  </r>
  <r>
    <n v="175.24619999999999"/>
    <x v="244"/>
    <n v="1015391"/>
    <n v="450"/>
    <x v="1"/>
    <n v="3.2"/>
    <n v="53.7644375"/>
    <m/>
    <x v="10"/>
    <x v="10"/>
    <m/>
    <x v="12"/>
    <m/>
    <m/>
    <m/>
  </r>
  <r>
    <n v="175.24619999999999"/>
    <x v="288"/>
    <n v="1008639"/>
    <n v="1437"/>
    <x v="1"/>
    <n v="4.3559999999999999"/>
    <n v="39.230991735537188"/>
    <m/>
    <x v="10"/>
    <x v="10"/>
    <m/>
    <x v="12"/>
    <m/>
    <m/>
    <m/>
  </r>
  <r>
    <n v="175.24619999999999"/>
    <x v="253"/>
    <n v="1013980"/>
    <n v="1349"/>
    <x v="1"/>
    <n v="13.316000000000001"/>
    <n v="12.160573745869629"/>
    <m/>
    <x v="10"/>
    <x v="10"/>
    <m/>
    <x v="12"/>
    <m/>
    <m/>
    <m/>
  </r>
  <r>
    <n v="175.24619999999999"/>
    <x v="25"/>
    <n v="1009116"/>
    <n v="2822"/>
    <x v="0"/>
    <n v="25.952000000000002"/>
    <n v="5.7527049938347714"/>
    <m/>
    <x v="10"/>
    <x v="10"/>
    <m/>
    <x v="12"/>
    <m/>
    <m/>
    <m/>
  </r>
  <r>
    <n v="175.24619999999999"/>
    <x v="126"/>
    <n v="1010194"/>
    <n v="2534"/>
    <x v="0"/>
    <n v="29.052"/>
    <n v="5.0321561338289964"/>
    <m/>
    <x v="10"/>
    <x v="10"/>
    <m/>
    <x v="12"/>
    <m/>
    <m/>
    <m/>
  </r>
  <r>
    <n v="175.24619999999999"/>
    <x v="69"/>
    <n v="1017292"/>
    <n v="81"/>
    <x v="2"/>
    <n v="58.276000000000003"/>
    <n v="2.0071761960326717"/>
    <m/>
    <x v="10"/>
    <x v="10"/>
    <m/>
    <x v="12"/>
    <m/>
    <m/>
    <m/>
  </r>
  <r>
    <n v="175.24619999999999"/>
    <x v="127"/>
    <n v="1007262"/>
    <n v="1686"/>
    <x v="6"/>
    <n v="85.552000000000007"/>
    <n v="1.0484173368243872"/>
    <m/>
    <x v="10"/>
    <x v="10"/>
    <m/>
    <x v="12"/>
    <m/>
    <m/>
    <m/>
  </r>
  <r>
    <n v="175.24619999999999"/>
    <x v="172"/>
    <n v="1015656"/>
    <n v="1521"/>
    <x v="1"/>
    <n v="89.748000000000005"/>
    <n v="0.95264741275571574"/>
    <m/>
    <x v="10"/>
    <x v="10"/>
    <m/>
    <x v="12"/>
    <m/>
    <m/>
    <m/>
  </r>
  <r>
    <n v="175.24619999999999"/>
    <x v="233"/>
    <n v="1009907"/>
    <n v="103"/>
    <x v="4"/>
    <n v="93.12"/>
    <n v="0.88193943298969046"/>
    <m/>
    <x v="10"/>
    <x v="10"/>
    <m/>
    <x v="12"/>
    <m/>
    <m/>
    <m/>
  </r>
  <r>
    <n v="175.24619999999999"/>
    <x v="175"/>
    <n v="1007056"/>
    <n v="799"/>
    <x v="0"/>
    <n v="101.996"/>
    <n v="0.7181673791129064"/>
    <m/>
    <x v="10"/>
    <x v="10"/>
    <m/>
    <x v="12"/>
    <m/>
    <m/>
    <m/>
  </r>
  <r>
    <n v="175.24619999999999"/>
    <x v="253"/>
    <n v="1006466"/>
    <n v="748"/>
    <x v="6"/>
    <n v="103.36799999999999"/>
    <n v="0.69536220106802871"/>
    <m/>
    <x v="10"/>
    <x v="10"/>
    <m/>
    <x v="12"/>
    <m/>
    <m/>
    <m/>
  </r>
  <r>
    <n v="175.24619999999999"/>
    <x v="264"/>
    <n v="1009680"/>
    <n v="665"/>
    <x v="2"/>
    <n v="127.964"/>
    <n v="0.36949610828045382"/>
    <m/>
    <x v="10"/>
    <x v="10"/>
    <m/>
    <x v="12"/>
    <m/>
    <m/>
    <m/>
  </r>
  <r>
    <n v="175.24619999999999"/>
    <x v="180"/>
    <n v="1018457"/>
    <n v="149"/>
    <x v="2"/>
    <n v="132.46"/>
    <n v="0.32301223010720198"/>
    <m/>
    <x v="10"/>
    <x v="10"/>
    <m/>
    <x v="12"/>
    <m/>
    <m/>
    <m/>
  </r>
  <r>
    <n v="175.24619999999999"/>
    <x v="179"/>
    <n v="1017011"/>
    <n v="177"/>
    <x v="2"/>
    <n v="140.328"/>
    <n v="0.24883273473576181"/>
    <m/>
    <x v="10"/>
    <x v="10"/>
    <m/>
    <x v="12"/>
    <m/>
    <m/>
    <m/>
  </r>
  <r>
    <n v="175.24619999999999"/>
    <x v="2"/>
    <n v="1017055"/>
    <n v="1153"/>
    <x v="8"/>
    <n v="169.55199999999999"/>
    <n v="3.3583797301122931E-2"/>
    <m/>
    <x v="10"/>
    <x v="10"/>
    <m/>
    <x v="12"/>
    <m/>
    <m/>
    <m/>
  </r>
  <r>
    <n v="175.24619999999999"/>
    <x v="285"/>
    <n v="1013811"/>
    <n v="2219"/>
    <x v="0"/>
    <n v="190.90799999999999"/>
    <n v="-8.2038468791250235E-2"/>
    <m/>
    <x v="10"/>
    <x v="10"/>
    <m/>
    <x v="12"/>
    <m/>
    <m/>
    <m/>
  </r>
  <r>
    <n v="175.24619999999999"/>
    <x v="352"/>
    <n v="1016180"/>
    <n v="1795"/>
    <x v="6"/>
    <n v="198.77600000000001"/>
    <n v="-0.11837344548637674"/>
    <m/>
    <x v="10"/>
    <x v="10"/>
    <m/>
    <x v="12"/>
    <m/>
    <m/>
    <m/>
  </r>
  <r>
    <n v="175.24619999999999"/>
    <x v="80"/>
    <n v="1014148"/>
    <n v="71"/>
    <x v="3"/>
    <n v="220.13200000000001"/>
    <n v="-0.20390402122362952"/>
    <m/>
    <x v="10"/>
    <x v="10"/>
    <m/>
    <x v="12"/>
    <m/>
    <m/>
    <m/>
  </r>
  <r>
    <n v="175.4470848"/>
    <x v="173"/>
    <n v="1000092"/>
    <n v="92"/>
    <x v="1"/>
    <n v="429.99302399999999"/>
    <n v="-0.59197690425786997"/>
    <m/>
    <x v="10"/>
    <x v="10"/>
    <m/>
    <x v="12"/>
    <m/>
    <m/>
    <m/>
  </r>
  <r>
    <n v="175.48439999999999"/>
    <x v="97"/>
    <n v="1004038"/>
    <n v="1619"/>
    <x v="6"/>
    <n v="30.918399999999998"/>
    <n v="4.6757270751397231"/>
    <m/>
    <x v="10"/>
    <x v="10"/>
    <m/>
    <x v="12"/>
    <m/>
    <m/>
    <m/>
  </r>
  <r>
    <n v="175.53120000000001"/>
    <x v="167"/>
    <n v="1001160"/>
    <n v="1160"/>
    <x v="2"/>
    <n v="605.88806399999999"/>
    <n v="-0.71029104148188005"/>
    <m/>
    <x v="10"/>
    <x v="10"/>
    <m/>
    <x v="12"/>
    <m/>
    <m/>
    <m/>
  </r>
  <r>
    <n v="175.58840000000001"/>
    <x v="146"/>
    <n v="1004382"/>
    <n v="603"/>
    <x v="3"/>
    <n v="621.65120000000002"/>
    <n v="-0.71754514428669969"/>
    <m/>
    <x v="10"/>
    <x v="10"/>
    <m/>
    <x v="12"/>
    <m/>
    <m/>
    <m/>
  </r>
  <r>
    <n v="175.67679999999999"/>
    <x v="104"/>
    <n v="1001436"/>
    <n v="1436"/>
    <x v="0"/>
    <n v="479.76345600000002"/>
    <n v="-0.63382621622602298"/>
    <m/>
    <x v="10"/>
    <x v="10"/>
    <m/>
    <x v="12"/>
    <m/>
    <m/>
    <m/>
  </r>
  <r>
    <n v="175.68719999999999"/>
    <x v="114"/>
    <n v="1003566"/>
    <n v="2687"/>
    <x v="8"/>
    <n v="33.907200000000003"/>
    <n v="4.1814127972819923"/>
    <m/>
    <x v="10"/>
    <x v="10"/>
    <m/>
    <x v="12"/>
    <m/>
    <m/>
    <m/>
  </r>
  <r>
    <n v="175.6944"/>
    <x v="345"/>
    <n v="1010228"/>
    <n v="2701"/>
    <x v="2"/>
    <n v="6.3760000000000003"/>
    <n v="26.555583437892093"/>
    <m/>
    <x v="10"/>
    <x v="10"/>
    <m/>
    <x v="12"/>
    <m/>
    <m/>
    <m/>
  </r>
  <r>
    <n v="175.6944"/>
    <x v="153"/>
    <n v="1016003"/>
    <n v="996"/>
    <x v="0"/>
    <n v="16.103999999999999"/>
    <n v="9.9099850968703418"/>
    <m/>
    <x v="10"/>
    <x v="10"/>
    <m/>
    <x v="12"/>
    <m/>
    <m/>
    <m/>
  </r>
  <r>
    <n v="175.6944"/>
    <x v="85"/>
    <n v="1007360"/>
    <n v="2185"/>
    <x v="6"/>
    <n v="25.94"/>
    <n v="5.7731071703932146"/>
    <m/>
    <x v="10"/>
    <x v="10"/>
    <m/>
    <x v="12"/>
    <m/>
    <m/>
    <m/>
  </r>
  <r>
    <n v="175.6944"/>
    <x v="157"/>
    <n v="1009493"/>
    <n v="2532"/>
    <x v="2"/>
    <n v="31.84"/>
    <n v="4.5180402010050251"/>
    <m/>
    <x v="10"/>
    <x v="10"/>
    <m/>
    <x v="12"/>
    <m/>
    <m/>
    <m/>
  </r>
  <r>
    <n v="175.6944"/>
    <x v="250"/>
    <n v="1012404"/>
    <n v="739"/>
    <x v="8"/>
    <n v="39.707999999999998"/>
    <n v="3.4246600181323665"/>
    <m/>
    <x v="10"/>
    <x v="10"/>
    <m/>
    <x v="12"/>
    <m/>
    <m/>
    <m/>
  </r>
  <r>
    <n v="175.6944"/>
    <x v="86"/>
    <n v="1009641"/>
    <n v="2201"/>
    <x v="3"/>
    <n v="49.823999999999998"/>
    <n v="2.5263005780346823"/>
    <m/>
    <x v="10"/>
    <x v="10"/>
    <m/>
    <x v="12"/>
    <m/>
    <m/>
    <m/>
  </r>
  <r>
    <n v="175.6944"/>
    <x v="116"/>
    <n v="1008366"/>
    <n v="2606"/>
    <x v="8"/>
    <n v="52.832000000000001"/>
    <n v="2.3255299818291943"/>
    <m/>
    <x v="10"/>
    <x v="10"/>
    <m/>
    <x v="12"/>
    <m/>
    <m/>
    <m/>
  </r>
  <r>
    <n v="175.6944"/>
    <x v="54"/>
    <n v="1017091"/>
    <n v="2225"/>
    <x v="8"/>
    <n v="74.552000000000007"/>
    <n v="1.3566691705118572"/>
    <m/>
    <x v="10"/>
    <x v="10"/>
    <m/>
    <x v="12"/>
    <m/>
    <m/>
    <m/>
  </r>
  <r>
    <n v="175.6944"/>
    <x v="132"/>
    <n v="1019131"/>
    <n v="371"/>
    <x v="0"/>
    <n v="82.42"/>
    <n v="1.1316961902450862"/>
    <m/>
    <x v="10"/>
    <x v="10"/>
    <m/>
    <x v="12"/>
    <m/>
    <m/>
    <m/>
  </r>
  <r>
    <n v="175.6944"/>
    <x v="115"/>
    <n v="1015647"/>
    <n v="718"/>
    <x v="7"/>
    <n v="91.412000000000006"/>
    <n v="0.92200586356277059"/>
    <m/>
    <x v="10"/>
    <x v="10"/>
    <m/>
    <x v="12"/>
    <m/>
    <m/>
    <m/>
  </r>
  <r>
    <n v="175.6944"/>
    <x v="145"/>
    <n v="1011322"/>
    <n v="2804"/>
    <x v="7"/>
    <n v="97.031999999999996"/>
    <n v="0.81068513480089055"/>
    <m/>
    <x v="10"/>
    <x v="10"/>
    <m/>
    <x v="12"/>
    <m/>
    <m/>
    <m/>
  </r>
  <r>
    <n v="175.6944"/>
    <x v="86"/>
    <n v="1019406"/>
    <n v="979"/>
    <x v="2"/>
    <n v="98.156000000000006"/>
    <n v="0.78995069073719382"/>
    <m/>
    <x v="10"/>
    <x v="10"/>
    <m/>
    <x v="12"/>
    <m/>
    <m/>
    <m/>
  </r>
  <r>
    <n v="175.6944"/>
    <x v="102"/>
    <n v="1017376"/>
    <n v="422"/>
    <x v="2"/>
    <n v="104.9"/>
    <n v="0.67487511916110576"/>
    <m/>
    <x v="10"/>
    <x v="10"/>
    <m/>
    <x v="12"/>
    <m/>
    <m/>
    <m/>
  </r>
  <r>
    <n v="175.6944"/>
    <x v="168"/>
    <n v="1010952"/>
    <n v="1347"/>
    <x v="3"/>
    <n v="115.01600000000001"/>
    <n v="0.52756486054114204"/>
    <m/>
    <x v="10"/>
    <x v="10"/>
    <m/>
    <x v="12"/>
    <m/>
    <m/>
    <m/>
  </r>
  <r>
    <n v="175.6944"/>
    <x v="128"/>
    <n v="1007793"/>
    <n v="1290"/>
    <x v="8"/>
    <n v="119.736"/>
    <n v="0.46734816596512324"/>
    <m/>
    <x v="10"/>
    <x v="10"/>
    <m/>
    <x v="12"/>
    <m/>
    <m/>
    <m/>
  </r>
  <r>
    <n v="175.6944"/>
    <x v="213"/>
    <n v="1007825"/>
    <n v="204"/>
    <x v="7"/>
    <n v="131.69999999999999"/>
    <n v="0.33405011389521655"/>
    <m/>
    <x v="10"/>
    <x v="10"/>
    <m/>
    <x v="12"/>
    <m/>
    <m/>
    <m/>
  </r>
  <r>
    <n v="175.6944"/>
    <x v="349"/>
    <n v="1015158"/>
    <n v="602"/>
    <x v="7"/>
    <n v="136.37200000000001"/>
    <n v="0.2883465814096734"/>
    <m/>
    <x v="10"/>
    <x v="10"/>
    <m/>
    <x v="12"/>
    <m/>
    <m/>
    <m/>
  </r>
  <r>
    <n v="175.6944"/>
    <x v="255"/>
    <n v="1018792"/>
    <n v="1647"/>
    <x v="5"/>
    <n v="139.744"/>
    <n v="0.25725898786352186"/>
    <m/>
    <x v="10"/>
    <x v="10"/>
    <m/>
    <x v="12"/>
    <m/>
    <m/>
    <m/>
  </r>
  <r>
    <n v="175.6944"/>
    <x v="350"/>
    <n v="1010225"/>
    <n v="460"/>
    <x v="4"/>
    <n v="154.35599999999999"/>
    <n v="0.13824146777579108"/>
    <m/>
    <x v="10"/>
    <x v="10"/>
    <m/>
    <x v="12"/>
    <m/>
    <m/>
    <m/>
  </r>
  <r>
    <n v="175.6944"/>
    <x v="64"/>
    <n v="1016175"/>
    <n v="432"/>
    <x v="6"/>
    <n v="157.72800000000001"/>
    <n v="0.1139074863055386"/>
    <m/>
    <x v="10"/>
    <x v="10"/>
    <m/>
    <x v="12"/>
    <m/>
    <m/>
    <m/>
  </r>
  <r>
    <n v="175.6944"/>
    <x v="138"/>
    <n v="1014154"/>
    <n v="2333"/>
    <x v="2"/>
    <n v="176.83600000000001"/>
    <n v="-6.4556990658011428E-3"/>
    <m/>
    <x v="10"/>
    <x v="10"/>
    <m/>
    <x v="12"/>
    <m/>
    <m/>
    <m/>
  </r>
  <r>
    <n v="175.6944"/>
    <x v="167"/>
    <n v="1013016"/>
    <n v="1700"/>
    <x v="4"/>
    <n v="191.44800000000001"/>
    <n v="-8.2286573899962426E-2"/>
    <m/>
    <x v="10"/>
    <x v="10"/>
    <m/>
    <x v="12"/>
    <m/>
    <m/>
    <m/>
  </r>
  <r>
    <n v="175.6944"/>
    <x v="242"/>
    <n v="1011693"/>
    <n v="887"/>
    <x v="7"/>
    <n v="195.94399999999999"/>
    <n v="-0.10334381251786219"/>
    <m/>
    <x v="10"/>
    <x v="10"/>
    <m/>
    <x v="12"/>
    <m/>
    <m/>
    <m/>
  </r>
  <r>
    <n v="175.6944"/>
    <x v="310"/>
    <n v="1016510"/>
    <n v="1545"/>
    <x v="8"/>
    <n v="209.43199999999999"/>
    <n v="-0.16109095076206115"/>
    <m/>
    <x v="10"/>
    <x v="10"/>
    <m/>
    <x v="12"/>
    <m/>
    <m/>
    <m/>
  </r>
  <r>
    <n v="175.6944"/>
    <x v="150"/>
    <n v="1013725"/>
    <n v="2194"/>
    <x v="7"/>
    <n v="229.66399999999999"/>
    <n v="-0.23499372997073981"/>
    <m/>
    <x v="10"/>
    <x v="10"/>
    <m/>
    <x v="12"/>
    <m/>
    <m/>
    <m/>
  </r>
  <r>
    <n v="175.74752000000001"/>
    <x v="165"/>
    <n v="1001676"/>
    <n v="1676"/>
    <x v="7"/>
    <n v="280.22399999999999"/>
    <n v="-0.3728320200982071"/>
    <m/>
    <x v="10"/>
    <x v="10"/>
    <m/>
    <x v="12"/>
    <m/>
    <m/>
    <m/>
  </r>
  <r>
    <n v="175.94200000000001"/>
    <x v="288"/>
    <n v="1003175"/>
    <n v="2649"/>
    <x v="0"/>
    <n v="232.77760000000001"/>
    <n v="-0.2441626685729211"/>
    <m/>
    <x v="10"/>
    <x v="10"/>
    <m/>
    <x v="12"/>
    <m/>
    <m/>
    <m/>
  </r>
  <r>
    <n v="176.04599999999999"/>
    <x v="329"/>
    <n v="1002728"/>
    <n v="2728"/>
    <x v="7"/>
    <n v="158.39359999999999"/>
    <n v="0.11144642207765972"/>
    <m/>
    <x v="10"/>
    <x v="10"/>
    <m/>
    <x v="12"/>
    <m/>
    <m/>
    <m/>
  </r>
  <r>
    <n v="176.14259999999999"/>
    <x v="158"/>
    <n v="1010712"/>
    <n v="1599"/>
    <x v="0"/>
    <n v="5.4039999999999999"/>
    <n v="31.594855662472241"/>
    <m/>
    <x v="10"/>
    <x v="10"/>
    <m/>
    <x v="12"/>
    <m/>
    <m/>
    <m/>
  </r>
  <r>
    <n v="176.14259999999999"/>
    <x v="36"/>
    <n v="1015383"/>
    <n v="2014"/>
    <x v="4"/>
    <n v="6.96"/>
    <n v="24.307844827586205"/>
    <m/>
    <x v="10"/>
    <x v="10"/>
    <m/>
    <x v="12"/>
    <m/>
    <m/>
    <m/>
  </r>
  <r>
    <n v="176.14259999999999"/>
    <x v="272"/>
    <n v="1009257"/>
    <n v="1011"/>
    <x v="1"/>
    <n v="17.623999999999999"/>
    <n v="8.9944734453018604"/>
    <m/>
    <x v="10"/>
    <x v="10"/>
    <m/>
    <x v="12"/>
    <m/>
    <m/>
    <m/>
  </r>
  <r>
    <n v="176.14259999999999"/>
    <x v="22"/>
    <n v="1013008"/>
    <n v="2847"/>
    <x v="0"/>
    <n v="24.512"/>
    <n v="6.1859742167101821"/>
    <m/>
    <x v="10"/>
    <x v="10"/>
    <m/>
    <x v="12"/>
    <m/>
    <m/>
    <m/>
  </r>
  <r>
    <n v="176.14259999999999"/>
    <x v="196"/>
    <n v="1008341"/>
    <n v="359"/>
    <x v="0"/>
    <n v="38.292000000000002"/>
    <n v="3.599984330930742"/>
    <m/>
    <x v="10"/>
    <x v="10"/>
    <m/>
    <x v="12"/>
    <m/>
    <m/>
    <m/>
  </r>
  <r>
    <n v="176.14259999999999"/>
    <x v="349"/>
    <n v="1009015"/>
    <n v="1372"/>
    <x v="4"/>
    <n v="39.36"/>
    <n v="3.4751676829268292"/>
    <m/>
    <x v="10"/>
    <x v="10"/>
    <m/>
    <x v="12"/>
    <m/>
    <m/>
    <m/>
  </r>
  <r>
    <n v="176.14259999999999"/>
    <x v="94"/>
    <n v="1007252"/>
    <n v="1248"/>
    <x v="3"/>
    <n v="39.448"/>
    <n v="3.4651845467450815"/>
    <m/>
    <x v="10"/>
    <x v="10"/>
    <m/>
    <x v="12"/>
    <m/>
    <m/>
    <m/>
  </r>
  <r>
    <n v="176.14259999999999"/>
    <x v="22"/>
    <n v="1010171"/>
    <n v="1894"/>
    <x v="1"/>
    <n v="45.868000000000002"/>
    <n v="2.8402066800383707"/>
    <m/>
    <x v="10"/>
    <x v="10"/>
    <m/>
    <x v="12"/>
    <m/>
    <m/>
    <m/>
  </r>
  <r>
    <n v="176.14259999999999"/>
    <x v="250"/>
    <n v="1007033"/>
    <n v="375"/>
    <x v="5"/>
    <n v="45.94"/>
    <n v="2.8341880713974748"/>
    <m/>
    <x v="10"/>
    <x v="10"/>
    <m/>
    <x v="12"/>
    <m/>
    <m/>
    <m/>
  </r>
  <r>
    <n v="176.14259999999999"/>
    <x v="236"/>
    <n v="1009517"/>
    <n v="794"/>
    <x v="0"/>
    <n v="62.728000000000002"/>
    <n v="1.8080378778217061"/>
    <m/>
    <x v="10"/>
    <x v="10"/>
    <m/>
    <x v="12"/>
    <m/>
    <m/>
    <m/>
  </r>
  <r>
    <n v="176.14259999999999"/>
    <x v="162"/>
    <n v="1013816"/>
    <n v="2032"/>
    <x v="6"/>
    <n v="79.587999999999994"/>
    <n v="1.2131803789516007"/>
    <m/>
    <x v="10"/>
    <x v="10"/>
    <m/>
    <x v="12"/>
    <m/>
    <m/>
    <m/>
  </r>
  <r>
    <n v="176.14259999999999"/>
    <x v="111"/>
    <n v="1014128"/>
    <n v="866"/>
    <x v="5"/>
    <n v="80.712000000000003"/>
    <n v="1.1823595004460301"/>
    <m/>
    <x v="10"/>
    <x v="10"/>
    <m/>
    <x v="12"/>
    <m/>
    <m/>
    <m/>
  </r>
  <r>
    <n v="176.14259999999999"/>
    <x v="229"/>
    <n v="1013302"/>
    <n v="2451"/>
    <x v="4"/>
    <n v="89.703999999999994"/>
    <n v="0.96359805582805669"/>
    <m/>
    <x v="10"/>
    <x v="10"/>
    <m/>
    <x v="12"/>
    <m/>
    <m/>
    <m/>
  </r>
  <r>
    <n v="176.14259999999999"/>
    <x v="109"/>
    <n v="1012188"/>
    <n v="1468"/>
    <x v="1"/>
    <n v="96.447999999999993"/>
    <n v="0.82629603516921035"/>
    <m/>
    <x v="10"/>
    <x v="10"/>
    <m/>
    <x v="12"/>
    <m/>
    <m/>
    <m/>
  </r>
  <r>
    <n v="176.14259999999999"/>
    <x v="46"/>
    <n v="1011861"/>
    <n v="251"/>
    <x v="4"/>
    <n v="100.944"/>
    <n v="0.74495363766048484"/>
    <m/>
    <x v="10"/>
    <x v="10"/>
    <m/>
    <x v="12"/>
    <m/>
    <m/>
    <m/>
  </r>
  <r>
    <n v="176.14259999999999"/>
    <x v="176"/>
    <n v="1018943"/>
    <n v="2790"/>
    <x v="0"/>
    <n v="109.93600000000001"/>
    <n v="0.60222856934943947"/>
    <m/>
    <x v="10"/>
    <x v="10"/>
    <m/>
    <x v="12"/>
    <m/>
    <m/>
    <m/>
  </r>
  <r>
    <n v="176.14259999999999"/>
    <x v="262"/>
    <n v="1018735"/>
    <n v="1954"/>
    <x v="0"/>
    <n v="113.30800000000001"/>
    <n v="0.55454689871853691"/>
    <m/>
    <x v="10"/>
    <x v="10"/>
    <m/>
    <x v="12"/>
    <m/>
    <m/>
    <m/>
  </r>
  <r>
    <n v="176.14259999999999"/>
    <x v="157"/>
    <n v="1013440"/>
    <n v="2396"/>
    <x v="6"/>
    <n v="115.556"/>
    <n v="0.52430509882654286"/>
    <m/>
    <x v="10"/>
    <x v="10"/>
    <m/>
    <x v="12"/>
    <m/>
    <m/>
    <m/>
  </r>
  <r>
    <n v="176.14259999999999"/>
    <x v="17"/>
    <n v="1014971"/>
    <n v="300"/>
    <x v="7"/>
    <n v="132.416"/>
    <n v="0.33022142339294341"/>
    <m/>
    <x v="10"/>
    <x v="10"/>
    <m/>
    <x v="12"/>
    <m/>
    <m/>
    <m/>
  </r>
  <r>
    <n v="176.14259999999999"/>
    <x v="131"/>
    <n v="1015900"/>
    <n v="1208"/>
    <x v="5"/>
    <n v="160.51599999999999"/>
    <n v="9.7352288868399389E-2"/>
    <m/>
    <x v="10"/>
    <x v="10"/>
    <m/>
    <x v="12"/>
    <m/>
    <m/>
    <m/>
  </r>
  <r>
    <n v="176.14259999999999"/>
    <x v="64"/>
    <n v="1006558"/>
    <n v="2420"/>
    <x v="3"/>
    <n v="192.38"/>
    <n v="-8.4402744568042462E-2"/>
    <m/>
    <x v="10"/>
    <x v="10"/>
    <m/>
    <x v="12"/>
    <m/>
    <m/>
    <m/>
  </r>
  <r>
    <n v="176.14259999999999"/>
    <x v="205"/>
    <n v="1017473"/>
    <n v="760"/>
    <x v="3"/>
    <n v="200.98"/>
    <n v="-0.12358145089063591"/>
    <m/>
    <x v="10"/>
    <x v="10"/>
    <m/>
    <x v="12"/>
    <m/>
    <m/>
    <m/>
  </r>
  <r>
    <n v="176.14259999999999"/>
    <x v="134"/>
    <n v="1017495"/>
    <n v="2121"/>
    <x v="1"/>
    <n v="215.59200000000001"/>
    <n v="-0.18298174329288666"/>
    <m/>
    <x v="10"/>
    <x v="10"/>
    <m/>
    <x v="12"/>
    <m/>
    <m/>
    <m/>
  </r>
  <r>
    <n v="176.14259999999999"/>
    <x v="123"/>
    <n v="1011271"/>
    <n v="973"/>
    <x v="0"/>
    <n v="221.21199999999999"/>
    <n v="-0.20373849519917547"/>
    <m/>
    <x v="10"/>
    <x v="10"/>
    <m/>
    <x v="12"/>
    <m/>
    <m/>
    <m/>
  </r>
  <r>
    <n v="176.2176"/>
    <x v="75"/>
    <n v="1001616"/>
    <n v="1616"/>
    <x v="3"/>
    <n v="279.3184"/>
    <n v="-0.36911567587384142"/>
    <m/>
    <x v="10"/>
    <x v="10"/>
    <m/>
    <x v="12"/>
    <m/>
    <m/>
    <m/>
  </r>
  <r>
    <n v="176.2176"/>
    <x v="182"/>
    <n v="1002792"/>
    <n v="2792"/>
    <x v="9"/>
    <n v="337.26080000000002"/>
    <n v="-0.47750346319524833"/>
    <m/>
    <x v="10"/>
    <x v="10"/>
    <m/>
    <x v="12"/>
    <m/>
    <m/>
    <m/>
  </r>
  <r>
    <n v="176.31639999999999"/>
    <x v="237"/>
    <n v="1002161"/>
    <n v="2161"/>
    <x v="2"/>
    <n v="227.11680000000001"/>
    <n v="-0.22367521909431631"/>
    <m/>
    <x v="10"/>
    <x v="10"/>
    <m/>
    <x v="12"/>
    <m/>
    <m/>
    <m/>
  </r>
  <r>
    <n v="176.32159999999999"/>
    <x v="16"/>
    <n v="1001642"/>
    <n v="1642"/>
    <x v="1"/>
    <n v="86.326400000000007"/>
    <n v="1.0424991659561846"/>
    <m/>
    <x v="10"/>
    <x v="10"/>
    <m/>
    <x v="12"/>
    <m/>
    <m/>
    <m/>
  </r>
  <r>
    <n v="176.40064000000001"/>
    <x v="236"/>
    <n v="1001748"/>
    <n v="1748"/>
    <x v="6"/>
    <n v="220.53440000000001"/>
    <n v="-0.20012188574662274"/>
    <m/>
    <x v="10"/>
    <x v="10"/>
    <m/>
    <x v="12"/>
    <m/>
    <m/>
    <m/>
  </r>
  <r>
    <n v="176.41152"/>
    <x v="11"/>
    <n v="1010781"/>
    <n v="2376"/>
    <x v="9"/>
    <n v="78.787999999999997"/>
    <n v="1.2390658475910037"/>
    <m/>
    <x v="10"/>
    <x v="10"/>
    <m/>
    <x v="12"/>
    <m/>
    <m/>
    <m/>
  </r>
  <r>
    <n v="176.44120000000001"/>
    <x v="354"/>
    <n v="1002741"/>
    <n v="2741"/>
    <x v="5"/>
    <n v="248.85120000000001"/>
    <n v="-0.29097709796054827"/>
    <m/>
    <x v="10"/>
    <x v="10"/>
    <m/>
    <x v="12"/>
    <m/>
    <m/>
    <m/>
  </r>
  <r>
    <n v="176.4724416"/>
    <x v="320"/>
    <n v="1000882"/>
    <n v="882"/>
    <x v="6"/>
    <n v="234.68736000000001"/>
    <n v="-0.24805306259357135"/>
    <m/>
    <x v="10"/>
    <x v="10"/>
    <m/>
    <x v="12"/>
    <m/>
    <m/>
    <m/>
  </r>
  <r>
    <n v="176.5712"/>
    <x v="292"/>
    <n v="1001384"/>
    <n v="1384"/>
    <x v="0"/>
    <n v="381.189888"/>
    <n v="-0.53678939143317461"/>
    <m/>
    <x v="10"/>
    <x v="10"/>
    <m/>
    <x v="12"/>
    <m/>
    <m/>
    <m/>
  </r>
  <r>
    <n v="176.5908"/>
    <x v="349"/>
    <n v="1008112"/>
    <n v="581"/>
    <x v="3"/>
    <n v="28.867999999999999"/>
    <n v="5.1171816544270481"/>
    <m/>
    <x v="10"/>
    <x v="10"/>
    <m/>
    <x v="12"/>
    <m/>
    <m/>
    <m/>
  </r>
  <r>
    <n v="176.5908"/>
    <x v="59"/>
    <n v="1011845"/>
    <n v="1160"/>
    <x v="1"/>
    <n v="129.584"/>
    <n v="0.36275157426842819"/>
    <m/>
    <x v="10"/>
    <x v="10"/>
    <m/>
    <x v="12"/>
    <m/>
    <m/>
    <m/>
  </r>
  <r>
    <n v="176.5908"/>
    <x v="152"/>
    <n v="1017507"/>
    <n v="401"/>
    <x v="8"/>
    <n v="0.32400000000000001"/>
    <n v="544.0333333333333"/>
    <m/>
    <x v="10"/>
    <x v="10"/>
    <m/>
    <x v="12"/>
    <m/>
    <m/>
    <m/>
  </r>
  <r>
    <n v="176.5908"/>
    <x v="164"/>
    <n v="1010335"/>
    <n v="25"/>
    <x v="2"/>
    <n v="1.448"/>
    <n v="120.9549723756906"/>
    <m/>
    <x v="10"/>
    <x v="10"/>
    <m/>
    <x v="12"/>
    <m/>
    <m/>
    <m/>
  </r>
  <r>
    <n v="176.5908"/>
    <x v="333"/>
    <n v="1009292"/>
    <n v="1205"/>
    <x v="5"/>
    <n v="6.508"/>
    <n v="26.134419176398278"/>
    <m/>
    <x v="10"/>
    <x v="10"/>
    <m/>
    <x v="12"/>
    <m/>
    <m/>
    <m/>
  </r>
  <r>
    <n v="176.5908"/>
    <x v="95"/>
    <n v="1018126"/>
    <n v="2597"/>
    <x v="2"/>
    <n v="44.16"/>
    <n v="2.9988858695652176"/>
    <m/>
    <x v="10"/>
    <x v="10"/>
    <m/>
    <x v="12"/>
    <m/>
    <m/>
    <m/>
  </r>
  <r>
    <n v="176.5908"/>
    <x v="220"/>
    <n v="1006478"/>
    <n v="1263"/>
    <x v="8"/>
    <n v="50.048000000000002"/>
    <n v="2.5284287084398978"/>
    <m/>
    <x v="10"/>
    <x v="10"/>
    <m/>
    <x v="12"/>
    <m/>
    <m/>
    <m/>
  </r>
  <r>
    <n v="176.5908"/>
    <x v="228"/>
    <n v="1011579"/>
    <n v="1877"/>
    <x v="7"/>
    <n v="63.268000000000001"/>
    <n v="1.7911550862995511"/>
    <m/>
    <x v="10"/>
    <x v="10"/>
    <m/>
    <x v="12"/>
    <m/>
    <m/>
    <m/>
  </r>
  <r>
    <n v="176.5908"/>
    <x v="68"/>
    <n v="1014865"/>
    <n v="1633"/>
    <x v="1"/>
    <n v="65.516000000000005"/>
    <n v="1.6953843335978995"/>
    <m/>
    <x v="10"/>
    <x v="10"/>
    <m/>
    <x v="12"/>
    <m/>
    <m/>
    <m/>
  </r>
  <r>
    <n v="176.5908"/>
    <x v="325"/>
    <n v="1007891"/>
    <n v="691"/>
    <x v="7"/>
    <n v="76.043999999999997"/>
    <n v="1.3222187154805114"/>
    <m/>
    <x v="10"/>
    <x v="10"/>
    <m/>
    <x v="12"/>
    <m/>
    <m/>
    <m/>
  </r>
  <r>
    <n v="176.5908"/>
    <x v="222"/>
    <n v="1008045"/>
    <n v="1220"/>
    <x v="5"/>
    <n v="77.108000000000004"/>
    <n v="1.2901748197333609"/>
    <m/>
    <x v="10"/>
    <x v="10"/>
    <m/>
    <x v="12"/>
    <m/>
    <m/>
    <m/>
  </r>
  <r>
    <n v="176.5908"/>
    <x v="24"/>
    <n v="1014343"/>
    <n v="899"/>
    <x v="3"/>
    <n v="83.5"/>
    <n v="1.1148598802395209"/>
    <m/>
    <x v="10"/>
    <x v="10"/>
    <m/>
    <x v="12"/>
    <m/>
    <m/>
    <m/>
  </r>
  <r>
    <n v="176.5908"/>
    <x v="237"/>
    <n v="1007705"/>
    <n v="190"/>
    <x v="1"/>
    <n v="86.947999999999993"/>
    <n v="1.0309932373372592"/>
    <m/>
    <x v="10"/>
    <x v="10"/>
    <m/>
    <x v="12"/>
    <m/>
    <m/>
    <m/>
  </r>
  <r>
    <n v="176.5908"/>
    <x v="151"/>
    <n v="1017231"/>
    <n v="826"/>
    <x v="6"/>
    <n v="90.244"/>
    <n v="0.95681485749745132"/>
    <m/>
    <x v="10"/>
    <x v="10"/>
    <m/>
    <x v="12"/>
    <m/>
    <m/>
    <m/>
  </r>
  <r>
    <n v="176.5908"/>
    <x v="65"/>
    <n v="1014333"/>
    <n v="275"/>
    <x v="1"/>
    <n v="109.352"/>
    <n v="0.61488404418757769"/>
    <m/>
    <x v="10"/>
    <x v="10"/>
    <m/>
    <x v="12"/>
    <m/>
    <m/>
    <m/>
  </r>
  <r>
    <n v="176.5908"/>
    <x v="54"/>
    <n v="1014671"/>
    <n v="2409"/>
    <x v="7"/>
    <n v="120.592"/>
    <n v="0.46436579540931405"/>
    <m/>
    <x v="10"/>
    <x v="10"/>
    <m/>
    <x v="12"/>
    <m/>
    <m/>
    <m/>
  </r>
  <r>
    <n v="176.5908"/>
    <x v="265"/>
    <n v="1008652"/>
    <n v="125"/>
    <x v="1"/>
    <n v="126.69199999999999"/>
    <n v="0.39385912291225972"/>
    <m/>
    <x v="10"/>
    <x v="10"/>
    <m/>
    <x v="12"/>
    <m/>
    <m/>
    <m/>
  </r>
  <r>
    <n v="176.5908"/>
    <x v="48"/>
    <n v="1008370"/>
    <n v="2109"/>
    <x v="4"/>
    <n v="137.35599999999999"/>
    <n v="0.28564314627682819"/>
    <m/>
    <x v="10"/>
    <x v="10"/>
    <m/>
    <x v="12"/>
    <m/>
    <m/>
    <m/>
  </r>
  <r>
    <n v="176.5908"/>
    <x v="192"/>
    <n v="1006109"/>
    <n v="566"/>
    <x v="1"/>
    <n v="113.13200000000001"/>
    <n v="0.56092705865714376"/>
    <m/>
    <x v="10"/>
    <x v="10"/>
    <m/>
    <x v="12"/>
    <m/>
    <m/>
    <m/>
  </r>
  <r>
    <n v="176.61696000000001"/>
    <x v="240"/>
    <n v="1001186"/>
    <n v="1186"/>
    <x v="6"/>
    <n v="410.07551999999998"/>
    <n v="-0.56930625851550465"/>
    <m/>
    <x v="10"/>
    <x v="10"/>
    <m/>
    <x v="12"/>
    <m/>
    <m/>
    <m/>
  </r>
  <r>
    <n v="176.6336"/>
    <x v="30"/>
    <n v="1002364"/>
    <n v="2364"/>
    <x v="0"/>
    <n v="210.2688"/>
    <n v="-0.1599628665783987"/>
    <m/>
    <x v="10"/>
    <x v="10"/>
    <m/>
    <x v="12"/>
    <m/>
    <m/>
    <m/>
  </r>
  <r>
    <n v="176.65024"/>
    <x v="43"/>
    <n v="1001577"/>
    <n v="1577"/>
    <x v="2"/>
    <n v="84.275199999999998"/>
    <n v="1.0961117861482381"/>
    <m/>
    <x v="10"/>
    <x v="10"/>
    <m/>
    <x v="12"/>
    <m/>
    <m/>
    <m/>
  </r>
  <r>
    <n v="176.74592000000001"/>
    <x v="16"/>
    <n v="1001347"/>
    <n v="1347"/>
    <x v="0"/>
    <n v="272.74943999999999"/>
    <n v="-0.35198429738297532"/>
    <m/>
    <x v="10"/>
    <x v="10"/>
    <m/>
    <x v="12"/>
    <m/>
    <m/>
    <m/>
  </r>
  <r>
    <n v="176.74592000000001"/>
    <x v="284"/>
    <n v="1001177"/>
    <n v="1177"/>
    <x v="2"/>
    <n v="657.32928000000004"/>
    <n v="-0.73111509653122408"/>
    <m/>
    <x v="10"/>
    <x v="10"/>
    <m/>
    <x v="12"/>
    <m/>
    <m/>
    <m/>
  </r>
  <r>
    <n v="177.03899999999999"/>
    <x v="87"/>
    <n v="1014822"/>
    <n v="1764"/>
    <x v="6"/>
    <n v="1.3839999999999999"/>
    <n v="126.91835260115607"/>
    <m/>
    <x v="10"/>
    <x v="10"/>
    <m/>
    <x v="12"/>
    <m/>
    <m/>
    <m/>
  </r>
  <r>
    <n v="177.03899999999999"/>
    <x v="195"/>
    <n v="1007537"/>
    <n v="715"/>
    <x v="7"/>
    <n v="7.7359999999999998"/>
    <n v="21.885082730093071"/>
    <m/>
    <x v="10"/>
    <x v="10"/>
    <m/>
    <x v="12"/>
    <m/>
    <m/>
    <m/>
  </r>
  <r>
    <n v="177.03899999999999"/>
    <x v="184"/>
    <n v="1006301"/>
    <n v="2691"/>
    <x v="4"/>
    <n v="26.344000000000001"/>
    <n v="5.7202778621317938"/>
    <m/>
    <x v="10"/>
    <x v="10"/>
    <m/>
    <x v="12"/>
    <m/>
    <m/>
    <m/>
  </r>
  <r>
    <n v="177.03899999999999"/>
    <x v="90"/>
    <n v="1012979"/>
    <n v="2739"/>
    <x v="0"/>
    <n v="30.088000000000001"/>
    <n v="4.8840401488965695"/>
    <m/>
    <x v="10"/>
    <x v="10"/>
    <m/>
    <x v="12"/>
    <m/>
    <m/>
    <m/>
  </r>
  <r>
    <n v="177.03899999999999"/>
    <x v="336"/>
    <n v="1015512"/>
    <n v="2252"/>
    <x v="1"/>
    <n v="30.088000000000001"/>
    <n v="4.8840401488965695"/>
    <m/>
    <x v="10"/>
    <x v="10"/>
    <m/>
    <x v="12"/>
    <m/>
    <m/>
    <m/>
  </r>
  <r>
    <n v="177.03899999999999"/>
    <x v="101"/>
    <n v="1018602"/>
    <n v="952"/>
    <x v="2"/>
    <n v="30.088000000000001"/>
    <n v="4.8840401488965695"/>
    <m/>
    <x v="10"/>
    <x v="10"/>
    <m/>
    <x v="12"/>
    <m/>
    <m/>
    <m/>
  </r>
  <r>
    <n v="177.03899999999999"/>
    <x v="316"/>
    <n v="1009168"/>
    <n v="266"/>
    <x v="1"/>
    <n v="42.543999999999997"/>
    <n v="3.1613153441143291"/>
    <m/>
    <x v="10"/>
    <x v="10"/>
    <m/>
    <x v="12"/>
    <m/>
    <m/>
    <m/>
  </r>
  <r>
    <n v="177.03899999999999"/>
    <x v="335"/>
    <n v="1019435"/>
    <n v="2430"/>
    <x v="2"/>
    <n v="46.948"/>
    <n v="2.7709593592911301"/>
    <m/>
    <x v="10"/>
    <x v="10"/>
    <m/>
    <x v="12"/>
    <m/>
    <m/>
    <m/>
  </r>
  <r>
    <n v="177.03899999999999"/>
    <x v="0"/>
    <n v="1007200"/>
    <n v="1710"/>
    <x v="3"/>
    <n v="96.471999999999994"/>
    <n v="0.83513351024131355"/>
    <m/>
    <x v="10"/>
    <x v="10"/>
    <m/>
    <x v="12"/>
    <m/>
    <m/>
    <m/>
  </r>
  <r>
    <n v="177.03899999999999"/>
    <x v="358"/>
    <n v="1018092"/>
    <n v="2247"/>
    <x v="7"/>
    <n v="104.27200000000001"/>
    <n v="0.69785752646923405"/>
    <m/>
    <x v="10"/>
    <x v="10"/>
    <m/>
    <x v="12"/>
    <m/>
    <m/>
    <m/>
  </r>
  <r>
    <n v="177.03899999999999"/>
    <x v="219"/>
    <n v="1017015"/>
    <n v="1269"/>
    <x v="1"/>
    <n v="109.892"/>
    <n v="0.61102719033232622"/>
    <m/>
    <x v="10"/>
    <x v="10"/>
    <m/>
    <x v="12"/>
    <m/>
    <m/>
    <m/>
  </r>
  <r>
    <n v="177.03899999999999"/>
    <x v="158"/>
    <n v="1016022"/>
    <n v="2779"/>
    <x v="6"/>
    <n v="153.72800000000001"/>
    <n v="0.15163795795170676"/>
    <m/>
    <x v="10"/>
    <x v="10"/>
    <m/>
    <x v="12"/>
    <m/>
    <m/>
    <m/>
  </r>
  <r>
    <n v="177.03899999999999"/>
    <x v="226"/>
    <n v="1017708"/>
    <n v="2415"/>
    <x v="3"/>
    <n v="161.596"/>
    <n v="9.5565484294165587E-2"/>
    <m/>
    <x v="10"/>
    <x v="10"/>
    <m/>
    <x v="12"/>
    <m/>
    <m/>
    <m/>
  </r>
  <r>
    <n v="177.03899999999999"/>
    <x v="117"/>
    <n v="1010996"/>
    <n v="2244"/>
    <x v="0"/>
    <n v="175.084"/>
    <n v="1.116606885837646E-2"/>
    <m/>
    <x v="10"/>
    <x v="10"/>
    <m/>
    <x v="12"/>
    <m/>
    <m/>
    <m/>
  </r>
  <r>
    <n v="177.03899999999999"/>
    <x v="142"/>
    <n v="1012013"/>
    <n v="1167"/>
    <x v="3"/>
    <n v="175.084"/>
    <n v="1.116606885837646E-2"/>
    <m/>
    <x v="10"/>
    <x v="10"/>
    <m/>
    <x v="12"/>
    <m/>
    <m/>
    <m/>
  </r>
  <r>
    <n v="177.03899999999999"/>
    <x v="84"/>
    <n v="1017038"/>
    <n v="1477"/>
    <x v="1"/>
    <n v="176.208"/>
    <n v="4.7160174339416425E-3"/>
    <m/>
    <x v="10"/>
    <x v="10"/>
    <m/>
    <x v="12"/>
    <m/>
    <m/>
    <m/>
  </r>
  <r>
    <n v="177.03899999999999"/>
    <x v="246"/>
    <n v="1014535"/>
    <n v="1088"/>
    <x v="3"/>
    <n v="216.672"/>
    <n v="-0.1829170358883474"/>
    <m/>
    <x v="10"/>
    <x v="10"/>
    <m/>
    <x v="12"/>
    <m/>
    <m/>
    <m/>
  </r>
  <r>
    <n v="177.03899999999999"/>
    <x v="14"/>
    <n v="1012966"/>
    <n v="784"/>
    <x v="0"/>
    <n v="218.92"/>
    <n v="-0.19130732687739815"/>
    <m/>
    <x v="10"/>
    <x v="10"/>
    <m/>
    <x v="12"/>
    <m/>
    <m/>
    <m/>
  </r>
  <r>
    <n v="177.03899999999999"/>
    <x v="159"/>
    <n v="1011749"/>
    <n v="1011"/>
    <x v="1"/>
    <n v="230.16"/>
    <n v="-0.2308003128258603"/>
    <m/>
    <x v="10"/>
    <x v="10"/>
    <m/>
    <x v="12"/>
    <m/>
    <m/>
    <m/>
  </r>
  <r>
    <n v="177.07560000000001"/>
    <x v="260"/>
    <n v="1002964"/>
    <n v="2249"/>
    <x v="2"/>
    <n v="284.8544"/>
    <n v="-0.37836452587707964"/>
    <m/>
    <x v="10"/>
    <x v="10"/>
    <m/>
    <x v="12"/>
    <m/>
    <m/>
    <m/>
  </r>
  <r>
    <n v="177.09943680000001"/>
    <x v="270"/>
    <n v="1000044"/>
    <n v="44"/>
    <x v="2"/>
    <n v="228.597792"/>
    <n v="-0.2252793202831985"/>
    <m/>
    <x v="10"/>
    <x v="10"/>
    <m/>
    <x v="12"/>
    <m/>
    <m/>
    <m/>
  </r>
  <r>
    <n v="177.10679999999999"/>
    <x v="198"/>
    <n v="1004051"/>
    <n v="2704"/>
    <x v="0"/>
    <n v="28.4192"/>
    <n v="5.2319417858349286"/>
    <m/>
    <x v="10"/>
    <x v="10"/>
    <m/>
    <x v="12"/>
    <m/>
    <m/>
    <m/>
  </r>
  <r>
    <n v="177.12863999999999"/>
    <x v="116"/>
    <n v="1018171"/>
    <n v="1641"/>
    <x v="9"/>
    <n v="59.42"/>
    <n v="1.9809599461460785"/>
    <m/>
    <x v="10"/>
    <x v="10"/>
    <m/>
    <x v="12"/>
    <m/>
    <m/>
    <m/>
  </r>
  <r>
    <n v="177.12863999999999"/>
    <x v="11"/>
    <n v="1010301"/>
    <n v="2795"/>
    <x v="9"/>
    <n v="61.667999999999999"/>
    <n v="1.8722942206654989"/>
    <m/>
    <x v="10"/>
    <x v="10"/>
    <m/>
    <x v="12"/>
    <m/>
    <m/>
    <m/>
  </r>
  <r>
    <n v="177.12863999999999"/>
    <x v="220"/>
    <n v="1008766"/>
    <n v="2233"/>
    <x v="9"/>
    <n v="155.78"/>
    <n v="0.13704352291693406"/>
    <m/>
    <x v="10"/>
    <x v="10"/>
    <m/>
    <x v="12"/>
    <m/>
    <m/>
    <m/>
  </r>
  <r>
    <n v="177.12863999999999"/>
    <x v="155"/>
    <n v="1010378"/>
    <n v="67"/>
    <x v="9"/>
    <n v="215.65600000000001"/>
    <n v="-0.17865192714322817"/>
    <m/>
    <x v="10"/>
    <x v="10"/>
    <m/>
    <x v="12"/>
    <m/>
    <m/>
    <m/>
  </r>
  <r>
    <n v="177.23159999999999"/>
    <x v="208"/>
    <n v="1004929"/>
    <n v="1072"/>
    <x v="0"/>
    <n v="93.513599999999997"/>
    <n v="0.89524946104096081"/>
    <m/>
    <x v="10"/>
    <x v="10"/>
    <m/>
    <x v="12"/>
    <m/>
    <m/>
    <m/>
  </r>
  <r>
    <n v="177.31584000000001"/>
    <x v="24"/>
    <n v="1001201"/>
    <n v="1201"/>
    <x v="3"/>
    <n v="290.52864"/>
    <n v="-0.38967862170146111"/>
    <m/>
    <x v="10"/>
    <x v="10"/>
    <m/>
    <x v="12"/>
    <m/>
    <m/>
    <m/>
  </r>
  <r>
    <n v="177.4872"/>
    <x v="270"/>
    <n v="1017574"/>
    <n v="31"/>
    <x v="7"/>
    <n v="1.4039999999999999"/>
    <n v="125.41538461538462"/>
    <m/>
    <x v="10"/>
    <x v="10"/>
    <m/>
    <x v="12"/>
    <m/>
    <m/>
    <m/>
  </r>
  <r>
    <n v="177.4872"/>
    <x v="295"/>
    <n v="1007914"/>
    <n v="1167"/>
    <x v="1"/>
    <n v="7.4240000000000004"/>
    <n v="22.907219827586204"/>
    <m/>
    <x v="10"/>
    <x v="10"/>
    <m/>
    <x v="12"/>
    <m/>
    <m/>
    <m/>
  </r>
  <r>
    <n v="177.4872"/>
    <x v="251"/>
    <n v="1016715"/>
    <n v="1586"/>
    <x v="6"/>
    <n v="32.875999999999998"/>
    <n v="4.3986859715293836"/>
    <m/>
    <x v="10"/>
    <x v="10"/>
    <m/>
    <x v="12"/>
    <m/>
    <m/>
    <m/>
  </r>
  <r>
    <n v="177.4872"/>
    <x v="74"/>
    <n v="1010640"/>
    <n v="522"/>
    <x v="8"/>
    <n v="37.372"/>
    <n v="3.7492026115808632"/>
    <m/>
    <x v="10"/>
    <x v="10"/>
    <m/>
    <x v="12"/>
    <m/>
    <m/>
    <m/>
  </r>
  <r>
    <n v="177.4872"/>
    <x v="185"/>
    <n v="1007757"/>
    <n v="1065"/>
    <x v="3"/>
    <n v="62.456000000000003"/>
    <n v="1.8417958242602792"/>
    <m/>
    <x v="10"/>
    <x v="10"/>
    <m/>
    <x v="12"/>
    <m/>
    <m/>
    <m/>
  </r>
  <r>
    <n v="177.4872"/>
    <x v="87"/>
    <n v="1012168"/>
    <n v="1064"/>
    <x v="5"/>
    <n v="89.075999999999993"/>
    <n v="0.99253671022497658"/>
    <m/>
    <x v="10"/>
    <x v="10"/>
    <m/>
    <x v="12"/>
    <m/>
    <m/>
    <m/>
  </r>
  <r>
    <n v="177.4872"/>
    <x v="218"/>
    <n v="1007631"/>
    <n v="1471"/>
    <x v="4"/>
    <n v="98.156000000000006"/>
    <n v="0.80821549370389978"/>
    <m/>
    <x v="10"/>
    <x v="10"/>
    <m/>
    <x v="12"/>
    <m/>
    <m/>
    <m/>
  </r>
  <r>
    <n v="177.4872"/>
    <x v="237"/>
    <n v="1011098"/>
    <n v="1184"/>
    <x v="7"/>
    <n v="103.688"/>
    <n v="0.71174292107090498"/>
    <m/>
    <x v="10"/>
    <x v="10"/>
    <m/>
    <x v="12"/>
    <m/>
    <m/>
    <m/>
  </r>
  <r>
    <n v="177.4872"/>
    <x v="167"/>
    <n v="1005793"/>
    <n v="395"/>
    <x v="5"/>
    <n v="124.872"/>
    <n v="0.42135306553911206"/>
    <m/>
    <x v="10"/>
    <x v="10"/>
    <m/>
    <x v="12"/>
    <m/>
    <m/>
    <m/>
  </r>
  <r>
    <n v="177.4872"/>
    <x v="28"/>
    <n v="1016092"/>
    <n v="1190"/>
    <x v="2"/>
    <n v="162.136"/>
    <n v="9.4681008536043859E-2"/>
    <m/>
    <x v="10"/>
    <x v="10"/>
    <m/>
    <x v="12"/>
    <m/>
    <m/>
    <m/>
  </r>
  <r>
    <n v="177.4872"/>
    <x v="20"/>
    <n v="1014904"/>
    <n v="323"/>
    <x v="6"/>
    <n v="163.26"/>
    <n v="8.714443219404637E-2"/>
    <m/>
    <x v="10"/>
    <x v="10"/>
    <m/>
    <x v="12"/>
    <m/>
    <m/>
    <m/>
  </r>
  <r>
    <n v="177.4872"/>
    <x v="110"/>
    <n v="1007241"/>
    <n v="1093"/>
    <x v="7"/>
    <n v="188.63200000000001"/>
    <n v="-5.9082234191441554E-2"/>
    <m/>
    <x v="10"/>
    <x v="10"/>
    <m/>
    <x v="12"/>
    <m/>
    <m/>
    <m/>
  </r>
  <r>
    <n v="177.4872"/>
    <x v="196"/>
    <n v="1009673"/>
    <n v="1185"/>
    <x v="3"/>
    <n v="232.94800000000001"/>
    <n v="-0.23808231880076242"/>
    <m/>
    <x v="10"/>
    <x v="10"/>
    <m/>
    <x v="12"/>
    <m/>
    <m/>
    <m/>
  </r>
  <r>
    <n v="177.4872"/>
    <x v="11"/>
    <n v="1011692"/>
    <n v="789"/>
    <x v="8"/>
    <n v="145.27600000000001"/>
    <n v="0.22172416641427345"/>
    <m/>
    <x v="10"/>
    <x v="10"/>
    <m/>
    <x v="12"/>
    <m/>
    <m/>
    <m/>
  </r>
  <r>
    <n v="177.4872"/>
    <x v="353"/>
    <n v="1014749"/>
    <n v="1531"/>
    <x v="8"/>
    <n v="164.38399999999999"/>
    <n v="7.9710920770878047E-2"/>
    <m/>
    <x v="10"/>
    <x v="10"/>
    <m/>
    <x v="12"/>
    <m/>
    <m/>
    <m/>
  </r>
  <r>
    <n v="177.50154240000001"/>
    <x v="31"/>
    <n v="1000011"/>
    <n v="11"/>
    <x v="1"/>
    <n v="169.367616"/>
    <n v="4.8025275386765834E-2"/>
    <m/>
    <x v="10"/>
    <x v="10"/>
    <m/>
    <x v="12"/>
    <m/>
    <m/>
    <m/>
  </r>
  <r>
    <n v="177.63720000000001"/>
    <x v="122"/>
    <n v="1005211"/>
    <n v="1942"/>
    <x v="0"/>
    <n v="212.42240000000001"/>
    <n v="-0.1637548582447049"/>
    <m/>
    <x v="10"/>
    <x v="10"/>
    <m/>
    <x v="12"/>
    <m/>
    <m/>
    <m/>
  </r>
  <r>
    <n v="177.8348"/>
    <x v="18"/>
    <n v="1002657"/>
    <n v="2657"/>
    <x v="4"/>
    <n v="71.968000000000004"/>
    <n v="1.4710260115606935"/>
    <m/>
    <x v="10"/>
    <x v="10"/>
    <m/>
    <x v="12"/>
    <m/>
    <m/>
    <m/>
  </r>
  <r>
    <n v="177.84576000000001"/>
    <x v="2"/>
    <n v="1009684"/>
    <n v="1899"/>
    <x v="9"/>
    <n v="98.5"/>
    <n v="0.80554071065989863"/>
    <m/>
    <x v="10"/>
    <x v="10"/>
    <m/>
    <x v="12"/>
    <m/>
    <m/>
    <m/>
  </r>
  <r>
    <n v="177.85040000000001"/>
    <x v="295"/>
    <n v="1002597"/>
    <n v="2597"/>
    <x v="5"/>
    <n v="91.347200000000001"/>
    <n v="0.94697155468366856"/>
    <m/>
    <x v="10"/>
    <x v="10"/>
    <m/>
    <x v="12"/>
    <m/>
    <m/>
    <m/>
  </r>
  <r>
    <n v="177.93539999999999"/>
    <x v="43"/>
    <n v="1013323"/>
    <n v="2229"/>
    <x v="1"/>
    <n v="166.048"/>
    <n v="7.1590142609365873E-2"/>
    <m/>
    <x v="10"/>
    <x v="10"/>
    <m/>
    <x v="12"/>
    <m/>
    <m/>
    <m/>
  </r>
  <r>
    <n v="177.93539999999999"/>
    <x v="185"/>
    <n v="1010662"/>
    <n v="2230"/>
    <x v="3"/>
    <n v="185.15600000000001"/>
    <n v="-3.8997385988031812E-2"/>
    <m/>
    <x v="10"/>
    <x v="10"/>
    <m/>
    <x v="12"/>
    <m/>
    <m/>
    <m/>
  </r>
  <r>
    <n v="177.93539999999999"/>
    <x v="261"/>
    <n v="1017910"/>
    <n v="1898"/>
    <x v="6"/>
    <n v="1.4279999999999999"/>
    <n v="123.6046218487395"/>
    <m/>
    <x v="10"/>
    <x v="10"/>
    <m/>
    <x v="12"/>
    <m/>
    <m/>
    <m/>
  </r>
  <r>
    <n v="177.93539999999999"/>
    <x v="158"/>
    <n v="1007508"/>
    <n v="326"/>
    <x v="5"/>
    <n v="23.956"/>
    <n v="6.4275922524628486"/>
    <m/>
    <x v="10"/>
    <x v="10"/>
    <m/>
    <x v="12"/>
    <m/>
    <m/>
    <m/>
  </r>
  <r>
    <n v="177.93539999999999"/>
    <x v="128"/>
    <n v="1014287"/>
    <n v="1955"/>
    <x v="8"/>
    <n v="60.392000000000003"/>
    <n v="1.946340574910584"/>
    <m/>
    <x v="10"/>
    <x v="10"/>
    <m/>
    <x v="12"/>
    <m/>
    <m/>
    <m/>
  </r>
  <r>
    <n v="177.93539999999999"/>
    <x v="355"/>
    <n v="1018603"/>
    <n v="362"/>
    <x v="7"/>
    <n v="64.888000000000005"/>
    <n v="1.7421927012698799"/>
    <m/>
    <x v="10"/>
    <x v="10"/>
    <m/>
    <x v="12"/>
    <m/>
    <m/>
    <m/>
  </r>
  <r>
    <n v="177.93539999999999"/>
    <x v="192"/>
    <n v="1013221"/>
    <n v="1022"/>
    <x v="2"/>
    <n v="78.376000000000005"/>
    <n v="1.2702791670919666"/>
    <m/>
    <x v="10"/>
    <x v="10"/>
    <m/>
    <x v="12"/>
    <m/>
    <m/>
    <m/>
  </r>
  <r>
    <n v="177.93539999999999"/>
    <x v="2"/>
    <n v="1013433"/>
    <n v="2314"/>
    <x v="0"/>
    <n v="97.483999999999995"/>
    <n v="0.82527799433753224"/>
    <m/>
    <x v="10"/>
    <x v="10"/>
    <m/>
    <x v="12"/>
    <m/>
    <m/>
    <m/>
  </r>
  <r>
    <n v="177.93539999999999"/>
    <x v="253"/>
    <n v="1013495"/>
    <n v="2172"/>
    <x v="0"/>
    <n v="109.848"/>
    <n v="0.61983285995193349"/>
    <m/>
    <x v="10"/>
    <x v="10"/>
    <m/>
    <x v="12"/>
    <m/>
    <m/>
    <m/>
  </r>
  <r>
    <n v="177.93539999999999"/>
    <x v="236"/>
    <n v="1007615"/>
    <n v="874"/>
    <x v="8"/>
    <n v="115.536"/>
    <n v="0.54008620689655162"/>
    <m/>
    <x v="10"/>
    <x v="10"/>
    <m/>
    <x v="12"/>
    <m/>
    <m/>
    <m/>
  </r>
  <r>
    <n v="177.93539999999999"/>
    <x v="78"/>
    <n v="1019485"/>
    <n v="2386"/>
    <x v="8"/>
    <n v="116.592"/>
    <n v="0.52613729930012343"/>
    <m/>
    <x v="10"/>
    <x v="10"/>
    <m/>
    <x v="12"/>
    <m/>
    <m/>
    <m/>
  </r>
  <r>
    <n v="177.93539999999999"/>
    <x v="333"/>
    <n v="1014014"/>
    <n v="643"/>
    <x v="7"/>
    <n v="128.95599999999999"/>
    <n v="0.37981482055895038"/>
    <m/>
    <x v="10"/>
    <x v="10"/>
    <m/>
    <x v="12"/>
    <m/>
    <m/>
    <m/>
  </r>
  <r>
    <n v="177.93539999999999"/>
    <x v="202"/>
    <n v="1009131"/>
    <n v="316"/>
    <x v="6"/>
    <n v="150.648"/>
    <n v="0.18113350326589128"/>
    <m/>
    <x v="10"/>
    <x v="10"/>
    <m/>
    <x v="12"/>
    <m/>
    <m/>
    <m/>
  </r>
  <r>
    <n v="177.93539999999999"/>
    <x v="218"/>
    <n v="1019273"/>
    <n v="2631"/>
    <x v="4"/>
    <n v="180.66"/>
    <n v="-1.5081368316174081E-2"/>
    <m/>
    <x v="10"/>
    <x v="10"/>
    <m/>
    <x v="12"/>
    <m/>
    <m/>
    <m/>
  </r>
  <r>
    <n v="177.93539999999999"/>
    <x v="267"/>
    <n v="1009984"/>
    <n v="607"/>
    <x v="0"/>
    <n v="186.28"/>
    <n v="-4.4796006012454447E-2"/>
    <m/>
    <x v="10"/>
    <x v="10"/>
    <m/>
    <x v="12"/>
    <m/>
    <m/>
    <m/>
  </r>
  <r>
    <n v="177.93539999999999"/>
    <x v="176"/>
    <n v="1015410"/>
    <n v="993"/>
    <x v="8"/>
    <n v="199.768"/>
    <n v="-0.10928977614032284"/>
    <m/>
    <x v="10"/>
    <x v="10"/>
    <m/>
    <x v="12"/>
    <m/>
    <m/>
    <m/>
  </r>
  <r>
    <n v="177.93539999999999"/>
    <x v="256"/>
    <n v="1017403"/>
    <n v="810"/>
    <x v="8"/>
    <n v="220"/>
    <n v="-0.19120272727272733"/>
    <m/>
    <x v="10"/>
    <x v="10"/>
    <m/>
    <x v="12"/>
    <m/>
    <m/>
    <m/>
  </r>
  <r>
    <n v="178.00640000000001"/>
    <x v="219"/>
    <n v="1003600"/>
    <n v="1336"/>
    <x v="8"/>
    <n v="133.34719999999999"/>
    <n v="0.33490916944637783"/>
    <m/>
    <x v="10"/>
    <x v="10"/>
    <m/>
    <x v="12"/>
    <m/>
    <m/>
    <m/>
  </r>
  <r>
    <n v="178.07919999999999"/>
    <x v="105"/>
    <n v="1003673"/>
    <n v="56"/>
    <x v="0"/>
    <n v="196.58879999999999"/>
    <n v="-9.4153888726112606E-2"/>
    <m/>
    <x v="10"/>
    <x v="10"/>
    <m/>
    <x v="12"/>
    <m/>
    <m/>
    <m/>
  </r>
  <r>
    <n v="178.1208"/>
    <x v="298"/>
    <n v="1002996"/>
    <n v="2712"/>
    <x v="6"/>
    <n v="164.06399999999999"/>
    <n v="8.5678759508484553E-2"/>
    <m/>
    <x v="10"/>
    <x v="10"/>
    <m/>
    <x v="12"/>
    <m/>
    <m/>
    <m/>
  </r>
  <r>
    <n v="178.17696000000001"/>
    <x v="220"/>
    <n v="1001651"/>
    <n v="1651"/>
    <x v="7"/>
    <n v="229.89760000000001"/>
    <n v="-0.22497250949988168"/>
    <m/>
    <x v="10"/>
    <x v="10"/>
    <m/>
    <x v="12"/>
    <m/>
    <m/>
    <m/>
  </r>
  <r>
    <n v="178.24351999999999"/>
    <x v="275"/>
    <n v="1002022"/>
    <n v="2022"/>
    <x v="2"/>
    <n v="275.024"/>
    <n v="-0.35189830705683872"/>
    <m/>
    <x v="10"/>
    <x v="10"/>
    <m/>
    <x v="12"/>
    <m/>
    <m/>
    <m/>
  </r>
  <r>
    <n v="178.2508"/>
    <x v="137"/>
    <n v="1004570"/>
    <n v="2774"/>
    <x v="7"/>
    <n v="27.788799999999998"/>
    <n v="5.4144835329341321"/>
    <m/>
    <x v="10"/>
    <x v="10"/>
    <m/>
    <x v="12"/>
    <m/>
    <m/>
    <m/>
  </r>
  <r>
    <n v="178.30799999999999"/>
    <x v="31"/>
    <n v="1004517"/>
    <n v="1399"/>
    <x v="8"/>
    <n v="127.0688"/>
    <n v="0.40323981968823186"/>
    <m/>
    <x v="10"/>
    <x v="10"/>
    <m/>
    <x v="12"/>
    <m/>
    <m/>
    <m/>
  </r>
  <r>
    <n v="178.3836"/>
    <x v="131"/>
    <n v="1005435"/>
    <n v="2647"/>
    <x v="3"/>
    <n v="2.8239999999999998"/>
    <n v="62.16699716713881"/>
    <m/>
    <x v="10"/>
    <x v="10"/>
    <m/>
    <x v="12"/>
    <m/>
    <m/>
    <m/>
  </r>
  <r>
    <n v="178.3836"/>
    <x v="348"/>
    <n v="1019926"/>
    <n v="307"/>
    <x v="7"/>
    <n v="6.508"/>
    <n v="26.409895513214504"/>
    <m/>
    <x v="10"/>
    <x v="10"/>
    <m/>
    <x v="12"/>
    <m/>
    <m/>
    <m/>
  </r>
  <r>
    <n v="178.3836"/>
    <x v="87"/>
    <n v="1009215"/>
    <n v="279"/>
    <x v="6"/>
    <n v="17.896000000000001"/>
    <n v="8.9677916852928021"/>
    <m/>
    <x v="10"/>
    <x v="10"/>
    <m/>
    <x v="12"/>
    <m/>
    <m/>
    <m/>
  </r>
  <r>
    <n v="178.3836"/>
    <x v="140"/>
    <n v="1017757"/>
    <n v="2473"/>
    <x v="8"/>
    <n v="18.22"/>
    <n v="8.7905378704720096"/>
    <m/>
    <x v="10"/>
    <x v="10"/>
    <m/>
    <x v="12"/>
    <m/>
    <m/>
    <m/>
  </r>
  <r>
    <n v="178.3836"/>
    <x v="193"/>
    <n v="1008593"/>
    <n v="1463"/>
    <x v="8"/>
    <n v="20.568000000000001"/>
    <n v="7.6728704784130679"/>
    <m/>
    <x v="10"/>
    <x v="10"/>
    <m/>
    <x v="12"/>
    <m/>
    <m/>
    <m/>
  </r>
  <r>
    <n v="178.3836"/>
    <x v="361"/>
    <n v="1009453"/>
    <n v="2540"/>
    <x v="4"/>
    <n v="22.716000000000001"/>
    <n v="6.8527733755942943"/>
    <m/>
    <x v="10"/>
    <x v="10"/>
    <m/>
    <x v="12"/>
    <m/>
    <m/>
    <m/>
  </r>
  <r>
    <n v="178.3836"/>
    <x v="149"/>
    <n v="1017447"/>
    <n v="2537"/>
    <x v="3"/>
    <n v="23.84"/>
    <n v="6.4825335570469802"/>
    <m/>
    <x v="10"/>
    <x v="10"/>
    <m/>
    <x v="12"/>
    <m/>
    <m/>
    <m/>
  </r>
  <r>
    <n v="178.3836"/>
    <x v="21"/>
    <n v="1008232"/>
    <n v="500"/>
    <x v="4"/>
    <n v="36.664000000000001"/>
    <n v="3.8653611171721582"/>
    <m/>
    <x v="10"/>
    <x v="10"/>
    <m/>
    <x v="12"/>
    <m/>
    <m/>
    <m/>
  </r>
  <r>
    <n v="178.3836"/>
    <x v="135"/>
    <n v="1017477"/>
    <n v="342"/>
    <x v="5"/>
    <n v="40.700000000000003"/>
    <n v="3.3828894348894352"/>
    <m/>
    <x v="10"/>
    <x v="10"/>
    <m/>
    <x v="12"/>
    <m/>
    <m/>
    <m/>
  </r>
  <r>
    <n v="178.3836"/>
    <x v="278"/>
    <n v="1008607"/>
    <n v="2487"/>
    <x v="0"/>
    <n v="76.715999999999994"/>
    <n v="1.3252463632097609"/>
    <m/>
    <x v="10"/>
    <x v="10"/>
    <m/>
    <x v="12"/>
    <m/>
    <m/>
    <m/>
  </r>
  <r>
    <n v="178.3836"/>
    <x v="351"/>
    <n v="1018513"/>
    <n v="230"/>
    <x v="1"/>
    <n v="138.488"/>
    <n v="0.28807983363179485"/>
    <m/>
    <x v="10"/>
    <x v="10"/>
    <m/>
    <x v="12"/>
    <m/>
    <m/>
    <m/>
  </r>
  <r>
    <n v="178.3836"/>
    <x v="151"/>
    <n v="1016900"/>
    <n v="1577"/>
    <x v="7"/>
    <n v="140.73599999999999"/>
    <n v="0.26750511596180093"/>
    <m/>
    <x v="10"/>
    <x v="10"/>
    <m/>
    <x v="12"/>
    <m/>
    <m/>
    <m/>
  </r>
  <r>
    <n v="178.3836"/>
    <x v="80"/>
    <n v="1009319"/>
    <n v="2806"/>
    <x v="4"/>
    <n v="146.35599999999999"/>
    <n v="0.21883352920276591"/>
    <m/>
    <x v="10"/>
    <x v="10"/>
    <m/>
    <x v="12"/>
    <m/>
    <m/>
    <m/>
  </r>
  <r>
    <n v="178.3836"/>
    <x v="323"/>
    <n v="1011208"/>
    <n v="555"/>
    <x v="0"/>
    <n v="154.22399999999999"/>
    <n v="0.15665266106442585"/>
    <m/>
    <x v="10"/>
    <x v="10"/>
    <m/>
    <x v="12"/>
    <m/>
    <m/>
    <m/>
  </r>
  <r>
    <n v="178.3836"/>
    <x v="46"/>
    <n v="1010066"/>
    <n v="518"/>
    <x v="3"/>
    <n v="168.83600000000001"/>
    <n v="5.6549551043616218E-2"/>
    <m/>
    <x v="10"/>
    <x v="10"/>
    <m/>
    <x v="12"/>
    <m/>
    <m/>
    <m/>
  </r>
  <r>
    <n v="178.3836"/>
    <x v="244"/>
    <n v="1013709"/>
    <n v="1226"/>
    <x v="3"/>
    <n v="181.2"/>
    <n v="-1.5543046357615825E-2"/>
    <m/>
    <x v="10"/>
    <x v="10"/>
    <m/>
    <x v="12"/>
    <m/>
    <m/>
    <m/>
  </r>
  <r>
    <n v="178.3836"/>
    <x v="237"/>
    <n v="1010770"/>
    <n v="1694"/>
    <x v="0"/>
    <n v="209.3"/>
    <n v="-0.1477133301481128"/>
    <m/>
    <x v="10"/>
    <x v="10"/>
    <m/>
    <x v="12"/>
    <m/>
    <m/>
    <m/>
  </r>
  <r>
    <n v="178.3836"/>
    <x v="116"/>
    <n v="1017075"/>
    <n v="1225"/>
    <x v="0"/>
    <n v="220.54"/>
    <n v="-0.19115081164414616"/>
    <m/>
    <x v="10"/>
    <x v="10"/>
    <m/>
    <x v="12"/>
    <m/>
    <m/>
    <m/>
  </r>
  <r>
    <n v="178.42240000000001"/>
    <x v="232"/>
    <n v="1005208"/>
    <n v="734"/>
    <x v="5"/>
    <n v="161.60319999999999"/>
    <n v="0.10407714698718852"/>
    <m/>
    <x v="10"/>
    <x v="10"/>
    <m/>
    <x v="12"/>
    <m/>
    <m/>
    <m/>
  </r>
  <r>
    <n v="178.56288000000001"/>
    <x v="257"/>
    <n v="1006713"/>
    <n v="1636"/>
    <x v="9"/>
    <n v="23.096"/>
    <n v="6.7313335642535508"/>
    <m/>
    <x v="10"/>
    <x v="10"/>
    <m/>
    <x v="12"/>
    <m/>
    <m/>
    <m/>
  </r>
  <r>
    <n v="178.56288000000001"/>
    <x v="145"/>
    <n v="1019516"/>
    <n v="944"/>
    <x v="9"/>
    <n v="75.760000000000005"/>
    <n v="1.3569545934530094"/>
    <m/>
    <x v="10"/>
    <x v="10"/>
    <m/>
    <x v="12"/>
    <m/>
    <m/>
    <m/>
  </r>
  <r>
    <n v="178.56288000000001"/>
    <x v="21"/>
    <n v="1007512"/>
    <n v="1195"/>
    <x v="9"/>
    <n v="150.68799999999999"/>
    <n v="0.18498407305160344"/>
    <m/>
    <x v="10"/>
    <x v="10"/>
    <m/>
    <x v="12"/>
    <m/>
    <m/>
    <m/>
  </r>
  <r>
    <n v="178.65119999999999"/>
    <x v="44"/>
    <n v="1003486"/>
    <n v="2666"/>
    <x v="7"/>
    <n v="189.8784"/>
    <n v="-5.9128368471611362E-2"/>
    <m/>
    <x v="10"/>
    <x v="10"/>
    <m/>
    <x v="12"/>
    <m/>
    <m/>
    <m/>
  </r>
  <r>
    <n v="178.66679999999999"/>
    <x v="121"/>
    <n v="1004524"/>
    <n v="948"/>
    <x v="5"/>
    <n v="22.428799999999999"/>
    <n v="6.9659544870880303"/>
    <m/>
    <x v="10"/>
    <x v="10"/>
    <m/>
    <x v="12"/>
    <m/>
    <m/>
    <m/>
  </r>
  <r>
    <n v="178.69280000000001"/>
    <x v="186"/>
    <n v="1004737"/>
    <n v="92"/>
    <x v="7"/>
    <n v="195.50399999999999"/>
    <n v="-8.5989033472460855E-2"/>
    <m/>
    <x v="10"/>
    <x v="10"/>
    <m/>
    <x v="12"/>
    <m/>
    <m/>
    <m/>
  </r>
  <r>
    <n v="178.78432000000001"/>
    <x v="78"/>
    <n v="1002090"/>
    <n v="2090"/>
    <x v="9"/>
    <n v="170.19839999999999"/>
    <n v="5.0446537687780943E-2"/>
    <m/>
    <x v="10"/>
    <x v="10"/>
    <m/>
    <x v="12"/>
    <m/>
    <m/>
    <m/>
  </r>
  <r>
    <n v="178.83179999999999"/>
    <x v="271"/>
    <n v="1009419"/>
    <n v="231"/>
    <x v="3"/>
    <n v="4.1479999999999997"/>
    <n v="42.112777242044359"/>
    <m/>
    <x v="10"/>
    <x v="10"/>
    <m/>
    <x v="12"/>
    <m/>
    <m/>
    <m/>
  </r>
  <r>
    <n v="178.83179999999999"/>
    <x v="10"/>
    <n v="1017472"/>
    <n v="1570"/>
    <x v="6"/>
    <n v="13.14"/>
    <n v="12.60972602739726"/>
    <m/>
    <x v="10"/>
    <x v="10"/>
    <m/>
    <x v="12"/>
    <m/>
    <m/>
    <m/>
  </r>
  <r>
    <n v="178.83179999999999"/>
    <x v="6"/>
    <n v="1006974"/>
    <n v="2416"/>
    <x v="5"/>
    <n v="29.603999999999999"/>
    <n v="5.0407985407377387"/>
    <m/>
    <x v="10"/>
    <x v="10"/>
    <m/>
    <x v="12"/>
    <m/>
    <m/>
    <m/>
  </r>
  <r>
    <n v="178.83179999999999"/>
    <x v="332"/>
    <n v="1011639"/>
    <n v="1339"/>
    <x v="8"/>
    <n v="44.612000000000002"/>
    <n v="3.0086030664395227"/>
    <m/>
    <x v="10"/>
    <x v="10"/>
    <m/>
    <x v="12"/>
    <m/>
    <m/>
    <m/>
  </r>
  <r>
    <n v="178.83179999999999"/>
    <x v="24"/>
    <n v="1007539"/>
    <n v="2545"/>
    <x v="7"/>
    <n v="105.996"/>
    <n v="0.6871561190988339"/>
    <m/>
    <x v="10"/>
    <x v="10"/>
    <m/>
    <x v="12"/>
    <m/>
    <m/>
    <m/>
  </r>
  <r>
    <n v="178.83179999999999"/>
    <x v="314"/>
    <n v="1012905"/>
    <n v="1196"/>
    <x v="0"/>
    <n v="183.988"/>
    <n v="-2.8024653781768445E-2"/>
    <m/>
    <x v="10"/>
    <x v="10"/>
    <m/>
    <x v="12"/>
    <m/>
    <m/>
    <m/>
  </r>
  <r>
    <n v="178.83179999999999"/>
    <x v="72"/>
    <n v="1018863"/>
    <n v="2557"/>
    <x v="4"/>
    <n v="197.476"/>
    <n v="-9.4412485567866536E-2"/>
    <m/>
    <x v="10"/>
    <x v="10"/>
    <m/>
    <x v="12"/>
    <m/>
    <m/>
    <m/>
  </r>
  <r>
    <n v="178.83179999999999"/>
    <x v="187"/>
    <n v="1016506"/>
    <n v="1434"/>
    <x v="2"/>
    <n v="234.56800000000001"/>
    <n v="-0.23761212100542284"/>
    <m/>
    <x v="10"/>
    <x v="10"/>
    <m/>
    <x v="12"/>
    <m/>
    <m/>
    <m/>
  </r>
  <r>
    <n v="178.9528"/>
    <x v="248"/>
    <n v="1005168"/>
    <n v="772"/>
    <x v="3"/>
    <n v="120.44159999999999"/>
    <n v="0.48580556884000214"/>
    <m/>
    <x v="10"/>
    <x v="10"/>
    <m/>
    <x v="12"/>
    <m/>
    <m/>
    <m/>
  </r>
  <r>
    <n v="179.18368000000001"/>
    <x v="361"/>
    <n v="1001581"/>
    <n v="1581"/>
    <x v="5"/>
    <n v="282.22719999999998"/>
    <n v="-0.36510839493854591"/>
    <m/>
    <x v="10"/>
    <x v="10"/>
    <m/>
    <x v="12"/>
    <m/>
    <m/>
    <m/>
  </r>
  <r>
    <n v="179.28"/>
    <x v="320"/>
    <n v="1010618"/>
    <n v="2476"/>
    <x v="4"/>
    <n v="13.68"/>
    <n v="12.105263157894736"/>
    <m/>
    <x v="10"/>
    <x v="10"/>
    <m/>
    <x v="12"/>
    <m/>
    <m/>
    <m/>
  </r>
  <r>
    <n v="179.28"/>
    <x v="6"/>
    <n v="1011221"/>
    <n v="1395"/>
    <x v="5"/>
    <n v="20.423999999999999"/>
    <n v="7.7779083431257341"/>
    <m/>
    <x v="10"/>
    <x v="10"/>
    <m/>
    <x v="12"/>
    <m/>
    <m/>
    <m/>
  </r>
  <r>
    <n v="179.28"/>
    <x v="55"/>
    <n v="1019696"/>
    <n v="116"/>
    <x v="1"/>
    <n v="46.276000000000003"/>
    <n v="2.8741464257930671"/>
    <m/>
    <x v="10"/>
    <x v="10"/>
    <m/>
    <x v="12"/>
    <m/>
    <m/>
    <m/>
  </r>
  <r>
    <n v="179.28"/>
    <x v="173"/>
    <n v="1007540"/>
    <n v="2139"/>
    <x v="8"/>
    <n v="48.24"/>
    <n v="2.716417910447761"/>
    <m/>
    <x v="10"/>
    <x v="10"/>
    <m/>
    <x v="12"/>
    <m/>
    <m/>
    <m/>
  </r>
  <r>
    <n v="179.28"/>
    <x v="219"/>
    <n v="1017260"/>
    <n v="1686"/>
    <x v="1"/>
    <n v="62.012"/>
    <n v="1.891053344513965"/>
    <m/>
    <x v="10"/>
    <x v="10"/>
    <m/>
    <x v="12"/>
    <m/>
    <m/>
    <m/>
  </r>
  <r>
    <n v="179.28"/>
    <x v="257"/>
    <n v="1011123"/>
    <n v="2355"/>
    <x v="7"/>
    <n v="66.507999999999996"/>
    <n v="1.6956155650448068"/>
    <m/>
    <x v="10"/>
    <x v="10"/>
    <m/>
    <x v="12"/>
    <m/>
    <m/>
    <m/>
  </r>
  <r>
    <n v="179.28"/>
    <x v="46"/>
    <n v="1017822"/>
    <n v="1299"/>
    <x v="0"/>
    <n v="66.507999999999996"/>
    <n v="1.6956155650448068"/>
    <m/>
    <x v="10"/>
    <x v="10"/>
    <m/>
    <x v="12"/>
    <m/>
    <m/>
    <m/>
  </r>
  <r>
    <n v="179.28"/>
    <x v="51"/>
    <n v="1011067"/>
    <n v="1628"/>
    <x v="1"/>
    <n v="85.616"/>
    <n v="1.094001121285741"/>
    <m/>
    <x v="10"/>
    <x v="10"/>
    <m/>
    <x v="12"/>
    <m/>
    <m/>
    <m/>
  </r>
  <r>
    <n v="179.28"/>
    <x v="98"/>
    <n v="1013225"/>
    <n v="156"/>
    <x v="9"/>
    <n v="87.864000000000004"/>
    <n v="1.0404261130838568"/>
    <m/>
    <x v="10"/>
    <x v="10"/>
    <m/>
    <x v="12"/>
    <m/>
    <m/>
    <m/>
  </r>
  <r>
    <n v="179.28"/>
    <x v="321"/>
    <n v="1018521"/>
    <n v="2031"/>
    <x v="1"/>
    <n v="112.592"/>
    <n v="0.59229785419923264"/>
    <m/>
    <x v="10"/>
    <x v="10"/>
    <m/>
    <x v="12"/>
    <m/>
    <m/>
    <m/>
  </r>
  <r>
    <n v="179.28"/>
    <x v="167"/>
    <n v="1017312"/>
    <n v="1950"/>
    <x v="1"/>
    <n v="128.328"/>
    <n v="0.39704507200299233"/>
    <m/>
    <x v="10"/>
    <x v="10"/>
    <m/>
    <x v="12"/>
    <m/>
    <m/>
    <m/>
  </r>
  <r>
    <n v="179.28"/>
    <x v="336"/>
    <n v="1013757"/>
    <n v="2762"/>
    <x v="3"/>
    <n v="130.57599999999999"/>
    <n v="0.37299350569783124"/>
    <m/>
    <x v="10"/>
    <x v="10"/>
    <m/>
    <x v="12"/>
    <m/>
    <m/>
    <m/>
  </r>
  <r>
    <n v="179.28"/>
    <x v="17"/>
    <n v="1011239"/>
    <n v="2640"/>
    <x v="5"/>
    <n v="136.196"/>
    <n v="0.31633821844988108"/>
    <m/>
    <x v="10"/>
    <x v="10"/>
    <m/>
    <x v="12"/>
    <m/>
    <m/>
    <m/>
  </r>
  <r>
    <n v="179.28"/>
    <x v="343"/>
    <n v="1009478"/>
    <n v="1903"/>
    <x v="8"/>
    <n v="140.69200000000001"/>
    <n v="0.27427287976572934"/>
    <m/>
    <x v="10"/>
    <x v="10"/>
    <m/>
    <x v="12"/>
    <m/>
    <m/>
    <m/>
  </r>
  <r>
    <n v="179.28"/>
    <x v="161"/>
    <n v="1008858"/>
    <n v="109"/>
    <x v="2"/>
    <n v="144.4"/>
    <n v="0.24155124653739607"/>
    <m/>
    <x v="10"/>
    <x v="10"/>
    <m/>
    <x v="12"/>
    <m/>
    <m/>
    <m/>
  </r>
  <r>
    <n v="179.28"/>
    <x v="238"/>
    <n v="1009488"/>
    <n v="2552"/>
    <x v="6"/>
    <n v="147.43600000000001"/>
    <n v="0.21598524105374531"/>
    <m/>
    <x v="10"/>
    <x v="10"/>
    <m/>
    <x v="12"/>
    <m/>
    <m/>
    <m/>
  </r>
  <r>
    <n v="179.28"/>
    <x v="327"/>
    <n v="1011255"/>
    <n v="429"/>
    <x v="4"/>
    <n v="182.28"/>
    <n v="-1.6458196181698487E-2"/>
    <m/>
    <x v="10"/>
    <x v="10"/>
    <m/>
    <x v="12"/>
    <m/>
    <m/>
    <m/>
  </r>
  <r>
    <n v="179.28"/>
    <x v="110"/>
    <n v="1013173"/>
    <n v="1553"/>
    <x v="8"/>
    <n v="196.892"/>
    <n v="-8.9450053836621066E-2"/>
    <m/>
    <x v="10"/>
    <x v="10"/>
    <m/>
    <x v="12"/>
    <m/>
    <m/>
    <m/>
  </r>
  <r>
    <n v="179.28"/>
    <x v="277"/>
    <n v="1015307"/>
    <n v="2282"/>
    <x v="2"/>
    <n v="204.76"/>
    <n v="-0.12443836686852897"/>
    <m/>
    <x v="10"/>
    <x v="10"/>
    <m/>
    <x v="12"/>
    <m/>
    <m/>
    <m/>
  </r>
  <r>
    <n v="179.28"/>
    <x v="40"/>
    <n v="1019220"/>
    <n v="2687"/>
    <x v="0"/>
    <n v="204.76"/>
    <n v="-0.12443836686852897"/>
    <m/>
    <x v="10"/>
    <x v="10"/>
    <m/>
    <x v="12"/>
    <m/>
    <m/>
    <m/>
  </r>
  <r>
    <n v="179.28"/>
    <x v="116"/>
    <n v="1015187"/>
    <n v="569"/>
    <x v="2"/>
    <n v="210.38"/>
    <n v="-0.14782774027949422"/>
    <m/>
    <x v="10"/>
    <x v="10"/>
    <m/>
    <x v="12"/>
    <m/>
    <m/>
    <m/>
  </r>
  <r>
    <n v="179.28"/>
    <x v="238"/>
    <n v="1013020"/>
    <n v="2029"/>
    <x v="8"/>
    <n v="235.108"/>
    <n v="-0.23745682835122583"/>
    <m/>
    <x v="10"/>
    <x v="10"/>
    <m/>
    <x v="12"/>
    <m/>
    <m/>
    <m/>
  </r>
  <r>
    <n v="179.3272"/>
    <x v="324"/>
    <n v="1003141"/>
    <n v="689"/>
    <x v="2"/>
    <n v="247.96799999999999"/>
    <n v="-0.27681313717899081"/>
    <m/>
    <x v="10"/>
    <x v="10"/>
    <m/>
    <x v="12"/>
    <m/>
    <m/>
    <m/>
  </r>
  <r>
    <n v="179.3948"/>
    <x v="308"/>
    <n v="1004084"/>
    <n v="389"/>
    <x v="6"/>
    <n v="188.81280000000001"/>
    <n v="-4.9880092875059352E-2"/>
    <m/>
    <x v="10"/>
    <x v="10"/>
    <m/>
    <x v="12"/>
    <m/>
    <m/>
    <m/>
  </r>
  <r>
    <n v="179.41664"/>
    <x v="264"/>
    <n v="1001618"/>
    <n v="1618"/>
    <x v="8"/>
    <n v="53.753599999999999"/>
    <n v="2.3377604476723417"/>
    <m/>
    <x v="10"/>
    <x v="10"/>
    <m/>
    <x v="12"/>
    <m/>
    <m/>
    <m/>
  </r>
  <r>
    <n v="179.42599999999999"/>
    <x v="42"/>
    <n v="1003135"/>
    <n v="501"/>
    <x v="8"/>
    <n v="183.1328"/>
    <n v="-2.0241049118454014E-2"/>
    <m/>
    <x v="10"/>
    <x v="10"/>
    <m/>
    <x v="12"/>
    <m/>
    <m/>
    <m/>
  </r>
  <r>
    <n v="179.5924416"/>
    <x v="353"/>
    <n v="1000057"/>
    <n v="57"/>
    <x v="9"/>
    <n v="150.742176"/>
    <n v="0.19138814607532267"/>
    <m/>
    <x v="10"/>
    <x v="10"/>
    <m/>
    <x v="12"/>
    <m/>
    <m/>
    <m/>
  </r>
  <r>
    <n v="179.68600000000001"/>
    <x v="125"/>
    <n v="1002899"/>
    <n v="732"/>
    <x v="8"/>
    <n v="49.670400000000001"/>
    <n v="2.6175670016750421"/>
    <m/>
    <x v="10"/>
    <x v="10"/>
    <m/>
    <x v="12"/>
    <m/>
    <m/>
    <m/>
  </r>
  <r>
    <n v="179.69640000000001"/>
    <x v="185"/>
    <n v="1004761"/>
    <n v="696"/>
    <x v="4"/>
    <n v="154.08320000000001"/>
    <n v="0.16622967331934957"/>
    <m/>
    <x v="10"/>
    <x v="10"/>
    <m/>
    <x v="12"/>
    <m/>
    <m/>
    <m/>
  </r>
  <r>
    <n v="179.72819999999999"/>
    <x v="149"/>
    <n v="1012711"/>
    <n v="1134"/>
    <x v="1"/>
    <n v="8.6"/>
    <n v="19.898627906976746"/>
    <m/>
    <x v="10"/>
    <x v="10"/>
    <m/>
    <x v="12"/>
    <m/>
    <m/>
    <m/>
  </r>
  <r>
    <n v="179.72819999999999"/>
    <x v="327"/>
    <n v="1013227"/>
    <n v="372"/>
    <x v="4"/>
    <n v="16.468"/>
    <n v="9.9137843089628372"/>
    <m/>
    <x v="10"/>
    <x v="10"/>
    <m/>
    <x v="12"/>
    <m/>
    <m/>
    <m/>
  </r>
  <r>
    <n v="179.72819999999999"/>
    <x v="162"/>
    <n v="1013585"/>
    <n v="1574"/>
    <x v="7"/>
    <n v="68.171999999999997"/>
    <n v="1.6363932406266501"/>
    <m/>
    <x v="10"/>
    <x v="10"/>
    <m/>
    <x v="12"/>
    <m/>
    <m/>
    <m/>
  </r>
  <r>
    <n v="179.72819999999999"/>
    <x v="266"/>
    <n v="1009091"/>
    <n v="234"/>
    <x v="2"/>
    <n v="68.251999999999995"/>
    <n v="1.6333030533903767"/>
    <m/>
    <x v="10"/>
    <x v="10"/>
    <m/>
    <x v="12"/>
    <m/>
    <m/>
    <m/>
  </r>
  <r>
    <n v="179.72819999999999"/>
    <x v="264"/>
    <n v="1006393"/>
    <n v="2770"/>
    <x v="0"/>
    <n v="72.275999999999996"/>
    <n v="1.4866926780674081"/>
    <m/>
    <x v="10"/>
    <x v="10"/>
    <m/>
    <x v="12"/>
    <m/>
    <m/>
    <m/>
  </r>
  <r>
    <n v="179.72819999999999"/>
    <x v="187"/>
    <n v="1006828"/>
    <n v="1340"/>
    <x v="6"/>
    <n v="75.52"/>
    <n v="1.379875529661017"/>
    <m/>
    <x v="10"/>
    <x v="10"/>
    <m/>
    <x v="12"/>
    <m/>
    <m/>
    <m/>
  </r>
  <r>
    <n v="179.72819999999999"/>
    <x v="122"/>
    <n v="1014488"/>
    <n v="2819"/>
    <x v="7"/>
    <n v="103.01600000000001"/>
    <n v="0.74466296497631412"/>
    <m/>
    <x v="10"/>
    <x v="10"/>
    <m/>
    <x v="12"/>
    <m/>
    <m/>
    <m/>
  </r>
  <r>
    <n v="179.72819999999999"/>
    <x v="104"/>
    <n v="1013022"/>
    <n v="2279"/>
    <x v="2"/>
    <n v="121"/>
    <n v="0.48535702479338833"/>
    <m/>
    <x v="10"/>
    <x v="10"/>
    <m/>
    <x v="12"/>
    <m/>
    <m/>
    <m/>
  </r>
  <r>
    <n v="179.72819999999999"/>
    <x v="194"/>
    <n v="1010563"/>
    <n v="2094"/>
    <x v="2"/>
    <n v="152.47200000000001"/>
    <n v="0.17876200220368316"/>
    <m/>
    <x v="10"/>
    <x v="10"/>
    <m/>
    <x v="12"/>
    <m/>
    <m/>
    <m/>
  </r>
  <r>
    <n v="179.72819999999999"/>
    <x v="344"/>
    <n v="1006672"/>
    <n v="2189"/>
    <x v="2"/>
    <n v="157.524"/>
    <n v="0.14095756837053391"/>
    <m/>
    <x v="10"/>
    <x v="10"/>
    <m/>
    <x v="12"/>
    <m/>
    <m/>
    <m/>
  </r>
  <r>
    <n v="179.72819999999999"/>
    <x v="120"/>
    <n v="1012472"/>
    <n v="267"/>
    <x v="1"/>
    <n v="158.09200000000001"/>
    <n v="0.13685828504921169"/>
    <m/>
    <x v="10"/>
    <x v="10"/>
    <m/>
    <x v="12"/>
    <m/>
    <m/>
    <m/>
  </r>
  <r>
    <n v="179.72819999999999"/>
    <x v="210"/>
    <n v="1016914"/>
    <n v="1996"/>
    <x v="7"/>
    <n v="179.44800000000001"/>
    <n v="1.5614551290623431E-3"/>
    <m/>
    <x v="10"/>
    <x v="10"/>
    <m/>
    <x v="12"/>
    <m/>
    <m/>
    <m/>
  </r>
  <r>
    <n v="179.72819999999999"/>
    <x v="234"/>
    <n v="1016148"/>
    <n v="434"/>
    <x v="0"/>
    <n v="181.696"/>
    <n v="-1.083017787953511E-2"/>
    <m/>
    <x v="10"/>
    <x v="10"/>
    <m/>
    <x v="12"/>
    <m/>
    <m/>
    <m/>
  </r>
  <r>
    <n v="179.72819999999999"/>
    <x v="260"/>
    <n v="1016411"/>
    <n v="545"/>
    <x v="3"/>
    <n v="182.82"/>
    <n v="-1.69117164424024E-2"/>
    <m/>
    <x v="10"/>
    <x v="10"/>
    <m/>
    <x v="12"/>
    <m/>
    <m/>
    <m/>
  </r>
  <r>
    <n v="179.72819999999999"/>
    <x v="70"/>
    <n v="1009433"/>
    <n v="2533"/>
    <x v="8"/>
    <n v="219.91200000000001"/>
    <n v="-0.18272672705445822"/>
    <m/>
    <x v="10"/>
    <x v="10"/>
    <m/>
    <x v="12"/>
    <m/>
    <m/>
    <m/>
  </r>
  <r>
    <n v="179.84927999999999"/>
    <x v="191"/>
    <n v="1001701"/>
    <n v="1701"/>
    <x v="6"/>
    <n v="214.8288"/>
    <n v="-0.16282509607650375"/>
    <m/>
    <x v="10"/>
    <x v="10"/>
    <m/>
    <x v="12"/>
    <m/>
    <m/>
    <m/>
  </r>
  <r>
    <n v="179.92519999999999"/>
    <x v="179"/>
    <n v="1002876"/>
    <n v="862"/>
    <x v="1"/>
    <n v="250.41919999999999"/>
    <n v="-0.28150397413616851"/>
    <m/>
    <x v="10"/>
    <x v="10"/>
    <m/>
    <x v="12"/>
    <m/>
    <m/>
    <m/>
  </r>
  <r>
    <n v="179.99712"/>
    <x v="94"/>
    <n v="1018373"/>
    <n v="2579"/>
    <x v="9"/>
    <n v="3.44"/>
    <n v="51.324744186046509"/>
    <m/>
    <x v="10"/>
    <x v="10"/>
    <m/>
    <x v="12"/>
    <m/>
    <m/>
    <m/>
  </r>
  <r>
    <n v="179.99712"/>
    <x v="11"/>
    <n v="1012066"/>
    <n v="2025"/>
    <x v="9"/>
    <n v="128.06800000000001"/>
    <n v="0.40548083830465048"/>
    <m/>
    <x v="10"/>
    <x v="10"/>
    <m/>
    <x v="12"/>
    <m/>
    <m/>
    <m/>
  </r>
  <r>
    <n v="179.99712"/>
    <x v="357"/>
    <n v="1016062"/>
    <n v="2304"/>
    <x v="9"/>
    <n v="222.48400000000001"/>
    <n v="-0.19096600204958564"/>
    <m/>
    <x v="10"/>
    <x v="10"/>
    <m/>
    <x v="12"/>
    <m/>
    <m/>
    <m/>
  </r>
  <r>
    <n v="180.03960000000001"/>
    <x v="266"/>
    <n v="1003181"/>
    <n v="2116"/>
    <x v="5"/>
    <n v="244.87360000000001"/>
    <n v="-0.26476516864210758"/>
    <m/>
    <x v="10"/>
    <x v="10"/>
    <m/>
    <x v="12"/>
    <m/>
    <m/>
    <m/>
  </r>
  <r>
    <n v="180.09214080000001"/>
    <x v="345"/>
    <n v="1000589"/>
    <n v="589"/>
    <x v="6"/>
    <n v="439.0752"/>
    <n v="-0.58983759319588069"/>
    <m/>
    <x v="10"/>
    <x v="10"/>
    <m/>
    <x v="12"/>
    <m/>
    <m/>
    <m/>
  </r>
  <r>
    <n v="180.13839999999999"/>
    <x v="21"/>
    <n v="1003171"/>
    <n v="2646"/>
    <x v="3"/>
    <n v="37.081600000000002"/>
    <n v="3.8578917846047629"/>
    <m/>
    <x v="10"/>
    <x v="10"/>
    <m/>
    <x v="12"/>
    <m/>
    <m/>
    <m/>
  </r>
  <r>
    <n v="180.1764"/>
    <x v="201"/>
    <n v="1016832"/>
    <n v="2085"/>
    <x v="5"/>
    <n v="128.28399999999999"/>
    <n v="0.40451186430108205"/>
    <m/>
    <x v="10"/>
    <x v="10"/>
    <m/>
    <x v="12"/>
    <m/>
    <m/>
    <m/>
  </r>
  <r>
    <n v="180.1764"/>
    <x v="275"/>
    <n v="1013939"/>
    <n v="517"/>
    <x v="6"/>
    <n v="133.904"/>
    <n v="0.34556398613932376"/>
    <m/>
    <x v="10"/>
    <x v="10"/>
    <m/>
    <x v="12"/>
    <m/>
    <m/>
    <m/>
  </r>
  <r>
    <n v="180.1764"/>
    <x v="164"/>
    <n v="1006979"/>
    <n v="2639"/>
    <x v="1"/>
    <n v="3.8159999999999998"/>
    <n v="46.216037735849056"/>
    <m/>
    <x v="10"/>
    <x v="10"/>
    <m/>
    <x v="12"/>
    <m/>
    <m/>
    <m/>
  </r>
  <r>
    <n v="180.1764"/>
    <x v="118"/>
    <n v="1014631"/>
    <n v="1268"/>
    <x v="0"/>
    <n v="13.635999999999999"/>
    <n v="12.213288354356116"/>
    <m/>
    <x v="10"/>
    <x v="10"/>
    <m/>
    <x v="12"/>
    <m/>
    <m/>
    <m/>
  </r>
  <r>
    <n v="180.1764"/>
    <x v="292"/>
    <n v="1008599"/>
    <n v="939"/>
    <x v="6"/>
    <n v="33.340000000000003"/>
    <n v="4.4042111577684455"/>
    <m/>
    <x v="10"/>
    <x v="10"/>
    <m/>
    <x v="12"/>
    <m/>
    <m/>
    <m/>
  </r>
  <r>
    <n v="180.1764"/>
    <x v="285"/>
    <n v="1015525"/>
    <n v="372"/>
    <x v="7"/>
    <n v="46.231999999999999"/>
    <n v="2.8972227028897732"/>
    <m/>
    <x v="10"/>
    <x v="10"/>
    <m/>
    <x v="12"/>
    <m/>
    <m/>
    <m/>
  </r>
  <r>
    <n v="180.1764"/>
    <x v="124"/>
    <n v="1015729"/>
    <n v="117"/>
    <x v="0"/>
    <n v="59.72"/>
    <n v="2.0170194239785668"/>
    <m/>
    <x v="10"/>
    <x v="10"/>
    <m/>
    <x v="12"/>
    <m/>
    <m/>
    <m/>
  </r>
  <r>
    <n v="180.1764"/>
    <x v="231"/>
    <n v="1009663"/>
    <n v="1422"/>
    <x v="6"/>
    <n v="69.835999999999999"/>
    <n v="1.5799931267541096"/>
    <m/>
    <x v="10"/>
    <x v="10"/>
    <m/>
    <x v="12"/>
    <m/>
    <m/>
    <m/>
  </r>
  <r>
    <n v="180.1764"/>
    <x v="24"/>
    <n v="1006635"/>
    <n v="438"/>
    <x v="2"/>
    <n v="77.603999999999999"/>
    <n v="1.3217411473635381"/>
    <m/>
    <x v="10"/>
    <x v="10"/>
    <m/>
    <x v="12"/>
    <m/>
    <m/>
    <m/>
  </r>
  <r>
    <n v="180.1764"/>
    <x v="331"/>
    <n v="1015982"/>
    <n v="84"/>
    <x v="8"/>
    <n v="81.075999999999993"/>
    <n v="1.2223148650648776"/>
    <m/>
    <x v="10"/>
    <x v="10"/>
    <m/>
    <x v="12"/>
    <m/>
    <m/>
    <m/>
  </r>
  <r>
    <n v="180.1764"/>
    <x v="131"/>
    <n v="1018243"/>
    <n v="1001"/>
    <x v="5"/>
    <n v="83.323999999999998"/>
    <n v="1.1623589842062312"/>
    <m/>
    <x v="10"/>
    <x v="10"/>
    <m/>
    <x v="12"/>
    <m/>
    <m/>
    <m/>
  </r>
  <r>
    <n v="180.1764"/>
    <x v="0"/>
    <n v="1008921"/>
    <n v="2196"/>
    <x v="8"/>
    <n v="104.30800000000001"/>
    <n v="0.72734977182958149"/>
    <m/>
    <x v="10"/>
    <x v="10"/>
    <m/>
    <x v="12"/>
    <m/>
    <m/>
    <m/>
  </r>
  <r>
    <n v="180.1764"/>
    <x v="351"/>
    <n v="1006493"/>
    <n v="202"/>
    <x v="2"/>
    <n v="115.908"/>
    <n v="0.55447768920178075"/>
    <m/>
    <x v="10"/>
    <x v="10"/>
    <m/>
    <x v="12"/>
    <m/>
    <m/>
    <m/>
  </r>
  <r>
    <n v="180.1764"/>
    <x v="350"/>
    <n v="1016782"/>
    <n v="630"/>
    <x v="6"/>
    <n v="115.92"/>
    <n v="0.55431677018633541"/>
    <m/>
    <x v="10"/>
    <x v="10"/>
    <m/>
    <x v="12"/>
    <m/>
    <m/>
    <m/>
  </r>
  <r>
    <n v="180.1764"/>
    <x v="76"/>
    <n v="1014082"/>
    <n v="1914"/>
    <x v="2"/>
    <n v="138.4"/>
    <n v="0.30185260115606932"/>
    <m/>
    <x v="10"/>
    <x v="10"/>
    <m/>
    <x v="12"/>
    <m/>
    <m/>
    <m/>
  </r>
  <r>
    <n v="180.1764"/>
    <x v="85"/>
    <n v="1008657"/>
    <n v="1539"/>
    <x v="2"/>
    <n v="142.06"/>
    <n v="0.2683119808531606"/>
    <m/>
    <x v="10"/>
    <x v="10"/>
    <m/>
    <x v="12"/>
    <m/>
    <m/>
    <m/>
  </r>
  <r>
    <n v="180.1764"/>
    <x v="137"/>
    <n v="1011380"/>
    <n v="1811"/>
    <x v="2"/>
    <n v="158.63200000000001"/>
    <n v="0.1358137071965303"/>
    <m/>
    <x v="10"/>
    <x v="10"/>
    <m/>
    <x v="12"/>
    <m/>
    <m/>
    <m/>
  </r>
  <r>
    <n v="180.1764"/>
    <x v="169"/>
    <n v="1009710"/>
    <n v="1036"/>
    <x v="3"/>
    <n v="221.57599999999999"/>
    <n v="-0.18684153518431595"/>
    <m/>
    <x v="10"/>
    <x v="10"/>
    <m/>
    <x v="12"/>
    <m/>
    <m/>
    <m/>
  </r>
  <r>
    <n v="180.1764"/>
    <x v="144"/>
    <n v="1017012"/>
    <n v="2008"/>
    <x v="2"/>
    <n v="235.06399999999999"/>
    <n v="-0.23350066364904873"/>
    <m/>
    <x v="10"/>
    <x v="10"/>
    <m/>
    <x v="12"/>
    <m/>
    <m/>
    <m/>
  </r>
  <r>
    <n v="180.1764"/>
    <x v="227"/>
    <n v="1011857"/>
    <n v="374"/>
    <x v="5"/>
    <n v="135.02799999999999"/>
    <n v="0.33436324317919258"/>
    <m/>
    <x v="10"/>
    <x v="10"/>
    <m/>
    <x v="12"/>
    <m/>
    <m/>
    <m/>
  </r>
  <r>
    <n v="180.48679999999999"/>
    <x v="254"/>
    <n v="1004592"/>
    <n v="522"/>
    <x v="3"/>
    <n v="113.14879999999999"/>
    <n v="0.5951278316694476"/>
    <m/>
    <x v="10"/>
    <x v="10"/>
    <m/>
    <x v="12"/>
    <m/>
    <m/>
    <m/>
  </r>
  <r>
    <n v="180.5856"/>
    <x v="288"/>
    <n v="1004918"/>
    <n v="2482"/>
    <x v="9"/>
    <n v="262.99200000000002"/>
    <n v="-0.313341850702683"/>
    <m/>
    <x v="10"/>
    <x v="10"/>
    <m/>
    <x v="12"/>
    <m/>
    <m/>
    <m/>
  </r>
  <r>
    <n v="180.62459999999999"/>
    <x v="106"/>
    <n v="1006899"/>
    <n v="2444"/>
    <x v="4"/>
    <n v="5.5839999999999996"/>
    <n v="31.346812320916904"/>
    <m/>
    <x v="10"/>
    <x v="10"/>
    <m/>
    <x v="12"/>
    <m/>
    <m/>
    <m/>
  </r>
  <r>
    <n v="180.62459999999999"/>
    <x v="135"/>
    <n v="1007730"/>
    <n v="1743"/>
    <x v="5"/>
    <n v="14.672000000000001"/>
    <n v="11.310836968375135"/>
    <m/>
    <x v="10"/>
    <x v="10"/>
    <m/>
    <x v="12"/>
    <m/>
    <m/>
    <m/>
  </r>
  <r>
    <n v="180.62459999999999"/>
    <x v="78"/>
    <n v="1016612"/>
    <n v="1542"/>
    <x v="1"/>
    <n v="20.92"/>
    <n v="7.6340630975143382"/>
    <m/>
    <x v="10"/>
    <x v="10"/>
    <m/>
    <x v="12"/>
    <m/>
    <m/>
    <m/>
  </r>
  <r>
    <n v="180.62459999999999"/>
    <x v="311"/>
    <n v="1015399"/>
    <n v="991"/>
    <x v="0"/>
    <n v="22.044"/>
    <n v="7.1938214480130638"/>
    <m/>
    <x v="10"/>
    <x v="10"/>
    <m/>
    <x v="12"/>
    <m/>
    <m/>
    <m/>
  </r>
  <r>
    <n v="180.62459999999999"/>
    <x v="79"/>
    <n v="1014314"/>
    <n v="2415"/>
    <x v="6"/>
    <n v="28.788"/>
    <n v="5.2743017924135049"/>
    <m/>
    <x v="10"/>
    <x v="10"/>
    <m/>
    <x v="12"/>
    <m/>
    <m/>
    <m/>
  </r>
  <r>
    <n v="180.62459999999999"/>
    <x v="326"/>
    <n v="1010434"/>
    <n v="380"/>
    <x v="6"/>
    <n v="53.515999999999998"/>
    <n v="2.3751513566036326"/>
    <m/>
    <x v="10"/>
    <x v="10"/>
    <m/>
    <x v="12"/>
    <m/>
    <m/>
    <m/>
  </r>
  <r>
    <n v="180.62459999999999"/>
    <x v="271"/>
    <n v="1007452"/>
    <n v="860"/>
    <x v="4"/>
    <n v="57.436"/>
    <n v="2.1447976878612711"/>
    <m/>
    <x v="10"/>
    <x v="10"/>
    <m/>
    <x v="12"/>
    <m/>
    <m/>
    <m/>
  </r>
  <r>
    <n v="180.62459999999999"/>
    <x v="254"/>
    <n v="1011962"/>
    <n v="2215"/>
    <x v="1"/>
    <n v="61.384"/>
    <n v="1.9425355141404923"/>
    <m/>
    <x v="10"/>
    <x v="10"/>
    <m/>
    <x v="12"/>
    <m/>
    <m/>
    <m/>
  </r>
  <r>
    <n v="180.62459999999999"/>
    <x v="76"/>
    <n v="1010663"/>
    <n v="797"/>
    <x v="4"/>
    <n v="71.5"/>
    <n v="1.5262181818181817"/>
    <m/>
    <x v="10"/>
    <x v="10"/>
    <m/>
    <x v="12"/>
    <m/>
    <m/>
    <m/>
  </r>
  <r>
    <n v="180.62459999999999"/>
    <x v="197"/>
    <n v="1013576"/>
    <n v="1559"/>
    <x v="3"/>
    <n v="71.5"/>
    <n v="1.5262181818181817"/>
    <m/>
    <x v="10"/>
    <x v="10"/>
    <m/>
    <x v="12"/>
    <m/>
    <m/>
    <m/>
  </r>
  <r>
    <n v="180.62459999999999"/>
    <x v="194"/>
    <n v="1010479"/>
    <n v="926"/>
    <x v="2"/>
    <n v="74.872"/>
    <n v="1.412445239876055"/>
    <m/>
    <x v="10"/>
    <x v="10"/>
    <m/>
    <x v="12"/>
    <m/>
    <m/>
    <m/>
  </r>
  <r>
    <n v="180.62459999999999"/>
    <x v="248"/>
    <n v="1009845"/>
    <n v="1228"/>
    <x v="8"/>
    <n v="86.111999999999995"/>
    <n v="1.097554347826087"/>
    <m/>
    <x v="10"/>
    <x v="10"/>
    <m/>
    <x v="12"/>
    <m/>
    <m/>
    <m/>
  </r>
  <r>
    <n v="180.62459999999999"/>
    <x v="175"/>
    <n v="1012757"/>
    <n v="1482"/>
    <x v="6"/>
    <n v="107.468"/>
    <n v="0.68072914728105094"/>
    <m/>
    <x v="10"/>
    <x v="10"/>
    <m/>
    <x v="12"/>
    <m/>
    <m/>
    <m/>
  </r>
  <r>
    <n v="180.62459999999999"/>
    <x v="152"/>
    <n v="1008047"/>
    <n v="1025"/>
    <x v="2"/>
    <n v="112.21599999999999"/>
    <n v="0.60961538461538456"/>
    <m/>
    <x v="10"/>
    <x v="10"/>
    <m/>
    <x v="12"/>
    <m/>
    <m/>
    <m/>
  </r>
  <r>
    <n v="180.62459999999999"/>
    <x v="280"/>
    <n v="1011592"/>
    <n v="2812"/>
    <x v="7"/>
    <n v="152.428"/>
    <n v="0.18498307397590988"/>
    <m/>
    <x v="10"/>
    <x v="10"/>
    <m/>
    <x v="12"/>
    <m/>
    <m/>
    <m/>
  </r>
  <r>
    <n v="180.62459999999999"/>
    <x v="163"/>
    <n v="1007057"/>
    <n v="2524"/>
    <x v="1"/>
    <n v="153.964"/>
    <n v="0.1731612584760073"/>
    <m/>
    <x v="10"/>
    <x v="10"/>
    <m/>
    <x v="12"/>
    <m/>
    <m/>
    <m/>
  </r>
  <r>
    <n v="180.62459999999999"/>
    <x v="146"/>
    <n v="1012058"/>
    <n v="258"/>
    <x v="2"/>
    <n v="170.41200000000001"/>
    <n v="5.9928878248010589E-2"/>
    <m/>
    <x v="10"/>
    <x v="10"/>
    <m/>
    <x v="12"/>
    <m/>
    <m/>
    <m/>
  </r>
  <r>
    <n v="180.62459999999999"/>
    <x v="354"/>
    <n v="1012916"/>
    <n v="1896"/>
    <x v="4"/>
    <n v="178.28"/>
    <n v="1.3151222795602342E-2"/>
    <m/>
    <x v="10"/>
    <x v="10"/>
    <m/>
    <x v="12"/>
    <m/>
    <m/>
    <m/>
  </r>
  <r>
    <n v="180.62459999999999"/>
    <x v="119"/>
    <n v="1015054"/>
    <n v="2015"/>
    <x v="4"/>
    <n v="190.64400000000001"/>
    <n v="-5.2555548561717222E-2"/>
    <m/>
    <x v="10"/>
    <x v="10"/>
    <m/>
    <x v="12"/>
    <m/>
    <m/>
    <m/>
  </r>
  <r>
    <n v="180.62459999999999"/>
    <x v="245"/>
    <n v="1007949"/>
    <n v="2050"/>
    <x v="6"/>
    <n v="195.256"/>
    <n v="-7.4934445036260164E-2"/>
    <m/>
    <x v="10"/>
    <x v="10"/>
    <m/>
    <x v="12"/>
    <m/>
    <m/>
    <m/>
  </r>
  <r>
    <n v="180.62459999999999"/>
    <x v="262"/>
    <n v="1015662"/>
    <n v="1946"/>
    <x v="4"/>
    <n v="198.512"/>
    <n v="-9.0107399048924064E-2"/>
    <m/>
    <x v="10"/>
    <x v="10"/>
    <m/>
    <x v="12"/>
    <m/>
    <m/>
    <m/>
  </r>
  <r>
    <n v="180.62459999999999"/>
    <x v="116"/>
    <n v="1018705"/>
    <n v="1665"/>
    <x v="8"/>
    <n v="210.876"/>
    <n v="-0.14345586980026184"/>
    <m/>
    <x v="10"/>
    <x v="10"/>
    <m/>
    <x v="12"/>
    <m/>
    <m/>
    <m/>
  </r>
  <r>
    <n v="180.62459999999999"/>
    <x v="71"/>
    <n v="1019432"/>
    <n v="803"/>
    <x v="1"/>
    <n v="228.86"/>
    <n v="-0.21076378572052795"/>
    <m/>
    <x v="10"/>
    <x v="10"/>
    <m/>
    <x v="12"/>
    <m/>
    <m/>
    <m/>
  </r>
  <r>
    <n v="180.66463999999999"/>
    <x v="261"/>
    <n v="1001236"/>
    <n v="1236"/>
    <x v="7"/>
    <n v="600.51648"/>
    <n v="-0.69915123728161477"/>
    <m/>
    <x v="10"/>
    <x v="10"/>
    <m/>
    <x v="12"/>
    <m/>
    <m/>
    <m/>
  </r>
  <r>
    <n v="180.71423999999999"/>
    <x v="106"/>
    <n v="1016852"/>
    <n v="2619"/>
    <x v="9"/>
    <n v="7.54"/>
    <n v="22.967405835543765"/>
    <m/>
    <x v="10"/>
    <x v="10"/>
    <m/>
    <x v="12"/>
    <m/>
    <m/>
    <m/>
  </r>
  <r>
    <n v="180.71423999999999"/>
    <x v="307"/>
    <n v="1005610"/>
    <n v="1113"/>
    <x v="5"/>
    <n v="75.900000000000006"/>
    <n v="1.3809517786561261"/>
    <m/>
    <x v="10"/>
    <x v="10"/>
    <m/>
    <x v="12"/>
    <m/>
    <m/>
    <m/>
  </r>
  <r>
    <n v="180.71423999999999"/>
    <x v="252"/>
    <n v="1012844"/>
    <n v="1775"/>
    <x v="9"/>
    <n v="77.227999999999994"/>
    <n v="1.3400093230434558"/>
    <m/>
    <x v="10"/>
    <x v="10"/>
    <m/>
    <x v="12"/>
    <m/>
    <m/>
    <m/>
  </r>
  <r>
    <n v="180.71423999999999"/>
    <x v="183"/>
    <n v="1019216"/>
    <n v="724"/>
    <x v="9"/>
    <n v="86.22"/>
    <n v="1.0959665970772441"/>
    <m/>
    <x v="10"/>
    <x v="10"/>
    <m/>
    <x v="12"/>
    <m/>
    <m/>
    <m/>
  </r>
  <r>
    <n v="180.83"/>
    <x v="70"/>
    <n v="1004117"/>
    <n v="1117"/>
    <x v="7"/>
    <n v="112.4"/>
    <n v="0.60880782918149468"/>
    <m/>
    <x v="10"/>
    <x v="10"/>
    <m/>
    <x v="12"/>
    <m/>
    <m/>
    <m/>
  </r>
  <r>
    <n v="181.0728"/>
    <x v="158"/>
    <n v="1005559"/>
    <n v="908"/>
    <x v="7"/>
    <n v="1.98"/>
    <n v="90.450909090909093"/>
    <m/>
    <x v="10"/>
    <x v="10"/>
    <m/>
    <x v="12"/>
    <m/>
    <m/>
    <m/>
  </r>
  <r>
    <n v="181.0728"/>
    <x v="314"/>
    <n v="1014785"/>
    <n v="2255"/>
    <x v="2"/>
    <n v="6.8479999999999999"/>
    <n v="25.441705607476635"/>
    <m/>
    <x v="10"/>
    <x v="10"/>
    <m/>
    <x v="12"/>
    <m/>
    <m/>
    <m/>
  </r>
  <r>
    <n v="181.0728"/>
    <x v="309"/>
    <n v="1017049"/>
    <n v="2254"/>
    <x v="3"/>
    <n v="18.088000000000001"/>
    <n v="9.0106590004422813"/>
    <m/>
    <x v="10"/>
    <x v="10"/>
    <m/>
    <x v="12"/>
    <m/>
    <m/>
    <m/>
  </r>
  <r>
    <n v="181.0728"/>
    <x v="254"/>
    <n v="1008443"/>
    <n v="1577"/>
    <x v="8"/>
    <n v="24.263999999999999"/>
    <n v="6.4626112759643917"/>
    <m/>
    <x v="10"/>
    <x v="10"/>
    <m/>
    <x v="12"/>
    <m/>
    <m/>
    <m/>
  </r>
  <r>
    <n v="181.0728"/>
    <x v="77"/>
    <n v="1006319"/>
    <n v="2819"/>
    <x v="3"/>
    <n v="27.207999999999998"/>
    <n v="5.6551308438694505"/>
    <m/>
    <x v="10"/>
    <x v="10"/>
    <m/>
    <x v="12"/>
    <m/>
    <m/>
    <m/>
  </r>
  <r>
    <n v="181.0728"/>
    <x v="44"/>
    <n v="1006102"/>
    <n v="2148"/>
    <x v="6"/>
    <n v="32.084000000000003"/>
    <n v="4.6437102605660137"/>
    <m/>
    <x v="10"/>
    <x v="10"/>
    <m/>
    <x v="12"/>
    <m/>
    <m/>
    <m/>
  </r>
  <r>
    <n v="181.0728"/>
    <x v="202"/>
    <n v="1011631"/>
    <n v="279"/>
    <x v="6"/>
    <n v="36.072000000000003"/>
    <n v="4.0197604790419161"/>
    <m/>
    <x v="10"/>
    <x v="10"/>
    <m/>
    <x v="12"/>
    <m/>
    <m/>
    <m/>
  </r>
  <r>
    <n v="181.0728"/>
    <x v="57"/>
    <n v="1009348"/>
    <n v="2302"/>
    <x v="6"/>
    <n v="60.8"/>
    <n v="1.978171052631579"/>
    <m/>
    <x v="10"/>
    <x v="10"/>
    <m/>
    <x v="12"/>
    <m/>
    <m/>
    <m/>
  </r>
  <r>
    <n v="181.0728"/>
    <x v="292"/>
    <n v="1007522"/>
    <n v="308"/>
    <x v="8"/>
    <n v="60.923999999999999"/>
    <n v="1.9721095134922197"/>
    <m/>
    <x v="10"/>
    <x v="10"/>
    <m/>
    <x v="12"/>
    <m/>
    <m/>
    <m/>
  </r>
  <r>
    <n v="181.0728"/>
    <x v="20"/>
    <n v="1015345"/>
    <n v="2068"/>
    <x v="1"/>
    <n v="69.792000000000002"/>
    <n v="1.5944635488308114"/>
    <m/>
    <x v="10"/>
    <x v="10"/>
    <m/>
    <x v="12"/>
    <m/>
    <m/>
    <m/>
  </r>
  <r>
    <n v="181.0728"/>
    <x v="349"/>
    <n v="1008686"/>
    <n v="2348"/>
    <x v="7"/>
    <n v="76.400000000000006"/>
    <n v="1.3700628272251307"/>
    <m/>
    <x v="10"/>
    <x v="10"/>
    <m/>
    <x v="12"/>
    <m/>
    <m/>
    <m/>
  </r>
  <r>
    <n v="181.0728"/>
    <x v="233"/>
    <n v="1014872"/>
    <n v="1920"/>
    <x v="6"/>
    <n v="78.784000000000006"/>
    <n v="1.2983448415922012"/>
    <m/>
    <x v="10"/>
    <x v="10"/>
    <m/>
    <x v="12"/>
    <m/>
    <m/>
    <m/>
  </r>
  <r>
    <n v="181.0728"/>
    <x v="65"/>
    <n v="1008987"/>
    <n v="252"/>
    <x v="1"/>
    <n v="85.72"/>
    <n v="1.1123751749883342"/>
    <m/>
    <x v="10"/>
    <x v="10"/>
    <m/>
    <x v="12"/>
    <m/>
    <m/>
    <m/>
  </r>
  <r>
    <n v="181.0728"/>
    <x v="203"/>
    <n v="1008552"/>
    <n v="1791"/>
    <x v="1"/>
    <n v="93.1"/>
    <n v="0.94492803437164352"/>
    <m/>
    <x v="10"/>
    <x v="10"/>
    <m/>
    <x v="12"/>
    <m/>
    <m/>
    <m/>
  </r>
  <r>
    <n v="181.0728"/>
    <x v="356"/>
    <n v="1014549"/>
    <n v="878"/>
    <x v="1"/>
    <n v="94.52"/>
    <n v="0.91570884468895486"/>
    <m/>
    <x v="10"/>
    <x v="10"/>
    <m/>
    <x v="12"/>
    <m/>
    <m/>
    <m/>
  </r>
  <r>
    <n v="181.0728"/>
    <x v="305"/>
    <n v="1006012"/>
    <n v="2403"/>
    <x v="3"/>
    <n v="102.15600000000001"/>
    <n v="0.77251262774580043"/>
    <m/>
    <x v="10"/>
    <x v="10"/>
    <m/>
    <x v="12"/>
    <m/>
    <m/>
    <m/>
  </r>
  <r>
    <n v="181.0728"/>
    <x v="182"/>
    <n v="1011411"/>
    <n v="2105"/>
    <x v="6"/>
    <n v="145.1"/>
    <n v="0.24791729841488633"/>
    <m/>
    <x v="10"/>
    <x v="10"/>
    <m/>
    <x v="12"/>
    <m/>
    <m/>
    <m/>
  </r>
  <r>
    <n v="181.0728"/>
    <x v="241"/>
    <n v="1016055"/>
    <n v="1377"/>
    <x v="7"/>
    <n v="158.58799999999999"/>
    <n v="0.14178121925996928"/>
    <m/>
    <x v="10"/>
    <x v="10"/>
    <m/>
    <x v="12"/>
    <m/>
    <m/>
    <m/>
  </r>
  <r>
    <n v="181.0728"/>
    <x v="274"/>
    <n v="1017956"/>
    <n v="1222"/>
    <x v="6"/>
    <n v="161.96"/>
    <n v="0.11800938503334152"/>
    <m/>
    <x v="10"/>
    <x v="10"/>
    <m/>
    <x v="12"/>
    <m/>
    <m/>
    <m/>
  </r>
  <r>
    <n v="181.0728"/>
    <x v="49"/>
    <n v="1018768"/>
    <n v="2562"/>
    <x v="4"/>
    <n v="200.17599999999999"/>
    <n v="-9.5432019822556086E-2"/>
    <m/>
    <x v="10"/>
    <x v="10"/>
    <m/>
    <x v="12"/>
    <m/>
    <m/>
    <m/>
  </r>
  <r>
    <n v="181.0728"/>
    <x v="198"/>
    <n v="1015319"/>
    <n v="898"/>
    <x v="1"/>
    <n v="236.14400000000001"/>
    <n v="-0.2332102445965174"/>
    <m/>
    <x v="10"/>
    <x v="10"/>
    <m/>
    <x v="12"/>
    <m/>
    <m/>
    <m/>
  </r>
  <r>
    <n v="181.1472"/>
    <x v="138"/>
    <n v="1002139"/>
    <n v="2139"/>
    <x v="2"/>
    <n v="194.7552"/>
    <n v="-6.9872332035293555E-2"/>
    <m/>
    <x v="10"/>
    <x v="10"/>
    <m/>
    <x v="12"/>
    <m/>
    <m/>
    <m/>
  </r>
  <r>
    <n v="181.2304"/>
    <x v="317"/>
    <n v="1004789"/>
    <n v="752"/>
    <x v="9"/>
    <n v="214.50880000000001"/>
    <n v="-0.15513769132082228"/>
    <m/>
    <x v="10"/>
    <x v="10"/>
    <m/>
    <x v="12"/>
    <m/>
    <m/>
    <m/>
  </r>
  <r>
    <n v="181.2876"/>
    <x v="101"/>
    <n v="1004781"/>
    <n v="2613"/>
    <x v="9"/>
    <n v="180.2432"/>
    <n v="5.7943933529808391E-3"/>
    <m/>
    <x v="10"/>
    <x v="10"/>
    <m/>
    <x v="12"/>
    <m/>
    <m/>
    <m/>
  </r>
  <r>
    <n v="181.33856"/>
    <x v="212"/>
    <n v="1001560"/>
    <n v="1560"/>
    <x v="9"/>
    <n v="159.5232"/>
    <n v="0.13675352550600789"/>
    <m/>
    <x v="10"/>
    <x v="10"/>
    <m/>
    <x v="12"/>
    <m/>
    <m/>
    <m/>
  </r>
  <r>
    <n v="181.34479999999999"/>
    <x v="319"/>
    <n v="1004948"/>
    <n v="2031"/>
    <x v="4"/>
    <n v="237.21279999999999"/>
    <n v="-0.2355184880411175"/>
    <m/>
    <x v="10"/>
    <x v="10"/>
    <m/>
    <x v="12"/>
    <m/>
    <m/>
    <m/>
  </r>
  <r>
    <n v="181.43136000000001"/>
    <x v="301"/>
    <n v="1017005"/>
    <n v="1116"/>
    <x v="9"/>
    <n v="43.247999999999998"/>
    <n v="3.1951387347391793"/>
    <m/>
    <x v="10"/>
    <x v="10"/>
    <m/>
    <x v="12"/>
    <m/>
    <m/>
    <m/>
  </r>
  <r>
    <n v="181.49039999999999"/>
    <x v="174"/>
    <n v="1003871"/>
    <n v="2388"/>
    <x v="7"/>
    <n v="101.4944"/>
    <n v="0.78818141690576027"/>
    <m/>
    <x v="10"/>
    <x v="10"/>
    <m/>
    <x v="12"/>
    <m/>
    <m/>
    <m/>
  </r>
  <r>
    <n v="181.52099999999999"/>
    <x v="143"/>
    <n v="1007725"/>
    <n v="715"/>
    <x v="7"/>
    <n v="3.1680000000000001"/>
    <n v="56.298295454545446"/>
    <m/>
    <x v="10"/>
    <x v="10"/>
    <m/>
    <x v="12"/>
    <m/>
    <m/>
    <m/>
  </r>
  <r>
    <n v="181.52099999999999"/>
    <x v="356"/>
    <n v="1010977"/>
    <n v="693"/>
    <x v="2"/>
    <n v="16.38"/>
    <n v="10.081868131868132"/>
    <m/>
    <x v="10"/>
    <x v="10"/>
    <m/>
    <x v="12"/>
    <m/>
    <m/>
    <m/>
  </r>
  <r>
    <n v="181.52099999999999"/>
    <x v="70"/>
    <n v="1013949"/>
    <n v="1230"/>
    <x v="4"/>
    <n v="27.62"/>
    <n v="5.5720854453294706"/>
    <m/>
    <x v="10"/>
    <x v="10"/>
    <m/>
    <x v="12"/>
    <m/>
    <m/>
    <m/>
  </r>
  <r>
    <n v="181.52099999999999"/>
    <x v="3"/>
    <n v="1009356"/>
    <n v="165"/>
    <x v="3"/>
    <n v="46.728000000000002"/>
    <n v="2.8846302003081656"/>
    <m/>
    <x v="10"/>
    <x v="10"/>
    <m/>
    <x v="12"/>
    <m/>
    <m/>
    <m/>
  </r>
  <r>
    <n v="181.52099999999999"/>
    <x v="261"/>
    <n v="1009045"/>
    <n v="202"/>
    <x v="1"/>
    <n v="59.08"/>
    <n v="2.0724610697359509"/>
    <m/>
    <x v="10"/>
    <x v="10"/>
    <m/>
    <x v="12"/>
    <m/>
    <m/>
    <m/>
  </r>
  <r>
    <n v="181.52099999999999"/>
    <x v="63"/>
    <n v="1013239"/>
    <n v="2671"/>
    <x v="8"/>
    <n v="101.804"/>
    <n v="0.78304388825586402"/>
    <m/>
    <x v="10"/>
    <x v="10"/>
    <m/>
    <x v="12"/>
    <m/>
    <m/>
    <m/>
  </r>
  <r>
    <n v="181.52099999999999"/>
    <x v="130"/>
    <n v="1009522"/>
    <n v="1617"/>
    <x v="6"/>
    <n v="113.044"/>
    <n v="0.60575528112947163"/>
    <m/>
    <x v="10"/>
    <x v="10"/>
    <m/>
    <x v="12"/>
    <m/>
    <m/>
    <m/>
  </r>
  <r>
    <n v="181.52099999999999"/>
    <x v="320"/>
    <n v="1015062"/>
    <n v="1743"/>
    <x v="0"/>
    <n v="115.292"/>
    <n v="0.5744457551261144"/>
    <m/>
    <x v="10"/>
    <x v="10"/>
    <m/>
    <x v="12"/>
    <m/>
    <m/>
    <m/>
  </r>
  <r>
    <n v="181.52099999999999"/>
    <x v="134"/>
    <n v="1012062"/>
    <n v="1472"/>
    <x v="6"/>
    <n v="126.532"/>
    <n v="0.43458571744696989"/>
    <m/>
    <x v="10"/>
    <x v="10"/>
    <m/>
    <x v="12"/>
    <m/>
    <m/>
    <m/>
  </r>
  <r>
    <n v="181.52099999999999"/>
    <x v="307"/>
    <n v="1009067"/>
    <n v="1578"/>
    <x v="5"/>
    <n v="126.66800000000001"/>
    <n v="0.43304544162693004"/>
    <m/>
    <x v="10"/>
    <x v="10"/>
    <m/>
    <x v="12"/>
    <m/>
    <m/>
    <m/>
  </r>
  <r>
    <n v="181.52099999999999"/>
    <x v="77"/>
    <n v="1018282"/>
    <n v="1401"/>
    <x v="8"/>
    <n v="128.78"/>
    <n v="0.40954340736139139"/>
    <m/>
    <x v="10"/>
    <x v="10"/>
    <m/>
    <x v="12"/>
    <m/>
    <m/>
    <m/>
  </r>
  <r>
    <n v="181.52099999999999"/>
    <x v="352"/>
    <n v="1018615"/>
    <n v="1163"/>
    <x v="0"/>
    <n v="132.15199999999999"/>
    <n v="0.37357739572613358"/>
    <m/>
    <x v="10"/>
    <x v="10"/>
    <m/>
    <x v="12"/>
    <m/>
    <m/>
    <m/>
  </r>
  <r>
    <n v="181.52099999999999"/>
    <x v="152"/>
    <n v="1016064"/>
    <n v="2787"/>
    <x v="2"/>
    <n v="163.624"/>
    <n v="0.10937881973304645"/>
    <m/>
    <x v="10"/>
    <x v="10"/>
    <m/>
    <x v="12"/>
    <m/>
    <m/>
    <m/>
  </r>
  <r>
    <n v="181.52099999999999"/>
    <x v="281"/>
    <n v="1019663"/>
    <n v="1921"/>
    <x v="1"/>
    <n v="168.12"/>
    <n v="7.9710920770877838E-2"/>
    <m/>
    <x v="10"/>
    <x v="10"/>
    <m/>
    <x v="12"/>
    <m/>
    <m/>
    <m/>
  </r>
  <r>
    <n v="181.52099999999999"/>
    <x v="52"/>
    <n v="1017425"/>
    <n v="2244"/>
    <x v="5"/>
    <n v="193.97200000000001"/>
    <n v="-6.4189676860577929E-2"/>
    <m/>
    <x v="10"/>
    <x v="10"/>
    <m/>
    <x v="12"/>
    <m/>
    <m/>
    <m/>
  </r>
  <r>
    <n v="181.52099999999999"/>
    <x v="95"/>
    <n v="1018450"/>
    <n v="2199"/>
    <x v="2"/>
    <n v="205.21199999999999"/>
    <n v="-0.11544646511899891"/>
    <m/>
    <x v="10"/>
    <x v="10"/>
    <m/>
    <x v="12"/>
    <m/>
    <m/>
    <m/>
  </r>
  <r>
    <n v="181.53200000000001"/>
    <x v="140"/>
    <n v="1003924"/>
    <n v="465"/>
    <x v="5"/>
    <n v="162.16"/>
    <n v="0.11946225949679339"/>
    <m/>
    <x v="10"/>
    <x v="10"/>
    <m/>
    <x v="12"/>
    <m/>
    <m/>
    <m/>
  </r>
  <r>
    <n v="181.75040000000001"/>
    <x v="77"/>
    <n v="1001240"/>
    <n v="1240"/>
    <x v="2"/>
    <n v="364.02816000000001"/>
    <n v="-0.50072433956757634"/>
    <m/>
    <x v="10"/>
    <x v="10"/>
    <m/>
    <x v="12"/>
    <m/>
    <m/>
    <m/>
  </r>
  <r>
    <n v="181.9692"/>
    <x v="286"/>
    <n v="1016697"/>
    <n v="891"/>
    <x v="8"/>
    <n v="2.1880000000000002"/>
    <n v="82.166910420475318"/>
    <m/>
    <x v="10"/>
    <x v="10"/>
    <m/>
    <x v="12"/>
    <m/>
    <m/>
    <m/>
  </r>
  <r>
    <n v="181.9692"/>
    <x v="123"/>
    <n v="1015474"/>
    <n v="2141"/>
    <x v="8"/>
    <n v="9.0519999999999996"/>
    <n v="19.10265134776845"/>
    <m/>
    <x v="10"/>
    <x v="10"/>
    <m/>
    <x v="12"/>
    <m/>
    <m/>
    <m/>
  </r>
  <r>
    <n v="181.9692"/>
    <x v="244"/>
    <n v="1009695"/>
    <n v="976"/>
    <x v="3"/>
    <n v="29.283999999999999"/>
    <n v="5.2139461822155448"/>
    <m/>
    <x v="10"/>
    <x v="10"/>
    <m/>
    <x v="12"/>
    <m/>
    <m/>
    <m/>
  </r>
  <r>
    <n v="181.9692"/>
    <x v="26"/>
    <n v="1008505"/>
    <n v="1647"/>
    <x v="4"/>
    <n v="32.183999999999997"/>
    <n v="4.654026845637584"/>
    <m/>
    <x v="10"/>
    <x v="10"/>
    <m/>
    <x v="12"/>
    <m/>
    <m/>
    <m/>
  </r>
  <r>
    <n v="181.9692"/>
    <x v="269"/>
    <n v="1007854"/>
    <n v="2310"/>
    <x v="2"/>
    <n v="42.723999999999997"/>
    <n v="3.2591798520737765"/>
    <m/>
    <x v="10"/>
    <x v="10"/>
    <m/>
    <x v="12"/>
    <m/>
    <m/>
    <m/>
  </r>
  <r>
    <n v="181.9692"/>
    <x v="337"/>
    <n v="1013596"/>
    <n v="1581"/>
    <x v="2"/>
    <n v="58.508000000000003"/>
    <n v="2.110159294455459"/>
    <m/>
    <x v="10"/>
    <x v="10"/>
    <m/>
    <x v="12"/>
    <m/>
    <m/>
    <m/>
  </r>
  <r>
    <n v="181.9692"/>
    <x v="264"/>
    <n v="1013162"/>
    <n v="2354"/>
    <x v="5"/>
    <n v="109.08799999999999"/>
    <n v="0.66809548254620132"/>
    <m/>
    <x v="10"/>
    <x v="10"/>
    <m/>
    <x v="12"/>
    <m/>
    <m/>
    <m/>
  </r>
  <r>
    <n v="181.9692"/>
    <x v="38"/>
    <n v="1011772"/>
    <n v="922"/>
    <x v="4"/>
    <n v="114.708"/>
    <n v="0.58636886703630087"/>
    <m/>
    <x v="10"/>
    <x v="10"/>
    <m/>
    <x v="12"/>
    <m/>
    <m/>
    <m/>
  </r>
  <r>
    <n v="181.9692"/>
    <x v="277"/>
    <n v="1014857"/>
    <n v="2462"/>
    <x v="6"/>
    <n v="205.75200000000001"/>
    <n v="-0.11558964189898523"/>
    <m/>
    <x v="10"/>
    <x v="10"/>
    <m/>
    <x v="12"/>
    <m/>
    <m/>
    <m/>
  </r>
  <r>
    <n v="181.9692"/>
    <x v="157"/>
    <n v="1016336"/>
    <n v="2143"/>
    <x v="4"/>
    <n v="216.99199999999999"/>
    <n v="-0.16140134198495792"/>
    <m/>
    <x v="10"/>
    <x v="10"/>
    <m/>
    <x v="12"/>
    <m/>
    <m/>
    <m/>
  </r>
  <r>
    <n v="181.9692"/>
    <x v="246"/>
    <n v="1016351"/>
    <n v="2354"/>
    <x v="5"/>
    <n v="233.852"/>
    <n v="-0.22186169029984779"/>
    <m/>
    <x v="10"/>
    <x v="10"/>
    <m/>
    <x v="12"/>
    <m/>
    <m/>
    <m/>
  </r>
  <r>
    <n v="182.03327999999999"/>
    <x v="70"/>
    <n v="1001751"/>
    <n v="1751"/>
    <x v="5"/>
    <n v="58.832000000000001"/>
    <n v="2.0941202066902367"/>
    <m/>
    <x v="10"/>
    <x v="10"/>
    <m/>
    <x v="12"/>
    <m/>
    <m/>
    <m/>
  </r>
  <r>
    <n v="182.06772480000001"/>
    <x v="217"/>
    <n v="1000111"/>
    <n v="111"/>
    <x v="1"/>
    <n v="264.88262400000002"/>
    <n v="-0.31264753402624101"/>
    <m/>
    <x v="10"/>
    <x v="10"/>
    <m/>
    <x v="12"/>
    <m/>
    <m/>
    <m/>
  </r>
  <r>
    <n v="182.078"/>
    <x v="291"/>
    <n v="1003616"/>
    <n v="778"/>
    <x v="8"/>
    <n v="58.425600000000003"/>
    <n v="2.1164078759995619"/>
    <m/>
    <x v="10"/>
    <x v="10"/>
    <m/>
    <x v="12"/>
    <m/>
    <m/>
    <m/>
  </r>
  <r>
    <n v="182.14848000000001"/>
    <x v="70"/>
    <n v="1019120"/>
    <n v="1332"/>
    <x v="9"/>
    <n v="94.691999999999993"/>
    <n v="0.92358889874540639"/>
    <m/>
    <x v="10"/>
    <x v="10"/>
    <m/>
    <x v="12"/>
    <m/>
    <m/>
    <m/>
  </r>
  <r>
    <n v="182.14848000000001"/>
    <x v="302"/>
    <n v="1012309"/>
    <n v="1023"/>
    <x v="9"/>
    <n v="145.27199999999999"/>
    <n v="0.25384437469023635"/>
    <m/>
    <x v="10"/>
    <x v="10"/>
    <m/>
    <x v="12"/>
    <m/>
    <m/>
    <m/>
  </r>
  <r>
    <n v="182.14848000000001"/>
    <x v="305"/>
    <n v="1017701"/>
    <n v="2488"/>
    <x v="9"/>
    <n v="164.38"/>
    <n v="0.10809392870178861"/>
    <m/>
    <x v="10"/>
    <x v="10"/>
    <m/>
    <x v="12"/>
    <m/>
    <m/>
    <m/>
  </r>
  <r>
    <n v="182.14848000000001"/>
    <x v="262"/>
    <n v="1015370"/>
    <n v="735"/>
    <x v="9"/>
    <n v="200.34800000000001"/>
    <n v="-9.0839539201788916E-2"/>
    <m/>
    <x v="10"/>
    <x v="10"/>
    <m/>
    <x v="12"/>
    <m/>
    <m/>
    <m/>
  </r>
  <r>
    <n v="182.2756"/>
    <x v="49"/>
    <n v="1003799"/>
    <n v="1579"/>
    <x v="2"/>
    <n v="107.0656"/>
    <n v="0.7024665251957678"/>
    <m/>
    <x v="10"/>
    <x v="10"/>
    <m/>
    <x v="12"/>
    <m/>
    <m/>
    <m/>
  </r>
  <r>
    <n v="182.3484"/>
    <x v="349"/>
    <n v="1004552"/>
    <n v="1041"/>
    <x v="1"/>
    <n v="127.4752"/>
    <n v="0.43046176824982424"/>
    <m/>
    <x v="10"/>
    <x v="10"/>
    <m/>
    <x v="12"/>
    <m/>
    <m/>
    <m/>
  </r>
  <r>
    <n v="182.40559999999999"/>
    <x v="48"/>
    <n v="1003555"/>
    <n v="2475"/>
    <x v="7"/>
    <n v="56.256"/>
    <n v="2.2424203640500568"/>
    <m/>
    <x v="10"/>
    <x v="10"/>
    <m/>
    <x v="12"/>
    <m/>
    <m/>
    <m/>
  </r>
  <r>
    <n v="182.41739999999999"/>
    <x v="313"/>
    <n v="1019369"/>
    <n v="2582"/>
    <x v="1"/>
    <n v="0.52400000000000002"/>
    <n v="347.12480916030529"/>
    <m/>
    <x v="10"/>
    <x v="10"/>
    <m/>
    <x v="12"/>
    <m/>
    <m/>
    <m/>
  </r>
  <r>
    <n v="182.41739999999999"/>
    <x v="65"/>
    <n v="1008754"/>
    <n v="2373"/>
    <x v="3"/>
    <n v="13.616"/>
    <n v="12.397282608695653"/>
    <m/>
    <x v="10"/>
    <x v="10"/>
    <m/>
    <x v="12"/>
    <m/>
    <m/>
    <m/>
  </r>
  <r>
    <n v="182.41739999999999"/>
    <x v="178"/>
    <n v="1007546"/>
    <n v="1787"/>
    <x v="0"/>
    <n v="14.488"/>
    <n v="11.590930425179458"/>
    <m/>
    <x v="10"/>
    <x v="10"/>
    <m/>
    <x v="12"/>
    <m/>
    <m/>
    <m/>
  </r>
  <r>
    <n v="182.41739999999999"/>
    <x v="35"/>
    <n v="1016738"/>
    <n v="2326"/>
    <x v="8"/>
    <n v="16.335999999999999"/>
    <n v="10.166589128305581"/>
    <m/>
    <x v="10"/>
    <x v="10"/>
    <m/>
    <x v="12"/>
    <m/>
    <m/>
    <m/>
  </r>
  <r>
    <n v="182.41739999999999"/>
    <x v="331"/>
    <n v="1006516"/>
    <n v="1284"/>
    <x v="2"/>
    <n v="23.988"/>
    <n v="6.6045272636318151"/>
    <m/>
    <x v="10"/>
    <x v="10"/>
    <m/>
    <x v="12"/>
    <m/>
    <m/>
    <m/>
  </r>
  <r>
    <n v="182.41739999999999"/>
    <x v="43"/>
    <n v="1011084"/>
    <n v="966"/>
    <x v="4"/>
    <n v="26.452000000000002"/>
    <n v="5.8961666414637826"/>
    <m/>
    <x v="10"/>
    <x v="10"/>
    <m/>
    <x v="12"/>
    <m/>
    <m/>
    <m/>
  </r>
  <r>
    <n v="182.41739999999999"/>
    <x v="312"/>
    <n v="1015583"/>
    <n v="1120"/>
    <x v="8"/>
    <n v="32.072000000000003"/>
    <n v="4.6877463207782482"/>
    <m/>
    <x v="10"/>
    <x v="10"/>
    <m/>
    <x v="12"/>
    <m/>
    <m/>
    <m/>
  </r>
  <r>
    <n v="182.41739999999999"/>
    <x v="356"/>
    <n v="1008540"/>
    <n v="1088"/>
    <x v="5"/>
    <n v="40.728000000000002"/>
    <n v="3.4789186800235705"/>
    <m/>
    <x v="10"/>
    <x v="10"/>
    <m/>
    <x v="12"/>
    <m/>
    <m/>
    <m/>
  </r>
  <r>
    <n v="182.41739999999999"/>
    <x v="136"/>
    <n v="1008371"/>
    <n v="1453"/>
    <x v="7"/>
    <n v="41.896000000000001"/>
    <n v="3.354052892877601"/>
    <m/>
    <x v="10"/>
    <x v="10"/>
    <m/>
    <x v="12"/>
    <m/>
    <m/>
    <m/>
  </r>
  <r>
    <n v="182.41739999999999"/>
    <x v="292"/>
    <n v="1009612"/>
    <n v="2678"/>
    <x v="5"/>
    <n v="45.56"/>
    <n v="3.0038937664618079"/>
    <m/>
    <x v="10"/>
    <x v="10"/>
    <m/>
    <x v="12"/>
    <m/>
    <m/>
    <m/>
  </r>
  <r>
    <n v="182.41739999999999"/>
    <x v="47"/>
    <n v="1012131"/>
    <n v="911"/>
    <x v="4"/>
    <n v="59.048000000000002"/>
    <n v="2.0893070044709385"/>
    <m/>
    <x v="10"/>
    <x v="10"/>
    <m/>
    <x v="12"/>
    <m/>
    <m/>
    <m/>
  </r>
  <r>
    <n v="182.41739999999999"/>
    <x v="10"/>
    <n v="1009229"/>
    <n v="2502"/>
    <x v="3"/>
    <n v="88.5"/>
    <n v="1.0612135593220338"/>
    <m/>
    <x v="10"/>
    <x v="10"/>
    <m/>
    <x v="12"/>
    <m/>
    <m/>
    <m/>
  </r>
  <r>
    <n v="182.41739999999999"/>
    <x v="339"/>
    <n v="1017621"/>
    <n v="1"/>
    <x v="4"/>
    <n v="91.644000000000005"/>
    <n v="0.99050019641220344"/>
    <m/>
    <x v="10"/>
    <x v="10"/>
    <m/>
    <x v="12"/>
    <m/>
    <m/>
    <m/>
  </r>
  <r>
    <n v="182.41739999999999"/>
    <x v="275"/>
    <n v="1013789"/>
    <n v="1321"/>
    <x v="8"/>
    <n v="116.372"/>
    <n v="0.56753686453786123"/>
    <m/>
    <x v="10"/>
    <x v="10"/>
    <m/>
    <x v="12"/>
    <m/>
    <m/>
    <m/>
  </r>
  <r>
    <n v="182.41739999999999"/>
    <x v="105"/>
    <n v="1016960"/>
    <n v="2279"/>
    <x v="1"/>
    <n v="119.744"/>
    <n v="0.52339490913949749"/>
    <m/>
    <x v="10"/>
    <x v="10"/>
    <m/>
    <x v="12"/>
    <m/>
    <m/>
    <m/>
  </r>
  <r>
    <n v="182.41739999999999"/>
    <x v="50"/>
    <n v="1014365"/>
    <n v="2557"/>
    <x v="3"/>
    <n v="187.184"/>
    <n v="-2.5464783314813291E-2"/>
    <m/>
    <x v="10"/>
    <x v="10"/>
    <m/>
    <x v="12"/>
    <m/>
    <m/>
    <m/>
  </r>
  <r>
    <n v="182.41739999999999"/>
    <x v="210"/>
    <n v="1008456"/>
    <n v="1168"/>
    <x v="8"/>
    <n v="191.14400000000001"/>
    <n v="-4.5654585024902793E-2"/>
    <m/>
    <x v="10"/>
    <x v="10"/>
    <m/>
    <x v="12"/>
    <m/>
    <m/>
    <m/>
  </r>
  <r>
    <n v="182.41739999999999"/>
    <x v="91"/>
    <n v="1013603"/>
    <n v="760"/>
    <x v="8"/>
    <n v="207.416"/>
    <n v="-0.12052397114976671"/>
    <m/>
    <x v="10"/>
    <x v="10"/>
    <m/>
    <x v="12"/>
    <m/>
    <m/>
    <m/>
  </r>
  <r>
    <n v="182.41739999999999"/>
    <x v="197"/>
    <n v="1011839"/>
    <n v="687"/>
    <x v="5"/>
    <n v="210.78800000000001"/>
    <n v="-0.1345930508378087"/>
    <m/>
    <x v="10"/>
    <x v="10"/>
    <m/>
    <x v="12"/>
    <m/>
    <m/>
    <m/>
  </r>
  <r>
    <n v="182.41739999999999"/>
    <x v="113"/>
    <n v="1017266"/>
    <n v="667"/>
    <x v="6"/>
    <n v="210.78800000000001"/>
    <n v="-0.1345930508378087"/>
    <m/>
    <x v="10"/>
    <x v="10"/>
    <m/>
    <x v="12"/>
    <m/>
    <m/>
    <m/>
  </r>
  <r>
    <n v="182.41739999999999"/>
    <x v="248"/>
    <n v="1018395"/>
    <n v="2325"/>
    <x v="2"/>
    <n v="211.91200000000001"/>
    <n v="-0.13918324587564659"/>
    <m/>
    <x v="10"/>
    <x v="10"/>
    <m/>
    <x v="12"/>
    <m/>
    <m/>
    <m/>
  </r>
  <r>
    <n v="182.435328"/>
    <x v="336"/>
    <n v="1018303"/>
    <n v="2457"/>
    <x v="9"/>
    <n v="50.077599999999997"/>
    <n v="2.6430525424541114"/>
    <m/>
    <x v="10"/>
    <x v="10"/>
    <m/>
    <x v="12"/>
    <m/>
    <m/>
    <m/>
  </r>
  <r>
    <n v="182.54496"/>
    <x v="230"/>
    <n v="1001798"/>
    <n v="1798"/>
    <x v="3"/>
    <n v="61.078400000000002"/>
    <n v="1.9886991145806046"/>
    <m/>
    <x v="10"/>
    <x v="10"/>
    <m/>
    <x v="12"/>
    <m/>
    <m/>
    <m/>
  </r>
  <r>
    <n v="182.65"/>
    <x v="272"/>
    <n v="1004047"/>
    <n v="2795"/>
    <x v="8"/>
    <n v="159.50720000000001"/>
    <n v="0.14508937527584956"/>
    <m/>
    <x v="10"/>
    <x v="10"/>
    <m/>
    <x v="12"/>
    <m/>
    <m/>
    <m/>
  </r>
  <r>
    <n v="182.8656"/>
    <x v="329"/>
    <n v="1008947"/>
    <n v="2143"/>
    <x v="0"/>
    <n v="29.332000000000001"/>
    <n v="5.2343379244511112"/>
    <m/>
    <x v="10"/>
    <x v="10"/>
    <m/>
    <x v="12"/>
    <m/>
    <m/>
    <m/>
  </r>
  <r>
    <n v="182.8656"/>
    <x v="251"/>
    <n v="1010614"/>
    <n v="984"/>
    <x v="7"/>
    <n v="43.851999999999997"/>
    <n v="3.1700629389765576"/>
    <m/>
    <x v="10"/>
    <x v="10"/>
    <m/>
    <x v="12"/>
    <m/>
    <m/>
    <m/>
  </r>
  <r>
    <n v="182.8656"/>
    <x v="341"/>
    <n v="1005464"/>
    <n v="1681"/>
    <x v="9"/>
    <n v="64.103999999999999"/>
    <n v="1.8526394608760763"/>
    <m/>
    <x v="10"/>
    <x v="10"/>
    <m/>
    <x v="12"/>
    <m/>
    <m/>
    <m/>
  </r>
  <r>
    <n v="182.8656"/>
    <x v="295"/>
    <n v="1009038"/>
    <n v="2163"/>
    <x v="7"/>
    <n v="89.087999999999994"/>
    <n v="1.0526400862068968"/>
    <m/>
    <x v="10"/>
    <x v="10"/>
    <m/>
    <x v="12"/>
    <m/>
    <m/>
    <m/>
  </r>
  <r>
    <n v="182.8656"/>
    <x v="209"/>
    <n v="1018692"/>
    <n v="1039"/>
    <x v="5"/>
    <n v="97.804000000000002"/>
    <n v="0.8697149400842501"/>
    <m/>
    <x v="10"/>
    <x v="10"/>
    <m/>
    <x v="12"/>
    <m/>
    <m/>
    <m/>
  </r>
  <r>
    <n v="182.8656"/>
    <x v="248"/>
    <n v="1011740"/>
    <n v="1704"/>
    <x v="3"/>
    <n v="114.664"/>
    <n v="0.59479522779599525"/>
    <m/>
    <x v="10"/>
    <x v="10"/>
    <m/>
    <x v="12"/>
    <m/>
    <m/>
    <m/>
  </r>
  <r>
    <n v="182.8656"/>
    <x v="51"/>
    <n v="1018346"/>
    <n v="2227"/>
    <x v="7"/>
    <n v="127.02800000000001"/>
    <n v="0.43956922883143867"/>
    <m/>
    <x v="10"/>
    <x v="10"/>
    <m/>
    <x v="12"/>
    <m/>
    <m/>
    <m/>
  </r>
  <r>
    <n v="182.8656"/>
    <x v="229"/>
    <n v="1008597"/>
    <n v="299"/>
    <x v="8"/>
    <n v="131.06399999999999"/>
    <n v="0.3952389672221206"/>
    <m/>
    <x v="10"/>
    <x v="10"/>
    <m/>
    <x v="12"/>
    <m/>
    <m/>
    <m/>
  </r>
  <r>
    <n v="182.8656"/>
    <x v="26"/>
    <n v="1014092"/>
    <n v="2230"/>
    <x v="3"/>
    <n v="159.624"/>
    <n v="0.14560216508795673"/>
    <m/>
    <x v="10"/>
    <x v="10"/>
    <m/>
    <x v="12"/>
    <m/>
    <m/>
    <m/>
  </r>
  <r>
    <n v="182.8656"/>
    <x v="22"/>
    <n v="1014245"/>
    <n v="706"/>
    <x v="7"/>
    <n v="160.74799999999999"/>
    <n v="0.13759175852887756"/>
    <m/>
    <x v="10"/>
    <x v="10"/>
    <m/>
    <x v="12"/>
    <m/>
    <m/>
    <m/>
  </r>
  <r>
    <n v="182.8656"/>
    <x v="345"/>
    <n v="1005521"/>
    <n v="852"/>
    <x v="2"/>
    <n v="171.71600000000001"/>
    <n v="6.4930466584360177E-2"/>
    <m/>
    <x v="10"/>
    <x v="10"/>
    <m/>
    <x v="12"/>
    <m/>
    <m/>
    <m/>
  </r>
  <r>
    <n v="182.8656"/>
    <x v="76"/>
    <n v="1019061"/>
    <n v="1431"/>
    <x v="5"/>
    <n v="179.85599999999999"/>
    <n v="1.6733386709367529E-2"/>
    <m/>
    <x v="10"/>
    <x v="10"/>
    <m/>
    <x v="12"/>
    <m/>
    <m/>
    <m/>
  </r>
  <r>
    <n v="182.8656"/>
    <x v="205"/>
    <n v="1010806"/>
    <n v="1460"/>
    <x v="5"/>
    <n v="196.71600000000001"/>
    <n v="-7.0408101018727548E-2"/>
    <m/>
    <x v="10"/>
    <x v="10"/>
    <m/>
    <x v="12"/>
    <m/>
    <m/>
    <m/>
  </r>
  <r>
    <n v="182.8656"/>
    <x v="143"/>
    <n v="1011388"/>
    <n v="838"/>
    <x v="1"/>
    <n v="201.21199999999999"/>
    <n v="-9.1179452517742426E-2"/>
    <m/>
    <x v="10"/>
    <x v="10"/>
    <m/>
    <x v="12"/>
    <m/>
    <m/>
    <m/>
  </r>
  <r>
    <n v="182.8656"/>
    <x v="126"/>
    <n v="1018012"/>
    <n v="527"/>
    <x v="8"/>
    <n v="209.08"/>
    <n v="-0.12537975894394496"/>
    <m/>
    <x v="10"/>
    <x v="10"/>
    <m/>
    <x v="12"/>
    <m/>
    <m/>
    <m/>
  </r>
  <r>
    <n v="182.8656"/>
    <x v="216"/>
    <n v="1017145"/>
    <n v="1049"/>
    <x v="4"/>
    <n v="218.072"/>
    <n v="-0.16144392677647751"/>
    <m/>
    <x v="10"/>
    <x v="10"/>
    <m/>
    <x v="12"/>
    <m/>
    <m/>
    <m/>
  </r>
  <r>
    <n v="182.8656"/>
    <x v="4"/>
    <n v="1015592"/>
    <n v="2225"/>
    <x v="4"/>
    <n v="222.56800000000001"/>
    <n v="-0.17838323568527376"/>
    <m/>
    <x v="10"/>
    <x v="10"/>
    <m/>
    <x v="12"/>
    <m/>
    <m/>
    <m/>
  </r>
  <r>
    <n v="182.8656"/>
    <x v="11"/>
    <n v="1017202"/>
    <n v="367"/>
    <x v="3"/>
    <n v="229.31200000000001"/>
    <n v="-0.20254674853474747"/>
    <m/>
    <x v="10"/>
    <x v="10"/>
    <m/>
    <x v="12"/>
    <m/>
    <m/>
    <m/>
  </r>
  <r>
    <n v="182.8656"/>
    <x v="315"/>
    <n v="1017836"/>
    <n v="2649"/>
    <x v="6"/>
    <n v="236.05600000000001"/>
    <n v="-0.22532958281085846"/>
    <m/>
    <x v="10"/>
    <x v="10"/>
    <m/>
    <x v="12"/>
    <m/>
    <m/>
    <m/>
  </r>
  <r>
    <n v="182.8656"/>
    <x v="68"/>
    <n v="1008546"/>
    <n v="1826"/>
    <x v="8"/>
    <n v="27.524000000000001"/>
    <n v="5.6438599040837083"/>
    <m/>
    <x v="10"/>
    <x v="10"/>
    <m/>
    <x v="12"/>
    <m/>
    <m/>
    <m/>
  </r>
  <r>
    <n v="182.8656"/>
    <x v="19"/>
    <n v="1012523"/>
    <n v="550"/>
    <x v="9"/>
    <n v="94.432000000000002"/>
    <n v="0.93647915960691286"/>
    <m/>
    <x v="10"/>
    <x v="10"/>
    <m/>
    <x v="12"/>
    <m/>
    <m/>
    <m/>
  </r>
  <r>
    <n v="182.8656"/>
    <x v="188"/>
    <n v="1007924"/>
    <n v="116"/>
    <x v="0"/>
    <n v="121.848"/>
    <n v="0.50076817017923969"/>
    <m/>
    <x v="10"/>
    <x v="10"/>
    <m/>
    <x v="12"/>
    <m/>
    <m/>
    <m/>
  </r>
  <r>
    <n v="182.8656"/>
    <x v="106"/>
    <n v="1014158"/>
    <n v="310"/>
    <x v="9"/>
    <n v="157.376"/>
    <n v="0.16196624644164292"/>
    <m/>
    <x v="10"/>
    <x v="10"/>
    <m/>
    <x v="12"/>
    <m/>
    <m/>
    <m/>
  </r>
  <r>
    <n v="182.93600000000001"/>
    <x v="342"/>
    <n v="1002789"/>
    <n v="2789"/>
    <x v="1"/>
    <n v="274.17919999999998"/>
    <n v="-0.33278673218099686"/>
    <m/>
    <x v="10"/>
    <x v="10"/>
    <m/>
    <x v="12"/>
    <m/>
    <m/>
    <m/>
  </r>
  <r>
    <n v="183.29480000000001"/>
    <x v="260"/>
    <n v="1003865"/>
    <n v="1280"/>
    <x v="9"/>
    <n v="244.9984"/>
    <n v="-0.25185307332619311"/>
    <m/>
    <x v="10"/>
    <x v="10"/>
    <m/>
    <x v="12"/>
    <m/>
    <m/>
    <m/>
  </r>
  <r>
    <n v="183.31379999999999"/>
    <x v="154"/>
    <n v="1019668"/>
    <n v="1227"/>
    <x v="7"/>
    <n v="3.9279999999999999"/>
    <n v="45.668482688391038"/>
    <m/>
    <x v="10"/>
    <x v="10"/>
    <m/>
    <x v="12"/>
    <m/>
    <m/>
    <m/>
  </r>
  <r>
    <n v="183.31379999999999"/>
    <x v="104"/>
    <n v="1006360"/>
    <n v="410"/>
    <x v="4"/>
    <n v="4.3840000000000003"/>
    <n v="40.814279197080289"/>
    <m/>
    <x v="10"/>
    <x v="10"/>
    <m/>
    <x v="12"/>
    <m/>
    <m/>
    <m/>
  </r>
  <r>
    <n v="183.31379999999999"/>
    <x v="230"/>
    <n v="1017881"/>
    <n v="1037"/>
    <x v="2"/>
    <n v="28.655999999999999"/>
    <n v="5.397047738693467"/>
    <m/>
    <x v="10"/>
    <x v="10"/>
    <m/>
    <x v="12"/>
    <m/>
    <m/>
    <m/>
  </r>
  <r>
    <n v="183.31379999999999"/>
    <x v="115"/>
    <n v="1014087"/>
    <n v="353"/>
    <x v="0"/>
    <n v="29.78"/>
    <n v="5.1556010745466745"/>
    <m/>
    <x v="10"/>
    <x v="10"/>
    <m/>
    <x v="12"/>
    <m/>
    <m/>
    <m/>
  </r>
  <r>
    <n v="183.31379999999999"/>
    <x v="83"/>
    <n v="1015097"/>
    <n v="1365"/>
    <x v="8"/>
    <n v="57.88"/>
    <n v="2.167135452660677"/>
    <m/>
    <x v="10"/>
    <x v="10"/>
    <m/>
    <x v="12"/>
    <m/>
    <m/>
    <m/>
  </r>
  <r>
    <n v="183.31379999999999"/>
    <x v="338"/>
    <n v="1007678"/>
    <n v="21"/>
    <x v="1"/>
    <n v="66.168000000000006"/>
    <n v="1.7704298150163216"/>
    <m/>
    <x v="10"/>
    <x v="10"/>
    <m/>
    <x v="12"/>
    <m/>
    <m/>
    <m/>
  </r>
  <r>
    <n v="183.31379999999999"/>
    <x v="132"/>
    <n v="1014491"/>
    <n v="299"/>
    <x v="7"/>
    <n v="72.492000000000004"/>
    <n v="1.5287452408541629"/>
    <m/>
    <x v="10"/>
    <x v="10"/>
    <m/>
    <x v="12"/>
    <m/>
    <m/>
    <m/>
  </r>
  <r>
    <n v="183.31379999999999"/>
    <x v="353"/>
    <n v="1009547"/>
    <n v="332"/>
    <x v="7"/>
    <n v="98.343999999999994"/>
    <n v="0.86400593833889205"/>
    <m/>
    <x v="10"/>
    <x v="10"/>
    <m/>
    <x v="12"/>
    <m/>
    <m/>
    <m/>
  </r>
  <r>
    <n v="183.31379999999999"/>
    <x v="22"/>
    <n v="1008606"/>
    <n v="2237"/>
    <x v="7"/>
    <n v="101.328"/>
    <n v="0.80911297963050666"/>
    <m/>
    <x v="10"/>
    <x v="10"/>
    <m/>
    <x v="12"/>
    <m/>
    <m/>
    <m/>
  </r>
  <r>
    <n v="183.31379999999999"/>
    <x v="116"/>
    <n v="1018265"/>
    <n v="2841"/>
    <x v="8"/>
    <n v="102.84"/>
    <n v="0.78251458576429389"/>
    <m/>
    <x v="10"/>
    <x v="10"/>
    <m/>
    <x v="12"/>
    <m/>
    <m/>
    <m/>
  </r>
  <r>
    <n v="183.31379999999999"/>
    <x v="307"/>
    <n v="1019690"/>
    <n v="132"/>
    <x v="7"/>
    <n v="107.336"/>
    <n v="0.70785011552508004"/>
    <m/>
    <x v="10"/>
    <x v="10"/>
    <m/>
    <x v="12"/>
    <m/>
    <m/>
    <m/>
  </r>
  <r>
    <n v="183.31379999999999"/>
    <x v="206"/>
    <n v="1014018"/>
    <n v="1497"/>
    <x v="4"/>
    <n v="121.94799999999999"/>
    <n v="0.50321284481910322"/>
    <m/>
    <x v="10"/>
    <x v="10"/>
    <m/>
    <x v="12"/>
    <m/>
    <m/>
    <m/>
  </r>
  <r>
    <n v="183.31379999999999"/>
    <x v="72"/>
    <n v="1010365"/>
    <n v="74"/>
    <x v="1"/>
    <n v="190.512"/>
    <n v="-3.7783446712018214E-2"/>
    <m/>
    <x v="10"/>
    <x v="10"/>
    <m/>
    <x v="12"/>
    <m/>
    <m/>
    <m/>
  </r>
  <r>
    <n v="183.31379999999999"/>
    <x v="75"/>
    <n v="1019420"/>
    <n v="1954"/>
    <x v="6"/>
    <n v="207.37200000000001"/>
    <n v="-0.11601469822348257"/>
    <m/>
    <x v="10"/>
    <x v="10"/>
    <m/>
    <x v="12"/>
    <m/>
    <m/>
    <m/>
  </r>
  <r>
    <n v="183.31379999999999"/>
    <x v="290"/>
    <n v="1012716"/>
    <n v="361"/>
    <x v="2"/>
    <n v="234.34800000000001"/>
    <n v="-0.21777100722003184"/>
    <m/>
    <x v="10"/>
    <x v="10"/>
    <m/>
    <x v="12"/>
    <m/>
    <m/>
    <m/>
  </r>
  <r>
    <n v="183.31379999999999"/>
    <x v="271"/>
    <n v="1014667"/>
    <n v="2138"/>
    <x v="1"/>
    <n v="241.09200000000001"/>
    <n v="-0.23965208302224886"/>
    <m/>
    <x v="10"/>
    <x v="10"/>
    <m/>
    <x v="12"/>
    <m/>
    <m/>
    <m/>
  </r>
  <r>
    <n v="183.35615999999999"/>
    <x v="274"/>
    <n v="1001856"/>
    <n v="1856"/>
    <x v="8"/>
    <n v="202.63679999999999"/>
    <n v="-9.5148758764449531E-2"/>
    <m/>
    <x v="10"/>
    <x v="10"/>
    <m/>
    <x v="12"/>
    <m/>
    <m/>
    <m/>
  </r>
  <r>
    <n v="183.36760000000001"/>
    <x v="200"/>
    <n v="1003816"/>
    <n v="2418"/>
    <x v="7"/>
    <n v="58.892800000000001"/>
    <n v="2.1135826450771575"/>
    <m/>
    <x v="10"/>
    <x v="10"/>
    <m/>
    <x v="12"/>
    <m/>
    <m/>
    <m/>
  </r>
  <r>
    <n v="183.50592"/>
    <x v="236"/>
    <n v="1002033"/>
    <n v="2033"/>
    <x v="9"/>
    <n v="163.36000000000001"/>
    <n v="0.12332223310479914"/>
    <m/>
    <x v="10"/>
    <x v="10"/>
    <m/>
    <x v="12"/>
    <m/>
    <m/>
    <m/>
  </r>
  <r>
    <n v="183.50800000000001"/>
    <x v="248"/>
    <n v="1002889"/>
    <n v="965"/>
    <x v="7"/>
    <n v="68.492800000000003"/>
    <n v="1.6792305176602504"/>
    <m/>
    <x v="10"/>
    <x v="10"/>
    <m/>
    <x v="12"/>
    <m/>
    <m/>
    <m/>
  </r>
  <r>
    <n v="183.58271999999999"/>
    <x v="319"/>
    <n v="1013628"/>
    <n v="2020"/>
    <x v="9"/>
    <n v="19.988"/>
    <n v="8.1846467880728433"/>
    <m/>
    <x v="10"/>
    <x v="10"/>
    <m/>
    <x v="12"/>
    <m/>
    <m/>
    <m/>
  </r>
  <r>
    <n v="183.58271999999999"/>
    <x v="90"/>
    <n v="1010509"/>
    <n v="2532"/>
    <x v="9"/>
    <n v="24.484000000000002"/>
    <n v="6.4980689429831715"/>
    <m/>
    <x v="10"/>
    <x v="10"/>
    <m/>
    <x v="12"/>
    <m/>
    <m/>
    <m/>
  </r>
  <r>
    <n v="183.58271999999999"/>
    <x v="42"/>
    <n v="1015491"/>
    <n v="2752"/>
    <x v="9"/>
    <n v="112.15600000000001"/>
    <n v="0.63685152822853874"/>
    <m/>
    <x v="10"/>
    <x v="10"/>
    <m/>
    <x v="12"/>
    <m/>
    <m/>
    <m/>
  </r>
  <r>
    <n v="183.58496"/>
    <x v="263"/>
    <n v="1001757"/>
    <n v="1757"/>
    <x v="3"/>
    <n v="211.10079999999999"/>
    <n v="-0.13034455577619791"/>
    <m/>
    <x v="10"/>
    <x v="10"/>
    <m/>
    <x v="12"/>
    <m/>
    <m/>
    <m/>
  </r>
  <r>
    <n v="183.762"/>
    <x v="34"/>
    <n v="1013694"/>
    <n v="1718"/>
    <x v="7"/>
    <n v="140.47200000000001"/>
    <n v="0.30817529472065602"/>
    <m/>
    <x v="10"/>
    <x v="10"/>
    <m/>
    <x v="12"/>
    <m/>
    <m/>
    <m/>
  </r>
  <r>
    <n v="183.762"/>
    <x v="158"/>
    <n v="1006673"/>
    <n v="2056"/>
    <x v="2"/>
    <n v="7.52"/>
    <n v="23.436436170212765"/>
    <m/>
    <x v="10"/>
    <x v="10"/>
    <m/>
    <x v="12"/>
    <m/>
    <m/>
    <m/>
  </r>
  <r>
    <n v="183.762"/>
    <x v="298"/>
    <n v="1008497"/>
    <n v="1605"/>
    <x v="1"/>
    <n v="9.0239999999999991"/>
    <n v="19.363696808510639"/>
    <m/>
    <x v="10"/>
    <x v="10"/>
    <m/>
    <x v="12"/>
    <m/>
    <m/>
    <m/>
  </r>
  <r>
    <n v="183.762"/>
    <x v="306"/>
    <n v="1016234"/>
    <n v="1451"/>
    <x v="4"/>
    <n v="16.832000000000001"/>
    <n v="9.9174192015209126"/>
    <m/>
    <x v="10"/>
    <x v="10"/>
    <m/>
    <x v="12"/>
    <m/>
    <m/>
    <m/>
  </r>
  <r>
    <n v="183.762"/>
    <x v="183"/>
    <n v="1007104"/>
    <n v="2123"/>
    <x v="3"/>
    <n v="20.852"/>
    <n v="7.8126798388643772"/>
    <m/>
    <x v="10"/>
    <x v="10"/>
    <m/>
    <x v="12"/>
    <m/>
    <m/>
    <m/>
  </r>
  <r>
    <n v="183.762"/>
    <x v="349"/>
    <n v="1014842"/>
    <n v="2704"/>
    <x v="4"/>
    <n v="24.7"/>
    <n v="6.4397570850202435"/>
    <m/>
    <x v="10"/>
    <x v="10"/>
    <m/>
    <x v="12"/>
    <m/>
    <m/>
    <m/>
  </r>
  <r>
    <n v="183.762"/>
    <x v="351"/>
    <n v="1009505"/>
    <n v="621"/>
    <x v="1"/>
    <n v="29.196000000000002"/>
    <n v="5.2940813810110976"/>
    <m/>
    <x v="10"/>
    <x v="10"/>
    <m/>
    <x v="12"/>
    <m/>
    <m/>
    <m/>
  </r>
  <r>
    <n v="183.762"/>
    <x v="45"/>
    <n v="1018748"/>
    <n v="1400"/>
    <x v="6"/>
    <n v="35.94"/>
    <n v="4.113021702838064"/>
    <m/>
    <x v="10"/>
    <x v="10"/>
    <m/>
    <x v="12"/>
    <m/>
    <m/>
    <m/>
  </r>
  <r>
    <n v="183.762"/>
    <x v="38"/>
    <n v="1014324"/>
    <n v="1761"/>
    <x v="4"/>
    <n v="56.171999999999997"/>
    <n v="2.2714163640247813"/>
    <m/>
    <x v="10"/>
    <x v="10"/>
    <m/>
    <x v="12"/>
    <m/>
    <m/>
    <m/>
  </r>
  <r>
    <n v="183.762"/>
    <x v="315"/>
    <n v="1008482"/>
    <n v="758"/>
    <x v="2"/>
    <n v="67.268000000000001"/>
    <n v="1.7317892608669798"/>
    <m/>
    <x v="10"/>
    <x v="10"/>
    <m/>
    <x v="12"/>
    <m/>
    <m/>
    <m/>
  </r>
  <r>
    <n v="183.762"/>
    <x v="257"/>
    <n v="1011850"/>
    <n v="2429"/>
    <x v="3"/>
    <n v="67.412000000000006"/>
    <n v="1.7259538361122646"/>
    <m/>
    <x v="10"/>
    <x v="10"/>
    <m/>
    <x v="12"/>
    <m/>
    <m/>
    <m/>
  </r>
  <r>
    <n v="183.762"/>
    <x v="229"/>
    <n v="1019157"/>
    <n v="211"/>
    <x v="3"/>
    <n v="69.66"/>
    <n v="1.6379844961240311"/>
    <m/>
    <x v="10"/>
    <x v="10"/>
    <m/>
    <x v="12"/>
    <m/>
    <m/>
    <m/>
  </r>
  <r>
    <n v="183.762"/>
    <x v="294"/>
    <n v="1016341"/>
    <n v="1712"/>
    <x v="7"/>
    <n v="87.644000000000005"/>
    <n v="1.0966865957738121"/>
    <m/>
    <x v="10"/>
    <x v="10"/>
    <m/>
    <x v="12"/>
    <m/>
    <m/>
    <m/>
  </r>
  <r>
    <n v="183.762"/>
    <x v="256"/>
    <n v="1007605"/>
    <n v="2521"/>
    <x v="3"/>
    <n v="105.432"/>
    <n v="0.74294331891645793"/>
    <m/>
    <x v="10"/>
    <x v="10"/>
    <m/>
    <x v="12"/>
    <m/>
    <m/>
    <m/>
  </r>
  <r>
    <n v="183.762"/>
    <x v="331"/>
    <n v="1018869"/>
    <n v="2459"/>
    <x v="6"/>
    <n v="110.124"/>
    <n v="0.66868257600523051"/>
    <m/>
    <x v="10"/>
    <x v="10"/>
    <m/>
    <x v="12"/>
    <m/>
    <m/>
    <m/>
  </r>
  <r>
    <n v="183.762"/>
    <x v="307"/>
    <n v="1017151"/>
    <n v="125"/>
    <x v="3"/>
    <n v="113.496"/>
    <n v="0.61910551913723844"/>
    <m/>
    <x v="10"/>
    <x v="10"/>
    <m/>
    <x v="12"/>
    <m/>
    <m/>
    <m/>
  </r>
  <r>
    <n v="183.762"/>
    <x v="228"/>
    <n v="1016213"/>
    <n v="864"/>
    <x v="2"/>
    <n v="131.47999999999999"/>
    <n v="0.39764222695467"/>
    <m/>
    <x v="10"/>
    <x v="10"/>
    <m/>
    <x v="12"/>
    <m/>
    <m/>
    <m/>
  </r>
  <r>
    <n v="183.762"/>
    <x v="317"/>
    <n v="1008011"/>
    <n v="912"/>
    <x v="3"/>
    <n v="143.17599999999999"/>
    <n v="0.28346929653014485"/>
    <m/>
    <x v="10"/>
    <x v="10"/>
    <m/>
    <x v="12"/>
    <m/>
    <m/>
    <m/>
  </r>
  <r>
    <n v="183.762"/>
    <x v="205"/>
    <n v="1017668"/>
    <n v="2103"/>
    <x v="8"/>
    <n v="170.82"/>
    <n v="7.576396206533198E-2"/>
    <m/>
    <x v="10"/>
    <x v="10"/>
    <m/>
    <x v="12"/>
    <m/>
    <m/>
    <m/>
  </r>
  <r>
    <n v="183.762"/>
    <x v="329"/>
    <n v="1018802"/>
    <n v="665"/>
    <x v="8"/>
    <n v="203.416"/>
    <n v="-9.6619734927439319E-2"/>
    <m/>
    <x v="10"/>
    <x v="10"/>
    <m/>
    <x v="12"/>
    <m/>
    <m/>
    <m/>
  </r>
  <r>
    <n v="183.762"/>
    <x v="138"/>
    <n v="1014981"/>
    <n v="2609"/>
    <x v="8"/>
    <n v="232.64"/>
    <n v="-0.21010144429160932"/>
    <m/>
    <x v="10"/>
    <x v="10"/>
    <m/>
    <x v="12"/>
    <m/>
    <m/>
    <m/>
  </r>
  <r>
    <n v="183.86680000000001"/>
    <x v="147"/>
    <n v="1004522"/>
    <n v="1162"/>
    <x v="9"/>
    <n v="202.85759999999999"/>
    <n v="-9.3616408751754823E-2"/>
    <m/>
    <x v="10"/>
    <x v="10"/>
    <m/>
    <x v="12"/>
    <m/>
    <m/>
    <m/>
  </r>
  <r>
    <n v="183.90943999999999"/>
    <x v="215"/>
    <n v="1001892"/>
    <n v="1892"/>
    <x v="1"/>
    <n v="172.19200000000001"/>
    <n v="6.8048689834603132E-2"/>
    <m/>
    <x v="10"/>
    <x v="10"/>
    <m/>
    <x v="12"/>
    <m/>
    <m/>
    <m/>
  </r>
  <r>
    <n v="183.96559999999999"/>
    <x v="252"/>
    <n v="1002949"/>
    <n v="737"/>
    <x v="5"/>
    <n v="25.347200000000001"/>
    <n v="6.2578272945335183"/>
    <m/>
    <x v="10"/>
    <x v="10"/>
    <m/>
    <x v="12"/>
    <m/>
    <m/>
    <m/>
  </r>
  <r>
    <n v="183.9812"/>
    <x v="343"/>
    <n v="1004061"/>
    <n v="1060"/>
    <x v="9"/>
    <n v="82.918400000000005"/>
    <n v="1.2188223602963877"/>
    <m/>
    <x v="10"/>
    <x v="10"/>
    <m/>
    <x v="12"/>
    <m/>
    <m/>
    <m/>
  </r>
  <r>
    <n v="184.08"/>
    <x v="238"/>
    <n v="1004103"/>
    <n v="1601"/>
    <x v="9"/>
    <n v="34.956800000000001"/>
    <n v="4.265928231417063"/>
    <m/>
    <x v="10"/>
    <x v="10"/>
    <m/>
    <x v="12"/>
    <m/>
    <m/>
    <m/>
  </r>
  <r>
    <n v="184.21019999999999"/>
    <x v="62"/>
    <n v="1017911"/>
    <n v="499"/>
    <x v="2"/>
    <n v="146.63200000000001"/>
    <n v="0.25627557422663527"/>
    <m/>
    <x v="10"/>
    <x v="10"/>
    <m/>
    <x v="12"/>
    <m/>
    <m/>
    <m/>
  </r>
  <r>
    <n v="184.21019999999999"/>
    <x v="183"/>
    <n v="1016471"/>
    <n v="1248"/>
    <x v="8"/>
    <n v="1.6359999999999999"/>
    <n v="111.5979217603912"/>
    <m/>
    <x v="10"/>
    <x v="10"/>
    <m/>
    <x v="12"/>
    <m/>
    <m/>
    <m/>
  </r>
  <r>
    <n v="184.21019999999999"/>
    <x v="90"/>
    <n v="1018921"/>
    <n v="1198"/>
    <x v="4"/>
    <n v="2.76"/>
    <n v="65.742826086956526"/>
    <m/>
    <x v="10"/>
    <x v="10"/>
    <m/>
    <x v="12"/>
    <m/>
    <m/>
    <m/>
  </r>
  <r>
    <n v="184.21019999999999"/>
    <x v="133"/>
    <n v="1008899"/>
    <n v="2145"/>
    <x v="3"/>
    <n v="6.468"/>
    <n v="27.480241187384046"/>
    <m/>
    <x v="10"/>
    <x v="10"/>
    <m/>
    <x v="12"/>
    <m/>
    <m/>
    <m/>
  </r>
  <r>
    <n v="184.21019999999999"/>
    <x v="153"/>
    <n v="1006943"/>
    <n v="2028"/>
    <x v="7"/>
    <n v="7.7960000000000003"/>
    <n v="22.628809645972293"/>
    <m/>
    <x v="10"/>
    <x v="10"/>
    <m/>
    <x v="12"/>
    <m/>
    <m/>
    <m/>
  </r>
  <r>
    <n v="184.21019999999999"/>
    <x v="364"/>
    <n v="1015336"/>
    <n v="279"/>
    <x v="6"/>
    <n v="20.744"/>
    <n v="7.8801677593521013"/>
    <m/>
    <x v="10"/>
    <x v="10"/>
    <m/>
    <x v="12"/>
    <m/>
    <m/>
    <m/>
  </r>
  <r>
    <n v="184.21019999999999"/>
    <x v="211"/>
    <n v="1009019"/>
    <n v="1544"/>
    <x v="7"/>
    <n v="20.783999999999999"/>
    <n v="7.863077367205543"/>
    <m/>
    <x v="10"/>
    <x v="10"/>
    <m/>
    <x v="12"/>
    <m/>
    <m/>
    <m/>
  </r>
  <r>
    <n v="184.21019999999999"/>
    <x v="178"/>
    <n v="1006445"/>
    <n v="1684"/>
    <x v="5"/>
    <n v="40.195999999999998"/>
    <n v="3.5827992835107971"/>
    <m/>
    <x v="10"/>
    <x v="10"/>
    <m/>
    <x v="12"/>
    <m/>
    <m/>
    <m/>
  </r>
  <r>
    <n v="184.21019999999999"/>
    <x v="198"/>
    <n v="1017700"/>
    <n v="696"/>
    <x v="0"/>
    <n v="44.347999999999999"/>
    <n v="3.1537431225759893"/>
    <m/>
    <x v="10"/>
    <x v="10"/>
    <m/>
    <x v="12"/>
    <m/>
    <m/>
    <m/>
  </r>
  <r>
    <n v="184.21019999999999"/>
    <x v="68"/>
    <n v="1007646"/>
    <n v="1033"/>
    <x v="2"/>
    <n v="50.183999999999997"/>
    <n v="2.670695839311334"/>
    <m/>
    <x v="10"/>
    <x v="10"/>
    <m/>
    <x v="12"/>
    <m/>
    <m/>
    <m/>
  </r>
  <r>
    <n v="184.21019999999999"/>
    <x v="279"/>
    <n v="1006831"/>
    <n v="1490"/>
    <x v="5"/>
    <n v="60.264000000000003"/>
    <n v="2.0567204301075264"/>
    <m/>
    <x v="10"/>
    <x v="10"/>
    <m/>
    <x v="12"/>
    <m/>
    <m/>
    <m/>
  </r>
  <r>
    <n v="184.21019999999999"/>
    <x v="242"/>
    <n v="1017324"/>
    <n v="1902"/>
    <x v="8"/>
    <n v="62.332000000000001"/>
    <n v="1.955307065391773"/>
    <m/>
    <x v="10"/>
    <x v="10"/>
    <m/>
    <x v="12"/>
    <m/>
    <m/>
    <m/>
  </r>
  <r>
    <n v="184.21019999999999"/>
    <x v="137"/>
    <n v="1012536"/>
    <n v="2003"/>
    <x v="4"/>
    <n v="87.06"/>
    <n v="1.1158993797381114"/>
    <m/>
    <x v="10"/>
    <x v="10"/>
    <m/>
    <x v="12"/>
    <m/>
    <m/>
    <m/>
  </r>
  <r>
    <n v="184.21019999999999"/>
    <x v="83"/>
    <n v="1007690"/>
    <n v="1454"/>
    <x v="6"/>
    <n v="94.147999999999996"/>
    <n v="0.95660237073543775"/>
    <m/>
    <x v="10"/>
    <x v="10"/>
    <m/>
    <x v="12"/>
    <m/>
    <m/>
    <m/>
  </r>
  <r>
    <n v="184.21019999999999"/>
    <x v="195"/>
    <n v="1009205"/>
    <n v="2448"/>
    <x v="0"/>
    <n v="94.376000000000005"/>
    <n v="0.95187547681613949"/>
    <m/>
    <x v="10"/>
    <x v="10"/>
    <m/>
    <x v="12"/>
    <m/>
    <m/>
    <m/>
  </r>
  <r>
    <n v="184.21019999999999"/>
    <x v="92"/>
    <n v="1018939"/>
    <n v="917"/>
    <x v="2"/>
    <n v="99.424000000000007"/>
    <n v="0.85277397811393596"/>
    <m/>
    <x v="10"/>
    <x v="10"/>
    <m/>
    <x v="12"/>
    <m/>
    <m/>
    <m/>
  </r>
  <r>
    <n v="184.21019999999999"/>
    <x v="328"/>
    <n v="1010459"/>
    <n v="1656"/>
    <x v="1"/>
    <n v="132.02000000000001"/>
    <n v="0.39532040599909085"/>
    <m/>
    <x v="10"/>
    <x v="10"/>
    <m/>
    <x v="12"/>
    <m/>
    <m/>
    <m/>
  </r>
  <r>
    <n v="184.21019999999999"/>
    <x v="270"/>
    <n v="1013633"/>
    <n v="653"/>
    <x v="6"/>
    <n v="161.244"/>
    <n v="0.1424313462826523"/>
    <m/>
    <x v="10"/>
    <x v="10"/>
    <m/>
    <x v="12"/>
    <m/>
    <m/>
    <m/>
  </r>
  <r>
    <n v="184.21019999999999"/>
    <x v="33"/>
    <n v="1012465"/>
    <n v="1988"/>
    <x v="5"/>
    <n v="196.08799999999999"/>
    <n v="-6.0573823997388969E-2"/>
    <m/>
    <x v="10"/>
    <x v="10"/>
    <m/>
    <x v="12"/>
    <m/>
    <m/>
    <m/>
  </r>
  <r>
    <n v="184.21019999999999"/>
    <x v="255"/>
    <n v="1012483"/>
    <n v="583"/>
    <x v="8"/>
    <n v="230.93199999999999"/>
    <n v="-0.20231843139971942"/>
    <m/>
    <x v="10"/>
    <x v="10"/>
    <m/>
    <x v="12"/>
    <m/>
    <m/>
    <m/>
  </r>
  <r>
    <n v="184.21019999999999"/>
    <x v="130"/>
    <n v="1019402"/>
    <n v="2655"/>
    <x v="2"/>
    <n v="234.304"/>
    <n v="-0.21379831330237647"/>
    <m/>
    <x v="10"/>
    <x v="10"/>
    <m/>
    <x v="12"/>
    <m/>
    <m/>
    <m/>
  </r>
  <r>
    <n v="184.21019999999999"/>
    <x v="21"/>
    <n v="1012589"/>
    <n v="776"/>
    <x v="3"/>
    <n v="239.92400000000001"/>
    <n v="-0.23221436788316308"/>
    <m/>
    <x v="10"/>
    <x v="10"/>
    <m/>
    <x v="12"/>
    <m/>
    <m/>
    <m/>
  </r>
  <r>
    <n v="184.21019999999999"/>
    <x v="292"/>
    <n v="1014804"/>
    <n v="1730"/>
    <x v="2"/>
    <n v="242.172"/>
    <n v="-0.23934145978891042"/>
    <m/>
    <x v="10"/>
    <x v="10"/>
    <m/>
    <x v="12"/>
    <m/>
    <m/>
    <m/>
  </r>
  <r>
    <n v="184.21019999999999"/>
    <x v="76"/>
    <n v="1009425"/>
    <n v="2385"/>
    <x v="6"/>
    <n v="158.99600000000001"/>
    <n v="0.15858386374499972"/>
    <m/>
    <x v="10"/>
    <x v="10"/>
    <m/>
    <x v="12"/>
    <m/>
    <m/>
    <m/>
  </r>
  <r>
    <n v="184.29983999999999"/>
    <x v="55"/>
    <n v="1019226"/>
    <n v="2248"/>
    <x v="9"/>
    <n v="79.3"/>
    <n v="1.3240837326607817"/>
    <m/>
    <x v="10"/>
    <x v="10"/>
    <m/>
    <x v="12"/>
    <m/>
    <m/>
    <m/>
  </r>
  <r>
    <n v="184.43360000000001"/>
    <x v="256"/>
    <n v="1004971"/>
    <n v="2135"/>
    <x v="3"/>
    <n v="147.73439999999999"/>
    <n v="0.24841336885654269"/>
    <m/>
    <x v="10"/>
    <x v="10"/>
    <m/>
    <x v="12"/>
    <m/>
    <m/>
    <m/>
  </r>
  <r>
    <n v="184.49184"/>
    <x v="170"/>
    <n v="1001209"/>
    <n v="1209"/>
    <x v="4"/>
    <n v="297.65951999999999"/>
    <n v="-0.3801917035947649"/>
    <m/>
    <x v="10"/>
    <x v="10"/>
    <m/>
    <x v="12"/>
    <m/>
    <m/>
    <m/>
  </r>
  <r>
    <n v="184.6584"/>
    <x v="169"/>
    <n v="1014492"/>
    <n v="984"/>
    <x v="3"/>
    <n v="5.548"/>
    <n v="32.283777937995673"/>
    <m/>
    <x v="10"/>
    <x v="10"/>
    <m/>
    <x v="12"/>
    <m/>
    <m/>
    <m/>
  </r>
  <r>
    <n v="184.6584"/>
    <x v="58"/>
    <n v="1012691"/>
    <n v="382"/>
    <x v="6"/>
    <n v="8.92"/>
    <n v="19.701614349775788"/>
    <m/>
    <x v="10"/>
    <x v="10"/>
    <m/>
    <x v="12"/>
    <m/>
    <m/>
    <m/>
  </r>
  <r>
    <n v="184.6584"/>
    <x v="74"/>
    <n v="1009653"/>
    <n v="1057"/>
    <x v="8"/>
    <n v="19.036000000000001"/>
    <n v="8.7004832948098336"/>
    <m/>
    <x v="10"/>
    <x v="10"/>
    <m/>
    <x v="12"/>
    <m/>
    <m/>
    <m/>
  </r>
  <r>
    <n v="184.6584"/>
    <x v="359"/>
    <n v="1009152"/>
    <n v="609"/>
    <x v="7"/>
    <n v="20.728000000000002"/>
    <n v="7.9086453106908516"/>
    <m/>
    <x v="10"/>
    <x v="10"/>
    <m/>
    <x v="12"/>
    <m/>
    <m/>
    <m/>
  </r>
  <r>
    <n v="184.6584"/>
    <x v="239"/>
    <n v="1008352"/>
    <n v="2844"/>
    <x v="5"/>
    <n v="24.94"/>
    <n v="6.4041058540497193"/>
    <m/>
    <x v="10"/>
    <x v="10"/>
    <m/>
    <x v="12"/>
    <m/>
    <m/>
    <m/>
  </r>
  <r>
    <n v="184.6584"/>
    <x v="80"/>
    <n v="1009886"/>
    <n v="796"/>
    <x v="5"/>
    <n v="46.012"/>
    <n v="3.0132661044944795"/>
    <m/>
    <x v="10"/>
    <x v="10"/>
    <m/>
    <x v="12"/>
    <m/>
    <m/>
    <m/>
  </r>
  <r>
    <n v="184.6584"/>
    <x v="15"/>
    <n v="1012257"/>
    <n v="2712"/>
    <x v="0"/>
    <n v="59.5"/>
    <n v="2.1035025210084033"/>
    <m/>
    <x v="10"/>
    <x v="10"/>
    <m/>
    <x v="12"/>
    <m/>
    <m/>
    <m/>
  </r>
  <r>
    <n v="184.6584"/>
    <x v="63"/>
    <n v="1010698"/>
    <n v="435"/>
    <x v="8"/>
    <n v="77.483999999999995"/>
    <n v="1.3831810438284033"/>
    <m/>
    <x v="10"/>
    <x v="10"/>
    <m/>
    <x v="12"/>
    <m/>
    <m/>
    <m/>
  </r>
  <r>
    <n v="184.6584"/>
    <x v="240"/>
    <n v="1006614"/>
    <n v="500"/>
    <x v="0"/>
    <n v="95.823999999999998"/>
    <n v="0.92705793955585247"/>
    <m/>
    <x v="10"/>
    <x v="10"/>
    <m/>
    <x v="12"/>
    <m/>
    <m/>
    <m/>
  </r>
  <r>
    <n v="184.6584"/>
    <x v="39"/>
    <n v="1013290"/>
    <n v="1675"/>
    <x v="7"/>
    <n v="206.744"/>
    <n v="-0.10682583291413536"/>
    <m/>
    <x v="10"/>
    <x v="10"/>
    <m/>
    <x v="12"/>
    <m/>
    <m/>
    <m/>
  </r>
  <r>
    <n v="184.6584"/>
    <x v="226"/>
    <n v="1019682"/>
    <n v="172"/>
    <x v="7"/>
    <n v="223.60400000000001"/>
    <n v="-0.1741721972773296"/>
    <m/>
    <x v="10"/>
    <x v="10"/>
    <m/>
    <x v="12"/>
    <m/>
    <m/>
    <m/>
  </r>
  <r>
    <n v="184.6584"/>
    <x v="204"/>
    <n v="1018886"/>
    <n v="632"/>
    <x v="6"/>
    <n v="237.09200000000001"/>
    <n v="-0.22115297015504534"/>
    <m/>
    <x v="10"/>
    <x v="10"/>
    <m/>
    <x v="12"/>
    <m/>
    <m/>
    <m/>
  </r>
  <r>
    <n v="184.6584"/>
    <x v="317"/>
    <n v="1012947"/>
    <n v="1825"/>
    <x v="1"/>
    <n v="238.21600000000001"/>
    <n v="-0.22482788729556372"/>
    <m/>
    <x v="10"/>
    <x v="10"/>
    <m/>
    <x v="12"/>
    <m/>
    <m/>
    <m/>
  </r>
  <r>
    <n v="184.678"/>
    <x v="43"/>
    <n v="1002221"/>
    <n v="2221"/>
    <x v="7"/>
    <n v="138.3296"/>
    <n v="0.33505771722032013"/>
    <m/>
    <x v="10"/>
    <x v="10"/>
    <m/>
    <x v="12"/>
    <m/>
    <m/>
    <m/>
  </r>
  <r>
    <n v="184.8964"/>
    <x v="140"/>
    <n v="1003408"/>
    <n v="1229"/>
    <x v="7"/>
    <n v="118.05119999999999"/>
    <n v="0.5662390555962159"/>
    <m/>
    <x v="10"/>
    <x v="10"/>
    <m/>
    <x v="12"/>
    <m/>
    <m/>
    <m/>
  </r>
  <r>
    <n v="184.8964"/>
    <x v="282"/>
    <n v="1005030"/>
    <n v="1780"/>
    <x v="3"/>
    <n v="226.86080000000001"/>
    <n v="-0.18497863006742465"/>
    <m/>
    <x v="10"/>
    <x v="10"/>
    <m/>
    <x v="12"/>
    <m/>
    <m/>
    <m/>
  </r>
  <r>
    <n v="184.93696"/>
    <x v="279"/>
    <n v="1001140"/>
    <n v="1140"/>
    <x v="4"/>
    <n v="483.31929600000001"/>
    <n v="-0.6173606939955486"/>
    <m/>
    <x v="10"/>
    <x v="10"/>
    <m/>
    <x v="12"/>
    <m/>
    <m/>
    <m/>
  </r>
  <r>
    <n v="184.94319999999999"/>
    <x v="60"/>
    <n v="1002362"/>
    <n v="2362"/>
    <x v="3"/>
    <n v="266.22719999999998"/>
    <n v="-0.30531816433482378"/>
    <m/>
    <x v="10"/>
    <x v="10"/>
    <m/>
    <x v="12"/>
    <m/>
    <m/>
    <m/>
  </r>
  <r>
    <n v="185.01696000000001"/>
    <x v="50"/>
    <n v="1008832"/>
    <n v="1358"/>
    <x v="9"/>
    <n v="78.111999999999995"/>
    <n v="1.3686112249078251"/>
    <m/>
    <x v="10"/>
    <x v="10"/>
    <m/>
    <x v="12"/>
    <m/>
    <m/>
    <m/>
  </r>
  <r>
    <n v="185.01696000000001"/>
    <x v="211"/>
    <n v="1014120"/>
    <n v="2752"/>
    <x v="9"/>
    <n v="216.16800000000001"/>
    <n v="-0.1441056955701121"/>
    <m/>
    <x v="10"/>
    <x v="10"/>
    <m/>
    <x v="12"/>
    <m/>
    <m/>
    <m/>
  </r>
  <r>
    <n v="185.06800000000001"/>
    <x v="348"/>
    <n v="1003127"/>
    <n v="2759"/>
    <x v="7"/>
    <n v="240.8"/>
    <n v="-0.23144518272425249"/>
    <m/>
    <x v="10"/>
    <x v="10"/>
    <m/>
    <x v="12"/>
    <m/>
    <m/>
    <m/>
  </r>
  <r>
    <n v="185.10659999999999"/>
    <x v="33"/>
    <n v="1015028"/>
    <n v="396"/>
    <x v="2"/>
    <n v="33.064"/>
    <n v="4.5984333413984997"/>
    <m/>
    <x v="10"/>
    <x v="10"/>
    <m/>
    <x v="12"/>
    <m/>
    <m/>
    <m/>
  </r>
  <r>
    <n v="185.10659999999999"/>
    <x v="91"/>
    <n v="1008268"/>
    <n v="2643"/>
    <x v="3"/>
    <n v="35.171999999999997"/>
    <n v="4.2628966223132041"/>
    <m/>
    <x v="10"/>
    <x v="10"/>
    <m/>
    <x v="12"/>
    <m/>
    <m/>
    <m/>
  </r>
  <r>
    <n v="185.10659999999999"/>
    <x v="267"/>
    <n v="1012488"/>
    <n v="161"/>
    <x v="3"/>
    <n v="35.311999999999998"/>
    <n v="4.2420310376076129"/>
    <m/>
    <x v="10"/>
    <x v="10"/>
    <m/>
    <x v="12"/>
    <m/>
    <m/>
    <m/>
  </r>
  <r>
    <n v="185.10659999999999"/>
    <x v="315"/>
    <n v="1012615"/>
    <n v="2049"/>
    <x v="4"/>
    <n v="61.164000000000001"/>
    <n v="2.0263978811065329"/>
    <m/>
    <x v="10"/>
    <x v="10"/>
    <m/>
    <x v="12"/>
    <m/>
    <m/>
    <m/>
  </r>
  <r>
    <n v="185.10659999999999"/>
    <x v="182"/>
    <n v="1018221"/>
    <n v="720"/>
    <x v="2"/>
    <n v="72.403999999999996"/>
    <n v="1.5565797469753051"/>
    <m/>
    <x v="10"/>
    <x v="10"/>
    <m/>
    <x v="12"/>
    <m/>
    <m/>
    <m/>
  </r>
  <r>
    <n v="185.10659999999999"/>
    <x v="253"/>
    <n v="1008892"/>
    <n v="648"/>
    <x v="3"/>
    <n v="84.932000000000002"/>
    <n v="1.1794682805067582"/>
    <m/>
    <x v="10"/>
    <x v="10"/>
    <m/>
    <x v="12"/>
    <m/>
    <m/>
    <m/>
  </r>
  <r>
    <n v="185.10659999999999"/>
    <x v="133"/>
    <n v="1014974"/>
    <n v="728"/>
    <x v="3"/>
    <n v="97.132000000000005"/>
    <n v="0.90572211011818948"/>
    <m/>
    <x v="10"/>
    <x v="10"/>
    <m/>
    <x v="12"/>
    <m/>
    <m/>
    <m/>
  </r>
  <r>
    <n v="185.10659999999999"/>
    <x v="208"/>
    <n v="1008417"/>
    <n v="1736"/>
    <x v="1"/>
    <n v="97.936000000000007"/>
    <n v="0.89007719326907342"/>
    <m/>
    <x v="10"/>
    <x v="10"/>
    <m/>
    <x v="12"/>
    <m/>
    <m/>
    <m/>
  </r>
  <r>
    <n v="185.10659999999999"/>
    <x v="174"/>
    <n v="1008460"/>
    <n v="1053"/>
    <x v="2"/>
    <n v="107.908"/>
    <n v="0.71541127627237999"/>
    <m/>
    <x v="10"/>
    <x v="10"/>
    <m/>
    <x v="12"/>
    <m/>
    <m/>
    <m/>
  </r>
  <r>
    <n v="185.10659999999999"/>
    <x v="324"/>
    <n v="1017978"/>
    <n v="1982"/>
    <x v="3"/>
    <n v="115.116"/>
    <n v="0.60800062545606159"/>
    <m/>
    <x v="10"/>
    <x v="10"/>
    <m/>
    <x v="12"/>
    <m/>
    <m/>
    <m/>
  </r>
  <r>
    <n v="185.10659999999999"/>
    <x v="127"/>
    <n v="1016995"/>
    <n v="930"/>
    <x v="3"/>
    <n v="137.596"/>
    <n v="0.34529056077211534"/>
    <m/>
    <x v="10"/>
    <x v="10"/>
    <m/>
    <x v="12"/>
    <m/>
    <m/>
    <m/>
  </r>
  <r>
    <n v="185.10659999999999"/>
    <x v="360"/>
    <n v="1016304"/>
    <n v="2822"/>
    <x v="7"/>
    <n v="157.828"/>
    <n v="0.17283751932483452"/>
    <m/>
    <x v="10"/>
    <x v="10"/>
    <m/>
    <x v="12"/>
    <m/>
    <m/>
    <m/>
  </r>
  <r>
    <n v="185.10659999999999"/>
    <x v="321"/>
    <n v="1016443"/>
    <n v="2719"/>
    <x v="2"/>
    <n v="161.19999999999999"/>
    <n v="0.14830397022332506"/>
    <m/>
    <x v="10"/>
    <x v="10"/>
    <m/>
    <x v="12"/>
    <m/>
    <m/>
    <m/>
  </r>
  <r>
    <n v="185.10659999999999"/>
    <x v="144"/>
    <n v="1018784"/>
    <n v="1595"/>
    <x v="4"/>
    <n v="164.572"/>
    <n v="0.12477578202853452"/>
    <m/>
    <x v="10"/>
    <x v="10"/>
    <m/>
    <x v="12"/>
    <m/>
    <m/>
    <m/>
  </r>
  <r>
    <n v="185.10659999999999"/>
    <x v="279"/>
    <n v="1011923"/>
    <n v="2331"/>
    <x v="7"/>
    <n v="174.68799999999999"/>
    <n v="5.9641188862429008E-2"/>
    <m/>
    <x v="10"/>
    <x v="10"/>
    <m/>
    <x v="12"/>
    <m/>
    <m/>
    <m/>
  </r>
  <r>
    <n v="185.10659999999999"/>
    <x v="197"/>
    <n v="1011565"/>
    <n v="2423"/>
    <x v="8"/>
    <n v="184.804"/>
    <n v="1.6374104456612626E-3"/>
    <m/>
    <x v="10"/>
    <x v="10"/>
    <m/>
    <x v="12"/>
    <m/>
    <m/>
    <m/>
  </r>
  <r>
    <n v="185.10659999999999"/>
    <x v="22"/>
    <n v="1015027"/>
    <n v="2452"/>
    <x v="0"/>
    <n v="196.04400000000001"/>
    <n v="-5.5790536818265415E-2"/>
    <m/>
    <x v="10"/>
    <x v="10"/>
    <m/>
    <x v="12"/>
    <m/>
    <m/>
    <m/>
  </r>
  <r>
    <n v="185.10659999999999"/>
    <x v="132"/>
    <n v="1009737"/>
    <n v="2041"/>
    <x v="1"/>
    <n v="225.268"/>
    <n v="-0.17828275653887821"/>
    <m/>
    <x v="10"/>
    <x v="10"/>
    <m/>
    <x v="12"/>
    <m/>
    <m/>
    <m/>
  </r>
  <r>
    <n v="185.10659999999999"/>
    <x v="176"/>
    <n v="1018026"/>
    <n v="1749"/>
    <x v="6"/>
    <n v="235.38399999999999"/>
    <n v="-0.21359735581008057"/>
    <m/>
    <x v="10"/>
    <x v="10"/>
    <m/>
    <x v="12"/>
    <m/>
    <m/>
    <m/>
  </r>
  <r>
    <n v="185.10659999999999"/>
    <x v="5"/>
    <n v="1013897"/>
    <n v="1731"/>
    <x v="7"/>
    <n v="239.88"/>
    <n v="-0.22833666833416713"/>
    <m/>
    <x v="10"/>
    <x v="10"/>
    <m/>
    <x v="12"/>
    <m/>
    <m/>
    <m/>
  </r>
  <r>
    <n v="185.10659999999999"/>
    <x v="32"/>
    <n v="1015228"/>
    <n v="1625"/>
    <x v="3"/>
    <n v="200.54"/>
    <n v="-7.6959210132641898E-2"/>
    <m/>
    <x v="10"/>
    <x v="10"/>
    <m/>
    <x v="12"/>
    <m/>
    <m/>
    <m/>
  </r>
  <r>
    <n v="185.15639999999999"/>
    <x v="339"/>
    <n v="1002765"/>
    <n v="2765"/>
    <x v="8"/>
    <n v="239.9392"/>
    <n v="-0.22831950760859421"/>
    <m/>
    <x v="10"/>
    <x v="10"/>
    <m/>
    <x v="12"/>
    <m/>
    <m/>
    <m/>
  </r>
  <r>
    <n v="185.3124"/>
    <x v="107"/>
    <n v="1002837"/>
    <n v="2837"/>
    <x v="1"/>
    <n v="240.25280000000001"/>
    <n v="-0.22867745974240469"/>
    <m/>
    <x v="10"/>
    <x v="10"/>
    <m/>
    <x v="12"/>
    <m/>
    <m/>
    <m/>
  </r>
  <r>
    <n v="185.328"/>
    <x v="267"/>
    <n v="1001284"/>
    <n v="1284"/>
    <x v="0"/>
    <n v="634.68863999999996"/>
    <n v="-0.70800170615941704"/>
    <m/>
    <x v="10"/>
    <x v="10"/>
    <m/>
    <x v="12"/>
    <m/>
    <m/>
    <m/>
  </r>
  <r>
    <n v="185.35919999999999"/>
    <x v="148"/>
    <n v="1003592"/>
    <n v="490"/>
    <x v="4"/>
    <n v="255.82400000000001"/>
    <n v="-0.27544249171305279"/>
    <m/>
    <x v="10"/>
    <x v="10"/>
    <m/>
    <x v="12"/>
    <m/>
    <m/>
    <m/>
  </r>
  <r>
    <n v="185.42679999999999"/>
    <x v="217"/>
    <n v="1003299"/>
    <n v="1866"/>
    <x v="4"/>
    <n v="375.78559999999999"/>
    <n v="-0.50656225251845732"/>
    <m/>
    <x v="10"/>
    <x v="10"/>
    <m/>
    <x v="12"/>
    <m/>
    <m/>
    <m/>
  </r>
  <r>
    <n v="185.49959999999999"/>
    <x v="323"/>
    <n v="1002839"/>
    <n v="2839"/>
    <x v="2"/>
    <n v="49.388800000000003"/>
    <n v="2.7559041726059346"/>
    <m/>
    <x v="10"/>
    <x v="10"/>
    <m/>
    <x v="12"/>
    <m/>
    <m/>
    <m/>
  </r>
  <r>
    <n v="185.5548"/>
    <x v="65"/>
    <n v="1016187"/>
    <n v="2381"/>
    <x v="2"/>
    <n v="6.6280000000000001"/>
    <n v="26.995594447797224"/>
    <m/>
    <x v="10"/>
    <x v="10"/>
    <m/>
    <x v="12"/>
    <m/>
    <m/>
    <m/>
  </r>
  <r>
    <n v="185.5548"/>
    <x v="108"/>
    <n v="1016762"/>
    <n v="1425"/>
    <x v="5"/>
    <n v="10"/>
    <n v="17.555479999999999"/>
    <m/>
    <x v="10"/>
    <x v="10"/>
    <m/>
    <x v="12"/>
    <m/>
    <m/>
    <m/>
  </r>
  <r>
    <n v="185.5548"/>
    <x v="25"/>
    <n v="1016142"/>
    <n v="199"/>
    <x v="0"/>
    <n v="40.347999999999999"/>
    <n v="3.5988599187072468"/>
    <m/>
    <x v="10"/>
    <x v="10"/>
    <m/>
    <x v="12"/>
    <m/>
    <m/>
    <m/>
  </r>
  <r>
    <n v="185.5548"/>
    <x v="192"/>
    <n v="1016247"/>
    <n v="1380"/>
    <x v="3"/>
    <n v="50.463999999999999"/>
    <n v="2.6769736842105263"/>
    <m/>
    <x v="10"/>
    <x v="10"/>
    <m/>
    <x v="12"/>
    <m/>
    <m/>
    <m/>
  </r>
  <r>
    <n v="185.5548"/>
    <x v="267"/>
    <n v="1006901"/>
    <n v="2213"/>
    <x v="4"/>
    <n v="59.503999999999998"/>
    <n v="2.1183584296853994"/>
    <m/>
    <x v="10"/>
    <x v="10"/>
    <m/>
    <x v="12"/>
    <m/>
    <m/>
    <m/>
  </r>
  <r>
    <n v="185.5548"/>
    <x v="109"/>
    <n v="1011148"/>
    <n v="1649"/>
    <x v="4"/>
    <n v="80.811999999999998"/>
    <n v="1.2961292877295452"/>
    <m/>
    <x v="10"/>
    <x v="10"/>
    <m/>
    <x v="12"/>
    <m/>
    <m/>
    <m/>
  </r>
  <r>
    <n v="185.5548"/>
    <x v="149"/>
    <n v="1017463"/>
    <n v="1102"/>
    <x v="7"/>
    <n v="85.308000000000007"/>
    <n v="1.1751160500773665"/>
    <m/>
    <x v="10"/>
    <x v="10"/>
    <m/>
    <x v="12"/>
    <m/>
    <m/>
    <m/>
  </r>
  <r>
    <n v="185.5548"/>
    <x v="50"/>
    <n v="1010924"/>
    <n v="1993"/>
    <x v="2"/>
    <n v="87.555999999999997"/>
    <n v="1.1192699529444015"/>
    <m/>
    <x v="10"/>
    <x v="10"/>
    <m/>
    <x v="12"/>
    <m/>
    <m/>
    <m/>
  </r>
  <r>
    <n v="185.5548"/>
    <x v="216"/>
    <n v="1008960"/>
    <n v="2588"/>
    <x v="6"/>
    <n v="92.384"/>
    <n v="1.0085166262556287"/>
    <m/>
    <x v="10"/>
    <x v="10"/>
    <m/>
    <x v="12"/>
    <m/>
    <m/>
    <m/>
  </r>
  <r>
    <n v="185.5548"/>
    <x v="176"/>
    <n v="1015256"/>
    <n v="1568"/>
    <x v="7"/>
    <n v="101.044"/>
    <n v="0.83637623213649503"/>
    <m/>
    <x v="10"/>
    <x v="10"/>
    <m/>
    <x v="12"/>
    <m/>
    <m/>
    <m/>
  </r>
  <r>
    <n v="185.5548"/>
    <x v="323"/>
    <n v="1019812"/>
    <n v="1410"/>
    <x v="0"/>
    <n v="101.044"/>
    <n v="0.83637623213649503"/>
    <m/>
    <x v="10"/>
    <x v="10"/>
    <m/>
    <x v="12"/>
    <m/>
    <m/>
    <m/>
  </r>
  <r>
    <n v="185.5548"/>
    <x v="266"/>
    <n v="1012511"/>
    <n v="206"/>
    <x v="3"/>
    <n v="113.408"/>
    <n v="0.63617028781038376"/>
    <m/>
    <x v="10"/>
    <x v="10"/>
    <m/>
    <x v="12"/>
    <m/>
    <m/>
    <m/>
  </r>
  <r>
    <n v="185.5548"/>
    <x v="115"/>
    <n v="1012303"/>
    <n v="114"/>
    <x v="7"/>
    <n v="120.152"/>
    <n v="0.54433384379785599"/>
    <m/>
    <x v="10"/>
    <x v="10"/>
    <m/>
    <x v="12"/>
    <m/>
    <m/>
    <m/>
  </r>
  <r>
    <n v="185.5548"/>
    <x v="12"/>
    <n v="1007823"/>
    <n v="1158"/>
    <x v="7"/>
    <n v="121.056"/>
    <n v="0.53280134813639968"/>
    <m/>
    <x v="10"/>
    <x v="10"/>
    <m/>
    <x v="12"/>
    <m/>
    <m/>
    <m/>
  </r>
  <r>
    <n v="185.5548"/>
    <x v="131"/>
    <n v="1011812"/>
    <n v="1685"/>
    <x v="1"/>
    <n v="121.276"/>
    <n v="0.530020779049441"/>
    <m/>
    <x v="10"/>
    <x v="10"/>
    <m/>
    <x v="12"/>
    <m/>
    <m/>
    <m/>
  </r>
  <r>
    <n v="185.5548"/>
    <x v="162"/>
    <n v="1015067"/>
    <n v="954"/>
    <x v="7"/>
    <n v="132.51599999999999"/>
    <n v="0.40024449877750623"/>
    <m/>
    <x v="10"/>
    <x v="10"/>
    <m/>
    <x v="12"/>
    <m/>
    <m/>
    <m/>
  </r>
  <r>
    <n v="185.5548"/>
    <x v="44"/>
    <n v="1018701"/>
    <n v="1595"/>
    <x v="3"/>
    <n v="135.88800000000001"/>
    <n v="0.36549805722359585"/>
    <m/>
    <x v="10"/>
    <x v="10"/>
    <m/>
    <x v="12"/>
    <m/>
    <m/>
    <m/>
  </r>
  <r>
    <n v="185.5548"/>
    <x v="139"/>
    <n v="1010981"/>
    <n v="1450"/>
    <x v="8"/>
    <n v="143.756"/>
    <n v="0.29076212471131641"/>
    <m/>
    <x v="10"/>
    <x v="10"/>
    <m/>
    <x v="12"/>
    <m/>
    <m/>
    <m/>
  </r>
  <r>
    <n v="185.5548"/>
    <x v="45"/>
    <n v="1018257"/>
    <n v="1932"/>
    <x v="8"/>
    <n v="144.88"/>
    <n v="0.28074820541137496"/>
    <m/>
    <x v="10"/>
    <x v="10"/>
    <m/>
    <x v="12"/>
    <m/>
    <m/>
    <m/>
  </r>
  <r>
    <n v="185.5548"/>
    <x v="177"/>
    <n v="1015042"/>
    <n v="1579"/>
    <x v="6"/>
    <n v="147.12799999999999"/>
    <n v="0.26117938121907469"/>
    <m/>
    <x v="10"/>
    <x v="10"/>
    <m/>
    <x v="12"/>
    <m/>
    <m/>
    <m/>
  </r>
  <r>
    <n v="185.5548"/>
    <x v="187"/>
    <n v="1013974"/>
    <n v="718"/>
    <x v="7"/>
    <n v="159.49199999999999"/>
    <n v="0.1634113309758484"/>
    <m/>
    <x v="10"/>
    <x v="10"/>
    <m/>
    <x v="12"/>
    <m/>
    <m/>
    <m/>
  </r>
  <r>
    <n v="185.5548"/>
    <x v="82"/>
    <n v="1009627"/>
    <n v="2297"/>
    <x v="1"/>
    <n v="170.732"/>
    <n v="8.6819108310100049E-2"/>
    <m/>
    <x v="10"/>
    <x v="10"/>
    <m/>
    <x v="12"/>
    <m/>
    <m/>
    <m/>
  </r>
  <r>
    <n v="185.5548"/>
    <x v="77"/>
    <n v="1011292"/>
    <n v="186"/>
    <x v="3"/>
    <n v="184.22"/>
    <n v="7.2456845076538995E-3"/>
    <m/>
    <x v="10"/>
    <x v="10"/>
    <m/>
    <x v="12"/>
    <m/>
    <m/>
    <m/>
  </r>
  <r>
    <n v="185.5548"/>
    <x v="149"/>
    <n v="1013829"/>
    <n v="285"/>
    <x v="5"/>
    <n v="184.22"/>
    <n v="7.2456845076538995E-3"/>
    <m/>
    <x v="10"/>
    <x v="10"/>
    <m/>
    <x v="12"/>
    <m/>
    <m/>
    <m/>
  </r>
  <r>
    <n v="185.5548"/>
    <x v="330"/>
    <n v="1011241"/>
    <n v="1234"/>
    <x v="1"/>
    <n v="185.34399999999999"/>
    <n v="1.1373446132597015E-3"/>
    <m/>
    <x v="10"/>
    <x v="10"/>
    <m/>
    <x v="12"/>
    <m/>
    <m/>
    <m/>
  </r>
  <r>
    <n v="185.5548"/>
    <x v="216"/>
    <n v="1013317"/>
    <n v="163"/>
    <x v="0"/>
    <n v="195.46"/>
    <n v="-5.0676353218049766E-2"/>
    <m/>
    <x v="10"/>
    <x v="10"/>
    <m/>
    <x v="12"/>
    <m/>
    <m/>
    <m/>
  </r>
  <r>
    <n v="185.5548"/>
    <x v="234"/>
    <n v="1014979"/>
    <n v="2773"/>
    <x v="2"/>
    <n v="195.46"/>
    <n v="-5.0676353218049766E-2"/>
    <m/>
    <x v="10"/>
    <x v="10"/>
    <m/>
    <x v="12"/>
    <m/>
    <m/>
    <m/>
  </r>
  <r>
    <n v="185.5548"/>
    <x v="16"/>
    <n v="1009918"/>
    <n v="1404"/>
    <x v="1"/>
    <n v="198.83199999999999"/>
    <n v="-6.6775971674579521E-2"/>
    <m/>
    <x v="10"/>
    <x v="10"/>
    <m/>
    <x v="12"/>
    <m/>
    <m/>
    <m/>
  </r>
  <r>
    <n v="185.5548"/>
    <x v="49"/>
    <n v="1015880"/>
    <n v="11"/>
    <x v="5"/>
    <n v="208.94800000000001"/>
    <n v="-0.11195704194345008"/>
    <m/>
    <x v="10"/>
    <x v="10"/>
    <m/>
    <x v="12"/>
    <m/>
    <m/>
    <m/>
  </r>
  <r>
    <n v="185.5548"/>
    <x v="270"/>
    <n v="1019616"/>
    <n v="1349"/>
    <x v="6"/>
    <n v="226.93199999999999"/>
    <n v="-0.18233303368409914"/>
    <m/>
    <x v="10"/>
    <x v="10"/>
    <m/>
    <x v="12"/>
    <m/>
    <m/>
    <m/>
  </r>
  <r>
    <n v="185.5548"/>
    <x v="157"/>
    <n v="1019221"/>
    <n v="611"/>
    <x v="2"/>
    <n v="244.916"/>
    <n v="-0.24237371180323047"/>
    <m/>
    <x v="10"/>
    <x v="10"/>
    <m/>
    <x v="12"/>
    <m/>
    <m/>
    <m/>
  </r>
  <r>
    <n v="185.65559999999999"/>
    <x v="85"/>
    <n v="1002668"/>
    <n v="2668"/>
    <x v="3"/>
    <n v="172.96639999999999"/>
    <n v="7.3362225264560058E-2"/>
    <m/>
    <x v="10"/>
    <x v="10"/>
    <m/>
    <x v="12"/>
    <m/>
    <m/>
    <m/>
  </r>
  <r>
    <n v="185.6712"/>
    <x v="18"/>
    <n v="1004660"/>
    <n v="2155"/>
    <x v="6"/>
    <n v="122"/>
    <n v="0.52189508196721313"/>
    <m/>
    <x v="10"/>
    <x v="10"/>
    <m/>
    <x v="12"/>
    <m/>
    <m/>
    <m/>
  </r>
  <r>
    <n v="185.73408000000001"/>
    <x v="172"/>
    <n v="1015758"/>
    <n v="2600"/>
    <x v="9"/>
    <n v="138.352"/>
    <n v="0.3424748467676651"/>
    <m/>
    <x v="10"/>
    <x v="10"/>
    <m/>
    <x v="12"/>
    <m/>
    <m/>
    <m/>
  </r>
  <r>
    <n v="185.744"/>
    <x v="126"/>
    <n v="1002346"/>
    <n v="2346"/>
    <x v="9"/>
    <n v="277.88159999999999"/>
    <n v="-0.33157143186162735"/>
    <m/>
    <x v="10"/>
    <x v="10"/>
    <m/>
    <x v="12"/>
    <m/>
    <m/>
    <m/>
  </r>
  <r>
    <n v="185.84384"/>
    <x v="179"/>
    <n v="1001765"/>
    <n v="1765"/>
    <x v="4"/>
    <n v="157.66399999999999"/>
    <n v="0.17873350923482859"/>
    <m/>
    <x v="10"/>
    <x v="10"/>
    <m/>
    <x v="12"/>
    <m/>
    <m/>
    <m/>
  </r>
  <r>
    <n v="186.00299999999999"/>
    <x v="64"/>
    <n v="1018773"/>
    <n v="455"/>
    <x v="6"/>
    <n v="4.92"/>
    <n v="36.805487804878048"/>
    <m/>
    <x v="10"/>
    <x v="10"/>
    <m/>
    <x v="12"/>
    <m/>
    <m/>
    <m/>
  </r>
  <r>
    <n v="186.00299999999999"/>
    <x v="124"/>
    <n v="1008162"/>
    <n v="848"/>
    <x v="0"/>
    <n v="11.04"/>
    <n v="15.848097826086958"/>
    <m/>
    <x v="10"/>
    <x v="10"/>
    <m/>
    <x v="12"/>
    <m/>
    <m/>
    <m/>
  </r>
  <r>
    <n v="186.00299999999999"/>
    <x v="304"/>
    <n v="1006606"/>
    <n v="1118"/>
    <x v="4"/>
    <n v="26.1"/>
    <n v="6.1265517241379301"/>
    <m/>
    <x v="10"/>
    <x v="10"/>
    <m/>
    <x v="12"/>
    <m/>
    <m/>
    <m/>
  </r>
  <r>
    <n v="186.00299999999999"/>
    <x v="259"/>
    <n v="1007942"/>
    <n v="2041"/>
    <x v="1"/>
    <n v="28.224"/>
    <n v="5.5902423469387754"/>
    <m/>
    <x v="10"/>
    <x v="10"/>
    <m/>
    <x v="12"/>
    <m/>
    <m/>
    <m/>
  </r>
  <r>
    <n v="186.00299999999999"/>
    <x v="230"/>
    <n v="1007554"/>
    <n v="2761"/>
    <x v="8"/>
    <n v="32.244"/>
    <n v="4.7686081131373275"/>
    <m/>
    <x v="10"/>
    <x v="10"/>
    <m/>
    <x v="12"/>
    <m/>
    <m/>
    <m/>
  </r>
  <r>
    <n v="186.00299999999999"/>
    <x v="151"/>
    <n v="1016315"/>
    <n v="820"/>
    <x v="1"/>
    <n v="38.64"/>
    <n v="3.8137422360248445"/>
    <m/>
    <x v="10"/>
    <x v="10"/>
    <m/>
    <x v="12"/>
    <m/>
    <m/>
    <m/>
  </r>
  <r>
    <n v="186.00299999999999"/>
    <x v="235"/>
    <n v="1006818"/>
    <n v="231"/>
    <x v="5"/>
    <n v="44.283999999999999"/>
    <n v="3.2002303314967029"/>
    <m/>
    <x v="10"/>
    <x v="10"/>
    <m/>
    <x v="12"/>
    <m/>
    <m/>
    <m/>
  </r>
  <r>
    <n v="186.00299999999999"/>
    <x v="210"/>
    <n v="1006480"/>
    <n v="1637"/>
    <x v="7"/>
    <n v="50.26"/>
    <n v="2.700815758058098"/>
    <m/>
    <x v="10"/>
    <x v="10"/>
    <m/>
    <x v="12"/>
    <m/>
    <m/>
    <m/>
  </r>
  <r>
    <n v="186.00299999999999"/>
    <x v="206"/>
    <n v="1006823"/>
    <n v="1005"/>
    <x v="8"/>
    <n v="60.072000000000003"/>
    <n v="2.0963343987215337"/>
    <m/>
    <x v="10"/>
    <x v="10"/>
    <m/>
    <x v="12"/>
    <m/>
    <m/>
    <m/>
  </r>
  <r>
    <n v="186.00299999999999"/>
    <x v="234"/>
    <n v="1006791"/>
    <n v="797"/>
    <x v="8"/>
    <n v="63.82"/>
    <n v="1.9144938890629895"/>
    <m/>
    <x v="10"/>
    <x v="10"/>
    <m/>
    <x v="12"/>
    <m/>
    <m/>
    <m/>
  </r>
  <r>
    <n v="186.00299999999999"/>
    <x v="201"/>
    <n v="1015767"/>
    <n v="1816"/>
    <x v="1"/>
    <n v="71.236000000000004"/>
    <n v="1.6110814756583747"/>
    <m/>
    <x v="10"/>
    <x v="10"/>
    <m/>
    <x v="12"/>
    <m/>
    <m/>
    <m/>
  </r>
  <r>
    <n v="186.00299999999999"/>
    <x v="49"/>
    <n v="1011368"/>
    <n v="1690"/>
    <x v="7"/>
    <n v="77.98"/>
    <n v="1.3852654526801742"/>
    <m/>
    <x v="10"/>
    <x v="10"/>
    <m/>
    <x v="12"/>
    <m/>
    <m/>
    <m/>
  </r>
  <r>
    <n v="186.00299999999999"/>
    <x v="98"/>
    <n v="1016139"/>
    <n v="687"/>
    <x v="0"/>
    <n v="88.096000000000004"/>
    <n v="1.1113671449328004"/>
    <m/>
    <x v="10"/>
    <x v="10"/>
    <m/>
    <x v="12"/>
    <m/>
    <m/>
    <m/>
  </r>
  <r>
    <n v="186.00299999999999"/>
    <x v="27"/>
    <n v="1009314"/>
    <n v="2704"/>
    <x v="0"/>
    <n v="89.22"/>
    <n v="1.0847679892400806"/>
    <m/>
    <x v="10"/>
    <x v="10"/>
    <m/>
    <x v="12"/>
    <m/>
    <m/>
    <m/>
  </r>
  <r>
    <n v="186.00299999999999"/>
    <x v="266"/>
    <n v="1019895"/>
    <n v="1286"/>
    <x v="6"/>
    <n v="124.06399999999999"/>
    <n v="0.49925038689708534"/>
    <m/>
    <x v="10"/>
    <x v="10"/>
    <m/>
    <x v="12"/>
    <m/>
    <m/>
    <m/>
  </r>
  <r>
    <n v="186.00299999999999"/>
    <x v="218"/>
    <n v="1008888"/>
    <n v="1721"/>
    <x v="8"/>
    <n v="134.35599999999999"/>
    <n v="0.38440412039655836"/>
    <m/>
    <x v="10"/>
    <x v="10"/>
    <m/>
    <x v="12"/>
    <m/>
    <m/>
    <m/>
  </r>
  <r>
    <n v="186.00299999999999"/>
    <x v="211"/>
    <n v="1006495"/>
    <n v="2531"/>
    <x v="3"/>
    <n v="167.572"/>
    <n v="0.10998854223856004"/>
    <m/>
    <x v="10"/>
    <x v="10"/>
    <m/>
    <x v="12"/>
    <m/>
    <m/>
    <m/>
  </r>
  <r>
    <n v="186.00299999999999"/>
    <x v="149"/>
    <n v="1017098"/>
    <n v="659"/>
    <x v="0"/>
    <n v="187.00800000000001"/>
    <n v="-5.3741016427106001E-3"/>
    <m/>
    <x v="10"/>
    <x v="10"/>
    <m/>
    <x v="12"/>
    <m/>
    <m/>
    <m/>
  </r>
  <r>
    <n v="186.00299999999999"/>
    <x v="235"/>
    <n v="1018187"/>
    <n v="290"/>
    <x v="4"/>
    <n v="201.62"/>
    <n v="-7.7457593492709143E-2"/>
    <m/>
    <x v="10"/>
    <x v="10"/>
    <m/>
    <x v="12"/>
    <m/>
    <m/>
    <m/>
  </r>
  <r>
    <n v="186.00299999999999"/>
    <x v="2"/>
    <n v="1015017"/>
    <n v="307"/>
    <x v="5"/>
    <n v="218.48"/>
    <n v="-0.14864976199194438"/>
    <m/>
    <x v="10"/>
    <x v="10"/>
    <m/>
    <x v="12"/>
    <m/>
    <m/>
    <m/>
  </r>
  <r>
    <n v="186.00299999999999"/>
    <x v="211"/>
    <n v="1010144"/>
    <n v="1774"/>
    <x v="2"/>
    <n v="238.71199999999999"/>
    <n v="-0.22080582459197698"/>
    <m/>
    <x v="10"/>
    <x v="10"/>
    <m/>
    <x v="12"/>
    <m/>
    <m/>
    <m/>
  </r>
  <r>
    <n v="186.00299999999999"/>
    <x v="147"/>
    <n v="1011256"/>
    <n v="750"/>
    <x v="4"/>
    <n v="238.71199999999999"/>
    <n v="-0.22080582459197698"/>
    <m/>
    <x v="10"/>
    <x v="10"/>
    <m/>
    <x v="12"/>
    <m/>
    <m/>
    <m/>
  </r>
  <r>
    <n v="186.00299999999999"/>
    <x v="249"/>
    <n v="1009638"/>
    <n v="2785"/>
    <x v="8"/>
    <n v="243.208"/>
    <n v="-0.23521019045426142"/>
    <m/>
    <x v="10"/>
    <x v="10"/>
    <m/>
    <x v="12"/>
    <m/>
    <m/>
    <m/>
  </r>
  <r>
    <n v="186.06120000000001"/>
    <x v="44"/>
    <n v="1003213"/>
    <n v="1972"/>
    <x v="6"/>
    <n v="153.99359999999999"/>
    <n v="0.20823982295368137"/>
    <m/>
    <x v="10"/>
    <x v="10"/>
    <m/>
    <x v="12"/>
    <m/>
    <m/>
    <m/>
  </r>
  <r>
    <n v="186.0924"/>
    <x v="229"/>
    <n v="1002168"/>
    <n v="2168"/>
    <x v="8"/>
    <n v="20.470400000000001"/>
    <n v="8.0908042832577767"/>
    <m/>
    <x v="10"/>
    <x v="10"/>
    <m/>
    <x v="12"/>
    <m/>
    <m/>
    <m/>
  </r>
  <r>
    <n v="186.22239999999999"/>
    <x v="210"/>
    <n v="1001612"/>
    <n v="1612"/>
    <x v="6"/>
    <n v="209.66399999999999"/>
    <n v="-0.11180555555555553"/>
    <m/>
    <x v="10"/>
    <x v="10"/>
    <m/>
    <x v="12"/>
    <m/>
    <m/>
    <m/>
  </r>
  <r>
    <n v="186.3004"/>
    <x v="293"/>
    <n v="1003236"/>
    <n v="1545"/>
    <x v="8"/>
    <n v="7.8112000000000004"/>
    <n v="22.850419909873001"/>
    <m/>
    <x v="10"/>
    <x v="10"/>
    <m/>
    <x v="12"/>
    <m/>
    <m/>
    <m/>
  </r>
  <r>
    <n v="186.35968"/>
    <x v="10"/>
    <n v="1001565"/>
    <n v="1565"/>
    <x v="4"/>
    <n v="233.45920000000001"/>
    <n v="-0.20174625801853177"/>
    <m/>
    <x v="10"/>
    <x v="10"/>
    <m/>
    <x v="12"/>
    <m/>
    <m/>
    <m/>
  </r>
  <r>
    <n v="186.39295999999999"/>
    <x v="266"/>
    <n v="1001216"/>
    <n v="1216"/>
    <x v="7"/>
    <n v="126.09023999999999"/>
    <n v="0.4782504974215292"/>
    <m/>
    <x v="10"/>
    <x v="10"/>
    <m/>
    <x v="12"/>
    <m/>
    <m/>
    <m/>
  </r>
  <r>
    <n v="186.446"/>
    <x v="350"/>
    <n v="1003767"/>
    <n v="2805"/>
    <x v="0"/>
    <n v="232.1344"/>
    <n v="-0.19681873948884784"/>
    <m/>
    <x v="10"/>
    <x v="10"/>
    <m/>
    <x v="12"/>
    <m/>
    <m/>
    <m/>
  </r>
  <r>
    <n v="186.4512"/>
    <x v="219"/>
    <n v="1006769"/>
    <n v="923"/>
    <x v="4"/>
    <n v="0.51600000000000001"/>
    <n v="360.33953488372094"/>
    <m/>
    <x v="10"/>
    <x v="10"/>
    <m/>
    <x v="12"/>
    <m/>
    <m/>
    <m/>
  </r>
  <r>
    <n v="186.4512"/>
    <x v="73"/>
    <n v="1006840"/>
    <n v="99"/>
    <x v="0"/>
    <n v="149.46799999999999"/>
    <n v="0.24743222629592965"/>
    <m/>
    <x v="10"/>
    <x v="10"/>
    <m/>
    <x v="12"/>
    <m/>
    <m/>
    <m/>
  </r>
  <r>
    <n v="186.4512"/>
    <x v="120"/>
    <n v="1013335"/>
    <n v="1847"/>
    <x v="2"/>
    <n v="3.2120000000000002"/>
    <n v="57.048318804483188"/>
    <m/>
    <x v="10"/>
    <x v="10"/>
    <m/>
    <x v="12"/>
    <m/>
    <m/>
    <m/>
  </r>
  <r>
    <n v="186.4512"/>
    <x v="116"/>
    <n v="1010278"/>
    <n v="2668"/>
    <x v="0"/>
    <n v="4.3360000000000003"/>
    <n v="42.000738007380065"/>
    <m/>
    <x v="10"/>
    <x v="10"/>
    <m/>
    <x v="12"/>
    <m/>
    <m/>
    <m/>
  </r>
  <r>
    <n v="186.4512"/>
    <x v="273"/>
    <n v="1009669"/>
    <n v="2690"/>
    <x v="3"/>
    <n v="6.5839999999999996"/>
    <n v="27.318833535844472"/>
    <m/>
    <x v="10"/>
    <x v="10"/>
    <m/>
    <x v="12"/>
    <m/>
    <m/>
    <m/>
  </r>
  <r>
    <n v="186.4512"/>
    <x v="150"/>
    <n v="1006040"/>
    <n v="2213"/>
    <x v="4"/>
    <n v="9.24"/>
    <n v="19.178701298701299"/>
    <m/>
    <x v="10"/>
    <x v="10"/>
    <m/>
    <x v="12"/>
    <m/>
    <m/>
    <m/>
  </r>
  <r>
    <n v="186.4512"/>
    <x v="193"/>
    <n v="1017150"/>
    <n v="1174"/>
    <x v="7"/>
    <n v="17.824000000000002"/>
    <n v="9.4606822262118477"/>
    <m/>
    <x v="10"/>
    <x v="10"/>
    <m/>
    <x v="12"/>
    <m/>
    <m/>
    <m/>
  </r>
  <r>
    <n v="186.4512"/>
    <x v="221"/>
    <n v="1006006"/>
    <n v="527"/>
    <x v="1"/>
    <n v="20.835999999999999"/>
    <n v="7.948512190439625"/>
    <m/>
    <x v="10"/>
    <x v="10"/>
    <m/>
    <x v="12"/>
    <m/>
    <m/>
    <m/>
  </r>
  <r>
    <n v="186.4512"/>
    <x v="125"/>
    <n v="1008154"/>
    <n v="105"/>
    <x v="7"/>
    <n v="37.055999999999997"/>
    <n v="4.0316062176165799"/>
    <m/>
    <x v="10"/>
    <x v="10"/>
    <m/>
    <x v="12"/>
    <m/>
    <m/>
    <m/>
  </r>
  <r>
    <n v="186.4512"/>
    <x v="263"/>
    <n v="1018037"/>
    <n v="2848"/>
    <x v="4"/>
    <n v="41.427999999999997"/>
    <n v="3.5006082842521971"/>
    <m/>
    <x v="10"/>
    <x v="10"/>
    <m/>
    <x v="12"/>
    <m/>
    <m/>
    <m/>
  </r>
  <r>
    <n v="186.4512"/>
    <x v="359"/>
    <n v="1017784"/>
    <n v="2144"/>
    <x v="8"/>
    <n v="63.908000000000001"/>
    <n v="1.9174938974776241"/>
    <m/>
    <x v="10"/>
    <x v="10"/>
    <m/>
    <x v="12"/>
    <m/>
    <m/>
    <m/>
  </r>
  <r>
    <n v="186.4512"/>
    <x v="285"/>
    <n v="1010389"/>
    <n v="1036"/>
    <x v="6"/>
    <n v="68.403999999999996"/>
    <n v="1.7257353371147888"/>
    <m/>
    <x v="10"/>
    <x v="10"/>
    <m/>
    <x v="12"/>
    <m/>
    <m/>
    <m/>
  </r>
  <r>
    <n v="186.4512"/>
    <x v="278"/>
    <n v="1010884"/>
    <n v="2746"/>
    <x v="0"/>
    <n v="69.528000000000006"/>
    <n v="1.6816706938211941"/>
    <m/>
    <x v="10"/>
    <x v="10"/>
    <m/>
    <x v="12"/>
    <m/>
    <m/>
    <m/>
  </r>
  <r>
    <n v="186.4512"/>
    <x v="291"/>
    <n v="1009890"/>
    <n v="1553"/>
    <x v="2"/>
    <n v="95.38"/>
    <n v="0.95482491088278476"/>
    <m/>
    <x v="10"/>
    <x v="10"/>
    <m/>
    <x v="12"/>
    <m/>
    <m/>
    <m/>
  </r>
  <r>
    <n v="186.4512"/>
    <x v="11"/>
    <n v="1012500"/>
    <n v="2680"/>
    <x v="8"/>
    <n v="115.61199999999999"/>
    <n v="0.61273224232778611"/>
    <m/>
    <x v="10"/>
    <x v="10"/>
    <m/>
    <x v="12"/>
    <m/>
    <m/>
    <m/>
  </r>
  <r>
    <n v="186.4512"/>
    <x v="300"/>
    <n v="1008729"/>
    <n v="1136"/>
    <x v="4"/>
    <n v="118.46"/>
    <n v="0.57395914232652379"/>
    <m/>
    <x v="10"/>
    <x v="10"/>
    <m/>
    <x v="12"/>
    <m/>
    <m/>
    <m/>
  </r>
  <r>
    <n v="186.4512"/>
    <x v="120"/>
    <n v="1006264"/>
    <n v="1476"/>
    <x v="8"/>
    <n v="127.93600000000001"/>
    <n v="0.45737868934467224"/>
    <m/>
    <x v="10"/>
    <x v="10"/>
    <m/>
    <x v="12"/>
    <m/>
    <m/>
    <m/>
  </r>
  <r>
    <n v="186.4512"/>
    <x v="67"/>
    <n v="1006376"/>
    <n v="1982"/>
    <x v="3"/>
    <n v="131.768"/>
    <n v="0.4149960536700868"/>
    <m/>
    <x v="10"/>
    <x v="10"/>
    <m/>
    <x v="12"/>
    <m/>
    <m/>
    <m/>
  </r>
  <r>
    <n v="186.4512"/>
    <x v="316"/>
    <n v="1007983"/>
    <n v="224"/>
    <x v="9"/>
    <n v="136.024"/>
    <n v="0.37072281362112569"/>
    <m/>
    <x v="10"/>
    <x v="10"/>
    <m/>
    <x v="12"/>
    <m/>
    <m/>
    <m/>
  </r>
  <r>
    <n v="186.4512"/>
    <x v="240"/>
    <n v="1016788"/>
    <n v="103"/>
    <x v="1"/>
    <n v="144.83600000000001"/>
    <n v="0.2873263553260238"/>
    <m/>
    <x v="10"/>
    <x v="10"/>
    <m/>
    <x v="12"/>
    <m/>
    <m/>
    <m/>
  </r>
  <r>
    <n v="186.4512"/>
    <x v="358"/>
    <n v="1014869"/>
    <n v="1594"/>
    <x v="5"/>
    <n v="180.804"/>
    <n v="3.1233822260569446E-2"/>
    <m/>
    <x v="10"/>
    <x v="10"/>
    <m/>
    <x v="12"/>
    <m/>
    <m/>
    <m/>
  </r>
  <r>
    <n v="186.4512"/>
    <x v="113"/>
    <n v="1013099"/>
    <n v="893"/>
    <x v="3"/>
    <n v="184.17599999999999"/>
    <n v="1.2353401094605228E-2"/>
    <m/>
    <x v="10"/>
    <x v="10"/>
    <m/>
    <x v="12"/>
    <m/>
    <m/>
    <m/>
  </r>
  <r>
    <n v="186.4512"/>
    <x v="157"/>
    <n v="1016293"/>
    <n v="1646"/>
    <x v="3"/>
    <n v="185.3"/>
    <n v="6.212628170534207E-3"/>
    <m/>
    <x v="10"/>
    <x v="10"/>
    <m/>
    <x v="12"/>
    <m/>
    <m/>
    <m/>
  </r>
  <r>
    <n v="186.4512"/>
    <x v="39"/>
    <n v="1008148"/>
    <n v="1389"/>
    <x v="3"/>
    <n v="193.58"/>
    <n v="-3.6826118400661287E-2"/>
    <m/>
    <x v="10"/>
    <x v="10"/>
    <m/>
    <x v="12"/>
    <m/>
    <m/>
    <m/>
  </r>
  <r>
    <n v="186.4512"/>
    <x v="219"/>
    <n v="1012134"/>
    <n v="1403"/>
    <x v="8"/>
    <n v="211.15199999999999"/>
    <n v="-0.11698113207547164"/>
    <m/>
    <x v="10"/>
    <x v="10"/>
    <m/>
    <x v="12"/>
    <m/>
    <m/>
    <m/>
  </r>
  <r>
    <n v="186.4512"/>
    <x v="3"/>
    <n v="1010149"/>
    <n v="2016"/>
    <x v="0"/>
    <n v="217.89599999999999"/>
    <n v="-0.14431104747218851"/>
    <m/>
    <x v="10"/>
    <x v="10"/>
    <m/>
    <x v="12"/>
    <m/>
    <m/>
    <m/>
  </r>
  <r>
    <n v="186.4512"/>
    <x v="92"/>
    <n v="1014687"/>
    <n v="1659"/>
    <x v="4"/>
    <n v="237.00399999999999"/>
    <n v="-0.21329935359740762"/>
    <m/>
    <x v="10"/>
    <x v="10"/>
    <m/>
    <x v="12"/>
    <m/>
    <m/>
    <m/>
  </r>
  <r>
    <n v="186.82040000000001"/>
    <x v="66"/>
    <n v="1004403"/>
    <n v="1826"/>
    <x v="3"/>
    <n v="214.80959999999999"/>
    <n v="-0.13029771481349056"/>
    <m/>
    <x v="10"/>
    <x v="10"/>
    <m/>
    <x v="12"/>
    <m/>
    <m/>
    <m/>
  </r>
  <r>
    <n v="186.89940000000001"/>
    <x v="89"/>
    <n v="1011345"/>
    <n v="243"/>
    <x v="5"/>
    <n v="3.7519999999999998"/>
    <n v="48.813272921108748"/>
    <m/>
    <x v="10"/>
    <x v="10"/>
    <m/>
    <x v="12"/>
    <m/>
    <m/>
    <m/>
  </r>
  <r>
    <n v="186.89940000000001"/>
    <x v="97"/>
    <n v="1006856"/>
    <n v="1455"/>
    <x v="3"/>
    <n v="18.559999999999999"/>
    <n v="9.0700107758620696"/>
    <m/>
    <x v="10"/>
    <x v="10"/>
    <m/>
    <x v="12"/>
    <m/>
    <m/>
    <m/>
  </r>
  <r>
    <n v="186.89940000000001"/>
    <x v="144"/>
    <n v="1007731"/>
    <n v="2226"/>
    <x v="5"/>
    <n v="19.391999999999999"/>
    <n v="8.6379641089108929"/>
    <m/>
    <x v="10"/>
    <x v="10"/>
    <m/>
    <x v="12"/>
    <m/>
    <m/>
    <m/>
  </r>
  <r>
    <n v="186.89940000000001"/>
    <x v="169"/>
    <n v="1007839"/>
    <n v="1995"/>
    <x v="6"/>
    <n v="20.504000000000001"/>
    <n v="8.1152653140850575"/>
    <m/>
    <x v="10"/>
    <x v="10"/>
    <m/>
    <x v="12"/>
    <m/>
    <m/>
    <m/>
  </r>
  <r>
    <n v="186.89940000000001"/>
    <x v="141"/>
    <n v="1007733"/>
    <n v="1071"/>
    <x v="3"/>
    <n v="23.416"/>
    <n v="6.9816962760505641"/>
    <m/>
    <x v="10"/>
    <x v="10"/>
    <m/>
    <x v="12"/>
    <m/>
    <m/>
    <m/>
  </r>
  <r>
    <n v="186.89940000000001"/>
    <x v="54"/>
    <n v="1011897"/>
    <n v="2556"/>
    <x v="7"/>
    <n v="27.356000000000002"/>
    <n v="5.8321172686065221"/>
    <m/>
    <x v="10"/>
    <x v="10"/>
    <m/>
    <x v="12"/>
    <m/>
    <m/>
    <m/>
  </r>
  <r>
    <n v="186.89940000000001"/>
    <x v="147"/>
    <n v="1011133"/>
    <n v="1481"/>
    <x v="1"/>
    <n v="31.852"/>
    <n v="4.8677445686299139"/>
    <m/>
    <x v="10"/>
    <x v="10"/>
    <m/>
    <x v="12"/>
    <m/>
    <m/>
    <m/>
  </r>
  <r>
    <n v="186.89940000000001"/>
    <x v="231"/>
    <n v="1010176"/>
    <n v="812"/>
    <x v="1"/>
    <n v="52.084000000000003"/>
    <n v="2.5884225481913834"/>
    <m/>
    <x v="10"/>
    <x v="10"/>
    <m/>
    <x v="12"/>
    <m/>
    <m/>
    <m/>
  </r>
  <r>
    <n v="186.89940000000001"/>
    <x v="77"/>
    <n v="1017338"/>
    <n v="2369"/>
    <x v="7"/>
    <n v="59.951999999999998"/>
    <n v="2.1174839871897522"/>
    <m/>
    <x v="10"/>
    <x v="10"/>
    <m/>
    <x v="12"/>
    <m/>
    <m/>
    <m/>
  </r>
  <r>
    <n v="186.89940000000001"/>
    <x v="49"/>
    <n v="1015720"/>
    <n v="2661"/>
    <x v="0"/>
    <n v="81.308000000000007"/>
    <n v="1.2986594185074039"/>
    <m/>
    <x v="10"/>
    <x v="10"/>
    <m/>
    <x v="12"/>
    <m/>
    <m/>
    <m/>
  </r>
  <r>
    <n v="186.89940000000001"/>
    <x v="194"/>
    <n v="1016038"/>
    <n v="2768"/>
    <x v="7"/>
    <n v="91.424000000000007"/>
    <n v="1.044314403220161"/>
    <m/>
    <x v="10"/>
    <x v="10"/>
    <m/>
    <x v="12"/>
    <m/>
    <m/>
    <m/>
  </r>
  <r>
    <n v="186.89940000000001"/>
    <x v="295"/>
    <n v="1013904"/>
    <n v="403"/>
    <x v="1"/>
    <n v="107.16"/>
    <n v="0.74411534154535297"/>
    <m/>
    <x v="10"/>
    <x v="10"/>
    <m/>
    <x v="12"/>
    <m/>
    <m/>
    <m/>
  </r>
  <r>
    <n v="186.89940000000001"/>
    <x v="261"/>
    <n v="1014221"/>
    <n v="1155"/>
    <x v="5"/>
    <n v="110.532"/>
    <n v="0.69090761046574767"/>
    <m/>
    <x v="10"/>
    <x v="10"/>
    <m/>
    <x v="12"/>
    <m/>
    <m/>
    <m/>
  </r>
  <r>
    <n v="186.89940000000001"/>
    <x v="361"/>
    <n v="1008871"/>
    <n v="2047"/>
    <x v="2"/>
    <n v="129.14400000000001"/>
    <n v="0.44721706002601752"/>
    <m/>
    <x v="10"/>
    <x v="10"/>
    <m/>
    <x v="12"/>
    <m/>
    <m/>
    <m/>
  </r>
  <r>
    <n v="186.89940000000001"/>
    <x v="286"/>
    <n v="1018844"/>
    <n v="2605"/>
    <x v="2"/>
    <n v="142.00399999999999"/>
    <n v="0.31615588293287533"/>
    <m/>
    <x v="10"/>
    <x v="10"/>
    <m/>
    <x v="12"/>
    <m/>
    <m/>
    <m/>
  </r>
  <r>
    <n v="186.89940000000001"/>
    <x v="6"/>
    <n v="1011396"/>
    <n v="607"/>
    <x v="7"/>
    <n v="163.36000000000001"/>
    <n v="0.14409524975514201"/>
    <m/>
    <x v="10"/>
    <x v="10"/>
    <m/>
    <x v="12"/>
    <m/>
    <m/>
    <m/>
  </r>
  <r>
    <n v="186.89940000000001"/>
    <x v="227"/>
    <n v="1013783"/>
    <n v="1697"/>
    <x v="5"/>
    <n v="176.84800000000001"/>
    <n v="5.6836379263548356E-2"/>
    <m/>
    <x v="10"/>
    <x v="10"/>
    <m/>
    <x v="12"/>
    <m/>
    <m/>
    <m/>
  </r>
  <r>
    <n v="186.89940000000001"/>
    <x v="335"/>
    <n v="1009552"/>
    <n v="592"/>
    <x v="5"/>
    <n v="200.452"/>
    <n v="-6.7610200945862273E-2"/>
    <m/>
    <x v="10"/>
    <x v="10"/>
    <m/>
    <x v="12"/>
    <m/>
    <m/>
    <m/>
  </r>
  <r>
    <n v="186.89940000000001"/>
    <x v="229"/>
    <n v="1009514"/>
    <n v="945"/>
    <x v="1"/>
    <n v="202.7"/>
    <n v="-7.7950666008879996E-2"/>
    <m/>
    <x v="10"/>
    <x v="10"/>
    <m/>
    <x v="12"/>
    <m/>
    <m/>
    <m/>
  </r>
  <r>
    <n v="186.89940000000001"/>
    <x v="14"/>
    <n v="1013385"/>
    <n v="571"/>
    <x v="2"/>
    <n v="202.7"/>
    <n v="-7.7950666008879996E-2"/>
    <m/>
    <x v="10"/>
    <x v="10"/>
    <m/>
    <x v="12"/>
    <m/>
    <m/>
    <m/>
  </r>
  <r>
    <n v="186.89940000000001"/>
    <x v="79"/>
    <n v="1012848"/>
    <n v="288"/>
    <x v="3"/>
    <n v="216.18799999999999"/>
    <n v="-0.13547745480785231"/>
    <m/>
    <x v="10"/>
    <x v="10"/>
    <m/>
    <x v="12"/>
    <m/>
    <m/>
    <m/>
  </r>
  <r>
    <n v="186.89940000000001"/>
    <x v="50"/>
    <n v="1017544"/>
    <n v="2020"/>
    <x v="3"/>
    <n v="219.56"/>
    <n v="-0.14875478229185637"/>
    <m/>
    <x v="10"/>
    <x v="10"/>
    <m/>
    <x v="12"/>
    <m/>
    <m/>
    <m/>
  </r>
  <r>
    <n v="186.89940000000001"/>
    <x v="103"/>
    <n v="1016667"/>
    <n v="877"/>
    <x v="7"/>
    <n v="239.792"/>
    <n v="-0.22057700006672443"/>
    <m/>
    <x v="10"/>
    <x v="10"/>
    <m/>
    <x v="12"/>
    <m/>
    <m/>
    <m/>
  </r>
  <r>
    <n v="186.89940000000001"/>
    <x v="319"/>
    <n v="1018334"/>
    <n v="1870"/>
    <x v="7"/>
    <n v="243.16399999999999"/>
    <n v="-0.2313854024444407"/>
    <m/>
    <x v="10"/>
    <x v="10"/>
    <m/>
    <x v="12"/>
    <m/>
    <m/>
    <m/>
  </r>
  <r>
    <n v="187.04920000000001"/>
    <x v="22"/>
    <n v="1003434"/>
    <n v="110"/>
    <x v="6"/>
    <n v="119.2864"/>
    <n v="0.56806811170426819"/>
    <m/>
    <x v="10"/>
    <x v="10"/>
    <m/>
    <x v="12"/>
    <m/>
    <m/>
    <m/>
  </r>
  <r>
    <n v="187.18177919999999"/>
    <x v="19"/>
    <n v="1000039"/>
    <n v="39"/>
    <x v="3"/>
    <n v="991.05465600000002"/>
    <n v="-0.81112870206827425"/>
    <m/>
    <x v="10"/>
    <x v="10"/>
    <m/>
    <x v="12"/>
    <m/>
    <m/>
    <m/>
  </r>
  <r>
    <n v="187.3476"/>
    <x v="333"/>
    <n v="1017400"/>
    <n v="812"/>
    <x v="3"/>
    <n v="8.7880000000000003"/>
    <n v="20.318570778334092"/>
    <m/>
    <x v="10"/>
    <x v="10"/>
    <m/>
    <x v="12"/>
    <m/>
    <m/>
    <m/>
  </r>
  <r>
    <n v="187.3476"/>
    <x v="90"/>
    <n v="1011270"/>
    <n v="1132"/>
    <x v="7"/>
    <n v="43.631999999999998"/>
    <n v="3.2938118811881187"/>
    <m/>
    <x v="10"/>
    <x v="10"/>
    <m/>
    <x v="12"/>
    <m/>
    <m/>
    <m/>
  </r>
  <r>
    <n v="187.3476"/>
    <x v="162"/>
    <n v="1006316"/>
    <n v="109"/>
    <x v="6"/>
    <n v="48.728000000000002"/>
    <n v="2.8447627647348543"/>
    <m/>
    <x v="10"/>
    <x v="10"/>
    <m/>
    <x v="12"/>
    <m/>
    <m/>
    <m/>
  </r>
  <r>
    <n v="187.3476"/>
    <x v="48"/>
    <n v="1017991"/>
    <n v="1085"/>
    <x v="2"/>
    <n v="57.12"/>
    <n v="2.2798949579831933"/>
    <m/>
    <x v="10"/>
    <x v="10"/>
    <m/>
    <x v="12"/>
    <m/>
    <m/>
    <m/>
  </r>
  <r>
    <n v="187.3476"/>
    <x v="204"/>
    <n v="1017399"/>
    <n v="2667"/>
    <x v="2"/>
    <n v="58.244"/>
    <n v="2.2165991346748162"/>
    <m/>
    <x v="10"/>
    <x v="10"/>
    <m/>
    <x v="12"/>
    <m/>
    <m/>
    <m/>
  </r>
  <r>
    <n v="187.3476"/>
    <x v="166"/>
    <n v="1006282"/>
    <n v="1792"/>
    <x v="0"/>
    <n v="63.904000000000003"/>
    <n v="1.9317038057085627"/>
    <m/>
    <x v="10"/>
    <x v="10"/>
    <m/>
    <x v="12"/>
    <m/>
    <m/>
    <m/>
  </r>
  <r>
    <n v="187.3476"/>
    <x v="11"/>
    <n v="1006727"/>
    <n v="1140"/>
    <x v="7"/>
    <n v="65.504000000000005"/>
    <n v="1.8600940400586221"/>
    <m/>
    <x v="10"/>
    <x v="10"/>
    <m/>
    <x v="12"/>
    <m/>
    <m/>
    <m/>
  </r>
  <r>
    <n v="187.3476"/>
    <x v="103"/>
    <n v="1010766"/>
    <n v="2155"/>
    <x v="2"/>
    <n v="71.731999999999999"/>
    <n v="1.6117715942675515"/>
    <m/>
    <x v="10"/>
    <x v="10"/>
    <m/>
    <x v="12"/>
    <m/>
    <m/>
    <m/>
  </r>
  <r>
    <n v="187.3476"/>
    <x v="236"/>
    <n v="1017009"/>
    <n v="4"/>
    <x v="7"/>
    <n v="99.831999999999994"/>
    <n v="0.87662873627694538"/>
    <m/>
    <x v="10"/>
    <x v="10"/>
    <m/>
    <x v="12"/>
    <m/>
    <m/>
    <m/>
  </r>
  <r>
    <n v="187.3476"/>
    <x v="257"/>
    <n v="1012586"/>
    <n v="870"/>
    <x v="3"/>
    <n v="108.824"/>
    <n v="0.72156509593472029"/>
    <m/>
    <x v="10"/>
    <x v="10"/>
    <m/>
    <x v="12"/>
    <m/>
    <m/>
    <m/>
  </r>
  <r>
    <n v="187.3476"/>
    <x v="225"/>
    <n v="1010430"/>
    <n v="2504"/>
    <x v="6"/>
    <n v="129.05600000000001"/>
    <n v="0.45167679147036932"/>
    <m/>
    <x v="10"/>
    <x v="10"/>
    <m/>
    <x v="12"/>
    <m/>
    <m/>
    <m/>
  </r>
  <r>
    <n v="187.3476"/>
    <x v="78"/>
    <n v="1017681"/>
    <n v="1177"/>
    <x v="7"/>
    <n v="131.304"/>
    <n v="0.42682324986291353"/>
    <m/>
    <x v="10"/>
    <x v="10"/>
    <m/>
    <x v="12"/>
    <m/>
    <m/>
    <m/>
  </r>
  <r>
    <n v="187.3476"/>
    <x v="169"/>
    <n v="1015544"/>
    <n v="1247"/>
    <x v="0"/>
    <n v="157.15600000000001"/>
    <n v="0.1921122960625111"/>
    <m/>
    <x v="10"/>
    <x v="10"/>
    <m/>
    <x v="12"/>
    <m/>
    <m/>
    <m/>
  </r>
  <r>
    <n v="187.3476"/>
    <x v="245"/>
    <n v="1017147"/>
    <n v="387"/>
    <x v="7"/>
    <n v="184.13200000000001"/>
    <n v="1.746355875133054E-2"/>
    <m/>
    <x v="10"/>
    <x v="10"/>
    <m/>
    <x v="12"/>
    <m/>
    <m/>
    <m/>
  </r>
  <r>
    <n v="187.3476"/>
    <x v="97"/>
    <n v="1015145"/>
    <n v="1829"/>
    <x v="0"/>
    <n v="218.976"/>
    <n v="-0.14443774660236738"/>
    <m/>
    <x v="10"/>
    <x v="10"/>
    <m/>
    <x v="12"/>
    <m/>
    <m/>
    <m/>
  </r>
  <r>
    <n v="187.3476"/>
    <x v="315"/>
    <n v="1019233"/>
    <n v="1884"/>
    <x v="1"/>
    <n v="226.84399999999999"/>
    <n v="-0.17411260601999609"/>
    <m/>
    <x v="10"/>
    <x v="10"/>
    <m/>
    <x v="12"/>
    <m/>
    <m/>
    <m/>
  </r>
  <r>
    <n v="187.66592"/>
    <x v="317"/>
    <n v="1001738"/>
    <n v="1738"/>
    <x v="2"/>
    <n v="162.61760000000001"/>
    <n v="0.15403203589279382"/>
    <m/>
    <x v="10"/>
    <x v="10"/>
    <m/>
    <x v="12"/>
    <m/>
    <m/>
    <m/>
  </r>
  <r>
    <n v="187.79580000000001"/>
    <x v="52"/>
    <n v="1013807"/>
    <n v="566"/>
    <x v="2"/>
    <n v="158.82"/>
    <n v="0.18244427653947878"/>
    <m/>
    <x v="10"/>
    <x v="10"/>
    <m/>
    <x v="12"/>
    <m/>
    <m/>
    <m/>
  </r>
  <r>
    <n v="187.79580000000001"/>
    <x v="283"/>
    <n v="1016990"/>
    <n v="1473"/>
    <x v="2"/>
    <n v="158.82"/>
    <n v="0.18244427653947878"/>
    <m/>
    <x v="10"/>
    <x v="10"/>
    <m/>
    <x v="12"/>
    <m/>
    <m/>
    <m/>
  </r>
  <r>
    <n v="187.79580000000001"/>
    <x v="332"/>
    <n v="1007138"/>
    <n v="209"/>
    <x v="4"/>
    <n v="3.3559999999999999"/>
    <n v="54.958224076281297"/>
    <m/>
    <x v="10"/>
    <x v="10"/>
    <m/>
    <x v="12"/>
    <m/>
    <m/>
    <m/>
  </r>
  <r>
    <n v="187.79580000000001"/>
    <x v="153"/>
    <n v="1015552"/>
    <n v="1239"/>
    <x v="1"/>
    <n v="3.7080000000000002"/>
    <n v="49.646116504854369"/>
    <m/>
    <x v="10"/>
    <x v="10"/>
    <m/>
    <x v="12"/>
    <m/>
    <m/>
    <m/>
  </r>
  <r>
    <n v="187.79580000000001"/>
    <x v="192"/>
    <n v="1016570"/>
    <n v="2366"/>
    <x v="5"/>
    <n v="23.94"/>
    <n v="6.8444360902255639"/>
    <m/>
    <x v="10"/>
    <x v="10"/>
    <m/>
    <x v="12"/>
    <m/>
    <m/>
    <m/>
  </r>
  <r>
    <n v="187.79580000000001"/>
    <x v="120"/>
    <n v="1013500"/>
    <n v="1737"/>
    <x v="6"/>
    <n v="30.684000000000001"/>
    <n v="5.1203167774736018"/>
    <m/>
    <x v="10"/>
    <x v="10"/>
    <m/>
    <x v="12"/>
    <m/>
    <m/>
    <m/>
  </r>
  <r>
    <n v="187.79580000000001"/>
    <x v="162"/>
    <n v="1018631"/>
    <n v="1998"/>
    <x v="6"/>
    <n v="36.304000000000002"/>
    <n v="4.1728680035257826"/>
    <m/>
    <x v="10"/>
    <x v="10"/>
    <m/>
    <x v="12"/>
    <m/>
    <m/>
    <m/>
  </r>
  <r>
    <n v="187.79580000000001"/>
    <x v="270"/>
    <n v="1008357"/>
    <n v="1530"/>
    <x v="1"/>
    <n v="66.319999999999993"/>
    <n v="1.8316616405307604"/>
    <m/>
    <x v="10"/>
    <x v="10"/>
    <m/>
    <x v="12"/>
    <m/>
    <m/>
    <m/>
  </r>
  <r>
    <n v="187.79580000000001"/>
    <x v="146"/>
    <n v="1010098"/>
    <n v="1710"/>
    <x v="6"/>
    <n v="181.3"/>
    <n v="3.5829012686155556E-2"/>
    <m/>
    <x v="10"/>
    <x v="10"/>
    <m/>
    <x v="12"/>
    <m/>
    <m/>
    <m/>
  </r>
  <r>
    <n v="187.79580000000001"/>
    <x v="150"/>
    <n v="1010732"/>
    <n v="2153"/>
    <x v="4"/>
    <n v="182.42400000000001"/>
    <n v="2.9446783317984514E-2"/>
    <m/>
    <x v="10"/>
    <x v="10"/>
    <m/>
    <x v="12"/>
    <m/>
    <m/>
    <m/>
  </r>
  <r>
    <n v="187.79580000000001"/>
    <x v="104"/>
    <n v="1012955"/>
    <n v="253"/>
    <x v="7"/>
    <n v="191.416"/>
    <n v="-1.8912734567643159E-2"/>
    <m/>
    <x v="10"/>
    <x v="10"/>
    <m/>
    <x v="12"/>
    <m/>
    <m/>
    <m/>
  </r>
  <r>
    <n v="187.79580000000001"/>
    <x v="167"/>
    <n v="1011887"/>
    <n v="1744"/>
    <x v="1"/>
    <n v="206.02799999999999"/>
    <n v="-8.8493796959636453E-2"/>
    <m/>
    <x v="10"/>
    <x v="10"/>
    <m/>
    <x v="12"/>
    <m/>
    <m/>
    <m/>
  </r>
  <r>
    <n v="187.79580000000001"/>
    <x v="113"/>
    <n v="1019524"/>
    <n v="491"/>
    <x v="7"/>
    <n v="213.89599999999999"/>
    <n v="-0.12202285222725051"/>
    <m/>
    <x v="10"/>
    <x v="10"/>
    <m/>
    <x v="12"/>
    <m/>
    <m/>
    <m/>
  </r>
  <r>
    <n v="187.79580000000001"/>
    <x v="146"/>
    <n v="1019508"/>
    <n v="147"/>
    <x v="0"/>
    <n v="225.136"/>
    <n v="-0.1658561935896524"/>
    <m/>
    <x v="10"/>
    <x v="10"/>
    <m/>
    <x v="12"/>
    <m/>
    <m/>
    <m/>
  </r>
  <r>
    <n v="187.79580000000001"/>
    <x v="213"/>
    <n v="1012906"/>
    <n v="1935"/>
    <x v="5"/>
    <n v="247.61600000000001"/>
    <n v="-0.24158455027138795"/>
    <m/>
    <x v="10"/>
    <x v="10"/>
    <m/>
    <x v="12"/>
    <m/>
    <m/>
    <m/>
  </r>
  <r>
    <n v="187.79580000000001"/>
    <x v="182"/>
    <n v="1015180"/>
    <n v="680"/>
    <x v="7"/>
    <n v="144.208"/>
    <n v="0.30225646288694119"/>
    <m/>
    <x v="10"/>
    <x v="10"/>
    <m/>
    <x v="12"/>
    <m/>
    <m/>
    <m/>
  </r>
  <r>
    <n v="187.79580000000001"/>
    <x v="354"/>
    <n v="1017175"/>
    <n v="172"/>
    <x v="7"/>
    <n v="163.316"/>
    <n v="0.14989223346151026"/>
    <m/>
    <x v="10"/>
    <x v="10"/>
    <m/>
    <x v="12"/>
    <m/>
    <m/>
    <m/>
  </r>
  <r>
    <n v="187.86143999999999"/>
    <x v="11"/>
    <n v="1001663"/>
    <n v="1663"/>
    <x v="3"/>
    <n v="128.13759999999999"/>
    <n v="0.46609145168943383"/>
    <m/>
    <x v="10"/>
    <x v="10"/>
    <m/>
    <x v="12"/>
    <m/>
    <m/>
    <m/>
  </r>
  <r>
    <n v="187.88543999999999"/>
    <x v="136"/>
    <n v="1010349"/>
    <n v="2510"/>
    <x v="9"/>
    <n v="18.428000000000001"/>
    <n v="9.1956500976774471"/>
    <m/>
    <x v="10"/>
    <x v="10"/>
    <m/>
    <x v="12"/>
    <m/>
    <m/>
    <m/>
  </r>
  <r>
    <n v="187.88543999999999"/>
    <x v="266"/>
    <n v="1011233"/>
    <n v="435"/>
    <x v="9"/>
    <n v="91.488"/>
    <n v="1.0536621196222453"/>
    <m/>
    <x v="10"/>
    <x v="10"/>
    <m/>
    <x v="12"/>
    <m/>
    <m/>
    <m/>
  </r>
  <r>
    <n v="188.02368000000001"/>
    <x v="156"/>
    <n v="1001054"/>
    <n v="1054"/>
    <x v="9"/>
    <n v="454.02489600000001"/>
    <n v="-0.58587363455945818"/>
    <m/>
    <x v="10"/>
    <x v="10"/>
    <m/>
    <x v="12"/>
    <m/>
    <m/>
    <m/>
  </r>
  <r>
    <n v="188.16095999999999"/>
    <x v="290"/>
    <n v="1001261"/>
    <n v="1261"/>
    <x v="6"/>
    <n v="579.27167999999995"/>
    <n v="-0.67517666321957948"/>
    <m/>
    <x v="10"/>
    <x v="10"/>
    <m/>
    <x v="12"/>
    <m/>
    <m/>
    <m/>
  </r>
  <r>
    <n v="188.17760000000001"/>
    <x v="87"/>
    <n v="1003709"/>
    <n v="1834"/>
    <x v="8"/>
    <n v="249.7664"/>
    <n v="-0.24658560959360423"/>
    <m/>
    <x v="10"/>
    <x v="10"/>
    <m/>
    <x v="12"/>
    <m/>
    <m/>
    <m/>
  </r>
  <r>
    <n v="188.23480000000001"/>
    <x v="44"/>
    <n v="1004973"/>
    <n v="1954"/>
    <x v="7"/>
    <n v="245.24160000000001"/>
    <n v="-0.2324515905947441"/>
    <m/>
    <x v="10"/>
    <x v="10"/>
    <m/>
    <x v="12"/>
    <m/>
    <m/>
    <m/>
  </r>
  <r>
    <n v="188.244"/>
    <x v="247"/>
    <n v="1009561"/>
    <n v="530"/>
    <x v="4"/>
    <n v="6.4960000000000004"/>
    <n v="27.978448275862064"/>
    <m/>
    <x v="10"/>
    <x v="10"/>
    <m/>
    <x v="12"/>
    <m/>
    <m/>
    <m/>
  </r>
  <r>
    <n v="188.244"/>
    <x v="283"/>
    <n v="1014539"/>
    <n v="2687"/>
    <x v="8"/>
    <n v="10.992000000000001"/>
    <n v="16.125545851528383"/>
    <m/>
    <x v="10"/>
    <x v="10"/>
    <m/>
    <x v="12"/>
    <m/>
    <m/>
    <m/>
  </r>
  <r>
    <n v="188.244"/>
    <x v="201"/>
    <n v="1010761"/>
    <n v="2120"/>
    <x v="1"/>
    <n v="32.347999999999999"/>
    <n v="4.819339680969458"/>
    <m/>
    <x v="10"/>
    <x v="10"/>
    <m/>
    <x v="12"/>
    <m/>
    <m/>
    <m/>
  </r>
  <r>
    <n v="188.244"/>
    <x v="180"/>
    <n v="1018261"/>
    <n v="1178"/>
    <x v="5"/>
    <n v="33.472000000000001"/>
    <n v="4.6239244741873797"/>
    <m/>
    <x v="10"/>
    <x v="10"/>
    <m/>
    <x v="12"/>
    <m/>
    <m/>
    <m/>
  </r>
  <r>
    <n v="188.244"/>
    <x v="327"/>
    <n v="1013486"/>
    <n v="916"/>
    <x v="4"/>
    <n v="37.968000000000004"/>
    <n v="3.9579646017699113"/>
    <m/>
    <x v="10"/>
    <x v="10"/>
    <m/>
    <x v="12"/>
    <m/>
    <m/>
    <m/>
  </r>
  <r>
    <n v="188.244"/>
    <x v="171"/>
    <n v="1010804"/>
    <n v="1898"/>
    <x v="6"/>
    <n v="42.463999999999999"/>
    <n v="3.4330256217030897"/>
    <m/>
    <x v="10"/>
    <x v="10"/>
    <m/>
    <x v="12"/>
    <m/>
    <m/>
    <m/>
  </r>
  <r>
    <n v="188.244"/>
    <x v="188"/>
    <n v="1009027"/>
    <n v="130"/>
    <x v="4"/>
    <n v="49.271999999999998"/>
    <n v="2.8205065757428156"/>
    <m/>
    <x v="10"/>
    <x v="10"/>
    <m/>
    <x v="12"/>
    <m/>
    <m/>
    <m/>
  </r>
  <r>
    <n v="188.244"/>
    <x v="181"/>
    <n v="1007432"/>
    <n v="1948"/>
    <x v="2"/>
    <n v="52.98"/>
    <n v="2.5531143827859575"/>
    <m/>
    <x v="10"/>
    <x v="10"/>
    <m/>
    <x v="12"/>
    <m/>
    <m/>
    <m/>
  </r>
  <r>
    <n v="188.244"/>
    <x v="159"/>
    <n v="1006451"/>
    <n v="569"/>
    <x v="5"/>
    <n v="54.488"/>
    <n v="2.4547790339157247"/>
    <m/>
    <x v="10"/>
    <x v="10"/>
    <m/>
    <x v="12"/>
    <m/>
    <m/>
    <m/>
  </r>
  <r>
    <n v="188.244"/>
    <x v="246"/>
    <n v="1006964"/>
    <n v="2579"/>
    <x v="7"/>
    <n v="72.384"/>
    <n v="1.6006299734748011"/>
    <m/>
    <x v="10"/>
    <x v="10"/>
    <m/>
    <x v="12"/>
    <m/>
    <m/>
    <m/>
  </r>
  <r>
    <n v="188.244"/>
    <x v="48"/>
    <n v="1018289"/>
    <n v="88"/>
    <x v="4"/>
    <n v="72.811999999999998"/>
    <n v="1.5853430753172555"/>
    <m/>
    <x v="10"/>
    <x v="10"/>
    <m/>
    <x v="12"/>
    <m/>
    <m/>
    <m/>
  </r>
  <r>
    <n v="188.244"/>
    <x v="281"/>
    <n v="1009658"/>
    <n v="1146"/>
    <x v="7"/>
    <n v="77.308000000000007"/>
    <n v="1.4349873234335384"/>
    <m/>
    <x v="10"/>
    <x v="10"/>
    <m/>
    <x v="12"/>
    <m/>
    <m/>
    <m/>
  </r>
  <r>
    <n v="188.244"/>
    <x v="82"/>
    <n v="1018494"/>
    <n v="445"/>
    <x v="7"/>
    <n v="82.927999999999997"/>
    <n v="1.2699691298475786"/>
    <m/>
    <x v="10"/>
    <x v="10"/>
    <m/>
    <x v="12"/>
    <m/>
    <m/>
    <m/>
  </r>
  <r>
    <n v="188.244"/>
    <x v="187"/>
    <n v="1007100"/>
    <n v="722"/>
    <x v="4"/>
    <n v="88.828000000000003"/>
    <n v="1.1191966497050478"/>
    <m/>
    <x v="10"/>
    <x v="10"/>
    <m/>
    <x v="12"/>
    <m/>
    <m/>
    <m/>
  </r>
  <r>
    <n v="188.244"/>
    <x v="5"/>
    <n v="1012938"/>
    <n v="13"/>
    <x v="5"/>
    <n v="96.415999999999997"/>
    <n v="0.95241453700630607"/>
    <m/>
    <x v="10"/>
    <x v="10"/>
    <m/>
    <x v="12"/>
    <m/>
    <m/>
    <m/>
  </r>
  <r>
    <n v="188.244"/>
    <x v="181"/>
    <n v="1006875"/>
    <n v="1761"/>
    <x v="6"/>
    <n v="105.604"/>
    <n v="0.78254611567743648"/>
    <m/>
    <x v="10"/>
    <x v="10"/>
    <m/>
    <x v="12"/>
    <m/>
    <m/>
    <m/>
  </r>
  <r>
    <n v="188.244"/>
    <x v="316"/>
    <n v="1014357"/>
    <n v="2206"/>
    <x v="4"/>
    <n v="117.77200000000001"/>
    <n v="0.59837652413137243"/>
    <m/>
    <x v="10"/>
    <x v="10"/>
    <m/>
    <x v="12"/>
    <m/>
    <m/>
    <m/>
  </r>
  <r>
    <n v="188.244"/>
    <x v="301"/>
    <n v="1015822"/>
    <n v="485"/>
    <x v="6"/>
    <n v="122.268"/>
    <n v="0.53960153106291098"/>
    <m/>
    <x v="10"/>
    <x v="10"/>
    <m/>
    <x v="12"/>
    <m/>
    <m/>
    <m/>
  </r>
  <r>
    <n v="188.244"/>
    <x v="19"/>
    <n v="1019841"/>
    <n v="2395"/>
    <x v="3"/>
    <n v="122.268"/>
    <n v="0.53960153106291098"/>
    <m/>
    <x v="10"/>
    <x v="10"/>
    <m/>
    <x v="12"/>
    <m/>
    <m/>
    <m/>
  </r>
  <r>
    <n v="188.244"/>
    <x v="358"/>
    <n v="1019837"/>
    <n v="1762"/>
    <x v="2"/>
    <n v="141.376"/>
    <n v="0.33151312811226796"/>
    <m/>
    <x v="10"/>
    <x v="10"/>
    <m/>
    <x v="12"/>
    <m/>
    <m/>
    <m/>
  </r>
  <r>
    <n v="188.244"/>
    <x v="210"/>
    <n v="1008710"/>
    <n v="1082"/>
    <x v="3"/>
    <n v="163.072"/>
    <n v="0.15436126373626372"/>
    <m/>
    <x v="10"/>
    <x v="10"/>
    <m/>
    <x v="12"/>
    <m/>
    <m/>
    <m/>
  </r>
  <r>
    <n v="188.244"/>
    <x v="139"/>
    <n v="1015438"/>
    <n v="1804"/>
    <x v="7"/>
    <n v="166.10400000000001"/>
    <n v="0.13328998699609873"/>
    <m/>
    <x v="10"/>
    <x v="10"/>
    <m/>
    <x v="12"/>
    <m/>
    <m/>
    <m/>
  </r>
  <r>
    <n v="188.244"/>
    <x v="334"/>
    <n v="1013235"/>
    <n v="2774"/>
    <x v="2"/>
    <n v="170.6"/>
    <n v="0.10342321219226264"/>
    <m/>
    <x v="10"/>
    <x v="10"/>
    <m/>
    <x v="12"/>
    <m/>
    <m/>
    <m/>
  </r>
  <r>
    <n v="188.244"/>
    <x v="56"/>
    <n v="1015123"/>
    <n v="184"/>
    <x v="7"/>
    <n v="177.34399999999999"/>
    <n v="6.1462468422952034E-2"/>
    <m/>
    <x v="10"/>
    <x v="10"/>
    <m/>
    <x v="12"/>
    <m/>
    <m/>
    <m/>
  </r>
  <r>
    <n v="188.244"/>
    <x v="157"/>
    <n v="1015768"/>
    <n v="2245"/>
    <x v="0"/>
    <n v="197.57599999999999"/>
    <n v="-4.7232457383487844E-2"/>
    <m/>
    <x v="10"/>
    <x v="10"/>
    <m/>
    <x v="12"/>
    <m/>
    <m/>
    <m/>
  </r>
  <r>
    <n v="188.244"/>
    <x v="18"/>
    <n v="1017529"/>
    <n v="969"/>
    <x v="0"/>
    <n v="206.56800000000001"/>
    <n v="-8.8706866504008414E-2"/>
    <m/>
    <x v="10"/>
    <x v="10"/>
    <m/>
    <x v="12"/>
    <m/>
    <m/>
    <m/>
  </r>
  <r>
    <n v="188.244"/>
    <x v="152"/>
    <n v="1010129"/>
    <n v="1521"/>
    <x v="7"/>
    <n v="213.31200000000001"/>
    <n v="-0.11751800180018007"/>
    <m/>
    <x v="10"/>
    <x v="10"/>
    <m/>
    <x v="12"/>
    <m/>
    <m/>
    <m/>
  </r>
  <r>
    <n v="188.244"/>
    <x v="114"/>
    <n v="1016801"/>
    <n v="2521"/>
    <x v="2"/>
    <n v="222.304"/>
    <n v="-0.15321361738880093"/>
    <m/>
    <x v="10"/>
    <x v="10"/>
    <m/>
    <x v="12"/>
    <m/>
    <m/>
    <m/>
  </r>
  <r>
    <n v="188.29823999999999"/>
    <x v="128"/>
    <n v="1001711"/>
    <n v="1711"/>
    <x v="3"/>
    <n v="116.5792"/>
    <n v="0.61519584968845209"/>
    <m/>
    <x v="10"/>
    <x v="10"/>
    <m/>
    <x v="12"/>
    <m/>
    <m/>
    <m/>
  </r>
  <r>
    <n v="188.38040000000001"/>
    <x v="139"/>
    <n v="1004055"/>
    <n v="2274"/>
    <x v="9"/>
    <n v="254.45760000000001"/>
    <n v="-0.25967862622299354"/>
    <m/>
    <x v="10"/>
    <x v="10"/>
    <m/>
    <x v="12"/>
    <m/>
    <m/>
    <m/>
  </r>
  <r>
    <n v="188.60256000000001"/>
    <x v="23"/>
    <n v="1018011"/>
    <n v="831"/>
    <x v="9"/>
    <n v="63.128"/>
    <n v="1.9876213407679637"/>
    <m/>
    <x v="10"/>
    <x v="10"/>
    <m/>
    <x v="12"/>
    <m/>
    <m/>
    <m/>
  </r>
  <r>
    <n v="188.69220000000001"/>
    <x v="344"/>
    <n v="1008439"/>
    <n v="2763"/>
    <x v="1"/>
    <n v="0.80400000000000005"/>
    <n v="233.69179104477612"/>
    <m/>
    <x v="10"/>
    <x v="10"/>
    <m/>
    <x v="12"/>
    <m/>
    <m/>
    <m/>
  </r>
  <r>
    <n v="188.69220000000001"/>
    <x v="65"/>
    <n v="1009745"/>
    <n v="1421"/>
    <x v="0"/>
    <n v="18.276"/>
    <n v="9.3245896257386747"/>
    <m/>
    <x v="10"/>
    <x v="10"/>
    <m/>
    <x v="12"/>
    <m/>
    <m/>
    <m/>
  </r>
  <r>
    <n v="188.69220000000001"/>
    <x v="344"/>
    <n v="1010630"/>
    <n v="215"/>
    <x v="6"/>
    <n v="37.384"/>
    <n v="4.0474053070832445"/>
    <m/>
    <x v="10"/>
    <x v="10"/>
    <m/>
    <x v="12"/>
    <m/>
    <m/>
    <m/>
  </r>
  <r>
    <n v="188.69220000000001"/>
    <x v="52"/>
    <n v="1008367"/>
    <n v="2440"/>
    <x v="4"/>
    <n v="42.620800000000003"/>
    <n v="3.427232712666116"/>
    <m/>
    <x v="10"/>
    <x v="10"/>
    <m/>
    <x v="12"/>
    <m/>
    <m/>
    <m/>
  </r>
  <r>
    <n v="188.69220000000001"/>
    <x v="19"/>
    <n v="1008290"/>
    <n v="691"/>
    <x v="5"/>
    <n v="49.816000000000003"/>
    <n v="2.7877830415930624"/>
    <m/>
    <x v="10"/>
    <x v="10"/>
    <m/>
    <x v="12"/>
    <m/>
    <m/>
    <m/>
  </r>
  <r>
    <n v="188.69220000000001"/>
    <x v="260"/>
    <n v="1018162"/>
    <n v="2602"/>
    <x v="0"/>
    <n v="54.244"/>
    <n v="2.4785819629820813"/>
    <m/>
    <x v="10"/>
    <x v="10"/>
    <m/>
    <x v="12"/>
    <m/>
    <m/>
    <m/>
  </r>
  <r>
    <n v="188.69220000000001"/>
    <x v="81"/>
    <n v="1008563"/>
    <n v="462"/>
    <x v="1"/>
    <n v="54.64"/>
    <n v="2.4533711566617868"/>
    <m/>
    <x v="10"/>
    <x v="10"/>
    <m/>
    <x v="12"/>
    <m/>
    <m/>
    <m/>
  </r>
  <r>
    <n v="188.69220000000001"/>
    <x v="41"/>
    <n v="1015303"/>
    <n v="151"/>
    <x v="2"/>
    <n v="57.616"/>
    <n v="2.2749965287420166"/>
    <m/>
    <x v="10"/>
    <x v="10"/>
    <m/>
    <x v="12"/>
    <m/>
    <m/>
    <m/>
  </r>
  <r>
    <n v="188.69220000000001"/>
    <x v="323"/>
    <n v="1013843"/>
    <n v="1129"/>
    <x v="0"/>
    <n v="140.792"/>
    <n v="0.34021961475083817"/>
    <m/>
    <x v="10"/>
    <x v="10"/>
    <m/>
    <x v="12"/>
    <m/>
    <m/>
    <m/>
  </r>
  <r>
    <n v="188.69220000000001"/>
    <x v="74"/>
    <n v="1009661"/>
    <n v="1471"/>
    <x v="1"/>
    <n v="212.72800000000001"/>
    <n v="-0.11298841713361661"/>
    <m/>
    <x v="10"/>
    <x v="10"/>
    <m/>
    <x v="12"/>
    <m/>
    <m/>
    <m/>
  </r>
  <r>
    <n v="188.69220000000001"/>
    <x v="191"/>
    <n v="1016996"/>
    <n v="1881"/>
    <x v="4"/>
    <n v="234.084"/>
    <n v="-0.19391244168759927"/>
    <m/>
    <x v="10"/>
    <x v="10"/>
    <m/>
    <x v="12"/>
    <m/>
    <m/>
    <m/>
  </r>
  <r>
    <n v="188.69220000000001"/>
    <x v="263"/>
    <n v="1012029"/>
    <n v="880"/>
    <x v="8"/>
    <n v="134.048"/>
    <n v="0.40764651468130825"/>
    <m/>
    <x v="10"/>
    <x v="10"/>
    <m/>
    <x v="12"/>
    <m/>
    <m/>
    <m/>
  </r>
  <r>
    <n v="188.69220000000001"/>
    <x v="364"/>
    <n v="1017873"/>
    <n v="2840"/>
    <x v="7"/>
    <n v="145.28800000000001"/>
    <n v="0.29874593910026981"/>
    <m/>
    <x v="10"/>
    <x v="10"/>
    <m/>
    <x v="12"/>
    <m/>
    <m/>
    <m/>
  </r>
  <r>
    <n v="188.76519999999999"/>
    <x v="228"/>
    <n v="1003266"/>
    <n v="1592"/>
    <x v="6"/>
    <n v="172.5248"/>
    <n v="9.4133712950254078E-2"/>
    <m/>
    <x v="10"/>
    <x v="10"/>
    <m/>
    <x v="12"/>
    <m/>
    <m/>
    <m/>
  </r>
  <r>
    <n v="189.01792"/>
    <x v="18"/>
    <n v="1001552"/>
    <n v="1552"/>
    <x v="9"/>
    <n v="99.256320000000002"/>
    <n v="0.90434140616940062"/>
    <m/>
    <x v="10"/>
    <x v="10"/>
    <m/>
    <x v="12"/>
    <m/>
    <m/>
    <m/>
  </r>
  <r>
    <n v="189.05119999999999"/>
    <x v="192"/>
    <n v="1004588"/>
    <n v="2721"/>
    <x v="5"/>
    <n v="136.40639999999999"/>
    <n v="0.3859408356206161"/>
    <m/>
    <x v="10"/>
    <x v="10"/>
    <m/>
    <x v="12"/>
    <m/>
    <m/>
    <m/>
  </r>
  <r>
    <n v="189.1396"/>
    <x v="136"/>
    <n v="1004893"/>
    <n v="216"/>
    <x v="8"/>
    <n v="262.09280000000001"/>
    <n v="-0.27834873754639583"/>
    <m/>
    <x v="10"/>
    <x v="10"/>
    <m/>
    <x v="12"/>
    <m/>
    <m/>
    <m/>
  </r>
  <r>
    <n v="189.1404"/>
    <x v="160"/>
    <n v="1019091"/>
    <n v="2393"/>
    <x v="2"/>
    <n v="51.411999999999999"/>
    <n v="2.6789154283046757"/>
    <m/>
    <x v="10"/>
    <x v="10"/>
    <m/>
    <x v="12"/>
    <m/>
    <m/>
    <m/>
  </r>
  <r>
    <n v="189.1404"/>
    <x v="183"/>
    <n v="1014773"/>
    <n v="2013"/>
    <x v="0"/>
    <n v="66.024000000000001"/>
    <n v="1.8647219193020719"/>
    <m/>
    <x v="10"/>
    <x v="10"/>
    <m/>
    <x v="12"/>
    <m/>
    <m/>
    <m/>
  </r>
  <r>
    <n v="189.1404"/>
    <x v="2"/>
    <n v="1008870"/>
    <n v="2215"/>
    <x v="2"/>
    <n v="70.147999999999996"/>
    <n v="1.696304955237498"/>
    <m/>
    <x v="10"/>
    <x v="10"/>
    <m/>
    <x v="12"/>
    <m/>
    <m/>
    <m/>
  </r>
  <r>
    <n v="189.1404"/>
    <x v="216"/>
    <n v="1007931"/>
    <n v="2469"/>
    <x v="1"/>
    <n v="85.903999999999996"/>
    <n v="1.2017647606630659"/>
    <m/>
    <x v="10"/>
    <x v="10"/>
    <m/>
    <x v="12"/>
    <m/>
    <m/>
    <m/>
  </r>
  <r>
    <n v="189.1404"/>
    <x v="123"/>
    <n v="1009988"/>
    <n v="1238"/>
    <x v="6"/>
    <n v="93"/>
    <n v="1.0337677419354838"/>
    <m/>
    <x v="10"/>
    <x v="10"/>
    <m/>
    <x v="12"/>
    <m/>
    <m/>
    <m/>
  </r>
  <r>
    <n v="189.1404"/>
    <x v="3"/>
    <n v="1012738"/>
    <n v="1259"/>
    <x v="4"/>
    <n v="106.488"/>
    <n v="0.77616632860040569"/>
    <m/>
    <x v="10"/>
    <x v="10"/>
    <m/>
    <x v="12"/>
    <m/>
    <m/>
    <m/>
  </r>
  <r>
    <n v="189.1404"/>
    <x v="68"/>
    <n v="1007290"/>
    <n v="1928"/>
    <x v="5"/>
    <n v="124.06399999999999"/>
    <n v="0.52453894763992781"/>
    <m/>
    <x v="10"/>
    <x v="10"/>
    <m/>
    <x v="12"/>
    <m/>
    <m/>
    <m/>
  </r>
  <r>
    <n v="189.1404"/>
    <x v="39"/>
    <n v="1017269"/>
    <n v="890"/>
    <x v="7"/>
    <n v="155.94399999999999"/>
    <n v="0.21287385215205468"/>
    <m/>
    <x v="10"/>
    <x v="10"/>
    <m/>
    <x v="12"/>
    <m/>
    <m/>
    <m/>
  </r>
  <r>
    <n v="189.1404"/>
    <x v="265"/>
    <n v="1011840"/>
    <n v="230"/>
    <x v="4"/>
    <n v="176.17599999999999"/>
    <n v="7.3587775860503205E-2"/>
    <m/>
    <x v="10"/>
    <x v="10"/>
    <m/>
    <x v="12"/>
    <m/>
    <m/>
    <m/>
  </r>
  <r>
    <n v="189.1404"/>
    <x v="357"/>
    <n v="1013621"/>
    <n v="628"/>
    <x v="3"/>
    <n v="186.292"/>
    <n v="1.5289974878148272E-2"/>
    <m/>
    <x v="10"/>
    <x v="10"/>
    <m/>
    <x v="12"/>
    <m/>
    <m/>
    <m/>
  </r>
  <r>
    <n v="189.1404"/>
    <x v="279"/>
    <n v="1010455"/>
    <n v="2850"/>
    <x v="4"/>
    <n v="190.78800000000001"/>
    <n v="-8.6357632555507224E-3"/>
    <m/>
    <x v="10"/>
    <x v="10"/>
    <m/>
    <x v="12"/>
    <m/>
    <m/>
    <m/>
  </r>
  <r>
    <n v="189.1404"/>
    <x v="253"/>
    <n v="1017258"/>
    <n v="2345"/>
    <x v="4"/>
    <n v="216.64"/>
    <n v="-0.12693685376661737"/>
    <m/>
    <x v="10"/>
    <x v="10"/>
    <m/>
    <x v="12"/>
    <m/>
    <m/>
    <m/>
  </r>
  <r>
    <n v="189.1404"/>
    <x v="278"/>
    <n v="1019537"/>
    <n v="1570"/>
    <x v="0"/>
    <n v="232.376"/>
    <n v="-0.18605880125314148"/>
    <m/>
    <x v="10"/>
    <x v="10"/>
    <m/>
    <x v="12"/>
    <m/>
    <m/>
    <m/>
  </r>
  <r>
    <n v="189.1404"/>
    <x v="352"/>
    <n v="1010747"/>
    <n v="1271"/>
    <x v="4"/>
    <n v="237.99600000000001"/>
    <n v="-0.20527908032067768"/>
    <m/>
    <x v="10"/>
    <x v="10"/>
    <m/>
    <x v="12"/>
    <m/>
    <m/>
    <m/>
  </r>
  <r>
    <n v="189.2124"/>
    <x v="302"/>
    <n v="1003321"/>
    <n v="787"/>
    <x v="4"/>
    <n v="187.16159999999999"/>
    <n v="1.095737587197379E-2"/>
    <m/>
    <x v="10"/>
    <x v="10"/>
    <m/>
    <x v="12"/>
    <m/>
    <m/>
    <m/>
  </r>
  <r>
    <n v="189.2696"/>
    <x v="50"/>
    <n v="1004720"/>
    <n v="2677"/>
    <x v="4"/>
    <n v="207.11359999999999"/>
    <n v="-8.6155617014044436E-2"/>
    <m/>
    <x v="10"/>
    <x v="10"/>
    <m/>
    <x v="12"/>
    <m/>
    <m/>
    <m/>
  </r>
  <r>
    <n v="189.31968000000001"/>
    <x v="44"/>
    <n v="1010888"/>
    <n v="409"/>
    <x v="9"/>
    <n v="11.164"/>
    <n v="15.958050877821572"/>
    <m/>
    <x v="10"/>
    <x v="10"/>
    <m/>
    <x v="12"/>
    <m/>
    <m/>
    <m/>
  </r>
  <r>
    <n v="189.31968000000001"/>
    <x v="166"/>
    <n v="1016369"/>
    <n v="2142"/>
    <x v="9"/>
    <n v="53.875999999999998"/>
    <n v="2.5139891602940088"/>
    <m/>
    <x v="10"/>
    <x v="10"/>
    <m/>
    <x v="12"/>
    <m/>
    <m/>
    <m/>
  </r>
  <r>
    <n v="189.31968000000001"/>
    <x v="344"/>
    <n v="1013851"/>
    <n v="1415"/>
    <x v="9"/>
    <n v="56.124000000000002"/>
    <n v="2.3732392559332904"/>
    <m/>
    <x v="10"/>
    <x v="10"/>
    <m/>
    <x v="12"/>
    <m/>
    <m/>
    <m/>
  </r>
  <r>
    <n v="189.31968000000001"/>
    <x v="198"/>
    <n v="1011331"/>
    <n v="449"/>
    <x v="9"/>
    <n v="213.48400000000001"/>
    <n v="-0.1131903093440258"/>
    <m/>
    <x v="10"/>
    <x v="10"/>
    <m/>
    <x v="12"/>
    <m/>
    <m/>
    <m/>
  </r>
  <r>
    <n v="189.4256"/>
    <x v="134"/>
    <n v="1005031"/>
    <n v="1474"/>
    <x v="3"/>
    <n v="371.22879999999998"/>
    <n v="-0.48973355515520345"/>
    <m/>
    <x v="10"/>
    <x v="10"/>
    <m/>
    <x v="12"/>
    <m/>
    <m/>
    <m/>
  </r>
  <r>
    <n v="189.42975999999999"/>
    <x v="74"/>
    <n v="1001124"/>
    <n v="1124"/>
    <x v="5"/>
    <n v="123.39532800000001"/>
    <n v="0.53514531765740736"/>
    <m/>
    <x v="10"/>
    <x v="10"/>
    <m/>
    <x v="12"/>
    <m/>
    <m/>
    <m/>
  </r>
  <r>
    <n v="189.46719999999999"/>
    <x v="12"/>
    <n v="1001962"/>
    <n v="1962"/>
    <x v="4"/>
    <n v="190.62719999999999"/>
    <n v="-6.0851756727266452E-3"/>
    <m/>
    <x v="10"/>
    <x v="10"/>
    <m/>
    <x v="12"/>
    <m/>
    <m/>
    <m/>
  </r>
  <r>
    <n v="189.4984"/>
    <x v="76"/>
    <n v="1004058"/>
    <n v="2546"/>
    <x v="6"/>
    <n v="242.7424"/>
    <n v="-0.21934363341550547"/>
    <m/>
    <x v="10"/>
    <x v="10"/>
    <m/>
    <x v="12"/>
    <m/>
    <m/>
    <m/>
  </r>
  <r>
    <n v="189.58860000000001"/>
    <x v="223"/>
    <n v="1015761"/>
    <n v="2702"/>
    <x v="6"/>
    <n v="13.736000000000001"/>
    <n v="12.802315084449623"/>
    <m/>
    <x v="10"/>
    <x v="10"/>
    <m/>
    <x v="12"/>
    <m/>
    <m/>
    <m/>
  </r>
  <r>
    <n v="189.58860000000001"/>
    <x v="23"/>
    <n v="1017018"/>
    <n v="836"/>
    <x v="6"/>
    <n v="15.984"/>
    <n v="10.861148648648649"/>
    <m/>
    <x v="10"/>
    <x v="10"/>
    <m/>
    <x v="12"/>
    <m/>
    <m/>
    <m/>
  </r>
  <r>
    <n v="189.58860000000001"/>
    <x v="218"/>
    <n v="1007847"/>
    <n v="2162"/>
    <x v="3"/>
    <n v="46.256"/>
    <n v="3.0986812521618821"/>
    <m/>
    <x v="10"/>
    <x v="10"/>
    <m/>
    <x v="12"/>
    <m/>
    <m/>
    <m/>
  </r>
  <r>
    <n v="189.58860000000001"/>
    <x v="307"/>
    <n v="1015962"/>
    <n v="1046"/>
    <x v="7"/>
    <n v="47.456000000000003"/>
    <n v="2.9950396156439654"/>
    <m/>
    <x v="10"/>
    <x v="10"/>
    <m/>
    <x v="12"/>
    <m/>
    <m/>
    <m/>
  </r>
  <r>
    <n v="189.58860000000001"/>
    <x v="130"/>
    <n v="1014760"/>
    <n v="766"/>
    <x v="5"/>
    <n v="58.695999999999998"/>
    <n v="2.2300088592067606"/>
    <m/>
    <x v="10"/>
    <x v="10"/>
    <m/>
    <x v="12"/>
    <m/>
    <m/>
    <m/>
  </r>
  <r>
    <n v="189.58860000000001"/>
    <x v="120"/>
    <n v="1006859"/>
    <n v="1472"/>
    <x v="6"/>
    <n v="78.072000000000003"/>
    <n v="1.4283814940055335"/>
    <m/>
    <x v="10"/>
    <x v="10"/>
    <m/>
    <x v="12"/>
    <m/>
    <m/>
    <m/>
  </r>
  <r>
    <n v="189.58860000000001"/>
    <x v="108"/>
    <n v="1014003"/>
    <n v="1594"/>
    <x v="5"/>
    <n v="86.796000000000006"/>
    <n v="1.184301119867275"/>
    <m/>
    <x v="10"/>
    <x v="10"/>
    <m/>
    <x v="12"/>
    <m/>
    <m/>
    <m/>
  </r>
  <r>
    <n v="189.58860000000001"/>
    <x v="269"/>
    <n v="1009849"/>
    <n v="1776"/>
    <x v="2"/>
    <n v="99.16"/>
    <n v="0.91194634933440921"/>
    <m/>
    <x v="10"/>
    <x v="10"/>
    <m/>
    <x v="12"/>
    <m/>
    <m/>
    <m/>
  </r>
  <r>
    <n v="189.58860000000001"/>
    <x v="94"/>
    <n v="1019059"/>
    <n v="2632"/>
    <x v="3"/>
    <n v="158.732"/>
    <n v="0.19439432502582979"/>
    <m/>
    <x v="10"/>
    <x v="10"/>
    <m/>
    <x v="12"/>
    <m/>
    <m/>
    <m/>
  </r>
  <r>
    <n v="189.58860000000001"/>
    <x v="109"/>
    <n v="1015212"/>
    <n v="1345"/>
    <x v="2"/>
    <n v="165.476"/>
    <n v="0.14571659938601378"/>
    <m/>
    <x v="10"/>
    <x v="10"/>
    <m/>
    <x v="12"/>
    <m/>
    <m/>
    <m/>
  </r>
  <r>
    <n v="189.58860000000001"/>
    <x v="305"/>
    <n v="1008059"/>
    <n v="1513"/>
    <x v="5"/>
    <n v="184.57599999999999"/>
    <n v="2.7157376907073622E-2"/>
    <m/>
    <x v="10"/>
    <x v="10"/>
    <m/>
    <x v="12"/>
    <m/>
    <m/>
    <m/>
  </r>
  <r>
    <n v="189.58860000000001"/>
    <x v="112"/>
    <n v="1012259"/>
    <n v="2085"/>
    <x v="4"/>
    <n v="196.94800000000001"/>
    <n v="-3.7367223835733258E-2"/>
    <m/>
    <x v="10"/>
    <x v="10"/>
    <m/>
    <x v="12"/>
    <m/>
    <m/>
    <m/>
  </r>
  <r>
    <n v="189.58860000000001"/>
    <x v="61"/>
    <n v="1019600"/>
    <n v="1190"/>
    <x v="0"/>
    <n v="198.072"/>
    <n v="-4.2829880043620448E-2"/>
    <m/>
    <x v="10"/>
    <x v="10"/>
    <m/>
    <x v="12"/>
    <m/>
    <m/>
    <m/>
  </r>
  <r>
    <n v="189.58860000000001"/>
    <x v="39"/>
    <n v="1019602"/>
    <n v="2299"/>
    <x v="3"/>
    <n v="210.43600000000001"/>
    <n v="-9.9067650021859341E-2"/>
    <m/>
    <x v="10"/>
    <x v="10"/>
    <m/>
    <x v="12"/>
    <m/>
    <m/>
    <m/>
  </r>
  <r>
    <n v="189.58860000000001"/>
    <x v="232"/>
    <n v="1014958"/>
    <n v="89"/>
    <x v="6"/>
    <n v="218.304"/>
    <n v="-0.13153858839050125"/>
    <m/>
    <x v="10"/>
    <x v="10"/>
    <m/>
    <x v="12"/>
    <m/>
    <m/>
    <m/>
  </r>
  <r>
    <n v="189.58860000000001"/>
    <x v="290"/>
    <n v="1010444"/>
    <n v="2162"/>
    <x v="3"/>
    <n v="247.52799999999999"/>
    <n v="-0.23407210497398265"/>
    <m/>
    <x v="10"/>
    <x v="10"/>
    <m/>
    <x v="12"/>
    <m/>
    <m/>
    <m/>
  </r>
  <r>
    <n v="189.6388"/>
    <x v="134"/>
    <n v="1004273"/>
    <n v="1067"/>
    <x v="3"/>
    <n v="315.03359999999998"/>
    <n v="-0.39803627295628141"/>
    <m/>
    <x v="10"/>
    <x v="10"/>
    <m/>
    <x v="12"/>
    <m/>
    <m/>
    <m/>
  </r>
  <r>
    <n v="189.74176"/>
    <x v="252"/>
    <n v="1001695"/>
    <n v="1695"/>
    <x v="9"/>
    <n v="252.89408"/>
    <n v="-0.24971845920632069"/>
    <m/>
    <x v="10"/>
    <x v="10"/>
    <m/>
    <x v="12"/>
    <m/>
    <m/>
    <m/>
  </r>
  <r>
    <n v="189.82599999999999"/>
    <x v="248"/>
    <n v="1005131"/>
    <n v="1095"/>
    <x v="5"/>
    <n v="168.70079999999999"/>
    <n v="0.1252228797966578"/>
    <m/>
    <x v="10"/>
    <x v="10"/>
    <m/>
    <x v="12"/>
    <m/>
    <m/>
    <m/>
  </r>
  <r>
    <n v="189.94040000000001"/>
    <x v="44"/>
    <n v="1002787"/>
    <n v="2787"/>
    <x v="3"/>
    <n v="69.129599999999996"/>
    <n v="1.7475987131416937"/>
    <m/>
    <x v="10"/>
    <x v="10"/>
    <m/>
    <x v="12"/>
    <m/>
    <m/>
    <m/>
  </r>
  <r>
    <n v="190.0368"/>
    <x v="54"/>
    <n v="1006512"/>
    <n v="2215"/>
    <x v="4"/>
    <n v="5.6879999999999997"/>
    <n v="32.410126582278487"/>
    <m/>
    <x v="10"/>
    <x v="10"/>
    <m/>
    <x v="12"/>
    <m/>
    <m/>
    <m/>
  </r>
  <r>
    <n v="190.0368"/>
    <x v="92"/>
    <n v="1016458"/>
    <n v="1467"/>
    <x v="7"/>
    <n v="16.524000000000001"/>
    <n v="10.500653594771242"/>
    <m/>
    <x v="10"/>
    <x v="10"/>
    <m/>
    <x v="12"/>
    <m/>
    <m/>
    <m/>
  </r>
  <r>
    <n v="190.0368"/>
    <x v="292"/>
    <n v="1008956"/>
    <n v="1903"/>
    <x v="1"/>
    <n v="17.244"/>
    <n v="10.020459290187892"/>
    <m/>
    <x v="10"/>
    <x v="10"/>
    <m/>
    <x v="12"/>
    <m/>
    <m/>
    <m/>
  </r>
  <r>
    <n v="190.0368"/>
    <x v="58"/>
    <n v="1012481"/>
    <n v="2404"/>
    <x v="6"/>
    <n v="24.391999999999999"/>
    <n v="6.790947851754674"/>
    <m/>
    <x v="10"/>
    <x v="10"/>
    <m/>
    <x v="12"/>
    <m/>
    <m/>
    <m/>
  </r>
  <r>
    <n v="190.0368"/>
    <x v="253"/>
    <n v="1017519"/>
    <n v="708"/>
    <x v="8"/>
    <n v="33.384"/>
    <n v="4.6924514737598857"/>
    <m/>
    <x v="10"/>
    <x v="10"/>
    <m/>
    <x v="12"/>
    <m/>
    <m/>
    <m/>
  </r>
  <r>
    <n v="190.0368"/>
    <x v="257"/>
    <n v="1008667"/>
    <n v="2755"/>
    <x v="5"/>
    <n v="59.26"/>
    <n v="2.2068309146135676"/>
    <m/>
    <x v="10"/>
    <x v="10"/>
    <m/>
    <x v="12"/>
    <m/>
    <m/>
    <m/>
  </r>
  <r>
    <n v="190.0368"/>
    <x v="3"/>
    <n v="1016994"/>
    <n v="1385"/>
    <x v="3"/>
    <n v="69.352000000000004"/>
    <n v="1.7401776444803321"/>
    <m/>
    <x v="10"/>
    <x v="10"/>
    <m/>
    <x v="12"/>
    <m/>
    <m/>
    <m/>
  </r>
  <r>
    <n v="190.0368"/>
    <x v="63"/>
    <n v="1013924"/>
    <n v="1758"/>
    <x v="3"/>
    <n v="82.84"/>
    <n v="1.2940222114920328"/>
    <m/>
    <x v="10"/>
    <x v="10"/>
    <m/>
    <x v="12"/>
    <m/>
    <m/>
    <m/>
  </r>
  <r>
    <n v="190.0368"/>
    <x v="182"/>
    <n v="1009467"/>
    <n v="831"/>
    <x v="0"/>
    <n v="83.963999999999999"/>
    <n v="1.2633128483635845"/>
    <m/>
    <x v="10"/>
    <x v="10"/>
    <m/>
    <x v="12"/>
    <m/>
    <m/>
    <m/>
  </r>
  <r>
    <n v="190.0368"/>
    <x v="149"/>
    <n v="1008090"/>
    <n v="678"/>
    <x v="2"/>
    <n v="91.971999999999994"/>
    <n v="1.0662462488583484"/>
    <m/>
    <x v="10"/>
    <x v="10"/>
    <m/>
    <x v="12"/>
    <m/>
    <m/>
    <m/>
  </r>
  <r>
    <n v="190.0368"/>
    <x v="328"/>
    <n v="1014499"/>
    <n v="95"/>
    <x v="1"/>
    <n v="126.676"/>
    <n v="0.50017998673781927"/>
    <m/>
    <x v="10"/>
    <x v="10"/>
    <m/>
    <x v="12"/>
    <m/>
    <m/>
    <m/>
  </r>
  <r>
    <n v="190.0368"/>
    <x v="358"/>
    <n v="1012885"/>
    <n v="1935"/>
    <x v="4"/>
    <n v="142.41200000000001"/>
    <n v="0.33441563913153383"/>
    <m/>
    <x v="10"/>
    <x v="10"/>
    <m/>
    <x v="12"/>
    <m/>
    <m/>
    <m/>
  </r>
  <r>
    <n v="190.0368"/>
    <x v="27"/>
    <n v="1012313"/>
    <n v="1245"/>
    <x v="7"/>
    <n v="208.72800000000001"/>
    <n v="-8.954812004139362E-2"/>
    <m/>
    <x v="10"/>
    <x v="10"/>
    <m/>
    <x v="12"/>
    <m/>
    <m/>
    <m/>
  </r>
  <r>
    <n v="190.0368"/>
    <x v="40"/>
    <n v="1011424"/>
    <n v="2021"/>
    <x v="9"/>
    <n v="114.312"/>
    <n v="0.6624396388830569"/>
    <m/>
    <x v="10"/>
    <x v="10"/>
    <m/>
    <x v="12"/>
    <m/>
    <m/>
    <m/>
  </r>
  <r>
    <n v="190.24511999999999"/>
    <x v="281"/>
    <n v="1001659"/>
    <n v="1659"/>
    <x v="3"/>
    <n v="137.5008"/>
    <n v="0.38359282273266765"/>
    <m/>
    <x v="10"/>
    <x v="10"/>
    <m/>
    <x v="12"/>
    <m/>
    <m/>
    <m/>
  </r>
  <r>
    <n v="190.268"/>
    <x v="151"/>
    <n v="1005143"/>
    <n v="378"/>
    <x v="3"/>
    <n v="160.14080000000001"/>
    <n v="0.18812944608744295"/>
    <m/>
    <x v="10"/>
    <x v="10"/>
    <m/>
    <x v="12"/>
    <m/>
    <m/>
    <m/>
  </r>
  <r>
    <n v="190.27008000000001"/>
    <x v="287"/>
    <n v="1001672"/>
    <n v="1672"/>
    <x v="8"/>
    <n v="116.33280000000001"/>
    <n v="0.63556692523518732"/>
    <m/>
    <x v="10"/>
    <x v="10"/>
    <m/>
    <x v="12"/>
    <m/>
    <m/>
    <m/>
  </r>
  <r>
    <n v="190.31479999999999"/>
    <x v="244"/>
    <n v="1004884"/>
    <n v="2120"/>
    <x v="5"/>
    <n v="190.50559999999999"/>
    <n v="-1.0015453613961788E-3"/>
    <m/>
    <x v="10"/>
    <x v="10"/>
    <m/>
    <x v="12"/>
    <m/>
    <m/>
    <m/>
  </r>
  <r>
    <n v="190.36992000000001"/>
    <x v="210"/>
    <n v="1001455"/>
    <n v="1455"/>
    <x v="9"/>
    <n v="376.47859199999999"/>
    <n v="-0.49434065031777419"/>
    <m/>
    <x v="10"/>
    <x v="10"/>
    <m/>
    <x v="12"/>
    <m/>
    <m/>
    <m/>
  </r>
  <r>
    <n v="190.48500000000001"/>
    <x v="232"/>
    <n v="1009767"/>
    <n v="222"/>
    <x v="7"/>
    <n v="20.436"/>
    <n v="8.3210510863182616"/>
    <m/>
    <x v="10"/>
    <x v="10"/>
    <m/>
    <x v="12"/>
    <m/>
    <m/>
    <m/>
  </r>
  <r>
    <n v="190.48500000000001"/>
    <x v="13"/>
    <n v="1018571"/>
    <n v="406"/>
    <x v="5"/>
    <n v="51.908000000000001"/>
    <n v="2.6696655621484164"/>
    <m/>
    <x v="10"/>
    <x v="10"/>
    <m/>
    <x v="12"/>
    <m/>
    <m/>
    <m/>
  </r>
  <r>
    <n v="190.48500000000001"/>
    <x v="75"/>
    <n v="1019612"/>
    <n v="640"/>
    <x v="1"/>
    <n v="55.28"/>
    <n v="2.4458212735166427"/>
    <m/>
    <x v="10"/>
    <x v="10"/>
    <m/>
    <x v="12"/>
    <m/>
    <m/>
    <m/>
  </r>
  <r>
    <n v="190.48500000000001"/>
    <x v="340"/>
    <n v="1007238"/>
    <n v="247"/>
    <x v="4"/>
    <n v="69.2"/>
    <n v="1.7526734104046244"/>
    <m/>
    <x v="10"/>
    <x v="10"/>
    <m/>
    <x v="12"/>
    <m/>
    <m/>
    <m/>
  </r>
  <r>
    <n v="190.48500000000001"/>
    <x v="229"/>
    <n v="1009009"/>
    <n v="2783"/>
    <x v="4"/>
    <n v="72.287999999999997"/>
    <n v="1.635084661354582"/>
    <m/>
    <x v="10"/>
    <x v="10"/>
    <m/>
    <x v="12"/>
    <m/>
    <m/>
    <m/>
  </r>
  <r>
    <n v="190.48500000000001"/>
    <x v="126"/>
    <n v="1016132"/>
    <n v="162"/>
    <x v="5"/>
    <n v="80.007999999999996"/>
    <n v="1.3808244175582445"/>
    <m/>
    <x v="10"/>
    <x v="10"/>
    <m/>
    <x v="12"/>
    <m/>
    <m/>
    <m/>
  </r>
  <r>
    <n v="190.48500000000001"/>
    <x v="248"/>
    <n v="1014768"/>
    <n v="481"/>
    <x v="3"/>
    <n v="102.488"/>
    <n v="0.85860783701506527"/>
    <m/>
    <x v="10"/>
    <x v="10"/>
    <m/>
    <x v="12"/>
    <m/>
    <m/>
    <m/>
  </r>
  <r>
    <n v="190.48500000000001"/>
    <x v="65"/>
    <n v="1009769"/>
    <n v="2517"/>
    <x v="7"/>
    <n v="104.736"/>
    <n v="0.81871562786434471"/>
    <m/>
    <x v="10"/>
    <x v="10"/>
    <m/>
    <x v="12"/>
    <m/>
    <m/>
    <m/>
  </r>
  <r>
    <n v="190.48500000000001"/>
    <x v="212"/>
    <n v="1007776"/>
    <n v="334"/>
    <x v="0"/>
    <n v="109.64"/>
    <n v="0.73736774899671664"/>
    <m/>
    <x v="10"/>
    <x v="10"/>
    <m/>
    <x v="12"/>
    <m/>
    <m/>
    <m/>
  </r>
  <r>
    <n v="190.48500000000001"/>
    <x v="197"/>
    <n v="1013320"/>
    <n v="614"/>
    <x v="3"/>
    <n v="110.35599999999999"/>
    <n v="0.72609554532603593"/>
    <m/>
    <x v="10"/>
    <x v="10"/>
    <m/>
    <x v="12"/>
    <m/>
    <m/>
    <m/>
  </r>
  <r>
    <n v="190.48500000000001"/>
    <x v="325"/>
    <n v="1007580"/>
    <n v="103"/>
    <x v="5"/>
    <n v="110.68"/>
    <n v="0.72104264546440189"/>
    <m/>
    <x v="10"/>
    <x v="10"/>
    <m/>
    <x v="12"/>
    <m/>
    <m/>
    <m/>
  </r>
  <r>
    <n v="190.48500000000001"/>
    <x v="149"/>
    <n v="1011335"/>
    <n v="2127"/>
    <x v="1"/>
    <n v="142.952"/>
    <n v="0.33251021321842306"/>
    <m/>
    <x v="10"/>
    <x v="10"/>
    <m/>
    <x v="12"/>
    <m/>
    <m/>
    <m/>
  </r>
  <r>
    <n v="190.48500000000001"/>
    <x v="243"/>
    <n v="1010617"/>
    <n v="575"/>
    <x v="4"/>
    <n v="144.07599999999999"/>
    <n v="0.32211471723257185"/>
    <m/>
    <x v="10"/>
    <x v="10"/>
    <m/>
    <x v="12"/>
    <m/>
    <m/>
    <m/>
  </r>
  <r>
    <n v="190.48500000000001"/>
    <x v="63"/>
    <n v="1012922"/>
    <n v="1652"/>
    <x v="1"/>
    <n v="163.184"/>
    <n v="0.16730194136680077"/>
    <m/>
    <x v="10"/>
    <x v="10"/>
    <m/>
    <x v="12"/>
    <m/>
    <m/>
    <m/>
  </r>
  <r>
    <n v="190.48500000000001"/>
    <x v="236"/>
    <n v="1008477"/>
    <n v="2396"/>
    <x v="6"/>
    <n v="173.82"/>
    <n v="9.5875043148084343E-2"/>
    <m/>
    <x v="10"/>
    <x v="10"/>
    <m/>
    <x v="12"/>
    <m/>
    <m/>
    <m/>
  </r>
  <r>
    <n v="190.48500000000001"/>
    <x v="318"/>
    <n v="1012346"/>
    <n v="500"/>
    <x v="2"/>
    <n v="187.91200000000001"/>
    <n v="1.3692579505300393E-2"/>
    <m/>
    <x v="10"/>
    <x v="10"/>
    <m/>
    <x v="12"/>
    <m/>
    <m/>
    <m/>
  </r>
  <r>
    <n v="190.48500000000001"/>
    <x v="238"/>
    <n v="1008750"/>
    <n v="712"/>
    <x v="1"/>
    <n v="191.916"/>
    <n v="-7.4563871693865188E-3"/>
    <m/>
    <x v="10"/>
    <x v="10"/>
    <m/>
    <x v="12"/>
    <m/>
    <m/>
    <m/>
  </r>
  <r>
    <n v="190.48500000000001"/>
    <x v="293"/>
    <n v="1018409"/>
    <n v="519"/>
    <x v="1"/>
    <n v="211.51599999999999"/>
    <n v="-9.9429830367442545E-2"/>
    <m/>
    <x v="10"/>
    <x v="10"/>
    <m/>
    <x v="12"/>
    <m/>
    <m/>
    <m/>
  </r>
  <r>
    <n v="190.48500000000001"/>
    <x v="265"/>
    <n v="1015297"/>
    <n v="2007"/>
    <x v="3"/>
    <n v="239.61600000000001"/>
    <n v="-0.20504056490384615"/>
    <m/>
    <x v="10"/>
    <x v="10"/>
    <m/>
    <x v="12"/>
    <m/>
    <m/>
    <m/>
  </r>
  <r>
    <n v="190.48500000000001"/>
    <x v="299"/>
    <n v="1019013"/>
    <n v="293"/>
    <x v="1"/>
    <n v="245.23599999999999"/>
    <n v="-0.22325841230488175"/>
    <m/>
    <x v="10"/>
    <x v="10"/>
    <m/>
    <x v="12"/>
    <m/>
    <m/>
    <m/>
  </r>
  <r>
    <n v="190.48500000000001"/>
    <x v="341"/>
    <n v="1009947"/>
    <n v="783"/>
    <x v="4"/>
    <n v="166.55600000000001"/>
    <n v="0.14366939647926225"/>
    <m/>
    <x v="10"/>
    <x v="10"/>
    <m/>
    <x v="12"/>
    <m/>
    <m/>
    <m/>
  </r>
  <r>
    <n v="190.50200000000001"/>
    <x v="329"/>
    <n v="1002698"/>
    <n v="2698"/>
    <x v="5"/>
    <n v="124.77760000000001"/>
    <n v="0.52673236221885977"/>
    <m/>
    <x v="10"/>
    <x v="10"/>
    <m/>
    <x v="12"/>
    <m/>
    <m/>
    <m/>
  </r>
  <r>
    <n v="190.56960000000001"/>
    <x v="25"/>
    <n v="1004813"/>
    <n v="2552"/>
    <x v="6"/>
    <n v="240.00960000000001"/>
    <n v="-0.2059917603295868"/>
    <m/>
    <x v="10"/>
    <x v="10"/>
    <m/>
    <x v="12"/>
    <m/>
    <m/>
    <m/>
  </r>
  <r>
    <n v="190.88679999999999"/>
    <x v="93"/>
    <n v="1004185"/>
    <n v="1717"/>
    <x v="2"/>
    <n v="92.041600000000003"/>
    <n v="1.0739187497827067"/>
    <m/>
    <x v="10"/>
    <x v="10"/>
    <m/>
    <x v="12"/>
    <m/>
    <m/>
    <m/>
  </r>
  <r>
    <n v="190.92840000000001"/>
    <x v="194"/>
    <n v="1003822"/>
    <n v="1782"/>
    <x v="8"/>
    <n v="226.23679999999999"/>
    <n v="-0.1560683319424602"/>
    <m/>
    <x v="10"/>
    <x v="10"/>
    <m/>
    <x v="12"/>
    <m/>
    <m/>
    <m/>
  </r>
  <r>
    <n v="190.9332"/>
    <x v="306"/>
    <n v="1007627"/>
    <n v="2773"/>
    <x v="6"/>
    <n v="1.728"/>
    <n v="109.49374999999999"/>
    <m/>
    <x v="10"/>
    <x v="10"/>
    <m/>
    <x v="12"/>
    <m/>
    <m/>
    <m/>
  </r>
  <r>
    <n v="190.9332"/>
    <x v="146"/>
    <n v="1012773"/>
    <n v="2410"/>
    <x v="2"/>
    <n v="7.4880000000000004"/>
    <n v="24.498557692307692"/>
    <m/>
    <x v="10"/>
    <x v="10"/>
    <m/>
    <x v="12"/>
    <m/>
    <m/>
    <m/>
  </r>
  <r>
    <n v="190.9332"/>
    <x v="357"/>
    <n v="1008187"/>
    <n v="1217"/>
    <x v="8"/>
    <n v="12.132"/>
    <n v="14.737982195845698"/>
    <m/>
    <x v="10"/>
    <x v="10"/>
    <m/>
    <x v="12"/>
    <m/>
    <m/>
    <m/>
  </r>
  <r>
    <n v="190.9332"/>
    <x v="37"/>
    <n v="1014260"/>
    <n v="2225"/>
    <x v="5"/>
    <n v="16.48"/>
    <n v="10.585752427184467"/>
    <m/>
    <x v="10"/>
    <x v="10"/>
    <m/>
    <x v="12"/>
    <m/>
    <m/>
    <m/>
  </r>
  <r>
    <n v="190.9332"/>
    <x v="118"/>
    <n v="1015937"/>
    <n v="1347"/>
    <x v="4"/>
    <n v="16.48"/>
    <n v="10.585752427184467"/>
    <m/>
    <x v="10"/>
    <x v="10"/>
    <m/>
    <x v="12"/>
    <m/>
    <m/>
    <m/>
  </r>
  <r>
    <n v="190.9332"/>
    <x v="185"/>
    <n v="1006854"/>
    <n v="1288"/>
    <x v="2"/>
    <n v="44.356000000000002"/>
    <n v="3.3045630805302553"/>
    <m/>
    <x v="10"/>
    <x v="10"/>
    <m/>
    <x v="12"/>
    <m/>
    <m/>
    <m/>
  </r>
  <r>
    <n v="190.9332"/>
    <x v="89"/>
    <n v="1015594"/>
    <n v="1977"/>
    <x v="4"/>
    <n v="44.58"/>
    <n v="3.2829340511440113"/>
    <m/>
    <x v="10"/>
    <x v="10"/>
    <m/>
    <x v="12"/>
    <m/>
    <m/>
    <m/>
  </r>
  <r>
    <n v="190.9332"/>
    <x v="356"/>
    <n v="1013368"/>
    <n v="2011"/>
    <x v="0"/>
    <n v="61.44"/>
    <n v="2.1076367187500002"/>
    <m/>
    <x v="10"/>
    <x v="10"/>
    <m/>
    <x v="12"/>
    <m/>
    <m/>
    <m/>
  </r>
  <r>
    <n v="190.9332"/>
    <x v="204"/>
    <n v="1013878"/>
    <n v="1544"/>
    <x v="4"/>
    <n v="72.680000000000007"/>
    <n v="1.6270390753990092"/>
    <m/>
    <x v="10"/>
    <x v="10"/>
    <m/>
    <x v="12"/>
    <m/>
    <m/>
    <m/>
  </r>
  <r>
    <n v="190.9332"/>
    <x v="67"/>
    <n v="1018091"/>
    <n v="2820"/>
    <x v="8"/>
    <n v="81.671999999999997"/>
    <n v="1.3378048780487806"/>
    <m/>
    <x v="10"/>
    <x v="10"/>
    <m/>
    <x v="12"/>
    <m/>
    <m/>
    <m/>
  </r>
  <r>
    <n v="190.9332"/>
    <x v="19"/>
    <n v="1014873"/>
    <n v="2429"/>
    <x v="1"/>
    <n v="98.531999999999996"/>
    <n v="0.93777858969674832"/>
    <m/>
    <x v="10"/>
    <x v="10"/>
    <m/>
    <x v="12"/>
    <m/>
    <m/>
    <m/>
  </r>
  <r>
    <n v="190.9332"/>
    <x v="149"/>
    <n v="1006917"/>
    <n v="2600"/>
    <x v="8"/>
    <n v="99.676000000000002"/>
    <n v="0.91553834423532243"/>
    <m/>
    <x v="10"/>
    <x v="10"/>
    <m/>
    <x v="12"/>
    <m/>
    <m/>
    <m/>
  </r>
  <r>
    <n v="190.9332"/>
    <x v="239"/>
    <n v="1019161"/>
    <n v="431"/>
    <x v="6"/>
    <n v="105.276"/>
    <n v="0.81364413541547942"/>
    <m/>
    <x v="10"/>
    <x v="10"/>
    <m/>
    <x v="12"/>
    <m/>
    <m/>
    <m/>
  </r>
  <r>
    <n v="190.9332"/>
    <x v="113"/>
    <n v="1013304"/>
    <n v="2524"/>
    <x v="2"/>
    <n v="147.988"/>
    <n v="0.29019379949725654"/>
    <m/>
    <x v="10"/>
    <x v="10"/>
    <m/>
    <x v="12"/>
    <m/>
    <m/>
    <m/>
  </r>
  <r>
    <n v="190.9332"/>
    <x v="44"/>
    <n v="1018313"/>
    <n v="2135"/>
    <x v="4"/>
    <n v="151.36000000000001"/>
    <n v="0.26145084566596183"/>
    <m/>
    <x v="10"/>
    <x v="10"/>
    <m/>
    <x v="12"/>
    <m/>
    <m/>
    <m/>
  </r>
  <r>
    <n v="190.9332"/>
    <x v="206"/>
    <n v="1019227"/>
    <n v="2051"/>
    <x v="6"/>
    <n v="165.97200000000001"/>
    <n v="0.15039404236859222"/>
    <m/>
    <x v="10"/>
    <x v="10"/>
    <m/>
    <x v="12"/>
    <m/>
    <m/>
    <m/>
  </r>
  <r>
    <n v="190.9332"/>
    <x v="16"/>
    <n v="1006398"/>
    <n v="2511"/>
    <x v="2"/>
    <n v="205.548"/>
    <n v="-7.1101640492731641E-2"/>
    <m/>
    <x v="10"/>
    <x v="10"/>
    <m/>
    <x v="12"/>
    <m/>
    <m/>
    <m/>
  </r>
  <r>
    <n v="190.9332"/>
    <x v="208"/>
    <n v="1019019"/>
    <n v="753"/>
    <x v="4"/>
    <n v="207.56"/>
    <n v="-8.0105993447677798E-2"/>
    <m/>
    <x v="10"/>
    <x v="10"/>
    <m/>
    <x v="12"/>
    <m/>
    <m/>
    <m/>
  </r>
  <r>
    <n v="190.9332"/>
    <x v="306"/>
    <n v="1015149"/>
    <n v="2357"/>
    <x v="1"/>
    <n v="208.684"/>
    <n v="-8.5060665887178699E-2"/>
    <m/>
    <x v="10"/>
    <x v="10"/>
    <m/>
    <x v="12"/>
    <m/>
    <m/>
    <m/>
  </r>
  <r>
    <n v="190.9332"/>
    <x v="273"/>
    <n v="1019554"/>
    <n v="2425"/>
    <x v="4"/>
    <n v="210.93199999999999"/>
    <n v="-9.4811598050556528E-2"/>
    <m/>
    <x v="10"/>
    <x v="10"/>
    <m/>
    <x v="12"/>
    <m/>
    <m/>
    <m/>
  </r>
  <r>
    <n v="190.9332"/>
    <x v="251"/>
    <n v="1019446"/>
    <n v="979"/>
    <x v="0"/>
    <n v="221.048"/>
    <n v="-0.13623647352611198"/>
    <m/>
    <x v="10"/>
    <x v="10"/>
    <m/>
    <x v="12"/>
    <m/>
    <m/>
    <m/>
  </r>
  <r>
    <n v="190.9332"/>
    <x v="302"/>
    <n v="1018597"/>
    <n v="1503"/>
    <x v="5"/>
    <n v="223.29599999999999"/>
    <n v="-0.14493228718830609"/>
    <m/>
    <x v="10"/>
    <x v="10"/>
    <m/>
    <x v="12"/>
    <m/>
    <m/>
    <m/>
  </r>
  <r>
    <n v="190.9332"/>
    <x v="149"/>
    <n v="1017809"/>
    <n v="154"/>
    <x v="2"/>
    <n v="224.42"/>
    <n v="-0.14921486498529538"/>
    <m/>
    <x v="10"/>
    <x v="10"/>
    <m/>
    <x v="12"/>
    <m/>
    <m/>
    <m/>
  </r>
  <r>
    <n v="190.9332"/>
    <x v="274"/>
    <n v="1009823"/>
    <n v="2795"/>
    <x v="1"/>
    <n v="228.916"/>
    <n v="-0.1659246186374041"/>
    <m/>
    <x v="10"/>
    <x v="10"/>
    <m/>
    <x v="12"/>
    <m/>
    <m/>
    <m/>
  </r>
  <r>
    <n v="190.9332"/>
    <x v="345"/>
    <n v="1016216"/>
    <n v="1946"/>
    <x v="3"/>
    <n v="243.52799999999999"/>
    <n v="-0.21597023750862321"/>
    <m/>
    <x v="10"/>
    <x v="10"/>
    <m/>
    <x v="12"/>
    <m/>
    <m/>
    <m/>
  </r>
  <r>
    <n v="190.9752"/>
    <x v="64"/>
    <n v="1004288"/>
    <n v="42"/>
    <x v="7"/>
    <n v="139.64160000000001"/>
    <n v="0.3676096521380447"/>
    <m/>
    <x v="10"/>
    <x v="10"/>
    <m/>
    <x v="12"/>
    <m/>
    <m/>
    <m/>
  </r>
  <r>
    <n v="190.98975999999999"/>
    <x v="364"/>
    <n v="1001103"/>
    <n v="1103"/>
    <x v="6"/>
    <n v="631.01491199999998"/>
    <n v="-0.69732924473265068"/>
    <m/>
    <x v="10"/>
    <x v="10"/>
    <m/>
    <x v="12"/>
    <m/>
    <m/>
    <m/>
  </r>
  <r>
    <n v="190.98975999999999"/>
    <x v="301"/>
    <n v="1001382"/>
    <n v="1382"/>
    <x v="9"/>
    <n v="658.88486399999999"/>
    <n v="-0.71013181447130647"/>
    <m/>
    <x v="10"/>
    <x v="10"/>
    <m/>
    <x v="12"/>
    <m/>
    <m/>
    <m/>
  </r>
  <r>
    <n v="191.05840000000001"/>
    <x v="58"/>
    <n v="1003965"/>
    <n v="1702"/>
    <x v="6"/>
    <n v="247.5616"/>
    <n v="-0.22823895143673328"/>
    <m/>
    <x v="10"/>
    <x v="10"/>
    <m/>
    <x v="12"/>
    <m/>
    <m/>
    <m/>
  </r>
  <r>
    <n v="191.07400000000001"/>
    <x v="76"/>
    <n v="1004758"/>
    <n v="1979"/>
    <x v="3"/>
    <n v="86.191999999999993"/>
    <n v="1.2168414702060519"/>
    <m/>
    <x v="10"/>
    <x v="10"/>
    <m/>
    <x v="12"/>
    <m/>
    <m/>
    <m/>
  </r>
  <r>
    <n v="191.27160000000001"/>
    <x v="279"/>
    <n v="1003475"/>
    <n v="2345"/>
    <x v="3"/>
    <n v="234.7424"/>
    <n v="-0.18518512207423965"/>
    <m/>
    <x v="10"/>
    <x v="10"/>
    <m/>
    <x v="12"/>
    <m/>
    <m/>
    <m/>
  </r>
  <r>
    <n v="191.38140000000001"/>
    <x v="301"/>
    <n v="1016111"/>
    <n v="1187"/>
    <x v="2"/>
    <n v="147.404"/>
    <n v="0.29834604216981914"/>
    <m/>
    <x v="10"/>
    <x v="10"/>
    <m/>
    <x v="12"/>
    <m/>
    <m/>
    <m/>
  </r>
  <r>
    <n v="191.38140000000001"/>
    <x v="270"/>
    <n v="1010313"/>
    <n v="1966"/>
    <x v="5"/>
    <n v="8.0280000000000005"/>
    <n v="22.839237668161438"/>
    <m/>
    <x v="10"/>
    <x v="10"/>
    <m/>
    <x v="12"/>
    <m/>
    <m/>
    <m/>
  </r>
  <r>
    <n v="191.38140000000001"/>
    <x v="158"/>
    <n v="1017685"/>
    <n v="2673"/>
    <x v="3"/>
    <n v="20.391999999999999"/>
    <n v="8.3851216163201272"/>
    <m/>
    <x v="10"/>
    <x v="10"/>
    <m/>
    <x v="12"/>
    <m/>
    <m/>
    <m/>
  </r>
  <r>
    <n v="191.38140000000001"/>
    <x v="342"/>
    <n v="1012769"/>
    <n v="1369"/>
    <x v="8"/>
    <n v="29.384"/>
    <n v="5.513115981486524"/>
    <m/>
    <x v="10"/>
    <x v="10"/>
    <m/>
    <x v="12"/>
    <m/>
    <m/>
    <m/>
  </r>
  <r>
    <n v="191.38140000000001"/>
    <x v="252"/>
    <n v="1010265"/>
    <n v="219"/>
    <x v="8"/>
    <n v="33.880000000000003"/>
    <n v="4.648801652892562"/>
    <m/>
    <x v="10"/>
    <x v="10"/>
    <m/>
    <x v="12"/>
    <m/>
    <m/>
    <m/>
  </r>
  <r>
    <n v="191.38140000000001"/>
    <x v="177"/>
    <n v="1018363"/>
    <n v="2198"/>
    <x v="8"/>
    <n v="38.375999999999998"/>
    <n v="3.9870075046904319"/>
    <m/>
    <x v="10"/>
    <x v="10"/>
    <m/>
    <x v="12"/>
    <m/>
    <m/>
    <m/>
  </r>
  <r>
    <n v="191.38140000000001"/>
    <x v="157"/>
    <n v="1015742"/>
    <n v="896"/>
    <x v="3"/>
    <n v="55.235999999999997"/>
    <n v="2.4647946991092771"/>
    <m/>
    <x v="10"/>
    <x v="10"/>
    <m/>
    <x v="12"/>
    <m/>
    <m/>
    <m/>
  </r>
  <r>
    <n v="191.38140000000001"/>
    <x v="297"/>
    <n v="1013160"/>
    <n v="1798"/>
    <x v="5"/>
    <n v="56.36"/>
    <n v="2.3956955287437904"/>
    <m/>
    <x v="10"/>
    <x v="10"/>
    <m/>
    <x v="12"/>
    <m/>
    <m/>
    <m/>
  </r>
  <r>
    <n v="191.38140000000001"/>
    <x v="231"/>
    <n v="1015341"/>
    <n v="121"/>
    <x v="7"/>
    <n v="64.227999999999994"/>
    <n v="1.9797191256149971"/>
    <m/>
    <x v="10"/>
    <x v="10"/>
    <m/>
    <x v="12"/>
    <m/>
    <m/>
    <m/>
  </r>
  <r>
    <n v="191.38140000000001"/>
    <x v="166"/>
    <n v="1016123"/>
    <n v="2434"/>
    <x v="8"/>
    <n v="67.599999999999994"/>
    <n v="1.8310857988165685"/>
    <m/>
    <x v="10"/>
    <x v="10"/>
    <m/>
    <x v="12"/>
    <m/>
    <m/>
    <m/>
  </r>
  <r>
    <n v="191.38140000000001"/>
    <x v="345"/>
    <n v="1010906"/>
    <n v="990"/>
    <x v="5"/>
    <n v="87.831999999999994"/>
    <n v="1.1789484470352494"/>
    <m/>
    <x v="10"/>
    <x v="10"/>
    <m/>
    <x v="12"/>
    <m/>
    <m/>
    <m/>
  </r>
  <r>
    <n v="191.38140000000001"/>
    <x v="357"/>
    <n v="1018974"/>
    <n v="1185"/>
    <x v="1"/>
    <n v="111.43600000000001"/>
    <n v="0.71741089055601426"/>
    <m/>
    <x v="10"/>
    <x v="10"/>
    <m/>
    <x v="12"/>
    <m/>
    <m/>
    <m/>
  </r>
  <r>
    <n v="191.38140000000001"/>
    <x v="292"/>
    <n v="1009977"/>
    <n v="2728"/>
    <x v="0"/>
    <n v="151.9"/>
    <n v="0.25991705069124427"/>
    <m/>
    <x v="10"/>
    <x v="10"/>
    <m/>
    <x v="12"/>
    <m/>
    <m/>
    <m/>
  </r>
  <r>
    <n v="191.38140000000001"/>
    <x v="295"/>
    <n v="1009812"/>
    <n v="34"/>
    <x v="5"/>
    <n v="183.37200000000001"/>
    <n v="4.3678424186898754E-2"/>
    <m/>
    <x v="10"/>
    <x v="10"/>
    <m/>
    <x v="12"/>
    <m/>
    <m/>
    <m/>
  </r>
  <r>
    <n v="191.38140000000001"/>
    <x v="26"/>
    <n v="1016553"/>
    <n v="1019"/>
    <x v="5"/>
    <n v="197.98400000000001"/>
    <n v="-3.3349159528042648E-2"/>
    <m/>
    <x v="10"/>
    <x v="10"/>
    <m/>
    <x v="12"/>
    <m/>
    <m/>
    <m/>
  </r>
  <r>
    <n v="191.38140000000001"/>
    <x v="146"/>
    <n v="1009513"/>
    <n v="1245"/>
    <x v="3"/>
    <n v="209.22399999999999"/>
    <n v="-8.5279891408251332E-2"/>
    <m/>
    <x v="10"/>
    <x v="10"/>
    <m/>
    <x v="12"/>
    <m/>
    <m/>
    <m/>
  </r>
  <r>
    <n v="191.38140000000001"/>
    <x v="186"/>
    <n v="1018402"/>
    <n v="871"/>
    <x v="4"/>
    <n v="212.596"/>
    <n v="-9.9788330918737844E-2"/>
    <m/>
    <x v="10"/>
    <x v="10"/>
    <m/>
    <x v="12"/>
    <m/>
    <m/>
    <m/>
  </r>
  <r>
    <n v="191.38140000000001"/>
    <x v="317"/>
    <n v="1011635"/>
    <n v="904"/>
    <x v="3"/>
    <n v="223.83600000000001"/>
    <n v="-0.1449927625583016"/>
    <m/>
    <x v="10"/>
    <x v="10"/>
    <m/>
    <x v="12"/>
    <m/>
    <m/>
    <m/>
  </r>
  <r>
    <n v="191.38140000000001"/>
    <x v="136"/>
    <n v="1010601"/>
    <n v="1747"/>
    <x v="0"/>
    <n v="233.952"/>
    <n v="-0.18196296676241275"/>
    <m/>
    <x v="10"/>
    <x v="10"/>
    <m/>
    <x v="12"/>
    <m/>
    <m/>
    <m/>
  </r>
  <r>
    <n v="191.38140000000001"/>
    <x v="34"/>
    <n v="1011667"/>
    <n v="2743"/>
    <x v="8"/>
    <n v="233.952"/>
    <n v="-0.18196296676241275"/>
    <m/>
    <x v="10"/>
    <x v="10"/>
    <m/>
    <x v="12"/>
    <m/>
    <m/>
    <m/>
  </r>
  <r>
    <n v="191.38140000000001"/>
    <x v="244"/>
    <n v="1016176"/>
    <n v="1070"/>
    <x v="2"/>
    <n v="244.06800000000001"/>
    <n v="-0.21586852844289295"/>
    <m/>
    <x v="10"/>
    <x v="10"/>
    <m/>
    <x v="12"/>
    <m/>
    <m/>
    <m/>
  </r>
  <r>
    <n v="191.38140000000001"/>
    <x v="359"/>
    <n v="1019759"/>
    <n v="200"/>
    <x v="7"/>
    <n v="248.56399999999999"/>
    <n v="-0.23005181764052712"/>
    <m/>
    <x v="10"/>
    <x v="10"/>
    <m/>
    <x v="12"/>
    <m/>
    <m/>
    <m/>
  </r>
  <r>
    <n v="191.4016"/>
    <x v="320"/>
    <n v="1001776"/>
    <n v="1776"/>
    <x v="9"/>
    <n v="245.72479999999999"/>
    <n v="-0.22107333081561156"/>
    <m/>
    <x v="10"/>
    <x v="10"/>
    <m/>
    <x v="12"/>
    <m/>
    <m/>
    <m/>
  </r>
  <r>
    <n v="191.4588"/>
    <x v="333"/>
    <n v="1003345"/>
    <n v="2787"/>
    <x v="1"/>
    <n v="188.0256"/>
    <n v="1.8259215766363725E-2"/>
    <m/>
    <x v="10"/>
    <x v="10"/>
    <m/>
    <x v="12"/>
    <m/>
    <m/>
    <m/>
  </r>
  <r>
    <n v="191.47103999999999"/>
    <x v="13"/>
    <n v="1013989"/>
    <n v="1988"/>
    <x v="9"/>
    <n v="211.58"/>
    <n v="-9.5041875413555271E-2"/>
    <m/>
    <x v="10"/>
    <x v="10"/>
    <m/>
    <x v="12"/>
    <m/>
    <m/>
    <m/>
  </r>
  <r>
    <n v="191.57632000000001"/>
    <x v="175"/>
    <n v="1001228"/>
    <n v="1228"/>
    <x v="7"/>
    <n v="289.69727999999998"/>
    <n v="-0.33870169578395759"/>
    <m/>
    <x v="10"/>
    <x v="10"/>
    <m/>
    <x v="12"/>
    <m/>
    <m/>
    <m/>
  </r>
  <r>
    <n v="191.70840000000001"/>
    <x v="146"/>
    <n v="1004165"/>
    <n v="584"/>
    <x v="9"/>
    <n v="87.721599999999995"/>
    <n v="1.1854184146208007"/>
    <m/>
    <x v="10"/>
    <x v="10"/>
    <m/>
    <x v="12"/>
    <m/>
    <m/>
    <m/>
  </r>
  <r>
    <n v="191.8296"/>
    <x v="278"/>
    <n v="1012634"/>
    <n v="388"/>
    <x v="7"/>
    <n v="11.94"/>
    <n v="15.066130653266333"/>
    <m/>
    <x v="10"/>
    <x v="10"/>
    <m/>
    <x v="12"/>
    <m/>
    <m/>
    <m/>
  </r>
  <r>
    <n v="191.8296"/>
    <x v="244"/>
    <n v="1005757"/>
    <n v="2402"/>
    <x v="4"/>
    <n v="11.964"/>
    <n v="15.033901705115346"/>
    <m/>
    <x v="10"/>
    <x v="10"/>
    <m/>
    <x v="12"/>
    <m/>
    <m/>
    <m/>
  </r>
  <r>
    <n v="191.8296"/>
    <x v="280"/>
    <n v="1018638"/>
    <n v="2403"/>
    <x v="3"/>
    <n v="18.684000000000001"/>
    <n v="9.2670520231213871"/>
    <m/>
    <x v="10"/>
    <x v="10"/>
    <m/>
    <x v="12"/>
    <m/>
    <m/>
    <m/>
  </r>
  <r>
    <n v="191.8296"/>
    <x v="127"/>
    <n v="1009509"/>
    <n v="2532"/>
    <x v="8"/>
    <n v="19.808"/>
    <n v="8.6844507269789997"/>
    <m/>
    <x v="10"/>
    <x v="10"/>
    <m/>
    <x v="12"/>
    <m/>
    <m/>
    <m/>
  </r>
  <r>
    <n v="191.8296"/>
    <x v="18"/>
    <n v="1018260"/>
    <n v="1875"/>
    <x v="8"/>
    <n v="35.543999999999997"/>
    <n v="4.3969615124915595"/>
    <m/>
    <x v="10"/>
    <x v="10"/>
    <m/>
    <x v="12"/>
    <m/>
    <m/>
    <m/>
  </r>
  <r>
    <n v="191.8296"/>
    <x v="216"/>
    <n v="1018729"/>
    <n v="1354"/>
    <x v="1"/>
    <n v="50.155999999999999"/>
    <n v="2.8246590637211897"/>
    <m/>
    <x v="10"/>
    <x v="10"/>
    <m/>
    <x v="12"/>
    <m/>
    <m/>
    <m/>
  </r>
  <r>
    <n v="191.8296"/>
    <x v="315"/>
    <n v="1014820"/>
    <n v="1404"/>
    <x v="1"/>
    <n v="67.016000000000005"/>
    <n v="1.8624447893040466"/>
    <m/>
    <x v="10"/>
    <x v="10"/>
    <m/>
    <x v="12"/>
    <m/>
    <m/>
    <m/>
  </r>
  <r>
    <n v="191.8296"/>
    <x v="53"/>
    <n v="1019627"/>
    <n v="2171"/>
    <x v="5"/>
    <n v="79.38"/>
    <n v="1.4165986394557823"/>
    <m/>
    <x v="10"/>
    <x v="10"/>
    <m/>
    <x v="12"/>
    <m/>
    <m/>
    <m/>
  </r>
  <r>
    <n v="191.8296"/>
    <x v="243"/>
    <n v="1015935"/>
    <n v="1896"/>
    <x v="4"/>
    <n v="92.867999999999995"/>
    <n v="1.0656157126243702"/>
    <m/>
    <x v="10"/>
    <x v="10"/>
    <m/>
    <x v="12"/>
    <m/>
    <m/>
    <m/>
  </r>
  <r>
    <n v="191.8296"/>
    <x v="351"/>
    <n v="1016168"/>
    <n v="360"/>
    <x v="6"/>
    <n v="106.35599999999999"/>
    <n v="0.80365564707209758"/>
    <m/>
    <x v="10"/>
    <x v="10"/>
    <m/>
    <x v="12"/>
    <m/>
    <m/>
    <m/>
  </r>
  <r>
    <n v="191.8296"/>
    <x v="127"/>
    <n v="1013912"/>
    <n v="580"/>
    <x v="1"/>
    <n v="107.48"/>
    <n v="0.78479344994417555"/>
    <m/>
    <x v="10"/>
    <x v="10"/>
    <m/>
    <x v="12"/>
    <m/>
    <m/>
    <m/>
  </r>
  <r>
    <n v="191.8296"/>
    <x v="360"/>
    <n v="1005655"/>
    <n v="2794"/>
    <x v="5"/>
    <n v="119.5056"/>
    <n v="0.60519339679479456"/>
    <m/>
    <x v="10"/>
    <x v="10"/>
    <m/>
    <x v="12"/>
    <m/>
    <m/>
    <m/>
  </r>
  <r>
    <n v="191.8296"/>
    <x v="25"/>
    <n v="1014894"/>
    <n v="680"/>
    <x v="1"/>
    <n v="124.34"/>
    <n v="0.54278269261701784"/>
    <m/>
    <x v="10"/>
    <x v="10"/>
    <m/>
    <x v="12"/>
    <m/>
    <m/>
    <m/>
  </r>
  <r>
    <n v="191.8296"/>
    <x v="318"/>
    <n v="1013792"/>
    <n v="718"/>
    <x v="1"/>
    <n v="131.084"/>
    <n v="0.46340972201031394"/>
    <m/>
    <x v="10"/>
    <x v="10"/>
    <m/>
    <x v="12"/>
    <m/>
    <m/>
    <m/>
  </r>
  <r>
    <n v="191.8296"/>
    <x v="103"/>
    <n v="1015572"/>
    <n v="385"/>
    <x v="7"/>
    <n v="150.19200000000001"/>
    <n v="0.27722914669223386"/>
    <m/>
    <x v="10"/>
    <x v="10"/>
    <m/>
    <x v="12"/>
    <m/>
    <m/>
    <m/>
  </r>
  <r>
    <n v="191.8296"/>
    <x v="121"/>
    <n v="1018543"/>
    <n v="2309"/>
    <x v="1"/>
    <n v="150.19200000000001"/>
    <n v="0.27722914669223386"/>
    <m/>
    <x v="10"/>
    <x v="10"/>
    <m/>
    <x v="12"/>
    <m/>
    <m/>
    <m/>
  </r>
  <r>
    <n v="191.8296"/>
    <x v="345"/>
    <n v="1019141"/>
    <n v="481"/>
    <x v="1"/>
    <n v="156.93600000000001"/>
    <n v="0.22234286588163321"/>
    <m/>
    <x v="10"/>
    <x v="10"/>
    <m/>
    <x v="12"/>
    <m/>
    <m/>
    <m/>
  </r>
  <r>
    <n v="191.8296"/>
    <x v="354"/>
    <n v="1011105"/>
    <n v="1493"/>
    <x v="1"/>
    <n v="164.804"/>
    <n v="0.16398631101186861"/>
    <m/>
    <x v="10"/>
    <x v="10"/>
    <m/>
    <x v="12"/>
    <m/>
    <m/>
    <m/>
  </r>
  <r>
    <n v="191.8296"/>
    <x v="269"/>
    <n v="1016339"/>
    <n v="877"/>
    <x v="1"/>
    <n v="212.012"/>
    <n v="-9.5194611625757042E-2"/>
    <m/>
    <x v="10"/>
    <x v="10"/>
    <m/>
    <x v="12"/>
    <m/>
    <m/>
    <m/>
  </r>
  <r>
    <n v="191.8296"/>
    <x v="344"/>
    <n v="1018722"/>
    <n v="1665"/>
    <x v="1"/>
    <n v="213.136"/>
    <n v="-9.9966218752345903E-2"/>
    <m/>
    <x v="10"/>
    <x v="10"/>
    <m/>
    <x v="12"/>
    <m/>
    <m/>
    <m/>
  </r>
  <r>
    <n v="191.8296"/>
    <x v="260"/>
    <n v="1011059"/>
    <n v="1121"/>
    <x v="0"/>
    <n v="224.376"/>
    <n v="-0.14505294683923417"/>
    <m/>
    <x v="10"/>
    <x v="10"/>
    <m/>
    <x v="12"/>
    <m/>
    <m/>
    <m/>
  </r>
  <r>
    <n v="191.8296"/>
    <x v="0"/>
    <n v="1015916"/>
    <n v="2503"/>
    <x v="2"/>
    <n v="225.5"/>
    <n v="-0.14931441241685145"/>
    <m/>
    <x v="10"/>
    <x v="10"/>
    <m/>
    <x v="12"/>
    <m/>
    <m/>
    <m/>
  </r>
  <r>
    <n v="191.8296"/>
    <x v="52"/>
    <n v="1015642"/>
    <n v="2499"/>
    <x v="1"/>
    <n v="229.99600000000001"/>
    <n v="-0.16594375554357471"/>
    <m/>
    <x v="10"/>
    <x v="10"/>
    <m/>
    <x v="12"/>
    <m/>
    <m/>
    <m/>
  </r>
  <r>
    <n v="191.8296"/>
    <x v="190"/>
    <n v="1011355"/>
    <n v="579"/>
    <x v="3"/>
    <n v="241.23599999999999"/>
    <n v="-0.20480525294732127"/>
    <m/>
    <x v="10"/>
    <x v="10"/>
    <m/>
    <x v="12"/>
    <m/>
    <m/>
    <m/>
  </r>
  <r>
    <n v="191.83320000000001"/>
    <x v="335"/>
    <n v="1003338"/>
    <n v="1534"/>
    <x v="5"/>
    <n v="225.20320000000001"/>
    <n v="-0.14817729055359782"/>
    <m/>
    <x v="10"/>
    <x v="10"/>
    <m/>
    <x v="12"/>
    <m/>
    <m/>
    <m/>
  </r>
  <r>
    <n v="191.91640000000001"/>
    <x v="130"/>
    <n v="1004307"/>
    <n v="2338"/>
    <x v="3"/>
    <n v="168.304"/>
    <n v="0.14029613081091363"/>
    <m/>
    <x v="10"/>
    <x v="10"/>
    <m/>
    <x v="12"/>
    <m/>
    <m/>
    <m/>
  </r>
  <r>
    <n v="191.9684"/>
    <x v="318"/>
    <n v="1004538"/>
    <n v="695"/>
    <x v="6"/>
    <n v="195.2544"/>
    <n v="-1.6829326253339241E-2"/>
    <m/>
    <x v="10"/>
    <x v="10"/>
    <m/>
    <x v="12"/>
    <m/>
    <m/>
    <m/>
  </r>
  <r>
    <n v="192.00896"/>
    <x v="19"/>
    <n v="1001947"/>
    <n v="1947"/>
    <x v="2"/>
    <n v="189.75360000000001"/>
    <n v="1.1885729704205854E-2"/>
    <m/>
    <x v="10"/>
    <x v="10"/>
    <m/>
    <x v="12"/>
    <m/>
    <m/>
    <m/>
  </r>
  <r>
    <n v="192.0204"/>
    <x v="302"/>
    <n v="1004418"/>
    <n v="733"/>
    <x v="1"/>
    <n v="76.182400000000001"/>
    <n v="1.5205349267022303"/>
    <m/>
    <x v="10"/>
    <x v="10"/>
    <m/>
    <x v="12"/>
    <m/>
    <m/>
    <m/>
  </r>
  <r>
    <n v="192.05472"/>
    <x v="160"/>
    <n v="1002057"/>
    <n v="2057"/>
    <x v="9"/>
    <n v="215.8784"/>
    <n v="-0.1103569416856897"/>
    <m/>
    <x v="10"/>
    <x v="10"/>
    <m/>
    <x v="12"/>
    <m/>
    <m/>
    <m/>
  </r>
  <r>
    <n v="192.06200000000001"/>
    <x v="76"/>
    <n v="1002691"/>
    <n v="2691"/>
    <x v="3"/>
    <n v="127.2384"/>
    <n v="0.50946569589054891"/>
    <m/>
    <x v="10"/>
    <x v="10"/>
    <m/>
    <x v="12"/>
    <m/>
    <m/>
    <m/>
  </r>
  <r>
    <n v="192.07468800000001"/>
    <x v="55"/>
    <n v="1000521"/>
    <n v="521"/>
    <x v="9"/>
    <n v="393.637248"/>
    <n v="-0.51205154243939843"/>
    <m/>
    <x v="10"/>
    <x v="10"/>
    <m/>
    <x v="12"/>
    <m/>
    <m/>
    <m/>
  </r>
  <r>
    <n v="192.08799999999999"/>
    <x v="132"/>
    <n v="1002833"/>
    <n v="2833"/>
    <x v="5"/>
    <n v="235.28319999999999"/>
    <n v="-0.18358811848869788"/>
    <m/>
    <x v="10"/>
    <x v="10"/>
    <m/>
    <x v="12"/>
    <m/>
    <m/>
    <m/>
  </r>
  <r>
    <n v="192.11920000000001"/>
    <x v="59"/>
    <n v="1004509"/>
    <n v="2016"/>
    <x v="2"/>
    <n v="201.37280000000001"/>
    <n v="-4.595258148071639E-2"/>
    <m/>
    <x v="10"/>
    <x v="10"/>
    <m/>
    <x v="12"/>
    <m/>
    <m/>
    <m/>
  </r>
  <r>
    <n v="192.12544"/>
    <x v="161"/>
    <n v="1002021"/>
    <n v="2021"/>
    <x v="6"/>
    <n v="95.798400000000001"/>
    <n v="1.0055182550021713"/>
    <m/>
    <x v="10"/>
    <x v="10"/>
    <m/>
    <x v="12"/>
    <m/>
    <m/>
    <m/>
  </r>
  <r>
    <n v="192.13480000000001"/>
    <x v="219"/>
    <n v="1002714"/>
    <n v="2714"/>
    <x v="4"/>
    <n v="138.1952"/>
    <n v="0.39031456953642396"/>
    <m/>
    <x v="10"/>
    <x v="10"/>
    <m/>
    <x v="12"/>
    <m/>
    <m/>
    <m/>
  </r>
  <r>
    <n v="192.18816000000001"/>
    <x v="344"/>
    <n v="1007569"/>
    <n v="1820"/>
    <x v="9"/>
    <n v="30.404"/>
    <n v="5.3211472174713856"/>
    <m/>
    <x v="10"/>
    <x v="10"/>
    <m/>
    <x v="12"/>
    <m/>
    <m/>
    <m/>
  </r>
  <r>
    <n v="192.18816000000001"/>
    <x v="151"/>
    <n v="1014632"/>
    <n v="1733"/>
    <x v="9"/>
    <n v="111.28400000000001"/>
    <n v="0.72700621832428736"/>
    <m/>
    <x v="10"/>
    <x v="10"/>
    <m/>
    <x v="12"/>
    <m/>
    <m/>
    <m/>
  </r>
  <r>
    <n v="192.18816000000001"/>
    <x v="126"/>
    <n v="1015714"/>
    <n v="434"/>
    <x v="9"/>
    <n v="194.46"/>
    <n v="-1.1682813946312853E-2"/>
    <m/>
    <x v="10"/>
    <x v="10"/>
    <m/>
    <x v="12"/>
    <m/>
    <m/>
    <m/>
  </r>
  <r>
    <n v="192.27780000000001"/>
    <x v="358"/>
    <n v="1014270"/>
    <n v="725"/>
    <x v="2"/>
    <n v="21.472000000000001"/>
    <n v="7.9548155737704915"/>
    <m/>
    <x v="10"/>
    <x v="10"/>
    <m/>
    <x v="12"/>
    <m/>
    <m/>
    <m/>
  </r>
  <r>
    <n v="192.27780000000001"/>
    <x v="195"/>
    <n v="1016033"/>
    <n v="800"/>
    <x v="3"/>
    <n v="67.555999999999997"/>
    <n v="1.8461987092190186"/>
    <m/>
    <x v="10"/>
    <x v="10"/>
    <m/>
    <x v="12"/>
    <m/>
    <m/>
    <m/>
  </r>
  <r>
    <n v="192.27780000000001"/>
    <x v="269"/>
    <n v="1018444"/>
    <n v="782"/>
    <x v="0"/>
    <n v="67.555999999999997"/>
    <n v="1.8461987092190186"/>
    <m/>
    <x v="10"/>
    <x v="10"/>
    <m/>
    <x v="12"/>
    <m/>
    <m/>
    <m/>
  </r>
  <r>
    <n v="192.27780000000001"/>
    <x v="128"/>
    <n v="1014978"/>
    <n v="565"/>
    <x v="4"/>
    <n v="92.284000000000006"/>
    <n v="1.0835442763642669"/>
    <m/>
    <x v="10"/>
    <x v="10"/>
    <m/>
    <x v="12"/>
    <m/>
    <m/>
    <m/>
  </r>
  <r>
    <n v="192.27780000000001"/>
    <x v="211"/>
    <n v="1014836"/>
    <n v="1894"/>
    <x v="8"/>
    <n v="108.02"/>
    <n v="0.78002036659877816"/>
    <m/>
    <x v="10"/>
    <x v="10"/>
    <m/>
    <x v="12"/>
    <m/>
    <m/>
    <m/>
  </r>
  <r>
    <n v="192.27780000000001"/>
    <x v="98"/>
    <n v="1008325"/>
    <n v="2610"/>
    <x v="4"/>
    <n v="121.804"/>
    <n v="0.57858362615349257"/>
    <m/>
    <x v="10"/>
    <x v="10"/>
    <m/>
    <x v="12"/>
    <m/>
    <m/>
    <m/>
  </r>
  <r>
    <n v="192.27780000000001"/>
    <x v="303"/>
    <n v="1019254"/>
    <n v="2645"/>
    <x v="0"/>
    <n v="122.63200000000001"/>
    <n v="0.56792517450583868"/>
    <m/>
    <x v="10"/>
    <x v="10"/>
    <m/>
    <x v="12"/>
    <m/>
    <m/>
    <m/>
  </r>
  <r>
    <n v="192.27780000000001"/>
    <x v="122"/>
    <n v="1016958"/>
    <n v="1036"/>
    <x v="1"/>
    <n v="140.61600000000001"/>
    <n v="0.36739631336405526"/>
    <m/>
    <x v="10"/>
    <x v="10"/>
    <m/>
    <x v="12"/>
    <m/>
    <m/>
    <m/>
  </r>
  <r>
    <n v="192.27780000000001"/>
    <x v="329"/>
    <n v="1019028"/>
    <n v="2121"/>
    <x v="8"/>
    <n v="205.80799999999999"/>
    <n v="-6.5741856487599989E-2"/>
    <m/>
    <x v="10"/>
    <x v="10"/>
    <m/>
    <x v="12"/>
    <m/>
    <m/>
    <m/>
  </r>
  <r>
    <n v="192.27780000000001"/>
    <x v="94"/>
    <n v="1019383"/>
    <n v="2572"/>
    <x v="3"/>
    <n v="206.93199999999999"/>
    <n v="-7.0816500106315003E-2"/>
    <m/>
    <x v="10"/>
    <x v="10"/>
    <m/>
    <x v="12"/>
    <m/>
    <m/>
    <m/>
  </r>
  <r>
    <n v="192.27780000000001"/>
    <x v="308"/>
    <n v="1013035"/>
    <n v="205"/>
    <x v="1"/>
    <n v="214.8"/>
    <n v="-0.10485195530726256"/>
    <m/>
    <x v="10"/>
    <x v="10"/>
    <m/>
    <x v="12"/>
    <m/>
    <m/>
    <m/>
  </r>
  <r>
    <n v="192.27780000000001"/>
    <x v="47"/>
    <n v="1011223"/>
    <n v="2461"/>
    <x v="7"/>
    <n v="223.792"/>
    <n v="-0.14081915349967822"/>
    <m/>
    <x v="10"/>
    <x v="10"/>
    <m/>
    <x v="12"/>
    <m/>
    <m/>
    <m/>
  </r>
  <r>
    <n v="192.27780000000001"/>
    <x v="95"/>
    <n v="1010741"/>
    <n v="2342"/>
    <x v="8"/>
    <n v="235.03200000000001"/>
    <n v="-0.18190799550699477"/>
    <m/>
    <x v="10"/>
    <x v="10"/>
    <m/>
    <x v="12"/>
    <m/>
    <m/>
    <m/>
  </r>
  <r>
    <n v="192.27780000000001"/>
    <x v="201"/>
    <n v="1009822"/>
    <n v="1502"/>
    <x v="8"/>
    <n v="253.01599999999999"/>
    <n v="-0.24005675530401233"/>
    <m/>
    <x v="10"/>
    <x v="10"/>
    <m/>
    <x v="12"/>
    <m/>
    <m/>
    <m/>
  </r>
  <r>
    <n v="192.34725119999999"/>
    <x v="331"/>
    <n v="1000384"/>
    <n v="384"/>
    <x v="4"/>
    <n v="645.87417600000003"/>
    <n v="-0.70219083167059471"/>
    <m/>
    <x v="10"/>
    <x v="10"/>
    <m/>
    <x v="12"/>
    <m/>
    <m/>
    <m/>
  </r>
  <r>
    <n v="192.5196"/>
    <x v="89"/>
    <n v="1004293"/>
    <n v="1450"/>
    <x v="7"/>
    <n v="265.30880000000002"/>
    <n v="-0.27435652341724065"/>
    <m/>
    <x v="10"/>
    <x v="10"/>
    <m/>
    <x v="12"/>
    <m/>
    <m/>
    <m/>
  </r>
  <r>
    <n v="192.55891199999999"/>
    <x v="288"/>
    <n v="1000816"/>
    <n v="816"/>
    <x v="7"/>
    <n v="300.32179200000002"/>
    <n v="-0.35882471026278379"/>
    <m/>
    <x v="10"/>
    <x v="10"/>
    <m/>
    <x v="12"/>
    <m/>
    <m/>
    <m/>
  </r>
  <r>
    <n v="192.726"/>
    <x v="249"/>
    <n v="1011057"/>
    <n v="748"/>
    <x v="1"/>
    <n v="137.78399999999999"/>
    <n v="0.39875457237415091"/>
    <m/>
    <x v="10"/>
    <x v="10"/>
    <m/>
    <x v="12"/>
    <m/>
    <m/>
    <m/>
  </r>
  <r>
    <n v="192.726"/>
    <x v="54"/>
    <n v="1012371"/>
    <n v="132"/>
    <x v="7"/>
    <n v="10.772"/>
    <n v="16.891385072409953"/>
    <m/>
    <x v="10"/>
    <x v="10"/>
    <m/>
    <x v="12"/>
    <m/>
    <m/>
    <m/>
  </r>
  <r>
    <n v="192.726"/>
    <x v="92"/>
    <n v="1006155"/>
    <n v="1261"/>
    <x v="2"/>
    <n v="15.836"/>
    <n v="11.170118716847687"/>
    <m/>
    <x v="10"/>
    <x v="10"/>
    <m/>
    <x v="12"/>
    <m/>
    <m/>
    <m/>
  </r>
  <r>
    <n v="192.726"/>
    <x v="1"/>
    <n v="1011063"/>
    <n v="44"/>
    <x v="2"/>
    <n v="16.391999999999999"/>
    <n v="10.757320644216692"/>
    <m/>
    <x v="10"/>
    <x v="10"/>
    <m/>
    <x v="12"/>
    <m/>
    <m/>
    <m/>
  </r>
  <r>
    <n v="192.726"/>
    <x v="164"/>
    <n v="1008982"/>
    <n v="2137"/>
    <x v="2"/>
    <n v="19.68"/>
    <n v="8.7929878048780488"/>
    <m/>
    <x v="10"/>
    <x v="10"/>
    <m/>
    <x v="12"/>
    <m/>
    <m/>
    <m/>
  </r>
  <r>
    <n v="192.726"/>
    <x v="59"/>
    <n v="1009660"/>
    <n v="961"/>
    <x v="8"/>
    <n v="26.507999999999999"/>
    <n v="6.2704843820733362"/>
    <m/>
    <x v="10"/>
    <x v="10"/>
    <m/>
    <x v="12"/>
    <m/>
    <m/>
    <m/>
  </r>
  <r>
    <n v="192.726"/>
    <x v="130"/>
    <n v="1017591"/>
    <n v="2464"/>
    <x v="7"/>
    <n v="37.747999999999998"/>
    <n v="4.1055949984105125"/>
    <m/>
    <x v="10"/>
    <x v="10"/>
    <m/>
    <x v="12"/>
    <m/>
    <m/>
    <m/>
  </r>
  <r>
    <n v="192.726"/>
    <x v="37"/>
    <n v="1007745"/>
    <n v="2724"/>
    <x v="7"/>
    <n v="50.2"/>
    <n v="2.839163346613546"/>
    <m/>
    <x v="10"/>
    <x v="10"/>
    <m/>
    <x v="12"/>
    <m/>
    <m/>
    <m/>
  </r>
  <r>
    <n v="192.726"/>
    <x v="279"/>
    <n v="1009056"/>
    <n v="1052"/>
    <x v="5"/>
    <n v="54.856000000000002"/>
    <n v="2.5133075689076856"/>
    <m/>
    <x v="10"/>
    <x v="10"/>
    <m/>
    <x v="12"/>
    <m/>
    <m/>
    <m/>
  </r>
  <r>
    <n v="192.726"/>
    <x v="31"/>
    <n v="1017237"/>
    <n v="1246"/>
    <x v="7"/>
    <n v="59.103999999999999"/>
    <n v="2.2607945316729836"/>
    <m/>
    <x v="10"/>
    <x v="10"/>
    <m/>
    <x v="12"/>
    <m/>
    <m/>
    <m/>
  </r>
  <r>
    <n v="192.726"/>
    <x v="336"/>
    <n v="1006972"/>
    <n v="785"/>
    <x v="3"/>
    <n v="62.316000000000003"/>
    <n v="2.0927209705372616"/>
    <m/>
    <x v="10"/>
    <x v="10"/>
    <m/>
    <x v="12"/>
    <m/>
    <m/>
    <m/>
  </r>
  <r>
    <n v="192.726"/>
    <x v="84"/>
    <n v="1017635"/>
    <n v="1586"/>
    <x v="7"/>
    <n v="80.459999999999994"/>
    <n v="1.3953020134228189"/>
    <m/>
    <x v="10"/>
    <x v="10"/>
    <m/>
    <x v="12"/>
    <m/>
    <m/>
    <m/>
  </r>
  <r>
    <n v="192.726"/>
    <x v="26"/>
    <n v="1013303"/>
    <n v="2574"/>
    <x v="6"/>
    <n v="89.451999999999998"/>
    <n v="1.1545186245137058"/>
    <m/>
    <x v="10"/>
    <x v="10"/>
    <m/>
    <x v="12"/>
    <m/>
    <m/>
    <m/>
  </r>
  <r>
    <n v="192.726"/>
    <x v="181"/>
    <n v="1012976"/>
    <n v="1022"/>
    <x v="7"/>
    <n v="97.32"/>
    <n v="0.98033292231812585"/>
    <m/>
    <x v="10"/>
    <x v="10"/>
    <m/>
    <x v="12"/>
    <m/>
    <m/>
    <m/>
  </r>
  <r>
    <n v="192.726"/>
    <x v="145"/>
    <n v="1019902"/>
    <n v="1145"/>
    <x v="8"/>
    <n v="117.55200000000001"/>
    <n v="0.63949571253572879"/>
    <m/>
    <x v="10"/>
    <x v="10"/>
    <m/>
    <x v="12"/>
    <m/>
    <m/>
    <m/>
  </r>
  <r>
    <n v="192.726"/>
    <x v="121"/>
    <n v="1017331"/>
    <n v="1122"/>
    <x v="1"/>
    <n v="125.42"/>
    <n v="0.53664487322596077"/>
    <m/>
    <x v="10"/>
    <x v="10"/>
    <m/>
    <x v="12"/>
    <m/>
    <m/>
    <m/>
  </r>
  <r>
    <n v="192.726"/>
    <x v="331"/>
    <n v="1011183"/>
    <n v="498"/>
    <x v="2"/>
    <n v="201.852"/>
    <n v="-4.5211342964151975E-2"/>
    <m/>
    <x v="10"/>
    <x v="10"/>
    <m/>
    <x v="12"/>
    <m/>
    <m/>
    <m/>
  </r>
  <r>
    <n v="192.726"/>
    <x v="284"/>
    <n v="1016408"/>
    <n v="2833"/>
    <x v="7"/>
    <n v="233.32400000000001"/>
    <n v="-0.17399838850696889"/>
    <m/>
    <x v="10"/>
    <x v="10"/>
    <m/>
    <x v="12"/>
    <m/>
    <m/>
    <m/>
  </r>
  <r>
    <n v="192.726"/>
    <x v="207"/>
    <n v="1005851"/>
    <n v="984"/>
    <x v="2"/>
    <n v="97.268000000000001"/>
    <n v="0.98139161903195293"/>
    <m/>
    <x v="10"/>
    <x v="10"/>
    <m/>
    <x v="12"/>
    <m/>
    <m/>
    <m/>
  </r>
  <r>
    <n v="192.726"/>
    <x v="319"/>
    <n v="1005659"/>
    <n v="1732"/>
    <x v="1"/>
    <n v="105.872"/>
    <n v="0.82036799153695028"/>
    <m/>
    <x v="10"/>
    <x v="10"/>
    <m/>
    <x v="12"/>
    <m/>
    <m/>
    <m/>
  </r>
  <r>
    <n v="192.90528"/>
    <x v="305"/>
    <n v="1007628"/>
    <n v="1579"/>
    <x v="9"/>
    <n v="61.52"/>
    <n v="2.1356514954486343"/>
    <m/>
    <x v="10"/>
    <x v="10"/>
    <m/>
    <x v="12"/>
    <m/>
    <m/>
    <m/>
  </r>
  <r>
    <n v="192.90528"/>
    <x v="118"/>
    <n v="1012039"/>
    <n v="1680"/>
    <x v="9"/>
    <n v="71.683999999999997"/>
    <n v="1.6910507226159257"/>
    <m/>
    <x v="10"/>
    <x v="10"/>
    <m/>
    <x v="12"/>
    <m/>
    <m/>
    <m/>
  </r>
  <r>
    <n v="192.9512"/>
    <x v="16"/>
    <n v="1005163"/>
    <n v="1476"/>
    <x v="9"/>
    <n v="157.98079999999999"/>
    <n v="0.22135854483582826"/>
    <m/>
    <x v="10"/>
    <x v="10"/>
    <m/>
    <x v="12"/>
    <m/>
    <m/>
    <m/>
  </r>
  <r>
    <n v="193.17420000000001"/>
    <x v="98"/>
    <n v="1006562"/>
    <n v="1792"/>
    <x v="1"/>
    <n v="25.603999999999999"/>
    <n v="6.5446883299484462"/>
    <m/>
    <x v="10"/>
    <x v="10"/>
    <m/>
    <x v="12"/>
    <m/>
    <m/>
    <m/>
  </r>
  <r>
    <n v="193.17420000000001"/>
    <x v="38"/>
    <n v="1007257"/>
    <n v="2688"/>
    <x v="5"/>
    <n v="33.415999999999997"/>
    <n v="4.7808893943021316"/>
    <m/>
    <x v="10"/>
    <x v="10"/>
    <m/>
    <x v="12"/>
    <m/>
    <m/>
    <m/>
  </r>
  <r>
    <n v="193.17420000000001"/>
    <x v="52"/>
    <n v="1018198"/>
    <n v="2264"/>
    <x v="4"/>
    <n v="45.031999999999996"/>
    <n v="3.2897095398827503"/>
    <m/>
    <x v="10"/>
    <x v="10"/>
    <m/>
    <x v="12"/>
    <m/>
    <m/>
    <m/>
  </r>
  <r>
    <n v="193.17420000000001"/>
    <x v="93"/>
    <n v="1011630"/>
    <n v="457"/>
    <x v="8"/>
    <n v="60.768000000000001"/>
    <n v="2.1788803317535548"/>
    <m/>
    <x v="10"/>
    <x v="10"/>
    <m/>
    <x v="12"/>
    <m/>
    <m/>
    <m/>
  </r>
  <r>
    <n v="193.17420000000001"/>
    <x v="40"/>
    <n v="1006925"/>
    <n v="695"/>
    <x v="4"/>
    <n v="62.756"/>
    <n v="2.0781789789024159"/>
    <m/>
    <x v="10"/>
    <x v="10"/>
    <m/>
    <x v="12"/>
    <m/>
    <m/>
    <m/>
  </r>
  <r>
    <n v="193.17420000000001"/>
    <x v="119"/>
    <n v="1019791"/>
    <n v="2752"/>
    <x v="4"/>
    <n v="65.263999999999996"/>
    <n v="1.9598890659475365"/>
    <m/>
    <x v="10"/>
    <x v="10"/>
    <m/>
    <x v="12"/>
    <m/>
    <m/>
    <m/>
  </r>
  <r>
    <n v="193.17420000000001"/>
    <x v="97"/>
    <n v="1008178"/>
    <n v="622"/>
    <x v="8"/>
    <n v="68.456000000000003"/>
    <n v="1.8218739044057497"/>
    <m/>
    <x v="10"/>
    <x v="10"/>
    <m/>
    <x v="12"/>
    <m/>
    <m/>
    <m/>
  </r>
  <r>
    <n v="193.17420000000001"/>
    <x v="294"/>
    <n v="1016718"/>
    <n v="122"/>
    <x v="1"/>
    <n v="75.38"/>
    <n v="1.5626717962324228"/>
    <m/>
    <x v="10"/>
    <x v="10"/>
    <m/>
    <x v="12"/>
    <m/>
    <m/>
    <m/>
  </r>
  <r>
    <n v="193.17420000000001"/>
    <x v="361"/>
    <n v="1014033"/>
    <n v="801"/>
    <x v="0"/>
    <n v="76.504000000000005"/>
    <n v="1.5250209139391404"/>
    <m/>
    <x v="10"/>
    <x v="10"/>
    <m/>
    <x v="12"/>
    <m/>
    <m/>
    <m/>
  </r>
  <r>
    <n v="193.17420000000001"/>
    <x v="32"/>
    <n v="1013686"/>
    <n v="920"/>
    <x v="6"/>
    <n v="89.992000000000004"/>
    <n v="1.1465708062938929"/>
    <m/>
    <x v="10"/>
    <x v="10"/>
    <m/>
    <x v="12"/>
    <m/>
    <m/>
    <m/>
  </r>
  <r>
    <n v="193.17420000000001"/>
    <x v="324"/>
    <n v="1015143"/>
    <n v="888"/>
    <x v="3"/>
    <n v="101.232"/>
    <n v="0.90823257467994323"/>
    <m/>
    <x v="10"/>
    <x v="10"/>
    <m/>
    <x v="12"/>
    <m/>
    <m/>
    <m/>
  </r>
  <r>
    <n v="193.17420000000001"/>
    <x v="35"/>
    <n v="1018247"/>
    <n v="891"/>
    <x v="6"/>
    <n v="103.48"/>
    <n v="0.86677812137611143"/>
    <m/>
    <x v="10"/>
    <x v="10"/>
    <m/>
    <x v="12"/>
    <m/>
    <m/>
    <m/>
  </r>
  <r>
    <n v="193.17420000000001"/>
    <x v="267"/>
    <n v="1012425"/>
    <n v="1644"/>
    <x v="5"/>
    <n v="105.72799999999999"/>
    <n v="0.82708648607748203"/>
    <m/>
    <x v="10"/>
    <x v="10"/>
    <m/>
    <x v="12"/>
    <m/>
    <m/>
    <m/>
  </r>
  <r>
    <n v="193.17420000000001"/>
    <x v="315"/>
    <n v="1009211"/>
    <n v="562"/>
    <x v="2"/>
    <n v="106.06"/>
    <n v="0.82136715066943244"/>
    <m/>
    <x v="10"/>
    <x v="10"/>
    <m/>
    <x v="12"/>
    <m/>
    <m/>
    <m/>
  </r>
  <r>
    <n v="193.17420000000001"/>
    <x v="100"/>
    <n v="1015411"/>
    <n v="1342"/>
    <x v="6"/>
    <n v="127.084"/>
    <n v="0.52005130464889371"/>
    <m/>
    <x v="10"/>
    <x v="10"/>
    <m/>
    <x v="12"/>
    <m/>
    <m/>
    <m/>
  </r>
  <r>
    <n v="193.17420000000001"/>
    <x v="221"/>
    <n v="1008403"/>
    <n v="604"/>
    <x v="4"/>
    <n v="136.464"/>
    <n v="0.41556894125923333"/>
    <m/>
    <x v="10"/>
    <x v="10"/>
    <m/>
    <x v="12"/>
    <m/>
    <m/>
    <m/>
  </r>
  <r>
    <n v="193.17420000000001"/>
    <x v="5"/>
    <n v="1012328"/>
    <n v="349"/>
    <x v="8"/>
    <n v="155.184"/>
    <n v="0.24480745437673998"/>
    <m/>
    <x v="10"/>
    <x v="10"/>
    <m/>
    <x v="12"/>
    <m/>
    <m/>
    <m/>
  </r>
  <r>
    <n v="193.17420000000001"/>
    <x v="299"/>
    <n v="1017640"/>
    <n v="2229"/>
    <x v="5"/>
    <n v="174.292"/>
    <n v="0.10833658458219546"/>
    <m/>
    <x v="10"/>
    <x v="10"/>
    <m/>
    <x v="12"/>
    <m/>
    <m/>
    <m/>
  </r>
  <r>
    <n v="193.17420000000001"/>
    <x v="43"/>
    <n v="1019266"/>
    <n v="2257"/>
    <x v="3"/>
    <n v="182.16"/>
    <n v="6.0464426877470445E-2"/>
    <m/>
    <x v="10"/>
    <x v="10"/>
    <m/>
    <x v="12"/>
    <m/>
    <m/>
    <m/>
  </r>
  <r>
    <n v="193.17420000000001"/>
    <x v="28"/>
    <n v="1007855"/>
    <n v="2309"/>
    <x v="2"/>
    <n v="184.10400000000001"/>
    <n v="4.9266718811106759E-2"/>
    <m/>
    <x v="10"/>
    <x v="10"/>
    <m/>
    <x v="12"/>
    <m/>
    <m/>
    <m/>
  </r>
  <r>
    <n v="193.17420000000001"/>
    <x v="179"/>
    <n v="1016375"/>
    <n v="165"/>
    <x v="7"/>
    <n v="199.02"/>
    <n v="-2.9372927343985514E-2"/>
    <m/>
    <x v="10"/>
    <x v="10"/>
    <m/>
    <x v="12"/>
    <m/>
    <m/>
    <m/>
  </r>
  <r>
    <n v="193.17420000000001"/>
    <x v="303"/>
    <n v="1015342"/>
    <n v="823"/>
    <x v="8"/>
    <n v="208.012"/>
    <n v="-7.1331461646443411E-2"/>
    <m/>
    <x v="10"/>
    <x v="10"/>
    <m/>
    <x v="12"/>
    <m/>
    <m/>
    <m/>
  </r>
  <r>
    <n v="193.17420000000001"/>
    <x v="23"/>
    <n v="1011843"/>
    <n v="2715"/>
    <x v="4"/>
    <n v="221.5"/>
    <n v="-0.1278817155756207"/>
    <m/>
    <x v="10"/>
    <x v="10"/>
    <m/>
    <x v="12"/>
    <m/>
    <m/>
    <m/>
  </r>
  <r>
    <n v="193.17420000000001"/>
    <x v="2"/>
    <n v="1016388"/>
    <n v="2229"/>
    <x v="3"/>
    <n v="222.624"/>
    <n v="-0.13228492884864157"/>
    <m/>
    <x v="10"/>
    <x v="10"/>
    <m/>
    <x v="12"/>
    <m/>
    <m/>
    <m/>
  </r>
  <r>
    <n v="193.17420000000001"/>
    <x v="189"/>
    <n v="1012813"/>
    <n v="700"/>
    <x v="1"/>
    <n v="229.36799999999999"/>
    <n v="-0.15779794914722187"/>
    <m/>
    <x v="10"/>
    <x v="10"/>
    <m/>
    <x v="12"/>
    <m/>
    <m/>
    <m/>
  </r>
  <r>
    <n v="193.17420000000001"/>
    <x v="90"/>
    <n v="1019753"/>
    <n v="378"/>
    <x v="0"/>
    <n v="236.11199999999999"/>
    <n v="-0.18185352713966246"/>
    <m/>
    <x v="10"/>
    <x v="10"/>
    <m/>
    <x v="12"/>
    <m/>
    <m/>
    <m/>
  </r>
  <r>
    <n v="193.17420000000001"/>
    <x v="247"/>
    <n v="1009834"/>
    <n v="2449"/>
    <x v="3"/>
    <n v="248.476"/>
    <n v="-0.2225639498382137"/>
    <m/>
    <x v="10"/>
    <x v="10"/>
    <m/>
    <x v="12"/>
    <m/>
    <m/>
    <m/>
  </r>
  <r>
    <n v="193.2216"/>
    <x v="145"/>
    <n v="1004891"/>
    <n v="1768"/>
    <x v="9"/>
    <n v="177.35040000000001"/>
    <n v="8.9490635487712383E-2"/>
    <m/>
    <x v="10"/>
    <x v="10"/>
    <m/>
    <x v="12"/>
    <m/>
    <m/>
    <m/>
  </r>
  <r>
    <n v="193.2944"/>
    <x v="303"/>
    <n v="1001464"/>
    <n v="1464"/>
    <x v="7"/>
    <n v="536.81836799999996"/>
    <n v="-0.6399258827149521"/>
    <m/>
    <x v="10"/>
    <x v="10"/>
    <m/>
    <x v="12"/>
    <m/>
    <m/>
    <m/>
  </r>
  <r>
    <n v="193.35159999999999"/>
    <x v="159"/>
    <n v="1004453"/>
    <n v="2459"/>
    <x v="9"/>
    <n v="103.2032"/>
    <n v="0.87350392235899665"/>
    <m/>
    <x v="10"/>
    <x v="10"/>
    <m/>
    <x v="12"/>
    <m/>
    <m/>
    <m/>
  </r>
  <r>
    <n v="193.36096000000001"/>
    <x v="248"/>
    <n v="1001476"/>
    <n v="1476"/>
    <x v="4"/>
    <n v="618.81196799999998"/>
    <n v="-0.68752873247596924"/>
    <m/>
    <x v="10"/>
    <x v="10"/>
    <m/>
    <x v="12"/>
    <m/>
    <m/>
    <m/>
  </r>
  <r>
    <n v="193.51071999999999"/>
    <x v="13"/>
    <n v="1001777"/>
    <n v="1777"/>
    <x v="5"/>
    <n v="210.65600000000001"/>
    <n v="-8.1389943794622582E-2"/>
    <m/>
    <x v="10"/>
    <x v="10"/>
    <m/>
    <x v="12"/>
    <m/>
    <m/>
    <m/>
  </r>
  <r>
    <n v="193.5232"/>
    <x v="356"/>
    <n v="1004299"/>
    <n v="436"/>
    <x v="7"/>
    <n v="363.04320000000001"/>
    <n v="-0.46694167526068525"/>
    <m/>
    <x v="10"/>
    <x v="10"/>
    <m/>
    <x v="12"/>
    <m/>
    <m/>
    <m/>
  </r>
  <r>
    <n v="193.56479999999999"/>
    <x v="184"/>
    <n v="1002882"/>
    <n v="1309"/>
    <x v="2"/>
    <n v="244.11519999999999"/>
    <n v="-0.20707600346066118"/>
    <m/>
    <x v="10"/>
    <x v="10"/>
    <m/>
    <x v="12"/>
    <m/>
    <m/>
    <m/>
  </r>
  <r>
    <n v="193.6224"/>
    <x v="127"/>
    <n v="1007323"/>
    <n v="2407"/>
    <x v="4"/>
    <n v="14.064"/>
    <n v="12.767235494880547"/>
    <m/>
    <x v="10"/>
    <x v="10"/>
    <m/>
    <x v="12"/>
    <m/>
    <m/>
    <m/>
  </r>
  <r>
    <n v="193.6224"/>
    <x v="184"/>
    <n v="1017686"/>
    <n v="2403"/>
    <x v="0"/>
    <n v="15.224"/>
    <n v="11.718234366789281"/>
    <m/>
    <x v="10"/>
    <x v="10"/>
    <m/>
    <x v="12"/>
    <m/>
    <m/>
    <m/>
  </r>
  <r>
    <n v="193.6224"/>
    <x v="269"/>
    <n v="1010237"/>
    <n v="2333"/>
    <x v="7"/>
    <n v="20.844000000000001"/>
    <n v="8.2891191709844563"/>
    <m/>
    <x v="10"/>
    <x v="10"/>
    <m/>
    <x v="12"/>
    <m/>
    <m/>
    <m/>
  </r>
  <r>
    <n v="193.6224"/>
    <x v="187"/>
    <n v="1009080"/>
    <n v="2170"/>
    <x v="4"/>
    <n v="22.143999999999998"/>
    <n v="7.7437861271676303"/>
    <m/>
    <x v="10"/>
    <x v="10"/>
    <m/>
    <x v="12"/>
    <m/>
    <m/>
    <m/>
  </r>
  <r>
    <n v="193.6224"/>
    <x v="223"/>
    <n v="1012185"/>
    <n v="2474"/>
    <x v="6"/>
    <n v="35.456000000000003"/>
    <n v="4.4609205776173289"/>
    <m/>
    <x v="10"/>
    <x v="10"/>
    <m/>
    <x v="12"/>
    <m/>
    <m/>
    <m/>
  </r>
  <r>
    <n v="193.6224"/>
    <x v="230"/>
    <n v="1015286"/>
    <n v="642"/>
    <x v="5"/>
    <n v="39.951999999999998"/>
    <n v="3.8463756507809372"/>
    <m/>
    <x v="10"/>
    <x v="10"/>
    <m/>
    <x v="12"/>
    <m/>
    <m/>
    <m/>
  </r>
  <r>
    <n v="193.6224"/>
    <x v="235"/>
    <n v="1013414"/>
    <n v="2225"/>
    <x v="6"/>
    <n v="48.944000000000003"/>
    <n v="2.9559986923831318"/>
    <m/>
    <x v="10"/>
    <x v="10"/>
    <m/>
    <x v="12"/>
    <m/>
    <m/>
    <m/>
  </r>
  <r>
    <n v="193.6224"/>
    <x v="135"/>
    <n v="1010369"/>
    <n v="872"/>
    <x v="8"/>
    <n v="57.936"/>
    <n v="2.3420049710024853"/>
    <m/>
    <x v="10"/>
    <x v="10"/>
    <m/>
    <x v="12"/>
    <m/>
    <m/>
    <m/>
  </r>
  <r>
    <n v="193.6224"/>
    <x v="289"/>
    <n v="1005414"/>
    <n v="2182"/>
    <x v="4"/>
    <n v="60.996000000000002"/>
    <n v="2.1743458587448354"/>
    <m/>
    <x v="10"/>
    <x v="10"/>
    <m/>
    <x v="12"/>
    <m/>
    <m/>
    <m/>
  </r>
  <r>
    <n v="193.6224"/>
    <x v="328"/>
    <n v="1011412"/>
    <n v="2105"/>
    <x v="4"/>
    <n v="62.432000000000002"/>
    <n v="2.1013326499231164"/>
    <m/>
    <x v="10"/>
    <x v="10"/>
    <m/>
    <x v="12"/>
    <m/>
    <m/>
    <m/>
  </r>
  <r>
    <n v="193.6224"/>
    <x v="44"/>
    <n v="1017086"/>
    <n v="1774"/>
    <x v="2"/>
    <n v="75.92"/>
    <n v="1.5503477344573233"/>
    <m/>
    <x v="10"/>
    <x v="10"/>
    <m/>
    <x v="12"/>
    <m/>
    <m/>
    <m/>
  </r>
  <r>
    <n v="193.6224"/>
    <x v="302"/>
    <n v="1005615"/>
    <n v="820"/>
    <x v="6"/>
    <n v="76.403999999999996"/>
    <n v="1.5341919271242344"/>
    <m/>
    <x v="10"/>
    <x v="10"/>
    <m/>
    <x v="12"/>
    <m/>
    <m/>
    <m/>
  </r>
  <r>
    <n v="193.6224"/>
    <x v="73"/>
    <n v="1018878"/>
    <n v="1237"/>
    <x v="3"/>
    <n v="78.168000000000006"/>
    <n v="1.4770033773411113"/>
    <m/>
    <x v="10"/>
    <x v="10"/>
    <m/>
    <x v="12"/>
    <m/>
    <m/>
    <m/>
  </r>
  <r>
    <n v="193.6224"/>
    <x v="364"/>
    <n v="1015217"/>
    <n v="628"/>
    <x v="0"/>
    <n v="80.415999999999997"/>
    <n v="1.4077596498209313"/>
    <m/>
    <x v="10"/>
    <x v="10"/>
    <m/>
    <x v="12"/>
    <m/>
    <m/>
    <m/>
  </r>
  <r>
    <n v="193.6224"/>
    <x v="194"/>
    <n v="1006755"/>
    <n v="153"/>
    <x v="0"/>
    <n v="82.512"/>
    <n v="1.3465968586387433"/>
    <m/>
    <x v="10"/>
    <x v="10"/>
    <m/>
    <x v="12"/>
    <m/>
    <m/>
    <m/>
  </r>
  <r>
    <n v="193.6224"/>
    <x v="96"/>
    <n v="1018074"/>
    <n v="686"/>
    <x v="8"/>
    <n v="93.903999999999996"/>
    <n v="1.0619185551201227"/>
    <m/>
    <x v="10"/>
    <x v="10"/>
    <m/>
    <x v="12"/>
    <m/>
    <m/>
    <m/>
  </r>
  <r>
    <n v="193.6224"/>
    <x v="214"/>
    <n v="1015229"/>
    <n v="2689"/>
    <x v="0"/>
    <n v="109.64"/>
    <n v="0.76598321780372125"/>
    <m/>
    <x v="10"/>
    <x v="10"/>
    <m/>
    <x v="12"/>
    <m/>
    <m/>
    <m/>
  </r>
  <r>
    <n v="193.6224"/>
    <x v="131"/>
    <n v="1006971"/>
    <n v="1581"/>
    <x v="1"/>
    <n v="111.352"/>
    <n v="0.73883181263021758"/>
    <m/>
    <x v="10"/>
    <x v="10"/>
    <m/>
    <x v="12"/>
    <m/>
    <m/>
    <m/>
  </r>
  <r>
    <n v="193.6224"/>
    <x v="14"/>
    <n v="1008662"/>
    <n v="978"/>
    <x v="3"/>
    <n v="112.32"/>
    <n v="0.72384615384615392"/>
    <m/>
    <x v="10"/>
    <x v="10"/>
    <m/>
    <x v="12"/>
    <m/>
    <m/>
    <m/>
  </r>
  <r>
    <n v="193.6224"/>
    <x v="149"/>
    <n v="1011044"/>
    <n v="824"/>
    <x v="8"/>
    <n v="115.26"/>
    <n v="0.67987506507027584"/>
    <m/>
    <x v="10"/>
    <x v="10"/>
    <m/>
    <x v="12"/>
    <m/>
    <m/>
    <m/>
  </r>
  <r>
    <n v="193.6224"/>
    <x v="100"/>
    <n v="1014002"/>
    <n v="2020"/>
    <x v="1"/>
    <n v="120.88"/>
    <n v="0.60177365982792863"/>
    <m/>
    <x v="10"/>
    <x v="10"/>
    <m/>
    <x v="12"/>
    <m/>
    <m/>
    <m/>
  </r>
  <r>
    <n v="193.6224"/>
    <x v="63"/>
    <n v="1016817"/>
    <n v="547"/>
    <x v="7"/>
    <n v="128.74799999999999"/>
    <n v="0.50388666231708468"/>
    <m/>
    <x v="10"/>
    <x v="10"/>
    <m/>
    <x v="12"/>
    <m/>
    <m/>
    <m/>
  </r>
  <r>
    <n v="193.6224"/>
    <x v="215"/>
    <n v="1011665"/>
    <n v="2682"/>
    <x v="0"/>
    <n v="145.608"/>
    <n v="0.32975111257623202"/>
    <m/>
    <x v="10"/>
    <x v="10"/>
    <m/>
    <x v="12"/>
    <m/>
    <m/>
    <m/>
  </r>
  <r>
    <n v="193.6224"/>
    <x v="364"/>
    <n v="1014209"/>
    <n v="1930"/>
    <x v="4"/>
    <n v="148.97999999999999"/>
    <n v="0.29965364478453493"/>
    <m/>
    <x v="10"/>
    <x v="10"/>
    <m/>
    <x v="12"/>
    <m/>
    <m/>
    <m/>
  </r>
  <r>
    <n v="193.6224"/>
    <x v="292"/>
    <n v="1016790"/>
    <n v="1202"/>
    <x v="1"/>
    <n v="173.708"/>
    <n v="0.11464296405462041"/>
    <m/>
    <x v="10"/>
    <x v="10"/>
    <m/>
    <x v="12"/>
    <m/>
    <m/>
    <m/>
  </r>
  <r>
    <n v="193.6224"/>
    <x v="288"/>
    <n v="1005401"/>
    <n v="871"/>
    <x v="7"/>
    <n v="180.70079999999999"/>
    <n v="7.1508261169845475E-2"/>
    <m/>
    <x v="10"/>
    <x v="10"/>
    <m/>
    <x v="12"/>
    <m/>
    <m/>
    <m/>
  </r>
  <r>
    <n v="193.6224"/>
    <x v="94"/>
    <n v="1017771"/>
    <n v="353"/>
    <x v="5"/>
    <n v="195.06399999999999"/>
    <n v="-7.3903949472993178E-3"/>
    <m/>
    <x v="10"/>
    <x v="10"/>
    <m/>
    <x v="12"/>
    <m/>
    <m/>
    <m/>
  </r>
  <r>
    <n v="193.6224"/>
    <x v="306"/>
    <n v="1017373"/>
    <n v="145"/>
    <x v="9"/>
    <n v="197.31200000000001"/>
    <n v="-1.8699318845280637E-2"/>
    <m/>
    <x v="10"/>
    <x v="10"/>
    <m/>
    <x v="12"/>
    <m/>
    <m/>
    <m/>
  </r>
  <r>
    <n v="193.6224"/>
    <x v="73"/>
    <n v="1018017"/>
    <n v="105"/>
    <x v="5"/>
    <n v="201.80799999999999"/>
    <n v="-4.0561325616427467E-2"/>
    <m/>
    <x v="10"/>
    <x v="10"/>
    <m/>
    <x v="12"/>
    <m/>
    <m/>
    <m/>
  </r>
  <r>
    <n v="193.6224"/>
    <x v="207"/>
    <n v="1013901"/>
    <n v="1164"/>
    <x v="4"/>
    <n v="226.536"/>
    <n v="-0.14529081470494756"/>
    <m/>
    <x v="10"/>
    <x v="10"/>
    <m/>
    <x v="12"/>
    <m/>
    <m/>
    <m/>
  </r>
  <r>
    <n v="193.6224"/>
    <x v="102"/>
    <n v="1011636"/>
    <n v="2648"/>
    <x v="6"/>
    <n v="242.27199999999999"/>
    <n v="-0.20080570598335754"/>
    <m/>
    <x v="10"/>
    <x v="10"/>
    <m/>
    <x v="12"/>
    <m/>
    <m/>
    <m/>
  </r>
  <r>
    <n v="193.6224"/>
    <x v="64"/>
    <n v="1015504"/>
    <n v="774"/>
    <x v="2"/>
    <n v="250.14"/>
    <n v="-0.22594387143199804"/>
    <m/>
    <x v="10"/>
    <x v="10"/>
    <m/>
    <x v="12"/>
    <m/>
    <m/>
    <m/>
  </r>
  <r>
    <n v="193.63552000000001"/>
    <x v="343"/>
    <n v="1002144"/>
    <n v="2144"/>
    <x v="9"/>
    <n v="180.9024"/>
    <n v="7.0386683648199319E-2"/>
    <m/>
    <x v="10"/>
    <x v="10"/>
    <m/>
    <x v="12"/>
    <m/>
    <m/>
    <m/>
  </r>
  <r>
    <n v="193.6532"/>
    <x v="29"/>
    <n v="1002751"/>
    <n v="2751"/>
    <x v="3"/>
    <n v="89.0304"/>
    <n v="1.1751356839910863"/>
    <m/>
    <x v="10"/>
    <x v="10"/>
    <m/>
    <x v="12"/>
    <m/>
    <m/>
    <m/>
  </r>
  <r>
    <n v="193.6688"/>
    <x v="341"/>
    <n v="1005276"/>
    <n v="819"/>
    <x v="3"/>
    <n v="200.71360000000001"/>
    <n v="-3.5098767597213185E-2"/>
    <m/>
    <x v="10"/>
    <x v="10"/>
    <m/>
    <x v="12"/>
    <m/>
    <m/>
    <m/>
  </r>
  <r>
    <n v="193.7936"/>
    <x v="235"/>
    <n v="1003679"/>
    <n v="847"/>
    <x v="7"/>
    <n v="182.6944"/>
    <n v="6.0752820009808708E-2"/>
    <m/>
    <x v="10"/>
    <x v="10"/>
    <m/>
    <x v="12"/>
    <m/>
    <m/>
    <m/>
  </r>
  <r>
    <n v="193.84039999999999"/>
    <x v="270"/>
    <n v="1003364"/>
    <n v="1913"/>
    <x v="6"/>
    <n v="68.457599999999999"/>
    <n v="1.8315395222736408"/>
    <m/>
    <x v="10"/>
    <x v="10"/>
    <m/>
    <x v="12"/>
    <m/>
    <m/>
    <m/>
  </r>
  <r>
    <n v="193.84684799999999"/>
    <x v="260"/>
    <n v="1000866"/>
    <n v="866"/>
    <x v="3"/>
    <n v="203.79648"/>
    <n v="-4.8821412420862263E-2"/>
    <m/>
    <x v="10"/>
    <x v="10"/>
    <m/>
    <x v="12"/>
    <m/>
    <m/>
    <m/>
  </r>
  <r>
    <n v="193.88200000000001"/>
    <x v="203"/>
    <n v="1002542"/>
    <n v="2542"/>
    <x v="0"/>
    <n v="192.416"/>
    <n v="7.6189090304341024E-3"/>
    <m/>
    <x v="10"/>
    <x v="10"/>
    <m/>
    <x v="12"/>
    <m/>
    <m/>
    <m/>
  </r>
  <r>
    <n v="193.88200000000001"/>
    <x v="162"/>
    <n v="1002757"/>
    <n v="2757"/>
    <x v="3"/>
    <n v="251.2576"/>
    <n v="-0.22835368959983696"/>
    <m/>
    <x v="10"/>
    <x v="10"/>
    <m/>
    <x v="12"/>
    <m/>
    <m/>
    <m/>
  </r>
  <r>
    <n v="194.03800000000001"/>
    <x v="116"/>
    <n v="1004830"/>
    <n v="803"/>
    <x v="7"/>
    <n v="145.4528"/>
    <n v="0.33402725832710001"/>
    <m/>
    <x v="10"/>
    <x v="10"/>
    <m/>
    <x v="12"/>
    <m/>
    <m/>
    <m/>
  </r>
  <r>
    <n v="194.07060000000001"/>
    <x v="317"/>
    <n v="1007766"/>
    <n v="603"/>
    <x v="0"/>
    <n v="78.42"/>
    <n v="1.4747589900535578"/>
    <m/>
    <x v="10"/>
    <x v="10"/>
    <m/>
    <x v="12"/>
    <m/>
    <m/>
    <m/>
  </r>
  <r>
    <n v="194.07060000000001"/>
    <x v="212"/>
    <n v="1007990"/>
    <n v="2511"/>
    <x v="3"/>
    <n v="97.075999999999993"/>
    <n v="0.99916148172565855"/>
    <m/>
    <x v="10"/>
    <x v="10"/>
    <m/>
    <x v="12"/>
    <m/>
    <m/>
    <m/>
  </r>
  <r>
    <n v="194.07060000000001"/>
    <x v="221"/>
    <n v="1006484"/>
    <n v="2239"/>
    <x v="5"/>
    <n v="153.136"/>
    <n v="0.26730879740883934"/>
    <m/>
    <x v="10"/>
    <x v="10"/>
    <m/>
    <x v="12"/>
    <m/>
    <m/>
    <m/>
  </r>
  <r>
    <n v="194.07060000000001"/>
    <x v="62"/>
    <n v="1014903"/>
    <n v="1590"/>
    <x v="8"/>
    <n v="11.268000000000001"/>
    <n v="16.223162939297126"/>
    <m/>
    <x v="10"/>
    <x v="10"/>
    <m/>
    <x v="12"/>
    <m/>
    <m/>
    <m/>
  </r>
  <r>
    <n v="194.07060000000001"/>
    <x v="178"/>
    <n v="1007817"/>
    <n v="2390"/>
    <x v="6"/>
    <n v="18.632000000000001"/>
    <n v="9.4159832546157141"/>
    <m/>
    <x v="10"/>
    <x v="10"/>
    <m/>
    <x v="12"/>
    <m/>
    <m/>
    <m/>
  </r>
  <r>
    <n v="194.07060000000001"/>
    <x v="225"/>
    <n v="1006881"/>
    <n v="142"/>
    <x v="2"/>
    <n v="25.468"/>
    <n v="6.6201743364221777"/>
    <m/>
    <x v="10"/>
    <x v="10"/>
    <m/>
    <x v="12"/>
    <m/>
    <m/>
    <m/>
  </r>
  <r>
    <n v="194.07060000000001"/>
    <x v="299"/>
    <n v="1013003"/>
    <n v="1148"/>
    <x v="0"/>
    <n v="25.88"/>
    <n v="6.4988639876352403"/>
    <m/>
    <x v="10"/>
    <x v="10"/>
    <m/>
    <x v="12"/>
    <m/>
    <m/>
    <m/>
  </r>
  <r>
    <n v="194.07060000000001"/>
    <x v="224"/>
    <n v="1011249"/>
    <n v="468"/>
    <x v="5"/>
    <n v="39.368000000000002"/>
    <n v="3.9296535257061573"/>
    <m/>
    <x v="10"/>
    <x v="10"/>
    <m/>
    <x v="12"/>
    <m/>
    <m/>
    <m/>
  </r>
  <r>
    <n v="194.07060000000001"/>
    <x v="55"/>
    <n v="1012608"/>
    <n v="2262"/>
    <x v="2"/>
    <n v="44.988"/>
    <n v="3.31383035476127"/>
    <m/>
    <x v="10"/>
    <x v="10"/>
    <m/>
    <x v="12"/>
    <m/>
    <m/>
    <m/>
  </r>
  <r>
    <n v="194.07060000000001"/>
    <x v="94"/>
    <n v="1017761"/>
    <n v="2712"/>
    <x v="2"/>
    <n v="47.235999999999997"/>
    <n v="3.1085316284190032"/>
    <m/>
    <x v="10"/>
    <x v="10"/>
    <m/>
    <x v="12"/>
    <m/>
    <m/>
    <m/>
  </r>
  <r>
    <n v="194.07060000000001"/>
    <x v="299"/>
    <n v="1014241"/>
    <n v="1738"/>
    <x v="7"/>
    <n v="49.484000000000002"/>
    <n v="2.9218858620968393"/>
    <m/>
    <x v="10"/>
    <x v="10"/>
    <m/>
    <x v="12"/>
    <m/>
    <m/>
    <m/>
  </r>
  <r>
    <n v="194.07060000000001"/>
    <x v="21"/>
    <n v="1019323"/>
    <n v="1467"/>
    <x v="4"/>
    <n v="67.468000000000004"/>
    <n v="1.876483666330705"/>
    <m/>
    <x v="10"/>
    <x v="10"/>
    <m/>
    <x v="12"/>
    <m/>
    <m/>
    <m/>
  </r>
  <r>
    <n v="194.07060000000001"/>
    <x v="177"/>
    <n v="1016105"/>
    <n v="596"/>
    <x v="0"/>
    <n v="96.691999999999993"/>
    <n v="1.0071008976957765"/>
    <m/>
    <x v="10"/>
    <x v="10"/>
    <m/>
    <x v="12"/>
    <m/>
    <m/>
    <m/>
  </r>
  <r>
    <n v="194.07060000000001"/>
    <x v="62"/>
    <n v="1010318"/>
    <n v="909"/>
    <x v="5"/>
    <n v="111.304"/>
    <n v="0.74360849565154896"/>
    <m/>
    <x v="10"/>
    <x v="10"/>
    <m/>
    <x v="12"/>
    <m/>
    <m/>
    <m/>
  </r>
  <r>
    <n v="194.07060000000001"/>
    <x v="10"/>
    <n v="1019138"/>
    <n v="2596"/>
    <x v="0"/>
    <n v="111.304"/>
    <n v="0.74360849565154896"/>
    <m/>
    <x v="10"/>
    <x v="10"/>
    <m/>
    <x v="12"/>
    <m/>
    <m/>
    <m/>
  </r>
  <r>
    <n v="194.07060000000001"/>
    <x v="195"/>
    <n v="1007576"/>
    <n v="2428"/>
    <x v="5"/>
    <n v="123.152"/>
    <n v="0.57586234896713018"/>
    <m/>
    <x v="10"/>
    <x v="10"/>
    <m/>
    <x v="12"/>
    <m/>
    <m/>
    <m/>
  </r>
  <r>
    <n v="194.07060000000001"/>
    <x v="280"/>
    <n v="1011723"/>
    <n v="1752"/>
    <x v="6"/>
    <n v="149.52000000000001"/>
    <n v="0.29795746388443017"/>
    <m/>
    <x v="10"/>
    <x v="10"/>
    <m/>
    <x v="12"/>
    <m/>
    <m/>
    <m/>
  </r>
  <r>
    <n v="194.07060000000001"/>
    <x v="37"/>
    <n v="1006366"/>
    <n v="899"/>
    <x v="8"/>
    <n v="162.524"/>
    <n v="0.19410425537151443"/>
    <m/>
    <x v="10"/>
    <x v="10"/>
    <m/>
    <x v="12"/>
    <m/>
    <m/>
    <m/>
  </r>
  <r>
    <n v="194.07060000000001"/>
    <x v="311"/>
    <n v="1015372"/>
    <n v="2454"/>
    <x v="5"/>
    <n v="163.00800000000001"/>
    <n v="0.19055874558303887"/>
    <m/>
    <x v="10"/>
    <x v="10"/>
    <m/>
    <x v="12"/>
    <m/>
    <m/>
    <m/>
  </r>
  <r>
    <n v="194.07060000000001"/>
    <x v="69"/>
    <n v="1016560"/>
    <n v="2264"/>
    <x v="8"/>
    <n v="201.22399999999999"/>
    <n v="-3.5549437442849642E-2"/>
    <m/>
    <x v="10"/>
    <x v="10"/>
    <m/>
    <x v="12"/>
    <m/>
    <m/>
    <m/>
  </r>
  <r>
    <n v="194.07060000000001"/>
    <x v="204"/>
    <n v="1019624"/>
    <n v="2838"/>
    <x v="0"/>
    <n v="212.464"/>
    <n v="-8.6571842759243858E-2"/>
    <m/>
    <x v="10"/>
    <x v="10"/>
    <m/>
    <x v="12"/>
    <m/>
    <m/>
    <m/>
  </r>
  <r>
    <n v="194.07060000000001"/>
    <x v="325"/>
    <n v="1018191"/>
    <n v="1268"/>
    <x v="1"/>
    <n v="227.07599999999999"/>
    <n v="-0.14534957459176656"/>
    <m/>
    <x v="10"/>
    <x v="10"/>
    <m/>
    <x v="12"/>
    <m/>
    <m/>
    <m/>
  </r>
  <r>
    <n v="194.07060000000001"/>
    <x v="31"/>
    <n v="1009626"/>
    <n v="593"/>
    <x v="0"/>
    <n v="233.82"/>
    <n v="-0.16999999999999993"/>
    <m/>
    <x v="10"/>
    <x v="10"/>
    <m/>
    <x v="12"/>
    <m/>
    <m/>
    <m/>
  </r>
  <r>
    <n v="194.07060000000001"/>
    <x v="133"/>
    <n v="1015857"/>
    <n v="2007"/>
    <x v="7"/>
    <n v="237.19200000000001"/>
    <n v="-0.18179955479105531"/>
    <m/>
    <x v="10"/>
    <x v="10"/>
    <m/>
    <x v="12"/>
    <m/>
    <m/>
    <m/>
  </r>
  <r>
    <n v="194.07060000000001"/>
    <x v="328"/>
    <n v="1019843"/>
    <n v="1212"/>
    <x v="4"/>
    <n v="242.81200000000001"/>
    <n v="-0.20073719585522953"/>
    <m/>
    <x v="10"/>
    <x v="10"/>
    <m/>
    <x v="12"/>
    <m/>
    <m/>
    <m/>
  </r>
  <r>
    <n v="194.07060000000001"/>
    <x v="176"/>
    <n v="1018211"/>
    <n v="1867"/>
    <x v="8"/>
    <n v="251.804"/>
    <n v="-0.22927912185668214"/>
    <m/>
    <x v="10"/>
    <x v="10"/>
    <m/>
    <x v="12"/>
    <m/>
    <m/>
    <m/>
  </r>
  <r>
    <n v="194.07060000000001"/>
    <x v="148"/>
    <n v="1015255"/>
    <n v="2475"/>
    <x v="4"/>
    <n v="146.148"/>
    <n v="0.32790458986780535"/>
    <m/>
    <x v="10"/>
    <x v="10"/>
    <m/>
    <x v="12"/>
    <m/>
    <m/>
    <m/>
  </r>
  <r>
    <n v="194.19399999999999"/>
    <x v="270"/>
    <n v="1003605"/>
    <n v="325"/>
    <x v="9"/>
    <n v="25.011199999999999"/>
    <n v="6.7642816018423746"/>
    <m/>
    <x v="10"/>
    <x v="10"/>
    <m/>
    <x v="12"/>
    <m/>
    <m/>
    <m/>
  </r>
  <r>
    <n v="194.298"/>
    <x v="100"/>
    <n v="1004133"/>
    <n v="788"/>
    <x v="8"/>
    <n v="181.6096"/>
    <n v="6.9866350677497233E-2"/>
    <m/>
    <x v="10"/>
    <x v="10"/>
    <m/>
    <x v="12"/>
    <m/>
    <m/>
    <m/>
  </r>
  <r>
    <n v="194.33951999999999"/>
    <x v="218"/>
    <n v="1011915"/>
    <n v="2474"/>
    <x v="9"/>
    <n v="43.064"/>
    <n v="3.5128069849526287"/>
    <m/>
    <x v="10"/>
    <x v="10"/>
    <m/>
    <x v="12"/>
    <m/>
    <m/>
    <m/>
  </r>
  <r>
    <n v="194.5188"/>
    <x v="89"/>
    <n v="1008119"/>
    <n v="1530"/>
    <x v="6"/>
    <n v="8.5920000000000005"/>
    <n v="21.639525139664801"/>
    <m/>
    <x v="10"/>
    <x v="10"/>
    <m/>
    <x v="12"/>
    <m/>
    <m/>
    <m/>
  </r>
  <r>
    <n v="194.5188"/>
    <x v="349"/>
    <n v="1012578"/>
    <n v="443"/>
    <x v="0"/>
    <n v="12.932"/>
    <n v="14.041664089081349"/>
    <m/>
    <x v="10"/>
    <x v="10"/>
    <m/>
    <x v="12"/>
    <m/>
    <m/>
    <m/>
  </r>
  <r>
    <n v="194.5188"/>
    <x v="326"/>
    <n v="1015120"/>
    <n v="2463"/>
    <x v="6"/>
    <n v="12.932"/>
    <n v="14.041664089081349"/>
    <m/>
    <x v="10"/>
    <x v="10"/>
    <m/>
    <x v="12"/>
    <m/>
    <m/>
    <m/>
  </r>
  <r>
    <n v="194.5188"/>
    <x v="340"/>
    <n v="1018814"/>
    <n v="2673"/>
    <x v="2"/>
    <n v="18.552"/>
    <n v="9.4850582147477365"/>
    <m/>
    <x v="10"/>
    <x v="10"/>
    <m/>
    <x v="12"/>
    <m/>
    <m/>
    <m/>
  </r>
  <r>
    <n v="194.5188"/>
    <x v="182"/>
    <n v="1011633"/>
    <n v="2287"/>
    <x v="5"/>
    <n v="32.04"/>
    <n v="5.0711235955056182"/>
    <m/>
    <x v="10"/>
    <x v="10"/>
    <m/>
    <x v="12"/>
    <m/>
    <m/>
    <m/>
  </r>
  <r>
    <n v="194.5188"/>
    <x v="128"/>
    <n v="1012776"/>
    <n v="1569"/>
    <x v="6"/>
    <n v="38.783999999999999"/>
    <n v="4.0154393564356434"/>
    <m/>
    <x v="10"/>
    <x v="10"/>
    <m/>
    <x v="12"/>
    <m/>
    <m/>
    <m/>
  </r>
  <r>
    <n v="194.5188"/>
    <x v="36"/>
    <n v="1010935"/>
    <n v="267"/>
    <x v="2"/>
    <n v="44.404000000000003"/>
    <n v="3.3806594000540491"/>
    <m/>
    <x v="10"/>
    <x v="10"/>
    <m/>
    <x v="12"/>
    <m/>
    <m/>
    <m/>
  </r>
  <r>
    <n v="194.5188"/>
    <x v="163"/>
    <n v="1006450"/>
    <n v="1841"/>
    <x v="5"/>
    <n v="59.064"/>
    <n v="2.2933563592035759"/>
    <m/>
    <x v="10"/>
    <x v="10"/>
    <m/>
    <x v="12"/>
    <m/>
    <m/>
    <m/>
  </r>
  <r>
    <n v="194.5188"/>
    <x v="32"/>
    <n v="1012123"/>
    <n v="756"/>
    <x v="4"/>
    <n v="61.264000000000003"/>
    <n v="2.1750914076782446"/>
    <m/>
    <x v="10"/>
    <x v="10"/>
    <m/>
    <x v="12"/>
    <m/>
    <m/>
    <m/>
  </r>
  <r>
    <n v="194.5188"/>
    <x v="82"/>
    <n v="1016691"/>
    <n v="2130"/>
    <x v="1"/>
    <n v="71.38"/>
    <n v="1.7251162790697676"/>
    <m/>
    <x v="10"/>
    <x v="10"/>
    <m/>
    <x v="12"/>
    <m/>
    <m/>
    <m/>
  </r>
  <r>
    <n v="194.5188"/>
    <x v="292"/>
    <n v="1012467"/>
    <n v="773"/>
    <x v="7"/>
    <n v="82.62"/>
    <n v="1.3543790849673201"/>
    <m/>
    <x v="10"/>
    <x v="10"/>
    <m/>
    <x v="12"/>
    <m/>
    <m/>
    <m/>
  </r>
  <r>
    <n v="194.5188"/>
    <x v="216"/>
    <n v="1018788"/>
    <n v="73"/>
    <x v="4"/>
    <n v="82.62"/>
    <n v="1.3543790849673201"/>
    <m/>
    <x v="10"/>
    <x v="10"/>
    <m/>
    <x v="12"/>
    <m/>
    <m/>
    <m/>
  </r>
  <r>
    <n v="194.5188"/>
    <x v="259"/>
    <n v="1008100"/>
    <n v="422"/>
    <x v="3"/>
    <n v="87.44"/>
    <n v="1.2245974382433669"/>
    <m/>
    <x v="10"/>
    <x v="10"/>
    <m/>
    <x v="12"/>
    <m/>
    <m/>
    <m/>
  </r>
  <r>
    <n v="194.5188"/>
    <x v="82"/>
    <n v="1007984"/>
    <n v="2195"/>
    <x v="1"/>
    <n v="90.74"/>
    <n v="1.143694070972008"/>
    <m/>
    <x v="10"/>
    <x v="10"/>
    <m/>
    <x v="12"/>
    <m/>
    <m/>
    <m/>
  </r>
  <r>
    <n v="194.5188"/>
    <x v="285"/>
    <n v="1014268"/>
    <n v="2636"/>
    <x v="8"/>
    <n v="98.355999999999995"/>
    <n v="0.97770141120013021"/>
    <m/>
    <x v="10"/>
    <x v="10"/>
    <m/>
    <x v="12"/>
    <m/>
    <m/>
    <m/>
  </r>
  <r>
    <n v="194.5188"/>
    <x v="94"/>
    <n v="1009748"/>
    <n v="579"/>
    <x v="4"/>
    <n v="107.348"/>
    <n v="0.81203934866043148"/>
    <m/>
    <x v="10"/>
    <x v="10"/>
    <m/>
    <x v="12"/>
    <m/>
    <m/>
    <m/>
  </r>
  <r>
    <n v="194.5188"/>
    <x v="266"/>
    <n v="1007895"/>
    <n v="2713"/>
    <x v="8"/>
    <n v="109.092"/>
    <n v="0.78307116928830711"/>
    <m/>
    <x v="10"/>
    <x v="10"/>
    <m/>
    <x v="12"/>
    <m/>
    <m/>
    <m/>
  </r>
  <r>
    <n v="194.5188"/>
    <x v="86"/>
    <n v="1017122"/>
    <n v="1616"/>
    <x v="7"/>
    <n v="110.72"/>
    <n v="0.75685332369942193"/>
    <m/>
    <x v="10"/>
    <x v="10"/>
    <m/>
    <x v="12"/>
    <m/>
    <m/>
    <m/>
  </r>
  <r>
    <n v="194.5188"/>
    <x v="25"/>
    <n v="1005791"/>
    <n v="648"/>
    <x v="1"/>
    <n v="129.148"/>
    <n v="0.50616966580976863"/>
    <m/>
    <x v="10"/>
    <x v="10"/>
    <m/>
    <x v="12"/>
    <m/>
    <m/>
    <m/>
  </r>
  <r>
    <n v="194.5188"/>
    <x v="38"/>
    <n v="1018983"/>
    <n v="923"/>
    <x v="8"/>
    <n v="130.952"/>
    <n v="0.48542061213268983"/>
    <m/>
    <x v="10"/>
    <x v="10"/>
    <m/>
    <x v="12"/>
    <m/>
    <m/>
    <m/>
  </r>
  <r>
    <n v="194.5188"/>
    <x v="66"/>
    <n v="1015674"/>
    <n v="652"/>
    <x v="1"/>
    <n v="150.06"/>
    <n v="0.29627349060375846"/>
    <m/>
    <x v="10"/>
    <x v="10"/>
    <m/>
    <x v="12"/>
    <m/>
    <m/>
    <m/>
  </r>
  <r>
    <n v="194.5188"/>
    <x v="139"/>
    <n v="1019879"/>
    <n v="1878"/>
    <x v="5"/>
    <n v="206.26"/>
    <n v="-5.6924270338407801E-2"/>
    <m/>
    <x v="10"/>
    <x v="10"/>
    <m/>
    <x v="12"/>
    <m/>
    <m/>
    <m/>
  </r>
  <r>
    <n v="194.5188"/>
    <x v="197"/>
    <n v="1009941"/>
    <n v="1409"/>
    <x v="1"/>
    <n v="210.756"/>
    <n v="-7.704264647269829E-2"/>
    <m/>
    <x v="10"/>
    <x v="10"/>
    <m/>
    <x v="12"/>
    <m/>
    <m/>
    <m/>
  </r>
  <r>
    <n v="194.5188"/>
    <x v="359"/>
    <n v="1011558"/>
    <n v="1937"/>
    <x v="5"/>
    <n v="250.096"/>
    <n v="-0.22222346618898345"/>
    <m/>
    <x v="10"/>
    <x v="10"/>
    <m/>
    <x v="12"/>
    <m/>
    <m/>
    <m/>
  </r>
  <r>
    <n v="194.55488"/>
    <x v="98"/>
    <n v="1001920"/>
    <n v="1920"/>
    <x v="8"/>
    <n v="271.06560000000002"/>
    <n v="-0.28225905463474532"/>
    <m/>
    <x v="10"/>
    <x v="10"/>
    <m/>
    <x v="12"/>
    <m/>
    <m/>
    <m/>
  </r>
  <r>
    <n v="194.5684"/>
    <x v="346"/>
    <n v="1003938"/>
    <n v="1409"/>
    <x v="3"/>
    <n v="208.6464"/>
    <n v="-6.7473006962976603E-2"/>
    <m/>
    <x v="10"/>
    <x v="10"/>
    <m/>
    <x v="12"/>
    <m/>
    <m/>
    <m/>
  </r>
  <r>
    <n v="194.58815999999999"/>
    <x v="166"/>
    <n v="1001619"/>
    <n v="1619"/>
    <x v="3"/>
    <n v="151.79839999999999"/>
    <n v="0.28188544806796384"/>
    <m/>
    <x v="10"/>
    <x v="10"/>
    <m/>
    <x v="12"/>
    <m/>
    <m/>
    <m/>
  </r>
  <r>
    <n v="194.77119999999999"/>
    <x v="154"/>
    <n v="1002859"/>
    <n v="1694"/>
    <x v="7"/>
    <n v="112.57599999999999"/>
    <n v="0.73013075611142697"/>
    <m/>
    <x v="10"/>
    <x v="10"/>
    <m/>
    <x v="12"/>
    <m/>
    <m/>
    <m/>
  </r>
  <r>
    <n v="194.81280000000001"/>
    <x v="53"/>
    <n v="1003500"/>
    <n v="1802"/>
    <x v="3"/>
    <n v="39.276800000000001"/>
    <n v="3.9599967410787027"/>
    <m/>
    <x v="10"/>
    <x v="10"/>
    <m/>
    <x v="12"/>
    <m/>
    <m/>
    <m/>
  </r>
  <r>
    <n v="194.87"/>
    <x v="319"/>
    <n v="1002567"/>
    <n v="2567"/>
    <x v="4"/>
    <n v="231.43039999999999"/>
    <n v="-0.15797578883327337"/>
    <m/>
    <x v="10"/>
    <x v="10"/>
    <m/>
    <x v="12"/>
    <m/>
    <m/>
    <m/>
  </r>
  <r>
    <n v="194.90848"/>
    <x v="251"/>
    <n v="1001298"/>
    <n v="1298"/>
    <x v="7"/>
    <n v="405.87072000000001"/>
    <n v="-0.51977693783872858"/>
    <m/>
    <x v="10"/>
    <x v="10"/>
    <m/>
    <x v="12"/>
    <m/>
    <m/>
    <m/>
  </r>
  <r>
    <n v="194.96700000000001"/>
    <x v="319"/>
    <n v="1006402"/>
    <n v="1804"/>
    <x v="7"/>
    <n v="5.2119999999999997"/>
    <n v="36.407329240214892"/>
    <m/>
    <x v="10"/>
    <x v="10"/>
    <m/>
    <x v="12"/>
    <m/>
    <m/>
    <m/>
  </r>
  <r>
    <n v="194.96700000000001"/>
    <x v="317"/>
    <n v="1012524"/>
    <n v="1584"/>
    <x v="1"/>
    <n v="20.216000000000001"/>
    <n v="8.6441927186387026"/>
    <m/>
    <x v="10"/>
    <x v="10"/>
    <m/>
    <x v="12"/>
    <m/>
    <m/>
    <m/>
  </r>
  <r>
    <n v="194.96700000000001"/>
    <x v="287"/>
    <n v="1006392"/>
    <n v="1169"/>
    <x v="8"/>
    <n v="24.295999999999999"/>
    <n v="7.0246542640763918"/>
    <m/>
    <x v="10"/>
    <x v="10"/>
    <m/>
    <x v="12"/>
    <m/>
    <m/>
    <m/>
  </r>
  <r>
    <n v="194.96700000000001"/>
    <x v="277"/>
    <n v="1007338"/>
    <n v="2466"/>
    <x v="7"/>
    <n v="32.808"/>
    <n v="4.9426664228237023"/>
    <m/>
    <x v="10"/>
    <x v="10"/>
    <m/>
    <x v="12"/>
    <m/>
    <m/>
    <m/>
  </r>
  <r>
    <n v="194.96700000000001"/>
    <x v="360"/>
    <n v="1007811"/>
    <n v="1685"/>
    <x v="4"/>
    <n v="47.276000000000003"/>
    <n v="3.1240164142482443"/>
    <m/>
    <x v="10"/>
    <x v="10"/>
    <m/>
    <x v="12"/>
    <m/>
    <m/>
    <m/>
  </r>
  <r>
    <n v="194.96700000000001"/>
    <x v="321"/>
    <n v="1013014"/>
    <n v="2011"/>
    <x v="5"/>
    <n v="67.424000000000007"/>
    <n v="1.891655790223066"/>
    <m/>
    <x v="10"/>
    <x v="10"/>
    <m/>
    <x v="12"/>
    <m/>
    <m/>
    <m/>
  </r>
  <r>
    <n v="194.96700000000001"/>
    <x v="72"/>
    <n v="1016844"/>
    <n v="1221"/>
    <x v="0"/>
    <n v="69.671999999999997"/>
    <n v="1.7983551498449883"/>
    <m/>
    <x v="10"/>
    <x v="10"/>
    <m/>
    <x v="12"/>
    <m/>
    <m/>
    <m/>
  </r>
  <r>
    <n v="194.96700000000001"/>
    <x v="235"/>
    <n v="1018771"/>
    <n v="253"/>
    <x v="6"/>
    <n v="132.61600000000001"/>
    <n v="0.47016197140616511"/>
    <m/>
    <x v="10"/>
    <x v="10"/>
    <m/>
    <x v="12"/>
    <m/>
    <m/>
    <m/>
  </r>
  <r>
    <n v="194.96700000000001"/>
    <x v="37"/>
    <n v="1016608"/>
    <n v="1270"/>
    <x v="3"/>
    <n v="138.23599999999999"/>
    <n v="0.41039237246448124"/>
    <m/>
    <x v="10"/>
    <x v="10"/>
    <m/>
    <x v="12"/>
    <m/>
    <m/>
    <m/>
  </r>
  <r>
    <n v="194.96700000000001"/>
    <x v="116"/>
    <n v="1010346"/>
    <n v="750"/>
    <x v="7"/>
    <n v="144.97999999999999"/>
    <n v="0.34478548765346961"/>
    <m/>
    <x v="10"/>
    <x v="10"/>
    <m/>
    <x v="12"/>
    <m/>
    <m/>
    <m/>
  </r>
  <r>
    <n v="194.96700000000001"/>
    <x v="73"/>
    <n v="1009340"/>
    <n v="432"/>
    <x v="2"/>
    <n v="151.72399999999999"/>
    <n v="0.28501094091903739"/>
    <m/>
    <x v="10"/>
    <x v="10"/>
    <m/>
    <x v="12"/>
    <m/>
    <m/>
    <m/>
  </r>
  <r>
    <n v="194.96700000000001"/>
    <x v="350"/>
    <n v="1012439"/>
    <n v="2551"/>
    <x v="5"/>
    <n v="183.196"/>
    <n v="6.4253586322845557E-2"/>
    <m/>
    <x v="10"/>
    <x v="10"/>
    <m/>
    <x v="12"/>
    <m/>
    <m/>
    <m/>
  </r>
  <r>
    <n v="194.96700000000001"/>
    <x v="319"/>
    <n v="1012510"/>
    <n v="2299"/>
    <x v="6"/>
    <n v="191.06399999999999"/>
    <n v="2.0427710086672633E-2"/>
    <m/>
    <x v="10"/>
    <x v="10"/>
    <m/>
    <x v="12"/>
    <m/>
    <m/>
    <m/>
  </r>
  <r>
    <n v="194.96700000000001"/>
    <x v="36"/>
    <n v="1017459"/>
    <n v="2615"/>
    <x v="5"/>
    <n v="194.43600000000001"/>
    <n v="2.7309757452323945E-3"/>
    <m/>
    <x v="10"/>
    <x v="10"/>
    <m/>
    <x v="12"/>
    <m/>
    <m/>
    <m/>
  </r>
  <r>
    <n v="194.96700000000001"/>
    <x v="227"/>
    <n v="1013705"/>
    <n v="2591"/>
    <x v="3"/>
    <n v="242.768"/>
    <n v="-0.19689992091214653"/>
    <m/>
    <x v="10"/>
    <x v="10"/>
    <m/>
    <x v="12"/>
    <m/>
    <m/>
    <m/>
  </r>
  <r>
    <n v="194.96700000000001"/>
    <x v="66"/>
    <n v="1012331"/>
    <n v="2242"/>
    <x v="5"/>
    <n v="247.26400000000001"/>
    <n v="-0.21150268538889605"/>
    <m/>
    <x v="10"/>
    <x v="10"/>
    <m/>
    <x v="12"/>
    <m/>
    <m/>
    <m/>
  </r>
  <r>
    <n v="195.05663999999999"/>
    <x v="308"/>
    <n v="1006668"/>
    <n v="1564"/>
    <x v="9"/>
    <n v="59.652000000000001"/>
    <n v="2.269909474954737"/>
    <m/>
    <x v="10"/>
    <x v="10"/>
    <m/>
    <x v="12"/>
    <m/>
    <m/>
    <m/>
  </r>
  <r>
    <n v="195.05663999999999"/>
    <x v="172"/>
    <n v="1008295"/>
    <n v="1077"/>
    <x v="9"/>
    <n v="131.36000000000001"/>
    <n v="0.48490133982947597"/>
    <m/>
    <x v="10"/>
    <x v="10"/>
    <m/>
    <x v="12"/>
    <m/>
    <m/>
    <m/>
  </r>
  <r>
    <n v="195.15392"/>
    <x v="25"/>
    <n v="1001596"/>
    <n v="1596"/>
    <x v="5"/>
    <n v="125.80800000000001"/>
    <n v="0.55120437492051366"/>
    <m/>
    <x v="10"/>
    <x v="10"/>
    <m/>
    <x v="12"/>
    <m/>
    <m/>
    <m/>
  </r>
  <r>
    <n v="195.18719999999999"/>
    <x v="139"/>
    <n v="1001606"/>
    <n v="1606"/>
    <x v="9"/>
    <n v="111.5264"/>
    <n v="0.75014346378973951"/>
    <m/>
    <x v="10"/>
    <x v="10"/>
    <m/>
    <x v="12"/>
    <m/>
    <m/>
    <m/>
  </r>
  <r>
    <n v="195.3588"/>
    <x v="323"/>
    <n v="1004088"/>
    <n v="2448"/>
    <x v="3"/>
    <n v="48.591999999999999"/>
    <n v="3.0203901876852157"/>
    <m/>
    <x v="10"/>
    <x v="10"/>
    <m/>
    <x v="12"/>
    <m/>
    <m/>
    <m/>
  </r>
  <r>
    <n v="195.40039999999999"/>
    <x v="18"/>
    <n v="1003432"/>
    <n v="530"/>
    <x v="1"/>
    <n v="219.93279999999999"/>
    <n v="-0.11154498101238194"/>
    <m/>
    <x v="10"/>
    <x v="10"/>
    <m/>
    <x v="12"/>
    <m/>
    <m/>
    <m/>
  </r>
  <r>
    <n v="195.4152"/>
    <x v="25"/>
    <n v="1015586"/>
    <n v="436"/>
    <x v="5"/>
    <n v="17.384"/>
    <n v="10.241095260009205"/>
    <m/>
    <x v="10"/>
    <x v="10"/>
    <m/>
    <x v="12"/>
    <m/>
    <m/>
    <m/>
  </r>
  <r>
    <n v="195.4152"/>
    <x v="88"/>
    <n v="1008324"/>
    <n v="2046"/>
    <x v="4"/>
    <n v="32.188000000000002"/>
    <n v="5.0710575369702982"/>
    <m/>
    <x v="10"/>
    <x v="10"/>
    <m/>
    <x v="12"/>
    <m/>
    <m/>
    <m/>
  </r>
  <r>
    <n v="195.4152"/>
    <x v="181"/>
    <n v="1015837"/>
    <n v="1669"/>
    <x v="6"/>
    <n v="60.095999999999997"/>
    <n v="2.2517172523961664"/>
    <m/>
    <x v="10"/>
    <x v="10"/>
    <m/>
    <x v="12"/>
    <m/>
    <m/>
    <m/>
  </r>
  <r>
    <n v="195.4152"/>
    <x v="59"/>
    <n v="1016307"/>
    <n v="385"/>
    <x v="0"/>
    <n v="61.22"/>
    <n v="2.1920156811499512"/>
    <m/>
    <x v="10"/>
    <x v="10"/>
    <m/>
    <x v="12"/>
    <m/>
    <m/>
    <m/>
  </r>
  <r>
    <n v="195.4152"/>
    <x v="328"/>
    <n v="1006325"/>
    <n v="663"/>
    <x v="4"/>
    <n v="72.896000000000001"/>
    <n v="1.6807396839332747"/>
    <m/>
    <x v="10"/>
    <x v="10"/>
    <m/>
    <x v="12"/>
    <m/>
    <m/>
    <m/>
  </r>
  <r>
    <n v="195.4152"/>
    <x v="149"/>
    <n v="1006930"/>
    <n v="2517"/>
    <x v="7"/>
    <n v="77.495999999999995"/>
    <n v="1.5216165995664295"/>
    <m/>
    <x v="10"/>
    <x v="10"/>
    <m/>
    <x v="12"/>
    <m/>
    <m/>
    <m/>
  </r>
  <r>
    <n v="195.4152"/>
    <x v="290"/>
    <n v="1012044"/>
    <n v="2172"/>
    <x v="2"/>
    <n v="87.072000000000003"/>
    <n v="1.2442943770672545"/>
    <m/>
    <x v="10"/>
    <x v="10"/>
    <m/>
    <x v="12"/>
    <m/>
    <m/>
    <m/>
  </r>
  <r>
    <n v="195.4152"/>
    <x v="290"/>
    <n v="1014584"/>
    <n v="2083"/>
    <x v="2"/>
    <n v="108.428"/>
    <n v="0.80225771940827095"/>
    <m/>
    <x v="10"/>
    <x v="10"/>
    <m/>
    <x v="12"/>
    <m/>
    <m/>
    <m/>
  </r>
  <r>
    <n v="195.4152"/>
    <x v="270"/>
    <n v="1012950"/>
    <n v="407"/>
    <x v="0"/>
    <n v="109.55200000000001"/>
    <n v="0.78376661311523288"/>
    <m/>
    <x v="10"/>
    <x v="10"/>
    <m/>
    <x v="12"/>
    <m/>
    <m/>
    <m/>
  </r>
  <r>
    <n v="195.4152"/>
    <x v="233"/>
    <n v="1016186"/>
    <n v="212"/>
    <x v="5"/>
    <n v="118.544"/>
    <n v="0.64846133081387503"/>
    <m/>
    <x v="10"/>
    <x v="10"/>
    <m/>
    <x v="12"/>
    <m/>
    <m/>
    <m/>
  </r>
  <r>
    <n v="195.4152"/>
    <x v="195"/>
    <n v="1019207"/>
    <n v="592"/>
    <x v="3"/>
    <n v="137.65199999999999"/>
    <n v="0.41963211577020326"/>
    <m/>
    <x v="10"/>
    <x v="10"/>
    <m/>
    <x v="12"/>
    <m/>
    <m/>
    <m/>
  </r>
  <r>
    <n v="195.4152"/>
    <x v="196"/>
    <n v="1019276"/>
    <n v="855"/>
    <x v="8"/>
    <n v="145.52000000000001"/>
    <n v="0.34287520615722916"/>
    <m/>
    <x v="10"/>
    <x v="10"/>
    <m/>
    <x v="12"/>
    <m/>
    <m/>
    <m/>
  </r>
  <r>
    <n v="195.4152"/>
    <x v="284"/>
    <n v="1013364"/>
    <n v="46"/>
    <x v="4"/>
    <n v="209.58799999999999"/>
    <n v="-6.7622192110235305E-2"/>
    <m/>
    <x v="10"/>
    <x v="10"/>
    <m/>
    <x v="12"/>
    <m/>
    <m/>
    <m/>
  </r>
  <r>
    <n v="195.4152"/>
    <x v="356"/>
    <n v="1016323"/>
    <n v="641"/>
    <x v="2"/>
    <n v="210.71199999999999"/>
    <n v="-7.2595770530392151E-2"/>
    <m/>
    <x v="10"/>
    <x v="10"/>
    <m/>
    <x v="12"/>
    <m/>
    <m/>
    <m/>
  </r>
  <r>
    <n v="195.4152"/>
    <x v="360"/>
    <n v="1012076"/>
    <n v="2323"/>
    <x v="3"/>
    <n v="220.828"/>
    <n v="-0.11507960946981363"/>
    <m/>
    <x v="10"/>
    <x v="10"/>
    <m/>
    <x v="12"/>
    <m/>
    <m/>
    <m/>
  </r>
  <r>
    <n v="195.4152"/>
    <x v="34"/>
    <n v="1010775"/>
    <n v="1812"/>
    <x v="5"/>
    <n v="161.256"/>
    <n v="0.21183211787468373"/>
    <m/>
    <x v="10"/>
    <x v="10"/>
    <m/>
    <x v="12"/>
    <m/>
    <m/>
    <m/>
  </r>
  <r>
    <n v="195.4152"/>
    <x v="177"/>
    <n v="1011339"/>
    <n v="2825"/>
    <x v="5"/>
    <n v="166.876"/>
    <n v="0.17102039837963515"/>
    <m/>
    <x v="10"/>
    <x v="10"/>
    <m/>
    <x v="12"/>
    <m/>
    <m/>
    <m/>
  </r>
  <r>
    <n v="195.49503999999999"/>
    <x v="218"/>
    <n v="1001241"/>
    <n v="1241"/>
    <x v="3"/>
    <n v="347.5872"/>
    <n v="-0.43756547997164458"/>
    <m/>
    <x v="10"/>
    <x v="10"/>
    <m/>
    <x v="12"/>
    <m/>
    <m/>
    <m/>
  </r>
  <r>
    <n v="195.52565759999999"/>
    <x v="295"/>
    <n v="1000548"/>
    <n v="548"/>
    <x v="9"/>
    <n v="474.2688"/>
    <n v="-0.58773240491468137"/>
    <m/>
    <x v="10"/>
    <x v="10"/>
    <m/>
    <x v="12"/>
    <m/>
    <m/>
    <m/>
  </r>
  <r>
    <n v="195.63231999999999"/>
    <x v="273"/>
    <n v="1001187"/>
    <n v="1187"/>
    <x v="2"/>
    <n v="606.35328000000004"/>
    <n v="-0.67736247753125045"/>
    <m/>
    <x v="10"/>
    <x v="10"/>
    <m/>
    <x v="12"/>
    <m/>
    <m/>
    <m/>
  </r>
  <r>
    <n v="195.70303999999999"/>
    <x v="318"/>
    <n v="1001056"/>
    <n v="1056"/>
    <x v="3"/>
    <n v="336.95654400000001"/>
    <n v="-0.41920391966033466"/>
    <m/>
    <x v="10"/>
    <x v="10"/>
    <m/>
    <x v="12"/>
    <m/>
    <m/>
    <m/>
  </r>
  <r>
    <n v="195.7176"/>
    <x v="132"/>
    <n v="1005098"/>
    <n v="1012"/>
    <x v="3"/>
    <n v="17.411200000000001"/>
    <n v="10.240902407645653"/>
    <m/>
    <x v="10"/>
    <x v="10"/>
    <m/>
    <x v="12"/>
    <m/>
    <m/>
    <m/>
  </r>
  <r>
    <n v="195.72800000000001"/>
    <x v="29"/>
    <n v="1004902"/>
    <n v="2238"/>
    <x v="9"/>
    <n v="39.664000000000001"/>
    <n v="3.9346510689794276"/>
    <m/>
    <x v="10"/>
    <x v="10"/>
    <m/>
    <x v="12"/>
    <m/>
    <m/>
    <m/>
  </r>
  <r>
    <n v="195.77376000000001"/>
    <x v="360"/>
    <n v="1011916"/>
    <n v="779"/>
    <x v="9"/>
    <n v="202.15199999999999"/>
    <n v="-3.155170366852654E-2"/>
    <m/>
    <x v="10"/>
    <x v="10"/>
    <m/>
    <x v="12"/>
    <m/>
    <m/>
    <m/>
  </r>
  <r>
    <n v="195.77376000000001"/>
    <x v="304"/>
    <n v="1011919"/>
    <n v="2250"/>
    <x v="9"/>
    <n v="213.392"/>
    <n v="-8.2562795231311326E-2"/>
    <m/>
    <x v="10"/>
    <x v="10"/>
    <m/>
    <x v="12"/>
    <m/>
    <m/>
    <m/>
  </r>
  <r>
    <n v="195.77376000000001"/>
    <x v="281"/>
    <n v="1011996"/>
    <n v="1788"/>
    <x v="9"/>
    <n v="247.11199999999999"/>
    <n v="-0.20775292175207996"/>
    <m/>
    <x v="10"/>
    <x v="10"/>
    <m/>
    <x v="12"/>
    <m/>
    <m/>
    <m/>
  </r>
  <r>
    <n v="195.86340000000001"/>
    <x v="348"/>
    <n v="1007195"/>
    <n v="1897"/>
    <x v="7"/>
    <n v="8.3000000000000007"/>
    <n v="22.597999999999999"/>
    <m/>
    <x v="10"/>
    <x v="10"/>
    <m/>
    <x v="12"/>
    <m/>
    <m/>
    <m/>
  </r>
  <r>
    <n v="195.86340000000001"/>
    <x v="232"/>
    <n v="1008216"/>
    <n v="1707"/>
    <x v="2"/>
    <n v="19.440000000000001"/>
    <n v="9.075277777777778"/>
    <m/>
    <x v="10"/>
    <x v="10"/>
    <m/>
    <x v="12"/>
    <m/>
    <m/>
    <m/>
  </r>
  <r>
    <n v="195.86340000000001"/>
    <x v="104"/>
    <n v="1006988"/>
    <n v="2070"/>
    <x v="1"/>
    <n v="32.643999999999998"/>
    <n v="4.9999816198995228"/>
    <m/>
    <x v="10"/>
    <x v="10"/>
    <m/>
    <x v="12"/>
    <m/>
    <m/>
    <m/>
  </r>
  <r>
    <n v="195.86340000000001"/>
    <x v="296"/>
    <n v="1012154"/>
    <n v="2764"/>
    <x v="8"/>
    <n v="49.396000000000001"/>
    <n v="2.9651672200178152"/>
    <m/>
    <x v="10"/>
    <x v="10"/>
    <m/>
    <x v="12"/>
    <m/>
    <m/>
    <m/>
  </r>
  <r>
    <n v="195.86340000000001"/>
    <x v="273"/>
    <n v="1008877"/>
    <n v="2328"/>
    <x v="6"/>
    <n v="54.088000000000001"/>
    <n v="2.6211987871616627"/>
    <m/>
    <x v="10"/>
    <x v="10"/>
    <m/>
    <x v="12"/>
    <m/>
    <m/>
    <m/>
  </r>
  <r>
    <n v="195.86340000000001"/>
    <x v="122"/>
    <n v="1008643"/>
    <n v="1110"/>
    <x v="5"/>
    <n v="58.244"/>
    <n v="2.3628081862509447"/>
    <m/>
    <x v="10"/>
    <x v="10"/>
    <m/>
    <x v="12"/>
    <m/>
    <m/>
    <m/>
  </r>
  <r>
    <n v="195.86340000000001"/>
    <x v="48"/>
    <n v="1010689"/>
    <n v="671"/>
    <x v="5"/>
    <n v="60.636000000000003"/>
    <n v="2.2301504056995847"/>
    <m/>
    <x v="10"/>
    <x v="10"/>
    <m/>
    <x v="12"/>
    <m/>
    <m/>
    <m/>
  </r>
  <r>
    <n v="195.86340000000001"/>
    <x v="193"/>
    <n v="1007921"/>
    <n v="1256"/>
    <x v="5"/>
    <n v="69.471999999999994"/>
    <n v="1.8193142561031788"/>
    <m/>
    <x v="10"/>
    <x v="10"/>
    <m/>
    <x v="12"/>
    <m/>
    <m/>
    <m/>
  </r>
  <r>
    <n v="195.86340000000001"/>
    <x v="268"/>
    <n v="1006992"/>
    <n v="1788"/>
    <x v="7"/>
    <n v="79.475999999999999"/>
    <n v="1.4644345462781219"/>
    <m/>
    <x v="10"/>
    <x v="10"/>
    <m/>
    <x v="12"/>
    <m/>
    <m/>
    <m/>
  </r>
  <r>
    <n v="195.86340000000001"/>
    <x v="334"/>
    <n v="1008166"/>
    <n v="1047"/>
    <x v="4"/>
    <n v="82.272000000000006"/>
    <n v="1.380681155192532"/>
    <m/>
    <x v="10"/>
    <x v="10"/>
    <m/>
    <x v="12"/>
    <m/>
    <m/>
    <m/>
  </r>
  <r>
    <n v="195.86340000000001"/>
    <x v="76"/>
    <n v="1007767"/>
    <n v="1908"/>
    <x v="7"/>
    <n v="89.128"/>
    <n v="1.1975518355623374"/>
    <m/>
    <x v="10"/>
    <x v="10"/>
    <m/>
    <x v="12"/>
    <m/>
    <m/>
    <m/>
  </r>
  <r>
    <n v="195.86340000000001"/>
    <x v="99"/>
    <n v="1006630"/>
    <n v="201"/>
    <x v="6"/>
    <n v="118.392"/>
    <n v="0.65436347050476396"/>
    <m/>
    <x v="10"/>
    <x v="10"/>
    <m/>
    <x v="12"/>
    <m/>
    <m/>
    <m/>
  </r>
  <r>
    <n v="195.86340000000001"/>
    <x v="153"/>
    <n v="1009346"/>
    <n v="629"/>
    <x v="1"/>
    <n v="137.06800000000001"/>
    <n v="0.42895059386581841"/>
    <m/>
    <x v="10"/>
    <x v="10"/>
    <m/>
    <x v="12"/>
    <m/>
    <m/>
    <m/>
  </r>
  <r>
    <n v="195.86340000000001"/>
    <x v="206"/>
    <n v="1007562"/>
    <n v="680"/>
    <x v="8"/>
    <n v="138.61199999999999"/>
    <n v="0.4130335035927627"/>
    <m/>
    <x v="10"/>
    <x v="10"/>
    <m/>
    <x v="12"/>
    <m/>
    <m/>
    <m/>
  </r>
  <r>
    <n v="195.86340000000001"/>
    <x v="106"/>
    <n v="1009373"/>
    <n v="1906"/>
    <x v="7"/>
    <n v="148.30799999999999"/>
    <n v="0.32065296545027933"/>
    <m/>
    <x v="10"/>
    <x v="10"/>
    <m/>
    <x v="12"/>
    <m/>
    <m/>
    <m/>
  </r>
  <r>
    <n v="195.86340000000001"/>
    <x v="111"/>
    <n v="1008951"/>
    <n v="2254"/>
    <x v="5"/>
    <n v="165.19200000000001"/>
    <n v="0.1856712189452274"/>
    <m/>
    <x v="10"/>
    <x v="10"/>
    <m/>
    <x v="12"/>
    <m/>
    <m/>
    <m/>
  </r>
  <r>
    <n v="195.86340000000001"/>
    <x v="61"/>
    <n v="1007115"/>
    <n v="2227"/>
    <x v="1"/>
    <n v="168.268"/>
    <n v="0.16399671951886283"/>
    <m/>
    <x v="10"/>
    <x v="10"/>
    <m/>
    <x v="12"/>
    <m/>
    <m/>
    <m/>
  </r>
  <r>
    <n v="195.86340000000001"/>
    <x v="341"/>
    <n v="1015140"/>
    <n v="1473"/>
    <x v="5"/>
    <n v="178.65600000000001"/>
    <n v="9.6315824825362745E-2"/>
    <m/>
    <x v="10"/>
    <x v="10"/>
    <m/>
    <x v="12"/>
    <m/>
    <m/>
    <m/>
  </r>
  <r>
    <n v="195.86340000000001"/>
    <x v="208"/>
    <n v="1014956"/>
    <n v="2295"/>
    <x v="5"/>
    <n v="184.27600000000001"/>
    <n v="6.2880678981527716E-2"/>
    <m/>
    <x v="10"/>
    <x v="10"/>
    <m/>
    <x v="12"/>
    <m/>
    <m/>
    <m/>
  </r>
  <r>
    <n v="195.86340000000001"/>
    <x v="322"/>
    <n v="1019573"/>
    <n v="759"/>
    <x v="1"/>
    <n v="184.27600000000001"/>
    <n v="6.2880678981527716E-2"/>
    <m/>
    <x v="10"/>
    <x v="10"/>
    <m/>
    <x v="12"/>
    <m/>
    <m/>
    <m/>
  </r>
  <r>
    <n v="195.86340000000001"/>
    <x v="71"/>
    <n v="1016981"/>
    <n v="2415"/>
    <x v="5"/>
    <n v="191.02"/>
    <n v="2.5355460161239674E-2"/>
    <m/>
    <x v="10"/>
    <x v="10"/>
    <m/>
    <x v="12"/>
    <m/>
    <m/>
    <m/>
  </r>
  <r>
    <n v="195.86340000000001"/>
    <x v="309"/>
    <n v="1011484"/>
    <n v="2103"/>
    <x v="3"/>
    <n v="212.376"/>
    <n v="-7.7751723358571556E-2"/>
    <m/>
    <x v="10"/>
    <x v="10"/>
    <m/>
    <x v="12"/>
    <m/>
    <m/>
    <m/>
  </r>
  <r>
    <n v="195.86340000000001"/>
    <x v="299"/>
    <n v="1012441"/>
    <n v="1057"/>
    <x v="1"/>
    <n v="222.49199999999999"/>
    <n v="-0.11968340434712249"/>
    <m/>
    <x v="10"/>
    <x v="10"/>
    <m/>
    <x v="12"/>
    <m/>
    <m/>
    <m/>
  </r>
  <r>
    <n v="195.86340000000001"/>
    <x v="216"/>
    <n v="1018659"/>
    <n v="857"/>
    <x v="2"/>
    <n v="229.23599999999999"/>
    <n v="-0.14558184578338471"/>
    <m/>
    <x v="10"/>
    <x v="10"/>
    <m/>
    <x v="12"/>
    <m/>
    <m/>
    <m/>
  </r>
  <r>
    <n v="195.86340000000001"/>
    <x v="80"/>
    <n v="1017577"/>
    <n v="1294"/>
    <x v="0"/>
    <n v="249.46799999999999"/>
    <n v="-0.21487565539467979"/>
    <m/>
    <x v="10"/>
    <x v="10"/>
    <m/>
    <x v="12"/>
    <m/>
    <m/>
    <m/>
  </r>
  <r>
    <n v="195.86340000000001"/>
    <x v="167"/>
    <n v="1016026"/>
    <n v="1665"/>
    <x v="3"/>
    <n v="251.71600000000001"/>
    <n v="-0.22188736512577664"/>
    <m/>
    <x v="10"/>
    <x v="10"/>
    <m/>
    <x v="12"/>
    <m/>
    <m/>
    <m/>
  </r>
  <r>
    <n v="195.9308"/>
    <x v="182"/>
    <n v="1003896"/>
    <n v="1973"/>
    <x v="3"/>
    <n v="271.60320000000002"/>
    <n v="-0.27861380131014657"/>
    <m/>
    <x v="10"/>
    <x v="10"/>
    <m/>
    <x v="12"/>
    <m/>
    <m/>
    <m/>
  </r>
  <r>
    <n v="195.94015999999999"/>
    <x v="333"/>
    <n v="1001505"/>
    <n v="1505"/>
    <x v="5"/>
    <n v="123.77049599999999"/>
    <n v="0.58309262976533605"/>
    <m/>
    <x v="10"/>
    <x v="10"/>
    <m/>
    <x v="12"/>
    <m/>
    <m/>
    <m/>
  </r>
  <r>
    <n v="196.01087999999999"/>
    <x v="358"/>
    <n v="1001506"/>
    <n v="1506"/>
    <x v="3"/>
    <n v="386.99788799999999"/>
    <n v="-0.49350917387952259"/>
    <m/>
    <x v="10"/>
    <x v="10"/>
    <m/>
    <x v="12"/>
    <m/>
    <m/>
    <m/>
  </r>
  <r>
    <n v="196.02959999999999"/>
    <x v="165"/>
    <n v="1002725"/>
    <n v="2725"/>
    <x v="1"/>
    <n v="143.3536"/>
    <n v="0.36745502031340677"/>
    <m/>
    <x v="10"/>
    <x v="10"/>
    <m/>
    <x v="12"/>
    <m/>
    <m/>
    <m/>
  </r>
  <r>
    <n v="196.2116"/>
    <x v="278"/>
    <n v="1003876"/>
    <n v="1444"/>
    <x v="9"/>
    <n v="226.4128"/>
    <n v="-0.13338998501851485"/>
    <m/>
    <x v="10"/>
    <x v="10"/>
    <m/>
    <x v="12"/>
    <m/>
    <m/>
    <m/>
  </r>
  <r>
    <n v="196.3116"/>
    <x v="107"/>
    <n v="1018283"/>
    <n v="925"/>
    <x v="3"/>
    <n v="15.092000000000001"/>
    <n v="12.007659687251522"/>
    <m/>
    <x v="10"/>
    <x v="10"/>
    <m/>
    <x v="12"/>
    <m/>
    <m/>
    <m/>
  </r>
  <r>
    <n v="196.3116"/>
    <x v="233"/>
    <n v="1013999"/>
    <n v="2609"/>
    <x v="2"/>
    <n v="20.712"/>
    <n v="8.478157589803013"/>
    <m/>
    <x v="10"/>
    <x v="10"/>
    <m/>
    <x v="12"/>
    <m/>
    <m/>
    <m/>
  </r>
  <r>
    <n v="196.3116"/>
    <x v="222"/>
    <n v="1016374"/>
    <n v="1068"/>
    <x v="2"/>
    <n v="27.456"/>
    <n v="6.1500437062937063"/>
    <m/>
    <x v="10"/>
    <x v="10"/>
    <m/>
    <x v="12"/>
    <m/>
    <m/>
    <m/>
  </r>
  <r>
    <n v="196.3116"/>
    <x v="342"/>
    <n v="1019574"/>
    <n v="497"/>
    <x v="8"/>
    <n v="33.076000000000001"/>
    <n v="4.9351674930463174"/>
    <m/>
    <x v="10"/>
    <x v="10"/>
    <m/>
    <x v="12"/>
    <m/>
    <m/>
    <m/>
  </r>
  <r>
    <n v="196.3116"/>
    <x v="78"/>
    <n v="1015700"/>
    <n v="792"/>
    <x v="2"/>
    <n v="34.200000000000003"/>
    <n v="4.7401052631578944"/>
    <m/>
    <x v="10"/>
    <x v="10"/>
    <m/>
    <x v="12"/>
    <m/>
    <m/>
    <m/>
  </r>
  <r>
    <n v="196.3116"/>
    <x v="211"/>
    <n v="1007393"/>
    <n v="277"/>
    <x v="5"/>
    <n v="49.18"/>
    <n v="2.9916958113054086"/>
    <m/>
    <x v="10"/>
    <x v="10"/>
    <m/>
    <x v="12"/>
    <m/>
    <m/>
    <m/>
  </r>
  <r>
    <n v="196.3116"/>
    <x v="195"/>
    <n v="1018607"/>
    <n v="490"/>
    <x v="3"/>
    <n v="56.68"/>
    <n v="2.4635074100211716"/>
    <m/>
    <x v="10"/>
    <x v="10"/>
    <m/>
    <x v="12"/>
    <m/>
    <m/>
    <m/>
  </r>
  <r>
    <n v="196.3116"/>
    <x v="56"/>
    <n v="1005585"/>
    <n v="2279"/>
    <x v="6"/>
    <n v="61.4"/>
    <n v="2.197257328990228"/>
    <m/>
    <x v="10"/>
    <x v="10"/>
    <m/>
    <x v="12"/>
    <m/>
    <m/>
    <m/>
  </r>
  <r>
    <n v="196.3116"/>
    <x v="1"/>
    <n v="1010877"/>
    <n v="1949"/>
    <x v="6"/>
    <n v="64.548000000000002"/>
    <n v="2.0413273842721695"/>
    <m/>
    <x v="10"/>
    <x v="10"/>
    <m/>
    <x v="12"/>
    <m/>
    <m/>
    <m/>
  </r>
  <r>
    <n v="196.3116"/>
    <x v="162"/>
    <n v="1012868"/>
    <n v="339"/>
    <x v="4"/>
    <n v="74.664000000000001"/>
    <n v="1.6292671166827386"/>
    <m/>
    <x v="10"/>
    <x v="10"/>
    <m/>
    <x v="12"/>
    <m/>
    <m/>
    <m/>
  </r>
  <r>
    <n v="196.3116"/>
    <x v="172"/>
    <n v="1018831"/>
    <n v="1927"/>
    <x v="3"/>
    <n v="83.656000000000006"/>
    <n v="1.3466529597398871"/>
    <m/>
    <x v="10"/>
    <x v="10"/>
    <m/>
    <x v="12"/>
    <m/>
    <m/>
    <m/>
  </r>
  <r>
    <n v="196.3116"/>
    <x v="90"/>
    <n v="1014161"/>
    <n v="850"/>
    <x v="3"/>
    <n v="87.028000000000006"/>
    <n v="1.2557291906053223"/>
    <m/>
    <x v="10"/>
    <x v="10"/>
    <m/>
    <x v="12"/>
    <m/>
    <m/>
    <m/>
  </r>
  <r>
    <n v="196.3116"/>
    <x v="5"/>
    <n v="1017039"/>
    <n v="916"/>
    <x v="5"/>
    <n v="114.004"/>
    <n v="0.72197115890670494"/>
    <m/>
    <x v="10"/>
    <x v="10"/>
    <m/>
    <x v="12"/>
    <m/>
    <m/>
    <m/>
  </r>
  <r>
    <n v="196.3116"/>
    <x v="182"/>
    <n v="1017389"/>
    <n v="2249"/>
    <x v="3"/>
    <n v="116.252"/>
    <n v="0.68867288304717345"/>
    <m/>
    <x v="10"/>
    <x v="10"/>
    <m/>
    <x v="12"/>
    <m/>
    <m/>
    <m/>
  </r>
  <r>
    <n v="196.3116"/>
    <x v="361"/>
    <n v="1013780"/>
    <n v="196"/>
    <x v="1"/>
    <n v="139.85599999999999"/>
    <n v="0.40366948861686308"/>
    <m/>
    <x v="10"/>
    <x v="10"/>
    <m/>
    <x v="12"/>
    <m/>
    <m/>
    <m/>
  </r>
  <r>
    <n v="196.3116"/>
    <x v="150"/>
    <n v="1014507"/>
    <n v="1417"/>
    <x v="6"/>
    <n v="164.584"/>
    <n v="0.19277451028046466"/>
    <m/>
    <x v="10"/>
    <x v="10"/>
    <m/>
    <x v="12"/>
    <m/>
    <m/>
    <m/>
  </r>
  <r>
    <n v="196.3116"/>
    <x v="206"/>
    <n v="1013338"/>
    <n v="129"/>
    <x v="1"/>
    <n v="184.816"/>
    <n v="6.2200242403255106E-2"/>
    <m/>
    <x v="10"/>
    <x v="10"/>
    <m/>
    <x v="12"/>
    <m/>
    <m/>
    <m/>
  </r>
  <r>
    <n v="196.3116"/>
    <x v="99"/>
    <n v="1015419"/>
    <n v="917"/>
    <x v="0"/>
    <n v="192.684"/>
    <n v="1.8826679952668623E-2"/>
    <m/>
    <x v="10"/>
    <x v="10"/>
    <m/>
    <x v="12"/>
    <m/>
    <m/>
    <m/>
  </r>
  <r>
    <n v="196.3116"/>
    <x v="78"/>
    <n v="1018623"/>
    <n v="2646"/>
    <x v="2"/>
    <n v="223.03200000000001"/>
    <n v="-0.11980522974281722"/>
    <m/>
    <x v="10"/>
    <x v="10"/>
    <m/>
    <x v="12"/>
    <m/>
    <m/>
    <m/>
  </r>
  <r>
    <n v="196.3116"/>
    <x v="360"/>
    <n v="1012349"/>
    <n v="675"/>
    <x v="2"/>
    <n v="228.65199999999999"/>
    <n v="-0.14143939261410349"/>
    <m/>
    <x v="10"/>
    <x v="10"/>
    <m/>
    <x v="12"/>
    <m/>
    <m/>
    <m/>
  </r>
  <r>
    <n v="196.3116"/>
    <x v="39"/>
    <n v="1017616"/>
    <n v="808"/>
    <x v="0"/>
    <n v="242.14"/>
    <n v="-0.18926406211282726"/>
    <m/>
    <x v="10"/>
    <x v="10"/>
    <m/>
    <x v="12"/>
    <m/>
    <m/>
    <m/>
  </r>
  <r>
    <n v="196.49088"/>
    <x v="358"/>
    <n v="1018682"/>
    <n v="2116"/>
    <x v="9"/>
    <n v="36.664000000000001"/>
    <n v="4.359231944141392"/>
    <m/>
    <x v="10"/>
    <x v="10"/>
    <m/>
    <x v="12"/>
    <m/>
    <m/>
    <m/>
  </r>
  <r>
    <n v="196.50280000000001"/>
    <x v="27"/>
    <n v="1003870"/>
    <n v="1023"/>
    <x v="9"/>
    <n v="68.528000000000006"/>
    <n v="1.8674819052066307"/>
    <m/>
    <x v="10"/>
    <x v="10"/>
    <m/>
    <x v="12"/>
    <m/>
    <m/>
    <m/>
  </r>
  <r>
    <n v="196.6328"/>
    <x v="124"/>
    <n v="1003373"/>
    <n v="2055"/>
    <x v="5"/>
    <n v="141.2192"/>
    <n v="0.39239423534476897"/>
    <m/>
    <x v="10"/>
    <x v="10"/>
    <m/>
    <x v="12"/>
    <m/>
    <m/>
    <m/>
  </r>
  <r>
    <n v="196.75980000000001"/>
    <x v="205"/>
    <n v="1011220"/>
    <n v="705"/>
    <x v="7"/>
    <n v="17.88"/>
    <n v="10.004463087248324"/>
    <m/>
    <x v="10"/>
    <x v="10"/>
    <m/>
    <x v="12"/>
    <m/>
    <m/>
    <m/>
  </r>
  <r>
    <n v="196.75980000000001"/>
    <x v="78"/>
    <n v="1013871"/>
    <n v="424"/>
    <x v="1"/>
    <n v="27.995999999999999"/>
    <n v="6.0281397342477501"/>
    <m/>
    <x v="10"/>
    <x v="10"/>
    <m/>
    <x v="12"/>
    <m/>
    <m/>
    <m/>
  </r>
  <r>
    <n v="196.75980000000001"/>
    <x v="139"/>
    <n v="1011833"/>
    <n v="1438"/>
    <x v="8"/>
    <n v="38.112000000000002"/>
    <n v="4.162673173803527"/>
    <m/>
    <x v="10"/>
    <x v="10"/>
    <m/>
    <x v="12"/>
    <m/>
    <m/>
    <m/>
  </r>
  <r>
    <n v="196.75980000000001"/>
    <x v="222"/>
    <n v="1017793"/>
    <n v="1411"/>
    <x v="5"/>
    <n v="39.235999999999997"/>
    <n v="4.0147772453868908"/>
    <m/>
    <x v="10"/>
    <x v="10"/>
    <m/>
    <x v="12"/>
    <m/>
    <m/>
    <m/>
  </r>
  <r>
    <n v="196.75980000000001"/>
    <x v="276"/>
    <n v="1017536"/>
    <n v="682"/>
    <x v="1"/>
    <n v="43.731999999999999"/>
    <n v="3.4992179639623164"/>
    <m/>
    <x v="10"/>
    <x v="10"/>
    <m/>
    <x v="12"/>
    <m/>
    <m/>
    <m/>
  </r>
  <r>
    <n v="196.75980000000001"/>
    <x v="119"/>
    <n v="1012717"/>
    <n v="948"/>
    <x v="7"/>
    <n v="49.351999999999997"/>
    <n v="2.986865780515481"/>
    <m/>
    <x v="10"/>
    <x v="10"/>
    <m/>
    <x v="12"/>
    <m/>
    <m/>
    <m/>
  </r>
  <r>
    <n v="196.75980000000001"/>
    <x v="141"/>
    <n v="1017277"/>
    <n v="1333"/>
    <x v="4"/>
    <n v="50.475999999999999"/>
    <n v="2.8980862191932801"/>
    <m/>
    <x v="10"/>
    <x v="10"/>
    <m/>
    <x v="12"/>
    <m/>
    <m/>
    <m/>
  </r>
  <r>
    <n v="196.75980000000001"/>
    <x v="106"/>
    <n v="1012728"/>
    <n v="673"/>
    <x v="5"/>
    <n v="53.847999999999999"/>
    <n v="2.6539852919328486"/>
    <m/>
    <x v="10"/>
    <x v="10"/>
    <m/>
    <x v="12"/>
    <m/>
    <m/>
    <m/>
  </r>
  <r>
    <n v="196.75980000000001"/>
    <x v="187"/>
    <n v="1015099"/>
    <n v="2821"/>
    <x v="3"/>
    <n v="53.847999999999999"/>
    <n v="2.6539852919328486"/>
    <m/>
    <x v="10"/>
    <x v="10"/>
    <m/>
    <x v="12"/>
    <m/>
    <m/>
    <m/>
  </r>
  <r>
    <n v="196.75980000000001"/>
    <x v="107"/>
    <n v="1007441"/>
    <n v="1375"/>
    <x v="8"/>
    <n v="54.311999999999998"/>
    <n v="2.6227684489615561"/>
    <m/>
    <x v="10"/>
    <x v="10"/>
    <m/>
    <x v="12"/>
    <m/>
    <m/>
    <m/>
  </r>
  <r>
    <n v="196.75980000000001"/>
    <x v="62"/>
    <n v="1011709"/>
    <n v="913"/>
    <x v="8"/>
    <n v="57.22"/>
    <n v="2.4386543166724923"/>
    <m/>
    <x v="10"/>
    <x v="10"/>
    <m/>
    <x v="12"/>
    <m/>
    <m/>
    <m/>
  </r>
  <r>
    <n v="196.75980000000001"/>
    <x v="158"/>
    <n v="1010967"/>
    <n v="557"/>
    <x v="0"/>
    <n v="58.344000000000001"/>
    <n v="2.3724084738790623"/>
    <m/>
    <x v="10"/>
    <x v="10"/>
    <m/>
    <x v="12"/>
    <m/>
    <m/>
    <m/>
  </r>
  <r>
    <n v="196.75980000000001"/>
    <x v="240"/>
    <n v="1017137"/>
    <n v="2599"/>
    <x v="2"/>
    <n v="75.203999999999994"/>
    <n v="1.6163475347056011"/>
    <m/>
    <x v="10"/>
    <x v="10"/>
    <m/>
    <x v="12"/>
    <m/>
    <m/>
    <m/>
  </r>
  <r>
    <n v="196.75980000000001"/>
    <x v="336"/>
    <n v="1015641"/>
    <n v="2504"/>
    <x v="4"/>
    <n v="85.32"/>
    <n v="1.3061392405063295"/>
    <m/>
    <x v="10"/>
    <x v="10"/>
    <m/>
    <x v="12"/>
    <m/>
    <m/>
    <m/>
  </r>
  <r>
    <n v="196.75980000000001"/>
    <x v="290"/>
    <n v="1006730"/>
    <n v="937"/>
    <x v="7"/>
    <n v="87.507999999999996"/>
    <n v="1.2484778534533989"/>
    <m/>
    <x v="10"/>
    <x v="10"/>
    <m/>
    <x v="12"/>
    <m/>
    <m/>
    <m/>
  </r>
  <r>
    <n v="196.75980000000001"/>
    <x v="158"/>
    <n v="1012909"/>
    <n v="337"/>
    <x v="7"/>
    <n v="94.311999999999998"/>
    <n v="1.086264738315379"/>
    <m/>
    <x v="10"/>
    <x v="10"/>
    <m/>
    <x v="12"/>
    <m/>
    <m/>
    <m/>
  </r>
  <r>
    <n v="196.75980000000001"/>
    <x v="277"/>
    <n v="1011399"/>
    <n v="2562"/>
    <x v="1"/>
    <n v="96.56"/>
    <n v="1.0376946975973489"/>
    <m/>
    <x v="10"/>
    <x v="10"/>
    <m/>
    <x v="12"/>
    <m/>
    <m/>
    <m/>
  </r>
  <r>
    <n v="196.75980000000001"/>
    <x v="135"/>
    <n v="1014439"/>
    <n v="1436"/>
    <x v="7"/>
    <n v="128.03200000000001"/>
    <n v="0.53680173706573353"/>
    <m/>
    <x v="10"/>
    <x v="10"/>
    <m/>
    <x v="12"/>
    <m/>
    <m/>
    <m/>
  </r>
  <r>
    <n v="196.75980000000001"/>
    <x v="116"/>
    <n v="1014850"/>
    <n v="404"/>
    <x v="0"/>
    <n v="139.27199999999999"/>
    <n v="0.4127735653972085"/>
    <m/>
    <x v="10"/>
    <x v="10"/>
    <m/>
    <x v="12"/>
    <m/>
    <m/>
    <m/>
  </r>
  <r>
    <n v="196.75980000000001"/>
    <x v="147"/>
    <n v="1018973"/>
    <n v="259"/>
    <x v="3"/>
    <n v="176.364"/>
    <n v="0.1156460502143295"/>
    <m/>
    <x v="10"/>
    <x v="10"/>
    <m/>
    <x v="12"/>
    <m/>
    <m/>
    <m/>
  </r>
  <r>
    <n v="196.75980000000001"/>
    <x v="334"/>
    <n v="1014139"/>
    <n v="1611"/>
    <x v="3"/>
    <n v="188.72800000000001"/>
    <n v="4.2557543130855004E-2"/>
    <m/>
    <x v="10"/>
    <x v="10"/>
    <m/>
    <x v="12"/>
    <m/>
    <m/>
    <m/>
  </r>
  <r>
    <n v="196.75980000000001"/>
    <x v="167"/>
    <n v="1019324"/>
    <n v="1822"/>
    <x v="4"/>
    <n v="201.09200000000001"/>
    <n v="-2.1543373182423966E-2"/>
    <m/>
    <x v="10"/>
    <x v="10"/>
    <m/>
    <x v="12"/>
    <m/>
    <m/>
    <m/>
  </r>
  <r>
    <n v="196.75980000000001"/>
    <x v="97"/>
    <n v="1013777"/>
    <n v="1242"/>
    <x v="3"/>
    <n v="224.696"/>
    <n v="-0.12432887100793955"/>
    <m/>
    <x v="10"/>
    <x v="10"/>
    <m/>
    <x v="12"/>
    <m/>
    <m/>
    <m/>
  </r>
  <r>
    <n v="196.75980000000001"/>
    <x v="173"/>
    <n v="1012662"/>
    <n v="1287"/>
    <x v="3"/>
    <n v="232.56399999999999"/>
    <n v="-0.153954180354655"/>
    <m/>
    <x v="10"/>
    <x v="10"/>
    <m/>
    <x v="12"/>
    <m/>
    <m/>
    <m/>
  </r>
  <r>
    <n v="196.75980000000001"/>
    <x v="285"/>
    <n v="1017362"/>
    <n v="2810"/>
    <x v="7"/>
    <n v="244.928"/>
    <n v="-0.19666269270969422"/>
    <m/>
    <x v="10"/>
    <x v="10"/>
    <m/>
    <x v="12"/>
    <m/>
    <m/>
    <m/>
  </r>
  <r>
    <n v="196.768"/>
    <x v="354"/>
    <n v="1001133"/>
    <n v="1133"/>
    <x v="8"/>
    <n v="498.42297600000001"/>
    <n v="-0.60521884127588854"/>
    <m/>
    <x v="10"/>
    <x v="10"/>
    <m/>
    <x v="12"/>
    <m/>
    <m/>
    <m/>
  </r>
  <r>
    <n v="196.777728"/>
    <x v="82"/>
    <n v="1000008"/>
    <n v="8"/>
    <x v="7"/>
    <n v="188.73504"/>
    <n v="4.2613645033799753E-2"/>
    <m/>
    <x v="10"/>
    <x v="10"/>
    <m/>
    <x v="12"/>
    <m/>
    <m/>
    <m/>
  </r>
  <r>
    <n v="196.88759999999999"/>
    <x v="185"/>
    <n v="1003201"/>
    <n v="2265"/>
    <x v="3"/>
    <n v="170.64959999999999"/>
    <n v="0.15375365661566157"/>
    <m/>
    <x v="10"/>
    <x v="10"/>
    <m/>
    <x v="12"/>
    <m/>
    <m/>
    <m/>
  </r>
  <r>
    <n v="197.208"/>
    <x v="194"/>
    <n v="1009424"/>
    <n v="1629"/>
    <x v="3"/>
    <n v="16.172000000000001"/>
    <n v="11.1944100915162"/>
    <m/>
    <x v="10"/>
    <x v="10"/>
    <m/>
    <x v="12"/>
    <m/>
    <m/>
    <m/>
  </r>
  <r>
    <n v="197.208"/>
    <x v="243"/>
    <n v="1013424"/>
    <n v="661"/>
    <x v="5"/>
    <n v="19.544"/>
    <n v="9.0904625460499382"/>
    <m/>
    <x v="10"/>
    <x v="10"/>
    <m/>
    <x v="12"/>
    <m/>
    <m/>
    <m/>
  </r>
  <r>
    <n v="197.208"/>
    <x v="16"/>
    <n v="1008205"/>
    <n v="905"/>
    <x v="8"/>
    <n v="22.196000000000002"/>
    <n v="7.8848441160569465"/>
    <m/>
    <x v="10"/>
    <x v="10"/>
    <m/>
    <x v="12"/>
    <m/>
    <m/>
    <m/>
  </r>
  <r>
    <n v="197.208"/>
    <x v="131"/>
    <n v="1011471"/>
    <n v="22"/>
    <x v="3"/>
    <n v="42.024000000000001"/>
    <n v="3.6927470017133066"/>
    <m/>
    <x v="10"/>
    <x v="10"/>
    <m/>
    <x v="12"/>
    <m/>
    <m/>
    <m/>
  </r>
  <r>
    <n v="197.208"/>
    <x v="229"/>
    <n v="1016863"/>
    <n v="145"/>
    <x v="5"/>
    <n v="42.024000000000001"/>
    <n v="3.6927470017133066"/>
    <m/>
    <x v="10"/>
    <x v="10"/>
    <m/>
    <x v="12"/>
    <m/>
    <m/>
    <m/>
  </r>
  <r>
    <n v="197.208"/>
    <x v="238"/>
    <n v="1011161"/>
    <n v="2135"/>
    <x v="0"/>
    <n v="45.396000000000001"/>
    <n v="3.344171292624901"/>
    <m/>
    <x v="10"/>
    <x v="10"/>
    <m/>
    <x v="12"/>
    <m/>
    <m/>
    <m/>
  </r>
  <r>
    <n v="197.208"/>
    <x v="33"/>
    <n v="1007088"/>
    <n v="2144"/>
    <x v="6"/>
    <n v="57.86"/>
    <n v="2.408365019011407"/>
    <m/>
    <x v="10"/>
    <x v="10"/>
    <m/>
    <x v="12"/>
    <m/>
    <m/>
    <m/>
  </r>
  <r>
    <n v="197.208"/>
    <x v="45"/>
    <n v="1015101"/>
    <n v="478"/>
    <x v="3"/>
    <n v="82.488"/>
    <n v="1.390747745126564"/>
    <m/>
    <x v="10"/>
    <x v="10"/>
    <m/>
    <x v="12"/>
    <m/>
    <m/>
    <m/>
  </r>
  <r>
    <n v="197.208"/>
    <x v="284"/>
    <n v="1013309"/>
    <n v="1582"/>
    <x v="8"/>
    <n v="84.736000000000004"/>
    <n v="1.3273225075528698"/>
    <m/>
    <x v="10"/>
    <x v="10"/>
    <m/>
    <x v="12"/>
    <m/>
    <m/>
    <m/>
  </r>
  <r>
    <n v="197.208"/>
    <x v="157"/>
    <n v="1006361"/>
    <n v="2642"/>
    <x v="0"/>
    <n v="110.524"/>
    <n v="0.78430024248127106"/>
    <m/>
    <x v="10"/>
    <x v="10"/>
    <m/>
    <x v="12"/>
    <m/>
    <m/>
    <m/>
  </r>
  <r>
    <n v="197.208"/>
    <x v="26"/>
    <n v="1015739"/>
    <n v="1401"/>
    <x v="1"/>
    <n v="113.96"/>
    <n v="0.73050193050193057"/>
    <m/>
    <x v="10"/>
    <x v="10"/>
    <m/>
    <x v="12"/>
    <m/>
    <m/>
    <m/>
  </r>
  <r>
    <n v="197.208"/>
    <x v="262"/>
    <n v="1010108"/>
    <n v="1860"/>
    <x v="7"/>
    <n v="126.324"/>
    <n v="0.56112852664576807"/>
    <m/>
    <x v="10"/>
    <x v="10"/>
    <m/>
    <x v="12"/>
    <m/>
    <m/>
    <m/>
  </r>
  <r>
    <n v="197.208"/>
    <x v="184"/>
    <n v="1019786"/>
    <n v="1316"/>
    <x v="3"/>
    <n v="182.524"/>
    <n v="8.0449694286778714E-2"/>
    <m/>
    <x v="10"/>
    <x v="10"/>
    <m/>
    <x v="12"/>
    <m/>
    <m/>
    <m/>
  </r>
  <r>
    <n v="197.208"/>
    <x v="280"/>
    <n v="1013992"/>
    <n v="594"/>
    <x v="5"/>
    <n v="199.38399999999999"/>
    <n v="-1.0913613930907133E-2"/>
    <m/>
    <x v="10"/>
    <x v="10"/>
    <m/>
    <x v="12"/>
    <m/>
    <m/>
    <m/>
  </r>
  <r>
    <n v="197.208"/>
    <x v="341"/>
    <n v="1011190"/>
    <n v="2554"/>
    <x v="4"/>
    <n v="211.74799999999999"/>
    <n v="-6.8666528137219685E-2"/>
    <m/>
    <x v="10"/>
    <x v="10"/>
    <m/>
    <x v="12"/>
    <m/>
    <m/>
    <m/>
  </r>
  <r>
    <n v="197.208"/>
    <x v="170"/>
    <n v="1013431"/>
    <n v="1633"/>
    <x v="1"/>
    <n v="240.97200000000001"/>
    <n v="-0.18161446143120366"/>
    <m/>
    <x v="10"/>
    <x v="10"/>
    <m/>
    <x v="12"/>
    <m/>
    <m/>
    <m/>
  </r>
  <r>
    <n v="197.208"/>
    <x v="314"/>
    <n v="1010489"/>
    <n v="621"/>
    <x v="2"/>
    <n v="253.33600000000001"/>
    <n v="-0.22155556257302558"/>
    <m/>
    <x v="10"/>
    <x v="10"/>
    <m/>
    <x v="12"/>
    <m/>
    <m/>
    <m/>
  </r>
  <r>
    <n v="197.3192"/>
    <x v="358"/>
    <n v="1004696"/>
    <n v="2531"/>
    <x v="6"/>
    <n v="294.24959999999999"/>
    <n v="-0.32941557099822733"/>
    <m/>
    <x v="10"/>
    <x v="10"/>
    <m/>
    <x v="12"/>
    <m/>
    <m/>
    <m/>
  </r>
  <r>
    <n v="197.35142400000001"/>
    <x v="23"/>
    <n v="1019100"/>
    <n v="2231"/>
    <x v="9"/>
    <n v="64.6768"/>
    <n v="2.0513479949533679"/>
    <m/>
    <x v="10"/>
    <x v="10"/>
    <m/>
    <x v="12"/>
    <m/>
    <m/>
    <m/>
  </r>
  <r>
    <n v="197.35142400000001"/>
    <x v="271"/>
    <n v="1018857"/>
    <n v="2018"/>
    <x v="9"/>
    <n v="87.156800000000004"/>
    <n v="1.2643261799423569"/>
    <m/>
    <x v="10"/>
    <x v="10"/>
    <m/>
    <x v="12"/>
    <m/>
    <m/>
    <m/>
  </r>
  <r>
    <n v="197.53344000000001"/>
    <x v="294"/>
    <n v="1002116"/>
    <n v="2116"/>
    <x v="5"/>
    <n v="208.45439999999999"/>
    <n v="-5.2390163028460807E-2"/>
    <m/>
    <x v="10"/>
    <x v="10"/>
    <m/>
    <x v="12"/>
    <m/>
    <m/>
    <m/>
  </r>
  <r>
    <n v="197.65620000000001"/>
    <x v="133"/>
    <n v="1008298"/>
    <n v="1954"/>
    <x v="5"/>
    <n v="72.463999999999999"/>
    <n v="1.7276468315301394"/>
    <m/>
    <x v="10"/>
    <x v="10"/>
    <m/>
    <x v="12"/>
    <m/>
    <m/>
    <m/>
  </r>
  <r>
    <n v="197.65620000000001"/>
    <x v="246"/>
    <n v="1014829"/>
    <n v="115"/>
    <x v="1"/>
    <n v="170.7"/>
    <n v="0.15791564147627432"/>
    <m/>
    <x v="10"/>
    <x v="10"/>
    <m/>
    <x v="12"/>
    <m/>
    <m/>
    <m/>
  </r>
  <r>
    <n v="197.65620000000001"/>
    <x v="31"/>
    <n v="1015692"/>
    <n v="763"/>
    <x v="3"/>
    <n v="257.24799999999999"/>
    <n v="-0.23165116929966406"/>
    <m/>
    <x v="10"/>
    <x v="10"/>
    <m/>
    <x v="12"/>
    <m/>
    <m/>
    <m/>
  </r>
  <r>
    <n v="197.65620000000001"/>
    <x v="310"/>
    <n v="1008714"/>
    <n v="2434"/>
    <x v="7"/>
    <n v="9.3800000000000008"/>
    <n v="20.072089552238808"/>
    <m/>
    <x v="10"/>
    <x v="10"/>
    <m/>
    <x v="12"/>
    <m/>
    <m/>
    <m/>
  </r>
  <r>
    <n v="197.65620000000001"/>
    <x v="295"/>
    <n v="1010717"/>
    <n v="1310"/>
    <x v="3"/>
    <n v="20.084"/>
    <n v="8.8414758016331412"/>
    <m/>
    <x v="10"/>
    <x v="10"/>
    <m/>
    <x v="12"/>
    <m/>
    <m/>
    <m/>
  </r>
  <r>
    <n v="197.65620000000001"/>
    <x v="268"/>
    <n v="1012668"/>
    <n v="1769"/>
    <x v="5"/>
    <n v="20.084"/>
    <n v="8.8414758016331412"/>
    <m/>
    <x v="10"/>
    <x v="10"/>
    <m/>
    <x v="12"/>
    <m/>
    <m/>
    <m/>
  </r>
  <r>
    <n v="197.65620000000001"/>
    <x v="347"/>
    <n v="1011410"/>
    <n v="52"/>
    <x v="1"/>
    <n v="45.936"/>
    <n v="3.3028605015673982"/>
    <m/>
    <x v="10"/>
    <x v="10"/>
    <m/>
    <x v="12"/>
    <m/>
    <m/>
    <m/>
  </r>
  <r>
    <n v="197.65620000000001"/>
    <x v="296"/>
    <n v="1008092"/>
    <n v="2271"/>
    <x v="4"/>
    <n v="76.12"/>
    <n v="1.5966395165528113"/>
    <m/>
    <x v="10"/>
    <x v="10"/>
    <m/>
    <x v="12"/>
    <m/>
    <m/>
    <m/>
  </r>
  <r>
    <n v="197.65620000000001"/>
    <x v="116"/>
    <n v="1006662"/>
    <n v="1414"/>
    <x v="8"/>
    <n v="80.463999999999999"/>
    <n v="1.4564550606482405"/>
    <m/>
    <x v="10"/>
    <x v="10"/>
    <m/>
    <x v="12"/>
    <m/>
    <m/>
    <m/>
  </r>
  <r>
    <n v="197.65620000000001"/>
    <x v="27"/>
    <n v="1015602"/>
    <n v="1437"/>
    <x v="6"/>
    <n v="107.756"/>
    <n v="0.83429414603363161"/>
    <m/>
    <x v="10"/>
    <x v="10"/>
    <m/>
    <x v="12"/>
    <m/>
    <m/>
    <m/>
  </r>
  <r>
    <n v="197.65620000000001"/>
    <x v="286"/>
    <n v="1010457"/>
    <n v="1442"/>
    <x v="2"/>
    <n v="126.864"/>
    <n v="0.55801645856980708"/>
    <m/>
    <x v="10"/>
    <x v="10"/>
    <m/>
    <x v="12"/>
    <m/>
    <m/>
    <m/>
  </r>
  <r>
    <n v="197.65620000000001"/>
    <x v="32"/>
    <n v="1018739"/>
    <n v="738"/>
    <x v="0"/>
    <n v="132.48400000000001"/>
    <n v="0.4919250626490746"/>
    <m/>
    <x v="10"/>
    <x v="10"/>
    <m/>
    <x v="12"/>
    <m/>
    <m/>
    <m/>
  </r>
  <r>
    <n v="197.65620000000001"/>
    <x v="298"/>
    <n v="1008179"/>
    <n v="2516"/>
    <x v="1"/>
    <n v="145.64400000000001"/>
    <n v="0.35711872785696636"/>
    <m/>
    <x v="10"/>
    <x v="10"/>
    <m/>
    <x v="12"/>
    <m/>
    <m/>
    <m/>
  </r>
  <r>
    <n v="197.65620000000001"/>
    <x v="18"/>
    <n v="1016711"/>
    <n v="1646"/>
    <x v="5"/>
    <n v="148.22"/>
    <n v="0.33353258669545283"/>
    <m/>
    <x v="10"/>
    <x v="10"/>
    <m/>
    <x v="12"/>
    <m/>
    <m/>
    <m/>
  </r>
  <r>
    <n v="197.65620000000001"/>
    <x v="23"/>
    <n v="1011529"/>
    <n v="1909"/>
    <x v="2"/>
    <n v="178.56800000000001"/>
    <n v="0.10689597240267013"/>
    <m/>
    <x v="10"/>
    <x v="10"/>
    <m/>
    <x v="12"/>
    <m/>
    <m/>
    <m/>
  </r>
  <r>
    <n v="197.65620000000001"/>
    <x v="212"/>
    <n v="1014863"/>
    <n v="1022"/>
    <x v="3"/>
    <n v="188.684"/>
    <n v="4.7551461703165161E-2"/>
    <m/>
    <x v="10"/>
    <x v="10"/>
    <m/>
    <x v="12"/>
    <m/>
    <m/>
    <m/>
  </r>
  <r>
    <n v="197.65620000000001"/>
    <x v="285"/>
    <n v="1009543"/>
    <n v="350"/>
    <x v="3"/>
    <n v="202.172"/>
    <n v="-2.2336426409196055E-2"/>
    <m/>
    <x v="10"/>
    <x v="10"/>
    <m/>
    <x v="12"/>
    <m/>
    <m/>
    <m/>
  </r>
  <r>
    <n v="197.65620000000001"/>
    <x v="28"/>
    <n v="1013036"/>
    <n v="2483"/>
    <x v="5"/>
    <n v="212.28800000000001"/>
    <n v="-6.8924291528489584E-2"/>
    <m/>
    <x v="10"/>
    <x v="10"/>
    <m/>
    <x v="12"/>
    <m/>
    <m/>
    <m/>
  </r>
  <r>
    <n v="197.65620000000001"/>
    <x v="41"/>
    <n v="1016707"/>
    <n v="195"/>
    <x v="4"/>
    <n v="212.28800000000001"/>
    <n v="-6.8924291528489584E-2"/>
    <m/>
    <x v="10"/>
    <x v="10"/>
    <m/>
    <x v="12"/>
    <m/>
    <m/>
    <m/>
  </r>
  <r>
    <n v="197.65620000000001"/>
    <x v="127"/>
    <n v="1010868"/>
    <n v="2576"/>
    <x v="0"/>
    <n v="255"/>
    <n v="-0.22487764705882349"/>
    <m/>
    <x v="10"/>
    <x v="10"/>
    <m/>
    <x v="12"/>
    <m/>
    <m/>
    <m/>
  </r>
  <r>
    <n v="197.86519999999999"/>
    <x v="93"/>
    <n v="1005316"/>
    <n v="1465"/>
    <x v="2"/>
    <n v="271.29599999999999"/>
    <n v="-0.27066672564284033"/>
    <m/>
    <x v="10"/>
    <x v="10"/>
    <m/>
    <x v="12"/>
    <m/>
    <m/>
    <m/>
  </r>
  <r>
    <n v="197.92447999999999"/>
    <x v="48"/>
    <n v="1001502"/>
    <n v="1502"/>
    <x v="1"/>
    <n v="384.27398399999998"/>
    <n v="-0.48493916257417002"/>
    <m/>
    <x v="10"/>
    <x v="10"/>
    <m/>
    <x v="12"/>
    <m/>
    <m/>
    <m/>
  </r>
  <r>
    <n v="197.94839999999999"/>
    <x v="70"/>
    <n v="1003392"/>
    <n v="739"/>
    <x v="7"/>
    <n v="200.76480000000001"/>
    <n v="-1.4028355568306873E-2"/>
    <m/>
    <x v="10"/>
    <x v="10"/>
    <m/>
    <x v="12"/>
    <m/>
    <m/>
    <m/>
  </r>
  <r>
    <n v="198.0368"/>
    <x v="177"/>
    <n v="1005162"/>
    <n v="591"/>
    <x v="5"/>
    <n v="382.88"/>
    <n v="-0.48277058086084412"/>
    <m/>
    <x v="10"/>
    <x v="10"/>
    <m/>
    <x v="12"/>
    <m/>
    <m/>
    <m/>
  </r>
  <r>
    <n v="198.07424"/>
    <x v="336"/>
    <n v="1001985"/>
    <n v="1985"/>
    <x v="6"/>
    <n v="87.872"/>
    <n v="1.2541223597960671"/>
    <m/>
    <x v="10"/>
    <x v="10"/>
    <m/>
    <x v="12"/>
    <m/>
    <m/>
    <m/>
  </r>
  <r>
    <n v="198.1044"/>
    <x v="132"/>
    <n v="1009092"/>
    <n v="630"/>
    <x v="3"/>
    <n v="25.512"/>
    <n v="6.7651458137347129"/>
    <m/>
    <x v="10"/>
    <x v="10"/>
    <m/>
    <x v="12"/>
    <m/>
    <m/>
    <m/>
  </r>
  <r>
    <n v="198.1044"/>
    <x v="192"/>
    <n v="1010083"/>
    <n v="2363"/>
    <x v="4"/>
    <n v="26.244"/>
    <n v="6.5485596707818932"/>
    <m/>
    <x v="10"/>
    <x v="10"/>
    <m/>
    <x v="12"/>
    <m/>
    <m/>
    <m/>
  </r>
  <r>
    <n v="198.1044"/>
    <x v="158"/>
    <n v="1008683"/>
    <n v="479"/>
    <x v="8"/>
    <n v="35.808"/>
    <n v="4.5324061662198396"/>
    <m/>
    <x v="10"/>
    <x v="10"/>
    <m/>
    <x v="12"/>
    <m/>
    <m/>
    <m/>
  </r>
  <r>
    <n v="198.1044"/>
    <x v="296"/>
    <n v="1011006"/>
    <n v="674"/>
    <x v="2"/>
    <n v="50.972000000000001"/>
    <n v="2.8865337832535505"/>
    <m/>
    <x v="10"/>
    <x v="10"/>
    <m/>
    <x v="12"/>
    <m/>
    <m/>
    <m/>
  </r>
  <r>
    <n v="198.1044"/>
    <x v="277"/>
    <n v="1008687"/>
    <n v="1734"/>
    <x v="3"/>
    <n v="65.087999999999994"/>
    <n v="2.0436393805309736"/>
    <m/>
    <x v="10"/>
    <x v="10"/>
    <m/>
    <x v="12"/>
    <m/>
    <m/>
    <m/>
  </r>
  <r>
    <n v="198.1044"/>
    <x v="177"/>
    <n v="1016849"/>
    <n v="2133"/>
    <x v="1"/>
    <n v="65.584000000000003"/>
    <n v="2.0206208831422297"/>
    <m/>
    <x v="10"/>
    <x v="10"/>
    <m/>
    <x v="12"/>
    <m/>
    <m/>
    <m/>
  </r>
  <r>
    <n v="198.1044"/>
    <x v="25"/>
    <n v="1007118"/>
    <n v="1546"/>
    <x v="0"/>
    <n v="65.751999999999995"/>
    <n v="2.0129030295656407"/>
    <m/>
    <x v="10"/>
    <x v="10"/>
    <m/>
    <x v="12"/>
    <m/>
    <m/>
    <m/>
  </r>
  <r>
    <n v="198.1044"/>
    <x v="241"/>
    <n v="1013118"/>
    <n v="1659"/>
    <x v="7"/>
    <n v="133.024"/>
    <n v="0.48923803223478468"/>
    <m/>
    <x v="10"/>
    <x v="10"/>
    <m/>
    <x v="12"/>
    <m/>
    <m/>
    <m/>
  </r>
  <r>
    <n v="198.1044"/>
    <x v="198"/>
    <n v="1017274"/>
    <n v="1083"/>
    <x v="4"/>
    <n v="143.13999999999999"/>
    <n v="0.38399049881235164"/>
    <m/>
    <x v="10"/>
    <x v="10"/>
    <m/>
    <x v="12"/>
    <m/>
    <m/>
    <m/>
  </r>
  <r>
    <n v="198.1044"/>
    <x v="11"/>
    <n v="1012896"/>
    <n v="2157"/>
    <x v="4"/>
    <n v="145.38800000000001"/>
    <n v="0.36259113544446581"/>
    <m/>
    <x v="10"/>
    <x v="10"/>
    <m/>
    <x v="12"/>
    <m/>
    <m/>
    <m/>
  </r>
  <r>
    <n v="198.1044"/>
    <x v="193"/>
    <n v="1016658"/>
    <n v="2361"/>
    <x v="0"/>
    <n v="161.124"/>
    <n v="0.22951515602889702"/>
    <m/>
    <x v="10"/>
    <x v="10"/>
    <m/>
    <x v="12"/>
    <m/>
    <m/>
    <m/>
  </r>
  <r>
    <n v="198.1044"/>
    <x v="59"/>
    <n v="1016944"/>
    <n v="2591"/>
    <x v="4"/>
    <n v="191.47200000000001"/>
    <n v="3.4639007269992424E-2"/>
    <m/>
    <x v="10"/>
    <x v="10"/>
    <m/>
    <x v="12"/>
    <m/>
    <m/>
    <m/>
  </r>
  <r>
    <n v="198.1044"/>
    <x v="160"/>
    <n v="1009873"/>
    <n v="1552"/>
    <x v="0"/>
    <n v="215.07599999999999"/>
    <n v="-7.8909780728672635E-2"/>
    <m/>
    <x v="10"/>
    <x v="10"/>
    <m/>
    <x v="12"/>
    <m/>
    <m/>
    <m/>
  </r>
  <r>
    <n v="198.1044"/>
    <x v="85"/>
    <n v="1014679"/>
    <n v="1303"/>
    <x v="0"/>
    <n v="218.44800000000001"/>
    <n v="-9.3127883981542564E-2"/>
    <m/>
    <x v="10"/>
    <x v="10"/>
    <m/>
    <x v="12"/>
    <m/>
    <m/>
    <m/>
  </r>
  <r>
    <n v="198.1044"/>
    <x v="75"/>
    <n v="1015041"/>
    <n v="1676"/>
    <x v="4"/>
    <n v="246.548"/>
    <n v="-0.19648749939159921"/>
    <m/>
    <x v="10"/>
    <x v="10"/>
    <m/>
    <x v="12"/>
    <m/>
    <m/>
    <m/>
  </r>
  <r>
    <n v="198.13247999999999"/>
    <x v="49"/>
    <n v="1001736"/>
    <n v="1736"/>
    <x v="3"/>
    <n v="15.6928"/>
    <n v="11.625693311582381"/>
    <m/>
    <x v="10"/>
    <x v="10"/>
    <m/>
    <x v="12"/>
    <m/>
    <m/>
    <m/>
  </r>
  <r>
    <n v="198.16679999999999"/>
    <x v="6"/>
    <n v="1002556"/>
    <n v="2556"/>
    <x v="8"/>
    <n v="45.827199999999998"/>
    <n v="3.3242179317086795"/>
    <m/>
    <x v="10"/>
    <x v="10"/>
    <m/>
    <x v="12"/>
    <m/>
    <m/>
    <m/>
  </r>
  <r>
    <n v="198.25"/>
    <x v="126"/>
    <n v="1004590"/>
    <n v="2823"/>
    <x v="7"/>
    <n v="15.0848"/>
    <n v="12.142368476877387"/>
    <m/>
    <x v="10"/>
    <x v="10"/>
    <m/>
    <x v="12"/>
    <m/>
    <m/>
    <m/>
  </r>
  <r>
    <n v="198.25"/>
    <x v="275"/>
    <n v="1002641"/>
    <n v="2641"/>
    <x v="3"/>
    <n v="228.416"/>
    <n v="-0.13206605491734377"/>
    <m/>
    <x v="10"/>
    <x v="10"/>
    <m/>
    <x v="12"/>
    <m/>
    <m/>
    <m/>
  </r>
  <r>
    <n v="198.27807999999999"/>
    <x v="116"/>
    <n v="1002003"/>
    <n v="2003"/>
    <x v="1"/>
    <n v="269.1456"/>
    <n v="-0.26330551196081231"/>
    <m/>
    <x v="10"/>
    <x v="10"/>
    <m/>
    <x v="12"/>
    <m/>
    <m/>
    <m/>
  </r>
  <r>
    <n v="198.3228"/>
    <x v="103"/>
    <n v="1002159"/>
    <n v="2159"/>
    <x v="0"/>
    <n v="209.42400000000001"/>
    <n v="-5.3008251203300508E-2"/>
    <m/>
    <x v="10"/>
    <x v="10"/>
    <m/>
    <x v="12"/>
    <m/>
    <m/>
    <m/>
  </r>
  <r>
    <n v="198.47880000000001"/>
    <x v="276"/>
    <n v="1003983"/>
    <n v="1990"/>
    <x v="1"/>
    <n v="194.21440000000001"/>
    <n v="2.1957177222698188E-2"/>
    <m/>
    <x v="10"/>
    <x v="10"/>
    <m/>
    <x v="12"/>
    <m/>
    <m/>
    <m/>
  </r>
  <r>
    <n v="198.49881600000001"/>
    <x v="187"/>
    <n v="1018464"/>
    <n v="2305"/>
    <x v="9"/>
    <n v="100.9032"/>
    <n v="0.9672202269105441"/>
    <m/>
    <x v="10"/>
    <x v="10"/>
    <m/>
    <x v="12"/>
    <m/>
    <m/>
    <m/>
  </r>
  <r>
    <n v="198.55260000000001"/>
    <x v="64"/>
    <n v="1018821"/>
    <n v="1812"/>
    <x v="0"/>
    <n v="38.024000000000001"/>
    <n v="4.2217704607616247"/>
    <m/>
    <x v="10"/>
    <x v="10"/>
    <m/>
    <x v="12"/>
    <m/>
    <m/>
    <m/>
  </r>
  <r>
    <n v="198.55260000000001"/>
    <x v="364"/>
    <n v="1009438"/>
    <n v="1295"/>
    <x v="7"/>
    <n v="41.396000000000001"/>
    <n v="3.7964199439559385"/>
    <m/>
    <x v="10"/>
    <x v="10"/>
    <m/>
    <x v="12"/>
    <m/>
    <m/>
    <m/>
  </r>
  <r>
    <n v="198.55260000000001"/>
    <x v="326"/>
    <n v="1017450"/>
    <n v="1987"/>
    <x v="0"/>
    <n v="45.892000000000003"/>
    <n v="3.3265187832301928"/>
    <m/>
    <x v="10"/>
    <x v="10"/>
    <m/>
    <x v="12"/>
    <m/>
    <m/>
    <m/>
  </r>
  <r>
    <n v="198.55260000000001"/>
    <x v="8"/>
    <n v="1013216"/>
    <n v="563"/>
    <x v="8"/>
    <n v="56.008000000000003"/>
    <n v="2.5450757034709328"/>
    <m/>
    <x v="10"/>
    <x v="10"/>
    <m/>
    <x v="12"/>
    <m/>
    <m/>
    <m/>
  </r>
  <r>
    <n v="198.55260000000001"/>
    <x v="153"/>
    <n v="1007017"/>
    <n v="1431"/>
    <x v="1"/>
    <n v="64.195999999999998"/>
    <n v="2.0929123309863544"/>
    <m/>
    <x v="10"/>
    <x v="10"/>
    <m/>
    <x v="12"/>
    <m/>
    <m/>
    <m/>
  </r>
  <r>
    <n v="198.55260000000001"/>
    <x v="182"/>
    <n v="1006434"/>
    <n v="996"/>
    <x v="0"/>
    <n v="70.055999999999997"/>
    <n v="1.8341983556012333"/>
    <m/>
    <x v="10"/>
    <x v="10"/>
    <m/>
    <x v="12"/>
    <m/>
    <m/>
    <m/>
  </r>
  <r>
    <n v="198.55260000000001"/>
    <x v="84"/>
    <n v="1012085"/>
    <n v="1601"/>
    <x v="2"/>
    <n v="96.471999999999994"/>
    <n v="1.0581370760427899"/>
    <m/>
    <x v="10"/>
    <x v="10"/>
    <m/>
    <x v="12"/>
    <m/>
    <m/>
    <m/>
  </r>
  <r>
    <n v="198.55260000000001"/>
    <x v="218"/>
    <n v="1008818"/>
    <n v="808"/>
    <x v="0"/>
    <n v="100.184"/>
    <n v="0.98187934201070048"/>
    <m/>
    <x v="10"/>
    <x v="10"/>
    <m/>
    <x v="12"/>
    <m/>
    <m/>
    <m/>
  </r>
  <r>
    <n v="198.55260000000001"/>
    <x v="250"/>
    <n v="1013913"/>
    <n v="2229"/>
    <x v="5"/>
    <n v="116.70399999999999"/>
    <n v="0.70133500137099003"/>
    <m/>
    <x v="10"/>
    <x v="10"/>
    <m/>
    <x v="12"/>
    <m/>
    <m/>
    <m/>
  </r>
  <r>
    <n v="198.55260000000001"/>
    <x v="195"/>
    <n v="1019196"/>
    <n v="726"/>
    <x v="6"/>
    <n v="121.2"/>
    <n v="0.63822277227722779"/>
    <m/>
    <x v="10"/>
    <x v="10"/>
    <m/>
    <x v="12"/>
    <m/>
    <m/>
    <m/>
  </r>
  <r>
    <n v="198.55260000000001"/>
    <x v="68"/>
    <n v="1011734"/>
    <n v="722"/>
    <x v="4"/>
    <n v="140.30799999999999"/>
    <n v="0.41511959403597815"/>
    <m/>
    <x v="10"/>
    <x v="10"/>
    <m/>
    <x v="12"/>
    <m/>
    <m/>
    <m/>
  </r>
  <r>
    <n v="198.55260000000001"/>
    <x v="105"/>
    <n v="1012145"/>
    <n v="2431"/>
    <x v="5"/>
    <n v="158.292"/>
    <n v="0.2543438708210144"/>
    <m/>
    <x v="10"/>
    <x v="10"/>
    <m/>
    <x v="12"/>
    <m/>
    <m/>
    <m/>
  </r>
  <r>
    <n v="198.55260000000001"/>
    <x v="49"/>
    <n v="1018399"/>
    <n v="1543"/>
    <x v="1"/>
    <n v="165.036"/>
    <n v="0.20308659928742825"/>
    <m/>
    <x v="10"/>
    <x v="10"/>
    <m/>
    <x v="12"/>
    <m/>
    <m/>
    <m/>
  </r>
  <r>
    <n v="198.55260000000001"/>
    <x v="199"/>
    <n v="1013484"/>
    <n v="1297"/>
    <x v="3"/>
    <n v="166.16"/>
    <n v="0.19494824265767943"/>
    <m/>
    <x v="10"/>
    <x v="10"/>
    <m/>
    <x v="12"/>
    <m/>
    <m/>
    <m/>
  </r>
  <r>
    <n v="198.55260000000001"/>
    <x v="296"/>
    <n v="1013355"/>
    <n v="2783"/>
    <x v="1"/>
    <n v="229.10400000000001"/>
    <n v="-0.13335166561910747"/>
    <m/>
    <x v="10"/>
    <x v="10"/>
    <m/>
    <x v="12"/>
    <m/>
    <m/>
    <m/>
  </r>
  <r>
    <n v="198.55260000000001"/>
    <x v="143"/>
    <n v="1010394"/>
    <n v="290"/>
    <x v="1"/>
    <n v="251.584"/>
    <n v="-0.21079003434240648"/>
    <m/>
    <x v="10"/>
    <x v="10"/>
    <m/>
    <x v="12"/>
    <m/>
    <m/>
    <m/>
  </r>
  <r>
    <n v="198.64223999999999"/>
    <x v="22"/>
    <n v="1008085"/>
    <n v="1876"/>
    <x v="9"/>
    <n v="70.084000000000003"/>
    <n v="1.8343450716283314"/>
    <m/>
    <x v="10"/>
    <x v="10"/>
    <m/>
    <x v="12"/>
    <m/>
    <m/>
    <m/>
  </r>
  <r>
    <n v="198.7544"/>
    <x v="140"/>
    <n v="1002995"/>
    <n v="1910"/>
    <x v="9"/>
    <n v="130.39359999999999"/>
    <n v="0.5242649946009621"/>
    <m/>
    <x v="10"/>
    <x v="10"/>
    <m/>
    <x v="12"/>
    <m/>
    <m/>
    <m/>
  </r>
  <r>
    <n v="198.90124800000001"/>
    <x v="322"/>
    <n v="1000415"/>
    <n v="415"/>
    <x v="1"/>
    <n v="525.97152000000006"/>
    <n v="-0.62184026998267894"/>
    <m/>
    <x v="10"/>
    <x v="10"/>
    <m/>
    <x v="12"/>
    <m/>
    <m/>
    <m/>
  </r>
  <r>
    <n v="198.91040000000001"/>
    <x v="80"/>
    <n v="1005103"/>
    <n v="1812"/>
    <x v="3"/>
    <n v="263.0976"/>
    <n v="-0.24396725777810208"/>
    <m/>
    <x v="10"/>
    <x v="10"/>
    <m/>
    <x v="12"/>
    <m/>
    <m/>
    <m/>
  </r>
  <r>
    <n v="198.94368"/>
    <x v="164"/>
    <n v="1001710"/>
    <n v="1710"/>
    <x v="5"/>
    <n v="204.83840000000001"/>
    <n v="-2.8777416734362338E-2"/>
    <m/>
    <x v="10"/>
    <x v="10"/>
    <m/>
    <x v="12"/>
    <m/>
    <m/>
    <m/>
  </r>
  <r>
    <n v="199.0008"/>
    <x v="227"/>
    <n v="1006517"/>
    <n v="730"/>
    <x v="7"/>
    <n v="49.923999999999999"/>
    <n v="2.9860748337472955"/>
    <m/>
    <x v="10"/>
    <x v="10"/>
    <m/>
    <x v="12"/>
    <m/>
    <m/>
    <m/>
  </r>
  <r>
    <n v="199.0008"/>
    <x v="122"/>
    <n v="1017749"/>
    <n v="782"/>
    <x v="0"/>
    <n v="139.72399999999999"/>
    <n v="0.42424207723798357"/>
    <m/>
    <x v="10"/>
    <x v="10"/>
    <m/>
    <x v="12"/>
    <m/>
    <m/>
    <m/>
  </r>
  <r>
    <n v="199.0008"/>
    <x v="92"/>
    <n v="1011076"/>
    <n v="1911"/>
    <x v="2"/>
    <n v="158.83199999999999"/>
    <n v="0.25290117860380784"/>
    <m/>
    <x v="10"/>
    <x v="10"/>
    <m/>
    <x v="12"/>
    <m/>
    <m/>
    <m/>
  </r>
  <r>
    <n v="199.0008"/>
    <x v="245"/>
    <n v="1015961"/>
    <n v="1434"/>
    <x v="0"/>
    <n v="210.536"/>
    <n v="-5.4789679674734977E-2"/>
    <m/>
    <x v="10"/>
    <x v="10"/>
    <m/>
    <x v="12"/>
    <m/>
    <m/>
    <m/>
  </r>
  <r>
    <n v="199.0008"/>
    <x v="127"/>
    <n v="1012624"/>
    <n v="1943"/>
    <x v="7"/>
    <n v="25.076000000000001"/>
    <n v="6.9359068431966824"/>
    <m/>
    <x v="10"/>
    <x v="10"/>
    <m/>
    <x v="12"/>
    <m/>
    <m/>
    <m/>
  </r>
  <r>
    <n v="199.0008"/>
    <x v="203"/>
    <n v="1008402"/>
    <n v="1448"/>
    <x v="5"/>
    <n v="30.576000000000001"/>
    <n v="5.5083987441130295"/>
    <m/>
    <x v="10"/>
    <x v="10"/>
    <m/>
    <x v="12"/>
    <m/>
    <m/>
    <m/>
  </r>
  <r>
    <n v="199.0008"/>
    <x v="55"/>
    <n v="1015949"/>
    <n v="1935"/>
    <x v="8"/>
    <n v="31.82"/>
    <n v="5.2539534883720931"/>
    <m/>
    <x v="10"/>
    <x v="10"/>
    <m/>
    <x v="12"/>
    <m/>
    <m/>
    <m/>
  </r>
  <r>
    <n v="199.0008"/>
    <x v="1"/>
    <n v="1012024"/>
    <n v="2567"/>
    <x v="8"/>
    <n v="36.316000000000003"/>
    <n v="4.4797004075338691"/>
    <m/>
    <x v="10"/>
    <x v="10"/>
    <m/>
    <x v="12"/>
    <m/>
    <m/>
    <m/>
  </r>
  <r>
    <n v="199.0008"/>
    <x v="154"/>
    <n v="1005924"/>
    <n v="157"/>
    <x v="1"/>
    <n v="38.612000000000002"/>
    <n v="4.1538589039676781"/>
    <m/>
    <x v="10"/>
    <x v="10"/>
    <m/>
    <x v="12"/>
    <m/>
    <m/>
    <m/>
  </r>
  <r>
    <n v="199.0008"/>
    <x v="298"/>
    <n v="1018232"/>
    <n v="662"/>
    <x v="5"/>
    <n v="48.68"/>
    <n v="3.0879375513557927"/>
    <m/>
    <x v="10"/>
    <x v="10"/>
    <m/>
    <x v="12"/>
    <m/>
    <m/>
    <m/>
  </r>
  <r>
    <n v="199.0008"/>
    <x v="260"/>
    <n v="1006554"/>
    <n v="1167"/>
    <x v="3"/>
    <n v="66.536000000000001"/>
    <n v="1.9908741132619934"/>
    <m/>
    <x v="10"/>
    <x v="10"/>
    <m/>
    <x v="12"/>
    <m/>
    <m/>
    <m/>
  </r>
  <r>
    <n v="199.0008"/>
    <x v="139"/>
    <n v="1011144"/>
    <n v="2617"/>
    <x v="4"/>
    <n v="101.508"/>
    <n v="0.96044449698545931"/>
    <m/>
    <x v="10"/>
    <x v="10"/>
    <m/>
    <x v="12"/>
    <m/>
    <m/>
    <m/>
  </r>
  <r>
    <n v="199.0008"/>
    <x v="151"/>
    <n v="1015337"/>
    <n v="552"/>
    <x v="3"/>
    <n v="104.88"/>
    <n v="0.89741418764302061"/>
    <m/>
    <x v="10"/>
    <x v="10"/>
    <m/>
    <x v="12"/>
    <m/>
    <m/>
    <m/>
  </r>
  <r>
    <n v="199.0008"/>
    <x v="147"/>
    <n v="1019191"/>
    <n v="205"/>
    <x v="3"/>
    <n v="192.55199999999999"/>
    <n v="3.3491212763305529E-2"/>
    <m/>
    <x v="10"/>
    <x v="10"/>
    <m/>
    <x v="12"/>
    <m/>
    <m/>
    <m/>
  </r>
  <r>
    <n v="199.0008"/>
    <x v="289"/>
    <n v="1019659"/>
    <n v="1019"/>
    <x v="6"/>
    <n v="201.54400000000001"/>
    <n v="-1.2618584527448164E-2"/>
    <m/>
    <x v="10"/>
    <x v="10"/>
    <m/>
    <x v="12"/>
    <m/>
    <m/>
    <m/>
  </r>
  <r>
    <n v="199.0008"/>
    <x v="40"/>
    <n v="1013717"/>
    <n v="1882"/>
    <x v="3"/>
    <n v="208.28800000000001"/>
    <n v="-4.4588262405899581E-2"/>
    <m/>
    <x v="10"/>
    <x v="10"/>
    <m/>
    <x v="12"/>
    <m/>
    <m/>
    <m/>
  </r>
  <r>
    <n v="199.0008"/>
    <x v="88"/>
    <n v="1014999"/>
    <n v="2596"/>
    <x v="6"/>
    <n v="209.41200000000001"/>
    <n v="-4.9716348633316178E-2"/>
    <m/>
    <x v="10"/>
    <x v="10"/>
    <m/>
    <x v="12"/>
    <m/>
    <m/>
    <m/>
  </r>
  <r>
    <n v="199.0008"/>
    <x v="321"/>
    <n v="1010287"/>
    <n v="463"/>
    <x v="0"/>
    <n v="221.77600000000001"/>
    <n v="-0.10269461077844316"/>
    <m/>
    <x v="10"/>
    <x v="10"/>
    <m/>
    <x v="12"/>
    <m/>
    <m/>
    <m/>
  </r>
  <r>
    <n v="199.0008"/>
    <x v="102"/>
    <n v="1011187"/>
    <n v="403"/>
    <x v="4"/>
    <n v="234.14"/>
    <n v="-0.15007773127188856"/>
    <m/>
    <x v="10"/>
    <x v="10"/>
    <m/>
    <x v="12"/>
    <m/>
    <m/>
    <m/>
  </r>
  <r>
    <n v="199.0008"/>
    <x v="123"/>
    <n v="1009761"/>
    <n v="954"/>
    <x v="2"/>
    <n v="240.88399999999999"/>
    <n v="-0.17387290147955028"/>
    <m/>
    <x v="10"/>
    <x v="10"/>
    <m/>
    <x v="12"/>
    <m/>
    <m/>
    <m/>
  </r>
  <r>
    <n v="199.0008"/>
    <x v="91"/>
    <n v="1008562"/>
    <n v="2511"/>
    <x v="6"/>
    <n v="5.0919999999999996"/>
    <n v="38.081068342498035"/>
    <m/>
    <x v="10"/>
    <x v="10"/>
    <m/>
    <x v="12"/>
    <m/>
    <m/>
    <m/>
  </r>
  <r>
    <n v="199.0008"/>
    <x v="182"/>
    <n v="1008578"/>
    <n v="169"/>
    <x v="5"/>
    <n v="33.136000000000003"/>
    <n v="5.0055770159343309"/>
    <m/>
    <x v="10"/>
    <x v="10"/>
    <m/>
    <x v="12"/>
    <m/>
    <m/>
    <m/>
  </r>
  <r>
    <n v="199.0008"/>
    <x v="151"/>
    <n v="1008122"/>
    <n v="1023"/>
    <x v="6"/>
    <n v="52.484000000000002"/>
    <n v="2.7916469781266668"/>
    <m/>
    <x v="10"/>
    <x v="10"/>
    <m/>
    <x v="12"/>
    <m/>
    <m/>
    <m/>
  </r>
  <r>
    <n v="199.0008"/>
    <x v="339"/>
    <n v="1008307"/>
    <n v="1218"/>
    <x v="2"/>
    <n v="89.6"/>
    <n v="1.2209910714285714"/>
    <m/>
    <x v="10"/>
    <x v="10"/>
    <m/>
    <x v="12"/>
    <m/>
    <m/>
    <m/>
  </r>
  <r>
    <n v="199.108"/>
    <x v="216"/>
    <n v="1004262"/>
    <n v="802"/>
    <x v="2"/>
    <n v="167.52959999999999"/>
    <n v="0.18849445112983029"/>
    <m/>
    <x v="10"/>
    <x v="10"/>
    <m/>
    <x v="12"/>
    <m/>
    <m/>
    <m/>
  </r>
  <r>
    <n v="199.1808"/>
    <x v="44"/>
    <n v="1004895"/>
    <n v="2778"/>
    <x v="9"/>
    <n v="156.11840000000001"/>
    <n v="0.27583167647119106"/>
    <m/>
    <x v="10"/>
    <x v="10"/>
    <m/>
    <x v="12"/>
    <m/>
    <m/>
    <m/>
  </r>
  <r>
    <n v="199.2276"/>
    <x v="192"/>
    <n v="1003290"/>
    <n v="1014"/>
    <x v="8"/>
    <n v="133.1936"/>
    <n v="0.49577457175119516"/>
    <m/>
    <x v="10"/>
    <x v="10"/>
    <m/>
    <x v="12"/>
    <m/>
    <m/>
    <m/>
  </r>
  <r>
    <n v="199.35936000000001"/>
    <x v="126"/>
    <n v="1008461"/>
    <n v="623"/>
    <x v="9"/>
    <n v="19.655999999999999"/>
    <n v="9.1424175824175826"/>
    <m/>
    <x v="10"/>
    <x v="10"/>
    <m/>
    <x v="12"/>
    <m/>
    <m/>
    <m/>
  </r>
  <r>
    <n v="199.35936000000001"/>
    <x v="90"/>
    <n v="1018890"/>
    <n v="538"/>
    <x v="9"/>
    <n v="68.22"/>
    <n v="1.9223007915567285"/>
    <m/>
    <x v="10"/>
    <x v="10"/>
    <m/>
    <x v="12"/>
    <m/>
    <m/>
    <m/>
  </r>
  <r>
    <n v="199.44900000000001"/>
    <x v="260"/>
    <n v="1010196"/>
    <n v="2142"/>
    <x v="1"/>
    <n v="19.995999999999999"/>
    <n v="8.9744448889777964"/>
    <m/>
    <x v="10"/>
    <x v="10"/>
    <m/>
    <x v="12"/>
    <m/>
    <m/>
    <m/>
  </r>
  <r>
    <n v="199.44900000000001"/>
    <x v="210"/>
    <n v="1013988"/>
    <n v="722"/>
    <x v="7"/>
    <n v="22.244"/>
    <n v="7.9664179104477615"/>
    <m/>
    <x v="10"/>
    <x v="10"/>
    <m/>
    <x v="12"/>
    <m/>
    <m/>
    <m/>
  </r>
  <r>
    <n v="199.44900000000001"/>
    <x v="309"/>
    <n v="1008732"/>
    <n v="2529"/>
    <x v="7"/>
    <n v="29.268000000000001"/>
    <n v="5.8145756457564577"/>
    <m/>
    <x v="10"/>
    <x v="10"/>
    <m/>
    <x v="12"/>
    <m/>
    <m/>
    <m/>
  </r>
  <r>
    <n v="199.44900000000001"/>
    <x v="321"/>
    <n v="1006310"/>
    <n v="748"/>
    <x v="5"/>
    <n v="30.56"/>
    <n v="5.526472513089006"/>
    <m/>
    <x v="10"/>
    <x v="10"/>
    <m/>
    <x v="12"/>
    <m/>
    <m/>
    <m/>
  </r>
  <r>
    <n v="199.44900000000001"/>
    <x v="335"/>
    <n v="1009198"/>
    <n v="2517"/>
    <x v="4"/>
    <n v="38.256"/>
    <n v="4.2135351317440408"/>
    <m/>
    <x v="10"/>
    <x v="10"/>
    <m/>
    <x v="12"/>
    <m/>
    <m/>
    <m/>
  </r>
  <r>
    <n v="199.44900000000001"/>
    <x v="2"/>
    <n v="1012496"/>
    <n v="1486"/>
    <x v="1"/>
    <n v="44.723999999999997"/>
    <n v="3.459551918433057"/>
    <m/>
    <x v="10"/>
    <x v="10"/>
    <m/>
    <x v="12"/>
    <m/>
    <m/>
    <m/>
  </r>
  <r>
    <n v="199.44900000000001"/>
    <x v="241"/>
    <n v="1010554"/>
    <n v="2252"/>
    <x v="0"/>
    <n v="68.328000000000003"/>
    <n v="1.9189936775553214"/>
    <m/>
    <x v="10"/>
    <x v="10"/>
    <m/>
    <x v="12"/>
    <m/>
    <m/>
    <m/>
  </r>
  <r>
    <n v="199.44900000000001"/>
    <x v="225"/>
    <n v="1009115"/>
    <n v="2798"/>
    <x v="1"/>
    <n v="88.555999999999997"/>
    <n v="1.2522358733456798"/>
    <m/>
    <x v="10"/>
    <x v="10"/>
    <m/>
    <x v="12"/>
    <m/>
    <m/>
    <m/>
  </r>
  <r>
    <n v="199.44900000000001"/>
    <x v="56"/>
    <n v="1008779"/>
    <n v="1057"/>
    <x v="2"/>
    <n v="110.14"/>
    <n v="0.81086798619938272"/>
    <m/>
    <x v="10"/>
    <x v="10"/>
    <m/>
    <x v="12"/>
    <m/>
    <m/>
    <m/>
  </r>
  <r>
    <n v="199.44900000000001"/>
    <x v="39"/>
    <n v="1008022"/>
    <n v="2110"/>
    <x v="6"/>
    <n v="140.13200000000001"/>
    <n v="0.42329375160562904"/>
    <m/>
    <x v="10"/>
    <x v="10"/>
    <m/>
    <x v="12"/>
    <m/>
    <m/>
    <m/>
  </r>
  <r>
    <n v="199.44900000000001"/>
    <x v="112"/>
    <n v="1014940"/>
    <n v="2579"/>
    <x v="4"/>
    <n v="142.512"/>
    <n v="0.39952425058942415"/>
    <m/>
    <x v="10"/>
    <x v="10"/>
    <m/>
    <x v="12"/>
    <m/>
    <m/>
    <m/>
  </r>
  <r>
    <n v="199.44900000000001"/>
    <x v="348"/>
    <n v="1008688"/>
    <n v="392"/>
    <x v="4"/>
    <n v="151.29599999999999"/>
    <n v="0.31827014593908642"/>
    <m/>
    <x v="10"/>
    <x v="10"/>
    <m/>
    <x v="12"/>
    <m/>
    <m/>
    <m/>
  </r>
  <r>
    <n v="199.44900000000001"/>
    <x v="243"/>
    <n v="1018420"/>
    <n v="18"/>
    <x v="2"/>
    <n v="152.62799999999999"/>
    <n v="0.30676546898341084"/>
    <m/>
    <x v="10"/>
    <x v="10"/>
    <m/>
    <x v="12"/>
    <m/>
    <m/>
    <m/>
  </r>
  <r>
    <n v="199.44900000000001"/>
    <x v="353"/>
    <n v="1010464"/>
    <n v="2232"/>
    <x v="6"/>
    <n v="184.1"/>
    <n v="8.3373166757197276E-2"/>
    <m/>
    <x v="10"/>
    <x v="10"/>
    <m/>
    <x v="12"/>
    <m/>
    <m/>
    <m/>
  </r>
  <r>
    <n v="199.44900000000001"/>
    <x v="95"/>
    <n v="1007957"/>
    <n v="2199"/>
    <x v="6"/>
    <n v="201.81200000000001"/>
    <n v="-1.1708917210076702E-2"/>
    <m/>
    <x v="10"/>
    <x v="10"/>
    <m/>
    <x v="12"/>
    <m/>
    <m/>
    <m/>
  </r>
  <r>
    <n v="199.44900000000001"/>
    <x v="280"/>
    <n v="1011074"/>
    <n v="1150"/>
    <x v="1"/>
    <n v="214.44800000000001"/>
    <n v="-6.994236364992909E-2"/>
    <m/>
    <x v="10"/>
    <x v="10"/>
    <m/>
    <x v="12"/>
    <m/>
    <m/>
    <m/>
  </r>
  <r>
    <n v="199.44900000000001"/>
    <x v="235"/>
    <n v="1010789"/>
    <n v="2674"/>
    <x v="1"/>
    <n v="215.572"/>
    <n v="-7.4791716920564771E-2"/>
    <m/>
    <x v="10"/>
    <x v="10"/>
    <m/>
    <x v="12"/>
    <m/>
    <m/>
    <m/>
  </r>
  <r>
    <n v="199.44900000000001"/>
    <x v="213"/>
    <n v="1015744"/>
    <n v="299"/>
    <x v="8"/>
    <n v="218.94399999999999"/>
    <n v="-8.9041033323589494E-2"/>
    <m/>
    <x v="10"/>
    <x v="10"/>
    <m/>
    <x v="12"/>
    <m/>
    <m/>
    <m/>
  </r>
  <r>
    <n v="199.44900000000001"/>
    <x v="0"/>
    <n v="1018626"/>
    <n v="1058"/>
    <x v="4"/>
    <n v="262.77999999999997"/>
    <n v="-0.24100388157394007"/>
    <m/>
    <x v="10"/>
    <x v="10"/>
    <m/>
    <x v="12"/>
    <m/>
    <m/>
    <m/>
  </r>
  <r>
    <n v="199.5812"/>
    <x v="145"/>
    <n v="1003572"/>
    <n v="895"/>
    <x v="8"/>
    <n v="184.12799999999999"/>
    <n v="8.3926399026764048E-2"/>
    <m/>
    <x v="10"/>
    <x v="10"/>
    <m/>
    <x v="12"/>
    <m/>
    <m/>
    <m/>
  </r>
  <r>
    <n v="199.61240000000001"/>
    <x v="180"/>
    <n v="1003853"/>
    <n v="2397"/>
    <x v="7"/>
    <n v="232.2688"/>
    <n v="-0.14059744571806454"/>
    <m/>
    <x v="10"/>
    <x v="10"/>
    <m/>
    <x v="12"/>
    <m/>
    <m/>
    <m/>
  </r>
  <r>
    <n v="199.8972"/>
    <x v="317"/>
    <n v="1007635"/>
    <n v="1372"/>
    <x v="2"/>
    <n v="101.19199999999999"/>
    <n v="0.97542493477745285"/>
    <m/>
    <x v="10"/>
    <x v="10"/>
    <m/>
    <x v="12"/>
    <m/>
    <m/>
    <m/>
  </r>
  <r>
    <n v="199.8972"/>
    <x v="76"/>
    <n v="1011064"/>
    <n v="2337"/>
    <x v="3"/>
    <n v="157.66399999999999"/>
    <n v="0.26786837832352356"/>
    <m/>
    <x v="10"/>
    <x v="10"/>
    <m/>
    <x v="12"/>
    <m/>
    <m/>
    <m/>
  </r>
  <r>
    <n v="199.8972"/>
    <x v="287"/>
    <n v="1011925"/>
    <n v="2046"/>
    <x v="8"/>
    <n v="179.02"/>
    <n v="0.1166193721371913"/>
    <m/>
    <x v="10"/>
    <x v="10"/>
    <m/>
    <x v="12"/>
    <m/>
    <m/>
    <m/>
  </r>
  <r>
    <n v="199.8972"/>
    <x v="150"/>
    <n v="1018958"/>
    <n v="1222"/>
    <x v="2"/>
    <n v="179.02"/>
    <n v="0.1166193721371913"/>
    <m/>
    <x v="10"/>
    <x v="10"/>
    <m/>
    <x v="12"/>
    <m/>
    <m/>
    <m/>
  </r>
  <r>
    <n v="199.8972"/>
    <x v="38"/>
    <n v="1007263"/>
    <n v="277"/>
    <x v="5"/>
    <n v="12.16"/>
    <n v="15.438914473684211"/>
    <m/>
    <x v="10"/>
    <x v="10"/>
    <m/>
    <x v="12"/>
    <m/>
    <m/>
    <m/>
  </r>
  <r>
    <n v="199.8972"/>
    <x v="181"/>
    <n v="1015361"/>
    <n v="2055"/>
    <x v="3"/>
    <n v="20.536000000000001"/>
    <n v="8.7339890923256718"/>
    <m/>
    <x v="10"/>
    <x v="10"/>
    <m/>
    <x v="12"/>
    <m/>
    <m/>
    <m/>
  </r>
  <r>
    <n v="199.8972"/>
    <x v="102"/>
    <n v="1007528"/>
    <n v="625"/>
    <x v="0"/>
    <n v="25.616"/>
    <n v="6.8036071205496569"/>
    <m/>
    <x v="10"/>
    <x v="10"/>
    <m/>
    <x v="12"/>
    <m/>
    <m/>
    <m/>
  </r>
  <r>
    <n v="199.8972"/>
    <x v="31"/>
    <n v="1011305"/>
    <n v="961"/>
    <x v="5"/>
    <n v="29.527999999999999"/>
    <n v="5.769750745055541"/>
    <m/>
    <x v="10"/>
    <x v="10"/>
    <m/>
    <x v="12"/>
    <m/>
    <m/>
    <m/>
  </r>
  <r>
    <n v="199.8972"/>
    <x v="116"/>
    <n v="1019415"/>
    <n v="471"/>
    <x v="6"/>
    <n v="29.527999999999999"/>
    <n v="5.769750745055541"/>
    <m/>
    <x v="10"/>
    <x v="10"/>
    <m/>
    <x v="12"/>
    <m/>
    <m/>
    <m/>
  </r>
  <r>
    <n v="199.8972"/>
    <x v="78"/>
    <n v="1008656"/>
    <n v="360"/>
    <x v="4"/>
    <n v="31.536000000000001"/>
    <n v="5.3386986301369861"/>
    <m/>
    <x v="10"/>
    <x v="10"/>
    <m/>
    <x v="12"/>
    <m/>
    <m/>
    <m/>
  </r>
  <r>
    <n v="199.8972"/>
    <x v="97"/>
    <n v="1006749"/>
    <n v="370"/>
    <x v="1"/>
    <n v="32.972000000000001"/>
    <n v="5.0626349629989074"/>
    <m/>
    <x v="10"/>
    <x v="10"/>
    <m/>
    <x v="12"/>
    <m/>
    <m/>
    <m/>
  </r>
  <r>
    <n v="199.8972"/>
    <x v="158"/>
    <n v="1006977"/>
    <n v="1835"/>
    <x v="2"/>
    <n v="47.052"/>
    <n v="3.2484315225707729"/>
    <m/>
    <x v="10"/>
    <x v="10"/>
    <m/>
    <x v="12"/>
    <m/>
    <m/>
    <m/>
  </r>
  <r>
    <n v="199.8972"/>
    <x v="328"/>
    <n v="1006680"/>
    <n v="1848"/>
    <x v="3"/>
    <n v="59.84"/>
    <n v="2.34052807486631"/>
    <m/>
    <x v="10"/>
    <x v="10"/>
    <m/>
    <x v="12"/>
    <m/>
    <m/>
    <m/>
  </r>
  <r>
    <n v="199.8972"/>
    <x v="28"/>
    <n v="1011000"/>
    <n v="415"/>
    <x v="3"/>
    <n v="61"/>
    <n v="2.2770032786885244"/>
    <m/>
    <x v="10"/>
    <x v="10"/>
    <m/>
    <x v="12"/>
    <m/>
    <m/>
    <m/>
  </r>
  <r>
    <n v="199.8972"/>
    <x v="100"/>
    <n v="1016328"/>
    <n v="2589"/>
    <x v="4"/>
    <n v="68.867999999999995"/>
    <n v="1.9026136957658131"/>
    <m/>
    <x v="10"/>
    <x v="10"/>
    <m/>
    <x v="12"/>
    <m/>
    <m/>
    <m/>
  </r>
  <r>
    <n v="199.8972"/>
    <x v="78"/>
    <n v="1018425"/>
    <n v="2215"/>
    <x v="3"/>
    <n v="86.852000000000004"/>
    <n v="1.3015843043338091"/>
    <m/>
    <x v="10"/>
    <x v="10"/>
    <m/>
    <x v="12"/>
    <m/>
    <m/>
    <m/>
  </r>
  <r>
    <n v="199.8972"/>
    <x v="251"/>
    <n v="1019022"/>
    <n v="279"/>
    <x v="6"/>
    <n v="130.68799999999999"/>
    <n v="0.52957578354554369"/>
    <m/>
    <x v="10"/>
    <x v="10"/>
    <m/>
    <x v="12"/>
    <m/>
    <m/>
    <m/>
  </r>
  <r>
    <n v="199.8972"/>
    <x v="234"/>
    <n v="1019503"/>
    <n v="1368"/>
    <x v="2"/>
    <n v="137.43199999999999"/>
    <n v="0.45451714302345897"/>
    <m/>
    <x v="10"/>
    <x v="10"/>
    <m/>
    <x v="12"/>
    <m/>
    <m/>
    <m/>
  </r>
  <r>
    <n v="199.8972"/>
    <x v="154"/>
    <n v="1008790"/>
    <n v="1864"/>
    <x v="1"/>
    <n v="140.596"/>
    <n v="0.4217844035392187"/>
    <m/>
    <x v="10"/>
    <x v="10"/>
    <m/>
    <x v="12"/>
    <m/>
    <m/>
    <m/>
  </r>
  <r>
    <n v="199.8972"/>
    <x v="349"/>
    <n v="1013262"/>
    <n v="2360"/>
    <x v="5"/>
    <n v="167.78"/>
    <n v="0.19142448444391463"/>
    <m/>
    <x v="10"/>
    <x v="10"/>
    <m/>
    <x v="12"/>
    <m/>
    <m/>
    <m/>
  </r>
  <r>
    <n v="199.8972"/>
    <x v="162"/>
    <n v="1011418"/>
    <n v="40"/>
    <x v="7"/>
    <n v="174.524"/>
    <n v="0.14538516192615342"/>
    <m/>
    <x v="10"/>
    <x v="10"/>
    <m/>
    <x v="12"/>
    <m/>
    <m/>
    <m/>
  </r>
  <r>
    <n v="199.8972"/>
    <x v="67"/>
    <n v="1014133"/>
    <n v="845"/>
    <x v="1"/>
    <n v="186.88800000000001"/>
    <n v="6.960960575317833E-2"/>
    <m/>
    <x v="10"/>
    <x v="10"/>
    <m/>
    <x v="12"/>
    <m/>
    <m/>
    <m/>
  </r>
  <r>
    <n v="199.8972"/>
    <x v="41"/>
    <n v="1013353"/>
    <n v="502"/>
    <x v="1"/>
    <n v="216.11199999999999"/>
    <n v="-7.50296142740801E-2"/>
    <m/>
    <x v="10"/>
    <x v="10"/>
    <m/>
    <x v="12"/>
    <m/>
    <m/>
    <m/>
  </r>
  <r>
    <n v="199.8972"/>
    <x v="128"/>
    <n v="1009309"/>
    <n v="1132"/>
    <x v="2"/>
    <n v="246.46"/>
    <n v="-0.18892639779274531"/>
    <m/>
    <x v="10"/>
    <x v="10"/>
    <m/>
    <x v="12"/>
    <m/>
    <m/>
    <m/>
  </r>
  <r>
    <n v="199.8972"/>
    <x v="155"/>
    <n v="1010954"/>
    <n v="1716"/>
    <x v="1"/>
    <n v="250.95599999999999"/>
    <n v="-0.20345717974465641"/>
    <m/>
    <x v="10"/>
    <x v="10"/>
    <m/>
    <x v="12"/>
    <m/>
    <m/>
    <m/>
  </r>
  <r>
    <n v="199.97120000000001"/>
    <x v="97"/>
    <n v="1003568"/>
    <n v="824"/>
    <x v="5"/>
    <n v="17.878399999999999"/>
    <n v="10.185072489708253"/>
    <m/>
    <x v="10"/>
    <x v="10"/>
    <m/>
    <x v="12"/>
    <m/>
    <m/>
    <m/>
  </r>
  <r>
    <n v="199.98679999999999"/>
    <x v="320"/>
    <n v="1002613"/>
    <n v="2613"/>
    <x v="2"/>
    <n v="232.82239999999999"/>
    <n v="-0.14103282158417746"/>
    <m/>
    <x v="10"/>
    <x v="10"/>
    <m/>
    <x v="12"/>
    <m/>
    <m/>
    <m/>
  </r>
  <r>
    <n v="200.07648"/>
    <x v="222"/>
    <n v="1014900"/>
    <n v="2477"/>
    <x v="9"/>
    <n v="176.988"/>
    <n v="0.13045223404976611"/>
    <m/>
    <x v="10"/>
    <x v="10"/>
    <m/>
    <x v="12"/>
    <m/>
    <m/>
    <m/>
  </r>
  <r>
    <n v="200.07648"/>
    <x v="319"/>
    <n v="1011244"/>
    <n v="390"/>
    <x v="9"/>
    <n v="234.31200000000001"/>
    <n v="-0.14611082659018748"/>
    <m/>
    <x v="10"/>
    <x v="10"/>
    <m/>
    <x v="12"/>
    <m/>
    <m/>
    <m/>
  </r>
  <r>
    <n v="200.10120000000001"/>
    <x v="154"/>
    <n v="1005301"/>
    <n v="601"/>
    <x v="3"/>
    <n v="326.08"/>
    <n v="-0.3863432286555446"/>
    <m/>
    <x v="10"/>
    <x v="10"/>
    <m/>
    <x v="12"/>
    <m/>
    <m/>
    <m/>
  </r>
  <r>
    <n v="200.10531839999999"/>
    <x v="99"/>
    <n v="1000225"/>
    <n v="225"/>
    <x v="9"/>
    <n v="138.666336"/>
    <n v="0.44307064116845191"/>
    <m/>
    <x v="10"/>
    <x v="10"/>
    <m/>
    <x v="12"/>
    <m/>
    <m/>
    <m/>
  </r>
  <r>
    <n v="200.21559999999999"/>
    <x v="239"/>
    <n v="1005274"/>
    <n v="418"/>
    <x v="5"/>
    <n v="284.91520000000003"/>
    <n v="-0.29728003279572318"/>
    <m/>
    <x v="10"/>
    <x v="10"/>
    <m/>
    <x v="12"/>
    <m/>
    <m/>
    <m/>
  </r>
  <r>
    <n v="200.34540000000001"/>
    <x v="293"/>
    <n v="1007315"/>
    <n v="1791"/>
    <x v="4"/>
    <n v="13.324"/>
    <n v="14.036430501350946"/>
    <m/>
    <x v="10"/>
    <x v="10"/>
    <m/>
    <x v="12"/>
    <m/>
    <m/>
    <m/>
  </r>
  <r>
    <n v="200.34540000000001"/>
    <x v="93"/>
    <n v="1006984"/>
    <n v="161"/>
    <x v="7"/>
    <n v="35.423999999999999"/>
    <n v="4.6556402439024396"/>
    <m/>
    <x v="10"/>
    <x v="10"/>
    <m/>
    <x v="12"/>
    <m/>
    <m/>
    <m/>
  </r>
  <r>
    <n v="200.34540000000001"/>
    <x v="320"/>
    <n v="1016430"/>
    <n v="614"/>
    <x v="5"/>
    <n v="41.308"/>
    <n v="3.8500387334172563"/>
    <m/>
    <x v="10"/>
    <x v="10"/>
    <m/>
    <x v="12"/>
    <m/>
    <m/>
    <m/>
  </r>
  <r>
    <n v="200.34540000000001"/>
    <x v="257"/>
    <n v="1014810"/>
    <n v="246"/>
    <x v="0"/>
    <n v="44.68"/>
    <n v="3.4840062667860341"/>
    <m/>
    <x v="10"/>
    <x v="10"/>
    <m/>
    <x v="12"/>
    <m/>
    <m/>
    <m/>
  </r>
  <r>
    <n v="200.34540000000001"/>
    <x v="186"/>
    <n v="1016182"/>
    <n v="1362"/>
    <x v="2"/>
    <n v="69.408000000000001"/>
    <n v="1.8864885892116185"/>
    <m/>
    <x v="10"/>
    <x v="10"/>
    <m/>
    <x v="12"/>
    <m/>
    <m/>
    <m/>
  </r>
  <r>
    <n v="200.34540000000001"/>
    <x v="39"/>
    <n v="1017814"/>
    <n v="333"/>
    <x v="5"/>
    <n v="112.12"/>
    <n v="0.78688369603995723"/>
    <m/>
    <x v="10"/>
    <x v="10"/>
    <m/>
    <x v="12"/>
    <m/>
    <m/>
    <m/>
  </r>
  <r>
    <n v="200.34540000000001"/>
    <x v="27"/>
    <n v="1018554"/>
    <n v="2136"/>
    <x v="5"/>
    <n v="119.988"/>
    <n v="0.66971197119711978"/>
    <m/>
    <x v="10"/>
    <x v="10"/>
    <m/>
    <x v="12"/>
    <m/>
    <m/>
    <m/>
  </r>
  <r>
    <n v="200.34540000000001"/>
    <x v="221"/>
    <n v="1018449"/>
    <n v="304"/>
    <x v="6"/>
    <n v="121.11199999999999"/>
    <n v="0.65421593236012965"/>
    <m/>
    <x v="10"/>
    <x v="10"/>
    <m/>
    <x v="12"/>
    <m/>
    <m/>
    <m/>
  </r>
  <r>
    <n v="200.34540000000001"/>
    <x v="35"/>
    <n v="1019263"/>
    <n v="2745"/>
    <x v="7"/>
    <n v="122.236"/>
    <n v="0.63900487581399923"/>
    <m/>
    <x v="10"/>
    <x v="10"/>
    <m/>
    <x v="12"/>
    <m/>
    <m/>
    <m/>
  </r>
  <r>
    <n v="200.34540000000001"/>
    <x v="54"/>
    <n v="1010735"/>
    <n v="573"/>
    <x v="8"/>
    <n v="127.85599999999999"/>
    <n v="0.56696126892754362"/>
    <m/>
    <x v="10"/>
    <x v="10"/>
    <m/>
    <x v="12"/>
    <m/>
    <m/>
    <m/>
  </r>
  <r>
    <n v="200.34540000000001"/>
    <x v="160"/>
    <n v="1014991"/>
    <n v="568"/>
    <x v="5"/>
    <n v="154.83199999999999"/>
    <n v="0.29395344631600717"/>
    <m/>
    <x v="10"/>
    <x v="10"/>
    <m/>
    <x v="12"/>
    <m/>
    <m/>
    <m/>
  </r>
  <r>
    <n v="200.34540000000001"/>
    <x v="335"/>
    <n v="1006683"/>
    <n v="2441"/>
    <x v="0"/>
    <n v="157.83199999999999"/>
    <n v="0.26935855846723111"/>
    <m/>
    <x v="10"/>
    <x v="10"/>
    <m/>
    <x v="12"/>
    <m/>
    <m/>
    <m/>
  </r>
  <r>
    <n v="200.34540000000001"/>
    <x v="38"/>
    <n v="1014650"/>
    <n v="1678"/>
    <x v="1"/>
    <n v="181.80799999999999"/>
    <n v="0.10196140983895109"/>
    <m/>
    <x v="10"/>
    <x v="10"/>
    <m/>
    <x v="12"/>
    <m/>
    <m/>
    <m/>
  </r>
  <r>
    <n v="200.34540000000001"/>
    <x v="281"/>
    <n v="1019490"/>
    <n v="807"/>
    <x v="3"/>
    <n v="187.428"/>
    <n v="6.8919264997759216E-2"/>
    <m/>
    <x v="10"/>
    <x v="10"/>
    <m/>
    <x v="12"/>
    <m/>
    <m/>
    <m/>
  </r>
  <r>
    <n v="200.34540000000001"/>
    <x v="12"/>
    <n v="1009981"/>
    <n v="2545"/>
    <x v="6"/>
    <n v="226.768"/>
    <n v="-0.11651820362661393"/>
    <m/>
    <x v="10"/>
    <x v="10"/>
    <m/>
    <x v="12"/>
    <m/>
    <m/>
    <m/>
  </r>
  <r>
    <n v="200.34540000000001"/>
    <x v="85"/>
    <n v="1016901"/>
    <n v="720"/>
    <x v="0"/>
    <n v="244.75200000000001"/>
    <n v="-0.18143508531084523"/>
    <m/>
    <x v="10"/>
    <x v="10"/>
    <m/>
    <x v="12"/>
    <m/>
    <m/>
    <m/>
  </r>
  <r>
    <n v="200.34540000000001"/>
    <x v="249"/>
    <n v="1015697"/>
    <n v="2007"/>
    <x v="2"/>
    <n v="261.61200000000002"/>
    <n v="-0.2341887986789597"/>
    <m/>
    <x v="10"/>
    <x v="10"/>
    <m/>
    <x v="12"/>
    <m/>
    <m/>
    <m/>
  </r>
  <r>
    <n v="200.34540000000001"/>
    <x v="146"/>
    <n v="1008931"/>
    <n v="667"/>
    <x v="6"/>
    <n v="56.143999999999998"/>
    <n v="2.5684204901681391"/>
    <m/>
    <x v="10"/>
    <x v="10"/>
    <m/>
    <x v="12"/>
    <m/>
    <m/>
    <m/>
  </r>
  <r>
    <n v="200.34540000000001"/>
    <x v="27"/>
    <n v="1008574"/>
    <n v="2333"/>
    <x v="8"/>
    <n v="108.988"/>
    <n v="0.83823356699820173"/>
    <m/>
    <x v="10"/>
    <x v="10"/>
    <m/>
    <x v="12"/>
    <m/>
    <m/>
    <m/>
  </r>
  <r>
    <n v="200.45480000000001"/>
    <x v="87"/>
    <n v="1004838"/>
    <n v="833"/>
    <x v="5"/>
    <n v="195.94239999999999"/>
    <n v="2.3029216749412142E-2"/>
    <m/>
    <x v="10"/>
    <x v="10"/>
    <m/>
    <x v="12"/>
    <m/>
    <m/>
    <m/>
  </r>
  <r>
    <n v="200.5016"/>
    <x v="223"/>
    <n v="1002707"/>
    <n v="2707"/>
    <x v="3"/>
    <n v="250.0224"/>
    <n v="-0.19806545333538117"/>
    <m/>
    <x v="10"/>
    <x v="10"/>
    <m/>
    <x v="12"/>
    <m/>
    <m/>
    <m/>
  </r>
  <r>
    <n v="200.67320000000001"/>
    <x v="3"/>
    <n v="1003947"/>
    <n v="621"/>
    <x v="3"/>
    <n v="128.14400000000001"/>
    <n v="0.56599762766887252"/>
    <m/>
    <x v="10"/>
    <x v="10"/>
    <m/>
    <x v="12"/>
    <m/>
    <m/>
    <m/>
  </r>
  <r>
    <n v="200.67320000000001"/>
    <x v="242"/>
    <n v="1003708"/>
    <n v="380"/>
    <x v="4"/>
    <n v="238.45439999999999"/>
    <n v="-0.15844203336151477"/>
    <m/>
    <x v="10"/>
    <x v="10"/>
    <m/>
    <x v="12"/>
    <m/>
    <m/>
    <m/>
  </r>
  <r>
    <n v="200.7936"/>
    <x v="31"/>
    <n v="1013950"/>
    <n v="322"/>
    <x v="8"/>
    <n v="51.963999999999999"/>
    <n v="2.8640905242090677"/>
    <m/>
    <x v="10"/>
    <x v="10"/>
    <m/>
    <x v="12"/>
    <m/>
    <m/>
    <m/>
  </r>
  <r>
    <n v="200.7936"/>
    <x v="74"/>
    <n v="1016455"/>
    <n v="2339"/>
    <x v="1"/>
    <n v="63.204000000000001"/>
    <n v="2.1769128536168596"/>
    <m/>
    <x v="10"/>
    <x v="10"/>
    <m/>
    <x v="12"/>
    <m/>
    <m/>
    <m/>
  </r>
  <r>
    <n v="200.7936"/>
    <x v="260"/>
    <n v="1018189"/>
    <n v="1250"/>
    <x v="8"/>
    <n v="64.328000000000003"/>
    <n v="2.121402810595697"/>
    <m/>
    <x v="10"/>
    <x v="10"/>
    <m/>
    <x v="12"/>
    <m/>
    <m/>
    <m/>
  </r>
  <r>
    <n v="200.7936"/>
    <x v="149"/>
    <n v="1013331"/>
    <n v="309"/>
    <x v="1"/>
    <n v="69.947999999999993"/>
    <n v="1.8706124549665466"/>
    <m/>
    <x v="10"/>
    <x v="10"/>
    <m/>
    <x v="12"/>
    <m/>
    <m/>
    <m/>
  </r>
  <r>
    <n v="200.7936"/>
    <x v="5"/>
    <n v="1009992"/>
    <n v="329"/>
    <x v="7"/>
    <n v="72.195999999999998"/>
    <n v="1.7812288769460913"/>
    <m/>
    <x v="10"/>
    <x v="10"/>
    <m/>
    <x v="12"/>
    <m/>
    <m/>
    <m/>
  </r>
  <r>
    <n v="200.7936"/>
    <x v="173"/>
    <n v="1015052"/>
    <n v="2550"/>
    <x v="4"/>
    <n v="77.816000000000003"/>
    <n v="1.5803639354374421"/>
    <m/>
    <x v="10"/>
    <x v="10"/>
    <m/>
    <x v="12"/>
    <m/>
    <m/>
    <m/>
  </r>
  <r>
    <n v="200.7936"/>
    <x v="279"/>
    <n v="1009221"/>
    <n v="1657"/>
    <x v="5"/>
    <n v="103.05200000000001"/>
    <n v="0.94846873423126177"/>
    <m/>
    <x v="10"/>
    <x v="10"/>
    <m/>
    <x v="12"/>
    <m/>
    <m/>
    <m/>
  </r>
  <r>
    <n v="200.7936"/>
    <x v="341"/>
    <n v="1009959"/>
    <n v="2046"/>
    <x v="2"/>
    <n v="103.66800000000001"/>
    <n v="0.93689084384766741"/>
    <m/>
    <x v="10"/>
    <x v="10"/>
    <m/>
    <x v="12"/>
    <m/>
    <m/>
    <m/>
  </r>
  <r>
    <n v="200.7936"/>
    <x v="4"/>
    <n v="1010371"/>
    <n v="2440"/>
    <x v="5"/>
    <n v="173.35599999999999"/>
    <n v="0.15827314889591362"/>
    <m/>
    <x v="10"/>
    <x v="10"/>
    <m/>
    <x v="12"/>
    <m/>
    <m/>
    <m/>
  </r>
  <r>
    <n v="200.7936"/>
    <x v="156"/>
    <n v="1012224"/>
    <n v="292"/>
    <x v="4"/>
    <n v="173.35599999999999"/>
    <n v="0.15827314889591362"/>
    <m/>
    <x v="10"/>
    <x v="10"/>
    <m/>
    <x v="12"/>
    <m/>
    <m/>
    <m/>
  </r>
  <r>
    <n v="200.7936"/>
    <x v="50"/>
    <n v="1018152"/>
    <n v="2060"/>
    <x v="6"/>
    <n v="177.852"/>
    <n v="0.1289926455704743"/>
    <m/>
    <x v="10"/>
    <x v="10"/>
    <m/>
    <x v="12"/>
    <m/>
    <m/>
    <m/>
  </r>
  <r>
    <n v="200.7936"/>
    <x v="21"/>
    <n v="1012671"/>
    <n v="2166"/>
    <x v="2"/>
    <n v="185.72"/>
    <n v="8.1163041137195774E-2"/>
    <m/>
    <x v="10"/>
    <x v="10"/>
    <m/>
    <x v="12"/>
    <m/>
    <m/>
    <m/>
  </r>
  <r>
    <n v="200.7936"/>
    <x v="254"/>
    <n v="1012845"/>
    <n v="291"/>
    <x v="3"/>
    <n v="189.09200000000001"/>
    <n v="6.1883104520550757E-2"/>
    <m/>
    <x v="10"/>
    <x v="10"/>
    <m/>
    <x v="12"/>
    <m/>
    <m/>
    <m/>
  </r>
  <r>
    <n v="200.7936"/>
    <x v="264"/>
    <n v="1016746"/>
    <n v="950"/>
    <x v="8"/>
    <n v="196.96"/>
    <n v="1.9463850528025944E-2"/>
    <m/>
    <x v="10"/>
    <x v="10"/>
    <m/>
    <x v="12"/>
    <m/>
    <m/>
    <m/>
  </r>
  <r>
    <n v="200.7936"/>
    <x v="125"/>
    <n v="1017542"/>
    <n v="1469"/>
    <x v="2"/>
    <n v="221.68799999999999"/>
    <n v="-9.4251380318285116E-2"/>
    <m/>
    <x v="10"/>
    <x v="10"/>
    <m/>
    <x v="12"/>
    <m/>
    <m/>
    <m/>
  </r>
  <r>
    <n v="200.7936"/>
    <x v="282"/>
    <n v="1017323"/>
    <n v="1783"/>
    <x v="4"/>
    <n v="222.81200000000001"/>
    <n v="-9.8820530312550545E-2"/>
    <m/>
    <x v="10"/>
    <x v="10"/>
    <m/>
    <x v="12"/>
    <m/>
    <m/>
    <m/>
  </r>
  <r>
    <n v="200.7936"/>
    <x v="243"/>
    <n v="1009885"/>
    <n v="1916"/>
    <x v="2"/>
    <n v="239.672"/>
    <n v="-0.16221502720384526"/>
    <m/>
    <x v="10"/>
    <x v="10"/>
    <m/>
    <x v="12"/>
    <m/>
    <m/>
    <m/>
  </r>
  <r>
    <n v="200.7936"/>
    <x v="83"/>
    <n v="1013152"/>
    <n v="1404"/>
    <x v="3"/>
    <n v="249.78800000000001"/>
    <n v="-0.19614393005268471"/>
    <m/>
    <x v="10"/>
    <x v="10"/>
    <m/>
    <x v="12"/>
    <m/>
    <m/>
    <m/>
  </r>
  <r>
    <n v="200.7936"/>
    <x v="198"/>
    <n v="1016368"/>
    <n v="1377"/>
    <x v="4"/>
    <n v="252.036"/>
    <n v="-0.20331381231252679"/>
    <m/>
    <x v="10"/>
    <x v="10"/>
    <m/>
    <x v="12"/>
    <m/>
    <m/>
    <m/>
  </r>
  <r>
    <n v="200.7936"/>
    <x v="82"/>
    <n v="1015550"/>
    <n v="485"/>
    <x v="1"/>
    <n v="257.65600000000001"/>
    <n v="-0.22069115409693549"/>
    <m/>
    <x v="10"/>
    <x v="10"/>
    <m/>
    <x v="12"/>
    <m/>
    <m/>
    <m/>
  </r>
  <r>
    <n v="200.7936"/>
    <x v="32"/>
    <n v="1018407"/>
    <n v="1822"/>
    <x v="4"/>
    <n v="264.39999999999998"/>
    <n v="-0.24056883509833579"/>
    <m/>
    <x v="10"/>
    <x v="10"/>
    <m/>
    <x v="12"/>
    <m/>
    <m/>
    <m/>
  </r>
  <r>
    <n v="200.7936"/>
    <x v="145"/>
    <n v="1012875"/>
    <n v="946"/>
    <x v="9"/>
    <n v="99.171999999999997"/>
    <n v="1.0247005203081516"/>
    <m/>
    <x v="10"/>
    <x v="10"/>
    <m/>
    <x v="12"/>
    <m/>
    <m/>
    <m/>
  </r>
  <r>
    <n v="200.7936"/>
    <x v="259"/>
    <n v="1014743"/>
    <n v="2183"/>
    <x v="9"/>
    <n v="243.04400000000001"/>
    <n v="-0.1738384819209691"/>
    <m/>
    <x v="10"/>
    <x v="10"/>
    <m/>
    <x v="12"/>
    <m/>
    <m/>
    <m/>
  </r>
  <r>
    <n v="200.7936"/>
    <x v="282"/>
    <n v="1009562"/>
    <n v="1294"/>
    <x v="7"/>
    <n v="256.53199999999998"/>
    <n v="-0.21727659707171029"/>
    <m/>
    <x v="10"/>
    <x v="10"/>
    <m/>
    <x v="12"/>
    <m/>
    <m/>
    <m/>
  </r>
  <r>
    <n v="200.8604"/>
    <x v="119"/>
    <n v="1002467"/>
    <n v="2467"/>
    <x v="0"/>
    <n v="195.52959999999999"/>
    <n v="2.7263391322848361E-2"/>
    <m/>
    <x v="10"/>
    <x v="10"/>
    <m/>
    <x v="12"/>
    <m/>
    <m/>
    <m/>
  </r>
  <r>
    <n v="200.9436"/>
    <x v="181"/>
    <n v="1003125"/>
    <n v="733"/>
    <x v="3"/>
    <n v="395.46879999999999"/>
    <n v="-0.49188507411962712"/>
    <m/>
    <x v="10"/>
    <x v="10"/>
    <m/>
    <x v="12"/>
    <m/>
    <m/>
    <m/>
  </r>
  <r>
    <n v="200.95046400000001"/>
    <x v="7"/>
    <n v="1000734"/>
    <n v="734"/>
    <x v="1"/>
    <n v="693.70329600000002"/>
    <n v="-0.7103221720889733"/>
    <m/>
    <x v="10"/>
    <x v="10"/>
    <m/>
    <x v="12"/>
    <m/>
    <m/>
    <m/>
  </r>
  <r>
    <n v="200.97479999999999"/>
    <x v="360"/>
    <n v="1004795"/>
    <n v="991"/>
    <x v="2"/>
    <n v="244.64320000000001"/>
    <n v="-0.17849831918483741"/>
    <m/>
    <x v="10"/>
    <x v="10"/>
    <m/>
    <x v="12"/>
    <m/>
    <m/>
    <m/>
  </r>
  <r>
    <n v="201.14431999999999"/>
    <x v="237"/>
    <n v="1001850"/>
    <n v="1850"/>
    <x v="4"/>
    <n v="195.97120000000001"/>
    <n v="2.6397348181773559E-2"/>
    <m/>
    <x v="10"/>
    <x v="10"/>
    <m/>
    <x v="12"/>
    <m/>
    <m/>
    <m/>
  </r>
  <r>
    <n v="201.1516"/>
    <x v="68"/>
    <n v="1005110"/>
    <n v="2118"/>
    <x v="6"/>
    <n v="259.35039999999998"/>
    <n v="-0.22440219872419701"/>
    <m/>
    <x v="10"/>
    <x v="10"/>
    <m/>
    <x v="12"/>
    <m/>
    <m/>
    <m/>
  </r>
  <r>
    <n v="201.24180000000001"/>
    <x v="344"/>
    <n v="1008619"/>
    <n v="2313"/>
    <x v="4"/>
    <n v="3.9319999999999999"/>
    <n v="50.180518819938968"/>
    <m/>
    <x v="10"/>
    <x v="10"/>
    <m/>
    <x v="12"/>
    <m/>
    <m/>
    <m/>
  </r>
  <r>
    <n v="201.24180000000001"/>
    <x v="135"/>
    <n v="1008251"/>
    <n v="38"/>
    <x v="7"/>
    <n v="19.364000000000001"/>
    <n v="9.3925738483784347"/>
    <m/>
    <x v="10"/>
    <x v="10"/>
    <m/>
    <x v="12"/>
    <m/>
    <m/>
    <m/>
  </r>
  <r>
    <n v="201.24180000000001"/>
    <x v="51"/>
    <n v="1009721"/>
    <n v="2580"/>
    <x v="7"/>
    <n v="27.776"/>
    <n v="6.24516849078341"/>
    <m/>
    <x v="10"/>
    <x v="10"/>
    <m/>
    <x v="12"/>
    <m/>
    <m/>
    <m/>
  </r>
  <r>
    <n v="201.24180000000001"/>
    <x v="148"/>
    <n v="1013674"/>
    <n v="801"/>
    <x v="0"/>
    <n v="35.643999999999998"/>
    <n v="4.6458814947817304"/>
    <m/>
    <x v="10"/>
    <x v="10"/>
    <m/>
    <x v="12"/>
    <m/>
    <m/>
    <m/>
  </r>
  <r>
    <n v="201.24180000000001"/>
    <x v="155"/>
    <n v="1019815"/>
    <n v="150"/>
    <x v="4"/>
    <n v="37.892000000000003"/>
    <n v="4.3109310672437458"/>
    <m/>
    <x v="10"/>
    <x v="10"/>
    <m/>
    <x v="12"/>
    <m/>
    <m/>
    <m/>
  </r>
  <r>
    <n v="201.24180000000001"/>
    <x v="107"/>
    <n v="1007346"/>
    <n v="1367"/>
    <x v="4"/>
    <n v="50.392000000000003"/>
    <n v="2.9935267502778222"/>
    <m/>
    <x v="10"/>
    <x v="10"/>
    <m/>
    <x v="12"/>
    <m/>
    <m/>
    <m/>
  </r>
  <r>
    <n v="201.24180000000001"/>
    <x v="346"/>
    <n v="1006750"/>
    <n v="2287"/>
    <x v="3"/>
    <n v="68.195999999999998"/>
    <n v="1.9509326060179486"/>
    <m/>
    <x v="10"/>
    <x v="10"/>
    <m/>
    <x v="12"/>
    <m/>
    <m/>
    <m/>
  </r>
  <r>
    <n v="201.24180000000001"/>
    <x v="145"/>
    <n v="1017270"/>
    <n v="1883"/>
    <x v="4"/>
    <n v="69.364000000000004"/>
    <n v="1.9012427195663457"/>
    <m/>
    <x v="10"/>
    <x v="10"/>
    <m/>
    <x v="12"/>
    <m/>
    <m/>
    <m/>
  </r>
  <r>
    <n v="201.24180000000001"/>
    <x v="6"/>
    <n v="1017847"/>
    <n v="2401"/>
    <x v="4"/>
    <n v="87.347999999999999"/>
    <n v="1.3039085039153731"/>
    <m/>
    <x v="10"/>
    <x v="10"/>
    <m/>
    <x v="12"/>
    <m/>
    <m/>
    <m/>
  </r>
  <r>
    <n v="201.24180000000001"/>
    <x v="194"/>
    <n v="1018560"/>
    <n v="36"/>
    <x v="2"/>
    <n v="99.712000000000003"/>
    <n v="1.0182305038510913"/>
    <m/>
    <x v="10"/>
    <x v="10"/>
    <m/>
    <x v="12"/>
    <m/>
    <m/>
    <m/>
  </r>
  <r>
    <n v="201.24180000000001"/>
    <x v="205"/>
    <n v="1014891"/>
    <n v="898"/>
    <x v="2"/>
    <n v="116.572"/>
    <n v="0.72633050818378353"/>
    <m/>
    <x v="10"/>
    <x v="10"/>
    <m/>
    <x v="12"/>
    <m/>
    <m/>
    <m/>
  </r>
  <r>
    <n v="201.24180000000001"/>
    <x v="149"/>
    <n v="1018970"/>
    <n v="282"/>
    <x v="8"/>
    <n v="119.944"/>
    <n v="0.67779797238711403"/>
    <m/>
    <x v="10"/>
    <x v="10"/>
    <m/>
    <x v="12"/>
    <m/>
    <m/>
    <m/>
  </r>
  <r>
    <n v="201.24180000000001"/>
    <x v="354"/>
    <n v="1017530"/>
    <n v="2514"/>
    <x v="1"/>
    <n v="123.316"/>
    <n v="0.63191962113594347"/>
    <m/>
    <x v="10"/>
    <x v="10"/>
    <m/>
    <x v="12"/>
    <m/>
    <m/>
    <m/>
  </r>
  <r>
    <n v="201.24180000000001"/>
    <x v="276"/>
    <n v="1013045"/>
    <n v="635"/>
    <x v="0"/>
    <n v="171.648"/>
    <n v="0.1724098154362417"/>
    <m/>
    <x v="10"/>
    <x v="10"/>
    <m/>
    <x v="12"/>
    <m/>
    <m/>
    <m/>
  </r>
  <r>
    <n v="201.24180000000001"/>
    <x v="256"/>
    <n v="1014890"/>
    <n v="1782"/>
    <x v="4"/>
    <n v="182.88800000000001"/>
    <n v="0.1003554087747693"/>
    <m/>
    <x v="10"/>
    <x v="10"/>
    <m/>
    <x v="12"/>
    <m/>
    <m/>
    <m/>
  </r>
  <r>
    <n v="201.24180000000001"/>
    <x v="123"/>
    <n v="1017952"/>
    <n v="1440"/>
    <x v="7"/>
    <n v="198.624"/>
    <n v="1.3179676172063884E-2"/>
    <m/>
    <x v="10"/>
    <x v="10"/>
    <m/>
    <x v="12"/>
    <m/>
    <m/>
    <m/>
  </r>
  <r>
    <n v="201.24180000000001"/>
    <x v="58"/>
    <n v="1009409"/>
    <n v="1640"/>
    <x v="1"/>
    <n v="200.87200000000001"/>
    <n v="1.8409733561671009E-3"/>
    <m/>
    <x v="10"/>
    <x v="10"/>
    <m/>
    <x v="12"/>
    <m/>
    <m/>
    <m/>
  </r>
  <r>
    <n v="201.24180000000001"/>
    <x v="141"/>
    <n v="1015437"/>
    <n v="2294"/>
    <x v="4"/>
    <n v="203.12"/>
    <n v="-9.2467506892476986E-3"/>
    <m/>
    <x v="10"/>
    <x v="10"/>
    <m/>
    <x v="12"/>
    <m/>
    <m/>
    <m/>
  </r>
  <r>
    <n v="201.24180000000001"/>
    <x v="231"/>
    <n v="1014291"/>
    <n v="315"/>
    <x v="8"/>
    <n v="214.36"/>
    <n v="-6.1197051688747901E-2"/>
    <m/>
    <x v="10"/>
    <x v="10"/>
    <m/>
    <x v="12"/>
    <m/>
    <m/>
    <m/>
  </r>
  <r>
    <n v="201.24180000000001"/>
    <x v="252"/>
    <n v="1017113"/>
    <n v="512"/>
    <x v="5"/>
    <n v="233.46799999999999"/>
    <n v="-0.13803262117292298"/>
    <m/>
    <x v="10"/>
    <x v="10"/>
    <m/>
    <x v="12"/>
    <m/>
    <m/>
    <m/>
  </r>
  <r>
    <n v="201.24180000000001"/>
    <x v="182"/>
    <n v="1011860"/>
    <n v="232"/>
    <x v="8"/>
    <n v="253.7"/>
    <n v="-0.20677256602286156"/>
    <m/>
    <x v="10"/>
    <x v="10"/>
    <m/>
    <x v="12"/>
    <m/>
    <m/>
    <m/>
  </r>
  <r>
    <n v="201.24180000000001"/>
    <x v="193"/>
    <n v="1006975"/>
    <n v="1509"/>
    <x v="8"/>
    <n v="77.391999999999996"/>
    <n v="1.600292019847013"/>
    <m/>
    <x v="10"/>
    <x v="10"/>
    <m/>
    <x v="12"/>
    <m/>
    <m/>
    <m/>
  </r>
  <r>
    <n v="201.24180000000001"/>
    <x v="73"/>
    <n v="1018181"/>
    <n v="446"/>
    <x v="3"/>
    <n v="141.30000000000001"/>
    <n v="0.42421656050955409"/>
    <m/>
    <x v="10"/>
    <x v="10"/>
    <m/>
    <x v="12"/>
    <m/>
    <m/>
    <m/>
  </r>
  <r>
    <n v="201.24180000000001"/>
    <x v="352"/>
    <n v="1006371"/>
    <n v="2369"/>
    <x v="0"/>
    <n v="143.404"/>
    <n v="0.40332068840478658"/>
    <m/>
    <x v="10"/>
    <x v="10"/>
    <m/>
    <x v="12"/>
    <m/>
    <m/>
    <m/>
  </r>
  <r>
    <n v="201.24180000000001"/>
    <x v="240"/>
    <n v="1015973"/>
    <n v="319"/>
    <x v="2"/>
    <n v="168.27600000000001"/>
    <n v="0.19590315909577122"/>
    <m/>
    <x v="10"/>
    <x v="10"/>
    <m/>
    <x v="12"/>
    <m/>
    <m/>
    <m/>
  </r>
  <r>
    <n v="201.24180000000001"/>
    <x v="325"/>
    <n v="1010412"/>
    <n v="651"/>
    <x v="6"/>
    <n v="173.89599999999999"/>
    <n v="0.15725376086856527"/>
    <m/>
    <x v="10"/>
    <x v="10"/>
    <m/>
    <x v="12"/>
    <m/>
    <m/>
    <m/>
  </r>
  <r>
    <n v="201.24520000000001"/>
    <x v="90"/>
    <n v="1004233"/>
    <n v="1799"/>
    <x v="6"/>
    <n v="232.59520000000001"/>
    <n v="-0.13478352089810966"/>
    <m/>
    <x v="10"/>
    <x v="10"/>
    <m/>
    <x v="12"/>
    <m/>
    <m/>
    <m/>
  </r>
  <r>
    <n v="201.2764"/>
    <x v="224"/>
    <n v="1003756"/>
    <n v="307"/>
    <x v="2"/>
    <n v="181.45920000000001"/>
    <n v="0.10921022466758359"/>
    <m/>
    <x v="10"/>
    <x v="10"/>
    <m/>
    <x v="12"/>
    <m/>
    <m/>
    <m/>
  </r>
  <r>
    <n v="201.29408000000001"/>
    <x v="83"/>
    <n v="1001231"/>
    <n v="1231"/>
    <x v="4"/>
    <n v="441.21600000000001"/>
    <n v="-0.54377429648970121"/>
    <m/>
    <x v="10"/>
    <x v="10"/>
    <m/>
    <x v="12"/>
    <m/>
    <m/>
    <m/>
  </r>
  <r>
    <n v="201.33359999999999"/>
    <x v="266"/>
    <n v="1004829"/>
    <n v="817"/>
    <x v="7"/>
    <n v="241.76"/>
    <n v="-0.16721707478491066"/>
    <m/>
    <x v="10"/>
    <x v="10"/>
    <m/>
    <x v="12"/>
    <m/>
    <m/>
    <m/>
  </r>
  <r>
    <n v="201.45632000000001"/>
    <x v="349"/>
    <n v="1001518"/>
    <n v="1518"/>
    <x v="5"/>
    <n v="5.7258240000000002"/>
    <n v="34.183812845103169"/>
    <m/>
    <x v="10"/>
    <x v="10"/>
    <m/>
    <x v="12"/>
    <m/>
    <m/>
    <m/>
  </r>
  <r>
    <n v="201.51071999999999"/>
    <x v="27"/>
    <n v="1008975"/>
    <n v="271"/>
    <x v="9"/>
    <n v="13.96"/>
    <n v="13.434865329512892"/>
    <m/>
    <x v="10"/>
    <x v="10"/>
    <m/>
    <x v="12"/>
    <m/>
    <m/>
    <m/>
  </r>
  <r>
    <n v="201.51071999999999"/>
    <x v="263"/>
    <n v="1018622"/>
    <n v="1353"/>
    <x v="9"/>
    <n v="80.927999999999997"/>
    <n v="1.49"/>
    <m/>
    <x v="10"/>
    <x v="10"/>
    <m/>
    <x v="12"/>
    <m/>
    <m/>
    <m/>
  </r>
  <r>
    <n v="201.51071999999999"/>
    <x v="61"/>
    <n v="1014629"/>
    <n v="192"/>
    <x v="9"/>
    <n v="215.80799999999999"/>
    <n v="-6.6250000000000003E-2"/>
    <m/>
    <x v="10"/>
    <x v="10"/>
    <m/>
    <x v="12"/>
    <m/>
    <m/>
    <m/>
  </r>
  <r>
    <n v="201.51071999999999"/>
    <x v="359"/>
    <n v="1015152"/>
    <n v="2384"/>
    <x v="9"/>
    <n v="231.54400000000001"/>
    <n v="-0.12970873786407774"/>
    <m/>
    <x v="10"/>
    <x v="10"/>
    <m/>
    <x v="12"/>
    <m/>
    <m/>
    <m/>
  </r>
  <r>
    <n v="201.5624"/>
    <x v="254"/>
    <n v="1003511"/>
    <n v="1782"/>
    <x v="0"/>
    <n v="89.168000000000006"/>
    <n v="1.2604790956396912"/>
    <m/>
    <x v="10"/>
    <x v="10"/>
    <m/>
    <x v="12"/>
    <m/>
    <m/>
    <m/>
  </r>
  <r>
    <n v="201.69"/>
    <x v="268"/>
    <n v="1009026"/>
    <n v="528"/>
    <x v="1"/>
    <n v="50.704000000000001"/>
    <n v="2.9777926790785734"/>
    <m/>
    <x v="10"/>
    <x v="10"/>
    <m/>
    <x v="12"/>
    <m/>
    <m/>
    <m/>
  </r>
  <r>
    <n v="201.69"/>
    <x v="297"/>
    <n v="1006679"/>
    <n v="2786"/>
    <x v="6"/>
    <n v="110.79600000000001"/>
    <n v="0.82037257662731489"/>
    <m/>
    <x v="10"/>
    <x v="10"/>
    <m/>
    <x v="12"/>
    <m/>
    <m/>
    <m/>
  </r>
  <r>
    <n v="201.69"/>
    <x v="113"/>
    <n v="1013344"/>
    <n v="210"/>
    <x v="5"/>
    <n v="265.48"/>
    <n v="-0.24028175380442976"/>
    <m/>
    <x v="10"/>
    <x v="10"/>
    <m/>
    <x v="12"/>
    <m/>
    <m/>
    <m/>
  </r>
  <r>
    <n v="201.69"/>
    <x v="235"/>
    <n v="1017330"/>
    <n v="1446"/>
    <x v="6"/>
    <n v="20.448"/>
    <n v="8.8635563380281681"/>
    <m/>
    <x v="10"/>
    <x v="10"/>
    <m/>
    <x v="12"/>
    <m/>
    <m/>
    <m/>
  </r>
  <r>
    <n v="201.69"/>
    <x v="343"/>
    <n v="1008466"/>
    <n v="1977"/>
    <x v="1"/>
    <n v="47.66"/>
    <n v="3.2318506084767105"/>
    <m/>
    <x v="10"/>
    <x v="10"/>
    <m/>
    <x v="12"/>
    <m/>
    <m/>
    <m/>
  </r>
  <r>
    <n v="201.69"/>
    <x v="216"/>
    <n v="1007169"/>
    <n v="1616"/>
    <x v="5"/>
    <n v="65.028000000000006"/>
    <n v="2.1015870086731865"/>
    <m/>
    <x v="10"/>
    <x v="10"/>
    <m/>
    <x v="12"/>
    <m/>
    <m/>
    <m/>
  </r>
  <r>
    <n v="201.69"/>
    <x v="35"/>
    <n v="1015393"/>
    <n v="2710"/>
    <x v="5"/>
    <n v="106.996"/>
    <n v="0.88502373920520405"/>
    <m/>
    <x v="10"/>
    <x v="10"/>
    <m/>
    <x v="12"/>
    <m/>
    <m/>
    <m/>
  </r>
  <r>
    <n v="201.69"/>
    <x v="96"/>
    <n v="1010057"/>
    <n v="2709"/>
    <x v="2"/>
    <n v="131.72399999999999"/>
    <n v="0.53115605356654838"/>
    <m/>
    <x v="10"/>
    <x v="10"/>
    <m/>
    <x v="12"/>
    <m/>
    <m/>
    <m/>
  </r>
  <r>
    <n v="201.69"/>
    <x v="345"/>
    <n v="1015291"/>
    <n v="1687"/>
    <x v="3"/>
    <n v="155.328"/>
    <n v="0.2984780593325092"/>
    <m/>
    <x v="10"/>
    <x v="10"/>
    <m/>
    <x v="12"/>
    <m/>
    <m/>
    <m/>
  </r>
  <r>
    <n v="201.69"/>
    <x v="190"/>
    <n v="1019601"/>
    <n v="760"/>
    <x v="7"/>
    <n v="157.57599999999999"/>
    <n v="0.27995380007107684"/>
    <m/>
    <x v="10"/>
    <x v="10"/>
    <m/>
    <x v="12"/>
    <m/>
    <m/>
    <m/>
  </r>
  <r>
    <n v="201.69"/>
    <x v="54"/>
    <n v="1016750"/>
    <n v="1866"/>
    <x v="1"/>
    <n v="193.54400000000001"/>
    <n v="4.2088620675401901E-2"/>
    <m/>
    <x v="10"/>
    <x v="10"/>
    <m/>
    <x v="12"/>
    <m/>
    <m/>
    <m/>
  </r>
  <r>
    <n v="201.69"/>
    <x v="270"/>
    <n v="1008668"/>
    <n v="2646"/>
    <x v="5"/>
    <n v="193.72399999999999"/>
    <n v="4.1120356796266896E-2"/>
    <m/>
    <x v="10"/>
    <x v="10"/>
    <m/>
    <x v="12"/>
    <m/>
    <m/>
    <m/>
  </r>
  <r>
    <n v="201.69"/>
    <x v="64"/>
    <n v="1012651"/>
    <n v="2095"/>
    <x v="3"/>
    <n v="219.39599999999999"/>
    <n v="-8.0703385658808677E-2"/>
    <m/>
    <x v="10"/>
    <x v="10"/>
    <m/>
    <x v="12"/>
    <m/>
    <m/>
    <m/>
  </r>
  <r>
    <n v="201.69"/>
    <x v="197"/>
    <n v="1017304"/>
    <n v="2082"/>
    <x v="0"/>
    <n v="223.892"/>
    <n v="-9.9163882586246935E-2"/>
    <m/>
    <x v="10"/>
    <x v="10"/>
    <m/>
    <x v="12"/>
    <m/>
    <m/>
    <m/>
  </r>
  <r>
    <n v="201.69"/>
    <x v="234"/>
    <n v="1012335"/>
    <n v="1068"/>
    <x v="6"/>
    <n v="228.38800000000001"/>
    <n v="-0.11689756029213447"/>
    <m/>
    <x v="10"/>
    <x v="10"/>
    <m/>
    <x v="12"/>
    <m/>
    <m/>
    <m/>
  </r>
  <r>
    <n v="201.69"/>
    <x v="283"/>
    <n v="1013624"/>
    <n v="140"/>
    <x v="8"/>
    <n v="230.636"/>
    <n v="-0.12550512495880956"/>
    <m/>
    <x v="10"/>
    <x v="10"/>
    <m/>
    <x v="12"/>
    <m/>
    <m/>
    <m/>
  </r>
  <r>
    <n v="201.69"/>
    <x v="194"/>
    <n v="1009497"/>
    <n v="2407"/>
    <x v="6"/>
    <n v="234.00800000000001"/>
    <n v="-0.13810638952514448"/>
    <m/>
    <x v="10"/>
    <x v="10"/>
    <m/>
    <x v="12"/>
    <m/>
    <m/>
    <m/>
  </r>
  <r>
    <n v="201.69"/>
    <x v="279"/>
    <n v="1019723"/>
    <n v="1432"/>
    <x v="3"/>
    <n v="263.23200000000003"/>
    <n v="-0.23379376367614887"/>
    <m/>
    <x v="10"/>
    <x v="10"/>
    <m/>
    <x v="12"/>
    <m/>
    <m/>
    <m/>
  </r>
  <r>
    <n v="201.77663999999999"/>
    <x v="11"/>
    <n v="1001441"/>
    <n v="1441"/>
    <x v="7"/>
    <n v="171.16896"/>
    <n v="0.17881559834212926"/>
    <m/>
    <x v="10"/>
    <x v="10"/>
    <m/>
    <x v="12"/>
    <m/>
    <m/>
    <m/>
  </r>
  <r>
    <n v="202.04599999999999"/>
    <x v="107"/>
    <n v="1003835"/>
    <n v="834"/>
    <x v="8"/>
    <n v="374.01792"/>
    <n v="-0.45979593705028893"/>
    <m/>
    <x v="10"/>
    <x v="10"/>
    <m/>
    <x v="12"/>
    <m/>
    <m/>
    <m/>
  </r>
  <r>
    <n v="202.13820000000001"/>
    <x v="104"/>
    <n v="1007311"/>
    <n v="333"/>
    <x v="3"/>
    <n v="22.071999999999999"/>
    <n v="8.1581279449075765"/>
    <m/>
    <x v="10"/>
    <x v="10"/>
    <m/>
    <x v="12"/>
    <m/>
    <m/>
    <m/>
  </r>
  <r>
    <n v="202.13820000000001"/>
    <x v="226"/>
    <n v="1006868"/>
    <n v="1499"/>
    <x v="2"/>
    <n v="28.771999999999998"/>
    <n v="6.0255178645905749"/>
    <m/>
    <x v="10"/>
    <x v="10"/>
    <m/>
    <x v="12"/>
    <m/>
    <m/>
    <m/>
  </r>
  <r>
    <n v="202.13820000000001"/>
    <x v="232"/>
    <n v="1006785"/>
    <n v="2209"/>
    <x v="3"/>
    <n v="31.044"/>
    <n v="5.5113451874758406"/>
    <m/>
    <x v="10"/>
    <x v="10"/>
    <m/>
    <x v="12"/>
    <m/>
    <m/>
    <m/>
  </r>
  <r>
    <n v="202.13820000000001"/>
    <x v="42"/>
    <n v="1015030"/>
    <n v="2054"/>
    <x v="8"/>
    <n v="36.723999999999997"/>
    <n v="4.504253349308355"/>
    <m/>
    <x v="10"/>
    <x v="10"/>
    <m/>
    <x v="12"/>
    <m/>
    <m/>
    <m/>
  </r>
  <r>
    <n v="202.13820000000001"/>
    <x v="77"/>
    <n v="1016449"/>
    <n v="1398"/>
    <x v="1"/>
    <n v="41.22"/>
    <n v="3.9038864628820966"/>
    <m/>
    <x v="10"/>
    <x v="10"/>
    <m/>
    <x v="12"/>
    <m/>
    <m/>
    <m/>
  </r>
  <r>
    <n v="202.13820000000001"/>
    <x v="26"/>
    <n v="1007126"/>
    <n v="304"/>
    <x v="1"/>
    <n v="71.152000000000001"/>
    <n v="1.8409348999325388"/>
    <m/>
    <x v="10"/>
    <x v="10"/>
    <m/>
    <x v="12"/>
    <m/>
    <m/>
    <m/>
  </r>
  <r>
    <n v="202.13820000000001"/>
    <x v="322"/>
    <n v="1007846"/>
    <n v="980"/>
    <x v="3"/>
    <n v="90.248000000000005"/>
    <n v="1.2398080843896817"/>
    <m/>
    <x v="10"/>
    <x v="10"/>
    <m/>
    <x v="12"/>
    <m/>
    <m/>
    <m/>
  </r>
  <r>
    <n v="202.13820000000001"/>
    <x v="57"/>
    <n v="1012376"/>
    <n v="1319"/>
    <x v="8"/>
    <n v="99.668000000000006"/>
    <n v="1.0281153429385559"/>
    <m/>
    <x v="10"/>
    <x v="10"/>
    <m/>
    <x v="12"/>
    <m/>
    <m/>
    <m/>
  </r>
  <r>
    <n v="202.13820000000001"/>
    <x v="149"/>
    <n v="1013417"/>
    <n v="195"/>
    <x v="7"/>
    <n v="101.916"/>
    <n v="0.98338043094312977"/>
    <m/>
    <x v="10"/>
    <x v="10"/>
    <m/>
    <x v="12"/>
    <m/>
    <m/>
    <m/>
  </r>
  <r>
    <n v="202.13820000000001"/>
    <x v="35"/>
    <n v="1013306"/>
    <n v="2482"/>
    <x v="1"/>
    <n v="174.976"/>
    <n v="0.1552338606437455"/>
    <m/>
    <x v="10"/>
    <x v="10"/>
    <m/>
    <x v="12"/>
    <m/>
    <m/>
    <m/>
  </r>
  <r>
    <n v="202.13820000000001"/>
    <x v="336"/>
    <n v="1015019"/>
    <n v="22"/>
    <x v="8"/>
    <n v="233.42400000000001"/>
    <n v="-0.13402991980259096"/>
    <m/>
    <x v="10"/>
    <x v="10"/>
    <m/>
    <x v="12"/>
    <m/>
    <m/>
    <m/>
  </r>
  <r>
    <n v="202.13820000000001"/>
    <x v="88"/>
    <n v="1015861"/>
    <n v="2218"/>
    <x v="5"/>
    <n v="237.92"/>
    <n v="-0.15039425016812363"/>
    <m/>
    <x v="10"/>
    <x v="10"/>
    <m/>
    <x v="12"/>
    <m/>
    <m/>
    <m/>
  </r>
  <r>
    <n v="202.13820000000001"/>
    <x v="152"/>
    <n v="1011526"/>
    <n v="930"/>
    <x v="2"/>
    <n v="239.04400000000001"/>
    <n v="-0.15438915011462323"/>
    <m/>
    <x v="10"/>
    <x v="10"/>
    <m/>
    <x v="12"/>
    <m/>
    <m/>
    <m/>
  </r>
  <r>
    <n v="202.13820000000001"/>
    <x v="24"/>
    <n v="1016848"/>
    <n v="2471"/>
    <x v="2"/>
    <n v="266.02"/>
    <n v="-0.24013908728667008"/>
    <m/>
    <x v="10"/>
    <x v="10"/>
    <m/>
    <x v="12"/>
    <m/>
    <m/>
    <m/>
  </r>
  <r>
    <n v="202.22783999999999"/>
    <x v="188"/>
    <n v="1008415"/>
    <n v="576"/>
    <x v="9"/>
    <n v="24.891999999999999"/>
    <n v="7.1242101880122126"/>
    <m/>
    <x v="10"/>
    <x v="10"/>
    <m/>
    <x v="12"/>
    <m/>
    <m/>
    <m/>
  </r>
  <r>
    <n v="202.22783999999999"/>
    <x v="341"/>
    <n v="1011650"/>
    <n v="944"/>
    <x v="9"/>
    <n v="160.47200000000001"/>
    <n v="0.26020639114611882"/>
    <m/>
    <x v="10"/>
    <x v="10"/>
    <m/>
    <x v="12"/>
    <m/>
    <m/>
    <m/>
  </r>
  <r>
    <n v="202.22783999999999"/>
    <x v="320"/>
    <n v="1014662"/>
    <n v="2178"/>
    <x v="9"/>
    <n v="229.036"/>
    <n v="-0.11704780034579723"/>
    <m/>
    <x v="10"/>
    <x v="10"/>
    <m/>
    <x v="12"/>
    <m/>
    <m/>
    <m/>
  </r>
  <r>
    <n v="202.5864"/>
    <x v="266"/>
    <n v="1007804"/>
    <n v="855"/>
    <x v="5"/>
    <n v="40.984000000000002"/>
    <n v="3.9430607066172159"/>
    <m/>
    <x v="10"/>
    <x v="10"/>
    <m/>
    <x v="12"/>
    <m/>
    <m/>
    <m/>
  </r>
  <r>
    <n v="202.5864"/>
    <x v="212"/>
    <n v="1007242"/>
    <n v="1465"/>
    <x v="4"/>
    <n v="150.33600000000001"/>
    <n v="0.3475574712643677"/>
    <m/>
    <x v="10"/>
    <x v="10"/>
    <m/>
    <x v="12"/>
    <m/>
    <m/>
    <m/>
  </r>
  <r>
    <n v="202.5864"/>
    <x v="126"/>
    <n v="1019447"/>
    <n v="591"/>
    <x v="5"/>
    <n v="195.74799999999999"/>
    <n v="3.4934711976623047E-2"/>
    <m/>
    <x v="10"/>
    <x v="10"/>
    <m/>
    <x v="12"/>
    <m/>
    <m/>
    <m/>
  </r>
  <r>
    <n v="202.5864"/>
    <x v="268"/>
    <n v="1010449"/>
    <n v="246"/>
    <x v="7"/>
    <n v="23.776"/>
    <n v="7.5206258411843869"/>
    <m/>
    <x v="10"/>
    <x v="10"/>
    <m/>
    <x v="12"/>
    <m/>
    <m/>
    <m/>
  </r>
  <r>
    <n v="202.5864"/>
    <x v="98"/>
    <n v="1006299"/>
    <n v="71"/>
    <x v="4"/>
    <n v="25.948"/>
    <n v="6.807399414213041"/>
    <m/>
    <x v="10"/>
    <x v="10"/>
    <m/>
    <x v="12"/>
    <m/>
    <m/>
    <m/>
  </r>
  <r>
    <n v="202.5864"/>
    <x v="301"/>
    <n v="1007595"/>
    <n v="1556"/>
    <x v="8"/>
    <n v="26"/>
    <n v="6.7917846153846151"/>
    <m/>
    <x v="10"/>
    <x v="10"/>
    <m/>
    <x v="12"/>
    <m/>
    <m/>
    <m/>
  </r>
  <r>
    <n v="202.5864"/>
    <x v="364"/>
    <n v="1009352"/>
    <n v="2528"/>
    <x v="2"/>
    <n v="35.015999999999998"/>
    <n v="4.7855380397532556"/>
    <m/>
    <x v="10"/>
    <x v="10"/>
    <m/>
    <x v="12"/>
    <m/>
    <m/>
    <m/>
  </r>
  <r>
    <n v="202.5864"/>
    <x v="153"/>
    <n v="1007650"/>
    <n v="1105"/>
    <x v="5"/>
    <n v="45.231999999999999"/>
    <n v="3.4788291475061901"/>
    <m/>
    <x v="10"/>
    <x v="10"/>
    <m/>
    <x v="12"/>
    <m/>
    <m/>
    <m/>
  </r>
  <r>
    <n v="202.5864"/>
    <x v="46"/>
    <n v="1007435"/>
    <n v="644"/>
    <x v="5"/>
    <n v="62.475999999999999"/>
    <n v="2.242627568986491"/>
    <m/>
    <x v="10"/>
    <x v="10"/>
    <m/>
    <x v="12"/>
    <m/>
    <m/>
    <m/>
  </r>
  <r>
    <n v="202.5864"/>
    <x v="99"/>
    <n v="1013644"/>
    <n v="572"/>
    <x v="3"/>
    <n v="86.72"/>
    <n v="1.3360977859778598"/>
    <m/>
    <x v="10"/>
    <x v="10"/>
    <m/>
    <x v="12"/>
    <m/>
    <m/>
    <m/>
  </r>
  <r>
    <n v="202.5864"/>
    <x v="172"/>
    <n v="1013301"/>
    <n v="195"/>
    <x v="0"/>
    <n v="100.208"/>
    <n v="1.0216589493852786"/>
    <m/>
    <x v="10"/>
    <x v="10"/>
    <m/>
    <x v="12"/>
    <m/>
    <m/>
    <m/>
  </r>
  <r>
    <n v="202.5864"/>
    <x v="271"/>
    <n v="1014801"/>
    <n v="1146"/>
    <x v="6"/>
    <n v="185.63200000000001"/>
    <n v="9.1333390794690522E-2"/>
    <m/>
    <x v="10"/>
    <x v="10"/>
    <m/>
    <x v="12"/>
    <m/>
    <m/>
    <m/>
  </r>
  <r>
    <n v="202.5864"/>
    <x v="106"/>
    <n v="1006929"/>
    <n v="1107"/>
    <x v="0"/>
    <n v="192.77600000000001"/>
    <n v="5.0890152301116251E-2"/>
    <m/>
    <x v="10"/>
    <x v="10"/>
    <m/>
    <x v="12"/>
    <m/>
    <m/>
    <m/>
  </r>
  <r>
    <n v="202.5864"/>
    <x v="307"/>
    <n v="1011007"/>
    <n v="238"/>
    <x v="5"/>
    <n v="262.06400000000002"/>
    <n v="-0.22695830026253136"/>
    <m/>
    <x v="10"/>
    <x v="10"/>
    <m/>
    <x v="12"/>
    <m/>
    <m/>
    <m/>
  </r>
  <r>
    <n v="202.5864"/>
    <x v="19"/>
    <n v="1009086"/>
    <n v="558"/>
    <x v="7"/>
    <n v="92.263999999999996"/>
    <n v="1.1957253099800573"/>
    <m/>
    <x v="10"/>
    <x v="10"/>
    <m/>
    <x v="12"/>
    <m/>
    <m/>
    <m/>
  </r>
  <r>
    <n v="202.5864"/>
    <x v="328"/>
    <n v="1015107"/>
    <n v="948"/>
    <x v="5"/>
    <n v="129.43199999999999"/>
    <n v="0.56519562395698142"/>
    <m/>
    <x v="10"/>
    <x v="10"/>
    <m/>
    <x v="12"/>
    <m/>
    <m/>
    <m/>
  </r>
  <r>
    <n v="202.5864"/>
    <x v="302"/>
    <n v="1009784"/>
    <n v="1551"/>
    <x v="5"/>
    <n v="194.624"/>
    <n v="4.0911706675435727E-2"/>
    <m/>
    <x v="10"/>
    <x v="10"/>
    <m/>
    <x v="12"/>
    <m/>
    <m/>
    <m/>
  </r>
  <r>
    <n v="202.66480000000001"/>
    <x v="249"/>
    <n v="1004463"/>
    <n v="2320"/>
    <x v="3"/>
    <n v="199.43680000000001"/>
    <n v="1.6185578589307532E-2"/>
    <m/>
    <x v="10"/>
    <x v="10"/>
    <m/>
    <x v="12"/>
    <m/>
    <m/>
    <m/>
  </r>
  <r>
    <n v="202.67104"/>
    <x v="162"/>
    <n v="1001112"/>
    <n v="1112"/>
    <x v="8"/>
    <n v="652.52140799999995"/>
    <n v="-0.68940323257562763"/>
    <m/>
    <x v="10"/>
    <x v="10"/>
    <m/>
    <x v="12"/>
    <m/>
    <m/>
    <m/>
  </r>
  <r>
    <n v="202.7636"/>
    <x v="246"/>
    <n v="1002628"/>
    <n v="2628"/>
    <x v="5"/>
    <n v="144.96639999999999"/>
    <n v="0.39869376627963449"/>
    <m/>
    <x v="10"/>
    <x v="10"/>
    <m/>
    <x v="12"/>
    <m/>
    <m/>
    <m/>
  </r>
  <r>
    <n v="202.77088000000001"/>
    <x v="6"/>
    <n v="1001335"/>
    <n v="1335"/>
    <x v="9"/>
    <n v="521.08223999999996"/>
    <n v="-0.61086587790825486"/>
    <m/>
    <x v="10"/>
    <x v="10"/>
    <m/>
    <x v="12"/>
    <m/>
    <m/>
    <m/>
  </r>
  <r>
    <n v="202.85408000000001"/>
    <x v="281"/>
    <n v="1001599"/>
    <n v="1599"/>
    <x v="2"/>
    <n v="227.9744"/>
    <n v="-0.11018921422756235"/>
    <m/>
    <x v="10"/>
    <x v="10"/>
    <m/>
    <x v="12"/>
    <m/>
    <m/>
    <m/>
  </r>
  <r>
    <n v="202.86655999999999"/>
    <x v="114"/>
    <n v="1002045"/>
    <n v="2045"/>
    <x v="0"/>
    <n v="36.252800000000001"/>
    <n v="4.5958866625474437"/>
    <m/>
    <x v="10"/>
    <x v="10"/>
    <m/>
    <x v="12"/>
    <m/>
    <m/>
    <m/>
  </r>
  <r>
    <n v="202.9092"/>
    <x v="4"/>
    <n v="1004350"/>
    <n v="530"/>
    <x v="4"/>
    <n v="270.75839999999999"/>
    <n v="-0.25058945539639765"/>
    <m/>
    <x v="10"/>
    <x v="10"/>
    <m/>
    <x v="12"/>
    <m/>
    <m/>
    <m/>
  </r>
  <r>
    <n v="202.94496000000001"/>
    <x v="22"/>
    <n v="1007728"/>
    <n v="1040"/>
    <x v="9"/>
    <n v="34.015999999999998"/>
    <n v="4.9661618062088433"/>
    <m/>
    <x v="10"/>
    <x v="10"/>
    <m/>
    <x v="12"/>
    <m/>
    <m/>
    <m/>
  </r>
  <r>
    <n v="203.03460000000001"/>
    <x v="94"/>
    <n v="1010555"/>
    <n v="1235"/>
    <x v="0"/>
    <n v="27.687999999999999"/>
    <n v="6.3329456804391802"/>
    <m/>
    <x v="10"/>
    <x v="10"/>
    <m/>
    <x v="12"/>
    <m/>
    <m/>
    <m/>
  </r>
  <r>
    <n v="203.03460000000001"/>
    <x v="138"/>
    <n v="1019364"/>
    <n v="2090"/>
    <x v="5"/>
    <n v="36.68"/>
    <n v="4.5352944383860416"/>
    <m/>
    <x v="10"/>
    <x v="10"/>
    <m/>
    <x v="12"/>
    <m/>
    <m/>
    <m/>
  </r>
  <r>
    <n v="203.03460000000001"/>
    <x v="314"/>
    <n v="1008564"/>
    <n v="682"/>
    <x v="6"/>
    <n v="41.048000000000002"/>
    <n v="3.946272656402261"/>
    <m/>
    <x v="10"/>
    <x v="10"/>
    <m/>
    <x v="12"/>
    <m/>
    <m/>
    <m/>
  </r>
  <r>
    <n v="203.03460000000001"/>
    <x v="262"/>
    <n v="1015527"/>
    <n v="844"/>
    <x v="0"/>
    <n v="56.911999999999999"/>
    <n v="2.5675182738262583"/>
    <m/>
    <x v="10"/>
    <x v="10"/>
    <m/>
    <x v="12"/>
    <m/>
    <m/>
    <m/>
  </r>
  <r>
    <n v="203.03460000000001"/>
    <x v="274"/>
    <n v="1019466"/>
    <n v="1425"/>
    <x v="7"/>
    <n v="58.036000000000001"/>
    <n v="2.4984251154455857"/>
    <m/>
    <x v="10"/>
    <x v="10"/>
    <m/>
    <x v="12"/>
    <m/>
    <m/>
    <m/>
  </r>
  <r>
    <n v="203.03460000000001"/>
    <x v="150"/>
    <n v="1007950"/>
    <n v="2674"/>
    <x v="3"/>
    <n v="63.835999999999999"/>
    <n v="2.180565824926374"/>
    <m/>
    <x v="10"/>
    <x v="10"/>
    <m/>
    <x v="12"/>
    <m/>
    <m/>
    <m/>
  </r>
  <r>
    <n v="203.03460000000001"/>
    <x v="249"/>
    <n v="1010962"/>
    <n v="2559"/>
    <x v="2"/>
    <n v="64.78"/>
    <n v="2.1342173510342701"/>
    <m/>
    <x v="10"/>
    <x v="10"/>
    <m/>
    <x v="12"/>
    <m/>
    <m/>
    <m/>
  </r>
  <r>
    <n v="203.03460000000001"/>
    <x v="274"/>
    <n v="1018306"/>
    <n v="1693"/>
    <x v="8"/>
    <n v="69.275999999999996"/>
    <n v="1.9308072059587738"/>
    <m/>
    <x v="10"/>
    <x v="10"/>
    <m/>
    <x v="12"/>
    <m/>
    <m/>
    <m/>
  </r>
  <r>
    <n v="203.03460000000001"/>
    <x v="329"/>
    <n v="1018108"/>
    <n v="68"/>
    <x v="4"/>
    <n v="125.476"/>
    <n v="0.61811501801141266"/>
    <m/>
    <x v="10"/>
    <x v="10"/>
    <m/>
    <x v="12"/>
    <m/>
    <m/>
    <m/>
  </r>
  <r>
    <n v="203.03460000000001"/>
    <x v="31"/>
    <n v="1018590"/>
    <n v="2216"/>
    <x v="4"/>
    <n v="135.59200000000001"/>
    <n v="0.4973936515428638"/>
    <m/>
    <x v="10"/>
    <x v="10"/>
    <m/>
    <x v="12"/>
    <m/>
    <m/>
    <m/>
  </r>
  <r>
    <n v="203.03460000000001"/>
    <x v="130"/>
    <n v="1018156"/>
    <n v="516"/>
    <x v="4"/>
    <n v="142.33600000000001"/>
    <n v="0.42644587455035965"/>
    <m/>
    <x v="10"/>
    <x v="10"/>
    <m/>
    <x v="12"/>
    <m/>
    <m/>
    <m/>
  </r>
  <r>
    <n v="203.03460000000001"/>
    <x v="92"/>
    <n v="1019300"/>
    <n v="1411"/>
    <x v="6"/>
    <n v="144.584"/>
    <n v="0.40426741548165779"/>
    <m/>
    <x v="10"/>
    <x v="10"/>
    <m/>
    <x v="12"/>
    <m/>
    <m/>
    <m/>
  </r>
  <r>
    <n v="203.03460000000001"/>
    <x v="264"/>
    <n v="1014893"/>
    <n v="941"/>
    <x v="7"/>
    <n v="167.06399999999999"/>
    <n v="0.21531030024421791"/>
    <m/>
    <x v="10"/>
    <x v="10"/>
    <m/>
    <x v="12"/>
    <m/>
    <m/>
    <m/>
  </r>
  <r>
    <n v="203.03460000000001"/>
    <x v="361"/>
    <n v="1017731"/>
    <n v="627"/>
    <x v="2"/>
    <n v="187.29599999999999"/>
    <n v="8.4030625320348648E-2"/>
    <m/>
    <x v="10"/>
    <x v="10"/>
    <m/>
    <x v="12"/>
    <m/>
    <m/>
    <m/>
  </r>
  <r>
    <n v="203.03460000000001"/>
    <x v="270"/>
    <n v="1012375"/>
    <n v="1190"/>
    <x v="5"/>
    <n v="188.42"/>
    <n v="7.756395287124522E-2"/>
    <m/>
    <x v="10"/>
    <x v="10"/>
    <m/>
    <x v="12"/>
    <m/>
    <m/>
    <m/>
  </r>
  <r>
    <n v="203.03460000000001"/>
    <x v="244"/>
    <n v="1016838"/>
    <n v="2541"/>
    <x v="4"/>
    <n v="214.27199999999999"/>
    <n v="-5.2444556451612813E-2"/>
    <m/>
    <x v="10"/>
    <x v="10"/>
    <m/>
    <x v="12"/>
    <m/>
    <m/>
    <m/>
  </r>
  <r>
    <n v="203.03460000000001"/>
    <x v="269"/>
    <n v="1019708"/>
    <n v="720"/>
    <x v="7"/>
    <n v="240.124"/>
    <n v="-0.15445936266262425"/>
    <m/>
    <x v="10"/>
    <x v="10"/>
    <m/>
    <x v="12"/>
    <m/>
    <m/>
    <m/>
  </r>
  <r>
    <n v="203.08080000000001"/>
    <x v="137"/>
    <n v="1003629"/>
    <n v="322"/>
    <x v="5"/>
    <n v="263.94240000000002"/>
    <n v="-0.23058667345602679"/>
    <m/>
    <x v="10"/>
    <x v="10"/>
    <m/>
    <x v="12"/>
    <m/>
    <m/>
    <m/>
  </r>
  <r>
    <n v="203.35120000000001"/>
    <x v="245"/>
    <n v="1002396"/>
    <n v="2396"/>
    <x v="2"/>
    <n v="28.396799999999999"/>
    <n v="6.1610604011719641"/>
    <m/>
    <x v="10"/>
    <x v="10"/>
    <m/>
    <x v="12"/>
    <m/>
    <m/>
    <m/>
  </r>
  <r>
    <n v="203.43647999999999"/>
    <x v="164"/>
    <n v="1001895"/>
    <n v="1895"/>
    <x v="6"/>
    <n v="62.684800000000003"/>
    <n v="2.2453877175966102"/>
    <m/>
    <x v="10"/>
    <x v="10"/>
    <m/>
    <x v="12"/>
    <m/>
    <m/>
    <m/>
  </r>
  <r>
    <n v="203.43960000000001"/>
    <x v="203"/>
    <n v="1002625"/>
    <n v="2625"/>
    <x v="9"/>
    <n v="76.896000000000001"/>
    <n v="1.6456460674157305"/>
    <m/>
    <x v="10"/>
    <x v="10"/>
    <m/>
    <x v="12"/>
    <m/>
    <m/>
    <m/>
  </r>
  <r>
    <n v="203.4828"/>
    <x v="5"/>
    <n v="1008524"/>
    <n v="2409"/>
    <x v="4"/>
    <n v="7.6440000000000001"/>
    <n v="25.619937205651489"/>
    <m/>
    <x v="10"/>
    <x v="10"/>
    <m/>
    <x v="12"/>
    <m/>
    <m/>
    <m/>
  </r>
  <r>
    <n v="203.4828"/>
    <x v="168"/>
    <n v="1016084"/>
    <n v="1750"/>
    <x v="6"/>
    <n v="38.344000000000001"/>
    <n v="4.3067702900062592"/>
    <m/>
    <x v="10"/>
    <x v="10"/>
    <m/>
    <x v="12"/>
    <m/>
    <m/>
    <m/>
  </r>
  <r>
    <n v="203.4828"/>
    <x v="128"/>
    <n v="1015702"/>
    <n v="1447"/>
    <x v="0"/>
    <n v="59.7"/>
    <n v="2.4084221105527637"/>
    <m/>
    <x v="10"/>
    <x v="10"/>
    <m/>
    <x v="12"/>
    <m/>
    <m/>
    <m/>
  </r>
  <r>
    <n v="203.4828"/>
    <x v="67"/>
    <n v="1016236"/>
    <n v="492"/>
    <x v="3"/>
    <n v="77.683999999999997"/>
    <n v="1.6193656351372225"/>
    <m/>
    <x v="10"/>
    <x v="10"/>
    <m/>
    <x v="12"/>
    <m/>
    <m/>
    <m/>
  </r>
  <r>
    <n v="203.4828"/>
    <x v="36"/>
    <n v="1007006"/>
    <n v="75"/>
    <x v="3"/>
    <n v="83.731999999999999"/>
    <n v="1.4301676778292647"/>
    <m/>
    <x v="10"/>
    <x v="10"/>
    <m/>
    <x v="12"/>
    <m/>
    <m/>
    <m/>
  </r>
  <r>
    <n v="203.4828"/>
    <x v="295"/>
    <n v="1015125"/>
    <n v="1228"/>
    <x v="5"/>
    <n v="103.536"/>
    <n v="0.96533379694019461"/>
    <m/>
    <x v="10"/>
    <x v="10"/>
    <m/>
    <x v="12"/>
    <m/>
    <m/>
    <m/>
  </r>
  <r>
    <n v="203.4828"/>
    <x v="33"/>
    <n v="1008841"/>
    <n v="318"/>
    <x v="3"/>
    <n v="136.928"/>
    <n v="0.48605690581911665"/>
    <m/>
    <x v="10"/>
    <x v="10"/>
    <m/>
    <x v="12"/>
    <m/>
    <m/>
    <m/>
  </r>
  <r>
    <n v="203.4828"/>
    <x v="93"/>
    <n v="1010113"/>
    <n v="1557"/>
    <x v="7"/>
    <n v="148.49600000000001"/>
    <n v="0.37029145566210525"/>
    <m/>
    <x v="10"/>
    <x v="10"/>
    <m/>
    <x v="12"/>
    <m/>
    <m/>
    <m/>
  </r>
  <r>
    <n v="203.4828"/>
    <x v="88"/>
    <n v="1013831"/>
    <n v="799"/>
    <x v="0"/>
    <n v="154.11600000000001"/>
    <n v="0.32032235459004893"/>
    <m/>
    <x v="10"/>
    <x v="10"/>
    <m/>
    <x v="12"/>
    <m/>
    <m/>
    <m/>
  </r>
  <r>
    <n v="203.4828"/>
    <x v="145"/>
    <n v="1011700"/>
    <n v="1673"/>
    <x v="1"/>
    <n v="157.488"/>
    <n v="0.29205272782688202"/>
    <m/>
    <x v="10"/>
    <x v="10"/>
    <m/>
    <x v="12"/>
    <m/>
    <m/>
    <m/>
  </r>
  <r>
    <n v="203.4828"/>
    <x v="57"/>
    <n v="1013098"/>
    <n v="2228"/>
    <x v="5"/>
    <n v="161.98400000000001"/>
    <n v="0.25619073488739619"/>
    <m/>
    <x v="10"/>
    <x v="10"/>
    <m/>
    <x v="12"/>
    <m/>
    <m/>
    <m/>
  </r>
  <r>
    <n v="203.4828"/>
    <x v="128"/>
    <n v="1012893"/>
    <n v="2739"/>
    <x v="5"/>
    <n v="164.232"/>
    <n v="0.23899605436212187"/>
    <m/>
    <x v="10"/>
    <x v="10"/>
    <m/>
    <x v="12"/>
    <m/>
    <m/>
    <m/>
  </r>
  <r>
    <n v="203.4828"/>
    <x v="49"/>
    <n v="1007197"/>
    <n v="1085"/>
    <x v="4"/>
    <n v="180.06"/>
    <n v="0.13008330556481171"/>
    <m/>
    <x v="10"/>
    <x v="10"/>
    <m/>
    <x v="12"/>
    <m/>
    <m/>
    <m/>
  </r>
  <r>
    <n v="203.4828"/>
    <x v="302"/>
    <n v="1013545"/>
    <n v="2073"/>
    <x v="8"/>
    <n v="212.56399999999999"/>
    <n v="-4.2722191904555784E-2"/>
    <m/>
    <x v="10"/>
    <x v="10"/>
    <m/>
    <x v="12"/>
    <m/>
    <m/>
    <m/>
  </r>
  <r>
    <n v="203.4828"/>
    <x v="161"/>
    <n v="1019320"/>
    <n v="809"/>
    <x v="1"/>
    <n v="222.68"/>
    <n v="-8.6209807795940396E-2"/>
    <m/>
    <x v="10"/>
    <x v="10"/>
    <m/>
    <x v="12"/>
    <m/>
    <m/>
    <m/>
  </r>
  <r>
    <n v="203.4828"/>
    <x v="110"/>
    <n v="1010535"/>
    <n v="1605"/>
    <x v="5"/>
    <n v="242.91200000000001"/>
    <n v="-0.16231886444473723"/>
    <m/>
    <x v="10"/>
    <x v="10"/>
    <m/>
    <x v="12"/>
    <m/>
    <m/>
    <m/>
  </r>
  <r>
    <n v="203.4828"/>
    <x v="328"/>
    <n v="1009654"/>
    <n v="2712"/>
    <x v="8"/>
    <n v="244.036"/>
    <n v="-0.16617712140831681"/>
    <m/>
    <x v="10"/>
    <x v="10"/>
    <m/>
    <x v="12"/>
    <m/>
    <m/>
    <m/>
  </r>
  <r>
    <n v="203.4828"/>
    <x v="265"/>
    <n v="1012748"/>
    <n v="116"/>
    <x v="0"/>
    <n v="258.64800000000002"/>
    <n v="-0.21328291732393068"/>
    <m/>
    <x v="10"/>
    <x v="10"/>
    <m/>
    <x v="12"/>
    <m/>
    <m/>
    <m/>
  </r>
  <r>
    <n v="203.51967999999999"/>
    <x v="352"/>
    <n v="1001583"/>
    <n v="1583"/>
    <x v="0"/>
    <n v="220.46080000000001"/>
    <n v="-7.6844137370453217E-2"/>
    <m/>
    <x v="10"/>
    <x v="10"/>
    <m/>
    <x v="12"/>
    <m/>
    <m/>
    <m/>
  </r>
  <r>
    <n v="203.6216"/>
    <x v="319"/>
    <n v="1003999"/>
    <n v="2602"/>
    <x v="4"/>
    <n v="198.16640000000001"/>
    <n v="2.7528380189578004E-2"/>
    <m/>
    <x v="10"/>
    <x v="10"/>
    <m/>
    <x v="12"/>
    <m/>
    <m/>
    <m/>
  </r>
  <r>
    <n v="203.66208"/>
    <x v="5"/>
    <n v="1015443"/>
    <n v="2782"/>
    <x v="9"/>
    <n v="244.25200000000001"/>
    <n v="-0.16618050210438401"/>
    <m/>
    <x v="10"/>
    <x v="10"/>
    <m/>
    <x v="12"/>
    <m/>
    <m/>
    <m/>
  </r>
  <r>
    <n v="203.84520000000001"/>
    <x v="13"/>
    <n v="1004244"/>
    <n v="2051"/>
    <x v="6"/>
    <n v="33.068800000000003"/>
    <n v="5.164275691890845"/>
    <m/>
    <x v="10"/>
    <x v="10"/>
    <m/>
    <x v="12"/>
    <m/>
    <m/>
    <m/>
  </r>
  <r>
    <n v="203.93100000000001"/>
    <x v="69"/>
    <n v="1012895"/>
    <n v="1925"/>
    <x v="3"/>
    <n v="176.012"/>
    <n v="0.15861986682726184"/>
    <m/>
    <x v="10"/>
    <x v="10"/>
    <m/>
    <x v="12"/>
    <m/>
    <m/>
    <m/>
  </r>
  <r>
    <n v="203.93100000000001"/>
    <x v="314"/>
    <n v="1011364"/>
    <n v="1892"/>
    <x v="6"/>
    <n v="36.636000000000003"/>
    <n v="4.5664100884376024"/>
    <m/>
    <x v="10"/>
    <x v="10"/>
    <m/>
    <x v="12"/>
    <m/>
    <m/>
    <m/>
  </r>
  <r>
    <n v="203.93100000000001"/>
    <x v="123"/>
    <n v="1012882"/>
    <n v="2369"/>
    <x v="0"/>
    <n v="37.76"/>
    <n v="4.400715042372882"/>
    <m/>
    <x v="10"/>
    <x v="10"/>
    <m/>
    <x v="12"/>
    <m/>
    <m/>
    <m/>
  </r>
  <r>
    <n v="203.93100000000001"/>
    <x v="331"/>
    <n v="1014193"/>
    <n v="2406"/>
    <x v="4"/>
    <n v="38.884"/>
    <n v="4.244599321057505"/>
    <m/>
    <x v="10"/>
    <x v="10"/>
    <m/>
    <x v="12"/>
    <m/>
    <m/>
    <m/>
  </r>
  <r>
    <n v="203.93100000000001"/>
    <x v="172"/>
    <n v="1019522"/>
    <n v="1652"/>
    <x v="8"/>
    <n v="44.503999999999998"/>
    <n v="3.5823072083408238"/>
    <m/>
    <x v="10"/>
    <x v="10"/>
    <m/>
    <x v="12"/>
    <m/>
    <m/>
    <m/>
  </r>
  <r>
    <n v="203.93100000000001"/>
    <x v="317"/>
    <n v="1018653"/>
    <n v="1004"/>
    <x v="1"/>
    <n v="50.124000000000002"/>
    <n v="3.0685300454871918"/>
    <m/>
    <x v="10"/>
    <x v="10"/>
    <m/>
    <x v="12"/>
    <m/>
    <m/>
    <m/>
  </r>
  <r>
    <n v="203.93100000000001"/>
    <x v="348"/>
    <n v="1015859"/>
    <n v="938"/>
    <x v="6"/>
    <n v="53.496000000000002"/>
    <n v="2.8120794078061913"/>
    <m/>
    <x v="10"/>
    <x v="10"/>
    <m/>
    <x v="12"/>
    <m/>
    <m/>
    <m/>
  </r>
  <r>
    <n v="203.93100000000001"/>
    <x v="345"/>
    <n v="1015490"/>
    <n v="349"/>
    <x v="0"/>
    <n v="63.612000000000002"/>
    <n v="2.2058573853989816"/>
    <m/>
    <x v="10"/>
    <x v="10"/>
    <m/>
    <x v="12"/>
    <m/>
    <m/>
    <m/>
  </r>
  <r>
    <n v="203.93100000000001"/>
    <x v="108"/>
    <n v="1017106"/>
    <n v="1765"/>
    <x v="4"/>
    <n v="63.612000000000002"/>
    <n v="2.2058573853989816"/>
    <m/>
    <x v="10"/>
    <x v="10"/>
    <m/>
    <x v="12"/>
    <m/>
    <m/>
    <m/>
  </r>
  <r>
    <n v="203.93100000000001"/>
    <x v="146"/>
    <n v="1012930"/>
    <n v="2826"/>
    <x v="4"/>
    <n v="100.70399999999999"/>
    <n v="1.025053622497617"/>
    <m/>
    <x v="10"/>
    <x v="10"/>
    <m/>
    <x v="12"/>
    <m/>
    <m/>
    <m/>
  </r>
  <r>
    <n v="203.93100000000001"/>
    <x v="38"/>
    <n v="1009666"/>
    <n v="2268"/>
    <x v="1"/>
    <n v="102.952"/>
    <n v="0.98083572927189389"/>
    <m/>
    <x v="10"/>
    <x v="10"/>
    <m/>
    <x v="12"/>
    <m/>
    <m/>
    <m/>
  </r>
  <r>
    <n v="203.93100000000001"/>
    <x v="254"/>
    <n v="1019813"/>
    <n v="556"/>
    <x v="3"/>
    <n v="119.812"/>
    <n v="0.70209161018929667"/>
    <m/>
    <x v="10"/>
    <x v="10"/>
    <m/>
    <x v="12"/>
    <m/>
    <m/>
    <m/>
  </r>
  <r>
    <n v="203.93100000000001"/>
    <x v="102"/>
    <n v="1014065"/>
    <n v="38"/>
    <x v="7"/>
    <n v="165.89599999999999"/>
    <n v="0.22927014515117922"/>
    <m/>
    <x v="10"/>
    <x v="10"/>
    <m/>
    <x v="12"/>
    <m/>
    <m/>
    <m/>
  </r>
  <r>
    <n v="203.93100000000001"/>
    <x v="247"/>
    <n v="1018655"/>
    <n v="1773"/>
    <x v="5"/>
    <n v="199.61600000000001"/>
    <n v="2.161650368707918E-2"/>
    <m/>
    <x v="10"/>
    <x v="10"/>
    <m/>
    <x v="12"/>
    <m/>
    <m/>
    <m/>
  </r>
  <r>
    <n v="203.93100000000001"/>
    <x v="162"/>
    <n v="1009451"/>
    <n v="1057"/>
    <x v="0"/>
    <n v="237.83199999999999"/>
    <n v="-0.14254179420767593"/>
    <m/>
    <x v="10"/>
    <x v="10"/>
    <m/>
    <x v="12"/>
    <m/>
    <m/>
    <m/>
  </r>
  <r>
    <n v="203.93100000000001"/>
    <x v="71"/>
    <n v="1018106"/>
    <n v="2150"/>
    <x v="7"/>
    <n v="241.20400000000001"/>
    <n v="-0.15452894645196594"/>
    <m/>
    <x v="10"/>
    <x v="10"/>
    <m/>
    <x v="12"/>
    <m/>
    <m/>
    <m/>
  </r>
  <r>
    <n v="204.09479999999999"/>
    <x v="60"/>
    <n v="1003949"/>
    <n v="118"/>
    <x v="3"/>
    <n v="73.740799999999993"/>
    <n v="1.7677323815309842"/>
    <m/>
    <x v="10"/>
    <x v="10"/>
    <m/>
    <x v="12"/>
    <m/>
    <m/>
    <m/>
  </r>
  <r>
    <n v="204.14160000000001"/>
    <x v="315"/>
    <n v="1003433"/>
    <n v="730"/>
    <x v="8"/>
    <n v="45.977600000000002"/>
    <n v="3.4400229677060135"/>
    <m/>
    <x v="10"/>
    <x v="10"/>
    <m/>
    <x v="12"/>
    <m/>
    <m/>
    <m/>
  </r>
  <r>
    <n v="204.16759999999999"/>
    <x v="363"/>
    <n v="1005185"/>
    <n v="575"/>
    <x v="6"/>
    <n v="154.5856"/>
    <n v="0.32074138858988155"/>
    <m/>
    <x v="10"/>
    <x v="10"/>
    <m/>
    <x v="12"/>
    <m/>
    <m/>
    <m/>
  </r>
  <r>
    <n v="204.20607999999999"/>
    <x v="341"/>
    <n v="1001433"/>
    <n v="1433"/>
    <x v="9"/>
    <n v="460.477056"/>
    <n v="-0.55653364844306163"/>
    <m/>
    <x v="10"/>
    <x v="10"/>
    <m/>
    <x v="12"/>
    <m/>
    <m/>
    <m/>
  </r>
  <r>
    <n v="204.21856"/>
    <x v="119"/>
    <n v="1001562"/>
    <n v="1562"/>
    <x v="0"/>
    <n v="111.15519999999999"/>
    <n v="0.8372380239520959"/>
    <m/>
    <x v="10"/>
    <x v="10"/>
    <m/>
    <x v="12"/>
    <m/>
    <m/>
    <m/>
  </r>
  <r>
    <n v="204.24039999999999"/>
    <x v="320"/>
    <n v="1003777"/>
    <n v="2101"/>
    <x v="8"/>
    <n v="214.608"/>
    <n v="-4.8309475881607444E-2"/>
    <m/>
    <x v="10"/>
    <x v="10"/>
    <m/>
    <x v="12"/>
    <m/>
    <m/>
    <m/>
  </r>
  <r>
    <n v="204.37039999999999"/>
    <x v="232"/>
    <n v="1002520"/>
    <n v="2520"/>
    <x v="3"/>
    <n v="251.36320000000001"/>
    <n v="-0.18695178928339556"/>
    <m/>
    <x v="10"/>
    <x v="10"/>
    <m/>
    <x v="12"/>
    <m/>
    <m/>
    <m/>
  </r>
  <r>
    <n v="204.3792"/>
    <x v="93"/>
    <n v="1006911"/>
    <n v="1968"/>
    <x v="3"/>
    <n v="7.476"/>
    <n v="26.338041733547353"/>
    <m/>
    <x v="10"/>
    <x v="10"/>
    <m/>
    <x v="12"/>
    <m/>
    <m/>
    <m/>
  </r>
  <r>
    <n v="204.3792"/>
    <x v="205"/>
    <n v="1008000"/>
    <n v="192"/>
    <x v="7"/>
    <n v="17.448"/>
    <n v="10.713617606602476"/>
    <m/>
    <x v="10"/>
    <x v="10"/>
    <m/>
    <x v="12"/>
    <m/>
    <m/>
    <m/>
  </r>
  <r>
    <n v="204.3792"/>
    <x v="176"/>
    <n v="1017289"/>
    <n v="2485"/>
    <x v="1"/>
    <n v="47.292000000000002"/>
    <n v="3.3216442527277339"/>
    <m/>
    <x v="10"/>
    <x v="10"/>
    <m/>
    <x v="12"/>
    <m/>
    <m/>
    <m/>
  </r>
  <r>
    <n v="204.3792"/>
    <x v="128"/>
    <n v="1005952"/>
    <n v="948"/>
    <x v="0"/>
    <n v="66.263999999999996"/>
    <n v="2.0843172763491493"/>
    <m/>
    <x v="10"/>
    <x v="10"/>
    <m/>
    <x v="12"/>
    <m/>
    <m/>
    <m/>
  </r>
  <r>
    <n v="204.3792"/>
    <x v="219"/>
    <n v="1016549"/>
    <n v="2625"/>
    <x v="8"/>
    <n v="77.64"/>
    <n v="1.6323956723338484"/>
    <m/>
    <x v="10"/>
    <x v="10"/>
    <m/>
    <x v="12"/>
    <m/>
    <m/>
    <m/>
  </r>
  <r>
    <n v="204.3792"/>
    <x v="186"/>
    <n v="1010938"/>
    <n v="1040"/>
    <x v="3"/>
    <n v="82.135999999999996"/>
    <n v="1.4883023278464986"/>
    <m/>
    <x v="10"/>
    <x v="10"/>
    <m/>
    <x v="12"/>
    <m/>
    <m/>
    <m/>
  </r>
  <r>
    <n v="204.3792"/>
    <x v="26"/>
    <n v="1013708"/>
    <n v="2607"/>
    <x v="2"/>
    <n v="84.384"/>
    <n v="1.4220136518771331"/>
    <m/>
    <x v="10"/>
    <x v="10"/>
    <m/>
    <x v="12"/>
    <m/>
    <m/>
    <m/>
  </r>
  <r>
    <n v="204.3792"/>
    <x v="221"/>
    <n v="1007892"/>
    <n v="2658"/>
    <x v="9"/>
    <n v="91.2"/>
    <n v="1.2409999999999999"/>
    <m/>
    <x v="10"/>
    <x v="10"/>
    <m/>
    <x v="12"/>
    <m/>
    <m/>
    <m/>
  </r>
  <r>
    <n v="204.3792"/>
    <x v="11"/>
    <n v="1012261"/>
    <n v="49"/>
    <x v="3"/>
    <n v="95.623999999999995"/>
    <n v="1.1373211746005187"/>
    <m/>
    <x v="10"/>
    <x v="10"/>
    <m/>
    <x v="12"/>
    <m/>
    <m/>
    <m/>
  </r>
  <r>
    <n v="204.3792"/>
    <x v="279"/>
    <n v="1019666"/>
    <n v="1227"/>
    <x v="6"/>
    <n v="118.104"/>
    <n v="0.73050193050193046"/>
    <m/>
    <x v="10"/>
    <x v="10"/>
    <m/>
    <x v="12"/>
    <m/>
    <m/>
    <m/>
  </r>
  <r>
    <n v="204.3792"/>
    <x v="37"/>
    <n v="1014926"/>
    <n v="2065"/>
    <x v="3"/>
    <n v="127.096"/>
    <n v="0.60806949077862393"/>
    <m/>
    <x v="10"/>
    <x v="10"/>
    <m/>
    <x v="12"/>
    <m/>
    <m/>
    <m/>
  </r>
  <r>
    <n v="204.3792"/>
    <x v="81"/>
    <n v="1007694"/>
    <n v="2372"/>
    <x v="1"/>
    <n v="137.68799999999999"/>
    <n v="0.48436465051420613"/>
    <m/>
    <x v="10"/>
    <x v="10"/>
    <m/>
    <x v="12"/>
    <m/>
    <m/>
    <m/>
  </r>
  <r>
    <n v="204.3792"/>
    <x v="63"/>
    <n v="1019116"/>
    <n v="2722"/>
    <x v="9"/>
    <n v="139.46"/>
    <n v="0.46550408719346037"/>
    <m/>
    <x v="10"/>
    <x v="10"/>
    <m/>
    <x v="12"/>
    <m/>
    <m/>
    <m/>
  </r>
  <r>
    <n v="204.3792"/>
    <x v="337"/>
    <n v="1016799"/>
    <n v="1821"/>
    <x v="1"/>
    <n v="197.90799999999999"/>
    <n v="3.2698021302827632E-2"/>
    <m/>
    <x v="10"/>
    <x v="10"/>
    <m/>
    <x v="12"/>
    <m/>
    <m/>
    <m/>
  </r>
  <r>
    <n v="204.3792"/>
    <x v="304"/>
    <n v="1019810"/>
    <n v="2140"/>
    <x v="7"/>
    <n v="200.15600000000001"/>
    <n v="2.1099542356961525E-2"/>
    <m/>
    <x v="10"/>
    <x v="10"/>
    <m/>
    <x v="12"/>
    <m/>
    <m/>
    <m/>
  </r>
  <r>
    <n v="204.3792"/>
    <x v="237"/>
    <n v="1010330"/>
    <n v="531"/>
    <x v="9"/>
    <n v="204.65199999999999"/>
    <n v="-1.3329945468404389E-3"/>
    <m/>
    <x v="10"/>
    <x v="10"/>
    <m/>
    <x v="12"/>
    <m/>
    <m/>
    <m/>
  </r>
  <r>
    <n v="204.3792"/>
    <x v="203"/>
    <n v="1016742"/>
    <n v="477"/>
    <x v="7"/>
    <n v="241.744"/>
    <n v="-0.15456350519557879"/>
    <m/>
    <x v="10"/>
    <x v="10"/>
    <m/>
    <x v="12"/>
    <m/>
    <m/>
    <m/>
  </r>
  <r>
    <n v="204.3792"/>
    <x v="79"/>
    <n v="1017942"/>
    <n v="512"/>
    <x v="3"/>
    <n v="251.86"/>
    <n v="-0.18852060668625431"/>
    <m/>
    <x v="10"/>
    <x v="10"/>
    <m/>
    <x v="12"/>
    <m/>
    <m/>
    <m/>
  </r>
  <r>
    <n v="204.82740000000001"/>
    <x v="142"/>
    <n v="1006409"/>
    <n v="2810"/>
    <x v="2"/>
    <n v="15.176"/>
    <n v="12.49679757511861"/>
    <m/>
    <x v="10"/>
    <x v="10"/>
    <m/>
    <x v="12"/>
    <m/>
    <m/>
    <m/>
  </r>
  <r>
    <n v="204.82740000000001"/>
    <x v="291"/>
    <n v="1007849"/>
    <n v="1899"/>
    <x v="3"/>
    <n v="34.723999999999997"/>
    <n v="4.8987271051722159"/>
    <m/>
    <x v="10"/>
    <x v="10"/>
    <m/>
    <x v="12"/>
    <m/>
    <m/>
    <m/>
  </r>
  <r>
    <n v="204.82740000000001"/>
    <x v="356"/>
    <n v="1017253"/>
    <n v="1716"/>
    <x v="3"/>
    <n v="45.584000000000003"/>
    <n v="3.4934055809055811"/>
    <m/>
    <x v="10"/>
    <x v="10"/>
    <m/>
    <x v="12"/>
    <m/>
    <m/>
    <m/>
  </r>
  <r>
    <n v="204.82740000000001"/>
    <x v="336"/>
    <n v="1017192"/>
    <n v="75"/>
    <x v="8"/>
    <n v="63.567999999999998"/>
    <n v="2.2221778253209168"/>
    <m/>
    <x v="10"/>
    <x v="10"/>
    <m/>
    <x v="12"/>
    <m/>
    <m/>
    <m/>
  </r>
  <r>
    <n v="204.82740000000001"/>
    <x v="185"/>
    <n v="1015777"/>
    <n v="2233"/>
    <x v="4"/>
    <n v="71.436000000000007"/>
    <n v="1.8672854023181589"/>
    <m/>
    <x v="10"/>
    <x v="10"/>
    <m/>
    <x v="12"/>
    <m/>
    <m/>
    <m/>
  </r>
  <r>
    <n v="204.82740000000001"/>
    <x v="215"/>
    <n v="1006485"/>
    <n v="1604"/>
    <x v="7"/>
    <n v="72.932000000000002"/>
    <n v="1.8084709044041023"/>
    <m/>
    <x v="10"/>
    <x v="10"/>
    <m/>
    <x v="12"/>
    <m/>
    <m/>
    <m/>
  </r>
  <r>
    <n v="204.82740000000001"/>
    <x v="57"/>
    <n v="1008963"/>
    <n v="529"/>
    <x v="6"/>
    <n v="73.3"/>
    <n v="1.7943710777626194"/>
    <m/>
    <x v="10"/>
    <x v="10"/>
    <m/>
    <x v="12"/>
    <m/>
    <m/>
    <m/>
  </r>
  <r>
    <n v="204.82740000000001"/>
    <x v="234"/>
    <n v="1009291"/>
    <n v="2549"/>
    <x v="8"/>
    <n v="81.84"/>
    <n v="1.5027785923753667"/>
    <m/>
    <x v="10"/>
    <x v="10"/>
    <m/>
    <x v="12"/>
    <m/>
    <m/>
    <m/>
  </r>
  <r>
    <n v="204.82740000000001"/>
    <x v="277"/>
    <n v="1019375"/>
    <n v="1108"/>
    <x v="6"/>
    <n v="84.924000000000007"/>
    <n v="1.4118906316235693"/>
    <m/>
    <x v="10"/>
    <x v="10"/>
    <m/>
    <x v="12"/>
    <m/>
    <m/>
    <m/>
  </r>
  <r>
    <n v="204.82740000000001"/>
    <x v="81"/>
    <n v="1014738"/>
    <n v="2294"/>
    <x v="2"/>
    <n v="109.652"/>
    <n v="0.86797687228687126"/>
    <m/>
    <x v="10"/>
    <x v="10"/>
    <m/>
    <x v="12"/>
    <m/>
    <m/>
    <m/>
  </r>
  <r>
    <n v="204.82740000000001"/>
    <x v="351"/>
    <n v="1009709"/>
    <n v="90"/>
    <x v="5"/>
    <n v="114.148"/>
    <n v="0.79440200441532061"/>
    <m/>
    <x v="10"/>
    <x v="10"/>
    <m/>
    <x v="12"/>
    <m/>
    <m/>
    <m/>
  </r>
  <r>
    <n v="204.82740000000001"/>
    <x v="65"/>
    <n v="1015174"/>
    <n v="1334"/>
    <x v="7"/>
    <n v="125.38800000000001"/>
    <n v="0.63354866494401385"/>
    <m/>
    <x v="10"/>
    <x v="10"/>
    <m/>
    <x v="12"/>
    <m/>
    <m/>
    <m/>
  </r>
  <r>
    <n v="204.82740000000001"/>
    <x v="326"/>
    <n v="1006916"/>
    <n v="2391"/>
    <x v="3"/>
    <n v="129.65600000000001"/>
    <n v="0.57977571419756901"/>
    <m/>
    <x v="10"/>
    <x v="10"/>
    <m/>
    <x v="12"/>
    <m/>
    <m/>
    <m/>
  </r>
  <r>
    <n v="204.82740000000001"/>
    <x v="314"/>
    <n v="1017504"/>
    <n v="1743"/>
    <x v="6"/>
    <n v="132.13200000000001"/>
    <n v="0.5501725547180093"/>
    <m/>
    <x v="10"/>
    <x v="10"/>
    <m/>
    <x v="12"/>
    <m/>
    <m/>
    <m/>
  </r>
  <r>
    <n v="204.82740000000001"/>
    <x v="347"/>
    <n v="1012494"/>
    <n v="24"/>
    <x v="7"/>
    <n v="145.62"/>
    <n v="0.40658838071693454"/>
    <m/>
    <x v="10"/>
    <x v="10"/>
    <m/>
    <x v="12"/>
    <m/>
    <m/>
    <m/>
  </r>
  <r>
    <n v="204.82740000000001"/>
    <x v="64"/>
    <n v="1017744"/>
    <n v="2518"/>
    <x v="1"/>
    <n v="148.99199999999999"/>
    <n v="0.37475434922680428"/>
    <m/>
    <x v="10"/>
    <x v="10"/>
    <m/>
    <x v="12"/>
    <m/>
    <m/>
    <m/>
  </r>
  <r>
    <n v="204.82740000000001"/>
    <x v="213"/>
    <n v="1017900"/>
    <n v="1184"/>
    <x v="4"/>
    <n v="154.61199999999999"/>
    <n v="0.3247833285902777"/>
    <m/>
    <x v="10"/>
    <x v="10"/>
    <m/>
    <x v="12"/>
    <m/>
    <m/>
    <m/>
  </r>
  <r>
    <n v="204.82740000000001"/>
    <x v="118"/>
    <n v="1006281"/>
    <n v="2103"/>
    <x v="6"/>
    <n v="165.36"/>
    <n v="0.23867561683599417"/>
    <m/>
    <x v="10"/>
    <x v="10"/>
    <m/>
    <x v="12"/>
    <m/>
    <m/>
    <m/>
  </r>
  <r>
    <n v="204.82740000000001"/>
    <x v="282"/>
    <n v="1019211"/>
    <n v="651"/>
    <x v="7"/>
    <n v="175.96799999999999"/>
    <n v="0.16400368248772518"/>
    <m/>
    <x v="10"/>
    <x v="10"/>
    <m/>
    <x v="12"/>
    <m/>
    <m/>
    <m/>
  </r>
  <r>
    <n v="204.82740000000001"/>
    <x v="12"/>
    <n v="1019384"/>
    <n v="2656"/>
    <x v="3"/>
    <n v="182.71199999999999"/>
    <n v="0.12103966898725876"/>
    <m/>
    <x v="10"/>
    <x v="10"/>
    <m/>
    <x v="12"/>
    <m/>
    <m/>
    <m/>
  </r>
  <r>
    <n v="204.82740000000001"/>
    <x v="23"/>
    <n v="1017712"/>
    <n v="2834"/>
    <x v="1"/>
    <n v="200.696"/>
    <n v="2.0585362936979379E-2"/>
    <m/>
    <x v="10"/>
    <x v="10"/>
    <m/>
    <x v="12"/>
    <m/>
    <m/>
    <m/>
  </r>
  <r>
    <n v="204.82740000000001"/>
    <x v="352"/>
    <n v="1017164"/>
    <n v="532"/>
    <x v="7"/>
    <n v="268.13600000000002"/>
    <n v="-0.23610630426350809"/>
    <m/>
    <x v="10"/>
    <x v="10"/>
    <m/>
    <x v="12"/>
    <m/>
    <m/>
    <m/>
  </r>
  <r>
    <n v="204.83423999999999"/>
    <x v="344"/>
    <n v="1002069"/>
    <n v="2069"/>
    <x v="7"/>
    <n v="209.93600000000001"/>
    <n v="-2.4301501409953571E-2"/>
    <m/>
    <x v="10"/>
    <x v="10"/>
    <m/>
    <x v="12"/>
    <m/>
    <m/>
    <m/>
  </r>
  <r>
    <n v="204.9008"/>
    <x v="126"/>
    <n v="1002504"/>
    <n v="2504"/>
    <x v="9"/>
    <n v="151.76320000000001"/>
    <n v="0.35013494707544379"/>
    <m/>
    <x v="10"/>
    <x v="10"/>
    <m/>
    <x v="12"/>
    <m/>
    <m/>
    <m/>
  </r>
  <r>
    <n v="205.08279999999999"/>
    <x v="264"/>
    <n v="1005071"/>
    <n v="943"/>
    <x v="5"/>
    <n v="395.7088"/>
    <n v="-0.48173303196694134"/>
    <m/>
    <x v="10"/>
    <x v="10"/>
    <m/>
    <x v="12"/>
    <m/>
    <m/>
    <m/>
  </r>
  <r>
    <n v="205.09631999999999"/>
    <x v="238"/>
    <n v="1010195"/>
    <n v="765"/>
    <x v="9"/>
    <n v="44.783999999999999"/>
    <n v="3.57967845659164"/>
    <m/>
    <x v="10"/>
    <x v="10"/>
    <m/>
    <x v="12"/>
    <m/>
    <m/>
    <m/>
  </r>
  <r>
    <n v="205.14"/>
    <x v="284"/>
    <n v="1005315"/>
    <n v="2089"/>
    <x v="0"/>
    <n v="229.93279999999999"/>
    <n v="-0.10782628663679128"/>
    <m/>
    <x v="10"/>
    <x v="10"/>
    <m/>
    <x v="12"/>
    <m/>
    <m/>
    <m/>
  </r>
  <r>
    <n v="205.27"/>
    <x v="3"/>
    <n v="1003771"/>
    <n v="994"/>
    <x v="2"/>
    <n v="14.150399999999999"/>
    <n v="13.506303708729083"/>
    <m/>
    <x v="10"/>
    <x v="10"/>
    <m/>
    <x v="12"/>
    <m/>
    <m/>
    <m/>
  </r>
  <r>
    <n v="205.2756"/>
    <x v="229"/>
    <n v="1006660"/>
    <n v="2533"/>
    <x v="5"/>
    <n v="4.96"/>
    <n v="40.386209677419352"/>
    <m/>
    <x v="10"/>
    <x v="10"/>
    <m/>
    <x v="12"/>
    <m/>
    <m/>
    <m/>
  </r>
  <r>
    <n v="205.2756"/>
    <x v="0"/>
    <n v="1008418"/>
    <n v="1251"/>
    <x v="0"/>
    <n v="13.94"/>
    <n v="13.725652797704448"/>
    <m/>
    <x v="10"/>
    <x v="10"/>
    <m/>
    <x v="12"/>
    <m/>
    <m/>
    <m/>
  </r>
  <r>
    <n v="205.2756"/>
    <x v="183"/>
    <n v="1008725"/>
    <n v="1012"/>
    <x v="6"/>
    <n v="14.584"/>
    <n v="13.075397696105322"/>
    <m/>
    <x v="10"/>
    <x v="10"/>
    <m/>
    <x v="12"/>
    <m/>
    <m/>
    <m/>
  </r>
  <r>
    <n v="205.2756"/>
    <x v="144"/>
    <n v="1006058"/>
    <n v="128"/>
    <x v="3"/>
    <n v="14.875999999999999"/>
    <n v="12.79911266469481"/>
    <m/>
    <x v="10"/>
    <x v="10"/>
    <m/>
    <x v="12"/>
    <m/>
    <m/>
    <m/>
  </r>
  <r>
    <n v="205.2756"/>
    <x v="342"/>
    <n v="1007898"/>
    <n v="1493"/>
    <x v="5"/>
    <n v="42.48"/>
    <n v="3.8322881355932208"/>
    <m/>
    <x v="10"/>
    <x v="10"/>
    <m/>
    <x v="12"/>
    <m/>
    <m/>
    <m/>
  </r>
  <r>
    <n v="205.2756"/>
    <x v="118"/>
    <n v="1007431"/>
    <n v="1070"/>
    <x v="0"/>
    <n v="49.287999999999997"/>
    <n v="3.164819022885895"/>
    <m/>
    <x v="10"/>
    <x v="10"/>
    <m/>
    <x v="12"/>
    <m/>
    <m/>
    <m/>
  </r>
  <r>
    <n v="205.2756"/>
    <x v="273"/>
    <n v="1009090"/>
    <n v="2760"/>
    <x v="1"/>
    <n v="79.924000000000007"/>
    <n v="1.5683849657174314"/>
    <m/>
    <x v="10"/>
    <x v="10"/>
    <m/>
    <x v="12"/>
    <m/>
    <m/>
    <m/>
  </r>
  <r>
    <n v="205.2756"/>
    <x v="60"/>
    <n v="1016616"/>
    <n v="1130"/>
    <x v="6"/>
    <n v="109.068"/>
    <n v="0.88208823853009133"/>
    <m/>
    <x v="10"/>
    <x v="10"/>
    <m/>
    <x v="12"/>
    <m/>
    <m/>
    <m/>
  </r>
  <r>
    <n v="205.2756"/>
    <x v="116"/>
    <n v="1011284"/>
    <n v="1339"/>
    <x v="8"/>
    <n v="114.688"/>
    <n v="0.78986118861607135"/>
    <m/>
    <x v="10"/>
    <x v="10"/>
    <m/>
    <x v="12"/>
    <m/>
    <m/>
    <m/>
  </r>
  <r>
    <n v="205.2756"/>
    <x v="72"/>
    <n v="1009930"/>
    <n v="1625"/>
    <x v="5"/>
    <n v="118.06"/>
    <n v="0.73873962392004056"/>
    <m/>
    <x v="10"/>
    <x v="10"/>
    <m/>
    <x v="12"/>
    <m/>
    <m/>
    <m/>
  </r>
  <r>
    <n v="205.2756"/>
    <x v="28"/>
    <n v="1008039"/>
    <n v="992"/>
    <x v="5"/>
    <n v="127.52800000000001"/>
    <n v="0.60965121385107579"/>
    <m/>
    <x v="10"/>
    <x v="10"/>
    <m/>
    <x v="12"/>
    <m/>
    <m/>
    <m/>
  </r>
  <r>
    <n v="205.2756"/>
    <x v="268"/>
    <n v="1014108"/>
    <n v="1236"/>
    <x v="1"/>
    <n v="141.66399999999999"/>
    <n v="0.44903151118138707"/>
    <m/>
    <x v="10"/>
    <x v="10"/>
    <m/>
    <x v="12"/>
    <m/>
    <m/>
    <m/>
  </r>
  <r>
    <n v="205.2756"/>
    <x v="363"/>
    <n v="1010491"/>
    <n v="923"/>
    <x v="1"/>
    <n v="158.524"/>
    <n v="0.29491811965380632"/>
    <m/>
    <x v="10"/>
    <x v="10"/>
    <m/>
    <x v="12"/>
    <m/>
    <m/>
    <m/>
  </r>
  <r>
    <n v="205.2756"/>
    <x v="90"/>
    <n v="1011458"/>
    <n v="1188"/>
    <x v="6"/>
    <n v="169.76400000000001"/>
    <n v="0.20918215876157481"/>
    <m/>
    <x v="10"/>
    <x v="10"/>
    <m/>
    <x v="12"/>
    <m/>
    <m/>
    <m/>
  </r>
  <r>
    <n v="205.2756"/>
    <x v="164"/>
    <n v="1014219"/>
    <n v="414"/>
    <x v="0"/>
    <n v="200.11199999999999"/>
    <n v="2.5803550011993297E-2"/>
    <m/>
    <x v="10"/>
    <x v="10"/>
    <m/>
    <x v="12"/>
    <m/>
    <m/>
    <m/>
  </r>
  <r>
    <n v="205.2756"/>
    <x v="113"/>
    <n v="1010026"/>
    <n v="2654"/>
    <x v="0"/>
    <n v="201.23599999999999"/>
    <n v="2.0073943032061895E-2"/>
    <m/>
    <x v="10"/>
    <x v="10"/>
    <m/>
    <x v="12"/>
    <m/>
    <m/>
    <m/>
  </r>
  <r>
    <n v="205.2756"/>
    <x v="135"/>
    <n v="1014852"/>
    <n v="1265"/>
    <x v="5"/>
    <n v="201.23599999999999"/>
    <n v="2.0073943032061895E-2"/>
    <m/>
    <x v="10"/>
    <x v="10"/>
    <m/>
    <x v="12"/>
    <m/>
    <m/>
    <m/>
  </r>
  <r>
    <n v="205.2756"/>
    <x v="331"/>
    <n v="1014847"/>
    <n v="913"/>
    <x v="7"/>
    <n v="218.096"/>
    <n v="-5.8783288093316732E-2"/>
    <m/>
    <x v="10"/>
    <x v="10"/>
    <m/>
    <x v="12"/>
    <m/>
    <m/>
    <m/>
  </r>
  <r>
    <n v="205.2756"/>
    <x v="227"/>
    <n v="1013701"/>
    <n v="2042"/>
    <x v="1"/>
    <n v="221.46799999999999"/>
    <n v="-7.3113948742030421E-2"/>
    <m/>
    <x v="10"/>
    <x v="10"/>
    <m/>
    <x v="12"/>
    <m/>
    <m/>
    <m/>
  </r>
  <r>
    <n v="205.2756"/>
    <x v="113"/>
    <n v="1009487"/>
    <n v="2281"/>
    <x v="5"/>
    <n v="238.328"/>
    <n v="-0.1386845020308147"/>
    <m/>
    <x v="10"/>
    <x v="10"/>
    <m/>
    <x v="12"/>
    <m/>
    <m/>
    <m/>
  </r>
  <r>
    <n v="205.2756"/>
    <x v="116"/>
    <n v="1012204"/>
    <n v="610"/>
    <x v="7"/>
    <n v="239.452"/>
    <n v="-0.14272756126488817"/>
    <m/>
    <x v="10"/>
    <x v="10"/>
    <m/>
    <x v="12"/>
    <m/>
    <m/>
    <m/>
  </r>
  <r>
    <n v="205.2756"/>
    <x v="295"/>
    <n v="1019015"/>
    <n v="781"/>
    <x v="6"/>
    <n v="267.55200000000002"/>
    <n v="-0.23276372443487628"/>
    <m/>
    <x v="10"/>
    <x v="10"/>
    <m/>
    <x v="12"/>
    <m/>
    <m/>
    <m/>
  </r>
  <r>
    <n v="205.2756"/>
    <x v="221"/>
    <n v="1013471"/>
    <n v="500"/>
    <x v="1"/>
    <n v="260.80799999999999"/>
    <n v="-0.21292445017024017"/>
    <m/>
    <x v="10"/>
    <x v="10"/>
    <m/>
    <x v="12"/>
    <m/>
    <m/>
    <m/>
  </r>
  <r>
    <n v="205.29599999999999"/>
    <x v="42"/>
    <n v="1002241"/>
    <n v="2241"/>
    <x v="4"/>
    <n v="132.90559999999999"/>
    <n v="0.54467531842149619"/>
    <m/>
    <x v="10"/>
    <x v="10"/>
    <m/>
    <x v="12"/>
    <m/>
    <m/>
    <m/>
  </r>
  <r>
    <n v="205.4"/>
    <x v="30"/>
    <n v="1002674"/>
    <n v="2674"/>
    <x v="2"/>
    <n v="26.854399999999998"/>
    <n v="6.6486534795042909"/>
    <m/>
    <x v="10"/>
    <x v="10"/>
    <m/>
    <x v="12"/>
    <m/>
    <m/>
    <m/>
  </r>
  <r>
    <n v="205.44159999999999"/>
    <x v="63"/>
    <n v="1004342"/>
    <n v="2458"/>
    <x v="5"/>
    <n v="166.40960000000001"/>
    <n v="0.23455377574370698"/>
    <m/>
    <x v="10"/>
    <x v="10"/>
    <m/>
    <x v="12"/>
    <m/>
    <m/>
    <m/>
  </r>
  <r>
    <n v="205.53"/>
    <x v="12"/>
    <n v="1004032"/>
    <n v="1600"/>
    <x v="7"/>
    <n v="96.847999999999999"/>
    <n v="1.1221914753015034"/>
    <m/>
    <x v="10"/>
    <x v="10"/>
    <m/>
    <x v="12"/>
    <m/>
    <m/>
    <m/>
  </r>
  <r>
    <n v="205.71719999999999"/>
    <x v="33"/>
    <n v="1004810"/>
    <n v="1110"/>
    <x v="2"/>
    <n v="137.1104"/>
    <n v="0.50037633906691248"/>
    <m/>
    <x v="10"/>
    <x v="10"/>
    <m/>
    <x v="12"/>
    <m/>
    <m/>
    <m/>
  </r>
  <r>
    <n v="205.72380000000001"/>
    <x v="228"/>
    <n v="1008585"/>
    <n v="2390"/>
    <x v="2"/>
    <n v="88.947999999999993"/>
    <n v="1.3128547016234207"/>
    <m/>
    <x v="10"/>
    <x v="10"/>
    <m/>
    <x v="12"/>
    <m/>
    <m/>
    <m/>
  </r>
  <r>
    <n v="205.72380000000001"/>
    <x v="28"/>
    <n v="1007906"/>
    <n v="517"/>
    <x v="1"/>
    <n v="38.648000000000003"/>
    <n v="4.3230128337818261"/>
    <m/>
    <x v="10"/>
    <x v="10"/>
    <m/>
    <x v="12"/>
    <m/>
    <m/>
    <m/>
  </r>
  <r>
    <n v="205.72380000000001"/>
    <x v="189"/>
    <n v="1012731"/>
    <n v="467"/>
    <x v="3"/>
    <n v="82.632000000000005"/>
    <n v="1.489638396747023"/>
    <m/>
    <x v="10"/>
    <x v="10"/>
    <m/>
    <x v="12"/>
    <m/>
    <m/>
    <m/>
  </r>
  <r>
    <n v="205.72380000000001"/>
    <x v="48"/>
    <n v="1017271"/>
    <n v="2520"/>
    <x v="2"/>
    <n v="117.476"/>
    <n v="0.75119854268105835"/>
    <m/>
    <x v="10"/>
    <x v="10"/>
    <m/>
    <x v="12"/>
    <m/>
    <m/>
    <m/>
  </r>
  <r>
    <n v="205.72380000000001"/>
    <x v="60"/>
    <n v="1016820"/>
    <n v="1166"/>
    <x v="6"/>
    <n v="121.97199999999999"/>
    <n v="0.6866477552225102"/>
    <m/>
    <x v="10"/>
    <x v="10"/>
    <m/>
    <x v="12"/>
    <m/>
    <m/>
    <m/>
  </r>
  <r>
    <n v="205.72380000000001"/>
    <x v="123"/>
    <n v="1010791"/>
    <n v="957"/>
    <x v="0"/>
    <n v="124.22"/>
    <n v="0.65612461761391094"/>
    <m/>
    <x v="10"/>
    <x v="10"/>
    <m/>
    <x v="12"/>
    <m/>
    <m/>
    <m/>
  </r>
  <r>
    <n v="205.72380000000001"/>
    <x v="62"/>
    <n v="1007612"/>
    <n v="378"/>
    <x v="1"/>
    <n v="131.572"/>
    <n v="0.56358343720548454"/>
    <m/>
    <x v="10"/>
    <x v="10"/>
    <m/>
    <x v="12"/>
    <m/>
    <m/>
    <m/>
  </r>
  <r>
    <n v="205.72380000000001"/>
    <x v="52"/>
    <n v="1019685"/>
    <n v="2143"/>
    <x v="4"/>
    <n v="173.67599999999999"/>
    <n v="0.18452635942790038"/>
    <m/>
    <x v="10"/>
    <x v="10"/>
    <m/>
    <x v="12"/>
    <m/>
    <m/>
    <m/>
  </r>
  <r>
    <n v="205.72380000000001"/>
    <x v="234"/>
    <n v="1013346"/>
    <n v="278"/>
    <x v="7"/>
    <n v="183.792"/>
    <n v="0.11932945938887443"/>
    <m/>
    <x v="10"/>
    <x v="10"/>
    <m/>
    <x v="12"/>
    <m/>
    <m/>
    <m/>
  </r>
  <r>
    <n v="205.72380000000001"/>
    <x v="104"/>
    <n v="1011902"/>
    <n v="131"/>
    <x v="8"/>
    <n v="189.41200000000001"/>
    <n v="8.6118091778768002E-2"/>
    <m/>
    <x v="10"/>
    <x v="10"/>
    <m/>
    <x v="12"/>
    <m/>
    <m/>
    <m/>
  </r>
  <r>
    <n v="205.72380000000001"/>
    <x v="229"/>
    <n v="1012127"/>
    <n v="194"/>
    <x v="3"/>
    <n v="220.88399999999999"/>
    <n v="-6.8634215244200464E-2"/>
    <m/>
    <x v="10"/>
    <x v="10"/>
    <m/>
    <x v="12"/>
    <m/>
    <m/>
    <m/>
  </r>
  <r>
    <n v="205.72380000000001"/>
    <x v="346"/>
    <n v="1016575"/>
    <n v="1086"/>
    <x v="8"/>
    <n v="237.744"/>
    <n v="-0.13468352513628098"/>
    <m/>
    <x v="10"/>
    <x v="10"/>
    <m/>
    <x v="12"/>
    <m/>
    <m/>
    <m/>
  </r>
  <r>
    <n v="205.81344000000001"/>
    <x v="27"/>
    <n v="1018358"/>
    <n v="1526"/>
    <x v="9"/>
    <n v="47.896000000000001"/>
    <n v="3.2970903624519794"/>
    <m/>
    <x v="10"/>
    <x v="10"/>
    <m/>
    <x v="12"/>
    <m/>
    <m/>
    <m/>
  </r>
  <r>
    <n v="205.81344000000001"/>
    <x v="136"/>
    <n v="1006709"/>
    <n v="883"/>
    <x v="9"/>
    <n v="58.951999999999998"/>
    <n v="2.4912036911385536"/>
    <m/>
    <x v="10"/>
    <x v="10"/>
    <m/>
    <x v="12"/>
    <m/>
    <m/>
    <m/>
  </r>
  <r>
    <n v="205.82889599999999"/>
    <x v="279"/>
    <n v="1000099"/>
    <n v="99"/>
    <x v="5"/>
    <n v="112.03583999999999"/>
    <n v="0.83717010556621885"/>
    <m/>
    <x v="10"/>
    <x v="10"/>
    <m/>
    <x v="12"/>
    <m/>
    <m/>
    <m/>
  </r>
  <r>
    <n v="205.85344000000001"/>
    <x v="185"/>
    <n v="1001294"/>
    <n v="1294"/>
    <x v="1"/>
    <n v="299.26656000000003"/>
    <n v="-0.31214018699583412"/>
    <m/>
    <x v="10"/>
    <x v="10"/>
    <m/>
    <x v="12"/>
    <m/>
    <m/>
    <m/>
  </r>
  <r>
    <n v="205.93039999999999"/>
    <x v="54"/>
    <n v="1004619"/>
    <n v="1489"/>
    <x v="5"/>
    <n v="247.94560000000001"/>
    <n v="-0.16945329943342419"/>
    <m/>
    <x v="10"/>
    <x v="10"/>
    <m/>
    <x v="12"/>
    <m/>
    <m/>
    <m/>
  </r>
  <r>
    <n v="206.04064"/>
    <x v="115"/>
    <n v="1001303"/>
    <n v="1303"/>
    <x v="6"/>
    <n v="496.64640000000003"/>
    <n v="-0.58513614515276868"/>
    <m/>
    <x v="10"/>
    <x v="10"/>
    <m/>
    <x v="12"/>
    <m/>
    <m/>
    <m/>
  </r>
  <r>
    <n v="206.172"/>
    <x v="337"/>
    <n v="1008453"/>
    <n v="2235"/>
    <x v="3"/>
    <n v="24.648"/>
    <n v="7.3646543330087635"/>
    <m/>
    <x v="10"/>
    <x v="10"/>
    <m/>
    <x v="12"/>
    <m/>
    <m/>
    <m/>
  </r>
  <r>
    <n v="206.172"/>
    <x v="167"/>
    <n v="1013324"/>
    <n v="1565"/>
    <x v="1"/>
    <n v="64.063999999999993"/>
    <n v="2.2182192807192811"/>
    <m/>
    <x v="10"/>
    <x v="10"/>
    <m/>
    <x v="12"/>
    <m/>
    <m/>
    <m/>
  </r>
  <r>
    <n v="206.172"/>
    <x v="350"/>
    <n v="1007250"/>
    <n v="1539"/>
    <x v="3"/>
    <n v="74.555999999999997"/>
    <n v="1.7653307580878801"/>
    <m/>
    <x v="10"/>
    <x v="10"/>
    <m/>
    <x v="12"/>
    <m/>
    <m/>
    <m/>
  </r>
  <r>
    <n v="206.172"/>
    <x v="30"/>
    <n v="1015549"/>
    <n v="2332"/>
    <x v="1"/>
    <n v="76.427999999999997"/>
    <n v="1.6975977390485164"/>
    <m/>
    <x v="10"/>
    <x v="10"/>
    <m/>
    <x v="12"/>
    <m/>
    <m/>
    <m/>
  </r>
  <r>
    <n v="206.172"/>
    <x v="48"/>
    <n v="1011946"/>
    <n v="1547"/>
    <x v="5"/>
    <n v="161.852"/>
    <n v="0.27383041296987365"/>
    <m/>
    <x v="10"/>
    <x v="10"/>
    <m/>
    <x v="12"/>
    <m/>
    <m/>
    <m/>
  </r>
  <r>
    <n v="206.172"/>
    <x v="233"/>
    <n v="1011002"/>
    <n v="2193"/>
    <x v="3"/>
    <n v="194.44800000000001"/>
    <n v="6.029375462848674E-2"/>
    <m/>
    <x v="10"/>
    <x v="10"/>
    <m/>
    <x v="12"/>
    <m/>
    <m/>
    <m/>
  </r>
  <r>
    <n v="206.172"/>
    <x v="321"/>
    <n v="1018681"/>
    <n v="2262"/>
    <x v="2"/>
    <n v="202.316"/>
    <n v="1.9059293382629128E-2"/>
    <m/>
    <x v="10"/>
    <x v="10"/>
    <m/>
    <x v="12"/>
    <m/>
    <m/>
    <m/>
  </r>
  <r>
    <n v="206.172"/>
    <x v="83"/>
    <n v="1015409"/>
    <n v="2768"/>
    <x v="2"/>
    <n v="255.14400000000001"/>
    <n v="-0.19193866992757033"/>
    <m/>
    <x v="10"/>
    <x v="10"/>
    <m/>
    <x v="12"/>
    <m/>
    <m/>
    <m/>
  </r>
  <r>
    <n v="206.172"/>
    <x v="56"/>
    <n v="1006628"/>
    <n v="26"/>
    <x v="5"/>
    <n v="0.28399999999999997"/>
    <n v="724.95774647887333"/>
    <m/>
    <x v="10"/>
    <x v="10"/>
    <m/>
    <x v="12"/>
    <m/>
    <m/>
    <m/>
  </r>
  <r>
    <n v="206.172"/>
    <x v="87"/>
    <n v="1007533"/>
    <n v="972"/>
    <x v="4"/>
    <n v="168.864"/>
    <n v="0.22093519044911877"/>
    <m/>
    <x v="10"/>
    <x v="10"/>
    <m/>
    <x v="12"/>
    <m/>
    <m/>
    <m/>
  </r>
  <r>
    <n v="206.25800000000001"/>
    <x v="241"/>
    <n v="1002673"/>
    <n v="2673"/>
    <x v="4"/>
    <n v="87.788799999999995"/>
    <n v="1.3494796602755708"/>
    <m/>
    <x v="10"/>
    <x v="10"/>
    <m/>
    <x v="12"/>
    <m/>
    <m/>
    <m/>
  </r>
  <r>
    <n v="206.45248000000001"/>
    <x v="264"/>
    <n v="1001956"/>
    <n v="1956"/>
    <x v="5"/>
    <n v="136.39680000000001"/>
    <n v="0.51361674174174166"/>
    <m/>
    <x v="10"/>
    <x v="10"/>
    <m/>
    <x v="12"/>
    <m/>
    <m/>
    <m/>
  </r>
  <r>
    <n v="206.46080000000001"/>
    <x v="290"/>
    <n v="1003113"/>
    <n v="474"/>
    <x v="4"/>
    <n v="504.93056000000001"/>
    <n v="-0.59111050834395917"/>
    <m/>
    <x v="10"/>
    <x v="10"/>
    <m/>
    <x v="12"/>
    <m/>
    <m/>
    <m/>
  </r>
  <r>
    <n v="206.48679999999999"/>
    <x v="303"/>
    <n v="1004447"/>
    <n v="266"/>
    <x v="9"/>
    <n v="205.8272"/>
    <n v="3.2046299031419719E-3"/>
    <m/>
    <x v="10"/>
    <x v="10"/>
    <m/>
    <x v="12"/>
    <m/>
    <m/>
    <m/>
  </r>
  <r>
    <n v="206.50239999999999"/>
    <x v="183"/>
    <n v="1005225"/>
    <n v="1667"/>
    <x v="1"/>
    <n v="89.2928"/>
    <n v="1.3126433486238531"/>
    <m/>
    <x v="10"/>
    <x v="10"/>
    <m/>
    <x v="12"/>
    <m/>
    <m/>
    <m/>
  </r>
  <r>
    <n v="206.53056000000001"/>
    <x v="299"/>
    <n v="1014813"/>
    <n v="1298"/>
    <x v="9"/>
    <n v="75.736000000000004"/>
    <n v="1.7269800359142282"/>
    <m/>
    <x v="10"/>
    <x v="10"/>
    <m/>
    <x v="12"/>
    <m/>
    <m/>
    <m/>
  </r>
  <r>
    <n v="206.53056000000001"/>
    <x v="249"/>
    <n v="1011552"/>
    <n v="2848"/>
    <x v="9"/>
    <n v="137.55600000000001"/>
    <n v="0.50142894530227677"/>
    <m/>
    <x v="10"/>
    <x v="10"/>
    <m/>
    <x v="12"/>
    <m/>
    <m/>
    <m/>
  </r>
  <r>
    <n v="206.53056000000001"/>
    <x v="343"/>
    <n v="1012040"/>
    <n v="1861"/>
    <x v="9"/>
    <n v="257.82400000000001"/>
    <n v="-0.19894749906913245"/>
    <m/>
    <x v="10"/>
    <x v="10"/>
    <m/>
    <x v="12"/>
    <m/>
    <m/>
    <m/>
  </r>
  <r>
    <n v="206.53056000000001"/>
    <x v="18"/>
    <n v="1010568"/>
    <n v="1814"/>
    <x v="9"/>
    <n v="139.804"/>
    <n v="0.47728648679579988"/>
    <m/>
    <x v="10"/>
    <x v="10"/>
    <m/>
    <x v="12"/>
    <m/>
    <m/>
    <m/>
  </r>
  <r>
    <n v="206.57728"/>
    <x v="97"/>
    <n v="1001732"/>
    <n v="1732"/>
    <x v="2"/>
    <n v="104.1824"/>
    <n v="0.98284239948398189"/>
    <m/>
    <x v="10"/>
    <x v="10"/>
    <m/>
    <x v="12"/>
    <m/>
    <m/>
    <m/>
  </r>
  <r>
    <n v="206.62020000000001"/>
    <x v="293"/>
    <n v="1006745"/>
    <n v="382"/>
    <x v="5"/>
    <n v="4.24"/>
    <n v="47.731179245283016"/>
    <m/>
    <x v="10"/>
    <x v="10"/>
    <m/>
    <x v="12"/>
    <m/>
    <m/>
    <m/>
  </r>
  <r>
    <n v="206.62020000000001"/>
    <x v="187"/>
    <n v="1009508"/>
    <n v="2411"/>
    <x v="3"/>
    <n v="135.416"/>
    <n v="0.52581821941277262"/>
    <m/>
    <x v="10"/>
    <x v="10"/>
    <m/>
    <x v="12"/>
    <m/>
    <m/>
    <m/>
  </r>
  <r>
    <n v="206.62020000000001"/>
    <x v="241"/>
    <n v="1010007"/>
    <n v="2263"/>
    <x v="5"/>
    <n v="173.63200000000001"/>
    <n v="0.18998917250276451"/>
    <m/>
    <x v="10"/>
    <x v="10"/>
    <m/>
    <x v="12"/>
    <m/>
    <m/>
    <m/>
  </r>
  <r>
    <n v="206.62020000000001"/>
    <x v="363"/>
    <n v="1012009"/>
    <n v="53"/>
    <x v="4"/>
    <n v="57.86"/>
    <n v="2.5710369858278606"/>
    <m/>
    <x v="10"/>
    <x v="10"/>
    <m/>
    <x v="12"/>
    <m/>
    <m/>
    <m/>
  </r>
  <r>
    <n v="206.62020000000001"/>
    <x v="204"/>
    <n v="1017387"/>
    <n v="1085"/>
    <x v="7"/>
    <n v="67.975999999999999"/>
    <n v="2.0396051547605039"/>
    <m/>
    <x v="10"/>
    <x v="10"/>
    <m/>
    <x v="12"/>
    <m/>
    <m/>
    <m/>
  </r>
  <r>
    <n v="206.62020000000001"/>
    <x v="232"/>
    <n v="1014975"/>
    <n v="2035"/>
    <x v="0"/>
    <n v="72.471999999999994"/>
    <n v="1.8510348824373557"/>
    <m/>
    <x v="10"/>
    <x v="10"/>
    <m/>
    <x v="12"/>
    <m/>
    <m/>
    <m/>
  </r>
  <r>
    <n v="206.62020000000001"/>
    <x v="79"/>
    <n v="1009557"/>
    <n v="1803"/>
    <x v="8"/>
    <n v="79.215999999999994"/>
    <n v="1.6083139769743489"/>
    <m/>
    <x v="10"/>
    <x v="10"/>
    <m/>
    <x v="12"/>
    <m/>
    <m/>
    <m/>
  </r>
  <r>
    <n v="206.62020000000001"/>
    <x v="284"/>
    <n v="1017433"/>
    <n v="2463"/>
    <x v="3"/>
    <n v="129.79599999999999"/>
    <n v="0.59188418749422189"/>
    <m/>
    <x v="10"/>
    <x v="10"/>
    <m/>
    <x v="12"/>
    <m/>
    <m/>
    <m/>
  </r>
  <r>
    <n v="206.62020000000001"/>
    <x v="135"/>
    <n v="1006793"/>
    <n v="2469"/>
    <x v="3"/>
    <n v="157.036"/>
    <n v="0.31575052854122626"/>
    <m/>
    <x v="10"/>
    <x v="10"/>
    <m/>
    <x v="12"/>
    <m/>
    <m/>
    <m/>
  </r>
  <r>
    <n v="206.62020000000001"/>
    <x v="326"/>
    <n v="1017511"/>
    <n v="2812"/>
    <x v="3"/>
    <n v="169.136"/>
    <n v="0.22162165358055066"/>
    <m/>
    <x v="10"/>
    <x v="10"/>
    <m/>
    <x v="12"/>
    <m/>
    <m/>
    <m/>
  </r>
  <r>
    <n v="206.62020000000001"/>
    <x v="286"/>
    <n v="1013460"/>
    <n v="1011"/>
    <x v="0"/>
    <n v="177.00399999999999"/>
    <n v="0.16731938261282242"/>
    <m/>
    <x v="10"/>
    <x v="10"/>
    <m/>
    <x v="12"/>
    <m/>
    <m/>
    <m/>
  </r>
  <r>
    <n v="206.62020000000001"/>
    <x v="109"/>
    <n v="1010421"/>
    <n v="451"/>
    <x v="8"/>
    <n v="203.98"/>
    <n v="1.2943425826061485E-2"/>
    <m/>
    <x v="10"/>
    <x v="10"/>
    <m/>
    <x v="12"/>
    <m/>
    <m/>
    <m/>
  </r>
  <r>
    <n v="206.62020000000001"/>
    <x v="68"/>
    <n v="1015100"/>
    <n v="1099"/>
    <x v="0"/>
    <n v="241.072"/>
    <n v="-0.14291083161876947"/>
    <m/>
    <x v="10"/>
    <x v="10"/>
    <m/>
    <x v="12"/>
    <m/>
    <m/>
    <m/>
  </r>
  <r>
    <n v="206.62020000000001"/>
    <x v="206"/>
    <n v="1010999"/>
    <n v="1023"/>
    <x v="1"/>
    <n v="243.32"/>
    <n v="-0.15082936051290474"/>
    <m/>
    <x v="10"/>
    <x v="10"/>
    <m/>
    <x v="12"/>
    <m/>
    <m/>
    <m/>
  </r>
  <r>
    <n v="206.62020000000001"/>
    <x v="143"/>
    <n v="1010893"/>
    <n v="1114"/>
    <x v="2"/>
    <n v="248.94"/>
    <n v="-0.16999999999999996"/>
    <m/>
    <x v="10"/>
    <x v="10"/>
    <m/>
    <x v="12"/>
    <m/>
    <m/>
    <m/>
  </r>
  <r>
    <n v="206.62020000000001"/>
    <x v="326"/>
    <n v="1010232"/>
    <n v="207"/>
    <x v="6"/>
    <n v="128.672"/>
    <n v="0.60578991544391958"/>
    <m/>
    <x v="10"/>
    <x v="10"/>
    <m/>
    <x v="12"/>
    <m/>
    <m/>
    <m/>
  </r>
  <r>
    <n v="206.62020000000001"/>
    <x v="134"/>
    <n v="1012640"/>
    <n v="1894"/>
    <x v="7"/>
    <n v="180.376"/>
    <n v="0.14549718366079747"/>
    <m/>
    <x v="10"/>
    <x v="10"/>
    <m/>
    <x v="12"/>
    <m/>
    <m/>
    <m/>
  </r>
  <r>
    <n v="206.62020000000001"/>
    <x v="268"/>
    <n v="1018360"/>
    <n v="946"/>
    <x v="3"/>
    <n v="185.99600000000001"/>
    <n v="0.11088518032645864"/>
    <m/>
    <x v="10"/>
    <x v="10"/>
    <m/>
    <x v="12"/>
    <m/>
    <m/>
    <m/>
  </r>
  <r>
    <n v="206.62020000000001"/>
    <x v="258"/>
    <n v="1014656"/>
    <n v="836"/>
    <x v="0"/>
    <n v="193.864"/>
    <n v="6.5799735897330125E-2"/>
    <m/>
    <x v="10"/>
    <x v="10"/>
    <m/>
    <x v="12"/>
    <m/>
    <m/>
    <m/>
  </r>
  <r>
    <n v="206.65631999999999"/>
    <x v="118"/>
    <n v="1001169"/>
    <n v="1169"/>
    <x v="3"/>
    <n v="399.26400000000001"/>
    <n v="-0.4824068285645588"/>
    <m/>
    <x v="10"/>
    <x v="10"/>
    <m/>
    <x v="12"/>
    <m/>
    <m/>
    <m/>
  </r>
  <r>
    <n v="206.72703999999999"/>
    <x v="296"/>
    <n v="1001976"/>
    <n v="1976"/>
    <x v="4"/>
    <n v="223.85599999999999"/>
    <n v="-7.6517761418054497E-2"/>
    <m/>
    <x v="10"/>
    <x v="10"/>
    <m/>
    <x v="12"/>
    <m/>
    <m/>
    <m/>
  </r>
  <r>
    <n v="206.7312"/>
    <x v="173"/>
    <n v="1002939"/>
    <n v="2632"/>
    <x v="1"/>
    <n v="129.9008"/>
    <n v="0.59145440212839329"/>
    <m/>
    <x v="10"/>
    <x v="10"/>
    <m/>
    <x v="12"/>
    <m/>
    <m/>
    <m/>
  </r>
  <r>
    <n v="206.76240000000001"/>
    <x v="9"/>
    <n v="1002621"/>
    <n v="2621"/>
    <x v="2"/>
    <n v="237.61920000000001"/>
    <n v="-0.12985819327731088"/>
    <m/>
    <x v="10"/>
    <x v="10"/>
    <m/>
    <x v="12"/>
    <m/>
    <m/>
    <m/>
  </r>
  <r>
    <n v="206.82405120000001"/>
    <x v="152"/>
    <n v="1000105"/>
    <n v="105"/>
    <x v="3"/>
    <n v="153.371904"/>
    <n v="0.34851329223897498"/>
    <m/>
    <x v="10"/>
    <x v="10"/>
    <m/>
    <x v="12"/>
    <m/>
    <m/>
    <m/>
  </r>
  <r>
    <n v="206.83936"/>
    <x v="267"/>
    <n v="1001623"/>
    <n v="1623"/>
    <x v="8"/>
    <n v="48.860799999999998"/>
    <n v="3.2332372781452623"/>
    <m/>
    <x v="10"/>
    <x v="10"/>
    <m/>
    <x v="12"/>
    <m/>
    <m/>
    <m/>
  </r>
  <r>
    <n v="206.91839999999999"/>
    <x v="74"/>
    <n v="1004649"/>
    <n v="1754"/>
    <x v="0"/>
    <n v="285.6832"/>
    <n v="-0.27570679689950267"/>
    <m/>
    <x v="10"/>
    <x v="10"/>
    <m/>
    <x v="12"/>
    <m/>
    <m/>
    <m/>
  </r>
  <r>
    <n v="206.94336000000001"/>
    <x v="161"/>
    <n v="1001172"/>
    <n v="1172"/>
    <x v="4"/>
    <n v="608.52864"/>
    <n v="-0.65992831495983495"/>
    <m/>
    <x v="10"/>
    <x v="10"/>
    <m/>
    <x v="12"/>
    <m/>
    <m/>
    <m/>
  </r>
  <r>
    <n v="207.0684"/>
    <x v="124"/>
    <n v="1012291"/>
    <n v="122"/>
    <x v="2"/>
    <n v="261.84399999999999"/>
    <n v="-0.20919173248193582"/>
    <m/>
    <x v="10"/>
    <x v="10"/>
    <m/>
    <x v="12"/>
    <m/>
    <m/>
    <m/>
  </r>
  <r>
    <n v="207.0684"/>
    <x v="58"/>
    <n v="1005683"/>
    <n v="1223"/>
    <x v="7"/>
    <n v="31.92"/>
    <n v="5.4871052631578943"/>
    <m/>
    <x v="10"/>
    <x v="10"/>
    <m/>
    <x v="12"/>
    <m/>
    <m/>
    <m/>
  </r>
  <r>
    <n v="207.0684"/>
    <x v="126"/>
    <n v="1015649"/>
    <n v="1685"/>
    <x v="0"/>
    <n v="42.664000000000001"/>
    <n v="3.8534689668104258"/>
    <m/>
    <x v="10"/>
    <x v="10"/>
    <m/>
    <x v="12"/>
    <m/>
    <m/>
    <m/>
  </r>
  <r>
    <n v="207.0684"/>
    <x v="171"/>
    <n v="1017634"/>
    <n v="2278"/>
    <x v="5"/>
    <n v="46.036000000000001"/>
    <n v="3.4979668085845859"/>
    <m/>
    <x v="10"/>
    <x v="10"/>
    <m/>
    <x v="12"/>
    <m/>
    <m/>
    <m/>
  </r>
  <r>
    <n v="207.0684"/>
    <x v="267"/>
    <n v="1007706"/>
    <n v="1958"/>
    <x v="3"/>
    <n v="46.268000000000001"/>
    <n v="3.4754128123108843"/>
    <m/>
    <x v="10"/>
    <x v="10"/>
    <m/>
    <x v="12"/>
    <m/>
    <m/>
    <m/>
  </r>
  <r>
    <n v="207.0684"/>
    <x v="113"/>
    <n v="1018881"/>
    <n v="767"/>
    <x v="6"/>
    <n v="51.655999999999999"/>
    <n v="3.0086030664395227"/>
    <m/>
    <x v="10"/>
    <x v="10"/>
    <m/>
    <x v="12"/>
    <m/>
    <m/>
    <m/>
  </r>
  <r>
    <n v="207.0684"/>
    <x v="235"/>
    <n v="1017752"/>
    <n v="382"/>
    <x v="2"/>
    <n v="57.276000000000003"/>
    <n v="2.6152734129478312"/>
    <m/>
    <x v="10"/>
    <x v="10"/>
    <m/>
    <x v="12"/>
    <m/>
    <m/>
    <m/>
  </r>
  <r>
    <n v="207.0684"/>
    <x v="50"/>
    <n v="1010934"/>
    <n v="2802"/>
    <x v="1"/>
    <n v="59.524000000000001"/>
    <n v="2.4787379880384384"/>
    <m/>
    <x v="10"/>
    <x v="10"/>
    <m/>
    <x v="12"/>
    <m/>
    <m/>
    <m/>
  </r>
  <r>
    <n v="207.0684"/>
    <x v="328"/>
    <n v="1006705"/>
    <n v="2424"/>
    <x v="5"/>
    <n v="82.432000000000002"/>
    <n v="1.5119904891304348"/>
    <m/>
    <x v="10"/>
    <x v="10"/>
    <m/>
    <x v="12"/>
    <m/>
    <m/>
    <m/>
  </r>
  <r>
    <n v="207.0684"/>
    <x v="108"/>
    <n v="1014387"/>
    <n v="41"/>
    <x v="2"/>
    <n v="83.128"/>
    <n v="1.4909585217977095"/>
    <m/>
    <x v="10"/>
    <x v="10"/>
    <m/>
    <x v="12"/>
    <m/>
    <m/>
    <m/>
  </r>
  <r>
    <n v="207.0684"/>
    <x v="343"/>
    <n v="1018728"/>
    <n v="2221"/>
    <x v="6"/>
    <n v="112.352"/>
    <n v="0.84303261179151234"/>
    <m/>
    <x v="10"/>
    <x v="10"/>
    <m/>
    <x v="12"/>
    <m/>
    <m/>
    <m/>
  </r>
  <r>
    <n v="207.0684"/>
    <x v="255"/>
    <n v="1007617"/>
    <n v="586"/>
    <x v="6"/>
    <n v="115.44"/>
    <n v="0.79373180873180871"/>
    <m/>
    <x v="10"/>
    <x v="10"/>
    <m/>
    <x v="12"/>
    <m/>
    <m/>
    <m/>
  </r>
  <r>
    <n v="207.0684"/>
    <x v="285"/>
    <n v="1008001"/>
    <n v="1988"/>
    <x v="1"/>
    <n v="123.504"/>
    <n v="0.67661290322580636"/>
    <m/>
    <x v="10"/>
    <x v="10"/>
    <m/>
    <x v="12"/>
    <m/>
    <m/>
    <m/>
  </r>
  <r>
    <n v="207.0684"/>
    <x v="122"/>
    <n v="1007176"/>
    <n v="2181"/>
    <x v="7"/>
    <n v="142.06399999999999"/>
    <n v="0.45757123549949325"/>
    <m/>
    <x v="10"/>
    <x v="10"/>
    <m/>
    <x v="12"/>
    <m/>
    <m/>
    <m/>
  </r>
  <r>
    <n v="207.0684"/>
    <x v="123"/>
    <n v="1015515"/>
    <n v="2667"/>
    <x v="5"/>
    <n v="166.304"/>
    <n v="0.24511978064267845"/>
    <m/>
    <x v="10"/>
    <x v="10"/>
    <m/>
    <x v="12"/>
    <m/>
    <m/>
    <m/>
  </r>
  <r>
    <n v="207.0684"/>
    <x v="353"/>
    <n v="1013784"/>
    <n v="1370"/>
    <x v="2"/>
    <n v="171.92400000000001"/>
    <n v="0.20441823131150968"/>
    <m/>
    <x v="10"/>
    <x v="10"/>
    <m/>
    <x v="12"/>
    <m/>
    <m/>
    <m/>
  </r>
  <r>
    <n v="207.0684"/>
    <x v="278"/>
    <n v="1010160"/>
    <n v="521"/>
    <x v="3"/>
    <n v="185.41200000000001"/>
    <n v="0.1168015015209371"/>
    <m/>
    <x v="10"/>
    <x v="10"/>
    <m/>
    <x v="12"/>
    <m/>
    <m/>
    <m/>
  </r>
  <r>
    <n v="207.0684"/>
    <x v="27"/>
    <n v="1013592"/>
    <n v="2130"/>
    <x v="5"/>
    <n v="203.39599999999999"/>
    <n v="1.8055418985624155E-2"/>
    <m/>
    <x v="10"/>
    <x v="10"/>
    <m/>
    <x v="12"/>
    <m/>
    <m/>
    <m/>
  </r>
  <r>
    <n v="207.0684"/>
    <x v="132"/>
    <n v="1018114"/>
    <n v="1877"/>
    <x v="1"/>
    <n v="221.38"/>
    <n v="-6.4647212937031337E-2"/>
    <m/>
    <x v="10"/>
    <x v="10"/>
    <m/>
    <x v="12"/>
    <m/>
    <m/>
    <m/>
  </r>
  <r>
    <n v="207.0684"/>
    <x v="257"/>
    <n v="1016393"/>
    <n v="1376"/>
    <x v="1"/>
    <n v="222.50399999999999"/>
    <n v="-6.9372236004745957E-2"/>
    <m/>
    <x v="10"/>
    <x v="10"/>
    <m/>
    <x v="12"/>
    <m/>
    <m/>
    <m/>
  </r>
  <r>
    <n v="207.0684"/>
    <x v="116"/>
    <n v="1019869"/>
    <n v="429"/>
    <x v="3"/>
    <n v="225.876"/>
    <n v="-8.3265154332465632E-2"/>
    <m/>
    <x v="10"/>
    <x v="10"/>
    <m/>
    <x v="12"/>
    <m/>
    <m/>
    <m/>
  </r>
  <r>
    <n v="207.11600000000001"/>
    <x v="276"/>
    <n v="1005026"/>
    <n v="1863"/>
    <x v="9"/>
    <n v="204.08959999999999"/>
    <n v="1.4828781084386582E-2"/>
    <m/>
    <x v="10"/>
    <x v="10"/>
    <m/>
    <x v="12"/>
    <m/>
    <m/>
    <m/>
  </r>
  <r>
    <n v="207.1472"/>
    <x v="299"/>
    <n v="1004482"/>
    <n v="364"/>
    <x v="1"/>
    <n v="63.715200000000003"/>
    <n v="2.2511425845010291"/>
    <m/>
    <x v="10"/>
    <x v="10"/>
    <m/>
    <x v="12"/>
    <m/>
    <m/>
    <m/>
  </r>
  <r>
    <n v="207.24768"/>
    <x v="71"/>
    <n v="1009417"/>
    <n v="2599"/>
    <x v="9"/>
    <n v="119.312"/>
    <n v="0.73702293147378306"/>
    <m/>
    <x v="10"/>
    <x v="10"/>
    <m/>
    <x v="12"/>
    <m/>
    <m/>
    <m/>
  </r>
  <r>
    <n v="207.26784000000001"/>
    <x v="135"/>
    <n v="1001045"/>
    <n v="1045"/>
    <x v="8"/>
    <n v="198.289728"/>
    <n v="4.5277746308674198E-2"/>
    <m/>
    <x v="10"/>
    <x v="10"/>
    <m/>
    <x v="12"/>
    <m/>
    <m/>
    <m/>
  </r>
  <r>
    <n v="207.33439999999999"/>
    <x v="34"/>
    <n v="1004385"/>
    <n v="588"/>
    <x v="8"/>
    <n v="136.30080000000001"/>
    <n v="0.52115321406770887"/>
    <m/>
    <x v="10"/>
    <x v="10"/>
    <m/>
    <x v="12"/>
    <m/>
    <m/>
    <m/>
  </r>
  <r>
    <n v="207.40719999999999"/>
    <x v="345"/>
    <n v="1003689"/>
    <n v="2336"/>
    <x v="0"/>
    <n v="100.8416"/>
    <n v="1.0567622885793164"/>
    <m/>
    <x v="10"/>
    <x v="10"/>
    <m/>
    <x v="12"/>
    <m/>
    <m/>
    <m/>
  </r>
  <r>
    <n v="207.4332"/>
    <x v="290"/>
    <n v="1002692"/>
    <n v="2692"/>
    <x v="9"/>
    <n v="180.31039999999999"/>
    <n v="0.15042282641489352"/>
    <m/>
    <x v="10"/>
    <x v="10"/>
    <m/>
    <x v="12"/>
    <m/>
    <m/>
    <m/>
  </r>
  <r>
    <n v="207.44855039999999"/>
    <x v="299"/>
    <n v="1000067"/>
    <n v="67"/>
    <x v="9"/>
    <n v="398.22835199999997"/>
    <n v="-0.47907136858000504"/>
    <m/>
    <x v="10"/>
    <x v="10"/>
    <m/>
    <x v="12"/>
    <m/>
    <m/>
    <m/>
  </r>
  <r>
    <n v="207.47167999999999"/>
    <x v="26"/>
    <n v="1001533"/>
    <n v="1533"/>
    <x v="0"/>
    <n v="54.384"/>
    <n v="2.8149396881435713"/>
    <m/>
    <x v="10"/>
    <x v="10"/>
    <m/>
    <x v="12"/>
    <m/>
    <m/>
    <m/>
  </r>
  <r>
    <n v="207.50496000000001"/>
    <x v="93"/>
    <n v="1001304"/>
    <n v="1304"/>
    <x v="8"/>
    <n v="318.06527999999997"/>
    <n v="-0.34760260535195786"/>
    <m/>
    <x v="10"/>
    <x v="10"/>
    <m/>
    <x v="12"/>
    <m/>
    <m/>
    <m/>
  </r>
  <r>
    <n v="207.51660000000001"/>
    <x v="49"/>
    <n v="1006864"/>
    <n v="19"/>
    <x v="7"/>
    <n v="61.2"/>
    <n v="2.3907941176470584"/>
    <m/>
    <x v="10"/>
    <x v="10"/>
    <m/>
    <x v="12"/>
    <m/>
    <m/>
    <m/>
  </r>
  <r>
    <n v="207.51660000000001"/>
    <x v="57"/>
    <n v="1014136"/>
    <n v="274"/>
    <x v="7"/>
    <n v="128.62799999999999"/>
    <n v="0.61330814441645698"/>
    <m/>
    <x v="10"/>
    <x v="10"/>
    <m/>
    <x v="12"/>
    <m/>
    <m/>
    <m/>
  </r>
  <r>
    <n v="207.51660000000001"/>
    <x v="51"/>
    <n v="1008236"/>
    <n v="530"/>
    <x v="0"/>
    <n v="1.232"/>
    <n v="167.43879870129871"/>
    <m/>
    <x v="10"/>
    <x v="10"/>
    <m/>
    <x v="12"/>
    <m/>
    <m/>
    <m/>
  </r>
  <r>
    <n v="207.51660000000001"/>
    <x v="99"/>
    <n v="1007813"/>
    <n v="1323"/>
    <x v="3"/>
    <n v="1.3120000000000001"/>
    <n v="157.16814024390243"/>
    <m/>
    <x v="10"/>
    <x v="10"/>
    <m/>
    <x v="12"/>
    <m/>
    <m/>
    <m/>
  </r>
  <r>
    <n v="207.51660000000001"/>
    <x v="347"/>
    <n v="1008980"/>
    <n v="1493"/>
    <x v="0"/>
    <n v="13.9"/>
    <n v="13.92925179856115"/>
    <m/>
    <x v="10"/>
    <x v="10"/>
    <m/>
    <x v="12"/>
    <m/>
    <m/>
    <m/>
  </r>
  <r>
    <n v="207.51660000000001"/>
    <x v="174"/>
    <n v="1006343"/>
    <n v="2450"/>
    <x v="2"/>
    <n v="15.151999999999999"/>
    <n v="12.695657338965155"/>
    <m/>
    <x v="10"/>
    <x v="10"/>
    <m/>
    <x v="12"/>
    <m/>
    <m/>
    <m/>
  </r>
  <r>
    <n v="207.51660000000001"/>
    <x v="339"/>
    <n v="1011531"/>
    <n v="1429"/>
    <x v="0"/>
    <n v="37.584000000000003"/>
    <n v="4.5214080459770116"/>
    <m/>
    <x v="10"/>
    <x v="10"/>
    <m/>
    <x v="12"/>
    <m/>
    <m/>
    <m/>
  </r>
  <r>
    <n v="207.51660000000001"/>
    <x v="275"/>
    <n v="1017309"/>
    <n v="1374"/>
    <x v="1"/>
    <n v="39.832000000000001"/>
    <n v="4.2097961438039775"/>
    <m/>
    <x v="10"/>
    <x v="10"/>
    <m/>
    <x v="12"/>
    <m/>
    <m/>
    <m/>
  </r>
  <r>
    <n v="207.51660000000001"/>
    <x v="39"/>
    <n v="1012345"/>
    <n v="1770"/>
    <x v="7"/>
    <n v="76.924000000000007"/>
    <n v="1.6976834277988664"/>
    <m/>
    <x v="10"/>
    <x v="10"/>
    <m/>
    <x v="12"/>
    <m/>
    <m/>
    <m/>
  </r>
  <r>
    <n v="207.51660000000001"/>
    <x v="142"/>
    <n v="1008943"/>
    <n v="2536"/>
    <x v="3"/>
    <n v="81.968000000000004"/>
    <n v="1.5316782158891276"/>
    <m/>
    <x v="10"/>
    <x v="10"/>
    <m/>
    <x v="12"/>
    <m/>
    <m/>
    <m/>
  </r>
  <r>
    <n v="207.51660000000001"/>
    <x v="16"/>
    <n v="1006731"/>
    <n v="1056"/>
    <x v="5"/>
    <n v="88.471999999999994"/>
    <n v="1.3455624378334392"/>
    <m/>
    <x v="10"/>
    <x v="10"/>
    <m/>
    <x v="12"/>
    <m/>
    <m/>
    <m/>
  </r>
  <r>
    <n v="207.51660000000001"/>
    <x v="244"/>
    <n v="1014998"/>
    <n v="2790"/>
    <x v="4"/>
    <n v="102.776"/>
    <n v="1.0191153576710519"/>
    <m/>
    <x v="10"/>
    <x v="10"/>
    <m/>
    <x v="12"/>
    <m/>
    <m/>
    <m/>
  </r>
  <r>
    <n v="207.51660000000001"/>
    <x v="50"/>
    <n v="1018714"/>
    <n v="978"/>
    <x v="8"/>
    <n v="111.768"/>
    <n v="0.8566727506978743"/>
    <m/>
    <x v="10"/>
    <x v="10"/>
    <m/>
    <x v="12"/>
    <m/>
    <m/>
    <m/>
  </r>
  <r>
    <n v="207.51660000000001"/>
    <x v="275"/>
    <n v="1012240"/>
    <n v="2008"/>
    <x v="1"/>
    <n v="133.124"/>
    <n v="0.558821850304979"/>
    <m/>
    <x v="10"/>
    <x v="10"/>
    <m/>
    <x v="12"/>
    <m/>
    <m/>
    <m/>
  </r>
  <r>
    <n v="207.51660000000001"/>
    <x v="310"/>
    <n v="1013530"/>
    <n v="744"/>
    <x v="7"/>
    <n v="176.96"/>
    <n v="0.17267518083182642"/>
    <m/>
    <x v="10"/>
    <x v="10"/>
    <m/>
    <x v="12"/>
    <m/>
    <m/>
    <m/>
  </r>
  <r>
    <n v="207.51660000000001"/>
    <x v="99"/>
    <n v="1010853"/>
    <n v="51"/>
    <x v="7"/>
    <n v="212.928"/>
    <n v="-2.5414224526600478E-2"/>
    <m/>
    <x v="10"/>
    <x v="10"/>
    <m/>
    <x v="12"/>
    <m/>
    <m/>
    <m/>
  </r>
  <r>
    <n v="207.51660000000001"/>
    <x v="163"/>
    <n v="1018787"/>
    <n v="1756"/>
    <x v="1"/>
    <n v="217.42400000000001"/>
    <n v="-4.5567186695121033E-2"/>
    <m/>
    <x v="10"/>
    <x v="10"/>
    <m/>
    <x v="12"/>
    <m/>
    <m/>
    <m/>
  </r>
  <r>
    <n v="207.51660000000001"/>
    <x v="231"/>
    <n v="1010463"/>
    <n v="613"/>
    <x v="4"/>
    <n v="235.40799999999999"/>
    <n v="-0.11848110514510968"/>
    <m/>
    <x v="10"/>
    <x v="10"/>
    <m/>
    <x v="12"/>
    <m/>
    <m/>
    <m/>
  </r>
  <r>
    <n v="207.51660000000001"/>
    <x v="40"/>
    <n v="1016487"/>
    <n v="2002"/>
    <x v="5"/>
    <n v="242.15199999999999"/>
    <n v="-0.14303164954243605"/>
    <m/>
    <x v="10"/>
    <x v="10"/>
    <m/>
    <x v="12"/>
    <m/>
    <m/>
    <m/>
  </r>
  <r>
    <n v="207.51660000000001"/>
    <x v="295"/>
    <n v="1017286"/>
    <n v="1872"/>
    <x v="7"/>
    <n v="247.77199999999999"/>
    <n v="-0.16246952843743434"/>
    <m/>
    <x v="10"/>
    <x v="10"/>
    <m/>
    <x v="12"/>
    <m/>
    <m/>
    <m/>
  </r>
  <r>
    <n v="207.73480000000001"/>
    <x v="162"/>
    <n v="1003306"/>
    <n v="701"/>
    <x v="2"/>
    <n v="114.6464"/>
    <n v="0.81196095123789325"/>
    <m/>
    <x v="10"/>
    <x v="10"/>
    <m/>
    <x v="12"/>
    <m/>
    <m/>
    <m/>
  </r>
  <r>
    <n v="207.83359999999999"/>
    <x v="177"/>
    <n v="1003197"/>
    <n v="2582"/>
    <x v="7"/>
    <n v="113.88800000000001"/>
    <n v="0.82489463332396729"/>
    <m/>
    <x v="10"/>
    <x v="10"/>
    <m/>
    <x v="12"/>
    <m/>
    <m/>
    <m/>
  </r>
  <r>
    <n v="207.9648"/>
    <x v="323"/>
    <n v="1008853"/>
    <n v="2055"/>
    <x v="1"/>
    <n v="10.375999999999999"/>
    <n v="19.042868157286044"/>
    <m/>
    <x v="10"/>
    <x v="10"/>
    <m/>
    <x v="12"/>
    <m/>
    <m/>
    <m/>
  </r>
  <r>
    <n v="207.9648"/>
    <x v="211"/>
    <n v="1007492"/>
    <n v="1250"/>
    <x v="3"/>
    <n v="20.344000000000001"/>
    <n v="9.2224144710971281"/>
    <m/>
    <x v="10"/>
    <x v="10"/>
    <m/>
    <x v="12"/>
    <m/>
    <m/>
    <m/>
  </r>
  <r>
    <n v="207.9648"/>
    <x v="138"/>
    <n v="1019328"/>
    <n v="1433"/>
    <x v="0"/>
    <n v="28.007999999999999"/>
    <n v="6.4251928020565554"/>
    <m/>
    <x v="10"/>
    <x v="10"/>
    <m/>
    <x v="12"/>
    <m/>
    <m/>
    <m/>
  </r>
  <r>
    <n v="207.9648"/>
    <x v="77"/>
    <n v="1011497"/>
    <n v="1329"/>
    <x v="7"/>
    <n v="33.628"/>
    <n v="5.1842750089211362"/>
    <m/>
    <x v="10"/>
    <x v="10"/>
    <m/>
    <x v="12"/>
    <m/>
    <m/>
    <m/>
  </r>
  <r>
    <n v="207.9648"/>
    <x v="179"/>
    <n v="1009050"/>
    <n v="2713"/>
    <x v="7"/>
    <n v="46.316000000000003"/>
    <n v="3.490128681233267"/>
    <m/>
    <x v="10"/>
    <x v="10"/>
    <m/>
    <x v="12"/>
    <m/>
    <m/>
    <m/>
  </r>
  <r>
    <n v="207.9648"/>
    <x v="160"/>
    <n v="1007194"/>
    <n v="2459"/>
    <x v="8"/>
    <n v="97.132000000000005"/>
    <n v="1.1410534118519127"/>
    <m/>
    <x v="10"/>
    <x v="10"/>
    <m/>
    <x v="12"/>
    <m/>
    <m/>
    <m/>
  </r>
  <r>
    <n v="207.9648"/>
    <x v="105"/>
    <n v="1014010"/>
    <n v="1297"/>
    <x v="6"/>
    <n v="111.184"/>
    <n v="0.87045618074543096"/>
    <m/>
    <x v="10"/>
    <x v="10"/>
    <m/>
    <x v="12"/>
    <m/>
    <m/>
    <m/>
  </r>
  <r>
    <n v="207.9648"/>
    <x v="331"/>
    <n v="1008328"/>
    <n v="2552"/>
    <x v="4"/>
    <n v="134.58799999999999"/>
    <n v="0.54519570838410558"/>
    <m/>
    <x v="10"/>
    <x v="10"/>
    <m/>
    <x v="12"/>
    <m/>
    <m/>
    <m/>
  </r>
  <r>
    <n v="207.9648"/>
    <x v="116"/>
    <n v="1016948"/>
    <n v="960"/>
    <x v="4"/>
    <n v="151.648"/>
    <n v="0.37136526693395233"/>
    <m/>
    <x v="10"/>
    <x v="10"/>
    <m/>
    <x v="12"/>
    <m/>
    <m/>
    <m/>
  </r>
  <r>
    <n v="207.9648"/>
    <x v="141"/>
    <n v="1009333"/>
    <n v="1212"/>
    <x v="0"/>
    <n v="157.268"/>
    <n v="0.32235928478775083"/>
    <m/>
    <x v="10"/>
    <x v="10"/>
    <m/>
    <x v="12"/>
    <m/>
    <m/>
    <m/>
  </r>
  <r>
    <n v="207.9648"/>
    <x v="290"/>
    <n v="1019023"/>
    <n v="2465"/>
    <x v="2"/>
    <n v="158.392"/>
    <n v="0.31297540279812114"/>
    <m/>
    <x v="10"/>
    <x v="10"/>
    <m/>
    <x v="12"/>
    <m/>
    <m/>
    <m/>
  </r>
  <r>
    <n v="207.9648"/>
    <x v="246"/>
    <n v="1015881"/>
    <n v="770"/>
    <x v="6"/>
    <n v="170.756"/>
    <n v="0.21790625219611606"/>
    <m/>
    <x v="10"/>
    <x v="10"/>
    <m/>
    <x v="12"/>
    <m/>
    <m/>
    <m/>
  </r>
  <r>
    <n v="207.9648"/>
    <x v="302"/>
    <n v="1012809"/>
    <n v="234"/>
    <x v="1"/>
    <n v="174.12799999999999"/>
    <n v="0.19432141872645417"/>
    <m/>
    <x v="10"/>
    <x v="10"/>
    <m/>
    <x v="12"/>
    <m/>
    <m/>
    <m/>
  </r>
  <r>
    <n v="207.9648"/>
    <x v="235"/>
    <n v="1014855"/>
    <n v="2206"/>
    <x v="4"/>
    <n v="190.988"/>
    <n v="8.8889354304982501E-2"/>
    <m/>
    <x v="10"/>
    <x v="10"/>
    <m/>
    <x v="12"/>
    <m/>
    <m/>
    <m/>
  </r>
  <r>
    <n v="207.9648"/>
    <x v="244"/>
    <n v="1019865"/>
    <n v="832"/>
    <x v="6"/>
    <n v="195.48400000000001"/>
    <n v="6.3845634425323747E-2"/>
    <m/>
    <x v="10"/>
    <x v="10"/>
    <m/>
    <x v="12"/>
    <m/>
    <m/>
    <m/>
  </r>
  <r>
    <n v="207.9648"/>
    <x v="153"/>
    <n v="1012428"/>
    <n v="789"/>
    <x v="4"/>
    <n v="196.608"/>
    <n v="5.7763671874999964E-2"/>
    <m/>
    <x v="10"/>
    <x v="10"/>
    <m/>
    <x v="12"/>
    <m/>
    <m/>
    <m/>
  </r>
  <r>
    <n v="207.9648"/>
    <x v="149"/>
    <n v="1011376"/>
    <n v="291"/>
    <x v="3"/>
    <n v="207.84800000000001"/>
    <n v="5.6194911666209715E-4"/>
    <m/>
    <x v="10"/>
    <x v="10"/>
    <m/>
    <x v="12"/>
    <m/>
    <m/>
    <m/>
  </r>
  <r>
    <n v="207.9648"/>
    <x v="258"/>
    <n v="1019589"/>
    <n v="2513"/>
    <x v="7"/>
    <n v="213.46799999999999"/>
    <n v="-2.5779976389903838E-2"/>
    <m/>
    <x v="10"/>
    <x v="10"/>
    <m/>
    <x v="12"/>
    <m/>
    <m/>
    <m/>
  </r>
  <r>
    <n v="207.9648"/>
    <x v="109"/>
    <n v="1009355"/>
    <n v="2751"/>
    <x v="7"/>
    <n v="222.46"/>
    <n v="-6.5158680212173026E-2"/>
    <m/>
    <x v="10"/>
    <x v="10"/>
    <m/>
    <x v="12"/>
    <m/>
    <m/>
    <m/>
  </r>
  <r>
    <n v="207.9648"/>
    <x v="44"/>
    <n v="1013026"/>
    <n v="2211"/>
    <x v="7"/>
    <n v="224.708"/>
    <n v="-7.4510920839489472E-2"/>
    <m/>
    <x v="10"/>
    <x v="10"/>
    <m/>
    <x v="12"/>
    <m/>
    <m/>
    <m/>
  </r>
  <r>
    <n v="207.9648"/>
    <x v="282"/>
    <n v="1018205"/>
    <n v="1490"/>
    <x v="3"/>
    <n v="224.708"/>
    <n v="-7.4510920839489472E-2"/>
    <m/>
    <x v="10"/>
    <x v="10"/>
    <m/>
    <x v="12"/>
    <m/>
    <m/>
    <m/>
  </r>
  <r>
    <n v="207.9648"/>
    <x v="291"/>
    <n v="1009492"/>
    <n v="330"/>
    <x v="5"/>
    <n v="228.08"/>
    <n v="-8.8193616274991296E-2"/>
    <m/>
    <x v="10"/>
    <x v="10"/>
    <m/>
    <x v="12"/>
    <m/>
    <m/>
    <m/>
  </r>
  <r>
    <n v="207.9648"/>
    <x v="80"/>
    <n v="1018155"/>
    <n v="933"/>
    <x v="5"/>
    <n v="232.57599999999999"/>
    <n v="-0.10582003302146394"/>
    <m/>
    <x v="10"/>
    <x v="10"/>
    <m/>
    <x v="12"/>
    <m/>
    <m/>
    <m/>
  </r>
  <r>
    <n v="207.9648"/>
    <x v="296"/>
    <n v="1013928"/>
    <n v="988"/>
    <x v="4"/>
    <n v="241.56800000000001"/>
    <n v="-0.13910451715459007"/>
    <m/>
    <x v="10"/>
    <x v="10"/>
    <m/>
    <x v="12"/>
    <m/>
    <m/>
    <m/>
  </r>
  <r>
    <n v="207.9648"/>
    <x v="290"/>
    <n v="1016126"/>
    <n v="851"/>
    <x v="3"/>
    <n v="241.56800000000001"/>
    <n v="-0.13910451715459007"/>
    <m/>
    <x v="10"/>
    <x v="10"/>
    <m/>
    <x v="12"/>
    <m/>
    <m/>
    <m/>
  </r>
  <r>
    <n v="207.9648"/>
    <x v="204"/>
    <n v="1016982"/>
    <n v="462"/>
    <x v="1"/>
    <n v="243.816"/>
    <n v="-0.14704203169603311"/>
    <m/>
    <x v="10"/>
    <x v="10"/>
    <m/>
    <x v="12"/>
    <m/>
    <m/>
    <m/>
  </r>
  <r>
    <n v="207.9648"/>
    <x v="157"/>
    <n v="1010594"/>
    <n v="1462"/>
    <x v="9"/>
    <n v="110.06"/>
    <n v="0.88955842267853891"/>
    <m/>
    <x v="10"/>
    <x v="10"/>
    <m/>
    <x v="12"/>
    <m/>
    <m/>
    <m/>
  </r>
  <r>
    <n v="207.9648"/>
    <x v="159"/>
    <n v="1011494"/>
    <n v="1797"/>
    <x v="9"/>
    <n v="132.54"/>
    <n v="0.56907197827071077"/>
    <m/>
    <x v="10"/>
    <x v="10"/>
    <m/>
    <x v="12"/>
    <m/>
    <m/>
    <m/>
  </r>
  <r>
    <n v="207.9648"/>
    <x v="61"/>
    <n v="1013285"/>
    <n v="1683"/>
    <x v="5"/>
    <n v="265.17200000000003"/>
    <n v="-0.21573620140889696"/>
    <m/>
    <x v="10"/>
    <x v="10"/>
    <m/>
    <x v="12"/>
    <m/>
    <m/>
    <m/>
  </r>
  <r>
    <n v="208.23400000000001"/>
    <x v="331"/>
    <n v="1003877"/>
    <n v="2706"/>
    <x v="4"/>
    <n v="350.98239999999998"/>
    <n v="-0.40671099177622577"/>
    <m/>
    <x v="10"/>
    <x v="10"/>
    <m/>
    <x v="12"/>
    <m/>
    <m/>
    <m/>
  </r>
  <r>
    <n v="208.33799999999999"/>
    <x v="171"/>
    <n v="1002934"/>
    <n v="880"/>
    <x v="9"/>
    <n v="168.16319999999999"/>
    <n v="0.23890363646743168"/>
    <m/>
    <x v="10"/>
    <x v="10"/>
    <m/>
    <x v="12"/>
    <m/>
    <m/>
    <m/>
  </r>
  <r>
    <n v="208.41300000000001"/>
    <x v="164"/>
    <n v="1019178"/>
    <n v="1907"/>
    <x v="3"/>
    <n v="269.084"/>
    <n v="-0.2254723432088121"/>
    <m/>
    <x v="10"/>
    <x v="10"/>
    <m/>
    <x v="12"/>
    <m/>
    <m/>
    <m/>
  </r>
  <r>
    <n v="208.41300000000001"/>
    <x v="335"/>
    <n v="1007351"/>
    <n v="596"/>
    <x v="0"/>
    <n v="4.0823999999999998"/>
    <n v="50.051587301587304"/>
    <m/>
    <x v="10"/>
    <x v="10"/>
    <m/>
    <x v="12"/>
    <m/>
    <m/>
    <m/>
  </r>
  <r>
    <n v="208.41300000000001"/>
    <x v="322"/>
    <n v="1015165"/>
    <n v="1615"/>
    <x v="8"/>
    <n v="30.795999999999999"/>
    <n v="5.7675347447720489"/>
    <m/>
    <x v="10"/>
    <x v="10"/>
    <m/>
    <x v="12"/>
    <m/>
    <m/>
    <m/>
  </r>
  <r>
    <n v="208.41300000000001"/>
    <x v="324"/>
    <n v="1006770"/>
    <n v="575"/>
    <x v="4"/>
    <n v="52.152000000000001"/>
    <n v="2.9962609295904286"/>
    <m/>
    <x v="10"/>
    <x v="10"/>
    <m/>
    <x v="12"/>
    <m/>
    <m/>
    <m/>
  </r>
  <r>
    <n v="208.41300000000001"/>
    <x v="215"/>
    <n v="1008108"/>
    <n v="305"/>
    <x v="6"/>
    <n v="59.356000000000002"/>
    <n v="2.5112372801401714"/>
    <m/>
    <x v="10"/>
    <x v="10"/>
    <m/>
    <x v="12"/>
    <m/>
    <m/>
    <m/>
  </r>
  <r>
    <n v="208.41300000000001"/>
    <x v="23"/>
    <n v="1013479"/>
    <n v="1795"/>
    <x v="7"/>
    <n v="72.384"/>
    <n v="1.8792688992042439"/>
    <m/>
    <x v="10"/>
    <x v="10"/>
    <m/>
    <x v="12"/>
    <m/>
    <m/>
    <m/>
  </r>
  <r>
    <n v="208.41300000000001"/>
    <x v="324"/>
    <n v="1012150"/>
    <n v="258"/>
    <x v="7"/>
    <n v="113.97199999999999"/>
    <n v="0.82863334854174731"/>
    <m/>
    <x v="10"/>
    <x v="10"/>
    <m/>
    <x v="12"/>
    <m/>
    <m/>
    <m/>
  </r>
  <r>
    <n v="208.41300000000001"/>
    <x v="163"/>
    <n v="1007774"/>
    <n v="1800"/>
    <x v="1"/>
    <n v="134.68799999999999"/>
    <n v="0.54737615823235941"/>
    <m/>
    <x v="10"/>
    <x v="10"/>
    <m/>
    <x v="12"/>
    <m/>
    <m/>
    <m/>
  </r>
  <r>
    <n v="208.41300000000001"/>
    <x v="282"/>
    <n v="1018438"/>
    <n v="2655"/>
    <x v="7"/>
    <n v="152.18799999999999"/>
    <n v="0.36944437143533015"/>
    <m/>
    <x v="10"/>
    <x v="10"/>
    <m/>
    <x v="12"/>
    <m/>
    <m/>
    <m/>
  </r>
  <r>
    <n v="208.41300000000001"/>
    <x v="262"/>
    <n v="1009888"/>
    <n v="2599"/>
    <x v="0"/>
    <n v="160.05600000000001"/>
    <n v="0.30212550607287447"/>
    <m/>
    <x v="10"/>
    <x v="10"/>
    <m/>
    <x v="12"/>
    <m/>
    <m/>
    <m/>
  </r>
  <r>
    <n v="208.41300000000001"/>
    <x v="172"/>
    <n v="1018295"/>
    <n v="183"/>
    <x v="0"/>
    <n v="164.55199999999999"/>
    <n v="0.26654796052311741"/>
    <m/>
    <x v="10"/>
    <x v="10"/>
    <m/>
    <x v="12"/>
    <m/>
    <m/>
    <m/>
  </r>
  <r>
    <n v="208.41300000000001"/>
    <x v="251"/>
    <n v="1011742"/>
    <n v="2560"/>
    <x v="3"/>
    <n v="166.8"/>
    <n v="0.24947841726618702"/>
    <m/>
    <x v="10"/>
    <x v="10"/>
    <m/>
    <x v="12"/>
    <m/>
    <m/>
    <m/>
  </r>
  <r>
    <n v="208.41300000000001"/>
    <x v="236"/>
    <n v="1014211"/>
    <n v="1897"/>
    <x v="6"/>
    <n v="170.172"/>
    <n v="0.22471969536704048"/>
    <m/>
    <x v="10"/>
    <x v="10"/>
    <m/>
    <x v="12"/>
    <m/>
    <m/>
    <m/>
  </r>
  <r>
    <n v="208.41300000000001"/>
    <x v="205"/>
    <n v="1009414"/>
    <n v="1404"/>
    <x v="3"/>
    <n v="172.42"/>
    <n v="0.20875188493214258"/>
    <m/>
    <x v="10"/>
    <x v="10"/>
    <m/>
    <x v="12"/>
    <m/>
    <m/>
    <m/>
  </r>
  <r>
    <n v="208.41300000000001"/>
    <x v="295"/>
    <n v="1016951"/>
    <n v="643"/>
    <x v="4"/>
    <n v="172.42"/>
    <n v="0.20875188493214258"/>
    <m/>
    <x v="10"/>
    <x v="10"/>
    <m/>
    <x v="12"/>
    <m/>
    <m/>
    <m/>
  </r>
  <r>
    <n v="208.41300000000001"/>
    <x v="361"/>
    <n v="1008470"/>
    <n v="2523"/>
    <x v="2"/>
    <n v="188.67599999999999"/>
    <n v="0.10460789925586733"/>
    <m/>
    <x v="10"/>
    <x v="10"/>
    <m/>
    <x v="12"/>
    <m/>
    <m/>
    <m/>
  </r>
  <r>
    <n v="208.41300000000001"/>
    <x v="70"/>
    <n v="1018322"/>
    <n v="2240"/>
    <x v="2"/>
    <n v="251.1"/>
    <n v="-0.16999999999999993"/>
    <m/>
    <x v="10"/>
    <x v="10"/>
    <m/>
    <x v="12"/>
    <m/>
    <m/>
    <m/>
  </r>
  <r>
    <n v="208.41300000000001"/>
    <x v="72"/>
    <n v="1011951"/>
    <n v="502"/>
    <x v="6"/>
    <n v="255.596"/>
    <n v="-0.18459991549163521"/>
    <m/>
    <x v="10"/>
    <x v="10"/>
    <m/>
    <x v="12"/>
    <m/>
    <m/>
    <m/>
  </r>
  <r>
    <n v="208.41300000000001"/>
    <x v="296"/>
    <n v="1012987"/>
    <n v="1880"/>
    <x v="2"/>
    <n v="260.09199999999998"/>
    <n v="-0.19869507712655513"/>
    <m/>
    <x v="10"/>
    <x v="10"/>
    <m/>
    <x v="12"/>
    <m/>
    <m/>
    <m/>
  </r>
  <r>
    <n v="208.45240000000001"/>
    <x v="217"/>
    <n v="1004441"/>
    <n v="2"/>
    <x v="4"/>
    <n v="175.15520000000001"/>
    <n v="0.1901011217480269"/>
    <m/>
    <x v="10"/>
    <x v="10"/>
    <m/>
    <x v="12"/>
    <m/>
    <m/>
    <m/>
  </r>
  <r>
    <n v="208.59487999999999"/>
    <x v="338"/>
    <n v="1001118"/>
    <n v="1118"/>
    <x v="6"/>
    <n v="548.26156800000001"/>
    <n v="-0.61953401045247081"/>
    <m/>
    <x v="10"/>
    <x v="10"/>
    <m/>
    <x v="12"/>
    <m/>
    <m/>
    <m/>
  </r>
  <r>
    <n v="208.68191999999999"/>
    <x v="134"/>
    <n v="1017143"/>
    <n v="552"/>
    <x v="9"/>
    <n v="226.696"/>
    <n v="-7.9463598828386953E-2"/>
    <m/>
    <x v="10"/>
    <x v="10"/>
    <m/>
    <x v="12"/>
    <m/>
    <m/>
    <m/>
  </r>
  <r>
    <n v="208.82368"/>
    <x v="311"/>
    <n v="1001815"/>
    <n v="1815"/>
    <x v="0"/>
    <n v="164.90880000000001"/>
    <n v="0.26629797803391925"/>
    <m/>
    <x v="10"/>
    <x v="10"/>
    <m/>
    <x v="12"/>
    <m/>
    <m/>
    <m/>
  </r>
  <r>
    <n v="208.8612"/>
    <x v="270"/>
    <n v="1019381"/>
    <n v="1606"/>
    <x v="5"/>
    <n v="168.464"/>
    <n v="0.23979722670718967"/>
    <m/>
    <x v="10"/>
    <x v="10"/>
    <m/>
    <x v="12"/>
    <m/>
    <m/>
    <m/>
  </r>
  <r>
    <n v="208.8612"/>
    <x v="222"/>
    <n v="1012767"/>
    <n v="980"/>
    <x v="8"/>
    <n v="189.82"/>
    <n v="0.10031187440733329"/>
    <m/>
    <x v="10"/>
    <x v="10"/>
    <m/>
    <x v="12"/>
    <m/>
    <m/>
    <m/>
  </r>
  <r>
    <n v="208.8612"/>
    <x v="156"/>
    <n v="1007177"/>
    <n v="1326"/>
    <x v="6"/>
    <n v="14.22"/>
    <n v="13.687848101265821"/>
    <m/>
    <x v="10"/>
    <x v="10"/>
    <m/>
    <x v="12"/>
    <m/>
    <m/>
    <m/>
  </r>
  <r>
    <n v="208.8612"/>
    <x v="98"/>
    <n v="1016592"/>
    <n v="2642"/>
    <x v="6"/>
    <n v="31.335999999999999"/>
    <n v="5.665215726321164"/>
    <m/>
    <x v="10"/>
    <x v="10"/>
    <m/>
    <x v="12"/>
    <m/>
    <m/>
    <m/>
  </r>
  <r>
    <n v="208.8612"/>
    <x v="107"/>
    <n v="1006482"/>
    <n v="585"/>
    <x v="6"/>
    <n v="67.116"/>
    <n v="2.1119435008045775"/>
    <m/>
    <x v="10"/>
    <x v="10"/>
    <m/>
    <x v="12"/>
    <m/>
    <m/>
    <m/>
  </r>
  <r>
    <n v="208.8612"/>
    <x v="93"/>
    <n v="1007198"/>
    <n v="770"/>
    <x v="1"/>
    <n v="67.427999999999997"/>
    <n v="2.0975440469834492"/>
    <m/>
    <x v="10"/>
    <x v="10"/>
    <m/>
    <x v="12"/>
    <m/>
    <m/>
    <m/>
  </r>
  <r>
    <n v="208.8612"/>
    <x v="124"/>
    <n v="1014185"/>
    <n v="2349"/>
    <x v="5"/>
    <n v="76.296000000000006"/>
    <n v="1.7375117961623152"/>
    <m/>
    <x v="10"/>
    <x v="10"/>
    <m/>
    <x v="12"/>
    <m/>
    <m/>
    <m/>
  </r>
  <r>
    <n v="208.8612"/>
    <x v="211"/>
    <n v="1010042"/>
    <n v="2304"/>
    <x v="7"/>
    <n v="77.42"/>
    <n v="1.6977680185998447"/>
    <m/>
    <x v="10"/>
    <x v="10"/>
    <m/>
    <x v="12"/>
    <m/>
    <m/>
    <m/>
  </r>
  <r>
    <n v="208.8612"/>
    <x v="196"/>
    <n v="1017178"/>
    <n v="2657"/>
    <x v="3"/>
    <n v="107.768"/>
    <n v="0.93806324697498322"/>
    <m/>
    <x v="10"/>
    <x v="10"/>
    <m/>
    <x v="12"/>
    <m/>
    <m/>
    <m/>
  </r>
  <r>
    <n v="208.8612"/>
    <x v="274"/>
    <n v="1017946"/>
    <n v="50"/>
    <x v="3"/>
    <n v="107.768"/>
    <n v="0.93806324697498322"/>
    <m/>
    <x v="10"/>
    <x v="10"/>
    <m/>
    <x v="12"/>
    <m/>
    <m/>
    <m/>
  </r>
  <r>
    <n v="208.8612"/>
    <x v="286"/>
    <n v="1014528"/>
    <n v="1816"/>
    <x v="5"/>
    <n v="113.38800000000001"/>
    <n v="0.84200444491480564"/>
    <m/>
    <x v="10"/>
    <x v="10"/>
    <m/>
    <x v="12"/>
    <m/>
    <m/>
    <m/>
  </r>
  <r>
    <n v="208.8612"/>
    <x v="235"/>
    <n v="1014715"/>
    <n v="204"/>
    <x v="1"/>
    <n v="115.636"/>
    <n v="0.80619530250095128"/>
    <m/>
    <x v="10"/>
    <x v="10"/>
    <m/>
    <x v="12"/>
    <m/>
    <m/>
    <m/>
  </r>
  <r>
    <n v="208.8612"/>
    <x v="104"/>
    <n v="1013749"/>
    <n v="625"/>
    <x v="5"/>
    <n v="121.256"/>
    <n v="0.72248136174704758"/>
    <m/>
    <x v="10"/>
    <x v="10"/>
    <m/>
    <x v="12"/>
    <m/>
    <m/>
    <m/>
  </r>
  <r>
    <n v="208.8612"/>
    <x v="106"/>
    <n v="1014394"/>
    <n v="2315"/>
    <x v="5"/>
    <n v="172.96"/>
    <n v="0.2075693802035152"/>
    <m/>
    <x v="10"/>
    <x v="10"/>
    <m/>
    <x v="12"/>
    <m/>
    <m/>
    <m/>
  </r>
  <r>
    <n v="208.8612"/>
    <x v="335"/>
    <n v="1010139"/>
    <n v="1062"/>
    <x v="8"/>
    <n v="185.32400000000001"/>
    <n v="0.12700567654486189"/>
    <m/>
    <x v="10"/>
    <x v="10"/>
    <m/>
    <x v="12"/>
    <m/>
    <m/>
    <m/>
  </r>
  <r>
    <n v="208.8612"/>
    <x v="295"/>
    <n v="1017393"/>
    <n v="708"/>
    <x v="4"/>
    <n v="244.89599999999999"/>
    <n v="-0.14714327714621714"/>
    <m/>
    <x v="10"/>
    <x v="10"/>
    <m/>
    <x v="12"/>
    <m/>
    <m/>
    <m/>
  </r>
  <r>
    <n v="208.8612"/>
    <x v="56"/>
    <n v="1013755"/>
    <n v="91"/>
    <x v="2"/>
    <n v="248.268"/>
    <n v="-0.15872685968389"/>
    <m/>
    <x v="10"/>
    <x v="10"/>
    <m/>
    <x v="12"/>
    <m/>
    <m/>
    <m/>
  </r>
  <r>
    <n v="208.8612"/>
    <x v="117"/>
    <n v="1006579"/>
    <n v="1273"/>
    <x v="6"/>
    <n v="118.01600000000001"/>
    <n v="0.76977020065075907"/>
    <m/>
    <x v="10"/>
    <x v="10"/>
    <m/>
    <x v="12"/>
    <m/>
    <m/>
    <m/>
  </r>
  <r>
    <n v="208.8612"/>
    <x v="19"/>
    <n v="1016717"/>
    <n v="135"/>
    <x v="5"/>
    <n v="158.34800000000001"/>
    <n v="0.31900118725844329"/>
    <m/>
    <x v="10"/>
    <x v="10"/>
    <m/>
    <x v="12"/>
    <m/>
    <m/>
    <m/>
  </r>
  <r>
    <n v="208.8612"/>
    <x v="93"/>
    <n v="1014359"/>
    <n v="1443"/>
    <x v="3"/>
    <n v="163.96799999999999"/>
    <n v="0.27379244730679164"/>
    <m/>
    <x v="10"/>
    <x v="10"/>
    <m/>
    <x v="12"/>
    <m/>
    <m/>
    <m/>
  </r>
  <r>
    <n v="208.8612"/>
    <x v="291"/>
    <n v="1014504"/>
    <n v="294"/>
    <x v="5"/>
    <n v="169.58799999999999"/>
    <n v="0.23158006462721423"/>
    <m/>
    <x v="10"/>
    <x v="10"/>
    <m/>
    <x v="12"/>
    <m/>
    <m/>
    <m/>
  </r>
  <r>
    <n v="208.87880000000001"/>
    <x v="309"/>
    <n v="1003994"/>
    <n v="1004"/>
    <x v="6"/>
    <n v="111.712"/>
    <n v="0.86979733600687492"/>
    <m/>
    <x v="10"/>
    <x v="10"/>
    <m/>
    <x v="12"/>
    <m/>
    <m/>
    <m/>
  </r>
  <r>
    <n v="208.87880000000001"/>
    <x v="174"/>
    <n v="1003927"/>
    <n v="1258"/>
    <x v="0"/>
    <n v="216.72319999999999"/>
    <n v="-3.6195478841213026E-2"/>
    <m/>
    <x v="10"/>
    <x v="10"/>
    <m/>
    <x v="12"/>
    <m/>
    <m/>
    <m/>
  </r>
  <r>
    <n v="208.94120000000001"/>
    <x v="58"/>
    <n v="1003797"/>
    <n v="566"/>
    <x v="8"/>
    <n v="131.7696"/>
    <n v="0.58565556850745559"/>
    <m/>
    <x v="10"/>
    <x v="10"/>
    <m/>
    <x v="12"/>
    <m/>
    <m/>
    <m/>
  </r>
  <r>
    <n v="209.0556"/>
    <x v="303"/>
    <n v="1002360"/>
    <n v="2360"/>
    <x v="6"/>
    <n v="206.78720000000001"/>
    <n v="1.096973120193119E-2"/>
    <m/>
    <x v="10"/>
    <x v="10"/>
    <m/>
    <x v="12"/>
    <m/>
    <m/>
    <m/>
  </r>
  <r>
    <n v="209.1388"/>
    <x v="199"/>
    <n v="1003595"/>
    <n v="765"/>
    <x v="0"/>
    <n v="235.20959999999999"/>
    <n v="-0.11084071398446319"/>
    <m/>
    <x v="10"/>
    <x v="10"/>
    <m/>
    <x v="12"/>
    <m/>
    <m/>
    <m/>
  </r>
  <r>
    <n v="209.18039999999999"/>
    <x v="324"/>
    <n v="1003558"/>
    <n v="1318"/>
    <x v="5"/>
    <n v="266.22719999999998"/>
    <n v="-0.21427863118419152"/>
    <m/>
    <x v="10"/>
    <x v="10"/>
    <m/>
    <x v="12"/>
    <m/>
    <m/>
    <m/>
  </r>
  <r>
    <n v="209.30940000000001"/>
    <x v="361"/>
    <n v="1006633"/>
    <n v="2066"/>
    <x v="7"/>
    <n v="11.811999999999999"/>
    <n v="16.720064341347783"/>
    <m/>
    <x v="10"/>
    <x v="10"/>
    <m/>
    <x v="12"/>
    <m/>
    <m/>
    <m/>
  </r>
  <r>
    <n v="209.30940000000001"/>
    <x v="99"/>
    <n v="1008231"/>
    <n v="826"/>
    <x v="2"/>
    <n v="17.904"/>
    <n v="10.690650134048258"/>
    <m/>
    <x v="10"/>
    <x v="10"/>
    <m/>
    <x v="12"/>
    <m/>
    <m/>
    <m/>
  </r>
  <r>
    <n v="209.30940000000001"/>
    <x v="284"/>
    <n v="1013072"/>
    <n v="1365"/>
    <x v="4"/>
    <n v="44.24"/>
    <n v="3.7312251356238697"/>
    <m/>
    <x v="10"/>
    <x v="10"/>
    <m/>
    <x v="12"/>
    <m/>
    <m/>
    <m/>
  </r>
  <r>
    <n v="209.30940000000001"/>
    <x v="60"/>
    <n v="1006507"/>
    <n v="2688"/>
    <x v="2"/>
    <n v="51.468000000000004"/>
    <n v="3.0667871298671021"/>
    <m/>
    <x v="10"/>
    <x v="10"/>
    <m/>
    <x v="12"/>
    <m/>
    <m/>
    <m/>
  </r>
  <r>
    <n v="209.30940000000001"/>
    <x v="27"/>
    <n v="1008720"/>
    <n v="2224"/>
    <x v="2"/>
    <n v="65.62"/>
    <n v="2.189719597683633"/>
    <m/>
    <x v="10"/>
    <x v="10"/>
    <m/>
    <x v="12"/>
    <m/>
    <m/>
    <m/>
  </r>
  <r>
    <n v="209.30940000000001"/>
    <x v="34"/>
    <n v="1014153"/>
    <n v="443"/>
    <x v="8"/>
    <n v="66.72"/>
    <n v="2.1371312949640289"/>
    <m/>
    <x v="10"/>
    <x v="10"/>
    <m/>
    <x v="12"/>
    <m/>
    <m/>
    <m/>
  </r>
  <r>
    <n v="209.30940000000001"/>
    <x v="316"/>
    <n v="1013632"/>
    <n v="1661"/>
    <x v="7"/>
    <n v="106.06"/>
    <n v="0.973499905713747"/>
    <m/>
    <x v="10"/>
    <x v="10"/>
    <m/>
    <x v="12"/>
    <m/>
    <m/>
    <m/>
  </r>
  <r>
    <n v="209.30940000000001"/>
    <x v="171"/>
    <n v="1011041"/>
    <n v="692"/>
    <x v="7"/>
    <n v="120.672"/>
    <n v="0.7345316229116946"/>
    <m/>
    <x v="10"/>
    <x v="10"/>
    <m/>
    <x v="12"/>
    <m/>
    <m/>
    <m/>
  </r>
  <r>
    <n v="209.30940000000001"/>
    <x v="241"/>
    <n v="1013605"/>
    <n v="889"/>
    <x v="1"/>
    <n v="121.79600000000001"/>
    <n v="0.7185244178790765"/>
    <m/>
    <x v="10"/>
    <x v="10"/>
    <m/>
    <x v="12"/>
    <m/>
    <m/>
    <m/>
  </r>
  <r>
    <n v="209.30940000000001"/>
    <x v="331"/>
    <n v="1014261"/>
    <n v="784"/>
    <x v="5"/>
    <n v="128.54"/>
    <n v="0.62836004356620523"/>
    <m/>
    <x v="10"/>
    <x v="10"/>
    <m/>
    <x v="12"/>
    <m/>
    <m/>
    <m/>
  </r>
  <r>
    <n v="209.30940000000001"/>
    <x v="289"/>
    <n v="1011836"/>
    <n v="1786"/>
    <x v="1"/>
    <n v="129.66399999999999"/>
    <n v="0.61424450888450177"/>
    <m/>
    <x v="10"/>
    <x v="10"/>
    <m/>
    <x v="12"/>
    <m/>
    <m/>
    <m/>
  </r>
  <r>
    <n v="209.30940000000001"/>
    <x v="203"/>
    <n v="1013060"/>
    <n v="1305"/>
    <x v="8"/>
    <n v="161.136"/>
    <n v="0.29896112600536201"/>
    <m/>
    <x v="10"/>
    <x v="10"/>
    <m/>
    <x v="12"/>
    <m/>
    <m/>
    <m/>
  </r>
  <r>
    <n v="209.30940000000001"/>
    <x v="139"/>
    <n v="1016931"/>
    <n v="1715"/>
    <x v="1"/>
    <n v="170.12799999999999"/>
    <n v="0.23030541709771482"/>
    <m/>
    <x v="10"/>
    <x v="10"/>
    <m/>
    <x v="12"/>
    <m/>
    <m/>
    <m/>
  </r>
  <r>
    <n v="209.30940000000001"/>
    <x v="144"/>
    <n v="1017963"/>
    <n v="1210"/>
    <x v="0"/>
    <n v="222.95599999999999"/>
    <n v="-6.12075925294676E-2"/>
    <m/>
    <x v="10"/>
    <x v="10"/>
    <m/>
    <x v="12"/>
    <m/>
    <m/>
    <m/>
  </r>
  <r>
    <n v="209.30940000000001"/>
    <x v="71"/>
    <n v="1010046"/>
    <n v="1586"/>
    <x v="5"/>
    <n v="224.08"/>
    <n v="-6.5916636915387364E-2"/>
    <m/>
    <x v="10"/>
    <x v="10"/>
    <m/>
    <x v="12"/>
    <m/>
    <m/>
    <m/>
  </r>
  <r>
    <n v="209.30940000000001"/>
    <x v="146"/>
    <n v="1018300"/>
    <n v="1563"/>
    <x v="1"/>
    <n v="225.20400000000001"/>
    <n v="-7.0578675334363489E-2"/>
    <m/>
    <x v="10"/>
    <x v="10"/>
    <m/>
    <x v="12"/>
    <m/>
    <m/>
    <m/>
  </r>
  <r>
    <n v="209.30940000000001"/>
    <x v="160"/>
    <n v="1011706"/>
    <n v="1118"/>
    <x v="3"/>
    <n v="233.072"/>
    <n v="-0.10195390265668974"/>
    <m/>
    <x v="10"/>
    <x v="10"/>
    <m/>
    <x v="12"/>
    <m/>
    <m/>
    <m/>
  </r>
  <r>
    <n v="209.30940000000001"/>
    <x v="96"/>
    <n v="1010257"/>
    <n v="160"/>
    <x v="6"/>
    <n v="253.304"/>
    <n v="-0.17368300540062531"/>
    <m/>
    <x v="10"/>
    <x v="10"/>
    <m/>
    <x v="12"/>
    <m/>
    <m/>
    <m/>
  </r>
  <r>
    <n v="209.30940000000001"/>
    <x v="19"/>
    <n v="1016814"/>
    <n v="1458"/>
    <x v="2"/>
    <n v="257.8"/>
    <n v="-0.18809387121799845"/>
    <m/>
    <x v="10"/>
    <x v="10"/>
    <m/>
    <x v="12"/>
    <m/>
    <m/>
    <m/>
  </r>
  <r>
    <n v="209.30940000000001"/>
    <x v="264"/>
    <n v="1017446"/>
    <n v="1497"/>
    <x v="3"/>
    <n v="261.17200000000003"/>
    <n v="-0.1985764170738058"/>
    <m/>
    <x v="10"/>
    <x v="10"/>
    <m/>
    <x v="12"/>
    <m/>
    <m/>
    <m/>
  </r>
  <r>
    <n v="209.36760000000001"/>
    <x v="320"/>
    <n v="1003526"/>
    <n v="1020"/>
    <x v="2"/>
    <n v="258.9984"/>
    <n v="-0.19162589421401829"/>
    <m/>
    <x v="10"/>
    <x v="10"/>
    <m/>
    <x v="12"/>
    <m/>
    <m/>
    <m/>
  </r>
  <r>
    <n v="209.3841984"/>
    <x v="242"/>
    <n v="1000102"/>
    <n v="102"/>
    <x v="5"/>
    <n v="469.79212799999999"/>
    <n v="-0.55430458298356156"/>
    <m/>
    <x v="10"/>
    <x v="10"/>
    <m/>
    <x v="12"/>
    <m/>
    <m/>
    <m/>
  </r>
  <r>
    <n v="209.39904000000001"/>
    <x v="220"/>
    <n v="1012222"/>
    <n v="2634"/>
    <x v="9"/>
    <n v="101.672"/>
    <n v="1.0595546463136363"/>
    <m/>
    <x v="10"/>
    <x v="10"/>
    <m/>
    <x v="12"/>
    <m/>
    <m/>
    <m/>
  </r>
  <r>
    <n v="209.39904000000001"/>
    <x v="218"/>
    <n v="1011045"/>
    <n v="55"/>
    <x v="9"/>
    <n v="206.20400000000001"/>
    <n v="1.5494558786444519E-2"/>
    <m/>
    <x v="10"/>
    <x v="10"/>
    <m/>
    <x v="12"/>
    <m/>
    <m/>
    <m/>
  </r>
  <r>
    <n v="209.39904000000001"/>
    <x v="22"/>
    <n v="1015430"/>
    <n v="2702"/>
    <x v="9"/>
    <n v="215.196"/>
    <n v="-2.6938047175597987E-2"/>
    <m/>
    <x v="10"/>
    <x v="10"/>
    <m/>
    <x v="12"/>
    <m/>
    <m/>
    <m/>
  </r>
  <r>
    <n v="209.482"/>
    <x v="304"/>
    <n v="1003573"/>
    <n v="2439"/>
    <x v="2"/>
    <n v="191.20959999999999"/>
    <n v="9.5562147507238154E-2"/>
    <m/>
    <x v="10"/>
    <x v="10"/>
    <m/>
    <x v="12"/>
    <m/>
    <m/>
    <m/>
  </r>
  <r>
    <n v="209.51320000000001"/>
    <x v="152"/>
    <n v="1004692"/>
    <n v="1809"/>
    <x v="7"/>
    <n v="19.36"/>
    <n v="9.8219628099173573"/>
    <m/>
    <x v="10"/>
    <x v="10"/>
    <m/>
    <x v="12"/>
    <m/>
    <m/>
    <m/>
  </r>
  <r>
    <n v="209.51320000000001"/>
    <x v="22"/>
    <n v="1004148"/>
    <n v="340"/>
    <x v="7"/>
    <n v="207.6704"/>
    <n v="8.8736767493104995E-3"/>
    <m/>
    <x v="10"/>
    <x v="10"/>
    <m/>
    <x v="12"/>
    <m/>
    <m/>
    <m/>
  </r>
  <r>
    <n v="209.57040000000001"/>
    <x v="94"/>
    <n v="1005269"/>
    <n v="2021"/>
    <x v="6"/>
    <n v="229.8784"/>
    <n v="-8.8342358394699075E-2"/>
    <m/>
    <x v="10"/>
    <x v="10"/>
    <m/>
    <x v="12"/>
    <m/>
    <m/>
    <m/>
  </r>
  <r>
    <n v="209.7576"/>
    <x v="72"/>
    <n v="1006513"/>
    <n v="1461"/>
    <x v="4"/>
    <n v="42.731999999999999"/>
    <n v="3.9086773378264534"/>
    <m/>
    <x v="10"/>
    <x v="10"/>
    <m/>
    <x v="12"/>
    <m/>
    <m/>
    <m/>
  </r>
  <r>
    <n v="209.7576"/>
    <x v="73"/>
    <n v="1005830"/>
    <n v="1822"/>
    <x v="9"/>
    <n v="2.06"/>
    <n v="100.82407766990291"/>
    <m/>
    <x v="10"/>
    <x v="10"/>
    <m/>
    <x v="12"/>
    <m/>
    <m/>
    <m/>
  </r>
  <r>
    <n v="209.7576"/>
    <x v="37"/>
    <n v="1008114"/>
    <n v="2634"/>
    <x v="3"/>
    <n v="15.052"/>
    <n v="12.935530162104705"/>
    <m/>
    <x v="10"/>
    <x v="10"/>
    <m/>
    <x v="12"/>
    <m/>
    <m/>
    <m/>
  </r>
  <r>
    <n v="209.7576"/>
    <x v="99"/>
    <n v="1006524"/>
    <n v="1443"/>
    <x v="5"/>
    <n v="16.271999999999998"/>
    <n v="11.890707964601772"/>
    <m/>
    <x v="10"/>
    <x v="10"/>
    <m/>
    <x v="12"/>
    <m/>
    <m/>
    <m/>
  </r>
  <r>
    <n v="209.7576"/>
    <x v="16"/>
    <n v="1006702"/>
    <n v="110"/>
    <x v="7"/>
    <n v="16.616"/>
    <n v="11.623832450649974"/>
    <m/>
    <x v="10"/>
    <x v="10"/>
    <m/>
    <x v="12"/>
    <m/>
    <m/>
    <m/>
  </r>
  <r>
    <n v="209.7576"/>
    <x v="245"/>
    <n v="1019277"/>
    <n v="597"/>
    <x v="5"/>
    <n v="39.159999999999997"/>
    <n v="4.3564249233912156"/>
    <m/>
    <x v="10"/>
    <x v="10"/>
    <m/>
    <x v="12"/>
    <m/>
    <m/>
    <m/>
  </r>
  <r>
    <n v="209.7576"/>
    <x v="58"/>
    <n v="1005735"/>
    <n v="1989"/>
    <x v="5"/>
    <n v="90.456000000000003"/>
    <n v="1.3188909525072963"/>
    <m/>
    <x v="10"/>
    <x v="10"/>
    <m/>
    <x v="12"/>
    <m/>
    <m/>
    <m/>
  </r>
  <r>
    <n v="209.7576"/>
    <x v="208"/>
    <n v="1013121"/>
    <n v="1746"/>
    <x v="0"/>
    <n v="93.111999999999995"/>
    <n v="1.2527450811925425"/>
    <m/>
    <x v="10"/>
    <x v="10"/>
    <m/>
    <x v="12"/>
    <m/>
    <m/>
    <m/>
  </r>
  <r>
    <n v="209.7576"/>
    <x v="331"/>
    <n v="1010323"/>
    <n v="928"/>
    <x v="0"/>
    <n v="104.352"/>
    <n v="1.0100965961361545"/>
    <m/>
    <x v="10"/>
    <x v="10"/>
    <m/>
    <x v="12"/>
    <m/>
    <m/>
    <m/>
  </r>
  <r>
    <n v="209.7576"/>
    <x v="258"/>
    <n v="1016744"/>
    <n v="1887"/>
    <x v="7"/>
    <n v="133.57599999999999"/>
    <n v="0.57032401030125179"/>
    <m/>
    <x v="10"/>
    <x v="10"/>
    <m/>
    <x v="12"/>
    <m/>
    <m/>
    <m/>
  </r>
  <r>
    <n v="209.7576"/>
    <x v="162"/>
    <n v="1018469"/>
    <n v="2445"/>
    <x v="2"/>
    <n v="135.82400000000001"/>
    <n v="0.54433384379785588"/>
    <m/>
    <x v="10"/>
    <x v="10"/>
    <m/>
    <x v="12"/>
    <m/>
    <m/>
    <m/>
  </r>
  <r>
    <n v="209.7576"/>
    <x v="150"/>
    <n v="1016628"/>
    <n v="2123"/>
    <x v="1"/>
    <n v="165.048"/>
    <n v="0.27088846880907369"/>
    <m/>
    <x v="10"/>
    <x v="10"/>
    <m/>
    <x v="12"/>
    <m/>
    <m/>
    <m/>
  </r>
  <r>
    <n v="209.7576"/>
    <x v="186"/>
    <n v="1017541"/>
    <n v="1133"/>
    <x v="2"/>
    <n v="172.916"/>
    <n v="0.21306067686044092"/>
    <m/>
    <x v="10"/>
    <x v="10"/>
    <m/>
    <x v="12"/>
    <m/>
    <m/>
    <m/>
  </r>
  <r>
    <n v="209.7576"/>
    <x v="135"/>
    <n v="1009777"/>
    <n v="1141"/>
    <x v="7"/>
    <n v="179.66"/>
    <n v="0.16752532561505065"/>
    <m/>
    <x v="10"/>
    <x v="10"/>
    <m/>
    <x v="12"/>
    <m/>
    <m/>
    <m/>
  </r>
  <r>
    <n v="209.7576"/>
    <x v="205"/>
    <n v="1014338"/>
    <n v="1757"/>
    <x v="3"/>
    <n v="206.636"/>
    <n v="1.5106757776960456E-2"/>
    <m/>
    <x v="10"/>
    <x v="10"/>
    <m/>
    <x v="12"/>
    <m/>
    <m/>
    <m/>
  </r>
  <r>
    <n v="209.7576"/>
    <x v="193"/>
    <n v="1013612"/>
    <n v="2834"/>
    <x v="5"/>
    <n v="213.38"/>
    <n v="-1.6976286437341826E-2"/>
    <m/>
    <x v="10"/>
    <x v="10"/>
    <m/>
    <x v="12"/>
    <m/>
    <m/>
    <m/>
  </r>
  <r>
    <n v="209.7576"/>
    <x v="90"/>
    <n v="1010918"/>
    <n v="11"/>
    <x v="1"/>
    <n v="226.86799999999999"/>
    <n v="-7.5420068057196255E-2"/>
    <m/>
    <x v="10"/>
    <x v="10"/>
    <m/>
    <x v="12"/>
    <m/>
    <m/>
    <m/>
  </r>
  <r>
    <n v="209.7576"/>
    <x v="41"/>
    <n v="1015051"/>
    <n v="2065"/>
    <x v="7"/>
    <n v="251.596"/>
    <n v="-0.16629199192356001"/>
    <m/>
    <x v="10"/>
    <x v="10"/>
    <m/>
    <x v="12"/>
    <m/>
    <m/>
    <m/>
  </r>
  <r>
    <n v="209.86784"/>
    <x v="212"/>
    <n v="1001200"/>
    <n v="1200"/>
    <x v="8"/>
    <n v="378.4128"/>
    <n v="-0.44539973277859524"/>
    <m/>
    <x v="10"/>
    <x v="10"/>
    <m/>
    <x v="12"/>
    <m/>
    <m/>
    <m/>
  </r>
  <r>
    <n v="209.92608000000001"/>
    <x v="183"/>
    <n v="1001768"/>
    <n v="1768"/>
    <x v="0"/>
    <n v="24.147200000000002"/>
    <n v="7.6935992578849719"/>
    <m/>
    <x v="10"/>
    <x v="10"/>
    <m/>
    <x v="12"/>
    <m/>
    <m/>
    <m/>
  </r>
  <r>
    <n v="209.99680000000001"/>
    <x v="131"/>
    <n v="1003451"/>
    <n v="2325"/>
    <x v="0"/>
    <n v="27.3216"/>
    <n v="6.6861091590536432"/>
    <m/>
    <x v="10"/>
    <x v="10"/>
    <m/>
    <x v="12"/>
    <m/>
    <m/>
    <m/>
  </r>
  <r>
    <n v="210.06960000000001"/>
    <x v="33"/>
    <n v="1003403"/>
    <n v="975"/>
    <x v="6"/>
    <n v="212.87039999999999"/>
    <n v="-1.3157301343916209E-2"/>
    <m/>
    <x v="10"/>
    <x v="10"/>
    <m/>
    <x v="12"/>
    <m/>
    <m/>
    <m/>
  </r>
  <r>
    <n v="210.11616000000001"/>
    <x v="180"/>
    <n v="1011837"/>
    <n v="264"/>
    <x v="9"/>
    <n v="39.591999999999999"/>
    <n v="4.3070357648009701"/>
    <m/>
    <x v="10"/>
    <x v="10"/>
    <m/>
    <x v="12"/>
    <m/>
    <m/>
    <m/>
  </r>
  <r>
    <n v="210.11616000000001"/>
    <x v="85"/>
    <n v="1017663"/>
    <n v="704"/>
    <x v="9"/>
    <n v="175.596"/>
    <n v="0.19658853276840021"/>
    <m/>
    <x v="10"/>
    <x v="10"/>
    <m/>
    <x v="12"/>
    <m/>
    <m/>
    <m/>
  </r>
  <r>
    <n v="210.1996"/>
    <x v="188"/>
    <n v="1003453"/>
    <n v="1"/>
    <x v="8"/>
    <n v="179.03360000000001"/>
    <n v="0.17407905555158359"/>
    <m/>
    <x v="10"/>
    <x v="10"/>
    <m/>
    <x v="12"/>
    <m/>
    <m/>
    <m/>
  </r>
  <r>
    <n v="210.20580000000001"/>
    <x v="39"/>
    <n v="1010847"/>
    <n v="240"/>
    <x v="7"/>
    <n v="137.488"/>
    <n v="0.52890288607005709"/>
    <m/>
    <x v="10"/>
    <x v="10"/>
    <m/>
    <x v="12"/>
    <m/>
    <m/>
    <m/>
  </r>
  <r>
    <n v="210.20580000000001"/>
    <x v="133"/>
    <n v="1010070"/>
    <n v="2527"/>
    <x v="6"/>
    <n v="62.18"/>
    <n v="2.3806014795754264"/>
    <m/>
    <x v="10"/>
    <x v="10"/>
    <m/>
    <x v="12"/>
    <m/>
    <m/>
    <m/>
  </r>
  <r>
    <n v="210.20580000000001"/>
    <x v="162"/>
    <n v="1013959"/>
    <n v="698"/>
    <x v="7"/>
    <n v="74.543999999999997"/>
    <n v="1.819888924661945"/>
    <m/>
    <x v="10"/>
    <x v="10"/>
    <m/>
    <x v="12"/>
    <m/>
    <m/>
    <m/>
  </r>
  <r>
    <n v="210.20580000000001"/>
    <x v="280"/>
    <n v="1007865"/>
    <n v="2784"/>
    <x v="0"/>
    <n v="79.835999999999999"/>
    <n v="1.6329700886817977"/>
    <m/>
    <x v="10"/>
    <x v="10"/>
    <m/>
    <x v="12"/>
    <m/>
    <m/>
    <m/>
  </r>
  <r>
    <n v="210.20580000000001"/>
    <x v="156"/>
    <n v="1013394"/>
    <n v="1157"/>
    <x v="6"/>
    <n v="84.66"/>
    <n v="1.4829411764705884"/>
    <m/>
    <x v="10"/>
    <x v="10"/>
    <m/>
    <x v="12"/>
    <m/>
    <m/>
    <m/>
  </r>
  <r>
    <n v="210.20580000000001"/>
    <x v="8"/>
    <n v="1019557"/>
    <n v="1738"/>
    <x v="2"/>
    <n v="118.38"/>
    <n v="0.77568677141409037"/>
    <m/>
    <x v="10"/>
    <x v="10"/>
    <m/>
    <x v="12"/>
    <m/>
    <m/>
    <m/>
  </r>
  <r>
    <n v="210.20580000000001"/>
    <x v="364"/>
    <n v="1017692"/>
    <n v="2761"/>
    <x v="4"/>
    <n v="148.72800000000001"/>
    <n v="0.41335726964660319"/>
    <m/>
    <x v="10"/>
    <x v="10"/>
    <m/>
    <x v="12"/>
    <m/>
    <m/>
    <m/>
  </r>
  <r>
    <n v="210.20580000000001"/>
    <x v="132"/>
    <n v="1011790"/>
    <n v="81"/>
    <x v="3"/>
    <n v="166.71199999999999"/>
    <n v="0.26089183742022187"/>
    <m/>
    <x v="10"/>
    <x v="10"/>
    <m/>
    <x v="12"/>
    <m/>
    <m/>
    <m/>
  </r>
  <r>
    <n v="210.20580000000001"/>
    <x v="90"/>
    <n v="1011825"/>
    <n v="356"/>
    <x v="8"/>
    <n v="206.05199999999999"/>
    <n v="2.0158988993069799E-2"/>
    <m/>
    <x v="10"/>
    <x v="10"/>
    <m/>
    <x v="12"/>
    <m/>
    <m/>
    <m/>
  </r>
  <r>
    <n v="210.25305599999999"/>
    <x v="251"/>
    <n v="1000751"/>
    <n v="751"/>
    <x v="5"/>
    <n v="387.753984"/>
    <n v="-0.457766871068435"/>
    <m/>
    <x v="10"/>
    <x v="10"/>
    <m/>
    <x v="12"/>
    <m/>
    <m/>
    <m/>
  </r>
  <r>
    <n v="210.64160000000001"/>
    <x v="340"/>
    <n v="1004110"/>
    <n v="962"/>
    <x v="3"/>
    <n v="171.488"/>
    <n v="0.22831685015861175"/>
    <m/>
    <x v="10"/>
    <x v="10"/>
    <m/>
    <x v="12"/>
    <m/>
    <m/>
    <m/>
  </r>
  <r>
    <n v="210.654"/>
    <x v="261"/>
    <n v="1008913"/>
    <n v="947"/>
    <x v="2"/>
    <n v="1.6519999999999999"/>
    <n v="126.51452784503633"/>
    <m/>
    <x v="10"/>
    <x v="10"/>
    <m/>
    <x v="12"/>
    <m/>
    <m/>
    <m/>
  </r>
  <r>
    <n v="210.654"/>
    <x v="93"/>
    <n v="1007186"/>
    <n v="257"/>
    <x v="8"/>
    <n v="11.988"/>
    <n v="16.572072072072071"/>
    <m/>
    <x v="10"/>
    <x v="10"/>
    <m/>
    <x v="12"/>
    <m/>
    <m/>
    <m/>
  </r>
  <r>
    <n v="210.654"/>
    <x v="353"/>
    <n v="1012459"/>
    <n v="2125"/>
    <x v="5"/>
    <n v="37.991999999999997"/>
    <n v="4.5446936197094132"/>
    <m/>
    <x v="10"/>
    <x v="10"/>
    <m/>
    <x v="12"/>
    <m/>
    <m/>
    <m/>
  </r>
  <r>
    <n v="210.654"/>
    <x v="229"/>
    <n v="1013222"/>
    <n v="2801"/>
    <x v="0"/>
    <n v="52.603999999999999"/>
    <n v="3.0045243707702838"/>
    <m/>
    <x v="10"/>
    <x v="10"/>
    <m/>
    <x v="12"/>
    <m/>
    <m/>
    <m/>
  </r>
  <r>
    <n v="210.654"/>
    <x v="345"/>
    <n v="1010693"/>
    <n v="1018"/>
    <x v="3"/>
    <n v="53.728000000000002"/>
    <n v="2.9207489577129242"/>
    <m/>
    <x v="10"/>
    <x v="10"/>
    <m/>
    <x v="12"/>
    <m/>
    <m/>
    <m/>
  </r>
  <r>
    <n v="210.654"/>
    <x v="299"/>
    <n v="1010782"/>
    <n v="578"/>
    <x v="4"/>
    <n v="87.447999999999993"/>
    <n v="1.4089058640563537"/>
    <m/>
    <x v="10"/>
    <x v="10"/>
    <m/>
    <x v="12"/>
    <m/>
    <m/>
    <m/>
  </r>
  <r>
    <n v="210.654"/>
    <x v="290"/>
    <n v="1013466"/>
    <n v="646"/>
    <x v="4"/>
    <n v="89.695999999999998"/>
    <n v="1.3485328219764539"/>
    <m/>
    <x v="10"/>
    <x v="10"/>
    <m/>
    <x v="12"/>
    <m/>
    <m/>
    <m/>
  </r>
  <r>
    <n v="210.654"/>
    <x v="276"/>
    <n v="1015057"/>
    <n v="2597"/>
    <x v="2"/>
    <n v="103.184"/>
    <n v="1.0415374476663048"/>
    <m/>
    <x v="10"/>
    <x v="10"/>
    <m/>
    <x v="12"/>
    <m/>
    <m/>
    <m/>
  </r>
  <r>
    <n v="210.654"/>
    <x v="254"/>
    <n v="1011384"/>
    <n v="1247"/>
    <x v="6"/>
    <n v="124.54"/>
    <n v="0.69145656014131995"/>
    <m/>
    <x v="10"/>
    <x v="10"/>
    <m/>
    <x v="12"/>
    <m/>
    <m/>
    <m/>
  </r>
  <r>
    <n v="210.654"/>
    <x v="174"/>
    <n v="1018365"/>
    <n v="2617"/>
    <x v="2"/>
    <n v="139.15199999999999"/>
    <n v="0.51384097964815467"/>
    <m/>
    <x v="10"/>
    <x v="10"/>
    <m/>
    <x v="12"/>
    <m/>
    <m/>
    <m/>
  </r>
  <r>
    <n v="210.654"/>
    <x v="167"/>
    <n v="1015684"/>
    <n v="318"/>
    <x v="7"/>
    <n v="151.51599999999999"/>
    <n v="0.39030861427176011"/>
    <m/>
    <x v="10"/>
    <x v="10"/>
    <m/>
    <x v="12"/>
    <m/>
    <m/>
    <m/>
  </r>
  <r>
    <n v="210.654"/>
    <x v="96"/>
    <n v="1018099"/>
    <n v="2194"/>
    <x v="2"/>
    <n v="189.732"/>
    <n v="0.11027133008664852"/>
    <m/>
    <x v="10"/>
    <x v="10"/>
    <m/>
    <x v="12"/>
    <m/>
    <m/>
    <m/>
  </r>
  <r>
    <n v="210.654"/>
    <x v="100"/>
    <n v="1016389"/>
    <n v="1188"/>
    <x v="1"/>
    <n v="198.72399999999999"/>
    <n v="6.0033010607677018E-2"/>
    <m/>
    <x v="10"/>
    <x v="10"/>
    <m/>
    <x v="12"/>
    <m/>
    <m/>
    <m/>
  </r>
  <r>
    <n v="210.654"/>
    <x v="141"/>
    <n v="1016871"/>
    <n v="1475"/>
    <x v="6"/>
    <n v="198.72399999999999"/>
    <n v="6.0033010607677018E-2"/>
    <m/>
    <x v="10"/>
    <x v="10"/>
    <m/>
    <x v="12"/>
    <m/>
    <m/>
    <m/>
  </r>
  <r>
    <n v="210.654"/>
    <x v="241"/>
    <n v="1012623"/>
    <n v="573"/>
    <x v="0"/>
    <n v="226.82400000000001"/>
    <n v="-7.1288752512961656E-2"/>
    <m/>
    <x v="10"/>
    <x v="10"/>
    <m/>
    <x v="12"/>
    <m/>
    <m/>
    <m/>
  </r>
  <r>
    <n v="210.654"/>
    <x v="79"/>
    <n v="1014853"/>
    <n v="1661"/>
    <x v="0"/>
    <n v="233.56800000000001"/>
    <n v="-9.8104192355117206E-2"/>
    <m/>
    <x v="10"/>
    <x v="10"/>
    <m/>
    <x v="12"/>
    <m/>
    <m/>
    <m/>
  </r>
  <r>
    <n v="210.654"/>
    <x v="296"/>
    <n v="1012473"/>
    <n v="642"/>
    <x v="0"/>
    <n v="238.06399999999999"/>
    <n v="-0.11513710598830565"/>
    <m/>
    <x v="10"/>
    <x v="10"/>
    <m/>
    <x v="12"/>
    <m/>
    <m/>
    <m/>
  </r>
  <r>
    <n v="210.654"/>
    <x v="309"/>
    <n v="1017293"/>
    <n v="1672"/>
    <x v="1"/>
    <n v="240.31200000000001"/>
    <n v="-0.12341456107060826"/>
    <m/>
    <x v="10"/>
    <x v="10"/>
    <m/>
    <x v="12"/>
    <m/>
    <m/>
    <m/>
  </r>
  <r>
    <n v="210.654"/>
    <x v="201"/>
    <n v="1017559"/>
    <n v="648"/>
    <x v="8"/>
    <n v="244.80799999999999"/>
    <n v="-0.13951341459429428"/>
    <m/>
    <x v="10"/>
    <x v="10"/>
    <m/>
    <x v="12"/>
    <m/>
    <m/>
    <m/>
  </r>
  <r>
    <n v="210.654"/>
    <x v="292"/>
    <n v="1014274"/>
    <n v="1133"/>
    <x v="3"/>
    <n v="256.048"/>
    <n v="-0.17728707117415488"/>
    <m/>
    <x v="10"/>
    <x v="10"/>
    <m/>
    <x v="12"/>
    <m/>
    <m/>
    <m/>
  </r>
  <r>
    <n v="210.654"/>
    <x v="65"/>
    <n v="1017043"/>
    <n v="1889"/>
    <x v="5"/>
    <n v="259.42"/>
    <n v="-0.18798088042556479"/>
    <m/>
    <x v="10"/>
    <x v="10"/>
    <m/>
    <x v="12"/>
    <m/>
    <m/>
    <m/>
  </r>
  <r>
    <n v="210.6728"/>
    <x v="200"/>
    <n v="1005218"/>
    <n v="1090"/>
    <x v="3"/>
    <n v="407.1968"/>
    <n v="-0.48262658252717117"/>
    <m/>
    <x v="10"/>
    <x v="10"/>
    <m/>
    <x v="12"/>
    <m/>
    <m/>
    <m/>
  </r>
  <r>
    <n v="210.73"/>
    <x v="339"/>
    <n v="1004703"/>
    <n v="55"/>
    <x v="8"/>
    <n v="97.763199999999998"/>
    <n v="1.1555145494419168"/>
    <m/>
    <x v="10"/>
    <x v="10"/>
    <m/>
    <x v="12"/>
    <m/>
    <m/>
    <m/>
  </r>
  <r>
    <n v="210.83328"/>
    <x v="112"/>
    <n v="1013181"/>
    <n v="1020"/>
    <x v="9"/>
    <n v="203.43600000000001"/>
    <n v="3.6361705892762317E-2"/>
    <m/>
    <x v="10"/>
    <x v="10"/>
    <m/>
    <x v="12"/>
    <m/>
    <m/>
    <m/>
  </r>
  <r>
    <n v="210.83328"/>
    <x v="75"/>
    <n v="1019272"/>
    <n v="63"/>
    <x v="9"/>
    <n v="228.16399999999999"/>
    <n v="-7.59572938763345E-2"/>
    <m/>
    <x v="10"/>
    <x v="10"/>
    <m/>
    <x v="12"/>
    <m/>
    <m/>
    <m/>
  </r>
  <r>
    <n v="210.89473599999999"/>
    <x v="302"/>
    <n v="1004558"/>
    <n v="338"/>
    <x v="3"/>
    <n v="53.642240000000001"/>
    <n v="2.931505022907321"/>
    <m/>
    <x v="10"/>
    <x v="10"/>
    <m/>
    <x v="12"/>
    <m/>
    <m/>
    <m/>
  </r>
  <r>
    <n v="210.95359999999999"/>
    <x v="113"/>
    <n v="1001998"/>
    <n v="1998"/>
    <x v="3"/>
    <n v="780.60236799999996"/>
    <n v="-0.72975536758812398"/>
    <m/>
    <x v="10"/>
    <x v="10"/>
    <m/>
    <x v="12"/>
    <m/>
    <m/>
    <m/>
  </r>
  <r>
    <n v="210.96608000000001"/>
    <x v="218"/>
    <n v="1001838"/>
    <n v="1838"/>
    <x v="8"/>
    <n v="105.47839999999999"/>
    <n v="1.0000879800982951"/>
    <m/>
    <x v="10"/>
    <x v="10"/>
    <m/>
    <x v="12"/>
    <m/>
    <m/>
    <m/>
  </r>
  <r>
    <n v="211.042"/>
    <x v="262"/>
    <n v="1004186"/>
    <n v="2316"/>
    <x v="5"/>
    <n v="172.6464"/>
    <n v="0.22239444320877819"/>
    <m/>
    <x v="10"/>
    <x v="10"/>
    <m/>
    <x v="12"/>
    <m/>
    <m/>
    <m/>
  </r>
  <r>
    <n v="211.08879999999999"/>
    <x v="284"/>
    <n v="1002869"/>
    <n v="1438"/>
    <x v="1"/>
    <n v="221.6352"/>
    <n v="-4.7584499213121405E-2"/>
    <m/>
    <x v="10"/>
    <x v="10"/>
    <m/>
    <x v="12"/>
    <m/>
    <m/>
    <m/>
  </r>
  <r>
    <n v="211.10220000000001"/>
    <x v="281"/>
    <n v="1006304"/>
    <n v="242"/>
    <x v="4"/>
    <n v="24.56"/>
    <n v="7.5953664495114017"/>
    <m/>
    <x v="10"/>
    <x v="10"/>
    <m/>
    <x v="12"/>
    <m/>
    <m/>
    <m/>
  </r>
  <r>
    <n v="211.10220000000001"/>
    <x v="230"/>
    <n v="1006734"/>
    <n v="1418"/>
    <x v="4"/>
    <n v="29.335999999999999"/>
    <n v="6.1960117262067094"/>
    <m/>
    <x v="10"/>
    <x v="10"/>
    <m/>
    <x v="12"/>
    <m/>
    <m/>
    <m/>
  </r>
  <r>
    <n v="211.10220000000001"/>
    <x v="250"/>
    <n v="1006492"/>
    <n v="1157"/>
    <x v="1"/>
    <n v="32.152000000000001"/>
    <n v="5.5657564070664343"/>
    <m/>
    <x v="10"/>
    <x v="10"/>
    <m/>
    <x v="12"/>
    <m/>
    <m/>
    <m/>
  </r>
  <r>
    <n v="211.10220000000001"/>
    <x v="348"/>
    <n v="1017977"/>
    <n v="2805"/>
    <x v="7"/>
    <n v="83.492000000000004"/>
    <n v="1.5284123029751353"/>
    <m/>
    <x v="10"/>
    <x v="10"/>
    <m/>
    <x v="12"/>
    <m/>
    <m/>
    <m/>
  </r>
  <r>
    <n v="211.10220000000001"/>
    <x v="304"/>
    <n v="1011265"/>
    <n v="493"/>
    <x v="0"/>
    <n v="87.988"/>
    <n v="1.3992158021548395"/>
    <m/>
    <x v="10"/>
    <x v="10"/>
    <m/>
    <x v="12"/>
    <m/>
    <m/>
    <m/>
  </r>
  <r>
    <n v="211.10220000000001"/>
    <x v="151"/>
    <n v="1011499"/>
    <n v="1594"/>
    <x v="1"/>
    <n v="95.855999999999995"/>
    <n v="1.2022846770155236"/>
    <m/>
    <x v="10"/>
    <x v="10"/>
    <m/>
    <x v="12"/>
    <m/>
    <m/>
    <m/>
  </r>
  <r>
    <n v="211.10220000000001"/>
    <x v="65"/>
    <n v="1010450"/>
    <n v="1383"/>
    <x v="2"/>
    <n v="144.18799999999999"/>
    <n v="0.46407606735650697"/>
    <m/>
    <x v="10"/>
    <x v="10"/>
    <m/>
    <x v="12"/>
    <m/>
    <m/>
    <m/>
  </r>
  <r>
    <n v="211.10220000000001"/>
    <x v="93"/>
    <n v="1017484"/>
    <n v="633"/>
    <x v="3"/>
    <n v="183.52799999999999"/>
    <n v="0.15024519419380161"/>
    <m/>
    <x v="10"/>
    <x v="10"/>
    <m/>
    <x v="12"/>
    <m/>
    <m/>
    <m/>
  </r>
  <r>
    <n v="211.10220000000001"/>
    <x v="144"/>
    <n v="1015863"/>
    <n v="2048"/>
    <x v="4"/>
    <n v="186.9"/>
    <n v="0.12949277688603533"/>
    <m/>
    <x v="10"/>
    <x v="10"/>
    <m/>
    <x v="12"/>
    <m/>
    <m/>
    <m/>
  </r>
  <r>
    <n v="211.10220000000001"/>
    <x v="251"/>
    <n v="1013282"/>
    <n v="1233"/>
    <x v="2"/>
    <n v="189.148"/>
    <n v="0.11606889842874371"/>
    <m/>
    <x v="10"/>
    <x v="10"/>
    <m/>
    <x v="12"/>
    <m/>
    <m/>
    <m/>
  </r>
  <r>
    <n v="211.10220000000001"/>
    <x v="284"/>
    <n v="1019526"/>
    <n v="277"/>
    <x v="8"/>
    <n v="192.52"/>
    <n v="9.6520880947434023E-2"/>
    <m/>
    <x v="10"/>
    <x v="10"/>
    <m/>
    <x v="12"/>
    <m/>
    <m/>
    <m/>
  </r>
  <r>
    <n v="211.10220000000001"/>
    <x v="13"/>
    <n v="1014125"/>
    <n v="657"/>
    <x v="7"/>
    <n v="194.768"/>
    <n v="8.3864905939374068E-2"/>
    <m/>
    <x v="10"/>
    <x v="10"/>
    <m/>
    <x v="12"/>
    <m/>
    <m/>
    <m/>
  </r>
  <r>
    <n v="211.10220000000001"/>
    <x v="61"/>
    <n v="1010154"/>
    <n v="1133"/>
    <x v="7"/>
    <n v="195.892"/>
    <n v="7.7645845670063177E-2"/>
    <m/>
    <x v="10"/>
    <x v="10"/>
    <m/>
    <x v="12"/>
    <m/>
    <m/>
    <m/>
  </r>
  <r>
    <n v="211.10220000000001"/>
    <x v="125"/>
    <n v="1015115"/>
    <n v="2329"/>
    <x v="4"/>
    <n v="219.49600000000001"/>
    <n v="-3.8241243576192727E-2"/>
    <m/>
    <x v="10"/>
    <x v="10"/>
    <m/>
    <x v="12"/>
    <m/>
    <m/>
    <m/>
  </r>
  <r>
    <n v="211.10220000000001"/>
    <x v="4"/>
    <n v="1010919"/>
    <n v="1935"/>
    <x v="1"/>
    <n v="222.86799999999999"/>
    <n v="-5.2792684458962187E-2"/>
    <m/>
    <x v="10"/>
    <x v="10"/>
    <m/>
    <x v="12"/>
    <m/>
    <m/>
    <m/>
  </r>
  <r>
    <n v="211.10220000000001"/>
    <x v="157"/>
    <n v="1015204"/>
    <n v="2127"/>
    <x v="7"/>
    <n v="229.61199999999999"/>
    <n v="-8.0613382575823497E-2"/>
    <m/>
    <x v="10"/>
    <x v="10"/>
    <m/>
    <x v="12"/>
    <m/>
    <m/>
    <m/>
  </r>
  <r>
    <n v="211.10220000000001"/>
    <x v="349"/>
    <n v="1009779"/>
    <n v="398"/>
    <x v="3"/>
    <n v="263.33199999999999"/>
    <n v="-0.19834201692160461"/>
    <m/>
    <x v="10"/>
    <x v="10"/>
    <m/>
    <x v="12"/>
    <m/>
    <m/>
    <m/>
  </r>
  <r>
    <n v="211.10220000000001"/>
    <x v="133"/>
    <n v="1012325"/>
    <n v="1904"/>
    <x v="8"/>
    <n v="265.58"/>
    <n v="-0.20512764515400247"/>
    <m/>
    <x v="10"/>
    <x v="10"/>
    <m/>
    <x v="12"/>
    <m/>
    <m/>
    <m/>
  </r>
  <r>
    <n v="211.10220000000001"/>
    <x v="319"/>
    <n v="1012389"/>
    <n v="621"/>
    <x v="6"/>
    <n v="180.15600000000001"/>
    <n v="0.17177446213281825"/>
    <m/>
    <x v="10"/>
    <x v="10"/>
    <m/>
    <x v="12"/>
    <m/>
    <m/>
    <m/>
  </r>
  <r>
    <n v="211.33215999999999"/>
    <x v="323"/>
    <n v="1001764"/>
    <n v="1764"/>
    <x v="3"/>
    <n v="72.400000000000006"/>
    <n v="1.9189524861878449"/>
    <m/>
    <x v="10"/>
    <x v="10"/>
    <m/>
    <x v="12"/>
    <m/>
    <m/>
    <m/>
  </r>
  <r>
    <n v="211.37479999999999"/>
    <x v="257"/>
    <n v="1004146"/>
    <n v="2160"/>
    <x v="4"/>
    <n v="253.0112"/>
    <n v="-0.16456346596514307"/>
    <m/>
    <x v="10"/>
    <x v="10"/>
    <m/>
    <x v="12"/>
    <m/>
    <m/>
    <m/>
  </r>
  <r>
    <n v="211.44864000000001"/>
    <x v="9"/>
    <n v="1001460"/>
    <n v="1460"/>
    <x v="3"/>
    <n v="570.64492800000005"/>
    <n v="-0.62945672584686496"/>
    <m/>
    <x v="10"/>
    <x v="10"/>
    <m/>
    <x v="12"/>
    <m/>
    <m/>
    <m/>
  </r>
  <r>
    <n v="211.458"/>
    <x v="40"/>
    <n v="1002953"/>
    <n v="832"/>
    <x v="9"/>
    <n v="163.45599999999999"/>
    <n v="0.29366924432263125"/>
    <m/>
    <x v="10"/>
    <x v="10"/>
    <m/>
    <x v="12"/>
    <m/>
    <m/>
    <m/>
  </r>
  <r>
    <n v="211.5308"/>
    <x v="107"/>
    <n v="1003504"/>
    <n v="1138"/>
    <x v="4"/>
    <n v="115.10720000000001"/>
    <n v="0.83768521864835555"/>
    <m/>
    <x v="10"/>
    <x v="10"/>
    <m/>
    <x v="12"/>
    <m/>
    <m/>
    <m/>
  </r>
  <r>
    <n v="211.5308"/>
    <x v="205"/>
    <n v="1005279"/>
    <n v="2478"/>
    <x v="7"/>
    <n v="177.4752"/>
    <n v="0.19188934566632407"/>
    <m/>
    <x v="10"/>
    <x v="10"/>
    <m/>
    <x v="12"/>
    <m/>
    <m/>
    <m/>
  </r>
  <r>
    <n v="211.5504"/>
    <x v="135"/>
    <n v="1008168"/>
    <n v="344"/>
    <x v="7"/>
    <n v="9.7840000000000007"/>
    <n v="20.622076860179885"/>
    <m/>
    <x v="10"/>
    <x v="10"/>
    <m/>
    <x v="12"/>
    <m/>
    <m/>
    <m/>
  </r>
  <r>
    <n v="211.5504"/>
    <x v="184"/>
    <n v="1007443"/>
    <n v="600"/>
    <x v="3"/>
    <n v="10.672000000000001"/>
    <n v="18.822938530734632"/>
    <m/>
    <x v="10"/>
    <x v="10"/>
    <m/>
    <x v="12"/>
    <m/>
    <m/>
    <m/>
  </r>
  <r>
    <n v="211.5504"/>
    <x v="364"/>
    <n v="1009251"/>
    <n v="74"/>
    <x v="2"/>
    <n v="11.676"/>
    <n v="17.118396711202468"/>
    <m/>
    <x v="10"/>
    <x v="10"/>
    <m/>
    <x v="12"/>
    <m/>
    <m/>
    <m/>
  </r>
  <r>
    <n v="211.5504"/>
    <x v="348"/>
    <n v="1007361"/>
    <n v="2045"/>
    <x v="7"/>
    <n v="22.52"/>
    <n v="8.3938898756660745"/>
    <m/>
    <x v="10"/>
    <x v="10"/>
    <m/>
    <x v="12"/>
    <m/>
    <m/>
    <m/>
  </r>
  <r>
    <n v="211.5504"/>
    <x v="145"/>
    <n v="1017272"/>
    <n v="420"/>
    <x v="4"/>
    <n v="33.451999999999998"/>
    <n v="5.3239985651082149"/>
    <m/>
    <x v="10"/>
    <x v="10"/>
    <m/>
    <x v="12"/>
    <m/>
    <m/>
    <m/>
  </r>
  <r>
    <n v="211.5504"/>
    <x v="258"/>
    <n v="1015636"/>
    <n v="1586"/>
    <x v="1"/>
    <n v="42.444000000000003"/>
    <n v="3.9842239185750636"/>
    <m/>
    <x v="10"/>
    <x v="10"/>
    <m/>
    <x v="12"/>
    <m/>
    <m/>
    <m/>
  </r>
  <r>
    <n v="211.5504"/>
    <x v="209"/>
    <n v="1010088"/>
    <n v="2526"/>
    <x v="7"/>
    <n v="49.188000000000002"/>
    <n v="3.3008538667967793"/>
    <m/>
    <x v="10"/>
    <x v="10"/>
    <m/>
    <x v="12"/>
    <m/>
    <m/>
    <m/>
  </r>
  <r>
    <n v="211.5504"/>
    <x v="293"/>
    <n v="1015454"/>
    <n v="416"/>
    <x v="9"/>
    <n v="71.668000000000006"/>
    <n v="1.9518111290952724"/>
    <m/>
    <x v="10"/>
    <x v="10"/>
    <m/>
    <x v="12"/>
    <m/>
    <m/>
    <m/>
  </r>
  <r>
    <n v="211.5504"/>
    <x v="163"/>
    <n v="1005510"/>
    <n v="2212"/>
    <x v="1"/>
    <n v="73.591999999999999"/>
    <n v="1.8746385476682246"/>
    <m/>
    <x v="10"/>
    <x v="10"/>
    <m/>
    <x v="12"/>
    <m/>
    <m/>
    <m/>
  </r>
  <r>
    <n v="211.5504"/>
    <x v="133"/>
    <n v="1012161"/>
    <n v="502"/>
    <x v="0"/>
    <n v="76.164000000000001"/>
    <n v="1.7775642035607371"/>
    <m/>
    <x v="10"/>
    <x v="10"/>
    <m/>
    <x v="12"/>
    <m/>
    <m/>
    <m/>
  </r>
  <r>
    <n v="211.5504"/>
    <x v="59"/>
    <n v="1006572"/>
    <n v="117"/>
    <x v="3"/>
    <n v="81.883200000000002"/>
    <n v="1.5835629286593584"/>
    <m/>
    <x v="10"/>
    <x v="10"/>
    <m/>
    <x v="12"/>
    <m/>
    <m/>
    <m/>
  </r>
  <r>
    <n v="211.5504"/>
    <x v="49"/>
    <n v="1007008"/>
    <n v="150"/>
    <x v="1"/>
    <n v="92.343999999999994"/>
    <n v="1.2908949146668978"/>
    <m/>
    <x v="10"/>
    <x v="10"/>
    <m/>
    <x v="12"/>
    <m/>
    <m/>
    <m/>
  </r>
  <r>
    <n v="211.5504"/>
    <x v="94"/>
    <n v="1016884"/>
    <n v="2438"/>
    <x v="4"/>
    <n v="93.024000000000001"/>
    <n v="1.2741486068111454"/>
    <m/>
    <x v="10"/>
    <x v="10"/>
    <m/>
    <x v="12"/>
    <m/>
    <m/>
    <m/>
  </r>
  <r>
    <n v="211.5504"/>
    <x v="321"/>
    <n v="1010845"/>
    <n v="1156"/>
    <x v="3"/>
    <n v="96.396000000000001"/>
    <n v="1.1945972861944478"/>
    <m/>
    <x v="10"/>
    <x v="10"/>
    <m/>
    <x v="12"/>
    <m/>
    <m/>
    <m/>
  </r>
  <r>
    <n v="211.5504"/>
    <x v="348"/>
    <n v="1008506"/>
    <n v="226"/>
    <x v="1"/>
    <n v="97.227999999999994"/>
    <n v="1.1758176656930104"/>
    <m/>
    <x v="10"/>
    <x v="10"/>
    <m/>
    <x v="12"/>
    <m/>
    <m/>
    <m/>
  </r>
  <r>
    <n v="211.5504"/>
    <x v="157"/>
    <n v="1008288"/>
    <n v="2057"/>
    <x v="7"/>
    <n v="101.964"/>
    <n v="1.0747557961633518"/>
    <m/>
    <x v="10"/>
    <x v="10"/>
    <m/>
    <x v="12"/>
    <m/>
    <m/>
    <m/>
  </r>
  <r>
    <n v="211.5504"/>
    <x v="202"/>
    <n v="1018897"/>
    <n v="1699"/>
    <x v="0"/>
    <n v="108.76"/>
    <n v="0.94511217359323263"/>
    <m/>
    <x v="10"/>
    <x v="10"/>
    <m/>
    <x v="12"/>
    <m/>
    <m/>
    <m/>
  </r>
  <r>
    <n v="211.5504"/>
    <x v="27"/>
    <n v="1007503"/>
    <n v="2482"/>
    <x v="9"/>
    <n v="116.55200000000001"/>
    <n v="0.81507310041869707"/>
    <m/>
    <x v="10"/>
    <x v="10"/>
    <m/>
    <x v="12"/>
    <m/>
    <m/>
    <m/>
  </r>
  <r>
    <n v="211.5504"/>
    <x v="337"/>
    <n v="1018996"/>
    <n v="2686"/>
    <x v="4"/>
    <n v="120"/>
    <n v="0.76291999999999993"/>
    <m/>
    <x v="10"/>
    <x v="10"/>
    <m/>
    <x v="12"/>
    <m/>
    <m/>
    <m/>
  </r>
  <r>
    <n v="211.5504"/>
    <x v="279"/>
    <n v="1010216"/>
    <n v="520"/>
    <x v="9"/>
    <n v="141.35599999999999"/>
    <n v="0.49657885056170242"/>
    <m/>
    <x v="10"/>
    <x v="10"/>
    <m/>
    <x v="12"/>
    <m/>
    <m/>
    <m/>
  </r>
  <r>
    <n v="211.5504"/>
    <x v="78"/>
    <n v="1012768"/>
    <n v="1582"/>
    <x v="9"/>
    <n v="150.34800000000001"/>
    <n v="0.40707159390214687"/>
    <m/>
    <x v="10"/>
    <x v="10"/>
    <m/>
    <x v="12"/>
    <m/>
    <m/>
    <m/>
  </r>
  <r>
    <n v="211.5504"/>
    <x v="201"/>
    <n v="1018796"/>
    <n v="1737"/>
    <x v="8"/>
    <n v="160.464"/>
    <n v="0.31836673646425367"/>
    <m/>
    <x v="10"/>
    <x v="10"/>
    <m/>
    <x v="12"/>
    <m/>
    <m/>
    <m/>
  </r>
  <r>
    <n v="211.5504"/>
    <x v="115"/>
    <n v="1006333"/>
    <n v="2414"/>
    <x v="7"/>
    <n v="173.36799999999999"/>
    <n v="0.22023902911725349"/>
    <m/>
    <x v="10"/>
    <x v="10"/>
    <m/>
    <x v="12"/>
    <m/>
    <m/>
    <m/>
  </r>
  <r>
    <n v="211.5504"/>
    <x v="115"/>
    <n v="1009583"/>
    <n v="2299"/>
    <x v="3"/>
    <n v="188.56399999999999"/>
    <n v="0.1219023779724656"/>
    <m/>
    <x v="10"/>
    <x v="10"/>
    <m/>
    <x v="12"/>
    <m/>
    <m/>
    <m/>
  </r>
  <r>
    <n v="211.5504"/>
    <x v="81"/>
    <n v="1016928"/>
    <n v="761"/>
    <x v="9"/>
    <n v="189.68799999999999"/>
    <n v="0.11525452321707229"/>
    <m/>
    <x v="10"/>
    <x v="10"/>
    <m/>
    <x v="12"/>
    <m/>
    <m/>
    <m/>
  </r>
  <r>
    <n v="211.5504"/>
    <x v="228"/>
    <n v="1017820"/>
    <n v="1966"/>
    <x v="1"/>
    <n v="203.17599999999999"/>
    <n v="4.1217466629916967E-2"/>
    <m/>
    <x v="10"/>
    <x v="10"/>
    <m/>
    <x v="12"/>
    <m/>
    <m/>
    <m/>
  </r>
  <r>
    <n v="211.5504"/>
    <x v="73"/>
    <n v="1015915"/>
    <n v="690"/>
    <x v="3"/>
    <n v="229.02799999999999"/>
    <n v="-7.6312066646872859E-2"/>
    <m/>
    <x v="10"/>
    <x v="10"/>
    <m/>
    <x v="12"/>
    <m/>
    <m/>
    <m/>
  </r>
  <r>
    <n v="211.5504"/>
    <x v="337"/>
    <n v="1018902"/>
    <n v="1956"/>
    <x v="7"/>
    <n v="262.74799999999999"/>
    <n v="-0.19485438519037251"/>
    <m/>
    <x v="10"/>
    <x v="10"/>
    <m/>
    <x v="12"/>
    <m/>
    <m/>
    <m/>
  </r>
  <r>
    <n v="211.7336"/>
    <x v="293"/>
    <n v="1002183"/>
    <n v="2183"/>
    <x v="3"/>
    <n v="93.84"/>
    <n v="1.256325660699062"/>
    <m/>
    <x v="10"/>
    <x v="10"/>
    <m/>
    <x v="12"/>
    <m/>
    <m/>
    <m/>
  </r>
  <r>
    <n v="211.79079999999999"/>
    <x v="135"/>
    <n v="1002957"/>
    <n v="2190"/>
    <x v="8"/>
    <n v="99.916799999999995"/>
    <n v="1.1196715667435306"/>
    <m/>
    <x v="10"/>
    <x v="10"/>
    <m/>
    <x v="12"/>
    <m/>
    <m/>
    <m/>
  </r>
  <r>
    <n v="211.8896"/>
    <x v="360"/>
    <n v="1002925"/>
    <n v="2757"/>
    <x v="4"/>
    <n v="17.6416"/>
    <n v="11.010792671866497"/>
    <m/>
    <x v="10"/>
    <x v="10"/>
    <m/>
    <x v="12"/>
    <m/>
    <m/>
    <m/>
  </r>
  <r>
    <n v="211.92080000000001"/>
    <x v="253"/>
    <n v="1004987"/>
    <n v="2090"/>
    <x v="7"/>
    <n v="209.01759999999999"/>
    <n v="1.3889739428641544E-2"/>
    <m/>
    <x v="10"/>
    <x v="10"/>
    <m/>
    <x v="12"/>
    <m/>
    <m/>
    <m/>
  </r>
  <r>
    <n v="211.98840000000001"/>
    <x v="279"/>
    <n v="1004473"/>
    <n v="1873"/>
    <x v="5"/>
    <n v="114.96639999999999"/>
    <n v="0.84391613549698019"/>
    <m/>
    <x v="10"/>
    <x v="10"/>
    <m/>
    <x v="12"/>
    <m/>
    <m/>
    <m/>
  </r>
  <r>
    <n v="211.98944"/>
    <x v="168"/>
    <n v="1001448"/>
    <n v="1448"/>
    <x v="9"/>
    <n v="246.371712"/>
    <n v="-0.1395544631357678"/>
    <m/>
    <x v="10"/>
    <x v="10"/>
    <m/>
    <x v="12"/>
    <m/>
    <m/>
    <m/>
  </r>
  <r>
    <n v="211.99860000000001"/>
    <x v="292"/>
    <n v="1014511"/>
    <n v="1121"/>
    <x v="4"/>
    <n v="32.868000000000002"/>
    <n v="5.45"/>
    <m/>
    <x v="10"/>
    <x v="10"/>
    <m/>
    <x v="12"/>
    <m/>
    <m/>
    <m/>
  </r>
  <r>
    <n v="211.99860000000001"/>
    <x v="298"/>
    <n v="1006650"/>
    <n v="1745"/>
    <x v="6"/>
    <n v="36.295999999999999"/>
    <n v="4.8408254353096769"/>
    <m/>
    <x v="10"/>
    <x v="10"/>
    <m/>
    <x v="12"/>
    <m/>
    <m/>
    <m/>
  </r>
  <r>
    <n v="211.99860000000001"/>
    <x v="304"/>
    <n v="1012894"/>
    <n v="2275"/>
    <x v="3"/>
    <n v="42.984000000000002"/>
    <n v="3.9320351758793968"/>
    <m/>
    <x v="10"/>
    <x v="10"/>
    <m/>
    <x v="12"/>
    <m/>
    <m/>
    <m/>
  </r>
  <r>
    <n v="211.99860000000001"/>
    <x v="121"/>
    <n v="1012545"/>
    <n v="968"/>
    <x v="6"/>
    <n v="58.72"/>
    <n v="2.6103303814713898"/>
    <m/>
    <x v="10"/>
    <x v="10"/>
    <m/>
    <x v="12"/>
    <m/>
    <m/>
    <m/>
  </r>
  <r>
    <n v="211.99860000000001"/>
    <x v="344"/>
    <n v="1008099"/>
    <n v="486"/>
    <x v="6"/>
    <n v="72.983999999999995"/>
    <n v="1.9047270634659657"/>
    <m/>
    <x v="10"/>
    <x v="10"/>
    <m/>
    <x v="12"/>
    <m/>
    <m/>
    <m/>
  </r>
  <r>
    <n v="211.99860000000001"/>
    <x v="278"/>
    <n v="1011628"/>
    <n v="2584"/>
    <x v="3"/>
    <n v="89.067999999999998"/>
    <n v="1.3801881708357662"/>
    <m/>
    <x v="10"/>
    <x v="10"/>
    <m/>
    <x v="12"/>
    <m/>
    <m/>
    <m/>
  </r>
  <r>
    <n v="211.99860000000001"/>
    <x v="288"/>
    <n v="1011476"/>
    <n v="485"/>
    <x v="5"/>
    <n v="96.936000000000007"/>
    <n v="1.1869955434513493"/>
    <m/>
    <x v="10"/>
    <x v="10"/>
    <m/>
    <x v="12"/>
    <m/>
    <m/>
    <m/>
  </r>
  <r>
    <n v="211.99860000000001"/>
    <x v="352"/>
    <n v="1017377"/>
    <n v="2077"/>
    <x v="3"/>
    <n v="145.268"/>
    <n v="0.45936200677368733"/>
    <m/>
    <x v="10"/>
    <x v="10"/>
    <m/>
    <x v="12"/>
    <m/>
    <m/>
    <m/>
  </r>
  <r>
    <n v="211.99860000000001"/>
    <x v="160"/>
    <n v="1010221"/>
    <n v="1915"/>
    <x v="3"/>
    <n v="159.88"/>
    <n v="0.32598573930447844"/>
    <m/>
    <x v="10"/>
    <x v="10"/>
    <m/>
    <x v="12"/>
    <m/>
    <m/>
    <m/>
  </r>
  <r>
    <n v="211.99860000000001"/>
    <x v="18"/>
    <n v="1013214"/>
    <n v="474"/>
    <x v="4"/>
    <n v="183.48400000000001"/>
    <n v="0.15540646595888469"/>
    <m/>
    <x v="10"/>
    <x v="10"/>
    <m/>
    <x v="12"/>
    <m/>
    <m/>
    <m/>
  </r>
  <r>
    <n v="211.99860000000001"/>
    <x v="171"/>
    <n v="1014007"/>
    <n v="2686"/>
    <x v="2"/>
    <n v="227.32"/>
    <n v="-6.740014077071961E-2"/>
    <m/>
    <x v="10"/>
    <x v="10"/>
    <m/>
    <x v="12"/>
    <m/>
    <m/>
    <m/>
  </r>
  <r>
    <n v="211.99860000000001"/>
    <x v="148"/>
    <n v="1009489"/>
    <n v="831"/>
    <x v="2"/>
    <n v="235.18799999999999"/>
    <n v="-9.8599418337670205E-2"/>
    <m/>
    <x v="10"/>
    <x v="10"/>
    <m/>
    <x v="12"/>
    <m/>
    <m/>
    <m/>
  </r>
  <r>
    <n v="211.99860000000001"/>
    <x v="71"/>
    <n v="1019752"/>
    <n v="608"/>
    <x v="4"/>
    <n v="236.31200000000001"/>
    <n v="-0.10288686143742172"/>
    <m/>
    <x v="10"/>
    <x v="10"/>
    <m/>
    <x v="12"/>
    <m/>
    <m/>
    <m/>
  </r>
  <r>
    <n v="211.99860000000001"/>
    <x v="36"/>
    <n v="1013652"/>
    <n v="2306"/>
    <x v="0"/>
    <n v="243.05600000000001"/>
    <n v="-0.12777878349022448"/>
    <m/>
    <x v="10"/>
    <x v="10"/>
    <m/>
    <x v="12"/>
    <m/>
    <m/>
    <m/>
  </r>
  <r>
    <n v="211.99860000000001"/>
    <x v="26"/>
    <n v="1009975"/>
    <n v="226"/>
    <x v="3"/>
    <n v="270.03199999999998"/>
    <n v="-0.21491304734253708"/>
    <m/>
    <x v="10"/>
    <x v="10"/>
    <m/>
    <x v="12"/>
    <m/>
    <m/>
    <m/>
  </r>
  <r>
    <n v="212.0352"/>
    <x v="36"/>
    <n v="1004977"/>
    <n v="847"/>
    <x v="6"/>
    <n v="81.488"/>
    <n v="1.6020420184567052"/>
    <m/>
    <x v="10"/>
    <x v="10"/>
    <m/>
    <x v="12"/>
    <m/>
    <m/>
    <m/>
  </r>
  <r>
    <n v="212.0352"/>
    <x v="8"/>
    <n v="1003368"/>
    <n v="338"/>
    <x v="9"/>
    <n v="170.3424"/>
    <n v="0.24475879170423809"/>
    <m/>
    <x v="10"/>
    <x v="10"/>
    <m/>
    <x v="12"/>
    <m/>
    <m/>
    <m/>
  </r>
  <r>
    <n v="212.15479999999999"/>
    <x v="313"/>
    <n v="1002752"/>
    <n v="2752"/>
    <x v="0"/>
    <n v="222.56"/>
    <n v="-4.6752336448598164E-2"/>
    <m/>
    <x v="10"/>
    <x v="10"/>
    <m/>
    <x v="12"/>
    <m/>
    <m/>
    <m/>
  </r>
  <r>
    <n v="212.26751999999999"/>
    <x v="245"/>
    <n v="1005680"/>
    <n v="702"/>
    <x v="5"/>
    <n v="62.48"/>
    <n v="2.3973674775928298"/>
    <m/>
    <x v="10"/>
    <x v="10"/>
    <m/>
    <x v="12"/>
    <m/>
    <m/>
    <m/>
  </r>
  <r>
    <n v="212.26751999999999"/>
    <x v="5"/>
    <n v="1014670"/>
    <n v="872"/>
    <x v="9"/>
    <n v="79.275999999999996"/>
    <n v="1.6775760633735304"/>
    <m/>
    <x v="10"/>
    <x v="10"/>
    <m/>
    <x v="12"/>
    <m/>
    <m/>
    <m/>
  </r>
  <r>
    <n v="212.26751999999999"/>
    <x v="308"/>
    <n v="1015988"/>
    <n v="1444"/>
    <x v="9"/>
    <n v="190.55199999999999"/>
    <n v="0.11396112347285779"/>
    <m/>
    <x v="10"/>
    <x v="10"/>
    <m/>
    <x v="12"/>
    <m/>
    <m/>
    <m/>
  </r>
  <r>
    <n v="212.26751999999999"/>
    <x v="227"/>
    <n v="1019252"/>
    <n v="1449"/>
    <x v="9"/>
    <n v="190.55199999999999"/>
    <n v="0.11396112347285779"/>
    <m/>
    <x v="10"/>
    <x v="10"/>
    <m/>
    <x v="12"/>
    <m/>
    <m/>
    <m/>
  </r>
  <r>
    <n v="212.36279999999999"/>
    <x v="257"/>
    <n v="1004023"/>
    <n v="1128"/>
    <x v="6"/>
    <n v="181.22880000000001"/>
    <n v="0.17179388706430757"/>
    <m/>
    <x v="10"/>
    <x v="10"/>
    <m/>
    <x v="12"/>
    <m/>
    <m/>
    <m/>
  </r>
  <r>
    <n v="212.36279999999999"/>
    <x v="74"/>
    <n v="1002901"/>
    <n v="2331"/>
    <x v="1"/>
    <n v="349.024"/>
    <n v="-0.39155244338498213"/>
    <m/>
    <x v="10"/>
    <x v="10"/>
    <m/>
    <x v="12"/>
    <m/>
    <m/>
    <m/>
  </r>
  <r>
    <n v="212.4468"/>
    <x v="141"/>
    <n v="1011698"/>
    <n v="1104"/>
    <x v="1"/>
    <n v="52.515999999999998"/>
    <n v="3.0453728387539036"/>
    <m/>
    <x v="10"/>
    <x v="10"/>
    <m/>
    <x v="12"/>
    <m/>
    <m/>
    <m/>
  </r>
  <r>
    <n v="212.4468"/>
    <x v="208"/>
    <n v="1007671"/>
    <n v="2557"/>
    <x v="3"/>
    <n v="68.983999999999995"/>
    <n v="2.0796532529282157"/>
    <m/>
    <x v="10"/>
    <x v="10"/>
    <m/>
    <x v="12"/>
    <m/>
    <m/>
    <m/>
  </r>
  <r>
    <n v="212.4468"/>
    <x v="240"/>
    <n v="1009416"/>
    <n v="1002"/>
    <x v="1"/>
    <n v="88.483999999999995"/>
    <n v="1.4009628859454817"/>
    <m/>
    <x v="10"/>
    <x v="10"/>
    <m/>
    <x v="12"/>
    <m/>
    <m/>
    <m/>
  </r>
  <r>
    <n v="212.4468"/>
    <x v="359"/>
    <n v="1016660"/>
    <n v="990"/>
    <x v="6"/>
    <n v="90.731999999999999"/>
    <n v="1.341475995238725"/>
    <m/>
    <x v="10"/>
    <x v="10"/>
    <m/>
    <x v="12"/>
    <m/>
    <m/>
    <m/>
  </r>
  <r>
    <n v="212.4468"/>
    <x v="51"/>
    <n v="1017770"/>
    <n v="1781"/>
    <x v="3"/>
    <n v="109.84"/>
    <n v="0.93414785142024759"/>
    <m/>
    <x v="10"/>
    <x v="10"/>
    <m/>
    <x v="12"/>
    <m/>
    <m/>
    <m/>
  </r>
  <r>
    <n v="212.4468"/>
    <x v="190"/>
    <n v="1015466"/>
    <n v="1153"/>
    <x v="4"/>
    <n v="137.94"/>
    <n v="0.54013919095258811"/>
    <m/>
    <x v="10"/>
    <x v="10"/>
    <m/>
    <x v="12"/>
    <m/>
    <m/>
    <m/>
  </r>
  <r>
    <n v="212.4468"/>
    <x v="163"/>
    <n v="1010392"/>
    <n v="386"/>
    <x v="8"/>
    <n v="205.38"/>
    <n v="3.4408413672217357E-2"/>
    <m/>
    <x v="10"/>
    <x v="10"/>
    <m/>
    <x v="12"/>
    <m/>
    <m/>
    <m/>
  </r>
  <r>
    <n v="212.4468"/>
    <x v="310"/>
    <n v="1015987"/>
    <n v="591"/>
    <x v="3"/>
    <n v="239.1"/>
    <n v="-0.11147302383939774"/>
    <m/>
    <x v="10"/>
    <x v="10"/>
    <m/>
    <x v="12"/>
    <m/>
    <m/>
    <m/>
  </r>
  <r>
    <n v="212.53855999999999"/>
    <x v="94"/>
    <n v="1001327"/>
    <n v="1327"/>
    <x v="1"/>
    <n v="599.32032000000004"/>
    <n v="-0.64536733878804586"/>
    <m/>
    <x v="10"/>
    <x v="10"/>
    <m/>
    <x v="12"/>
    <m/>
    <m/>
    <m/>
  </r>
  <r>
    <n v="212.7372"/>
    <x v="93"/>
    <n v="1004969"/>
    <n v="1772"/>
    <x v="4"/>
    <n v="269.33760000000001"/>
    <n v="-0.21014667094382666"/>
    <m/>
    <x v="10"/>
    <x v="10"/>
    <m/>
    <x v="12"/>
    <m/>
    <m/>
    <m/>
  </r>
  <r>
    <n v="212.7944"/>
    <x v="42"/>
    <n v="1004508"/>
    <n v="1449"/>
    <x v="7"/>
    <n v="138.57599999999999"/>
    <n v="0.5355790324442905"/>
    <m/>
    <x v="10"/>
    <x v="10"/>
    <m/>
    <x v="12"/>
    <m/>
    <m/>
    <m/>
  </r>
  <r>
    <n v="212.89500000000001"/>
    <x v="353"/>
    <n v="1015476"/>
    <n v="2594"/>
    <x v="3"/>
    <n v="46.311999999999998"/>
    <n v="3.5969727068578345"/>
    <m/>
    <x v="10"/>
    <x v="10"/>
    <m/>
    <x v="12"/>
    <m/>
    <m/>
    <m/>
  </r>
  <r>
    <n v="212.89500000000001"/>
    <x v="324"/>
    <n v="1006967"/>
    <n v="2814"/>
    <x v="0"/>
    <n v="64.432000000000002"/>
    <n v="2.3041811522224984"/>
    <m/>
    <x v="10"/>
    <x v="10"/>
    <m/>
    <x v="12"/>
    <m/>
    <m/>
    <m/>
  </r>
  <r>
    <n v="212.89500000000001"/>
    <x v="240"/>
    <n v="1006468"/>
    <n v="1803"/>
    <x v="0"/>
    <n v="65.263999999999996"/>
    <n v="2.2620587153714151"/>
    <m/>
    <x v="10"/>
    <x v="10"/>
    <m/>
    <x v="12"/>
    <m/>
    <m/>
    <m/>
  </r>
  <r>
    <n v="212.89500000000001"/>
    <x v="348"/>
    <n v="1018258"/>
    <n v="98"/>
    <x v="6"/>
    <n v="75.536000000000001"/>
    <n v="1.8184574242745182"/>
    <m/>
    <x v="10"/>
    <x v="10"/>
    <m/>
    <x v="12"/>
    <m/>
    <m/>
    <m/>
  </r>
  <r>
    <n v="212.89500000000001"/>
    <x v="303"/>
    <n v="1014472"/>
    <n v="699"/>
    <x v="7"/>
    <n v="99.14"/>
    <n v="1.1474177930199718"/>
    <m/>
    <x v="10"/>
    <x v="10"/>
    <m/>
    <x v="12"/>
    <m/>
    <m/>
    <m/>
  </r>
  <r>
    <n v="212.89500000000001"/>
    <x v="83"/>
    <n v="1012299"/>
    <n v="1599"/>
    <x v="1"/>
    <n v="102.512"/>
    <n v="1.0767812548774778"/>
    <m/>
    <x v="10"/>
    <x v="10"/>
    <m/>
    <x v="12"/>
    <m/>
    <m/>
    <m/>
  </r>
  <r>
    <n v="212.89500000000001"/>
    <x v="134"/>
    <n v="1010548"/>
    <n v="2363"/>
    <x v="4"/>
    <n v="120.496"/>
    <n v="0.76682213517461173"/>
    <m/>
    <x v="10"/>
    <x v="10"/>
    <m/>
    <x v="12"/>
    <m/>
    <m/>
    <m/>
  </r>
  <r>
    <n v="212.89500000000001"/>
    <x v="32"/>
    <n v="1018375"/>
    <n v="1169"/>
    <x v="3"/>
    <n v="133.98400000000001"/>
    <n v="0.58895838309051829"/>
    <m/>
    <x v="10"/>
    <x v="10"/>
    <m/>
    <x v="12"/>
    <m/>
    <m/>
    <m/>
  </r>
  <r>
    <n v="212.89500000000001"/>
    <x v="290"/>
    <n v="1013870"/>
    <n v="2092"/>
    <x v="5"/>
    <n v="146.34800000000001"/>
    <n v="0.45471752261732301"/>
    <m/>
    <x v="10"/>
    <x v="10"/>
    <m/>
    <x v="12"/>
    <m/>
    <m/>
    <m/>
  </r>
  <r>
    <n v="212.89500000000001"/>
    <x v="309"/>
    <n v="1012096"/>
    <n v="2479"/>
    <x v="7"/>
    <n v="150.84399999999999"/>
    <n v="0.41135875473999639"/>
    <m/>
    <x v="10"/>
    <x v="10"/>
    <m/>
    <x v="12"/>
    <m/>
    <m/>
    <m/>
  </r>
  <r>
    <n v="212.89500000000001"/>
    <x v="141"/>
    <n v="1011527"/>
    <n v="530"/>
    <x v="4"/>
    <n v="153.09200000000001"/>
    <n v="0.39063438977869513"/>
    <m/>
    <x v="10"/>
    <x v="10"/>
    <m/>
    <x v="12"/>
    <m/>
    <m/>
    <m/>
  </r>
  <r>
    <n v="212.89500000000001"/>
    <x v="132"/>
    <n v="1011621"/>
    <n v="2064"/>
    <x v="0"/>
    <n v="155.34"/>
    <n v="0.37050984936268833"/>
    <m/>
    <x v="10"/>
    <x v="10"/>
    <m/>
    <x v="12"/>
    <m/>
    <m/>
    <m/>
  </r>
  <r>
    <n v="212.89500000000001"/>
    <x v="112"/>
    <n v="1011903"/>
    <n v="2527"/>
    <x v="5"/>
    <n v="157.58799999999999"/>
    <n v="0.35095946391857258"/>
    <m/>
    <x v="10"/>
    <x v="10"/>
    <m/>
    <x v="12"/>
    <m/>
    <m/>
    <m/>
  </r>
  <r>
    <n v="212.89500000000001"/>
    <x v="177"/>
    <n v="1012884"/>
    <n v="2100"/>
    <x v="6"/>
    <n v="158.71199999999999"/>
    <n v="0.34139195523967958"/>
    <m/>
    <x v="10"/>
    <x v="10"/>
    <m/>
    <x v="12"/>
    <m/>
    <m/>
    <m/>
  </r>
  <r>
    <n v="212.89500000000001"/>
    <x v="197"/>
    <n v="1017729"/>
    <n v="965"/>
    <x v="8"/>
    <n v="186.81200000000001"/>
    <n v="0.13962165171402263"/>
    <m/>
    <x v="10"/>
    <x v="10"/>
    <m/>
    <x v="12"/>
    <m/>
    <m/>
    <m/>
  </r>
  <r>
    <n v="212.89500000000001"/>
    <x v="117"/>
    <n v="1016409"/>
    <n v="206"/>
    <x v="5"/>
    <n v="187.93600000000001"/>
    <n v="0.13280584879959137"/>
    <m/>
    <x v="10"/>
    <x v="10"/>
    <m/>
    <x v="12"/>
    <m/>
    <m/>
    <m/>
  </r>
  <r>
    <n v="212.89500000000001"/>
    <x v="307"/>
    <n v="1008579"/>
    <n v="1058"/>
    <x v="4"/>
    <n v="193.68"/>
    <n v="9.9210037174721211E-2"/>
    <m/>
    <x v="10"/>
    <x v="10"/>
    <m/>
    <x v="12"/>
    <m/>
    <m/>
    <m/>
  </r>
  <r>
    <n v="212.89500000000001"/>
    <x v="51"/>
    <n v="1019590"/>
    <n v="924"/>
    <x v="6"/>
    <n v="245.26"/>
    <n v="-0.13196199951072324"/>
    <m/>
    <x v="10"/>
    <x v="10"/>
    <m/>
    <x v="12"/>
    <m/>
    <m/>
    <m/>
  </r>
  <r>
    <n v="212.89500000000001"/>
    <x v="221"/>
    <n v="1018906"/>
    <n v="405"/>
    <x v="1"/>
    <n v="257.62400000000002"/>
    <n v="-0.17362124646772042"/>
    <m/>
    <x v="10"/>
    <x v="10"/>
    <m/>
    <x v="12"/>
    <m/>
    <m/>
    <m/>
  </r>
  <r>
    <n v="212.89500000000001"/>
    <x v="343"/>
    <n v="1013802"/>
    <n v="2407"/>
    <x v="6"/>
    <n v="260.99599999999998"/>
    <n v="-0.18429784364511323"/>
    <m/>
    <x v="10"/>
    <x v="10"/>
    <m/>
    <x v="12"/>
    <m/>
    <m/>
    <m/>
  </r>
  <r>
    <n v="212.89500000000001"/>
    <x v="65"/>
    <n v="1018133"/>
    <n v="398"/>
    <x v="5"/>
    <n v="266.61599999999999"/>
    <n v="-0.20149203348636233"/>
    <m/>
    <x v="10"/>
    <x v="10"/>
    <m/>
    <x v="12"/>
    <m/>
    <m/>
    <m/>
  </r>
  <r>
    <n v="212.89500000000001"/>
    <x v="124"/>
    <n v="1019887"/>
    <n v="2016"/>
    <x v="4"/>
    <n v="278.98"/>
    <n v="-0.23688077998422827"/>
    <m/>
    <x v="10"/>
    <x v="10"/>
    <m/>
    <x v="12"/>
    <m/>
    <m/>
    <m/>
  </r>
  <r>
    <n v="212.9504"/>
    <x v="316"/>
    <n v="1004013"/>
    <n v="200"/>
    <x v="2"/>
    <n v="63.750399999999999"/>
    <n v="2.3403774721413511"/>
    <m/>
    <x v="10"/>
    <x v="10"/>
    <m/>
    <x v="12"/>
    <m/>
    <m/>
    <m/>
  </r>
  <r>
    <n v="212.98464000000001"/>
    <x v="332"/>
    <n v="1008516"/>
    <n v="1341"/>
    <x v="9"/>
    <n v="90.796000000000006"/>
    <n v="1.3457491519450195"/>
    <m/>
    <x v="10"/>
    <x v="10"/>
    <m/>
    <x v="12"/>
    <m/>
    <m/>
    <m/>
  </r>
  <r>
    <n v="212.98464000000001"/>
    <x v="126"/>
    <n v="1018361"/>
    <n v="2817"/>
    <x v="9"/>
    <n v="168.93600000000001"/>
    <n v="0.26074158261116637"/>
    <m/>
    <x v="10"/>
    <x v="10"/>
    <m/>
    <x v="12"/>
    <m/>
    <m/>
    <m/>
  </r>
  <r>
    <n v="213.0232"/>
    <x v="107"/>
    <n v="1004584"/>
    <n v="1366"/>
    <x v="0"/>
    <n v="256.32639999999998"/>
    <n v="-0.16893772939502127"/>
    <m/>
    <x v="10"/>
    <x v="10"/>
    <m/>
    <x v="12"/>
    <m/>
    <m/>
    <m/>
  </r>
  <r>
    <n v="213.0908"/>
    <x v="64"/>
    <n v="1003602"/>
    <n v="1551"/>
    <x v="3"/>
    <n v="29.948799999999999"/>
    <n v="6.1151698899455074"/>
    <m/>
    <x v="10"/>
    <x v="10"/>
    <m/>
    <x v="12"/>
    <m/>
    <m/>
    <m/>
  </r>
  <r>
    <n v="213.0927552"/>
    <x v="148"/>
    <n v="1000095"/>
    <n v="95"/>
    <x v="5"/>
    <n v="244.194816"/>
    <n v="-0.12736577012347389"/>
    <m/>
    <x v="10"/>
    <x v="10"/>
    <m/>
    <x v="12"/>
    <m/>
    <m/>
    <m/>
  </r>
  <r>
    <n v="213.17920000000001"/>
    <x v="71"/>
    <n v="1002471"/>
    <n v="2471"/>
    <x v="0"/>
    <n v="363.01440000000002"/>
    <n v="-0.41275277234181346"/>
    <m/>
    <x v="10"/>
    <x v="10"/>
    <m/>
    <x v="12"/>
    <m/>
    <m/>
    <m/>
  </r>
  <r>
    <n v="213.3432"/>
    <x v="29"/>
    <n v="1007803"/>
    <n v="2708"/>
    <x v="3"/>
    <n v="39.475999999999999"/>
    <n v="4.4043773431958657"/>
    <m/>
    <x v="10"/>
    <x v="10"/>
    <m/>
    <x v="12"/>
    <m/>
    <m/>
    <m/>
  </r>
  <r>
    <n v="213.3432"/>
    <x v="292"/>
    <n v="1013665"/>
    <n v="1524"/>
    <x v="7"/>
    <n v="49.1"/>
    <n v="3.3450753564154785"/>
    <m/>
    <x v="10"/>
    <x v="10"/>
    <m/>
    <x v="12"/>
    <m/>
    <m/>
    <m/>
  </r>
  <r>
    <n v="213.3432"/>
    <x v="154"/>
    <n v="1009021"/>
    <n v="1445"/>
    <x v="1"/>
    <n v="56.188000000000002"/>
    <n v="2.796953086068199"/>
    <m/>
    <x v="10"/>
    <x v="10"/>
    <m/>
    <x v="12"/>
    <m/>
    <m/>
    <m/>
  </r>
  <r>
    <n v="213.3432"/>
    <x v="258"/>
    <n v="1012919"/>
    <n v="837"/>
    <x v="0"/>
    <n v="87.316000000000003"/>
    <n v="1.4433460076045626"/>
    <m/>
    <x v="10"/>
    <x v="10"/>
    <m/>
    <x v="12"/>
    <m/>
    <m/>
    <m/>
  </r>
  <r>
    <n v="213.3432"/>
    <x v="179"/>
    <n v="1018102"/>
    <n v="2674"/>
    <x v="4"/>
    <n v="108.672"/>
    <n v="0.96318462897526502"/>
    <m/>
    <x v="10"/>
    <x v="10"/>
    <m/>
    <x v="12"/>
    <m/>
    <m/>
    <m/>
  </r>
  <r>
    <n v="213.3432"/>
    <x v="230"/>
    <n v="1015001"/>
    <n v="1197"/>
    <x v="8"/>
    <n v="149.136"/>
    <n v="0.43052784036047637"/>
    <m/>
    <x v="10"/>
    <x v="10"/>
    <m/>
    <x v="12"/>
    <m/>
    <m/>
    <m/>
  </r>
  <r>
    <n v="213.3432"/>
    <x v="5"/>
    <n v="1010456"/>
    <n v="1611"/>
    <x v="6"/>
    <n v="160.376"/>
    <n v="0.33026886815982437"/>
    <m/>
    <x v="10"/>
    <x v="10"/>
    <m/>
    <x v="12"/>
    <m/>
    <m/>
    <m/>
  </r>
  <r>
    <n v="213.3432"/>
    <x v="304"/>
    <n v="1016792"/>
    <n v="91"/>
    <x v="7"/>
    <n v="161.5"/>
    <n v="0.32101052631578947"/>
    <m/>
    <x v="10"/>
    <x v="10"/>
    <m/>
    <x v="12"/>
    <m/>
    <m/>
    <m/>
  </r>
  <r>
    <n v="213.3432"/>
    <x v="292"/>
    <n v="1018063"/>
    <n v="214"/>
    <x v="6"/>
    <n v="162.624"/>
    <n v="0.31188016528925622"/>
    <m/>
    <x v="10"/>
    <x v="10"/>
    <m/>
    <x v="12"/>
    <m/>
    <m/>
    <m/>
  </r>
  <r>
    <n v="213.3432"/>
    <x v="27"/>
    <n v="1009701"/>
    <n v="867"/>
    <x v="2"/>
    <n v="163.74799999999999"/>
    <n v="0.30287514962014811"/>
    <m/>
    <x v="10"/>
    <x v="10"/>
    <m/>
    <x v="12"/>
    <m/>
    <m/>
    <m/>
  </r>
  <r>
    <n v="213.3432"/>
    <x v="310"/>
    <n v="1014562"/>
    <n v="1235"/>
    <x v="7"/>
    <n v="169.36799999999999"/>
    <n v="0.25964290775116905"/>
    <m/>
    <x v="10"/>
    <x v="10"/>
    <m/>
    <x v="12"/>
    <m/>
    <m/>
    <m/>
  </r>
  <r>
    <n v="213.3432"/>
    <x v="59"/>
    <n v="1010658"/>
    <n v="538"/>
    <x v="4"/>
    <n v="172.74"/>
    <n v="0.23505383813824235"/>
    <m/>
    <x v="10"/>
    <x v="10"/>
    <m/>
    <x v="12"/>
    <m/>
    <m/>
    <m/>
  </r>
  <r>
    <n v="213.3432"/>
    <x v="172"/>
    <n v="1019288"/>
    <n v="2576"/>
    <x v="4"/>
    <n v="203.08799999999999"/>
    <n v="5.0496336563460184E-2"/>
    <m/>
    <x v="10"/>
    <x v="10"/>
    <m/>
    <x v="12"/>
    <m/>
    <m/>
    <m/>
  </r>
  <r>
    <n v="213.3432"/>
    <x v="326"/>
    <n v="1011677"/>
    <n v="98"/>
    <x v="3"/>
    <n v="216.57599999999999"/>
    <n v="-1.4926861702127649E-2"/>
    <m/>
    <x v="10"/>
    <x v="10"/>
    <m/>
    <x v="12"/>
    <m/>
    <m/>
    <m/>
  </r>
  <r>
    <n v="213.3432"/>
    <x v="261"/>
    <n v="1013681"/>
    <n v="313"/>
    <x v="6"/>
    <n v="246.92400000000001"/>
    <n v="-0.13599650094766005"/>
    <m/>
    <x v="10"/>
    <x v="10"/>
    <m/>
    <x v="12"/>
    <m/>
    <m/>
    <m/>
  </r>
  <r>
    <n v="213.3432"/>
    <x v="199"/>
    <n v="1013830"/>
    <n v="355"/>
    <x v="7"/>
    <n v="253.66800000000001"/>
    <n v="-0.1589668385448697"/>
    <m/>
    <x v="10"/>
    <x v="10"/>
    <m/>
    <x v="12"/>
    <m/>
    <m/>
    <m/>
  </r>
  <r>
    <n v="213.3432"/>
    <x v="78"/>
    <n v="1017421"/>
    <n v="2602"/>
    <x v="0"/>
    <n v="269.404"/>
    <n v="-0.20809193627414591"/>
    <m/>
    <x v="10"/>
    <x v="10"/>
    <m/>
    <x v="12"/>
    <m/>
    <m/>
    <m/>
  </r>
  <r>
    <n v="213.46624"/>
    <x v="48"/>
    <n v="1001557"/>
    <n v="1557"/>
    <x v="6"/>
    <n v="3.8609279999999999"/>
    <n v="54.288842475176956"/>
    <m/>
    <x v="10"/>
    <x v="10"/>
    <m/>
    <x v="12"/>
    <m/>
    <m/>
    <m/>
  </r>
  <r>
    <n v="213.56399999999999"/>
    <x v="242"/>
    <n v="1004062"/>
    <n v="1787"/>
    <x v="2"/>
    <n v="89.107200000000006"/>
    <n v="1.3967086834733891"/>
    <m/>
    <x v="10"/>
    <x v="10"/>
    <m/>
    <x v="12"/>
    <m/>
    <m/>
    <m/>
  </r>
  <r>
    <n v="213.59520000000001"/>
    <x v="193"/>
    <n v="1004249"/>
    <n v="2812"/>
    <x v="6"/>
    <n v="174.64320000000001"/>
    <n v="0.22303759894459102"/>
    <m/>
    <x v="10"/>
    <x v="10"/>
    <m/>
    <x v="12"/>
    <m/>
    <m/>
    <m/>
  </r>
  <r>
    <n v="213.70176000000001"/>
    <x v="73"/>
    <n v="1013063"/>
    <n v="353"/>
    <x v="9"/>
    <n v="98.988"/>
    <n v="1.1588653170081222"/>
    <m/>
    <x v="10"/>
    <x v="10"/>
    <m/>
    <x v="12"/>
    <m/>
    <m/>
    <m/>
  </r>
  <r>
    <n v="213.79140000000001"/>
    <x v="321"/>
    <n v="1008493"/>
    <n v="2830"/>
    <x v="2"/>
    <n v="18.416"/>
    <n v="10.609003040834057"/>
    <m/>
    <x v="10"/>
    <x v="10"/>
    <m/>
    <x v="12"/>
    <m/>
    <m/>
    <m/>
  </r>
  <r>
    <n v="213.79140000000001"/>
    <x v="238"/>
    <n v="1011986"/>
    <n v="536"/>
    <x v="2"/>
    <n v="49.64"/>
    <n v="3.3068372280419021"/>
    <m/>
    <x v="10"/>
    <x v="10"/>
    <m/>
    <x v="12"/>
    <m/>
    <m/>
    <m/>
  </r>
  <r>
    <n v="213.79140000000001"/>
    <x v="294"/>
    <n v="1006578"/>
    <n v="1170"/>
    <x v="6"/>
    <n v="59.996000000000002"/>
    <n v="2.5634275618374556"/>
    <m/>
    <x v="10"/>
    <x v="10"/>
    <m/>
    <x v="12"/>
    <m/>
    <m/>
    <m/>
  </r>
  <r>
    <n v="213.79140000000001"/>
    <x v="66"/>
    <n v="1019538"/>
    <n v="721"/>
    <x v="1"/>
    <n v="70.995999999999995"/>
    <n v="2.0113161304862253"/>
    <m/>
    <x v="10"/>
    <x v="10"/>
    <m/>
    <x v="12"/>
    <m/>
    <m/>
    <m/>
  </r>
  <r>
    <n v="213.79140000000001"/>
    <x v="128"/>
    <n v="1012036"/>
    <n v="2708"/>
    <x v="1"/>
    <n v="85.608000000000004"/>
    <n v="1.4973296888141294"/>
    <m/>
    <x v="10"/>
    <x v="10"/>
    <m/>
    <x v="12"/>
    <m/>
    <m/>
    <m/>
  </r>
  <r>
    <n v="213.79140000000001"/>
    <x v="206"/>
    <n v="1007190"/>
    <n v="1529"/>
    <x v="6"/>
    <n v="99.531999999999996"/>
    <n v="1.1479664831411005"/>
    <m/>
    <x v="10"/>
    <x v="10"/>
    <m/>
    <x v="12"/>
    <m/>
    <m/>
    <m/>
  </r>
  <r>
    <n v="213.79140000000001"/>
    <x v="269"/>
    <n v="1013174"/>
    <n v="2364"/>
    <x v="3"/>
    <n v="132.816"/>
    <n v="0.60968106252258769"/>
    <m/>
    <x v="10"/>
    <x v="10"/>
    <m/>
    <x v="12"/>
    <m/>
    <m/>
    <m/>
  </r>
  <r>
    <n v="213.79140000000001"/>
    <x v="248"/>
    <n v="1009136"/>
    <n v="1119"/>
    <x v="2"/>
    <n v="141.608"/>
    <n v="0.50974097508615335"/>
    <m/>
    <x v="10"/>
    <x v="10"/>
    <m/>
    <x v="12"/>
    <m/>
    <m/>
    <m/>
  </r>
  <r>
    <n v="213.79140000000001"/>
    <x v="77"/>
    <n v="1016483"/>
    <n v="151"/>
    <x v="1"/>
    <n v="145.18"/>
    <n v="0.4725953988152638"/>
    <m/>
    <x v="10"/>
    <x v="10"/>
    <m/>
    <x v="12"/>
    <m/>
    <m/>
    <m/>
  </r>
  <r>
    <n v="213.79140000000001"/>
    <x v="2"/>
    <n v="1007086"/>
    <n v="703"/>
    <x v="2"/>
    <n v="145.648"/>
    <n v="0.46786361639020113"/>
    <m/>
    <x v="10"/>
    <x v="10"/>
    <m/>
    <x v="12"/>
    <m/>
    <m/>
    <m/>
  </r>
  <r>
    <n v="213.79140000000001"/>
    <x v="324"/>
    <n v="1015305"/>
    <n v="2274"/>
    <x v="6"/>
    <n v="177.77600000000001"/>
    <n v="0.20258865088650885"/>
    <m/>
    <x v="10"/>
    <x v="10"/>
    <m/>
    <x v="12"/>
    <m/>
    <m/>
    <m/>
  </r>
  <r>
    <n v="213.79140000000001"/>
    <x v="89"/>
    <n v="1016905"/>
    <n v="2066"/>
    <x v="4"/>
    <n v="194.636"/>
    <n v="9.8416531371380497E-2"/>
    <m/>
    <x v="10"/>
    <x v="10"/>
    <m/>
    <x v="12"/>
    <m/>
    <m/>
    <m/>
  </r>
  <r>
    <n v="213.79140000000001"/>
    <x v="44"/>
    <n v="1018405"/>
    <n v="57"/>
    <x v="1"/>
    <n v="226.108"/>
    <n v="-5.4472199126081311E-2"/>
    <m/>
    <x v="10"/>
    <x v="10"/>
    <m/>
    <x v="12"/>
    <m/>
    <m/>
    <m/>
  </r>
  <r>
    <n v="213.79140000000001"/>
    <x v="150"/>
    <n v="1011352"/>
    <n v="2245"/>
    <x v="4"/>
    <n v="237.34800000000001"/>
    <n v="-9.9249203700894892E-2"/>
    <m/>
    <x v="10"/>
    <x v="10"/>
    <m/>
    <x v="12"/>
    <m/>
    <m/>
    <m/>
  </r>
  <r>
    <n v="213.79140000000001"/>
    <x v="267"/>
    <n v="1013947"/>
    <n v="897"/>
    <x v="6"/>
    <n v="257.58"/>
    <n v="-0.1699999999999999"/>
    <m/>
    <x v="10"/>
    <x v="10"/>
    <m/>
    <x v="12"/>
    <m/>
    <m/>
    <m/>
  </r>
  <r>
    <n v="213.98"/>
    <x v="225"/>
    <n v="1003507"/>
    <n v="339"/>
    <x v="6"/>
    <n v="49.846400000000003"/>
    <n v="3.2927874430249724"/>
    <m/>
    <x v="10"/>
    <x v="10"/>
    <m/>
    <x v="12"/>
    <m/>
    <m/>
    <m/>
  </r>
  <r>
    <n v="213.98"/>
    <x v="79"/>
    <n v="1004064"/>
    <n v="538"/>
    <x v="3"/>
    <n v="128.54079999999999"/>
    <n v="0.6646854539570316"/>
    <m/>
    <x v="10"/>
    <x v="10"/>
    <m/>
    <x v="12"/>
    <m/>
    <m/>
    <m/>
  </r>
  <r>
    <n v="214.0112"/>
    <x v="327"/>
    <n v="1004176"/>
    <n v="233"/>
    <x v="7"/>
    <n v="245.40479999999999"/>
    <n v="-0.12792577814288877"/>
    <m/>
    <x v="10"/>
    <x v="10"/>
    <m/>
    <x v="12"/>
    <m/>
    <m/>
    <m/>
  </r>
  <r>
    <n v="214.02680000000001"/>
    <x v="244"/>
    <n v="1002776"/>
    <n v="2776"/>
    <x v="2"/>
    <n v="251.15199999999999"/>
    <n v="-0.14781964706631834"/>
    <m/>
    <x v="10"/>
    <x v="10"/>
    <m/>
    <x v="12"/>
    <m/>
    <m/>
    <m/>
  </r>
  <r>
    <n v="214.03720000000001"/>
    <x v="74"/>
    <n v="1003672"/>
    <n v="1593"/>
    <x v="8"/>
    <n v="131.1328"/>
    <n v="0.63221711120329926"/>
    <m/>
    <x v="10"/>
    <x v="10"/>
    <m/>
    <x v="12"/>
    <m/>
    <m/>
    <m/>
  </r>
  <r>
    <n v="214.05279999999999"/>
    <x v="203"/>
    <n v="1004264"/>
    <n v="1985"/>
    <x v="9"/>
    <n v="27.241599999999998"/>
    <n v="6.8575707741101839"/>
    <m/>
    <x v="10"/>
    <x v="10"/>
    <m/>
    <x v="12"/>
    <m/>
    <m/>
    <m/>
  </r>
  <r>
    <n v="214.12559999999999"/>
    <x v="102"/>
    <n v="1003727"/>
    <n v="2445"/>
    <x v="4"/>
    <n v="190.4512"/>
    <n v="0.12430690906646948"/>
    <m/>
    <x v="10"/>
    <x v="10"/>
    <m/>
    <x v="12"/>
    <m/>
    <m/>
    <m/>
  </r>
  <r>
    <n v="214.13184000000001"/>
    <x v="226"/>
    <n v="1001076"/>
    <n v="1076"/>
    <x v="4"/>
    <n v="431.61868800000002"/>
    <n v="-0.5038865416318582"/>
    <m/>
    <x v="10"/>
    <x v="10"/>
    <m/>
    <x v="12"/>
    <m/>
    <m/>
    <m/>
  </r>
  <r>
    <n v="214.2396"/>
    <x v="5"/>
    <n v="1008901"/>
    <n v="1215"/>
    <x v="5"/>
    <n v="2.996"/>
    <n v="70.508544726301736"/>
    <m/>
    <x v="10"/>
    <x v="10"/>
    <m/>
    <x v="12"/>
    <m/>
    <m/>
    <m/>
  </r>
  <r>
    <n v="214.2396"/>
    <x v="218"/>
    <n v="1008184"/>
    <n v="1699"/>
    <x v="4"/>
    <n v="55.564"/>
    <n v="2.8557267295371105"/>
    <m/>
    <x v="10"/>
    <x v="10"/>
    <m/>
    <x v="12"/>
    <m/>
    <m/>
    <m/>
  </r>
  <r>
    <n v="214.2396"/>
    <x v="191"/>
    <n v="1005895"/>
    <n v="1252"/>
    <x v="4"/>
    <n v="62.128"/>
    <n v="2.4483582281740923"/>
    <m/>
    <x v="10"/>
    <x v="10"/>
    <m/>
    <x v="12"/>
    <m/>
    <m/>
    <m/>
  </r>
  <r>
    <n v="214.2396"/>
    <x v="252"/>
    <n v="1019400"/>
    <n v="2728"/>
    <x v="5"/>
    <n v="125.488"/>
    <n v="0.70725168940456451"/>
    <m/>
    <x v="10"/>
    <x v="10"/>
    <m/>
    <x v="12"/>
    <m/>
    <m/>
    <m/>
  </r>
  <r>
    <n v="214.2396"/>
    <x v="360"/>
    <n v="1018184"/>
    <n v="1923"/>
    <x v="3"/>
    <n v="186.184"/>
    <n v="0.15068749194345379"/>
    <m/>
    <x v="10"/>
    <x v="10"/>
    <m/>
    <x v="12"/>
    <m/>
    <m/>
    <m/>
  </r>
  <r>
    <n v="214.2396"/>
    <x v="2"/>
    <n v="1015534"/>
    <n v="583"/>
    <x v="4"/>
    <n v="197.42400000000001"/>
    <n v="8.5175054704595132E-2"/>
    <m/>
    <x v="10"/>
    <x v="10"/>
    <m/>
    <x v="12"/>
    <m/>
    <m/>
    <m/>
  </r>
  <r>
    <n v="214.2396"/>
    <x v="143"/>
    <n v="1011753"/>
    <n v="1808"/>
    <x v="3"/>
    <n v="239.012"/>
    <n v="-0.10364500527170185"/>
    <m/>
    <x v="10"/>
    <x v="10"/>
    <m/>
    <x v="12"/>
    <m/>
    <m/>
    <m/>
  </r>
  <r>
    <n v="214.2396"/>
    <x v="9"/>
    <n v="1012269"/>
    <n v="2797"/>
    <x v="0"/>
    <n v="256.99599999999998"/>
    <n v="-0.16636990458995465"/>
    <m/>
    <x v="10"/>
    <x v="10"/>
    <m/>
    <x v="12"/>
    <m/>
    <m/>
    <m/>
  </r>
  <r>
    <n v="214.2396"/>
    <x v="34"/>
    <n v="1013199"/>
    <n v="1482"/>
    <x v="4"/>
    <n v="267.11200000000002"/>
    <n v="-0.19794093863248383"/>
    <m/>
    <x v="10"/>
    <x v="10"/>
    <m/>
    <x v="12"/>
    <m/>
    <m/>
    <m/>
  </r>
  <r>
    <n v="214.2396"/>
    <x v="225"/>
    <n v="1015354"/>
    <n v="1354"/>
    <x v="8"/>
    <n v="279.476"/>
    <n v="-0.23342397916100133"/>
    <m/>
    <x v="10"/>
    <x v="10"/>
    <m/>
    <x v="12"/>
    <m/>
    <m/>
    <m/>
  </r>
  <r>
    <n v="214.36063999999999"/>
    <x v="101"/>
    <n v="1001235"/>
    <n v="1235"/>
    <x v="0"/>
    <n v="161.73312000000001"/>
    <n v="0.32539729648447996"/>
    <m/>
    <x v="10"/>
    <x v="10"/>
    <m/>
    <x v="12"/>
    <m/>
    <m/>
    <m/>
  </r>
  <r>
    <n v="214.41159999999999"/>
    <x v="1"/>
    <n v="1002978"/>
    <n v="1368"/>
    <x v="8"/>
    <n v="172.7936"/>
    <n v="0.24085382791955254"/>
    <m/>
    <x v="10"/>
    <x v="10"/>
    <m/>
    <x v="12"/>
    <m/>
    <m/>
    <m/>
  </r>
  <r>
    <n v="214.41888"/>
    <x v="95"/>
    <n v="1007298"/>
    <n v="1998"/>
    <x v="9"/>
    <n v="7.7679999999999998"/>
    <n v="26.602842430484039"/>
    <m/>
    <x v="10"/>
    <x v="10"/>
    <m/>
    <x v="12"/>
    <m/>
    <m/>
    <m/>
  </r>
  <r>
    <n v="214.61439999999999"/>
    <x v="153"/>
    <n v="1003000"/>
    <n v="2766"/>
    <x v="4"/>
    <n v="253.79519999999999"/>
    <n v="-0.15437959425552575"/>
    <m/>
    <x v="10"/>
    <x v="10"/>
    <m/>
    <x v="12"/>
    <m/>
    <m/>
    <m/>
  </r>
  <r>
    <n v="214.68780000000001"/>
    <x v="84"/>
    <n v="1015673"/>
    <n v="1634"/>
    <x v="0"/>
    <n v="43.975999999999999"/>
    <n v="3.8819310533018014"/>
    <m/>
    <x v="10"/>
    <x v="10"/>
    <m/>
    <x v="12"/>
    <m/>
    <m/>
    <m/>
  </r>
  <r>
    <n v="214.68780000000001"/>
    <x v="203"/>
    <n v="1007016"/>
    <n v="1473"/>
    <x v="0"/>
    <n v="113.33199999999999"/>
    <n v="0.89432640384004536"/>
    <m/>
    <x v="10"/>
    <x v="10"/>
    <m/>
    <x v="12"/>
    <m/>
    <m/>
    <m/>
  </r>
  <r>
    <n v="214.68780000000001"/>
    <x v="176"/>
    <n v="1009550"/>
    <n v="1614"/>
    <x v="8"/>
    <n v="127.152"/>
    <n v="0.68843431483578721"/>
    <m/>
    <x v="10"/>
    <x v="10"/>
    <m/>
    <x v="12"/>
    <m/>
    <m/>
    <m/>
  </r>
  <r>
    <n v="214.68780000000001"/>
    <x v="120"/>
    <n v="1009087"/>
    <n v="1664"/>
    <x v="3"/>
    <n v="133.6"/>
    <n v="0.60694461077844331"/>
    <m/>
    <x v="10"/>
    <x v="10"/>
    <m/>
    <x v="12"/>
    <m/>
    <m/>
    <m/>
  </r>
  <r>
    <n v="214.68780000000001"/>
    <x v="195"/>
    <n v="1010120"/>
    <n v="1675"/>
    <x v="3"/>
    <n v="135.02000000000001"/>
    <n v="0.59004443786105754"/>
    <m/>
    <x v="10"/>
    <x v="10"/>
    <m/>
    <x v="12"/>
    <m/>
    <m/>
    <m/>
  </r>
  <r>
    <n v="214.68780000000001"/>
    <x v="0"/>
    <n v="1018264"/>
    <n v="1804"/>
    <x v="3"/>
    <n v="144.012"/>
    <n v="0.49076326972752277"/>
    <m/>
    <x v="10"/>
    <x v="10"/>
    <m/>
    <x v="12"/>
    <m/>
    <m/>
    <m/>
  </r>
  <r>
    <n v="214.68780000000001"/>
    <x v="212"/>
    <n v="1016021"/>
    <n v="55"/>
    <x v="3"/>
    <n v="195.71600000000001"/>
    <n v="9.6935355310756408E-2"/>
    <m/>
    <x v="10"/>
    <x v="10"/>
    <m/>
    <x v="12"/>
    <m/>
    <m/>
    <m/>
  </r>
  <r>
    <n v="214.68780000000001"/>
    <x v="315"/>
    <n v="1011466"/>
    <n v="981"/>
    <x v="4"/>
    <n v="199.08799999999999"/>
    <n v="7.8356304749658531E-2"/>
    <m/>
    <x v="10"/>
    <x v="10"/>
    <m/>
    <x v="12"/>
    <m/>
    <m/>
    <m/>
  </r>
  <r>
    <n v="214.68780000000001"/>
    <x v="260"/>
    <n v="1010958"/>
    <n v="241"/>
    <x v="2"/>
    <n v="200.21199999999999"/>
    <n v="7.230235949893124E-2"/>
    <m/>
    <x v="10"/>
    <x v="10"/>
    <m/>
    <x v="12"/>
    <m/>
    <m/>
    <m/>
  </r>
  <r>
    <n v="214.68780000000001"/>
    <x v="288"/>
    <n v="1012853"/>
    <n v="2366"/>
    <x v="2"/>
    <n v="217.072"/>
    <n v="-1.098345249502466E-2"/>
    <m/>
    <x v="10"/>
    <x v="10"/>
    <m/>
    <x v="12"/>
    <m/>
    <m/>
    <m/>
  </r>
  <r>
    <n v="214.68780000000001"/>
    <x v="54"/>
    <n v="1018718"/>
    <n v="1647"/>
    <x v="8"/>
    <n v="218.196"/>
    <n v="-1.6078204916680362E-2"/>
    <m/>
    <x v="10"/>
    <x v="10"/>
    <m/>
    <x v="12"/>
    <m/>
    <m/>
    <m/>
  </r>
  <r>
    <n v="214.68780000000001"/>
    <x v="55"/>
    <n v="1017974"/>
    <n v="275"/>
    <x v="8"/>
    <n v="242.92400000000001"/>
    <n v="-0.11623470715120778"/>
    <m/>
    <x v="10"/>
    <x v="10"/>
    <m/>
    <x v="12"/>
    <m/>
    <m/>
    <m/>
  </r>
  <r>
    <n v="214.81200000000001"/>
    <x v="160"/>
    <n v="1004196"/>
    <n v="2692"/>
    <x v="2"/>
    <n v="100.32"/>
    <n v="1.1412679425837324"/>
    <m/>
    <x v="10"/>
    <x v="10"/>
    <m/>
    <x v="12"/>
    <m/>
    <m/>
    <m/>
  </r>
  <r>
    <n v="214.83904000000001"/>
    <x v="26"/>
    <n v="1001386"/>
    <n v="1386"/>
    <x v="6"/>
    <n v="645.63264000000004"/>
    <n v="-0.667242597895918"/>
    <m/>
    <x v="10"/>
    <x v="10"/>
    <m/>
    <x v="12"/>
    <m/>
    <m/>
    <m/>
  </r>
  <r>
    <n v="214.91079999999999"/>
    <x v="103"/>
    <n v="1002549"/>
    <n v="2549"/>
    <x v="9"/>
    <n v="284.78399999999999"/>
    <n v="-0.24535507612787236"/>
    <m/>
    <x v="10"/>
    <x v="10"/>
    <m/>
    <x v="12"/>
    <m/>
    <m/>
    <m/>
  </r>
  <r>
    <n v="215.136"/>
    <x v="202"/>
    <n v="1015526"/>
    <n v="2666"/>
    <x v="9"/>
    <n v="150.172"/>
    <n v="0.43259728844258583"/>
    <m/>
    <x v="10"/>
    <x v="10"/>
    <m/>
    <x v="12"/>
    <m/>
    <m/>
    <m/>
  </r>
  <r>
    <n v="215.136"/>
    <x v="356"/>
    <n v="1008739"/>
    <n v="2244"/>
    <x v="0"/>
    <n v="11.016"/>
    <n v="18.529411764705884"/>
    <m/>
    <x v="10"/>
    <x v="10"/>
    <m/>
    <x v="12"/>
    <m/>
    <m/>
    <m/>
  </r>
  <r>
    <n v="215.136"/>
    <x v="228"/>
    <n v="1008079"/>
    <n v="664"/>
    <x v="3"/>
    <n v="69.572000000000003"/>
    <n v="2.0922785028459723"/>
    <m/>
    <x v="10"/>
    <x v="10"/>
    <m/>
    <x v="12"/>
    <m/>
    <m/>
    <m/>
  </r>
  <r>
    <n v="215.136"/>
    <x v="99"/>
    <n v="1008698"/>
    <n v="2228"/>
    <x v="2"/>
    <n v="70.16"/>
    <n v="2.0663625997719501"/>
    <m/>
    <x v="10"/>
    <x v="10"/>
    <m/>
    <x v="12"/>
    <m/>
    <m/>
    <m/>
  </r>
  <r>
    <n v="215.136"/>
    <x v="21"/>
    <n v="1016104"/>
    <n v="2615"/>
    <x v="0"/>
    <n v="93.971999999999994"/>
    <n v="1.2893627889158474"/>
    <m/>
    <x v="10"/>
    <x v="10"/>
    <m/>
    <x v="12"/>
    <m/>
    <m/>
    <m/>
  </r>
  <r>
    <n v="215.136"/>
    <x v="324"/>
    <n v="1014021"/>
    <n v="990"/>
    <x v="5"/>
    <n v="97.343999999999994"/>
    <n v="1.2100591715976332"/>
    <m/>
    <x v="10"/>
    <x v="10"/>
    <m/>
    <x v="12"/>
    <m/>
    <m/>
    <m/>
  </r>
  <r>
    <n v="215.136"/>
    <x v="269"/>
    <n v="1006077"/>
    <n v="2391"/>
    <x v="1"/>
    <n v="103.444"/>
    <n v="1.0797339623371098"/>
    <m/>
    <x v="10"/>
    <x v="10"/>
    <m/>
    <x v="12"/>
    <m/>
    <m/>
    <m/>
  </r>
  <r>
    <n v="215.136"/>
    <x v="69"/>
    <n v="1018724"/>
    <n v="903"/>
    <x v="1"/>
    <n v="107.46"/>
    <n v="1.0020100502512563"/>
    <m/>
    <x v="10"/>
    <x v="10"/>
    <m/>
    <x v="12"/>
    <m/>
    <m/>
    <m/>
  </r>
  <r>
    <n v="215.136"/>
    <x v="25"/>
    <n v="1006286"/>
    <n v="1268"/>
    <x v="8"/>
    <n v="132.13200000000001"/>
    <n v="0.62818999182635538"/>
    <m/>
    <x v="10"/>
    <x v="10"/>
    <m/>
    <x v="12"/>
    <m/>
    <m/>
    <m/>
  </r>
  <r>
    <n v="215.136"/>
    <x v="142"/>
    <n v="1018347"/>
    <n v="2212"/>
    <x v="3"/>
    <n v="136.684"/>
    <n v="0.5739662286734365"/>
    <m/>
    <x v="10"/>
    <x v="10"/>
    <m/>
    <x v="12"/>
    <m/>
    <m/>
    <m/>
  </r>
  <r>
    <n v="215.136"/>
    <x v="352"/>
    <n v="1013240"/>
    <n v="1915"/>
    <x v="0"/>
    <n v="156.916"/>
    <n v="0.37102653649086137"/>
    <m/>
    <x v="10"/>
    <x v="10"/>
    <m/>
    <x v="12"/>
    <m/>
    <m/>
    <m/>
  </r>
  <r>
    <n v="215.136"/>
    <x v="147"/>
    <n v="1011741"/>
    <n v="907"/>
    <x v="2"/>
    <n v="159.16399999999999"/>
    <n v="0.35166243622929816"/>
    <m/>
    <x v="10"/>
    <x v="10"/>
    <m/>
    <x v="12"/>
    <m/>
    <m/>
    <m/>
  </r>
  <r>
    <n v="215.136"/>
    <x v="247"/>
    <n v="1010616"/>
    <n v="706"/>
    <x v="3"/>
    <n v="160.28800000000001"/>
    <n v="0.3421840686763824"/>
    <m/>
    <x v="10"/>
    <x v="10"/>
    <m/>
    <x v="12"/>
    <m/>
    <m/>
    <m/>
  </r>
  <r>
    <n v="215.136"/>
    <x v="318"/>
    <n v="1017990"/>
    <n v="2149"/>
    <x v="3"/>
    <n v="164.78399999999999"/>
    <n v="0.30556364695601518"/>
    <m/>
    <x v="10"/>
    <x v="10"/>
    <m/>
    <x v="12"/>
    <m/>
    <m/>
    <m/>
  </r>
  <r>
    <n v="215.136"/>
    <x v="305"/>
    <n v="1014593"/>
    <n v="611"/>
    <x v="3"/>
    <n v="173.77600000000001"/>
    <n v="0.23800754994935999"/>
    <m/>
    <x v="10"/>
    <x v="10"/>
    <m/>
    <x v="12"/>
    <m/>
    <m/>
    <m/>
  </r>
  <r>
    <n v="215.136"/>
    <x v="136"/>
    <n v="1011593"/>
    <n v="1890"/>
    <x v="2"/>
    <n v="205.24799999999999"/>
    <n v="4.8175865294667941E-2"/>
    <m/>
    <x v="10"/>
    <x v="10"/>
    <m/>
    <x v="12"/>
    <m/>
    <m/>
    <m/>
  </r>
  <r>
    <n v="215.136"/>
    <x v="324"/>
    <n v="1014607"/>
    <n v="1794"/>
    <x v="2"/>
    <n v="205.24799999999999"/>
    <n v="4.8175865294667941E-2"/>
    <m/>
    <x v="10"/>
    <x v="10"/>
    <m/>
    <x v="12"/>
    <m/>
    <m/>
    <m/>
  </r>
  <r>
    <n v="215.136"/>
    <x v="23"/>
    <n v="1012997"/>
    <n v="2445"/>
    <x v="6"/>
    <n v="218.73599999999999"/>
    <n v="-1.645819618169846E-2"/>
    <m/>
    <x v="10"/>
    <x v="10"/>
    <m/>
    <x v="12"/>
    <m/>
    <m/>
    <m/>
  </r>
  <r>
    <n v="215.136"/>
    <x v="64"/>
    <n v="1017874"/>
    <n v="2133"/>
    <x v="0"/>
    <n v="222.108"/>
    <n v="-3.1390134529148017E-2"/>
    <m/>
    <x v="10"/>
    <x v="10"/>
    <m/>
    <x v="12"/>
    <m/>
    <m/>
    <m/>
  </r>
  <r>
    <n v="215.136"/>
    <x v="171"/>
    <n v="1016818"/>
    <n v="1339"/>
    <x v="8"/>
    <n v="236.72"/>
    <n v="-9.1179452517742496E-2"/>
    <m/>
    <x v="10"/>
    <x v="10"/>
    <m/>
    <x v="12"/>
    <m/>
    <m/>
    <m/>
  </r>
  <r>
    <n v="215.22800000000001"/>
    <x v="243"/>
    <n v="1004478"/>
    <n v="587"/>
    <x v="8"/>
    <n v="41.788800000000002"/>
    <n v="4.1503752201546824"/>
    <m/>
    <x v="10"/>
    <x v="10"/>
    <m/>
    <x v="12"/>
    <m/>
    <m/>
    <m/>
  </r>
  <r>
    <n v="215.3424"/>
    <x v="3"/>
    <n v="1004715"/>
    <n v="1261"/>
    <x v="8"/>
    <n v="21.0624"/>
    <n v="9.2240200546946216"/>
    <m/>
    <x v="10"/>
    <x v="10"/>
    <m/>
    <x v="12"/>
    <m/>
    <m/>
    <m/>
  </r>
  <r>
    <n v="215.44120000000001"/>
    <x v="345"/>
    <n v="1004819"/>
    <n v="28"/>
    <x v="2"/>
    <n v="179.11359999999999"/>
    <n v="0.20281876976399346"/>
    <m/>
    <x v="10"/>
    <x v="10"/>
    <m/>
    <x v="12"/>
    <m/>
    <m/>
    <m/>
  </r>
  <r>
    <n v="215.44640000000001"/>
    <x v="220"/>
    <n v="1001341"/>
    <n v="1341"/>
    <x v="4"/>
    <n v="625.84511999999995"/>
    <n v="-0.65575125040521198"/>
    <m/>
    <x v="10"/>
    <x v="10"/>
    <m/>
    <x v="12"/>
    <m/>
    <m/>
    <m/>
  </r>
  <r>
    <n v="215.58420000000001"/>
    <x v="222"/>
    <n v="1006874"/>
    <n v="698"/>
    <x v="7"/>
    <n v="37.375999999999998"/>
    <n v="4.7679848030821921"/>
    <m/>
    <x v="10"/>
    <x v="10"/>
    <m/>
    <x v="12"/>
    <m/>
    <m/>
    <m/>
  </r>
  <r>
    <n v="215.58420000000001"/>
    <x v="27"/>
    <n v="1015068"/>
    <n v="362"/>
    <x v="6"/>
    <n v="46.18"/>
    <n v="3.6683456041576439"/>
    <m/>
    <x v="10"/>
    <x v="10"/>
    <m/>
    <x v="12"/>
    <m/>
    <m/>
    <m/>
  </r>
  <r>
    <n v="215.58420000000001"/>
    <x v="99"/>
    <n v="1006432"/>
    <n v="1377"/>
    <x v="1"/>
    <n v="53.12"/>
    <n v="3.0584375000000001"/>
    <m/>
    <x v="10"/>
    <x v="10"/>
    <m/>
    <x v="12"/>
    <m/>
    <m/>
    <m/>
  </r>
  <r>
    <n v="215.58420000000001"/>
    <x v="352"/>
    <n v="1015065"/>
    <n v="1340"/>
    <x v="5"/>
    <n v="77.652000000000001"/>
    <n v="1.7762865090403341"/>
    <m/>
    <x v="10"/>
    <x v="10"/>
    <m/>
    <x v="12"/>
    <m/>
    <m/>
    <m/>
  </r>
  <r>
    <n v="215.58420000000001"/>
    <x v="62"/>
    <n v="1013994"/>
    <n v="2773"/>
    <x v="1"/>
    <n v="79.900000000000006"/>
    <n v="1.6981752190237795"/>
    <m/>
    <x v="10"/>
    <x v="10"/>
    <m/>
    <x v="12"/>
    <m/>
    <m/>
    <m/>
  </r>
  <r>
    <n v="215.58420000000001"/>
    <x v="249"/>
    <n v="1007953"/>
    <n v="2595"/>
    <x v="5"/>
    <n v="93.152000000000001"/>
    <n v="1.3143271212641705"/>
    <m/>
    <x v="10"/>
    <x v="10"/>
    <m/>
    <x v="12"/>
    <m/>
    <m/>
    <m/>
  </r>
  <r>
    <n v="215.58420000000001"/>
    <x v="12"/>
    <n v="1007759"/>
    <n v="910"/>
    <x v="7"/>
    <n v="115.776"/>
    <n v="0.86208022388059713"/>
    <m/>
    <x v="10"/>
    <x v="10"/>
    <m/>
    <x v="12"/>
    <m/>
    <m/>
    <m/>
  </r>
  <r>
    <n v="215.58420000000001"/>
    <x v="220"/>
    <n v="1012879"/>
    <n v="1385"/>
    <x v="0"/>
    <n v="122.61199999999999"/>
    <n v="0.75826346523994403"/>
    <m/>
    <x v="10"/>
    <x v="10"/>
    <m/>
    <x v="12"/>
    <m/>
    <m/>
    <m/>
  </r>
  <r>
    <n v="215.58420000000001"/>
    <x v="305"/>
    <n v="1011115"/>
    <n v="2717"/>
    <x v="3"/>
    <n v="163.07599999999999"/>
    <n v="0.32198606784566719"/>
    <m/>
    <x v="10"/>
    <x v="10"/>
    <m/>
    <x v="12"/>
    <m/>
    <m/>
    <m/>
  </r>
  <r>
    <n v="215.58420000000001"/>
    <x v="218"/>
    <n v="1017401"/>
    <n v="369"/>
    <x v="7"/>
    <n v="169.82"/>
    <n v="0.26948651513367106"/>
    <m/>
    <x v="10"/>
    <x v="10"/>
    <m/>
    <x v="12"/>
    <m/>
    <m/>
    <m/>
  </r>
  <r>
    <n v="215.58420000000001"/>
    <x v="345"/>
    <n v="1019584"/>
    <n v="1310"/>
    <x v="1"/>
    <n v="181.06"/>
    <n v="0.1906782282116426"/>
    <m/>
    <x v="10"/>
    <x v="10"/>
    <m/>
    <x v="12"/>
    <m/>
    <m/>
    <m/>
  </r>
  <r>
    <n v="215.58420000000001"/>
    <x v="153"/>
    <n v="1006367"/>
    <n v="2560"/>
    <x v="3"/>
    <n v="192.22399999999999"/>
    <n v="0.12152592808390222"/>
    <m/>
    <x v="10"/>
    <x v="10"/>
    <m/>
    <x v="12"/>
    <m/>
    <m/>
    <m/>
  </r>
  <r>
    <n v="215.58420000000001"/>
    <x v="164"/>
    <n v="1010946"/>
    <n v="982"/>
    <x v="6"/>
    <n v="218.15199999999999"/>
    <n v="-1.1770691994572487E-2"/>
    <m/>
    <x v="10"/>
    <x v="10"/>
    <m/>
    <x v="12"/>
    <m/>
    <m/>
    <m/>
  </r>
  <r>
    <n v="215.58420000000001"/>
    <x v="338"/>
    <n v="1013823"/>
    <n v="1677"/>
    <x v="7"/>
    <n v="241.756"/>
    <n v="-0.10825708565661241"/>
    <m/>
    <x v="10"/>
    <x v="10"/>
    <m/>
    <x v="12"/>
    <m/>
    <m/>
    <m/>
  </r>
  <r>
    <n v="215.58420000000001"/>
    <x v="76"/>
    <n v="1014513"/>
    <n v="2513"/>
    <x v="3"/>
    <n v="269.85599999999999"/>
    <n v="-0.20111392742796153"/>
    <m/>
    <x v="10"/>
    <x v="10"/>
    <m/>
    <x v="12"/>
    <m/>
    <m/>
    <m/>
  </r>
  <r>
    <n v="215.65960000000001"/>
    <x v="364"/>
    <n v="1004625"/>
    <n v="1776"/>
    <x v="6"/>
    <n v="29.2"/>
    <n v="6.3856027397260284"/>
    <m/>
    <x v="10"/>
    <x v="10"/>
    <m/>
    <x v="12"/>
    <m/>
    <m/>
    <m/>
  </r>
  <r>
    <n v="215.65960000000001"/>
    <x v="117"/>
    <n v="1004701"/>
    <n v="2146"/>
    <x v="3"/>
    <n v="259.83359999999999"/>
    <n v="-0.17000880563560672"/>
    <m/>
    <x v="10"/>
    <x v="10"/>
    <m/>
    <x v="12"/>
    <m/>
    <m/>
    <m/>
  </r>
  <r>
    <n v="215.66687999999999"/>
    <x v="45"/>
    <n v="1002128"/>
    <n v="2128"/>
    <x v="7"/>
    <n v="97.376000000000005"/>
    <n v="1.2147847518895825"/>
    <m/>
    <x v="10"/>
    <x v="10"/>
    <m/>
    <x v="12"/>
    <m/>
    <m/>
    <m/>
  </r>
  <r>
    <n v="215.7792"/>
    <x v="341"/>
    <n v="1001062"/>
    <n v="1062"/>
    <x v="3"/>
    <n v="530.18246399999998"/>
    <n v="-0.59300954925585769"/>
    <m/>
    <x v="10"/>
    <x v="10"/>
    <m/>
    <x v="12"/>
    <m/>
    <m/>
    <m/>
  </r>
  <r>
    <n v="215.85311999999999"/>
    <x v="235"/>
    <n v="1015289"/>
    <n v="340"/>
    <x v="9"/>
    <n v="64.488"/>
    <n v="2.3471827316710083"/>
    <m/>
    <x v="10"/>
    <x v="10"/>
    <m/>
    <x v="12"/>
    <m/>
    <m/>
    <m/>
  </r>
  <r>
    <n v="215.85311999999999"/>
    <x v="77"/>
    <n v="1012830"/>
    <n v="1282"/>
    <x v="9"/>
    <n v="178.012"/>
    <n v="0.21257623081589999"/>
    <m/>
    <x v="10"/>
    <x v="10"/>
    <m/>
    <x v="12"/>
    <m/>
    <m/>
    <m/>
  </r>
  <r>
    <n v="215.96224000000001"/>
    <x v="121"/>
    <n v="1001967"/>
    <n v="1967"/>
    <x v="1"/>
    <n v="190.78399999999999"/>
    <n v="0.13197249245219733"/>
    <m/>
    <x v="10"/>
    <x v="10"/>
    <m/>
    <x v="12"/>
    <m/>
    <m/>
    <m/>
  </r>
  <r>
    <n v="215.9716"/>
    <x v="39"/>
    <n v="1002214"/>
    <n v="2214"/>
    <x v="1"/>
    <n v="188.96"/>
    <n v="0.14294877222692626"/>
    <m/>
    <x v="10"/>
    <x v="10"/>
    <m/>
    <x v="12"/>
    <m/>
    <m/>
    <m/>
  </r>
  <r>
    <n v="216.00280000000001"/>
    <x v="317"/>
    <n v="1002152"/>
    <n v="2152"/>
    <x v="3"/>
    <n v="329.74400000000003"/>
    <n v="-0.34493789121257706"/>
    <m/>
    <x v="10"/>
    <x v="10"/>
    <m/>
    <x v="12"/>
    <m/>
    <m/>
    <m/>
  </r>
  <r>
    <n v="216.0324"/>
    <x v="274"/>
    <n v="1015675"/>
    <n v="1348"/>
    <x v="6"/>
    <n v="73.695999999999998"/>
    <n v="1.9313992618323925"/>
    <m/>
    <x v="10"/>
    <x v="10"/>
    <m/>
    <x v="12"/>
    <m/>
    <m/>
    <m/>
  </r>
  <r>
    <n v="216.0324"/>
    <x v="195"/>
    <n v="1011257"/>
    <n v="1045"/>
    <x v="4"/>
    <n v="79.316000000000003"/>
    <n v="1.723692571486207"/>
    <m/>
    <x v="10"/>
    <x v="10"/>
    <m/>
    <x v="12"/>
    <m/>
    <m/>
    <m/>
  </r>
  <r>
    <n v="216.0324"/>
    <x v="82"/>
    <n v="1008049"/>
    <n v="2272"/>
    <x v="0"/>
    <n v="83.635999999999996"/>
    <n v="1.5830073174231194"/>
    <m/>
    <x v="10"/>
    <x v="10"/>
    <m/>
    <x v="12"/>
    <m/>
    <m/>
    <m/>
  </r>
  <r>
    <n v="216.0324"/>
    <x v="12"/>
    <n v="1009393"/>
    <n v="8"/>
    <x v="1"/>
    <n v="108.54"/>
    <n v="0.99034825870646748"/>
    <m/>
    <x v="10"/>
    <x v="10"/>
    <m/>
    <x v="12"/>
    <m/>
    <m/>
    <m/>
  </r>
  <r>
    <n v="216.0324"/>
    <x v="314"/>
    <n v="1008566"/>
    <n v="568"/>
    <x v="5"/>
    <n v="110.36"/>
    <n v="0.95752446538600944"/>
    <m/>
    <x v="10"/>
    <x v="10"/>
    <m/>
    <x v="12"/>
    <m/>
    <m/>
    <m/>
  </r>
  <r>
    <n v="216.0324"/>
    <x v="53"/>
    <n v="1014037"/>
    <n v="1284"/>
    <x v="4"/>
    <n v="122.02800000000001"/>
    <n v="0.77035106696823663"/>
    <m/>
    <x v="10"/>
    <x v="10"/>
    <m/>
    <x v="12"/>
    <m/>
    <m/>
    <m/>
  </r>
  <r>
    <n v="216.0324"/>
    <x v="111"/>
    <n v="1014932"/>
    <n v="571"/>
    <x v="2"/>
    <n v="125.4"/>
    <n v="0.72274641148325347"/>
    <m/>
    <x v="10"/>
    <x v="10"/>
    <m/>
    <x v="12"/>
    <m/>
    <m/>
    <m/>
  </r>
  <r>
    <n v="216.0324"/>
    <x v="4"/>
    <n v="1017912"/>
    <n v="2346"/>
    <x v="5"/>
    <n v="136.63999999999999"/>
    <n v="0.5810333723653397"/>
    <m/>
    <x v="10"/>
    <x v="10"/>
    <m/>
    <x v="12"/>
    <m/>
    <m/>
    <m/>
  </r>
  <r>
    <n v="216.0324"/>
    <x v="113"/>
    <n v="1010245"/>
    <n v="2649"/>
    <x v="4"/>
    <n v="141.136"/>
    <n v="0.53066829157691875"/>
    <m/>
    <x v="10"/>
    <x v="10"/>
    <m/>
    <x v="12"/>
    <m/>
    <m/>
    <m/>
  </r>
  <r>
    <n v="216.0324"/>
    <x v="171"/>
    <n v="1012482"/>
    <n v="694"/>
    <x v="4"/>
    <n v="143.38399999999999"/>
    <n v="0.50667020030128895"/>
    <m/>
    <x v="10"/>
    <x v="10"/>
    <m/>
    <x v="12"/>
    <m/>
    <m/>
    <m/>
  </r>
  <r>
    <n v="216.0324"/>
    <x v="97"/>
    <n v="1017448"/>
    <n v="2815"/>
    <x v="6"/>
    <n v="145.63200000000001"/>
    <n v="0.48341298615688849"/>
    <m/>
    <x v="10"/>
    <x v="10"/>
    <m/>
    <x v="12"/>
    <m/>
    <m/>
    <m/>
  </r>
  <r>
    <n v="216.0324"/>
    <x v="4"/>
    <n v="1008043"/>
    <n v="443"/>
    <x v="0"/>
    <n v="146.56800000000001"/>
    <n v="0.47393974128049765"/>
    <m/>
    <x v="10"/>
    <x v="10"/>
    <m/>
    <x v="12"/>
    <m/>
    <m/>
    <m/>
  </r>
  <r>
    <n v="216.0324"/>
    <x v="71"/>
    <n v="1017889"/>
    <n v="1516"/>
    <x v="6"/>
    <n v="154.624"/>
    <n v="0.39714662665562916"/>
    <m/>
    <x v="10"/>
    <x v="10"/>
    <m/>
    <x v="12"/>
    <m/>
    <m/>
    <m/>
  </r>
  <r>
    <n v="216.0324"/>
    <x v="343"/>
    <n v="1011820"/>
    <n v="1432"/>
    <x v="1"/>
    <n v="156.87200000000001"/>
    <n v="0.37712529960732299"/>
    <m/>
    <x v="10"/>
    <x v="10"/>
    <m/>
    <x v="12"/>
    <m/>
    <m/>
    <m/>
  </r>
  <r>
    <n v="216.0324"/>
    <x v="166"/>
    <n v="1015603"/>
    <n v="955"/>
    <x v="2"/>
    <n v="159.12"/>
    <n v="0.35766968325791848"/>
    <m/>
    <x v="10"/>
    <x v="10"/>
    <m/>
    <x v="12"/>
    <m/>
    <m/>
    <m/>
  </r>
  <r>
    <n v="216.0324"/>
    <x v="0"/>
    <n v="1006596"/>
    <n v="1110"/>
    <x v="0"/>
    <n v="162.172"/>
    <n v="0.33211898478158991"/>
    <m/>
    <x v="10"/>
    <x v="10"/>
    <m/>
    <x v="12"/>
    <m/>
    <m/>
    <m/>
  </r>
  <r>
    <n v="216.0324"/>
    <x v="113"/>
    <n v="1017117"/>
    <n v="1578"/>
    <x v="2"/>
    <n v="165.864"/>
    <n v="0.30246708146433215"/>
    <m/>
    <x v="10"/>
    <x v="10"/>
    <m/>
    <x v="12"/>
    <m/>
    <m/>
    <m/>
  </r>
  <r>
    <n v="216.0324"/>
    <x v="263"/>
    <n v="1017950"/>
    <n v="463"/>
    <x v="1"/>
    <n v="168.11199999999999"/>
    <n v="0.28505044256210149"/>
    <m/>
    <x v="10"/>
    <x v="10"/>
    <m/>
    <x v="12"/>
    <m/>
    <m/>
    <m/>
  </r>
  <r>
    <n v="216.0324"/>
    <x v="198"/>
    <n v="1010560"/>
    <n v="2216"/>
    <x v="3"/>
    <n v="173.732"/>
    <n v="0.24348076347477723"/>
    <m/>
    <x v="10"/>
    <x v="10"/>
    <m/>
    <x v="12"/>
    <m/>
    <m/>
    <m/>
  </r>
  <r>
    <n v="216.0324"/>
    <x v="143"/>
    <n v="1018317"/>
    <n v="1731"/>
    <x v="0"/>
    <n v="202.95599999999999"/>
    <n v="6.4429728611127571E-2"/>
    <m/>
    <x v="10"/>
    <x v="10"/>
    <m/>
    <x v="12"/>
    <m/>
    <m/>
    <m/>
  </r>
  <r>
    <n v="216.0324"/>
    <x v="244"/>
    <n v="1015239"/>
    <n v="1857"/>
    <x v="8"/>
    <n v="214.196"/>
    <n v="8.5734560869483913E-3"/>
    <m/>
    <x v="10"/>
    <x v="10"/>
    <m/>
    <x v="12"/>
    <m/>
    <m/>
    <m/>
  </r>
  <r>
    <n v="216.0324"/>
    <x v="349"/>
    <n v="1017359"/>
    <n v="1647"/>
    <x v="0"/>
    <n v="252.41200000000001"/>
    <n v="-0.14412785446016835"/>
    <m/>
    <x v="10"/>
    <x v="10"/>
    <m/>
    <x v="12"/>
    <m/>
    <m/>
    <m/>
  </r>
  <r>
    <n v="216.10159999999999"/>
    <x v="141"/>
    <n v="1002347"/>
    <n v="2347"/>
    <x v="9"/>
    <n v="146.9152"/>
    <n v="0.47092744658142921"/>
    <m/>
    <x v="10"/>
    <x v="10"/>
    <m/>
    <x v="12"/>
    <m/>
    <m/>
    <m/>
  </r>
  <r>
    <n v="216.43960000000001"/>
    <x v="296"/>
    <n v="1003220"/>
    <n v="2727"/>
    <x v="7"/>
    <n v="47.846400000000003"/>
    <n v="3.5236339620117714"/>
    <m/>
    <x v="10"/>
    <x v="10"/>
    <m/>
    <x v="12"/>
    <m/>
    <m/>
    <m/>
  </r>
  <r>
    <n v="216.48060000000001"/>
    <x v="324"/>
    <n v="1007264"/>
    <n v="122"/>
    <x v="1"/>
    <n v="49.283999999999999"/>
    <n v="3.3925127830533239"/>
    <m/>
    <x v="10"/>
    <x v="10"/>
    <m/>
    <x v="12"/>
    <m/>
    <m/>
    <m/>
  </r>
  <r>
    <n v="216.48060000000001"/>
    <x v="35"/>
    <n v="1006834"/>
    <n v="2192"/>
    <x v="4"/>
    <n v="51.944000000000003"/>
    <n v="3.1675766209764364"/>
    <m/>
    <x v="10"/>
    <x v="10"/>
    <m/>
    <x v="12"/>
    <m/>
    <m/>
    <m/>
  </r>
  <r>
    <n v="216.48060000000001"/>
    <x v="190"/>
    <n v="1018598"/>
    <n v="770"/>
    <x v="2"/>
    <n v="55.128"/>
    <n v="2.9268720069656071"/>
    <m/>
    <x v="10"/>
    <x v="10"/>
    <m/>
    <x v="12"/>
    <m/>
    <m/>
    <m/>
  </r>
  <r>
    <n v="216.48060000000001"/>
    <x v="293"/>
    <n v="1008440"/>
    <n v="2719"/>
    <x v="5"/>
    <n v="60.508000000000003"/>
    <n v="2.5777186487737156"/>
    <m/>
    <x v="10"/>
    <x v="10"/>
    <m/>
    <x v="12"/>
    <m/>
    <m/>
    <m/>
  </r>
  <r>
    <n v="216.48060000000001"/>
    <x v="292"/>
    <n v="1011385"/>
    <n v="963"/>
    <x v="7"/>
    <n v="69.739999999999995"/>
    <n v="2.1041095497562381"/>
    <m/>
    <x v="10"/>
    <x v="10"/>
    <m/>
    <x v="12"/>
    <m/>
    <m/>
    <m/>
  </r>
  <r>
    <n v="216.48060000000001"/>
    <x v="80"/>
    <n v="1007251"/>
    <n v="2796"/>
    <x v="6"/>
    <n v="94.36"/>
    <n v="1.29419881305638"/>
    <m/>
    <x v="10"/>
    <x v="10"/>
    <m/>
    <x v="12"/>
    <m/>
    <m/>
    <m/>
  </r>
  <r>
    <n v="216.48060000000001"/>
    <x v="196"/>
    <n v="1008511"/>
    <n v="1587"/>
    <x v="2"/>
    <n v="95.66"/>
    <n v="1.2630211164541085"/>
    <m/>
    <x v="10"/>
    <x v="10"/>
    <m/>
    <x v="12"/>
    <m/>
    <m/>
    <m/>
  </r>
  <r>
    <n v="216.48060000000001"/>
    <x v="83"/>
    <n v="1013840"/>
    <n v="690"/>
    <x v="6"/>
    <n v="101.212"/>
    <n v="1.1388827411769356"/>
    <m/>
    <x v="10"/>
    <x v="10"/>
    <m/>
    <x v="12"/>
    <m/>
    <m/>
    <m/>
  </r>
  <r>
    <n v="216.48060000000001"/>
    <x v="163"/>
    <n v="1015480"/>
    <n v="192"/>
    <x v="4"/>
    <n v="138.304"/>
    <n v="0.56525190883850074"/>
    <m/>
    <x v="10"/>
    <x v="10"/>
    <m/>
    <x v="12"/>
    <m/>
    <m/>
    <m/>
  </r>
  <r>
    <n v="216.48060000000001"/>
    <x v="186"/>
    <n v="1018820"/>
    <n v="660"/>
    <x v="2"/>
    <n v="152.916"/>
    <n v="0.41568312014439307"/>
    <m/>
    <x v="10"/>
    <x v="10"/>
    <m/>
    <x v="12"/>
    <m/>
    <m/>
    <m/>
  </r>
  <r>
    <n v="216.48060000000001"/>
    <x v="2"/>
    <n v="1006813"/>
    <n v="2009"/>
    <x v="8"/>
    <n v="166.636"/>
    <n v="0.29912263856549615"/>
    <m/>
    <x v="10"/>
    <x v="10"/>
    <m/>
    <x v="12"/>
    <m/>
    <m/>
    <m/>
  </r>
  <r>
    <n v="216.48060000000001"/>
    <x v="288"/>
    <n v="1009609"/>
    <n v="1826"/>
    <x v="2"/>
    <n v="183.26400000000001"/>
    <n v="0.18124999999999999"/>
    <m/>
    <x v="10"/>
    <x v="10"/>
    <m/>
    <x v="12"/>
    <m/>
    <m/>
    <m/>
  </r>
  <r>
    <n v="216.48060000000001"/>
    <x v="170"/>
    <n v="1014754"/>
    <n v="1939"/>
    <x v="3"/>
    <n v="187.76"/>
    <n v="0.15296442266723487"/>
    <m/>
    <x v="10"/>
    <x v="10"/>
    <m/>
    <x v="12"/>
    <m/>
    <m/>
    <m/>
  </r>
  <r>
    <n v="216.48060000000001"/>
    <x v="140"/>
    <n v="1016113"/>
    <n v="2155"/>
    <x v="8"/>
    <n v="197.876"/>
    <n v="9.4021508419414201E-2"/>
    <m/>
    <x v="10"/>
    <x v="10"/>
    <m/>
    <x v="12"/>
    <m/>
    <m/>
    <m/>
  </r>
  <r>
    <n v="216.48060000000001"/>
    <x v="125"/>
    <n v="1017674"/>
    <n v="1123"/>
    <x v="8"/>
    <n v="199"/>
    <n v="8.7842211055276426E-2"/>
    <m/>
    <x v="10"/>
    <x v="10"/>
    <m/>
    <x v="12"/>
    <m/>
    <m/>
    <m/>
  </r>
  <r>
    <n v="216.48060000000001"/>
    <x v="1"/>
    <n v="1010993"/>
    <n v="2541"/>
    <x v="6"/>
    <n v="213.61199999999999"/>
    <n v="1.3429020841525826E-2"/>
    <m/>
    <x v="10"/>
    <x v="10"/>
    <m/>
    <x v="12"/>
    <m/>
    <m/>
    <m/>
  </r>
  <r>
    <n v="216.48060000000001"/>
    <x v="118"/>
    <n v="1011627"/>
    <n v="1701"/>
    <x v="5"/>
    <n v="223.72800000000001"/>
    <n v="-3.2393799613816769E-2"/>
    <m/>
    <x v="10"/>
    <x v="10"/>
    <m/>
    <x v="12"/>
    <m/>
    <m/>
    <m/>
  </r>
  <r>
    <n v="216.48060000000001"/>
    <x v="6"/>
    <n v="1018227"/>
    <n v="1700"/>
    <x v="8"/>
    <n v="229.34800000000001"/>
    <n v="-5.6104260774020281E-2"/>
    <m/>
    <x v="10"/>
    <x v="10"/>
    <m/>
    <x v="12"/>
    <m/>
    <m/>
    <m/>
  </r>
  <r>
    <n v="216.48060000000001"/>
    <x v="294"/>
    <n v="1017021"/>
    <n v="885"/>
    <x v="4"/>
    <n v="233.84399999999999"/>
    <n v="-7.4252065479550405E-2"/>
    <m/>
    <x v="10"/>
    <x v="10"/>
    <m/>
    <x v="12"/>
    <m/>
    <m/>
    <m/>
  </r>
  <r>
    <n v="216.48060000000001"/>
    <x v="242"/>
    <n v="1018774"/>
    <n v="835"/>
    <x v="6"/>
    <n v="234.96799999999999"/>
    <n v="-7.8680501174627951E-2"/>
    <m/>
    <x v="10"/>
    <x v="10"/>
    <m/>
    <x v="12"/>
    <m/>
    <m/>
    <m/>
  </r>
  <r>
    <n v="216.48060000000001"/>
    <x v="36"/>
    <n v="1009506"/>
    <n v="236"/>
    <x v="1"/>
    <n v="266.44"/>
    <n v="-0.18750713106140215"/>
    <m/>
    <x v="10"/>
    <x v="10"/>
    <m/>
    <x v="12"/>
    <m/>
    <m/>
    <m/>
  </r>
  <r>
    <n v="216.48060000000001"/>
    <x v="87"/>
    <n v="1017725"/>
    <n v="1053"/>
    <x v="2"/>
    <n v="266.44"/>
    <n v="-0.18750713106140215"/>
    <m/>
    <x v="10"/>
    <x v="10"/>
    <m/>
    <x v="12"/>
    <m/>
    <m/>
    <m/>
  </r>
  <r>
    <n v="216.5547072"/>
    <x v="263"/>
    <n v="1000888"/>
    <n v="888"/>
    <x v="7"/>
    <n v="419.44896"/>
    <n v="-0.48371618992689841"/>
    <m/>
    <x v="10"/>
    <x v="10"/>
    <m/>
    <x v="12"/>
    <m/>
    <m/>
    <m/>
  </r>
  <r>
    <n v="216.57024000000001"/>
    <x v="249"/>
    <n v="1018435"/>
    <n v="2725"/>
    <x v="9"/>
    <n v="278.91199999999998"/>
    <n v="-0.22351766865534639"/>
    <m/>
    <x v="10"/>
    <x v="10"/>
    <m/>
    <x v="12"/>
    <m/>
    <m/>
    <m/>
  </r>
  <r>
    <n v="216.61951999999999"/>
    <x v="9"/>
    <n v="1001878"/>
    <n v="1878"/>
    <x v="8"/>
    <n v="228.89920000000001"/>
    <n v="-5.3646670674253175E-2"/>
    <m/>
    <x v="10"/>
    <x v="10"/>
    <m/>
    <x v="12"/>
    <m/>
    <m/>
    <m/>
  </r>
  <r>
    <n v="216.64760000000001"/>
    <x v="88"/>
    <n v="1003955"/>
    <n v="2330"/>
    <x v="1"/>
    <n v="246.81280000000001"/>
    <n v="-0.12221894488454406"/>
    <m/>
    <x v="10"/>
    <x v="10"/>
    <m/>
    <x v="12"/>
    <m/>
    <m/>
    <m/>
  </r>
  <r>
    <n v="216.65799999999999"/>
    <x v="69"/>
    <n v="1003596"/>
    <n v="736"/>
    <x v="7"/>
    <n v="128.8416"/>
    <n v="0.68158420882696258"/>
    <m/>
    <x v="10"/>
    <x v="10"/>
    <m/>
    <x v="12"/>
    <m/>
    <m/>
    <m/>
  </r>
  <r>
    <n v="216.6892"/>
    <x v="201"/>
    <n v="1003530"/>
    <n v="2636"/>
    <x v="7"/>
    <n v="216.08"/>
    <n v="2.8193261754904989E-3"/>
    <m/>
    <x v="10"/>
    <x v="10"/>
    <m/>
    <x v="12"/>
    <m/>
    <m/>
    <m/>
  </r>
  <r>
    <n v="216.70521600000001"/>
    <x v="18"/>
    <n v="1000066"/>
    <n v="66"/>
    <x v="0"/>
    <n v="224.99049600000001"/>
    <n v="-3.6825022155602516E-2"/>
    <m/>
    <x v="10"/>
    <x v="10"/>
    <m/>
    <x v="12"/>
    <m/>
    <m/>
    <m/>
  </r>
  <r>
    <n v="216.9076"/>
    <x v="186"/>
    <n v="1002977"/>
    <n v="2"/>
    <x v="3"/>
    <n v="181.20959999999999"/>
    <n v="0.19699839302112035"/>
    <m/>
    <x v="10"/>
    <x v="10"/>
    <m/>
    <x v="12"/>
    <m/>
    <m/>
    <m/>
  </r>
  <r>
    <n v="216.9288"/>
    <x v="88"/>
    <n v="1007716"/>
    <n v="662"/>
    <x v="2"/>
    <n v="38.015999999999998"/>
    <n v="4.7062500000000007"/>
    <m/>
    <x v="10"/>
    <x v="10"/>
    <m/>
    <x v="12"/>
    <m/>
    <m/>
    <m/>
  </r>
  <r>
    <n v="216.9288"/>
    <x v="265"/>
    <n v="1012826"/>
    <n v="282"/>
    <x v="0"/>
    <n v="45.552"/>
    <n v="3.7622233930453111"/>
    <m/>
    <x v="10"/>
    <x v="10"/>
    <m/>
    <x v="12"/>
    <m/>
    <m/>
    <m/>
  </r>
  <r>
    <n v="216.9288"/>
    <x v="150"/>
    <n v="1016099"/>
    <n v="2356"/>
    <x v="1"/>
    <n v="47.8"/>
    <n v="3.538259414225942"/>
    <m/>
    <x v="10"/>
    <x v="10"/>
    <m/>
    <x v="12"/>
    <m/>
    <m/>
    <m/>
  </r>
  <r>
    <n v="216.9288"/>
    <x v="185"/>
    <n v="1009739"/>
    <n v="130"/>
    <x v="3"/>
    <n v="50.048000000000002"/>
    <n v="3.3344149616368286"/>
    <m/>
    <x v="10"/>
    <x v="10"/>
    <m/>
    <x v="12"/>
    <m/>
    <m/>
    <m/>
  </r>
  <r>
    <n v="216.9288"/>
    <x v="261"/>
    <n v="1012514"/>
    <n v="169"/>
    <x v="3"/>
    <n v="73.652000000000001"/>
    <n v="1.9453212404279583"/>
    <m/>
    <x v="10"/>
    <x v="10"/>
    <m/>
    <x v="12"/>
    <m/>
    <m/>
    <m/>
  </r>
  <r>
    <n v="216.9288"/>
    <x v="305"/>
    <n v="1017497"/>
    <n v="27"/>
    <x v="1"/>
    <n v="74.775999999999996"/>
    <n v="1.9010484647480477"/>
    <m/>
    <x v="10"/>
    <x v="10"/>
    <m/>
    <x v="12"/>
    <m/>
    <m/>
    <m/>
  </r>
  <r>
    <n v="216.9288"/>
    <x v="157"/>
    <n v="1016509"/>
    <n v="2156"/>
    <x v="5"/>
    <n v="78.147999999999996"/>
    <n v="1.7758714234529356"/>
    <m/>
    <x v="10"/>
    <x v="10"/>
    <m/>
    <x v="12"/>
    <m/>
    <m/>
    <m/>
  </r>
  <r>
    <n v="216.9288"/>
    <x v="24"/>
    <n v="1018899"/>
    <n v="971"/>
    <x v="8"/>
    <n v="98.38"/>
    <n v="1.2050091482008538"/>
    <m/>
    <x v="10"/>
    <x v="10"/>
    <m/>
    <x v="12"/>
    <m/>
    <m/>
    <m/>
  </r>
  <r>
    <n v="216.9288"/>
    <x v="268"/>
    <n v="1005661"/>
    <n v="2273"/>
    <x v="3"/>
    <n v="100.164"/>
    <n v="1.1657361926440637"/>
    <m/>
    <x v="10"/>
    <x v="10"/>
    <m/>
    <x v="12"/>
    <m/>
    <m/>
    <m/>
  </r>
  <r>
    <n v="216.9288"/>
    <x v="18"/>
    <n v="1012095"/>
    <n v="2631"/>
    <x v="8"/>
    <n v="117.488"/>
    <n v="0.8463911207953152"/>
    <m/>
    <x v="10"/>
    <x v="10"/>
    <m/>
    <x v="12"/>
    <m/>
    <m/>
    <m/>
  </r>
  <r>
    <n v="216.9288"/>
    <x v="105"/>
    <n v="1006983"/>
    <n v="1680"/>
    <x v="3"/>
    <n v="139.60400000000001"/>
    <n v="0.55388670811724572"/>
    <m/>
    <x v="10"/>
    <x v="10"/>
    <m/>
    <x v="12"/>
    <m/>
    <m/>
    <m/>
  </r>
  <r>
    <n v="216.9288"/>
    <x v="148"/>
    <n v="1017557"/>
    <n v="1402"/>
    <x v="0"/>
    <n v="150.084"/>
    <n v="0.44538258575197881"/>
    <m/>
    <x v="10"/>
    <x v="10"/>
    <m/>
    <x v="12"/>
    <m/>
    <m/>
    <m/>
  </r>
  <r>
    <n v="216.9288"/>
    <x v="206"/>
    <n v="1013509"/>
    <n v="605"/>
    <x v="3"/>
    <n v="190.548"/>
    <n v="0.1384470054789344"/>
    <m/>
    <x v="10"/>
    <x v="10"/>
    <m/>
    <x v="12"/>
    <m/>
    <m/>
    <m/>
  </r>
  <r>
    <n v="216.9288"/>
    <x v="328"/>
    <n v="1019549"/>
    <n v="856"/>
    <x v="0"/>
    <n v="209.65600000000001"/>
    <n v="3.4689205174190052E-2"/>
    <m/>
    <x v="10"/>
    <x v="10"/>
    <m/>
    <x v="12"/>
    <m/>
    <m/>
    <m/>
  </r>
  <r>
    <n v="216.9288"/>
    <x v="42"/>
    <n v="1015211"/>
    <n v="2607"/>
    <x v="0"/>
    <n v="219.77199999999999"/>
    <n v="-1.2937043845439802E-2"/>
    <m/>
    <x v="10"/>
    <x v="10"/>
    <m/>
    <x v="12"/>
    <m/>
    <m/>
    <m/>
  </r>
  <r>
    <n v="216.9288"/>
    <x v="236"/>
    <n v="1016772"/>
    <n v="740"/>
    <x v="2"/>
    <n v="250.12"/>
    <n v="-0.13270110347033429"/>
    <m/>
    <x v="10"/>
    <x v="10"/>
    <m/>
    <x v="12"/>
    <m/>
    <m/>
    <m/>
  </r>
  <r>
    <n v="216.9288"/>
    <x v="163"/>
    <n v="1011240"/>
    <n v="1867"/>
    <x v="0"/>
    <n v="266.98"/>
    <n v="-0.1874717207281445"/>
    <m/>
    <x v="10"/>
    <x v="10"/>
    <m/>
    <x v="12"/>
    <m/>
    <m/>
    <m/>
  </r>
  <r>
    <n v="216.95959999999999"/>
    <x v="106"/>
    <n v="1004199"/>
    <n v="326"/>
    <x v="4"/>
    <n v="313.49119999999999"/>
    <n v="-0.30792443296653943"/>
    <m/>
    <x v="10"/>
    <x v="10"/>
    <m/>
    <x v="12"/>
    <m/>
    <m/>
    <m/>
  </r>
  <r>
    <n v="217.07712000000001"/>
    <x v="180"/>
    <n v="1001810"/>
    <n v="1810"/>
    <x v="6"/>
    <n v="122.91840000000001"/>
    <n v="0.76602624179943768"/>
    <m/>
    <x v="10"/>
    <x v="10"/>
    <m/>
    <x v="12"/>
    <m/>
    <m/>
    <m/>
  </r>
  <r>
    <n v="217.28736000000001"/>
    <x v="351"/>
    <n v="1014816"/>
    <n v="2439"/>
    <x v="9"/>
    <n v="152.76400000000001"/>
    <n v="0.42237281034798768"/>
    <m/>
    <x v="10"/>
    <x v="10"/>
    <m/>
    <x v="12"/>
    <m/>
    <m/>
    <m/>
  </r>
  <r>
    <n v="217.29239999999999"/>
    <x v="66"/>
    <n v="1004211"/>
    <n v="862"/>
    <x v="5"/>
    <n v="96.441599999999994"/>
    <n v="1.253098248058929"/>
    <m/>
    <x v="10"/>
    <x v="10"/>
    <m/>
    <x v="12"/>
    <m/>
    <m/>
    <m/>
  </r>
  <r>
    <n v="217.32671999999999"/>
    <x v="33"/>
    <n v="1001726"/>
    <n v="1726"/>
    <x v="0"/>
    <n v="175.3056"/>
    <n v="0.23970209736597117"/>
    <m/>
    <x v="10"/>
    <x v="10"/>
    <m/>
    <x v="12"/>
    <m/>
    <m/>
    <m/>
  </r>
  <r>
    <n v="217.37700000000001"/>
    <x v="290"/>
    <n v="1007913"/>
    <n v="1849"/>
    <x v="4"/>
    <n v="14.464"/>
    <n v="14.028830199115045"/>
    <m/>
    <x v="10"/>
    <x v="10"/>
    <m/>
    <x v="12"/>
    <m/>
    <m/>
    <m/>
  </r>
  <r>
    <n v="217.37700000000001"/>
    <x v="95"/>
    <n v="1006846"/>
    <n v="2297"/>
    <x v="4"/>
    <n v="27.568000000000001"/>
    <n v="6.8851204294834583"/>
    <m/>
    <x v="10"/>
    <x v="10"/>
    <m/>
    <x v="12"/>
    <m/>
    <m/>
    <m/>
  </r>
  <r>
    <n v="217.37700000000001"/>
    <x v="180"/>
    <n v="1016787"/>
    <n v="60"/>
    <x v="5"/>
    <n v="57.332000000000001"/>
    <n v="2.7915474778483222"/>
    <m/>
    <x v="10"/>
    <x v="10"/>
    <m/>
    <x v="12"/>
    <m/>
    <m/>
    <m/>
  </r>
  <r>
    <n v="217.37700000000001"/>
    <x v="234"/>
    <n v="1006412"/>
    <n v="1342"/>
    <x v="2"/>
    <n v="60.783999999999999"/>
    <n v="2.5762207159778892"/>
    <m/>
    <x v="10"/>
    <x v="10"/>
    <m/>
    <x v="12"/>
    <m/>
    <m/>
    <m/>
  </r>
  <r>
    <n v="217.37700000000001"/>
    <x v="293"/>
    <n v="1009084"/>
    <n v="670"/>
    <x v="6"/>
    <n v="72.28"/>
    <n v="2.0074294410625346"/>
    <m/>
    <x v="10"/>
    <x v="10"/>
    <m/>
    <x v="12"/>
    <m/>
    <m/>
    <m/>
  </r>
  <r>
    <n v="217.37700000000001"/>
    <x v="345"/>
    <n v="1006827"/>
    <n v="2345"/>
    <x v="8"/>
    <n v="82.04"/>
    <n v="1.6496465138956604"/>
    <m/>
    <x v="10"/>
    <x v="10"/>
    <m/>
    <x v="12"/>
    <m/>
    <m/>
    <m/>
  </r>
  <r>
    <n v="217.37700000000001"/>
    <x v="315"/>
    <n v="1015556"/>
    <n v="428"/>
    <x v="1"/>
    <n v="98.92"/>
    <n v="1.1975030327537404"/>
    <m/>
    <x v="10"/>
    <x v="10"/>
    <m/>
    <x v="12"/>
    <m/>
    <m/>
    <m/>
  </r>
  <r>
    <n v="217.37700000000001"/>
    <x v="338"/>
    <n v="1014397"/>
    <n v="462"/>
    <x v="7"/>
    <n v="104.54"/>
    <n v="1.0793667495695427"/>
    <m/>
    <x v="10"/>
    <x v="10"/>
    <m/>
    <x v="12"/>
    <m/>
    <m/>
    <m/>
  </r>
  <r>
    <n v="217.37700000000001"/>
    <x v="61"/>
    <n v="1017129"/>
    <n v="2606"/>
    <x v="1"/>
    <n v="111.28400000000001"/>
    <n v="0.95335358182667762"/>
    <m/>
    <x v="10"/>
    <x v="10"/>
    <m/>
    <x v="12"/>
    <m/>
    <m/>
    <m/>
  </r>
  <r>
    <n v="217.37700000000001"/>
    <x v="59"/>
    <n v="1012872"/>
    <n v="2771"/>
    <x v="4"/>
    <n v="142.756"/>
    <n v="0.52271708369525627"/>
    <m/>
    <x v="10"/>
    <x v="10"/>
    <m/>
    <x v="12"/>
    <m/>
    <m/>
    <m/>
  </r>
  <r>
    <n v="217.37700000000001"/>
    <x v="234"/>
    <n v="1018475"/>
    <n v="963"/>
    <x v="1"/>
    <n v="219.18799999999999"/>
    <n v="-8.2623136303081306E-3"/>
    <m/>
    <x v="10"/>
    <x v="10"/>
    <m/>
    <x v="12"/>
    <m/>
    <m/>
    <m/>
  </r>
  <r>
    <n v="217.37700000000001"/>
    <x v="54"/>
    <n v="1016431"/>
    <n v="1067"/>
    <x v="5"/>
    <n v="245.04"/>
    <n v="-0.1128917727717923"/>
    <m/>
    <x v="10"/>
    <x v="10"/>
    <m/>
    <x v="12"/>
    <m/>
    <m/>
    <m/>
  </r>
  <r>
    <n v="217.37700000000001"/>
    <x v="225"/>
    <n v="1013172"/>
    <n v="2289"/>
    <x v="3"/>
    <n v="247.28800000000001"/>
    <n v="-0.12095613212125134"/>
    <m/>
    <x v="10"/>
    <x v="10"/>
    <m/>
    <x v="12"/>
    <m/>
    <m/>
    <m/>
  </r>
  <r>
    <n v="217.37700000000001"/>
    <x v="295"/>
    <n v="1018481"/>
    <n v="509"/>
    <x v="8"/>
    <n v="284.38"/>
    <n v="-0.23561080244742946"/>
    <m/>
    <x v="10"/>
    <x v="10"/>
    <m/>
    <x v="12"/>
    <m/>
    <m/>
    <m/>
  </r>
  <r>
    <n v="217.77600000000001"/>
    <x v="242"/>
    <n v="1002761"/>
    <n v="2761"/>
    <x v="4"/>
    <n v="118.19199999999999"/>
    <n v="0.8425612562609992"/>
    <m/>
    <x v="10"/>
    <x v="10"/>
    <m/>
    <x v="12"/>
    <m/>
    <m/>
    <m/>
  </r>
  <r>
    <n v="217.8252"/>
    <x v="170"/>
    <n v="1007987"/>
    <n v="2377"/>
    <x v="6"/>
    <n v="21.664000000000001"/>
    <n v="9.0547082717872964"/>
    <m/>
    <x v="10"/>
    <x v="10"/>
    <m/>
    <x v="12"/>
    <m/>
    <m/>
    <m/>
  </r>
  <r>
    <n v="217.8252"/>
    <x v="153"/>
    <n v="1008094"/>
    <n v="2666"/>
    <x v="6"/>
    <n v="25.731999999999999"/>
    <n v="7.4651484532877355"/>
    <m/>
    <x v="10"/>
    <x v="10"/>
    <m/>
    <x v="12"/>
    <m/>
    <m/>
    <m/>
  </r>
  <r>
    <n v="217.8252"/>
    <x v="63"/>
    <n v="1009893"/>
    <n v="2639"/>
    <x v="4"/>
    <n v="47.756"/>
    <n v="3.5612111567132922"/>
    <m/>
    <x v="10"/>
    <x v="10"/>
    <m/>
    <x v="12"/>
    <m/>
    <m/>
    <m/>
  </r>
  <r>
    <n v="217.8252"/>
    <x v="226"/>
    <n v="1019914"/>
    <n v="358"/>
    <x v="5"/>
    <n v="60.12"/>
    <n v="2.6231736526946108"/>
    <m/>
    <x v="10"/>
    <x v="10"/>
    <m/>
    <x v="12"/>
    <m/>
    <m/>
    <m/>
  </r>
  <r>
    <n v="217.8252"/>
    <x v="303"/>
    <n v="1016402"/>
    <n v="2735"/>
    <x v="4"/>
    <n v="111.824"/>
    <n v="0.94792888825296895"/>
    <m/>
    <x v="10"/>
    <x v="10"/>
    <m/>
    <x v="12"/>
    <m/>
    <m/>
    <m/>
  </r>
  <r>
    <n v="217.8252"/>
    <x v="267"/>
    <n v="1018846"/>
    <n v="1785"/>
    <x v="3"/>
    <n v="114.072"/>
    <n v="0.90954134231011985"/>
    <m/>
    <x v="10"/>
    <x v="10"/>
    <m/>
    <x v="12"/>
    <m/>
    <m/>
    <m/>
  </r>
  <r>
    <n v="217.8252"/>
    <x v="13"/>
    <n v="1008675"/>
    <n v="921"/>
    <x v="5"/>
    <n v="115.392"/>
    <n v="0.88769758735440929"/>
    <m/>
    <x v="10"/>
    <x v="10"/>
    <m/>
    <x v="12"/>
    <m/>
    <m/>
    <m/>
  </r>
  <r>
    <n v="217.8252"/>
    <x v="339"/>
    <n v="1015734"/>
    <n v="1423"/>
    <x v="4"/>
    <n v="116.32"/>
    <n v="0.87263755158184331"/>
    <m/>
    <x v="10"/>
    <x v="10"/>
    <m/>
    <x v="12"/>
    <m/>
    <m/>
    <m/>
  </r>
  <r>
    <n v="217.8252"/>
    <x v="47"/>
    <n v="1014941"/>
    <n v="934"/>
    <x v="0"/>
    <n v="123.06399999999999"/>
    <n v="0.77001560163817206"/>
    <m/>
    <x v="10"/>
    <x v="10"/>
    <m/>
    <x v="12"/>
    <m/>
    <m/>
    <m/>
  </r>
  <r>
    <n v="217.8252"/>
    <x v="162"/>
    <n v="1017971"/>
    <n v="2333"/>
    <x v="4"/>
    <n v="139.92400000000001"/>
    <n v="0.55673937280237829"/>
    <m/>
    <x v="10"/>
    <x v="10"/>
    <m/>
    <x v="12"/>
    <m/>
    <m/>
    <m/>
  </r>
  <r>
    <n v="217.8252"/>
    <x v="98"/>
    <n v="1013109"/>
    <n v="843"/>
    <x v="6"/>
    <n v="152.28800000000001"/>
    <n v="0.4303503887371295"/>
    <m/>
    <x v="10"/>
    <x v="10"/>
    <m/>
    <x v="12"/>
    <m/>
    <m/>
    <m/>
  </r>
  <r>
    <n v="217.8252"/>
    <x v="191"/>
    <n v="1008269"/>
    <n v="2645"/>
    <x v="5"/>
    <n v="159.17599999999999"/>
    <n v="0.36845504347389063"/>
    <m/>
    <x v="10"/>
    <x v="10"/>
    <m/>
    <x v="12"/>
    <m/>
    <m/>
    <m/>
  </r>
  <r>
    <n v="217.8252"/>
    <x v="80"/>
    <n v="1013790"/>
    <n v="1328"/>
    <x v="8"/>
    <n v="182.636"/>
    <n v="0.19267395256137893"/>
    <m/>
    <x v="10"/>
    <x v="10"/>
    <m/>
    <x v="12"/>
    <m/>
    <m/>
    <m/>
  </r>
  <r>
    <n v="217.8252"/>
    <x v="276"/>
    <n v="1018273"/>
    <n v="502"/>
    <x v="6"/>
    <n v="203.99199999999999"/>
    <n v="6.781246323385233E-2"/>
    <m/>
    <x v="10"/>
    <x v="10"/>
    <m/>
    <x v="12"/>
    <m/>
    <m/>
    <m/>
  </r>
  <r>
    <n v="217.8252"/>
    <x v="280"/>
    <n v="1013978"/>
    <n v="203"/>
    <x v="5"/>
    <n v="221.976"/>
    <n v="-1.8699318845280588E-2"/>
    <m/>
    <x v="10"/>
    <x v="10"/>
    <m/>
    <x v="12"/>
    <m/>
    <m/>
    <m/>
  </r>
  <r>
    <n v="217.8252"/>
    <x v="57"/>
    <n v="1015124"/>
    <n v="186"/>
    <x v="4"/>
    <n v="233.21600000000001"/>
    <n v="-6.5993756860592806E-2"/>
    <m/>
    <x v="10"/>
    <x v="10"/>
    <m/>
    <x v="12"/>
    <m/>
    <m/>
    <m/>
  </r>
  <r>
    <n v="217.8252"/>
    <x v="321"/>
    <n v="1012803"/>
    <n v="464"/>
    <x v="2"/>
    <n v="243.33199999999999"/>
    <n v="-0.10482304012624727"/>
    <m/>
    <x v="10"/>
    <x v="10"/>
    <m/>
    <x v="12"/>
    <m/>
    <m/>
    <m/>
  </r>
  <r>
    <n v="217.8252"/>
    <x v="235"/>
    <n v="1017380"/>
    <n v="567"/>
    <x v="3"/>
    <n v="247.828"/>
    <n v="-0.12106299530319418"/>
    <m/>
    <x v="10"/>
    <x v="10"/>
    <m/>
    <x v="12"/>
    <m/>
    <m/>
    <m/>
  </r>
  <r>
    <n v="217.8252"/>
    <x v="68"/>
    <n v="1019008"/>
    <n v="1604"/>
    <x v="2"/>
    <n v="250.07599999999999"/>
    <n v="-0.12896399494553656"/>
    <m/>
    <x v="10"/>
    <x v="10"/>
    <m/>
    <x v="12"/>
    <m/>
    <m/>
    <m/>
  </r>
  <r>
    <n v="217.8252"/>
    <x v="158"/>
    <n v="1013591"/>
    <n v="385"/>
    <x v="1"/>
    <n v="264.68799999999999"/>
    <n v="-0.17704920510185576"/>
    <m/>
    <x v="10"/>
    <x v="10"/>
    <m/>
    <x v="12"/>
    <m/>
    <m/>
    <m/>
  </r>
  <r>
    <n v="217.8252"/>
    <x v="347"/>
    <n v="1019247"/>
    <n v="2175"/>
    <x v="8"/>
    <n v="280.42399999999998"/>
    <n v="-0.22322911020454736"/>
    <m/>
    <x v="10"/>
    <x v="10"/>
    <m/>
    <x v="12"/>
    <m/>
    <m/>
    <m/>
  </r>
  <r>
    <n v="218.03808000000001"/>
    <x v="61"/>
    <n v="1001055"/>
    <n v="1055"/>
    <x v="1"/>
    <n v="693.29990399999997"/>
    <n v="-0.68550683659116729"/>
    <m/>
    <x v="10"/>
    <x v="10"/>
    <m/>
    <x v="12"/>
    <m/>
    <m/>
    <m/>
  </r>
  <r>
    <n v="218.26480000000001"/>
    <x v="306"/>
    <n v="1003750"/>
    <n v="1588"/>
    <x v="2"/>
    <n v="191.9392"/>
    <n v="0.13715593271202553"/>
    <m/>
    <x v="10"/>
    <x v="10"/>
    <m/>
    <x v="12"/>
    <m/>
    <m/>
    <m/>
  </r>
  <r>
    <n v="218.27340000000001"/>
    <x v="11"/>
    <n v="1006986"/>
    <n v="2324"/>
    <x v="0"/>
    <n v="24.648"/>
    <n v="7.8556231742940614"/>
    <m/>
    <x v="10"/>
    <x v="10"/>
    <m/>
    <x v="12"/>
    <m/>
    <m/>
    <m/>
  </r>
  <r>
    <n v="218.27340000000001"/>
    <x v="132"/>
    <n v="1008491"/>
    <n v="857"/>
    <x v="5"/>
    <n v="30.18"/>
    <n v="6.232385685884692"/>
    <m/>
    <x v="10"/>
    <x v="10"/>
    <m/>
    <x v="12"/>
    <m/>
    <m/>
    <m/>
  </r>
  <r>
    <n v="218.27340000000001"/>
    <x v="199"/>
    <n v="1008409"/>
    <n v="427"/>
    <x v="4"/>
    <n v="43.043999999999997"/>
    <n v="4.0709367159185952"/>
    <m/>
    <x v="10"/>
    <x v="10"/>
    <m/>
    <x v="12"/>
    <m/>
    <m/>
    <m/>
  </r>
  <r>
    <n v="218.27340000000001"/>
    <x v="215"/>
    <n v="1018138"/>
    <n v="114"/>
    <x v="3"/>
    <n v="43.8"/>
    <n v="3.9834109589041105"/>
    <m/>
    <x v="10"/>
    <x v="10"/>
    <m/>
    <x v="12"/>
    <m/>
    <m/>
    <m/>
  </r>
  <r>
    <n v="218.27340000000001"/>
    <x v="124"/>
    <n v="1015909"/>
    <n v="1601"/>
    <x v="5"/>
    <n v="44.923999999999999"/>
    <n v="3.8587258480990116"/>
    <m/>
    <x v="10"/>
    <x v="10"/>
    <m/>
    <x v="12"/>
    <m/>
    <m/>
    <m/>
  </r>
  <r>
    <n v="218.27340000000001"/>
    <x v="272"/>
    <n v="1016237"/>
    <n v="881"/>
    <x v="3"/>
    <n v="47.171999999999997"/>
    <n v="3.6271813787840248"/>
    <m/>
    <x v="10"/>
    <x v="10"/>
    <m/>
    <x v="12"/>
    <m/>
    <m/>
    <m/>
  </r>
  <r>
    <n v="218.27340000000001"/>
    <x v="283"/>
    <n v="1018059"/>
    <n v="17"/>
    <x v="2"/>
    <n v="62.908000000000001"/>
    <n v="2.4697240414573667"/>
    <m/>
    <x v="10"/>
    <x v="10"/>
    <m/>
    <x v="12"/>
    <m/>
    <m/>
    <m/>
  </r>
  <r>
    <n v="218.27340000000001"/>
    <x v="27"/>
    <n v="1008423"/>
    <n v="614"/>
    <x v="7"/>
    <n v="65.239999999999995"/>
    <n v="2.3456989576946663"/>
    <m/>
    <x v="10"/>
    <x v="10"/>
    <m/>
    <x v="12"/>
    <m/>
    <m/>
    <m/>
  </r>
  <r>
    <n v="218.27340000000001"/>
    <x v="196"/>
    <n v="1015981"/>
    <n v="1516"/>
    <x v="0"/>
    <n v="85.388000000000005"/>
    <n v="1.5562538061554316"/>
    <m/>
    <x v="10"/>
    <x v="10"/>
    <m/>
    <x v="12"/>
    <m/>
    <m/>
    <m/>
  </r>
  <r>
    <n v="218.27340000000001"/>
    <x v="321"/>
    <n v="1014431"/>
    <n v="426"/>
    <x v="2"/>
    <n v="87.635999999999996"/>
    <n v="1.4906819115432017"/>
    <m/>
    <x v="10"/>
    <x v="10"/>
    <m/>
    <x v="12"/>
    <m/>
    <m/>
    <m/>
  </r>
  <r>
    <n v="218.27340000000001"/>
    <x v="53"/>
    <n v="1006486"/>
    <n v="1202"/>
    <x v="0"/>
    <n v="98.591999999999999"/>
    <n v="1.2139057935735151"/>
    <m/>
    <x v="10"/>
    <x v="10"/>
    <m/>
    <x v="12"/>
    <m/>
    <m/>
    <m/>
  </r>
  <r>
    <n v="218.27340000000001"/>
    <x v="195"/>
    <n v="1009057"/>
    <n v="2119"/>
    <x v="6"/>
    <n v="103.072"/>
    <n v="1.1176789040670601"/>
    <m/>
    <x v="10"/>
    <x v="10"/>
    <m/>
    <x v="12"/>
    <m/>
    <m/>
    <m/>
  </r>
  <r>
    <n v="218.27340000000001"/>
    <x v="75"/>
    <n v="1016154"/>
    <n v="742"/>
    <x v="6"/>
    <n v="115.736"/>
    <n v="0.8859594248980438"/>
    <m/>
    <x v="10"/>
    <x v="10"/>
    <m/>
    <x v="12"/>
    <m/>
    <m/>
    <m/>
  </r>
  <r>
    <n v="218.27340000000001"/>
    <x v="190"/>
    <n v="1006953"/>
    <n v="1060"/>
    <x v="4"/>
    <n v="118.196"/>
    <n v="0.84670716437104476"/>
    <m/>
    <x v="10"/>
    <x v="10"/>
    <m/>
    <x v="12"/>
    <m/>
    <m/>
    <m/>
  </r>
  <r>
    <n v="218.27340000000001"/>
    <x v="219"/>
    <n v="1010156"/>
    <n v="1690"/>
    <x v="0"/>
    <n v="123.604"/>
    <n v="0.7659088702630984"/>
    <m/>
    <x v="10"/>
    <x v="10"/>
    <m/>
    <x v="12"/>
    <m/>
    <m/>
    <m/>
  </r>
  <r>
    <n v="218.27340000000001"/>
    <x v="256"/>
    <n v="1013847"/>
    <n v="2039"/>
    <x v="3"/>
    <n v="162.94399999999999"/>
    <n v="0.339560830714847"/>
    <m/>
    <x v="10"/>
    <x v="10"/>
    <m/>
    <x v="12"/>
    <m/>
    <m/>
    <m/>
  </r>
  <r>
    <n v="218.27340000000001"/>
    <x v="361"/>
    <n v="1014250"/>
    <n v="2413"/>
    <x v="3"/>
    <n v="169.68799999999999"/>
    <n v="0.2863219555890813"/>
    <m/>
    <x v="10"/>
    <x v="10"/>
    <m/>
    <x v="12"/>
    <m/>
    <m/>
    <m/>
  </r>
  <r>
    <n v="218.27340000000001"/>
    <x v="287"/>
    <n v="1009516"/>
    <n v="1756"/>
    <x v="8"/>
    <n v="179.804"/>
    <n v="0.21395185869057423"/>
    <m/>
    <x v="10"/>
    <x v="10"/>
    <m/>
    <x v="12"/>
    <m/>
    <m/>
    <m/>
  </r>
  <r>
    <n v="218.27340000000001"/>
    <x v="22"/>
    <n v="1017216"/>
    <n v="2420"/>
    <x v="5"/>
    <n v="193.292"/>
    <n v="0.12924176892990918"/>
    <m/>
    <x v="10"/>
    <x v="10"/>
    <m/>
    <x v="12"/>
    <m/>
    <m/>
    <m/>
  </r>
  <r>
    <n v="218.27340000000001"/>
    <x v="36"/>
    <n v="1010599"/>
    <n v="2673"/>
    <x v="3"/>
    <n v="225.88800000000001"/>
    <n v="-3.370962600934975E-2"/>
    <m/>
    <x v="10"/>
    <x v="10"/>
    <m/>
    <x v="12"/>
    <m/>
    <m/>
    <m/>
  </r>
  <r>
    <n v="218.27340000000001"/>
    <x v="138"/>
    <n v="1014386"/>
    <n v="1101"/>
    <x v="4"/>
    <n v="227.012"/>
    <n v="-3.849400031716381E-2"/>
    <m/>
    <x v="10"/>
    <x v="10"/>
    <m/>
    <x v="12"/>
    <m/>
    <m/>
    <m/>
  </r>
  <r>
    <n v="218.27340000000001"/>
    <x v="317"/>
    <n v="1014729"/>
    <n v="1981"/>
    <x v="3"/>
    <n v="236.00399999999999"/>
    <n v="-7.512838765444646E-2"/>
    <m/>
    <x v="10"/>
    <x v="10"/>
    <m/>
    <x v="12"/>
    <m/>
    <m/>
    <m/>
  </r>
  <r>
    <n v="218.27340000000001"/>
    <x v="312"/>
    <n v="1012902"/>
    <n v="2467"/>
    <x v="7"/>
    <n v="240.5"/>
    <n v="-9.2418295218295185E-2"/>
    <m/>
    <x v="10"/>
    <x v="10"/>
    <m/>
    <x v="12"/>
    <m/>
    <m/>
    <m/>
  </r>
  <r>
    <n v="218.27340000000001"/>
    <x v="16"/>
    <n v="1017955"/>
    <n v="2653"/>
    <x v="3"/>
    <n v="246.12"/>
    <n v="-0.11314236957581665"/>
    <m/>
    <x v="10"/>
    <x v="10"/>
    <m/>
    <x v="12"/>
    <m/>
    <m/>
    <m/>
  </r>
  <r>
    <n v="218.27340000000001"/>
    <x v="18"/>
    <n v="1011758"/>
    <n v="981"/>
    <x v="7"/>
    <n v="247.244"/>
    <n v="-0.1171741275824691"/>
    <m/>
    <x v="10"/>
    <x v="10"/>
    <m/>
    <x v="12"/>
    <m/>
    <m/>
    <m/>
  </r>
  <r>
    <n v="218.27340000000001"/>
    <x v="294"/>
    <n v="1016197"/>
    <n v="1499"/>
    <x v="4"/>
    <n v="249.49199999999999"/>
    <n v="-0.12512866144004611"/>
    <m/>
    <x v="10"/>
    <x v="10"/>
    <m/>
    <x v="12"/>
    <m/>
    <m/>
    <m/>
  </r>
  <r>
    <n v="218.27340000000001"/>
    <x v="246"/>
    <n v="1015037"/>
    <n v="949"/>
    <x v="6"/>
    <n v="253.988"/>
    <n v="-0.14061530466006264"/>
    <m/>
    <x v="10"/>
    <x v="10"/>
    <m/>
    <x v="12"/>
    <m/>
    <m/>
    <m/>
  </r>
  <r>
    <n v="218.27340000000001"/>
    <x v="266"/>
    <n v="1018209"/>
    <n v="579"/>
    <x v="6"/>
    <n v="255.11199999999999"/>
    <n v="-0.14440167455862518"/>
    <m/>
    <x v="10"/>
    <x v="10"/>
    <m/>
    <x v="12"/>
    <m/>
    <m/>
    <m/>
  </r>
  <r>
    <n v="218.27340000000001"/>
    <x v="22"/>
    <n v="1009576"/>
    <n v="2680"/>
    <x v="0"/>
    <n v="267.476"/>
    <n v="-0.18395145732701249"/>
    <m/>
    <x v="10"/>
    <x v="10"/>
    <m/>
    <x v="12"/>
    <m/>
    <m/>
    <m/>
  </r>
  <r>
    <n v="218.5248"/>
    <x v="233"/>
    <n v="1003030"/>
    <n v="1608"/>
    <x v="1"/>
    <n v="239.32159999999999"/>
    <n v="-8.6898967748836681E-2"/>
    <m/>
    <x v="10"/>
    <x v="10"/>
    <m/>
    <x v="12"/>
    <m/>
    <m/>
    <m/>
  </r>
  <r>
    <n v="218.61215999999999"/>
    <x v="52"/>
    <n v="1001653"/>
    <n v="1653"/>
    <x v="0"/>
    <n v="89.555199999999999"/>
    <n v="1.441088401343529"/>
    <m/>
    <x v="10"/>
    <x v="10"/>
    <m/>
    <x v="12"/>
    <m/>
    <m/>
    <m/>
  </r>
  <r>
    <n v="218.64959999999999"/>
    <x v="189"/>
    <n v="1004169"/>
    <n v="2003"/>
    <x v="0"/>
    <n v="233.96799999999999"/>
    <n v="-6.5472201326677137E-2"/>
    <m/>
    <x v="10"/>
    <x v="10"/>
    <m/>
    <x v="12"/>
    <m/>
    <m/>
    <m/>
  </r>
  <r>
    <n v="218.7216"/>
    <x v="294"/>
    <n v="1006805"/>
    <n v="981"/>
    <x v="3"/>
    <n v="8.0640000000000001"/>
    <n v="26.123214285714287"/>
    <m/>
    <x v="10"/>
    <x v="10"/>
    <m/>
    <x v="12"/>
    <m/>
    <m/>
    <m/>
  </r>
  <r>
    <n v="218.7216"/>
    <x v="290"/>
    <n v="1007014"/>
    <n v="658"/>
    <x v="4"/>
    <n v="39.624000000000002"/>
    <n v="4.5199273167777099"/>
    <m/>
    <x v="10"/>
    <x v="10"/>
    <m/>
    <x v="12"/>
    <m/>
    <m/>
    <m/>
  </r>
  <r>
    <n v="218.7216"/>
    <x v="294"/>
    <n v="1008152"/>
    <n v="817"/>
    <x v="1"/>
    <n v="41.816000000000003"/>
    <n v="4.2305720298450353"/>
    <m/>
    <x v="10"/>
    <x v="10"/>
    <m/>
    <x v="12"/>
    <m/>
    <m/>
    <m/>
  </r>
  <r>
    <n v="218.7216"/>
    <x v="169"/>
    <n v="1019811"/>
    <n v="541"/>
    <x v="7"/>
    <n v="47.712000000000003"/>
    <n v="3.5842052313883292"/>
    <m/>
    <x v="10"/>
    <x v="10"/>
    <m/>
    <x v="12"/>
    <m/>
    <m/>
    <m/>
  </r>
  <r>
    <n v="218.7216"/>
    <x v="106"/>
    <n v="1006459"/>
    <n v="952"/>
    <x v="4"/>
    <n v="72.727999999999994"/>
    <n v="2.0073919260807394"/>
    <m/>
    <x v="10"/>
    <x v="10"/>
    <m/>
    <x v="12"/>
    <m/>
    <m/>
    <m/>
  </r>
  <r>
    <n v="218.7216"/>
    <x v="197"/>
    <n v="1006564"/>
    <n v="2215"/>
    <x v="7"/>
    <n v="76.215999999999994"/>
    <n v="1.8697596305237749"/>
    <m/>
    <x v="10"/>
    <x v="10"/>
    <m/>
    <x v="12"/>
    <m/>
    <m/>
    <m/>
  </r>
  <r>
    <n v="218.7216"/>
    <x v="103"/>
    <n v="1012209"/>
    <n v="1591"/>
    <x v="4"/>
    <n v="79.183999999999997"/>
    <n v="1.7621943827035764"/>
    <m/>
    <x v="10"/>
    <x v="10"/>
    <m/>
    <x v="12"/>
    <m/>
    <m/>
    <m/>
  </r>
  <r>
    <n v="218.7216"/>
    <x v="116"/>
    <n v="1013090"/>
    <n v="1828"/>
    <x v="4"/>
    <n v="81.432000000000002"/>
    <n v="1.6859416445623343"/>
    <m/>
    <x v="10"/>
    <x v="10"/>
    <m/>
    <x v="12"/>
    <m/>
    <m/>
    <m/>
  </r>
  <r>
    <n v="218.7216"/>
    <x v="70"/>
    <n v="1018723"/>
    <n v="1103"/>
    <x v="4"/>
    <n v="106.16"/>
    <n v="1.0603014318010551"/>
    <m/>
    <x v="10"/>
    <x v="10"/>
    <m/>
    <x v="12"/>
    <m/>
    <m/>
    <m/>
  </r>
  <r>
    <n v="218.7216"/>
    <x v="106"/>
    <n v="1013803"/>
    <n v="2251"/>
    <x v="1"/>
    <n v="114.02800000000001"/>
    <n v="0.91813940435682451"/>
    <m/>
    <x v="10"/>
    <x v="10"/>
    <m/>
    <x v="12"/>
    <m/>
    <m/>
    <m/>
  </r>
  <r>
    <n v="218.7216"/>
    <x v="117"/>
    <n v="1009933"/>
    <n v="1547"/>
    <x v="2"/>
    <n v="133.136"/>
    <n v="0.64284340824420139"/>
    <m/>
    <x v="10"/>
    <x v="10"/>
    <m/>
    <x v="12"/>
    <m/>
    <m/>
    <m/>
  </r>
  <r>
    <n v="218.7216"/>
    <x v="198"/>
    <n v="1007130"/>
    <n v="923"/>
    <x v="0"/>
    <n v="155.15199999999999"/>
    <n v="0.40972465711044664"/>
    <m/>
    <x v="10"/>
    <x v="10"/>
    <m/>
    <x v="12"/>
    <m/>
    <m/>
    <m/>
  </r>
  <r>
    <n v="218.7216"/>
    <x v="52"/>
    <n v="1018253"/>
    <n v="550"/>
    <x v="2"/>
    <n v="161.23599999999999"/>
    <n v="0.35653079957329636"/>
    <m/>
    <x v="10"/>
    <x v="10"/>
    <m/>
    <x v="12"/>
    <m/>
    <m/>
    <m/>
  </r>
  <r>
    <n v="218.7216"/>
    <x v="80"/>
    <n v="1015810"/>
    <n v="303"/>
    <x v="2"/>
    <n v="202.82400000000001"/>
    <n v="7.8381256656016945E-2"/>
    <m/>
    <x v="10"/>
    <x v="10"/>
    <m/>
    <x v="12"/>
    <m/>
    <m/>
    <m/>
  </r>
  <r>
    <n v="218.7216"/>
    <x v="200"/>
    <n v="1017142"/>
    <n v="762"/>
    <x v="1"/>
    <n v="225.304"/>
    <n v="-2.9215637538614524E-2"/>
    <m/>
    <x v="10"/>
    <x v="10"/>
    <m/>
    <x v="12"/>
    <m/>
    <m/>
    <m/>
  </r>
  <r>
    <n v="218.7216"/>
    <x v="198"/>
    <n v="1013741"/>
    <n v="2087"/>
    <x v="2"/>
    <n v="247.78399999999999"/>
    <n v="-0.11728925192909953"/>
    <m/>
    <x v="10"/>
    <x v="10"/>
    <m/>
    <x v="12"/>
    <m/>
    <m/>
    <m/>
  </r>
  <r>
    <n v="218.7216"/>
    <x v="345"/>
    <n v="1017980"/>
    <n v="169"/>
    <x v="1"/>
    <n v="261.27199999999999"/>
    <n v="-0.16285863008665299"/>
    <m/>
    <x v="10"/>
    <x v="10"/>
    <m/>
    <x v="12"/>
    <m/>
    <m/>
    <m/>
  </r>
  <r>
    <n v="218.7216"/>
    <x v="294"/>
    <n v="1010250"/>
    <n v="35"/>
    <x v="3"/>
    <n v="263.52"/>
    <n v="-0.16999999999999996"/>
    <m/>
    <x v="10"/>
    <x v="10"/>
    <m/>
    <x v="12"/>
    <m/>
    <m/>
    <m/>
  </r>
  <r>
    <n v="218.7216"/>
    <x v="10"/>
    <n v="1010704"/>
    <n v="887"/>
    <x v="3"/>
    <n v="281.50400000000002"/>
    <n v="-0.2230248948505173"/>
    <m/>
    <x v="10"/>
    <x v="10"/>
    <m/>
    <x v="12"/>
    <m/>
    <m/>
    <m/>
  </r>
  <r>
    <n v="218.7216"/>
    <x v="257"/>
    <n v="1013101"/>
    <n v="926"/>
    <x v="3"/>
    <n v="282.62799999999999"/>
    <n v="-0.22611489307499608"/>
    <m/>
    <x v="10"/>
    <x v="10"/>
    <m/>
    <x v="12"/>
    <m/>
    <m/>
    <m/>
  </r>
  <r>
    <n v="218.7216"/>
    <x v="213"/>
    <n v="1013499"/>
    <n v="1744"/>
    <x v="0"/>
    <n v="282.62799999999999"/>
    <n v="-0.22611489307499608"/>
    <m/>
    <x v="10"/>
    <x v="10"/>
    <m/>
    <x v="12"/>
    <m/>
    <m/>
    <m/>
  </r>
  <r>
    <n v="218.76920000000001"/>
    <x v="252"/>
    <n v="1003658"/>
    <n v="2793"/>
    <x v="2"/>
    <n v="62.48"/>
    <n v="2.5014276568501925"/>
    <m/>
    <x v="10"/>
    <x v="10"/>
    <m/>
    <x v="12"/>
    <m/>
    <m/>
    <m/>
  </r>
  <r>
    <n v="218.79519999999999"/>
    <x v="116"/>
    <n v="1001929"/>
    <n v="1929"/>
    <x v="0"/>
    <n v="135.85919999999999"/>
    <n v="0.61045553043150569"/>
    <m/>
    <x v="10"/>
    <x v="10"/>
    <m/>
    <x v="12"/>
    <m/>
    <m/>
    <m/>
  </r>
  <r>
    <n v="218.83680000000001"/>
    <x v="340"/>
    <n v="1003497"/>
    <n v="1728"/>
    <x v="0"/>
    <n v="278.84160000000003"/>
    <n v="-0.21519314191282796"/>
    <m/>
    <x v="10"/>
    <x v="10"/>
    <m/>
    <x v="12"/>
    <m/>
    <m/>
    <m/>
  </r>
  <r>
    <n v="218.86799999999999"/>
    <x v="109"/>
    <n v="1003036"/>
    <n v="703"/>
    <x v="2"/>
    <n v="34.163200000000003"/>
    <n v="5.4065427126264503"/>
    <m/>
    <x v="10"/>
    <x v="10"/>
    <m/>
    <x v="12"/>
    <m/>
    <m/>
    <m/>
  </r>
  <r>
    <n v="219.00839999999999"/>
    <x v="277"/>
    <n v="1003169"/>
    <n v="639"/>
    <x v="6"/>
    <n v="251.98079999999999"/>
    <n v="-0.13085282688204813"/>
    <m/>
    <x v="10"/>
    <x v="10"/>
    <m/>
    <x v="12"/>
    <m/>
    <m/>
    <m/>
  </r>
  <r>
    <n v="219.16980000000001"/>
    <x v="356"/>
    <n v="1007760"/>
    <n v="2426"/>
    <x v="3"/>
    <n v="21"/>
    <n v="9.4366571428571433"/>
    <m/>
    <x v="10"/>
    <x v="10"/>
    <m/>
    <x v="12"/>
    <m/>
    <m/>
    <m/>
  </r>
  <r>
    <n v="219.16980000000001"/>
    <x v="315"/>
    <n v="1006583"/>
    <n v="2663"/>
    <x v="4"/>
    <n v="28.116"/>
    <n v="6.7951984635083233"/>
    <m/>
    <x v="10"/>
    <x v="10"/>
    <m/>
    <x v="12"/>
    <m/>
    <m/>
    <m/>
  </r>
  <r>
    <n v="219.16980000000001"/>
    <x v="314"/>
    <n v="1012539"/>
    <n v="10"/>
    <x v="2"/>
    <n v="42.631999999999998"/>
    <n v="4.1409692249953087"/>
    <m/>
    <x v="10"/>
    <x v="10"/>
    <m/>
    <x v="12"/>
    <m/>
    <m/>
    <m/>
  </r>
  <r>
    <n v="219.16980000000001"/>
    <x v="175"/>
    <n v="1009646"/>
    <n v="2533"/>
    <x v="4"/>
    <n v="75.227999999999994"/>
    <n v="1.9134072419843677"/>
    <m/>
    <x v="10"/>
    <x v="10"/>
    <m/>
    <x v="12"/>
    <m/>
    <m/>
    <m/>
  </r>
  <r>
    <n v="219.16980000000001"/>
    <x v="290"/>
    <n v="1011203"/>
    <n v="706"/>
    <x v="8"/>
    <n v="84.22"/>
    <n v="1.6023486107812872"/>
    <m/>
    <x v="10"/>
    <x v="10"/>
    <m/>
    <x v="12"/>
    <m/>
    <m/>
    <m/>
  </r>
  <r>
    <n v="219.16980000000001"/>
    <x v="9"/>
    <n v="1019509"/>
    <n v="100"/>
    <x v="5"/>
    <n v="92.087999999999994"/>
    <n v="1.3800039093041441"/>
    <m/>
    <x v="10"/>
    <x v="10"/>
    <m/>
    <x v="12"/>
    <m/>
    <m/>
    <m/>
  </r>
  <r>
    <n v="219.16980000000001"/>
    <x v="4"/>
    <n v="1015161"/>
    <n v="2517"/>
    <x v="0"/>
    <n v="95.46"/>
    <n v="1.295933375235701"/>
    <m/>
    <x v="10"/>
    <x v="10"/>
    <m/>
    <x v="12"/>
    <m/>
    <m/>
    <m/>
  </r>
  <r>
    <n v="219.16980000000001"/>
    <x v="274"/>
    <n v="1007310"/>
    <n v="1207"/>
    <x v="3"/>
    <n v="97.995999999999995"/>
    <n v="1.2365178170537574"/>
    <m/>
    <x v="10"/>
    <x v="10"/>
    <m/>
    <x v="12"/>
    <m/>
    <m/>
    <m/>
  </r>
  <r>
    <n v="219.16980000000001"/>
    <x v="119"/>
    <n v="1012713"/>
    <n v="1369"/>
    <x v="4"/>
    <n v="98.831999999999994"/>
    <n v="1.2175995628946092"/>
    <m/>
    <x v="10"/>
    <x v="10"/>
    <m/>
    <x v="12"/>
    <m/>
    <m/>
    <m/>
  </r>
  <r>
    <n v="219.16980000000001"/>
    <x v="90"/>
    <n v="1011606"/>
    <n v="435"/>
    <x v="6"/>
    <n v="107.824"/>
    <n v="1.0326624870158778"/>
    <m/>
    <x v="10"/>
    <x v="10"/>
    <m/>
    <x v="12"/>
    <m/>
    <m/>
    <m/>
  </r>
  <r>
    <n v="219.16980000000001"/>
    <x v="257"/>
    <n v="1006688"/>
    <n v="787"/>
    <x v="0"/>
    <n v="109.572"/>
    <n v="1.000235461614281"/>
    <m/>
    <x v="10"/>
    <x v="10"/>
    <m/>
    <x v="12"/>
    <m/>
    <m/>
    <m/>
  </r>
  <r>
    <n v="219.16980000000001"/>
    <x v="212"/>
    <n v="1018251"/>
    <n v="1848"/>
    <x v="3"/>
    <n v="117.94"/>
    <n v="0.85831609292860789"/>
    <m/>
    <x v="10"/>
    <x v="10"/>
    <m/>
    <x v="12"/>
    <m/>
    <m/>
    <m/>
  </r>
  <r>
    <n v="219.16980000000001"/>
    <x v="130"/>
    <n v="1016781"/>
    <n v="2315"/>
    <x v="0"/>
    <n v="119.06399999999999"/>
    <n v="0.84077302963112299"/>
    <m/>
    <x v="10"/>
    <x v="10"/>
    <m/>
    <x v="12"/>
    <m/>
    <m/>
    <m/>
  </r>
  <r>
    <n v="219.16980000000001"/>
    <x v="226"/>
    <n v="1017245"/>
    <n v="2675"/>
    <x v="0"/>
    <n v="125.80800000000001"/>
    <n v="0.74209748187714608"/>
    <m/>
    <x v="10"/>
    <x v="10"/>
    <m/>
    <x v="12"/>
    <m/>
    <m/>
    <m/>
  </r>
  <r>
    <n v="219.16980000000001"/>
    <x v="287"/>
    <n v="1010687"/>
    <n v="1875"/>
    <x v="0"/>
    <n v="137.048"/>
    <n v="0.59921925164905732"/>
    <m/>
    <x v="10"/>
    <x v="10"/>
    <m/>
    <x v="12"/>
    <m/>
    <m/>
    <m/>
  </r>
  <r>
    <n v="219.16980000000001"/>
    <x v="176"/>
    <n v="1014697"/>
    <n v="1499"/>
    <x v="3"/>
    <n v="152.78399999999999"/>
    <n v="0.43450754005655057"/>
    <m/>
    <x v="10"/>
    <x v="10"/>
    <m/>
    <x v="12"/>
    <m/>
    <m/>
    <m/>
  </r>
  <r>
    <n v="219.16980000000001"/>
    <x v="137"/>
    <n v="1018164"/>
    <n v="2735"/>
    <x v="3"/>
    <n v="167.39599999999999"/>
    <n v="0.30928934980525236"/>
    <m/>
    <x v="10"/>
    <x v="10"/>
    <m/>
    <x v="12"/>
    <m/>
    <m/>
    <m/>
  </r>
  <r>
    <n v="219.16980000000001"/>
    <x v="69"/>
    <n v="1014147"/>
    <n v="413"/>
    <x v="3"/>
    <n v="169.64400000000001"/>
    <n v="0.29193959114380702"/>
    <m/>
    <x v="10"/>
    <x v="10"/>
    <m/>
    <x v="12"/>
    <m/>
    <m/>
    <m/>
  </r>
  <r>
    <n v="219.16980000000001"/>
    <x v="101"/>
    <n v="1014234"/>
    <n v="473"/>
    <x v="5"/>
    <n v="183.13200000000001"/>
    <n v="0.19678592490662475"/>
    <m/>
    <x v="10"/>
    <x v="10"/>
    <m/>
    <x v="12"/>
    <m/>
    <m/>
    <m/>
  </r>
  <r>
    <n v="219.16980000000001"/>
    <x v="340"/>
    <n v="1006897"/>
    <n v="961"/>
    <x v="7"/>
    <n v="194.84800000000001"/>
    <n v="0.12482447856790932"/>
    <m/>
    <x v="10"/>
    <x v="10"/>
    <m/>
    <x v="12"/>
    <m/>
    <m/>
    <m/>
  </r>
  <r>
    <n v="219.16980000000001"/>
    <x v="126"/>
    <n v="1014276"/>
    <n v="1894"/>
    <x v="5"/>
    <n v="216.852"/>
    <n v="1.0688395772231777E-2"/>
    <m/>
    <x v="10"/>
    <x v="10"/>
    <m/>
    <x v="12"/>
    <m/>
    <m/>
    <m/>
  </r>
  <r>
    <n v="219.16980000000001"/>
    <x v="18"/>
    <n v="1011463"/>
    <n v="2534"/>
    <x v="5"/>
    <n v="258.44"/>
    <n v="-0.15195093638755605"/>
    <m/>
    <x v="10"/>
    <x v="10"/>
    <m/>
    <x v="12"/>
    <m/>
    <m/>
    <m/>
  </r>
  <r>
    <n v="219.21951999999999"/>
    <x v="139"/>
    <n v="1001790"/>
    <n v="1790"/>
    <x v="4"/>
    <n v="235.71199999999999"/>
    <n v="-6.9968775454792298E-2"/>
    <m/>
    <x v="10"/>
    <x v="10"/>
    <m/>
    <x v="12"/>
    <m/>
    <m/>
    <m/>
  </r>
  <r>
    <n v="219.26840000000001"/>
    <x v="203"/>
    <n v="1004966"/>
    <n v="997"/>
    <x v="3"/>
    <n v="23.830400000000001"/>
    <n v="8.2012051832952864"/>
    <m/>
    <x v="10"/>
    <x v="10"/>
    <m/>
    <x v="12"/>
    <m/>
    <m/>
    <m/>
  </r>
  <r>
    <n v="219.31103999999999"/>
    <x v="339"/>
    <n v="1002093"/>
    <n v="2093"/>
    <x v="4"/>
    <n v="246.19839999999999"/>
    <n v="-0.10921013296593317"/>
    <m/>
    <x v="10"/>
    <x v="10"/>
    <m/>
    <x v="12"/>
    <m/>
    <m/>
    <m/>
  </r>
  <r>
    <n v="219.36928"/>
    <x v="152"/>
    <n v="1002132"/>
    <n v="2132"/>
    <x v="0"/>
    <n v="224.70079999999999"/>
    <n v="-2.3727196342870092E-2"/>
    <m/>
    <x v="10"/>
    <x v="10"/>
    <m/>
    <x v="12"/>
    <m/>
    <m/>
    <m/>
  </r>
  <r>
    <n v="219.43871999999999"/>
    <x v="158"/>
    <n v="1005887"/>
    <n v="264"/>
    <x v="9"/>
    <n v="68.352000000000004"/>
    <n v="2.2104213483146062"/>
    <m/>
    <x v="10"/>
    <x v="10"/>
    <m/>
    <x v="12"/>
    <m/>
    <m/>
    <m/>
  </r>
  <r>
    <n v="219.596"/>
    <x v="186"/>
    <n v="1002393"/>
    <n v="2393"/>
    <x v="1"/>
    <n v="50.624000000000002"/>
    <n v="3.3377844500632112"/>
    <m/>
    <x v="10"/>
    <x v="10"/>
    <m/>
    <x v="12"/>
    <m/>
    <m/>
    <m/>
  </r>
  <r>
    <n v="219.61799999999999"/>
    <x v="62"/>
    <n v="1008489"/>
    <n v="1990"/>
    <x v="4"/>
    <n v="49.74"/>
    <n v="3.4153196622436668"/>
    <m/>
    <x v="10"/>
    <x v="10"/>
    <m/>
    <x v="12"/>
    <m/>
    <m/>
    <m/>
  </r>
  <r>
    <n v="219.61799999999999"/>
    <x v="169"/>
    <n v="1008640"/>
    <n v="951"/>
    <x v="5"/>
    <n v="51.771999999999998"/>
    <n v="3.2420227149810712"/>
    <m/>
    <x v="10"/>
    <x v="10"/>
    <m/>
    <x v="12"/>
    <m/>
    <m/>
    <m/>
  </r>
  <r>
    <n v="219.61799999999999"/>
    <x v="111"/>
    <n v="1010812"/>
    <n v="470"/>
    <x v="2"/>
    <n v="72.396000000000001"/>
    <n v="2.0335653903530577"/>
    <m/>
    <x v="10"/>
    <x v="10"/>
    <m/>
    <x v="12"/>
    <m/>
    <m/>
    <m/>
  </r>
  <r>
    <n v="219.61799999999999"/>
    <x v="187"/>
    <n v="1012129"/>
    <n v="1939"/>
    <x v="2"/>
    <n v="73.52"/>
    <n v="1.9871871599564748"/>
    <m/>
    <x v="10"/>
    <x v="10"/>
    <m/>
    <x v="12"/>
    <m/>
    <m/>
    <m/>
  </r>
  <r>
    <n v="219.61799999999999"/>
    <x v="188"/>
    <n v="1018256"/>
    <n v="1476"/>
    <x v="2"/>
    <n v="92.628"/>
    <n v="1.3709677419354838"/>
    <m/>
    <x v="10"/>
    <x v="10"/>
    <m/>
    <x v="12"/>
    <m/>
    <m/>
    <m/>
  </r>
  <r>
    <n v="219.61799999999999"/>
    <x v="234"/>
    <n v="1013753"/>
    <n v="1376"/>
    <x v="5"/>
    <n v="94.876000000000005"/>
    <n v="1.3147898309372232"/>
    <m/>
    <x v="10"/>
    <x v="10"/>
    <m/>
    <x v="12"/>
    <m/>
    <m/>
    <m/>
  </r>
  <r>
    <n v="219.61799999999999"/>
    <x v="28"/>
    <n v="1013858"/>
    <n v="94"/>
    <x v="3"/>
    <n v="101.62"/>
    <n v="1.1611690612084233"/>
    <m/>
    <x v="10"/>
    <x v="10"/>
    <m/>
    <x v="12"/>
    <m/>
    <m/>
    <m/>
  </r>
  <r>
    <n v="219.61799999999999"/>
    <x v="71"/>
    <n v="1006072"/>
    <n v="2813"/>
    <x v="3"/>
    <n v="118.78400000000001"/>
    <n v="0.84888537176724121"/>
    <m/>
    <x v="10"/>
    <x v="10"/>
    <m/>
    <x v="12"/>
    <m/>
    <m/>
    <m/>
  </r>
  <r>
    <n v="219.61799999999999"/>
    <x v="181"/>
    <n v="1006568"/>
    <n v="260"/>
    <x v="6"/>
    <n v="120.64"/>
    <n v="0.82044098143236066"/>
    <m/>
    <x v="10"/>
    <x v="10"/>
    <m/>
    <x v="12"/>
    <m/>
    <m/>
    <m/>
  </r>
  <r>
    <n v="219.61799999999999"/>
    <x v="153"/>
    <n v="1017620"/>
    <n v="680"/>
    <x v="0"/>
    <n v="136.464"/>
    <n v="0.60934752022511429"/>
    <m/>
    <x v="10"/>
    <x v="10"/>
    <m/>
    <x v="12"/>
    <m/>
    <m/>
    <m/>
  </r>
  <r>
    <n v="219.61799999999999"/>
    <x v="45"/>
    <n v="1016212"/>
    <n v="2325"/>
    <x v="3"/>
    <n v="142.084"/>
    <n v="0.54569128121392974"/>
    <m/>
    <x v="10"/>
    <x v="10"/>
    <m/>
    <x v="12"/>
    <m/>
    <m/>
    <m/>
  </r>
  <r>
    <n v="219.61799999999999"/>
    <x v="96"/>
    <n v="1011075"/>
    <n v="1808"/>
    <x v="6"/>
    <n v="169.06"/>
    <n v="0.29905359044126339"/>
    <m/>
    <x v="10"/>
    <x v="10"/>
    <m/>
    <x v="12"/>
    <m/>
    <m/>
    <m/>
  </r>
  <r>
    <n v="219.61799999999999"/>
    <x v="337"/>
    <n v="1008771"/>
    <n v="222"/>
    <x v="1"/>
    <n v="175.49600000000001"/>
    <n v="0.25141313762137019"/>
    <m/>
    <x v="10"/>
    <x v="10"/>
    <m/>
    <x v="12"/>
    <m/>
    <m/>
    <m/>
  </r>
  <r>
    <n v="219.61799999999999"/>
    <x v="67"/>
    <n v="1011222"/>
    <n v="977"/>
    <x v="8"/>
    <n v="181.42400000000001"/>
    <n v="0.21052341476320657"/>
    <m/>
    <x v="10"/>
    <x v="10"/>
    <m/>
    <x v="12"/>
    <m/>
    <m/>
    <m/>
  </r>
  <r>
    <n v="219.61799999999999"/>
    <x v="280"/>
    <n v="1017474"/>
    <n v="1076"/>
    <x v="5"/>
    <n v="207.27600000000001"/>
    <n v="5.9543796676894495E-2"/>
    <m/>
    <x v="10"/>
    <x v="10"/>
    <m/>
    <x v="12"/>
    <m/>
    <m/>
    <m/>
  </r>
  <r>
    <n v="219.61799999999999"/>
    <x v="153"/>
    <n v="1012202"/>
    <n v="2798"/>
    <x v="7"/>
    <n v="245.49199999999999"/>
    <n v="-0.10539650986590193"/>
    <m/>
    <x v="10"/>
    <x v="10"/>
    <m/>
    <x v="12"/>
    <m/>
    <m/>
    <m/>
  </r>
  <r>
    <n v="219.61799999999999"/>
    <x v="324"/>
    <n v="1019705"/>
    <n v="2224"/>
    <x v="7"/>
    <n v="247.74"/>
    <n v="-0.11351416807943818"/>
    <m/>
    <x v="10"/>
    <x v="10"/>
    <m/>
    <x v="12"/>
    <m/>
    <m/>
    <m/>
  </r>
  <r>
    <n v="219.61799999999999"/>
    <x v="198"/>
    <n v="1012468"/>
    <n v="1327"/>
    <x v="0"/>
    <n v="249.988"/>
    <n v="-0.12148583131990337"/>
    <m/>
    <x v="10"/>
    <x v="10"/>
    <m/>
    <x v="12"/>
    <m/>
    <m/>
    <m/>
  </r>
  <r>
    <n v="219.61799999999999"/>
    <x v="167"/>
    <n v="1012657"/>
    <n v="2209"/>
    <x v="2"/>
    <n v="274.71600000000001"/>
    <n v="-0.200563491023457"/>
    <m/>
    <x v="10"/>
    <x v="10"/>
    <m/>
    <x v="12"/>
    <m/>
    <m/>
    <m/>
  </r>
  <r>
    <n v="219.61887999999999"/>
    <x v="227"/>
    <n v="1001513"/>
    <n v="1513"/>
    <x v="6"/>
    <n v="6.0288000000000004"/>
    <n v="35.428290870488318"/>
    <m/>
    <x v="10"/>
    <x v="10"/>
    <m/>
    <x v="12"/>
    <m/>
    <m/>
    <m/>
  </r>
  <r>
    <n v="219.6532"/>
    <x v="27"/>
    <n v="1003349"/>
    <n v="1786"/>
    <x v="8"/>
    <n v="275.5104"/>
    <n v="-0.20274080397690977"/>
    <m/>
    <x v="10"/>
    <x v="10"/>
    <m/>
    <x v="12"/>
    <m/>
    <m/>
    <m/>
  </r>
  <r>
    <n v="219.68440000000001"/>
    <x v="29"/>
    <n v="1002931"/>
    <n v="1591"/>
    <x v="0"/>
    <n v="100.224"/>
    <n v="1.1919340676883781"/>
    <m/>
    <x v="10"/>
    <x v="10"/>
    <m/>
    <x v="12"/>
    <m/>
    <m/>
    <m/>
  </r>
  <r>
    <n v="219.84768"/>
    <x v="329"/>
    <n v="1001373"/>
    <n v="1373"/>
    <x v="6"/>
    <n v="377.67859199999998"/>
    <n v="-0.4178974274506933"/>
    <m/>
    <x v="10"/>
    <x v="10"/>
    <m/>
    <x v="12"/>
    <m/>
    <m/>
    <m/>
  </r>
  <r>
    <n v="219.85599999999999"/>
    <x v="8"/>
    <n v="1005273"/>
    <n v="1479"/>
    <x v="0"/>
    <n v="228.38079999999999"/>
    <n v="-3.7327130827109804E-2"/>
    <m/>
    <x v="10"/>
    <x v="10"/>
    <m/>
    <x v="12"/>
    <m/>
    <m/>
    <m/>
  </r>
  <r>
    <n v="220.04320000000001"/>
    <x v="264"/>
    <n v="1001885"/>
    <n v="1885"/>
    <x v="6"/>
    <n v="204.27520000000001"/>
    <n v="7.7189986841280783E-2"/>
    <m/>
    <x v="10"/>
    <x v="10"/>
    <m/>
    <x v="12"/>
    <m/>
    <m/>
    <m/>
  </r>
  <r>
    <n v="220.06620000000001"/>
    <x v="52"/>
    <n v="1007887"/>
    <n v="401"/>
    <x v="4"/>
    <n v="23.603999999999999"/>
    <n v="8.3232587697000504"/>
    <m/>
    <x v="10"/>
    <x v="10"/>
    <m/>
    <x v="12"/>
    <m/>
    <m/>
    <m/>
  </r>
  <r>
    <n v="220.06620000000001"/>
    <x v="232"/>
    <n v="1007064"/>
    <n v="2697"/>
    <x v="0"/>
    <n v="56.216000000000001"/>
    <n v="2.9146541909776578"/>
    <m/>
    <x v="10"/>
    <x v="10"/>
    <m/>
    <x v="12"/>
    <m/>
    <m/>
    <m/>
  </r>
  <r>
    <n v="220.06620000000001"/>
    <x v="304"/>
    <n v="1018113"/>
    <n v="41"/>
    <x v="4"/>
    <n v="71.811999999999998"/>
    <n v="2.0644766891327357"/>
    <m/>
    <x v="10"/>
    <x v="10"/>
    <m/>
    <x v="12"/>
    <m/>
    <m/>
    <m/>
  </r>
  <r>
    <n v="220.06620000000001"/>
    <x v="29"/>
    <n v="1017522"/>
    <n v="1962"/>
    <x v="4"/>
    <n v="92.043999999999997"/>
    <n v="1.3908804484811612"/>
    <m/>
    <x v="10"/>
    <x v="10"/>
    <m/>
    <x v="12"/>
    <m/>
    <m/>
    <m/>
  </r>
  <r>
    <n v="220.06620000000001"/>
    <x v="257"/>
    <n v="1013933"/>
    <n v="979"/>
    <x v="5"/>
    <n v="96.54"/>
    <n v="1.2795338719701677"/>
    <m/>
    <x v="10"/>
    <x v="10"/>
    <m/>
    <x v="12"/>
    <m/>
    <m/>
    <m/>
  </r>
  <r>
    <n v="220.06620000000001"/>
    <x v="235"/>
    <n v="1006288"/>
    <n v="2646"/>
    <x v="1"/>
    <n v="106.14"/>
    <n v="1.0733578292820805"/>
    <m/>
    <x v="10"/>
    <x v="10"/>
    <m/>
    <x v="12"/>
    <m/>
    <m/>
    <m/>
  </r>
  <r>
    <n v="220.06620000000001"/>
    <x v="350"/>
    <n v="1012670"/>
    <n v="656"/>
    <x v="1"/>
    <n v="119.02"/>
    <n v="0.84898504453033119"/>
    <m/>
    <x v="10"/>
    <x v="10"/>
    <m/>
    <x v="12"/>
    <m/>
    <m/>
    <m/>
  </r>
  <r>
    <n v="220.06620000000001"/>
    <x v="86"/>
    <n v="1013881"/>
    <n v="2057"/>
    <x v="8"/>
    <n v="129.136"/>
    <n v="0.70414291909304927"/>
    <m/>
    <x v="10"/>
    <x v="10"/>
    <m/>
    <x v="12"/>
    <m/>
    <m/>
    <m/>
  </r>
  <r>
    <n v="220.06620000000001"/>
    <x v="224"/>
    <n v="1011502"/>
    <n v="2361"/>
    <x v="3"/>
    <n v="143.74799999999999"/>
    <n v="0.53091660405710006"/>
    <m/>
    <x v="10"/>
    <x v="10"/>
    <m/>
    <x v="12"/>
    <m/>
    <m/>
    <m/>
  </r>
  <r>
    <n v="220.06620000000001"/>
    <x v="306"/>
    <n v="1009589"/>
    <n v="249"/>
    <x v="5"/>
    <n v="216.80799999999999"/>
    <n v="1.5028043245636769E-2"/>
    <m/>
    <x v="10"/>
    <x v="10"/>
    <m/>
    <x v="12"/>
    <m/>
    <m/>
    <m/>
  </r>
  <r>
    <n v="220.06620000000001"/>
    <x v="323"/>
    <n v="1015590"/>
    <n v="2545"/>
    <x v="6"/>
    <n v="268.512"/>
    <n v="-0.18042322130854482"/>
    <m/>
    <x v="10"/>
    <x v="10"/>
    <m/>
    <x v="12"/>
    <m/>
    <m/>
    <m/>
  </r>
  <r>
    <n v="220.08063999999999"/>
    <x v="224"/>
    <n v="1001507"/>
    <n v="1507"/>
    <x v="3"/>
    <n v="400.66195199999999"/>
    <n v="-0.45070741331585185"/>
    <m/>
    <x v="10"/>
    <x v="10"/>
    <m/>
    <x v="12"/>
    <m/>
    <m/>
    <m/>
  </r>
  <r>
    <n v="220.15584000000001"/>
    <x v="349"/>
    <n v="1019429"/>
    <n v="414"/>
    <x v="9"/>
    <n v="213.54400000000001"/>
    <n v="3.0962424605701873E-2"/>
    <m/>
    <x v="10"/>
    <x v="10"/>
    <m/>
    <x v="12"/>
    <m/>
    <m/>
    <m/>
  </r>
  <r>
    <n v="220.15584000000001"/>
    <x v="362"/>
    <n v="1015691"/>
    <n v="323"/>
    <x v="9"/>
    <n v="264.12400000000002"/>
    <n v="-0.16646787115142891"/>
    <m/>
    <x v="10"/>
    <x v="10"/>
    <m/>
    <x v="12"/>
    <m/>
    <m/>
    <m/>
  </r>
  <r>
    <n v="220.17320000000001"/>
    <x v="252"/>
    <n v="1004156"/>
    <n v="834"/>
    <x v="0"/>
    <n v="87.007999999999996"/>
    <n v="1.5304937477013612"/>
    <m/>
    <x v="10"/>
    <x v="10"/>
    <m/>
    <x v="12"/>
    <m/>
    <m/>
    <m/>
  </r>
  <r>
    <n v="220.27199999999999"/>
    <x v="68"/>
    <n v="1002773"/>
    <n v="2773"/>
    <x v="3"/>
    <n v="218.02879999999999"/>
    <n v="1.0288549035723729E-2"/>
    <m/>
    <x v="10"/>
    <x v="10"/>
    <m/>
    <x v="12"/>
    <m/>
    <m/>
    <m/>
  </r>
  <r>
    <n v="220.40199999999999"/>
    <x v="40"/>
    <n v="1002841"/>
    <n v="2841"/>
    <x v="1"/>
    <n v="246.44479999999999"/>
    <n v="-0.10567396836938739"/>
    <m/>
    <x v="10"/>
    <x v="10"/>
    <m/>
    <x v="12"/>
    <m/>
    <m/>
    <m/>
  </r>
  <r>
    <n v="220.5008"/>
    <x v="219"/>
    <n v="1003739"/>
    <n v="624"/>
    <x v="8"/>
    <n v="31.430399999999999"/>
    <n v="6.0155263693748733"/>
    <m/>
    <x v="10"/>
    <x v="10"/>
    <m/>
    <x v="12"/>
    <m/>
    <m/>
    <m/>
  </r>
  <r>
    <n v="220.5008"/>
    <x v="215"/>
    <n v="1003256"/>
    <n v="2447"/>
    <x v="9"/>
    <n v="189.84639999999999"/>
    <n v="0.16146948269759137"/>
    <m/>
    <x v="10"/>
    <x v="10"/>
    <m/>
    <x v="12"/>
    <m/>
    <m/>
    <m/>
  </r>
  <r>
    <n v="220.51439999999999"/>
    <x v="301"/>
    <n v="1007519"/>
    <n v="1881"/>
    <x v="8"/>
    <n v="13.356"/>
    <n v="15.510512129380054"/>
    <m/>
    <x v="10"/>
    <x v="10"/>
    <m/>
    <x v="12"/>
    <m/>
    <m/>
    <m/>
  </r>
  <r>
    <n v="220.51439999999999"/>
    <x v="104"/>
    <n v="1007797"/>
    <n v="1691"/>
    <x v="3"/>
    <n v="32.363999999999997"/>
    <n v="5.8135706340378199"/>
    <m/>
    <x v="10"/>
    <x v="10"/>
    <m/>
    <x v="12"/>
    <m/>
    <m/>
    <m/>
  </r>
  <r>
    <n v="220.51439999999999"/>
    <x v="154"/>
    <n v="1005760"/>
    <n v="1631"/>
    <x v="0"/>
    <n v="32.783999999999999"/>
    <n v="5.7262811127379214"/>
    <m/>
    <x v="10"/>
    <x v="10"/>
    <m/>
    <x v="12"/>
    <m/>
    <m/>
    <m/>
  </r>
  <r>
    <n v="220.51439999999999"/>
    <x v="258"/>
    <n v="1018535"/>
    <n v="1247"/>
    <x v="0"/>
    <n v="44.252000000000002"/>
    <n v="3.9831510440206088"/>
    <m/>
    <x v="10"/>
    <x v="10"/>
    <m/>
    <x v="12"/>
    <m/>
    <m/>
    <m/>
  </r>
  <r>
    <n v="220.51439999999999"/>
    <x v="122"/>
    <n v="1013543"/>
    <n v="1053"/>
    <x v="3"/>
    <n v="54.368000000000002"/>
    <n v="3.0559593878752205"/>
    <m/>
    <x v="10"/>
    <x v="10"/>
    <m/>
    <x v="12"/>
    <m/>
    <m/>
    <m/>
  </r>
  <r>
    <n v="220.51439999999999"/>
    <x v="59"/>
    <n v="1011349"/>
    <n v="1363"/>
    <x v="5"/>
    <n v="56.616"/>
    <n v="2.8949130987706653"/>
    <m/>
    <x v="10"/>
    <x v="10"/>
    <m/>
    <x v="12"/>
    <m/>
    <m/>
    <m/>
  </r>
  <r>
    <n v="220.51439999999999"/>
    <x v="356"/>
    <n v="1013896"/>
    <n v="2389"/>
    <x v="6"/>
    <n v="62.235999999999997"/>
    <n v="2.5431968635516422"/>
    <m/>
    <x v="10"/>
    <x v="10"/>
    <m/>
    <x v="12"/>
    <m/>
    <m/>
    <m/>
  </r>
  <r>
    <n v="220.51439999999999"/>
    <x v="141"/>
    <n v="1015972"/>
    <n v="1650"/>
    <x v="0"/>
    <n v="73.475999999999999"/>
    <n v="2.0011758941695246"/>
    <m/>
    <x v="10"/>
    <x v="10"/>
    <m/>
    <x v="12"/>
    <m/>
    <m/>
    <m/>
  </r>
  <r>
    <n v="220.51439999999999"/>
    <x v="218"/>
    <n v="1006211"/>
    <n v="1662"/>
    <x v="6"/>
    <n v="77.036000000000001"/>
    <n v="1.8624850719144295"/>
    <m/>
    <x v="10"/>
    <x v="10"/>
    <m/>
    <x v="12"/>
    <m/>
    <m/>
    <m/>
  </r>
  <r>
    <n v="220.51439999999999"/>
    <x v="50"/>
    <n v="1008601"/>
    <n v="2465"/>
    <x v="1"/>
    <n v="88.087999999999994"/>
    <n v="1.5033421124330217"/>
    <m/>
    <x v="10"/>
    <x v="10"/>
    <m/>
    <x v="12"/>
    <m/>
    <m/>
    <m/>
  </r>
  <r>
    <n v="220.51439999999999"/>
    <x v="137"/>
    <n v="1015132"/>
    <n v="2111"/>
    <x v="7"/>
    <n v="107.196"/>
    <n v="1.0571140714205753"/>
    <m/>
    <x v="10"/>
    <x v="10"/>
    <m/>
    <x v="12"/>
    <m/>
    <m/>
    <m/>
  </r>
  <r>
    <n v="220.51439999999999"/>
    <x v="93"/>
    <n v="1007685"/>
    <n v="1309"/>
    <x v="5"/>
    <n v="108.84"/>
    <n v="1.0260418963616316"/>
    <m/>
    <x v="10"/>
    <x v="10"/>
    <m/>
    <x v="12"/>
    <m/>
    <m/>
    <m/>
  </r>
  <r>
    <n v="220.51439999999999"/>
    <x v="78"/>
    <n v="1007359"/>
    <n v="1784"/>
    <x v="5"/>
    <n v="112.04"/>
    <n v="0.96817565155301666"/>
    <m/>
    <x v="10"/>
    <x v="10"/>
    <m/>
    <x v="12"/>
    <m/>
    <m/>
    <m/>
  </r>
  <r>
    <n v="220.51439999999999"/>
    <x v="211"/>
    <n v="1018044"/>
    <n v="1336"/>
    <x v="6"/>
    <n v="119.56"/>
    <n v="0.84438273670123776"/>
    <m/>
    <x v="10"/>
    <x v="10"/>
    <m/>
    <x v="12"/>
    <m/>
    <m/>
    <m/>
  </r>
  <r>
    <n v="220.51439999999999"/>
    <x v="292"/>
    <n v="1009799"/>
    <n v="299"/>
    <x v="3"/>
    <n v="130.80000000000001"/>
    <n v="0.68588990825688056"/>
    <m/>
    <x v="10"/>
    <x v="10"/>
    <m/>
    <x v="12"/>
    <m/>
    <m/>
    <m/>
  </r>
  <r>
    <n v="220.51439999999999"/>
    <x v="281"/>
    <n v="1012105"/>
    <n v="828"/>
    <x v="1"/>
    <n v="151.03200000000001"/>
    <n v="0.46005085015096125"/>
    <m/>
    <x v="10"/>
    <x v="10"/>
    <m/>
    <x v="12"/>
    <m/>
    <m/>
    <m/>
  </r>
  <r>
    <n v="220.51439999999999"/>
    <x v="113"/>
    <n v="1018131"/>
    <n v="1395"/>
    <x v="3"/>
    <n v="151.03200000000001"/>
    <n v="0.46005085015096125"/>
    <m/>
    <x v="10"/>
    <x v="10"/>
    <m/>
    <x v="12"/>
    <m/>
    <m/>
    <m/>
  </r>
  <r>
    <n v="220.51439999999999"/>
    <x v="363"/>
    <n v="1009686"/>
    <n v="1275"/>
    <x v="8"/>
    <n v="166.768"/>
    <n v="0.32228245226902041"/>
    <m/>
    <x v="10"/>
    <x v="10"/>
    <m/>
    <x v="12"/>
    <m/>
    <m/>
    <m/>
  </r>
  <r>
    <n v="220.51439999999999"/>
    <x v="265"/>
    <n v="1015597"/>
    <n v="2423"/>
    <x v="0"/>
    <n v="209.48"/>
    <n v="5.2675195722742055E-2"/>
    <m/>
    <x v="10"/>
    <x v="10"/>
    <m/>
    <x v="12"/>
    <m/>
    <m/>
    <m/>
  </r>
  <r>
    <n v="220.51439999999999"/>
    <x v="96"/>
    <n v="1019388"/>
    <n v="1540"/>
    <x v="7"/>
    <n v="221.84399999999999"/>
    <n v="-5.993400768107315E-3"/>
    <m/>
    <x v="10"/>
    <x v="10"/>
    <m/>
    <x v="12"/>
    <m/>
    <m/>
    <m/>
  </r>
  <r>
    <n v="220.51439999999999"/>
    <x v="339"/>
    <n v="1013663"/>
    <n v="1029"/>
    <x v="8"/>
    <n v="226.34"/>
    <n v="-2.5738269859503438E-2"/>
    <m/>
    <x v="10"/>
    <x v="10"/>
    <m/>
    <x v="12"/>
    <m/>
    <m/>
    <m/>
  </r>
  <r>
    <n v="220.51439999999999"/>
    <x v="38"/>
    <n v="1018673"/>
    <n v="1052"/>
    <x v="0"/>
    <n v="230.83600000000001"/>
    <n v="-4.4713996083799827E-2"/>
    <m/>
    <x v="10"/>
    <x v="10"/>
    <m/>
    <x v="12"/>
    <m/>
    <m/>
    <m/>
  </r>
  <r>
    <n v="220.51439999999999"/>
    <x v="245"/>
    <n v="1018426"/>
    <n v="1613"/>
    <x v="2"/>
    <n v="249.94399999999999"/>
    <n v="-0.1177447748295618"/>
    <m/>
    <x v="10"/>
    <x v="10"/>
    <m/>
    <x v="12"/>
    <m/>
    <m/>
    <m/>
  </r>
  <r>
    <n v="220.51439999999999"/>
    <x v="350"/>
    <n v="1018868"/>
    <n v="1424"/>
    <x v="3"/>
    <n v="273.548"/>
    <n v="-0.19387310453741211"/>
    <m/>
    <x v="10"/>
    <x v="10"/>
    <m/>
    <x v="12"/>
    <m/>
    <m/>
    <m/>
  </r>
  <r>
    <n v="220.51439999999999"/>
    <x v="253"/>
    <n v="1011120"/>
    <n v="2734"/>
    <x v="2"/>
    <n v="275.79599999999999"/>
    <n v="-0.20044380629160682"/>
    <m/>
    <x v="10"/>
    <x v="10"/>
    <m/>
    <x v="12"/>
    <m/>
    <m/>
    <m/>
  </r>
  <r>
    <n v="220.51439999999999"/>
    <x v="302"/>
    <n v="1016160"/>
    <n v="1614"/>
    <x v="5"/>
    <n v="288.16000000000003"/>
    <n v="-0.23475013881177131"/>
    <m/>
    <x v="10"/>
    <x v="10"/>
    <m/>
    <x v="12"/>
    <m/>
    <m/>
    <m/>
  </r>
  <r>
    <n v="220.59960000000001"/>
    <x v="168"/>
    <n v="1003238"/>
    <n v="695"/>
    <x v="3"/>
    <n v="206.816"/>
    <n v="6.6646681107844691E-2"/>
    <m/>
    <x v="10"/>
    <x v="10"/>
    <m/>
    <x v="12"/>
    <m/>
    <m/>
    <m/>
  </r>
  <r>
    <n v="220.6412"/>
    <x v="293"/>
    <n v="1004791"/>
    <n v="2143"/>
    <x v="5"/>
    <n v="218.66239999999999"/>
    <n v="9.0495668208160473E-3"/>
    <m/>
    <x v="10"/>
    <x v="10"/>
    <m/>
    <x v="12"/>
    <m/>
    <m/>
    <m/>
  </r>
  <r>
    <n v="220.70048"/>
    <x v="132"/>
    <n v="1001299"/>
    <n v="1299"/>
    <x v="4"/>
    <n v="422.07551999999998"/>
    <n v="-0.47710665617375769"/>
    <m/>
    <x v="10"/>
    <x v="10"/>
    <m/>
    <x v="12"/>
    <m/>
    <m/>
    <m/>
  </r>
  <r>
    <n v="220.714"/>
    <x v="16"/>
    <n v="1002279"/>
    <n v="2279"/>
    <x v="8"/>
    <n v="49.6096"/>
    <n v="3.4490179320131586"/>
    <m/>
    <x v="10"/>
    <x v="10"/>
    <m/>
    <x v="12"/>
    <m/>
    <m/>
    <m/>
  </r>
  <r>
    <n v="220.77951999999999"/>
    <x v="58"/>
    <n v="1001848"/>
    <n v="1848"/>
    <x v="6"/>
    <n v="172.8672"/>
    <n v="0.27716258492067897"/>
    <m/>
    <x v="10"/>
    <x v="10"/>
    <m/>
    <x v="12"/>
    <m/>
    <m/>
    <m/>
  </r>
  <r>
    <n v="220.81280000000001"/>
    <x v="60"/>
    <n v="1002684"/>
    <n v="2684"/>
    <x v="7"/>
    <n v="87.926400000000001"/>
    <n v="1.5113367543763876"/>
    <m/>
    <x v="10"/>
    <x v="10"/>
    <m/>
    <x v="12"/>
    <m/>
    <m/>
    <m/>
  </r>
  <r>
    <n v="220.82839999999999"/>
    <x v="22"/>
    <n v="1004318"/>
    <n v="1241"/>
    <x v="1"/>
    <n v="59.801600000000001"/>
    <n v="2.6926838077910955"/>
    <m/>
    <x v="10"/>
    <x v="10"/>
    <m/>
    <x v="12"/>
    <m/>
    <m/>
    <m/>
  </r>
  <r>
    <n v="220.85856000000001"/>
    <x v="72"/>
    <n v="1001403"/>
    <n v="1403"/>
    <x v="9"/>
    <n v="508.10380800000001"/>
    <n v="-0.5653278788258953"/>
    <m/>
    <x v="10"/>
    <x v="10"/>
    <m/>
    <x v="12"/>
    <m/>
    <m/>
    <m/>
  </r>
  <r>
    <n v="220.87296000000001"/>
    <x v="10"/>
    <n v="1005460"/>
    <n v="2726"/>
    <x v="2"/>
    <n v="33.783999999999999"/>
    <n v="5.5377977740942468"/>
    <m/>
    <x v="10"/>
    <x v="10"/>
    <m/>
    <x v="12"/>
    <m/>
    <m/>
    <m/>
  </r>
  <r>
    <n v="220.96256"/>
    <x v="349"/>
    <n v="1002138"/>
    <n v="2138"/>
    <x v="0"/>
    <n v="252.9504"/>
    <n v="-0.12645894214834213"/>
    <m/>
    <x v="10"/>
    <x v="10"/>
    <m/>
    <x v="12"/>
    <m/>
    <m/>
    <m/>
  </r>
  <r>
    <n v="220.96260000000001"/>
    <x v="202"/>
    <n v="1006500"/>
    <n v="1547"/>
    <x v="4"/>
    <n v="0.748"/>
    <n v="294.40454545454548"/>
    <m/>
    <x v="10"/>
    <x v="10"/>
    <m/>
    <x v="12"/>
    <m/>
    <m/>
    <m/>
  </r>
  <r>
    <n v="220.96260000000001"/>
    <x v="255"/>
    <n v="1006651"/>
    <n v="2171"/>
    <x v="7"/>
    <n v="3.9239999999999999"/>
    <n v="55.310550458715596"/>
    <m/>
    <x v="10"/>
    <x v="10"/>
    <m/>
    <x v="12"/>
    <m/>
    <m/>
    <m/>
  </r>
  <r>
    <n v="220.96260000000001"/>
    <x v="106"/>
    <n v="1008344"/>
    <n v="697"/>
    <x v="4"/>
    <n v="4.9960000000000004"/>
    <n v="43.227902321857485"/>
    <m/>
    <x v="10"/>
    <x v="10"/>
    <m/>
    <x v="12"/>
    <m/>
    <m/>
    <m/>
  </r>
  <r>
    <n v="220.96260000000001"/>
    <x v="350"/>
    <n v="1012173"/>
    <n v="1025"/>
    <x v="7"/>
    <n v="48.164000000000001"/>
    <n v="3.587712814550287"/>
    <m/>
    <x v="10"/>
    <x v="10"/>
    <m/>
    <x v="12"/>
    <m/>
    <m/>
    <m/>
  </r>
  <r>
    <n v="220.96260000000001"/>
    <x v="98"/>
    <n v="1012196"/>
    <n v="2439"/>
    <x v="0"/>
    <n v="48.164000000000001"/>
    <n v="3.587712814550287"/>
    <m/>
    <x v="10"/>
    <x v="10"/>
    <m/>
    <x v="12"/>
    <m/>
    <m/>
    <m/>
  </r>
  <r>
    <n v="220.96260000000001"/>
    <x v="341"/>
    <n v="1012628"/>
    <n v="1438"/>
    <x v="2"/>
    <n v="57.155999999999999"/>
    <n v="2.86595633004409"/>
    <m/>
    <x v="10"/>
    <x v="10"/>
    <m/>
    <x v="12"/>
    <m/>
    <m/>
    <m/>
  </r>
  <r>
    <n v="220.96260000000001"/>
    <x v="113"/>
    <n v="1013336"/>
    <n v="1012"/>
    <x v="2"/>
    <n v="63.9"/>
    <n v="2.4579436619718309"/>
    <m/>
    <x v="10"/>
    <x v="10"/>
    <m/>
    <x v="12"/>
    <m/>
    <m/>
    <m/>
  </r>
  <r>
    <n v="220.96260000000001"/>
    <x v="231"/>
    <n v="1007366"/>
    <n v="2421"/>
    <x v="8"/>
    <n v="103.91200000000001"/>
    <n v="1.1264396797290015"/>
    <m/>
    <x v="10"/>
    <x v="10"/>
    <m/>
    <x v="12"/>
    <m/>
    <m/>
    <m/>
  </r>
  <r>
    <n v="220.96260000000001"/>
    <x v="37"/>
    <n v="1007268"/>
    <n v="959"/>
    <x v="1"/>
    <n v="115.824"/>
    <n v="0.90774450891007052"/>
    <m/>
    <x v="10"/>
    <x v="10"/>
    <m/>
    <x v="12"/>
    <m/>
    <m/>
    <m/>
  </r>
  <r>
    <n v="220.96260000000001"/>
    <x v="199"/>
    <n v="1019746"/>
    <n v="856"/>
    <x v="3"/>
    <n v="120.1"/>
    <n v="0.83982181515403842"/>
    <m/>
    <x v="10"/>
    <x v="10"/>
    <m/>
    <x v="12"/>
    <m/>
    <m/>
    <m/>
  </r>
  <r>
    <n v="220.96260000000001"/>
    <x v="212"/>
    <n v="1012833"/>
    <n v="420"/>
    <x v="3"/>
    <n v="124.596"/>
    <n v="0.77343253394972555"/>
    <m/>
    <x v="10"/>
    <x v="10"/>
    <m/>
    <x v="12"/>
    <m/>
    <m/>
    <m/>
  </r>
  <r>
    <n v="220.96260000000001"/>
    <x v="169"/>
    <n v="1013010"/>
    <n v="1865"/>
    <x v="7"/>
    <n v="127.968"/>
    <n v="0.72670198799699925"/>
    <m/>
    <x v="10"/>
    <x v="10"/>
    <m/>
    <x v="12"/>
    <m/>
    <m/>
    <m/>
  </r>
  <r>
    <n v="220.96260000000001"/>
    <x v="161"/>
    <n v="1015032"/>
    <n v="1047"/>
    <x v="6"/>
    <n v="136.96"/>
    <n v="0.61333674065420563"/>
    <m/>
    <x v="10"/>
    <x v="10"/>
    <m/>
    <x v="12"/>
    <m/>
    <m/>
    <m/>
  </r>
  <r>
    <n v="220.96260000000001"/>
    <x v="257"/>
    <n v="1007800"/>
    <n v="1335"/>
    <x v="7"/>
    <n v="149.64400000000001"/>
    <n v="0.47658843655609312"/>
    <m/>
    <x v="10"/>
    <x v="10"/>
    <m/>
    <x v="12"/>
    <m/>
    <m/>
    <m/>
  </r>
  <r>
    <n v="220.96260000000001"/>
    <x v="133"/>
    <n v="1012574"/>
    <n v="414"/>
    <x v="6"/>
    <n v="192.036"/>
    <n v="0.15063113166281325"/>
    <m/>
    <x v="10"/>
    <x v="10"/>
    <m/>
    <x v="12"/>
    <m/>
    <m/>
    <m/>
  </r>
  <r>
    <n v="220.96260000000001"/>
    <x v="359"/>
    <n v="1019338"/>
    <n v="2032"/>
    <x v="3"/>
    <n v="199.904"/>
    <n v="0.10534356491115741"/>
    <m/>
    <x v="10"/>
    <x v="10"/>
    <m/>
    <x v="12"/>
    <m/>
    <m/>
    <m/>
  </r>
  <r>
    <n v="220.96260000000001"/>
    <x v="141"/>
    <n v="1018613"/>
    <n v="670"/>
    <x v="0"/>
    <n v="250.48400000000001"/>
    <n v="-0.11785742801935452"/>
    <m/>
    <x v="10"/>
    <x v="10"/>
    <m/>
    <x v="12"/>
    <m/>
    <m/>
    <m/>
  </r>
  <r>
    <n v="220.96260000000001"/>
    <x v="161"/>
    <n v="1009806"/>
    <n v="2557"/>
    <x v="3"/>
    <n v="259.476"/>
    <n v="-0.14842760024048463"/>
    <m/>
    <x v="10"/>
    <x v="10"/>
    <m/>
    <x v="12"/>
    <m/>
    <m/>
    <m/>
  </r>
  <r>
    <n v="221.09984"/>
    <x v="36"/>
    <n v="1002079"/>
    <n v="2079"/>
    <x v="6"/>
    <n v="251.22880000000001"/>
    <n v="-0.11992637786750567"/>
    <m/>
    <x v="10"/>
    <x v="10"/>
    <m/>
    <x v="12"/>
    <m/>
    <m/>
    <m/>
  </r>
  <r>
    <n v="221.3432"/>
    <x v="305"/>
    <n v="1002832"/>
    <n v="2832"/>
    <x v="5"/>
    <n v="101.56480000000001"/>
    <n v="1.1793298465610131"/>
    <m/>
    <x v="10"/>
    <x v="10"/>
    <m/>
    <x v="12"/>
    <m/>
    <m/>
    <m/>
  </r>
  <r>
    <n v="221.41079999999999"/>
    <x v="110"/>
    <n v="1008239"/>
    <n v="1551"/>
    <x v="5"/>
    <n v="9.66"/>
    <n v="21.920372670807453"/>
    <m/>
    <x v="10"/>
    <x v="10"/>
    <m/>
    <x v="12"/>
    <m/>
    <m/>
    <m/>
  </r>
  <r>
    <n v="221.41079999999999"/>
    <x v="42"/>
    <n v="1007371"/>
    <n v="2684"/>
    <x v="5"/>
    <n v="14.596"/>
    <n v="14.169279254590299"/>
    <m/>
    <x v="10"/>
    <x v="10"/>
    <m/>
    <x v="12"/>
    <m/>
    <m/>
    <m/>
  </r>
  <r>
    <n v="221.41079999999999"/>
    <x v="134"/>
    <n v="1006182"/>
    <n v="2533"/>
    <x v="1"/>
    <n v="21.696000000000002"/>
    <n v="9.2051438053097332"/>
    <m/>
    <x v="10"/>
    <x v="10"/>
    <m/>
    <x v="12"/>
    <m/>
    <m/>
    <m/>
  </r>
  <r>
    <n v="221.41079999999999"/>
    <x v="146"/>
    <n v="1013513"/>
    <n v="1884"/>
    <x v="3"/>
    <n v="44.207999999999998"/>
    <n v="4.0083876221498373"/>
    <m/>
    <x v="10"/>
    <x v="10"/>
    <m/>
    <x v="12"/>
    <m/>
    <m/>
    <m/>
  </r>
  <r>
    <n v="221.41079999999999"/>
    <x v="102"/>
    <n v="1015793"/>
    <n v="1146"/>
    <x v="3"/>
    <n v="55.448"/>
    <n v="2.9931250901745776"/>
    <m/>
    <x v="10"/>
    <x v="10"/>
    <m/>
    <x v="12"/>
    <m/>
    <m/>
    <m/>
  </r>
  <r>
    <n v="221.41079999999999"/>
    <x v="176"/>
    <n v="1015234"/>
    <n v="842"/>
    <x v="3"/>
    <n v="65.563999999999993"/>
    <n v="2.3770178756634741"/>
    <m/>
    <x v="10"/>
    <x v="10"/>
    <m/>
    <x v="12"/>
    <m/>
    <m/>
    <m/>
  </r>
  <r>
    <n v="221.41079999999999"/>
    <x v="63"/>
    <n v="1008620"/>
    <n v="348"/>
    <x v="6"/>
    <n v="75.924000000000007"/>
    <n v="1.916216216216216"/>
    <m/>
    <x v="10"/>
    <x v="10"/>
    <m/>
    <x v="12"/>
    <m/>
    <m/>
    <m/>
  </r>
  <r>
    <n v="221.41079999999999"/>
    <x v="277"/>
    <n v="1018122"/>
    <n v="918"/>
    <x v="4"/>
    <n v="91.415999999999997"/>
    <n v="1.4220136518771331"/>
    <m/>
    <x v="10"/>
    <x v="10"/>
    <m/>
    <x v="12"/>
    <m/>
    <m/>
    <m/>
  </r>
  <r>
    <n v="221.41079999999999"/>
    <x v="284"/>
    <n v="1005869"/>
    <n v="2137"/>
    <x v="7"/>
    <n v="112.452"/>
    <n v="0.96893607939387472"/>
    <m/>
    <x v="10"/>
    <x v="10"/>
    <m/>
    <x v="12"/>
    <m/>
    <m/>
    <m/>
  </r>
  <r>
    <n v="221.41079999999999"/>
    <x v="357"/>
    <n v="1018298"/>
    <n v="162"/>
    <x v="7"/>
    <n v="115.02"/>
    <n v="0.92497652582159628"/>
    <m/>
    <x v="10"/>
    <x v="10"/>
    <m/>
    <x v="12"/>
    <m/>
    <m/>
    <m/>
  </r>
  <r>
    <n v="221.41079999999999"/>
    <x v="150"/>
    <n v="1007166"/>
    <n v="1581"/>
    <x v="5"/>
    <n v="120.4"/>
    <n v="0.83896013289036531"/>
    <m/>
    <x v="10"/>
    <x v="10"/>
    <m/>
    <x v="12"/>
    <m/>
    <m/>
    <m/>
  </r>
  <r>
    <n v="221.41079999999999"/>
    <x v="127"/>
    <n v="1011029"/>
    <n v="19"/>
    <x v="5"/>
    <n v="126.26"/>
    <n v="0.75361001108823056"/>
    <m/>
    <x v="10"/>
    <x v="10"/>
    <m/>
    <x v="12"/>
    <m/>
    <m/>
    <m/>
  </r>
  <r>
    <n v="221.41079999999999"/>
    <x v="259"/>
    <n v="1014236"/>
    <n v="1940"/>
    <x v="2"/>
    <n v="138.624"/>
    <n v="0.59720394736842108"/>
    <m/>
    <x v="10"/>
    <x v="10"/>
    <m/>
    <x v="12"/>
    <m/>
    <m/>
    <m/>
  </r>
  <r>
    <n v="221.41079999999999"/>
    <x v="162"/>
    <n v="1012069"/>
    <n v="2593"/>
    <x v="0"/>
    <n v="164.476"/>
    <n v="0.34615871008536198"/>
    <m/>
    <x v="10"/>
    <x v="10"/>
    <m/>
    <x v="12"/>
    <m/>
    <m/>
    <m/>
  </r>
  <r>
    <n v="221.41079999999999"/>
    <x v="107"/>
    <n v="1016872"/>
    <n v="356"/>
    <x v="2"/>
    <n v="258.892"/>
    <n v="-0.14477542759142809"/>
    <m/>
    <x v="10"/>
    <x v="10"/>
    <m/>
    <x v="12"/>
    <m/>
    <m/>
    <m/>
  </r>
  <r>
    <n v="221.41079999999999"/>
    <x v="44"/>
    <n v="1014875"/>
    <n v="1114"/>
    <x v="6"/>
    <n v="261.14"/>
    <n v="-0.15213755073906715"/>
    <m/>
    <x v="10"/>
    <x v="10"/>
    <m/>
    <x v="12"/>
    <m/>
    <m/>
    <m/>
  </r>
  <r>
    <n v="221.45760000000001"/>
    <x v="1"/>
    <n v="1002808"/>
    <n v="2808"/>
    <x v="5"/>
    <n v="98.495999999999995"/>
    <n v="1.2483918128654974"/>
    <m/>
    <x v="10"/>
    <x v="10"/>
    <m/>
    <x v="12"/>
    <m/>
    <m/>
    <m/>
  </r>
  <r>
    <n v="221.4888"/>
    <x v="292"/>
    <n v="1004315"/>
    <n v="1590"/>
    <x v="0"/>
    <n v="175.8176"/>
    <n v="0.25976466519847841"/>
    <m/>
    <x v="10"/>
    <x v="10"/>
    <m/>
    <x v="12"/>
    <m/>
    <m/>
    <m/>
  </r>
  <r>
    <n v="221.4888"/>
    <x v="173"/>
    <n v="1002954"/>
    <n v="719"/>
    <x v="2"/>
    <n v="271.96480000000003"/>
    <n v="-0.18559754791796593"/>
    <m/>
    <x v="10"/>
    <x v="10"/>
    <m/>
    <x v="12"/>
    <m/>
    <m/>
    <m/>
  </r>
  <r>
    <n v="221.59008"/>
    <x v="132"/>
    <n v="1014461"/>
    <n v="9"/>
    <x v="9"/>
    <n v="116.36"/>
    <n v="0.9043492609144036"/>
    <m/>
    <x v="10"/>
    <x v="10"/>
    <m/>
    <x v="12"/>
    <m/>
    <m/>
    <m/>
  </r>
  <r>
    <n v="221.59008"/>
    <x v="125"/>
    <n v="1010064"/>
    <n v="2484"/>
    <x v="9"/>
    <n v="181.55199999999999"/>
    <n v="0.22053229928615498"/>
    <m/>
    <x v="10"/>
    <x v="10"/>
    <m/>
    <x v="12"/>
    <m/>
    <m/>
    <m/>
  </r>
  <r>
    <n v="221.61879999999999"/>
    <x v="19"/>
    <n v="1002958"/>
    <n v="860"/>
    <x v="1"/>
    <n v="195.05279999999999"/>
    <n v="0.13619901893230962"/>
    <m/>
    <x v="10"/>
    <x v="10"/>
    <m/>
    <x v="12"/>
    <m/>
    <m/>
    <m/>
  </r>
  <r>
    <n v="221.66040000000001"/>
    <x v="154"/>
    <n v="1004518"/>
    <n v="2677"/>
    <x v="9"/>
    <n v="199.35679999999999"/>
    <n v="0.1118777990015892"/>
    <m/>
    <x v="10"/>
    <x v="10"/>
    <m/>
    <x v="12"/>
    <m/>
    <m/>
    <m/>
  </r>
  <r>
    <n v="221.702"/>
    <x v="160"/>
    <n v="1004664"/>
    <n v="1237"/>
    <x v="8"/>
    <n v="399.93599999999998"/>
    <n v="-0.44565630500880138"/>
    <m/>
    <x v="10"/>
    <x v="10"/>
    <m/>
    <x v="12"/>
    <m/>
    <m/>
    <m/>
  </r>
  <r>
    <n v="221.71968000000001"/>
    <x v="332"/>
    <n v="1001420"/>
    <n v="1420"/>
    <x v="4"/>
    <n v="692.47545600000001"/>
    <n v="-0.67981582873602953"/>
    <m/>
    <x v="10"/>
    <x v="10"/>
    <m/>
    <x v="12"/>
    <m/>
    <m/>
    <m/>
  </r>
  <r>
    <n v="221.76544000000001"/>
    <x v="212"/>
    <n v="1001477"/>
    <n v="1477"/>
    <x v="0"/>
    <n v="550.17811200000006"/>
    <n v="-0.59692064231010344"/>
    <m/>
    <x v="10"/>
    <x v="10"/>
    <m/>
    <x v="12"/>
    <m/>
    <m/>
    <m/>
  </r>
  <r>
    <n v="221.7748"/>
    <x v="173"/>
    <n v="1005215"/>
    <n v="2526"/>
    <x v="8"/>
    <n v="26.448"/>
    <n v="7.385314579552329"/>
    <m/>
    <x v="10"/>
    <x v="10"/>
    <m/>
    <x v="12"/>
    <m/>
    <m/>
    <m/>
  </r>
  <r>
    <n v="221.85900000000001"/>
    <x v="39"/>
    <n v="1006473"/>
    <n v="1355"/>
    <x v="3"/>
    <n v="44.792000000000002"/>
    <n v="3.9530943025540277"/>
    <m/>
    <x v="10"/>
    <x v="10"/>
    <m/>
    <x v="12"/>
    <m/>
    <m/>
    <m/>
  </r>
  <r>
    <n v="221.85900000000001"/>
    <x v="136"/>
    <n v="1015478"/>
    <n v="228"/>
    <x v="5"/>
    <n v="51.491999999999997"/>
    <n v="3.3086110463761367"/>
    <m/>
    <x v="10"/>
    <x v="10"/>
    <m/>
    <x v="12"/>
    <m/>
    <m/>
    <m/>
  </r>
  <r>
    <n v="221.85900000000001"/>
    <x v="189"/>
    <n v="1015346"/>
    <n v="162"/>
    <x v="3"/>
    <n v="54.863999999999997"/>
    <n v="3.0437992125984255"/>
    <m/>
    <x v="10"/>
    <x v="10"/>
    <m/>
    <x v="12"/>
    <m/>
    <m/>
    <m/>
  </r>
  <r>
    <n v="221.85900000000001"/>
    <x v="207"/>
    <n v="1011632"/>
    <n v="2020"/>
    <x v="7"/>
    <n v="61.607999999999997"/>
    <n v="2.6011394624074797"/>
    <m/>
    <x v="10"/>
    <x v="10"/>
    <m/>
    <x v="12"/>
    <m/>
    <m/>
    <m/>
  </r>
  <r>
    <n v="221.85900000000001"/>
    <x v="42"/>
    <n v="1008588"/>
    <n v="2402"/>
    <x v="1"/>
    <n v="63.643999999999998"/>
    <n v="2.4859374017974987"/>
    <m/>
    <x v="10"/>
    <x v="10"/>
    <m/>
    <x v="12"/>
    <m/>
    <m/>
    <m/>
  </r>
  <r>
    <n v="221.85900000000001"/>
    <x v="164"/>
    <n v="1017846"/>
    <n v="1919"/>
    <x v="6"/>
    <n v="76.22"/>
    <n v="1.9107714510627134"/>
    <m/>
    <x v="10"/>
    <x v="10"/>
    <m/>
    <x v="12"/>
    <m/>
    <m/>
    <m/>
  </r>
  <r>
    <n v="221.85900000000001"/>
    <x v="70"/>
    <n v="1013548"/>
    <n v="1912"/>
    <x v="2"/>
    <n v="90.831999999999994"/>
    <n v="1.4425202571780873"/>
    <m/>
    <x v="10"/>
    <x v="10"/>
    <m/>
    <x v="12"/>
    <m/>
    <m/>
    <m/>
  </r>
  <r>
    <n v="221.85900000000001"/>
    <x v="98"/>
    <n v="1008093"/>
    <n v="837"/>
    <x v="0"/>
    <n v="104.348"/>
    <n v="1.126145206424656"/>
    <m/>
    <x v="10"/>
    <x v="10"/>
    <m/>
    <x v="12"/>
    <m/>
    <m/>
    <m/>
  </r>
  <r>
    <n v="221.85900000000001"/>
    <x v="165"/>
    <n v="1008549"/>
    <n v="1243"/>
    <x v="7"/>
    <n v="115.52"/>
    <n v="0.92052458448753471"/>
    <m/>
    <x v="10"/>
    <x v="10"/>
    <m/>
    <x v="12"/>
    <m/>
    <m/>
    <m/>
  </r>
  <r>
    <n v="221.85900000000001"/>
    <x v="112"/>
    <n v="1015462"/>
    <n v="2620"/>
    <x v="4"/>
    <n v="138.04"/>
    <n v="0.60720805563604763"/>
    <m/>
    <x v="10"/>
    <x v="10"/>
    <m/>
    <x v="12"/>
    <m/>
    <m/>
    <m/>
  </r>
  <r>
    <n v="221.85900000000001"/>
    <x v="239"/>
    <n v="1014105"/>
    <n v="706"/>
    <x v="1"/>
    <n v="141.41200000000001"/>
    <n v="0.56888382881226485"/>
    <m/>
    <x v="10"/>
    <x v="10"/>
    <m/>
    <x v="12"/>
    <m/>
    <m/>
    <m/>
  </r>
  <r>
    <n v="221.85900000000001"/>
    <x v="198"/>
    <n v="1015939"/>
    <n v="732"/>
    <x v="4"/>
    <n v="168.38800000000001"/>
    <n v="0.31754638097726678"/>
    <m/>
    <x v="10"/>
    <x v="10"/>
    <m/>
    <x v="12"/>
    <m/>
    <m/>
    <m/>
  </r>
  <r>
    <n v="221.85900000000001"/>
    <x v="12"/>
    <n v="1017775"/>
    <n v="1735"/>
    <x v="1"/>
    <n v="175.13200000000001"/>
    <n v="0.26681017746613983"/>
    <m/>
    <x v="10"/>
    <x v="10"/>
    <m/>
    <x v="12"/>
    <m/>
    <m/>
    <m/>
  </r>
  <r>
    <n v="221.85900000000001"/>
    <x v="8"/>
    <n v="1019640"/>
    <n v="1188"/>
    <x v="3"/>
    <n v="180.75200000000001"/>
    <n v="0.22742210321324244"/>
    <m/>
    <x v="10"/>
    <x v="10"/>
    <m/>
    <x v="12"/>
    <m/>
    <m/>
    <m/>
  </r>
  <r>
    <n v="221.85900000000001"/>
    <x v="364"/>
    <n v="1012660"/>
    <n v="2236"/>
    <x v="5"/>
    <n v="243.696"/>
    <n v="-8.9607543825093519E-2"/>
    <m/>
    <x v="10"/>
    <x v="10"/>
    <m/>
    <x v="12"/>
    <m/>
    <m/>
    <m/>
  </r>
  <r>
    <n v="221.85900000000001"/>
    <x v="275"/>
    <n v="1014590"/>
    <n v="911"/>
    <x v="4"/>
    <n v="289.77999999999997"/>
    <n v="-0.23438815653254183"/>
    <m/>
    <x v="10"/>
    <x v="10"/>
    <m/>
    <x v="12"/>
    <m/>
    <m/>
    <m/>
  </r>
  <r>
    <n v="221.92768000000001"/>
    <x v="275"/>
    <n v="1001792"/>
    <n v="1792"/>
    <x v="5"/>
    <n v="245.8528"/>
    <n v="-9.7314816019992423E-2"/>
    <m/>
    <x v="10"/>
    <x v="10"/>
    <m/>
    <x v="12"/>
    <m/>
    <m/>
    <m/>
  </r>
  <r>
    <n v="221.94847999999999"/>
    <x v="28"/>
    <n v="1001188"/>
    <n v="1188"/>
    <x v="4"/>
    <n v="654.67200000000003"/>
    <n v="-0.66097758877728086"/>
    <m/>
    <x v="10"/>
    <x v="10"/>
    <m/>
    <x v="12"/>
    <m/>
    <m/>
    <m/>
  </r>
  <r>
    <n v="222.05248"/>
    <x v="183"/>
    <n v="1001414"/>
    <n v="1414"/>
    <x v="0"/>
    <n v="391.73568"/>
    <n v="-0.43315737795444109"/>
    <m/>
    <x v="10"/>
    <x v="10"/>
    <m/>
    <x v="12"/>
    <m/>
    <m/>
    <m/>
  </r>
  <r>
    <n v="222.0608"/>
    <x v="168"/>
    <n v="1004559"/>
    <n v="2058"/>
    <x v="7"/>
    <n v="14.0352"/>
    <n v="14.821705426356589"/>
    <m/>
    <x v="10"/>
    <x v="10"/>
    <m/>
    <x v="12"/>
    <m/>
    <m/>
    <m/>
  </r>
  <r>
    <n v="222.2636"/>
    <x v="223"/>
    <n v="1002211"/>
    <n v="2211"/>
    <x v="8"/>
    <n v="167.5744"/>
    <n v="0.32635772528500773"/>
    <m/>
    <x v="10"/>
    <x v="10"/>
    <m/>
    <x v="12"/>
    <m/>
    <m/>
    <m/>
  </r>
  <r>
    <n v="222.274"/>
    <x v="184"/>
    <n v="1003357"/>
    <n v="911"/>
    <x v="1"/>
    <n v="258.65280000000001"/>
    <n v="-0.1406472305731854"/>
    <m/>
    <x v="10"/>
    <x v="10"/>
    <m/>
    <x v="12"/>
    <m/>
    <m/>
    <m/>
  </r>
  <r>
    <n v="222.30719999999999"/>
    <x v="172"/>
    <n v="1006330"/>
    <n v="296"/>
    <x v="8"/>
    <n v="30.48"/>
    <n v="6.2935433070866145"/>
    <m/>
    <x v="10"/>
    <x v="10"/>
    <m/>
    <x v="12"/>
    <m/>
    <m/>
    <m/>
  </r>
  <r>
    <n v="222.30719999999999"/>
    <x v="178"/>
    <n v="1008343"/>
    <n v="1989"/>
    <x v="4"/>
    <n v="59.631999999999998"/>
    <n v="2.72798497451033"/>
    <m/>
    <x v="10"/>
    <x v="10"/>
    <m/>
    <x v="12"/>
    <m/>
    <m/>
    <m/>
  </r>
  <r>
    <n v="222.30719999999999"/>
    <x v="218"/>
    <n v="1009110"/>
    <n v="2517"/>
    <x v="2"/>
    <n v="78.256"/>
    <n v="1.840768758945001"/>
    <m/>
    <x v="10"/>
    <x v="10"/>
    <m/>
    <x v="12"/>
    <m/>
    <m/>
    <m/>
  </r>
  <r>
    <n v="222.30719999999999"/>
    <x v="319"/>
    <n v="1019179"/>
    <n v="2626"/>
    <x v="4"/>
    <n v="89.123999999999995"/>
    <n v="1.4943584219738792"/>
    <m/>
    <x v="10"/>
    <x v="10"/>
    <m/>
    <x v="12"/>
    <m/>
    <m/>
    <m/>
  </r>
  <r>
    <n v="222.30719999999999"/>
    <x v="109"/>
    <n v="1016459"/>
    <n v="266"/>
    <x v="5"/>
    <n v="114.976"/>
    <n v="0.93350960200389643"/>
    <m/>
    <x v="10"/>
    <x v="10"/>
    <m/>
    <x v="12"/>
    <m/>
    <m/>
    <m/>
  </r>
  <r>
    <n v="222.30719999999999"/>
    <x v="243"/>
    <n v="1019399"/>
    <n v="1412"/>
    <x v="3"/>
    <n v="131.83600000000001"/>
    <n v="0.6862404805971053"/>
    <m/>
    <x v="10"/>
    <x v="10"/>
    <m/>
    <x v="12"/>
    <m/>
    <m/>
    <m/>
  </r>
  <r>
    <n v="222.30719999999999"/>
    <x v="360"/>
    <n v="1015278"/>
    <n v="1240"/>
    <x v="4"/>
    <n v="155.44"/>
    <n v="0.43018013381369014"/>
    <m/>
    <x v="10"/>
    <x v="10"/>
    <m/>
    <x v="12"/>
    <m/>
    <m/>
    <m/>
  </r>
  <r>
    <n v="222.30719999999999"/>
    <x v="303"/>
    <n v="1015725"/>
    <n v="841"/>
    <x v="7"/>
    <n v="163.30799999999999"/>
    <n v="0.36127562642369021"/>
    <m/>
    <x v="10"/>
    <x v="10"/>
    <m/>
    <x v="12"/>
    <m/>
    <m/>
    <m/>
  </r>
  <r>
    <n v="222.30719999999999"/>
    <x v="13"/>
    <n v="1013343"/>
    <n v="1272"/>
    <x v="7"/>
    <n v="166.68"/>
    <n v="0.33373650107991354"/>
    <m/>
    <x v="10"/>
    <x v="10"/>
    <m/>
    <x v="12"/>
    <m/>
    <m/>
    <m/>
  </r>
  <r>
    <n v="222.30719999999999"/>
    <x v="59"/>
    <n v="1012014"/>
    <n v="1626"/>
    <x v="3"/>
    <n v="208.268"/>
    <n v="6.740929955634084E-2"/>
    <m/>
    <x v="10"/>
    <x v="10"/>
    <m/>
    <x v="12"/>
    <m/>
    <m/>
    <m/>
  </r>
  <r>
    <n v="222.30719999999999"/>
    <x v="94"/>
    <n v="1014266"/>
    <n v="456"/>
    <x v="5"/>
    <n v="218.38399999999999"/>
    <n v="1.7964686057586676E-2"/>
    <m/>
    <x v="10"/>
    <x v="10"/>
    <m/>
    <x v="12"/>
    <m/>
    <m/>
    <m/>
  </r>
  <r>
    <n v="222.30719999999999"/>
    <x v="201"/>
    <n v="1017797"/>
    <n v="488"/>
    <x v="2"/>
    <n v="222.88"/>
    <n v="-2.5699928212491066E-3"/>
    <m/>
    <x v="10"/>
    <x v="10"/>
    <m/>
    <x v="12"/>
    <m/>
    <m/>
    <m/>
  </r>
  <r>
    <n v="222.30719999999999"/>
    <x v="64"/>
    <n v="1018510"/>
    <n v="1161"/>
    <x v="3"/>
    <n v="235.244"/>
    <n v="-5.4993113533182592E-2"/>
    <m/>
    <x v="10"/>
    <x v="10"/>
    <m/>
    <x v="12"/>
    <m/>
    <m/>
    <m/>
  </r>
  <r>
    <n v="222.30719999999999"/>
    <x v="228"/>
    <n v="1014713"/>
    <n v="2488"/>
    <x v="7"/>
    <n v="248.732"/>
    <n v="-0.10623803933550972"/>
    <m/>
    <x v="10"/>
    <x v="10"/>
    <m/>
    <x v="12"/>
    <m/>
    <m/>
    <m/>
  </r>
  <r>
    <n v="222.30719999999999"/>
    <x v="211"/>
    <n v="1010358"/>
    <n v="2842"/>
    <x v="8"/>
    <n v="274.584"/>
    <n v="-0.19038545581679925"/>
    <m/>
    <x v="10"/>
    <x v="10"/>
    <m/>
    <x v="12"/>
    <m/>
    <m/>
    <m/>
  </r>
  <r>
    <n v="222.30719999999999"/>
    <x v="159"/>
    <n v="1018213"/>
    <n v="987"/>
    <x v="2"/>
    <n v="283.57600000000002"/>
    <n v="-0.21605777639856696"/>
    <m/>
    <x v="10"/>
    <x v="10"/>
    <m/>
    <x v="12"/>
    <m/>
    <m/>
    <m/>
  </r>
  <r>
    <n v="222.404"/>
    <x v="27"/>
    <n v="1003118"/>
    <n v="475"/>
    <x v="2"/>
    <n v="611.22303999999997"/>
    <n v="-0.63613282640654378"/>
    <m/>
    <x v="10"/>
    <x v="10"/>
    <m/>
    <x v="12"/>
    <m/>
    <m/>
    <m/>
  </r>
  <r>
    <n v="222.4768"/>
    <x v="283"/>
    <n v="1002512"/>
    <n v="2512"/>
    <x v="1"/>
    <n v="71.491200000000006"/>
    <n v="2.1119466451815043"/>
    <m/>
    <x v="10"/>
    <x v="10"/>
    <m/>
    <x v="12"/>
    <m/>
    <m/>
    <m/>
  </r>
  <r>
    <n v="222.51964799999999"/>
    <x v="36"/>
    <n v="1000954"/>
    <n v="954"/>
    <x v="7"/>
    <n v="296.40384"/>
    <n v="-0.24926867344228743"/>
    <m/>
    <x v="10"/>
    <x v="10"/>
    <m/>
    <x v="12"/>
    <m/>
    <m/>
    <m/>
  </r>
  <r>
    <n v="222.72120000000001"/>
    <x v="347"/>
    <n v="1002860"/>
    <n v="806"/>
    <x v="7"/>
    <n v="239.41759999999999"/>
    <n v="-6.9737563153251816E-2"/>
    <m/>
    <x v="10"/>
    <x v="10"/>
    <m/>
    <x v="12"/>
    <m/>
    <m/>
    <m/>
  </r>
  <r>
    <n v="222.75540000000001"/>
    <x v="303"/>
    <n v="1006703"/>
    <n v="705"/>
    <x v="8"/>
    <n v="3.7440000000000002"/>
    <n v="58.496634615384615"/>
    <m/>
    <x v="10"/>
    <x v="10"/>
    <m/>
    <x v="12"/>
    <m/>
    <m/>
    <m/>
  </r>
  <r>
    <n v="222.75540000000001"/>
    <x v="174"/>
    <n v="1007266"/>
    <n v="345"/>
    <x v="7"/>
    <n v="11.032"/>
    <n v="19.191751269035532"/>
    <m/>
    <x v="10"/>
    <x v="10"/>
    <m/>
    <x v="12"/>
    <m/>
    <m/>
    <m/>
  </r>
  <r>
    <n v="222.75540000000001"/>
    <x v="69"/>
    <n v="1015847"/>
    <n v="585"/>
    <x v="6"/>
    <n v="55.944000000000003"/>
    <n v="2.9817567567567567"/>
    <m/>
    <x v="10"/>
    <x v="10"/>
    <m/>
    <x v="12"/>
    <m/>
    <m/>
    <m/>
  </r>
  <r>
    <n v="222.75540000000001"/>
    <x v="44"/>
    <n v="1017076"/>
    <n v="2149"/>
    <x v="1"/>
    <n v="58.192"/>
    <n v="2.8279385482540556"/>
    <m/>
    <x v="10"/>
    <x v="10"/>
    <m/>
    <x v="12"/>
    <m/>
    <m/>
    <m/>
  </r>
  <r>
    <n v="222.75540000000001"/>
    <x v="202"/>
    <n v="1011304"/>
    <n v="503"/>
    <x v="5"/>
    <n v="62.688000000000002"/>
    <n v="2.5533977794793263"/>
    <m/>
    <x v="10"/>
    <x v="10"/>
    <m/>
    <x v="12"/>
    <m/>
    <m/>
    <m/>
  </r>
  <r>
    <n v="222.75540000000001"/>
    <x v="292"/>
    <n v="1015110"/>
    <n v="1477"/>
    <x v="1"/>
    <n v="64.936000000000007"/>
    <n v="2.43038376247382"/>
    <m/>
    <x v="10"/>
    <x v="10"/>
    <m/>
    <x v="12"/>
    <m/>
    <m/>
    <m/>
  </r>
  <r>
    <n v="222.75540000000001"/>
    <x v="63"/>
    <n v="1013313"/>
    <n v="108"/>
    <x v="5"/>
    <n v="86.292000000000002"/>
    <n v="1.5814142678347936"/>
    <m/>
    <x v="10"/>
    <x v="10"/>
    <m/>
    <x v="12"/>
    <m/>
    <m/>
    <m/>
  </r>
  <r>
    <n v="222.75540000000001"/>
    <x v="168"/>
    <n v="1011937"/>
    <n v="1835"/>
    <x v="1"/>
    <n v="88.54"/>
    <n v="1.5158730517280323"/>
    <m/>
    <x v="10"/>
    <x v="10"/>
    <m/>
    <x v="12"/>
    <m/>
    <m/>
    <m/>
  </r>
  <r>
    <n v="222.75540000000001"/>
    <x v="29"/>
    <n v="1010467"/>
    <n v="1651"/>
    <x v="2"/>
    <n v="91.912000000000006"/>
    <n v="1.423572547654278"/>
    <m/>
    <x v="10"/>
    <x v="10"/>
    <m/>
    <x v="12"/>
    <m/>
    <m/>
    <m/>
  </r>
  <r>
    <n v="222.75540000000001"/>
    <x v="314"/>
    <n v="1010561"/>
    <n v="421"/>
    <x v="6"/>
    <n v="95.284000000000006"/>
    <n v="1.3378048780487803"/>
    <m/>
    <x v="10"/>
    <x v="10"/>
    <m/>
    <x v="12"/>
    <m/>
    <m/>
    <m/>
  </r>
  <r>
    <n v="222.75540000000001"/>
    <x v="167"/>
    <n v="1010427"/>
    <n v="2723"/>
    <x v="5"/>
    <n v="98.656000000000006"/>
    <n v="1.2579001783976647"/>
    <m/>
    <x v="10"/>
    <x v="10"/>
    <m/>
    <x v="12"/>
    <m/>
    <m/>
    <m/>
  </r>
  <r>
    <n v="222.75540000000001"/>
    <x v="211"/>
    <n v="1010341"/>
    <n v="1585"/>
    <x v="1"/>
    <n v="112.14400000000001"/>
    <n v="0.98633364245969468"/>
    <m/>
    <x v="10"/>
    <x v="10"/>
    <m/>
    <x v="12"/>
    <m/>
    <m/>
    <m/>
  </r>
  <r>
    <n v="222.75540000000001"/>
    <x v="166"/>
    <n v="1019839"/>
    <n v="2363"/>
    <x v="3"/>
    <n v="136.87200000000001"/>
    <n v="0.62747238295633867"/>
    <m/>
    <x v="10"/>
    <x v="10"/>
    <m/>
    <x v="12"/>
    <m/>
    <m/>
    <m/>
  </r>
  <r>
    <n v="222.75540000000001"/>
    <x v="34"/>
    <n v="1008425"/>
    <n v="935"/>
    <x v="3"/>
    <n v="139.95599999999999"/>
    <n v="0.59161022035496891"/>
    <m/>
    <x v="10"/>
    <x v="10"/>
    <m/>
    <x v="12"/>
    <m/>
    <m/>
    <m/>
  </r>
  <r>
    <n v="222.75540000000001"/>
    <x v="138"/>
    <n v="1016419"/>
    <n v="590"/>
    <x v="3"/>
    <n v="143.61600000000001"/>
    <n v="0.55104862967914425"/>
    <m/>
    <x v="10"/>
    <x v="10"/>
    <m/>
    <x v="12"/>
    <m/>
    <m/>
    <m/>
  </r>
  <r>
    <n v="222.75540000000001"/>
    <x v="27"/>
    <n v="1016427"/>
    <n v="2100"/>
    <x v="4"/>
    <n v="181.83199999999999"/>
    <n v="0.22506159531875586"/>
    <m/>
    <x v="10"/>
    <x v="10"/>
    <m/>
    <x v="12"/>
    <m/>
    <m/>
    <m/>
  </r>
  <r>
    <n v="222.75540000000001"/>
    <x v="72"/>
    <n v="1018720"/>
    <n v="798"/>
    <x v="7"/>
    <n v="208.80799999999999"/>
    <n v="6.6795333512126048E-2"/>
    <m/>
    <x v="10"/>
    <x v="10"/>
    <m/>
    <x v="12"/>
    <m/>
    <m/>
    <m/>
  </r>
  <r>
    <n v="222.75540000000001"/>
    <x v="130"/>
    <n v="1015279"/>
    <n v="565"/>
    <x v="2"/>
    <n v="215.55199999999999"/>
    <n v="3.341838628266041E-2"/>
    <m/>
    <x v="10"/>
    <x v="10"/>
    <m/>
    <x v="12"/>
    <m/>
    <m/>
    <m/>
  </r>
  <r>
    <n v="222.75540000000001"/>
    <x v="157"/>
    <n v="1014299"/>
    <n v="370"/>
    <x v="2"/>
    <n v="236.90799999999999"/>
    <n v="-5.973880156009919E-2"/>
    <m/>
    <x v="10"/>
    <x v="10"/>
    <m/>
    <x v="12"/>
    <m/>
    <m/>
    <m/>
  </r>
  <r>
    <n v="222.75540000000001"/>
    <x v="103"/>
    <n v="1017413"/>
    <n v="954"/>
    <x v="7"/>
    <n v="238.03200000000001"/>
    <n v="-6.4178765880217786E-2"/>
    <m/>
    <x v="10"/>
    <x v="10"/>
    <m/>
    <x v="12"/>
    <m/>
    <m/>
    <m/>
  </r>
  <r>
    <n v="222.75540000000001"/>
    <x v="79"/>
    <n v="1014259"/>
    <n v="2699"/>
    <x v="4"/>
    <n v="239.15600000000001"/>
    <n v="-6.8576995768452373E-2"/>
    <m/>
    <x v="10"/>
    <x v="10"/>
    <m/>
    <x v="12"/>
    <m/>
    <m/>
    <m/>
  </r>
  <r>
    <n v="222.75540000000001"/>
    <x v="204"/>
    <n v="1009742"/>
    <n v="316"/>
    <x v="3"/>
    <n v="242.52799999999999"/>
    <n v="-8.1527081409156807E-2"/>
    <m/>
    <x v="10"/>
    <x v="10"/>
    <m/>
    <x v="12"/>
    <m/>
    <m/>
    <m/>
  </r>
  <r>
    <n v="222.75540000000001"/>
    <x v="35"/>
    <n v="1016285"/>
    <n v="1482"/>
    <x v="2"/>
    <n v="250.39599999999999"/>
    <n v="-0.11038754612693485"/>
    <m/>
    <x v="10"/>
    <x v="10"/>
    <m/>
    <x v="12"/>
    <m/>
    <m/>
    <m/>
  </r>
  <r>
    <n v="222.75540000000001"/>
    <x v="150"/>
    <n v="1016973"/>
    <n v="2023"/>
    <x v="6"/>
    <n v="278.49599999999998"/>
    <n v="-0.20014865563598749"/>
    <m/>
    <x v="10"/>
    <x v="10"/>
    <m/>
    <x v="12"/>
    <m/>
    <m/>
    <m/>
  </r>
  <r>
    <n v="222.80439999999999"/>
    <x v="269"/>
    <n v="1004740"/>
    <n v="543"/>
    <x v="6"/>
    <n v="268.1216"/>
    <n v="-0.16901734138540131"/>
    <m/>
    <x v="10"/>
    <x v="10"/>
    <m/>
    <x v="12"/>
    <m/>
    <m/>
    <m/>
  </r>
  <r>
    <n v="222.89696000000001"/>
    <x v="155"/>
    <n v="1001687"/>
    <n v="1687"/>
    <x v="2"/>
    <n v="226.96960000000001"/>
    <n v="-1.7943548387096803E-2"/>
    <m/>
    <x v="10"/>
    <x v="10"/>
    <m/>
    <x v="12"/>
    <m/>
    <m/>
    <m/>
  </r>
  <r>
    <n v="222.9084"/>
    <x v="76"/>
    <n v="1002688"/>
    <n v="2688"/>
    <x v="9"/>
    <n v="773.69561599999997"/>
    <n v="-0.71189134927190789"/>
    <m/>
    <x v="10"/>
    <x v="10"/>
    <m/>
    <x v="12"/>
    <m/>
    <m/>
    <m/>
  </r>
  <r>
    <n v="222.93440000000001"/>
    <x v="169"/>
    <n v="1005105"/>
    <n v="1905"/>
    <x v="9"/>
    <n v="137.5264"/>
    <n v="0.62102985317728099"/>
    <m/>
    <x v="10"/>
    <x v="10"/>
    <m/>
    <x v="12"/>
    <m/>
    <m/>
    <m/>
  </r>
  <r>
    <n v="223.02431999999999"/>
    <x v="87"/>
    <n v="1018909"/>
    <n v="216"/>
    <x v="9"/>
    <n v="132.69999999999999"/>
    <n v="0.68066556141672951"/>
    <m/>
    <x v="10"/>
    <x v="10"/>
    <m/>
    <x v="12"/>
    <m/>
    <m/>
    <m/>
  </r>
  <r>
    <n v="223.02431999999999"/>
    <x v="173"/>
    <n v="1016698"/>
    <n v="883"/>
    <x v="9"/>
    <n v="266.45600000000002"/>
    <n v="-0.16299756807878232"/>
    <m/>
    <x v="10"/>
    <x v="10"/>
    <m/>
    <x v="12"/>
    <m/>
    <m/>
    <m/>
  </r>
  <r>
    <n v="223.08"/>
    <x v="143"/>
    <n v="1003447"/>
    <n v="1674"/>
    <x v="7"/>
    <n v="245.5968"/>
    <n v="-9.16819763123949E-2"/>
    <m/>
    <x v="10"/>
    <x v="10"/>
    <m/>
    <x v="12"/>
    <m/>
    <m/>
    <m/>
  </r>
  <r>
    <n v="223.15280000000001"/>
    <x v="32"/>
    <n v="1003449"/>
    <n v="338"/>
    <x v="9"/>
    <n v="154.3552"/>
    <n v="0.44570963595654711"/>
    <m/>
    <x v="10"/>
    <x v="10"/>
    <m/>
    <x v="12"/>
    <m/>
    <m/>
    <m/>
  </r>
  <r>
    <n v="223.20359999999999"/>
    <x v="175"/>
    <n v="1006647"/>
    <n v="1220"/>
    <x v="5"/>
    <n v="1.6719999999999999"/>
    <n v="132.49497607655502"/>
    <m/>
    <x v="10"/>
    <x v="10"/>
    <m/>
    <x v="12"/>
    <m/>
    <m/>
    <m/>
  </r>
  <r>
    <n v="223.20359999999999"/>
    <x v="262"/>
    <n v="1006997"/>
    <n v="1983"/>
    <x v="6"/>
    <n v="3.976"/>
    <n v="55.137726358148889"/>
    <m/>
    <x v="10"/>
    <x v="10"/>
    <m/>
    <x v="12"/>
    <m/>
    <m/>
    <m/>
  </r>
  <r>
    <n v="223.20359999999999"/>
    <x v="24"/>
    <n v="1009030"/>
    <n v="989"/>
    <x v="6"/>
    <n v="35.18"/>
    <n v="5.3446162592382036"/>
    <m/>
    <x v="10"/>
    <x v="10"/>
    <m/>
    <x v="12"/>
    <m/>
    <m/>
    <m/>
  </r>
  <r>
    <n v="223.20359999999999"/>
    <x v="264"/>
    <n v="1011699"/>
    <n v="2097"/>
    <x v="4"/>
    <n v="58.731999999999999"/>
    <n v="2.8003745828509161"/>
    <m/>
    <x v="10"/>
    <x v="10"/>
    <m/>
    <x v="12"/>
    <m/>
    <m/>
    <m/>
  </r>
  <r>
    <n v="223.20359999999999"/>
    <x v="133"/>
    <n v="1019798"/>
    <n v="892"/>
    <x v="4"/>
    <n v="67.724000000000004"/>
    <n v="2.2957828834681946"/>
    <m/>
    <x v="10"/>
    <x v="10"/>
    <m/>
    <x v="12"/>
    <m/>
    <m/>
    <m/>
  </r>
  <r>
    <n v="223.20359999999999"/>
    <x v="281"/>
    <n v="1007109"/>
    <n v="2757"/>
    <x v="2"/>
    <n v="70.531999999999996"/>
    <n v="2.1645721091135943"/>
    <m/>
    <x v="10"/>
    <x v="10"/>
    <m/>
    <x v="12"/>
    <m/>
    <m/>
    <m/>
  </r>
  <r>
    <n v="223.20359999999999"/>
    <x v="193"/>
    <n v="1016705"/>
    <n v="302"/>
    <x v="3"/>
    <n v="81.212000000000003"/>
    <n v="1.7484066394128945"/>
    <m/>
    <x v="10"/>
    <x v="10"/>
    <m/>
    <x v="12"/>
    <m/>
    <m/>
    <m/>
  </r>
  <r>
    <n v="223.20359999999999"/>
    <x v="17"/>
    <n v="1009289"/>
    <n v="1120"/>
    <x v="0"/>
    <n v="96.555999999999997"/>
    <n v="1.3116491983926426"/>
    <m/>
    <x v="10"/>
    <x v="10"/>
    <m/>
    <x v="12"/>
    <m/>
    <m/>
    <m/>
  </r>
  <r>
    <n v="223.20359999999999"/>
    <x v="127"/>
    <n v="1012485"/>
    <n v="782"/>
    <x v="8"/>
    <n v="109.312"/>
    <n v="1.0418947599531616"/>
    <m/>
    <x v="10"/>
    <x v="10"/>
    <m/>
    <x v="12"/>
    <m/>
    <m/>
    <m/>
  </r>
  <r>
    <n v="223.20359999999999"/>
    <x v="230"/>
    <n v="1007041"/>
    <n v="1128"/>
    <x v="0"/>
    <n v="130.80799999999999"/>
    <n v="0.70634517766497462"/>
    <m/>
    <x v="10"/>
    <x v="10"/>
    <m/>
    <x v="12"/>
    <m/>
    <m/>
    <m/>
  </r>
  <r>
    <n v="223.20359999999999"/>
    <x v="280"/>
    <n v="1010460"/>
    <n v="1831"/>
    <x v="6"/>
    <n v="134.04"/>
    <n v="0.66520143240823637"/>
    <m/>
    <x v="10"/>
    <x v="10"/>
    <m/>
    <x v="12"/>
    <m/>
    <m/>
    <m/>
  </r>
  <r>
    <n v="223.20359999999999"/>
    <x v="258"/>
    <n v="1009105"/>
    <n v="2557"/>
    <x v="1"/>
    <n v="150.50399999999999"/>
    <n v="0.48304098229947384"/>
    <m/>
    <x v="10"/>
    <x v="10"/>
    <m/>
    <x v="12"/>
    <m/>
    <m/>
    <m/>
  </r>
  <r>
    <n v="223.20359999999999"/>
    <x v="112"/>
    <n v="1011268"/>
    <n v="2266"/>
    <x v="5"/>
    <n v="185.744"/>
    <n v="0.20167327073822031"/>
    <m/>
    <x v="10"/>
    <x v="10"/>
    <m/>
    <x v="12"/>
    <m/>
    <m/>
    <m/>
  </r>
  <r>
    <n v="223.20359999999999"/>
    <x v="278"/>
    <n v="1017276"/>
    <n v="1210"/>
    <x v="8"/>
    <n v="194.73599999999999"/>
    <n v="0.14618560512694112"/>
    <m/>
    <x v="10"/>
    <x v="10"/>
    <m/>
    <x v="12"/>
    <m/>
    <m/>
    <m/>
  </r>
  <r>
    <n v="223.20359999999999"/>
    <x v="31"/>
    <n v="1016533"/>
    <n v="774"/>
    <x v="6"/>
    <n v="221.71199999999999"/>
    <n v="6.7276466767698878E-3"/>
    <m/>
    <x v="10"/>
    <x v="10"/>
    <m/>
    <x v="12"/>
    <m/>
    <m/>
    <m/>
  </r>
  <r>
    <n v="223.20359999999999"/>
    <x v="86"/>
    <n v="1017939"/>
    <n v="1553"/>
    <x v="8"/>
    <n v="222.83600000000001"/>
    <n v="1.649643684144311E-3"/>
    <m/>
    <x v="10"/>
    <x v="10"/>
    <m/>
    <x v="12"/>
    <m/>
    <m/>
    <m/>
  </r>
  <r>
    <n v="223.20359999999999"/>
    <x v="297"/>
    <n v="1019256"/>
    <n v="1810"/>
    <x v="5"/>
    <n v="222.83600000000001"/>
    <n v="1.649643684144311E-3"/>
    <m/>
    <x v="10"/>
    <x v="10"/>
    <m/>
    <x v="12"/>
    <m/>
    <m/>
    <m/>
  </r>
  <r>
    <n v="223.20359999999999"/>
    <x v="118"/>
    <n v="1015752"/>
    <n v="1441"/>
    <x v="0"/>
    <n v="223.96"/>
    <n v="-3.3773888194321014E-3"/>
    <m/>
    <x v="10"/>
    <x v="10"/>
    <m/>
    <x v="12"/>
    <m/>
    <m/>
    <m/>
  </r>
  <r>
    <n v="223.27552"/>
    <x v="236"/>
    <n v="1001784"/>
    <n v="1784"/>
    <x v="3"/>
    <n v="193.2704"/>
    <n v="0.15524943291885362"/>
    <m/>
    <x v="10"/>
    <x v="10"/>
    <m/>
    <x v="12"/>
    <m/>
    <m/>
    <m/>
  </r>
  <r>
    <n v="223.35040000000001"/>
    <x v="191"/>
    <n v="1004841"/>
    <n v="101"/>
    <x v="5"/>
    <n v="157.84960000000001"/>
    <n v="0.4149570223807979"/>
    <m/>
    <x v="10"/>
    <x v="10"/>
    <m/>
    <x v="12"/>
    <m/>
    <m/>
    <m/>
  </r>
  <r>
    <n v="223.4804"/>
    <x v="109"/>
    <n v="1005035"/>
    <n v="2711"/>
    <x v="3"/>
    <n v="104.8544"/>
    <n v="1.1313402203436385"/>
    <m/>
    <x v="10"/>
    <x v="10"/>
    <m/>
    <x v="12"/>
    <m/>
    <m/>
    <m/>
  </r>
  <r>
    <n v="223.49600000000001"/>
    <x v="283"/>
    <n v="1003891"/>
    <n v="1617"/>
    <x v="2"/>
    <n v="174.77440000000001"/>
    <n v="0.27876851529743479"/>
    <m/>
    <x v="10"/>
    <x v="10"/>
    <m/>
    <x v="12"/>
    <m/>
    <m/>
    <m/>
  </r>
  <r>
    <n v="223.6104"/>
    <x v="25"/>
    <n v="1002871"/>
    <n v="24"/>
    <x v="4"/>
    <n v="84.7072"/>
    <n v="1.6398039363832118"/>
    <m/>
    <x v="10"/>
    <x v="10"/>
    <m/>
    <x v="12"/>
    <m/>
    <m/>
    <m/>
  </r>
  <r>
    <n v="223.65180000000001"/>
    <x v="329"/>
    <n v="1008741"/>
    <n v="2352"/>
    <x v="0"/>
    <n v="24.547999999999998"/>
    <n v="8.110795176796481"/>
    <m/>
    <x v="10"/>
    <x v="10"/>
    <m/>
    <x v="12"/>
    <m/>
    <m/>
    <m/>
  </r>
  <r>
    <n v="223.65180000000001"/>
    <x v="330"/>
    <n v="1007857"/>
    <n v="576"/>
    <x v="3"/>
    <n v="34.612000000000002"/>
    <n v="5.4616838090835547"/>
    <m/>
    <x v="10"/>
    <x v="10"/>
    <m/>
    <x v="12"/>
    <m/>
    <m/>
    <m/>
  </r>
  <r>
    <n v="223.65180000000001"/>
    <x v="2"/>
    <n v="1018071"/>
    <n v="1419"/>
    <x v="0"/>
    <n v="54.776000000000003"/>
    <n v="3.0830254125894552"/>
    <m/>
    <x v="10"/>
    <x v="10"/>
    <m/>
    <x v="12"/>
    <m/>
    <m/>
    <m/>
  </r>
  <r>
    <n v="223.65180000000001"/>
    <x v="232"/>
    <n v="1012386"/>
    <n v="2638"/>
    <x v="7"/>
    <n v="55.9"/>
    <n v="3.0009266547406082"/>
    <m/>
    <x v="10"/>
    <x v="10"/>
    <m/>
    <x v="12"/>
    <m/>
    <m/>
    <m/>
  </r>
  <r>
    <n v="223.65180000000001"/>
    <x v="216"/>
    <n v="1006663"/>
    <n v="2815"/>
    <x v="7"/>
    <n v="65.8"/>
    <n v="2.3989635258358666"/>
    <m/>
    <x v="10"/>
    <x v="10"/>
    <m/>
    <x v="12"/>
    <m/>
    <m/>
    <m/>
  </r>
  <r>
    <n v="223.65180000000001"/>
    <x v="10"/>
    <n v="1017445"/>
    <n v="1619"/>
    <x v="4"/>
    <n v="73.884"/>
    <n v="2.0270667532889397"/>
    <m/>
    <x v="10"/>
    <x v="10"/>
    <m/>
    <x v="12"/>
    <m/>
    <m/>
    <m/>
  </r>
  <r>
    <n v="223.65180000000001"/>
    <x v="180"/>
    <n v="1008726"/>
    <n v="292"/>
    <x v="8"/>
    <n v="104.736"/>
    <n v="1.1353861136571952"/>
    <m/>
    <x v="10"/>
    <x v="10"/>
    <m/>
    <x v="12"/>
    <m/>
    <m/>
    <m/>
  </r>
  <r>
    <n v="223.65180000000001"/>
    <x v="182"/>
    <n v="1008339"/>
    <n v="2641"/>
    <x v="0"/>
    <n v="116.1"/>
    <n v="0.92637209302325596"/>
    <m/>
    <x v="10"/>
    <x v="10"/>
    <m/>
    <x v="12"/>
    <m/>
    <m/>
    <m/>
  </r>
  <r>
    <n v="223.65180000000001"/>
    <x v="94"/>
    <n v="1016604"/>
    <n v="2586"/>
    <x v="3"/>
    <n v="116.596"/>
    <n v="0.91817729596212561"/>
    <m/>
    <x v="10"/>
    <x v="10"/>
    <m/>
    <x v="12"/>
    <m/>
    <m/>
    <m/>
  </r>
  <r>
    <n v="223.65180000000001"/>
    <x v="39"/>
    <n v="1010849"/>
    <n v="366"/>
    <x v="1"/>
    <n v="118.84399999999999"/>
    <n v="0.88189391134596629"/>
    <m/>
    <x v="10"/>
    <x v="10"/>
    <m/>
    <x v="12"/>
    <m/>
    <m/>
    <m/>
  </r>
  <r>
    <n v="223.65180000000001"/>
    <x v="206"/>
    <n v="1013604"/>
    <n v="2708"/>
    <x v="2"/>
    <n v="139.07599999999999"/>
    <n v="0.60812649198999125"/>
    <m/>
    <x v="10"/>
    <x v="10"/>
    <m/>
    <x v="12"/>
    <m/>
    <m/>
    <m/>
  </r>
  <r>
    <n v="223.65180000000001"/>
    <x v="323"/>
    <n v="1016500"/>
    <n v="1934"/>
    <x v="5"/>
    <n v="154.81200000000001"/>
    <n v="0.44466708007131223"/>
    <m/>
    <x v="10"/>
    <x v="10"/>
    <m/>
    <x v="12"/>
    <m/>
    <m/>
    <m/>
  </r>
  <r>
    <n v="223.65180000000001"/>
    <x v="38"/>
    <n v="1011537"/>
    <n v="406"/>
    <x v="6"/>
    <n v="172.79599999999999"/>
    <n v="0.29431121090765999"/>
    <m/>
    <x v="10"/>
    <x v="10"/>
    <m/>
    <x v="12"/>
    <m/>
    <m/>
    <m/>
  </r>
  <r>
    <n v="223.65180000000001"/>
    <x v="282"/>
    <n v="1014443"/>
    <n v="1769"/>
    <x v="6"/>
    <n v="178.416"/>
    <n v="0.25354116222760298"/>
    <m/>
    <x v="10"/>
    <x v="10"/>
    <m/>
    <x v="12"/>
    <m/>
    <m/>
    <m/>
  </r>
  <r>
    <n v="223.65180000000001"/>
    <x v="207"/>
    <n v="1018328"/>
    <n v="434"/>
    <x v="7"/>
    <n v="202.02"/>
    <n v="0.10707751707751706"/>
    <m/>
    <x v="10"/>
    <x v="10"/>
    <m/>
    <x v="12"/>
    <m/>
    <m/>
    <m/>
  </r>
  <r>
    <n v="223.65180000000001"/>
    <x v="167"/>
    <n v="1017654"/>
    <n v="2556"/>
    <x v="4"/>
    <n v="209.88800000000001"/>
    <n v="6.5576879097423407E-2"/>
    <m/>
    <x v="10"/>
    <x v="10"/>
    <m/>
    <x v="12"/>
    <m/>
    <m/>
    <m/>
  </r>
  <r>
    <n v="223.65180000000001"/>
    <x v="272"/>
    <n v="1015745"/>
    <n v="911"/>
    <x v="1"/>
    <n v="237.988"/>
    <n v="-6.0239171722943977E-2"/>
    <m/>
    <x v="10"/>
    <x v="10"/>
    <m/>
    <x v="12"/>
    <m/>
    <m/>
    <m/>
  </r>
  <r>
    <n v="223.65180000000001"/>
    <x v="290"/>
    <n v="1013936"/>
    <n v="1757"/>
    <x v="3"/>
    <n v="250.352"/>
    <n v="-0.10665063590464624"/>
    <m/>
    <x v="10"/>
    <x v="10"/>
    <m/>
    <x v="12"/>
    <m/>
    <m/>
    <m/>
  </r>
  <r>
    <n v="223.65180000000001"/>
    <x v="53"/>
    <n v="1011019"/>
    <n v="1057"/>
    <x v="5"/>
    <n v="266.08800000000002"/>
    <n v="-0.15948182556146842"/>
    <m/>
    <x v="10"/>
    <x v="10"/>
    <m/>
    <x v="12"/>
    <m/>
    <m/>
    <m/>
  </r>
  <r>
    <n v="223.6936"/>
    <x v="111"/>
    <n v="1004109"/>
    <n v="421"/>
    <x v="8"/>
    <n v="60.576000000000001"/>
    <n v="2.6927760169043848"/>
    <m/>
    <x v="10"/>
    <x v="10"/>
    <m/>
    <x v="12"/>
    <m/>
    <m/>
    <m/>
  </r>
  <r>
    <n v="223.70920000000001"/>
    <x v="276"/>
    <n v="1004587"/>
    <n v="2473"/>
    <x v="2"/>
    <n v="109.72799999999999"/>
    <n v="1.0387613006707497"/>
    <m/>
    <x v="10"/>
    <x v="10"/>
    <m/>
    <x v="12"/>
    <m/>
    <m/>
    <m/>
  </r>
  <r>
    <n v="223.74144000000001"/>
    <x v="334"/>
    <n v="1016379"/>
    <n v="598"/>
    <x v="9"/>
    <n v="77.364000000000004"/>
    <n v="1.8920614239181015"/>
    <m/>
    <x v="10"/>
    <x v="10"/>
    <m/>
    <x v="12"/>
    <m/>
    <m/>
    <m/>
  </r>
  <r>
    <n v="223.74144000000001"/>
    <x v="24"/>
    <n v="1010121"/>
    <n v="2627"/>
    <x v="9"/>
    <n v="100.968"/>
    <n v="1.2159638697409081"/>
    <m/>
    <x v="10"/>
    <x v="10"/>
    <m/>
    <x v="12"/>
    <m/>
    <m/>
    <m/>
  </r>
  <r>
    <n v="223.74144000000001"/>
    <x v="116"/>
    <n v="1016277"/>
    <n v="2431"/>
    <x v="9"/>
    <n v="236.97200000000001"/>
    <n v="-5.5831743834714634E-2"/>
    <m/>
    <x v="10"/>
    <x v="10"/>
    <m/>
    <x v="12"/>
    <m/>
    <m/>
    <m/>
  </r>
  <r>
    <n v="223.7456"/>
    <x v="5"/>
    <n v="1001363"/>
    <n v="1363"/>
    <x v="1"/>
    <n v="248.26137600000001"/>
    <n v="-9.8749859502913637E-2"/>
    <m/>
    <x v="10"/>
    <x v="10"/>
    <m/>
    <x v="12"/>
    <m/>
    <m/>
    <m/>
  </r>
  <r>
    <n v="223.80384000000001"/>
    <x v="283"/>
    <n v="1001424"/>
    <n v="1424"/>
    <x v="0"/>
    <n v="299.64307200000002"/>
    <n v="-0.25309856655053919"/>
    <m/>
    <x v="10"/>
    <x v="10"/>
    <m/>
    <x v="12"/>
    <m/>
    <m/>
    <m/>
  </r>
  <r>
    <n v="223.82463999999999"/>
    <x v="329"/>
    <n v="1002149"/>
    <n v="2149"/>
    <x v="3"/>
    <n v="10.976000000000001"/>
    <n v="19.39218658892128"/>
    <m/>
    <x v="10"/>
    <x v="10"/>
    <m/>
    <x v="12"/>
    <m/>
    <m/>
    <m/>
  </r>
  <r>
    <n v="223.9692"/>
    <x v="123"/>
    <n v="1003260"/>
    <n v="1552"/>
    <x v="1"/>
    <n v="219.66720000000001"/>
    <n v="1.9584170964076532E-2"/>
    <m/>
    <x v="10"/>
    <x v="10"/>
    <m/>
    <x v="12"/>
    <m/>
    <m/>
    <m/>
  </r>
  <r>
    <n v="223.9796"/>
    <x v="202"/>
    <n v="1002701"/>
    <n v="2701"/>
    <x v="2"/>
    <n v="54.598399999999998"/>
    <n v="3.1023106904231628"/>
    <m/>
    <x v="10"/>
    <x v="10"/>
    <m/>
    <x v="12"/>
    <m/>
    <m/>
    <m/>
  </r>
  <r>
    <n v="224.06800000000001"/>
    <x v="171"/>
    <n v="1004101"/>
    <n v="2458"/>
    <x v="9"/>
    <n v="254.14080000000001"/>
    <n v="-0.11833125574484694"/>
    <m/>
    <x v="10"/>
    <x v="10"/>
    <m/>
    <x v="12"/>
    <m/>
    <m/>
    <m/>
  </r>
  <r>
    <n v="224.1"/>
    <x v="7"/>
    <n v="1008005"/>
    <n v="1611"/>
    <x v="0"/>
    <n v="21.632000000000001"/>
    <n v="9.3596523668639033"/>
    <m/>
    <x v="10"/>
    <x v="10"/>
    <m/>
    <x v="12"/>
    <m/>
    <m/>
    <m/>
  </r>
  <r>
    <n v="224.1"/>
    <x v="0"/>
    <n v="1006130"/>
    <n v="1033"/>
    <x v="7"/>
    <n v="28.251999999999999"/>
    <n v="6.9321817924394731"/>
    <m/>
    <x v="10"/>
    <x v="10"/>
    <m/>
    <x v="12"/>
    <m/>
    <m/>
    <m/>
  </r>
  <r>
    <n v="224.1"/>
    <x v="152"/>
    <n v="1013514"/>
    <n v="1245"/>
    <x v="7"/>
    <n v="53.067999999999998"/>
    <n v="3.2228838471395189"/>
    <m/>
    <x v="10"/>
    <x v="10"/>
    <m/>
    <x v="12"/>
    <m/>
    <m/>
    <m/>
  </r>
  <r>
    <n v="224.1"/>
    <x v="309"/>
    <n v="1007808"/>
    <n v="1600"/>
    <x v="6"/>
    <n v="58.667999999999999"/>
    <n v="2.8197995500102269"/>
    <m/>
    <x v="10"/>
    <x v="10"/>
    <m/>
    <x v="12"/>
    <m/>
    <m/>
    <m/>
  </r>
  <r>
    <n v="224.1"/>
    <x v="39"/>
    <n v="1006732"/>
    <n v="737"/>
    <x v="2"/>
    <n v="61.975999999999999"/>
    <n v="2.6159158383890539"/>
    <m/>
    <x v="10"/>
    <x v="10"/>
    <m/>
    <x v="12"/>
    <m/>
    <m/>
    <m/>
  </r>
  <r>
    <n v="224.1"/>
    <x v="89"/>
    <n v="1010408"/>
    <n v="1738"/>
    <x v="6"/>
    <n v="93.531999999999996"/>
    <n v="1.3959714322370953"/>
    <m/>
    <x v="10"/>
    <x v="10"/>
    <m/>
    <x v="12"/>
    <m/>
    <m/>
    <m/>
  </r>
  <r>
    <n v="224.1"/>
    <x v="50"/>
    <n v="1007761"/>
    <n v="2827"/>
    <x v="4"/>
    <n v="98.072000000000003"/>
    <n v="1.2850558773146259"/>
    <m/>
    <x v="10"/>
    <x v="10"/>
    <m/>
    <x v="12"/>
    <m/>
    <m/>
    <m/>
  </r>
  <r>
    <n v="224.1"/>
    <x v="240"/>
    <n v="1005870"/>
    <n v="2609"/>
    <x v="4"/>
    <n v="140.65199999999999"/>
    <n v="0.5932940875351933"/>
    <m/>
    <x v="10"/>
    <x v="10"/>
    <m/>
    <x v="12"/>
    <m/>
    <m/>
    <m/>
  </r>
  <r>
    <n v="224.1"/>
    <x v="101"/>
    <n v="1012088"/>
    <n v="2355"/>
    <x v="5"/>
    <n v="147.48400000000001"/>
    <n v="0.51948685959154883"/>
    <m/>
    <x v="10"/>
    <x v="10"/>
    <m/>
    <x v="12"/>
    <m/>
    <m/>
    <m/>
  </r>
  <r>
    <n v="224.1"/>
    <x v="285"/>
    <n v="1010691"/>
    <n v="1484"/>
    <x v="8"/>
    <n v="153.10400000000001"/>
    <n v="0.46371094158219234"/>
    <m/>
    <x v="10"/>
    <x v="10"/>
    <m/>
    <x v="12"/>
    <m/>
    <m/>
    <m/>
  </r>
  <r>
    <n v="224.1"/>
    <x v="154"/>
    <n v="1012323"/>
    <n v="2843"/>
    <x v="5"/>
    <n v="168.84"/>
    <n v="0.32729211087420035"/>
    <m/>
    <x v="10"/>
    <x v="10"/>
    <m/>
    <x v="12"/>
    <m/>
    <m/>
    <m/>
  </r>
  <r>
    <n v="224.1"/>
    <x v="18"/>
    <n v="1008073"/>
    <n v="1276"/>
    <x v="0"/>
    <n v="172.74"/>
    <n v="0.29732546022924616"/>
    <m/>
    <x v="10"/>
    <x v="10"/>
    <m/>
    <x v="12"/>
    <m/>
    <m/>
    <m/>
  </r>
  <r>
    <n v="224.1"/>
    <x v="220"/>
    <n v="1011162"/>
    <n v="2252"/>
    <x v="2"/>
    <n v="194.69200000000001"/>
    <n v="0.15104883611036912"/>
    <m/>
    <x v="10"/>
    <x v="10"/>
    <m/>
    <x v="12"/>
    <m/>
    <m/>
    <m/>
  </r>
  <r>
    <n v="224.1"/>
    <x v="97"/>
    <n v="1019552"/>
    <n v="1018"/>
    <x v="3"/>
    <n v="210.428"/>
    <n v="6.4972342083753104E-2"/>
    <m/>
    <x v="10"/>
    <x v="10"/>
    <m/>
    <x v="12"/>
    <m/>
    <m/>
    <m/>
  </r>
  <r>
    <n v="224.1"/>
    <x v="27"/>
    <n v="1017633"/>
    <n v="2838"/>
    <x v="3"/>
    <n v="213.8"/>
    <n v="4.817586529466783E-2"/>
    <m/>
    <x v="10"/>
    <x v="10"/>
    <m/>
    <x v="12"/>
    <m/>
    <m/>
    <m/>
  </r>
  <r>
    <n v="224.1"/>
    <x v="328"/>
    <n v="1012319"/>
    <n v="2019"/>
    <x v="8"/>
    <n v="221.66800000000001"/>
    <n v="1.0971362578270151E-2"/>
    <m/>
    <x v="10"/>
    <x v="10"/>
    <m/>
    <x v="12"/>
    <m/>
    <m/>
    <m/>
  </r>
  <r>
    <n v="224.1"/>
    <x v="92"/>
    <n v="1014484"/>
    <n v="1547"/>
    <x v="1"/>
    <n v="228.41200000000001"/>
    <n v="-1.8878167521846539E-2"/>
    <m/>
    <x v="10"/>
    <x v="10"/>
    <m/>
    <x v="12"/>
    <m/>
    <m/>
    <m/>
  </r>
  <r>
    <n v="224.1"/>
    <x v="54"/>
    <n v="1019710"/>
    <n v="219"/>
    <x v="5"/>
    <n v="232.90799999999999"/>
    <n v="-3.7817507341954736E-2"/>
    <m/>
    <x v="10"/>
    <x v="10"/>
    <m/>
    <x v="12"/>
    <m/>
    <m/>
    <m/>
  </r>
  <r>
    <n v="224.1"/>
    <x v="244"/>
    <n v="1011034"/>
    <n v="821"/>
    <x v="8"/>
    <n v="234.03200000000001"/>
    <n v="-4.2438640869624733E-2"/>
    <m/>
    <x v="10"/>
    <x v="10"/>
    <m/>
    <x v="12"/>
    <m/>
    <m/>
    <m/>
  </r>
  <r>
    <n v="224.1"/>
    <x v="191"/>
    <n v="1019379"/>
    <n v="2124"/>
    <x v="3"/>
    <n v="250.892"/>
    <n v="-0.10678698404094193"/>
    <m/>
    <x v="10"/>
    <x v="10"/>
    <m/>
    <x v="12"/>
    <m/>
    <m/>
    <m/>
  </r>
  <r>
    <n v="224.1"/>
    <x v="97"/>
    <n v="1009558"/>
    <n v="2508"/>
    <x v="2"/>
    <n v="264.38"/>
    <n v="-0.15235645661547773"/>
    <m/>
    <x v="10"/>
    <x v="10"/>
    <m/>
    <x v="12"/>
    <m/>
    <m/>
    <m/>
  </r>
  <r>
    <n v="224.1"/>
    <x v="51"/>
    <n v="1019390"/>
    <n v="2713"/>
    <x v="1"/>
    <n v="268.87599999999998"/>
    <n v="-0.16653029649355089"/>
    <m/>
    <x v="10"/>
    <x v="10"/>
    <m/>
    <x v="12"/>
    <m/>
    <m/>
    <m/>
  </r>
  <r>
    <n v="224.1"/>
    <x v="215"/>
    <n v="1016642"/>
    <n v="1650"/>
    <x v="3"/>
    <n v="271.12400000000002"/>
    <n v="-0.17344093477523209"/>
    <m/>
    <x v="10"/>
    <x v="10"/>
    <m/>
    <x v="12"/>
    <m/>
    <m/>
    <m/>
  </r>
  <r>
    <n v="224.1"/>
    <x v="19"/>
    <n v="1018749"/>
    <n v="1565"/>
    <x v="7"/>
    <n v="278.99200000000002"/>
    <n v="-0.19675116132362225"/>
    <m/>
    <x v="10"/>
    <x v="10"/>
    <m/>
    <x v="12"/>
    <m/>
    <m/>
    <m/>
  </r>
  <r>
    <n v="224.1"/>
    <x v="317"/>
    <n v="1017238"/>
    <n v="464"/>
    <x v="7"/>
    <n v="289.108"/>
    <n v="-0.22485714681018862"/>
    <m/>
    <x v="10"/>
    <x v="10"/>
    <m/>
    <x v="12"/>
    <m/>
    <m/>
    <m/>
  </r>
  <r>
    <n v="224.26560000000001"/>
    <x v="325"/>
    <n v="1004666"/>
    <n v="1784"/>
    <x v="5"/>
    <n v="260.81279999999998"/>
    <n v="-0.14012809187279143"/>
    <m/>
    <x v="10"/>
    <x v="10"/>
    <m/>
    <x v="12"/>
    <m/>
    <m/>
    <m/>
  </r>
  <r>
    <n v="224.27080000000001"/>
    <x v="174"/>
    <n v="1002778"/>
    <n v="2778"/>
    <x v="6"/>
    <n v="84.073599999999999"/>
    <n v="1.6675531914893618"/>
    <m/>
    <x v="10"/>
    <x v="10"/>
    <m/>
    <x v="12"/>
    <m/>
    <m/>
    <m/>
  </r>
  <r>
    <n v="224.28120000000001"/>
    <x v="307"/>
    <n v="1005282"/>
    <n v="640"/>
    <x v="7"/>
    <n v="225.1808"/>
    <n v="-3.9950120081285456E-3"/>
    <m/>
    <x v="10"/>
    <x v="10"/>
    <m/>
    <x v="12"/>
    <m/>
    <m/>
    <m/>
  </r>
  <r>
    <n v="224.30719999999999"/>
    <x v="76"/>
    <n v="1002048"/>
    <n v="2048"/>
    <x v="9"/>
    <n v="89.414400000000001"/>
    <n v="1.5086250089471047"/>
    <m/>
    <x v="10"/>
    <x v="10"/>
    <m/>
    <x v="12"/>
    <m/>
    <m/>
    <m/>
  </r>
  <r>
    <n v="224.45856000000001"/>
    <x v="119"/>
    <n v="1017630"/>
    <n v="2259"/>
    <x v="9"/>
    <n v="133.304"/>
    <n v="0.68380963812038653"/>
    <m/>
    <x v="10"/>
    <x v="10"/>
    <m/>
    <x v="12"/>
    <m/>
    <m/>
    <m/>
  </r>
  <r>
    <n v="224.45856000000001"/>
    <x v="221"/>
    <n v="1017155"/>
    <n v="327"/>
    <x v="9"/>
    <n v="210.86"/>
    <n v="6.449094185715637E-2"/>
    <m/>
    <x v="10"/>
    <x v="10"/>
    <m/>
    <x v="12"/>
    <m/>
    <m/>
    <m/>
  </r>
  <r>
    <n v="224.45856000000001"/>
    <x v="317"/>
    <n v="1012948"/>
    <n v="2417"/>
    <x v="9"/>
    <n v="282.79599999999999"/>
    <n v="-0.20628806630928298"/>
    <m/>
    <x v="10"/>
    <x v="10"/>
    <m/>
    <x v="12"/>
    <m/>
    <m/>
    <m/>
  </r>
  <r>
    <n v="224.54820000000001"/>
    <x v="151"/>
    <n v="1006401"/>
    <n v="1416"/>
    <x v="8"/>
    <n v="37.564"/>
    <n v="4.9777499733787671"/>
    <m/>
    <x v="10"/>
    <x v="10"/>
    <m/>
    <x v="12"/>
    <m/>
    <m/>
    <m/>
  </r>
  <r>
    <n v="224.54820000000001"/>
    <x v="226"/>
    <n v="1007401"/>
    <n v="1450"/>
    <x v="4"/>
    <n v="37.795999999999999"/>
    <n v="4.9410572547359513"/>
    <m/>
    <x v="10"/>
    <x v="10"/>
    <m/>
    <x v="12"/>
    <m/>
    <m/>
    <m/>
  </r>
  <r>
    <n v="224.54820000000001"/>
    <x v="252"/>
    <n v="1009329"/>
    <n v="292"/>
    <x v="6"/>
    <n v="59.228000000000002"/>
    <n v="2.7912507597757816"/>
    <m/>
    <x v="10"/>
    <x v="10"/>
    <m/>
    <x v="12"/>
    <m/>
    <m/>
    <m/>
  </r>
  <r>
    <n v="224.54820000000001"/>
    <x v="331"/>
    <n v="1015611"/>
    <n v="1540"/>
    <x v="8"/>
    <n v="65.971999999999994"/>
    <n v="2.4036894440065488"/>
    <m/>
    <x v="10"/>
    <x v="10"/>
    <m/>
    <x v="12"/>
    <m/>
    <m/>
    <m/>
  </r>
  <r>
    <n v="224.54820000000001"/>
    <x v="346"/>
    <n v="1009028"/>
    <n v="1023"/>
    <x v="5"/>
    <n v="66.231999999999999"/>
    <n v="2.3903279381567826"/>
    <m/>
    <x v="10"/>
    <x v="10"/>
    <m/>
    <x v="12"/>
    <m/>
    <m/>
    <m/>
  </r>
  <r>
    <n v="224.54820000000001"/>
    <x v="30"/>
    <n v="1009386"/>
    <n v="1157"/>
    <x v="8"/>
    <n v="68.22"/>
    <n v="2.2915303430079157"/>
    <m/>
    <x v="10"/>
    <x v="10"/>
    <m/>
    <x v="12"/>
    <m/>
    <m/>
    <m/>
  </r>
  <r>
    <n v="224.54820000000001"/>
    <x v="105"/>
    <n v="1018424"/>
    <n v="783"/>
    <x v="4"/>
    <n v="68.22"/>
    <n v="2.2915303430079157"/>
    <m/>
    <x v="10"/>
    <x v="10"/>
    <m/>
    <x v="12"/>
    <m/>
    <m/>
    <m/>
  </r>
  <r>
    <n v="224.54820000000001"/>
    <x v="100"/>
    <n v="1007701"/>
    <n v="2048"/>
    <x v="4"/>
    <n v="93.111999999999995"/>
    <n v="1.4115924907638115"/>
    <m/>
    <x v="10"/>
    <x v="10"/>
    <m/>
    <x v="12"/>
    <m/>
    <m/>
    <m/>
  </r>
  <r>
    <n v="224.54820000000001"/>
    <x v="291"/>
    <n v="1017063"/>
    <n v="1999"/>
    <x v="2"/>
    <n v="101.94"/>
    <n v="1.2027486756915835"/>
    <m/>
    <x v="10"/>
    <x v="10"/>
    <m/>
    <x v="12"/>
    <m/>
    <m/>
    <m/>
  </r>
  <r>
    <n v="224.54820000000001"/>
    <x v="244"/>
    <n v="1019716"/>
    <n v="1717"/>
    <x v="4"/>
    <n v="105.312"/>
    <n v="1.1322185505925253"/>
    <m/>
    <x v="10"/>
    <x v="10"/>
    <m/>
    <x v="12"/>
    <m/>
    <m/>
    <m/>
  </r>
  <r>
    <n v="224.54820000000001"/>
    <x v="272"/>
    <n v="1008778"/>
    <n v="1192"/>
    <x v="7"/>
    <n v="107.92"/>
    <n v="1.0806912527798369"/>
    <m/>
    <x v="10"/>
    <x v="10"/>
    <m/>
    <x v="12"/>
    <m/>
    <m/>
    <m/>
  </r>
  <r>
    <n v="224.54820000000001"/>
    <x v="187"/>
    <n v="1012580"/>
    <n v="2349"/>
    <x v="3"/>
    <n v="116.55200000000001"/>
    <n v="0.92659242226645611"/>
    <m/>
    <x v="10"/>
    <x v="10"/>
    <m/>
    <x v="12"/>
    <m/>
    <m/>
    <m/>
  </r>
  <r>
    <n v="224.54820000000001"/>
    <x v="288"/>
    <n v="1013935"/>
    <n v="1618"/>
    <x v="6"/>
    <n v="132.28800000000001"/>
    <n v="0.69741926705370094"/>
    <m/>
    <x v="10"/>
    <x v="10"/>
    <m/>
    <x v="12"/>
    <m/>
    <m/>
    <m/>
  </r>
  <r>
    <n v="224.54820000000001"/>
    <x v="327"/>
    <n v="1010677"/>
    <n v="495"/>
    <x v="3"/>
    <n v="148.024"/>
    <n v="0.51697157217748479"/>
    <m/>
    <x v="10"/>
    <x v="10"/>
    <m/>
    <x v="12"/>
    <m/>
    <m/>
    <m/>
  </r>
  <r>
    <n v="224.54820000000001"/>
    <x v="66"/>
    <n v="1019034"/>
    <n v="1696"/>
    <x v="2"/>
    <n v="167.13200000000001"/>
    <n v="0.34353804178732977"/>
    <m/>
    <x v="10"/>
    <x v="10"/>
    <m/>
    <x v="12"/>
    <m/>
    <m/>
    <m/>
  </r>
  <r>
    <n v="224.54820000000001"/>
    <x v="79"/>
    <n v="1009532"/>
    <n v="2170"/>
    <x v="4"/>
    <n v="171.62799999999999"/>
    <n v="0.30834246160300199"/>
    <m/>
    <x v="10"/>
    <x v="10"/>
    <m/>
    <x v="12"/>
    <m/>
    <m/>
    <m/>
  </r>
  <r>
    <n v="224.54820000000001"/>
    <x v="73"/>
    <n v="1015530"/>
    <n v="622"/>
    <x v="1"/>
    <n v="204.22399999999999"/>
    <n v="9.9519155437167134E-2"/>
    <m/>
    <x v="10"/>
    <x v="10"/>
    <m/>
    <x v="12"/>
    <m/>
    <m/>
    <m/>
  </r>
  <r>
    <n v="224.54820000000001"/>
    <x v="250"/>
    <n v="1015547"/>
    <n v="2413"/>
    <x v="3"/>
    <n v="204.22399999999999"/>
    <n v="9.9519155437167134E-2"/>
    <m/>
    <x v="10"/>
    <x v="10"/>
    <m/>
    <x v="12"/>
    <m/>
    <m/>
    <m/>
  </r>
  <r>
    <n v="224.54820000000001"/>
    <x v="38"/>
    <n v="1010438"/>
    <n v="1529"/>
    <x v="5"/>
    <n v="251.43199999999999"/>
    <n v="-0.10692274650800208"/>
    <m/>
    <x v="10"/>
    <x v="10"/>
    <m/>
    <x v="12"/>
    <m/>
    <m/>
    <m/>
  </r>
  <r>
    <n v="224.55680000000001"/>
    <x v="295"/>
    <n v="1004618"/>
    <n v="940"/>
    <x v="3"/>
    <n v="228.34559999999999"/>
    <n v="-1.6592393284565066E-2"/>
    <m/>
    <x v="10"/>
    <x v="10"/>
    <m/>
    <x v="12"/>
    <m/>
    <m/>
    <m/>
  </r>
  <r>
    <n v="224.55680000000001"/>
    <x v="267"/>
    <n v="1003803"/>
    <n v="1462"/>
    <x v="6"/>
    <n v="246.69120000000001"/>
    <n v="-8.9725130041120232E-2"/>
    <m/>
    <x v="10"/>
    <x v="10"/>
    <m/>
    <x v="12"/>
    <m/>
    <m/>
    <m/>
  </r>
  <r>
    <n v="224.56720000000001"/>
    <x v="122"/>
    <n v="1002644"/>
    <n v="2644"/>
    <x v="2"/>
    <n v="213.44319999999999"/>
    <n v="5.2116909791457514E-2"/>
    <m/>
    <x v="10"/>
    <x v="10"/>
    <m/>
    <x v="12"/>
    <m/>
    <m/>
    <m/>
  </r>
  <r>
    <n v="224.6712"/>
    <x v="239"/>
    <n v="1005109"/>
    <n v="382"/>
    <x v="9"/>
    <n v="267.21280000000002"/>
    <n v="-0.15920494826595138"/>
    <m/>
    <x v="10"/>
    <x v="10"/>
    <m/>
    <x v="12"/>
    <m/>
    <m/>
    <m/>
  </r>
  <r>
    <n v="224.71279999999999"/>
    <x v="94"/>
    <n v="1003323"/>
    <n v="827"/>
    <x v="0"/>
    <n v="155.83680000000001"/>
    <n v="0.44197519456251649"/>
    <m/>
    <x v="10"/>
    <x v="10"/>
    <m/>
    <x v="12"/>
    <m/>
    <m/>
    <m/>
  </r>
  <r>
    <n v="224.78559999999999"/>
    <x v="226"/>
    <n v="1002207"/>
    <n v="2207"/>
    <x v="3"/>
    <n v="79.356800000000007"/>
    <n v="1.8325940562119434"/>
    <m/>
    <x v="10"/>
    <x v="10"/>
    <m/>
    <x v="12"/>
    <m/>
    <m/>
    <m/>
  </r>
  <r>
    <n v="224.8116"/>
    <x v="259"/>
    <n v="1003040"/>
    <n v="1797"/>
    <x v="9"/>
    <n v="272.62720000000002"/>
    <n v="-0.17538822245175836"/>
    <m/>
    <x v="10"/>
    <x v="10"/>
    <m/>
    <x v="12"/>
    <m/>
    <m/>
    <m/>
  </r>
  <r>
    <n v="224.81471999999999"/>
    <x v="56"/>
    <n v="1001890"/>
    <n v="1890"/>
    <x v="7"/>
    <n v="188.05439999999999"/>
    <n v="0.19547705344836394"/>
    <m/>
    <x v="10"/>
    <x v="10"/>
    <m/>
    <x v="12"/>
    <m/>
    <m/>
    <m/>
  </r>
  <r>
    <n v="224.84280000000001"/>
    <x v="270"/>
    <n v="1004214"/>
    <n v="479"/>
    <x v="6"/>
    <n v="50.463999999999999"/>
    <n v="3.4555088776157263"/>
    <m/>
    <x v="10"/>
    <x v="10"/>
    <m/>
    <x v="12"/>
    <m/>
    <m/>
    <m/>
  </r>
  <r>
    <n v="224.85632000000001"/>
    <x v="191"/>
    <n v="1001539"/>
    <n v="1539"/>
    <x v="1"/>
    <n v="80.783231999999998"/>
    <n v="1.783452882895302"/>
    <m/>
    <x v="10"/>
    <x v="10"/>
    <m/>
    <x v="12"/>
    <m/>
    <m/>
    <m/>
  </r>
  <r>
    <n v="224.96032"/>
    <x v="194"/>
    <n v="1001863"/>
    <n v="1863"/>
    <x v="4"/>
    <n v="208.85120000000001"/>
    <n v="7.7132044249685852E-2"/>
    <m/>
    <x v="10"/>
    <x v="10"/>
    <m/>
    <x v="12"/>
    <m/>
    <m/>
    <m/>
  </r>
  <r>
    <n v="224.99639999999999"/>
    <x v="285"/>
    <n v="1007642"/>
    <n v="2781"/>
    <x v="2"/>
    <n v="21.38"/>
    <n v="9.5236856875584657"/>
    <m/>
    <x v="10"/>
    <x v="10"/>
    <m/>
    <x v="12"/>
    <m/>
    <m/>
    <m/>
  </r>
  <r>
    <n v="224.99639999999999"/>
    <x v="320"/>
    <n v="1009498"/>
    <n v="1855"/>
    <x v="7"/>
    <n v="58.643999999999998"/>
    <n v="2.8366482504604051"/>
    <m/>
    <x v="10"/>
    <x v="10"/>
    <m/>
    <x v="12"/>
    <m/>
    <m/>
    <m/>
  </r>
  <r>
    <n v="224.99639999999999"/>
    <x v="2"/>
    <n v="1017383"/>
    <n v="2349"/>
    <x v="6"/>
    <n v="65.388000000000005"/>
    <n v="2.4409432923472192"/>
    <m/>
    <x v="10"/>
    <x v="10"/>
    <m/>
    <x v="12"/>
    <m/>
    <m/>
    <m/>
  </r>
  <r>
    <n v="224.99639999999999"/>
    <x v="249"/>
    <n v="1005840"/>
    <n v="114"/>
    <x v="3"/>
    <n v="66.596000000000004"/>
    <n v="2.3785272388732053"/>
    <m/>
    <x v="10"/>
    <x v="10"/>
    <m/>
    <x v="12"/>
    <m/>
    <m/>
    <m/>
  </r>
  <r>
    <n v="224.99639999999999"/>
    <x v="205"/>
    <n v="1019020"/>
    <n v="2435"/>
    <x v="2"/>
    <n v="77.751999999999995"/>
    <n v="1.8937699351785162"/>
    <m/>
    <x v="10"/>
    <x v="10"/>
    <m/>
    <x v="12"/>
    <m/>
    <m/>
    <m/>
  </r>
  <r>
    <n v="224.99639999999999"/>
    <x v="66"/>
    <n v="1011528"/>
    <n v="2708"/>
    <x v="7"/>
    <n v="86.744"/>
    <n v="1.5937978419256662"/>
    <m/>
    <x v="10"/>
    <x v="10"/>
    <m/>
    <x v="12"/>
    <m/>
    <m/>
    <m/>
  </r>
  <r>
    <n v="224.99639999999999"/>
    <x v="130"/>
    <n v="1018228"/>
    <n v="2150"/>
    <x v="0"/>
    <n v="93.488"/>
    <n v="1.40668748930344"/>
    <m/>
    <x v="10"/>
    <x v="10"/>
    <m/>
    <x v="12"/>
    <m/>
    <m/>
    <m/>
  </r>
  <r>
    <n v="224.99639999999999"/>
    <x v="324"/>
    <n v="1013872"/>
    <n v="2562"/>
    <x v="8"/>
    <n v="101.35599999999999"/>
    <n v="1.2198626622992226"/>
    <m/>
    <x v="10"/>
    <x v="10"/>
    <m/>
    <x v="12"/>
    <m/>
    <m/>
    <m/>
  </r>
  <r>
    <n v="224.99639999999999"/>
    <x v="78"/>
    <n v="1019525"/>
    <n v="1337"/>
    <x v="0"/>
    <n v="120.464"/>
    <n v="0.86774804090848712"/>
    <m/>
    <x v="10"/>
    <x v="10"/>
    <m/>
    <x v="12"/>
    <m/>
    <m/>
    <m/>
  </r>
  <r>
    <n v="224.99639999999999"/>
    <x v="352"/>
    <n v="1008952"/>
    <n v="738"/>
    <x v="6"/>
    <n v="131.27199999999999"/>
    <n v="0.71397099152903898"/>
    <m/>
    <x v="10"/>
    <x v="10"/>
    <m/>
    <x v="12"/>
    <m/>
    <m/>
    <m/>
  </r>
  <r>
    <n v="224.99639999999999"/>
    <x v="122"/>
    <n v="1016165"/>
    <n v="839"/>
    <x v="7"/>
    <n v="135.07599999999999"/>
    <n v="0.66570227131392701"/>
    <m/>
    <x v="10"/>
    <x v="10"/>
    <m/>
    <x v="12"/>
    <m/>
    <m/>
    <m/>
  </r>
  <r>
    <n v="224.99639999999999"/>
    <x v="18"/>
    <n v="1017172"/>
    <n v="2421"/>
    <x v="7"/>
    <n v="144.06800000000001"/>
    <n v="0.56173751284115814"/>
    <m/>
    <x v="10"/>
    <x v="10"/>
    <m/>
    <x v="12"/>
    <m/>
    <m/>
    <m/>
  </r>
  <r>
    <n v="224.99639999999999"/>
    <x v="343"/>
    <n v="1014606"/>
    <n v="2764"/>
    <x v="6"/>
    <n v="154.184"/>
    <n v="0.4592720386032273"/>
    <m/>
    <x v="10"/>
    <x v="10"/>
    <m/>
    <x v="12"/>
    <m/>
    <m/>
    <m/>
  </r>
  <r>
    <n v="224.99639999999999"/>
    <x v="315"/>
    <n v="1011141"/>
    <n v="1078"/>
    <x v="7"/>
    <n v="166.548"/>
    <n v="0.35094026947186391"/>
    <m/>
    <x v="10"/>
    <x v="10"/>
    <m/>
    <x v="12"/>
    <m/>
    <m/>
    <m/>
  </r>
  <r>
    <n v="224.99639999999999"/>
    <x v="29"/>
    <n v="1017047"/>
    <n v="681"/>
    <x v="1"/>
    <n v="176.66399999999999"/>
    <n v="0.27358375220758058"/>
    <m/>
    <x v="10"/>
    <x v="10"/>
    <m/>
    <x v="12"/>
    <m/>
    <m/>
    <m/>
  </r>
  <r>
    <n v="224.99639999999999"/>
    <x v="262"/>
    <n v="1019253"/>
    <n v="1804"/>
    <x v="0"/>
    <n v="186.78"/>
    <n v="0.20460648891744293"/>
    <m/>
    <x v="10"/>
    <x v="10"/>
    <m/>
    <x v="12"/>
    <m/>
    <m/>
    <m/>
  </r>
  <r>
    <n v="224.99639999999999"/>
    <x v="330"/>
    <n v="1015660"/>
    <n v="1400"/>
    <x v="1"/>
    <n v="192.4"/>
    <n v="0.16941995841995836"/>
    <m/>
    <x v="10"/>
    <x v="10"/>
    <m/>
    <x v="12"/>
    <m/>
    <m/>
    <m/>
  </r>
  <r>
    <n v="224.99639999999999"/>
    <x v="294"/>
    <n v="1015687"/>
    <n v="1948"/>
    <x v="7"/>
    <n v="227.244"/>
    <n v="-9.8906901832391866E-3"/>
    <m/>
    <x v="10"/>
    <x v="10"/>
    <m/>
    <x v="12"/>
    <m/>
    <m/>
    <m/>
  </r>
  <r>
    <n v="224.99639999999999"/>
    <x v="140"/>
    <n v="1017395"/>
    <n v="1382"/>
    <x v="3"/>
    <n v="227.244"/>
    <n v="-9.8906901832391866E-3"/>
    <m/>
    <x v="10"/>
    <x v="10"/>
    <m/>
    <x v="12"/>
    <m/>
    <m/>
    <m/>
  </r>
  <r>
    <n v="224.99639999999999"/>
    <x v="225"/>
    <n v="1012260"/>
    <n v="1808"/>
    <x v="5"/>
    <n v="228.36799999999999"/>
    <n v="-1.4763889861977164E-2"/>
    <m/>
    <x v="10"/>
    <x v="10"/>
    <m/>
    <x v="12"/>
    <m/>
    <m/>
    <m/>
  </r>
  <r>
    <n v="224.99639999999999"/>
    <x v="191"/>
    <n v="1011660"/>
    <n v="2720"/>
    <x v="6"/>
    <n v="232.864"/>
    <n v="-3.3786244331455315E-2"/>
    <m/>
    <x v="10"/>
    <x v="10"/>
    <m/>
    <x v="12"/>
    <m/>
    <m/>
    <m/>
  </r>
  <r>
    <n v="224.99639999999999"/>
    <x v="285"/>
    <n v="1009423"/>
    <n v="100"/>
    <x v="6"/>
    <n v="233.988"/>
    <n v="-3.8427611672393482E-2"/>
    <m/>
    <x v="10"/>
    <x v="10"/>
    <m/>
    <x v="12"/>
    <m/>
    <m/>
    <m/>
  </r>
  <r>
    <n v="224.99639999999999"/>
    <x v="183"/>
    <n v="1017345"/>
    <n v="2307"/>
    <x v="4"/>
    <n v="237.36"/>
    <n v="-5.2087967644085013E-2"/>
    <m/>
    <x v="10"/>
    <x v="10"/>
    <m/>
    <x v="12"/>
    <m/>
    <m/>
    <m/>
  </r>
  <r>
    <n v="224.99639999999999"/>
    <x v="8"/>
    <n v="1009929"/>
    <n v="65"/>
    <x v="6"/>
    <n v="250.84800000000001"/>
    <n v="-0.10305683122847309"/>
    <m/>
    <x v="10"/>
    <x v="10"/>
    <m/>
    <x v="12"/>
    <m/>
    <m/>
    <m/>
  </r>
  <r>
    <n v="224.99639999999999"/>
    <x v="40"/>
    <n v="1011985"/>
    <n v="2327"/>
    <x v="2"/>
    <n v="259.83999999999997"/>
    <n v="-0.13409636699507382"/>
    <m/>
    <x v="10"/>
    <x v="10"/>
    <m/>
    <x v="12"/>
    <m/>
    <m/>
    <m/>
  </r>
  <r>
    <n v="224.99639999999999"/>
    <x v="197"/>
    <n v="1014708"/>
    <n v="2111"/>
    <x v="4"/>
    <n v="267.70800000000003"/>
    <n v="-0.1595454749204358"/>
    <m/>
    <x v="10"/>
    <x v="10"/>
    <m/>
    <x v="12"/>
    <m/>
    <m/>
    <m/>
  </r>
  <r>
    <n v="224.99639999999999"/>
    <x v="172"/>
    <n v="1019457"/>
    <n v="49"/>
    <x v="3"/>
    <n v="271.08"/>
    <n v="-0.16999999999999998"/>
    <m/>
    <x v="10"/>
    <x v="10"/>
    <m/>
    <x v="12"/>
    <m/>
    <m/>
    <m/>
  </r>
  <r>
    <n v="224.99639999999999"/>
    <x v="229"/>
    <n v="1017174"/>
    <n v="627"/>
    <x v="1"/>
    <n v="273.32799999999997"/>
    <n v="-0.17682637710004093"/>
    <m/>
    <x v="10"/>
    <x v="10"/>
    <m/>
    <x v="12"/>
    <m/>
    <m/>
    <m/>
  </r>
  <r>
    <n v="224.99879999999999"/>
    <x v="230"/>
    <n v="1004695"/>
    <n v="13"/>
    <x v="6"/>
    <n v="132.71360000000001"/>
    <n v="0.69537108480216014"/>
    <m/>
    <x v="10"/>
    <x v="10"/>
    <m/>
    <x v="12"/>
    <m/>
    <m/>
    <m/>
  </r>
  <r>
    <n v="225.07679999999999"/>
    <x v="251"/>
    <n v="1004011"/>
    <n v="959"/>
    <x v="0"/>
    <n v="256.512"/>
    <n v="-0.12254865269461081"/>
    <m/>
    <x v="10"/>
    <x v="10"/>
    <m/>
    <x v="12"/>
    <m/>
    <m/>
    <m/>
  </r>
  <r>
    <n v="225.15479999999999"/>
    <x v="24"/>
    <n v="1005337"/>
    <n v="698"/>
    <x v="4"/>
    <n v="168.34880000000001"/>
    <n v="0.33743038263414993"/>
    <m/>
    <x v="10"/>
    <x v="10"/>
    <m/>
    <x v="12"/>
    <m/>
    <m/>
    <m/>
  </r>
  <r>
    <n v="225.1704"/>
    <x v="29"/>
    <n v="1005270"/>
    <n v="1725"/>
    <x v="0"/>
    <n v="255.7184"/>
    <n v="-0.11945953048353189"/>
    <m/>
    <x v="10"/>
    <x v="10"/>
    <m/>
    <x v="12"/>
    <m/>
    <m/>
    <m/>
  </r>
  <r>
    <n v="225.17568"/>
    <x v="203"/>
    <n v="1012762"/>
    <n v="1035"/>
    <x v="9"/>
    <n v="122.928"/>
    <n v="0.83176884029675913"/>
    <m/>
    <x v="10"/>
    <x v="10"/>
    <m/>
    <x v="12"/>
    <m/>
    <m/>
    <m/>
  </r>
  <r>
    <n v="225.17568"/>
    <x v="76"/>
    <n v="1013206"/>
    <n v="2398"/>
    <x v="9"/>
    <n v="128.548"/>
    <n v="0.7516855960419454"/>
    <m/>
    <x v="10"/>
    <x v="10"/>
    <m/>
    <x v="12"/>
    <m/>
    <m/>
    <m/>
  </r>
  <r>
    <n v="225.17568"/>
    <x v="351"/>
    <n v="1010210"/>
    <n v="460"/>
    <x v="9"/>
    <n v="275.79199999999997"/>
    <n v="-0.18353077681731153"/>
    <m/>
    <x v="10"/>
    <x v="10"/>
    <m/>
    <x v="12"/>
    <m/>
    <m/>
    <m/>
  </r>
  <r>
    <n v="225.18600000000001"/>
    <x v="26"/>
    <n v="1004438"/>
    <n v="1368"/>
    <x v="0"/>
    <n v="81.673599999999993"/>
    <n v="1.7571455158092704"/>
    <m/>
    <x v="10"/>
    <x v="10"/>
    <m/>
    <x v="12"/>
    <m/>
    <m/>
    <m/>
  </r>
  <r>
    <n v="225.18600000000001"/>
    <x v="29"/>
    <n v="1004794"/>
    <n v="2744"/>
    <x v="2"/>
    <n v="245.7824"/>
    <n v="-8.379932818623298E-2"/>
    <m/>
    <x v="10"/>
    <x v="10"/>
    <m/>
    <x v="12"/>
    <m/>
    <m/>
    <m/>
  </r>
  <r>
    <n v="225.23488"/>
    <x v="316"/>
    <n v="1001569"/>
    <n v="1569"/>
    <x v="5"/>
    <n v="163.03360000000001"/>
    <n v="0.38152429928554599"/>
    <m/>
    <x v="10"/>
    <x v="10"/>
    <m/>
    <x v="12"/>
    <m/>
    <m/>
    <m/>
  </r>
  <r>
    <n v="225.3836"/>
    <x v="181"/>
    <n v="1002928"/>
    <n v="811"/>
    <x v="7"/>
    <n v="364.70080000000002"/>
    <n v="-0.38200409760548926"/>
    <m/>
    <x v="10"/>
    <x v="10"/>
    <m/>
    <x v="12"/>
    <m/>
    <m/>
    <m/>
  </r>
  <r>
    <n v="225.44460000000001"/>
    <x v="353"/>
    <n v="1007054"/>
    <n v="2365"/>
    <x v="0"/>
    <n v="30.512"/>
    <n v="6.3887191924488729"/>
    <m/>
    <x v="10"/>
    <x v="10"/>
    <m/>
    <x v="12"/>
    <m/>
    <m/>
    <m/>
  </r>
  <r>
    <n v="225.44460000000001"/>
    <x v="29"/>
    <n v="1010084"/>
    <n v="716"/>
    <x v="7"/>
    <n v="63.68"/>
    <n v="2.5402732412060303"/>
    <m/>
    <x v="10"/>
    <x v="10"/>
    <m/>
    <x v="12"/>
    <m/>
    <m/>
    <m/>
  </r>
  <r>
    <n v="225.44460000000001"/>
    <x v="143"/>
    <n v="1010737"/>
    <n v="75"/>
    <x v="5"/>
    <n v="67.052000000000007"/>
    <n v="2.3622352800811313"/>
    <m/>
    <x v="10"/>
    <x v="10"/>
    <m/>
    <x v="12"/>
    <m/>
    <m/>
    <m/>
  </r>
  <r>
    <n v="225.44460000000001"/>
    <x v="160"/>
    <n v="1010397"/>
    <n v="930"/>
    <x v="8"/>
    <n v="78.292000000000002"/>
    <n v="1.8795355847340725"/>
    <m/>
    <x v="10"/>
    <x v="10"/>
    <m/>
    <x v="12"/>
    <m/>
    <m/>
    <m/>
  </r>
  <r>
    <n v="225.44460000000001"/>
    <x v="212"/>
    <n v="1014023"/>
    <n v="47"/>
    <x v="2"/>
    <n v="78.292000000000002"/>
    <n v="1.8795355847340725"/>
    <m/>
    <x v="10"/>
    <x v="10"/>
    <m/>
    <x v="12"/>
    <m/>
    <m/>
    <m/>
  </r>
  <r>
    <n v="225.44460000000001"/>
    <x v="319"/>
    <n v="1009082"/>
    <n v="1065"/>
    <x v="8"/>
    <n v="83.38"/>
    <n v="1.7038210602062847"/>
    <m/>
    <x v="10"/>
    <x v="10"/>
    <m/>
    <x v="12"/>
    <m/>
    <m/>
    <m/>
  </r>
  <r>
    <n v="225.44460000000001"/>
    <x v="362"/>
    <n v="1019880"/>
    <n v="1767"/>
    <x v="5"/>
    <n v="87.284000000000006"/>
    <n v="1.5828857522569999"/>
    <m/>
    <x v="10"/>
    <x v="10"/>
    <m/>
    <x v="12"/>
    <m/>
    <m/>
    <m/>
  </r>
  <r>
    <n v="225.44460000000001"/>
    <x v="293"/>
    <n v="1014329"/>
    <n v="1263"/>
    <x v="0"/>
    <n v="95.152000000000001"/>
    <n v="1.3693101563813688"/>
    <m/>
    <x v="10"/>
    <x v="10"/>
    <m/>
    <x v="12"/>
    <m/>
    <m/>
    <m/>
  </r>
  <r>
    <n v="225.44460000000001"/>
    <x v="248"/>
    <n v="1009134"/>
    <n v="102"/>
    <x v="0"/>
    <n v="101.032"/>
    <n v="1.2314177686277616"/>
    <m/>
    <x v="10"/>
    <x v="10"/>
    <m/>
    <x v="12"/>
    <m/>
    <m/>
    <m/>
  </r>
  <r>
    <n v="225.44460000000001"/>
    <x v="300"/>
    <n v="1016899"/>
    <n v="2540"/>
    <x v="3"/>
    <n v="104.14400000000001"/>
    <n v="1.1647392072514979"/>
    <m/>
    <x v="10"/>
    <x v="10"/>
    <m/>
    <x v="12"/>
    <m/>
    <m/>
    <m/>
  </r>
  <r>
    <n v="225.44460000000001"/>
    <x v="233"/>
    <n v="1014075"/>
    <n v="1819"/>
    <x v="4"/>
    <n v="118.756"/>
    <n v="0.89838492370911793"/>
    <m/>
    <x v="10"/>
    <x v="10"/>
    <m/>
    <x v="12"/>
    <m/>
    <m/>
    <m/>
  </r>
  <r>
    <n v="225.44460000000001"/>
    <x v="75"/>
    <n v="1012288"/>
    <n v="504"/>
    <x v="4"/>
    <n v="127.748"/>
    <n v="0.76476030935905059"/>
    <m/>
    <x v="10"/>
    <x v="10"/>
    <m/>
    <x v="12"/>
    <m/>
    <m/>
    <m/>
  </r>
  <r>
    <n v="225.44460000000001"/>
    <x v="64"/>
    <n v="1019718"/>
    <n v="2833"/>
    <x v="6"/>
    <n v="180.57599999999999"/>
    <n v="0.24847488038277521"/>
    <m/>
    <x v="10"/>
    <x v="10"/>
    <m/>
    <x v="12"/>
    <m/>
    <m/>
    <m/>
  </r>
  <r>
    <n v="225.44460000000001"/>
    <x v="217"/>
    <n v="1016666"/>
    <n v="1514"/>
    <x v="5"/>
    <n v="214.29599999999999"/>
    <n v="5.202430283346407E-2"/>
    <m/>
    <x v="10"/>
    <x v="10"/>
    <m/>
    <x v="12"/>
    <m/>
    <m/>
    <m/>
  </r>
  <r>
    <n v="225.44460000000001"/>
    <x v="250"/>
    <n v="1009928"/>
    <n v="198"/>
    <x v="2"/>
    <n v="233.404"/>
    <n v="-3.4101386437250379E-2"/>
    <m/>
    <x v="10"/>
    <x v="10"/>
    <m/>
    <x v="12"/>
    <m/>
    <m/>
    <m/>
  </r>
  <r>
    <n v="225.44460000000001"/>
    <x v="304"/>
    <n v="1015382"/>
    <n v="332"/>
    <x v="6"/>
    <n v="246.892"/>
    <n v="-8.6869562399753686E-2"/>
    <m/>
    <x v="10"/>
    <x v="10"/>
    <m/>
    <x v="12"/>
    <m/>
    <m/>
    <m/>
  </r>
  <r>
    <n v="225.44460000000001"/>
    <x v="281"/>
    <n v="1015955"/>
    <n v="646"/>
    <x v="8"/>
    <n v="283.98399999999998"/>
    <n v="-0.20613626119781386"/>
    <m/>
    <x v="10"/>
    <x v="10"/>
    <m/>
    <x v="12"/>
    <m/>
    <m/>
    <m/>
  </r>
  <r>
    <n v="225.49799999999999"/>
    <x v="50"/>
    <n v="1004806"/>
    <n v="1804"/>
    <x v="7"/>
    <n v="147.78880000000001"/>
    <n v="0.52581251082626002"/>
    <m/>
    <x v="10"/>
    <x v="10"/>
    <m/>
    <x v="12"/>
    <m/>
    <m/>
    <m/>
  </r>
  <r>
    <n v="225.54687999999999"/>
    <x v="160"/>
    <n v="1001456"/>
    <n v="1456"/>
    <x v="9"/>
    <n v="515.94316800000001"/>
    <n v="-0.56284549541704565"/>
    <m/>
    <x v="10"/>
    <x v="10"/>
    <m/>
    <x v="12"/>
    <m/>
    <m/>
    <m/>
  </r>
  <r>
    <n v="225.75488000000001"/>
    <x v="166"/>
    <n v="1001837"/>
    <n v="1837"/>
    <x v="9"/>
    <n v="237.02080000000001"/>
    <n v="-4.7531355897878977E-2"/>
    <m/>
    <x v="10"/>
    <x v="10"/>
    <m/>
    <x v="12"/>
    <m/>
    <m/>
    <m/>
  </r>
  <r>
    <n v="225.89279999999999"/>
    <x v="335"/>
    <n v="1006754"/>
    <n v="545"/>
    <x v="6"/>
    <n v="2.1120000000000001"/>
    <n v="105.95681818181818"/>
    <m/>
    <x v="10"/>
    <x v="10"/>
    <m/>
    <x v="12"/>
    <m/>
    <m/>
    <m/>
  </r>
  <r>
    <n v="225.89279999999999"/>
    <x v="351"/>
    <n v="1008009"/>
    <n v="1756"/>
    <x v="5"/>
    <n v="11.36"/>
    <n v="18.884929577464792"/>
    <m/>
    <x v="10"/>
    <x v="10"/>
    <m/>
    <x v="12"/>
    <m/>
    <m/>
    <m/>
  </r>
  <r>
    <n v="225.89279999999999"/>
    <x v="327"/>
    <n v="1005582"/>
    <n v="1167"/>
    <x v="9"/>
    <n v="24.472000000000001"/>
    <n v="8.2306636155606405"/>
    <m/>
    <x v="10"/>
    <x v="10"/>
    <m/>
    <x v="12"/>
    <m/>
    <m/>
    <m/>
  </r>
  <r>
    <n v="225.89279999999999"/>
    <x v="130"/>
    <n v="1008029"/>
    <n v="2835"/>
    <x v="5"/>
    <n v="25.792000000000002"/>
    <n v="7.7582506203473942"/>
    <m/>
    <x v="10"/>
    <x v="10"/>
    <m/>
    <x v="12"/>
    <m/>
    <m/>
    <m/>
  </r>
  <r>
    <n v="225.89279999999999"/>
    <x v="283"/>
    <n v="1009054"/>
    <n v="832"/>
    <x v="4"/>
    <n v="45.18"/>
    <n v="3.9998406374501991"/>
    <m/>
    <x v="10"/>
    <x v="10"/>
    <m/>
    <x v="12"/>
    <m/>
    <m/>
    <m/>
  </r>
  <r>
    <n v="225.89279999999999"/>
    <x v="95"/>
    <n v="1012114"/>
    <n v="1036"/>
    <x v="2"/>
    <n v="56.351999999999997"/>
    <n v="3.0086030664395231"/>
    <m/>
    <x v="10"/>
    <x v="10"/>
    <m/>
    <x v="12"/>
    <m/>
    <m/>
    <m/>
  </r>
  <r>
    <n v="225.89279999999999"/>
    <x v="226"/>
    <n v="1012157"/>
    <n v="1726"/>
    <x v="8"/>
    <n v="72.087999999999994"/>
    <n v="2.1335700810120963"/>
    <m/>
    <x v="10"/>
    <x v="10"/>
    <m/>
    <x v="12"/>
    <m/>
    <m/>
    <m/>
  </r>
  <r>
    <n v="225.89279999999999"/>
    <x v="287"/>
    <n v="1007284"/>
    <n v="1593"/>
    <x v="4"/>
    <n v="78.796000000000006"/>
    <n v="1.8668054215950043"/>
    <m/>
    <x v="10"/>
    <x v="10"/>
    <m/>
    <x v="12"/>
    <m/>
    <m/>
    <m/>
  </r>
  <r>
    <n v="225.89279999999999"/>
    <x v="11"/>
    <n v="1014069"/>
    <n v="2502"/>
    <x v="8"/>
    <n v="82.203999999999994"/>
    <n v="1.7479538708578661"/>
    <m/>
    <x v="10"/>
    <x v="10"/>
    <m/>
    <x v="12"/>
    <m/>
    <m/>
    <m/>
  </r>
  <r>
    <n v="225.89279999999999"/>
    <x v="328"/>
    <n v="1017206"/>
    <n v="1254"/>
    <x v="3"/>
    <n v="84.451999999999998"/>
    <n v="1.6748069909534411"/>
    <m/>
    <x v="10"/>
    <x v="10"/>
    <m/>
    <x v="12"/>
    <m/>
    <m/>
    <m/>
  </r>
  <r>
    <n v="225.89279999999999"/>
    <x v="28"/>
    <n v="1017288"/>
    <n v="2510"/>
    <x v="5"/>
    <n v="96.816000000000003"/>
    <n v="1.3332176499752106"/>
    <m/>
    <x v="10"/>
    <x v="10"/>
    <m/>
    <x v="12"/>
    <m/>
    <m/>
    <m/>
  </r>
  <r>
    <n v="225.89279999999999"/>
    <x v="329"/>
    <n v="1019800"/>
    <n v="1057"/>
    <x v="5"/>
    <n v="114.8"/>
    <n v="0.9677073170731707"/>
    <m/>
    <x v="10"/>
    <x v="10"/>
    <m/>
    <x v="12"/>
    <m/>
    <m/>
    <m/>
  </r>
  <r>
    <n v="225.89279999999999"/>
    <x v="89"/>
    <n v="1008670"/>
    <n v="2662"/>
    <x v="5"/>
    <n v="120.08799999999999"/>
    <n v="0.88106055559256546"/>
    <m/>
    <x v="10"/>
    <x v="10"/>
    <m/>
    <x v="12"/>
    <m/>
    <m/>
    <m/>
  </r>
  <r>
    <n v="225.89279999999999"/>
    <x v="75"/>
    <n v="1018483"/>
    <n v="184"/>
    <x v="1"/>
    <n v="121.544"/>
    <n v="0.85852695320213257"/>
    <m/>
    <x v="10"/>
    <x v="10"/>
    <m/>
    <x v="12"/>
    <m/>
    <m/>
    <m/>
  </r>
  <r>
    <n v="225.89279999999999"/>
    <x v="302"/>
    <n v="1010142"/>
    <n v="1457"/>
    <x v="1"/>
    <n v="157.512"/>
    <n v="0.43413073289654119"/>
    <m/>
    <x v="10"/>
    <x v="10"/>
    <m/>
    <x v="12"/>
    <m/>
    <m/>
    <m/>
  </r>
  <r>
    <n v="225.89279999999999"/>
    <x v="23"/>
    <n v="1007231"/>
    <n v="1045"/>
    <x v="8"/>
    <n v="159.012"/>
    <n v="0.42060221870047537"/>
    <m/>
    <x v="10"/>
    <x v="10"/>
    <m/>
    <x v="12"/>
    <m/>
    <m/>
    <m/>
  </r>
  <r>
    <n v="225.89279999999999"/>
    <x v="216"/>
    <n v="1010251"/>
    <n v="387"/>
    <x v="5"/>
    <n v="169.876"/>
    <n v="0.32975111257623202"/>
    <m/>
    <x v="10"/>
    <x v="10"/>
    <m/>
    <x v="12"/>
    <m/>
    <m/>
    <m/>
  </r>
  <r>
    <n v="225.89279999999999"/>
    <x v="155"/>
    <n v="1005703"/>
    <n v="1218"/>
    <x v="8"/>
    <n v="169.976"/>
    <n v="0.32896879559467218"/>
    <m/>
    <x v="10"/>
    <x v="10"/>
    <m/>
    <x v="12"/>
    <m/>
    <m/>
    <m/>
  </r>
  <r>
    <n v="225.89279999999999"/>
    <x v="282"/>
    <n v="1013202"/>
    <n v="147"/>
    <x v="5"/>
    <n v="173.24799999999999"/>
    <n v="0.30386959734022906"/>
    <m/>
    <x v="10"/>
    <x v="10"/>
    <m/>
    <x v="12"/>
    <m/>
    <m/>
    <m/>
  </r>
  <r>
    <n v="225.89279999999999"/>
    <x v="252"/>
    <n v="1008130"/>
    <n v="1069"/>
    <x v="2"/>
    <n v="195.9376"/>
    <n v="0.15288132548321501"/>
    <m/>
    <x v="10"/>
    <x v="10"/>
    <m/>
    <x v="12"/>
    <m/>
    <m/>
    <m/>
  </r>
  <r>
    <n v="225.89279999999999"/>
    <x v="262"/>
    <n v="1012003"/>
    <n v="1844"/>
    <x v="0"/>
    <n v="237.316"/>
    <n v="-4.8134976149943567E-2"/>
    <m/>
    <x v="10"/>
    <x v="10"/>
    <m/>
    <x v="12"/>
    <m/>
    <m/>
    <m/>
  </r>
  <r>
    <n v="225.89279999999999"/>
    <x v="169"/>
    <n v="1013647"/>
    <n v="1414"/>
    <x v="5"/>
    <n v="238.44"/>
    <n v="-5.2622043281328655E-2"/>
    <m/>
    <x v="10"/>
    <x v="10"/>
    <m/>
    <x v="12"/>
    <m/>
    <m/>
    <m/>
  </r>
  <r>
    <n v="225.89279999999999"/>
    <x v="328"/>
    <n v="1018003"/>
    <n v="1271"/>
    <x v="9"/>
    <n v="238.44"/>
    <n v="-5.2622043281328655E-2"/>
    <m/>
    <x v="10"/>
    <x v="10"/>
    <m/>
    <x v="12"/>
    <m/>
    <m/>
    <m/>
  </r>
  <r>
    <n v="225.89279999999999"/>
    <x v="341"/>
    <n v="1019719"/>
    <n v="2214"/>
    <x v="2"/>
    <n v="244.06"/>
    <n v="-7.4437433418011997E-2"/>
    <m/>
    <x v="10"/>
    <x v="10"/>
    <m/>
    <x v="12"/>
    <m/>
    <m/>
    <m/>
  </r>
  <r>
    <n v="225.89279999999999"/>
    <x v="246"/>
    <n v="1010862"/>
    <n v="1095"/>
    <x v="3"/>
    <n v="249.68"/>
    <n v="-9.5270746555591201E-2"/>
    <m/>
    <x v="10"/>
    <x v="10"/>
    <m/>
    <x v="12"/>
    <m/>
    <m/>
    <m/>
  </r>
  <r>
    <n v="225.89279999999999"/>
    <x v="68"/>
    <n v="1014970"/>
    <n v="2169"/>
    <x v="4"/>
    <n v="262.04399999999998"/>
    <n v="-0.13795851078444837"/>
    <m/>
    <x v="10"/>
    <x v="10"/>
    <m/>
    <x v="12"/>
    <m/>
    <m/>
    <m/>
  </r>
  <r>
    <n v="225.89279999999999"/>
    <x v="321"/>
    <n v="1018804"/>
    <n v="2366"/>
    <x v="7"/>
    <n v="266.54000000000002"/>
    <n v="-0.15249943723268561"/>
    <m/>
    <x v="10"/>
    <x v="10"/>
    <m/>
    <x v="12"/>
    <m/>
    <m/>
    <m/>
  </r>
  <r>
    <n v="225.89279999999999"/>
    <x v="182"/>
    <n v="1012741"/>
    <n v="1021"/>
    <x v="9"/>
    <n v="278.904"/>
    <n v="-0.19006970140263318"/>
    <m/>
    <x v="10"/>
    <x v="10"/>
    <m/>
    <x v="12"/>
    <m/>
    <m/>
    <m/>
  </r>
  <r>
    <n v="226.05959999999999"/>
    <x v="276"/>
    <n v="1005182"/>
    <n v="1904"/>
    <x v="5"/>
    <n v="366.49919999999997"/>
    <n v="-0.38319210519422686"/>
    <m/>
    <x v="10"/>
    <x v="10"/>
    <m/>
    <x v="12"/>
    <m/>
    <m/>
    <m/>
  </r>
  <r>
    <n v="226.2312"/>
    <x v="113"/>
    <n v="1003811"/>
    <n v="1032"/>
    <x v="1"/>
    <n v="147.19040000000001"/>
    <n v="0.53699697806378666"/>
    <m/>
    <x v="10"/>
    <x v="10"/>
    <m/>
    <x v="12"/>
    <m/>
    <m/>
    <m/>
  </r>
  <r>
    <n v="226.34100000000001"/>
    <x v="131"/>
    <n v="1013021"/>
    <n v="958"/>
    <x v="7"/>
    <n v="60.264000000000003"/>
    <n v="2.7558243727598564"/>
    <m/>
    <x v="10"/>
    <x v="10"/>
    <m/>
    <x v="12"/>
    <m/>
    <m/>
    <m/>
  </r>
  <r>
    <n v="226.34100000000001"/>
    <x v="65"/>
    <n v="1015778"/>
    <n v="1007"/>
    <x v="7"/>
    <n v="88.364000000000004"/>
    <n v="1.5614616812276492"/>
    <m/>
    <x v="10"/>
    <x v="10"/>
    <m/>
    <x v="12"/>
    <m/>
    <m/>
    <m/>
  </r>
  <r>
    <n v="226.34100000000001"/>
    <x v="226"/>
    <n v="1018392"/>
    <n v="538"/>
    <x v="4"/>
    <n v="88.364000000000004"/>
    <n v="1.5614616812276492"/>
    <m/>
    <x v="10"/>
    <x v="10"/>
    <m/>
    <x v="12"/>
    <m/>
    <m/>
    <m/>
  </r>
  <r>
    <n v="226.34100000000001"/>
    <x v="216"/>
    <n v="1008335"/>
    <n v="2811"/>
    <x v="3"/>
    <n v="98.751999999999995"/>
    <n v="1.2920143389500973"/>
    <m/>
    <x v="10"/>
    <x v="10"/>
    <m/>
    <x v="12"/>
    <m/>
    <m/>
    <m/>
  </r>
  <r>
    <n v="226.34100000000001"/>
    <x v="331"/>
    <n v="1008796"/>
    <n v="2502"/>
    <x v="6"/>
    <n v="113.16"/>
    <n v="1.000185577942736"/>
    <m/>
    <x v="10"/>
    <x v="10"/>
    <m/>
    <x v="12"/>
    <m/>
    <m/>
    <m/>
  </r>
  <r>
    <n v="226.34100000000001"/>
    <x v="82"/>
    <n v="1010267"/>
    <n v="1406"/>
    <x v="0"/>
    <n v="133.32400000000001"/>
    <n v="0.69767633734361401"/>
    <m/>
    <x v="10"/>
    <x v="10"/>
    <m/>
    <x v="12"/>
    <m/>
    <m/>
    <m/>
  </r>
  <r>
    <n v="226.34100000000001"/>
    <x v="274"/>
    <n v="1015485"/>
    <n v="2049"/>
    <x v="4"/>
    <n v="136.696"/>
    <n v="0.65579826768888638"/>
    <m/>
    <x v="10"/>
    <x v="10"/>
    <m/>
    <x v="12"/>
    <m/>
    <m/>
    <m/>
  </r>
  <r>
    <n v="226.34100000000001"/>
    <x v="216"/>
    <n v="1006815"/>
    <n v="2701"/>
    <x v="0"/>
    <n v="150.74799999999999"/>
    <n v="0.50145275559211411"/>
    <m/>
    <x v="10"/>
    <x v="10"/>
    <m/>
    <x v="12"/>
    <m/>
    <m/>
    <m/>
  </r>
  <r>
    <n v="226.34100000000001"/>
    <x v="300"/>
    <n v="1012658"/>
    <n v="2282"/>
    <x v="7"/>
    <n v="151.30799999999999"/>
    <n v="0.4958957887223413"/>
    <m/>
    <x v="10"/>
    <x v="10"/>
    <m/>
    <x v="12"/>
    <m/>
    <m/>
    <m/>
  </r>
  <r>
    <n v="226.34100000000001"/>
    <x v="276"/>
    <n v="1018644"/>
    <n v="2132"/>
    <x v="0"/>
    <n v="156.928"/>
    <n v="0.44232386827079945"/>
    <m/>
    <x v="10"/>
    <x v="10"/>
    <m/>
    <x v="12"/>
    <m/>
    <m/>
    <m/>
  </r>
  <r>
    <n v="226.34100000000001"/>
    <x v="111"/>
    <n v="1008937"/>
    <n v="1113"/>
    <x v="0"/>
    <n v="179.87200000000001"/>
    <n v="0.25834482298523387"/>
    <m/>
    <x v="10"/>
    <x v="10"/>
    <m/>
    <x v="12"/>
    <m/>
    <m/>
    <m/>
  </r>
  <r>
    <n v="226.34100000000001"/>
    <x v="338"/>
    <n v="1017959"/>
    <n v="1213"/>
    <x v="3"/>
    <n v="180.53200000000001"/>
    <n v="0.25374448851173198"/>
    <m/>
    <x v="10"/>
    <x v="10"/>
    <m/>
    <x v="12"/>
    <m/>
    <m/>
    <m/>
  </r>
  <r>
    <n v="226.34100000000001"/>
    <x v="228"/>
    <n v="1014639"/>
    <n v="182"/>
    <x v="4"/>
    <n v="204.136"/>
    <n v="0.10877552220088575"/>
    <m/>
    <x v="10"/>
    <x v="10"/>
    <m/>
    <x v="12"/>
    <m/>
    <m/>
    <m/>
  </r>
  <r>
    <n v="226.34100000000001"/>
    <x v="284"/>
    <n v="1016882"/>
    <n v="2546"/>
    <x v="0"/>
    <n v="227.74"/>
    <n v="-6.142970053569864E-3"/>
    <m/>
    <x v="10"/>
    <x v="10"/>
    <m/>
    <x v="12"/>
    <m/>
    <m/>
    <m/>
  </r>
  <r>
    <n v="226.34100000000001"/>
    <x v="263"/>
    <n v="1016224"/>
    <n v="2282"/>
    <x v="5"/>
    <n v="244.6"/>
    <n v="-7.4648405560098066E-2"/>
    <m/>
    <x v="10"/>
    <x v="10"/>
    <m/>
    <x v="12"/>
    <m/>
    <m/>
    <m/>
  </r>
  <r>
    <n v="226.34100000000001"/>
    <x v="88"/>
    <n v="1010352"/>
    <n v="956"/>
    <x v="4"/>
    <n v="254.71600000000001"/>
    <n v="-0.11139857723896418"/>
    <m/>
    <x v="10"/>
    <x v="10"/>
    <m/>
    <x v="12"/>
    <m/>
    <m/>
    <m/>
  </r>
  <r>
    <n v="226.34100000000001"/>
    <x v="319"/>
    <n v="1013526"/>
    <n v="404"/>
    <x v="0"/>
    <n v="280.56799999999998"/>
    <n v="-0.19327578341079515"/>
    <m/>
    <x v="10"/>
    <x v="10"/>
    <m/>
    <x v="12"/>
    <m/>
    <m/>
    <m/>
  </r>
  <r>
    <n v="226.34100000000001"/>
    <x v="84"/>
    <n v="1014452"/>
    <n v="477"/>
    <x v="7"/>
    <n v="289.56"/>
    <n v="-0.21832780770824697"/>
    <m/>
    <x v="10"/>
    <x v="10"/>
    <m/>
    <x v="12"/>
    <m/>
    <m/>
    <m/>
  </r>
  <r>
    <n v="226.34100000000001"/>
    <x v="312"/>
    <n v="1016479"/>
    <n v="1101"/>
    <x v="7"/>
    <n v="294.05599999999998"/>
    <n v="-0.2302792665342655"/>
    <m/>
    <x v="10"/>
    <x v="10"/>
    <m/>
    <x v="12"/>
    <m/>
    <m/>
    <m/>
  </r>
  <r>
    <n v="226.34100000000001"/>
    <x v="246"/>
    <n v="1012385"/>
    <n v="2164"/>
    <x v="5"/>
    <n v="295.18"/>
    <n v="-0.23321024459651737"/>
    <m/>
    <x v="10"/>
    <x v="10"/>
    <m/>
    <x v="12"/>
    <m/>
    <m/>
    <m/>
  </r>
  <r>
    <n v="226.36224000000001"/>
    <x v="208"/>
    <n v="1001030"/>
    <n v="1030"/>
    <x v="4"/>
    <n v="150.40435199999999"/>
    <n v="0.50502453546025072"/>
    <m/>
    <x v="10"/>
    <x v="10"/>
    <m/>
    <x v="12"/>
    <m/>
    <m/>
    <m/>
  </r>
  <r>
    <n v="226.3716"/>
    <x v="56"/>
    <n v="1005146"/>
    <n v="2419"/>
    <x v="5"/>
    <n v="173.9392"/>
    <n v="0.30144096327912284"/>
    <m/>
    <x v="10"/>
    <x v="10"/>
    <m/>
    <x v="12"/>
    <m/>
    <m/>
    <m/>
  </r>
  <r>
    <n v="226.434"/>
    <x v="38"/>
    <n v="1005281"/>
    <n v="1254"/>
    <x v="9"/>
    <n v="109.3152"/>
    <n v="1.0713862299113022"/>
    <m/>
    <x v="10"/>
    <x v="10"/>
    <m/>
    <x v="12"/>
    <m/>
    <m/>
    <m/>
  </r>
  <r>
    <n v="226.60991999999999"/>
    <x v="329"/>
    <n v="1006573"/>
    <n v="744"/>
    <x v="9"/>
    <n v="14.372"/>
    <n v="14.767458947954355"/>
    <m/>
    <x v="10"/>
    <x v="10"/>
    <m/>
    <x v="12"/>
    <m/>
    <m/>
    <m/>
  </r>
  <r>
    <n v="226.60991999999999"/>
    <x v="62"/>
    <n v="1009630"/>
    <n v="2279"/>
    <x v="9"/>
    <n v="261.78399999999999"/>
    <n v="-0.1343629862787642"/>
    <m/>
    <x v="10"/>
    <x v="10"/>
    <m/>
    <x v="12"/>
    <m/>
    <m/>
    <m/>
  </r>
  <r>
    <n v="226.67320000000001"/>
    <x v="57"/>
    <n v="1002643"/>
    <n v="2643"/>
    <x v="8"/>
    <n v="98.089600000000004"/>
    <n v="1.3108790330473361"/>
    <m/>
    <x v="10"/>
    <x v="10"/>
    <m/>
    <x v="12"/>
    <m/>
    <m/>
    <m/>
  </r>
  <r>
    <n v="226.74600000000001"/>
    <x v="85"/>
    <n v="1002821"/>
    <n v="2821"/>
    <x v="4"/>
    <n v="119.1712"/>
    <n v="0.90269125426277497"/>
    <m/>
    <x v="10"/>
    <x v="10"/>
    <m/>
    <x v="12"/>
    <m/>
    <m/>
    <m/>
  </r>
  <r>
    <n v="226.78919999999999"/>
    <x v="179"/>
    <n v="1009526"/>
    <n v="479"/>
    <x v="6"/>
    <n v="67.548000000000002"/>
    <n v="2.3574524782376973"/>
    <m/>
    <x v="10"/>
    <x v="10"/>
    <m/>
    <x v="12"/>
    <m/>
    <m/>
    <m/>
  </r>
  <r>
    <n v="226.78919999999999"/>
    <x v="37"/>
    <n v="1006844"/>
    <n v="2040"/>
    <x v="5"/>
    <n v="69.524000000000001"/>
    <n v="2.2620275012945168"/>
    <m/>
    <x v="10"/>
    <x v="10"/>
    <m/>
    <x v="12"/>
    <m/>
    <m/>
    <m/>
  </r>
  <r>
    <n v="226.78919999999999"/>
    <x v="290"/>
    <n v="1011251"/>
    <n v="246"/>
    <x v="7"/>
    <n v="129.36799999999999"/>
    <n v="0.75305485127697736"/>
    <m/>
    <x v="10"/>
    <x v="10"/>
    <m/>
    <x v="12"/>
    <m/>
    <m/>
    <m/>
  </r>
  <r>
    <n v="226.78919999999999"/>
    <x v="85"/>
    <n v="1007771"/>
    <n v="1419"/>
    <x v="4"/>
    <n v="130.16800000000001"/>
    <n v="0.74228074488353502"/>
    <m/>
    <x v="10"/>
    <x v="10"/>
    <m/>
    <x v="12"/>
    <m/>
    <m/>
    <m/>
  </r>
  <r>
    <n v="226.78919999999999"/>
    <x v="97"/>
    <n v="1018493"/>
    <n v="2347"/>
    <x v="4"/>
    <n v="132.74"/>
    <n v="0.70852192255537128"/>
    <m/>
    <x v="10"/>
    <x v="10"/>
    <m/>
    <x v="12"/>
    <m/>
    <m/>
    <m/>
  </r>
  <r>
    <n v="226.78919999999999"/>
    <x v="19"/>
    <n v="1009810"/>
    <n v="159"/>
    <x v="2"/>
    <n v="139.48400000000001"/>
    <n v="0.62591551719193583"/>
    <m/>
    <x v="10"/>
    <x v="10"/>
    <m/>
    <x v="12"/>
    <m/>
    <m/>
    <m/>
  </r>
  <r>
    <n v="226.78919999999999"/>
    <x v="262"/>
    <n v="1007820"/>
    <n v="1966"/>
    <x v="7"/>
    <n v="150.172"/>
    <n v="0.51019630823322593"/>
    <m/>
    <x v="10"/>
    <x v="10"/>
    <m/>
    <x v="12"/>
    <m/>
    <m/>
    <m/>
  </r>
  <r>
    <n v="226.78919999999999"/>
    <x v="187"/>
    <n v="1019079"/>
    <n v="686"/>
    <x v="2"/>
    <n v="155.22"/>
    <n v="0.46108233475067645"/>
    <m/>
    <x v="10"/>
    <x v="10"/>
    <m/>
    <x v="12"/>
    <m/>
    <m/>
    <m/>
  </r>
  <r>
    <n v="226.78919999999999"/>
    <x v="109"/>
    <n v="1012794"/>
    <n v="2407"/>
    <x v="4"/>
    <n v="175.452"/>
    <n v="0.29259968538403663"/>
    <m/>
    <x v="10"/>
    <x v="10"/>
    <m/>
    <x v="12"/>
    <m/>
    <m/>
    <m/>
  </r>
  <r>
    <n v="226.78919999999999"/>
    <x v="220"/>
    <n v="1017647"/>
    <n v="1114"/>
    <x v="8"/>
    <n v="197.93199999999999"/>
    <n v="0.14579350484004611"/>
    <m/>
    <x v="10"/>
    <x v="10"/>
    <m/>
    <x v="12"/>
    <m/>
    <m/>
    <m/>
  </r>
  <r>
    <n v="226.78919999999999"/>
    <x v="280"/>
    <n v="1012751"/>
    <n v="176"/>
    <x v="1"/>
    <n v="233.9"/>
    <n v="-3.0401026079521214E-2"/>
    <m/>
    <x v="10"/>
    <x v="10"/>
    <m/>
    <x v="12"/>
    <m/>
    <m/>
    <m/>
  </r>
  <r>
    <n v="226.78919999999999"/>
    <x v="288"/>
    <n v="1009724"/>
    <n v="187"/>
    <x v="8"/>
    <n v="235.024"/>
    <n v="-3.5038123766083493E-2"/>
    <m/>
    <x v="10"/>
    <x v="10"/>
    <m/>
    <x v="12"/>
    <m/>
    <m/>
    <m/>
  </r>
  <r>
    <n v="226.78919999999999"/>
    <x v="56"/>
    <n v="1017351"/>
    <n v="985"/>
    <x v="5"/>
    <n v="235.024"/>
    <n v="-3.5038123766083493E-2"/>
    <m/>
    <x v="10"/>
    <x v="10"/>
    <m/>
    <x v="12"/>
    <m/>
    <m/>
    <m/>
  </r>
  <r>
    <n v="226.78919999999999"/>
    <x v="171"/>
    <n v="1019821"/>
    <n v="2618"/>
    <x v="3"/>
    <n v="267.62"/>
    <n v="-0.15257006202824905"/>
    <m/>
    <x v="10"/>
    <x v="10"/>
    <m/>
    <x v="12"/>
    <m/>
    <m/>
    <m/>
  </r>
  <r>
    <n v="226.78919999999999"/>
    <x v="136"/>
    <n v="1018952"/>
    <n v="35"/>
    <x v="0"/>
    <n v="284.48"/>
    <n v="-0.20279386951631054"/>
    <m/>
    <x v="10"/>
    <x v="10"/>
    <m/>
    <x v="12"/>
    <m/>
    <m/>
    <m/>
  </r>
  <r>
    <n v="226.91759999999999"/>
    <x v="24"/>
    <n v="1004218"/>
    <n v="575"/>
    <x v="9"/>
    <n v="128.93119999999999"/>
    <n v="0.75998982403018056"/>
    <m/>
    <x v="10"/>
    <x v="10"/>
    <m/>
    <x v="12"/>
    <m/>
    <m/>
    <m/>
  </r>
  <r>
    <n v="226.91968"/>
    <x v="208"/>
    <n v="1001459"/>
    <n v="1459"/>
    <x v="9"/>
    <n v="194.342208"/>
    <n v="0.16762942201418232"/>
    <m/>
    <x v="10"/>
    <x v="10"/>
    <m/>
    <x v="12"/>
    <m/>
    <m/>
    <m/>
  </r>
  <r>
    <n v="226.92384000000001"/>
    <x v="172"/>
    <n v="1002094"/>
    <n v="2094"/>
    <x v="9"/>
    <n v="169.2576"/>
    <n v="0.34070103794452961"/>
    <m/>
    <x v="10"/>
    <x v="10"/>
    <m/>
    <x v="12"/>
    <m/>
    <m/>
    <m/>
  </r>
  <r>
    <n v="227.03616"/>
    <x v="199"/>
    <n v="1001922"/>
    <n v="1922"/>
    <x v="4"/>
    <n v="177.47200000000001"/>
    <n v="0.27927875946628195"/>
    <m/>
    <x v="10"/>
    <x v="10"/>
    <m/>
    <x v="12"/>
    <m/>
    <m/>
    <m/>
  </r>
  <r>
    <n v="227.10480000000001"/>
    <x v="2"/>
    <n v="1004563"/>
    <n v="1114"/>
    <x v="6"/>
    <n v="189.57759999999999"/>
    <n v="0.19795165673581702"/>
    <m/>
    <x v="10"/>
    <x v="10"/>
    <m/>
    <x v="12"/>
    <m/>
    <m/>
    <m/>
  </r>
  <r>
    <n v="227.23740000000001"/>
    <x v="281"/>
    <n v="1007645"/>
    <n v="2564"/>
    <x v="5"/>
    <n v="34.863999999999997"/>
    <n v="5.5178235429095919"/>
    <m/>
    <x v="10"/>
    <x v="10"/>
    <m/>
    <x v="12"/>
    <m/>
    <m/>
    <m/>
  </r>
  <r>
    <n v="227.23740000000001"/>
    <x v="283"/>
    <n v="1018007"/>
    <n v="1756"/>
    <x v="7"/>
    <n v="52.351999999999997"/>
    <n v="3.3405676955990224"/>
    <m/>
    <x v="10"/>
    <x v="10"/>
    <m/>
    <x v="12"/>
    <m/>
    <m/>
    <m/>
  </r>
  <r>
    <n v="227.23740000000001"/>
    <x v="243"/>
    <n v="1011638"/>
    <n v="824"/>
    <x v="1"/>
    <n v="66.963999999999999"/>
    <n v="2.3934263186189595"/>
    <m/>
    <x v="10"/>
    <x v="10"/>
    <m/>
    <x v="12"/>
    <m/>
    <m/>
    <m/>
  </r>
  <r>
    <n v="227.23740000000001"/>
    <x v="247"/>
    <n v="1012665"/>
    <n v="1541"/>
    <x v="1"/>
    <n v="81.575999999999993"/>
    <n v="1.7855913503971759"/>
    <m/>
    <x v="10"/>
    <x v="10"/>
    <m/>
    <x v="12"/>
    <m/>
    <m/>
    <m/>
  </r>
  <r>
    <n v="227.23740000000001"/>
    <x v="314"/>
    <n v="1014486"/>
    <n v="658"/>
    <x v="8"/>
    <n v="114.172"/>
    <n v="0.9903076060680378"/>
    <m/>
    <x v="10"/>
    <x v="10"/>
    <m/>
    <x v="12"/>
    <m/>
    <m/>
    <m/>
  </r>
  <r>
    <n v="227.23740000000001"/>
    <x v="157"/>
    <n v="1006595"/>
    <n v="864"/>
    <x v="8"/>
    <n v="126.556"/>
    <n v="0.79554821580960222"/>
    <m/>
    <x v="10"/>
    <x v="10"/>
    <m/>
    <x v="12"/>
    <m/>
    <m/>
    <m/>
  </r>
  <r>
    <n v="227.23740000000001"/>
    <x v="55"/>
    <n v="1008174"/>
    <n v="2699"/>
    <x v="6"/>
    <n v="144.876"/>
    <n v="0.56849581711256525"/>
    <m/>
    <x v="10"/>
    <x v="10"/>
    <m/>
    <x v="12"/>
    <m/>
    <m/>
    <m/>
  </r>
  <r>
    <n v="227.23740000000001"/>
    <x v="260"/>
    <n v="1019512"/>
    <n v="1379"/>
    <x v="1"/>
    <n v="152.38800000000001"/>
    <n v="0.49117647058823527"/>
    <m/>
    <x v="10"/>
    <x v="10"/>
    <m/>
    <x v="12"/>
    <m/>
    <m/>
    <m/>
  </r>
  <r>
    <n v="227.23740000000001"/>
    <x v="362"/>
    <n v="1014812"/>
    <n v="422"/>
    <x v="8"/>
    <n v="174.86799999999999"/>
    <n v="0.2994796074753529"/>
    <m/>
    <x v="10"/>
    <x v="10"/>
    <m/>
    <x v="12"/>
    <m/>
    <m/>
    <m/>
  </r>
  <r>
    <n v="227.23740000000001"/>
    <x v="361"/>
    <n v="1017697"/>
    <n v="1425"/>
    <x v="0"/>
    <n v="200.72"/>
    <n v="0.13211139896373061"/>
    <m/>
    <x v="10"/>
    <x v="10"/>
    <m/>
    <x v="12"/>
    <m/>
    <m/>
    <m/>
  </r>
  <r>
    <n v="227.23740000000001"/>
    <x v="356"/>
    <n v="1010258"/>
    <n v="2629"/>
    <x v="7"/>
    <n v="223.2"/>
    <n v="1.8088709677419441E-2"/>
    <m/>
    <x v="10"/>
    <x v="10"/>
    <m/>
    <x v="12"/>
    <m/>
    <m/>
    <m/>
  </r>
  <r>
    <n v="227.23740000000001"/>
    <x v="224"/>
    <n v="1009631"/>
    <n v="2749"/>
    <x v="2"/>
    <n v="246.804"/>
    <n v="-7.9279914426022238E-2"/>
    <m/>
    <x v="10"/>
    <x v="10"/>
    <m/>
    <x v="12"/>
    <m/>
    <m/>
    <m/>
  </r>
  <r>
    <n v="227.23740000000001"/>
    <x v="303"/>
    <n v="1010388"/>
    <n v="1017"/>
    <x v="2"/>
    <n v="251.3"/>
    <n v="-9.5752487067250314E-2"/>
    <m/>
    <x v="10"/>
    <x v="10"/>
    <m/>
    <x v="12"/>
    <m/>
    <m/>
    <m/>
  </r>
  <r>
    <n v="227.23740000000001"/>
    <x v="320"/>
    <n v="1012130"/>
    <n v="496"/>
    <x v="5"/>
    <n v="259.16800000000001"/>
    <n v="-0.12320425361155697"/>
    <m/>
    <x v="10"/>
    <x v="10"/>
    <m/>
    <x v="12"/>
    <m/>
    <m/>
    <m/>
  </r>
  <r>
    <n v="227.23740000000001"/>
    <x v="1"/>
    <n v="1011848"/>
    <n v="1882"/>
    <x v="2"/>
    <n v="294.012"/>
    <n v="-0.22711521978694746"/>
    <m/>
    <x v="10"/>
    <x v="10"/>
    <m/>
    <x v="12"/>
    <m/>
    <m/>
    <m/>
  </r>
  <r>
    <n v="227.24415999999999"/>
    <x v="204"/>
    <n v="1001419"/>
    <n v="1419"/>
    <x v="4"/>
    <n v="675.72518400000001"/>
    <n v="-0.66370328444055748"/>
    <m/>
    <x v="10"/>
    <x v="10"/>
    <m/>
    <x v="12"/>
    <m/>
    <m/>
    <m/>
  </r>
  <r>
    <n v="227.32704000000001"/>
    <x v="298"/>
    <n v="1013130"/>
    <n v="275"/>
    <x v="9"/>
    <n v="241.292"/>
    <n v="-5.7875768778077971E-2"/>
    <m/>
    <x v="10"/>
    <x v="10"/>
    <m/>
    <x v="12"/>
    <m/>
    <m/>
    <m/>
  </r>
  <r>
    <n v="227.37520000000001"/>
    <x v="361"/>
    <n v="1005238"/>
    <n v="2012"/>
    <x v="9"/>
    <n v="110.12479999999999"/>
    <n v="1.0647047713140003"/>
    <m/>
    <x v="10"/>
    <x v="10"/>
    <m/>
    <x v="12"/>
    <m/>
    <m/>
    <m/>
  </r>
  <r>
    <n v="227.40639999999999"/>
    <x v="9"/>
    <n v="1005234"/>
    <n v="2438"/>
    <x v="9"/>
    <n v="207.71520000000001"/>
    <n v="9.4799032521452359E-2"/>
    <m/>
    <x v="10"/>
    <x v="10"/>
    <m/>
    <x v="12"/>
    <m/>
    <m/>
    <m/>
  </r>
  <r>
    <n v="227.47919999999999"/>
    <x v="131"/>
    <n v="1003120"/>
    <n v="2458"/>
    <x v="3"/>
    <n v="238.39359999999999"/>
    <n v="-4.5783108271362991E-2"/>
    <m/>
    <x v="10"/>
    <x v="10"/>
    <m/>
    <x v="12"/>
    <m/>
    <m/>
    <m/>
  </r>
  <r>
    <n v="227.54159999999999"/>
    <x v="248"/>
    <n v="1003265"/>
    <n v="1354"/>
    <x v="4"/>
    <n v="225.97120000000001"/>
    <n v="6.9495581737848804E-3"/>
    <m/>
    <x v="10"/>
    <x v="10"/>
    <m/>
    <x v="12"/>
    <m/>
    <m/>
    <m/>
  </r>
  <r>
    <n v="227.56448"/>
    <x v="116"/>
    <n v="1001097"/>
    <n v="1097"/>
    <x v="8"/>
    <n v="422.35872000000001"/>
    <n v="-0.46120567843372573"/>
    <m/>
    <x v="10"/>
    <x v="10"/>
    <m/>
    <x v="12"/>
    <m/>
    <m/>
    <m/>
  </r>
  <r>
    <n v="227.68559999999999"/>
    <x v="42"/>
    <n v="1005439"/>
    <n v="2060"/>
    <x v="1"/>
    <n v="13.292"/>
    <n v="16.129521516701775"/>
    <m/>
    <x v="10"/>
    <x v="10"/>
    <m/>
    <x v="12"/>
    <m/>
    <m/>
    <m/>
  </r>
  <r>
    <n v="227.68559999999999"/>
    <x v="252"/>
    <n v="1007561"/>
    <n v="2712"/>
    <x v="6"/>
    <n v="34.584000000000003"/>
    <n v="5.5835530881332396"/>
    <m/>
    <x v="10"/>
    <x v="10"/>
    <m/>
    <x v="12"/>
    <m/>
    <m/>
    <m/>
  </r>
  <r>
    <n v="227.68559999999999"/>
    <x v="254"/>
    <n v="1006183"/>
    <n v="2732"/>
    <x v="6"/>
    <n v="41.256"/>
    <n v="4.5188481675392671"/>
    <m/>
    <x v="10"/>
    <x v="10"/>
    <m/>
    <x v="12"/>
    <m/>
    <m/>
    <m/>
  </r>
  <r>
    <n v="227.68559999999999"/>
    <x v="143"/>
    <n v="1009053"/>
    <n v="228"/>
    <x v="5"/>
    <n v="47"/>
    <n v="3.8443744680851064"/>
    <m/>
    <x v="10"/>
    <x v="10"/>
    <m/>
    <x v="12"/>
    <m/>
    <m/>
    <m/>
  </r>
  <r>
    <n v="227.68559999999999"/>
    <x v="78"/>
    <n v="1018414"/>
    <n v="2171"/>
    <x v="0"/>
    <n v="55.14"/>
    <n v="3.1292274211099018"/>
    <m/>
    <x v="10"/>
    <x v="10"/>
    <m/>
    <x v="12"/>
    <m/>
    <m/>
    <m/>
  </r>
  <r>
    <n v="227.68559999999999"/>
    <x v="221"/>
    <n v="1013547"/>
    <n v="1464"/>
    <x v="0"/>
    <n v="57.387999999999998"/>
    <n v="2.967477521433052"/>
    <m/>
    <x v="10"/>
    <x v="10"/>
    <m/>
    <x v="12"/>
    <m/>
    <m/>
    <m/>
  </r>
  <r>
    <n v="227.68559999999999"/>
    <x v="88"/>
    <n v="1005711"/>
    <n v="2133"/>
    <x v="8"/>
    <n v="58.811999999999998"/>
    <n v="2.8714139971434403"/>
    <m/>
    <x v="10"/>
    <x v="10"/>
    <m/>
    <x v="12"/>
    <m/>
    <m/>
    <m/>
  </r>
  <r>
    <n v="227.68559999999999"/>
    <x v="214"/>
    <n v="1014051"/>
    <n v="527"/>
    <x v="1"/>
    <n v="74.248000000000005"/>
    <n v="2.0665553280896449"/>
    <m/>
    <x v="10"/>
    <x v="10"/>
    <m/>
    <x v="12"/>
    <m/>
    <m/>
    <m/>
  </r>
  <r>
    <n v="227.68559999999999"/>
    <x v="244"/>
    <n v="1019419"/>
    <n v="2384"/>
    <x v="7"/>
    <n v="84.364000000000004"/>
    <n v="1.6988478497937507"/>
    <m/>
    <x v="10"/>
    <x v="10"/>
    <m/>
    <x v="12"/>
    <m/>
    <m/>
    <m/>
  </r>
  <r>
    <n v="227.68559999999999"/>
    <x v="23"/>
    <n v="1012239"/>
    <n v="488"/>
    <x v="3"/>
    <n v="100.1"/>
    <n v="1.2745814185814186"/>
    <m/>
    <x v="10"/>
    <x v="10"/>
    <m/>
    <x v="12"/>
    <m/>
    <m/>
    <m/>
  </r>
  <r>
    <n v="227.68559999999999"/>
    <x v="217"/>
    <n v="1019692"/>
    <n v="2436"/>
    <x v="4"/>
    <n v="138.316"/>
    <n v="0.64612626160386355"/>
    <m/>
    <x v="10"/>
    <x v="10"/>
    <m/>
    <x v="12"/>
    <m/>
    <m/>
    <m/>
  </r>
  <r>
    <n v="227.68559999999999"/>
    <x v="346"/>
    <n v="1006225"/>
    <n v="2013"/>
    <x v="9"/>
    <n v="143.51599999999999"/>
    <n v="0.58648234343209127"/>
    <m/>
    <x v="10"/>
    <x v="10"/>
    <m/>
    <x v="12"/>
    <m/>
    <m/>
    <m/>
  </r>
  <r>
    <n v="227.68559999999999"/>
    <x v="116"/>
    <n v="1014293"/>
    <n v="2694"/>
    <x v="6"/>
    <n v="159.672"/>
    <n v="0.42595821433939574"/>
    <m/>
    <x v="10"/>
    <x v="10"/>
    <m/>
    <x v="12"/>
    <m/>
    <m/>
    <m/>
  </r>
  <r>
    <n v="227.68559999999999"/>
    <x v="123"/>
    <n v="1015969"/>
    <n v="2374"/>
    <x v="3"/>
    <n v="194.51599999999999"/>
    <n v="0.17052376154146703"/>
    <m/>
    <x v="10"/>
    <x v="10"/>
    <m/>
    <x v="12"/>
    <m/>
    <m/>
    <m/>
  </r>
  <r>
    <n v="227.68559999999999"/>
    <x v="74"/>
    <n v="1009943"/>
    <n v="1776"/>
    <x v="6"/>
    <n v="210.25200000000001"/>
    <n v="8.2917641687118238E-2"/>
    <m/>
    <x v="10"/>
    <x v="10"/>
    <m/>
    <x v="12"/>
    <m/>
    <m/>
    <m/>
  </r>
  <r>
    <n v="227.68559999999999"/>
    <x v="98"/>
    <n v="1015260"/>
    <n v="630"/>
    <x v="1"/>
    <n v="212.5"/>
    <n v="7.1461647058823505E-2"/>
    <m/>
    <x v="10"/>
    <x v="10"/>
    <m/>
    <x v="12"/>
    <m/>
    <m/>
    <m/>
  </r>
  <r>
    <n v="227.68559999999999"/>
    <x v="353"/>
    <n v="1017551"/>
    <n v="1463"/>
    <x v="5"/>
    <n v="227.11199999999999"/>
    <n v="2.5256261227940358E-3"/>
    <m/>
    <x v="10"/>
    <x v="10"/>
    <m/>
    <x v="12"/>
    <m/>
    <m/>
    <m/>
  </r>
  <r>
    <n v="227.68559999999999"/>
    <x v="277"/>
    <n v="1011053"/>
    <n v="491"/>
    <x v="1"/>
    <n v="252.964"/>
    <n v="-9.9928843629923644E-2"/>
    <m/>
    <x v="10"/>
    <x v="10"/>
    <m/>
    <x v="12"/>
    <m/>
    <m/>
    <m/>
  </r>
  <r>
    <n v="227.68559999999999"/>
    <x v="363"/>
    <n v="1019506"/>
    <n v="2390"/>
    <x v="0"/>
    <n v="274.32"/>
    <n v="-0.17"/>
    <m/>
    <x v="10"/>
    <x v="10"/>
    <m/>
    <x v="12"/>
    <m/>
    <m/>
    <m/>
  </r>
  <r>
    <n v="227.68559999999999"/>
    <x v="84"/>
    <n v="1013076"/>
    <n v="1920"/>
    <x v="4"/>
    <n v="281.06400000000002"/>
    <n v="-0.18991546409358731"/>
    <m/>
    <x v="10"/>
    <x v="10"/>
    <m/>
    <x v="12"/>
    <m/>
    <m/>
    <m/>
  </r>
  <r>
    <n v="227.68559999999999"/>
    <x v="107"/>
    <n v="1011301"/>
    <n v="475"/>
    <x v="3"/>
    <n v="293.428"/>
    <n v="-0.22404951129408238"/>
    <m/>
    <x v="10"/>
    <x v="10"/>
    <m/>
    <x v="12"/>
    <m/>
    <m/>
    <m/>
  </r>
  <r>
    <n v="227.68559999999999"/>
    <x v="249"/>
    <n v="1012812"/>
    <n v="2193"/>
    <x v="0"/>
    <n v="296.8"/>
    <n v="-0.23286522911051219"/>
    <m/>
    <x v="10"/>
    <x v="10"/>
    <m/>
    <x v="12"/>
    <m/>
    <m/>
    <m/>
  </r>
  <r>
    <n v="227.69239999999999"/>
    <x v="291"/>
    <n v="1003415"/>
    <n v="1907"/>
    <x v="4"/>
    <n v="117.82080000000001"/>
    <n v="0.93253143757299206"/>
    <m/>
    <x v="10"/>
    <x v="10"/>
    <m/>
    <x v="12"/>
    <m/>
    <m/>
    <m/>
  </r>
  <r>
    <n v="227.7028"/>
    <x v="150"/>
    <n v="1002180"/>
    <n v="2180"/>
    <x v="9"/>
    <n v="149.42080000000001"/>
    <n v="0.5239029639782411"/>
    <m/>
    <x v="10"/>
    <x v="10"/>
    <m/>
    <x v="12"/>
    <m/>
    <m/>
    <m/>
  </r>
  <r>
    <n v="227.76"/>
    <x v="296"/>
    <n v="1002226"/>
    <n v="2226"/>
    <x v="3"/>
    <n v="23.715199999999999"/>
    <n v="8.6039670759681552"/>
    <m/>
    <x v="10"/>
    <x v="10"/>
    <m/>
    <x v="12"/>
    <m/>
    <m/>
    <m/>
  </r>
  <r>
    <n v="227.864"/>
    <x v="197"/>
    <n v="1004400"/>
    <n v="790"/>
    <x v="6"/>
    <n v="256.30079999999998"/>
    <n v="-0.11095088271281237"/>
    <m/>
    <x v="10"/>
    <x v="10"/>
    <m/>
    <x v="12"/>
    <m/>
    <m/>
    <m/>
  </r>
  <r>
    <n v="227.89727999999999"/>
    <x v="62"/>
    <n v="1001105"/>
    <n v="1105"/>
    <x v="4"/>
    <n v="516.77299200000004"/>
    <n v="-0.55899924429487213"/>
    <m/>
    <x v="10"/>
    <x v="10"/>
    <m/>
    <x v="12"/>
    <m/>
    <m/>
    <m/>
  </r>
  <r>
    <n v="228.03559999999999"/>
    <x v="17"/>
    <n v="1003337"/>
    <n v="2589"/>
    <x v="9"/>
    <n v="9.9008000000000003"/>
    <n v="22.032037815126049"/>
    <m/>
    <x v="10"/>
    <x v="10"/>
    <m/>
    <x v="12"/>
    <m/>
    <m/>
    <m/>
  </r>
  <r>
    <n v="228.04416000000001"/>
    <x v="23"/>
    <n v="1013042"/>
    <n v="1810"/>
    <x v="9"/>
    <n v="88.168000000000006"/>
    <n v="1.586473096815171"/>
    <m/>
    <x v="10"/>
    <x v="10"/>
    <m/>
    <x v="12"/>
    <m/>
    <m/>
    <m/>
  </r>
  <r>
    <n v="228.04416000000001"/>
    <x v="313"/>
    <n v="1007149"/>
    <n v="116"/>
    <x v="9"/>
    <n v="91.608000000000004"/>
    <n v="1.4893476552266176"/>
    <m/>
    <x v="10"/>
    <x v="10"/>
    <m/>
    <x v="12"/>
    <m/>
    <m/>
    <m/>
  </r>
  <r>
    <n v="228.04416000000001"/>
    <x v="362"/>
    <n v="1011090"/>
    <n v="1271"/>
    <x v="9"/>
    <n v="109.524"/>
    <n v="1.0821387093239838"/>
    <m/>
    <x v="10"/>
    <x v="10"/>
    <m/>
    <x v="12"/>
    <m/>
    <m/>
    <m/>
  </r>
  <r>
    <n v="228.04416000000001"/>
    <x v="99"/>
    <n v="1005893"/>
    <n v="580"/>
    <x v="2"/>
    <n v="119.372"/>
    <n v="0.91036557986797584"/>
    <m/>
    <x v="10"/>
    <x v="10"/>
    <m/>
    <x v="12"/>
    <m/>
    <m/>
    <m/>
  </r>
  <r>
    <n v="228.04416000000001"/>
    <x v="316"/>
    <n v="1008040"/>
    <n v="1623"/>
    <x v="9"/>
    <n v="126.98399999999999"/>
    <n v="0.79584955584955597"/>
    <m/>
    <x v="10"/>
    <x v="10"/>
    <m/>
    <x v="12"/>
    <m/>
    <m/>
    <m/>
  </r>
  <r>
    <n v="228.10112000000001"/>
    <x v="14"/>
    <n v="1001026"/>
    <n v="1026"/>
    <x v="4"/>
    <n v="180.557376"/>
    <n v="0.26331654265954774"/>
    <m/>
    <x v="10"/>
    <x v="10"/>
    <m/>
    <x v="12"/>
    <m/>
    <m/>
    <m/>
  </r>
  <r>
    <n v="228.12608"/>
    <x v="278"/>
    <n v="1001488"/>
    <n v="1488"/>
    <x v="3"/>
    <n v="470.94815999999997"/>
    <n v="-0.51560256653301284"/>
    <m/>
    <x v="10"/>
    <x v="10"/>
    <m/>
    <x v="12"/>
    <m/>
    <m/>
    <m/>
  </r>
  <r>
    <n v="228.13380000000001"/>
    <x v="215"/>
    <n v="1006996"/>
    <n v="1245"/>
    <x v="3"/>
    <n v="28.056000000000001"/>
    <n v="7.1313729683490159"/>
    <m/>
    <x v="10"/>
    <x v="10"/>
    <m/>
    <x v="12"/>
    <m/>
    <m/>
    <m/>
  </r>
  <r>
    <n v="228.13380000000001"/>
    <x v="69"/>
    <n v="1007547"/>
    <n v="2202"/>
    <x v="1"/>
    <n v="37.344000000000001"/>
    <n v="5.1089813624678664"/>
    <m/>
    <x v="10"/>
    <x v="10"/>
    <m/>
    <x v="12"/>
    <m/>
    <m/>
    <m/>
  </r>
  <r>
    <n v="228.13380000000001"/>
    <x v="321"/>
    <n v="1011935"/>
    <n v="106"/>
    <x v="8"/>
    <n v="54.555999999999997"/>
    <n v="3.1816445487205813"/>
    <m/>
    <x v="10"/>
    <x v="10"/>
    <m/>
    <x v="12"/>
    <m/>
    <m/>
    <m/>
  </r>
  <r>
    <n v="228.13380000000001"/>
    <x v="188"/>
    <n v="1014385"/>
    <n v="290"/>
    <x v="7"/>
    <n v="91.647999999999996"/>
    <n v="1.4892392632681566"/>
    <m/>
    <x v="10"/>
    <x v="10"/>
    <m/>
    <x v="12"/>
    <m/>
    <m/>
    <m/>
  </r>
  <r>
    <n v="228.13380000000001"/>
    <x v="0"/>
    <n v="1017493"/>
    <n v="2163"/>
    <x v="6"/>
    <n v="136.608"/>
    <n v="0.66998858046380882"/>
    <m/>
    <x v="10"/>
    <x v="10"/>
    <m/>
    <x v="12"/>
    <m/>
    <m/>
    <m/>
  </r>
  <r>
    <n v="228.13380000000001"/>
    <x v="322"/>
    <n v="1017036"/>
    <n v="1444"/>
    <x v="8"/>
    <n v="161.33600000000001"/>
    <n v="0.41402910695690975"/>
    <m/>
    <x v="10"/>
    <x v="10"/>
    <m/>
    <x v="12"/>
    <m/>
    <m/>
    <m/>
  </r>
  <r>
    <n v="228.13380000000001"/>
    <x v="50"/>
    <n v="1013055"/>
    <n v="2232"/>
    <x v="7"/>
    <n v="184.94"/>
    <n v="0.23355574781010063"/>
    <m/>
    <x v="10"/>
    <x v="10"/>
    <m/>
    <x v="12"/>
    <m/>
    <m/>
    <m/>
  </r>
  <r>
    <n v="228.13380000000001"/>
    <x v="55"/>
    <n v="1014575"/>
    <n v="2767"/>
    <x v="6"/>
    <n v="187.18799999999999"/>
    <n v="0.21874158599910262"/>
    <m/>
    <x v="10"/>
    <x v="10"/>
    <m/>
    <x v="12"/>
    <m/>
    <m/>
    <m/>
  </r>
  <r>
    <n v="228.13380000000001"/>
    <x v="1"/>
    <n v="1016380"/>
    <n v="1333"/>
    <x v="6"/>
    <n v="192.80799999999999"/>
    <n v="0.18321750134849185"/>
    <m/>
    <x v="10"/>
    <x v="10"/>
    <m/>
    <x v="12"/>
    <m/>
    <m/>
    <m/>
  </r>
  <r>
    <n v="228.13380000000001"/>
    <x v="294"/>
    <n v="1016845"/>
    <n v="219"/>
    <x v="4"/>
    <n v="208.54400000000001"/>
    <n v="9.3936051864354747E-2"/>
    <m/>
    <x v="10"/>
    <x v="10"/>
    <m/>
    <x v="12"/>
    <m/>
    <m/>
    <m/>
  </r>
  <r>
    <n v="228.13380000000001"/>
    <x v="95"/>
    <n v="1010580"/>
    <n v="333"/>
    <x v="3"/>
    <n v="210.792"/>
    <n v="8.2269725606284899E-2"/>
    <m/>
    <x v="10"/>
    <x v="10"/>
    <m/>
    <x v="12"/>
    <m/>
    <m/>
    <m/>
  </r>
  <r>
    <n v="228.13380000000001"/>
    <x v="118"/>
    <n v="1012495"/>
    <n v="250"/>
    <x v="8"/>
    <n v="211.916"/>
    <n v="7.6529379565488262E-2"/>
    <m/>
    <x v="10"/>
    <x v="10"/>
    <m/>
    <x v="12"/>
    <m/>
    <m/>
    <m/>
  </r>
  <r>
    <n v="228.13380000000001"/>
    <x v="142"/>
    <n v="1017170"/>
    <n v="1036"/>
    <x v="5"/>
    <n v="211.916"/>
    <n v="7.6529379565488262E-2"/>
    <m/>
    <x v="10"/>
    <x v="10"/>
    <m/>
    <x v="12"/>
    <m/>
    <m/>
    <m/>
  </r>
  <r>
    <n v="228.13380000000001"/>
    <x v="253"/>
    <n v="1010680"/>
    <n v="867"/>
    <x v="2"/>
    <n v="254.62799999999999"/>
    <n v="-0.10405061501484511"/>
    <m/>
    <x v="10"/>
    <x v="10"/>
    <m/>
    <x v="12"/>
    <m/>
    <m/>
    <m/>
  </r>
  <r>
    <n v="228.15"/>
    <x v="361"/>
    <n v="1003579"/>
    <n v="1989"/>
    <x v="5"/>
    <n v="231.16480000000001"/>
    <n v="-1.3041777986959987E-2"/>
    <m/>
    <x v="10"/>
    <x v="10"/>
    <m/>
    <x v="12"/>
    <m/>
    <m/>
    <m/>
  </r>
  <r>
    <n v="228.15"/>
    <x v="118"/>
    <n v="1004044"/>
    <n v="1023"/>
    <x v="9"/>
    <n v="248.73599999999999"/>
    <n v="-8.2762446931686551E-2"/>
    <m/>
    <x v="10"/>
    <x v="10"/>
    <m/>
    <x v="12"/>
    <m/>
    <m/>
    <m/>
  </r>
  <r>
    <n v="228.18119999999999"/>
    <x v="309"/>
    <n v="1003557"/>
    <n v="1872"/>
    <x v="2"/>
    <n v="96.380799999999994"/>
    <n v="1.3674964308243966"/>
    <m/>
    <x v="10"/>
    <x v="10"/>
    <m/>
    <x v="12"/>
    <m/>
    <m/>
    <m/>
  </r>
  <r>
    <n v="228.39439999999999"/>
    <x v="26"/>
    <n v="1003259"/>
    <n v="296"/>
    <x v="3"/>
    <n v="158.33279999999999"/>
    <n v="0.44249580630166335"/>
    <m/>
    <x v="10"/>
    <x v="10"/>
    <m/>
    <x v="12"/>
    <m/>
    <m/>
    <m/>
  </r>
  <r>
    <n v="228.4932"/>
    <x v="195"/>
    <n v="1003393"/>
    <n v="2725"/>
    <x v="3"/>
    <n v="138.28479999999999"/>
    <n v="0.65233778405146492"/>
    <m/>
    <x v="10"/>
    <x v="10"/>
    <m/>
    <x v="12"/>
    <m/>
    <m/>
    <m/>
  </r>
  <r>
    <n v="228.58199999999999"/>
    <x v="358"/>
    <n v="1009037"/>
    <n v="758"/>
    <x v="1"/>
    <n v="54.223999999999997"/>
    <n v="3.2155134257893185"/>
    <m/>
    <x v="10"/>
    <x v="10"/>
    <m/>
    <x v="12"/>
    <m/>
    <m/>
    <m/>
  </r>
  <r>
    <n v="228.58199999999999"/>
    <x v="194"/>
    <n v="1012471"/>
    <n v="1671"/>
    <x v="3"/>
    <n v="104.55200000000001"/>
    <n v="1.1862996403703419"/>
    <m/>
    <x v="10"/>
    <x v="10"/>
    <m/>
    <x v="12"/>
    <m/>
    <m/>
    <m/>
  </r>
  <r>
    <n v="228.58199999999999"/>
    <x v="249"/>
    <n v="1006998"/>
    <n v="1712"/>
    <x v="8"/>
    <n v="116.956"/>
    <n v="0.95442730599541692"/>
    <m/>
    <x v="10"/>
    <x v="10"/>
    <m/>
    <x v="12"/>
    <m/>
    <m/>
    <m/>
  </r>
  <r>
    <n v="228.58199999999999"/>
    <x v="1"/>
    <n v="1007344"/>
    <n v="2328"/>
    <x v="6"/>
    <n v="129.41999999999999"/>
    <n v="0.76620305980528525"/>
    <m/>
    <x v="10"/>
    <x v="10"/>
    <m/>
    <x v="12"/>
    <m/>
    <m/>
    <m/>
  </r>
  <r>
    <n v="228.58199999999999"/>
    <x v="62"/>
    <n v="1017056"/>
    <n v="1627"/>
    <x v="4"/>
    <n v="151.76"/>
    <n v="0.50620716921454934"/>
    <m/>
    <x v="10"/>
    <x v="10"/>
    <m/>
    <x v="12"/>
    <m/>
    <m/>
    <m/>
  </r>
  <r>
    <n v="228.58199999999999"/>
    <x v="256"/>
    <n v="1008321"/>
    <n v="1816"/>
    <x v="8"/>
    <n v="156.33199999999999"/>
    <n v="0.4621574597651153"/>
    <m/>
    <x v="10"/>
    <x v="10"/>
    <m/>
    <x v="12"/>
    <m/>
    <m/>
    <m/>
  </r>
  <r>
    <n v="228.58199999999999"/>
    <x v="66"/>
    <n v="1006557"/>
    <n v="551"/>
    <x v="4"/>
    <n v="161.53200000000001"/>
    <n v="0.41508803209271217"/>
    <m/>
    <x v="10"/>
    <x v="10"/>
    <m/>
    <x v="12"/>
    <m/>
    <m/>
    <m/>
  </r>
  <r>
    <n v="228.58199999999999"/>
    <x v="37"/>
    <n v="1018014"/>
    <n v="1370"/>
    <x v="1"/>
    <n v="164.124"/>
    <n v="0.3927396358850625"/>
    <m/>
    <x v="10"/>
    <x v="10"/>
    <m/>
    <x v="12"/>
    <m/>
    <m/>
    <m/>
  </r>
  <r>
    <n v="228.58199999999999"/>
    <x v="39"/>
    <n v="1017750"/>
    <n v="2215"/>
    <x v="8"/>
    <n v="180.98400000000001"/>
    <n v="0.2629956239225566"/>
    <m/>
    <x v="10"/>
    <x v="10"/>
    <m/>
    <x v="12"/>
    <m/>
    <m/>
    <m/>
  </r>
  <r>
    <n v="228.58199999999999"/>
    <x v="264"/>
    <n v="1012931"/>
    <n v="1135"/>
    <x v="7"/>
    <n v="183.232"/>
    <n v="0.24750043660495979"/>
    <m/>
    <x v="10"/>
    <x v="10"/>
    <m/>
    <x v="12"/>
    <m/>
    <m/>
    <m/>
  </r>
  <r>
    <n v="228.58199999999999"/>
    <x v="131"/>
    <n v="1018756"/>
    <n v="2549"/>
    <x v="5"/>
    <n v="219.2"/>
    <n v="4.2801094890510975E-2"/>
    <m/>
    <x v="10"/>
    <x v="10"/>
    <m/>
    <x v="12"/>
    <m/>
    <m/>
    <m/>
  </r>
  <r>
    <n v="228.58199999999999"/>
    <x v="91"/>
    <n v="1019401"/>
    <n v="2490"/>
    <x v="3"/>
    <n v="221.44800000000001"/>
    <n v="3.2215237888804531E-2"/>
    <m/>
    <x v="10"/>
    <x v="10"/>
    <m/>
    <x v="12"/>
    <m/>
    <m/>
    <m/>
  </r>
  <r>
    <n v="228.58199999999999"/>
    <x v="321"/>
    <n v="1019302"/>
    <n v="282"/>
    <x v="1"/>
    <n v="236.06"/>
    <n v="-3.1678386850800683E-2"/>
    <m/>
    <x v="10"/>
    <x v="10"/>
    <m/>
    <x v="12"/>
    <m/>
    <m/>
    <m/>
  </r>
  <r>
    <n v="228.58199999999999"/>
    <x v="81"/>
    <n v="1013403"/>
    <n v="2335"/>
    <x v="5"/>
    <n v="270.904"/>
    <n v="-0.15622508342438651"/>
    <m/>
    <x v="10"/>
    <x v="10"/>
    <m/>
    <x v="12"/>
    <m/>
    <m/>
    <m/>
  </r>
  <r>
    <n v="228.58199999999999"/>
    <x v="26"/>
    <n v="1015222"/>
    <n v="28"/>
    <x v="5"/>
    <n v="293.38400000000001"/>
    <n v="-0.22087775747825381"/>
    <m/>
    <x v="10"/>
    <x v="10"/>
    <m/>
    <x v="12"/>
    <m/>
    <m/>
    <m/>
  </r>
  <r>
    <n v="228.59200000000001"/>
    <x v="285"/>
    <n v="1005160"/>
    <n v="2791"/>
    <x v="1"/>
    <n v="75.574399999999997"/>
    <n v="2.024727950205361"/>
    <m/>
    <x v="10"/>
    <x v="10"/>
    <m/>
    <x v="12"/>
    <m/>
    <m/>
    <m/>
  </r>
  <r>
    <n v="228.68039999999999"/>
    <x v="332"/>
    <n v="1004491"/>
    <n v="1550"/>
    <x v="7"/>
    <n v="166.12479999999999"/>
    <n v="0.37655786493046195"/>
    <m/>
    <x v="10"/>
    <x v="10"/>
    <m/>
    <x v="12"/>
    <m/>
    <m/>
    <m/>
  </r>
  <r>
    <n v="228.68768"/>
    <x v="105"/>
    <n v="1001037"/>
    <n v="1037"/>
    <x v="5"/>
    <n v="134.545152"/>
    <n v="0.69970955177931637"/>
    <m/>
    <x v="10"/>
    <x v="10"/>
    <m/>
    <x v="12"/>
    <m/>
    <m/>
    <m/>
  </r>
  <r>
    <n v="228.70848000000001"/>
    <x v="87"/>
    <n v="1001688"/>
    <n v="1688"/>
    <x v="4"/>
    <n v="209.76320000000001"/>
    <n v="9.031746273893608E-2"/>
    <m/>
    <x v="10"/>
    <x v="10"/>
    <m/>
    <x v="12"/>
    <m/>
    <m/>
    <m/>
  </r>
  <r>
    <n v="228.75319999999999"/>
    <x v="114"/>
    <n v="1005250"/>
    <n v="1498"/>
    <x v="8"/>
    <n v="105.248"/>
    <n v="1.1734683794466401"/>
    <m/>
    <x v="10"/>
    <x v="10"/>
    <m/>
    <x v="12"/>
    <m/>
    <m/>
    <m/>
  </r>
  <r>
    <n v="228.9248"/>
    <x v="319"/>
    <n v="1003920"/>
    <n v="380"/>
    <x v="5"/>
    <n v="235.88159999999999"/>
    <n v="-2.9492762470663195E-2"/>
    <m/>
    <x v="10"/>
    <x v="10"/>
    <m/>
    <x v="12"/>
    <m/>
    <m/>
    <m/>
  </r>
  <r>
    <n v="228.93727999999999"/>
    <x v="342"/>
    <n v="1001891"/>
    <n v="1891"/>
    <x v="3"/>
    <n v="20.3264"/>
    <n v="10.263051007556674"/>
    <m/>
    <x v="10"/>
    <x v="10"/>
    <m/>
    <x v="12"/>
    <m/>
    <m/>
    <m/>
  </r>
  <r>
    <n v="228.99760000000001"/>
    <x v="61"/>
    <n v="1004060"/>
    <n v="648"/>
    <x v="0"/>
    <n v="38.553600000000003"/>
    <n v="4.9397202855245688"/>
    <m/>
    <x v="10"/>
    <x v="10"/>
    <m/>
    <x v="12"/>
    <m/>
    <m/>
    <m/>
  </r>
  <r>
    <n v="229.03020000000001"/>
    <x v="269"/>
    <n v="1007974"/>
    <n v="727"/>
    <x v="6"/>
    <n v="1.8640000000000001"/>
    <n v="121.87027896995707"/>
    <m/>
    <x v="10"/>
    <x v="10"/>
    <m/>
    <x v="12"/>
    <m/>
    <m/>
    <m/>
  </r>
  <r>
    <n v="229.03020000000001"/>
    <x v="119"/>
    <n v="1016303"/>
    <n v="1753"/>
    <x v="4"/>
    <n v="56.76"/>
    <n v="3.0350634249471464"/>
    <m/>
    <x v="10"/>
    <x v="10"/>
    <m/>
    <x v="12"/>
    <m/>
    <m/>
    <m/>
  </r>
  <r>
    <n v="229.03020000000001"/>
    <x v="278"/>
    <n v="1017157"/>
    <n v="1897"/>
    <x v="5"/>
    <n v="70.248000000000005"/>
    <n v="2.2603091902972325"/>
    <m/>
    <x v="10"/>
    <x v="10"/>
    <m/>
    <x v="12"/>
    <m/>
    <m/>
    <m/>
  </r>
  <r>
    <n v="229.03020000000001"/>
    <x v="308"/>
    <n v="1010219"/>
    <n v="1791"/>
    <x v="4"/>
    <n v="89.355999999999995"/>
    <n v="1.563120551501858"/>
    <m/>
    <x v="10"/>
    <x v="10"/>
    <m/>
    <x v="12"/>
    <m/>
    <m/>
    <m/>
  </r>
  <r>
    <n v="229.03020000000001"/>
    <x v="346"/>
    <n v="1015198"/>
    <n v="620"/>
    <x v="7"/>
    <n v="90.48"/>
    <n v="1.5312798408488064"/>
    <m/>
    <x v="10"/>
    <x v="10"/>
    <m/>
    <x v="12"/>
    <m/>
    <m/>
    <m/>
  </r>
  <r>
    <n v="229.03020000000001"/>
    <x v="214"/>
    <n v="1007292"/>
    <n v="2442"/>
    <x v="8"/>
    <n v="125.288"/>
    <n v="0.82802981929634134"/>
    <m/>
    <x v="10"/>
    <x v="10"/>
    <m/>
    <x v="12"/>
    <m/>
    <m/>
    <m/>
  </r>
  <r>
    <n v="229.03020000000001"/>
    <x v="191"/>
    <n v="1009970"/>
    <n v="381"/>
    <x v="0"/>
    <n v="133.19200000000001"/>
    <n v="0.71954922217550599"/>
    <m/>
    <x v="10"/>
    <x v="10"/>
    <m/>
    <x v="12"/>
    <m/>
    <m/>
    <m/>
  </r>
  <r>
    <n v="229.03020000000001"/>
    <x v="257"/>
    <n v="1014430"/>
    <n v="243"/>
    <x v="4"/>
    <n v="135.44"/>
    <n v="0.69100856467808636"/>
    <m/>
    <x v="10"/>
    <x v="10"/>
    <m/>
    <x v="12"/>
    <m/>
    <m/>
    <m/>
  </r>
  <r>
    <n v="229.03020000000001"/>
    <x v="218"/>
    <n v="1017285"/>
    <n v="1270"/>
    <x v="6"/>
    <n v="171.40799999999999"/>
    <n v="0.33616984038084585"/>
    <m/>
    <x v="10"/>
    <x v="10"/>
    <m/>
    <x v="12"/>
    <m/>
    <m/>
    <m/>
  </r>
  <r>
    <n v="229.03020000000001"/>
    <x v="43"/>
    <n v="1019123"/>
    <n v="1371"/>
    <x v="6"/>
    <n v="226.48400000000001"/>
    <n v="1.1242295261475419E-2"/>
    <m/>
    <x v="10"/>
    <x v="10"/>
    <m/>
    <x v="12"/>
    <m/>
    <m/>
    <m/>
  </r>
  <r>
    <n v="229.03020000000001"/>
    <x v="259"/>
    <n v="1018595"/>
    <n v="950"/>
    <x v="6"/>
    <n v="239.97200000000001"/>
    <n v="-4.5596152884503194E-2"/>
    <m/>
    <x v="10"/>
    <x v="10"/>
    <m/>
    <x v="12"/>
    <m/>
    <m/>
    <m/>
  </r>
  <r>
    <n v="229.03020000000001"/>
    <x v="252"/>
    <n v="1011586"/>
    <n v="2479"/>
    <x v="0"/>
    <n v="257.95600000000002"/>
    <n v="-0.11213462761091042"/>
    <m/>
    <x v="10"/>
    <x v="10"/>
    <m/>
    <x v="12"/>
    <m/>
    <m/>
    <m/>
  </r>
  <r>
    <n v="229.03020000000001"/>
    <x v="356"/>
    <n v="1015850"/>
    <n v="1889"/>
    <x v="0"/>
    <n v="278.18799999999999"/>
    <n v="-0.17670711892676888"/>
    <m/>
    <x v="10"/>
    <x v="10"/>
    <m/>
    <x v="12"/>
    <m/>
    <m/>
    <m/>
  </r>
  <r>
    <n v="229.03020000000001"/>
    <x v="332"/>
    <n v="1015655"/>
    <n v="286"/>
    <x v="4"/>
    <n v="286.05599999999998"/>
    <n v="-0.19935187515731179"/>
    <m/>
    <x v="10"/>
    <x v="10"/>
    <m/>
    <x v="12"/>
    <m/>
    <m/>
    <m/>
  </r>
  <r>
    <n v="229.11199999999999"/>
    <x v="19"/>
    <n v="1003160"/>
    <n v="2055"/>
    <x v="3"/>
    <n v="186.72319999999999"/>
    <n v="0.22701410429984065"/>
    <m/>
    <x v="10"/>
    <x v="10"/>
    <m/>
    <x v="12"/>
    <m/>
    <m/>
    <m/>
  </r>
  <r>
    <n v="229.1952"/>
    <x v="260"/>
    <n v="1003814"/>
    <n v="1256"/>
    <x v="3"/>
    <n v="218.3552"/>
    <n v="4.9643882994313868E-2"/>
    <m/>
    <x v="10"/>
    <x v="10"/>
    <m/>
    <x v="12"/>
    <m/>
    <m/>
    <m/>
  </r>
  <r>
    <n v="229.28360000000001"/>
    <x v="35"/>
    <n v="1002554"/>
    <n v="2554"/>
    <x v="7"/>
    <n v="259.86880000000002"/>
    <n v="-0.1176947752096443"/>
    <m/>
    <x v="10"/>
    <x v="10"/>
    <m/>
    <x v="12"/>
    <m/>
    <m/>
    <m/>
  </r>
  <r>
    <n v="229.36160000000001"/>
    <x v="137"/>
    <n v="1002015"/>
    <n v="2015"/>
    <x v="5"/>
    <n v="100.0928"/>
    <n v="1.2914894977460916"/>
    <m/>
    <x v="10"/>
    <x v="10"/>
    <m/>
    <x v="12"/>
    <m/>
    <m/>
    <m/>
  </r>
  <r>
    <n v="229.38239999999999"/>
    <x v="100"/>
    <n v="1004798"/>
    <n v="598"/>
    <x v="5"/>
    <n v="222.61439999999999"/>
    <n v="3.0402345939885295E-2"/>
    <m/>
    <x v="10"/>
    <x v="10"/>
    <m/>
    <x v="12"/>
    <m/>
    <m/>
    <m/>
  </r>
  <r>
    <n v="229.44479999999999"/>
    <x v="86"/>
    <n v="1001175"/>
    <n v="1175"/>
    <x v="8"/>
    <n v="224.7552"/>
    <n v="2.0865368187254329E-2"/>
    <m/>
    <x v="10"/>
    <x v="10"/>
    <m/>
    <x v="12"/>
    <m/>
    <m/>
    <m/>
  </r>
  <r>
    <n v="229.45312000000001"/>
    <x v="333"/>
    <n v="1001627"/>
    <n v="1627"/>
    <x v="3"/>
    <n v="150.54079999999999"/>
    <n v="0.52419224555735078"/>
    <m/>
    <x v="10"/>
    <x v="10"/>
    <m/>
    <x v="12"/>
    <m/>
    <m/>
    <m/>
  </r>
  <r>
    <n v="229.46039999999999"/>
    <x v="270"/>
    <n v="1004442"/>
    <n v="488"/>
    <x v="0"/>
    <n v="190.3904"/>
    <n v="0.20520992655091849"/>
    <m/>
    <x v="10"/>
    <x v="10"/>
    <m/>
    <x v="12"/>
    <m/>
    <m/>
    <m/>
  </r>
  <r>
    <n v="229.47839999999999"/>
    <x v="125"/>
    <n v="1009220"/>
    <n v="2181"/>
    <x v="2"/>
    <n v="0.81200000000000006"/>
    <n v="281.60886699507387"/>
    <m/>
    <x v="10"/>
    <x v="10"/>
    <m/>
    <x v="12"/>
    <m/>
    <m/>
    <m/>
  </r>
  <r>
    <n v="229.47839999999999"/>
    <x v="336"/>
    <n v="1007830"/>
    <n v="1803"/>
    <x v="3"/>
    <n v="16.704000000000001"/>
    <n v="12.737931034482758"/>
    <m/>
    <x v="10"/>
    <x v="10"/>
    <m/>
    <x v="12"/>
    <m/>
    <m/>
    <m/>
  </r>
  <r>
    <n v="229.47839999999999"/>
    <x v="231"/>
    <n v="1006553"/>
    <n v="2176"/>
    <x v="6"/>
    <n v="50.5"/>
    <n v="3.5441267326732673"/>
    <m/>
    <x v="10"/>
    <x v="10"/>
    <m/>
    <x v="12"/>
    <m/>
    <m/>
    <m/>
  </r>
  <r>
    <n v="229.47839999999999"/>
    <x v="166"/>
    <n v="1005492"/>
    <n v="2016"/>
    <x v="0"/>
    <n v="53.027999999999999"/>
    <n v="3.3274949083503058"/>
    <m/>
    <x v="10"/>
    <x v="10"/>
    <m/>
    <x v="12"/>
    <m/>
    <m/>
    <m/>
  </r>
  <r>
    <n v="229.47839999999999"/>
    <x v="327"/>
    <n v="1005910"/>
    <n v="2745"/>
    <x v="0"/>
    <n v="62.34"/>
    <n v="2.6810779595765157"/>
    <m/>
    <x v="10"/>
    <x v="10"/>
    <m/>
    <x v="12"/>
    <m/>
    <m/>
    <m/>
  </r>
  <r>
    <n v="229.47839999999999"/>
    <x v="107"/>
    <n v="1013942"/>
    <n v="1011"/>
    <x v="7"/>
    <n v="88.772000000000006"/>
    <n v="1.5850313161807774"/>
    <m/>
    <x v="10"/>
    <x v="10"/>
    <m/>
    <x v="12"/>
    <m/>
    <m/>
    <m/>
  </r>
  <r>
    <n v="229.47839999999999"/>
    <x v="91"/>
    <n v="1016254"/>
    <n v="166"/>
    <x v="3"/>
    <n v="89.896000000000001"/>
    <n v="1.5527097979887872"/>
    <m/>
    <x v="10"/>
    <x v="10"/>
    <m/>
    <x v="12"/>
    <m/>
    <m/>
    <m/>
  </r>
  <r>
    <n v="229.47839999999999"/>
    <x v="122"/>
    <n v="1009827"/>
    <n v="1940"/>
    <x v="8"/>
    <n v="96.64"/>
    <n v="1.3745695364238408"/>
    <m/>
    <x v="10"/>
    <x v="10"/>
    <m/>
    <x v="12"/>
    <m/>
    <m/>
    <m/>
  </r>
  <r>
    <n v="229.47839999999999"/>
    <x v="111"/>
    <n v="1013051"/>
    <n v="1721"/>
    <x v="3"/>
    <n v="103.384"/>
    <n v="1.2196703551806856"/>
    <m/>
    <x v="10"/>
    <x v="10"/>
    <m/>
    <x v="12"/>
    <m/>
    <m/>
    <m/>
  </r>
  <r>
    <n v="229.47839999999999"/>
    <x v="214"/>
    <n v="1010902"/>
    <n v="2757"/>
    <x v="5"/>
    <n v="105.63200000000001"/>
    <n v="1.1724325961829747"/>
    <m/>
    <x v="10"/>
    <x v="10"/>
    <m/>
    <x v="12"/>
    <m/>
    <m/>
    <m/>
  </r>
  <r>
    <n v="229.47839999999999"/>
    <x v="128"/>
    <n v="1016418"/>
    <n v="2366"/>
    <x v="3"/>
    <n v="151.71600000000001"/>
    <n v="0.5125524005378469"/>
    <m/>
    <x v="10"/>
    <x v="10"/>
    <m/>
    <x v="12"/>
    <m/>
    <m/>
    <m/>
  </r>
  <r>
    <n v="229.47839999999999"/>
    <x v="169"/>
    <n v="1019077"/>
    <n v="1118"/>
    <x v="2"/>
    <n v="166.328"/>
    <n v="0.3796738973594343"/>
    <m/>
    <x v="10"/>
    <x v="10"/>
    <m/>
    <x v="12"/>
    <m/>
    <m/>
    <m/>
  </r>
  <r>
    <n v="229.47839999999999"/>
    <x v="326"/>
    <n v="1009864"/>
    <n v="974"/>
    <x v="1"/>
    <n v="175.32"/>
    <n v="0.30891170431211501"/>
    <m/>
    <x v="10"/>
    <x v="10"/>
    <m/>
    <x v="12"/>
    <m/>
    <m/>
    <m/>
  </r>
  <r>
    <n v="229.47839999999999"/>
    <x v="60"/>
    <n v="1014267"/>
    <n v="2758"/>
    <x v="4"/>
    <n v="175.32"/>
    <n v="0.30891170431211501"/>
    <m/>
    <x v="10"/>
    <x v="10"/>
    <m/>
    <x v="12"/>
    <m/>
    <m/>
    <m/>
  </r>
  <r>
    <n v="229.47839999999999"/>
    <x v="271"/>
    <n v="1017058"/>
    <n v="2163"/>
    <x v="6"/>
    <n v="182.06399999999999"/>
    <n v="0.26042710255734247"/>
    <m/>
    <x v="10"/>
    <x v="10"/>
    <m/>
    <x v="12"/>
    <m/>
    <m/>
    <m/>
  </r>
  <r>
    <n v="229.47839999999999"/>
    <x v="147"/>
    <n v="1017696"/>
    <n v="1784"/>
    <x v="4"/>
    <n v="191.05600000000001"/>
    <n v="0.20110543505569037"/>
    <m/>
    <x v="10"/>
    <x v="10"/>
    <m/>
    <x v="12"/>
    <m/>
    <m/>
    <m/>
  </r>
  <r>
    <n v="229.47839999999999"/>
    <x v="216"/>
    <n v="1016686"/>
    <n v="1282"/>
    <x v="4"/>
    <n v="229.27199999999999"/>
    <n v="9.0024076206428241E-4"/>
    <m/>
    <x v="10"/>
    <x v="10"/>
    <m/>
    <x v="12"/>
    <m/>
    <m/>
    <m/>
  </r>
  <r>
    <n v="229.47839999999999"/>
    <x v="264"/>
    <n v="1016828"/>
    <n v="2362"/>
    <x v="7"/>
    <n v="230.39599999999999"/>
    <n v="-3.9827080331255454E-3"/>
    <m/>
    <x v="10"/>
    <x v="10"/>
    <m/>
    <x v="12"/>
    <m/>
    <m/>
    <m/>
  </r>
  <r>
    <n v="229.47839999999999"/>
    <x v="109"/>
    <n v="1014178"/>
    <n v="78"/>
    <x v="9"/>
    <n v="236.01599999999999"/>
    <n v="-2.7699816961561919E-2"/>
    <m/>
    <x v="10"/>
    <x v="10"/>
    <m/>
    <x v="12"/>
    <m/>
    <m/>
    <m/>
  </r>
  <r>
    <n v="229.47839999999999"/>
    <x v="88"/>
    <n v="1015277"/>
    <n v="1785"/>
    <x v="3"/>
    <n v="239.38800000000001"/>
    <n v="-4.1395558674620331E-2"/>
    <m/>
    <x v="10"/>
    <x v="10"/>
    <m/>
    <x v="12"/>
    <m/>
    <m/>
    <m/>
  </r>
  <r>
    <n v="229.47839999999999"/>
    <x v="273"/>
    <n v="1018472"/>
    <n v="1766"/>
    <x v="2"/>
    <n v="247.256"/>
    <n v="-7.1899569676772274E-2"/>
    <m/>
    <x v="10"/>
    <x v="10"/>
    <m/>
    <x v="12"/>
    <m/>
    <m/>
    <m/>
  </r>
  <r>
    <n v="229.47839999999999"/>
    <x v="242"/>
    <n v="1015442"/>
    <n v="1090"/>
    <x v="4"/>
    <n v="255.124"/>
    <n v="-0.10052209905771312"/>
    <m/>
    <x v="10"/>
    <x v="10"/>
    <m/>
    <x v="12"/>
    <m/>
    <m/>
    <m/>
  </r>
  <r>
    <n v="229.47839999999999"/>
    <x v="271"/>
    <n v="1015261"/>
    <n v="33"/>
    <x v="4"/>
    <n v="284.34800000000001"/>
    <n v="-0.19296636515818652"/>
    <m/>
    <x v="10"/>
    <x v="10"/>
    <m/>
    <x v="12"/>
    <m/>
    <m/>
    <m/>
  </r>
  <r>
    <n v="229.47839999999999"/>
    <x v="300"/>
    <n v="1017505"/>
    <n v="809"/>
    <x v="9"/>
    <n v="292.21600000000001"/>
    <n v="-0.21469597831740908"/>
    <m/>
    <x v="10"/>
    <x v="10"/>
    <m/>
    <x v="12"/>
    <m/>
    <m/>
    <m/>
  </r>
  <r>
    <n v="229.4812"/>
    <x v="224"/>
    <n v="1003303"/>
    <n v="2376"/>
    <x v="4"/>
    <n v="49.7408"/>
    <n v="3.6135405944415853"/>
    <m/>
    <x v="10"/>
    <x v="10"/>
    <m/>
    <x v="12"/>
    <m/>
    <m/>
    <m/>
  </r>
  <r>
    <n v="229.6268"/>
    <x v="72"/>
    <n v="1002485"/>
    <n v="2485"/>
    <x v="1"/>
    <n v="96.723200000000006"/>
    <n v="1.3740612386686957"/>
    <m/>
    <x v="10"/>
    <x v="10"/>
    <m/>
    <x v="12"/>
    <m/>
    <m/>
    <m/>
  </r>
  <r>
    <n v="229.71935999999999"/>
    <x v="186"/>
    <n v="1001802"/>
    <n v="1802"/>
    <x v="0"/>
    <n v="141.0976"/>
    <n v="0.62808835869639168"/>
    <m/>
    <x v="10"/>
    <x v="10"/>
    <m/>
    <x v="12"/>
    <m/>
    <m/>
    <m/>
  </r>
  <r>
    <n v="229.8244"/>
    <x v="37"/>
    <n v="1003331"/>
    <n v="500"/>
    <x v="8"/>
    <n v="217.07839999999999"/>
    <n v="5.8716113625307771E-2"/>
    <m/>
    <x v="10"/>
    <x v="10"/>
    <m/>
    <x v="12"/>
    <m/>
    <m/>
    <m/>
  </r>
  <r>
    <n v="229.88679999999999"/>
    <x v="238"/>
    <n v="1004007"/>
    <n v="1975"/>
    <x v="2"/>
    <n v="13.718400000000001"/>
    <n v="15.757551901096337"/>
    <m/>
    <x v="10"/>
    <x v="10"/>
    <m/>
    <x v="12"/>
    <m/>
    <m/>
    <m/>
  </r>
  <r>
    <n v="229.92328319999999"/>
    <x v="363"/>
    <n v="1000053"/>
    <n v="53"/>
    <x v="1"/>
    <n v="240.1944"/>
    <n v="-4.2761683036740307E-2"/>
    <m/>
    <x v="10"/>
    <x v="10"/>
    <m/>
    <x v="12"/>
    <m/>
    <m/>
    <m/>
  </r>
  <r>
    <n v="229.92660000000001"/>
    <x v="5"/>
    <n v="1008294"/>
    <n v="1218"/>
    <x v="7"/>
    <n v="23.596"/>
    <n v="8.7443041193422619"/>
    <m/>
    <x v="10"/>
    <x v="10"/>
    <m/>
    <x v="12"/>
    <m/>
    <m/>
    <m/>
  </r>
  <r>
    <n v="229.92660000000001"/>
    <x v="201"/>
    <n v="1007861"/>
    <n v="1270"/>
    <x v="4"/>
    <n v="28.54"/>
    <n v="7.0562929222144364"/>
    <m/>
    <x v="10"/>
    <x v="10"/>
    <m/>
    <x v="12"/>
    <m/>
    <m/>
    <m/>
  </r>
  <r>
    <n v="229.92660000000001"/>
    <x v="195"/>
    <n v="1006317"/>
    <n v="818"/>
    <x v="3"/>
    <n v="43.4"/>
    <n v="4.2978479262672815"/>
    <m/>
    <x v="10"/>
    <x v="10"/>
    <m/>
    <x v="12"/>
    <m/>
    <m/>
    <m/>
  </r>
  <r>
    <n v="229.92660000000001"/>
    <x v="103"/>
    <n v="1011267"/>
    <n v="423"/>
    <x v="7"/>
    <n v="70.203999999999994"/>
    <n v="2.2751210757221814"/>
    <m/>
    <x v="10"/>
    <x v="10"/>
    <m/>
    <x v="12"/>
    <m/>
    <m/>
    <m/>
  </r>
  <r>
    <n v="229.92660000000001"/>
    <x v="16"/>
    <n v="1007184"/>
    <n v="1078"/>
    <x v="7"/>
    <n v="78.632000000000005"/>
    <n v="1.924084342252518"/>
    <m/>
    <x v="10"/>
    <x v="10"/>
    <m/>
    <x v="12"/>
    <m/>
    <m/>
    <m/>
  </r>
  <r>
    <n v="229.92660000000001"/>
    <x v="171"/>
    <n v="1013582"/>
    <n v="2279"/>
    <x v="8"/>
    <n v="82.567999999999998"/>
    <n v="1.7846938281174307"/>
    <m/>
    <x v="10"/>
    <x v="10"/>
    <m/>
    <x v="12"/>
    <m/>
    <m/>
    <m/>
  </r>
  <r>
    <n v="229.92660000000001"/>
    <x v="161"/>
    <n v="1015828"/>
    <n v="1670"/>
    <x v="3"/>
    <n v="83.691999999999993"/>
    <n v="1.7472948429957464"/>
    <m/>
    <x v="10"/>
    <x v="10"/>
    <m/>
    <x v="12"/>
    <m/>
    <m/>
    <m/>
  </r>
  <r>
    <n v="229.92660000000001"/>
    <x v="77"/>
    <n v="1017774"/>
    <n v="1892"/>
    <x v="4"/>
    <n v="94.932000000000002"/>
    <n v="1.4220136518771329"/>
    <m/>
    <x v="10"/>
    <x v="10"/>
    <m/>
    <x v="12"/>
    <m/>
    <m/>
    <m/>
  </r>
  <r>
    <n v="229.92660000000001"/>
    <x v="29"/>
    <n v="1006746"/>
    <n v="644"/>
    <x v="2"/>
    <n v="100.748"/>
    <n v="1.2821951800532021"/>
    <m/>
    <x v="10"/>
    <x v="10"/>
    <m/>
    <x v="12"/>
    <m/>
    <m/>
    <m/>
  </r>
  <r>
    <n v="229.92660000000001"/>
    <x v="115"/>
    <n v="1018143"/>
    <n v="886"/>
    <x v="0"/>
    <n v="109.544"/>
    <n v="1.0989428905280072"/>
    <m/>
    <x v="10"/>
    <x v="10"/>
    <m/>
    <x v="12"/>
    <m/>
    <m/>
    <m/>
  </r>
  <r>
    <n v="229.92660000000001"/>
    <x v="192"/>
    <n v="1017468"/>
    <n v="592"/>
    <x v="4"/>
    <n v="137.64400000000001"/>
    <n v="0.67044404405567981"/>
    <m/>
    <x v="10"/>
    <x v="10"/>
    <m/>
    <x v="12"/>
    <m/>
    <m/>
    <m/>
  </r>
  <r>
    <n v="229.92660000000001"/>
    <x v="22"/>
    <n v="1015551"/>
    <n v="1603"/>
    <x v="8"/>
    <n v="190.47200000000001"/>
    <n v="0.20714120710655634"/>
    <m/>
    <x v="10"/>
    <x v="10"/>
    <m/>
    <x v="12"/>
    <m/>
    <m/>
    <m/>
  </r>
  <r>
    <n v="229.92660000000001"/>
    <x v="77"/>
    <n v="1016716"/>
    <n v="1692"/>
    <x v="7"/>
    <n v="197.21600000000001"/>
    <n v="0.16586179620314781"/>
    <m/>
    <x v="10"/>
    <x v="10"/>
    <m/>
    <x v="12"/>
    <m/>
    <m/>
    <m/>
  </r>
  <r>
    <n v="229.92660000000001"/>
    <x v="246"/>
    <n v="1012388"/>
    <n v="1219"/>
    <x v="7"/>
    <n v="208.45599999999999"/>
    <n v="0.10299823463944439"/>
    <m/>
    <x v="10"/>
    <x v="10"/>
    <m/>
    <x v="12"/>
    <m/>
    <m/>
    <m/>
  </r>
  <r>
    <n v="229.92660000000001"/>
    <x v="169"/>
    <n v="1011744"/>
    <n v="28"/>
    <x v="1"/>
    <n v="233.184"/>
    <n v="-1.3969226018937792E-2"/>
    <m/>
    <x v="10"/>
    <x v="10"/>
    <m/>
    <x v="12"/>
    <m/>
    <m/>
    <m/>
  </r>
  <r>
    <n v="229.92660000000001"/>
    <x v="154"/>
    <n v="1014830"/>
    <n v="1805"/>
    <x v="2"/>
    <n v="236.55600000000001"/>
    <n v="-2.8024653781768393E-2"/>
    <m/>
    <x v="10"/>
    <x v="10"/>
    <m/>
    <x v="12"/>
    <m/>
    <m/>
    <m/>
  </r>
  <r>
    <n v="229.92660000000001"/>
    <x v="280"/>
    <n v="1013805"/>
    <n v="415"/>
    <x v="2"/>
    <n v="243.3"/>
    <n v="-5.4966707768187434E-2"/>
    <m/>
    <x v="10"/>
    <x v="10"/>
    <m/>
    <x v="12"/>
    <m/>
    <m/>
    <m/>
  </r>
  <r>
    <n v="229.92660000000001"/>
    <x v="172"/>
    <n v="1009780"/>
    <n v="1734"/>
    <x v="8"/>
    <n v="245.548"/>
    <n v="-6.3618518578852173E-2"/>
    <m/>
    <x v="10"/>
    <x v="10"/>
    <m/>
    <x v="12"/>
    <m/>
    <m/>
    <m/>
  </r>
  <r>
    <n v="229.92660000000001"/>
    <x v="223"/>
    <n v="1019271"/>
    <n v="922"/>
    <x v="1"/>
    <n v="245.548"/>
    <n v="-6.3618518578852173E-2"/>
    <m/>
    <x v="10"/>
    <x v="10"/>
    <m/>
    <x v="12"/>
    <m/>
    <m/>
    <m/>
  </r>
  <r>
    <n v="229.92660000000001"/>
    <x v="351"/>
    <n v="1014413"/>
    <n v="226"/>
    <x v="1"/>
    <n v="280.392"/>
    <n v="-0.1799815971925019"/>
    <m/>
    <x v="10"/>
    <x v="10"/>
    <m/>
    <x v="12"/>
    <m/>
    <m/>
    <m/>
  </r>
  <r>
    <n v="229.97"/>
    <x v="39"/>
    <n v="1003328"/>
    <n v="886"/>
    <x v="8"/>
    <n v="246.6208"/>
    <n v="-6.7515797532081659E-2"/>
    <m/>
    <x v="10"/>
    <x v="10"/>
    <m/>
    <x v="12"/>
    <m/>
    <m/>
    <m/>
  </r>
  <r>
    <n v="229.98560000000001"/>
    <x v="353"/>
    <n v="1003355"/>
    <n v="1317"/>
    <x v="9"/>
    <n v="171.3536"/>
    <n v="0.34216964219018453"/>
    <m/>
    <x v="10"/>
    <x v="10"/>
    <m/>
    <x v="12"/>
    <m/>
    <m/>
    <m/>
  </r>
  <r>
    <n v="230.126"/>
    <x v="262"/>
    <n v="1004474"/>
    <n v="2148"/>
    <x v="3"/>
    <n v="20.339200000000002"/>
    <n v="10.314407646318438"/>
    <m/>
    <x v="10"/>
    <x v="10"/>
    <m/>
    <x v="12"/>
    <m/>
    <m/>
    <m/>
  </r>
  <r>
    <n v="230.19551999999999"/>
    <x v="112"/>
    <n v="1007274"/>
    <n v="995"/>
    <x v="9"/>
    <n v="18.916"/>
    <n v="11.169355043349544"/>
    <m/>
    <x v="10"/>
    <x v="10"/>
    <m/>
    <x v="12"/>
    <m/>
    <m/>
    <m/>
  </r>
  <r>
    <n v="230.19551999999999"/>
    <x v="98"/>
    <n v="1016860"/>
    <n v="1166"/>
    <x v="9"/>
    <n v="272.84800000000001"/>
    <n v="-0.1563232275845893"/>
    <m/>
    <x v="10"/>
    <x v="10"/>
    <m/>
    <x v="12"/>
    <m/>
    <m/>
    <m/>
  </r>
  <r>
    <n v="230.19551999999999"/>
    <x v="347"/>
    <n v="1009912"/>
    <n v="1532"/>
    <x v="9"/>
    <n v="291.95600000000002"/>
    <n v="-0.21154036909671328"/>
    <m/>
    <x v="10"/>
    <x v="10"/>
    <m/>
    <x v="12"/>
    <m/>
    <m/>
    <m/>
  </r>
  <r>
    <n v="230.20192"/>
    <x v="3"/>
    <n v="1001225"/>
    <n v="1225"/>
    <x v="8"/>
    <n v="300.70080000000002"/>
    <n v="-0.23444859474933227"/>
    <m/>
    <x v="10"/>
    <x v="10"/>
    <m/>
    <x v="12"/>
    <m/>
    <m/>
    <m/>
  </r>
  <r>
    <n v="230.23519999999999"/>
    <x v="19"/>
    <n v="1002067"/>
    <n v="2067"/>
    <x v="4"/>
    <n v="215.2448"/>
    <n v="6.9643494291151256E-2"/>
    <m/>
    <x v="10"/>
    <x v="10"/>
    <m/>
    <x v="12"/>
    <m/>
    <m/>
    <m/>
  </r>
  <r>
    <n v="230.24768"/>
    <x v="45"/>
    <n v="1001594"/>
    <n v="1594"/>
    <x v="4"/>
    <n v="204.4864"/>
    <n v="0.12598040749898282"/>
    <m/>
    <x v="10"/>
    <x v="10"/>
    <m/>
    <x v="12"/>
    <m/>
    <m/>
    <m/>
  </r>
  <r>
    <n v="230.37479999999999"/>
    <x v="200"/>
    <n v="1008622"/>
    <n v="2346"/>
    <x v="7"/>
    <n v="12.407999999999999"/>
    <n v="17.566634429400388"/>
    <m/>
    <x v="10"/>
    <x v="10"/>
    <m/>
    <x v="12"/>
    <m/>
    <m/>
    <m/>
  </r>
  <r>
    <n v="230.37479999999999"/>
    <x v="206"/>
    <n v="1008483"/>
    <n v="2267"/>
    <x v="1"/>
    <n v="19.68"/>
    <n v="10.706036585365853"/>
    <m/>
    <x v="10"/>
    <x v="10"/>
    <m/>
    <x v="12"/>
    <m/>
    <m/>
    <m/>
  </r>
  <r>
    <n v="230.37479999999999"/>
    <x v="312"/>
    <n v="1006090"/>
    <n v="1059"/>
    <x v="0"/>
    <n v="34.46"/>
    <n v="5.6852814857806147"/>
    <m/>
    <x v="10"/>
    <x v="10"/>
    <m/>
    <x v="12"/>
    <m/>
    <m/>
    <m/>
  </r>
  <r>
    <n v="230.37479999999999"/>
    <x v="283"/>
    <n v="1014412"/>
    <n v="1735"/>
    <x v="8"/>
    <n v="57.256"/>
    <n v="3.0235922872712031"/>
    <m/>
    <x v="10"/>
    <x v="10"/>
    <m/>
    <x v="12"/>
    <m/>
    <m/>
    <m/>
  </r>
  <r>
    <n v="230.37479999999999"/>
    <x v="62"/>
    <n v="1010692"/>
    <n v="2136"/>
    <x v="1"/>
    <n v="64"/>
    <n v="2.5996062499999999"/>
    <m/>
    <x v="10"/>
    <x v="10"/>
    <m/>
    <x v="12"/>
    <m/>
    <m/>
    <m/>
  </r>
  <r>
    <n v="230.37479999999999"/>
    <x v="301"/>
    <n v="1009587"/>
    <n v="2558"/>
    <x v="8"/>
    <n v="77.488"/>
    <n v="1.9730384059467272"/>
    <m/>
    <x v="10"/>
    <x v="10"/>
    <m/>
    <x v="12"/>
    <m/>
    <m/>
    <m/>
  </r>
  <r>
    <n v="230.37479999999999"/>
    <x v="191"/>
    <n v="1007316"/>
    <n v="2844"/>
    <x v="7"/>
    <n v="83.872"/>
    <n v="1.7467426554750094"/>
    <m/>
    <x v="10"/>
    <x v="10"/>
    <m/>
    <x v="12"/>
    <m/>
    <m/>
    <m/>
  </r>
  <r>
    <n v="230.37479999999999"/>
    <x v="124"/>
    <n v="1019189"/>
    <n v="2733"/>
    <x v="0"/>
    <n v="98.843999999999994"/>
    <n v="1.3306907854801506"/>
    <m/>
    <x v="10"/>
    <x v="10"/>
    <m/>
    <x v="12"/>
    <m/>
    <m/>
    <m/>
  </r>
  <r>
    <n v="230.37479999999999"/>
    <x v="1"/>
    <n v="1007695"/>
    <n v="2051"/>
    <x v="3"/>
    <n v="101.18"/>
    <n v="1.2768808064834944"/>
    <m/>
    <x v="10"/>
    <x v="10"/>
    <m/>
    <x v="12"/>
    <m/>
    <m/>
    <m/>
  </r>
  <r>
    <n v="230.37479999999999"/>
    <x v="46"/>
    <n v="1010106"/>
    <n v="2562"/>
    <x v="4"/>
    <n v="107.836"/>
    <n v="1.1363440780444378"/>
    <m/>
    <x v="10"/>
    <x v="10"/>
    <m/>
    <x v="12"/>
    <m/>
    <m/>
    <m/>
  </r>
  <r>
    <n v="230.37479999999999"/>
    <x v="61"/>
    <n v="1008404"/>
    <n v="664"/>
    <x v="7"/>
    <n v="154.624"/>
    <n v="0.48990324917218542"/>
    <m/>
    <x v="10"/>
    <x v="10"/>
    <m/>
    <x v="12"/>
    <m/>
    <m/>
    <m/>
  </r>
  <r>
    <n v="230.37479999999999"/>
    <x v="40"/>
    <n v="1014001"/>
    <n v="2179"/>
    <x v="2"/>
    <n v="168.53200000000001"/>
    <n v="0.36694989675551221"/>
    <m/>
    <x v="10"/>
    <x v="10"/>
    <m/>
    <x v="12"/>
    <m/>
    <m/>
    <m/>
  </r>
  <r>
    <n v="230.37479999999999"/>
    <x v="18"/>
    <n v="1019780"/>
    <n v="626"/>
    <x v="5"/>
    <n v="176.4"/>
    <n v="0.30597959183673462"/>
    <m/>
    <x v="10"/>
    <x v="10"/>
    <m/>
    <x v="12"/>
    <m/>
    <m/>
    <m/>
  </r>
  <r>
    <n v="230.37479999999999"/>
    <x v="211"/>
    <n v="1015259"/>
    <n v="684"/>
    <x v="7"/>
    <n v="194.38399999999999"/>
    <n v="0.18515309902049557"/>
    <m/>
    <x v="10"/>
    <x v="10"/>
    <m/>
    <x v="12"/>
    <m/>
    <m/>
    <m/>
  </r>
  <r>
    <n v="230.37479999999999"/>
    <x v="217"/>
    <n v="1010041"/>
    <n v="118"/>
    <x v="8"/>
    <n v="200.00399999999999"/>
    <n v="0.15185096298074041"/>
    <m/>
    <x v="10"/>
    <x v="10"/>
    <m/>
    <x v="12"/>
    <m/>
    <m/>
    <m/>
  </r>
  <r>
    <n v="230.37479999999999"/>
    <x v="329"/>
    <n v="1019823"/>
    <n v="1785"/>
    <x v="5"/>
    <n v="211.244"/>
    <n v="9.0562572191399487E-2"/>
    <m/>
    <x v="10"/>
    <x v="10"/>
    <m/>
    <x v="12"/>
    <m/>
    <m/>
    <m/>
  </r>
  <r>
    <n v="230.37479999999999"/>
    <x v="306"/>
    <n v="1015162"/>
    <n v="828"/>
    <x v="5"/>
    <n v="277.56"/>
    <n v="-0.17000000000000004"/>
    <m/>
    <x v="10"/>
    <x v="10"/>
    <m/>
    <x v="12"/>
    <m/>
    <m/>
    <m/>
  </r>
  <r>
    <n v="230.37479999999999"/>
    <x v="29"/>
    <n v="1010784"/>
    <n v="1940"/>
    <x v="5"/>
    <n v="278.68400000000003"/>
    <n v="-0.17334759081970988"/>
    <m/>
    <x v="10"/>
    <x v="10"/>
    <m/>
    <x v="12"/>
    <m/>
    <m/>
    <m/>
  </r>
  <r>
    <n v="230.37479999999999"/>
    <x v="231"/>
    <n v="1012258"/>
    <n v="561"/>
    <x v="7"/>
    <n v="278.68400000000003"/>
    <n v="-0.17334759081970988"/>
    <m/>
    <x v="10"/>
    <x v="10"/>
    <m/>
    <x v="12"/>
    <m/>
    <m/>
    <m/>
  </r>
  <r>
    <n v="230.37479999999999"/>
    <x v="258"/>
    <n v="1016353"/>
    <n v="1401"/>
    <x v="6"/>
    <n v="293.29599999999999"/>
    <n v="-0.21453139490480608"/>
    <m/>
    <x v="10"/>
    <x v="10"/>
    <m/>
    <x v="12"/>
    <m/>
    <m/>
    <m/>
  </r>
  <r>
    <n v="230.41200000000001"/>
    <x v="194"/>
    <n v="1003606"/>
    <n v="2404"/>
    <x v="8"/>
    <n v="235.36959999999999"/>
    <n v="-2.1063042975813295E-2"/>
    <m/>
    <x v="10"/>
    <x v="10"/>
    <m/>
    <x v="12"/>
    <m/>
    <m/>
    <m/>
  </r>
  <r>
    <n v="230.43904000000001"/>
    <x v="129"/>
    <n v="1001698"/>
    <n v="1698"/>
    <x v="7"/>
    <n v="227.1968"/>
    <n v="1.4270623529908915E-2"/>
    <m/>
    <x v="10"/>
    <x v="10"/>
    <m/>
    <x v="12"/>
    <m/>
    <m/>
    <m/>
  </r>
  <r>
    <n v="230.6148"/>
    <x v="133"/>
    <n v="1004723"/>
    <n v="1196"/>
    <x v="2"/>
    <n v="252.54400000000001"/>
    <n v="-8.6833185504308186E-2"/>
    <m/>
    <x v="10"/>
    <x v="10"/>
    <m/>
    <x v="12"/>
    <m/>
    <m/>
    <m/>
  </r>
  <r>
    <n v="230.6824"/>
    <x v="66"/>
    <n v="1003068"/>
    <n v="238"/>
    <x v="1"/>
    <n v="160.36160000000001"/>
    <n v="0.43851395845389413"/>
    <m/>
    <x v="10"/>
    <x v="10"/>
    <m/>
    <x v="12"/>
    <m/>
    <m/>
    <m/>
  </r>
  <r>
    <n v="230.700288"/>
    <x v="181"/>
    <n v="1000750"/>
    <n v="750"/>
    <x v="8"/>
    <n v="525.57004800000004"/>
    <n v="-0.56104749713590985"/>
    <m/>
    <x v="10"/>
    <x v="10"/>
    <m/>
    <x v="12"/>
    <m/>
    <m/>
    <m/>
  </r>
  <r>
    <n v="230.75103999999999"/>
    <x v="201"/>
    <n v="1001564"/>
    <n v="1564"/>
    <x v="6"/>
    <n v="113.2992"/>
    <n v="1.0366519798904139"/>
    <m/>
    <x v="10"/>
    <x v="10"/>
    <m/>
    <x v="12"/>
    <m/>
    <m/>
    <m/>
  </r>
  <r>
    <n v="230.75935999999999"/>
    <x v="284"/>
    <n v="1001983"/>
    <n v="1983"/>
    <x v="7"/>
    <n v="105.2128"/>
    <n v="1.1932631771039264"/>
    <m/>
    <x v="10"/>
    <x v="10"/>
    <m/>
    <x v="12"/>
    <m/>
    <m/>
    <m/>
  </r>
  <r>
    <n v="230.80199999999999"/>
    <x v="90"/>
    <n v="1003768"/>
    <n v="1256"/>
    <x v="9"/>
    <n v="103.66719999999999"/>
    <n v="1.2263743980738364"/>
    <m/>
    <x v="10"/>
    <x v="10"/>
    <m/>
    <x v="12"/>
    <m/>
    <m/>
    <m/>
  </r>
  <r>
    <n v="230.82300000000001"/>
    <x v="128"/>
    <n v="1007520"/>
    <n v="449"/>
    <x v="4"/>
    <n v="3.536"/>
    <n v="64.277997737556561"/>
    <m/>
    <x v="10"/>
    <x v="10"/>
    <m/>
    <x v="12"/>
    <m/>
    <m/>
    <m/>
  </r>
  <r>
    <n v="230.82300000000001"/>
    <x v="129"/>
    <n v="1006613"/>
    <n v="941"/>
    <x v="8"/>
    <n v="63.472000000000001"/>
    <n v="2.63661141920847"/>
    <m/>
    <x v="10"/>
    <x v="10"/>
    <m/>
    <x v="12"/>
    <m/>
    <m/>
    <m/>
  </r>
  <r>
    <n v="230.82300000000001"/>
    <x v="112"/>
    <n v="1014303"/>
    <n v="1348"/>
    <x v="7"/>
    <n v="65.664000000000001"/>
    <n v="2.5152138157894735"/>
    <m/>
    <x v="10"/>
    <x v="10"/>
    <m/>
    <x v="12"/>
    <m/>
    <m/>
    <m/>
  </r>
  <r>
    <n v="230.82300000000001"/>
    <x v="282"/>
    <n v="1019416"/>
    <n v="641"/>
    <x v="3"/>
    <n v="90.391999999999996"/>
    <n v="1.5535777502433845"/>
    <m/>
    <x v="10"/>
    <x v="10"/>
    <m/>
    <x v="12"/>
    <m/>
    <m/>
    <m/>
  </r>
  <r>
    <n v="230.82300000000001"/>
    <x v="52"/>
    <n v="1018769"/>
    <n v="1486"/>
    <x v="2"/>
    <n v="93.763999999999996"/>
    <n v="1.4617443795059941"/>
    <m/>
    <x v="10"/>
    <x v="10"/>
    <m/>
    <x v="12"/>
    <m/>
    <m/>
    <m/>
  </r>
  <r>
    <n v="230.82300000000001"/>
    <x v="59"/>
    <n v="1012081"/>
    <n v="755"/>
    <x v="1"/>
    <n v="125.236"/>
    <n v="0.84310421923408607"/>
    <m/>
    <x v="10"/>
    <x v="10"/>
    <m/>
    <x v="12"/>
    <m/>
    <m/>
    <m/>
  </r>
  <r>
    <n v="230.82300000000001"/>
    <x v="127"/>
    <n v="1012522"/>
    <n v="1520"/>
    <x v="6"/>
    <n v="127.48399999999999"/>
    <n v="0.81060368359951063"/>
    <m/>
    <x v="10"/>
    <x v="10"/>
    <m/>
    <x v="12"/>
    <m/>
    <m/>
    <m/>
  </r>
  <r>
    <n v="230.82300000000001"/>
    <x v="49"/>
    <n v="1015283"/>
    <n v="1086"/>
    <x v="5"/>
    <n v="158.95599999999999"/>
    <n v="0.45211882533531306"/>
    <m/>
    <x v="10"/>
    <x v="10"/>
    <m/>
    <x v="12"/>
    <m/>
    <m/>
    <m/>
  </r>
  <r>
    <n v="230.82300000000001"/>
    <x v="186"/>
    <n v="1014203"/>
    <n v="942"/>
    <x v="3"/>
    <n v="165.7"/>
    <n v="0.39301750150875092"/>
    <m/>
    <x v="10"/>
    <x v="10"/>
    <m/>
    <x v="12"/>
    <m/>
    <m/>
    <m/>
  </r>
  <r>
    <n v="230.82300000000001"/>
    <x v="145"/>
    <n v="1017838"/>
    <n v="2424"/>
    <x v="5"/>
    <n v="166.82400000000001"/>
    <n v="0.38363185153215357"/>
    <m/>
    <x v="10"/>
    <x v="10"/>
    <m/>
    <x v="12"/>
    <m/>
    <m/>
    <m/>
  </r>
  <r>
    <n v="230.82300000000001"/>
    <x v="52"/>
    <n v="1012353"/>
    <n v="2534"/>
    <x v="1"/>
    <n v="169.072"/>
    <n v="0.3652349294974922"/>
    <m/>
    <x v="10"/>
    <x v="10"/>
    <m/>
    <x v="12"/>
    <m/>
    <m/>
    <m/>
  </r>
  <r>
    <n v="230.82300000000001"/>
    <x v="65"/>
    <n v="1017568"/>
    <n v="1953"/>
    <x v="4"/>
    <n v="182.56"/>
    <n v="0.26436787905346187"/>
    <m/>
    <x v="10"/>
    <x v="10"/>
    <m/>
    <x v="12"/>
    <m/>
    <m/>
    <m/>
  </r>
  <r>
    <n v="230.82300000000001"/>
    <x v="144"/>
    <n v="1018141"/>
    <n v="2083"/>
    <x v="1"/>
    <n v="209.536"/>
    <n v="0.10159113469761762"/>
    <m/>
    <x v="10"/>
    <x v="10"/>
    <m/>
    <x v="12"/>
    <m/>
    <m/>
    <m/>
  </r>
  <r>
    <n v="230.82300000000001"/>
    <x v="31"/>
    <n v="1016942"/>
    <n v="1776"/>
    <x v="3"/>
    <n v="244.38"/>
    <n v="-5.547507979376376E-2"/>
    <m/>
    <x v="10"/>
    <x v="10"/>
    <m/>
    <x v="12"/>
    <m/>
    <m/>
    <m/>
  </r>
  <r>
    <n v="230.82300000000001"/>
    <x v="25"/>
    <n v="1015738"/>
    <n v="2440"/>
    <x v="4"/>
    <n v="274.72800000000001"/>
    <n v="-0.1598126146588626"/>
    <m/>
    <x v="10"/>
    <x v="10"/>
    <m/>
    <x v="12"/>
    <m/>
    <m/>
    <m/>
  </r>
  <r>
    <n v="230.82300000000001"/>
    <x v="50"/>
    <n v="1011806"/>
    <n v="2842"/>
    <x v="4"/>
    <n v="279.22399999999999"/>
    <n v="-0.17334111680944325"/>
    <m/>
    <x v="10"/>
    <x v="10"/>
    <m/>
    <x v="12"/>
    <m/>
    <m/>
    <m/>
  </r>
  <r>
    <n v="230.82300000000001"/>
    <x v="3"/>
    <n v="1010466"/>
    <n v="768"/>
    <x v="5"/>
    <n v="289.33999999999997"/>
    <n v="-0.20224303587474934"/>
    <m/>
    <x v="10"/>
    <x v="10"/>
    <m/>
    <x v="12"/>
    <m/>
    <m/>
    <m/>
  </r>
  <r>
    <n v="230.82300000000001"/>
    <x v="254"/>
    <n v="1010524"/>
    <n v="2257"/>
    <x v="7"/>
    <n v="294.95999999999998"/>
    <n v="-0.21744304312449136"/>
    <m/>
    <x v="10"/>
    <x v="10"/>
    <m/>
    <x v="12"/>
    <m/>
    <m/>
    <m/>
  </r>
  <r>
    <n v="230.82300000000001"/>
    <x v="334"/>
    <n v="1014438"/>
    <n v="856"/>
    <x v="6"/>
    <n v="294.95999999999998"/>
    <n v="-0.21744304312449136"/>
    <m/>
    <x v="10"/>
    <x v="10"/>
    <m/>
    <x v="12"/>
    <m/>
    <m/>
    <m/>
  </r>
  <r>
    <n v="230.84360000000001"/>
    <x v="195"/>
    <n v="1005037"/>
    <n v="1773"/>
    <x v="9"/>
    <n v="1052.922624"/>
    <n v="-0.78075919850308007"/>
    <m/>
    <x v="10"/>
    <x v="10"/>
    <m/>
    <x v="12"/>
    <m/>
    <m/>
    <m/>
  </r>
  <r>
    <n v="230.91264000000001"/>
    <x v="62"/>
    <n v="1014503"/>
    <n v="1223"/>
    <x v="9"/>
    <n v="152.32"/>
    <n v="0.51597058823529429"/>
    <m/>
    <x v="10"/>
    <x v="10"/>
    <m/>
    <x v="12"/>
    <m/>
    <m/>
    <m/>
  </r>
  <r>
    <n v="230.91264000000001"/>
    <x v="279"/>
    <n v="1009997"/>
    <n v="2369"/>
    <x v="9"/>
    <n v="204.024"/>
    <n v="0.13179155393483125"/>
    <m/>
    <x v="10"/>
    <x v="10"/>
    <m/>
    <x v="12"/>
    <m/>
    <m/>
    <m/>
  </r>
  <r>
    <n v="230.91264000000001"/>
    <x v="302"/>
    <n v="1018667"/>
    <n v="2299"/>
    <x v="9"/>
    <n v="295.06799999999998"/>
    <n v="-0.21742567814876562"/>
    <m/>
    <x v="10"/>
    <x v="10"/>
    <m/>
    <x v="12"/>
    <m/>
    <m/>
    <m/>
  </r>
  <r>
    <n v="230.9736"/>
    <x v="113"/>
    <n v="1004417"/>
    <n v="2040"/>
    <x v="1"/>
    <n v="158.80959999999999"/>
    <n v="0.45440577899572837"/>
    <m/>
    <x v="10"/>
    <x v="10"/>
    <m/>
    <x v="12"/>
    <m/>
    <m/>
    <m/>
  </r>
  <r>
    <n v="231.21696"/>
    <x v="32"/>
    <n v="1000840"/>
    <n v="840"/>
    <x v="7"/>
    <n v="548.91532800000004"/>
    <n v="-0.57877481606780723"/>
    <m/>
    <x v="10"/>
    <x v="10"/>
    <m/>
    <x v="12"/>
    <m/>
    <m/>
    <m/>
  </r>
  <r>
    <n v="231.24191999999999"/>
    <x v="142"/>
    <n v="1001366"/>
    <n v="1366"/>
    <x v="4"/>
    <n v="653.41478400000005"/>
    <n v="-0.64610240591066892"/>
    <m/>
    <x v="10"/>
    <x v="10"/>
    <m/>
    <x v="12"/>
    <m/>
    <m/>
    <m/>
  </r>
  <r>
    <n v="231.27119999999999"/>
    <x v="248"/>
    <n v="1006884"/>
    <n v="430"/>
    <x v="0"/>
    <n v="2.2639999999999998"/>
    <n v="101.15159010600706"/>
    <m/>
    <x v="10"/>
    <x v="10"/>
    <m/>
    <x v="12"/>
    <m/>
    <m/>
    <m/>
  </r>
  <r>
    <n v="231.27119999999999"/>
    <x v="352"/>
    <n v="1008978"/>
    <n v="1769"/>
    <x v="8"/>
    <n v="8.3520000000000003"/>
    <n v="26.690517241379307"/>
    <m/>
    <x v="10"/>
    <x v="10"/>
    <m/>
    <x v="12"/>
    <m/>
    <m/>
    <m/>
  </r>
  <r>
    <n v="231.27119999999999"/>
    <x v="47"/>
    <n v="1005824"/>
    <n v="346"/>
    <x v="3"/>
    <n v="13.164"/>
    <n v="16.568459434822245"/>
    <m/>
    <x v="10"/>
    <x v="10"/>
    <m/>
    <x v="12"/>
    <m/>
    <m/>
    <m/>
  </r>
  <r>
    <n v="231.27119999999999"/>
    <x v="91"/>
    <n v="1006738"/>
    <n v="2750"/>
    <x v="2"/>
    <n v="27.975999999999999"/>
    <n v="7.2667715184443811"/>
    <m/>
    <x v="10"/>
    <x v="10"/>
    <m/>
    <x v="12"/>
    <m/>
    <m/>
    <m/>
  </r>
  <r>
    <n v="231.27119999999999"/>
    <x v="309"/>
    <n v="1012851"/>
    <n v="830"/>
    <x v="5"/>
    <n v="57.212000000000003"/>
    <n v="3.0423547507515898"/>
    <m/>
    <x v="10"/>
    <x v="10"/>
    <m/>
    <x v="12"/>
    <m/>
    <m/>
    <m/>
  </r>
  <r>
    <n v="231.27119999999999"/>
    <x v="275"/>
    <n v="1009432"/>
    <n v="2097"/>
    <x v="1"/>
    <n v="63.956000000000003"/>
    <n v="2.6160985677653388"/>
    <m/>
    <x v="10"/>
    <x v="10"/>
    <m/>
    <x v="12"/>
    <m/>
    <m/>
    <m/>
  </r>
  <r>
    <n v="231.27119999999999"/>
    <x v="57"/>
    <n v="1011940"/>
    <n v="2254"/>
    <x v="5"/>
    <n v="69.575999999999993"/>
    <n v="2.324008278716799"/>
    <m/>
    <x v="10"/>
    <x v="10"/>
    <m/>
    <x v="12"/>
    <m/>
    <m/>
    <m/>
  </r>
  <r>
    <n v="231.27119999999999"/>
    <x v="211"/>
    <n v="1018239"/>
    <n v="1736"/>
    <x v="6"/>
    <n v="93.18"/>
    <n v="1.4819832582099159"/>
    <m/>
    <x v="10"/>
    <x v="10"/>
    <m/>
    <x v="12"/>
    <m/>
    <m/>
    <m/>
  </r>
  <r>
    <n v="231.27119999999999"/>
    <x v="63"/>
    <n v="1013147"/>
    <n v="1603"/>
    <x v="0"/>
    <n v="128.024"/>
    <n v="0.80646753733674925"/>
    <m/>
    <x v="10"/>
    <x v="10"/>
    <m/>
    <x v="12"/>
    <m/>
    <m/>
    <m/>
  </r>
  <r>
    <n v="231.27119999999999"/>
    <x v="326"/>
    <n v="1010610"/>
    <n v="800"/>
    <x v="7"/>
    <n v="153.876"/>
    <n v="0.50297122358262492"/>
    <m/>
    <x v="10"/>
    <x v="10"/>
    <m/>
    <x v="12"/>
    <m/>
    <m/>
    <m/>
  </r>
  <r>
    <n v="231.27119999999999"/>
    <x v="171"/>
    <n v="1019051"/>
    <n v="324"/>
    <x v="3"/>
    <n v="172.98400000000001"/>
    <n v="0.33695139434861016"/>
    <m/>
    <x v="10"/>
    <x v="10"/>
    <m/>
    <x v="12"/>
    <m/>
    <m/>
    <m/>
  </r>
  <r>
    <n v="231.27119999999999"/>
    <x v="8"/>
    <n v="1018230"/>
    <n v="2035"/>
    <x v="4"/>
    <n v="187.596"/>
    <n v="0.23281519861830738"/>
    <m/>
    <x v="10"/>
    <x v="10"/>
    <m/>
    <x v="12"/>
    <m/>
    <m/>
    <m/>
  </r>
  <r>
    <n v="231.27119999999999"/>
    <x v="316"/>
    <n v="1018931"/>
    <n v="1108"/>
    <x v="6"/>
    <n v="196.58799999999999"/>
    <n v="0.17642582456711497"/>
    <m/>
    <x v="10"/>
    <x v="10"/>
    <m/>
    <x v="12"/>
    <m/>
    <m/>
    <m/>
  </r>
  <r>
    <n v="231.27119999999999"/>
    <x v="266"/>
    <n v="1018123"/>
    <n v="1283"/>
    <x v="0"/>
    <n v="199.96"/>
    <n v="0.15658731746349261"/>
    <m/>
    <x v="10"/>
    <x v="10"/>
    <m/>
    <x v="12"/>
    <m/>
    <m/>
    <m/>
  </r>
  <r>
    <n v="231.27119999999999"/>
    <x v="263"/>
    <n v="1019711"/>
    <n v="1688"/>
    <x v="6"/>
    <n v="202.208"/>
    <n v="0.14372922930843485"/>
    <m/>
    <x v="10"/>
    <x v="10"/>
    <m/>
    <x v="12"/>
    <m/>
    <m/>
    <m/>
  </r>
  <r>
    <n v="231.27119999999999"/>
    <x v="87"/>
    <n v="1019918"/>
    <n v="955"/>
    <x v="7"/>
    <n v="206.70400000000001"/>
    <n v="0.11885207833423632"/>
    <m/>
    <x v="10"/>
    <x v="10"/>
    <m/>
    <x v="12"/>
    <m/>
    <m/>
    <m/>
  </r>
  <r>
    <n v="231.27119999999999"/>
    <x v="357"/>
    <n v="1017320"/>
    <n v="1287"/>
    <x v="2"/>
    <n v="235.928"/>
    <n v="-1.9738225221253958E-2"/>
    <m/>
    <x v="10"/>
    <x v="10"/>
    <m/>
    <x v="12"/>
    <m/>
    <m/>
    <m/>
  </r>
  <r>
    <n v="231.27119999999999"/>
    <x v="261"/>
    <n v="1015759"/>
    <n v="1121"/>
    <x v="7"/>
    <n v="257.28399999999999"/>
    <n v="-0.10110539326192068"/>
    <m/>
    <x v="10"/>
    <x v="10"/>
    <m/>
    <x v="12"/>
    <m/>
    <m/>
    <m/>
  </r>
  <r>
    <n v="231.27119999999999"/>
    <x v="173"/>
    <n v="1014410"/>
    <n v="1494"/>
    <x v="7"/>
    <n v="259.53199999999998"/>
    <n v="-0.10889138911579301"/>
    <m/>
    <x v="10"/>
    <x v="10"/>
    <m/>
    <x v="12"/>
    <m/>
    <m/>
    <m/>
  </r>
  <r>
    <n v="231.27119999999999"/>
    <x v="116"/>
    <n v="1009400"/>
    <n v="1343"/>
    <x v="6"/>
    <n v="261.77999999999997"/>
    <n v="-0.11654366261746497"/>
    <m/>
    <x v="10"/>
    <x v="10"/>
    <m/>
    <x v="12"/>
    <m/>
    <m/>
    <m/>
  </r>
  <r>
    <n v="231.27119999999999"/>
    <x v="131"/>
    <n v="1015693"/>
    <n v="2848"/>
    <x v="2"/>
    <n v="276.392"/>
    <n v="-0.16324929809835306"/>
    <m/>
    <x v="10"/>
    <x v="10"/>
    <m/>
    <x v="12"/>
    <m/>
    <m/>
    <m/>
  </r>
  <r>
    <n v="231.30016000000001"/>
    <x v="336"/>
    <n v="1001356"/>
    <n v="1356"/>
    <x v="7"/>
    <n v="524.54399999999998"/>
    <n v="-0.55904526598340654"/>
    <m/>
    <x v="10"/>
    <x v="10"/>
    <m/>
    <x v="12"/>
    <m/>
    <m/>
    <m/>
  </r>
  <r>
    <n v="231.36879999999999"/>
    <x v="302"/>
    <n v="1003869"/>
    <n v="1638"/>
    <x v="5"/>
    <n v="112.1696"/>
    <n v="1.0626693863578009"/>
    <m/>
    <x v="10"/>
    <x v="10"/>
    <m/>
    <x v="12"/>
    <m/>
    <m/>
    <m/>
  </r>
  <r>
    <n v="231.4"/>
    <x v="268"/>
    <n v="1004150"/>
    <n v="1161"/>
    <x v="6"/>
    <n v="32.204799999999999"/>
    <n v="6.1852643084260732"/>
    <m/>
    <x v="10"/>
    <x v="10"/>
    <m/>
    <x v="12"/>
    <m/>
    <m/>
    <m/>
  </r>
  <r>
    <n v="231.48652799999999"/>
    <x v="192"/>
    <n v="1000560"/>
    <n v="560"/>
    <x v="1"/>
    <n v="570.96960000000001"/>
    <n v="-0.59457293698298475"/>
    <m/>
    <x v="10"/>
    <x v="10"/>
    <m/>
    <x v="12"/>
    <m/>
    <m/>
    <m/>
  </r>
  <r>
    <n v="231.50399999999999"/>
    <x v="42"/>
    <n v="1003553"/>
    <n v="2073"/>
    <x v="0"/>
    <n v="83.596800000000002"/>
    <n v="1.7692926045016075"/>
    <m/>
    <x v="10"/>
    <x v="10"/>
    <m/>
    <x v="12"/>
    <m/>
    <m/>
    <m/>
  </r>
  <r>
    <n v="231.52896000000001"/>
    <x v="64"/>
    <n v="1001984"/>
    <n v="1984"/>
    <x v="1"/>
    <n v="265.22239999999999"/>
    <n v="-0.12703844019208024"/>
    <m/>
    <x v="10"/>
    <x v="10"/>
    <m/>
    <x v="12"/>
    <m/>
    <m/>
    <m/>
  </r>
  <r>
    <n v="231.71940000000001"/>
    <x v="311"/>
    <n v="1009118"/>
    <n v="2381"/>
    <x v="8"/>
    <n v="6.5880000000000001"/>
    <n v="34.172950819672131"/>
    <m/>
    <x v="10"/>
    <x v="10"/>
    <m/>
    <x v="12"/>
    <m/>
    <m/>
    <m/>
  </r>
  <r>
    <n v="231.71940000000001"/>
    <x v="226"/>
    <n v="1006811"/>
    <n v="2121"/>
    <x v="7"/>
    <n v="8.8919999999999995"/>
    <n v="25.059311740890692"/>
    <m/>
    <x v="10"/>
    <x v="10"/>
    <m/>
    <x v="12"/>
    <m/>
    <m/>
    <m/>
  </r>
  <r>
    <n v="231.71940000000001"/>
    <x v="325"/>
    <n v="1006487"/>
    <n v="2721"/>
    <x v="2"/>
    <n v="14.24"/>
    <n v="15.272429775280898"/>
    <m/>
    <x v="10"/>
    <x v="10"/>
    <m/>
    <x v="12"/>
    <m/>
    <m/>
    <m/>
  </r>
  <r>
    <n v="231.71940000000001"/>
    <x v="8"/>
    <n v="1008136"/>
    <n v="2198"/>
    <x v="7"/>
    <n v="24.904"/>
    <n v="8.3045053003533571"/>
    <m/>
    <x v="10"/>
    <x v="10"/>
    <m/>
    <x v="12"/>
    <m/>
    <m/>
    <m/>
  </r>
  <r>
    <n v="231.71940000000001"/>
    <x v="36"/>
    <n v="1007844"/>
    <n v="31"/>
    <x v="8"/>
    <n v="57.512"/>
    <n v="3.0290617610237867"/>
    <m/>
    <x v="10"/>
    <x v="10"/>
    <m/>
    <x v="12"/>
    <m/>
    <m/>
    <m/>
  </r>
  <r>
    <n v="231.71940000000001"/>
    <x v="277"/>
    <n v="1007222"/>
    <n v="1556"/>
    <x v="4"/>
    <n v="57.572000000000003"/>
    <n v="3.0248627805183075"/>
    <m/>
    <x v="10"/>
    <x v="10"/>
    <m/>
    <x v="12"/>
    <m/>
    <m/>
    <m/>
  </r>
  <r>
    <n v="231.71940000000001"/>
    <x v="293"/>
    <n v="1019316"/>
    <n v="1726"/>
    <x v="5"/>
    <n v="65.62"/>
    <n v="2.5312313319110027"/>
    <m/>
    <x v="10"/>
    <x v="10"/>
    <m/>
    <x v="12"/>
    <m/>
    <m/>
    <m/>
  </r>
  <r>
    <n v="231.71940000000001"/>
    <x v="108"/>
    <n v="1019564"/>
    <n v="784"/>
    <x v="5"/>
    <n v="84.727999999999994"/>
    <n v="1.7348621471060335"/>
    <m/>
    <x v="10"/>
    <x v="10"/>
    <m/>
    <x v="12"/>
    <m/>
    <m/>
    <m/>
  </r>
  <r>
    <n v="231.71940000000001"/>
    <x v="284"/>
    <n v="1015236"/>
    <n v="2287"/>
    <x v="6"/>
    <n v="104.96"/>
    <n v="1.207692454268293"/>
    <m/>
    <x v="10"/>
    <x v="10"/>
    <m/>
    <x v="12"/>
    <m/>
    <m/>
    <m/>
  </r>
  <r>
    <n v="231.71940000000001"/>
    <x v="20"/>
    <n v="1007172"/>
    <n v="752"/>
    <x v="2"/>
    <n v="111.06399999999999"/>
    <n v="1.0863592163077147"/>
    <m/>
    <x v="10"/>
    <x v="10"/>
    <m/>
    <x v="12"/>
    <m/>
    <m/>
    <m/>
  </r>
  <r>
    <n v="231.71940000000001"/>
    <x v="9"/>
    <n v="1019689"/>
    <n v="1666"/>
    <x v="4"/>
    <n v="134.184"/>
    <n v="0.72687801824360587"/>
    <m/>
    <x v="10"/>
    <x v="10"/>
    <m/>
    <x v="12"/>
    <m/>
    <m/>
    <m/>
  </r>
  <r>
    <n v="231.71940000000001"/>
    <x v="140"/>
    <n v="1019057"/>
    <n v="1629"/>
    <x v="6"/>
    <n v="140.928"/>
    <n v="0.64423961171662136"/>
    <m/>
    <x v="10"/>
    <x v="10"/>
    <m/>
    <x v="12"/>
    <m/>
    <m/>
    <m/>
  </r>
  <r>
    <n v="231.71940000000001"/>
    <x v="231"/>
    <n v="1012921"/>
    <n v="1990"/>
    <x v="0"/>
    <n v="146.548"/>
    <n v="0.58118432186041435"/>
    <m/>
    <x v="10"/>
    <x v="10"/>
    <m/>
    <x v="12"/>
    <m/>
    <m/>
    <m/>
  </r>
  <r>
    <n v="231.71940000000001"/>
    <x v="61"/>
    <n v="1010433"/>
    <n v="904"/>
    <x v="1"/>
    <n v="151.04400000000001"/>
    <n v="0.53411853499642481"/>
    <m/>
    <x v="10"/>
    <x v="10"/>
    <m/>
    <x v="12"/>
    <m/>
    <m/>
    <m/>
  </r>
  <r>
    <n v="231.71940000000001"/>
    <x v="63"/>
    <n v="1015605"/>
    <n v="1861"/>
    <x v="0"/>
    <n v="182.51599999999999"/>
    <n v="0.2695840364680358"/>
    <m/>
    <x v="10"/>
    <x v="10"/>
    <m/>
    <x v="12"/>
    <m/>
    <m/>
    <m/>
  </r>
  <r>
    <n v="231.71940000000001"/>
    <x v="71"/>
    <n v="1017996"/>
    <n v="2706"/>
    <x v="1"/>
    <n v="190.38399999999999"/>
    <n v="0.21711593411211039"/>
    <m/>
    <x v="10"/>
    <x v="10"/>
    <m/>
    <x v="12"/>
    <m/>
    <m/>
    <m/>
  </r>
  <r>
    <n v="231.71940000000001"/>
    <x v="355"/>
    <n v="1016082"/>
    <n v="2489"/>
    <x v="2"/>
    <n v="199.376"/>
    <n v="0.16222313618489689"/>
    <m/>
    <x v="10"/>
    <x v="10"/>
    <m/>
    <x v="12"/>
    <m/>
    <m/>
    <m/>
  </r>
  <r>
    <n v="231.71940000000001"/>
    <x v="296"/>
    <n v="1012102"/>
    <n v="687"/>
    <x v="5"/>
    <n v="203.87200000000001"/>
    <n v="0.13659256788573218"/>
    <m/>
    <x v="10"/>
    <x v="10"/>
    <m/>
    <x v="12"/>
    <m/>
    <m/>
    <m/>
  </r>
  <r>
    <n v="231.71940000000001"/>
    <x v="105"/>
    <n v="1017626"/>
    <n v="2744"/>
    <x v="0"/>
    <n v="215.11199999999999"/>
    <n v="7.7203503291308775E-2"/>
    <m/>
    <x v="10"/>
    <x v="10"/>
    <m/>
    <x v="12"/>
    <m/>
    <m/>
    <m/>
  </r>
  <r>
    <n v="231.71940000000001"/>
    <x v="39"/>
    <n v="1014718"/>
    <n v="2135"/>
    <x v="8"/>
    <n v="222.98"/>
    <n v="3.9193649654677629E-2"/>
    <m/>
    <x v="10"/>
    <x v="10"/>
    <m/>
    <x v="12"/>
    <m/>
    <m/>
    <m/>
  </r>
  <r>
    <n v="231.71940000000001"/>
    <x v="237"/>
    <n v="1011964"/>
    <n v="71"/>
    <x v="5"/>
    <n v="231.97200000000001"/>
    <n v="-1.0889245253737564E-3"/>
    <m/>
    <x v="10"/>
    <x v="10"/>
    <m/>
    <x v="12"/>
    <m/>
    <m/>
    <m/>
  </r>
  <r>
    <n v="231.71940000000001"/>
    <x v="1"/>
    <n v="1013787"/>
    <n v="2274"/>
    <x v="0"/>
    <n v="247.708"/>
    <n v="-6.4546159187430327E-2"/>
    <m/>
    <x v="10"/>
    <x v="10"/>
    <m/>
    <x v="12"/>
    <m/>
    <m/>
    <m/>
  </r>
  <r>
    <n v="231.71940000000001"/>
    <x v="172"/>
    <n v="1018120"/>
    <n v="390"/>
    <x v="2"/>
    <n v="248.83199999999999"/>
    <n v="-6.8771701388888842E-2"/>
    <m/>
    <x v="10"/>
    <x v="10"/>
    <m/>
    <x v="12"/>
    <m/>
    <m/>
    <m/>
  </r>
  <r>
    <n v="231.71940000000001"/>
    <x v="101"/>
    <n v="1014442"/>
    <n v="1741"/>
    <x v="1"/>
    <n v="257.82400000000001"/>
    <n v="-0.10124968971081048"/>
    <m/>
    <x v="10"/>
    <x v="10"/>
    <m/>
    <x v="12"/>
    <m/>
    <m/>
    <m/>
  </r>
  <r>
    <n v="231.71940000000001"/>
    <x v="150"/>
    <n v="1017160"/>
    <n v="869"/>
    <x v="4"/>
    <n v="258.94799999999998"/>
    <n v="-0.10515084109550943"/>
    <m/>
    <x v="10"/>
    <x v="10"/>
    <m/>
    <x v="12"/>
    <m/>
    <m/>
    <m/>
  </r>
  <r>
    <n v="231.71940000000001"/>
    <x v="142"/>
    <n v="1016229"/>
    <n v="760"/>
    <x v="5"/>
    <n v="261.19600000000003"/>
    <n v="-0.1128524173417664"/>
    <m/>
    <x v="10"/>
    <x v="10"/>
    <m/>
    <x v="12"/>
    <m/>
    <m/>
    <m/>
  </r>
  <r>
    <n v="231.71940000000001"/>
    <x v="145"/>
    <n v="1016894"/>
    <n v="200"/>
    <x v="8"/>
    <n v="272.43599999999998"/>
    <n v="-0.14945381667621011"/>
    <m/>
    <x v="10"/>
    <x v="10"/>
    <m/>
    <x v="12"/>
    <m/>
    <m/>
    <m/>
  </r>
  <r>
    <n v="231.7574688"/>
    <x v="291"/>
    <n v="1000034"/>
    <n v="34"/>
    <x v="2"/>
    <n v="828.56678399999998"/>
    <n v="-0.72029114215614032"/>
    <m/>
    <x v="10"/>
    <x v="10"/>
    <m/>
    <x v="12"/>
    <m/>
    <m/>
    <m/>
  </r>
  <r>
    <n v="231.77318399999999"/>
    <x v="286"/>
    <n v="1019851"/>
    <n v="2801"/>
    <x v="9"/>
    <n v="237.6568"/>
    <n v="-2.4756775316338592E-2"/>
    <m/>
    <x v="10"/>
    <x v="10"/>
    <m/>
    <x v="12"/>
    <m/>
    <m/>
    <m/>
  </r>
  <r>
    <n v="231.8056"/>
    <x v="302"/>
    <n v="1004021"/>
    <n v="1899"/>
    <x v="2"/>
    <n v="265.42079999999999"/>
    <n v="-0.12664870273919748"/>
    <m/>
    <x v="10"/>
    <x v="10"/>
    <m/>
    <x v="12"/>
    <m/>
    <m/>
    <m/>
  </r>
  <r>
    <n v="231.9408"/>
    <x v="206"/>
    <n v="1001595"/>
    <n v="1595"/>
    <x v="0"/>
    <n v="126.4448"/>
    <n v="0.83432454319987848"/>
    <m/>
    <x v="10"/>
    <x v="10"/>
    <m/>
    <x v="12"/>
    <m/>
    <m/>
    <m/>
  </r>
  <r>
    <n v="232.00319999999999"/>
    <x v="98"/>
    <n v="1003390"/>
    <n v="1277"/>
    <x v="6"/>
    <n v="21.7056"/>
    <n v="9.6886333480760722"/>
    <m/>
    <x v="10"/>
    <x v="10"/>
    <m/>
    <x v="12"/>
    <m/>
    <m/>
    <m/>
  </r>
  <r>
    <n v="232.16759999999999"/>
    <x v="127"/>
    <n v="1008717"/>
    <n v="1680"/>
    <x v="4"/>
    <n v="0.77200000000000002"/>
    <n v="299.73523316062176"/>
    <m/>
    <x v="10"/>
    <x v="10"/>
    <m/>
    <x v="12"/>
    <m/>
    <m/>
    <m/>
  </r>
  <r>
    <n v="232.16759999999999"/>
    <x v="240"/>
    <n v="1019656"/>
    <n v="1260"/>
    <x v="3"/>
    <n v="65.036000000000001"/>
    <n v="2.5698320929946488"/>
    <m/>
    <x v="10"/>
    <x v="10"/>
    <m/>
    <x v="12"/>
    <m/>
    <m/>
    <m/>
  </r>
  <r>
    <n v="232.16759999999999"/>
    <x v="113"/>
    <n v="1011804"/>
    <n v="728"/>
    <x v="1"/>
    <n v="66.16"/>
    <n v="2.5091837968561066"/>
    <m/>
    <x v="10"/>
    <x v="10"/>
    <m/>
    <x v="12"/>
    <m/>
    <m/>
    <m/>
  </r>
  <r>
    <n v="232.16759999999999"/>
    <x v="85"/>
    <n v="1015864"/>
    <n v="2774"/>
    <x v="4"/>
    <n v="83.02"/>
    <n v="1.7965261382799327"/>
    <m/>
    <x v="10"/>
    <x v="10"/>
    <m/>
    <x v="12"/>
    <m/>
    <m/>
    <m/>
  </r>
  <r>
    <n v="232.16759999999999"/>
    <x v="97"/>
    <n v="1019031"/>
    <n v="2273"/>
    <x v="0"/>
    <n v="88.64"/>
    <n v="1.6192193140794224"/>
    <m/>
    <x v="10"/>
    <x v="10"/>
    <m/>
    <x v="12"/>
    <m/>
    <m/>
    <m/>
  </r>
  <r>
    <n v="232.16759999999999"/>
    <x v="227"/>
    <n v="1012719"/>
    <n v="746"/>
    <x v="4"/>
    <n v="92.012"/>
    <n v="1.5232317523801242"/>
    <m/>
    <x v="10"/>
    <x v="10"/>
    <m/>
    <x v="12"/>
    <m/>
    <m/>
    <m/>
  </r>
  <r>
    <n v="232.16759999999999"/>
    <x v="149"/>
    <n v="1017068"/>
    <n v="1142"/>
    <x v="5"/>
    <n v="97.632000000000005"/>
    <n v="1.3779867256637166"/>
    <m/>
    <x v="10"/>
    <x v="10"/>
    <m/>
    <x v="12"/>
    <m/>
    <m/>
    <m/>
  </r>
  <r>
    <n v="232.16759999999999"/>
    <x v="279"/>
    <n v="1015813"/>
    <n v="1409"/>
    <x v="0"/>
    <n v="105.5"/>
    <n v="1.2006407582938388"/>
    <m/>
    <x v="10"/>
    <x v="10"/>
    <m/>
    <x v="12"/>
    <m/>
    <m/>
    <m/>
  </r>
  <r>
    <n v="232.16759999999999"/>
    <x v="65"/>
    <n v="1009277"/>
    <n v="854"/>
    <x v="7"/>
    <n v="107.532"/>
    <n v="1.1590559089387344"/>
    <m/>
    <x v="10"/>
    <x v="10"/>
    <m/>
    <x v="12"/>
    <m/>
    <m/>
    <m/>
  </r>
  <r>
    <n v="232.16759999999999"/>
    <x v="189"/>
    <n v="1016810"/>
    <n v="968"/>
    <x v="5"/>
    <n v="117.864"/>
    <n v="0.96979230299328023"/>
    <m/>
    <x v="10"/>
    <x v="10"/>
    <m/>
    <x v="12"/>
    <m/>
    <m/>
    <m/>
  </r>
  <r>
    <n v="232.16759999999999"/>
    <x v="170"/>
    <n v="1008906"/>
    <n v="2396"/>
    <x v="3"/>
    <n v="126.34"/>
    <n v="0.83764128542029437"/>
    <m/>
    <x v="10"/>
    <x v="10"/>
    <m/>
    <x v="12"/>
    <m/>
    <m/>
    <m/>
  </r>
  <r>
    <n v="232.16759999999999"/>
    <x v="48"/>
    <n v="1016946"/>
    <n v="472"/>
    <x v="6"/>
    <n v="132.476"/>
    <n v="0.75252574051148879"/>
    <m/>
    <x v="10"/>
    <x v="10"/>
    <m/>
    <x v="12"/>
    <m/>
    <m/>
    <m/>
  </r>
  <r>
    <n v="232.16759999999999"/>
    <x v="213"/>
    <n v="1014735"/>
    <n v="604"/>
    <x v="5"/>
    <n v="138.096"/>
    <n v="0.68120437956204372"/>
    <m/>
    <x v="10"/>
    <x v="10"/>
    <m/>
    <x v="12"/>
    <m/>
    <m/>
    <m/>
  </r>
  <r>
    <n v="232.16759999999999"/>
    <x v="30"/>
    <n v="1010819"/>
    <n v="157"/>
    <x v="5"/>
    <n v="143.71600000000001"/>
    <n v="0.61546104817835157"/>
    <m/>
    <x v="10"/>
    <x v="10"/>
    <m/>
    <x v="12"/>
    <m/>
    <m/>
    <m/>
  </r>
  <r>
    <n v="232.16759999999999"/>
    <x v="20"/>
    <n v="1013824"/>
    <n v="761"/>
    <x v="2"/>
    <n v="167.32"/>
    <n v="0.38756633994740619"/>
    <m/>
    <x v="10"/>
    <x v="10"/>
    <m/>
    <x v="12"/>
    <m/>
    <m/>
    <m/>
  </r>
  <r>
    <n v="232.16759999999999"/>
    <x v="100"/>
    <n v="1016962"/>
    <n v="824"/>
    <x v="5"/>
    <n v="172.94"/>
    <n v="0.34247484676766504"/>
    <m/>
    <x v="10"/>
    <x v="10"/>
    <m/>
    <x v="12"/>
    <m/>
    <m/>
    <m/>
  </r>
  <r>
    <n v="232.16759999999999"/>
    <x v="322"/>
    <n v="1015311"/>
    <n v="535"/>
    <x v="4"/>
    <n v="174.06399999999999"/>
    <n v="0.33380595642981892"/>
    <m/>
    <x v="10"/>
    <x v="10"/>
    <m/>
    <x v="12"/>
    <m/>
    <m/>
    <m/>
  </r>
  <r>
    <n v="232.16759999999999"/>
    <x v="55"/>
    <n v="1012754"/>
    <n v="1217"/>
    <x v="4"/>
    <n v="176.31200000000001"/>
    <n v="0.31679976405463028"/>
    <m/>
    <x v="10"/>
    <x v="10"/>
    <m/>
    <x v="12"/>
    <m/>
    <m/>
    <m/>
  </r>
  <r>
    <n v="232.16759999999999"/>
    <x v="292"/>
    <n v="1012106"/>
    <n v="2580"/>
    <x v="2"/>
    <n v="183.05600000000001"/>
    <n v="0.26828730006118334"/>
    <m/>
    <x v="10"/>
    <x v="10"/>
    <m/>
    <x v="12"/>
    <m/>
    <m/>
    <m/>
  </r>
  <r>
    <n v="232.16759999999999"/>
    <x v="286"/>
    <n v="1018785"/>
    <n v="952"/>
    <x v="1"/>
    <n v="206.66"/>
    <n v="0.12342785251137132"/>
    <m/>
    <x v="10"/>
    <x v="10"/>
    <m/>
    <x v="12"/>
    <m/>
    <m/>
    <m/>
  </r>
  <r>
    <n v="232.16759999999999"/>
    <x v="41"/>
    <n v="1015624"/>
    <n v="329"/>
    <x v="5"/>
    <n v="216.77600000000001"/>
    <n v="7.1002324980625073E-2"/>
    <m/>
    <x v="10"/>
    <x v="10"/>
    <m/>
    <x v="12"/>
    <m/>
    <m/>
    <m/>
  </r>
  <r>
    <n v="232.16759999999999"/>
    <x v="32"/>
    <n v="1017878"/>
    <n v="1516"/>
    <x v="7"/>
    <n v="217.9"/>
    <n v="6.5477742083524498E-2"/>
    <m/>
    <x v="10"/>
    <x v="10"/>
    <m/>
    <x v="12"/>
    <m/>
    <m/>
    <m/>
  </r>
  <r>
    <n v="232.16759999999999"/>
    <x v="331"/>
    <n v="1018646"/>
    <n v="2407"/>
    <x v="6"/>
    <n v="226.892"/>
    <n v="2.3251591065352666E-2"/>
    <m/>
    <x v="10"/>
    <x v="10"/>
    <m/>
    <x v="12"/>
    <m/>
    <m/>
    <m/>
  </r>
  <r>
    <n v="232.16759999999999"/>
    <x v="292"/>
    <n v="1014294"/>
    <n v="2128"/>
    <x v="3"/>
    <n v="235.88399999999999"/>
    <n v="-1.5755201709314718E-2"/>
    <m/>
    <x v="10"/>
    <x v="10"/>
    <m/>
    <x v="12"/>
    <m/>
    <m/>
    <m/>
  </r>
  <r>
    <n v="232.16759999999999"/>
    <x v="135"/>
    <n v="1017525"/>
    <n v="1849"/>
    <x v="8"/>
    <n v="238.13200000000001"/>
    <n v="-2.504661280298327E-2"/>
    <m/>
    <x v="10"/>
    <x v="10"/>
    <m/>
    <x v="12"/>
    <m/>
    <m/>
    <m/>
  </r>
  <r>
    <n v="232.16759999999999"/>
    <x v="114"/>
    <n v="1019310"/>
    <n v="1435"/>
    <x v="0"/>
    <n v="242.62799999999999"/>
    <n v="-4.3112913596122432E-2"/>
    <m/>
    <x v="10"/>
    <x v="10"/>
    <m/>
    <x v="12"/>
    <m/>
    <m/>
    <m/>
  </r>
  <r>
    <n v="232.16759999999999"/>
    <x v="169"/>
    <n v="1011793"/>
    <n v="1956"/>
    <x v="6"/>
    <n v="246"/>
    <n v="-5.6229268292682953E-2"/>
    <m/>
    <x v="10"/>
    <x v="10"/>
    <m/>
    <x v="12"/>
    <m/>
    <m/>
    <m/>
  </r>
  <r>
    <n v="232.16759999999999"/>
    <x v="164"/>
    <n v="1019362"/>
    <n v="1750"/>
    <x v="6"/>
    <n v="261.73599999999999"/>
    <n v="-0.11297032123972246"/>
    <m/>
    <x v="10"/>
    <x v="10"/>
    <m/>
    <x v="12"/>
    <m/>
    <m/>
    <m/>
  </r>
  <r>
    <n v="232.16759999999999"/>
    <x v="289"/>
    <n v="1015983"/>
    <n v="2345"/>
    <x v="6"/>
    <n v="272.976"/>
    <n v="-0.14949446105152103"/>
    <m/>
    <x v="10"/>
    <x v="10"/>
    <m/>
    <x v="12"/>
    <m/>
    <m/>
    <m/>
  </r>
  <r>
    <n v="232.16759999999999"/>
    <x v="118"/>
    <n v="1011030"/>
    <n v="820"/>
    <x v="5"/>
    <n v="274.10000000000002"/>
    <n v="-0.1529821233126597"/>
    <m/>
    <x v="10"/>
    <x v="10"/>
    <m/>
    <x v="12"/>
    <m/>
    <m/>
    <m/>
  </r>
  <r>
    <n v="232.16759999999999"/>
    <x v="8"/>
    <n v="1010362"/>
    <n v="2499"/>
    <x v="0"/>
    <n v="296.58"/>
    <n v="-0.21718389641917862"/>
    <m/>
    <x v="10"/>
    <x v="10"/>
    <m/>
    <x v="12"/>
    <m/>
    <m/>
    <m/>
  </r>
  <r>
    <n v="232.16759999999999"/>
    <x v="320"/>
    <n v="1011653"/>
    <n v="172"/>
    <x v="4"/>
    <n v="302.2"/>
    <n v="-0.23174189278623428"/>
    <m/>
    <x v="10"/>
    <x v="10"/>
    <m/>
    <x v="12"/>
    <m/>
    <m/>
    <m/>
  </r>
  <r>
    <n v="232.16759999999999"/>
    <x v="336"/>
    <n v="1017341"/>
    <n v="1639"/>
    <x v="6"/>
    <n v="302.2"/>
    <n v="-0.23174189278623428"/>
    <m/>
    <x v="10"/>
    <x v="10"/>
    <m/>
    <x v="12"/>
    <m/>
    <m/>
    <m/>
  </r>
  <r>
    <n v="232.27879999999999"/>
    <x v="21"/>
    <n v="1005087"/>
    <n v="1672"/>
    <x v="9"/>
    <n v="372.25599999999997"/>
    <n v="-0.37602402647640332"/>
    <m/>
    <x v="10"/>
    <x v="10"/>
    <m/>
    <x v="12"/>
    <m/>
    <m/>
    <m/>
  </r>
  <r>
    <n v="232.3048"/>
    <x v="103"/>
    <n v="1003352"/>
    <n v="1440"/>
    <x v="9"/>
    <n v="222.94720000000001"/>
    <n v="4.1972269667436911E-2"/>
    <m/>
    <x v="10"/>
    <x v="10"/>
    <m/>
    <x v="12"/>
    <m/>
    <m/>
    <m/>
  </r>
  <r>
    <n v="232.34688"/>
    <x v="3"/>
    <n v="1006529"/>
    <n v="378"/>
    <x v="9"/>
    <n v="10.476000000000001"/>
    <n v="21.178969072164946"/>
    <m/>
    <x v="10"/>
    <x v="10"/>
    <m/>
    <x v="12"/>
    <m/>
    <m/>
    <m/>
  </r>
  <r>
    <n v="232.34688"/>
    <x v="179"/>
    <n v="1007775"/>
    <n v="421"/>
    <x v="9"/>
    <n v="37.235999999999997"/>
    <n v="5.2398453109893657"/>
    <m/>
    <x v="10"/>
    <x v="10"/>
    <m/>
    <x v="12"/>
    <m/>
    <m/>
    <m/>
  </r>
  <r>
    <n v="232.34688"/>
    <x v="195"/>
    <n v="1019112"/>
    <n v="2343"/>
    <x v="9"/>
    <n v="199.00800000000001"/>
    <n v="0.1675253256150506"/>
    <m/>
    <x v="10"/>
    <x v="10"/>
    <m/>
    <x v="12"/>
    <m/>
    <m/>
    <m/>
  </r>
  <r>
    <n v="232.46080000000001"/>
    <x v="193"/>
    <n v="1003956"/>
    <n v="2776"/>
    <x v="1"/>
    <n v="263.45920000000001"/>
    <n v="-0.11765920491673854"/>
    <m/>
    <x v="10"/>
    <x v="10"/>
    <m/>
    <x v="12"/>
    <m/>
    <m/>
    <m/>
  </r>
  <r>
    <n v="232.61580000000001"/>
    <x v="243"/>
    <n v="1007499"/>
    <n v="78"/>
    <x v="7"/>
    <n v="2.2919999999999998"/>
    <n v="100.49031413612566"/>
    <m/>
    <x v="10"/>
    <x v="10"/>
    <m/>
    <x v="12"/>
    <m/>
    <m/>
    <m/>
  </r>
  <r>
    <n v="232.61580000000001"/>
    <x v="231"/>
    <n v="1009294"/>
    <n v="1699"/>
    <x v="8"/>
    <n v="45.731999999999999"/>
    <n v="4.0864996064025192"/>
    <m/>
    <x v="10"/>
    <x v="10"/>
    <m/>
    <x v="12"/>
    <m/>
    <m/>
    <m/>
  </r>
  <r>
    <n v="232.61580000000001"/>
    <x v="139"/>
    <n v="1009397"/>
    <n v="1955"/>
    <x v="6"/>
    <n v="59.956000000000003"/>
    <n v="2.8797751684568684"/>
    <m/>
    <x v="10"/>
    <x v="10"/>
    <m/>
    <x v="12"/>
    <m/>
    <m/>
    <m/>
  </r>
  <r>
    <n v="232.61580000000001"/>
    <x v="217"/>
    <n v="1013342"/>
    <n v="1606"/>
    <x v="3"/>
    <n v="61.08"/>
    <n v="2.8083791748526523"/>
    <m/>
    <x v="10"/>
    <x v="10"/>
    <m/>
    <x v="12"/>
    <m/>
    <m/>
    <m/>
  </r>
  <r>
    <n v="232.61580000000001"/>
    <x v="142"/>
    <n v="1006417"/>
    <n v="2620"/>
    <x v="6"/>
    <n v="65.260000000000005"/>
    <n v="2.5644468280723256"/>
    <m/>
    <x v="10"/>
    <x v="10"/>
    <m/>
    <x v="12"/>
    <m/>
    <m/>
    <m/>
  </r>
  <r>
    <n v="232.61580000000001"/>
    <x v="241"/>
    <n v="1015338"/>
    <n v="1184"/>
    <x v="6"/>
    <n v="75.691999999999993"/>
    <n v="2.0731887121492369"/>
    <m/>
    <x v="10"/>
    <x v="10"/>
    <m/>
    <x v="12"/>
    <m/>
    <m/>
    <m/>
  </r>
  <r>
    <n v="232.61580000000001"/>
    <x v="67"/>
    <n v="1012181"/>
    <n v="875"/>
    <x v="2"/>
    <n v="80.188000000000002"/>
    <n v="1.9008804309871798"/>
    <m/>
    <x v="10"/>
    <x v="10"/>
    <m/>
    <x v="12"/>
    <m/>
    <m/>
    <m/>
  </r>
  <r>
    <n v="232.61580000000001"/>
    <x v="55"/>
    <n v="1008207"/>
    <n v="1051"/>
    <x v="4"/>
    <n v="89.144000000000005"/>
    <n v="1.6094386610428071"/>
    <m/>
    <x v="10"/>
    <x v="10"/>
    <m/>
    <x v="12"/>
    <m/>
    <m/>
    <m/>
  </r>
  <r>
    <n v="232.61580000000001"/>
    <x v="132"/>
    <n v="1011420"/>
    <n v="2065"/>
    <x v="4"/>
    <n v="90.304000000000002"/>
    <n v="1.5759191176470588"/>
    <m/>
    <x v="10"/>
    <x v="10"/>
    <m/>
    <x v="12"/>
    <m/>
    <m/>
    <m/>
  </r>
  <r>
    <n v="232.61580000000001"/>
    <x v="80"/>
    <n v="1015895"/>
    <n v="1448"/>
    <x v="4"/>
    <n v="95.924000000000007"/>
    <n v="1.4250010424919728"/>
    <m/>
    <x v="10"/>
    <x v="10"/>
    <m/>
    <x v="12"/>
    <m/>
    <m/>
    <m/>
  </r>
  <r>
    <n v="232.61580000000001"/>
    <x v="108"/>
    <n v="1013248"/>
    <n v="1982"/>
    <x v="8"/>
    <n v="98.171999999999997"/>
    <n v="1.3694719471947197"/>
    <m/>
    <x v="10"/>
    <x v="10"/>
    <m/>
    <x v="12"/>
    <m/>
    <m/>
    <m/>
  </r>
  <r>
    <n v="232.61580000000001"/>
    <x v="361"/>
    <n v="1007729"/>
    <n v="1492"/>
    <x v="3"/>
    <n v="103.812"/>
    <n v="1.2407409548029131"/>
    <m/>
    <x v="10"/>
    <x v="10"/>
    <m/>
    <x v="12"/>
    <m/>
    <m/>
    <m/>
  </r>
  <r>
    <n v="232.61580000000001"/>
    <x v="59"/>
    <n v="1007819"/>
    <n v="1955"/>
    <x v="3"/>
    <n v="107.584"/>
    <n v="1.1621783908387864"/>
    <m/>
    <x v="10"/>
    <x v="10"/>
    <m/>
    <x v="12"/>
    <m/>
    <m/>
    <m/>
  </r>
  <r>
    <n v="232.61580000000001"/>
    <x v="117"/>
    <n v="1006722"/>
    <n v="2243"/>
    <x v="3"/>
    <n v="121.52079999999999"/>
    <n v="0.91420563393262733"/>
    <m/>
    <x v="10"/>
    <x v="10"/>
    <m/>
    <x v="12"/>
    <m/>
    <m/>
    <m/>
  </r>
  <r>
    <n v="232.61580000000001"/>
    <x v="50"/>
    <n v="1015417"/>
    <n v="1577"/>
    <x v="3"/>
    <n v="166.73599999999999"/>
    <n v="0.39511443239612332"/>
    <m/>
    <x v="10"/>
    <x v="10"/>
    <m/>
    <x v="12"/>
    <m/>
    <m/>
    <m/>
  </r>
  <r>
    <n v="232.61580000000001"/>
    <x v="80"/>
    <n v="1018582"/>
    <n v="1792"/>
    <x v="8"/>
    <n v="166.73599999999999"/>
    <n v="0.39511443239612332"/>
    <m/>
    <x v="10"/>
    <x v="10"/>
    <m/>
    <x v="12"/>
    <m/>
    <m/>
    <m/>
  </r>
  <r>
    <n v="232.61580000000001"/>
    <x v="269"/>
    <n v="1009902"/>
    <n v="1140"/>
    <x v="2"/>
    <n v="247.66399999999999"/>
    <n v="-6.0760546546934482E-2"/>
    <m/>
    <x v="10"/>
    <x v="10"/>
    <m/>
    <x v="12"/>
    <m/>
    <m/>
    <m/>
  </r>
  <r>
    <n v="232.61580000000001"/>
    <x v="43"/>
    <n v="1018675"/>
    <n v="152"/>
    <x v="3"/>
    <n v="265.64800000000002"/>
    <n v="-0.12434575076793355"/>
    <m/>
    <x v="10"/>
    <x v="10"/>
    <m/>
    <x v="12"/>
    <m/>
    <m/>
    <m/>
  </r>
  <r>
    <n v="232.61580000000001"/>
    <x v="329"/>
    <n v="1013108"/>
    <n v="2477"/>
    <x v="8"/>
    <n v="287.00400000000002"/>
    <n v="-0.18950328218422047"/>
    <m/>
    <x v="10"/>
    <x v="10"/>
    <m/>
    <x v="12"/>
    <m/>
    <m/>
    <m/>
  </r>
  <r>
    <n v="232.77799999999999"/>
    <x v="153"/>
    <n v="1002766"/>
    <n v="2766"/>
    <x v="2"/>
    <n v="42.863999999999997"/>
    <n v="4.430617767823815"/>
    <m/>
    <x v="10"/>
    <x v="10"/>
    <m/>
    <x v="12"/>
    <m/>
    <m/>
    <m/>
  </r>
  <r>
    <n v="232.85599999999999"/>
    <x v="93"/>
    <n v="1002223"/>
    <n v="2223"/>
    <x v="7"/>
    <n v="381.18720000000002"/>
    <n v="-0.3891295405512043"/>
    <m/>
    <x v="10"/>
    <x v="10"/>
    <m/>
    <x v="12"/>
    <m/>
    <m/>
    <m/>
  </r>
  <r>
    <n v="232.9496"/>
    <x v="198"/>
    <n v="1002655"/>
    <n v="2655"/>
    <x v="9"/>
    <n v="159.59360000000001"/>
    <n v="0.45964249192950085"/>
    <m/>
    <x v="10"/>
    <x v="10"/>
    <m/>
    <x v="12"/>
    <m/>
    <m/>
    <m/>
  </r>
  <r>
    <n v="232.99744000000001"/>
    <x v="157"/>
    <n v="1001120"/>
    <n v="1120"/>
    <x v="1"/>
    <n v="556.40390400000001"/>
    <n v="-0.58124405971098292"/>
    <m/>
    <x v="10"/>
    <x v="10"/>
    <m/>
    <x v="12"/>
    <m/>
    <m/>
    <m/>
  </r>
  <r>
    <n v="233.06399999999999"/>
    <x v="256"/>
    <n v="1006053"/>
    <n v="15"/>
    <x v="5"/>
    <n v="18.056000000000001"/>
    <n v="11.907842268498005"/>
    <m/>
    <x v="10"/>
    <x v="10"/>
    <m/>
    <x v="12"/>
    <m/>
    <m/>
    <m/>
  </r>
  <r>
    <n v="233.06399999999999"/>
    <x v="217"/>
    <n v="1008528"/>
    <n v="923"/>
    <x v="2"/>
    <n v="19.04"/>
    <n v="11.240756302521008"/>
    <m/>
    <x v="10"/>
    <x v="10"/>
    <m/>
    <x v="12"/>
    <m/>
    <m/>
    <m/>
  </r>
  <r>
    <n v="233.06399999999999"/>
    <x v="60"/>
    <n v="1008391"/>
    <n v="2018"/>
    <x v="2"/>
    <n v="20.532"/>
    <n v="10.351256575102278"/>
    <m/>
    <x v="10"/>
    <x v="10"/>
    <m/>
    <x v="12"/>
    <m/>
    <m/>
    <m/>
  </r>
  <r>
    <n v="233.06399999999999"/>
    <x v="194"/>
    <n v="1006616"/>
    <n v="2781"/>
    <x v="0"/>
    <n v="50.42"/>
    <n v="3.6224514081713606"/>
    <m/>
    <x v="10"/>
    <x v="10"/>
    <m/>
    <x v="12"/>
    <m/>
    <m/>
    <m/>
  </r>
  <r>
    <n v="233.06399999999999"/>
    <x v="338"/>
    <n v="1019166"/>
    <n v="342"/>
    <x v="5"/>
    <n v="59.372"/>
    <n v="2.9254867614363675"/>
    <m/>
    <x v="10"/>
    <x v="10"/>
    <m/>
    <x v="12"/>
    <m/>
    <m/>
    <m/>
  </r>
  <r>
    <n v="233.06399999999999"/>
    <x v="102"/>
    <n v="1018311"/>
    <n v="1196"/>
    <x v="7"/>
    <n v="60.496000000000002"/>
    <n v="2.8525522348585026"/>
    <m/>
    <x v="10"/>
    <x v="10"/>
    <m/>
    <x v="12"/>
    <m/>
    <m/>
    <m/>
  </r>
  <r>
    <n v="233.06399999999999"/>
    <x v="250"/>
    <n v="1006141"/>
    <n v="949"/>
    <x v="0"/>
    <n v="62.48"/>
    <n v="2.7302176696542895"/>
    <m/>
    <x v="10"/>
    <x v="10"/>
    <m/>
    <x v="12"/>
    <m/>
    <m/>
    <m/>
  </r>
  <r>
    <n v="233.06399999999999"/>
    <x v="77"/>
    <n v="1017297"/>
    <n v="369"/>
    <x v="5"/>
    <n v="63.868000000000002"/>
    <n v="2.6491513747103399"/>
    <m/>
    <x v="10"/>
    <x v="10"/>
    <m/>
    <x v="12"/>
    <m/>
    <m/>
    <m/>
  </r>
  <r>
    <n v="233.06399999999999"/>
    <x v="63"/>
    <n v="1010401"/>
    <n v="1448"/>
    <x v="8"/>
    <n v="85.224000000000004"/>
    <n v="1.7347226133483522"/>
    <m/>
    <x v="10"/>
    <x v="10"/>
    <m/>
    <x v="12"/>
    <m/>
    <m/>
    <m/>
  </r>
  <r>
    <n v="233.06399999999999"/>
    <x v="65"/>
    <n v="1008791"/>
    <n v="2100"/>
    <x v="1"/>
    <n v="95.995999999999995"/>
    <n v="1.4278511604650193"/>
    <m/>
    <x v="10"/>
    <x v="10"/>
    <m/>
    <x v="12"/>
    <m/>
    <m/>
    <m/>
  </r>
  <r>
    <n v="233.06399999999999"/>
    <x v="93"/>
    <n v="1010729"/>
    <n v="2216"/>
    <x v="3"/>
    <n v="100.96"/>
    <n v="1.3084786053882724"/>
    <m/>
    <x v="10"/>
    <x v="10"/>
    <m/>
    <x v="12"/>
    <m/>
    <m/>
    <m/>
  </r>
  <r>
    <n v="233.06399999999999"/>
    <x v="97"/>
    <n v="1011783"/>
    <n v="1649"/>
    <x v="5"/>
    <n v="113.324"/>
    <n v="1.0566164272351841"/>
    <m/>
    <x v="10"/>
    <x v="10"/>
    <m/>
    <x v="12"/>
    <m/>
    <m/>
    <m/>
  </r>
  <r>
    <n v="233.06399999999999"/>
    <x v="186"/>
    <n v="1009781"/>
    <n v="2467"/>
    <x v="2"/>
    <n v="132.43199999999999"/>
    <n v="0.7598767669445452"/>
    <m/>
    <x v="10"/>
    <x v="10"/>
    <m/>
    <x v="12"/>
    <m/>
    <m/>
    <m/>
  </r>
  <r>
    <n v="233.06399999999999"/>
    <x v="322"/>
    <n v="1013198"/>
    <n v="1416"/>
    <x v="6"/>
    <n v="168.4"/>
    <n v="0.38399049881235148"/>
    <m/>
    <x v="10"/>
    <x v="10"/>
    <m/>
    <x v="12"/>
    <m/>
    <m/>
    <m/>
  </r>
  <r>
    <n v="233.06399999999999"/>
    <x v="73"/>
    <n v="1010061"/>
    <n v="2735"/>
    <x v="2"/>
    <n v="177.392"/>
    <n v="0.31383602417245421"/>
    <m/>
    <x v="10"/>
    <x v="10"/>
    <m/>
    <x v="12"/>
    <m/>
    <m/>
    <m/>
  </r>
  <r>
    <n v="233.06399999999999"/>
    <x v="245"/>
    <n v="1012101"/>
    <n v="520"/>
    <x v="9"/>
    <n v="198.74799999999999"/>
    <n v="0.1726608569645984"/>
    <m/>
    <x v="10"/>
    <x v="10"/>
    <m/>
    <x v="12"/>
    <m/>
    <m/>
    <m/>
  </r>
  <r>
    <n v="233.06399999999999"/>
    <x v="203"/>
    <n v="1012235"/>
    <n v="1627"/>
    <x v="6"/>
    <n v="198.74799999999999"/>
    <n v="0.1726608569645984"/>
    <m/>
    <x v="10"/>
    <x v="10"/>
    <m/>
    <x v="12"/>
    <m/>
    <m/>
    <m/>
  </r>
  <r>
    <n v="233.06399999999999"/>
    <x v="271"/>
    <n v="1016991"/>
    <n v="2232"/>
    <x v="3"/>
    <n v="205.49199999999999"/>
    <n v="0.13417553968037688"/>
    <m/>
    <x v="10"/>
    <x v="10"/>
    <m/>
    <x v="12"/>
    <m/>
    <m/>
    <m/>
  </r>
  <r>
    <n v="233.06399999999999"/>
    <x v="229"/>
    <n v="1012460"/>
    <n v="89"/>
    <x v="2"/>
    <n v="214.48400000000001"/>
    <n v="8.6626508271013147E-2"/>
    <m/>
    <x v="10"/>
    <x v="10"/>
    <m/>
    <x v="12"/>
    <m/>
    <m/>
    <m/>
  </r>
  <r>
    <n v="233.06399999999999"/>
    <x v="21"/>
    <n v="1013066"/>
    <n v="1959"/>
    <x v="4"/>
    <n v="218.98"/>
    <n v="6.4316375924742E-2"/>
    <m/>
    <x v="10"/>
    <x v="10"/>
    <m/>
    <x v="12"/>
    <m/>
    <m/>
    <m/>
  </r>
  <r>
    <n v="233.06399999999999"/>
    <x v="194"/>
    <n v="1014643"/>
    <n v="1903"/>
    <x v="6"/>
    <n v="247.08"/>
    <n v="-5.6726566294317708E-2"/>
    <m/>
    <x v="10"/>
    <x v="10"/>
    <m/>
    <x v="12"/>
    <m/>
    <m/>
    <m/>
  </r>
  <r>
    <n v="233.06399999999999"/>
    <x v="225"/>
    <n v="1013698"/>
    <n v="1625"/>
    <x v="0"/>
    <n v="254.94800000000001"/>
    <n v="-8.5837111881638659E-2"/>
    <m/>
    <x v="10"/>
    <x v="10"/>
    <m/>
    <x v="12"/>
    <m/>
    <m/>
    <m/>
  </r>
  <r>
    <n v="233.06399999999999"/>
    <x v="233"/>
    <n v="1018362"/>
    <n v="291"/>
    <x v="5"/>
    <n v="263.94"/>
    <n v="-0.11698113207547171"/>
    <m/>
    <x v="10"/>
    <x v="10"/>
    <m/>
    <x v="12"/>
    <m/>
    <m/>
    <m/>
  </r>
  <r>
    <n v="233.06399999999999"/>
    <x v="232"/>
    <n v="1009390"/>
    <n v="760"/>
    <x v="9"/>
    <n v="279.67599999999999"/>
    <n v="-0.16666428295599192"/>
    <m/>
    <x v="10"/>
    <x v="10"/>
    <m/>
    <x v="12"/>
    <m/>
    <m/>
    <m/>
  </r>
  <r>
    <n v="233.06399999999999"/>
    <x v="51"/>
    <n v="1011015"/>
    <n v="1118"/>
    <x v="7"/>
    <n v="293.16399999999999"/>
    <n v="-0.20500470726282899"/>
    <m/>
    <x v="10"/>
    <x v="10"/>
    <m/>
    <x v="12"/>
    <m/>
    <m/>
    <m/>
  </r>
  <r>
    <n v="233.06399999999999"/>
    <x v="348"/>
    <n v="1017428"/>
    <n v="1095"/>
    <x v="4"/>
    <n v="301.03199999999998"/>
    <n v="-0.22578330542932309"/>
    <m/>
    <x v="10"/>
    <x v="10"/>
    <m/>
    <x v="12"/>
    <m/>
    <m/>
    <m/>
  </r>
  <r>
    <n v="233.1181632"/>
    <x v="144"/>
    <n v="1000090"/>
    <n v="90"/>
    <x v="7"/>
    <n v="176.86406400000001"/>
    <n v="0.31806404267630073"/>
    <m/>
    <x v="10"/>
    <x v="10"/>
    <m/>
    <x v="12"/>
    <m/>
    <m/>
    <m/>
  </r>
  <r>
    <n v="233.23560000000001"/>
    <x v="343"/>
    <n v="1003996"/>
    <n v="1508"/>
    <x v="9"/>
    <n v="261.94240000000002"/>
    <n v="-0.10959203244682805"/>
    <m/>
    <x v="10"/>
    <x v="10"/>
    <m/>
    <x v="12"/>
    <m/>
    <m/>
    <m/>
  </r>
  <r>
    <n v="233.28448"/>
    <x v="82"/>
    <n v="1001614"/>
    <n v="1614"/>
    <x v="0"/>
    <n v="190.18559999999999"/>
    <n v="0.22661484360540446"/>
    <m/>
    <x v="10"/>
    <x v="10"/>
    <m/>
    <x v="12"/>
    <m/>
    <m/>
    <m/>
  </r>
  <r>
    <n v="233.30840000000001"/>
    <x v="173"/>
    <n v="1002851"/>
    <n v="2820"/>
    <x v="2"/>
    <n v="219.27359999999999"/>
    <n v="6.4005881236957024E-2"/>
    <m/>
    <x v="10"/>
    <x v="10"/>
    <m/>
    <x v="12"/>
    <m/>
    <m/>
    <m/>
  </r>
  <r>
    <n v="233.35104000000001"/>
    <x v="244"/>
    <n v="1001763"/>
    <n v="1763"/>
    <x v="5"/>
    <n v="200.66239999999999"/>
    <n v="0.16290366306791917"/>
    <m/>
    <x v="10"/>
    <x v="10"/>
    <m/>
    <x v="12"/>
    <m/>
    <m/>
    <m/>
  </r>
  <r>
    <n v="233.47584000000001"/>
    <x v="80"/>
    <n v="1001314"/>
    <n v="1314"/>
    <x v="1"/>
    <n v="509.69472000000002"/>
    <n v="-0.54193004000512313"/>
    <m/>
    <x v="10"/>
    <x v="10"/>
    <m/>
    <x v="12"/>
    <m/>
    <m/>
    <m/>
  </r>
  <r>
    <n v="233.51220000000001"/>
    <x v="293"/>
    <n v="1006906"/>
    <n v="137"/>
    <x v="1"/>
    <n v="12.116"/>
    <n v="18.273043908880823"/>
    <m/>
    <x v="10"/>
    <x v="10"/>
    <m/>
    <x v="12"/>
    <m/>
    <m/>
    <m/>
  </r>
  <r>
    <n v="233.51220000000001"/>
    <x v="229"/>
    <n v="1008819"/>
    <n v="1048"/>
    <x v="3"/>
    <n v="28.88"/>
    <n v="7.0856024930747932"/>
    <m/>
    <x v="10"/>
    <x v="10"/>
    <m/>
    <x v="12"/>
    <m/>
    <m/>
    <m/>
  </r>
  <r>
    <n v="233.51220000000001"/>
    <x v="172"/>
    <n v="1009252"/>
    <n v="400"/>
    <x v="5"/>
    <n v="72.64"/>
    <n v="2.2146503303964762"/>
    <m/>
    <x v="10"/>
    <x v="10"/>
    <m/>
    <x v="12"/>
    <m/>
    <m/>
    <m/>
  </r>
  <r>
    <n v="233.51220000000001"/>
    <x v="337"/>
    <n v="1015086"/>
    <n v="2159"/>
    <x v="3"/>
    <n v="139.71600000000001"/>
    <n v="0.67133470754960056"/>
    <m/>
    <x v="10"/>
    <x v="10"/>
    <m/>
    <x v="12"/>
    <m/>
    <m/>
    <m/>
  </r>
  <r>
    <n v="233.51220000000001"/>
    <x v="203"/>
    <n v="1016276"/>
    <n v="2275"/>
    <x v="6"/>
    <n v="153.20400000000001"/>
    <n v="0.52419127437925894"/>
    <m/>
    <x v="10"/>
    <x v="10"/>
    <m/>
    <x v="12"/>
    <m/>
    <m/>
    <m/>
  </r>
  <r>
    <n v="233.51220000000001"/>
    <x v="28"/>
    <n v="1011736"/>
    <n v="119"/>
    <x v="2"/>
    <n v="171.18799999999999"/>
    <n v="0.36406874313620124"/>
    <m/>
    <x v="10"/>
    <x v="10"/>
    <m/>
    <x v="12"/>
    <m/>
    <m/>
    <m/>
  </r>
  <r>
    <n v="233.51220000000001"/>
    <x v="307"/>
    <n v="1017396"/>
    <n v="1162"/>
    <x v="1"/>
    <n v="174.56"/>
    <n v="0.33771883593033913"/>
    <m/>
    <x v="10"/>
    <x v="10"/>
    <m/>
    <x v="12"/>
    <m/>
    <m/>
    <m/>
  </r>
  <r>
    <n v="233.51220000000001"/>
    <x v="318"/>
    <n v="1007379"/>
    <n v="2128"/>
    <x v="8"/>
    <n v="184.4"/>
    <n v="0.26633514099783079"/>
    <m/>
    <x v="10"/>
    <x v="10"/>
    <m/>
    <x v="12"/>
    <m/>
    <m/>
    <m/>
  </r>
  <r>
    <n v="233.51220000000001"/>
    <x v="271"/>
    <n v="1010676"/>
    <n v="446"/>
    <x v="1"/>
    <n v="249.86799999999999"/>
    <n v="-6.5457761698176589E-2"/>
    <m/>
    <x v="10"/>
    <x v="10"/>
    <m/>
    <x v="12"/>
    <m/>
    <m/>
    <m/>
  </r>
  <r>
    <n v="233.51220000000001"/>
    <x v="307"/>
    <n v="1010582"/>
    <n v="981"/>
    <x v="6"/>
    <n v="256.61200000000002"/>
    <n v="-9.0018393527972251E-2"/>
    <m/>
    <x v="10"/>
    <x v="10"/>
    <m/>
    <x v="12"/>
    <m/>
    <m/>
    <m/>
  </r>
  <r>
    <n v="233.51220000000001"/>
    <x v="197"/>
    <n v="1011572"/>
    <n v="812"/>
    <x v="6"/>
    <n v="270.10000000000002"/>
    <n v="-0.1354601999259534"/>
    <m/>
    <x v="10"/>
    <x v="10"/>
    <m/>
    <x v="12"/>
    <m/>
    <m/>
    <m/>
  </r>
  <r>
    <n v="233.51220000000001"/>
    <x v="66"/>
    <n v="1011791"/>
    <n v="2710"/>
    <x v="0"/>
    <n v="271.22399999999999"/>
    <n v="-0.13904300504380138"/>
    <m/>
    <x v="10"/>
    <x v="10"/>
    <m/>
    <x v="12"/>
    <m/>
    <m/>
    <m/>
  </r>
  <r>
    <n v="233.51220000000001"/>
    <x v="2"/>
    <n v="1010373"/>
    <n v="484"/>
    <x v="5"/>
    <n v="282.464"/>
    <n v="-0.17330279256825645"/>
    <m/>
    <x v="10"/>
    <x v="10"/>
    <m/>
    <x v="12"/>
    <m/>
    <m/>
    <m/>
  </r>
  <r>
    <n v="233.51220000000001"/>
    <x v="79"/>
    <n v="1019504"/>
    <n v="165"/>
    <x v="6"/>
    <n v="300.44799999999998"/>
    <n v="-0.22278663861966122"/>
    <m/>
    <x v="10"/>
    <x v="10"/>
    <m/>
    <x v="12"/>
    <m/>
    <m/>
    <m/>
  </r>
  <r>
    <n v="233.53720000000001"/>
    <x v="349"/>
    <n v="1005280"/>
    <n v="1859"/>
    <x v="1"/>
    <n v="215.10079999999999"/>
    <n v="8.5710513396510007E-2"/>
    <m/>
    <x v="10"/>
    <x v="10"/>
    <m/>
    <x v="12"/>
    <m/>
    <m/>
    <m/>
  </r>
  <r>
    <n v="233.67135999999999"/>
    <x v="63"/>
    <n v="1001532"/>
    <n v="1532"/>
    <x v="1"/>
    <n v="8.2049280000000007"/>
    <n v="27.479391897162287"/>
    <m/>
    <x v="10"/>
    <x v="10"/>
    <m/>
    <x v="12"/>
    <m/>
    <m/>
    <m/>
  </r>
  <r>
    <n v="233.78111999999999"/>
    <x v="285"/>
    <n v="1008938"/>
    <n v="2691"/>
    <x v="9"/>
    <n v="13.12"/>
    <n v="16.818682926829268"/>
    <m/>
    <x v="10"/>
    <x v="10"/>
    <m/>
    <x v="12"/>
    <m/>
    <m/>
    <m/>
  </r>
  <r>
    <n v="233.78111999999999"/>
    <x v="172"/>
    <n v="1008990"/>
    <n v="1884"/>
    <x v="9"/>
    <n v="47.195999999999998"/>
    <n v="3.9534096109839818"/>
    <m/>
    <x v="10"/>
    <x v="10"/>
    <m/>
    <x v="12"/>
    <m/>
    <m/>
    <m/>
  </r>
  <r>
    <n v="233.78111999999999"/>
    <x v="51"/>
    <n v="1008598"/>
    <n v="1106"/>
    <x v="9"/>
    <n v="71.347999999999999"/>
    <n v="2.2766317205808146"/>
    <m/>
    <x v="10"/>
    <x v="10"/>
    <m/>
    <x v="12"/>
    <m/>
    <m/>
    <m/>
  </r>
  <r>
    <n v="233.78111999999999"/>
    <x v="280"/>
    <n v="1013263"/>
    <n v="1743"/>
    <x v="9"/>
    <n v="160.27199999999999"/>
    <n v="0.45865229110512129"/>
    <m/>
    <x v="10"/>
    <x v="10"/>
    <m/>
    <x v="12"/>
    <m/>
    <m/>
    <m/>
  </r>
  <r>
    <n v="233.78111999999999"/>
    <x v="250"/>
    <n v="1012992"/>
    <n v="411"/>
    <x v="9"/>
    <n v="211.976"/>
    <n v="0.10286598482847109"/>
    <m/>
    <x v="10"/>
    <x v="10"/>
    <m/>
    <x v="12"/>
    <m/>
    <m/>
    <m/>
  </r>
  <r>
    <n v="233.78111999999999"/>
    <x v="32"/>
    <n v="1016581"/>
    <n v="2288"/>
    <x v="9"/>
    <n v="228.83600000000001"/>
    <n v="2.1609886556310957E-2"/>
    <m/>
    <x v="10"/>
    <x v="10"/>
    <m/>
    <x v="12"/>
    <m/>
    <m/>
    <m/>
  </r>
  <r>
    <n v="233.78111999999999"/>
    <x v="314"/>
    <n v="1016776"/>
    <n v="131"/>
    <x v="9"/>
    <n v="290.65600000000001"/>
    <n v="-0.19567763954640544"/>
    <m/>
    <x v="10"/>
    <x v="10"/>
    <m/>
    <x v="12"/>
    <m/>
    <m/>
    <m/>
  </r>
  <r>
    <n v="233.8648"/>
    <x v="138"/>
    <n v="1005297"/>
    <n v="1203"/>
    <x v="0"/>
    <n v="160.13120000000001"/>
    <n v="0.46045742491157249"/>
    <m/>
    <x v="10"/>
    <x v="10"/>
    <m/>
    <x v="12"/>
    <m/>
    <m/>
    <m/>
  </r>
  <r>
    <n v="233.96039999999999"/>
    <x v="276"/>
    <n v="1006855"/>
    <n v="1076"/>
    <x v="5"/>
    <n v="10.736000000000001"/>
    <n v="20.792138599105812"/>
    <m/>
    <x v="10"/>
    <x v="10"/>
    <m/>
    <x v="12"/>
    <m/>
    <m/>
    <m/>
  </r>
  <r>
    <n v="233.96039999999999"/>
    <x v="88"/>
    <n v="1007192"/>
    <n v="2236"/>
    <x v="5"/>
    <n v="23.768000000000001"/>
    <n v="8.8435038707505882"/>
    <m/>
    <x v="10"/>
    <x v="10"/>
    <m/>
    <x v="12"/>
    <m/>
    <m/>
    <m/>
  </r>
  <r>
    <n v="233.96039999999999"/>
    <x v="272"/>
    <n v="1006237"/>
    <n v="1610"/>
    <x v="6"/>
    <n v="35.223999999999997"/>
    <n v="5.6420735861912341"/>
    <m/>
    <x v="10"/>
    <x v="10"/>
    <m/>
    <x v="12"/>
    <m/>
    <m/>
    <m/>
  </r>
  <r>
    <n v="233.96039999999999"/>
    <x v="165"/>
    <n v="1007347"/>
    <n v="748"/>
    <x v="0"/>
    <n v="48.584000000000003"/>
    <n v="3.8155853779021895"/>
    <m/>
    <x v="10"/>
    <x v="10"/>
    <m/>
    <x v="12"/>
    <m/>
    <m/>
    <m/>
  </r>
  <r>
    <n v="233.96039999999999"/>
    <x v="61"/>
    <n v="1013244"/>
    <n v="37"/>
    <x v="8"/>
    <n v="77.311999999999998"/>
    <n v="2.0261848096026487"/>
    <m/>
    <x v="10"/>
    <x v="10"/>
    <m/>
    <x v="12"/>
    <m/>
    <m/>
    <m/>
  </r>
  <r>
    <n v="233.96039999999999"/>
    <x v="63"/>
    <n v="1009987"/>
    <n v="511"/>
    <x v="7"/>
    <n v="78.436000000000007"/>
    <n v="1.982819113672293"/>
    <m/>
    <x v="10"/>
    <x v="10"/>
    <m/>
    <x v="12"/>
    <m/>
    <m/>
    <m/>
  </r>
  <r>
    <n v="233.96039999999999"/>
    <x v="115"/>
    <n v="1010200"/>
    <n v="1512"/>
    <x v="3"/>
    <n v="90.8"/>
    <n v="1.576656387665198"/>
    <m/>
    <x v="10"/>
    <x v="10"/>
    <m/>
    <x v="12"/>
    <m/>
    <m/>
    <m/>
  </r>
  <r>
    <n v="233.96039999999999"/>
    <x v="46"/>
    <n v="1006681"/>
    <n v="1073"/>
    <x v="5"/>
    <n v="92.012"/>
    <n v="1.5427161674564187"/>
    <m/>
    <x v="10"/>
    <x v="10"/>
    <m/>
    <x v="12"/>
    <m/>
    <m/>
    <m/>
  </r>
  <r>
    <n v="233.96039999999999"/>
    <x v="180"/>
    <n v="1016031"/>
    <n v="910"/>
    <x v="3"/>
    <n v="98.668000000000006"/>
    <n v="1.3711882271861189"/>
    <m/>
    <x v="10"/>
    <x v="10"/>
    <m/>
    <x v="12"/>
    <m/>
    <m/>
    <m/>
  </r>
  <r>
    <n v="233.96039999999999"/>
    <x v="309"/>
    <n v="1013565"/>
    <n v="91"/>
    <x v="3"/>
    <n v="109.908"/>
    <n v="1.128693088765149"/>
    <m/>
    <x v="10"/>
    <x v="10"/>
    <m/>
    <x v="12"/>
    <m/>
    <m/>
    <m/>
  </r>
  <r>
    <n v="233.96039999999999"/>
    <x v="125"/>
    <n v="1018376"/>
    <n v="900"/>
    <x v="1"/>
    <n v="111.032"/>
    <n v="1.1071438864471503"/>
    <m/>
    <x v="10"/>
    <x v="10"/>
    <m/>
    <x v="12"/>
    <m/>
    <m/>
    <m/>
  </r>
  <r>
    <n v="233.96039999999999"/>
    <x v="339"/>
    <n v="1011039"/>
    <n v="2097"/>
    <x v="4"/>
    <n v="114.404"/>
    <n v="1.0450368868221391"/>
    <m/>
    <x v="10"/>
    <x v="10"/>
    <m/>
    <x v="12"/>
    <m/>
    <m/>
    <m/>
  </r>
  <r>
    <n v="233.96039999999999"/>
    <x v="290"/>
    <n v="1012957"/>
    <n v="1725"/>
    <x v="5"/>
    <n v="123.396"/>
    <n v="0.89601283672080123"/>
    <m/>
    <x v="10"/>
    <x v="10"/>
    <m/>
    <x v="12"/>
    <m/>
    <m/>
    <m/>
  </r>
  <r>
    <n v="233.96039999999999"/>
    <x v="173"/>
    <n v="1015887"/>
    <n v="717"/>
    <x v="4"/>
    <n v="123.396"/>
    <n v="0.89601283672080123"/>
    <m/>
    <x v="10"/>
    <x v="10"/>
    <m/>
    <x v="12"/>
    <m/>
    <m/>
    <m/>
  </r>
  <r>
    <n v="233.96039999999999"/>
    <x v="54"/>
    <n v="1017419"/>
    <n v="255"/>
    <x v="5"/>
    <n v="136.88399999999999"/>
    <n v="0.7091873411063383"/>
    <m/>
    <x v="10"/>
    <x v="10"/>
    <m/>
    <x v="12"/>
    <m/>
    <m/>
    <m/>
  </r>
  <r>
    <n v="233.96039999999999"/>
    <x v="50"/>
    <n v="1017706"/>
    <n v="649"/>
    <x v="1"/>
    <n v="139.13200000000001"/>
    <n v="0.68157145732110502"/>
    <m/>
    <x v="10"/>
    <x v="10"/>
    <m/>
    <x v="12"/>
    <m/>
    <m/>
    <m/>
  </r>
  <r>
    <n v="233.96039999999999"/>
    <x v="62"/>
    <n v="1007880"/>
    <n v="2628"/>
    <x v="5"/>
    <n v="159.916"/>
    <n v="0.46302058580754896"/>
    <m/>
    <x v="10"/>
    <x v="10"/>
    <m/>
    <x v="12"/>
    <m/>
    <m/>
    <m/>
  </r>
  <r>
    <n v="233.96039999999999"/>
    <x v="290"/>
    <n v="1018731"/>
    <n v="1954"/>
    <x v="7"/>
    <n v="166.108"/>
    <n v="0.40848363715173253"/>
    <m/>
    <x v="10"/>
    <x v="10"/>
    <m/>
    <x v="12"/>
    <m/>
    <m/>
    <m/>
  </r>
  <r>
    <n v="233.96039999999999"/>
    <x v="56"/>
    <n v="1015648"/>
    <n v="1603"/>
    <x v="5"/>
    <n v="175.1"/>
    <n v="0.33615305539691603"/>
    <m/>
    <x v="10"/>
    <x v="10"/>
    <m/>
    <x v="12"/>
    <m/>
    <m/>
    <m/>
  </r>
  <r>
    <n v="233.96039999999999"/>
    <x v="180"/>
    <n v="1009801"/>
    <n v="1623"/>
    <x v="1"/>
    <n v="193.084"/>
    <n v="0.2117026786269188"/>
    <m/>
    <x v="10"/>
    <x v="10"/>
    <m/>
    <x v="12"/>
    <m/>
    <m/>
    <m/>
  </r>
  <r>
    <n v="233.96039999999999"/>
    <x v="344"/>
    <n v="1014286"/>
    <n v="870"/>
    <x v="8"/>
    <n v="203.2"/>
    <n v="0.15137992125984254"/>
    <m/>
    <x v="10"/>
    <x v="10"/>
    <m/>
    <x v="12"/>
    <m/>
    <m/>
    <m/>
  </r>
  <r>
    <n v="233.96039999999999"/>
    <x v="8"/>
    <n v="1013259"/>
    <n v="398"/>
    <x v="6"/>
    <n v="232.42400000000001"/>
    <n v="6.6103328399820423E-3"/>
    <m/>
    <x v="10"/>
    <x v="10"/>
    <m/>
    <x v="12"/>
    <m/>
    <m/>
    <m/>
  </r>
  <r>
    <n v="233.96039999999999"/>
    <x v="248"/>
    <n v="1009908"/>
    <n v="1652"/>
    <x v="6"/>
    <n v="234.672"/>
    <n v="-3.0323174473307606E-3"/>
    <m/>
    <x v="10"/>
    <x v="10"/>
    <m/>
    <x v="12"/>
    <m/>
    <m/>
    <m/>
  </r>
  <r>
    <n v="233.96039999999999"/>
    <x v="268"/>
    <n v="1012560"/>
    <n v="1691"/>
    <x v="4"/>
    <n v="249.28399999999999"/>
    <n v="-6.1470451372731501E-2"/>
    <m/>
    <x v="10"/>
    <x v="10"/>
    <m/>
    <x v="12"/>
    <m/>
    <m/>
    <m/>
  </r>
  <r>
    <n v="233.96039999999999"/>
    <x v="206"/>
    <n v="1014990"/>
    <n v="797"/>
    <x v="3"/>
    <n v="249.28399999999999"/>
    <n v="-6.1470451372731501E-2"/>
    <m/>
    <x v="10"/>
    <x v="10"/>
    <m/>
    <x v="12"/>
    <m/>
    <m/>
    <m/>
  </r>
  <r>
    <n v="233.96039999999999"/>
    <x v="253"/>
    <n v="1015849"/>
    <n v="2231"/>
    <x v="0"/>
    <n v="257.15199999999999"/>
    <n v="-9.0186348929815807E-2"/>
    <m/>
    <x v="10"/>
    <x v="10"/>
    <m/>
    <x v="12"/>
    <m/>
    <m/>
    <m/>
  </r>
  <r>
    <n v="233.96039999999999"/>
    <x v="241"/>
    <n v="1010471"/>
    <n v="2265"/>
    <x v="7"/>
    <n v="269.51600000000002"/>
    <n v="-0.13192389320114584"/>
    <m/>
    <x v="10"/>
    <x v="10"/>
    <m/>
    <x v="12"/>
    <m/>
    <m/>
    <m/>
  </r>
  <r>
    <n v="233.96039999999999"/>
    <x v="275"/>
    <n v="1010744"/>
    <n v="1987"/>
    <x v="1"/>
    <n v="277.38400000000001"/>
    <n v="-0.15654688085830482"/>
    <m/>
    <x v="10"/>
    <x v="10"/>
    <m/>
    <x v="12"/>
    <m/>
    <m/>
    <m/>
  </r>
  <r>
    <n v="233.96039999999999"/>
    <x v="357"/>
    <n v="1017423"/>
    <n v="1573"/>
    <x v="3"/>
    <n v="285.25200000000001"/>
    <n v="-0.17981153506373318"/>
    <m/>
    <x v="10"/>
    <x v="10"/>
    <m/>
    <x v="12"/>
    <m/>
    <m/>
    <m/>
  </r>
  <r>
    <n v="233.96039999999999"/>
    <x v="97"/>
    <n v="1015521"/>
    <n v="1625"/>
    <x v="8"/>
    <n v="296.49200000000002"/>
    <n v="-0.21090484734832651"/>
    <m/>
    <x v="10"/>
    <x v="10"/>
    <m/>
    <x v="12"/>
    <m/>
    <m/>
    <m/>
  </r>
  <r>
    <n v="234.082368"/>
    <x v="54"/>
    <n v="1000444"/>
    <n v="444"/>
    <x v="0"/>
    <n v="485.47775999999999"/>
    <n v="-0.51783091361383882"/>
    <m/>
    <x v="10"/>
    <x v="10"/>
    <m/>
    <x v="12"/>
    <m/>
    <m/>
    <m/>
  </r>
  <r>
    <n v="234.08735999999999"/>
    <x v="138"/>
    <n v="1001437"/>
    <n v="1437"/>
    <x v="6"/>
    <n v="319.96607999999998"/>
    <n v="-0.26839945034173618"/>
    <m/>
    <x v="10"/>
    <x v="10"/>
    <m/>
    <x v="12"/>
    <m/>
    <m/>
    <m/>
  </r>
  <r>
    <n v="234.12479999999999"/>
    <x v="5"/>
    <n v="1002433"/>
    <n v="2433"/>
    <x v="1"/>
    <n v="191.93279999999999"/>
    <n v="0.21982693942880013"/>
    <m/>
    <x v="10"/>
    <x v="10"/>
    <m/>
    <x v="12"/>
    <m/>
    <m/>
    <m/>
  </r>
  <r>
    <n v="234.16640000000001"/>
    <x v="159"/>
    <n v="1005305"/>
    <n v="304"/>
    <x v="1"/>
    <n v="151.55199999999999"/>
    <n v="0.54512246621621641"/>
    <m/>
    <x v="10"/>
    <x v="10"/>
    <m/>
    <x v="12"/>
    <m/>
    <m/>
    <m/>
  </r>
  <r>
    <n v="234.24544"/>
    <x v="1"/>
    <n v="1001376"/>
    <n v="1376"/>
    <x v="8"/>
    <n v="610.91327999999999"/>
    <n v="-0.61656515307704551"/>
    <m/>
    <x v="10"/>
    <x v="10"/>
    <m/>
    <x v="12"/>
    <m/>
    <m/>
    <m/>
  </r>
  <r>
    <n v="234.40351999999999"/>
    <x v="14"/>
    <n v="1001551"/>
    <n v="1551"/>
    <x v="2"/>
    <n v="10.414847999999999"/>
    <n v="21.506667404075412"/>
    <m/>
    <x v="10"/>
    <x v="10"/>
    <m/>
    <x v="12"/>
    <m/>
    <m/>
    <m/>
  </r>
  <r>
    <n v="234.40860000000001"/>
    <x v="197"/>
    <n v="1007922"/>
    <n v="421"/>
    <x v="0"/>
    <n v="5.3280000000000003"/>
    <n v="42.995608108108108"/>
    <m/>
    <x v="10"/>
    <x v="10"/>
    <m/>
    <x v="12"/>
    <m/>
    <m/>
    <m/>
  </r>
  <r>
    <n v="234.40860000000001"/>
    <x v="149"/>
    <n v="1019314"/>
    <n v="476"/>
    <x v="6"/>
    <n v="62.116"/>
    <n v="2.7737233563011139"/>
    <m/>
    <x v="10"/>
    <x v="10"/>
    <m/>
    <x v="12"/>
    <m/>
    <m/>
    <m/>
  </r>
  <r>
    <n v="234.40860000000001"/>
    <x v="39"/>
    <n v="1008388"/>
    <n v="1422"/>
    <x v="2"/>
    <n v="68.128"/>
    <n v="2.4407086660403943"/>
    <m/>
    <x v="10"/>
    <x v="10"/>
    <m/>
    <x v="12"/>
    <m/>
    <m/>
    <m/>
  </r>
  <r>
    <n v="234.40860000000001"/>
    <x v="240"/>
    <n v="1013187"/>
    <n v="2534"/>
    <x v="6"/>
    <n v="82.347999999999999"/>
    <n v="1.846560936513334"/>
    <m/>
    <x v="10"/>
    <x v="10"/>
    <m/>
    <x v="12"/>
    <m/>
    <m/>
    <m/>
  </r>
  <r>
    <n v="234.40860000000001"/>
    <x v="7"/>
    <n v="1006726"/>
    <n v="125"/>
    <x v="1"/>
    <n v="86.188000000000002"/>
    <n v="1.7197359261150043"/>
    <m/>
    <x v="10"/>
    <x v="10"/>
    <m/>
    <x v="12"/>
    <m/>
    <m/>
    <m/>
  </r>
  <r>
    <n v="234.40860000000001"/>
    <x v="64"/>
    <n v="1010643"/>
    <n v="851"/>
    <x v="4"/>
    <n v="104.828"/>
    <n v="1.2361258442400884"/>
    <m/>
    <x v="10"/>
    <x v="10"/>
    <m/>
    <x v="12"/>
    <m/>
    <m/>
    <m/>
  </r>
  <r>
    <n v="234.40860000000001"/>
    <x v="127"/>
    <n v="1008595"/>
    <n v="2482"/>
    <x v="1"/>
    <n v="114.224"/>
    <n v="1.0521834290516878"/>
    <m/>
    <x v="10"/>
    <x v="10"/>
    <m/>
    <x v="12"/>
    <m/>
    <m/>
    <m/>
  </r>
  <r>
    <n v="234.40860000000001"/>
    <x v="163"/>
    <n v="1019185"/>
    <n v="514"/>
    <x v="3"/>
    <n v="125.06"/>
    <n v="0.87436910283064129"/>
    <m/>
    <x v="10"/>
    <x v="10"/>
    <m/>
    <x v="12"/>
    <m/>
    <m/>
    <m/>
  </r>
  <r>
    <n v="234.40860000000001"/>
    <x v="304"/>
    <n v="1014508"/>
    <n v="1860"/>
    <x v="3"/>
    <n v="134.05199999999999"/>
    <n v="0.74863933398979521"/>
    <m/>
    <x v="10"/>
    <x v="10"/>
    <m/>
    <x v="12"/>
    <m/>
    <m/>
    <m/>
  </r>
  <r>
    <n v="234.40860000000001"/>
    <x v="5"/>
    <n v="1015053"/>
    <n v="2465"/>
    <x v="4"/>
    <n v="138.548"/>
    <n v="0.69189450587522017"/>
    <m/>
    <x v="10"/>
    <x v="10"/>
    <m/>
    <x v="12"/>
    <m/>
    <m/>
    <m/>
  </r>
  <r>
    <n v="234.40860000000001"/>
    <x v="252"/>
    <n v="1014969"/>
    <n v="998"/>
    <x v="1"/>
    <n v="143.04400000000001"/>
    <n v="0.63871675847990816"/>
    <m/>
    <x v="10"/>
    <x v="10"/>
    <m/>
    <x v="12"/>
    <m/>
    <m/>
    <m/>
  </r>
  <r>
    <n v="234.40860000000001"/>
    <x v="254"/>
    <n v="1018562"/>
    <n v="2350"/>
    <x v="4"/>
    <n v="185.756"/>
    <n v="0.26191670793944749"/>
    <m/>
    <x v="10"/>
    <x v="10"/>
    <m/>
    <x v="12"/>
    <m/>
    <m/>
    <m/>
  </r>
  <r>
    <n v="234.40860000000001"/>
    <x v="199"/>
    <n v="1019794"/>
    <n v="1053"/>
    <x v="7"/>
    <n v="228.46799999999999"/>
    <n v="2.6001890855612244E-2"/>
    <m/>
    <x v="10"/>
    <x v="10"/>
    <m/>
    <x v="12"/>
    <m/>
    <m/>
    <m/>
  </r>
  <r>
    <n v="234.40860000000001"/>
    <x v="87"/>
    <n v="1009611"/>
    <n v="2478"/>
    <x v="6"/>
    <n v="272.30399999999997"/>
    <n v="-0.1391657852987836"/>
    <m/>
    <x v="10"/>
    <x v="10"/>
    <m/>
    <x v="12"/>
    <m/>
    <m/>
    <m/>
  </r>
  <r>
    <n v="234.40860000000001"/>
    <x v="318"/>
    <n v="1017179"/>
    <n v="977"/>
    <x v="1"/>
    <n v="272.30399999999997"/>
    <n v="-0.1391657852987836"/>
    <m/>
    <x v="10"/>
    <x v="10"/>
    <m/>
    <x v="12"/>
    <m/>
    <m/>
    <m/>
  </r>
  <r>
    <n v="234.40860000000001"/>
    <x v="168"/>
    <n v="1015818"/>
    <n v="397"/>
    <x v="0"/>
    <n v="273.428"/>
    <n v="-0.14270447796129143"/>
    <m/>
    <x v="10"/>
    <x v="10"/>
    <m/>
    <x v="12"/>
    <m/>
    <m/>
    <m/>
  </r>
  <r>
    <n v="234.40860000000001"/>
    <x v="163"/>
    <n v="1011868"/>
    <n v="645"/>
    <x v="1"/>
    <n v="304.89999999999998"/>
    <n v="-0.23119514594949156"/>
    <m/>
    <x v="10"/>
    <x v="10"/>
    <m/>
    <x v="12"/>
    <m/>
    <m/>
    <m/>
  </r>
  <r>
    <n v="234.49824000000001"/>
    <x v="218"/>
    <n v="1008705"/>
    <n v="310"/>
    <x v="9"/>
    <n v="49.411999999999999"/>
    <n v="3.7457751153565937"/>
    <m/>
    <x v="10"/>
    <x v="10"/>
    <m/>
    <x v="12"/>
    <m/>
    <m/>
    <m/>
  </r>
  <r>
    <n v="234.52"/>
    <x v="27"/>
    <n v="1001966"/>
    <n v="1966"/>
    <x v="6"/>
    <n v="251.4496"/>
    <n v="-6.7328005294102655E-2"/>
    <m/>
    <x v="10"/>
    <x v="10"/>
    <m/>
    <x v="12"/>
    <m/>
    <m/>
    <m/>
  </r>
  <r>
    <n v="234.58240000000001"/>
    <x v="126"/>
    <n v="1003205"/>
    <n v="671"/>
    <x v="3"/>
    <n v="110.416"/>
    <n v="1.1245326764237069"/>
    <m/>
    <x v="10"/>
    <x v="10"/>
    <m/>
    <x v="12"/>
    <m/>
    <m/>
    <m/>
  </r>
  <r>
    <n v="234.72458879999999"/>
    <x v="157"/>
    <n v="1000544"/>
    <n v="544"/>
    <x v="0"/>
    <n v="629.84640000000002"/>
    <n v="-0.62733042722797183"/>
    <m/>
    <x v="10"/>
    <x v="10"/>
    <m/>
    <x v="12"/>
    <m/>
    <m/>
    <m/>
  </r>
  <r>
    <n v="234.78623999999999"/>
    <x v="150"/>
    <n v="1001346"/>
    <n v="1346"/>
    <x v="8"/>
    <n v="499.19808"/>
    <n v="-0.52967319105073474"/>
    <m/>
    <x v="10"/>
    <x v="10"/>
    <m/>
    <x v="12"/>
    <m/>
    <m/>
    <m/>
  </r>
  <r>
    <n v="234.82679999999999"/>
    <x v="128"/>
    <n v="1002891"/>
    <n v="541"/>
    <x v="2"/>
    <n v="139.536"/>
    <n v="0.68291193670450634"/>
    <m/>
    <x v="10"/>
    <x v="10"/>
    <m/>
    <x v="12"/>
    <m/>
    <m/>
    <m/>
  </r>
  <r>
    <n v="234.85679999999999"/>
    <x v="229"/>
    <n v="1008508"/>
    <n v="1066"/>
    <x v="3"/>
    <n v="12.907999999999999"/>
    <n v="17.194669972110319"/>
    <m/>
    <x v="10"/>
    <x v="10"/>
    <m/>
    <x v="12"/>
    <m/>
    <m/>
    <m/>
  </r>
  <r>
    <n v="234.85679999999999"/>
    <x v="245"/>
    <n v="1008737"/>
    <n v="2565"/>
    <x v="2"/>
    <n v="70.915999999999997"/>
    <n v="2.3117603925771335"/>
    <m/>
    <x v="10"/>
    <x v="10"/>
    <m/>
    <x v="12"/>
    <m/>
    <m/>
    <m/>
  </r>
  <r>
    <n v="234.85679999999999"/>
    <x v="192"/>
    <n v="1016088"/>
    <n v="1301"/>
    <x v="1"/>
    <n v="73.896000000000001"/>
    <n v="2.1782072101331602"/>
    <m/>
    <x v="10"/>
    <x v="10"/>
    <m/>
    <x v="12"/>
    <m/>
    <m/>
    <m/>
  </r>
  <r>
    <n v="234.85679999999999"/>
    <x v="54"/>
    <n v="1011525"/>
    <n v="2153"/>
    <x v="3"/>
    <n v="113.236"/>
    <n v="1.0740471228231303"/>
    <m/>
    <x v="10"/>
    <x v="10"/>
    <m/>
    <x v="12"/>
    <m/>
    <m/>
    <m/>
  </r>
  <r>
    <n v="234.85679999999999"/>
    <x v="354"/>
    <n v="1010684"/>
    <n v="1698"/>
    <x v="0"/>
    <n v="114.36"/>
    <n v="1.0536621196222455"/>
    <m/>
    <x v="10"/>
    <x v="10"/>
    <m/>
    <x v="12"/>
    <m/>
    <m/>
    <m/>
  </r>
  <r>
    <n v="234.85679999999999"/>
    <x v="102"/>
    <n v="1016410"/>
    <n v="1156"/>
    <x v="1"/>
    <n v="116.608"/>
    <n v="1.0140710757409439"/>
    <m/>
    <x v="10"/>
    <x v="10"/>
    <m/>
    <x v="12"/>
    <m/>
    <m/>
    <m/>
  </r>
  <r>
    <n v="234.85679999999999"/>
    <x v="198"/>
    <n v="1014309"/>
    <n v="1850"/>
    <x v="3"/>
    <n v="117.732"/>
    <n v="0.99484252369789006"/>
    <m/>
    <x v="10"/>
    <x v="10"/>
    <m/>
    <x v="12"/>
    <m/>
    <m/>
    <m/>
  </r>
  <r>
    <n v="234.85679999999999"/>
    <x v="167"/>
    <n v="1011739"/>
    <n v="2157"/>
    <x v="3"/>
    <n v="127.848"/>
    <n v="0.83700018772292095"/>
    <m/>
    <x v="10"/>
    <x v="10"/>
    <m/>
    <x v="12"/>
    <m/>
    <m/>
    <m/>
  </r>
  <r>
    <n v="234.85679999999999"/>
    <x v="134"/>
    <n v="1016342"/>
    <n v="2466"/>
    <x v="0"/>
    <n v="136.84"/>
    <n v="0.71628763519438754"/>
    <m/>
    <x v="10"/>
    <x v="10"/>
    <m/>
    <x v="12"/>
    <m/>
    <m/>
    <m/>
  </r>
  <r>
    <n v="234.85679999999999"/>
    <x v="216"/>
    <n v="1010848"/>
    <n v="773"/>
    <x v="1"/>
    <n v="199.78399999999999"/>
    <n v="0.17555359788571659"/>
    <m/>
    <x v="10"/>
    <x v="10"/>
    <m/>
    <x v="12"/>
    <m/>
    <m/>
    <m/>
  </r>
  <r>
    <n v="234.85679999999999"/>
    <x v="38"/>
    <n v="1009792"/>
    <n v="84"/>
    <x v="2"/>
    <n v="209.9"/>
    <n v="0.11889852310624101"/>
    <m/>
    <x v="10"/>
    <x v="10"/>
    <m/>
    <x v="12"/>
    <m/>
    <m/>
    <m/>
  </r>
  <r>
    <n v="234.85679999999999"/>
    <x v="222"/>
    <n v="1016356"/>
    <n v="1683"/>
    <x v="3"/>
    <n v="214.39599999999999"/>
    <n v="9.5434616317468648E-2"/>
    <m/>
    <x v="10"/>
    <x v="10"/>
    <m/>
    <x v="12"/>
    <m/>
    <m/>
    <m/>
  </r>
  <r>
    <n v="234.85679999999999"/>
    <x v="88"/>
    <n v="1014648"/>
    <n v="2468"/>
    <x v="1"/>
    <n v="226.76"/>
    <n v="3.5706473804903875E-2"/>
    <m/>
    <x v="10"/>
    <x v="10"/>
    <m/>
    <x v="12"/>
    <m/>
    <m/>
    <m/>
  </r>
  <r>
    <n v="234.85679999999999"/>
    <x v="219"/>
    <n v="1013653"/>
    <n v="534"/>
    <x v="5"/>
    <n v="227.88399999999999"/>
    <n v="3.0598023555844234E-2"/>
    <m/>
    <x v="10"/>
    <x v="10"/>
    <m/>
    <x v="12"/>
    <m/>
    <m/>
    <m/>
  </r>
  <r>
    <n v="234.85679999999999"/>
    <x v="239"/>
    <n v="1012962"/>
    <n v="1307"/>
    <x v="1"/>
    <n v="254.86"/>
    <n v="-7.8487012477438667E-2"/>
    <m/>
    <x v="10"/>
    <x v="10"/>
    <m/>
    <x v="12"/>
    <m/>
    <m/>
    <m/>
  </r>
  <r>
    <n v="234.85679999999999"/>
    <x v="228"/>
    <n v="1016600"/>
    <n v="1119"/>
    <x v="5"/>
    <n v="284.084"/>
    <n v="-0.17328395826586507"/>
    <m/>
    <x v="10"/>
    <x v="10"/>
    <m/>
    <x v="12"/>
    <m/>
    <m/>
    <m/>
  </r>
  <r>
    <n v="234.85679999999999"/>
    <x v="103"/>
    <n v="1016309"/>
    <n v="1738"/>
    <x v="2"/>
    <n v="288.58"/>
    <n v="-0.18616397532746551"/>
    <m/>
    <x v="10"/>
    <x v="10"/>
    <m/>
    <x v="12"/>
    <m/>
    <m/>
    <m/>
  </r>
  <r>
    <n v="234.858"/>
    <x v="143"/>
    <n v="1005176"/>
    <n v="194"/>
    <x v="3"/>
    <n v="227.584"/>
    <n v="3.1961825084364459E-2"/>
    <m/>
    <x v="10"/>
    <x v="10"/>
    <m/>
    <x v="12"/>
    <m/>
    <m/>
    <m/>
  </r>
  <r>
    <n v="235.01087999999999"/>
    <x v="180"/>
    <n v="1002119"/>
    <n v="2119"/>
    <x v="3"/>
    <n v="174.6944"/>
    <n v="0.34526853751465408"/>
    <m/>
    <x v="10"/>
    <x v="10"/>
    <m/>
    <x v="12"/>
    <m/>
    <m/>
    <m/>
  </r>
  <r>
    <n v="235.01400000000001"/>
    <x v="40"/>
    <n v="1004428"/>
    <n v="2205"/>
    <x v="5"/>
    <n v="221.11359999999999"/>
    <n v="6.2865423022374106E-2"/>
    <m/>
    <x v="10"/>
    <x v="10"/>
    <m/>
    <x v="12"/>
    <m/>
    <m/>
    <m/>
  </r>
  <r>
    <n v="235.0556"/>
    <x v="259"/>
    <n v="1003313"/>
    <n v="246"/>
    <x v="7"/>
    <n v="243.04"/>
    <n v="-3.2852205398288321E-2"/>
    <m/>
    <x v="10"/>
    <x v="10"/>
    <m/>
    <x v="12"/>
    <m/>
    <m/>
    <m/>
  </r>
  <r>
    <n v="235.07128320000001"/>
    <x v="170"/>
    <n v="1000603"/>
    <n v="603"/>
    <x v="3"/>
    <n v="114.77760000000001"/>
    <n v="1.0480588825694213"/>
    <m/>
    <x v="10"/>
    <x v="10"/>
    <m/>
    <x v="12"/>
    <m/>
    <m/>
    <m/>
  </r>
  <r>
    <n v="235.1284"/>
    <x v="24"/>
    <n v="1003738"/>
    <n v="1137"/>
    <x v="1"/>
    <n v="219.55520000000001"/>
    <n v="7.0930681669120046E-2"/>
    <m/>
    <x v="10"/>
    <x v="10"/>
    <m/>
    <x v="12"/>
    <m/>
    <m/>
    <m/>
  </r>
  <r>
    <n v="235.13983999999999"/>
    <x v="302"/>
    <n v="1001369"/>
    <n v="1369"/>
    <x v="6"/>
    <n v="534.60268799999994"/>
    <n v="-0.56015963765599319"/>
    <m/>
    <x v="10"/>
    <x v="10"/>
    <m/>
    <x v="12"/>
    <m/>
    <m/>
    <m/>
  </r>
  <r>
    <n v="235.14400000000001"/>
    <x v="16"/>
    <n v="1004668"/>
    <n v="2028"/>
    <x v="0"/>
    <n v="84.556799999999996"/>
    <n v="1.7808999394489857"/>
    <m/>
    <x v="10"/>
    <x v="10"/>
    <m/>
    <x v="12"/>
    <m/>
    <m/>
    <m/>
  </r>
  <r>
    <n v="235.15232"/>
    <x v="136"/>
    <n v="1002080"/>
    <n v="2080"/>
    <x v="1"/>
    <n v="112.4"/>
    <n v="1.0921024911032027"/>
    <m/>
    <x v="10"/>
    <x v="10"/>
    <m/>
    <x v="12"/>
    <m/>
    <m/>
    <m/>
  </r>
  <r>
    <n v="235.21536"/>
    <x v="82"/>
    <n v="1008614"/>
    <n v="1113"/>
    <x v="9"/>
    <n v="58.183999999999997"/>
    <n v="3.0426124020349241"/>
    <m/>
    <x v="10"/>
    <x v="10"/>
    <m/>
    <x v="12"/>
    <m/>
    <m/>
    <m/>
  </r>
  <r>
    <n v="235.21536"/>
    <x v="162"/>
    <n v="1007173"/>
    <n v="2094"/>
    <x v="9"/>
    <n v="66.676000000000002"/>
    <n v="2.5277365168876353"/>
    <m/>
    <x v="10"/>
    <x v="10"/>
    <m/>
    <x v="12"/>
    <m/>
    <m/>
    <m/>
  </r>
  <r>
    <n v="235.21536"/>
    <x v="103"/>
    <n v="1014341"/>
    <n v="532"/>
    <x v="9"/>
    <n v="202.464"/>
    <n v="0.16176386913229021"/>
    <m/>
    <x v="10"/>
    <x v="10"/>
    <m/>
    <x v="12"/>
    <m/>
    <m/>
    <m/>
  </r>
  <r>
    <n v="235.21536"/>
    <x v="318"/>
    <n v="1010342"/>
    <n v="763"/>
    <x v="9"/>
    <n v="237.30799999999999"/>
    <n v="-8.8182446440911756E-3"/>
    <m/>
    <x v="10"/>
    <x v="10"/>
    <m/>
    <x v="12"/>
    <m/>
    <m/>
    <m/>
  </r>
  <r>
    <n v="235.21536"/>
    <x v="193"/>
    <n v="1009328"/>
    <n v="705"/>
    <x v="9"/>
    <n v="303.62400000000002"/>
    <n v="-0.22530709034858909"/>
    <m/>
    <x v="10"/>
    <x v="10"/>
    <m/>
    <x v="12"/>
    <m/>
    <m/>
    <m/>
  </r>
  <r>
    <n v="235.2894336"/>
    <x v="159"/>
    <n v="1000595"/>
    <n v="595"/>
    <x v="2"/>
    <n v="309.05279999999999"/>
    <n v="-0.23867561271083776"/>
    <m/>
    <x v="10"/>
    <x v="10"/>
    <m/>
    <x v="12"/>
    <m/>
    <m/>
    <m/>
  </r>
  <r>
    <n v="235.30500000000001"/>
    <x v="139"/>
    <n v="1007320"/>
    <n v="1053"/>
    <x v="5"/>
    <n v="11.58"/>
    <n v="19.319948186528496"/>
    <m/>
    <x v="10"/>
    <x v="10"/>
    <m/>
    <x v="12"/>
    <m/>
    <m/>
    <m/>
  </r>
  <r>
    <n v="235.30500000000001"/>
    <x v="250"/>
    <n v="1009213"/>
    <n v="2411"/>
    <x v="8"/>
    <n v="15.92"/>
    <n v="13.780464824120605"/>
    <m/>
    <x v="10"/>
    <x v="10"/>
    <m/>
    <x v="12"/>
    <m/>
    <m/>
    <m/>
  </r>
  <r>
    <n v="235.30500000000001"/>
    <x v="7"/>
    <n v="1007935"/>
    <n v="819"/>
    <x v="4"/>
    <n v="21.36"/>
    <n v="10.016151685393258"/>
    <m/>
    <x v="10"/>
    <x v="10"/>
    <m/>
    <x v="12"/>
    <m/>
    <m/>
    <m/>
  </r>
  <r>
    <n v="235.30500000000001"/>
    <x v="84"/>
    <n v="1008487"/>
    <n v="2651"/>
    <x v="6"/>
    <n v="38.875999999999998"/>
    <n v="5.0527060397160204"/>
    <m/>
    <x v="10"/>
    <x v="10"/>
    <m/>
    <x v="12"/>
    <m/>
    <m/>
    <m/>
  </r>
  <r>
    <n v="235.30500000000001"/>
    <x v="364"/>
    <n v="1009282"/>
    <n v="591"/>
    <x v="2"/>
    <n v="40.183999999999997"/>
    <n v="4.8556888313756721"/>
    <m/>
    <x v="10"/>
    <x v="10"/>
    <m/>
    <x v="12"/>
    <m/>
    <m/>
    <m/>
  </r>
  <r>
    <n v="235.30500000000001"/>
    <x v="29"/>
    <n v="1006526"/>
    <n v="1520"/>
    <x v="7"/>
    <n v="68.215999999999994"/>
    <n v="2.4494106954380208"/>
    <m/>
    <x v="10"/>
    <x v="10"/>
    <m/>
    <x v="12"/>
    <m/>
    <m/>
    <m/>
  </r>
  <r>
    <n v="235.30500000000001"/>
    <x v="208"/>
    <n v="1010047"/>
    <n v="2151"/>
    <x v="3"/>
    <n v="76.683999999999997"/>
    <n v="2.0685019039173755"/>
    <m/>
    <x v="10"/>
    <x v="10"/>
    <m/>
    <x v="12"/>
    <m/>
    <m/>
    <m/>
  </r>
  <r>
    <n v="235.30500000000001"/>
    <x v="315"/>
    <n v="1012636"/>
    <n v="1766"/>
    <x v="6"/>
    <n v="78.932000000000002"/>
    <n v="1.9811103228095068"/>
    <m/>
    <x v="10"/>
    <x v="10"/>
    <m/>
    <x v="12"/>
    <m/>
    <m/>
    <m/>
  </r>
  <r>
    <n v="235.30500000000001"/>
    <x v="117"/>
    <n v="1012087"/>
    <n v="1996"/>
    <x v="0"/>
    <n v="81.180000000000007"/>
    <n v="1.8985587583148558"/>
    <m/>
    <x v="10"/>
    <x v="10"/>
    <m/>
    <x v="12"/>
    <m/>
    <m/>
    <m/>
  </r>
  <r>
    <n v="235.30500000000001"/>
    <x v="70"/>
    <n v="1010600"/>
    <n v="2795"/>
    <x v="1"/>
    <n v="86.8"/>
    <n v="1.7108870967741936"/>
    <m/>
    <x v="10"/>
    <x v="10"/>
    <m/>
    <x v="12"/>
    <m/>
    <m/>
    <m/>
  </r>
  <r>
    <n v="235.30500000000001"/>
    <x v="308"/>
    <n v="1017627"/>
    <n v="2683"/>
    <x v="7"/>
    <n v="92.42"/>
    <n v="1.5460398182211641"/>
    <m/>
    <x v="10"/>
    <x v="10"/>
    <m/>
    <x v="12"/>
    <m/>
    <m/>
    <m/>
  </r>
  <r>
    <n v="235.30500000000001"/>
    <x v="334"/>
    <n v="1007856"/>
    <n v="1751"/>
    <x v="8"/>
    <n v="93.111999999999995"/>
    <n v="1.5271178795429163"/>
    <m/>
    <x v="10"/>
    <x v="10"/>
    <m/>
    <x v="12"/>
    <m/>
    <m/>
    <m/>
  </r>
  <r>
    <n v="235.30500000000001"/>
    <x v="165"/>
    <n v="1016611"/>
    <n v="1703"/>
    <x v="5"/>
    <n v="96.915999999999997"/>
    <n v="1.4279272772297662"/>
    <m/>
    <x v="10"/>
    <x v="10"/>
    <m/>
    <x v="12"/>
    <m/>
    <m/>
    <m/>
  </r>
  <r>
    <n v="235.30500000000001"/>
    <x v="205"/>
    <n v="1012450"/>
    <n v="355"/>
    <x v="3"/>
    <n v="118.27200000000001"/>
    <n v="0.98952414772727271"/>
    <m/>
    <x v="10"/>
    <x v="10"/>
    <m/>
    <x v="12"/>
    <m/>
    <m/>
    <m/>
  </r>
  <r>
    <n v="235.30500000000001"/>
    <x v="364"/>
    <n v="1007416"/>
    <n v="1844"/>
    <x v="7"/>
    <n v="129.44399999999999"/>
    <n v="0.8178131083711877"/>
    <m/>
    <x v="10"/>
    <x v="10"/>
    <m/>
    <x v="12"/>
    <m/>
    <m/>
    <m/>
  </r>
  <r>
    <n v="235.30500000000001"/>
    <x v="203"/>
    <n v="1019325"/>
    <n v="2710"/>
    <x v="5"/>
    <n v="216.06"/>
    <n v="8.9072479866703719E-2"/>
    <m/>
    <x v="10"/>
    <x v="10"/>
    <m/>
    <x v="12"/>
    <m/>
    <m/>
    <m/>
  </r>
  <r>
    <n v="235.30500000000001"/>
    <x v="96"/>
    <n v="1018204"/>
    <n v="168"/>
    <x v="6"/>
    <n v="238.54"/>
    <n v="-1.3561666806405573E-2"/>
    <m/>
    <x v="10"/>
    <x v="10"/>
    <m/>
    <x v="12"/>
    <m/>
    <m/>
    <m/>
  </r>
  <r>
    <n v="235.30500000000001"/>
    <x v="305"/>
    <n v="1019484"/>
    <n v="1935"/>
    <x v="8"/>
    <n v="290.24400000000003"/>
    <n v="-0.18928556662670035"/>
    <m/>
    <x v="10"/>
    <x v="10"/>
    <m/>
    <x v="12"/>
    <m/>
    <m/>
    <m/>
  </r>
  <r>
    <n v="235.30500000000001"/>
    <x v="35"/>
    <n v="1016488"/>
    <n v="707"/>
    <x v="6"/>
    <n v="291.36799999999999"/>
    <n v="-0.19241303094368631"/>
    <m/>
    <x v="10"/>
    <x v="10"/>
    <m/>
    <x v="12"/>
    <m/>
    <m/>
    <m/>
  </r>
  <r>
    <n v="235.30500000000001"/>
    <x v="231"/>
    <n v="1013087"/>
    <n v="198"/>
    <x v="5"/>
    <n v="305.98"/>
    <n v="-0.23097914896398461"/>
    <m/>
    <x v="10"/>
    <x v="10"/>
    <m/>
    <x v="12"/>
    <m/>
    <m/>
    <m/>
  </r>
  <r>
    <n v="235.37280000000001"/>
    <x v="218"/>
    <n v="1003074"/>
    <n v="2627"/>
    <x v="1"/>
    <n v="51.955199999999998"/>
    <n v="3.5303030303030307"/>
    <m/>
    <x v="10"/>
    <x v="10"/>
    <m/>
    <x v="12"/>
    <m/>
    <m/>
    <m/>
  </r>
  <r>
    <n v="235.39359999999999"/>
    <x v="293"/>
    <n v="1001875"/>
    <n v="1875"/>
    <x v="9"/>
    <n v="10.9056"/>
    <n v="20.584653755868544"/>
    <m/>
    <x v="10"/>
    <x v="10"/>
    <m/>
    <x v="12"/>
    <m/>
    <m/>
    <m/>
  </r>
  <r>
    <n v="235.43"/>
    <x v="31"/>
    <n v="1003545"/>
    <n v="342"/>
    <x v="8"/>
    <n v="117.7056"/>
    <n v="1.0001597205230677"/>
    <m/>
    <x v="10"/>
    <x v="10"/>
    <m/>
    <x v="12"/>
    <m/>
    <m/>
    <m/>
  </r>
  <r>
    <n v="235.43"/>
    <x v="144"/>
    <n v="1003575"/>
    <n v="691"/>
    <x v="2"/>
    <n v="215.29599999999999"/>
    <n v="9.3517761593341325E-2"/>
    <m/>
    <x v="10"/>
    <x v="10"/>
    <m/>
    <x v="12"/>
    <m/>
    <m/>
    <m/>
  </r>
  <r>
    <n v="235.56"/>
    <x v="279"/>
    <n v="1003914"/>
    <n v="530"/>
    <x v="7"/>
    <n v="212.38399999999999"/>
    <n v="0.10912309778514398"/>
    <m/>
    <x v="10"/>
    <x v="10"/>
    <m/>
    <x v="12"/>
    <m/>
    <m/>
    <m/>
  </r>
  <r>
    <n v="235.57040000000001"/>
    <x v="32"/>
    <n v="1002558"/>
    <n v="2558"/>
    <x v="3"/>
    <n v="17.024000000000001"/>
    <n v="12.837546992481203"/>
    <m/>
    <x v="10"/>
    <x v="10"/>
    <m/>
    <x v="12"/>
    <m/>
    <m/>
    <m/>
  </r>
  <r>
    <n v="235.57248000000001"/>
    <x v="197"/>
    <n v="1001670"/>
    <n v="1670"/>
    <x v="8"/>
    <n v="162.8544"/>
    <n v="0.44652204668710221"/>
    <m/>
    <x v="10"/>
    <x v="10"/>
    <m/>
    <x v="12"/>
    <m/>
    <m/>
    <m/>
  </r>
  <r>
    <n v="235.59744000000001"/>
    <x v="326"/>
    <n v="1001883"/>
    <n v="1883"/>
    <x v="9"/>
    <n v="74.003200000000007"/>
    <n v="2.1836115195018593"/>
    <m/>
    <x v="10"/>
    <x v="10"/>
    <m/>
    <x v="12"/>
    <m/>
    <m/>
    <m/>
  </r>
  <r>
    <n v="235.75319999999999"/>
    <x v="327"/>
    <n v="1005993"/>
    <n v="2714"/>
    <x v="7"/>
    <n v="27.564"/>
    <n v="7.5529386155855462"/>
    <m/>
    <x v="10"/>
    <x v="10"/>
    <m/>
    <x v="12"/>
    <m/>
    <m/>
    <m/>
  </r>
  <r>
    <n v="235.75319999999999"/>
    <x v="322"/>
    <n v="1006600"/>
    <n v="850"/>
    <x v="2"/>
    <n v="32.103999999999999"/>
    <n v="6.3434213805133322"/>
    <m/>
    <x v="10"/>
    <x v="10"/>
    <m/>
    <x v="12"/>
    <m/>
    <m/>
    <m/>
  </r>
  <r>
    <n v="235.75319999999999"/>
    <x v="290"/>
    <n v="1009241"/>
    <n v="259"/>
    <x v="5"/>
    <n v="65.855999999999995"/>
    <n v="2.5798287172011665"/>
    <m/>
    <x v="10"/>
    <x v="10"/>
    <m/>
    <x v="12"/>
    <m/>
    <m/>
    <m/>
  </r>
  <r>
    <n v="235.75319999999999"/>
    <x v="215"/>
    <n v="1015074"/>
    <n v="526"/>
    <x v="8"/>
    <n v="68.231999999999999"/>
    <n v="2.4551705944424902"/>
    <m/>
    <x v="10"/>
    <x v="10"/>
    <m/>
    <x v="12"/>
    <m/>
    <m/>
    <m/>
  </r>
  <r>
    <n v="235.75319999999999"/>
    <x v="353"/>
    <n v="1007471"/>
    <n v="2696"/>
    <x v="5"/>
    <n v="84.052000000000007"/>
    <n v="1.8048493789558839"/>
    <m/>
    <x v="10"/>
    <x v="10"/>
    <m/>
    <x v="12"/>
    <m/>
    <m/>
    <m/>
  </r>
  <r>
    <n v="235.75319999999999"/>
    <x v="303"/>
    <n v="1009464"/>
    <n v="2073"/>
    <x v="7"/>
    <n v="86.215999999999994"/>
    <n v="1.7344483622529461"/>
    <m/>
    <x v="10"/>
    <x v="10"/>
    <m/>
    <x v="12"/>
    <m/>
    <m/>
    <m/>
  </r>
  <r>
    <n v="235.75319999999999"/>
    <x v="334"/>
    <n v="1015168"/>
    <n v="917"/>
    <x v="8"/>
    <n v="94.084000000000003"/>
    <n v="1.5057735640491474"/>
    <m/>
    <x v="10"/>
    <x v="10"/>
    <m/>
    <x v="12"/>
    <m/>
    <m/>
    <m/>
  </r>
  <r>
    <n v="235.75319999999999"/>
    <x v="176"/>
    <n v="1013169"/>
    <n v="315"/>
    <x v="4"/>
    <n v="107.572"/>
    <n v="1.191585170862306"/>
    <m/>
    <x v="10"/>
    <x v="10"/>
    <m/>
    <x v="12"/>
    <m/>
    <m/>
    <m/>
  </r>
  <r>
    <n v="235.75319999999999"/>
    <x v="351"/>
    <n v="1007457"/>
    <n v="2258"/>
    <x v="5"/>
    <n v="115.788"/>
    <n v="1.0360762773344387"/>
    <m/>
    <x v="10"/>
    <x v="10"/>
    <m/>
    <x v="12"/>
    <m/>
    <m/>
    <m/>
  </r>
  <r>
    <n v="235.75319999999999"/>
    <x v="357"/>
    <n v="1018035"/>
    <n v="2250"/>
    <x v="5"/>
    <n v="130.05199999999999"/>
    <n v="0.81276104942638339"/>
    <m/>
    <x v="10"/>
    <x v="10"/>
    <m/>
    <x v="12"/>
    <m/>
    <m/>
    <m/>
  </r>
  <r>
    <n v="235.75319999999999"/>
    <x v="88"/>
    <n v="1018397"/>
    <n v="2449"/>
    <x v="1"/>
    <n v="136.79599999999999"/>
    <n v="0.72339249685663332"/>
    <m/>
    <x v="10"/>
    <x v="10"/>
    <m/>
    <x v="12"/>
    <m/>
    <m/>
    <m/>
  </r>
  <r>
    <n v="235.75319999999999"/>
    <x v="35"/>
    <n v="1012927"/>
    <n v="1851"/>
    <x v="1"/>
    <n v="167.14400000000001"/>
    <n v="0.41047958646436594"/>
    <m/>
    <x v="10"/>
    <x v="10"/>
    <m/>
    <x v="12"/>
    <m/>
    <m/>
    <m/>
  </r>
  <r>
    <n v="235.75319999999999"/>
    <x v="37"/>
    <n v="1018430"/>
    <n v="1636"/>
    <x v="8"/>
    <n v="172.76400000000001"/>
    <n v="0.36459679099812448"/>
    <m/>
    <x v="10"/>
    <x v="10"/>
    <m/>
    <x v="12"/>
    <m/>
    <m/>
    <m/>
  </r>
  <r>
    <n v="235.75319999999999"/>
    <x v="342"/>
    <n v="1016354"/>
    <n v="116"/>
    <x v="3"/>
    <n v="176.136"/>
    <n v="0.3384725439433165"/>
    <m/>
    <x v="10"/>
    <x v="10"/>
    <m/>
    <x v="12"/>
    <m/>
    <m/>
    <m/>
  </r>
  <r>
    <n v="235.75319999999999"/>
    <x v="320"/>
    <n v="1017985"/>
    <n v="2423"/>
    <x v="2"/>
    <n v="177.26"/>
    <n v="0.32998533228026627"/>
    <m/>
    <x v="10"/>
    <x v="10"/>
    <m/>
    <x v="12"/>
    <m/>
    <m/>
    <m/>
  </r>
  <r>
    <n v="235.75319999999999"/>
    <x v="142"/>
    <n v="1017759"/>
    <n v="1921"/>
    <x v="0"/>
    <n v="180.63200000000001"/>
    <n v="0.30515744718543769"/>
    <m/>
    <x v="10"/>
    <x v="10"/>
    <m/>
    <x v="12"/>
    <m/>
    <m/>
    <m/>
  </r>
  <r>
    <n v="235.75319999999999"/>
    <x v="222"/>
    <n v="1016896"/>
    <n v="2568"/>
    <x v="2"/>
    <n v="182.88"/>
    <n v="0.28911417322834643"/>
    <m/>
    <x v="10"/>
    <x v="10"/>
    <m/>
    <x v="12"/>
    <m/>
    <m/>
    <m/>
  </r>
  <r>
    <n v="235.75319999999999"/>
    <x v="24"/>
    <n v="1010671"/>
    <n v="579"/>
    <x v="6"/>
    <n v="186.25200000000001"/>
    <n v="0.26577540106951864"/>
    <m/>
    <x v="10"/>
    <x v="10"/>
    <m/>
    <x v="12"/>
    <m/>
    <m/>
    <m/>
  </r>
  <r>
    <n v="235.75319999999999"/>
    <x v="13"/>
    <n v="1014809"/>
    <n v="1059"/>
    <x v="1"/>
    <n v="189.624"/>
    <n v="0.24326667510441716"/>
    <m/>
    <x v="10"/>
    <x v="10"/>
    <m/>
    <x v="12"/>
    <m/>
    <m/>
    <m/>
  </r>
  <r>
    <n v="235.75319999999999"/>
    <x v="166"/>
    <n v="1007809"/>
    <n v="2596"/>
    <x v="5"/>
    <n v="195.2"/>
    <n v="0.20775204918032791"/>
    <m/>
    <x v="10"/>
    <x v="10"/>
    <m/>
    <x v="12"/>
    <m/>
    <m/>
    <m/>
  </r>
  <r>
    <n v="235.75319999999999"/>
    <x v="122"/>
    <n v="1018544"/>
    <n v="522"/>
    <x v="2"/>
    <n v="203.11199999999999"/>
    <n v="0.16070542360864939"/>
    <m/>
    <x v="10"/>
    <x v="10"/>
    <m/>
    <x v="12"/>
    <m/>
    <m/>
    <m/>
  </r>
  <r>
    <n v="235.75319999999999"/>
    <x v="129"/>
    <n v="1013146"/>
    <n v="425"/>
    <x v="4"/>
    <n v="215.476"/>
    <n v="9.4104215782732148E-2"/>
    <m/>
    <x v="10"/>
    <x v="10"/>
    <m/>
    <x v="12"/>
    <m/>
    <m/>
    <m/>
  </r>
  <r>
    <n v="235.75319999999999"/>
    <x v="358"/>
    <n v="1013512"/>
    <n v="2241"/>
    <x v="3"/>
    <n v="221.096"/>
    <n v="6.6293374823605977E-2"/>
    <m/>
    <x v="10"/>
    <x v="10"/>
    <m/>
    <x v="12"/>
    <m/>
    <m/>
    <m/>
  </r>
  <r>
    <n v="235.75319999999999"/>
    <x v="84"/>
    <n v="1016079"/>
    <n v="671"/>
    <x v="5"/>
    <n v="249.196"/>
    <n v="-5.3944686110531492E-2"/>
    <m/>
    <x v="10"/>
    <x v="10"/>
    <m/>
    <x v="12"/>
    <m/>
    <m/>
    <m/>
  </r>
  <r>
    <n v="235.75319999999999"/>
    <x v="226"/>
    <n v="1010321"/>
    <n v="1325"/>
    <x v="8"/>
    <n v="255.94"/>
    <n v="-7.887317340001565E-2"/>
    <m/>
    <x v="10"/>
    <x v="10"/>
    <m/>
    <x v="12"/>
    <m/>
    <m/>
    <m/>
  </r>
  <r>
    <n v="235.75319999999999"/>
    <x v="333"/>
    <n v="1016647"/>
    <n v="2598"/>
    <x v="8"/>
    <n v="263.80799999999999"/>
    <n v="-0.10634552401746725"/>
    <m/>
    <x v="10"/>
    <x v="10"/>
    <m/>
    <x v="12"/>
    <m/>
    <m/>
    <m/>
  </r>
  <r>
    <n v="235.7953728"/>
    <x v="360"/>
    <n v="1001020"/>
    <n v="1020"/>
    <x v="4"/>
    <n v="381.12902400000002"/>
    <n v="-0.38132401902826485"/>
    <m/>
    <x v="10"/>
    <x v="10"/>
    <m/>
    <x v="12"/>
    <m/>
    <m/>
    <m/>
  </r>
  <r>
    <n v="235.89696000000001"/>
    <x v="15"/>
    <n v="1001824"/>
    <n v="1824"/>
    <x v="1"/>
    <n v="112.3296"/>
    <n v="1.1000427313904795"/>
    <m/>
    <x v="10"/>
    <x v="10"/>
    <m/>
    <x v="12"/>
    <m/>
    <m/>
    <m/>
  </r>
  <r>
    <n v="235.9136"/>
    <x v="141"/>
    <n v="1003973"/>
    <n v="674"/>
    <x v="3"/>
    <n v="233.08799999999999"/>
    <n v="1.2122460186710636E-2"/>
    <m/>
    <x v="10"/>
    <x v="10"/>
    <m/>
    <x v="12"/>
    <m/>
    <m/>
    <m/>
  </r>
  <r>
    <n v="235.93248"/>
    <x v="89"/>
    <n v="1011109"/>
    <n v="460"/>
    <x v="9"/>
    <n v="105.54"/>
    <n v="1.2354792495736211"/>
    <m/>
    <x v="10"/>
    <x v="10"/>
    <m/>
    <x v="12"/>
    <m/>
    <m/>
    <m/>
  </r>
  <r>
    <n v="236.15904"/>
    <x v="332"/>
    <n v="1002070"/>
    <n v="2070"/>
    <x v="0"/>
    <n v="217.6576"/>
    <n v="8.5002499338410434E-2"/>
    <m/>
    <x v="10"/>
    <x v="10"/>
    <m/>
    <x v="12"/>
    <m/>
    <m/>
    <m/>
  </r>
  <r>
    <n v="236.20140000000001"/>
    <x v="273"/>
    <n v="1008559"/>
    <n v="2384"/>
    <x v="2"/>
    <n v="81.168000000000006"/>
    <n v="1.9100310467179182"/>
    <m/>
    <x v="10"/>
    <x v="10"/>
    <m/>
    <x v="12"/>
    <m/>
    <m/>
    <m/>
  </r>
  <r>
    <n v="236.20140000000001"/>
    <x v="287"/>
    <n v="1013260"/>
    <n v="1371"/>
    <x v="8"/>
    <n v="99.12"/>
    <n v="1.3829842615012107"/>
    <m/>
    <x v="10"/>
    <x v="10"/>
    <m/>
    <x v="12"/>
    <m/>
    <m/>
    <m/>
  </r>
  <r>
    <n v="236.20140000000001"/>
    <x v="331"/>
    <n v="1009102"/>
    <n v="1848"/>
    <x v="7"/>
    <n v="101.324"/>
    <n v="1.3311495795665393"/>
    <m/>
    <x v="10"/>
    <x v="10"/>
    <m/>
    <x v="12"/>
    <m/>
    <m/>
    <m/>
  </r>
  <r>
    <n v="236.20140000000001"/>
    <x v="127"/>
    <n v="1014841"/>
    <n v="2670"/>
    <x v="8"/>
    <n v="131.71600000000001"/>
    <n v="0.7932627774909653"/>
    <m/>
    <x v="10"/>
    <x v="10"/>
    <m/>
    <x v="12"/>
    <m/>
    <m/>
    <m/>
  </r>
  <r>
    <n v="236.20140000000001"/>
    <x v="117"/>
    <n v="1018454"/>
    <n v="1553"/>
    <x v="0"/>
    <n v="136.21199999999999"/>
    <n v="0.73407188793938882"/>
    <m/>
    <x v="10"/>
    <x v="10"/>
    <m/>
    <x v="12"/>
    <m/>
    <m/>
    <m/>
  </r>
  <r>
    <n v="236.20140000000001"/>
    <x v="89"/>
    <n v="1008158"/>
    <n v="216"/>
    <x v="8"/>
    <n v="166.74799999999999"/>
    <n v="0.41651713963585785"/>
    <m/>
    <x v="10"/>
    <x v="10"/>
    <m/>
    <x v="12"/>
    <m/>
    <m/>
    <m/>
  </r>
  <r>
    <n v="236.20140000000001"/>
    <x v="41"/>
    <n v="1015079"/>
    <n v="906"/>
    <x v="5"/>
    <n v="169.93199999999999"/>
    <n v="0.3899759903961586"/>
    <m/>
    <x v="10"/>
    <x v="10"/>
    <m/>
    <x v="12"/>
    <m/>
    <m/>
    <m/>
  </r>
  <r>
    <n v="236.20140000000001"/>
    <x v="55"/>
    <n v="1007084"/>
    <n v="1185"/>
    <x v="2"/>
    <n v="173.64400000000001"/>
    <n v="0.36026237589551036"/>
    <m/>
    <x v="10"/>
    <x v="10"/>
    <m/>
    <x v="12"/>
    <m/>
    <m/>
    <m/>
  </r>
  <r>
    <n v="236.20140000000001"/>
    <x v="16"/>
    <n v="1009124"/>
    <n v="2590"/>
    <x v="7"/>
    <n v="196.32400000000001"/>
    <n v="0.20312035207106616"/>
    <m/>
    <x v="10"/>
    <x v="10"/>
    <m/>
    <x v="12"/>
    <m/>
    <m/>
    <m/>
  </r>
  <r>
    <n v="236.20140000000001"/>
    <x v="20"/>
    <n v="1010229"/>
    <n v="1174"/>
    <x v="4"/>
    <n v="201.404"/>
    <n v="0.17277412563802114"/>
    <m/>
    <x v="10"/>
    <x v="10"/>
    <m/>
    <x v="12"/>
    <m/>
    <m/>
    <m/>
  </r>
  <r>
    <n v="236.20140000000001"/>
    <x v="311"/>
    <n v="1014694"/>
    <n v="1072"/>
    <x v="2"/>
    <n v="217.14"/>
    <n v="8.7783918209450224E-2"/>
    <m/>
    <x v="10"/>
    <x v="10"/>
    <m/>
    <x v="12"/>
    <m/>
    <m/>
    <m/>
  </r>
  <r>
    <n v="236.20140000000001"/>
    <x v="265"/>
    <n v="1011227"/>
    <n v="305"/>
    <x v="7"/>
    <n v="234"/>
    <n v="9.4076923076923356E-3"/>
    <m/>
    <x v="10"/>
    <x v="10"/>
    <m/>
    <x v="12"/>
    <m/>
    <m/>
    <m/>
  </r>
  <r>
    <n v="236.20140000000001"/>
    <x v="68"/>
    <n v="1015193"/>
    <n v="1785"/>
    <x v="2"/>
    <n v="236.24799999999999"/>
    <n v="-1.9725034709281672E-4"/>
    <m/>
    <x v="10"/>
    <x v="10"/>
    <m/>
    <x v="12"/>
    <m/>
    <m/>
    <m/>
  </r>
  <r>
    <n v="236.20140000000001"/>
    <x v="180"/>
    <n v="1010915"/>
    <n v="1004"/>
    <x v="7"/>
    <n v="241.86799999999999"/>
    <n v="-2.3428481651148511E-2"/>
    <m/>
    <x v="10"/>
    <x v="10"/>
    <m/>
    <x v="12"/>
    <m/>
    <m/>
    <m/>
  </r>
  <r>
    <n v="236.20140000000001"/>
    <x v="187"/>
    <n v="1018389"/>
    <n v="853"/>
    <x v="8"/>
    <n v="273.33999999999997"/>
    <n v="-0.13586961293626976"/>
    <m/>
    <x v="10"/>
    <x v="10"/>
    <m/>
    <x v="12"/>
    <m/>
    <m/>
    <m/>
  </r>
  <r>
    <n v="236.20140000000001"/>
    <x v="127"/>
    <n v="1012390"/>
    <n v="276"/>
    <x v="3"/>
    <n v="298.06799999999998"/>
    <n v="-0.20755867788558308"/>
    <m/>
    <x v="10"/>
    <x v="10"/>
    <m/>
    <x v="12"/>
    <m/>
    <m/>
    <m/>
  </r>
  <r>
    <n v="236.20480000000001"/>
    <x v="227"/>
    <n v="1004462"/>
    <n v="2394"/>
    <x v="0"/>
    <n v="254.56319999999999"/>
    <n v="-7.2117258111148774E-2"/>
    <m/>
    <x v="10"/>
    <x v="10"/>
    <m/>
    <x v="12"/>
    <m/>
    <m/>
    <m/>
  </r>
  <r>
    <n v="236.2724"/>
    <x v="350"/>
    <n v="1002623"/>
    <n v="2623"/>
    <x v="7"/>
    <n v="86.857600000000005"/>
    <n v="1.7202271303835244"/>
    <m/>
    <x v="10"/>
    <x v="10"/>
    <m/>
    <x v="12"/>
    <m/>
    <m/>
    <m/>
  </r>
  <r>
    <n v="236.36080000000001"/>
    <x v="189"/>
    <n v="1004760"/>
    <n v="2345"/>
    <x v="0"/>
    <n v="233.7216"/>
    <n v="1.1292067143131045E-2"/>
    <m/>
    <x v="10"/>
    <x v="10"/>
    <m/>
    <x v="12"/>
    <m/>
    <m/>
    <m/>
  </r>
  <r>
    <n v="236.64959999999999"/>
    <x v="94"/>
    <n v="1010432"/>
    <n v="56"/>
    <x v="3"/>
    <n v="68.188000000000002"/>
    <n v="2.4705461371502313"/>
    <m/>
    <x v="10"/>
    <x v="10"/>
    <m/>
    <x v="12"/>
    <m/>
    <m/>
    <m/>
  </r>
  <r>
    <n v="236.64959999999999"/>
    <x v="356"/>
    <n v="1008558"/>
    <n v="2811"/>
    <x v="8"/>
    <n v="82.004000000000005"/>
    <n v="1.8858299595141699"/>
    <m/>
    <x v="10"/>
    <x v="10"/>
    <m/>
    <x v="12"/>
    <m/>
    <m/>
    <m/>
  </r>
  <r>
    <n v="236.64959999999999"/>
    <x v="67"/>
    <n v="1006882"/>
    <n v="1873"/>
    <x v="4"/>
    <n v="87.852000000000004"/>
    <n v="1.6937303647042752"/>
    <m/>
    <x v="10"/>
    <x v="10"/>
    <m/>
    <x v="12"/>
    <m/>
    <m/>
    <m/>
  </r>
  <r>
    <n v="236.64959999999999"/>
    <x v="205"/>
    <n v="1018672"/>
    <n v="945"/>
    <x v="4"/>
    <n v="89.543999999999997"/>
    <n v="1.6428303403913158"/>
    <m/>
    <x v="10"/>
    <x v="10"/>
    <m/>
    <x v="12"/>
    <m/>
    <m/>
    <m/>
  </r>
  <r>
    <n v="236.64959999999999"/>
    <x v="82"/>
    <n v="1019793"/>
    <n v="88"/>
    <x v="6"/>
    <n v="95.164000000000001"/>
    <n v="1.4867554957757132"/>
    <m/>
    <x v="10"/>
    <x v="10"/>
    <m/>
    <x v="12"/>
    <m/>
    <m/>
    <m/>
  </r>
  <r>
    <n v="236.64959999999999"/>
    <x v="45"/>
    <n v="1008414"/>
    <n v="75"/>
    <x v="1"/>
    <n v="102.044"/>
    <n v="1.3190937242758025"/>
    <m/>
    <x v="10"/>
    <x v="10"/>
    <m/>
    <x v="12"/>
    <m/>
    <m/>
    <m/>
  </r>
  <r>
    <n v="236.64959999999999"/>
    <x v="347"/>
    <n v="1005444"/>
    <n v="721"/>
    <x v="5"/>
    <n v="109.54"/>
    <n v="1.1603943764834761"/>
    <m/>
    <x v="10"/>
    <x v="10"/>
    <m/>
    <x v="12"/>
    <m/>
    <m/>
    <m/>
  </r>
  <r>
    <n v="236.64959999999999"/>
    <x v="314"/>
    <n v="1019795"/>
    <n v="2691"/>
    <x v="4"/>
    <n v="130.00800000000001"/>
    <n v="0.82026952187557667"/>
    <m/>
    <x v="10"/>
    <x v="10"/>
    <m/>
    <x v="12"/>
    <m/>
    <m/>
    <m/>
  </r>
  <r>
    <n v="236.64959999999999"/>
    <x v="239"/>
    <n v="1019001"/>
    <n v="776"/>
    <x v="6"/>
    <n v="133.38"/>
    <n v="0.77425101214574898"/>
    <m/>
    <x v="10"/>
    <x v="10"/>
    <m/>
    <x v="12"/>
    <m/>
    <m/>
    <m/>
  </r>
  <r>
    <n v="236.64959999999999"/>
    <x v="162"/>
    <n v="1016955"/>
    <n v="944"/>
    <x v="1"/>
    <n v="154.73599999999999"/>
    <n v="0.52937648640264712"/>
    <m/>
    <x v="10"/>
    <x v="10"/>
    <m/>
    <x v="12"/>
    <m/>
    <m/>
    <m/>
  </r>
  <r>
    <n v="236.64959999999999"/>
    <x v="87"/>
    <n v="1005712"/>
    <n v="62"/>
    <x v="2"/>
    <n v="157.072"/>
    <n v="0.50663135377406532"/>
    <m/>
    <x v="10"/>
    <x v="10"/>
    <m/>
    <x v="12"/>
    <m/>
    <m/>
    <m/>
  </r>
  <r>
    <n v="236.64959999999999"/>
    <x v="197"/>
    <n v="1012276"/>
    <n v="868"/>
    <x v="7"/>
    <n v="159.232"/>
    <n v="0.48619372990353693"/>
    <m/>
    <x v="10"/>
    <x v="10"/>
    <m/>
    <x v="12"/>
    <m/>
    <m/>
    <m/>
  </r>
  <r>
    <n v="236.64959999999999"/>
    <x v="315"/>
    <n v="1008972"/>
    <n v="1598"/>
    <x v="1"/>
    <n v="178.29599999999999"/>
    <n v="0.32728496432898102"/>
    <m/>
    <x v="10"/>
    <x v="10"/>
    <m/>
    <x v="12"/>
    <m/>
    <m/>
    <m/>
  </r>
  <r>
    <n v="236.64959999999999"/>
    <x v="207"/>
    <n v="1006661"/>
    <n v="876"/>
    <x v="3"/>
    <n v="180.68799999999999"/>
    <n v="0.30971398211281331"/>
    <m/>
    <x v="10"/>
    <x v="10"/>
    <m/>
    <x v="12"/>
    <m/>
    <m/>
    <m/>
  </r>
  <r>
    <n v="236.64959999999999"/>
    <x v="47"/>
    <n v="1013028"/>
    <n v="1299"/>
    <x v="1"/>
    <n v="208.68799999999999"/>
    <n v="0.13398757954458332"/>
    <m/>
    <x v="10"/>
    <x v="10"/>
    <m/>
    <x v="12"/>
    <m/>
    <m/>
    <m/>
  </r>
  <r>
    <n v="236.64959999999999"/>
    <x v="203"/>
    <n v="1012366"/>
    <n v="2834"/>
    <x v="2"/>
    <n v="250.27600000000001"/>
    <n v="-5.4445492176637064E-2"/>
    <m/>
    <x v="10"/>
    <x v="10"/>
    <m/>
    <x v="12"/>
    <m/>
    <m/>
    <m/>
  </r>
  <r>
    <n v="236.64959999999999"/>
    <x v="362"/>
    <n v="1010933"/>
    <n v="2330"/>
    <x v="1"/>
    <n v="252.524"/>
    <n v="-6.2862935800161598E-2"/>
    <m/>
    <x v="10"/>
    <x v="10"/>
    <m/>
    <x v="12"/>
    <m/>
    <m/>
    <m/>
  </r>
  <r>
    <n v="236.64959999999999"/>
    <x v="234"/>
    <n v="1017449"/>
    <n v="2778"/>
    <x v="8"/>
    <n v="264.88799999999998"/>
    <n v="-0.10660505572166344"/>
    <m/>
    <x v="10"/>
    <x v="10"/>
    <m/>
    <x v="12"/>
    <m/>
    <m/>
    <m/>
  </r>
  <r>
    <n v="236.64959999999999"/>
    <x v="275"/>
    <n v="1012729"/>
    <n v="1333"/>
    <x v="4"/>
    <n v="268.26"/>
    <n v="-0.11783493625587117"/>
    <m/>
    <x v="10"/>
    <x v="10"/>
    <m/>
    <x v="12"/>
    <m/>
    <m/>
    <m/>
  </r>
  <r>
    <n v="236.64959999999999"/>
    <x v="45"/>
    <n v="1016836"/>
    <n v="2169"/>
    <x v="9"/>
    <n v="81.676000000000002"/>
    <n v="1.8974190704735783"/>
    <m/>
    <x v="10"/>
    <x v="10"/>
    <m/>
    <x v="12"/>
    <m/>
    <m/>
    <m/>
  </r>
  <r>
    <n v="236.64959999999999"/>
    <x v="157"/>
    <n v="1008602"/>
    <n v="1444"/>
    <x v="9"/>
    <n v="157.11600000000001"/>
    <n v="0.50620942488352538"/>
    <m/>
    <x v="10"/>
    <x v="10"/>
    <m/>
    <x v="12"/>
    <m/>
    <m/>
    <m/>
  </r>
  <r>
    <n v="236.64959999999999"/>
    <x v="108"/>
    <n v="1017457"/>
    <n v="1135"/>
    <x v="9"/>
    <n v="237.91200000000001"/>
    <n v="-5.3061636235247223E-3"/>
    <m/>
    <x v="10"/>
    <x v="10"/>
    <m/>
    <x v="12"/>
    <m/>
    <m/>
    <m/>
  </r>
  <r>
    <n v="236.834"/>
    <x v="313"/>
    <n v="1004384"/>
    <n v="1956"/>
    <x v="8"/>
    <n v="268.52800000000002"/>
    <n v="-0.11802865995352445"/>
    <m/>
    <x v="10"/>
    <x v="10"/>
    <m/>
    <x v="12"/>
    <m/>
    <m/>
    <m/>
  </r>
  <r>
    <n v="236.964"/>
    <x v="276"/>
    <n v="1003395"/>
    <n v="471"/>
    <x v="9"/>
    <n v="254.20160000000001"/>
    <n v="-6.7810745487046561E-2"/>
    <m/>
    <x v="10"/>
    <x v="10"/>
    <m/>
    <x v="12"/>
    <m/>
    <m/>
    <m/>
  </r>
  <r>
    <n v="237.09780000000001"/>
    <x v="27"/>
    <n v="1015585"/>
    <n v="2044"/>
    <x v="4"/>
    <n v="108.068"/>
    <n v="1.193968612355184"/>
    <m/>
    <x v="10"/>
    <x v="10"/>
    <m/>
    <x v="12"/>
    <m/>
    <m/>
    <m/>
  </r>
  <r>
    <n v="237.09780000000001"/>
    <x v="84"/>
    <n v="1010506"/>
    <n v="2141"/>
    <x v="1"/>
    <n v="118.184"/>
    <n v="1.0061751167670752"/>
    <m/>
    <x v="10"/>
    <x v="10"/>
    <m/>
    <x v="12"/>
    <m/>
    <m/>
    <m/>
  </r>
  <r>
    <n v="237.09780000000001"/>
    <x v="114"/>
    <n v="1014050"/>
    <n v="119"/>
    <x v="8"/>
    <n v="119.30800000000001"/>
    <n v="0.98727495222449457"/>
    <m/>
    <x v="10"/>
    <x v="10"/>
    <m/>
    <x v="12"/>
    <m/>
    <m/>
    <m/>
  </r>
  <r>
    <n v="237.09780000000001"/>
    <x v="29"/>
    <n v="1009574"/>
    <n v="1097"/>
    <x v="7"/>
    <n v="121.556"/>
    <n v="0.9505232156372373"/>
    <m/>
    <x v="10"/>
    <x v="10"/>
    <m/>
    <x v="12"/>
    <m/>
    <m/>
    <m/>
  </r>
  <r>
    <n v="237.09780000000001"/>
    <x v="20"/>
    <n v="1019665"/>
    <n v="27"/>
    <x v="8"/>
    <n v="158.648"/>
    <n v="0.49448968786243769"/>
    <m/>
    <x v="10"/>
    <x v="10"/>
    <m/>
    <x v="12"/>
    <m/>
    <m/>
    <m/>
  </r>
  <r>
    <n v="237.09780000000001"/>
    <x v="362"/>
    <n v="1008432"/>
    <n v="2607"/>
    <x v="6"/>
    <n v="199.11199999999999"/>
    <n v="0.19077604564265344"/>
    <m/>
    <x v="10"/>
    <x v="10"/>
    <m/>
    <x v="12"/>
    <m/>
    <m/>
    <m/>
  </r>
  <r>
    <n v="237.09780000000001"/>
    <x v="8"/>
    <n v="1010058"/>
    <n v="840"/>
    <x v="0"/>
    <n v="201.36"/>
    <n v="0.17748212157330151"/>
    <m/>
    <x v="10"/>
    <x v="10"/>
    <m/>
    <x v="12"/>
    <m/>
    <m/>
    <m/>
  </r>
  <r>
    <n v="237.09780000000001"/>
    <x v="323"/>
    <n v="1019467"/>
    <n v="779"/>
    <x v="3"/>
    <n v="227.21199999999999"/>
    <n v="4.350914564371608E-2"/>
    <m/>
    <x v="10"/>
    <x v="10"/>
    <m/>
    <x v="12"/>
    <m/>
    <m/>
    <m/>
  </r>
  <r>
    <n v="237.09780000000001"/>
    <x v="235"/>
    <n v="1014682"/>
    <n v="294"/>
    <x v="0"/>
    <n v="245.196"/>
    <n v="-3.3027455586551131E-2"/>
    <m/>
    <x v="10"/>
    <x v="10"/>
    <m/>
    <x v="12"/>
    <m/>
    <m/>
    <m/>
  </r>
  <r>
    <n v="237.09780000000001"/>
    <x v="178"/>
    <n v="1018451"/>
    <n v="1444"/>
    <x v="6"/>
    <n v="293.52800000000002"/>
    <n v="-0.19224809898885289"/>
    <m/>
    <x v="10"/>
    <x v="10"/>
    <m/>
    <x v="12"/>
    <m/>
    <m/>
    <m/>
  </r>
  <r>
    <n v="237.149328"/>
    <x v="209"/>
    <n v="1004499"/>
    <n v="2209"/>
    <x v="4"/>
    <n v="17.7728"/>
    <n v="12.343385848037451"/>
    <m/>
    <x v="10"/>
    <x v="10"/>
    <m/>
    <x v="12"/>
    <m/>
    <m/>
    <m/>
  </r>
  <r>
    <n v="237.1772"/>
    <x v="81"/>
    <n v="1003011"/>
    <n v="2816"/>
    <x v="9"/>
    <n v="19.536000000000001"/>
    <n v="11.140520065520064"/>
    <m/>
    <x v="10"/>
    <x v="10"/>
    <m/>
    <x v="12"/>
    <m/>
    <m/>
    <m/>
  </r>
  <r>
    <n v="237.1772"/>
    <x v="352"/>
    <n v="1004807"/>
    <n v="457"/>
    <x v="4"/>
    <n v="109.9648"/>
    <n v="1.1568465545338145"/>
    <m/>
    <x v="10"/>
    <x v="10"/>
    <m/>
    <x v="12"/>
    <m/>
    <m/>
    <m/>
  </r>
  <r>
    <n v="237.36671999999999"/>
    <x v="134"/>
    <n v="1019852"/>
    <n v="2614"/>
    <x v="9"/>
    <n v="80.292000000000002"/>
    <n v="1.9562935286205347"/>
    <m/>
    <x v="10"/>
    <x v="10"/>
    <m/>
    <x v="12"/>
    <m/>
    <m/>
    <m/>
  </r>
  <r>
    <n v="237.54599999999999"/>
    <x v="179"/>
    <n v="1006324"/>
    <n v="205"/>
    <x v="1"/>
    <n v="3.1840000000000002"/>
    <n v="73.606155778894461"/>
    <m/>
    <x v="10"/>
    <x v="10"/>
    <m/>
    <x v="12"/>
    <m/>
    <m/>
    <m/>
  </r>
  <r>
    <n v="237.54599999999999"/>
    <x v="169"/>
    <n v="1006555"/>
    <n v="35"/>
    <x v="4"/>
    <n v="17"/>
    <n v="12.973294117647058"/>
    <m/>
    <x v="10"/>
    <x v="10"/>
    <m/>
    <x v="12"/>
    <m/>
    <m/>
    <m/>
  </r>
  <r>
    <n v="237.54599999999999"/>
    <x v="354"/>
    <n v="1005817"/>
    <n v="911"/>
    <x v="1"/>
    <n v="36.996000000000002"/>
    <n v="5.4208563087901389"/>
    <m/>
    <x v="10"/>
    <x v="10"/>
    <m/>
    <x v="12"/>
    <m/>
    <m/>
    <m/>
  </r>
  <r>
    <n v="237.54599999999999"/>
    <x v="157"/>
    <n v="1012379"/>
    <n v="686"/>
    <x v="4"/>
    <n v="89.5"/>
    <n v="1.6541452513966479"/>
    <m/>
    <x v="10"/>
    <x v="10"/>
    <m/>
    <x v="12"/>
    <m/>
    <m/>
    <m/>
  </r>
  <r>
    <n v="237.54599999999999"/>
    <x v="256"/>
    <n v="1011344"/>
    <n v="834"/>
    <x v="1"/>
    <n v="92.872"/>
    <n v="1.557778447756051"/>
    <m/>
    <x v="10"/>
    <x v="10"/>
    <m/>
    <x v="12"/>
    <m/>
    <m/>
    <m/>
  </r>
  <r>
    <n v="237.54599999999999"/>
    <x v="156"/>
    <n v="1010607"/>
    <n v="2427"/>
    <x v="3"/>
    <n v="93.995999999999995"/>
    <n v="1.5271926464955958"/>
    <m/>
    <x v="10"/>
    <x v="10"/>
    <m/>
    <x v="12"/>
    <m/>
    <m/>
    <m/>
  </r>
  <r>
    <n v="237.54599999999999"/>
    <x v="27"/>
    <n v="1012595"/>
    <n v="1373"/>
    <x v="4"/>
    <n v="108.608"/>
    <n v="1.1871869475545078"/>
    <m/>
    <x v="10"/>
    <x v="10"/>
    <m/>
    <x v="12"/>
    <m/>
    <m/>
    <m/>
  </r>
  <r>
    <n v="237.54599999999999"/>
    <x v="103"/>
    <n v="1005679"/>
    <n v="205"/>
    <x v="5"/>
    <n v="113.408"/>
    <n v="1.0946141365688487"/>
    <m/>
    <x v="10"/>
    <x v="10"/>
    <m/>
    <x v="12"/>
    <m/>
    <m/>
    <m/>
  </r>
  <r>
    <n v="237.54599999999999"/>
    <x v="122"/>
    <n v="1019846"/>
    <n v="2291"/>
    <x v="5"/>
    <n v="114.22799999999999"/>
    <n v="1.0795776867317997"/>
    <m/>
    <x v="10"/>
    <x v="10"/>
    <m/>
    <x v="12"/>
    <m/>
    <m/>
    <m/>
  </r>
  <r>
    <n v="237.54599999999999"/>
    <x v="259"/>
    <n v="1017965"/>
    <n v="2784"/>
    <x v="3"/>
    <n v="129.964"/>
    <n v="0.82778307839093901"/>
    <m/>
    <x v="10"/>
    <x v="10"/>
    <m/>
    <x v="12"/>
    <m/>
    <m/>
    <m/>
  </r>
  <r>
    <n v="237.54599999999999"/>
    <x v="71"/>
    <n v="1009261"/>
    <n v="204"/>
    <x v="1"/>
    <n v="137.54400000000001"/>
    <n v="0.72705461525039239"/>
    <m/>
    <x v="10"/>
    <x v="10"/>
    <m/>
    <x v="12"/>
    <m/>
    <m/>
    <m/>
  </r>
  <r>
    <n v="237.54599999999999"/>
    <x v="289"/>
    <n v="1018812"/>
    <n v="2557"/>
    <x v="7"/>
    <n v="147.94800000000001"/>
    <n v="0.6056046719117526"/>
    <m/>
    <x v="10"/>
    <x v="10"/>
    <m/>
    <x v="12"/>
    <m/>
    <m/>
    <m/>
  </r>
  <r>
    <n v="237.54599999999999"/>
    <x v="137"/>
    <n v="1012423"/>
    <n v="1515"/>
    <x v="0"/>
    <n v="156.94"/>
    <n v="0.51361029692876259"/>
    <m/>
    <x v="10"/>
    <x v="10"/>
    <m/>
    <x v="12"/>
    <m/>
    <m/>
    <m/>
  </r>
  <r>
    <n v="237.54599999999999"/>
    <x v="150"/>
    <n v="1015790"/>
    <n v="2441"/>
    <x v="2"/>
    <n v="186.16399999999999"/>
    <n v="0.27600395350336265"/>
    <m/>
    <x v="10"/>
    <x v="10"/>
    <m/>
    <x v="12"/>
    <m/>
    <m/>
    <m/>
  </r>
  <r>
    <n v="237.54599999999999"/>
    <x v="313"/>
    <n v="1015262"/>
    <n v="1096"/>
    <x v="3"/>
    <n v="199.65199999999999"/>
    <n v="0.18980025243924434"/>
    <m/>
    <x v="10"/>
    <x v="10"/>
    <m/>
    <x v="12"/>
    <m/>
    <m/>
    <m/>
  </r>
  <r>
    <n v="237.54599999999999"/>
    <x v="334"/>
    <n v="1019679"/>
    <n v="2589"/>
    <x v="5"/>
    <n v="238.99199999999999"/>
    <n v="-6.0504117292628961E-3"/>
    <m/>
    <x v="10"/>
    <x v="10"/>
    <m/>
    <x v="12"/>
    <m/>
    <m/>
    <m/>
  </r>
  <r>
    <n v="237.54599999999999"/>
    <x v="114"/>
    <n v="1005369"/>
    <n v="1608"/>
    <x v="2"/>
    <n v="243.5616"/>
    <n v="-2.469847463639591E-2"/>
    <m/>
    <x v="10"/>
    <x v="10"/>
    <m/>
    <x v="12"/>
    <m/>
    <m/>
    <m/>
  </r>
  <r>
    <n v="237.54599999999999"/>
    <x v="146"/>
    <n v="1012229"/>
    <n v="401"/>
    <x v="7"/>
    <n v="245.73599999999999"/>
    <n v="-3.3328450043949596E-2"/>
    <m/>
    <x v="10"/>
    <x v="10"/>
    <m/>
    <x v="12"/>
    <m/>
    <m/>
    <m/>
  </r>
  <r>
    <n v="237.54599999999999"/>
    <x v="183"/>
    <n v="1016652"/>
    <n v="1035"/>
    <x v="2"/>
    <n v="270.464"/>
    <n v="-0.12170935873166117"/>
    <m/>
    <x v="10"/>
    <x v="10"/>
    <m/>
    <x v="12"/>
    <m/>
    <m/>
    <m/>
  </r>
  <r>
    <n v="237.54848000000001"/>
    <x v="228"/>
    <n v="1001905"/>
    <n v="1905"/>
    <x v="0"/>
    <n v="176.49600000000001"/>
    <n v="0.34591424168253104"/>
    <m/>
    <x v="10"/>
    <x v="10"/>
    <m/>
    <x v="12"/>
    <m/>
    <m/>
    <m/>
  </r>
  <r>
    <n v="237.54848000000001"/>
    <x v="36"/>
    <n v="1001185"/>
    <n v="1185"/>
    <x v="7"/>
    <n v="601.67039999999997"/>
    <n v="-0.60518503153886238"/>
    <m/>
    <x v="10"/>
    <x v="10"/>
    <m/>
    <x v="12"/>
    <m/>
    <m/>
    <m/>
  </r>
  <r>
    <n v="237.666"/>
    <x v="185"/>
    <n v="1004537"/>
    <n v="223"/>
    <x v="9"/>
    <n v="404.49279999999999"/>
    <n v="-0.41243453529951585"/>
    <m/>
    <x v="10"/>
    <x v="10"/>
    <m/>
    <x v="12"/>
    <m/>
    <m/>
    <m/>
  </r>
  <r>
    <n v="237.67328000000001"/>
    <x v="225"/>
    <n v="1001293"/>
    <n v="1293"/>
    <x v="3"/>
    <n v="550.07231999999999"/>
    <n v="-0.56792357775792102"/>
    <m/>
    <x v="10"/>
    <x v="10"/>
    <m/>
    <x v="12"/>
    <m/>
    <m/>
    <m/>
  </r>
  <r>
    <n v="237.69200000000001"/>
    <x v="300"/>
    <n v="1003367"/>
    <n v="836"/>
    <x v="0"/>
    <n v="253.3536"/>
    <n v="-6.1817159890366638E-2"/>
    <m/>
    <x v="10"/>
    <x v="10"/>
    <m/>
    <x v="12"/>
    <m/>
    <m/>
    <m/>
  </r>
  <r>
    <n v="237.8064"/>
    <x v="82"/>
    <n v="1002878"/>
    <n v="306"/>
    <x v="5"/>
    <n v="136.2816"/>
    <n v="0.74496336996336998"/>
    <m/>
    <x v="10"/>
    <x v="10"/>
    <m/>
    <x v="12"/>
    <m/>
    <m/>
    <m/>
  </r>
  <r>
    <n v="237.83760000000001"/>
    <x v="121"/>
    <n v="1002913"/>
    <n v="2631"/>
    <x v="0"/>
    <n v="356.27839999999998"/>
    <n v="-0.33243890171281776"/>
    <m/>
    <x v="10"/>
    <x v="10"/>
    <m/>
    <x v="12"/>
    <m/>
    <m/>
    <m/>
  </r>
  <r>
    <n v="237.93536"/>
    <x v="143"/>
    <n v="1001471"/>
    <n v="1471"/>
    <x v="1"/>
    <n v="200.04825600000001"/>
    <n v="0.18938982402325963"/>
    <m/>
    <x v="10"/>
    <x v="10"/>
    <m/>
    <x v="12"/>
    <m/>
    <m/>
    <m/>
  </r>
  <r>
    <n v="237.9624"/>
    <x v="14"/>
    <n v="1002439"/>
    <n v="2439"/>
    <x v="1"/>
    <n v="226.07679999999999"/>
    <n v="5.2573284830641671E-2"/>
    <m/>
    <x v="10"/>
    <x v="10"/>
    <m/>
    <x v="12"/>
    <m/>
    <m/>
    <m/>
  </r>
  <r>
    <n v="237.99420000000001"/>
    <x v="353"/>
    <n v="1007601"/>
    <n v="2113"/>
    <x v="0"/>
    <n v="0.69599999999999995"/>
    <n v="340.94568965517243"/>
    <m/>
    <x v="10"/>
    <x v="10"/>
    <m/>
    <x v="12"/>
    <m/>
    <m/>
    <m/>
  </r>
  <r>
    <n v="237.99420000000001"/>
    <x v="140"/>
    <n v="1009111"/>
    <n v="1815"/>
    <x v="8"/>
    <n v="55.88"/>
    <n v="3.2590229062276306"/>
    <m/>
    <x v="10"/>
    <x v="10"/>
    <m/>
    <x v="12"/>
    <m/>
    <m/>
    <m/>
  </r>
  <r>
    <n v="237.99420000000001"/>
    <x v="102"/>
    <n v="1007367"/>
    <n v="351"/>
    <x v="5"/>
    <n v="59.015999999999998"/>
    <n v="3.0327063847092317"/>
    <m/>
    <x v="10"/>
    <x v="10"/>
    <m/>
    <x v="12"/>
    <m/>
    <m/>
    <m/>
  </r>
  <r>
    <n v="237.99420000000001"/>
    <x v="243"/>
    <n v="1015540"/>
    <n v="113"/>
    <x v="0"/>
    <n v="85.543999999999997"/>
    <n v="1.7821261572991678"/>
    <m/>
    <x v="10"/>
    <x v="10"/>
    <m/>
    <x v="12"/>
    <m/>
    <m/>
    <m/>
  </r>
  <r>
    <n v="237.99420000000001"/>
    <x v="4"/>
    <n v="1006533"/>
    <n v="1948"/>
    <x v="8"/>
    <n v="109.648"/>
    <n v="1.1705293302203417"/>
    <m/>
    <x v="10"/>
    <x v="10"/>
    <m/>
    <x v="12"/>
    <m/>
    <m/>
    <m/>
  </r>
  <r>
    <n v="237.99420000000001"/>
    <x v="2"/>
    <n v="1009460"/>
    <n v="2274"/>
    <x v="8"/>
    <n v="111.396"/>
    <n v="1.1364698911989659"/>
    <m/>
    <x v="10"/>
    <x v="10"/>
    <m/>
    <x v="12"/>
    <m/>
    <m/>
    <m/>
  </r>
  <r>
    <n v="237.99420000000001"/>
    <x v="130"/>
    <n v="1006566"/>
    <n v="2489"/>
    <x v="5"/>
    <n v="123.408"/>
    <n v="0.92851516919486587"/>
    <m/>
    <x v="10"/>
    <x v="10"/>
    <m/>
    <x v="12"/>
    <m/>
    <m/>
    <m/>
  </r>
  <r>
    <n v="237.99420000000001"/>
    <x v="227"/>
    <n v="1011275"/>
    <n v="1233"/>
    <x v="3"/>
    <n v="128.256"/>
    <n v="0.85561845059880248"/>
    <m/>
    <x v="10"/>
    <x v="10"/>
    <m/>
    <x v="12"/>
    <m/>
    <m/>
    <m/>
  </r>
  <r>
    <n v="237.99420000000001"/>
    <x v="54"/>
    <n v="1018525"/>
    <n v="220"/>
    <x v="0"/>
    <n v="151.86000000000001"/>
    <n v="0.56719478467009077"/>
    <m/>
    <x v="10"/>
    <x v="10"/>
    <m/>
    <x v="12"/>
    <m/>
    <m/>
    <m/>
  </r>
  <r>
    <n v="237.99420000000001"/>
    <x v="314"/>
    <n v="1007406"/>
    <n v="722"/>
    <x v="7"/>
    <n v="159.584"/>
    <n v="0.49134123721676359"/>
    <m/>
    <x v="10"/>
    <x v="10"/>
    <m/>
    <x v="12"/>
    <m/>
    <m/>
    <m/>
  </r>
  <r>
    <n v="237.99420000000001"/>
    <x v="300"/>
    <n v="1009428"/>
    <n v="446"/>
    <x v="4"/>
    <n v="165.34800000000001"/>
    <n v="0.43935336381450024"/>
    <m/>
    <x v="10"/>
    <x v="10"/>
    <m/>
    <x v="12"/>
    <m/>
    <m/>
    <m/>
  </r>
  <r>
    <n v="237.99420000000001"/>
    <x v="337"/>
    <n v="1012025"/>
    <n v="2076"/>
    <x v="6"/>
    <n v="182.208"/>
    <n v="0.30616767650158067"/>
    <m/>
    <x v="10"/>
    <x v="10"/>
    <m/>
    <x v="12"/>
    <m/>
    <m/>
    <m/>
  </r>
  <r>
    <n v="237.99420000000001"/>
    <x v="224"/>
    <n v="1014964"/>
    <n v="1033"/>
    <x v="3"/>
    <n v="187.828"/>
    <n v="0.26708584449602829"/>
    <m/>
    <x v="10"/>
    <x v="10"/>
    <m/>
    <x v="12"/>
    <m/>
    <m/>
    <m/>
  </r>
  <r>
    <n v="237.99420000000001"/>
    <x v="266"/>
    <n v="1011585"/>
    <n v="277"/>
    <x v="0"/>
    <n v="256.392"/>
    <n v="-7.1756529064869373E-2"/>
    <m/>
    <x v="10"/>
    <x v="10"/>
    <m/>
    <x v="12"/>
    <m/>
    <m/>
    <m/>
  </r>
  <r>
    <n v="237.99420000000001"/>
    <x v="258"/>
    <n v="1018116"/>
    <n v="2736"/>
    <x v="4"/>
    <n v="266.50799999999998"/>
    <n v="-0.10699040929352957"/>
    <m/>
    <x v="10"/>
    <x v="10"/>
    <m/>
    <x v="12"/>
    <m/>
    <m/>
    <m/>
  </r>
  <r>
    <n v="238.08384000000001"/>
    <x v="47"/>
    <n v="1015002"/>
    <n v="1839"/>
    <x v="9"/>
    <n v="69.915999999999997"/>
    <n v="2.4052840551518968"/>
    <m/>
    <x v="10"/>
    <x v="10"/>
    <m/>
    <x v="12"/>
    <m/>
    <m/>
    <m/>
  </r>
  <r>
    <n v="238.08384000000001"/>
    <x v="133"/>
    <n v="1016268"/>
    <n v="1305"/>
    <x v="9"/>
    <n v="98.016000000000005"/>
    <n v="1.4290303623898137"/>
    <m/>
    <x v="10"/>
    <x v="10"/>
    <m/>
    <x v="12"/>
    <m/>
    <m/>
    <m/>
  </r>
  <r>
    <n v="238.19744"/>
    <x v="241"/>
    <n v="1001911"/>
    <n v="1911"/>
    <x v="3"/>
    <n v="77.875200000000007"/>
    <n v="2.0587072649572646"/>
    <m/>
    <x v="10"/>
    <x v="10"/>
    <m/>
    <x v="12"/>
    <m/>
    <m/>
    <m/>
  </r>
  <r>
    <n v="238.29311999999999"/>
    <x v="326"/>
    <n v="1001529"/>
    <n v="1529"/>
    <x v="6"/>
    <n v="11.438592"/>
    <n v="19.832382167315696"/>
    <m/>
    <x v="10"/>
    <x v="10"/>
    <m/>
    <x v="12"/>
    <m/>
    <m/>
    <m/>
  </r>
  <r>
    <n v="238.43559999999999"/>
    <x v="76"/>
    <n v="1004487"/>
    <n v="2681"/>
    <x v="1"/>
    <n v="142.13759999999999"/>
    <n v="0.67749842406231708"/>
    <m/>
    <x v="10"/>
    <x v="10"/>
    <m/>
    <x v="12"/>
    <m/>
    <m/>
    <m/>
  </r>
  <r>
    <n v="238.44239999999999"/>
    <x v="62"/>
    <n v="1008400"/>
    <n v="532"/>
    <x v="8"/>
    <n v="24.763999999999999"/>
    <n v="8.6285898885478911"/>
    <m/>
    <x v="10"/>
    <x v="10"/>
    <m/>
    <x v="12"/>
    <m/>
    <m/>
    <m/>
  </r>
  <r>
    <n v="238.44239999999999"/>
    <x v="254"/>
    <n v="1009167"/>
    <n v="223"/>
    <x v="3"/>
    <n v="31.428000000000001"/>
    <n v="6.5869415807560134"/>
    <m/>
    <x v="10"/>
    <x v="10"/>
    <m/>
    <x v="12"/>
    <m/>
    <m/>
    <m/>
  </r>
  <r>
    <n v="238.44239999999999"/>
    <x v="76"/>
    <n v="1005474"/>
    <n v="2106"/>
    <x v="8"/>
    <n v="53.472000000000001"/>
    <n v="3.4592010771992814"/>
    <m/>
    <x v="10"/>
    <x v="10"/>
    <m/>
    <x v="12"/>
    <m/>
    <m/>
    <m/>
  </r>
  <r>
    <n v="238.44239999999999"/>
    <x v="204"/>
    <n v="1006612"/>
    <n v="1055"/>
    <x v="1"/>
    <n v="64.504000000000005"/>
    <n v="2.6965521518045392"/>
    <m/>
    <x v="10"/>
    <x v="10"/>
    <m/>
    <x v="12"/>
    <m/>
    <m/>
    <m/>
  </r>
  <r>
    <n v="238.44239999999999"/>
    <x v="233"/>
    <n v="1005752"/>
    <n v="1633"/>
    <x v="6"/>
    <n v="68.468000000000004"/>
    <n v="2.4825378278904013"/>
    <m/>
    <x v="10"/>
    <x v="10"/>
    <m/>
    <x v="12"/>
    <m/>
    <m/>
    <m/>
  </r>
  <r>
    <n v="238.44239999999999"/>
    <x v="55"/>
    <n v="1007848"/>
    <n v="2228"/>
    <x v="1"/>
    <n v="69.760000000000005"/>
    <n v="2.4180389908256874"/>
    <m/>
    <x v="10"/>
    <x v="10"/>
    <m/>
    <x v="12"/>
    <m/>
    <m/>
    <m/>
  </r>
  <r>
    <n v="238.44239999999999"/>
    <x v="144"/>
    <n v="1009828"/>
    <n v="2286"/>
    <x v="8"/>
    <n v="70.347999999999999"/>
    <n v="2.3894694945129928"/>
    <m/>
    <x v="10"/>
    <x v="10"/>
    <m/>
    <x v="12"/>
    <m/>
    <m/>
    <m/>
  </r>
  <r>
    <n v="238.44239999999999"/>
    <x v="260"/>
    <n v="1018027"/>
    <n v="134"/>
    <x v="7"/>
    <n v="79.34"/>
    <n v="2.0053239223594654"/>
    <m/>
    <x v="10"/>
    <x v="10"/>
    <m/>
    <x v="12"/>
    <m/>
    <m/>
    <m/>
  </r>
  <r>
    <n v="238.44239999999999"/>
    <x v="208"/>
    <n v="1014786"/>
    <n v="1445"/>
    <x v="3"/>
    <n v="86.084000000000003"/>
    <n v="1.7698805817573531"/>
    <m/>
    <x v="10"/>
    <x v="10"/>
    <m/>
    <x v="12"/>
    <m/>
    <m/>
    <m/>
  </r>
  <r>
    <n v="238.44239999999999"/>
    <x v="72"/>
    <n v="1013877"/>
    <n v="388"/>
    <x v="5"/>
    <n v="92.828000000000003"/>
    <n v="1.5686473908734433"/>
    <m/>
    <x v="10"/>
    <x v="10"/>
    <m/>
    <x v="12"/>
    <m/>
    <m/>
    <m/>
  </r>
  <r>
    <n v="238.44239999999999"/>
    <x v="45"/>
    <n v="1014496"/>
    <n v="1992"/>
    <x v="8"/>
    <n v="92.828000000000003"/>
    <n v="1.5686473908734433"/>
    <m/>
    <x v="10"/>
    <x v="10"/>
    <m/>
    <x v="12"/>
    <m/>
    <m/>
    <m/>
  </r>
  <r>
    <n v="238.44239999999999"/>
    <x v="188"/>
    <n v="1015575"/>
    <n v="2387"/>
    <x v="5"/>
    <n v="109.688"/>
    <n v="1.1738239369849024"/>
    <m/>
    <x v="10"/>
    <x v="10"/>
    <m/>
    <x v="12"/>
    <m/>
    <m/>
    <m/>
  </r>
  <r>
    <n v="238.44239999999999"/>
    <x v="25"/>
    <n v="1012373"/>
    <n v="2827"/>
    <x v="6"/>
    <n v="140.036"/>
    <n v="0.70272215715958741"/>
    <m/>
    <x v="10"/>
    <x v="10"/>
    <m/>
    <x v="12"/>
    <m/>
    <m/>
    <m/>
  </r>
  <r>
    <n v="238.44239999999999"/>
    <x v="307"/>
    <n v="1012708"/>
    <n v="2210"/>
    <x v="4"/>
    <n v="142.28399999999999"/>
    <n v="0.67582019060470611"/>
    <m/>
    <x v="10"/>
    <x v="10"/>
    <m/>
    <x v="12"/>
    <m/>
    <m/>
    <m/>
  </r>
  <r>
    <n v="238.44239999999999"/>
    <x v="30"/>
    <n v="1013971"/>
    <n v="2687"/>
    <x v="8"/>
    <n v="152.4"/>
    <n v="0.56458267716535426"/>
    <m/>
    <x v="10"/>
    <x v="10"/>
    <m/>
    <x v="12"/>
    <m/>
    <m/>
    <m/>
  </r>
  <r>
    <n v="238.44239999999999"/>
    <x v="335"/>
    <n v="1009566"/>
    <n v="166"/>
    <x v="1"/>
    <n v="158.02000000000001"/>
    <n v="0.50893810910011372"/>
    <m/>
    <x v="10"/>
    <x v="10"/>
    <m/>
    <x v="12"/>
    <m/>
    <m/>
    <m/>
  </r>
  <r>
    <n v="238.44239999999999"/>
    <x v="117"/>
    <n v="1016591"/>
    <n v="1437"/>
    <x v="6"/>
    <n v="165.88800000000001"/>
    <n v="0.43736979166666656"/>
    <m/>
    <x v="10"/>
    <x v="10"/>
    <m/>
    <x v="12"/>
    <m/>
    <m/>
    <m/>
  </r>
  <r>
    <n v="238.44239999999999"/>
    <x v="262"/>
    <n v="1009934"/>
    <n v="1970"/>
    <x v="1"/>
    <n v="171.50800000000001"/>
    <n v="0.39026984164003997"/>
    <m/>
    <x v="10"/>
    <x v="10"/>
    <m/>
    <x v="12"/>
    <m/>
    <m/>
    <m/>
  </r>
  <r>
    <n v="238.44239999999999"/>
    <x v="350"/>
    <n v="1012817"/>
    <n v="842"/>
    <x v="0"/>
    <n v="190.61600000000001"/>
    <n v="0.25090443614387026"/>
    <m/>
    <x v="10"/>
    <x v="10"/>
    <m/>
    <x v="12"/>
    <m/>
    <m/>
    <m/>
  </r>
  <r>
    <n v="238.44239999999999"/>
    <x v="245"/>
    <n v="1018795"/>
    <n v="1799"/>
    <x v="3"/>
    <n v="196.23599999999999"/>
    <n v="0.21507980187121631"/>
    <m/>
    <x v="10"/>
    <x v="10"/>
    <m/>
    <x v="12"/>
    <m/>
    <m/>
    <m/>
  </r>
  <r>
    <n v="238.44239999999999"/>
    <x v="251"/>
    <n v="1013064"/>
    <n v="811"/>
    <x v="7"/>
    <n v="235.57599999999999"/>
    <n v="1.2167623187421464E-2"/>
    <m/>
    <x v="10"/>
    <x v="10"/>
    <m/>
    <x v="12"/>
    <m/>
    <m/>
    <m/>
  </r>
  <r>
    <n v="238.44239999999999"/>
    <x v="174"/>
    <n v="1012034"/>
    <n v="1361"/>
    <x v="6"/>
    <n v="238.94800000000001"/>
    <n v="-2.1159415437669088E-3"/>
    <m/>
    <x v="10"/>
    <x v="10"/>
    <m/>
    <x v="12"/>
    <m/>
    <m/>
    <m/>
  </r>
  <r>
    <n v="238.44239999999999"/>
    <x v="114"/>
    <n v="1013034"/>
    <n v="2446"/>
    <x v="6"/>
    <n v="260.30399999999997"/>
    <n v="-8.3984879218144876E-2"/>
    <m/>
    <x v="10"/>
    <x v="10"/>
    <m/>
    <x v="12"/>
    <m/>
    <m/>
    <m/>
  </r>
  <r>
    <n v="238.44239999999999"/>
    <x v="344"/>
    <n v="1011139"/>
    <n v="2154"/>
    <x v="7"/>
    <n v="274.916"/>
    <n v="-0.13267179793100439"/>
    <m/>
    <x v="10"/>
    <x v="10"/>
    <m/>
    <x v="12"/>
    <m/>
    <m/>
    <m/>
  </r>
  <r>
    <n v="238.44239999999999"/>
    <x v="41"/>
    <n v="1010235"/>
    <n v="305"/>
    <x v="6"/>
    <n v="298.52"/>
    <n v="-0.20125150743668763"/>
    <m/>
    <x v="10"/>
    <x v="10"/>
    <m/>
    <x v="12"/>
    <m/>
    <m/>
    <m/>
  </r>
  <r>
    <n v="238.50839999999999"/>
    <x v="41"/>
    <n v="1003839"/>
    <n v="1356"/>
    <x v="8"/>
    <n v="153.1584"/>
    <n v="0.55726620283314521"/>
    <m/>
    <x v="10"/>
    <x v="10"/>
    <m/>
    <x v="12"/>
    <m/>
    <m/>
    <m/>
  </r>
  <r>
    <n v="238.65753599999999"/>
    <x v="55"/>
    <n v="1010801"/>
    <n v="1266"/>
    <x v="9"/>
    <n v="166.1472"/>
    <n v="0.43642225689027558"/>
    <m/>
    <x v="10"/>
    <x v="10"/>
    <m/>
    <x v="12"/>
    <m/>
    <m/>
    <m/>
  </r>
  <r>
    <n v="238.65753599999999"/>
    <x v="314"/>
    <n v="1018292"/>
    <n v="2441"/>
    <x v="9"/>
    <n v="190.87520000000001"/>
    <n v="0.25033286671081412"/>
    <m/>
    <x v="10"/>
    <x v="10"/>
    <m/>
    <x v="12"/>
    <m/>
    <m/>
    <m/>
  </r>
  <r>
    <n v="238.6592"/>
    <x v="174"/>
    <n v="1001272"/>
    <n v="1272"/>
    <x v="5"/>
    <n v="271.18464"/>
    <n v="-0.11993835639068645"/>
    <m/>
    <x v="10"/>
    <x v="10"/>
    <m/>
    <x v="12"/>
    <m/>
    <m/>
    <m/>
  </r>
  <r>
    <n v="238.7372"/>
    <x v="59"/>
    <n v="1002277"/>
    <n v="2277"/>
    <x v="7"/>
    <n v="165.72800000000001"/>
    <n v="0.44053630044410114"/>
    <m/>
    <x v="10"/>
    <x v="10"/>
    <m/>
    <x v="12"/>
    <m/>
    <m/>
    <m/>
  </r>
  <r>
    <n v="238.78399999999999"/>
    <x v="279"/>
    <n v="1001111"/>
    <n v="1111"/>
    <x v="3"/>
    <n v="234.70425599999999"/>
    <n v="1.738248836868133E-2"/>
    <m/>
    <x v="10"/>
    <x v="10"/>
    <m/>
    <x v="12"/>
    <m/>
    <m/>
    <m/>
  </r>
  <r>
    <n v="238.80096"/>
    <x v="142"/>
    <n v="1012358"/>
    <n v="2043"/>
    <x v="9"/>
    <n v="114.616"/>
    <n v="1.0834871222167934"/>
    <m/>
    <x v="10"/>
    <x v="10"/>
    <m/>
    <x v="12"/>
    <m/>
    <m/>
    <m/>
  </r>
  <r>
    <n v="238.80096"/>
    <x v="76"/>
    <n v="1019262"/>
    <n v="1720"/>
    <x v="9"/>
    <n v="119.11199999999999"/>
    <n v="1.0048438444489221"/>
    <m/>
    <x v="10"/>
    <x v="10"/>
    <m/>
    <x v="12"/>
    <m/>
    <m/>
    <m/>
  </r>
  <r>
    <n v="238.80096"/>
    <x v="127"/>
    <n v="1009637"/>
    <n v="1505"/>
    <x v="9"/>
    <n v="167.44399999999999"/>
    <n v="0.4261541769188506"/>
    <m/>
    <x v="10"/>
    <x v="10"/>
    <m/>
    <x v="12"/>
    <m/>
    <m/>
    <m/>
  </r>
  <r>
    <n v="238.85521919999999"/>
    <x v="276"/>
    <n v="1000661"/>
    <n v="661"/>
    <x v="5"/>
    <n v="725.145984"/>
    <n v="-0.67061085013193711"/>
    <m/>
    <x v="10"/>
    <x v="10"/>
    <m/>
    <x v="12"/>
    <m/>
    <m/>
    <m/>
  </r>
  <r>
    <n v="238.89060000000001"/>
    <x v="74"/>
    <n v="1008548"/>
    <n v="1907"/>
    <x v="0"/>
    <n v="8.1319999999999997"/>
    <n v="28.376610919822923"/>
    <m/>
    <x v="10"/>
    <x v="10"/>
    <m/>
    <x v="12"/>
    <m/>
    <m/>
    <m/>
  </r>
  <r>
    <n v="238.89060000000001"/>
    <x v="327"/>
    <n v="1018031"/>
    <n v="1556"/>
    <x v="7"/>
    <n v="101.236"/>
    <n v="1.3597396183175947"/>
    <m/>
    <x v="10"/>
    <x v="10"/>
    <m/>
    <x v="12"/>
    <m/>
    <m/>
    <m/>
  </r>
  <r>
    <n v="238.89060000000001"/>
    <x v="179"/>
    <n v="1014690"/>
    <n v="1189"/>
    <x v="4"/>
    <n v="107.98"/>
    <n v="1.2123596962400442"/>
    <m/>
    <x v="10"/>
    <x v="10"/>
    <m/>
    <x v="12"/>
    <m/>
    <m/>
    <m/>
  </r>
  <r>
    <n v="238.89060000000001"/>
    <x v="41"/>
    <n v="1007027"/>
    <n v="2119"/>
    <x v="3"/>
    <n v="117.18"/>
    <n v="1.038663594470046"/>
    <m/>
    <x v="10"/>
    <x v="10"/>
    <m/>
    <x v="12"/>
    <m/>
    <m/>
    <m/>
  </r>
  <r>
    <n v="238.89060000000001"/>
    <x v="115"/>
    <n v="1017034"/>
    <n v="847"/>
    <x v="2"/>
    <n v="122.592"/>
    <n v="0.94866386061080665"/>
    <m/>
    <x v="10"/>
    <x v="10"/>
    <m/>
    <x v="12"/>
    <m/>
    <m/>
    <m/>
  </r>
  <r>
    <n v="238.89060000000001"/>
    <x v="326"/>
    <n v="1018805"/>
    <n v="802"/>
    <x v="7"/>
    <n v="128.21199999999999"/>
    <n v="0.8632468099709858"/>
    <m/>
    <x v="10"/>
    <x v="10"/>
    <m/>
    <x v="12"/>
    <m/>
    <m/>
    <m/>
  </r>
  <r>
    <n v="238.89060000000001"/>
    <x v="251"/>
    <n v="1011259"/>
    <n v="2276"/>
    <x v="5"/>
    <n v="147.32"/>
    <n v="0.6215761607385285"/>
    <m/>
    <x v="10"/>
    <x v="10"/>
    <m/>
    <x v="12"/>
    <m/>
    <m/>
    <m/>
  </r>
  <r>
    <n v="238.89060000000001"/>
    <x v="308"/>
    <n v="1019698"/>
    <n v="729"/>
    <x v="5"/>
    <n v="158.56"/>
    <n v="0.50662588294651867"/>
    <m/>
    <x v="10"/>
    <x v="10"/>
    <m/>
    <x v="12"/>
    <m/>
    <m/>
    <m/>
  </r>
  <r>
    <n v="238.89060000000001"/>
    <x v="108"/>
    <n v="1011554"/>
    <n v="2366"/>
    <x v="1"/>
    <n v="184.41200000000001"/>
    <n v="0.29541786868533498"/>
    <m/>
    <x v="10"/>
    <x v="10"/>
    <m/>
    <x v="12"/>
    <m/>
    <m/>
    <m/>
  </r>
  <r>
    <n v="238.89060000000001"/>
    <x v="103"/>
    <n v="1016880"/>
    <n v="2570"/>
    <x v="0"/>
    <n v="191.15600000000001"/>
    <n v="0.24971541568143296"/>
    <m/>
    <x v="10"/>
    <x v="10"/>
    <m/>
    <x v="12"/>
    <m/>
    <m/>
    <m/>
  </r>
  <r>
    <n v="238.89060000000001"/>
    <x v="180"/>
    <n v="1009285"/>
    <n v="81"/>
    <x v="2"/>
    <n v="215.4"/>
    <n v="0.10905571030640669"/>
    <m/>
    <x v="10"/>
    <x v="10"/>
    <m/>
    <x v="12"/>
    <m/>
    <m/>
    <m/>
  </r>
  <r>
    <n v="238.89060000000001"/>
    <x v="46"/>
    <n v="1014938"/>
    <n v="292"/>
    <x v="8"/>
    <n v="227.124"/>
    <n v="5.1806942463147931E-2"/>
    <m/>
    <x v="10"/>
    <x v="10"/>
    <m/>
    <x v="12"/>
    <m/>
    <m/>
    <m/>
  </r>
  <r>
    <n v="238.89060000000001"/>
    <x v="232"/>
    <n v="1009747"/>
    <n v="176"/>
    <x v="3"/>
    <n v="236.11600000000001"/>
    <n v="1.1751003743922446E-2"/>
    <m/>
    <x v="10"/>
    <x v="10"/>
    <m/>
    <x v="12"/>
    <m/>
    <m/>
    <m/>
  </r>
  <r>
    <n v="238.89060000000001"/>
    <x v="57"/>
    <n v="1014231"/>
    <n v="1267"/>
    <x v="6"/>
    <n v="285.572"/>
    <n v="-0.16346630622049779"/>
    <m/>
    <x v="10"/>
    <x v="10"/>
    <m/>
    <x v="12"/>
    <m/>
    <m/>
    <m/>
  </r>
  <r>
    <n v="238.89060000000001"/>
    <x v="96"/>
    <n v="1012704"/>
    <n v="1948"/>
    <x v="8"/>
    <n v="296.81200000000001"/>
    <n v="-0.19514507499696779"/>
    <m/>
    <x v="10"/>
    <x v="10"/>
    <m/>
    <x v="12"/>
    <m/>
    <m/>
    <m/>
  </r>
  <r>
    <n v="238.89060000000001"/>
    <x v="60"/>
    <n v="1017196"/>
    <n v="95"/>
    <x v="3"/>
    <n v="305.80399999999997"/>
    <n v="-0.21881139553439449"/>
    <m/>
    <x v="10"/>
    <x v="10"/>
    <m/>
    <x v="12"/>
    <m/>
    <m/>
    <m/>
  </r>
  <r>
    <n v="238.98784000000001"/>
    <x v="302"/>
    <n v="1001069"/>
    <n v="1069"/>
    <x v="6"/>
    <n v="575.53036799999995"/>
    <n v="-0.58475199001141154"/>
    <m/>
    <x v="10"/>
    <x v="10"/>
    <m/>
    <x v="12"/>
    <m/>
    <m/>
    <m/>
  </r>
  <r>
    <n v="238.99719999999999"/>
    <x v="232"/>
    <n v="1002667"/>
    <n v="2667"/>
    <x v="0"/>
    <n v="109.4464"/>
    <n v="1.1836917431729137"/>
    <m/>
    <x v="10"/>
    <x v="10"/>
    <m/>
    <x v="12"/>
    <m/>
    <m/>
    <m/>
  </r>
  <r>
    <n v="239.10432"/>
    <x v="150"/>
    <n v="1001666"/>
    <n v="1666"/>
    <x v="6"/>
    <n v="154.05760000000001"/>
    <n v="0.55204494942151505"/>
    <m/>
    <x v="10"/>
    <x v="10"/>
    <m/>
    <x v="12"/>
    <m/>
    <m/>
    <m/>
  </r>
  <r>
    <n v="239.11160000000001"/>
    <x v="140"/>
    <n v="1004073"/>
    <n v="1696"/>
    <x v="7"/>
    <n v="102.8064"/>
    <n v="1.3258435272512219"/>
    <m/>
    <x v="10"/>
    <x v="10"/>
    <m/>
    <x v="12"/>
    <m/>
    <m/>
    <m/>
  </r>
  <r>
    <n v="239.18440000000001"/>
    <x v="244"/>
    <n v="1003741"/>
    <n v="2603"/>
    <x v="5"/>
    <n v="220.66560000000001"/>
    <n v="8.3922460048145242E-2"/>
    <m/>
    <x v="10"/>
    <x v="10"/>
    <m/>
    <x v="12"/>
    <m/>
    <m/>
    <m/>
  </r>
  <r>
    <n v="239.25200000000001"/>
    <x v="353"/>
    <n v="1003428"/>
    <n v="259"/>
    <x v="9"/>
    <n v="202.31039999999999"/>
    <n v="0.18259862073328917"/>
    <m/>
    <x v="10"/>
    <x v="10"/>
    <m/>
    <x v="12"/>
    <m/>
    <m/>
    <m/>
  </r>
  <r>
    <n v="239.28319999999999"/>
    <x v="192"/>
    <n v="1005278"/>
    <n v="1746"/>
    <x v="5"/>
    <n v="109.7984"/>
    <n v="1.1792958731639078"/>
    <m/>
    <x v="10"/>
    <x v="10"/>
    <m/>
    <x v="12"/>
    <m/>
    <m/>
    <m/>
  </r>
  <r>
    <n v="239.33879999999999"/>
    <x v="245"/>
    <n v="1008353"/>
    <n v="614"/>
    <x v="8"/>
    <n v="2.54"/>
    <n v="93.227874015748029"/>
    <m/>
    <x v="10"/>
    <x v="10"/>
    <m/>
    <x v="12"/>
    <m/>
    <m/>
    <m/>
  </r>
  <r>
    <n v="239.33879999999999"/>
    <x v="323"/>
    <n v="1006736"/>
    <n v="2081"/>
    <x v="3"/>
    <n v="11.548"/>
    <n v="19.725562868029094"/>
    <m/>
    <x v="10"/>
    <x v="10"/>
    <m/>
    <x v="12"/>
    <m/>
    <m/>
    <m/>
  </r>
  <r>
    <n v="239.33879999999999"/>
    <x v="343"/>
    <n v="1007752"/>
    <n v="2635"/>
    <x v="3"/>
    <n v="12.484"/>
    <n v="18.171643703941044"/>
    <m/>
    <x v="10"/>
    <x v="10"/>
    <m/>
    <x v="12"/>
    <m/>
    <m/>
    <m/>
  </r>
  <r>
    <n v="239.33879999999999"/>
    <x v="164"/>
    <n v="1007587"/>
    <n v="1581"/>
    <x v="6"/>
    <n v="16.995999999999999"/>
    <n v="13.082066368557308"/>
    <m/>
    <x v="10"/>
    <x v="10"/>
    <m/>
    <x v="12"/>
    <m/>
    <m/>
    <m/>
  </r>
  <r>
    <n v="239.33879999999999"/>
    <x v="45"/>
    <n v="1006247"/>
    <n v="932"/>
    <x v="7"/>
    <n v="50.304000000000002"/>
    <n v="3.7578482824427479"/>
    <m/>
    <x v="10"/>
    <x v="10"/>
    <m/>
    <x v="12"/>
    <m/>
    <m/>
    <m/>
  </r>
  <r>
    <n v="239.33879999999999"/>
    <x v="354"/>
    <n v="1013679"/>
    <n v="2256"/>
    <x v="0"/>
    <n v="79.296000000000006"/>
    <n v="2.0182960048426151"/>
    <m/>
    <x v="10"/>
    <x v="10"/>
    <m/>
    <x v="12"/>
    <m/>
    <m/>
    <m/>
  </r>
  <r>
    <n v="239.33879999999999"/>
    <x v="40"/>
    <n v="1010894"/>
    <n v="2057"/>
    <x v="2"/>
    <n v="81.543999999999997"/>
    <n v="1.9350878053566174"/>
    <m/>
    <x v="10"/>
    <x v="10"/>
    <m/>
    <x v="12"/>
    <m/>
    <m/>
    <m/>
  </r>
  <r>
    <n v="239.33879999999999"/>
    <x v="249"/>
    <n v="1011643"/>
    <n v="1078"/>
    <x v="6"/>
    <n v="87.164000000000001"/>
    <n v="1.7458446147492084"/>
    <m/>
    <x v="10"/>
    <x v="10"/>
    <m/>
    <x v="12"/>
    <m/>
    <m/>
    <m/>
  </r>
  <r>
    <n v="239.33879999999999"/>
    <x v="110"/>
    <n v="1017257"/>
    <n v="1584"/>
    <x v="7"/>
    <n v="91.66"/>
    <n v="1.611158629718525"/>
    <m/>
    <x v="10"/>
    <x v="10"/>
    <m/>
    <x v="12"/>
    <m/>
    <m/>
    <m/>
  </r>
  <r>
    <n v="239.33879999999999"/>
    <x v="309"/>
    <n v="1013281"/>
    <n v="2520"/>
    <x v="6"/>
    <n v="98.403999999999996"/>
    <n v="1.4322060078858583"/>
    <m/>
    <x v="10"/>
    <x v="10"/>
    <m/>
    <x v="12"/>
    <m/>
    <m/>
    <m/>
  </r>
  <r>
    <n v="239.33879999999999"/>
    <x v="19"/>
    <n v="1005446"/>
    <n v="722"/>
    <x v="5"/>
    <n v="115.36799999999999"/>
    <n v="1.074568337840649"/>
    <m/>
    <x v="10"/>
    <x v="10"/>
    <m/>
    <x v="12"/>
    <m/>
    <m/>
    <m/>
  </r>
  <r>
    <n v="239.33879999999999"/>
    <x v="128"/>
    <n v="1015046"/>
    <n v="322"/>
    <x v="2"/>
    <n v="129.876"/>
    <n v="0.84282546428901406"/>
    <m/>
    <x v="10"/>
    <x v="10"/>
    <m/>
    <x v="12"/>
    <m/>
    <m/>
    <m/>
  </r>
  <r>
    <n v="239.33879999999999"/>
    <x v="255"/>
    <n v="1009204"/>
    <n v="5"/>
    <x v="8"/>
    <n v="137.84399999999999"/>
    <n v="0.73630190650300342"/>
    <m/>
    <x v="10"/>
    <x v="10"/>
    <m/>
    <x v="12"/>
    <m/>
    <m/>
    <m/>
  </r>
  <r>
    <n v="239.33879999999999"/>
    <x v="149"/>
    <n v="1012687"/>
    <n v="1297"/>
    <x v="4"/>
    <n v="138.86799999999999"/>
    <n v="0.72349857418555752"/>
    <m/>
    <x v="10"/>
    <x v="10"/>
    <m/>
    <x v="12"/>
    <m/>
    <m/>
    <m/>
  </r>
  <r>
    <n v="239.33879999999999"/>
    <x v="214"/>
    <n v="1016859"/>
    <n v="2083"/>
    <x v="5"/>
    <n v="145.61199999999999"/>
    <n v="0.64367497184297995"/>
    <m/>
    <x v="10"/>
    <x v="10"/>
    <m/>
    <x v="12"/>
    <m/>
    <m/>
    <m/>
  </r>
  <r>
    <n v="239.33879999999999"/>
    <x v="236"/>
    <n v="1017801"/>
    <n v="104"/>
    <x v="8"/>
    <n v="152.35599999999999"/>
    <n v="0.57091811284097771"/>
    <m/>
    <x v="10"/>
    <x v="10"/>
    <m/>
    <x v="12"/>
    <m/>
    <m/>
    <m/>
  </r>
  <r>
    <n v="239.33879999999999"/>
    <x v="222"/>
    <n v="1011361"/>
    <n v="2581"/>
    <x v="8"/>
    <n v="180.45599999999999"/>
    <n v="0.32630003989892276"/>
    <m/>
    <x v="10"/>
    <x v="10"/>
    <m/>
    <x v="12"/>
    <m/>
    <m/>
    <m/>
  </r>
  <r>
    <n v="239.33879999999999"/>
    <x v="36"/>
    <n v="1017879"/>
    <n v="2803"/>
    <x v="6"/>
    <n v="219.79599999999999"/>
    <n v="8.8913356021037698E-2"/>
    <m/>
    <x v="10"/>
    <x v="10"/>
    <m/>
    <x v="12"/>
    <m/>
    <m/>
    <m/>
  </r>
  <r>
    <n v="239.33879999999999"/>
    <x v="134"/>
    <n v="1012549"/>
    <n v="2307"/>
    <x v="5"/>
    <n v="226.54"/>
    <n v="5.649686589564757E-2"/>
    <m/>
    <x v="10"/>
    <x v="10"/>
    <m/>
    <x v="12"/>
    <m/>
    <m/>
    <m/>
  </r>
  <r>
    <n v="239.33879999999999"/>
    <x v="44"/>
    <n v="1017787"/>
    <n v="775"/>
    <x v="4"/>
    <n v="229.91200000000001"/>
    <n v="4.1001774592017752E-2"/>
    <m/>
    <x v="10"/>
    <x v="10"/>
    <m/>
    <x v="12"/>
    <m/>
    <m/>
    <m/>
  </r>
  <r>
    <n v="239.33879999999999"/>
    <x v="226"/>
    <n v="1011340"/>
    <n v="1471"/>
    <x v="2"/>
    <n v="232.16"/>
    <n v="3.0921778084079924E-2"/>
    <m/>
    <x v="10"/>
    <x v="10"/>
    <m/>
    <x v="12"/>
    <m/>
    <m/>
    <m/>
  </r>
  <r>
    <n v="239.33879999999999"/>
    <x v="257"/>
    <n v="1017547"/>
    <n v="2712"/>
    <x v="7"/>
    <n v="233.28399999999999"/>
    <n v="2.5954630407571889E-2"/>
    <m/>
    <x v="10"/>
    <x v="10"/>
    <m/>
    <x v="12"/>
    <m/>
    <m/>
    <m/>
  </r>
  <r>
    <n v="239.33879999999999"/>
    <x v="128"/>
    <n v="1014393"/>
    <n v="1449"/>
    <x v="7"/>
    <n v="253.51599999999999"/>
    <n v="-5.5922308651130501E-2"/>
    <m/>
    <x v="10"/>
    <x v="10"/>
    <m/>
    <x v="12"/>
    <m/>
    <m/>
    <m/>
  </r>
  <r>
    <n v="239.33879999999999"/>
    <x v="350"/>
    <n v="1017619"/>
    <n v="1326"/>
    <x v="8"/>
    <n v="255.76400000000001"/>
    <n v="-6.4220140441970011E-2"/>
    <m/>
    <x v="10"/>
    <x v="10"/>
    <m/>
    <x v="12"/>
    <m/>
    <m/>
    <m/>
  </r>
  <r>
    <n v="239.33879999999999"/>
    <x v="17"/>
    <n v="1019819"/>
    <n v="142"/>
    <x v="7"/>
    <n v="256.88799999999998"/>
    <n v="-6.8314596244277603E-2"/>
    <m/>
    <x v="10"/>
    <x v="10"/>
    <m/>
    <x v="12"/>
    <m/>
    <m/>
    <m/>
  </r>
  <r>
    <n v="239.33879999999999"/>
    <x v="123"/>
    <n v="1015408"/>
    <n v="162"/>
    <x v="4"/>
    <n v="260.26"/>
    <n v="-8.0385768078075764E-2"/>
    <m/>
    <x v="10"/>
    <x v="10"/>
    <m/>
    <x v="12"/>
    <m/>
    <m/>
    <m/>
  </r>
  <r>
    <n v="239.33879999999999"/>
    <x v="62"/>
    <n v="1017669"/>
    <n v="1831"/>
    <x v="6"/>
    <n v="292.85599999999999"/>
    <n v="-0.18274237167754803"/>
    <m/>
    <x v="10"/>
    <x v="10"/>
    <m/>
    <x v="12"/>
    <m/>
    <m/>
    <m/>
  </r>
  <r>
    <n v="239.3664"/>
    <x v="361"/>
    <n v="1002654"/>
    <n v="2654"/>
    <x v="3"/>
    <n v="196.90559999999999"/>
    <n v="0.21564038808444252"/>
    <m/>
    <x v="10"/>
    <x v="10"/>
    <m/>
    <x v="12"/>
    <m/>
    <m/>
    <m/>
  </r>
  <r>
    <n v="239.37888000000001"/>
    <x v="224"/>
    <n v="1001353"/>
    <n v="1353"/>
    <x v="9"/>
    <n v="367.34976"/>
    <n v="-0.34836249790934937"/>
    <m/>
    <x v="10"/>
    <x v="10"/>
    <m/>
    <x v="12"/>
    <m/>
    <m/>
    <m/>
  </r>
  <r>
    <n v="239.41319999999999"/>
    <x v="76"/>
    <n v="1002791"/>
    <n v="2791"/>
    <x v="8"/>
    <n v="221.3536"/>
    <n v="8.1587107686525037E-2"/>
    <m/>
    <x v="10"/>
    <x v="10"/>
    <m/>
    <x v="12"/>
    <m/>
    <m/>
    <m/>
  </r>
  <r>
    <n v="239.51808"/>
    <x v="3"/>
    <n v="1014948"/>
    <n v="1698"/>
    <x v="9"/>
    <n v="72.768000000000001"/>
    <n v="2.2915303430079157"/>
    <m/>
    <x v="10"/>
    <x v="10"/>
    <m/>
    <x v="12"/>
    <m/>
    <m/>
    <m/>
  </r>
  <r>
    <n v="239.51808"/>
    <x v="108"/>
    <n v="1008968"/>
    <n v="2385"/>
    <x v="9"/>
    <n v="164.45599999999999"/>
    <n v="0.45642652137957884"/>
    <m/>
    <x v="10"/>
    <x v="10"/>
    <m/>
    <x v="12"/>
    <m/>
    <m/>
    <m/>
  </r>
  <r>
    <n v="239.51808"/>
    <x v="330"/>
    <n v="1019785"/>
    <n v="2312"/>
    <x v="9"/>
    <n v="254.85599999999999"/>
    <n v="-6.0182691402203586E-2"/>
    <m/>
    <x v="10"/>
    <x v="10"/>
    <m/>
    <x v="12"/>
    <m/>
    <m/>
    <m/>
  </r>
  <r>
    <n v="239.51808"/>
    <x v="3"/>
    <n v="1016466"/>
    <n v="2624"/>
    <x v="9"/>
    <n v="309.93200000000002"/>
    <n v="-0.22719151297704018"/>
    <m/>
    <x v="10"/>
    <x v="10"/>
    <m/>
    <x v="12"/>
    <m/>
    <m/>
    <m/>
  </r>
  <r>
    <n v="239.78700000000001"/>
    <x v="346"/>
    <n v="1007330"/>
    <n v="2831"/>
    <x v="8"/>
    <n v="47.752000000000002"/>
    <n v="4.0215069525883731"/>
    <m/>
    <x v="10"/>
    <x v="10"/>
    <m/>
    <x v="12"/>
    <m/>
    <m/>
    <m/>
  </r>
  <r>
    <n v="239.78700000000001"/>
    <x v="311"/>
    <n v="1006638"/>
    <n v="1746"/>
    <x v="6"/>
    <n v="53.595999999999997"/>
    <n v="3.4739719382043437"/>
    <m/>
    <x v="10"/>
    <x v="10"/>
    <m/>
    <x v="12"/>
    <m/>
    <m/>
    <m/>
  </r>
  <r>
    <n v="239.78700000000001"/>
    <x v="200"/>
    <n v="1011578"/>
    <n v="421"/>
    <x v="4"/>
    <n v="67.471999999999994"/>
    <n v="2.5538741996680105"/>
    <m/>
    <x v="10"/>
    <x v="10"/>
    <m/>
    <x v="12"/>
    <m/>
    <m/>
    <m/>
  </r>
  <r>
    <n v="239.78700000000001"/>
    <x v="184"/>
    <n v="1013082"/>
    <n v="2644"/>
    <x v="6"/>
    <n v="67.471999999999994"/>
    <n v="2.5538741996680105"/>
    <m/>
    <x v="10"/>
    <x v="10"/>
    <m/>
    <x v="12"/>
    <m/>
    <m/>
    <m/>
  </r>
  <r>
    <n v="239.78700000000001"/>
    <x v="72"/>
    <n v="1015682"/>
    <n v="2206"/>
    <x v="6"/>
    <n v="70.843999999999994"/>
    <n v="2.3847185365027386"/>
    <m/>
    <x v="10"/>
    <x v="10"/>
    <m/>
    <x v="12"/>
    <m/>
    <m/>
    <m/>
  </r>
  <r>
    <n v="239.78700000000001"/>
    <x v="350"/>
    <n v="1011556"/>
    <n v="2571"/>
    <x v="8"/>
    <n v="101.19199999999999"/>
    <n v="1.3696240809550166"/>
    <m/>
    <x v="10"/>
    <x v="10"/>
    <m/>
    <x v="12"/>
    <m/>
    <m/>
    <m/>
  </r>
  <r>
    <n v="239.78700000000001"/>
    <x v="332"/>
    <n v="1006658"/>
    <n v="2116"/>
    <x v="1"/>
    <n v="105.696"/>
    <n v="1.2686478201634879"/>
    <m/>
    <x v="10"/>
    <x v="10"/>
    <m/>
    <x v="12"/>
    <m/>
    <m/>
    <m/>
  </r>
  <r>
    <n v="239.78700000000001"/>
    <x v="178"/>
    <n v="1017897"/>
    <n v="1829"/>
    <x v="3"/>
    <n v="128.16800000000001"/>
    <n v="0.87088040696585722"/>
    <m/>
    <x v="10"/>
    <x v="10"/>
    <m/>
    <x v="12"/>
    <m/>
    <m/>
    <m/>
  </r>
  <r>
    <n v="239.78700000000001"/>
    <x v="297"/>
    <n v="1019171"/>
    <n v="1866"/>
    <x v="6"/>
    <n v="145.02799999999999"/>
    <n v="0.65338417409052063"/>
    <m/>
    <x v="10"/>
    <x v="10"/>
    <m/>
    <x v="12"/>
    <m/>
    <m/>
    <m/>
  </r>
  <r>
    <n v="239.78700000000001"/>
    <x v="300"/>
    <n v="1015360"/>
    <n v="1531"/>
    <x v="1"/>
    <n v="187.74"/>
    <n v="0.27722914669223392"/>
    <m/>
    <x v="10"/>
    <x v="10"/>
    <m/>
    <x v="12"/>
    <m/>
    <m/>
    <m/>
  </r>
  <r>
    <n v="239.78700000000001"/>
    <x v="263"/>
    <n v="1007211"/>
    <n v="907"/>
    <x v="0"/>
    <n v="202.03200000000001"/>
    <n v="0.18687633642195292"/>
    <m/>
    <x v="10"/>
    <x v="10"/>
    <m/>
    <x v="12"/>
    <m/>
    <m/>
    <m/>
  </r>
  <r>
    <n v="239.78700000000001"/>
    <x v="72"/>
    <n v="1018351"/>
    <n v="1874"/>
    <x v="2"/>
    <n v="206.84800000000001"/>
    <n v="0.15924253558168314"/>
    <m/>
    <x v="10"/>
    <x v="10"/>
    <m/>
    <x v="12"/>
    <m/>
    <m/>
    <m/>
  </r>
  <r>
    <n v="239.78700000000001"/>
    <x v="134"/>
    <n v="1010634"/>
    <n v="931"/>
    <x v="4"/>
    <n v="209.096"/>
    <n v="0.14677946971725908"/>
    <m/>
    <x v="10"/>
    <x v="10"/>
    <m/>
    <x v="12"/>
    <m/>
    <m/>
    <m/>
  </r>
  <r>
    <n v="239.78700000000001"/>
    <x v="358"/>
    <n v="1011715"/>
    <n v="2825"/>
    <x v="7"/>
    <n v="272.04000000000002"/>
    <n v="-0.1185597706219674"/>
    <m/>
    <x v="10"/>
    <x v="10"/>
    <m/>
    <x v="12"/>
    <m/>
    <m/>
    <m/>
  </r>
  <r>
    <n v="239.78700000000001"/>
    <x v="118"/>
    <n v="1013328"/>
    <n v="2469"/>
    <x v="6"/>
    <n v="296.76799999999997"/>
    <n v="-0.192005202717274"/>
    <m/>
    <x v="10"/>
    <x v="10"/>
    <m/>
    <x v="12"/>
    <m/>
    <m/>
    <m/>
  </r>
  <r>
    <n v="239.78700000000001"/>
    <x v="139"/>
    <n v="1019183"/>
    <n v="445"/>
    <x v="4"/>
    <n v="297.892"/>
    <n v="-0.19505391215608339"/>
    <m/>
    <x v="10"/>
    <x v="10"/>
    <m/>
    <x v="12"/>
    <m/>
    <m/>
    <m/>
  </r>
  <r>
    <n v="239.78700000000001"/>
    <x v="6"/>
    <n v="1016400"/>
    <n v="1175"/>
    <x v="8"/>
    <n v="299.01600000000002"/>
    <n v="-0.19807970142065981"/>
    <m/>
    <x v="10"/>
    <x v="10"/>
    <m/>
    <x v="12"/>
    <m/>
    <m/>
    <m/>
  </r>
  <r>
    <n v="239.798"/>
    <x v="55"/>
    <n v="1004484"/>
    <n v="2532"/>
    <x v="5"/>
    <n v="180.4"/>
    <n v="0.32925720620842569"/>
    <m/>
    <x v="10"/>
    <x v="10"/>
    <m/>
    <x v="12"/>
    <m/>
    <m/>
    <m/>
  </r>
  <r>
    <n v="239.96960000000001"/>
    <x v="20"/>
    <n v="1005132"/>
    <n v="925"/>
    <x v="6"/>
    <n v="72.585599999999999"/>
    <n v="2.3060221311114053"/>
    <m/>
    <x v="10"/>
    <x v="10"/>
    <m/>
    <x v="12"/>
    <m/>
    <m/>
    <m/>
  </r>
  <r>
    <n v="240.0112"/>
    <x v="289"/>
    <n v="1004309"/>
    <n v="2132"/>
    <x v="2"/>
    <n v="188.9984"/>
    <n v="0.26991127967220885"/>
    <m/>
    <x v="10"/>
    <x v="10"/>
    <m/>
    <x v="12"/>
    <m/>
    <m/>
    <m/>
  </r>
  <r>
    <n v="240.0684"/>
    <x v="268"/>
    <n v="1004901"/>
    <n v="2688"/>
    <x v="1"/>
    <n v="220.05760000000001"/>
    <n v="9.0934373545835223E-2"/>
    <m/>
    <x v="10"/>
    <x v="10"/>
    <m/>
    <x v="12"/>
    <m/>
    <m/>
    <m/>
  </r>
  <r>
    <n v="240.10272000000001"/>
    <x v="159"/>
    <n v="1001184"/>
    <n v="1184"/>
    <x v="0"/>
    <n v="382.6848"/>
    <n v="-0.37258359882597897"/>
    <m/>
    <x v="10"/>
    <x v="10"/>
    <m/>
    <x v="12"/>
    <m/>
    <m/>
    <m/>
  </r>
  <r>
    <n v="240.1568"/>
    <x v="89"/>
    <n v="1004736"/>
    <n v="330"/>
    <x v="6"/>
    <n v="138.00960000000001"/>
    <n v="0.74014561305880167"/>
    <m/>
    <x v="10"/>
    <x v="10"/>
    <m/>
    <x v="12"/>
    <m/>
    <m/>
    <m/>
  </r>
  <r>
    <n v="240.23519999999999"/>
    <x v="194"/>
    <n v="1006954"/>
    <n v="1626"/>
    <x v="1"/>
    <n v="15.648"/>
    <n v="14.352453987730062"/>
    <m/>
    <x v="10"/>
    <x v="10"/>
    <m/>
    <x v="12"/>
    <m/>
    <m/>
    <m/>
  </r>
  <r>
    <n v="240.23519999999999"/>
    <x v="98"/>
    <n v="1008628"/>
    <n v="1286"/>
    <x v="9"/>
    <n v="17.187999999999999"/>
    <n v="12.976914126134513"/>
    <m/>
    <x v="10"/>
    <x v="10"/>
    <m/>
    <x v="12"/>
    <m/>
    <m/>
    <m/>
  </r>
  <r>
    <n v="240.23519999999999"/>
    <x v="45"/>
    <n v="1008316"/>
    <n v="1798"/>
    <x v="6"/>
    <n v="26.335999999999999"/>
    <n v="8.1219319562575958"/>
    <m/>
    <x v="10"/>
    <x v="10"/>
    <m/>
    <x v="12"/>
    <m/>
    <m/>
    <m/>
  </r>
  <r>
    <n v="240.23519999999999"/>
    <x v="293"/>
    <n v="1007693"/>
    <n v="2667"/>
    <x v="4"/>
    <n v="45.332000000000001"/>
    <n v="4.2994617488749665"/>
    <m/>
    <x v="10"/>
    <x v="10"/>
    <m/>
    <x v="12"/>
    <m/>
    <m/>
    <m/>
  </r>
  <r>
    <n v="240.23519999999999"/>
    <x v="361"/>
    <n v="1007478"/>
    <n v="797"/>
    <x v="3"/>
    <n v="81.756"/>
    <n v="1.9384412153236459"/>
    <m/>
    <x v="10"/>
    <x v="10"/>
    <m/>
    <x v="12"/>
    <m/>
    <m/>
    <m/>
  </r>
  <r>
    <n v="240.23519999999999"/>
    <x v="197"/>
    <n v="1009339"/>
    <n v="2467"/>
    <x v="1"/>
    <n v="85.995999999999995"/>
    <n v="1.7935624912786641"/>
    <m/>
    <x v="10"/>
    <x v="10"/>
    <m/>
    <x v="12"/>
    <m/>
    <m/>
    <m/>
  </r>
  <r>
    <n v="240.23519999999999"/>
    <x v="216"/>
    <n v="1010023"/>
    <n v="645"/>
    <x v="7"/>
    <n v="105.104"/>
    <n v="1.2856903638301109"/>
    <m/>
    <x v="10"/>
    <x v="10"/>
    <m/>
    <x v="12"/>
    <m/>
    <m/>
    <m/>
  </r>
  <r>
    <n v="240.23519999999999"/>
    <x v="225"/>
    <n v="1017291"/>
    <n v="2301"/>
    <x v="1"/>
    <n v="105.104"/>
    <n v="1.2856903638301109"/>
    <m/>
    <x v="10"/>
    <x v="10"/>
    <m/>
    <x v="12"/>
    <m/>
    <m/>
    <m/>
  </r>
  <r>
    <n v="240.23519999999999"/>
    <x v="333"/>
    <n v="1017219"/>
    <n v="2615"/>
    <x v="3"/>
    <n v="108.476"/>
    <n v="1.2146391828607248"/>
    <m/>
    <x v="10"/>
    <x v="10"/>
    <m/>
    <x v="12"/>
    <m/>
    <m/>
    <m/>
  </r>
  <r>
    <n v="240.23519999999999"/>
    <x v="228"/>
    <n v="1014554"/>
    <n v="956"/>
    <x v="7"/>
    <n v="109.6"/>
    <n v="1.19192700729927"/>
    <m/>
    <x v="10"/>
    <x v="10"/>
    <m/>
    <x v="12"/>
    <m/>
    <m/>
    <m/>
  </r>
  <r>
    <n v="240.23519999999999"/>
    <x v="119"/>
    <n v="1019681"/>
    <n v="18"/>
    <x v="5"/>
    <n v="126.46"/>
    <n v="0.89969318361537243"/>
    <m/>
    <x v="10"/>
    <x v="10"/>
    <m/>
    <x v="12"/>
    <m/>
    <m/>
    <m/>
  </r>
  <r>
    <n v="240.23519999999999"/>
    <x v="355"/>
    <n v="1008235"/>
    <n v="121"/>
    <x v="9"/>
    <n v="136.32"/>
    <n v="0.76228873239436623"/>
    <m/>
    <x v="10"/>
    <x v="10"/>
    <m/>
    <x v="12"/>
    <m/>
    <m/>
    <m/>
  </r>
  <r>
    <n v="240.23519999999999"/>
    <x v="36"/>
    <n v="1009485"/>
    <n v="475"/>
    <x v="6"/>
    <n v="163.55199999999999"/>
    <n v="0.46886127959303464"/>
    <m/>
    <x v="10"/>
    <x v="10"/>
    <m/>
    <x v="12"/>
    <m/>
    <m/>
    <m/>
  </r>
  <r>
    <n v="240.23519999999999"/>
    <x v="239"/>
    <n v="1017065"/>
    <n v="1438"/>
    <x v="4"/>
    <n v="182.66"/>
    <n v="0.31520420453301212"/>
    <m/>
    <x v="10"/>
    <x v="10"/>
    <m/>
    <x v="12"/>
    <m/>
    <m/>
    <m/>
  </r>
  <r>
    <n v="240.23519999999999"/>
    <x v="97"/>
    <n v="1014871"/>
    <n v="721"/>
    <x v="8"/>
    <n v="197.27199999999999"/>
    <n v="0.21778660935155522"/>
    <m/>
    <x v="10"/>
    <x v="10"/>
    <m/>
    <x v="12"/>
    <m/>
    <m/>
    <m/>
  </r>
  <r>
    <n v="240.23519999999999"/>
    <x v="338"/>
    <n v="1017443"/>
    <n v="1020"/>
    <x v="1"/>
    <n v="237.73599999999999"/>
    <n v="1.0512501261903969E-2"/>
    <m/>
    <x v="10"/>
    <x v="10"/>
    <m/>
    <x v="12"/>
    <m/>
    <m/>
    <m/>
  </r>
  <r>
    <n v="240.23519999999999"/>
    <x v="240"/>
    <n v="1010720"/>
    <n v="903"/>
    <x v="9"/>
    <n v="246.72800000000001"/>
    <n v="-2.6315618819104505E-2"/>
    <m/>
    <x v="10"/>
    <x v="10"/>
    <m/>
    <x v="12"/>
    <m/>
    <m/>
    <m/>
  </r>
  <r>
    <n v="240.23519999999999"/>
    <x v="133"/>
    <n v="1017279"/>
    <n v="1507"/>
    <x v="0"/>
    <n v="252.34800000000001"/>
    <n v="-4.8000380427029421E-2"/>
    <m/>
    <x v="10"/>
    <x v="10"/>
    <m/>
    <x v="12"/>
    <m/>
    <m/>
    <m/>
  </r>
  <r>
    <n v="240.23519999999999"/>
    <x v="264"/>
    <n v="1011954"/>
    <n v="770"/>
    <x v="6"/>
    <n v="274.82799999999997"/>
    <n v="-0.12587072641797775"/>
    <m/>
    <x v="10"/>
    <x v="10"/>
    <m/>
    <x v="12"/>
    <m/>
    <m/>
    <m/>
  </r>
  <r>
    <n v="240.23519999999999"/>
    <x v="24"/>
    <n v="1012912"/>
    <n v="439"/>
    <x v="7"/>
    <n v="274.82799999999997"/>
    <n v="-0.12587072641797775"/>
    <m/>
    <x v="10"/>
    <x v="10"/>
    <m/>
    <x v="12"/>
    <m/>
    <m/>
    <m/>
  </r>
  <r>
    <n v="240.2972"/>
    <x v="280"/>
    <n v="1003116"/>
    <n v="1428"/>
    <x v="5"/>
    <n v="394.15359999999998"/>
    <n v="-0.3903463015433577"/>
    <m/>
    <x v="10"/>
    <x v="10"/>
    <m/>
    <x v="12"/>
    <m/>
    <m/>
    <m/>
  </r>
  <r>
    <n v="240.34399999999999"/>
    <x v="153"/>
    <n v="1004844"/>
    <n v="290"/>
    <x v="2"/>
    <n v="195.91679999999999"/>
    <n v="0.22676564745851299"/>
    <m/>
    <x v="10"/>
    <x v="10"/>
    <m/>
    <x v="12"/>
    <m/>
    <m/>
    <m/>
  </r>
  <r>
    <n v="240.68340000000001"/>
    <x v="284"/>
    <n v="1008385"/>
    <n v="491"/>
    <x v="3"/>
    <n v="0.98399999999999999"/>
    <n v="243.59695121951219"/>
    <m/>
    <x v="10"/>
    <x v="10"/>
    <m/>
    <x v="12"/>
    <m/>
    <m/>
    <m/>
  </r>
  <r>
    <n v="240.68340000000001"/>
    <x v="154"/>
    <n v="1008890"/>
    <n v="2634"/>
    <x v="2"/>
    <n v="12.875999999999999"/>
    <n v="17.692404473438955"/>
    <m/>
    <x v="10"/>
    <x v="10"/>
    <m/>
    <x v="12"/>
    <m/>
    <m/>
    <m/>
  </r>
  <r>
    <n v="240.68340000000001"/>
    <x v="215"/>
    <n v="1008430"/>
    <n v="116"/>
    <x v="4"/>
    <n v="33.564"/>
    <n v="6.1708795137647483"/>
    <m/>
    <x v="10"/>
    <x v="10"/>
    <m/>
    <x v="12"/>
    <m/>
    <m/>
    <m/>
  </r>
  <r>
    <n v="240.68340000000001"/>
    <x v="303"/>
    <n v="1006926"/>
    <n v="2668"/>
    <x v="5"/>
    <n v="71.384"/>
    <n v="2.3716715230303707"/>
    <m/>
    <x v="10"/>
    <x v="10"/>
    <m/>
    <x v="12"/>
    <m/>
    <m/>
    <m/>
  </r>
  <r>
    <n v="240.68340000000001"/>
    <x v="77"/>
    <n v="1008111"/>
    <n v="1864"/>
    <x v="2"/>
    <n v="75.319999999999993"/>
    <n v="2.1954779607010093"/>
    <m/>
    <x v="10"/>
    <x v="10"/>
    <m/>
    <x v="12"/>
    <m/>
    <m/>
    <m/>
  </r>
  <r>
    <n v="240.68340000000001"/>
    <x v="75"/>
    <n v="1010956"/>
    <n v="52"/>
    <x v="1"/>
    <n v="102.27200000000001"/>
    <n v="1.3533655350438047"/>
    <m/>
    <x v="10"/>
    <x v="10"/>
    <m/>
    <x v="12"/>
    <m/>
    <m/>
    <m/>
  </r>
  <r>
    <n v="240.68340000000001"/>
    <x v="266"/>
    <n v="1009733"/>
    <n v="1725"/>
    <x v="3"/>
    <n v="103.396"/>
    <n v="1.327782506093079"/>
    <m/>
    <x v="10"/>
    <x v="10"/>
    <m/>
    <x v="12"/>
    <m/>
    <m/>
    <m/>
  </r>
  <r>
    <n v="240.68340000000001"/>
    <x v="161"/>
    <n v="1012324"/>
    <n v="1517"/>
    <x v="6"/>
    <n v="106.768"/>
    <n v="1.2542653229432039"/>
    <m/>
    <x v="10"/>
    <x v="10"/>
    <m/>
    <x v="12"/>
    <m/>
    <m/>
    <m/>
  </r>
  <r>
    <n v="240.68340000000001"/>
    <x v="321"/>
    <n v="1010984"/>
    <n v="601"/>
    <x v="0"/>
    <n v="110.14"/>
    <n v="1.1852496822226259"/>
    <m/>
    <x v="10"/>
    <x v="10"/>
    <m/>
    <x v="12"/>
    <m/>
    <m/>
    <m/>
  </r>
  <r>
    <n v="240.68340000000001"/>
    <x v="127"/>
    <n v="1011760"/>
    <n v="2551"/>
    <x v="2"/>
    <n v="110.14"/>
    <n v="1.1852496822226259"/>
    <m/>
    <x v="10"/>
    <x v="10"/>
    <m/>
    <x v="12"/>
    <m/>
    <m/>
    <m/>
  </r>
  <r>
    <n v="240.68340000000001"/>
    <x v="296"/>
    <n v="1012854"/>
    <n v="342"/>
    <x v="5"/>
    <n v="114.636"/>
    <n v="1.0995446456610489"/>
    <m/>
    <x v="10"/>
    <x v="10"/>
    <m/>
    <x v="12"/>
    <m/>
    <m/>
    <m/>
  </r>
  <r>
    <n v="240.68340000000001"/>
    <x v="117"/>
    <n v="1009480"/>
    <n v="1247"/>
    <x v="7"/>
    <n v="139.364"/>
    <n v="0.72701271490485342"/>
    <m/>
    <x v="10"/>
    <x v="10"/>
    <m/>
    <x v="12"/>
    <m/>
    <m/>
    <m/>
  </r>
  <r>
    <n v="240.68340000000001"/>
    <x v="43"/>
    <n v="1018678"/>
    <n v="1833"/>
    <x v="5"/>
    <n v="139.364"/>
    <n v="0.72701271490485342"/>
    <m/>
    <x v="10"/>
    <x v="10"/>
    <m/>
    <x v="12"/>
    <m/>
    <m/>
    <m/>
  </r>
  <r>
    <n v="240.68340000000001"/>
    <x v="61"/>
    <n v="1017346"/>
    <n v="2061"/>
    <x v="1"/>
    <n v="167.464"/>
    <n v="0.43722471695409165"/>
    <m/>
    <x v="10"/>
    <x v="10"/>
    <m/>
    <x v="12"/>
    <m/>
    <m/>
    <m/>
  </r>
  <r>
    <n v="240.68340000000001"/>
    <x v="352"/>
    <n v="1018576"/>
    <n v="823"/>
    <x v="0"/>
    <n v="180.952"/>
    <n v="0.33009527388478715"/>
    <m/>
    <x v="10"/>
    <x v="10"/>
    <m/>
    <x v="12"/>
    <m/>
    <m/>
    <m/>
  </r>
  <r>
    <n v="240.68340000000001"/>
    <x v="102"/>
    <n v="1015723"/>
    <n v="364"/>
    <x v="3"/>
    <n v="233.78"/>
    <n v="2.9529472153306549E-2"/>
    <m/>
    <x v="10"/>
    <x v="10"/>
    <m/>
    <x v="12"/>
    <m/>
    <m/>
    <m/>
  </r>
  <r>
    <n v="240.68340000000001"/>
    <x v="107"/>
    <n v="1018250"/>
    <n v="2030"/>
    <x v="5"/>
    <n v="239.4"/>
    <n v="5.3609022556390992E-3"/>
    <m/>
    <x v="10"/>
    <x v="10"/>
    <m/>
    <x v="12"/>
    <m/>
    <m/>
    <m/>
  </r>
  <r>
    <n v="240.68340000000001"/>
    <x v="341"/>
    <n v="1015809"/>
    <n v="2550"/>
    <x v="1"/>
    <n v="250.64"/>
    <n v="-3.9724704755825013E-2"/>
    <m/>
    <x v="10"/>
    <x v="10"/>
    <m/>
    <x v="12"/>
    <m/>
    <m/>
    <m/>
  </r>
  <r>
    <n v="240.68340000000001"/>
    <x v="312"/>
    <n v="1011132"/>
    <n v="244"/>
    <x v="8"/>
    <n v="252.88800000000001"/>
    <n v="-4.82608901964506E-2"/>
    <m/>
    <x v="10"/>
    <x v="10"/>
    <m/>
    <x v="12"/>
    <m/>
    <m/>
    <m/>
  </r>
  <r>
    <n v="240.68340000000001"/>
    <x v="82"/>
    <n v="1011762"/>
    <n v="472"/>
    <x v="6"/>
    <n v="256.26"/>
    <n v="-6.0784359634745905E-2"/>
    <m/>
    <x v="10"/>
    <x v="10"/>
    <m/>
    <x v="12"/>
    <m/>
    <m/>
    <m/>
  </r>
  <r>
    <n v="240.68340000000001"/>
    <x v="148"/>
    <n v="1013634"/>
    <n v="284"/>
    <x v="0"/>
    <n v="276.49200000000002"/>
    <n v="-0.12951043791502109"/>
    <m/>
    <x v="10"/>
    <x v="10"/>
    <m/>
    <x v="12"/>
    <m/>
    <m/>
    <m/>
  </r>
  <r>
    <n v="240.68340000000001"/>
    <x v="81"/>
    <n v="1013340"/>
    <n v="1797"/>
    <x v="2"/>
    <n v="284.36"/>
    <n v="-0.15359614573076383"/>
    <m/>
    <x v="10"/>
    <x v="10"/>
    <m/>
    <x v="12"/>
    <m/>
    <m/>
    <m/>
  </r>
  <r>
    <n v="240.68340000000001"/>
    <x v="114"/>
    <n v="1012164"/>
    <n v="668"/>
    <x v="6"/>
    <n v="305.71600000000001"/>
    <n v="-0.21272226510879377"/>
    <m/>
    <x v="10"/>
    <x v="10"/>
    <m/>
    <x v="12"/>
    <m/>
    <m/>
    <m/>
  </r>
  <r>
    <n v="240.7028"/>
    <x v="329"/>
    <n v="1003262"/>
    <n v="1789"/>
    <x v="1"/>
    <n v="237.26400000000001"/>
    <n v="1.4493559916380008E-2"/>
    <m/>
    <x v="10"/>
    <x v="10"/>
    <m/>
    <x v="12"/>
    <m/>
    <m/>
    <m/>
  </r>
  <r>
    <n v="240.88480000000001"/>
    <x v="215"/>
    <n v="1004944"/>
    <n v="1521"/>
    <x v="4"/>
    <n v="105.0304"/>
    <n v="1.2934769362013283"/>
    <m/>
    <x v="10"/>
    <x v="10"/>
    <m/>
    <x v="12"/>
    <m/>
    <m/>
    <m/>
  </r>
  <r>
    <n v="240.9316"/>
    <x v="79"/>
    <n v="1004572"/>
    <n v="302"/>
    <x v="8"/>
    <n v="230.864"/>
    <n v="4.3608358167579173E-2"/>
    <m/>
    <x v="10"/>
    <x v="10"/>
    <m/>
    <x v="12"/>
    <m/>
    <m/>
    <m/>
  </r>
  <r>
    <n v="240.94200000000001"/>
    <x v="206"/>
    <n v="1004850"/>
    <n v="2133"/>
    <x v="1"/>
    <n v="21.9968"/>
    <n v="9.9535023276112895"/>
    <m/>
    <x v="10"/>
    <x v="10"/>
    <m/>
    <x v="12"/>
    <m/>
    <m/>
    <m/>
  </r>
  <r>
    <n v="240.95231999999999"/>
    <x v="8"/>
    <n v="1016093"/>
    <n v="835"/>
    <x v="9"/>
    <n v="206.00399999999999"/>
    <n v="0.16964874468456922"/>
    <m/>
    <x v="10"/>
    <x v="10"/>
    <m/>
    <x v="12"/>
    <m/>
    <m/>
    <m/>
  </r>
  <r>
    <n v="240.95231999999999"/>
    <x v="184"/>
    <n v="1019329"/>
    <n v="1624"/>
    <x v="9"/>
    <n v="307.16399999999999"/>
    <n v="-0.2155580732117045"/>
    <m/>
    <x v="10"/>
    <x v="10"/>
    <m/>
    <x v="12"/>
    <m/>
    <m/>
    <m/>
  </r>
  <r>
    <n v="241.0044"/>
    <x v="33"/>
    <n v="1002711"/>
    <n v="2711"/>
    <x v="6"/>
    <n v="122"/>
    <n v="0.9754459016393443"/>
    <m/>
    <x v="10"/>
    <x v="10"/>
    <m/>
    <x v="12"/>
    <m/>
    <m/>
    <m/>
  </r>
  <r>
    <n v="241.13159999999999"/>
    <x v="356"/>
    <n v="1008315"/>
    <n v="913"/>
    <x v="2"/>
    <n v="32.735999999999997"/>
    <n v="6.3659457478005868"/>
    <m/>
    <x v="10"/>
    <x v="10"/>
    <m/>
    <x v="12"/>
    <m/>
    <m/>
    <m/>
  </r>
  <r>
    <n v="241.13159999999999"/>
    <x v="334"/>
    <n v="1008682"/>
    <n v="1950"/>
    <x v="2"/>
    <n v="48.671999999999997"/>
    <n v="3.9542159763313611"/>
    <m/>
    <x v="10"/>
    <x v="10"/>
    <m/>
    <x v="12"/>
    <m/>
    <m/>
    <m/>
  </r>
  <r>
    <n v="241.13159999999999"/>
    <x v="108"/>
    <n v="1008910"/>
    <n v="942"/>
    <x v="5"/>
    <n v="60.612000000000002"/>
    <n v="2.9782815284102155"/>
    <m/>
    <x v="10"/>
    <x v="10"/>
    <m/>
    <x v="12"/>
    <m/>
    <m/>
    <m/>
  </r>
  <r>
    <n v="241.13159999999999"/>
    <x v="141"/>
    <n v="1009098"/>
    <n v="22"/>
    <x v="2"/>
    <n v="62.064"/>
    <n v="2.8852088167053362"/>
    <m/>
    <x v="10"/>
    <x v="10"/>
    <m/>
    <x v="12"/>
    <m/>
    <m/>
    <m/>
  </r>
  <r>
    <n v="241.13159999999999"/>
    <x v="133"/>
    <n v="1005813"/>
    <n v="639"/>
    <x v="2"/>
    <n v="90.32"/>
    <n v="1.6697475642161206"/>
    <m/>
    <x v="10"/>
    <x v="10"/>
    <m/>
    <x v="12"/>
    <m/>
    <m/>
    <m/>
  </r>
  <r>
    <n v="241.13159999999999"/>
    <x v="146"/>
    <n v="1019678"/>
    <n v="2608"/>
    <x v="5"/>
    <n v="90.447999999999993"/>
    <n v="1.6659693967804707"/>
    <m/>
    <x v="10"/>
    <x v="10"/>
    <m/>
    <x v="12"/>
    <m/>
    <m/>
    <m/>
  </r>
  <r>
    <n v="241.13159999999999"/>
    <x v="231"/>
    <n v="1009668"/>
    <n v="434"/>
    <x v="6"/>
    <n v="116.3"/>
    <n v="1.0733585554600171"/>
    <m/>
    <x v="10"/>
    <x v="10"/>
    <m/>
    <x v="12"/>
    <m/>
    <m/>
    <m/>
  </r>
  <r>
    <n v="241.13159999999999"/>
    <x v="74"/>
    <n v="1008633"/>
    <n v="95"/>
    <x v="1"/>
    <n v="118.44799999999999"/>
    <n v="1.0357591516952587"/>
    <m/>
    <x v="10"/>
    <x v="10"/>
    <m/>
    <x v="12"/>
    <m/>
    <m/>
    <m/>
  </r>
  <r>
    <n v="241.13159999999999"/>
    <x v="142"/>
    <n v="1006442"/>
    <n v="2074"/>
    <x v="0"/>
    <n v="139.05600000000001"/>
    <n v="0.73406109768726246"/>
    <m/>
    <x v="10"/>
    <x v="10"/>
    <m/>
    <x v="12"/>
    <m/>
    <m/>
    <m/>
  </r>
  <r>
    <n v="241.13159999999999"/>
    <x v="131"/>
    <n v="1013298"/>
    <n v="937"/>
    <x v="7"/>
    <n v="142.15199999999999"/>
    <n v="0.69629410771568467"/>
    <m/>
    <x v="10"/>
    <x v="10"/>
    <m/>
    <x v="12"/>
    <m/>
    <m/>
    <m/>
  </r>
  <r>
    <n v="241.13159999999999"/>
    <x v="61"/>
    <n v="1015990"/>
    <n v="106"/>
    <x v="0"/>
    <n v="143.27600000000001"/>
    <n v="0.68298668304531096"/>
    <m/>
    <x v="10"/>
    <x v="10"/>
    <m/>
    <x v="12"/>
    <m/>
    <m/>
    <m/>
  </r>
  <r>
    <n v="241.13159999999999"/>
    <x v="238"/>
    <n v="1008828"/>
    <n v="1265"/>
    <x v="2"/>
    <n v="150.732"/>
    <n v="0.59973728206352994"/>
    <m/>
    <x v="10"/>
    <x v="10"/>
    <m/>
    <x v="12"/>
    <m/>
    <m/>
    <m/>
  </r>
  <r>
    <n v="241.13159999999999"/>
    <x v="215"/>
    <n v="1016565"/>
    <n v="950"/>
    <x v="3"/>
    <n v="155.63999999999999"/>
    <n v="0.54929067077872018"/>
    <m/>
    <x v="10"/>
    <x v="10"/>
    <m/>
    <x v="12"/>
    <m/>
    <m/>
    <m/>
  </r>
  <r>
    <n v="241.13159999999999"/>
    <x v="364"/>
    <n v="1018095"/>
    <n v="587"/>
    <x v="3"/>
    <n v="190.48400000000001"/>
    <n v="0.2658889985510593"/>
    <m/>
    <x v="10"/>
    <x v="10"/>
    <m/>
    <x v="12"/>
    <m/>
    <m/>
    <m/>
  </r>
  <r>
    <n v="241.13159999999999"/>
    <x v="56"/>
    <n v="1014417"/>
    <n v="208"/>
    <x v="1"/>
    <n v="198.352"/>
    <n v="0.21567516334597073"/>
    <m/>
    <x v="10"/>
    <x v="10"/>
    <m/>
    <x v="12"/>
    <m/>
    <m/>
    <m/>
  </r>
  <r>
    <n v="241.13159999999999"/>
    <x v="179"/>
    <n v="1018529"/>
    <n v="1508"/>
    <x v="6"/>
    <n v="211.84"/>
    <n v="0.1382722809667673"/>
    <m/>
    <x v="10"/>
    <x v="10"/>
    <m/>
    <x v="12"/>
    <m/>
    <m/>
    <m/>
  </r>
  <r>
    <n v="241.13159999999999"/>
    <x v="105"/>
    <n v="1011921"/>
    <n v="1615"/>
    <x v="3"/>
    <n v="215.21199999999999"/>
    <n v="0.12043752207125999"/>
    <m/>
    <x v="10"/>
    <x v="10"/>
    <m/>
    <x v="12"/>
    <m/>
    <m/>
    <m/>
  </r>
  <r>
    <n v="241.13159999999999"/>
    <x v="333"/>
    <n v="1018249"/>
    <n v="1100"/>
    <x v="4"/>
    <n v="235.44399999999999"/>
    <n v="2.4156912047026059E-2"/>
    <m/>
    <x v="10"/>
    <x v="10"/>
    <m/>
    <x v="12"/>
    <m/>
    <m/>
    <m/>
  </r>
  <r>
    <n v="241.13159999999999"/>
    <x v="324"/>
    <n v="1018408"/>
    <n v="58"/>
    <x v="4"/>
    <n v="265.79199999999997"/>
    <n v="-9.2780821093185584E-2"/>
    <m/>
    <x v="10"/>
    <x v="10"/>
    <m/>
    <x v="12"/>
    <m/>
    <m/>
    <m/>
  </r>
  <r>
    <n v="241.13159999999999"/>
    <x v="223"/>
    <n v="1009856"/>
    <n v="379"/>
    <x v="1"/>
    <n v="269.16399999999999"/>
    <n v="-0.10414617110757753"/>
    <m/>
    <x v="10"/>
    <x v="10"/>
    <m/>
    <x v="12"/>
    <m/>
    <m/>
    <m/>
  </r>
  <r>
    <n v="241.13159999999999"/>
    <x v="1"/>
    <n v="1013467"/>
    <n v="152"/>
    <x v="6"/>
    <n v="275.90800000000002"/>
    <n v="-0.12604346376328349"/>
    <m/>
    <x v="10"/>
    <x v="10"/>
    <m/>
    <x v="12"/>
    <m/>
    <m/>
    <m/>
  </r>
  <r>
    <n v="241.13159999999999"/>
    <x v="82"/>
    <n v="1011854"/>
    <n v="40"/>
    <x v="7"/>
    <n v="281.52800000000002"/>
    <n v="-0.14348981273621106"/>
    <m/>
    <x v="10"/>
    <x v="10"/>
    <m/>
    <x v="12"/>
    <m/>
    <m/>
    <m/>
  </r>
  <r>
    <n v="241.13159999999999"/>
    <x v="330"/>
    <n v="1019828"/>
    <n v="714"/>
    <x v="5"/>
    <n v="287.14800000000002"/>
    <n v="-0.16025324919553691"/>
    <m/>
    <x v="10"/>
    <x v="10"/>
    <m/>
    <x v="12"/>
    <m/>
    <m/>
    <m/>
  </r>
  <r>
    <n v="241.25088"/>
    <x v="76"/>
    <n v="1001795"/>
    <n v="1795"/>
    <x v="8"/>
    <n v="126.416"/>
    <n v="0.90838881154284268"/>
    <m/>
    <x v="10"/>
    <x v="10"/>
    <m/>
    <x v="12"/>
    <m/>
    <m/>
    <m/>
  </r>
  <r>
    <n v="241.30080000000001"/>
    <x v="307"/>
    <n v="1003073"/>
    <n v="950"/>
    <x v="9"/>
    <n v="73.580799999999996"/>
    <n v="2.2793989736452991"/>
    <m/>
    <x v="10"/>
    <x v="10"/>
    <m/>
    <x v="12"/>
    <m/>
    <m/>
    <m/>
  </r>
  <r>
    <n v="241.33199999999999"/>
    <x v="200"/>
    <n v="1004614"/>
    <n v="1008"/>
    <x v="2"/>
    <n v="169.40479999999999"/>
    <n v="0.4245877330512477"/>
    <m/>
    <x v="10"/>
    <x v="10"/>
    <m/>
    <x v="12"/>
    <m/>
    <m/>
    <m/>
  </r>
  <r>
    <n v="241.57980000000001"/>
    <x v="298"/>
    <n v="1008650"/>
    <n v="2154"/>
    <x v="7"/>
    <n v="2.9359999999999999"/>
    <n v="81.28194822888284"/>
    <m/>
    <x v="10"/>
    <x v="10"/>
    <m/>
    <x v="12"/>
    <m/>
    <m/>
    <m/>
  </r>
  <r>
    <n v="241.57980000000001"/>
    <x v="207"/>
    <n v="1007658"/>
    <n v="1920"/>
    <x v="0"/>
    <n v="7.6"/>
    <n v="30.786815789473689"/>
    <m/>
    <x v="10"/>
    <x v="10"/>
    <m/>
    <x v="12"/>
    <m/>
    <m/>
    <m/>
  </r>
  <r>
    <n v="241.57980000000001"/>
    <x v="269"/>
    <n v="1009017"/>
    <n v="442"/>
    <x v="0"/>
    <n v="27.096"/>
    <n v="7.9156997342781219"/>
    <m/>
    <x v="10"/>
    <x v="10"/>
    <m/>
    <x v="12"/>
    <m/>
    <m/>
    <m/>
  </r>
  <r>
    <n v="241.57980000000001"/>
    <x v="27"/>
    <n v="1007462"/>
    <n v="2419"/>
    <x v="0"/>
    <n v="59.26"/>
    <n v="3.0766081673979078"/>
    <m/>
    <x v="10"/>
    <x v="10"/>
    <m/>
    <x v="12"/>
    <m/>
    <m/>
    <m/>
  </r>
  <r>
    <n v="241.57980000000001"/>
    <x v="301"/>
    <n v="1009422"/>
    <n v="1816"/>
    <x v="0"/>
    <n v="69.632000000000005"/>
    <n v="2.4693790211397055"/>
    <m/>
    <x v="10"/>
    <x v="10"/>
    <m/>
    <x v="12"/>
    <m/>
    <m/>
    <m/>
  </r>
  <r>
    <n v="241.57980000000001"/>
    <x v="80"/>
    <n v="1016281"/>
    <n v="1874"/>
    <x v="8"/>
    <n v="75.251999999999995"/>
    <n v="2.2102774677085"/>
    <m/>
    <x v="10"/>
    <x v="10"/>
    <m/>
    <x v="12"/>
    <m/>
    <m/>
    <m/>
  </r>
  <r>
    <n v="241.57980000000001"/>
    <x v="259"/>
    <n v="1010281"/>
    <n v="2321"/>
    <x v="2"/>
    <n v="77.5"/>
    <n v="2.1171587096774194"/>
    <m/>
    <x v="10"/>
    <x v="10"/>
    <m/>
    <x v="12"/>
    <m/>
    <m/>
    <m/>
  </r>
  <r>
    <n v="241.57980000000001"/>
    <x v="125"/>
    <n v="1017217"/>
    <n v="1675"/>
    <x v="6"/>
    <n v="78.623999999999995"/>
    <n v="2.0725961538461539"/>
    <m/>
    <x v="10"/>
    <x v="10"/>
    <m/>
    <x v="12"/>
    <m/>
    <m/>
    <m/>
  </r>
  <r>
    <n v="241.57980000000001"/>
    <x v="285"/>
    <n v="1012538"/>
    <n v="122"/>
    <x v="5"/>
    <n v="92.111999999999995"/>
    <n v="1.6226745700885881"/>
    <m/>
    <x v="10"/>
    <x v="10"/>
    <m/>
    <x v="12"/>
    <m/>
    <m/>
    <m/>
  </r>
  <r>
    <n v="241.57980000000001"/>
    <x v="282"/>
    <n v="1018242"/>
    <n v="767"/>
    <x v="2"/>
    <n v="106.724"/>
    <n v="1.2635939432555001"/>
    <m/>
    <x v="10"/>
    <x v="10"/>
    <m/>
    <x v="12"/>
    <m/>
    <m/>
    <m/>
  </r>
  <r>
    <n v="241.57980000000001"/>
    <x v="157"/>
    <n v="1018725"/>
    <n v="245"/>
    <x v="6"/>
    <n v="106.724"/>
    <n v="1.2635939432555001"/>
    <m/>
    <x v="10"/>
    <x v="10"/>
    <m/>
    <x v="12"/>
    <m/>
    <m/>
    <m/>
  </r>
  <r>
    <n v="241.57980000000001"/>
    <x v="79"/>
    <n v="1009246"/>
    <n v="630"/>
    <x v="4"/>
    <n v="109.456"/>
    <n v="1.207095088437363"/>
    <m/>
    <x v="10"/>
    <x v="10"/>
    <m/>
    <x v="12"/>
    <m/>
    <m/>
    <m/>
  </r>
  <r>
    <n v="241.57980000000001"/>
    <x v="338"/>
    <n v="1013256"/>
    <n v="1635"/>
    <x v="8"/>
    <n v="113.468"/>
    <n v="1.1290566503331336"/>
    <m/>
    <x v="10"/>
    <x v="10"/>
    <m/>
    <x v="12"/>
    <m/>
    <m/>
    <m/>
  </r>
  <r>
    <n v="241.57980000000001"/>
    <x v="57"/>
    <n v="1012073"/>
    <n v="1115"/>
    <x v="4"/>
    <n v="139.32"/>
    <n v="0.73399224806201568"/>
    <m/>
    <x v="10"/>
    <x v="10"/>
    <m/>
    <x v="12"/>
    <m/>
    <m/>
    <m/>
  </r>
  <r>
    <n v="241.57980000000001"/>
    <x v="210"/>
    <n v="1018941"/>
    <n v="2672"/>
    <x v="4"/>
    <n v="139.32"/>
    <n v="0.73399224806201568"/>
    <m/>
    <x v="10"/>
    <x v="10"/>
    <m/>
    <x v="12"/>
    <m/>
    <m/>
    <m/>
  </r>
  <r>
    <n v="241.57980000000001"/>
    <x v="345"/>
    <n v="1006591"/>
    <n v="1361"/>
    <x v="7"/>
    <n v="145.256"/>
    <n v="0.66313129922344005"/>
    <m/>
    <x v="10"/>
    <x v="10"/>
    <m/>
    <x v="12"/>
    <m/>
    <m/>
    <m/>
  </r>
  <r>
    <n v="241.57980000000001"/>
    <x v="313"/>
    <n v="1011184"/>
    <n v="2634"/>
    <x v="8"/>
    <n v="150.56"/>
    <n v="0.60454171094580234"/>
    <m/>
    <x v="10"/>
    <x v="10"/>
    <m/>
    <x v="12"/>
    <m/>
    <m/>
    <m/>
  </r>
  <r>
    <n v="241.57980000000001"/>
    <x v="238"/>
    <n v="1017080"/>
    <n v="2782"/>
    <x v="5"/>
    <n v="151.684"/>
    <n v="0.59265182880198308"/>
    <m/>
    <x v="10"/>
    <x v="10"/>
    <m/>
    <x v="12"/>
    <m/>
    <m/>
    <m/>
  </r>
  <r>
    <n v="241.57980000000001"/>
    <x v="321"/>
    <n v="1012215"/>
    <n v="2378"/>
    <x v="0"/>
    <n v="165.172"/>
    <n v="0.46259535514493988"/>
    <m/>
    <x v="10"/>
    <x v="10"/>
    <m/>
    <x v="12"/>
    <m/>
    <m/>
    <m/>
  </r>
  <r>
    <n v="241.57980000000001"/>
    <x v="360"/>
    <n v="1012381"/>
    <n v="2146"/>
    <x v="3"/>
    <n v="171.916"/>
    <n v="0.40521999115847279"/>
    <m/>
    <x v="10"/>
    <x v="10"/>
    <m/>
    <x v="12"/>
    <m/>
    <m/>
    <m/>
  </r>
  <r>
    <n v="241.57980000000001"/>
    <x v="226"/>
    <n v="1016396"/>
    <n v="2083"/>
    <x v="2"/>
    <n v="182.03200000000001"/>
    <n v="0.32712819724004566"/>
    <m/>
    <x v="10"/>
    <x v="10"/>
    <m/>
    <x v="12"/>
    <m/>
    <m/>
    <m/>
  </r>
  <r>
    <n v="241.57980000000001"/>
    <x v="84"/>
    <n v="1013706"/>
    <n v="1102"/>
    <x v="5"/>
    <n v="210.13200000000001"/>
    <n v="0.14965735823196849"/>
    <m/>
    <x v="10"/>
    <x v="10"/>
    <m/>
    <x v="12"/>
    <m/>
    <m/>
    <m/>
  </r>
  <r>
    <n v="241.57980000000001"/>
    <x v="343"/>
    <n v="1012870"/>
    <n v="2813"/>
    <x v="7"/>
    <n v="212.38"/>
    <n v="0.13748846407382997"/>
    <m/>
    <x v="10"/>
    <x v="10"/>
    <m/>
    <x v="12"/>
    <m/>
    <m/>
    <m/>
  </r>
  <r>
    <n v="241.57980000000001"/>
    <x v="324"/>
    <n v="1014449"/>
    <n v="875"/>
    <x v="4"/>
    <n v="259.58800000000002"/>
    <n v="-6.9372236004746041E-2"/>
    <m/>
    <x v="10"/>
    <x v="10"/>
    <m/>
    <x v="12"/>
    <m/>
    <m/>
    <m/>
  </r>
  <r>
    <n v="241.57980000000001"/>
    <x v="362"/>
    <n v="1017902"/>
    <n v="414"/>
    <x v="1"/>
    <n v="261.83600000000001"/>
    <n v="-7.7362165630394622E-2"/>
    <m/>
    <x v="10"/>
    <x v="10"/>
    <m/>
    <x v="12"/>
    <m/>
    <m/>
    <m/>
  </r>
  <r>
    <n v="241.57980000000001"/>
    <x v="76"/>
    <n v="1015197"/>
    <n v="691"/>
    <x v="6"/>
    <n v="262.95999999999998"/>
    <n v="-8.1305902038332739E-2"/>
    <m/>
    <x v="10"/>
    <x v="10"/>
    <m/>
    <x v="12"/>
    <m/>
    <m/>
    <m/>
  </r>
  <r>
    <n v="241.61799999999999"/>
    <x v="228"/>
    <n v="1002456"/>
    <n v="2456"/>
    <x v="1"/>
    <n v="367.13600000000002"/>
    <n v="-0.34188420639762929"/>
    <m/>
    <x v="10"/>
    <x v="10"/>
    <m/>
    <x v="12"/>
    <m/>
    <m/>
    <m/>
  </r>
  <r>
    <n v="241.6336"/>
    <x v="0"/>
    <n v="1003670"/>
    <n v="600"/>
    <x v="7"/>
    <n v="109.5424"/>
    <n v="1.2058454078055623"/>
    <m/>
    <x v="10"/>
    <x v="10"/>
    <m/>
    <x v="12"/>
    <m/>
    <m/>
    <m/>
  </r>
  <r>
    <n v="241.66944000000001"/>
    <x v="295"/>
    <n v="1010579"/>
    <n v="2178"/>
    <x v="9"/>
    <n v="97.84"/>
    <n v="1.4700474243663124"/>
    <m/>
    <x v="10"/>
    <x v="10"/>
    <m/>
    <x v="12"/>
    <m/>
    <m/>
    <m/>
  </r>
  <r>
    <n v="241.67104"/>
    <x v="129"/>
    <n v="1002131"/>
    <n v="2131"/>
    <x v="7"/>
    <n v="19.872"/>
    <n v="11.161384863123994"/>
    <m/>
    <x v="10"/>
    <x v="10"/>
    <m/>
    <x v="12"/>
    <m/>
    <m/>
    <m/>
  </r>
  <r>
    <n v="241.7012"/>
    <x v="348"/>
    <n v="1002476"/>
    <n v="2476"/>
    <x v="5"/>
    <n v="105.04640000000001"/>
    <n v="1.3008994120693331"/>
    <m/>
    <x v="10"/>
    <x v="10"/>
    <m/>
    <x v="12"/>
    <m/>
    <m/>
    <m/>
  </r>
  <r>
    <n v="241.84576000000001"/>
    <x v="180"/>
    <n v="1001367"/>
    <n v="1367"/>
    <x v="6"/>
    <n v="135.74803199999999"/>
    <n v="0.78157838781780664"/>
    <m/>
    <x v="10"/>
    <x v="10"/>
    <m/>
    <x v="12"/>
    <m/>
    <m/>
    <m/>
  </r>
  <r>
    <n v="241.86655999999999"/>
    <x v="233"/>
    <n v="1001828"/>
    <n v="1828"/>
    <x v="8"/>
    <n v="44.716799999999999"/>
    <n v="4.4088521540002859"/>
    <m/>
    <x v="10"/>
    <x v="10"/>
    <m/>
    <x v="12"/>
    <m/>
    <m/>
    <m/>
  </r>
  <r>
    <n v="241.87904"/>
    <x v="256"/>
    <n v="1002068"/>
    <n v="2068"/>
    <x v="4"/>
    <n v="78.8352"/>
    <n v="2.0681604156518913"/>
    <m/>
    <x v="10"/>
    <x v="10"/>
    <m/>
    <x v="12"/>
    <m/>
    <m/>
    <m/>
  </r>
  <r>
    <n v="241.88839999999999"/>
    <x v="131"/>
    <n v="1003429"/>
    <n v="2364"/>
    <x v="0"/>
    <n v="231.66720000000001"/>
    <n v="4.4120186198132412E-2"/>
    <m/>
    <x v="10"/>
    <x v="10"/>
    <m/>
    <x v="12"/>
    <m/>
    <m/>
    <m/>
  </r>
  <r>
    <n v="241.904"/>
    <x v="90"/>
    <n v="1005288"/>
    <n v="1954"/>
    <x v="5"/>
    <n v="129.6448"/>
    <n v="0.8658982080268548"/>
    <m/>
    <x v="10"/>
    <x v="10"/>
    <m/>
    <x v="12"/>
    <m/>
    <m/>
    <m/>
  </r>
  <r>
    <n v="241.94560000000001"/>
    <x v="102"/>
    <n v="1004052"/>
    <n v="2672"/>
    <x v="4"/>
    <n v="26.7136"/>
    <n v="8.0570196454240541"/>
    <m/>
    <x v="10"/>
    <x v="10"/>
    <m/>
    <x v="12"/>
    <m/>
    <m/>
    <m/>
  </r>
  <r>
    <n v="242.02799999999999"/>
    <x v="263"/>
    <n v="1008859"/>
    <n v="2121"/>
    <x v="3"/>
    <n v="32.4"/>
    <n v="6.47"/>
    <m/>
    <x v="10"/>
    <x v="10"/>
    <m/>
    <x v="12"/>
    <m/>
    <m/>
    <m/>
  </r>
  <r>
    <n v="242.02799999999999"/>
    <x v="339"/>
    <n v="1015772"/>
    <n v="764"/>
    <x v="8"/>
    <n v="84.784000000000006"/>
    <n v="1.854642385355727"/>
    <m/>
    <x v="10"/>
    <x v="10"/>
    <m/>
    <x v="12"/>
    <m/>
    <m/>
    <m/>
  </r>
  <r>
    <n v="242.02799999999999"/>
    <x v="218"/>
    <n v="1009108"/>
    <n v="1582"/>
    <x v="7"/>
    <n v="92.248000000000005"/>
    <n v="1.6236666377590838"/>
    <m/>
    <x v="10"/>
    <x v="10"/>
    <m/>
    <x v="12"/>
    <m/>
    <m/>
    <m/>
  </r>
  <r>
    <n v="242.02799999999999"/>
    <x v="235"/>
    <n v="1017967"/>
    <n v="1144"/>
    <x v="6"/>
    <n v="120.752"/>
    <n v="1.0043394726381343"/>
    <m/>
    <x v="10"/>
    <x v="10"/>
    <m/>
    <x v="12"/>
    <m/>
    <m/>
    <m/>
  </r>
  <r>
    <n v="242.02799999999999"/>
    <x v="229"/>
    <n v="1014374"/>
    <n v="2816"/>
    <x v="4"/>
    <n v="125.248"/>
    <n v="0.93239013796627479"/>
    <m/>
    <x v="10"/>
    <x v="10"/>
    <m/>
    <x v="12"/>
    <m/>
    <m/>
    <m/>
  </r>
  <r>
    <n v="242.02799999999999"/>
    <x v="42"/>
    <n v="1017908"/>
    <n v="164"/>
    <x v="0"/>
    <n v="135.364"/>
    <n v="0.787979078632428"/>
    <m/>
    <x v="10"/>
    <x v="10"/>
    <m/>
    <x v="12"/>
    <m/>
    <m/>
    <m/>
  </r>
  <r>
    <n v="242.02799999999999"/>
    <x v="264"/>
    <n v="1017078"/>
    <n v="2044"/>
    <x v="6"/>
    <n v="149.976"/>
    <n v="0.61377820451272203"/>
    <m/>
    <x v="10"/>
    <x v="10"/>
    <m/>
    <x v="12"/>
    <m/>
    <m/>
    <m/>
  </r>
  <r>
    <n v="242.02799999999999"/>
    <x v="40"/>
    <n v="1014375"/>
    <n v="108"/>
    <x v="7"/>
    <n v="183.696"/>
    <n v="0.31754638097726678"/>
    <m/>
    <x v="10"/>
    <x v="10"/>
    <m/>
    <x v="12"/>
    <m/>
    <m/>
    <m/>
  </r>
  <r>
    <n v="242.02799999999999"/>
    <x v="3"/>
    <n v="1012715"/>
    <n v="184"/>
    <x v="1"/>
    <n v="188.19200000000001"/>
    <n v="0.28606954599557888"/>
    <m/>
    <x v="10"/>
    <x v="10"/>
    <m/>
    <x v="12"/>
    <m/>
    <m/>
    <m/>
  </r>
  <r>
    <n v="242.02799999999999"/>
    <x v="260"/>
    <n v="1013462"/>
    <n v="1836"/>
    <x v="2"/>
    <n v="206.17599999999999"/>
    <n v="0.17389026850845882"/>
    <m/>
    <x v="10"/>
    <x v="10"/>
    <m/>
    <x v="12"/>
    <m/>
    <m/>
    <m/>
  </r>
  <r>
    <n v="242.02799999999999"/>
    <x v="342"/>
    <n v="1014793"/>
    <n v="1127"/>
    <x v="5"/>
    <n v="224.16"/>
    <n v="7.9710920770877922E-2"/>
    <m/>
    <x v="10"/>
    <x v="10"/>
    <m/>
    <x v="12"/>
    <m/>
    <m/>
    <m/>
  </r>
  <r>
    <n v="242.02799999999999"/>
    <x v="313"/>
    <n v="1009461"/>
    <n v="505"/>
    <x v="0"/>
    <n v="225.28399999999999"/>
    <n v="7.4323964418245417E-2"/>
    <m/>
    <x v="10"/>
    <x v="10"/>
    <m/>
    <x v="12"/>
    <m/>
    <m/>
    <m/>
  </r>
  <r>
    <n v="242.02799999999999"/>
    <x v="218"/>
    <n v="1014426"/>
    <n v="1380"/>
    <x v="7"/>
    <n v="239.89599999999999"/>
    <n v="8.8871844465935445E-3"/>
    <m/>
    <x v="10"/>
    <x v="10"/>
    <m/>
    <x v="12"/>
    <m/>
    <m/>
    <m/>
  </r>
  <r>
    <n v="242.02799999999999"/>
    <x v="20"/>
    <n v="1013119"/>
    <n v="1216"/>
    <x v="7"/>
    <n v="254.50800000000001"/>
    <n v="-4.9035786694327947E-2"/>
    <m/>
    <x v="10"/>
    <x v="10"/>
    <m/>
    <x v="12"/>
    <m/>
    <m/>
    <m/>
  </r>
  <r>
    <n v="242.02799999999999"/>
    <x v="43"/>
    <n v="1011756"/>
    <n v="883"/>
    <x v="0"/>
    <n v="269.12"/>
    <n v="-0.10066884661117721"/>
    <m/>
    <x v="10"/>
    <x v="10"/>
    <m/>
    <x v="12"/>
    <m/>
    <m/>
    <m/>
  </r>
  <r>
    <n v="242.02799999999999"/>
    <x v="364"/>
    <n v="1016824"/>
    <n v="32"/>
    <x v="8"/>
    <n v="290.476"/>
    <n v="-0.16678830609069253"/>
    <m/>
    <x v="10"/>
    <x v="10"/>
    <m/>
    <x v="12"/>
    <m/>
    <m/>
    <m/>
  </r>
  <r>
    <n v="242.02799999999999"/>
    <x v="76"/>
    <n v="1019917"/>
    <n v="1939"/>
    <x v="3"/>
    <n v="292.72399999999999"/>
    <n v="-0.1731870294202047"/>
    <m/>
    <x v="10"/>
    <x v="10"/>
    <m/>
    <x v="12"/>
    <m/>
    <m/>
    <m/>
  </r>
  <r>
    <n v="242.02799999999999"/>
    <x v="253"/>
    <n v="1019352"/>
    <n v="1646"/>
    <x v="6"/>
    <n v="310.70800000000003"/>
    <n v="-0.22104355214542282"/>
    <m/>
    <x v="10"/>
    <x v="10"/>
    <m/>
    <x v="12"/>
    <m/>
    <m/>
    <m/>
  </r>
  <r>
    <n v="242.0444"/>
    <x v="108"/>
    <n v="1005302"/>
    <n v="1511"/>
    <x v="0"/>
    <n v="247.40479999999999"/>
    <n v="-2.1666515766872747E-2"/>
    <m/>
    <x v="10"/>
    <x v="10"/>
    <m/>
    <x v="12"/>
    <m/>
    <m/>
    <m/>
  </r>
  <r>
    <n v="242.16399999999999"/>
    <x v="249"/>
    <n v="1003103"/>
    <n v="2361"/>
    <x v="7"/>
    <n v="177.26079999999999"/>
    <n v="0.36614525038812867"/>
    <m/>
    <x v="10"/>
    <x v="10"/>
    <m/>
    <x v="12"/>
    <m/>
    <m/>
    <m/>
  </r>
  <r>
    <n v="242.18688"/>
    <x v="103"/>
    <n v="1000867"/>
    <n v="867"/>
    <x v="6"/>
    <n v="306.06144"/>
    <n v="-0.20869848877401873"/>
    <m/>
    <x v="10"/>
    <x v="10"/>
    <m/>
    <x v="12"/>
    <m/>
    <m/>
    <m/>
  </r>
  <r>
    <n v="242.22432000000001"/>
    <x v="21"/>
    <n v="1001415"/>
    <n v="1415"/>
    <x v="2"/>
    <n v="541.23436800000002"/>
    <n v="-0.55245946244123212"/>
    <m/>
    <x v="10"/>
    <x v="10"/>
    <m/>
    <x v="12"/>
    <m/>
    <m/>
    <m/>
  </r>
  <r>
    <n v="242.39279999999999"/>
    <x v="201"/>
    <n v="1003632"/>
    <n v="2553"/>
    <x v="7"/>
    <n v="15.295999999999999"/>
    <n v="14.846809623430962"/>
    <m/>
    <x v="10"/>
    <x v="10"/>
    <m/>
    <x v="12"/>
    <m/>
    <m/>
    <m/>
  </r>
  <r>
    <n v="242.47620000000001"/>
    <x v="323"/>
    <n v="1008641"/>
    <n v="1245"/>
    <x v="1"/>
    <n v="14.236000000000001"/>
    <n v="16.032607474009552"/>
    <m/>
    <x v="10"/>
    <x v="10"/>
    <m/>
    <x v="12"/>
    <m/>
    <m/>
    <m/>
  </r>
  <r>
    <n v="242.47620000000001"/>
    <x v="179"/>
    <n v="1012575"/>
    <n v="26"/>
    <x v="2"/>
    <n v="71.835999999999999"/>
    <n v="2.3754134417283814"/>
    <m/>
    <x v="10"/>
    <x v="10"/>
    <m/>
    <x v="12"/>
    <m/>
    <m/>
    <m/>
  </r>
  <r>
    <n v="242.47620000000001"/>
    <x v="101"/>
    <n v="1008019"/>
    <n v="2493"/>
    <x v="8"/>
    <n v="79.843999999999994"/>
    <n v="2.0368744050899257"/>
    <m/>
    <x v="10"/>
    <x v="10"/>
    <m/>
    <x v="12"/>
    <m/>
    <m/>
    <m/>
  </r>
  <r>
    <n v="242.47620000000001"/>
    <x v="32"/>
    <n v="1014218"/>
    <n v="2019"/>
    <x v="4"/>
    <n v="83.075999999999993"/>
    <n v="1.9187274303047814"/>
    <m/>
    <x v="10"/>
    <x v="10"/>
    <m/>
    <x v="12"/>
    <m/>
    <m/>
    <m/>
  </r>
  <r>
    <n v="242.47620000000001"/>
    <x v="275"/>
    <n v="1017453"/>
    <n v="281"/>
    <x v="6"/>
    <n v="83.075999999999993"/>
    <n v="1.9187274303047814"/>
    <m/>
    <x v="10"/>
    <x v="10"/>
    <m/>
    <x v="12"/>
    <m/>
    <m/>
    <m/>
  </r>
  <r>
    <n v="242.47620000000001"/>
    <x v="238"/>
    <n v="1006456"/>
    <n v="2121"/>
    <x v="7"/>
    <n v="86.671999999999997"/>
    <n v="1.7976301458371795"/>
    <m/>
    <x v="10"/>
    <x v="10"/>
    <m/>
    <x v="12"/>
    <m/>
    <m/>
    <m/>
  </r>
  <r>
    <n v="242.47620000000001"/>
    <x v="202"/>
    <n v="1013537"/>
    <n v="792"/>
    <x v="3"/>
    <n v="98.811999999999998"/>
    <n v="1.4539145043112172"/>
    <m/>
    <x v="10"/>
    <x v="10"/>
    <m/>
    <x v="12"/>
    <m/>
    <m/>
    <m/>
  </r>
  <r>
    <n v="242.47620000000001"/>
    <x v="317"/>
    <n v="1006961"/>
    <n v="1829"/>
    <x v="4"/>
    <n v="100.94799999999999"/>
    <n v="1.4019911241431235"/>
    <m/>
    <x v="10"/>
    <x v="10"/>
    <m/>
    <x v="12"/>
    <m/>
    <m/>
    <m/>
  </r>
  <r>
    <n v="242.47620000000001"/>
    <x v="103"/>
    <n v="1018396"/>
    <n v="1327"/>
    <x v="1"/>
    <n v="101.06"/>
    <n v="1.399329111418959"/>
    <m/>
    <x v="10"/>
    <x v="10"/>
    <m/>
    <x v="12"/>
    <m/>
    <m/>
    <m/>
  </r>
  <r>
    <n v="242.47620000000001"/>
    <x v="96"/>
    <n v="1013511"/>
    <n v="895"/>
    <x v="6"/>
    <n v="116.79600000000001"/>
    <n v="1.0760659611630534"/>
    <m/>
    <x v="10"/>
    <x v="10"/>
    <m/>
    <x v="12"/>
    <m/>
    <m/>
    <m/>
  </r>
  <r>
    <n v="242.47620000000001"/>
    <x v="110"/>
    <n v="1009490"/>
    <n v="1396"/>
    <x v="7"/>
    <n v="122.416"/>
    <n v="0.98075578355770499"/>
    <m/>
    <x v="10"/>
    <x v="10"/>
    <m/>
    <x v="12"/>
    <m/>
    <m/>
    <m/>
  </r>
  <r>
    <n v="242.47620000000001"/>
    <x v="170"/>
    <n v="1014757"/>
    <n v="1541"/>
    <x v="4"/>
    <n v="131.40799999999999"/>
    <n v="0.8452164251795935"/>
    <m/>
    <x v="10"/>
    <x v="10"/>
    <m/>
    <x v="12"/>
    <m/>
    <m/>
    <m/>
  </r>
  <r>
    <n v="242.47620000000001"/>
    <x v="98"/>
    <n v="1016094"/>
    <n v="2017"/>
    <x v="4"/>
    <n v="185.36"/>
    <n v="0.30813659905049628"/>
    <m/>
    <x v="10"/>
    <x v="10"/>
    <m/>
    <x v="12"/>
    <m/>
    <m/>
    <m/>
  </r>
  <r>
    <n v="242.47620000000001"/>
    <x v="193"/>
    <n v="1018154"/>
    <n v="1125"/>
    <x v="2"/>
    <n v="185.36"/>
    <n v="0.30813659905049628"/>
    <m/>
    <x v="10"/>
    <x v="10"/>
    <m/>
    <x v="12"/>
    <m/>
    <m/>
    <m/>
  </r>
  <r>
    <n v="242.47620000000001"/>
    <x v="97"/>
    <n v="1019097"/>
    <n v="1629"/>
    <x v="5"/>
    <n v="185.36"/>
    <n v="0.30813659905049628"/>
    <m/>
    <x v="10"/>
    <x v="10"/>
    <m/>
    <x v="12"/>
    <m/>
    <m/>
    <m/>
  </r>
  <r>
    <n v="242.47620000000001"/>
    <x v="141"/>
    <n v="1010356"/>
    <n v="2335"/>
    <x v="0"/>
    <n v="202.22"/>
    <n v="0.19907130847591736"/>
    <m/>
    <x v="10"/>
    <x v="10"/>
    <m/>
    <x v="12"/>
    <m/>
    <m/>
    <m/>
  </r>
  <r>
    <n v="242.47620000000001"/>
    <x v="269"/>
    <n v="1010654"/>
    <n v="650"/>
    <x v="0"/>
    <n v="229.196"/>
    <n v="5.7942546990348905E-2"/>
    <m/>
    <x v="10"/>
    <x v="10"/>
    <m/>
    <x v="12"/>
    <m/>
    <m/>
    <m/>
  </r>
  <r>
    <n v="242.47620000000001"/>
    <x v="357"/>
    <n v="1014465"/>
    <n v="2147"/>
    <x v="1"/>
    <n v="248.304"/>
    <n v="-2.3470423352020091E-2"/>
    <m/>
    <x v="10"/>
    <x v="10"/>
    <m/>
    <x v="12"/>
    <m/>
    <m/>
    <m/>
  </r>
  <r>
    <n v="242.47620000000001"/>
    <x v="182"/>
    <n v="1016546"/>
    <n v="346"/>
    <x v="0"/>
    <n v="251.67599999999999"/>
    <n v="-3.6554141038477976E-2"/>
    <m/>
    <x v="10"/>
    <x v="10"/>
    <m/>
    <x v="12"/>
    <m/>
    <m/>
    <m/>
  </r>
  <r>
    <n v="242.47620000000001"/>
    <x v="328"/>
    <n v="1015271"/>
    <n v="1138"/>
    <x v="7"/>
    <n v="302.25599999999997"/>
    <n v="-0.19777870414483079"/>
    <m/>
    <x v="10"/>
    <x v="10"/>
    <m/>
    <x v="12"/>
    <m/>
    <m/>
    <m/>
  </r>
  <r>
    <n v="242.47620000000001"/>
    <x v="345"/>
    <n v="1019502"/>
    <n v="2568"/>
    <x v="3"/>
    <n v="307.87599999999998"/>
    <n v="-0.21242253374735276"/>
    <m/>
    <x v="10"/>
    <x v="10"/>
    <m/>
    <x v="12"/>
    <m/>
    <m/>
    <m/>
  </r>
  <r>
    <n v="242.54463999999999"/>
    <x v="67"/>
    <n v="1001926"/>
    <n v="1926"/>
    <x v="2"/>
    <n v="85.334400000000002"/>
    <n v="1.8422844714441069"/>
    <m/>
    <x v="10"/>
    <x v="10"/>
    <m/>
    <x v="12"/>
    <m/>
    <m/>
    <m/>
  </r>
  <r>
    <n v="242.56440000000001"/>
    <x v="98"/>
    <n v="1002493"/>
    <n v="2493"/>
    <x v="8"/>
    <n v="70.476799999999997"/>
    <n v="2.4417623955684711"/>
    <m/>
    <x v="10"/>
    <x v="10"/>
    <m/>
    <x v="12"/>
    <m/>
    <m/>
    <m/>
  </r>
  <r>
    <n v="242.56440000000001"/>
    <x v="294"/>
    <n v="1003979"/>
    <n v="738"/>
    <x v="3"/>
    <n v="203.95840000000001"/>
    <n v="0.18928369706763729"/>
    <m/>
    <x v="10"/>
    <x v="10"/>
    <m/>
    <x v="12"/>
    <m/>
    <m/>
    <m/>
  </r>
  <r>
    <n v="242.65113600000001"/>
    <x v="49"/>
    <n v="1000492"/>
    <n v="492"/>
    <x v="7"/>
    <n v="339.73017599999997"/>
    <n v="-0.28575336210345936"/>
    <m/>
    <x v="10"/>
    <x v="10"/>
    <m/>
    <x v="12"/>
    <m/>
    <m/>
    <m/>
  </r>
  <r>
    <n v="242.92439999999999"/>
    <x v="302"/>
    <n v="1008591"/>
    <n v="650"/>
    <x v="6"/>
    <n v="29.004000000000001"/>
    <n v="7.3755482002482413"/>
    <m/>
    <x v="10"/>
    <x v="10"/>
    <m/>
    <x v="12"/>
    <m/>
    <m/>
    <m/>
  </r>
  <r>
    <n v="242.92439999999999"/>
    <x v="265"/>
    <n v="1009253"/>
    <n v="1136"/>
    <x v="8"/>
    <n v="48.595999999999997"/>
    <n v="3.9988558729113506"/>
    <m/>
    <x v="10"/>
    <x v="10"/>
    <m/>
    <x v="12"/>
    <m/>
    <m/>
    <m/>
  </r>
  <r>
    <n v="242.92439999999999"/>
    <x v="313"/>
    <n v="1009179"/>
    <n v="940"/>
    <x v="1"/>
    <n v="60.768000000000001"/>
    <n v="2.9975710900473933"/>
    <m/>
    <x v="10"/>
    <x v="10"/>
    <m/>
    <x v="12"/>
    <m/>
    <m/>
    <m/>
  </r>
  <r>
    <n v="242.92439999999999"/>
    <x v="95"/>
    <n v="1014169"/>
    <n v="510"/>
    <x v="7"/>
    <n v="72.376000000000005"/>
    <n v="2.3564220183486233"/>
    <m/>
    <x v="10"/>
    <x v="10"/>
    <m/>
    <x v="12"/>
    <m/>
    <m/>
    <m/>
  </r>
  <r>
    <n v="242.92439999999999"/>
    <x v="354"/>
    <n v="1012512"/>
    <n v="2230"/>
    <x v="5"/>
    <n v="89.236000000000004"/>
    <n v="1.7222690394011384"/>
    <m/>
    <x v="10"/>
    <x v="10"/>
    <m/>
    <x v="12"/>
    <m/>
    <m/>
    <m/>
  </r>
  <r>
    <n v="242.92439999999999"/>
    <x v="257"/>
    <n v="1010152"/>
    <n v="58"/>
    <x v="4"/>
    <n v="101.6"/>
    <n v="1.390988188976378"/>
    <m/>
    <x v="10"/>
    <x v="10"/>
    <m/>
    <x v="12"/>
    <m/>
    <m/>
    <m/>
  </r>
  <r>
    <n v="242.92439999999999"/>
    <x v="228"/>
    <n v="1016228"/>
    <n v="1784"/>
    <x v="6"/>
    <n v="103.848"/>
    <n v="1.3392304136815343"/>
    <m/>
    <x v="10"/>
    <x v="10"/>
    <m/>
    <x v="12"/>
    <m/>
    <m/>
    <m/>
  </r>
  <r>
    <n v="242.92439999999999"/>
    <x v="250"/>
    <n v="1016688"/>
    <n v="2346"/>
    <x v="4"/>
    <n v="108.34399999999999"/>
    <n v="1.2421583105663443"/>
    <m/>
    <x v="10"/>
    <x v="10"/>
    <m/>
    <x v="12"/>
    <m/>
    <m/>
    <m/>
  </r>
  <r>
    <n v="242.92439999999999"/>
    <x v="17"/>
    <n v="1011668"/>
    <n v="1513"/>
    <x v="7"/>
    <n v="126.328"/>
    <n v="0.92296561332404525"/>
    <m/>
    <x v="10"/>
    <x v="10"/>
    <m/>
    <x v="12"/>
    <m/>
    <m/>
    <m/>
  </r>
  <r>
    <n v="242.92439999999999"/>
    <x v="313"/>
    <n v="1012011"/>
    <n v="2607"/>
    <x v="3"/>
    <n v="129.69999999999999"/>
    <n v="0.87297147262914432"/>
    <m/>
    <x v="10"/>
    <x v="10"/>
    <m/>
    <x v="12"/>
    <m/>
    <m/>
    <m/>
  </r>
  <r>
    <n v="242.92439999999999"/>
    <x v="131"/>
    <n v="1013452"/>
    <n v="217"/>
    <x v="0"/>
    <n v="145.43600000000001"/>
    <n v="0.67031821557248539"/>
    <m/>
    <x v="10"/>
    <x v="10"/>
    <m/>
    <x v="12"/>
    <m/>
    <m/>
    <m/>
  </r>
  <r>
    <n v="242.92439999999999"/>
    <x v="237"/>
    <n v="1014160"/>
    <n v="1877"/>
    <x v="1"/>
    <n v="158.92400000000001"/>
    <n v="0.52855704613525956"/>
    <m/>
    <x v="10"/>
    <x v="10"/>
    <m/>
    <x v="12"/>
    <m/>
    <m/>
    <m/>
  </r>
  <r>
    <n v="242.92439999999999"/>
    <x v="279"/>
    <n v="1008701"/>
    <n v="790"/>
    <x v="7"/>
    <n v="180.256"/>
    <n v="0.34766332327356642"/>
    <m/>
    <x v="10"/>
    <x v="10"/>
    <m/>
    <x v="12"/>
    <m/>
    <m/>
    <m/>
  </r>
  <r>
    <n v="242.92439999999999"/>
    <x v="278"/>
    <n v="1012501"/>
    <n v="632"/>
    <x v="8"/>
    <n v="274.69600000000003"/>
    <n v="-0.11566094883070752"/>
    <m/>
    <x v="10"/>
    <x v="10"/>
    <m/>
    <x v="12"/>
    <m/>
    <m/>
    <m/>
  </r>
  <r>
    <n v="242.92439999999999"/>
    <x v="52"/>
    <n v="1013733"/>
    <n v="626"/>
    <x v="5"/>
    <n v="296.05200000000002"/>
    <n v="-0.1794536095010337"/>
    <m/>
    <x v="10"/>
    <x v="10"/>
    <m/>
    <x v="12"/>
    <m/>
    <m/>
    <m/>
  </r>
  <r>
    <n v="242.92439999999999"/>
    <x v="96"/>
    <n v="1013230"/>
    <n v="2509"/>
    <x v="6"/>
    <n v="309.54000000000002"/>
    <n v="-0.21520837371583648"/>
    <m/>
    <x v="10"/>
    <x v="10"/>
    <m/>
    <x v="12"/>
    <m/>
    <m/>
    <m/>
  </r>
  <r>
    <n v="242.92439999999999"/>
    <x v="294"/>
    <n v="1015433"/>
    <n v="1925"/>
    <x v="3"/>
    <n v="311.78800000000001"/>
    <n v="-0.22086674278676541"/>
    <m/>
    <x v="10"/>
    <x v="10"/>
    <m/>
    <x v="12"/>
    <m/>
    <m/>
    <m/>
  </r>
  <r>
    <n v="243.10368"/>
    <x v="275"/>
    <n v="1016482"/>
    <n v="1447"/>
    <x v="9"/>
    <n v="217.58799999999999"/>
    <n v="0.11726602569994671"/>
    <m/>
    <x v="10"/>
    <x v="10"/>
    <m/>
    <x v="12"/>
    <m/>
    <m/>
    <m/>
  </r>
  <r>
    <n v="243.1104"/>
    <x v="37"/>
    <n v="1004698"/>
    <n v="714"/>
    <x v="8"/>
    <n v="200.096"/>
    <n v="0.21496881496881495"/>
    <m/>
    <x v="10"/>
    <x v="10"/>
    <m/>
    <x v="12"/>
    <m/>
    <m/>
    <m/>
  </r>
  <r>
    <n v="243.17504640000001"/>
    <x v="252"/>
    <n v="1000597"/>
    <n v="597"/>
    <x v="2"/>
    <n v="39.763199999999998"/>
    <n v="5.1155803959439892"/>
    <m/>
    <x v="10"/>
    <x v="10"/>
    <m/>
    <x v="12"/>
    <m/>
    <m/>
    <m/>
  </r>
  <r>
    <n v="243.1936"/>
    <x v="111"/>
    <n v="1004172"/>
    <n v="1277"/>
    <x v="4"/>
    <n v="64.016000000000005"/>
    <n v="2.7989502624343907"/>
    <m/>
    <x v="10"/>
    <x v="10"/>
    <m/>
    <x v="12"/>
    <m/>
    <m/>
    <m/>
  </r>
  <r>
    <n v="243.20607999999999"/>
    <x v="101"/>
    <n v="1001981"/>
    <n v="1981"/>
    <x v="3"/>
    <n v="141.91679999999999"/>
    <n v="0.71372297007824304"/>
    <m/>
    <x v="10"/>
    <x v="10"/>
    <m/>
    <x v="12"/>
    <m/>
    <m/>
    <m/>
  </r>
  <r>
    <n v="243.23519999999999"/>
    <x v="266"/>
    <n v="1002780"/>
    <n v="2780"/>
    <x v="1"/>
    <n v="88.358400000000003"/>
    <n v="1.7528248587570621"/>
    <m/>
    <x v="10"/>
    <x v="10"/>
    <m/>
    <x v="12"/>
    <m/>
    <m/>
    <m/>
  </r>
  <r>
    <n v="243.2508"/>
    <x v="85"/>
    <n v="1003662"/>
    <n v="1809"/>
    <x v="3"/>
    <n v="114.0672"/>
    <n v="1.1325218818380745"/>
    <m/>
    <x v="10"/>
    <x v="10"/>
    <m/>
    <x v="12"/>
    <m/>
    <m/>
    <m/>
  </r>
  <r>
    <n v="243.31008"/>
    <x v="97"/>
    <n v="1001746"/>
    <n v="1746"/>
    <x v="0"/>
    <n v="380.90559999999999"/>
    <n v="-0.36123259936320179"/>
    <m/>
    <x v="10"/>
    <x v="10"/>
    <m/>
    <x v="12"/>
    <m/>
    <m/>
    <m/>
  </r>
  <r>
    <n v="243.33920000000001"/>
    <x v="290"/>
    <n v="1004056"/>
    <n v="1652"/>
    <x v="4"/>
    <n v="389.98399999999998"/>
    <n v="-0.37602773447115773"/>
    <m/>
    <x v="10"/>
    <x v="10"/>
    <m/>
    <x v="12"/>
    <m/>
    <m/>
    <m/>
  </r>
  <r>
    <n v="243.37039999999999"/>
    <x v="240"/>
    <n v="1002228"/>
    <n v="2228"/>
    <x v="0"/>
    <n v="102.64960000000001"/>
    <n v="1.3708850302387929"/>
    <m/>
    <x v="10"/>
    <x v="10"/>
    <m/>
    <x v="12"/>
    <m/>
    <m/>
    <m/>
  </r>
  <r>
    <n v="243.37260000000001"/>
    <x v="253"/>
    <n v="1006697"/>
    <n v="2670"/>
    <x v="7"/>
    <n v="6.3760000000000003"/>
    <n v="37.17010664993726"/>
    <m/>
    <x v="10"/>
    <x v="10"/>
    <m/>
    <x v="12"/>
    <m/>
    <m/>
    <m/>
  </r>
  <r>
    <n v="243.37260000000001"/>
    <x v="53"/>
    <n v="1006609"/>
    <n v="790"/>
    <x v="7"/>
    <n v="34.82"/>
    <n v="5.9894485927627805"/>
    <m/>
    <x v="10"/>
    <x v="10"/>
    <m/>
    <x v="12"/>
    <m/>
    <m/>
    <m/>
  </r>
  <r>
    <n v="243.37260000000001"/>
    <x v="70"/>
    <n v="1007411"/>
    <n v="1826"/>
    <x v="7"/>
    <n v="42.052"/>
    <n v="4.7874203367259591"/>
    <m/>
    <x v="10"/>
    <x v="10"/>
    <m/>
    <x v="12"/>
    <m/>
    <m/>
    <m/>
  </r>
  <r>
    <n v="243.37260000000001"/>
    <x v="294"/>
    <n v="1006684"/>
    <n v="1636"/>
    <x v="8"/>
    <n v="61.415999999999997"/>
    <n v="2.9626905041031657"/>
    <m/>
    <x v="10"/>
    <x v="10"/>
    <m/>
    <x v="12"/>
    <m/>
    <m/>
    <m/>
  </r>
  <r>
    <n v="243.37260000000001"/>
    <x v="83"/>
    <n v="1009831"/>
    <n v="1320"/>
    <x v="7"/>
    <n v="92.024000000000001"/>
    <n v="1.6446644353646875"/>
    <m/>
    <x v="10"/>
    <x v="10"/>
    <m/>
    <x v="12"/>
    <m/>
    <m/>
    <m/>
  </r>
  <r>
    <n v="243.37260000000001"/>
    <x v="260"/>
    <n v="1013012"/>
    <n v="1199"/>
    <x v="6"/>
    <n v="94.272000000000006"/>
    <n v="1.5816000509164967"/>
    <m/>
    <x v="10"/>
    <x v="10"/>
    <m/>
    <x v="12"/>
    <m/>
    <m/>
    <m/>
  </r>
  <r>
    <n v="243.37260000000001"/>
    <x v="215"/>
    <n v="1014481"/>
    <n v="2593"/>
    <x v="5"/>
    <n v="99.891999999999996"/>
    <n v="1.4363572658471151"/>
    <m/>
    <x v="10"/>
    <x v="10"/>
    <m/>
    <x v="12"/>
    <m/>
    <m/>
    <m/>
  </r>
  <r>
    <n v="243.37260000000001"/>
    <x v="107"/>
    <n v="1017177"/>
    <n v="2256"/>
    <x v="5"/>
    <n v="114.504"/>
    <n v="1.1254506392789771"/>
    <m/>
    <x v="10"/>
    <x v="10"/>
    <m/>
    <x v="12"/>
    <m/>
    <m/>
    <m/>
  </r>
  <r>
    <n v="243.37260000000001"/>
    <x v="126"/>
    <n v="1017191"/>
    <n v="2612"/>
    <x v="7"/>
    <n v="121.248"/>
    <n v="1.0072298099762469"/>
    <m/>
    <x v="10"/>
    <x v="10"/>
    <m/>
    <x v="12"/>
    <m/>
    <m/>
    <m/>
  </r>
  <r>
    <n v="243.37260000000001"/>
    <x v="21"/>
    <n v="1016190"/>
    <n v="1733"/>
    <x v="7"/>
    <n v="136.98400000000001"/>
    <n v="0.77664982771710556"/>
    <m/>
    <x v="10"/>
    <x v="10"/>
    <m/>
    <x v="12"/>
    <m/>
    <m/>
    <m/>
  </r>
  <r>
    <n v="243.37260000000001"/>
    <x v="213"/>
    <n v="1009850"/>
    <n v="714"/>
    <x v="0"/>
    <n v="148.22399999999999"/>
    <n v="0.64192438471502611"/>
    <m/>
    <x v="10"/>
    <x v="10"/>
    <m/>
    <x v="12"/>
    <m/>
    <m/>
    <m/>
  </r>
  <r>
    <n v="243.37260000000001"/>
    <x v="26"/>
    <n v="1014107"/>
    <n v="791"/>
    <x v="8"/>
    <n v="157.21600000000001"/>
    <n v="0.54801419702829224"/>
    <m/>
    <x v="10"/>
    <x v="10"/>
    <m/>
    <x v="12"/>
    <m/>
    <m/>
    <m/>
  </r>
  <r>
    <n v="243.37260000000001"/>
    <x v="295"/>
    <n v="1018962"/>
    <n v="1386"/>
    <x v="8"/>
    <n v="162.83600000000001"/>
    <n v="0.49458719202142026"/>
    <m/>
    <x v="10"/>
    <x v="10"/>
    <m/>
    <x v="12"/>
    <m/>
    <m/>
    <m/>
  </r>
  <r>
    <n v="243.37260000000001"/>
    <x v="111"/>
    <n v="1011172"/>
    <n v="527"/>
    <x v="4"/>
    <n v="166.208"/>
    <n v="0.46426525798998852"/>
    <m/>
    <x v="10"/>
    <x v="10"/>
    <m/>
    <x v="12"/>
    <m/>
    <m/>
    <m/>
  </r>
  <r>
    <n v="243.37260000000001"/>
    <x v="164"/>
    <n v="1009605"/>
    <n v="431"/>
    <x v="2"/>
    <n v="258.37599999999998"/>
    <n v="-5.8068086819209108E-2"/>
    <m/>
    <x v="10"/>
    <x v="10"/>
    <m/>
    <x v="12"/>
    <m/>
    <m/>
    <m/>
  </r>
  <r>
    <n v="243.37260000000001"/>
    <x v="246"/>
    <n v="1017163"/>
    <n v="1552"/>
    <x v="7"/>
    <n v="276.36"/>
    <n v="-0.11936387320885804"/>
    <m/>
    <x v="10"/>
    <x v="10"/>
    <m/>
    <x v="12"/>
    <m/>
    <m/>
    <m/>
  </r>
  <r>
    <n v="243.37260000000001"/>
    <x v="315"/>
    <n v="1018955"/>
    <n v="2229"/>
    <x v="4"/>
    <n v="278.608"/>
    <n v="-0.12646944811347843"/>
    <m/>
    <x v="10"/>
    <x v="10"/>
    <m/>
    <x v="12"/>
    <m/>
    <m/>
    <m/>
  </r>
  <r>
    <n v="243.37260000000001"/>
    <x v="23"/>
    <n v="1012360"/>
    <n v="2008"/>
    <x v="3"/>
    <n v="289.84800000000001"/>
    <n v="-0.16034404239463446"/>
    <m/>
    <x v="10"/>
    <x v="10"/>
    <m/>
    <x v="12"/>
    <m/>
    <m/>
    <m/>
  </r>
  <r>
    <n v="243.37260000000001"/>
    <x v="55"/>
    <n v="1009994"/>
    <n v="1855"/>
    <x v="0"/>
    <n v="290.97199999999998"/>
    <n v="-0.1635875616897845"/>
    <m/>
    <x v="10"/>
    <x v="10"/>
    <m/>
    <x v="12"/>
    <m/>
    <m/>
    <m/>
  </r>
  <r>
    <n v="243.44736"/>
    <x v="22"/>
    <n v="1002009"/>
    <n v="2009"/>
    <x v="2"/>
    <n v="210.57919999999999"/>
    <n v="0.15608455156064807"/>
    <m/>
    <x v="10"/>
    <x v="10"/>
    <m/>
    <x v="12"/>
    <m/>
    <m/>
    <m/>
  </r>
  <r>
    <n v="243.67616000000001"/>
    <x v="312"/>
    <n v="1002127"/>
    <n v="2127"/>
    <x v="6"/>
    <n v="180.06399999999999"/>
    <n v="0.35327527990047997"/>
    <m/>
    <x v="10"/>
    <x v="10"/>
    <m/>
    <x v="12"/>
    <m/>
    <m/>
    <m/>
  </r>
  <r>
    <n v="243.68448000000001"/>
    <x v="44"/>
    <n v="1001770"/>
    <n v="1770"/>
    <x v="5"/>
    <n v="217.36959999999999"/>
    <n v="0.1210605346837829"/>
    <m/>
    <x v="10"/>
    <x v="10"/>
    <m/>
    <x v="12"/>
    <m/>
    <m/>
    <m/>
  </r>
  <r>
    <n v="243.72192000000001"/>
    <x v="291"/>
    <n v="1001832"/>
    <n v="1832"/>
    <x v="5"/>
    <n v="236.65600000000001"/>
    <n v="2.9857345683185745E-2"/>
    <m/>
    <x v="10"/>
    <x v="10"/>
    <m/>
    <x v="12"/>
    <m/>
    <m/>
    <m/>
  </r>
  <r>
    <n v="243.75"/>
    <x v="73"/>
    <n v="1005226"/>
    <n v="254"/>
    <x v="0"/>
    <n v="215.2672"/>
    <n v="0.13231370129773601"/>
    <m/>
    <x v="10"/>
    <x v="10"/>
    <m/>
    <x v="12"/>
    <m/>
    <m/>
    <m/>
  </r>
  <r>
    <n v="243.82079999999999"/>
    <x v="156"/>
    <n v="1006523"/>
    <n v="1881"/>
    <x v="2"/>
    <n v="1.3520000000000001"/>
    <n v="179.34082840236684"/>
    <m/>
    <x v="10"/>
    <x v="10"/>
    <m/>
    <x v="12"/>
    <m/>
    <m/>
    <m/>
  </r>
  <r>
    <n v="243.82079999999999"/>
    <x v="260"/>
    <n v="1008354"/>
    <n v="187"/>
    <x v="2"/>
    <n v="34.491999999999997"/>
    <n v="6.0689087324597013"/>
    <m/>
    <x v="10"/>
    <x v="10"/>
    <m/>
    <x v="12"/>
    <m/>
    <m/>
    <m/>
  </r>
  <r>
    <n v="243.82079999999999"/>
    <x v="68"/>
    <n v="1008308"/>
    <n v="1070"/>
    <x v="1"/>
    <n v="62.164000000000001"/>
    <n v="2.9222186474486835"/>
    <m/>
    <x v="10"/>
    <x v="10"/>
    <m/>
    <x v="12"/>
    <m/>
    <m/>
    <m/>
  </r>
  <r>
    <n v="243.82079999999999"/>
    <x v="300"/>
    <n v="1008452"/>
    <n v="2726"/>
    <x v="1"/>
    <n v="68.168000000000006"/>
    <n v="2.57676329069358"/>
    <m/>
    <x v="10"/>
    <x v="10"/>
    <m/>
    <x v="12"/>
    <m/>
    <m/>
    <m/>
  </r>
  <r>
    <n v="243.82079999999999"/>
    <x v="240"/>
    <n v="1012374"/>
    <n v="1610"/>
    <x v="3"/>
    <n v="100.432"/>
    <n v="1.427720248526366"/>
    <m/>
    <x v="10"/>
    <x v="10"/>
    <m/>
    <x v="12"/>
    <m/>
    <m/>
    <m/>
  </r>
  <r>
    <n v="243.82079999999999"/>
    <x v="25"/>
    <n v="1016831"/>
    <n v="344"/>
    <x v="5"/>
    <n v="100.432"/>
    <n v="1.427720248526366"/>
    <m/>
    <x v="10"/>
    <x v="10"/>
    <m/>
    <x v="12"/>
    <m/>
    <m/>
    <m/>
  </r>
  <r>
    <n v="243.82079999999999"/>
    <x v="85"/>
    <n v="1009112"/>
    <n v="1388"/>
    <x v="6"/>
    <n v="107.776"/>
    <n v="1.2622921615201901"/>
    <m/>
    <x v="10"/>
    <x v="10"/>
    <m/>
    <x v="12"/>
    <m/>
    <m/>
    <m/>
  </r>
  <r>
    <n v="243.82079999999999"/>
    <x v="116"/>
    <n v="1013096"/>
    <n v="1818"/>
    <x v="2"/>
    <n v="122.91200000000001"/>
    <n v="0.98370216089559992"/>
    <m/>
    <x v="10"/>
    <x v="10"/>
    <m/>
    <x v="12"/>
    <m/>
    <m/>
    <m/>
  </r>
  <r>
    <n v="243.82079999999999"/>
    <x v="48"/>
    <n v="1018224"/>
    <n v="934"/>
    <x v="3"/>
    <n v="127.408"/>
    <n v="0.91370086650759752"/>
    <m/>
    <x v="10"/>
    <x v="10"/>
    <m/>
    <x v="12"/>
    <m/>
    <m/>
    <m/>
  </r>
  <r>
    <n v="243.82079999999999"/>
    <x v="309"/>
    <n v="1014882"/>
    <n v="2643"/>
    <x v="8"/>
    <n v="130.78"/>
    <n v="0.86435846459703314"/>
    <m/>
    <x v="10"/>
    <x v="10"/>
    <m/>
    <x v="12"/>
    <m/>
    <m/>
    <m/>
  </r>
  <r>
    <n v="243.82079999999999"/>
    <x v="310"/>
    <n v="1009691"/>
    <n v="155"/>
    <x v="5"/>
    <n v="144.268"/>
    <n v="0.69005462056727751"/>
    <m/>
    <x v="10"/>
    <x v="10"/>
    <m/>
    <x v="12"/>
    <m/>
    <m/>
    <m/>
  </r>
  <r>
    <n v="243.82079999999999"/>
    <x v="330"/>
    <n v="1005512"/>
    <n v="689"/>
    <x v="7"/>
    <n v="146.85599999999999"/>
    <n v="0.6602712861578689"/>
    <m/>
    <x v="10"/>
    <x v="10"/>
    <m/>
    <x v="12"/>
    <m/>
    <m/>
    <m/>
  </r>
  <r>
    <n v="243.82079999999999"/>
    <x v="245"/>
    <n v="1016301"/>
    <n v="1957"/>
    <x v="3"/>
    <n v="151.012"/>
    <n v="0.61457897385638216"/>
    <m/>
    <x v="10"/>
    <x v="10"/>
    <m/>
    <x v="12"/>
    <m/>
    <m/>
    <m/>
  </r>
  <r>
    <n v="243.82079999999999"/>
    <x v="19"/>
    <n v="1012282"/>
    <n v="2205"/>
    <x v="5"/>
    <n v="168.99600000000001"/>
    <n v="0.44276077540296799"/>
    <m/>
    <x v="10"/>
    <x v="10"/>
    <m/>
    <x v="12"/>
    <m/>
    <m/>
    <m/>
  </r>
  <r>
    <n v="243.82079999999999"/>
    <x v="223"/>
    <n v="1012329"/>
    <n v="262"/>
    <x v="2"/>
    <n v="171.244"/>
    <n v="0.42382098058910089"/>
    <m/>
    <x v="10"/>
    <x v="10"/>
    <m/>
    <x v="12"/>
    <m/>
    <m/>
    <m/>
  </r>
  <r>
    <n v="243.82079999999999"/>
    <x v="249"/>
    <n v="1012838"/>
    <n v="2221"/>
    <x v="7"/>
    <n v="253.29599999999999"/>
    <n v="-3.7407617964752705E-2"/>
    <m/>
    <x v="10"/>
    <x v="10"/>
    <m/>
    <x v="12"/>
    <m/>
    <m/>
    <m/>
  </r>
  <r>
    <n v="243.82079999999999"/>
    <x v="106"/>
    <n v="1011642"/>
    <n v="2646"/>
    <x v="1"/>
    <n v="257.79199999999997"/>
    <n v="-5.4195630585898644E-2"/>
    <m/>
    <x v="10"/>
    <x v="10"/>
    <m/>
    <x v="12"/>
    <m/>
    <m/>
    <m/>
  </r>
  <r>
    <n v="243.82079999999999"/>
    <x v="314"/>
    <n v="1019299"/>
    <n v="458"/>
    <x v="1"/>
    <n v="261.16399999999999"/>
    <n v="-6.6407314943866674E-2"/>
    <m/>
    <x v="10"/>
    <x v="10"/>
    <m/>
    <x v="12"/>
    <m/>
    <m/>
    <m/>
  </r>
  <r>
    <n v="243.82079999999999"/>
    <x v="7"/>
    <n v="1012604"/>
    <n v="2006"/>
    <x v="7"/>
    <n v="312.86799999999999"/>
    <n v="-0.22069115409693546"/>
    <m/>
    <x v="10"/>
    <x v="10"/>
    <m/>
    <x v="12"/>
    <m/>
    <m/>
    <m/>
  </r>
  <r>
    <n v="243.82079999999999"/>
    <x v="134"/>
    <n v="1009219"/>
    <n v="177"/>
    <x v="9"/>
    <n v="5.1040000000000001"/>
    <n v="46.770532915360498"/>
    <m/>
    <x v="10"/>
    <x v="10"/>
    <m/>
    <x v="12"/>
    <m/>
    <m/>
    <m/>
  </r>
  <r>
    <n v="243.82079999999999"/>
    <x v="236"/>
    <n v="1007495"/>
    <n v="758"/>
    <x v="9"/>
    <n v="6.1680000000000001"/>
    <n v="38.529961089494158"/>
    <m/>
    <x v="10"/>
    <x v="10"/>
    <m/>
    <x v="12"/>
    <m/>
    <m/>
    <m/>
  </r>
  <r>
    <n v="243.82079999999999"/>
    <x v="354"/>
    <n v="1011656"/>
    <n v="981"/>
    <x v="9"/>
    <n v="88.067999999999998"/>
    <n v="1.7685515737838942"/>
    <m/>
    <x v="10"/>
    <x v="10"/>
    <m/>
    <x v="12"/>
    <m/>
    <m/>
    <m/>
  </r>
  <r>
    <n v="243.82079999999999"/>
    <x v="327"/>
    <n v="1012654"/>
    <n v="430"/>
    <x v="9"/>
    <n v="149.88800000000001"/>
    <n v="0.62668659265584958"/>
    <m/>
    <x v="10"/>
    <x v="10"/>
    <m/>
    <x v="12"/>
    <m/>
    <m/>
    <m/>
  </r>
  <r>
    <n v="243.83840000000001"/>
    <x v="247"/>
    <n v="1002650"/>
    <n v="2650"/>
    <x v="4"/>
    <n v="217.01439999999999"/>
    <n v="0.12360470088620854"/>
    <m/>
    <x v="10"/>
    <x v="10"/>
    <m/>
    <x v="12"/>
    <m/>
    <m/>
    <m/>
  </r>
  <r>
    <n v="243.9138624"/>
    <x v="83"/>
    <n v="1000901"/>
    <n v="901"/>
    <x v="8"/>
    <n v="452.83584000000002"/>
    <n v="-0.46136360938215493"/>
    <m/>
    <x v="10"/>
    <x v="10"/>
    <m/>
    <x v="12"/>
    <m/>
    <m/>
    <m/>
  </r>
  <r>
    <n v="243.92160000000001"/>
    <x v="41"/>
    <n v="1002809"/>
    <n v="2809"/>
    <x v="7"/>
    <n v="156.04159999999999"/>
    <n v="0.56318315115969098"/>
    <m/>
    <x v="10"/>
    <x v="10"/>
    <m/>
    <x v="12"/>
    <m/>
    <m/>
    <m/>
  </r>
  <r>
    <n v="243.93719999999999"/>
    <x v="43"/>
    <n v="1003067"/>
    <n v="2465"/>
    <x v="3"/>
    <n v="161.73759999999999"/>
    <n v="0.50822814237382041"/>
    <m/>
    <x v="10"/>
    <x v="10"/>
    <m/>
    <x v="12"/>
    <m/>
    <m/>
    <m/>
  </r>
  <r>
    <n v="243.94239999999999"/>
    <x v="95"/>
    <n v="1002733"/>
    <n v="2733"/>
    <x v="4"/>
    <n v="173.2576"/>
    <n v="0.40797517684649909"/>
    <m/>
    <x v="10"/>
    <x v="10"/>
    <m/>
    <x v="12"/>
    <m/>
    <m/>
    <m/>
  </r>
  <r>
    <n v="243.98400000000001"/>
    <x v="233"/>
    <n v="1002750"/>
    <n v="2750"/>
    <x v="9"/>
    <n v="59.209600000000002"/>
    <n v="3.1206831324650057"/>
    <m/>
    <x v="10"/>
    <x v="10"/>
    <m/>
    <x v="12"/>
    <m/>
    <m/>
    <m/>
  </r>
  <r>
    <n v="243.99440000000001"/>
    <x v="266"/>
    <n v="1004456"/>
    <n v="2352"/>
    <x v="6"/>
    <n v="276.69119999999998"/>
    <n v="-0.11817072606573671"/>
    <m/>
    <x v="10"/>
    <x v="10"/>
    <m/>
    <x v="12"/>
    <m/>
    <m/>
    <m/>
  </r>
  <r>
    <n v="244.05887999999999"/>
    <x v="130"/>
    <n v="1001714"/>
    <n v="1714"/>
    <x v="8"/>
    <n v="119.9072"/>
    <n v="1.035398041151824"/>
    <m/>
    <x v="10"/>
    <x v="10"/>
    <m/>
    <x v="12"/>
    <m/>
    <m/>
    <m/>
  </r>
  <r>
    <n v="244.22319999999999"/>
    <x v="91"/>
    <n v="1003948"/>
    <n v="1387"/>
    <x v="6"/>
    <n v="71.340800000000002"/>
    <n v="2.4233313896115547"/>
    <m/>
    <x v="10"/>
    <x v="10"/>
    <m/>
    <x v="12"/>
    <m/>
    <m/>
    <m/>
  </r>
  <r>
    <n v="244.26900000000001"/>
    <x v="71"/>
    <n v="1007058"/>
    <n v="173"/>
    <x v="5"/>
    <n v="15.436"/>
    <n v="14.82463073335061"/>
    <m/>
    <x v="10"/>
    <x v="10"/>
    <m/>
    <x v="12"/>
    <m/>
    <m/>
    <m/>
  </r>
  <r>
    <n v="244.26900000000001"/>
    <x v="212"/>
    <n v="1007396"/>
    <n v="152"/>
    <x v="4"/>
    <n v="23.835999999999999"/>
    <n v="9.2479023326061416"/>
    <m/>
    <x v="10"/>
    <x v="10"/>
    <m/>
    <x v="12"/>
    <m/>
    <m/>
    <m/>
  </r>
  <r>
    <n v="244.26900000000001"/>
    <x v="299"/>
    <n v="1018370"/>
    <n v="336"/>
    <x v="3"/>
    <n v="72.872"/>
    <n v="2.3520282138544295"/>
    <m/>
    <x v="10"/>
    <x v="10"/>
    <m/>
    <x v="12"/>
    <m/>
    <m/>
    <m/>
  </r>
  <r>
    <n v="244.26900000000001"/>
    <x v="116"/>
    <n v="1009310"/>
    <n v="810"/>
    <x v="8"/>
    <n v="80.739999999999995"/>
    <n v="2.0253777557592274"/>
    <m/>
    <x v="10"/>
    <x v="10"/>
    <m/>
    <x v="12"/>
    <m/>
    <m/>
    <m/>
  </r>
  <r>
    <n v="244.26900000000001"/>
    <x v="364"/>
    <n v="1011260"/>
    <n v="2487"/>
    <x v="8"/>
    <n v="93.103999999999999"/>
    <n v="1.6236144526550955"/>
    <m/>
    <x v="10"/>
    <x v="10"/>
    <m/>
    <x v="12"/>
    <m/>
    <m/>
    <m/>
  </r>
  <r>
    <n v="244.26900000000001"/>
    <x v="231"/>
    <n v="1008775"/>
    <n v="2232"/>
    <x v="3"/>
    <n v="113.52"/>
    <n v="1.1517706131078227"/>
    <m/>
    <x v="10"/>
    <x v="10"/>
    <m/>
    <x v="12"/>
    <m/>
    <m/>
    <m/>
  </r>
  <r>
    <n v="244.26900000000001"/>
    <x v="61"/>
    <n v="1018194"/>
    <n v="1143"/>
    <x v="8"/>
    <n v="121.20399999999999"/>
    <n v="1.0153542787366756"/>
    <m/>
    <x v="10"/>
    <x v="10"/>
    <m/>
    <x v="12"/>
    <m/>
    <m/>
    <m/>
  </r>
  <r>
    <n v="244.26900000000001"/>
    <x v="264"/>
    <n v="1010814"/>
    <n v="1332"/>
    <x v="3"/>
    <n v="124.57599999999999"/>
    <n v="0.96080304392499372"/>
    <m/>
    <x v="10"/>
    <x v="10"/>
    <m/>
    <x v="12"/>
    <m/>
    <m/>
    <m/>
  </r>
  <r>
    <n v="244.26900000000001"/>
    <x v="309"/>
    <n v="1009335"/>
    <n v="1395"/>
    <x v="1"/>
    <n v="163.916"/>
    <n v="0.49020839942409533"/>
    <m/>
    <x v="10"/>
    <x v="10"/>
    <m/>
    <x v="12"/>
    <m/>
    <m/>
    <m/>
  </r>
  <r>
    <n v="244.26900000000001"/>
    <x v="138"/>
    <n v="1018710"/>
    <n v="2629"/>
    <x v="4"/>
    <n v="174.03200000000001"/>
    <n v="0.40358669669945751"/>
    <m/>
    <x v="10"/>
    <x v="10"/>
    <m/>
    <x v="12"/>
    <m/>
    <m/>
    <m/>
  </r>
  <r>
    <n v="244.26900000000001"/>
    <x v="342"/>
    <n v="1013485"/>
    <n v="585"/>
    <x v="4"/>
    <n v="189.768"/>
    <n v="0.28719805235866958"/>
    <m/>
    <x v="10"/>
    <x v="10"/>
    <m/>
    <x v="12"/>
    <m/>
    <m/>
    <m/>
  </r>
  <r>
    <n v="244.26900000000001"/>
    <x v="30"/>
    <n v="1019458"/>
    <n v="2165"/>
    <x v="5"/>
    <n v="189.768"/>
    <n v="0.28719805235866958"/>
    <m/>
    <x v="10"/>
    <x v="10"/>
    <m/>
    <x v="12"/>
    <m/>
    <m/>
    <m/>
  </r>
  <r>
    <n v="244.26900000000001"/>
    <x v="364"/>
    <n v="1018765"/>
    <n v="2374"/>
    <x v="5"/>
    <n v="205.50399999999999"/>
    <n v="0.18863379788227974"/>
    <m/>
    <x v="10"/>
    <x v="10"/>
    <m/>
    <x v="12"/>
    <m/>
    <m/>
    <m/>
  </r>
  <r>
    <n v="244.26900000000001"/>
    <x v="69"/>
    <n v="1011110"/>
    <n v="2151"/>
    <x v="3"/>
    <n v="220.11600000000001"/>
    <n v="0.10972850678733027"/>
    <m/>
    <x v="10"/>
    <x v="10"/>
    <m/>
    <x v="12"/>
    <m/>
    <m/>
    <m/>
  </r>
  <r>
    <n v="244.26900000000001"/>
    <x v="281"/>
    <n v="1018566"/>
    <n v="711"/>
    <x v="4"/>
    <n v="221.24"/>
    <n v="0.10409058036521422"/>
    <m/>
    <x v="10"/>
    <x v="10"/>
    <m/>
    <x v="12"/>
    <m/>
    <m/>
    <m/>
  </r>
  <r>
    <n v="244.26900000000001"/>
    <x v="91"/>
    <n v="1016633"/>
    <n v="246"/>
    <x v="4"/>
    <n v="238.1"/>
    <n v="2.590928181436376E-2"/>
    <m/>
    <x v="10"/>
    <x v="10"/>
    <m/>
    <x v="12"/>
    <m/>
    <m/>
    <m/>
  </r>
  <r>
    <n v="244.26900000000001"/>
    <x v="58"/>
    <n v="1014247"/>
    <n v="2146"/>
    <x v="7"/>
    <n v="262.82799999999997"/>
    <n v="-7.0612720105924676E-2"/>
    <m/>
    <x v="10"/>
    <x v="10"/>
    <m/>
    <x v="12"/>
    <m/>
    <m/>
    <m/>
  </r>
  <r>
    <n v="244.26900000000001"/>
    <x v="364"/>
    <n v="1011922"/>
    <n v="1216"/>
    <x v="0"/>
    <n v="265.07600000000002"/>
    <n v="-7.8494469510630965E-2"/>
    <m/>
    <x v="10"/>
    <x v="10"/>
    <m/>
    <x v="12"/>
    <m/>
    <m/>
    <m/>
  </r>
  <r>
    <n v="244.26900000000001"/>
    <x v="352"/>
    <n v="1012918"/>
    <n v="446"/>
    <x v="1"/>
    <n v="272.94400000000002"/>
    <n v="-0.10505818043261625"/>
    <m/>
    <x v="10"/>
    <x v="10"/>
    <m/>
    <x v="12"/>
    <m/>
    <m/>
    <m/>
  </r>
  <r>
    <n v="244.26900000000001"/>
    <x v="328"/>
    <n v="1012772"/>
    <n v="1156"/>
    <x v="0"/>
    <n v="275.19200000000001"/>
    <n v="-0.11236881886101341"/>
    <m/>
    <x v="10"/>
    <x v="10"/>
    <m/>
    <x v="12"/>
    <m/>
    <m/>
    <m/>
  </r>
  <r>
    <n v="244.26900000000001"/>
    <x v="284"/>
    <n v="1017857"/>
    <n v="840"/>
    <x v="5"/>
    <n v="286.43200000000002"/>
    <n v="-0.14720073176181436"/>
    <m/>
    <x v="10"/>
    <x v="10"/>
    <m/>
    <x v="12"/>
    <m/>
    <m/>
    <m/>
  </r>
  <r>
    <n v="244.26900000000001"/>
    <x v="335"/>
    <n v="1014272"/>
    <n v="873"/>
    <x v="5"/>
    <n v="314.53199999999998"/>
    <n v="-0.22338903513791913"/>
    <m/>
    <x v="10"/>
    <x v="10"/>
    <m/>
    <x v="12"/>
    <m/>
    <m/>
    <m/>
  </r>
  <r>
    <n v="244.3272"/>
    <x v="358"/>
    <n v="1002777"/>
    <n v="2777"/>
    <x v="2"/>
    <n v="123.3856"/>
    <n v="0.98019217801753211"/>
    <m/>
    <x v="10"/>
    <x v="10"/>
    <m/>
    <x v="12"/>
    <m/>
    <m/>
    <m/>
  </r>
  <r>
    <n v="244.43328"/>
    <x v="147"/>
    <n v="1001753"/>
    <n v="1753"/>
    <x v="9"/>
    <n v="155.9008"/>
    <n v="0.56787700896980642"/>
    <m/>
    <x v="10"/>
    <x v="10"/>
    <m/>
    <x v="12"/>
    <m/>
    <m/>
    <m/>
  </r>
  <r>
    <n v="244.4676"/>
    <x v="311"/>
    <n v="1004671"/>
    <n v="1242"/>
    <x v="1"/>
    <n v="162.27199999999999"/>
    <n v="0.5065297771642675"/>
    <m/>
    <x v="10"/>
    <x v="10"/>
    <m/>
    <x v="12"/>
    <m/>
    <m/>
    <m/>
  </r>
  <r>
    <n v="244.47072"/>
    <x v="35"/>
    <n v="1001170"/>
    <n v="1170"/>
    <x v="7"/>
    <n v="630.12864000000002"/>
    <n v="-0.61203045778081122"/>
    <m/>
    <x v="10"/>
    <x v="10"/>
    <m/>
    <x v="12"/>
    <m/>
    <m/>
    <m/>
  </r>
  <r>
    <n v="244.50919999999999"/>
    <x v="187"/>
    <n v="1004921"/>
    <n v="1823"/>
    <x v="2"/>
    <n v="211.92959999999999"/>
    <n v="0.15372840792414086"/>
    <m/>
    <x v="10"/>
    <x v="10"/>
    <m/>
    <x v="12"/>
    <m/>
    <m/>
    <m/>
  </r>
  <r>
    <n v="244.53792000000001"/>
    <x v="238"/>
    <n v="1006407"/>
    <n v="2041"/>
    <x v="9"/>
    <n v="81.64"/>
    <n v="1.9953199412052915"/>
    <m/>
    <x v="10"/>
    <x v="10"/>
    <m/>
    <x v="12"/>
    <m/>
    <m/>
    <m/>
  </r>
  <r>
    <n v="244.53792000000001"/>
    <x v="97"/>
    <n v="1017188"/>
    <n v="2377"/>
    <x v="9"/>
    <n v="241.79599999999999"/>
    <n v="1.1339807110125982E-2"/>
    <m/>
    <x v="10"/>
    <x v="10"/>
    <m/>
    <x v="12"/>
    <m/>
    <m/>
    <m/>
  </r>
  <r>
    <n v="244.53792000000001"/>
    <x v="4"/>
    <n v="1017691"/>
    <n v="1089"/>
    <x v="9"/>
    <n v="247.416"/>
    <n v="-1.1632554078960062E-2"/>
    <m/>
    <x v="10"/>
    <x v="10"/>
    <m/>
    <x v="12"/>
    <m/>
    <m/>
    <m/>
  </r>
  <r>
    <n v="244.61632"/>
    <x v="317"/>
    <n v="1001043"/>
    <n v="1043"/>
    <x v="4"/>
    <n v="206.22662399999999"/>
    <n v="0.18615295763169754"/>
    <m/>
    <x v="10"/>
    <x v="10"/>
    <m/>
    <x v="12"/>
    <m/>
    <m/>
    <m/>
  </r>
  <r>
    <n v="244.6704"/>
    <x v="166"/>
    <n v="1004416"/>
    <n v="1506"/>
    <x v="5"/>
    <n v="18.963200000000001"/>
    <n v="11.902379345258185"/>
    <m/>
    <x v="10"/>
    <x v="10"/>
    <m/>
    <x v="12"/>
    <m/>
    <m/>
    <m/>
  </r>
  <r>
    <n v="244.71719999999999"/>
    <x v="326"/>
    <n v="1009051"/>
    <n v="2157"/>
    <x v="1"/>
    <n v="72.572000000000003"/>
    <n v="2.3720608499145674"/>
    <m/>
    <x v="10"/>
    <x v="10"/>
    <m/>
    <x v="12"/>
    <m/>
    <m/>
    <m/>
  </r>
  <r>
    <n v="244.71719999999999"/>
    <x v="208"/>
    <n v="1016512"/>
    <n v="2605"/>
    <x v="7"/>
    <n v="91.396000000000001"/>
    <n v="1.6775482515646196"/>
    <m/>
    <x v="10"/>
    <x v="10"/>
    <m/>
    <x v="12"/>
    <m/>
    <m/>
    <m/>
  </r>
  <r>
    <n v="244.71719999999999"/>
    <x v="178"/>
    <n v="1018905"/>
    <n v="516"/>
    <x v="0"/>
    <n v="92.52"/>
    <n v="1.6450194552529185"/>
    <m/>
    <x v="10"/>
    <x v="10"/>
    <m/>
    <x v="12"/>
    <m/>
    <m/>
    <m/>
  </r>
  <r>
    <n v="244.71719999999999"/>
    <x v="248"/>
    <n v="1011515"/>
    <n v="2148"/>
    <x v="5"/>
    <n v="93.644000000000005"/>
    <n v="1.6132715390201184"/>
    <m/>
    <x v="10"/>
    <x v="10"/>
    <m/>
    <x v="12"/>
    <m/>
    <m/>
    <m/>
  </r>
  <r>
    <n v="244.71719999999999"/>
    <x v="71"/>
    <n v="1014038"/>
    <n v="2109"/>
    <x v="4"/>
    <n v="95.891999999999996"/>
    <n v="1.5520085095732699"/>
    <m/>
    <x v="10"/>
    <x v="10"/>
    <m/>
    <x v="12"/>
    <m/>
    <m/>
    <m/>
  </r>
  <r>
    <n v="244.71719999999999"/>
    <x v="74"/>
    <n v="1008661"/>
    <n v="1998"/>
    <x v="3"/>
    <n v="114.492"/>
    <n v="1.1374174614820247"/>
    <m/>
    <x v="10"/>
    <x v="10"/>
    <m/>
    <x v="12"/>
    <m/>
    <m/>
    <m/>
  </r>
  <r>
    <n v="244.71719999999999"/>
    <x v="13"/>
    <n v="1016517"/>
    <n v="1487"/>
    <x v="5"/>
    <n v="117.248"/>
    <n v="1.0871759006550217"/>
    <m/>
    <x v="10"/>
    <x v="10"/>
    <m/>
    <x v="12"/>
    <m/>
    <m/>
    <m/>
  </r>
  <r>
    <n v="244.71719999999999"/>
    <x v="241"/>
    <n v="1007112"/>
    <n v="1318"/>
    <x v="2"/>
    <n v="122.312"/>
    <n v="1.0007619857413828"/>
    <m/>
    <x v="10"/>
    <x v="10"/>
    <m/>
    <x v="12"/>
    <m/>
    <m/>
    <m/>
  </r>
  <r>
    <n v="244.71719999999999"/>
    <x v="201"/>
    <n v="1017835"/>
    <n v="2079"/>
    <x v="8"/>
    <n v="123.992"/>
    <n v="0.97365313891218774"/>
    <m/>
    <x v="10"/>
    <x v="10"/>
    <m/>
    <x v="12"/>
    <m/>
    <m/>
    <m/>
  </r>
  <r>
    <n v="244.71719999999999"/>
    <x v="2"/>
    <n v="1008473"/>
    <n v="2268"/>
    <x v="0"/>
    <n v="135.66800000000001"/>
    <n v="0.80379455730164795"/>
    <m/>
    <x v="10"/>
    <x v="10"/>
    <m/>
    <x v="12"/>
    <m/>
    <m/>
    <m/>
  </r>
  <r>
    <n v="244.71719999999999"/>
    <x v="14"/>
    <n v="1019797"/>
    <n v="1085"/>
    <x v="4"/>
    <n v="146.47200000000001"/>
    <n v="0.67074389644437149"/>
    <m/>
    <x v="10"/>
    <x v="10"/>
    <m/>
    <x v="12"/>
    <m/>
    <m/>
    <m/>
  </r>
  <r>
    <n v="244.71719999999999"/>
    <x v="310"/>
    <n v="1010646"/>
    <n v="62"/>
    <x v="5"/>
    <n v="157.71199999999999"/>
    <n v="0.55167140103479761"/>
    <m/>
    <x v="10"/>
    <x v="10"/>
    <m/>
    <x v="12"/>
    <m/>
    <m/>
    <m/>
  </r>
  <r>
    <n v="244.71719999999999"/>
    <x v="80"/>
    <n v="1006708"/>
    <n v="1939"/>
    <x v="3"/>
    <n v="161.06"/>
    <n v="0.51941636657146395"/>
    <m/>
    <x v="10"/>
    <x v="10"/>
    <m/>
    <x v="12"/>
    <m/>
    <m/>
    <m/>
  </r>
  <r>
    <n v="244.71719999999999"/>
    <x v="88"/>
    <n v="1018854"/>
    <n v="110"/>
    <x v="5"/>
    <n v="163.33199999999999"/>
    <n v="0.49828080229226362"/>
    <m/>
    <x v="10"/>
    <x v="10"/>
    <m/>
    <x v="12"/>
    <m/>
    <m/>
    <m/>
  </r>
  <r>
    <n v="244.71719999999999"/>
    <x v="241"/>
    <n v="1011102"/>
    <n v="928"/>
    <x v="4"/>
    <n v="172.32400000000001"/>
    <n v="0.420099347740303"/>
    <m/>
    <x v="10"/>
    <x v="10"/>
    <m/>
    <x v="12"/>
    <m/>
    <m/>
    <m/>
  </r>
  <r>
    <n v="244.71719999999999"/>
    <x v="149"/>
    <n v="1013752"/>
    <n v="543"/>
    <x v="0"/>
    <n v="208.292"/>
    <n v="0.17487565533001742"/>
    <m/>
    <x v="10"/>
    <x v="10"/>
    <m/>
    <x v="12"/>
    <m/>
    <m/>
    <m/>
  </r>
  <r>
    <n v="244.71719999999999"/>
    <x v="74"/>
    <n v="1015050"/>
    <n v="1027"/>
    <x v="3"/>
    <n v="208.292"/>
    <n v="0.17487565533001742"/>
    <m/>
    <x v="10"/>
    <x v="10"/>
    <m/>
    <x v="12"/>
    <m/>
    <m/>
    <m/>
  </r>
  <r>
    <n v="244.71719999999999"/>
    <x v="178"/>
    <n v="1017807"/>
    <n v="762"/>
    <x v="8"/>
    <n v="220.65600000000001"/>
    <n v="0.10904394170110934"/>
    <m/>
    <x v="10"/>
    <x v="10"/>
    <m/>
    <x v="12"/>
    <m/>
    <m/>
    <m/>
  </r>
  <r>
    <n v="244.71719999999999"/>
    <x v="91"/>
    <n v="1017843"/>
    <n v="225"/>
    <x v="8"/>
    <n v="222.904"/>
    <n v="9.7859168072353994E-2"/>
    <m/>
    <x v="10"/>
    <x v="10"/>
    <m/>
    <x v="12"/>
    <m/>
    <m/>
    <m/>
  </r>
  <r>
    <n v="244.71719999999999"/>
    <x v="359"/>
    <n v="1011100"/>
    <n v="1119"/>
    <x v="6"/>
    <n v="282.476"/>
    <n v="-0.13367082513204664"/>
    <m/>
    <x v="10"/>
    <x v="10"/>
    <m/>
    <x v="12"/>
    <m/>
    <m/>
    <m/>
  </r>
  <r>
    <n v="244.71719999999999"/>
    <x v="110"/>
    <n v="1015362"/>
    <n v="1398"/>
    <x v="6"/>
    <n v="283.60000000000002"/>
    <n v="-0.13710437235543027"/>
    <m/>
    <x v="10"/>
    <x v="10"/>
    <m/>
    <x v="12"/>
    <m/>
    <m/>
    <m/>
  </r>
  <r>
    <n v="244.71719999999999"/>
    <x v="17"/>
    <n v="1016694"/>
    <n v="2670"/>
    <x v="3"/>
    <n v="303.83199999999999"/>
    <n v="-0.19456410121382869"/>
    <m/>
    <x v="10"/>
    <x v="10"/>
    <m/>
    <x v="12"/>
    <m/>
    <m/>
    <m/>
  </r>
  <r>
    <n v="244.71719999999999"/>
    <x v="348"/>
    <n v="1013630"/>
    <n v="1751"/>
    <x v="4"/>
    <n v="309.452"/>
    <n v="-0.20919173248193584"/>
    <m/>
    <x v="10"/>
    <x v="10"/>
    <m/>
    <x v="12"/>
    <m/>
    <m/>
    <m/>
  </r>
  <r>
    <n v="244.82432"/>
    <x v="184"/>
    <n v="1001741"/>
    <n v="1741"/>
    <x v="5"/>
    <n v="190.26560000000001"/>
    <n v="0.28675031114400079"/>
    <m/>
    <x v="10"/>
    <x v="10"/>
    <m/>
    <x v="12"/>
    <m/>
    <m/>
    <m/>
  </r>
  <r>
    <n v="244.92519999999999"/>
    <x v="154"/>
    <n v="1002533"/>
    <n v="2533"/>
    <x v="1"/>
    <n v="191.30240000000001"/>
    <n v="0.28030385400287705"/>
    <m/>
    <x v="10"/>
    <x v="10"/>
    <m/>
    <x v="12"/>
    <m/>
    <m/>
    <m/>
  </r>
  <r>
    <n v="245.0136"/>
    <x v="181"/>
    <n v="1002534"/>
    <n v="2534"/>
    <x v="6"/>
    <n v="248.00640000000001"/>
    <n v="-1.2067430517922185E-2"/>
    <m/>
    <x v="10"/>
    <x v="10"/>
    <m/>
    <x v="12"/>
    <m/>
    <m/>
    <m/>
  </r>
  <r>
    <n v="245.11240000000001"/>
    <x v="117"/>
    <n v="1003153"/>
    <n v="259"/>
    <x v="5"/>
    <n v="198.13120000000001"/>
    <n v="0.23712166483622973"/>
    <m/>
    <x v="10"/>
    <x v="10"/>
    <m/>
    <x v="12"/>
    <m/>
    <m/>
    <m/>
  </r>
  <r>
    <n v="245.16540000000001"/>
    <x v="247"/>
    <n v="1006569"/>
    <n v="700"/>
    <x v="1"/>
    <n v="22.423999999999999"/>
    <n v="9.9331698180520878"/>
    <m/>
    <x v="10"/>
    <x v="10"/>
    <m/>
    <x v="12"/>
    <m/>
    <m/>
    <m/>
  </r>
  <r>
    <n v="245.16540000000001"/>
    <x v="70"/>
    <n v="1008780"/>
    <n v="2576"/>
    <x v="5"/>
    <n v="35.667999999999999"/>
    <n v="5.8735393069417965"/>
    <m/>
    <x v="10"/>
    <x v="10"/>
    <m/>
    <x v="12"/>
    <m/>
    <m/>
    <m/>
  </r>
  <r>
    <n v="245.16540000000001"/>
    <x v="158"/>
    <n v="1007343"/>
    <n v="409"/>
    <x v="7"/>
    <n v="39.616"/>
    <n v="5.1885450323101772"/>
    <m/>
    <x v="10"/>
    <x v="10"/>
    <m/>
    <x v="12"/>
    <m/>
    <m/>
    <m/>
  </r>
  <r>
    <n v="245.16540000000001"/>
    <x v="164"/>
    <n v="1008392"/>
    <n v="2310"/>
    <x v="5"/>
    <n v="79.596000000000004"/>
    <n v="2.0801221166892807"/>
    <m/>
    <x v="10"/>
    <x v="10"/>
    <m/>
    <x v="12"/>
    <m/>
    <m/>
    <m/>
  </r>
  <r>
    <n v="245.16540000000001"/>
    <x v="349"/>
    <n v="1007686"/>
    <n v="2388"/>
    <x v="5"/>
    <n v="102.65600000000001"/>
    <n v="1.3882228023690772"/>
    <m/>
    <x v="10"/>
    <x v="10"/>
    <m/>
    <x v="12"/>
    <m/>
    <m/>
    <m/>
  </r>
  <r>
    <n v="245.16540000000001"/>
    <x v="43"/>
    <n v="1016513"/>
    <n v="1297"/>
    <x v="5"/>
    <n v="113.292"/>
    <n v="1.1640133460438513"/>
    <m/>
    <x v="10"/>
    <x v="10"/>
    <m/>
    <x v="12"/>
    <m/>
    <m/>
    <m/>
  </r>
  <r>
    <n v="245.16540000000001"/>
    <x v="303"/>
    <n v="1013391"/>
    <n v="2260"/>
    <x v="1"/>
    <n v="177.36"/>
    <n v="0.38230378890392414"/>
    <m/>
    <x v="10"/>
    <x v="10"/>
    <m/>
    <x v="12"/>
    <m/>
    <m/>
    <m/>
  </r>
  <r>
    <n v="245.16540000000001"/>
    <x v="253"/>
    <n v="1011309"/>
    <n v="2718"/>
    <x v="6"/>
    <n v="186.352"/>
    <n v="0.31560380355456341"/>
    <m/>
    <x v="10"/>
    <x v="10"/>
    <m/>
    <x v="12"/>
    <m/>
    <m/>
    <m/>
  </r>
  <r>
    <n v="245.16540000000001"/>
    <x v="291"/>
    <n v="1016504"/>
    <n v="2110"/>
    <x v="8"/>
    <n v="213.328"/>
    <n v="0.14924154353858848"/>
    <m/>
    <x v="10"/>
    <x v="10"/>
    <m/>
    <x v="12"/>
    <m/>
    <m/>
    <m/>
  </r>
  <r>
    <n v="245.16540000000001"/>
    <x v="243"/>
    <n v="1012320"/>
    <n v="1148"/>
    <x v="1"/>
    <n v="234.684"/>
    <n v="4.4661757938334136E-2"/>
    <m/>
    <x v="10"/>
    <x v="10"/>
    <m/>
    <x v="12"/>
    <m/>
    <m/>
    <m/>
  </r>
  <r>
    <n v="245.16540000000001"/>
    <x v="224"/>
    <n v="1014726"/>
    <n v="332"/>
    <x v="5"/>
    <n v="236.93199999999999"/>
    <n v="3.4750054868063485E-2"/>
    <m/>
    <x v="10"/>
    <x v="10"/>
    <m/>
    <x v="12"/>
    <m/>
    <m/>
    <m/>
  </r>
  <r>
    <n v="245.16540000000001"/>
    <x v="1"/>
    <n v="1012405"/>
    <n v="1976"/>
    <x v="2"/>
    <n v="249.29599999999999"/>
    <n v="-1.656905846864766E-2"/>
    <m/>
    <x v="10"/>
    <x v="10"/>
    <m/>
    <x v="12"/>
    <m/>
    <m/>
    <m/>
  </r>
  <r>
    <n v="245.16540000000001"/>
    <x v="178"/>
    <n v="1015833"/>
    <n v="1723"/>
    <x v="8"/>
    <n v="249.29599999999999"/>
    <n v="-1.656905846864766E-2"/>
    <m/>
    <x v="10"/>
    <x v="10"/>
    <m/>
    <x v="12"/>
    <m/>
    <m/>
    <m/>
  </r>
  <r>
    <n v="245.16540000000001"/>
    <x v="143"/>
    <n v="1013746"/>
    <n v="241"/>
    <x v="3"/>
    <n v="256.04000000000002"/>
    <n v="-4.2472269957819143E-2"/>
    <m/>
    <x v="10"/>
    <x v="10"/>
    <m/>
    <x v="12"/>
    <m/>
    <m/>
    <m/>
  </r>
  <r>
    <n v="245.16540000000001"/>
    <x v="213"/>
    <n v="1015724"/>
    <n v="855"/>
    <x v="5"/>
    <n v="276.27199999999999"/>
    <n v="-0.11259411015231362"/>
    <m/>
    <x v="10"/>
    <x v="10"/>
    <m/>
    <x v="12"/>
    <m/>
    <m/>
    <m/>
  </r>
  <r>
    <n v="245.16540000000001"/>
    <x v="158"/>
    <n v="1013170"/>
    <n v="662"/>
    <x v="0"/>
    <n v="283.01600000000002"/>
    <n v="-0.13374014190010464"/>
    <m/>
    <x v="10"/>
    <x v="10"/>
    <m/>
    <x v="12"/>
    <m/>
    <m/>
    <m/>
  </r>
  <r>
    <n v="245.16540000000001"/>
    <x v="266"/>
    <n v="1009804"/>
    <n v="108"/>
    <x v="3"/>
    <n v="301"/>
    <n v="-0.1854970099667774"/>
    <m/>
    <x v="10"/>
    <x v="10"/>
    <m/>
    <x v="12"/>
    <m/>
    <m/>
    <m/>
  </r>
  <r>
    <n v="245.16540000000001"/>
    <x v="80"/>
    <n v="1010380"/>
    <n v="1861"/>
    <x v="4"/>
    <n v="304.37200000000001"/>
    <n v="-0.19452052094147954"/>
    <m/>
    <x v="10"/>
    <x v="10"/>
    <m/>
    <x v="12"/>
    <m/>
    <m/>
    <m/>
  </r>
  <r>
    <n v="245.25504000000001"/>
    <x v="340"/>
    <n v="1013529"/>
    <n v="974"/>
    <x v="9"/>
    <n v="101.036"/>
    <n v="1.4274025099964369"/>
    <m/>
    <x v="10"/>
    <x v="10"/>
    <m/>
    <x v="12"/>
    <m/>
    <m/>
    <m/>
  </r>
  <r>
    <n v="245.25504000000001"/>
    <x v="125"/>
    <n v="1017275"/>
    <n v="2286"/>
    <x v="9"/>
    <n v="167.352"/>
    <n v="0.46550408719346048"/>
    <m/>
    <x v="10"/>
    <x v="10"/>
    <m/>
    <x v="12"/>
    <m/>
    <m/>
    <m/>
  </r>
  <r>
    <n v="245.25504000000001"/>
    <x v="123"/>
    <n v="1015930"/>
    <n v="1768"/>
    <x v="9"/>
    <n v="169.6"/>
    <n v="0.44607924528301895"/>
    <m/>
    <x v="10"/>
    <x v="10"/>
    <m/>
    <x v="12"/>
    <m/>
    <m/>
    <m/>
  </r>
  <r>
    <n v="245.3724"/>
    <x v="15"/>
    <n v="1003425"/>
    <n v="538"/>
    <x v="9"/>
    <n v="141.52959999999999"/>
    <n v="0.73371789364203688"/>
    <m/>
    <x v="10"/>
    <x v="10"/>
    <m/>
    <x v="12"/>
    <m/>
    <m/>
    <m/>
  </r>
  <r>
    <n v="245.4520224"/>
    <x v="194"/>
    <n v="1000069"/>
    <n v="69"/>
    <x v="3"/>
    <n v="76.558464000000001"/>
    <n v="2.206072974504818"/>
    <m/>
    <x v="10"/>
    <x v="10"/>
    <m/>
    <x v="12"/>
    <m/>
    <m/>
    <m/>
  </r>
  <r>
    <n v="245.50239999999999"/>
    <x v="32"/>
    <n v="1002121"/>
    <n v="2121"/>
    <x v="3"/>
    <n v="216.96"/>
    <n v="0.13155604719764005"/>
    <m/>
    <x v="10"/>
    <x v="10"/>
    <m/>
    <x v="12"/>
    <m/>
    <m/>
    <m/>
  </r>
  <r>
    <n v="245.55647999999999"/>
    <x v="39"/>
    <n v="1002146"/>
    <n v="2146"/>
    <x v="0"/>
    <n v="187.2672"/>
    <n v="0.31126262367355301"/>
    <m/>
    <x v="10"/>
    <x v="10"/>
    <m/>
    <x v="12"/>
    <m/>
    <m/>
    <m/>
  </r>
  <r>
    <n v="245.576448"/>
    <x v="214"/>
    <n v="1000388"/>
    <n v="388"/>
    <x v="5"/>
    <n v="700.40563199999997"/>
    <n v="-0.64937967831760657"/>
    <m/>
    <x v="10"/>
    <x v="10"/>
    <m/>
    <x v="12"/>
    <m/>
    <m/>
    <m/>
  </r>
  <r>
    <n v="245.58976000000001"/>
    <x v="357"/>
    <n v="1001657"/>
    <n v="1657"/>
    <x v="0"/>
    <n v="142.85120000000001"/>
    <n v="0.71919983871329052"/>
    <m/>
    <x v="10"/>
    <x v="10"/>
    <m/>
    <x v="12"/>
    <m/>
    <m/>
    <m/>
  </r>
  <r>
    <n v="245.61359999999999"/>
    <x v="6"/>
    <n v="1006017"/>
    <n v="2400"/>
    <x v="4"/>
    <n v="46.851999999999997"/>
    <n v="4.2423290361137198"/>
    <m/>
    <x v="10"/>
    <x v="10"/>
    <m/>
    <x v="12"/>
    <m/>
    <m/>
    <m/>
  </r>
  <r>
    <n v="245.61359999999999"/>
    <x v="108"/>
    <n v="1007042"/>
    <n v="2806"/>
    <x v="8"/>
    <n v="67.587999999999994"/>
    <n v="2.6339823637332072"/>
    <m/>
    <x v="10"/>
    <x v="10"/>
    <m/>
    <x v="12"/>
    <m/>
    <m/>
    <m/>
  </r>
  <r>
    <n v="245.61359999999999"/>
    <x v="62"/>
    <n v="1014030"/>
    <n v="2392"/>
    <x v="2"/>
    <n v="108.212"/>
    <n v="1.2697445754629797"/>
    <m/>
    <x v="10"/>
    <x v="10"/>
    <m/>
    <x v="12"/>
    <m/>
    <m/>
    <m/>
  </r>
  <r>
    <n v="245.61359999999999"/>
    <x v="356"/>
    <n v="1010776"/>
    <n v="76"/>
    <x v="6"/>
    <n v="110.46"/>
    <n v="1.2235524171645844"/>
    <m/>
    <x v="10"/>
    <x v="10"/>
    <m/>
    <x v="12"/>
    <m/>
    <m/>
    <m/>
  </r>
  <r>
    <n v="245.61359999999999"/>
    <x v="305"/>
    <n v="1005953"/>
    <n v="1547"/>
    <x v="6"/>
    <n v="112.2"/>
    <n v="1.1890695187165772"/>
    <m/>
    <x v="10"/>
    <x v="10"/>
    <m/>
    <x v="12"/>
    <m/>
    <m/>
    <m/>
  </r>
  <r>
    <n v="245.61359999999999"/>
    <x v="130"/>
    <n v="1015523"/>
    <n v="1139"/>
    <x v="3"/>
    <n v="119.452"/>
    <n v="1.0561698422797441"/>
    <m/>
    <x v="10"/>
    <x v="10"/>
    <m/>
    <x v="12"/>
    <m/>
    <m/>
    <m/>
  </r>
  <r>
    <n v="245.61359999999999"/>
    <x v="26"/>
    <n v="1016840"/>
    <n v="2212"/>
    <x v="5"/>
    <n v="119.452"/>
    <n v="1.0561698422797441"/>
    <m/>
    <x v="10"/>
    <x v="10"/>
    <m/>
    <x v="12"/>
    <m/>
    <m/>
    <m/>
  </r>
  <r>
    <n v="245.61359999999999"/>
    <x v="245"/>
    <n v="1011228"/>
    <n v="2600"/>
    <x v="4"/>
    <n v="143.05600000000001"/>
    <n v="0.71690526786712871"/>
    <m/>
    <x v="10"/>
    <x v="10"/>
    <m/>
    <x v="12"/>
    <m/>
    <m/>
    <m/>
  </r>
  <r>
    <n v="245.61359999999999"/>
    <x v="298"/>
    <n v="1018085"/>
    <n v="1505"/>
    <x v="7"/>
    <n v="149.80000000000001"/>
    <n v="0.63961014686248308"/>
    <m/>
    <x v="10"/>
    <x v="10"/>
    <m/>
    <x v="12"/>
    <m/>
    <m/>
    <m/>
  </r>
  <r>
    <n v="245.61359999999999"/>
    <x v="120"/>
    <n v="1019296"/>
    <n v="1268"/>
    <x v="1"/>
    <n v="149.80000000000001"/>
    <n v="0.63961014686248308"/>
    <m/>
    <x v="10"/>
    <x v="10"/>
    <m/>
    <x v="12"/>
    <m/>
    <m/>
    <m/>
  </r>
  <r>
    <n v="245.61359999999999"/>
    <x v="164"/>
    <n v="1010930"/>
    <n v="452"/>
    <x v="3"/>
    <n v="155.41999999999999"/>
    <n v="0.58032170891777124"/>
    <m/>
    <x v="10"/>
    <x v="10"/>
    <m/>
    <x v="12"/>
    <m/>
    <m/>
    <m/>
  </r>
  <r>
    <n v="245.61359999999999"/>
    <x v="19"/>
    <n v="1016207"/>
    <n v="663"/>
    <x v="2"/>
    <n v="177.9"/>
    <n v="0.38062731871838101"/>
    <m/>
    <x v="10"/>
    <x v="10"/>
    <m/>
    <x v="12"/>
    <m/>
    <m/>
    <m/>
  </r>
  <r>
    <n v="245.61359999999999"/>
    <x v="128"/>
    <n v="1014613"/>
    <n v="369"/>
    <x v="3"/>
    <n v="213.86799999999999"/>
    <n v="0.14843548356930442"/>
    <m/>
    <x v="10"/>
    <x v="10"/>
    <m/>
    <x v="12"/>
    <m/>
    <m/>
    <m/>
  </r>
  <r>
    <n v="245.61359999999999"/>
    <x v="44"/>
    <n v="1018874"/>
    <n v="1711"/>
    <x v="5"/>
    <n v="289.17599999999999"/>
    <n v="-0.15064320690513736"/>
    <m/>
    <x v="10"/>
    <x v="10"/>
    <m/>
    <x v="12"/>
    <m/>
    <m/>
    <m/>
  </r>
  <r>
    <n v="245.61359999999999"/>
    <x v="231"/>
    <n v="1011200"/>
    <n v="291"/>
    <x v="8"/>
    <n v="307.16000000000003"/>
    <n v="-0.20037244432868873"/>
    <m/>
    <x v="10"/>
    <x v="10"/>
    <m/>
    <x v="12"/>
    <m/>
    <m/>
    <m/>
  </r>
  <r>
    <n v="245.61359999999999"/>
    <x v="53"/>
    <n v="1012806"/>
    <n v="19"/>
    <x v="2"/>
    <n v="312.77999999999997"/>
    <n v="-0.21474007289468633"/>
    <m/>
    <x v="10"/>
    <x v="10"/>
    <m/>
    <x v="12"/>
    <m/>
    <m/>
    <m/>
  </r>
  <r>
    <n v="245.61359999999999"/>
    <x v="346"/>
    <n v="1016090"/>
    <n v="309"/>
    <x v="3"/>
    <n v="317.27600000000001"/>
    <n v="-0.22586769878591514"/>
    <m/>
    <x v="10"/>
    <x v="10"/>
    <m/>
    <x v="12"/>
    <m/>
    <m/>
    <m/>
  </r>
  <r>
    <n v="245.648"/>
    <x v="349"/>
    <n v="1001316"/>
    <n v="1316"/>
    <x v="8"/>
    <n v="489.65183999999999"/>
    <n v="-0.49832109279932452"/>
    <m/>
    <x v="10"/>
    <x v="10"/>
    <m/>
    <x v="12"/>
    <m/>
    <m/>
    <m/>
  </r>
  <r>
    <n v="245.67920000000001"/>
    <x v="140"/>
    <n v="1002195"/>
    <n v="2195"/>
    <x v="5"/>
    <n v="336.52800000000002"/>
    <n v="-0.26995911187182048"/>
    <m/>
    <x v="10"/>
    <x v="10"/>
    <m/>
    <x v="12"/>
    <m/>
    <m/>
    <m/>
  </r>
  <r>
    <n v="245.68440000000001"/>
    <x v="232"/>
    <n v="1004373"/>
    <n v="1885"/>
    <x v="6"/>
    <n v="243.47200000000001"/>
    <n v="9.086876519681944E-3"/>
    <m/>
    <x v="10"/>
    <x v="10"/>
    <m/>
    <x v="12"/>
    <m/>
    <m/>
    <m/>
  </r>
  <r>
    <n v="245.76447999999999"/>
    <x v="21"/>
    <n v="1002145"/>
    <n v="2145"/>
    <x v="6"/>
    <n v="242.43199999999999"/>
    <n v="1.3746040126715962E-2"/>
    <m/>
    <x v="10"/>
    <x v="10"/>
    <m/>
    <x v="12"/>
    <m/>
    <m/>
    <m/>
  </r>
  <r>
    <n v="245.97216"/>
    <x v="150"/>
    <n v="1015449"/>
    <n v="317"/>
    <x v="9"/>
    <n v="86.164000000000001"/>
    <n v="1.8546975535026227"/>
    <m/>
    <x v="10"/>
    <x v="10"/>
    <m/>
    <x v="12"/>
    <m/>
    <m/>
    <m/>
  </r>
  <r>
    <n v="245.97216"/>
    <x v="210"/>
    <n v="1012821"/>
    <n v="2613"/>
    <x v="9"/>
    <n v="119.884"/>
    <n v="1.0517513596476593"/>
    <m/>
    <x v="10"/>
    <x v="10"/>
    <m/>
    <x v="12"/>
    <m/>
    <m/>
    <m/>
  </r>
  <r>
    <n v="246.06180000000001"/>
    <x v="163"/>
    <n v="1007740"/>
    <n v="631"/>
    <x v="8"/>
    <n v="36.512"/>
    <n v="5.739203549517967"/>
    <m/>
    <x v="10"/>
    <x v="10"/>
    <m/>
    <x v="12"/>
    <m/>
    <m/>
    <m/>
  </r>
  <r>
    <n v="246.06180000000001"/>
    <x v="121"/>
    <n v="1008485"/>
    <n v="2335"/>
    <x v="8"/>
    <n v="60.076000000000001"/>
    <n v="3.0958419335508358"/>
    <m/>
    <x v="10"/>
    <x v="10"/>
    <m/>
    <x v="12"/>
    <m/>
    <m/>
    <m/>
  </r>
  <r>
    <n v="246.06180000000001"/>
    <x v="66"/>
    <n v="1018760"/>
    <n v="2401"/>
    <x v="4"/>
    <n v="82.9"/>
    <n v="1.9681761158021711"/>
    <m/>
    <x v="10"/>
    <x v="10"/>
    <m/>
    <x v="12"/>
    <m/>
    <m/>
    <m/>
  </r>
  <r>
    <n v="246.06180000000001"/>
    <x v="69"/>
    <n v="1006756"/>
    <n v="1323"/>
    <x v="3"/>
    <n v="86.584000000000003"/>
    <n v="1.8418853367827774"/>
    <m/>
    <x v="10"/>
    <x v="10"/>
    <m/>
    <x v="12"/>
    <m/>
    <m/>
    <m/>
  </r>
  <r>
    <n v="246.06180000000001"/>
    <x v="283"/>
    <n v="1011559"/>
    <n v="696"/>
    <x v="3"/>
    <n v="99.76"/>
    <n v="1.466537690457097"/>
    <m/>
    <x v="10"/>
    <x v="10"/>
    <m/>
    <x v="12"/>
    <m/>
    <m/>
    <m/>
  </r>
  <r>
    <n v="246.06180000000001"/>
    <x v="291"/>
    <n v="1009766"/>
    <n v="1611"/>
    <x v="8"/>
    <n v="107.628"/>
    <n v="1.2862247742223214"/>
    <m/>
    <x v="10"/>
    <x v="10"/>
    <m/>
    <x v="12"/>
    <m/>
    <m/>
    <m/>
  </r>
  <r>
    <n v="246.06180000000001"/>
    <x v="219"/>
    <n v="1007307"/>
    <n v="1888"/>
    <x v="7"/>
    <n v="109.94799999999999"/>
    <n v="1.2379834103394336"/>
    <m/>
    <x v="10"/>
    <x v="10"/>
    <m/>
    <x v="12"/>
    <m/>
    <m/>
    <m/>
  </r>
  <r>
    <n v="246.06180000000001"/>
    <x v="153"/>
    <n v="1009275"/>
    <n v="1297"/>
    <x v="1"/>
    <n v="134.55600000000001"/>
    <n v="0.82869437260322831"/>
    <m/>
    <x v="10"/>
    <x v="10"/>
    <m/>
    <x v="12"/>
    <m/>
    <m/>
    <m/>
  </r>
  <r>
    <n v="246.06180000000001"/>
    <x v="87"/>
    <n v="1015554"/>
    <n v="380"/>
    <x v="6"/>
    <n v="148.09200000000001"/>
    <n v="0.66154687626610476"/>
    <m/>
    <x v="10"/>
    <x v="10"/>
    <m/>
    <x v="12"/>
    <m/>
    <m/>
    <m/>
  </r>
  <r>
    <n v="246.06180000000001"/>
    <x v="207"/>
    <n v="1017361"/>
    <n v="1383"/>
    <x v="8"/>
    <n v="159.33199999999999"/>
    <n v="0.5443338437978561"/>
    <m/>
    <x v="10"/>
    <x v="10"/>
    <m/>
    <x v="12"/>
    <m/>
    <m/>
    <m/>
  </r>
  <r>
    <n v="246.06180000000001"/>
    <x v="269"/>
    <n v="1011252"/>
    <n v="894"/>
    <x v="6"/>
    <n v="160.45599999999999"/>
    <n v="0.53351573016901843"/>
    <m/>
    <x v="10"/>
    <x v="10"/>
    <m/>
    <x v="12"/>
    <m/>
    <m/>
    <m/>
  </r>
  <r>
    <n v="246.06180000000001"/>
    <x v="266"/>
    <n v="1012505"/>
    <n v="769"/>
    <x v="7"/>
    <n v="170.572"/>
    <n v="0.44256853410876346"/>
    <m/>
    <x v="10"/>
    <x v="10"/>
    <m/>
    <x v="12"/>
    <m/>
    <m/>
    <m/>
  </r>
  <r>
    <n v="246.06180000000001"/>
    <x v="112"/>
    <n v="1015975"/>
    <n v="1031"/>
    <x v="2"/>
    <n v="175.06800000000001"/>
    <n v="0.40552128315854402"/>
    <m/>
    <x v="10"/>
    <x v="10"/>
    <m/>
    <x v="12"/>
    <m/>
    <m/>
    <m/>
  </r>
  <r>
    <n v="246.06180000000001"/>
    <x v="331"/>
    <n v="1019476"/>
    <n v="783"/>
    <x v="2"/>
    <n v="179.56399999999999"/>
    <n v="0.37032924194159195"/>
    <m/>
    <x v="10"/>
    <x v="10"/>
    <m/>
    <x v="12"/>
    <m/>
    <m/>
    <m/>
  </r>
  <r>
    <n v="246.06180000000001"/>
    <x v="348"/>
    <n v="1009472"/>
    <n v="1460"/>
    <x v="8"/>
    <n v="221.15199999999999"/>
    <n v="0.11263655766169883"/>
    <m/>
    <x v="10"/>
    <x v="10"/>
    <m/>
    <x v="12"/>
    <m/>
    <m/>
    <m/>
  </r>
  <r>
    <n v="246.06180000000001"/>
    <x v="253"/>
    <n v="1011369"/>
    <n v="1329"/>
    <x v="2"/>
    <n v="224.524"/>
    <n v="9.5926493381553887E-2"/>
    <m/>
    <x v="10"/>
    <x v="10"/>
    <m/>
    <x v="12"/>
    <m/>
    <m/>
    <m/>
  </r>
  <r>
    <n v="246.06180000000001"/>
    <x v="95"/>
    <n v="1018419"/>
    <n v="1288"/>
    <x v="7"/>
    <n v="229.02"/>
    <n v="7.4411841760544911E-2"/>
    <m/>
    <x v="10"/>
    <x v="10"/>
    <m/>
    <x v="12"/>
    <m/>
    <m/>
    <m/>
  </r>
  <r>
    <n v="246.06180000000001"/>
    <x v="164"/>
    <n v="1009530"/>
    <n v="1867"/>
    <x v="0"/>
    <n v="232.392"/>
    <n v="5.8822162552927854E-2"/>
    <m/>
    <x v="10"/>
    <x v="10"/>
    <m/>
    <x v="12"/>
    <m/>
    <m/>
    <m/>
  </r>
  <r>
    <n v="246.06180000000001"/>
    <x v="363"/>
    <n v="1017549"/>
    <n v="1942"/>
    <x v="5"/>
    <n v="273.98"/>
    <n v="-0.10189867873567418"/>
    <m/>
    <x v="10"/>
    <x v="10"/>
    <m/>
    <x v="12"/>
    <m/>
    <m/>
    <m/>
  </r>
  <r>
    <n v="246.06180000000001"/>
    <x v="75"/>
    <n v="1014574"/>
    <n v="1470"/>
    <x v="0"/>
    <n v="289.71600000000001"/>
    <n v="-0.15067928592138508"/>
    <m/>
    <x v="10"/>
    <x v="10"/>
    <m/>
    <x v="12"/>
    <m/>
    <m/>
    <m/>
  </r>
  <r>
    <n v="246.06180000000001"/>
    <x v="273"/>
    <n v="1011891"/>
    <n v="1381"/>
    <x v="2"/>
    <n v="294.21199999999999"/>
    <n v="-0.16365817845635117"/>
    <m/>
    <x v="10"/>
    <x v="10"/>
    <m/>
    <x v="12"/>
    <m/>
    <m/>
    <m/>
  </r>
  <r>
    <n v="246.06180000000001"/>
    <x v="109"/>
    <n v="1010843"/>
    <n v="2362"/>
    <x v="3"/>
    <n v="316.69200000000001"/>
    <n v="-0.22302489485051721"/>
    <m/>
    <x v="10"/>
    <x v="10"/>
    <m/>
    <x v="12"/>
    <m/>
    <m/>
    <m/>
  </r>
  <r>
    <n v="246.142"/>
    <x v="241"/>
    <n v="1004067"/>
    <n v="1901"/>
    <x v="2"/>
    <n v="172.93440000000001"/>
    <n v="0.42332583916213307"/>
    <m/>
    <x v="10"/>
    <x v="10"/>
    <m/>
    <x v="12"/>
    <m/>
    <m/>
    <m/>
  </r>
  <r>
    <n v="246.27199999999999"/>
    <x v="312"/>
    <n v="1005235"/>
    <n v="928"/>
    <x v="0"/>
    <n v="163.80799999999999"/>
    <n v="0.50341863645243212"/>
    <m/>
    <x v="10"/>
    <x v="10"/>
    <m/>
    <x v="12"/>
    <m/>
    <m/>
    <m/>
  </r>
  <r>
    <n v="246.457536"/>
    <x v="151"/>
    <n v="1000723"/>
    <n v="723"/>
    <x v="6"/>
    <n v="308.70892800000001"/>
    <n v="-0.20165076664060719"/>
    <m/>
    <x v="10"/>
    <x v="10"/>
    <m/>
    <x v="12"/>
    <m/>
    <m/>
    <m/>
  </r>
  <r>
    <n v="246.51"/>
    <x v="41"/>
    <n v="1008708"/>
    <n v="980"/>
    <x v="8"/>
    <n v="20.992000000000001"/>
    <n v="10.743044969512194"/>
    <m/>
    <x v="10"/>
    <x v="10"/>
    <m/>
    <x v="12"/>
    <m/>
    <m/>
    <m/>
  </r>
  <r>
    <n v="246.51"/>
    <x v="96"/>
    <n v="1008264"/>
    <n v="428"/>
    <x v="5"/>
    <n v="45.652000000000001"/>
    <n v="4.3997634276702007"/>
    <m/>
    <x v="10"/>
    <x v="10"/>
    <m/>
    <x v="12"/>
    <m/>
    <m/>
    <m/>
  </r>
  <r>
    <n v="246.51"/>
    <x v="20"/>
    <n v="1008214"/>
    <n v="2487"/>
    <x v="3"/>
    <n v="60.636000000000003"/>
    <n v="3.0654066890955867"/>
    <m/>
    <x v="10"/>
    <x v="10"/>
    <m/>
    <x v="12"/>
    <m/>
    <m/>
    <m/>
  </r>
  <r>
    <n v="246.51"/>
    <x v="323"/>
    <n v="1015970"/>
    <n v="555"/>
    <x v="2"/>
    <n v="74.447999999999993"/>
    <n v="2.3111702127659579"/>
    <m/>
    <x v="10"/>
    <x v="10"/>
    <m/>
    <x v="12"/>
    <m/>
    <m/>
    <m/>
  </r>
  <r>
    <n v="246.51"/>
    <x v="130"/>
    <n v="1015364"/>
    <n v="333"/>
    <x v="8"/>
    <n v="82.316000000000003"/>
    <n v="1.9946790417415809"/>
    <m/>
    <x v="10"/>
    <x v="10"/>
    <m/>
    <x v="12"/>
    <m/>
    <m/>
    <m/>
  </r>
  <r>
    <n v="246.51"/>
    <x v="256"/>
    <n v="1013134"/>
    <n v="1114"/>
    <x v="0"/>
    <n v="98.052000000000007"/>
    <n v="1.5140741647289189"/>
    <m/>
    <x v="10"/>
    <x v="10"/>
    <m/>
    <x v="12"/>
    <m/>
    <m/>
    <m/>
  </r>
  <r>
    <n v="246.51"/>
    <x v="188"/>
    <n v="1007248"/>
    <n v="2012"/>
    <x v="8"/>
    <n v="100.22"/>
    <n v="1.4596886848932349"/>
    <m/>
    <x v="10"/>
    <x v="10"/>
    <m/>
    <x v="12"/>
    <m/>
    <m/>
    <m/>
  </r>
  <r>
    <n v="246.51"/>
    <x v="221"/>
    <n v="1019704"/>
    <n v="610"/>
    <x v="6"/>
    <n v="103.672"/>
    <n v="1.3777876379350258"/>
    <m/>
    <x v="10"/>
    <x v="10"/>
    <m/>
    <x v="12"/>
    <m/>
    <m/>
    <m/>
  </r>
  <r>
    <n v="246.51"/>
    <x v="274"/>
    <n v="1009341"/>
    <n v="832"/>
    <x v="1"/>
    <n v="126.152"/>
    <n v="0.95407127909188905"/>
    <m/>
    <x v="10"/>
    <x v="10"/>
    <m/>
    <x v="12"/>
    <m/>
    <m/>
    <m/>
  </r>
  <r>
    <n v="246.51"/>
    <x v="24"/>
    <n v="1010528"/>
    <n v="1607"/>
    <x v="2"/>
    <n v="131.77199999999999"/>
    <n v="0.87073126309079329"/>
    <m/>
    <x v="10"/>
    <x v="10"/>
    <m/>
    <x v="12"/>
    <m/>
    <m/>
    <m/>
  </r>
  <r>
    <n v="246.51"/>
    <x v="166"/>
    <n v="1013217"/>
    <n v="2053"/>
    <x v="2"/>
    <n v="138.51599999999999"/>
    <n v="0.77965000433162956"/>
    <m/>
    <x v="10"/>
    <x v="10"/>
    <m/>
    <x v="12"/>
    <m/>
    <m/>
    <m/>
  </r>
  <r>
    <n v="246.51"/>
    <x v="250"/>
    <n v="1016392"/>
    <n v="1083"/>
    <x v="8"/>
    <n v="152.00399999999999"/>
    <n v="0.6217336385884582"/>
    <m/>
    <x v="10"/>
    <x v="10"/>
    <m/>
    <x v="12"/>
    <m/>
    <m/>
    <m/>
  </r>
  <r>
    <n v="246.51"/>
    <x v="308"/>
    <n v="1010773"/>
    <n v="694"/>
    <x v="6"/>
    <n v="156.5"/>
    <n v="0.57514376996805106"/>
    <m/>
    <x v="10"/>
    <x v="10"/>
    <m/>
    <x v="12"/>
    <m/>
    <m/>
    <m/>
  </r>
  <r>
    <n v="246.51"/>
    <x v="13"/>
    <n v="1006937"/>
    <n v="2669"/>
    <x v="5"/>
    <n v="166.404"/>
    <n v="0.48139467801254776"/>
    <m/>
    <x v="10"/>
    <x v="10"/>
    <m/>
    <x v="12"/>
    <m/>
    <m/>
    <m/>
  </r>
  <r>
    <n v="246.51"/>
    <x v="264"/>
    <n v="1010078"/>
    <n v="871"/>
    <x v="8"/>
    <n v="169.988"/>
    <n v="0.45016118784855397"/>
    <m/>
    <x v="10"/>
    <x v="10"/>
    <m/>
    <x v="12"/>
    <m/>
    <m/>
    <m/>
  </r>
  <r>
    <n v="246.51"/>
    <x v="4"/>
    <n v="1009475"/>
    <n v="949"/>
    <x v="5"/>
    <n v="178.98"/>
    <n v="0.37730472678511567"/>
    <m/>
    <x v="10"/>
    <x v="10"/>
    <m/>
    <x v="12"/>
    <m/>
    <m/>
    <m/>
  </r>
  <r>
    <n v="246.51"/>
    <x v="154"/>
    <n v="1012695"/>
    <n v="1138"/>
    <x v="8"/>
    <n v="178.98"/>
    <n v="0.37730472678511567"/>
    <m/>
    <x v="10"/>
    <x v="10"/>
    <m/>
    <x v="12"/>
    <m/>
    <m/>
    <m/>
  </r>
  <r>
    <n v="246.51"/>
    <x v="350"/>
    <n v="1015401"/>
    <n v="388"/>
    <x v="2"/>
    <n v="180.10400000000001"/>
    <n v="0.3687091902456357"/>
    <m/>
    <x v="10"/>
    <x v="10"/>
    <m/>
    <x v="12"/>
    <m/>
    <m/>
    <m/>
  </r>
  <r>
    <n v="246.51"/>
    <x v="114"/>
    <n v="1007720"/>
    <n v="1224"/>
    <x v="6"/>
    <n v="183.28800000000001"/>
    <n v="0.34493256514338078"/>
    <m/>
    <x v="10"/>
    <x v="10"/>
    <m/>
    <x v="12"/>
    <m/>
    <m/>
    <m/>
  </r>
  <r>
    <n v="246.51"/>
    <x v="331"/>
    <n v="1017560"/>
    <n v="1382"/>
    <x v="7"/>
    <n v="196.964"/>
    <n v="0.2515485063260291"/>
    <m/>
    <x v="10"/>
    <x v="10"/>
    <m/>
    <x v="12"/>
    <m/>
    <m/>
    <m/>
  </r>
  <r>
    <n v="246.51"/>
    <x v="287"/>
    <n v="1009670"/>
    <n v="2128"/>
    <x v="8"/>
    <n v="203.708"/>
    <n v="0.21011447758556362"/>
    <m/>
    <x v="10"/>
    <x v="10"/>
    <m/>
    <x v="12"/>
    <m/>
    <m/>
    <m/>
  </r>
  <r>
    <n v="246.51"/>
    <x v="286"/>
    <n v="1013292"/>
    <n v="1971"/>
    <x v="0"/>
    <n v="222.816"/>
    <n v="0.10633886255924166"/>
    <m/>
    <x v="10"/>
    <x v="10"/>
    <m/>
    <x v="12"/>
    <m/>
    <m/>
    <m/>
  </r>
  <r>
    <n v="246.51"/>
    <x v="225"/>
    <n v="1019074"/>
    <n v="403"/>
    <x v="5"/>
    <n v="265.52800000000002"/>
    <n v="-7.1623331626043313E-2"/>
    <m/>
    <x v="10"/>
    <x v="10"/>
    <m/>
    <x v="12"/>
    <m/>
    <m/>
    <m/>
  </r>
  <r>
    <n v="246.51"/>
    <x v="120"/>
    <n v="1010910"/>
    <n v="2692"/>
    <x v="3"/>
    <n v="305.99200000000002"/>
    <n v="-0.19439070302491576"/>
    <m/>
    <x v="10"/>
    <x v="10"/>
    <m/>
    <x v="12"/>
    <m/>
    <m/>
    <m/>
  </r>
  <r>
    <n v="246.61519999999999"/>
    <x v="131"/>
    <n v="1002434"/>
    <n v="2434"/>
    <x v="9"/>
    <n v="108.69759999999999"/>
    <n v="1.2688191827602449"/>
    <m/>
    <x v="10"/>
    <x v="10"/>
    <m/>
    <x v="12"/>
    <m/>
    <m/>
    <m/>
  </r>
  <r>
    <n v="246.67967999999999"/>
    <x v="70"/>
    <n v="1001199"/>
    <n v="1199"/>
    <x v="9"/>
    <n v="417.46368000000001"/>
    <n v="-0.40909906222261061"/>
    <m/>
    <x v="10"/>
    <x v="10"/>
    <m/>
    <x v="12"/>
    <m/>
    <m/>
    <m/>
  </r>
  <r>
    <n v="246.68928"/>
    <x v="222"/>
    <n v="1007384"/>
    <n v="1396"/>
    <x v="9"/>
    <n v="60.863999999999997"/>
    <n v="3.053123028391167"/>
    <m/>
    <x v="10"/>
    <x v="10"/>
    <m/>
    <x v="12"/>
    <m/>
    <m/>
    <m/>
  </r>
  <r>
    <n v="246.68928"/>
    <x v="131"/>
    <n v="1006065"/>
    <n v="1645"/>
    <x v="6"/>
    <n v="102.79600000000001"/>
    <n v="1.3997945445348068"/>
    <m/>
    <x v="10"/>
    <x v="10"/>
    <m/>
    <x v="12"/>
    <m/>
    <m/>
    <m/>
  </r>
  <r>
    <n v="246.68928"/>
    <x v="137"/>
    <n v="1015609"/>
    <n v="1073"/>
    <x v="9"/>
    <n v="164.584"/>
    <n v="0.49886550332960672"/>
    <m/>
    <x v="10"/>
    <x v="10"/>
    <m/>
    <x v="12"/>
    <m/>
    <m/>
    <m/>
  </r>
  <r>
    <n v="246.7868"/>
    <x v="154"/>
    <n v="1004527"/>
    <n v="2509"/>
    <x v="3"/>
    <n v="180.20480000000001"/>
    <n v="0.36947961430550125"/>
    <m/>
    <x v="10"/>
    <x v="10"/>
    <m/>
    <x v="12"/>
    <m/>
    <m/>
    <m/>
  </r>
  <r>
    <n v="246.91679999999999"/>
    <x v="264"/>
    <n v="1005172"/>
    <n v="88"/>
    <x v="8"/>
    <n v="206.0992"/>
    <n v="0.19804831847964474"/>
    <m/>
    <x v="10"/>
    <x v="10"/>
    <m/>
    <x v="12"/>
    <m/>
    <m/>
    <m/>
  </r>
  <r>
    <n v="246.95820000000001"/>
    <x v="265"/>
    <n v="1008659"/>
    <n v="1304"/>
    <x v="0"/>
    <n v="8.0359999999999996"/>
    <n v="29.731483325037335"/>
    <m/>
    <x v="10"/>
    <x v="10"/>
    <m/>
    <x v="12"/>
    <m/>
    <m/>
    <m/>
  </r>
  <r>
    <n v="246.95820000000001"/>
    <x v="236"/>
    <n v="1008309"/>
    <n v="2394"/>
    <x v="5"/>
    <n v="21.231999999999999"/>
    <n v="10.631414845516202"/>
    <m/>
    <x v="10"/>
    <x v="10"/>
    <m/>
    <x v="12"/>
    <m/>
    <m/>
    <m/>
  </r>
  <r>
    <n v="246.95820000000001"/>
    <x v="45"/>
    <n v="1010667"/>
    <n v="88"/>
    <x v="7"/>
    <n v="103.08799999999999"/>
    <n v="1.3956056961042995"/>
    <m/>
    <x v="10"/>
    <x v="10"/>
    <m/>
    <x v="12"/>
    <m/>
    <m/>
    <m/>
  </r>
  <r>
    <n v="246.95820000000001"/>
    <x v="283"/>
    <n v="1006878"/>
    <n v="2061"/>
    <x v="0"/>
    <n v="116.572"/>
    <n v="1.1185035857667365"/>
    <m/>
    <x v="10"/>
    <x v="10"/>
    <m/>
    <x v="12"/>
    <m/>
    <m/>
    <m/>
  </r>
  <r>
    <n v="246.95820000000001"/>
    <x v="263"/>
    <n v="1009848"/>
    <n v="1072"/>
    <x v="8"/>
    <n v="118.824"/>
    <n v="1.0783528580084834"/>
    <m/>
    <x v="10"/>
    <x v="10"/>
    <m/>
    <x v="12"/>
    <m/>
    <m/>
    <m/>
  </r>
  <r>
    <n v="246.95820000000001"/>
    <x v="68"/>
    <n v="1008450"/>
    <n v="612"/>
    <x v="3"/>
    <n v="118.872"/>
    <n v="1.0775136281041795"/>
    <m/>
    <x v="10"/>
    <x v="10"/>
    <m/>
    <x v="12"/>
    <m/>
    <m/>
    <m/>
  </r>
  <r>
    <n v="246.95820000000001"/>
    <x v="218"/>
    <n v="1009182"/>
    <n v="2336"/>
    <x v="8"/>
    <n v="148.49600000000001"/>
    <n v="0.66306297812735693"/>
    <m/>
    <x v="10"/>
    <x v="10"/>
    <m/>
    <x v="12"/>
    <m/>
    <m/>
    <m/>
  </r>
  <r>
    <n v="246.95820000000001"/>
    <x v="197"/>
    <n v="1007331"/>
    <n v="925"/>
    <x v="5"/>
    <n v="152.06800000000001"/>
    <n v="0.62399847436673062"/>
    <m/>
    <x v="10"/>
    <x v="10"/>
    <m/>
    <x v="12"/>
    <m/>
    <m/>
    <m/>
  </r>
  <r>
    <n v="246.95820000000001"/>
    <x v="310"/>
    <n v="1006758"/>
    <n v="1648"/>
    <x v="2"/>
    <n v="163.43199999999999"/>
    <n v="0.51107616623427499"/>
    <m/>
    <x v="10"/>
    <x v="10"/>
    <m/>
    <x v="12"/>
    <m/>
    <m/>
    <m/>
  </r>
  <r>
    <n v="246.95820000000001"/>
    <x v="143"/>
    <n v="1019622"/>
    <n v="1201"/>
    <x v="4"/>
    <n v="171.65199999999999"/>
    <n v="0.43871437559713855"/>
    <m/>
    <x v="10"/>
    <x v="10"/>
    <m/>
    <x v="12"/>
    <m/>
    <m/>
    <m/>
  </r>
  <r>
    <n v="246.95820000000001"/>
    <x v="128"/>
    <n v="1009800"/>
    <n v="106"/>
    <x v="4"/>
    <n v="188.512"/>
    <n v="0.31003967917161773"/>
    <m/>
    <x v="10"/>
    <x v="10"/>
    <m/>
    <x v="12"/>
    <m/>
    <m/>
    <m/>
  </r>
  <r>
    <n v="246.95820000000001"/>
    <x v="245"/>
    <n v="1010846"/>
    <n v="247"/>
    <x v="2"/>
    <n v="194.13200000000001"/>
    <n v="0.27211484968990168"/>
    <m/>
    <x v="10"/>
    <x v="10"/>
    <m/>
    <x v="12"/>
    <m/>
    <m/>
    <m/>
  </r>
  <r>
    <n v="246.95820000000001"/>
    <x v="248"/>
    <n v="1010249"/>
    <n v="2339"/>
    <x v="2"/>
    <n v="198.62799999999999"/>
    <n v="0.24332017641017389"/>
    <m/>
    <x v="10"/>
    <x v="10"/>
    <m/>
    <x v="12"/>
    <m/>
    <m/>
    <m/>
  </r>
  <r>
    <n v="246.95820000000001"/>
    <x v="206"/>
    <n v="1009544"/>
    <n v="1469"/>
    <x v="7"/>
    <n v="214.364"/>
    <n v="0.15205071747121718"/>
    <m/>
    <x v="10"/>
    <x v="10"/>
    <m/>
    <x v="12"/>
    <m/>
    <m/>
    <m/>
  </r>
  <r>
    <n v="246.95820000000001"/>
    <x v="38"/>
    <n v="1011400"/>
    <n v="1931"/>
    <x v="7"/>
    <n v="223.35599999999999"/>
    <n v="0.10567076774297539"/>
    <m/>
    <x v="10"/>
    <x v="10"/>
    <m/>
    <x v="12"/>
    <m/>
    <m/>
    <m/>
  </r>
  <r>
    <n v="246.95820000000001"/>
    <x v="169"/>
    <n v="1015269"/>
    <n v="968"/>
    <x v="4"/>
    <n v="224.48"/>
    <n v="0.10013453314326451"/>
    <m/>
    <x v="10"/>
    <x v="10"/>
    <m/>
    <x v="12"/>
    <m/>
    <m/>
    <m/>
  </r>
  <r>
    <n v="246.95820000000001"/>
    <x v="82"/>
    <n v="1016977"/>
    <n v="2791"/>
    <x v="6"/>
    <n v="235.72"/>
    <n v="4.7676056338028197E-2"/>
    <m/>
    <x v="10"/>
    <x v="10"/>
    <m/>
    <x v="12"/>
    <m/>
    <m/>
    <m/>
  </r>
  <r>
    <n v="246.95820000000001"/>
    <x v="69"/>
    <n v="1015997"/>
    <n v="1091"/>
    <x v="2"/>
    <n v="251.45599999999999"/>
    <n v="-1.7887025960804211E-2"/>
    <m/>
    <x v="10"/>
    <x v="10"/>
    <m/>
    <x v="12"/>
    <m/>
    <m/>
    <m/>
  </r>
  <r>
    <n v="246.95820000000001"/>
    <x v="77"/>
    <n v="1019575"/>
    <n v="2710"/>
    <x v="8"/>
    <n v="268.31599999999997"/>
    <n v="-7.9599427540660905E-2"/>
    <m/>
    <x v="10"/>
    <x v="10"/>
    <m/>
    <x v="12"/>
    <m/>
    <m/>
    <m/>
  </r>
  <r>
    <n v="246.95820000000001"/>
    <x v="207"/>
    <n v="1016795"/>
    <n v="1787"/>
    <x v="3"/>
    <n v="278.43200000000002"/>
    <n v="-0.11303944948856456"/>
    <m/>
    <x v="10"/>
    <x v="10"/>
    <m/>
    <x v="12"/>
    <m/>
    <m/>
    <m/>
  </r>
  <r>
    <n v="246.95820000000001"/>
    <x v="363"/>
    <n v="1010003"/>
    <n v="2713"/>
    <x v="2"/>
    <n v="298.66399999999999"/>
    <n v="-0.17312364396110674"/>
    <m/>
    <x v="10"/>
    <x v="10"/>
    <m/>
    <x v="12"/>
    <m/>
    <m/>
    <m/>
  </r>
  <r>
    <n v="247.09567999999999"/>
    <x v="66"/>
    <n v="1001388"/>
    <n v="1388"/>
    <x v="6"/>
    <n v="429.60825599999998"/>
    <n v="-0.42483488957903082"/>
    <m/>
    <x v="10"/>
    <x v="10"/>
    <m/>
    <x v="12"/>
    <m/>
    <m/>
    <m/>
  </r>
  <r>
    <n v="247.17679999999999"/>
    <x v="20"/>
    <n v="1003778"/>
    <n v="2083"/>
    <x v="8"/>
    <n v="123.49120000000001"/>
    <n v="1.0015742012386306"/>
    <m/>
    <x v="10"/>
    <x v="10"/>
    <m/>
    <x v="12"/>
    <m/>
    <m/>
    <m/>
  </r>
  <r>
    <n v="247.24127999999999"/>
    <x v="75"/>
    <n v="1001049"/>
    <n v="1049"/>
    <x v="3"/>
    <n v="478.22419200000002"/>
    <n v="-0.48300131165258997"/>
    <m/>
    <x v="10"/>
    <x v="10"/>
    <m/>
    <x v="12"/>
    <m/>
    <m/>
    <m/>
  </r>
  <r>
    <n v="247.25376"/>
    <x v="89"/>
    <n v="1001991"/>
    <n v="1991"/>
    <x v="5"/>
    <n v="188.8032"/>
    <n v="0.30958458331214722"/>
    <m/>
    <x v="10"/>
    <x v="10"/>
    <m/>
    <x v="12"/>
    <m/>
    <m/>
    <m/>
  </r>
  <r>
    <n v="247.2756"/>
    <x v="165"/>
    <n v="1002257"/>
    <n v="2257"/>
    <x v="7"/>
    <n v="272.54719999999998"/>
    <n v="-9.272375573845551E-2"/>
    <m/>
    <x v="10"/>
    <x v="10"/>
    <m/>
    <x v="12"/>
    <m/>
    <m/>
    <m/>
  </r>
  <r>
    <n v="247.39104"/>
    <x v="105"/>
    <n v="1001146"/>
    <n v="1146"/>
    <x v="0"/>
    <n v="596.58009600000003"/>
    <n v="-0.58531797882844561"/>
    <m/>
    <x v="10"/>
    <x v="10"/>
    <m/>
    <x v="12"/>
    <m/>
    <m/>
    <m/>
  </r>
  <r>
    <n v="247.40559999999999"/>
    <x v="198"/>
    <n v="1002528"/>
    <n v="2528"/>
    <x v="2"/>
    <n v="251.74080000000001"/>
    <n v="-1.7220887516048309E-2"/>
    <m/>
    <x v="10"/>
    <x v="10"/>
    <m/>
    <x v="12"/>
    <m/>
    <m/>
    <m/>
  </r>
  <r>
    <n v="247.40639999999999"/>
    <x v="304"/>
    <n v="1008611"/>
    <n v="2418"/>
    <x v="6"/>
    <n v="13.62"/>
    <n v="17.164933920704847"/>
    <m/>
    <x v="10"/>
    <x v="10"/>
    <m/>
    <x v="12"/>
    <m/>
    <m/>
    <m/>
  </r>
  <r>
    <n v="247.40639999999999"/>
    <x v="42"/>
    <n v="1008763"/>
    <n v="168"/>
    <x v="0"/>
    <n v="77.8"/>
    <n v="2.1800308483290491"/>
    <m/>
    <x v="10"/>
    <x v="10"/>
    <m/>
    <x v="12"/>
    <m/>
    <m/>
    <m/>
  </r>
  <r>
    <n v="247.40639999999999"/>
    <x v="271"/>
    <n v="1017023"/>
    <n v="838"/>
    <x v="2"/>
    <n v="86.768000000000001"/>
    <n v="1.8513553383735939"/>
    <m/>
    <x v="10"/>
    <x v="10"/>
    <m/>
    <x v="12"/>
    <m/>
    <m/>
    <m/>
  </r>
  <r>
    <n v="247.40639999999999"/>
    <x v="35"/>
    <n v="1015431"/>
    <n v="2768"/>
    <x v="1"/>
    <n v="87.891999999999996"/>
    <n v="1.8148910025940928"/>
    <m/>
    <x v="10"/>
    <x v="10"/>
    <m/>
    <x v="12"/>
    <m/>
    <m/>
    <m/>
  </r>
  <r>
    <n v="247.40639999999999"/>
    <x v="223"/>
    <n v="1009214"/>
    <n v="1301"/>
    <x v="3"/>
    <n v="91.555999999999997"/>
    <n v="1.7022412512560616"/>
    <m/>
    <x v="10"/>
    <x v="10"/>
    <m/>
    <x v="12"/>
    <m/>
    <m/>
    <m/>
  </r>
  <r>
    <n v="247.40639999999999"/>
    <x v="335"/>
    <n v="1013296"/>
    <n v="1321"/>
    <x v="7"/>
    <n v="95.76"/>
    <n v="1.5836090225563906"/>
    <m/>
    <x v="10"/>
    <x v="10"/>
    <m/>
    <x v="12"/>
    <m/>
    <m/>
    <m/>
  </r>
  <r>
    <n v="247.40639999999999"/>
    <x v="137"/>
    <n v="1012843"/>
    <n v="949"/>
    <x v="9"/>
    <n v="113.744"/>
    <n v="1.1751160500773667"/>
    <m/>
    <x v="10"/>
    <x v="10"/>
    <m/>
    <x v="12"/>
    <m/>
    <m/>
    <m/>
  </r>
  <r>
    <n v="247.40639999999999"/>
    <x v="224"/>
    <n v="1012984"/>
    <n v="1259"/>
    <x v="5"/>
    <n v="119.364"/>
    <n v="1.0727053382929526"/>
    <m/>
    <x v="10"/>
    <x v="10"/>
    <m/>
    <x v="12"/>
    <m/>
    <m/>
    <m/>
  </r>
  <r>
    <n v="247.40639999999999"/>
    <x v="26"/>
    <n v="1009300"/>
    <n v="2044"/>
    <x v="8"/>
    <n v="120.488"/>
    <n v="1.0533696301706392"/>
    <m/>
    <x v="10"/>
    <x v="10"/>
    <m/>
    <x v="12"/>
    <m/>
    <m/>
    <m/>
  </r>
  <r>
    <n v="247.40639999999999"/>
    <x v="342"/>
    <n v="1011722"/>
    <n v="1560"/>
    <x v="5"/>
    <n v="120.488"/>
    <n v="1.0533696301706392"/>
    <m/>
    <x v="10"/>
    <x v="10"/>
    <m/>
    <x v="12"/>
    <m/>
    <m/>
    <m/>
  </r>
  <r>
    <n v="247.40639999999999"/>
    <x v="216"/>
    <n v="1015787"/>
    <n v="2430"/>
    <x v="9"/>
    <n v="122.736"/>
    <n v="1.0157606570199451"/>
    <m/>
    <x v="10"/>
    <x v="10"/>
    <m/>
    <x v="12"/>
    <m/>
    <m/>
    <m/>
  </r>
  <r>
    <n v="247.40639999999999"/>
    <x v="5"/>
    <n v="1006686"/>
    <n v="245"/>
    <x v="8"/>
    <n v="123.21599999999999"/>
    <n v="1.0079080638878068"/>
    <m/>
    <x v="10"/>
    <x v="10"/>
    <m/>
    <x v="12"/>
    <m/>
    <m/>
    <m/>
  </r>
  <r>
    <n v="247.40639999999999"/>
    <x v="222"/>
    <n v="1019151"/>
    <n v="1269"/>
    <x v="7"/>
    <n v="128.35599999999999"/>
    <n v="0.92750163607466729"/>
    <m/>
    <x v="10"/>
    <x v="10"/>
    <m/>
    <x v="12"/>
    <m/>
    <m/>
    <m/>
  </r>
  <r>
    <n v="247.40639999999999"/>
    <x v="97"/>
    <n v="1010713"/>
    <n v="1490"/>
    <x v="0"/>
    <n v="129.47999999999999"/>
    <n v="0.91076923076923089"/>
    <m/>
    <x v="10"/>
    <x v="10"/>
    <m/>
    <x v="12"/>
    <m/>
    <m/>
    <m/>
  </r>
  <r>
    <n v="247.40639999999999"/>
    <x v="33"/>
    <n v="1015483"/>
    <n v="1274"/>
    <x v="6"/>
    <n v="129.47999999999999"/>
    <n v="0.91076923076923089"/>
    <m/>
    <x v="10"/>
    <x v="10"/>
    <m/>
    <x v="12"/>
    <m/>
    <m/>
    <m/>
  </r>
  <r>
    <n v="247.40639999999999"/>
    <x v="101"/>
    <n v="1010587"/>
    <n v="2154"/>
    <x v="8"/>
    <n v="135.1"/>
    <n v="0.83128349370836419"/>
    <m/>
    <x v="10"/>
    <x v="10"/>
    <m/>
    <x v="12"/>
    <m/>
    <m/>
    <m/>
  </r>
  <r>
    <n v="247.40639999999999"/>
    <x v="66"/>
    <n v="1009895"/>
    <n v="2330"/>
    <x v="2"/>
    <n v="136.22399999999999"/>
    <n v="0.81617336152219877"/>
    <m/>
    <x v="10"/>
    <x v="10"/>
    <m/>
    <x v="12"/>
    <m/>
    <m/>
    <m/>
  </r>
  <r>
    <n v="247.40639999999999"/>
    <x v="39"/>
    <n v="1014004"/>
    <n v="800"/>
    <x v="5"/>
    <n v="136.22399999999999"/>
    <n v="0.81617336152219877"/>
    <m/>
    <x v="10"/>
    <x v="10"/>
    <m/>
    <x v="12"/>
    <m/>
    <m/>
    <m/>
  </r>
  <r>
    <n v="247.40639999999999"/>
    <x v="3"/>
    <n v="1010787"/>
    <n v="1725"/>
    <x v="0"/>
    <n v="141.84399999999999"/>
    <n v="0.74421477115704582"/>
    <m/>
    <x v="10"/>
    <x v="10"/>
    <m/>
    <x v="12"/>
    <m/>
    <m/>
    <m/>
  </r>
  <r>
    <n v="247.40639999999999"/>
    <x v="5"/>
    <n v="1018206"/>
    <n v="276"/>
    <x v="5"/>
    <n v="150.83600000000001"/>
    <n v="0.64023442679466425"/>
    <m/>
    <x v="10"/>
    <x v="10"/>
    <m/>
    <x v="12"/>
    <m/>
    <m/>
    <m/>
  </r>
  <r>
    <n v="247.40639999999999"/>
    <x v="228"/>
    <n v="1017667"/>
    <n v="1476"/>
    <x v="1"/>
    <n v="153.084"/>
    <n v="0.61614799717801982"/>
    <m/>
    <x v="10"/>
    <x v="10"/>
    <m/>
    <x v="12"/>
    <m/>
    <m/>
    <m/>
  </r>
  <r>
    <n v="247.40639999999999"/>
    <x v="276"/>
    <n v="1019099"/>
    <n v="1699"/>
    <x v="6"/>
    <n v="156.45599999999999"/>
    <n v="0.58131615278416937"/>
    <m/>
    <x v="10"/>
    <x v="10"/>
    <m/>
    <x v="12"/>
    <m/>
    <m/>
    <m/>
  </r>
  <r>
    <n v="247.40639999999999"/>
    <x v="178"/>
    <n v="1014783"/>
    <n v="2605"/>
    <x v="9"/>
    <n v="218.27600000000001"/>
    <n v="0.13345672451391807"/>
    <m/>
    <x v="10"/>
    <x v="10"/>
    <m/>
    <x v="12"/>
    <m/>
    <m/>
    <m/>
  </r>
  <r>
    <n v="247.40639999999999"/>
    <x v="67"/>
    <n v="1010813"/>
    <n v="531"/>
    <x v="3"/>
    <n v="223.89599999999999"/>
    <n v="0.10500589559438313"/>
    <m/>
    <x v="10"/>
    <x v="10"/>
    <m/>
    <x v="12"/>
    <m/>
    <m/>
    <m/>
  </r>
  <r>
    <n v="247.40639999999999"/>
    <x v="139"/>
    <n v="1019776"/>
    <n v="2261"/>
    <x v="2"/>
    <n v="247.5"/>
    <n v="-3.7818181818185549E-4"/>
    <m/>
    <x v="10"/>
    <x v="10"/>
    <m/>
    <x v="12"/>
    <m/>
    <m/>
    <m/>
  </r>
  <r>
    <n v="247.40639999999999"/>
    <x v="173"/>
    <n v="1012463"/>
    <n v="628"/>
    <x v="4"/>
    <n v="255.36799999999999"/>
    <n v="-3.1176968140095879E-2"/>
    <m/>
    <x v="10"/>
    <x v="10"/>
    <m/>
    <x v="12"/>
    <m/>
    <m/>
    <m/>
  </r>
  <r>
    <n v="247.40639999999999"/>
    <x v="363"/>
    <n v="1014480"/>
    <n v="601"/>
    <x v="5"/>
    <n v="263.23599999999999"/>
    <n v="-6.0134632041210168E-2"/>
    <m/>
    <x v="10"/>
    <x v="10"/>
    <m/>
    <x v="12"/>
    <m/>
    <m/>
    <m/>
  </r>
  <r>
    <n v="247.40639999999999"/>
    <x v="316"/>
    <n v="1015664"/>
    <n v="2746"/>
    <x v="0"/>
    <n v="284.59199999999998"/>
    <n v="-0.13066284364985661"/>
    <m/>
    <x v="10"/>
    <x v="10"/>
    <m/>
    <x v="12"/>
    <m/>
    <m/>
    <m/>
  </r>
  <r>
    <n v="247.40639999999999"/>
    <x v="170"/>
    <n v="1010043"/>
    <n v="1799"/>
    <x v="1"/>
    <n v="286.83999999999997"/>
    <n v="-0.1374759447775763"/>
    <m/>
    <x v="10"/>
    <x v="10"/>
    <m/>
    <x v="12"/>
    <m/>
    <m/>
    <m/>
  </r>
  <r>
    <n v="247.40639999999999"/>
    <x v="183"/>
    <n v="1014558"/>
    <n v="953"/>
    <x v="4"/>
    <n v="292.45999999999998"/>
    <n v="-0.15405046844012854"/>
    <m/>
    <x v="10"/>
    <x v="10"/>
    <m/>
    <x v="12"/>
    <m/>
    <m/>
    <m/>
  </r>
  <r>
    <n v="247.55328"/>
    <x v="298"/>
    <n v="1002028"/>
    <n v="2028"/>
    <x v="8"/>
    <n v="203.63839999999999"/>
    <n v="0.21565127205870804"/>
    <m/>
    <x v="10"/>
    <x v="10"/>
    <m/>
    <x v="12"/>
    <m/>
    <m/>
    <m/>
  </r>
  <r>
    <n v="247.59280000000001"/>
    <x v="2"/>
    <n v="1004529"/>
    <n v="1574"/>
    <x v="9"/>
    <n v="236.92160000000001"/>
    <n v="4.5041059996218151E-2"/>
    <m/>
    <x v="10"/>
    <x v="10"/>
    <m/>
    <x v="12"/>
    <m/>
    <m/>
    <m/>
  </r>
  <r>
    <n v="247.66560000000001"/>
    <x v="117"/>
    <n v="1003193"/>
    <n v="512"/>
    <x v="4"/>
    <n v="85.1648"/>
    <n v="1.9080746975276173"/>
    <m/>
    <x v="10"/>
    <x v="10"/>
    <m/>
    <x v="12"/>
    <m/>
    <m/>
    <m/>
  </r>
  <r>
    <n v="247.69056"/>
    <x v="145"/>
    <n v="1001442"/>
    <n v="1442"/>
    <x v="9"/>
    <n v="454.470144"/>
    <n v="-0.45499046907688617"/>
    <m/>
    <x v="10"/>
    <x v="10"/>
    <m/>
    <x v="12"/>
    <m/>
    <m/>
    <m/>
  </r>
  <r>
    <n v="247.69159999999999"/>
    <x v="159"/>
    <n v="1003076"/>
    <n v="939"/>
    <x v="0"/>
    <n v="277.23840000000001"/>
    <n v="-0.10657542389510262"/>
    <m/>
    <x v="10"/>
    <x v="10"/>
    <m/>
    <x v="12"/>
    <m/>
    <m/>
    <m/>
  </r>
  <r>
    <n v="247.8372"/>
    <x v="81"/>
    <n v="1004206"/>
    <n v="514"/>
    <x v="4"/>
    <n v="273.15519999999998"/>
    <n v="-9.268723421703115E-2"/>
    <m/>
    <x v="10"/>
    <x v="10"/>
    <m/>
    <x v="12"/>
    <m/>
    <m/>
    <m/>
  </r>
  <r>
    <n v="247.8476"/>
    <x v="69"/>
    <n v="1004639"/>
    <n v="2745"/>
    <x v="5"/>
    <n v="30.230399999999999"/>
    <n v="7.1986212554250031"/>
    <m/>
    <x v="10"/>
    <x v="10"/>
    <m/>
    <x v="12"/>
    <m/>
    <m/>
    <m/>
  </r>
  <r>
    <n v="247.8546"/>
    <x v="201"/>
    <n v="1009245"/>
    <n v="877"/>
    <x v="2"/>
    <n v="26.396000000000001"/>
    <n v="8.3898545234126374"/>
    <m/>
    <x v="10"/>
    <x v="10"/>
    <m/>
    <x v="12"/>
    <m/>
    <m/>
    <m/>
  </r>
  <r>
    <n v="247.8546"/>
    <x v="279"/>
    <n v="1006788"/>
    <n v="2543"/>
    <x v="4"/>
    <n v="33.048000000000002"/>
    <n v="6.4998366013071891"/>
    <m/>
    <x v="10"/>
    <x v="10"/>
    <m/>
    <x v="12"/>
    <m/>
    <m/>
    <m/>
  </r>
  <r>
    <n v="247.8546"/>
    <x v="304"/>
    <n v="1006439"/>
    <n v="176"/>
    <x v="4"/>
    <n v="55.131999999999998"/>
    <n v="3.4956576942610464"/>
    <m/>
    <x v="10"/>
    <x v="10"/>
    <m/>
    <x v="12"/>
    <m/>
    <m/>
    <m/>
  </r>
  <r>
    <n v="247.8546"/>
    <x v="306"/>
    <n v="1011505"/>
    <n v="880"/>
    <x v="2"/>
    <n v="82.811999999999998"/>
    <n v="1.9929792783654543"/>
    <m/>
    <x v="10"/>
    <x v="10"/>
    <m/>
    <x v="12"/>
    <m/>
    <m/>
    <m/>
  </r>
  <r>
    <n v="247.8546"/>
    <x v="88"/>
    <n v="1014744"/>
    <n v="721"/>
    <x v="7"/>
    <n v="95.176000000000002"/>
    <n v="1.6041712196352023"/>
    <m/>
    <x v="10"/>
    <x v="10"/>
    <m/>
    <x v="12"/>
    <m/>
    <m/>
    <m/>
  </r>
  <r>
    <n v="247.8546"/>
    <x v="268"/>
    <n v="1014068"/>
    <n v="2810"/>
    <x v="5"/>
    <n v="107.54"/>
    <n v="1.3047665984749859"/>
    <m/>
    <x v="10"/>
    <x v="10"/>
    <m/>
    <x v="12"/>
    <m/>
    <m/>
    <m/>
  </r>
  <r>
    <n v="247.8546"/>
    <x v="0"/>
    <n v="1013074"/>
    <n v="2763"/>
    <x v="4"/>
    <n v="113.16"/>
    <n v="1.190302226935313"/>
    <m/>
    <x v="10"/>
    <x v="10"/>
    <m/>
    <x v="12"/>
    <m/>
    <m/>
    <m/>
  </r>
  <r>
    <n v="247.8546"/>
    <x v="133"/>
    <n v="1015918"/>
    <n v="754"/>
    <x v="5"/>
    <n v="146.88"/>
    <n v="0.68746323529411768"/>
    <m/>
    <x v="10"/>
    <x v="10"/>
    <m/>
    <x v="12"/>
    <m/>
    <m/>
    <m/>
  </r>
  <r>
    <n v="247.8546"/>
    <x v="181"/>
    <n v="1008747"/>
    <n v="1543"/>
    <x v="5"/>
    <n v="156.78399999999999"/>
    <n v="0.58086667006837445"/>
    <m/>
    <x v="10"/>
    <x v="10"/>
    <m/>
    <x v="12"/>
    <m/>
    <m/>
    <m/>
  </r>
  <r>
    <n v="247.8546"/>
    <x v="175"/>
    <n v="1006942"/>
    <n v="655"/>
    <x v="6"/>
    <n v="164.94"/>
    <n v="0.50269552564568942"/>
    <m/>
    <x v="10"/>
    <x v="10"/>
    <m/>
    <x v="12"/>
    <m/>
    <m/>
    <m/>
  </r>
  <r>
    <n v="247.8546"/>
    <x v="164"/>
    <n v="1013065"/>
    <n v="1291"/>
    <x v="5"/>
    <n v="171.608"/>
    <n v="0.44430679222413871"/>
    <m/>
    <x v="10"/>
    <x v="10"/>
    <m/>
    <x v="12"/>
    <m/>
    <m/>
    <m/>
  </r>
  <r>
    <n v="247.8546"/>
    <x v="323"/>
    <n v="1011366"/>
    <n v="378"/>
    <x v="2"/>
    <n v="191.84"/>
    <n v="0.29198603002502083"/>
    <m/>
    <x v="10"/>
    <x v="10"/>
    <m/>
    <x v="12"/>
    <m/>
    <m/>
    <m/>
  </r>
  <r>
    <n v="247.8546"/>
    <x v="105"/>
    <n v="1013200"/>
    <n v="2377"/>
    <x v="8"/>
    <n v="201.95599999999999"/>
    <n v="0.22727029650022787"/>
    <m/>
    <x v="10"/>
    <x v="10"/>
    <m/>
    <x v="12"/>
    <m/>
    <m/>
    <m/>
  </r>
  <r>
    <n v="247.8546"/>
    <x v="54"/>
    <n v="1010224"/>
    <n v="436"/>
    <x v="5"/>
    <n v="215.44399999999999"/>
    <n v="0.15043630827500426"/>
    <m/>
    <x v="10"/>
    <x v="10"/>
    <m/>
    <x v="12"/>
    <m/>
    <m/>
    <m/>
  </r>
  <r>
    <n v="247.8546"/>
    <x v="39"/>
    <n v="1011886"/>
    <n v="1528"/>
    <x v="1"/>
    <n v="221.06399999999999"/>
    <n v="0.12118933883400287"/>
    <m/>
    <x v="10"/>
    <x v="10"/>
    <m/>
    <x v="12"/>
    <m/>
    <m/>
    <m/>
  </r>
  <r>
    <n v="247.8546"/>
    <x v="164"/>
    <n v="1015688"/>
    <n v="1509"/>
    <x v="0"/>
    <n v="230.05600000000001"/>
    <n v="7.7366380359564599E-2"/>
    <m/>
    <x v="10"/>
    <x v="10"/>
    <m/>
    <x v="12"/>
    <m/>
    <m/>
    <m/>
  </r>
  <r>
    <n v="247.8546"/>
    <x v="307"/>
    <n v="1011907"/>
    <n v="710"/>
    <x v="3"/>
    <n v="251.41200000000001"/>
    <n v="-1.4149682592716343E-2"/>
    <m/>
    <x v="10"/>
    <x v="10"/>
    <m/>
    <x v="12"/>
    <m/>
    <m/>
    <m/>
  </r>
  <r>
    <n v="247.8546"/>
    <x v="122"/>
    <n v="1012457"/>
    <n v="2042"/>
    <x v="6"/>
    <n v="255.90799999999999"/>
    <n v="-3.1469903246479136E-2"/>
    <m/>
    <x v="10"/>
    <x v="10"/>
    <m/>
    <x v="12"/>
    <m/>
    <m/>
    <m/>
  </r>
  <r>
    <n v="247.8546"/>
    <x v="85"/>
    <n v="1016250"/>
    <n v="1378"/>
    <x v="5"/>
    <n v="284.00799999999998"/>
    <n v="-0.12729711839103117"/>
    <m/>
    <x v="10"/>
    <x v="10"/>
    <m/>
    <x v="12"/>
    <m/>
    <m/>
    <m/>
  </r>
  <r>
    <n v="247.8546"/>
    <x v="1"/>
    <n v="1017526"/>
    <n v="2078"/>
    <x v="0"/>
    <n v="307.61200000000002"/>
    <n v="-0.19426225244788894"/>
    <m/>
    <x v="10"/>
    <x v="10"/>
    <m/>
    <x v="12"/>
    <m/>
    <m/>
    <m/>
  </r>
  <r>
    <n v="247.9932"/>
    <x v="200"/>
    <n v="1003824"/>
    <n v="921"/>
    <x v="2"/>
    <n v="232.304"/>
    <n v="6.7537364832288727E-2"/>
    <m/>
    <x v="10"/>
    <x v="10"/>
    <m/>
    <x v="12"/>
    <m/>
    <m/>
    <m/>
  </r>
  <r>
    <n v="248.02440000000001"/>
    <x v="68"/>
    <n v="1003215"/>
    <n v="1962"/>
    <x v="0"/>
    <n v="49.635199999999998"/>
    <n v="3.9969457159435247"/>
    <m/>
    <x v="10"/>
    <x v="10"/>
    <m/>
    <x v="12"/>
    <m/>
    <m/>
    <m/>
  </r>
  <r>
    <n v="248.08160000000001"/>
    <x v="275"/>
    <n v="1002071"/>
    <n v="2071"/>
    <x v="9"/>
    <n v="164.60159999999999"/>
    <n v="0.50716396438430744"/>
    <m/>
    <x v="10"/>
    <x v="10"/>
    <m/>
    <x v="12"/>
    <m/>
    <m/>
    <m/>
  </r>
  <r>
    <n v="248.12352000000001"/>
    <x v="64"/>
    <n v="1008874"/>
    <n v="795"/>
    <x v="9"/>
    <n v="12.3"/>
    <n v="19.172643902439024"/>
    <m/>
    <x v="10"/>
    <x v="10"/>
    <m/>
    <x v="12"/>
    <m/>
    <m/>
    <m/>
  </r>
  <r>
    <n v="248.12352000000001"/>
    <x v="243"/>
    <n v="1016118"/>
    <n v="954"/>
    <x v="9"/>
    <n v="200.03200000000001"/>
    <n v="0.2404191329387298"/>
    <m/>
    <x v="10"/>
    <x v="10"/>
    <m/>
    <x v="12"/>
    <m/>
    <m/>
    <m/>
  </r>
  <r>
    <n v="248.12352000000001"/>
    <x v="115"/>
    <n v="1018801"/>
    <n v="819"/>
    <x v="9"/>
    <n v="248.364"/>
    <n v="-9.6825626902445974E-4"/>
    <m/>
    <x v="10"/>
    <x v="10"/>
    <m/>
    <x v="12"/>
    <m/>
    <m/>
    <m/>
  </r>
  <r>
    <n v="248.18039999999999"/>
    <x v="345"/>
    <n v="1003936"/>
    <n v="1599"/>
    <x v="9"/>
    <n v="257.56799999999998"/>
    <n v="-3.6447074170704405E-2"/>
    <m/>
    <x v="10"/>
    <x v="10"/>
    <m/>
    <x v="12"/>
    <m/>
    <m/>
    <m/>
  </r>
  <r>
    <n v="248.30279999999999"/>
    <x v="296"/>
    <n v="1008576"/>
    <n v="2704"/>
    <x v="2"/>
    <n v="31.303999999999998"/>
    <n v="6.9319831331459234"/>
    <m/>
    <x v="10"/>
    <x v="10"/>
    <m/>
    <x v="12"/>
    <m/>
    <m/>
    <m/>
  </r>
  <r>
    <n v="248.30279999999999"/>
    <x v="16"/>
    <n v="1007143"/>
    <n v="2587"/>
    <x v="7"/>
    <n v="44.56"/>
    <n v="4.572324955116696"/>
    <m/>
    <x v="10"/>
    <x v="10"/>
    <m/>
    <x v="12"/>
    <m/>
    <m/>
    <m/>
  </r>
  <r>
    <n v="248.30279999999999"/>
    <x v="53"/>
    <n v="1006472"/>
    <n v="349"/>
    <x v="4"/>
    <n v="50.707999999999998"/>
    <n v="3.8967184665141597"/>
    <m/>
    <x v="10"/>
    <x v="10"/>
    <m/>
    <x v="12"/>
    <m/>
    <m/>
    <m/>
  </r>
  <r>
    <n v="248.30279999999999"/>
    <x v="202"/>
    <n v="1008517"/>
    <n v="2500"/>
    <x v="6"/>
    <n v="56.32"/>
    <n v="3.4087855113636363"/>
    <m/>
    <x v="10"/>
    <x v="10"/>
    <m/>
    <x v="12"/>
    <m/>
    <m/>
    <m/>
  </r>
  <r>
    <n v="248.30279999999999"/>
    <x v="176"/>
    <n v="1007882"/>
    <n v="2263"/>
    <x v="3"/>
    <n v="57.204000000000001"/>
    <n v="3.3406544996853365"/>
    <m/>
    <x v="10"/>
    <x v="10"/>
    <m/>
    <x v="12"/>
    <m/>
    <m/>
    <m/>
  </r>
  <r>
    <n v="248.30279999999999"/>
    <x v="164"/>
    <n v="1007038"/>
    <n v="1277"/>
    <x v="2"/>
    <n v="82.835999999999999"/>
    <n v="1.9975228161668837"/>
    <m/>
    <x v="10"/>
    <x v="10"/>
    <m/>
    <x v="12"/>
    <m/>
    <m/>
    <m/>
  </r>
  <r>
    <n v="248.30279999999999"/>
    <x v="316"/>
    <n v="1005395"/>
    <n v="2710"/>
    <x v="3"/>
    <n v="100.9568"/>
    <n v="1.4594955466100352"/>
    <m/>
    <x v="10"/>
    <x v="10"/>
    <m/>
    <x v="12"/>
    <m/>
    <m/>
    <m/>
  </r>
  <r>
    <n v="248.30279999999999"/>
    <x v="52"/>
    <n v="1009869"/>
    <n v="1561"/>
    <x v="2"/>
    <n v="109.20399999999999"/>
    <n v="1.2737518772206144"/>
    <m/>
    <x v="10"/>
    <x v="10"/>
    <m/>
    <x v="12"/>
    <m/>
    <m/>
    <m/>
  </r>
  <r>
    <n v="248.30279999999999"/>
    <x v="332"/>
    <n v="1017579"/>
    <n v="380"/>
    <x v="7"/>
    <n v="117.072"/>
    <n v="1.120940959409594"/>
    <m/>
    <x v="10"/>
    <x v="10"/>
    <m/>
    <x v="12"/>
    <m/>
    <m/>
    <m/>
  </r>
  <r>
    <n v="248.30279999999999"/>
    <x v="137"/>
    <n v="1019925"/>
    <n v="1777"/>
    <x v="6"/>
    <n v="121.568"/>
    <n v="1.0425013161358252"/>
    <m/>
    <x v="10"/>
    <x v="10"/>
    <m/>
    <x v="12"/>
    <m/>
    <m/>
    <m/>
  </r>
  <r>
    <n v="248.30279999999999"/>
    <x v="172"/>
    <n v="1016758"/>
    <n v="1361"/>
    <x v="3"/>
    <n v="128.31200000000001"/>
    <n v="0.93514870004364337"/>
    <m/>
    <x v="10"/>
    <x v="10"/>
    <m/>
    <x v="12"/>
    <m/>
    <m/>
    <m/>
  </r>
  <r>
    <n v="248.30279999999999"/>
    <x v="212"/>
    <n v="1014945"/>
    <n v="1120"/>
    <x v="2"/>
    <n v="139.55199999999999"/>
    <n v="0.77928514102270119"/>
    <m/>
    <x v="10"/>
    <x v="10"/>
    <m/>
    <x v="12"/>
    <m/>
    <m/>
    <m/>
  </r>
  <r>
    <n v="248.30279999999999"/>
    <x v="92"/>
    <n v="1011511"/>
    <n v="1274"/>
    <x v="1"/>
    <n v="155.28800000000001"/>
    <n v="0.59898253567564763"/>
    <m/>
    <x v="10"/>
    <x v="10"/>
    <m/>
    <x v="12"/>
    <m/>
    <m/>
    <m/>
  </r>
  <r>
    <n v="248.30279999999999"/>
    <x v="216"/>
    <n v="1016997"/>
    <n v="1806"/>
    <x v="8"/>
    <n v="156.41200000000001"/>
    <n v="0.58749200828580916"/>
    <m/>
    <x v="10"/>
    <x v="10"/>
    <m/>
    <x v="12"/>
    <m/>
    <m/>
    <m/>
  </r>
  <r>
    <n v="248.30279999999999"/>
    <x v="55"/>
    <n v="1015808"/>
    <n v="2577"/>
    <x v="5"/>
    <n v="157.536"/>
    <n v="0.57616544789762336"/>
    <m/>
    <x v="10"/>
    <x v="10"/>
    <m/>
    <x v="12"/>
    <m/>
    <m/>
    <m/>
  </r>
  <r>
    <n v="248.30279999999999"/>
    <x v="136"/>
    <n v="1012245"/>
    <n v="2621"/>
    <x v="8"/>
    <n v="159.78399999999999"/>
    <n v="0.55399038702248038"/>
    <m/>
    <x v="10"/>
    <x v="10"/>
    <m/>
    <x v="12"/>
    <m/>
    <m/>
    <m/>
  </r>
  <r>
    <n v="248.30279999999999"/>
    <x v="247"/>
    <n v="1019717"/>
    <n v="2305"/>
    <x v="2"/>
    <n v="163.15600000000001"/>
    <n v="0.52187354433793409"/>
    <m/>
    <x v="10"/>
    <x v="10"/>
    <m/>
    <x v="12"/>
    <m/>
    <m/>
    <m/>
  </r>
  <r>
    <n v="248.30279999999999"/>
    <x v="340"/>
    <n v="1016340"/>
    <n v="2274"/>
    <x v="5"/>
    <n v="171.024"/>
    <n v="0.4518593881560482"/>
    <m/>
    <x v="10"/>
    <x v="10"/>
    <m/>
    <x v="12"/>
    <m/>
    <m/>
    <m/>
  </r>
  <r>
    <n v="248.30279999999999"/>
    <x v="313"/>
    <n v="1018175"/>
    <n v="1017"/>
    <x v="6"/>
    <n v="182.26400000000001"/>
    <n v="0.36232497915112133"/>
    <m/>
    <x v="10"/>
    <x v="10"/>
    <m/>
    <x v="12"/>
    <m/>
    <m/>
    <m/>
  </r>
  <r>
    <n v="248.30279999999999"/>
    <x v="284"/>
    <n v="1006426"/>
    <n v="298"/>
    <x v="5"/>
    <n v="188.77600000000001"/>
    <n v="0.31533033860236459"/>
    <m/>
    <x v="10"/>
    <x v="10"/>
    <m/>
    <x v="12"/>
    <m/>
    <m/>
    <m/>
  </r>
  <r>
    <n v="248.30279999999999"/>
    <x v="29"/>
    <n v="1016606"/>
    <n v="2798"/>
    <x v="3"/>
    <n v="198"/>
    <n v="0.25405454545454542"/>
    <m/>
    <x v="10"/>
    <x v="10"/>
    <m/>
    <x v="12"/>
    <m/>
    <m/>
    <m/>
  </r>
  <r>
    <n v="248.30279999999999"/>
    <x v="223"/>
    <n v="1011623"/>
    <n v="825"/>
    <x v="2"/>
    <n v="200.24799999999999"/>
    <n v="0.23997642922775758"/>
    <m/>
    <x v="10"/>
    <x v="10"/>
    <m/>
    <x v="12"/>
    <m/>
    <m/>
    <m/>
  </r>
  <r>
    <n v="248.30279999999999"/>
    <x v="84"/>
    <n v="1012890"/>
    <n v="2766"/>
    <x v="1"/>
    <n v="231.72"/>
    <n v="7.1563956499223161E-2"/>
    <m/>
    <x v="10"/>
    <x v="10"/>
    <m/>
    <x v="12"/>
    <m/>
    <m/>
    <m/>
  </r>
  <r>
    <n v="248.30279999999999"/>
    <x v="217"/>
    <n v="1010786"/>
    <n v="1743"/>
    <x v="6"/>
    <n v="236.21600000000001"/>
    <n v="5.1168422122125433E-2"/>
    <m/>
    <x v="10"/>
    <x v="10"/>
    <m/>
    <x v="12"/>
    <m/>
    <m/>
    <m/>
  </r>
  <r>
    <n v="248.30279999999999"/>
    <x v="118"/>
    <n v="1019758"/>
    <n v="715"/>
    <x v="4"/>
    <n v="254.2"/>
    <n v="-2.319905586152635E-2"/>
    <m/>
    <x v="10"/>
    <x v="10"/>
    <m/>
    <x v="12"/>
    <m/>
    <m/>
    <m/>
  </r>
  <r>
    <n v="248.30279999999999"/>
    <x v="49"/>
    <n v="1012676"/>
    <n v="1923"/>
    <x v="3"/>
    <n v="290.16800000000001"/>
    <n v="-0.14427917620137304"/>
    <m/>
    <x v="10"/>
    <x v="10"/>
    <m/>
    <x v="12"/>
    <m/>
    <m/>
    <m/>
  </r>
  <r>
    <n v="248.30279999999999"/>
    <x v="315"/>
    <n v="1016526"/>
    <n v="1407"/>
    <x v="0"/>
    <n v="295.78800000000001"/>
    <n v="-0.16053795285812819"/>
    <m/>
    <x v="10"/>
    <x v="10"/>
    <m/>
    <x v="12"/>
    <m/>
    <m/>
    <m/>
  </r>
  <r>
    <n v="248.56"/>
    <x v="203"/>
    <n v="1001230"/>
    <n v="1230"/>
    <x v="2"/>
    <n v="547.00031999999999"/>
    <n v="-0.54559441574001266"/>
    <m/>
    <x v="10"/>
    <x v="10"/>
    <m/>
    <x v="12"/>
    <m/>
    <m/>
    <m/>
  </r>
  <r>
    <n v="248.67959999999999"/>
    <x v="137"/>
    <n v="1002846"/>
    <n v="2846"/>
    <x v="5"/>
    <n v="131.7088"/>
    <n v="0.88810163026312594"/>
    <m/>
    <x v="10"/>
    <x v="10"/>
    <m/>
    <x v="12"/>
    <m/>
    <m/>
    <m/>
  </r>
  <r>
    <n v="248.67959999999999"/>
    <x v="228"/>
    <n v="1003070"/>
    <n v="2128"/>
    <x v="5"/>
    <n v="132.07040000000001"/>
    <n v="0.88293213316534203"/>
    <m/>
    <x v="10"/>
    <x v="10"/>
    <m/>
    <x v="12"/>
    <m/>
    <m/>
    <m/>
  </r>
  <r>
    <n v="248.69311999999999"/>
    <x v="113"/>
    <n v="1001466"/>
    <n v="1466"/>
    <x v="5"/>
    <n v="362.35238399999997"/>
    <n v="-0.31367052907260573"/>
    <m/>
    <x v="10"/>
    <x v="10"/>
    <m/>
    <x v="12"/>
    <m/>
    <m/>
    <m/>
  </r>
  <r>
    <n v="248.74304000000001"/>
    <x v="344"/>
    <n v="1001555"/>
    <n v="1555"/>
    <x v="2"/>
    <n v="7.6340159999999999"/>
    <n v="31.583510435398615"/>
    <m/>
    <x v="10"/>
    <x v="10"/>
    <m/>
    <x v="12"/>
    <m/>
    <m/>
    <m/>
  </r>
  <r>
    <n v="248.751"/>
    <x v="319"/>
    <n v="1009074"/>
    <n v="131"/>
    <x v="3"/>
    <n v="17.899999999999999"/>
    <n v="12.896703910614526"/>
    <m/>
    <x v="10"/>
    <x v="10"/>
    <m/>
    <x v="12"/>
    <m/>
    <m/>
    <m/>
  </r>
  <r>
    <n v="248.751"/>
    <x v="252"/>
    <n v="1008536"/>
    <n v="1307"/>
    <x v="6"/>
    <n v="28.527999999999999"/>
    <n v="7.7195386988222108"/>
    <m/>
    <x v="10"/>
    <x v="10"/>
    <m/>
    <x v="12"/>
    <m/>
    <m/>
    <m/>
  </r>
  <r>
    <n v="248.751"/>
    <x v="201"/>
    <n v="1007077"/>
    <n v="817"/>
    <x v="8"/>
    <n v="40.283999999999999"/>
    <n v="5.1749329758713145"/>
    <m/>
    <x v="10"/>
    <x v="10"/>
    <m/>
    <x v="12"/>
    <m/>
    <m/>
    <m/>
  </r>
  <r>
    <n v="248.751"/>
    <x v="207"/>
    <n v="1018207"/>
    <n v="1650"/>
    <x v="1"/>
    <n v="88.388000000000005"/>
    <n v="1.8143073720414535"/>
    <m/>
    <x v="10"/>
    <x v="10"/>
    <m/>
    <x v="12"/>
    <m/>
    <m/>
    <m/>
  </r>
  <r>
    <n v="248.751"/>
    <x v="99"/>
    <n v="1016473"/>
    <n v="2559"/>
    <x v="1"/>
    <n v="92.884"/>
    <n v="1.6780823392618751"/>
    <m/>
    <x v="10"/>
    <x v="10"/>
    <m/>
    <x v="12"/>
    <m/>
    <m/>
    <m/>
  </r>
  <r>
    <n v="248.751"/>
    <x v="207"/>
    <n v="1014594"/>
    <n v="1088"/>
    <x v="5"/>
    <n v="97.38"/>
    <n v="1.5544362292051759"/>
    <m/>
    <x v="10"/>
    <x v="10"/>
    <m/>
    <x v="12"/>
    <m/>
    <m/>
    <m/>
  </r>
  <r>
    <n v="248.751"/>
    <x v="310"/>
    <n v="1018226"/>
    <n v="869"/>
    <x v="6"/>
    <n v="99.628"/>
    <n v="1.4967980888906731"/>
    <m/>
    <x v="10"/>
    <x v="10"/>
    <m/>
    <x v="12"/>
    <m/>
    <m/>
    <m/>
  </r>
  <r>
    <n v="248.751"/>
    <x v="13"/>
    <n v="1013236"/>
    <n v="682"/>
    <x v="6"/>
    <n v="106.372"/>
    <n v="1.3385007332756742"/>
    <m/>
    <x v="10"/>
    <x v="10"/>
    <m/>
    <x v="12"/>
    <m/>
    <m/>
    <m/>
  </r>
  <r>
    <n v="248.751"/>
    <x v="350"/>
    <n v="1017582"/>
    <n v="634"/>
    <x v="5"/>
    <n v="111.992"/>
    <n v="1.2211497249803558"/>
    <m/>
    <x v="10"/>
    <x v="10"/>
    <m/>
    <x v="12"/>
    <m/>
    <m/>
    <m/>
  </r>
  <r>
    <n v="248.751"/>
    <x v="181"/>
    <n v="1010921"/>
    <n v="2480"/>
    <x v="8"/>
    <n v="120.98399999999999"/>
    <n v="1.0560652648284072"/>
    <m/>
    <x v="10"/>
    <x v="10"/>
    <m/>
    <x v="12"/>
    <m/>
    <m/>
    <m/>
  </r>
  <r>
    <n v="248.751"/>
    <x v="333"/>
    <n v="1013033"/>
    <n v="1391"/>
    <x v="5"/>
    <n v="140.09200000000001"/>
    <n v="0.77562601718870439"/>
    <m/>
    <x v="10"/>
    <x v="10"/>
    <m/>
    <x v="12"/>
    <m/>
    <m/>
    <m/>
  </r>
  <r>
    <n v="248.751"/>
    <x v="95"/>
    <n v="1008613"/>
    <n v="2558"/>
    <x v="0"/>
    <n v="156.00399999999999"/>
    <n v="0.59451680726135236"/>
    <m/>
    <x v="10"/>
    <x v="10"/>
    <m/>
    <x v="12"/>
    <m/>
    <m/>
    <m/>
  </r>
  <r>
    <n v="248.751"/>
    <x v="0"/>
    <n v="1008565"/>
    <n v="1030"/>
    <x v="4"/>
    <n v="156.86000000000001"/>
    <n v="0.58581537676909334"/>
    <m/>
    <x v="10"/>
    <x v="10"/>
    <m/>
    <x v="12"/>
    <m/>
    <m/>
    <m/>
  </r>
  <r>
    <n v="248.751"/>
    <x v="45"/>
    <n v="1013968"/>
    <n v="1234"/>
    <x v="1"/>
    <n v="167.06800000000001"/>
    <n v="0.488920679004956"/>
    <m/>
    <x v="10"/>
    <x v="10"/>
    <m/>
    <x v="12"/>
    <m/>
    <m/>
    <m/>
  </r>
  <r>
    <n v="248.751"/>
    <x v="29"/>
    <n v="1016056"/>
    <n v="539"/>
    <x v="0"/>
    <n v="171.56399999999999"/>
    <n v="0.44990207735888654"/>
    <m/>
    <x v="10"/>
    <x v="10"/>
    <m/>
    <x v="12"/>
    <m/>
    <m/>
    <m/>
  </r>
  <r>
    <n v="248.751"/>
    <x v="323"/>
    <n v="1018946"/>
    <n v="1431"/>
    <x v="1"/>
    <n v="194.04400000000001"/>
    <n v="0.28193090226958828"/>
    <m/>
    <x v="10"/>
    <x v="10"/>
    <m/>
    <x v="12"/>
    <m/>
    <m/>
    <m/>
  </r>
  <r>
    <n v="248.751"/>
    <x v="53"/>
    <n v="1013636"/>
    <n v="1543"/>
    <x v="1"/>
    <n v="199.66399999999999"/>
    <n v="0.24584802468146497"/>
    <m/>
    <x v="10"/>
    <x v="10"/>
    <m/>
    <x v="12"/>
    <m/>
    <m/>
    <m/>
  </r>
  <r>
    <n v="248.751"/>
    <x v="70"/>
    <n v="1015877"/>
    <n v="1083"/>
    <x v="1"/>
    <n v="210.904"/>
    <n v="0.17945131434207037"/>
    <m/>
    <x v="10"/>
    <x v="10"/>
    <m/>
    <x v="12"/>
    <m/>
    <m/>
    <m/>
  </r>
  <r>
    <n v="248.751"/>
    <x v="277"/>
    <n v="1014846"/>
    <n v="1670"/>
    <x v="7"/>
    <n v="218.77199999999999"/>
    <n v="0.13703307553068955"/>
    <m/>
    <x v="10"/>
    <x v="10"/>
    <m/>
    <x v="12"/>
    <m/>
    <m/>
    <m/>
  </r>
  <r>
    <n v="248.751"/>
    <x v="354"/>
    <n v="1011551"/>
    <n v="900"/>
    <x v="0"/>
    <n v="240.12799999999999"/>
    <n v="3.5910014658848695E-2"/>
    <m/>
    <x v="10"/>
    <x v="10"/>
    <m/>
    <x v="12"/>
    <m/>
    <m/>
    <m/>
  </r>
  <r>
    <n v="248.751"/>
    <x v="246"/>
    <n v="1010476"/>
    <n v="2798"/>
    <x v="1"/>
    <n v="269.35199999999998"/>
    <n v="-7.6483560545308638E-2"/>
    <m/>
    <x v="10"/>
    <x v="10"/>
    <m/>
    <x v="12"/>
    <m/>
    <m/>
    <m/>
  </r>
  <r>
    <n v="248.751"/>
    <x v="216"/>
    <n v="1015956"/>
    <n v="685"/>
    <x v="6"/>
    <n v="269.35199999999998"/>
    <n v="-7.6483560545308638E-2"/>
    <m/>
    <x v="10"/>
    <x v="10"/>
    <m/>
    <x v="12"/>
    <m/>
    <m/>
    <m/>
  </r>
  <r>
    <n v="248.751"/>
    <x v="243"/>
    <n v="1011134"/>
    <n v="567"/>
    <x v="7"/>
    <n v="289.584"/>
    <n v="-0.14100571854798608"/>
    <m/>
    <x v="10"/>
    <x v="10"/>
    <m/>
    <x v="12"/>
    <m/>
    <m/>
    <m/>
  </r>
  <r>
    <n v="248.751"/>
    <x v="242"/>
    <n v="1012092"/>
    <n v="2332"/>
    <x v="2"/>
    <n v="299.7"/>
    <n v="-0.16999999999999996"/>
    <m/>
    <x v="10"/>
    <x v="10"/>
    <m/>
    <x v="12"/>
    <m/>
    <m/>
    <m/>
  </r>
  <r>
    <n v="248.84064000000001"/>
    <x v="10"/>
    <n v="1016110"/>
    <n v="573"/>
    <x v="9"/>
    <n v="105.35599999999999"/>
    <n v="1.3619028816583776"/>
    <m/>
    <x v="10"/>
    <x v="10"/>
    <m/>
    <x v="12"/>
    <m/>
    <m/>
    <m/>
  </r>
  <r>
    <n v="248.84064000000001"/>
    <x v="319"/>
    <n v="1019292"/>
    <n v="2726"/>
    <x v="9"/>
    <n v="123.34"/>
    <n v="1.0175177557969839"/>
    <m/>
    <x v="10"/>
    <x v="10"/>
    <m/>
    <x v="12"/>
    <m/>
    <m/>
    <m/>
  </r>
  <r>
    <n v="248.84064000000001"/>
    <x v="34"/>
    <n v="1016927"/>
    <n v="1414"/>
    <x v="9"/>
    <n v="155.93600000000001"/>
    <n v="0.59578698953416787"/>
    <m/>
    <x v="10"/>
    <x v="10"/>
    <m/>
    <x v="12"/>
    <m/>
    <m/>
    <m/>
  </r>
  <r>
    <n v="248.84064000000001"/>
    <x v="41"/>
    <n v="1017935"/>
    <n v="1139"/>
    <x v="9"/>
    <n v="306.55200000000002"/>
    <n v="-0.18825961011508655"/>
    <m/>
    <x v="10"/>
    <x v="10"/>
    <m/>
    <x v="12"/>
    <m/>
    <m/>
    <m/>
  </r>
  <r>
    <n v="248.8408"/>
    <x v="89"/>
    <n v="1003755"/>
    <n v="942"/>
    <x v="3"/>
    <n v="162.38720000000001"/>
    <n v="0.5323917156032002"/>
    <m/>
    <x v="10"/>
    <x v="10"/>
    <m/>
    <x v="12"/>
    <m/>
    <m/>
    <m/>
  </r>
  <r>
    <n v="248.88239999999999"/>
    <x v="324"/>
    <n v="1003769"/>
    <n v="584"/>
    <x v="0"/>
    <n v="96.432000000000002"/>
    <n v="1.580910900945744"/>
    <m/>
    <x v="10"/>
    <x v="10"/>
    <m/>
    <x v="12"/>
    <m/>
    <m/>
    <m/>
  </r>
  <r>
    <n v="249.19919999999999"/>
    <x v="61"/>
    <n v="1009146"/>
    <n v="40"/>
    <x v="4"/>
    <n v="56.328000000000003"/>
    <n v="3.4240732850447375"/>
    <m/>
    <x v="10"/>
    <x v="10"/>
    <m/>
    <x v="12"/>
    <m/>
    <m/>
    <m/>
  </r>
  <r>
    <n v="249.19919999999999"/>
    <x v="118"/>
    <n v="1011683"/>
    <n v="1758"/>
    <x v="3"/>
    <n v="92.3"/>
    <n v="1.6998829902491877"/>
    <m/>
    <x v="10"/>
    <x v="10"/>
    <m/>
    <x v="12"/>
    <m/>
    <m/>
    <m/>
  </r>
  <r>
    <n v="249.19919999999999"/>
    <x v="296"/>
    <n v="1011315"/>
    <n v="325"/>
    <x v="7"/>
    <n v="137.26"/>
    <n v="0.81552673757831862"/>
    <m/>
    <x v="10"/>
    <x v="10"/>
    <m/>
    <x v="12"/>
    <m/>
    <m/>
    <m/>
  </r>
  <r>
    <n v="249.19919999999999"/>
    <x v="167"/>
    <n v="1009565"/>
    <n v="2586"/>
    <x v="7"/>
    <n v="139.50800000000001"/>
    <n v="0.78627175502480129"/>
    <m/>
    <x v="10"/>
    <x v="10"/>
    <m/>
    <x v="12"/>
    <m/>
    <m/>
    <m/>
  </r>
  <r>
    <n v="249.19919999999999"/>
    <x v="287"/>
    <n v="1013812"/>
    <n v="127"/>
    <x v="0"/>
    <n v="141.756"/>
    <n v="0.75794463726403105"/>
    <m/>
    <x v="10"/>
    <x v="10"/>
    <m/>
    <x v="12"/>
    <m/>
    <m/>
    <m/>
  </r>
  <r>
    <n v="249.19919999999999"/>
    <x v="336"/>
    <n v="1016791"/>
    <n v="1611"/>
    <x v="8"/>
    <n v="145.12799999999999"/>
    <n v="0.71709938812634377"/>
    <m/>
    <x v="10"/>
    <x v="10"/>
    <m/>
    <x v="12"/>
    <m/>
    <m/>
    <m/>
  </r>
  <r>
    <n v="249.19919999999999"/>
    <x v="216"/>
    <n v="1012231"/>
    <n v="2182"/>
    <x v="0"/>
    <n v="172.10400000000001"/>
    <n v="0.44795704922604918"/>
    <m/>
    <x v="10"/>
    <x v="10"/>
    <m/>
    <x v="12"/>
    <m/>
    <m/>
    <m/>
  </r>
  <r>
    <n v="249.19919999999999"/>
    <x v="333"/>
    <n v="1012110"/>
    <n v="667"/>
    <x v="6"/>
    <n v="174.352"/>
    <n v="0.42928787739744878"/>
    <m/>
    <x v="10"/>
    <x v="10"/>
    <m/>
    <x v="12"/>
    <m/>
    <m/>
    <m/>
  </r>
  <r>
    <n v="249.19919999999999"/>
    <x v="65"/>
    <n v="1017675"/>
    <n v="261"/>
    <x v="0"/>
    <n v="184.46799999999999"/>
    <n v="0.35090747446711629"/>
    <m/>
    <x v="10"/>
    <x v="10"/>
    <m/>
    <x v="12"/>
    <m/>
    <m/>
    <m/>
  </r>
  <r>
    <n v="249.19919999999999"/>
    <x v="229"/>
    <n v="1007845"/>
    <n v="1363"/>
    <x v="1"/>
    <n v="186.78"/>
    <n v="0.3341856729842595"/>
    <m/>
    <x v="10"/>
    <x v="10"/>
    <m/>
    <x v="12"/>
    <m/>
    <m/>
    <m/>
  </r>
  <r>
    <n v="249.19919999999999"/>
    <x v="266"/>
    <n v="1016037"/>
    <n v="2175"/>
    <x v="0"/>
    <n v="197.95599999999999"/>
    <n v="0.25886156519630626"/>
    <m/>
    <x v="10"/>
    <x v="10"/>
    <m/>
    <x v="12"/>
    <m/>
    <m/>
    <m/>
  </r>
  <r>
    <n v="249.19919999999999"/>
    <x v="44"/>
    <n v="1009973"/>
    <n v="600"/>
    <x v="1"/>
    <n v="199.08"/>
    <n v="0.2517540687160939"/>
    <m/>
    <x v="10"/>
    <x v="10"/>
    <m/>
    <x v="12"/>
    <m/>
    <m/>
    <m/>
  </r>
  <r>
    <n v="249.19919999999999"/>
    <x v="219"/>
    <n v="1014609"/>
    <n v="1159"/>
    <x v="6"/>
    <n v="227.18"/>
    <n v="9.692402500220082E-2"/>
    <m/>
    <x v="10"/>
    <x v="10"/>
    <m/>
    <x v="12"/>
    <m/>
    <m/>
    <m/>
  </r>
  <r>
    <n v="249.19919999999999"/>
    <x v="303"/>
    <n v="1013874"/>
    <n v="1186"/>
    <x v="7"/>
    <n v="232.8"/>
    <n v="7.0443298969072074E-2"/>
    <m/>
    <x v="10"/>
    <x v="10"/>
    <m/>
    <x v="12"/>
    <m/>
    <m/>
    <m/>
  </r>
  <r>
    <n v="249.19919999999999"/>
    <x v="310"/>
    <n v="1014625"/>
    <n v="1014"/>
    <x v="6"/>
    <n v="256.404"/>
    <n v="-2.8099405625497287E-2"/>
    <m/>
    <x v="10"/>
    <x v="10"/>
    <m/>
    <x v="12"/>
    <m/>
    <m/>
    <m/>
  </r>
  <r>
    <n v="249.19919999999999"/>
    <x v="101"/>
    <n v="1016993"/>
    <n v="2231"/>
    <x v="1"/>
    <n v="263.14800000000002"/>
    <n v="-5.3007433079483912E-2"/>
    <m/>
    <x v="10"/>
    <x v="10"/>
    <m/>
    <x v="12"/>
    <m/>
    <m/>
    <m/>
  </r>
  <r>
    <n v="249.19919999999999"/>
    <x v="355"/>
    <n v="1017456"/>
    <n v="2821"/>
    <x v="6"/>
    <n v="278.88400000000001"/>
    <n v="-0.10644138781715703"/>
    <m/>
    <x v="10"/>
    <x v="10"/>
    <m/>
    <x v="12"/>
    <m/>
    <m/>
    <m/>
  </r>
  <r>
    <n v="249.19919999999999"/>
    <x v="228"/>
    <n v="1009774"/>
    <n v="562"/>
    <x v="8"/>
    <n v="297.99200000000002"/>
    <n v="-0.16373862385567406"/>
    <m/>
    <x v="10"/>
    <x v="10"/>
    <m/>
    <x v="12"/>
    <m/>
    <m/>
    <m/>
  </r>
  <r>
    <n v="249.19919999999999"/>
    <x v="105"/>
    <n v="1011354"/>
    <n v="2436"/>
    <x v="6"/>
    <n v="301.36399999999998"/>
    <n v="-0.17309565840644534"/>
    <m/>
    <x v="10"/>
    <x v="10"/>
    <m/>
    <x v="12"/>
    <m/>
    <m/>
    <m/>
  </r>
  <r>
    <n v="249.20063999999999"/>
    <x v="10"/>
    <n v="1001354"/>
    <n v="1354"/>
    <x v="2"/>
    <n v="657.10464000000002"/>
    <n v="-0.6207595794788483"/>
    <m/>
    <x v="10"/>
    <x v="10"/>
    <m/>
    <x v="12"/>
    <m/>
    <m/>
    <m/>
  </r>
  <r>
    <n v="249.49600000000001"/>
    <x v="198"/>
    <n v="1004415"/>
    <n v="817"/>
    <x v="6"/>
    <n v="55.216000000000001"/>
    <n v="3.5185453491741523"/>
    <m/>
    <x v="10"/>
    <x v="10"/>
    <m/>
    <x v="12"/>
    <m/>
    <m/>
    <m/>
  </r>
  <r>
    <n v="249.49600000000001"/>
    <x v="248"/>
    <n v="1004680"/>
    <n v="1152"/>
    <x v="2"/>
    <n v="169.8304"/>
    <n v="0.46908916189327715"/>
    <m/>
    <x v="10"/>
    <x v="10"/>
    <m/>
    <x v="12"/>
    <m/>
    <m/>
    <m/>
  </r>
  <r>
    <n v="249.51159999999999"/>
    <x v="171"/>
    <n v="1004422"/>
    <n v="2558"/>
    <x v="2"/>
    <n v="164.9888"/>
    <n v="0.51229416784654469"/>
    <m/>
    <x v="10"/>
    <x v="10"/>
    <m/>
    <x v="12"/>
    <m/>
    <m/>
    <m/>
  </r>
  <r>
    <n v="249.52096"/>
    <x v="103"/>
    <n v="1001821"/>
    <n v="1821"/>
    <x v="0"/>
    <n v="263.4144"/>
    <n v="-5.2743661698069648E-2"/>
    <m/>
    <x v="10"/>
    <x v="10"/>
    <m/>
    <x v="12"/>
    <m/>
    <m/>
    <m/>
  </r>
  <r>
    <n v="249.52511999999999"/>
    <x v="219"/>
    <n v="1001154"/>
    <n v="1154"/>
    <x v="3"/>
    <n v="458.51980800000001"/>
    <n v="-0.45580296500516726"/>
    <m/>
    <x v="10"/>
    <x v="10"/>
    <m/>
    <x v="12"/>
    <m/>
    <m/>
    <m/>
  </r>
  <r>
    <n v="249.55776"/>
    <x v="190"/>
    <n v="1014771"/>
    <n v="538"/>
    <x v="9"/>
    <n v="148.93199999999999"/>
    <n v="0.67564902102973179"/>
    <m/>
    <x v="10"/>
    <x v="10"/>
    <m/>
    <x v="12"/>
    <m/>
    <m/>
    <m/>
  </r>
  <r>
    <n v="249.55776"/>
    <x v="36"/>
    <n v="1014210"/>
    <n v="2142"/>
    <x v="9"/>
    <n v="155.67599999999999"/>
    <n v="0.60305866029445787"/>
    <m/>
    <x v="10"/>
    <x v="10"/>
    <m/>
    <x v="12"/>
    <m/>
    <m/>
    <m/>
  </r>
  <r>
    <n v="249.55776"/>
    <x v="342"/>
    <n v="1013558"/>
    <n v="2536"/>
    <x v="9"/>
    <n v="236.60400000000001"/>
    <n v="5.4748694020388448E-2"/>
    <m/>
    <x v="10"/>
    <x v="10"/>
    <m/>
    <x v="12"/>
    <m/>
    <m/>
    <m/>
  </r>
  <r>
    <n v="249.55776"/>
    <x v="324"/>
    <n v="1014308"/>
    <n v="1808"/>
    <x v="9"/>
    <n v="236.60400000000001"/>
    <n v="5.4748694020388448E-2"/>
    <m/>
    <x v="10"/>
    <x v="10"/>
    <m/>
    <x v="12"/>
    <m/>
    <m/>
    <m/>
  </r>
  <r>
    <n v="249.6474"/>
    <x v="351"/>
    <n v="1008786"/>
    <n v="694"/>
    <x v="5"/>
    <n v="19.155999999999999"/>
    <n v="12.032334516600544"/>
    <m/>
    <x v="10"/>
    <x v="10"/>
    <m/>
    <x v="12"/>
    <m/>
    <m/>
    <m/>
  </r>
  <r>
    <n v="249.6474"/>
    <x v="276"/>
    <n v="1009281"/>
    <n v="2150"/>
    <x v="0"/>
    <n v="66.388000000000005"/>
    <n v="2.7604295957100677"/>
    <m/>
    <x v="10"/>
    <x v="10"/>
    <m/>
    <x v="12"/>
    <m/>
    <m/>
    <m/>
  </r>
  <r>
    <n v="249.6474"/>
    <x v="12"/>
    <n v="1009998"/>
    <n v="1886"/>
    <x v="3"/>
    <n v="102.956"/>
    <n v="1.4247970006604762"/>
    <m/>
    <x v="10"/>
    <x v="10"/>
    <m/>
    <x v="12"/>
    <m/>
    <m/>
    <m/>
  </r>
  <r>
    <n v="249.6474"/>
    <x v="356"/>
    <n v="1013759"/>
    <n v="1812"/>
    <x v="3"/>
    <n v="128.80799999999999"/>
    <n v="0.93813583007266643"/>
    <m/>
    <x v="10"/>
    <x v="10"/>
    <m/>
    <x v="12"/>
    <m/>
    <m/>
    <m/>
  </r>
  <r>
    <n v="249.6474"/>
    <x v="321"/>
    <n v="1006522"/>
    <n v="374"/>
    <x v="6"/>
    <n v="175.608"/>
    <n v="0.42161746617466173"/>
    <m/>
    <x v="10"/>
    <x v="10"/>
    <m/>
    <x v="12"/>
    <m/>
    <m/>
    <m/>
  </r>
  <r>
    <n v="249.6474"/>
    <x v="243"/>
    <n v="1018436"/>
    <n v="2838"/>
    <x v="2"/>
    <n v="202.99199999999999"/>
    <n v="0.22983861432962885"/>
    <m/>
    <x v="10"/>
    <x v="10"/>
    <m/>
    <x v="12"/>
    <m/>
    <m/>
    <m/>
  </r>
  <r>
    <n v="249.6474"/>
    <x v="58"/>
    <n v="1013643"/>
    <n v="2805"/>
    <x v="6"/>
    <n v="227.72"/>
    <n v="9.6291059195503279E-2"/>
    <m/>
    <x v="10"/>
    <x v="10"/>
    <m/>
    <x v="12"/>
    <m/>
    <m/>
    <m/>
  </r>
  <r>
    <n v="249.6474"/>
    <x v="122"/>
    <n v="1019544"/>
    <n v="155"/>
    <x v="8"/>
    <n v="228.84399999999999"/>
    <n v="9.0906469035675008E-2"/>
    <m/>
    <x v="10"/>
    <x v="10"/>
    <m/>
    <x v="12"/>
    <m/>
    <m/>
    <m/>
  </r>
  <r>
    <n v="249.6474"/>
    <x v="346"/>
    <n v="1016098"/>
    <n v="753"/>
    <x v="4"/>
    <n v="253.572"/>
    <n v="-1.5477260896313466E-2"/>
    <m/>
    <x v="10"/>
    <x v="10"/>
    <m/>
    <x v="12"/>
    <m/>
    <m/>
    <m/>
  </r>
  <r>
    <n v="249.6474"/>
    <x v="330"/>
    <n v="1019041"/>
    <n v="109"/>
    <x v="7"/>
    <n v="277.17599999999999"/>
    <n v="-9.9318122781193119E-2"/>
    <m/>
    <x v="10"/>
    <x v="10"/>
    <m/>
    <x v="12"/>
    <m/>
    <m/>
    <m/>
  </r>
  <r>
    <n v="249.6474"/>
    <x v="81"/>
    <n v="1018098"/>
    <n v="435"/>
    <x v="8"/>
    <n v="310.89600000000002"/>
    <n v="-0.1970067160722557"/>
    <m/>
    <x v="10"/>
    <x v="10"/>
    <m/>
    <x v="12"/>
    <m/>
    <m/>
    <m/>
  </r>
  <r>
    <n v="249.6474"/>
    <x v="295"/>
    <n v="1018203"/>
    <n v="147"/>
    <x v="0"/>
    <n v="321.012"/>
    <n v="-0.22231131546484242"/>
    <m/>
    <x v="10"/>
    <x v="10"/>
    <m/>
    <x v="12"/>
    <m/>
    <m/>
    <m/>
  </r>
  <r>
    <n v="250.07424"/>
    <x v="172"/>
    <n v="1001301"/>
    <n v="1301"/>
    <x v="7"/>
    <n v="110.82624"/>
    <n v="1.2564533453449291"/>
    <m/>
    <x v="10"/>
    <x v="10"/>
    <m/>
    <x v="12"/>
    <m/>
    <m/>
    <m/>
  </r>
  <r>
    <n v="250.09559999999999"/>
    <x v="65"/>
    <n v="1007991"/>
    <n v="314"/>
    <x v="3"/>
    <n v="29.623999999999999"/>
    <n v="7.4423305428031323"/>
    <m/>
    <x v="10"/>
    <x v="10"/>
    <m/>
    <x v="12"/>
    <m/>
    <m/>
    <m/>
  </r>
  <r>
    <n v="250.09559999999999"/>
    <x v="176"/>
    <n v="1007958"/>
    <n v="1738"/>
    <x v="0"/>
    <n v="35.911999999999999"/>
    <n v="5.9641234127868117"/>
    <m/>
    <x v="10"/>
    <x v="10"/>
    <m/>
    <x v="12"/>
    <m/>
    <m/>
    <m/>
  </r>
  <r>
    <n v="250.09559999999999"/>
    <x v="350"/>
    <n v="1016736"/>
    <n v="407"/>
    <x v="6"/>
    <n v="81.016000000000005"/>
    <n v="2.086990224153253"/>
    <m/>
    <x v="10"/>
    <x v="10"/>
    <m/>
    <x v="12"/>
    <m/>
    <m/>
    <m/>
  </r>
  <r>
    <n v="250.09559999999999"/>
    <x v="364"/>
    <n v="1008826"/>
    <n v="999"/>
    <x v="7"/>
    <n v="88.495999999999995"/>
    <n v="1.8260667148797687"/>
    <m/>
    <x v="10"/>
    <x v="10"/>
    <m/>
    <x v="12"/>
    <m/>
    <m/>
    <m/>
  </r>
  <r>
    <n v="250.09559999999999"/>
    <x v="13"/>
    <n v="1008735"/>
    <n v="2352"/>
    <x v="8"/>
    <n v="104.696"/>
    <n v="1.388778940933751"/>
    <m/>
    <x v="10"/>
    <x v="10"/>
    <m/>
    <x v="12"/>
    <m/>
    <m/>
    <m/>
  </r>
  <r>
    <n v="250.09559999999999"/>
    <x v="60"/>
    <n v="1019117"/>
    <n v="50"/>
    <x v="3"/>
    <n v="109.116"/>
    <n v="1.2920158363576377"/>
    <m/>
    <x v="10"/>
    <x v="10"/>
    <m/>
    <x v="12"/>
    <m/>
    <m/>
    <m/>
  </r>
  <r>
    <n v="250.09559999999999"/>
    <x v="243"/>
    <n v="1016813"/>
    <n v="1753"/>
    <x v="4"/>
    <n v="110.24"/>
    <n v="1.2686465892597967"/>
    <m/>
    <x v="10"/>
    <x v="10"/>
    <m/>
    <x v="12"/>
    <m/>
    <m/>
    <m/>
  </r>
  <r>
    <n v="250.09559999999999"/>
    <x v="266"/>
    <n v="1006696"/>
    <n v="1730"/>
    <x v="3"/>
    <n v="141.88800000000001"/>
    <n v="0.76262686062246265"/>
    <m/>
    <x v="10"/>
    <x v="10"/>
    <m/>
    <x v="12"/>
    <m/>
    <m/>
    <m/>
  </r>
  <r>
    <n v="250.09559999999999"/>
    <x v="252"/>
    <n v="1006312"/>
    <n v="1190"/>
    <x v="0"/>
    <n v="146.44800000000001"/>
    <n v="0.70774336283185824"/>
    <m/>
    <x v="10"/>
    <x v="10"/>
    <m/>
    <x v="12"/>
    <m/>
    <m/>
    <m/>
  </r>
  <r>
    <n v="250.09559999999999"/>
    <x v="134"/>
    <n v="1005618"/>
    <n v="917"/>
    <x v="9"/>
    <n v="186.91200000000001"/>
    <n v="0.33803929121725723"/>
    <m/>
    <x v="10"/>
    <x v="10"/>
    <m/>
    <x v="12"/>
    <m/>
    <m/>
    <m/>
  </r>
  <r>
    <n v="250.09559999999999"/>
    <x v="125"/>
    <n v="1016825"/>
    <n v="2170"/>
    <x v="5"/>
    <n v="190.04400000000001"/>
    <n v="0.31598787649175969"/>
    <m/>
    <x v="10"/>
    <x v="10"/>
    <m/>
    <x v="12"/>
    <m/>
    <m/>
    <m/>
  </r>
  <r>
    <n v="250.09559999999999"/>
    <x v="201"/>
    <n v="1012792"/>
    <n v="1783"/>
    <x v="6"/>
    <n v="194.54"/>
    <n v="0.28557417497686849"/>
    <m/>
    <x v="10"/>
    <x v="10"/>
    <m/>
    <x v="12"/>
    <m/>
    <m/>
    <m/>
  </r>
  <r>
    <n v="250.09559999999999"/>
    <x v="297"/>
    <n v="1018593"/>
    <n v="1907"/>
    <x v="3"/>
    <n v="211.4"/>
    <n v="0.18304446546830644"/>
    <m/>
    <x v="10"/>
    <x v="10"/>
    <m/>
    <x v="12"/>
    <m/>
    <m/>
    <m/>
  </r>
  <r>
    <n v="250.09559999999999"/>
    <x v="271"/>
    <n v="1010778"/>
    <n v="2535"/>
    <x v="1"/>
    <n v="229.38399999999999"/>
    <n v="9.0292261012101999E-2"/>
    <m/>
    <x v="10"/>
    <x v="10"/>
    <m/>
    <x v="12"/>
    <m/>
    <m/>
    <m/>
  </r>
  <r>
    <n v="250.09559999999999"/>
    <x v="42"/>
    <n v="1012010"/>
    <n v="2663"/>
    <x v="6"/>
    <n v="269.84800000000001"/>
    <n v="-7.3198244937891038E-2"/>
    <m/>
    <x v="10"/>
    <x v="10"/>
    <m/>
    <x v="12"/>
    <m/>
    <m/>
    <m/>
  </r>
  <r>
    <n v="250.09559999999999"/>
    <x v="95"/>
    <n v="1011765"/>
    <n v="1242"/>
    <x v="5"/>
    <n v="288.95600000000002"/>
    <n v="-0.13448552720829476"/>
    <m/>
    <x v="10"/>
    <x v="10"/>
    <m/>
    <x v="12"/>
    <m/>
    <m/>
    <m/>
  </r>
  <r>
    <n v="250.09559999999999"/>
    <x v="195"/>
    <n v="1013454"/>
    <n v="887"/>
    <x v="3"/>
    <n v="302.44400000000002"/>
    <n v="-0.17308460409199727"/>
    <m/>
    <x v="10"/>
    <x v="10"/>
    <m/>
    <x v="12"/>
    <m/>
    <m/>
    <m/>
  </r>
  <r>
    <n v="250.09559999999999"/>
    <x v="115"/>
    <n v="1013977"/>
    <n v="1048"/>
    <x v="8"/>
    <n v="308.06400000000002"/>
    <n v="-0.18816999065129333"/>
    <m/>
    <x v="10"/>
    <x v="10"/>
    <m/>
    <x v="12"/>
    <m/>
    <m/>
    <m/>
  </r>
  <r>
    <n v="250.0992"/>
    <x v="274"/>
    <n v="1004648"/>
    <n v="912"/>
    <x v="9"/>
    <n v="190.1952"/>
    <n v="0.31496062992125984"/>
    <m/>
    <x v="10"/>
    <x v="10"/>
    <m/>
    <x v="12"/>
    <m/>
    <m/>
    <m/>
  </r>
  <r>
    <n v="250.2396"/>
    <x v="98"/>
    <n v="1003143"/>
    <n v="2827"/>
    <x v="1"/>
    <n v="148.49279999999999"/>
    <n v="0.68519685802948027"/>
    <m/>
    <x v="10"/>
    <x v="10"/>
    <m/>
    <x v="12"/>
    <m/>
    <m/>
    <m/>
  </r>
  <r>
    <n v="250.27488"/>
    <x v="151"/>
    <n v="1011823"/>
    <n v="1403"/>
    <x v="9"/>
    <n v="155.416"/>
    <n v="0.61035466103876046"/>
    <m/>
    <x v="10"/>
    <x v="10"/>
    <m/>
    <x v="12"/>
    <m/>
    <m/>
    <m/>
  </r>
  <r>
    <n v="250.27488"/>
    <x v="114"/>
    <n v="1013459"/>
    <n v="1144"/>
    <x v="9"/>
    <n v="222.85599999999999"/>
    <n v="0.12303406684136843"/>
    <m/>
    <x v="10"/>
    <x v="10"/>
    <m/>
    <x v="12"/>
    <m/>
    <m/>
    <m/>
  </r>
  <r>
    <n v="250.27488"/>
    <x v="244"/>
    <n v="1012537"/>
    <n v="227"/>
    <x v="9"/>
    <n v="247.584"/>
    <n v="1.0868553702985624E-2"/>
    <m/>
    <x v="10"/>
    <x v="10"/>
    <m/>
    <x v="12"/>
    <m/>
    <m/>
    <m/>
  </r>
  <r>
    <n v="250.34360000000001"/>
    <x v="284"/>
    <n v="1002583"/>
    <n v="2583"/>
    <x v="8"/>
    <n v="218.06399999999999"/>
    <n v="0.14802810184166124"/>
    <m/>
    <x v="10"/>
    <x v="10"/>
    <m/>
    <x v="12"/>
    <m/>
    <m/>
    <m/>
  </r>
  <r>
    <n v="250.36959999999999"/>
    <x v="120"/>
    <n v="1004708"/>
    <n v="1616"/>
    <x v="0"/>
    <n v="206.24"/>
    <n v="0.21397207137315738"/>
    <m/>
    <x v="10"/>
    <x v="10"/>
    <m/>
    <x v="12"/>
    <m/>
    <m/>
    <m/>
  </r>
  <r>
    <n v="250.3852"/>
    <x v="334"/>
    <n v="1004691"/>
    <n v="937"/>
    <x v="5"/>
    <n v="42.265599999999999"/>
    <n v="4.9240895669291334"/>
    <m/>
    <x v="10"/>
    <x v="10"/>
    <m/>
    <x v="12"/>
    <m/>
    <m/>
    <m/>
  </r>
  <r>
    <n v="250.51936000000001"/>
    <x v="30"/>
    <n v="1001705"/>
    <n v="1705"/>
    <x v="1"/>
    <n v="69.923199999999994"/>
    <n v="2.5827788201912956"/>
    <m/>
    <x v="10"/>
    <x v="10"/>
    <m/>
    <x v="12"/>
    <m/>
    <m/>
    <m/>
  </r>
  <r>
    <n v="250.5438"/>
    <x v="40"/>
    <n v="1008885"/>
    <n v="13"/>
    <x v="3"/>
    <n v="9.9879999999999995"/>
    <n v="24.084481377653184"/>
    <m/>
    <x v="10"/>
    <x v="10"/>
    <m/>
    <x v="12"/>
    <m/>
    <m/>
    <m/>
  </r>
  <r>
    <n v="250.5438"/>
    <x v="258"/>
    <n v="1006329"/>
    <n v="1183"/>
    <x v="2"/>
    <n v="20.472000000000001"/>
    <n v="11.238364595545134"/>
    <m/>
    <x v="10"/>
    <x v="10"/>
    <m/>
    <x v="12"/>
    <m/>
    <m/>
    <m/>
  </r>
  <r>
    <n v="250.5438"/>
    <x v="37"/>
    <n v="1008449"/>
    <n v="2612"/>
    <x v="2"/>
    <n v="65.239999999999995"/>
    <n v="2.8403402820355614"/>
    <m/>
    <x v="10"/>
    <x v="10"/>
    <m/>
    <x v="12"/>
    <m/>
    <m/>
    <m/>
  </r>
  <r>
    <n v="250.5438"/>
    <x v="71"/>
    <n v="1017441"/>
    <n v="1877"/>
    <x v="5"/>
    <n v="81.555999999999997"/>
    <n v="2.0720462013830989"/>
    <m/>
    <x v="10"/>
    <x v="10"/>
    <m/>
    <x v="12"/>
    <m/>
    <m/>
    <m/>
  </r>
  <r>
    <n v="250.5438"/>
    <x v="67"/>
    <n v="1013689"/>
    <n v="2043"/>
    <x v="3"/>
    <n v="95.043999999999997"/>
    <n v="1.6360822355961449"/>
    <m/>
    <x v="10"/>
    <x v="10"/>
    <m/>
    <x v="12"/>
    <m/>
    <m/>
    <m/>
  </r>
  <r>
    <n v="250.5438"/>
    <x v="227"/>
    <n v="1017694"/>
    <n v="899"/>
    <x v="7"/>
    <n v="114.152"/>
    <n v="1.1948261966500804"/>
    <m/>
    <x v="10"/>
    <x v="10"/>
    <m/>
    <x v="12"/>
    <m/>
    <m/>
    <m/>
  </r>
  <r>
    <n v="250.5438"/>
    <x v="89"/>
    <n v="1019765"/>
    <n v="163"/>
    <x v="5"/>
    <n v="126.51600000000001"/>
    <n v="0.98033292231812574"/>
    <m/>
    <x v="10"/>
    <x v="10"/>
    <m/>
    <x v="12"/>
    <m/>
    <m/>
    <m/>
  </r>
  <r>
    <n v="250.5438"/>
    <x v="194"/>
    <n v="1011446"/>
    <n v="1681"/>
    <x v="6"/>
    <n v="128.76400000000001"/>
    <n v="0.94575968438383384"/>
    <m/>
    <x v="10"/>
    <x v="10"/>
    <m/>
    <x v="12"/>
    <m/>
    <m/>
    <m/>
  </r>
  <r>
    <n v="250.5438"/>
    <x v="225"/>
    <n v="1014213"/>
    <n v="1595"/>
    <x v="2"/>
    <n v="129.88800000000001"/>
    <n v="0.9289218403547671"/>
    <m/>
    <x v="10"/>
    <x v="10"/>
    <m/>
    <x v="12"/>
    <m/>
    <m/>
    <m/>
  </r>
  <r>
    <n v="250.5438"/>
    <x v="228"/>
    <n v="1010755"/>
    <n v="729"/>
    <x v="1"/>
    <n v="174.84800000000001"/>
    <n v="0.43292345351390915"/>
    <m/>
    <x v="10"/>
    <x v="10"/>
    <m/>
    <x v="12"/>
    <m/>
    <m/>
    <m/>
  </r>
  <r>
    <n v="250.5438"/>
    <x v="157"/>
    <n v="1019639"/>
    <n v="1922"/>
    <x v="7"/>
    <n v="175.97200000000001"/>
    <n v="0.42377082717705084"/>
    <m/>
    <x v="10"/>
    <x v="10"/>
    <m/>
    <x v="12"/>
    <m/>
    <m/>
    <m/>
  </r>
  <r>
    <n v="250.5438"/>
    <x v="118"/>
    <n v="1006369"/>
    <n v="716"/>
    <x v="8"/>
    <n v="180.06"/>
    <n v="0.39144618460513164"/>
    <m/>
    <x v="10"/>
    <x v="10"/>
    <m/>
    <x v="12"/>
    <m/>
    <m/>
    <m/>
  </r>
  <r>
    <n v="250.5438"/>
    <x v="172"/>
    <n v="1018730"/>
    <n v="772"/>
    <x v="5"/>
    <n v="201.82400000000001"/>
    <n v="0.24139745520849845"/>
    <m/>
    <x v="10"/>
    <x v="10"/>
    <m/>
    <x v="12"/>
    <m/>
    <m/>
    <m/>
  </r>
  <r>
    <n v="250.5438"/>
    <x v="72"/>
    <n v="1012700"/>
    <n v="1684"/>
    <x v="3"/>
    <n v="232.172"/>
    <n v="7.9130127663973288E-2"/>
    <m/>
    <x v="10"/>
    <x v="10"/>
    <m/>
    <x v="12"/>
    <m/>
    <m/>
    <m/>
  </r>
  <r>
    <n v="250.5438"/>
    <x v="341"/>
    <n v="1015003"/>
    <n v="1255"/>
    <x v="2"/>
    <n v="238.916"/>
    <n v="4.866898826365755E-2"/>
    <m/>
    <x v="10"/>
    <x v="10"/>
    <m/>
    <x v="12"/>
    <m/>
    <m/>
    <m/>
  </r>
  <r>
    <n v="250.5438"/>
    <x v="108"/>
    <n v="1017224"/>
    <n v="1"/>
    <x v="8"/>
    <n v="301.86"/>
    <n v="-0.17"/>
    <m/>
    <x v="10"/>
    <x v="10"/>
    <m/>
    <x v="12"/>
    <m/>
    <m/>
    <m/>
  </r>
  <r>
    <n v="250.5438"/>
    <x v="230"/>
    <n v="1009715"/>
    <n v="403"/>
    <x v="2"/>
    <n v="310.85199999999998"/>
    <n v="-0.19400936780204076"/>
    <m/>
    <x v="10"/>
    <x v="10"/>
    <m/>
    <x v="12"/>
    <m/>
    <m/>
    <m/>
  </r>
  <r>
    <n v="250.5438"/>
    <x v="308"/>
    <n v="1017537"/>
    <n v="2248"/>
    <x v="4"/>
    <n v="317.596"/>
    <n v="-0.21112419551883524"/>
    <m/>
    <x v="10"/>
    <x v="10"/>
    <m/>
    <x v="12"/>
    <m/>
    <m/>
    <m/>
  </r>
  <r>
    <n v="250.8272"/>
    <x v="228"/>
    <n v="1003379"/>
    <n v="2150"/>
    <x v="8"/>
    <n v="60.409599999999998"/>
    <n v="3.1521082741815869"/>
    <m/>
    <x v="10"/>
    <x v="10"/>
    <m/>
    <x v="12"/>
    <m/>
    <m/>
    <m/>
  </r>
  <r>
    <n v="250.99199999999999"/>
    <x v="226"/>
    <n v="1006311"/>
    <n v="1855"/>
    <x v="5"/>
    <n v="15.016"/>
    <n v="15.714970697922217"/>
    <m/>
    <x v="10"/>
    <x v="10"/>
    <m/>
    <x v="12"/>
    <m/>
    <m/>
    <m/>
  </r>
  <r>
    <n v="250.99199999999999"/>
    <x v="200"/>
    <n v="1008525"/>
    <n v="81"/>
    <x v="0"/>
    <n v="24.08"/>
    <n v="9.4232558139534888"/>
    <m/>
    <x v="10"/>
    <x v="10"/>
    <m/>
    <x v="12"/>
    <m/>
    <m/>
    <m/>
  </r>
  <r>
    <n v="250.99199999999999"/>
    <x v="16"/>
    <n v="1016918"/>
    <n v="1228"/>
    <x v="5"/>
    <n v="96.707999999999998"/>
    <n v="1.5953592257103859"/>
    <m/>
    <x v="10"/>
    <x v="10"/>
    <m/>
    <x v="12"/>
    <m/>
    <m/>
    <m/>
  </r>
  <r>
    <n v="250.99199999999999"/>
    <x v="21"/>
    <n v="1005514"/>
    <n v="2341"/>
    <x v="0"/>
    <n v="112.812"/>
    <n v="1.2248696947133284"/>
    <m/>
    <x v="10"/>
    <x v="10"/>
    <m/>
    <x v="12"/>
    <m/>
    <m/>
    <m/>
  </r>
  <r>
    <n v="250.99199999999999"/>
    <x v="180"/>
    <n v="1010325"/>
    <n v="2377"/>
    <x v="3"/>
    <n v="114.69199999999999"/>
    <n v="1.1884002371569073"/>
    <m/>
    <x v="10"/>
    <x v="10"/>
    <m/>
    <x v="12"/>
    <m/>
    <m/>
    <m/>
  </r>
  <r>
    <n v="250.99199999999999"/>
    <x v="77"/>
    <n v="1017200"/>
    <n v="2209"/>
    <x v="0"/>
    <n v="128.18"/>
    <n v="0.95812139179279121"/>
    <m/>
    <x v="10"/>
    <x v="10"/>
    <m/>
    <x v="12"/>
    <m/>
    <m/>
    <m/>
  </r>
  <r>
    <n v="250.99199999999999"/>
    <x v="106"/>
    <n v="1008412"/>
    <n v="2828"/>
    <x v="5"/>
    <n v="130.62"/>
    <n v="0.92154340836012849"/>
    <m/>
    <x v="10"/>
    <x v="10"/>
    <m/>
    <x v="12"/>
    <m/>
    <m/>
    <m/>
  </r>
  <r>
    <n v="250.99199999999999"/>
    <x v="187"/>
    <n v="1011767"/>
    <n v="348"/>
    <x v="1"/>
    <n v="206.86"/>
    <n v="0.21334235714976299"/>
    <m/>
    <x v="10"/>
    <x v="10"/>
    <m/>
    <x v="12"/>
    <m/>
    <m/>
    <m/>
  </r>
  <r>
    <n v="250.99199999999999"/>
    <x v="319"/>
    <n v="1012004"/>
    <n v="2733"/>
    <x v="5"/>
    <n v="237.208"/>
    <n v="5.8109338639506222E-2"/>
    <m/>
    <x v="10"/>
    <x v="10"/>
    <m/>
    <x v="12"/>
    <m/>
    <m/>
    <m/>
  </r>
  <r>
    <n v="250.99199999999999"/>
    <x v="2"/>
    <n v="1019347"/>
    <n v="421"/>
    <x v="5"/>
    <n v="258.56400000000002"/>
    <n v="-2.9284819232375855E-2"/>
    <m/>
    <x v="10"/>
    <x v="10"/>
    <m/>
    <x v="12"/>
    <m/>
    <m/>
    <m/>
  </r>
  <r>
    <n v="250.99199999999999"/>
    <x v="76"/>
    <n v="1009454"/>
    <n v="2811"/>
    <x v="5"/>
    <n v="291.16000000000003"/>
    <n v="-0.13795851078444851"/>
    <m/>
    <x v="10"/>
    <x v="10"/>
    <m/>
    <x v="12"/>
    <m/>
    <m/>
    <m/>
  </r>
  <r>
    <n v="250.99199999999999"/>
    <x v="348"/>
    <n v="1019278"/>
    <n v="1101"/>
    <x v="5"/>
    <n v="263.06"/>
    <n v="-4.5875465673230489E-2"/>
    <m/>
    <x v="10"/>
    <x v="10"/>
    <m/>
    <x v="12"/>
    <m/>
    <m/>
    <m/>
  </r>
  <r>
    <n v="251.00699520000001"/>
    <x v="298"/>
    <n v="1000101"/>
    <n v="101"/>
    <x v="5"/>
    <n v="441.05856"/>
    <n v="-0.4308987105929879"/>
    <m/>
    <x v="10"/>
    <x v="10"/>
    <m/>
    <x v="12"/>
    <m/>
    <m/>
    <m/>
  </r>
  <r>
    <n v="251.01439999999999"/>
    <x v="120"/>
    <n v="1004151"/>
    <n v="2773"/>
    <x v="8"/>
    <n v="198.64320000000001"/>
    <n v="0.26364456472710862"/>
    <m/>
    <x v="10"/>
    <x v="10"/>
    <m/>
    <x v="12"/>
    <m/>
    <m/>
    <m/>
  </r>
  <r>
    <n v="251.12880000000001"/>
    <x v="95"/>
    <n v="1003471"/>
    <n v="934"/>
    <x v="1"/>
    <n v="99.561599999999999"/>
    <n v="1.5223459647092856"/>
    <m/>
    <x v="10"/>
    <x v="10"/>
    <m/>
    <x v="12"/>
    <m/>
    <m/>
    <m/>
  </r>
  <r>
    <n v="251.20160000000001"/>
    <x v="278"/>
    <n v="1005115"/>
    <n v="2143"/>
    <x v="7"/>
    <n v="50.790399999999998"/>
    <n v="3.9458480342741939"/>
    <m/>
    <x v="10"/>
    <x v="10"/>
    <m/>
    <x v="12"/>
    <m/>
    <m/>
    <m/>
  </r>
  <r>
    <n v="251.33160000000001"/>
    <x v="84"/>
    <n v="1005130"/>
    <n v="178"/>
    <x v="3"/>
    <n v="74.435199999999995"/>
    <n v="2.3765154120631107"/>
    <m/>
    <x v="10"/>
    <x v="10"/>
    <m/>
    <x v="12"/>
    <m/>
    <m/>
    <m/>
  </r>
  <r>
    <n v="251.3732"/>
    <x v="24"/>
    <n v="1004498"/>
    <n v="634"/>
    <x v="7"/>
    <n v="144.624"/>
    <n v="0.73811538887045036"/>
    <m/>
    <x v="10"/>
    <x v="10"/>
    <m/>
    <x v="12"/>
    <m/>
    <m/>
    <m/>
  </r>
  <r>
    <n v="251.42"/>
    <x v="287"/>
    <n v="1002460"/>
    <n v="2460"/>
    <x v="7"/>
    <n v="314.75839999999999"/>
    <n v="-0.20122862487546006"/>
    <m/>
    <x v="10"/>
    <x v="10"/>
    <m/>
    <x v="12"/>
    <m/>
    <m/>
    <m/>
  </r>
  <r>
    <n v="251.43039999999999"/>
    <x v="208"/>
    <n v="1003788"/>
    <n v="218"/>
    <x v="2"/>
    <n v="10.0768"/>
    <n v="23.951413147030802"/>
    <m/>
    <x v="10"/>
    <x v="10"/>
    <m/>
    <x v="12"/>
    <m/>
    <m/>
    <m/>
  </r>
  <r>
    <n v="251.4402"/>
    <x v="342"/>
    <n v="1008149"/>
    <n v="1731"/>
    <x v="0"/>
    <n v="64.180000000000007"/>
    <n v="2.9177344967279524"/>
    <m/>
    <x v="10"/>
    <x v="10"/>
    <m/>
    <x v="12"/>
    <m/>
    <m/>
    <m/>
  </r>
  <r>
    <n v="251.4402"/>
    <x v="176"/>
    <n v="1008969"/>
    <n v="2613"/>
    <x v="4"/>
    <n v="94.731999999999999"/>
    <n v="1.6542266604737577"/>
    <m/>
    <x v="10"/>
    <x v="10"/>
    <m/>
    <x v="12"/>
    <m/>
    <m/>
    <m/>
  </r>
  <r>
    <n v="251.4402"/>
    <x v="126"/>
    <n v="1017711"/>
    <n v="2681"/>
    <x v="7"/>
    <n v="108.488"/>
    <n v="1.3176775311555196"/>
    <m/>
    <x v="10"/>
    <x v="10"/>
    <m/>
    <x v="12"/>
    <m/>
    <m/>
    <m/>
  </r>
  <r>
    <n v="251.4402"/>
    <x v="43"/>
    <n v="1014799"/>
    <n v="1716"/>
    <x v="1"/>
    <n v="127.596"/>
    <n v="0.97059625693595408"/>
    <m/>
    <x v="10"/>
    <x v="10"/>
    <m/>
    <x v="12"/>
    <m/>
    <m/>
    <m/>
  </r>
  <r>
    <n v="251.4402"/>
    <x v="147"/>
    <n v="1011319"/>
    <n v="1798"/>
    <x v="6"/>
    <n v="191.66399999999999"/>
    <n v="0.31188016528925633"/>
    <m/>
    <x v="10"/>
    <x v="10"/>
    <m/>
    <x v="12"/>
    <m/>
    <m/>
    <m/>
  </r>
  <r>
    <n v="251.4402"/>
    <x v="354"/>
    <n v="1012183"/>
    <n v="1486"/>
    <x v="8"/>
    <n v="197.28399999999999"/>
    <n v="0.27450882991018033"/>
    <m/>
    <x v="10"/>
    <x v="10"/>
    <m/>
    <x v="12"/>
    <m/>
    <m/>
    <m/>
  </r>
  <r>
    <n v="251.4402"/>
    <x v="186"/>
    <n v="1013771"/>
    <n v="2175"/>
    <x v="2"/>
    <n v="200.65600000000001"/>
    <n v="0.25309086197272945"/>
    <m/>
    <x v="10"/>
    <x v="10"/>
    <m/>
    <x v="12"/>
    <m/>
    <m/>
    <m/>
  </r>
  <r>
    <n v="251.4402"/>
    <x v="57"/>
    <n v="1011068"/>
    <n v="1557"/>
    <x v="5"/>
    <n v="215.268"/>
    <n v="0.16803333519148225"/>
    <m/>
    <x v="10"/>
    <x v="10"/>
    <m/>
    <x v="12"/>
    <m/>
    <m/>
    <m/>
  </r>
  <r>
    <n v="251.4402"/>
    <x v="147"/>
    <n v="1014595"/>
    <n v="8"/>
    <x v="5"/>
    <n v="236.624"/>
    <n v="6.2614950300899364E-2"/>
    <m/>
    <x v="10"/>
    <x v="10"/>
    <m/>
    <x v="12"/>
    <m/>
    <m/>
    <m/>
  </r>
  <r>
    <n v="251.4402"/>
    <x v="93"/>
    <n v="1009302"/>
    <n v="229"/>
    <x v="8"/>
    <n v="237.74799999999999"/>
    <n v="5.759123105136537E-2"/>
    <m/>
    <x v="10"/>
    <x v="10"/>
    <m/>
    <x v="12"/>
    <m/>
    <m/>
    <m/>
  </r>
  <r>
    <n v="251.4402"/>
    <x v="153"/>
    <n v="1010856"/>
    <n v="464"/>
    <x v="5"/>
    <n v="247.864"/>
    <n v="1.4428073459639156E-2"/>
    <m/>
    <x v="10"/>
    <x v="10"/>
    <m/>
    <x v="12"/>
    <m/>
    <m/>
    <m/>
  </r>
  <r>
    <n v="251.4402"/>
    <x v="324"/>
    <n v="1016474"/>
    <n v="2170"/>
    <x v="7"/>
    <n v="251.23599999999999"/>
    <n v="8.1278160773143326E-4"/>
    <m/>
    <x v="10"/>
    <x v="10"/>
    <m/>
    <x v="12"/>
    <m/>
    <m/>
    <m/>
  </r>
  <r>
    <n v="251.4402"/>
    <x v="19"/>
    <n v="1011135"/>
    <n v="778"/>
    <x v="7"/>
    <n v="253.48400000000001"/>
    <n v="-8.0628363131400975E-3"/>
    <m/>
    <x v="10"/>
    <x v="10"/>
    <m/>
    <x v="12"/>
    <m/>
    <m/>
    <m/>
  </r>
  <r>
    <n v="251.4402"/>
    <x v="67"/>
    <n v="1010629"/>
    <n v="1568"/>
    <x v="2"/>
    <n v="282.70800000000003"/>
    <n v="-0.110601044186935"/>
    <m/>
    <x v="10"/>
    <x v="10"/>
    <m/>
    <x v="12"/>
    <m/>
    <m/>
    <m/>
  </r>
  <r>
    <n v="251.4402"/>
    <x v="204"/>
    <n v="1019767"/>
    <n v="1630"/>
    <x v="1"/>
    <n v="319.8"/>
    <n v="-0.21375797373358352"/>
    <m/>
    <x v="10"/>
    <x v="10"/>
    <m/>
    <x v="12"/>
    <m/>
    <m/>
    <m/>
  </r>
  <r>
    <n v="251.50832639999999"/>
    <x v="357"/>
    <n v="1019139"/>
    <n v="1612"/>
    <x v="9"/>
    <n v="90.586079999999995"/>
    <n v="1.7764566741380134"/>
    <m/>
    <x v="10"/>
    <x v="10"/>
    <m/>
    <x v="12"/>
    <m/>
    <m/>
    <m/>
  </r>
  <r>
    <n v="251.63424000000001"/>
    <x v="220"/>
    <n v="1001234"/>
    <n v="1234"/>
    <x v="1"/>
    <n v="177.46176"/>
    <n v="0.41796317133336225"/>
    <m/>
    <x v="10"/>
    <x v="10"/>
    <m/>
    <x v="12"/>
    <m/>
    <m/>
    <m/>
  </r>
  <r>
    <n v="251.70912000000001"/>
    <x v="14"/>
    <n v="1007279"/>
    <n v="1333"/>
    <x v="9"/>
    <n v="126.752"/>
    <n v="0.98583943448624101"/>
    <m/>
    <x v="10"/>
    <x v="10"/>
    <m/>
    <x v="12"/>
    <m/>
    <m/>
    <m/>
  </r>
  <r>
    <n v="251.70912000000001"/>
    <x v="155"/>
    <n v="1010622"/>
    <n v="1859"/>
    <x v="9"/>
    <n v="142.53200000000001"/>
    <n v="0.76598321780372125"/>
    <m/>
    <x v="10"/>
    <x v="10"/>
    <m/>
    <x v="12"/>
    <m/>
    <m/>
    <m/>
  </r>
  <r>
    <n v="251.70912000000001"/>
    <x v="342"/>
    <n v="1009299"/>
    <n v="527"/>
    <x v="9"/>
    <n v="178.5"/>
    <n v="0.41013512605042024"/>
    <m/>
    <x v="10"/>
    <x v="10"/>
    <m/>
    <x v="12"/>
    <m/>
    <m/>
    <m/>
  </r>
  <r>
    <n v="251.70912000000001"/>
    <x v="285"/>
    <n v="1017118"/>
    <n v="25"/>
    <x v="9"/>
    <n v="321.24799999999999"/>
    <n v="-0.21646478732941521"/>
    <m/>
    <x v="10"/>
    <x v="10"/>
    <m/>
    <x v="12"/>
    <m/>
    <m/>
    <m/>
  </r>
  <r>
    <n v="251.82040000000001"/>
    <x v="235"/>
    <n v="1002559"/>
    <n v="2559"/>
    <x v="6"/>
    <n v="231.184"/>
    <n v="8.9263962904007232E-2"/>
    <m/>
    <x v="10"/>
    <x v="10"/>
    <m/>
    <x v="12"/>
    <m/>
    <m/>
    <m/>
  </r>
  <r>
    <n v="251.88839999999999"/>
    <x v="143"/>
    <n v="1006469"/>
    <n v="1680"/>
    <x v="5"/>
    <n v="12.54"/>
    <n v="19.086794258373207"/>
    <m/>
    <x v="10"/>
    <x v="10"/>
    <m/>
    <x v="12"/>
    <m/>
    <m/>
    <m/>
  </r>
  <r>
    <n v="251.88839999999999"/>
    <x v="107"/>
    <n v="1006352"/>
    <n v="1105"/>
    <x v="7"/>
    <n v="24.327999999999999"/>
    <n v="9.3538474186122986"/>
    <m/>
    <x v="10"/>
    <x v="10"/>
    <m/>
    <x v="12"/>
    <m/>
    <m/>
    <m/>
  </r>
  <r>
    <n v="251.88839999999999"/>
    <x v="64"/>
    <n v="1006799"/>
    <n v="351"/>
    <x v="4"/>
    <n v="34.82"/>
    <n v="6.2340149339460078"/>
    <m/>
    <x v="10"/>
    <x v="10"/>
    <m/>
    <x v="12"/>
    <m/>
    <m/>
    <m/>
  </r>
  <r>
    <n v="251.88839999999999"/>
    <x v="159"/>
    <n v="1011517"/>
    <n v="1300"/>
    <x v="5"/>
    <n v="87.671999999999997"/>
    <n v="1.8730769230769231"/>
    <m/>
    <x v="10"/>
    <x v="10"/>
    <m/>
    <x v="12"/>
    <m/>
    <m/>
    <m/>
  </r>
  <r>
    <n v="251.88839999999999"/>
    <x v="119"/>
    <n v="1005713"/>
    <n v="1378"/>
    <x v="7"/>
    <n v="88.055999999999997"/>
    <n v="1.8605478331970566"/>
    <m/>
    <x v="10"/>
    <x v="10"/>
    <m/>
    <x v="12"/>
    <m/>
    <m/>
    <m/>
  </r>
  <r>
    <n v="251.88839999999999"/>
    <x v="155"/>
    <n v="1007372"/>
    <n v="2617"/>
    <x v="4"/>
    <n v="91.623999999999995"/>
    <n v="1.749153060333537"/>
    <m/>
    <x v="10"/>
    <x v="10"/>
    <m/>
    <x v="12"/>
    <m/>
    <m/>
    <m/>
  </r>
  <r>
    <n v="251.88839999999999"/>
    <x v="203"/>
    <n v="1016440"/>
    <n v="423"/>
    <x v="4"/>
    <n v="101.16"/>
    <n v="1.49"/>
    <m/>
    <x v="10"/>
    <x v="10"/>
    <m/>
    <x v="12"/>
    <m/>
    <m/>
    <m/>
  </r>
  <r>
    <n v="251.88839999999999"/>
    <x v="325"/>
    <n v="1019149"/>
    <n v="2402"/>
    <x v="4"/>
    <n v="102.28400000000001"/>
    <n v="1.4626373626373625"/>
    <m/>
    <x v="10"/>
    <x v="10"/>
    <m/>
    <x v="12"/>
    <m/>
    <m/>
    <m/>
  </r>
  <r>
    <n v="251.88839999999999"/>
    <x v="213"/>
    <n v="1012159"/>
    <n v="1751"/>
    <x v="8"/>
    <n v="111.276"/>
    <n v="1.2636363636363634"/>
    <m/>
    <x v="10"/>
    <x v="10"/>
    <m/>
    <x v="12"/>
    <m/>
    <m/>
    <m/>
  </r>
  <r>
    <n v="251.88839999999999"/>
    <x v="94"/>
    <n v="1016552"/>
    <n v="744"/>
    <x v="3"/>
    <n v="111.276"/>
    <n v="1.2636363636363634"/>
    <m/>
    <x v="10"/>
    <x v="10"/>
    <m/>
    <x v="12"/>
    <m/>
    <m/>
    <m/>
  </r>
  <r>
    <n v="251.88839999999999"/>
    <x v="299"/>
    <n v="1018145"/>
    <n v="751"/>
    <x v="0"/>
    <n v="113.524"/>
    <n v="1.2188118811881188"/>
    <m/>
    <x v="10"/>
    <x v="10"/>
    <m/>
    <x v="12"/>
    <m/>
    <m/>
    <m/>
  </r>
  <r>
    <n v="251.88839999999999"/>
    <x v="216"/>
    <n v="1013297"/>
    <n v="2045"/>
    <x v="2"/>
    <n v="201.196"/>
    <n v="0.25195530726256982"/>
    <m/>
    <x v="10"/>
    <x v="10"/>
    <m/>
    <x v="12"/>
    <m/>
    <m/>
    <m/>
  </r>
  <r>
    <n v="251.88839999999999"/>
    <x v="357"/>
    <n v="1016050"/>
    <n v="513"/>
    <x v="0"/>
    <n v="222.55199999999999"/>
    <n v="0.13181818181818181"/>
    <m/>
    <x v="10"/>
    <x v="10"/>
    <m/>
    <x v="12"/>
    <m/>
    <m/>
    <m/>
  </r>
  <r>
    <n v="251.88839999999999"/>
    <x v="287"/>
    <n v="1010288"/>
    <n v="2578"/>
    <x v="8"/>
    <n v="258.52"/>
    <n v="-2.5652173913043447E-2"/>
    <m/>
    <x v="10"/>
    <x v="10"/>
    <m/>
    <x v="12"/>
    <m/>
    <m/>
    <m/>
  </r>
  <r>
    <n v="251.88839999999999"/>
    <x v="362"/>
    <n v="1019219"/>
    <n v="1699"/>
    <x v="8"/>
    <n v="259.64400000000001"/>
    <n v="-2.9870129870129929E-2"/>
    <m/>
    <x v="10"/>
    <x v="10"/>
    <m/>
    <x v="12"/>
    <m/>
    <m/>
    <m/>
  </r>
  <r>
    <n v="251.88839999999999"/>
    <x v="346"/>
    <n v="1012057"/>
    <n v="110"/>
    <x v="6"/>
    <n v="273.13200000000001"/>
    <n v="-7.7777777777777835E-2"/>
    <m/>
    <x v="10"/>
    <x v="10"/>
    <m/>
    <x v="12"/>
    <m/>
    <m/>
    <m/>
  </r>
  <r>
    <n v="251.88839999999999"/>
    <x v="294"/>
    <n v="1015573"/>
    <n v="1928"/>
    <x v="2"/>
    <n v="282.12400000000002"/>
    <n v="-0.10717131474103597"/>
    <m/>
    <x v="10"/>
    <x v="10"/>
    <m/>
    <x v="12"/>
    <m/>
    <m/>
    <m/>
  </r>
  <r>
    <n v="251.88839999999999"/>
    <x v="280"/>
    <n v="1013224"/>
    <n v="1418"/>
    <x v="2"/>
    <n v="301.23200000000003"/>
    <n v="-0.16380597014925385"/>
    <m/>
    <x v="10"/>
    <x v="10"/>
    <m/>
    <x v="12"/>
    <m/>
    <m/>
    <m/>
  </r>
  <r>
    <n v="251.88839999999999"/>
    <x v="167"/>
    <n v="1010428"/>
    <n v="2478"/>
    <x v="8"/>
    <n v="314.72000000000003"/>
    <n v="-0.19964285714285723"/>
    <m/>
    <x v="10"/>
    <x v="10"/>
    <m/>
    <x v="12"/>
    <m/>
    <m/>
    <m/>
  </r>
  <r>
    <n v="251.88839999999999"/>
    <x v="145"/>
    <n v="1011955"/>
    <n v="74"/>
    <x v="7"/>
    <n v="315.84399999999999"/>
    <n v="-0.20249110320284699"/>
    <m/>
    <x v="10"/>
    <x v="10"/>
    <m/>
    <x v="12"/>
    <m/>
    <m/>
    <m/>
  </r>
  <r>
    <n v="252.018"/>
    <x v="100"/>
    <n v="1004236"/>
    <n v="1326"/>
    <x v="5"/>
    <n v="222.9504"/>
    <n v="0.13037698070961073"/>
    <m/>
    <x v="10"/>
    <x v="10"/>
    <m/>
    <x v="12"/>
    <m/>
    <m/>
    <m/>
  </r>
  <r>
    <n v="252.0820224"/>
    <x v="236"/>
    <n v="1000016"/>
    <n v="16"/>
    <x v="0"/>
    <n v="896.41728000000001"/>
    <n v="-0.71878942092682552"/>
    <m/>
    <x v="10"/>
    <x v="10"/>
    <m/>
    <x v="12"/>
    <m/>
    <m/>
    <m/>
  </r>
  <r>
    <n v="252.13239999999999"/>
    <x v="199"/>
    <n v="1004241"/>
    <n v="1352"/>
    <x v="6"/>
    <n v="32.499200000000002"/>
    <n v="6.7581109688853873"/>
    <m/>
    <x v="10"/>
    <x v="10"/>
    <m/>
    <x v="12"/>
    <m/>
    <m/>
    <m/>
  </r>
  <r>
    <n v="252.1636"/>
    <x v="107"/>
    <n v="1004787"/>
    <n v="840"/>
    <x v="6"/>
    <n v="207.1584"/>
    <n v="0.21725018150362235"/>
    <m/>
    <x v="10"/>
    <x v="10"/>
    <m/>
    <x v="12"/>
    <m/>
    <m/>
    <m/>
  </r>
  <r>
    <n v="252.2208"/>
    <x v="144"/>
    <n v="1002407"/>
    <n v="2407"/>
    <x v="3"/>
    <n v="169.4496"/>
    <n v="0.48847090816384336"/>
    <m/>
    <x v="10"/>
    <x v="10"/>
    <m/>
    <x v="12"/>
    <m/>
    <m/>
    <m/>
  </r>
  <r>
    <n v="252.2312"/>
    <x v="70"/>
    <n v="1004540"/>
    <n v="1821"/>
    <x v="5"/>
    <n v="203.65119999999999"/>
    <n v="0.23854512028409366"/>
    <m/>
    <x v="10"/>
    <x v="10"/>
    <m/>
    <x v="12"/>
    <m/>
    <m/>
    <m/>
  </r>
  <r>
    <n v="252.24680000000001"/>
    <x v="358"/>
    <n v="1002900"/>
    <n v="160"/>
    <x v="1"/>
    <n v="12.5984"/>
    <n v="19.022129794259591"/>
    <m/>
    <x v="10"/>
    <x v="10"/>
    <m/>
    <x v="12"/>
    <m/>
    <m/>
    <m/>
  </r>
  <r>
    <n v="252.3366"/>
    <x v="305"/>
    <n v="1008663"/>
    <n v="1992"/>
    <x v="4"/>
    <n v="11.552"/>
    <n v="20.843542243767313"/>
    <m/>
    <x v="10"/>
    <x v="10"/>
    <m/>
    <x v="12"/>
    <m/>
    <m/>
    <m/>
  </r>
  <r>
    <n v="252.3366"/>
    <x v="326"/>
    <n v="1008363"/>
    <n v="193"/>
    <x v="3"/>
    <n v="15.144"/>
    <n v="15.662480190174326"/>
    <m/>
    <x v="10"/>
    <x v="10"/>
    <m/>
    <x v="12"/>
    <m/>
    <m/>
    <m/>
  </r>
  <r>
    <n v="252.3366"/>
    <x v="346"/>
    <n v="1007206"/>
    <n v="450"/>
    <x v="6"/>
    <n v="64.676000000000002"/>
    <n v="2.9015492609314117"/>
    <m/>
    <x v="10"/>
    <x v="10"/>
    <m/>
    <x v="12"/>
    <m/>
    <m/>
    <m/>
  </r>
  <r>
    <n v="252.3366"/>
    <x v="175"/>
    <n v="1008833"/>
    <n v="1675"/>
    <x v="7"/>
    <n v="69.08"/>
    <n v="2.6528170237405906"/>
    <m/>
    <x v="10"/>
    <x v="10"/>
    <m/>
    <x v="12"/>
    <m/>
    <m/>
    <m/>
  </r>
  <r>
    <n v="252.3366"/>
    <x v="56"/>
    <n v="1006323"/>
    <n v="1721"/>
    <x v="7"/>
    <n v="73.212000000000003"/>
    <n v="2.4466562858547776"/>
    <m/>
    <x v="10"/>
    <x v="10"/>
    <m/>
    <x v="12"/>
    <m/>
    <m/>
    <m/>
  </r>
  <r>
    <n v="252.3366"/>
    <x v="336"/>
    <n v="1010652"/>
    <n v="1448"/>
    <x v="0"/>
    <n v="89.335999999999999"/>
    <n v="1.8245791170412826"/>
    <m/>
    <x v="10"/>
    <x v="10"/>
    <m/>
    <x v="12"/>
    <m/>
    <m/>
    <m/>
  </r>
  <r>
    <n v="252.3366"/>
    <x v="227"/>
    <n v="1008718"/>
    <n v="1885"/>
    <x v="8"/>
    <n v="102.744"/>
    <n v="1.4559740714786265"/>
    <m/>
    <x v="10"/>
    <x v="10"/>
    <m/>
    <x v="12"/>
    <m/>
    <m/>
    <m/>
  </r>
  <r>
    <n v="252.3366"/>
    <x v="80"/>
    <n v="1010516"/>
    <n v="2285"/>
    <x v="6"/>
    <n v="102.824"/>
    <n v="1.4540632537150862"/>
    <m/>
    <x v="10"/>
    <x v="10"/>
    <m/>
    <x v="12"/>
    <m/>
    <m/>
    <m/>
  </r>
  <r>
    <n v="252.3366"/>
    <x v="142"/>
    <n v="1019356"/>
    <n v="21"/>
    <x v="5"/>
    <n v="111.816"/>
    <n v="1.2567128139085642"/>
    <m/>
    <x v="10"/>
    <x v="10"/>
    <m/>
    <x v="12"/>
    <m/>
    <m/>
    <m/>
  </r>
  <r>
    <n v="252.3366"/>
    <x v="183"/>
    <n v="1006872"/>
    <n v="1027"/>
    <x v="8"/>
    <n v="129.11600000000001"/>
    <n v="0.95434028315623143"/>
    <m/>
    <x v="10"/>
    <x v="10"/>
    <m/>
    <x v="12"/>
    <m/>
    <m/>
    <m/>
  </r>
  <r>
    <n v="252.3366"/>
    <x v="105"/>
    <n v="1017176"/>
    <n v="1087"/>
    <x v="0"/>
    <n v="151.15600000000001"/>
    <n v="0.66937865516420114"/>
    <m/>
    <x v="10"/>
    <x v="10"/>
    <m/>
    <x v="12"/>
    <m/>
    <m/>
    <m/>
  </r>
  <r>
    <n v="252.3366"/>
    <x v="38"/>
    <n v="1018374"/>
    <n v="2607"/>
    <x v="0"/>
    <n v="160.148"/>
    <n v="0.57564627719359596"/>
    <m/>
    <x v="10"/>
    <x v="10"/>
    <m/>
    <x v="12"/>
    <m/>
    <m/>
    <m/>
  </r>
  <r>
    <n v="252.3366"/>
    <x v="152"/>
    <n v="1015089"/>
    <n v="2798"/>
    <x v="2"/>
    <n v="162.39599999999999"/>
    <n v="0.5538350698293063"/>
    <m/>
    <x v="10"/>
    <x v="10"/>
    <m/>
    <x v="12"/>
    <m/>
    <m/>
    <m/>
  </r>
  <r>
    <n v="252.3366"/>
    <x v="158"/>
    <n v="1016620"/>
    <n v="1044"/>
    <x v="3"/>
    <n v="166.892"/>
    <n v="0.51197540924669849"/>
    <m/>
    <x v="10"/>
    <x v="10"/>
    <m/>
    <x v="12"/>
    <m/>
    <m/>
    <m/>
  </r>
  <r>
    <n v="252.3366"/>
    <x v="306"/>
    <n v="1015836"/>
    <n v="315"/>
    <x v="1"/>
    <n v="210.72800000000001"/>
    <n v="0.19745169127975395"/>
    <m/>
    <x v="10"/>
    <x v="10"/>
    <m/>
    <x v="12"/>
    <m/>
    <m/>
    <m/>
  </r>
  <r>
    <n v="252.3366"/>
    <x v="342"/>
    <n v="1011225"/>
    <n v="373"/>
    <x v="7"/>
    <n v="229.83600000000001"/>
    <n v="9.7898501540228638E-2"/>
    <m/>
    <x v="10"/>
    <x v="10"/>
    <m/>
    <x v="12"/>
    <m/>
    <m/>
    <m/>
  </r>
  <r>
    <n v="252.3366"/>
    <x v="324"/>
    <n v="1018214"/>
    <n v="970"/>
    <x v="3"/>
    <n v="229.83600000000001"/>
    <n v="9.7898501540228638E-2"/>
    <m/>
    <x v="10"/>
    <x v="10"/>
    <m/>
    <x v="12"/>
    <m/>
    <m/>
    <m/>
  </r>
  <r>
    <n v="252.3366"/>
    <x v="353"/>
    <n v="1010271"/>
    <n v="2423"/>
    <x v="7"/>
    <n v="232.084"/>
    <n v="8.7264094034918388E-2"/>
    <m/>
    <x v="10"/>
    <x v="10"/>
    <m/>
    <x v="12"/>
    <m/>
    <m/>
    <m/>
  </r>
  <r>
    <n v="252.3366"/>
    <x v="100"/>
    <n v="1017171"/>
    <n v="1782"/>
    <x v="4"/>
    <n v="242.2"/>
    <n v="4.1852188274153657E-2"/>
    <m/>
    <x v="10"/>
    <x v="10"/>
    <m/>
    <x v="12"/>
    <m/>
    <m/>
    <m/>
  </r>
  <r>
    <n v="252.3366"/>
    <x v="163"/>
    <n v="1016191"/>
    <n v="1431"/>
    <x v="5"/>
    <n v="254.56399999999999"/>
    <n v="-8.749862510017083E-3"/>
    <m/>
    <x v="10"/>
    <x v="10"/>
    <m/>
    <x v="12"/>
    <m/>
    <m/>
    <m/>
  </r>
  <r>
    <n v="252.3366"/>
    <x v="228"/>
    <n v="1017158"/>
    <n v="2133"/>
    <x v="3"/>
    <n v="274.79599999999999"/>
    <n v="-8.1731175126275452E-2"/>
    <m/>
    <x v="10"/>
    <x v="10"/>
    <m/>
    <x v="12"/>
    <m/>
    <m/>
    <m/>
  </r>
  <r>
    <n v="252.3366"/>
    <x v="340"/>
    <n v="1016613"/>
    <n v="2339"/>
    <x v="1"/>
    <n v="279.29199999999997"/>
    <n v="-9.6513326554287168E-2"/>
    <m/>
    <x v="10"/>
    <x v="10"/>
    <m/>
    <x v="12"/>
    <m/>
    <m/>
    <m/>
  </r>
  <r>
    <n v="252.3366"/>
    <x v="207"/>
    <n v="1017467"/>
    <n v="1430"/>
    <x v="7"/>
    <n v="286.036"/>
    <n v="-0.11781524003971527"/>
    <m/>
    <x v="10"/>
    <x v="10"/>
    <m/>
    <x v="12"/>
    <m/>
    <m/>
    <m/>
  </r>
  <r>
    <n v="252.3366"/>
    <x v="330"/>
    <n v="1016129"/>
    <n v="2804"/>
    <x v="2"/>
    <n v="296.15199999999999"/>
    <n v="-0.14794902617574754"/>
    <m/>
    <x v="10"/>
    <x v="10"/>
    <m/>
    <x v="12"/>
    <m/>
    <m/>
    <m/>
  </r>
  <r>
    <n v="252.3366"/>
    <x v="197"/>
    <n v="1013562"/>
    <n v="942"/>
    <x v="5"/>
    <n v="308.51600000000002"/>
    <n v="-0.18209558013198671"/>
    <m/>
    <x v="10"/>
    <x v="10"/>
    <m/>
    <x v="12"/>
    <m/>
    <m/>
    <m/>
  </r>
  <r>
    <n v="252.3366"/>
    <x v="163"/>
    <n v="1019597"/>
    <n v="972"/>
    <x v="1"/>
    <n v="313.012"/>
    <n v="-0.19384368650403178"/>
    <m/>
    <x v="10"/>
    <x v="10"/>
    <m/>
    <x v="12"/>
    <m/>
    <m/>
    <m/>
  </r>
  <r>
    <n v="252.47872000000001"/>
    <x v="207"/>
    <n v="1001877"/>
    <n v="1877"/>
    <x v="7"/>
    <n v="268.20159999999998"/>
    <n v="-5.8623363917291976E-2"/>
    <m/>
    <x v="10"/>
    <x v="10"/>
    <m/>
    <x v="12"/>
    <m/>
    <m/>
    <m/>
  </r>
  <r>
    <n v="252.5068"/>
    <x v="324"/>
    <n v="1002402"/>
    <n v="2402"/>
    <x v="8"/>
    <n v="224.4992"/>
    <n v="0.12475590113461427"/>
    <m/>
    <x v="10"/>
    <x v="10"/>
    <m/>
    <x v="12"/>
    <m/>
    <m/>
    <m/>
  </r>
  <r>
    <n v="252.59103999999999"/>
    <x v="182"/>
    <n v="1001250"/>
    <n v="1250"/>
    <x v="4"/>
    <n v="220.56960000000001"/>
    <n v="0.14517612581244188"/>
    <m/>
    <x v="10"/>
    <x v="10"/>
    <m/>
    <x v="12"/>
    <m/>
    <m/>
    <m/>
  </r>
  <r>
    <n v="252.6448704"/>
    <x v="102"/>
    <n v="1000971"/>
    <n v="971"/>
    <x v="9"/>
    <n v="458.86464000000001"/>
    <n v="-0.44941307658833768"/>
    <m/>
    <x v="10"/>
    <x v="10"/>
    <m/>
    <x v="12"/>
    <m/>
    <m/>
    <m/>
  </r>
  <r>
    <n v="252.67840000000001"/>
    <x v="344"/>
    <n v="1003444"/>
    <n v="603"/>
    <x v="2"/>
    <n v="161.48159999999999"/>
    <n v="0.56475041119235891"/>
    <m/>
    <x v="10"/>
    <x v="10"/>
    <m/>
    <x v="12"/>
    <m/>
    <m/>
    <m/>
  </r>
  <r>
    <n v="252.78479999999999"/>
    <x v="227"/>
    <n v="1007968"/>
    <n v="747"/>
    <x v="5"/>
    <n v="30.396000000000001"/>
    <n v="7.316383734701934"/>
    <m/>
    <x v="10"/>
    <x v="10"/>
    <m/>
    <x v="12"/>
    <m/>
    <m/>
    <m/>
  </r>
  <r>
    <n v="252.78479999999999"/>
    <x v="165"/>
    <n v="1006601"/>
    <n v="1195"/>
    <x v="0"/>
    <n v="59.816800000000001"/>
    <n v="3.2259833357852643"/>
    <m/>
    <x v="10"/>
    <x v="10"/>
    <m/>
    <x v="12"/>
    <m/>
    <m/>
    <m/>
  </r>
  <r>
    <n v="252.78479999999999"/>
    <x v="168"/>
    <n v="1005588"/>
    <n v="2812"/>
    <x v="5"/>
    <n v="64.516000000000005"/>
    <n v="2.9181722363444726"/>
    <m/>
    <x v="10"/>
    <x v="10"/>
    <m/>
    <x v="12"/>
    <m/>
    <m/>
    <m/>
  </r>
  <r>
    <n v="252.78479999999999"/>
    <x v="351"/>
    <n v="1005662"/>
    <n v="733"/>
    <x v="3"/>
    <n v="69.992000000000004"/>
    <n v="2.6116241856212139"/>
    <m/>
    <x v="10"/>
    <x v="10"/>
    <m/>
    <x v="12"/>
    <m/>
    <m/>
    <m/>
  </r>
  <r>
    <n v="252.78479999999999"/>
    <x v="273"/>
    <n v="1006966"/>
    <n v="346"/>
    <x v="5"/>
    <n v="80.347999999999999"/>
    <n v="2.146124359038184"/>
    <m/>
    <x v="10"/>
    <x v="10"/>
    <m/>
    <x v="12"/>
    <m/>
    <m/>
    <m/>
  </r>
  <r>
    <n v="252.78479999999999"/>
    <x v="230"/>
    <n v="1019182"/>
    <n v="1443"/>
    <x v="5"/>
    <n v="84.256"/>
    <n v="2.0001993923281427"/>
    <m/>
    <x v="10"/>
    <x v="10"/>
    <m/>
    <x v="12"/>
    <m/>
    <m/>
    <m/>
  </r>
  <r>
    <n v="252.78479999999999"/>
    <x v="23"/>
    <n v="1010404"/>
    <n v="1298"/>
    <x v="4"/>
    <n v="86.504000000000005"/>
    <n v="1.9222324979191712"/>
    <m/>
    <x v="10"/>
    <x v="10"/>
    <m/>
    <x v="12"/>
    <m/>
    <m/>
    <m/>
  </r>
  <r>
    <n v="252.78479999999999"/>
    <x v="116"/>
    <n v="1005431"/>
    <n v="1787"/>
    <x v="6"/>
    <n v="102.084"/>
    <n v="1.4762430939226519"/>
    <m/>
    <x v="10"/>
    <x v="10"/>
    <m/>
    <x v="12"/>
    <m/>
    <m/>
    <m/>
  </r>
  <r>
    <n v="252.78479999999999"/>
    <x v="347"/>
    <n v="1016398"/>
    <n v="2525"/>
    <x v="3"/>
    <n v="121.348"/>
    <n v="1.0831394007317798"/>
    <m/>
    <x v="10"/>
    <x v="10"/>
    <m/>
    <x v="12"/>
    <m/>
    <m/>
    <m/>
  </r>
  <r>
    <n v="252.78479999999999"/>
    <x v="299"/>
    <n v="1007249"/>
    <n v="2766"/>
    <x v="2"/>
    <n v="131.86799999999999"/>
    <n v="0.91695331695331694"/>
    <m/>
    <x v="10"/>
    <x v="10"/>
    <m/>
    <x v="12"/>
    <m/>
    <m/>
    <m/>
  </r>
  <r>
    <n v="252.78479999999999"/>
    <x v="85"/>
    <n v="1011121"/>
    <n v="2801"/>
    <x v="1"/>
    <n v="144.952"/>
    <n v="0.74392074617804504"/>
    <m/>
    <x v="10"/>
    <x v="10"/>
    <m/>
    <x v="12"/>
    <m/>
    <m/>
    <m/>
  </r>
  <r>
    <n v="252.78479999999999"/>
    <x v="119"/>
    <n v="1017093"/>
    <n v="526"/>
    <x v="1"/>
    <n v="187.66399999999999"/>
    <n v="0.34700741751214942"/>
    <m/>
    <x v="10"/>
    <x v="10"/>
    <m/>
    <x v="12"/>
    <m/>
    <m/>
    <m/>
  </r>
  <r>
    <n v="252.78479999999999"/>
    <x v="186"/>
    <n v="1014821"/>
    <n v="2067"/>
    <x v="8"/>
    <n v="242.74"/>
    <n v="4.1380901375957735E-2"/>
    <m/>
    <x v="10"/>
    <x v="10"/>
    <m/>
    <x v="12"/>
    <m/>
    <m/>
    <m/>
  </r>
  <r>
    <n v="252.78479999999999"/>
    <x v="111"/>
    <n v="1015473"/>
    <n v="74"/>
    <x v="3"/>
    <n v="283.20400000000001"/>
    <n v="-0.1074109122752504"/>
    <m/>
    <x v="10"/>
    <x v="10"/>
    <m/>
    <x v="12"/>
    <m/>
    <m/>
    <m/>
  </r>
  <r>
    <n v="252.78479999999999"/>
    <x v="211"/>
    <n v="1010087"/>
    <n v="1709"/>
    <x v="0"/>
    <n v="306.80799999999999"/>
    <n v="-0.17608145811060991"/>
    <m/>
    <x v="10"/>
    <x v="10"/>
    <m/>
    <x v="12"/>
    <m/>
    <m/>
    <m/>
  </r>
  <r>
    <n v="252.78479999999999"/>
    <x v="222"/>
    <n v="1016779"/>
    <n v="2128"/>
    <x v="0"/>
    <n v="324.79199999999997"/>
    <n v="-0.22170250498780755"/>
    <m/>
    <x v="10"/>
    <x v="10"/>
    <m/>
    <x v="12"/>
    <m/>
    <m/>
    <m/>
  </r>
  <r>
    <n v="252.798"/>
    <x v="328"/>
    <n v="1004363"/>
    <n v="406"/>
    <x v="2"/>
    <n v="118.4736"/>
    <n v="1.1337918321043674"/>
    <m/>
    <x v="10"/>
    <x v="10"/>
    <m/>
    <x v="12"/>
    <m/>
    <m/>
    <m/>
  </r>
  <r>
    <n v="252.89160000000001"/>
    <x v="318"/>
    <n v="1004050"/>
    <n v="382"/>
    <x v="7"/>
    <n v="281.76"/>
    <n v="-0.10245741056218051"/>
    <m/>
    <x v="10"/>
    <x v="10"/>
    <m/>
    <x v="12"/>
    <m/>
    <m/>
    <m/>
  </r>
  <r>
    <n v="253.06528"/>
    <x v="134"/>
    <n v="1001834"/>
    <n v="1834"/>
    <x v="0"/>
    <n v="162.68799999999999"/>
    <n v="0.55552517702596393"/>
    <m/>
    <x v="10"/>
    <x v="10"/>
    <m/>
    <x v="12"/>
    <m/>
    <m/>
    <m/>
  </r>
  <r>
    <n v="253.14336"/>
    <x v="93"/>
    <n v="1007710"/>
    <n v="2163"/>
    <x v="9"/>
    <n v="103.9"/>
    <n v="1.4364134744947064"/>
    <m/>
    <x v="10"/>
    <x v="10"/>
    <m/>
    <x v="12"/>
    <m/>
    <m/>
    <m/>
  </r>
  <r>
    <n v="253.14336"/>
    <x v="160"/>
    <n v="1018296"/>
    <n v="2253"/>
    <x v="9"/>
    <n v="110.54"/>
    <n v="1.290061154333273"/>
    <m/>
    <x v="10"/>
    <x v="10"/>
    <m/>
    <x v="12"/>
    <m/>
    <m/>
    <m/>
  </r>
  <r>
    <n v="253.14336"/>
    <x v="101"/>
    <n v="1011455"/>
    <n v="663"/>
    <x v="9"/>
    <n v="167.864"/>
    <n v="0.50802649764094743"/>
    <m/>
    <x v="10"/>
    <x v="10"/>
    <m/>
    <x v="12"/>
    <m/>
    <m/>
    <m/>
  </r>
  <r>
    <n v="253.16720000000001"/>
    <x v="12"/>
    <n v="1003183"/>
    <n v="1832"/>
    <x v="6"/>
    <n v="127.0528"/>
    <n v="0.99261409429780378"/>
    <m/>
    <x v="10"/>
    <x v="10"/>
    <m/>
    <x v="12"/>
    <m/>
    <m/>
    <m/>
  </r>
  <r>
    <n v="253.18176"/>
    <x v="47"/>
    <n v="1001286"/>
    <n v="1286"/>
    <x v="8"/>
    <n v="512.68416000000002"/>
    <n v="-0.50616426300356154"/>
    <m/>
    <x v="10"/>
    <x v="10"/>
    <m/>
    <x v="12"/>
    <m/>
    <m/>
    <m/>
  </r>
  <r>
    <n v="253.233"/>
    <x v="283"/>
    <n v="1008794"/>
    <n v="1481"/>
    <x v="7"/>
    <n v="3.2519999999999998"/>
    <n v="76.869926199261997"/>
    <m/>
    <x v="10"/>
    <x v="10"/>
    <m/>
    <x v="12"/>
    <m/>
    <m/>
    <m/>
  </r>
  <r>
    <n v="253.233"/>
    <x v="308"/>
    <n v="1008190"/>
    <n v="255"/>
    <x v="5"/>
    <n v="25.655999999999999"/>
    <n v="8.870322731524789"/>
    <m/>
    <x v="10"/>
    <x v="10"/>
    <m/>
    <x v="12"/>
    <m/>
    <m/>
    <m/>
  </r>
  <r>
    <n v="253.233"/>
    <x v="60"/>
    <n v="1008147"/>
    <n v="560"/>
    <x v="4"/>
    <n v="27.972000000000001"/>
    <n v="8.0530888030888033"/>
    <m/>
    <x v="10"/>
    <x v="10"/>
    <m/>
    <x v="12"/>
    <m/>
    <m/>
    <m/>
  </r>
  <r>
    <n v="253.233"/>
    <x v="335"/>
    <n v="1009367"/>
    <n v="399"/>
    <x v="0"/>
    <n v="123.012"/>
    <n v="1.0586040386303774"/>
    <m/>
    <x v="10"/>
    <x v="10"/>
    <m/>
    <x v="12"/>
    <m/>
    <m/>
    <m/>
  </r>
  <r>
    <n v="253.233"/>
    <x v="41"/>
    <n v="1011540"/>
    <n v="1591"/>
    <x v="2"/>
    <n v="129.756"/>
    <n v="0.95160917414223622"/>
    <m/>
    <x v="10"/>
    <x v="10"/>
    <m/>
    <x v="12"/>
    <m/>
    <m/>
    <m/>
  </r>
  <r>
    <n v="253.233"/>
    <x v="122"/>
    <n v="1009841"/>
    <n v="2649"/>
    <x v="4"/>
    <n v="133.12799999999999"/>
    <n v="0.90217685235262324"/>
    <m/>
    <x v="10"/>
    <x v="10"/>
    <m/>
    <x v="12"/>
    <m/>
    <m/>
    <m/>
  </r>
  <r>
    <n v="253.233"/>
    <x v="225"/>
    <n v="1007209"/>
    <n v="1290"/>
    <x v="5"/>
    <n v="160.58799999999999"/>
    <n v="0.57691110170124804"/>
    <m/>
    <x v="10"/>
    <x v="10"/>
    <m/>
    <x v="12"/>
    <m/>
    <m/>
    <m/>
  </r>
  <r>
    <n v="253.233"/>
    <x v="347"/>
    <n v="1011092"/>
    <n v="1590"/>
    <x v="6"/>
    <n v="166.84800000000001"/>
    <n v="0.51774669159953957"/>
    <m/>
    <x v="10"/>
    <x v="10"/>
    <m/>
    <x v="12"/>
    <m/>
    <m/>
    <m/>
  </r>
  <r>
    <n v="253.233"/>
    <x v="49"/>
    <n v="1012632"/>
    <n v="2402"/>
    <x v="7"/>
    <n v="192.7"/>
    <n v="0.31413077322262595"/>
    <m/>
    <x v="10"/>
    <x v="10"/>
    <m/>
    <x v="12"/>
    <m/>
    <m/>
    <m/>
  </r>
  <r>
    <n v="253.233"/>
    <x v="39"/>
    <n v="1012732"/>
    <n v="1800"/>
    <x v="2"/>
    <n v="197.196"/>
    <n v="0.28416905008215182"/>
    <m/>
    <x v="10"/>
    <x v="10"/>
    <m/>
    <x v="12"/>
    <m/>
    <m/>
    <m/>
  </r>
  <r>
    <n v="253.233"/>
    <x v="9"/>
    <n v="1009678"/>
    <n v="2507"/>
    <x v="5"/>
    <n v="209.56"/>
    <n v="0.20840332124451233"/>
    <m/>
    <x v="10"/>
    <x v="10"/>
    <m/>
    <x v="12"/>
    <m/>
    <m/>
    <m/>
  </r>
  <r>
    <n v="253.233"/>
    <x v="10"/>
    <n v="1015066"/>
    <n v="2493"/>
    <x v="6"/>
    <n v="230.916"/>
    <n v="9.6645533440731721E-2"/>
    <m/>
    <x v="10"/>
    <x v="10"/>
    <m/>
    <x v="12"/>
    <m/>
    <m/>
    <m/>
  </r>
  <r>
    <n v="253.233"/>
    <x v="44"/>
    <n v="1009380"/>
    <n v="2370"/>
    <x v="8"/>
    <n v="300.60399999999998"/>
    <n v="-0.15758606006573428"/>
    <m/>
    <x v="10"/>
    <x v="10"/>
    <m/>
    <x v="12"/>
    <m/>
    <m/>
    <m/>
  </r>
  <r>
    <n v="253.233"/>
    <x v="139"/>
    <n v="1013375"/>
    <n v="542"/>
    <x v="2"/>
    <n v="314.09199999999998"/>
    <n v="-0.19376170039351523"/>
    <m/>
    <x v="10"/>
    <x v="10"/>
    <m/>
    <x v="12"/>
    <m/>
    <m/>
    <m/>
  </r>
  <r>
    <n v="253.233"/>
    <x v="249"/>
    <n v="1013465"/>
    <n v="2329"/>
    <x v="4"/>
    <n v="321.95999999999998"/>
    <n v="-0.21346440551621312"/>
    <m/>
    <x v="10"/>
    <x v="10"/>
    <m/>
    <x v="12"/>
    <m/>
    <m/>
    <m/>
  </r>
  <r>
    <n v="253.233"/>
    <x v="226"/>
    <n v="1012409"/>
    <n v="1157"/>
    <x v="7"/>
    <n v="325.33199999999999"/>
    <n v="-0.22161668695363504"/>
    <m/>
    <x v="10"/>
    <x v="10"/>
    <m/>
    <x v="12"/>
    <m/>
    <m/>
    <m/>
  </r>
  <r>
    <n v="253.23480000000001"/>
    <x v="302"/>
    <n v="1003253"/>
    <n v="2112"/>
    <x v="0"/>
    <n v="155.79519999999999"/>
    <n v="0.62543390297005308"/>
    <m/>
    <x v="10"/>
    <x v="10"/>
    <m/>
    <x v="12"/>
    <m/>
    <m/>
    <m/>
  </r>
  <r>
    <n v="253.26911999999999"/>
    <x v="97"/>
    <n v="1001978"/>
    <n v="1978"/>
    <x v="2"/>
    <n v="194.0384"/>
    <n v="0.30525256856374816"/>
    <m/>
    <x v="10"/>
    <x v="10"/>
    <m/>
    <x v="12"/>
    <m/>
    <m/>
    <m/>
  </r>
  <r>
    <n v="253.30760000000001"/>
    <x v="19"/>
    <n v="1005063"/>
    <n v="645"/>
    <x v="2"/>
    <n v="169.52959999999999"/>
    <n v="0.49417918758730056"/>
    <m/>
    <x v="10"/>
    <x v="10"/>
    <m/>
    <x v="12"/>
    <m/>
    <m/>
    <m/>
  </r>
  <r>
    <n v="253.5676"/>
    <x v="326"/>
    <n v="1002739"/>
    <n v="2739"/>
    <x v="3"/>
    <n v="59.456000000000003"/>
    <n v="3.2647941334768569"/>
    <m/>
    <x v="10"/>
    <x v="10"/>
    <m/>
    <x v="12"/>
    <m/>
    <m/>
    <m/>
  </r>
  <r>
    <n v="253.58320000000001"/>
    <x v="116"/>
    <n v="1004867"/>
    <n v="2414"/>
    <x v="6"/>
    <n v="190.3296"/>
    <n v="0.33233716668347962"/>
    <m/>
    <x v="10"/>
    <x v="10"/>
    <m/>
    <x v="12"/>
    <m/>
    <m/>
    <m/>
  </r>
  <r>
    <n v="253.66640000000001"/>
    <x v="252"/>
    <n v="1003828"/>
    <n v="1916"/>
    <x v="6"/>
    <n v="315.43040000000002"/>
    <n v="-0.19580864748610155"/>
    <m/>
    <x v="10"/>
    <x v="10"/>
    <m/>
    <x v="12"/>
    <m/>
    <m/>
    <m/>
  </r>
  <r>
    <n v="253.68119999999999"/>
    <x v="133"/>
    <n v="1007786"/>
    <n v="1941"/>
    <x v="3"/>
    <n v="17.228000000000002"/>
    <n v="13.724936150452749"/>
    <m/>
    <x v="10"/>
    <x v="10"/>
    <m/>
    <x v="12"/>
    <m/>
    <m/>
    <m/>
  </r>
  <r>
    <n v="253.68119999999999"/>
    <x v="241"/>
    <n v="1012226"/>
    <n v="1784"/>
    <x v="2"/>
    <n v="90.956000000000003"/>
    <n v="1.7890540481111743"/>
    <m/>
    <x v="10"/>
    <x v="10"/>
    <m/>
    <x v="12"/>
    <m/>
    <m/>
    <m/>
  </r>
  <r>
    <n v="253.68119999999999"/>
    <x v="154"/>
    <n v="1007762"/>
    <n v="1846"/>
    <x v="4"/>
    <n v="97.936000000000007"/>
    <n v="1.5902752818166963"/>
    <m/>
    <x v="10"/>
    <x v="10"/>
    <m/>
    <x v="12"/>
    <m/>
    <m/>
    <m/>
  </r>
  <r>
    <n v="253.68119999999999"/>
    <x v="94"/>
    <n v="1007665"/>
    <n v="1750"/>
    <x v="4"/>
    <n v="108.176"/>
    <n v="1.3450783907705961"/>
    <m/>
    <x v="10"/>
    <x v="10"/>
    <m/>
    <x v="12"/>
    <m/>
    <m/>
    <m/>
  </r>
  <r>
    <n v="253.68119999999999"/>
    <x v="4"/>
    <n v="1015416"/>
    <n v="325"/>
    <x v="6"/>
    <n v="110.06399999999999"/>
    <n v="1.3048517226341039"/>
    <m/>
    <x v="10"/>
    <x v="10"/>
    <m/>
    <x v="12"/>
    <m/>
    <m/>
    <m/>
  </r>
  <r>
    <n v="253.68119999999999"/>
    <x v="337"/>
    <n v="1018551"/>
    <n v="1912"/>
    <x v="4"/>
    <n v="117.932"/>
    <n v="1.1510802835532339"/>
    <m/>
    <x v="10"/>
    <x v="10"/>
    <m/>
    <x v="12"/>
    <m/>
    <m/>
    <m/>
  </r>
  <r>
    <n v="253.68119999999999"/>
    <x v="349"/>
    <n v="1006423"/>
    <n v="595"/>
    <x v="3"/>
    <n v="123.876"/>
    <n v="1.0478639930252831"/>
    <m/>
    <x v="10"/>
    <x v="10"/>
    <m/>
    <x v="12"/>
    <m/>
    <m/>
    <m/>
  </r>
  <r>
    <n v="253.68119999999999"/>
    <x v="73"/>
    <n v="1016514"/>
    <n v="851"/>
    <x v="8"/>
    <n v="130.29599999999999"/>
    <n v="0.94696076625529568"/>
    <m/>
    <x v="10"/>
    <x v="10"/>
    <m/>
    <x v="12"/>
    <m/>
    <m/>
    <m/>
  </r>
  <r>
    <n v="253.68119999999999"/>
    <x v="143"/>
    <n v="1015103"/>
    <n v="2457"/>
    <x v="1"/>
    <n v="131.41999999999999"/>
    <n v="0.93030893319129515"/>
    <m/>
    <x v="10"/>
    <x v="10"/>
    <m/>
    <x v="12"/>
    <m/>
    <m/>
    <m/>
  </r>
  <r>
    <n v="253.68119999999999"/>
    <x v="183"/>
    <n v="1009286"/>
    <n v="734"/>
    <x v="4"/>
    <n v="131.43600000000001"/>
    <n v="0.930073952341824"/>
    <m/>
    <x v="10"/>
    <x v="10"/>
    <m/>
    <x v="12"/>
    <m/>
    <m/>
    <m/>
  </r>
  <r>
    <n v="253.68119999999999"/>
    <x v="333"/>
    <n v="1012603"/>
    <n v="365"/>
    <x v="2"/>
    <n v="140.41200000000001"/>
    <n v="0.80669173574908115"/>
    <m/>
    <x v="10"/>
    <x v="10"/>
    <m/>
    <x v="12"/>
    <m/>
    <m/>
    <m/>
  </r>
  <r>
    <n v="253.68119999999999"/>
    <x v="177"/>
    <n v="1016141"/>
    <n v="1184"/>
    <x v="5"/>
    <n v="159.52000000000001"/>
    <n v="0.59027833500501492"/>
    <m/>
    <x v="10"/>
    <x v="10"/>
    <m/>
    <x v="12"/>
    <m/>
    <m/>
    <m/>
  </r>
  <r>
    <n v="253.68119999999999"/>
    <x v="74"/>
    <n v="1019582"/>
    <n v="512"/>
    <x v="7"/>
    <n v="179.75200000000001"/>
    <n v="0.41128443633450518"/>
    <m/>
    <x v="10"/>
    <x v="10"/>
    <m/>
    <x v="12"/>
    <m/>
    <m/>
    <m/>
  </r>
  <r>
    <n v="253.68119999999999"/>
    <x v="138"/>
    <n v="1018841"/>
    <n v="1779"/>
    <x v="0"/>
    <n v="213.47200000000001"/>
    <n v="0.18835819217508609"/>
    <m/>
    <x v="10"/>
    <x v="10"/>
    <m/>
    <x v="12"/>
    <m/>
    <m/>
    <m/>
  </r>
  <r>
    <n v="253.68119999999999"/>
    <x v="306"/>
    <n v="1015951"/>
    <n v="2299"/>
    <x v="6"/>
    <n v="257.30799999999999"/>
    <n v="-1.4095169990828124E-2"/>
    <m/>
    <x v="10"/>
    <x v="10"/>
    <m/>
    <x v="12"/>
    <m/>
    <m/>
    <m/>
  </r>
  <r>
    <n v="253.68119999999999"/>
    <x v="291"/>
    <n v="1019587"/>
    <n v="1005"/>
    <x v="0"/>
    <n v="276.416"/>
    <n v="-8.2248495021995854E-2"/>
    <m/>
    <x v="10"/>
    <x v="10"/>
    <m/>
    <x v="12"/>
    <m/>
    <m/>
    <m/>
  </r>
  <r>
    <n v="253.68119999999999"/>
    <x v="322"/>
    <n v="1017054"/>
    <n v="1682"/>
    <x v="8"/>
    <n v="292.15199999999999"/>
    <n v="-0.13168076891481145"/>
    <m/>
    <x v="10"/>
    <x v="10"/>
    <m/>
    <x v="12"/>
    <m/>
    <m/>
    <m/>
  </r>
  <r>
    <n v="253.68119999999999"/>
    <x v="116"/>
    <n v="1019756"/>
    <n v="1869"/>
    <x v="2"/>
    <n v="325.87200000000001"/>
    <n v="-0.22153115333627935"/>
    <m/>
    <x v="10"/>
    <x v="10"/>
    <m/>
    <x v="12"/>
    <m/>
    <m/>
    <m/>
  </r>
  <r>
    <n v="253.68512000000001"/>
    <x v="321"/>
    <n v="1001475"/>
    <n v="1475"/>
    <x v="5"/>
    <n v="632.65267200000005"/>
    <n v="-0.59901359588346137"/>
    <m/>
    <x v="10"/>
    <x v="10"/>
    <m/>
    <x v="12"/>
    <m/>
    <m/>
    <m/>
  </r>
  <r>
    <n v="253.69239999999999"/>
    <x v="317"/>
    <n v="1004825"/>
    <n v="2490"/>
    <x v="2"/>
    <n v="188.7424"/>
    <n v="0.34411981621511639"/>
    <m/>
    <x v="10"/>
    <x v="10"/>
    <m/>
    <x v="12"/>
    <m/>
    <m/>
    <m/>
  </r>
  <r>
    <n v="253.86048"/>
    <x v="144"/>
    <n v="1008647"/>
    <n v="1245"/>
    <x v="9"/>
    <n v="27.308"/>
    <n v="8.2961945217518682"/>
    <m/>
    <x v="10"/>
    <x v="10"/>
    <m/>
    <x v="12"/>
    <m/>
    <m/>
    <m/>
  </r>
  <r>
    <n v="253.86048"/>
    <x v="181"/>
    <n v="1011276"/>
    <n v="2241"/>
    <x v="9"/>
    <n v="268.76400000000001"/>
    <n v="-5.5452069473590264E-2"/>
    <m/>
    <x v="10"/>
    <x v="10"/>
    <m/>
    <x v="12"/>
    <m/>
    <m/>
    <m/>
  </r>
  <r>
    <n v="253.994"/>
    <x v="55"/>
    <n v="1003159"/>
    <n v="1770"/>
    <x v="1"/>
    <n v="265.53919999999999"/>
    <n v="-4.3478326363866407E-2"/>
    <m/>
    <x v="10"/>
    <x v="10"/>
    <m/>
    <x v="12"/>
    <m/>
    <m/>
    <m/>
  </r>
  <r>
    <n v="254.09800000000001"/>
    <x v="45"/>
    <n v="1004187"/>
    <n v="1115"/>
    <x v="5"/>
    <n v="111.28"/>
    <n v="1.283411214953271"/>
    <m/>
    <x v="10"/>
    <x v="10"/>
    <m/>
    <x v="12"/>
    <m/>
    <m/>
    <m/>
  </r>
  <r>
    <n v="254.09800000000001"/>
    <x v="92"/>
    <n v="1003837"/>
    <n v="1984"/>
    <x v="8"/>
    <n v="114.736"/>
    <n v="1.2146318505089948"/>
    <m/>
    <x v="10"/>
    <x v="10"/>
    <m/>
    <x v="12"/>
    <m/>
    <m/>
    <m/>
  </r>
  <r>
    <n v="254.10527999999999"/>
    <x v="267"/>
    <n v="1001572"/>
    <n v="1572"/>
    <x v="7"/>
    <n v="104.8704"/>
    <n v="1.4230410106188207"/>
    <m/>
    <x v="10"/>
    <x v="10"/>
    <m/>
    <x v="12"/>
    <m/>
    <m/>
    <m/>
  </r>
  <r>
    <n v="254.124"/>
    <x v="335"/>
    <n v="1004213"/>
    <n v="678"/>
    <x v="4"/>
    <n v="72.144000000000005"/>
    <n v="2.522455089820359"/>
    <m/>
    <x v="10"/>
    <x v="10"/>
    <m/>
    <x v="12"/>
    <m/>
    <m/>
    <m/>
  </r>
  <r>
    <n v="254.1294"/>
    <x v="44"/>
    <n v="1009238"/>
    <n v="169"/>
    <x v="2"/>
    <n v="15.284000000000001"/>
    <n v="15.627152577859199"/>
    <m/>
    <x v="10"/>
    <x v="10"/>
    <m/>
    <x v="12"/>
    <m/>
    <m/>
    <m/>
  </r>
  <r>
    <n v="254.1294"/>
    <x v="32"/>
    <n v="1007476"/>
    <n v="307"/>
    <x v="0"/>
    <n v="26.652000000000001"/>
    <n v="8.5350968032417818"/>
    <m/>
    <x v="10"/>
    <x v="10"/>
    <m/>
    <x v="12"/>
    <m/>
    <m/>
    <m/>
  </r>
  <r>
    <n v="254.1294"/>
    <x v="112"/>
    <n v="1007929"/>
    <n v="132"/>
    <x v="6"/>
    <n v="53.112000000000002"/>
    <n v="3.7847830998644376"/>
    <m/>
    <x v="10"/>
    <x v="10"/>
    <m/>
    <x v="12"/>
    <m/>
    <m/>
    <m/>
  </r>
  <r>
    <n v="254.1294"/>
    <x v="259"/>
    <n v="1007889"/>
    <n v="1725"/>
    <x v="5"/>
    <n v="57.716000000000001"/>
    <n v="3.4031013930279297"/>
    <m/>
    <x v="10"/>
    <x v="10"/>
    <m/>
    <x v="12"/>
    <m/>
    <m/>
    <m/>
  </r>
  <r>
    <n v="254.1294"/>
    <x v="339"/>
    <n v="1007543"/>
    <n v="2311"/>
    <x v="6"/>
    <n v="82.971999999999994"/>
    <n v="2.0628332449501037"/>
    <m/>
    <x v="10"/>
    <x v="10"/>
    <m/>
    <x v="12"/>
    <m/>
    <m/>
    <m/>
  </r>
  <r>
    <n v="254.1294"/>
    <x v="51"/>
    <n v="1012727"/>
    <n v="151"/>
    <x v="5"/>
    <n v="106.108"/>
    <n v="1.3950069740264635"/>
    <m/>
    <x v="10"/>
    <x v="10"/>
    <m/>
    <x v="12"/>
    <m/>
    <m/>
    <m/>
  </r>
  <r>
    <n v="254.1294"/>
    <x v="294"/>
    <n v="1017515"/>
    <n v="2560"/>
    <x v="4"/>
    <n v="118.47199999999999"/>
    <n v="1.145058748058613"/>
    <m/>
    <x v="10"/>
    <x v="10"/>
    <m/>
    <x v="12"/>
    <m/>
    <m/>
    <m/>
  </r>
  <r>
    <n v="254.1294"/>
    <x v="160"/>
    <n v="1014337"/>
    <n v="2356"/>
    <x v="5"/>
    <n v="125.21599999999999"/>
    <n v="1.0295281753130592"/>
    <m/>
    <x v="10"/>
    <x v="10"/>
    <m/>
    <x v="12"/>
    <m/>
    <m/>
    <m/>
  </r>
  <r>
    <n v="254.1294"/>
    <x v="94"/>
    <n v="1017127"/>
    <n v="2012"/>
    <x v="3"/>
    <n v="154.44"/>
    <n v="0.64548951048951053"/>
    <m/>
    <x v="10"/>
    <x v="10"/>
    <m/>
    <x v="12"/>
    <m/>
    <m/>
    <m/>
  </r>
  <r>
    <n v="254.1294"/>
    <x v="50"/>
    <n v="1012804"/>
    <n v="843"/>
    <x v="2"/>
    <n v="162.30799999999999"/>
    <n v="0.56572319294181439"/>
    <m/>
    <x v="10"/>
    <x v="10"/>
    <m/>
    <x v="12"/>
    <m/>
    <m/>
    <m/>
  </r>
  <r>
    <n v="254.1294"/>
    <x v="51"/>
    <n v="1019122"/>
    <n v="1711"/>
    <x v="7"/>
    <n v="166.804"/>
    <n v="0.52352101868060719"/>
    <m/>
    <x v="10"/>
    <x v="10"/>
    <m/>
    <x v="12"/>
    <m/>
    <m/>
    <m/>
  </r>
  <r>
    <n v="254.1294"/>
    <x v="175"/>
    <n v="1014255"/>
    <n v="2708"/>
    <x v="4"/>
    <n v="218.50800000000001"/>
    <n v="0.16302103355483549"/>
    <m/>
    <x v="10"/>
    <x v="10"/>
    <m/>
    <x v="12"/>
    <m/>
    <m/>
    <m/>
  </r>
  <r>
    <n v="254.1294"/>
    <x v="250"/>
    <n v="1018215"/>
    <n v="1626"/>
    <x v="8"/>
    <n v="224.12799999999999"/>
    <n v="0.13385833095374081"/>
    <m/>
    <x v="10"/>
    <x v="10"/>
    <m/>
    <x v="12"/>
    <m/>
    <m/>
    <m/>
  </r>
  <r>
    <n v="254.1294"/>
    <x v="99"/>
    <n v="1011701"/>
    <n v="2356"/>
    <x v="3"/>
    <n v="235.36799999999999"/>
    <n v="7.9710920770877991E-2"/>
    <m/>
    <x v="10"/>
    <x v="10"/>
    <m/>
    <x v="12"/>
    <m/>
    <m/>
    <m/>
  </r>
  <r>
    <n v="254.1294"/>
    <x v="169"/>
    <n v="1018463"/>
    <n v="2464"/>
    <x v="8"/>
    <n v="260.096"/>
    <n v="-2.2939991387795275E-2"/>
    <m/>
    <x v="10"/>
    <x v="10"/>
    <m/>
    <x v="12"/>
    <m/>
    <m/>
    <m/>
  </r>
  <r>
    <n v="254.1294"/>
    <x v="337"/>
    <n v="1011778"/>
    <n v="1467"/>
    <x v="6"/>
    <n v="265.71600000000001"/>
    <n v="-4.3605202547080356E-2"/>
    <m/>
    <x v="10"/>
    <x v="10"/>
    <m/>
    <x v="12"/>
    <m/>
    <m/>
    <m/>
  </r>
  <r>
    <n v="254.1294"/>
    <x v="359"/>
    <n v="1012547"/>
    <n v="424"/>
    <x v="5"/>
    <n v="275.83199999999999"/>
    <n v="-7.8680501174627993E-2"/>
    <m/>
    <x v="10"/>
    <x v="10"/>
    <m/>
    <x v="12"/>
    <m/>
    <m/>
    <m/>
  </r>
  <r>
    <n v="254.1294"/>
    <x v="188"/>
    <n v="1018075"/>
    <n v="2849"/>
    <x v="3"/>
    <n v="281.452"/>
    <n v="-9.7077299148700294E-2"/>
    <m/>
    <x v="10"/>
    <x v="10"/>
    <m/>
    <x v="12"/>
    <m/>
    <m/>
    <m/>
  </r>
  <r>
    <n v="254.1294"/>
    <x v="209"/>
    <n v="1016615"/>
    <n v="632"/>
    <x v="8"/>
    <n v="300.56"/>
    <n v="-0.15448030343359062"/>
    <m/>
    <x v="10"/>
    <x v="10"/>
    <m/>
    <x v="12"/>
    <m/>
    <m/>
    <m/>
  </r>
  <r>
    <n v="254.1294"/>
    <x v="52"/>
    <n v="1015460"/>
    <n v="763"/>
    <x v="8"/>
    <n v="321.916"/>
    <n v="-0.21057232321475167"/>
    <m/>
    <x v="10"/>
    <x v="10"/>
    <m/>
    <x v="12"/>
    <m/>
    <m/>
    <m/>
  </r>
  <r>
    <n v="254.1294"/>
    <x v="294"/>
    <n v="1010382"/>
    <n v="1862"/>
    <x v="4"/>
    <n v="328.66"/>
    <n v="-0.22677113126026902"/>
    <m/>
    <x v="10"/>
    <x v="10"/>
    <m/>
    <x v="12"/>
    <m/>
    <m/>
    <m/>
  </r>
  <r>
    <n v="254.21343999999999"/>
    <x v="311"/>
    <n v="1001649"/>
    <n v="1649"/>
    <x v="7"/>
    <n v="227.94880000000001"/>
    <n v="0.11522166381222443"/>
    <m/>
    <x v="10"/>
    <x v="10"/>
    <m/>
    <x v="12"/>
    <m/>
    <m/>
    <m/>
  </r>
  <r>
    <n v="254.29560000000001"/>
    <x v="87"/>
    <n v="1004024"/>
    <n v="508"/>
    <x v="2"/>
    <n v="221.5744"/>
    <n v="0.14767590479766621"/>
    <m/>
    <x v="10"/>
    <x v="10"/>
    <m/>
    <x v="12"/>
    <m/>
    <m/>
    <m/>
  </r>
  <r>
    <n v="254.39959999999999"/>
    <x v="1"/>
    <n v="1002704"/>
    <n v="2704"/>
    <x v="3"/>
    <n v="299.48480000000001"/>
    <n v="-0.15054253170778623"/>
    <m/>
    <x v="10"/>
    <x v="10"/>
    <m/>
    <x v="12"/>
    <m/>
    <m/>
    <m/>
  </r>
  <r>
    <n v="254.566"/>
    <x v="39"/>
    <n v="1002213"/>
    <n v="2213"/>
    <x v="6"/>
    <n v="248.3648"/>
    <n v="2.4968111423196847E-2"/>
    <m/>
    <x v="10"/>
    <x v="10"/>
    <m/>
    <x v="12"/>
    <m/>
    <m/>
    <m/>
  </r>
  <r>
    <n v="254.57759999999999"/>
    <x v="94"/>
    <n v="1009232"/>
    <n v="809"/>
    <x v="3"/>
    <n v="1.98"/>
    <n v="127.57454545454546"/>
    <m/>
    <x v="10"/>
    <x v="10"/>
    <m/>
    <x v="12"/>
    <m/>
    <m/>
    <m/>
  </r>
  <r>
    <n v="254.57759999999999"/>
    <x v="200"/>
    <n v="1006082"/>
    <n v="2741"/>
    <x v="5"/>
    <n v="19.167999999999999"/>
    <n v="12.281385642737897"/>
    <m/>
    <x v="10"/>
    <x v="10"/>
    <m/>
    <x v="12"/>
    <m/>
    <m/>
    <m/>
  </r>
  <r>
    <n v="254.57759999999999"/>
    <x v="357"/>
    <n v="1006278"/>
    <n v="380"/>
    <x v="6"/>
    <n v="46.112000000000002"/>
    <n v="4.5208535739070088"/>
    <m/>
    <x v="10"/>
    <x v="10"/>
    <m/>
    <x v="12"/>
    <m/>
    <m/>
    <m/>
  </r>
  <r>
    <n v="254.57759999999999"/>
    <x v="334"/>
    <n v="1015950"/>
    <n v="1343"/>
    <x v="3"/>
    <n v="88.664000000000001"/>
    <n v="1.8712622936028147"/>
    <m/>
    <x v="10"/>
    <x v="10"/>
    <m/>
    <x v="12"/>
    <m/>
    <m/>
    <m/>
  </r>
  <r>
    <n v="254.57759999999999"/>
    <x v="106"/>
    <n v="1015021"/>
    <n v="1892"/>
    <x v="7"/>
    <n v="95.408000000000001"/>
    <n v="1.6683045446922691"/>
    <m/>
    <x v="10"/>
    <x v="10"/>
    <m/>
    <x v="12"/>
    <m/>
    <m/>
    <m/>
  </r>
  <r>
    <n v="254.57759999999999"/>
    <x v="127"/>
    <n v="1011234"/>
    <n v="1720"/>
    <x v="9"/>
    <n v="99.903999999999996"/>
    <n v="1.5482222934016656"/>
    <m/>
    <x v="10"/>
    <x v="10"/>
    <m/>
    <x v="12"/>
    <m/>
    <m/>
    <m/>
  </r>
  <r>
    <n v="254.57759999999999"/>
    <x v="352"/>
    <n v="1005815"/>
    <n v="1139"/>
    <x v="3"/>
    <n v="100.9008"/>
    <n v="1.5230483801912371"/>
    <m/>
    <x v="10"/>
    <x v="10"/>
    <m/>
    <x v="12"/>
    <m/>
    <m/>
    <m/>
  </r>
  <r>
    <n v="254.57759999999999"/>
    <x v="50"/>
    <n v="1011522"/>
    <n v="2351"/>
    <x v="5"/>
    <n v="123.508"/>
    <n v="1.0612235644654595"/>
    <m/>
    <x v="10"/>
    <x v="10"/>
    <m/>
    <x v="12"/>
    <m/>
    <m/>
    <m/>
  </r>
  <r>
    <n v="254.57759999999999"/>
    <x v="112"/>
    <n v="1009435"/>
    <n v="2163"/>
    <x v="5"/>
    <n v="124.63200000000001"/>
    <n v="1.0426343154246098"/>
    <m/>
    <x v="10"/>
    <x v="10"/>
    <m/>
    <x v="12"/>
    <m/>
    <m/>
    <m/>
  </r>
  <r>
    <n v="254.57759999999999"/>
    <x v="210"/>
    <n v="1008035"/>
    <n v="2820"/>
    <x v="8"/>
    <n v="127.276"/>
    <n v="1.0002011376850308"/>
    <m/>
    <x v="10"/>
    <x v="10"/>
    <m/>
    <x v="12"/>
    <m/>
    <m/>
    <m/>
  </r>
  <r>
    <n v="254.57759999999999"/>
    <x v="20"/>
    <n v="1005741"/>
    <n v="2598"/>
    <x v="1"/>
    <n v="131.27600000000001"/>
    <n v="0.93925470002132883"/>
    <m/>
    <x v="10"/>
    <x v="10"/>
    <m/>
    <x v="12"/>
    <m/>
    <m/>
    <m/>
  </r>
  <r>
    <n v="254.57759999999999"/>
    <x v="278"/>
    <n v="1017366"/>
    <n v="162"/>
    <x v="2"/>
    <n v="131.376"/>
    <n v="0.9377785896967481"/>
    <m/>
    <x v="10"/>
    <x v="10"/>
    <m/>
    <x v="12"/>
    <m/>
    <m/>
    <m/>
  </r>
  <r>
    <n v="254.57759999999999"/>
    <x v="185"/>
    <n v="1016067"/>
    <n v="2683"/>
    <x v="5"/>
    <n v="143.74"/>
    <n v="0.77109781550020851"/>
    <m/>
    <x v="10"/>
    <x v="10"/>
    <m/>
    <x v="12"/>
    <m/>
    <m/>
    <m/>
  </r>
  <r>
    <n v="254.57759999999999"/>
    <x v="136"/>
    <n v="1007840"/>
    <n v="2248"/>
    <x v="0"/>
    <n v="149.76400000000001"/>
    <n v="0.69985844395181729"/>
    <m/>
    <x v="10"/>
    <x v="10"/>
    <m/>
    <x v="12"/>
    <m/>
    <m/>
    <m/>
  </r>
  <r>
    <n v="254.57759999999999"/>
    <x v="81"/>
    <n v="1009690"/>
    <n v="1647"/>
    <x v="9"/>
    <n v="162.84800000000001"/>
    <n v="0.56328355276085651"/>
    <m/>
    <x v="10"/>
    <x v="10"/>
    <m/>
    <x v="12"/>
    <m/>
    <m/>
    <m/>
  </r>
  <r>
    <n v="254.57759999999999"/>
    <x v="342"/>
    <n v="1009999"/>
    <n v="2424"/>
    <x v="2"/>
    <n v="163.97200000000001"/>
    <n v="0.55256751152635797"/>
    <m/>
    <x v="10"/>
    <x v="10"/>
    <m/>
    <x v="12"/>
    <m/>
    <m/>
    <m/>
  </r>
  <r>
    <n v="254.57759999999999"/>
    <x v="75"/>
    <n v="1010059"/>
    <n v="1535"/>
    <x v="5"/>
    <n v="168.46799999999999"/>
    <n v="0.51113327160054134"/>
    <m/>
    <x v="10"/>
    <x v="10"/>
    <m/>
    <x v="12"/>
    <m/>
    <m/>
    <m/>
  </r>
  <r>
    <n v="254.57759999999999"/>
    <x v="294"/>
    <n v="1017970"/>
    <n v="2522"/>
    <x v="7"/>
    <n v="193.196"/>
    <n v="0.31771672291351782"/>
    <m/>
    <x v="10"/>
    <x v="10"/>
    <m/>
    <x v="12"/>
    <m/>
    <m/>
    <m/>
  </r>
  <r>
    <n v="254.57759999999999"/>
    <x v="5"/>
    <n v="1016013"/>
    <n v="16"/>
    <x v="6"/>
    <n v="210.05600000000001"/>
    <n v="0.21195109875461771"/>
    <m/>
    <x v="10"/>
    <x v="10"/>
    <m/>
    <x v="12"/>
    <m/>
    <m/>
    <m/>
  </r>
  <r>
    <n v="254.57759999999999"/>
    <x v="120"/>
    <n v="1015604"/>
    <n v="39"/>
    <x v="6"/>
    <n v="216.8"/>
    <n v="0.17425092250922497"/>
    <m/>
    <x v="10"/>
    <x v="10"/>
    <m/>
    <x v="12"/>
    <m/>
    <m/>
    <m/>
  </r>
  <r>
    <n v="254.57759999999999"/>
    <x v="55"/>
    <n v="1014229"/>
    <n v="601"/>
    <x v="1"/>
    <n v="241.52799999999999"/>
    <n v="5.4029346493988266E-2"/>
    <m/>
    <x v="10"/>
    <x v="10"/>
    <m/>
    <x v="12"/>
    <m/>
    <m/>
    <m/>
  </r>
  <r>
    <n v="254.57759999999999"/>
    <x v="90"/>
    <n v="1011403"/>
    <n v="2234"/>
    <x v="3"/>
    <n v="251.64400000000001"/>
    <n v="1.1657738710241389E-2"/>
    <m/>
    <x v="10"/>
    <x v="10"/>
    <m/>
    <x v="12"/>
    <m/>
    <m/>
    <m/>
  </r>
  <r>
    <n v="254.57759999999999"/>
    <x v="329"/>
    <n v="1013637"/>
    <n v="1610"/>
    <x v="2"/>
    <n v="268.50400000000002"/>
    <n v="-5.1866638858266652E-2"/>
    <m/>
    <x v="10"/>
    <x v="10"/>
    <m/>
    <x v="12"/>
    <m/>
    <m/>
    <m/>
  </r>
  <r>
    <n v="254.57759999999999"/>
    <x v="349"/>
    <n v="1010333"/>
    <n v="2638"/>
    <x v="5"/>
    <n v="275.24799999999999"/>
    <n v="-7.5097366738359594E-2"/>
    <m/>
    <x v="10"/>
    <x v="10"/>
    <m/>
    <x v="12"/>
    <m/>
    <m/>
    <m/>
  </r>
  <r>
    <n v="254.57759999999999"/>
    <x v="67"/>
    <n v="1018892"/>
    <n v="886"/>
    <x v="6"/>
    <n v="281.99200000000002"/>
    <n v="-9.7216942324605052E-2"/>
    <m/>
    <x v="10"/>
    <x v="10"/>
    <m/>
    <x v="12"/>
    <m/>
    <m/>
    <m/>
  </r>
  <r>
    <n v="254.72512"/>
    <x v="78"/>
    <n v="1002027"/>
    <n v="2027"/>
    <x v="9"/>
    <n v="229.94239999999999"/>
    <n v="0.10777794786868369"/>
    <m/>
    <x v="10"/>
    <x v="10"/>
    <m/>
    <x v="12"/>
    <m/>
    <m/>
    <m/>
  </r>
  <r>
    <n v="254.72720000000001"/>
    <x v="252"/>
    <n v="1003489"/>
    <n v="1410"/>
    <x v="5"/>
    <n v="38.704000000000001"/>
    <n v="5.5814179412980574"/>
    <m/>
    <x v="10"/>
    <x v="10"/>
    <m/>
    <x v="12"/>
    <m/>
    <m/>
    <m/>
  </r>
  <r>
    <n v="254.85720000000001"/>
    <x v="112"/>
    <n v="1004200"/>
    <n v="2740"/>
    <x v="9"/>
    <n v="189.60319999999999"/>
    <n v="0.34416085804459007"/>
    <m/>
    <x v="10"/>
    <x v="10"/>
    <m/>
    <x v="12"/>
    <m/>
    <m/>
    <m/>
  </r>
  <r>
    <n v="254.86760000000001"/>
    <x v="293"/>
    <n v="1005192"/>
    <n v="1241"/>
    <x v="5"/>
    <n v="322.43520000000001"/>
    <n v="-0.20955404372723574"/>
    <m/>
    <x v="10"/>
    <x v="10"/>
    <m/>
    <x v="12"/>
    <m/>
    <m/>
    <m/>
  </r>
  <r>
    <n v="254.9144"/>
    <x v="324"/>
    <n v="1003655"/>
    <n v="2837"/>
    <x v="0"/>
    <n v="168.92160000000001"/>
    <n v="0.50906929605213291"/>
    <m/>
    <x v="10"/>
    <x v="10"/>
    <m/>
    <x v="12"/>
    <m/>
    <m/>
    <m/>
  </r>
  <r>
    <n v="255.0258"/>
    <x v="173"/>
    <n v="1008745"/>
    <n v="1926"/>
    <x v="7"/>
    <n v="46.415999999999997"/>
    <n v="4.4943510858324718"/>
    <m/>
    <x v="10"/>
    <x v="10"/>
    <m/>
    <x v="12"/>
    <m/>
    <m/>
    <m/>
  </r>
  <r>
    <n v="255.0258"/>
    <x v="195"/>
    <n v="1007588"/>
    <n v="481"/>
    <x v="2"/>
    <n v="77.8"/>
    <n v="2.2779665809768637"/>
    <m/>
    <x v="10"/>
    <x v="10"/>
    <m/>
    <x v="12"/>
    <m/>
    <m/>
    <m/>
  </r>
  <r>
    <n v="255.0258"/>
    <x v="31"/>
    <n v="1013798"/>
    <n v="1844"/>
    <x v="2"/>
    <n v="97.072000000000003"/>
    <n v="1.6271818856106808"/>
    <m/>
    <x v="10"/>
    <x v="10"/>
    <m/>
    <x v="12"/>
    <m/>
    <m/>
    <m/>
  </r>
  <r>
    <n v="255.0258"/>
    <x v="279"/>
    <n v="1006675"/>
    <n v="58"/>
    <x v="6"/>
    <n v="99.351200000000006"/>
    <n v="1.5669121258726617"/>
    <m/>
    <x v="10"/>
    <x v="10"/>
    <m/>
    <x v="12"/>
    <m/>
    <m/>
    <m/>
  </r>
  <r>
    <n v="255.0258"/>
    <x v="320"/>
    <n v="1010716"/>
    <n v="1068"/>
    <x v="1"/>
    <n v="110.56"/>
    <n v="1.3066732995658465"/>
    <m/>
    <x v="10"/>
    <x v="10"/>
    <m/>
    <x v="12"/>
    <m/>
    <m/>
    <m/>
  </r>
  <r>
    <n v="255.0258"/>
    <x v="78"/>
    <n v="1009240"/>
    <n v="1757"/>
    <x v="0"/>
    <n v="110.624"/>
    <n v="1.3053388053225341"/>
    <m/>
    <x v="10"/>
    <x v="10"/>
    <m/>
    <x v="12"/>
    <m/>
    <m/>
    <m/>
  </r>
  <r>
    <n v="255.0258"/>
    <x v="135"/>
    <n v="1011374"/>
    <n v="867"/>
    <x v="5"/>
    <n v="144.28"/>
    <n v="0.76757554754643753"/>
    <m/>
    <x v="10"/>
    <x v="10"/>
    <m/>
    <x v="12"/>
    <m/>
    <m/>
    <m/>
  </r>
  <r>
    <n v="255.0258"/>
    <x v="46"/>
    <n v="1013685"/>
    <n v="2512"/>
    <x v="3"/>
    <n v="144.28"/>
    <n v="0.76757554754643753"/>
    <m/>
    <x v="10"/>
    <x v="10"/>
    <m/>
    <x v="12"/>
    <m/>
    <m/>
    <m/>
  </r>
  <r>
    <n v="255.0258"/>
    <x v="238"/>
    <n v="1007407"/>
    <n v="2184"/>
    <x v="3"/>
    <n v="161.24799999999999"/>
    <n v="0.58157496527088715"/>
    <m/>
    <x v="10"/>
    <x v="10"/>
    <m/>
    <x v="12"/>
    <m/>
    <m/>
    <m/>
  </r>
  <r>
    <n v="255.0258"/>
    <x v="342"/>
    <n v="1014334"/>
    <n v="958"/>
    <x v="5"/>
    <n v="165.636"/>
    <n v="0.5396761573570964"/>
    <m/>
    <x v="10"/>
    <x v="10"/>
    <m/>
    <x v="12"/>
    <m/>
    <m/>
    <m/>
  </r>
  <r>
    <n v="255.0258"/>
    <x v="287"/>
    <n v="1018459"/>
    <n v="1342"/>
    <x v="1"/>
    <n v="169.00800000000001"/>
    <n v="0.50895697245100813"/>
    <m/>
    <x v="10"/>
    <x v="10"/>
    <m/>
    <x v="12"/>
    <m/>
    <m/>
    <m/>
  </r>
  <r>
    <n v="255.0258"/>
    <x v="131"/>
    <n v="1016629"/>
    <n v="945"/>
    <x v="2"/>
    <n v="237.572"/>
    <n v="7.3467411984577305E-2"/>
    <m/>
    <x v="10"/>
    <x v="10"/>
    <m/>
    <x v="12"/>
    <m/>
    <m/>
    <m/>
  </r>
  <r>
    <n v="255.0258"/>
    <x v="235"/>
    <n v="1016920"/>
    <n v="525"/>
    <x v="1"/>
    <n v="237.572"/>
    <n v="7.3467411984577305E-2"/>
    <m/>
    <x v="10"/>
    <x v="10"/>
    <m/>
    <x v="12"/>
    <m/>
    <m/>
    <m/>
  </r>
  <r>
    <n v="255.0258"/>
    <x v="216"/>
    <n v="1019311"/>
    <n v="1771"/>
    <x v="0"/>
    <n v="252.184"/>
    <n v="1.1268756146305898E-2"/>
    <m/>
    <x v="10"/>
    <x v="10"/>
    <m/>
    <x v="12"/>
    <m/>
    <m/>
    <m/>
  </r>
  <r>
    <n v="255.0258"/>
    <x v="3"/>
    <n v="1019155"/>
    <n v="1342"/>
    <x v="7"/>
    <n v="256.68"/>
    <n v="-6.4446002805049205E-3"/>
    <m/>
    <x v="10"/>
    <x v="10"/>
    <m/>
    <x v="12"/>
    <m/>
    <m/>
    <m/>
  </r>
  <r>
    <n v="255.0258"/>
    <x v="124"/>
    <n v="1014137"/>
    <n v="79"/>
    <x v="8"/>
    <n v="288.15199999999999"/>
    <n v="-0.11496085399372548"/>
    <m/>
    <x v="10"/>
    <x v="10"/>
    <m/>
    <x v="12"/>
    <m/>
    <m/>
    <m/>
  </r>
  <r>
    <n v="255.0258"/>
    <x v="217"/>
    <n v="1012271"/>
    <n v="1651"/>
    <x v="3"/>
    <n v="309.50799999999998"/>
    <n v="-0.17602840637398703"/>
    <m/>
    <x v="10"/>
    <x v="10"/>
    <m/>
    <x v="12"/>
    <m/>
    <m/>
    <m/>
  </r>
  <r>
    <n v="255.0258"/>
    <x v="185"/>
    <n v="1018618"/>
    <n v="2586"/>
    <x v="5"/>
    <n v="315.12799999999999"/>
    <n v="-0.19072313472620644"/>
    <m/>
    <x v="10"/>
    <x v="10"/>
    <m/>
    <x v="12"/>
    <m/>
    <m/>
    <m/>
  </r>
  <r>
    <n v="255.04552319999999"/>
    <x v="322"/>
    <n v="1000667"/>
    <n v="667"/>
    <x v="0"/>
    <n v="236.414592"/>
    <n v="7.8806181303732695E-2"/>
    <m/>
    <x v="10"/>
    <x v="10"/>
    <m/>
    <x v="12"/>
    <m/>
    <m/>
    <m/>
  </r>
  <r>
    <n v="255.07040000000001"/>
    <x v="283"/>
    <n v="1002136"/>
    <n v="2136"/>
    <x v="3"/>
    <n v="203.24160000000001"/>
    <n v="0.25501078519358239"/>
    <m/>
    <x v="10"/>
    <x v="10"/>
    <m/>
    <x v="12"/>
    <m/>
    <m/>
    <m/>
  </r>
  <r>
    <n v="255.2576"/>
    <x v="95"/>
    <n v="1002389"/>
    <n v="2389"/>
    <x v="3"/>
    <n v="234.57599999999999"/>
    <n v="8.8165882272696283E-2"/>
    <m/>
    <x v="10"/>
    <x v="10"/>
    <m/>
    <x v="12"/>
    <m/>
    <m/>
    <m/>
  </r>
  <r>
    <n v="255.2732"/>
    <x v="231"/>
    <n v="1002647"/>
    <n v="2647"/>
    <x v="0"/>
    <n v="57.712000000000003"/>
    <n v="3.423225672303853"/>
    <m/>
    <x v="10"/>
    <x v="10"/>
    <m/>
    <x v="12"/>
    <m/>
    <m/>
    <m/>
  </r>
  <r>
    <n v="255.29472000000001"/>
    <x v="250"/>
    <n v="1018379"/>
    <n v="1485"/>
    <x v="9"/>
    <n v="88.403999999999996"/>
    <n v="1.8878186507397858"/>
    <m/>
    <x v="10"/>
    <x v="10"/>
    <m/>
    <x v="12"/>
    <m/>
    <m/>
    <m/>
  </r>
  <r>
    <n v="255.36992000000001"/>
    <x v="267"/>
    <n v="1002117"/>
    <n v="2117"/>
    <x v="4"/>
    <n v="45.491199999999999"/>
    <n v="4.6136114237478898"/>
    <m/>
    <x v="10"/>
    <x v="10"/>
    <m/>
    <x v="12"/>
    <m/>
    <m/>
    <m/>
  </r>
  <r>
    <n v="255.47399999999999"/>
    <x v="355"/>
    <n v="1006888"/>
    <n v="2727"/>
    <x v="0"/>
    <n v="1.5920000000000001"/>
    <n v="159.47361809045225"/>
    <m/>
    <x v="10"/>
    <x v="10"/>
    <m/>
    <x v="12"/>
    <m/>
    <m/>
    <m/>
  </r>
  <r>
    <n v="255.47399999999999"/>
    <x v="231"/>
    <n v="1008801"/>
    <n v="387"/>
    <x v="7"/>
    <n v="13.988"/>
    <n v="17.263797540749213"/>
    <m/>
    <x v="10"/>
    <x v="10"/>
    <m/>
    <x v="12"/>
    <m/>
    <m/>
    <m/>
  </r>
  <r>
    <n v="255.47399999999999"/>
    <x v="222"/>
    <n v="1006774"/>
    <n v="630"/>
    <x v="0"/>
    <n v="25.864000000000001"/>
    <n v="8.8775904732446644"/>
    <m/>
    <x v="10"/>
    <x v="10"/>
    <m/>
    <x v="12"/>
    <m/>
    <m/>
    <m/>
  </r>
  <r>
    <n v="255.47399999999999"/>
    <x v="86"/>
    <n v="1012630"/>
    <n v="1029"/>
    <x v="6"/>
    <n v="94.24"/>
    <n v="1.7108870967741934"/>
    <m/>
    <x v="10"/>
    <x v="10"/>
    <m/>
    <x v="12"/>
    <m/>
    <m/>
    <m/>
  </r>
  <r>
    <n v="255.47399999999999"/>
    <x v="193"/>
    <n v="1013622"/>
    <n v="659"/>
    <x v="5"/>
    <n v="114.47199999999999"/>
    <n v="1.2317597316374311"/>
    <m/>
    <x v="10"/>
    <x v="10"/>
    <m/>
    <x v="12"/>
    <m/>
    <m/>
    <m/>
  </r>
  <r>
    <n v="255.47399999999999"/>
    <x v="275"/>
    <n v="1008008"/>
    <n v="1217"/>
    <x v="8"/>
    <n v="128.72800000000001"/>
    <n v="0.9846031943322352"/>
    <m/>
    <x v="10"/>
    <x v="10"/>
    <m/>
    <x v="12"/>
    <m/>
    <m/>
    <m/>
  </r>
  <r>
    <n v="255.47399999999999"/>
    <x v="136"/>
    <n v="1006068"/>
    <n v="1063"/>
    <x v="6"/>
    <n v="132.40799999999999"/>
    <n v="0.92944535073409473"/>
    <m/>
    <x v="10"/>
    <x v="10"/>
    <m/>
    <x v="12"/>
    <m/>
    <m/>
    <m/>
  </r>
  <r>
    <n v="255.47399999999999"/>
    <x v="312"/>
    <n v="1011432"/>
    <n v="2091"/>
    <x v="2"/>
    <n v="138.07599999999999"/>
    <n v="0.85024189576754827"/>
    <m/>
    <x v="10"/>
    <x v="10"/>
    <m/>
    <x v="12"/>
    <m/>
    <m/>
    <m/>
  </r>
  <r>
    <n v="255.47399999999999"/>
    <x v="275"/>
    <n v="1013265"/>
    <n v="1454"/>
    <x v="7"/>
    <n v="139.19999999999999"/>
    <n v="0.83530172413793113"/>
    <m/>
    <x v="10"/>
    <x v="10"/>
    <m/>
    <x v="12"/>
    <m/>
    <m/>
    <m/>
  </r>
  <r>
    <n v="255.47399999999999"/>
    <x v="122"/>
    <n v="1012971"/>
    <n v="630"/>
    <x v="0"/>
    <n v="154.93600000000001"/>
    <n v="0.64890019104662555"/>
    <m/>
    <x v="10"/>
    <x v="10"/>
    <m/>
    <x v="12"/>
    <m/>
    <m/>
    <m/>
  </r>
  <r>
    <n v="255.47399999999999"/>
    <x v="81"/>
    <n v="1018196"/>
    <n v="1383"/>
    <x v="0"/>
    <n v="167.3"/>
    <n v="0.52704124327555268"/>
    <m/>
    <x v="10"/>
    <x v="10"/>
    <m/>
    <x v="12"/>
    <m/>
    <m/>
    <m/>
  </r>
  <r>
    <n v="255.47399999999999"/>
    <x v="317"/>
    <n v="1012396"/>
    <n v="2525"/>
    <x v="7"/>
    <n v="196.524"/>
    <n v="0.29996336325334305"/>
    <m/>
    <x v="10"/>
    <x v="10"/>
    <m/>
    <x v="12"/>
    <m/>
    <m/>
    <m/>
  </r>
  <r>
    <n v="255.47399999999999"/>
    <x v="132"/>
    <n v="1015892"/>
    <n v="765"/>
    <x v="0"/>
    <n v="208.88800000000001"/>
    <n v="0.22301903412354937"/>
    <m/>
    <x v="10"/>
    <x v="10"/>
    <m/>
    <x v="12"/>
    <m/>
    <m/>
    <m/>
  </r>
  <r>
    <n v="255.47399999999999"/>
    <x v="302"/>
    <n v="1011972"/>
    <n v="1548"/>
    <x v="6"/>
    <n v="210.012"/>
    <n v="0.21647334438032106"/>
    <m/>
    <x v="10"/>
    <x v="10"/>
    <m/>
    <x v="12"/>
    <m/>
    <m/>
    <m/>
  </r>
  <r>
    <n v="255.47399999999999"/>
    <x v="297"/>
    <n v="1014284"/>
    <n v="745"/>
    <x v="4"/>
    <n v="222.376"/>
    <n v="0.14883800410116194"/>
    <m/>
    <x v="10"/>
    <x v="10"/>
    <m/>
    <x v="12"/>
    <m/>
    <m/>
    <m/>
  </r>
  <r>
    <n v="255.47399999999999"/>
    <x v="114"/>
    <n v="1019677"/>
    <n v="2118"/>
    <x v="7"/>
    <n v="233.61600000000001"/>
    <n v="9.3563797000205354E-2"/>
    <m/>
    <x v="10"/>
    <x v="10"/>
    <m/>
    <x v="12"/>
    <m/>
    <m/>
    <m/>
  </r>
  <r>
    <n v="255.47399999999999"/>
    <x v="136"/>
    <n v="1011877"/>
    <n v="1004"/>
    <x v="6"/>
    <n v="236.988"/>
    <n v="7.8003949567066647E-2"/>
    <m/>
    <x v="10"/>
    <x v="10"/>
    <m/>
    <x v="12"/>
    <m/>
    <m/>
    <m/>
  </r>
  <r>
    <n v="255.47399999999999"/>
    <x v="285"/>
    <n v="1018752"/>
    <n v="1378"/>
    <x v="8"/>
    <n v="238.11199999999999"/>
    <n v="7.2915266765219713E-2"/>
    <m/>
    <x v="10"/>
    <x v="10"/>
    <m/>
    <x v="12"/>
    <m/>
    <m/>
    <m/>
  </r>
  <r>
    <n v="255.47399999999999"/>
    <x v="34"/>
    <n v="1015190"/>
    <n v="2808"/>
    <x v="4"/>
    <n v="239.23599999999999"/>
    <n v="6.7874400173886879E-2"/>
    <m/>
    <x v="10"/>
    <x v="10"/>
    <m/>
    <x v="12"/>
    <m/>
    <m/>
    <m/>
  </r>
  <r>
    <n v="255.47399999999999"/>
    <x v="152"/>
    <n v="1013769"/>
    <n v="2489"/>
    <x v="6"/>
    <n v="253.84800000000001"/>
    <n v="6.4054079606692838E-3"/>
    <m/>
    <x v="10"/>
    <x v="10"/>
    <m/>
    <x v="12"/>
    <m/>
    <m/>
    <m/>
  </r>
  <r>
    <n v="255.47399999999999"/>
    <x v="288"/>
    <n v="1012126"/>
    <n v="313"/>
    <x v="1"/>
    <n v="259.46800000000002"/>
    <n v="-1.5393034979265374E-2"/>
    <m/>
    <x v="10"/>
    <x v="10"/>
    <m/>
    <x v="12"/>
    <m/>
    <m/>
    <m/>
  </r>
  <r>
    <n v="255.58519999999999"/>
    <x v="89"/>
    <n v="1002283"/>
    <n v="2283"/>
    <x v="3"/>
    <n v="146.19200000000001"/>
    <n v="0.74828444784940329"/>
    <m/>
    <x v="10"/>
    <x v="10"/>
    <m/>
    <x v="12"/>
    <m/>
    <m/>
    <m/>
  </r>
  <r>
    <n v="255.684"/>
    <x v="331"/>
    <n v="1004939"/>
    <n v="880"/>
    <x v="3"/>
    <n v="102.736"/>
    <n v="1.4887478585890046"/>
    <m/>
    <x v="10"/>
    <x v="10"/>
    <m/>
    <x v="12"/>
    <m/>
    <m/>
    <m/>
  </r>
  <r>
    <n v="255.73079999999999"/>
    <x v="204"/>
    <n v="1003289"/>
    <n v="304"/>
    <x v="9"/>
    <n v="215.61279999999999"/>
    <n v="0.18606502025853752"/>
    <m/>
    <x v="10"/>
    <x v="10"/>
    <m/>
    <x v="12"/>
    <m/>
    <m/>
    <m/>
  </r>
  <r>
    <n v="255.9222"/>
    <x v="29"/>
    <n v="1007134"/>
    <n v="1880"/>
    <x v="6"/>
    <n v="4.2039999999999997"/>
    <n v="59.875880114176979"/>
    <m/>
    <x v="10"/>
    <x v="10"/>
    <m/>
    <x v="12"/>
    <m/>
    <m/>
    <m/>
  </r>
  <r>
    <n v="255.9222"/>
    <x v="357"/>
    <n v="1008887"/>
    <n v="863"/>
    <x v="4"/>
    <n v="45.808"/>
    <n v="4.5868450925602513"/>
    <m/>
    <x v="10"/>
    <x v="10"/>
    <m/>
    <x v="12"/>
    <m/>
    <m/>
    <m/>
  </r>
  <r>
    <n v="255.9222"/>
    <x v="272"/>
    <n v="1017299"/>
    <n v="1664"/>
    <x v="7"/>
    <n v="90.284000000000006"/>
    <n v="1.8346351513003409"/>
    <m/>
    <x v="10"/>
    <x v="10"/>
    <m/>
    <x v="12"/>
    <m/>
    <m/>
    <m/>
  </r>
  <r>
    <n v="255.9222"/>
    <x v="189"/>
    <n v="1016780"/>
    <n v="2525"/>
    <x v="5"/>
    <n v="99.275999999999996"/>
    <n v="1.5778858938716309"/>
    <m/>
    <x v="10"/>
    <x v="10"/>
    <m/>
    <x v="12"/>
    <m/>
    <m/>
    <m/>
  </r>
  <r>
    <n v="255.9222"/>
    <x v="135"/>
    <n v="1016835"/>
    <n v="1470"/>
    <x v="7"/>
    <n v="121.756"/>
    <n v="1.1019268044285293"/>
    <m/>
    <x v="10"/>
    <x v="10"/>
    <m/>
    <x v="12"/>
    <m/>
    <m/>
    <m/>
  </r>
  <r>
    <n v="255.9222"/>
    <x v="72"/>
    <n v="1009482"/>
    <n v="2125"/>
    <x v="2"/>
    <n v="126.252"/>
    <n v="1.0270744225834048"/>
    <m/>
    <x v="10"/>
    <x v="10"/>
    <m/>
    <x v="12"/>
    <m/>
    <m/>
    <m/>
  </r>
  <r>
    <n v="255.9222"/>
    <x v="23"/>
    <n v="1008704"/>
    <n v="355"/>
    <x v="0"/>
    <n v="131.304"/>
    <n v="0.94908152074575036"/>
    <m/>
    <x v="10"/>
    <x v="10"/>
    <m/>
    <x v="12"/>
    <m/>
    <m/>
    <m/>
  </r>
  <r>
    <n v="255.9222"/>
    <x v="112"/>
    <n v="1016145"/>
    <n v="341"/>
    <x v="7"/>
    <n v="131.87200000000001"/>
    <n v="0.94068642319825269"/>
    <m/>
    <x v="10"/>
    <x v="10"/>
    <m/>
    <x v="12"/>
    <m/>
    <m/>
    <m/>
  </r>
  <r>
    <n v="255.9222"/>
    <x v="53"/>
    <n v="1010244"/>
    <n v="2615"/>
    <x v="1"/>
    <n v="162.22"/>
    <n v="0.57762421403032926"/>
    <m/>
    <x v="10"/>
    <x v="10"/>
    <m/>
    <x v="12"/>
    <m/>
    <m/>
    <m/>
  </r>
  <r>
    <n v="255.9222"/>
    <x v="207"/>
    <n v="1010377"/>
    <n v="1006"/>
    <x v="2"/>
    <n v="194.816"/>
    <n v="0.31366109559789751"/>
    <m/>
    <x v="10"/>
    <x v="10"/>
    <m/>
    <x v="12"/>
    <m/>
    <m/>
    <m/>
  </r>
  <r>
    <n v="255.9222"/>
    <x v="112"/>
    <n v="1015730"/>
    <n v="2394"/>
    <x v="5"/>
    <n v="217.29599999999999"/>
    <n v="0.177758449304175"/>
    <m/>
    <x v="10"/>
    <x v="10"/>
    <m/>
    <x v="12"/>
    <m/>
    <m/>
    <m/>
  </r>
  <r>
    <n v="255.9222"/>
    <x v="87"/>
    <n v="1014269"/>
    <n v="1510"/>
    <x v="2"/>
    <n v="236.404"/>
    <n v="8.2562900796940869E-2"/>
    <m/>
    <x v="10"/>
    <x v="10"/>
    <m/>
    <x v="12"/>
    <m/>
    <m/>
    <m/>
  </r>
  <r>
    <n v="255.9222"/>
    <x v="145"/>
    <n v="1014651"/>
    <n v="2825"/>
    <x v="1"/>
    <n v="237.52799999999999"/>
    <n v="7.7440133373749678E-2"/>
    <m/>
    <x v="10"/>
    <x v="10"/>
    <m/>
    <x v="12"/>
    <m/>
    <m/>
    <m/>
  </r>
  <r>
    <n v="255.9222"/>
    <x v="233"/>
    <n v="1013293"/>
    <n v="2593"/>
    <x v="0"/>
    <n v="261.13200000000001"/>
    <n v="-1.9950829465557655E-2"/>
    <m/>
    <x v="10"/>
    <x v="10"/>
    <m/>
    <x v="12"/>
    <m/>
    <m/>
    <m/>
  </r>
  <r>
    <n v="255.9222"/>
    <x v="110"/>
    <n v="1011472"/>
    <n v="191"/>
    <x v="0"/>
    <n v="267.87599999999998"/>
    <n v="-4.4624378443757461E-2"/>
    <m/>
    <x v="10"/>
    <x v="10"/>
    <m/>
    <x v="12"/>
    <m/>
    <m/>
    <m/>
  </r>
  <r>
    <n v="255.9222"/>
    <x v="87"/>
    <n v="1011119"/>
    <n v="102"/>
    <x v="4"/>
    <n v="275.74400000000003"/>
    <n v="-7.1884791690843761E-2"/>
    <m/>
    <x v="10"/>
    <x v="10"/>
    <m/>
    <x v="12"/>
    <m/>
    <m/>
    <m/>
  </r>
  <r>
    <n v="255.9222"/>
    <x v="73"/>
    <n v="1013374"/>
    <n v="608"/>
    <x v="3"/>
    <n v="294.85199999999998"/>
    <n v="-0.13203166334296521"/>
    <m/>
    <x v="10"/>
    <x v="10"/>
    <m/>
    <x v="12"/>
    <m/>
    <m/>
    <m/>
  </r>
  <r>
    <n v="255.9222"/>
    <x v="359"/>
    <n v="1010010"/>
    <n v="2058"/>
    <x v="4"/>
    <n v="306.09199999999998"/>
    <n v="-0.16390431634933283"/>
    <m/>
    <x v="10"/>
    <x v="10"/>
    <m/>
    <x v="12"/>
    <m/>
    <m/>
    <m/>
  </r>
  <r>
    <n v="255.93809279999999"/>
    <x v="52"/>
    <n v="1000679"/>
    <n v="679"/>
    <x v="2"/>
    <n v="277.72531199999997"/>
    <n v="-7.8448806279493827E-2"/>
    <m/>
    <x v="10"/>
    <x v="10"/>
    <m/>
    <x v="12"/>
    <m/>
    <m/>
    <m/>
  </r>
  <r>
    <n v="255.95959999999999"/>
    <x v="127"/>
    <n v="1003809"/>
    <n v="526"/>
    <x v="6"/>
    <n v="135.69280000000001"/>
    <n v="0.8863167389868879"/>
    <m/>
    <x v="10"/>
    <x v="10"/>
    <m/>
    <x v="12"/>
    <m/>
    <m/>
    <m/>
  </r>
  <r>
    <n v="256.01184000000001"/>
    <x v="331"/>
    <n v="1006843"/>
    <n v="1701"/>
    <x v="9"/>
    <n v="7.3840000000000003"/>
    <n v="33.671159263271939"/>
    <m/>
    <x v="10"/>
    <x v="10"/>
    <m/>
    <x v="12"/>
    <m/>
    <m/>
    <m/>
  </r>
  <r>
    <n v="256.01184000000001"/>
    <x v="276"/>
    <n v="1010236"/>
    <n v="1705"/>
    <x v="9"/>
    <n v="272.48"/>
    <n v="-6.0438050499119239E-2"/>
    <m/>
    <x v="10"/>
    <x v="10"/>
    <m/>
    <x v="12"/>
    <m/>
    <m/>
    <m/>
  </r>
  <r>
    <n v="256.0324"/>
    <x v="135"/>
    <n v="1003608"/>
    <n v="1901"/>
    <x v="8"/>
    <n v="55.2288"/>
    <n v="3.6358494119010372"/>
    <m/>
    <x v="10"/>
    <x v="10"/>
    <m/>
    <x v="12"/>
    <m/>
    <m/>
    <m/>
  </r>
  <r>
    <n v="256.0428"/>
    <x v="170"/>
    <n v="1004949"/>
    <n v="858"/>
    <x v="4"/>
    <n v="172.54400000000001"/>
    <n v="0.48392757789317498"/>
    <m/>
    <x v="10"/>
    <x v="10"/>
    <m/>
    <x v="12"/>
    <m/>
    <m/>
    <m/>
  </r>
  <r>
    <n v="256.13535999999999"/>
    <x v="77"/>
    <n v="1001324"/>
    <n v="1324"/>
    <x v="3"/>
    <n v="635.83295999999996"/>
    <n v="-0.59716564551796747"/>
    <m/>
    <x v="10"/>
    <x v="10"/>
    <m/>
    <x v="12"/>
    <m/>
    <m/>
    <m/>
  </r>
  <r>
    <n v="256.37040000000002"/>
    <x v="120"/>
    <n v="1008768"/>
    <n v="1966"/>
    <x v="1"/>
    <n v="69.763999999999996"/>
    <n v="2.6748236913021044"/>
    <m/>
    <x v="10"/>
    <x v="10"/>
    <m/>
    <x v="12"/>
    <m/>
    <m/>
    <m/>
  </r>
  <r>
    <n v="256.37040000000002"/>
    <x v="156"/>
    <n v="1016683"/>
    <n v="807"/>
    <x v="4"/>
    <n v="96.444000000000003"/>
    <n v="1.6582306830907054"/>
    <m/>
    <x v="10"/>
    <x v="10"/>
    <m/>
    <x v="12"/>
    <m/>
    <m/>
    <m/>
  </r>
  <r>
    <n v="256.37040000000002"/>
    <x v="21"/>
    <n v="1007687"/>
    <n v="2558"/>
    <x v="6"/>
    <n v="105.684"/>
    <n v="1.4258203701601002"/>
    <m/>
    <x v="10"/>
    <x v="10"/>
    <m/>
    <x v="12"/>
    <m/>
    <m/>
    <m/>
  </r>
  <r>
    <n v="256.37040000000002"/>
    <x v="35"/>
    <n v="1007666"/>
    <n v="2794"/>
    <x v="2"/>
    <n v="107.76"/>
    <n v="1.3790868596881962"/>
    <m/>
    <x v="10"/>
    <x v="10"/>
    <m/>
    <x v="12"/>
    <m/>
    <m/>
    <m/>
  </r>
  <r>
    <n v="256.37040000000002"/>
    <x v="100"/>
    <n v="1014444"/>
    <n v="1885"/>
    <x v="1"/>
    <n v="116.676"/>
    <n v="1.19728478864548"/>
    <m/>
    <x v="10"/>
    <x v="10"/>
    <m/>
    <x v="12"/>
    <m/>
    <m/>
    <m/>
  </r>
  <r>
    <n v="256.37040000000002"/>
    <x v="152"/>
    <n v="1006563"/>
    <n v="312"/>
    <x v="0"/>
    <n v="127.956"/>
    <n v="1.0035824814780081"/>
    <m/>
    <x v="10"/>
    <x v="10"/>
    <m/>
    <x v="12"/>
    <m/>
    <m/>
    <m/>
  </r>
  <r>
    <n v="256.37040000000002"/>
    <x v="103"/>
    <n v="1010495"/>
    <n v="731"/>
    <x v="3"/>
    <n v="134.66"/>
    <n v="0.90383484330907493"/>
    <m/>
    <x v="10"/>
    <x v="10"/>
    <m/>
    <x v="12"/>
    <m/>
    <m/>
    <m/>
  </r>
  <r>
    <n v="256.37040000000002"/>
    <x v="201"/>
    <n v="1011504"/>
    <n v="1243"/>
    <x v="2"/>
    <n v="147.024"/>
    <n v="0.74373163565132239"/>
    <m/>
    <x v="10"/>
    <x v="10"/>
    <m/>
    <x v="12"/>
    <m/>
    <m/>
    <m/>
  </r>
  <r>
    <n v="256.37040000000002"/>
    <x v="339"/>
    <n v="1019232"/>
    <n v="684"/>
    <x v="8"/>
    <n v="156.01599999999999"/>
    <n v="0.64323146343964743"/>
    <m/>
    <x v="10"/>
    <x v="10"/>
    <m/>
    <x v="12"/>
    <m/>
    <m/>
    <m/>
  </r>
  <r>
    <n v="256.37040000000002"/>
    <x v="58"/>
    <n v="1014475"/>
    <n v="1583"/>
    <x v="3"/>
    <n v="174"/>
    <n v="0.47339310344827595"/>
    <m/>
    <x v="10"/>
    <x v="10"/>
    <m/>
    <x v="12"/>
    <m/>
    <m/>
    <m/>
  </r>
  <r>
    <n v="256.37040000000002"/>
    <x v="81"/>
    <n v="1017310"/>
    <n v="2467"/>
    <x v="0"/>
    <n v="180.744"/>
    <n v="0.41841720887000411"/>
    <m/>
    <x v="10"/>
    <x v="10"/>
    <m/>
    <x v="12"/>
    <m/>
    <m/>
    <m/>
  </r>
  <r>
    <n v="256.37040000000002"/>
    <x v="38"/>
    <n v="1012265"/>
    <n v="94"/>
    <x v="3"/>
    <n v="181.86799999999999"/>
    <n v="0.40965095563815529"/>
    <m/>
    <x v="10"/>
    <x v="10"/>
    <m/>
    <x v="12"/>
    <m/>
    <m/>
    <m/>
  </r>
  <r>
    <n v="256.37040000000002"/>
    <x v="112"/>
    <n v="1014742"/>
    <n v="1893"/>
    <x v="8"/>
    <n v="197.60400000000001"/>
    <n v="0.29739478957915833"/>
    <m/>
    <x v="10"/>
    <x v="10"/>
    <m/>
    <x v="12"/>
    <m/>
    <m/>
    <m/>
  </r>
  <r>
    <n v="256.37040000000002"/>
    <x v="297"/>
    <n v="1013577"/>
    <n v="2686"/>
    <x v="1"/>
    <n v="199.852"/>
    <n v="0.2828012729419771"/>
    <m/>
    <x v="10"/>
    <x v="10"/>
    <m/>
    <x v="12"/>
    <m/>
    <m/>
    <m/>
  </r>
  <r>
    <n v="256.37040000000002"/>
    <x v="45"/>
    <n v="1016439"/>
    <n v="2356"/>
    <x v="5"/>
    <n v="200.976"/>
    <n v="0.27562694053021264"/>
    <m/>
    <x v="10"/>
    <x v="10"/>
    <m/>
    <x v="12"/>
    <m/>
    <m/>
    <m/>
  </r>
  <r>
    <n v="256.37040000000002"/>
    <x v="4"/>
    <n v="1016282"/>
    <n v="1440"/>
    <x v="1"/>
    <n v="238.06800000000001"/>
    <n v="7.6878874943293526E-2"/>
    <m/>
    <x v="10"/>
    <x v="10"/>
    <m/>
    <x v="12"/>
    <m/>
    <m/>
    <m/>
  </r>
  <r>
    <n v="256.37040000000002"/>
    <x v="36"/>
    <n v="1017818"/>
    <n v="908"/>
    <x v="7"/>
    <n v="296.51600000000002"/>
    <n v="-0.13539100756788841"/>
    <m/>
    <x v="10"/>
    <x v="10"/>
    <m/>
    <x v="12"/>
    <m/>
    <m/>
    <m/>
  </r>
  <r>
    <n v="256.50560000000002"/>
    <x v="228"/>
    <n v="1004771"/>
    <n v="489"/>
    <x v="6"/>
    <n v="132.71360000000001"/>
    <n v="0.93277554071323499"/>
    <m/>
    <x v="10"/>
    <x v="10"/>
    <m/>
    <x v="12"/>
    <m/>
    <m/>
    <m/>
  </r>
  <r>
    <n v="256.52640000000002"/>
    <x v="325"/>
    <n v="1001450"/>
    <n v="1450"/>
    <x v="7"/>
    <n v="553.68384000000003"/>
    <n v="-0.53669155307115335"/>
    <m/>
    <x v="10"/>
    <x v="10"/>
    <m/>
    <x v="12"/>
    <m/>
    <m/>
    <m/>
  </r>
  <r>
    <n v="256.6148"/>
    <x v="351"/>
    <n v="1003820"/>
    <n v="2114"/>
    <x v="1"/>
    <n v="134.3168"/>
    <n v="0.91051901176919048"/>
    <m/>
    <x v="10"/>
    <x v="10"/>
    <m/>
    <x v="12"/>
    <m/>
    <m/>
    <m/>
  </r>
  <r>
    <n v="256.64600000000002"/>
    <x v="241"/>
    <n v="1003420"/>
    <n v="2015"/>
    <x v="3"/>
    <n v="162.56319999999999"/>
    <n v="0.57874598925218024"/>
    <m/>
    <x v="10"/>
    <x v="10"/>
    <m/>
    <x v="12"/>
    <m/>
    <m/>
    <m/>
  </r>
  <r>
    <n v="256.68759999999997"/>
    <x v="167"/>
    <n v="1003667"/>
    <n v="1541"/>
    <x v="1"/>
    <n v="196.39359999999999"/>
    <n v="0.30700593094683321"/>
    <m/>
    <x v="10"/>
    <x v="10"/>
    <m/>
    <x v="12"/>
    <m/>
    <m/>
    <m/>
  </r>
  <r>
    <n v="256.71879999999999"/>
    <x v="69"/>
    <n v="1005093"/>
    <n v="2051"/>
    <x v="0"/>
    <n v="55.552"/>
    <n v="3.6212341589861752"/>
    <m/>
    <x v="10"/>
    <x v="10"/>
    <m/>
    <x v="12"/>
    <m/>
    <m/>
    <m/>
  </r>
  <r>
    <n v="256.72895999999997"/>
    <x v="104"/>
    <n v="1017308"/>
    <n v="1470"/>
    <x v="9"/>
    <n v="103.62"/>
    <n v="1.477600463231036"/>
    <m/>
    <x v="10"/>
    <x v="10"/>
    <m/>
    <x v="12"/>
    <m/>
    <m/>
    <m/>
  </r>
  <r>
    <n v="256.72895999999997"/>
    <x v="133"/>
    <n v="1018981"/>
    <n v="2430"/>
    <x v="9"/>
    <n v="326.17200000000003"/>
    <n v="-0.21290313086347096"/>
    <m/>
    <x v="10"/>
    <x v="10"/>
    <m/>
    <x v="12"/>
    <m/>
    <m/>
    <m/>
  </r>
  <r>
    <n v="256.76767999999998"/>
    <x v="44"/>
    <n v="1001937"/>
    <n v="1937"/>
    <x v="4"/>
    <n v="304.048"/>
    <n v="-0.15550281534494559"/>
    <m/>
    <x v="10"/>
    <x v="10"/>
    <m/>
    <x v="12"/>
    <m/>
    <m/>
    <m/>
  </r>
  <r>
    <n v="256.8186"/>
    <x v="38"/>
    <n v="1008118"/>
    <n v="181"/>
    <x v="0"/>
    <n v="7.976"/>
    <n v="31.198921765295889"/>
    <m/>
    <x v="10"/>
    <x v="10"/>
    <m/>
    <x v="12"/>
    <m/>
    <m/>
    <m/>
  </r>
  <r>
    <n v="256.8186"/>
    <x v="110"/>
    <n v="1006641"/>
    <n v="1499"/>
    <x v="6"/>
    <n v="23.108000000000001"/>
    <n v="10.113839362991172"/>
    <m/>
    <x v="10"/>
    <x v="10"/>
    <m/>
    <x v="12"/>
    <m/>
    <m/>
    <m/>
  </r>
  <r>
    <n v="256.8186"/>
    <x v="66"/>
    <n v="1017598"/>
    <n v="1129"/>
    <x v="6"/>
    <n v="89.116"/>
    <n v="1.8818461331298535"/>
    <m/>
    <x v="10"/>
    <x v="10"/>
    <m/>
    <x v="12"/>
    <m/>
    <m/>
    <m/>
  </r>
  <r>
    <n v="256.8186"/>
    <x v="151"/>
    <n v="1019235"/>
    <n v="2179"/>
    <x v="3"/>
    <n v="130.70400000000001"/>
    <n v="0.9648870730811604"/>
    <m/>
    <x v="10"/>
    <x v="10"/>
    <m/>
    <x v="12"/>
    <m/>
    <m/>
    <m/>
  </r>
  <r>
    <n v="256.8186"/>
    <x v="59"/>
    <n v="1012093"/>
    <n v="1050"/>
    <x v="4"/>
    <n v="172.292"/>
    <n v="0.49060084043368235"/>
    <m/>
    <x v="10"/>
    <x v="10"/>
    <m/>
    <x v="12"/>
    <m/>
    <m/>
    <m/>
  </r>
  <r>
    <n v="256.8186"/>
    <x v="215"/>
    <n v="1008876"/>
    <n v="1461"/>
    <x v="6"/>
    <n v="173.71199999999999"/>
    <n v="0.47841599889472242"/>
    <m/>
    <x v="10"/>
    <x v="10"/>
    <m/>
    <x v="12"/>
    <m/>
    <m/>
    <m/>
  </r>
  <r>
    <n v="256.8186"/>
    <x v="277"/>
    <n v="1017264"/>
    <n v="2097"/>
    <x v="1"/>
    <n v="206.012"/>
    <n v="0.24661961439139468"/>
    <m/>
    <x v="10"/>
    <x v="10"/>
    <m/>
    <x v="12"/>
    <m/>
    <m/>
    <m/>
  </r>
  <r>
    <n v="256.8186"/>
    <x v="163"/>
    <n v="1009324"/>
    <n v="2084"/>
    <x v="0"/>
    <n v="222.87200000000001"/>
    <n v="0.15231433289062773"/>
    <m/>
    <x v="10"/>
    <x v="10"/>
    <m/>
    <x v="12"/>
    <m/>
    <m/>
    <m/>
  </r>
  <r>
    <n v="256.8186"/>
    <x v="118"/>
    <n v="1014473"/>
    <n v="979"/>
    <x v="2"/>
    <n v="248.72399999999999"/>
    <n v="3.2544507164568012E-2"/>
    <m/>
    <x v="10"/>
    <x v="10"/>
    <m/>
    <x v="12"/>
    <m/>
    <m/>
    <m/>
  </r>
  <r>
    <n v="256.8186"/>
    <x v="286"/>
    <n v="1013817"/>
    <n v="1962"/>
    <x v="3"/>
    <n v="250.97200000000001"/>
    <n v="2.3295825829176144E-2"/>
    <m/>
    <x v="10"/>
    <x v="10"/>
    <m/>
    <x v="12"/>
    <m/>
    <m/>
    <m/>
  </r>
  <r>
    <n v="256.8186"/>
    <x v="94"/>
    <n v="1019764"/>
    <n v="1626"/>
    <x v="7"/>
    <n v="279.072"/>
    <n v="-7.9740712074303402E-2"/>
    <m/>
    <x v="10"/>
    <x v="10"/>
    <m/>
    <x v="12"/>
    <m/>
    <m/>
    <m/>
  </r>
  <r>
    <n v="256.8186"/>
    <x v="130"/>
    <n v="1015038"/>
    <n v="1751"/>
    <x v="5"/>
    <n v="280.19600000000003"/>
    <n v="-8.3432311667547082E-2"/>
    <m/>
    <x v="10"/>
    <x v="10"/>
    <m/>
    <x v="12"/>
    <m/>
    <m/>
    <m/>
  </r>
  <r>
    <n v="256.8186"/>
    <x v="31"/>
    <n v="1010564"/>
    <n v="370"/>
    <x v="3"/>
    <n v="303.8"/>
    <n v="-0.15464581961816987"/>
    <m/>
    <x v="10"/>
    <x v="10"/>
    <m/>
    <x v="12"/>
    <m/>
    <m/>
    <m/>
  </r>
  <r>
    <n v="256.84879999999998"/>
    <x v="284"/>
    <n v="1004378"/>
    <n v="577"/>
    <x v="0"/>
    <n v="230.79679999999999"/>
    <n v="0.11287851478010091"/>
    <m/>
    <x v="10"/>
    <x v="10"/>
    <m/>
    <x v="12"/>
    <m/>
    <m/>
    <m/>
  </r>
  <r>
    <n v="256.96544640000002"/>
    <x v="59"/>
    <n v="1000903"/>
    <n v="903"/>
    <x v="2"/>
    <n v="544.87872000000004"/>
    <n v="-0.52839882166805852"/>
    <m/>
    <x v="10"/>
    <x v="10"/>
    <m/>
    <x v="12"/>
    <m/>
    <m/>
    <m/>
  </r>
  <r>
    <n v="257.11295999999999"/>
    <x v="89"/>
    <n v="1001494"/>
    <n v="1494"/>
    <x v="0"/>
    <n v="455.19263999999998"/>
    <n v="-0.43515571780773959"/>
    <m/>
    <x v="10"/>
    <x v="10"/>
    <m/>
    <x v="12"/>
    <m/>
    <m/>
    <m/>
  </r>
  <r>
    <n v="257.13479999999998"/>
    <x v="189"/>
    <n v="1002421"/>
    <n v="2421"/>
    <x v="2"/>
    <n v="104.3488"/>
    <n v="1.4641855009353246"/>
    <m/>
    <x v="10"/>
    <x v="10"/>
    <m/>
    <x v="12"/>
    <m/>
    <m/>
    <m/>
  </r>
  <r>
    <n v="257.26679999999999"/>
    <x v="128"/>
    <n v="1010905"/>
    <n v="1845"/>
    <x v="0"/>
    <n v="116.63200000000001"/>
    <n v="1.2057994375471566"/>
    <m/>
    <x v="10"/>
    <x v="10"/>
    <m/>
    <x v="12"/>
    <m/>
    <m/>
    <m/>
  </r>
  <r>
    <n v="257.26679999999999"/>
    <x v="59"/>
    <n v="1017132"/>
    <n v="584"/>
    <x v="6"/>
    <n v="125.624"/>
    <n v="1.0479112271540469"/>
    <m/>
    <x v="10"/>
    <x v="10"/>
    <m/>
    <x v="12"/>
    <m/>
    <m/>
    <m/>
  </r>
  <r>
    <n v="257.26679999999999"/>
    <x v="2"/>
    <n v="1006588"/>
    <n v="1762"/>
    <x v="5"/>
    <n v="136.904"/>
    <n v="0.87917664933091799"/>
    <m/>
    <x v="10"/>
    <x v="10"/>
    <m/>
    <x v="12"/>
    <m/>
    <m/>
    <m/>
  </r>
  <r>
    <n v="257.26679999999999"/>
    <x v="173"/>
    <n v="1006757"/>
    <n v="1153"/>
    <x v="0"/>
    <n v="145.69999999999999"/>
    <n v="0.76572958133150315"/>
    <m/>
    <x v="10"/>
    <x v="10"/>
    <m/>
    <x v="12"/>
    <m/>
    <m/>
    <m/>
  </r>
  <r>
    <n v="257.26679999999999"/>
    <x v="119"/>
    <n v="1019042"/>
    <n v="2607"/>
    <x v="4"/>
    <n v="154.84800000000001"/>
    <n v="0.66141506509609405"/>
    <m/>
    <x v="10"/>
    <x v="10"/>
    <m/>
    <x v="12"/>
    <m/>
    <m/>
    <m/>
  </r>
  <r>
    <n v="257.26679999999999"/>
    <x v="309"/>
    <n v="1010417"/>
    <n v="1420"/>
    <x v="2"/>
    <n v="158.22"/>
    <n v="0.62600682593856649"/>
    <m/>
    <x v="10"/>
    <x v="10"/>
    <m/>
    <x v="12"/>
    <m/>
    <m/>
    <m/>
  </r>
  <r>
    <n v="257.26679999999999"/>
    <x v="278"/>
    <n v="1018160"/>
    <n v="841"/>
    <x v="7"/>
    <n v="173.95599999999999"/>
    <n v="0.47891880705465756"/>
    <m/>
    <x v="10"/>
    <x v="10"/>
    <m/>
    <x v="12"/>
    <m/>
    <m/>
    <m/>
  </r>
  <r>
    <n v="257.26679999999999"/>
    <x v="137"/>
    <n v="1015374"/>
    <n v="2682"/>
    <x v="2"/>
    <n v="189.69200000000001"/>
    <n v="0.3562343166817788"/>
    <m/>
    <x v="10"/>
    <x v="10"/>
    <m/>
    <x v="12"/>
    <m/>
    <m/>
    <m/>
  </r>
  <r>
    <n v="257.26679999999999"/>
    <x v="157"/>
    <n v="1017821"/>
    <n v="711"/>
    <x v="3"/>
    <n v="189.69200000000001"/>
    <n v="0.3562343166817788"/>
    <m/>
    <x v="10"/>
    <x v="10"/>
    <m/>
    <x v="12"/>
    <m/>
    <m/>
    <m/>
  </r>
  <r>
    <n v="257.26679999999999"/>
    <x v="279"/>
    <n v="1017876"/>
    <n v="1311"/>
    <x v="1"/>
    <n v="211.048"/>
    <n v="0.21899662635988015"/>
    <m/>
    <x v="10"/>
    <x v="10"/>
    <m/>
    <x v="12"/>
    <m/>
    <m/>
    <m/>
  </r>
  <r>
    <n v="257.26679999999999"/>
    <x v="130"/>
    <n v="1016412"/>
    <n v="337"/>
    <x v="3"/>
    <n v="216.66800000000001"/>
    <n v="0.18737792382816099"/>
    <m/>
    <x v="10"/>
    <x v="10"/>
    <m/>
    <x v="12"/>
    <m/>
    <m/>
    <m/>
  </r>
  <r>
    <n v="257.26679999999999"/>
    <x v="167"/>
    <n v="1018990"/>
    <n v="2428"/>
    <x v="7"/>
    <n v="230.15600000000001"/>
    <n v="0.11779314899459489"/>
    <m/>
    <x v="10"/>
    <x v="10"/>
    <m/>
    <x v="12"/>
    <m/>
    <m/>
    <m/>
  </r>
  <r>
    <n v="257.26679999999999"/>
    <x v="163"/>
    <n v="1016537"/>
    <n v="1531"/>
    <x v="3"/>
    <n v="268.37200000000001"/>
    <n v="-4.1379875694931005E-2"/>
    <m/>
    <x v="10"/>
    <x v="10"/>
    <m/>
    <x v="12"/>
    <m/>
    <m/>
    <m/>
  </r>
  <r>
    <n v="257.26679999999999"/>
    <x v="177"/>
    <n v="1015581"/>
    <n v="2356"/>
    <x v="8"/>
    <n v="303.21600000000001"/>
    <n v="-0.15153949659648575"/>
    <m/>
    <x v="10"/>
    <x v="10"/>
    <m/>
    <x v="12"/>
    <m/>
    <m/>
    <m/>
  </r>
  <r>
    <n v="257.26679999999999"/>
    <x v="287"/>
    <n v="1015450"/>
    <n v="1231"/>
    <x v="2"/>
    <n v="304.33999999999997"/>
    <n v="-0.15467306302162051"/>
    <m/>
    <x v="10"/>
    <x v="10"/>
    <m/>
    <x v="12"/>
    <m/>
    <m/>
    <m/>
  </r>
  <r>
    <n v="257.26679999999999"/>
    <x v="257"/>
    <n v="1009853"/>
    <n v="1177"/>
    <x v="3"/>
    <n v="309.95999999999998"/>
    <n v="-0.16999999999999998"/>
    <m/>
    <x v="10"/>
    <x v="10"/>
    <m/>
    <x v="12"/>
    <m/>
    <m/>
    <m/>
  </r>
  <r>
    <n v="257.26679999999999"/>
    <x v="200"/>
    <n v="1012394"/>
    <n v="1058"/>
    <x v="7"/>
    <n v="312.20800000000003"/>
    <n v="-0.17597627222877066"/>
    <m/>
    <x v="10"/>
    <x v="10"/>
    <m/>
    <x v="12"/>
    <m/>
    <m/>
    <m/>
  </r>
  <r>
    <n v="257.29079999999999"/>
    <x v="352"/>
    <n v="1003189"/>
    <n v="1818"/>
    <x v="4"/>
    <n v="265.86559999999997"/>
    <n v="-3.2252386168048756E-2"/>
    <m/>
    <x v="10"/>
    <x v="10"/>
    <m/>
    <x v="12"/>
    <m/>
    <m/>
    <m/>
  </r>
  <r>
    <n v="257.37920000000003"/>
    <x v="234"/>
    <n v="1004575"/>
    <n v="2552"/>
    <x v="2"/>
    <n v="44.265599999999999"/>
    <n v="4.8144292633557439"/>
    <m/>
    <x v="10"/>
    <x v="10"/>
    <m/>
    <x v="12"/>
    <m/>
    <m/>
    <m/>
  </r>
  <r>
    <n v="257.38959999999997"/>
    <x v="307"/>
    <n v="1002658"/>
    <n v="2658"/>
    <x v="5"/>
    <n v="227.84"/>
    <n v="0.12969452247190999"/>
    <m/>
    <x v="10"/>
    <x v="10"/>
    <m/>
    <x v="12"/>
    <m/>
    <m/>
    <m/>
  </r>
  <r>
    <n v="257.39999999999998"/>
    <x v="140"/>
    <n v="1001333"/>
    <n v="1333"/>
    <x v="3"/>
    <n v="497.53152"/>
    <n v="-0.48264584322215409"/>
    <m/>
    <x v="10"/>
    <x v="10"/>
    <m/>
    <x v="12"/>
    <m/>
    <m/>
    <m/>
  </r>
  <r>
    <n v="257.48736000000002"/>
    <x v="37"/>
    <n v="1001125"/>
    <n v="1125"/>
    <x v="1"/>
    <n v="463.91366399999998"/>
    <n v="-0.44496707042455202"/>
    <m/>
    <x v="10"/>
    <x v="10"/>
    <m/>
    <x v="12"/>
    <m/>
    <m/>
    <m/>
  </r>
  <r>
    <n v="257.49360000000001"/>
    <x v="4"/>
    <n v="1005266"/>
    <n v="1056"/>
    <x v="2"/>
    <n v="742.86489600000004"/>
    <n v="-0.65337761767114111"/>
    <m/>
    <x v="10"/>
    <x v="10"/>
    <m/>
    <x v="12"/>
    <m/>
    <m/>
    <m/>
  </r>
  <r>
    <n v="257.57056"/>
    <x v="284"/>
    <n v="1001713"/>
    <n v="1713"/>
    <x v="3"/>
    <n v="175.0496"/>
    <n v="0.47141473045354004"/>
    <m/>
    <x v="10"/>
    <x v="10"/>
    <m/>
    <x v="12"/>
    <m/>
    <m/>
    <m/>
  </r>
  <r>
    <n v="257.64960000000002"/>
    <x v="62"/>
    <n v="1002140"/>
    <n v="2140"/>
    <x v="7"/>
    <n v="94.009600000000006"/>
    <n v="1.7406732929402955"/>
    <m/>
    <x v="10"/>
    <x v="10"/>
    <m/>
    <x v="12"/>
    <m/>
    <m/>
    <m/>
  </r>
  <r>
    <n v="257.71499999999997"/>
    <x v="28"/>
    <n v="1009216"/>
    <n v="858"/>
    <x v="8"/>
    <n v="19.04"/>
    <n v="12.535451680672269"/>
    <m/>
    <x v="10"/>
    <x v="10"/>
    <m/>
    <x v="12"/>
    <m/>
    <m/>
    <m/>
  </r>
  <r>
    <n v="257.71499999999997"/>
    <x v="204"/>
    <n v="1007092"/>
    <n v="2148"/>
    <x v="3"/>
    <n v="76.543999999999997"/>
    <n v="2.3668870192307692"/>
    <m/>
    <x v="10"/>
    <x v="10"/>
    <m/>
    <x v="12"/>
    <m/>
    <m/>
    <m/>
  </r>
  <r>
    <n v="257.71499999999997"/>
    <x v="343"/>
    <n v="1007162"/>
    <n v="2415"/>
    <x v="0"/>
    <n v="79.908000000000001"/>
    <n v="2.2251464183811378"/>
    <m/>
    <x v="10"/>
    <x v="10"/>
    <m/>
    <x v="12"/>
    <m/>
    <m/>
    <m/>
  </r>
  <r>
    <n v="257.71499999999997"/>
    <x v="98"/>
    <n v="1014547"/>
    <n v="228"/>
    <x v="1"/>
    <n v="102.56"/>
    <n v="1.5128217628705145"/>
    <m/>
    <x v="10"/>
    <x v="10"/>
    <m/>
    <x v="12"/>
    <m/>
    <m/>
    <m/>
  </r>
  <r>
    <n v="257.71499999999997"/>
    <x v="268"/>
    <n v="1007448"/>
    <n v="2233"/>
    <x v="3"/>
    <n v="109.584"/>
    <n v="1.3517575558475687"/>
    <m/>
    <x v="10"/>
    <x v="10"/>
    <m/>
    <x v="12"/>
    <m/>
    <m/>
    <m/>
  </r>
  <r>
    <n v="257.71499999999997"/>
    <x v="187"/>
    <n v="1013770"/>
    <n v="914"/>
    <x v="5"/>
    <n v="113.8"/>
    <n v="1.2646309314586992"/>
    <m/>
    <x v="10"/>
    <x v="10"/>
    <m/>
    <x v="12"/>
    <m/>
    <m/>
    <m/>
  </r>
  <r>
    <n v="257.71499999999997"/>
    <x v="23"/>
    <n v="1009344"/>
    <n v="970"/>
    <x v="5"/>
    <n v="118.29600000000001"/>
    <n v="1.1785605599513083"/>
    <m/>
    <x v="10"/>
    <x v="10"/>
    <m/>
    <x v="12"/>
    <m/>
    <m/>
    <m/>
  </r>
  <r>
    <n v="257.71499999999997"/>
    <x v="299"/>
    <n v="1018987"/>
    <n v="2080"/>
    <x v="0"/>
    <n v="168.876"/>
    <n v="0.52606054146237458"/>
    <m/>
    <x v="10"/>
    <x v="10"/>
    <m/>
    <x v="12"/>
    <m/>
    <m/>
    <m/>
  </r>
  <r>
    <n v="257.71499999999997"/>
    <x v="4"/>
    <n v="1014458"/>
    <n v="2612"/>
    <x v="5"/>
    <n v="170"/>
    <n v="0.51597058823529396"/>
    <m/>
    <x v="10"/>
    <x v="10"/>
    <m/>
    <x v="12"/>
    <m/>
    <m/>
    <m/>
  </r>
  <r>
    <n v="257.71499999999997"/>
    <x v="164"/>
    <n v="1018047"/>
    <n v="873"/>
    <x v="1"/>
    <n v="202.596"/>
    <n v="0.27206361428656028"/>
    <m/>
    <x v="10"/>
    <x v="10"/>
    <m/>
    <x v="12"/>
    <m/>
    <m/>
    <m/>
  </r>
  <r>
    <n v="257.71499999999997"/>
    <x v="170"/>
    <n v="1010045"/>
    <n v="1971"/>
    <x v="1"/>
    <n v="234.06800000000001"/>
    <n v="0.10102619751525181"/>
    <m/>
    <x v="10"/>
    <x v="10"/>
    <m/>
    <x v="12"/>
    <m/>
    <m/>
    <m/>
  </r>
  <r>
    <n v="257.71499999999997"/>
    <x v="252"/>
    <n v="1014556"/>
    <n v="2403"/>
    <x v="8"/>
    <n v="244.184"/>
    <n v="5.5413131081479446E-2"/>
    <m/>
    <x v="10"/>
    <x v="10"/>
    <m/>
    <x v="12"/>
    <m/>
    <m/>
    <m/>
  </r>
  <r>
    <n v="257.71499999999997"/>
    <x v="209"/>
    <n v="1013838"/>
    <n v="318"/>
    <x v="0"/>
    <n v="273.40800000000002"/>
    <n v="-5.7397735252809133E-2"/>
    <m/>
    <x v="10"/>
    <x v="10"/>
    <m/>
    <x v="12"/>
    <m/>
    <m/>
    <m/>
  </r>
  <r>
    <n v="257.71499999999997"/>
    <x v="315"/>
    <n v="1019543"/>
    <n v="1227"/>
    <x v="3"/>
    <n v="290.26799999999997"/>
    <n v="-0.11214808383976188"/>
    <m/>
    <x v="10"/>
    <x v="10"/>
    <m/>
    <x v="12"/>
    <m/>
    <m/>
    <m/>
  </r>
  <r>
    <n v="257.71499999999997"/>
    <x v="199"/>
    <n v="1011086"/>
    <n v="1480"/>
    <x v="5"/>
    <n v="323.988"/>
    <n v="-0.20455387236564324"/>
    <m/>
    <x v="10"/>
    <x v="10"/>
    <m/>
    <x v="12"/>
    <m/>
    <m/>
    <m/>
  </r>
  <r>
    <n v="257.71499999999997"/>
    <x v="188"/>
    <n v="1014792"/>
    <n v="1149"/>
    <x v="2"/>
    <n v="326.23599999999999"/>
    <n v="-0.21003506663887497"/>
    <m/>
    <x v="10"/>
    <x v="10"/>
    <m/>
    <x v="12"/>
    <m/>
    <m/>
    <m/>
  </r>
  <r>
    <n v="257.7766464"/>
    <x v="238"/>
    <n v="1000563"/>
    <n v="563"/>
    <x v="6"/>
    <n v="449.40480000000002"/>
    <n v="-0.42640433212996393"/>
    <m/>
    <x v="10"/>
    <x v="10"/>
    <m/>
    <x v="12"/>
    <m/>
    <m/>
    <m/>
  </r>
  <r>
    <n v="258.06560000000002"/>
    <x v="93"/>
    <n v="1002615"/>
    <n v="2615"/>
    <x v="5"/>
    <n v="163.86879999999999"/>
    <n v="0.57483059618426469"/>
    <m/>
    <x v="10"/>
    <x v="10"/>
    <m/>
    <x v="12"/>
    <m/>
    <m/>
    <m/>
  </r>
  <r>
    <n v="258.06560000000002"/>
    <x v="80"/>
    <n v="1004347"/>
    <n v="754"/>
    <x v="8"/>
    <n v="226.88"/>
    <n v="0.13745416078984496"/>
    <m/>
    <x v="10"/>
    <x v="10"/>
    <m/>
    <x v="12"/>
    <m/>
    <m/>
    <m/>
  </r>
  <r>
    <n v="258.14879999999999"/>
    <x v="205"/>
    <n v="1003518"/>
    <n v="379"/>
    <x v="9"/>
    <n v="48.956800000000001"/>
    <n v="4.2729916988038434"/>
    <m/>
    <x v="10"/>
    <x v="10"/>
    <m/>
    <x v="12"/>
    <m/>
    <m/>
    <m/>
  </r>
  <r>
    <n v="258.16320000000002"/>
    <x v="6"/>
    <n v="1006912"/>
    <n v="271"/>
    <x v="1"/>
    <n v="77.835999999999999"/>
    <n v="2.3167583123490418"/>
    <m/>
    <x v="10"/>
    <x v="10"/>
    <m/>
    <x v="12"/>
    <m/>
    <m/>
    <m/>
  </r>
  <r>
    <n v="258.16320000000002"/>
    <x v="241"/>
    <n v="1007098"/>
    <n v="252"/>
    <x v="6"/>
    <n v="82.584000000000003"/>
    <n v="2.1260680034873585"/>
    <m/>
    <x v="10"/>
    <x v="10"/>
    <m/>
    <x v="12"/>
    <m/>
    <m/>
    <m/>
  </r>
  <r>
    <n v="258.16320000000002"/>
    <x v="184"/>
    <n v="1008894"/>
    <n v="698"/>
    <x v="2"/>
    <n v="96.988"/>
    <n v="1.6618055841959831"/>
    <m/>
    <x v="10"/>
    <x v="10"/>
    <m/>
    <x v="12"/>
    <m/>
    <m/>
    <m/>
  </r>
  <r>
    <n v="258.16320000000002"/>
    <x v="322"/>
    <n v="1009398"/>
    <n v="420"/>
    <x v="8"/>
    <n v="108.72"/>
    <n v="1.3745695364238413"/>
    <m/>
    <x v="10"/>
    <x v="10"/>
    <m/>
    <x v="12"/>
    <m/>
    <m/>
    <m/>
  </r>
  <r>
    <n v="258.16320000000002"/>
    <x v="310"/>
    <n v="1013195"/>
    <n v="927"/>
    <x v="4"/>
    <n v="112.092"/>
    <n v="1.3031367091317849"/>
    <m/>
    <x v="10"/>
    <x v="10"/>
    <m/>
    <x v="12"/>
    <m/>
    <m/>
    <m/>
  </r>
  <r>
    <n v="258.16320000000002"/>
    <x v="264"/>
    <n v="1017928"/>
    <n v="2161"/>
    <x v="4"/>
    <n v="112.092"/>
    <n v="1.3031367091317849"/>
    <m/>
    <x v="10"/>
    <x v="10"/>
    <m/>
    <x v="12"/>
    <m/>
    <m/>
    <m/>
  </r>
  <r>
    <n v="258.16320000000002"/>
    <x v="37"/>
    <n v="1019332"/>
    <n v="1750"/>
    <x v="0"/>
    <n v="115.464"/>
    <n v="1.2358761172313451"/>
    <m/>
    <x v="10"/>
    <x v="10"/>
    <m/>
    <x v="12"/>
    <m/>
    <m/>
    <m/>
  </r>
  <r>
    <n v="258.16320000000002"/>
    <x v="246"/>
    <n v="1014489"/>
    <n v="1848"/>
    <x v="1"/>
    <n v="119.96"/>
    <n v="1.1520773591197069"/>
    <m/>
    <x v="10"/>
    <x v="10"/>
    <m/>
    <x v="12"/>
    <m/>
    <m/>
    <m/>
  </r>
  <r>
    <n v="258.16320000000002"/>
    <x v="213"/>
    <n v="1019339"/>
    <n v="282"/>
    <x v="7"/>
    <n v="119.96"/>
    <n v="1.1520773591197069"/>
    <m/>
    <x v="10"/>
    <x v="10"/>
    <m/>
    <x v="12"/>
    <m/>
    <m/>
    <m/>
  </r>
  <r>
    <n v="258.16320000000002"/>
    <x v="16"/>
    <n v="1009503"/>
    <n v="1691"/>
    <x v="6"/>
    <n v="128.952"/>
    <n v="1.0020100502512566"/>
    <m/>
    <x v="10"/>
    <x v="10"/>
    <m/>
    <x v="12"/>
    <m/>
    <m/>
    <m/>
  </r>
  <r>
    <n v="258.16320000000002"/>
    <x v="66"/>
    <n v="1011197"/>
    <n v="246"/>
    <x v="2"/>
    <n v="131.19999999999999"/>
    <n v="0.96770731707317104"/>
    <m/>
    <x v="10"/>
    <x v="10"/>
    <m/>
    <x v="12"/>
    <m/>
    <m/>
    <m/>
  </r>
  <r>
    <n v="258.16320000000002"/>
    <x v="175"/>
    <n v="1013205"/>
    <n v="2407"/>
    <x v="8"/>
    <n v="143.56399999999999"/>
    <n v="0.79824468529714987"/>
    <m/>
    <x v="10"/>
    <x v="10"/>
    <m/>
    <x v="12"/>
    <m/>
    <m/>
    <m/>
  </r>
  <r>
    <n v="258.16320000000002"/>
    <x v="14"/>
    <n v="1010901"/>
    <n v="1989"/>
    <x v="6"/>
    <n v="145.81200000000001"/>
    <n v="0.77052094477820754"/>
    <m/>
    <x v="10"/>
    <x v="10"/>
    <m/>
    <x v="12"/>
    <m/>
    <m/>
    <m/>
  </r>
  <r>
    <n v="258.16320000000002"/>
    <x v="186"/>
    <n v="1006699"/>
    <n v="2440"/>
    <x v="6"/>
    <n v="158.83600000000001"/>
    <n v="0.6253443803671711"/>
    <m/>
    <x v="10"/>
    <x v="10"/>
    <m/>
    <x v="12"/>
    <m/>
    <m/>
    <m/>
  </r>
  <r>
    <n v="258.16320000000002"/>
    <x v="197"/>
    <n v="1013946"/>
    <n v="539"/>
    <x v="3"/>
    <n v="168.292"/>
    <n v="0.53401944239773735"/>
    <m/>
    <x v="10"/>
    <x v="10"/>
    <m/>
    <x v="12"/>
    <m/>
    <m/>
    <m/>
  </r>
  <r>
    <n v="258.16320000000002"/>
    <x v="13"/>
    <n v="1018079"/>
    <n v="2185"/>
    <x v="5"/>
    <n v="168.292"/>
    <n v="0.53401944239773735"/>
    <m/>
    <x v="10"/>
    <x v="10"/>
    <m/>
    <x v="12"/>
    <m/>
    <m/>
    <m/>
  </r>
  <r>
    <n v="258.16320000000002"/>
    <x v="198"/>
    <n v="1012348"/>
    <n v="1441"/>
    <x v="7"/>
    <n v="176.16"/>
    <n v="0.46550408719346059"/>
    <m/>
    <x v="10"/>
    <x v="10"/>
    <m/>
    <x v="12"/>
    <m/>
    <m/>
    <m/>
  </r>
  <r>
    <n v="258.16320000000002"/>
    <x v="188"/>
    <n v="1015131"/>
    <n v="688"/>
    <x v="3"/>
    <n v="197.51599999999999"/>
    <n v="0.30704955547904994"/>
    <m/>
    <x v="10"/>
    <x v="10"/>
    <m/>
    <x v="12"/>
    <m/>
    <m/>
    <m/>
  </r>
  <r>
    <n v="258.16320000000002"/>
    <x v="296"/>
    <n v="1016965"/>
    <n v="2365"/>
    <x v="0"/>
    <n v="223.36799999999999"/>
    <n v="0.1557752229504675"/>
    <m/>
    <x v="10"/>
    <x v="10"/>
    <m/>
    <x v="12"/>
    <m/>
    <m/>
    <m/>
  </r>
  <r>
    <n v="258.16320000000002"/>
    <x v="286"/>
    <n v="1009500"/>
    <n v="785"/>
    <x v="4"/>
    <n v="225.61600000000001"/>
    <n v="0.14425927239202893"/>
    <m/>
    <x v="10"/>
    <x v="10"/>
    <m/>
    <x v="12"/>
    <m/>
    <m/>
    <m/>
  </r>
  <r>
    <n v="258.16320000000002"/>
    <x v="22"/>
    <n v="1017053"/>
    <n v="1944"/>
    <x v="3"/>
    <n v="249.22"/>
    <n v="3.5884760452612227E-2"/>
    <m/>
    <x v="10"/>
    <x v="10"/>
    <m/>
    <x v="12"/>
    <m/>
    <m/>
    <m/>
  </r>
  <r>
    <n v="258.16320000000002"/>
    <x v="84"/>
    <n v="1016945"/>
    <n v="2424"/>
    <x v="7"/>
    <n v="268.32799999999997"/>
    <n v="-3.788199517009018E-2"/>
    <m/>
    <x v="10"/>
    <x v="10"/>
    <m/>
    <x v="12"/>
    <m/>
    <m/>
    <m/>
  </r>
  <r>
    <n v="258.16320000000002"/>
    <x v="204"/>
    <n v="1017572"/>
    <n v="2279"/>
    <x v="9"/>
    <n v="275.072"/>
    <n v="-6.1470451372731445E-2"/>
    <m/>
    <x v="10"/>
    <x v="10"/>
    <m/>
    <x v="12"/>
    <m/>
    <m/>
    <m/>
  </r>
  <r>
    <n v="258.16320000000002"/>
    <x v="211"/>
    <n v="1016873"/>
    <n v="1988"/>
    <x v="3"/>
    <n v="290.80799999999999"/>
    <n v="-0.1122555087893042"/>
    <m/>
    <x v="10"/>
    <x v="10"/>
    <m/>
    <x v="12"/>
    <m/>
    <m/>
    <m/>
  </r>
  <r>
    <n v="258.16320000000002"/>
    <x v="270"/>
    <n v="1014833"/>
    <n v="1630"/>
    <x v="2"/>
    <n v="297.55200000000002"/>
    <n v="-0.13237618970801743"/>
    <m/>
    <x v="10"/>
    <x v="10"/>
    <m/>
    <x v="12"/>
    <m/>
    <m/>
    <m/>
  </r>
  <r>
    <n v="258.16320000000002"/>
    <x v="156"/>
    <n v="1010543"/>
    <n v="2206"/>
    <x v="3"/>
    <n v="318.90800000000002"/>
    <n v="-0.19047750448405182"/>
    <m/>
    <x v="10"/>
    <x v="10"/>
    <m/>
    <x v="12"/>
    <m/>
    <m/>
    <m/>
  </r>
  <r>
    <n v="258.16320000000002"/>
    <x v="344"/>
    <n v="1017969"/>
    <n v="2769"/>
    <x v="4"/>
    <n v="325.65199999999999"/>
    <n v="-0.20724208664463897"/>
    <m/>
    <x v="10"/>
    <x v="10"/>
    <m/>
    <x v="12"/>
    <m/>
    <m/>
    <m/>
  </r>
  <r>
    <n v="258.16320000000002"/>
    <x v="103"/>
    <n v="1008950"/>
    <n v="2193"/>
    <x v="9"/>
    <n v="1.208"/>
    <n v="212.71125827814569"/>
    <m/>
    <x v="10"/>
    <x v="10"/>
    <m/>
    <x v="12"/>
    <m/>
    <m/>
    <m/>
  </r>
  <r>
    <n v="258.16320000000002"/>
    <x v="316"/>
    <n v="1010975"/>
    <n v="1565"/>
    <x v="9"/>
    <n v="266.08"/>
    <n v="-2.9753457606734694E-2"/>
    <m/>
    <x v="10"/>
    <x v="10"/>
    <m/>
    <x v="12"/>
    <m/>
    <m/>
    <m/>
  </r>
  <r>
    <n v="258.22160000000002"/>
    <x v="228"/>
    <n v="1003174"/>
    <n v="2773"/>
    <x v="7"/>
    <n v="275.40480000000002"/>
    <n v="-6.2392521844208952E-2"/>
    <m/>
    <x v="10"/>
    <x v="10"/>
    <m/>
    <x v="12"/>
    <m/>
    <m/>
    <m/>
  </r>
  <r>
    <n v="258.40879999999999"/>
    <x v="326"/>
    <n v="1004469"/>
    <n v="1683"/>
    <x v="7"/>
    <n v="19.465599999999998"/>
    <n v="12.275152063126747"/>
    <m/>
    <x v="10"/>
    <x v="10"/>
    <m/>
    <x v="12"/>
    <m/>
    <m/>
    <m/>
  </r>
  <r>
    <n v="258.48160000000001"/>
    <x v="327"/>
    <n v="1003087"/>
    <n v="2229"/>
    <x v="3"/>
    <n v="197.44319999999999"/>
    <n v="0.30914409815075944"/>
    <m/>
    <x v="10"/>
    <x v="10"/>
    <m/>
    <x v="12"/>
    <m/>
    <m/>
    <m/>
  </r>
  <r>
    <n v="258.54919999999998"/>
    <x v="216"/>
    <n v="1002786"/>
    <n v="2786"/>
    <x v="4"/>
    <n v="252.72"/>
    <n v="2.3065843621399122E-2"/>
    <m/>
    <x v="10"/>
    <x v="10"/>
    <m/>
    <x v="12"/>
    <m/>
    <m/>
    <m/>
  </r>
  <r>
    <n v="258.6114"/>
    <x v="147"/>
    <n v="1008018"/>
    <n v="2541"/>
    <x v="2"/>
    <n v="25.312000000000001"/>
    <n v="9.2169484829329953"/>
    <m/>
    <x v="10"/>
    <x v="10"/>
    <m/>
    <x v="12"/>
    <m/>
    <m/>
    <m/>
  </r>
  <r>
    <n v="258.6114"/>
    <x v="227"/>
    <n v="1007812"/>
    <n v="2697"/>
    <x v="6"/>
    <n v="29.576000000000001"/>
    <n v="7.7439613199891806"/>
    <m/>
    <x v="10"/>
    <x v="10"/>
    <m/>
    <x v="12"/>
    <m/>
    <m/>
    <m/>
  </r>
  <r>
    <n v="258.6114"/>
    <x v="158"/>
    <n v="1006654"/>
    <n v="2686"/>
    <x v="7"/>
    <n v="36.128"/>
    <n v="6.1581986271036318"/>
    <m/>
    <x v="10"/>
    <x v="10"/>
    <m/>
    <x v="12"/>
    <m/>
    <m/>
    <m/>
  </r>
  <r>
    <n v="258.6114"/>
    <x v="6"/>
    <n v="1006822"/>
    <n v="46"/>
    <x v="3"/>
    <n v="43.9"/>
    <n v="4.8909202733485193"/>
    <m/>
    <x v="10"/>
    <x v="10"/>
    <m/>
    <x v="12"/>
    <m/>
    <m/>
    <m/>
  </r>
  <r>
    <n v="258.6114"/>
    <x v="284"/>
    <n v="1007072"/>
    <n v="1064"/>
    <x v="2"/>
    <n v="45.552"/>
    <n v="4.6772787144362491"/>
    <m/>
    <x v="10"/>
    <x v="10"/>
    <m/>
    <x v="12"/>
    <m/>
    <m/>
    <m/>
  </r>
  <r>
    <n v="258.6114"/>
    <x v="358"/>
    <n v="1008634"/>
    <n v="811"/>
    <x v="7"/>
    <n v="50.524000000000001"/>
    <n v="4.118585226822896"/>
    <m/>
    <x v="10"/>
    <x v="10"/>
    <m/>
    <x v="12"/>
    <m/>
    <m/>
    <m/>
  </r>
  <r>
    <n v="258.6114"/>
    <x v="248"/>
    <n v="1007151"/>
    <n v="2756"/>
    <x v="3"/>
    <n v="85.5"/>
    <n v="2.0246947368421053"/>
    <m/>
    <x v="10"/>
    <x v="10"/>
    <m/>
    <x v="12"/>
    <m/>
    <m/>
    <m/>
  </r>
  <r>
    <n v="258.6114"/>
    <x v="52"/>
    <n v="1014015"/>
    <n v="244"/>
    <x v="8"/>
    <n v="98.02"/>
    <n v="1.6383533972658644"/>
    <m/>
    <x v="10"/>
    <x v="10"/>
    <m/>
    <x v="12"/>
    <m/>
    <m/>
    <m/>
  </r>
  <r>
    <n v="258.6114"/>
    <x v="72"/>
    <n v="1016076"/>
    <n v="2446"/>
    <x v="4"/>
    <n v="112.63200000000001"/>
    <n v="1.296073939910505"/>
    <m/>
    <x v="10"/>
    <x v="10"/>
    <m/>
    <x v="12"/>
    <m/>
    <m/>
    <m/>
  </r>
  <r>
    <n v="258.6114"/>
    <x v="141"/>
    <n v="1012242"/>
    <n v="1645"/>
    <x v="2"/>
    <n v="122.748"/>
    <n v="1.1068481767523708"/>
    <m/>
    <x v="10"/>
    <x v="10"/>
    <m/>
    <x v="12"/>
    <m/>
    <m/>
    <m/>
  </r>
  <r>
    <n v="258.6114"/>
    <x v="296"/>
    <n v="1018534"/>
    <n v="827"/>
    <x v="7"/>
    <n v="145.22800000000001"/>
    <n v="0.78072685707990186"/>
    <m/>
    <x v="10"/>
    <x v="10"/>
    <m/>
    <x v="12"/>
    <m/>
    <m/>
    <m/>
  </r>
  <r>
    <n v="258.6114"/>
    <x v="187"/>
    <n v="1016539"/>
    <n v="309"/>
    <x v="3"/>
    <n v="146.352"/>
    <n v="0.76705067235159063"/>
    <m/>
    <x v="10"/>
    <x v="10"/>
    <m/>
    <x v="12"/>
    <m/>
    <m/>
    <m/>
  </r>
  <r>
    <n v="258.6114"/>
    <x v="233"/>
    <n v="1019924"/>
    <n v="2197"/>
    <x v="6"/>
    <n v="201.428"/>
    <n v="0.28389002521992973"/>
    <m/>
    <x v="10"/>
    <x v="10"/>
    <m/>
    <x v="12"/>
    <m/>
    <m/>
    <m/>
  </r>
  <r>
    <n v="258.6114"/>
    <x v="33"/>
    <n v="1016051"/>
    <n v="2000"/>
    <x v="3"/>
    <n v="205.92400000000001"/>
    <n v="0.25585847205765233"/>
    <m/>
    <x v="10"/>
    <x v="10"/>
    <m/>
    <x v="12"/>
    <m/>
    <m/>
    <m/>
  </r>
  <r>
    <n v="258.6114"/>
    <x v="362"/>
    <n v="1017045"/>
    <n v="1995"/>
    <x v="3"/>
    <n v="207.048"/>
    <n v="0.24904080213283877"/>
    <m/>
    <x v="10"/>
    <x v="10"/>
    <m/>
    <x v="12"/>
    <m/>
    <m/>
    <m/>
  </r>
  <r>
    <n v="258.6114"/>
    <x v="360"/>
    <n v="1009421"/>
    <n v="1562"/>
    <x v="4"/>
    <n v="208.172"/>
    <n v="0.2422967546067675"/>
    <m/>
    <x v="10"/>
    <x v="10"/>
    <m/>
    <x v="12"/>
    <m/>
    <m/>
    <m/>
  </r>
  <r>
    <n v="258.6114"/>
    <x v="122"/>
    <n v="1010699"/>
    <n v="311"/>
    <x v="1"/>
    <n v="222.78399999999999"/>
    <n v="0.16081675524274638"/>
    <m/>
    <x v="10"/>
    <x v="10"/>
    <m/>
    <x v="12"/>
    <m/>
    <m/>
    <m/>
  </r>
  <r>
    <n v="258.6114"/>
    <x v="342"/>
    <n v="1012509"/>
    <n v="394"/>
    <x v="0"/>
    <n v="269.99200000000002"/>
    <n v="-4.2151619307238784E-2"/>
    <m/>
    <x v="10"/>
    <x v="10"/>
    <m/>
    <x v="12"/>
    <m/>
    <m/>
    <m/>
  </r>
  <r>
    <n v="258.6114"/>
    <x v="113"/>
    <n v="1019687"/>
    <n v="1752"/>
    <x v="5"/>
    <n v="314.952"/>
    <n v="-0.17888630648479767"/>
    <m/>
    <x v="10"/>
    <x v="10"/>
    <m/>
    <x v="12"/>
    <m/>
    <m/>
    <m/>
  </r>
  <r>
    <n v="258.62200000000001"/>
    <x v="33"/>
    <n v="1004750"/>
    <n v="1975"/>
    <x v="3"/>
    <n v="153.536"/>
    <n v="0.68443882867861616"/>
    <m/>
    <x v="10"/>
    <x v="10"/>
    <m/>
    <x v="12"/>
    <m/>
    <m/>
    <m/>
  </r>
  <r>
    <n v="258.726"/>
    <x v="25"/>
    <n v="1004525"/>
    <n v="1524"/>
    <x v="4"/>
    <n v="88.444800000000001"/>
    <n v="1.9252822099207643"/>
    <m/>
    <x v="10"/>
    <x v="10"/>
    <m/>
    <x v="12"/>
    <m/>
    <m/>
    <m/>
  </r>
  <r>
    <n v="258.89760000000001"/>
    <x v="302"/>
    <n v="1001758"/>
    <n v="1758"/>
    <x v="4"/>
    <n v="135.5872"/>
    <n v="0.90945457978334254"/>
    <m/>
    <x v="10"/>
    <x v="10"/>
    <m/>
    <x v="12"/>
    <m/>
    <m/>
    <m/>
  </r>
  <r>
    <n v="259.03800000000001"/>
    <x v="151"/>
    <n v="1002316"/>
    <n v="2316"/>
    <x v="9"/>
    <n v="107.7632"/>
    <n v="1.4037704893692839"/>
    <m/>
    <x v="10"/>
    <x v="10"/>
    <m/>
    <x v="12"/>
    <m/>
    <m/>
    <m/>
  </r>
  <r>
    <n v="259.05959999999999"/>
    <x v="121"/>
    <n v="1007988"/>
    <n v="754"/>
    <x v="4"/>
    <n v="46.847999999999999"/>
    <n v="4.5297899590163926"/>
    <m/>
    <x v="10"/>
    <x v="10"/>
    <m/>
    <x v="12"/>
    <m/>
    <m/>
    <m/>
  </r>
  <r>
    <n v="259.05959999999999"/>
    <x v="267"/>
    <n v="1008210"/>
    <n v="297"/>
    <x v="1"/>
    <n v="60.375999999999998"/>
    <n v="3.2907711673512652"/>
    <m/>
    <x v="10"/>
    <x v="10"/>
    <m/>
    <x v="12"/>
    <m/>
    <m/>
    <m/>
  </r>
  <r>
    <n v="259.05959999999999"/>
    <x v="126"/>
    <n v="1010669"/>
    <n v="184"/>
    <x v="7"/>
    <n v="126.66"/>
    <n v="1.04531501657982"/>
    <m/>
    <x v="10"/>
    <x v="10"/>
    <m/>
    <x v="12"/>
    <m/>
    <m/>
    <m/>
  </r>
  <r>
    <n v="259.05959999999999"/>
    <x v="157"/>
    <n v="1013122"/>
    <n v="401"/>
    <x v="3"/>
    <n v="132.28"/>
    <n v="0.95841850619897173"/>
    <m/>
    <x v="10"/>
    <x v="10"/>
    <m/>
    <x v="12"/>
    <m/>
    <m/>
    <m/>
  </r>
  <r>
    <n v="259.05959999999999"/>
    <x v="283"/>
    <n v="1007218"/>
    <n v="1093"/>
    <x v="7"/>
    <n v="141.524"/>
    <n v="0.83049942059297355"/>
    <m/>
    <x v="10"/>
    <x v="10"/>
    <m/>
    <x v="12"/>
    <m/>
    <m/>
    <m/>
  </r>
  <r>
    <n v="259.05959999999999"/>
    <x v="199"/>
    <n v="1016596"/>
    <n v="1889"/>
    <x v="5"/>
    <n v="174.99199999999999"/>
    <n v="0.48040824723415931"/>
    <m/>
    <x v="10"/>
    <x v="10"/>
    <m/>
    <x v="12"/>
    <m/>
    <m/>
    <m/>
  </r>
  <r>
    <n v="259.05959999999999"/>
    <x v="129"/>
    <n v="1009306"/>
    <n v="1646"/>
    <x v="4"/>
    <n v="216.58"/>
    <n v="0.19613814756671888"/>
    <m/>
    <x v="10"/>
    <x v="10"/>
    <m/>
    <x v="12"/>
    <m/>
    <m/>
    <m/>
  </r>
  <r>
    <n v="259.05959999999999"/>
    <x v="60"/>
    <n v="1016178"/>
    <n v="2838"/>
    <x v="1"/>
    <n v="221.07599999999999"/>
    <n v="0.17181240840254028"/>
    <m/>
    <x v="10"/>
    <x v="10"/>
    <m/>
    <x v="12"/>
    <m/>
    <m/>
    <m/>
  </r>
  <r>
    <n v="259.05959999999999"/>
    <x v="82"/>
    <n v="1011149"/>
    <n v="1525"/>
    <x v="7"/>
    <n v="258.16800000000001"/>
    <n v="3.4535651203866577E-3"/>
    <m/>
    <x v="10"/>
    <x v="10"/>
    <m/>
    <x v="12"/>
    <m/>
    <m/>
    <m/>
  </r>
  <r>
    <n v="259.05959999999999"/>
    <x v="164"/>
    <n v="1017645"/>
    <n v="2543"/>
    <x v="6"/>
    <n v="264.91199999999998"/>
    <n v="-2.2091864468200721E-2"/>
    <m/>
    <x v="10"/>
    <x v="10"/>
    <m/>
    <x v="12"/>
    <m/>
    <m/>
    <m/>
  </r>
  <r>
    <n v="259.05959999999999"/>
    <x v="148"/>
    <n v="1018041"/>
    <n v="2427"/>
    <x v="4"/>
    <n v="266.036"/>
    <n v="-2.6223518621539987E-2"/>
    <m/>
    <x v="10"/>
    <x v="10"/>
    <m/>
    <x v="12"/>
    <m/>
    <m/>
    <m/>
  </r>
  <r>
    <n v="259.05959999999999"/>
    <x v="44"/>
    <n v="1011263"/>
    <n v="1341"/>
    <x v="5"/>
    <n v="280.64800000000002"/>
    <n v="-7.692340583221699E-2"/>
    <m/>
    <x v="10"/>
    <x v="10"/>
    <m/>
    <x v="12"/>
    <m/>
    <m/>
    <m/>
  </r>
  <r>
    <n v="259.05959999999999"/>
    <x v="306"/>
    <n v="1018834"/>
    <n v="2176"/>
    <x v="3"/>
    <n v="298.63200000000001"/>
    <n v="-0.13251225588684407"/>
    <m/>
    <x v="10"/>
    <x v="10"/>
    <m/>
    <x v="12"/>
    <m/>
    <m/>
    <m/>
  </r>
  <r>
    <n v="259.05959999999999"/>
    <x v="269"/>
    <n v="1016800"/>
    <n v="2445"/>
    <x v="6"/>
    <n v="309.87200000000001"/>
    <n v="-0.16397867506583372"/>
    <m/>
    <x v="10"/>
    <x v="10"/>
    <m/>
    <x v="12"/>
    <m/>
    <m/>
    <m/>
  </r>
  <r>
    <n v="259.05959999999999"/>
    <x v="264"/>
    <n v="1010002"/>
    <n v="1229"/>
    <x v="1"/>
    <n v="326.73200000000003"/>
    <n v="-0.20711898436639212"/>
    <m/>
    <x v="10"/>
    <x v="10"/>
    <m/>
    <x v="12"/>
    <m/>
    <m/>
    <m/>
  </r>
  <r>
    <n v="259.19920000000002"/>
    <x v="71"/>
    <n v="1003977"/>
    <n v="268"/>
    <x v="9"/>
    <n v="98.927999999999997"/>
    <n v="1.6200792495552323"/>
    <m/>
    <x v="10"/>
    <x v="10"/>
    <m/>
    <x v="12"/>
    <m/>
    <m/>
    <m/>
  </r>
  <r>
    <n v="259.30112000000003"/>
    <x v="48"/>
    <n v="1001087"/>
    <n v="1087"/>
    <x v="2"/>
    <n v="433.19731200000001"/>
    <n v="-0.40142491004191638"/>
    <m/>
    <x v="10"/>
    <x v="10"/>
    <m/>
    <x v="12"/>
    <m/>
    <m/>
    <m/>
  </r>
  <r>
    <n v="259.33960000000002"/>
    <x v="306"/>
    <n v="1002585"/>
    <n v="2585"/>
    <x v="6"/>
    <n v="77.001599999999996"/>
    <n v="2.3679767693138847"/>
    <m/>
    <x v="10"/>
    <x v="10"/>
    <m/>
    <x v="12"/>
    <m/>
    <m/>
    <m/>
  </r>
  <r>
    <n v="259.44672000000003"/>
    <x v="324"/>
    <n v="1002039"/>
    <n v="2039"/>
    <x v="3"/>
    <n v="95.1648"/>
    <n v="1.7262887117925958"/>
    <m/>
    <x v="10"/>
    <x v="10"/>
    <m/>
    <x v="12"/>
    <m/>
    <m/>
    <m/>
  </r>
  <r>
    <n v="259.50779999999997"/>
    <x v="35"/>
    <n v="1008395"/>
    <n v="2189"/>
    <x v="2"/>
    <n v="16.716000000000001"/>
    <n v="14.524515434314427"/>
    <m/>
    <x v="10"/>
    <x v="10"/>
    <m/>
    <x v="12"/>
    <m/>
    <m/>
    <m/>
  </r>
  <r>
    <n v="259.50779999999997"/>
    <x v="148"/>
    <n v="1007458"/>
    <n v="1571"/>
    <x v="3"/>
    <n v="26.384"/>
    <n v="8.8358020012128549"/>
    <m/>
    <x v="10"/>
    <x v="10"/>
    <m/>
    <x v="12"/>
    <m/>
    <m/>
    <m/>
  </r>
  <r>
    <n v="259.50779999999997"/>
    <x v="248"/>
    <n v="1006597"/>
    <n v="1564"/>
    <x v="2"/>
    <n v="31.192"/>
    <n v="7.319690946396511"/>
    <m/>
    <x v="10"/>
    <x v="10"/>
    <m/>
    <x v="12"/>
    <m/>
    <m/>
    <m/>
  </r>
  <r>
    <n v="259.50779999999997"/>
    <x v="202"/>
    <n v="1007145"/>
    <n v="2175"/>
    <x v="7"/>
    <n v="73.231999999999999"/>
    <n v="2.5436393926152499"/>
    <m/>
    <x v="10"/>
    <x v="10"/>
    <m/>
    <x v="12"/>
    <m/>
    <m/>
    <m/>
  </r>
  <r>
    <n v="259.50779999999997"/>
    <x v="99"/>
    <n v="1014088"/>
    <n v="1191"/>
    <x v="1"/>
    <n v="99.1"/>
    <n v="1.618645812310797"/>
    <m/>
    <x v="10"/>
    <x v="10"/>
    <m/>
    <x v="12"/>
    <m/>
    <m/>
    <m/>
  </r>
  <r>
    <n v="259.50779999999997"/>
    <x v="29"/>
    <n v="1011615"/>
    <n v="513"/>
    <x v="1"/>
    <n v="105.84399999999999"/>
    <n v="1.4517950946676239"/>
    <m/>
    <x v="10"/>
    <x v="10"/>
    <m/>
    <x v="12"/>
    <m/>
    <m/>
    <m/>
  </r>
  <r>
    <n v="259.50779999999997"/>
    <x v="186"/>
    <n v="1019403"/>
    <n v="2709"/>
    <x v="3"/>
    <n v="114.836"/>
    <n v="1.259812253997004"/>
    <m/>
    <x v="10"/>
    <x v="10"/>
    <m/>
    <x v="12"/>
    <m/>
    <m/>
    <m/>
  </r>
  <r>
    <n v="259.50779999999997"/>
    <x v="277"/>
    <n v="1014228"/>
    <n v="415"/>
    <x v="0"/>
    <n v="118.208"/>
    <n v="1.1953488765565781"/>
    <m/>
    <x v="10"/>
    <x v="10"/>
    <m/>
    <x v="12"/>
    <m/>
    <m/>
    <m/>
  </r>
  <r>
    <n v="259.50779999999997"/>
    <x v="349"/>
    <n v="1018415"/>
    <n v="451"/>
    <x v="3"/>
    <n v="136.19200000000001"/>
    <n v="0.90545553336466134"/>
    <m/>
    <x v="10"/>
    <x v="10"/>
    <m/>
    <x v="12"/>
    <m/>
    <m/>
    <m/>
  </r>
  <r>
    <n v="259.50779999999997"/>
    <x v="286"/>
    <n v="1016171"/>
    <n v="1367"/>
    <x v="1"/>
    <n v="140.68799999999999"/>
    <n v="0.8445624360286591"/>
    <m/>
    <x v="10"/>
    <x v="10"/>
    <m/>
    <x v="12"/>
    <m/>
    <m/>
    <m/>
  </r>
  <r>
    <n v="259.50779999999997"/>
    <x v="110"/>
    <n v="1012475"/>
    <n v="951"/>
    <x v="2"/>
    <n v="144.06"/>
    <n v="0.80138692211578488"/>
    <m/>
    <x v="10"/>
    <x v="10"/>
    <m/>
    <x v="12"/>
    <m/>
    <m/>
    <m/>
  </r>
  <r>
    <n v="259.50779999999997"/>
    <x v="144"/>
    <n v="1008770"/>
    <n v="690"/>
    <x v="0"/>
    <n v="151.05600000000001"/>
    <n v="0.71795757864632959"/>
    <m/>
    <x v="10"/>
    <x v="10"/>
    <m/>
    <x v="12"/>
    <m/>
    <m/>
    <m/>
  </r>
  <r>
    <n v="259.50779999999997"/>
    <x v="352"/>
    <n v="1008742"/>
    <n v="1216"/>
    <x v="4"/>
    <n v="157.08000000000001"/>
    <n v="0.65207410236821972"/>
    <m/>
    <x v="10"/>
    <x v="10"/>
    <m/>
    <x v="12"/>
    <m/>
    <m/>
    <m/>
  </r>
  <r>
    <n v="259.50779999999997"/>
    <x v="16"/>
    <n v="1019913"/>
    <n v="2187"/>
    <x v="0"/>
    <n v="211.5"/>
    <n v="0.22698723404255308"/>
    <m/>
    <x v="10"/>
    <x v="10"/>
    <m/>
    <x v="12"/>
    <m/>
    <m/>
    <m/>
  </r>
  <r>
    <n v="259.50779999999997"/>
    <x v="312"/>
    <n v="1015200"/>
    <n v="545"/>
    <x v="1"/>
    <n v="224.988"/>
    <n v="0.15342951624086607"/>
    <m/>
    <x v="10"/>
    <x v="10"/>
    <m/>
    <x v="12"/>
    <m/>
    <m/>
    <m/>
  </r>
  <r>
    <n v="259.50779999999997"/>
    <x v="38"/>
    <n v="1017586"/>
    <n v="1366"/>
    <x v="1"/>
    <n v="224.988"/>
    <n v="0.15342951624086607"/>
    <m/>
    <x v="10"/>
    <x v="10"/>
    <m/>
    <x v="12"/>
    <m/>
    <m/>
    <m/>
  </r>
  <r>
    <n v="259.50779999999997"/>
    <x v="14"/>
    <n v="1009896"/>
    <n v="265"/>
    <x v="6"/>
    <n v="232.85599999999999"/>
    <n v="0.11445614457003461"/>
    <m/>
    <x v="10"/>
    <x v="10"/>
    <m/>
    <x v="12"/>
    <m/>
    <m/>
    <m/>
  </r>
  <r>
    <n v="259.50779999999997"/>
    <x v="127"/>
    <n v="1018159"/>
    <n v="2430"/>
    <x v="5"/>
    <n v="254.21199999999999"/>
    <n v="2.0832218778027732E-2"/>
    <m/>
    <x v="10"/>
    <x v="10"/>
    <m/>
    <x v="12"/>
    <m/>
    <m/>
    <m/>
  </r>
  <r>
    <n v="259.50779999999997"/>
    <x v="40"/>
    <n v="1012542"/>
    <n v="1905"/>
    <x v="3"/>
    <n v="274.44400000000002"/>
    <n v="-5.4423488944921515E-2"/>
    <m/>
    <x v="10"/>
    <x v="10"/>
    <m/>
    <x v="12"/>
    <m/>
    <m/>
    <m/>
  </r>
  <r>
    <n v="259.50779999999997"/>
    <x v="27"/>
    <n v="1014944"/>
    <n v="511"/>
    <x v="1"/>
    <n v="282.31200000000001"/>
    <n v="-8.0776587605202885E-2"/>
    <m/>
    <x v="10"/>
    <x v="10"/>
    <m/>
    <x v="12"/>
    <m/>
    <m/>
    <m/>
  </r>
  <r>
    <n v="259.50779999999997"/>
    <x v="106"/>
    <n v="1019121"/>
    <n v="1188"/>
    <x v="3"/>
    <n v="303.66800000000001"/>
    <n v="-0.14542263261193156"/>
    <m/>
    <x v="10"/>
    <x v="10"/>
    <m/>
    <x v="12"/>
    <m/>
    <m/>
    <m/>
  </r>
  <r>
    <n v="259.50779999999997"/>
    <x v="242"/>
    <n v="1016770"/>
    <n v="2794"/>
    <x v="2"/>
    <n v="321.65199999999999"/>
    <n v="-0.19320321341076696"/>
    <m/>
    <x v="10"/>
    <x v="10"/>
    <m/>
    <x v="12"/>
    <m/>
    <m/>
    <m/>
  </r>
  <r>
    <n v="259.50779999999997"/>
    <x v="106"/>
    <n v="1018991"/>
    <n v="2641"/>
    <x v="2"/>
    <n v="332.892"/>
    <n v="-0.22044446847626264"/>
    <m/>
    <x v="10"/>
    <x v="10"/>
    <m/>
    <x v="12"/>
    <m/>
    <m/>
    <m/>
  </r>
  <r>
    <n v="259.53823999999997"/>
    <x v="144"/>
    <n v="1001531"/>
    <n v="1531"/>
    <x v="0"/>
    <n v="6.5952000000000002"/>
    <n v="38.35259582726831"/>
    <m/>
    <x v="10"/>
    <x v="10"/>
    <m/>
    <x v="12"/>
    <m/>
    <m/>
    <m/>
  </r>
  <r>
    <n v="259.59744000000001"/>
    <x v="267"/>
    <n v="1008935"/>
    <n v="2012"/>
    <x v="9"/>
    <n v="96.804000000000002"/>
    <n v="1.681680922275939"/>
    <m/>
    <x v="10"/>
    <x v="10"/>
    <m/>
    <x v="12"/>
    <m/>
    <m/>
    <m/>
  </r>
  <r>
    <n v="259.59744000000001"/>
    <x v="167"/>
    <n v="1009458"/>
    <n v="2227"/>
    <x v="9"/>
    <n v="293.66000000000003"/>
    <n v="-0.11599318940271067"/>
    <m/>
    <x v="10"/>
    <x v="10"/>
    <m/>
    <x v="12"/>
    <m/>
    <m/>
    <m/>
  </r>
  <r>
    <n v="259.59744000000001"/>
    <x v="97"/>
    <n v="1018136"/>
    <n v="284"/>
    <x v="9"/>
    <n v="312.76799999999997"/>
    <n v="-0.1699999999999999"/>
    <m/>
    <x v="10"/>
    <x v="10"/>
    <m/>
    <x v="12"/>
    <m/>
    <m/>
    <m/>
  </r>
  <r>
    <n v="259.61"/>
    <x v="204"/>
    <n v="1002370"/>
    <n v="2370"/>
    <x v="4"/>
    <n v="234.45439999999999"/>
    <n v="0.10729421158229499"/>
    <m/>
    <x v="10"/>
    <x v="10"/>
    <m/>
    <x v="12"/>
    <m/>
    <m/>
    <m/>
  </r>
  <r>
    <n v="259.69839999999999"/>
    <x v="0"/>
    <n v="1004291"/>
    <n v="2825"/>
    <x v="4"/>
    <n v="175.5968"/>
    <n v="0.47894722455078903"/>
    <m/>
    <x v="10"/>
    <x v="10"/>
    <m/>
    <x v="12"/>
    <m/>
    <m/>
    <m/>
  </r>
  <r>
    <n v="259.83879999999999"/>
    <x v="291"/>
    <n v="1002398"/>
    <n v="2398"/>
    <x v="4"/>
    <n v="215.99359999999999"/>
    <n v="0.20299305164597473"/>
    <m/>
    <x v="10"/>
    <x v="10"/>
    <m/>
    <x v="12"/>
    <m/>
    <m/>
    <m/>
  </r>
  <r>
    <n v="259.92095999999998"/>
    <x v="179"/>
    <n v="1001116"/>
    <n v="1116"/>
    <x v="4"/>
    <n v="457.12012800000002"/>
    <n v="-0.43139462894095104"/>
    <m/>
    <x v="10"/>
    <x v="10"/>
    <m/>
    <x v="12"/>
    <m/>
    <m/>
    <m/>
  </r>
  <r>
    <n v="259.95600000000002"/>
    <x v="68"/>
    <n v="1009273"/>
    <n v="2404"/>
    <x v="5"/>
    <n v="57"/>
    <n v="3.5606315789473686"/>
    <m/>
    <x v="10"/>
    <x v="10"/>
    <m/>
    <x v="12"/>
    <m/>
    <m/>
    <m/>
  </r>
  <r>
    <n v="259.95600000000002"/>
    <x v="353"/>
    <n v="1006147"/>
    <n v="2559"/>
    <x v="4"/>
    <n v="66.932000000000002"/>
    <n v="2.8838821490467939"/>
    <m/>
    <x v="10"/>
    <x v="10"/>
    <m/>
    <x v="12"/>
    <m/>
    <m/>
    <m/>
  </r>
  <r>
    <n v="259.95600000000002"/>
    <x v="72"/>
    <n v="1005728"/>
    <n v="136"/>
    <x v="2"/>
    <n v="72.144000000000005"/>
    <n v="2.6032934131736525"/>
    <m/>
    <x v="10"/>
    <x v="10"/>
    <m/>
    <x v="12"/>
    <m/>
    <m/>
    <m/>
  </r>
  <r>
    <n v="259.95600000000002"/>
    <x v="150"/>
    <n v="1007096"/>
    <n v="159"/>
    <x v="6"/>
    <n v="88.308000000000007"/>
    <n v="1.9437423562984102"/>
    <m/>
    <x v="10"/>
    <x v="10"/>
    <m/>
    <x v="12"/>
    <m/>
    <m/>
    <m/>
  </r>
  <r>
    <n v="259.95600000000002"/>
    <x v="11"/>
    <n v="1013869"/>
    <n v="2096"/>
    <x v="7"/>
    <n v="104.136"/>
    <n v="1.4963125144042408"/>
    <m/>
    <x v="10"/>
    <x v="10"/>
    <m/>
    <x v="12"/>
    <m/>
    <m/>
    <m/>
  </r>
  <r>
    <n v="259.95600000000002"/>
    <x v="262"/>
    <n v="1018565"/>
    <n v="2733"/>
    <x v="6"/>
    <n v="106.384"/>
    <n v="1.4435629417957587"/>
    <m/>
    <x v="10"/>
    <x v="10"/>
    <m/>
    <x v="12"/>
    <m/>
    <m/>
    <m/>
  </r>
  <r>
    <n v="259.95600000000002"/>
    <x v="149"/>
    <n v="1013143"/>
    <n v="321"/>
    <x v="0"/>
    <n v="126.616"/>
    <n v="1.0531054527073991"/>
    <m/>
    <x v="10"/>
    <x v="10"/>
    <m/>
    <x v="12"/>
    <m/>
    <m/>
    <m/>
  </r>
  <r>
    <n v="259.95600000000002"/>
    <x v="132"/>
    <n v="1006895"/>
    <n v="2470"/>
    <x v="3"/>
    <n v="129.452"/>
    <n v="1.0081265642863766"/>
    <m/>
    <x v="10"/>
    <x v="10"/>
    <m/>
    <x v="12"/>
    <m/>
    <m/>
    <m/>
  </r>
  <r>
    <n v="259.95600000000002"/>
    <x v="99"/>
    <n v="1009127"/>
    <n v="732"/>
    <x v="8"/>
    <n v="140.1"/>
    <n v="0.85550321199143486"/>
    <m/>
    <x v="10"/>
    <x v="10"/>
    <m/>
    <x v="12"/>
    <m/>
    <m/>
    <m/>
  </r>
  <r>
    <n v="259.95600000000002"/>
    <x v="166"/>
    <n v="1005375"/>
    <n v="957"/>
    <x v="2"/>
    <n v="144.10239999999999"/>
    <n v="0.80396717889500824"/>
    <m/>
    <x v="10"/>
    <x v="10"/>
    <m/>
    <x v="12"/>
    <m/>
    <m/>
    <m/>
  </r>
  <r>
    <n v="259.95600000000002"/>
    <x v="45"/>
    <n v="1015520"/>
    <n v="32"/>
    <x v="1"/>
    <n v="147.97200000000001"/>
    <n v="0.75679182548049628"/>
    <m/>
    <x v="10"/>
    <x v="10"/>
    <m/>
    <x v="12"/>
    <m/>
    <m/>
    <m/>
  </r>
  <r>
    <n v="259.95600000000002"/>
    <x v="99"/>
    <n v="1013744"/>
    <n v="453"/>
    <x v="6"/>
    <n v="167.08"/>
    <n v="0.55587742398850848"/>
    <m/>
    <x v="10"/>
    <x v="10"/>
    <m/>
    <x v="12"/>
    <m/>
    <m/>
    <m/>
  </r>
  <r>
    <n v="259.95600000000002"/>
    <x v="291"/>
    <n v="1015640"/>
    <n v="1319"/>
    <x v="3"/>
    <n v="172.7"/>
    <n v="0.50524609148812993"/>
    <m/>
    <x v="10"/>
    <x v="10"/>
    <m/>
    <x v="12"/>
    <m/>
    <m/>
    <m/>
  </r>
  <r>
    <n v="259.95600000000002"/>
    <x v="47"/>
    <n v="1014471"/>
    <n v="2227"/>
    <x v="7"/>
    <n v="277.23200000000003"/>
    <n v="-6.2316038552548081E-2"/>
    <m/>
    <x v="10"/>
    <x v="10"/>
    <m/>
    <x v="12"/>
    <m/>
    <m/>
    <m/>
  </r>
  <r>
    <n v="259.95600000000002"/>
    <x v="2"/>
    <n v="1012135"/>
    <n v="1009"/>
    <x v="7"/>
    <n v="278.35599999999999"/>
    <n v="-6.6102401241575459E-2"/>
    <m/>
    <x v="10"/>
    <x v="10"/>
    <m/>
    <x v="12"/>
    <m/>
    <m/>
    <m/>
  </r>
  <r>
    <n v="259.95600000000002"/>
    <x v="102"/>
    <n v="1016594"/>
    <n v="996"/>
    <x v="4"/>
    <n v="286.22399999999999"/>
    <n v="-9.1774274693945904E-2"/>
    <m/>
    <x v="10"/>
    <x v="10"/>
    <m/>
    <x v="12"/>
    <m/>
    <m/>
    <m/>
  </r>
  <r>
    <n v="259.95600000000002"/>
    <x v="26"/>
    <n v="1016167"/>
    <n v="1190"/>
    <x v="3"/>
    <n v="287.34800000000001"/>
    <n v="-9.5326920667622522E-2"/>
    <m/>
    <x v="10"/>
    <x v="10"/>
    <m/>
    <x v="12"/>
    <m/>
    <m/>
    <m/>
  </r>
  <r>
    <n v="259.95600000000002"/>
    <x v="153"/>
    <n v="1019360"/>
    <n v="1181"/>
    <x v="5"/>
    <n v="287.34800000000001"/>
    <n v="-9.5326920667622522E-2"/>
    <m/>
    <x v="10"/>
    <x v="10"/>
    <m/>
    <x v="12"/>
    <m/>
    <m/>
    <m/>
  </r>
  <r>
    <n v="259.95600000000002"/>
    <x v="303"/>
    <n v="1015499"/>
    <n v="1234"/>
    <x v="7"/>
    <n v="291.84399999999999"/>
    <n v="-0.10926385329148441"/>
    <m/>
    <x v="10"/>
    <x v="10"/>
    <m/>
    <x v="12"/>
    <m/>
    <m/>
    <m/>
  </r>
  <r>
    <n v="259.95600000000002"/>
    <x v="350"/>
    <n v="1012341"/>
    <n v="2761"/>
    <x v="5"/>
    <n v="312.07600000000002"/>
    <n v="-0.16701059998205567"/>
    <m/>
    <x v="10"/>
    <x v="10"/>
    <m/>
    <x v="12"/>
    <m/>
    <m/>
    <m/>
  </r>
  <r>
    <n v="259.95600000000002"/>
    <x v="20"/>
    <n v="1010802"/>
    <n v="994"/>
    <x v="7"/>
    <n v="323.31599999999997"/>
    <n v="-0.19596926845562843"/>
    <m/>
    <x v="10"/>
    <x v="10"/>
    <m/>
    <x v="12"/>
    <m/>
    <m/>
    <m/>
  </r>
  <r>
    <n v="259.95600000000002"/>
    <x v="130"/>
    <n v="1015348"/>
    <n v="825"/>
    <x v="8"/>
    <n v="334.55599999999998"/>
    <n v="-0.22298210165114352"/>
    <m/>
    <x v="10"/>
    <x v="10"/>
    <m/>
    <x v="12"/>
    <m/>
    <m/>
    <m/>
  </r>
  <r>
    <n v="260.06273279999999"/>
    <x v="319"/>
    <n v="1000983"/>
    <n v="983"/>
    <x v="7"/>
    <n v="667.37855999999999"/>
    <n v="-0.61032201453999357"/>
    <m/>
    <x v="10"/>
    <x v="10"/>
    <m/>
    <x v="12"/>
    <m/>
    <m/>
    <m/>
  </r>
  <r>
    <n v="260.06760000000003"/>
    <x v="316"/>
    <n v="1003613"/>
    <n v="2843"/>
    <x v="8"/>
    <n v="285.47199999999998"/>
    <n v="-8.8990864252886284E-2"/>
    <m/>
    <x v="10"/>
    <x v="10"/>
    <m/>
    <x v="12"/>
    <m/>
    <m/>
    <m/>
  </r>
  <r>
    <n v="260.07904000000002"/>
    <x v="228"/>
    <n v="1002106"/>
    <n v="2106"/>
    <x v="7"/>
    <n v="228.40639999999999"/>
    <n v="0.13866791823696722"/>
    <m/>
    <x v="10"/>
    <x v="10"/>
    <m/>
    <x v="12"/>
    <m/>
    <m/>
    <m/>
  </r>
  <r>
    <n v="260.09983999999997"/>
    <x v="294"/>
    <n v="1001779"/>
    <n v="1779"/>
    <x v="9"/>
    <n v="145.71520000000001"/>
    <n v="0.78498770203794765"/>
    <m/>
    <x v="10"/>
    <x v="10"/>
    <m/>
    <x v="12"/>
    <m/>
    <m/>
    <m/>
  </r>
  <r>
    <n v="260.1456"/>
    <x v="295"/>
    <n v="1001950"/>
    <n v="1950"/>
    <x v="1"/>
    <n v="176.6592"/>
    <n v="0.47258450168459953"/>
    <m/>
    <x v="10"/>
    <x v="10"/>
    <m/>
    <x v="12"/>
    <m/>
    <m/>
    <m/>
  </r>
  <r>
    <n v="260.21319999999997"/>
    <x v="356"/>
    <n v="1005227"/>
    <n v="713"/>
    <x v="8"/>
    <n v="13.718400000000001"/>
    <n v="17.968188710053646"/>
    <m/>
    <x v="10"/>
    <x v="10"/>
    <m/>
    <x v="12"/>
    <m/>
    <m/>
    <m/>
  </r>
  <r>
    <n v="260.22879999999998"/>
    <x v="66"/>
    <n v="1005073"/>
    <n v="1116"/>
    <x v="3"/>
    <n v="199.95519999999999"/>
    <n v="0.30143552155682868"/>
    <m/>
    <x v="10"/>
    <x v="10"/>
    <m/>
    <x v="12"/>
    <m/>
    <m/>
    <m/>
  </r>
  <r>
    <n v="260.24439999999998"/>
    <x v="312"/>
    <n v="1004020"/>
    <n v="2850"/>
    <x v="4"/>
    <n v="255.63839999999999"/>
    <n v="1.8017637412845625E-2"/>
    <m/>
    <x v="10"/>
    <x v="10"/>
    <m/>
    <x v="12"/>
    <m/>
    <m/>
    <m/>
  </r>
  <r>
    <n v="260.38479999999998"/>
    <x v="242"/>
    <n v="1003018"/>
    <n v="1533"/>
    <x v="3"/>
    <n v="22.022400000000001"/>
    <n v="10.823634117988956"/>
    <m/>
    <x v="10"/>
    <x v="10"/>
    <m/>
    <x v="12"/>
    <m/>
    <m/>
    <m/>
  </r>
  <r>
    <n v="260.4042"/>
    <x v="281"/>
    <n v="1007652"/>
    <n v="507"/>
    <x v="7"/>
    <n v="17.731999999999999"/>
    <n v="13.685551545228964"/>
    <m/>
    <x v="10"/>
    <x v="10"/>
    <m/>
    <x v="12"/>
    <m/>
    <m/>
    <m/>
  </r>
  <r>
    <n v="260.4042"/>
    <x v="286"/>
    <n v="1008356"/>
    <n v="2274"/>
    <x v="8"/>
    <n v="18.155999999999999"/>
    <n v="13.342597488433576"/>
    <m/>
    <x v="10"/>
    <x v="10"/>
    <m/>
    <x v="12"/>
    <m/>
    <m/>
    <m/>
  </r>
  <r>
    <n v="260.4042"/>
    <x v="101"/>
    <n v="1008761"/>
    <n v="2268"/>
    <x v="3"/>
    <n v="20.488"/>
    <n v="11.710083951581414"/>
    <m/>
    <x v="10"/>
    <x v="10"/>
    <m/>
    <x v="12"/>
    <m/>
    <m/>
    <m/>
  </r>
  <r>
    <n v="260.4042"/>
    <x v="119"/>
    <n v="1007488"/>
    <n v="231"/>
    <x v="2"/>
    <n v="24.835999999999999"/>
    <n v="9.4849492671927855"/>
    <m/>
    <x v="10"/>
    <x v="10"/>
    <m/>
    <x v="12"/>
    <m/>
    <m/>
    <m/>
  </r>
  <r>
    <n v="260.4042"/>
    <x v="225"/>
    <n v="1008774"/>
    <n v="1762"/>
    <x v="0"/>
    <n v="72.947999999999993"/>
    <n v="2.5697236387563751"/>
    <m/>
    <x v="10"/>
    <x v="10"/>
    <m/>
    <x v="12"/>
    <m/>
    <m/>
    <m/>
  </r>
  <r>
    <n v="260.4042"/>
    <x v="313"/>
    <n v="1009290"/>
    <n v="116"/>
    <x v="7"/>
    <n v="77.591999999999999"/>
    <n v="2.3560702134240645"/>
    <m/>
    <x v="10"/>
    <x v="10"/>
    <m/>
    <x v="12"/>
    <m/>
    <m/>
    <m/>
  </r>
  <r>
    <n v="260.4042"/>
    <x v="164"/>
    <n v="1009266"/>
    <n v="356"/>
    <x v="8"/>
    <n v="80.164000000000001"/>
    <n v="2.2483932937478173"/>
    <m/>
    <x v="10"/>
    <x v="10"/>
    <m/>
    <x v="12"/>
    <m/>
    <m/>
    <m/>
  </r>
  <r>
    <n v="260.4042"/>
    <x v="175"/>
    <n v="1017861"/>
    <n v="730"/>
    <x v="3"/>
    <n v="103.55200000000001"/>
    <n v="1.5147191749072926"/>
    <m/>
    <x v="10"/>
    <x v="10"/>
    <m/>
    <x v="12"/>
    <m/>
    <m/>
    <m/>
  </r>
  <r>
    <n v="260.4042"/>
    <x v="158"/>
    <n v="1015009"/>
    <n v="78"/>
    <x v="0"/>
    <n v="110.29600000000001"/>
    <n v="1.3609577863204467"/>
    <m/>
    <x v="10"/>
    <x v="10"/>
    <m/>
    <x v="12"/>
    <m/>
    <m/>
    <m/>
  </r>
  <r>
    <n v="260.4042"/>
    <x v="84"/>
    <n v="1010135"/>
    <n v="2134"/>
    <x v="4"/>
    <n v="118.164"/>
    <n v="1.2037524119021024"/>
    <m/>
    <x v="10"/>
    <x v="10"/>
    <m/>
    <x v="12"/>
    <m/>
    <m/>
    <m/>
  </r>
  <r>
    <n v="260.4042"/>
    <x v="318"/>
    <n v="1011546"/>
    <n v="2616"/>
    <x v="7"/>
    <n v="164.24799999999999"/>
    <n v="0.58543300375042628"/>
    <m/>
    <x v="10"/>
    <x v="10"/>
    <m/>
    <x v="12"/>
    <m/>
    <m/>
    <m/>
  </r>
  <r>
    <n v="260.4042"/>
    <x v="16"/>
    <n v="1009731"/>
    <n v="2669"/>
    <x v="0"/>
    <n v="166.49600000000001"/>
    <n v="0.56402676340572744"/>
    <m/>
    <x v="10"/>
    <x v="10"/>
    <m/>
    <x v="12"/>
    <m/>
    <m/>
    <m/>
  </r>
  <r>
    <n v="260.4042"/>
    <x v="215"/>
    <n v="1013233"/>
    <n v="92"/>
    <x v="7"/>
    <n v="167.62"/>
    <n v="0.55353895716501611"/>
    <m/>
    <x v="10"/>
    <x v="10"/>
    <m/>
    <x v="12"/>
    <m/>
    <m/>
    <m/>
  </r>
  <r>
    <n v="260.4042"/>
    <x v="354"/>
    <n v="1014922"/>
    <n v="2524"/>
    <x v="3"/>
    <n v="176.61199999999999"/>
    <n v="0.47444228025275753"/>
    <m/>
    <x v="10"/>
    <x v="10"/>
    <m/>
    <x v="12"/>
    <m/>
    <m/>
    <m/>
  </r>
  <r>
    <n v="260.4042"/>
    <x v="325"/>
    <n v="1012688"/>
    <n v="1423"/>
    <x v="4"/>
    <n v="248.548"/>
    <n v="4.7701852358498165E-2"/>
    <m/>
    <x v="10"/>
    <x v="10"/>
    <m/>
    <x v="12"/>
    <m/>
    <m/>
    <m/>
  </r>
  <r>
    <n v="260.4042"/>
    <x v="320"/>
    <n v="1019418"/>
    <n v="216"/>
    <x v="6"/>
    <n v="276.64800000000002"/>
    <n v="-5.8716491715103743E-2"/>
    <m/>
    <x v="10"/>
    <x v="10"/>
    <m/>
    <x v="12"/>
    <m/>
    <m/>
    <m/>
  </r>
  <r>
    <n v="260.4042"/>
    <x v="157"/>
    <n v="1011235"/>
    <n v="936"/>
    <x v="2"/>
    <n v="295.75599999999997"/>
    <n v="-0.11953028848104509"/>
    <m/>
    <x v="10"/>
    <x v="10"/>
    <m/>
    <x v="12"/>
    <m/>
    <m/>
    <m/>
  </r>
  <r>
    <n v="260.4042"/>
    <x v="303"/>
    <n v="1013700"/>
    <n v="1691"/>
    <x v="7"/>
    <n v="305.87200000000001"/>
    <n v="-0.14864976199194438"/>
    <m/>
    <x v="10"/>
    <x v="10"/>
    <m/>
    <x v="12"/>
    <m/>
    <m/>
    <m/>
  </r>
  <r>
    <n v="260.4042"/>
    <x v="275"/>
    <n v="1011191"/>
    <n v="247"/>
    <x v="4"/>
    <n v="306.99599999999998"/>
    <n v="-0.15176679826447245"/>
    <m/>
    <x v="10"/>
    <x v="10"/>
    <m/>
    <x v="12"/>
    <m/>
    <m/>
    <m/>
  </r>
  <r>
    <n v="260.4042"/>
    <x v="338"/>
    <n v="1011582"/>
    <n v="1176"/>
    <x v="8"/>
    <n v="315.988"/>
    <n v="-0.17590478119422256"/>
    <m/>
    <x v="10"/>
    <x v="10"/>
    <m/>
    <x v="12"/>
    <m/>
    <m/>
    <m/>
  </r>
  <r>
    <n v="260.4042"/>
    <x v="357"/>
    <n v="1012152"/>
    <n v="1133"/>
    <x v="6"/>
    <n v="323.85599999999999"/>
    <n v="-0.1959259670964873"/>
    <m/>
    <x v="10"/>
    <x v="10"/>
    <m/>
    <x v="12"/>
    <m/>
    <m/>
    <m/>
  </r>
  <r>
    <n v="260.41183999999998"/>
    <x v="248"/>
    <n v="1001979"/>
    <n v="1979"/>
    <x v="5"/>
    <n v="36.287999999999997"/>
    <n v="6.1762522045855377"/>
    <m/>
    <x v="10"/>
    <x v="10"/>
    <m/>
    <x v="12"/>
    <m/>
    <m/>
    <m/>
  </r>
  <r>
    <n v="260.45240000000001"/>
    <x v="342"/>
    <n v="1004278"/>
    <n v="2635"/>
    <x v="1"/>
    <n v="269.97120000000001"/>
    <n v="-3.5258575729559295E-2"/>
    <m/>
    <x v="10"/>
    <x v="10"/>
    <m/>
    <x v="12"/>
    <m/>
    <m/>
    <m/>
  </r>
  <r>
    <n v="260.50335999999999"/>
    <x v="112"/>
    <n v="1002091"/>
    <n v="2091"/>
    <x v="7"/>
    <n v="124.97280000000001"/>
    <n v="1.0844804629487375"/>
    <m/>
    <x v="10"/>
    <x v="10"/>
    <m/>
    <x v="12"/>
    <m/>
    <m/>
    <m/>
  </r>
  <r>
    <n v="260.58760000000001"/>
    <x v="188"/>
    <n v="1002998"/>
    <n v="2432"/>
    <x v="4"/>
    <n v="138.69759999999999"/>
    <n v="0.87881837897699755"/>
    <m/>
    <x v="10"/>
    <x v="10"/>
    <m/>
    <x v="12"/>
    <m/>
    <m/>
    <m/>
  </r>
  <r>
    <n v="260.66559999999998"/>
    <x v="83"/>
    <n v="1001963"/>
    <n v="1963"/>
    <x v="2"/>
    <n v="209.1936"/>
    <n v="0.2460495923393449"/>
    <m/>
    <x v="10"/>
    <x v="10"/>
    <m/>
    <x v="12"/>
    <m/>
    <m/>
    <m/>
  </r>
  <r>
    <n v="260.702"/>
    <x v="80"/>
    <n v="1004247"/>
    <n v="221"/>
    <x v="1"/>
    <n v="100.384"/>
    <n v="1.5970473382212302"/>
    <m/>
    <x v="10"/>
    <x v="10"/>
    <m/>
    <x v="12"/>
    <m/>
    <m/>
    <m/>
  </r>
  <r>
    <n v="260.7124"/>
    <x v="39"/>
    <n v="1003248"/>
    <n v="857"/>
    <x v="5"/>
    <n v="44.857599999999998"/>
    <n v="4.8120006420316743"/>
    <m/>
    <x v="10"/>
    <x v="10"/>
    <m/>
    <x v="12"/>
    <m/>
    <m/>
    <m/>
  </r>
  <r>
    <n v="260.85239999999999"/>
    <x v="154"/>
    <n v="1005796"/>
    <n v="669"/>
    <x v="5"/>
    <n v="34.832000000000001"/>
    <n v="6.4888723013321083"/>
    <m/>
    <x v="10"/>
    <x v="10"/>
    <m/>
    <x v="12"/>
    <m/>
    <m/>
    <m/>
  </r>
  <r>
    <n v="260.85239999999999"/>
    <x v="333"/>
    <n v="1008825"/>
    <n v="2365"/>
    <x v="2"/>
    <n v="123.32"/>
    <n v="1.1152481349335064"/>
    <m/>
    <x v="10"/>
    <x v="10"/>
    <m/>
    <x v="12"/>
    <m/>
    <m/>
    <m/>
  </r>
  <r>
    <n v="260.85239999999999"/>
    <x v="298"/>
    <n v="1006762"/>
    <n v="2312"/>
    <x v="2"/>
    <n v="145.46799999999999"/>
    <n v="0.79319437951989447"/>
    <m/>
    <x v="10"/>
    <x v="10"/>
    <m/>
    <x v="12"/>
    <m/>
    <m/>
    <m/>
  </r>
  <r>
    <n v="260.85239999999999"/>
    <x v="122"/>
    <n v="1011587"/>
    <n v="1226"/>
    <x v="2"/>
    <n v="150.17599999999999"/>
    <n v="0.73697794587683796"/>
    <m/>
    <x v="10"/>
    <x v="10"/>
    <m/>
    <x v="12"/>
    <m/>
    <m/>
    <m/>
  </r>
  <r>
    <n v="260.85239999999999"/>
    <x v="106"/>
    <n v="1015912"/>
    <n v="1510"/>
    <x v="5"/>
    <n v="242.34399999999999"/>
    <n v="7.6372429274089701E-2"/>
    <m/>
    <x v="10"/>
    <x v="10"/>
    <m/>
    <x v="12"/>
    <m/>
    <m/>
    <m/>
  </r>
  <r>
    <n v="260.85239999999999"/>
    <x v="230"/>
    <n v="1011226"/>
    <n v="541"/>
    <x v="1"/>
    <n v="243.46799999999999"/>
    <n v="7.1403223421558484E-2"/>
    <m/>
    <x v="10"/>
    <x v="10"/>
    <m/>
    <x v="12"/>
    <m/>
    <m/>
    <m/>
  </r>
  <r>
    <n v="260.85239999999999"/>
    <x v="298"/>
    <n v="1016678"/>
    <n v="2751"/>
    <x v="0"/>
    <n v="277.18799999999999"/>
    <n v="-5.893328715528811E-2"/>
    <m/>
    <x v="10"/>
    <x v="10"/>
    <m/>
    <x v="12"/>
    <m/>
    <m/>
    <m/>
  </r>
  <r>
    <n v="260.85239999999999"/>
    <x v="360"/>
    <n v="1014784"/>
    <n v="1480"/>
    <x v="1"/>
    <n v="287.30399999999997"/>
    <n v="-9.2068331801854433E-2"/>
    <m/>
    <x v="10"/>
    <x v="10"/>
    <m/>
    <x v="12"/>
    <m/>
    <m/>
    <m/>
  </r>
  <r>
    <n v="260.85239999999999"/>
    <x v="111"/>
    <n v="1013943"/>
    <n v="1913"/>
    <x v="1"/>
    <n v="292.92399999999998"/>
    <n v="-0.10948778522756754"/>
    <m/>
    <x v="10"/>
    <x v="10"/>
    <m/>
    <x v="12"/>
    <m/>
    <m/>
    <m/>
  </r>
  <r>
    <n v="260.85239999999999"/>
    <x v="285"/>
    <n v="1011173"/>
    <n v="1941"/>
    <x v="1"/>
    <n v="304.16399999999999"/>
    <n v="-0.14239554976920346"/>
    <m/>
    <x v="10"/>
    <x v="10"/>
    <m/>
    <x v="12"/>
    <m/>
    <m/>
    <m/>
  </r>
  <r>
    <n v="260.85239999999999"/>
    <x v="251"/>
    <n v="1017024"/>
    <n v="1635"/>
    <x v="1"/>
    <n v="314.27999999999997"/>
    <n v="-0.16999999999999996"/>
    <m/>
    <x v="10"/>
    <x v="10"/>
    <m/>
    <x v="12"/>
    <m/>
    <m/>
    <m/>
  </r>
  <r>
    <n v="260.85239999999999"/>
    <x v="229"/>
    <n v="1017862"/>
    <n v="2505"/>
    <x v="5"/>
    <n v="334.512"/>
    <n v="-0.22020017219113219"/>
    <m/>
    <x v="10"/>
    <x v="10"/>
    <m/>
    <x v="12"/>
    <m/>
    <m/>
    <m/>
  </r>
  <r>
    <n v="260.88191999999998"/>
    <x v="307"/>
    <n v="1000186"/>
    <n v="186"/>
    <x v="8"/>
    <n v="161.06476799999999"/>
    <n v="0.6197330008261025"/>
    <m/>
    <x v="10"/>
    <x v="10"/>
    <m/>
    <x v="12"/>
    <m/>
    <m/>
    <m/>
  </r>
  <r>
    <n v="260.92768000000001"/>
    <x v="40"/>
    <n v="1001559"/>
    <n v="1559"/>
    <x v="1"/>
    <n v="41.295999999999999"/>
    <n v="5.3184734598992645"/>
    <m/>
    <x v="10"/>
    <x v="10"/>
    <m/>
    <x v="12"/>
    <m/>
    <m/>
    <m/>
  </r>
  <r>
    <n v="261.02960000000002"/>
    <x v="310"/>
    <n v="1003648"/>
    <n v="571"/>
    <x v="3"/>
    <n v="239.76"/>
    <n v="8.8712045378712148E-2"/>
    <m/>
    <x v="10"/>
    <x v="10"/>
    <m/>
    <x v="12"/>
    <m/>
    <m/>
    <m/>
  </r>
  <r>
    <n v="261.03167999999999"/>
    <x v="261"/>
    <n v="1006712"/>
    <n v="527"/>
    <x v="9"/>
    <n v="15.86"/>
    <n v="15.458491803278688"/>
    <m/>
    <x v="10"/>
    <x v="10"/>
    <m/>
    <x v="12"/>
    <m/>
    <m/>
    <m/>
  </r>
  <r>
    <n v="261.03167999999999"/>
    <x v="276"/>
    <n v="1015084"/>
    <n v="1876"/>
    <x v="9"/>
    <n v="187.48400000000001"/>
    <n v="0.39228776855625003"/>
    <m/>
    <x v="10"/>
    <x v="10"/>
    <m/>
    <x v="12"/>
    <m/>
    <m/>
    <m/>
  </r>
  <r>
    <n v="261.03167999999999"/>
    <x v="153"/>
    <n v="1018642"/>
    <n v="973"/>
    <x v="9"/>
    <n v="190.85599999999999"/>
    <n v="0.36768914783920864"/>
    <m/>
    <x v="10"/>
    <x v="10"/>
    <m/>
    <x v="12"/>
    <m/>
    <m/>
    <m/>
  </r>
  <r>
    <n v="261.14920000000001"/>
    <x v="133"/>
    <n v="1003650"/>
    <n v="1811"/>
    <x v="5"/>
    <n v="59.801600000000001"/>
    <n v="3.3669266374143834"/>
    <m/>
    <x v="10"/>
    <x v="10"/>
    <m/>
    <x v="12"/>
    <m/>
    <m/>
    <m/>
  </r>
  <r>
    <n v="261.25839999999999"/>
    <x v="67"/>
    <n v="1004779"/>
    <n v="1208"/>
    <x v="3"/>
    <n v="305.23520000000002"/>
    <n v="-0.14407512632881142"/>
    <m/>
    <x v="10"/>
    <x v="10"/>
    <m/>
    <x v="12"/>
    <m/>
    <m/>
    <m/>
  </r>
  <r>
    <n v="261.274"/>
    <x v="154"/>
    <n v="1004801"/>
    <n v="2026"/>
    <x v="3"/>
    <n v="231.28639999999999"/>
    <n v="0.1296556996001495"/>
    <m/>
    <x v="10"/>
    <x v="10"/>
    <m/>
    <x v="12"/>
    <m/>
    <m/>
    <m/>
  </r>
  <r>
    <n v="261.30059999999997"/>
    <x v="122"/>
    <n v="1010602"/>
    <n v="2553"/>
    <x v="6"/>
    <n v="104.63200000000001"/>
    <n v="1.4973296888141292"/>
    <m/>
    <x v="10"/>
    <x v="10"/>
    <m/>
    <x v="12"/>
    <m/>
    <m/>
    <m/>
  </r>
  <r>
    <n v="261.30059999999997"/>
    <x v="101"/>
    <n v="1017460"/>
    <n v="1354"/>
    <x v="3"/>
    <n v="109.128"/>
    <n v="1.3944413899274246"/>
    <m/>
    <x v="10"/>
    <x v="10"/>
    <m/>
    <x v="12"/>
    <m/>
    <m/>
    <m/>
  </r>
  <r>
    <n v="261.30059999999997"/>
    <x v="269"/>
    <n v="1008345"/>
    <n v="1702"/>
    <x v="2"/>
    <n v="116.56399999999999"/>
    <n v="1.2416921176349471"/>
    <m/>
    <x v="10"/>
    <x v="10"/>
    <m/>
    <x v="12"/>
    <m/>
    <m/>
    <m/>
  </r>
  <r>
    <n v="261.30059999999997"/>
    <x v="9"/>
    <n v="1013620"/>
    <n v="2573"/>
    <x v="6"/>
    <n v="129.36000000000001"/>
    <n v="1.0199489795918364"/>
    <m/>
    <x v="10"/>
    <x v="10"/>
    <m/>
    <x v="12"/>
    <m/>
    <m/>
    <m/>
  </r>
  <r>
    <n v="261.30059999999997"/>
    <x v="250"/>
    <n v="1014936"/>
    <n v="2466"/>
    <x v="2"/>
    <n v="141.72399999999999"/>
    <n v="0.84372865569698852"/>
    <m/>
    <x v="10"/>
    <x v="10"/>
    <m/>
    <x v="12"/>
    <m/>
    <m/>
    <m/>
  </r>
  <r>
    <n v="261.30059999999997"/>
    <x v="34"/>
    <n v="1016185"/>
    <n v="1630"/>
    <x v="1"/>
    <n v="155.21199999999999"/>
    <n v="0.68350771847537561"/>
    <m/>
    <x v="10"/>
    <x v="10"/>
    <m/>
    <x v="12"/>
    <m/>
    <m/>
    <m/>
  </r>
  <r>
    <n v="261.30059999999997"/>
    <x v="30"/>
    <n v="1015423"/>
    <n v="1647"/>
    <x v="4"/>
    <n v="157.46"/>
    <n v="0.659472882001778"/>
    <m/>
    <x v="10"/>
    <x v="10"/>
    <m/>
    <x v="12"/>
    <m/>
    <m/>
    <m/>
  </r>
  <r>
    <n v="261.30059999999997"/>
    <x v="343"/>
    <n v="1014016"/>
    <n v="2521"/>
    <x v="5"/>
    <n v="163.08000000000001"/>
    <n v="0.60228476821192023"/>
    <m/>
    <x v="10"/>
    <x v="10"/>
    <m/>
    <x v="12"/>
    <m/>
    <m/>
    <m/>
  </r>
  <r>
    <n v="261.30059999999997"/>
    <x v="126"/>
    <n v="1009466"/>
    <n v="2173"/>
    <x v="7"/>
    <n v="194.55199999999999"/>
    <n v="0.34308873720136512"/>
    <m/>
    <x v="10"/>
    <x v="10"/>
    <m/>
    <x v="12"/>
    <m/>
    <m/>
    <m/>
  </r>
  <r>
    <n v="261.30059999999997"/>
    <x v="87"/>
    <n v="1010945"/>
    <n v="705"/>
    <x v="1"/>
    <n v="203.54400000000001"/>
    <n v="0.2837548638132294"/>
    <m/>
    <x v="10"/>
    <x v="10"/>
    <m/>
    <x v="12"/>
    <m/>
    <m/>
    <m/>
  </r>
  <r>
    <n v="261.30059999999997"/>
    <x v="270"/>
    <n v="1009852"/>
    <n v="489"/>
    <x v="2"/>
    <n v="206.916"/>
    <n v="0.26283419358580284"/>
    <m/>
    <x v="10"/>
    <x v="10"/>
    <m/>
    <x v="12"/>
    <m/>
    <m/>
    <m/>
  </r>
  <r>
    <n v="261.30059999999997"/>
    <x v="182"/>
    <n v="1016971"/>
    <n v="1290"/>
    <x v="4"/>
    <n v="210.28800000000001"/>
    <n v="0.24258445560374325"/>
    <m/>
    <x v="10"/>
    <x v="10"/>
    <m/>
    <x v="12"/>
    <m/>
    <m/>
    <m/>
  </r>
  <r>
    <n v="261.30059999999997"/>
    <x v="17"/>
    <n v="1011507"/>
    <n v="2792"/>
    <x v="2"/>
    <n v="223.77600000000001"/>
    <n v="0.16768822393822377"/>
    <m/>
    <x v="10"/>
    <x v="10"/>
    <m/>
    <x v="12"/>
    <m/>
    <m/>
    <m/>
  </r>
  <r>
    <n v="261.30059999999997"/>
    <x v="21"/>
    <n v="1015646"/>
    <n v="1768"/>
    <x v="4"/>
    <n v="238.38800000000001"/>
    <n v="9.6114737318992435E-2"/>
    <m/>
    <x v="10"/>
    <x v="10"/>
    <m/>
    <x v="12"/>
    <m/>
    <m/>
    <m/>
  </r>
  <r>
    <n v="261.30059999999997"/>
    <x v="91"/>
    <n v="1018372"/>
    <n v="28"/>
    <x v="7"/>
    <n v="242.88399999999999"/>
    <n v="7.5824673506694515E-2"/>
    <m/>
    <x v="10"/>
    <x v="10"/>
    <m/>
    <x v="12"/>
    <m/>
    <m/>
    <m/>
  </r>
  <r>
    <n v="261.30059999999997"/>
    <x v="38"/>
    <n v="1009648"/>
    <n v="2507"/>
    <x v="8"/>
    <n v="278.85199999999998"/>
    <n v="-6.2941632120264518E-2"/>
    <m/>
    <x v="10"/>
    <x v="10"/>
    <m/>
    <x v="12"/>
    <m/>
    <m/>
    <m/>
  </r>
  <r>
    <n v="261.4144"/>
    <x v="253"/>
    <n v="1005237"/>
    <n v="260"/>
    <x v="6"/>
    <n v="242.096"/>
    <n v="7.9796444385698218E-2"/>
    <m/>
    <x v="10"/>
    <x v="10"/>
    <m/>
    <x v="12"/>
    <m/>
    <m/>
    <m/>
  </r>
  <r>
    <n v="261.4196"/>
    <x v="228"/>
    <n v="1005191"/>
    <n v="194"/>
    <x v="7"/>
    <n v="453.77600000000001"/>
    <n v="-0.42390166073128593"/>
    <m/>
    <x v="10"/>
    <x v="10"/>
    <m/>
    <x v="12"/>
    <m/>
    <m/>
    <m/>
  </r>
  <r>
    <n v="261.47496960000001"/>
    <x v="221"/>
    <n v="1000100"/>
    <n v="100"/>
    <x v="1"/>
    <n v="96.583680000000001"/>
    <n v="1.7072375954198473"/>
    <m/>
    <x v="10"/>
    <x v="10"/>
    <m/>
    <x v="12"/>
    <m/>
    <m/>
    <m/>
  </r>
  <r>
    <n v="261.51839999999999"/>
    <x v="31"/>
    <n v="1002744"/>
    <n v="2744"/>
    <x v="5"/>
    <n v="126.4"/>
    <n v="1.0689746835443037"/>
    <m/>
    <x v="10"/>
    <x v="10"/>
    <m/>
    <x v="12"/>
    <m/>
    <m/>
    <m/>
  </r>
  <r>
    <n v="261.57560000000001"/>
    <x v="328"/>
    <n v="1003426"/>
    <n v="366"/>
    <x v="1"/>
    <n v="27.3568"/>
    <n v="8.5616300152064575"/>
    <m/>
    <x v="10"/>
    <x v="10"/>
    <m/>
    <x v="12"/>
    <m/>
    <m/>
    <m/>
  </r>
  <r>
    <n v="261.59120000000001"/>
    <x v="174"/>
    <n v="1004577"/>
    <n v="946"/>
    <x v="7"/>
    <n v="168.56960000000001"/>
    <n v="0.55182903678955164"/>
    <m/>
    <x v="10"/>
    <x v="10"/>
    <m/>
    <x v="12"/>
    <m/>
    <m/>
    <m/>
  </r>
  <r>
    <n v="261.64735999999999"/>
    <x v="176"/>
    <n v="1001737"/>
    <n v="1737"/>
    <x v="0"/>
    <n v="116.4896"/>
    <n v="1.2461005961047167"/>
    <m/>
    <x v="10"/>
    <x v="10"/>
    <m/>
    <x v="12"/>
    <m/>
    <m/>
    <m/>
  </r>
  <r>
    <n v="261.74880000000002"/>
    <x v="64"/>
    <n v="1006980"/>
    <n v="35"/>
    <x v="8"/>
    <n v="2.2599999999999998"/>
    <n v="114.81805309734516"/>
    <m/>
    <x v="10"/>
    <x v="10"/>
    <m/>
    <x v="12"/>
    <m/>
    <m/>
    <m/>
  </r>
  <r>
    <n v="261.74880000000002"/>
    <x v="27"/>
    <n v="1007102"/>
    <n v="2502"/>
    <x v="7"/>
    <n v="31.812000000000001"/>
    <n v="7.2279894379479437"/>
    <m/>
    <x v="10"/>
    <x v="10"/>
    <m/>
    <x v="12"/>
    <m/>
    <m/>
    <m/>
  </r>
  <r>
    <n v="261.74880000000002"/>
    <x v="130"/>
    <n v="1007541"/>
    <n v="2506"/>
    <x v="2"/>
    <n v="86.36"/>
    <n v="2.0309031959240391"/>
    <m/>
    <x v="10"/>
    <x v="10"/>
    <m/>
    <x v="12"/>
    <m/>
    <m/>
    <m/>
  </r>
  <r>
    <n v="261.74880000000002"/>
    <x v="230"/>
    <n v="1008420"/>
    <n v="643"/>
    <x v="7"/>
    <n v="93.012"/>
    <n v="1.8141401109534256"/>
    <m/>
    <x v="10"/>
    <x v="10"/>
    <m/>
    <x v="12"/>
    <m/>
    <m/>
    <m/>
  </r>
  <r>
    <n v="261.74880000000002"/>
    <x v="152"/>
    <n v="1019541"/>
    <n v="2059"/>
    <x v="3"/>
    <n v="108.544"/>
    <n v="1.4114534198113211"/>
    <m/>
    <x v="10"/>
    <x v="10"/>
    <m/>
    <x v="12"/>
    <m/>
    <m/>
    <m/>
  </r>
  <r>
    <n v="261.74880000000002"/>
    <x v="55"/>
    <n v="1009735"/>
    <n v="1839"/>
    <x v="0"/>
    <n v="127.652"/>
    <n v="1.0504872622442267"/>
    <m/>
    <x v="10"/>
    <x v="10"/>
    <m/>
    <x v="12"/>
    <m/>
    <m/>
    <m/>
  </r>
  <r>
    <n v="261.74880000000002"/>
    <x v="161"/>
    <n v="1011448"/>
    <n v="563"/>
    <x v="1"/>
    <n v="128.77600000000001"/>
    <n v="1.0325899235882463"/>
    <m/>
    <x v="10"/>
    <x v="10"/>
    <m/>
    <x v="12"/>
    <m/>
    <m/>
    <m/>
  </r>
  <r>
    <n v="261.74880000000002"/>
    <x v="212"/>
    <n v="1015535"/>
    <n v="2383"/>
    <x v="4"/>
    <n v="140.01599999999999"/>
    <n v="0.86942063764141264"/>
    <m/>
    <x v="10"/>
    <x v="10"/>
    <m/>
    <x v="12"/>
    <m/>
    <m/>
    <m/>
  </r>
  <r>
    <n v="261.74880000000002"/>
    <x v="136"/>
    <n v="1011941"/>
    <n v="968"/>
    <x v="7"/>
    <n v="147.88399999999999"/>
    <n v="0.76996023910632683"/>
    <m/>
    <x v="10"/>
    <x v="10"/>
    <m/>
    <x v="12"/>
    <m/>
    <m/>
    <m/>
  </r>
  <r>
    <n v="261.74880000000002"/>
    <x v="127"/>
    <n v="1010500"/>
    <n v="14"/>
    <x v="7"/>
    <n v="154.62799999999999"/>
    <n v="0.69276457045295836"/>
    <m/>
    <x v="10"/>
    <x v="10"/>
    <m/>
    <x v="12"/>
    <m/>
    <m/>
    <m/>
  </r>
  <r>
    <n v="261.74880000000002"/>
    <x v="100"/>
    <n v="1015746"/>
    <n v="845"/>
    <x v="3"/>
    <n v="160.24799999999999"/>
    <n v="0.63339823273925433"/>
    <m/>
    <x v="10"/>
    <x v="10"/>
    <m/>
    <x v="12"/>
    <m/>
    <m/>
    <m/>
  </r>
  <r>
    <n v="261.74880000000002"/>
    <x v="124"/>
    <n v="1018090"/>
    <n v="1003"/>
    <x v="7"/>
    <n v="161.37200000000001"/>
    <n v="0.62202116848028155"/>
    <m/>
    <x v="10"/>
    <x v="10"/>
    <m/>
    <x v="12"/>
    <m/>
    <m/>
    <m/>
  </r>
  <r>
    <n v="261.74880000000002"/>
    <x v="133"/>
    <n v="1005884"/>
    <n v="2282"/>
    <x v="4"/>
    <n v="179.244"/>
    <n v="0.46029323157260504"/>
    <m/>
    <x v="10"/>
    <x v="10"/>
    <m/>
    <x v="12"/>
    <m/>
    <m/>
    <m/>
  </r>
  <r>
    <n v="261.74880000000002"/>
    <x v="22"/>
    <n v="1007852"/>
    <n v="143"/>
    <x v="1"/>
    <n v="183.50800000000001"/>
    <n v="0.42636179349129194"/>
    <m/>
    <x v="10"/>
    <x v="10"/>
    <m/>
    <x v="12"/>
    <m/>
    <m/>
    <m/>
  </r>
  <r>
    <n v="261.74880000000002"/>
    <x v="213"/>
    <n v="1007507"/>
    <n v="1735"/>
    <x v="6"/>
    <n v="188.45599999999999"/>
    <n v="0.38891200067920378"/>
    <m/>
    <x v="10"/>
    <x v="10"/>
    <m/>
    <x v="12"/>
    <m/>
    <m/>
    <m/>
  </r>
  <r>
    <n v="261.74880000000002"/>
    <x v="215"/>
    <n v="1009499"/>
    <n v="1975"/>
    <x v="2"/>
    <n v="209.70400000000001"/>
    <n v="0.24818219967191854"/>
    <m/>
    <x v="10"/>
    <x v="10"/>
    <m/>
    <x v="12"/>
    <m/>
    <m/>
    <m/>
  </r>
  <r>
    <n v="261.74880000000002"/>
    <x v="271"/>
    <n v="1012963"/>
    <n v="2351"/>
    <x v="2"/>
    <n v="226.56399999999999"/>
    <n v="0.15529739941032125"/>
    <m/>
    <x v="10"/>
    <x v="10"/>
    <m/>
    <x v="12"/>
    <m/>
    <m/>
    <m/>
  </r>
  <r>
    <n v="261.74880000000002"/>
    <x v="17"/>
    <n v="1010153"/>
    <n v="2359"/>
    <x v="6"/>
    <n v="229.93600000000001"/>
    <n v="0.13835502052745116"/>
    <m/>
    <x v="10"/>
    <x v="10"/>
    <m/>
    <x v="12"/>
    <m/>
    <m/>
    <m/>
  </r>
  <r>
    <n v="261.74880000000002"/>
    <x v="18"/>
    <n v="1010672"/>
    <n v="1525"/>
    <x v="7"/>
    <n v="249.04400000000001"/>
    <n v="5.1014278601371664E-2"/>
    <m/>
    <x v="10"/>
    <x v="10"/>
    <m/>
    <x v="12"/>
    <m/>
    <m/>
    <m/>
  </r>
  <r>
    <n v="261.74880000000002"/>
    <x v="33"/>
    <n v="1012775"/>
    <n v="1484"/>
    <x v="2"/>
    <n v="268.15199999999999"/>
    <n v="-2.3878994003400943E-2"/>
    <m/>
    <x v="10"/>
    <x v="10"/>
    <m/>
    <x v="12"/>
    <m/>
    <m/>
    <m/>
  </r>
  <r>
    <n v="261.74880000000002"/>
    <x v="187"/>
    <n v="1017221"/>
    <n v="1550"/>
    <x v="4"/>
    <n v="278.26799999999997"/>
    <n v="-5.9364353788434014E-2"/>
    <m/>
    <x v="10"/>
    <x v="10"/>
    <m/>
    <x v="12"/>
    <m/>
    <m/>
    <m/>
  </r>
  <r>
    <n v="261.74880000000002"/>
    <x v="248"/>
    <n v="1018793"/>
    <n v="1586"/>
    <x v="3"/>
    <n v="305.24400000000003"/>
    <n v="-0.1424932185399222"/>
    <m/>
    <x v="10"/>
    <x v="10"/>
    <m/>
    <x v="12"/>
    <m/>
    <m/>
    <m/>
  </r>
  <r>
    <n v="261.74880000000002"/>
    <x v="107"/>
    <n v="1015635"/>
    <n v="1660"/>
    <x v="1"/>
    <n v="309.74"/>
    <n v="-0.15494027248660164"/>
    <m/>
    <x v="10"/>
    <x v="10"/>
    <m/>
    <x v="12"/>
    <m/>
    <m/>
    <m/>
  </r>
  <r>
    <n v="261.78464000000002"/>
    <x v="243"/>
    <n v="1001971"/>
    <n v="1971"/>
    <x v="4"/>
    <n v="17.456"/>
    <n v="13.996828597616867"/>
    <m/>
    <x v="10"/>
    <x v="10"/>
    <m/>
    <x v="12"/>
    <m/>
    <m/>
    <m/>
  </r>
  <r>
    <n v="261.99263999999999"/>
    <x v="318"/>
    <n v="1001300"/>
    <n v="1300"/>
    <x v="4"/>
    <n v="148.12224000000001"/>
    <n v="0.76875964068596303"/>
    <m/>
    <x v="10"/>
    <x v="10"/>
    <m/>
    <x v="12"/>
    <m/>
    <m/>
    <m/>
  </r>
  <r>
    <n v="262.00720000000001"/>
    <x v="35"/>
    <n v="1005283"/>
    <n v="1997"/>
    <x v="2"/>
    <n v="445.6832"/>
    <n v="-0.41212233263448117"/>
    <m/>
    <x v="10"/>
    <x v="10"/>
    <m/>
    <x v="12"/>
    <m/>
    <m/>
    <m/>
  </r>
  <r>
    <n v="262.09039999999999"/>
    <x v="141"/>
    <n v="1002697"/>
    <n v="2697"/>
    <x v="2"/>
    <n v="285.56799999999998"/>
    <n v="-8.2213693411026439E-2"/>
    <m/>
    <x v="10"/>
    <x v="10"/>
    <m/>
    <x v="12"/>
    <m/>
    <m/>
    <m/>
  </r>
  <r>
    <n v="262.10599999999999"/>
    <x v="128"/>
    <n v="1004951"/>
    <n v="1834"/>
    <x v="1"/>
    <n v="75.775999999999996"/>
    <n v="2.4589579814189189"/>
    <m/>
    <x v="10"/>
    <x v="10"/>
    <m/>
    <x v="12"/>
    <m/>
    <m/>
    <m/>
  </r>
  <r>
    <n v="262.197"/>
    <x v="48"/>
    <n v="1018210"/>
    <n v="1005"/>
    <x v="3"/>
    <n v="290.048"/>
    <n v="-9.6022037731685786E-2"/>
    <m/>
    <x v="10"/>
    <x v="10"/>
    <m/>
    <x v="12"/>
    <m/>
    <m/>
    <m/>
  </r>
  <r>
    <n v="262.197"/>
    <x v="196"/>
    <n v="1008844"/>
    <n v="934"/>
    <x v="1"/>
    <n v="13.032"/>
    <n v="19.119475138121548"/>
    <m/>
    <x v="10"/>
    <x v="10"/>
    <m/>
    <x v="12"/>
    <m/>
    <m/>
    <m/>
  </r>
  <r>
    <n v="262.197"/>
    <x v="180"/>
    <n v="1008069"/>
    <n v="1016"/>
    <x v="3"/>
    <n v="13.667999999999999"/>
    <n v="18.183274802458296"/>
    <m/>
    <x v="10"/>
    <x v="10"/>
    <m/>
    <x v="12"/>
    <m/>
    <m/>
    <m/>
  </r>
  <r>
    <n v="262.197"/>
    <x v="304"/>
    <n v="1006560"/>
    <n v="2010"/>
    <x v="3"/>
    <n v="29.768000000000001"/>
    <n v="7.808015318462779"/>
    <m/>
    <x v="10"/>
    <x v="10"/>
    <m/>
    <x v="12"/>
    <m/>
    <m/>
    <m/>
  </r>
  <r>
    <n v="262.197"/>
    <x v="246"/>
    <n v="1007459"/>
    <n v="1709"/>
    <x v="4"/>
    <n v="51.356000000000002"/>
    <n v="4.1054793987070646"/>
    <m/>
    <x v="10"/>
    <x v="10"/>
    <m/>
    <x v="12"/>
    <m/>
    <m/>
    <m/>
  </r>
  <r>
    <n v="262.197"/>
    <x v="63"/>
    <n v="1007660"/>
    <n v="2384"/>
    <x v="6"/>
    <n v="90.872"/>
    <n v="1.8853442204419402"/>
    <m/>
    <x v="10"/>
    <x v="10"/>
    <m/>
    <x v="12"/>
    <m/>
    <m/>
    <m/>
  </r>
  <r>
    <n v="262.197"/>
    <x v="68"/>
    <n v="1008364"/>
    <n v="1122"/>
    <x v="4"/>
    <n v="117.292"/>
    <n v="1.2354210005797497"/>
    <m/>
    <x v="10"/>
    <x v="10"/>
    <m/>
    <x v="12"/>
    <m/>
    <m/>
    <m/>
  </r>
  <r>
    <n v="262.197"/>
    <x v="170"/>
    <n v="1008050"/>
    <n v="1416"/>
    <x v="6"/>
    <n v="132.76400000000001"/>
    <n v="0.97491036726823521"/>
    <m/>
    <x v="10"/>
    <x v="10"/>
    <m/>
    <x v="12"/>
    <m/>
    <m/>
    <m/>
  </r>
  <r>
    <n v="262.197"/>
    <x v="236"/>
    <n v="1010659"/>
    <n v="1279"/>
    <x v="6"/>
    <n v="145.05199999999999"/>
    <n v="0.80760692717094573"/>
    <m/>
    <x v="10"/>
    <x v="10"/>
    <m/>
    <x v="12"/>
    <m/>
    <m/>
    <m/>
  </r>
  <r>
    <n v="262.197"/>
    <x v="29"/>
    <n v="1013470"/>
    <n v="1103"/>
    <x v="0"/>
    <n v="159.66399999999999"/>
    <n v="0.64217982763804005"/>
    <m/>
    <x v="10"/>
    <x v="10"/>
    <m/>
    <x v="12"/>
    <m/>
    <m/>
    <m/>
  </r>
  <r>
    <n v="262.197"/>
    <x v="176"/>
    <n v="1008368"/>
    <n v="2314"/>
    <x v="2"/>
    <n v="164.78399999999999"/>
    <n v="0.59115569472764351"/>
    <m/>
    <x v="10"/>
    <x v="10"/>
    <m/>
    <x v="12"/>
    <m/>
    <m/>
    <m/>
  </r>
  <r>
    <n v="262.197"/>
    <x v="62"/>
    <n v="1013841"/>
    <n v="2596"/>
    <x v="4"/>
    <n v="168.65600000000001"/>
    <n v="0.55462598425196852"/>
    <m/>
    <x v="10"/>
    <x v="10"/>
    <m/>
    <x v="12"/>
    <m/>
    <m/>
    <m/>
  </r>
  <r>
    <n v="262.197"/>
    <x v="15"/>
    <n v="1018600"/>
    <n v="1765"/>
    <x v="5"/>
    <n v="196.756"/>
    <n v="0.3325997682408669"/>
    <m/>
    <x v="10"/>
    <x v="10"/>
    <m/>
    <x v="12"/>
    <m/>
    <m/>
    <m/>
  </r>
  <r>
    <n v="262.197"/>
    <x v="312"/>
    <n v="1013088"/>
    <n v="2841"/>
    <x v="4"/>
    <n v="215.864"/>
    <n v="0.21463977319052735"/>
    <m/>
    <x v="10"/>
    <x v="10"/>
    <m/>
    <x v="12"/>
    <m/>
    <m/>
    <m/>
  </r>
  <r>
    <n v="262.197"/>
    <x v="313"/>
    <n v="1018109"/>
    <n v="230"/>
    <x v="3"/>
    <n v="221.48400000000001"/>
    <n v="0.18381914720702169"/>
    <m/>
    <x v="10"/>
    <x v="10"/>
    <m/>
    <x v="12"/>
    <m/>
    <m/>
    <m/>
  </r>
  <r>
    <n v="262.197"/>
    <x v="194"/>
    <n v="1010487"/>
    <n v="1198"/>
    <x v="8"/>
    <n v="236.096"/>
    <n v="0.1105524871238818"/>
    <m/>
    <x v="10"/>
    <x v="10"/>
    <m/>
    <x v="12"/>
    <m/>
    <m/>
    <m/>
  </r>
  <r>
    <n v="262.197"/>
    <x v="318"/>
    <n v="1015965"/>
    <n v="1155"/>
    <x v="7"/>
    <n v="239.46799999999999"/>
    <n v="9.4914560609350787E-2"/>
    <m/>
    <x v="10"/>
    <x v="10"/>
    <m/>
    <x v="12"/>
    <m/>
    <m/>
    <m/>
  </r>
  <r>
    <n v="262.197"/>
    <x v="132"/>
    <n v="1010183"/>
    <n v="688"/>
    <x v="1"/>
    <n v="267.56799999999998"/>
    <n v="-2.0073401901572613E-2"/>
    <m/>
    <x v="10"/>
    <x v="10"/>
    <m/>
    <x v="12"/>
    <m/>
    <m/>
    <m/>
  </r>
  <r>
    <n v="262.197"/>
    <x v="194"/>
    <n v="1014171"/>
    <n v="1792"/>
    <x v="6"/>
    <n v="267.56799999999998"/>
    <n v="-2.0073401901572613E-2"/>
    <m/>
    <x v="10"/>
    <x v="10"/>
    <m/>
    <x v="12"/>
    <m/>
    <m/>
    <m/>
  </r>
  <r>
    <n v="262.197"/>
    <x v="42"/>
    <n v="1014633"/>
    <n v="1277"/>
    <x v="8"/>
    <n v="275.43599999999998"/>
    <n v="-4.8065612338256354E-2"/>
    <m/>
    <x v="10"/>
    <x v="10"/>
    <m/>
    <x v="12"/>
    <m/>
    <m/>
    <m/>
  </r>
  <r>
    <n v="262.197"/>
    <x v="94"/>
    <n v="1019893"/>
    <n v="1752"/>
    <x v="4"/>
    <n v="294.54399999999998"/>
    <n v="-0.10982060405236563"/>
    <m/>
    <x v="10"/>
    <x v="10"/>
    <m/>
    <x v="12"/>
    <m/>
    <m/>
    <m/>
  </r>
  <r>
    <n v="262.197"/>
    <x v="290"/>
    <n v="1016646"/>
    <n v="697"/>
    <x v="3"/>
    <n v="326.01600000000002"/>
    <n v="-0.19575419611307424"/>
    <m/>
    <x v="10"/>
    <x v="10"/>
    <m/>
    <x v="12"/>
    <m/>
    <m/>
    <m/>
  </r>
  <r>
    <n v="262.197"/>
    <x v="306"/>
    <n v="1015126"/>
    <n v="1118"/>
    <x v="1"/>
    <n v="331.63600000000002"/>
    <n v="-0.2093831791482228"/>
    <m/>
    <x v="10"/>
    <x v="10"/>
    <m/>
    <x v="12"/>
    <m/>
    <m/>
    <m/>
  </r>
  <r>
    <n v="262.35039999999998"/>
    <x v="124"/>
    <n v="1004923"/>
    <n v="753"/>
    <x v="4"/>
    <n v="64.896000000000001"/>
    <n v="3.0426282051282048"/>
    <m/>
    <x v="10"/>
    <x v="10"/>
    <m/>
    <x v="12"/>
    <m/>
    <m/>
    <m/>
  </r>
  <r>
    <n v="262.4076"/>
    <x v="162"/>
    <n v="1003374"/>
    <n v="2734"/>
    <x v="9"/>
    <n v="105.4688"/>
    <n v="1.4880116204981948"/>
    <m/>
    <x v="10"/>
    <x v="10"/>
    <m/>
    <x v="12"/>
    <m/>
    <m/>
    <m/>
  </r>
  <r>
    <n v="262.44965760000002"/>
    <x v="144"/>
    <n v="1000107"/>
    <n v="107"/>
    <x v="2"/>
    <n v="377.56319999999999"/>
    <n v="-0.30488549307771512"/>
    <m/>
    <x v="10"/>
    <x v="10"/>
    <m/>
    <x v="12"/>
    <m/>
    <m/>
    <m/>
  </r>
  <r>
    <n v="262.46591999999998"/>
    <x v="135"/>
    <n v="1014518"/>
    <n v="989"/>
    <x v="9"/>
    <n v="201.57599999999999"/>
    <n v="0.30206929396356708"/>
    <m/>
    <x v="10"/>
    <x v="10"/>
    <m/>
    <x v="12"/>
    <m/>
    <m/>
    <m/>
  </r>
  <r>
    <n v="262.46591999999998"/>
    <x v="272"/>
    <n v="1013161"/>
    <n v="2308"/>
    <x v="9"/>
    <n v="274.63600000000002"/>
    <n v="-4.4313491312136938E-2"/>
    <m/>
    <x v="10"/>
    <x v="10"/>
    <m/>
    <x v="12"/>
    <m/>
    <m/>
    <m/>
  </r>
  <r>
    <n v="262.46591999999998"/>
    <x v="308"/>
    <n v="1019623"/>
    <n v="1679"/>
    <x v="9"/>
    <n v="295.99200000000002"/>
    <n v="-0.11326684504986632"/>
    <m/>
    <x v="10"/>
    <x v="10"/>
    <m/>
    <x v="12"/>
    <m/>
    <m/>
    <m/>
  </r>
  <r>
    <n v="262.46591999999998"/>
    <x v="124"/>
    <n v="1018538"/>
    <n v="1269"/>
    <x v="9"/>
    <n v="299.36399999999998"/>
    <n v="-0.12325490038882429"/>
    <m/>
    <x v="10"/>
    <x v="10"/>
    <m/>
    <x v="12"/>
    <m/>
    <m/>
    <m/>
  </r>
  <r>
    <n v="262.60520000000002"/>
    <x v="174"/>
    <n v="1005138"/>
    <n v="956"/>
    <x v="0"/>
    <n v="427.9264"/>
    <n v="-0.38633092045734962"/>
    <m/>
    <x v="10"/>
    <x v="10"/>
    <m/>
    <x v="12"/>
    <m/>
    <m/>
    <m/>
  </r>
  <r>
    <n v="262.64519999999999"/>
    <x v="140"/>
    <n v="1006201"/>
    <n v="763"/>
    <x v="8"/>
    <n v="104.14"/>
    <n v="1.5220395621279048"/>
    <m/>
    <x v="10"/>
    <x v="10"/>
    <m/>
    <x v="12"/>
    <m/>
    <m/>
    <m/>
  </r>
  <r>
    <n v="262.64519999999999"/>
    <x v="16"/>
    <n v="1012354"/>
    <n v="924"/>
    <x v="5"/>
    <n v="112.996"/>
    <n v="1.3243760841091721"/>
    <m/>
    <x v="10"/>
    <x v="10"/>
    <m/>
    <x v="12"/>
    <m/>
    <m/>
    <m/>
  </r>
  <r>
    <n v="262.64519999999999"/>
    <x v="54"/>
    <n v="1017162"/>
    <n v="469"/>
    <x v="7"/>
    <n v="154.584"/>
    <n v="0.69904517931998122"/>
    <m/>
    <x v="10"/>
    <x v="10"/>
    <m/>
    <x v="12"/>
    <m/>
    <m/>
    <m/>
  </r>
  <r>
    <n v="262.64519999999999"/>
    <x v="213"/>
    <n v="1009656"/>
    <n v="2031"/>
    <x v="7"/>
    <n v="162.452"/>
    <n v="0.61675571861226697"/>
    <m/>
    <x v="10"/>
    <x v="10"/>
    <m/>
    <x v="12"/>
    <m/>
    <m/>
    <m/>
  </r>
  <r>
    <n v="262.64519999999999"/>
    <x v="132"/>
    <n v="1019691"/>
    <n v="313"/>
    <x v="0"/>
    <n v="163.57599999999999"/>
    <n v="0.60564630508143003"/>
    <m/>
    <x v="10"/>
    <x v="10"/>
    <m/>
    <x v="12"/>
    <m/>
    <m/>
    <m/>
  </r>
  <r>
    <n v="262.64519999999999"/>
    <x v="274"/>
    <n v="1005404"/>
    <n v="1444"/>
    <x v="7"/>
    <n v="165.00800000000001"/>
    <n v="0.59171191699796355"/>
    <m/>
    <x v="10"/>
    <x v="10"/>
    <m/>
    <x v="12"/>
    <m/>
    <m/>
    <m/>
  </r>
  <r>
    <n v="262.64519999999999"/>
    <x v="117"/>
    <n v="1018158"/>
    <n v="50"/>
    <x v="4"/>
    <n v="168.072"/>
    <n v="0.56269455947451086"/>
    <m/>
    <x v="10"/>
    <x v="10"/>
    <m/>
    <x v="12"/>
    <m/>
    <m/>
    <m/>
  </r>
  <r>
    <n v="262.64519999999999"/>
    <x v="72"/>
    <n v="1013125"/>
    <n v="1577"/>
    <x v="0"/>
    <n v="208.536"/>
    <n v="0.2594717458856024"/>
    <m/>
    <x v="10"/>
    <x v="10"/>
    <m/>
    <x v="12"/>
    <m/>
    <m/>
    <m/>
  </r>
  <r>
    <n v="262.64519999999999"/>
    <x v="321"/>
    <n v="1013058"/>
    <n v="552"/>
    <x v="8"/>
    <n v="213.03200000000001"/>
    <n v="0.23289083330203902"/>
    <m/>
    <x v="10"/>
    <x v="10"/>
    <m/>
    <x v="12"/>
    <m/>
    <m/>
    <m/>
  </r>
  <r>
    <n v="262.64519999999999"/>
    <x v="98"/>
    <n v="1018896"/>
    <n v="309"/>
    <x v="5"/>
    <n v="215.28"/>
    <n v="0.22001672240802669"/>
    <m/>
    <x v="10"/>
    <x v="10"/>
    <m/>
    <x v="12"/>
    <m/>
    <m/>
    <m/>
  </r>
  <r>
    <n v="262.64519999999999"/>
    <x v="289"/>
    <n v="1011486"/>
    <n v="2495"/>
    <x v="1"/>
    <n v="218.65199999999999"/>
    <n v="0.20120190988419956"/>
    <m/>
    <x v="10"/>
    <x v="10"/>
    <m/>
    <x v="12"/>
    <m/>
    <m/>
    <m/>
  </r>
  <r>
    <n v="262.64519999999999"/>
    <x v="48"/>
    <n v="1018046"/>
    <n v="914"/>
    <x v="1"/>
    <n v="226.52"/>
    <n v="0.15947907469539102"/>
    <m/>
    <x v="10"/>
    <x v="10"/>
    <m/>
    <x v="12"/>
    <m/>
    <m/>
    <m/>
  </r>
  <r>
    <n v="262.64519999999999"/>
    <x v="318"/>
    <n v="1017781"/>
    <n v="586"/>
    <x v="0"/>
    <n v="246.75200000000001"/>
    <n v="6.4409609648553925E-2"/>
    <m/>
    <x v="10"/>
    <x v="10"/>
    <m/>
    <x v="12"/>
    <m/>
    <m/>
    <m/>
  </r>
  <r>
    <n v="262.64519999999999"/>
    <x v="298"/>
    <n v="1012412"/>
    <n v="2709"/>
    <x v="7"/>
    <n v="269.23200000000003"/>
    <n v="-2.4465145302193049E-2"/>
    <m/>
    <x v="10"/>
    <x v="10"/>
    <m/>
    <x v="12"/>
    <m/>
    <m/>
    <m/>
  </r>
  <r>
    <n v="262.64519999999999"/>
    <x v="253"/>
    <n v="1016220"/>
    <n v="208"/>
    <x v="6"/>
    <n v="307.44799999999998"/>
    <n v="-0.14572480549556346"/>
    <m/>
    <x v="10"/>
    <x v="10"/>
    <m/>
    <x v="12"/>
    <m/>
    <m/>
    <m/>
  </r>
  <r>
    <n v="262.64519999999999"/>
    <x v="287"/>
    <n v="1015284"/>
    <n v="1838"/>
    <x v="3"/>
    <n v="308.572"/>
    <n v="-0.14883657622856258"/>
    <m/>
    <x v="10"/>
    <x v="10"/>
    <m/>
    <x v="12"/>
    <m/>
    <m/>
    <m/>
  </r>
  <r>
    <n v="262.64519999999999"/>
    <x v="293"/>
    <n v="1011995"/>
    <n v="2343"/>
    <x v="4"/>
    <n v="329.928"/>
    <n v="-0.20393176693096679"/>
    <m/>
    <x v="10"/>
    <x v="10"/>
    <m/>
    <x v="12"/>
    <m/>
    <m/>
    <m/>
  </r>
  <r>
    <n v="262.64519999999999"/>
    <x v="73"/>
    <n v="1017907"/>
    <n v="105"/>
    <x v="8"/>
    <n v="336.67200000000003"/>
    <n v="-0.21987810094097529"/>
    <m/>
    <x v="10"/>
    <x v="10"/>
    <m/>
    <x v="12"/>
    <m/>
    <m/>
    <m/>
  </r>
  <r>
    <n v="262.79759999999999"/>
    <x v="155"/>
    <n v="1003541"/>
    <n v="271"/>
    <x v="2"/>
    <n v="154.54079999999999"/>
    <n v="0.70050627407131327"/>
    <m/>
    <x v="10"/>
    <x v="10"/>
    <m/>
    <x v="12"/>
    <m/>
    <m/>
    <m/>
  </r>
  <r>
    <n v="262.8236"/>
    <x v="354"/>
    <n v="1002997"/>
    <n v="2304"/>
    <x v="7"/>
    <n v="317.84640000000002"/>
    <n v="-0.17311128897480046"/>
    <m/>
    <x v="10"/>
    <x v="10"/>
    <m/>
    <x v="12"/>
    <m/>
    <m/>
    <m/>
  </r>
  <r>
    <n v="263.00351999999998"/>
    <x v="112"/>
    <n v="1001766"/>
    <n v="1766"/>
    <x v="9"/>
    <n v="207.8176"/>
    <n v="0.26554978981568444"/>
    <m/>
    <x v="10"/>
    <x v="10"/>
    <m/>
    <x v="12"/>
    <m/>
    <m/>
    <m/>
  </r>
  <r>
    <n v="263.09339999999997"/>
    <x v="69"/>
    <n v="1008847"/>
    <n v="2409"/>
    <x v="5"/>
    <n v="6.476"/>
    <n v="39.625911056207535"/>
    <m/>
    <x v="10"/>
    <x v="10"/>
    <m/>
    <x v="12"/>
    <m/>
    <m/>
    <m/>
  </r>
  <r>
    <n v="263.09339999999997"/>
    <x v="162"/>
    <n v="1007449"/>
    <n v="2241"/>
    <x v="0"/>
    <n v="40.655999999999999"/>
    <n v="5.4712072018890199"/>
    <m/>
    <x v="10"/>
    <x v="10"/>
    <m/>
    <x v="12"/>
    <m/>
    <m/>
    <m/>
  </r>
  <r>
    <n v="263.09339999999997"/>
    <x v="61"/>
    <n v="1007517"/>
    <n v="381"/>
    <x v="0"/>
    <n v="84.156000000000006"/>
    <n v="2.1262583772993007"/>
    <m/>
    <x v="10"/>
    <x v="10"/>
    <m/>
    <x v="12"/>
    <m/>
    <m/>
    <m/>
  </r>
  <r>
    <n v="263.09339999999997"/>
    <x v="173"/>
    <n v="1009463"/>
    <n v="1410"/>
    <x v="0"/>
    <n v="125.9"/>
    <n v="1.0897013502779982"/>
    <m/>
    <x v="10"/>
    <x v="10"/>
    <m/>
    <x v="12"/>
    <m/>
    <m/>
    <m/>
  </r>
  <r>
    <n v="263.09339999999997"/>
    <x v="112"/>
    <n v="1014748"/>
    <n v="1527"/>
    <x v="4"/>
    <n v="145.00800000000001"/>
    <n v="0.81433714001986068"/>
    <m/>
    <x v="10"/>
    <x v="10"/>
    <m/>
    <x v="12"/>
    <m/>
    <m/>
    <m/>
  </r>
  <r>
    <n v="263.09339999999997"/>
    <x v="23"/>
    <n v="1016436"/>
    <n v="2293"/>
    <x v="8"/>
    <n v="156.24799999999999"/>
    <n v="0.68381931288720488"/>
    <m/>
    <x v="10"/>
    <x v="10"/>
    <m/>
    <x v="12"/>
    <m/>
    <m/>
    <m/>
  </r>
  <r>
    <n v="263.09339999999997"/>
    <x v="329"/>
    <n v="1014997"/>
    <n v="1866"/>
    <x v="7"/>
    <n v="173.108"/>
    <n v="0.51982230746123792"/>
    <m/>
    <x v="10"/>
    <x v="10"/>
    <m/>
    <x v="12"/>
    <m/>
    <m/>
    <m/>
  </r>
  <r>
    <n v="263.09339999999997"/>
    <x v="277"/>
    <n v="1019351"/>
    <n v="2562"/>
    <x v="8"/>
    <n v="173.108"/>
    <n v="0.51982230746123792"/>
    <m/>
    <x v="10"/>
    <x v="10"/>
    <m/>
    <x v="12"/>
    <m/>
    <m/>
    <m/>
  </r>
  <r>
    <n v="263.09339999999997"/>
    <x v="77"/>
    <n v="1008246"/>
    <n v="2514"/>
    <x v="5"/>
    <n v="178.44"/>
    <n v="0.4744082044384666"/>
    <m/>
    <x v="10"/>
    <x v="10"/>
    <m/>
    <x v="12"/>
    <m/>
    <m/>
    <m/>
  </r>
  <r>
    <n v="263.09339999999997"/>
    <x v="224"/>
    <n v="1011761"/>
    <n v="2181"/>
    <x v="7"/>
    <n v="188.84399999999999"/>
    <n v="0.39317849653682396"/>
    <m/>
    <x v="10"/>
    <x v="10"/>
    <m/>
    <x v="12"/>
    <m/>
    <m/>
    <m/>
  </r>
  <r>
    <n v="263.09339999999997"/>
    <x v="137"/>
    <n v="1014835"/>
    <n v="1441"/>
    <x v="7"/>
    <n v="194.464"/>
    <n v="0.35291570676320538"/>
    <m/>
    <x v="10"/>
    <x v="10"/>
    <m/>
    <x v="12"/>
    <m/>
    <m/>
    <m/>
  </r>
  <r>
    <n v="263.09339999999997"/>
    <x v="303"/>
    <n v="1015708"/>
    <n v="403"/>
    <x v="1"/>
    <n v="205.70400000000001"/>
    <n v="0.27899019950997533"/>
    <m/>
    <x v="10"/>
    <x v="10"/>
    <m/>
    <x v="12"/>
    <m/>
    <m/>
    <m/>
  </r>
  <r>
    <n v="263.09339999999997"/>
    <x v="24"/>
    <n v="1012382"/>
    <n v="1390"/>
    <x v="0"/>
    <n v="206.828"/>
    <n v="0.27203956911056515"/>
    <m/>
    <x v="10"/>
    <x v="10"/>
    <m/>
    <x v="12"/>
    <m/>
    <m/>
    <m/>
  </r>
  <r>
    <n v="263.09339999999997"/>
    <x v="302"/>
    <n v="1009824"/>
    <n v="364"/>
    <x v="2"/>
    <n v="316.98"/>
    <n v="-0.17000000000000012"/>
    <m/>
    <x v="10"/>
    <x v="10"/>
    <m/>
    <x v="12"/>
    <m/>
    <m/>
    <m/>
  </r>
  <r>
    <n v="263.09339999999997"/>
    <x v="166"/>
    <n v="1010185"/>
    <n v="339"/>
    <x v="7"/>
    <n v="334.964"/>
    <n v="-0.21456216190396588"/>
    <m/>
    <x v="10"/>
    <x v="10"/>
    <m/>
    <x v="12"/>
    <m/>
    <m/>
    <m/>
  </r>
  <r>
    <n v="263.18304000000001"/>
    <x v="323"/>
    <n v="1014766"/>
    <n v="1319"/>
    <x v="9"/>
    <n v="123.76"/>
    <n v="1.1265597931480285"/>
    <m/>
    <x v="10"/>
    <x v="10"/>
    <m/>
    <x v="12"/>
    <m/>
    <m/>
    <m/>
  </r>
  <r>
    <n v="263.18304000000001"/>
    <x v="364"/>
    <n v="1019050"/>
    <n v="1882"/>
    <x v="9"/>
    <n v="201.316"/>
    <n v="0.30731307993403406"/>
    <m/>
    <x v="10"/>
    <x v="10"/>
    <m/>
    <x v="12"/>
    <m/>
    <m/>
    <m/>
  </r>
  <r>
    <n v="263.23232000000002"/>
    <x v="133"/>
    <n v="1001085"/>
    <n v="1085"/>
    <x v="0"/>
    <n v="676.84742400000005"/>
    <n v="-0.61109060821364669"/>
    <m/>
    <x v="10"/>
    <x v="10"/>
    <m/>
    <x v="12"/>
    <m/>
    <m/>
    <m/>
  </r>
  <r>
    <n v="263.23439999999999"/>
    <x v="161"/>
    <n v="1005181"/>
    <n v="1190"/>
    <x v="3"/>
    <n v="246.25919999999999"/>
    <n v="6.8932246998284735E-2"/>
    <m/>
    <x v="10"/>
    <x v="10"/>
    <m/>
    <x v="12"/>
    <m/>
    <m/>
    <m/>
  </r>
  <r>
    <n v="263.42160000000001"/>
    <x v="47"/>
    <n v="1004855"/>
    <n v="2250"/>
    <x v="9"/>
    <n v="228.20160000000001"/>
    <n v="0.15433721761810609"/>
    <m/>
    <x v="10"/>
    <x v="10"/>
    <m/>
    <x v="12"/>
    <m/>
    <m/>
    <m/>
  </r>
  <r>
    <n v="263.42784"/>
    <x v="275"/>
    <n v="1001836"/>
    <n v="1836"/>
    <x v="2"/>
    <n v="104.3488"/>
    <n v="1.5244932380631115"/>
    <m/>
    <x v="10"/>
    <x v="10"/>
    <m/>
    <x v="12"/>
    <m/>
    <m/>
    <m/>
  </r>
  <r>
    <n v="263.51"/>
    <x v="236"/>
    <n v="1002994"/>
    <n v="1001"/>
    <x v="4"/>
    <n v="53.2864"/>
    <n v="3.9451642445351904"/>
    <m/>
    <x v="10"/>
    <x v="10"/>
    <m/>
    <x v="12"/>
    <m/>
    <m/>
    <m/>
  </r>
  <r>
    <n v="263.51"/>
    <x v="183"/>
    <n v="1003854"/>
    <n v="1448"/>
    <x v="8"/>
    <n v="224.85120000000001"/>
    <n v="0.17193059232061017"/>
    <m/>
    <x v="10"/>
    <x v="10"/>
    <m/>
    <x v="12"/>
    <m/>
    <m/>
    <m/>
  </r>
  <r>
    <n v="263.54160000000002"/>
    <x v="232"/>
    <n v="1007769"/>
    <n v="139"/>
    <x v="3"/>
    <n v="13.824"/>
    <n v="18.064062500000002"/>
    <m/>
    <x v="10"/>
    <x v="10"/>
    <m/>
    <x v="12"/>
    <m/>
    <m/>
    <m/>
  </r>
  <r>
    <n v="263.54160000000002"/>
    <x v="108"/>
    <n v="1005806"/>
    <n v="2828"/>
    <x v="8"/>
    <n v="24.207999999999998"/>
    <n v="9.8865499008592224"/>
    <m/>
    <x v="10"/>
    <x v="10"/>
    <m/>
    <x v="12"/>
    <m/>
    <m/>
    <m/>
  </r>
  <r>
    <n v="263.54160000000002"/>
    <x v="330"/>
    <n v="1008695"/>
    <n v="598"/>
    <x v="4"/>
    <n v="32.188000000000002"/>
    <n v="7.1875730085746241"/>
    <m/>
    <x v="10"/>
    <x v="10"/>
    <m/>
    <x v="12"/>
    <m/>
    <m/>
    <m/>
  </r>
  <r>
    <n v="263.54160000000002"/>
    <x v="91"/>
    <n v="1008685"/>
    <n v="929"/>
    <x v="4"/>
    <n v="43.488"/>
    <n v="5.060099337748345"/>
    <m/>
    <x v="10"/>
    <x v="10"/>
    <m/>
    <x v="12"/>
    <m/>
    <m/>
    <m/>
  </r>
  <r>
    <n v="263.54160000000002"/>
    <x v="320"/>
    <n v="1008033"/>
    <n v="1414"/>
    <x v="2"/>
    <n v="87.168000000000006"/>
    <n v="2.0233755506607931"/>
    <m/>
    <x v="10"/>
    <x v="10"/>
    <m/>
    <x v="12"/>
    <m/>
    <m/>
    <m/>
  </r>
  <r>
    <n v="263.54160000000002"/>
    <x v="141"/>
    <n v="1006771"/>
    <n v="177"/>
    <x v="5"/>
    <n v="104.7"/>
    <n v="1.517111747851003"/>
    <m/>
    <x v="10"/>
    <x v="10"/>
    <m/>
    <x v="12"/>
    <m/>
    <m/>
    <m/>
  </r>
  <r>
    <n v="263.54160000000002"/>
    <x v="355"/>
    <n v="1010520"/>
    <n v="55"/>
    <x v="5"/>
    <n v="110.70399999999999"/>
    <n v="1.3805969070674955"/>
    <m/>
    <x v="10"/>
    <x v="10"/>
    <m/>
    <x v="12"/>
    <m/>
    <m/>
    <m/>
  </r>
  <r>
    <n v="263.54160000000002"/>
    <x v="203"/>
    <n v="1018497"/>
    <n v="2458"/>
    <x v="2"/>
    <n v="110.70399999999999"/>
    <n v="1.3805969070674955"/>
    <m/>
    <x v="10"/>
    <x v="10"/>
    <m/>
    <x v="12"/>
    <m/>
    <m/>
    <m/>
  </r>
  <r>
    <n v="263.54160000000002"/>
    <x v="42"/>
    <n v="1018410"/>
    <n v="718"/>
    <x v="2"/>
    <n v="163.53200000000001"/>
    <n v="0.61155981703886697"/>
    <m/>
    <x v="10"/>
    <x v="10"/>
    <m/>
    <x v="12"/>
    <m/>
    <m/>
    <m/>
  </r>
  <r>
    <n v="263.54160000000002"/>
    <x v="10"/>
    <n v="1012891"/>
    <n v="596"/>
    <x v="4"/>
    <n v="192.756"/>
    <n v="0.3672290356720414"/>
    <m/>
    <x v="10"/>
    <x v="10"/>
    <m/>
    <x v="12"/>
    <m/>
    <m/>
    <m/>
  </r>
  <r>
    <n v="263.54160000000002"/>
    <x v="236"/>
    <n v="1007434"/>
    <n v="761"/>
    <x v="2"/>
    <n v="198.792"/>
    <n v="0.32571532053603774"/>
    <m/>
    <x v="10"/>
    <x v="10"/>
    <m/>
    <x v="12"/>
    <m/>
    <m/>
    <m/>
  </r>
  <r>
    <n v="263.54160000000002"/>
    <x v="178"/>
    <n v="1016846"/>
    <n v="2635"/>
    <x v="2"/>
    <n v="203.99600000000001"/>
    <n v="0.29189591952783389"/>
    <m/>
    <x v="10"/>
    <x v="10"/>
    <m/>
    <x v="12"/>
    <m/>
    <m/>
    <m/>
  </r>
  <r>
    <n v="263.54160000000002"/>
    <x v="32"/>
    <n v="1009476"/>
    <n v="1051"/>
    <x v="5"/>
    <n v="257.94799999999998"/>
    <n v="2.1684990773334308E-2"/>
    <m/>
    <x v="10"/>
    <x v="10"/>
    <m/>
    <x v="12"/>
    <m/>
    <m/>
    <m/>
  </r>
  <r>
    <n v="263.54160000000002"/>
    <x v="130"/>
    <n v="1014589"/>
    <n v="2253"/>
    <x v="3"/>
    <n v="270.31200000000001"/>
    <n v="-2.50466128029832E-2"/>
    <m/>
    <x v="10"/>
    <x v="10"/>
    <m/>
    <x v="12"/>
    <m/>
    <m/>
    <m/>
  </r>
  <r>
    <n v="263.54160000000002"/>
    <x v="302"/>
    <n v="1014537"/>
    <n v="53"/>
    <x v="3"/>
    <n v="307.404"/>
    <n v="-0.14268649724792123"/>
    <m/>
    <x v="10"/>
    <x v="10"/>
    <m/>
    <x v="12"/>
    <m/>
    <m/>
    <m/>
  </r>
  <r>
    <n v="263.54160000000002"/>
    <x v="303"/>
    <n v="1016659"/>
    <n v="280"/>
    <x v="0"/>
    <n v="308.52800000000002"/>
    <n v="-0.1458097806357932"/>
    <m/>
    <x v="10"/>
    <x v="10"/>
    <m/>
    <x v="12"/>
    <m/>
    <m/>
    <m/>
  </r>
  <r>
    <n v="263.54160000000002"/>
    <x v="251"/>
    <n v="1017799"/>
    <n v="2342"/>
    <x v="1"/>
    <n v="317.52"/>
    <n v="-0.1699999999999999"/>
    <m/>
    <x v="10"/>
    <x v="10"/>
    <m/>
    <x v="12"/>
    <m/>
    <m/>
    <m/>
  </r>
  <r>
    <n v="263.54160000000002"/>
    <x v="231"/>
    <n v="1018310"/>
    <n v="1198"/>
    <x v="7"/>
    <n v="319.76799999999997"/>
    <n v="-0.17583498036076142"/>
    <m/>
    <x v="10"/>
    <x v="10"/>
    <m/>
    <x v="12"/>
    <m/>
    <m/>
    <m/>
  </r>
  <r>
    <n v="263.69200000000001"/>
    <x v="229"/>
    <n v="1004601"/>
    <n v="1819"/>
    <x v="3"/>
    <n v="244.1696"/>
    <n v="7.9954261300342069E-2"/>
    <m/>
    <x v="10"/>
    <x v="10"/>
    <m/>
    <x v="12"/>
    <m/>
    <m/>
    <m/>
  </r>
  <r>
    <n v="263.70760000000001"/>
    <x v="146"/>
    <n v="1003732"/>
    <n v="226"/>
    <x v="6"/>
    <n v="149.69280000000001"/>
    <n v="0.76165854336347505"/>
    <m/>
    <x v="10"/>
    <x v="10"/>
    <m/>
    <x v="12"/>
    <m/>
    <m/>
    <m/>
  </r>
  <r>
    <n v="263.71487999999999"/>
    <x v="309"/>
    <n v="1001681"/>
    <n v="1681"/>
    <x v="2"/>
    <n v="229.48480000000001"/>
    <n v="0.14916055442451956"/>
    <m/>
    <x v="10"/>
    <x v="10"/>
    <m/>
    <x v="12"/>
    <m/>
    <m/>
    <m/>
  </r>
  <r>
    <n v="263.75959999999998"/>
    <x v="24"/>
    <n v="1002235"/>
    <n v="2235"/>
    <x v="6"/>
    <n v="254.54400000000001"/>
    <n v="3.6204349739141231E-2"/>
    <m/>
    <x v="10"/>
    <x v="10"/>
    <m/>
    <x v="12"/>
    <m/>
    <m/>
    <m/>
  </r>
  <r>
    <n v="263.81472000000002"/>
    <x v="81"/>
    <n v="1001881"/>
    <n v="1881"/>
    <x v="2"/>
    <n v="235.96799999999999"/>
    <n v="0.11801057770545173"/>
    <m/>
    <x v="10"/>
    <x v="10"/>
    <m/>
    <x v="12"/>
    <m/>
    <m/>
    <m/>
  </r>
  <r>
    <n v="263.87920000000003"/>
    <x v="154"/>
    <n v="1003685"/>
    <n v="2243"/>
    <x v="2"/>
    <n v="209.4752"/>
    <n v="0.25971570858984749"/>
    <m/>
    <x v="10"/>
    <x v="10"/>
    <m/>
    <x v="12"/>
    <m/>
    <m/>
    <m/>
  </r>
  <r>
    <n v="263.90016000000003"/>
    <x v="12"/>
    <n v="1019109"/>
    <n v="1551"/>
    <x v="9"/>
    <n v="150.476"/>
    <n v="0.75376910603684333"/>
    <m/>
    <x v="10"/>
    <x v="10"/>
    <m/>
    <x v="12"/>
    <m/>
    <m/>
    <m/>
  </r>
  <r>
    <n v="263.90016000000003"/>
    <x v="255"/>
    <n v="1018826"/>
    <n v="600"/>
    <x v="9"/>
    <n v="161.71600000000001"/>
    <n v="0.63187414974399569"/>
    <m/>
    <x v="10"/>
    <x v="10"/>
    <m/>
    <x v="12"/>
    <m/>
    <m/>
    <m/>
  </r>
  <r>
    <n v="263.9898"/>
    <x v="145"/>
    <n v="1007735"/>
    <n v="1543"/>
    <x v="6"/>
    <n v="13.103999999999999"/>
    <n v="19.145741758241762"/>
    <m/>
    <x v="10"/>
    <x v="10"/>
    <m/>
    <x v="12"/>
    <m/>
    <m/>
    <m/>
  </r>
  <r>
    <n v="263.9898"/>
    <x v="168"/>
    <n v="1006776"/>
    <n v="1233"/>
    <x v="3"/>
    <n v="62.616"/>
    <n v="3.2160118819471064"/>
    <m/>
    <x v="10"/>
    <x v="10"/>
    <m/>
    <x v="12"/>
    <m/>
    <m/>
    <m/>
  </r>
  <r>
    <n v="263.9898"/>
    <x v="147"/>
    <n v="1015095"/>
    <n v="898"/>
    <x v="3"/>
    <n v="117.988"/>
    <n v="1.2374292300911958"/>
    <m/>
    <x v="10"/>
    <x v="10"/>
    <m/>
    <x v="12"/>
    <m/>
    <m/>
    <m/>
  </r>
  <r>
    <n v="263.9898"/>
    <x v="58"/>
    <n v="1013002"/>
    <n v="1443"/>
    <x v="0"/>
    <n v="120.236"/>
    <n v="1.1955969925812568"/>
    <m/>
    <x v="10"/>
    <x v="10"/>
    <m/>
    <x v="12"/>
    <m/>
    <m/>
    <m/>
  </r>
  <r>
    <n v="263.9898"/>
    <x v="48"/>
    <n v="1014346"/>
    <n v="512"/>
    <x v="1"/>
    <n v="146.08799999999999"/>
    <n v="0.80706012814194195"/>
    <m/>
    <x v="10"/>
    <x v="10"/>
    <m/>
    <x v="12"/>
    <m/>
    <m/>
    <m/>
  </r>
  <r>
    <n v="263.9898"/>
    <x v="132"/>
    <n v="1008260"/>
    <n v="848"/>
    <x v="2"/>
    <n v="147.59200000000001"/>
    <n v="0.78864572605561267"/>
    <m/>
    <x v="10"/>
    <x v="10"/>
    <m/>
    <x v="12"/>
    <m/>
    <m/>
    <m/>
  </r>
  <r>
    <n v="263.9898"/>
    <x v="295"/>
    <n v="1011881"/>
    <n v="2267"/>
    <x v="4"/>
    <n v="148.33600000000001"/>
    <n v="0.77967452270520965"/>
    <m/>
    <x v="10"/>
    <x v="10"/>
    <m/>
    <x v="12"/>
    <m/>
    <m/>
    <m/>
  </r>
  <r>
    <n v="263.9898"/>
    <x v="220"/>
    <n v="1007189"/>
    <n v="1904"/>
    <x v="5"/>
    <n v="162.24"/>
    <n v="0.62715606508875732"/>
    <m/>
    <x v="10"/>
    <x v="10"/>
    <m/>
    <x v="12"/>
    <m/>
    <m/>
    <m/>
  </r>
  <r>
    <n v="263.9898"/>
    <x v="110"/>
    <n v="1018742"/>
    <n v="1365"/>
    <x v="4"/>
    <n v="164.072"/>
    <n v="0.60898751767516701"/>
    <m/>
    <x v="10"/>
    <x v="10"/>
    <m/>
    <x v="12"/>
    <m/>
    <m/>
    <m/>
  </r>
  <r>
    <n v="263.9898"/>
    <x v="173"/>
    <n v="1012063"/>
    <n v="331"/>
    <x v="8"/>
    <n v="174.18799999999999"/>
    <n v="0.51554527292350805"/>
    <m/>
    <x v="10"/>
    <x v="10"/>
    <m/>
    <x v="12"/>
    <m/>
    <m/>
    <m/>
  </r>
  <r>
    <n v="263.9898"/>
    <x v="211"/>
    <n v="1016830"/>
    <n v="288"/>
    <x v="7"/>
    <n v="177.56"/>
    <n v="0.48676391079071862"/>
    <m/>
    <x v="10"/>
    <x v="10"/>
    <m/>
    <x v="12"/>
    <m/>
    <m/>
    <m/>
  </r>
  <r>
    <n v="263.9898"/>
    <x v="110"/>
    <n v="1013314"/>
    <n v="1982"/>
    <x v="2"/>
    <n v="186.55199999999999"/>
    <n v="0.41510034735623319"/>
    <m/>
    <x v="10"/>
    <x v="10"/>
    <m/>
    <x v="12"/>
    <m/>
    <m/>
    <m/>
  </r>
  <r>
    <n v="263.9898"/>
    <x v="289"/>
    <n v="1016403"/>
    <n v="1287"/>
    <x v="8"/>
    <n v="193.29599999999999"/>
    <n v="0.36572820958529928"/>
    <m/>
    <x v="10"/>
    <x v="10"/>
    <m/>
    <x v="12"/>
    <m/>
    <m/>
    <m/>
  </r>
  <r>
    <n v="263.9898"/>
    <x v="173"/>
    <n v="1013533"/>
    <n v="662"/>
    <x v="6"/>
    <n v="198.916"/>
    <n v="0.32714211023748724"/>
    <m/>
    <x v="10"/>
    <x v="10"/>
    <m/>
    <x v="12"/>
    <m/>
    <m/>
    <m/>
  </r>
  <r>
    <n v="263.9898"/>
    <x v="308"/>
    <n v="1012178"/>
    <n v="1096"/>
    <x v="5"/>
    <n v="200.04"/>
    <n v="0.31968506298740257"/>
    <m/>
    <x v="10"/>
    <x v="10"/>
    <m/>
    <x v="12"/>
    <m/>
    <m/>
    <m/>
  </r>
  <r>
    <n v="263.9898"/>
    <x v="109"/>
    <n v="1011209"/>
    <n v="405"/>
    <x v="3"/>
    <n v="220.27199999999999"/>
    <n v="0.19847188930050125"/>
    <m/>
    <x v="10"/>
    <x v="10"/>
    <m/>
    <x v="12"/>
    <m/>
    <m/>
    <m/>
  </r>
  <r>
    <n v="263.9898"/>
    <x v="243"/>
    <n v="1016756"/>
    <n v="763"/>
    <x v="0"/>
    <n v="249.49600000000001"/>
    <n v="5.8092314105236124E-2"/>
    <m/>
    <x v="10"/>
    <x v="10"/>
    <m/>
    <x v="12"/>
    <m/>
    <m/>
    <m/>
  </r>
  <r>
    <n v="263.9898"/>
    <x v="55"/>
    <n v="1017934"/>
    <n v="972"/>
    <x v="1"/>
    <n v="253.99199999999999"/>
    <n v="3.9362657091561989E-2"/>
    <m/>
    <x v="10"/>
    <x v="10"/>
    <m/>
    <x v="12"/>
    <m/>
    <m/>
    <m/>
  </r>
  <r>
    <n v="263.9898"/>
    <x v="173"/>
    <n v="1011599"/>
    <n v="2263"/>
    <x v="1"/>
    <n v="256.24"/>
    <n v="3.0244302216671844E-2"/>
    <m/>
    <x v="10"/>
    <x v="10"/>
    <m/>
    <x v="12"/>
    <m/>
    <m/>
    <m/>
  </r>
  <r>
    <n v="263.9898"/>
    <x v="22"/>
    <n v="1013748"/>
    <n v="1294"/>
    <x v="6"/>
    <n v="284.33999999999997"/>
    <n v="-7.1569951466554038E-2"/>
    <m/>
    <x v="10"/>
    <x v="10"/>
    <m/>
    <x v="12"/>
    <m/>
    <m/>
    <m/>
  </r>
  <r>
    <n v="263.9898"/>
    <x v="332"/>
    <n v="1018791"/>
    <n v="2500"/>
    <x v="3"/>
    <n v="285.464"/>
    <n v="-7.5225597623518187E-2"/>
    <m/>
    <x v="10"/>
    <x v="10"/>
    <m/>
    <x v="12"/>
    <m/>
    <m/>
    <m/>
  </r>
  <r>
    <n v="263.9898"/>
    <x v="83"/>
    <n v="1015669"/>
    <n v="573"/>
    <x v="3"/>
    <n v="321.43200000000002"/>
    <n v="-0.17870716045695517"/>
    <m/>
    <x v="10"/>
    <x v="10"/>
    <m/>
    <x v="12"/>
    <m/>
    <m/>
    <m/>
  </r>
  <r>
    <n v="264.05599999999998"/>
    <x v="149"/>
    <n v="1004298"/>
    <n v="2031"/>
    <x v="7"/>
    <n v="271.9744"/>
    <n v="-2.9114504894578386E-2"/>
    <m/>
    <x v="10"/>
    <x v="10"/>
    <m/>
    <x v="12"/>
    <m/>
    <m/>
    <m/>
  </r>
  <r>
    <n v="264.16520000000003"/>
    <x v="306"/>
    <n v="1003350"/>
    <n v="1849"/>
    <x v="2"/>
    <n v="167.44"/>
    <n v="0.57767080745341637"/>
    <m/>
    <x v="10"/>
    <x v="10"/>
    <m/>
    <x v="12"/>
    <m/>
    <m/>
    <m/>
  </r>
  <r>
    <n v="264.21408000000002"/>
    <x v="177"/>
    <n v="1001283"/>
    <n v="1283"/>
    <x v="2"/>
    <n v="417.55775999999997"/>
    <n v="-0.36723944490937005"/>
    <m/>
    <x v="10"/>
    <x v="10"/>
    <m/>
    <x v="12"/>
    <m/>
    <m/>
    <m/>
  </r>
  <r>
    <n v="264.30560000000003"/>
    <x v="290"/>
    <n v="1001130"/>
    <n v="1130"/>
    <x v="9"/>
    <n v="617.500992"/>
    <n v="-0.57197542445405491"/>
    <m/>
    <x v="10"/>
    <x v="10"/>
    <m/>
    <x v="12"/>
    <m/>
    <m/>
    <m/>
  </r>
  <r>
    <n v="264.31079999999997"/>
    <x v="23"/>
    <n v="1002448"/>
    <n v="2448"/>
    <x v="4"/>
    <n v="92.643199999999993"/>
    <n v="1.8529973057925462"/>
    <m/>
    <x v="10"/>
    <x v="10"/>
    <m/>
    <x v="12"/>
    <m/>
    <m/>
    <m/>
  </r>
  <r>
    <n v="264.31079999999997"/>
    <x v="279"/>
    <n v="1004436"/>
    <n v="2738"/>
    <x v="0"/>
    <n v="263.05279999999999"/>
    <n v="4.7823098632669234E-3"/>
    <m/>
    <x v="10"/>
    <x v="10"/>
    <m/>
    <x v="12"/>
    <m/>
    <m/>
    <m/>
  </r>
  <r>
    <n v="264.43799999999999"/>
    <x v="210"/>
    <n v="1009034"/>
    <n v="2328"/>
    <x v="4"/>
    <n v="0.85599999999999998"/>
    <n v="307.92289719626166"/>
    <m/>
    <x v="10"/>
    <x v="10"/>
    <m/>
    <x v="12"/>
    <m/>
    <m/>
    <m/>
  </r>
  <r>
    <n v="264.43799999999999"/>
    <x v="238"/>
    <n v="1006107"/>
    <n v="557"/>
    <x v="1"/>
    <n v="8.2040000000000006"/>
    <n v="31.232813261823495"/>
    <m/>
    <x v="10"/>
    <x v="10"/>
    <m/>
    <x v="12"/>
    <m/>
    <m/>
    <m/>
  </r>
  <r>
    <n v="264.43799999999999"/>
    <x v="239"/>
    <n v="1007939"/>
    <n v="264"/>
    <x v="6"/>
    <n v="75.075999999999993"/>
    <n v="2.5222707656241679"/>
    <m/>
    <x v="10"/>
    <x v="10"/>
    <m/>
    <x v="12"/>
    <m/>
    <m/>
    <m/>
  </r>
  <r>
    <n v="264.43799999999999"/>
    <x v="346"/>
    <n v="1009029"/>
    <n v="9"/>
    <x v="1"/>
    <n v="82.932000000000002"/>
    <n v="2.1886123571118503"/>
    <m/>
    <x v="10"/>
    <x v="10"/>
    <m/>
    <x v="12"/>
    <m/>
    <m/>
    <m/>
  </r>
  <r>
    <n v="264.43799999999999"/>
    <x v="283"/>
    <n v="1007485"/>
    <n v="1316"/>
    <x v="3"/>
    <n v="84.668000000000006"/>
    <n v="2.1232342797751214"/>
    <m/>
    <x v="10"/>
    <x v="10"/>
    <m/>
    <x v="12"/>
    <m/>
    <m/>
    <m/>
  </r>
  <r>
    <n v="264.43799999999999"/>
    <x v="300"/>
    <n v="1007306"/>
    <n v="431"/>
    <x v="6"/>
    <n v="106.392"/>
    <n v="1.4855064290548161"/>
    <m/>
    <x v="10"/>
    <x v="10"/>
    <m/>
    <x v="12"/>
    <m/>
    <m/>
    <m/>
  </r>
  <r>
    <n v="264.43799999999999"/>
    <x v="63"/>
    <n v="1016462"/>
    <n v="1627"/>
    <x v="5"/>
    <n v="109.536"/>
    <n v="1.4141652059596843"/>
    <m/>
    <x v="10"/>
    <x v="10"/>
    <m/>
    <x v="12"/>
    <m/>
    <m/>
    <m/>
  </r>
  <r>
    <n v="264.43799999999999"/>
    <x v="80"/>
    <n v="1018903"/>
    <n v="1706"/>
    <x v="0"/>
    <n v="111.78400000000001"/>
    <n v="1.3656158305303083"/>
    <m/>
    <x v="10"/>
    <x v="10"/>
    <m/>
    <x v="12"/>
    <m/>
    <m/>
    <m/>
  </r>
  <r>
    <n v="264.43799999999999"/>
    <x v="275"/>
    <n v="1009064"/>
    <n v="1975"/>
    <x v="7"/>
    <n v="152.77199999999999"/>
    <n v="0.73093236980598542"/>
    <m/>
    <x v="10"/>
    <x v="10"/>
    <m/>
    <x v="12"/>
    <m/>
    <m/>
    <m/>
  </r>
  <r>
    <n v="264.43799999999999"/>
    <x v="226"/>
    <n v="1013786"/>
    <n v="943"/>
    <x v="4"/>
    <n v="160.11600000000001"/>
    <n v="0.65154013340328243"/>
    <m/>
    <x v="10"/>
    <x v="10"/>
    <m/>
    <x v="12"/>
    <m/>
    <m/>
    <m/>
  </r>
  <r>
    <n v="264.43799999999999"/>
    <x v="142"/>
    <n v="1017877"/>
    <n v="923"/>
    <x v="8"/>
    <n v="179.22399999999999"/>
    <n v="0.47546087577556578"/>
    <m/>
    <x v="10"/>
    <x v="10"/>
    <m/>
    <x v="12"/>
    <m/>
    <m/>
    <m/>
  </r>
  <r>
    <n v="264.43799999999999"/>
    <x v="255"/>
    <n v="1005586"/>
    <n v="448"/>
    <x v="3"/>
    <n v="188.68799999999999"/>
    <n v="0.40145637242431953"/>
    <m/>
    <x v="10"/>
    <x v="10"/>
    <m/>
    <x v="12"/>
    <m/>
    <m/>
    <m/>
  </r>
  <r>
    <n v="264.43799999999999"/>
    <x v="273"/>
    <n v="1007692"/>
    <n v="658"/>
    <x v="3"/>
    <n v="189.81200000000001"/>
    <n v="0.39315743999325636"/>
    <m/>
    <x v="10"/>
    <x v="10"/>
    <m/>
    <x v="12"/>
    <m/>
    <m/>
    <m/>
  </r>
  <r>
    <n v="264.43799999999999"/>
    <x v="329"/>
    <n v="1014121"/>
    <n v="2305"/>
    <x v="4"/>
    <n v="228.68"/>
    <n v="0.15636697568654881"/>
    <m/>
    <x v="10"/>
    <x v="10"/>
    <m/>
    <x v="12"/>
    <m/>
    <m/>
    <m/>
  </r>
  <r>
    <n v="264.43799999999999"/>
    <x v="48"/>
    <n v="1019671"/>
    <n v="1403"/>
    <x v="8"/>
    <n v="234.3"/>
    <n v="0.12862996158770795"/>
    <m/>
    <x v="10"/>
    <x v="10"/>
    <m/>
    <x v="12"/>
    <m/>
    <m/>
    <m/>
  </r>
  <r>
    <n v="264.43799999999999"/>
    <x v="251"/>
    <n v="1010995"/>
    <n v="2088"/>
    <x v="3"/>
    <n v="254.53200000000001"/>
    <n v="3.8918485691386458E-2"/>
    <m/>
    <x v="10"/>
    <x v="10"/>
    <m/>
    <x v="12"/>
    <m/>
    <m/>
    <m/>
  </r>
  <r>
    <n v="264.43799999999999"/>
    <x v="22"/>
    <n v="1014435"/>
    <n v="848"/>
    <x v="0"/>
    <n v="273.64"/>
    <n v="-3.3628124543195435E-2"/>
    <m/>
    <x v="10"/>
    <x v="10"/>
    <m/>
    <x v="12"/>
    <m/>
    <m/>
    <m/>
  </r>
  <r>
    <n v="264.43799999999999"/>
    <x v="226"/>
    <n v="1018487"/>
    <n v="856"/>
    <x v="3"/>
    <n v="286.00400000000002"/>
    <n v="-7.5404539796646297E-2"/>
    <m/>
    <x v="10"/>
    <x v="10"/>
    <m/>
    <x v="12"/>
    <m/>
    <m/>
    <m/>
  </r>
  <r>
    <n v="264.43799999999999"/>
    <x v="104"/>
    <n v="1009679"/>
    <n v="2801"/>
    <x v="6"/>
    <n v="310.73200000000003"/>
    <n v="-0.14898369012525275"/>
    <m/>
    <x v="10"/>
    <x v="10"/>
    <m/>
    <x v="12"/>
    <m/>
    <m/>
    <m/>
  </r>
  <r>
    <n v="264.44080000000002"/>
    <x v="364"/>
    <n v="1005081"/>
    <n v="2821"/>
    <x v="5"/>
    <n v="197.8048"/>
    <n v="0.33687756818843639"/>
    <m/>
    <x v="10"/>
    <x v="10"/>
    <m/>
    <x v="12"/>
    <m/>
    <m/>
    <m/>
  </r>
  <r>
    <n v="264.46679999999998"/>
    <x v="19"/>
    <n v="1004861"/>
    <n v="2074"/>
    <x v="0"/>
    <n v="135.7792"/>
    <n v="0.94777108717682801"/>
    <m/>
    <x v="10"/>
    <x v="10"/>
    <m/>
    <x v="12"/>
    <m/>
    <m/>
    <m/>
  </r>
  <r>
    <n v="264.50528000000003"/>
    <x v="49"/>
    <n v="1001440"/>
    <n v="1440"/>
    <x v="6"/>
    <n v="679.11014399999999"/>
    <n v="-0.61051195842540673"/>
    <m/>
    <x v="10"/>
    <x v="10"/>
    <m/>
    <x v="12"/>
    <m/>
    <m/>
    <m/>
  </r>
  <r>
    <n v="264.524"/>
    <x v="215"/>
    <n v="1003539"/>
    <n v="1207"/>
    <x v="4"/>
    <n v="266.83519999999999"/>
    <n v="-8.661525915621273E-3"/>
    <m/>
    <x v="10"/>
    <x v="10"/>
    <m/>
    <x v="12"/>
    <m/>
    <m/>
    <m/>
  </r>
  <r>
    <n v="264.61727999999999"/>
    <x v="309"/>
    <n v="1017690"/>
    <n v="311"/>
    <x v="9"/>
    <n v="288.46800000000002"/>
    <n v="-8.2680643953575522E-2"/>
    <m/>
    <x v="10"/>
    <x v="10"/>
    <m/>
    <x v="12"/>
    <m/>
    <m/>
    <m/>
  </r>
  <r>
    <n v="264.68831999999998"/>
    <x v="39"/>
    <n v="1001851"/>
    <n v="1851"/>
    <x v="8"/>
    <n v="254.43199999999999"/>
    <n v="4.031065274808196E-2"/>
    <m/>
    <x v="10"/>
    <x v="10"/>
    <m/>
    <x v="12"/>
    <m/>
    <m/>
    <m/>
  </r>
  <r>
    <n v="264.72991999999999"/>
    <x v="242"/>
    <n v="1001233"/>
    <n v="1233"/>
    <x v="8"/>
    <n v="296.71296000000001"/>
    <n v="-0.10779117973141455"/>
    <m/>
    <x v="10"/>
    <x v="10"/>
    <m/>
    <x v="12"/>
    <m/>
    <m/>
    <m/>
  </r>
  <r>
    <n v="264.81"/>
    <x v="184"/>
    <n v="1005079"/>
    <n v="2515"/>
    <x v="6"/>
    <n v="318.88639999999998"/>
    <n v="-0.169578884518123"/>
    <m/>
    <x v="10"/>
    <x v="10"/>
    <m/>
    <x v="12"/>
    <m/>
    <m/>
    <m/>
  </r>
  <r>
    <n v="264.8445696"/>
    <x v="44"/>
    <n v="1000052"/>
    <n v="52"/>
    <x v="8"/>
    <n v="185.56867199999999"/>
    <n v="0.42720517825336385"/>
    <m/>
    <x v="10"/>
    <x v="10"/>
    <m/>
    <x v="12"/>
    <m/>
    <m/>
    <m/>
  </r>
  <r>
    <n v="264.88619999999997"/>
    <x v="238"/>
    <n v="1007564"/>
    <n v="1529"/>
    <x v="0"/>
    <n v="0.18"/>
    <n v="1470.59"/>
    <m/>
    <x v="10"/>
    <x v="10"/>
    <m/>
    <x v="12"/>
    <m/>
    <m/>
    <m/>
  </r>
  <r>
    <n v="264.88619999999997"/>
    <x v="123"/>
    <n v="1006958"/>
    <n v="2078"/>
    <x v="7"/>
    <n v="8.5719999999999992"/>
    <n v="29.901329911339243"/>
    <m/>
    <x v="10"/>
    <x v="10"/>
    <m/>
    <x v="12"/>
    <m/>
    <m/>
    <m/>
  </r>
  <r>
    <n v="264.88619999999997"/>
    <x v="138"/>
    <n v="1008953"/>
    <n v="153"/>
    <x v="3"/>
    <n v="9.4600000000000009"/>
    <n v="27.0006553911205"/>
    <m/>
    <x v="10"/>
    <x v="10"/>
    <m/>
    <x v="12"/>
    <m/>
    <m/>
    <m/>
  </r>
  <r>
    <n v="264.88619999999997"/>
    <x v="323"/>
    <n v="1006446"/>
    <n v="965"/>
    <x v="7"/>
    <n v="21.771999999999998"/>
    <n v="11.166369649090575"/>
    <m/>
    <x v="10"/>
    <x v="10"/>
    <m/>
    <x v="12"/>
    <m/>
    <m/>
    <m/>
  </r>
  <r>
    <n v="264.88619999999997"/>
    <x v="87"/>
    <n v="1007156"/>
    <n v="191"/>
    <x v="2"/>
    <n v="23.66"/>
    <n v="10.195528317836009"/>
    <m/>
    <x v="10"/>
    <x v="10"/>
    <m/>
    <x v="12"/>
    <m/>
    <m/>
    <m/>
  </r>
  <r>
    <n v="264.88619999999997"/>
    <x v="116"/>
    <n v="1007094"/>
    <n v="724"/>
    <x v="1"/>
    <n v="120.608"/>
    <n v="1.1962572963650833"/>
    <m/>
    <x v="10"/>
    <x v="10"/>
    <m/>
    <x v="12"/>
    <m/>
    <m/>
    <m/>
  </r>
  <r>
    <n v="264.88619999999997"/>
    <x v="91"/>
    <n v="1014666"/>
    <n v="2607"/>
    <x v="1"/>
    <n v="130.30799999999999"/>
    <n v="1.0327700524910213"/>
    <m/>
    <x v="10"/>
    <x v="10"/>
    <m/>
    <x v="12"/>
    <m/>
    <m/>
    <m/>
  </r>
  <r>
    <n v="264.88619999999997"/>
    <x v="45"/>
    <n v="1011416"/>
    <n v="459"/>
    <x v="3"/>
    <n v="137.05199999999999"/>
    <n v="0.93274231678486985"/>
    <m/>
    <x v="10"/>
    <x v="10"/>
    <m/>
    <x v="12"/>
    <m/>
    <m/>
    <m/>
  </r>
  <r>
    <n v="264.88619999999997"/>
    <x v="220"/>
    <n v="1006817"/>
    <n v="2192"/>
    <x v="3"/>
    <n v="138.24799999999999"/>
    <n v="0.91602193160118039"/>
    <m/>
    <x v="10"/>
    <x v="10"/>
    <m/>
    <x v="12"/>
    <m/>
    <m/>
    <m/>
  </r>
  <r>
    <n v="264.88619999999997"/>
    <x v="249"/>
    <n v="1009358"/>
    <n v="1042"/>
    <x v="4"/>
    <n v="147.16800000000001"/>
    <n v="0.79988992172211326"/>
    <m/>
    <x v="10"/>
    <x v="10"/>
    <m/>
    <x v="12"/>
    <m/>
    <m/>
    <m/>
  </r>
  <r>
    <n v="264.88619999999997"/>
    <x v="134"/>
    <n v="1012606"/>
    <n v="981"/>
    <x v="1"/>
    <n v="182.012"/>
    <n v="0.45532272597411144"/>
    <m/>
    <x v="10"/>
    <x v="10"/>
    <m/>
    <x v="12"/>
    <m/>
    <m/>
    <m/>
  </r>
  <r>
    <n v="264.88619999999997"/>
    <x v="12"/>
    <n v="1019188"/>
    <n v="2606"/>
    <x v="7"/>
    <n v="193.25200000000001"/>
    <n v="0.37067766439674599"/>
    <m/>
    <x v="10"/>
    <x v="10"/>
    <m/>
    <x v="12"/>
    <m/>
    <m/>
    <m/>
  </r>
  <r>
    <n v="264.88619999999997"/>
    <x v="266"/>
    <n v="1018174"/>
    <n v="1084"/>
    <x v="7"/>
    <n v="214.608"/>
    <n v="0.23427924401699829"/>
    <m/>
    <x v="10"/>
    <x v="10"/>
    <m/>
    <x v="12"/>
    <m/>
    <m/>
    <m/>
  </r>
  <r>
    <n v="264.88619999999997"/>
    <x v="87"/>
    <n v="1017412"/>
    <n v="865"/>
    <x v="2"/>
    <n v="234.84"/>
    <n v="0.12794328053142554"/>
    <m/>
    <x v="10"/>
    <x v="10"/>
    <m/>
    <x v="12"/>
    <m/>
    <m/>
    <m/>
  </r>
  <r>
    <n v="264.88619999999997"/>
    <x v="354"/>
    <n v="1011496"/>
    <n v="825"/>
    <x v="3"/>
    <n v="252.82400000000001"/>
    <n v="4.7709869316204002E-2"/>
    <m/>
    <x v="10"/>
    <x v="10"/>
    <m/>
    <x v="12"/>
    <m/>
    <m/>
    <m/>
  </r>
  <r>
    <n v="264.88619999999997"/>
    <x v="34"/>
    <n v="1014957"/>
    <n v="1640"/>
    <x v="6"/>
    <n v="295.536"/>
    <n v="-0.10370919278869589"/>
    <m/>
    <x v="10"/>
    <x v="10"/>
    <m/>
    <x v="12"/>
    <m/>
    <m/>
    <m/>
  </r>
  <r>
    <n v="264.88619999999997"/>
    <x v="55"/>
    <n v="1011824"/>
    <n v="2107"/>
    <x v="7"/>
    <n v="314.64400000000001"/>
    <n v="-0.1581399931350988"/>
    <m/>
    <x v="10"/>
    <x v="10"/>
    <m/>
    <x v="12"/>
    <m/>
    <m/>
    <m/>
  </r>
  <r>
    <n v="264.98680000000002"/>
    <x v="89"/>
    <n v="1002427"/>
    <n v="2427"/>
    <x v="5"/>
    <n v="361.55200000000002"/>
    <n v="-0.26708523255299377"/>
    <m/>
    <x v="10"/>
    <x v="10"/>
    <m/>
    <x v="12"/>
    <m/>
    <m/>
    <m/>
  </r>
  <r>
    <n v="265.0752"/>
    <x v="297"/>
    <n v="1001573"/>
    <n v="1573"/>
    <x v="5"/>
    <n v="85.043199999999999"/>
    <n v="2.1169476219145094"/>
    <m/>
    <x v="10"/>
    <x v="10"/>
    <m/>
    <x v="12"/>
    <m/>
    <m/>
    <m/>
  </r>
  <r>
    <n v="265.12720000000002"/>
    <x v="205"/>
    <n v="1003890"/>
    <n v="2741"/>
    <x v="4"/>
    <n v="157.91679999999999"/>
    <n v="0.67890433443433518"/>
    <m/>
    <x v="10"/>
    <x v="10"/>
    <m/>
    <x v="12"/>
    <m/>
    <m/>
    <m/>
  </r>
  <r>
    <n v="265.32896"/>
    <x v="334"/>
    <n v="1001944"/>
    <n v="1944"/>
    <x v="5"/>
    <n v="228.9152"/>
    <n v="0.15907095728025047"/>
    <m/>
    <x v="10"/>
    <x v="10"/>
    <m/>
    <x v="12"/>
    <m/>
    <m/>
    <m/>
  </r>
  <r>
    <n v="265.33440000000002"/>
    <x v="257"/>
    <n v="1006581"/>
    <n v="858"/>
    <x v="4"/>
    <n v="0.12"/>
    <n v="2210.1200000000003"/>
    <m/>
    <x v="10"/>
    <x v="10"/>
    <m/>
    <x v="12"/>
    <m/>
    <m/>
    <m/>
  </r>
  <r>
    <n v="265.33440000000002"/>
    <x v="208"/>
    <n v="1007139"/>
    <n v="279"/>
    <x v="3"/>
    <n v="102.27200000000001"/>
    <n v="1.5943992490613268"/>
    <m/>
    <x v="10"/>
    <x v="10"/>
    <m/>
    <x v="12"/>
    <m/>
    <m/>
    <m/>
  </r>
  <r>
    <n v="265.33440000000002"/>
    <x v="174"/>
    <n v="1006931"/>
    <n v="2208"/>
    <x v="6"/>
    <n v="105.672"/>
    <n v="1.5109243697478993"/>
    <m/>
    <x v="10"/>
    <x v="10"/>
    <m/>
    <x v="12"/>
    <m/>
    <m/>
    <m/>
  </r>
  <r>
    <n v="265.33440000000002"/>
    <x v="354"/>
    <n v="1019571"/>
    <n v="2120"/>
    <x v="5"/>
    <n v="112.864"/>
    <n v="1.3509214629997166"/>
    <m/>
    <x v="10"/>
    <x v="10"/>
    <m/>
    <x v="12"/>
    <m/>
    <m/>
    <m/>
  </r>
  <r>
    <n v="265.33440000000002"/>
    <x v="207"/>
    <n v="1012436"/>
    <n v="843"/>
    <x v="5"/>
    <n v="117.36"/>
    <n v="1.2608588957055216"/>
    <m/>
    <x v="10"/>
    <x v="10"/>
    <m/>
    <x v="12"/>
    <m/>
    <m/>
    <m/>
  </r>
  <r>
    <n v="265.33440000000002"/>
    <x v="358"/>
    <n v="1018558"/>
    <n v="1713"/>
    <x v="4"/>
    <n v="118.48399999999999"/>
    <n v="1.2394112285203069"/>
    <m/>
    <x v="10"/>
    <x v="10"/>
    <m/>
    <x v="12"/>
    <m/>
    <m/>
    <m/>
  </r>
  <r>
    <n v="265.33440000000002"/>
    <x v="147"/>
    <n v="1009410"/>
    <n v="1241"/>
    <x v="0"/>
    <n v="146.584"/>
    <n v="0.81011843038803699"/>
    <m/>
    <x v="10"/>
    <x v="10"/>
    <m/>
    <x v="12"/>
    <m/>
    <m/>
    <m/>
  </r>
  <r>
    <n v="265.33440000000002"/>
    <x v="26"/>
    <n v="1016359"/>
    <n v="1073"/>
    <x v="3"/>
    <n v="149.95599999999999"/>
    <n v="0.76941502840833331"/>
    <m/>
    <x v="10"/>
    <x v="10"/>
    <m/>
    <x v="12"/>
    <m/>
    <m/>
    <m/>
  </r>
  <r>
    <n v="265.33440000000002"/>
    <x v="262"/>
    <n v="1018275"/>
    <n v="343"/>
    <x v="7"/>
    <n v="169.06399999999999"/>
    <n v="0.56943169450622266"/>
    <m/>
    <x v="10"/>
    <x v="10"/>
    <m/>
    <x v="12"/>
    <m/>
    <m/>
    <m/>
  </r>
  <r>
    <n v="265.33440000000002"/>
    <x v="196"/>
    <n v="1017892"/>
    <n v="1159"/>
    <x v="6"/>
    <n v="197.16399999999999"/>
    <n v="0.34575480310807266"/>
    <m/>
    <x v="10"/>
    <x v="10"/>
    <m/>
    <x v="12"/>
    <m/>
    <m/>
    <m/>
  </r>
  <r>
    <n v="265.33440000000002"/>
    <x v="142"/>
    <n v="1013468"/>
    <n v="633"/>
    <x v="1"/>
    <n v="243.24799999999999"/>
    <n v="9.0797868841676094E-2"/>
    <m/>
    <x v="10"/>
    <x v="10"/>
    <m/>
    <x v="12"/>
    <m/>
    <m/>
    <m/>
  </r>
  <r>
    <n v="265.33440000000002"/>
    <x v="327"/>
    <n v="1011846"/>
    <n v="1726"/>
    <x v="1"/>
    <n v="264.60399999999998"/>
    <n v="2.7603513174405208E-3"/>
    <m/>
    <x v="10"/>
    <x v="10"/>
    <m/>
    <x v="12"/>
    <m/>
    <m/>
    <m/>
  </r>
  <r>
    <n v="265.33440000000002"/>
    <x v="197"/>
    <n v="1010656"/>
    <n v="425"/>
    <x v="5"/>
    <n v="271.34800000000001"/>
    <n v="-2.2161947020062786E-2"/>
    <m/>
    <x v="10"/>
    <x v="10"/>
    <m/>
    <x v="12"/>
    <m/>
    <m/>
    <m/>
  </r>
  <r>
    <n v="265.33440000000002"/>
    <x v="169"/>
    <n v="1013902"/>
    <n v="966"/>
    <x v="4"/>
    <n v="276.96800000000002"/>
    <n v="-4.2003408335981054E-2"/>
    <m/>
    <x v="10"/>
    <x v="10"/>
    <m/>
    <x v="12"/>
    <m/>
    <m/>
    <m/>
  </r>
  <r>
    <n v="265.33440000000002"/>
    <x v="59"/>
    <n v="1014035"/>
    <n v="622"/>
    <x v="0"/>
    <n v="298.32400000000001"/>
    <n v="-0.11058312438824899"/>
    <m/>
    <x v="10"/>
    <x v="10"/>
    <m/>
    <x v="12"/>
    <m/>
    <m/>
    <m/>
  </r>
  <r>
    <n v="265.33440000000002"/>
    <x v="95"/>
    <n v="1017344"/>
    <n v="2277"/>
    <x v="9"/>
    <n v="301.69600000000003"/>
    <n v="-0.12052397114976668"/>
    <m/>
    <x v="10"/>
    <x v="10"/>
    <m/>
    <x v="12"/>
    <m/>
    <m/>
    <m/>
  </r>
  <r>
    <n v="265.34976"/>
    <x v="9"/>
    <n v="1001940"/>
    <n v="1940"/>
    <x v="6"/>
    <n v="319.71839999999997"/>
    <n v="-0.17005164544799417"/>
    <m/>
    <x v="10"/>
    <x v="10"/>
    <m/>
    <x v="12"/>
    <m/>
    <m/>
    <m/>
  </r>
  <r>
    <n v="265.39760000000001"/>
    <x v="258"/>
    <n v="1002206"/>
    <n v="2206"/>
    <x v="4"/>
    <n v="119.9552"/>
    <n v="1.2124726564584112"/>
    <m/>
    <x v="10"/>
    <x v="10"/>
    <m/>
    <x v="12"/>
    <m/>
    <m/>
    <m/>
  </r>
  <r>
    <n v="265.61599999999999"/>
    <x v="257"/>
    <n v="1002883"/>
    <n v="834"/>
    <x v="9"/>
    <n v="209.27359999999999"/>
    <n v="0.26922841677115511"/>
    <m/>
    <x v="10"/>
    <x v="10"/>
    <m/>
    <x v="12"/>
    <m/>
    <m/>
    <m/>
  </r>
  <r>
    <n v="265.68256000000002"/>
    <x v="73"/>
    <n v="1001318"/>
    <n v="1318"/>
    <x v="9"/>
    <n v="691.26527999999996"/>
    <n v="-0.61565759530118447"/>
    <m/>
    <x v="10"/>
    <x v="10"/>
    <m/>
    <x v="12"/>
    <m/>
    <m/>
    <m/>
  </r>
  <r>
    <n v="265.7826"/>
    <x v="116"/>
    <n v="1006919"/>
    <n v="1024"/>
    <x v="8"/>
    <n v="36.167999999999999"/>
    <n v="6.348556735235567"/>
    <m/>
    <x v="10"/>
    <x v="10"/>
    <m/>
    <x v="12"/>
    <m/>
    <m/>
    <m/>
  </r>
  <r>
    <n v="265.7826"/>
    <x v="264"/>
    <n v="1006802"/>
    <n v="2233"/>
    <x v="1"/>
    <n v="50.951999999999998"/>
    <n v="4.2163330193122945"/>
    <m/>
    <x v="10"/>
    <x v="10"/>
    <m/>
    <x v="12"/>
    <m/>
    <m/>
    <m/>
  </r>
  <r>
    <n v="265.7826"/>
    <x v="311"/>
    <n v="1014788"/>
    <n v="1556"/>
    <x v="7"/>
    <n v="101.04"/>
    <n v="1.6304691211401423"/>
    <m/>
    <x v="10"/>
    <x v="10"/>
    <m/>
    <x v="12"/>
    <m/>
    <m/>
    <m/>
  </r>
  <r>
    <n v="265.7826"/>
    <x v="250"/>
    <n v="1007992"/>
    <n v="1158"/>
    <x v="6"/>
    <n v="114.14"/>
    <n v="1.3285666725074472"/>
    <m/>
    <x v="10"/>
    <x v="10"/>
    <m/>
    <x v="12"/>
    <m/>
    <m/>
    <m/>
  </r>
  <r>
    <n v="265.7826"/>
    <x v="252"/>
    <n v="1008175"/>
    <n v="1657"/>
    <x v="7"/>
    <n v="114.14"/>
    <n v="1.3285666725074472"/>
    <m/>
    <x v="10"/>
    <x v="10"/>
    <m/>
    <x v="12"/>
    <m/>
    <m/>
    <m/>
  </r>
  <r>
    <n v="265.7826"/>
    <x v="56"/>
    <n v="1017256"/>
    <n v="1094"/>
    <x v="2"/>
    <n v="143.75200000000001"/>
    <n v="0.84889671100228159"/>
    <m/>
    <x v="10"/>
    <x v="10"/>
    <m/>
    <x v="12"/>
    <m/>
    <m/>
    <m/>
  </r>
  <r>
    <n v="265.7826"/>
    <x v="316"/>
    <n v="1012974"/>
    <n v="1737"/>
    <x v="6"/>
    <n v="160.61199999999999"/>
    <n v="0.65481159564665159"/>
    <m/>
    <x v="10"/>
    <x v="10"/>
    <m/>
    <x v="12"/>
    <m/>
    <m/>
    <m/>
  </r>
  <r>
    <n v="265.7826"/>
    <x v="12"/>
    <n v="1018668"/>
    <n v="1492"/>
    <x v="6"/>
    <n v="169.60400000000001"/>
    <n v="0.56707742741916456"/>
    <m/>
    <x v="10"/>
    <x v="10"/>
    <m/>
    <x v="12"/>
    <m/>
    <m/>
    <m/>
  </r>
  <r>
    <n v="265.7826"/>
    <x v="79"/>
    <n v="1019579"/>
    <n v="1575"/>
    <x v="4"/>
    <n v="181.96799999999999"/>
    <n v="0.46060076496966507"/>
    <m/>
    <x v="10"/>
    <x v="10"/>
    <m/>
    <x v="12"/>
    <m/>
    <m/>
    <m/>
  </r>
  <r>
    <n v="265.7826"/>
    <x v="54"/>
    <n v="1013136"/>
    <n v="673"/>
    <x v="6"/>
    <n v="205.572"/>
    <n v="0.29289300099235305"/>
    <m/>
    <x v="10"/>
    <x v="10"/>
    <m/>
    <x v="12"/>
    <m/>
    <m/>
    <m/>
  </r>
  <r>
    <n v="265.7826"/>
    <x v="28"/>
    <n v="1016201"/>
    <n v="700"/>
    <x v="6"/>
    <n v="220.184"/>
    <n v="0.20709315844929699"/>
    <m/>
    <x v="10"/>
    <x v="10"/>
    <m/>
    <x v="12"/>
    <m/>
    <m/>
    <m/>
  </r>
  <r>
    <n v="265.7826"/>
    <x v="122"/>
    <n v="1012070"/>
    <n v="2033"/>
    <x v="3"/>
    <n v="228.05199999999999"/>
    <n v="0.16544735411222006"/>
    <m/>
    <x v="10"/>
    <x v="10"/>
    <m/>
    <x v="12"/>
    <m/>
    <m/>
    <m/>
  </r>
  <r>
    <n v="265.7826"/>
    <x v="194"/>
    <n v="1014750"/>
    <n v="1608"/>
    <x v="5"/>
    <n v="232.548"/>
    <n v="0.14291501109448371"/>
    <m/>
    <x v="10"/>
    <x v="10"/>
    <m/>
    <x v="12"/>
    <m/>
    <m/>
    <m/>
  </r>
  <r>
    <n v="265.7826"/>
    <x v="112"/>
    <n v="1011707"/>
    <n v="2752"/>
    <x v="7"/>
    <n v="266.26799999999997"/>
    <n v="-1.8229753481453653E-3"/>
    <m/>
    <x v="10"/>
    <x v="10"/>
    <m/>
    <x v="12"/>
    <m/>
    <m/>
    <m/>
  </r>
  <r>
    <n v="265.7826"/>
    <x v="341"/>
    <n v="1018326"/>
    <n v="2395"/>
    <x v="7"/>
    <n v="297.74"/>
    <n v="-0.107333243769732"/>
    <m/>
    <x v="10"/>
    <x v="10"/>
    <m/>
    <x v="12"/>
    <m/>
    <m/>
    <m/>
  </r>
  <r>
    <n v="265.7826"/>
    <x v="58"/>
    <n v="1019551"/>
    <n v="2199"/>
    <x v="2"/>
    <n v="303.36"/>
    <n v="-0.12387064873417725"/>
    <m/>
    <x v="10"/>
    <x v="10"/>
    <m/>
    <x v="12"/>
    <m/>
    <m/>
    <m/>
  </r>
  <r>
    <n v="265.7880576"/>
    <x v="354"/>
    <n v="1000091"/>
    <n v="91"/>
    <x v="1"/>
    <n v="466.64889599999998"/>
    <n v="-0.43043247315429195"/>
    <m/>
    <x v="10"/>
    <x v="10"/>
    <m/>
    <x v="12"/>
    <m/>
    <m/>
    <m/>
  </r>
  <r>
    <n v="265.81984"/>
    <x v="293"/>
    <n v="1001794"/>
    <n v="1794"/>
    <x v="2"/>
    <n v="203.31200000000001"/>
    <n v="0.30744786338238755"/>
    <m/>
    <x v="10"/>
    <x v="10"/>
    <m/>
    <x v="12"/>
    <m/>
    <m/>
    <m/>
  </r>
  <r>
    <n v="265.83231999999998"/>
    <x v="100"/>
    <n v="1001039"/>
    <n v="1039"/>
    <x v="7"/>
    <n v="470.69952000000001"/>
    <n v="-0.43523987447448431"/>
    <m/>
    <x v="10"/>
    <x v="10"/>
    <m/>
    <x v="12"/>
    <m/>
    <m/>
    <m/>
  </r>
  <r>
    <n v="265.87079999999997"/>
    <x v="188"/>
    <n v="1002914"/>
    <n v="814"/>
    <x v="9"/>
    <n v="262.55040000000002"/>
    <n v="1.2646714687922583E-2"/>
    <m/>
    <x v="10"/>
    <x v="10"/>
    <m/>
    <x v="12"/>
    <m/>
    <m/>
    <m/>
  </r>
  <r>
    <n v="266.04759999999999"/>
    <x v="305"/>
    <n v="1003180"/>
    <n v="1744"/>
    <x v="9"/>
    <n v="271.04000000000002"/>
    <n v="-1.8419421487603421E-2"/>
    <m/>
    <x v="10"/>
    <x v="10"/>
    <m/>
    <x v="12"/>
    <m/>
    <m/>
    <m/>
  </r>
  <r>
    <n v="266.14431999999999"/>
    <x v="343"/>
    <n v="1001816"/>
    <n v="1816"/>
    <x v="3"/>
    <n v="119.53279999999999"/>
    <n v="1.2265379878995555"/>
    <m/>
    <x v="10"/>
    <x v="10"/>
    <m/>
    <x v="12"/>
    <m/>
    <m/>
    <m/>
  </r>
  <r>
    <n v="266.18799999999999"/>
    <x v="123"/>
    <n v="1005165"/>
    <n v="1835"/>
    <x v="5"/>
    <n v="98.585599999999999"/>
    <n v="1.7000697870682939"/>
    <m/>
    <x v="10"/>
    <x v="10"/>
    <m/>
    <x v="12"/>
    <m/>
    <m/>
    <m/>
  </r>
  <r>
    <n v="266.18799999999999"/>
    <x v="175"/>
    <n v="1004263"/>
    <n v="1384"/>
    <x v="2"/>
    <n v="361.20319999999998"/>
    <n v="-0.26305193309472341"/>
    <m/>
    <x v="10"/>
    <x v="10"/>
    <m/>
    <x v="12"/>
    <m/>
    <m/>
    <m/>
  </r>
  <r>
    <n v="266.23079999999999"/>
    <x v="79"/>
    <n v="1006447"/>
    <n v="2645"/>
    <x v="8"/>
    <n v="3.6240000000000001"/>
    <n v="72.463245033112571"/>
    <m/>
    <x v="10"/>
    <x v="10"/>
    <m/>
    <x v="12"/>
    <m/>
    <m/>
    <m/>
  </r>
  <r>
    <n v="266.23079999999999"/>
    <x v="184"/>
    <n v="1008441"/>
    <n v="2797"/>
    <x v="1"/>
    <n v="35.564"/>
    <n v="6.4859633337082441"/>
    <m/>
    <x v="10"/>
    <x v="10"/>
    <m/>
    <x v="12"/>
    <m/>
    <m/>
    <m/>
  </r>
  <r>
    <n v="266.23079999999999"/>
    <x v="33"/>
    <n v="1008155"/>
    <n v="1921"/>
    <x v="3"/>
    <n v="72.64"/>
    <n v="2.6650715859030836"/>
    <m/>
    <x v="10"/>
    <x v="10"/>
    <m/>
    <x v="12"/>
    <m/>
    <m/>
    <m/>
  </r>
  <r>
    <n v="266.23079999999999"/>
    <x v="279"/>
    <n v="1007415"/>
    <n v="366"/>
    <x v="6"/>
    <n v="112.232"/>
    <n v="1.3721469812531184"/>
    <m/>
    <x v="10"/>
    <x v="10"/>
    <m/>
    <x v="12"/>
    <m/>
    <m/>
    <m/>
  </r>
  <r>
    <n v="266.23079999999999"/>
    <x v="323"/>
    <n v="1009579"/>
    <n v="2358"/>
    <x v="2"/>
    <n v="117.316"/>
    <n v="1.2693477445531725"/>
    <m/>
    <x v="10"/>
    <x v="10"/>
    <m/>
    <x v="12"/>
    <m/>
    <m/>
    <m/>
  </r>
  <r>
    <n v="266.23079999999999"/>
    <x v="347"/>
    <n v="1008671"/>
    <n v="1068"/>
    <x v="3"/>
    <n v="118.92"/>
    <n v="1.238738647830474"/>
    <m/>
    <x v="10"/>
    <x v="10"/>
    <m/>
    <x v="12"/>
    <m/>
    <m/>
    <m/>
  </r>
  <r>
    <n v="266.23079999999999"/>
    <x v="346"/>
    <n v="1011663"/>
    <n v="1915"/>
    <x v="6"/>
    <n v="124.06"/>
    <n v="1.1459842011929711"/>
    <m/>
    <x v="10"/>
    <x v="10"/>
    <m/>
    <x v="12"/>
    <m/>
    <m/>
    <m/>
  </r>
  <r>
    <n v="266.23079999999999"/>
    <x v="179"/>
    <n v="1011745"/>
    <n v="430"/>
    <x v="8"/>
    <n v="167.89599999999999"/>
    <n v="0.58568875970839096"/>
    <m/>
    <x v="10"/>
    <x v="10"/>
    <m/>
    <x v="12"/>
    <m/>
    <m/>
    <m/>
  </r>
  <r>
    <n v="266.23079999999999"/>
    <x v="100"/>
    <n v="1019782"/>
    <n v="1364"/>
    <x v="1"/>
    <n v="182.50800000000001"/>
    <n v="0.45873495956341626"/>
    <m/>
    <x v="10"/>
    <x v="10"/>
    <m/>
    <x v="12"/>
    <m/>
    <m/>
    <m/>
  </r>
  <r>
    <n v="266.23079999999999"/>
    <x v="222"/>
    <n v="1014441"/>
    <n v="236"/>
    <x v="5"/>
    <n v="316.26400000000001"/>
    <n v="-0.15820074368249318"/>
    <m/>
    <x v="10"/>
    <x v="10"/>
    <m/>
    <x v="12"/>
    <m/>
    <m/>
    <m/>
  </r>
  <r>
    <n v="266.23079999999999"/>
    <x v="99"/>
    <n v="1018083"/>
    <n v="1175"/>
    <x v="6"/>
    <n v="329.75200000000001"/>
    <n v="-0.19263325165578987"/>
    <m/>
    <x v="10"/>
    <x v="10"/>
    <m/>
    <x v="12"/>
    <m/>
    <m/>
    <m/>
  </r>
  <r>
    <n v="266.23079999999999"/>
    <x v="218"/>
    <n v="1012429"/>
    <n v="1699"/>
    <x v="0"/>
    <n v="275.8"/>
    <n v="-3.4696156635243017E-2"/>
    <m/>
    <x v="10"/>
    <x v="10"/>
    <m/>
    <x v="12"/>
    <m/>
    <m/>
    <m/>
  </r>
  <r>
    <n v="266.23079999999999"/>
    <x v="67"/>
    <n v="1009744"/>
    <n v="2568"/>
    <x v="7"/>
    <n v="281.42"/>
    <n v="-5.3973420510269446E-2"/>
    <m/>
    <x v="10"/>
    <x v="10"/>
    <m/>
    <x v="12"/>
    <m/>
    <m/>
    <m/>
  </r>
  <r>
    <n v="266.28680000000003"/>
    <x v="186"/>
    <n v="1002545"/>
    <n v="2545"/>
    <x v="5"/>
    <n v="195.14240000000001"/>
    <n v="0.36457684234692211"/>
    <m/>
    <x v="10"/>
    <x v="10"/>
    <m/>
    <x v="12"/>
    <m/>
    <m/>
    <m/>
  </r>
  <r>
    <n v="266.28992"/>
    <x v="11"/>
    <n v="1001899"/>
    <n v="1899"/>
    <x v="9"/>
    <n v="215.35040000000001"/>
    <n v="0.23654249074995906"/>
    <m/>
    <x v="10"/>
    <x v="10"/>
    <m/>
    <x v="12"/>
    <m/>
    <m/>
    <m/>
  </r>
  <r>
    <n v="266.50623999999999"/>
    <x v="262"/>
    <n v="1001243"/>
    <n v="1243"/>
    <x v="5"/>
    <n v="287.57184000000001"/>
    <n v="-7.3253347754773268E-2"/>
    <m/>
    <x v="10"/>
    <x v="10"/>
    <m/>
    <x v="12"/>
    <m/>
    <m/>
    <m/>
  </r>
  <r>
    <n v="266.60399999999998"/>
    <x v="129"/>
    <n v="1002926"/>
    <n v="2018"/>
    <x v="6"/>
    <n v="71.235200000000006"/>
    <n v="2.7425879340550732"/>
    <m/>
    <x v="10"/>
    <x v="10"/>
    <m/>
    <x v="12"/>
    <m/>
    <m/>
    <m/>
  </r>
  <r>
    <n v="266.67899999999997"/>
    <x v="358"/>
    <n v="1008604"/>
    <n v="46"/>
    <x v="4"/>
    <n v="5.94"/>
    <n v="43.895454545454541"/>
    <m/>
    <x v="10"/>
    <x v="10"/>
    <m/>
    <x v="12"/>
    <m/>
    <m/>
    <m/>
  </r>
  <r>
    <n v="266.67899999999997"/>
    <x v="127"/>
    <n v="1008636"/>
    <n v="2578"/>
    <x v="5"/>
    <n v="30.707999999999998"/>
    <n v="7.6843493552168809"/>
    <m/>
    <x v="10"/>
    <x v="10"/>
    <m/>
    <x v="12"/>
    <m/>
    <m/>
    <m/>
  </r>
  <r>
    <n v="266.67899999999997"/>
    <x v="197"/>
    <n v="1007165"/>
    <n v="10"/>
    <x v="1"/>
    <n v="94.963999999999999"/>
    <n v="1.8082115327913733"/>
    <m/>
    <x v="10"/>
    <x v="10"/>
    <m/>
    <x v="12"/>
    <m/>
    <m/>
    <m/>
  </r>
  <r>
    <n v="266.67899999999997"/>
    <x v="201"/>
    <n v="1014827"/>
    <n v="1714"/>
    <x v="8"/>
    <n v="108.864"/>
    <n v="1.4496527777777775"/>
    <m/>
    <x v="10"/>
    <x v="10"/>
    <m/>
    <x v="12"/>
    <m/>
    <m/>
    <m/>
  </r>
  <r>
    <n v="266.67899999999997"/>
    <x v="45"/>
    <n v="1019229"/>
    <n v="2297"/>
    <x v="7"/>
    <n v="117.85599999999999"/>
    <n v="1.2627528509367363"/>
    <m/>
    <x v="10"/>
    <x v="10"/>
    <m/>
    <x v="12"/>
    <m/>
    <m/>
    <m/>
  </r>
  <r>
    <n v="266.67899999999997"/>
    <x v="276"/>
    <n v="1014448"/>
    <n v="390"/>
    <x v="3"/>
    <n v="132.46799999999999"/>
    <n v="1.013157894736842"/>
    <m/>
    <x v="10"/>
    <x v="10"/>
    <m/>
    <x v="12"/>
    <m/>
    <m/>
    <m/>
  </r>
  <r>
    <n v="266.67899999999997"/>
    <x v="129"/>
    <n v="1012339"/>
    <n v="2540"/>
    <x v="5"/>
    <n v="153.82400000000001"/>
    <n v="0.73366314749323869"/>
    <m/>
    <x v="10"/>
    <x v="10"/>
    <m/>
    <x v="12"/>
    <m/>
    <m/>
    <m/>
  </r>
  <r>
    <n v="266.67899999999997"/>
    <x v="34"/>
    <n v="1009013"/>
    <n v="1120"/>
    <x v="8"/>
    <n v="156.08799999999999"/>
    <n v="0.70851699041566285"/>
    <m/>
    <x v="10"/>
    <x v="10"/>
    <m/>
    <x v="12"/>
    <m/>
    <m/>
    <m/>
  </r>
  <r>
    <n v="266.67899999999997"/>
    <x v="74"/>
    <n v="1010103"/>
    <n v="371"/>
    <x v="0"/>
    <n v="167.31200000000001"/>
    <n v="0.59390240986898701"/>
    <m/>
    <x v="10"/>
    <x v="10"/>
    <m/>
    <x v="12"/>
    <m/>
    <m/>
    <m/>
  </r>
  <r>
    <n v="266.67899999999997"/>
    <x v="77"/>
    <n v="1018816"/>
    <n v="748"/>
    <x v="3"/>
    <n v="171.80799999999999"/>
    <n v="0.55219198174706641"/>
    <m/>
    <x v="10"/>
    <x v="10"/>
    <m/>
    <x v="12"/>
    <m/>
    <m/>
    <m/>
  </r>
  <r>
    <n v="266.67899999999997"/>
    <x v="213"/>
    <n v="1009746"/>
    <n v="298"/>
    <x v="4"/>
    <n v="174.05600000000001"/>
    <n v="0.53214482695224496"/>
    <m/>
    <x v="10"/>
    <x v="10"/>
    <m/>
    <x v="12"/>
    <m/>
    <m/>
    <m/>
  </r>
  <r>
    <n v="266.67899999999997"/>
    <x v="70"/>
    <n v="1012343"/>
    <n v="440"/>
    <x v="4"/>
    <n v="184.172"/>
    <n v="0.44798883652238114"/>
    <m/>
    <x v="10"/>
    <x v="10"/>
    <m/>
    <x v="12"/>
    <m/>
    <m/>
    <m/>
  </r>
  <r>
    <n v="266.67899999999997"/>
    <x v="110"/>
    <n v="1019625"/>
    <n v="2513"/>
    <x v="4"/>
    <n v="184.172"/>
    <n v="0.44798883652238114"/>
    <m/>
    <x v="10"/>
    <x v="10"/>
    <m/>
    <x v="12"/>
    <m/>
    <m/>
    <m/>
  </r>
  <r>
    <n v="266.67899999999997"/>
    <x v="258"/>
    <n v="1012045"/>
    <n v="2684"/>
    <x v="4"/>
    <n v="185.29599999999999"/>
    <n v="0.4392053795009066"/>
    <m/>
    <x v="10"/>
    <x v="10"/>
    <m/>
    <x v="12"/>
    <m/>
    <m/>
    <m/>
  </r>
  <r>
    <n v="266.67899999999997"/>
    <x v="162"/>
    <n v="1016876"/>
    <n v="447"/>
    <x v="3"/>
    <n v="315.68"/>
    <n v="-0.15522364419665494"/>
    <m/>
    <x v="10"/>
    <x v="10"/>
    <m/>
    <x v="12"/>
    <m/>
    <m/>
    <m/>
  </r>
  <r>
    <n v="266.67899999999997"/>
    <x v="293"/>
    <n v="1019073"/>
    <n v="777"/>
    <x v="5"/>
    <n v="281.95999999999998"/>
    <n v="-5.4195630585898734E-2"/>
    <m/>
    <x v="10"/>
    <x v="10"/>
    <m/>
    <x v="12"/>
    <m/>
    <m/>
    <m/>
  </r>
  <r>
    <n v="266.74439999999998"/>
    <x v="259"/>
    <n v="1004375"/>
    <n v="1669"/>
    <x v="4"/>
    <n v="257.53280000000001"/>
    <n v="3.5768647721765828E-2"/>
    <m/>
    <x v="10"/>
    <x v="10"/>
    <m/>
    <x v="12"/>
    <m/>
    <m/>
    <m/>
  </r>
  <r>
    <n v="266.7756"/>
    <x v="25"/>
    <n v="1005007"/>
    <n v="1727"/>
    <x v="2"/>
    <n v="192.9632"/>
    <n v="0.38252060496509177"/>
    <m/>
    <x v="10"/>
    <x v="10"/>
    <m/>
    <x v="12"/>
    <m/>
    <m/>
    <m/>
  </r>
  <r>
    <n v="266.79327999999998"/>
    <x v="138"/>
    <n v="1001691"/>
    <n v="1691"/>
    <x v="6"/>
    <n v="264.39359999999999"/>
    <n v="9.0761652324412908E-3"/>
    <m/>
    <x v="10"/>
    <x v="10"/>
    <m/>
    <x v="12"/>
    <m/>
    <m/>
    <m/>
  </r>
  <r>
    <n v="266.83280000000002"/>
    <x v="160"/>
    <n v="1002635"/>
    <n v="2635"/>
    <x v="2"/>
    <n v="312.50240000000002"/>
    <n v="-0.14614159763253018"/>
    <m/>
    <x v="10"/>
    <x v="10"/>
    <m/>
    <x v="12"/>
    <m/>
    <m/>
    <m/>
  </r>
  <r>
    <n v="267.02208000000002"/>
    <x v="65"/>
    <n v="1001151"/>
    <n v="1151"/>
    <x v="2"/>
    <n v="196.188864"/>
    <n v="0.36104605814935564"/>
    <m/>
    <x v="10"/>
    <x v="10"/>
    <m/>
    <x v="12"/>
    <m/>
    <m/>
    <m/>
  </r>
  <r>
    <n v="267.12720000000002"/>
    <x v="69"/>
    <n v="1008329"/>
    <n v="2670"/>
    <x v="2"/>
    <n v="18.7"/>
    <n v="13.284877005347596"/>
    <m/>
    <x v="10"/>
    <x v="10"/>
    <m/>
    <x v="12"/>
    <m/>
    <m/>
    <m/>
  </r>
  <r>
    <n v="267.12720000000002"/>
    <x v="78"/>
    <n v="1008512"/>
    <n v="36"/>
    <x v="3"/>
    <n v="77"/>
    <n v="2.4691844155844156"/>
    <m/>
    <x v="10"/>
    <x v="10"/>
    <m/>
    <x v="12"/>
    <m/>
    <m/>
    <m/>
  </r>
  <r>
    <n v="267.12720000000002"/>
    <x v="339"/>
    <n v="1008143"/>
    <n v="720"/>
    <x v="1"/>
    <n v="92.116"/>
    <n v="1.8999001259281778"/>
    <m/>
    <x v="10"/>
    <x v="10"/>
    <m/>
    <x v="12"/>
    <m/>
    <m/>
    <m/>
  </r>
  <r>
    <n v="267.12720000000002"/>
    <x v="280"/>
    <n v="1015541"/>
    <n v="2679"/>
    <x v="3"/>
    <n v="109.404"/>
    <n v="1.441658440276407"/>
    <m/>
    <x v="10"/>
    <x v="10"/>
    <m/>
    <x v="12"/>
    <m/>
    <m/>
    <m/>
  </r>
  <r>
    <n v="267.12720000000002"/>
    <x v="187"/>
    <n v="1009942"/>
    <n v="1654"/>
    <x v="1"/>
    <n v="111.652"/>
    <n v="1.3924981191559491"/>
    <m/>
    <x v="10"/>
    <x v="10"/>
    <m/>
    <x v="12"/>
    <m/>
    <m/>
    <m/>
  </r>
  <r>
    <n v="267.12720000000002"/>
    <x v="289"/>
    <n v="1010678"/>
    <n v="2064"/>
    <x v="8"/>
    <n v="143.124"/>
    <n v="0.86640395740756282"/>
    <m/>
    <x v="10"/>
    <x v="10"/>
    <m/>
    <x v="12"/>
    <m/>
    <m/>
    <m/>
  </r>
  <r>
    <n v="267.12720000000002"/>
    <x v="124"/>
    <n v="1015823"/>
    <n v="947"/>
    <x v="7"/>
    <n v="161.108"/>
    <n v="0.65806291431834552"/>
    <m/>
    <x v="10"/>
    <x v="10"/>
    <m/>
    <x v="12"/>
    <m/>
    <m/>
    <m/>
  </r>
  <r>
    <n v="267.12720000000002"/>
    <x v="101"/>
    <n v="1015274"/>
    <n v="1224"/>
    <x v="7"/>
    <n v="186.96"/>
    <n v="0.42879332477535304"/>
    <m/>
    <x v="10"/>
    <x v="10"/>
    <m/>
    <x v="12"/>
    <m/>
    <m/>
    <m/>
  </r>
  <r>
    <n v="267.12720000000002"/>
    <x v="264"/>
    <n v="1019205"/>
    <n v="2172"/>
    <x v="6"/>
    <n v="197.07599999999999"/>
    <n v="0.35545271874809731"/>
    <m/>
    <x v="10"/>
    <x v="10"/>
    <m/>
    <x v="12"/>
    <m/>
    <m/>
    <m/>
  </r>
  <r>
    <n v="267.12720000000002"/>
    <x v="295"/>
    <n v="1008627"/>
    <n v="63"/>
    <x v="1"/>
    <n v="217.648"/>
    <n v="0.22733588179078154"/>
    <m/>
    <x v="10"/>
    <x v="10"/>
    <m/>
    <x v="12"/>
    <m/>
    <m/>
    <m/>
  </r>
  <r>
    <n v="267.12720000000002"/>
    <x v="242"/>
    <n v="1011596"/>
    <n v="375"/>
    <x v="6"/>
    <n v="225.17599999999999"/>
    <n v="0.18630404661242775"/>
    <m/>
    <x v="10"/>
    <x v="10"/>
    <m/>
    <x v="12"/>
    <m/>
    <m/>
    <m/>
  </r>
  <r>
    <n v="267.12720000000002"/>
    <x v="202"/>
    <n v="1015923"/>
    <n v="1688"/>
    <x v="4"/>
    <n v="228.548"/>
    <n v="0.16880130213346875"/>
    <m/>
    <x v="10"/>
    <x v="10"/>
    <m/>
    <x v="12"/>
    <m/>
    <m/>
    <m/>
  </r>
  <r>
    <n v="267.12720000000002"/>
    <x v="45"/>
    <n v="1011687"/>
    <n v="2160"/>
    <x v="7"/>
    <n v="238.66399999999999"/>
    <n v="0.11926055039721127"/>
    <m/>
    <x v="10"/>
    <x v="10"/>
    <m/>
    <x v="12"/>
    <m/>
    <m/>
    <m/>
  </r>
  <r>
    <n v="267.12720000000002"/>
    <x v="266"/>
    <n v="1010796"/>
    <n v="1256"/>
    <x v="6"/>
    <n v="254.4"/>
    <n v="5.0028301886792491E-2"/>
    <m/>
    <x v="10"/>
    <x v="10"/>
    <m/>
    <x v="12"/>
    <m/>
    <m/>
    <m/>
  </r>
  <r>
    <n v="267.12720000000002"/>
    <x v="344"/>
    <n v="1010192"/>
    <n v="754"/>
    <x v="7"/>
    <n v="255.524"/>
    <n v="4.540943316479084E-2"/>
    <m/>
    <x v="10"/>
    <x v="10"/>
    <m/>
    <x v="12"/>
    <m/>
    <m/>
    <m/>
  </r>
  <r>
    <n v="267.12720000000002"/>
    <x v="244"/>
    <n v="1015716"/>
    <n v="2289"/>
    <x v="5"/>
    <n v="284.74799999999999"/>
    <n v="-6.1882085212187528E-2"/>
    <m/>
    <x v="10"/>
    <x v="10"/>
    <m/>
    <x v="12"/>
    <m/>
    <m/>
    <m/>
  </r>
  <r>
    <n v="267.12720000000002"/>
    <x v="245"/>
    <n v="1019510"/>
    <n v="2301"/>
    <x v="6"/>
    <n v="288.12"/>
    <n v="-7.2861307788421453E-2"/>
    <m/>
    <x v="10"/>
    <x v="10"/>
    <m/>
    <x v="12"/>
    <m/>
    <m/>
    <m/>
  </r>
  <r>
    <n v="267.12720000000002"/>
    <x v="331"/>
    <n v="1018509"/>
    <n v="1622"/>
    <x v="4"/>
    <n v="297.11200000000002"/>
    <n v="-0.10092086485904307"/>
    <m/>
    <x v="10"/>
    <x v="10"/>
    <m/>
    <x v="12"/>
    <m/>
    <m/>
    <m/>
  </r>
  <r>
    <n v="267.12720000000002"/>
    <x v="183"/>
    <n v="1017190"/>
    <n v="751"/>
    <x v="3"/>
    <n v="307.22800000000001"/>
    <n v="-0.13052456156339914"/>
    <m/>
    <x v="10"/>
    <x v="10"/>
    <m/>
    <x v="12"/>
    <m/>
    <m/>
    <m/>
  </r>
  <r>
    <n v="267.12720000000002"/>
    <x v="56"/>
    <n v="1016589"/>
    <n v="2603"/>
    <x v="4"/>
    <n v="310.60000000000002"/>
    <n v="-0.13996394075981972"/>
    <m/>
    <x v="10"/>
    <x v="10"/>
    <m/>
    <x v="12"/>
    <m/>
    <m/>
    <m/>
  </r>
  <r>
    <n v="267.12720000000002"/>
    <x v="25"/>
    <n v="1010383"/>
    <n v="2413"/>
    <x v="6"/>
    <n v="331.95600000000002"/>
    <n v="-0.19529335213100529"/>
    <m/>
    <x v="10"/>
    <x v="10"/>
    <m/>
    <x v="12"/>
    <m/>
    <m/>
    <m/>
  </r>
  <r>
    <n v="267.12720000000002"/>
    <x v="2"/>
    <n v="1017976"/>
    <n v="2847"/>
    <x v="5"/>
    <n v="333.08"/>
    <n v="-0.19800888675393291"/>
    <m/>
    <x v="10"/>
    <x v="10"/>
    <m/>
    <x v="12"/>
    <m/>
    <m/>
    <m/>
  </r>
  <r>
    <n v="267.202"/>
    <x v="173"/>
    <n v="1004407"/>
    <n v="1528"/>
    <x v="9"/>
    <n v="247.94239999999999"/>
    <n v="7.7677718695955217E-2"/>
    <m/>
    <x v="10"/>
    <x v="10"/>
    <m/>
    <x v="12"/>
    <m/>
    <m/>
    <m/>
  </r>
  <r>
    <n v="267.27584000000002"/>
    <x v="35"/>
    <n v="1001809"/>
    <n v="1809"/>
    <x v="9"/>
    <n v="219.7056"/>
    <n v="0.21651810422674711"/>
    <m/>
    <x v="10"/>
    <x v="10"/>
    <m/>
    <x v="12"/>
    <m/>
    <m/>
    <m/>
  </r>
  <r>
    <n v="267.4776"/>
    <x v="344"/>
    <n v="1004160"/>
    <n v="1119"/>
    <x v="2"/>
    <n v="215.88480000000001"/>
    <n v="0.2389830131625755"/>
    <m/>
    <x v="10"/>
    <x v="10"/>
    <m/>
    <x v="12"/>
    <m/>
    <m/>
    <m/>
  </r>
  <r>
    <n v="267.48576000000003"/>
    <x v="247"/>
    <n v="1008490"/>
    <n v="2791"/>
    <x v="9"/>
    <n v="105.428"/>
    <n v="1.5371415563227988"/>
    <m/>
    <x v="10"/>
    <x v="10"/>
    <m/>
    <x v="12"/>
    <m/>
    <m/>
    <m/>
  </r>
  <r>
    <n v="267.48576000000003"/>
    <x v="309"/>
    <n v="1013107"/>
    <n v="533"/>
    <x v="9"/>
    <n v="158.16800000000001"/>
    <n v="0.69114966364877861"/>
    <m/>
    <x v="10"/>
    <x v="10"/>
    <m/>
    <x v="12"/>
    <m/>
    <m/>
    <m/>
  </r>
  <r>
    <n v="267.55040000000002"/>
    <x v="132"/>
    <n v="1005129"/>
    <n v="2159"/>
    <x v="5"/>
    <n v="275.25439999999998"/>
    <n v="-2.7988653405721948E-2"/>
    <m/>
    <x v="10"/>
    <x v="10"/>
    <m/>
    <x v="12"/>
    <m/>
    <m/>
    <m/>
  </r>
  <r>
    <n v="267.5754"/>
    <x v="162"/>
    <n v="1007978"/>
    <n v="523"/>
    <x v="5"/>
    <n v="19.456"/>
    <n v="12.752847450657896"/>
    <m/>
    <x v="10"/>
    <x v="10"/>
    <m/>
    <x v="12"/>
    <m/>
    <m/>
    <m/>
  </r>
  <r>
    <n v="267.5754"/>
    <x v="297"/>
    <n v="1007205"/>
    <n v="1668"/>
    <x v="3"/>
    <n v="59.731999999999999"/>
    <n v="3.4795988749748878"/>
    <m/>
    <x v="10"/>
    <x v="10"/>
    <m/>
    <x v="12"/>
    <m/>
    <m/>
    <m/>
  </r>
  <r>
    <n v="267.5754"/>
    <x v="117"/>
    <n v="1007573"/>
    <n v="245"/>
    <x v="7"/>
    <n v="81.731999999999999"/>
    <n v="2.2738144178534725"/>
    <m/>
    <x v="10"/>
    <x v="10"/>
    <m/>
    <x v="12"/>
    <m/>
    <m/>
    <m/>
  </r>
  <r>
    <n v="267.5754"/>
    <x v="115"/>
    <n v="1017119"/>
    <n v="1178"/>
    <x v="5"/>
    <n v="116.688"/>
    <n v="1.2930841217605924"/>
    <m/>
    <x v="10"/>
    <x v="10"/>
    <m/>
    <x v="12"/>
    <m/>
    <m/>
    <m/>
  </r>
  <r>
    <n v="267.5754"/>
    <x v="42"/>
    <n v="1013229"/>
    <n v="998"/>
    <x v="4"/>
    <n v="126.804"/>
    <n v="1.1101495220970947"/>
    <m/>
    <x v="10"/>
    <x v="10"/>
    <m/>
    <x v="12"/>
    <m/>
    <m/>
    <m/>
  </r>
  <r>
    <n v="267.5754"/>
    <x v="88"/>
    <n v="1012492"/>
    <n v="909"/>
    <x v="5"/>
    <n v="130.17599999999999"/>
    <n v="1.0554894911504427"/>
    <m/>
    <x v="10"/>
    <x v="10"/>
    <m/>
    <x v="12"/>
    <m/>
    <m/>
    <m/>
  </r>
  <r>
    <n v="267.5754"/>
    <x v="337"/>
    <n v="1007119"/>
    <n v="903"/>
    <x v="1"/>
    <n v="152.708"/>
    <n v="0.75220289703224452"/>
    <m/>
    <x v="10"/>
    <x v="10"/>
    <m/>
    <x v="12"/>
    <m/>
    <m/>
    <m/>
  </r>
  <r>
    <n v="267.5754"/>
    <x v="236"/>
    <n v="1015181"/>
    <n v="1141"/>
    <x v="5"/>
    <n v="154.904"/>
    <n v="0.72736275370552084"/>
    <m/>
    <x v="10"/>
    <x v="10"/>
    <m/>
    <x v="12"/>
    <m/>
    <m/>
    <m/>
  </r>
  <r>
    <n v="267.5754"/>
    <x v="180"/>
    <n v="1016695"/>
    <n v="162"/>
    <x v="7"/>
    <n v="156.02799999999999"/>
    <n v="0.71491911708154954"/>
    <m/>
    <x v="10"/>
    <x v="10"/>
    <m/>
    <x v="12"/>
    <m/>
    <m/>
    <m/>
  </r>
  <r>
    <n v="267.5754"/>
    <x v="340"/>
    <n v="1019291"/>
    <n v="354"/>
    <x v="3"/>
    <n v="204.36"/>
    <n v="0.30933352906635342"/>
    <m/>
    <x v="10"/>
    <x v="10"/>
    <m/>
    <x v="12"/>
    <m/>
    <m/>
    <m/>
  </r>
  <r>
    <n v="267.5754"/>
    <x v="279"/>
    <n v="1010128"/>
    <n v="167"/>
    <x v="6"/>
    <n v="222.34399999999999"/>
    <n v="0.20342982045838884"/>
    <m/>
    <x v="10"/>
    <x v="10"/>
    <m/>
    <x v="12"/>
    <m/>
    <m/>
    <m/>
  </r>
  <r>
    <n v="267.5754"/>
    <x v="153"/>
    <n v="1015396"/>
    <n v="1144"/>
    <x v="5"/>
    <n v="283.04000000000002"/>
    <n v="-5.4637507066139124E-2"/>
    <m/>
    <x v="10"/>
    <x v="10"/>
    <m/>
    <x v="12"/>
    <m/>
    <m/>
    <m/>
  </r>
  <r>
    <n v="267.5754"/>
    <x v="89"/>
    <n v="1015651"/>
    <n v="1550"/>
    <x v="2"/>
    <n v="325.75200000000001"/>
    <n v="-0.17859168938333458"/>
    <m/>
    <x v="10"/>
    <x v="10"/>
    <m/>
    <x v="12"/>
    <m/>
    <m/>
    <m/>
  </r>
  <r>
    <n v="267.69080000000002"/>
    <x v="321"/>
    <n v="1005075"/>
    <n v="2435"/>
    <x v="0"/>
    <n v="86.611199999999997"/>
    <n v="2.0907180595581174"/>
    <m/>
    <x v="10"/>
    <x v="10"/>
    <m/>
    <x v="12"/>
    <m/>
    <m/>
    <m/>
  </r>
  <r>
    <n v="267.79167999999999"/>
    <x v="37"/>
    <n v="1001546"/>
    <n v="1546"/>
    <x v="0"/>
    <n v="10.911455999999999"/>
    <n v="23.542249906886855"/>
    <m/>
    <x v="10"/>
    <x v="10"/>
    <m/>
    <x v="12"/>
    <m/>
    <m/>
    <m/>
  </r>
  <r>
    <n v="267.83640000000003"/>
    <x v="181"/>
    <n v="1003534"/>
    <n v="388"/>
    <x v="3"/>
    <n v="206.3648"/>
    <n v="0.29787832033370043"/>
    <m/>
    <x v="10"/>
    <x v="10"/>
    <m/>
    <x v="12"/>
    <m/>
    <m/>
    <m/>
  </r>
  <r>
    <n v="267.85199999999998"/>
    <x v="0"/>
    <n v="1002304"/>
    <n v="2304"/>
    <x v="3"/>
    <n v="229.55840000000001"/>
    <n v="0.16681419630037483"/>
    <m/>
    <x v="10"/>
    <x v="10"/>
    <m/>
    <x v="12"/>
    <m/>
    <m/>
    <m/>
  </r>
  <r>
    <n v="267.97471999999999"/>
    <x v="197"/>
    <n v="1001139"/>
    <n v="1139"/>
    <x v="2"/>
    <n v="551.84774400000003"/>
    <n v="-0.514404610848604"/>
    <m/>
    <x v="10"/>
    <x v="10"/>
    <m/>
    <x v="12"/>
    <m/>
    <m/>
    <m/>
  </r>
  <r>
    <n v="268.02359999999999"/>
    <x v="243"/>
    <n v="1008139"/>
    <n v="2719"/>
    <x v="4"/>
    <n v="7.8840000000000003"/>
    <n v="32.9958904109589"/>
    <m/>
    <x v="10"/>
    <x v="10"/>
    <m/>
    <x v="12"/>
    <m/>
    <m/>
    <m/>
  </r>
  <r>
    <n v="268.02359999999999"/>
    <x v="277"/>
    <n v="1009284"/>
    <n v="1796"/>
    <x v="4"/>
    <n v="12.948"/>
    <n v="19.7"/>
    <m/>
    <x v="10"/>
    <x v="10"/>
    <m/>
    <x v="12"/>
    <m/>
    <m/>
    <m/>
  </r>
  <r>
    <n v="268.02359999999999"/>
    <x v="356"/>
    <n v="1006677"/>
    <n v="1613"/>
    <x v="7"/>
    <n v="16.143999999999998"/>
    <n v="15.602056491575818"/>
    <m/>
    <x v="10"/>
    <x v="10"/>
    <m/>
    <x v="12"/>
    <m/>
    <m/>
    <m/>
  </r>
  <r>
    <n v="268.02359999999999"/>
    <x v="188"/>
    <n v="1007215"/>
    <n v="1851"/>
    <x v="7"/>
    <n v="97.18"/>
    <n v="1.7580119366124713"/>
    <m/>
    <x v="10"/>
    <x v="10"/>
    <m/>
    <x v="12"/>
    <m/>
    <m/>
    <m/>
  </r>
  <r>
    <n v="268.02359999999999"/>
    <x v="360"/>
    <n v="1014437"/>
    <n v="1989"/>
    <x v="4"/>
    <n v="137.46"/>
    <n v="0.94982976865997359"/>
    <m/>
    <x v="10"/>
    <x v="10"/>
    <m/>
    <x v="12"/>
    <m/>
    <m/>
    <m/>
  </r>
  <r>
    <n v="268.02359999999999"/>
    <x v="75"/>
    <n v="1007548"/>
    <n v="2831"/>
    <x v="3"/>
    <n v="147.87200000000001"/>
    <n v="0.81253787059078098"/>
    <m/>
    <x v="10"/>
    <x v="10"/>
    <m/>
    <x v="12"/>
    <m/>
    <m/>
    <m/>
  </r>
  <r>
    <n v="268.02359999999999"/>
    <x v="300"/>
    <n v="1017125"/>
    <n v="1554"/>
    <x v="3"/>
    <n v="176.8"/>
    <n v="0.51597058823529396"/>
    <m/>
    <x v="10"/>
    <x v="10"/>
    <m/>
    <x v="12"/>
    <m/>
    <m/>
    <m/>
  </r>
  <r>
    <n v="268.02359999999999"/>
    <x v="231"/>
    <n v="1013654"/>
    <n v="1286"/>
    <x v="5"/>
    <n v="180.172"/>
    <n v="0.48759851697267054"/>
    <m/>
    <x v="10"/>
    <x v="10"/>
    <m/>
    <x v="12"/>
    <m/>
    <m/>
    <m/>
  </r>
  <r>
    <n v="268.02359999999999"/>
    <x v="170"/>
    <n v="1017436"/>
    <n v="2116"/>
    <x v="3"/>
    <n v="188.04"/>
    <n v="0.42535417996171027"/>
    <m/>
    <x v="10"/>
    <x v="10"/>
    <m/>
    <x v="12"/>
    <m/>
    <m/>
    <m/>
  </r>
  <r>
    <n v="268.02359999999999"/>
    <x v="137"/>
    <n v="1009586"/>
    <n v="850"/>
    <x v="8"/>
    <n v="197.03200000000001"/>
    <n v="0.36030492508831041"/>
    <m/>
    <x v="10"/>
    <x v="10"/>
    <m/>
    <x v="12"/>
    <m/>
    <m/>
    <m/>
  </r>
  <r>
    <n v="268.02359999999999"/>
    <x v="150"/>
    <n v="1011819"/>
    <n v="1523"/>
    <x v="1"/>
    <n v="207.148"/>
    <n v="0.29387491069187244"/>
    <m/>
    <x v="10"/>
    <x v="10"/>
    <m/>
    <x v="12"/>
    <m/>
    <m/>
    <m/>
  </r>
  <r>
    <n v="268.02359999999999"/>
    <x v="196"/>
    <n v="1015612"/>
    <n v="424"/>
    <x v="1"/>
    <n v="224.00800000000001"/>
    <n v="0.19649119674297336"/>
    <m/>
    <x v="10"/>
    <x v="10"/>
    <m/>
    <x v="12"/>
    <m/>
    <m/>
    <m/>
  </r>
  <r>
    <n v="268.02359999999999"/>
    <x v="192"/>
    <n v="1010137"/>
    <n v="1349"/>
    <x v="5"/>
    <n v="226.256"/>
    <n v="0.18460328123895051"/>
    <m/>
    <x v="10"/>
    <x v="10"/>
    <m/>
    <x v="12"/>
    <m/>
    <m/>
    <m/>
  </r>
  <r>
    <n v="268.02359999999999"/>
    <x v="313"/>
    <n v="1013973"/>
    <n v="2710"/>
    <x v="6"/>
    <n v="244.24"/>
    <n v="9.7377988863412951E-2"/>
    <m/>
    <x v="10"/>
    <x v="10"/>
    <m/>
    <x v="12"/>
    <m/>
    <m/>
    <m/>
  </r>
  <r>
    <n v="268.02359999999999"/>
    <x v="317"/>
    <n v="1013289"/>
    <n v="2170"/>
    <x v="8"/>
    <n v="252.108"/>
    <n v="6.3130087105526131E-2"/>
    <m/>
    <x v="10"/>
    <x v="10"/>
    <m/>
    <x v="12"/>
    <m/>
    <m/>
    <m/>
  </r>
  <r>
    <n v="268.02359999999999"/>
    <x v="179"/>
    <n v="1018616"/>
    <n v="694"/>
    <x v="1"/>
    <n v="261.10000000000002"/>
    <n v="2.6517043278437243E-2"/>
    <m/>
    <x v="10"/>
    <x v="10"/>
    <m/>
    <x v="12"/>
    <m/>
    <m/>
    <m/>
  </r>
  <r>
    <n v="268.02359999999999"/>
    <x v="322"/>
    <n v="1014647"/>
    <n v="1831"/>
    <x v="3"/>
    <n v="268.96800000000002"/>
    <n v="-3.5111983581691134E-3"/>
    <m/>
    <x v="10"/>
    <x v="10"/>
    <m/>
    <x v="12"/>
    <m/>
    <m/>
    <m/>
  </r>
  <r>
    <n v="268.02359999999999"/>
    <x v="292"/>
    <n v="1012592"/>
    <n v="2503"/>
    <x v="0"/>
    <n v="299.31599999999997"/>
    <n v="-0.10454636571382749"/>
    <m/>
    <x v="10"/>
    <x v="10"/>
    <m/>
    <x v="12"/>
    <m/>
    <m/>
    <m/>
  </r>
  <r>
    <n v="268.02359999999999"/>
    <x v="258"/>
    <n v="1009444"/>
    <n v="2533"/>
    <x v="2"/>
    <n v="318.42399999999998"/>
    <n v="-0.15828078285556363"/>
    <m/>
    <x v="10"/>
    <x v="10"/>
    <m/>
    <x v="12"/>
    <m/>
    <m/>
    <m/>
  </r>
  <r>
    <n v="268.02359999999999"/>
    <x v="18"/>
    <n v="1013891"/>
    <n v="853"/>
    <x v="8"/>
    <n v="319.548"/>
    <n v="-0.16124150362386877"/>
    <m/>
    <x v="10"/>
    <x v="10"/>
    <m/>
    <x v="12"/>
    <m/>
    <m/>
    <m/>
  </r>
  <r>
    <n v="268.02359999999999"/>
    <x v="273"/>
    <n v="1014198"/>
    <n v="1353"/>
    <x v="3"/>
    <n v="339.78"/>
    <n v="-0.21118488433692387"/>
    <m/>
    <x v="10"/>
    <x v="10"/>
    <m/>
    <x v="12"/>
    <m/>
    <m/>
    <m/>
  </r>
  <r>
    <n v="268.05945600000001"/>
    <x v="61"/>
    <n v="1000005"/>
    <n v="5"/>
    <x v="8"/>
    <n v="250.43616"/>
    <n v="7.0370412962728751E-2"/>
    <m/>
    <x v="10"/>
    <x v="10"/>
    <m/>
    <x v="12"/>
    <m/>
    <m/>
    <m/>
  </r>
  <r>
    <n v="268.09461119999997"/>
    <x v="14"/>
    <n v="1000561"/>
    <n v="561"/>
    <x v="7"/>
    <n v="487.56479999999999"/>
    <n v="-0.4501354256911082"/>
    <m/>
    <x v="10"/>
    <x v="10"/>
    <m/>
    <x v="12"/>
    <m/>
    <m/>
    <m/>
  </r>
  <r>
    <n v="268.10680000000002"/>
    <x v="4"/>
    <n v="1004352"/>
    <n v="799"/>
    <x v="5"/>
    <n v="197.5136"/>
    <n v="0.35740931257391911"/>
    <m/>
    <x v="10"/>
    <x v="10"/>
    <m/>
    <x v="12"/>
    <m/>
    <m/>
    <m/>
  </r>
  <r>
    <n v="268.13799999999998"/>
    <x v="56"/>
    <n v="1005334"/>
    <n v="1820"/>
    <x v="9"/>
    <n v="196.208"/>
    <n v="0.3666007502242517"/>
    <m/>
    <x v="10"/>
    <x v="10"/>
    <m/>
    <x v="12"/>
    <m/>
    <m/>
    <m/>
  </r>
  <r>
    <n v="268.20287999999999"/>
    <x v="26"/>
    <n v="1005948"/>
    <n v="340"/>
    <x v="1"/>
    <n v="23.54"/>
    <n v="10.393495327102805"/>
    <m/>
    <x v="10"/>
    <x v="10"/>
    <m/>
    <x v="12"/>
    <m/>
    <m/>
    <m/>
  </r>
  <r>
    <n v="268.20287999999999"/>
    <x v="250"/>
    <n v="1006296"/>
    <n v="929"/>
    <x v="9"/>
    <n v="68.287999999999997"/>
    <n v="2.9275257731958764"/>
    <m/>
    <x v="10"/>
    <x v="10"/>
    <m/>
    <x v="12"/>
    <m/>
    <m/>
    <m/>
  </r>
  <r>
    <n v="268.20287999999999"/>
    <x v="145"/>
    <n v="1017613"/>
    <n v="2025"/>
    <x v="9"/>
    <n v="123.06399999999999"/>
    <n v="1.1793772346096341"/>
    <m/>
    <x v="10"/>
    <x v="10"/>
    <m/>
    <x v="12"/>
    <m/>
    <m/>
    <m/>
  </r>
  <r>
    <n v="268.20287999999999"/>
    <x v="83"/>
    <n v="1009470"/>
    <n v="220"/>
    <x v="9"/>
    <n v="205.11600000000001"/>
    <n v="0.30756684022699338"/>
    <m/>
    <x v="10"/>
    <x v="10"/>
    <m/>
    <x v="12"/>
    <m/>
    <m/>
    <m/>
  </r>
  <r>
    <n v="268.20287999999999"/>
    <x v="342"/>
    <n v="1009676"/>
    <n v="789"/>
    <x v="9"/>
    <n v="244.45599999999999"/>
    <n v="9.7141735117976261E-2"/>
    <m/>
    <x v="10"/>
    <x v="10"/>
    <m/>
    <x v="12"/>
    <m/>
    <m/>
    <m/>
  </r>
  <r>
    <n v="268.20287999999999"/>
    <x v="112"/>
    <n v="1011082"/>
    <n v="174"/>
    <x v="9"/>
    <n v="301.77999999999997"/>
    <n v="-0.11126356948770622"/>
    <m/>
    <x v="10"/>
    <x v="10"/>
    <m/>
    <x v="12"/>
    <m/>
    <m/>
    <m/>
  </r>
  <r>
    <n v="268.20287999999999"/>
    <x v="172"/>
    <n v="1010101"/>
    <n v="229"/>
    <x v="9"/>
    <n v="319.76400000000001"/>
    <n v="-0.16124741997222958"/>
    <m/>
    <x v="10"/>
    <x v="10"/>
    <m/>
    <x v="12"/>
    <m/>
    <m/>
    <m/>
  </r>
  <r>
    <n v="268.29503999999997"/>
    <x v="65"/>
    <n v="1001617"/>
    <n v="1617"/>
    <x v="3"/>
    <n v="259.8272"/>
    <n v="3.2590275383023663E-2"/>
    <m/>
    <x v="10"/>
    <x v="10"/>
    <m/>
    <x v="12"/>
    <m/>
    <m/>
    <m/>
  </r>
  <r>
    <n v="268.47179999999997"/>
    <x v="110"/>
    <n v="1007500"/>
    <n v="1208"/>
    <x v="2"/>
    <n v="18.167999999999999"/>
    <n v="13.777179656538967"/>
    <m/>
    <x v="10"/>
    <x v="10"/>
    <m/>
    <x v="12"/>
    <m/>
    <m/>
    <m/>
  </r>
  <r>
    <n v="268.47179999999997"/>
    <x v="323"/>
    <n v="1007518"/>
    <n v="1290"/>
    <x v="1"/>
    <n v="58.06"/>
    <n v="3.6240406476059244"/>
    <m/>
    <x v="10"/>
    <x v="10"/>
    <m/>
    <x v="12"/>
    <m/>
    <m/>
    <m/>
  </r>
  <r>
    <n v="268.47179999999997"/>
    <x v="308"/>
    <n v="1006377"/>
    <n v="2624"/>
    <x v="7"/>
    <n v="90.975999999999999"/>
    <n v="1.9510178508617655"/>
    <m/>
    <x v="10"/>
    <x v="10"/>
    <m/>
    <x v="12"/>
    <m/>
    <m/>
    <m/>
  </r>
  <r>
    <n v="268.47179999999997"/>
    <x v="292"/>
    <n v="1016461"/>
    <n v="718"/>
    <x v="3"/>
    <n v="108.776"/>
    <n v="1.4681161285577697"/>
    <m/>
    <x v="10"/>
    <x v="10"/>
    <m/>
    <x v="12"/>
    <m/>
    <m/>
    <m/>
  </r>
  <r>
    <n v="268.47179999999997"/>
    <x v="286"/>
    <n v="1012254"/>
    <n v="1124"/>
    <x v="3"/>
    <n v="115.52"/>
    <n v="1.3240287396121884"/>
    <m/>
    <x v="10"/>
    <x v="10"/>
    <m/>
    <x v="12"/>
    <m/>
    <m/>
    <m/>
  </r>
  <r>
    <n v="268.47179999999997"/>
    <x v="93"/>
    <n v="1006545"/>
    <n v="1796"/>
    <x v="3"/>
    <n v="127.20399999999999"/>
    <n v="1.1105609886481556"/>
    <m/>
    <x v="10"/>
    <x v="10"/>
    <m/>
    <x v="12"/>
    <m/>
    <m/>
    <m/>
  </r>
  <r>
    <n v="268.47179999999997"/>
    <x v="111"/>
    <n v="1008629"/>
    <n v="2112"/>
    <x v="5"/>
    <n v="162.95599999999999"/>
    <n v="0.64751098456024936"/>
    <m/>
    <x v="10"/>
    <x v="10"/>
    <m/>
    <x v="12"/>
    <m/>
    <m/>
    <m/>
  </r>
  <r>
    <n v="268.47179999999997"/>
    <x v="292"/>
    <n v="1007030"/>
    <n v="1694"/>
    <x v="5"/>
    <n v="177.756"/>
    <n v="0.5103388915142103"/>
    <m/>
    <x v="10"/>
    <x v="10"/>
    <m/>
    <x v="12"/>
    <m/>
    <m/>
    <m/>
  </r>
  <r>
    <n v="268.47179999999997"/>
    <x v="172"/>
    <n v="1015654"/>
    <n v="2596"/>
    <x v="4"/>
    <n v="191.952"/>
    <n v="0.3986402850712677"/>
    <m/>
    <x v="10"/>
    <x v="10"/>
    <m/>
    <x v="12"/>
    <m/>
    <m/>
    <m/>
  </r>
  <r>
    <n v="268.47179999999997"/>
    <x v="6"/>
    <n v="1012764"/>
    <n v="2048"/>
    <x v="8"/>
    <n v="204.316"/>
    <n v="0.31400281916247369"/>
    <m/>
    <x v="10"/>
    <x v="10"/>
    <m/>
    <x v="12"/>
    <m/>
    <m/>
    <m/>
  </r>
  <r>
    <n v="268.47179999999997"/>
    <x v="47"/>
    <n v="1009753"/>
    <n v="2608"/>
    <x v="1"/>
    <n v="212.184"/>
    <n v="0.26527824906684755"/>
    <m/>
    <x v="10"/>
    <x v="10"/>
    <m/>
    <x v="12"/>
    <m/>
    <m/>
    <m/>
  </r>
  <r>
    <n v="268.47179999999997"/>
    <x v="118"/>
    <n v="1017347"/>
    <n v="1302"/>
    <x v="4"/>
    <n v="227.92"/>
    <n v="0.17792120042120038"/>
    <m/>
    <x v="10"/>
    <x v="10"/>
    <m/>
    <x v="12"/>
    <m/>
    <m/>
    <m/>
  </r>
  <r>
    <n v="268.47179999999997"/>
    <x v="325"/>
    <n v="1010442"/>
    <n v="2652"/>
    <x v="8"/>
    <n v="244.78"/>
    <n v="9.6788136285644144E-2"/>
    <m/>
    <x v="10"/>
    <x v="10"/>
    <m/>
    <x v="12"/>
    <m/>
    <m/>
    <m/>
  </r>
  <r>
    <n v="268.47179999999997"/>
    <x v="5"/>
    <n v="1016422"/>
    <n v="1658"/>
    <x v="6"/>
    <n v="302.10399999999998"/>
    <n v="-0.11132656303789427"/>
    <m/>
    <x v="10"/>
    <x v="10"/>
    <m/>
    <x v="12"/>
    <m/>
    <m/>
    <m/>
  </r>
  <r>
    <n v="268.47179999999997"/>
    <x v="318"/>
    <n v="1014728"/>
    <n v="978"/>
    <x v="4"/>
    <n v="341.44400000000002"/>
    <n v="-0.213716451306803"/>
    <m/>
    <x v="10"/>
    <x v="10"/>
    <m/>
    <x v="12"/>
    <m/>
    <m/>
    <m/>
  </r>
  <r>
    <n v="268.53840000000002"/>
    <x v="50"/>
    <n v="1004816"/>
    <n v="1818"/>
    <x v="3"/>
    <n v="192.24959999999999"/>
    <n v="0.39682163187855812"/>
    <m/>
    <x v="10"/>
    <x v="10"/>
    <m/>
    <x v="12"/>
    <m/>
    <m/>
    <m/>
  </r>
  <r>
    <n v="268.54880000000003"/>
    <x v="99"/>
    <n v="1002281"/>
    <n v="2281"/>
    <x v="5"/>
    <n v="388.98559999999998"/>
    <n v="-0.30961763108968549"/>
    <m/>
    <x v="10"/>
    <x v="10"/>
    <m/>
    <x v="12"/>
    <m/>
    <m/>
    <m/>
  </r>
  <r>
    <n v="268.65280000000001"/>
    <x v="289"/>
    <n v="1002660"/>
    <n v="2660"/>
    <x v="2"/>
    <n v="188.13120000000001"/>
    <n v="0.42800768825160318"/>
    <m/>
    <x v="10"/>
    <x v="10"/>
    <m/>
    <x v="12"/>
    <m/>
    <m/>
    <m/>
  </r>
  <r>
    <n v="268.71104000000003"/>
    <x v="87"/>
    <n v="1001694"/>
    <n v="1694"/>
    <x v="6"/>
    <n v="234.10239999999999"/>
    <n v="0.14783547712454054"/>
    <m/>
    <x v="10"/>
    <x v="10"/>
    <m/>
    <x v="12"/>
    <m/>
    <m/>
    <m/>
  </r>
  <r>
    <n v="268.7672"/>
    <x v="237"/>
    <n v="1003829"/>
    <n v="1773"/>
    <x v="0"/>
    <n v="175.136"/>
    <n v="0.5346199524940618"/>
    <m/>
    <x v="10"/>
    <x v="10"/>
    <m/>
    <x v="12"/>
    <m/>
    <m/>
    <m/>
  </r>
  <r>
    <n v="268.90656000000001"/>
    <x v="347"/>
    <n v="1002124"/>
    <n v="2124"/>
    <x v="3"/>
    <n v="259.79840000000002"/>
    <n v="3.5058568490029182E-2"/>
    <m/>
    <x v="10"/>
    <x v="10"/>
    <m/>
    <x v="12"/>
    <m/>
    <m/>
    <m/>
  </r>
  <r>
    <n v="268.92"/>
    <x v="262"/>
    <n v="1007681"/>
    <n v="531"/>
    <x v="2"/>
    <n v="19.832000000000001"/>
    <n v="12.559903186768858"/>
    <m/>
    <x v="10"/>
    <x v="10"/>
    <m/>
    <x v="12"/>
    <m/>
    <m/>
    <m/>
  </r>
  <r>
    <n v="268.92"/>
    <x v="42"/>
    <n v="1007219"/>
    <n v="402"/>
    <x v="3"/>
    <n v="28.111999999999998"/>
    <n v="8.5660216277746173"/>
    <m/>
    <x v="10"/>
    <x v="10"/>
    <m/>
    <x v="12"/>
    <m/>
    <m/>
    <m/>
  </r>
  <r>
    <n v="268.92"/>
    <x v="61"/>
    <n v="1008638"/>
    <n v="2784"/>
    <x v="1"/>
    <n v="41.884"/>
    <n v="5.4205902015089293"/>
    <m/>
    <x v="10"/>
    <x v="10"/>
    <m/>
    <x v="12"/>
    <m/>
    <m/>
    <m/>
  </r>
  <r>
    <n v="268.92"/>
    <x v="189"/>
    <n v="1006277"/>
    <n v="2240"/>
    <x v="7"/>
    <n v="97.043999999999997"/>
    <n v="1.7711141337949801"/>
    <m/>
    <x v="10"/>
    <x v="10"/>
    <m/>
    <x v="12"/>
    <m/>
    <m/>
    <m/>
  </r>
  <r>
    <n v="268.92"/>
    <x v="281"/>
    <n v="1011990"/>
    <n v="1620"/>
    <x v="9"/>
    <n v="127.3"/>
    <n v="1.1124901806755696"/>
    <m/>
    <x v="10"/>
    <x v="10"/>
    <m/>
    <x v="12"/>
    <m/>
    <m/>
    <m/>
  </r>
  <r>
    <n v="268.92"/>
    <x v="330"/>
    <n v="1006025"/>
    <n v="611"/>
    <x v="7"/>
    <n v="148.22399999999999"/>
    <n v="0.81428108808290178"/>
    <m/>
    <x v="10"/>
    <x v="10"/>
    <m/>
    <x v="12"/>
    <m/>
    <m/>
    <m/>
  </r>
  <r>
    <n v="268.92"/>
    <x v="101"/>
    <n v="1016543"/>
    <n v="1684"/>
    <x v="1"/>
    <n v="156.524"/>
    <n v="0.71807518335846265"/>
    <m/>
    <x v="10"/>
    <x v="10"/>
    <m/>
    <x v="12"/>
    <m/>
    <m/>
    <m/>
  </r>
  <r>
    <n v="268.92"/>
    <x v="282"/>
    <n v="1011714"/>
    <n v="953"/>
    <x v="2"/>
    <n v="177.88"/>
    <n v="0.51180571171576361"/>
    <m/>
    <x v="10"/>
    <x v="10"/>
    <m/>
    <x v="12"/>
    <m/>
    <m/>
    <m/>
  </r>
  <r>
    <n v="268.92"/>
    <x v="158"/>
    <n v="1007697"/>
    <n v="1135"/>
    <x v="1"/>
    <n v="188.952"/>
    <n v="0.42321859519878074"/>
    <m/>
    <x v="10"/>
    <x v="10"/>
    <m/>
    <x v="12"/>
    <m/>
    <m/>
    <m/>
  </r>
  <r>
    <n v="268.92"/>
    <x v="47"/>
    <n v="1009924"/>
    <n v="1106"/>
    <x v="8"/>
    <n v="220.59200000000001"/>
    <n v="0.21908319431348372"/>
    <m/>
    <x v="10"/>
    <x v="10"/>
    <m/>
    <x v="12"/>
    <m/>
    <m/>
    <m/>
  </r>
  <r>
    <n v="268.92"/>
    <x v="358"/>
    <n v="1012272"/>
    <n v="1923"/>
    <x v="6"/>
    <n v="239.7"/>
    <n v="0.1219023779724657"/>
    <m/>
    <x v="10"/>
    <x v="10"/>
    <m/>
    <x v="12"/>
    <m/>
    <m/>
    <m/>
  </r>
  <r>
    <n v="268.92"/>
    <x v="350"/>
    <n v="1015448"/>
    <n v="26"/>
    <x v="0"/>
    <n v="255.43600000000001"/>
    <n v="5.2788173945724208E-2"/>
    <m/>
    <x v="10"/>
    <x v="10"/>
    <m/>
    <x v="12"/>
    <m/>
    <m/>
    <m/>
  </r>
  <r>
    <n v="268.92"/>
    <x v="176"/>
    <n v="1016735"/>
    <n v="2068"/>
    <x v="7"/>
    <n v="270.048"/>
    <n v="-4.1770351937432827E-3"/>
    <m/>
    <x v="10"/>
    <x v="10"/>
    <m/>
    <x v="12"/>
    <m/>
    <m/>
    <m/>
  </r>
  <r>
    <n v="268.92"/>
    <x v="136"/>
    <n v="1010452"/>
    <n v="2505"/>
    <x v="3"/>
    <n v="280.16399999999999"/>
    <n v="-4.013363601319217E-2"/>
    <m/>
    <x v="10"/>
    <x v="10"/>
    <m/>
    <x v="12"/>
    <m/>
    <m/>
    <m/>
  </r>
  <r>
    <n v="268.92"/>
    <x v="46"/>
    <n v="1016726"/>
    <n v="2522"/>
    <x v="1"/>
    <n v="289.15600000000001"/>
    <n v="-6.9982984963134057E-2"/>
    <m/>
    <x v="10"/>
    <x v="10"/>
    <m/>
    <x v="12"/>
    <m/>
    <m/>
    <m/>
  </r>
  <r>
    <n v="268.92"/>
    <x v="139"/>
    <n v="1014552"/>
    <n v="467"/>
    <x v="2"/>
    <n v="293.65199999999999"/>
    <n v="-8.4222140492828154E-2"/>
    <m/>
    <x v="10"/>
    <x v="10"/>
    <m/>
    <x v="12"/>
    <m/>
    <m/>
    <m/>
  </r>
  <r>
    <n v="268.92"/>
    <x v="193"/>
    <n v="1009683"/>
    <n v="1219"/>
    <x v="3"/>
    <n v="302.64400000000001"/>
    <n v="-0.11143125256076443"/>
    <m/>
    <x v="10"/>
    <x v="10"/>
    <m/>
    <x v="12"/>
    <m/>
    <m/>
    <m/>
  </r>
  <r>
    <n v="268.92"/>
    <x v="301"/>
    <n v="1012171"/>
    <n v="1427"/>
    <x v="0"/>
    <n v="318.38"/>
    <n v="-0.15534895408003008"/>
    <m/>
    <x v="10"/>
    <x v="10"/>
    <m/>
    <x v="12"/>
    <m/>
    <m/>
    <m/>
  </r>
  <r>
    <n v="268.92"/>
    <x v="133"/>
    <n v="1013656"/>
    <n v="906"/>
    <x v="7"/>
    <n v="325.12400000000002"/>
    <n v="-0.17286942827967178"/>
    <m/>
    <x v="10"/>
    <x v="10"/>
    <m/>
    <x v="12"/>
    <m/>
    <m/>
    <m/>
  </r>
  <r>
    <n v="268.98559999999998"/>
    <x v="79"/>
    <n v="1001247"/>
    <n v="1247"/>
    <x v="4"/>
    <n v="410.46143999999998"/>
    <n v="-0.34467510516944055"/>
    <m/>
    <x v="10"/>
    <x v="10"/>
    <m/>
    <x v="12"/>
    <m/>
    <m/>
    <m/>
  </r>
  <r>
    <n v="269.01159999999999"/>
    <x v="256"/>
    <n v="1005207"/>
    <n v="146"/>
    <x v="6"/>
    <n v="90.886399999999995"/>
    <n v="1.9598663826491094"/>
    <m/>
    <x v="10"/>
    <x v="10"/>
    <m/>
    <x v="12"/>
    <m/>
    <m/>
    <m/>
  </r>
  <r>
    <n v="269.08544000000001"/>
    <x v="364"/>
    <n v="1001349"/>
    <n v="1349"/>
    <x v="2"/>
    <n v="440.88959999999997"/>
    <n v="-0.38967614568363595"/>
    <m/>
    <x v="10"/>
    <x v="10"/>
    <m/>
    <x v="12"/>
    <m/>
    <m/>
    <m/>
  </r>
  <r>
    <n v="269.15199999999999"/>
    <x v="205"/>
    <n v="1003998"/>
    <n v="1181"/>
    <x v="2"/>
    <n v="179.7568"/>
    <n v="0.49731192366575278"/>
    <m/>
    <x v="10"/>
    <x v="10"/>
    <m/>
    <x v="12"/>
    <m/>
    <m/>
    <m/>
  </r>
  <r>
    <n v="269.3682"/>
    <x v="35"/>
    <n v="1006386"/>
    <n v="2520"/>
    <x v="4"/>
    <n v="17.968"/>
    <n v="13.991551647373109"/>
    <m/>
    <x v="10"/>
    <x v="10"/>
    <m/>
    <x v="12"/>
    <m/>
    <m/>
    <m/>
  </r>
  <r>
    <n v="269.3682"/>
    <x v="201"/>
    <n v="1006541"/>
    <n v="1101"/>
    <x v="6"/>
    <n v="19.276"/>
    <n v="12.974278896036521"/>
    <m/>
    <x v="10"/>
    <x v="10"/>
    <m/>
    <x v="12"/>
    <m/>
    <m/>
    <m/>
  </r>
  <r>
    <n v="269.3682"/>
    <x v="279"/>
    <n v="1006969"/>
    <n v="1427"/>
    <x v="0"/>
    <n v="67.591999999999999"/>
    <n v="2.9852083086755834"/>
    <m/>
    <x v="10"/>
    <x v="10"/>
    <m/>
    <x v="12"/>
    <m/>
    <m/>
    <m/>
  </r>
  <r>
    <n v="269.3682"/>
    <x v="312"/>
    <n v="1007614"/>
    <n v="848"/>
    <x v="8"/>
    <n v="84.683999999999997"/>
    <n v="2.1808629729346749"/>
    <m/>
    <x v="10"/>
    <x v="10"/>
    <m/>
    <x v="12"/>
    <m/>
    <m/>
    <m/>
  </r>
  <r>
    <n v="269.3682"/>
    <x v="127"/>
    <n v="1006577"/>
    <n v="80"/>
    <x v="3"/>
    <n v="123.77200000000001"/>
    <n v="1.1763258249038555"/>
    <m/>
    <x v="10"/>
    <x v="10"/>
    <m/>
    <x v="12"/>
    <m/>
    <m/>
    <m/>
  </r>
  <r>
    <n v="269.3682"/>
    <x v="277"/>
    <n v="1010051"/>
    <n v="109"/>
    <x v="1"/>
    <n v="130.08799999999999"/>
    <n v="1.0706613984379805"/>
    <m/>
    <x v="10"/>
    <x v="10"/>
    <m/>
    <x v="12"/>
    <m/>
    <m/>
    <m/>
  </r>
  <r>
    <n v="269.3682"/>
    <x v="218"/>
    <n v="1019773"/>
    <n v="2689"/>
    <x v="3"/>
    <n v="140.20400000000001"/>
    <n v="0.92125902256711645"/>
    <m/>
    <x v="10"/>
    <x v="10"/>
    <m/>
    <x v="12"/>
    <m/>
    <m/>
    <m/>
  </r>
  <r>
    <n v="269.3682"/>
    <x v="108"/>
    <n v="1008610"/>
    <n v="1982"/>
    <x v="3"/>
    <n v="158.988"/>
    <n v="0.69426749188618009"/>
    <m/>
    <x v="10"/>
    <x v="10"/>
    <m/>
    <x v="12"/>
    <m/>
    <m/>
    <m/>
  </r>
  <r>
    <n v="269.3682"/>
    <x v="345"/>
    <n v="1010364"/>
    <n v="541"/>
    <x v="0"/>
    <n v="159.31200000000001"/>
    <n v="0.69082178366977998"/>
    <m/>
    <x v="10"/>
    <x v="10"/>
    <m/>
    <x v="12"/>
    <m/>
    <m/>
    <m/>
  </r>
  <r>
    <n v="269.3682"/>
    <x v="262"/>
    <n v="1010898"/>
    <n v="1418"/>
    <x v="6"/>
    <n v="207.64400000000001"/>
    <n v="0.29725973300456549"/>
    <m/>
    <x v="10"/>
    <x v="10"/>
    <m/>
    <x v="12"/>
    <m/>
    <m/>
    <m/>
  </r>
  <r>
    <n v="269.3682"/>
    <x v="143"/>
    <n v="1018176"/>
    <n v="1673"/>
    <x v="4"/>
    <n v="208.768"/>
    <n v="0.29027532955242186"/>
    <m/>
    <x v="10"/>
    <x v="10"/>
    <m/>
    <x v="12"/>
    <m/>
    <m/>
    <m/>
  </r>
  <r>
    <n v="269.3682"/>
    <x v="2"/>
    <n v="1012283"/>
    <n v="1472"/>
    <x v="7"/>
    <n v="227.876"/>
    <n v="0.18208236058207095"/>
    <m/>
    <x v="10"/>
    <x v="10"/>
    <m/>
    <x v="12"/>
    <m/>
    <m/>
    <m/>
  </r>
  <r>
    <n v="269.3682"/>
    <x v="320"/>
    <n v="1017798"/>
    <n v="1691"/>
    <x v="1"/>
    <n v="227.876"/>
    <n v="0.18208236058207095"/>
    <m/>
    <x v="10"/>
    <x v="10"/>
    <m/>
    <x v="12"/>
    <m/>
    <m/>
    <m/>
  </r>
  <r>
    <n v="269.3682"/>
    <x v="134"/>
    <n v="1018604"/>
    <n v="2708"/>
    <x v="8"/>
    <n v="233.49600000000001"/>
    <n v="0.15363089731729876"/>
    <m/>
    <x v="10"/>
    <x v="10"/>
    <m/>
    <x v="12"/>
    <m/>
    <m/>
    <m/>
  </r>
  <r>
    <n v="269.3682"/>
    <x v="265"/>
    <n v="1017185"/>
    <n v="2072"/>
    <x v="3"/>
    <n v="257.10000000000002"/>
    <n v="4.7717619603267127E-2"/>
    <m/>
    <x v="10"/>
    <x v="10"/>
    <m/>
    <x v="12"/>
    <m/>
    <m/>
    <m/>
  </r>
  <r>
    <n v="269.3682"/>
    <x v="51"/>
    <n v="1015141"/>
    <n v="71"/>
    <x v="2"/>
    <n v="264.96800000000002"/>
    <n v="1.660653361915395E-2"/>
    <m/>
    <x v="10"/>
    <x v="10"/>
    <m/>
    <x v="12"/>
    <m/>
    <m/>
    <m/>
  </r>
  <r>
    <n v="269.3682"/>
    <x v="292"/>
    <n v="1016194"/>
    <n v="2595"/>
    <x v="7"/>
    <n v="287.44799999999998"/>
    <n v="-6.2897637137847462E-2"/>
    <m/>
    <x v="10"/>
    <x v="10"/>
    <m/>
    <x v="12"/>
    <m/>
    <m/>
    <m/>
  </r>
  <r>
    <n v="269.3682"/>
    <x v="33"/>
    <n v="1014415"/>
    <n v="422"/>
    <x v="7"/>
    <n v="291.94400000000002"/>
    <n v="-7.732921382182889E-2"/>
    <m/>
    <x v="10"/>
    <x v="10"/>
    <m/>
    <x v="12"/>
    <m/>
    <m/>
    <m/>
  </r>
  <r>
    <n v="269.3682"/>
    <x v="236"/>
    <n v="1016454"/>
    <n v="2239"/>
    <x v="4"/>
    <n v="300.93599999999998"/>
    <n v="-0.10489871600606102"/>
    <m/>
    <x v="10"/>
    <x v="10"/>
    <m/>
    <x v="12"/>
    <m/>
    <m/>
    <m/>
  </r>
  <r>
    <n v="269.3682"/>
    <x v="278"/>
    <n v="1015625"/>
    <n v="2073"/>
    <x v="2"/>
    <n v="309.928"/>
    <n v="-0.13086845977130171"/>
    <m/>
    <x v="10"/>
    <x v="10"/>
    <m/>
    <x v="12"/>
    <m/>
    <m/>
    <m/>
  </r>
  <r>
    <n v="269.3682"/>
    <x v="114"/>
    <n v="1014239"/>
    <n v="1515"/>
    <x v="2"/>
    <n v="314.42399999999998"/>
    <n v="-0.14329631325852982"/>
    <m/>
    <x v="10"/>
    <x v="10"/>
    <m/>
    <x v="12"/>
    <m/>
    <m/>
    <m/>
  </r>
  <r>
    <n v="269.3682"/>
    <x v="141"/>
    <n v="1012577"/>
    <n v="436"/>
    <x v="3"/>
    <n v="317.79599999999999"/>
    <n v="-0.15238643658195822"/>
    <m/>
    <x v="10"/>
    <x v="10"/>
    <m/>
    <x v="12"/>
    <m/>
    <m/>
    <m/>
  </r>
  <r>
    <n v="269.53471999999999"/>
    <x v="60"/>
    <n v="1001803"/>
    <n v="1803"/>
    <x v="7"/>
    <n v="151.36000000000001"/>
    <n v="0.78075264270613087"/>
    <m/>
    <x v="10"/>
    <x v="10"/>
    <m/>
    <x v="12"/>
    <m/>
    <m/>
    <m/>
  </r>
  <r>
    <n v="269.58359999999999"/>
    <x v="67"/>
    <n v="1005217"/>
    <n v="2044"/>
    <x v="4"/>
    <n v="242.93440000000001"/>
    <n v="0.10969710341557218"/>
    <m/>
    <x v="10"/>
    <x v="10"/>
    <m/>
    <x v="12"/>
    <m/>
    <m/>
    <m/>
  </r>
  <r>
    <n v="269.59296000000001"/>
    <x v="360"/>
    <n v="1001029"/>
    <n v="1029"/>
    <x v="9"/>
    <n v="477.19987200000003"/>
    <n v="-0.43505232122107529"/>
    <m/>
    <x v="10"/>
    <x v="10"/>
    <m/>
    <x v="12"/>
    <m/>
    <m/>
    <m/>
  </r>
  <r>
    <n v="269.63711999999998"/>
    <x v="183"/>
    <n v="1012607"/>
    <n v="1874"/>
    <x v="9"/>
    <n v="148.39599999999999"/>
    <n v="0.81701070109706464"/>
    <m/>
    <x v="10"/>
    <x v="10"/>
    <m/>
    <x v="12"/>
    <m/>
    <m/>
    <m/>
  </r>
  <r>
    <n v="269.63711999999998"/>
    <x v="257"/>
    <n v="1008198"/>
    <n v="1530"/>
    <x v="9"/>
    <n v="165.64400000000001"/>
    <n v="0.62781096810026304"/>
    <m/>
    <x v="10"/>
    <x v="10"/>
    <m/>
    <x v="12"/>
    <m/>
    <m/>
    <m/>
  </r>
  <r>
    <n v="269.64080000000001"/>
    <x v="44"/>
    <n v="1003889"/>
    <n v="2815"/>
    <x v="3"/>
    <n v="75.961600000000004"/>
    <n v="2.5496987951807228"/>
    <m/>
    <x v="10"/>
    <x v="10"/>
    <m/>
    <x v="12"/>
    <m/>
    <m/>
    <m/>
  </r>
  <r>
    <n v="269.81639999999999"/>
    <x v="283"/>
    <n v="1007302"/>
    <n v="2376"/>
    <x v="0"/>
    <n v="15.052"/>
    <n v="16.925617858091947"/>
    <m/>
    <x v="10"/>
    <x v="10"/>
    <m/>
    <x v="12"/>
    <m/>
    <m/>
    <m/>
  </r>
  <r>
    <n v="269.81639999999999"/>
    <x v="159"/>
    <n v="1005571"/>
    <n v="492"/>
    <x v="0"/>
    <n v="58.043999999999997"/>
    <n v="3.6484804630969614"/>
    <m/>
    <x v="10"/>
    <x v="10"/>
    <m/>
    <x v="12"/>
    <m/>
    <m/>
    <m/>
  </r>
  <r>
    <n v="269.81639999999999"/>
    <x v="246"/>
    <n v="1006160"/>
    <n v="2590"/>
    <x v="7"/>
    <n v="94.323999999999998"/>
    <n v="1.8605275433611803"/>
    <m/>
    <x v="10"/>
    <x v="10"/>
    <m/>
    <x v="12"/>
    <m/>
    <m/>
    <m/>
  </r>
  <r>
    <n v="269.81639999999999"/>
    <x v="19"/>
    <n v="1008241"/>
    <n v="1623"/>
    <x v="6"/>
    <n v="96.244"/>
    <n v="1.8034620339969243"/>
    <m/>
    <x v="10"/>
    <x v="10"/>
    <m/>
    <x v="12"/>
    <m/>
    <m/>
    <m/>
  </r>
  <r>
    <n v="269.81639999999999"/>
    <x v="4"/>
    <n v="1010422"/>
    <n v="1495"/>
    <x v="2"/>
    <n v="104.776"/>
    <n v="1.5751737039016567"/>
    <m/>
    <x v="10"/>
    <x v="10"/>
    <m/>
    <x v="12"/>
    <m/>
    <m/>
    <m/>
  </r>
  <r>
    <n v="269.81639999999999"/>
    <x v="79"/>
    <n v="1013489"/>
    <n v="1455"/>
    <x v="4"/>
    <n v="111.52"/>
    <n v="1.4194440459110473"/>
    <m/>
    <x v="10"/>
    <x v="10"/>
    <m/>
    <x v="12"/>
    <m/>
    <m/>
    <m/>
  </r>
  <r>
    <n v="269.81639999999999"/>
    <x v="328"/>
    <n v="1017470"/>
    <n v="793"/>
    <x v="5"/>
    <n v="119.38800000000001"/>
    <n v="1.2599959794954265"/>
    <m/>
    <x v="10"/>
    <x v="10"/>
    <m/>
    <x v="12"/>
    <m/>
    <m/>
    <m/>
  </r>
  <r>
    <n v="269.81639999999999"/>
    <x v="14"/>
    <n v="1009223"/>
    <n v="971"/>
    <x v="3"/>
    <n v="119.756"/>
    <n v="1.2530512041150339"/>
    <m/>
    <x v="10"/>
    <x v="10"/>
    <m/>
    <x v="12"/>
    <m/>
    <m/>
    <m/>
  </r>
  <r>
    <n v="269.81639999999999"/>
    <x v="359"/>
    <n v="1012075"/>
    <n v="1874"/>
    <x v="3"/>
    <n v="127.256"/>
    <n v="1.1202646633557551"/>
    <m/>
    <x v="10"/>
    <x v="10"/>
    <m/>
    <x v="12"/>
    <m/>
    <m/>
    <m/>
  </r>
  <r>
    <n v="269.81639999999999"/>
    <x v="348"/>
    <n v="1018698"/>
    <n v="1213"/>
    <x v="3"/>
    <n v="130.62799999999999"/>
    <n v="1.0655326576231743"/>
    <m/>
    <x v="10"/>
    <x v="10"/>
    <m/>
    <x v="12"/>
    <m/>
    <m/>
    <m/>
  </r>
  <r>
    <n v="269.81639999999999"/>
    <x v="343"/>
    <n v="1017555"/>
    <n v="2232"/>
    <x v="4"/>
    <n v="145.24"/>
    <n v="0.85772789865050925"/>
    <m/>
    <x v="10"/>
    <x v="10"/>
    <m/>
    <x v="12"/>
    <m/>
    <m/>
    <m/>
  </r>
  <r>
    <n v="269.81639999999999"/>
    <x v="334"/>
    <n v="1011750"/>
    <n v="2043"/>
    <x v="7"/>
    <n v="173.34"/>
    <n v="0.5565732087227413"/>
    <m/>
    <x v="10"/>
    <x v="10"/>
    <m/>
    <x v="12"/>
    <m/>
    <m/>
    <m/>
  </r>
  <r>
    <n v="269.81639999999999"/>
    <x v="142"/>
    <n v="1015513"/>
    <n v="408"/>
    <x v="3"/>
    <n v="191.32400000000001"/>
    <n v="0.41025903702619626"/>
    <m/>
    <x v="10"/>
    <x v="10"/>
    <m/>
    <x v="12"/>
    <m/>
    <m/>
    <m/>
  </r>
  <r>
    <n v="269.81639999999999"/>
    <x v="92"/>
    <n v="1013111"/>
    <n v="1055"/>
    <x v="7"/>
    <n v="195.82"/>
    <n v="0.37787968542539063"/>
    <m/>
    <x v="10"/>
    <x v="10"/>
    <m/>
    <x v="12"/>
    <m/>
    <m/>
    <m/>
  </r>
  <r>
    <n v="269.81639999999999"/>
    <x v="36"/>
    <n v="1015281"/>
    <n v="1868"/>
    <x v="8"/>
    <n v="208.184"/>
    <n v="0.29604772701072124"/>
    <m/>
    <x v="10"/>
    <x v="10"/>
    <m/>
    <x v="12"/>
    <m/>
    <m/>
    <m/>
  </r>
  <r>
    <n v="269.81639999999999"/>
    <x v="93"/>
    <n v="1019922"/>
    <n v="1385"/>
    <x v="0"/>
    <n v="211.55600000000001"/>
    <n v="0.27538996766813501"/>
    <m/>
    <x v="10"/>
    <x v="10"/>
    <m/>
    <x v="12"/>
    <m/>
    <m/>
    <m/>
  </r>
  <r>
    <n v="269.81639999999999"/>
    <x v="113"/>
    <n v="1015568"/>
    <n v="2266"/>
    <x v="3"/>
    <n v="253.14400000000001"/>
    <n v="6.5861327939828643E-2"/>
    <m/>
    <x v="10"/>
    <x v="10"/>
    <m/>
    <x v="12"/>
    <m/>
    <m/>
    <m/>
  </r>
  <r>
    <n v="269.81639999999999"/>
    <x v="81"/>
    <n v="1010086"/>
    <n v="349"/>
    <x v="5"/>
    <n v="280.12"/>
    <n v="-3.6782807368270803E-2"/>
    <m/>
    <x v="10"/>
    <x v="10"/>
    <m/>
    <x v="12"/>
    <m/>
    <m/>
    <m/>
  </r>
  <r>
    <n v="269.81639999999999"/>
    <x v="124"/>
    <n v="1013419"/>
    <n v="2209"/>
    <x v="7"/>
    <n v="282.36799999999999"/>
    <n v="-4.445121260199459E-2"/>
    <m/>
    <x v="10"/>
    <x v="10"/>
    <m/>
    <x v="12"/>
    <m/>
    <m/>
    <m/>
  </r>
  <r>
    <n v="269.81639999999999"/>
    <x v="329"/>
    <n v="1013655"/>
    <n v="458"/>
    <x v="4"/>
    <n v="291.36"/>
    <n v="-7.3941515650741432E-2"/>
    <m/>
    <x v="10"/>
    <x v="10"/>
    <m/>
    <x v="12"/>
    <m/>
    <m/>
    <m/>
  </r>
  <r>
    <n v="269.81639999999999"/>
    <x v="265"/>
    <n v="1009312"/>
    <n v="1464"/>
    <x v="8"/>
    <n v="294.73200000000003"/>
    <n v="-8.4536460241846953E-2"/>
    <m/>
    <x v="10"/>
    <x v="10"/>
    <m/>
    <x v="12"/>
    <m/>
    <m/>
    <m/>
  </r>
  <r>
    <n v="269.81639999999999"/>
    <x v="228"/>
    <n v="1013348"/>
    <n v="360"/>
    <x v="4"/>
    <n v="299.22800000000001"/>
    <n v="-9.8291603726924026E-2"/>
    <m/>
    <x v="10"/>
    <x v="10"/>
    <m/>
    <x v="12"/>
    <m/>
    <m/>
    <m/>
  </r>
  <r>
    <n v="269.81639999999999"/>
    <x v="96"/>
    <n v="1016528"/>
    <n v="2484"/>
    <x v="6"/>
    <n v="318.33600000000001"/>
    <n v="-0.15241631483715326"/>
    <m/>
    <x v="10"/>
    <x v="10"/>
    <m/>
    <x v="12"/>
    <m/>
    <m/>
    <m/>
  </r>
  <r>
    <n v="269.81639999999999"/>
    <x v="284"/>
    <n v="1010367"/>
    <n v="742"/>
    <x v="4"/>
    <n v="329.57600000000002"/>
    <n v="-0.1813226691263928"/>
    <m/>
    <x v="10"/>
    <x v="10"/>
    <m/>
    <x v="12"/>
    <m/>
    <m/>
    <m/>
  </r>
  <r>
    <n v="269.82799999999997"/>
    <x v="295"/>
    <n v="1005126"/>
    <n v="587"/>
    <x v="8"/>
    <n v="31.923200000000001"/>
    <n v="7.4524107858861255"/>
    <m/>
    <x v="10"/>
    <x v="10"/>
    <m/>
    <x v="12"/>
    <m/>
    <m/>
    <m/>
  </r>
  <r>
    <n v="269.85503999999997"/>
    <x v="186"/>
    <n v="1001481"/>
    <n v="1481"/>
    <x v="5"/>
    <n v="555.079296"/>
    <n v="-0.51384416254646259"/>
    <m/>
    <x v="10"/>
    <x v="10"/>
    <m/>
    <x v="12"/>
    <m/>
    <m/>
    <m/>
  </r>
  <r>
    <n v="269.90496000000002"/>
    <x v="346"/>
    <n v="1000144"/>
    <n v="144"/>
    <x v="4"/>
    <n v="285.779808"/>
    <n v="-5.5549229006410371E-2"/>
    <m/>
    <x v="10"/>
    <x v="10"/>
    <m/>
    <x v="12"/>
    <m/>
    <m/>
    <m/>
  </r>
  <r>
    <n v="269.91327999999999"/>
    <x v="221"/>
    <n v="1001900"/>
    <n v="1900"/>
    <x v="2"/>
    <n v="243.61279999999999"/>
    <n v="0.10796017286448001"/>
    <m/>
    <x v="10"/>
    <x v="10"/>
    <m/>
    <x v="12"/>
    <m/>
    <m/>
    <m/>
  </r>
  <r>
    <n v="269.95280000000002"/>
    <x v="223"/>
    <n v="1004421"/>
    <n v="2527"/>
    <x v="1"/>
    <n v="257.1456"/>
    <n v="4.9805246521814971E-2"/>
    <m/>
    <x v="10"/>
    <x v="10"/>
    <m/>
    <x v="12"/>
    <m/>
    <m/>
    <m/>
  </r>
  <r>
    <n v="270.0256"/>
    <x v="290"/>
    <n v="1001106"/>
    <n v="1106"/>
    <x v="7"/>
    <n v="695.06860800000004"/>
    <n v="-0.61151230699804537"/>
    <m/>
    <x v="10"/>
    <x v="10"/>
    <m/>
    <x v="12"/>
    <m/>
    <m/>
    <m/>
  </r>
  <r>
    <n v="270.07136000000003"/>
    <x v="163"/>
    <n v="1001556"/>
    <n v="1556"/>
    <x v="3"/>
    <n v="6.5534400000000002"/>
    <n v="40.210625259405745"/>
    <m/>
    <x v="10"/>
    <x v="10"/>
    <m/>
    <x v="12"/>
    <m/>
    <m/>
    <m/>
  </r>
  <r>
    <n v="270.25439999999998"/>
    <x v="236"/>
    <n v="1005144"/>
    <n v="2685"/>
    <x v="3"/>
    <n v="187.9744"/>
    <n v="0.4377191787817914"/>
    <m/>
    <x v="10"/>
    <x v="10"/>
    <m/>
    <x v="12"/>
    <m/>
    <m/>
    <m/>
  </r>
  <r>
    <n v="270.26459999999997"/>
    <x v="270"/>
    <n v="1006892"/>
    <n v="1649"/>
    <x v="3"/>
    <n v="16.98"/>
    <n v="14.916643109540635"/>
    <m/>
    <x v="10"/>
    <x v="10"/>
    <m/>
    <x v="12"/>
    <m/>
    <m/>
    <m/>
  </r>
  <r>
    <n v="270.26459999999997"/>
    <x v="256"/>
    <n v="1008229"/>
    <n v="1741"/>
    <x v="2"/>
    <n v="26.22"/>
    <n v="9.3075743707093821"/>
    <m/>
    <x v="10"/>
    <x v="10"/>
    <m/>
    <x v="12"/>
    <m/>
    <m/>
    <m/>
  </r>
  <r>
    <n v="270.26459999999997"/>
    <x v="257"/>
    <n v="1007259"/>
    <n v="849"/>
    <x v="4"/>
    <n v="27.443999999999999"/>
    <n v="8.8478574551814599"/>
    <m/>
    <x v="10"/>
    <x v="10"/>
    <m/>
    <x v="12"/>
    <m/>
    <m/>
    <m/>
  </r>
  <r>
    <n v="270.26459999999997"/>
    <x v="267"/>
    <n v="1006909"/>
    <n v="751"/>
    <x v="2"/>
    <n v="130.36799999999999"/>
    <n v="1.0730900220913107"/>
    <m/>
    <x v="10"/>
    <x v="10"/>
    <m/>
    <x v="12"/>
    <m/>
    <m/>
    <m/>
  </r>
  <r>
    <n v="270.26459999999997"/>
    <x v="114"/>
    <n v="1014928"/>
    <n v="2313"/>
    <x v="1"/>
    <n v="141.28399999999999"/>
    <n v="0.91291724469862112"/>
    <m/>
    <x v="10"/>
    <x v="10"/>
    <m/>
    <x v="12"/>
    <m/>
    <m/>
    <m/>
  </r>
  <r>
    <n v="270.26459999999997"/>
    <x v="61"/>
    <n v="1016263"/>
    <n v="2765"/>
    <x v="8"/>
    <n v="142.40799999999999"/>
    <n v="0.89781894275602492"/>
    <m/>
    <x v="10"/>
    <x v="10"/>
    <m/>
    <x v="12"/>
    <m/>
    <m/>
    <m/>
  </r>
  <r>
    <n v="270.26459999999997"/>
    <x v="280"/>
    <n v="1017742"/>
    <n v="1655"/>
    <x v="6"/>
    <n v="155.89599999999999"/>
    <n v="0.7336211320367424"/>
    <m/>
    <x v="10"/>
    <x v="10"/>
    <m/>
    <x v="12"/>
    <m/>
    <m/>
    <m/>
  </r>
  <r>
    <n v="270.26459999999997"/>
    <x v="170"/>
    <n v="1006490"/>
    <n v="2830"/>
    <x v="7"/>
    <n v="163.47200000000001"/>
    <n v="0.65327762552608371"/>
    <m/>
    <x v="10"/>
    <x v="10"/>
    <m/>
    <x v="12"/>
    <m/>
    <m/>
    <m/>
  </r>
  <r>
    <n v="270.26459999999997"/>
    <x v="109"/>
    <n v="1011801"/>
    <n v="743"/>
    <x v="1"/>
    <n v="178.376"/>
    <n v="0.51513992913844897"/>
    <m/>
    <x v="10"/>
    <x v="10"/>
    <m/>
    <x v="12"/>
    <m/>
    <m/>
    <m/>
  </r>
  <r>
    <n v="270.26459999999997"/>
    <x v="116"/>
    <n v="1012588"/>
    <n v="182"/>
    <x v="8"/>
    <n v="182.87200000000001"/>
    <n v="0.47788945273196526"/>
    <m/>
    <x v="10"/>
    <x v="10"/>
    <m/>
    <x v="12"/>
    <m/>
    <m/>
    <m/>
  </r>
  <r>
    <n v="270.26459999999997"/>
    <x v="274"/>
    <n v="1013519"/>
    <n v="1755"/>
    <x v="7"/>
    <n v="198.608"/>
    <n v="0.36079412712478837"/>
    <m/>
    <x v="10"/>
    <x v="10"/>
    <m/>
    <x v="12"/>
    <m/>
    <m/>
    <m/>
  </r>
  <r>
    <n v="270.26459999999997"/>
    <x v="217"/>
    <n v="1010961"/>
    <n v="1257"/>
    <x v="3"/>
    <n v="227.83199999999999"/>
    <n v="0.18624512798904447"/>
    <m/>
    <x v="10"/>
    <x v="10"/>
    <m/>
    <x v="12"/>
    <m/>
    <m/>
    <m/>
  </r>
  <r>
    <n v="270.26459999999997"/>
    <x v="85"/>
    <n v="1009440"/>
    <n v="1934"/>
    <x v="2"/>
    <n v="232.328"/>
    <n v="0.16328897076546939"/>
    <m/>
    <x v="10"/>
    <x v="10"/>
    <m/>
    <x v="12"/>
    <m/>
    <m/>
    <m/>
  </r>
  <r>
    <n v="270.26459999999997"/>
    <x v="71"/>
    <n v="1009980"/>
    <n v="520"/>
    <x v="1"/>
    <n v="232.328"/>
    <n v="0.16328897076546939"/>
    <m/>
    <x v="10"/>
    <x v="10"/>
    <m/>
    <x v="12"/>
    <m/>
    <m/>
    <m/>
  </r>
  <r>
    <n v="270.26459999999997"/>
    <x v="121"/>
    <n v="1014909"/>
    <n v="1387"/>
    <x v="6"/>
    <n v="240.196"/>
    <n v="0.12518360005995094"/>
    <m/>
    <x v="10"/>
    <x v="10"/>
    <m/>
    <x v="12"/>
    <m/>
    <m/>
    <m/>
  </r>
  <r>
    <n v="270.26459999999997"/>
    <x v="132"/>
    <n v="1019148"/>
    <n v="643"/>
    <x v="3"/>
    <n v="243.56800000000001"/>
    <n v="0.10960635223017785"/>
    <m/>
    <x v="10"/>
    <x v="10"/>
    <m/>
    <x v="12"/>
    <m/>
    <m/>
    <m/>
  </r>
  <r>
    <n v="270.26459999999997"/>
    <x v="154"/>
    <n v="1010552"/>
    <n v="920"/>
    <x v="1"/>
    <n v="254.80799999999999"/>
    <n v="6.06597909013845E-2"/>
    <m/>
    <x v="10"/>
    <x v="10"/>
    <m/>
    <x v="12"/>
    <m/>
    <m/>
    <m/>
  </r>
  <r>
    <n v="270.26459999999997"/>
    <x v="112"/>
    <n v="1013373"/>
    <n v="1648"/>
    <x v="6"/>
    <n v="260.428"/>
    <n v="3.7770900210422752E-2"/>
    <m/>
    <x v="10"/>
    <x v="10"/>
    <m/>
    <x v="12"/>
    <m/>
    <m/>
    <m/>
  </r>
  <r>
    <n v="270.26459999999997"/>
    <x v="106"/>
    <n v="1016507"/>
    <n v="247"/>
    <x v="3"/>
    <n v="273.916"/>
    <n v="-1.3330364053213481E-2"/>
    <m/>
    <x v="10"/>
    <x v="10"/>
    <m/>
    <x v="12"/>
    <m/>
    <m/>
    <m/>
  </r>
  <r>
    <n v="270.26459999999997"/>
    <x v="297"/>
    <n v="1010985"/>
    <n v="1282"/>
    <x v="8"/>
    <n v="317.75200000000001"/>
    <n v="-0.14944799718019094"/>
    <m/>
    <x v="10"/>
    <x v="10"/>
    <m/>
    <x v="12"/>
    <m/>
    <m/>
    <m/>
  </r>
  <r>
    <n v="270.26459999999997"/>
    <x v="172"/>
    <n v="1017348"/>
    <n v="1480"/>
    <x v="4"/>
    <n v="342.48"/>
    <n v="-0.21086019621583754"/>
    <m/>
    <x v="10"/>
    <x v="10"/>
    <m/>
    <x v="12"/>
    <m/>
    <m/>
    <m/>
  </r>
  <r>
    <n v="270.26459999999997"/>
    <x v="147"/>
    <n v="1016544"/>
    <n v="459"/>
    <x v="3"/>
    <n v="345.85199999999998"/>
    <n v="-0.21855417924430107"/>
    <m/>
    <x v="10"/>
    <x v="10"/>
    <m/>
    <x v="12"/>
    <m/>
    <m/>
    <m/>
  </r>
  <r>
    <n v="270.35424"/>
    <x v="29"/>
    <n v="1016626"/>
    <n v="2010"/>
    <x v="9"/>
    <n v="151.50800000000001"/>
    <n v="0.78442220872825186"/>
    <m/>
    <x v="10"/>
    <x v="10"/>
    <m/>
    <x v="12"/>
    <m/>
    <m/>
    <m/>
  </r>
  <r>
    <n v="270.38335999999998"/>
    <x v="165"/>
    <n v="1001334"/>
    <n v="1334"/>
    <x v="4"/>
    <n v="338.05248"/>
    <n v="-0.20017341686119275"/>
    <m/>
    <x v="10"/>
    <x v="10"/>
    <m/>
    <x v="12"/>
    <m/>
    <m/>
    <m/>
  </r>
  <r>
    <n v="270.41559999999998"/>
    <x v="154"/>
    <n v="1004272"/>
    <n v="12"/>
    <x v="1"/>
    <n v="224.1568"/>
    <n v="0.20636804237034068"/>
    <m/>
    <x v="10"/>
    <x v="10"/>
    <m/>
    <x v="12"/>
    <m/>
    <m/>
    <m/>
  </r>
  <r>
    <n v="270.44159999999999"/>
    <x v="200"/>
    <n v="1004369"/>
    <n v="1907"/>
    <x v="8"/>
    <n v="119.0912"/>
    <n v="1.2708781169389507"/>
    <m/>
    <x v="10"/>
    <x v="10"/>
    <m/>
    <x v="12"/>
    <m/>
    <m/>
    <m/>
  </r>
  <r>
    <n v="270.4572"/>
    <x v="283"/>
    <n v="1002764"/>
    <n v="2764"/>
    <x v="5"/>
    <n v="28.371200000000002"/>
    <n v="8.5328079178885634"/>
    <m/>
    <x v="10"/>
    <x v="10"/>
    <m/>
    <x v="12"/>
    <m/>
    <m/>
    <m/>
  </r>
  <r>
    <n v="270.49567999999999"/>
    <x v="132"/>
    <n v="1001845"/>
    <n v="1845"/>
    <x v="7"/>
    <n v="100.97280000000001"/>
    <n v="1.6788964948976355"/>
    <m/>
    <x v="10"/>
    <x v="10"/>
    <m/>
    <x v="12"/>
    <m/>
    <m/>
    <m/>
  </r>
  <r>
    <n v="270.49984000000001"/>
    <x v="181"/>
    <n v="1001543"/>
    <n v="1543"/>
    <x v="7"/>
    <n v="6.4467840000000001"/>
    <n v="40.958880582938718"/>
    <m/>
    <x v="10"/>
    <x v="10"/>
    <m/>
    <x v="12"/>
    <m/>
    <m/>
    <m/>
  </r>
  <r>
    <n v="270.5976"/>
    <x v="232"/>
    <n v="1003969"/>
    <n v="1517"/>
    <x v="6"/>
    <n v="190.75200000000001"/>
    <n v="0.41858329139406131"/>
    <m/>
    <x v="10"/>
    <x v="10"/>
    <m/>
    <x v="12"/>
    <m/>
    <m/>
    <m/>
  </r>
  <r>
    <n v="270.67039999999997"/>
    <x v="124"/>
    <n v="1001939"/>
    <n v="1939"/>
    <x v="4"/>
    <n v="194.4288"/>
    <n v="0.3921312068993893"/>
    <m/>
    <x v="10"/>
    <x v="10"/>
    <m/>
    <x v="12"/>
    <m/>
    <m/>
    <m/>
  </r>
  <r>
    <n v="270.71280000000002"/>
    <x v="134"/>
    <n v="1007429"/>
    <n v="2324"/>
    <x v="2"/>
    <n v="42.543999999999997"/>
    <n v="5.3631252350507719"/>
    <m/>
    <x v="10"/>
    <x v="10"/>
    <m/>
    <x v="12"/>
    <m/>
    <m/>
    <m/>
  </r>
  <r>
    <n v="270.71280000000002"/>
    <x v="246"/>
    <n v="1008589"/>
    <n v="1645"/>
    <x v="1"/>
    <n v="65.632000000000005"/>
    <n v="3.1247074597757192"/>
    <m/>
    <x v="10"/>
    <x v="10"/>
    <m/>
    <x v="12"/>
    <m/>
    <m/>
    <m/>
  </r>
  <r>
    <n v="270.71280000000002"/>
    <x v="332"/>
    <n v="1018314"/>
    <n v="2403"/>
    <x v="5"/>
    <n v="103.608"/>
    <n v="1.6128561501042391"/>
    <m/>
    <x v="10"/>
    <x v="10"/>
    <m/>
    <x v="12"/>
    <m/>
    <m/>
    <m/>
  </r>
  <r>
    <n v="270.71280000000002"/>
    <x v="164"/>
    <n v="1013207"/>
    <n v="1501"/>
    <x v="5"/>
    <n v="117.096"/>
    <n v="1.3118876819020291"/>
    <m/>
    <x v="10"/>
    <x v="10"/>
    <m/>
    <x v="12"/>
    <m/>
    <m/>
    <m/>
  </r>
  <r>
    <n v="270.71280000000002"/>
    <x v="181"/>
    <n v="1014483"/>
    <n v="396"/>
    <x v="6"/>
    <n v="118.22"/>
    <n v="1.289906953138217"/>
    <m/>
    <x v="10"/>
    <x v="10"/>
    <m/>
    <x v="12"/>
    <m/>
    <m/>
    <m/>
  </r>
  <r>
    <n v="270.71280000000002"/>
    <x v="276"/>
    <n v="1017000"/>
    <n v="251"/>
    <x v="8"/>
    <n v="122.71599999999999"/>
    <n v="1.2060106261612178"/>
    <m/>
    <x v="10"/>
    <x v="10"/>
    <m/>
    <x v="12"/>
    <m/>
    <m/>
    <m/>
  </r>
  <r>
    <n v="270.71280000000002"/>
    <x v="130"/>
    <n v="1006259"/>
    <n v="1227"/>
    <x v="8"/>
    <n v="127.876"/>
    <n v="1.1169945885076169"/>
    <m/>
    <x v="10"/>
    <x v="10"/>
    <m/>
    <x v="12"/>
    <m/>
    <m/>
    <m/>
  </r>
  <r>
    <n v="270.71280000000002"/>
    <x v="133"/>
    <n v="1018761"/>
    <n v="2264"/>
    <x v="5"/>
    <n v="142.94800000000001"/>
    <n v="0.89378515264291913"/>
    <m/>
    <x v="10"/>
    <x v="10"/>
    <m/>
    <x v="12"/>
    <m/>
    <m/>
    <m/>
  </r>
  <r>
    <n v="270.71280000000002"/>
    <x v="306"/>
    <n v="1018124"/>
    <n v="154"/>
    <x v="3"/>
    <n v="149.69200000000001"/>
    <n v="0.80846538225155651"/>
    <m/>
    <x v="10"/>
    <x v="10"/>
    <m/>
    <x v="12"/>
    <m/>
    <m/>
    <m/>
  </r>
  <r>
    <n v="270.71280000000002"/>
    <x v="259"/>
    <n v="1014787"/>
    <n v="1115"/>
    <x v="5"/>
    <n v="151.94"/>
    <n v="0.78170856917204168"/>
    <m/>
    <x v="10"/>
    <x v="10"/>
    <m/>
    <x v="12"/>
    <m/>
    <m/>
    <m/>
  </r>
  <r>
    <n v="270.71280000000002"/>
    <x v="199"/>
    <n v="1012219"/>
    <n v="23"/>
    <x v="6"/>
    <n v="192.404"/>
    <n v="0.40700193343173752"/>
    <m/>
    <x v="10"/>
    <x v="10"/>
    <m/>
    <x v="12"/>
    <m/>
    <m/>
    <m/>
  </r>
  <r>
    <n v="270.71280000000002"/>
    <x v="245"/>
    <n v="1013402"/>
    <n v="952"/>
    <x v="0"/>
    <n v="229.49600000000001"/>
    <n v="0.17959703001359503"/>
    <m/>
    <x v="10"/>
    <x v="10"/>
    <m/>
    <x v="12"/>
    <m/>
    <m/>
    <m/>
  </r>
  <r>
    <n v="270.71280000000002"/>
    <x v="226"/>
    <n v="1012599"/>
    <n v="2450"/>
    <x v="6"/>
    <n v="295.81200000000001"/>
    <n v="-8.4848484848484826E-2"/>
    <m/>
    <x v="10"/>
    <x v="10"/>
    <m/>
    <x v="12"/>
    <m/>
    <m/>
    <m/>
  </r>
  <r>
    <n v="270.71280000000002"/>
    <x v="330"/>
    <n v="1009960"/>
    <n v="2024"/>
    <x v="4"/>
    <n v="301.43200000000002"/>
    <n v="-0.10191087873882003"/>
    <m/>
    <x v="10"/>
    <x v="10"/>
    <m/>
    <x v="12"/>
    <m/>
    <m/>
    <m/>
  </r>
  <r>
    <n v="270.71280000000002"/>
    <x v="292"/>
    <n v="1014965"/>
    <n v="139"/>
    <x v="3"/>
    <n v="314.92"/>
    <n v="-0.1403759684999365"/>
    <m/>
    <x v="10"/>
    <x v="10"/>
    <m/>
    <x v="12"/>
    <m/>
    <m/>
    <m/>
  </r>
  <r>
    <n v="270.71280000000002"/>
    <x v="3"/>
    <n v="1010496"/>
    <n v="271"/>
    <x v="7"/>
    <n v="323.91199999999998"/>
    <n v="-0.16423967003383624"/>
    <m/>
    <x v="10"/>
    <x v="10"/>
    <m/>
    <x v="12"/>
    <m/>
    <m/>
    <m/>
  </r>
  <r>
    <n v="270.71280000000002"/>
    <x v="282"/>
    <n v="1016949"/>
    <n v="2714"/>
    <x v="4"/>
    <n v="335.15199999999999"/>
    <n v="-0.19226858261326196"/>
    <m/>
    <x v="10"/>
    <x v="10"/>
    <m/>
    <x v="12"/>
    <m/>
    <m/>
    <m/>
  </r>
  <r>
    <n v="270.7276"/>
    <x v="74"/>
    <n v="1004260"/>
    <n v="1039"/>
    <x v="5"/>
    <n v="199.4272"/>
    <n v="0.35752595433321027"/>
    <m/>
    <x v="10"/>
    <x v="10"/>
    <m/>
    <x v="12"/>
    <m/>
    <m/>
    <m/>
  </r>
  <r>
    <n v="270.77440000000001"/>
    <x v="230"/>
    <n v="1003915"/>
    <n v="640"/>
    <x v="2"/>
    <n v="73.571200000000005"/>
    <n v="2.6804401722413118"/>
    <m/>
    <x v="10"/>
    <x v="10"/>
    <m/>
    <x v="12"/>
    <m/>
    <m/>
    <m/>
  </r>
  <r>
    <n v="270.84199999999998"/>
    <x v="243"/>
    <n v="1002784"/>
    <n v="2784"/>
    <x v="1"/>
    <n v="118.2368"/>
    <n v="1.2906743078297109"/>
    <m/>
    <x v="10"/>
    <x v="10"/>
    <m/>
    <x v="12"/>
    <m/>
    <m/>
    <m/>
  </r>
  <r>
    <n v="270.85759999999999"/>
    <x v="254"/>
    <n v="1002838"/>
    <n v="2838"/>
    <x v="2"/>
    <n v="179.4496"/>
    <n v="0.50937979243196962"/>
    <m/>
    <x v="10"/>
    <x v="10"/>
    <m/>
    <x v="12"/>
    <m/>
    <m/>
    <m/>
  </r>
  <r>
    <n v="270.95744000000002"/>
    <x v="225"/>
    <n v="1001637"/>
    <n v="1637"/>
    <x v="5"/>
    <n v="55.0304"/>
    <n v="3.9237774030354138"/>
    <m/>
    <x v="10"/>
    <x v="10"/>
    <m/>
    <x v="12"/>
    <m/>
    <m/>
    <m/>
  </r>
  <r>
    <n v="270.99072000000001"/>
    <x v="99"/>
    <n v="1001274"/>
    <n v="1274"/>
    <x v="3"/>
    <n v="455.04383999999999"/>
    <n v="-0.40447337997147698"/>
    <m/>
    <x v="10"/>
    <x v="10"/>
    <m/>
    <x v="12"/>
    <m/>
    <m/>
    <m/>
  </r>
  <r>
    <n v="271.05561599999999"/>
    <x v="122"/>
    <n v="1000870"/>
    <n v="870"/>
    <x v="7"/>
    <n v="599.25311999999997"/>
    <n v="-0.54767758906286546"/>
    <m/>
    <x v="10"/>
    <x v="10"/>
    <m/>
    <x v="12"/>
    <m/>
    <m/>
    <m/>
  </r>
  <r>
    <n v="271.07136000000003"/>
    <x v="193"/>
    <n v="1007874"/>
    <n v="172"/>
    <x v="9"/>
    <n v="27.82"/>
    <n v="8.7437584471603174"/>
    <m/>
    <x v="10"/>
    <x v="10"/>
    <m/>
    <x v="12"/>
    <m/>
    <m/>
    <m/>
  </r>
  <r>
    <n v="271.07136000000003"/>
    <x v="357"/>
    <n v="1017660"/>
    <n v="2795"/>
    <x v="9"/>
    <n v="228.804"/>
    <n v="0.1847317354591704"/>
    <m/>
    <x v="10"/>
    <x v="10"/>
    <m/>
    <x v="12"/>
    <m/>
    <m/>
    <m/>
  </r>
  <r>
    <n v="271.14048000000003"/>
    <x v="151"/>
    <n v="1001508"/>
    <n v="1508"/>
    <x v="4"/>
    <n v="181.381056"/>
    <n v="0.4948665862878206"/>
    <m/>
    <x v="10"/>
    <x v="10"/>
    <m/>
    <x v="12"/>
    <m/>
    <m/>
    <m/>
  </r>
  <r>
    <n v="271.161"/>
    <x v="301"/>
    <n v="1007869"/>
    <n v="906"/>
    <x v="1"/>
    <n v="29.332000000000001"/>
    <n v="8.2445452066003"/>
    <m/>
    <x v="10"/>
    <x v="10"/>
    <m/>
    <x v="12"/>
    <m/>
    <m/>
    <m/>
  </r>
  <r>
    <n v="271.161"/>
    <x v="291"/>
    <n v="1007049"/>
    <n v="2119"/>
    <x v="6"/>
    <n v="29.616"/>
    <n v="8.1558954619124808"/>
    <m/>
    <x v="10"/>
    <x v="10"/>
    <m/>
    <x v="12"/>
    <m/>
    <m/>
    <m/>
  </r>
  <r>
    <n v="271.161"/>
    <x v="48"/>
    <n v="1009594"/>
    <n v="2503"/>
    <x v="1"/>
    <n v="133.37200000000001"/>
    <n v="1.0331178958102147"/>
    <m/>
    <x v="10"/>
    <x v="10"/>
    <m/>
    <x v="12"/>
    <m/>
    <m/>
    <m/>
  </r>
  <r>
    <n v="271.161"/>
    <x v="146"/>
    <n v="1011156"/>
    <n v="1993"/>
    <x v="5"/>
    <n v="133.37200000000001"/>
    <n v="1.0331178958102147"/>
    <m/>
    <x v="10"/>
    <x v="10"/>
    <m/>
    <x v="12"/>
    <m/>
    <m/>
    <m/>
  </r>
  <r>
    <n v="271.161"/>
    <x v="355"/>
    <n v="1008541"/>
    <n v="236"/>
    <x v="1"/>
    <n v="149.83199999999999"/>
    <n v="0.80976693897164831"/>
    <m/>
    <x v="10"/>
    <x v="10"/>
    <m/>
    <x v="12"/>
    <m/>
    <m/>
    <m/>
  </r>
  <r>
    <n v="271.161"/>
    <x v="12"/>
    <n v="1013386"/>
    <n v="1121"/>
    <x v="3"/>
    <n v="153.60400000000001"/>
    <n v="0.76532512174162115"/>
    <m/>
    <x v="10"/>
    <x v="10"/>
    <m/>
    <x v="12"/>
    <m/>
    <m/>
    <m/>
  </r>
  <r>
    <n v="271.161"/>
    <x v="279"/>
    <n v="1009391"/>
    <n v="1359"/>
    <x v="2"/>
    <n v="155.852"/>
    <n v="0.73986217693709411"/>
    <m/>
    <x v="10"/>
    <x v="10"/>
    <m/>
    <x v="12"/>
    <m/>
    <m/>
    <m/>
  </r>
  <r>
    <n v="271.161"/>
    <x v="347"/>
    <n v="1009412"/>
    <n v="1929"/>
    <x v="4"/>
    <n v="177.208"/>
    <n v="0.53018486750033855"/>
    <m/>
    <x v="10"/>
    <x v="10"/>
    <m/>
    <x v="12"/>
    <m/>
    <m/>
    <m/>
  </r>
  <r>
    <n v="271.161"/>
    <x v="6"/>
    <n v="1010166"/>
    <n v="352"/>
    <x v="5"/>
    <n v="182.828"/>
    <n v="0.48314809547771675"/>
    <m/>
    <x v="10"/>
    <x v="10"/>
    <m/>
    <x v="12"/>
    <m/>
    <m/>
    <m/>
  </r>
  <r>
    <n v="271.161"/>
    <x v="137"/>
    <n v="1014895"/>
    <n v="1205"/>
    <x v="6"/>
    <n v="192.94399999999999"/>
    <n v="0.4053870553113858"/>
    <m/>
    <x v="10"/>
    <x v="10"/>
    <m/>
    <x v="12"/>
    <m/>
    <m/>
    <m/>
  </r>
  <r>
    <n v="271.161"/>
    <x v="279"/>
    <n v="1018930"/>
    <n v="2582"/>
    <x v="6"/>
    <n v="199.68799999999999"/>
    <n v="0.35792336044229006"/>
    <m/>
    <x v="10"/>
    <x v="10"/>
    <m/>
    <x v="12"/>
    <m/>
    <m/>
    <m/>
  </r>
  <r>
    <n v="271.161"/>
    <x v="240"/>
    <n v="1015860"/>
    <n v="2719"/>
    <x v="5"/>
    <n v="257.012"/>
    <n v="5.5051904191243992E-2"/>
    <m/>
    <x v="10"/>
    <x v="10"/>
    <m/>
    <x v="12"/>
    <m/>
    <m/>
    <m/>
  </r>
  <r>
    <n v="271.161"/>
    <x v="207"/>
    <n v="1015317"/>
    <n v="1726"/>
    <x v="3"/>
    <n v="261.50799999999998"/>
    <n v="3.6912828670633481E-2"/>
    <m/>
    <x v="10"/>
    <x v="10"/>
    <m/>
    <x v="12"/>
    <m/>
    <m/>
    <m/>
  </r>
  <r>
    <n v="271.161"/>
    <x v="135"/>
    <n v="1010957"/>
    <n v="488"/>
    <x v="4"/>
    <n v="262.63200000000001"/>
    <n v="3.247509823631544E-2"/>
    <m/>
    <x v="10"/>
    <x v="10"/>
    <m/>
    <x v="12"/>
    <m/>
    <m/>
    <m/>
  </r>
  <r>
    <n v="271.161"/>
    <x v="148"/>
    <n v="1010514"/>
    <n v="2624"/>
    <x v="4"/>
    <n v="279.49200000000002"/>
    <n v="-2.9807651024000747E-2"/>
    <m/>
    <x v="10"/>
    <x v="10"/>
    <m/>
    <x v="12"/>
    <m/>
    <m/>
    <m/>
  </r>
  <r>
    <n v="271.161"/>
    <x v="336"/>
    <n v="1019777"/>
    <n v="2177"/>
    <x v="2"/>
    <n v="281.74"/>
    <n v="-3.7548803861716502E-2"/>
    <m/>
    <x v="10"/>
    <x v="10"/>
    <m/>
    <x v="12"/>
    <m/>
    <m/>
    <m/>
  </r>
  <r>
    <n v="271.161"/>
    <x v="113"/>
    <n v="1018851"/>
    <n v="1441"/>
    <x v="7"/>
    <n v="283.988"/>
    <n v="-4.5167401439497434E-2"/>
    <m/>
    <x v="10"/>
    <x v="10"/>
    <m/>
    <x v="12"/>
    <m/>
    <m/>
    <m/>
  </r>
  <r>
    <n v="271.161"/>
    <x v="59"/>
    <n v="1012369"/>
    <n v="1912"/>
    <x v="6"/>
    <n v="285.11200000000002"/>
    <n v="-4.8931647913802369E-2"/>
    <m/>
    <x v="10"/>
    <x v="10"/>
    <m/>
    <x v="12"/>
    <m/>
    <m/>
    <m/>
  </r>
  <r>
    <n v="271.161"/>
    <x v="147"/>
    <n v="1017698"/>
    <n v="2213"/>
    <x v="5"/>
    <n v="286.23599999999999"/>
    <n v="-5.2666331279084357E-2"/>
    <m/>
    <x v="10"/>
    <x v="10"/>
    <m/>
    <x v="12"/>
    <m/>
    <m/>
    <m/>
  </r>
  <r>
    <n v="271.161"/>
    <x v="40"/>
    <n v="1011441"/>
    <n v="740"/>
    <x v="1"/>
    <n v="322.20400000000001"/>
    <n v="-0.15841826917108418"/>
    <m/>
    <x v="10"/>
    <x v="10"/>
    <m/>
    <x v="12"/>
    <m/>
    <m/>
    <m/>
  </r>
  <r>
    <n v="271.28919999999999"/>
    <x v="338"/>
    <n v="1004226"/>
    <n v="2594"/>
    <x v="8"/>
    <n v="135.49119999999999"/>
    <n v="1.0022643536997238"/>
    <m/>
    <x v="10"/>
    <x v="10"/>
    <m/>
    <x v="12"/>
    <m/>
    <m/>
    <m/>
  </r>
  <r>
    <n v="271.33600000000001"/>
    <x v="87"/>
    <n v="1001033"/>
    <n v="1033"/>
    <x v="7"/>
    <n v="641.62156800000002"/>
    <n v="-0.5771089789799585"/>
    <m/>
    <x v="10"/>
    <x v="10"/>
    <m/>
    <x v="12"/>
    <m/>
    <m/>
    <m/>
  </r>
  <r>
    <n v="271.34640000000002"/>
    <x v="337"/>
    <n v="1003621"/>
    <n v="433"/>
    <x v="0"/>
    <n v="185.57759999999999"/>
    <n v="0.46217215870880984"/>
    <m/>
    <x v="10"/>
    <x v="10"/>
    <m/>
    <x v="12"/>
    <m/>
    <m/>
    <m/>
  </r>
  <r>
    <n v="271.48680000000002"/>
    <x v="156"/>
    <n v="1003987"/>
    <n v="843"/>
    <x v="4"/>
    <n v="183.7312"/>
    <n v="0.47763036435836709"/>
    <m/>
    <x v="10"/>
    <x v="10"/>
    <m/>
    <x v="12"/>
    <m/>
    <m/>
    <m/>
  </r>
  <r>
    <n v="271.49408"/>
    <x v="14"/>
    <n v="1001102"/>
    <n v="1102"/>
    <x v="3"/>
    <n v="345.602304"/>
    <n v="-0.21443208897125873"/>
    <m/>
    <x v="10"/>
    <x v="10"/>
    <m/>
    <x v="12"/>
    <m/>
    <m/>
    <m/>
  </r>
  <r>
    <n v="271.50655999999998"/>
    <x v="29"/>
    <n v="1001162"/>
    <n v="1162"/>
    <x v="3"/>
    <n v="98.946048000000005"/>
    <n v="1.7439858942117623"/>
    <m/>
    <x v="10"/>
    <x v="10"/>
    <m/>
    <x v="12"/>
    <m/>
    <m/>
    <m/>
  </r>
  <r>
    <n v="271.5856"/>
    <x v="287"/>
    <n v="1001918"/>
    <n v="1918"/>
    <x v="1"/>
    <n v="107.27679999999999"/>
    <n v="1.531634053215607"/>
    <m/>
    <x v="10"/>
    <x v="10"/>
    <m/>
    <x v="12"/>
    <m/>
    <m/>
    <m/>
  </r>
  <r>
    <n v="271.60919999999999"/>
    <x v="155"/>
    <n v="1006027"/>
    <n v="1345"/>
    <x v="9"/>
    <n v="12.316000000000001"/>
    <n v="21.053361481000323"/>
    <m/>
    <x v="10"/>
    <x v="10"/>
    <m/>
    <x v="12"/>
    <m/>
    <m/>
    <m/>
  </r>
  <r>
    <n v="271.60919999999999"/>
    <x v="14"/>
    <n v="1008507"/>
    <n v="2673"/>
    <x v="6"/>
    <n v="13.816000000000001"/>
    <n v="18.659033005211349"/>
    <m/>
    <x v="10"/>
    <x v="10"/>
    <m/>
    <x v="12"/>
    <m/>
    <m/>
    <m/>
  </r>
  <r>
    <n v="271.60919999999999"/>
    <x v="32"/>
    <n v="1006700"/>
    <n v="1234"/>
    <x v="7"/>
    <n v="29.376000000000001"/>
    <n v="8.2459558823529395"/>
    <m/>
    <x v="10"/>
    <x v="10"/>
    <m/>
    <x v="12"/>
    <m/>
    <m/>
    <m/>
  </r>
  <r>
    <n v="271.60919999999999"/>
    <x v="193"/>
    <n v="1007951"/>
    <n v="283"/>
    <x v="7"/>
    <n v="58.036000000000001"/>
    <n v="3.6800124060927697"/>
    <m/>
    <x v="10"/>
    <x v="10"/>
    <m/>
    <x v="12"/>
    <m/>
    <m/>
    <m/>
  </r>
  <r>
    <n v="271.60919999999999"/>
    <x v="130"/>
    <n v="1007575"/>
    <n v="2066"/>
    <x v="2"/>
    <n v="95.58"/>
    <n v="1.8416949152542375"/>
    <m/>
    <x v="10"/>
    <x v="10"/>
    <m/>
    <x v="12"/>
    <m/>
    <m/>
    <m/>
  </r>
  <r>
    <n v="271.60919999999999"/>
    <x v="303"/>
    <n v="1006414"/>
    <n v="2324"/>
    <x v="1"/>
    <n v="107.92400000000001"/>
    <n v="1.5166709906971569"/>
    <m/>
    <x v="10"/>
    <x v="10"/>
    <m/>
    <x v="12"/>
    <m/>
    <m/>
    <m/>
  </r>
  <r>
    <n v="271.60919999999999"/>
    <x v="130"/>
    <n v="1007179"/>
    <n v="2633"/>
    <x v="0"/>
    <n v="118.04"/>
    <n v="1.3009928837682139"/>
    <m/>
    <x v="10"/>
    <x v="10"/>
    <m/>
    <x v="12"/>
    <m/>
    <m/>
    <m/>
  </r>
  <r>
    <n v="271.60919999999999"/>
    <x v="218"/>
    <n v="1015087"/>
    <n v="2111"/>
    <x v="1"/>
    <n v="129.416"/>
    <n v="1.0987296779378128"/>
    <m/>
    <x v="10"/>
    <x v="10"/>
    <m/>
    <x v="12"/>
    <m/>
    <m/>
    <m/>
  </r>
  <r>
    <n v="271.60919999999999"/>
    <x v="12"/>
    <n v="1013166"/>
    <n v="1875"/>
    <x v="6"/>
    <n v="142.904"/>
    <n v="0.90064098975536022"/>
    <m/>
    <x v="10"/>
    <x v="10"/>
    <m/>
    <x v="12"/>
    <m/>
    <m/>
    <m/>
  </r>
  <r>
    <n v="271.60919999999999"/>
    <x v="298"/>
    <n v="1011050"/>
    <n v="2357"/>
    <x v="7"/>
    <n v="163.136"/>
    <n v="0.66492497057669675"/>
    <m/>
    <x v="10"/>
    <x v="10"/>
    <m/>
    <x v="12"/>
    <m/>
    <m/>
    <m/>
  </r>
  <r>
    <n v="271.60919999999999"/>
    <x v="237"/>
    <n v="1012030"/>
    <n v="2547"/>
    <x v="5"/>
    <n v="167.63200000000001"/>
    <n v="0.62027059272692553"/>
    <m/>
    <x v="10"/>
    <x v="10"/>
    <m/>
    <x v="12"/>
    <m/>
    <m/>
    <m/>
  </r>
  <r>
    <n v="271.60919999999999"/>
    <x v="256"/>
    <n v="1006133"/>
    <n v="2746"/>
    <x v="0"/>
    <n v="179.97200000000001"/>
    <n v="0.50917476051830268"/>
    <m/>
    <x v="10"/>
    <x v="10"/>
    <m/>
    <x v="12"/>
    <m/>
    <m/>
    <m/>
  </r>
  <r>
    <n v="271.60919999999999"/>
    <x v="248"/>
    <n v="1009645"/>
    <n v="896"/>
    <x v="5"/>
    <n v="202.476"/>
    <n v="0.34143898536122796"/>
    <m/>
    <x v="10"/>
    <x v="10"/>
    <m/>
    <x v="12"/>
    <m/>
    <m/>
    <m/>
  </r>
  <r>
    <n v="271.60919999999999"/>
    <x v="313"/>
    <n v="1018786"/>
    <n v="2827"/>
    <x v="4"/>
    <n v="212.59200000000001"/>
    <n v="0.27760781214721142"/>
    <m/>
    <x v="10"/>
    <x v="10"/>
    <m/>
    <x v="12"/>
    <m/>
    <m/>
    <m/>
  </r>
  <r>
    <n v="271.60919999999999"/>
    <x v="95"/>
    <n v="1011320"/>
    <n v="529"/>
    <x v="0"/>
    <n v="214.84"/>
    <n v="0.2642394339973933"/>
    <m/>
    <x v="10"/>
    <x v="10"/>
    <m/>
    <x v="12"/>
    <m/>
    <m/>
    <m/>
  </r>
  <r>
    <n v="271.60919999999999"/>
    <x v="298"/>
    <n v="1010198"/>
    <n v="1063"/>
    <x v="0"/>
    <n v="219.33600000000001"/>
    <n v="0.2383247620089724"/>
    <m/>
    <x v="10"/>
    <x v="10"/>
    <m/>
    <x v="12"/>
    <m/>
    <m/>
    <m/>
  </r>
  <r>
    <n v="271.60919999999999"/>
    <x v="338"/>
    <n v="1012113"/>
    <n v="259"/>
    <x v="8"/>
    <n v="254.18"/>
    <n v="6.8570304508615856E-2"/>
    <m/>
    <x v="10"/>
    <x v="10"/>
    <m/>
    <x v="12"/>
    <m/>
    <m/>
    <m/>
  </r>
  <r>
    <n v="271.60919999999999"/>
    <x v="127"/>
    <n v="1016588"/>
    <n v="1083"/>
    <x v="2"/>
    <n v="277.78399999999999"/>
    <n v="-2.222878207528153E-2"/>
    <m/>
    <x v="10"/>
    <x v="10"/>
    <m/>
    <x v="12"/>
    <m/>
    <m/>
    <m/>
  </r>
  <r>
    <n v="271.60919999999999"/>
    <x v="294"/>
    <n v="1019527"/>
    <n v="465"/>
    <x v="4"/>
    <n v="277.78399999999999"/>
    <n v="-2.222878207528153E-2"/>
    <m/>
    <x v="10"/>
    <x v="10"/>
    <m/>
    <x v="12"/>
    <m/>
    <m/>
    <m/>
  </r>
  <r>
    <n v="271.60919999999999"/>
    <x v="63"/>
    <n v="1010504"/>
    <n v="232"/>
    <x v="2"/>
    <n v="284.52800000000002"/>
    <n v="-4.5404318731372774E-2"/>
    <m/>
    <x v="10"/>
    <x v="10"/>
    <m/>
    <x v="12"/>
    <m/>
    <m/>
    <m/>
  </r>
  <r>
    <n v="271.60919999999999"/>
    <x v="62"/>
    <n v="1019472"/>
    <n v="1655"/>
    <x v="6"/>
    <n v="309.25599999999997"/>
    <n v="-0.12173345060403028"/>
    <m/>
    <x v="10"/>
    <x v="10"/>
    <m/>
    <x v="12"/>
    <m/>
    <m/>
    <m/>
  </r>
  <r>
    <n v="271.60919999999999"/>
    <x v="53"/>
    <n v="1016146"/>
    <n v="1375"/>
    <x v="3"/>
    <n v="314.87599999999998"/>
    <n v="-0.13740901180147103"/>
    <m/>
    <x v="10"/>
    <x v="10"/>
    <m/>
    <x v="12"/>
    <m/>
    <m/>
    <m/>
  </r>
  <r>
    <n v="271.60919999999999"/>
    <x v="182"/>
    <n v="1014356"/>
    <n v="535"/>
    <x v="3"/>
    <n v="323.86799999999999"/>
    <n v="-0.16135833117195897"/>
    <m/>
    <x v="10"/>
    <x v="10"/>
    <m/>
    <x v="12"/>
    <m/>
    <m/>
    <m/>
  </r>
  <r>
    <n v="271.60919999999999"/>
    <x v="60"/>
    <n v="1015314"/>
    <n v="461"/>
    <x v="7"/>
    <n v="324.99200000000002"/>
    <n v="-0.16425881252461608"/>
    <m/>
    <x v="10"/>
    <x v="10"/>
    <m/>
    <x v="12"/>
    <m/>
    <m/>
    <m/>
  </r>
  <r>
    <n v="271.63240000000002"/>
    <x v="309"/>
    <n v="1004406"/>
    <n v="221"/>
    <x v="1"/>
    <n v="8.7103999999999999"/>
    <n v="30.184836517266717"/>
    <m/>
    <x v="10"/>
    <x v="10"/>
    <m/>
    <x v="12"/>
    <m/>
    <m/>
    <m/>
  </r>
  <r>
    <n v="271.65839999999997"/>
    <x v="323"/>
    <n v="1003126"/>
    <n v="512"/>
    <x v="8"/>
    <n v="661.16480000000001"/>
    <n v="-0.58912150193113733"/>
    <m/>
    <x v="10"/>
    <x v="10"/>
    <m/>
    <x v="12"/>
    <m/>
    <m/>
    <m/>
  </r>
  <r>
    <n v="271.78847999999999"/>
    <x v="136"/>
    <n v="1015796"/>
    <n v="769"/>
    <x v="9"/>
    <n v="112.77200000000001"/>
    <n v="1.4100705848969601"/>
    <m/>
    <x v="10"/>
    <x v="10"/>
    <m/>
    <x v="12"/>
    <m/>
    <m/>
    <m/>
  </r>
  <r>
    <n v="271.78847999999999"/>
    <x v="103"/>
    <n v="1010583"/>
    <n v="2505"/>
    <x v="9"/>
    <n v="150.988"/>
    <n v="0.80006676027233947"/>
    <m/>
    <x v="10"/>
    <x v="10"/>
    <m/>
    <x v="12"/>
    <m/>
    <m/>
    <m/>
  </r>
  <r>
    <n v="271.78847999999999"/>
    <x v="156"/>
    <n v="1010359"/>
    <n v="1814"/>
    <x v="9"/>
    <n v="331.952"/>
    <n v="-0.18124162529522342"/>
    <m/>
    <x v="10"/>
    <x v="10"/>
    <m/>
    <x v="12"/>
    <m/>
    <m/>
    <m/>
  </r>
  <r>
    <n v="271.80399999999997"/>
    <x v="316"/>
    <n v="1004922"/>
    <n v="480"/>
    <x v="3"/>
    <n v="68.265600000000006"/>
    <n v="2.9815661182205964"/>
    <m/>
    <x v="10"/>
    <x v="10"/>
    <m/>
    <x v="12"/>
    <m/>
    <m/>
    <m/>
  </r>
  <r>
    <n v="271.99119999999999"/>
    <x v="152"/>
    <n v="1002993"/>
    <n v="1235"/>
    <x v="3"/>
    <n v="251.62880000000001"/>
    <n v="8.0922374545361969E-2"/>
    <m/>
    <x v="10"/>
    <x v="10"/>
    <m/>
    <x v="12"/>
    <m/>
    <m/>
    <m/>
  </r>
  <r>
    <n v="271.99261439999998"/>
    <x v="175"/>
    <n v="1000615"/>
    <n v="615"/>
    <x v="0"/>
    <n v="580.38720000000001"/>
    <n v="-0.5313600741022545"/>
    <m/>
    <x v="10"/>
    <x v="10"/>
    <m/>
    <x v="12"/>
    <m/>
    <m/>
    <m/>
  </r>
  <r>
    <n v="272.05739999999997"/>
    <x v="359"/>
    <n v="1007535"/>
    <n v="2095"/>
    <x v="4"/>
    <n v="4.0839999999999996"/>
    <n v="65.615426052889319"/>
    <m/>
    <x v="10"/>
    <x v="10"/>
    <m/>
    <x v="12"/>
    <m/>
    <m/>
    <m/>
  </r>
  <r>
    <n v="272.05739999999997"/>
    <x v="156"/>
    <n v="1007594"/>
    <n v="1977"/>
    <x v="2"/>
    <n v="9.2919999999999998"/>
    <n v="28.278669823504089"/>
    <m/>
    <x v="10"/>
    <x v="10"/>
    <m/>
    <x v="12"/>
    <m/>
    <m/>
    <m/>
  </r>
  <r>
    <n v="272.05739999999997"/>
    <x v="160"/>
    <n v="1007297"/>
    <n v="76"/>
    <x v="2"/>
    <n v="15.964"/>
    <n v="16.041931846654972"/>
    <m/>
    <x v="10"/>
    <x v="10"/>
    <m/>
    <x v="12"/>
    <m/>
    <m/>
    <m/>
  </r>
  <r>
    <n v="272.05739999999997"/>
    <x v="32"/>
    <n v="1008865"/>
    <n v="2182"/>
    <x v="3"/>
    <n v="37.884"/>
    <n v="6.181327209375989"/>
    <m/>
    <x v="10"/>
    <x v="10"/>
    <m/>
    <x v="12"/>
    <m/>
    <m/>
    <m/>
  </r>
  <r>
    <n v="272.05739999999997"/>
    <x v="326"/>
    <n v="1009171"/>
    <n v="1649"/>
    <x v="1"/>
    <n v="92.412000000000006"/>
    <n v="1.9439618231398514"/>
    <m/>
    <x v="10"/>
    <x v="10"/>
    <m/>
    <x v="12"/>
    <m/>
    <m/>
    <m/>
  </r>
  <r>
    <n v="272.05739999999997"/>
    <x v="100"/>
    <n v="1006300"/>
    <n v="805"/>
    <x v="8"/>
    <n v="106.104"/>
    <n v="1.5640635602804793"/>
    <m/>
    <x v="10"/>
    <x v="10"/>
    <m/>
    <x v="12"/>
    <m/>
    <m/>
    <m/>
  </r>
  <r>
    <n v="272.05739999999997"/>
    <x v="320"/>
    <n v="1006354"/>
    <n v="585"/>
    <x v="6"/>
    <n v="127.084"/>
    <n v="1.1407683107236155"/>
    <m/>
    <x v="10"/>
    <x v="10"/>
    <m/>
    <x v="12"/>
    <m/>
    <m/>
    <m/>
  </r>
  <r>
    <n v="272.05739999999997"/>
    <x v="167"/>
    <n v="1012721"/>
    <n v="2266"/>
    <x v="3"/>
    <n v="135.57599999999999"/>
    <n v="1.0066781731279872"/>
    <m/>
    <x v="10"/>
    <x v="10"/>
    <m/>
    <x v="12"/>
    <m/>
    <m/>
    <m/>
  </r>
  <r>
    <n v="272.05739999999997"/>
    <x v="185"/>
    <n v="1017997"/>
    <n v="2577"/>
    <x v="7"/>
    <n v="142.32"/>
    <n v="0.91158937605396284"/>
    <m/>
    <x v="10"/>
    <x v="10"/>
    <m/>
    <x v="12"/>
    <m/>
    <m/>
    <m/>
  </r>
  <r>
    <n v="272.05739999999997"/>
    <x v="327"/>
    <n v="1015679"/>
    <n v="1063"/>
    <x v="4"/>
    <n v="162.55199999999999"/>
    <n v="0.67366381219548199"/>
    <m/>
    <x v="10"/>
    <x v="10"/>
    <m/>
    <x v="12"/>
    <m/>
    <m/>
    <m/>
  </r>
  <r>
    <n v="272.05739999999997"/>
    <x v="140"/>
    <n v="1007466"/>
    <n v="2543"/>
    <x v="5"/>
    <n v="165.45599999999999"/>
    <n v="0.6442885117493472"/>
    <m/>
    <x v="10"/>
    <x v="10"/>
    <m/>
    <x v="12"/>
    <m/>
    <m/>
    <m/>
  </r>
  <r>
    <n v="272.05739999999997"/>
    <x v="101"/>
    <n v="1019468"/>
    <n v="1817"/>
    <x v="4"/>
    <n v="183.90799999999999"/>
    <n v="0.47931248232812051"/>
    <m/>
    <x v="10"/>
    <x v="10"/>
    <m/>
    <x v="12"/>
    <m/>
    <m/>
    <m/>
  </r>
  <r>
    <n v="272.05739999999997"/>
    <x v="219"/>
    <n v="1017973"/>
    <n v="2123"/>
    <x v="1"/>
    <n v="218.75200000000001"/>
    <n v="0.24367960064365107"/>
    <m/>
    <x v="10"/>
    <x v="10"/>
    <m/>
    <x v="12"/>
    <m/>
    <m/>
    <m/>
  </r>
  <r>
    <n v="272.05739999999997"/>
    <x v="136"/>
    <n v="1013491"/>
    <n v="699"/>
    <x v="3"/>
    <n v="234.488"/>
    <n v="0.16021885981372169"/>
    <m/>
    <x v="10"/>
    <x v="10"/>
    <m/>
    <x v="12"/>
    <m/>
    <m/>
    <m/>
  </r>
  <r>
    <n v="272.05739999999997"/>
    <x v="60"/>
    <n v="1010785"/>
    <n v="1377"/>
    <x v="7"/>
    <n v="242.35599999999999"/>
    <n v="0.12255277360576994"/>
    <m/>
    <x v="10"/>
    <x v="10"/>
    <m/>
    <x v="12"/>
    <m/>
    <m/>
    <m/>
  </r>
  <r>
    <n v="272.05739999999997"/>
    <x v="44"/>
    <n v="1019101"/>
    <n v="1491"/>
    <x v="3"/>
    <n v="245.72800000000001"/>
    <n v="0.10714855449928361"/>
    <m/>
    <x v="10"/>
    <x v="10"/>
    <m/>
    <x v="12"/>
    <m/>
    <m/>
    <m/>
  </r>
  <r>
    <n v="272.05739999999997"/>
    <x v="253"/>
    <n v="1013557"/>
    <n v="2021"/>
    <x v="6"/>
    <n v="246.852"/>
    <n v="0.10210733556949091"/>
    <m/>
    <x v="10"/>
    <x v="10"/>
    <m/>
    <x v="12"/>
    <m/>
    <m/>
    <m/>
  </r>
  <r>
    <n v="272.05739999999997"/>
    <x v="329"/>
    <n v="1017418"/>
    <n v="912"/>
    <x v="6"/>
    <n v="247.976"/>
    <n v="9.7111817272639178E-2"/>
    <m/>
    <x v="10"/>
    <x v="10"/>
    <m/>
    <x v="12"/>
    <m/>
    <m/>
    <m/>
  </r>
  <r>
    <n v="272.05739999999997"/>
    <x v="199"/>
    <n v="1013608"/>
    <n v="813"/>
    <x v="1"/>
    <n v="251.34800000000001"/>
    <n v="8.2393335136941442E-2"/>
    <m/>
    <x v="10"/>
    <x v="10"/>
    <m/>
    <x v="12"/>
    <m/>
    <m/>
    <m/>
  </r>
  <r>
    <n v="272.05739999999997"/>
    <x v="21"/>
    <n v="1012427"/>
    <n v="1661"/>
    <x v="7"/>
    <n v="292.93599999999998"/>
    <n v="-7.1273588770243354E-2"/>
    <m/>
    <x v="10"/>
    <x v="10"/>
    <m/>
    <x v="12"/>
    <m/>
    <m/>
    <m/>
  </r>
  <r>
    <n v="272.05739999999997"/>
    <x v="321"/>
    <n v="1013986"/>
    <n v="2326"/>
    <x v="7"/>
    <n v="310.92"/>
    <n v="-0.12499228097259758"/>
    <m/>
    <x v="10"/>
    <x v="10"/>
    <m/>
    <x v="12"/>
    <m/>
    <m/>
    <m/>
  </r>
  <r>
    <n v="272.05739999999997"/>
    <x v="246"/>
    <n v="1018427"/>
    <n v="2009"/>
    <x v="5"/>
    <n v="319.91199999999998"/>
    <n v="-0.14958676135937385"/>
    <m/>
    <x v="10"/>
    <x v="10"/>
    <m/>
    <x v="12"/>
    <m/>
    <m/>
    <m/>
  </r>
  <r>
    <n v="272.05739999999997"/>
    <x v="58"/>
    <n v="1015976"/>
    <n v="283"/>
    <x v="5"/>
    <n v="336.77199999999999"/>
    <n v="-0.19216146235435255"/>
    <m/>
    <x v="10"/>
    <x v="10"/>
    <m/>
    <x v="12"/>
    <m/>
    <m/>
    <m/>
  </r>
  <r>
    <n v="272.05739999999997"/>
    <x v="223"/>
    <n v="1013848"/>
    <n v="1930"/>
    <x v="7"/>
    <n v="339.02"/>
    <n v="-0.19751814052268307"/>
    <m/>
    <x v="10"/>
    <x v="10"/>
    <m/>
    <x v="12"/>
    <m/>
    <m/>
    <m/>
  </r>
  <r>
    <n v="272.05739999999997"/>
    <x v="141"/>
    <n v="1015971"/>
    <n v="905"/>
    <x v="3"/>
    <n v="341.26799999999997"/>
    <n v="-0.20280424768803404"/>
    <m/>
    <x v="10"/>
    <x v="10"/>
    <m/>
    <x v="12"/>
    <m/>
    <m/>
    <m/>
  </r>
  <r>
    <n v="272.05739999999997"/>
    <x v="344"/>
    <n v="1011236"/>
    <n v="2034"/>
    <x v="2"/>
    <n v="349.13600000000002"/>
    <n v="-0.22076955684890714"/>
    <m/>
    <x v="10"/>
    <x v="10"/>
    <m/>
    <x v="12"/>
    <m/>
    <m/>
    <m/>
  </r>
  <r>
    <n v="272.05739999999997"/>
    <x v="155"/>
    <n v="1007920"/>
    <n v="2685"/>
    <x v="3"/>
    <n v="43.372"/>
    <n v="5.2726505579636624"/>
    <m/>
    <x v="10"/>
    <x v="10"/>
    <m/>
    <x v="12"/>
    <m/>
    <m/>
    <m/>
  </r>
  <r>
    <n v="272.05739999999997"/>
    <x v="16"/>
    <n v="1013251"/>
    <n v="132"/>
    <x v="4"/>
    <n v="261.464"/>
    <n v="4.0515711531989011E-2"/>
    <m/>
    <x v="10"/>
    <x v="10"/>
    <m/>
    <x v="12"/>
    <m/>
    <m/>
    <m/>
  </r>
  <r>
    <n v="272.08999999999997"/>
    <x v="232"/>
    <n v="1003280"/>
    <n v="1828"/>
    <x v="4"/>
    <n v="201.1456"/>
    <n v="0.35270172452193821"/>
    <m/>
    <x v="10"/>
    <x v="10"/>
    <m/>
    <x v="12"/>
    <m/>
    <m/>
    <m/>
  </r>
  <r>
    <n v="272.23559999999998"/>
    <x v="27"/>
    <n v="1004192"/>
    <n v="1376"/>
    <x v="5"/>
    <n v="60.937600000000003"/>
    <n v="3.4674486688021839"/>
    <m/>
    <x v="10"/>
    <x v="10"/>
    <m/>
    <x v="12"/>
    <m/>
    <m/>
    <m/>
  </r>
  <r>
    <n v="272.25119999999998"/>
    <x v="176"/>
    <n v="1001292"/>
    <n v="1292"/>
    <x v="0"/>
    <n v="307.34784000000002"/>
    <n v="-0.11419192013843349"/>
    <m/>
    <x v="10"/>
    <x v="10"/>
    <m/>
    <x v="12"/>
    <m/>
    <m/>
    <m/>
  </r>
  <r>
    <n v="272.26159999999999"/>
    <x v="125"/>
    <n v="1004562"/>
    <n v="1917"/>
    <x v="3"/>
    <n v="80.723200000000006"/>
    <n v="2.3727800681836193"/>
    <m/>
    <x v="10"/>
    <x v="10"/>
    <m/>
    <x v="12"/>
    <m/>
    <m/>
    <m/>
  </r>
  <r>
    <n v="272.28447999999997"/>
    <x v="342"/>
    <n v="1001396"/>
    <n v="1396"/>
    <x v="0"/>
    <n v="576.50803199999996"/>
    <n v="-0.52770045708573932"/>
    <m/>
    <x v="10"/>
    <x v="10"/>
    <m/>
    <x v="12"/>
    <m/>
    <m/>
    <m/>
  </r>
  <r>
    <n v="272.30944"/>
    <x v="241"/>
    <n v="1002054"/>
    <n v="2054"/>
    <x v="1"/>
    <n v="84.697599999999994"/>
    <n v="2.2150785854616899"/>
    <m/>
    <x v="10"/>
    <x v="10"/>
    <m/>
    <x v="12"/>
    <m/>
    <m/>
    <m/>
  </r>
  <r>
    <n v="272.46440000000001"/>
    <x v="124"/>
    <n v="1003849"/>
    <n v="1297"/>
    <x v="3"/>
    <n v="255.4624"/>
    <n v="6.6553825533620645E-2"/>
    <m/>
    <x v="10"/>
    <x v="10"/>
    <m/>
    <x v="12"/>
    <m/>
    <m/>
    <m/>
  </r>
  <r>
    <n v="272.50560000000002"/>
    <x v="103"/>
    <n v="1007997"/>
    <n v="1723"/>
    <x v="3"/>
    <n v="14.923999999999999"/>
    <n v="17.259555079067276"/>
    <m/>
    <x v="10"/>
    <x v="10"/>
    <m/>
    <x v="12"/>
    <m/>
    <m/>
    <m/>
  </r>
  <r>
    <n v="272.50560000000002"/>
    <x v="26"/>
    <n v="1007955"/>
    <n v="1824"/>
    <x v="7"/>
    <n v="39.328000000000003"/>
    <n v="5.9290480065093574"/>
    <m/>
    <x v="10"/>
    <x v="10"/>
    <m/>
    <x v="12"/>
    <m/>
    <m/>
    <m/>
  </r>
  <r>
    <n v="272.50560000000002"/>
    <x v="231"/>
    <n v="1008474"/>
    <n v="2398"/>
    <x v="1"/>
    <n v="45.143999999999998"/>
    <n v="5.036363636363637"/>
    <m/>
    <x v="10"/>
    <x v="10"/>
    <m/>
    <x v="12"/>
    <m/>
    <m/>
    <m/>
  </r>
  <r>
    <n v="272.50560000000002"/>
    <x v="115"/>
    <n v="1007387"/>
    <n v="1143"/>
    <x v="5"/>
    <n v="68.412000000000006"/>
    <n v="2.9833011752324152"/>
    <m/>
    <x v="10"/>
    <x v="10"/>
    <m/>
    <x v="12"/>
    <m/>
    <m/>
    <m/>
  </r>
  <r>
    <n v="272.50560000000002"/>
    <x v="167"/>
    <n v="1006085"/>
    <n v="819"/>
    <x v="3"/>
    <n v="111.7"/>
    <n v="1.4396204118173681"/>
    <m/>
    <x v="10"/>
    <x v="10"/>
    <m/>
    <x v="12"/>
    <m/>
    <m/>
    <m/>
  </r>
  <r>
    <n v="272.50560000000002"/>
    <x v="28"/>
    <n v="1011061"/>
    <n v="883"/>
    <x v="3"/>
    <n v="122.628"/>
    <n v="1.2222135238281635"/>
    <m/>
    <x v="10"/>
    <x v="10"/>
    <m/>
    <x v="12"/>
    <m/>
    <m/>
    <m/>
  </r>
  <r>
    <n v="272.50560000000002"/>
    <x v="226"/>
    <n v="1018004"/>
    <n v="534"/>
    <x v="0"/>
    <n v="129.37200000000001"/>
    <n v="1.1063723216770243"/>
    <m/>
    <x v="10"/>
    <x v="10"/>
    <m/>
    <x v="12"/>
    <m/>
    <m/>
    <m/>
  </r>
  <r>
    <n v="272.50560000000002"/>
    <x v="237"/>
    <n v="1014455"/>
    <n v="1889"/>
    <x v="3"/>
    <n v="130.49600000000001"/>
    <n v="1.0882295242766062"/>
    <m/>
    <x v="10"/>
    <x v="10"/>
    <m/>
    <x v="12"/>
    <m/>
    <m/>
    <m/>
  </r>
  <r>
    <n v="272.50560000000002"/>
    <x v="327"/>
    <n v="1006219"/>
    <n v="1917"/>
    <x v="5"/>
    <n v="148.84"/>
    <n v="0.83086267132491276"/>
    <m/>
    <x v="10"/>
    <x v="10"/>
    <m/>
    <x v="12"/>
    <m/>
    <m/>
    <m/>
  </r>
  <r>
    <n v="272.50560000000002"/>
    <x v="178"/>
    <n v="1014275"/>
    <n v="1786"/>
    <x v="7"/>
    <n v="150.72800000000001"/>
    <n v="0.80792951541850222"/>
    <m/>
    <x v="10"/>
    <x v="10"/>
    <m/>
    <x v="12"/>
    <m/>
    <m/>
    <m/>
  </r>
  <r>
    <n v="272.50560000000002"/>
    <x v="296"/>
    <n v="1014901"/>
    <n v="618"/>
    <x v="4"/>
    <n v="196.81200000000001"/>
    <n v="0.38459850009145785"/>
    <m/>
    <x v="10"/>
    <x v="10"/>
    <m/>
    <x v="12"/>
    <m/>
    <m/>
    <m/>
  </r>
  <r>
    <n v="272.50560000000002"/>
    <x v="288"/>
    <n v="1006883"/>
    <n v="1686"/>
    <x v="3"/>
    <n v="202.62799999999999"/>
    <n v="0.34485658447993384"/>
    <m/>
    <x v="10"/>
    <x v="10"/>
    <m/>
    <x v="12"/>
    <m/>
    <m/>
    <m/>
  </r>
  <r>
    <n v="272.50560000000002"/>
    <x v="29"/>
    <n v="1019200"/>
    <n v="267"/>
    <x v="6"/>
    <n v="235.02799999999999"/>
    <n v="0.1594601494290043"/>
    <m/>
    <x v="10"/>
    <x v="10"/>
    <m/>
    <x v="12"/>
    <m/>
    <m/>
    <m/>
  </r>
  <r>
    <n v="272.50560000000002"/>
    <x v="226"/>
    <n v="1018398"/>
    <n v="2089"/>
    <x v="8"/>
    <n v="237.27600000000001"/>
    <n v="0.14847519344560767"/>
    <m/>
    <x v="10"/>
    <x v="10"/>
    <m/>
    <x v="12"/>
    <m/>
    <m/>
    <m/>
  </r>
  <r>
    <n v="272.50560000000002"/>
    <x v="327"/>
    <n v="1011830"/>
    <n v="346"/>
    <x v="9"/>
    <n v="258.63200000000001"/>
    <n v="5.3642240712672873E-2"/>
    <m/>
    <x v="10"/>
    <x v="10"/>
    <m/>
    <x v="12"/>
    <m/>
    <m/>
    <m/>
  </r>
  <r>
    <n v="272.50560000000002"/>
    <x v="240"/>
    <n v="1015157"/>
    <n v="1062"/>
    <x v="0"/>
    <n v="262.00400000000002"/>
    <n v="4.0081830811743317E-2"/>
    <m/>
    <x v="10"/>
    <x v="10"/>
    <m/>
    <x v="12"/>
    <m/>
    <m/>
    <m/>
  </r>
  <r>
    <n v="272.50560000000002"/>
    <x v="159"/>
    <n v="1016109"/>
    <n v="395"/>
    <x v="5"/>
    <n v="268.74799999999999"/>
    <n v="1.3981871492997251E-2"/>
    <m/>
    <x v="10"/>
    <x v="10"/>
    <m/>
    <x v="12"/>
    <m/>
    <m/>
    <m/>
  </r>
  <r>
    <n v="272.50560000000002"/>
    <x v="73"/>
    <n v="1011373"/>
    <n v="702"/>
    <x v="5"/>
    <n v="294.60000000000002"/>
    <n v="-7.4997963340122223E-2"/>
    <m/>
    <x v="10"/>
    <x v="10"/>
    <m/>
    <x v="12"/>
    <m/>
    <m/>
    <m/>
  </r>
  <r>
    <n v="272.50560000000002"/>
    <x v="51"/>
    <n v="1015819"/>
    <n v="23"/>
    <x v="1"/>
    <n v="318.20400000000001"/>
    <n v="-0.14361353094241427"/>
    <m/>
    <x v="10"/>
    <x v="10"/>
    <m/>
    <x v="12"/>
    <m/>
    <m/>
    <m/>
  </r>
  <r>
    <n v="272.50560000000002"/>
    <x v="132"/>
    <n v="1013052"/>
    <n v="2392"/>
    <x v="1"/>
    <n v="319.32799999999997"/>
    <n v="-0.14662791862912103"/>
    <m/>
    <x v="10"/>
    <x v="10"/>
    <m/>
    <x v="12"/>
    <m/>
    <m/>
    <m/>
  </r>
  <r>
    <n v="272.50560000000002"/>
    <x v="156"/>
    <n v="1018630"/>
    <n v="2141"/>
    <x v="4"/>
    <n v="341.80799999999999"/>
    <n v="-0.20275242241258243"/>
    <m/>
    <x v="10"/>
    <x v="10"/>
    <m/>
    <x v="12"/>
    <m/>
    <m/>
    <m/>
  </r>
  <r>
    <n v="272.50560000000002"/>
    <x v="80"/>
    <n v="1011391"/>
    <n v="2346"/>
    <x v="6"/>
    <n v="348.55200000000002"/>
    <n v="-0.21817806238380499"/>
    <m/>
    <x v="10"/>
    <x v="10"/>
    <m/>
    <x v="12"/>
    <m/>
    <m/>
    <m/>
  </r>
  <r>
    <n v="272.50560000000002"/>
    <x v="182"/>
    <n v="1009911"/>
    <n v="690"/>
    <x v="0"/>
    <n v="350.8"/>
    <n v="-0.22318814139110602"/>
    <m/>
    <x v="10"/>
    <x v="10"/>
    <m/>
    <x v="12"/>
    <m/>
    <m/>
    <m/>
  </r>
  <r>
    <n v="272.55903999999998"/>
    <x v="188"/>
    <n v="1001605"/>
    <n v="1605"/>
    <x v="3"/>
    <n v="159.43680000000001"/>
    <n v="0.70951148041104672"/>
    <m/>
    <x v="10"/>
    <x v="10"/>
    <m/>
    <x v="12"/>
    <m/>
    <m/>
    <m/>
  </r>
  <r>
    <n v="272.56319999999999"/>
    <x v="146"/>
    <n v="1001048"/>
    <n v="1048"/>
    <x v="5"/>
    <n v="468.540864"/>
    <n v="-0.41827229823010698"/>
    <m/>
    <x v="10"/>
    <x v="10"/>
    <m/>
    <x v="12"/>
    <m/>
    <m/>
    <m/>
  </r>
  <r>
    <n v="272.59231999999997"/>
    <x v="20"/>
    <n v="1001412"/>
    <n v="1412"/>
    <x v="7"/>
    <n v="454.18252799999999"/>
    <n v="-0.3998176873946151"/>
    <m/>
    <x v="10"/>
    <x v="10"/>
    <m/>
    <x v="12"/>
    <m/>
    <m/>
    <m/>
  </r>
  <r>
    <n v="272.93759999999997"/>
    <x v="103"/>
    <n v="1001100"/>
    <n v="1100"/>
    <x v="3"/>
    <n v="608.42553599999997"/>
    <n v="-0.5514034440526836"/>
    <m/>
    <x v="10"/>
    <x v="10"/>
    <m/>
    <x v="12"/>
    <m/>
    <m/>
    <m/>
  </r>
  <r>
    <n v="272.9538"/>
    <x v="150"/>
    <n v="1008272"/>
    <n v="2029"/>
    <x v="4"/>
    <n v="25.448"/>
    <n v="9.7259430996541969"/>
    <m/>
    <x v="10"/>
    <x v="10"/>
    <m/>
    <x v="12"/>
    <m/>
    <m/>
    <m/>
  </r>
  <r>
    <n v="272.9538"/>
    <x v="163"/>
    <n v="1007907"/>
    <n v="628"/>
    <x v="6"/>
    <n v="33.911999999999999"/>
    <n v="7.0488853503184714"/>
    <m/>
    <x v="10"/>
    <x v="10"/>
    <m/>
    <x v="12"/>
    <m/>
    <m/>
    <m/>
  </r>
  <r>
    <n v="272.9538"/>
    <x v="2"/>
    <n v="1008917"/>
    <n v="1203"/>
    <x v="5"/>
    <n v="48.28"/>
    <n v="4.6535584092792046"/>
    <m/>
    <x v="10"/>
    <x v="10"/>
    <m/>
    <x v="12"/>
    <m/>
    <m/>
    <m/>
  </r>
  <r>
    <n v="272.9538"/>
    <x v="319"/>
    <n v="1008058"/>
    <n v="586"/>
    <x v="0"/>
    <n v="56.72"/>
    <n v="3.8123025387870242"/>
    <m/>
    <x v="10"/>
    <x v="10"/>
    <m/>
    <x v="12"/>
    <m/>
    <m/>
    <m/>
  </r>
  <r>
    <n v="272.9538"/>
    <x v="278"/>
    <n v="1006335"/>
    <n v="199"/>
    <x v="8"/>
    <n v="97.64"/>
    <n v="1.7955120852109792"/>
    <m/>
    <x v="10"/>
    <x v="10"/>
    <m/>
    <x v="12"/>
    <m/>
    <m/>
    <m/>
  </r>
  <r>
    <n v="272.9538"/>
    <x v="291"/>
    <n v="1008733"/>
    <n v="2272"/>
    <x v="4"/>
    <n v="98.9"/>
    <n v="1.7598968655207279"/>
    <m/>
    <x v="10"/>
    <x v="10"/>
    <m/>
    <x v="12"/>
    <m/>
    <m/>
    <m/>
  </r>
  <r>
    <n v="272.9538"/>
    <x v="88"/>
    <n v="1018563"/>
    <n v="955"/>
    <x v="5"/>
    <n v="140.02799999999999"/>
    <n v="0.94928014397120586"/>
    <m/>
    <x v="10"/>
    <x v="10"/>
    <m/>
    <x v="12"/>
    <m/>
    <m/>
    <m/>
  </r>
  <r>
    <n v="272.9538"/>
    <x v="339"/>
    <n v="1017465"/>
    <n v="2812"/>
    <x v="1"/>
    <n v="144.524"/>
    <n v="0.88863994907420218"/>
    <m/>
    <x v="10"/>
    <x v="10"/>
    <m/>
    <x v="12"/>
    <m/>
    <m/>
    <m/>
  </r>
  <r>
    <n v="272.9538"/>
    <x v="65"/>
    <n v="1016465"/>
    <n v="374"/>
    <x v="0"/>
    <n v="169.25200000000001"/>
    <n v="0.61270649682130773"/>
    <m/>
    <x v="10"/>
    <x v="10"/>
    <m/>
    <x v="12"/>
    <m/>
    <m/>
    <m/>
  </r>
  <r>
    <n v="272.9538"/>
    <x v="12"/>
    <n v="1011217"/>
    <n v="2232"/>
    <x v="4"/>
    <n v="208.59200000000001"/>
    <n v="0.30855353992482926"/>
    <m/>
    <x v="10"/>
    <x v="10"/>
    <m/>
    <x v="12"/>
    <m/>
    <m/>
    <m/>
  </r>
  <r>
    <n v="272.9538"/>
    <x v="309"/>
    <n v="1019742"/>
    <n v="5"/>
    <x v="2"/>
    <n v="216.46"/>
    <n v="0.26098955927192086"/>
    <m/>
    <x v="10"/>
    <x v="10"/>
    <m/>
    <x v="12"/>
    <m/>
    <m/>
    <m/>
  </r>
  <r>
    <n v="272.9538"/>
    <x v="26"/>
    <n v="1015144"/>
    <n v="1226"/>
    <x v="2"/>
    <n v="222.08"/>
    <n v="0.2290787103746397"/>
    <m/>
    <x v="10"/>
    <x v="10"/>
    <m/>
    <x v="12"/>
    <m/>
    <m/>
    <m/>
  </r>
  <r>
    <n v="272.9538"/>
    <x v="340"/>
    <n v="1014520"/>
    <n v="1787"/>
    <x v="7"/>
    <n v="231.072"/>
    <n v="0.18124999999999999"/>
    <m/>
    <x v="10"/>
    <x v="10"/>
    <m/>
    <x v="12"/>
    <m/>
    <m/>
    <m/>
  </r>
  <r>
    <n v="272.9538"/>
    <x v="5"/>
    <n v="1018022"/>
    <n v="2838"/>
    <x v="8"/>
    <n v="312"/>
    <n v="-0.12514807692307692"/>
    <m/>
    <x v="10"/>
    <x v="10"/>
    <m/>
    <x v="12"/>
    <m/>
    <m/>
    <m/>
  </r>
  <r>
    <n v="272.9538"/>
    <x v="343"/>
    <n v="1009956"/>
    <n v="2034"/>
    <x v="2"/>
    <n v="345.72"/>
    <n v="-0.21047726483859777"/>
    <m/>
    <x v="10"/>
    <x v="10"/>
    <m/>
    <x v="12"/>
    <m/>
    <m/>
    <m/>
  </r>
  <r>
    <n v="272.9538"/>
    <x v="257"/>
    <n v="1017379"/>
    <n v="2485"/>
    <x v="7"/>
    <n v="345.72"/>
    <n v="-0.21047726483859777"/>
    <m/>
    <x v="10"/>
    <x v="10"/>
    <m/>
    <x v="12"/>
    <m/>
    <m/>
    <m/>
  </r>
  <r>
    <n v="273.07799999999997"/>
    <x v="273"/>
    <n v="1005114"/>
    <n v="2750"/>
    <x v="4"/>
    <n v="178.4256"/>
    <n v="0.53048665662326466"/>
    <m/>
    <x v="10"/>
    <x v="10"/>
    <m/>
    <x v="12"/>
    <m/>
    <m/>
    <m/>
  </r>
  <r>
    <n v="273.15807999999998"/>
    <x v="244"/>
    <n v="1001429"/>
    <n v="1429"/>
    <x v="0"/>
    <n v="418.10399999999998"/>
    <n v="-0.34667432026481448"/>
    <m/>
    <x v="10"/>
    <x v="10"/>
    <m/>
    <x v="12"/>
    <m/>
    <m/>
    <m/>
  </r>
  <r>
    <n v="273.22271999999998"/>
    <x v="5"/>
    <n v="1014887"/>
    <n v="2021"/>
    <x v="9"/>
    <n v="334.80399999999997"/>
    <n v="-0.18393233055757996"/>
    <m/>
    <x v="10"/>
    <x v="10"/>
    <m/>
    <x v="12"/>
    <m/>
    <m/>
    <m/>
  </r>
  <r>
    <n v="273.24910080000001"/>
    <x v="310"/>
    <n v="1000532"/>
    <n v="532"/>
    <x v="8"/>
    <n v="603.63840000000005"/>
    <n v="-0.54732982394758189"/>
    <m/>
    <x v="10"/>
    <x v="10"/>
    <m/>
    <x v="12"/>
    <m/>
    <m/>
    <m/>
  </r>
  <r>
    <n v="273.25792000000001"/>
    <x v="67"/>
    <n v="1002100"/>
    <n v="2100"/>
    <x v="5"/>
    <n v="397.23200000000003"/>
    <n v="-0.31209489668506063"/>
    <m/>
    <x v="10"/>
    <x v="10"/>
    <m/>
    <x v="12"/>
    <m/>
    <m/>
    <m/>
  </r>
  <r>
    <n v="273.26519999999999"/>
    <x v="107"/>
    <n v="1002864"/>
    <n v="2156"/>
    <x v="8"/>
    <n v="176.50239999999999"/>
    <n v="0.54822370687310773"/>
    <m/>
    <x v="10"/>
    <x v="10"/>
    <m/>
    <x v="12"/>
    <m/>
    <m/>
    <m/>
  </r>
  <r>
    <n v="273.2912"/>
    <x v="226"/>
    <n v="1002092"/>
    <n v="2092"/>
    <x v="3"/>
    <n v="181.4496"/>
    <n v="0.50615487716699292"/>
    <m/>
    <x v="10"/>
    <x v="10"/>
    <m/>
    <x v="12"/>
    <m/>
    <m/>
    <m/>
  </r>
  <r>
    <n v="273.34111999999999"/>
    <x v="59"/>
    <n v="1001898"/>
    <n v="1898"/>
    <x v="6"/>
    <n v="248.66560000000001"/>
    <n v="9.9231739331857624E-2"/>
    <m/>
    <x v="10"/>
    <x v="10"/>
    <m/>
    <x v="12"/>
    <m/>
    <m/>
    <m/>
  </r>
  <r>
    <n v="273.34840000000003"/>
    <x v="43"/>
    <n v="1005067"/>
    <n v="16"/>
    <x v="1"/>
    <n v="16.441600000000001"/>
    <n v="15.62541358505255"/>
    <m/>
    <x v="10"/>
    <x v="10"/>
    <m/>
    <x v="12"/>
    <m/>
    <m/>
    <m/>
  </r>
  <r>
    <n v="273.40199999999999"/>
    <x v="311"/>
    <n v="1006084"/>
    <n v="678"/>
    <x v="6"/>
    <n v="77.188000000000002"/>
    <n v="2.5420272581230243"/>
    <m/>
    <x v="10"/>
    <x v="10"/>
    <m/>
    <x v="12"/>
    <m/>
    <m/>
    <m/>
  </r>
  <r>
    <n v="273.40199999999999"/>
    <x v="242"/>
    <n v="1005642"/>
    <n v="2140"/>
    <x v="4"/>
    <n v="80.903999999999996"/>
    <n v="2.3793384752299023"/>
    <m/>
    <x v="10"/>
    <x v="10"/>
    <m/>
    <x v="12"/>
    <m/>
    <m/>
    <m/>
  </r>
  <r>
    <n v="273.40199999999999"/>
    <x v="168"/>
    <n v="1008087"/>
    <n v="1590"/>
    <x v="1"/>
    <n v="89.12"/>
    <n v="2.067796229802513"/>
    <m/>
    <x v="10"/>
    <x v="10"/>
    <m/>
    <x v="12"/>
    <m/>
    <m/>
    <m/>
  </r>
  <r>
    <n v="273.40199999999999"/>
    <x v="359"/>
    <n v="1016071"/>
    <n v="802"/>
    <x v="2"/>
    <n v="121.46"/>
    <n v="1.2509632800922115"/>
    <m/>
    <x v="10"/>
    <x v="10"/>
    <m/>
    <x v="12"/>
    <m/>
    <m/>
    <m/>
  </r>
  <r>
    <n v="273.40199999999999"/>
    <x v="278"/>
    <n v="1012876"/>
    <n v="1881"/>
    <x v="3"/>
    <n v="123.708"/>
    <n v="1.210059171597633"/>
    <m/>
    <x v="10"/>
    <x v="10"/>
    <m/>
    <x v="12"/>
    <m/>
    <m/>
    <m/>
  </r>
  <r>
    <n v="273.40199999999999"/>
    <x v="215"/>
    <n v="1009905"/>
    <n v="1078"/>
    <x v="5"/>
    <n v="140.56800000000001"/>
    <n v="0.94498036537476493"/>
    <m/>
    <x v="10"/>
    <x v="10"/>
    <m/>
    <x v="12"/>
    <m/>
    <m/>
    <m/>
  </r>
  <r>
    <n v="273.40199999999999"/>
    <x v="37"/>
    <n v="1014215"/>
    <n v="1562"/>
    <x v="7"/>
    <n v="164.172"/>
    <n v="0.66533879102404792"/>
    <m/>
    <x v="10"/>
    <x v="10"/>
    <m/>
    <x v="12"/>
    <m/>
    <m/>
    <m/>
  </r>
  <r>
    <n v="273.40199999999999"/>
    <x v="78"/>
    <n v="1017966"/>
    <n v="1235"/>
    <x v="6"/>
    <n v="187.77600000000001"/>
    <n v="0.45600076687116547"/>
    <m/>
    <x v="10"/>
    <x v="10"/>
    <m/>
    <x v="12"/>
    <m/>
    <m/>
    <m/>
  </r>
  <r>
    <n v="273.40199999999999"/>
    <x v="26"/>
    <n v="1010181"/>
    <n v="1217"/>
    <x v="1"/>
    <n v="221.49600000000001"/>
    <n v="0.23434283237620532"/>
    <m/>
    <x v="10"/>
    <x v="10"/>
    <m/>
    <x v="12"/>
    <m/>
    <m/>
    <m/>
  </r>
  <r>
    <n v="273.40199999999999"/>
    <x v="180"/>
    <n v="1018734"/>
    <n v="779"/>
    <x v="4"/>
    <n v="221.49600000000001"/>
    <n v="0.23434283237620532"/>
    <m/>
    <x v="10"/>
    <x v="10"/>
    <m/>
    <x v="12"/>
    <m/>
    <m/>
    <m/>
  </r>
  <r>
    <n v="273.40199999999999"/>
    <x v="315"/>
    <n v="1012718"/>
    <n v="2628"/>
    <x v="0"/>
    <n v="222.62"/>
    <n v="0.22811068187943573"/>
    <m/>
    <x v="10"/>
    <x v="10"/>
    <m/>
    <x v="12"/>
    <m/>
    <m/>
    <m/>
  </r>
  <r>
    <n v="273.40199999999999"/>
    <x v="304"/>
    <n v="1011287"/>
    <n v="1430"/>
    <x v="5"/>
    <n v="234.98400000000001"/>
    <n v="0.16349198243284641"/>
    <m/>
    <x v="10"/>
    <x v="10"/>
    <m/>
    <x v="12"/>
    <m/>
    <m/>
    <m/>
  </r>
  <r>
    <n v="273.40199999999999"/>
    <x v="110"/>
    <n v="1012829"/>
    <n v="2575"/>
    <x v="7"/>
    <n v="247.34800000000001"/>
    <n v="0.10533337645746063"/>
    <m/>
    <x v="10"/>
    <x v="10"/>
    <m/>
    <x v="12"/>
    <m/>
    <m/>
    <m/>
  </r>
  <r>
    <n v="273.40199999999999"/>
    <x v="228"/>
    <n v="1017625"/>
    <n v="2598"/>
    <x v="6"/>
    <n v="274.32400000000001"/>
    <n v="-3.3609891952582544E-3"/>
    <m/>
    <x v="10"/>
    <x v="10"/>
    <m/>
    <x v="12"/>
    <m/>
    <m/>
    <m/>
  </r>
  <r>
    <n v="273.40199999999999"/>
    <x v="270"/>
    <n v="1018284"/>
    <n v="1431"/>
    <x v="4"/>
    <n v="275.44799999999998"/>
    <n v="-7.4278992768144715E-3"/>
    <m/>
    <x v="10"/>
    <x v="10"/>
    <m/>
    <x v="12"/>
    <m/>
    <m/>
    <m/>
  </r>
  <r>
    <n v="273.40199999999999"/>
    <x v="345"/>
    <n v="1010116"/>
    <n v="2686"/>
    <x v="2"/>
    <n v="283.31599999999997"/>
    <n v="-3.4992728966948522E-2"/>
    <m/>
    <x v="10"/>
    <x v="10"/>
    <m/>
    <x v="12"/>
    <m/>
    <m/>
    <m/>
  </r>
  <r>
    <n v="273.40199999999999"/>
    <x v="198"/>
    <n v="1017806"/>
    <n v="1319"/>
    <x v="5"/>
    <n v="283.31599999999997"/>
    <n v="-3.4992728966948522E-2"/>
    <m/>
    <x v="10"/>
    <x v="10"/>
    <m/>
    <x v="12"/>
    <m/>
    <m/>
    <m/>
  </r>
  <r>
    <n v="273.40199999999999"/>
    <x v="354"/>
    <n v="1018581"/>
    <n v="1799"/>
    <x v="4"/>
    <n v="312.54000000000002"/>
    <n v="-0.12522557112689586"/>
    <m/>
    <x v="10"/>
    <x v="10"/>
    <m/>
    <x v="12"/>
    <m/>
    <m/>
    <m/>
  </r>
  <r>
    <n v="273.40199999999999"/>
    <x v="4"/>
    <n v="1016346"/>
    <n v="1616"/>
    <x v="0"/>
    <n v="320.40800000000002"/>
    <n v="-0.14670669895882757"/>
    <m/>
    <x v="10"/>
    <x v="10"/>
    <m/>
    <x v="12"/>
    <m/>
    <m/>
    <m/>
  </r>
  <r>
    <n v="273.40199999999999"/>
    <x v="263"/>
    <n v="1014189"/>
    <n v="2161"/>
    <x v="8"/>
    <n v="342.88799999999998"/>
    <n v="-0.20264926156645902"/>
    <m/>
    <x v="10"/>
    <x v="10"/>
    <m/>
    <x v="12"/>
    <m/>
    <m/>
    <m/>
  </r>
  <r>
    <n v="273.49400000000003"/>
    <x v="110"/>
    <n v="1004237"/>
    <n v="1763"/>
    <x v="2"/>
    <n v="267.84320000000002"/>
    <n v="2.1097418190941578E-2"/>
    <m/>
    <x v="10"/>
    <x v="10"/>
    <m/>
    <x v="12"/>
    <m/>
    <m/>
    <m/>
  </r>
  <r>
    <n v="273.5668"/>
    <x v="343"/>
    <n v="1005267"/>
    <n v="1515"/>
    <x v="3"/>
    <n v="206.85120000000001"/>
    <n v="0.32252943178478055"/>
    <m/>
    <x v="10"/>
    <x v="10"/>
    <m/>
    <x v="12"/>
    <m/>
    <m/>
    <m/>
  </r>
  <r>
    <n v="273.572"/>
    <x v="319"/>
    <n v="1002160"/>
    <n v="2160"/>
    <x v="2"/>
    <n v="140.32"/>
    <n v="0.94962941847206395"/>
    <m/>
    <x v="10"/>
    <x v="10"/>
    <m/>
    <x v="12"/>
    <m/>
    <m/>
    <m/>
  </r>
  <r>
    <n v="273.58240000000001"/>
    <x v="188"/>
    <n v="1002118"/>
    <n v="2118"/>
    <x v="6"/>
    <n v="266.69760000000002"/>
    <n v="2.5815005459366651E-2"/>
    <m/>
    <x v="10"/>
    <x v="10"/>
    <m/>
    <x v="12"/>
    <m/>
    <m/>
    <m/>
  </r>
  <r>
    <n v="273.6968"/>
    <x v="31"/>
    <n v="1004426"/>
    <n v="1155"/>
    <x v="3"/>
    <n v="211.29920000000001"/>
    <n v="0.2953044781996334"/>
    <m/>
    <x v="10"/>
    <x v="10"/>
    <m/>
    <x v="12"/>
    <m/>
    <m/>
    <m/>
  </r>
  <r>
    <n v="273.76128"/>
    <x v="111"/>
    <n v="1002141"/>
    <n v="2141"/>
    <x v="9"/>
    <n v="69.049599999999998"/>
    <n v="2.9647047919176939"/>
    <m/>
    <x v="10"/>
    <x v="10"/>
    <m/>
    <x v="12"/>
    <m/>
    <m/>
    <m/>
  </r>
  <r>
    <n v="273.76544000000001"/>
    <x v="345"/>
    <n v="1001904"/>
    <n v="1904"/>
    <x v="0"/>
    <n v="127.60639999999999"/>
    <n v="1.1453895729367807"/>
    <m/>
    <x v="10"/>
    <x v="10"/>
    <m/>
    <x v="12"/>
    <m/>
    <m/>
    <m/>
  </r>
  <r>
    <n v="273.85019999999997"/>
    <x v="234"/>
    <n v="1008915"/>
    <n v="2273"/>
    <x v="6"/>
    <n v="13.811999999999999"/>
    <n v="18.82697654213727"/>
    <m/>
    <x v="10"/>
    <x v="10"/>
    <m/>
    <x v="12"/>
    <m/>
    <m/>
    <m/>
  </r>
  <r>
    <n v="273.85019999999997"/>
    <x v="241"/>
    <n v="1007220"/>
    <n v="432"/>
    <x v="6"/>
    <n v="83.632000000000005"/>
    <n v="2.2744667113066765"/>
    <m/>
    <x v="10"/>
    <x v="10"/>
    <m/>
    <x v="12"/>
    <m/>
    <m/>
    <m/>
  </r>
  <r>
    <n v="273.85019999999997"/>
    <x v="155"/>
    <n v="1010988"/>
    <n v="224"/>
    <x v="8"/>
    <n v="108.512"/>
    <n v="1.523685859628428"/>
    <m/>
    <x v="10"/>
    <x v="10"/>
    <m/>
    <x v="12"/>
    <m/>
    <m/>
    <m/>
  </r>
  <r>
    <n v="273.85019999999997"/>
    <x v="163"/>
    <n v="1011437"/>
    <n v="1740"/>
    <x v="4"/>
    <n v="120.876"/>
    <n v="1.2655465104735428"/>
    <m/>
    <x v="10"/>
    <x v="10"/>
    <m/>
    <x v="12"/>
    <m/>
    <m/>
    <m/>
  </r>
  <r>
    <n v="273.85019999999997"/>
    <x v="108"/>
    <n v="1018166"/>
    <n v="165"/>
    <x v="1"/>
    <n v="130.99199999999999"/>
    <n v="1.0905872114327593"/>
    <m/>
    <x v="10"/>
    <x v="10"/>
    <m/>
    <x v="12"/>
    <m/>
    <m/>
    <m/>
  </r>
  <r>
    <n v="273.85019999999997"/>
    <x v="243"/>
    <n v="1019875"/>
    <n v="2417"/>
    <x v="6"/>
    <n v="141.108"/>
    <n v="0.94071349604558185"/>
    <m/>
    <x v="10"/>
    <x v="10"/>
    <m/>
    <x v="12"/>
    <m/>
    <m/>
    <m/>
  </r>
  <r>
    <n v="273.85019999999997"/>
    <x v="325"/>
    <n v="1014166"/>
    <n v="192"/>
    <x v="6"/>
    <n v="153.47200000000001"/>
    <n v="0.78436587781484546"/>
    <m/>
    <x v="10"/>
    <x v="10"/>
    <m/>
    <x v="12"/>
    <m/>
    <m/>
    <m/>
  </r>
  <r>
    <n v="273.85019999999997"/>
    <x v="223"/>
    <n v="1013842"/>
    <n v="2776"/>
    <x v="3"/>
    <n v="159.09200000000001"/>
    <n v="0.72133231086415373"/>
    <m/>
    <x v="10"/>
    <x v="10"/>
    <m/>
    <x v="12"/>
    <m/>
    <m/>
    <m/>
  </r>
  <r>
    <n v="273.85019999999997"/>
    <x v="224"/>
    <n v="1012991"/>
    <n v="2584"/>
    <x v="2"/>
    <n v="164.71199999999999"/>
    <n v="0.66260017485064837"/>
    <m/>
    <x v="10"/>
    <x v="10"/>
    <m/>
    <x v="12"/>
    <m/>
    <m/>
    <m/>
  </r>
  <r>
    <n v="273.85019999999997"/>
    <x v="140"/>
    <n v="1019460"/>
    <n v="1150"/>
    <x v="1"/>
    <n v="205.17599999999999"/>
    <n v="0.33470873786407762"/>
    <m/>
    <x v="10"/>
    <x v="10"/>
    <m/>
    <x v="12"/>
    <m/>
    <m/>
    <m/>
  </r>
  <r>
    <n v="273.85019999999997"/>
    <x v="88"/>
    <n v="1014698"/>
    <n v="118"/>
    <x v="5"/>
    <n v="220.91200000000001"/>
    <n v="0.23963478670239718"/>
    <m/>
    <x v="10"/>
    <x v="10"/>
    <m/>
    <x v="12"/>
    <m/>
    <m/>
    <m/>
  </r>
  <r>
    <n v="273.85019999999997"/>
    <x v="221"/>
    <n v="1013291"/>
    <n v="1560"/>
    <x v="3"/>
    <n v="280.48399999999998"/>
    <n v="-2.3651259964917813E-2"/>
    <m/>
    <x v="10"/>
    <x v="10"/>
    <m/>
    <x v="12"/>
    <m/>
    <m/>
    <m/>
  </r>
  <r>
    <n v="273.85019999999997"/>
    <x v="242"/>
    <n v="1016417"/>
    <n v="2424"/>
    <x v="5"/>
    <n v="283.85599999999999"/>
    <n v="-3.5249563158784816E-2"/>
    <m/>
    <x v="10"/>
    <x v="10"/>
    <m/>
    <x v="12"/>
    <m/>
    <m/>
    <m/>
  </r>
  <r>
    <n v="273.85019999999997"/>
    <x v="249"/>
    <n v="1016399"/>
    <n v="1111"/>
    <x v="8"/>
    <n v="305.21199999999999"/>
    <n v="-0.10275415121292747"/>
    <m/>
    <x v="10"/>
    <x v="10"/>
    <m/>
    <x v="12"/>
    <m/>
    <m/>
    <m/>
  </r>
  <r>
    <n v="273.85019999999997"/>
    <x v="160"/>
    <n v="1011786"/>
    <n v="1292"/>
    <x v="8"/>
    <n v="309.70800000000003"/>
    <n v="-0.11577937928629564"/>
    <m/>
    <x v="10"/>
    <x v="10"/>
    <m/>
    <x v="12"/>
    <m/>
    <m/>
    <m/>
  </r>
  <r>
    <n v="273.85019999999997"/>
    <x v="244"/>
    <n v="1013925"/>
    <n v="746"/>
    <x v="2"/>
    <n v="314.20400000000001"/>
    <n v="-0.12843184682562933"/>
    <m/>
    <x v="10"/>
    <x v="10"/>
    <m/>
    <x v="12"/>
    <m/>
    <m/>
    <m/>
  </r>
  <r>
    <n v="273.85019999999997"/>
    <x v="303"/>
    <n v="1016578"/>
    <n v="562"/>
    <x v="0"/>
    <n v="322.072"/>
    <n v="-0.14972366427382705"/>
    <m/>
    <x v="10"/>
    <x v="10"/>
    <m/>
    <x v="12"/>
    <m/>
    <m/>
    <m/>
  </r>
  <r>
    <n v="273.8528"/>
    <x v="344"/>
    <n v="1001122"/>
    <n v="1122"/>
    <x v="6"/>
    <n v="116.708352"/>
    <n v="1.3464713133812394"/>
    <m/>
    <x v="10"/>
    <x v="10"/>
    <m/>
    <x v="12"/>
    <m/>
    <m/>
    <m/>
  </r>
  <r>
    <n v="273.86320000000001"/>
    <x v="241"/>
    <n v="1002216"/>
    <n v="2216"/>
    <x v="2"/>
    <n v="189.88480000000001"/>
    <n v="0.44225972800350521"/>
    <m/>
    <x v="10"/>
    <x v="10"/>
    <m/>
    <x v="12"/>
    <m/>
    <m/>
    <m/>
  </r>
  <r>
    <n v="273.88247039999999"/>
    <x v="135"/>
    <n v="1000007"/>
    <n v="7"/>
    <x v="0"/>
    <n v="238.29753600000001"/>
    <n v="0.14932984619698284"/>
    <m/>
    <x v="10"/>
    <x v="10"/>
    <m/>
    <x v="12"/>
    <m/>
    <m/>
    <m/>
  </r>
  <r>
    <n v="273.92559999999997"/>
    <x v="88"/>
    <n v="1004507"/>
    <n v="43"/>
    <x v="4"/>
    <n v="201.16480000000001"/>
    <n v="0.36169747391193668"/>
    <m/>
    <x v="10"/>
    <x v="10"/>
    <m/>
    <x v="12"/>
    <m/>
    <m/>
    <m/>
  </r>
  <r>
    <n v="273.9828"/>
    <x v="70"/>
    <n v="1003093"/>
    <n v="2647"/>
    <x v="5"/>
    <n v="195.22880000000001"/>
    <n v="0.40339335180055397"/>
    <m/>
    <x v="10"/>
    <x v="10"/>
    <m/>
    <x v="12"/>
    <m/>
    <m/>
    <m/>
  </r>
  <r>
    <n v="274.02440000000001"/>
    <x v="357"/>
    <n v="1003521"/>
    <n v="1418"/>
    <x v="6"/>
    <n v="129.22880000000001"/>
    <n v="1.1204592165213947"/>
    <m/>
    <x v="10"/>
    <x v="10"/>
    <m/>
    <x v="12"/>
    <m/>
    <m/>
    <m/>
  </r>
  <r>
    <n v="274.02440000000001"/>
    <x v="61"/>
    <n v="1004741"/>
    <n v="1719"/>
    <x v="2"/>
    <n v="150.44159999999999"/>
    <n v="0.82146693467764254"/>
    <m/>
    <x v="10"/>
    <x v="10"/>
    <m/>
    <x v="12"/>
    <m/>
    <m/>
    <m/>
  </r>
  <r>
    <n v="274.1388"/>
    <x v="160"/>
    <n v="1005061"/>
    <n v="730"/>
    <x v="1"/>
    <n v="172.53440000000001"/>
    <n v="0.58889357716490154"/>
    <m/>
    <x v="10"/>
    <x v="10"/>
    <m/>
    <x v="12"/>
    <m/>
    <m/>
    <m/>
  </r>
  <r>
    <n v="274.21159999999998"/>
    <x v="318"/>
    <n v="1005256"/>
    <n v="1247"/>
    <x v="4"/>
    <n v="194.10239999999999"/>
    <n v="0.41271617455528625"/>
    <m/>
    <x v="10"/>
    <x v="10"/>
    <m/>
    <x v="12"/>
    <m/>
    <m/>
    <m/>
  </r>
  <r>
    <n v="274.22668800000002"/>
    <x v="316"/>
    <n v="1014921"/>
    <n v="1189"/>
    <x v="9"/>
    <n v="261.82960000000003"/>
    <n v="4.7347923993314715E-2"/>
    <m/>
    <x v="10"/>
    <x v="10"/>
    <m/>
    <x v="12"/>
    <m/>
    <m/>
    <m/>
  </r>
  <r>
    <n v="274.29840000000002"/>
    <x v="331"/>
    <n v="1007782"/>
    <n v="1512"/>
    <x v="2"/>
    <n v="1.992"/>
    <n v="136.69999999999999"/>
    <m/>
    <x v="10"/>
    <x v="10"/>
    <m/>
    <x v="12"/>
    <m/>
    <m/>
    <m/>
  </r>
  <r>
    <n v="274.29840000000002"/>
    <x v="107"/>
    <n v="1006773"/>
    <n v="1306"/>
    <x v="7"/>
    <n v="4.5279999999999996"/>
    <n v="59.578268551236754"/>
    <m/>
    <x v="10"/>
    <x v="10"/>
    <m/>
    <x v="12"/>
    <m/>
    <m/>
    <m/>
  </r>
  <r>
    <n v="274.29840000000002"/>
    <x v="351"/>
    <n v="1008376"/>
    <n v="1357"/>
    <x v="7"/>
    <n v="18.004000000000001"/>
    <n v="14.23541435236614"/>
    <m/>
    <x v="10"/>
    <x v="10"/>
    <m/>
    <x v="12"/>
    <m/>
    <m/>
    <m/>
  </r>
  <r>
    <n v="274.29840000000002"/>
    <x v="163"/>
    <n v="1011482"/>
    <n v="104"/>
    <x v="0"/>
    <n v="110.176"/>
    <n v="1.4896383967470233"/>
    <m/>
    <x v="10"/>
    <x v="10"/>
    <m/>
    <x v="12"/>
    <m/>
    <m/>
    <m/>
  </r>
  <r>
    <n v="274.29840000000002"/>
    <x v="347"/>
    <n v="1018923"/>
    <n v="726"/>
    <x v="4"/>
    <n v="130.40799999999999"/>
    <n v="1.1033862953193059"/>
    <m/>
    <x v="10"/>
    <x v="10"/>
    <m/>
    <x v="12"/>
    <m/>
    <m/>
    <m/>
  </r>
  <r>
    <n v="274.29840000000002"/>
    <x v="110"/>
    <n v="1014536"/>
    <n v="826"/>
    <x v="6"/>
    <n v="140.524"/>
    <n v="0.95196834704392141"/>
    <m/>
    <x v="10"/>
    <x v="10"/>
    <m/>
    <x v="12"/>
    <m/>
    <m/>
    <m/>
  </r>
  <r>
    <n v="274.29840000000002"/>
    <x v="233"/>
    <n v="1019781"/>
    <n v="195"/>
    <x v="0"/>
    <n v="141.648"/>
    <n v="0.93647915960691308"/>
    <m/>
    <x v="10"/>
    <x v="10"/>
    <m/>
    <x v="12"/>
    <m/>
    <m/>
    <m/>
  </r>
  <r>
    <n v="274.29840000000002"/>
    <x v="113"/>
    <n v="1012939"/>
    <n v="2829"/>
    <x v="2"/>
    <n v="165.25200000000001"/>
    <n v="0.65987945682956939"/>
    <m/>
    <x v="10"/>
    <x v="10"/>
    <m/>
    <x v="12"/>
    <m/>
    <m/>
    <m/>
  </r>
  <r>
    <n v="274.29840000000002"/>
    <x v="97"/>
    <n v="1008226"/>
    <n v="322"/>
    <x v="1"/>
    <n v="176.32400000000001"/>
    <n v="0.5556498264558426"/>
    <m/>
    <x v="10"/>
    <x v="10"/>
    <m/>
    <x v="12"/>
    <m/>
    <m/>
    <m/>
  </r>
  <r>
    <n v="274.29840000000002"/>
    <x v="353"/>
    <n v="1009546"/>
    <n v="1147"/>
    <x v="6"/>
    <n v="185.48400000000001"/>
    <n v="0.47882512777382419"/>
    <m/>
    <x v="10"/>
    <x v="10"/>
    <m/>
    <x v="12"/>
    <m/>
    <m/>
    <m/>
  </r>
  <r>
    <n v="274.29840000000002"/>
    <x v="205"/>
    <n v="1014696"/>
    <n v="1986"/>
    <x v="2"/>
    <n v="192.22800000000001"/>
    <n v="0.42694300518134715"/>
    <m/>
    <x v="10"/>
    <x v="10"/>
    <m/>
    <x v="12"/>
    <m/>
    <m/>
    <m/>
  </r>
  <r>
    <n v="274.29840000000002"/>
    <x v="317"/>
    <n v="1009619"/>
    <n v="2775"/>
    <x v="7"/>
    <n v="206.84"/>
    <n v="0.32613807774124931"/>
    <m/>
    <x v="10"/>
    <x v="10"/>
    <m/>
    <x v="12"/>
    <m/>
    <m/>
    <m/>
  </r>
  <r>
    <n v="274.29840000000002"/>
    <x v="177"/>
    <n v="1019208"/>
    <n v="2296"/>
    <x v="7"/>
    <n v="209.08799999999999"/>
    <n v="0.31188016528925633"/>
    <m/>
    <x v="10"/>
    <x v="10"/>
    <m/>
    <x v="12"/>
    <m/>
    <m/>
    <m/>
  </r>
  <r>
    <n v="274.29840000000002"/>
    <x v="246"/>
    <n v="1012312"/>
    <n v="2505"/>
    <x v="2"/>
    <n v="211.33600000000001"/>
    <n v="0.29792557822614224"/>
    <m/>
    <x v="10"/>
    <x v="10"/>
    <m/>
    <x v="12"/>
    <m/>
    <m/>
    <m/>
  </r>
  <r>
    <n v="274.29840000000002"/>
    <x v="147"/>
    <n v="1019230"/>
    <n v="1895"/>
    <x v="5"/>
    <n v="212.46"/>
    <n v="0.2910590228748941"/>
    <m/>
    <x v="10"/>
    <x v="10"/>
    <m/>
    <x v="12"/>
    <m/>
    <m/>
    <m/>
  </r>
  <r>
    <n v="274.29840000000002"/>
    <x v="15"/>
    <n v="1017723"/>
    <n v="81"/>
    <x v="8"/>
    <n v="214.708"/>
    <n v="0.27754159137060574"/>
    <m/>
    <x v="10"/>
    <x v="10"/>
    <m/>
    <x v="12"/>
    <m/>
    <m/>
    <m/>
  </r>
  <r>
    <n v="274.29840000000002"/>
    <x v="56"/>
    <n v="1015858"/>
    <n v="1200"/>
    <x v="8"/>
    <n v="220.328"/>
    <n v="0.24495479466976514"/>
    <m/>
    <x v="10"/>
    <x v="10"/>
    <m/>
    <x v="12"/>
    <m/>
    <m/>
    <m/>
  </r>
  <r>
    <n v="274.29840000000002"/>
    <x v="362"/>
    <n v="1019301"/>
    <n v="134"/>
    <x v="4"/>
    <n v="230.44399999999999"/>
    <n v="0.19030393501241094"/>
    <m/>
    <x v="10"/>
    <x v="10"/>
    <m/>
    <x v="12"/>
    <m/>
    <m/>
    <m/>
  </r>
  <r>
    <n v="274.29840000000002"/>
    <x v="68"/>
    <n v="1010774"/>
    <n v="932"/>
    <x v="3"/>
    <n v="239.43600000000001"/>
    <n v="0.14560216508795673"/>
    <m/>
    <x v="10"/>
    <x v="10"/>
    <m/>
    <x v="12"/>
    <m/>
    <m/>
    <m/>
  </r>
  <r>
    <n v="274.29840000000002"/>
    <x v="141"/>
    <n v="1013080"/>
    <n v="1944"/>
    <x v="6"/>
    <n v="240.56"/>
    <n v="0.1402494180246093"/>
    <m/>
    <x v="10"/>
    <x v="10"/>
    <m/>
    <x v="12"/>
    <m/>
    <m/>
    <m/>
  </r>
  <r>
    <n v="274.29840000000002"/>
    <x v="102"/>
    <n v="1014927"/>
    <n v="1300"/>
    <x v="4"/>
    <n v="250.67599999999999"/>
    <n v="9.4234789130192079E-2"/>
    <m/>
    <x v="10"/>
    <x v="10"/>
    <m/>
    <x v="12"/>
    <m/>
    <m/>
    <m/>
  </r>
  <r>
    <n v="274.29840000000002"/>
    <x v="24"/>
    <n v="1018589"/>
    <n v="1562"/>
    <x v="3"/>
    <n v="252.92400000000001"/>
    <n v="8.4509180623428409E-2"/>
    <m/>
    <x v="10"/>
    <x v="10"/>
    <m/>
    <x v="12"/>
    <m/>
    <m/>
    <m/>
  </r>
  <r>
    <n v="274.29840000000002"/>
    <x v="14"/>
    <n v="1016864"/>
    <n v="2824"/>
    <x v="6"/>
    <n v="255.172"/>
    <n v="7.4954932359349843E-2"/>
    <m/>
    <x v="10"/>
    <x v="10"/>
    <m/>
    <x v="12"/>
    <m/>
    <m/>
    <m/>
  </r>
  <r>
    <n v="274.29840000000002"/>
    <x v="118"/>
    <n v="1017545"/>
    <n v="2850"/>
    <x v="5"/>
    <n v="256.29599999999999"/>
    <n v="7.0240659237756436E-2"/>
    <m/>
    <x v="10"/>
    <x v="10"/>
    <m/>
    <x v="12"/>
    <m/>
    <m/>
    <m/>
  </r>
  <r>
    <n v="274.29840000000002"/>
    <x v="35"/>
    <n v="1019243"/>
    <n v="588"/>
    <x v="2"/>
    <n v="269.78399999999999"/>
    <n v="1.6733386709367581E-2"/>
    <m/>
    <x v="10"/>
    <x v="10"/>
    <m/>
    <x v="12"/>
    <m/>
    <m/>
    <m/>
  </r>
  <r>
    <n v="274.29840000000002"/>
    <x v="14"/>
    <n v="1009711"/>
    <n v="809"/>
    <x v="7"/>
    <n v="274.27999999999997"/>
    <n v="6.7084730932048947E-5"/>
    <m/>
    <x v="10"/>
    <x v="10"/>
    <m/>
    <x v="12"/>
    <m/>
    <m/>
    <m/>
  </r>
  <r>
    <n v="274.29840000000002"/>
    <x v="232"/>
    <n v="1010165"/>
    <n v="2698"/>
    <x v="6"/>
    <n v="284.39600000000002"/>
    <n v="-3.5505422017187302E-2"/>
    <m/>
    <x v="10"/>
    <x v="10"/>
    <m/>
    <x v="12"/>
    <m/>
    <m/>
    <m/>
  </r>
  <r>
    <n v="274.29840000000002"/>
    <x v="173"/>
    <n v="1012943"/>
    <n v="2598"/>
    <x v="2"/>
    <n v="294.512"/>
    <n v="-6.8634215244200519E-2"/>
    <m/>
    <x v="10"/>
    <x v="10"/>
    <m/>
    <x v="12"/>
    <m/>
    <m/>
    <m/>
  </r>
  <r>
    <n v="274.29840000000002"/>
    <x v="263"/>
    <n v="1010291"/>
    <n v="2173"/>
    <x v="6"/>
    <n v="348.464"/>
    <n v="-0.21283575921759487"/>
    <m/>
    <x v="10"/>
    <x v="10"/>
    <m/>
    <x v="12"/>
    <m/>
    <m/>
    <m/>
  </r>
  <r>
    <n v="274.36032"/>
    <x v="274"/>
    <n v="1001997"/>
    <n v="1997"/>
    <x v="2"/>
    <n v="172.208"/>
    <n v="0.59319148936170218"/>
    <m/>
    <x v="10"/>
    <x v="10"/>
    <m/>
    <x v="12"/>
    <m/>
    <m/>
    <m/>
  </r>
  <r>
    <n v="274.39879999999999"/>
    <x v="98"/>
    <n v="1002815"/>
    <n v="2815"/>
    <x v="3"/>
    <n v="246.5248"/>
    <n v="0.11306773192798451"/>
    <m/>
    <x v="10"/>
    <x v="10"/>
    <m/>
    <x v="12"/>
    <m/>
    <m/>
    <m/>
  </r>
  <r>
    <n v="274.43104"/>
    <x v="140"/>
    <n v="1001114"/>
    <n v="1114"/>
    <x v="0"/>
    <n v="283.05964799999998"/>
    <n v="-3.0483355932103703E-2"/>
    <m/>
    <x v="10"/>
    <x v="10"/>
    <m/>
    <x v="12"/>
    <m/>
    <m/>
    <m/>
  </r>
  <r>
    <n v="274.49759999999998"/>
    <x v="344"/>
    <n v="1003585"/>
    <n v="59"/>
    <x v="1"/>
    <n v="196.8"/>
    <n v="0.39480487804878028"/>
    <m/>
    <x v="10"/>
    <x v="10"/>
    <m/>
    <x v="12"/>
    <m/>
    <m/>
    <m/>
  </r>
  <r>
    <n v="274.52359999999999"/>
    <x v="236"/>
    <n v="1002548"/>
    <n v="2548"/>
    <x v="3"/>
    <n v="221.00800000000001"/>
    <n v="0.24214327083182499"/>
    <m/>
    <x v="10"/>
    <x v="10"/>
    <m/>
    <x v="12"/>
    <m/>
    <m/>
    <m/>
  </r>
  <r>
    <n v="274.65696000000003"/>
    <x v="32"/>
    <n v="1007097"/>
    <n v="2841"/>
    <x v="9"/>
    <n v="118.008"/>
    <n v="1.3274435631482615"/>
    <m/>
    <x v="10"/>
    <x v="10"/>
    <m/>
    <x v="12"/>
    <m/>
    <m/>
    <m/>
  </r>
  <r>
    <n v="274.65696000000003"/>
    <x v="131"/>
    <n v="1011696"/>
    <n v="1864"/>
    <x v="9"/>
    <n v="245.488"/>
    <n v="0.1188203089356711"/>
    <m/>
    <x v="10"/>
    <x v="10"/>
    <m/>
    <x v="12"/>
    <m/>
    <m/>
    <m/>
  </r>
  <r>
    <n v="274.65696000000003"/>
    <x v="235"/>
    <n v="1013441"/>
    <n v="2068"/>
    <x v="9"/>
    <n v="307.30799999999999"/>
    <n v="-0.10624858448201793"/>
    <m/>
    <x v="10"/>
    <x v="10"/>
    <m/>
    <x v="12"/>
    <m/>
    <m/>
    <m/>
  </r>
  <r>
    <n v="274.65696000000003"/>
    <x v="107"/>
    <n v="1015331"/>
    <n v="2220"/>
    <x v="9"/>
    <n v="352.26799999999997"/>
    <n v="-0.22031816685023889"/>
    <m/>
    <x v="10"/>
    <x v="10"/>
    <m/>
    <x v="12"/>
    <m/>
    <m/>
    <m/>
  </r>
  <r>
    <n v="274.7466"/>
    <x v="361"/>
    <n v="1018254"/>
    <n v="1003"/>
    <x v="4"/>
    <n v="272.572"/>
    <n v="7.9780755176613819E-3"/>
    <m/>
    <x v="10"/>
    <x v="10"/>
    <m/>
    <x v="12"/>
    <m/>
    <m/>
    <m/>
  </r>
  <r>
    <n v="274.7466"/>
    <x v="192"/>
    <n v="1007524"/>
    <n v="1650"/>
    <x v="5"/>
    <n v="53.908000000000001"/>
    <n v="4.0965830674482451"/>
    <m/>
    <x v="10"/>
    <x v="10"/>
    <m/>
    <x v="12"/>
    <m/>
    <m/>
    <m/>
  </r>
  <r>
    <n v="274.7466"/>
    <x v="118"/>
    <n v="1017357"/>
    <n v="157"/>
    <x v="6"/>
    <n v="112.964"/>
    <n v="1.4321606883608937"/>
    <m/>
    <x v="10"/>
    <x v="10"/>
    <m/>
    <x v="12"/>
    <m/>
    <m/>
    <m/>
  </r>
  <r>
    <n v="274.7466"/>
    <x v="25"/>
    <n v="1017597"/>
    <n v="1507"/>
    <x v="5"/>
    <n v="121.956"/>
    <n v="1.2528338089146904"/>
    <m/>
    <x v="10"/>
    <x v="10"/>
    <m/>
    <x v="12"/>
    <m/>
    <m/>
    <m/>
  </r>
  <r>
    <n v="274.7466"/>
    <x v="316"/>
    <n v="1012445"/>
    <n v="1604"/>
    <x v="5"/>
    <n v="146.684"/>
    <n v="0.87305091216492603"/>
    <m/>
    <x v="10"/>
    <x v="10"/>
    <m/>
    <x v="12"/>
    <m/>
    <m/>
    <m/>
  </r>
  <r>
    <n v="274.7466"/>
    <x v="268"/>
    <n v="1007903"/>
    <n v="1724"/>
    <x v="3"/>
    <n v="150.68799999999999"/>
    <n v="0.82328121681885769"/>
    <m/>
    <x v="10"/>
    <x v="10"/>
    <m/>
    <x v="12"/>
    <m/>
    <m/>
    <m/>
  </r>
  <r>
    <n v="274.7466"/>
    <x v="177"/>
    <n v="1009842"/>
    <n v="603"/>
    <x v="7"/>
    <n v="157.92400000000001"/>
    <n v="0.73973936830374099"/>
    <m/>
    <x v="10"/>
    <x v="10"/>
    <m/>
    <x v="12"/>
    <m/>
    <m/>
    <m/>
  </r>
  <r>
    <n v="274.7466"/>
    <x v="321"/>
    <n v="1018330"/>
    <n v="1132"/>
    <x v="6"/>
    <n v="161.29599999999999"/>
    <n v="0.70336896141255834"/>
    <m/>
    <x v="10"/>
    <x v="10"/>
    <m/>
    <x v="12"/>
    <m/>
    <m/>
    <m/>
  </r>
  <r>
    <n v="274.7466"/>
    <x v="225"/>
    <n v="1012490"/>
    <n v="1767"/>
    <x v="3"/>
    <n v="164.66800000000001"/>
    <n v="0.66848810940802095"/>
    <m/>
    <x v="10"/>
    <x v="10"/>
    <m/>
    <x v="12"/>
    <m/>
    <m/>
    <m/>
  </r>
  <r>
    <n v="274.7466"/>
    <x v="255"/>
    <n v="1016299"/>
    <n v="2679"/>
    <x v="0"/>
    <n v="166.916"/>
    <n v="0.64601715833113671"/>
    <m/>
    <x v="10"/>
    <x v="10"/>
    <m/>
    <x v="12"/>
    <m/>
    <m/>
    <m/>
  </r>
  <r>
    <n v="274.7466"/>
    <x v="13"/>
    <n v="1014277"/>
    <n v="2234"/>
    <x v="7"/>
    <n v="216.37200000000001"/>
    <n v="0.26978814264322548"/>
    <m/>
    <x v="10"/>
    <x v="10"/>
    <m/>
    <x v="12"/>
    <m/>
    <m/>
    <m/>
  </r>
  <r>
    <n v="274.7466"/>
    <x v="60"/>
    <n v="1017432"/>
    <n v="1819"/>
    <x v="7"/>
    <n v="251.21600000000001"/>
    <n v="9.3666804662123404E-2"/>
    <m/>
    <x v="10"/>
    <x v="10"/>
    <m/>
    <x v="12"/>
    <m/>
    <m/>
    <m/>
  </r>
  <r>
    <n v="274.7466"/>
    <x v="195"/>
    <n v="1011841"/>
    <n v="426"/>
    <x v="4"/>
    <n v="319.77999999999997"/>
    <n v="-0.14082619300769272"/>
    <m/>
    <x v="10"/>
    <x v="10"/>
    <m/>
    <x v="12"/>
    <m/>
    <m/>
    <m/>
  </r>
  <r>
    <n v="274.7466"/>
    <x v="163"/>
    <n v="1010943"/>
    <n v="964"/>
    <x v="8"/>
    <n v="326.524"/>
    <n v="-0.15857149857284611"/>
    <m/>
    <x v="10"/>
    <x v="10"/>
    <m/>
    <x v="12"/>
    <m/>
    <m/>
    <m/>
  </r>
  <r>
    <n v="274.7466"/>
    <x v="16"/>
    <n v="1018342"/>
    <n v="821"/>
    <x v="1"/>
    <n v="342.26"/>
    <n v="-0.19725764039034649"/>
    <m/>
    <x v="10"/>
    <x v="10"/>
    <m/>
    <x v="12"/>
    <m/>
    <m/>
    <m/>
  </r>
  <r>
    <n v="274.80959999999999"/>
    <x v="334"/>
    <n v="1002259"/>
    <n v="2259"/>
    <x v="5"/>
    <n v="83.315200000000004"/>
    <n v="2.2984329390075278"/>
    <m/>
    <x v="10"/>
    <x v="10"/>
    <m/>
    <x v="12"/>
    <m/>
    <m/>
    <m/>
  </r>
  <r>
    <n v="274.8252"/>
    <x v="101"/>
    <n v="1005151"/>
    <n v="2109"/>
    <x v="3"/>
    <n v="162.7328"/>
    <n v="0.68881258111456323"/>
    <m/>
    <x v="10"/>
    <x v="10"/>
    <m/>
    <x v="12"/>
    <m/>
    <m/>
    <m/>
  </r>
  <r>
    <n v="274.88240000000002"/>
    <x v="235"/>
    <n v="1002510"/>
    <n v="2510"/>
    <x v="1"/>
    <n v="224.2432"/>
    <n v="0.22582267823505914"/>
    <m/>
    <x v="10"/>
    <x v="10"/>
    <m/>
    <x v="12"/>
    <m/>
    <m/>
    <m/>
  </r>
  <r>
    <n v="274.9708"/>
    <x v="247"/>
    <n v="1005000"/>
    <n v="389"/>
    <x v="3"/>
    <n v="225.16159999999999"/>
    <n v="0.22121534044881547"/>
    <m/>
    <x v="10"/>
    <x v="10"/>
    <m/>
    <x v="12"/>
    <m/>
    <m/>
    <m/>
  </r>
  <r>
    <n v="275.05399999999997"/>
    <x v="97"/>
    <n v="1003975"/>
    <n v="232"/>
    <x v="3"/>
    <n v="181.072"/>
    <n v="0.51903110364937688"/>
    <m/>
    <x v="10"/>
    <x v="10"/>
    <m/>
    <x v="12"/>
    <m/>
    <m/>
    <m/>
  </r>
  <r>
    <n v="275.08416"/>
    <x v="179"/>
    <n v="1001262"/>
    <n v="1262"/>
    <x v="8"/>
    <n v="372.46656000000002"/>
    <n v="-0.26145273283056608"/>
    <m/>
    <x v="10"/>
    <x v="10"/>
    <m/>
    <x v="12"/>
    <m/>
    <m/>
    <m/>
  </r>
  <r>
    <n v="275.10079999999999"/>
    <x v="161"/>
    <n v="1002539"/>
    <n v="2539"/>
    <x v="7"/>
    <n v="230.14080000000001"/>
    <n v="0.1953586673897022"/>
    <m/>
    <x v="10"/>
    <x v="10"/>
    <m/>
    <x v="12"/>
    <m/>
    <m/>
    <m/>
  </r>
  <r>
    <n v="275.16840000000002"/>
    <x v="175"/>
    <n v="1002299"/>
    <n v="2299"/>
    <x v="5"/>
    <n v="299.94880000000001"/>
    <n v="-8.2615433033904409E-2"/>
    <m/>
    <x v="10"/>
    <x v="10"/>
    <m/>
    <x v="12"/>
    <m/>
    <m/>
    <m/>
  </r>
  <r>
    <n v="275.19479999999999"/>
    <x v="5"/>
    <n v="1006204"/>
    <n v="632"/>
    <x v="1"/>
    <n v="19.844000000000001"/>
    <n v="12.867909695625881"/>
    <m/>
    <x v="10"/>
    <x v="10"/>
    <m/>
    <x v="12"/>
    <m/>
    <m/>
    <m/>
  </r>
  <r>
    <n v="275.19479999999999"/>
    <x v="31"/>
    <n v="1008569"/>
    <n v="317"/>
    <x v="3"/>
    <n v="94.263999999999996"/>
    <n v="1.9194050751082066"/>
    <m/>
    <x v="10"/>
    <x v="10"/>
    <m/>
    <x v="12"/>
    <m/>
    <m/>
    <m/>
  </r>
  <r>
    <n v="275.19479999999999"/>
    <x v="47"/>
    <n v="1008852"/>
    <n v="1674"/>
    <x v="4"/>
    <n v="97.903999999999996"/>
    <n v="1.8108637032194803"/>
    <m/>
    <x v="10"/>
    <x v="10"/>
    <m/>
    <x v="12"/>
    <m/>
    <m/>
    <m/>
  </r>
  <r>
    <n v="275.19479999999999"/>
    <x v="26"/>
    <n v="1017553"/>
    <n v="1383"/>
    <x v="4"/>
    <n v="113.504"/>
    <n v="1.4245383422610653"/>
    <m/>
    <x v="10"/>
    <x v="10"/>
    <m/>
    <x v="12"/>
    <m/>
    <m/>
    <m/>
  </r>
  <r>
    <n v="275.19479999999999"/>
    <x v="353"/>
    <n v="1019697"/>
    <n v="1295"/>
    <x v="5"/>
    <n v="116.876"/>
    <n v="1.3545877682329988"/>
    <m/>
    <x v="10"/>
    <x v="10"/>
    <m/>
    <x v="12"/>
    <m/>
    <m/>
    <m/>
  </r>
  <r>
    <n v="275.19479999999999"/>
    <x v="194"/>
    <n v="1008024"/>
    <n v="986"/>
    <x v="3"/>
    <n v="122.676"/>
    <n v="1.2432651863445172"/>
    <m/>
    <x v="10"/>
    <x v="10"/>
    <m/>
    <x v="12"/>
    <m/>
    <m/>
    <m/>
  </r>
  <r>
    <n v="275.19479999999999"/>
    <x v="15"/>
    <n v="1018238"/>
    <n v="562"/>
    <x v="1"/>
    <n v="144.976"/>
    <n v="0.89820935879042041"/>
    <m/>
    <x v="10"/>
    <x v="10"/>
    <m/>
    <x v="12"/>
    <m/>
    <m/>
    <m/>
  </r>
  <r>
    <n v="275.19479999999999"/>
    <x v="122"/>
    <n v="1019831"/>
    <n v="121"/>
    <x v="8"/>
    <n v="148.34800000000001"/>
    <n v="0.85506242079434813"/>
    <m/>
    <x v="10"/>
    <x v="10"/>
    <m/>
    <x v="12"/>
    <m/>
    <m/>
    <m/>
  </r>
  <r>
    <n v="275.19479999999999"/>
    <x v="263"/>
    <n v="1011664"/>
    <n v="986"/>
    <x v="4"/>
    <n v="153.96799999999999"/>
    <n v="0.78735061831029829"/>
    <m/>
    <x v="10"/>
    <x v="10"/>
    <m/>
    <x v="12"/>
    <m/>
    <m/>
    <m/>
  </r>
  <r>
    <n v="275.19479999999999"/>
    <x v="86"/>
    <n v="1009939"/>
    <n v="1254"/>
    <x v="3"/>
    <n v="161.83600000000001"/>
    <n v="0.70045478138362272"/>
    <m/>
    <x v="10"/>
    <x v="10"/>
    <m/>
    <x v="12"/>
    <m/>
    <m/>
    <m/>
  </r>
  <r>
    <n v="275.19479999999999"/>
    <x v="206"/>
    <n v="1007859"/>
    <n v="2387"/>
    <x v="8"/>
    <n v="185.624"/>
    <n v="0.48253889583243542"/>
    <m/>
    <x v="10"/>
    <x v="10"/>
    <m/>
    <x v="12"/>
    <m/>
    <m/>
    <m/>
  </r>
  <r>
    <n v="275.19479999999999"/>
    <x v="9"/>
    <n v="1005396"/>
    <n v="1756"/>
    <x v="9"/>
    <n v="194.24959999999999"/>
    <n v="0.41670716439055733"/>
    <m/>
    <x v="10"/>
    <x v="10"/>
    <m/>
    <x v="12"/>
    <m/>
    <m/>
    <m/>
  </r>
  <r>
    <n v="275.19479999999999"/>
    <x v="303"/>
    <n v="1014512"/>
    <n v="1908"/>
    <x v="0"/>
    <n v="203.42400000000001"/>
    <n v="0.35281382727701738"/>
    <m/>
    <x v="10"/>
    <x v="10"/>
    <m/>
    <x v="12"/>
    <m/>
    <m/>
    <m/>
  </r>
  <r>
    <n v="275.19479999999999"/>
    <x v="88"/>
    <n v="1013710"/>
    <n v="122"/>
    <x v="4"/>
    <n v="240.51599999999999"/>
    <n v="0.14418500224517286"/>
    <m/>
    <x v="10"/>
    <x v="10"/>
    <m/>
    <x v="12"/>
    <m/>
    <m/>
    <m/>
  </r>
  <r>
    <n v="275.19479999999999"/>
    <x v="206"/>
    <n v="1011478"/>
    <n v="2618"/>
    <x v="7"/>
    <n v="241.64"/>
    <n v="0.13886277106439332"/>
    <m/>
    <x v="10"/>
    <x v="10"/>
    <m/>
    <x v="12"/>
    <m/>
    <m/>
    <m/>
  </r>
  <r>
    <n v="275.19479999999999"/>
    <x v="336"/>
    <n v="1019368"/>
    <n v="474"/>
    <x v="0"/>
    <n v="285.476"/>
    <n v="-3.601423587271789E-2"/>
    <m/>
    <x v="10"/>
    <x v="10"/>
    <m/>
    <x v="12"/>
    <m/>
    <m/>
    <m/>
  </r>
  <r>
    <n v="275.19479999999999"/>
    <x v="341"/>
    <n v="1018661"/>
    <n v="2735"/>
    <x v="3"/>
    <n v="288.84800000000001"/>
    <n v="-4.7267767130116968E-2"/>
    <m/>
    <x v="10"/>
    <x v="10"/>
    <m/>
    <x v="12"/>
    <m/>
    <m/>
    <m/>
  </r>
  <r>
    <n v="275.19479999999999"/>
    <x v="127"/>
    <n v="1014036"/>
    <n v="2208"/>
    <x v="5"/>
    <n v="318.072"/>
    <n v="-0.13480344073040071"/>
    <m/>
    <x v="10"/>
    <x v="10"/>
    <m/>
    <x v="12"/>
    <m/>
    <m/>
    <m/>
  </r>
  <r>
    <n v="275.19479999999999"/>
    <x v="28"/>
    <n v="1018340"/>
    <n v="765"/>
    <x v="3"/>
    <n v="318.072"/>
    <n v="-0.13480344073040071"/>
    <m/>
    <x v="10"/>
    <x v="10"/>
    <m/>
    <x v="12"/>
    <m/>
    <m/>
    <m/>
  </r>
  <r>
    <n v="275.19479999999999"/>
    <x v="198"/>
    <n v="1018937"/>
    <n v="1405"/>
    <x v="3"/>
    <n v="331.56"/>
    <n v="-0.17000000000000004"/>
    <m/>
    <x v="10"/>
    <x v="10"/>
    <m/>
    <x v="12"/>
    <m/>
    <m/>
    <m/>
  </r>
  <r>
    <n v="275.24119999999999"/>
    <x v="230"/>
    <n v="1004409"/>
    <n v="1326"/>
    <x v="0"/>
    <n v="281.28640000000001"/>
    <n v="-2.1491262997429036E-2"/>
    <m/>
    <x v="10"/>
    <x v="10"/>
    <m/>
    <x v="12"/>
    <m/>
    <m/>
    <m/>
  </r>
  <r>
    <n v="275.2724"/>
    <x v="52"/>
    <n v="1003376"/>
    <n v="575"/>
    <x v="4"/>
    <n v="127.8368"/>
    <n v="1.1533110966482267"/>
    <m/>
    <x v="10"/>
    <x v="10"/>
    <m/>
    <x v="12"/>
    <m/>
    <m/>
    <m/>
  </r>
  <r>
    <n v="275.28280000000001"/>
    <x v="136"/>
    <n v="1004544"/>
    <n v="1905"/>
    <x v="8"/>
    <n v="141.61600000000001"/>
    <n v="0.9438679245283017"/>
    <m/>
    <x v="10"/>
    <x v="10"/>
    <m/>
    <x v="12"/>
    <m/>
    <m/>
    <m/>
  </r>
  <r>
    <n v="275.35559999999998"/>
    <x v="92"/>
    <n v="1002337"/>
    <n v="2337"/>
    <x v="7"/>
    <n v="478.04671999999999"/>
    <n v="-0.42399855813256082"/>
    <m/>
    <x v="10"/>
    <x v="10"/>
    <m/>
    <x v="12"/>
    <m/>
    <m/>
    <m/>
  </r>
  <r>
    <n v="275.37407999999999"/>
    <x v="359"/>
    <n v="1013892"/>
    <n v="2463"/>
    <x v="9"/>
    <n v="331.77600000000001"/>
    <n v="-0.17000000000000004"/>
    <m/>
    <x v="10"/>
    <x v="10"/>
    <m/>
    <x v="12"/>
    <m/>
    <m/>
    <m/>
  </r>
  <r>
    <n v="275.48559999999998"/>
    <x v="0"/>
    <n v="1004993"/>
    <n v="1417"/>
    <x v="0"/>
    <n v="161.44640000000001"/>
    <n v="0.7063595100293345"/>
    <m/>
    <x v="10"/>
    <x v="10"/>
    <m/>
    <x v="12"/>
    <m/>
    <m/>
    <m/>
  </r>
  <r>
    <n v="275.61559999999997"/>
    <x v="4"/>
    <n v="1004512"/>
    <n v="510"/>
    <x v="5"/>
    <n v="141.2064"/>
    <n v="0.95186337163188051"/>
    <m/>
    <x v="10"/>
    <x v="10"/>
    <m/>
    <x v="12"/>
    <m/>
    <m/>
    <m/>
  </r>
  <r>
    <n v="275.64299999999997"/>
    <x v="88"/>
    <n v="1006382"/>
    <n v="2681"/>
    <x v="3"/>
    <n v="6.2880000000000003"/>
    <n v="42.83635496183205"/>
    <m/>
    <x v="10"/>
    <x v="10"/>
    <m/>
    <x v="12"/>
    <m/>
    <m/>
    <m/>
  </r>
  <r>
    <n v="275.64299999999997"/>
    <x v="210"/>
    <n v="1009043"/>
    <n v="1515"/>
    <x v="8"/>
    <n v="53.72"/>
    <n v="4.1311057334326131"/>
    <m/>
    <x v="10"/>
    <x v="10"/>
    <m/>
    <x v="12"/>
    <m/>
    <m/>
    <m/>
  </r>
  <r>
    <n v="275.64299999999997"/>
    <x v="40"/>
    <n v="1014531"/>
    <n v="768"/>
    <x v="1"/>
    <n v="129.78"/>
    <n v="1.1239251040221911"/>
    <m/>
    <x v="10"/>
    <x v="10"/>
    <m/>
    <x v="12"/>
    <m/>
    <m/>
    <m/>
  </r>
  <r>
    <n v="275.64299999999997"/>
    <x v="269"/>
    <n v="1019838"/>
    <n v="281"/>
    <x v="3"/>
    <n v="137.648"/>
    <n v="1.0025209229338601"/>
    <m/>
    <x v="10"/>
    <x v="10"/>
    <m/>
    <x v="12"/>
    <m/>
    <m/>
    <m/>
  </r>
  <r>
    <n v="275.64299999999997"/>
    <x v="124"/>
    <n v="1016426"/>
    <n v="1703"/>
    <x v="4"/>
    <n v="152.26"/>
    <n v="0.81034414816760791"/>
    <m/>
    <x v="10"/>
    <x v="10"/>
    <m/>
    <x v="12"/>
    <m/>
    <m/>
    <m/>
  </r>
  <r>
    <n v="275.64299999999997"/>
    <x v="23"/>
    <n v="1007529"/>
    <n v="1047"/>
    <x v="6"/>
    <n v="163.696"/>
    <n v="0.68387132245137316"/>
    <m/>
    <x v="10"/>
    <x v="10"/>
    <m/>
    <x v="12"/>
    <m/>
    <m/>
    <m/>
  </r>
  <r>
    <n v="275.64299999999997"/>
    <x v="137"/>
    <n v="1018572"/>
    <n v="44"/>
    <x v="7"/>
    <n v="165.74799999999999"/>
    <n v="0.66302459154861593"/>
    <m/>
    <x v="10"/>
    <x v="10"/>
    <m/>
    <x v="12"/>
    <m/>
    <m/>
    <m/>
  </r>
  <r>
    <n v="275.64299999999997"/>
    <x v="13"/>
    <n v="1011963"/>
    <n v="2099"/>
    <x v="0"/>
    <n v="180.36"/>
    <n v="0.52829341317365242"/>
    <m/>
    <x v="10"/>
    <x v="10"/>
    <m/>
    <x v="12"/>
    <m/>
    <m/>
    <m/>
  </r>
  <r>
    <n v="275.64299999999997"/>
    <x v="271"/>
    <n v="1006521"/>
    <n v="1444"/>
    <x v="0"/>
    <n v="191.43199999999999"/>
    <n v="0.43990033014334068"/>
    <m/>
    <x v="10"/>
    <x v="10"/>
    <m/>
    <x v="12"/>
    <m/>
    <m/>
    <m/>
  </r>
  <r>
    <n v="275.64299999999997"/>
    <x v="160"/>
    <n v="1019248"/>
    <n v="2526"/>
    <x v="5"/>
    <n v="237.684"/>
    <n v="0.15970364012722765"/>
    <m/>
    <x v="10"/>
    <x v="10"/>
    <m/>
    <x v="12"/>
    <m/>
    <m/>
    <m/>
  </r>
  <r>
    <n v="275.64299999999997"/>
    <x v="223"/>
    <n v="1019570"/>
    <n v="917"/>
    <x v="5"/>
    <n v="270.27999999999997"/>
    <n v="1.9842385674115733E-2"/>
    <m/>
    <x v="10"/>
    <x v="10"/>
    <m/>
    <x v="12"/>
    <m/>
    <m/>
    <m/>
  </r>
  <r>
    <n v="275.64299999999997"/>
    <x v="308"/>
    <n v="1012321"/>
    <n v="2175"/>
    <x v="8"/>
    <n v="275.89999999999998"/>
    <n v="-9.3149691917363182E-4"/>
    <m/>
    <x v="10"/>
    <x v="10"/>
    <m/>
    <x v="12"/>
    <m/>
    <m/>
    <m/>
  </r>
  <r>
    <n v="275.64299999999997"/>
    <x v="265"/>
    <n v="1016240"/>
    <n v="2113"/>
    <x v="1"/>
    <n v="297.25599999999997"/>
    <n v="-7.2708372581209463E-2"/>
    <m/>
    <x v="10"/>
    <x v="10"/>
    <m/>
    <x v="12"/>
    <m/>
    <m/>
    <m/>
  </r>
  <r>
    <n v="275.64299999999997"/>
    <x v="276"/>
    <n v="1013124"/>
    <n v="267"/>
    <x v="3"/>
    <n v="306.24799999999999"/>
    <n v="-9.9935346516548743E-2"/>
    <m/>
    <x v="10"/>
    <x v="10"/>
    <m/>
    <x v="12"/>
    <m/>
    <m/>
    <m/>
  </r>
  <r>
    <n v="275.64299999999997"/>
    <x v="29"/>
    <n v="1015154"/>
    <n v="1143"/>
    <x v="8"/>
    <n v="339.96800000000002"/>
    <n v="-0.18920898437500011"/>
    <m/>
    <x v="10"/>
    <x v="10"/>
    <m/>
    <x v="12"/>
    <m/>
    <m/>
    <m/>
  </r>
  <r>
    <n v="275.64299999999997"/>
    <x v="162"/>
    <n v="1019343"/>
    <n v="1224"/>
    <x v="7"/>
    <n v="341.09199999999998"/>
    <n v="-0.19188078289728289"/>
    <m/>
    <x v="10"/>
    <x v="10"/>
    <m/>
    <x v="12"/>
    <m/>
    <m/>
    <m/>
  </r>
  <r>
    <n v="275.64299999999997"/>
    <x v="292"/>
    <n v="1017126"/>
    <n v="197"/>
    <x v="2"/>
    <n v="353.45600000000002"/>
    <n v="-0.22014904259653265"/>
    <m/>
    <x v="10"/>
    <x v="10"/>
    <m/>
    <x v="12"/>
    <m/>
    <m/>
    <m/>
  </r>
  <r>
    <n v="275.77888000000002"/>
    <x v="79"/>
    <n v="1001858"/>
    <n v="1858"/>
    <x v="9"/>
    <n v="253.6448"/>
    <n v="8.7264079531691602E-2"/>
    <m/>
    <x v="10"/>
    <x v="10"/>
    <m/>
    <x v="12"/>
    <m/>
    <m/>
    <m/>
  </r>
  <r>
    <n v="275.9744"/>
    <x v="334"/>
    <n v="1004610"/>
    <n v="2847"/>
    <x v="5"/>
    <n v="155.2192"/>
    <n v="0.77796561250154617"/>
    <m/>
    <x v="10"/>
    <x v="10"/>
    <m/>
    <x v="12"/>
    <m/>
    <m/>
    <m/>
  </r>
  <r>
    <n v="275.9744"/>
    <x v="64"/>
    <n v="1003776"/>
    <n v="321"/>
    <x v="9"/>
    <n v="187.47839999999999"/>
    <n v="0.47203304487343617"/>
    <m/>
    <x v="10"/>
    <x v="10"/>
    <m/>
    <x v="12"/>
    <m/>
    <m/>
    <m/>
  </r>
  <r>
    <n v="276.05759999999998"/>
    <x v="57"/>
    <n v="1001158"/>
    <n v="1158"/>
    <x v="5"/>
    <n v="333.63916799999998"/>
    <n v="-0.17258635532864058"/>
    <m/>
    <x v="10"/>
    <x v="10"/>
    <m/>
    <x v="12"/>
    <m/>
    <m/>
    <m/>
  </r>
  <r>
    <n v="276.07319999999999"/>
    <x v="240"/>
    <n v="1002320"/>
    <n v="2320"/>
    <x v="2"/>
    <n v="186.0352"/>
    <n v="0.48398367620751331"/>
    <m/>
    <x v="10"/>
    <x v="10"/>
    <m/>
    <x v="12"/>
    <m/>
    <m/>
    <m/>
  </r>
  <r>
    <n v="276.08879999999999"/>
    <x v="129"/>
    <n v="1003450"/>
    <n v="1418"/>
    <x v="3"/>
    <n v="245.72800000000001"/>
    <n v="0.12355449928376083"/>
    <m/>
    <x v="10"/>
    <x v="10"/>
    <m/>
    <x v="12"/>
    <m/>
    <m/>
    <m/>
  </r>
  <r>
    <n v="276.09120000000001"/>
    <x v="161"/>
    <n v="1005481"/>
    <n v="156"/>
    <x v="4"/>
    <n v="81.355999999999995"/>
    <n v="2.393618171984857"/>
    <m/>
    <x v="10"/>
    <x v="10"/>
    <m/>
    <x v="12"/>
    <m/>
    <m/>
    <m/>
  </r>
  <r>
    <n v="276.09120000000001"/>
    <x v="298"/>
    <n v="1011863"/>
    <n v="1980"/>
    <x v="0"/>
    <n v="140.43600000000001"/>
    <n v="0.9659574468085107"/>
    <m/>
    <x v="10"/>
    <x v="10"/>
    <m/>
    <x v="12"/>
    <m/>
    <m/>
    <m/>
  </r>
  <r>
    <n v="276.09120000000001"/>
    <x v="114"/>
    <n v="1013903"/>
    <n v="1272"/>
    <x v="1"/>
    <n v="162.916"/>
    <n v="0.69468437722507315"/>
    <m/>
    <x v="10"/>
    <x v="10"/>
    <m/>
    <x v="12"/>
    <m/>
    <m/>
    <m/>
  </r>
  <r>
    <n v="276.09120000000001"/>
    <x v="361"/>
    <n v="1010852"/>
    <n v="1246"/>
    <x v="0"/>
    <n v="168.536"/>
    <n v="0.63817344662268005"/>
    <m/>
    <x v="10"/>
    <x v="10"/>
    <m/>
    <x v="12"/>
    <m/>
    <m/>
    <m/>
  </r>
  <r>
    <n v="276.09120000000001"/>
    <x v="276"/>
    <n v="1019848"/>
    <n v="2741"/>
    <x v="2"/>
    <n v="173.03200000000001"/>
    <n v="0.595607748855703"/>
    <m/>
    <x v="10"/>
    <x v="10"/>
    <m/>
    <x v="12"/>
    <m/>
    <m/>
    <m/>
  </r>
  <r>
    <n v="276.09120000000001"/>
    <x v="158"/>
    <n v="1009787"/>
    <n v="1662"/>
    <x v="7"/>
    <n v="230.35599999999999"/>
    <n v="0.1985413881123132"/>
    <m/>
    <x v="10"/>
    <x v="10"/>
    <m/>
    <x v="12"/>
    <m/>
    <m/>
    <m/>
  </r>
  <r>
    <n v="276.09120000000001"/>
    <x v="212"/>
    <n v="1015559"/>
    <n v="2479"/>
    <x v="3"/>
    <n v="238.22399999999999"/>
    <n v="0.15895627644569829"/>
    <m/>
    <x v="10"/>
    <x v="10"/>
    <m/>
    <x v="12"/>
    <m/>
    <m/>
    <m/>
  </r>
  <r>
    <n v="276.09120000000001"/>
    <x v="122"/>
    <n v="1013438"/>
    <n v="681"/>
    <x v="2"/>
    <n v="249.464"/>
    <n v="0.10673764551197774"/>
    <m/>
    <x v="10"/>
    <x v="10"/>
    <m/>
    <x v="12"/>
    <m/>
    <m/>
    <m/>
  </r>
  <r>
    <n v="276.09120000000001"/>
    <x v="135"/>
    <n v="1009816"/>
    <n v="2032"/>
    <x v="0"/>
    <n v="261.82799999999997"/>
    <n v="5.4475457170356269E-2"/>
    <m/>
    <x v="10"/>
    <x v="10"/>
    <m/>
    <x v="12"/>
    <m/>
    <m/>
    <m/>
  </r>
  <r>
    <n v="276.09120000000001"/>
    <x v="246"/>
    <n v="1014883"/>
    <n v="1161"/>
    <x v="1"/>
    <n v="278.68799999999999"/>
    <n v="-9.3179469514294601E-3"/>
    <m/>
    <x v="10"/>
    <x v="10"/>
    <m/>
    <x v="12"/>
    <m/>
    <m/>
    <m/>
  </r>
  <r>
    <n v="276.09120000000001"/>
    <x v="349"/>
    <n v="1016457"/>
    <n v="2794"/>
    <x v="1"/>
    <n v="285.43200000000002"/>
    <n v="-3.2725132430841672E-2"/>
    <m/>
    <x v="10"/>
    <x v="10"/>
    <m/>
    <x v="12"/>
    <m/>
    <m/>
    <m/>
  </r>
  <r>
    <n v="276.09120000000001"/>
    <x v="65"/>
    <n v="1016467"/>
    <n v="281"/>
    <x v="6"/>
    <n v="312.40800000000002"/>
    <n v="-0.11624798340631481"/>
    <m/>
    <x v="10"/>
    <x v="10"/>
    <m/>
    <x v="12"/>
    <m/>
    <m/>
    <m/>
  </r>
  <r>
    <n v="276.09120000000001"/>
    <x v="117"/>
    <n v="1018386"/>
    <n v="44"/>
    <x v="8"/>
    <n v="320.27600000000001"/>
    <n v="-0.1379585107844484"/>
    <m/>
    <x v="10"/>
    <x v="10"/>
    <m/>
    <x v="12"/>
    <m/>
    <m/>
    <m/>
  </r>
  <r>
    <n v="276.09120000000001"/>
    <x v="325"/>
    <n v="1017886"/>
    <n v="544"/>
    <x v="9"/>
    <n v="338.26"/>
    <n v="-0.18378998403594862"/>
    <m/>
    <x v="10"/>
    <x v="10"/>
    <m/>
    <x v="12"/>
    <m/>
    <m/>
    <m/>
  </r>
  <r>
    <n v="276.09120000000001"/>
    <x v="318"/>
    <n v="1019824"/>
    <n v="2411"/>
    <x v="6"/>
    <n v="343.88"/>
    <n v="-0.19712923112713732"/>
    <m/>
    <x v="10"/>
    <x v="10"/>
    <m/>
    <x v="12"/>
    <m/>
    <m/>
    <m/>
  </r>
  <r>
    <n v="276.0992"/>
    <x v="364"/>
    <n v="1001860"/>
    <n v="1860"/>
    <x v="8"/>
    <n v="135.024"/>
    <n v="1.0448157364616659"/>
    <m/>
    <x v="10"/>
    <x v="10"/>
    <m/>
    <x v="12"/>
    <m/>
    <m/>
    <m/>
  </r>
  <r>
    <n v="276.20319999999998"/>
    <x v="194"/>
    <n v="1001811"/>
    <n v="1811"/>
    <x v="4"/>
    <n v="130.57919999999999"/>
    <n v="1.1152158996226047"/>
    <m/>
    <x v="10"/>
    <x v="10"/>
    <m/>
    <x v="12"/>
    <m/>
    <m/>
    <m/>
  </r>
  <r>
    <n v="276.20319999999998"/>
    <x v="49"/>
    <n v="1005272"/>
    <n v="2379"/>
    <x v="6"/>
    <n v="280.03199999999998"/>
    <n v="-1.367272311735802E-2"/>
    <m/>
    <x v="10"/>
    <x v="10"/>
    <m/>
    <x v="12"/>
    <m/>
    <m/>
    <m/>
  </r>
  <r>
    <n v="276.24063999999998"/>
    <x v="186"/>
    <n v="1001629"/>
    <n v="1629"/>
    <x v="4"/>
    <n v="264.44479999999999"/>
    <n v="4.4606057672527497E-2"/>
    <m/>
    <x v="10"/>
    <x v="10"/>
    <m/>
    <x v="12"/>
    <m/>
    <m/>
    <m/>
  </r>
  <r>
    <n v="276.33319999999998"/>
    <x v="317"/>
    <n v="1003883"/>
    <n v="2145"/>
    <x v="7"/>
    <n v="213.68960000000001"/>
    <n v="0.29315231064122899"/>
    <m/>
    <x v="10"/>
    <x v="10"/>
    <m/>
    <x v="12"/>
    <m/>
    <m/>
    <m/>
  </r>
  <r>
    <n v="276.37479999999999"/>
    <x v="98"/>
    <n v="1004995"/>
    <n v="79"/>
    <x v="5"/>
    <n v="249.6"/>
    <n v="0.10727083333333333"/>
    <m/>
    <x v="10"/>
    <x v="10"/>
    <m/>
    <x v="12"/>
    <m/>
    <m/>
    <m/>
  </r>
  <r>
    <n v="276.5394"/>
    <x v="210"/>
    <n v="1007893"/>
    <n v="1926"/>
    <x v="5"/>
    <n v="5.6448"/>
    <n v="47.990114795918373"/>
    <m/>
    <x v="10"/>
    <x v="10"/>
    <m/>
    <x v="12"/>
    <m/>
    <m/>
    <m/>
  </r>
  <r>
    <n v="276.5394"/>
    <x v="54"/>
    <n v="1008115"/>
    <n v="1241"/>
    <x v="2"/>
    <n v="22.18"/>
    <n v="11.467962128043283"/>
    <m/>
    <x v="10"/>
    <x v="10"/>
    <m/>
    <x v="12"/>
    <m/>
    <m/>
    <m/>
  </r>
  <r>
    <n v="276.5394"/>
    <x v="4"/>
    <n v="1008244"/>
    <n v="477"/>
    <x v="0"/>
    <n v="28.044"/>
    <n v="8.8609114249037226"/>
    <m/>
    <x v="10"/>
    <x v="10"/>
    <m/>
    <x v="12"/>
    <m/>
    <m/>
    <m/>
  </r>
  <r>
    <n v="276.5394"/>
    <x v="223"/>
    <n v="1007295"/>
    <n v="2437"/>
    <x v="1"/>
    <n v="30.32"/>
    <n v="8.1206926121372032"/>
    <m/>
    <x v="10"/>
    <x v="10"/>
    <m/>
    <x v="12"/>
    <m/>
    <m/>
    <m/>
  </r>
  <r>
    <n v="276.5394"/>
    <x v="153"/>
    <n v="1006639"/>
    <n v="2000"/>
    <x v="7"/>
    <n v="35.536000000000001"/>
    <n v="6.7819506978838362"/>
    <m/>
    <x v="10"/>
    <x v="10"/>
    <m/>
    <x v="12"/>
    <m/>
    <m/>
    <m/>
  </r>
  <r>
    <n v="276.5394"/>
    <x v="362"/>
    <n v="1006806"/>
    <n v="1546"/>
    <x v="8"/>
    <n v="84.084000000000003"/>
    <n v="2.2888468674182958"/>
    <m/>
    <x v="10"/>
    <x v="10"/>
    <m/>
    <x v="12"/>
    <m/>
    <m/>
    <m/>
  </r>
  <r>
    <n v="276.5394"/>
    <x v="290"/>
    <n v="1010715"/>
    <n v="265"/>
    <x v="5"/>
    <n v="124.116"/>
    <n v="1.2280721260756069"/>
    <m/>
    <x v="10"/>
    <x v="10"/>
    <m/>
    <x v="12"/>
    <m/>
    <m/>
    <m/>
  </r>
  <r>
    <n v="276.5394"/>
    <x v="179"/>
    <n v="1012601"/>
    <n v="1928"/>
    <x v="0"/>
    <n v="135.35599999999999"/>
    <n v="1.0430523951653419"/>
    <m/>
    <x v="10"/>
    <x v="10"/>
    <m/>
    <x v="12"/>
    <m/>
    <m/>
    <m/>
  </r>
  <r>
    <n v="276.5394"/>
    <x v="166"/>
    <n v="1009573"/>
    <n v="1169"/>
    <x v="1"/>
    <n v="138.72800000000001"/>
    <n v="0.99339282624992775"/>
    <m/>
    <x v="10"/>
    <x v="10"/>
    <m/>
    <x v="12"/>
    <m/>
    <m/>
    <m/>
  </r>
  <r>
    <n v="276.5394"/>
    <x v="286"/>
    <n v="1015061"/>
    <n v="299"/>
    <x v="0"/>
    <n v="153.34"/>
    <n v="0.80343941567757915"/>
    <m/>
    <x v="10"/>
    <x v="10"/>
    <m/>
    <x v="12"/>
    <m/>
    <m/>
    <m/>
  </r>
  <r>
    <n v="276.5394"/>
    <x v="171"/>
    <n v="1014599"/>
    <n v="1413"/>
    <x v="3"/>
    <n v="155.58799999999999"/>
    <n v="0.77738257449160608"/>
    <m/>
    <x v="10"/>
    <x v="10"/>
    <m/>
    <x v="12"/>
    <m/>
    <m/>
    <m/>
  </r>
  <r>
    <n v="276.5394"/>
    <x v="289"/>
    <n v="1016621"/>
    <n v="2097"/>
    <x v="4"/>
    <n v="162.33199999999999"/>
    <n v="0.70354212354926948"/>
    <m/>
    <x v="10"/>
    <x v="10"/>
    <m/>
    <x v="12"/>
    <m/>
    <m/>
    <m/>
  </r>
  <r>
    <n v="276.5394"/>
    <x v="344"/>
    <n v="1019044"/>
    <n v="2612"/>
    <x v="4"/>
    <n v="163.45599999999999"/>
    <n v="0.69182777016444807"/>
    <m/>
    <x v="10"/>
    <x v="10"/>
    <m/>
    <x v="12"/>
    <m/>
    <m/>
    <m/>
  </r>
  <r>
    <n v="276.5394"/>
    <x v="163"/>
    <n v="1017500"/>
    <n v="2423"/>
    <x v="4"/>
    <n v="166.828"/>
    <n v="0.65763181240559132"/>
    <m/>
    <x v="10"/>
    <x v="10"/>
    <m/>
    <x v="12"/>
    <m/>
    <m/>
    <m/>
  </r>
  <r>
    <n v="276.5394"/>
    <x v="320"/>
    <n v="1016733"/>
    <n v="1680"/>
    <x v="4"/>
    <n v="199.42400000000001"/>
    <n v="0.38669066912708594"/>
    <m/>
    <x v="10"/>
    <x v="10"/>
    <m/>
    <x v="12"/>
    <m/>
    <m/>
    <m/>
  </r>
  <r>
    <n v="276.5394"/>
    <x v="248"/>
    <n v="1013743"/>
    <n v="733"/>
    <x v="0"/>
    <n v="215.16"/>
    <n v="0.28527328499721138"/>
    <m/>
    <x v="10"/>
    <x v="10"/>
    <m/>
    <x v="12"/>
    <m/>
    <m/>
    <m/>
  </r>
  <r>
    <n v="276.5394"/>
    <x v="271"/>
    <n v="1012980"/>
    <n v="2474"/>
    <x v="5"/>
    <n v="223.02799999999999"/>
    <n v="0.23993130907330026"/>
    <m/>
    <x v="10"/>
    <x v="10"/>
    <m/>
    <x v="12"/>
    <m/>
    <m/>
    <m/>
  </r>
  <r>
    <n v="276.5394"/>
    <x v="25"/>
    <n v="1013112"/>
    <n v="2514"/>
    <x v="8"/>
    <n v="224.15199999999999"/>
    <n v="0.23371372996894971"/>
    <m/>
    <x v="10"/>
    <x v="10"/>
    <m/>
    <x v="12"/>
    <m/>
    <m/>
    <m/>
  </r>
  <r>
    <n v="276.5394"/>
    <x v="83"/>
    <n v="1010688"/>
    <n v="934"/>
    <x v="7"/>
    <n v="229.77199999999999"/>
    <n v="0.20353829013108651"/>
    <m/>
    <x v="10"/>
    <x v="10"/>
    <m/>
    <x v="12"/>
    <m/>
    <m/>
    <m/>
  </r>
  <r>
    <n v="276.5394"/>
    <x v="279"/>
    <n v="1011978"/>
    <n v="2330"/>
    <x v="6"/>
    <n v="275.85599999999999"/>
    <n v="2.4773795023490734E-3"/>
    <m/>
    <x v="10"/>
    <x v="10"/>
    <m/>
    <x v="12"/>
    <m/>
    <m/>
    <m/>
  </r>
  <r>
    <n v="276.5394"/>
    <x v="178"/>
    <n v="1019395"/>
    <n v="1582"/>
    <x v="1"/>
    <n v="281.476"/>
    <n v="-1.75382625872188E-2"/>
    <m/>
    <x v="10"/>
    <x v="10"/>
    <m/>
    <x v="12"/>
    <m/>
    <m/>
    <m/>
  </r>
  <r>
    <n v="276.5394"/>
    <x v="157"/>
    <n v="1009677"/>
    <n v="1503"/>
    <x v="1"/>
    <n v="303.95600000000002"/>
    <n v="-9.0199239363592143E-2"/>
    <m/>
    <x v="10"/>
    <x v="10"/>
    <m/>
    <x v="12"/>
    <m/>
    <m/>
    <m/>
  </r>
  <r>
    <n v="276.5394"/>
    <x v="112"/>
    <n v="1016310"/>
    <n v="1081"/>
    <x v="3"/>
    <n v="321.94"/>
    <n v="-0.14102192955209045"/>
    <m/>
    <x v="10"/>
    <x v="10"/>
    <m/>
    <x v="12"/>
    <m/>
    <m/>
    <m/>
  </r>
  <r>
    <n v="276.5394"/>
    <x v="179"/>
    <n v="1018608"/>
    <n v="1739"/>
    <x v="6"/>
    <n v="324.18799999999999"/>
    <n v="-0.14697829654398062"/>
    <m/>
    <x v="10"/>
    <x v="10"/>
    <m/>
    <x v="12"/>
    <m/>
    <m/>
    <m/>
  </r>
  <r>
    <n v="276.5394"/>
    <x v="35"/>
    <n v="1010006"/>
    <n v="412"/>
    <x v="2"/>
    <n v="338.8"/>
    <n v="-0.1837680047225502"/>
    <m/>
    <x v="10"/>
    <x v="10"/>
    <m/>
    <x v="12"/>
    <m/>
    <m/>
    <m/>
  </r>
  <r>
    <n v="276.5394"/>
    <x v="96"/>
    <n v="1016885"/>
    <n v="2512"/>
    <x v="4"/>
    <n v="339.92399999999998"/>
    <n v="-0.18646697497087578"/>
    <m/>
    <x v="10"/>
    <x v="10"/>
    <m/>
    <x v="12"/>
    <m/>
    <m/>
    <m/>
  </r>
  <r>
    <n v="276.5394"/>
    <x v="354"/>
    <n v="1019363"/>
    <n v="2744"/>
    <x v="5"/>
    <n v="350.04"/>
    <n v="-0.20997771683236205"/>
    <m/>
    <x v="10"/>
    <x v="10"/>
    <m/>
    <x v="12"/>
    <m/>
    <m/>
    <m/>
  </r>
  <r>
    <n v="276.5394"/>
    <x v="11"/>
    <n v="1006574"/>
    <n v="1347"/>
    <x v="4"/>
    <n v="71.944000000000003"/>
    <n v="2.8438146336039138"/>
    <m/>
    <x v="10"/>
    <x v="10"/>
    <m/>
    <x v="12"/>
    <m/>
    <m/>
    <m/>
  </r>
  <r>
    <n v="276.5394"/>
    <x v="176"/>
    <n v="1007394"/>
    <n v="230"/>
    <x v="4"/>
    <n v="147.14400000000001"/>
    <n v="0.87937938346109923"/>
    <m/>
    <x v="10"/>
    <x v="10"/>
    <m/>
    <x v="12"/>
    <m/>
    <m/>
    <m/>
  </r>
  <r>
    <n v="276.54640000000001"/>
    <x v="277"/>
    <n v="1003024"/>
    <n v="363"/>
    <x v="8"/>
    <n v="136.30080000000001"/>
    <n v="1.0289418697469126"/>
    <m/>
    <x v="10"/>
    <x v="10"/>
    <m/>
    <x v="12"/>
    <m/>
    <m/>
    <m/>
  </r>
  <r>
    <n v="276.62959999999998"/>
    <x v="243"/>
    <n v="1003722"/>
    <n v="1189"/>
    <x v="1"/>
    <n v="70.892799999999994"/>
    <n v="2.9020831452559359"/>
    <m/>
    <x v="10"/>
    <x v="10"/>
    <m/>
    <x v="12"/>
    <m/>
    <m/>
    <m/>
  </r>
  <r>
    <n v="276.66079999999999"/>
    <x v="246"/>
    <n v="1002005"/>
    <n v="2005"/>
    <x v="1"/>
    <n v="229.72800000000001"/>
    <n v="0.20429725588522071"/>
    <m/>
    <x v="10"/>
    <x v="10"/>
    <m/>
    <x v="12"/>
    <m/>
    <m/>
    <m/>
  </r>
  <r>
    <n v="276.71904000000001"/>
    <x v="121"/>
    <n v="1000843"/>
    <n v="843"/>
    <x v="0"/>
    <n v="327.93407999999999"/>
    <n v="-0.15617480196019878"/>
    <m/>
    <x v="10"/>
    <x v="10"/>
    <m/>
    <x v="12"/>
    <m/>
    <m/>
    <m/>
  </r>
  <r>
    <n v="276.78976"/>
    <x v="86"/>
    <n v="1001305"/>
    <n v="1305"/>
    <x v="0"/>
    <n v="343.06367999999998"/>
    <n v="-0.19318256015909344"/>
    <m/>
    <x v="10"/>
    <x v="10"/>
    <m/>
    <x v="12"/>
    <m/>
    <m/>
    <m/>
  </r>
  <r>
    <n v="276.8064"/>
    <x v="101"/>
    <n v="1003298"/>
    <n v="266"/>
    <x v="5"/>
    <n v="88.736000000000004"/>
    <n v="2.1194374323837"/>
    <m/>
    <x v="10"/>
    <x v="10"/>
    <m/>
    <x v="12"/>
    <m/>
    <m/>
    <m/>
  </r>
  <r>
    <n v="276.90208000000001"/>
    <x v="350"/>
    <n v="1001387"/>
    <n v="1387"/>
    <x v="2"/>
    <n v="187.626048"/>
    <n v="0.47581896517907801"/>
    <m/>
    <x v="10"/>
    <x v="10"/>
    <m/>
    <x v="12"/>
    <m/>
    <m/>
    <m/>
  </r>
  <r>
    <n v="276.98759999999999"/>
    <x v="47"/>
    <n v="1008080"/>
    <n v="2316"/>
    <x v="4"/>
    <n v="6.96"/>
    <n v="38.797068965517241"/>
    <m/>
    <x v="10"/>
    <x v="10"/>
    <m/>
    <x v="12"/>
    <m/>
    <m/>
    <m/>
  </r>
  <r>
    <n v="276.98759999999999"/>
    <x v="209"/>
    <n v="1007408"/>
    <n v="2088"/>
    <x v="8"/>
    <n v="75.272000000000006"/>
    <n v="2.6798225103624187"/>
    <m/>
    <x v="10"/>
    <x v="10"/>
    <m/>
    <x v="12"/>
    <m/>
    <m/>
    <m/>
  </r>
  <r>
    <n v="276.98759999999999"/>
    <x v="134"/>
    <n v="1012941"/>
    <n v="943"/>
    <x v="6"/>
    <n v="117.91200000000001"/>
    <n v="1.3491044168532462"/>
    <m/>
    <x v="10"/>
    <x v="10"/>
    <m/>
    <x v="12"/>
    <m/>
    <m/>
    <m/>
  </r>
  <r>
    <n v="276.98759999999999"/>
    <x v="231"/>
    <n v="1017894"/>
    <n v="1585"/>
    <x v="7"/>
    <n v="131.4"/>
    <n v="1.1079726027397259"/>
    <m/>
    <x v="10"/>
    <x v="10"/>
    <m/>
    <x v="12"/>
    <m/>
    <m/>
    <m/>
  </r>
  <r>
    <n v="276.98759999999999"/>
    <x v="205"/>
    <n v="1013168"/>
    <n v="2841"/>
    <x v="8"/>
    <n v="133.648"/>
    <n v="1.0725158625643481"/>
    <m/>
    <x v="10"/>
    <x v="10"/>
    <m/>
    <x v="12"/>
    <m/>
    <m/>
    <m/>
  </r>
  <r>
    <n v="276.98759999999999"/>
    <x v="81"/>
    <n v="1014238"/>
    <n v="2275"/>
    <x v="6"/>
    <n v="137.02000000000001"/>
    <n v="1.0215121880017513"/>
    <m/>
    <x v="10"/>
    <x v="10"/>
    <m/>
    <x v="12"/>
    <m/>
    <m/>
    <m/>
  </r>
  <r>
    <n v="276.98759999999999"/>
    <x v="301"/>
    <n v="1014705"/>
    <n v="1062"/>
    <x v="1"/>
    <n v="139.268"/>
    <n v="0.98888186805296252"/>
    <m/>
    <x v="10"/>
    <x v="10"/>
    <m/>
    <x v="12"/>
    <m/>
    <m/>
    <m/>
  </r>
  <r>
    <n v="276.98759999999999"/>
    <x v="292"/>
    <n v="1019331"/>
    <n v="1424"/>
    <x v="2"/>
    <n v="141.51599999999999"/>
    <n v="0.9572882218265073"/>
    <m/>
    <x v="10"/>
    <x v="10"/>
    <m/>
    <x v="12"/>
    <m/>
    <m/>
    <m/>
  </r>
  <r>
    <n v="276.98759999999999"/>
    <x v="209"/>
    <n v="1007713"/>
    <n v="1187"/>
    <x v="3"/>
    <n v="142.512"/>
    <n v="0.94360895924553712"/>
    <m/>
    <x v="10"/>
    <x v="10"/>
    <m/>
    <x v="12"/>
    <m/>
    <m/>
    <m/>
  </r>
  <r>
    <n v="276.98759999999999"/>
    <x v="35"/>
    <n v="1018167"/>
    <n v="554"/>
    <x v="0"/>
    <n v="160.624"/>
    <n v="0.7244471560912441"/>
    <m/>
    <x v="10"/>
    <x v="10"/>
    <m/>
    <x v="12"/>
    <m/>
    <m/>
    <m/>
  </r>
  <r>
    <n v="276.98759999999999"/>
    <x v="10"/>
    <n v="1018086"/>
    <n v="773"/>
    <x v="8"/>
    <n v="165.12"/>
    <n v="0.67749273255813935"/>
    <m/>
    <x v="10"/>
    <x v="10"/>
    <m/>
    <x v="12"/>
    <m/>
    <m/>
    <m/>
  </r>
  <r>
    <n v="276.98759999999999"/>
    <x v="262"/>
    <n v="1016590"/>
    <n v="2568"/>
    <x v="0"/>
    <n v="166.244"/>
    <n v="0.66615095883159681"/>
    <m/>
    <x v="10"/>
    <x v="10"/>
    <m/>
    <x v="12"/>
    <m/>
    <m/>
    <m/>
  </r>
  <r>
    <n v="276.98759999999999"/>
    <x v="160"/>
    <n v="1014923"/>
    <n v="1574"/>
    <x v="3"/>
    <n v="186.476"/>
    <n v="0.48537935176644709"/>
    <m/>
    <x v="10"/>
    <x v="10"/>
    <m/>
    <x v="12"/>
    <m/>
    <m/>
    <m/>
  </r>
  <r>
    <n v="276.98759999999999"/>
    <x v="283"/>
    <n v="1012532"/>
    <n v="2031"/>
    <x v="6"/>
    <n v="198.84"/>
    <n v="0.39301750150875064"/>
    <m/>
    <x v="10"/>
    <x v="10"/>
    <m/>
    <x v="12"/>
    <m/>
    <m/>
    <m/>
  </r>
  <r>
    <n v="276.98759999999999"/>
    <x v="300"/>
    <n v="1012701"/>
    <n v="2711"/>
    <x v="2"/>
    <n v="208.95599999999999"/>
    <n v="0.32557859070809164"/>
    <m/>
    <x v="10"/>
    <x v="10"/>
    <m/>
    <x v="12"/>
    <m/>
    <m/>
    <m/>
  </r>
  <r>
    <n v="276.98759999999999"/>
    <x v="165"/>
    <n v="1017554"/>
    <n v="2047"/>
    <x v="8"/>
    <n v="212.328"/>
    <n v="0.304526958290946"/>
    <m/>
    <x v="10"/>
    <x v="10"/>
    <m/>
    <x v="12"/>
    <m/>
    <m/>
    <m/>
  </r>
  <r>
    <n v="276.98759999999999"/>
    <x v="53"/>
    <n v="1017391"/>
    <n v="828"/>
    <x v="5"/>
    <n v="222.44399999999999"/>
    <n v="0.24520148891406376"/>
    <m/>
    <x v="10"/>
    <x v="10"/>
    <m/>
    <x v="12"/>
    <m/>
    <m/>
    <m/>
  </r>
  <r>
    <n v="276.98759999999999"/>
    <x v="258"/>
    <n v="1015159"/>
    <n v="1379"/>
    <x v="2"/>
    <n v="238.18"/>
    <n v="0.16293391552607261"/>
    <m/>
    <x v="10"/>
    <x v="10"/>
    <m/>
    <x v="12"/>
    <m/>
    <m/>
    <m/>
  </r>
  <r>
    <n v="276.98759999999999"/>
    <x v="77"/>
    <n v="1016365"/>
    <n v="1939"/>
    <x v="6"/>
    <n v="248.29599999999999"/>
    <n v="0.11555401617424363"/>
    <m/>
    <x v="10"/>
    <x v="10"/>
    <m/>
    <x v="12"/>
    <m/>
    <m/>
    <m/>
  </r>
  <r>
    <n v="276.98759999999999"/>
    <x v="268"/>
    <n v="1009891"/>
    <n v="1335"/>
    <x v="4"/>
    <n v="251.66800000000001"/>
    <n v="0.10060714910119674"/>
    <m/>
    <x v="10"/>
    <x v="10"/>
    <m/>
    <x v="12"/>
    <m/>
    <m/>
    <m/>
  </r>
  <r>
    <n v="276.98759999999999"/>
    <x v="330"/>
    <n v="1019474"/>
    <n v="560"/>
    <x v="1"/>
    <n v="267.404"/>
    <n v="3.5839404047807777E-2"/>
    <m/>
    <x v="10"/>
    <x v="10"/>
    <m/>
    <x v="12"/>
    <m/>
    <m/>
    <m/>
  </r>
  <r>
    <n v="276.98759999999999"/>
    <x v="130"/>
    <n v="1019876"/>
    <n v="2014"/>
    <x v="1"/>
    <n v="278.64400000000001"/>
    <n v="-5.9445026628960939E-3"/>
    <m/>
    <x v="10"/>
    <x v="10"/>
    <m/>
    <x v="12"/>
    <m/>
    <m/>
    <m/>
  </r>
  <r>
    <n v="276.98759999999999"/>
    <x v="34"/>
    <n v="1016618"/>
    <n v="1277"/>
    <x v="2"/>
    <n v="305.62"/>
    <n v="-9.3686277076107646E-2"/>
    <m/>
    <x v="10"/>
    <x v="10"/>
    <m/>
    <x v="12"/>
    <m/>
    <m/>
    <m/>
  </r>
  <r>
    <n v="276.98759999999999"/>
    <x v="321"/>
    <n v="1015548"/>
    <n v="2244"/>
    <x v="2"/>
    <n v="334.84399999999999"/>
    <n v="-0.17278613324413761"/>
    <m/>
    <x v="10"/>
    <x v="10"/>
    <m/>
    <x v="12"/>
    <m/>
    <m/>
    <m/>
  </r>
  <r>
    <n v="276.98759999999999"/>
    <x v="324"/>
    <n v="1017239"/>
    <n v="2573"/>
    <x v="2"/>
    <n v="339.34"/>
    <n v="-0.18374609536158423"/>
    <m/>
    <x v="10"/>
    <x v="10"/>
    <m/>
    <x v="12"/>
    <m/>
    <m/>
    <m/>
  </r>
  <r>
    <n v="276.98759999999999"/>
    <x v="127"/>
    <n v="1016730"/>
    <n v="571"/>
    <x v="5"/>
    <n v="355.07600000000002"/>
    <n v="-0.21992024242697347"/>
    <m/>
    <x v="10"/>
    <x v="10"/>
    <m/>
    <x v="12"/>
    <m/>
    <m/>
    <m/>
  </r>
  <r>
    <n v="277.07679999999999"/>
    <x v="26"/>
    <n v="1005066"/>
    <n v="1041"/>
    <x v="4"/>
    <n v="180.88640000000001"/>
    <n v="0.53177242733560937"/>
    <m/>
    <x v="10"/>
    <x v="10"/>
    <m/>
    <x v="12"/>
    <m/>
    <m/>
    <m/>
  </r>
  <r>
    <n v="277.0976"/>
    <x v="295"/>
    <n v="1002043"/>
    <n v="2043"/>
    <x v="1"/>
    <n v="229.9648"/>
    <n v="0.20495658465991318"/>
    <m/>
    <x v="10"/>
    <x v="10"/>
    <m/>
    <x v="12"/>
    <m/>
    <m/>
    <m/>
  </r>
  <r>
    <n v="277.14960000000002"/>
    <x v="303"/>
    <n v="1002356"/>
    <n v="2356"/>
    <x v="6"/>
    <n v="399.21280000000002"/>
    <n v="-0.30575973515879246"/>
    <m/>
    <x v="10"/>
    <x v="10"/>
    <m/>
    <x v="12"/>
    <m/>
    <m/>
    <m/>
  </r>
  <r>
    <n v="277.20679999999999"/>
    <x v="218"/>
    <n v="1002477"/>
    <n v="2477"/>
    <x v="6"/>
    <n v="155.21279999999999"/>
    <n v="0.78597899142338778"/>
    <m/>
    <x v="10"/>
    <x v="10"/>
    <m/>
    <x v="12"/>
    <m/>
    <m/>
    <m/>
  </r>
  <r>
    <n v="277.20990719999998"/>
    <x v="313"/>
    <n v="1009740"/>
    <n v="1005"/>
    <x v="9"/>
    <n v="242.94383999999999"/>
    <n v="0.14104521933958061"/>
    <m/>
    <x v="10"/>
    <x v="10"/>
    <m/>
    <x v="12"/>
    <m/>
    <m/>
    <m/>
  </r>
  <r>
    <n v="277.30560000000003"/>
    <x v="297"/>
    <n v="1003131"/>
    <n v="2534"/>
    <x v="2"/>
    <n v="85.9328"/>
    <n v="2.2270052878528341"/>
    <m/>
    <x v="10"/>
    <x v="10"/>
    <m/>
    <x v="12"/>
    <m/>
    <m/>
    <m/>
  </r>
  <r>
    <n v="277.34553599999998"/>
    <x v="280"/>
    <n v="1000106"/>
    <n v="106"/>
    <x v="9"/>
    <n v="118.57843200000001"/>
    <n v="1.3389205888639171"/>
    <m/>
    <x v="10"/>
    <x v="10"/>
    <m/>
    <x v="12"/>
    <m/>
    <m/>
    <m/>
  </r>
  <r>
    <n v="277.39400000000001"/>
    <x v="355"/>
    <n v="1003892"/>
    <n v="2162"/>
    <x v="8"/>
    <n v="117.4944"/>
    <n v="1.3609125200860639"/>
    <m/>
    <x v="10"/>
    <x v="10"/>
    <m/>
    <x v="12"/>
    <m/>
    <m/>
    <m/>
  </r>
  <r>
    <n v="277.40960000000001"/>
    <x v="265"/>
    <n v="1003542"/>
    <n v="1864"/>
    <x v="6"/>
    <n v="179.06880000000001"/>
    <n v="0.54917886309619546"/>
    <m/>
    <x v="10"/>
    <x v="10"/>
    <m/>
    <x v="12"/>
    <m/>
    <m/>
    <m/>
  </r>
  <r>
    <n v="277.43579999999997"/>
    <x v="158"/>
    <n v="1006800"/>
    <n v="1025"/>
    <x v="7"/>
    <n v="8.5039999999999996"/>
    <n v="31.624153339604888"/>
    <m/>
    <x v="10"/>
    <x v="10"/>
    <m/>
    <x v="12"/>
    <m/>
    <m/>
    <m/>
  </r>
  <r>
    <n v="277.43579999999997"/>
    <x v="354"/>
    <n v="1009162"/>
    <n v="556"/>
    <x v="4"/>
    <n v="153.20400000000001"/>
    <n v="0.81089136053888899"/>
    <m/>
    <x v="10"/>
    <x v="10"/>
    <m/>
    <x v="12"/>
    <m/>
    <m/>
    <m/>
  </r>
  <r>
    <n v="277.43579999999997"/>
    <x v="213"/>
    <n v="1013047"/>
    <n v="1353"/>
    <x v="3"/>
    <n v="155.54400000000001"/>
    <n v="0.78364835673507149"/>
    <m/>
    <x v="10"/>
    <x v="10"/>
    <m/>
    <x v="12"/>
    <m/>
    <m/>
    <m/>
  </r>
  <r>
    <n v="277.43579999999997"/>
    <x v="69"/>
    <n v="1009829"/>
    <n v="29"/>
    <x v="3"/>
    <n v="193.76"/>
    <n v="0.43185280759702716"/>
    <m/>
    <x v="10"/>
    <x v="10"/>
    <m/>
    <x v="12"/>
    <m/>
    <m/>
    <m/>
  </r>
  <r>
    <n v="277.43579999999997"/>
    <x v="225"/>
    <n v="1016675"/>
    <n v="1611"/>
    <x v="8"/>
    <n v="193.76"/>
    <n v="0.43185280759702716"/>
    <m/>
    <x v="10"/>
    <x v="10"/>
    <m/>
    <x v="12"/>
    <m/>
    <m/>
    <m/>
  </r>
  <r>
    <n v="277.43579999999997"/>
    <x v="245"/>
    <n v="1013846"/>
    <n v="248"/>
    <x v="1"/>
    <n v="206.124"/>
    <n v="0.34596553530884311"/>
    <m/>
    <x v="10"/>
    <x v="10"/>
    <m/>
    <x v="12"/>
    <m/>
    <m/>
    <m/>
  </r>
  <r>
    <n v="277.43579999999997"/>
    <x v="233"/>
    <n v="1010065"/>
    <n v="307"/>
    <x v="7"/>
    <n v="288.17599999999999"/>
    <n v="-3.7269585253456278E-2"/>
    <m/>
    <x v="10"/>
    <x v="10"/>
    <m/>
    <x v="12"/>
    <m/>
    <m/>
    <m/>
  </r>
  <r>
    <n v="277.43579999999997"/>
    <x v="194"/>
    <n v="1019361"/>
    <n v="2792"/>
    <x v="8"/>
    <n v="319.64800000000002"/>
    <n v="-0.13205838922815111"/>
    <m/>
    <x v="10"/>
    <x v="10"/>
    <m/>
    <x v="12"/>
    <m/>
    <m/>
    <m/>
  </r>
  <r>
    <n v="277.43579999999997"/>
    <x v="52"/>
    <n v="1017851"/>
    <n v="1406"/>
    <x v="8"/>
    <n v="336.50799999999998"/>
    <n v="-0.1755447121613751"/>
    <m/>
    <x v="10"/>
    <x v="10"/>
    <m/>
    <x v="12"/>
    <m/>
    <m/>
    <m/>
  </r>
  <r>
    <n v="277.43579999999997"/>
    <x v="94"/>
    <n v="1018478"/>
    <n v="2133"/>
    <x v="0"/>
    <n v="343.25200000000001"/>
    <n v="-0.1917430925384267"/>
    <m/>
    <x v="10"/>
    <x v="10"/>
    <m/>
    <x v="12"/>
    <m/>
    <m/>
    <m/>
  </r>
  <r>
    <n v="277.43579999999997"/>
    <x v="31"/>
    <n v="1017608"/>
    <n v="892"/>
    <x v="5"/>
    <n v="349.99599999999998"/>
    <n v="-0.20731722648258841"/>
    <m/>
    <x v="10"/>
    <x v="10"/>
    <m/>
    <x v="12"/>
    <m/>
    <m/>
    <m/>
  </r>
  <r>
    <n v="277.43579999999997"/>
    <x v="175"/>
    <n v="1013728"/>
    <n v="2828"/>
    <x v="8"/>
    <n v="356.74"/>
    <n v="-0.22230251723944619"/>
    <m/>
    <x v="10"/>
    <x v="10"/>
    <m/>
    <x v="12"/>
    <m/>
    <m/>
    <m/>
  </r>
  <r>
    <n v="277.47615999999999"/>
    <x v="158"/>
    <n v="1001528"/>
    <n v="1528"/>
    <x v="4"/>
    <n v="49.721088000000002"/>
    <n v="4.5806534241567674"/>
    <m/>
    <x v="10"/>
    <x v="10"/>
    <m/>
    <x v="12"/>
    <m/>
    <m/>
    <m/>
  </r>
  <r>
    <n v="277.50839999999999"/>
    <x v="63"/>
    <n v="1005263"/>
    <n v="781"/>
    <x v="4"/>
    <n v="245.7312"/>
    <n v="0.12931691213814117"/>
    <m/>
    <x v="10"/>
    <x v="10"/>
    <m/>
    <x v="12"/>
    <m/>
    <m/>
    <m/>
  </r>
  <r>
    <n v="277.52544"/>
    <x v="61"/>
    <n v="1007047"/>
    <n v="1044"/>
    <x v="9"/>
    <n v="95.396000000000001"/>
    <n v="1.9091936768837265"/>
    <m/>
    <x v="10"/>
    <x v="10"/>
    <m/>
    <x v="12"/>
    <m/>
    <m/>
    <m/>
  </r>
  <r>
    <n v="277.52544"/>
    <x v="303"/>
    <n v="1019035"/>
    <n v="2102"/>
    <x v="9"/>
    <n v="146.66"/>
    <n v="0.89230492295104324"/>
    <m/>
    <x v="10"/>
    <x v="10"/>
    <m/>
    <x v="12"/>
    <m/>
    <m/>
    <m/>
  </r>
  <r>
    <n v="277.52544"/>
    <x v="118"/>
    <n v="1016582"/>
    <n v="1652"/>
    <x v="9"/>
    <n v="334.36799999999999"/>
    <n v="-0.16999999999999998"/>
    <m/>
    <x v="10"/>
    <x v="10"/>
    <m/>
    <x v="12"/>
    <m/>
    <m/>
    <m/>
  </r>
  <r>
    <n v="277.5292"/>
    <x v="38"/>
    <n v="1003410"/>
    <n v="13"/>
    <x v="6"/>
    <n v="179.5008"/>
    <n v="0.54611678610903125"/>
    <m/>
    <x v="10"/>
    <x v="10"/>
    <m/>
    <x v="12"/>
    <m/>
    <m/>
    <m/>
  </r>
  <r>
    <n v="277.56560000000002"/>
    <x v="238"/>
    <n v="1002342"/>
    <n v="2342"/>
    <x v="6"/>
    <n v="65.072000000000003"/>
    <n v="3.2655151217113354"/>
    <m/>
    <x v="10"/>
    <x v="10"/>
    <m/>
    <x v="12"/>
    <m/>
    <m/>
    <m/>
  </r>
  <r>
    <n v="277.56768"/>
    <x v="23"/>
    <n v="1001217"/>
    <n v="1217"/>
    <x v="3"/>
    <n v="331.61856"/>
    <n v="-0.16299111847057055"/>
    <m/>
    <x v="10"/>
    <x v="10"/>
    <m/>
    <x v="12"/>
    <m/>
    <m/>
    <m/>
  </r>
  <r>
    <n v="277.79647999999997"/>
    <x v="63"/>
    <n v="1001855"/>
    <n v="1855"/>
    <x v="3"/>
    <n v="125.5616"/>
    <n v="1.2124318262908402"/>
    <m/>
    <x v="10"/>
    <x v="10"/>
    <m/>
    <x v="12"/>
    <m/>
    <m/>
    <m/>
  </r>
  <r>
    <n v="277.88400000000001"/>
    <x v="142"/>
    <n v="1005541"/>
    <n v="994"/>
    <x v="2"/>
    <n v="1.716"/>
    <n v="160.93706293706293"/>
    <m/>
    <x v="10"/>
    <x v="10"/>
    <m/>
    <x v="12"/>
    <m/>
    <m/>
    <m/>
  </r>
  <r>
    <n v="277.88400000000001"/>
    <x v="227"/>
    <n v="1008706"/>
    <n v="455"/>
    <x v="3"/>
    <n v="5.88"/>
    <n v="46.259183673469394"/>
    <m/>
    <x v="10"/>
    <x v="10"/>
    <m/>
    <x v="12"/>
    <m/>
    <m/>
    <m/>
  </r>
  <r>
    <n v="277.88400000000001"/>
    <x v="138"/>
    <n v="1006819"/>
    <n v="2335"/>
    <x v="1"/>
    <n v="9.5960000000000001"/>
    <n v="27.958315964985413"/>
    <m/>
    <x v="10"/>
    <x v="10"/>
    <m/>
    <x v="12"/>
    <m/>
    <m/>
    <m/>
  </r>
  <r>
    <n v="277.88400000000001"/>
    <x v="169"/>
    <n v="1008712"/>
    <n v="2614"/>
    <x v="3"/>
    <n v="12.98"/>
    <n v="20.408628659476115"/>
    <m/>
    <x v="10"/>
    <x v="10"/>
    <m/>
    <x v="12"/>
    <m/>
    <m/>
    <m/>
  </r>
  <r>
    <n v="277.88400000000001"/>
    <x v="290"/>
    <n v="1009113"/>
    <n v="1126"/>
    <x v="4"/>
    <n v="49.444000000000003"/>
    <n v="4.6201763611358304"/>
    <m/>
    <x v="10"/>
    <x v="10"/>
    <m/>
    <x v="12"/>
    <m/>
    <m/>
    <m/>
  </r>
  <r>
    <n v="277.88400000000001"/>
    <x v="100"/>
    <n v="1008526"/>
    <n v="490"/>
    <x v="5"/>
    <n v="50.875999999999998"/>
    <n v="4.4619860051890878"/>
    <m/>
    <x v="10"/>
    <x v="10"/>
    <m/>
    <x v="12"/>
    <m/>
    <m/>
    <m/>
  </r>
  <r>
    <n v="277.88400000000001"/>
    <x v="267"/>
    <n v="1008940"/>
    <n v="98"/>
    <x v="1"/>
    <n v="61.103999999999999"/>
    <n v="3.5477219167321294"/>
    <m/>
    <x v="10"/>
    <x v="10"/>
    <m/>
    <x v="12"/>
    <m/>
    <m/>
    <m/>
  </r>
  <r>
    <n v="277.88400000000001"/>
    <x v="331"/>
    <n v="1008914"/>
    <n v="2497"/>
    <x v="7"/>
    <n v="73.768000000000001"/>
    <n v="2.7669992408632469"/>
    <m/>
    <x v="10"/>
    <x v="10"/>
    <m/>
    <x v="12"/>
    <m/>
    <m/>
    <m/>
  </r>
  <r>
    <n v="277.88400000000001"/>
    <x v="345"/>
    <n v="1013283"/>
    <n v="598"/>
    <x v="6"/>
    <n v="118.992"/>
    <n v="1.3353166599435256"/>
    <m/>
    <x v="10"/>
    <x v="10"/>
    <m/>
    <x v="12"/>
    <m/>
    <m/>
    <m/>
  </r>
  <r>
    <n v="277.88400000000001"/>
    <x v="175"/>
    <n v="1013444"/>
    <n v="277"/>
    <x v="0"/>
    <n v="122.364"/>
    <n v="1.2709620476610768"/>
    <m/>
    <x v="10"/>
    <x v="10"/>
    <m/>
    <x v="12"/>
    <m/>
    <m/>
    <m/>
  </r>
  <r>
    <n v="277.88400000000001"/>
    <x v="297"/>
    <n v="1018084"/>
    <n v="2346"/>
    <x v="3"/>
    <n v="127.98399999999999"/>
    <n v="1.1712401550193778"/>
    <m/>
    <x v="10"/>
    <x v="10"/>
    <m/>
    <x v="12"/>
    <m/>
    <m/>
    <m/>
  </r>
  <r>
    <n v="277.88400000000001"/>
    <x v="91"/>
    <n v="1008646"/>
    <n v="1270"/>
    <x v="3"/>
    <n v="136.55199999999999"/>
    <n v="1.0350049797879199"/>
    <m/>
    <x v="10"/>
    <x v="10"/>
    <m/>
    <x v="12"/>
    <m/>
    <m/>
    <m/>
  </r>
  <r>
    <n v="277.88400000000001"/>
    <x v="142"/>
    <n v="1009863"/>
    <n v="2727"/>
    <x v="0"/>
    <n v="174.06800000000001"/>
    <n v="0.596410598157042"/>
    <m/>
    <x v="10"/>
    <x v="10"/>
    <m/>
    <x v="12"/>
    <m/>
    <m/>
    <m/>
  </r>
  <r>
    <n v="277.88400000000001"/>
    <x v="353"/>
    <n v="1010609"/>
    <n v="644"/>
    <x v="4"/>
    <n v="212.28399999999999"/>
    <n v="0.3090199920860735"/>
    <m/>
    <x v="10"/>
    <x v="10"/>
    <m/>
    <x v="12"/>
    <m/>
    <m/>
    <m/>
  </r>
  <r>
    <n v="277.88400000000001"/>
    <x v="94"/>
    <n v="1019304"/>
    <n v="2789"/>
    <x v="1"/>
    <n v="243.756"/>
    <n v="0.1400088613203368"/>
    <m/>
    <x v="10"/>
    <x v="10"/>
    <m/>
    <x v="12"/>
    <m/>
    <m/>
    <m/>
  </r>
  <r>
    <n v="277.88400000000001"/>
    <x v="291"/>
    <n v="1017252"/>
    <n v="1599"/>
    <x v="5"/>
    <n v="260.61599999999999"/>
    <n v="6.6258403167879287E-2"/>
    <m/>
    <x v="10"/>
    <x v="10"/>
    <m/>
    <x v="12"/>
    <m/>
    <m/>
    <m/>
  </r>
  <r>
    <n v="277.88400000000001"/>
    <x v="239"/>
    <n v="1018246"/>
    <n v="2204"/>
    <x v="0"/>
    <n v="263.988"/>
    <n v="5.2638756307104927E-2"/>
    <m/>
    <x v="10"/>
    <x v="10"/>
    <m/>
    <x v="12"/>
    <m/>
    <m/>
    <m/>
  </r>
  <r>
    <n v="277.88400000000001"/>
    <x v="235"/>
    <n v="1012213"/>
    <n v="2257"/>
    <x v="8"/>
    <n v="292.08800000000002"/>
    <n v="-4.8629180247048855E-2"/>
    <m/>
    <x v="10"/>
    <x v="10"/>
    <m/>
    <x v="12"/>
    <m/>
    <m/>
    <m/>
  </r>
  <r>
    <n v="277.88400000000001"/>
    <x v="132"/>
    <n v="1019726"/>
    <n v="1139"/>
    <x v="2"/>
    <n v="304.452"/>
    <n v="-8.7264987584249679E-2"/>
    <m/>
    <x v="10"/>
    <x v="10"/>
    <m/>
    <x v="12"/>
    <m/>
    <m/>
    <m/>
  </r>
  <r>
    <n v="277.88400000000001"/>
    <x v="291"/>
    <n v="1018976"/>
    <n v="1678"/>
    <x v="2"/>
    <n v="307.82400000000001"/>
    <n v="-9.7263371277093391E-2"/>
    <m/>
    <x v="10"/>
    <x v="10"/>
    <m/>
    <x v="12"/>
    <m/>
    <m/>
    <m/>
  </r>
  <r>
    <n v="278.06479999999999"/>
    <x v="2"/>
    <n v="1005248"/>
    <n v="896"/>
    <x v="8"/>
    <n v="210.44800000000001"/>
    <n v="0.32129932334828548"/>
    <m/>
    <x v="10"/>
    <x v="10"/>
    <m/>
    <x v="12"/>
    <m/>
    <m/>
    <m/>
  </r>
  <r>
    <n v="278.0752"/>
    <x v="62"/>
    <n v="1001679"/>
    <n v="1679"/>
    <x v="5"/>
    <n v="313.16800000000001"/>
    <n v="-0.11205742604608393"/>
    <m/>
    <x v="10"/>
    <x v="10"/>
    <m/>
    <x v="12"/>
    <m/>
    <m/>
    <m/>
  </r>
  <r>
    <n v="278.24256000000003"/>
    <x v="24"/>
    <n v="1009077"/>
    <n v="841"/>
    <x v="9"/>
    <n v="194.38399999999999"/>
    <n v="0.43140670013992943"/>
    <m/>
    <x v="10"/>
    <x v="10"/>
    <m/>
    <x v="12"/>
    <m/>
    <m/>
    <m/>
  </r>
  <r>
    <n v="278.3322"/>
    <x v="215"/>
    <n v="1007563"/>
    <n v="1332"/>
    <x v="0"/>
    <n v="36.043999999999997"/>
    <n v="6.7220119853512381"/>
    <m/>
    <x v="10"/>
    <x v="10"/>
    <m/>
    <x v="12"/>
    <m/>
    <m/>
    <m/>
  </r>
  <r>
    <n v="278.3322"/>
    <x v="175"/>
    <n v="1007019"/>
    <n v="832"/>
    <x v="4"/>
    <n v="86.191999999999993"/>
    <n v="2.2292115277519957"/>
    <m/>
    <x v="10"/>
    <x v="10"/>
    <m/>
    <x v="12"/>
    <m/>
    <m/>
    <m/>
  </r>
  <r>
    <n v="278.3322"/>
    <x v="242"/>
    <n v="1010204"/>
    <n v="95"/>
    <x v="3"/>
    <n v="119.532"/>
    <n v="1.3285162132316035"/>
    <m/>
    <x v="10"/>
    <x v="10"/>
    <m/>
    <x v="12"/>
    <m/>
    <m/>
    <m/>
  </r>
  <r>
    <n v="278.3322"/>
    <x v="328"/>
    <n v="1010588"/>
    <n v="979"/>
    <x v="1"/>
    <n v="173.48400000000001"/>
    <n v="0.60436812616725455"/>
    <m/>
    <x v="10"/>
    <x v="10"/>
    <m/>
    <x v="12"/>
    <m/>
    <m/>
    <m/>
  </r>
  <r>
    <n v="278.3322"/>
    <x v="38"/>
    <n v="1009837"/>
    <n v="374"/>
    <x v="8"/>
    <n v="199.33600000000001"/>
    <n v="0.39629670506080178"/>
    <m/>
    <x v="10"/>
    <x v="10"/>
    <m/>
    <x v="12"/>
    <m/>
    <m/>
    <m/>
  </r>
  <r>
    <n v="278.3322"/>
    <x v="207"/>
    <n v="1014146"/>
    <n v="2197"/>
    <x v="1"/>
    <n v="220.69200000000001"/>
    <n v="0.26117938121907452"/>
    <m/>
    <x v="10"/>
    <x v="10"/>
    <m/>
    <x v="12"/>
    <m/>
    <m/>
    <m/>
  </r>
  <r>
    <n v="278.3322"/>
    <x v="114"/>
    <n v="1013882"/>
    <n v="2443"/>
    <x v="7"/>
    <n v="236.428"/>
    <n v="0.17723873652866837"/>
    <m/>
    <x v="10"/>
    <x v="10"/>
    <m/>
    <x v="12"/>
    <m/>
    <m/>
    <m/>
  </r>
  <r>
    <n v="278.3322"/>
    <x v="66"/>
    <n v="1011748"/>
    <n v="736"/>
    <x v="5"/>
    <n v="267.89999999999998"/>
    <n v="3.8940649496080719E-2"/>
    <m/>
    <x v="10"/>
    <x v="10"/>
    <m/>
    <x v="12"/>
    <m/>
    <m/>
    <m/>
  </r>
  <r>
    <n v="278.3322"/>
    <x v="14"/>
    <n v="1017915"/>
    <n v="2748"/>
    <x v="6"/>
    <n v="279.14"/>
    <n v="-2.8938883714264745E-3"/>
    <m/>
    <x v="10"/>
    <x v="10"/>
    <m/>
    <x v="12"/>
    <m/>
    <m/>
    <m/>
  </r>
  <r>
    <n v="278.3322"/>
    <x v="234"/>
    <n v="1012954"/>
    <n v="2028"/>
    <x v="3"/>
    <n v="290.38"/>
    <n v="-4.1489772022866571E-2"/>
    <m/>
    <x v="10"/>
    <x v="10"/>
    <m/>
    <x v="12"/>
    <m/>
    <m/>
    <m/>
  </r>
  <r>
    <n v="278.3322"/>
    <x v="237"/>
    <n v="1010820"/>
    <n v="2721"/>
    <x v="8"/>
    <n v="306.11599999999999"/>
    <n v="-9.076232539298823E-2"/>
    <m/>
    <x v="10"/>
    <x v="10"/>
    <m/>
    <x v="12"/>
    <m/>
    <m/>
    <m/>
  </r>
  <r>
    <n v="278.3322"/>
    <x v="327"/>
    <n v="1012858"/>
    <n v="1945"/>
    <x v="0"/>
    <n v="308.36399999999998"/>
    <n v="-9.7390746001478706E-2"/>
    <m/>
    <x v="10"/>
    <x v="10"/>
    <m/>
    <x v="12"/>
    <m/>
    <m/>
    <m/>
  </r>
  <r>
    <n v="278.3322"/>
    <x v="29"/>
    <n v="1013791"/>
    <n v="2039"/>
    <x v="8"/>
    <n v="327.47199999999998"/>
    <n v="-0.15005802022768353"/>
    <m/>
    <x v="10"/>
    <x v="10"/>
    <m/>
    <x v="12"/>
    <m/>
    <m/>
    <m/>
  </r>
  <r>
    <n v="278.3322"/>
    <x v="227"/>
    <n v="1016246"/>
    <n v="960"/>
    <x v="1"/>
    <n v="333.09199999999998"/>
    <n v="-0.1643984244593085"/>
    <m/>
    <x v="10"/>
    <x v="10"/>
    <m/>
    <x v="12"/>
    <m/>
    <m/>
    <m/>
  </r>
  <r>
    <n v="278.3322"/>
    <x v="68"/>
    <n v="1014020"/>
    <n v="2491"/>
    <x v="1"/>
    <n v="352.2"/>
    <n v="-0.20973253833049402"/>
    <m/>
    <x v="10"/>
    <x v="10"/>
    <m/>
    <x v="12"/>
    <m/>
    <m/>
    <m/>
  </r>
  <r>
    <n v="278.39240000000001"/>
    <x v="303"/>
    <n v="1004004"/>
    <n v="2678"/>
    <x v="6"/>
    <n v="208.79679999999999"/>
    <n v="0.33331736884856483"/>
    <m/>
    <x v="10"/>
    <x v="10"/>
    <m/>
    <x v="12"/>
    <m/>
    <m/>
    <m/>
  </r>
  <r>
    <n v="278.44959999999998"/>
    <x v="276"/>
    <n v="1003285"/>
    <n v="1210"/>
    <x v="8"/>
    <n v="152.63040000000001"/>
    <n v="0.82433905696375009"/>
    <m/>
    <x v="10"/>
    <x v="10"/>
    <m/>
    <x v="12"/>
    <m/>
    <m/>
    <m/>
  </r>
  <r>
    <n v="278.55360000000002"/>
    <x v="215"/>
    <n v="1004644"/>
    <n v="561"/>
    <x v="0"/>
    <n v="201.3408"/>
    <n v="0.38349306250894016"/>
    <m/>
    <x v="10"/>
    <x v="10"/>
    <m/>
    <x v="12"/>
    <m/>
    <m/>
    <m/>
  </r>
  <r>
    <n v="278.62119999999999"/>
    <x v="72"/>
    <n v="1002973"/>
    <n v="1998"/>
    <x v="5"/>
    <n v="235.9776"/>
    <n v="0.1807103725099331"/>
    <m/>
    <x v="10"/>
    <x v="10"/>
    <m/>
    <x v="12"/>
    <m/>
    <m/>
    <m/>
  </r>
  <r>
    <n v="278.66800000000001"/>
    <x v="21"/>
    <n v="1004040"/>
    <n v="2717"/>
    <x v="7"/>
    <n v="352.19200000000001"/>
    <n v="-0.20876113029256768"/>
    <m/>
    <x v="10"/>
    <x v="10"/>
    <m/>
    <x v="12"/>
    <m/>
    <m/>
    <m/>
  </r>
  <r>
    <n v="278.74912"/>
    <x v="336"/>
    <n v="1001132"/>
    <n v="1132"/>
    <x v="3"/>
    <n v="354.323328"/>
    <n v="-0.21329165208111839"/>
    <m/>
    <x v="10"/>
    <x v="10"/>
    <m/>
    <x v="12"/>
    <m/>
    <m/>
    <m/>
  </r>
  <r>
    <n v="278.78039999999999"/>
    <x v="270"/>
    <n v="1006389"/>
    <n v="1778"/>
    <x v="6"/>
    <n v="16.324000000000002"/>
    <n v="16.077946581720163"/>
    <m/>
    <x v="10"/>
    <x v="10"/>
    <m/>
    <x v="12"/>
    <m/>
    <m/>
    <m/>
  </r>
  <r>
    <n v="278.78039999999999"/>
    <x v="273"/>
    <n v="1009190"/>
    <n v="1455"/>
    <x v="2"/>
    <n v="34.223999999999997"/>
    <n v="7.1457573632538578"/>
    <m/>
    <x v="10"/>
    <x v="10"/>
    <m/>
    <x v="12"/>
    <m/>
    <m/>
    <m/>
  </r>
  <r>
    <n v="278.78039999999999"/>
    <x v="45"/>
    <n v="1006463"/>
    <n v="712"/>
    <x v="8"/>
    <n v="53.048000000000002"/>
    <n v="4.2552480772130892"/>
    <m/>
    <x v="10"/>
    <x v="10"/>
    <m/>
    <x v="12"/>
    <m/>
    <m/>
    <m/>
  </r>
  <r>
    <n v="278.78039999999999"/>
    <x v="50"/>
    <n v="1008107"/>
    <n v="1872"/>
    <x v="1"/>
    <n v="61.844000000000001"/>
    <n v="3.5078002716512513"/>
    <m/>
    <x v="10"/>
    <x v="10"/>
    <m/>
    <x v="12"/>
    <m/>
    <m/>
    <m/>
  </r>
  <r>
    <n v="278.78039999999999"/>
    <x v="325"/>
    <n v="1006238"/>
    <n v="2223"/>
    <x v="0"/>
    <n v="73.488"/>
    <n v="2.7935499673416064"/>
    <m/>
    <x v="10"/>
    <x v="10"/>
    <m/>
    <x v="12"/>
    <m/>
    <m/>
    <m/>
  </r>
  <r>
    <n v="278.78039999999999"/>
    <x v="29"/>
    <n v="1006496"/>
    <n v="287"/>
    <x v="6"/>
    <n v="86.251999999999995"/>
    <n v="2.2321615730649724"/>
    <m/>
    <x v="10"/>
    <x v="10"/>
    <m/>
    <x v="12"/>
    <m/>
    <m/>
    <m/>
  </r>
  <r>
    <n v="278.78039999999999"/>
    <x v="192"/>
    <n v="1006593"/>
    <n v="2605"/>
    <x v="2"/>
    <n v="90.311999999999998"/>
    <n v="2.0868588891841613"/>
    <m/>
    <x v="10"/>
    <x v="10"/>
    <m/>
    <x v="12"/>
    <m/>
    <m/>
    <m/>
  </r>
  <r>
    <n v="278.78039999999999"/>
    <x v="324"/>
    <n v="1010959"/>
    <n v="1338"/>
    <x v="3"/>
    <n v="148.172"/>
    <n v="0.88146478416974861"/>
    <m/>
    <x v="10"/>
    <x v="10"/>
    <m/>
    <x v="12"/>
    <m/>
    <m/>
    <m/>
  </r>
  <r>
    <n v="278.78039999999999"/>
    <x v="323"/>
    <n v="1010650"/>
    <n v="2125"/>
    <x v="3"/>
    <n v="159.41200000000001"/>
    <n v="0.74880435600833051"/>
    <m/>
    <x v="10"/>
    <x v="10"/>
    <m/>
    <x v="12"/>
    <m/>
    <m/>
    <m/>
  </r>
  <r>
    <n v="278.78039999999999"/>
    <x v="289"/>
    <n v="1013997"/>
    <n v="1896"/>
    <x v="0"/>
    <n v="171.77600000000001"/>
    <n v="0.62292986214605051"/>
    <m/>
    <x v="10"/>
    <x v="10"/>
    <m/>
    <x v="12"/>
    <m/>
    <m/>
    <m/>
  </r>
  <r>
    <n v="278.78039999999999"/>
    <x v="68"/>
    <n v="1017295"/>
    <n v="2057"/>
    <x v="3"/>
    <n v="212.24"/>
    <n v="0.31351488880512612"/>
    <m/>
    <x v="10"/>
    <x v="10"/>
    <m/>
    <x v="12"/>
    <m/>
    <m/>
    <m/>
  </r>
  <r>
    <n v="278.78039999999999"/>
    <x v="246"/>
    <n v="1015771"/>
    <n v="2170"/>
    <x v="5"/>
    <n v="339.25200000000001"/>
    <n v="-0.17824979661136861"/>
    <m/>
    <x v="10"/>
    <x v="10"/>
    <m/>
    <x v="12"/>
    <m/>
    <m/>
    <m/>
  </r>
  <r>
    <n v="278.7824"/>
    <x v="350"/>
    <n v="1003344"/>
    <n v="194"/>
    <x v="7"/>
    <n v="53.231999999999999"/>
    <n v="4.2371205290051099"/>
    <m/>
    <x v="10"/>
    <x v="10"/>
    <m/>
    <x v="12"/>
    <m/>
    <m/>
    <m/>
  </r>
  <r>
    <n v="278.89472000000001"/>
    <x v="201"/>
    <n v="1001251"/>
    <n v="1251"/>
    <x v="2"/>
    <n v="480.94848000000002"/>
    <n v="-0.4201151857263381"/>
    <m/>
    <x v="10"/>
    <x v="10"/>
    <m/>
    <x v="12"/>
    <m/>
    <m/>
    <m/>
  </r>
  <r>
    <n v="278.99040000000002"/>
    <x v="175"/>
    <n v="1001833"/>
    <n v="1833"/>
    <x v="2"/>
    <n v="789.44972800000005"/>
    <n v="-0.64660143628550337"/>
    <m/>
    <x v="10"/>
    <x v="10"/>
    <m/>
    <x v="12"/>
    <m/>
    <m/>
    <m/>
  </r>
  <r>
    <n v="279.09440000000001"/>
    <x v="177"/>
    <n v="1003490"/>
    <n v="767"/>
    <x v="2"/>
    <n v="157.93600000000001"/>
    <n v="0.76713605511093097"/>
    <m/>
    <x v="10"/>
    <x v="10"/>
    <m/>
    <x v="12"/>
    <m/>
    <m/>
    <m/>
  </r>
  <r>
    <n v="279.22859999999997"/>
    <x v="125"/>
    <n v="1006334"/>
    <n v="161"/>
    <x v="6"/>
    <n v="22.763999999999999"/>
    <n v="11.266236162361622"/>
    <m/>
    <x v="10"/>
    <x v="10"/>
    <m/>
    <x v="12"/>
    <m/>
    <m/>
    <m/>
  </r>
  <r>
    <n v="279.22859999999997"/>
    <x v="203"/>
    <n v="1008979"/>
    <n v="605"/>
    <x v="8"/>
    <n v="30.184000000000001"/>
    <n v="8.2508812615955467"/>
    <m/>
    <x v="10"/>
    <x v="10"/>
    <m/>
    <x v="12"/>
    <m/>
    <m/>
    <m/>
  </r>
  <r>
    <n v="279.22859999999997"/>
    <x v="51"/>
    <n v="1007875"/>
    <n v="348"/>
    <x v="7"/>
    <n v="81.164000000000001"/>
    <n v="2.4403011187225863"/>
    <m/>
    <x v="10"/>
    <x v="10"/>
    <m/>
    <x v="12"/>
    <m/>
    <m/>
    <m/>
  </r>
  <r>
    <n v="279.22859999999997"/>
    <x v="90"/>
    <n v="1007148"/>
    <n v="2631"/>
    <x v="5"/>
    <n v="81.459999999999994"/>
    <n v="2.4278001473115642"/>
    <m/>
    <x v="10"/>
    <x v="10"/>
    <m/>
    <x v="12"/>
    <m/>
    <m/>
    <m/>
  </r>
  <r>
    <n v="279.22859999999997"/>
    <x v="82"/>
    <n v="1019198"/>
    <n v="1051"/>
    <x v="5"/>
    <n v="117.24"/>
    <n v="1.3816837256908903"/>
    <m/>
    <x v="10"/>
    <x v="10"/>
    <m/>
    <x v="12"/>
    <m/>
    <m/>
    <m/>
  </r>
  <r>
    <n v="279.22859999999997"/>
    <x v="150"/>
    <n v="1008334"/>
    <n v="316"/>
    <x v="6"/>
    <n v="119.6"/>
    <n v="1.3346872909698995"/>
    <m/>
    <x v="10"/>
    <x v="10"/>
    <m/>
    <x v="12"/>
    <m/>
    <m/>
    <m/>
  </r>
  <r>
    <n v="279.22859999999997"/>
    <x v="279"/>
    <n v="1016272"/>
    <n v="1190"/>
    <x v="5"/>
    <n v="167.82"/>
    <n v="0.66385770468358951"/>
    <m/>
    <x v="10"/>
    <x v="10"/>
    <m/>
    <x v="12"/>
    <m/>
    <m/>
    <m/>
  </r>
  <r>
    <n v="279.22859999999997"/>
    <x v="362"/>
    <n v="1013268"/>
    <n v="2118"/>
    <x v="8"/>
    <n v="175.68799999999999"/>
    <n v="0.58934360912526751"/>
    <m/>
    <x v="10"/>
    <x v="10"/>
    <m/>
    <x v="12"/>
    <m/>
    <m/>
    <m/>
  </r>
  <r>
    <n v="279.22859999999997"/>
    <x v="340"/>
    <n v="1014409"/>
    <n v="1319"/>
    <x v="2"/>
    <n v="181.30799999999999"/>
    <n v="0.54007876100337537"/>
    <m/>
    <x v="10"/>
    <x v="10"/>
    <m/>
    <x v="12"/>
    <m/>
    <m/>
    <m/>
  </r>
  <r>
    <n v="279.22859999999997"/>
    <x v="161"/>
    <n v="1018847"/>
    <n v="934"/>
    <x v="4"/>
    <n v="193.672"/>
    <n v="0.44176029575777592"/>
    <m/>
    <x v="10"/>
    <x v="10"/>
    <m/>
    <x v="12"/>
    <m/>
    <m/>
    <m/>
  </r>
  <r>
    <n v="279.22859999999997"/>
    <x v="144"/>
    <n v="1014746"/>
    <n v="1101"/>
    <x v="0"/>
    <n v="213.904"/>
    <n v="0.30539213852943364"/>
    <m/>
    <x v="10"/>
    <x v="10"/>
    <m/>
    <x v="12"/>
    <m/>
    <m/>
    <m/>
  </r>
  <r>
    <n v="279.22859999999997"/>
    <x v="254"/>
    <n v="1012122"/>
    <n v="1987"/>
    <x v="1"/>
    <n v="222.89599999999999"/>
    <n v="0.25273042136242907"/>
    <m/>
    <x v="10"/>
    <x v="10"/>
    <m/>
    <x v="12"/>
    <m/>
    <m/>
    <m/>
  </r>
  <r>
    <n v="279.22859999999997"/>
    <x v="76"/>
    <n v="1014172"/>
    <n v="2477"/>
    <x v="1"/>
    <n v="247.624"/>
    <n v="0.12763140891028324"/>
    <m/>
    <x v="10"/>
    <x v="10"/>
    <m/>
    <x v="12"/>
    <m/>
    <m/>
    <m/>
  </r>
  <r>
    <n v="279.22859999999997"/>
    <x v="98"/>
    <n v="1014745"/>
    <n v="952"/>
    <x v="1"/>
    <n v="259.988"/>
    <n v="7.4005723341077176E-2"/>
    <m/>
    <x v="10"/>
    <x v="10"/>
    <m/>
    <x v="12"/>
    <m/>
    <m/>
    <m/>
  </r>
  <r>
    <n v="279.22859999999997"/>
    <x v="79"/>
    <n v="1013069"/>
    <n v="472"/>
    <x v="2"/>
    <n v="290.33600000000001"/>
    <n v="-3.8257053896175605E-2"/>
    <m/>
    <x v="10"/>
    <x v="10"/>
    <m/>
    <x v="12"/>
    <m/>
    <m/>
    <m/>
  </r>
  <r>
    <n v="279.22859999999997"/>
    <x v="233"/>
    <n v="1019844"/>
    <n v="344"/>
    <x v="8"/>
    <n v="302.7"/>
    <n v="-7.7540138751238913E-2"/>
    <m/>
    <x v="10"/>
    <x v="10"/>
    <m/>
    <x v="12"/>
    <m/>
    <m/>
    <m/>
  </r>
  <r>
    <n v="279.22859999999997"/>
    <x v="334"/>
    <n v="1019861"/>
    <n v="604"/>
    <x v="0"/>
    <n v="324.05599999999998"/>
    <n v="-0.13833226355938483"/>
    <m/>
    <x v="10"/>
    <x v="10"/>
    <m/>
    <x v="12"/>
    <m/>
    <m/>
    <m/>
  </r>
  <r>
    <n v="279.22859999999997"/>
    <x v="187"/>
    <n v="1013763"/>
    <n v="823"/>
    <x v="3"/>
    <n v="327.428"/>
    <n v="-0.14720610332653294"/>
    <m/>
    <x v="10"/>
    <x v="10"/>
    <m/>
    <x v="12"/>
    <m/>
    <m/>
    <m/>
  </r>
  <r>
    <n v="279.22859999999997"/>
    <x v="355"/>
    <n v="1009925"/>
    <n v="2346"/>
    <x v="0"/>
    <n v="331.92399999999998"/>
    <n v="-0.15875742639881421"/>
    <m/>
    <x v="10"/>
    <x v="10"/>
    <m/>
    <x v="12"/>
    <m/>
    <m/>
    <m/>
  </r>
  <r>
    <n v="279.24"/>
    <x v="178"/>
    <n v="1003775"/>
    <n v="1883"/>
    <x v="9"/>
    <n v="47.766399999999997"/>
    <n v="4.8459502914182355"/>
    <m/>
    <x v="10"/>
    <x v="10"/>
    <m/>
    <x v="12"/>
    <m/>
    <m/>
    <m/>
  </r>
  <r>
    <n v="279.32319999999999"/>
    <x v="259"/>
    <n v="1005291"/>
    <n v="286"/>
    <x v="8"/>
    <n v="183.08799999999999"/>
    <n v="0.52562265140260422"/>
    <m/>
    <x v="10"/>
    <x v="10"/>
    <m/>
    <x v="12"/>
    <m/>
    <m/>
    <m/>
  </r>
  <r>
    <n v="279.44799999999998"/>
    <x v="333"/>
    <n v="1002198"/>
    <n v="2198"/>
    <x v="9"/>
    <n v="233.89439999999999"/>
    <n v="0.19476139659607067"/>
    <m/>
    <x v="10"/>
    <x v="10"/>
    <m/>
    <x v="12"/>
    <m/>
    <m/>
    <m/>
  </r>
  <r>
    <n v="279.52600000000001"/>
    <x v="260"/>
    <n v="1002713"/>
    <n v="2713"/>
    <x v="4"/>
    <n v="139.49119999999999"/>
    <n v="1.00389702002707"/>
    <m/>
    <x v="10"/>
    <x v="10"/>
    <m/>
    <x v="12"/>
    <m/>
    <m/>
    <m/>
  </r>
  <r>
    <n v="279.59879999999998"/>
    <x v="322"/>
    <n v="1003077"/>
    <n v="1474"/>
    <x v="1"/>
    <n v="104.976"/>
    <n v="1.6634545038866024"/>
    <m/>
    <x v="10"/>
    <x v="10"/>
    <m/>
    <x v="12"/>
    <m/>
    <m/>
    <m/>
  </r>
  <r>
    <n v="279.67680000000001"/>
    <x v="45"/>
    <n v="1009208"/>
    <n v="1240"/>
    <x v="0"/>
    <n v="3.552"/>
    <n v="77.73783783783783"/>
    <m/>
    <x v="10"/>
    <x v="10"/>
    <m/>
    <x v="12"/>
    <m/>
    <m/>
    <m/>
  </r>
  <r>
    <n v="279.67680000000001"/>
    <x v="346"/>
    <n v="1008219"/>
    <n v="1066"/>
    <x v="5"/>
    <n v="10.135999999999999"/>
    <n v="26.592423046566694"/>
    <m/>
    <x v="10"/>
    <x v="10"/>
    <m/>
    <x v="12"/>
    <m/>
    <m/>
    <m/>
  </r>
  <r>
    <n v="279.67680000000001"/>
    <x v="334"/>
    <n v="1008151"/>
    <n v="1581"/>
    <x v="0"/>
    <n v="33.840000000000003"/>
    <n v="7.2646808510638294"/>
    <m/>
    <x v="10"/>
    <x v="10"/>
    <m/>
    <x v="12"/>
    <m/>
    <m/>
    <m/>
  </r>
  <r>
    <n v="279.67680000000001"/>
    <x v="225"/>
    <n v="1007285"/>
    <n v="855"/>
    <x v="0"/>
    <n v="44.064"/>
    <n v="5.3470588235294123"/>
    <m/>
    <x v="10"/>
    <x v="10"/>
    <m/>
    <x v="12"/>
    <m/>
    <m/>
    <m/>
  </r>
  <r>
    <n v="279.67680000000001"/>
    <x v="130"/>
    <n v="1007758"/>
    <n v="814"/>
    <x v="0"/>
    <n v="49.091999999999999"/>
    <n v="4.6969934001466642"/>
    <m/>
    <x v="10"/>
    <x v="10"/>
    <m/>
    <x v="12"/>
    <m/>
    <m/>
    <m/>
  </r>
  <r>
    <n v="279.67680000000001"/>
    <x v="135"/>
    <n v="1005772"/>
    <n v="2480"/>
    <x v="4"/>
    <n v="84.203999999999994"/>
    <n v="2.3214194100042755"/>
    <m/>
    <x v="10"/>
    <x v="10"/>
    <m/>
    <x v="12"/>
    <m/>
    <m/>
    <m/>
  </r>
  <r>
    <n v="279.67680000000001"/>
    <x v="203"/>
    <n v="1009114"/>
    <n v="1155"/>
    <x v="3"/>
    <n v="89.855999999999995"/>
    <n v="2.1125000000000003"/>
    <m/>
    <x v="10"/>
    <x v="10"/>
    <m/>
    <x v="12"/>
    <m/>
    <m/>
    <m/>
  </r>
  <r>
    <n v="279.67680000000001"/>
    <x v="218"/>
    <n v="1009068"/>
    <n v="2650"/>
    <x v="9"/>
    <n v="91.256"/>
    <n v="2.0647497150872272"/>
    <m/>
    <x v="10"/>
    <x v="10"/>
    <m/>
    <x v="12"/>
    <m/>
    <m/>
    <m/>
  </r>
  <r>
    <n v="279.67680000000001"/>
    <x v="160"/>
    <n v="1005449"/>
    <n v="2209"/>
    <x v="9"/>
    <n v="101.52800000000001"/>
    <n v="1.7546765424316444"/>
    <m/>
    <x v="10"/>
    <x v="10"/>
    <m/>
    <x v="12"/>
    <m/>
    <m/>
    <m/>
  </r>
  <r>
    <n v="279.67680000000001"/>
    <x v="131"/>
    <n v="1010854"/>
    <n v="455"/>
    <x v="1"/>
    <n v="121.152"/>
    <n v="1.3084786053882729"/>
    <m/>
    <x v="10"/>
    <x v="10"/>
    <m/>
    <x v="12"/>
    <m/>
    <m/>
    <m/>
  </r>
  <r>
    <n v="279.67680000000001"/>
    <x v="329"/>
    <n v="1018961"/>
    <n v="1911"/>
    <x v="7"/>
    <n v="124.524"/>
    <n v="1.2459670424978317"/>
    <m/>
    <x v="10"/>
    <x v="10"/>
    <m/>
    <x v="12"/>
    <m/>
    <m/>
    <m/>
  </r>
  <r>
    <n v="279.67680000000001"/>
    <x v="205"/>
    <n v="1013372"/>
    <n v="2153"/>
    <x v="1"/>
    <n v="150.376"/>
    <n v="0.85984997606000957"/>
    <m/>
    <x v="10"/>
    <x v="10"/>
    <m/>
    <x v="12"/>
    <m/>
    <m/>
    <m/>
  </r>
  <r>
    <n v="279.67680000000001"/>
    <x v="15"/>
    <n v="1019703"/>
    <n v="1225"/>
    <x v="2"/>
    <n v="153.74799999999999"/>
    <n v="0.81905976012696124"/>
    <m/>
    <x v="10"/>
    <x v="10"/>
    <m/>
    <x v="12"/>
    <m/>
    <m/>
    <m/>
  </r>
  <r>
    <n v="279.67680000000001"/>
    <x v="30"/>
    <n v="1009835"/>
    <n v="2420"/>
    <x v="1"/>
    <n v="161.61600000000001"/>
    <n v="0.73050193050193046"/>
    <m/>
    <x v="10"/>
    <x v="10"/>
    <m/>
    <x v="12"/>
    <m/>
    <m/>
    <m/>
  </r>
  <r>
    <n v="279.67680000000001"/>
    <x v="353"/>
    <n v="1018662"/>
    <n v="1991"/>
    <x v="9"/>
    <n v="173.98"/>
    <n v="0.60752270375905293"/>
    <m/>
    <x v="10"/>
    <x v="10"/>
    <m/>
    <x v="12"/>
    <m/>
    <m/>
    <m/>
  </r>
  <r>
    <n v="279.67680000000001"/>
    <x v="301"/>
    <n v="1010390"/>
    <n v="638"/>
    <x v="6"/>
    <n v="175.10400000000001"/>
    <n v="0.59720394736842097"/>
    <m/>
    <x v="10"/>
    <x v="10"/>
    <m/>
    <x v="12"/>
    <m/>
    <m/>
    <m/>
  </r>
  <r>
    <n v="279.67680000000001"/>
    <x v="230"/>
    <n v="1011908"/>
    <n v="1545"/>
    <x v="0"/>
    <n v="180.72399999999999"/>
    <n v="0.54753546844912704"/>
    <m/>
    <x v="10"/>
    <x v="10"/>
    <m/>
    <x v="12"/>
    <m/>
    <m/>
    <m/>
  </r>
  <r>
    <n v="279.67680000000001"/>
    <x v="348"/>
    <n v="1019929"/>
    <n v="2609"/>
    <x v="1"/>
    <n v="194.21199999999999"/>
    <n v="0.44005931662307185"/>
    <m/>
    <x v="10"/>
    <x v="10"/>
    <m/>
    <x v="12"/>
    <m/>
    <m/>
    <m/>
  </r>
  <r>
    <n v="279.67680000000001"/>
    <x v="345"/>
    <n v="1018559"/>
    <n v="1232"/>
    <x v="0"/>
    <n v="223.43600000000001"/>
    <n v="0.25170876671619619"/>
    <m/>
    <x v="10"/>
    <x v="10"/>
    <m/>
    <x v="12"/>
    <m/>
    <m/>
    <m/>
  </r>
  <r>
    <n v="279.67680000000001"/>
    <x v="327"/>
    <n v="1014485"/>
    <n v="828"/>
    <x v="1"/>
    <n v="242.54400000000001"/>
    <n v="0.15309716999802098"/>
    <m/>
    <x v="10"/>
    <x v="10"/>
    <m/>
    <x v="12"/>
    <m/>
    <m/>
    <m/>
  </r>
  <r>
    <n v="279.67680000000001"/>
    <x v="346"/>
    <n v="1016833"/>
    <n v="178"/>
    <x v="7"/>
    <n v="253.78399999999999"/>
    <n v="0.10202692053084522"/>
    <m/>
    <x v="10"/>
    <x v="10"/>
    <m/>
    <x v="12"/>
    <m/>
    <m/>
    <m/>
  </r>
  <r>
    <n v="279.67680000000001"/>
    <x v="217"/>
    <n v="1014888"/>
    <n v="615"/>
    <x v="3"/>
    <n v="262.77600000000001"/>
    <n v="6.4316375924742E-2"/>
    <m/>
    <x v="10"/>
    <x v="10"/>
    <m/>
    <x v="12"/>
    <m/>
    <m/>
    <m/>
  </r>
  <r>
    <n v="279.67680000000001"/>
    <x v="180"/>
    <n v="1010414"/>
    <n v="2226"/>
    <x v="4"/>
    <n v="271.76799999999997"/>
    <n v="2.9101292278708467E-2"/>
    <m/>
    <x v="10"/>
    <x v="10"/>
    <m/>
    <x v="12"/>
    <m/>
    <m/>
    <m/>
  </r>
  <r>
    <n v="279.67680000000001"/>
    <x v="325"/>
    <n v="1014902"/>
    <n v="2304"/>
    <x v="0"/>
    <n v="274.01600000000002"/>
    <n v="2.0658647670209019E-2"/>
    <m/>
    <x v="10"/>
    <x v="10"/>
    <m/>
    <x v="12"/>
    <m/>
    <m/>
    <m/>
  </r>
  <r>
    <n v="279.67680000000001"/>
    <x v="264"/>
    <n v="1014432"/>
    <n v="1799"/>
    <x v="0"/>
    <n v="279.63600000000002"/>
    <n v="1.4590396086337301E-4"/>
    <m/>
    <x v="10"/>
    <x v="10"/>
    <m/>
    <x v="12"/>
    <m/>
    <m/>
    <m/>
  </r>
  <r>
    <n v="279.67680000000001"/>
    <x v="54"/>
    <n v="1019540"/>
    <n v="521"/>
    <x v="1"/>
    <n v="288.62799999999999"/>
    <n v="-3.1012930138448011E-2"/>
    <m/>
    <x v="10"/>
    <x v="10"/>
    <m/>
    <x v="12"/>
    <m/>
    <m/>
    <m/>
  </r>
  <r>
    <n v="279.67680000000001"/>
    <x v="70"/>
    <n v="1012310"/>
    <n v="1604"/>
    <x v="0"/>
    <n v="295.37200000000001"/>
    <n v="-5.3137061061982856E-2"/>
    <m/>
    <x v="10"/>
    <x v="10"/>
    <m/>
    <x v="12"/>
    <m/>
    <m/>
    <m/>
  </r>
  <r>
    <n v="279.67680000000001"/>
    <x v="179"/>
    <n v="1017790"/>
    <n v="2663"/>
    <x v="7"/>
    <n v="339.20800000000003"/>
    <n v="-0.17550057781656095"/>
    <m/>
    <x v="10"/>
    <x v="10"/>
    <m/>
    <x v="12"/>
    <m/>
    <m/>
    <m/>
  </r>
  <r>
    <n v="279.67680000000001"/>
    <x v="19"/>
    <n v="1009961"/>
    <n v="1648"/>
    <x v="4"/>
    <n v="358.31599999999997"/>
    <n v="-0.21946884872570571"/>
    <m/>
    <x v="10"/>
    <x v="10"/>
    <m/>
    <x v="12"/>
    <m/>
    <m/>
    <m/>
  </r>
  <r>
    <n v="279.72359999999998"/>
    <x v="308"/>
    <n v="1003684"/>
    <n v="395"/>
    <x v="5"/>
    <n v="58.294400000000003"/>
    <n v="3.798464346489542"/>
    <m/>
    <x v="10"/>
    <x v="10"/>
    <m/>
    <x v="12"/>
    <m/>
    <m/>
    <m/>
  </r>
  <r>
    <n v="279.72672"/>
    <x v="235"/>
    <n v="1001910"/>
    <n v="1910"/>
    <x v="7"/>
    <n v="136.24"/>
    <n v="1.0531908396946563"/>
    <m/>
    <x v="10"/>
    <x v="10"/>
    <m/>
    <x v="12"/>
    <m/>
    <m/>
    <m/>
  </r>
  <r>
    <n v="279.75479999999999"/>
    <x v="144"/>
    <n v="1004294"/>
    <n v="1536"/>
    <x v="6"/>
    <n v="106.2432"/>
    <n v="1.633154874853167"/>
    <m/>
    <x v="10"/>
    <x v="10"/>
    <m/>
    <x v="12"/>
    <m/>
    <m/>
    <m/>
  </r>
  <r>
    <n v="279.75479999999999"/>
    <x v="215"/>
    <n v="1002368"/>
    <n v="2368"/>
    <x v="8"/>
    <n v="196.7808"/>
    <n v="0.42165699092594394"/>
    <m/>
    <x v="10"/>
    <x v="10"/>
    <m/>
    <x v="12"/>
    <m/>
    <m/>
    <m/>
  </r>
  <r>
    <n v="279.7808"/>
    <x v="341"/>
    <n v="1005341"/>
    <n v="1988"/>
    <x v="7"/>
    <n v="236.7936"/>
    <n v="0.18153869023487121"/>
    <m/>
    <x v="10"/>
    <x v="10"/>
    <m/>
    <x v="12"/>
    <m/>
    <m/>
    <m/>
  </r>
  <r>
    <n v="279.81824"/>
    <x v="296"/>
    <n v="1001568"/>
    <n v="1568"/>
    <x v="6"/>
    <n v="78.8352"/>
    <n v="2.5494073713265144"/>
    <m/>
    <x v="10"/>
    <x v="10"/>
    <m/>
    <x v="12"/>
    <m/>
    <m/>
    <m/>
  </r>
  <r>
    <n v="279.81824"/>
    <x v="55"/>
    <n v="1001254"/>
    <n v="1254"/>
    <x v="9"/>
    <n v="662.27711999999997"/>
    <n v="-0.57749070358945809"/>
    <m/>
    <x v="10"/>
    <x v="10"/>
    <m/>
    <x v="12"/>
    <m/>
    <m/>
    <m/>
  </r>
  <r>
    <n v="279.84735999999998"/>
    <x v="24"/>
    <n v="1002112"/>
    <n v="2112"/>
    <x v="6"/>
    <n v="160.08000000000001"/>
    <n v="0.74817191404297823"/>
    <m/>
    <x v="10"/>
    <x v="10"/>
    <m/>
    <x v="12"/>
    <m/>
    <m/>
    <m/>
  </r>
  <r>
    <n v="279.88479999999998"/>
    <x v="303"/>
    <n v="1001787"/>
    <n v="1787"/>
    <x v="6"/>
    <n v="272.7072"/>
    <n v="2.6319803804226598E-2"/>
    <m/>
    <x v="10"/>
    <x v="10"/>
    <m/>
    <x v="12"/>
    <m/>
    <m/>
    <m/>
  </r>
  <r>
    <n v="279.95551999999998"/>
    <x v="50"/>
    <n v="1001174"/>
    <n v="1174"/>
    <x v="2"/>
    <n v="559.83551999999997"/>
    <n v="-0.49993255161801808"/>
    <m/>
    <x v="10"/>
    <x v="10"/>
    <m/>
    <x v="12"/>
    <m/>
    <m/>
    <m/>
  </r>
  <r>
    <n v="279.96084480000002"/>
    <x v="204"/>
    <n v="1000094"/>
    <n v="94"/>
    <x v="0"/>
    <n v="128.965248"/>
    <n v="1.1708239168430863"/>
    <m/>
    <x v="10"/>
    <x v="10"/>
    <m/>
    <x v="12"/>
    <m/>
    <m/>
    <m/>
  </r>
  <r>
    <n v="280.125"/>
    <x v="310"/>
    <n v="1007888"/>
    <n v="1646"/>
    <x v="8"/>
    <n v="1.52"/>
    <n v="183.29276315789474"/>
    <m/>
    <x v="10"/>
    <x v="10"/>
    <m/>
    <x v="12"/>
    <m/>
    <m/>
    <m/>
  </r>
  <r>
    <n v="280.125"/>
    <x v="312"/>
    <n v="1007699"/>
    <n v="1478"/>
    <x v="1"/>
    <n v="79.248000000000005"/>
    <n v="2.5347895215021201"/>
    <m/>
    <x v="10"/>
    <x v="10"/>
    <m/>
    <x v="12"/>
    <m/>
    <m/>
    <m/>
  </r>
  <r>
    <n v="280.125"/>
    <x v="312"/>
    <n v="1012401"/>
    <n v="2164"/>
    <x v="3"/>
    <n v="138.55199999999999"/>
    <n v="1.0218040879958428"/>
    <m/>
    <x v="10"/>
    <x v="10"/>
    <m/>
    <x v="12"/>
    <m/>
    <m/>
    <m/>
  </r>
  <r>
    <n v="280.125"/>
    <x v="121"/>
    <n v="1013442"/>
    <n v="2247"/>
    <x v="1"/>
    <n v="144.172"/>
    <n v="0.94299170435313384"/>
    <m/>
    <x v="10"/>
    <x v="10"/>
    <m/>
    <x v="12"/>
    <m/>
    <m/>
    <m/>
  </r>
  <r>
    <n v="280.125"/>
    <x v="284"/>
    <n v="1015838"/>
    <n v="1022"/>
    <x v="2"/>
    <n v="144.172"/>
    <n v="0.94299170435313384"/>
    <m/>
    <x v="10"/>
    <x v="10"/>
    <m/>
    <x v="12"/>
    <m/>
    <m/>
    <m/>
  </r>
  <r>
    <n v="280.125"/>
    <x v="322"/>
    <n v="1016805"/>
    <n v="1019"/>
    <x v="5"/>
    <n v="149.792"/>
    <n v="0.87009319589831235"/>
    <m/>
    <x v="10"/>
    <x v="10"/>
    <m/>
    <x v="12"/>
    <m/>
    <m/>
    <m/>
  </r>
  <r>
    <n v="280.125"/>
    <x v="185"/>
    <n v="1011395"/>
    <n v="2505"/>
    <x v="0"/>
    <n v="176.768"/>
    <n v="0.58470424511223751"/>
    <m/>
    <x v="10"/>
    <x v="10"/>
    <m/>
    <x v="12"/>
    <m/>
    <m/>
    <m/>
  </r>
  <r>
    <n v="280.125"/>
    <x v="353"/>
    <n v="1009338"/>
    <n v="1292"/>
    <x v="6"/>
    <n v="205.99199999999999"/>
    <n v="0.35988290807410001"/>
    <m/>
    <x v="10"/>
    <x v="10"/>
    <m/>
    <x v="12"/>
    <m/>
    <m/>
    <m/>
  </r>
  <r>
    <n v="280.125"/>
    <x v="23"/>
    <n v="1010861"/>
    <n v="465"/>
    <x v="2"/>
    <n v="219.48"/>
    <n v="0.27631219245489347"/>
    <m/>
    <x v="10"/>
    <x v="10"/>
    <m/>
    <x v="12"/>
    <m/>
    <m/>
    <m/>
  </r>
  <r>
    <n v="280.125"/>
    <x v="41"/>
    <n v="1018033"/>
    <n v="292"/>
    <x v="5"/>
    <n v="226.22399999999999"/>
    <n v="0.23826384468491413"/>
    <m/>
    <x v="10"/>
    <x v="10"/>
    <m/>
    <x v="12"/>
    <m/>
    <m/>
    <m/>
  </r>
  <r>
    <n v="280.125"/>
    <x v="212"/>
    <n v="1019835"/>
    <n v="2633"/>
    <x v="7"/>
    <n v="256.572"/>
    <n v="9.1798793321172995E-2"/>
    <m/>
    <x v="10"/>
    <x v="10"/>
    <m/>
    <x v="12"/>
    <m/>
    <m/>
    <m/>
  </r>
  <r>
    <n v="280.125"/>
    <x v="55"/>
    <n v="1015426"/>
    <n v="1266"/>
    <x v="6"/>
    <n v="263.31599999999997"/>
    <n v="6.383584742286845E-2"/>
    <m/>
    <x v="10"/>
    <x v="10"/>
    <m/>
    <x v="12"/>
    <m/>
    <m/>
    <m/>
  </r>
  <r>
    <n v="280.125"/>
    <x v="25"/>
    <n v="1015812"/>
    <n v="2742"/>
    <x v="2"/>
    <n v="275.68"/>
    <n v="1.6123766686012744E-2"/>
    <m/>
    <x v="10"/>
    <x v="10"/>
    <m/>
    <x v="12"/>
    <m/>
    <m/>
    <m/>
  </r>
  <r>
    <n v="280.125"/>
    <x v="310"/>
    <n v="1010202"/>
    <n v="1497"/>
    <x v="7"/>
    <n v="283.548"/>
    <n v="-1.2072030132464351E-2"/>
    <m/>
    <x v="10"/>
    <x v="10"/>
    <m/>
    <x v="12"/>
    <m/>
    <m/>
    <m/>
  </r>
  <r>
    <n v="280.125"/>
    <x v="127"/>
    <n v="1010648"/>
    <n v="413"/>
    <x v="0"/>
    <n v="308.27600000000001"/>
    <n v="-9.1317520663301746E-2"/>
    <m/>
    <x v="10"/>
    <x v="10"/>
    <m/>
    <x v="12"/>
    <m/>
    <m/>
    <m/>
  </r>
  <r>
    <n v="280.125"/>
    <x v="86"/>
    <n v="1013833"/>
    <n v="81"/>
    <x v="4"/>
    <n v="320.64"/>
    <n v="-0.12635666167664666"/>
    <m/>
    <x v="10"/>
    <x v="10"/>
    <m/>
    <x v="12"/>
    <m/>
    <m/>
    <m/>
  </r>
  <r>
    <n v="280.125"/>
    <x v="318"/>
    <n v="1019244"/>
    <n v="554"/>
    <x v="8"/>
    <n v="333.00400000000002"/>
    <n v="-0.15879388836170141"/>
    <m/>
    <x v="10"/>
    <x v="10"/>
    <m/>
    <x v="12"/>
    <m/>
    <m/>
    <m/>
  </r>
  <r>
    <n v="280.18016"/>
    <x v="302"/>
    <n v="1002029"/>
    <n v="2029"/>
    <x v="7"/>
    <n v="193.56479999999999"/>
    <n v="0.44747474747474753"/>
    <m/>
    <x v="10"/>
    <x v="10"/>
    <m/>
    <x v="12"/>
    <m/>
    <m/>
    <m/>
  </r>
  <r>
    <n v="280.24360000000001"/>
    <x v="60"/>
    <n v="1003284"/>
    <n v="2822"/>
    <x v="8"/>
    <n v="224.13120000000001"/>
    <n v="0.25035514912693996"/>
    <m/>
    <x v="10"/>
    <x v="10"/>
    <m/>
    <x v="12"/>
    <m/>
    <m/>
    <m/>
  </r>
  <r>
    <n v="280.26960000000003"/>
    <x v="85"/>
    <n v="1004804"/>
    <n v="552"/>
    <x v="7"/>
    <n v="28.5824"/>
    <n v="8.8056706224809673"/>
    <m/>
    <x v="10"/>
    <x v="10"/>
    <m/>
    <x v="12"/>
    <m/>
    <m/>
    <m/>
  </r>
  <r>
    <n v="280.3528"/>
    <x v="344"/>
    <n v="1003196"/>
    <n v="2498"/>
    <x v="2"/>
    <n v="167.17439999999999"/>
    <n v="0.67700796294169452"/>
    <m/>
    <x v="10"/>
    <x v="10"/>
    <m/>
    <x v="12"/>
    <m/>
    <m/>
    <m/>
  </r>
  <r>
    <n v="280.36840000000001"/>
    <x v="294"/>
    <n v="1004991"/>
    <n v="2083"/>
    <x v="9"/>
    <n v="150.46719999999999"/>
    <n v="0.86331904893558209"/>
    <m/>
    <x v="10"/>
    <x v="10"/>
    <m/>
    <x v="12"/>
    <m/>
    <m/>
    <m/>
  </r>
  <r>
    <n v="280.38400000000001"/>
    <x v="273"/>
    <n v="1004879"/>
    <n v="483"/>
    <x v="3"/>
    <n v="233.77279999999999"/>
    <n v="0.19938675500314848"/>
    <m/>
    <x v="10"/>
    <x v="10"/>
    <m/>
    <x v="12"/>
    <m/>
    <m/>
    <m/>
  </r>
  <r>
    <n v="280.39391999999998"/>
    <x v="80"/>
    <n v="1017057"/>
    <n v="2085"/>
    <x v="9"/>
    <n v="234.416"/>
    <n v="0.19613814756671893"/>
    <m/>
    <x v="10"/>
    <x v="10"/>
    <m/>
    <x v="12"/>
    <m/>
    <m/>
    <m/>
  </r>
  <r>
    <n v="280.55040000000002"/>
    <x v="91"/>
    <n v="1004116"/>
    <n v="601"/>
    <x v="2"/>
    <n v="101.4944"/>
    <n v="1.7641958571113288"/>
    <m/>
    <x v="10"/>
    <x v="10"/>
    <m/>
    <x v="12"/>
    <m/>
    <m/>
    <m/>
  </r>
  <r>
    <n v="280.57319999999999"/>
    <x v="168"/>
    <n v="1007083"/>
    <n v="1321"/>
    <x v="5"/>
    <n v="0.44400000000000001"/>
    <n v="630.92162162162151"/>
    <m/>
    <x v="10"/>
    <x v="10"/>
    <m/>
    <x v="12"/>
    <m/>
    <m/>
    <m/>
  </r>
  <r>
    <n v="280.57319999999999"/>
    <x v="327"/>
    <n v="1008653"/>
    <n v="157"/>
    <x v="8"/>
    <n v="53.207999999999998"/>
    <n v="4.2731393775372126"/>
    <m/>
    <x v="10"/>
    <x v="10"/>
    <m/>
    <x v="12"/>
    <m/>
    <m/>
    <m/>
  </r>
  <r>
    <n v="280.57319999999999"/>
    <x v="97"/>
    <n v="1007704"/>
    <n v="1732"/>
    <x v="4"/>
    <n v="59.62"/>
    <n v="3.7060248238846025"/>
    <m/>
    <x v="10"/>
    <x v="10"/>
    <m/>
    <x v="12"/>
    <m/>
    <m/>
    <m/>
  </r>
  <r>
    <n v="280.57319999999999"/>
    <x v="188"/>
    <n v="1008169"/>
    <n v="395"/>
    <x v="2"/>
    <n v="61.064"/>
    <n v="3.5947399449757631"/>
    <m/>
    <x v="10"/>
    <x v="10"/>
    <m/>
    <x v="12"/>
    <m/>
    <m/>
    <m/>
  </r>
  <r>
    <n v="280.57319999999999"/>
    <x v="241"/>
    <n v="1008848"/>
    <n v="2059"/>
    <x v="3"/>
    <n v="64.055999999999997"/>
    <n v="3.3801236418134133"/>
    <m/>
    <x v="10"/>
    <x v="10"/>
    <m/>
    <x v="12"/>
    <m/>
    <m/>
    <m/>
  </r>
  <r>
    <n v="280.57319999999999"/>
    <x v="261"/>
    <n v="1007158"/>
    <n v="442"/>
    <x v="7"/>
    <n v="71.016000000000005"/>
    <n v="2.9508448800270353"/>
    <m/>
    <x v="10"/>
    <x v="10"/>
    <m/>
    <x v="12"/>
    <m/>
    <m/>
    <m/>
  </r>
  <r>
    <n v="280.57319999999999"/>
    <x v="13"/>
    <n v="1008816"/>
    <n v="210"/>
    <x v="6"/>
    <n v="159.88"/>
    <n v="0.75489867400550403"/>
    <m/>
    <x v="10"/>
    <x v="10"/>
    <m/>
    <x v="12"/>
    <m/>
    <m/>
    <m/>
  </r>
  <r>
    <n v="280.57319999999999"/>
    <x v="109"/>
    <n v="1005637"/>
    <n v="923"/>
    <x v="9"/>
    <n v="171.78399999999999"/>
    <n v="0.63329064406463931"/>
    <m/>
    <x v="10"/>
    <x v="10"/>
    <m/>
    <x v="12"/>
    <m/>
    <m/>
    <m/>
  </r>
  <r>
    <n v="280.57319999999999"/>
    <x v="61"/>
    <n v="1011328"/>
    <n v="1557"/>
    <x v="3"/>
    <n v="186.3"/>
    <n v="0.50602898550724618"/>
    <m/>
    <x v="10"/>
    <x v="10"/>
    <m/>
    <x v="12"/>
    <m/>
    <m/>
    <m/>
  </r>
  <r>
    <n v="280.57319999999999"/>
    <x v="259"/>
    <n v="1011470"/>
    <n v="1246"/>
    <x v="7"/>
    <n v="311.06400000000002"/>
    <n v="-9.8020986035028262E-2"/>
    <m/>
    <x v="10"/>
    <x v="10"/>
    <m/>
    <x v="12"/>
    <m/>
    <m/>
    <m/>
  </r>
  <r>
    <n v="280.57319999999999"/>
    <x v="320"/>
    <n v="1011624"/>
    <n v="1876"/>
    <x v="7"/>
    <n v="333.54399999999998"/>
    <n v="-0.15881203079653658"/>
    <m/>
    <x v="10"/>
    <x v="10"/>
    <m/>
    <x v="12"/>
    <m/>
    <m/>
    <m/>
  </r>
  <r>
    <n v="280.57319999999999"/>
    <x v="292"/>
    <n v="1016563"/>
    <n v="2626"/>
    <x v="6"/>
    <n v="260.48399999999998"/>
    <n v="7.7122587183857769E-2"/>
    <m/>
    <x v="10"/>
    <x v="10"/>
    <m/>
    <x v="12"/>
    <m/>
    <m/>
    <m/>
  </r>
  <r>
    <n v="280.58679999999998"/>
    <x v="276"/>
    <n v="1002264"/>
    <n v="2264"/>
    <x v="0"/>
    <n v="155.9776"/>
    <n v="0.79889163572205235"/>
    <m/>
    <x v="10"/>
    <x v="10"/>
    <m/>
    <x v="12"/>
    <m/>
    <m/>
    <m/>
  </r>
  <r>
    <n v="280.64192000000003"/>
    <x v="214"/>
    <n v="1001248"/>
    <n v="1248"/>
    <x v="6"/>
    <n v="297.13344000000001"/>
    <n v="-5.5502066680882436E-2"/>
    <m/>
    <x v="10"/>
    <x v="10"/>
    <m/>
    <x v="12"/>
    <m/>
    <m/>
    <m/>
  </r>
  <r>
    <n v="280.78960000000001"/>
    <x v="122"/>
    <n v="1002908"/>
    <n v="1044"/>
    <x v="9"/>
    <n v="166.6816"/>
    <n v="0.6845866610351713"/>
    <m/>
    <x v="10"/>
    <x v="10"/>
    <m/>
    <x v="12"/>
    <m/>
    <m/>
    <m/>
  </r>
  <r>
    <n v="280.79167999999999"/>
    <x v="183"/>
    <n v="1001406"/>
    <n v="1406"/>
    <x v="4"/>
    <n v="86.394239999999996"/>
    <n v="2.2501203783955965"/>
    <m/>
    <x v="10"/>
    <x v="10"/>
    <m/>
    <x v="12"/>
    <m/>
    <m/>
    <m/>
  </r>
  <r>
    <n v="280.79167999999999"/>
    <x v="257"/>
    <n v="1001819"/>
    <n v="1819"/>
    <x v="5"/>
    <n v="160.9248"/>
    <n v="0.7448626936308137"/>
    <m/>
    <x v="10"/>
    <x v="10"/>
    <m/>
    <x v="12"/>
    <m/>
    <m/>
    <m/>
  </r>
  <r>
    <n v="280.83328"/>
    <x v="293"/>
    <n v="1001720"/>
    <n v="1720"/>
    <x v="8"/>
    <n v="122.7328"/>
    <n v="1.2881681180580904"/>
    <m/>
    <x v="10"/>
    <x v="10"/>
    <m/>
    <x v="12"/>
    <m/>
    <m/>
    <m/>
  </r>
  <r>
    <n v="280.904"/>
    <x v="363"/>
    <n v="1001780"/>
    <n v="1780"/>
    <x v="8"/>
    <n v="200.6336"/>
    <n v="0.40008453220198409"/>
    <m/>
    <x v="10"/>
    <x v="10"/>
    <m/>
    <x v="12"/>
    <m/>
    <m/>
    <m/>
  </r>
  <r>
    <n v="280.94560000000001"/>
    <x v="162"/>
    <n v="1003847"/>
    <n v="345"/>
    <x v="7"/>
    <n v="125.68640000000001"/>
    <n v="1.2352903735010312"/>
    <m/>
    <x v="10"/>
    <x v="10"/>
    <m/>
    <x v="12"/>
    <m/>
    <m/>
    <m/>
  </r>
  <r>
    <n v="280.94976000000003"/>
    <x v="32"/>
    <n v="1000865"/>
    <n v="865"/>
    <x v="0"/>
    <n v="510.69695999999999"/>
    <n v="-0.4498699189437117"/>
    <m/>
    <x v="10"/>
    <x v="10"/>
    <m/>
    <x v="12"/>
    <m/>
    <m/>
    <m/>
  </r>
  <r>
    <n v="281.01839999999999"/>
    <x v="161"/>
    <n v="1003997"/>
    <n v="2400"/>
    <x v="5"/>
    <n v="128.54079999999999"/>
    <n v="1.1862194727277253"/>
    <m/>
    <x v="10"/>
    <x v="10"/>
    <m/>
    <x v="12"/>
    <m/>
    <m/>
    <m/>
  </r>
  <r>
    <n v="281.02140000000003"/>
    <x v="170"/>
    <n v="1006462"/>
    <n v="2606"/>
    <x v="2"/>
    <n v="32.915999999999997"/>
    <n v="7.5375318993802427"/>
    <m/>
    <x v="10"/>
    <x v="10"/>
    <m/>
    <x v="12"/>
    <m/>
    <m/>
    <m/>
  </r>
  <r>
    <n v="281.02140000000003"/>
    <x v="206"/>
    <n v="1007375"/>
    <n v="664"/>
    <x v="2"/>
    <n v="83.676000000000002"/>
    <n v="2.3584468664850142"/>
    <m/>
    <x v="10"/>
    <x v="10"/>
    <m/>
    <x v="12"/>
    <m/>
    <m/>
    <m/>
  </r>
  <r>
    <n v="281.02140000000003"/>
    <x v="113"/>
    <n v="1006619"/>
    <n v="1388"/>
    <x v="7"/>
    <n v="125.804"/>
    <n v="1.2338033766811869"/>
    <m/>
    <x v="10"/>
    <x v="10"/>
    <m/>
    <x v="12"/>
    <m/>
    <m/>
    <m/>
  </r>
  <r>
    <n v="281.02140000000003"/>
    <x v="253"/>
    <n v="1006870"/>
    <n v="2645"/>
    <x v="6"/>
    <n v="129.68799999999999"/>
    <n v="1.1669036456726918"/>
    <m/>
    <x v="10"/>
    <x v="10"/>
    <m/>
    <x v="12"/>
    <m/>
    <m/>
    <m/>
  </r>
  <r>
    <n v="281.02140000000003"/>
    <x v="238"/>
    <n v="1011151"/>
    <n v="606"/>
    <x v="4"/>
    <n v="159.864"/>
    <n v="0.75787794625431626"/>
    <m/>
    <x v="10"/>
    <x v="10"/>
    <m/>
    <x v="12"/>
    <m/>
    <m/>
    <m/>
  </r>
  <r>
    <n v="281.02140000000003"/>
    <x v="203"/>
    <n v="1012631"/>
    <n v="136"/>
    <x v="5"/>
    <n v="167.732"/>
    <n v="0.67541912097870427"/>
    <m/>
    <x v="10"/>
    <x v="10"/>
    <m/>
    <x v="12"/>
    <m/>
    <m/>
    <m/>
  </r>
  <r>
    <n v="281.02140000000003"/>
    <x v="205"/>
    <n v="1017745"/>
    <n v="660"/>
    <x v="8"/>
    <n v="168.85599999999999"/>
    <n v="0.66426659402094113"/>
    <m/>
    <x v="10"/>
    <x v="10"/>
    <m/>
    <x v="12"/>
    <m/>
    <m/>
    <m/>
  </r>
  <r>
    <n v="281.02140000000003"/>
    <x v="312"/>
    <n v="1014761"/>
    <n v="941"/>
    <x v="5"/>
    <n v="175.6"/>
    <n v="0.60034965831435105"/>
    <m/>
    <x v="10"/>
    <x v="10"/>
    <m/>
    <x v="12"/>
    <m/>
    <m/>
    <m/>
  </r>
  <r>
    <n v="281.02140000000003"/>
    <x v="53"/>
    <n v="1012201"/>
    <n v="2337"/>
    <x v="2"/>
    <n v="190.21199999999999"/>
    <n v="0.47741151977793223"/>
    <m/>
    <x v="10"/>
    <x v="10"/>
    <m/>
    <x v="12"/>
    <m/>
    <m/>
    <m/>
  </r>
  <r>
    <n v="281.02140000000003"/>
    <x v="290"/>
    <n v="1012513"/>
    <n v="2540"/>
    <x v="1"/>
    <n v="204.82400000000001"/>
    <n v="0.37201402179432103"/>
    <m/>
    <x v="10"/>
    <x v="10"/>
    <m/>
    <x v="12"/>
    <m/>
    <m/>
    <m/>
  </r>
  <r>
    <n v="281.02140000000003"/>
    <x v="32"/>
    <n v="1016486"/>
    <n v="1742"/>
    <x v="3"/>
    <n v="209.32"/>
    <n v="0.34254442958150216"/>
    <m/>
    <x v="10"/>
    <x v="10"/>
    <m/>
    <x v="12"/>
    <m/>
    <m/>
    <m/>
  </r>
  <r>
    <n v="281.02140000000003"/>
    <x v="228"/>
    <n v="1013339"/>
    <n v="215"/>
    <x v="5"/>
    <n v="241.916"/>
    <n v="0.1616486714396734"/>
    <m/>
    <x v="10"/>
    <x v="10"/>
    <m/>
    <x v="12"/>
    <m/>
    <m/>
    <m/>
  </r>
  <r>
    <n v="281.02140000000003"/>
    <x v="302"/>
    <n v="1012555"/>
    <n v="928"/>
    <x v="4"/>
    <n v="255.404"/>
    <n v="0.10030148314043645"/>
    <m/>
    <x v="10"/>
    <x v="10"/>
    <m/>
    <x v="12"/>
    <m/>
    <m/>
    <m/>
  </r>
  <r>
    <n v="281.02140000000003"/>
    <x v="220"/>
    <n v="1016841"/>
    <n v="1022"/>
    <x v="1"/>
    <n v="271.14"/>
    <n v="3.6443903518477698E-2"/>
    <m/>
    <x v="10"/>
    <x v="10"/>
    <m/>
    <x v="12"/>
    <m/>
    <m/>
    <m/>
  </r>
  <r>
    <n v="281.02140000000003"/>
    <x v="157"/>
    <n v="1017317"/>
    <n v="1239"/>
    <x v="2"/>
    <n v="300.36399999999998"/>
    <n v="-6.4397198066346001E-2"/>
    <m/>
    <x v="10"/>
    <x v="10"/>
    <m/>
    <x v="12"/>
    <m/>
    <m/>
    <m/>
  </r>
  <r>
    <n v="281.02140000000003"/>
    <x v="328"/>
    <n v="1009972"/>
    <n v="172"/>
    <x v="1"/>
    <n v="314.976"/>
    <n v="-0.10780059433099655"/>
    <m/>
    <x v="10"/>
    <x v="10"/>
    <m/>
    <x v="12"/>
    <m/>
    <m/>
    <m/>
  </r>
  <r>
    <n v="281.02140000000003"/>
    <x v="341"/>
    <n v="1014930"/>
    <n v="2121"/>
    <x v="6"/>
    <n v="317.22399999999999"/>
    <n v="-0.11412314326784846"/>
    <m/>
    <x v="10"/>
    <x v="10"/>
    <m/>
    <x v="12"/>
    <m/>
    <m/>
    <m/>
  </r>
  <r>
    <n v="281.02140000000003"/>
    <x v="345"/>
    <n v="1010488"/>
    <n v="1452"/>
    <x v="2"/>
    <n v="322.84399999999999"/>
    <n v="-0.12954430003345258"/>
    <m/>
    <x v="10"/>
    <x v="10"/>
    <m/>
    <x v="12"/>
    <m/>
    <m/>
    <m/>
  </r>
  <r>
    <n v="281.02140000000003"/>
    <x v="134"/>
    <n v="1011224"/>
    <n v="809"/>
    <x v="5"/>
    <n v="336.33199999999999"/>
    <n v="-0.16445238633255227"/>
    <m/>
    <x v="10"/>
    <x v="10"/>
    <m/>
    <x v="12"/>
    <m/>
    <m/>
    <m/>
  </r>
  <r>
    <n v="281.0444"/>
    <x v="48"/>
    <n v="1003730"/>
    <n v="661"/>
    <x v="3"/>
    <n v="323.2672"/>
    <n v="-0.13061269439027531"/>
    <m/>
    <x v="10"/>
    <x v="10"/>
    <m/>
    <x v="12"/>
    <m/>
    <m/>
    <m/>
  </r>
  <r>
    <n v="281.07040000000001"/>
    <x v="260"/>
    <n v="1002598"/>
    <n v="2598"/>
    <x v="7"/>
    <n v="152.24959999999999"/>
    <n v="0.84611585186430727"/>
    <m/>
    <x v="10"/>
    <x v="10"/>
    <m/>
    <x v="12"/>
    <m/>
    <m/>
    <m/>
  </r>
  <r>
    <n v="281.11104"/>
    <x v="361"/>
    <n v="1006032"/>
    <n v="45"/>
    <x v="9"/>
    <n v="0.46"/>
    <n v="610.11095652173913"/>
    <m/>
    <x v="10"/>
    <x v="10"/>
    <m/>
    <x v="12"/>
    <m/>
    <m/>
    <m/>
  </r>
  <r>
    <n v="281.11104"/>
    <x v="259"/>
    <n v="1012406"/>
    <n v="2623"/>
    <x v="9"/>
    <n v="153.22800000000001"/>
    <n v="0.83459315529798728"/>
    <m/>
    <x v="10"/>
    <x v="10"/>
    <m/>
    <x v="12"/>
    <m/>
    <m/>
    <m/>
  </r>
  <r>
    <n v="281.11104"/>
    <x v="361"/>
    <n v="1019408"/>
    <n v="2055"/>
    <x v="9"/>
    <n v="176.83199999999999"/>
    <n v="0.58970684039087951"/>
    <m/>
    <x v="10"/>
    <x v="10"/>
    <m/>
    <x v="12"/>
    <m/>
    <m/>
    <m/>
  </r>
  <r>
    <n v="281.11104"/>
    <x v="241"/>
    <n v="1016177"/>
    <n v="91"/>
    <x v="9"/>
    <n v="277.99200000000002"/>
    <n v="1.1219891219891162E-2"/>
    <m/>
    <x v="10"/>
    <x v="10"/>
    <m/>
    <x v="12"/>
    <m/>
    <m/>
    <m/>
  </r>
  <r>
    <n v="281.2004"/>
    <x v="348"/>
    <n v="1003856"/>
    <n v="1705"/>
    <x v="8"/>
    <n v="244.78399999999999"/>
    <n v="0.14876952742009286"/>
    <m/>
    <x v="10"/>
    <x v="10"/>
    <m/>
    <x v="12"/>
    <m/>
    <m/>
    <m/>
  </r>
  <r>
    <n v="281.46960000000001"/>
    <x v="35"/>
    <n v="1008949"/>
    <n v="258"/>
    <x v="6"/>
    <n v="15.728"/>
    <n v="16.896083418107835"/>
    <m/>
    <x v="10"/>
    <x v="10"/>
    <m/>
    <x v="12"/>
    <m/>
    <m/>
    <m/>
  </r>
  <r>
    <n v="281.46960000000001"/>
    <x v="265"/>
    <n v="1006678"/>
    <n v="593"/>
    <x v="6"/>
    <n v="20.992000000000001"/>
    <n v="12.408422256097561"/>
    <m/>
    <x v="10"/>
    <x v="10"/>
    <m/>
    <x v="12"/>
    <m/>
    <m/>
    <m/>
  </r>
  <r>
    <n v="281.46960000000001"/>
    <x v="233"/>
    <n v="1009156"/>
    <n v="2013"/>
    <x v="0"/>
    <n v="54.368000000000002"/>
    <n v="4.1771188934667451"/>
    <m/>
    <x v="10"/>
    <x v="10"/>
    <m/>
    <x v="12"/>
    <m/>
    <m/>
    <m/>
  </r>
  <r>
    <n v="281.46960000000001"/>
    <x v="210"/>
    <n v="1008138"/>
    <n v="1407"/>
    <x v="8"/>
    <n v="54.44"/>
    <n v="4.1702718589272596"/>
    <m/>
    <x v="10"/>
    <x v="10"/>
    <m/>
    <x v="12"/>
    <m/>
    <m/>
    <m/>
  </r>
  <r>
    <n v="281.46960000000001"/>
    <x v="111"/>
    <n v="1005866"/>
    <n v="2573"/>
    <x v="2"/>
    <n v="80.52"/>
    <n v="2.4956482861400899"/>
    <m/>
    <x v="10"/>
    <x v="10"/>
    <m/>
    <x v="12"/>
    <m/>
    <m/>
    <m/>
  </r>
  <r>
    <n v="281.46960000000001"/>
    <x v="228"/>
    <n v="1006283"/>
    <n v="718"/>
    <x v="6"/>
    <n v="116.636"/>
    <n v="1.4132309064096851"/>
    <m/>
    <x v="10"/>
    <x v="10"/>
    <m/>
    <x v="12"/>
    <m/>
    <m/>
    <m/>
  </r>
  <r>
    <n v="281.46960000000001"/>
    <x v="171"/>
    <n v="1007364"/>
    <n v="521"/>
    <x v="8"/>
    <n v="117.208"/>
    <n v="1.4014538256774283"/>
    <m/>
    <x v="10"/>
    <x v="10"/>
    <m/>
    <x v="12"/>
    <m/>
    <m/>
    <m/>
  </r>
  <r>
    <n v="281.46960000000001"/>
    <x v="16"/>
    <n v="1005763"/>
    <n v="2372"/>
    <x v="3"/>
    <n v="136.54"/>
    <n v="1.061444265416728"/>
    <m/>
    <x v="10"/>
    <x v="10"/>
    <m/>
    <x v="12"/>
    <m/>
    <m/>
    <m/>
  </r>
  <r>
    <n v="281.46960000000001"/>
    <x v="259"/>
    <n v="1010700"/>
    <n v="141"/>
    <x v="0"/>
    <n v="145.792"/>
    <n v="0.9306244512730466"/>
    <m/>
    <x v="10"/>
    <x v="10"/>
    <m/>
    <x v="12"/>
    <m/>
    <m/>
    <m/>
  </r>
  <r>
    <n v="281.46960000000001"/>
    <x v="105"/>
    <n v="1011018"/>
    <n v="1579"/>
    <x v="6"/>
    <n v="166.024"/>
    <n v="0.69535488844986271"/>
    <m/>
    <x v="10"/>
    <x v="10"/>
    <m/>
    <x v="12"/>
    <m/>
    <m/>
    <m/>
  </r>
  <r>
    <n v="281.46960000000001"/>
    <x v="120"/>
    <n v="1019536"/>
    <n v="2"/>
    <x v="3"/>
    <n v="246.952"/>
    <n v="0.13977453108296356"/>
    <m/>
    <x v="10"/>
    <x v="10"/>
    <m/>
    <x v="12"/>
    <m/>
    <m/>
    <m/>
  </r>
  <r>
    <n v="281.46960000000001"/>
    <x v="38"/>
    <n v="1010613"/>
    <n v="2189"/>
    <x v="0"/>
    <n v="250.32400000000001"/>
    <n v="0.1244211501893546"/>
    <m/>
    <x v="10"/>
    <x v="10"/>
    <m/>
    <x v="12"/>
    <m/>
    <m/>
    <m/>
  </r>
  <r>
    <n v="281.46960000000001"/>
    <x v="7"/>
    <n v="1019511"/>
    <n v="117"/>
    <x v="3"/>
    <n v="287.416"/>
    <n v="-2.0689175272079436E-2"/>
    <m/>
    <x v="10"/>
    <x v="10"/>
    <m/>
    <x v="12"/>
    <m/>
    <m/>
    <m/>
  </r>
  <r>
    <n v="281.46960000000001"/>
    <x v="158"/>
    <n v="1019568"/>
    <n v="519"/>
    <x v="7"/>
    <n v="333.5"/>
    <n v="-0.15601319340329831"/>
    <m/>
    <x v="10"/>
    <x v="10"/>
    <m/>
    <x v="12"/>
    <m/>
    <m/>
    <m/>
  </r>
  <r>
    <n v="281.46960000000001"/>
    <x v="106"/>
    <n v="1019517"/>
    <n v="1809"/>
    <x v="7"/>
    <n v="339.12"/>
    <n v="-0.16999999999999996"/>
    <m/>
    <x v="10"/>
    <x v="10"/>
    <m/>
    <x v="12"/>
    <m/>
    <m/>
    <m/>
  </r>
  <r>
    <n v="281.46960000000001"/>
    <x v="148"/>
    <n v="1015806"/>
    <n v="476"/>
    <x v="1"/>
    <n v="345.86399999999998"/>
    <n v="-0.18618416487405445"/>
    <m/>
    <x v="10"/>
    <x v="10"/>
    <m/>
    <x v="12"/>
    <m/>
    <m/>
    <m/>
  </r>
  <r>
    <n v="281.46960000000001"/>
    <x v="279"/>
    <n v="1016577"/>
    <n v="2166"/>
    <x v="6"/>
    <n v="357.10399999999998"/>
    <n v="-0.21179936377077818"/>
    <m/>
    <x v="10"/>
    <x v="10"/>
    <m/>
    <x v="12"/>
    <m/>
    <m/>
    <m/>
  </r>
  <r>
    <n v="281.4864"/>
    <x v="90"/>
    <n v="1003792"/>
    <n v="2385"/>
    <x v="7"/>
    <n v="170.2336"/>
    <n v="0.65353020790255278"/>
    <m/>
    <x v="10"/>
    <x v="10"/>
    <m/>
    <x v="12"/>
    <m/>
    <m/>
    <m/>
  </r>
  <r>
    <n v="281.54360000000003"/>
    <x v="305"/>
    <n v="1002663"/>
    <n v="2663"/>
    <x v="1"/>
    <n v="244.78399999999999"/>
    <n v="0.15017157984181986"/>
    <m/>
    <x v="10"/>
    <x v="10"/>
    <m/>
    <x v="12"/>
    <m/>
    <m/>
    <m/>
  </r>
  <r>
    <n v="281.54880000000003"/>
    <x v="251"/>
    <n v="1003481"/>
    <n v="2799"/>
    <x v="5"/>
    <n v="282.07168000000001"/>
    <n v="-1.8537132121877193E-3"/>
    <m/>
    <x v="10"/>
    <x v="10"/>
    <m/>
    <x v="12"/>
    <m/>
    <m/>
    <m/>
  </r>
  <r>
    <n v="281.63200000000001"/>
    <x v="113"/>
    <n v="1004738"/>
    <n v="532"/>
    <x v="3"/>
    <n v="144.70400000000001"/>
    <n v="0.9462627156125607"/>
    <m/>
    <x v="10"/>
    <x v="10"/>
    <m/>
    <x v="12"/>
    <m/>
    <m/>
    <m/>
  </r>
  <r>
    <n v="281.67360000000002"/>
    <x v="232"/>
    <n v="1004091"/>
    <n v="1139"/>
    <x v="7"/>
    <n v="142.64959999999999"/>
    <n v="0.97458387545426017"/>
    <m/>
    <x v="10"/>
    <x v="10"/>
    <m/>
    <x v="12"/>
    <m/>
    <m/>
    <m/>
  </r>
  <r>
    <n v="281.81088"/>
    <x v="223"/>
    <n v="1000478"/>
    <n v="478"/>
    <x v="7"/>
    <n v="643.51795200000004"/>
    <n v="-0.56207767145554322"/>
    <m/>
    <x v="10"/>
    <x v="10"/>
    <m/>
    <x v="12"/>
    <m/>
    <m/>
    <m/>
  </r>
  <r>
    <n v="281.82816000000003"/>
    <x v="307"/>
    <n v="1007254"/>
    <n v="2328"/>
    <x v="9"/>
    <n v="19.904"/>
    <n v="13.159372990353699"/>
    <m/>
    <x v="10"/>
    <x v="10"/>
    <m/>
    <x v="12"/>
    <m/>
    <m/>
    <m/>
  </r>
  <r>
    <n v="281.82816000000003"/>
    <x v="313"/>
    <n v="1011273"/>
    <n v="320"/>
    <x v="9"/>
    <n v="168.70400000000001"/>
    <n v="0.67054817905918063"/>
    <m/>
    <x v="10"/>
    <x v="10"/>
    <m/>
    <x v="12"/>
    <m/>
    <m/>
    <m/>
  </r>
  <r>
    <n v="281.9178"/>
    <x v="360"/>
    <n v="1009332"/>
    <n v="1481"/>
    <x v="7"/>
    <n v="286.83199999999999"/>
    <n v="-1.7132676967702327E-2"/>
    <m/>
    <x v="10"/>
    <x v="10"/>
    <m/>
    <x v="12"/>
    <m/>
    <m/>
    <m/>
  </r>
  <r>
    <n v="281.9178"/>
    <x v="27"/>
    <n v="1008716"/>
    <n v="2783"/>
    <x v="7"/>
    <n v="48.276000000000003"/>
    <n v="4.8397091722595071"/>
    <m/>
    <x v="10"/>
    <x v="10"/>
    <m/>
    <x v="12"/>
    <m/>
    <m/>
    <m/>
  </r>
  <r>
    <n v="281.9178"/>
    <x v="225"/>
    <n v="1014052"/>
    <n v="1684"/>
    <x v="3"/>
    <n v="140.71199999999999"/>
    <n v="1.0035092955824665"/>
    <m/>
    <x v="10"/>
    <x v="10"/>
    <m/>
    <x v="12"/>
    <m/>
    <m/>
    <m/>
  </r>
  <r>
    <n v="281.9178"/>
    <x v="200"/>
    <n v="1010974"/>
    <n v="1450"/>
    <x v="1"/>
    <n v="176.68"/>
    <n v="0.5956407063617839"/>
    <m/>
    <x v="10"/>
    <x v="10"/>
    <m/>
    <x v="12"/>
    <m/>
    <m/>
    <m/>
  </r>
  <r>
    <n v="281.9178"/>
    <x v="85"/>
    <n v="1013220"/>
    <n v="2182"/>
    <x v="5"/>
    <n v="180.05199999999999"/>
    <n v="0.56575767000644261"/>
    <m/>
    <x v="10"/>
    <x v="10"/>
    <m/>
    <x v="12"/>
    <m/>
    <m/>
    <m/>
  </r>
  <r>
    <n v="281.9178"/>
    <x v="22"/>
    <n v="1017732"/>
    <n v="526"/>
    <x v="0"/>
    <n v="257.608"/>
    <n v="9.4367410949970476E-2"/>
    <m/>
    <x v="10"/>
    <x v="10"/>
    <m/>
    <x v="12"/>
    <m/>
    <m/>
    <m/>
  </r>
  <r>
    <n v="281.9178"/>
    <x v="112"/>
    <n v="1018992"/>
    <n v="2021"/>
    <x v="7"/>
    <n v="304.81599999999997"/>
    <n v="-7.5121384704214922E-2"/>
    <m/>
    <x v="10"/>
    <x v="10"/>
    <m/>
    <x v="12"/>
    <m/>
    <m/>
    <m/>
  </r>
  <r>
    <n v="281.9178"/>
    <x v="222"/>
    <n v="1019804"/>
    <n v="2436"/>
    <x v="5"/>
    <n v="316.05599999999998"/>
    <n v="-0.10801313691244585"/>
    <m/>
    <x v="10"/>
    <x v="10"/>
    <m/>
    <x v="12"/>
    <m/>
    <m/>
    <m/>
  </r>
  <r>
    <n v="281.9178"/>
    <x v="183"/>
    <n v="1009407"/>
    <n v="855"/>
    <x v="3"/>
    <n v="340.78399999999999"/>
    <n v="-0.17273756983895955"/>
    <m/>
    <x v="10"/>
    <x v="10"/>
    <m/>
    <x v="12"/>
    <m/>
    <m/>
    <m/>
  </r>
  <r>
    <n v="281.93360000000001"/>
    <x v="133"/>
    <n v="1002443"/>
    <n v="2443"/>
    <x v="0"/>
    <n v="250.06720000000001"/>
    <n v="0.12743134645407314"/>
    <m/>
    <x v="10"/>
    <x v="10"/>
    <m/>
    <x v="12"/>
    <m/>
    <m/>
    <m/>
  </r>
  <r>
    <n v="282.00223999999997"/>
    <x v="21"/>
    <n v="1001176"/>
    <n v="1176"/>
    <x v="6"/>
    <n v="357.81695999999999"/>
    <n v="-0.21188129260278782"/>
    <m/>
    <x v="10"/>
    <x v="10"/>
    <m/>
    <x v="12"/>
    <m/>
    <m/>
    <m/>
  </r>
  <r>
    <n v="282.048"/>
    <x v="231"/>
    <n v="1001276"/>
    <n v="1276"/>
    <x v="9"/>
    <n v="456.94848000000002"/>
    <n v="-0.38275754850962629"/>
    <m/>
    <x v="10"/>
    <x v="10"/>
    <m/>
    <x v="12"/>
    <m/>
    <m/>
    <m/>
  </r>
  <r>
    <n v="282.08960000000002"/>
    <x v="50"/>
    <n v="1004510"/>
    <n v="499"/>
    <x v="3"/>
    <n v="30.460799999999999"/>
    <n v="8.2607416745456455"/>
    <m/>
    <x v="10"/>
    <x v="10"/>
    <m/>
    <x v="12"/>
    <m/>
    <m/>
    <m/>
  </r>
  <r>
    <n v="282.1936"/>
    <x v="108"/>
    <n v="1003731"/>
    <n v="609"/>
    <x v="6"/>
    <n v="486.29503999999997"/>
    <n v="-0.41970701572444574"/>
    <m/>
    <x v="10"/>
    <x v="10"/>
    <m/>
    <x v="12"/>
    <m/>
    <m/>
    <m/>
  </r>
  <r>
    <n v="282.20191999999997"/>
    <x v="348"/>
    <n v="1001750"/>
    <n v="1750"/>
    <x v="6"/>
    <n v="183.68"/>
    <n v="0.53637804878048756"/>
    <m/>
    <x v="10"/>
    <x v="10"/>
    <m/>
    <x v="12"/>
    <m/>
    <m/>
    <m/>
  </r>
  <r>
    <n v="282.36599999999999"/>
    <x v="83"/>
    <n v="1006645"/>
    <n v="564"/>
    <x v="5"/>
    <n v="70.343999999999994"/>
    <n v="3.0140736949846469"/>
    <m/>
    <x v="10"/>
    <x v="10"/>
    <m/>
    <x v="12"/>
    <m/>
    <m/>
    <m/>
  </r>
  <r>
    <n v="282.36599999999999"/>
    <x v="328"/>
    <n v="1009242"/>
    <n v="770"/>
    <x v="2"/>
    <n v="117.52800000000001"/>
    <n v="1.4025423728813555"/>
    <m/>
    <x v="10"/>
    <x v="10"/>
    <m/>
    <x v="12"/>
    <m/>
    <m/>
    <m/>
  </r>
  <r>
    <n v="282.36599999999999"/>
    <x v="327"/>
    <n v="1018636"/>
    <n v="35"/>
    <x v="8"/>
    <n v="121.02"/>
    <n v="1.3332176499752109"/>
    <m/>
    <x v="10"/>
    <x v="10"/>
    <m/>
    <x v="12"/>
    <m/>
    <m/>
    <m/>
  </r>
  <r>
    <n v="282.36599999999999"/>
    <x v="184"/>
    <n v="1005843"/>
    <n v="2701"/>
    <x v="6"/>
    <n v="131.39599999999999"/>
    <n v="1.1489695272306617"/>
    <m/>
    <x v="10"/>
    <x v="10"/>
    <m/>
    <x v="12"/>
    <m/>
    <m/>
    <m/>
  </r>
  <r>
    <n v="282.36599999999999"/>
    <x v="10"/>
    <n v="1011898"/>
    <n v="1183"/>
    <x v="1"/>
    <n v="141.25200000000001"/>
    <n v="0.99902302268286447"/>
    <m/>
    <x v="10"/>
    <x v="10"/>
    <m/>
    <x v="12"/>
    <m/>
    <m/>
    <m/>
  </r>
  <r>
    <n v="282.36599999999999"/>
    <x v="192"/>
    <n v="1016605"/>
    <n v="1384"/>
    <x v="4"/>
    <n v="145.74799999999999"/>
    <n v="0.93735763097949887"/>
    <m/>
    <x v="10"/>
    <x v="10"/>
    <m/>
    <x v="12"/>
    <m/>
    <m/>
    <m/>
  </r>
  <r>
    <n v="282.36599999999999"/>
    <x v="260"/>
    <n v="1018067"/>
    <n v="8"/>
    <x v="6"/>
    <n v="165.98"/>
    <n v="0.70120496445354863"/>
    <m/>
    <x v="10"/>
    <x v="10"/>
    <m/>
    <x v="12"/>
    <m/>
    <m/>
    <m/>
  </r>
  <r>
    <n v="282.36599999999999"/>
    <x v="258"/>
    <n v="1013804"/>
    <n v="727"/>
    <x v="4"/>
    <n v="212.06399999999999"/>
    <n v="0.33151312811226796"/>
    <m/>
    <x v="10"/>
    <x v="10"/>
    <m/>
    <x v="12"/>
    <m/>
    <m/>
    <m/>
  </r>
  <r>
    <n v="282.36599999999999"/>
    <x v="59"/>
    <n v="1012637"/>
    <n v="1602"/>
    <x v="7"/>
    <n v="233.42"/>
    <n v="0.209690686316511"/>
    <m/>
    <x v="10"/>
    <x v="10"/>
    <m/>
    <x v="12"/>
    <m/>
    <m/>
    <m/>
  </r>
  <r>
    <n v="282.36599999999999"/>
    <x v="40"/>
    <n v="1019072"/>
    <n v="2099"/>
    <x v="3"/>
    <n v="262.64400000000001"/>
    <n v="7.5090236213277206E-2"/>
    <m/>
    <x v="10"/>
    <x v="10"/>
    <m/>
    <x v="12"/>
    <m/>
    <m/>
    <m/>
  </r>
  <r>
    <n v="282.36599999999999"/>
    <x v="364"/>
    <n v="1015486"/>
    <n v="2806"/>
    <x v="2"/>
    <n v="288.49599999999998"/>
    <n v="-2.1248128223614871E-2"/>
    <m/>
    <x v="10"/>
    <x v="10"/>
    <m/>
    <x v="12"/>
    <m/>
    <m/>
    <m/>
  </r>
  <r>
    <n v="282.36599999999999"/>
    <x v="250"/>
    <n v="1017585"/>
    <n v="1342"/>
    <x v="2"/>
    <n v="289.62"/>
    <n v="-2.5046612802983283E-2"/>
    <m/>
    <x v="10"/>
    <x v="10"/>
    <m/>
    <x v="12"/>
    <m/>
    <m/>
    <m/>
  </r>
  <r>
    <n v="282.36599999999999"/>
    <x v="60"/>
    <n v="1014867"/>
    <n v="2359"/>
    <x v="4"/>
    <n v="290.74400000000003"/>
    <n v="-2.8815727925597921E-2"/>
    <m/>
    <x v="10"/>
    <x v="10"/>
    <m/>
    <x v="12"/>
    <m/>
    <m/>
    <m/>
  </r>
  <r>
    <n v="282.36599999999999"/>
    <x v="38"/>
    <n v="1009369"/>
    <n v="708"/>
    <x v="6"/>
    <n v="291.86799999999999"/>
    <n v="-3.2555812901722728E-2"/>
    <m/>
    <x v="10"/>
    <x v="10"/>
    <m/>
    <x v="12"/>
    <m/>
    <m/>
    <m/>
  </r>
  <r>
    <n v="282.36599999999999"/>
    <x v="76"/>
    <n v="1010280"/>
    <n v="2762"/>
    <x v="0"/>
    <n v="318.84399999999999"/>
    <n v="-0.11440704545169428"/>
    <m/>
    <x v="10"/>
    <x v="10"/>
    <m/>
    <x v="12"/>
    <m/>
    <m/>
    <m/>
  </r>
  <r>
    <n v="282.36599999999999"/>
    <x v="333"/>
    <n v="1012082"/>
    <n v="57"/>
    <x v="2"/>
    <n v="321.09199999999998"/>
    <n v="-0.12060717800505774"/>
    <m/>
    <x v="10"/>
    <x v="10"/>
    <m/>
    <x v="12"/>
    <m/>
    <m/>
    <m/>
  </r>
  <r>
    <n v="282.36599999999999"/>
    <x v="5"/>
    <n v="1017296"/>
    <n v="350"/>
    <x v="4"/>
    <n v="326.71199999999999"/>
    <n v="-0.1357342246382135"/>
    <m/>
    <x v="10"/>
    <x v="10"/>
    <m/>
    <x v="12"/>
    <m/>
    <m/>
    <m/>
  </r>
  <r>
    <n v="282.36599999999999"/>
    <x v="292"/>
    <n v="1010075"/>
    <n v="2787"/>
    <x v="1"/>
    <n v="332.33199999999999"/>
    <n v="-0.15034965034965037"/>
    <m/>
    <x v="10"/>
    <x v="10"/>
    <m/>
    <x v="12"/>
    <m/>
    <m/>
    <m/>
  </r>
  <r>
    <n v="282.36599999999999"/>
    <x v="56"/>
    <n v="1018621"/>
    <n v="2101"/>
    <x v="1"/>
    <n v="332.33199999999999"/>
    <n v="-0.15034965034965037"/>
    <m/>
    <x v="10"/>
    <x v="10"/>
    <m/>
    <x v="12"/>
    <m/>
    <m/>
    <m/>
  </r>
  <r>
    <n v="282.36599999999999"/>
    <x v="278"/>
    <n v="1016161"/>
    <n v="1574"/>
    <x v="2"/>
    <n v="344.69600000000003"/>
    <n v="-0.1808260032028223"/>
    <m/>
    <x v="10"/>
    <x v="10"/>
    <m/>
    <x v="12"/>
    <m/>
    <m/>
    <m/>
  </r>
  <r>
    <n v="282.36599999999999"/>
    <x v="331"/>
    <n v="1009705"/>
    <n v="2015"/>
    <x v="0"/>
    <n v="354.81200000000001"/>
    <n v="-0.20418136928852471"/>
    <m/>
    <x v="10"/>
    <x v="10"/>
    <m/>
    <x v="12"/>
    <m/>
    <m/>
    <m/>
  </r>
  <r>
    <n v="282.36599999999999"/>
    <x v="183"/>
    <n v="1015591"/>
    <n v="2489"/>
    <x v="7"/>
    <n v="354.81200000000001"/>
    <n v="-0.20418136928852471"/>
    <m/>
    <x v="10"/>
    <x v="10"/>
    <m/>
    <x v="12"/>
    <m/>
    <m/>
    <m/>
  </r>
  <r>
    <n v="282.36599999999999"/>
    <x v="54"/>
    <n v="1011675"/>
    <n v="1126"/>
    <x v="2"/>
    <n v="357.06"/>
    <n v="-0.20919173248193584"/>
    <m/>
    <x v="10"/>
    <x v="10"/>
    <m/>
    <x v="12"/>
    <m/>
    <m/>
    <m/>
  </r>
  <r>
    <n v="282.38080000000002"/>
    <x v="278"/>
    <n v="1001270"/>
    <n v="1270"/>
    <x v="7"/>
    <n v="508.94783999999999"/>
    <n v="-0.44516750478791689"/>
    <m/>
    <x v="10"/>
    <x v="10"/>
    <m/>
    <x v="12"/>
    <m/>
    <m/>
    <m/>
  </r>
  <r>
    <n v="282.52120000000002"/>
    <x v="136"/>
    <n v="1002805"/>
    <n v="2805"/>
    <x v="4"/>
    <n v="281.54880000000003"/>
    <n v="3.4537529550827182E-3"/>
    <m/>
    <x v="10"/>
    <x v="10"/>
    <m/>
    <x v="12"/>
    <m/>
    <m/>
    <m/>
  </r>
  <r>
    <n v="282.54527999999999"/>
    <x v="165"/>
    <n v="1011581"/>
    <n v="717"/>
    <x v="9"/>
    <n v="211.15600000000001"/>
    <n v="0.33808785921309353"/>
    <m/>
    <x v="10"/>
    <x v="10"/>
    <m/>
    <x v="12"/>
    <m/>
    <m/>
    <m/>
  </r>
  <r>
    <n v="282.54527999999999"/>
    <x v="198"/>
    <n v="1017509"/>
    <n v="1167"/>
    <x v="9"/>
    <n v="344.91199999999998"/>
    <n v="-0.1808192234540984"/>
    <m/>
    <x v="10"/>
    <x v="10"/>
    <m/>
    <x v="12"/>
    <m/>
    <m/>
    <m/>
  </r>
  <r>
    <n v="282.58048000000002"/>
    <x v="90"/>
    <n v="1001117"/>
    <n v="1117"/>
    <x v="7"/>
    <n v="626.13004799999999"/>
    <n v="-0.54868724013066372"/>
    <m/>
    <x v="10"/>
    <x v="10"/>
    <m/>
    <x v="12"/>
    <m/>
    <m/>
    <m/>
  </r>
  <r>
    <n v="282.60127999999997"/>
    <x v="66"/>
    <n v="1001166"/>
    <n v="1166"/>
    <x v="2"/>
    <n v="600.89740800000004"/>
    <n v="-0.52970128305163211"/>
    <m/>
    <x v="10"/>
    <x v="10"/>
    <m/>
    <x v="12"/>
    <m/>
    <m/>
    <m/>
  </r>
  <r>
    <n v="282.6044"/>
    <x v="58"/>
    <n v="1004340"/>
    <n v="285"/>
    <x v="4"/>
    <n v="381.30495999999999"/>
    <n v="-0.25884939970358634"/>
    <m/>
    <x v="10"/>
    <x v="10"/>
    <m/>
    <x v="12"/>
    <m/>
    <m/>
    <m/>
  </r>
  <r>
    <n v="282.65120000000002"/>
    <x v="62"/>
    <n v="1005076"/>
    <n v="12"/>
    <x v="0"/>
    <n v="223.12960000000001"/>
    <n v="0.26675797384121158"/>
    <m/>
    <x v="10"/>
    <x v="10"/>
    <m/>
    <x v="12"/>
    <m/>
    <m/>
    <m/>
  </r>
  <r>
    <n v="282.76352000000003"/>
    <x v="285"/>
    <n v="1001099"/>
    <n v="1099"/>
    <x v="3"/>
    <n v="620.92838400000005"/>
    <n v="-0.5446117019511223"/>
    <m/>
    <x v="10"/>
    <x v="10"/>
    <m/>
    <x v="12"/>
    <m/>
    <m/>
    <m/>
  </r>
  <r>
    <n v="282.81420000000003"/>
    <x v="328"/>
    <n v="1007930"/>
    <n v="2489"/>
    <x v="8"/>
    <n v="32.776000000000003"/>
    <n v="7.6286978276787893"/>
    <m/>
    <x v="10"/>
    <x v="10"/>
    <m/>
    <x v="12"/>
    <m/>
    <m/>
    <m/>
  </r>
  <r>
    <n v="282.81420000000003"/>
    <x v="276"/>
    <n v="1007657"/>
    <n v="1137"/>
    <x v="2"/>
    <n v="50.56"/>
    <n v="4.5936352848101265"/>
    <m/>
    <x v="10"/>
    <x v="10"/>
    <m/>
    <x v="12"/>
    <m/>
    <m/>
    <m/>
  </r>
  <r>
    <n v="282.81420000000003"/>
    <x v="354"/>
    <n v="1008071"/>
    <n v="556"/>
    <x v="1"/>
    <n v="57.676000000000002"/>
    <n v="3.9034988556765384"/>
    <m/>
    <x v="10"/>
    <x v="10"/>
    <m/>
    <x v="12"/>
    <m/>
    <m/>
    <m/>
  </r>
  <r>
    <n v="282.81420000000003"/>
    <x v="18"/>
    <n v="1017870"/>
    <n v="1186"/>
    <x v="6"/>
    <n v="121.56"/>
    <n v="1.3265399802566635"/>
    <m/>
    <x v="10"/>
    <x v="10"/>
    <m/>
    <x v="12"/>
    <m/>
    <m/>
    <m/>
  </r>
  <r>
    <n v="282.81420000000003"/>
    <x v="51"/>
    <n v="1009897"/>
    <n v="1505"/>
    <x v="7"/>
    <n v="126.056"/>
    <n v="1.243560005077109"/>
    <m/>
    <x v="10"/>
    <x v="10"/>
    <m/>
    <x v="12"/>
    <m/>
    <m/>
    <m/>
  </r>
  <r>
    <n v="282.81420000000003"/>
    <x v="102"/>
    <n v="1013048"/>
    <n v="248"/>
    <x v="4"/>
    <n v="126.056"/>
    <n v="1.243560005077109"/>
    <m/>
    <x v="10"/>
    <x v="10"/>
    <m/>
    <x v="12"/>
    <m/>
    <m/>
    <m/>
  </r>
  <r>
    <n v="282.81420000000003"/>
    <x v="42"/>
    <n v="1016496"/>
    <n v="1664"/>
    <x v="7"/>
    <n v="128.304"/>
    <n v="1.204250841750842"/>
    <m/>
    <x v="10"/>
    <x v="10"/>
    <m/>
    <x v="12"/>
    <m/>
    <m/>
    <m/>
  </r>
  <r>
    <n v="282.81420000000003"/>
    <x v="68"/>
    <n v="1014117"/>
    <n v="1958"/>
    <x v="7"/>
    <n v="133.92400000000001"/>
    <n v="1.1117514411158569"/>
    <m/>
    <x v="10"/>
    <x v="10"/>
    <m/>
    <x v="12"/>
    <m/>
    <m/>
    <m/>
  </r>
  <r>
    <n v="282.81420000000003"/>
    <x v="62"/>
    <n v="1008985"/>
    <n v="993"/>
    <x v="0"/>
    <n v="134.072"/>
    <n v="1.1094203114744319"/>
    <m/>
    <x v="10"/>
    <x v="10"/>
    <m/>
    <x v="12"/>
    <m/>
    <m/>
    <m/>
  </r>
  <r>
    <n v="282.81420000000003"/>
    <x v="12"/>
    <n v="1008280"/>
    <n v="544"/>
    <x v="7"/>
    <n v="134.6"/>
    <n v="1.1011456166419022"/>
    <m/>
    <x v="10"/>
    <x v="10"/>
    <m/>
    <x v="12"/>
    <m/>
    <m/>
    <m/>
  </r>
  <r>
    <n v="282.81420000000003"/>
    <x v="90"/>
    <n v="1017718"/>
    <n v="1829"/>
    <x v="8"/>
    <n v="150.78399999999999"/>
    <n v="0.87562473471986446"/>
    <m/>
    <x v="10"/>
    <x v="10"/>
    <m/>
    <x v="12"/>
    <m/>
    <m/>
    <m/>
  </r>
  <r>
    <n v="282.81420000000003"/>
    <x v="311"/>
    <n v="1018912"/>
    <n v="1346"/>
    <x v="5"/>
    <n v="160.9"/>
    <n v="0.75770167806090749"/>
    <m/>
    <x v="10"/>
    <x v="10"/>
    <m/>
    <x v="12"/>
    <m/>
    <m/>
    <m/>
  </r>
  <r>
    <n v="282.81420000000003"/>
    <x v="163"/>
    <n v="1011892"/>
    <n v="2118"/>
    <x v="1"/>
    <n v="166.52"/>
    <n v="0.69837977420129715"/>
    <m/>
    <x v="10"/>
    <x v="10"/>
    <m/>
    <x v="12"/>
    <m/>
    <m/>
    <m/>
  </r>
  <r>
    <n v="282.81420000000003"/>
    <x v="41"/>
    <n v="1009395"/>
    <n v="91"/>
    <x v="2"/>
    <n v="171.01599999999999"/>
    <n v="0.65372947560462202"/>
    <m/>
    <x v="10"/>
    <x v="10"/>
    <m/>
    <x v="12"/>
    <m/>
    <m/>
    <m/>
  </r>
  <r>
    <n v="282.81420000000003"/>
    <x v="99"/>
    <n v="1014870"/>
    <n v="79"/>
    <x v="2"/>
    <n v="176.636"/>
    <n v="0.60111302339274009"/>
    <m/>
    <x v="10"/>
    <x v="10"/>
    <m/>
    <x v="12"/>
    <m/>
    <m/>
    <m/>
  </r>
  <r>
    <n v="282.81420000000003"/>
    <x v="90"/>
    <n v="1015537"/>
    <n v="2129"/>
    <x v="3"/>
    <n v="201.364"/>
    <n v="0.40449236209054262"/>
    <m/>
    <x v="10"/>
    <x v="10"/>
    <m/>
    <x v="12"/>
    <m/>
    <m/>
    <m/>
  </r>
  <r>
    <n v="282.81420000000003"/>
    <x v="123"/>
    <n v="1019258"/>
    <n v="1777"/>
    <x v="3"/>
    <n v="230.58799999999999"/>
    <n v="0.22649140458306605"/>
    <m/>
    <x v="10"/>
    <x v="10"/>
    <m/>
    <x v="12"/>
    <m/>
    <m/>
    <m/>
  </r>
  <r>
    <n v="282.81420000000003"/>
    <x v="55"/>
    <n v="1018248"/>
    <n v="2672"/>
    <x v="2"/>
    <n v="253.06800000000001"/>
    <n v="0.11754232064109257"/>
    <m/>
    <x v="10"/>
    <x v="10"/>
    <m/>
    <x v="12"/>
    <m/>
    <m/>
    <m/>
  </r>
  <r>
    <n v="282.81420000000003"/>
    <x v="90"/>
    <n v="1009917"/>
    <n v="852"/>
    <x v="8"/>
    <n v="257.56400000000002"/>
    <n v="9.803466322933331E-2"/>
    <m/>
    <x v="10"/>
    <x v="10"/>
    <m/>
    <x v="12"/>
    <m/>
    <m/>
    <m/>
  </r>
  <r>
    <n v="282.81420000000003"/>
    <x v="250"/>
    <n v="1018546"/>
    <n v="1286"/>
    <x v="7"/>
    <n v="273.3"/>
    <n v="3.4812294182217401E-2"/>
    <m/>
    <x v="10"/>
    <x v="10"/>
    <m/>
    <x v="12"/>
    <m/>
    <m/>
    <m/>
  </r>
  <r>
    <n v="282.81420000000003"/>
    <x v="295"/>
    <n v="1009363"/>
    <n v="2015"/>
    <x v="2"/>
    <n v="299.15199999999999"/>
    <n v="-5.4613708081510268E-2"/>
    <m/>
    <x v="10"/>
    <x v="10"/>
    <m/>
    <x v="12"/>
    <m/>
    <m/>
    <m/>
  </r>
  <r>
    <n v="282.81420000000003"/>
    <x v="65"/>
    <n v="1019748"/>
    <n v="2637"/>
    <x v="0"/>
    <n v="317.13600000000002"/>
    <n v="-0.10822423187528377"/>
    <m/>
    <x v="10"/>
    <x v="10"/>
    <m/>
    <x v="12"/>
    <m/>
    <m/>
    <m/>
  </r>
  <r>
    <n v="282.81420000000003"/>
    <x v="272"/>
    <n v="1017369"/>
    <n v="1266"/>
    <x v="2"/>
    <n v="318.26"/>
    <n v="-0.11137371960032666"/>
    <m/>
    <x v="10"/>
    <x v="10"/>
    <m/>
    <x v="12"/>
    <m/>
    <m/>
    <m/>
  </r>
  <r>
    <n v="282.81420000000003"/>
    <x v="55"/>
    <n v="1017561"/>
    <n v="259"/>
    <x v="8"/>
    <n v="318.26"/>
    <n v="-0.11137371960032666"/>
    <m/>
    <x v="10"/>
    <x v="10"/>
    <m/>
    <x v="12"/>
    <m/>
    <m/>
    <m/>
  </r>
  <r>
    <n v="282.81420000000003"/>
    <x v="361"/>
    <n v="1014617"/>
    <n v="1396"/>
    <x v="4"/>
    <n v="351.98"/>
    <n v="-0.19650491505199155"/>
    <m/>
    <x v="10"/>
    <x v="10"/>
    <m/>
    <x v="12"/>
    <m/>
    <m/>
    <m/>
  </r>
  <r>
    <n v="282.81420000000003"/>
    <x v="314"/>
    <n v="1017817"/>
    <n v="684"/>
    <x v="4"/>
    <n v="360.97199999999998"/>
    <n v="-0.21652039493367894"/>
    <m/>
    <x v="10"/>
    <x v="10"/>
    <m/>
    <x v="12"/>
    <m/>
    <m/>
    <m/>
  </r>
  <r>
    <n v="282.9008"/>
    <x v="118"/>
    <n v="1001252"/>
    <n v="1252"/>
    <x v="7"/>
    <n v="652.57151999999996"/>
    <n v="-0.56648307299711764"/>
    <m/>
    <x v="10"/>
    <x v="10"/>
    <m/>
    <x v="12"/>
    <m/>
    <m/>
    <m/>
  </r>
  <r>
    <n v="282.92160000000001"/>
    <x v="280"/>
    <n v="1001786"/>
    <n v="1786"/>
    <x v="3"/>
    <n v="140.4"/>
    <n v="1.0151111111111111"/>
    <m/>
    <x v="10"/>
    <x v="10"/>
    <m/>
    <x v="12"/>
    <m/>
    <m/>
    <m/>
  </r>
  <r>
    <n v="282.95488"/>
    <x v="148"/>
    <n v="1001255"/>
    <n v="1255"/>
    <x v="0"/>
    <n v="582.03071999999997"/>
    <n v="-0.51384889100011766"/>
    <m/>
    <x v="10"/>
    <x v="10"/>
    <m/>
    <x v="12"/>
    <m/>
    <m/>
    <m/>
  </r>
  <r>
    <n v="283.26240000000001"/>
    <x v="15"/>
    <n v="1006148"/>
    <n v="2101"/>
    <x v="1"/>
    <n v="8.1"/>
    <n v="33.970666666666666"/>
    <m/>
    <x v="10"/>
    <x v="10"/>
    <m/>
    <x v="12"/>
    <m/>
    <m/>
    <m/>
  </r>
  <r>
    <n v="283.26240000000001"/>
    <x v="244"/>
    <n v="1007283"/>
    <n v="2149"/>
    <x v="0"/>
    <n v="21.324000000000002"/>
    <n v="12.283736634777714"/>
    <m/>
    <x v="10"/>
    <x v="10"/>
    <m/>
    <x v="12"/>
    <m/>
    <m/>
    <m/>
  </r>
  <r>
    <n v="283.26240000000001"/>
    <x v="170"/>
    <n v="1007709"/>
    <n v="2621"/>
    <x v="5"/>
    <n v="26.655999999999999"/>
    <n v="9.6265906362545017"/>
    <m/>
    <x v="10"/>
    <x v="10"/>
    <m/>
    <x v="12"/>
    <m/>
    <m/>
    <m/>
  </r>
  <r>
    <n v="283.26240000000001"/>
    <x v="28"/>
    <n v="1007578"/>
    <n v="2477"/>
    <x v="8"/>
    <n v="27.72"/>
    <n v="9.2187012987012995"/>
    <m/>
    <x v="10"/>
    <x v="10"/>
    <m/>
    <x v="12"/>
    <m/>
    <m/>
    <m/>
  </r>
  <r>
    <n v="283.26240000000001"/>
    <x v="266"/>
    <n v="1007349"/>
    <n v="1457"/>
    <x v="1"/>
    <n v="28.544"/>
    <n v="8.9237107623318384"/>
    <m/>
    <x v="10"/>
    <x v="10"/>
    <m/>
    <x v="12"/>
    <m/>
    <m/>
    <m/>
  </r>
  <r>
    <n v="283.26240000000001"/>
    <x v="46"/>
    <n v="1006968"/>
    <n v="313"/>
    <x v="3"/>
    <n v="35.103999999999999"/>
    <n v="7.0692342752962638"/>
    <m/>
    <x v="10"/>
    <x v="10"/>
    <m/>
    <x v="12"/>
    <m/>
    <m/>
    <m/>
  </r>
  <r>
    <n v="283.26240000000001"/>
    <x v="311"/>
    <n v="1007291"/>
    <n v="2759"/>
    <x v="3"/>
    <n v="39.771999999999998"/>
    <n v="6.122156290857891"/>
    <m/>
    <x v="10"/>
    <x v="10"/>
    <m/>
    <x v="12"/>
    <m/>
    <m/>
    <m/>
  </r>
  <r>
    <n v="283.26240000000001"/>
    <x v="68"/>
    <n v="1009250"/>
    <n v="1667"/>
    <x v="1"/>
    <n v="73.504000000000005"/>
    <n v="2.8537004788855027"/>
    <m/>
    <x v="10"/>
    <x v="10"/>
    <m/>
    <x v="12"/>
    <m/>
    <m/>
    <m/>
  </r>
  <r>
    <n v="283.26240000000001"/>
    <x v="301"/>
    <n v="1007673"/>
    <n v="580"/>
    <x v="5"/>
    <n v="89.34"/>
    <n v="2.1706111484217594"/>
    <m/>
    <x v="10"/>
    <x v="10"/>
    <m/>
    <x v="12"/>
    <m/>
    <m/>
    <m/>
  </r>
  <r>
    <n v="283.26240000000001"/>
    <x v="120"/>
    <n v="1006303"/>
    <n v="1571"/>
    <x v="9"/>
    <n v="99.62"/>
    <n v="1.8434290303151977"/>
    <m/>
    <x v="10"/>
    <x v="10"/>
    <m/>
    <x v="12"/>
    <m/>
    <m/>
    <m/>
  </r>
  <r>
    <n v="283.26240000000001"/>
    <x v="207"/>
    <n v="1011743"/>
    <n v="1110"/>
    <x v="4"/>
    <n v="118.72799999999999"/>
    <n v="1.3858095815645848"/>
    <m/>
    <x v="10"/>
    <x v="10"/>
    <m/>
    <x v="12"/>
    <m/>
    <m/>
    <m/>
  </r>
  <r>
    <n v="283.26240000000001"/>
    <x v="265"/>
    <n v="1019204"/>
    <n v="2798"/>
    <x v="4"/>
    <n v="134.464"/>
    <n v="1.1066039980961448"/>
    <m/>
    <x v="10"/>
    <x v="10"/>
    <m/>
    <x v="12"/>
    <m/>
    <m/>
    <m/>
  </r>
  <r>
    <n v="283.26240000000001"/>
    <x v="80"/>
    <n v="1015943"/>
    <n v="1742"/>
    <x v="2"/>
    <n v="162.56399999999999"/>
    <n v="0.74246696685613067"/>
    <m/>
    <x v="10"/>
    <x v="10"/>
    <m/>
    <x v="12"/>
    <m/>
    <m/>
    <m/>
  </r>
  <r>
    <n v="283.26240000000001"/>
    <x v="124"/>
    <n v="1014707"/>
    <n v="430"/>
    <x v="8"/>
    <n v="165.93600000000001"/>
    <n v="0.70705814289846691"/>
    <m/>
    <x v="10"/>
    <x v="10"/>
    <m/>
    <x v="12"/>
    <m/>
    <m/>
    <m/>
  </r>
  <r>
    <n v="283.26240000000001"/>
    <x v="109"/>
    <n v="1018885"/>
    <n v="1832"/>
    <x v="7"/>
    <n v="179.42400000000001"/>
    <n v="0.57873194221508828"/>
    <m/>
    <x v="10"/>
    <x v="10"/>
    <m/>
    <x v="12"/>
    <m/>
    <m/>
    <m/>
  </r>
  <r>
    <n v="283.26240000000001"/>
    <x v="158"/>
    <n v="1010239"/>
    <n v="2748"/>
    <x v="7"/>
    <n v="180.548"/>
    <n v="0.56890356027206068"/>
    <m/>
    <x v="10"/>
    <x v="10"/>
    <m/>
    <x v="12"/>
    <m/>
    <m/>
    <m/>
  </r>
  <r>
    <n v="283.26240000000001"/>
    <x v="155"/>
    <n v="1019825"/>
    <n v="2171"/>
    <x v="8"/>
    <n v="199.65600000000001"/>
    <n v="0.41875225387666787"/>
    <m/>
    <x v="10"/>
    <x v="10"/>
    <m/>
    <x v="12"/>
    <m/>
    <m/>
    <m/>
  </r>
  <r>
    <n v="283.26240000000001"/>
    <x v="254"/>
    <n v="1016024"/>
    <n v="2524"/>
    <x v="9"/>
    <n v="214.268"/>
    <n v="0.3220004853734576"/>
    <m/>
    <x v="10"/>
    <x v="10"/>
    <m/>
    <x v="12"/>
    <m/>
    <m/>
    <m/>
  </r>
  <r>
    <n v="283.26240000000001"/>
    <x v="75"/>
    <n v="1011111"/>
    <n v="2507"/>
    <x v="5"/>
    <n v="219.88800000000001"/>
    <n v="0.28821218074656191"/>
    <m/>
    <x v="10"/>
    <x v="10"/>
    <m/>
    <x v="12"/>
    <m/>
    <m/>
    <m/>
  </r>
  <r>
    <n v="283.26240000000001"/>
    <x v="81"/>
    <n v="1012749"/>
    <n v="2154"/>
    <x v="2"/>
    <n v="223.26"/>
    <n v="0.26875571083042205"/>
    <m/>
    <x v="10"/>
    <x v="10"/>
    <m/>
    <x v="12"/>
    <m/>
    <m/>
    <m/>
  </r>
  <r>
    <n v="283.26240000000001"/>
    <x v="225"/>
    <n v="1016749"/>
    <n v="2237"/>
    <x v="4"/>
    <n v="267.096"/>
    <n v="6.052655225087613E-2"/>
    <m/>
    <x v="10"/>
    <x v="10"/>
    <m/>
    <x v="12"/>
    <m/>
    <m/>
    <m/>
  </r>
  <r>
    <n v="283.26240000000001"/>
    <x v="294"/>
    <n v="1010521"/>
    <n v="2442"/>
    <x v="0"/>
    <n v="271.59199999999998"/>
    <n v="4.2970337859730881E-2"/>
    <m/>
    <x v="10"/>
    <x v="10"/>
    <m/>
    <x v="12"/>
    <m/>
    <m/>
    <m/>
  </r>
  <r>
    <n v="283.26240000000001"/>
    <x v="141"/>
    <n v="1013541"/>
    <n v="1617"/>
    <x v="3"/>
    <n v="273.83999999999997"/>
    <n v="3.4408413672217496E-2"/>
    <m/>
    <x v="10"/>
    <x v="10"/>
    <m/>
    <x v="12"/>
    <m/>
    <m/>
    <m/>
  </r>
  <r>
    <n v="283.26240000000001"/>
    <x v="89"/>
    <n v="1019104"/>
    <n v="742"/>
    <x v="2"/>
    <n v="276.08800000000002"/>
    <n v="2.5985917533539998E-2"/>
    <m/>
    <x v="10"/>
    <x v="10"/>
    <m/>
    <x v="12"/>
    <m/>
    <m/>
    <m/>
  </r>
  <r>
    <n v="283.26240000000001"/>
    <x v="74"/>
    <n v="1011020"/>
    <n v="2704"/>
    <x v="7"/>
    <n v="290.7"/>
    <n v="-2.5585139318885362E-2"/>
    <m/>
    <x v="10"/>
    <x v="10"/>
    <m/>
    <x v="12"/>
    <m/>
    <m/>
    <m/>
  </r>
  <r>
    <n v="283.26240000000001"/>
    <x v="9"/>
    <n v="1017017"/>
    <n v="1631"/>
    <x v="9"/>
    <n v="304.18799999999999"/>
    <n v="-6.8791668310386911E-2"/>
    <m/>
    <x v="10"/>
    <x v="10"/>
    <m/>
    <x v="12"/>
    <m/>
    <m/>
    <m/>
  </r>
  <r>
    <n v="283.26240000000001"/>
    <x v="30"/>
    <n v="1010327"/>
    <n v="730"/>
    <x v="3"/>
    <n v="308.68400000000003"/>
    <n v="-8.2354770574438615E-2"/>
    <m/>
    <x v="10"/>
    <x v="10"/>
    <m/>
    <x v="12"/>
    <m/>
    <m/>
    <m/>
  </r>
  <r>
    <n v="283.26240000000001"/>
    <x v="63"/>
    <n v="1014249"/>
    <n v="475"/>
    <x v="4"/>
    <n v="317.67599999999999"/>
    <n v="-0.10832924111358735"/>
    <m/>
    <x v="10"/>
    <x v="10"/>
    <m/>
    <x v="12"/>
    <m/>
    <m/>
    <m/>
  </r>
  <r>
    <n v="283.26240000000001"/>
    <x v="71"/>
    <n v="1015514"/>
    <n v="234"/>
    <x v="9"/>
    <n v="335.66"/>
    <n v="-0.15610319966632905"/>
    <m/>
    <x v="10"/>
    <x v="10"/>
    <m/>
    <x v="12"/>
    <m/>
    <m/>
    <m/>
  </r>
  <r>
    <n v="283.26240000000001"/>
    <x v="284"/>
    <n v="1012968"/>
    <n v="292"/>
    <x v="9"/>
    <n v="357.01600000000002"/>
    <n v="-0.20658345844443948"/>
    <m/>
    <x v="10"/>
    <x v="10"/>
    <m/>
    <x v="12"/>
    <m/>
    <m/>
    <m/>
  </r>
  <r>
    <n v="283.26240000000001"/>
    <x v="348"/>
    <n v="1014216"/>
    <n v="944"/>
    <x v="2"/>
    <n v="358.14"/>
    <n v="-0.20907354665773153"/>
    <m/>
    <x v="10"/>
    <x v="10"/>
    <m/>
    <x v="12"/>
    <m/>
    <m/>
    <m/>
  </r>
  <r>
    <n v="283.26240000000001"/>
    <x v="134"/>
    <n v="1009457"/>
    <n v="44"/>
    <x v="6"/>
    <n v="269.34399999999999"/>
    <n v="5.16751811809434E-2"/>
    <m/>
    <x v="10"/>
    <x v="10"/>
    <m/>
    <x v="12"/>
    <m/>
    <m/>
    <m/>
  </r>
  <r>
    <n v="283.26479999999998"/>
    <x v="352"/>
    <n v="1003136"/>
    <n v="148"/>
    <x v="3"/>
    <n v="253.584"/>
    <n v="0.11704523944728365"/>
    <m/>
    <x v="10"/>
    <x v="10"/>
    <m/>
    <x v="12"/>
    <m/>
    <m/>
    <m/>
  </r>
  <r>
    <n v="283.43743999999998"/>
    <x v="171"/>
    <n v="1001582"/>
    <n v="1582"/>
    <x v="9"/>
    <n v="226.6336"/>
    <n v="0.25064174067746342"/>
    <m/>
    <x v="10"/>
    <x v="10"/>
    <m/>
    <x v="12"/>
    <m/>
    <m/>
    <m/>
  </r>
  <r>
    <n v="283.43743999999998"/>
    <x v="75"/>
    <n v="1001329"/>
    <n v="1329"/>
    <x v="7"/>
    <n v="610.81536000000006"/>
    <n v="-0.53596870910384453"/>
    <m/>
    <x v="10"/>
    <x v="10"/>
    <m/>
    <x v="12"/>
    <m/>
    <m/>
    <m/>
  </r>
  <r>
    <n v="283.49360000000001"/>
    <x v="299"/>
    <n v="1004713"/>
    <n v="2264"/>
    <x v="2"/>
    <n v="356.00959999999998"/>
    <n v="-0.20369113641879311"/>
    <m/>
    <x v="10"/>
    <x v="10"/>
    <m/>
    <x v="12"/>
    <m/>
    <m/>
    <m/>
  </r>
  <r>
    <n v="283.52480000000003"/>
    <x v="151"/>
    <n v="1004158"/>
    <n v="588"/>
    <x v="2"/>
    <n v="120.2208"/>
    <n v="1.3583672708882326"/>
    <m/>
    <x v="10"/>
    <x v="10"/>
    <m/>
    <x v="12"/>
    <m/>
    <m/>
    <m/>
  </r>
  <r>
    <n v="283.5976"/>
    <x v="20"/>
    <n v="1003319"/>
    <n v="2192"/>
    <x v="8"/>
    <n v="444.80768"/>
    <n v="-0.36242647608962147"/>
    <m/>
    <x v="10"/>
    <x v="10"/>
    <m/>
    <x v="12"/>
    <m/>
    <m/>
    <m/>
  </r>
  <r>
    <n v="283.64960000000002"/>
    <x v="290"/>
    <n v="1002447"/>
    <n v="2447"/>
    <x v="8"/>
    <n v="191.43680000000001"/>
    <n v="0.48168795132388348"/>
    <m/>
    <x v="10"/>
    <x v="10"/>
    <m/>
    <x v="12"/>
    <m/>
    <m/>
    <m/>
  </r>
  <r>
    <n v="283.65480000000002"/>
    <x v="14"/>
    <n v="1005064"/>
    <n v="2332"/>
    <x v="1"/>
    <n v="431.93920000000003"/>
    <n v="-0.34329924211555701"/>
    <m/>
    <x v="10"/>
    <x v="10"/>
    <m/>
    <x v="12"/>
    <m/>
    <m/>
    <m/>
  </r>
  <r>
    <n v="283.69119999999998"/>
    <x v="16"/>
    <n v="1001143"/>
    <n v="1143"/>
    <x v="9"/>
    <n v="551.96543999999994"/>
    <n v="-0.48603448795634741"/>
    <m/>
    <x v="10"/>
    <x v="10"/>
    <m/>
    <x v="12"/>
    <m/>
    <m/>
    <m/>
  </r>
  <r>
    <n v="283.7106"/>
    <x v="189"/>
    <n v="1007101"/>
    <n v="2398"/>
    <x v="1"/>
    <n v="26.036000000000001"/>
    <n v="9.8968581963435245"/>
    <m/>
    <x v="10"/>
    <x v="10"/>
    <m/>
    <x v="12"/>
    <m/>
    <m/>
    <m/>
  </r>
  <r>
    <n v="283.7106"/>
    <x v="290"/>
    <n v="1008435"/>
    <n v="735"/>
    <x v="5"/>
    <n v="62.036000000000001"/>
    <n v="3.5733219420981364"/>
    <m/>
    <x v="10"/>
    <x v="10"/>
    <m/>
    <x v="12"/>
    <m/>
    <m/>
    <m/>
  </r>
  <r>
    <n v="283.7106"/>
    <x v="70"/>
    <n v="1007187"/>
    <n v="2824"/>
    <x v="4"/>
    <n v="86.888000000000005"/>
    <n v="2.2652449129914372"/>
    <m/>
    <x v="10"/>
    <x v="10"/>
    <m/>
    <x v="12"/>
    <m/>
    <m/>
    <m/>
  </r>
  <r>
    <n v="283.7106"/>
    <x v="180"/>
    <n v="1008082"/>
    <n v="1606"/>
    <x v="0"/>
    <n v="97.308000000000007"/>
    <n v="1.9155937846836848"/>
    <m/>
    <x v="10"/>
    <x v="10"/>
    <m/>
    <x v="12"/>
    <m/>
    <m/>
    <m/>
  </r>
  <r>
    <n v="283.7106"/>
    <x v="35"/>
    <n v="1008836"/>
    <n v="268"/>
    <x v="3"/>
    <n v="117.916"/>
    <n v="1.4060398928050477"/>
    <m/>
    <x v="10"/>
    <x v="10"/>
    <m/>
    <x v="12"/>
    <m/>
    <m/>
    <m/>
  </r>
  <r>
    <n v="283.7106"/>
    <x v="43"/>
    <n v="1006876"/>
    <n v="458"/>
    <x v="3"/>
    <n v="121.652"/>
    <n v="1.3321490809851051"/>
    <m/>
    <x v="10"/>
    <x v="10"/>
    <m/>
    <x v="12"/>
    <m/>
    <m/>
    <m/>
  </r>
  <r>
    <n v="283.7106"/>
    <x v="165"/>
    <n v="1012999"/>
    <n v="527"/>
    <x v="4"/>
    <n v="126.012"/>
    <n v="1.2514570040948481"/>
    <m/>
    <x v="10"/>
    <x v="10"/>
    <m/>
    <x v="12"/>
    <m/>
    <m/>
    <m/>
  </r>
  <r>
    <n v="283.7106"/>
    <x v="92"/>
    <n v="1019634"/>
    <n v="890"/>
    <x v="5"/>
    <n v="135.00399999999999"/>
    <n v="1.1014977334004921"/>
    <m/>
    <x v="10"/>
    <x v="10"/>
    <m/>
    <x v="12"/>
    <m/>
    <m/>
    <m/>
  </r>
  <r>
    <n v="283.7106"/>
    <x v="258"/>
    <n v="1010370"/>
    <n v="2389"/>
    <x v="2"/>
    <n v="147.36799999999999"/>
    <n v="0.92518457195591997"/>
    <m/>
    <x v="10"/>
    <x v="10"/>
    <m/>
    <x v="12"/>
    <m/>
    <m/>
    <m/>
  </r>
  <r>
    <n v="283.7106"/>
    <x v="63"/>
    <n v="1012104"/>
    <n v="1658"/>
    <x v="1"/>
    <n v="149.61600000000001"/>
    <n v="0.89625842155919133"/>
    <m/>
    <x v="10"/>
    <x v="10"/>
    <m/>
    <x v="12"/>
    <m/>
    <m/>
    <m/>
  </r>
  <r>
    <n v="283.7106"/>
    <x v="35"/>
    <n v="1017305"/>
    <n v="390"/>
    <x v="5"/>
    <n v="149.61600000000001"/>
    <n v="0.89625842155919133"/>
    <m/>
    <x v="10"/>
    <x v="10"/>
    <m/>
    <x v="12"/>
    <m/>
    <m/>
    <m/>
  </r>
  <r>
    <n v="283.7106"/>
    <x v="197"/>
    <n v="1017984"/>
    <n v="2146"/>
    <x v="0"/>
    <n v="151.864"/>
    <n v="0.86818864246957794"/>
    <m/>
    <x v="10"/>
    <x v="10"/>
    <m/>
    <x v="12"/>
    <m/>
    <m/>
    <m/>
  </r>
  <r>
    <n v="283.7106"/>
    <x v="277"/>
    <n v="1013839"/>
    <n v="2165"/>
    <x v="4"/>
    <n v="155.23599999999999"/>
    <n v="0.82760828673761255"/>
    <m/>
    <x v="10"/>
    <x v="10"/>
    <m/>
    <x v="12"/>
    <m/>
    <m/>
    <m/>
  </r>
  <r>
    <n v="283.7106"/>
    <x v="249"/>
    <n v="1008191"/>
    <n v="1405"/>
    <x v="4"/>
    <n v="178.92400000000001"/>
    <n v="0.58564865529498555"/>
    <m/>
    <x v="10"/>
    <x v="10"/>
    <m/>
    <x v="12"/>
    <m/>
    <m/>
    <m/>
  </r>
  <r>
    <n v="283.7106"/>
    <x v="216"/>
    <n v="1016888"/>
    <n v="328"/>
    <x v="5"/>
    <n v="185.584"/>
    <n v="0.52874493490818175"/>
    <m/>
    <x v="10"/>
    <x v="10"/>
    <m/>
    <x v="12"/>
    <m/>
    <m/>
    <m/>
  </r>
  <r>
    <n v="283.7106"/>
    <x v="269"/>
    <n v="1010625"/>
    <n v="2451"/>
    <x v="5"/>
    <n v="188.95599999999999"/>
    <n v="0.50146383284997575"/>
    <m/>
    <x v="10"/>
    <x v="10"/>
    <m/>
    <x v="12"/>
    <m/>
    <m/>
    <m/>
  </r>
  <r>
    <n v="283.7106"/>
    <x v="282"/>
    <n v="1012266"/>
    <n v="2412"/>
    <x v="3"/>
    <n v="211.43600000000001"/>
    <n v="0.34182731417544782"/>
    <m/>
    <x v="10"/>
    <x v="10"/>
    <m/>
    <x v="12"/>
    <m/>
    <m/>
    <m/>
  </r>
  <r>
    <n v="283.7106"/>
    <x v="194"/>
    <n v="1015701"/>
    <n v="2304"/>
    <x v="5"/>
    <n v="214.80799999999999"/>
    <n v="0.32076365870917289"/>
    <m/>
    <x v="10"/>
    <x v="10"/>
    <m/>
    <x v="12"/>
    <m/>
    <m/>
    <m/>
  </r>
  <r>
    <n v="283.7106"/>
    <x v="45"/>
    <n v="1015921"/>
    <n v="2135"/>
    <x v="4"/>
    <n v="228.29599999999999"/>
    <n v="0.2427313662963872"/>
    <m/>
    <x v="10"/>
    <x v="10"/>
    <m/>
    <x v="12"/>
    <m/>
    <m/>
    <m/>
  </r>
  <r>
    <n v="283.7106"/>
    <x v="55"/>
    <n v="1011387"/>
    <n v="1509"/>
    <x v="5"/>
    <n v="271.00799999999998"/>
    <n v="4.6871679064824721E-2"/>
    <m/>
    <x v="10"/>
    <x v="10"/>
    <m/>
    <x v="12"/>
    <m/>
    <m/>
    <m/>
  </r>
  <r>
    <n v="283.7106"/>
    <x v="230"/>
    <n v="1015376"/>
    <n v="2061"/>
    <x v="7"/>
    <n v="338.44799999999998"/>
    <n v="-0.16173060558785982"/>
    <m/>
    <x v="10"/>
    <x v="10"/>
    <m/>
    <x v="12"/>
    <m/>
    <m/>
    <m/>
  </r>
  <r>
    <n v="283.7106"/>
    <x v="216"/>
    <n v="1018689"/>
    <n v="1608"/>
    <x v="0"/>
    <n v="344.06799999999998"/>
    <n v="-0.17542288152341975"/>
    <m/>
    <x v="10"/>
    <x v="10"/>
    <m/>
    <x v="12"/>
    <m/>
    <m/>
    <m/>
  </r>
  <r>
    <n v="283.7106"/>
    <x v="34"/>
    <n v="1019018"/>
    <n v="2256"/>
    <x v="1"/>
    <n v="354.18400000000003"/>
    <n v="-0.19897397962640892"/>
    <m/>
    <x v="10"/>
    <x v="10"/>
    <m/>
    <x v="12"/>
    <m/>
    <m/>
    <m/>
  </r>
  <r>
    <n v="283.7106"/>
    <x v="2"/>
    <n v="1014586"/>
    <n v="60"/>
    <x v="3"/>
    <n v="355.30799999999999"/>
    <n v="-0.20150798743625248"/>
    <m/>
    <x v="10"/>
    <x v="10"/>
    <m/>
    <x v="12"/>
    <m/>
    <m/>
    <m/>
  </r>
  <r>
    <n v="283.7106"/>
    <x v="215"/>
    <n v="1019068"/>
    <n v="1522"/>
    <x v="3"/>
    <n v="359.80399999999997"/>
    <n v="-0.21148569776878517"/>
    <m/>
    <x v="10"/>
    <x v="10"/>
    <m/>
    <x v="12"/>
    <m/>
    <m/>
    <m/>
  </r>
  <r>
    <n v="283.79520000000002"/>
    <x v="142"/>
    <n v="1004179"/>
    <n v="2482"/>
    <x v="0"/>
    <n v="137.6576"/>
    <n v="1.061602120042773"/>
    <m/>
    <x v="10"/>
    <x v="10"/>
    <m/>
    <x v="12"/>
    <m/>
    <m/>
    <m/>
  </r>
  <r>
    <n v="283.82432"/>
    <x v="143"/>
    <n v="1001317"/>
    <n v="1317"/>
    <x v="1"/>
    <n v="519.79200000000003"/>
    <n v="-0.45396558623449385"/>
    <m/>
    <x v="10"/>
    <x v="10"/>
    <m/>
    <x v="12"/>
    <m/>
    <m/>
    <m/>
  </r>
  <r>
    <n v="283.86176"/>
    <x v="325"/>
    <n v="1001839"/>
    <n v="1839"/>
    <x v="4"/>
    <n v="105.61920000000001"/>
    <n v="1.687596194631279"/>
    <m/>
    <x v="10"/>
    <x v="10"/>
    <m/>
    <x v="12"/>
    <m/>
    <m/>
    <m/>
  </r>
  <r>
    <n v="283.97951999999998"/>
    <x v="210"/>
    <n v="1014906"/>
    <n v="768"/>
    <x v="9"/>
    <n v="351.13600000000002"/>
    <n v="-0.1912548983869499"/>
    <m/>
    <x v="10"/>
    <x v="10"/>
    <m/>
    <x v="12"/>
    <m/>
    <m/>
    <m/>
  </r>
  <r>
    <n v="283.98239999999998"/>
    <x v="42"/>
    <n v="1004127"/>
    <n v="945"/>
    <x v="5"/>
    <n v="46.735999999999997"/>
    <n v="5.0763094830537492"/>
    <m/>
    <x v="10"/>
    <x v="10"/>
    <m/>
    <x v="12"/>
    <m/>
    <m/>
    <m/>
  </r>
  <r>
    <n v="284.00839999999999"/>
    <x v="341"/>
    <n v="1003821"/>
    <n v="562"/>
    <x v="9"/>
    <n v="190.5728"/>
    <n v="0.49028822581186821"/>
    <m/>
    <x v="10"/>
    <x v="10"/>
    <m/>
    <x v="12"/>
    <m/>
    <m/>
    <m/>
  </r>
  <r>
    <n v="284.024"/>
    <x v="38"/>
    <n v="1004195"/>
    <n v="165"/>
    <x v="8"/>
    <n v="39.276800000000001"/>
    <n v="6.2313426755743846"/>
    <m/>
    <x v="10"/>
    <x v="10"/>
    <m/>
    <x v="12"/>
    <m/>
    <m/>
    <m/>
  </r>
  <r>
    <n v="284.05520000000001"/>
    <x v="339"/>
    <n v="1002355"/>
    <n v="2355"/>
    <x v="0"/>
    <n v="244.4256"/>
    <n v="0.16213358993493321"/>
    <m/>
    <x v="10"/>
    <x v="10"/>
    <m/>
    <x v="12"/>
    <m/>
    <m/>
    <m/>
  </r>
  <r>
    <n v="284.05727999999999"/>
    <x v="266"/>
    <n v="1001799"/>
    <n v="1799"/>
    <x v="6"/>
    <n v="99.792000000000002"/>
    <n v="1.8464935064935064"/>
    <m/>
    <x v="10"/>
    <x v="10"/>
    <m/>
    <x v="12"/>
    <m/>
    <m/>
    <m/>
  </r>
  <r>
    <n v="284.09679999999997"/>
    <x v="279"/>
    <n v="1002490"/>
    <n v="2490"/>
    <x v="4"/>
    <n v="246.7456"/>
    <n v="0.15137534367380809"/>
    <m/>
    <x v="10"/>
    <x v="10"/>
    <m/>
    <x v="12"/>
    <m/>
    <m/>
    <m/>
  </r>
  <r>
    <n v="284.15879999999999"/>
    <x v="360"/>
    <n v="1005823"/>
    <n v="1894"/>
    <x v="5"/>
    <n v="80.191999999999993"/>
    <n v="2.5434806464485233"/>
    <m/>
    <x v="10"/>
    <x v="10"/>
    <m/>
    <x v="12"/>
    <m/>
    <m/>
    <m/>
  </r>
  <r>
    <n v="284.15879999999999"/>
    <x v="346"/>
    <n v="1014915"/>
    <n v="644"/>
    <x v="5"/>
    <n v="135.54400000000001"/>
    <n v="1.0964321548722182"/>
    <m/>
    <x v="10"/>
    <x v="10"/>
    <m/>
    <x v="12"/>
    <m/>
    <m/>
    <m/>
  </r>
  <r>
    <n v="284.15879999999999"/>
    <x v="168"/>
    <n v="1009325"/>
    <n v="695"/>
    <x v="8"/>
    <n v="151.28"/>
    <n v="0.87836329984135364"/>
    <m/>
    <x v="10"/>
    <x v="10"/>
    <m/>
    <x v="12"/>
    <m/>
    <m/>
    <m/>
  </r>
  <r>
    <n v="284.15879999999999"/>
    <x v="24"/>
    <n v="1010706"/>
    <n v="1257"/>
    <x v="8"/>
    <n v="159.148"/>
    <n v="0.78550028903913338"/>
    <m/>
    <x v="10"/>
    <x v="10"/>
    <m/>
    <x v="12"/>
    <m/>
    <m/>
    <m/>
  </r>
  <r>
    <n v="284.15879999999999"/>
    <x v="184"/>
    <n v="1010030"/>
    <n v="1950"/>
    <x v="5"/>
    <n v="161.39599999999999"/>
    <n v="0.76063099457235628"/>
    <m/>
    <x v="10"/>
    <x v="10"/>
    <m/>
    <x v="12"/>
    <m/>
    <m/>
    <m/>
  </r>
  <r>
    <n v="284.15879999999999"/>
    <x v="309"/>
    <n v="1018601"/>
    <n v="1194"/>
    <x v="5"/>
    <n v="199.61199999999999"/>
    <n v="0.42355569805422516"/>
    <m/>
    <x v="10"/>
    <x v="10"/>
    <m/>
    <x v="12"/>
    <m/>
    <m/>
    <m/>
  </r>
  <r>
    <n v="284.15879999999999"/>
    <x v="260"/>
    <n v="1017607"/>
    <n v="1026"/>
    <x v="5"/>
    <n v="208.60400000000001"/>
    <n v="0.36219247953059369"/>
    <m/>
    <x v="10"/>
    <x v="10"/>
    <m/>
    <x v="12"/>
    <m/>
    <m/>
    <m/>
  </r>
  <r>
    <n v="284.15879999999999"/>
    <x v="354"/>
    <n v="1016311"/>
    <n v="601"/>
    <x v="4"/>
    <n v="219.84399999999999"/>
    <n v="0.29254744273211913"/>
    <m/>
    <x v="10"/>
    <x v="10"/>
    <m/>
    <x v="12"/>
    <m/>
    <m/>
    <m/>
  </r>
  <r>
    <n v="284.15879999999999"/>
    <x v="245"/>
    <n v="1018437"/>
    <n v="1475"/>
    <x v="6"/>
    <n v="258.06"/>
    <n v="0.10113461985584742"/>
    <m/>
    <x v="10"/>
    <x v="10"/>
    <m/>
    <x v="12"/>
    <m/>
    <m/>
    <m/>
  </r>
  <r>
    <n v="284.15879999999999"/>
    <x v="275"/>
    <n v="1012579"/>
    <n v="992"/>
    <x v="6"/>
    <n v="269.3"/>
    <n v="5.5175640549572864E-2"/>
    <m/>
    <x v="10"/>
    <x v="10"/>
    <m/>
    <x v="12"/>
    <m/>
    <m/>
    <m/>
  </r>
  <r>
    <n v="284.15879999999999"/>
    <x v="181"/>
    <n v="1014530"/>
    <n v="2047"/>
    <x v="3"/>
    <n v="270.42399999999998"/>
    <n v="5.0789870721533618E-2"/>
    <m/>
    <x v="10"/>
    <x v="10"/>
    <m/>
    <x v="12"/>
    <m/>
    <m/>
    <m/>
  </r>
  <r>
    <n v="284.15879999999999"/>
    <x v="298"/>
    <n v="1005400"/>
    <n v="339"/>
    <x v="1"/>
    <n v="271.84320000000002"/>
    <n v="4.5304057633223711E-2"/>
    <m/>
    <x v="10"/>
    <x v="10"/>
    <m/>
    <x v="12"/>
    <m/>
    <m/>
    <m/>
  </r>
  <r>
    <n v="284.15879999999999"/>
    <x v="288"/>
    <n v="1017865"/>
    <n v="486"/>
    <x v="0"/>
    <n v="294.02800000000002"/>
    <n v="-3.3565510767682105E-2"/>
    <m/>
    <x v="10"/>
    <x v="10"/>
    <m/>
    <x v="12"/>
    <m/>
    <m/>
    <m/>
  </r>
  <r>
    <n v="284.15879999999999"/>
    <x v="259"/>
    <n v="1009298"/>
    <n v="1664"/>
    <x v="5"/>
    <n v="299.64800000000002"/>
    <n v="-5.1691317812900595E-2"/>
    <m/>
    <x v="10"/>
    <x v="10"/>
    <m/>
    <x v="12"/>
    <m/>
    <m/>
    <m/>
  </r>
  <r>
    <n v="284.15879999999999"/>
    <x v="68"/>
    <n v="1016362"/>
    <n v="2126"/>
    <x v="6"/>
    <n v="313.13600000000002"/>
    <n v="-9.2538705227121876E-2"/>
    <m/>
    <x v="10"/>
    <x v="10"/>
    <m/>
    <x v="12"/>
    <m/>
    <m/>
    <m/>
  </r>
  <r>
    <n v="284.15879999999999"/>
    <x v="292"/>
    <n v="1018586"/>
    <n v="1161"/>
    <x v="1"/>
    <n v="328.87200000000001"/>
    <n v="-0.13595927899000226"/>
    <m/>
    <x v="10"/>
    <x v="10"/>
    <m/>
    <x v="12"/>
    <m/>
    <m/>
    <m/>
  </r>
  <r>
    <n v="284.35680000000002"/>
    <x v="51"/>
    <n v="1003766"/>
    <n v="1708"/>
    <x v="8"/>
    <n v="350.4384"/>
    <n v="-0.18856837606837601"/>
    <m/>
    <x v="10"/>
    <x v="10"/>
    <m/>
    <x v="12"/>
    <m/>
    <m/>
    <m/>
  </r>
  <r>
    <n v="284.3700288"/>
    <x v="70"/>
    <n v="1000545"/>
    <n v="545"/>
    <x v="7"/>
    <n v="230.1216"/>
    <n v="0.23573810020441366"/>
    <m/>
    <x v="10"/>
    <x v="10"/>
    <m/>
    <x v="12"/>
    <m/>
    <m/>
    <m/>
  </r>
  <r>
    <n v="284.50356479999999"/>
    <x v="295"/>
    <n v="1000104"/>
    <n v="104"/>
    <x v="3"/>
    <n v="372.29088000000002"/>
    <n v="-0.23580302370017772"/>
    <m/>
    <x v="10"/>
    <x v="10"/>
    <m/>
    <x v="12"/>
    <m/>
    <m/>
    <m/>
  </r>
  <r>
    <n v="284.5856"/>
    <x v="213"/>
    <n v="1001901"/>
    <n v="1901"/>
    <x v="8"/>
    <n v="104.1472"/>
    <n v="1.7325324156578381"/>
    <m/>
    <x v="10"/>
    <x v="10"/>
    <m/>
    <x v="12"/>
    <m/>
    <m/>
    <m/>
  </r>
  <r>
    <n v="284.596"/>
    <x v="142"/>
    <n v="1003759"/>
    <n v="680"/>
    <x v="4"/>
    <n v="127.6352"/>
    <n v="1.2297610690467835"/>
    <m/>
    <x v="10"/>
    <x v="10"/>
    <m/>
    <x v="12"/>
    <m/>
    <m/>
    <m/>
  </r>
  <r>
    <n v="284.60640000000001"/>
    <x v="87"/>
    <n v="1001161"/>
    <n v="1161"/>
    <x v="5"/>
    <n v="686.904"/>
    <n v="-0.58566786625205269"/>
    <m/>
    <x v="10"/>
    <x v="10"/>
    <m/>
    <x v="12"/>
    <m/>
    <m/>
    <m/>
  </r>
  <r>
    <n v="284.60700000000003"/>
    <x v="43"/>
    <n v="1006497"/>
    <n v="2786"/>
    <x v="5"/>
    <n v="75.683999999999997"/>
    <n v="2.7604645631837648"/>
    <m/>
    <x v="10"/>
    <x v="10"/>
    <m/>
    <x v="12"/>
    <m/>
    <m/>
    <m/>
  </r>
  <r>
    <n v="284.60700000000003"/>
    <x v="151"/>
    <n v="1008572"/>
    <n v="2448"/>
    <x v="5"/>
    <n v="128.97999999999999"/>
    <n v="1.2065979221584746"/>
    <m/>
    <x v="10"/>
    <x v="10"/>
    <m/>
    <x v="12"/>
    <m/>
    <m/>
    <m/>
  </r>
  <r>
    <n v="284.60700000000003"/>
    <x v="356"/>
    <n v="1011103"/>
    <n v="1601"/>
    <x v="8"/>
    <n v="164.184"/>
    <n v="0.73346367490133046"/>
    <m/>
    <x v="10"/>
    <x v="10"/>
    <m/>
    <x v="12"/>
    <m/>
    <m/>
    <m/>
  </r>
  <r>
    <n v="284.60700000000003"/>
    <x v="140"/>
    <n v="1017975"/>
    <n v="1772"/>
    <x v="4"/>
    <n v="167.55600000000001"/>
    <n v="0.69857838573372488"/>
    <m/>
    <x v="10"/>
    <x v="10"/>
    <m/>
    <x v="12"/>
    <m/>
    <m/>
    <m/>
  </r>
  <r>
    <n v="284.60700000000003"/>
    <x v="362"/>
    <n v="1014685"/>
    <n v="2590"/>
    <x v="6"/>
    <n v="168.68"/>
    <n v="0.68725990040313023"/>
    <m/>
    <x v="10"/>
    <x v="10"/>
    <m/>
    <x v="12"/>
    <m/>
    <m/>
    <m/>
  </r>
  <r>
    <n v="284.60700000000003"/>
    <x v="6"/>
    <n v="1014434"/>
    <n v="1813"/>
    <x v="2"/>
    <n v="170.928"/>
    <n v="0.66506950294861011"/>
    <m/>
    <x v="10"/>
    <x v="10"/>
    <m/>
    <x v="12"/>
    <m/>
    <m/>
    <m/>
  </r>
  <r>
    <n v="284.60700000000003"/>
    <x v="130"/>
    <n v="1011381"/>
    <n v="1579"/>
    <x v="0"/>
    <n v="176.548"/>
    <n v="0.61206584045132217"/>
    <m/>
    <x v="10"/>
    <x v="10"/>
    <m/>
    <x v="12"/>
    <m/>
    <m/>
    <m/>
  </r>
  <r>
    <n v="284.60700000000003"/>
    <x v="243"/>
    <n v="1014683"/>
    <n v="1345"/>
    <x v="1"/>
    <n v="181.04400000000001"/>
    <n v="0.57203221316365083"/>
    <m/>
    <x v="10"/>
    <x v="10"/>
    <m/>
    <x v="12"/>
    <m/>
    <m/>
    <m/>
  </r>
  <r>
    <n v="284.60700000000003"/>
    <x v="6"/>
    <n v="1019808"/>
    <n v="752"/>
    <x v="7"/>
    <n v="205.77199999999999"/>
    <n v="0.38311820850261474"/>
    <m/>
    <x v="10"/>
    <x v="10"/>
    <m/>
    <x v="12"/>
    <m/>
    <m/>
    <m/>
  </r>
  <r>
    <n v="284.60700000000003"/>
    <x v="294"/>
    <n v="1018439"/>
    <n v="2732"/>
    <x v="4"/>
    <n v="214.76400000000001"/>
    <n v="0.32520813544169419"/>
    <m/>
    <x v="10"/>
    <x v="10"/>
    <m/>
    <x v="12"/>
    <m/>
    <m/>
    <m/>
  </r>
  <r>
    <n v="284.60700000000003"/>
    <x v="132"/>
    <n v="1015420"/>
    <n v="263"/>
    <x v="7"/>
    <n v="227.12799999999999"/>
    <n v="0.25306875418266372"/>
    <m/>
    <x v="10"/>
    <x v="10"/>
    <m/>
    <x v="12"/>
    <m/>
    <m/>
    <m/>
  </r>
  <r>
    <n v="284.60700000000003"/>
    <x v="346"/>
    <n v="1017932"/>
    <n v="1124"/>
    <x v="2"/>
    <n v="255.22800000000001"/>
    <n v="0.11510884385725711"/>
    <m/>
    <x v="10"/>
    <x v="10"/>
    <m/>
    <x v="12"/>
    <m/>
    <m/>
    <m/>
  </r>
  <r>
    <n v="284.60700000000003"/>
    <x v="61"/>
    <n v="1010348"/>
    <n v="1257"/>
    <x v="4"/>
    <n v="259.72399999999999"/>
    <n v="9.58055474272691E-2"/>
    <m/>
    <x v="10"/>
    <x v="10"/>
    <m/>
    <x v="12"/>
    <m/>
    <m/>
    <m/>
  </r>
  <r>
    <n v="284.60700000000003"/>
    <x v="149"/>
    <n v="1014070"/>
    <n v="320"/>
    <x v="7"/>
    <n v="259.72399999999999"/>
    <n v="9.58055474272691E-2"/>
    <m/>
    <x v="10"/>
    <x v="10"/>
    <m/>
    <x v="12"/>
    <m/>
    <m/>
    <m/>
  </r>
  <r>
    <n v="284.60700000000003"/>
    <x v="60"/>
    <n v="1017397"/>
    <n v="2026"/>
    <x v="7"/>
    <n v="292.32"/>
    <n v="-2.6385467980295448E-2"/>
    <m/>
    <x v="10"/>
    <x v="10"/>
    <m/>
    <x v="12"/>
    <m/>
    <m/>
    <m/>
  </r>
  <r>
    <n v="284.60700000000003"/>
    <x v="251"/>
    <n v="1015706"/>
    <n v="2276"/>
    <x v="1"/>
    <n v="313.67599999999999"/>
    <n v="-9.2672056516915416E-2"/>
    <m/>
    <x v="10"/>
    <x v="10"/>
    <m/>
    <x v="12"/>
    <m/>
    <m/>
    <m/>
  </r>
  <r>
    <n v="284.60700000000003"/>
    <x v="40"/>
    <n v="1011691"/>
    <n v="1571"/>
    <x v="1"/>
    <n v="332.78399999999999"/>
    <n v="-0.14476958026828202"/>
    <m/>
    <x v="10"/>
    <x v="10"/>
    <m/>
    <x v="12"/>
    <m/>
    <m/>
    <m/>
  </r>
  <r>
    <n v="284.60700000000003"/>
    <x v="294"/>
    <n v="1013613"/>
    <n v="1659"/>
    <x v="2"/>
    <n v="333.90800000000002"/>
    <n v="-0.14764845406519156"/>
    <m/>
    <x v="10"/>
    <x v="10"/>
    <m/>
    <x v="12"/>
    <m/>
    <m/>
    <m/>
  </r>
  <r>
    <n v="284.60700000000003"/>
    <x v="186"/>
    <n v="1011831"/>
    <n v="430"/>
    <x v="8"/>
    <n v="344.024"/>
    <n v="-0.17271178754970576"/>
    <m/>
    <x v="10"/>
    <x v="10"/>
    <m/>
    <x v="12"/>
    <m/>
    <m/>
    <m/>
  </r>
  <r>
    <n v="284.60700000000003"/>
    <x v="223"/>
    <n v="1010279"/>
    <n v="567"/>
    <x v="2"/>
    <n v="358.63600000000002"/>
    <n v="-0.20641820676117287"/>
    <m/>
    <x v="10"/>
    <x v="10"/>
    <m/>
    <x v="12"/>
    <m/>
    <m/>
    <m/>
  </r>
  <r>
    <n v="284.60700000000003"/>
    <x v="224"/>
    <n v="1011404"/>
    <n v="1192"/>
    <x v="0"/>
    <n v="276.584"/>
    <n v="2.9007462470714229E-2"/>
    <m/>
    <x v="10"/>
    <x v="10"/>
    <m/>
    <x v="12"/>
    <m/>
    <m/>
    <m/>
  </r>
  <r>
    <n v="284.62720000000002"/>
    <x v="41"/>
    <n v="1004371"/>
    <n v="2666"/>
    <x v="7"/>
    <n v="195.4016"/>
    <n v="0.45662676252395074"/>
    <m/>
    <x v="10"/>
    <x v="10"/>
    <m/>
    <x v="12"/>
    <m/>
    <m/>
    <m/>
  </r>
  <r>
    <n v="284.63909760000001"/>
    <x v="134"/>
    <n v="1000174"/>
    <n v="174"/>
    <x v="2"/>
    <n v="289.14547199999998"/>
    <n v="-1.5585146012592479E-2"/>
    <m/>
    <x v="10"/>
    <x v="10"/>
    <m/>
    <x v="12"/>
    <m/>
    <m/>
    <m/>
  </r>
  <r>
    <n v="284.66879999999998"/>
    <x v="50"/>
    <n v="1004225"/>
    <n v="1950"/>
    <x v="2"/>
    <n v="238.04159999999999"/>
    <n v="0.19587836747862555"/>
    <m/>
    <x v="10"/>
    <x v="10"/>
    <m/>
    <x v="12"/>
    <m/>
    <m/>
    <m/>
  </r>
  <r>
    <n v="284.69664"/>
    <x v="29"/>
    <n v="1018605"/>
    <n v="2002"/>
    <x v="9"/>
    <n v="334.01600000000002"/>
    <n v="-0.14765568116497418"/>
    <m/>
    <x v="10"/>
    <x v="10"/>
    <m/>
    <x v="12"/>
    <m/>
    <m/>
    <m/>
  </r>
  <r>
    <n v="284.87263999999999"/>
    <x v="39"/>
    <n v="1001989"/>
    <n v="1989"/>
    <x v="5"/>
    <n v="228.23679999999999"/>
    <n v="0.24814508440356683"/>
    <m/>
    <x v="10"/>
    <x v="10"/>
    <m/>
    <x v="12"/>
    <m/>
    <m/>
    <m/>
  </r>
  <r>
    <n v="284.94439999999997"/>
    <x v="335"/>
    <n v="1005012"/>
    <n v="2082"/>
    <x v="8"/>
    <n v="213.2928"/>
    <n v="0.33593070183334822"/>
    <m/>
    <x v="10"/>
    <x v="10"/>
    <m/>
    <x v="12"/>
    <m/>
    <m/>
    <m/>
  </r>
  <r>
    <n v="285.05520000000001"/>
    <x v="161"/>
    <n v="1006137"/>
    <n v="1139"/>
    <x v="8"/>
    <n v="4.6719999999999997"/>
    <n v="60.013527397260276"/>
    <m/>
    <x v="10"/>
    <x v="10"/>
    <m/>
    <x v="12"/>
    <m/>
    <m/>
    <m/>
  </r>
  <r>
    <n v="285.05520000000001"/>
    <x v="350"/>
    <n v="1008617"/>
    <n v="1284"/>
    <x v="3"/>
    <n v="78.408000000000001"/>
    <n v="2.6355371900826445"/>
    <m/>
    <x v="10"/>
    <x v="10"/>
    <m/>
    <x v="12"/>
    <m/>
    <m/>
    <m/>
  </r>
  <r>
    <n v="285.05520000000001"/>
    <x v="188"/>
    <n v="1009008"/>
    <n v="1748"/>
    <x v="5"/>
    <n v="89.623999999999995"/>
    <n v="2.1805677050789969"/>
    <m/>
    <x v="10"/>
    <x v="10"/>
    <m/>
    <x v="12"/>
    <m/>
    <m/>
    <m/>
  </r>
  <r>
    <n v="285.05520000000001"/>
    <x v="46"/>
    <n v="1006714"/>
    <n v="1554"/>
    <x v="4"/>
    <n v="95.207999999999998"/>
    <n v="1.9940257121250318"/>
    <m/>
    <x v="10"/>
    <x v="10"/>
    <m/>
    <x v="12"/>
    <m/>
    <m/>
    <m/>
  </r>
  <r>
    <n v="285.05520000000001"/>
    <x v="251"/>
    <n v="1015914"/>
    <n v="1189"/>
    <x v="5"/>
    <n v="184.95599999999999"/>
    <n v="0.54120547589697021"/>
    <m/>
    <x v="10"/>
    <x v="10"/>
    <m/>
    <x v="12"/>
    <m/>
    <m/>
    <m/>
  </r>
  <r>
    <n v="285.05520000000001"/>
    <x v="253"/>
    <n v="1018707"/>
    <n v="1463"/>
    <x v="5"/>
    <n v="199.56800000000001"/>
    <n v="0.42836126032229616"/>
    <m/>
    <x v="10"/>
    <x v="10"/>
    <m/>
    <x v="12"/>
    <m/>
    <m/>
    <m/>
  </r>
  <r>
    <n v="285.05520000000001"/>
    <x v="250"/>
    <n v="1009528"/>
    <n v="2269"/>
    <x v="5"/>
    <n v="204.06399999999999"/>
    <n v="0.39689117139720881"/>
    <m/>
    <x v="10"/>
    <x v="10"/>
    <m/>
    <x v="12"/>
    <m/>
    <m/>
    <m/>
  </r>
  <r>
    <n v="285.05520000000001"/>
    <x v="193"/>
    <n v="1013671"/>
    <n v="609"/>
    <x v="3"/>
    <n v="217.55199999999999"/>
    <n v="0.31028535706405835"/>
    <m/>
    <x v="10"/>
    <x v="10"/>
    <m/>
    <x v="12"/>
    <m/>
    <m/>
    <m/>
  </r>
  <r>
    <n v="285.05520000000001"/>
    <x v="157"/>
    <n v="1013142"/>
    <n v="503"/>
    <x v="3"/>
    <n v="255.768"/>
    <n v="0.11450689687529328"/>
    <m/>
    <x v="10"/>
    <x v="10"/>
    <m/>
    <x v="12"/>
    <m/>
    <m/>
    <m/>
  </r>
  <r>
    <n v="285.05520000000001"/>
    <x v="129"/>
    <n v="1010169"/>
    <n v="2840"/>
    <x v="4"/>
    <n v="360.3"/>
    <n v="-0.20883930058284761"/>
    <m/>
    <x v="10"/>
    <x v="10"/>
    <m/>
    <x v="12"/>
    <m/>
    <m/>
    <m/>
  </r>
  <r>
    <n v="285.05568"/>
    <x v="24"/>
    <n v="1001620"/>
    <n v="1620"/>
    <x v="0"/>
    <n v="219.58080000000001"/>
    <n v="0.29818126174966109"/>
    <m/>
    <x v="10"/>
    <x v="10"/>
    <m/>
    <x v="12"/>
    <m/>
    <m/>
    <m/>
  </r>
  <r>
    <n v="285.06400000000002"/>
    <x v="121"/>
    <n v="1001761"/>
    <n v="1761"/>
    <x v="6"/>
    <n v="173.82400000000001"/>
    <n v="0.63995765832106044"/>
    <m/>
    <x v="10"/>
    <x v="10"/>
    <m/>
    <x v="12"/>
    <m/>
    <m/>
    <m/>
  </r>
  <r>
    <n v="285.1576"/>
    <x v="41"/>
    <n v="1002501"/>
    <n v="2501"/>
    <x v="6"/>
    <n v="277.34399999999999"/>
    <n v="2.8172954886350556E-2"/>
    <m/>
    <x v="10"/>
    <x v="10"/>
    <m/>
    <x v="12"/>
    <m/>
    <m/>
    <m/>
  </r>
  <r>
    <n v="285.21480000000003"/>
    <x v="164"/>
    <n v="1003690"/>
    <n v="274"/>
    <x v="0"/>
    <n v="236.29759999999999"/>
    <n v="0.20701522148341769"/>
    <m/>
    <x v="10"/>
    <x v="10"/>
    <m/>
    <x v="12"/>
    <m/>
    <m/>
    <m/>
  </r>
  <r>
    <n v="285.34480000000002"/>
    <x v="91"/>
    <n v="1004221"/>
    <n v="1018"/>
    <x v="9"/>
    <n v="154.47040000000001"/>
    <n v="0.84724581537951604"/>
    <m/>
    <x v="10"/>
    <x v="10"/>
    <m/>
    <x v="12"/>
    <m/>
    <m/>
    <m/>
  </r>
  <r>
    <n v="285.41376000000002"/>
    <x v="216"/>
    <n v="1013711"/>
    <n v="50"/>
    <x v="9"/>
    <n v="137.05600000000001"/>
    <n v="1.0824608918982022"/>
    <m/>
    <x v="10"/>
    <x v="10"/>
    <m/>
    <x v="12"/>
    <m/>
    <m/>
    <m/>
  </r>
  <r>
    <n v="285.41376000000002"/>
    <x v="317"/>
    <n v="1010068"/>
    <n v="1035"/>
    <x v="9"/>
    <n v="258.44799999999998"/>
    <n v="0.10433727480963308"/>
    <m/>
    <x v="10"/>
    <x v="10"/>
    <m/>
    <x v="12"/>
    <m/>
    <m/>
    <m/>
  </r>
  <r>
    <n v="285.41376000000002"/>
    <x v="84"/>
    <n v="1010772"/>
    <n v="556"/>
    <x v="9"/>
    <n v="286.548"/>
    <n v="-3.9582897106243175E-3"/>
    <m/>
    <x v="10"/>
    <x v="10"/>
    <m/>
    <x v="12"/>
    <m/>
    <m/>
    <m/>
  </r>
  <r>
    <n v="285.41376000000002"/>
    <x v="65"/>
    <n v="1018515"/>
    <n v="1335"/>
    <x v="9"/>
    <n v="287.67200000000003"/>
    <n v="-7.8500514474818556E-3"/>
    <m/>
    <x v="10"/>
    <x v="10"/>
    <m/>
    <x v="12"/>
    <m/>
    <m/>
    <m/>
  </r>
  <r>
    <n v="285.41376000000002"/>
    <x v="303"/>
    <n v="1017479"/>
    <n v="2710"/>
    <x v="9"/>
    <n v="352.86399999999998"/>
    <n v="-0.19115081164414607"/>
    <m/>
    <x v="10"/>
    <x v="10"/>
    <m/>
    <x v="12"/>
    <m/>
    <m/>
    <m/>
  </r>
  <r>
    <n v="285.42176000000001"/>
    <x v="57"/>
    <n v="1001398"/>
    <n v="1398"/>
    <x v="3"/>
    <n v="658.12608"/>
    <n v="-0.56631142774345"/>
    <m/>
    <x v="10"/>
    <x v="10"/>
    <m/>
    <x v="12"/>
    <m/>
    <m/>
    <m/>
  </r>
  <r>
    <n v="285.428"/>
    <x v="115"/>
    <n v="1004822"/>
    <n v="1174"/>
    <x v="6"/>
    <n v="16.662400000000002"/>
    <n v="16.130065296715959"/>
    <m/>
    <x v="10"/>
    <x v="10"/>
    <m/>
    <x v="12"/>
    <m/>
    <m/>
    <m/>
  </r>
  <r>
    <n v="285.5034"/>
    <x v="240"/>
    <n v="1008427"/>
    <n v="555"/>
    <x v="4"/>
    <n v="3.76"/>
    <n v="74.931755319148948"/>
    <m/>
    <x v="10"/>
    <x v="10"/>
    <m/>
    <x v="12"/>
    <m/>
    <m/>
    <m/>
  </r>
  <r>
    <n v="285.5034"/>
    <x v="290"/>
    <n v="1008186"/>
    <n v="2825"/>
    <x v="8"/>
    <n v="27.06"/>
    <n v="9.5507538802660754"/>
    <m/>
    <x v="10"/>
    <x v="10"/>
    <m/>
    <x v="12"/>
    <m/>
    <m/>
    <m/>
  </r>
  <r>
    <n v="285.5034"/>
    <x v="73"/>
    <n v="1007899"/>
    <n v="253"/>
    <x v="4"/>
    <n v="80.995999999999995"/>
    <n v="2.524907402834708"/>
    <m/>
    <x v="10"/>
    <x v="10"/>
    <m/>
    <x v="12"/>
    <m/>
    <m/>
    <m/>
  </r>
  <r>
    <n v="285.5034"/>
    <x v="274"/>
    <n v="1006655"/>
    <n v="1816"/>
    <x v="2"/>
    <n v="86.963999999999999"/>
    <n v="2.2830067614185179"/>
    <m/>
    <x v="10"/>
    <x v="10"/>
    <m/>
    <x v="12"/>
    <m/>
    <m/>
    <m/>
  </r>
  <r>
    <n v="285.5034"/>
    <x v="206"/>
    <n v="1006862"/>
    <n v="1803"/>
    <x v="5"/>
    <n v="88.456000000000003"/>
    <n v="2.2276318169485392"/>
    <m/>
    <x v="10"/>
    <x v="10"/>
    <m/>
    <x v="12"/>
    <m/>
    <m/>
    <m/>
  </r>
  <r>
    <n v="285.5034"/>
    <x v="326"/>
    <n v="1008678"/>
    <n v="197"/>
    <x v="3"/>
    <n v="91.567999999999998"/>
    <n v="2.1179385811637257"/>
    <m/>
    <x v="10"/>
    <x v="10"/>
    <m/>
    <x v="12"/>
    <m/>
    <m/>
    <m/>
  </r>
  <r>
    <n v="285.5034"/>
    <x v="263"/>
    <n v="1013938"/>
    <n v="1147"/>
    <x v="0"/>
    <n v="150.65199999999999"/>
    <n v="0.89511855136340723"/>
    <m/>
    <x v="10"/>
    <x v="10"/>
    <m/>
    <x v="12"/>
    <m/>
    <m/>
    <m/>
  </r>
  <r>
    <n v="285.5034"/>
    <x v="106"/>
    <n v="1006419"/>
    <n v="2707"/>
    <x v="8"/>
    <n v="150.91200000000001"/>
    <n v="0.89185353053435101"/>
    <m/>
    <x v="10"/>
    <x v="10"/>
    <m/>
    <x v="12"/>
    <m/>
    <m/>
    <m/>
  </r>
  <r>
    <n v="285.5034"/>
    <x v="222"/>
    <n v="1007526"/>
    <n v="1613"/>
    <x v="5"/>
    <n v="203.84"/>
    <n v="0.40062499999999995"/>
    <m/>
    <x v="10"/>
    <x v="10"/>
    <m/>
    <x v="12"/>
    <m/>
    <m/>
    <m/>
  </r>
  <r>
    <n v="285.5034"/>
    <x v="13"/>
    <n v="1012216"/>
    <n v="1327"/>
    <x v="6"/>
    <n v="229.33199999999999"/>
    <n v="0.2449348542724086"/>
    <m/>
    <x v="10"/>
    <x v="10"/>
    <m/>
    <x v="12"/>
    <m/>
    <m/>
    <m/>
  </r>
  <r>
    <n v="285.5034"/>
    <x v="51"/>
    <n v="1018208"/>
    <n v="551"/>
    <x v="3"/>
    <n v="254.06"/>
    <n v="0.12376367787136895"/>
    <m/>
    <x v="10"/>
    <x v="10"/>
    <m/>
    <x v="12"/>
    <m/>
    <m/>
    <m/>
  </r>
  <r>
    <n v="285.5034"/>
    <x v="350"/>
    <n v="1010008"/>
    <n v="6"/>
    <x v="0"/>
    <n v="283.28399999999999"/>
    <n v="7.8345406023637328E-3"/>
    <m/>
    <x v="10"/>
    <x v="10"/>
    <m/>
    <x v="12"/>
    <m/>
    <m/>
    <m/>
  </r>
  <r>
    <n v="285.5034"/>
    <x v="318"/>
    <n v="1013497"/>
    <n v="648"/>
    <x v="3"/>
    <n v="285.53199999999998"/>
    <n v="-1.0016390457105713E-4"/>
    <m/>
    <x v="10"/>
    <x v="10"/>
    <m/>
    <x v="12"/>
    <m/>
    <m/>
    <m/>
  </r>
  <r>
    <n v="285.5034"/>
    <x v="262"/>
    <n v="1017225"/>
    <n v="2014"/>
    <x v="0"/>
    <n v="294.524"/>
    <n v="-3.0627724735505433E-2"/>
    <m/>
    <x v="10"/>
    <x v="10"/>
    <m/>
    <x v="12"/>
    <m/>
    <m/>
    <m/>
  </r>
  <r>
    <n v="285.5034"/>
    <x v="192"/>
    <n v="1015580"/>
    <n v="2496"/>
    <x v="5"/>
    <n v="320.37599999999998"/>
    <n v="-0.10884897745149442"/>
    <m/>
    <x v="10"/>
    <x v="10"/>
    <m/>
    <x v="12"/>
    <m/>
    <m/>
    <m/>
  </r>
  <r>
    <n v="285.5034"/>
    <x v="183"/>
    <n v="1011543"/>
    <n v="2822"/>
    <x v="7"/>
    <n v="323.74799999999999"/>
    <n v="-0.11813076837540307"/>
    <m/>
    <x v="10"/>
    <x v="10"/>
    <m/>
    <x v="12"/>
    <m/>
    <m/>
    <m/>
  </r>
  <r>
    <n v="285.5034"/>
    <x v="219"/>
    <n v="1017105"/>
    <n v="162"/>
    <x v="6"/>
    <n v="336.11200000000002"/>
    <n v="-0.1505706431189604"/>
    <m/>
    <x v="10"/>
    <x v="10"/>
    <m/>
    <x v="12"/>
    <m/>
    <m/>
    <m/>
  </r>
  <r>
    <n v="285.52679999999998"/>
    <x v="92"/>
    <n v="1004310"/>
    <n v="2075"/>
    <x v="5"/>
    <n v="210.36799999999999"/>
    <n v="0.35727296927289315"/>
    <m/>
    <x v="10"/>
    <x v="10"/>
    <m/>
    <x v="12"/>
    <m/>
    <m/>
    <m/>
  </r>
  <r>
    <n v="285.70359999999999"/>
    <x v="248"/>
    <n v="1004245"/>
    <n v="1605"/>
    <x v="3"/>
    <n v="225.84960000000001"/>
    <n v="0.26501707330896307"/>
    <m/>
    <x v="10"/>
    <x v="10"/>
    <m/>
    <x v="12"/>
    <m/>
    <m/>
    <m/>
  </r>
  <r>
    <n v="285.70463999999998"/>
    <x v="122"/>
    <n v="1001827"/>
    <n v="1827"/>
    <x v="9"/>
    <n v="248.8672"/>
    <n v="0.14802047035527377"/>
    <m/>
    <x v="10"/>
    <x v="10"/>
    <m/>
    <x v="12"/>
    <m/>
    <m/>
    <m/>
  </r>
  <r>
    <n v="285.88560000000001"/>
    <x v="100"/>
    <n v="1002974"/>
    <n v="378"/>
    <x v="5"/>
    <n v="240.1824"/>
    <n v="0.19028538310883733"/>
    <m/>
    <x v="10"/>
    <x v="10"/>
    <m/>
    <x v="12"/>
    <m/>
    <m/>
    <m/>
  </r>
  <r>
    <n v="285.88767999999999"/>
    <x v="150"/>
    <n v="1001397"/>
    <n v="1397"/>
    <x v="6"/>
    <n v="128.08108799999999"/>
    <n v="1.2320834751185124"/>
    <m/>
    <x v="10"/>
    <x v="10"/>
    <m/>
    <x v="12"/>
    <m/>
    <m/>
    <m/>
  </r>
  <r>
    <n v="285.92720000000003"/>
    <x v="114"/>
    <n v="1003346"/>
    <n v="1151"/>
    <x v="1"/>
    <n v="221.90719999999999"/>
    <n v="0.28849897614858844"/>
    <m/>
    <x v="10"/>
    <x v="10"/>
    <m/>
    <x v="12"/>
    <m/>
    <m/>
    <m/>
  </r>
  <r>
    <n v="285.95159999999998"/>
    <x v="118"/>
    <n v="1006227"/>
    <n v="771"/>
    <x v="3"/>
    <n v="19.411999999999999"/>
    <n v="13.730661446527922"/>
    <m/>
    <x v="10"/>
    <x v="10"/>
    <m/>
    <x v="12"/>
    <m/>
    <m/>
    <m/>
  </r>
  <r>
    <n v="285.95159999999998"/>
    <x v="111"/>
    <n v="1008304"/>
    <n v="1416"/>
    <x v="4"/>
    <n v="31.628"/>
    <n v="8.0410901732641964"/>
    <m/>
    <x v="10"/>
    <x v="10"/>
    <m/>
    <x v="12"/>
    <m/>
    <m/>
    <m/>
  </r>
  <r>
    <n v="285.95159999999998"/>
    <x v="71"/>
    <n v="1008504"/>
    <n v="253"/>
    <x v="3"/>
    <n v="40.192"/>
    <n v="6.1146397292993626"/>
    <m/>
    <x v="10"/>
    <x v="10"/>
    <m/>
    <x v="12"/>
    <m/>
    <m/>
    <m/>
  </r>
  <r>
    <n v="285.95159999999998"/>
    <x v="276"/>
    <n v="1009178"/>
    <n v="2679"/>
    <x v="6"/>
    <n v="43.5"/>
    <n v="5.5735999999999999"/>
    <m/>
    <x v="10"/>
    <x v="10"/>
    <m/>
    <x v="12"/>
    <m/>
    <m/>
    <m/>
  </r>
  <r>
    <n v="285.95159999999998"/>
    <x v="252"/>
    <n v="1006514"/>
    <n v="799"/>
    <x v="1"/>
    <n v="70.272000000000006"/>
    <n v="3.0692110655737701"/>
    <m/>
    <x v="10"/>
    <x v="10"/>
    <m/>
    <x v="12"/>
    <m/>
    <m/>
    <m/>
  </r>
  <r>
    <n v="285.95159999999998"/>
    <x v="107"/>
    <n v="1006955"/>
    <n v="500"/>
    <x v="6"/>
    <n v="115.208"/>
    <n v="1.4820463856676618"/>
    <m/>
    <x v="10"/>
    <x v="10"/>
    <m/>
    <x v="12"/>
    <m/>
    <m/>
    <m/>
  </r>
  <r>
    <n v="285.95159999999998"/>
    <x v="352"/>
    <n v="1016851"/>
    <n v="2335"/>
    <x v="5"/>
    <n v="170.3"/>
    <n v="0.67910510863182594"/>
    <m/>
    <x v="10"/>
    <x v="10"/>
    <m/>
    <x v="12"/>
    <m/>
    <m/>
    <m/>
  </r>
  <r>
    <n v="285.95159999999998"/>
    <x v="32"/>
    <n v="1010441"/>
    <n v="1113"/>
    <x v="2"/>
    <n v="173.672"/>
    <n v="0.64650375420332573"/>
    <m/>
    <x v="10"/>
    <x v="10"/>
    <m/>
    <x v="12"/>
    <m/>
    <m/>
    <m/>
  </r>
  <r>
    <n v="285.95159999999998"/>
    <x v="138"/>
    <n v="1018696"/>
    <n v="1241"/>
    <x v="0"/>
    <n v="189.40799999999999"/>
    <n v="0.50971236695387734"/>
    <m/>
    <x v="10"/>
    <x v="10"/>
    <m/>
    <x v="12"/>
    <m/>
    <m/>
    <m/>
  </r>
  <r>
    <n v="285.95159999999998"/>
    <x v="193"/>
    <n v="1014126"/>
    <n v="2032"/>
    <x v="6"/>
    <n v="198.4"/>
    <n v="0.44128830645161277"/>
    <m/>
    <x v="10"/>
    <x v="10"/>
    <m/>
    <x v="12"/>
    <m/>
    <m/>
    <m/>
  </r>
  <r>
    <n v="285.95159999999998"/>
    <x v="282"/>
    <n v="1013542"/>
    <n v="2732"/>
    <x v="1"/>
    <n v="215.26"/>
    <n v="0.32840100343770323"/>
    <m/>
    <x v="10"/>
    <x v="10"/>
    <m/>
    <x v="12"/>
    <m/>
    <m/>
    <m/>
  </r>
  <r>
    <n v="285.95159999999998"/>
    <x v="94"/>
    <n v="1009657"/>
    <n v="1584"/>
    <x v="4"/>
    <n v="233.244"/>
    <n v="0.22597623089983015"/>
    <m/>
    <x v="10"/>
    <x v="10"/>
    <m/>
    <x v="12"/>
    <m/>
    <m/>
    <m/>
  </r>
  <r>
    <n v="285.95159999999998"/>
    <x v="84"/>
    <n v="1016020"/>
    <n v="2395"/>
    <x v="8"/>
    <n v="239.988"/>
    <n v="0.19152457622881139"/>
    <m/>
    <x v="10"/>
    <x v="10"/>
    <m/>
    <x v="12"/>
    <m/>
    <m/>
    <m/>
  </r>
  <r>
    <n v="285.95159999999998"/>
    <x v="211"/>
    <n v="1018163"/>
    <n v="1345"/>
    <x v="8"/>
    <n v="248.98"/>
    <n v="0.14849224837336331"/>
    <m/>
    <x v="10"/>
    <x v="10"/>
    <m/>
    <x v="12"/>
    <m/>
    <m/>
    <m/>
  </r>
  <r>
    <n v="285.95159999999998"/>
    <x v="360"/>
    <n v="1014731"/>
    <n v="2398"/>
    <x v="1"/>
    <n v="283.82400000000001"/>
    <n v="7.4961948249618517E-3"/>
    <m/>
    <x v="10"/>
    <x v="10"/>
    <m/>
    <x v="12"/>
    <m/>
    <m/>
    <m/>
  </r>
  <r>
    <n v="285.95159999999998"/>
    <x v="124"/>
    <n v="1009702"/>
    <n v="1695"/>
    <x v="5"/>
    <n v="308.55200000000002"/>
    <n v="-7.3246648863076677E-2"/>
    <m/>
    <x v="10"/>
    <x v="10"/>
    <m/>
    <x v="12"/>
    <m/>
    <m/>
    <m/>
  </r>
  <r>
    <n v="285.95159999999998"/>
    <x v="282"/>
    <n v="1010818"/>
    <n v="1629"/>
    <x v="7"/>
    <n v="340.024"/>
    <n v="-0.15902524527680403"/>
    <m/>
    <x v="10"/>
    <x v="10"/>
    <m/>
    <x v="12"/>
    <m/>
    <m/>
    <m/>
  </r>
  <r>
    <n v="285.95159999999998"/>
    <x v="17"/>
    <n v="1017601"/>
    <n v="676"/>
    <x v="3"/>
    <n v="352.38799999999998"/>
    <n v="-0.1885319590905479"/>
    <m/>
    <x v="10"/>
    <x v="10"/>
    <m/>
    <x v="12"/>
    <m/>
    <m/>
    <m/>
  </r>
  <r>
    <n v="286"/>
    <x v="341"/>
    <n v="1004777"/>
    <n v="2381"/>
    <x v="7"/>
    <n v="25.955200000000001"/>
    <n v="10.018986561459746"/>
    <m/>
    <x v="10"/>
    <x v="10"/>
    <m/>
    <x v="12"/>
    <m/>
    <m/>
    <m/>
  </r>
  <r>
    <n v="286.04160000000002"/>
    <x v="41"/>
    <n v="1004984"/>
    <n v="2472"/>
    <x v="8"/>
    <n v="260.52159999999998"/>
    <n v="9.7957328682151651E-2"/>
    <m/>
    <x v="10"/>
    <x v="10"/>
    <m/>
    <x v="12"/>
    <m/>
    <m/>
    <m/>
  </r>
  <r>
    <n v="286.13087999999999"/>
    <x v="150"/>
    <n v="1018865"/>
    <n v="296"/>
    <x v="9"/>
    <n v="209.85599999999999"/>
    <n v="0.36346294602012807"/>
    <m/>
    <x v="10"/>
    <x v="10"/>
    <m/>
    <x v="12"/>
    <m/>
    <m/>
    <m/>
  </r>
  <r>
    <n v="286.17160000000001"/>
    <x v="295"/>
    <n v="1004006"/>
    <n v="1019"/>
    <x v="5"/>
    <n v="152.72640000000001"/>
    <n v="0.87375332620948298"/>
    <m/>
    <x v="10"/>
    <x v="10"/>
    <m/>
    <x v="12"/>
    <m/>
    <m/>
    <m/>
  </r>
  <r>
    <n v="286.22464000000002"/>
    <x v="87"/>
    <n v="1001268"/>
    <n v="1268"/>
    <x v="9"/>
    <n v="76.360320000000002"/>
    <n v="2.7483425946879221"/>
    <m/>
    <x v="10"/>
    <x v="10"/>
    <m/>
    <x v="12"/>
    <m/>
    <m/>
    <m/>
  </r>
  <r>
    <n v="286.25792000000001"/>
    <x v="278"/>
    <n v="1001735"/>
    <n v="1735"/>
    <x v="2"/>
    <n v="247.73759999999999"/>
    <n v="0.15548838771345178"/>
    <m/>
    <x v="10"/>
    <x v="10"/>
    <m/>
    <x v="12"/>
    <m/>
    <m/>
    <m/>
  </r>
  <r>
    <n v="286.26124800000002"/>
    <x v="190"/>
    <n v="1000708"/>
    <n v="708"/>
    <x v="7"/>
    <n v="436.80556799999999"/>
    <n v="-0.34464835393307069"/>
    <m/>
    <x v="10"/>
    <x v="10"/>
    <m/>
    <x v="12"/>
    <m/>
    <m/>
    <m/>
  </r>
  <r>
    <n v="286.32447999999999"/>
    <x v="23"/>
    <n v="1001592"/>
    <n v="1592"/>
    <x v="5"/>
    <n v="69.612799999999993"/>
    <n v="3.1131010388894"/>
    <m/>
    <x v="10"/>
    <x v="10"/>
    <m/>
    <x v="12"/>
    <m/>
    <m/>
    <m/>
  </r>
  <r>
    <n v="286.34944000000002"/>
    <x v="65"/>
    <n v="1001399"/>
    <n v="1399"/>
    <x v="8"/>
    <n v="676.44767999999999"/>
    <n v="-0.57668649259023252"/>
    <m/>
    <x v="10"/>
    <x v="10"/>
    <m/>
    <x v="12"/>
    <m/>
    <m/>
    <m/>
  </r>
  <r>
    <n v="286.39980000000003"/>
    <x v="281"/>
    <n v="1006348"/>
    <n v="2217"/>
    <x v="0"/>
    <n v="7.4119999999999999"/>
    <n v="37.640016189962232"/>
    <m/>
    <x v="10"/>
    <x v="10"/>
    <m/>
    <x v="12"/>
    <m/>
    <m/>
    <m/>
  </r>
  <r>
    <n v="286.39980000000003"/>
    <x v="23"/>
    <n v="1009244"/>
    <n v="2326"/>
    <x v="8"/>
    <n v="10.44"/>
    <n v="26.432931034482763"/>
    <m/>
    <x v="10"/>
    <x v="10"/>
    <m/>
    <x v="12"/>
    <m/>
    <m/>
    <m/>
  </r>
  <r>
    <n v="286.39980000000003"/>
    <x v="197"/>
    <n v="1006607"/>
    <n v="1418"/>
    <x v="5"/>
    <n v="22.18"/>
    <n v="11.912524797114518"/>
    <m/>
    <x v="10"/>
    <x v="10"/>
    <m/>
    <x v="12"/>
    <m/>
    <m/>
    <m/>
  </r>
  <r>
    <n v="286.39980000000003"/>
    <x v="338"/>
    <n v="1008864"/>
    <n v="1863"/>
    <x v="4"/>
    <n v="36.904000000000003"/>
    <n v="6.7606709299804901"/>
    <m/>
    <x v="10"/>
    <x v="10"/>
    <m/>
    <x v="12"/>
    <m/>
    <m/>
    <m/>
  </r>
  <r>
    <n v="286.39980000000003"/>
    <x v="156"/>
    <n v="1007253"/>
    <n v="973"/>
    <x v="1"/>
    <n v="73.364000000000004"/>
    <n v="2.9038193119241047"/>
    <m/>
    <x v="10"/>
    <x v="10"/>
    <m/>
    <x v="12"/>
    <m/>
    <m/>
    <m/>
  </r>
  <r>
    <n v="286.39980000000003"/>
    <x v="312"/>
    <n v="1008068"/>
    <n v="1560"/>
    <x v="7"/>
    <n v="88.756"/>
    <n v="2.2268218486637528"/>
    <m/>
    <x v="10"/>
    <x v="10"/>
    <m/>
    <x v="12"/>
    <m/>
    <m/>
    <m/>
  </r>
  <r>
    <n v="286.39980000000003"/>
    <x v="204"/>
    <n v="1007572"/>
    <n v="1322"/>
    <x v="8"/>
    <n v="111.896"/>
    <n v="1.559517766497462"/>
    <m/>
    <x v="10"/>
    <x v="10"/>
    <m/>
    <x v="12"/>
    <m/>
    <m/>
    <m/>
  </r>
  <r>
    <n v="286.39980000000003"/>
    <x v="277"/>
    <n v="1012696"/>
    <n v="2373"/>
    <x v="2"/>
    <n v="149.48400000000001"/>
    <n v="0.91592277434374259"/>
    <m/>
    <x v="10"/>
    <x v="10"/>
    <m/>
    <x v="12"/>
    <m/>
    <m/>
    <m/>
  </r>
  <r>
    <n v="286.39980000000003"/>
    <x v="227"/>
    <n v="1018580"/>
    <n v="1551"/>
    <x v="5"/>
    <n v="176.46"/>
    <n v="0.62302958177490653"/>
    <m/>
    <x v="10"/>
    <x v="10"/>
    <m/>
    <x v="12"/>
    <m/>
    <m/>
    <m/>
  </r>
  <r>
    <n v="286.39980000000003"/>
    <x v="314"/>
    <n v="1018827"/>
    <n v="2050"/>
    <x v="3"/>
    <n v="220.29599999999999"/>
    <n v="0.30006809020590497"/>
    <m/>
    <x v="10"/>
    <x v="10"/>
    <m/>
    <x v="12"/>
    <m/>
    <m/>
    <m/>
  </r>
  <r>
    <n v="286.39980000000003"/>
    <x v="317"/>
    <n v="1012370"/>
    <n v="2"/>
    <x v="0"/>
    <n v="237.15600000000001"/>
    <n v="0.20764307038405108"/>
    <m/>
    <x v="10"/>
    <x v="10"/>
    <m/>
    <x v="12"/>
    <m/>
    <m/>
    <m/>
  </r>
  <r>
    <n v="286.39980000000003"/>
    <x v="75"/>
    <n v="1019393"/>
    <n v="2401"/>
    <x v="0"/>
    <n v="254.01599999999999"/>
    <n v="0.12748724489795932"/>
    <m/>
    <x v="10"/>
    <x v="10"/>
    <m/>
    <x v="12"/>
    <m/>
    <m/>
    <m/>
  </r>
  <r>
    <n v="286.39980000000003"/>
    <x v="150"/>
    <n v="1017244"/>
    <n v="2248"/>
    <x v="7"/>
    <n v="320.33199999999999"/>
    <n v="-0.10592822446711526"/>
    <m/>
    <x v="10"/>
    <x v="10"/>
    <m/>
    <x v="12"/>
    <m/>
    <m/>
    <m/>
  </r>
  <r>
    <n v="286.39980000000003"/>
    <x v="88"/>
    <n v="1013587"/>
    <n v="2261"/>
    <x v="5"/>
    <n v="329.32400000000001"/>
    <n v="-0.13034033353171948"/>
    <m/>
    <x v="10"/>
    <x v="10"/>
    <m/>
    <x v="12"/>
    <m/>
    <m/>
    <m/>
  </r>
  <r>
    <n v="286.39980000000003"/>
    <x v="100"/>
    <n v="1014093"/>
    <n v="2627"/>
    <x v="1"/>
    <n v="334.94400000000002"/>
    <n v="-0.14493228718830606"/>
    <m/>
    <x v="10"/>
    <x v="10"/>
    <m/>
    <x v="12"/>
    <m/>
    <m/>
    <m/>
  </r>
  <r>
    <n v="286.39980000000003"/>
    <x v="132"/>
    <n v="1009063"/>
    <n v="1574"/>
    <x v="4"/>
    <n v="188.19200000000001"/>
    <n v="0.52184896276143522"/>
    <m/>
    <x v="10"/>
    <x v="10"/>
    <m/>
    <x v="12"/>
    <m/>
    <m/>
    <m/>
  </r>
  <r>
    <n v="286.702"/>
    <x v="33"/>
    <n v="1004694"/>
    <n v="2553"/>
    <x v="2"/>
    <n v="35.4848"/>
    <n v="7.0795720984759667"/>
    <m/>
    <x v="10"/>
    <x v="10"/>
    <m/>
    <x v="12"/>
    <m/>
    <m/>
    <m/>
  </r>
  <r>
    <n v="286.74047999999999"/>
    <x v="85"/>
    <n v="1000766"/>
    <n v="766"/>
    <x v="8"/>
    <n v="617.45702400000005"/>
    <n v="-0.53561062737218135"/>
    <m/>
    <x v="10"/>
    <x v="10"/>
    <m/>
    <x v="12"/>
    <m/>
    <m/>
    <m/>
  </r>
  <r>
    <n v="286.81639999999999"/>
    <x v="272"/>
    <n v="1002794"/>
    <n v="2794"/>
    <x v="1"/>
    <n v="220.24959999999999"/>
    <n v="0.30223346603126638"/>
    <m/>
    <x v="10"/>
    <x v="10"/>
    <m/>
    <x v="12"/>
    <m/>
    <m/>
    <m/>
  </r>
  <r>
    <n v="286.83199999999999"/>
    <x v="32"/>
    <n v="1001814"/>
    <n v="1814"/>
    <x v="5"/>
    <n v="206.1344"/>
    <n v="0.39148050980331278"/>
    <m/>
    <x v="10"/>
    <x v="10"/>
    <m/>
    <x v="12"/>
    <m/>
    <m/>
    <m/>
  </r>
  <r>
    <n v="286.84800000000001"/>
    <x v="116"/>
    <n v="1009191"/>
    <n v="1987"/>
    <x v="0"/>
    <n v="57.764000000000003"/>
    <n v="3.9658610899522193"/>
    <m/>
    <x v="10"/>
    <x v="10"/>
    <m/>
    <x v="12"/>
    <m/>
    <m/>
    <m/>
  </r>
  <r>
    <n v="286.84800000000001"/>
    <x v="234"/>
    <n v="1009248"/>
    <n v="2524"/>
    <x v="8"/>
    <n v="65.72"/>
    <n v="3.364698721850274"/>
    <m/>
    <x v="10"/>
    <x v="10"/>
    <m/>
    <x v="12"/>
    <m/>
    <m/>
    <m/>
  </r>
  <r>
    <n v="286.84800000000001"/>
    <x v="196"/>
    <n v="1006375"/>
    <n v="2205"/>
    <x v="0"/>
    <n v="123.176"/>
    <n v="1.3287653438981621"/>
    <m/>
    <x v="10"/>
    <x v="10"/>
    <m/>
    <x v="12"/>
    <m/>
    <m/>
    <m/>
  </r>
  <r>
    <n v="286.84800000000001"/>
    <x v="232"/>
    <n v="1007280"/>
    <n v="2843"/>
    <x v="6"/>
    <n v="140.08799999999999"/>
    <n v="1.0476272057563818"/>
    <m/>
    <x v="10"/>
    <x v="10"/>
    <m/>
    <x v="12"/>
    <m/>
    <m/>
    <m/>
  </r>
  <r>
    <n v="286.84800000000001"/>
    <x v="108"/>
    <n v="1014467"/>
    <n v="1711"/>
    <x v="5"/>
    <n v="189.364"/>
    <n v="0.51479689909380877"/>
    <m/>
    <x v="10"/>
    <x v="10"/>
    <m/>
    <x v="12"/>
    <m/>
    <m/>
    <m/>
  </r>
  <r>
    <n v="286.84800000000001"/>
    <x v="8"/>
    <n v="1009649"/>
    <n v="2531"/>
    <x v="1"/>
    <n v="208.47200000000001"/>
    <n v="0.37595456464177446"/>
    <m/>
    <x v="10"/>
    <x v="10"/>
    <m/>
    <x v="12"/>
    <m/>
    <m/>
    <m/>
  </r>
  <r>
    <n v="286.84800000000001"/>
    <x v="4"/>
    <n v="1013984"/>
    <n v="578"/>
    <x v="5"/>
    <n v="230.952"/>
    <n v="0.24202431674114108"/>
    <m/>
    <x v="10"/>
    <x v="10"/>
    <m/>
    <x v="12"/>
    <m/>
    <m/>
    <m/>
  </r>
  <r>
    <n v="286.84800000000001"/>
    <x v="84"/>
    <n v="1014364"/>
    <n v="1551"/>
    <x v="5"/>
    <n v="250.06"/>
    <n v="0.14711669199392149"/>
    <m/>
    <x v="10"/>
    <x v="10"/>
    <m/>
    <x v="12"/>
    <m/>
    <m/>
    <m/>
  </r>
  <r>
    <n v="286.84800000000001"/>
    <x v="343"/>
    <n v="1016789"/>
    <n v="1516"/>
    <x v="7"/>
    <n v="277.036"/>
    <n v="3.541777963874735E-2"/>
    <m/>
    <x v="10"/>
    <x v="10"/>
    <m/>
    <x v="12"/>
    <m/>
    <m/>
    <m/>
  </r>
  <r>
    <n v="286.84800000000001"/>
    <x v="266"/>
    <n v="1011594"/>
    <n v="98"/>
    <x v="5"/>
    <n v="297.26799999999997"/>
    <n v="-3.5052545178088326E-2"/>
    <m/>
    <x v="10"/>
    <x v="10"/>
    <m/>
    <x v="12"/>
    <m/>
    <m/>
    <m/>
  </r>
  <r>
    <n v="286.84800000000001"/>
    <x v="51"/>
    <n v="1015340"/>
    <n v="786"/>
    <x v="4"/>
    <n v="320.87200000000001"/>
    <n v="-0.10603605175895683"/>
    <m/>
    <x v="10"/>
    <x v="10"/>
    <m/>
    <x v="12"/>
    <m/>
    <m/>
    <m/>
  </r>
  <r>
    <n v="286.84800000000001"/>
    <x v="281"/>
    <n v="1017548"/>
    <n v="2844"/>
    <x v="7"/>
    <n v="327.61599999999999"/>
    <n v="-0.12443836686852892"/>
    <m/>
    <x v="10"/>
    <x v="10"/>
    <m/>
    <x v="12"/>
    <m/>
    <m/>
    <m/>
  </r>
  <r>
    <n v="286.84800000000001"/>
    <x v="191"/>
    <n v="1017624"/>
    <n v="2677"/>
    <x v="8"/>
    <n v="328.74"/>
    <n v="-0.12743201314108413"/>
    <m/>
    <x v="10"/>
    <x v="10"/>
    <m/>
    <x v="12"/>
    <m/>
    <m/>
    <m/>
  </r>
  <r>
    <n v="286.84800000000001"/>
    <x v="350"/>
    <n v="1012332"/>
    <n v="318"/>
    <x v="6"/>
    <n v="338.85599999999999"/>
    <n v="-0.15348112472554709"/>
    <m/>
    <x v="10"/>
    <x v="10"/>
    <m/>
    <x v="12"/>
    <m/>
    <m/>
    <m/>
  </r>
  <r>
    <n v="286.84800000000001"/>
    <x v="361"/>
    <n v="1011334"/>
    <n v="54"/>
    <x v="6"/>
    <n v="343.35199999999998"/>
    <n v="-0.16456581001421272"/>
    <m/>
    <x v="10"/>
    <x v="10"/>
    <m/>
    <x v="12"/>
    <m/>
    <m/>
    <m/>
  </r>
  <r>
    <n v="286.84800000000001"/>
    <x v="227"/>
    <n v="1011920"/>
    <n v="548"/>
    <x v="8"/>
    <n v="356.84"/>
    <n v="-0.19614393005268457"/>
    <m/>
    <x v="10"/>
    <x v="10"/>
    <m/>
    <x v="12"/>
    <m/>
    <m/>
    <m/>
  </r>
  <r>
    <n v="286.86527999999998"/>
    <x v="205"/>
    <n v="1001820"/>
    <n v="1820"/>
    <x v="7"/>
    <n v="252.624"/>
    <n v="0.13554246627398817"/>
    <m/>
    <x v="10"/>
    <x v="10"/>
    <m/>
    <x v="12"/>
    <m/>
    <m/>
    <m/>
  </r>
  <r>
    <n v="286.88824319999998"/>
    <x v="284"/>
    <n v="1000096"/>
    <n v="96"/>
    <x v="3"/>
    <n v="138.148032"/>
    <n v="1.0766726752937021"/>
    <m/>
    <x v="10"/>
    <x v="10"/>
    <m/>
    <x v="12"/>
    <m/>
    <m/>
    <m/>
  </r>
  <r>
    <n v="286.90480000000002"/>
    <x v="331"/>
    <n v="1002807"/>
    <n v="2807"/>
    <x v="4"/>
    <n v="67.004800000000003"/>
    <n v="3.2818544343091842"/>
    <m/>
    <x v="10"/>
    <x v="10"/>
    <m/>
    <x v="12"/>
    <m/>
    <m/>
    <m/>
  </r>
  <r>
    <n v="286.93599999999998"/>
    <x v="350"/>
    <n v="1001156"/>
    <n v="1156"/>
    <x v="1"/>
    <n v="522.77337599999998"/>
    <n v="-0.45112736575169432"/>
    <m/>
    <x v="10"/>
    <x v="10"/>
    <m/>
    <x v="12"/>
    <m/>
    <m/>
    <m/>
  </r>
  <r>
    <n v="286.94432"/>
    <x v="284"/>
    <n v="1001869"/>
    <n v="1869"/>
    <x v="0"/>
    <n v="44.576000000000001"/>
    <n v="5.4371931083991392"/>
    <m/>
    <x v="10"/>
    <x v="10"/>
    <m/>
    <x v="12"/>
    <m/>
    <m/>
    <m/>
  </r>
  <r>
    <n v="287.01087999999999"/>
    <x v="358"/>
    <n v="1001361"/>
    <n v="1361"/>
    <x v="2"/>
    <n v="292.83456000000001"/>
    <n v="-1.988727013642114E-2"/>
    <m/>
    <x v="10"/>
    <x v="10"/>
    <m/>
    <x v="12"/>
    <m/>
    <m/>
    <m/>
  </r>
  <r>
    <n v="287.07639999999998"/>
    <x v="348"/>
    <n v="1003574"/>
    <n v="2833"/>
    <x v="2"/>
    <n v="130.1728"/>
    <n v="1.2053485828068535"/>
    <m/>
    <x v="10"/>
    <x v="10"/>
    <m/>
    <x v="12"/>
    <m/>
    <m/>
    <m/>
  </r>
  <r>
    <n v="287.09408000000002"/>
    <x v="174"/>
    <n v="1001053"/>
    <n v="1053"/>
    <x v="1"/>
    <n v="294.558336"/>
    <n v="-2.5340501651937557E-2"/>
    <m/>
    <x v="10"/>
    <x v="10"/>
    <m/>
    <x v="12"/>
    <m/>
    <m/>
    <m/>
  </r>
  <r>
    <n v="287.14920000000001"/>
    <x v="185"/>
    <n v="1003583"/>
    <n v="47"/>
    <x v="7"/>
    <n v="247.7664"/>
    <n v="0.15895133480568796"/>
    <m/>
    <x v="10"/>
    <x v="10"/>
    <m/>
    <x v="12"/>
    <m/>
    <m/>
    <m/>
  </r>
  <r>
    <n v="287.2962"/>
    <x v="279"/>
    <n v="1006779"/>
    <n v="2516"/>
    <x v="0"/>
    <n v="3.7559999999999998"/>
    <n v="75.489936102236427"/>
    <m/>
    <x v="10"/>
    <x v="10"/>
    <m/>
    <x v="12"/>
    <m/>
    <m/>
    <m/>
  </r>
  <r>
    <n v="287.2962"/>
    <x v="106"/>
    <n v="1007545"/>
    <n v="647"/>
    <x v="8"/>
    <n v="32.188000000000002"/>
    <n v="7.9255685348577103"/>
    <m/>
    <x v="10"/>
    <x v="10"/>
    <m/>
    <x v="12"/>
    <m/>
    <m/>
    <m/>
  </r>
  <r>
    <n v="287.2962"/>
    <x v="48"/>
    <n v="1007959"/>
    <n v="1672"/>
    <x v="5"/>
    <n v="40.42"/>
    <n v="6.1077733795150912"/>
    <m/>
    <x v="10"/>
    <x v="10"/>
    <m/>
    <x v="12"/>
    <m/>
    <m/>
    <m/>
  </r>
  <r>
    <n v="287.2962"/>
    <x v="284"/>
    <n v="1008481"/>
    <n v="1857"/>
    <x v="3"/>
    <n v="95.292000000000002"/>
    <n v="2.0149036645258782"/>
    <m/>
    <x v="10"/>
    <x v="10"/>
    <m/>
    <x v="12"/>
    <m/>
    <m/>
    <m/>
  </r>
  <r>
    <n v="287.2962"/>
    <x v="277"/>
    <n v="1008159"/>
    <n v="2246"/>
    <x v="2"/>
    <n v="121.352"/>
    <n v="1.367461599314391"/>
    <m/>
    <x v="10"/>
    <x v="10"/>
    <m/>
    <x v="12"/>
    <m/>
    <m/>
    <m/>
  </r>
  <r>
    <n v="287.2962"/>
    <x v="120"/>
    <n v="1010875"/>
    <n v="1223"/>
    <x v="3"/>
    <n v="124.712"/>
    <n v="1.303677272435692"/>
    <m/>
    <x v="10"/>
    <x v="10"/>
    <m/>
    <x v="12"/>
    <m/>
    <m/>
    <m/>
  </r>
  <r>
    <n v="287.2962"/>
    <x v="280"/>
    <n v="1017173"/>
    <n v="191"/>
    <x v="1"/>
    <n v="125.836"/>
    <n v="1.2831002256905812"/>
    <m/>
    <x v="10"/>
    <x v="10"/>
    <m/>
    <x v="12"/>
    <m/>
    <m/>
    <m/>
  </r>
  <r>
    <n v="287.2962"/>
    <x v="188"/>
    <n v="1019799"/>
    <n v="1691"/>
    <x v="1"/>
    <n v="142.696"/>
    <n v="1.013344452542468"/>
    <m/>
    <x v="10"/>
    <x v="10"/>
    <m/>
    <x v="12"/>
    <m/>
    <m/>
    <m/>
  </r>
  <r>
    <n v="287.2962"/>
    <x v="340"/>
    <n v="1016387"/>
    <n v="1027"/>
    <x v="3"/>
    <n v="167.42400000000001"/>
    <n v="0.7159797878440366"/>
    <m/>
    <x v="10"/>
    <x v="10"/>
    <m/>
    <x v="12"/>
    <m/>
    <m/>
    <m/>
  </r>
  <r>
    <n v="287.2962"/>
    <x v="290"/>
    <n v="1009993"/>
    <n v="1804"/>
    <x v="7"/>
    <n v="177.54"/>
    <n v="0.61820547482257526"/>
    <m/>
    <x v="10"/>
    <x v="10"/>
    <m/>
    <x v="12"/>
    <m/>
    <m/>
    <m/>
  </r>
  <r>
    <n v="287.2962"/>
    <x v="198"/>
    <n v="1012210"/>
    <n v="1224"/>
    <x v="2"/>
    <n v="201.14400000000001"/>
    <n v="0.42831106073260944"/>
    <m/>
    <x v="10"/>
    <x v="10"/>
    <m/>
    <x v="12"/>
    <m/>
    <m/>
    <m/>
  </r>
  <r>
    <n v="287.2962"/>
    <x v="33"/>
    <n v="1010344"/>
    <n v="1443"/>
    <x v="7"/>
    <n v="203.392"/>
    <n v="0.41252458307111395"/>
    <m/>
    <x v="10"/>
    <x v="10"/>
    <m/>
    <x v="12"/>
    <m/>
    <m/>
    <m/>
  </r>
  <r>
    <n v="287.2962"/>
    <x v="43"/>
    <n v="1011444"/>
    <n v="202"/>
    <x v="8"/>
    <n v="215.756"/>
    <n v="0.33157919130870056"/>
    <m/>
    <x v="10"/>
    <x v="10"/>
    <m/>
    <x v="12"/>
    <m/>
    <m/>
    <m/>
  </r>
  <r>
    <n v="287.2962"/>
    <x v="236"/>
    <n v="1014824"/>
    <n v="649"/>
    <x v="6"/>
    <n v="223.624"/>
    <n v="0.28472883053697279"/>
    <m/>
    <x v="10"/>
    <x v="10"/>
    <m/>
    <x v="12"/>
    <m/>
    <m/>
    <m/>
  </r>
  <r>
    <n v="287.2962"/>
    <x v="146"/>
    <n v="1015676"/>
    <n v="1825"/>
    <x v="7"/>
    <n v="239.36"/>
    <n v="0.20026821524064164"/>
    <m/>
    <x v="10"/>
    <x v="10"/>
    <m/>
    <x v="12"/>
    <m/>
    <m/>
    <m/>
  </r>
  <r>
    <n v="287.2962"/>
    <x v="221"/>
    <n v="1011150"/>
    <n v="2825"/>
    <x v="0"/>
    <n v="255.096"/>
    <n v="0.12622777307366637"/>
    <m/>
    <x v="10"/>
    <x v="10"/>
    <m/>
    <x v="12"/>
    <m/>
    <m/>
    <m/>
  </r>
  <r>
    <n v="287.2962"/>
    <x v="49"/>
    <n v="1009337"/>
    <n v="5"/>
    <x v="7"/>
    <n v="256.22000000000003"/>
    <n v="0.12128717508391214"/>
    <m/>
    <x v="10"/>
    <x v="10"/>
    <m/>
    <x v="12"/>
    <m/>
    <m/>
    <m/>
  </r>
  <r>
    <n v="287.2962"/>
    <x v="123"/>
    <n v="1014057"/>
    <n v="2683"/>
    <x v="3"/>
    <n v="303.428"/>
    <n v="-5.3165166036094225E-2"/>
    <m/>
    <x v="10"/>
    <x v="10"/>
    <m/>
    <x v="12"/>
    <m/>
    <m/>
    <m/>
  </r>
  <r>
    <n v="287.2962"/>
    <x v="271"/>
    <n v="1015177"/>
    <n v="1208"/>
    <x v="0"/>
    <n v="303.428"/>
    <n v="-5.3165166036094225E-2"/>
    <m/>
    <x v="10"/>
    <x v="10"/>
    <m/>
    <x v="12"/>
    <m/>
    <m/>
    <m/>
  </r>
  <r>
    <n v="287.2962"/>
    <x v="29"/>
    <n v="1012815"/>
    <n v="1025"/>
    <x v="4"/>
    <n v="311.29599999999999"/>
    <n v="-7.7096396998355243E-2"/>
    <m/>
    <x v="10"/>
    <x v="10"/>
    <m/>
    <x v="12"/>
    <m/>
    <m/>
    <m/>
  </r>
  <r>
    <n v="287.2962"/>
    <x v="232"/>
    <n v="1017599"/>
    <n v="822"/>
    <x v="6"/>
    <n v="319.16399999999999"/>
    <n v="-9.9847727187276733E-2"/>
    <m/>
    <x v="10"/>
    <x v="10"/>
    <m/>
    <x v="12"/>
    <m/>
    <m/>
    <m/>
  </r>
  <r>
    <n v="287.2962"/>
    <x v="340"/>
    <n v="1019433"/>
    <n v="2360"/>
    <x v="5"/>
    <n v="323.66000000000003"/>
    <n v="-0.11235185070753267"/>
    <m/>
    <x v="10"/>
    <x v="10"/>
    <m/>
    <x v="12"/>
    <m/>
    <m/>
    <m/>
  </r>
  <r>
    <n v="287.2962"/>
    <x v="326"/>
    <n v="1016478"/>
    <n v="610"/>
    <x v="5"/>
    <n v="329.28"/>
    <n v="-0.12750182215743433"/>
    <m/>
    <x v="10"/>
    <x v="10"/>
    <m/>
    <x v="12"/>
    <m/>
    <m/>
    <m/>
  </r>
  <r>
    <n v="287.2962"/>
    <x v="86"/>
    <n v="1018219"/>
    <n v="1389"/>
    <x v="5"/>
    <n v="279.82400000000001"/>
    <n v="2.6703213448453264E-2"/>
    <m/>
    <x v="10"/>
    <x v="10"/>
    <m/>
    <x v="12"/>
    <m/>
    <m/>
    <m/>
  </r>
  <r>
    <n v="287.2962"/>
    <x v="66"/>
    <n v="1009887"/>
    <n v="2256"/>
    <x v="8"/>
    <n v="301.18"/>
    <n v="-4.6098014476392883E-2"/>
    <m/>
    <x v="10"/>
    <x v="10"/>
    <m/>
    <x v="12"/>
    <m/>
    <m/>
    <m/>
  </r>
  <r>
    <n v="287.31040000000002"/>
    <x v="17"/>
    <n v="1001478"/>
    <n v="1478"/>
    <x v="2"/>
    <n v="456.11481600000002"/>
    <n v="-0.37009193755284636"/>
    <m/>
    <x v="10"/>
    <x v="10"/>
    <m/>
    <x v="12"/>
    <m/>
    <m/>
    <m/>
  </r>
  <r>
    <n v="287.33120000000002"/>
    <x v="185"/>
    <n v="1001060"/>
    <n v="1060"/>
    <x v="6"/>
    <n v="686.31628799999999"/>
    <n v="-0.58134288079142893"/>
    <m/>
    <x v="10"/>
    <x v="10"/>
    <m/>
    <x v="12"/>
    <m/>
    <m/>
    <m/>
  </r>
  <r>
    <n v="287.33253120000001"/>
    <x v="220"/>
    <n v="1000361"/>
    <n v="361"/>
    <x v="1"/>
    <n v="83.243328000000005"/>
    <n v="2.4517184512373169"/>
    <m/>
    <x v="10"/>
    <x v="10"/>
    <m/>
    <x v="12"/>
    <m/>
    <m/>
    <m/>
  </r>
  <r>
    <n v="287.36239999999998"/>
    <x v="192"/>
    <n v="1005224"/>
    <n v="2675"/>
    <x v="1"/>
    <n v="275.56799999999998"/>
    <n v="4.2800325146606269E-2"/>
    <m/>
    <x v="10"/>
    <x v="10"/>
    <m/>
    <x v="12"/>
    <m/>
    <m/>
    <m/>
  </r>
  <r>
    <n v="287.47264000000001"/>
    <x v="49"/>
    <n v="1002135"/>
    <n v="2135"/>
    <x v="1"/>
    <n v="222.57599999999999"/>
    <n v="0.29157069944648129"/>
    <m/>
    <x v="10"/>
    <x v="10"/>
    <m/>
    <x v="12"/>
    <m/>
    <m/>
    <m/>
  </r>
  <r>
    <n v="287.55167999999998"/>
    <x v="23"/>
    <n v="1001873"/>
    <n v="1873"/>
    <x v="4"/>
    <n v="135.4624"/>
    <n v="1.1227416611546819"/>
    <m/>
    <x v="10"/>
    <x v="10"/>
    <m/>
    <x v="12"/>
    <m/>
    <m/>
    <m/>
  </r>
  <r>
    <n v="287.57560000000001"/>
    <x v="233"/>
    <n v="1003399"/>
    <n v="2839"/>
    <x v="5"/>
    <n v="194.65600000000001"/>
    <n v="0.47735286865033699"/>
    <m/>
    <x v="10"/>
    <x v="10"/>
    <m/>
    <x v="12"/>
    <m/>
    <m/>
    <m/>
  </r>
  <r>
    <n v="287.57614080000002"/>
    <x v="149"/>
    <n v="1000074"/>
    <n v="74"/>
    <x v="3"/>
    <n v="177.816768"/>
    <n v="0.61726109429679898"/>
    <m/>
    <x v="10"/>
    <x v="10"/>
    <m/>
    <x v="12"/>
    <m/>
    <m/>
    <m/>
  </r>
  <r>
    <n v="287.74439999999998"/>
    <x v="320"/>
    <n v="1006949"/>
    <n v="2132"/>
    <x v="0"/>
    <n v="9.9600000000000009"/>
    <n v="27.889999999999997"/>
    <m/>
    <x v="10"/>
    <x v="10"/>
    <m/>
    <x v="12"/>
    <m/>
    <m/>
    <m/>
  </r>
  <r>
    <n v="287.74439999999998"/>
    <x v="136"/>
    <n v="1007141"/>
    <n v="584"/>
    <x v="6"/>
    <n v="4.6319999999999997"/>
    <n v="61.120984455958549"/>
    <m/>
    <x v="10"/>
    <x v="10"/>
    <m/>
    <x v="12"/>
    <m/>
    <m/>
    <m/>
  </r>
  <r>
    <n v="287.74439999999998"/>
    <x v="97"/>
    <n v="1005625"/>
    <n v="2079"/>
    <x v="6"/>
    <n v="12.964"/>
    <n v="21.195649490897868"/>
    <m/>
    <x v="10"/>
    <x v="10"/>
    <m/>
    <x v="12"/>
    <m/>
    <m/>
    <m/>
  </r>
  <r>
    <n v="287.74439999999998"/>
    <x v="78"/>
    <n v="1009007"/>
    <n v="2528"/>
    <x v="7"/>
    <n v="21.576000000000001"/>
    <n v="12.336318131256951"/>
    <m/>
    <x v="10"/>
    <x v="10"/>
    <m/>
    <x v="12"/>
    <m/>
    <m/>
    <m/>
  </r>
  <r>
    <n v="287.74439999999998"/>
    <x v="123"/>
    <n v="1008930"/>
    <n v="1805"/>
    <x v="8"/>
    <n v="68.808000000000007"/>
    <n v="3.1818451342867102"/>
    <m/>
    <x v="10"/>
    <x v="10"/>
    <m/>
    <x v="12"/>
    <m/>
    <m/>
    <m/>
  </r>
  <r>
    <n v="287.74439999999998"/>
    <x v="199"/>
    <n v="1008945"/>
    <n v="459"/>
    <x v="4"/>
    <n v="77.823999999999998"/>
    <n v="2.6973735608552629"/>
    <m/>
    <x v="10"/>
    <x v="10"/>
    <m/>
    <x v="12"/>
    <m/>
    <m/>
    <m/>
  </r>
  <r>
    <n v="287.74439999999998"/>
    <x v="119"/>
    <n v="1006928"/>
    <n v="2213"/>
    <x v="1"/>
    <n v="87.74"/>
    <n v="2.279512195121951"/>
    <m/>
    <x v="10"/>
    <x v="10"/>
    <m/>
    <x v="12"/>
    <m/>
    <m/>
    <m/>
  </r>
  <r>
    <n v="287.74439999999998"/>
    <x v="3"/>
    <n v="1016571"/>
    <n v="2044"/>
    <x v="6"/>
    <n v="124.128"/>
    <n v="1.3181264501160093"/>
    <m/>
    <x v="10"/>
    <x v="10"/>
    <m/>
    <x v="12"/>
    <m/>
    <m/>
    <m/>
  </r>
  <r>
    <n v="287.74439999999998"/>
    <x v="303"/>
    <n v="1016233"/>
    <n v="1883"/>
    <x v="3"/>
    <n v="126.376"/>
    <n v="1.2768911818699751"/>
    <m/>
    <x v="10"/>
    <x v="10"/>
    <m/>
    <x v="12"/>
    <m/>
    <m/>
    <m/>
  </r>
  <r>
    <n v="287.74439999999998"/>
    <x v="320"/>
    <n v="1019386"/>
    <n v="975"/>
    <x v="3"/>
    <n v="131.99600000000001"/>
    <n v="1.1799478772084"/>
    <m/>
    <x v="10"/>
    <x v="10"/>
    <m/>
    <x v="12"/>
    <m/>
    <m/>
    <m/>
  </r>
  <r>
    <n v="287.74439999999998"/>
    <x v="351"/>
    <n v="1014418"/>
    <n v="465"/>
    <x v="1"/>
    <n v="140.988"/>
    <n v="1.040914120350668"/>
    <m/>
    <x v="10"/>
    <x v="10"/>
    <m/>
    <x v="12"/>
    <m/>
    <m/>
    <m/>
  </r>
  <r>
    <n v="287.74439999999998"/>
    <x v="67"/>
    <n v="1018197"/>
    <n v="2750"/>
    <x v="7"/>
    <n v="192.69200000000001"/>
    <n v="0.49328669586697932"/>
    <m/>
    <x v="10"/>
    <x v="10"/>
    <m/>
    <x v="12"/>
    <m/>
    <m/>
    <m/>
  </r>
  <r>
    <n v="287.74439999999998"/>
    <x v="123"/>
    <n v="1010259"/>
    <n v="393"/>
    <x v="7"/>
    <n v="206.18"/>
    <n v="0.39559802114657083"/>
    <m/>
    <x v="10"/>
    <x v="10"/>
    <m/>
    <x v="12"/>
    <m/>
    <m/>
    <m/>
  </r>
  <r>
    <n v="287.74439999999998"/>
    <x v="203"/>
    <n v="1012418"/>
    <n v="2629"/>
    <x v="4"/>
    <n v="237.65199999999999"/>
    <n v="0.21078046892094324"/>
    <m/>
    <x v="10"/>
    <x v="10"/>
    <m/>
    <x v="12"/>
    <m/>
    <m/>
    <m/>
  </r>
  <r>
    <n v="287.74439999999998"/>
    <x v="41"/>
    <n v="1012338"/>
    <n v="606"/>
    <x v="8"/>
    <n v="250.01599999999999"/>
    <n v="0.15090394214770253"/>
    <m/>
    <x v="10"/>
    <x v="10"/>
    <m/>
    <x v="12"/>
    <m/>
    <m/>
    <m/>
  </r>
  <r>
    <n v="287.74439999999998"/>
    <x v="106"/>
    <n v="1017424"/>
    <n v="1673"/>
    <x v="4"/>
    <n v="299.47199999999998"/>
    <n v="-3.9160923224875771E-2"/>
    <m/>
    <x v="10"/>
    <x v="10"/>
    <m/>
    <x v="12"/>
    <m/>
    <m/>
    <m/>
  </r>
  <r>
    <n v="287.74439999999998"/>
    <x v="337"/>
    <n v="1014934"/>
    <n v="2341"/>
    <x v="0"/>
    <n v="324.2"/>
    <n v="-0.11244787168414561"/>
    <m/>
    <x v="10"/>
    <x v="10"/>
    <m/>
    <x v="12"/>
    <m/>
    <m/>
    <m/>
  </r>
  <r>
    <n v="287.74439999999998"/>
    <x v="3"/>
    <n v="1013209"/>
    <n v="372"/>
    <x v="0"/>
    <n v="334.31599999999997"/>
    <n v="-0.13930413142057213"/>
    <m/>
    <x v="10"/>
    <x v="10"/>
    <m/>
    <x v="12"/>
    <m/>
    <m/>
    <m/>
  </r>
  <r>
    <n v="287.74439999999998"/>
    <x v="334"/>
    <n v="1012686"/>
    <n v="2385"/>
    <x v="7"/>
    <n v="350.05200000000002"/>
    <n v="-0.17799526927427933"/>
    <m/>
    <x v="10"/>
    <x v="10"/>
    <m/>
    <x v="12"/>
    <m/>
    <m/>
    <m/>
  </r>
  <r>
    <n v="287.74439999999998"/>
    <x v="105"/>
    <n v="1009728"/>
    <n v="1201"/>
    <x v="2"/>
    <n v="269.12400000000002"/>
    <n v="6.9188924064743237E-2"/>
    <m/>
    <x v="10"/>
    <x v="10"/>
    <m/>
    <x v="12"/>
    <m/>
    <m/>
    <m/>
  </r>
  <r>
    <n v="287.75968"/>
    <x v="199"/>
    <n v="1001590"/>
    <n v="1590"/>
    <x v="4"/>
    <n v="122.176"/>
    <n v="1.3552881089575695"/>
    <m/>
    <x v="10"/>
    <x v="10"/>
    <m/>
    <x v="12"/>
    <m/>
    <m/>
    <m/>
  </r>
  <r>
    <n v="287.79399999999998"/>
    <x v="21"/>
    <n v="1004938"/>
    <n v="1221"/>
    <x v="7"/>
    <n v="7.52"/>
    <n v="37.27047872340426"/>
    <m/>
    <x v="10"/>
    <x v="10"/>
    <m/>
    <x v="12"/>
    <m/>
    <m/>
    <m/>
  </r>
  <r>
    <n v="287.80959999999999"/>
    <x v="240"/>
    <n v="1002727"/>
    <n v="2727"/>
    <x v="5"/>
    <n v="109.43680000000001"/>
    <n v="1.6299160794175267"/>
    <m/>
    <x v="10"/>
    <x v="10"/>
    <m/>
    <x v="12"/>
    <m/>
    <m/>
    <m/>
  </r>
  <r>
    <n v="287.90839999999997"/>
    <x v="101"/>
    <n v="1003911"/>
    <n v="994"/>
    <x v="2"/>
    <n v="237.4144"/>
    <n v="0.21268297120983382"/>
    <m/>
    <x v="10"/>
    <x v="10"/>
    <m/>
    <x v="12"/>
    <m/>
    <m/>
    <m/>
  </r>
  <r>
    <n v="287.95"/>
    <x v="315"/>
    <n v="1003524"/>
    <n v="600"/>
    <x v="0"/>
    <n v="191.23519999999999"/>
    <n v="0.50573743745921251"/>
    <m/>
    <x v="10"/>
    <x v="10"/>
    <m/>
    <x v="12"/>
    <m/>
    <m/>
    <m/>
  </r>
  <r>
    <n v="287.976"/>
    <x v="199"/>
    <n v="1001222"/>
    <n v="1222"/>
    <x v="3"/>
    <n v="272.93952000000002"/>
    <n v="5.5090886068825735E-2"/>
    <m/>
    <x v="10"/>
    <x v="10"/>
    <m/>
    <x v="12"/>
    <m/>
    <m/>
    <m/>
  </r>
  <r>
    <n v="288.04880000000003"/>
    <x v="5"/>
    <n v="1003033"/>
    <n v="887"/>
    <x v="8"/>
    <n v="233.49440000000001"/>
    <n v="0.23364329080269167"/>
    <m/>
    <x v="10"/>
    <x v="10"/>
    <m/>
    <x v="12"/>
    <m/>
    <m/>
    <m/>
  </r>
  <r>
    <n v="288.09039999999999"/>
    <x v="309"/>
    <n v="1002800"/>
    <n v="2800"/>
    <x v="9"/>
    <n v="178.416"/>
    <n v="0.61471168505066809"/>
    <m/>
    <x v="10"/>
    <x v="10"/>
    <m/>
    <x v="12"/>
    <m/>
    <m/>
    <m/>
  </r>
  <r>
    <n v="288.13407999999998"/>
    <x v="74"/>
    <n v="1001266"/>
    <n v="1266"/>
    <x v="9"/>
    <n v="371.38560000000001"/>
    <n v="-0.22416464181702259"/>
    <m/>
    <x v="10"/>
    <x v="10"/>
    <m/>
    <x v="12"/>
    <m/>
    <m/>
    <m/>
  </r>
  <r>
    <n v="288.19260000000003"/>
    <x v="50"/>
    <n v="1007261"/>
    <n v="2847"/>
    <x v="7"/>
    <n v="3.1360000000000001"/>
    <n v="90.898150510204076"/>
    <m/>
    <x v="10"/>
    <x v="10"/>
    <m/>
    <x v="12"/>
    <m/>
    <m/>
    <m/>
  </r>
  <r>
    <n v="288.19260000000003"/>
    <x v="214"/>
    <n v="1009023"/>
    <n v="2206"/>
    <x v="7"/>
    <n v="14.888"/>
    <n v="18.357375067168192"/>
    <m/>
    <x v="10"/>
    <x v="10"/>
    <m/>
    <x v="12"/>
    <m/>
    <m/>
    <m/>
  </r>
  <r>
    <n v="288.19260000000003"/>
    <x v="241"/>
    <n v="1008379"/>
    <n v="1932"/>
    <x v="1"/>
    <n v="65.912000000000006"/>
    <n v="3.372384391309625"/>
    <m/>
    <x v="10"/>
    <x v="10"/>
    <m/>
    <x v="12"/>
    <m/>
    <m/>
    <m/>
  </r>
  <r>
    <n v="288.19260000000003"/>
    <x v="59"/>
    <n v="1007530"/>
    <n v="1895"/>
    <x v="2"/>
    <n v="122.964"/>
    <n v="1.3437152337269447"/>
    <m/>
    <x v="10"/>
    <x v="10"/>
    <m/>
    <x v="12"/>
    <m/>
    <m/>
    <m/>
  </r>
  <r>
    <n v="288.19260000000003"/>
    <x v="229"/>
    <n v="1014523"/>
    <n v="2178"/>
    <x v="8"/>
    <n v="130.28800000000001"/>
    <n v="1.2119657988456343"/>
    <m/>
    <x v="10"/>
    <x v="10"/>
    <m/>
    <x v="12"/>
    <m/>
    <m/>
    <m/>
  </r>
  <r>
    <n v="288.19260000000003"/>
    <x v="26"/>
    <n v="1009754"/>
    <n v="498"/>
    <x v="0"/>
    <n v="137.03200000000001"/>
    <n v="1.1031043843773718"/>
    <m/>
    <x v="10"/>
    <x v="10"/>
    <m/>
    <x v="12"/>
    <m/>
    <m/>
    <m/>
  </r>
  <r>
    <n v="288.19260000000003"/>
    <x v="115"/>
    <n v="1019462"/>
    <n v="864"/>
    <x v="8"/>
    <n v="157.26400000000001"/>
    <n v="0.83254018720113954"/>
    <m/>
    <x v="10"/>
    <x v="10"/>
    <m/>
    <x v="12"/>
    <m/>
    <m/>
    <m/>
  </r>
  <r>
    <n v="288.19260000000003"/>
    <x v="320"/>
    <n v="1013899"/>
    <n v="1583"/>
    <x v="8"/>
    <n v="187.61199999999999"/>
    <n v="0.53610963051403981"/>
    <m/>
    <x v="10"/>
    <x v="10"/>
    <m/>
    <x v="12"/>
    <m/>
    <m/>
    <m/>
  </r>
  <r>
    <n v="288.19260000000003"/>
    <x v="185"/>
    <n v="1013084"/>
    <n v="1272"/>
    <x v="7"/>
    <n v="188.73599999999999"/>
    <n v="0.52696146998982729"/>
    <m/>
    <x v="10"/>
    <x v="10"/>
    <m/>
    <x v="12"/>
    <m/>
    <m/>
    <m/>
  </r>
  <r>
    <n v="288.19260000000003"/>
    <x v="67"/>
    <n v="1011016"/>
    <n v="2823"/>
    <x v="2"/>
    <n v="199.976"/>
    <n v="0.44113593631235765"/>
    <m/>
    <x v="10"/>
    <x v="10"/>
    <m/>
    <x v="12"/>
    <m/>
    <m/>
    <m/>
  </r>
  <r>
    <n v="288.19260000000003"/>
    <x v="154"/>
    <n v="1014848"/>
    <n v="2343"/>
    <x v="7"/>
    <n v="216.83600000000001"/>
    <n v="0.329080964415503"/>
    <m/>
    <x v="10"/>
    <x v="10"/>
    <m/>
    <x v="12"/>
    <m/>
    <m/>
    <m/>
  </r>
  <r>
    <n v="288.19260000000003"/>
    <x v="178"/>
    <n v="1015926"/>
    <n v="2622"/>
    <x v="6"/>
    <n v="225.828"/>
    <n v="0.27615973218555723"/>
    <m/>
    <x v="10"/>
    <x v="10"/>
    <m/>
    <x v="12"/>
    <m/>
    <m/>
    <m/>
  </r>
  <r>
    <n v="288.19260000000003"/>
    <x v="34"/>
    <n v="1015220"/>
    <n v="2181"/>
    <x v="6"/>
    <n v="271.91199999999998"/>
    <n v="5.9874518226485228E-2"/>
    <m/>
    <x v="10"/>
    <x v="10"/>
    <m/>
    <x v="12"/>
    <m/>
    <m/>
    <m/>
  </r>
  <r>
    <n v="288.19260000000003"/>
    <x v="263"/>
    <n v="1012998"/>
    <n v="488"/>
    <x v="5"/>
    <n v="278.65600000000001"/>
    <n v="3.4223558796509033E-2"/>
    <m/>
    <x v="10"/>
    <x v="10"/>
    <m/>
    <x v="12"/>
    <m/>
    <m/>
    <m/>
  </r>
  <r>
    <n v="288.19260000000003"/>
    <x v="153"/>
    <n v="1015843"/>
    <n v="2135"/>
    <x v="0"/>
    <n v="295.51600000000002"/>
    <n v="-2.478173770624938E-2"/>
    <m/>
    <x v="10"/>
    <x v="10"/>
    <m/>
    <x v="12"/>
    <m/>
    <m/>
    <m/>
  </r>
  <r>
    <n v="288.19260000000003"/>
    <x v="116"/>
    <n v="1016752"/>
    <n v="2219"/>
    <x v="2"/>
    <n v="298.88799999999998"/>
    <n v="-3.5783972591739883E-2"/>
    <m/>
    <x v="10"/>
    <x v="10"/>
    <m/>
    <x v="12"/>
    <m/>
    <m/>
    <m/>
  </r>
  <r>
    <n v="288.19260000000003"/>
    <x v="178"/>
    <n v="1017280"/>
    <n v="645"/>
    <x v="0"/>
    <n v="300.012"/>
    <n v="-3.9396424143034188E-2"/>
    <m/>
    <x v="10"/>
    <x v="10"/>
    <m/>
    <x v="12"/>
    <m/>
    <m/>
    <m/>
  </r>
  <r>
    <n v="288.19260000000003"/>
    <x v="273"/>
    <n v="1019080"/>
    <n v="869"/>
    <x v="3"/>
    <n v="300.012"/>
    <n v="-3.9396424143034188E-2"/>
    <m/>
    <x v="10"/>
    <x v="10"/>
    <m/>
    <x v="12"/>
    <m/>
    <m/>
    <m/>
  </r>
  <r>
    <n v="288.19260000000003"/>
    <x v="191"/>
    <n v="1014588"/>
    <n v="569"/>
    <x v="2"/>
    <n v="306.75599999999997"/>
    <n v="-6.0515197746743167E-2"/>
    <m/>
    <x v="10"/>
    <x v="10"/>
    <m/>
    <x v="12"/>
    <m/>
    <m/>
    <m/>
  </r>
  <r>
    <n v="288.19260000000003"/>
    <x v="345"/>
    <n v="1010431"/>
    <n v="2047"/>
    <x v="7"/>
    <n v="343.84800000000001"/>
    <n v="-0.16186047323235844"/>
    <m/>
    <x v="10"/>
    <x v="10"/>
    <m/>
    <x v="12"/>
    <m/>
    <m/>
    <m/>
  </r>
  <r>
    <n v="288.19439999999997"/>
    <x v="266"/>
    <n v="1004821"/>
    <n v="252"/>
    <x v="5"/>
    <n v="65.372799999999998"/>
    <n v="3.4084756963140634"/>
    <m/>
    <x v="10"/>
    <x v="10"/>
    <m/>
    <x v="12"/>
    <m/>
    <m/>
    <m/>
  </r>
  <r>
    <n v="288.22559999999999"/>
    <x v="183"/>
    <n v="1002611"/>
    <n v="2611"/>
    <x v="2"/>
    <n v="412.44479999999999"/>
    <n v="-0.3011777576053814"/>
    <m/>
    <x v="10"/>
    <x v="10"/>
    <m/>
    <x v="12"/>
    <m/>
    <m/>
    <m/>
  </r>
  <r>
    <n v="288.27136000000002"/>
    <x v="209"/>
    <n v="1001159"/>
    <n v="1159"/>
    <x v="5"/>
    <n v="388.79366399999998"/>
    <n v="-0.25854923397105556"/>
    <m/>
    <x v="10"/>
    <x v="10"/>
    <m/>
    <x v="12"/>
    <m/>
    <m/>
    <m/>
  </r>
  <r>
    <n v="288.28224"/>
    <x v="307"/>
    <n v="1016784"/>
    <n v="1086"/>
    <x v="9"/>
    <n v="263.02800000000002"/>
    <n v="9.6013504265705471E-2"/>
    <m/>
    <x v="10"/>
    <x v="10"/>
    <m/>
    <x v="12"/>
    <m/>
    <m/>
    <m/>
  </r>
  <r>
    <n v="288.30880000000002"/>
    <x v="266"/>
    <n v="1003167"/>
    <n v="58"/>
    <x v="9"/>
    <n v="241.1456"/>
    <n v="0.19557976591735457"/>
    <m/>
    <x v="10"/>
    <x v="10"/>
    <m/>
    <x v="12"/>
    <m/>
    <m/>
    <m/>
  </r>
  <r>
    <n v="288.3972"/>
    <x v="353"/>
    <n v="1005209"/>
    <n v="1802"/>
    <x v="3"/>
    <n v="287.84320000000002"/>
    <n v="1.9246589810006753E-3"/>
    <m/>
    <x v="10"/>
    <x v="10"/>
    <m/>
    <x v="12"/>
    <m/>
    <m/>
    <m/>
  </r>
  <r>
    <n v="288.43880000000001"/>
    <x v="335"/>
    <n v="1002652"/>
    <n v="2652"/>
    <x v="9"/>
    <n v="179.74719999999999"/>
    <n v="0.60469147780883392"/>
    <m/>
    <x v="10"/>
    <x v="10"/>
    <m/>
    <x v="12"/>
    <m/>
    <m/>
    <m/>
  </r>
  <r>
    <n v="288.44920000000002"/>
    <x v="137"/>
    <n v="1004521"/>
    <n v="1768"/>
    <x v="5"/>
    <n v="253.82079999999999"/>
    <n v="0.13642853540765779"/>
    <m/>
    <x v="10"/>
    <x v="10"/>
    <m/>
    <x v="12"/>
    <m/>
    <m/>
    <m/>
  </r>
  <r>
    <n v="288.55840000000001"/>
    <x v="213"/>
    <n v="1001260"/>
    <n v="1260"/>
    <x v="1"/>
    <n v="281.3664"/>
    <n v="2.5560976719324009E-2"/>
    <m/>
    <x v="10"/>
    <x v="10"/>
    <m/>
    <x v="12"/>
    <m/>
    <m/>
    <m/>
  </r>
  <r>
    <n v="288.56880000000001"/>
    <x v="271"/>
    <n v="1003972"/>
    <n v="513"/>
    <x v="1"/>
    <n v="194.44479999999999"/>
    <n v="0.48406540056612485"/>
    <m/>
    <x v="10"/>
    <x v="10"/>
    <m/>
    <x v="12"/>
    <m/>
    <m/>
    <m/>
  </r>
  <r>
    <n v="288.64080000000001"/>
    <x v="74"/>
    <n v="1012250"/>
    <n v="1071"/>
    <x v="8"/>
    <n v="256.71600000000001"/>
    <n v="0.1243584350021035"/>
    <m/>
    <x v="10"/>
    <x v="10"/>
    <m/>
    <x v="12"/>
    <m/>
    <m/>
    <m/>
  </r>
  <r>
    <n v="288.64080000000001"/>
    <x v="0"/>
    <n v="1009228"/>
    <n v="591"/>
    <x v="3"/>
    <n v="2.6520000000000001"/>
    <n v="107.83891402714933"/>
    <m/>
    <x v="10"/>
    <x v="10"/>
    <m/>
    <x v="12"/>
    <m/>
    <m/>
    <m/>
  </r>
  <r>
    <n v="288.64080000000001"/>
    <x v="333"/>
    <n v="1006379"/>
    <n v="1653"/>
    <x v="4"/>
    <n v="11.62"/>
    <n v="23.840000000000003"/>
    <m/>
    <x v="10"/>
    <x v="10"/>
    <m/>
    <x v="12"/>
    <m/>
    <m/>
    <m/>
  </r>
  <r>
    <n v="288.64080000000001"/>
    <x v="144"/>
    <n v="1005440"/>
    <n v="242"/>
    <x v="7"/>
    <n v="14.148"/>
    <n v="19.401526717557253"/>
    <m/>
    <x v="10"/>
    <x v="10"/>
    <m/>
    <x v="12"/>
    <m/>
    <m/>
    <m/>
  </r>
  <r>
    <n v="288.64080000000001"/>
    <x v="33"/>
    <n v="1009218"/>
    <n v="1377"/>
    <x v="0"/>
    <n v="19.292000000000002"/>
    <n v="13.961683599419446"/>
    <m/>
    <x v="10"/>
    <x v="10"/>
    <m/>
    <x v="12"/>
    <m/>
    <m/>
    <m/>
  </r>
  <r>
    <n v="288.64080000000001"/>
    <x v="298"/>
    <n v="1006886"/>
    <n v="2481"/>
    <x v="3"/>
    <n v="25.783999999999999"/>
    <n v="10.194570276140244"/>
    <m/>
    <x v="10"/>
    <x v="10"/>
    <m/>
    <x v="12"/>
    <m/>
    <m/>
    <m/>
  </r>
  <r>
    <n v="288.64080000000001"/>
    <x v="138"/>
    <n v="1005385"/>
    <n v="2199"/>
    <x v="4"/>
    <n v="126.24"/>
    <n v="1.2864448669201523"/>
    <m/>
    <x v="10"/>
    <x v="10"/>
    <m/>
    <x v="12"/>
    <m/>
    <m/>
    <m/>
  </r>
  <r>
    <n v="288.64080000000001"/>
    <x v="238"/>
    <n v="1018945"/>
    <n v="1007"/>
    <x v="4"/>
    <n v="134.19999999999999"/>
    <n v="1.1508256333830107"/>
    <m/>
    <x v="10"/>
    <x v="10"/>
    <m/>
    <x v="12"/>
    <m/>
    <m/>
    <m/>
  </r>
  <r>
    <n v="288.64080000000001"/>
    <x v="192"/>
    <n v="1018088"/>
    <n v="985"/>
    <x v="7"/>
    <n v="136.44800000000001"/>
    <n v="1.115390478424015"/>
    <m/>
    <x v="10"/>
    <x v="10"/>
    <m/>
    <x v="12"/>
    <m/>
    <m/>
    <m/>
  </r>
  <r>
    <n v="288.64080000000001"/>
    <x v="288"/>
    <n v="1012797"/>
    <n v="843"/>
    <x v="6"/>
    <n v="161.17599999999999"/>
    <n v="0.79084230902863972"/>
    <m/>
    <x v="10"/>
    <x v="10"/>
    <m/>
    <x v="12"/>
    <m/>
    <m/>
    <m/>
  </r>
  <r>
    <n v="288.64080000000001"/>
    <x v="323"/>
    <n v="1011597"/>
    <n v="493"/>
    <x v="1"/>
    <n v="164.548"/>
    <n v="0.75414347181369579"/>
    <m/>
    <x v="10"/>
    <x v="10"/>
    <m/>
    <x v="12"/>
    <m/>
    <m/>
    <m/>
  </r>
  <r>
    <n v="288.64080000000001"/>
    <x v="269"/>
    <n v="1012692"/>
    <n v="881"/>
    <x v="8"/>
    <n v="174.66399999999999"/>
    <n v="0.6525488938762426"/>
    <m/>
    <x v="10"/>
    <x v="10"/>
    <m/>
    <x v="12"/>
    <m/>
    <m/>
    <m/>
  </r>
  <r>
    <n v="288.64080000000001"/>
    <x v="351"/>
    <n v="1018089"/>
    <n v="368"/>
    <x v="8"/>
    <n v="209.50800000000001"/>
    <n v="0.37770777249556103"/>
    <m/>
    <x v="10"/>
    <x v="10"/>
    <m/>
    <x v="12"/>
    <m/>
    <m/>
    <m/>
  </r>
  <r>
    <n v="288.64080000000001"/>
    <x v="176"/>
    <n v="1013934"/>
    <n v="1354"/>
    <x v="0"/>
    <n v="217.376"/>
    <n v="0.32784116001766528"/>
    <m/>
    <x v="10"/>
    <x v="10"/>
    <m/>
    <x v="12"/>
    <m/>
    <m/>
    <m/>
  </r>
  <r>
    <n v="288.64080000000001"/>
    <x v="48"/>
    <n v="1018691"/>
    <n v="704"/>
    <x v="6"/>
    <n v="217.376"/>
    <n v="0.32784116001766528"/>
    <m/>
    <x v="10"/>
    <x v="10"/>
    <m/>
    <x v="12"/>
    <m/>
    <m/>
    <m/>
  </r>
  <r>
    <n v="288.64080000000001"/>
    <x v="132"/>
    <n v="1015231"/>
    <n v="2633"/>
    <x v="1"/>
    <n v="220.74799999999999"/>
    <n v="0.30755793936977921"/>
    <m/>
    <x v="10"/>
    <x v="10"/>
    <m/>
    <x v="12"/>
    <m/>
    <m/>
    <m/>
  </r>
  <r>
    <n v="288.64080000000001"/>
    <x v="210"/>
    <n v="1014062"/>
    <n v="909"/>
    <x v="2"/>
    <n v="227.49199999999999"/>
    <n v="0.26879538621138338"/>
    <m/>
    <x v="10"/>
    <x v="10"/>
    <m/>
    <x v="12"/>
    <m/>
    <m/>
    <m/>
  </r>
  <r>
    <n v="288.64080000000001"/>
    <x v="216"/>
    <n v="1015299"/>
    <n v="700"/>
    <x v="2"/>
    <n v="242.10400000000001"/>
    <n v="0.19221822026897531"/>
    <m/>
    <x v="10"/>
    <x v="10"/>
    <m/>
    <x v="12"/>
    <m/>
    <m/>
    <m/>
  </r>
  <r>
    <n v="288.64080000000001"/>
    <x v="265"/>
    <n v="1016930"/>
    <n v="1945"/>
    <x v="2"/>
    <n v="245.476"/>
    <n v="0.17584122276719522"/>
    <m/>
    <x v="10"/>
    <x v="10"/>
    <m/>
    <x v="12"/>
    <m/>
    <m/>
    <m/>
  </r>
  <r>
    <n v="288.64080000000001"/>
    <x v="310"/>
    <n v="1017281"/>
    <n v="660"/>
    <x v="2"/>
    <n v="252.22"/>
    <n v="0.14440091983189285"/>
    <m/>
    <x v="10"/>
    <x v="10"/>
    <m/>
    <x v="12"/>
    <m/>
    <m/>
    <m/>
  </r>
  <r>
    <n v="288.64080000000001"/>
    <x v="215"/>
    <n v="1009401"/>
    <n v="2411"/>
    <x v="3"/>
    <n v="272.452"/>
    <n v="5.9418906816613624E-2"/>
    <m/>
    <x v="10"/>
    <x v="10"/>
    <m/>
    <x v="12"/>
    <m/>
    <m/>
    <m/>
  </r>
  <r>
    <n v="288.64080000000001"/>
    <x v="298"/>
    <n v="1010754"/>
    <n v="857"/>
    <x v="6"/>
    <n v="300.55200000000002"/>
    <n v="-3.9631078814980458E-2"/>
    <m/>
    <x v="10"/>
    <x v="10"/>
    <m/>
    <x v="12"/>
    <m/>
    <m/>
    <m/>
  </r>
  <r>
    <n v="288.64080000000001"/>
    <x v="182"/>
    <n v="1011974"/>
    <n v="2130"/>
    <x v="8"/>
    <n v="315.16399999999999"/>
    <n v="-8.4156819941363786E-2"/>
    <m/>
    <x v="10"/>
    <x v="10"/>
    <m/>
    <x v="12"/>
    <m/>
    <m/>
    <m/>
  </r>
  <r>
    <n v="288.64080000000001"/>
    <x v="29"/>
    <n v="1010159"/>
    <n v="285"/>
    <x v="8"/>
    <n v="341.01600000000002"/>
    <n v="-0.15358575550707299"/>
    <m/>
    <x v="10"/>
    <x v="10"/>
    <m/>
    <x v="12"/>
    <m/>
    <m/>
    <m/>
  </r>
  <r>
    <n v="288.64080000000001"/>
    <x v="312"/>
    <n v="1010760"/>
    <n v="1058"/>
    <x v="4"/>
    <n v="344.38799999999998"/>
    <n v="-0.16187323600125431"/>
    <m/>
    <x v="10"/>
    <x v="10"/>
    <m/>
    <x v="12"/>
    <m/>
    <m/>
    <m/>
  </r>
  <r>
    <n v="288.64080000000001"/>
    <x v="3"/>
    <n v="1010336"/>
    <n v="1198"/>
    <x v="8"/>
    <n v="346.63600000000002"/>
    <n v="-0.16730864653411651"/>
    <m/>
    <x v="10"/>
    <x v="10"/>
    <m/>
    <x v="12"/>
    <m/>
    <m/>
    <m/>
  </r>
  <r>
    <n v="288.64080000000001"/>
    <x v="30"/>
    <n v="1010863"/>
    <n v="1368"/>
    <x v="4"/>
    <n v="360.12400000000002"/>
    <n v="-0.19849607357465762"/>
    <m/>
    <x v="10"/>
    <x v="10"/>
    <m/>
    <x v="12"/>
    <m/>
    <m/>
    <m/>
  </r>
  <r>
    <n v="288.64080000000001"/>
    <x v="23"/>
    <n v="1014424"/>
    <n v="836"/>
    <x v="2"/>
    <n v="365.74400000000003"/>
    <n v="-0.21081193403036005"/>
    <m/>
    <x v="10"/>
    <x v="10"/>
    <m/>
    <x v="12"/>
    <m/>
    <m/>
    <m/>
  </r>
  <r>
    <n v="288.64080000000001"/>
    <x v="158"/>
    <n v="1013102"/>
    <n v="2334"/>
    <x v="8"/>
    <n v="270.20400000000001"/>
    <n v="6.8232890704800833E-2"/>
    <m/>
    <x v="10"/>
    <x v="10"/>
    <m/>
    <x v="12"/>
    <m/>
    <m/>
    <m/>
  </r>
  <r>
    <n v="288.7332864"/>
    <x v="70"/>
    <n v="1000564"/>
    <n v="564"/>
    <x v="1"/>
    <n v="607.38239999999996"/>
    <n v="-0.52462684727117548"/>
    <m/>
    <x v="10"/>
    <x v="10"/>
    <m/>
    <x v="12"/>
    <m/>
    <m/>
    <m/>
  </r>
  <r>
    <n v="288.74040000000002"/>
    <x v="21"/>
    <n v="1004892"/>
    <n v="2035"/>
    <x v="0"/>
    <n v="175.648"/>
    <n v="0.64385817088722919"/>
    <m/>
    <x v="10"/>
    <x v="10"/>
    <m/>
    <x v="12"/>
    <m/>
    <m/>
    <m/>
  </r>
  <r>
    <n v="288.99520000000001"/>
    <x v="191"/>
    <n v="1004635"/>
    <n v="2810"/>
    <x v="8"/>
    <n v="430.39679999999998"/>
    <n v="-0.32853775864504564"/>
    <m/>
    <x v="10"/>
    <x v="10"/>
    <m/>
    <x v="12"/>
    <m/>
    <m/>
    <m/>
  </r>
  <r>
    <n v="288.99936000000002"/>
    <x v="332"/>
    <n v="1007454"/>
    <n v="2176"/>
    <x v="9"/>
    <n v="29.295999999999999"/>
    <n v="8.864806116876025"/>
    <m/>
    <x v="10"/>
    <x v="10"/>
    <m/>
    <x v="12"/>
    <m/>
    <m/>
    <m/>
  </r>
  <r>
    <n v="288.99936000000002"/>
    <x v="54"/>
    <n v="1007732"/>
    <n v="1196"/>
    <x v="9"/>
    <n v="40.015999999999998"/>
    <n v="6.2220951619352274"/>
    <m/>
    <x v="10"/>
    <x v="10"/>
    <m/>
    <x v="12"/>
    <m/>
    <m/>
    <m/>
  </r>
  <r>
    <n v="288.99936000000002"/>
    <x v="72"/>
    <n v="1013578"/>
    <n v="179"/>
    <x v="9"/>
    <n v="171.72399999999999"/>
    <n v="0.68292935175048353"/>
    <m/>
    <x v="10"/>
    <x v="10"/>
    <m/>
    <x v="12"/>
    <m/>
    <m/>
    <m/>
  </r>
  <r>
    <n v="288.99936000000002"/>
    <x v="349"/>
    <n v="1012759"/>
    <n v="95"/>
    <x v="9"/>
    <n v="360.55599999999998"/>
    <n v="-0.19846193101765042"/>
    <m/>
    <x v="10"/>
    <x v="10"/>
    <m/>
    <x v="12"/>
    <m/>
    <m/>
    <m/>
  </r>
  <r>
    <n v="289.05239999999998"/>
    <x v="309"/>
    <n v="1002249"/>
    <n v="2249"/>
    <x v="2"/>
    <n v="65.760000000000005"/>
    <n v="3.3955656934306564"/>
    <m/>
    <x v="10"/>
    <x v="10"/>
    <m/>
    <x v="12"/>
    <m/>
    <m/>
    <m/>
  </r>
  <r>
    <n v="289.089"/>
    <x v="150"/>
    <n v="1008893"/>
    <n v="2711"/>
    <x v="3"/>
    <n v="9.6000000000000002E-2"/>
    <n v="3010.34375"/>
    <m/>
    <x v="10"/>
    <x v="10"/>
    <m/>
    <x v="12"/>
    <m/>
    <m/>
    <m/>
  </r>
  <r>
    <n v="289.089"/>
    <x v="347"/>
    <n v="1008649"/>
    <n v="44"/>
    <x v="3"/>
    <n v="6.52"/>
    <n v="43.338803680981599"/>
    <m/>
    <x v="10"/>
    <x v="10"/>
    <m/>
    <x v="12"/>
    <m/>
    <m/>
    <m/>
  </r>
  <r>
    <n v="289.089"/>
    <x v="18"/>
    <n v="1008195"/>
    <n v="1455"/>
    <x v="6"/>
    <n v="20.100000000000001"/>
    <n v="13.382537313432834"/>
    <m/>
    <x v="10"/>
    <x v="10"/>
    <m/>
    <x v="12"/>
    <m/>
    <m/>
    <m/>
  </r>
  <r>
    <n v="289.089"/>
    <x v="151"/>
    <n v="1008056"/>
    <n v="1231"/>
    <x v="3"/>
    <n v="37.159999999999997"/>
    <n v="6.7795748116254044"/>
    <m/>
    <x v="10"/>
    <x v="10"/>
    <m/>
    <x v="12"/>
    <m/>
    <m/>
    <m/>
  </r>
  <r>
    <n v="289.089"/>
    <x v="311"/>
    <n v="1006896"/>
    <n v="1836"/>
    <x v="4"/>
    <n v="56.008000000000003"/>
    <n v="4.1615662048278814"/>
    <m/>
    <x v="10"/>
    <x v="10"/>
    <m/>
    <x v="12"/>
    <m/>
    <m/>
    <m/>
  </r>
  <r>
    <n v="289.089"/>
    <x v="194"/>
    <n v="1013407"/>
    <n v="767"/>
    <x v="3"/>
    <n v="134.74"/>
    <n v="1.1455321359655632"/>
    <m/>
    <x v="10"/>
    <x v="10"/>
    <m/>
    <x v="12"/>
    <m/>
    <m/>
    <m/>
  </r>
  <r>
    <n v="289.089"/>
    <x v="222"/>
    <n v="1014095"/>
    <n v="2663"/>
    <x v="3"/>
    <n v="136.988"/>
    <n v="1.1103235319882034"/>
    <m/>
    <x v="10"/>
    <x v="10"/>
    <m/>
    <x v="12"/>
    <m/>
    <m/>
    <m/>
  </r>
  <r>
    <n v="289.089"/>
    <x v="159"/>
    <n v="1012525"/>
    <n v="761"/>
    <x v="5"/>
    <n v="139.23599999999999"/>
    <n v="1.0762518314229079"/>
    <m/>
    <x v="10"/>
    <x v="10"/>
    <m/>
    <x v="12"/>
    <m/>
    <m/>
    <m/>
  </r>
  <r>
    <n v="289.089"/>
    <x v="164"/>
    <n v="1018859"/>
    <n v="2385"/>
    <x v="5"/>
    <n v="152.72399999999999"/>
    <n v="0.89288520468295762"/>
    <m/>
    <x v="10"/>
    <x v="10"/>
    <m/>
    <x v="12"/>
    <m/>
    <m/>
    <m/>
  </r>
  <r>
    <n v="289.089"/>
    <x v="6"/>
    <n v="1014327"/>
    <n v="1672"/>
    <x v="1"/>
    <n v="174.08"/>
    <n v="0.66066750919117634"/>
    <m/>
    <x v="10"/>
    <x v="10"/>
    <m/>
    <x v="12"/>
    <m/>
    <m/>
    <m/>
  </r>
  <r>
    <n v="289.089"/>
    <x v="1"/>
    <n v="1016219"/>
    <n v="1960"/>
    <x v="1"/>
    <n v="184.196"/>
    <n v="0.56946404916501991"/>
    <m/>
    <x v="10"/>
    <x v="10"/>
    <m/>
    <x v="12"/>
    <m/>
    <m/>
    <m/>
  </r>
  <r>
    <n v="289.089"/>
    <x v="263"/>
    <n v="1013129"/>
    <n v="778"/>
    <x v="5"/>
    <n v="194.31200000000001"/>
    <n v="0.48775680349129225"/>
    <m/>
    <x v="10"/>
    <x v="10"/>
    <m/>
    <x v="12"/>
    <m/>
    <m/>
    <m/>
  </r>
  <r>
    <n v="289.089"/>
    <x v="193"/>
    <n v="1019353"/>
    <n v="2606"/>
    <x v="2"/>
    <n v="206.67599999999999"/>
    <n v="0.39875457237415091"/>
    <m/>
    <x v="10"/>
    <x v="10"/>
    <m/>
    <x v="12"/>
    <m/>
    <m/>
    <m/>
  </r>
  <r>
    <n v="289.089"/>
    <x v="339"/>
    <n v="1011425"/>
    <n v="1712"/>
    <x v="5"/>
    <n v="216.792"/>
    <n v="0.33348555297243437"/>
    <m/>
    <x v="10"/>
    <x v="10"/>
    <m/>
    <x v="12"/>
    <m/>
    <m/>
    <m/>
  </r>
  <r>
    <n v="289.089"/>
    <x v="191"/>
    <n v="1014502"/>
    <n v="793"/>
    <x v="4"/>
    <n v="223.536"/>
    <n v="0.29325477775391884"/>
    <m/>
    <x v="10"/>
    <x v="10"/>
    <m/>
    <x v="12"/>
    <m/>
    <m/>
    <m/>
  </r>
  <r>
    <n v="289.089"/>
    <x v="178"/>
    <n v="1017042"/>
    <n v="1922"/>
    <x v="4"/>
    <n v="225.78399999999999"/>
    <n v="0.28037859192856895"/>
    <m/>
    <x v="10"/>
    <x v="10"/>
    <m/>
    <x v="12"/>
    <m/>
    <m/>
    <m/>
  </r>
  <r>
    <n v="289.089"/>
    <x v="198"/>
    <n v="1019444"/>
    <n v="1024"/>
    <x v="3"/>
    <n v="239.27199999999999"/>
    <n v="0.20820238055434823"/>
    <m/>
    <x v="10"/>
    <x v="10"/>
    <m/>
    <x v="12"/>
    <m/>
    <m/>
    <m/>
  </r>
  <r>
    <n v="289.089"/>
    <x v="109"/>
    <n v="1012121"/>
    <n v="2457"/>
    <x v="2"/>
    <n v="259.50400000000002"/>
    <n v="0.11400594981194886"/>
    <m/>
    <x v="10"/>
    <x v="10"/>
    <m/>
    <x v="12"/>
    <m/>
    <m/>
    <m/>
  </r>
  <r>
    <n v="289.089"/>
    <x v="1"/>
    <n v="1010168"/>
    <n v="631"/>
    <x v="3"/>
    <n v="269.62"/>
    <n v="7.2209034938060954E-2"/>
    <m/>
    <x v="10"/>
    <x v="10"/>
    <m/>
    <x v="12"/>
    <m/>
    <m/>
    <m/>
  </r>
  <r>
    <n v="289.089"/>
    <x v="105"/>
    <n v="1018332"/>
    <n v="689"/>
    <x v="4"/>
    <n v="287.60399999999998"/>
    <n v="5.1633496057078964E-3"/>
    <m/>
    <x v="10"/>
    <x v="10"/>
    <m/>
    <x v="12"/>
    <m/>
    <m/>
    <m/>
  </r>
  <r>
    <n v="289.089"/>
    <x v="305"/>
    <n v="1012744"/>
    <n v="1544"/>
    <x v="7"/>
    <n v="310.084"/>
    <n v="-6.7707459914087803E-2"/>
    <m/>
    <x v="10"/>
    <x v="10"/>
    <m/>
    <x v="12"/>
    <m/>
    <m/>
    <m/>
  </r>
  <r>
    <n v="289.089"/>
    <x v="27"/>
    <n v="1011601"/>
    <n v="1506"/>
    <x v="3"/>
    <n v="337.06"/>
    <n v="-0.1423218418085801"/>
    <m/>
    <x v="10"/>
    <x v="10"/>
    <m/>
    <x v="12"/>
    <m/>
    <m/>
    <m/>
  </r>
  <r>
    <n v="289.089"/>
    <x v="221"/>
    <n v="1015413"/>
    <n v="2302"/>
    <x v="8"/>
    <n v="359.54"/>
    <n v="-0.19594759971074155"/>
    <m/>
    <x v="10"/>
    <x v="10"/>
    <m/>
    <x v="12"/>
    <m/>
    <m/>
    <m/>
  </r>
  <r>
    <n v="289.089"/>
    <x v="327"/>
    <n v="1009793"/>
    <n v="2322"/>
    <x v="7"/>
    <n v="367.40800000000002"/>
    <n v="-0.21316628924792061"/>
    <m/>
    <x v="10"/>
    <x v="10"/>
    <m/>
    <x v="12"/>
    <m/>
    <m/>
    <m/>
  </r>
  <r>
    <n v="289.19799999999998"/>
    <x v="12"/>
    <n v="1002959"/>
    <n v="474"/>
    <x v="8"/>
    <n v="112.928"/>
    <n v="1.5609060640408046"/>
    <m/>
    <x v="10"/>
    <x v="10"/>
    <m/>
    <x v="12"/>
    <m/>
    <m/>
    <m/>
  </r>
  <r>
    <n v="289.22919999999999"/>
    <x v="76"/>
    <n v="1004444"/>
    <n v="1805"/>
    <x v="3"/>
    <n v="179.16800000000001"/>
    <n v="0.61429049830326832"/>
    <m/>
    <x v="10"/>
    <x v="10"/>
    <m/>
    <x v="12"/>
    <m/>
    <m/>
    <m/>
  </r>
  <r>
    <n v="289.2396"/>
    <x v="354"/>
    <n v="1003649"/>
    <n v="2698"/>
    <x v="6"/>
    <n v="140.4"/>
    <n v="1.060111111111111"/>
    <m/>
    <x v="10"/>
    <x v="10"/>
    <m/>
    <x v="12"/>
    <m/>
    <m/>
    <m/>
  </r>
  <r>
    <n v="289.2552"/>
    <x v="135"/>
    <n v="1004530"/>
    <n v="1715"/>
    <x v="5"/>
    <n v="90.604799999999997"/>
    <n v="2.1924931129476581"/>
    <m/>
    <x v="10"/>
    <x v="10"/>
    <m/>
    <x v="12"/>
    <m/>
    <m/>
    <m/>
  </r>
  <r>
    <n v="289.31551999999999"/>
    <x v="36"/>
    <n v="1001965"/>
    <n v="1965"/>
    <x v="1"/>
    <n v="114.9824"/>
    <n v="1.5161722141823446"/>
    <m/>
    <x v="10"/>
    <x v="10"/>
    <m/>
    <x v="12"/>
    <m/>
    <m/>
    <m/>
  </r>
  <r>
    <n v="289.32799999999997"/>
    <x v="272"/>
    <n v="1001576"/>
    <n v="1576"/>
    <x v="9"/>
    <n v="174.12479999999999"/>
    <n v="0.66161282023008772"/>
    <m/>
    <x v="10"/>
    <x v="10"/>
    <m/>
    <x v="12"/>
    <m/>
    <m/>
    <m/>
  </r>
  <r>
    <n v="289.33839999999998"/>
    <x v="104"/>
    <n v="1004335"/>
    <n v="585"/>
    <x v="3"/>
    <n v="259.99360000000001"/>
    <n v="0.11286739365892069"/>
    <m/>
    <x v="10"/>
    <x v="10"/>
    <m/>
    <x v="12"/>
    <m/>
    <m/>
    <m/>
  </r>
  <r>
    <n v="289.34879999999998"/>
    <x v="105"/>
    <n v="1001282"/>
    <n v="1282"/>
    <x v="1"/>
    <n v="487.32479999999998"/>
    <n v="-0.40625061560585468"/>
    <m/>
    <x v="10"/>
    <x v="10"/>
    <m/>
    <x v="12"/>
    <m/>
    <m/>
    <m/>
  </r>
  <r>
    <n v="289.35399999999998"/>
    <x v="306"/>
    <n v="1002531"/>
    <n v="2531"/>
    <x v="5"/>
    <n v="268.58879999999999"/>
    <n v="7.7312233421497817E-2"/>
    <m/>
    <x v="10"/>
    <x v="10"/>
    <m/>
    <x v="12"/>
    <m/>
    <m/>
    <m/>
  </r>
  <r>
    <n v="289.41120000000001"/>
    <x v="342"/>
    <n v="1004528"/>
    <n v="2429"/>
    <x v="2"/>
    <n v="193.2544"/>
    <n v="0.49756590276857865"/>
    <m/>
    <x v="10"/>
    <x v="10"/>
    <m/>
    <x v="12"/>
    <m/>
    <m/>
    <m/>
  </r>
  <r>
    <n v="289.48399999999998"/>
    <x v="171"/>
    <n v="1005190"/>
    <n v="2497"/>
    <x v="0"/>
    <n v="200.0608"/>
    <n v="0.44698011804411447"/>
    <m/>
    <x v="10"/>
    <x v="10"/>
    <m/>
    <x v="12"/>
    <m/>
    <m/>
    <m/>
  </r>
  <r>
    <n v="289.49023999999997"/>
    <x v="181"/>
    <n v="1001804"/>
    <n v="1804"/>
    <x v="6"/>
    <n v="100.816"/>
    <n v="1.8714711950484046"/>
    <m/>
    <x v="10"/>
    <x v="10"/>
    <m/>
    <x v="12"/>
    <m/>
    <m/>
    <m/>
  </r>
  <r>
    <n v="289.49856"/>
    <x v="45"/>
    <n v="1001667"/>
    <n v="1667"/>
    <x v="7"/>
    <n v="285.78879999999998"/>
    <n v="1.2980774613980735E-2"/>
    <m/>
    <x v="10"/>
    <x v="10"/>
    <m/>
    <x v="12"/>
    <m/>
    <m/>
    <m/>
  </r>
  <r>
    <n v="289.53719999999998"/>
    <x v="185"/>
    <n v="1005409"/>
    <n v="765"/>
    <x v="8"/>
    <n v="12.924799999999999"/>
    <n v="21.401677395394898"/>
    <m/>
    <x v="10"/>
    <x v="10"/>
    <m/>
    <x v="12"/>
    <m/>
    <m/>
    <m/>
  </r>
  <r>
    <n v="289.53719999999998"/>
    <x v="159"/>
    <n v="1007527"/>
    <n v="1080"/>
    <x v="2"/>
    <n v="15.292"/>
    <n v="17.933900078472405"/>
    <m/>
    <x v="10"/>
    <x v="10"/>
    <m/>
    <x v="12"/>
    <m/>
    <m/>
    <m/>
  </r>
  <r>
    <n v="289.53719999999998"/>
    <x v="214"/>
    <n v="1007946"/>
    <n v="2807"/>
    <x v="5"/>
    <n v="59.207999999999998"/>
    <n v="3.8901702472638831"/>
    <m/>
    <x v="10"/>
    <x v="10"/>
    <m/>
    <x v="12"/>
    <m/>
    <m/>
    <m/>
  </r>
  <r>
    <n v="289.53719999999998"/>
    <x v="236"/>
    <n v="1006140"/>
    <n v="2572"/>
    <x v="1"/>
    <n v="79.436000000000007"/>
    <n v="2.6449116269701389"/>
    <m/>
    <x v="10"/>
    <x v="10"/>
    <m/>
    <x v="12"/>
    <m/>
    <m/>
    <m/>
  </r>
  <r>
    <n v="289.53719999999998"/>
    <x v="109"/>
    <n v="1006659"/>
    <n v="1933"/>
    <x v="1"/>
    <n v="80.656000000000006"/>
    <n v="2.5897788137274347"/>
    <m/>
    <x v="10"/>
    <x v="10"/>
    <m/>
    <x v="12"/>
    <m/>
    <m/>
    <m/>
  </r>
  <r>
    <n v="289.53719999999998"/>
    <x v="353"/>
    <n v="1007193"/>
    <n v="2623"/>
    <x v="4"/>
    <n v="85.691999999999993"/>
    <n v="2.3788124912477242"/>
    <m/>
    <x v="10"/>
    <x v="10"/>
    <m/>
    <x v="12"/>
    <m/>
    <m/>
    <m/>
  </r>
  <r>
    <n v="289.53719999999998"/>
    <x v="42"/>
    <n v="1006857"/>
    <n v="1313"/>
    <x v="2"/>
    <n v="109.3"/>
    <n v="1.6490137236962485"/>
    <m/>
    <x v="10"/>
    <x v="10"/>
    <m/>
    <x v="12"/>
    <m/>
    <m/>
    <m/>
  </r>
  <r>
    <n v="289.53719999999998"/>
    <x v="280"/>
    <n v="1006590"/>
    <n v="1249"/>
    <x v="3"/>
    <n v="115.572"/>
    <n v="1.5052538677188245"/>
    <m/>
    <x v="10"/>
    <x v="10"/>
    <m/>
    <x v="12"/>
    <m/>
    <m/>
    <m/>
  </r>
  <r>
    <n v="289.53719999999998"/>
    <x v="139"/>
    <n v="1011516"/>
    <n v="2365"/>
    <x v="4"/>
    <n v="149.892"/>
    <n v="0.93163877992154343"/>
    <m/>
    <x v="10"/>
    <x v="10"/>
    <m/>
    <x v="12"/>
    <m/>
    <m/>
    <m/>
  </r>
  <r>
    <n v="289.53719999999998"/>
    <x v="93"/>
    <n v="1018401"/>
    <n v="552"/>
    <x v="6"/>
    <n v="157.76"/>
    <n v="0.83530172413793102"/>
    <m/>
    <x v="10"/>
    <x v="10"/>
    <m/>
    <x v="12"/>
    <m/>
    <m/>
    <m/>
  </r>
  <r>
    <n v="289.53719999999998"/>
    <x v="247"/>
    <n v="1007399"/>
    <n v="193"/>
    <x v="1"/>
    <n v="173.084"/>
    <n v="0.67281320052691163"/>
    <m/>
    <x v="10"/>
    <x v="10"/>
    <m/>
    <x v="12"/>
    <m/>
    <m/>
    <m/>
  </r>
  <r>
    <n v="289.53719999999998"/>
    <x v="188"/>
    <n v="1007289"/>
    <n v="1300"/>
    <x v="0"/>
    <n v="175.452"/>
    <n v="0.65023596197250522"/>
    <m/>
    <x v="10"/>
    <x v="10"/>
    <m/>
    <x v="12"/>
    <m/>
    <m/>
    <m/>
  </r>
  <r>
    <n v="289.53719999999998"/>
    <x v="354"/>
    <n v="1013332"/>
    <n v="1527"/>
    <x v="5"/>
    <n v="235.316"/>
    <n v="0.23041867106359101"/>
    <m/>
    <x v="10"/>
    <x v="10"/>
    <m/>
    <x v="12"/>
    <m/>
    <m/>
    <m/>
  </r>
  <r>
    <n v="289.53719999999998"/>
    <x v="83"/>
    <n v="1016847"/>
    <n v="2211"/>
    <x v="0"/>
    <n v="261.16800000000001"/>
    <n v="0.10862433376217598"/>
    <m/>
    <x v="10"/>
    <x v="10"/>
    <m/>
    <x v="12"/>
    <m/>
    <m/>
    <m/>
  </r>
  <r>
    <n v="289.53719999999998"/>
    <x v="191"/>
    <n v="1009577"/>
    <n v="658"/>
    <x v="7"/>
    <n v="283.64800000000002"/>
    <n v="2.0762353339350038E-2"/>
    <m/>
    <x v="10"/>
    <x v="10"/>
    <m/>
    <x v="12"/>
    <m/>
    <m/>
    <m/>
  </r>
  <r>
    <n v="289.53719999999998"/>
    <x v="295"/>
    <n v="1017407"/>
    <n v="2733"/>
    <x v="6"/>
    <n v="296.012"/>
    <n v="-2.187343756334208E-2"/>
    <m/>
    <x v="10"/>
    <x v="10"/>
    <m/>
    <x v="12"/>
    <m/>
    <m/>
    <m/>
  </r>
  <r>
    <n v="289.53719999999998"/>
    <x v="68"/>
    <n v="1010490"/>
    <n v="2047"/>
    <x v="0"/>
    <n v="338.72399999999999"/>
    <n v="-0.14521203103411628"/>
    <m/>
    <x v="10"/>
    <x v="10"/>
    <m/>
    <x v="12"/>
    <m/>
    <m/>
    <m/>
  </r>
  <r>
    <n v="289.53719999999998"/>
    <x v="26"/>
    <n v="1009729"/>
    <n v="624"/>
    <x v="4"/>
    <n v="349.964"/>
    <n v="-0.1726657599067333"/>
    <m/>
    <x v="10"/>
    <x v="10"/>
    <m/>
    <x v="12"/>
    <m/>
    <m/>
    <m/>
  </r>
  <r>
    <n v="289.65559999999999"/>
    <x v="81"/>
    <n v="1004756"/>
    <n v="415"/>
    <x v="2"/>
    <n v="316.8"/>
    <n v="-8.5683080808080861E-2"/>
    <m/>
    <x v="10"/>
    <x v="10"/>
    <m/>
    <x v="12"/>
    <m/>
    <m/>
    <m/>
  </r>
  <r>
    <n v="289.71647999999999"/>
    <x v="126"/>
    <n v="1016057"/>
    <n v="1296"/>
    <x v="9"/>
    <n v="133.24799999999999"/>
    <n v="1.1742651296829971"/>
    <m/>
    <x v="10"/>
    <x v="10"/>
    <m/>
    <x v="12"/>
    <m/>
    <m/>
    <m/>
  </r>
  <r>
    <n v="289.71647999999999"/>
    <x v="334"/>
    <n v="1017958"/>
    <n v="2449"/>
    <x v="9"/>
    <n v="306.34399999999999"/>
    <n v="-5.427728305434415E-2"/>
    <m/>
    <x v="10"/>
    <x v="10"/>
    <m/>
    <x v="12"/>
    <m/>
    <m/>
    <m/>
  </r>
  <r>
    <n v="289.72840000000002"/>
    <x v="173"/>
    <n v="1003315"/>
    <n v="559"/>
    <x v="4"/>
    <n v="37.2224"/>
    <n v="6.7837108837689142"/>
    <m/>
    <x v="10"/>
    <x v="10"/>
    <m/>
    <x v="12"/>
    <m/>
    <m/>
    <m/>
  </r>
  <r>
    <n v="289.74400000000003"/>
    <x v="346"/>
    <n v="1004872"/>
    <n v="1772"/>
    <x v="5"/>
    <n v="282.2912"/>
    <n v="2.6401106375260813E-2"/>
    <m/>
    <x v="10"/>
    <x v="10"/>
    <m/>
    <x v="12"/>
    <m/>
    <m/>
    <m/>
  </r>
  <r>
    <n v="289.75232"/>
    <x v="326"/>
    <n v="1002102"/>
    <n v="2102"/>
    <x v="4"/>
    <n v="128.4288"/>
    <n v="1.256131957940898"/>
    <m/>
    <x v="10"/>
    <x v="10"/>
    <m/>
    <x v="12"/>
    <m/>
    <m/>
    <m/>
  </r>
  <r>
    <n v="289.84280000000001"/>
    <x v="204"/>
    <n v="1004913"/>
    <n v="608"/>
    <x v="3"/>
    <n v="426.95359999999999"/>
    <n v="-0.32113747254971031"/>
    <m/>
    <x v="10"/>
    <x v="10"/>
    <m/>
    <x v="12"/>
    <m/>
    <m/>
    <m/>
  </r>
  <r>
    <n v="289.92599999999999"/>
    <x v="358"/>
    <n v="1002730"/>
    <n v="2730"/>
    <x v="0"/>
    <n v="165.32480000000001"/>
    <n v="0.75367518968720948"/>
    <m/>
    <x v="10"/>
    <x v="10"/>
    <m/>
    <x v="12"/>
    <m/>
    <m/>
    <m/>
  </r>
  <r>
    <n v="289.94159999999999"/>
    <x v="6"/>
    <n v="1005044"/>
    <n v="1501"/>
    <x v="7"/>
    <n v="28.406400000000001"/>
    <n v="9.2069111186211536"/>
    <m/>
    <x v="10"/>
    <x v="10"/>
    <m/>
    <x v="12"/>
    <m/>
    <m/>
    <m/>
  </r>
  <r>
    <n v="289.98540000000003"/>
    <x v="199"/>
    <n v="1008113"/>
    <n v="692"/>
    <x v="2"/>
    <n v="20.936"/>
    <n v="12.851041268628203"/>
    <m/>
    <x v="10"/>
    <x v="10"/>
    <m/>
    <x v="12"/>
    <m/>
    <m/>
    <m/>
  </r>
  <r>
    <n v="289.98540000000003"/>
    <x v="331"/>
    <n v="1006280"/>
    <n v="1330"/>
    <x v="8"/>
    <n v="22.751999999999999"/>
    <n v="11.745490506329116"/>
    <m/>
    <x v="10"/>
    <x v="10"/>
    <m/>
    <x v="12"/>
    <m/>
    <m/>
    <m/>
  </r>
  <r>
    <n v="289.98540000000003"/>
    <x v="33"/>
    <n v="1007455"/>
    <n v="644"/>
    <x v="6"/>
    <n v="30.652000000000001"/>
    <n v="8.4605702727391368"/>
    <m/>
    <x v="10"/>
    <x v="10"/>
    <m/>
    <x v="12"/>
    <m/>
    <m/>
    <m/>
  </r>
  <r>
    <n v="289.98540000000003"/>
    <x v="259"/>
    <n v="1007860"/>
    <n v="749"/>
    <x v="5"/>
    <n v="32.304000000000002"/>
    <n v="7.9767644873699863"/>
    <m/>
    <x v="10"/>
    <x v="10"/>
    <m/>
    <x v="12"/>
    <m/>
    <m/>
    <m/>
  </r>
  <r>
    <n v="289.98540000000003"/>
    <x v="21"/>
    <n v="1008091"/>
    <n v="2520"/>
    <x v="3"/>
    <n v="91.603999999999999"/>
    <n v="2.1656412383738708"/>
    <m/>
    <x v="10"/>
    <x v="10"/>
    <m/>
    <x v="12"/>
    <m/>
    <m/>
    <m/>
  </r>
  <r>
    <n v="289.98540000000003"/>
    <x v="270"/>
    <n v="1009200"/>
    <n v="2267"/>
    <x v="1"/>
    <n v="113.34399999999999"/>
    <n v="1.5584539102202148"/>
    <m/>
    <x v="10"/>
    <x v="10"/>
    <m/>
    <x v="12"/>
    <m/>
    <m/>
    <m/>
  </r>
  <r>
    <n v="289.98540000000003"/>
    <x v="113"/>
    <n v="1013158"/>
    <n v="2654"/>
    <x v="5"/>
    <n v="138.06800000000001"/>
    <n v="1.1003085436161892"/>
    <m/>
    <x v="10"/>
    <x v="10"/>
    <m/>
    <x v="12"/>
    <m/>
    <m/>
    <m/>
  </r>
  <r>
    <n v="289.98540000000003"/>
    <x v="351"/>
    <n v="1008263"/>
    <n v="2662"/>
    <x v="3"/>
    <n v="141.916"/>
    <n v="1.0433594520702389"/>
    <m/>
    <x v="10"/>
    <x v="10"/>
    <m/>
    <x v="12"/>
    <m/>
    <m/>
    <m/>
  </r>
  <r>
    <n v="289.98540000000003"/>
    <x v="329"/>
    <n v="1018592"/>
    <n v="2243"/>
    <x v="1"/>
    <n v="149.30799999999999"/>
    <n v="0.94219599753529648"/>
    <m/>
    <x v="10"/>
    <x v="10"/>
    <m/>
    <x v="12"/>
    <m/>
    <m/>
    <m/>
  </r>
  <r>
    <n v="289.98540000000003"/>
    <x v="130"/>
    <n v="1013371"/>
    <n v="1167"/>
    <x v="7"/>
    <n v="153.804"/>
    <n v="0.88542170554732014"/>
    <m/>
    <x v="10"/>
    <x v="10"/>
    <m/>
    <x v="12"/>
    <m/>
    <m/>
    <m/>
  </r>
  <r>
    <n v="289.98540000000003"/>
    <x v="108"/>
    <n v="1012300"/>
    <n v="2262"/>
    <x v="4"/>
    <n v="165.04400000000001"/>
    <n v="0.75701873439809997"/>
    <m/>
    <x v="10"/>
    <x v="10"/>
    <m/>
    <x v="12"/>
    <m/>
    <m/>
    <m/>
  </r>
  <r>
    <n v="289.98540000000003"/>
    <x v="20"/>
    <n v="1017478"/>
    <n v="258"/>
    <x v="0"/>
    <n v="183.02799999999999"/>
    <n v="0.58437725375352423"/>
    <m/>
    <x v="10"/>
    <x v="10"/>
    <m/>
    <x v="12"/>
    <m/>
    <m/>
    <m/>
  </r>
  <r>
    <n v="289.98540000000003"/>
    <x v="104"/>
    <n v="1009758"/>
    <n v="1786"/>
    <x v="3"/>
    <n v="196.51599999999999"/>
    <n v="0.47563251847177856"/>
    <m/>
    <x v="10"/>
    <x v="10"/>
    <m/>
    <x v="12"/>
    <m/>
    <m/>
    <m/>
  </r>
  <r>
    <n v="289.98540000000003"/>
    <x v="151"/>
    <n v="1012625"/>
    <n v="25"/>
    <x v="6"/>
    <n v="242.6"/>
    <n v="0.1953231657048641"/>
    <m/>
    <x v="10"/>
    <x v="10"/>
    <m/>
    <x v="12"/>
    <m/>
    <m/>
    <m/>
  </r>
  <r>
    <n v="289.98540000000003"/>
    <x v="355"/>
    <n v="1013782"/>
    <n v="2081"/>
    <x v="2"/>
    <n v="249.34399999999999"/>
    <n v="0.1629932944045176"/>
    <m/>
    <x v="10"/>
    <x v="10"/>
    <m/>
    <x v="12"/>
    <m/>
    <m/>
    <m/>
  </r>
  <r>
    <n v="289.98540000000003"/>
    <x v="178"/>
    <n v="1019119"/>
    <n v="2401"/>
    <x v="5"/>
    <n v="251.59200000000001"/>
    <n v="0.15260183153677387"/>
    <m/>
    <x v="10"/>
    <x v="10"/>
    <m/>
    <x v="12"/>
    <m/>
    <m/>
    <m/>
  </r>
  <r>
    <n v="289.98540000000003"/>
    <x v="333"/>
    <n v="1018349"/>
    <n v="464"/>
    <x v="4"/>
    <n v="257.21199999999999"/>
    <n v="0.12741784986703591"/>
    <m/>
    <x v="10"/>
    <x v="10"/>
    <m/>
    <x v="12"/>
    <m/>
    <m/>
    <m/>
  </r>
  <r>
    <n v="289.98540000000003"/>
    <x v="279"/>
    <n v="1014519"/>
    <n v="1767"/>
    <x v="2"/>
    <n v="271.82400000000001"/>
    <n v="6.6813084937312431E-2"/>
    <m/>
    <x v="10"/>
    <x v="10"/>
    <m/>
    <x v="12"/>
    <m/>
    <m/>
    <m/>
  </r>
  <r>
    <n v="289.98540000000003"/>
    <x v="65"/>
    <n v="1010523"/>
    <n v="1381"/>
    <x v="7"/>
    <n v="277.44400000000002"/>
    <n v="4.5203356352993794E-2"/>
    <m/>
    <x v="10"/>
    <x v="10"/>
    <m/>
    <x v="12"/>
    <m/>
    <m/>
    <m/>
  </r>
  <r>
    <n v="289.98540000000003"/>
    <x v="285"/>
    <n v="1015584"/>
    <n v="1510"/>
    <x v="2"/>
    <n v="284.18799999999999"/>
    <n v="2.0399876138331101E-2"/>
    <m/>
    <x v="10"/>
    <x v="10"/>
    <m/>
    <x v="12"/>
    <m/>
    <m/>
    <m/>
  </r>
  <r>
    <n v="289.98540000000003"/>
    <x v="180"/>
    <n v="1016230"/>
    <n v="195"/>
    <x v="2"/>
    <n v="315.66000000000003"/>
    <n v="-8.1336247861623259E-2"/>
    <m/>
    <x v="10"/>
    <x v="10"/>
    <m/>
    <x v="12"/>
    <m/>
    <m/>
    <m/>
  </r>
  <r>
    <n v="289.98540000000003"/>
    <x v="90"/>
    <n v="1014992"/>
    <n v="1785"/>
    <x v="5"/>
    <n v="342.63600000000002"/>
    <n v="-0.15366336286905052"/>
    <m/>
    <x v="10"/>
    <x v="10"/>
    <m/>
    <x v="12"/>
    <m/>
    <m/>
    <m/>
  </r>
  <r>
    <n v="289.98540000000003"/>
    <x v="303"/>
    <n v="1012629"/>
    <n v="510"/>
    <x v="3"/>
    <n v="357.24799999999999"/>
    <n v="-0.1882798504120386"/>
    <m/>
    <x v="10"/>
    <x v="10"/>
    <m/>
    <x v="12"/>
    <m/>
    <m/>
    <m/>
  </r>
  <r>
    <n v="289.98540000000003"/>
    <x v="175"/>
    <n v="1010277"/>
    <n v="932"/>
    <x v="3"/>
    <n v="367.36399999999998"/>
    <n v="-0.21063196175999813"/>
    <m/>
    <x v="10"/>
    <x v="10"/>
    <m/>
    <x v="12"/>
    <m/>
    <m/>
    <m/>
  </r>
  <r>
    <n v="290.24736000000001"/>
    <x v="141"/>
    <n v="1001411"/>
    <n v="1411"/>
    <x v="4"/>
    <n v="663.29529600000001"/>
    <n v="-0.56241607357939105"/>
    <m/>
    <x v="10"/>
    <x v="10"/>
    <m/>
    <x v="12"/>
    <m/>
    <m/>
    <m/>
  </r>
  <r>
    <n v="290.28480000000002"/>
    <x v="253"/>
    <n v="1005038"/>
    <n v="1996"/>
    <x v="4"/>
    <n v="220.35839999999999"/>
    <n v="0.31733031279951224"/>
    <m/>
    <x v="10"/>
    <x v="10"/>
    <m/>
    <x v="12"/>
    <m/>
    <m/>
    <m/>
  </r>
  <r>
    <n v="290.30560000000003"/>
    <x v="246"/>
    <n v="1002056"/>
    <n v="2056"/>
    <x v="0"/>
    <n v="65.231999999999999"/>
    <n v="3.4503556536669122"/>
    <m/>
    <x v="10"/>
    <x v="10"/>
    <m/>
    <x v="12"/>
    <m/>
    <m/>
    <m/>
  </r>
  <r>
    <n v="290.35968000000003"/>
    <x v="23"/>
    <n v="1001264"/>
    <n v="1264"/>
    <x v="7"/>
    <n v="490.39296000000002"/>
    <n v="-0.40790406126547979"/>
    <m/>
    <x v="10"/>
    <x v="10"/>
    <m/>
    <x v="12"/>
    <m/>
    <m/>
    <m/>
  </r>
  <r>
    <n v="290.36279999999999"/>
    <x v="133"/>
    <n v="1002174"/>
    <n v="2174"/>
    <x v="5"/>
    <n v="343.65183999999999"/>
    <n v="-0.1550669421703082"/>
    <m/>
    <x v="10"/>
    <x v="10"/>
    <m/>
    <x v="12"/>
    <m/>
    <m/>
    <m/>
  </r>
  <r>
    <n v="290.43360000000001"/>
    <x v="150"/>
    <n v="1008217"/>
    <n v="2747"/>
    <x v="3"/>
    <n v="12.635999999999999"/>
    <n v="21.984615384615385"/>
    <m/>
    <x v="10"/>
    <x v="10"/>
    <m/>
    <x v="12"/>
    <m/>
    <m/>
    <m/>
  </r>
  <r>
    <n v="290.43360000000001"/>
    <x v="235"/>
    <n v="1007565"/>
    <n v="540"/>
    <x v="6"/>
    <n v="28.463999999999999"/>
    <n v="9.2035413153457011"/>
    <m/>
    <x v="10"/>
    <x v="10"/>
    <m/>
    <x v="12"/>
    <m/>
    <m/>
    <m/>
  </r>
  <r>
    <n v="290.43360000000001"/>
    <x v="217"/>
    <n v="1009117"/>
    <n v="353"/>
    <x v="5"/>
    <n v="32.223999999999997"/>
    <n v="8.0129592850049676"/>
    <m/>
    <x v="10"/>
    <x v="10"/>
    <m/>
    <x v="12"/>
    <m/>
    <m/>
    <m/>
  </r>
  <r>
    <n v="290.43360000000001"/>
    <x v="215"/>
    <n v="1007798"/>
    <n v="263"/>
    <x v="1"/>
    <n v="106.63200000000001"/>
    <n v="1.7237002025658339"/>
    <m/>
    <x v="10"/>
    <x v="10"/>
    <m/>
    <x v="12"/>
    <m/>
    <m/>
    <m/>
  </r>
  <r>
    <n v="290.43360000000001"/>
    <x v="360"/>
    <n v="1012527"/>
    <n v="847"/>
    <x v="2"/>
    <n v="129.61600000000001"/>
    <n v="1.2407233674854954"/>
    <m/>
    <x v="10"/>
    <x v="10"/>
    <m/>
    <x v="12"/>
    <m/>
    <m/>
    <m/>
  </r>
  <r>
    <n v="290.43360000000001"/>
    <x v="112"/>
    <n v="1009481"/>
    <n v="1582"/>
    <x v="8"/>
    <n v="138.608"/>
    <n v="1.0953595752048944"/>
    <m/>
    <x v="10"/>
    <x v="10"/>
    <m/>
    <x v="12"/>
    <m/>
    <m/>
    <m/>
  </r>
  <r>
    <n v="290.43360000000001"/>
    <x v="137"/>
    <n v="1008327"/>
    <n v="1687"/>
    <x v="5"/>
    <n v="185.04"/>
    <n v="0.56957198443579782"/>
    <m/>
    <x v="10"/>
    <x v="10"/>
    <m/>
    <x v="12"/>
    <m/>
    <m/>
    <m/>
  </r>
  <r>
    <n v="290.43360000000001"/>
    <x v="43"/>
    <n v="1014094"/>
    <n v="1176"/>
    <x v="8"/>
    <n v="191.43600000000001"/>
    <n v="0.51713157399862097"/>
    <m/>
    <x v="10"/>
    <x v="10"/>
    <m/>
    <x v="12"/>
    <m/>
    <m/>
    <m/>
  </r>
  <r>
    <n v="290.43360000000001"/>
    <x v="348"/>
    <n v="1005363"/>
    <n v="1638"/>
    <x v="1"/>
    <n v="192.0992"/>
    <n v="0.51189385484166527"/>
    <m/>
    <x v="10"/>
    <x v="10"/>
    <m/>
    <x v="12"/>
    <m/>
    <m/>
    <m/>
  </r>
  <r>
    <n v="290.43360000000001"/>
    <x v="258"/>
    <n v="1013965"/>
    <n v="613"/>
    <x v="6"/>
    <n v="251.00800000000001"/>
    <n v="0.1570690973992861"/>
    <m/>
    <x v="10"/>
    <x v="10"/>
    <m/>
    <x v="12"/>
    <m/>
    <m/>
    <m/>
  </r>
  <r>
    <n v="290.43360000000001"/>
    <x v="230"/>
    <n v="1017498"/>
    <n v="197"/>
    <x v="1"/>
    <n v="313.952"/>
    <n v="-7.4910814392008918E-2"/>
    <m/>
    <x v="10"/>
    <x v="10"/>
    <m/>
    <x v="12"/>
    <m/>
    <m/>
    <m/>
  </r>
  <r>
    <n v="290.43360000000001"/>
    <x v="191"/>
    <n v="1014727"/>
    <n v="808"/>
    <x v="7"/>
    <n v="325.19200000000001"/>
    <n v="-0.10688577824792736"/>
    <m/>
    <x v="10"/>
    <x v="10"/>
    <m/>
    <x v="12"/>
    <m/>
    <m/>
    <m/>
  </r>
  <r>
    <n v="290.43360000000001"/>
    <x v="142"/>
    <n v="1019863"/>
    <n v="2608"/>
    <x v="7"/>
    <n v="339.80399999999997"/>
    <n v="-0.14529081470494745"/>
    <m/>
    <x v="10"/>
    <x v="10"/>
    <m/>
    <x v="12"/>
    <m/>
    <m/>
    <m/>
  </r>
  <r>
    <n v="290.43360000000001"/>
    <x v="299"/>
    <n v="1009582"/>
    <n v="12"/>
    <x v="0"/>
    <n v="346.548"/>
    <n v="-0.16192388933134802"/>
    <m/>
    <x v="10"/>
    <x v="10"/>
    <m/>
    <x v="12"/>
    <m/>
    <m/>
    <m/>
  </r>
  <r>
    <n v="290.43360000000001"/>
    <x v="50"/>
    <n v="1009069"/>
    <n v="463"/>
    <x v="9"/>
    <n v="23.128"/>
    <n v="11.557661708751299"/>
    <m/>
    <x v="10"/>
    <x v="10"/>
    <m/>
    <x v="12"/>
    <m/>
    <m/>
    <m/>
  </r>
  <r>
    <n v="290.43360000000001"/>
    <x v="71"/>
    <n v="1007727"/>
    <n v="618"/>
    <x v="9"/>
    <n v="104.68"/>
    <n v="1.7744898739014139"/>
    <m/>
    <x v="10"/>
    <x v="10"/>
    <m/>
    <x v="12"/>
    <m/>
    <m/>
    <m/>
  </r>
  <r>
    <n v="290.46368000000001"/>
    <x v="351"/>
    <n v="1001995"/>
    <n v="1995"/>
    <x v="2"/>
    <n v="128.34880000000001"/>
    <n v="1.26308060535042"/>
    <m/>
    <x v="10"/>
    <x v="10"/>
    <m/>
    <x v="12"/>
    <m/>
    <m/>
    <m/>
  </r>
  <r>
    <n v="290.49671039999998"/>
    <x v="267"/>
    <n v="1000642"/>
    <n v="642"/>
    <x v="5"/>
    <n v="720.68025599999999"/>
    <n v="-0.59691318309128205"/>
    <m/>
    <x v="10"/>
    <x v="10"/>
    <m/>
    <x v="12"/>
    <m/>
    <m/>
    <m/>
  </r>
  <r>
    <n v="290.61215040000002"/>
    <x v="102"/>
    <n v="1000032"/>
    <n v="32"/>
    <x v="4"/>
    <n v="388.03833600000002"/>
    <n v="-0.25107360938688283"/>
    <m/>
    <x v="10"/>
    <x v="10"/>
    <m/>
    <x v="12"/>
    <m/>
    <m/>
    <m/>
  </r>
  <r>
    <n v="290.65503999999999"/>
    <x v="304"/>
    <n v="1001935"/>
    <n v="1935"/>
    <x v="1"/>
    <n v="417.33120000000002"/>
    <n v="-0.30353867623604475"/>
    <m/>
    <x v="10"/>
    <x v="10"/>
    <m/>
    <x v="12"/>
    <m/>
    <m/>
    <m/>
  </r>
  <r>
    <n v="290.68520000000001"/>
    <x v="104"/>
    <n v="1005286"/>
    <n v="1547"/>
    <x v="1"/>
    <n v="221.3184"/>
    <n v="0.31342536363899259"/>
    <m/>
    <x v="10"/>
    <x v="10"/>
    <m/>
    <x v="12"/>
    <m/>
    <m/>
    <m/>
  </r>
  <r>
    <n v="290.84640000000002"/>
    <x v="35"/>
    <n v="1003470"/>
    <n v="2302"/>
    <x v="3"/>
    <n v="215.0112"/>
    <n v="0.35270348707416177"/>
    <m/>
    <x v="10"/>
    <x v="10"/>
    <m/>
    <x v="12"/>
    <m/>
    <m/>
    <m/>
  </r>
  <r>
    <n v="290.8818"/>
    <x v="291"/>
    <n v="1008521"/>
    <n v="2366"/>
    <x v="7"/>
    <n v="36.94"/>
    <n v="6.8744396318354095"/>
    <m/>
    <x v="10"/>
    <x v="10"/>
    <m/>
    <x v="12"/>
    <m/>
    <m/>
    <m/>
  </r>
  <r>
    <n v="290.8818"/>
    <x v="303"/>
    <n v="1007350"/>
    <n v="429"/>
    <x v="3"/>
    <n v="39.368000000000002"/>
    <n v="6.3887878479983744"/>
    <m/>
    <x v="10"/>
    <x v="10"/>
    <m/>
    <x v="12"/>
    <m/>
    <m/>
    <m/>
  </r>
  <r>
    <n v="290.8818"/>
    <x v="289"/>
    <n v="1008995"/>
    <n v="516"/>
    <x v="1"/>
    <n v="54.68"/>
    <n v="4.3197110460863204"/>
    <m/>
    <x v="10"/>
    <x v="10"/>
    <m/>
    <x v="12"/>
    <m/>
    <m/>
    <m/>
  </r>
  <r>
    <n v="290.8818"/>
    <x v="135"/>
    <n v="1006536"/>
    <n v="192"/>
    <x v="0"/>
    <n v="74.823999999999998"/>
    <n v="2.8875467764353684"/>
    <m/>
    <x v="10"/>
    <x v="10"/>
    <m/>
    <x v="12"/>
    <m/>
    <m/>
    <m/>
  </r>
  <r>
    <n v="290.8818"/>
    <x v="115"/>
    <n v="1006618"/>
    <n v="443"/>
    <x v="2"/>
    <n v="93.22"/>
    <n v="2.1203797468354431"/>
    <m/>
    <x v="10"/>
    <x v="10"/>
    <m/>
    <x v="12"/>
    <m/>
    <m/>
    <m/>
  </r>
  <r>
    <n v="290.8818"/>
    <x v="246"/>
    <n v="1006504"/>
    <n v="1879"/>
    <x v="6"/>
    <n v="94.864000000000004"/>
    <n v="2.0663033395176251"/>
    <m/>
    <x v="10"/>
    <x v="10"/>
    <m/>
    <x v="12"/>
    <m/>
    <m/>
    <m/>
  </r>
  <r>
    <n v="290.8818"/>
    <x v="76"/>
    <n v="1016077"/>
    <n v="1693"/>
    <x v="6"/>
    <n v="136.9"/>
    <n v="1.1247757487216945"/>
    <m/>
    <x v="10"/>
    <x v="10"/>
    <m/>
    <x v="12"/>
    <m/>
    <m/>
    <m/>
  </r>
  <r>
    <n v="290.8818"/>
    <x v="258"/>
    <n v="1012232"/>
    <n v="1330"/>
    <x v="5"/>
    <n v="147.01599999999999"/>
    <n v="0.97857240028296255"/>
    <m/>
    <x v="10"/>
    <x v="10"/>
    <m/>
    <x v="12"/>
    <m/>
    <m/>
    <m/>
  </r>
  <r>
    <n v="290.8818"/>
    <x v="236"/>
    <n v="1013538"/>
    <n v="2253"/>
    <x v="8"/>
    <n v="150.38800000000001"/>
    <n v="0.93420884645051461"/>
    <m/>
    <x v="10"/>
    <x v="10"/>
    <m/>
    <x v="12"/>
    <m/>
    <m/>
    <m/>
  </r>
  <r>
    <n v="290.8818"/>
    <x v="353"/>
    <n v="1018711"/>
    <n v="2621"/>
    <x v="4"/>
    <n v="169.49600000000001"/>
    <n v="0.7161573134469249"/>
    <m/>
    <x v="10"/>
    <x v="10"/>
    <m/>
    <x v="12"/>
    <m/>
    <m/>
    <m/>
  </r>
  <r>
    <n v="290.8818"/>
    <x v="222"/>
    <n v="1019518"/>
    <n v="111"/>
    <x v="2"/>
    <n v="214.45599999999999"/>
    <n v="0.35637053754616338"/>
    <m/>
    <x v="10"/>
    <x v="10"/>
    <m/>
    <x v="12"/>
    <m/>
    <m/>
    <m/>
  </r>
  <r>
    <n v="290.8818"/>
    <x v="144"/>
    <n v="1013699"/>
    <n v="2031"/>
    <x v="0"/>
    <n v="227.94399999999999"/>
    <n v="0.27611079914364939"/>
    <m/>
    <x v="10"/>
    <x v="10"/>
    <m/>
    <x v="12"/>
    <m/>
    <m/>
    <m/>
  </r>
  <r>
    <n v="290.8818"/>
    <x v="264"/>
    <n v="1012395"/>
    <n v="696"/>
    <x v="8"/>
    <n v="233.56399999999999"/>
    <n v="0.24540511380178456"/>
    <m/>
    <x v="10"/>
    <x v="10"/>
    <m/>
    <x v="12"/>
    <m/>
    <m/>
    <m/>
  </r>
  <r>
    <n v="290.8818"/>
    <x v="95"/>
    <n v="1013611"/>
    <n v="1130"/>
    <x v="7"/>
    <n v="248.17599999999999"/>
    <n v="0.17207868609373997"/>
    <m/>
    <x v="10"/>
    <x v="10"/>
    <m/>
    <x v="12"/>
    <m/>
    <m/>
    <m/>
  </r>
  <r>
    <n v="290.8818"/>
    <x v="215"/>
    <n v="1019796"/>
    <n v="891"/>
    <x v="4"/>
    <n v="256.04399999999998"/>
    <n v="0.13606177063317249"/>
    <m/>
    <x v="10"/>
    <x v="10"/>
    <m/>
    <x v="12"/>
    <m/>
    <m/>
    <m/>
  </r>
  <r>
    <n v="290.8818"/>
    <x v="323"/>
    <n v="1012520"/>
    <n v="2269"/>
    <x v="3"/>
    <n v="271.77999999999997"/>
    <n v="7.0284053278387035E-2"/>
    <m/>
    <x v="10"/>
    <x v="10"/>
    <m/>
    <x v="12"/>
    <m/>
    <m/>
    <m/>
  </r>
  <r>
    <n v="290.92959999999999"/>
    <x v="72"/>
    <n v="1003383"/>
    <n v="318"/>
    <x v="9"/>
    <n v="144.64959999999999"/>
    <n v="1.011271375793642"/>
    <m/>
    <x v="10"/>
    <x v="10"/>
    <m/>
    <x v="12"/>
    <m/>
    <m/>
    <m/>
  </r>
  <r>
    <n v="290.93376000000001"/>
    <x v="308"/>
    <n v="1001534"/>
    <n v="1534"/>
    <x v="1"/>
    <n v="5.8145280000000001"/>
    <n v="49.03566239598468"/>
    <m/>
    <x v="10"/>
    <x v="10"/>
    <m/>
    <x v="12"/>
    <m/>
    <m/>
    <m/>
  </r>
  <r>
    <n v="290.9385024"/>
    <x v="132"/>
    <n v="1000119"/>
    <n v="119"/>
    <x v="2"/>
    <n v="59.048160000000003"/>
    <n v="3.9271391758862597"/>
    <m/>
    <x v="10"/>
    <x v="10"/>
    <m/>
    <x v="12"/>
    <m/>
    <m/>
    <m/>
  </r>
  <r>
    <n v="290.98680000000002"/>
    <x v="290"/>
    <n v="1003472"/>
    <n v="650"/>
    <x v="3"/>
    <n v="103.56480000000001"/>
    <n v="1.8097075454208382"/>
    <m/>
    <x v="10"/>
    <x v="10"/>
    <m/>
    <x v="12"/>
    <m/>
    <m/>
    <m/>
  </r>
  <r>
    <n v="291.01280000000003"/>
    <x v="28"/>
    <n v="1001207"/>
    <n v="1207"/>
    <x v="4"/>
    <n v="189.58271999999999"/>
    <n v="0.53501753746333014"/>
    <m/>
    <x v="10"/>
    <x v="10"/>
    <m/>
    <x v="12"/>
    <m/>
    <m/>
    <m/>
  </r>
  <r>
    <n v="291.05959999999999"/>
    <x v="300"/>
    <n v="1004749"/>
    <n v="2738"/>
    <x v="7"/>
    <n v="968.05068800000004"/>
    <n v="-0.69933433898866249"/>
    <m/>
    <x v="10"/>
    <x v="10"/>
    <m/>
    <x v="12"/>
    <m/>
    <m/>
    <m/>
  </r>
  <r>
    <n v="291.07"/>
    <x v="224"/>
    <n v="1003882"/>
    <n v="2847"/>
    <x v="0"/>
    <n v="399.03039999999999"/>
    <n v="-0.27055682975532691"/>
    <m/>
    <x v="10"/>
    <x v="10"/>
    <m/>
    <x v="12"/>
    <m/>
    <m/>
    <m/>
  </r>
  <r>
    <n v="291.12511999999998"/>
    <x v="98"/>
    <n v="1001289"/>
    <n v="1289"/>
    <x v="3"/>
    <n v="469.83359999999999"/>
    <n v="-0.38036547407422544"/>
    <m/>
    <x v="10"/>
    <x v="10"/>
    <m/>
    <x v="12"/>
    <m/>
    <m/>
    <m/>
  </r>
  <r>
    <n v="291.14800000000002"/>
    <x v="204"/>
    <n v="1004374"/>
    <n v="827"/>
    <x v="9"/>
    <n v="63.001600000000003"/>
    <n v="3.6212794595692812"/>
    <m/>
    <x v="10"/>
    <x v="10"/>
    <m/>
    <x v="12"/>
    <m/>
    <m/>
    <m/>
  </r>
  <r>
    <n v="291.15071999999998"/>
    <x v="101"/>
    <n v="1013164"/>
    <n v="1023"/>
    <x v="9"/>
    <n v="181.06"/>
    <n v="0.60803446371368597"/>
    <m/>
    <x v="10"/>
    <x v="10"/>
    <m/>
    <x v="12"/>
    <m/>
    <m/>
    <m/>
  </r>
  <r>
    <n v="291.15071999999998"/>
    <x v="46"/>
    <n v="1013598"/>
    <n v="1827"/>
    <x v="9"/>
    <n v="246.25200000000001"/>
    <n v="0.18232834657180436"/>
    <m/>
    <x v="10"/>
    <x v="10"/>
    <m/>
    <x v="12"/>
    <m/>
    <m/>
    <m/>
  </r>
  <r>
    <n v="291.30399999999997"/>
    <x v="319"/>
    <n v="1003115"/>
    <n v="2271"/>
    <x v="9"/>
    <n v="73.536000000000001"/>
    <n v="2.9613794604003476"/>
    <m/>
    <x v="10"/>
    <x v="10"/>
    <m/>
    <x v="12"/>
    <m/>
    <m/>
    <m/>
  </r>
  <r>
    <n v="291.32479999999998"/>
    <x v="175"/>
    <n v="1001724"/>
    <n v="1724"/>
    <x v="8"/>
    <n v="127.22880000000001"/>
    <n v="1.2897708694886689"/>
    <m/>
    <x v="10"/>
    <x v="10"/>
    <m/>
    <x v="12"/>
    <m/>
    <m/>
    <m/>
  </r>
  <r>
    <n v="291.33"/>
    <x v="188"/>
    <n v="1006488"/>
    <n v="1984"/>
    <x v="1"/>
    <n v="7.556"/>
    <n v="37.556114346214926"/>
    <m/>
    <x v="10"/>
    <x v="10"/>
    <m/>
    <x v="12"/>
    <m/>
    <m/>
    <m/>
  </r>
  <r>
    <n v="291.33"/>
    <x v="317"/>
    <n v="1007269"/>
    <n v="1256"/>
    <x v="2"/>
    <n v="27.155999999999999"/>
    <n v="9.7280159080866095"/>
    <m/>
    <x v="10"/>
    <x v="10"/>
    <m/>
    <x v="12"/>
    <m/>
    <m/>
    <m/>
  </r>
  <r>
    <n v="291.33"/>
    <x v="254"/>
    <n v="1008680"/>
    <n v="281"/>
    <x v="4"/>
    <n v="36.472000000000001"/>
    <n v="6.9877714411055045"/>
    <m/>
    <x v="10"/>
    <x v="10"/>
    <m/>
    <x v="12"/>
    <m/>
    <m/>
    <m/>
  </r>
  <r>
    <n v="291.33"/>
    <x v="156"/>
    <n v="1009263"/>
    <n v="586"/>
    <x v="6"/>
    <n v="43.548000000000002"/>
    <n v="5.6898594654174701"/>
    <m/>
    <x v="10"/>
    <x v="10"/>
    <m/>
    <x v="12"/>
    <m/>
    <m/>
    <m/>
  </r>
  <r>
    <n v="291.33"/>
    <x v="169"/>
    <n v="1009055"/>
    <n v="2184"/>
    <x v="8"/>
    <n v="69.48"/>
    <n v="3.1930051813471496"/>
    <m/>
    <x v="10"/>
    <x v="10"/>
    <m/>
    <x v="12"/>
    <m/>
    <m/>
    <m/>
  </r>
  <r>
    <n v="291.33"/>
    <x v="183"/>
    <n v="1008401"/>
    <n v="2301"/>
    <x v="3"/>
    <n v="99.424000000000007"/>
    <n v="1.9301778242677821"/>
    <m/>
    <x v="10"/>
    <x v="10"/>
    <m/>
    <x v="12"/>
    <m/>
    <m/>
    <m/>
  </r>
  <r>
    <n v="291.33"/>
    <x v="342"/>
    <n v="1011087"/>
    <n v="1111"/>
    <x v="0"/>
    <n v="170.036"/>
    <n v="0.71334305676444976"/>
    <m/>
    <x v="10"/>
    <x v="10"/>
    <m/>
    <x v="12"/>
    <m/>
    <m/>
    <m/>
  </r>
  <r>
    <n v="291.33"/>
    <x v="300"/>
    <n v="1012550"/>
    <n v="2594"/>
    <x v="3"/>
    <n v="192.51599999999999"/>
    <n v="0.51327681855014651"/>
    <m/>
    <x v="10"/>
    <x v="10"/>
    <m/>
    <x v="12"/>
    <m/>
    <m/>
    <m/>
  </r>
  <r>
    <n v="291.33"/>
    <x v="136"/>
    <n v="1019007"/>
    <n v="1896"/>
    <x v="5"/>
    <n v="198.136"/>
    <n v="0.47035369645092256"/>
    <m/>
    <x v="10"/>
    <x v="10"/>
    <m/>
    <x v="12"/>
    <m/>
    <m/>
    <m/>
  </r>
  <r>
    <n v="291.33"/>
    <x v="251"/>
    <n v="1012493"/>
    <n v="1494"/>
    <x v="4"/>
    <n v="201.50800000000001"/>
    <n v="0.44574905214681287"/>
    <m/>
    <x v="10"/>
    <x v="10"/>
    <m/>
    <x v="12"/>
    <m/>
    <m/>
    <m/>
  </r>
  <r>
    <n v="291.33"/>
    <x v="78"/>
    <n v="1019396"/>
    <n v="2660"/>
    <x v="8"/>
    <n v="201.50800000000001"/>
    <n v="0.44574905214681287"/>
    <m/>
    <x v="10"/>
    <x v="10"/>
    <m/>
    <x v="12"/>
    <m/>
    <m/>
    <m/>
  </r>
  <r>
    <n v="291.33"/>
    <x v="46"/>
    <n v="1012068"/>
    <n v="1727"/>
    <x v="5"/>
    <n v="203.756"/>
    <n v="0.42979838630518846"/>
    <m/>
    <x v="10"/>
    <x v="10"/>
    <m/>
    <x v="12"/>
    <m/>
    <m/>
    <m/>
  </r>
  <r>
    <n v="291.33"/>
    <x v="278"/>
    <n v="1019873"/>
    <n v="2447"/>
    <x v="8"/>
    <n v="237.476"/>
    <n v="0.22677660058279567"/>
    <m/>
    <x v="10"/>
    <x v="10"/>
    <m/>
    <x v="12"/>
    <m/>
    <m/>
    <m/>
  </r>
  <r>
    <n v="291.33"/>
    <x v="35"/>
    <n v="1017960"/>
    <n v="1416"/>
    <x v="3"/>
    <n v="249.84"/>
    <n v="0.16606628242074919"/>
    <m/>
    <x v="10"/>
    <x v="10"/>
    <m/>
    <x v="12"/>
    <m/>
    <m/>
    <m/>
  </r>
  <r>
    <n v="291.33"/>
    <x v="288"/>
    <n v="1014207"/>
    <n v="894"/>
    <x v="8"/>
    <n v="270.072"/>
    <n v="7.87123433750999E-2"/>
    <m/>
    <x v="10"/>
    <x v="10"/>
    <m/>
    <x v="12"/>
    <m/>
    <m/>
    <m/>
  </r>
  <r>
    <n v="291.33"/>
    <x v="148"/>
    <n v="1015546"/>
    <n v="416"/>
    <x v="2"/>
    <n v="274.56799999999998"/>
    <n v="6.1048629119198165E-2"/>
    <m/>
    <x v="10"/>
    <x v="10"/>
    <m/>
    <x v="12"/>
    <m/>
    <m/>
    <m/>
  </r>
  <r>
    <n v="291.33"/>
    <x v="291"/>
    <n v="1009985"/>
    <n v="2229"/>
    <x v="4"/>
    <n v="344.25599999999997"/>
    <n v="-0.15374023982152815"/>
    <m/>
    <x v="10"/>
    <x v="10"/>
    <m/>
    <x v="12"/>
    <m/>
    <m/>
    <m/>
  </r>
  <r>
    <n v="291.33"/>
    <x v="308"/>
    <n v="1013868"/>
    <n v="1708"/>
    <x v="6"/>
    <n v="344.25599999999997"/>
    <n v="-0.15374023982152815"/>
    <m/>
    <x v="10"/>
    <x v="10"/>
    <m/>
    <x v="12"/>
    <m/>
    <m/>
    <m/>
  </r>
  <r>
    <n v="291.33"/>
    <x v="346"/>
    <n v="1016522"/>
    <n v="1865"/>
    <x v="1"/>
    <n v="366.73599999999999"/>
    <n v="-0.20561384756336987"/>
    <m/>
    <x v="10"/>
    <x v="10"/>
    <m/>
    <x v="12"/>
    <m/>
    <m/>
    <m/>
  </r>
  <r>
    <n v="291.60559999999998"/>
    <x v="350"/>
    <n v="1002768"/>
    <n v="2768"/>
    <x v="6"/>
    <n v="117.232"/>
    <n v="1.4874232291524496"/>
    <m/>
    <x v="10"/>
    <x v="10"/>
    <m/>
    <x v="12"/>
    <m/>
    <m/>
    <m/>
  </r>
  <r>
    <n v="291.68880000000001"/>
    <x v="69"/>
    <n v="1003340"/>
    <n v="1668"/>
    <x v="4"/>
    <n v="94.838399999999993"/>
    <n v="2.075640246988562"/>
    <m/>
    <x v="10"/>
    <x v="10"/>
    <m/>
    <x v="12"/>
    <m/>
    <m/>
    <m/>
  </r>
  <r>
    <n v="291.74599999999998"/>
    <x v="9"/>
    <n v="1004876"/>
    <n v="2739"/>
    <x v="7"/>
    <n v="138.768"/>
    <n v="1.1024011299435026"/>
    <m/>
    <x v="10"/>
    <x v="10"/>
    <m/>
    <x v="12"/>
    <m/>
    <m/>
    <m/>
  </r>
  <r>
    <n v="291.79072000000002"/>
    <x v="206"/>
    <n v="1001871"/>
    <n v="1871"/>
    <x v="6"/>
    <n v="217.38560000000001"/>
    <n v="0.34227253323127205"/>
    <m/>
    <x v="10"/>
    <x v="10"/>
    <m/>
    <x v="12"/>
    <m/>
    <m/>
    <m/>
  </r>
  <r>
    <n v="291.84895999999998"/>
    <x v="343"/>
    <n v="1001409"/>
    <n v="1409"/>
    <x v="6"/>
    <n v="227.01273599999999"/>
    <n v="0.28560610802030062"/>
    <m/>
    <x v="10"/>
    <x v="10"/>
    <m/>
    <x v="12"/>
    <m/>
    <m/>
    <m/>
  </r>
  <r>
    <n v="291.86784"/>
    <x v="301"/>
    <n v="1006518"/>
    <n v="2245"/>
    <x v="9"/>
    <n v="72.400000000000006"/>
    <n v="3.0313237569060769"/>
    <m/>
    <x v="10"/>
    <x v="10"/>
    <m/>
    <x v="12"/>
    <m/>
    <m/>
    <m/>
  </r>
  <r>
    <n v="291.86784"/>
    <x v="120"/>
    <n v="1019371"/>
    <n v="1249"/>
    <x v="9"/>
    <n v="356.14400000000001"/>
    <n v="-0.18047800889527832"/>
    <m/>
    <x v="10"/>
    <x v="10"/>
    <m/>
    <x v="12"/>
    <m/>
    <m/>
    <m/>
  </r>
  <r>
    <n v="291.892224"/>
    <x v="231"/>
    <n v="1000923"/>
    <n v="923"/>
    <x v="7"/>
    <n v="264.91968000000003"/>
    <n v="0.10181404416614111"/>
    <m/>
    <x v="10"/>
    <x v="10"/>
    <m/>
    <x v="12"/>
    <m/>
    <m/>
    <m/>
  </r>
  <r>
    <n v="292.08920000000001"/>
    <x v="80"/>
    <n v="1002582"/>
    <n v="2582"/>
    <x v="7"/>
    <n v="136.90880000000001"/>
    <n v="1.1334581853029169"/>
    <m/>
    <x v="10"/>
    <x v="10"/>
    <m/>
    <x v="12"/>
    <m/>
    <m/>
    <m/>
  </r>
  <r>
    <n v="292.10480000000001"/>
    <x v="251"/>
    <n v="1003928"/>
    <n v="221"/>
    <x v="8"/>
    <n v="654.48767999999995"/>
    <n v="-0.55368938342735496"/>
    <m/>
    <x v="10"/>
    <x v="10"/>
    <m/>
    <x v="12"/>
    <m/>
    <m/>
    <m/>
  </r>
  <r>
    <n v="292.11104"/>
    <x v="73"/>
    <n v="1001280"/>
    <n v="1280"/>
    <x v="5"/>
    <n v="630.37824000000001"/>
    <n v="-0.53660989313336704"/>
    <m/>
    <x v="10"/>
    <x v="10"/>
    <m/>
    <x v="12"/>
    <m/>
    <m/>
    <m/>
  </r>
  <r>
    <n v="292.12040000000002"/>
    <x v="317"/>
    <n v="1003772"/>
    <n v="501"/>
    <x v="7"/>
    <n v="237.4496"/>
    <n v="0.23024170181798584"/>
    <m/>
    <x v="10"/>
    <x v="10"/>
    <m/>
    <x v="12"/>
    <m/>
    <m/>
    <m/>
  </r>
  <r>
    <n v="292.12040000000002"/>
    <x v="286"/>
    <n v="1004955"/>
    <n v="2787"/>
    <x v="9"/>
    <n v="321.13920000000002"/>
    <n v="-9.0362061062617072E-2"/>
    <m/>
    <x v="10"/>
    <x v="10"/>
    <m/>
    <x v="12"/>
    <m/>
    <m/>
    <m/>
  </r>
  <r>
    <n v="292.14848000000001"/>
    <x v="87"/>
    <n v="1001525"/>
    <n v="1525"/>
    <x v="3"/>
    <n v="5.91744"/>
    <n v="48.370754921046938"/>
    <m/>
    <x v="10"/>
    <x v="10"/>
    <m/>
    <x v="12"/>
    <m/>
    <m/>
    <m/>
  </r>
  <r>
    <n v="292.18176"/>
    <x v="195"/>
    <n v="1000691"/>
    <n v="691"/>
    <x v="3"/>
    <n v="572.08953599999995"/>
    <n v="-0.48927267217137138"/>
    <m/>
    <x v="10"/>
    <x v="10"/>
    <m/>
    <x v="12"/>
    <m/>
    <m/>
    <m/>
  </r>
  <r>
    <n v="292.18799999999999"/>
    <x v="227"/>
    <n v="1004662"/>
    <n v="2478"/>
    <x v="0"/>
    <n v="111.0688"/>
    <n v="1.6306937681869254"/>
    <m/>
    <x v="10"/>
    <x v="10"/>
    <m/>
    <x v="12"/>
    <m/>
    <m/>
    <m/>
  </r>
  <r>
    <n v="292.22640000000001"/>
    <x v="35"/>
    <n v="1005747"/>
    <n v="2399"/>
    <x v="1"/>
    <n v="65.64"/>
    <n v="3.4519561243144428"/>
    <m/>
    <x v="10"/>
    <x v="10"/>
    <m/>
    <x v="12"/>
    <m/>
    <m/>
    <m/>
  </r>
  <r>
    <n v="292.22640000000001"/>
    <x v="60"/>
    <n v="1005561"/>
    <n v="108"/>
    <x v="4"/>
    <n v="85.168000000000006"/>
    <n v="2.4311760285553259"/>
    <m/>
    <x v="10"/>
    <x v="10"/>
    <m/>
    <x v="12"/>
    <m/>
    <m/>
    <m/>
  </r>
  <r>
    <n v="292.22640000000001"/>
    <x v="74"/>
    <n v="1005462"/>
    <n v="439"/>
    <x v="5"/>
    <n v="146.976"/>
    <n v="0.98825930764206416"/>
    <m/>
    <x v="10"/>
    <x v="10"/>
    <m/>
    <x v="12"/>
    <m/>
    <m/>
    <m/>
  </r>
  <r>
    <n v="292.30239999999998"/>
    <x v="343"/>
    <n v="1003880"/>
    <n v="721"/>
    <x v="7"/>
    <n v="343.5136"/>
    <n v="-0.14908056042031528"/>
    <m/>
    <x v="10"/>
    <x v="10"/>
    <m/>
    <x v="12"/>
    <m/>
    <m/>
    <m/>
  </r>
  <r>
    <n v="292.4876448"/>
    <x v="79"/>
    <n v="1000041"/>
    <n v="41"/>
    <x v="5"/>
    <n v="69.107039999999998"/>
    <n v="3.2323856556437667"/>
    <m/>
    <x v="10"/>
    <x v="10"/>
    <m/>
    <x v="12"/>
    <m/>
    <m/>
    <m/>
  </r>
  <r>
    <n v="292.58496000000002"/>
    <x v="14"/>
    <n v="1011390"/>
    <n v="1513"/>
    <x v="9"/>
    <n v="135.58000000000001"/>
    <n v="1.1580244873875203"/>
    <m/>
    <x v="10"/>
    <x v="10"/>
    <m/>
    <x v="12"/>
    <m/>
    <m/>
    <m/>
  </r>
  <r>
    <n v="292.58496000000002"/>
    <x v="40"/>
    <n v="1018348"/>
    <n v="2648"/>
    <x v="9"/>
    <n v="192.904"/>
    <n v="0.51673868867415929"/>
    <m/>
    <x v="10"/>
    <x v="10"/>
    <m/>
    <x v="12"/>
    <m/>
    <m/>
    <m/>
  </r>
  <r>
    <n v="292.60399999999998"/>
    <x v="330"/>
    <n v="1002153"/>
    <n v="2153"/>
    <x v="3"/>
    <n v="85.139200000000002"/>
    <n v="2.4367717808013225"/>
    <m/>
    <x v="10"/>
    <x v="10"/>
    <m/>
    <x v="12"/>
    <m/>
    <m/>
    <m/>
  </r>
  <r>
    <n v="292.60919999999999"/>
    <x v="149"/>
    <n v="1002394"/>
    <n v="2394"/>
    <x v="2"/>
    <n v="254.8544"/>
    <n v="0.14814262575023224"/>
    <m/>
    <x v="10"/>
    <x v="10"/>
    <m/>
    <x v="12"/>
    <m/>
    <m/>
    <m/>
  </r>
  <r>
    <n v="292.67680000000001"/>
    <x v="155"/>
    <n v="1005243"/>
    <n v="1171"/>
    <x v="2"/>
    <n v="86.144000000000005"/>
    <n v="2.3975297176820209"/>
    <m/>
    <x v="10"/>
    <x v="10"/>
    <m/>
    <x v="12"/>
    <m/>
    <m/>
    <m/>
  </r>
  <r>
    <n v="292.67680000000001"/>
    <x v="215"/>
    <n v="1001702"/>
    <n v="1702"/>
    <x v="4"/>
    <n v="225.81440000000001"/>
    <n v="0.29609449175960439"/>
    <m/>
    <x v="10"/>
    <x v="10"/>
    <m/>
    <x v="12"/>
    <m/>
    <m/>
    <m/>
  </r>
  <r>
    <n v="292.76416"/>
    <x v="47"/>
    <n v="1001752"/>
    <n v="1752"/>
    <x v="3"/>
    <n v="194.13759999999999"/>
    <n v="0.50802399947253918"/>
    <m/>
    <x v="10"/>
    <x v="10"/>
    <m/>
    <x v="12"/>
    <m/>
    <m/>
    <m/>
  </r>
  <r>
    <n v="292.76519999999999"/>
    <x v="353"/>
    <n v="1004970"/>
    <n v="747"/>
    <x v="6"/>
    <n v="223.31200000000001"/>
    <n v="0.31101418642974843"/>
    <m/>
    <x v="10"/>
    <x v="10"/>
    <m/>
    <x v="12"/>
    <m/>
    <m/>
    <m/>
  </r>
  <r>
    <n v="292.78912000000003"/>
    <x v="166"/>
    <n v="1001791"/>
    <n v="1791"/>
    <x v="3"/>
    <n v="99.801599999999993"/>
    <n v="1.9337116839810187"/>
    <m/>
    <x v="10"/>
    <x v="10"/>
    <m/>
    <x v="12"/>
    <m/>
    <m/>
    <m/>
  </r>
  <r>
    <n v="292.80680000000001"/>
    <x v="56"/>
    <n v="1002263"/>
    <n v="2263"/>
    <x v="6"/>
    <n v="232.84800000000001"/>
    <n v="0.25750188964474674"/>
    <m/>
    <x v="10"/>
    <x v="10"/>
    <m/>
    <x v="12"/>
    <m/>
    <m/>
    <m/>
  </r>
  <r>
    <n v="292.83280000000002"/>
    <x v="150"/>
    <n v="1004457"/>
    <n v="2022"/>
    <x v="5"/>
    <n v="200.512"/>
    <n v="0.46042531120331959"/>
    <m/>
    <x v="10"/>
    <x v="10"/>
    <m/>
    <x v="12"/>
    <m/>
    <m/>
    <m/>
  </r>
  <r>
    <n v="292.84840000000003"/>
    <x v="264"/>
    <n v="1003039"/>
    <n v="911"/>
    <x v="4"/>
    <n v="209.42400000000001"/>
    <n v="0.39835166934066779"/>
    <m/>
    <x v="10"/>
    <x v="10"/>
    <m/>
    <x v="12"/>
    <m/>
    <m/>
    <m/>
  </r>
  <r>
    <n v="292.89519999999999"/>
    <x v="146"/>
    <n v="1004711"/>
    <n v="1180"/>
    <x v="1"/>
    <n v="232.38079999999999"/>
    <n v="0.26041049862983517"/>
    <m/>
    <x v="10"/>
    <x v="10"/>
    <m/>
    <x v="12"/>
    <m/>
    <m/>
    <m/>
  </r>
  <r>
    <n v="293.00439999999998"/>
    <x v="95"/>
    <n v="1002622"/>
    <n v="2622"/>
    <x v="6"/>
    <n v="260.10879999999997"/>
    <n v="0.12646861620983221"/>
    <m/>
    <x v="10"/>
    <x v="10"/>
    <m/>
    <x v="12"/>
    <m/>
    <m/>
    <m/>
  </r>
  <r>
    <n v="293.0313984"/>
    <x v="301"/>
    <n v="1000108"/>
    <n v="108"/>
    <x v="3"/>
    <n v="380.20396799999997"/>
    <n v="-0.22927843193893227"/>
    <m/>
    <x v="10"/>
    <x v="10"/>
    <m/>
    <x v="12"/>
    <m/>
    <m/>
    <m/>
  </r>
  <r>
    <n v="293.12279999999998"/>
    <x v="322"/>
    <n v="1005509"/>
    <n v="57"/>
    <x v="8"/>
    <n v="119.688"/>
    <n v="1.4490575496290354"/>
    <m/>
    <x v="10"/>
    <x v="10"/>
    <m/>
    <x v="12"/>
    <m/>
    <m/>
    <m/>
  </r>
  <r>
    <n v="293.12279999999998"/>
    <x v="192"/>
    <n v="1006192"/>
    <n v="234"/>
    <x v="1"/>
    <n v="157.71199999999999"/>
    <n v="0.85859541442629606"/>
    <m/>
    <x v="10"/>
    <x v="10"/>
    <m/>
    <x v="12"/>
    <m/>
    <m/>
    <m/>
  </r>
  <r>
    <n v="293.14999999999998"/>
    <x v="59"/>
    <n v="1004414"/>
    <n v="1130"/>
    <x v="7"/>
    <n v="228.84479999999999"/>
    <n v="0.28099917498671584"/>
    <m/>
    <x v="10"/>
    <x v="10"/>
    <m/>
    <x v="12"/>
    <m/>
    <m/>
    <m/>
  </r>
  <r>
    <n v="293.30207999999999"/>
    <x v="197"/>
    <n v="1008608"/>
    <n v="2437"/>
    <x v="9"/>
    <n v="50.128"/>
    <n v="4.8510628790296844"/>
    <m/>
    <x v="10"/>
    <x v="10"/>
    <m/>
    <x v="12"/>
    <m/>
    <m/>
    <m/>
  </r>
  <r>
    <n v="293.30207999999999"/>
    <x v="273"/>
    <n v="1014669"/>
    <n v="2161"/>
    <x v="9"/>
    <n v="220.744"/>
    <n v="0.32869785815242991"/>
    <m/>
    <x v="10"/>
    <x v="10"/>
    <m/>
    <x v="12"/>
    <m/>
    <m/>
    <m/>
  </r>
  <r>
    <n v="293.47967999999997"/>
    <x v="54"/>
    <n v="1001561"/>
    <n v="1561"/>
    <x v="9"/>
    <n v="265.08800000000002"/>
    <n v="0.10710284886528228"/>
    <m/>
    <x v="10"/>
    <x v="10"/>
    <m/>
    <x v="12"/>
    <m/>
    <m/>
    <m/>
  </r>
  <r>
    <n v="293.6388"/>
    <x v="200"/>
    <n v="1005331"/>
    <n v="2348"/>
    <x v="8"/>
    <n v="97.139200000000002"/>
    <n v="2.022866154961128"/>
    <m/>
    <x v="10"/>
    <x v="10"/>
    <m/>
    <x v="12"/>
    <m/>
    <m/>
    <m/>
  </r>
  <r>
    <n v="293.65440000000001"/>
    <x v="175"/>
    <n v="1003250"/>
    <n v="621"/>
    <x v="0"/>
    <n v="163.7216"/>
    <n v="0.79362038973476934"/>
    <m/>
    <x v="10"/>
    <x v="10"/>
    <m/>
    <x v="12"/>
    <m/>
    <m/>
    <m/>
  </r>
  <r>
    <n v="293.66271999999998"/>
    <x v="244"/>
    <n v="1001865"/>
    <n v="1865"/>
    <x v="5"/>
    <n v="106.0608"/>
    <n v="1.7688148684528118"/>
    <m/>
    <x v="10"/>
    <x v="10"/>
    <m/>
    <x v="12"/>
    <m/>
    <m/>
    <m/>
  </r>
  <r>
    <n v="293.70119999999997"/>
    <x v="190"/>
    <n v="1002872"/>
    <n v="1894"/>
    <x v="5"/>
    <n v="299.05599999999998"/>
    <n v="-1.7905676528810695E-2"/>
    <m/>
    <x v="10"/>
    <x v="10"/>
    <m/>
    <x v="12"/>
    <m/>
    <m/>
    <m/>
  </r>
  <r>
    <n v="293.7636"/>
    <x v="35"/>
    <n v="1005179"/>
    <n v="1938"/>
    <x v="6"/>
    <n v="138.25919999999999"/>
    <n v="1.1247309401472019"/>
    <m/>
    <x v="10"/>
    <x v="10"/>
    <m/>
    <x v="12"/>
    <m/>
    <m/>
    <m/>
  </r>
  <r>
    <n v="293.89983999999998"/>
    <x v="35"/>
    <n v="1001425"/>
    <n v="1425"/>
    <x v="1"/>
    <n v="624.25766399999998"/>
    <n v="-0.52920107040928532"/>
    <m/>
    <x v="10"/>
    <x v="10"/>
    <m/>
    <x v="12"/>
    <m/>
    <m/>
    <m/>
  </r>
  <r>
    <n v="293.9248"/>
    <x v="333"/>
    <n v="1002252"/>
    <n v="2252"/>
    <x v="5"/>
    <n v="111.376"/>
    <n v="1.639031748312024"/>
    <m/>
    <x v="10"/>
    <x v="10"/>
    <m/>
    <x v="12"/>
    <m/>
    <m/>
    <m/>
  </r>
  <r>
    <n v="293.93311999999997"/>
    <x v="363"/>
    <n v="1001870"/>
    <n v="1870"/>
    <x v="0"/>
    <n v="99.555199999999999"/>
    <n v="1.9524637587991382"/>
    <m/>
    <x v="10"/>
    <x v="10"/>
    <m/>
    <x v="12"/>
    <m/>
    <m/>
    <m/>
  </r>
  <r>
    <n v="293.94040000000001"/>
    <x v="103"/>
    <n v="1004996"/>
    <n v="1213"/>
    <x v="3"/>
    <n v="188.30719999999999"/>
    <n v="0.56096208748258181"/>
    <m/>
    <x v="10"/>
    <x v="10"/>
    <m/>
    <x v="12"/>
    <m/>
    <m/>
    <m/>
  </r>
  <r>
    <n v="294.01632000000001"/>
    <x v="72"/>
    <n v="1001747"/>
    <n v="1747"/>
    <x v="8"/>
    <n v="641.64031999999997"/>
    <n v="-0.54177393340867352"/>
    <m/>
    <x v="10"/>
    <x v="10"/>
    <m/>
    <x v="12"/>
    <m/>
    <m/>
    <m/>
  </r>
  <r>
    <n v="294.01920000000001"/>
    <x v="136"/>
    <n v="1008484"/>
    <n v="2796"/>
    <x v="9"/>
    <n v="95.471999999999994"/>
    <n v="2.0796380090497744"/>
    <m/>
    <x v="10"/>
    <x v="10"/>
    <m/>
    <x v="12"/>
    <m/>
    <m/>
    <m/>
  </r>
  <r>
    <n v="294.01920000000001"/>
    <x v="343"/>
    <n v="1014844"/>
    <n v="2547"/>
    <x v="9"/>
    <n v="151.91999999999999"/>
    <n v="0.93535545023696709"/>
    <m/>
    <x v="10"/>
    <x v="10"/>
    <m/>
    <x v="12"/>
    <m/>
    <m/>
    <m/>
  </r>
  <r>
    <n v="294.01920000000001"/>
    <x v="239"/>
    <n v="1016343"/>
    <n v="672"/>
    <x v="9"/>
    <n v="232.84800000000001"/>
    <n v="0.26270871985157696"/>
    <m/>
    <x v="10"/>
    <x v="10"/>
    <m/>
    <x v="12"/>
    <m/>
    <m/>
    <m/>
  </r>
  <r>
    <n v="294.01920000000001"/>
    <x v="242"/>
    <n v="1018871"/>
    <n v="449"/>
    <x v="9"/>
    <n v="240.71600000000001"/>
    <n v="0.22143604912012496"/>
    <m/>
    <x v="10"/>
    <x v="10"/>
    <m/>
    <x v="12"/>
    <m/>
    <m/>
    <m/>
  </r>
  <r>
    <n v="294.06623999999999"/>
    <x v="249"/>
    <n v="1001308"/>
    <n v="1308"/>
    <x v="2"/>
    <n v="625.58399999999995"/>
    <n v="-0.52993324637458761"/>
    <m/>
    <x v="10"/>
    <x v="10"/>
    <m/>
    <x v="12"/>
    <m/>
    <m/>
    <m/>
  </r>
  <r>
    <n v="294.24200000000002"/>
    <x v="0"/>
    <n v="1003905"/>
    <n v="781"/>
    <x v="9"/>
    <n v="124.336"/>
    <n v="1.3665068845708404"/>
    <m/>
    <x v="10"/>
    <x v="10"/>
    <m/>
    <x v="12"/>
    <m/>
    <m/>
    <m/>
  </r>
  <r>
    <n v="294.28879999999998"/>
    <x v="94"/>
    <n v="1002344"/>
    <n v="2344"/>
    <x v="7"/>
    <n v="16.556799999999999"/>
    <n v="16.774497487437184"/>
    <m/>
    <x v="10"/>
    <x v="10"/>
    <m/>
    <x v="12"/>
    <m/>
    <m/>
    <m/>
  </r>
  <r>
    <n v="294.33663999999999"/>
    <x v="301"/>
    <n v="1001474"/>
    <n v="1474"/>
    <x v="9"/>
    <n v="666.12806399999999"/>
    <n v="-0.55813805796958582"/>
    <m/>
    <x v="10"/>
    <x v="10"/>
    <m/>
    <x v="12"/>
    <m/>
    <m/>
    <m/>
  </r>
  <r>
    <n v="294.46559999999999"/>
    <x v="180"/>
    <n v="1002907"/>
    <n v="1775"/>
    <x v="1"/>
    <n v="114.0384"/>
    <n v="1.582161798131156"/>
    <m/>
    <x v="10"/>
    <x v="10"/>
    <m/>
    <x v="12"/>
    <m/>
    <m/>
    <m/>
  </r>
  <r>
    <n v="294.49680000000001"/>
    <x v="341"/>
    <n v="1003953"/>
    <n v="2286"/>
    <x v="7"/>
    <n v="170.05119999999999"/>
    <n v="0.73181253645960753"/>
    <m/>
    <x v="10"/>
    <x v="10"/>
    <m/>
    <x v="12"/>
    <m/>
    <m/>
    <m/>
  </r>
  <r>
    <n v="294.70479999999998"/>
    <x v="253"/>
    <n v="1004712"/>
    <n v="1130"/>
    <x v="5"/>
    <n v="184.3168"/>
    <n v="0.59890362679907627"/>
    <m/>
    <x v="10"/>
    <x v="10"/>
    <m/>
    <x v="12"/>
    <m/>
    <m/>
    <m/>
  </r>
  <r>
    <n v="294.73631999999998"/>
    <x v="349"/>
    <n v="1013635"/>
    <n v="1211"/>
    <x v="9"/>
    <n v="264.06"/>
    <n v="0.1161717791411042"/>
    <m/>
    <x v="10"/>
    <x v="10"/>
    <m/>
    <x v="12"/>
    <m/>
    <m/>
    <m/>
  </r>
  <r>
    <n v="294.79840000000002"/>
    <x v="335"/>
    <n v="1003102"/>
    <n v="1396"/>
    <x v="6"/>
    <n v="283.84960000000001"/>
    <n v="3.8572539823906765E-2"/>
    <m/>
    <x v="10"/>
    <x v="10"/>
    <m/>
    <x v="12"/>
    <m/>
    <m/>
    <m/>
  </r>
  <r>
    <n v="294.87119999999999"/>
    <x v="349"/>
    <n v="1003686"/>
    <n v="1687"/>
    <x v="8"/>
    <n v="112.048"/>
    <n v="1.6316507211195201"/>
    <m/>
    <x v="10"/>
    <x v="10"/>
    <m/>
    <x v="12"/>
    <m/>
    <m/>
    <m/>
  </r>
  <r>
    <n v="294.88992000000002"/>
    <x v="88"/>
    <n v="1001729"/>
    <n v="1729"/>
    <x v="9"/>
    <n v="32.927999999999997"/>
    <n v="7.955597667638485"/>
    <m/>
    <x v="10"/>
    <x v="10"/>
    <m/>
    <x v="12"/>
    <m/>
    <m/>
    <m/>
  </r>
  <r>
    <n v="294.8972"/>
    <x v="134"/>
    <n v="1005169"/>
    <n v="1928"/>
    <x v="4"/>
    <n v="225.59360000000001"/>
    <n v="0.30720552356095204"/>
    <m/>
    <x v="10"/>
    <x v="10"/>
    <m/>
    <x v="12"/>
    <m/>
    <m/>
    <m/>
  </r>
  <r>
    <n v="294.91238399999997"/>
    <x v="58"/>
    <n v="1000070"/>
    <n v="70"/>
    <x v="6"/>
    <n v="95.055071999999996"/>
    <n v="2.1025423240960777"/>
    <m/>
    <x v="10"/>
    <x v="10"/>
    <m/>
    <x v="12"/>
    <m/>
    <m/>
    <m/>
  </r>
  <r>
    <n v="294.91559999999998"/>
    <x v="325"/>
    <n v="1005888"/>
    <n v="1769"/>
    <x v="8"/>
    <n v="27.448"/>
    <n v="9.7445205479452053"/>
    <m/>
    <x v="10"/>
    <x v="10"/>
    <m/>
    <x v="12"/>
    <m/>
    <m/>
    <m/>
  </r>
  <r>
    <n v="294.92840000000001"/>
    <x v="339"/>
    <n v="1003314"/>
    <n v="558"/>
    <x v="5"/>
    <n v="35.705599999999997"/>
    <n v="7.260004032980822"/>
    <m/>
    <x v="10"/>
    <x v="10"/>
    <m/>
    <x v="12"/>
    <m/>
    <m/>
    <m/>
  </r>
  <r>
    <n v="295.01159999999999"/>
    <x v="293"/>
    <n v="1005268"/>
    <n v="1394"/>
    <x v="2"/>
    <n v="248.56639999999999"/>
    <n v="0.18685228574738985"/>
    <m/>
    <x v="10"/>
    <x v="10"/>
    <m/>
    <x v="12"/>
    <m/>
    <m/>
    <m/>
  </r>
  <r>
    <n v="295.06047999999998"/>
    <x v="360"/>
    <n v="1001086"/>
    <n v="1086"/>
    <x v="1"/>
    <n v="180.82406399999999"/>
    <n v="0.63175449922417404"/>
    <m/>
    <x v="10"/>
    <x v="10"/>
    <m/>
    <x v="12"/>
    <m/>
    <m/>
    <m/>
  </r>
  <r>
    <n v="295.11559999999997"/>
    <x v="334"/>
    <n v="1004063"/>
    <n v="817"/>
    <x v="7"/>
    <n v="267.95519999999999"/>
    <n v="0.10136172016814744"/>
    <m/>
    <x v="10"/>
    <x v="10"/>
    <m/>
    <x v="12"/>
    <m/>
    <m/>
    <m/>
  </r>
  <r>
    <n v="295.11655680000001"/>
    <x v="341"/>
    <n v="1000922"/>
    <n v="922"/>
    <x v="0"/>
    <n v="518.38847999999996"/>
    <n v="-0.43070386749335166"/>
    <m/>
    <x v="10"/>
    <x v="10"/>
    <m/>
    <x v="12"/>
    <m/>
    <m/>
    <m/>
  </r>
  <r>
    <n v="295.19880000000001"/>
    <x v="72"/>
    <n v="1004952"/>
    <n v="992"/>
    <x v="5"/>
    <n v="188.84479999999999"/>
    <n v="0.56318204154946294"/>
    <m/>
    <x v="10"/>
    <x v="10"/>
    <m/>
    <x v="12"/>
    <m/>
    <m/>
    <m/>
  </r>
  <r>
    <n v="295.34336000000002"/>
    <x v="183"/>
    <n v="1001968"/>
    <n v="1968"/>
    <x v="9"/>
    <n v="234.60480000000001"/>
    <n v="0.25889734566385686"/>
    <m/>
    <x v="10"/>
    <x v="10"/>
    <m/>
    <x v="12"/>
    <m/>
    <m/>
    <m/>
  </r>
  <r>
    <n v="295.35584"/>
    <x v="54"/>
    <n v="1001093"/>
    <n v="1093"/>
    <x v="6"/>
    <n v="302.01407999999998"/>
    <n v="-2.2046124472077523E-2"/>
    <m/>
    <x v="10"/>
    <x v="10"/>
    <m/>
    <x v="12"/>
    <m/>
    <m/>
    <m/>
  </r>
  <r>
    <n v="295.41719999999998"/>
    <x v="104"/>
    <n v="1004355"/>
    <n v="630"/>
    <x v="4"/>
    <n v="90.2624"/>
    <n v="2.2728710958272766"/>
    <m/>
    <x v="10"/>
    <x v="10"/>
    <m/>
    <x v="12"/>
    <m/>
    <m/>
    <m/>
  </r>
  <r>
    <n v="295.41719999999998"/>
    <x v="121"/>
    <n v="1004775"/>
    <n v="222"/>
    <x v="9"/>
    <n v="282.76479999999998"/>
    <n v="4.4745314834095336E-2"/>
    <m/>
    <x v="10"/>
    <x v="10"/>
    <m/>
    <x v="12"/>
    <m/>
    <m/>
    <m/>
  </r>
  <r>
    <n v="295.44736"/>
    <x v="357"/>
    <n v="1001993"/>
    <n v="1993"/>
    <x v="6"/>
    <n v="275.14879999999999"/>
    <n v="7.3773027540007474E-2"/>
    <m/>
    <x v="10"/>
    <x v="10"/>
    <m/>
    <x v="12"/>
    <m/>
    <m/>
    <m/>
  </r>
  <r>
    <n v="295.45344"/>
    <x v="29"/>
    <n v="1019684"/>
    <n v="250"/>
    <x v="9"/>
    <n v="163.76400000000001"/>
    <n v="0.8041415695757308"/>
    <m/>
    <x v="10"/>
    <x v="10"/>
    <m/>
    <x v="12"/>
    <m/>
    <m/>
    <m/>
  </r>
  <r>
    <n v="295.45344"/>
    <x v="252"/>
    <n v="1012949"/>
    <n v="2390"/>
    <x v="9"/>
    <n v="357.09199999999998"/>
    <n v="-0.17261254802683898"/>
    <m/>
    <x v="10"/>
    <x v="10"/>
    <m/>
    <x v="12"/>
    <m/>
    <m/>
    <m/>
  </r>
  <r>
    <n v="295.51600000000002"/>
    <x v="165"/>
    <n v="1003978"/>
    <n v="1098"/>
    <x v="2"/>
    <n v="197.53919999999999"/>
    <n v="0.49598661936466298"/>
    <m/>
    <x v="10"/>
    <x v="10"/>
    <m/>
    <x v="12"/>
    <m/>
    <m/>
    <m/>
  </r>
  <r>
    <n v="295.77184"/>
    <x v="347"/>
    <n v="1001727"/>
    <n v="1727"/>
    <x v="7"/>
    <n v="123.23520000000001"/>
    <n v="1.4000597231959697"/>
    <m/>
    <x v="10"/>
    <x v="10"/>
    <m/>
    <x v="12"/>
    <m/>
    <m/>
    <m/>
  </r>
  <r>
    <n v="295.81200000000001"/>
    <x v="58"/>
    <n v="1006198"/>
    <n v="2015"/>
    <x v="1"/>
    <n v="118.94"/>
    <n v="1.4870691104758704"/>
    <m/>
    <x v="10"/>
    <x v="10"/>
    <m/>
    <x v="12"/>
    <m/>
    <m/>
    <m/>
  </r>
  <r>
    <n v="295.81200000000001"/>
    <x v="291"/>
    <n v="1005717"/>
    <n v="2320"/>
    <x v="6"/>
    <n v="31.436"/>
    <n v="8.4099758238961719"/>
    <m/>
    <x v="10"/>
    <x v="10"/>
    <m/>
    <x v="12"/>
    <m/>
    <m/>
    <m/>
  </r>
  <r>
    <n v="295.81200000000001"/>
    <x v="173"/>
    <n v="1006157"/>
    <n v="962"/>
    <x v="5"/>
    <n v="198.98"/>
    <n v="0.48664187355513133"/>
    <m/>
    <x v="10"/>
    <x v="10"/>
    <m/>
    <x v="12"/>
    <m/>
    <m/>
    <m/>
  </r>
  <r>
    <n v="295.82592"/>
    <x v="211"/>
    <n v="1001438"/>
    <n v="1438"/>
    <x v="0"/>
    <n v="646.873152"/>
    <n v="-0.5426832616481817"/>
    <m/>
    <x v="10"/>
    <x v="10"/>
    <m/>
    <x v="12"/>
    <m/>
    <m/>
    <m/>
  </r>
  <r>
    <n v="295.83839999999998"/>
    <x v="175"/>
    <n v="1001413"/>
    <n v="1413"/>
    <x v="5"/>
    <n v="271.10515199999998"/>
    <n v="9.1231198734283023E-2"/>
    <m/>
    <x v="10"/>
    <x v="10"/>
    <m/>
    <x v="12"/>
    <m/>
    <m/>
    <m/>
  </r>
  <r>
    <n v="295.85919999999999"/>
    <x v="126"/>
    <n v="1002101"/>
    <n v="2101"/>
    <x v="4"/>
    <n v="155.97120000000001"/>
    <n v="0.89688352721528053"/>
    <m/>
    <x v="10"/>
    <x v="10"/>
    <m/>
    <x v="12"/>
    <m/>
    <m/>
    <m/>
  </r>
  <r>
    <n v="295.95071999999999"/>
    <x v="166"/>
    <n v="1001654"/>
    <n v="1654"/>
    <x v="9"/>
    <n v="244.9888"/>
    <n v="0.20801734609908695"/>
    <m/>
    <x v="10"/>
    <x v="10"/>
    <m/>
    <x v="12"/>
    <m/>
    <m/>
    <m/>
  </r>
  <r>
    <n v="296.06200000000001"/>
    <x v="347"/>
    <n v="1004655"/>
    <n v="436"/>
    <x v="9"/>
    <n v="228.97919999999999"/>
    <n v="0.29296460115154577"/>
    <m/>
    <x v="10"/>
    <x v="10"/>
    <m/>
    <x v="12"/>
    <m/>
    <m/>
    <m/>
  </r>
  <r>
    <n v="296.16703999999999"/>
    <x v="186"/>
    <n v="1001633"/>
    <n v="1633"/>
    <x v="7"/>
    <n v="78.147199999999998"/>
    <n v="2.7898611850456572"/>
    <m/>
    <x v="10"/>
    <x v="10"/>
    <m/>
    <x v="12"/>
    <m/>
    <m/>
    <m/>
  </r>
  <r>
    <n v="296.17056000000002"/>
    <x v="331"/>
    <n v="1016306"/>
    <n v="1065"/>
    <x v="9"/>
    <n v="144.39599999999999"/>
    <n v="1.051099476439791"/>
    <m/>
    <x v="10"/>
    <x v="10"/>
    <m/>
    <x v="12"/>
    <m/>
    <m/>
    <m/>
  </r>
  <r>
    <n v="296.17056000000002"/>
    <x v="53"/>
    <n v="1016445"/>
    <n v="698"/>
    <x v="9"/>
    <n v="280.39999999999998"/>
    <n v="5.6243081312411007E-2"/>
    <m/>
    <x v="10"/>
    <x v="10"/>
    <m/>
    <x v="12"/>
    <m/>
    <m/>
    <m/>
  </r>
  <r>
    <n v="296.28768000000002"/>
    <x v="257"/>
    <n v="1001390"/>
    <n v="1390"/>
    <x v="2"/>
    <n v="296.18553600000001"/>
    <n v="3.4486491602348125E-4"/>
    <m/>
    <x v="10"/>
    <x v="10"/>
    <m/>
    <x v="12"/>
    <m/>
    <m/>
    <m/>
  </r>
  <r>
    <n v="296.33344"/>
    <x v="103"/>
    <n v="1001061"/>
    <n v="1061"/>
    <x v="0"/>
    <n v="426.389184"/>
    <n v="-0.30501651749215103"/>
    <m/>
    <x v="10"/>
    <x v="10"/>
    <m/>
    <x v="12"/>
    <m/>
    <m/>
    <m/>
  </r>
  <r>
    <n v="296.36671999999999"/>
    <x v="142"/>
    <n v="1001041"/>
    <n v="1041"/>
    <x v="0"/>
    <n v="559.05350399999998"/>
    <n v="-0.46987771674891426"/>
    <m/>
    <x v="10"/>
    <x v="10"/>
    <m/>
    <x v="12"/>
    <m/>
    <m/>
    <m/>
  </r>
  <r>
    <n v="296.50400000000002"/>
    <x v="294"/>
    <n v="1002987"/>
    <n v="433"/>
    <x v="7"/>
    <n v="202.672"/>
    <n v="0.4629746585616169"/>
    <m/>
    <x v="10"/>
    <x v="10"/>
    <m/>
    <x v="12"/>
    <m/>
    <m/>
    <m/>
  </r>
  <r>
    <n v="296.51440000000002"/>
    <x v="328"/>
    <n v="1004411"/>
    <n v="957"/>
    <x v="6"/>
    <n v="183.99680000000001"/>
    <n v="0.61151933077096998"/>
    <m/>
    <x v="10"/>
    <x v="10"/>
    <m/>
    <x v="12"/>
    <m/>
    <m/>
    <m/>
  </r>
  <r>
    <n v="296.61320000000001"/>
    <x v="70"/>
    <n v="1005175"/>
    <n v="2842"/>
    <x v="6"/>
    <n v="137.19040000000001"/>
    <n v="1.1620550709087516"/>
    <m/>
    <x v="10"/>
    <x v="10"/>
    <m/>
    <x v="12"/>
    <m/>
    <m/>
    <m/>
  </r>
  <r>
    <n v="296.66208"/>
    <x v="303"/>
    <n v="1002030"/>
    <n v="2030"/>
    <x v="9"/>
    <n v="72.428799999999995"/>
    <n v="3.0959132278872494"/>
    <m/>
    <x v="10"/>
    <x v="10"/>
    <m/>
    <x v="12"/>
    <m/>
    <m/>
    <m/>
  </r>
  <r>
    <n v="296.70839999999998"/>
    <x v="112"/>
    <n v="1006196"/>
    <n v="710"/>
    <x v="8"/>
    <n v="2.6280000000000001"/>
    <n v="111.90273972602739"/>
    <m/>
    <x v="10"/>
    <x v="10"/>
    <m/>
    <x v="12"/>
    <m/>
    <m/>
    <m/>
  </r>
  <r>
    <n v="296.8784"/>
    <x v="146"/>
    <n v="1003609"/>
    <n v="1965"/>
    <x v="7"/>
    <n v="162.78399999999999"/>
    <n v="0.82375663455867909"/>
    <m/>
    <x v="10"/>
    <x v="10"/>
    <m/>
    <x v="12"/>
    <m/>
    <m/>
    <m/>
  </r>
  <r>
    <n v="296.88767999999999"/>
    <x v="214"/>
    <n v="1019223"/>
    <n v="2434"/>
    <x v="9"/>
    <n v="302.62"/>
    <n v="-1.8942303879452831E-2"/>
    <m/>
    <x v="10"/>
    <x v="10"/>
    <m/>
    <x v="12"/>
    <m/>
    <m/>
    <m/>
  </r>
  <r>
    <n v="296.88767999999999"/>
    <x v="108"/>
    <n v="1019814"/>
    <n v="2171"/>
    <x v="9"/>
    <n v="328.47199999999998"/>
    <n v="-9.6155288730850705E-2"/>
    <m/>
    <x v="10"/>
    <x v="10"/>
    <m/>
    <x v="12"/>
    <m/>
    <m/>
    <m/>
  </r>
  <r>
    <n v="296.88767999999999"/>
    <x v="317"/>
    <n v="1015069"/>
    <n v="1526"/>
    <x v="9"/>
    <n v="337.464"/>
    <n v="-0.12023895882227441"/>
    <m/>
    <x v="10"/>
    <x v="10"/>
    <m/>
    <x v="12"/>
    <m/>
    <m/>
    <m/>
  </r>
  <r>
    <n v="296.88767999999999"/>
    <x v="43"/>
    <n v="1012305"/>
    <n v="1506"/>
    <x v="9"/>
    <n v="359.94400000000002"/>
    <n v="-0.17518369524148208"/>
    <m/>
    <x v="10"/>
    <x v="10"/>
    <m/>
    <x v="12"/>
    <m/>
    <m/>
    <m/>
  </r>
  <r>
    <n v="296.88767999999999"/>
    <x v="8"/>
    <n v="1016764"/>
    <n v="1216"/>
    <x v="9"/>
    <n v="367.81200000000001"/>
    <n v="-0.19282764020749737"/>
    <m/>
    <x v="10"/>
    <x v="10"/>
    <m/>
    <x v="12"/>
    <m/>
    <m/>
    <m/>
  </r>
  <r>
    <n v="296.88767999999999"/>
    <x v="92"/>
    <n v="1015258"/>
    <n v="1441"/>
    <x v="9"/>
    <n v="371.18400000000003"/>
    <n v="-0.20016035173929919"/>
    <m/>
    <x v="10"/>
    <x v="10"/>
    <m/>
    <x v="12"/>
    <m/>
    <m/>
    <m/>
  </r>
  <r>
    <n v="296.90440000000001"/>
    <x v="125"/>
    <n v="1003627"/>
    <n v="226"/>
    <x v="5"/>
    <n v="140.41919999999999"/>
    <n v="1.114414552995602"/>
    <m/>
    <x v="10"/>
    <x v="10"/>
    <m/>
    <x v="12"/>
    <m/>
    <m/>
    <m/>
  </r>
  <r>
    <n v="296.93560000000002"/>
    <x v="316"/>
    <n v="1004087"/>
    <n v="1371"/>
    <x v="2"/>
    <n v="49.491199999999999"/>
    <n v="4.9997656148971945"/>
    <m/>
    <x v="10"/>
    <x v="10"/>
    <m/>
    <x v="12"/>
    <m/>
    <m/>
    <m/>
  </r>
  <r>
    <n v="297.09160000000003"/>
    <x v="152"/>
    <n v="1002173"/>
    <n v="2173"/>
    <x v="7"/>
    <n v="67.2864"/>
    <n v="3.4153291006800783"/>
    <m/>
    <x v="10"/>
    <x v="10"/>
    <m/>
    <x v="12"/>
    <m/>
    <m/>
    <m/>
  </r>
  <r>
    <n v="297.1771296"/>
    <x v="71"/>
    <n v="1000033"/>
    <n v="33"/>
    <x v="8"/>
    <n v="326.22297600000002"/>
    <n v="-8.903678936458484E-2"/>
    <m/>
    <x v="10"/>
    <x v="10"/>
    <m/>
    <x v="12"/>
    <m/>
    <m/>
    <m/>
  </r>
  <r>
    <n v="297.24759999999998"/>
    <x v="10"/>
    <n v="1003630"/>
    <n v="1390"/>
    <x v="0"/>
    <n v="197.68960000000001"/>
    <n v="0.50360767587166932"/>
    <m/>
    <x v="10"/>
    <x v="10"/>
    <m/>
    <x v="12"/>
    <m/>
    <m/>
    <m/>
  </r>
  <r>
    <n v="297.33600000000001"/>
    <x v="76"/>
    <n v="1002626"/>
    <n v="2626"/>
    <x v="7"/>
    <n v="121.94880000000001"/>
    <n v="1.4382035739589074"/>
    <m/>
    <x v="10"/>
    <x v="10"/>
    <m/>
    <x v="12"/>
    <m/>
    <m/>
    <m/>
  </r>
  <r>
    <n v="297.38799999999998"/>
    <x v="1"/>
    <n v="1003476"/>
    <n v="901"/>
    <x v="7"/>
    <n v="74.172799999999995"/>
    <n v="3.009394279304543"/>
    <m/>
    <x v="10"/>
    <x v="10"/>
    <m/>
    <x v="12"/>
    <m/>
    <m/>
    <m/>
  </r>
  <r>
    <n v="297.41919999999999"/>
    <x v="5"/>
    <n v="1002470"/>
    <n v="2470"/>
    <x v="3"/>
    <n v="227.55840000000001"/>
    <n v="0.30700163122960955"/>
    <m/>
    <x v="10"/>
    <x v="10"/>
    <m/>
    <x v="12"/>
    <m/>
    <m/>
    <m/>
  </r>
  <r>
    <n v="297.49824000000001"/>
    <x v="86"/>
    <n v="1001226"/>
    <n v="1226"/>
    <x v="7"/>
    <n v="313.73183999999998"/>
    <n v="-5.1743552710493038E-2"/>
    <m/>
    <x v="10"/>
    <x v="10"/>
    <m/>
    <x v="12"/>
    <m/>
    <m/>
    <m/>
  </r>
  <r>
    <n v="297.51799999999997"/>
    <x v="42"/>
    <n v="1005221"/>
    <n v="555"/>
    <x v="7"/>
    <n v="169.1232"/>
    <n v="0.75917910730165927"/>
    <m/>
    <x v="10"/>
    <x v="10"/>
    <m/>
    <x v="12"/>
    <m/>
    <m/>
    <m/>
  </r>
  <r>
    <n v="297.56896"/>
    <x v="315"/>
    <n v="1001168"/>
    <n v="1168"/>
    <x v="5"/>
    <n v="430.10879999999997"/>
    <n v="-0.30815421586352099"/>
    <m/>
    <x v="10"/>
    <x v="10"/>
    <m/>
    <x v="12"/>
    <m/>
    <m/>
    <m/>
  </r>
  <r>
    <n v="297.58976000000001"/>
    <x v="240"/>
    <n v="1001196"/>
    <n v="1196"/>
    <x v="1"/>
    <n v="621.66912000000002"/>
    <n v="-0.52130522423246628"/>
    <m/>
    <x v="10"/>
    <x v="10"/>
    <m/>
    <x v="12"/>
    <m/>
    <m/>
    <m/>
  </r>
  <r>
    <n v="297.5908"/>
    <x v="54"/>
    <n v="1003065"/>
    <n v="327"/>
    <x v="6"/>
    <n v="122.3104"/>
    <n v="1.4330784626654804"/>
    <m/>
    <x v="10"/>
    <x v="10"/>
    <m/>
    <x v="12"/>
    <m/>
    <m/>
    <m/>
  </r>
  <r>
    <n v="297.60480000000001"/>
    <x v="273"/>
    <n v="1007556"/>
    <n v="90"/>
    <x v="9"/>
    <n v="13.311999999999999"/>
    <n v="21.356129807692309"/>
    <m/>
    <x v="10"/>
    <x v="10"/>
    <m/>
    <x v="12"/>
    <m/>
    <m/>
    <m/>
  </r>
  <r>
    <n v="297.60480000000001"/>
    <x v="90"/>
    <n v="1005413"/>
    <n v="1974"/>
    <x v="2"/>
    <n v="234.17920000000001"/>
    <n v="0.27084215848375942"/>
    <m/>
    <x v="10"/>
    <x v="10"/>
    <m/>
    <x v="12"/>
    <m/>
    <m/>
    <m/>
  </r>
  <r>
    <n v="297.60480000000001"/>
    <x v="187"/>
    <n v="1011370"/>
    <n v="2811"/>
    <x v="9"/>
    <n v="255.15199999999999"/>
    <n v="0.16638239167241498"/>
    <m/>
    <x v="10"/>
    <x v="10"/>
    <m/>
    <x v="12"/>
    <m/>
    <m/>
    <m/>
  </r>
  <r>
    <n v="297.65848319999998"/>
    <x v="63"/>
    <n v="1000407"/>
    <n v="407"/>
    <x v="9"/>
    <n v="561.89395200000001"/>
    <n v="-0.47025860993784113"/>
    <m/>
    <x v="10"/>
    <x v="10"/>
    <m/>
    <x v="12"/>
    <m/>
    <m/>
    <m/>
  </r>
  <r>
    <n v="297.7364"/>
    <x v="356"/>
    <n v="1004413"/>
    <n v="2711"/>
    <x v="3"/>
    <n v="260.60160000000002"/>
    <n v="0.14249643900881645"/>
    <m/>
    <x v="10"/>
    <x v="10"/>
    <m/>
    <x v="12"/>
    <m/>
    <m/>
    <m/>
  </r>
  <r>
    <n v="297.73952000000003"/>
    <x v="223"/>
    <n v="1001680"/>
    <n v="1680"/>
    <x v="3"/>
    <n v="127.22880000000001"/>
    <n v="1.3401896425966449"/>
    <m/>
    <x v="10"/>
    <x v="10"/>
    <m/>
    <x v="12"/>
    <m/>
    <m/>
    <m/>
  </r>
  <r>
    <n v="297.74680000000001"/>
    <x v="12"/>
    <n v="1004123"/>
    <n v="1743"/>
    <x v="9"/>
    <n v="61.344000000000001"/>
    <n v="3.8537232655190401"/>
    <m/>
    <x v="10"/>
    <x v="10"/>
    <m/>
    <x v="12"/>
    <m/>
    <m/>
    <m/>
  </r>
  <r>
    <n v="297.83519999999999"/>
    <x v="301"/>
    <n v="1003848"/>
    <n v="2029"/>
    <x v="6"/>
    <n v="152.1088"/>
    <n v="0.95804056044094743"/>
    <m/>
    <x v="10"/>
    <x v="10"/>
    <m/>
    <x v="12"/>
    <m/>
    <m/>
    <m/>
  </r>
  <r>
    <n v="297.86432000000002"/>
    <x v="170"/>
    <n v="1001563"/>
    <n v="1563"/>
    <x v="5"/>
    <n v="227.79519999999999"/>
    <n v="0.30759699940999646"/>
    <m/>
    <x v="10"/>
    <x v="10"/>
    <m/>
    <x v="12"/>
    <m/>
    <m/>
    <m/>
  </r>
  <r>
    <n v="297.8664"/>
    <x v="243"/>
    <n v="1002575"/>
    <n v="2575"/>
    <x v="5"/>
    <n v="246.3904"/>
    <n v="0.20892047742119824"/>
    <m/>
    <x v="10"/>
    <x v="10"/>
    <m/>
    <x v="12"/>
    <m/>
    <m/>
    <m/>
  </r>
  <r>
    <n v="298.0068"/>
    <x v="142"/>
    <n v="1005051"/>
    <n v="1414"/>
    <x v="5"/>
    <n v="279.23840000000001"/>
    <n v="6.7212818867319057E-2"/>
    <m/>
    <x v="10"/>
    <x v="10"/>
    <m/>
    <x v="12"/>
    <m/>
    <m/>
    <m/>
  </r>
  <r>
    <n v="298.10559999999998"/>
    <x v="111"/>
    <n v="1004726"/>
    <n v="1208"/>
    <x v="7"/>
    <n v="271.93920000000003"/>
    <n v="9.6221508337157535E-2"/>
    <m/>
    <x v="10"/>
    <x v="10"/>
    <m/>
    <x v="12"/>
    <m/>
    <m/>
    <m/>
  </r>
  <r>
    <n v="298.1524"/>
    <x v="317"/>
    <n v="1004964"/>
    <n v="2613"/>
    <x v="4"/>
    <n v="270.608"/>
    <n v="0.10178708685626439"/>
    <m/>
    <x v="10"/>
    <x v="10"/>
    <m/>
    <x v="12"/>
    <m/>
    <m/>
    <m/>
  </r>
  <r>
    <n v="298.17840000000001"/>
    <x v="290"/>
    <n v="1003724"/>
    <n v="720"/>
    <x v="3"/>
    <n v="204.2944"/>
    <n v="0.45955248895711293"/>
    <m/>
    <x v="10"/>
    <x v="10"/>
    <m/>
    <x v="12"/>
    <m/>
    <m/>
    <m/>
  </r>
  <r>
    <n v="298.24704000000003"/>
    <x v="311"/>
    <n v="1001364"/>
    <n v="1364"/>
    <x v="5"/>
    <n v="614.596992"/>
    <n v="-0.51472746550637194"/>
    <m/>
    <x v="10"/>
    <x v="10"/>
    <m/>
    <x v="12"/>
    <m/>
    <m/>
    <m/>
  </r>
  <r>
    <n v="298.31360000000001"/>
    <x v="36"/>
    <n v="1001723"/>
    <n v="1723"/>
    <x v="7"/>
    <n v="201.04640000000001"/>
    <n v="0.48380473363362886"/>
    <m/>
    <x v="10"/>
    <x v="10"/>
    <m/>
    <x v="12"/>
    <m/>
    <m/>
    <m/>
  </r>
  <r>
    <n v="298.32191999999998"/>
    <x v="341"/>
    <n v="1006378"/>
    <n v="2016"/>
    <x v="9"/>
    <n v="51.868000000000002"/>
    <n v="4.7515601141358825"/>
    <m/>
    <x v="10"/>
    <x v="10"/>
    <m/>
    <x v="12"/>
    <m/>
    <m/>
    <m/>
  </r>
  <r>
    <n v="298.32191999999998"/>
    <x v="305"/>
    <n v="1009671"/>
    <n v="2675"/>
    <x v="9"/>
    <n v="196.44399999999999"/>
    <n v="0.5186104945938792"/>
    <m/>
    <x v="10"/>
    <x v="10"/>
    <m/>
    <x v="12"/>
    <m/>
    <m/>
    <m/>
  </r>
  <r>
    <n v="298.32400000000001"/>
    <x v="218"/>
    <n v="1002193"/>
    <n v="2193"/>
    <x v="4"/>
    <n v="159.61920000000001"/>
    <n v="0.86897315611154546"/>
    <m/>
    <x v="10"/>
    <x v="10"/>
    <m/>
    <x v="12"/>
    <m/>
    <m/>
    <m/>
  </r>
  <r>
    <n v="298.33024"/>
    <x v="345"/>
    <n v="1001081"/>
    <n v="1081"/>
    <x v="8"/>
    <n v="508.35283199999998"/>
    <n v="-0.41314335001088376"/>
    <m/>
    <x v="10"/>
    <x v="10"/>
    <m/>
    <x v="12"/>
    <m/>
    <m/>
    <m/>
  </r>
  <r>
    <n v="298.39679999999998"/>
    <x v="91"/>
    <n v="1001237"/>
    <n v="1237"/>
    <x v="6"/>
    <n v="408.68351999999999"/>
    <n v="-0.26985849588454169"/>
    <m/>
    <x v="10"/>
    <x v="10"/>
    <m/>
    <x v="12"/>
    <m/>
    <m/>
    <m/>
  </r>
  <r>
    <n v="298.42592000000002"/>
    <x v="286"/>
    <n v="1001357"/>
    <n v="1357"/>
    <x v="4"/>
    <n v="481.3152"/>
    <n v="-0.37997819308428238"/>
    <m/>
    <x v="10"/>
    <x v="10"/>
    <m/>
    <x v="12"/>
    <m/>
    <m/>
    <m/>
  </r>
  <r>
    <n v="298.42592000000002"/>
    <x v="256"/>
    <n v="1001036"/>
    <n v="1036"/>
    <x v="7"/>
    <n v="670.65696000000003"/>
    <n v="-0.55502449419148647"/>
    <m/>
    <x v="10"/>
    <x v="10"/>
    <m/>
    <x v="12"/>
    <m/>
    <m/>
    <m/>
  </r>
  <r>
    <n v="298.4821632"/>
    <x v="152"/>
    <n v="1000403"/>
    <n v="403"/>
    <x v="0"/>
    <n v="673.42828799999995"/>
    <n v="-0.55677216339329061"/>
    <m/>
    <x v="10"/>
    <x v="10"/>
    <m/>
    <x v="12"/>
    <m/>
    <m/>
    <m/>
  </r>
  <r>
    <n v="298.49560000000002"/>
    <x v="265"/>
    <n v="1004242"/>
    <n v="531"/>
    <x v="5"/>
    <n v="149.6576"/>
    <n v="0.99452349897365733"/>
    <m/>
    <x v="10"/>
    <x v="10"/>
    <m/>
    <x v="12"/>
    <m/>
    <m/>
    <m/>
  </r>
  <r>
    <n v="298.50119999999998"/>
    <x v="264"/>
    <n v="1006094"/>
    <n v="1980"/>
    <x v="9"/>
    <n v="25.303999999999998"/>
    <n v="10.796601327853304"/>
    <m/>
    <x v="10"/>
    <x v="10"/>
    <m/>
    <x v="12"/>
    <m/>
    <m/>
    <m/>
  </r>
  <r>
    <n v="298.50119999999998"/>
    <x v="102"/>
    <n v="1005861"/>
    <n v="1926"/>
    <x v="8"/>
    <n v="36.676000000000002"/>
    <n v="7.1388701057912529"/>
    <m/>
    <x v="10"/>
    <x v="10"/>
    <m/>
    <x v="12"/>
    <m/>
    <m/>
    <m/>
  </r>
  <r>
    <n v="298.50119999999998"/>
    <x v="52"/>
    <n v="1005720"/>
    <n v="913"/>
    <x v="5"/>
    <n v="65.956000000000003"/>
    <n v="3.5257626296318749"/>
    <m/>
    <x v="10"/>
    <x v="10"/>
    <m/>
    <x v="12"/>
    <m/>
    <m/>
    <m/>
  </r>
  <r>
    <n v="298.50119999999998"/>
    <x v="248"/>
    <n v="1005617"/>
    <n v="1281"/>
    <x v="9"/>
    <n v="153.61199999999999"/>
    <n v="0.94321537379892195"/>
    <m/>
    <x v="10"/>
    <x v="10"/>
    <m/>
    <x v="12"/>
    <m/>
    <m/>
    <m/>
  </r>
  <r>
    <n v="298.50119999999998"/>
    <x v="35"/>
    <n v="1005959"/>
    <n v="260"/>
    <x v="4"/>
    <n v="178.93600000000001"/>
    <n v="0.66820092099968686"/>
    <m/>
    <x v="10"/>
    <x v="10"/>
    <m/>
    <x v="12"/>
    <m/>
    <m/>
    <m/>
  </r>
  <r>
    <n v="298.50119999999998"/>
    <x v="316"/>
    <n v="1005378"/>
    <n v="821"/>
    <x v="5"/>
    <n v="260.69760000000002"/>
    <n v="0.1450093901900131"/>
    <m/>
    <x v="10"/>
    <x v="10"/>
    <m/>
    <x v="12"/>
    <m/>
    <m/>
    <m/>
  </r>
  <r>
    <n v="298.56319999999999"/>
    <x v="265"/>
    <n v="1003917"/>
    <n v="2660"/>
    <x v="6"/>
    <n v="172.8896"/>
    <n v="0.72690086621751682"/>
    <m/>
    <x v="10"/>
    <x v="10"/>
    <m/>
    <x v="12"/>
    <m/>
    <m/>
    <m/>
  </r>
  <r>
    <n v="298.64640000000003"/>
    <x v="326"/>
    <n v="1001220"/>
    <n v="1220"/>
    <x v="2"/>
    <n v="603.33312000000001"/>
    <n v="-0.50500579182525229"/>
    <m/>
    <x v="10"/>
    <x v="10"/>
    <m/>
    <x v="12"/>
    <m/>
    <m/>
    <m/>
  </r>
  <r>
    <n v="298.68209280000002"/>
    <x v="13"/>
    <n v="1000991"/>
    <n v="991"/>
    <x v="4"/>
    <n v="178.43520000000001"/>
    <n v="0.67389670199601881"/>
    <m/>
    <x v="10"/>
    <x v="10"/>
    <m/>
    <x v="12"/>
    <m/>
    <m/>
    <m/>
  </r>
  <r>
    <n v="298.79615999999999"/>
    <x v="57"/>
    <n v="1001913"/>
    <n v="1913"/>
    <x v="0"/>
    <n v="239.85599999999999"/>
    <n v="0.24573143886331797"/>
    <m/>
    <x v="10"/>
    <x v="10"/>
    <m/>
    <x v="12"/>
    <m/>
    <m/>
    <m/>
  </r>
  <r>
    <n v="298.84192000000002"/>
    <x v="28"/>
    <n v="1001975"/>
    <n v="1975"/>
    <x v="6"/>
    <n v="289.29919999999998"/>
    <n v="3.2985642545848834E-2"/>
    <m/>
    <x v="10"/>
    <x v="10"/>
    <m/>
    <x v="12"/>
    <m/>
    <m/>
    <m/>
  </r>
  <r>
    <n v="298.86687999999998"/>
    <x v="158"/>
    <n v="1001063"/>
    <n v="1063"/>
    <x v="0"/>
    <n v="657.88185599999997"/>
    <n v="-0.54571344797811239"/>
    <m/>
    <x v="10"/>
    <x v="10"/>
    <m/>
    <x v="12"/>
    <m/>
    <m/>
    <m/>
  </r>
  <r>
    <n v="298.88040000000001"/>
    <x v="344"/>
    <n v="1002897"/>
    <n v="206"/>
    <x v="6"/>
    <n v="208.4288"/>
    <n v="0.43396881812878074"/>
    <m/>
    <x v="10"/>
    <x v="10"/>
    <m/>
    <x v="12"/>
    <m/>
    <m/>
    <m/>
  </r>
  <r>
    <n v="298.91264000000001"/>
    <x v="116"/>
    <n v="1001203"/>
    <n v="1203"/>
    <x v="7"/>
    <n v="641.60447999999997"/>
    <n v="-0.53411696875932035"/>
    <m/>
    <x v="10"/>
    <x v="10"/>
    <m/>
    <x v="12"/>
    <m/>
    <m/>
    <m/>
  </r>
  <r>
    <n v="298.92511999999999"/>
    <x v="86"/>
    <n v="1001232"/>
    <n v="1232"/>
    <x v="5"/>
    <n v="419.81376"/>
    <n v="-0.28795778394686256"/>
    <m/>
    <x v="10"/>
    <x v="10"/>
    <m/>
    <x v="12"/>
    <m/>
    <m/>
    <m/>
  </r>
  <r>
    <n v="298.94592"/>
    <x v="282"/>
    <n v="1001977"/>
    <n v="1977"/>
    <x v="3"/>
    <n v="293.44639999999998"/>
    <n v="1.8741139778848944E-2"/>
    <m/>
    <x v="10"/>
    <x v="10"/>
    <m/>
    <x v="12"/>
    <m/>
    <m/>
    <m/>
  </r>
  <r>
    <n v="298.95424000000003"/>
    <x v="218"/>
    <n v="1001242"/>
    <n v="1242"/>
    <x v="6"/>
    <n v="393.09120000000001"/>
    <n v="-0.23947867568645645"/>
    <m/>
    <x v="10"/>
    <x v="10"/>
    <m/>
    <x v="12"/>
    <m/>
    <m/>
    <m/>
  </r>
  <r>
    <n v="298.9948"/>
    <x v="336"/>
    <n v="1004341"/>
    <n v="234"/>
    <x v="0"/>
    <n v="256.69760000000002"/>
    <n v="0.16477442718591825"/>
    <m/>
    <x v="10"/>
    <x v="10"/>
    <m/>
    <x v="12"/>
    <m/>
    <m/>
    <m/>
  </r>
  <r>
    <n v="299.03904"/>
    <x v="77"/>
    <n v="1011347"/>
    <n v="19"/>
    <x v="9"/>
    <n v="236.648"/>
    <n v="0.26364490720394851"/>
    <m/>
    <x v="10"/>
    <x v="10"/>
    <m/>
    <x v="12"/>
    <m/>
    <m/>
    <m/>
  </r>
  <r>
    <n v="299.03904"/>
    <x v="116"/>
    <n v="1016669"/>
    <n v="2027"/>
    <x v="9"/>
    <n v="316.452"/>
    <n v="-5.5025596298964766E-2"/>
    <m/>
    <x v="10"/>
    <x v="10"/>
    <m/>
    <x v="12"/>
    <m/>
    <m/>
    <m/>
  </r>
  <r>
    <n v="299.03904"/>
    <x v="255"/>
    <n v="1015722"/>
    <n v="1361"/>
    <x v="9"/>
    <n v="328.81599999999997"/>
    <n v="-9.055812369227767E-2"/>
    <m/>
    <x v="10"/>
    <x v="10"/>
    <m/>
    <x v="12"/>
    <m/>
    <m/>
    <m/>
  </r>
  <r>
    <n v="299.03904"/>
    <x v="26"/>
    <n v="1018336"/>
    <n v="1199"/>
    <x v="9"/>
    <n v="349.048"/>
    <n v="-0.14327244390456328"/>
    <m/>
    <x v="10"/>
    <x v="10"/>
    <m/>
    <x v="12"/>
    <m/>
    <m/>
    <m/>
  </r>
  <r>
    <n v="299.15807999999998"/>
    <x v="100"/>
    <n v="1000251"/>
    <n v="251"/>
    <x v="8"/>
    <n v="153.629952"/>
    <n v="0.94726403351346478"/>
    <m/>
    <x v="10"/>
    <x v="10"/>
    <m/>
    <x v="12"/>
    <m/>
    <m/>
    <m/>
  </r>
  <r>
    <n v="299.18304000000001"/>
    <x v="20"/>
    <n v="1001470"/>
    <n v="1470"/>
    <x v="0"/>
    <n v="379.78329600000001"/>
    <n v="-0.21222696429492255"/>
    <m/>
    <x v="10"/>
    <x v="10"/>
    <m/>
    <x v="12"/>
    <m/>
    <m/>
    <m/>
  </r>
  <r>
    <n v="299.18977919999998"/>
    <x v="277"/>
    <n v="1000636"/>
    <n v="636"/>
    <x v="8"/>
    <n v="455.20012800000001"/>
    <n v="-0.34272914088460016"/>
    <m/>
    <x v="10"/>
    <x v="10"/>
    <m/>
    <x v="12"/>
    <m/>
    <m/>
    <m/>
  </r>
  <r>
    <n v="299.20800000000003"/>
    <x v="111"/>
    <n v="1003502"/>
    <n v="1589"/>
    <x v="4"/>
    <n v="120.24639999999999"/>
    <n v="1.4882907097426621"/>
    <m/>
    <x v="10"/>
    <x v="10"/>
    <m/>
    <x v="12"/>
    <m/>
    <m/>
    <m/>
  </r>
  <r>
    <n v="299.32447999999999"/>
    <x v="268"/>
    <n v="1001044"/>
    <n v="1044"/>
    <x v="2"/>
    <n v="648.69849599999998"/>
    <n v="-0.53857688611012289"/>
    <m/>
    <x v="10"/>
    <x v="10"/>
    <m/>
    <x v="12"/>
    <m/>
    <m/>
    <m/>
  </r>
  <r>
    <n v="299.39760000000001"/>
    <x v="289"/>
    <n v="1005523"/>
    <n v="2705"/>
    <x v="4"/>
    <n v="8.8079999999999998"/>
    <n v="32.991553133514991"/>
    <m/>
    <x v="10"/>
    <x v="10"/>
    <m/>
    <x v="12"/>
    <m/>
    <m/>
    <m/>
  </r>
  <r>
    <n v="299.39760000000001"/>
    <x v="274"/>
    <n v="1006195"/>
    <n v="1801"/>
    <x v="4"/>
    <n v="12.048"/>
    <n v="23.850398406374502"/>
    <m/>
    <x v="10"/>
    <x v="10"/>
    <m/>
    <x v="12"/>
    <m/>
    <m/>
    <m/>
  </r>
  <r>
    <n v="299.43680000000001"/>
    <x v="13"/>
    <n v="1004162"/>
    <n v="2677"/>
    <x v="1"/>
    <n v="245.92320000000001"/>
    <n v="0.21760289391159515"/>
    <m/>
    <x v="10"/>
    <x v="10"/>
    <m/>
    <x v="12"/>
    <m/>
    <m/>
    <m/>
  </r>
  <r>
    <n v="299.51479999999998"/>
    <x v="301"/>
    <n v="1004642"/>
    <n v="2479"/>
    <x v="8"/>
    <n v="148.26560000000001"/>
    <n v="1.0201233462111237"/>
    <m/>
    <x v="10"/>
    <x v="10"/>
    <m/>
    <x v="12"/>
    <m/>
    <m/>
    <m/>
  </r>
  <r>
    <n v="299.65519999999998"/>
    <x v="8"/>
    <n v="1002630"/>
    <n v="2630"/>
    <x v="4"/>
    <n v="266.86399999999998"/>
    <n v="0.12287607170693689"/>
    <m/>
    <x v="10"/>
    <x v="10"/>
    <m/>
    <x v="12"/>
    <m/>
    <m/>
    <m/>
  </r>
  <r>
    <n v="299.75616000000002"/>
    <x v="359"/>
    <n v="1017402"/>
    <n v="129"/>
    <x v="9"/>
    <n v="140.84800000000001"/>
    <n v="1.1282244689310461"/>
    <m/>
    <x v="10"/>
    <x v="10"/>
    <m/>
    <x v="12"/>
    <m/>
    <m/>
    <m/>
  </r>
  <r>
    <n v="299.75616000000002"/>
    <x v="221"/>
    <n v="1017149"/>
    <n v="1514"/>
    <x v="9"/>
    <n v="156.584"/>
    <n v="0.91434731517907331"/>
    <m/>
    <x v="10"/>
    <x v="10"/>
    <m/>
    <x v="12"/>
    <m/>
    <m/>
    <m/>
  </r>
  <r>
    <n v="299.75711999999999"/>
    <x v="208"/>
    <n v="1001094"/>
    <n v="1094"/>
    <x v="4"/>
    <n v="598.28889600000002"/>
    <n v="-0.49897595960062752"/>
    <m/>
    <x v="10"/>
    <x v="10"/>
    <m/>
    <x v="12"/>
    <m/>
    <m/>
    <m/>
  </r>
  <r>
    <n v="299.82679999999999"/>
    <x v="158"/>
    <n v="1003894"/>
    <n v="61"/>
    <x v="7"/>
    <n v="152.6112"/>
    <n v="0.96464479671216785"/>
    <m/>
    <x v="10"/>
    <x v="10"/>
    <m/>
    <x v="12"/>
    <m/>
    <m/>
    <m/>
  </r>
  <r>
    <n v="299.90688"/>
    <x v="198"/>
    <n v="1001647"/>
    <n v="1647"/>
    <x v="1"/>
    <n v="123.55200000000001"/>
    <n v="1.4273737373737372"/>
    <m/>
    <x v="10"/>
    <x v="10"/>
    <m/>
    <x v="12"/>
    <m/>
    <m/>
    <m/>
  </r>
  <r>
    <n v="300.00671999999997"/>
    <x v="314"/>
    <n v="1002042"/>
    <n v="2042"/>
    <x v="9"/>
    <n v="244.1696"/>
    <n v="0.22868170320957223"/>
    <m/>
    <x v="10"/>
    <x v="10"/>
    <m/>
    <x v="12"/>
    <m/>
    <m/>
    <m/>
  </r>
  <r>
    <n v="300.08679999999998"/>
    <x v="88"/>
    <n v="1005054"/>
    <n v="257"/>
    <x v="3"/>
    <n v="176.0256"/>
    <n v="0.70479066681210001"/>
    <m/>
    <x v="10"/>
    <x v="10"/>
    <m/>
    <x v="12"/>
    <m/>
    <m/>
    <m/>
  </r>
  <r>
    <n v="300.21159999999998"/>
    <x v="343"/>
    <n v="1003659"/>
    <n v="127"/>
    <x v="7"/>
    <n v="259.08479999999997"/>
    <n v="0.15873876043673735"/>
    <m/>
    <x v="10"/>
    <x v="10"/>
    <m/>
    <x v="12"/>
    <m/>
    <m/>
    <m/>
  </r>
  <r>
    <n v="300.29399999999998"/>
    <x v="224"/>
    <n v="1006223"/>
    <n v="2125"/>
    <x v="4"/>
    <n v="4.6840000000000002"/>
    <n v="63.110589239965833"/>
    <m/>
    <x v="10"/>
    <x v="10"/>
    <m/>
    <x v="12"/>
    <m/>
    <m/>
    <m/>
  </r>
  <r>
    <n v="300.29399999999998"/>
    <x v="314"/>
    <n v="1006020"/>
    <n v="188"/>
    <x v="2"/>
    <n v="25.956"/>
    <n v="10.569348127600554"/>
    <m/>
    <x v="10"/>
    <x v="10"/>
    <m/>
    <x v="12"/>
    <m/>
    <m/>
    <m/>
  </r>
  <r>
    <n v="300.29399999999998"/>
    <x v="33"/>
    <n v="1005957"/>
    <n v="2409"/>
    <x v="4"/>
    <n v="112.57599999999999"/>
    <n v="1.6674779704377487"/>
    <m/>
    <x v="10"/>
    <x v="10"/>
    <m/>
    <x v="12"/>
    <m/>
    <m/>
    <m/>
  </r>
  <r>
    <n v="300.31040000000002"/>
    <x v="11"/>
    <n v="1001096"/>
    <n v="1096"/>
    <x v="9"/>
    <n v="383.373312"/>
    <n v="-0.21666326110879619"/>
    <m/>
    <x v="10"/>
    <x v="10"/>
    <m/>
    <x v="12"/>
    <m/>
    <m/>
    <m/>
  </r>
  <r>
    <n v="300.51423999999997"/>
    <x v="351"/>
    <n v="1001788"/>
    <n v="1788"/>
    <x v="8"/>
    <n v="329.35359999999997"/>
    <n v="-8.7563518358384426E-2"/>
    <m/>
    <x v="10"/>
    <x v="10"/>
    <m/>
    <x v="12"/>
    <m/>
    <m/>
    <m/>
  </r>
  <r>
    <n v="300.53919999999999"/>
    <x v="274"/>
    <n v="1001484"/>
    <n v="1484"/>
    <x v="4"/>
    <n v="560.33087999999998"/>
    <n v="-0.46363976941624208"/>
    <m/>
    <x v="10"/>
    <x v="10"/>
    <m/>
    <x v="12"/>
    <m/>
    <m/>
    <m/>
  </r>
  <r>
    <n v="300.67232000000001"/>
    <x v="134"/>
    <n v="1002020"/>
    <n v="2020"/>
    <x v="6"/>
    <n v="147.3664"/>
    <n v="1.0403044384608704"/>
    <m/>
    <x v="10"/>
    <x v="10"/>
    <m/>
    <x v="12"/>
    <m/>
    <m/>
    <m/>
  </r>
  <r>
    <n v="300.85951999999997"/>
    <x v="279"/>
    <n v="1001486"/>
    <n v="1486"/>
    <x v="6"/>
    <n v="237.61785599999999"/>
    <n v="0.26614861805671702"/>
    <m/>
    <x v="10"/>
    <x v="10"/>
    <m/>
    <x v="12"/>
    <m/>
    <m/>
    <m/>
  </r>
  <r>
    <n v="300.99263999999999"/>
    <x v="212"/>
    <n v="1001368"/>
    <n v="1368"/>
    <x v="2"/>
    <n v="121.26508800000001"/>
    <n v="1.4821046598341643"/>
    <m/>
    <x v="10"/>
    <x v="10"/>
    <m/>
    <x v="12"/>
    <m/>
    <m/>
    <m/>
  </r>
  <r>
    <n v="301.00720000000001"/>
    <x v="251"/>
    <n v="1004227"/>
    <n v="1147"/>
    <x v="9"/>
    <n v="86.566400000000002"/>
    <n v="2.4771828330622507"/>
    <m/>
    <x v="10"/>
    <x v="10"/>
    <m/>
    <x v="12"/>
    <m/>
    <m/>
    <m/>
  </r>
  <r>
    <n v="301.06439999999998"/>
    <x v="111"/>
    <n v="1002236"/>
    <n v="2236"/>
    <x v="8"/>
    <n v="271.3664"/>
    <n v="0.10943875144454132"/>
    <m/>
    <x v="10"/>
    <x v="10"/>
    <m/>
    <x v="12"/>
    <m/>
    <m/>
    <m/>
  </r>
  <r>
    <n v="301.1216"/>
    <x v="342"/>
    <n v="1002191"/>
    <n v="2191"/>
    <x v="4"/>
    <n v="33.881599999999999"/>
    <n v="7.8874669437098603"/>
    <m/>
    <x v="10"/>
    <x v="10"/>
    <m/>
    <x v="12"/>
    <m/>
    <m/>
    <m/>
  </r>
  <r>
    <n v="301.19040000000001"/>
    <x v="288"/>
    <n v="1006191"/>
    <n v="1128"/>
    <x v="7"/>
    <n v="61.44"/>
    <n v="3.9021875000000001"/>
    <m/>
    <x v="10"/>
    <x v="10"/>
    <m/>
    <x v="12"/>
    <m/>
    <m/>
    <m/>
  </r>
  <r>
    <n v="301.19040000000001"/>
    <x v="108"/>
    <n v="1005485"/>
    <n v="1254"/>
    <x v="3"/>
    <n v="93.111999999999995"/>
    <n v="2.2347108858149327"/>
    <m/>
    <x v="10"/>
    <x v="10"/>
    <m/>
    <x v="12"/>
    <m/>
    <m/>
    <m/>
  </r>
  <r>
    <n v="301.19040000000001"/>
    <x v="102"/>
    <n v="1006114"/>
    <n v="1407"/>
    <x v="8"/>
    <n v="114.884"/>
    <n v="1.6216914452839386"/>
    <m/>
    <x v="10"/>
    <x v="10"/>
    <m/>
    <x v="12"/>
    <m/>
    <m/>
    <m/>
  </r>
  <r>
    <n v="301.19040000000001"/>
    <x v="120"/>
    <n v="1016803"/>
    <n v="1906"/>
    <x v="9"/>
    <n v="162.80799999999999"/>
    <n v="0.84997297430101726"/>
    <m/>
    <x v="10"/>
    <x v="10"/>
    <m/>
    <x v="12"/>
    <m/>
    <m/>
    <m/>
  </r>
  <r>
    <n v="301.19040000000001"/>
    <x v="339"/>
    <n v="1012940"/>
    <n v="631"/>
    <x v="9"/>
    <n v="344.89600000000002"/>
    <n v="-0.12672109853405086"/>
    <m/>
    <x v="10"/>
    <x v="10"/>
    <m/>
    <x v="12"/>
    <m/>
    <m/>
    <m/>
  </r>
  <r>
    <n v="301.19040000000001"/>
    <x v="99"/>
    <n v="1017531"/>
    <n v="1598"/>
    <x v="9"/>
    <n v="376.36799999999999"/>
    <n v="-0.19974493049355946"/>
    <m/>
    <x v="10"/>
    <x v="10"/>
    <m/>
    <x v="12"/>
    <m/>
    <m/>
    <m/>
  </r>
  <r>
    <n v="301.56360000000001"/>
    <x v="60"/>
    <n v="1003551"/>
    <n v="492"/>
    <x v="2"/>
    <n v="173.26079999999999"/>
    <n v="0.74051833998226968"/>
    <m/>
    <x v="10"/>
    <x v="10"/>
    <m/>
    <x v="12"/>
    <m/>
    <m/>
    <m/>
  </r>
  <r>
    <n v="301.61248000000001"/>
    <x v="14"/>
    <n v="1001661"/>
    <n v="1661"/>
    <x v="7"/>
    <n v="77.219200000000001"/>
    <n v="2.905925987319216"/>
    <m/>
    <x v="10"/>
    <x v="10"/>
    <m/>
    <x v="12"/>
    <m/>
    <m/>
    <m/>
  </r>
  <r>
    <n v="301.77472"/>
    <x v="1"/>
    <n v="1001829"/>
    <n v="1829"/>
    <x v="2"/>
    <n v="190.30080000000001"/>
    <n v="0.58577746388874874"/>
    <m/>
    <x v="10"/>
    <x v="10"/>
    <m/>
    <x v="12"/>
    <m/>
    <m/>
    <m/>
  </r>
  <r>
    <n v="301.99520000000001"/>
    <x v="281"/>
    <n v="1001842"/>
    <n v="1842"/>
    <x v="6"/>
    <n v="75.6096"/>
    <n v="2.9941383104790926"/>
    <m/>
    <x v="10"/>
    <x v="10"/>
    <m/>
    <x v="12"/>
    <m/>
    <m/>
    <m/>
  </r>
  <r>
    <n v="302.08679999999998"/>
    <x v="255"/>
    <n v="1006159"/>
    <n v="2706"/>
    <x v="7"/>
    <n v="158.21600000000001"/>
    <n v="0.90933154674622019"/>
    <m/>
    <x v="10"/>
    <x v="10"/>
    <m/>
    <x v="12"/>
    <m/>
    <m/>
    <m/>
  </r>
  <r>
    <n v="302.08879999999999"/>
    <x v="265"/>
    <n v="1005251"/>
    <n v="954"/>
    <x v="1"/>
    <n v="161.99039999999999"/>
    <n v="0.8648561890087314"/>
    <m/>
    <x v="10"/>
    <x v="10"/>
    <m/>
    <x v="12"/>
    <m/>
    <m/>
    <m/>
  </r>
  <r>
    <n v="302.30720000000002"/>
    <x v="349"/>
    <n v="1002250"/>
    <n v="2250"/>
    <x v="0"/>
    <n v="59.571199999999997"/>
    <n v="4.0747206703910619"/>
    <m/>
    <x v="10"/>
    <x v="10"/>
    <m/>
    <x v="12"/>
    <m/>
    <m/>
    <m/>
  </r>
  <r>
    <n v="302.33319999999998"/>
    <x v="140"/>
    <n v="1003694"/>
    <n v="169"/>
    <x v="6"/>
    <n v="212.464"/>
    <n v="0.4229855410799005"/>
    <m/>
    <x v="10"/>
    <x v="10"/>
    <m/>
    <x v="12"/>
    <m/>
    <m/>
    <m/>
  </r>
  <r>
    <n v="302.34879999999998"/>
    <x v="196"/>
    <n v="1004946"/>
    <n v="2064"/>
    <x v="8"/>
    <n v="179.536"/>
    <n v="0.68405667944033499"/>
    <m/>
    <x v="10"/>
    <x v="10"/>
    <m/>
    <x v="12"/>
    <m/>
    <m/>
    <m/>
  </r>
  <r>
    <n v="302.36128000000002"/>
    <x v="248"/>
    <n v="1001265"/>
    <n v="1265"/>
    <x v="3"/>
    <n v="663.46367999999995"/>
    <n v="-0.54426852725382036"/>
    <m/>
    <x v="10"/>
    <x v="10"/>
    <m/>
    <x v="12"/>
    <m/>
    <m/>
    <m/>
  </r>
  <r>
    <n v="302.43200000000002"/>
    <x v="230"/>
    <n v="1004188"/>
    <n v="1814"/>
    <x v="4"/>
    <n v="220.34880000000001"/>
    <n v="0.37251484918456557"/>
    <m/>
    <x v="10"/>
    <x v="10"/>
    <m/>
    <x v="12"/>
    <m/>
    <m/>
    <m/>
  </r>
  <r>
    <n v="302.44031999999999"/>
    <x v="321"/>
    <n v="1002006"/>
    <n v="2006"/>
    <x v="6"/>
    <n v="64.915199999999999"/>
    <n v="3.6590062111801243"/>
    <m/>
    <x v="10"/>
    <x v="10"/>
    <m/>
    <x v="12"/>
    <m/>
    <m/>
    <m/>
  </r>
  <r>
    <n v="302.66912000000002"/>
    <x v="50"/>
    <n v="1001511"/>
    <n v="1511"/>
    <x v="3"/>
    <n v="13.236864000000001"/>
    <n v="21.865621343544813"/>
    <m/>
    <x v="10"/>
    <x v="10"/>
    <m/>
    <x v="12"/>
    <m/>
    <m/>
    <m/>
  </r>
  <r>
    <n v="302.72320000000002"/>
    <x v="292"/>
    <n v="1003478"/>
    <n v="1544"/>
    <x v="4"/>
    <n v="113.7824"/>
    <n v="1.6605450403577358"/>
    <m/>
    <x v="10"/>
    <x v="10"/>
    <m/>
    <x v="12"/>
    <m/>
    <m/>
    <m/>
  </r>
  <r>
    <n v="302.78039999999999"/>
    <x v="41"/>
    <n v="1005294"/>
    <n v="2018"/>
    <x v="8"/>
    <n v="176.83840000000001"/>
    <n v="0.71218694582172182"/>
    <m/>
    <x v="10"/>
    <x v="10"/>
    <m/>
    <x v="12"/>
    <m/>
    <m/>
    <m/>
  </r>
  <r>
    <n v="302.78039999999999"/>
    <x v="13"/>
    <n v="1002345"/>
    <n v="2345"/>
    <x v="5"/>
    <n v="188.43199999999999"/>
    <n v="0.60684172539696024"/>
    <m/>
    <x v="10"/>
    <x v="10"/>
    <m/>
    <x v="12"/>
    <m/>
    <m/>
    <m/>
  </r>
  <r>
    <n v="302.83240000000001"/>
    <x v="97"/>
    <n v="1003025"/>
    <n v="2012"/>
    <x v="1"/>
    <n v="242.89920000000001"/>
    <n v="0.24674103496429795"/>
    <m/>
    <x v="10"/>
    <x v="10"/>
    <m/>
    <x v="12"/>
    <m/>
    <m/>
    <m/>
  </r>
  <r>
    <n v="302.87711999999999"/>
    <x v="56"/>
    <n v="1001554"/>
    <n v="1554"/>
    <x v="8"/>
    <n v="54.958463999999999"/>
    <n v="4.5110186485561172"/>
    <m/>
    <x v="10"/>
    <x v="10"/>
    <m/>
    <x v="12"/>
    <m/>
    <m/>
    <m/>
  </r>
  <r>
    <n v="302.91148800000002"/>
    <x v="280"/>
    <n v="1011333"/>
    <n v="1169"/>
    <x v="9"/>
    <n v="352.58960000000002"/>
    <n v="-0.14089500087353682"/>
    <m/>
    <x v="10"/>
    <x v="10"/>
    <m/>
    <x v="12"/>
    <m/>
    <m/>
    <m/>
  </r>
  <r>
    <n v="302.98320000000001"/>
    <x v="361"/>
    <n v="1005614"/>
    <n v="2816"/>
    <x v="9"/>
    <n v="93.971999999999994"/>
    <n v="2.2241859277231519"/>
    <m/>
    <x v="10"/>
    <x v="10"/>
    <m/>
    <x v="12"/>
    <m/>
    <m/>
    <m/>
  </r>
  <r>
    <n v="302.99360000000001"/>
    <x v="192"/>
    <n v="1003491"/>
    <n v="137"/>
    <x v="9"/>
    <n v="343.024"/>
    <n v="-0.11669854004384529"/>
    <m/>
    <x v="10"/>
    <x v="10"/>
    <m/>
    <x v="12"/>
    <m/>
    <m/>
    <m/>
  </r>
  <r>
    <n v="303.02271999999999"/>
    <x v="346"/>
    <n v="1001988"/>
    <n v="1988"/>
    <x v="9"/>
    <n v="237.55199999999999"/>
    <n v="0.2756058462989156"/>
    <m/>
    <x v="10"/>
    <x v="10"/>
    <m/>
    <x v="12"/>
    <m/>
    <m/>
    <m/>
  </r>
  <r>
    <n v="303.13920000000002"/>
    <x v="54"/>
    <n v="1003501"/>
    <n v="630"/>
    <x v="0"/>
    <n v="94.934399999999997"/>
    <n v="2.1931438972595818"/>
    <m/>
    <x v="10"/>
    <x v="10"/>
    <m/>
    <x v="12"/>
    <m/>
    <m/>
    <m/>
  </r>
  <r>
    <n v="303.18079999999998"/>
    <x v="297"/>
    <n v="1004222"/>
    <n v="2115"/>
    <x v="2"/>
    <n v="56.828800000000001"/>
    <n v="4.334985077988625"/>
    <m/>
    <x v="10"/>
    <x v="10"/>
    <m/>
    <x v="12"/>
    <m/>
    <m/>
    <m/>
  </r>
  <r>
    <n v="303.241536"/>
    <x v="195"/>
    <n v="1000448"/>
    <n v="448"/>
    <x v="1"/>
    <n v="435.223296"/>
    <n v="-0.30325067893424529"/>
    <m/>
    <x v="10"/>
    <x v="10"/>
    <m/>
    <x v="12"/>
    <m/>
    <m/>
    <m/>
  </r>
  <r>
    <n v="303.32119999999998"/>
    <x v="240"/>
    <n v="1004536"/>
    <n v="2724"/>
    <x v="6"/>
    <n v="229.8784"/>
    <n v="0.31948543229811927"/>
    <m/>
    <x v="10"/>
    <x v="10"/>
    <m/>
    <x v="12"/>
    <m/>
    <m/>
    <m/>
  </r>
  <r>
    <n v="303.34176000000002"/>
    <x v="255"/>
    <n v="1014005"/>
    <n v="2313"/>
    <x v="9"/>
    <n v="154.16"/>
    <n v="0.96770731707317093"/>
    <m/>
    <x v="10"/>
    <x v="10"/>
    <m/>
    <x v="12"/>
    <m/>
    <m/>
    <m/>
  </r>
  <r>
    <n v="303.34176000000002"/>
    <x v="362"/>
    <n v="1015964"/>
    <n v="535"/>
    <x v="9"/>
    <n v="345.24"/>
    <n v="-0.12135974973931174"/>
    <m/>
    <x v="10"/>
    <x v="10"/>
    <m/>
    <x v="12"/>
    <m/>
    <m/>
    <m/>
  </r>
  <r>
    <n v="303.34176000000002"/>
    <x v="254"/>
    <n v="1014762"/>
    <n v="2725"/>
    <x v="9"/>
    <n v="266.56"/>
    <n v="0.13798679471788722"/>
    <m/>
    <x v="10"/>
    <x v="10"/>
    <m/>
    <x v="12"/>
    <m/>
    <m/>
    <m/>
  </r>
  <r>
    <n v="303.42520000000002"/>
    <x v="240"/>
    <n v="1003090"/>
    <n v="2264"/>
    <x v="6"/>
    <n v="328.70656000000002"/>
    <n v="-7.6911638149235614E-2"/>
    <m/>
    <x v="10"/>
    <x v="10"/>
    <m/>
    <x v="12"/>
    <m/>
    <m/>
    <m/>
  </r>
  <r>
    <n v="303.45119999999997"/>
    <x v="69"/>
    <n v="1004197"/>
    <n v="1597"/>
    <x v="4"/>
    <n v="174.75839999999999"/>
    <n v="0.73640408701384297"/>
    <m/>
    <x v="10"/>
    <x v="10"/>
    <m/>
    <x v="12"/>
    <m/>
    <m/>
    <m/>
  </r>
  <r>
    <n v="303.49696"/>
    <x v="46"/>
    <n v="1001028"/>
    <n v="1028"/>
    <x v="3"/>
    <n v="531.95116800000005"/>
    <n v="-0.42946462333926116"/>
    <m/>
    <x v="10"/>
    <x v="10"/>
    <m/>
    <x v="12"/>
    <m/>
    <m/>
    <m/>
  </r>
  <r>
    <n v="303.50839999999999"/>
    <x v="126"/>
    <n v="1004702"/>
    <n v="1784"/>
    <x v="3"/>
    <n v="222.7456"/>
    <n v="0.36257865475232731"/>
    <m/>
    <x v="10"/>
    <x v="10"/>
    <m/>
    <x v="12"/>
    <m/>
    <m/>
    <m/>
  </r>
  <r>
    <n v="303.51776000000001"/>
    <x v="166"/>
    <n v="1001948"/>
    <n v="1948"/>
    <x v="2"/>
    <n v="154.79040000000001"/>
    <n v="0.96083064582816502"/>
    <m/>
    <x v="10"/>
    <x v="10"/>
    <m/>
    <x v="12"/>
    <m/>
    <m/>
    <m/>
  </r>
  <r>
    <n v="303.63839999999999"/>
    <x v="186"/>
    <n v="1004159"/>
    <n v="2067"/>
    <x v="3"/>
    <n v="101.1936"/>
    <n v="2.0005692059576887"/>
    <m/>
    <x v="10"/>
    <x v="10"/>
    <m/>
    <x v="12"/>
    <m/>
    <m/>
    <m/>
  </r>
  <r>
    <n v="303.72160000000002"/>
    <x v="201"/>
    <n v="1001075"/>
    <n v="1075"/>
    <x v="4"/>
    <n v="446.459136"/>
    <n v="-0.31971019179681426"/>
    <m/>
    <x v="10"/>
    <x v="10"/>
    <m/>
    <x v="12"/>
    <m/>
    <m/>
    <m/>
  </r>
  <r>
    <n v="303.83807999999999"/>
    <x v="186"/>
    <n v="1002013"/>
    <n v="2013"/>
    <x v="0"/>
    <n v="177.07839999999999"/>
    <n v="0.71583931185282912"/>
    <m/>
    <x v="10"/>
    <x v="10"/>
    <m/>
    <x v="12"/>
    <m/>
    <m/>
    <m/>
  </r>
  <r>
    <n v="303.96600000000001"/>
    <x v="276"/>
    <n v="1003014"/>
    <n v="1150"/>
    <x v="8"/>
    <n v="202.85759999999999"/>
    <n v="0.49842056693956754"/>
    <m/>
    <x v="10"/>
    <x v="10"/>
    <m/>
    <x v="12"/>
    <m/>
    <m/>
    <m/>
  </r>
  <r>
    <n v="303.99720000000002"/>
    <x v="97"/>
    <n v="1004683"/>
    <n v="1128"/>
    <x v="2"/>
    <n v="31.3504"/>
    <n v="8.6967566602021034"/>
    <m/>
    <x v="10"/>
    <x v="10"/>
    <m/>
    <x v="12"/>
    <m/>
    <m/>
    <m/>
  </r>
  <r>
    <n v="304.00760000000002"/>
    <x v="229"/>
    <n v="1004515"/>
    <n v="2297"/>
    <x v="7"/>
    <n v="69.1648"/>
    <n v="3.3954092255019894"/>
    <m/>
    <x v="10"/>
    <x v="10"/>
    <m/>
    <x v="12"/>
    <m/>
    <m/>
    <m/>
  </r>
  <r>
    <n v="304.05887999999999"/>
    <x v="357"/>
    <n v="1009469"/>
    <n v="873"/>
    <x v="9"/>
    <n v="370.83199999999999"/>
    <n v="-0.18006299348492041"/>
    <m/>
    <x v="10"/>
    <x v="10"/>
    <m/>
    <x v="12"/>
    <m/>
    <m/>
    <m/>
  </r>
  <r>
    <n v="304.06272000000001"/>
    <x v="199"/>
    <n v="1001307"/>
    <n v="1307"/>
    <x v="8"/>
    <n v="80.866560000000007"/>
    <n v="2.7600550833372903"/>
    <m/>
    <x v="10"/>
    <x v="10"/>
    <m/>
    <x v="12"/>
    <m/>
    <m/>
    <m/>
  </r>
  <r>
    <n v="304.07"/>
    <x v="68"/>
    <n v="1003713"/>
    <n v="1356"/>
    <x v="3"/>
    <n v="215.38560000000001"/>
    <n v="0.4117471177274617"/>
    <m/>
    <x v="10"/>
    <x v="10"/>
    <m/>
    <x v="12"/>
    <m/>
    <m/>
    <m/>
  </r>
  <r>
    <n v="304.07936000000001"/>
    <x v="251"/>
    <n v="1001586"/>
    <n v="1586"/>
    <x v="6"/>
    <n v="120.76479999999999"/>
    <n v="1.517946951429556"/>
    <m/>
    <x v="10"/>
    <x v="10"/>
    <m/>
    <x v="12"/>
    <m/>
    <m/>
    <m/>
  </r>
  <r>
    <n v="304.13760000000002"/>
    <x v="241"/>
    <n v="1003479"/>
    <n v="1320"/>
    <x v="4"/>
    <n v="32.425600000000003"/>
    <n v="8.379551958946017"/>
    <m/>
    <x v="10"/>
    <x v="10"/>
    <m/>
    <x v="12"/>
    <m/>
    <m/>
    <m/>
  </r>
  <r>
    <n v="304.13760000000002"/>
    <x v="38"/>
    <n v="1003251"/>
    <n v="1693"/>
    <x v="4"/>
    <n v="110.7936"/>
    <n v="1.7450827484620053"/>
    <m/>
    <x v="10"/>
    <x v="10"/>
    <m/>
    <x v="12"/>
    <m/>
    <m/>
    <m/>
  </r>
  <r>
    <n v="304.13760000000002"/>
    <x v="68"/>
    <n v="1001487"/>
    <n v="1487"/>
    <x v="9"/>
    <n v="304.58611200000001"/>
    <n v="-1.472529384399489E-3"/>
    <m/>
    <x v="10"/>
    <x v="10"/>
    <m/>
    <x v="12"/>
    <m/>
    <m/>
    <m/>
  </r>
  <r>
    <n v="304.15839999999997"/>
    <x v="40"/>
    <n v="1001907"/>
    <n v="1907"/>
    <x v="0"/>
    <n v="135.95840000000001"/>
    <n v="1.2371431261326991"/>
    <m/>
    <x v="10"/>
    <x v="10"/>
    <m/>
    <x v="12"/>
    <m/>
    <m/>
    <m/>
  </r>
  <r>
    <n v="304.18439999999998"/>
    <x v="162"/>
    <n v="1002972"/>
    <n v="846"/>
    <x v="4"/>
    <n v="79.699200000000005"/>
    <n v="2.8166556251505654"/>
    <m/>
    <x v="10"/>
    <x v="10"/>
    <m/>
    <x v="12"/>
    <m/>
    <m/>
    <m/>
  </r>
  <r>
    <n v="304.21039999999999"/>
    <x v="185"/>
    <n v="1002989"/>
    <n v="1971"/>
    <x v="8"/>
    <n v="66.2624"/>
    <n v="3.5909957985222385"/>
    <m/>
    <x v="10"/>
    <x v="10"/>
    <m/>
    <x v="12"/>
    <m/>
    <m/>
    <m/>
  </r>
  <r>
    <n v="304.24160000000001"/>
    <x v="236"/>
    <n v="1003336"/>
    <n v="2237"/>
    <x v="6"/>
    <n v="116.1632"/>
    <n v="1.6190876284399878"/>
    <m/>
    <x v="10"/>
    <x v="10"/>
    <m/>
    <x v="12"/>
    <m/>
    <m/>
    <m/>
  </r>
  <r>
    <n v="304.24576000000002"/>
    <x v="68"/>
    <n v="1001253"/>
    <n v="1253"/>
    <x v="6"/>
    <n v="350.47104000000002"/>
    <n v="-0.13189472088763737"/>
    <m/>
    <x v="10"/>
    <x v="10"/>
    <m/>
    <x v="12"/>
    <m/>
    <m/>
    <m/>
  </r>
  <r>
    <n v="304.30919999999998"/>
    <x v="70"/>
    <n v="1004677"/>
    <n v="1309"/>
    <x v="5"/>
    <n v="213.16480000000001"/>
    <n v="0.42757716095715592"/>
    <m/>
    <x v="10"/>
    <x v="10"/>
    <m/>
    <x v="12"/>
    <m/>
    <m/>
    <m/>
  </r>
  <r>
    <n v="304.33312000000001"/>
    <x v="359"/>
    <n v="1001090"/>
    <n v="1090"/>
    <x v="2"/>
    <n v="509.54150399999997"/>
    <n v="-0.40273144069535888"/>
    <m/>
    <x v="10"/>
    <x v="10"/>
    <m/>
    <x v="12"/>
    <m/>
    <m/>
    <m/>
  </r>
  <r>
    <n v="304.38200000000001"/>
    <x v="319"/>
    <n v="1003375"/>
    <n v="2386"/>
    <x v="9"/>
    <n v="22.4192"/>
    <n v="12.576844847273765"/>
    <m/>
    <x v="10"/>
    <x v="10"/>
    <m/>
    <x v="12"/>
    <m/>
    <m/>
    <m/>
  </r>
  <r>
    <n v="304.5000192"/>
    <x v="143"/>
    <n v="1000958"/>
    <n v="958"/>
    <x v="2"/>
    <n v="54.268799999999999"/>
    <n v="4.6109591367415534"/>
    <m/>
    <x v="10"/>
    <x v="10"/>
    <m/>
    <x v="12"/>
    <m/>
    <m/>
    <m/>
  </r>
  <r>
    <n v="304.52760000000001"/>
    <x v="64"/>
    <n v="1002826"/>
    <n v="2826"/>
    <x v="6"/>
    <n v="274.55680000000001"/>
    <n v="0.10916065455308335"/>
    <m/>
    <x v="10"/>
    <x v="10"/>
    <m/>
    <x v="12"/>
    <m/>
    <m/>
    <m/>
  </r>
  <r>
    <n v="304.59519999999998"/>
    <x v="287"/>
    <n v="1005214"/>
    <n v="298"/>
    <x v="2"/>
    <n v="166.31039999999999"/>
    <n v="0.83148618486877546"/>
    <m/>
    <x v="10"/>
    <x v="10"/>
    <m/>
    <x v="12"/>
    <m/>
    <m/>
    <m/>
  </r>
  <r>
    <n v="304.60559999999998"/>
    <x v="27"/>
    <n v="1003389"/>
    <n v="1479"/>
    <x v="8"/>
    <n v="174.52160000000001"/>
    <n v="0.74537478455388884"/>
    <m/>
    <x v="10"/>
    <x v="10"/>
    <m/>
    <x v="12"/>
    <m/>
    <m/>
    <m/>
  </r>
  <r>
    <n v="304.6524"/>
    <x v="308"/>
    <n v="1003706"/>
    <n v="1578"/>
    <x v="6"/>
    <n v="34.630400000000002"/>
    <n v="7.7972532803548322"/>
    <m/>
    <x v="10"/>
    <x v="10"/>
    <m/>
    <x v="12"/>
    <m/>
    <m/>
    <m/>
  </r>
  <r>
    <n v="304.7473152"/>
    <x v="132"/>
    <n v="1005480"/>
    <n v="1261"/>
    <x v="5"/>
    <n v="13.108000000000001"/>
    <n v="22.248955996338115"/>
    <m/>
    <x v="10"/>
    <x v="10"/>
    <m/>
    <x v="12"/>
    <m/>
    <m/>
    <m/>
  </r>
  <r>
    <n v="304.77600000000001"/>
    <x v="80"/>
    <n v="1005630"/>
    <n v="1979"/>
    <x v="6"/>
    <n v="42.268000000000001"/>
    <n v="6.210561181035299"/>
    <m/>
    <x v="10"/>
    <x v="10"/>
    <m/>
    <x v="12"/>
    <m/>
    <m/>
    <m/>
  </r>
  <r>
    <n v="304.77600000000001"/>
    <x v="122"/>
    <n v="1011337"/>
    <n v="363"/>
    <x v="9"/>
    <n v="258.17200000000003"/>
    <n v="0.18051531537114784"/>
    <m/>
    <x v="10"/>
    <x v="10"/>
    <m/>
    <x v="12"/>
    <m/>
    <m/>
    <m/>
  </r>
  <r>
    <n v="304.77600000000001"/>
    <x v="328"/>
    <n v="1016134"/>
    <n v="2815"/>
    <x v="9"/>
    <n v="287.39600000000002"/>
    <n v="6.0474049743211439E-2"/>
    <m/>
    <x v="10"/>
    <x v="10"/>
    <m/>
    <x v="12"/>
    <m/>
    <m/>
    <m/>
  </r>
  <r>
    <n v="304.77600000000001"/>
    <x v="189"/>
    <n v="1013322"/>
    <n v="2112"/>
    <x v="9"/>
    <n v="295.26400000000001"/>
    <n v="3.2215237888804593E-2"/>
    <m/>
    <x v="10"/>
    <x v="10"/>
    <m/>
    <x v="12"/>
    <m/>
    <m/>
    <m/>
  </r>
  <r>
    <n v="304.79072000000002"/>
    <x v="195"/>
    <n v="1001180"/>
    <n v="1180"/>
    <x v="7"/>
    <n v="652.48320000000001"/>
    <n v="-0.53287575833370115"/>
    <m/>
    <x v="10"/>
    <x v="10"/>
    <m/>
    <x v="12"/>
    <m/>
    <m/>
    <m/>
  </r>
  <r>
    <n v="304.79487999999998"/>
    <x v="127"/>
    <n v="1001656"/>
    <n v="1656"/>
    <x v="3"/>
    <n v="40.316800000000001"/>
    <n v="6.5599968251448519"/>
    <m/>
    <x v="10"/>
    <x v="10"/>
    <m/>
    <x v="12"/>
    <m/>
    <m/>
    <m/>
  </r>
  <r>
    <n v="304.9384"/>
    <x v="100"/>
    <n v="1004560"/>
    <n v="415"/>
    <x v="3"/>
    <n v="365.53919999999999"/>
    <n v="-0.1657846819164675"/>
    <m/>
    <x v="10"/>
    <x v="10"/>
    <m/>
    <x v="12"/>
    <m/>
    <m/>
    <m/>
  </r>
  <r>
    <n v="304.94880000000001"/>
    <x v="249"/>
    <n v="1001402"/>
    <n v="1402"/>
    <x v="6"/>
    <n v="86.944320000000005"/>
    <n v="2.5074033588393121"/>
    <m/>
    <x v="10"/>
    <x v="10"/>
    <m/>
    <x v="12"/>
    <m/>
    <m/>
    <m/>
  </r>
  <r>
    <n v="304.98624000000001"/>
    <x v="118"/>
    <n v="1001205"/>
    <n v="1205"/>
    <x v="4"/>
    <n v="274.20672000000002"/>
    <n v="0.1122493278064082"/>
    <m/>
    <x v="10"/>
    <x v="10"/>
    <m/>
    <x v="12"/>
    <m/>
    <m/>
    <m/>
  </r>
  <r>
    <n v="305.02784000000003"/>
    <x v="296"/>
    <n v="1001982"/>
    <n v="1982"/>
    <x v="7"/>
    <n v="55.0304"/>
    <n v="4.5428970169215566"/>
    <m/>
    <x v="10"/>
    <x v="10"/>
    <m/>
    <x v="12"/>
    <m/>
    <m/>
    <m/>
  </r>
  <r>
    <n v="305.0736"/>
    <x v="21"/>
    <n v="1003084"/>
    <n v="2396"/>
    <x v="7"/>
    <n v="187.05600000000001"/>
    <n v="0.63092122145239915"/>
    <m/>
    <x v="10"/>
    <x v="10"/>
    <m/>
    <x v="12"/>
    <m/>
    <m/>
    <m/>
  </r>
  <r>
    <n v="305.11553279999998"/>
    <x v="76"/>
    <n v="1000628"/>
    <n v="628"/>
    <x v="3"/>
    <n v="599.82739200000003"/>
    <n v="-0.49132777717493775"/>
    <m/>
    <x v="10"/>
    <x v="10"/>
    <m/>
    <x v="12"/>
    <m/>
    <m/>
    <m/>
  </r>
  <r>
    <n v="305.11935999999997"/>
    <x v="308"/>
    <n v="1001931"/>
    <n v="1931"/>
    <x v="1"/>
    <n v="19.0688"/>
    <n v="15.000973317670748"/>
    <m/>
    <x v="10"/>
    <x v="10"/>
    <m/>
    <x v="12"/>
    <m/>
    <m/>
    <m/>
  </r>
  <r>
    <n v="305.15679999999998"/>
    <x v="176"/>
    <n v="1001395"/>
    <n v="1395"/>
    <x v="5"/>
    <n v="626.093568"/>
    <n v="-0.51260192470145294"/>
    <m/>
    <x v="10"/>
    <x v="10"/>
    <m/>
    <x v="12"/>
    <m/>
    <m/>
    <m/>
  </r>
  <r>
    <n v="305.16512"/>
    <x v="61"/>
    <n v="1001772"/>
    <n v="1772"/>
    <x v="5"/>
    <n v="243.49760000000001"/>
    <n v="0.25325719842823913"/>
    <m/>
    <x v="10"/>
    <x v="10"/>
    <m/>
    <x v="12"/>
    <m/>
    <m/>
    <m/>
  </r>
  <r>
    <n v="305.39807999999999"/>
    <x v="221"/>
    <n v="1001906"/>
    <n v="1906"/>
    <x v="5"/>
    <n v="216.9248"/>
    <n v="0.40785230642139575"/>
    <m/>
    <x v="10"/>
    <x v="10"/>
    <m/>
    <x v="12"/>
    <m/>
    <m/>
    <m/>
  </r>
  <r>
    <n v="305.45839999999998"/>
    <x v="201"/>
    <n v="1005074"/>
    <n v="680"/>
    <x v="5"/>
    <n v="255.92959999999999"/>
    <n v="0.19352509440096022"/>
    <m/>
    <x v="10"/>
    <x v="10"/>
    <m/>
    <x v="12"/>
    <m/>
    <m/>
    <m/>
  </r>
  <r>
    <n v="305.4896"/>
    <x v="219"/>
    <n v="1001107"/>
    <n v="1107"/>
    <x v="8"/>
    <n v="601.61951999999997"/>
    <n v="-0.49222126303348668"/>
    <m/>
    <x v="10"/>
    <x v="10"/>
    <m/>
    <x v="12"/>
    <m/>
    <m/>
    <m/>
  </r>
  <r>
    <n v="305.49311999999998"/>
    <x v="48"/>
    <n v="1019163"/>
    <n v="423"/>
    <x v="9"/>
    <n v="344.46"/>
    <n v="-0.11312454276258493"/>
    <m/>
    <x v="10"/>
    <x v="10"/>
    <m/>
    <x v="12"/>
    <m/>
    <m/>
    <m/>
  </r>
  <r>
    <n v="305.53120000000001"/>
    <x v="224"/>
    <n v="1004766"/>
    <n v="2004"/>
    <x v="6"/>
    <n v="121.4272"/>
    <n v="1.5161677120118064"/>
    <m/>
    <x v="10"/>
    <x v="10"/>
    <m/>
    <x v="12"/>
    <m/>
    <m/>
    <m/>
  </r>
  <r>
    <n v="305.53120000000001"/>
    <x v="99"/>
    <n v="1003037"/>
    <n v="269"/>
    <x v="4"/>
    <n v="223.74080000000001"/>
    <n v="0.36555871794505074"/>
    <m/>
    <x v="10"/>
    <x v="10"/>
    <m/>
    <x v="12"/>
    <m/>
    <m/>
    <m/>
  </r>
  <r>
    <n v="305.54160000000002"/>
    <x v="167"/>
    <n v="1003275"/>
    <n v="604"/>
    <x v="4"/>
    <n v="144.35839999999999"/>
    <n v="1.1165488118460722"/>
    <m/>
    <x v="10"/>
    <x v="10"/>
    <m/>
    <x v="12"/>
    <m/>
    <m/>
    <m/>
  </r>
  <r>
    <n v="305.58319999999998"/>
    <x v="187"/>
    <n v="1004681"/>
    <n v="178"/>
    <x v="0"/>
    <n v="48.444800000000001"/>
    <n v="5.3078637954950789"/>
    <m/>
    <x v="10"/>
    <x v="10"/>
    <m/>
    <x v="12"/>
    <m/>
    <m/>
    <m/>
  </r>
  <r>
    <n v="305.60608000000002"/>
    <x v="179"/>
    <n v="1001430"/>
    <n v="1430"/>
    <x v="8"/>
    <n v="271.60358400000001"/>
    <n v="0.12519163222824042"/>
    <m/>
    <x v="10"/>
    <x v="10"/>
    <m/>
    <x v="12"/>
    <m/>
    <m/>
    <m/>
  </r>
  <r>
    <n v="305.6404"/>
    <x v="224"/>
    <n v="1003770"/>
    <n v="2215"/>
    <x v="7"/>
    <n v="280.04160000000002"/>
    <n v="9.1410704695302339E-2"/>
    <m/>
    <x v="10"/>
    <x v="10"/>
    <m/>
    <x v="12"/>
    <m/>
    <m/>
    <m/>
  </r>
  <r>
    <n v="305.67239999999998"/>
    <x v="358"/>
    <n v="1005645"/>
    <n v="2753"/>
    <x v="5"/>
    <n v="38.204000000000001"/>
    <n v="7.0010574808920527"/>
    <m/>
    <x v="10"/>
    <x v="10"/>
    <m/>
    <x v="12"/>
    <m/>
    <m/>
    <m/>
  </r>
  <r>
    <n v="305.67239999999998"/>
    <x v="247"/>
    <n v="1006202"/>
    <n v="916"/>
    <x v="9"/>
    <n v="181.84399999999999"/>
    <n v="0.68095950375046743"/>
    <m/>
    <x v="10"/>
    <x v="10"/>
    <m/>
    <x v="12"/>
    <m/>
    <m/>
    <m/>
  </r>
  <r>
    <n v="305.71319999999997"/>
    <x v="256"/>
    <n v="1002590"/>
    <n v="2590"/>
    <x v="5"/>
    <n v="125.7664"/>
    <n v="1.4308018675894354"/>
    <m/>
    <x v="10"/>
    <x v="10"/>
    <m/>
    <x v="12"/>
    <m/>
    <m/>
    <m/>
  </r>
  <r>
    <n v="305.74439999999998"/>
    <x v="15"/>
    <n v="1002986"/>
    <n v="526"/>
    <x v="4"/>
    <n v="242.34559999999999"/>
    <n v="0.26160491463430735"/>
    <m/>
    <x v="10"/>
    <x v="10"/>
    <m/>
    <x v="12"/>
    <m/>
    <m/>
    <m/>
  </r>
  <r>
    <n v="305.78912000000003"/>
    <x v="301"/>
    <n v="1002052"/>
    <n v="2052"/>
    <x v="6"/>
    <n v="230.21119999999999"/>
    <n v="0.3282981887935949"/>
    <m/>
    <x v="10"/>
    <x v="10"/>
    <m/>
    <x v="12"/>
    <m/>
    <m/>
    <m/>
  </r>
  <r>
    <n v="305.81720000000001"/>
    <x v="140"/>
    <n v="1005021"/>
    <n v="659"/>
    <x v="5"/>
    <n v="161.29599999999999"/>
    <n v="0.8959999008034919"/>
    <m/>
    <x v="10"/>
    <x v="10"/>
    <m/>
    <x v="12"/>
    <m/>
    <m/>
    <m/>
  </r>
  <r>
    <n v="305.86399999999998"/>
    <x v="228"/>
    <n v="1001089"/>
    <n v="1089"/>
    <x v="9"/>
    <n v="580.98547199999996"/>
    <n v="-0.47354277388884519"/>
    <m/>
    <x v="10"/>
    <x v="10"/>
    <m/>
    <x v="12"/>
    <m/>
    <m/>
    <m/>
  </r>
  <r>
    <n v="305.95760000000001"/>
    <x v="312"/>
    <n v="1002419"/>
    <n v="2419"/>
    <x v="2"/>
    <n v="217.51679999999999"/>
    <n v="0.4065929620148882"/>
    <m/>
    <x v="10"/>
    <x v="10"/>
    <m/>
    <x v="12"/>
    <m/>
    <m/>
    <m/>
  </r>
  <r>
    <n v="305.99919999999997"/>
    <x v="56"/>
    <n v="1004926"/>
    <n v="1769"/>
    <x v="6"/>
    <n v="234.28479999999999"/>
    <n v="0.3060992433141202"/>
    <m/>
    <x v="10"/>
    <x v="10"/>
    <m/>
    <x v="12"/>
    <m/>
    <m/>
    <m/>
  </r>
  <r>
    <n v="306.03039999999999"/>
    <x v="51"/>
    <n v="1003217"/>
    <n v="2632"/>
    <x v="7"/>
    <n v="226.83840000000001"/>
    <n v="0.34911196693328811"/>
    <m/>
    <x v="10"/>
    <x v="10"/>
    <m/>
    <x v="12"/>
    <m/>
    <m/>
    <m/>
  </r>
  <r>
    <n v="306.03872000000001"/>
    <x v="334"/>
    <n v="1001297"/>
    <n v="1297"/>
    <x v="9"/>
    <n v="324.31871999999998"/>
    <n v="-5.6364307308563545E-2"/>
    <m/>
    <x v="10"/>
    <x v="10"/>
    <m/>
    <x v="12"/>
    <m/>
    <m/>
    <m/>
  </r>
  <r>
    <n v="306.08198399999998"/>
    <x v="184"/>
    <n v="1000446"/>
    <n v="446"/>
    <x v="1"/>
    <n v="548.37043200000005"/>
    <n v="-0.44183353780825302"/>
    <m/>
    <x v="10"/>
    <x v="10"/>
    <m/>
    <x v="12"/>
    <m/>
    <m/>
    <m/>
  </r>
  <r>
    <n v="306.12920000000003"/>
    <x v="344"/>
    <n v="1002651"/>
    <n v="2651"/>
    <x v="2"/>
    <n v="78.825599999999994"/>
    <n v="2.883626639061422"/>
    <m/>
    <x v="10"/>
    <x v="10"/>
    <m/>
    <x v="12"/>
    <m/>
    <m/>
    <m/>
  </r>
  <r>
    <n v="306.202"/>
    <x v="60"/>
    <n v="1002275"/>
    <n v="2275"/>
    <x v="8"/>
    <n v="243.83359999999999"/>
    <n v="0.25578263209008117"/>
    <m/>
    <x v="10"/>
    <x v="10"/>
    <m/>
    <x v="12"/>
    <m/>
    <m/>
    <m/>
  </r>
  <r>
    <n v="306.21024"/>
    <x v="38"/>
    <n v="1010603"/>
    <n v="1681"/>
    <x v="9"/>
    <n v="213.816"/>
    <n v="0.4321203277584465"/>
    <m/>
    <x v="10"/>
    <x v="10"/>
    <m/>
    <x v="12"/>
    <m/>
    <m/>
    <m/>
  </r>
  <r>
    <n v="306.21024"/>
    <x v="154"/>
    <n v="1009515"/>
    <n v="130"/>
    <x v="9"/>
    <n v="288"/>
    <n v="6.3229999999999995E-2"/>
    <m/>
    <x v="10"/>
    <x v="10"/>
    <m/>
    <x v="12"/>
    <m/>
    <m/>
    <m/>
  </r>
  <r>
    <n v="306.26440000000002"/>
    <x v="178"/>
    <n v="1002165"/>
    <n v="2165"/>
    <x v="8"/>
    <n v="190.93440000000001"/>
    <n v="0.60402944676286729"/>
    <m/>
    <x v="10"/>
    <x v="10"/>
    <m/>
    <x v="12"/>
    <m/>
    <m/>
    <m/>
  </r>
  <r>
    <n v="306.29248000000001"/>
    <x v="65"/>
    <n v="1001840"/>
    <n v="1840"/>
    <x v="1"/>
    <n v="241.44319999999999"/>
    <n v="0.26859021086532991"/>
    <m/>
    <x v="10"/>
    <x v="10"/>
    <m/>
    <x v="12"/>
    <m/>
    <m/>
    <m/>
  </r>
  <r>
    <n v="306.30495999999999"/>
    <x v="217"/>
    <n v="1002019"/>
    <n v="2019"/>
    <x v="3"/>
    <n v="63.926400000000001"/>
    <n v="3.7915252540421482"/>
    <m/>
    <x v="10"/>
    <x v="10"/>
    <m/>
    <x v="12"/>
    <m/>
    <m/>
    <m/>
  </r>
  <r>
    <n v="306.358"/>
    <x v="138"/>
    <n v="1002273"/>
    <n v="2273"/>
    <x v="3"/>
    <n v="100.00320000000001"/>
    <n v="2.0634819685770056"/>
    <m/>
    <x v="10"/>
    <x v="10"/>
    <m/>
    <x v="12"/>
    <m/>
    <m/>
    <m/>
  </r>
  <r>
    <n v="306.35903999999999"/>
    <x v="227"/>
    <n v="1001548"/>
    <n v="1548"/>
    <x v="4"/>
    <n v="112.486272"/>
    <n v="1.7235238091986906"/>
    <m/>
    <x v="10"/>
    <x v="10"/>
    <m/>
    <x v="12"/>
    <m/>
    <m/>
    <m/>
  </r>
  <r>
    <n v="306.42559999999997"/>
    <x v="53"/>
    <n v="1001129"/>
    <n v="1129"/>
    <x v="8"/>
    <n v="475.26335999999998"/>
    <n v="-0.35525094970502252"/>
    <m/>
    <x v="10"/>
    <x v="10"/>
    <m/>
    <x v="12"/>
    <m/>
    <m/>
    <m/>
  </r>
  <r>
    <n v="306.52127999999999"/>
    <x v="162"/>
    <n v="1001684"/>
    <n v="1684"/>
    <x v="4"/>
    <n v="242.30719999999999"/>
    <n v="0.26501102732399201"/>
    <m/>
    <x v="10"/>
    <x v="10"/>
    <m/>
    <x v="12"/>
    <m/>
    <m/>
    <m/>
  </r>
  <r>
    <n v="306.56880000000001"/>
    <x v="7"/>
    <n v="1005593"/>
    <n v="2460"/>
    <x v="5"/>
    <n v="63.776000000000003"/>
    <n v="3.8069618665328648"/>
    <m/>
    <x v="10"/>
    <x v="10"/>
    <m/>
    <x v="12"/>
    <m/>
    <m/>
    <m/>
  </r>
  <r>
    <n v="306.64920000000001"/>
    <x v="18"/>
    <n v="1004041"/>
    <n v="958"/>
    <x v="0"/>
    <n v="246.4512"/>
    <n v="0.24425930975381741"/>
    <m/>
    <x v="10"/>
    <x v="10"/>
    <m/>
    <x v="12"/>
    <m/>
    <m/>
    <m/>
  </r>
  <r>
    <n v="306.70639999999997"/>
    <x v="162"/>
    <n v="1004755"/>
    <n v="1689"/>
    <x v="7"/>
    <n v="251.42400000000001"/>
    <n v="0.21987717958508324"/>
    <m/>
    <x v="10"/>
    <x v="10"/>
    <m/>
    <x v="12"/>
    <m/>
    <m/>
    <m/>
  </r>
  <r>
    <n v="306.75839999999999"/>
    <x v="49"/>
    <n v="1001744"/>
    <n v="1744"/>
    <x v="9"/>
    <n v="68.768000000000001"/>
    <n v="3.4607724523033969"/>
    <m/>
    <x v="10"/>
    <x v="10"/>
    <m/>
    <x v="12"/>
    <m/>
    <m/>
    <m/>
  </r>
  <r>
    <n v="306.75839999999999"/>
    <x v="43"/>
    <n v="1001902"/>
    <n v="1902"/>
    <x v="7"/>
    <n v="114.8416"/>
    <n v="1.6711435577351761"/>
    <m/>
    <x v="10"/>
    <x v="10"/>
    <m/>
    <x v="12"/>
    <m/>
    <m/>
    <m/>
  </r>
  <r>
    <n v="306.80520000000001"/>
    <x v="132"/>
    <n v="1002748"/>
    <n v="2748"/>
    <x v="7"/>
    <n v="85.747200000000007"/>
    <n v="2.5780200403045228"/>
    <m/>
    <x v="10"/>
    <x v="10"/>
    <m/>
    <x v="12"/>
    <m/>
    <m/>
    <m/>
  </r>
  <r>
    <n v="306.80520000000001"/>
    <x v="126"/>
    <n v="1004137"/>
    <n v="2026"/>
    <x v="7"/>
    <n v="151.47200000000001"/>
    <n v="1.0254911798880322"/>
    <m/>
    <x v="10"/>
    <x v="10"/>
    <m/>
    <x v="12"/>
    <m/>
    <m/>
    <m/>
  </r>
  <r>
    <n v="306.80831999999998"/>
    <x v="0"/>
    <n v="1001336"/>
    <n v="1336"/>
    <x v="5"/>
    <n v="485.34719999999999"/>
    <n v="-0.36785806119825148"/>
    <m/>
    <x v="10"/>
    <x v="10"/>
    <m/>
    <x v="12"/>
    <m/>
    <m/>
    <m/>
  </r>
  <r>
    <n v="306.82080000000002"/>
    <x v="233"/>
    <n v="1004014"/>
    <n v="2556"/>
    <x v="4"/>
    <n v="271.21600000000001"/>
    <n v="0.1312783906554186"/>
    <m/>
    <x v="10"/>
    <x v="10"/>
    <m/>
    <x v="12"/>
    <m/>
    <m/>
    <m/>
  </r>
  <r>
    <n v="306.87279999999998"/>
    <x v="145"/>
    <n v="1004882"/>
    <n v="2641"/>
    <x v="3"/>
    <n v="67.401600000000002"/>
    <n v="3.5529008213454869"/>
    <m/>
    <x v="10"/>
    <x v="10"/>
    <m/>
    <x v="12"/>
    <m/>
    <m/>
    <m/>
  </r>
  <r>
    <n v="306.87799999999999"/>
    <x v="80"/>
    <n v="1005184"/>
    <n v="719"/>
    <x v="7"/>
    <n v="168.048"/>
    <n v="0.82613300961629998"/>
    <m/>
    <x v="10"/>
    <x v="10"/>
    <m/>
    <x v="12"/>
    <m/>
    <m/>
    <m/>
  </r>
  <r>
    <n v="306.92736000000002"/>
    <x v="5"/>
    <n v="1009511"/>
    <n v="1746"/>
    <x v="9"/>
    <n v="157.35599999999999"/>
    <n v="0.95052848318462613"/>
    <m/>
    <x v="10"/>
    <x v="10"/>
    <m/>
    <x v="12"/>
    <m/>
    <m/>
    <m/>
  </r>
  <r>
    <n v="306.94560000000001"/>
    <x v="301"/>
    <n v="1005307"/>
    <n v="2294"/>
    <x v="7"/>
    <n v="160.87039999999999"/>
    <n v="0.90803031508593268"/>
    <m/>
    <x v="10"/>
    <x v="10"/>
    <m/>
    <x v="12"/>
    <m/>
    <m/>
    <m/>
  </r>
  <r>
    <n v="306.98719999999997"/>
    <x v="70"/>
    <n v="1004267"/>
    <n v="1711"/>
    <x v="4"/>
    <n v="186.73920000000001"/>
    <n v="0.64393549934882421"/>
    <m/>
    <x v="10"/>
    <x v="10"/>
    <m/>
    <x v="12"/>
    <m/>
    <m/>
    <m/>
  </r>
  <r>
    <n v="306.98719999999997"/>
    <x v="289"/>
    <n v="1002874"/>
    <n v="612"/>
    <x v="3"/>
    <n v="246.63040000000001"/>
    <n v="0.24472571102345844"/>
    <m/>
    <x v="10"/>
    <x v="10"/>
    <m/>
    <x v="12"/>
    <m/>
    <m/>
    <m/>
  </r>
  <r>
    <n v="306.98719999999997"/>
    <x v="284"/>
    <n v="1001812"/>
    <n v="1812"/>
    <x v="8"/>
    <n v="123.2864"/>
    <n v="1.4900329638954497"/>
    <m/>
    <x v="10"/>
    <x v="10"/>
    <m/>
    <x v="12"/>
    <m/>
    <m/>
    <m/>
  </r>
  <r>
    <n v="306.99239999999998"/>
    <x v="169"/>
    <n v="1002230"/>
    <n v="2230"/>
    <x v="0"/>
    <n v="265.76"/>
    <n v="0.15514900662251649"/>
    <m/>
    <x v="10"/>
    <x v="10"/>
    <m/>
    <x v="12"/>
    <m/>
    <m/>
    <m/>
  </r>
  <r>
    <n v="307.12240000000003"/>
    <x v="218"/>
    <n v="1004239"/>
    <n v="14"/>
    <x v="2"/>
    <n v="134.55359999999999"/>
    <n v="1.282528300989346"/>
    <m/>
    <x v="10"/>
    <x v="10"/>
    <m/>
    <x v="12"/>
    <m/>
    <m/>
    <m/>
  </r>
  <r>
    <n v="307.13695999999999"/>
    <x v="79"/>
    <n v="1001126"/>
    <n v="1126"/>
    <x v="3"/>
    <n v="223.45900800000001"/>
    <n v="0.37446667623262686"/>
    <m/>
    <x v="10"/>
    <x v="10"/>
    <m/>
    <x v="12"/>
    <m/>
    <m/>
    <m/>
  </r>
  <r>
    <n v="307.19936000000001"/>
    <x v="133"/>
    <n v="1001658"/>
    <n v="1658"/>
    <x v="8"/>
    <n v="101.94240000000001"/>
    <n v="2.0134601500455158"/>
    <m/>
    <x v="10"/>
    <x v="10"/>
    <m/>
    <x v="12"/>
    <m/>
    <m/>
    <m/>
  </r>
  <r>
    <n v="307.2056"/>
    <x v="102"/>
    <n v="1005306"/>
    <n v="871"/>
    <x v="3"/>
    <n v="232.1952"/>
    <n v="0.32304888300877882"/>
    <m/>
    <x v="10"/>
    <x v="10"/>
    <m/>
    <x v="12"/>
    <m/>
    <m/>
    <m/>
  </r>
  <r>
    <n v="307.35120000000001"/>
    <x v="9"/>
    <n v="1002518"/>
    <n v="2518"/>
    <x v="0"/>
    <n v="162.65280000000001"/>
    <n v="0.88961518031045261"/>
    <m/>
    <x v="10"/>
    <x v="10"/>
    <m/>
    <x v="12"/>
    <m/>
    <m/>
    <m/>
  </r>
  <r>
    <n v="307.35744"/>
    <x v="185"/>
    <n v="1001921"/>
    <n v="1921"/>
    <x v="8"/>
    <n v="241.70240000000001"/>
    <n v="0.27163586294550646"/>
    <m/>
    <x v="10"/>
    <x v="10"/>
    <m/>
    <x v="12"/>
    <m/>
    <m/>
    <m/>
  </r>
  <r>
    <n v="307.36991999999998"/>
    <x v="143"/>
    <n v="1001110"/>
    <n v="1110"/>
    <x v="1"/>
    <n v="275.78496000000001"/>
    <n v="0.1145274927247663"/>
    <m/>
    <x v="10"/>
    <x v="10"/>
    <m/>
    <x v="12"/>
    <m/>
    <m/>
    <m/>
  </r>
  <r>
    <n v="307.38240000000002"/>
    <x v="333"/>
    <n v="1001549"/>
    <n v="1549"/>
    <x v="6"/>
    <n v="4.3927680000000002"/>
    <n v="68.974649241662661"/>
    <m/>
    <x v="10"/>
    <x v="10"/>
    <m/>
    <x v="12"/>
    <m/>
    <m/>
    <m/>
  </r>
  <r>
    <n v="307.43648000000002"/>
    <x v="362"/>
    <n v="1001071"/>
    <n v="1071"/>
    <x v="5"/>
    <n v="488.586432"/>
    <n v="-0.37076336986779029"/>
    <m/>
    <x v="10"/>
    <x v="10"/>
    <m/>
    <x v="12"/>
    <m/>
    <m/>
    <m/>
  </r>
  <r>
    <n v="307.46519999999998"/>
    <x v="249"/>
    <n v="1005751"/>
    <n v="190"/>
    <x v="9"/>
    <n v="12.06"/>
    <n v="24.494626865671638"/>
    <m/>
    <x v="10"/>
    <x v="10"/>
    <m/>
    <x v="12"/>
    <m/>
    <m/>
    <m/>
  </r>
  <r>
    <n v="307.46519999999998"/>
    <x v="165"/>
    <n v="1005732"/>
    <n v="2125"/>
    <x v="4"/>
    <n v="70.323999999999998"/>
    <n v="3.3721233149422667"/>
    <m/>
    <x v="10"/>
    <x v="10"/>
    <m/>
    <x v="12"/>
    <m/>
    <m/>
    <m/>
  </r>
  <r>
    <n v="307.46519999999998"/>
    <x v="283"/>
    <n v="1005506"/>
    <n v="1949"/>
    <x v="8"/>
    <n v="83.731999999999999"/>
    <n v="2.6720154779534706"/>
    <m/>
    <x v="10"/>
    <x v="10"/>
    <m/>
    <x v="12"/>
    <m/>
    <m/>
    <m/>
  </r>
  <r>
    <n v="307.52280000000002"/>
    <x v="3"/>
    <n v="1004154"/>
    <n v="2057"/>
    <x v="8"/>
    <n v="110.3968"/>
    <n v="1.7856133511116268"/>
    <m/>
    <x v="10"/>
    <x v="10"/>
    <m/>
    <x v="12"/>
    <m/>
    <m/>
    <m/>
  </r>
  <r>
    <n v="307.64447999999999"/>
    <x v="129"/>
    <n v="1001823"/>
    <n v="1823"/>
    <x v="0"/>
    <n v="244.72319999999999"/>
    <n v="0.25711203514828179"/>
    <m/>
    <x v="10"/>
    <x v="10"/>
    <m/>
    <x v="12"/>
    <m/>
    <m/>
    <m/>
  </r>
  <r>
    <n v="307.65280000000001"/>
    <x v="24"/>
    <n v="1001147"/>
    <n v="1147"/>
    <x v="6"/>
    <n v="587.66342399999996"/>
    <n v="-0.47648128599543393"/>
    <m/>
    <x v="10"/>
    <x v="10"/>
    <m/>
    <x v="12"/>
    <m/>
    <m/>
    <m/>
  </r>
  <r>
    <n v="307.73599999999999"/>
    <x v="36"/>
    <n v="1004640"/>
    <n v="52"/>
    <x v="9"/>
    <n v="109.69280000000001"/>
    <n v="1.8054348143178036"/>
    <m/>
    <x v="10"/>
    <x v="10"/>
    <m/>
    <x v="12"/>
    <m/>
    <m/>
    <m/>
  </r>
  <r>
    <n v="307.83168000000001"/>
    <x v="50"/>
    <n v="1002137"/>
    <n v="2137"/>
    <x v="8"/>
    <n v="142.56"/>
    <n v="1.1593131313131313"/>
    <m/>
    <x v="10"/>
    <x v="10"/>
    <m/>
    <x v="12"/>
    <m/>
    <m/>
    <m/>
  </r>
  <r>
    <n v="307.98039999999997"/>
    <x v="220"/>
    <n v="1004043"/>
    <n v="318"/>
    <x v="1"/>
    <n v="145.17760000000001"/>
    <n v="1.1214044039851874"/>
    <m/>
    <x v="10"/>
    <x v="10"/>
    <m/>
    <x v="12"/>
    <m/>
    <m/>
    <m/>
  </r>
  <r>
    <n v="308.06360000000001"/>
    <x v="85"/>
    <n v="1004493"/>
    <n v="1946"/>
    <x v="6"/>
    <n v="205.84639999999999"/>
    <n v="0.49657025821194845"/>
    <m/>
    <x v="10"/>
    <x v="10"/>
    <m/>
    <x v="12"/>
    <m/>
    <m/>
    <m/>
  </r>
  <r>
    <n v="308.10520000000002"/>
    <x v="132"/>
    <n v="1004130"/>
    <n v="2689"/>
    <x v="2"/>
    <n v="140.92160000000001"/>
    <n v="1.1863589400063581"/>
    <m/>
    <x v="10"/>
    <x v="10"/>
    <m/>
    <x v="12"/>
    <m/>
    <m/>
    <m/>
  </r>
  <r>
    <n v="308.21960000000001"/>
    <x v="45"/>
    <n v="1005097"/>
    <n v="1107"/>
    <x v="0"/>
    <n v="55.216000000000001"/>
    <n v="4.5820704143726454"/>
    <m/>
    <x v="10"/>
    <x v="10"/>
    <m/>
    <x v="12"/>
    <m/>
    <m/>
    <m/>
  </r>
  <r>
    <n v="308.34960000000001"/>
    <x v="334"/>
    <n v="1004401"/>
    <n v="201"/>
    <x v="8"/>
    <n v="242.5728"/>
    <n v="0.27116313123318037"/>
    <m/>
    <x v="10"/>
    <x v="10"/>
    <m/>
    <x v="12"/>
    <m/>
    <m/>
    <m/>
  </r>
  <r>
    <n v="308.36160000000001"/>
    <x v="100"/>
    <n v="1007747"/>
    <n v="1565"/>
    <x v="9"/>
    <n v="30.18"/>
    <n v="9.2174155069582504"/>
    <m/>
    <x v="10"/>
    <x v="10"/>
    <m/>
    <x v="12"/>
    <m/>
    <m/>
    <m/>
  </r>
  <r>
    <n v="308.36160000000001"/>
    <x v="344"/>
    <n v="1019904"/>
    <n v="1476"/>
    <x v="9"/>
    <n v="346.79199999999997"/>
    <n v="-0.11081685852038099"/>
    <m/>
    <x v="10"/>
    <x v="10"/>
    <m/>
    <x v="12"/>
    <m/>
    <m/>
    <m/>
  </r>
  <r>
    <n v="308.41896960000003"/>
    <x v="326"/>
    <n v="1005421"/>
    <n v="2381"/>
    <x v="3"/>
    <n v="77.888000000000005"/>
    <n v="2.9597751848808547"/>
    <m/>
    <x v="10"/>
    <x v="10"/>
    <m/>
    <x v="12"/>
    <m/>
    <m/>
    <m/>
  </r>
  <r>
    <n v="308.50040000000001"/>
    <x v="233"/>
    <n v="1003186"/>
    <n v="249"/>
    <x v="0"/>
    <n v="147.87520000000001"/>
    <n v="1.0862213542230206"/>
    <m/>
    <x v="10"/>
    <x v="10"/>
    <m/>
    <x v="12"/>
    <m/>
    <m/>
    <m/>
  </r>
  <r>
    <n v="308.51080000000002"/>
    <x v="155"/>
    <n v="1003563"/>
    <n v="987"/>
    <x v="1"/>
    <n v="274.23360000000002"/>
    <n v="0.12499270694765335"/>
    <m/>
    <x v="10"/>
    <x v="10"/>
    <m/>
    <x v="12"/>
    <m/>
    <m/>
    <m/>
  </r>
  <r>
    <n v="308.55239999999998"/>
    <x v="299"/>
    <n v="1003416"/>
    <n v="1688"/>
    <x v="2"/>
    <n v="175.95519999999999"/>
    <n v="0.75358500345542501"/>
    <m/>
    <x v="10"/>
    <x v="10"/>
    <m/>
    <x v="12"/>
    <m/>
    <m/>
    <m/>
  </r>
  <r>
    <n v="308.56799999999998"/>
    <x v="160"/>
    <n v="1004763"/>
    <n v="695"/>
    <x v="2"/>
    <n v="106.8"/>
    <n v="1.8892134831460672"/>
    <m/>
    <x v="10"/>
    <x v="10"/>
    <m/>
    <x v="12"/>
    <m/>
    <m/>
    <m/>
  </r>
  <r>
    <n v="308.69695999999999"/>
    <x v="61"/>
    <n v="1001641"/>
    <n v="1641"/>
    <x v="4"/>
    <n v="164.56"/>
    <n v="0.87589304812834212"/>
    <m/>
    <x v="10"/>
    <x v="10"/>
    <m/>
    <x v="12"/>
    <m/>
    <m/>
    <m/>
  </r>
  <r>
    <n v="308.86959999999999"/>
    <x v="247"/>
    <n v="1002291"/>
    <n v="2291"/>
    <x v="0"/>
    <n v="255.28639999999999"/>
    <n v="0.20989445579553007"/>
    <m/>
    <x v="10"/>
    <x v="10"/>
    <m/>
    <x v="12"/>
    <m/>
    <m/>
    <m/>
  </r>
  <r>
    <n v="308.90321280000001"/>
    <x v="207"/>
    <n v="1000998"/>
    <n v="998"/>
    <x v="7"/>
    <n v="272.10431999999997"/>
    <n v="0.1352381792394918"/>
    <m/>
    <x v="10"/>
    <x v="10"/>
    <m/>
    <x v="12"/>
    <m/>
    <m/>
    <m/>
  </r>
  <r>
    <n v="308.90496000000002"/>
    <x v="159"/>
    <n v="1001515"/>
    <n v="1515"/>
    <x v="5"/>
    <n v="9.6902399999999993"/>
    <n v="30.877947295423027"/>
    <m/>
    <x v="10"/>
    <x v="10"/>
    <m/>
    <x v="12"/>
    <m/>
    <m/>
    <m/>
  </r>
  <r>
    <n v="308.95384000000001"/>
    <x v="64"/>
    <n v="1005328"/>
    <n v="1932"/>
    <x v="7"/>
    <n v="84.675200000000004"/>
    <n v="2.648693360039303"/>
    <m/>
    <x v="10"/>
    <x v="10"/>
    <m/>
    <x v="12"/>
    <m/>
    <m/>
    <m/>
  </r>
  <r>
    <n v="309.06720000000001"/>
    <x v="303"/>
    <n v="1004578"/>
    <n v="1841"/>
    <x v="7"/>
    <n v="130.9504"/>
    <n v="1.360185230438395"/>
    <m/>
    <x v="10"/>
    <x v="10"/>
    <m/>
    <x v="12"/>
    <m/>
    <m/>
    <m/>
  </r>
  <r>
    <n v="309.1816"/>
    <x v="251"/>
    <n v="1002979"/>
    <n v="684"/>
    <x v="8"/>
    <n v="48.735999999999997"/>
    <n v="5.3440085357846359"/>
    <m/>
    <x v="10"/>
    <x v="10"/>
    <m/>
    <x v="12"/>
    <m/>
    <m/>
    <m/>
  </r>
  <r>
    <n v="309.25799999999998"/>
    <x v="233"/>
    <n v="1005602"/>
    <n v="2144"/>
    <x v="2"/>
    <n v="98.695999999999998"/>
    <n v="2.1334400583610278"/>
    <m/>
    <x v="10"/>
    <x v="10"/>
    <m/>
    <x v="12"/>
    <m/>
    <m/>
    <m/>
  </r>
  <r>
    <n v="309.28559999999999"/>
    <x v="72"/>
    <n v="1004797"/>
    <n v="1074"/>
    <x v="1"/>
    <n v="38.764800000000001"/>
    <n v="6.9785165923724612"/>
    <m/>
    <x v="10"/>
    <x v="10"/>
    <m/>
    <x v="12"/>
    <m/>
    <m/>
    <m/>
  </r>
  <r>
    <n v="309.29599999999999"/>
    <x v="5"/>
    <n v="1004402"/>
    <n v="1452"/>
    <x v="2"/>
    <n v="11.1968"/>
    <n v="26.623606744784226"/>
    <m/>
    <x v="10"/>
    <x v="10"/>
    <m/>
    <x v="12"/>
    <m/>
    <m/>
    <m/>
  </r>
  <r>
    <n v="309.33452160000002"/>
    <x v="23"/>
    <n v="1000360"/>
    <n v="360"/>
    <x v="5"/>
    <n v="298.715712"/>
    <n v="3.5548212475679956E-2"/>
    <m/>
    <x v="10"/>
    <x v="10"/>
    <m/>
    <x v="12"/>
    <m/>
    <m/>
    <m/>
  </r>
  <r>
    <n v="309.38440000000003"/>
    <x v="249"/>
    <n v="1004372"/>
    <n v="2767"/>
    <x v="3"/>
    <n v="283.50848000000002"/>
    <n v="9.1270356357594687E-2"/>
    <m/>
    <x v="10"/>
    <x v="10"/>
    <m/>
    <x v="12"/>
    <m/>
    <m/>
    <m/>
  </r>
  <r>
    <n v="309.39479999999998"/>
    <x v="189"/>
    <n v="1003277"/>
    <n v="1917"/>
    <x v="8"/>
    <n v="368.44479999999999"/>
    <n v="-0.16026824099566614"/>
    <m/>
    <x v="10"/>
    <x v="10"/>
    <m/>
    <x v="12"/>
    <m/>
    <m/>
    <m/>
  </r>
  <r>
    <n v="309.44159999999999"/>
    <x v="6"/>
    <n v="1004782"/>
    <n v="1584"/>
    <x v="1"/>
    <n v="181.35679999999999"/>
    <n v="0.70625860182799871"/>
    <m/>
    <x v="10"/>
    <x v="10"/>
    <m/>
    <x v="12"/>
    <m/>
    <m/>
    <m/>
  </r>
  <r>
    <n v="309.48320000000001"/>
    <x v="191"/>
    <n v="1003657"/>
    <n v="2358"/>
    <x v="6"/>
    <n v="75.529600000000002"/>
    <n v="3.0975087912553487"/>
    <m/>
    <x v="10"/>
    <x v="10"/>
    <m/>
    <x v="12"/>
    <m/>
    <m/>
    <m/>
  </r>
  <r>
    <n v="309.57159999999999"/>
    <x v="273"/>
    <n v="1004814"/>
    <n v="1535"/>
    <x v="1"/>
    <n v="82.396799999999999"/>
    <n v="2.7570827993320131"/>
    <m/>
    <x v="10"/>
    <x v="10"/>
    <m/>
    <x v="12"/>
    <m/>
    <m/>
    <m/>
  </r>
  <r>
    <n v="309.61320000000001"/>
    <x v="244"/>
    <n v="1002408"/>
    <n v="2408"/>
    <x v="3"/>
    <n v="227.56800000000001"/>
    <n v="0.3605304788019405"/>
    <m/>
    <x v="10"/>
    <x v="10"/>
    <m/>
    <x v="12"/>
    <m/>
    <m/>
    <m/>
  </r>
  <r>
    <n v="309.64960000000002"/>
    <x v="59"/>
    <n v="1002076"/>
    <n v="2076"/>
    <x v="4"/>
    <n v="77.107200000000006"/>
    <n v="3.0158325033200533"/>
    <m/>
    <x v="10"/>
    <x v="10"/>
    <m/>
    <x v="12"/>
    <m/>
    <m/>
    <m/>
  </r>
  <r>
    <n v="309.68079999999998"/>
    <x v="152"/>
    <n v="1003751"/>
    <n v="1727"/>
    <x v="9"/>
    <n v="239.4528"/>
    <n v="0.29328535728126787"/>
    <m/>
    <x v="10"/>
    <x v="10"/>
    <m/>
    <x v="12"/>
    <m/>
    <m/>
    <m/>
  </r>
  <r>
    <n v="309.79584"/>
    <x v="186"/>
    <n v="1006973"/>
    <n v="901"/>
    <x v="9"/>
    <n v="49.764000000000003"/>
    <n v="5.2253002170243548"/>
    <m/>
    <x v="10"/>
    <x v="10"/>
    <m/>
    <x v="12"/>
    <m/>
    <m/>
    <m/>
  </r>
  <r>
    <n v="309.79584"/>
    <x v="304"/>
    <n v="1005364"/>
    <n v="1713"/>
    <x v="2"/>
    <n v="186.32640000000001"/>
    <n v="0.66265134731310205"/>
    <m/>
    <x v="10"/>
    <x v="10"/>
    <m/>
    <x v="12"/>
    <m/>
    <m/>
    <m/>
  </r>
  <r>
    <n v="309.82639999999998"/>
    <x v="170"/>
    <n v="1002985"/>
    <n v="1282"/>
    <x v="2"/>
    <n v="104.05119999999999"/>
    <n v="1.9776340878336818"/>
    <m/>
    <x v="10"/>
    <x v="10"/>
    <m/>
    <x v="12"/>
    <m/>
    <m/>
    <m/>
  </r>
  <r>
    <n v="309.90810240000002"/>
    <x v="300"/>
    <n v="1000357"/>
    <n v="357"/>
    <x v="8"/>
    <n v="312.86304000000001"/>
    <n v="-9.4448279988585213E-3"/>
    <m/>
    <x v="10"/>
    <x v="10"/>
    <m/>
    <x v="12"/>
    <m/>
    <m/>
    <m/>
  </r>
  <r>
    <n v="309.91167999999999"/>
    <x v="329"/>
    <n v="1001707"/>
    <n v="1707"/>
    <x v="4"/>
    <n v="107.1456"/>
    <n v="1.8924349669981781"/>
    <m/>
    <x v="10"/>
    <x v="10"/>
    <m/>
    <x v="12"/>
    <m/>
    <m/>
    <m/>
  </r>
  <r>
    <n v="309.97199999999998"/>
    <x v="44"/>
    <n v="1004920"/>
    <n v="606"/>
    <x v="7"/>
    <n v="148.27199999999999"/>
    <n v="1.0905632890903205"/>
    <m/>
    <x v="10"/>
    <x v="10"/>
    <m/>
    <x v="12"/>
    <m/>
    <m/>
    <m/>
  </r>
  <r>
    <n v="309.97199999999998"/>
    <x v="322"/>
    <n v="1003899"/>
    <n v="1952"/>
    <x v="2"/>
    <n v="165.39519999999999"/>
    <n v="0.87412935804666647"/>
    <m/>
    <x v="10"/>
    <x v="10"/>
    <m/>
    <x v="12"/>
    <m/>
    <m/>
    <m/>
  </r>
  <r>
    <n v="309.99820799999998"/>
    <x v="335"/>
    <n v="1000466"/>
    <n v="466"/>
    <x v="7"/>
    <n v="328.94707199999999"/>
    <n v="-5.7604598468655815E-2"/>
    <m/>
    <x v="10"/>
    <x v="10"/>
    <m/>
    <x v="12"/>
    <m/>
    <m/>
    <m/>
  </r>
  <r>
    <n v="310.02816000000001"/>
    <x v="309"/>
    <n v="1001677"/>
    <n v="1677"/>
    <x v="5"/>
    <n v="310.40320000000003"/>
    <n v="-1.2082349666498692E-3"/>
    <m/>
    <x v="10"/>
    <x v="10"/>
    <m/>
    <x v="12"/>
    <m/>
    <m/>
    <m/>
  </r>
  <r>
    <n v="310.10199999999998"/>
    <x v="190"/>
    <n v="1004954"/>
    <n v="1476"/>
    <x v="0"/>
    <n v="117.1168"/>
    <n v="1.6478011694308585"/>
    <m/>
    <x v="10"/>
    <x v="10"/>
    <m/>
    <x v="12"/>
    <m/>
    <m/>
    <m/>
  </r>
  <r>
    <n v="310.15440000000001"/>
    <x v="136"/>
    <n v="1006001"/>
    <n v="376"/>
    <x v="3"/>
    <n v="33.372"/>
    <n v="8.2938511326860844"/>
    <m/>
    <x v="10"/>
    <x v="10"/>
    <m/>
    <x v="12"/>
    <m/>
    <m/>
    <m/>
  </r>
  <r>
    <n v="310.15440000000001"/>
    <x v="341"/>
    <n v="1006054"/>
    <n v="1096"/>
    <x v="5"/>
    <n v="62.655999999999999"/>
    <n v="3.9501149131767113"/>
    <m/>
    <x v="10"/>
    <x v="10"/>
    <m/>
    <x v="12"/>
    <m/>
    <m/>
    <m/>
  </r>
  <r>
    <n v="310.15440000000001"/>
    <x v="363"/>
    <n v="1005871"/>
    <n v="2121"/>
    <x v="8"/>
    <n v="110.04"/>
    <n v="1.8185605234460194"/>
    <m/>
    <x v="10"/>
    <x v="10"/>
    <m/>
    <x v="12"/>
    <m/>
    <m/>
    <m/>
  </r>
  <r>
    <n v="310.21640000000002"/>
    <x v="349"/>
    <n v="1002487"/>
    <n v="2487"/>
    <x v="9"/>
    <n v="101.3184"/>
    <n v="2.0617972648600849"/>
    <m/>
    <x v="10"/>
    <x v="10"/>
    <m/>
    <x v="12"/>
    <m/>
    <m/>
    <m/>
  </r>
  <r>
    <n v="310.24448000000001"/>
    <x v="29"/>
    <n v="1001500"/>
    <n v="1500"/>
    <x v="8"/>
    <n v="461.22681599999999"/>
    <n v="-0.32734943147798234"/>
    <m/>
    <x v="10"/>
    <x v="10"/>
    <m/>
    <x v="12"/>
    <m/>
    <m/>
    <m/>
  </r>
  <r>
    <n v="310.32560000000001"/>
    <x v="13"/>
    <n v="1003396"/>
    <n v="837"/>
    <x v="1"/>
    <n v="48.806399999999996"/>
    <n v="5.3582972724888549"/>
    <m/>
    <x v="10"/>
    <x v="10"/>
    <m/>
    <x v="12"/>
    <m/>
    <m/>
    <m/>
  </r>
  <r>
    <n v="310.32560000000001"/>
    <x v="304"/>
    <n v="1003134"/>
    <n v="2820"/>
    <x v="2"/>
    <n v="202.4128"/>
    <n v="0.53313229202896262"/>
    <m/>
    <x v="10"/>
    <x v="10"/>
    <m/>
    <x v="12"/>
    <m/>
    <m/>
    <m/>
  </r>
  <r>
    <n v="310.50339839999998"/>
    <x v="169"/>
    <n v="1000175"/>
    <n v="175"/>
    <x v="7"/>
    <n v="215.35449600000001"/>
    <n v="0.44182454588735387"/>
    <m/>
    <x v="10"/>
    <x v="10"/>
    <m/>
    <x v="12"/>
    <m/>
    <m/>
    <m/>
  </r>
  <r>
    <n v="310.51296000000002"/>
    <x v="195"/>
    <n v="1010320"/>
    <n v="757"/>
    <x v="9"/>
    <n v="265.084"/>
    <n v="0.17137571486774011"/>
    <m/>
    <x v="10"/>
    <x v="10"/>
    <m/>
    <x v="12"/>
    <m/>
    <m/>
    <m/>
  </r>
  <r>
    <n v="310.61471999999998"/>
    <x v="333"/>
    <n v="1001604"/>
    <n v="1604"/>
    <x v="9"/>
    <n v="230.24959999999999"/>
    <n v="0.3490347865968062"/>
    <m/>
    <x v="10"/>
    <x v="10"/>
    <m/>
    <x v="12"/>
    <m/>
    <m/>
    <m/>
  </r>
  <r>
    <n v="310.63240000000002"/>
    <x v="20"/>
    <n v="1003565"/>
    <n v="87"/>
    <x v="2"/>
    <n v="63.644799999999996"/>
    <n v="3.8807192417919456"/>
    <m/>
    <x v="10"/>
    <x v="10"/>
    <m/>
    <x v="12"/>
    <m/>
    <m/>
    <m/>
  </r>
  <r>
    <n v="310.68959999999998"/>
    <x v="200"/>
    <n v="1005285"/>
    <n v="2411"/>
    <x v="0"/>
    <n v="136.4768"/>
    <n v="1.2765012075312434"/>
    <m/>
    <x v="10"/>
    <x v="10"/>
    <m/>
    <x v="12"/>
    <m/>
    <m/>
    <m/>
  </r>
  <r>
    <n v="310.71456000000001"/>
    <x v="188"/>
    <n v="1001343"/>
    <n v="1343"/>
    <x v="3"/>
    <n v="601.82784000000004"/>
    <n v="-0.48371520998430384"/>
    <m/>
    <x v="10"/>
    <x v="10"/>
    <m/>
    <x v="12"/>
    <m/>
    <m/>
    <m/>
  </r>
  <r>
    <n v="310.71559999999999"/>
    <x v="115"/>
    <n v="1003503"/>
    <n v="642"/>
    <x v="2"/>
    <n v="125.62560000000001"/>
    <n v="1.4733461969534869"/>
    <m/>
    <x v="10"/>
    <x v="10"/>
    <m/>
    <x v="12"/>
    <m/>
    <m/>
    <m/>
  </r>
  <r>
    <n v="310.75720000000001"/>
    <x v="161"/>
    <n v="1003454"/>
    <n v="2583"/>
    <x v="4"/>
    <n v="269.06560000000002"/>
    <n v="0.15494957363557435"/>
    <m/>
    <x v="10"/>
    <x v="10"/>
    <m/>
    <x v="12"/>
    <m/>
    <m/>
    <m/>
  </r>
  <r>
    <n v="310.83"/>
    <x v="142"/>
    <n v="1004435"/>
    <n v="749"/>
    <x v="7"/>
    <n v="56.1248"/>
    <n v="4.5381934545869207"/>
    <m/>
    <x v="10"/>
    <x v="10"/>
    <m/>
    <x v="12"/>
    <m/>
    <m/>
    <m/>
  </r>
  <r>
    <n v="310.8664"/>
    <x v="312"/>
    <n v="1002463"/>
    <n v="2463"/>
    <x v="9"/>
    <n v="135.136"/>
    <n v="1.3003966374615203"/>
    <m/>
    <x v="10"/>
    <x v="10"/>
    <m/>
    <x v="12"/>
    <m/>
    <m/>
    <m/>
  </r>
  <r>
    <n v="310.90280000000001"/>
    <x v="126"/>
    <n v="1004035"/>
    <n v="2684"/>
    <x v="4"/>
    <n v="117.5744"/>
    <n v="1.6443069239562356"/>
    <m/>
    <x v="10"/>
    <x v="10"/>
    <m/>
    <x v="12"/>
    <m/>
    <m/>
    <m/>
  </r>
  <r>
    <n v="310.90800000000002"/>
    <x v="305"/>
    <n v="1002158"/>
    <n v="2158"/>
    <x v="1"/>
    <n v="149.97120000000001"/>
    <n v="1.0731180386634234"/>
    <m/>
    <x v="10"/>
    <x v="10"/>
    <m/>
    <x v="12"/>
    <m/>
    <m/>
    <m/>
  </r>
  <r>
    <n v="310.92880000000002"/>
    <x v="200"/>
    <n v="1002632"/>
    <n v="2632"/>
    <x v="1"/>
    <n v="91.5488"/>
    <n v="2.3963175923660391"/>
    <m/>
    <x v="10"/>
    <x v="10"/>
    <m/>
    <x v="12"/>
    <m/>
    <m/>
    <m/>
  </r>
  <r>
    <n v="311.05079999999998"/>
    <x v="29"/>
    <n v="1006104"/>
    <n v="2386"/>
    <x v="5"/>
    <n v="98.203999999999994"/>
    <n v="2.1673944034866195"/>
    <m/>
    <x v="10"/>
    <x v="10"/>
    <m/>
    <x v="12"/>
    <m/>
    <m/>
    <m/>
  </r>
  <r>
    <n v="311.08479999999997"/>
    <x v="189"/>
    <n v="1002377"/>
    <n v="2377"/>
    <x v="1"/>
    <n v="220.4"/>
    <n v="0.41145553539019947"/>
    <m/>
    <x v="10"/>
    <x v="10"/>
    <m/>
    <x v="12"/>
    <m/>
    <m/>
    <m/>
  </r>
  <r>
    <n v="311.15967999999998"/>
    <x v="66"/>
    <n v="1001173"/>
    <n v="1173"/>
    <x v="4"/>
    <n v="576.68352000000004"/>
    <n v="-0.46043250897823479"/>
    <m/>
    <x v="10"/>
    <x v="10"/>
    <m/>
    <x v="12"/>
    <m/>
    <m/>
    <m/>
  </r>
  <r>
    <n v="311.20440000000002"/>
    <x v="199"/>
    <n v="1004257"/>
    <n v="2148"/>
    <x v="3"/>
    <n v="156.36799999999999"/>
    <n v="0.99020515706538437"/>
    <m/>
    <x v="10"/>
    <x v="10"/>
    <m/>
    <x v="12"/>
    <m/>
    <m/>
    <m/>
  </r>
  <r>
    <n v="311.23007999999999"/>
    <x v="245"/>
    <n v="1006452"/>
    <n v="1088"/>
    <x v="9"/>
    <n v="114.15600000000001"/>
    <n v="1.7263576158940395"/>
    <m/>
    <x v="10"/>
    <x v="10"/>
    <m/>
    <x v="12"/>
    <m/>
    <m/>
    <m/>
  </r>
  <r>
    <n v="311.23007999999999"/>
    <x v="106"/>
    <n v="1000013"/>
    <n v="13"/>
    <x v="7"/>
    <n v="137.68569600000001"/>
    <n v="1.2604387314133196"/>
    <m/>
    <x v="10"/>
    <x v="10"/>
    <m/>
    <x v="12"/>
    <m/>
    <m/>
    <m/>
  </r>
  <r>
    <n v="311.2876"/>
    <x v="162"/>
    <n v="1003598"/>
    <n v="1287"/>
    <x v="5"/>
    <n v="202.96"/>
    <n v="0.53373866771777678"/>
    <m/>
    <x v="10"/>
    <x v="10"/>
    <m/>
    <x v="12"/>
    <m/>
    <m/>
    <m/>
  </r>
  <r>
    <n v="311.28863999999999"/>
    <x v="291"/>
    <n v="1001822"/>
    <n v="1822"/>
    <x v="9"/>
    <n v="218.22399999999999"/>
    <n v="0.42646381699538088"/>
    <m/>
    <x v="10"/>
    <x v="10"/>
    <m/>
    <x v="12"/>
    <m/>
    <m/>
    <m/>
  </r>
  <r>
    <n v="311.39159999999998"/>
    <x v="336"/>
    <n v="1002494"/>
    <n v="2494"/>
    <x v="7"/>
    <n v="227.72479999999999"/>
    <n v="0.3674031111236018"/>
    <m/>
    <x v="10"/>
    <x v="10"/>
    <m/>
    <x v="12"/>
    <m/>
    <m/>
    <m/>
  </r>
  <r>
    <n v="311.50080000000003"/>
    <x v="244"/>
    <n v="1004259"/>
    <n v="993"/>
    <x v="7"/>
    <n v="100.3552"/>
    <n v="2.103982653614362"/>
    <m/>
    <x v="10"/>
    <x v="10"/>
    <m/>
    <x v="12"/>
    <m/>
    <m/>
    <m/>
  </r>
  <r>
    <n v="311.5736"/>
    <x v="154"/>
    <n v="1003081"/>
    <n v="2621"/>
    <x v="3"/>
    <n v="145.95519999999999"/>
    <n v="1.1347207910372499"/>
    <m/>
    <x v="10"/>
    <x v="10"/>
    <m/>
    <x v="12"/>
    <m/>
    <m/>
    <m/>
  </r>
  <r>
    <n v="311.68799999999999"/>
    <x v="257"/>
    <n v="1001801"/>
    <n v="1801"/>
    <x v="9"/>
    <n v="214.42240000000001"/>
    <n v="0.45361678630590824"/>
    <m/>
    <x v="10"/>
    <x v="10"/>
    <m/>
    <x v="12"/>
    <m/>
    <m/>
    <m/>
  </r>
  <r>
    <n v="311.7296"/>
    <x v="249"/>
    <n v="1004603"/>
    <n v="17"/>
    <x v="4"/>
    <n v="20.665600000000001"/>
    <n v="14.084468875812945"/>
    <m/>
    <x v="10"/>
    <x v="10"/>
    <m/>
    <x v="12"/>
    <m/>
    <m/>
    <m/>
  </r>
  <r>
    <n v="311.81279999999998"/>
    <x v="54"/>
    <n v="1001179"/>
    <n v="1179"/>
    <x v="5"/>
    <n v="86.805120000000002"/>
    <n v="2.5921014797283846"/>
    <m/>
    <x v="10"/>
    <x v="10"/>
    <m/>
    <x v="12"/>
    <m/>
    <m/>
    <m/>
  </r>
  <r>
    <n v="311.83359999999999"/>
    <x v="110"/>
    <n v="1002746"/>
    <n v="2746"/>
    <x v="5"/>
    <n v="240.48320000000001"/>
    <n v="0.29669598541602898"/>
    <m/>
    <x v="10"/>
    <x v="10"/>
    <m/>
    <x v="12"/>
    <m/>
    <m/>
    <m/>
  </r>
  <r>
    <n v="311.84399999999999"/>
    <x v="75"/>
    <n v="1003952"/>
    <n v="55"/>
    <x v="4"/>
    <n v="179.12"/>
    <n v="0.74097811523001333"/>
    <m/>
    <x v="10"/>
    <x v="10"/>
    <m/>
    <x v="12"/>
    <m/>
    <m/>
    <m/>
  </r>
  <r>
    <n v="311.89080000000001"/>
    <x v="275"/>
    <n v="1002363"/>
    <n v="2363"/>
    <x v="9"/>
    <n v="101.4592"/>
    <n v="2.0740514413675646"/>
    <m/>
    <x v="10"/>
    <x v="10"/>
    <m/>
    <x v="12"/>
    <m/>
    <m/>
    <m/>
  </r>
  <r>
    <n v="311.90120000000002"/>
    <x v="149"/>
    <n v="1003680"/>
    <n v="120"/>
    <x v="6"/>
    <n v="205.5968"/>
    <n v="0.51705279459602493"/>
    <m/>
    <x v="10"/>
    <x v="10"/>
    <m/>
    <x v="12"/>
    <m/>
    <m/>
    <m/>
  </r>
  <r>
    <n v="311.92095999999998"/>
    <x v="296"/>
    <n v="1001580"/>
    <n v="1580"/>
    <x v="9"/>
    <n v="178.91200000000001"/>
    <n v="0.74343230191378984"/>
    <m/>
    <x v="10"/>
    <x v="10"/>
    <m/>
    <x v="12"/>
    <m/>
    <m/>
    <m/>
  </r>
  <r>
    <n v="311.96359999999999"/>
    <x v="269"/>
    <n v="1005036"/>
    <n v="1835"/>
    <x v="1"/>
    <n v="134.93440000000001"/>
    <n v="1.3119649251784569"/>
    <m/>
    <x v="10"/>
    <x v="10"/>
    <m/>
    <x v="12"/>
    <m/>
    <m/>
    <m/>
  </r>
  <r>
    <n v="312.16120000000001"/>
    <x v="114"/>
    <n v="1005293"/>
    <n v="1186"/>
    <x v="5"/>
    <n v="78.182400000000001"/>
    <n v="2.992729821545514"/>
    <m/>
    <x v="10"/>
    <x v="10"/>
    <m/>
    <x v="12"/>
    <m/>
    <m/>
    <m/>
  </r>
  <r>
    <n v="312.23712"/>
    <x v="310"/>
    <n v="1001668"/>
    <n v="1668"/>
    <x v="7"/>
    <n v="256.36160000000001"/>
    <n v="0.21795588730917576"/>
    <m/>
    <x v="10"/>
    <x v="10"/>
    <m/>
    <x v="12"/>
    <m/>
    <m/>
    <m/>
  </r>
  <r>
    <n v="312.25272000000001"/>
    <x v="343"/>
    <n v="1000037"/>
    <n v="37"/>
    <x v="5"/>
    <n v="1693.4363519999999"/>
    <n v="-0.8156100052823243"/>
    <m/>
    <x v="10"/>
    <x v="10"/>
    <m/>
    <x v="12"/>
    <m/>
    <m/>
    <m/>
  </r>
  <r>
    <n v="312.32864000000001"/>
    <x v="323"/>
    <n v="1001613"/>
    <n v="1613"/>
    <x v="7"/>
    <n v="259.96800000000002"/>
    <n v="0.20141186607582467"/>
    <m/>
    <x v="10"/>
    <x v="10"/>
    <m/>
    <x v="12"/>
    <m/>
    <m/>
    <m/>
  </r>
  <r>
    <n v="312.40559999999999"/>
    <x v="261"/>
    <n v="1004746"/>
    <n v="2379"/>
    <x v="9"/>
    <n v="210.51840000000001"/>
    <n v="0.48398239773815482"/>
    <m/>
    <x v="10"/>
    <x v="10"/>
    <m/>
    <x v="12"/>
    <m/>
    <m/>
    <m/>
  </r>
  <r>
    <n v="312.41183999999998"/>
    <x v="171"/>
    <n v="1001512"/>
    <n v="1512"/>
    <x v="6"/>
    <n v="9.2256"/>
    <n v="32.863579604578561"/>
    <m/>
    <x v="10"/>
    <x v="10"/>
    <m/>
    <x v="12"/>
    <m/>
    <m/>
    <m/>
  </r>
  <r>
    <n v="312.48880000000003"/>
    <x v="175"/>
    <n v="1002624"/>
    <n v="2624"/>
    <x v="5"/>
    <n v="141.0976"/>
    <n v="1.21469961218334"/>
    <m/>
    <x v="10"/>
    <x v="10"/>
    <m/>
    <x v="12"/>
    <m/>
    <m/>
    <m/>
  </r>
  <r>
    <n v="312.57407999999998"/>
    <x v="164"/>
    <n v="1001754"/>
    <n v="1754"/>
    <x v="3"/>
    <n v="32.9024"/>
    <n v="8.5000389029371703"/>
    <m/>
    <x v="10"/>
    <x v="10"/>
    <m/>
    <x v="12"/>
    <m/>
    <m/>
    <m/>
  </r>
  <r>
    <n v="312.62815999999998"/>
    <x v="346"/>
    <n v="1001686"/>
    <n v="1686"/>
    <x v="4"/>
    <n v="202.4864"/>
    <n v="0.54394645763863636"/>
    <m/>
    <x v="10"/>
    <x v="10"/>
    <m/>
    <x v="12"/>
    <m/>
    <m/>
    <m/>
  </r>
  <r>
    <n v="312.64999999999998"/>
    <x v="294"/>
    <n v="1003740"/>
    <n v="2804"/>
    <x v="4"/>
    <n v="148.69759999999999"/>
    <n v="1.1025894163725574"/>
    <m/>
    <x v="10"/>
    <x v="10"/>
    <m/>
    <x v="12"/>
    <m/>
    <m/>
    <m/>
  </r>
  <r>
    <n v="312.66431999999998"/>
    <x v="132"/>
    <n v="1016188"/>
    <n v="1735"/>
    <x v="9"/>
    <n v="195.74"/>
    <n v="0.59734504955553269"/>
    <m/>
    <x v="10"/>
    <x v="10"/>
    <m/>
    <x v="12"/>
    <m/>
    <m/>
    <m/>
  </r>
  <r>
    <n v="312.66431999999998"/>
    <x v="58"/>
    <n v="1015588"/>
    <n v="2490"/>
    <x v="9"/>
    <n v="227.21199999999999"/>
    <n v="0.37609069943488899"/>
    <m/>
    <x v="10"/>
    <x v="10"/>
    <m/>
    <x v="12"/>
    <m/>
    <m/>
    <m/>
  </r>
  <r>
    <n v="312.66431999999998"/>
    <x v="313"/>
    <n v="1016325"/>
    <n v="1798"/>
    <x v="9"/>
    <n v="303.64400000000001"/>
    <n v="2.9706893599083038E-2"/>
    <m/>
    <x v="10"/>
    <x v="10"/>
    <m/>
    <x v="12"/>
    <m/>
    <m/>
    <m/>
  </r>
  <r>
    <n v="312.66431999999998"/>
    <x v="305"/>
    <n v="1011341"/>
    <n v="1450"/>
    <x v="9"/>
    <n v="365.464"/>
    <n v="-0.1444729987084912"/>
    <m/>
    <x v="10"/>
    <x v="10"/>
    <m/>
    <x v="12"/>
    <m/>
    <m/>
    <m/>
  </r>
  <r>
    <n v="312.66431999999998"/>
    <x v="293"/>
    <n v="1015839"/>
    <n v="1145"/>
    <x v="9"/>
    <n v="374.45600000000002"/>
    <n v="-0.16501719828230832"/>
    <m/>
    <x v="10"/>
    <x v="10"/>
    <m/>
    <x v="12"/>
    <m/>
    <m/>
    <m/>
  </r>
  <r>
    <n v="312.67599999999999"/>
    <x v="111"/>
    <n v="1002472"/>
    <n v="2472"/>
    <x v="4"/>
    <n v="155.3888"/>
    <n v="1.012217096727692"/>
    <m/>
    <x v="10"/>
    <x v="10"/>
    <m/>
    <x v="12"/>
    <m/>
    <m/>
    <m/>
  </r>
  <r>
    <n v="313.14920000000001"/>
    <x v="278"/>
    <n v="1003047"/>
    <n v="242"/>
    <x v="0"/>
    <n v="133.48159999999999"/>
    <n v="1.3460102366168822"/>
    <m/>
    <x v="10"/>
    <x v="10"/>
    <m/>
    <x v="12"/>
    <m/>
    <m/>
    <m/>
  </r>
  <r>
    <n v="313.22719999999998"/>
    <x v="50"/>
    <n v="1001712"/>
    <n v="1712"/>
    <x v="7"/>
    <n v="112.85760000000001"/>
    <n v="1.7754196438697969"/>
    <m/>
    <x v="10"/>
    <x v="10"/>
    <m/>
    <x v="12"/>
    <m/>
    <m/>
    <m/>
  </r>
  <r>
    <n v="313.2636"/>
    <x v="288"/>
    <n v="1003861"/>
    <n v="2480"/>
    <x v="3"/>
    <n v="95.772800000000004"/>
    <n v="2.2709036386113799"/>
    <m/>
    <x v="10"/>
    <x v="10"/>
    <m/>
    <x v="12"/>
    <m/>
    <m/>
    <m/>
  </r>
  <r>
    <n v="313.38144"/>
    <x v="275"/>
    <n v="1008879"/>
    <n v="200"/>
    <x v="9"/>
    <n v="102.7"/>
    <n v="2.0514259006815969"/>
    <m/>
    <x v="10"/>
    <x v="10"/>
    <m/>
    <x v="12"/>
    <m/>
    <m/>
    <m/>
  </r>
  <r>
    <n v="313.38144"/>
    <x v="103"/>
    <n v="1016028"/>
    <n v="2387"/>
    <x v="9"/>
    <n v="156.13999999999999"/>
    <n v="1.0070541821442296"/>
    <m/>
    <x v="10"/>
    <x v="10"/>
    <m/>
    <x v="12"/>
    <m/>
    <m/>
    <m/>
  </r>
  <r>
    <n v="313.38144"/>
    <x v="349"/>
    <n v="1009375"/>
    <n v="1023"/>
    <x v="9"/>
    <n v="160.636"/>
    <n v="0.95087925496152792"/>
    <m/>
    <x v="10"/>
    <x v="10"/>
    <m/>
    <x v="12"/>
    <m/>
    <m/>
    <m/>
  </r>
  <r>
    <n v="313.39359999999999"/>
    <x v="6"/>
    <n v="1004217"/>
    <n v="1788"/>
    <x v="0"/>
    <n v="260.98880000000003"/>
    <n v="0.20079329074657595"/>
    <m/>
    <x v="10"/>
    <x v="10"/>
    <m/>
    <x v="12"/>
    <m/>
    <m/>
    <m/>
  </r>
  <r>
    <n v="313.4196"/>
    <x v="244"/>
    <n v="1004124"/>
    <n v="971"/>
    <x v="1"/>
    <n v="259.09440000000001"/>
    <n v="0.20967338545333281"/>
    <m/>
    <x v="10"/>
    <x v="10"/>
    <m/>
    <x v="12"/>
    <m/>
    <m/>
    <m/>
  </r>
  <r>
    <n v="313.48928000000001"/>
    <x v="65"/>
    <n v="1001717"/>
    <n v="1717"/>
    <x v="7"/>
    <n v="209.952"/>
    <n v="0.49314738606919684"/>
    <m/>
    <x v="10"/>
    <x v="10"/>
    <m/>
    <x v="12"/>
    <m/>
    <m/>
    <m/>
  </r>
  <r>
    <n v="313.52359999999999"/>
    <x v="109"/>
    <n v="1002636"/>
    <n v="2636"/>
    <x v="6"/>
    <n v="681.74336000000005"/>
    <n v="-0.54011491949111179"/>
    <m/>
    <x v="10"/>
    <x v="10"/>
    <m/>
    <x v="12"/>
    <m/>
    <m/>
    <m/>
  </r>
  <r>
    <n v="313.5652"/>
    <x v="248"/>
    <n v="1004937"/>
    <n v="2790"/>
    <x v="9"/>
    <n v="156.05119999999999"/>
    <n v="1.0093738465324202"/>
    <m/>
    <x v="10"/>
    <x v="10"/>
    <m/>
    <x v="12"/>
    <m/>
    <m/>
    <m/>
  </r>
  <r>
    <n v="313.60680000000002"/>
    <x v="133"/>
    <n v="1003418"/>
    <n v="1006"/>
    <x v="6"/>
    <n v="259.19040000000001"/>
    <n v="0.20994759065150564"/>
    <m/>
    <x v="10"/>
    <x v="10"/>
    <m/>
    <x v="12"/>
    <m/>
    <m/>
    <m/>
  </r>
  <r>
    <n v="313.67959999999999"/>
    <x v="22"/>
    <n v="1003796"/>
    <n v="1831"/>
    <x v="7"/>
    <n v="70.803200000000004"/>
    <n v="3.4303025851938891"/>
    <m/>
    <x v="10"/>
    <x v="10"/>
    <m/>
    <x v="12"/>
    <m/>
    <m/>
    <m/>
  </r>
  <r>
    <n v="313.74"/>
    <x v="164"/>
    <n v="1006103"/>
    <n v="1481"/>
    <x v="9"/>
    <n v="97.891999999999996"/>
    <n v="2.2049605687900953"/>
    <m/>
    <x v="10"/>
    <x v="10"/>
    <m/>
    <x v="12"/>
    <m/>
    <m/>
    <m/>
  </r>
  <r>
    <n v="313.87616000000003"/>
    <x v="136"/>
    <n v="1001150"/>
    <n v="1150"/>
    <x v="5"/>
    <n v="475.061376"/>
    <n v="-0.33929345584179837"/>
    <m/>
    <x v="10"/>
    <x v="10"/>
    <m/>
    <x v="12"/>
    <m/>
    <m/>
    <m/>
  </r>
  <r>
    <n v="313.93439999999998"/>
    <x v="185"/>
    <n v="1002018"/>
    <n v="2018"/>
    <x v="9"/>
    <n v="294.7552"/>
    <n v="6.5068232892922601E-2"/>
    <m/>
    <x v="10"/>
    <x v="10"/>
    <m/>
    <x v="12"/>
    <m/>
    <m/>
    <m/>
  </r>
  <r>
    <n v="314.03840000000002"/>
    <x v="150"/>
    <n v="1003958"/>
    <n v="2168"/>
    <x v="3"/>
    <n v="35.318399999999997"/>
    <n v="7.8916372202591303"/>
    <m/>
    <x v="10"/>
    <x v="10"/>
    <m/>
    <x v="12"/>
    <m/>
    <m/>
    <m/>
  </r>
  <r>
    <n v="314.03840000000002"/>
    <x v="363"/>
    <n v="1004458"/>
    <n v="2776"/>
    <x v="4"/>
    <n v="327.11360000000002"/>
    <n v="-3.9971434999951073E-2"/>
    <m/>
    <x v="10"/>
    <x v="10"/>
    <m/>
    <x v="12"/>
    <m/>
    <m/>
    <m/>
  </r>
  <r>
    <n v="314.07168000000001"/>
    <x v="191"/>
    <n v="1001385"/>
    <n v="1385"/>
    <x v="2"/>
    <n v="131.81088"/>
    <n v="1.382744732453042"/>
    <m/>
    <x v="10"/>
    <x v="10"/>
    <m/>
    <x v="12"/>
    <m/>
    <m/>
    <m/>
  </r>
  <r>
    <n v="314.09856000000002"/>
    <x v="106"/>
    <n v="1017041"/>
    <n v="221"/>
    <x v="9"/>
    <n v="243.55199999999999"/>
    <n v="0.28965707528577073"/>
    <m/>
    <x v="10"/>
    <x v="10"/>
    <m/>
    <x v="12"/>
    <m/>
    <m/>
    <m/>
  </r>
  <r>
    <n v="314.09856000000002"/>
    <x v="29"/>
    <n v="1014509"/>
    <n v="1498"/>
    <x v="9"/>
    <n v="250.29599999999999"/>
    <n v="0.25490842842074996"/>
    <m/>
    <x v="10"/>
    <x v="10"/>
    <m/>
    <x v="12"/>
    <m/>
    <m/>
    <m/>
  </r>
  <r>
    <n v="314.09856000000002"/>
    <x v="151"/>
    <n v="1017618"/>
    <n v="351"/>
    <x v="9"/>
    <n v="270.52800000000002"/>
    <n v="0.16105748757984384"/>
    <m/>
    <x v="10"/>
    <x v="10"/>
    <m/>
    <x v="12"/>
    <m/>
    <m/>
    <m/>
  </r>
  <r>
    <n v="314.09856000000002"/>
    <x v="312"/>
    <n v="1018609"/>
    <n v="2096"/>
    <x v="9"/>
    <n v="305.37200000000001"/>
    <n v="2.8576817782900873E-2"/>
    <m/>
    <x v="10"/>
    <x v="10"/>
    <m/>
    <x v="12"/>
    <m/>
    <m/>
    <m/>
  </r>
  <r>
    <n v="314.09856000000002"/>
    <x v="328"/>
    <n v="1016376"/>
    <n v="1849"/>
    <x v="9"/>
    <n v="344.71199999999999"/>
    <n v="-8.8808744691220409E-2"/>
    <m/>
    <x v="10"/>
    <x v="10"/>
    <m/>
    <x v="12"/>
    <m/>
    <m/>
    <m/>
  </r>
  <r>
    <n v="314.19959999999998"/>
    <x v="102"/>
    <n v="1002331"/>
    <n v="2331"/>
    <x v="7"/>
    <n v="248.6816"/>
    <n v="0.26346138998623125"/>
    <m/>
    <x v="10"/>
    <x v="10"/>
    <m/>
    <x v="12"/>
    <m/>
    <m/>
    <m/>
  </r>
  <r>
    <n v="314.2672"/>
    <x v="299"/>
    <n v="1004620"/>
    <n v="351"/>
    <x v="9"/>
    <n v="249.9264"/>
    <n v="0.25743899003866738"/>
    <m/>
    <x v="10"/>
    <x v="10"/>
    <m/>
    <x v="12"/>
    <m/>
    <m/>
    <m/>
  </r>
  <r>
    <n v="314.28280000000001"/>
    <x v="194"/>
    <n v="1003939"/>
    <n v="1989"/>
    <x v="7"/>
    <n v="142.38079999999999"/>
    <n v="1.2073397536746528"/>
    <m/>
    <x v="10"/>
    <x v="10"/>
    <m/>
    <x v="12"/>
    <m/>
    <m/>
    <m/>
  </r>
  <r>
    <n v="314.28800000000001"/>
    <x v="344"/>
    <n v="1002025"/>
    <n v="2025"/>
    <x v="5"/>
    <n v="154.8416"/>
    <n v="1.0297387782094736"/>
    <m/>
    <x v="10"/>
    <x v="10"/>
    <m/>
    <x v="12"/>
    <m/>
    <m/>
    <m/>
  </r>
  <r>
    <n v="314.32440000000003"/>
    <x v="159"/>
    <n v="1002395"/>
    <n v="2395"/>
    <x v="5"/>
    <n v="246.63679999999999"/>
    <n v="0.2744424189739732"/>
    <m/>
    <x v="10"/>
    <x v="10"/>
    <m/>
    <x v="12"/>
    <m/>
    <m/>
    <m/>
  </r>
  <r>
    <n v="314.3972"/>
    <x v="130"/>
    <n v="1002418"/>
    <n v="2418"/>
    <x v="3"/>
    <n v="204.6112"/>
    <n v="0.5365590935393566"/>
    <m/>
    <x v="10"/>
    <x v="10"/>
    <m/>
    <x v="12"/>
    <m/>
    <m/>
    <m/>
  </r>
  <r>
    <n v="314.42840000000001"/>
    <x v="353"/>
    <n v="1003311"/>
    <n v="1360"/>
    <x v="7"/>
    <n v="333.3888"/>
    <n v="-5.6871736543039217E-2"/>
    <m/>
    <x v="10"/>
    <x v="10"/>
    <m/>
    <x v="12"/>
    <m/>
    <m/>
    <m/>
  </r>
  <r>
    <n v="314.54176000000001"/>
    <x v="351"/>
    <n v="1001868"/>
    <n v="1868"/>
    <x v="8"/>
    <n v="185.14240000000001"/>
    <n v="0.69891802201980746"/>
    <m/>
    <x v="10"/>
    <x v="10"/>
    <m/>
    <x v="12"/>
    <m/>
    <m/>
    <m/>
  </r>
  <r>
    <n v="314.63639999999998"/>
    <x v="114"/>
    <n v="1005430"/>
    <n v="2812"/>
    <x v="8"/>
    <n v="58.26"/>
    <n v="4.4005561277033989"/>
    <m/>
    <x v="10"/>
    <x v="10"/>
    <m/>
    <x v="12"/>
    <m/>
    <m/>
    <m/>
  </r>
  <r>
    <n v="314.63639999999998"/>
    <x v="300"/>
    <n v="1006156"/>
    <n v="1582"/>
    <x v="3"/>
    <n v="157.148"/>
    <n v="1.0021661109272786"/>
    <m/>
    <x v="10"/>
    <x v="10"/>
    <m/>
    <x v="12"/>
    <m/>
    <m/>
    <m/>
  </r>
  <r>
    <n v="314.77405440000001"/>
    <x v="330"/>
    <n v="1000136"/>
    <n v="136"/>
    <x v="9"/>
    <n v="69.454943999999998"/>
    <n v="3.5320611647170863"/>
    <m/>
    <x v="10"/>
    <x v="10"/>
    <m/>
    <x v="12"/>
    <m/>
    <m/>
    <m/>
  </r>
  <r>
    <n v="314.78199999999998"/>
    <x v="355"/>
    <n v="1004845"/>
    <n v="338"/>
    <x v="3"/>
    <n v="181.79519999999999"/>
    <n v="0.73151986411082359"/>
    <m/>
    <x v="10"/>
    <x v="10"/>
    <m/>
    <x v="12"/>
    <m/>
    <m/>
    <m/>
  </r>
  <r>
    <n v="314.79759999999999"/>
    <x v="161"/>
    <n v="1004556"/>
    <n v="927"/>
    <x v="3"/>
    <n v="227.2064"/>
    <n v="0.38551378834399025"/>
    <m/>
    <x v="10"/>
    <x v="10"/>
    <m/>
    <x v="12"/>
    <m/>
    <m/>
    <m/>
  </r>
  <r>
    <n v="314.81567999999999"/>
    <x v="219"/>
    <n v="1012911"/>
    <n v="1836"/>
    <x v="9"/>
    <n v="166.86"/>
    <n v="0.88670550161812278"/>
    <m/>
    <x v="10"/>
    <x v="10"/>
    <m/>
    <x v="12"/>
    <m/>
    <m/>
    <m/>
  </r>
  <r>
    <n v="314.81567999999999"/>
    <x v="265"/>
    <n v="1013779"/>
    <n v="391"/>
    <x v="9"/>
    <n v="233.17599999999999"/>
    <n v="0.35012042405736443"/>
    <m/>
    <x v="10"/>
    <x v="10"/>
    <m/>
    <x v="12"/>
    <m/>
    <m/>
    <m/>
  </r>
  <r>
    <n v="314.81567999999999"/>
    <x v="21"/>
    <n v="1017795"/>
    <n v="1467"/>
    <x v="9"/>
    <n v="268.02"/>
    <n v="0.17459771658831433"/>
    <m/>
    <x v="10"/>
    <x v="10"/>
    <m/>
    <x v="12"/>
    <m/>
    <m/>
    <m/>
  </r>
  <r>
    <n v="314.81567999999999"/>
    <x v="65"/>
    <n v="1012664"/>
    <n v="1043"/>
    <x v="9"/>
    <n v="352.32"/>
    <n v="-0.10644959128065397"/>
    <m/>
    <x v="10"/>
    <x v="10"/>
    <m/>
    <x v="12"/>
    <m/>
    <m/>
    <m/>
  </r>
  <r>
    <n v="314.81567999999999"/>
    <x v="24"/>
    <n v="1017139"/>
    <n v="1038"/>
    <x v="9"/>
    <n v="381.54399999999998"/>
    <n v="-0.17489023546432392"/>
    <m/>
    <x v="10"/>
    <x v="10"/>
    <m/>
    <x v="12"/>
    <m/>
    <m/>
    <m/>
  </r>
  <r>
    <n v="314.8236"/>
    <x v="55"/>
    <n v="1004149"/>
    <n v="2107"/>
    <x v="3"/>
    <n v="231.648"/>
    <n v="0.35906029838375469"/>
    <m/>
    <x v="10"/>
    <x v="10"/>
    <m/>
    <x v="12"/>
    <m/>
    <m/>
    <m/>
  </r>
  <r>
    <n v="314.95359999999999"/>
    <x v="110"/>
    <n v="1003473"/>
    <n v="370"/>
    <x v="3"/>
    <n v="129.27359999999999"/>
    <n v="1.4363334818555376"/>
    <m/>
    <x v="10"/>
    <x v="10"/>
    <m/>
    <x v="12"/>
    <m/>
    <m/>
    <m/>
  </r>
  <r>
    <n v="314.99936000000002"/>
    <x v="69"/>
    <n v="1001083"/>
    <n v="1083"/>
    <x v="3"/>
    <n v="432.35961600000002"/>
    <n v="-0.27144129945753304"/>
    <m/>
    <x v="10"/>
    <x v="10"/>
    <m/>
    <x v="12"/>
    <m/>
    <m/>
    <m/>
  </r>
  <r>
    <n v="315.24063999999998"/>
    <x v="83"/>
    <n v="1001113"/>
    <n v="1113"/>
    <x v="8"/>
    <n v="430.31654400000002"/>
    <n v="-0.26742151935483111"/>
    <m/>
    <x v="10"/>
    <x v="10"/>
    <m/>
    <x v="12"/>
    <m/>
    <m/>
    <m/>
  </r>
  <r>
    <n v="315.27391999999998"/>
    <x v="60"/>
    <n v="1001263"/>
    <n v="1263"/>
    <x v="3"/>
    <n v="388.27008000000001"/>
    <n v="-0.18800356700160886"/>
    <m/>
    <x v="10"/>
    <x v="10"/>
    <m/>
    <x v="12"/>
    <m/>
    <m/>
    <m/>
  </r>
  <r>
    <n v="315.28640000000001"/>
    <x v="356"/>
    <n v="1003041"/>
    <n v="1733"/>
    <x v="8"/>
    <n v="83.024000000000001"/>
    <n v="2.7975332433994993"/>
    <m/>
    <x v="10"/>
    <x v="10"/>
    <m/>
    <x v="12"/>
    <m/>
    <m/>
    <m/>
  </r>
  <r>
    <n v="315.37792000000002"/>
    <x v="301"/>
    <n v="1001191"/>
    <n v="1191"/>
    <x v="6"/>
    <n v="577.28639999999996"/>
    <n v="-0.45368898349242243"/>
    <m/>
    <x v="10"/>
    <x v="10"/>
    <m/>
    <x v="12"/>
    <m/>
    <m/>
    <m/>
  </r>
  <r>
    <n v="315.41640000000001"/>
    <x v="266"/>
    <n v="1005186"/>
    <n v="782"/>
    <x v="2"/>
    <n v="266.31360000000001"/>
    <n v="0.18437961861504631"/>
    <m/>
    <x v="10"/>
    <x v="10"/>
    <m/>
    <x v="12"/>
    <m/>
    <m/>
    <m/>
  </r>
  <r>
    <n v="315.51519999999999"/>
    <x v="254"/>
    <n v="1001313"/>
    <n v="1313"/>
    <x v="2"/>
    <n v="486.20544000000001"/>
    <n v="-0.35106608432846825"/>
    <m/>
    <x v="10"/>
    <x v="10"/>
    <m/>
    <x v="12"/>
    <m/>
    <m/>
    <m/>
  </r>
  <r>
    <n v="315.53280000000001"/>
    <x v="235"/>
    <n v="1005360"/>
    <n v="540"/>
    <x v="4"/>
    <n v="41.1008"/>
    <n v="6.6770476487075685"/>
    <m/>
    <x v="10"/>
    <x v="10"/>
    <m/>
    <x v="12"/>
    <m/>
    <m/>
    <m/>
  </r>
  <r>
    <n v="315.53280000000001"/>
    <x v="70"/>
    <n v="1005899"/>
    <n v="2752"/>
    <x v="2"/>
    <n v="49.067999999999998"/>
    <n v="5.4305209097578881"/>
    <m/>
    <x v="10"/>
    <x v="10"/>
    <m/>
    <x v="12"/>
    <m/>
    <m/>
    <m/>
  </r>
  <r>
    <n v="315.53280000000001"/>
    <x v="54"/>
    <n v="1005716"/>
    <n v="2637"/>
    <x v="1"/>
    <n v="89.748000000000005"/>
    <n v="2.5157641395908543"/>
    <m/>
    <x v="10"/>
    <x v="10"/>
    <m/>
    <x v="12"/>
    <m/>
    <m/>
    <m/>
  </r>
  <r>
    <n v="315.53280000000001"/>
    <x v="344"/>
    <n v="1005406"/>
    <n v="1471"/>
    <x v="6"/>
    <n v="235.6352"/>
    <n v="0.33907327937421916"/>
    <m/>
    <x v="10"/>
    <x v="10"/>
    <m/>
    <x v="12"/>
    <m/>
    <m/>
    <m/>
  </r>
  <r>
    <n v="315.53280000000001"/>
    <x v="152"/>
    <n v="1013426"/>
    <n v="1364"/>
    <x v="9"/>
    <n v="222.8"/>
    <n v="0.41621543985637338"/>
    <m/>
    <x v="10"/>
    <x v="10"/>
    <m/>
    <x v="12"/>
    <m/>
    <m/>
    <m/>
  </r>
  <r>
    <n v="315.59840000000003"/>
    <x v="112"/>
    <n v="1003913"/>
    <n v="155"/>
    <x v="1"/>
    <n v="227.488"/>
    <n v="0.3873188915459278"/>
    <m/>
    <x v="10"/>
    <x v="10"/>
    <m/>
    <x v="12"/>
    <m/>
    <m/>
    <m/>
  </r>
  <r>
    <n v="315.65559999999999"/>
    <x v="218"/>
    <n v="1005326"/>
    <n v="1591"/>
    <x v="7"/>
    <n v="168.7456"/>
    <n v="0.87060047787912698"/>
    <m/>
    <x v="10"/>
    <x v="10"/>
    <m/>
    <x v="12"/>
    <m/>
    <m/>
    <m/>
  </r>
  <r>
    <n v="315.68680000000001"/>
    <x v="185"/>
    <n v="1002366"/>
    <n v="2366"/>
    <x v="8"/>
    <n v="227.9136"/>
    <n v="0.38511611417660024"/>
    <m/>
    <x v="10"/>
    <x v="10"/>
    <m/>
    <x v="12"/>
    <m/>
    <m/>
    <m/>
  </r>
  <r>
    <n v="315.76895999999999"/>
    <x v="121"/>
    <n v="1001685"/>
    <n v="1685"/>
    <x v="8"/>
    <n v="96.009600000000006"/>
    <n v="2.288931106889311"/>
    <m/>
    <x v="10"/>
    <x v="10"/>
    <m/>
    <x v="12"/>
    <m/>
    <m/>
    <m/>
  </r>
  <r>
    <n v="315.78559999999999"/>
    <x v="201"/>
    <n v="1003239"/>
    <n v="170"/>
    <x v="5"/>
    <n v="134.77440000000001"/>
    <n v="1.3430681197616161"/>
    <m/>
    <x v="10"/>
    <x v="10"/>
    <m/>
    <x v="12"/>
    <m/>
    <m/>
    <m/>
  </r>
  <r>
    <n v="315.80119999999999"/>
    <x v="36"/>
    <n v="1004915"/>
    <n v="709"/>
    <x v="4"/>
    <n v="193.71199999999999"/>
    <n v="0.63026141901379373"/>
    <m/>
    <x v="10"/>
    <x v="10"/>
    <m/>
    <x v="12"/>
    <m/>
    <m/>
    <m/>
  </r>
  <r>
    <n v="315.9572"/>
    <x v="60"/>
    <n v="1004139"/>
    <n v="2807"/>
    <x v="0"/>
    <n v="224.31360000000001"/>
    <n v="0.40855124254614961"/>
    <m/>
    <x v="10"/>
    <x v="10"/>
    <m/>
    <x v="12"/>
    <m/>
    <m/>
    <m/>
  </r>
  <r>
    <n v="315.97280000000001"/>
    <x v="274"/>
    <n v="1003902"/>
    <n v="575"/>
    <x v="1"/>
    <n v="29.12"/>
    <n v="9.850714285714286"/>
    <m/>
    <x v="10"/>
    <x v="10"/>
    <m/>
    <x v="12"/>
    <m/>
    <m/>
    <m/>
  </r>
  <r>
    <n v="316.11320000000001"/>
    <x v="343"/>
    <n v="1004980"/>
    <n v="2653"/>
    <x v="4"/>
    <n v="196.89599999999999"/>
    <n v="0.60548309767593056"/>
    <m/>
    <x v="10"/>
    <x v="10"/>
    <m/>
    <x v="12"/>
    <m/>
    <m/>
    <m/>
  </r>
  <r>
    <n v="316.17039999999997"/>
    <x v="131"/>
    <n v="1003019"/>
    <n v="1913"/>
    <x v="2"/>
    <n v="113.20959999999999"/>
    <n v="1.7927878907795805"/>
    <m/>
    <x v="10"/>
    <x v="10"/>
    <m/>
    <x v="12"/>
    <m/>
    <m/>
    <m/>
  </r>
  <r>
    <n v="316.24991999999997"/>
    <x v="186"/>
    <n v="1008181"/>
    <n v="1711"/>
    <x v="9"/>
    <n v="18.867999999999999"/>
    <n v="15.761178715285139"/>
    <m/>
    <x v="10"/>
    <x v="10"/>
    <m/>
    <x v="12"/>
    <m/>
    <m/>
    <m/>
  </r>
  <r>
    <n v="316.24991999999997"/>
    <x v="34"/>
    <n v="1006664"/>
    <n v="1948"/>
    <x v="9"/>
    <n v="108.02"/>
    <n v="1.9276978337344937"/>
    <m/>
    <x v="10"/>
    <x v="10"/>
    <m/>
    <x v="12"/>
    <m/>
    <m/>
    <m/>
  </r>
  <r>
    <n v="316.24991999999997"/>
    <x v="266"/>
    <n v="1015694"/>
    <n v="1797"/>
    <x v="9"/>
    <n v="379.9"/>
    <n v="-0.16754430113187682"/>
    <m/>
    <x v="10"/>
    <x v="10"/>
    <m/>
    <x v="12"/>
    <m/>
    <m/>
    <m/>
  </r>
  <r>
    <n v="316.29000000000002"/>
    <x v="208"/>
    <n v="1003935"/>
    <n v="1327"/>
    <x v="2"/>
    <n v="112.7968"/>
    <n v="1.8040689097563052"/>
    <m/>
    <x v="10"/>
    <x v="10"/>
    <m/>
    <x v="12"/>
    <m/>
    <m/>
    <m/>
  </r>
  <r>
    <n v="316.31599999999997"/>
    <x v="279"/>
    <n v="1003329"/>
    <n v="2789"/>
    <x v="7"/>
    <n v="140.5504"/>
    <n v="1.2505521151131551"/>
    <m/>
    <x v="10"/>
    <x v="10"/>
    <m/>
    <x v="12"/>
    <m/>
    <m/>
    <m/>
  </r>
  <r>
    <n v="316.33159999999998"/>
    <x v="135"/>
    <n v="1003720"/>
    <n v="162"/>
    <x v="3"/>
    <n v="160.7072"/>
    <n v="0.96837229445849338"/>
    <m/>
    <x v="10"/>
    <x v="10"/>
    <m/>
    <x v="12"/>
    <m/>
    <m/>
    <m/>
  </r>
  <r>
    <n v="316.42919999999998"/>
    <x v="223"/>
    <n v="1005547"/>
    <n v="2702"/>
    <x v="1"/>
    <n v="12.66"/>
    <n v="23.994407582938386"/>
    <m/>
    <x v="10"/>
    <x v="10"/>
    <m/>
    <x v="12"/>
    <m/>
    <m/>
    <m/>
  </r>
  <r>
    <n v="316.42919999999998"/>
    <x v="296"/>
    <n v="1005891"/>
    <n v="1616"/>
    <x v="0"/>
    <n v="67.171999999999997"/>
    <n v="3.7107306615851843"/>
    <m/>
    <x v="10"/>
    <x v="10"/>
    <m/>
    <x v="12"/>
    <m/>
    <m/>
    <m/>
  </r>
  <r>
    <n v="316.42919999999998"/>
    <x v="88"/>
    <n v="1005623"/>
    <n v="593"/>
    <x v="2"/>
    <n v="68.683999999999997"/>
    <n v="3.6070292935763786"/>
    <m/>
    <x v="10"/>
    <x v="10"/>
    <m/>
    <x v="12"/>
    <m/>
    <m/>
    <m/>
  </r>
  <r>
    <n v="316.44288"/>
    <x v="271"/>
    <n v="1001495"/>
    <n v="1495"/>
    <x v="5"/>
    <n v="511.73452800000001"/>
    <n v="-0.38162687353392732"/>
    <m/>
    <x v="10"/>
    <x v="10"/>
    <m/>
    <x v="12"/>
    <m/>
    <m/>
    <m/>
  </r>
  <r>
    <n v="316.5136"/>
    <x v="15"/>
    <n v="1001945"/>
    <n v="1945"/>
    <x v="6"/>
    <n v="344.22399999999999"/>
    <n v="-8.0501069071302389E-2"/>
    <m/>
    <x v="10"/>
    <x v="10"/>
    <m/>
    <x v="12"/>
    <m/>
    <m/>
    <m/>
  </r>
  <r>
    <n v="316.52607999999998"/>
    <x v="217"/>
    <n v="1001498"/>
    <n v="1498"/>
    <x v="5"/>
    <n v="664.07923200000005"/>
    <n v="-0.52336097148118621"/>
    <m/>
    <x v="10"/>
    <x v="10"/>
    <m/>
    <x v="12"/>
    <m/>
    <m/>
    <m/>
  </r>
  <r>
    <n v="316.54687999999999"/>
    <x v="177"/>
    <n v="1001119"/>
    <n v="1119"/>
    <x v="8"/>
    <n v="230.145984"/>
    <n v="0.37541778699905531"/>
    <m/>
    <x v="10"/>
    <x v="10"/>
    <m/>
    <x v="12"/>
    <m/>
    <m/>
    <m/>
  </r>
  <r>
    <n v="316.58640000000003"/>
    <x v="212"/>
    <n v="1004475"/>
    <n v="1982"/>
    <x v="4"/>
    <n v="68.9696"/>
    <n v="3.5902310583213475"/>
    <m/>
    <x v="10"/>
    <x v="10"/>
    <m/>
    <x v="12"/>
    <m/>
    <m/>
    <m/>
  </r>
  <r>
    <n v="316.63008000000002"/>
    <x v="281"/>
    <n v="1002142"/>
    <n v="2142"/>
    <x v="7"/>
    <n v="180.02879999999999"/>
    <n v="0.75877459606462982"/>
    <m/>
    <x v="10"/>
    <x v="10"/>
    <m/>
    <x v="12"/>
    <m/>
    <m/>
    <m/>
  </r>
  <r>
    <n v="316.8048"/>
    <x v="345"/>
    <n v="1003693"/>
    <n v="2075"/>
    <x v="4"/>
    <n v="90.966399999999993"/>
    <n v="2.482657332817392"/>
    <m/>
    <x v="10"/>
    <x v="10"/>
    <m/>
    <x v="12"/>
    <m/>
    <m/>
    <m/>
  </r>
  <r>
    <n v="316.8691968"/>
    <x v="5"/>
    <n v="1000940"/>
    <n v="940"/>
    <x v="8"/>
    <n v="596.65920000000006"/>
    <n v="-0.46892766121766"/>
    <m/>
    <x v="10"/>
    <x v="10"/>
    <m/>
    <x v="12"/>
    <m/>
    <m/>
    <m/>
  </r>
  <r>
    <n v="316.9504"/>
    <x v="146"/>
    <n v="1001328"/>
    <n v="1328"/>
    <x v="2"/>
    <n v="212.86080000000001"/>
    <n v="0.48900314195944011"/>
    <m/>
    <x v="10"/>
    <x v="10"/>
    <m/>
    <x v="12"/>
    <m/>
    <m/>
    <m/>
  </r>
  <r>
    <n v="316.96080000000001"/>
    <x v="123"/>
    <n v="1002888"/>
    <n v="246"/>
    <x v="5"/>
    <n v="225.12639999999999"/>
    <n v="0.40792372640436669"/>
    <m/>
    <x v="10"/>
    <x v="10"/>
    <m/>
    <x v="12"/>
    <m/>
    <m/>
    <m/>
  </r>
  <r>
    <n v="316.96080000000001"/>
    <x v="31"/>
    <n v="1004674"/>
    <n v="2331"/>
    <x v="9"/>
    <n v="253.16159999999999"/>
    <n v="0.25200978347427105"/>
    <m/>
    <x v="10"/>
    <x v="10"/>
    <m/>
    <x v="12"/>
    <m/>
    <m/>
    <m/>
  </r>
  <r>
    <n v="316.96704"/>
    <x v="102"/>
    <n v="1008689"/>
    <n v="1418"/>
    <x v="9"/>
    <n v="160.1"/>
    <n v="0.97980662086196135"/>
    <m/>
    <x v="10"/>
    <x v="10"/>
    <m/>
    <x v="12"/>
    <m/>
    <m/>
    <m/>
  </r>
  <r>
    <n v="317.05023999999997"/>
    <x v="77"/>
    <n v="1001544"/>
    <n v="1544"/>
    <x v="4"/>
    <n v="77.166719999999998"/>
    <n v="3.108639579341975"/>
    <m/>
    <x v="10"/>
    <x v="10"/>
    <m/>
    <x v="12"/>
    <m/>
    <m/>
    <m/>
  </r>
  <r>
    <n v="317.10640000000001"/>
    <x v="119"/>
    <n v="1002475"/>
    <n v="2475"/>
    <x v="2"/>
    <n v="203.46559999999999"/>
    <n v="0.55852586383152736"/>
    <m/>
    <x v="10"/>
    <x v="10"/>
    <m/>
    <x v="12"/>
    <m/>
    <m/>
    <m/>
  </r>
  <r>
    <n v="317.24680000000001"/>
    <x v="311"/>
    <n v="1003023"/>
    <n v="617"/>
    <x v="4"/>
    <n v="130.12799999999999"/>
    <n v="1.4379595475224398"/>
    <m/>
    <x v="10"/>
    <x v="10"/>
    <m/>
    <x v="12"/>
    <m/>
    <m/>
    <m/>
  </r>
  <r>
    <n v="317.27800000000002"/>
    <x v="256"/>
    <n v="1005296"/>
    <n v="2570"/>
    <x v="1"/>
    <n v="150"/>
    <n v="1.1151866666666668"/>
    <m/>
    <x v="10"/>
    <x v="10"/>
    <m/>
    <x v="12"/>
    <m/>
    <m/>
    <m/>
  </r>
  <r>
    <n v="317.28840000000002"/>
    <x v="62"/>
    <n v="1004468"/>
    <n v="1960"/>
    <x v="4"/>
    <n v="222.5504"/>
    <n v="0.42569233755589758"/>
    <m/>
    <x v="10"/>
    <x v="10"/>
    <m/>
    <x v="12"/>
    <m/>
    <m/>
    <m/>
  </r>
  <r>
    <n v="317.32560000000001"/>
    <x v="123"/>
    <n v="1005989"/>
    <n v="46"/>
    <x v="3"/>
    <n v="67.063999999999993"/>
    <n v="3.7316831683168323"/>
    <m/>
    <x v="10"/>
    <x v="10"/>
    <m/>
    <x v="12"/>
    <m/>
    <m/>
    <m/>
  </r>
  <r>
    <n v="317.34976"/>
    <x v="254"/>
    <n v="1001634"/>
    <n v="1634"/>
    <x v="2"/>
    <n v="160.74879999999999"/>
    <n v="0.97419675916709814"/>
    <m/>
    <x v="10"/>
    <x v="10"/>
    <m/>
    <x v="12"/>
    <m/>
    <m/>
    <m/>
  </r>
  <r>
    <n v="317.40483840000002"/>
    <x v="59"/>
    <n v="1000084"/>
    <n v="84"/>
    <x v="0"/>
    <n v="451.96800000000002"/>
    <n v="-0.2977271877655055"/>
    <m/>
    <x v="10"/>
    <x v="10"/>
    <m/>
    <x v="12"/>
    <m/>
    <m/>
    <m/>
  </r>
  <r>
    <n v="317.42048"/>
    <x v="34"/>
    <n v="1001986"/>
    <n v="1986"/>
    <x v="3"/>
    <n v="114.2688"/>
    <n v="1.7778403203674145"/>
    <m/>
    <x v="10"/>
    <x v="10"/>
    <m/>
    <x v="12"/>
    <m/>
    <m/>
    <m/>
  </r>
  <r>
    <n v="317.45326080000001"/>
    <x v="219"/>
    <n v="1000056"/>
    <n v="56"/>
    <x v="8"/>
    <n v="102.26073599999999"/>
    <n v="2.1043514179283829"/>
    <m/>
    <x v="10"/>
    <x v="10"/>
    <m/>
    <x v="12"/>
    <m/>
    <m/>
    <m/>
  </r>
  <r>
    <n v="317.52760000000001"/>
    <x v="161"/>
    <n v="1004301"/>
    <n v="2704"/>
    <x v="5"/>
    <n v="339.79520000000002"/>
    <n v="-6.5532414819279419E-2"/>
    <m/>
    <x v="10"/>
    <x v="10"/>
    <m/>
    <x v="12"/>
    <m/>
    <m/>
    <m/>
  </r>
  <r>
    <n v="317.58604800000001"/>
    <x v="113"/>
    <n v="1000830"/>
    <n v="830"/>
    <x v="5"/>
    <n v="226.67328000000001"/>
    <n v="0.40107403925156065"/>
    <m/>
    <x v="10"/>
    <x v="10"/>
    <m/>
    <x v="12"/>
    <m/>
    <m/>
    <m/>
  </r>
  <r>
    <n v="317.59403520000001"/>
    <x v="204"/>
    <n v="1000103"/>
    <n v="103"/>
    <x v="3"/>
    <n v="63.465600000000002"/>
    <n v="4.0041918015428832"/>
    <m/>
    <x v="10"/>
    <x v="10"/>
    <m/>
    <x v="12"/>
    <m/>
    <m/>
    <m/>
  </r>
  <r>
    <n v="317.63159999999999"/>
    <x v="317"/>
    <n v="1002666"/>
    <n v="2666"/>
    <x v="0"/>
    <n v="209.80160000000001"/>
    <n v="0.51396176196940335"/>
    <m/>
    <x v="10"/>
    <x v="10"/>
    <m/>
    <x v="12"/>
    <m/>
    <m/>
    <m/>
  </r>
  <r>
    <n v="317.69400000000002"/>
    <x v="222"/>
    <n v="1004667"/>
    <n v="2283"/>
    <x v="7"/>
    <n v="211.04640000000001"/>
    <n v="0.50532773835516742"/>
    <m/>
    <x v="10"/>
    <x v="10"/>
    <m/>
    <x v="12"/>
    <m/>
    <m/>
    <m/>
  </r>
  <r>
    <n v="317.70751999999999"/>
    <x v="301"/>
    <n v="1001567"/>
    <n v="1567"/>
    <x v="7"/>
    <n v="226.76480000000001"/>
    <n v="0.40104425378189196"/>
    <m/>
    <x v="10"/>
    <x v="10"/>
    <m/>
    <x v="12"/>
    <m/>
    <m/>
    <m/>
  </r>
  <r>
    <n v="317.710848"/>
    <x v="337"/>
    <n v="1000517"/>
    <n v="517"/>
    <x v="6"/>
    <n v="307.70956799999999"/>
    <n v="3.2502336748917761E-2"/>
    <m/>
    <x v="10"/>
    <x v="10"/>
    <m/>
    <x v="12"/>
    <m/>
    <m/>
    <m/>
  </r>
  <r>
    <n v="317.73559999999998"/>
    <x v="52"/>
    <n v="1002397"/>
    <n v="2397"/>
    <x v="3"/>
    <n v="56.688000000000002"/>
    <n v="4.6049887101326554"/>
    <m/>
    <x v="10"/>
    <x v="10"/>
    <m/>
    <x v="12"/>
    <m/>
    <m/>
    <m/>
  </r>
  <r>
    <n v="317.76159999999999"/>
    <x v="275"/>
    <n v="1001485"/>
    <n v="1485"/>
    <x v="0"/>
    <n v="299.24448000000001"/>
    <n v="6.1879570844548162E-2"/>
    <m/>
    <x v="10"/>
    <x v="10"/>
    <m/>
    <x v="12"/>
    <m/>
    <m/>
    <m/>
  </r>
  <r>
    <n v="317.76679999999999"/>
    <x v="56"/>
    <n v="1002857"/>
    <n v="201"/>
    <x v="7"/>
    <n v="116.88639999999999"/>
    <n v="1.718595148794043"/>
    <m/>
    <x v="10"/>
    <x v="10"/>
    <m/>
    <x v="12"/>
    <m/>
    <m/>
    <m/>
  </r>
  <r>
    <n v="317.94463999999999"/>
    <x v="129"/>
    <n v="1001806"/>
    <n v="1806"/>
    <x v="2"/>
    <n v="522.59392000000003"/>
    <n v="-0.39160287207321515"/>
    <m/>
    <x v="10"/>
    <x v="10"/>
    <m/>
    <x v="12"/>
    <m/>
    <m/>
    <m/>
  </r>
  <r>
    <n v="317.98"/>
    <x v="44"/>
    <n v="1004477"/>
    <n v="2352"/>
    <x v="1"/>
    <n v="164.43199999999999"/>
    <n v="0.9338085044273623"/>
    <m/>
    <x v="10"/>
    <x v="10"/>
    <m/>
    <x v="12"/>
    <m/>
    <m/>
    <m/>
  </r>
  <r>
    <n v="318.10687999999999"/>
    <x v="235"/>
    <n v="1001876"/>
    <n v="1876"/>
    <x v="2"/>
    <n v="56.5824"/>
    <n v="4.6220110847189231"/>
    <m/>
    <x v="10"/>
    <x v="10"/>
    <m/>
    <x v="12"/>
    <m/>
    <m/>
    <m/>
  </r>
  <r>
    <n v="318.14015999999998"/>
    <x v="39"/>
    <n v="1001144"/>
    <n v="1144"/>
    <x v="6"/>
    <n v="486.45772799999997"/>
    <n v="-0.34600656606281727"/>
    <m/>
    <x v="10"/>
    <x v="10"/>
    <m/>
    <x v="12"/>
    <m/>
    <m/>
    <m/>
  </r>
  <r>
    <n v="318.17759999999998"/>
    <x v="179"/>
    <n v="1004659"/>
    <n v="901"/>
    <x v="8"/>
    <n v="223.43360000000001"/>
    <n v="0.42403649227331952"/>
    <m/>
    <x v="10"/>
    <x v="10"/>
    <m/>
    <x v="12"/>
    <m/>
    <m/>
    <m/>
  </r>
  <r>
    <n v="318.2192"/>
    <x v="269"/>
    <n v="1001537"/>
    <n v="1537"/>
    <x v="8"/>
    <n v="3.7278720000000001"/>
    <n v="84.3621583573685"/>
    <m/>
    <x v="10"/>
    <x v="10"/>
    <m/>
    <x v="12"/>
    <m/>
    <m/>
    <m/>
  </r>
  <r>
    <n v="318.22199999999998"/>
    <x v="295"/>
    <n v="1006172"/>
    <n v="2741"/>
    <x v="7"/>
    <n v="31.56"/>
    <n v="9.0830798479087456"/>
    <m/>
    <x v="10"/>
    <x v="10"/>
    <m/>
    <x v="12"/>
    <m/>
    <m/>
    <m/>
  </r>
  <r>
    <n v="318.22199999999998"/>
    <x v="186"/>
    <n v="1006210"/>
    <n v="2725"/>
    <x v="6"/>
    <n v="40.380000000000003"/>
    <n v="6.880683506686478"/>
    <m/>
    <x v="10"/>
    <x v="10"/>
    <m/>
    <x v="12"/>
    <m/>
    <m/>
    <m/>
  </r>
  <r>
    <n v="318.25040000000001"/>
    <x v="319"/>
    <n v="1004827"/>
    <n v="1379"/>
    <x v="0"/>
    <n v="99.193600000000004"/>
    <n v="2.2083763468610877"/>
    <m/>
    <x v="10"/>
    <x v="10"/>
    <m/>
    <x v="12"/>
    <m/>
    <m/>
    <m/>
  </r>
  <r>
    <n v="318.31737600000002"/>
    <x v="300"/>
    <n v="1000874"/>
    <n v="874"/>
    <x v="6"/>
    <n v="565.81248000000005"/>
    <n v="-0.43741542074151496"/>
    <m/>
    <x v="10"/>
    <x v="10"/>
    <m/>
    <x v="12"/>
    <m/>
    <m/>
    <m/>
  </r>
  <r>
    <n v="318.3492"/>
    <x v="104"/>
    <n v="1002648"/>
    <n v="2648"/>
    <x v="5"/>
    <n v="72.470399999999998"/>
    <n v="3.392816929394622"/>
    <m/>
    <x v="10"/>
    <x v="10"/>
    <m/>
    <x v="12"/>
    <m/>
    <m/>
    <m/>
  </r>
  <r>
    <n v="318.3648"/>
    <x v="56"/>
    <n v="1004774"/>
    <n v="2429"/>
    <x v="9"/>
    <n v="256.9984"/>
    <n v="0.23878125311285983"/>
    <m/>
    <x v="10"/>
    <x v="10"/>
    <m/>
    <x v="12"/>
    <m/>
    <m/>
    <m/>
  </r>
  <r>
    <n v="318.39080000000001"/>
    <x v="8"/>
    <n v="1005166"/>
    <n v="1107"/>
    <x v="3"/>
    <n v="231.3408"/>
    <n v="0.37628468475945448"/>
    <m/>
    <x v="10"/>
    <x v="10"/>
    <m/>
    <x v="12"/>
    <m/>
    <m/>
    <m/>
  </r>
  <r>
    <n v="318.40127999999999"/>
    <x v="36"/>
    <n v="1006224"/>
    <n v="2532"/>
    <x v="4"/>
    <n v="9.6999999999999993"/>
    <n v="31.824874226804127"/>
    <m/>
    <x v="10"/>
    <x v="10"/>
    <m/>
    <x v="12"/>
    <m/>
    <m/>
    <m/>
  </r>
  <r>
    <n v="318.40640000000002"/>
    <x v="273"/>
    <n v="1004768"/>
    <n v="1588"/>
    <x v="8"/>
    <n v="149.60640000000001"/>
    <n v="1.1282939767282683"/>
    <m/>
    <x v="10"/>
    <x v="10"/>
    <m/>
    <x v="12"/>
    <m/>
    <m/>
    <m/>
  </r>
  <r>
    <n v="318.41471999999999"/>
    <x v="326"/>
    <n v="1000275"/>
    <n v="275"/>
    <x v="6"/>
    <n v="185.442048"/>
    <n v="0.71705782714392796"/>
    <m/>
    <x v="10"/>
    <x v="10"/>
    <m/>
    <x v="12"/>
    <m/>
    <m/>
    <m/>
  </r>
  <r>
    <n v="318.45191039999997"/>
    <x v="330"/>
    <n v="1000952"/>
    <n v="952"/>
    <x v="2"/>
    <n v="532.32575999999995"/>
    <n v="-0.40177249660057779"/>
    <m/>
    <x v="10"/>
    <x v="10"/>
    <m/>
    <x v="12"/>
    <m/>
    <m/>
    <m/>
  </r>
  <r>
    <n v="318.48543999999998"/>
    <x v="93"/>
    <n v="1001064"/>
    <n v="1064"/>
    <x v="2"/>
    <n v="458.50444800000002"/>
    <n v="-0.30538200580335489"/>
    <m/>
    <x v="10"/>
    <x v="10"/>
    <m/>
    <x v="12"/>
    <m/>
    <m/>
    <m/>
  </r>
  <r>
    <n v="318.55200000000002"/>
    <x v="184"/>
    <n v="1004543"/>
    <n v="68"/>
    <x v="7"/>
    <n v="130.45439999999999"/>
    <n v="1.4418647435425715"/>
    <m/>
    <x v="10"/>
    <x v="10"/>
    <m/>
    <x v="12"/>
    <m/>
    <m/>
    <m/>
  </r>
  <r>
    <n v="318.55948799999999"/>
    <x v="30"/>
    <n v="1000519"/>
    <n v="519"/>
    <x v="3"/>
    <n v="629.23430399999995"/>
    <n v="-0.4937347090345538"/>
    <m/>
    <x v="10"/>
    <x v="10"/>
    <m/>
    <x v="12"/>
    <m/>
    <m/>
    <m/>
  </r>
  <r>
    <n v="318.59775999999999"/>
    <x v="94"/>
    <n v="1002059"/>
    <n v="2059"/>
    <x v="1"/>
    <n v="194.30080000000001"/>
    <n v="0.63971409278808933"/>
    <m/>
    <x v="10"/>
    <x v="10"/>
    <m/>
    <x v="12"/>
    <m/>
    <m/>
    <m/>
  </r>
  <r>
    <n v="318.75479999999999"/>
    <x v="186"/>
    <n v="1004128"/>
    <n v="1624"/>
    <x v="8"/>
    <n v="116.6144"/>
    <n v="1.733408567038033"/>
    <m/>
    <x v="10"/>
    <x v="10"/>
    <m/>
    <x v="12"/>
    <m/>
    <m/>
    <m/>
  </r>
  <r>
    <n v="318.80680000000001"/>
    <x v="239"/>
    <n v="1005123"/>
    <n v="1989"/>
    <x v="2"/>
    <n v="236.05439999999999"/>
    <n v="0.35056495451895847"/>
    <m/>
    <x v="10"/>
    <x v="10"/>
    <m/>
    <x v="12"/>
    <m/>
    <m/>
    <m/>
  </r>
  <r>
    <n v="318.83800000000002"/>
    <x v="254"/>
    <n v="1005264"/>
    <n v="1704"/>
    <x v="2"/>
    <n v="493.96415999999999"/>
    <n v="-0.35453211828161779"/>
    <m/>
    <x v="10"/>
    <x v="10"/>
    <m/>
    <x v="12"/>
    <m/>
    <m/>
    <m/>
  </r>
  <r>
    <n v="318.83904000000001"/>
    <x v="296"/>
    <n v="1001417"/>
    <n v="1417"/>
    <x v="9"/>
    <n v="406.29542400000003"/>
    <n v="-0.21525318483527889"/>
    <m/>
    <x v="10"/>
    <x v="10"/>
    <m/>
    <x v="12"/>
    <m/>
    <m/>
    <m/>
  </r>
  <r>
    <n v="318.97497600000003"/>
    <x v="91"/>
    <n v="1008463"/>
    <n v="238"/>
    <x v="9"/>
    <n v="25.96"/>
    <n v="11.287171648690293"/>
    <m/>
    <x v="10"/>
    <x v="10"/>
    <m/>
    <x v="12"/>
    <m/>
    <m/>
    <m/>
  </r>
  <r>
    <n v="319.02623999999997"/>
    <x v="242"/>
    <n v="1001908"/>
    <n v="1908"/>
    <x v="7"/>
    <n v="316.01280000000003"/>
    <n v="9.5358162707331658E-3"/>
    <m/>
    <x v="10"/>
    <x v="10"/>
    <m/>
    <x v="12"/>
    <m/>
    <m/>
    <m/>
  </r>
  <r>
    <n v="319.11840000000001"/>
    <x v="249"/>
    <n v="1008734"/>
    <n v="1556"/>
    <x v="9"/>
    <n v="16.884"/>
    <n v="17.900639658848615"/>
    <m/>
    <x v="10"/>
    <x v="10"/>
    <m/>
    <x v="12"/>
    <m/>
    <m/>
    <m/>
  </r>
  <r>
    <n v="319.11840000000001"/>
    <x v="301"/>
    <n v="1005420"/>
    <n v="551"/>
    <x v="8"/>
    <n v="69.635999999999996"/>
    <n v="3.5826641392383256"/>
    <m/>
    <x v="10"/>
    <x v="10"/>
    <m/>
    <x v="12"/>
    <m/>
    <m/>
    <m/>
  </r>
  <r>
    <n v="319.11840000000001"/>
    <x v="10"/>
    <n v="1005909"/>
    <n v="1234"/>
    <x v="5"/>
    <n v="71.58"/>
    <n v="3.4582062028499587"/>
    <m/>
    <x v="10"/>
    <x v="10"/>
    <m/>
    <x v="12"/>
    <m/>
    <m/>
    <m/>
  </r>
  <r>
    <n v="319.11840000000001"/>
    <x v="67"/>
    <n v="1013990"/>
    <n v="1338"/>
    <x v="9"/>
    <n v="340.64400000000001"/>
    <n v="-6.3190897241695132E-2"/>
    <m/>
    <x v="10"/>
    <x v="10"/>
    <m/>
    <x v="12"/>
    <m/>
    <m/>
    <m/>
  </r>
  <r>
    <n v="319.13959999999997"/>
    <x v="201"/>
    <n v="1003597"/>
    <n v="899"/>
    <x v="8"/>
    <n v="225.22239999999999"/>
    <n v="0.41699759881787951"/>
    <m/>
    <x v="10"/>
    <x v="10"/>
    <m/>
    <x v="12"/>
    <m/>
    <m/>
    <m/>
  </r>
  <r>
    <n v="319.2124"/>
    <x v="323"/>
    <n v="1005174"/>
    <n v="987"/>
    <x v="0"/>
    <n v="265.24799999999999"/>
    <n v="0.20344884787067202"/>
    <m/>
    <x v="10"/>
    <x v="10"/>
    <m/>
    <x v="12"/>
    <m/>
    <m/>
    <m/>
  </r>
  <r>
    <n v="319.2124"/>
    <x v="241"/>
    <n v="1003052"/>
    <n v="32"/>
    <x v="2"/>
    <n v="296.66559999999998"/>
    <n v="7.6000722699227752E-2"/>
    <m/>
    <x v="10"/>
    <x v="10"/>
    <m/>
    <x v="12"/>
    <m/>
    <m/>
    <m/>
  </r>
  <r>
    <n v="319.3424"/>
    <x v="45"/>
    <n v="1001244"/>
    <n v="1244"/>
    <x v="7"/>
    <n v="624.68736000000001"/>
    <n v="-0.48879644371225955"/>
    <m/>
    <x v="10"/>
    <x v="10"/>
    <m/>
    <x v="12"/>
    <m/>
    <m/>
    <m/>
  </r>
  <r>
    <n v="319.44224000000003"/>
    <x v="46"/>
    <n v="1001121"/>
    <n v="1121"/>
    <x v="0"/>
    <n v="271.14662399999997"/>
    <n v="0.17811623573819624"/>
    <m/>
    <x v="10"/>
    <x v="10"/>
    <m/>
    <x v="12"/>
    <m/>
    <m/>
    <m/>
  </r>
  <r>
    <n v="319.45679999999999"/>
    <x v="288"/>
    <n v="1003603"/>
    <n v="2536"/>
    <x v="5"/>
    <n v="99.801599999999993"/>
    <n v="2.2009186225471336"/>
    <m/>
    <x v="10"/>
    <x v="10"/>
    <m/>
    <x v="12"/>
    <m/>
    <m/>
    <m/>
  </r>
  <r>
    <n v="319.51711999999998"/>
    <x v="144"/>
    <n v="1002017"/>
    <n v="2017"/>
    <x v="6"/>
    <n v="207.49119999999999"/>
    <n v="0.53990684906155051"/>
    <m/>
    <x v="10"/>
    <x v="10"/>
    <m/>
    <x v="12"/>
    <m/>
    <m/>
    <m/>
  </r>
  <r>
    <n v="319.68768"/>
    <x v="106"/>
    <n v="1001374"/>
    <n v="1374"/>
    <x v="9"/>
    <n v="166.580544"/>
    <n v="0.91911775723340172"/>
    <m/>
    <x v="10"/>
    <x v="10"/>
    <m/>
    <x v="12"/>
    <m/>
    <m/>
    <m/>
  </r>
  <r>
    <n v="319.696416"/>
    <x v="346"/>
    <n v="1000093"/>
    <n v="93"/>
    <x v="7"/>
    <n v="282.27302400000002"/>
    <n v="0.13257870507668482"/>
    <m/>
    <x v="10"/>
    <x v="10"/>
    <m/>
    <x v="12"/>
    <m/>
    <m/>
    <m/>
  </r>
  <r>
    <n v="319.70119999999997"/>
    <x v="346"/>
    <n v="1002547"/>
    <n v="2547"/>
    <x v="6"/>
    <n v="170.58879999999999"/>
    <n v="0.87410427882721486"/>
    <m/>
    <x v="10"/>
    <x v="10"/>
    <m/>
    <x v="12"/>
    <m/>
    <m/>
    <m/>
  </r>
  <r>
    <n v="319.7688"/>
    <x v="206"/>
    <n v="1002298"/>
    <n v="2298"/>
    <x v="6"/>
    <n v="75.388800000000003"/>
    <n v="3.24159556857252"/>
    <m/>
    <x v="10"/>
    <x v="10"/>
    <m/>
    <x v="12"/>
    <m/>
    <m/>
    <m/>
  </r>
  <r>
    <n v="319.8"/>
    <x v="26"/>
    <n v="1003515"/>
    <n v="1059"/>
    <x v="8"/>
    <n v="248.85120000000001"/>
    <n v="0.28510531594784355"/>
    <m/>
    <x v="10"/>
    <x v="10"/>
    <m/>
    <x v="12"/>
    <m/>
    <m/>
    <m/>
  </r>
  <r>
    <n v="319.83551999999997"/>
    <x v="93"/>
    <n v="1009311"/>
    <n v="2846"/>
    <x v="9"/>
    <n v="261.70400000000001"/>
    <n v="0.22212698315654314"/>
    <m/>
    <x v="10"/>
    <x v="10"/>
    <m/>
    <x v="12"/>
    <m/>
    <m/>
    <m/>
  </r>
  <r>
    <n v="319.83551999999997"/>
    <x v="92"/>
    <n v="1019024"/>
    <n v="2847"/>
    <x v="9"/>
    <n v="335.88799999999998"/>
    <n v="-4.779116848473302E-2"/>
    <m/>
    <x v="10"/>
    <x v="10"/>
    <m/>
    <x v="12"/>
    <m/>
    <m/>
    <m/>
  </r>
  <r>
    <n v="319.95600000000002"/>
    <x v="361"/>
    <n v="1004910"/>
    <n v="2229"/>
    <x v="3"/>
    <n v="281.91039999999998"/>
    <n v="0.13495635492695565"/>
    <m/>
    <x v="10"/>
    <x v="10"/>
    <m/>
    <x v="12"/>
    <m/>
    <m/>
    <m/>
  </r>
  <r>
    <n v="319.96224000000001"/>
    <x v="211"/>
    <n v="1001628"/>
    <n v="1628"/>
    <x v="4"/>
    <n v="97.235200000000006"/>
    <n v="2.2906009346409526"/>
    <m/>
    <x v="10"/>
    <x v="10"/>
    <m/>
    <x v="12"/>
    <m/>
    <m/>
    <m/>
  </r>
  <r>
    <n v="319.97160000000002"/>
    <x v="12"/>
    <n v="1002584"/>
    <n v="2584"/>
    <x v="6"/>
    <n v="250.38399999999999"/>
    <n v="0.2779235094894244"/>
    <m/>
    <x v="10"/>
    <x v="10"/>
    <m/>
    <x v="12"/>
    <m/>
    <m/>
    <m/>
  </r>
  <r>
    <n v="319.98200000000003"/>
    <x v="268"/>
    <n v="1002271"/>
    <n v="2271"/>
    <x v="2"/>
    <n v="245.07839999999999"/>
    <n v="0.30563117761500014"/>
    <m/>
    <x v="10"/>
    <x v="10"/>
    <m/>
    <x v="12"/>
    <m/>
    <m/>
    <m/>
  </r>
  <r>
    <n v="320.05792000000002"/>
    <x v="314"/>
    <n v="1001267"/>
    <n v="1267"/>
    <x v="4"/>
    <n v="127.92959999999999"/>
    <n v="1.5018285056781233"/>
    <m/>
    <x v="10"/>
    <x v="10"/>
    <m/>
    <x v="12"/>
    <m/>
    <m/>
    <m/>
  </r>
  <r>
    <n v="320.28322559999998"/>
    <x v="272"/>
    <n v="1000961"/>
    <n v="961"/>
    <x v="2"/>
    <n v="186.65472"/>
    <n v="0.71591281270572737"/>
    <m/>
    <x v="10"/>
    <x v="10"/>
    <m/>
    <x v="12"/>
    <m/>
    <m/>
    <m/>
  </r>
  <r>
    <n v="320.30752000000001"/>
    <x v="229"/>
    <n v="1001492"/>
    <n v="1492"/>
    <x v="8"/>
    <n v="349.25376"/>
    <n v="-8.2880253028628781E-2"/>
    <m/>
    <x v="10"/>
    <x v="10"/>
    <m/>
    <x v="12"/>
    <m/>
    <m/>
    <m/>
  </r>
  <r>
    <n v="320.37824000000001"/>
    <x v="100"/>
    <n v="1001615"/>
    <n v="1615"/>
    <x v="0"/>
    <n v="157.20320000000001"/>
    <n v="1.0379880307779994"/>
    <m/>
    <x v="10"/>
    <x v="10"/>
    <m/>
    <x v="12"/>
    <m/>
    <m/>
    <m/>
  </r>
  <r>
    <n v="320.39800000000002"/>
    <x v="359"/>
    <n v="1002951"/>
    <n v="207"/>
    <x v="3"/>
    <n v="281.94560000000001"/>
    <n v="0.13638233758569032"/>
    <m/>
    <x v="10"/>
    <x v="10"/>
    <m/>
    <x v="12"/>
    <m/>
    <m/>
    <m/>
  </r>
  <r>
    <n v="320.48223999999999"/>
    <x v="289"/>
    <n v="1001603"/>
    <n v="1603"/>
    <x v="2"/>
    <n v="79.823999999999998"/>
    <n v="3.0148606935257565"/>
    <m/>
    <x v="10"/>
    <x v="10"/>
    <m/>
    <x v="12"/>
    <m/>
    <m/>
    <m/>
  </r>
  <r>
    <n v="320.51240000000001"/>
    <x v="66"/>
    <n v="1004204"/>
    <n v="670"/>
    <x v="4"/>
    <n v="198.98560000000001"/>
    <n v="0.61073163083157778"/>
    <m/>
    <x v="10"/>
    <x v="10"/>
    <m/>
    <x v="12"/>
    <m/>
    <m/>
    <m/>
  </r>
  <r>
    <n v="320.55264"/>
    <x v="362"/>
    <n v="1014993"/>
    <n v="2096"/>
    <x v="9"/>
    <n v="177.14400000000001"/>
    <n v="0.80955968026012726"/>
    <m/>
    <x v="10"/>
    <x v="10"/>
    <m/>
    <x v="12"/>
    <m/>
    <m/>
    <m/>
  </r>
  <r>
    <n v="320.55264"/>
    <x v="249"/>
    <n v="1018556"/>
    <n v="2668"/>
    <x v="9"/>
    <n v="216.48400000000001"/>
    <n v="0.48072208569686437"/>
    <m/>
    <x v="10"/>
    <x v="10"/>
    <m/>
    <x v="12"/>
    <m/>
    <m/>
    <m/>
  </r>
  <r>
    <n v="320.55264"/>
    <x v="264"/>
    <n v="1009983"/>
    <n v="308"/>
    <x v="9"/>
    <n v="234.46799999999999"/>
    <n v="0.36714877936434825"/>
    <m/>
    <x v="10"/>
    <x v="10"/>
    <m/>
    <x v="12"/>
    <m/>
    <m/>
    <m/>
  </r>
  <r>
    <n v="320.60703999999998"/>
    <x v="312"/>
    <n v="1001749"/>
    <n v="1749"/>
    <x v="3"/>
    <n v="236.4384"/>
    <n v="0.35598549135842561"/>
    <m/>
    <x v="10"/>
    <x v="10"/>
    <m/>
    <x v="12"/>
    <m/>
    <m/>
    <m/>
  </r>
  <r>
    <n v="320.61952000000002"/>
    <x v="102"/>
    <n v="1001632"/>
    <n v="1632"/>
    <x v="8"/>
    <n v="108.4576"/>
    <n v="1.9561738412061489"/>
    <m/>
    <x v="10"/>
    <x v="10"/>
    <m/>
    <x v="12"/>
    <m/>
    <m/>
    <m/>
  </r>
  <r>
    <n v="320.62783999999999"/>
    <x v="10"/>
    <n v="1001405"/>
    <n v="1405"/>
    <x v="3"/>
    <n v="535.42502400000001"/>
    <n v="-0.40117135802752474"/>
    <m/>
    <x v="10"/>
    <x v="10"/>
    <m/>
    <x v="12"/>
    <m/>
    <m/>
    <m/>
  </r>
  <r>
    <n v="320.65800000000002"/>
    <x v="204"/>
    <n v="1002429"/>
    <n v="2429"/>
    <x v="3"/>
    <n v="76.3232"/>
    <n v="3.201317554819505"/>
    <m/>
    <x v="10"/>
    <x v="10"/>
    <m/>
    <x v="12"/>
    <m/>
    <m/>
    <m/>
  </r>
  <r>
    <n v="320.74639999999999"/>
    <x v="284"/>
    <n v="1003272"/>
    <n v="1005"/>
    <x v="8"/>
    <n v="201.04"/>
    <n v="0.59543573418225237"/>
    <m/>
    <x v="10"/>
    <x v="10"/>
    <m/>
    <x v="12"/>
    <m/>
    <m/>
    <m/>
  </r>
  <r>
    <n v="320.76927999999998"/>
    <x v="342"/>
    <n v="1001446"/>
    <n v="1446"/>
    <x v="7"/>
    <n v="288.19814400000001"/>
    <n v="0.11301646689299973"/>
    <m/>
    <x v="10"/>
    <x v="10"/>
    <m/>
    <x v="12"/>
    <m/>
    <m/>
    <m/>
  </r>
  <r>
    <n v="320.80364159999999"/>
    <x v="146"/>
    <n v="1000047"/>
    <n v="47"/>
    <x v="1"/>
    <n v="275.44367999999997"/>
    <n v="0.16467962379822992"/>
    <m/>
    <x v="10"/>
    <x v="10"/>
    <m/>
    <x v="12"/>
    <m/>
    <m/>
    <m/>
  </r>
  <r>
    <n v="320.84519999999998"/>
    <x v="73"/>
    <n v="1003017"/>
    <n v="1376"/>
    <x v="5"/>
    <n v="239.7184"/>
    <n v="0.33842541915847918"/>
    <m/>
    <x v="10"/>
    <x v="10"/>
    <m/>
    <x v="12"/>
    <m/>
    <m/>
    <m/>
  </r>
  <r>
    <n v="320.89407999999997"/>
    <x v="304"/>
    <n v="1001696"/>
    <n v="1696"/>
    <x v="7"/>
    <n v="99.907200000000003"/>
    <n v="2.2119214631177733"/>
    <m/>
    <x v="10"/>
    <x v="10"/>
    <m/>
    <x v="12"/>
    <m/>
    <m/>
    <m/>
  </r>
  <r>
    <n v="320.91120000000001"/>
    <x v="294"/>
    <n v="1005672"/>
    <n v="712"/>
    <x v="2"/>
    <n v="93.096000000000004"/>
    <n v="2.4470997679814386"/>
    <m/>
    <x v="10"/>
    <x v="10"/>
    <m/>
    <x v="12"/>
    <m/>
    <m/>
    <m/>
  </r>
  <r>
    <n v="320.91120000000001"/>
    <x v="272"/>
    <n v="1005783"/>
    <n v="1522"/>
    <x v="4"/>
    <n v="125.13200000000001"/>
    <n v="1.5645814020394464"/>
    <m/>
    <x v="10"/>
    <x v="10"/>
    <m/>
    <x v="12"/>
    <m/>
    <m/>
    <m/>
  </r>
  <r>
    <n v="320.91487999999998"/>
    <x v="145"/>
    <n v="1001932"/>
    <n v="1932"/>
    <x v="3"/>
    <n v="83.215999999999994"/>
    <n v="2.8564083830032687"/>
    <m/>
    <x v="10"/>
    <x v="10"/>
    <m/>
    <x v="12"/>
    <m/>
    <m/>
    <m/>
  </r>
  <r>
    <n v="320.95960000000002"/>
    <x v="321"/>
    <n v="1004282"/>
    <n v="2689"/>
    <x v="0"/>
    <n v="74.921599999999998"/>
    <n v="3.2839394780677402"/>
    <m/>
    <x v="10"/>
    <x v="10"/>
    <m/>
    <x v="12"/>
    <m/>
    <m/>
    <m/>
  </r>
  <r>
    <n v="321.00119999999998"/>
    <x v="343"/>
    <n v="1003908"/>
    <n v="2300"/>
    <x v="0"/>
    <n v="51.76"/>
    <n v="5.2017233384853165"/>
    <m/>
    <x v="10"/>
    <x v="10"/>
    <m/>
    <x v="12"/>
    <m/>
    <m/>
    <m/>
  </r>
  <r>
    <n v="321.03136000000001"/>
    <x v="285"/>
    <n v="1001734"/>
    <n v="1734"/>
    <x v="3"/>
    <n v="187.744"/>
    <n v="0.70994204874723033"/>
    <m/>
    <x v="10"/>
    <x v="10"/>
    <m/>
    <x v="12"/>
    <m/>
    <m/>
    <m/>
  </r>
  <r>
    <n v="321.06464"/>
    <x v="50"/>
    <n v="1001115"/>
    <n v="1115"/>
    <x v="7"/>
    <n v="602.42515200000003"/>
    <n v="-0.46704642239107574"/>
    <m/>
    <x v="10"/>
    <x v="10"/>
    <m/>
    <x v="12"/>
    <m/>
    <m/>
    <m/>
  </r>
  <r>
    <n v="321.11559999999997"/>
    <x v="74"/>
    <n v="1002519"/>
    <n v="2519"/>
    <x v="7"/>
    <n v="269.12639999999999"/>
    <n v="0.19317762954507617"/>
    <m/>
    <x v="10"/>
    <x v="10"/>
    <m/>
    <x v="12"/>
    <m/>
    <m/>
    <m/>
  </r>
  <r>
    <n v="321.20400000000001"/>
    <x v="242"/>
    <n v="1004120"/>
    <n v="1545"/>
    <x v="0"/>
    <n v="155.62559999999999"/>
    <n v="1.0639534883720931"/>
    <m/>
    <x v="10"/>
    <x v="10"/>
    <m/>
    <x v="12"/>
    <m/>
    <m/>
    <m/>
  </r>
  <r>
    <n v="321.24560000000002"/>
    <x v="59"/>
    <n v="1003560"/>
    <n v="1230"/>
    <x v="9"/>
    <n v="171.75040000000001"/>
    <n v="0.87042126248323148"/>
    <m/>
    <x v="10"/>
    <x v="10"/>
    <m/>
    <x v="12"/>
    <m/>
    <m/>
    <m/>
  </r>
  <r>
    <n v="321.26976000000002"/>
    <x v="276"/>
    <n v="1012847"/>
    <n v="2099"/>
    <x v="9"/>
    <n v="216.22399999999999"/>
    <n v="0.48581915051058178"/>
    <m/>
    <x v="10"/>
    <x v="10"/>
    <m/>
    <x v="12"/>
    <m/>
    <m/>
    <m/>
  </r>
  <r>
    <n v="321.26976000000002"/>
    <x v="318"/>
    <n v="1009564"/>
    <n v="2643"/>
    <x v="9"/>
    <n v="227.464"/>
    <n v="0.412398269616291"/>
    <m/>
    <x v="10"/>
    <x v="10"/>
    <m/>
    <x v="12"/>
    <m/>
    <m/>
    <m/>
  </r>
  <r>
    <n v="321.26976000000002"/>
    <x v="341"/>
    <n v="1013154"/>
    <n v="1659"/>
    <x v="9"/>
    <n v="252.19200000000001"/>
    <n v="0.27390940236010664"/>
    <m/>
    <x v="10"/>
    <x v="10"/>
    <m/>
    <x v="12"/>
    <m/>
    <m/>
    <m/>
  </r>
  <r>
    <n v="321.36"/>
    <x v="2"/>
    <n v="1002468"/>
    <n v="2468"/>
    <x v="0"/>
    <n v="159.9008"/>
    <n v="1.0097460425463789"/>
    <m/>
    <x v="10"/>
    <x v="10"/>
    <m/>
    <x v="12"/>
    <m/>
    <m/>
    <m/>
  </r>
  <r>
    <n v="321.39120000000003"/>
    <x v="131"/>
    <n v="1002509"/>
    <n v="2509"/>
    <x v="7"/>
    <n v="146.4384"/>
    <n v="1.1947194178576113"/>
    <m/>
    <x v="10"/>
    <x v="10"/>
    <m/>
    <x v="12"/>
    <m/>
    <m/>
    <m/>
  </r>
  <r>
    <n v="321.41719999999998"/>
    <x v="16"/>
    <n v="1003506"/>
    <n v="2474"/>
    <x v="1"/>
    <n v="257.76319999999998"/>
    <n v="0.24694758600141525"/>
    <m/>
    <x v="10"/>
    <x v="10"/>
    <m/>
    <x v="12"/>
    <m/>
    <m/>
    <m/>
  </r>
  <r>
    <n v="321.43279999999999"/>
    <x v="182"/>
    <n v="1005011"/>
    <n v="1398"/>
    <x v="8"/>
    <n v="199.06559999999999"/>
    <n v="0.6147079153806585"/>
    <m/>
    <x v="10"/>
    <x v="10"/>
    <m/>
    <x v="12"/>
    <m/>
    <m/>
    <m/>
  </r>
  <r>
    <n v="321.44319999999999"/>
    <x v="254"/>
    <n v="1003625"/>
    <n v="311"/>
    <x v="4"/>
    <n v="112.2496"/>
    <n v="1.8636467301442499"/>
    <m/>
    <x v="10"/>
    <x v="10"/>
    <m/>
    <x v="12"/>
    <m/>
    <m/>
    <m/>
  </r>
  <r>
    <n v="321.4744"/>
    <x v="115"/>
    <n v="1003808"/>
    <n v="2052"/>
    <x v="2"/>
    <n v="144.6944"/>
    <n v="1.2217473516597739"/>
    <m/>
    <x v="10"/>
    <x v="10"/>
    <m/>
    <x v="12"/>
    <m/>
    <m/>
    <m/>
  </r>
  <r>
    <n v="321.50926079999999"/>
    <x v="41"/>
    <n v="1000081"/>
    <n v="81"/>
    <x v="7"/>
    <n v="324.28761600000001"/>
    <n v="-8.5675649112669817E-3"/>
    <m/>
    <x v="10"/>
    <x v="10"/>
    <m/>
    <x v="12"/>
    <m/>
    <m/>
    <m/>
  </r>
  <r>
    <n v="321.62624"/>
    <x v="258"/>
    <n v="1002129"/>
    <n v="2129"/>
    <x v="7"/>
    <n v="195.06880000000001"/>
    <n v="0.64878360865499751"/>
    <m/>
    <x v="10"/>
    <x v="10"/>
    <m/>
    <x v="12"/>
    <m/>
    <m/>
    <m/>
  </r>
  <r>
    <n v="321.64080000000001"/>
    <x v="209"/>
    <n v="1004858"/>
    <n v="942"/>
    <x v="1"/>
    <n v="240.82560000000001"/>
    <n v="0.33557561986765527"/>
    <m/>
    <x v="10"/>
    <x v="10"/>
    <m/>
    <x v="12"/>
    <m/>
    <m/>
    <m/>
  </r>
  <r>
    <n v="321.65951999999999"/>
    <x v="115"/>
    <n v="1001636"/>
    <n v="1636"/>
    <x v="8"/>
    <n v="71.139200000000002"/>
    <n v="3.5215509873599924"/>
    <m/>
    <x v="10"/>
    <x v="10"/>
    <m/>
    <x v="12"/>
    <m/>
    <m/>
    <m/>
  </r>
  <r>
    <n v="321.75"/>
    <x v="270"/>
    <n v="1005313"/>
    <n v="2303"/>
    <x v="5"/>
    <n v="180.1088"/>
    <n v="0.78642020822969227"/>
    <m/>
    <x v="10"/>
    <x v="10"/>
    <m/>
    <x v="12"/>
    <m/>
    <m/>
    <m/>
  </r>
  <r>
    <n v="321.78640000000001"/>
    <x v="29"/>
    <n v="1003212"/>
    <n v="2099"/>
    <x v="3"/>
    <n v="214.05439999999999"/>
    <n v="0.50329262094121885"/>
    <m/>
    <x v="10"/>
    <x v="10"/>
    <m/>
    <x v="12"/>
    <m/>
    <m/>
    <m/>
  </r>
  <r>
    <n v="321.80759999999998"/>
    <x v="253"/>
    <n v="1006263"/>
    <n v="383"/>
    <x v="2"/>
    <n v="7.452"/>
    <n v="42.184057971014489"/>
    <m/>
    <x v="10"/>
    <x v="10"/>
    <m/>
    <x v="12"/>
    <m/>
    <m/>
    <m/>
  </r>
  <r>
    <n v="321.9008"/>
    <x v="217"/>
    <n v="1003742"/>
    <n v="6"/>
    <x v="7"/>
    <n v="131.71520000000001"/>
    <n v="1.4439153567697576"/>
    <m/>
    <x v="10"/>
    <x v="10"/>
    <m/>
    <x v="12"/>
    <m/>
    <m/>
    <m/>
  </r>
  <r>
    <n v="321.92160000000001"/>
    <x v="161"/>
    <n v="1001857"/>
    <n v="1857"/>
    <x v="2"/>
    <n v="212.352"/>
    <n v="0.51598101265822793"/>
    <m/>
    <x v="10"/>
    <x v="10"/>
    <m/>
    <x v="12"/>
    <m/>
    <m/>
    <m/>
  </r>
  <r>
    <n v="321.96319999999997"/>
    <x v="218"/>
    <n v="1003083"/>
    <n v="108"/>
    <x v="7"/>
    <n v="86.963200000000001"/>
    <n v="2.7022924639387691"/>
    <m/>
    <x v="10"/>
    <x v="10"/>
    <m/>
    <x v="12"/>
    <m/>
    <m/>
    <m/>
  </r>
  <r>
    <n v="321.98687999999999"/>
    <x v="49"/>
    <n v="1006752"/>
    <n v="1936"/>
    <x v="9"/>
    <n v="16.495999999999999"/>
    <n v="18.519088263821534"/>
    <m/>
    <x v="10"/>
    <x v="10"/>
    <m/>
    <x v="12"/>
    <m/>
    <m/>
    <m/>
  </r>
  <r>
    <n v="321.98687999999999"/>
    <x v="225"/>
    <n v="1007348"/>
    <n v="2734"/>
    <x v="9"/>
    <n v="69.772000000000006"/>
    <n v="3.614843776873244"/>
    <m/>
    <x v="10"/>
    <x v="10"/>
    <m/>
    <x v="12"/>
    <m/>
    <m/>
    <m/>
  </r>
  <r>
    <n v="321.98687999999999"/>
    <x v="117"/>
    <n v="1019817"/>
    <n v="2093"/>
    <x v="9"/>
    <n v="304.76"/>
    <n v="5.6526053287833035E-2"/>
    <m/>
    <x v="10"/>
    <x v="10"/>
    <m/>
    <x v="12"/>
    <m/>
    <m/>
    <m/>
  </r>
  <r>
    <n v="321.98687999999999"/>
    <x v="312"/>
    <n v="1017849"/>
    <n v="475"/>
    <x v="9"/>
    <n v="401.42399999999998"/>
    <n v="-0.1978883175893818"/>
    <m/>
    <x v="10"/>
    <x v="10"/>
    <m/>
    <x v="12"/>
    <m/>
    <m/>
    <m/>
  </r>
  <r>
    <n v="322.0204"/>
    <x v="166"/>
    <n v="1003929"/>
    <n v="1404"/>
    <x v="3"/>
    <n v="225.89439999999999"/>
    <n v="0.42553511729374438"/>
    <m/>
    <x v="10"/>
    <x v="10"/>
    <m/>
    <x v="12"/>
    <m/>
    <m/>
    <m/>
  </r>
  <r>
    <n v="322.06200000000001"/>
    <x v="307"/>
    <n v="1005292"/>
    <n v="1226"/>
    <x v="4"/>
    <n v="258.928"/>
    <n v="0.24382840017302113"/>
    <m/>
    <x v="10"/>
    <x v="10"/>
    <m/>
    <x v="12"/>
    <m/>
    <m/>
    <m/>
  </r>
  <r>
    <n v="322.10359999999997"/>
    <x v="151"/>
    <n v="1004745"/>
    <n v="1979"/>
    <x v="6"/>
    <n v="28.617599999999999"/>
    <n v="10.255437213463043"/>
    <m/>
    <x v="10"/>
    <x v="10"/>
    <m/>
    <x v="12"/>
    <m/>
    <m/>
    <m/>
  </r>
  <r>
    <n v="322.11919999999998"/>
    <x v="41"/>
    <n v="1003921"/>
    <n v="2730"/>
    <x v="4"/>
    <n v="251.27359999999999"/>
    <n v="0.28194605402238831"/>
    <m/>
    <x v="10"/>
    <x v="10"/>
    <m/>
    <x v="12"/>
    <m/>
    <m/>
    <m/>
  </r>
  <r>
    <n v="322.12959999999998"/>
    <x v="38"/>
    <n v="1001954"/>
    <n v="1954"/>
    <x v="3"/>
    <n v="242.11519999999999"/>
    <n v="0.33048069679227077"/>
    <m/>
    <x v="10"/>
    <x v="10"/>
    <m/>
    <x v="12"/>
    <m/>
    <m/>
    <m/>
  </r>
  <r>
    <n v="322.1764"/>
    <x v="227"/>
    <n v="1004773"/>
    <n v="2773"/>
    <x v="2"/>
    <n v="129.68"/>
    <n v="1.4843954349167179"/>
    <m/>
    <x v="10"/>
    <x v="10"/>
    <m/>
    <x v="12"/>
    <m/>
    <m/>
    <m/>
  </r>
  <r>
    <n v="322.26688000000001"/>
    <x v="203"/>
    <n v="1002002"/>
    <n v="2002"/>
    <x v="3"/>
    <n v="238.20160000000001"/>
    <n v="0.35291652113168004"/>
    <m/>
    <x v="10"/>
    <x v="10"/>
    <m/>
    <x v="12"/>
    <m/>
    <m/>
    <m/>
  </r>
  <r>
    <n v="322.32512000000003"/>
    <x v="202"/>
    <n v="1001953"/>
    <n v="1953"/>
    <x v="9"/>
    <n v="44.752000000000002"/>
    <n v="6.202474079370754"/>
    <m/>
    <x v="10"/>
    <x v="10"/>
    <m/>
    <x v="12"/>
    <m/>
    <m/>
    <m/>
  </r>
  <r>
    <n v="322.3272"/>
    <x v="270"/>
    <n v="1002154"/>
    <n v="2154"/>
    <x v="1"/>
    <n v="37.318399999999997"/>
    <n v="7.6372191733836399"/>
    <m/>
    <x v="10"/>
    <x v="10"/>
    <m/>
    <x v="12"/>
    <m/>
    <m/>
    <m/>
  </r>
  <r>
    <n v="322.40832"/>
    <x v="260"/>
    <n v="1001467"/>
    <n v="1467"/>
    <x v="0"/>
    <n v="134.24716799999999"/>
    <n v="1.4016023935789843"/>
    <m/>
    <x v="10"/>
    <x v="10"/>
    <m/>
    <x v="12"/>
    <m/>
    <m/>
    <m/>
  </r>
  <r>
    <n v="322.67039999999997"/>
    <x v="149"/>
    <n v="1001499"/>
    <n v="1499"/>
    <x v="4"/>
    <n v="542.73734400000001"/>
    <n v="-0.40547595707731515"/>
    <m/>
    <x v="10"/>
    <x v="10"/>
    <m/>
    <x v="12"/>
    <m/>
    <m/>
    <m/>
  </r>
  <r>
    <n v="322.70400000000001"/>
    <x v="81"/>
    <n v="1006066"/>
    <n v="2761"/>
    <x v="2"/>
    <n v="193.05199999999999"/>
    <n v="0.67159107390754835"/>
    <m/>
    <x v="10"/>
    <x v="10"/>
    <m/>
    <x v="12"/>
    <m/>
    <m/>
    <m/>
  </r>
  <r>
    <n v="322.70400000000001"/>
    <x v="45"/>
    <n v="1015293"/>
    <n v="2058"/>
    <x v="9"/>
    <n v="295.50799999999998"/>
    <n v="9.2031349405092347E-2"/>
    <m/>
    <x v="10"/>
    <x v="10"/>
    <m/>
    <x v="12"/>
    <m/>
    <m/>
    <m/>
  </r>
  <r>
    <n v="322.73978879999999"/>
    <x v="246"/>
    <n v="1000878"/>
    <n v="878"/>
    <x v="3"/>
    <n v="581.14559999999994"/>
    <n v="-0.44464900224659704"/>
    <m/>
    <x v="10"/>
    <x v="10"/>
    <m/>
    <x v="12"/>
    <m/>
    <m/>
    <m/>
  </r>
  <r>
    <n v="322.7484"/>
    <x v="119"/>
    <n v="1003925"/>
    <n v="1245"/>
    <x v="7"/>
    <n v="91.468800000000002"/>
    <n v="2.5285080814441647"/>
    <m/>
    <x v="10"/>
    <x v="10"/>
    <m/>
    <x v="12"/>
    <m/>
    <m/>
    <m/>
  </r>
  <r>
    <n v="322.79520000000002"/>
    <x v="346"/>
    <n v="1004081"/>
    <n v="1453"/>
    <x v="1"/>
    <n v="138.50880000000001"/>
    <n v="1.3305031882450791"/>
    <m/>
    <x v="10"/>
    <x v="10"/>
    <m/>
    <x v="12"/>
    <m/>
    <m/>
    <m/>
  </r>
  <r>
    <n v="322.84096"/>
    <x v="72"/>
    <n v="1001171"/>
    <n v="1171"/>
    <x v="2"/>
    <n v="420.19776000000002"/>
    <n v="-0.23169281054711005"/>
    <m/>
    <x v="10"/>
    <x v="10"/>
    <m/>
    <x v="12"/>
    <m/>
    <m/>
    <m/>
  </r>
  <r>
    <n v="322.8732"/>
    <x v="301"/>
    <n v="1005080"/>
    <n v="2387"/>
    <x v="3"/>
    <n v="208.07679999999999"/>
    <n v="0.55170206385334652"/>
    <m/>
    <x v="10"/>
    <x v="10"/>
    <m/>
    <x v="12"/>
    <m/>
    <m/>
    <m/>
  </r>
  <r>
    <n v="322.87423999999999"/>
    <x v="353"/>
    <n v="1001315"/>
    <n v="1315"/>
    <x v="1"/>
    <n v="244.29696000000001"/>
    <n v="0.32164657308875216"/>
    <m/>
    <x v="10"/>
    <x v="10"/>
    <m/>
    <x v="12"/>
    <m/>
    <m/>
    <m/>
  </r>
  <r>
    <n v="323.0188"/>
    <x v="196"/>
    <n v="1003069"/>
    <n v="966"/>
    <x v="0"/>
    <n v="20.972799999999999"/>
    <n v="14.40179661275557"/>
    <m/>
    <x v="10"/>
    <x v="10"/>
    <m/>
    <x v="12"/>
    <m/>
    <m/>
    <m/>
  </r>
  <r>
    <n v="323.13319999999999"/>
    <x v="345"/>
    <n v="1005310"/>
    <n v="1527"/>
    <x v="9"/>
    <n v="246.30080000000001"/>
    <n v="0.31194539360002072"/>
    <m/>
    <x v="10"/>
    <x v="10"/>
    <m/>
    <x v="12"/>
    <m/>
    <m/>
    <m/>
  </r>
  <r>
    <n v="323.13632000000001"/>
    <x v="327"/>
    <n v="1002125"/>
    <n v="2125"/>
    <x v="3"/>
    <n v="18.32"/>
    <n v="16.638445414847162"/>
    <m/>
    <x v="10"/>
    <x v="10"/>
    <m/>
    <x v="12"/>
    <m/>
    <m/>
    <m/>
  </r>
  <r>
    <n v="323.28608000000003"/>
    <x v="304"/>
    <n v="1001375"/>
    <n v="1375"/>
    <x v="2"/>
    <n v="684.68428800000004"/>
    <n v="-0.52783189907229178"/>
    <m/>
    <x v="10"/>
    <x v="10"/>
    <m/>
    <x v="12"/>
    <m/>
    <m/>
    <m/>
  </r>
  <r>
    <n v="323.35160000000002"/>
    <x v="72"/>
    <n v="1004134"/>
    <n v="2262"/>
    <x v="8"/>
    <n v="131.68"/>
    <n v="1.4555862697448361"/>
    <m/>
    <x v="10"/>
    <x v="10"/>
    <m/>
    <x v="12"/>
    <m/>
    <m/>
    <m/>
  </r>
  <r>
    <n v="323.48160000000001"/>
    <x v="197"/>
    <n v="1004941"/>
    <n v="2208"/>
    <x v="9"/>
    <n v="90.031999999999996"/>
    <n v="2.5929625022214329"/>
    <m/>
    <x v="10"/>
    <x v="10"/>
    <m/>
    <x v="12"/>
    <m/>
    <m/>
    <m/>
  </r>
  <r>
    <n v="323.52735999999999"/>
    <x v="156"/>
    <n v="1001145"/>
    <n v="1145"/>
    <x v="8"/>
    <n v="183.73478399999999"/>
    <n v="0.76083892748364945"/>
    <m/>
    <x v="10"/>
    <x v="10"/>
    <m/>
    <x v="12"/>
    <m/>
    <m/>
    <m/>
  </r>
  <r>
    <n v="323.61056000000002"/>
    <x v="191"/>
    <n v="1001074"/>
    <n v="1074"/>
    <x v="4"/>
    <n v="563.128512"/>
    <n v="-0.42533444301964235"/>
    <m/>
    <x v="10"/>
    <x v="10"/>
    <m/>
    <x v="12"/>
    <m/>
    <m/>
    <m/>
  </r>
  <r>
    <n v="323.62200000000001"/>
    <x v="273"/>
    <n v="1003307"/>
    <n v="544"/>
    <x v="2"/>
    <n v="235.96799999999999"/>
    <n v="0.37146562245728248"/>
    <m/>
    <x v="10"/>
    <x v="10"/>
    <m/>
    <x v="12"/>
    <m/>
    <m/>
    <m/>
  </r>
  <r>
    <n v="323.74784"/>
    <x v="177"/>
    <n v="1001835"/>
    <n v="1835"/>
    <x v="6"/>
    <n v="172.72319999999999"/>
    <n v="0.8743737957610791"/>
    <m/>
    <x v="10"/>
    <x v="10"/>
    <m/>
    <x v="12"/>
    <m/>
    <m/>
    <m/>
  </r>
  <r>
    <n v="323.95479999999998"/>
    <x v="125"/>
    <n v="1004448"/>
    <n v="602"/>
    <x v="1"/>
    <n v="158.0608"/>
    <n v="1.0495581447139328"/>
    <m/>
    <x v="10"/>
    <x v="10"/>
    <m/>
    <x v="12"/>
    <m/>
    <m/>
    <m/>
  </r>
  <r>
    <n v="323.96415999999999"/>
    <x v="196"/>
    <n v="1001221"/>
    <n v="1221"/>
    <x v="9"/>
    <n v="613.29215999999997"/>
    <n v="-0.47176210437778954"/>
    <m/>
    <x v="10"/>
    <x v="10"/>
    <m/>
    <x v="12"/>
    <m/>
    <m/>
    <m/>
  </r>
  <r>
    <n v="324.06920000000002"/>
    <x v="192"/>
    <n v="1004190"/>
    <n v="2768"/>
    <x v="3"/>
    <n v="197.66399999999999"/>
    <n v="0.63949530516431952"/>
    <m/>
    <x v="10"/>
    <x v="10"/>
    <m/>
    <x v="12"/>
    <m/>
    <m/>
    <m/>
  </r>
  <r>
    <n v="324.06920000000002"/>
    <x v="69"/>
    <n v="1003674"/>
    <n v="2633"/>
    <x v="0"/>
    <n v="318.75839999999999"/>
    <n v="1.6660894269766784E-2"/>
    <m/>
    <x v="10"/>
    <x v="10"/>
    <m/>
    <x v="12"/>
    <m/>
    <m/>
    <m/>
  </r>
  <r>
    <n v="324.08479999999997"/>
    <x v="89"/>
    <n v="1003641"/>
    <n v="320"/>
    <x v="1"/>
    <n v="104.8"/>
    <n v="2.0924122137404577"/>
    <m/>
    <x v="10"/>
    <x v="10"/>
    <m/>
    <x v="12"/>
    <m/>
    <m/>
    <m/>
  </r>
  <r>
    <n v="324.08479999999997"/>
    <x v="192"/>
    <n v="1004393"/>
    <n v="2429"/>
    <x v="0"/>
    <n v="267.87520000000001"/>
    <n v="0.20983502765466891"/>
    <m/>
    <x v="10"/>
    <x v="10"/>
    <m/>
    <x v="12"/>
    <m/>
    <m/>
    <m/>
  </r>
  <r>
    <n v="324.13824"/>
    <x v="35"/>
    <n v="1013646"/>
    <n v="828"/>
    <x v="9"/>
    <n v="263.51600000000002"/>
    <n v="0.23005145797598617"/>
    <m/>
    <x v="10"/>
    <x v="10"/>
    <m/>
    <x v="12"/>
    <m/>
    <m/>
    <m/>
  </r>
  <r>
    <n v="324.25952000000001"/>
    <x v="262"/>
    <n v="1001942"/>
    <n v="1942"/>
    <x v="9"/>
    <n v="354.26560000000001"/>
    <n v="-8.4699389384687643E-2"/>
    <m/>
    <x v="10"/>
    <x v="10"/>
    <m/>
    <x v="12"/>
    <m/>
    <m/>
    <m/>
  </r>
  <r>
    <n v="324.30840000000001"/>
    <x v="239"/>
    <n v="1004834"/>
    <n v="2614"/>
    <x v="2"/>
    <n v="273.98399999999998"/>
    <n v="0.18367641906096718"/>
    <m/>
    <x v="10"/>
    <x v="10"/>
    <m/>
    <x v="12"/>
    <m/>
    <m/>
    <m/>
  </r>
  <r>
    <n v="324.33960000000002"/>
    <x v="49"/>
    <n v="1004472"/>
    <n v="350"/>
    <x v="5"/>
    <n v="190.33600000000001"/>
    <n v="0.70403707128446535"/>
    <m/>
    <x v="10"/>
    <x v="10"/>
    <m/>
    <x v="12"/>
    <m/>
    <m/>
    <m/>
  </r>
  <r>
    <n v="324.4228"/>
    <x v="135"/>
    <n v="1002579"/>
    <n v="2579"/>
    <x v="2"/>
    <n v="197.7792"/>
    <n v="0.64032820438145155"/>
    <m/>
    <x v="10"/>
    <x v="10"/>
    <m/>
    <x v="12"/>
    <m/>
    <m/>
    <m/>
  </r>
  <r>
    <n v="324.49560000000002"/>
    <x v="135"/>
    <n v="1002550"/>
    <n v="2550"/>
    <x v="0"/>
    <n v="514.80064000000004"/>
    <n v="-0.36966745029687609"/>
    <m/>
    <x v="10"/>
    <x v="10"/>
    <m/>
    <x v="12"/>
    <m/>
    <m/>
    <m/>
  </r>
  <r>
    <n v="324.49680000000001"/>
    <x v="182"/>
    <n v="1006037"/>
    <n v="2746"/>
    <x v="5"/>
    <n v="31.795999999999999"/>
    <n v="9.2055856082526102"/>
    <m/>
    <x v="10"/>
    <x v="10"/>
    <m/>
    <x v="12"/>
    <m/>
    <m/>
    <m/>
  </r>
  <r>
    <n v="324.51119999999997"/>
    <x v="225"/>
    <n v="1002372"/>
    <n v="2372"/>
    <x v="6"/>
    <n v="365.47199999999998"/>
    <n v="-0.11207643814026795"/>
    <m/>
    <x v="10"/>
    <x v="10"/>
    <m/>
    <x v="12"/>
    <m/>
    <m/>
    <m/>
  </r>
  <r>
    <n v="324.584"/>
    <x v="224"/>
    <n v="1003300"/>
    <n v="1865"/>
    <x v="4"/>
    <n v="227.6224"/>
    <n v="0.42597565090254741"/>
    <m/>
    <x v="10"/>
    <x v="10"/>
    <m/>
    <x v="12"/>
    <m/>
    <m/>
    <m/>
  </r>
  <r>
    <n v="324.69632000000001"/>
    <x v="23"/>
    <n v="1001813"/>
    <n v="1813"/>
    <x v="6"/>
    <n v="275.88799999999998"/>
    <n v="0.1769135301281681"/>
    <m/>
    <x v="10"/>
    <x v="10"/>
    <m/>
    <x v="12"/>
    <m/>
    <m/>
    <m/>
  </r>
  <r>
    <n v="324.7244"/>
    <x v="255"/>
    <n v="1003802"/>
    <n v="649"/>
    <x v="4"/>
    <n v="162.2816"/>
    <n v="1.0009933350422968"/>
    <m/>
    <x v="10"/>
    <x v="10"/>
    <m/>
    <x v="12"/>
    <m/>
    <m/>
    <m/>
  </r>
  <r>
    <n v="324.82839999999999"/>
    <x v="223"/>
    <n v="1003263"/>
    <n v="598"/>
    <x v="1"/>
    <n v="152.40960000000001"/>
    <n v="1.1312856932896613"/>
    <m/>
    <x v="10"/>
    <x v="10"/>
    <m/>
    <x v="12"/>
    <m/>
    <m/>
    <m/>
  </r>
  <r>
    <n v="324.85536000000002"/>
    <x v="316"/>
    <n v="1007952"/>
    <n v="2383"/>
    <x v="9"/>
    <n v="21.064"/>
    <n v="14.422301557159134"/>
    <m/>
    <x v="10"/>
    <x v="10"/>
    <m/>
    <x v="12"/>
    <m/>
    <m/>
    <m/>
  </r>
  <r>
    <n v="324.85536000000002"/>
    <x v="56"/>
    <n v="1017733"/>
    <n v="168"/>
    <x v="9"/>
    <n v="220.54400000000001"/>
    <n v="0.47297301218804411"/>
    <m/>
    <x v="10"/>
    <x v="10"/>
    <m/>
    <x v="12"/>
    <m/>
    <m/>
    <m/>
  </r>
  <r>
    <n v="324.85536000000002"/>
    <x v="329"/>
    <n v="1010557"/>
    <n v="2825"/>
    <x v="9"/>
    <n v="221.66800000000001"/>
    <n v="0.46550408719346054"/>
    <m/>
    <x v="10"/>
    <x v="10"/>
    <m/>
    <x v="12"/>
    <m/>
    <m/>
    <m/>
  </r>
  <r>
    <n v="324.86687999999998"/>
    <x v="207"/>
    <n v="1001323"/>
    <n v="1323"/>
    <x v="1"/>
    <n v="283.22496000000001"/>
    <n v="0.14702771959081562"/>
    <m/>
    <x v="10"/>
    <x v="10"/>
    <m/>
    <x v="12"/>
    <m/>
    <m/>
    <m/>
  </r>
  <r>
    <n v="324.92720000000003"/>
    <x v="118"/>
    <n v="1005003"/>
    <n v="1646"/>
    <x v="7"/>
    <n v="308.92160000000001"/>
    <n v="5.1811203878265599E-2"/>
    <m/>
    <x v="10"/>
    <x v="10"/>
    <m/>
    <x v="12"/>
    <m/>
    <m/>
    <m/>
  </r>
  <r>
    <n v="324.98439999999999"/>
    <x v="17"/>
    <n v="1003656"/>
    <n v="356"/>
    <x v="5"/>
    <n v="222.6848"/>
    <n v="0.45939192975901366"/>
    <m/>
    <x v="10"/>
    <x v="10"/>
    <m/>
    <x v="12"/>
    <m/>
    <m/>
    <m/>
  </r>
  <r>
    <n v="325.02911999999998"/>
    <x v="26"/>
    <n v="1001558"/>
    <n v="1558"/>
    <x v="3"/>
    <n v="175.4624"/>
    <n v="0.85241464838050762"/>
    <m/>
    <x v="10"/>
    <x v="10"/>
    <m/>
    <x v="12"/>
    <m/>
    <m/>
    <m/>
  </r>
  <r>
    <n v="325.04160000000002"/>
    <x v="51"/>
    <n v="1002088"/>
    <n v="2088"/>
    <x v="2"/>
    <n v="232.5856"/>
    <n v="0.39751386156322671"/>
    <m/>
    <x v="10"/>
    <x v="10"/>
    <m/>
    <x v="12"/>
    <m/>
    <m/>
    <m/>
  </r>
  <r>
    <n v="325.09879999999998"/>
    <x v="305"/>
    <n v="1005120"/>
    <n v="1299"/>
    <x v="3"/>
    <n v="80.809600000000003"/>
    <n v="3.0230220171860767"/>
    <m/>
    <x v="10"/>
    <x v="10"/>
    <m/>
    <x v="12"/>
    <m/>
    <m/>
    <m/>
  </r>
  <r>
    <n v="325.12479999999999"/>
    <x v="297"/>
    <n v="1003458"/>
    <n v="1188"/>
    <x v="7"/>
    <n v="213.584"/>
    <n v="0.52223387519664388"/>
    <m/>
    <x v="10"/>
    <x v="10"/>
    <m/>
    <x v="12"/>
    <m/>
    <m/>
    <m/>
  </r>
  <r>
    <n v="325.15600000000001"/>
    <x v="161"/>
    <n v="1004628"/>
    <n v="860"/>
    <x v="4"/>
    <n v="129.78137599999999"/>
    <n v="1.5054134115514388"/>
    <m/>
    <x v="10"/>
    <x v="10"/>
    <m/>
    <x v="12"/>
    <m/>
    <m/>
    <m/>
  </r>
  <r>
    <n v="325.18200000000002"/>
    <x v="0"/>
    <n v="1004313"/>
    <n v="2098"/>
    <x v="5"/>
    <n v="324.65600000000001"/>
    <n v="1.6201764329013184E-3"/>
    <m/>
    <x v="10"/>
    <x v="10"/>
    <m/>
    <x v="12"/>
    <m/>
    <m/>
    <m/>
  </r>
  <r>
    <n v="325.35879999999997"/>
    <x v="349"/>
    <n v="1003634"/>
    <n v="2154"/>
    <x v="9"/>
    <n v="215.8784"/>
    <n v="0.50713920429278692"/>
    <m/>
    <x v="10"/>
    <x v="10"/>
    <m/>
    <x v="12"/>
    <m/>
    <m/>
    <m/>
  </r>
  <r>
    <n v="325.39319999999998"/>
    <x v="75"/>
    <n v="1005466"/>
    <n v="2588"/>
    <x v="2"/>
    <n v="57.508000000000003"/>
    <n v="4.6582249426166795"/>
    <m/>
    <x v="10"/>
    <x v="10"/>
    <m/>
    <x v="12"/>
    <m/>
    <m/>
    <m/>
  </r>
  <r>
    <n v="325.45760000000001"/>
    <x v="51"/>
    <n v="1003960"/>
    <n v="2542"/>
    <x v="8"/>
    <n v="163.15520000000001"/>
    <n v="0.99477307496175416"/>
    <m/>
    <x v="10"/>
    <x v="10"/>
    <m/>
    <x v="12"/>
    <m/>
    <m/>
    <m/>
  </r>
  <r>
    <n v="325.49919999999997"/>
    <x v="131"/>
    <n v="1001496"/>
    <n v="1496"/>
    <x v="6"/>
    <n v="323.73427199999998"/>
    <n v="5.4517799091719204E-3"/>
    <m/>
    <x v="10"/>
    <x v="10"/>
    <m/>
    <x v="12"/>
    <m/>
    <m/>
    <m/>
  </r>
  <r>
    <n v="325.51479999999998"/>
    <x v="270"/>
    <n v="1004496"/>
    <n v="989"/>
    <x v="7"/>
    <n v="168.4288"/>
    <n v="0.93265522285974833"/>
    <m/>
    <x v="10"/>
    <x v="10"/>
    <m/>
    <x v="12"/>
    <m/>
    <m/>
    <m/>
  </r>
  <r>
    <n v="325.57247999999998"/>
    <x v="356"/>
    <n v="1019322"/>
    <n v="2419"/>
    <x v="9"/>
    <n v="286.60000000000002"/>
    <n v="0.13598213538032086"/>
    <m/>
    <x v="10"/>
    <x v="10"/>
    <m/>
    <x v="12"/>
    <m/>
    <m/>
    <m/>
  </r>
  <r>
    <n v="325.62920000000003"/>
    <x v="309"/>
    <n v="1005041"/>
    <n v="2413"/>
    <x v="8"/>
    <n v="113.49760000000001"/>
    <n v="1.8690404026164431"/>
    <m/>
    <x v="10"/>
    <x v="10"/>
    <m/>
    <x v="12"/>
    <m/>
    <m/>
    <m/>
  </r>
  <r>
    <n v="325.83199999999999"/>
    <x v="62"/>
    <n v="1004387"/>
    <n v="2041"/>
    <x v="9"/>
    <n v="237.1936"/>
    <n v="0.37369642351227012"/>
    <m/>
    <x v="10"/>
    <x v="10"/>
    <m/>
    <x v="12"/>
    <m/>
    <m/>
    <m/>
  </r>
  <r>
    <n v="325.859328"/>
    <x v="120"/>
    <n v="1015445"/>
    <n v="1884"/>
    <x v="9"/>
    <n v="354.38560000000001"/>
    <n v="-8.0495008826543757E-2"/>
    <m/>
    <x v="10"/>
    <x v="10"/>
    <m/>
    <x v="12"/>
    <m/>
    <m/>
    <m/>
  </r>
  <r>
    <n v="326.10239999999999"/>
    <x v="285"/>
    <n v="1003091"/>
    <n v="2165"/>
    <x v="7"/>
    <n v="223.08160000000001"/>
    <n v="0.46180769727310533"/>
    <m/>
    <x v="10"/>
    <x v="10"/>
    <m/>
    <x v="12"/>
    <m/>
    <m/>
    <m/>
  </r>
  <r>
    <n v="326.15960000000001"/>
    <x v="282"/>
    <n v="1002640"/>
    <n v="2640"/>
    <x v="6"/>
    <n v="86.028800000000004"/>
    <n v="2.7912838491295942"/>
    <m/>
    <x v="10"/>
    <x v="10"/>
    <m/>
    <x v="12"/>
    <m/>
    <m/>
    <m/>
  </r>
  <r>
    <n v="326.15960000000001"/>
    <x v="230"/>
    <n v="1005206"/>
    <n v="1597"/>
    <x v="4"/>
    <n v="90.8352"/>
    <n v="2.5906740999084059"/>
    <m/>
    <x v="10"/>
    <x v="10"/>
    <m/>
    <x v="12"/>
    <m/>
    <m/>
    <m/>
  </r>
  <r>
    <n v="326.24279999999999"/>
    <x v="335"/>
    <n v="1003322"/>
    <n v="1044"/>
    <x v="0"/>
    <n v="331.48160000000001"/>
    <n v="-1.5804195466656446E-2"/>
    <m/>
    <x v="10"/>
    <x v="10"/>
    <m/>
    <x v="12"/>
    <m/>
    <m/>
    <m/>
  </r>
  <r>
    <n v="326.27712000000002"/>
    <x v="74"/>
    <n v="1001536"/>
    <n v="1536"/>
    <x v="5"/>
    <n v="8.9855999999999998"/>
    <n v="35.311111111111117"/>
    <m/>
    <x v="10"/>
    <x v="10"/>
    <m/>
    <x v="12"/>
    <m/>
    <m/>
    <m/>
  </r>
  <r>
    <n v="326.28960000000001"/>
    <x v="34"/>
    <n v="1005913"/>
    <n v="1339"/>
    <x v="9"/>
    <n v="14.496"/>
    <n v="21.508940397350994"/>
    <m/>
    <x v="10"/>
    <x v="10"/>
    <m/>
    <x v="12"/>
    <m/>
    <m/>
    <m/>
  </r>
  <r>
    <n v="326.28960000000001"/>
    <x v="207"/>
    <n v="1001219"/>
    <n v="1219"/>
    <x v="9"/>
    <n v="280.84032000000002"/>
    <n v="0.16183317267264183"/>
    <m/>
    <x v="10"/>
    <x v="10"/>
    <m/>
    <x v="12"/>
    <m/>
    <m/>
    <m/>
  </r>
  <r>
    <n v="326.43"/>
    <x v="313"/>
    <n v="1004976"/>
    <n v="1701"/>
    <x v="7"/>
    <n v="201.488"/>
    <n v="0.62009648217263558"/>
    <m/>
    <x v="10"/>
    <x v="10"/>
    <m/>
    <x v="12"/>
    <m/>
    <m/>
    <m/>
  </r>
  <r>
    <n v="326.49759999999998"/>
    <x v="92"/>
    <n v="1001585"/>
    <n v="1585"/>
    <x v="9"/>
    <n v="182.1088"/>
    <n v="0.79287107487392139"/>
    <m/>
    <x v="10"/>
    <x v="10"/>
    <m/>
    <x v="12"/>
    <m/>
    <m/>
    <m/>
  </r>
  <r>
    <n v="326.59744000000001"/>
    <x v="339"/>
    <n v="1001258"/>
    <n v="1258"/>
    <x v="3"/>
    <n v="529.61279999999999"/>
    <n v="-0.38332789539829853"/>
    <m/>
    <x v="10"/>
    <x v="10"/>
    <m/>
    <x v="12"/>
    <m/>
    <m/>
    <m/>
  </r>
  <r>
    <n v="326.65568000000002"/>
    <x v="278"/>
    <n v="1001861"/>
    <n v="1861"/>
    <x v="0"/>
    <n v="279.50400000000002"/>
    <n v="0.16869769305627108"/>
    <m/>
    <x v="10"/>
    <x v="10"/>
    <m/>
    <x v="12"/>
    <m/>
    <m/>
    <m/>
  </r>
  <r>
    <n v="326.69"/>
    <x v="153"/>
    <n v="1003202"/>
    <n v="2355"/>
    <x v="4"/>
    <n v="339.18400000000003"/>
    <n v="-3.6835463936978237E-2"/>
    <m/>
    <x v="10"/>
    <x v="10"/>
    <m/>
    <x v="12"/>
    <m/>
    <m/>
    <m/>
  </r>
  <r>
    <n v="326.77215999999999"/>
    <x v="13"/>
    <n v="1001462"/>
    <n v="1462"/>
    <x v="2"/>
    <n v="427.502208"/>
    <n v="-0.23562462629432784"/>
    <m/>
    <x v="10"/>
    <x v="10"/>
    <m/>
    <x v="12"/>
    <m/>
    <m/>
    <m/>
  </r>
  <r>
    <n v="326.8356"/>
    <x v="323"/>
    <n v="1003540"/>
    <n v="1094"/>
    <x v="1"/>
    <n v="178.98240000000001"/>
    <n v="0.82607675391546864"/>
    <m/>
    <x v="10"/>
    <x v="10"/>
    <m/>
    <x v="12"/>
    <m/>
    <m/>
    <m/>
  </r>
  <r>
    <n v="326.86160000000001"/>
    <x v="255"/>
    <n v="1003210"/>
    <n v="2138"/>
    <x v="4"/>
    <n v="288.24"/>
    <n v="0.13399111851235082"/>
    <m/>
    <x v="10"/>
    <x v="10"/>
    <m/>
    <x v="12"/>
    <m/>
    <m/>
    <m/>
  </r>
  <r>
    <n v="326.88448"/>
    <x v="273"/>
    <n v="1001204"/>
    <n v="1204"/>
    <x v="0"/>
    <n v="323.93088"/>
    <n v="9.1179945548877425E-3"/>
    <m/>
    <x v="10"/>
    <x v="10"/>
    <m/>
    <x v="12"/>
    <m/>
    <m/>
    <m/>
  </r>
  <r>
    <n v="326.89280000000002"/>
    <x v="271"/>
    <n v="1004437"/>
    <n v="1785"/>
    <x v="4"/>
    <n v="221.01759999999999"/>
    <n v="0.47903515376151057"/>
    <m/>
    <x v="10"/>
    <x v="10"/>
    <m/>
    <x v="12"/>
    <m/>
    <m/>
    <m/>
  </r>
  <r>
    <n v="327.00096000000002"/>
    <x v="329"/>
    <n v="1001897"/>
    <n v="1897"/>
    <x v="5"/>
    <n v="239.3536"/>
    <n v="0.3661835877964652"/>
    <m/>
    <x v="10"/>
    <x v="10"/>
    <m/>
    <x v="12"/>
    <m/>
    <m/>
    <m/>
  </r>
  <r>
    <n v="327.00671999999997"/>
    <x v="312"/>
    <n v="1006913"/>
    <n v="1854"/>
    <x v="9"/>
    <n v="52.375999999999998"/>
    <n v="5.2434458530624717"/>
    <m/>
    <x v="10"/>
    <x v="10"/>
    <m/>
    <x v="12"/>
    <m/>
    <m/>
    <m/>
  </r>
  <r>
    <n v="327.00671999999997"/>
    <x v="7"/>
    <n v="1016551"/>
    <n v="2458"/>
    <x v="9"/>
    <n v="237.74799999999999"/>
    <n v="0.3754341571748237"/>
    <m/>
    <x v="10"/>
    <x v="10"/>
    <m/>
    <x v="12"/>
    <m/>
    <m/>
    <m/>
  </r>
  <r>
    <n v="327.05919999999998"/>
    <x v="340"/>
    <n v="1003203"/>
    <n v="1156"/>
    <x v="1"/>
    <n v="16.512"/>
    <n v="18.807364341085268"/>
    <m/>
    <x v="10"/>
    <x v="10"/>
    <m/>
    <x v="12"/>
    <m/>
    <m/>
    <m/>
  </r>
  <r>
    <n v="327.07479999999998"/>
    <x v="51"/>
    <n v="1004205"/>
    <n v="895"/>
    <x v="9"/>
    <n v="260.15359999999998"/>
    <n v="0.25723726290929666"/>
    <m/>
    <x v="10"/>
    <x v="10"/>
    <m/>
    <x v="12"/>
    <m/>
    <m/>
    <m/>
  </r>
  <r>
    <n v="327.1036704"/>
    <x v="346"/>
    <n v="1000036"/>
    <n v="36"/>
    <x v="9"/>
    <n v="687.04089599999998"/>
    <n v="-0.52389490595913524"/>
    <m/>
    <x v="10"/>
    <x v="10"/>
    <m/>
    <x v="12"/>
    <m/>
    <m/>
    <m/>
  </r>
  <r>
    <n v="327.11743999999999"/>
    <x v="364"/>
    <n v="1001674"/>
    <n v="1674"/>
    <x v="5"/>
    <n v="164.71680000000001"/>
    <n v="0.98593853207444515"/>
    <m/>
    <x v="10"/>
    <x v="10"/>
    <m/>
    <x v="12"/>
    <m/>
    <m/>
    <m/>
  </r>
  <r>
    <n v="327.17880000000002"/>
    <x v="177"/>
    <n v="1004574"/>
    <n v="2236"/>
    <x v="7"/>
    <n v="11.0816"/>
    <n v="28.524509096159402"/>
    <m/>
    <x v="10"/>
    <x v="10"/>
    <m/>
    <x v="12"/>
    <m/>
    <m/>
    <m/>
  </r>
  <r>
    <n v="327.18599999999998"/>
    <x v="345"/>
    <n v="1005985"/>
    <n v="2261"/>
    <x v="9"/>
    <n v="32.396000000000001"/>
    <n v="9.099580195085812"/>
    <m/>
    <x v="10"/>
    <x v="10"/>
    <m/>
    <x v="12"/>
    <m/>
    <m/>
    <m/>
  </r>
  <r>
    <n v="327.18599999999998"/>
    <x v="129"/>
    <n v="1005658"/>
    <n v="961"/>
    <x v="4"/>
    <n v="34.692"/>
    <n v="8.4311656866136282"/>
    <m/>
    <x v="10"/>
    <x v="10"/>
    <m/>
    <x v="12"/>
    <m/>
    <m/>
    <m/>
  </r>
  <r>
    <n v="327.18599999999998"/>
    <x v="121"/>
    <n v="1005613"/>
    <n v="2679"/>
    <x v="2"/>
    <n v="171.25200000000001"/>
    <n v="0.91055286945553893"/>
    <m/>
    <x v="10"/>
    <x v="10"/>
    <m/>
    <x v="12"/>
    <m/>
    <m/>
    <m/>
  </r>
  <r>
    <n v="327.23079999999999"/>
    <x v="91"/>
    <n v="1004439"/>
    <n v="324"/>
    <x v="5"/>
    <n v="166.4256"/>
    <n v="0.96622875326872781"/>
    <m/>
    <x v="10"/>
    <x v="10"/>
    <m/>
    <x v="12"/>
    <m/>
    <m/>
    <m/>
  </r>
  <r>
    <n v="327.34519999999998"/>
    <x v="58"/>
    <n v="1004958"/>
    <n v="755"/>
    <x v="0"/>
    <n v="229.1456"/>
    <n v="0.42854674058764375"/>
    <m/>
    <x v="10"/>
    <x v="10"/>
    <m/>
    <x v="12"/>
    <m/>
    <m/>
    <m/>
  </r>
  <r>
    <n v="327.41800000000001"/>
    <x v="184"/>
    <n v="1004906"/>
    <n v="93"/>
    <x v="1"/>
    <n v="231.696"/>
    <n v="0.41313617844071548"/>
    <m/>
    <x v="10"/>
    <x v="10"/>
    <m/>
    <x v="12"/>
    <m/>
    <m/>
    <m/>
  </r>
  <r>
    <n v="327.44607999999999"/>
    <x v="192"/>
    <n v="1001350"/>
    <n v="1350"/>
    <x v="4"/>
    <n v="216.11519999999999"/>
    <n v="0.51514599620942914"/>
    <m/>
    <x v="10"/>
    <x v="10"/>
    <m/>
    <x v="12"/>
    <m/>
    <m/>
    <m/>
  </r>
  <r>
    <n v="327.49079999999998"/>
    <x v="140"/>
    <n v="1002184"/>
    <n v="2184"/>
    <x v="3"/>
    <n v="92.26688"/>
    <n v="2.5493863019969893"/>
    <m/>
    <x v="10"/>
    <x v="10"/>
    <m/>
    <x v="12"/>
    <m/>
    <m/>
    <m/>
  </r>
  <r>
    <n v="327.49416960000002"/>
    <x v="152"/>
    <n v="1000935"/>
    <n v="935"/>
    <x v="5"/>
    <n v="100.57536"/>
    <n v="2.2562067846438731"/>
    <m/>
    <x v="10"/>
    <x v="10"/>
    <m/>
    <x v="12"/>
    <m/>
    <m/>
    <m/>
  </r>
  <r>
    <n v="327.57504"/>
    <x v="265"/>
    <n v="1001719"/>
    <n v="1719"/>
    <x v="9"/>
    <n v="429.79840000000002"/>
    <n v="-0.23784025254631011"/>
    <m/>
    <x v="10"/>
    <x v="10"/>
    <m/>
    <x v="12"/>
    <m/>
    <m/>
    <m/>
  </r>
  <r>
    <n v="327.64679999999998"/>
    <x v="341"/>
    <n v="1004523"/>
    <n v="2110"/>
    <x v="7"/>
    <n v="118.98560000000001"/>
    <n v="1.7536676707097327"/>
    <m/>
    <x v="10"/>
    <x v="10"/>
    <m/>
    <x v="12"/>
    <m/>
    <m/>
    <m/>
  </r>
  <r>
    <n v="327.71231999999998"/>
    <x v="91"/>
    <n v="1000076"/>
    <n v="76"/>
    <x v="3"/>
    <n v="136.23033599999999"/>
    <n v="1.4055752163747139"/>
    <m/>
    <x v="10"/>
    <x v="10"/>
    <m/>
    <x v="12"/>
    <m/>
    <m/>
    <m/>
  </r>
  <r>
    <n v="327.72384"/>
    <x v="252"/>
    <n v="1019377"/>
    <n v="1978"/>
    <x v="9"/>
    <n v="266.71199999999999"/>
    <n v="0.22875551156303431"/>
    <m/>
    <x v="10"/>
    <x v="10"/>
    <m/>
    <x v="12"/>
    <m/>
    <m/>
    <m/>
  </r>
  <r>
    <n v="327.72384"/>
    <x v="211"/>
    <n v="1014740"/>
    <n v="2130"/>
    <x v="9"/>
    <n v="322.91199999999998"/>
    <n v="1.4901397284709203E-2"/>
    <m/>
    <x v="10"/>
    <x v="10"/>
    <m/>
    <x v="12"/>
    <m/>
    <m/>
    <m/>
  </r>
  <r>
    <n v="327.77055999999999"/>
    <x v="55"/>
    <n v="1001797"/>
    <n v="1797"/>
    <x v="0"/>
    <n v="82.176000000000002"/>
    <n v="2.9886409657320874"/>
    <m/>
    <x v="10"/>
    <x v="10"/>
    <m/>
    <x v="12"/>
    <m/>
    <m/>
    <m/>
  </r>
  <r>
    <n v="327.79759999999999"/>
    <x v="241"/>
    <n v="1002151"/>
    <n v="2151"/>
    <x v="1"/>
    <n v="111.0688"/>
    <n v="1.9513022558990463"/>
    <m/>
    <x v="10"/>
    <x v="10"/>
    <m/>
    <x v="12"/>
    <m/>
    <m/>
    <m/>
  </r>
  <r>
    <n v="328.05239999999998"/>
    <x v="298"/>
    <n v="1004742"/>
    <n v="45"/>
    <x v="6"/>
    <n v="55.859200000000001"/>
    <n v="4.8728445806599447"/>
    <m/>
    <x v="10"/>
    <x v="10"/>
    <m/>
    <x v="12"/>
    <m/>
    <m/>
    <m/>
  </r>
  <r>
    <n v="328.08240000000001"/>
    <x v="93"/>
    <n v="1005350"/>
    <n v="636"/>
    <x v="8"/>
    <n v="143.71520000000001"/>
    <n v="1.282864999666006"/>
    <m/>
    <x v="10"/>
    <x v="10"/>
    <m/>
    <x v="12"/>
    <m/>
    <m/>
    <m/>
  </r>
  <r>
    <n v="328.13560000000001"/>
    <x v="86"/>
    <n v="1004767"/>
    <n v="2443"/>
    <x v="8"/>
    <n v="69.507199999999997"/>
    <n v="3.7208864693154093"/>
    <m/>
    <x v="10"/>
    <x v="10"/>
    <m/>
    <x v="12"/>
    <m/>
    <m/>
    <m/>
  </r>
  <r>
    <n v="328.28120000000001"/>
    <x v="217"/>
    <n v="1003316"/>
    <n v="1260"/>
    <x v="5"/>
    <n v="205.28960000000001"/>
    <n v="0.59911266815269748"/>
    <m/>
    <x v="10"/>
    <x v="10"/>
    <m/>
    <x v="12"/>
    <m/>
    <m/>
    <m/>
  </r>
  <r>
    <n v="328.30720000000002"/>
    <x v="50"/>
    <n v="1002008"/>
    <n v="2008"/>
    <x v="9"/>
    <n v="221.52"/>
    <n v="0.48206572769953054"/>
    <m/>
    <x v="10"/>
    <x v="10"/>
    <m/>
    <x v="12"/>
    <m/>
    <m/>
    <m/>
  </r>
  <r>
    <n v="328.41120000000001"/>
    <x v="78"/>
    <n v="1001141"/>
    <n v="1141"/>
    <x v="7"/>
    <n v="597.00345600000003"/>
    <n v="-0.44990067193178862"/>
    <m/>
    <x v="10"/>
    <x v="10"/>
    <m/>
    <x v="12"/>
    <m/>
    <m/>
    <m/>
  </r>
  <r>
    <n v="328.44096000000002"/>
    <x v="56"/>
    <n v="1008041"/>
    <n v="1012"/>
    <x v="9"/>
    <n v="32.404000000000003"/>
    <n v="9.135815331440563"/>
    <m/>
    <x v="10"/>
    <x v="10"/>
    <m/>
    <x v="12"/>
    <m/>
    <m/>
    <m/>
  </r>
  <r>
    <n v="328.44096000000002"/>
    <x v="17"/>
    <n v="1010028"/>
    <n v="323"/>
    <x v="9"/>
    <n v="202.38399999999999"/>
    <n v="0.6228603051624636"/>
    <m/>
    <x v="10"/>
    <x v="10"/>
    <m/>
    <x v="12"/>
    <m/>
    <m/>
    <m/>
  </r>
  <r>
    <n v="328.44096000000002"/>
    <x v="21"/>
    <n v="1014854"/>
    <n v="615"/>
    <x v="9"/>
    <n v="284.43599999999998"/>
    <n v="0.15470953043918506"/>
    <m/>
    <x v="10"/>
    <x v="10"/>
    <m/>
    <x v="12"/>
    <m/>
    <m/>
    <m/>
  </r>
  <r>
    <n v="328.536"/>
    <x v="200"/>
    <n v="1001587"/>
    <n v="1587"/>
    <x v="6"/>
    <n v="133.15199999999999"/>
    <n v="1.4673756308579671"/>
    <m/>
    <x v="10"/>
    <x v="10"/>
    <m/>
    <x v="12"/>
    <m/>
    <m/>
    <m/>
  </r>
  <r>
    <n v="328.666"/>
    <x v="84"/>
    <n v="1002376"/>
    <n v="2376"/>
    <x v="5"/>
    <n v="227.32159999999999"/>
    <n v="0.44581949097666046"/>
    <m/>
    <x v="10"/>
    <x v="10"/>
    <m/>
    <x v="12"/>
    <m/>
    <m/>
    <m/>
  </r>
  <r>
    <n v="328.69200000000001"/>
    <x v="313"/>
    <n v="1002850"/>
    <n v="1687"/>
    <x v="6"/>
    <n v="149.6832"/>
    <n v="1.1959177783478707"/>
    <m/>
    <x v="10"/>
    <x v="10"/>
    <m/>
    <x v="12"/>
    <m/>
    <m/>
    <m/>
  </r>
  <r>
    <n v="328.75439999999998"/>
    <x v="54"/>
    <n v="1003358"/>
    <n v="2569"/>
    <x v="0"/>
    <n v="346.46937600000001"/>
    <n v="-5.1129990778752216E-2"/>
    <m/>
    <x v="10"/>
    <x v="10"/>
    <m/>
    <x v="12"/>
    <m/>
    <m/>
    <m/>
  </r>
  <r>
    <n v="328.76230399999997"/>
    <x v="346"/>
    <n v="1001091"/>
    <n v="1091"/>
    <x v="3"/>
    <n v="299.05113599999999"/>
    <n v="9.9351463423298911E-2"/>
    <m/>
    <x v="10"/>
    <x v="10"/>
    <m/>
    <x v="12"/>
    <m/>
    <m/>
    <m/>
  </r>
  <r>
    <n v="328.83551999999997"/>
    <x v="178"/>
    <n v="1001285"/>
    <n v="1285"/>
    <x v="1"/>
    <n v="430.32767999999999"/>
    <n v="-0.2358485515038215"/>
    <m/>
    <x v="10"/>
    <x v="10"/>
    <m/>
    <x v="12"/>
    <m/>
    <m/>
    <m/>
  </r>
  <r>
    <n v="328.85320000000002"/>
    <x v="74"/>
    <n v="1003339"/>
    <n v="2578"/>
    <x v="7"/>
    <n v="84.742400000000004"/>
    <n v="2.880621743070765"/>
    <m/>
    <x v="10"/>
    <x v="10"/>
    <m/>
    <x v="12"/>
    <m/>
    <m/>
    <m/>
  </r>
  <r>
    <n v="328.92079999999999"/>
    <x v="111"/>
    <n v="1003064"/>
    <n v="2465"/>
    <x v="7"/>
    <n v="162.16"/>
    <n v="1.0283719782930438"/>
    <m/>
    <x v="10"/>
    <x v="10"/>
    <m/>
    <x v="12"/>
    <m/>
    <m/>
    <m/>
  </r>
  <r>
    <n v="328.97879999999998"/>
    <x v="72"/>
    <n v="1005729"/>
    <n v="1571"/>
    <x v="2"/>
    <n v="117.928"/>
    <n v="1.7896580964656399"/>
    <m/>
    <x v="10"/>
    <x v="10"/>
    <m/>
    <x v="12"/>
    <m/>
    <m/>
    <m/>
  </r>
  <r>
    <n v="329.00608"/>
    <x v="284"/>
    <n v="1001664"/>
    <n v="1664"/>
    <x v="1"/>
    <n v="236.4896"/>
    <n v="0.39120739347523104"/>
    <m/>
    <x v="10"/>
    <x v="10"/>
    <m/>
    <x v="12"/>
    <m/>
    <m/>
    <m/>
  </r>
  <r>
    <n v="329.00608"/>
    <x v="142"/>
    <n v="1001469"/>
    <n v="1469"/>
    <x v="4"/>
    <n v="492.79718400000002"/>
    <n v="-0.33237021094665997"/>
    <m/>
    <x v="10"/>
    <x v="10"/>
    <m/>
    <x v="12"/>
    <m/>
    <m/>
    <m/>
  </r>
  <r>
    <n v="329.01855999999998"/>
    <x v="280"/>
    <n v="1001271"/>
    <n v="1271"/>
    <x v="5"/>
    <n v="507.06047999999998"/>
    <n v="-0.35112560931587494"/>
    <m/>
    <x v="10"/>
    <x v="10"/>
    <m/>
    <x v="12"/>
    <m/>
    <m/>
    <m/>
  </r>
  <r>
    <n v="329.15807999999998"/>
    <x v="46"/>
    <n v="1008587"/>
    <n v="2797"/>
    <x v="9"/>
    <n v="77.048000000000002"/>
    <n v="3.272117121794206"/>
    <m/>
    <x v="10"/>
    <x v="10"/>
    <m/>
    <x v="12"/>
    <m/>
    <m/>
    <m/>
  </r>
  <r>
    <n v="329.15807999999998"/>
    <x v="257"/>
    <n v="1016822"/>
    <n v="964"/>
    <x v="9"/>
    <n v="313.39999999999998"/>
    <n v="5.028104658583283E-2"/>
    <m/>
    <x v="10"/>
    <x v="10"/>
    <m/>
    <x v="12"/>
    <m/>
    <m/>
    <m/>
  </r>
  <r>
    <n v="329.28480000000002"/>
    <x v="127"/>
    <n v="1003728"/>
    <n v="2198"/>
    <x v="0"/>
    <n v="134.62719999999999"/>
    <n v="1.4459009769199689"/>
    <m/>
    <x v="10"/>
    <x v="10"/>
    <m/>
    <x v="12"/>
    <m/>
    <m/>
    <m/>
  </r>
  <r>
    <n v="329.29520000000002"/>
    <x v="116"/>
    <n v="1003157"/>
    <n v="2842"/>
    <x v="1"/>
    <n v="159.06559999999999"/>
    <n v="1.0701848796974334"/>
    <m/>
    <x v="10"/>
    <x v="10"/>
    <m/>
    <x v="12"/>
    <m/>
    <m/>
    <m/>
  </r>
  <r>
    <n v="329.33679999999998"/>
    <x v="363"/>
    <n v="1003225"/>
    <n v="137"/>
    <x v="3"/>
    <n v="36.419199999999996"/>
    <n v="8.0429443809858547"/>
    <m/>
    <x v="10"/>
    <x v="10"/>
    <m/>
    <x v="12"/>
    <m/>
    <m/>
    <m/>
  </r>
  <r>
    <n v="329.34199999999998"/>
    <x v="194"/>
    <n v="1002917"/>
    <n v="979"/>
    <x v="6"/>
    <n v="390.33280000000002"/>
    <n v="-0.15625333049131415"/>
    <m/>
    <x v="10"/>
    <x v="10"/>
    <m/>
    <x v="12"/>
    <m/>
    <m/>
    <m/>
  </r>
  <r>
    <n v="329.35136"/>
    <x v="70"/>
    <n v="1001453"/>
    <n v="1453"/>
    <x v="0"/>
    <n v="60.832895999999998"/>
    <n v="4.4140338806161719"/>
    <m/>
    <x v="10"/>
    <x v="10"/>
    <m/>
    <x v="12"/>
    <m/>
    <m/>
    <m/>
  </r>
  <r>
    <n v="329.35968000000003"/>
    <x v="330"/>
    <n v="1001756"/>
    <n v="1756"/>
    <x v="4"/>
    <n v="231.8272"/>
    <n v="0.42071197857714721"/>
    <m/>
    <x v="10"/>
    <x v="10"/>
    <m/>
    <x v="12"/>
    <m/>
    <m/>
    <m/>
  </r>
  <r>
    <n v="329.5136"/>
    <x v="241"/>
    <n v="1002384"/>
    <n v="2384"/>
    <x v="7"/>
    <n v="296.2912"/>
    <n v="0.11212752859349179"/>
    <m/>
    <x v="10"/>
    <x v="10"/>
    <m/>
    <x v="12"/>
    <m/>
    <m/>
    <m/>
  </r>
  <r>
    <n v="329.5292"/>
    <x v="196"/>
    <n v="1003360"/>
    <n v="1256"/>
    <x v="4"/>
    <n v="122.6016"/>
    <n v="1.6878050531151305"/>
    <m/>
    <x v="10"/>
    <x v="10"/>
    <m/>
    <x v="12"/>
    <m/>
    <m/>
    <m/>
  </r>
  <r>
    <n v="329.57080000000002"/>
    <x v="270"/>
    <n v="1004065"/>
    <n v="1825"/>
    <x v="1"/>
    <n v="68.291200000000003"/>
    <n v="3.8259629351951641"/>
    <m/>
    <x v="10"/>
    <x v="10"/>
    <m/>
    <x v="12"/>
    <m/>
    <m/>
    <m/>
  </r>
  <r>
    <n v="329.59264000000002"/>
    <x v="156"/>
    <n v="1001602"/>
    <n v="1602"/>
    <x v="6"/>
    <n v="188.16640000000001"/>
    <n v="0.75160198632699571"/>
    <m/>
    <x v="10"/>
    <x v="10"/>
    <m/>
    <x v="12"/>
    <m/>
    <m/>
    <m/>
  </r>
  <r>
    <n v="329.64359999999999"/>
    <x v="326"/>
    <n v="1004452"/>
    <n v="592"/>
    <x v="3"/>
    <n v="108.0544"/>
    <n v="2.0507188971481032"/>
    <m/>
    <x v="10"/>
    <x v="10"/>
    <m/>
    <x v="12"/>
    <m/>
    <m/>
    <m/>
  </r>
  <r>
    <n v="329.64359999999999"/>
    <x v="101"/>
    <n v="1002944"/>
    <n v="173"/>
    <x v="1"/>
    <n v="188.9152"/>
    <n v="0.74492894166271428"/>
    <m/>
    <x v="10"/>
    <x v="10"/>
    <m/>
    <x v="12"/>
    <m/>
    <m/>
    <m/>
  </r>
  <r>
    <n v="329.76839999999999"/>
    <x v="364"/>
    <n v="1003940"/>
    <n v="495"/>
    <x v="6"/>
    <n v="120.9248"/>
    <n v="1.7270535076344966"/>
    <m/>
    <x v="10"/>
    <x v="10"/>
    <m/>
    <x v="12"/>
    <m/>
    <m/>
    <m/>
  </r>
  <r>
    <n v="329.81"/>
    <x v="222"/>
    <n v="1003528"/>
    <n v="1465"/>
    <x v="0"/>
    <n v="200.07679999999999"/>
    <n v="0.64841700786897838"/>
    <m/>
    <x v="10"/>
    <x v="10"/>
    <m/>
    <x v="12"/>
    <m/>
    <m/>
    <m/>
  </r>
  <r>
    <n v="329.87520000000001"/>
    <x v="345"/>
    <n v="1005701"/>
    <n v="659"/>
    <x v="0"/>
    <n v="64.98"/>
    <n v="4.0765650969529084"/>
    <m/>
    <x v="10"/>
    <x v="10"/>
    <m/>
    <x v="12"/>
    <m/>
    <m/>
    <m/>
  </r>
  <r>
    <n v="329.87520000000001"/>
    <x v="237"/>
    <n v="1011004"/>
    <n v="1397"/>
    <x v="9"/>
    <n v="245.7"/>
    <n v="0.3425934065934067"/>
    <m/>
    <x v="10"/>
    <x v="10"/>
    <m/>
    <x v="12"/>
    <m/>
    <m/>
    <m/>
  </r>
  <r>
    <n v="329.93376000000001"/>
    <x v="361"/>
    <n v="1001675"/>
    <n v="1675"/>
    <x v="9"/>
    <n v="124.7968"/>
    <n v="1.6437677889176645"/>
    <m/>
    <x v="10"/>
    <x v="10"/>
    <m/>
    <x v="12"/>
    <m/>
    <m/>
    <m/>
  </r>
  <r>
    <n v="329.96704"/>
    <x v="354"/>
    <n v="1001973"/>
    <n v="1973"/>
    <x v="4"/>
    <n v="200.48320000000001"/>
    <n v="0.64585880512681348"/>
    <m/>
    <x v="10"/>
    <x v="10"/>
    <m/>
    <x v="12"/>
    <m/>
    <m/>
    <m/>
  </r>
  <r>
    <n v="330.12720000000002"/>
    <x v="133"/>
    <n v="1002568"/>
    <n v="2568"/>
    <x v="9"/>
    <n v="79.8048"/>
    <n v="3.1366835077589319"/>
    <m/>
    <x v="10"/>
    <x v="10"/>
    <m/>
    <x v="12"/>
    <m/>
    <m/>
    <m/>
  </r>
  <r>
    <n v="330.18439999999998"/>
    <x v="164"/>
    <n v="1004201"/>
    <n v="2495"/>
    <x v="2"/>
    <n v="43.958399999999997"/>
    <n v="6.5112924947222837"/>
    <m/>
    <x v="10"/>
    <x v="10"/>
    <m/>
    <x v="12"/>
    <m/>
    <m/>
    <m/>
  </r>
  <r>
    <n v="330.29984000000002"/>
    <x v="152"/>
    <n v="1002037"/>
    <n v="2037"/>
    <x v="5"/>
    <n v="201.09440000000001"/>
    <n v="0.64251137774100131"/>
    <m/>
    <x v="10"/>
    <x v="10"/>
    <m/>
    <x v="12"/>
    <m/>
    <m/>
    <m/>
  </r>
  <r>
    <n v="330.44889599999999"/>
    <x v="74"/>
    <n v="1014815"/>
    <n v="2650"/>
    <x v="9"/>
    <n v="240.77119999999999"/>
    <n v="0.3724602278013317"/>
    <m/>
    <x v="10"/>
    <x v="10"/>
    <m/>
    <x v="12"/>
    <m/>
    <m/>
    <m/>
  </r>
  <r>
    <n v="330.46"/>
    <x v="171"/>
    <n v="1005309"/>
    <n v="506"/>
    <x v="8"/>
    <n v="77.584000000000003"/>
    <n v="3.2593833780160852"/>
    <m/>
    <x v="10"/>
    <x v="10"/>
    <m/>
    <x v="12"/>
    <m/>
    <m/>
    <m/>
  </r>
  <r>
    <n v="330.46208000000001"/>
    <x v="341"/>
    <n v="1001760"/>
    <n v="1760"/>
    <x v="9"/>
    <n v="246.97280000000001"/>
    <n v="0.33805050596664898"/>
    <m/>
    <x v="10"/>
    <x v="10"/>
    <m/>
    <x v="12"/>
    <m/>
    <m/>
    <m/>
  </r>
  <r>
    <n v="330.59231999999997"/>
    <x v="147"/>
    <n v="1014658"/>
    <n v="1903"/>
    <x v="9"/>
    <n v="203.852"/>
    <n v="0.62172713537272117"/>
    <m/>
    <x v="10"/>
    <x v="10"/>
    <m/>
    <x v="12"/>
    <m/>
    <m/>
    <m/>
  </r>
  <r>
    <n v="330.59231999999997"/>
    <x v="145"/>
    <n v="1009559"/>
    <n v="108"/>
    <x v="9"/>
    <n v="243.19200000000001"/>
    <n v="0.35938813776768957"/>
    <m/>
    <x v="10"/>
    <x v="10"/>
    <m/>
    <x v="12"/>
    <m/>
    <m/>
    <m/>
  </r>
  <r>
    <n v="330.59231999999997"/>
    <x v="174"/>
    <n v="1012642"/>
    <n v="2104"/>
    <x v="9"/>
    <n v="284.77999999999997"/>
    <n v="0.16086916216026409"/>
    <m/>
    <x v="10"/>
    <x v="10"/>
    <m/>
    <x v="12"/>
    <m/>
    <m/>
    <m/>
  </r>
  <r>
    <n v="330.63159999999999"/>
    <x v="186"/>
    <n v="1002405"/>
    <n v="2405"/>
    <x v="6"/>
    <n v="223.2672"/>
    <n v="0.48087851686230665"/>
    <m/>
    <x v="10"/>
    <x v="10"/>
    <m/>
    <x v="12"/>
    <m/>
    <m/>
    <m/>
  </r>
  <r>
    <n v="330.69504000000001"/>
    <x v="193"/>
    <n v="1000785"/>
    <n v="785"/>
    <x v="7"/>
    <n v="335.40940799999998"/>
    <n v="-1.4055562806395637E-2"/>
    <m/>
    <x v="10"/>
    <x v="10"/>
    <m/>
    <x v="12"/>
    <m/>
    <m/>
    <m/>
  </r>
  <r>
    <n v="330.76159999999999"/>
    <x v="184"/>
    <n v="1001155"/>
    <n v="1155"/>
    <x v="6"/>
    <n v="394.36857600000002"/>
    <n v="-0.16128814482419621"/>
    <m/>
    <x v="10"/>
    <x v="10"/>
    <m/>
    <x v="12"/>
    <m/>
    <m/>
    <m/>
  </r>
  <r>
    <n v="330.77159999999998"/>
    <x v="54"/>
    <n v="1005777"/>
    <n v="1452"/>
    <x v="3"/>
    <n v="60.683999999999997"/>
    <n v="4.4507217718014624"/>
    <m/>
    <x v="10"/>
    <x v="10"/>
    <m/>
    <x v="12"/>
    <m/>
    <m/>
    <m/>
  </r>
  <r>
    <n v="330.79487999999998"/>
    <x v="154"/>
    <n v="1001887"/>
    <n v="1887"/>
    <x v="8"/>
    <n v="129.6352"/>
    <n v="1.5517365653773048"/>
    <m/>
    <x v="10"/>
    <x v="10"/>
    <m/>
    <x v="12"/>
    <m/>
    <m/>
    <m/>
  </r>
  <r>
    <n v="330.86040000000003"/>
    <x v="293"/>
    <n v="1003793"/>
    <n v="1888"/>
    <x v="5"/>
    <n v="237.44"/>
    <n v="0.39344845013477103"/>
    <m/>
    <x v="10"/>
    <x v="10"/>
    <m/>
    <x v="12"/>
    <m/>
    <m/>
    <m/>
  </r>
  <r>
    <n v="330.90719999999999"/>
    <x v="335"/>
    <n v="1001325"/>
    <n v="1325"/>
    <x v="4"/>
    <n v="177.85919999999999"/>
    <n v="0.86050089059210888"/>
    <m/>
    <x v="10"/>
    <x v="10"/>
    <m/>
    <x v="12"/>
    <m/>
    <m/>
    <m/>
  </r>
  <r>
    <n v="330.9332"/>
    <x v="262"/>
    <n v="1004470"/>
    <n v="2620"/>
    <x v="8"/>
    <n v="140.22399999999999"/>
    <n v="1.3600325193975356"/>
    <m/>
    <x v="10"/>
    <x v="10"/>
    <m/>
    <x v="12"/>
    <m/>
    <m/>
    <m/>
  </r>
  <r>
    <n v="330.96544"/>
    <x v="137"/>
    <n v="1001223"/>
    <n v="1223"/>
    <x v="8"/>
    <n v="531.84576000000004"/>
    <n v="-0.37770409225411522"/>
    <m/>
    <x v="10"/>
    <x v="10"/>
    <m/>
    <x v="12"/>
    <m/>
    <m/>
    <m/>
  </r>
  <r>
    <n v="331.01639999999998"/>
    <x v="358"/>
    <n v="1003264"/>
    <n v="1368"/>
    <x v="3"/>
    <n v="263.66079999999999"/>
    <n v="0.25546307983591032"/>
    <m/>
    <x v="10"/>
    <x v="10"/>
    <m/>
    <x v="12"/>
    <m/>
    <m/>
    <m/>
  </r>
  <r>
    <n v="331.13080000000002"/>
    <x v="73"/>
    <n v="1003188"/>
    <n v="1898"/>
    <x v="3"/>
    <n v="136.864"/>
    <n v="1.4194148936170214"/>
    <m/>
    <x v="10"/>
    <x v="10"/>
    <m/>
    <x v="12"/>
    <m/>
    <m/>
    <m/>
  </r>
  <r>
    <n v="331.30944"/>
    <x v="165"/>
    <n v="1017636"/>
    <n v="1245"/>
    <x v="9"/>
    <n v="213.708"/>
    <n v="0.55029030265596046"/>
    <m/>
    <x v="10"/>
    <x v="10"/>
    <m/>
    <x v="12"/>
    <m/>
    <m/>
    <m/>
  </r>
  <r>
    <n v="331.30944"/>
    <x v="36"/>
    <n v="1018883"/>
    <n v="1850"/>
    <x v="9"/>
    <n v="236.18799999999999"/>
    <n v="0.40273612545937987"/>
    <m/>
    <x v="10"/>
    <x v="10"/>
    <m/>
    <x v="12"/>
    <m/>
    <m/>
    <m/>
  </r>
  <r>
    <n v="331.31072"/>
    <x v="161"/>
    <n v="1001404"/>
    <n v="1404"/>
    <x v="6"/>
    <n v="326.85120000000001"/>
    <n v="1.3643884434262434E-2"/>
    <m/>
    <x v="10"/>
    <x v="10"/>
    <m/>
    <x v="12"/>
    <m/>
    <m/>
    <m/>
  </r>
  <r>
    <n v="331.31279999999998"/>
    <x v="230"/>
    <n v="1005317"/>
    <n v="2260"/>
    <x v="3"/>
    <n v="73.404799999999994"/>
    <n v="3.5135032041501377"/>
    <m/>
    <x v="10"/>
    <x v="10"/>
    <m/>
    <x v="12"/>
    <m/>
    <m/>
    <m/>
  </r>
  <r>
    <n v="331.31799999999998"/>
    <x v="319"/>
    <n v="1003757"/>
    <n v="689"/>
    <x v="0"/>
    <n v="285.79840000000002"/>
    <n v="0.15927171040845564"/>
    <m/>
    <x v="10"/>
    <x v="10"/>
    <m/>
    <x v="12"/>
    <m/>
    <m/>
    <m/>
  </r>
  <r>
    <n v="331.34399999999999"/>
    <x v="42"/>
    <n v="1002670"/>
    <n v="2670"/>
    <x v="4"/>
    <n v="258.31040000000002"/>
    <n v="0.28273580932087894"/>
    <m/>
    <x v="10"/>
    <x v="10"/>
    <m/>
    <x v="12"/>
    <m/>
    <m/>
    <m/>
  </r>
  <r>
    <n v="331.43239999999997"/>
    <x v="358"/>
    <n v="1003909"/>
    <n v="997"/>
    <x v="3"/>
    <n v="146.77440000000001"/>
    <n v="1.2581076809034815"/>
    <m/>
    <x v="10"/>
    <x v="10"/>
    <m/>
    <x v="12"/>
    <m/>
    <m/>
    <m/>
  </r>
  <r>
    <n v="331.46048000000002"/>
    <x v="254"/>
    <n v="1001622"/>
    <n v="1622"/>
    <x v="7"/>
    <n v="220.8416"/>
    <n v="0.50089693246199996"/>
    <m/>
    <x v="10"/>
    <x v="10"/>
    <m/>
    <x v="12"/>
    <m/>
    <m/>
    <m/>
  </r>
  <r>
    <n v="331.5"/>
    <x v="262"/>
    <n v="1003302"/>
    <n v="2800"/>
    <x v="4"/>
    <n v="41.638399999999997"/>
    <n v="6.9614010144482021"/>
    <m/>
    <x v="10"/>
    <x v="10"/>
    <m/>
    <x v="12"/>
    <m/>
    <m/>
    <m/>
  </r>
  <r>
    <n v="331.61439999999999"/>
    <x v="10"/>
    <n v="1002391"/>
    <n v="2391"/>
    <x v="9"/>
    <n v="238.49279999999999"/>
    <n v="0.39045874760160476"/>
    <m/>
    <x v="10"/>
    <x v="10"/>
    <m/>
    <x v="12"/>
    <m/>
    <m/>
    <m/>
  </r>
  <r>
    <n v="331.6456"/>
    <x v="34"/>
    <n v="1004956"/>
    <n v="1957"/>
    <x v="3"/>
    <n v="269.20639999999997"/>
    <n v="0.23193802227584498"/>
    <m/>
    <x v="10"/>
    <x v="10"/>
    <m/>
    <x v="12"/>
    <m/>
    <m/>
    <m/>
  </r>
  <r>
    <n v="331.66120000000001"/>
    <x v="339"/>
    <n v="1004300"/>
    <n v="741"/>
    <x v="0"/>
    <n v="222.048"/>
    <n v="0.49364641879233323"/>
    <m/>
    <x v="10"/>
    <x v="10"/>
    <m/>
    <x v="12"/>
    <m/>
    <m/>
    <m/>
  </r>
  <r>
    <n v="331.66800000000001"/>
    <x v="192"/>
    <n v="1005906"/>
    <n v="613"/>
    <x v="2"/>
    <n v="24.492000000000001"/>
    <n v="12.541891229789318"/>
    <m/>
    <x v="10"/>
    <x v="10"/>
    <m/>
    <x v="12"/>
    <m/>
    <m/>
    <m/>
  </r>
  <r>
    <n v="331.66800000000001"/>
    <x v="49"/>
    <n v="1005682"/>
    <n v="1679"/>
    <x v="3"/>
    <n v="57.152000000000001"/>
    <n v="4.8032614781634937"/>
    <m/>
    <x v="10"/>
    <x v="10"/>
    <m/>
    <x v="12"/>
    <m/>
    <m/>
    <m/>
  </r>
  <r>
    <n v="331.66800000000001"/>
    <x v="348"/>
    <n v="1006031"/>
    <n v="1880"/>
    <x v="5"/>
    <n v="107.72"/>
    <n v="2.0789825473449683"/>
    <m/>
    <x v="10"/>
    <x v="10"/>
    <m/>
    <x v="12"/>
    <m/>
    <m/>
    <m/>
  </r>
  <r>
    <n v="331.66800000000001"/>
    <x v="239"/>
    <n v="1005344"/>
    <n v="665"/>
    <x v="4"/>
    <n v="123.20959999999999"/>
    <n v="1.6919006311196532"/>
    <m/>
    <x v="10"/>
    <x v="10"/>
    <m/>
    <x v="12"/>
    <m/>
    <m/>
    <m/>
  </r>
  <r>
    <n v="331.66800000000001"/>
    <x v="111"/>
    <n v="1006200"/>
    <n v="1966"/>
    <x v="5"/>
    <n v="183.364"/>
    <n v="0.80879561964180535"/>
    <m/>
    <x v="10"/>
    <x v="10"/>
    <m/>
    <x v="12"/>
    <m/>
    <m/>
    <m/>
  </r>
  <r>
    <n v="331.68720000000002"/>
    <x v="334"/>
    <n v="1004290"/>
    <n v="828"/>
    <x v="0"/>
    <n v="73.174400000000006"/>
    <n v="3.5328311540648096"/>
    <m/>
    <x v="10"/>
    <x v="10"/>
    <m/>
    <x v="12"/>
    <m/>
    <m/>
    <m/>
  </r>
  <r>
    <n v="331.87232"/>
    <x v="272"/>
    <n v="1001351"/>
    <n v="1351"/>
    <x v="5"/>
    <n v="149.11295999999999"/>
    <n v="1.2256436999171636"/>
    <m/>
    <x v="10"/>
    <x v="10"/>
    <m/>
    <x v="12"/>
    <m/>
    <m/>
    <m/>
  </r>
  <r>
    <n v="331.97840000000002"/>
    <x v="281"/>
    <n v="1003654"/>
    <n v="931"/>
    <x v="6"/>
    <n v="207.33439999999999"/>
    <n v="0.60117375601926182"/>
    <m/>
    <x v="10"/>
    <x v="10"/>
    <m/>
    <x v="12"/>
    <m/>
    <m/>
    <m/>
  </r>
  <r>
    <n v="332.02656000000002"/>
    <x v="95"/>
    <n v="1006345"/>
    <n v="531"/>
    <x v="9"/>
    <n v="18.155999999999999"/>
    <n v="17.287428949107735"/>
    <m/>
    <x v="10"/>
    <x v="10"/>
    <m/>
    <x v="12"/>
    <m/>
    <m/>
    <m/>
  </r>
  <r>
    <n v="332.02656000000002"/>
    <x v="33"/>
    <n v="1013532"/>
    <n v="1820"/>
    <x v="9"/>
    <n v="214.572"/>
    <n v="0.5473899670040826"/>
    <m/>
    <x v="10"/>
    <x v="10"/>
    <m/>
    <x v="12"/>
    <m/>
    <m/>
    <m/>
  </r>
  <r>
    <n v="332.02656000000002"/>
    <x v="76"/>
    <n v="1014138"/>
    <n v="2545"/>
    <x v="9"/>
    <n v="242.672"/>
    <n v="0.36821124810443734"/>
    <m/>
    <x v="10"/>
    <x v="10"/>
    <m/>
    <x v="12"/>
    <m/>
    <m/>
    <m/>
  </r>
  <r>
    <n v="332.10320000000002"/>
    <x v="349"/>
    <n v="1002205"/>
    <n v="2205"/>
    <x v="4"/>
    <n v="368.67200000000003"/>
    <n v="-9.9190608454127263E-2"/>
    <m/>
    <x v="10"/>
    <x v="10"/>
    <m/>
    <x v="12"/>
    <m/>
    <m/>
    <m/>
  </r>
  <r>
    <n v="332.27480000000003"/>
    <x v="364"/>
    <n v="1003548"/>
    <n v="667"/>
    <x v="2"/>
    <n v="186.2912"/>
    <n v="0.78363121822179482"/>
    <m/>
    <x v="10"/>
    <x v="10"/>
    <m/>
    <x v="12"/>
    <m/>
    <m/>
    <m/>
  </r>
  <r>
    <n v="332.43392"/>
    <x v="308"/>
    <n v="1002126"/>
    <n v="2126"/>
    <x v="7"/>
    <n v="94.115200000000002"/>
    <n v="2.5322022372581685"/>
    <m/>
    <x v="10"/>
    <x v="10"/>
    <m/>
    <x v="12"/>
    <m/>
    <m/>
    <m/>
  </r>
  <r>
    <n v="332.45571840000002"/>
    <x v="186"/>
    <n v="1000575"/>
    <n v="575"/>
    <x v="0"/>
    <n v="512.4864"/>
    <n v="-0.35128870073430235"/>
    <m/>
    <x v="10"/>
    <x v="10"/>
    <m/>
    <x v="12"/>
    <m/>
    <m/>
    <m/>
  </r>
  <r>
    <n v="332.4932"/>
    <x v="271"/>
    <n v="1002348"/>
    <n v="2348"/>
    <x v="6"/>
    <n v="71.094399999999993"/>
    <n v="3.6767846693973087"/>
    <m/>
    <x v="10"/>
    <x v="10"/>
    <m/>
    <x v="12"/>
    <m/>
    <m/>
    <m/>
  </r>
  <r>
    <n v="332.4932"/>
    <x v="241"/>
    <n v="1004846"/>
    <n v="274"/>
    <x v="4"/>
    <n v="233.85599999999999"/>
    <n v="0.42178605637657368"/>
    <m/>
    <x v="10"/>
    <x v="10"/>
    <m/>
    <x v="12"/>
    <m/>
    <m/>
    <m/>
  </r>
  <r>
    <n v="332.50047999999998"/>
    <x v="286"/>
    <n v="1001458"/>
    <n v="1458"/>
    <x v="2"/>
    <n v="635.17900799999995"/>
    <n v="-0.47652476575548292"/>
    <m/>
    <x v="10"/>
    <x v="10"/>
    <m/>
    <x v="12"/>
    <m/>
    <m/>
    <m/>
  </r>
  <r>
    <n v="332.55455999999998"/>
    <x v="63"/>
    <n v="1001725"/>
    <n v="1725"/>
    <x v="8"/>
    <n v="95.638400000000004"/>
    <n v="2.4772074815137013"/>
    <m/>
    <x v="10"/>
    <x v="10"/>
    <m/>
    <x v="12"/>
    <m/>
    <m/>
    <m/>
  </r>
  <r>
    <n v="332.59199999999998"/>
    <x v="235"/>
    <n v="1002147"/>
    <n v="2147"/>
    <x v="7"/>
    <n v="238.57919999999999"/>
    <n v="0.39405279253178821"/>
    <m/>
    <x v="10"/>
    <x v="10"/>
    <m/>
    <x v="12"/>
    <m/>
    <m/>
    <m/>
  </r>
  <r>
    <n v="332.68040000000002"/>
    <x v="47"/>
    <n v="1003653"/>
    <n v="31"/>
    <x v="4"/>
    <n v="176.7072"/>
    <n v="0.88266465656181536"/>
    <m/>
    <x v="10"/>
    <x v="10"/>
    <m/>
    <x v="12"/>
    <m/>
    <m/>
    <m/>
  </r>
  <r>
    <n v="332.70848000000001"/>
    <x v="143"/>
    <n v="1002082"/>
    <n v="2082"/>
    <x v="0"/>
    <n v="144.73920000000001"/>
    <n v="1.2986756870288076"/>
    <m/>
    <x v="10"/>
    <x v="10"/>
    <m/>
    <x v="12"/>
    <m/>
    <m/>
    <m/>
  </r>
  <r>
    <n v="332.72199999999998"/>
    <x v="218"/>
    <n v="1003177"/>
    <n v="2552"/>
    <x v="2"/>
    <n v="337.3408"/>
    <n v="-1.3691791802236852E-2"/>
    <m/>
    <x v="10"/>
    <x v="10"/>
    <m/>
    <x v="12"/>
    <m/>
    <m/>
    <m/>
  </r>
  <r>
    <n v="332.74367999999998"/>
    <x v="266"/>
    <n v="1013287"/>
    <n v="1174"/>
    <x v="9"/>
    <n v="321.09199999999998"/>
    <n v="3.6287668331817673E-2"/>
    <m/>
    <x v="10"/>
    <x v="10"/>
    <m/>
    <x v="12"/>
    <m/>
    <m/>
    <m/>
  </r>
  <r>
    <n v="332.74367999999998"/>
    <x v="14"/>
    <n v="1010596"/>
    <n v="2715"/>
    <x v="9"/>
    <n v="183.964"/>
    <n v="0.80874344980539659"/>
    <m/>
    <x v="10"/>
    <x v="10"/>
    <m/>
    <x v="12"/>
    <m/>
    <m/>
    <m/>
  </r>
  <r>
    <n v="332.85199999999998"/>
    <x v="173"/>
    <n v="1003922"/>
    <n v="2737"/>
    <x v="4"/>
    <n v="347.91680000000002"/>
    <n v="-4.330000735808115E-2"/>
    <m/>
    <x v="10"/>
    <x v="10"/>
    <m/>
    <x v="12"/>
    <m/>
    <m/>
    <m/>
  </r>
  <r>
    <n v="332.86239999999998"/>
    <x v="202"/>
    <n v="1004037"/>
    <n v="1994"/>
    <x v="0"/>
    <n v="49.846400000000003"/>
    <n v="5.6777620851255044"/>
    <m/>
    <x v="10"/>
    <x v="10"/>
    <m/>
    <x v="12"/>
    <m/>
    <m/>
    <m/>
  </r>
  <r>
    <n v="332.97680000000003"/>
    <x v="156"/>
    <n v="1002444"/>
    <n v="2444"/>
    <x v="8"/>
    <n v="55.964799999999997"/>
    <n v="4.9497541311681639"/>
    <m/>
    <x v="10"/>
    <x v="10"/>
    <m/>
    <x v="12"/>
    <m/>
    <m/>
    <m/>
  </r>
  <r>
    <n v="333.13799999999998"/>
    <x v="36"/>
    <n v="1003508"/>
    <n v="263"/>
    <x v="5"/>
    <n v="89.951999999999998"/>
    <n v="2.7035085378868726"/>
    <m/>
    <x v="10"/>
    <x v="10"/>
    <m/>
    <x v="12"/>
    <m/>
    <m/>
    <m/>
  </r>
  <r>
    <n v="333.27008000000001"/>
    <x v="260"/>
    <n v="1001073"/>
    <n v="1073"/>
    <x v="5"/>
    <n v="305.71027199999997"/>
    <n v="9.0150088250878377E-2"/>
    <m/>
    <x v="10"/>
    <x v="10"/>
    <m/>
    <x v="12"/>
    <m/>
    <m/>
    <m/>
  </r>
  <r>
    <n v="333.30959999999999"/>
    <x v="267"/>
    <n v="1003463"/>
    <n v="725"/>
    <x v="5"/>
    <n v="140.6112"/>
    <n v="1.3704342186113196"/>
    <m/>
    <x v="10"/>
    <x v="10"/>
    <m/>
    <x v="12"/>
    <m/>
    <m/>
    <m/>
  </r>
  <r>
    <n v="333.3252"/>
    <x v="125"/>
    <n v="1004114"/>
    <n v="1264"/>
    <x v="4"/>
    <n v="140.4"/>
    <n v="1.3741111111111111"/>
    <m/>
    <x v="10"/>
    <x v="10"/>
    <m/>
    <x v="12"/>
    <m/>
    <m/>
    <m/>
  </r>
  <r>
    <n v="333.39488"/>
    <x v="214"/>
    <n v="1001625"/>
    <n v="1625"/>
    <x v="5"/>
    <n v="144.6336"/>
    <n v="1.3050997831762468"/>
    <m/>
    <x v="10"/>
    <x v="10"/>
    <m/>
    <x v="12"/>
    <m/>
    <m/>
    <m/>
  </r>
  <r>
    <n v="333.46080000000001"/>
    <x v="183"/>
    <n v="1006060"/>
    <n v="1717"/>
    <x v="6"/>
    <n v="84.628"/>
    <n v="2.9403128988041787"/>
    <m/>
    <x v="10"/>
    <x v="10"/>
    <m/>
    <x v="12"/>
    <m/>
    <m/>
    <m/>
  </r>
  <r>
    <n v="333.46080000000001"/>
    <x v="284"/>
    <n v="1018440"/>
    <n v="1725"/>
    <x v="9"/>
    <n v="328.7"/>
    <n v="1.4483723760267775E-2"/>
    <m/>
    <x v="10"/>
    <x v="10"/>
    <m/>
    <x v="12"/>
    <m/>
    <m/>
    <m/>
  </r>
  <r>
    <n v="333.49160000000001"/>
    <x v="27"/>
    <n v="1003002"/>
    <n v="100"/>
    <x v="7"/>
    <n v="238.48320000000001"/>
    <n v="0.39838613369830661"/>
    <m/>
    <x v="10"/>
    <x v="10"/>
    <m/>
    <x v="12"/>
    <m/>
    <m/>
    <m/>
  </r>
  <r>
    <n v="333.55712"/>
    <x v="235"/>
    <n v="1001503"/>
    <n v="1503"/>
    <x v="4"/>
    <n v="505.80019199999998"/>
    <n v="-0.34053579797771211"/>
    <m/>
    <x v="10"/>
    <x v="10"/>
    <m/>
    <x v="12"/>
    <m/>
    <m/>
    <m/>
  </r>
  <r>
    <n v="333.59559999999999"/>
    <x v="137"/>
    <n v="1003246"/>
    <n v="1203"/>
    <x v="1"/>
    <n v="27.024000000000001"/>
    <n v="11.344419775014801"/>
    <m/>
    <x v="10"/>
    <x v="10"/>
    <m/>
    <x v="12"/>
    <m/>
    <m/>
    <m/>
  </r>
  <r>
    <n v="333.59559999999999"/>
    <x v="324"/>
    <n v="1002938"/>
    <n v="829"/>
    <x v="1"/>
    <n v="87.043199999999999"/>
    <n v="2.8325291349582735"/>
    <m/>
    <x v="10"/>
    <x v="10"/>
    <m/>
    <x v="12"/>
    <m/>
    <m/>
    <m/>
  </r>
  <r>
    <n v="333.68400000000003"/>
    <x v="220"/>
    <n v="1005152"/>
    <n v="473"/>
    <x v="2"/>
    <n v="213.232"/>
    <n v="0.5648870713588956"/>
    <m/>
    <x v="10"/>
    <x v="10"/>
    <m/>
    <x v="12"/>
    <m/>
    <m/>
    <m/>
  </r>
  <r>
    <n v="333.70688000000001"/>
    <x v="285"/>
    <n v="1001934"/>
    <n v="1934"/>
    <x v="9"/>
    <n v="170.7296"/>
    <n v="0.95459299383352392"/>
    <m/>
    <x v="10"/>
    <x v="10"/>
    <m/>
    <x v="12"/>
    <m/>
    <m/>
    <m/>
  </r>
  <r>
    <n v="333.80671999999998"/>
    <x v="263"/>
    <n v="1001095"/>
    <n v="1095"/>
    <x v="8"/>
    <n v="447.729984"/>
    <n v="-0.25444635845518898"/>
    <m/>
    <x v="10"/>
    <x v="10"/>
    <m/>
    <x v="12"/>
    <m/>
    <m/>
    <m/>
  </r>
  <r>
    <n v="333.85248000000001"/>
    <x v="92"/>
    <n v="1001391"/>
    <n v="1391"/>
    <x v="6"/>
    <n v="410.92991999999998"/>
    <n v="-0.18756833281937701"/>
    <m/>
    <x v="10"/>
    <x v="10"/>
    <m/>
    <x v="12"/>
    <m/>
    <m/>
    <m/>
  </r>
  <r>
    <n v="333.95440000000002"/>
    <x v="58"/>
    <n v="1005320"/>
    <n v="485"/>
    <x v="1"/>
    <n v="140.77119999999999"/>
    <n v="1.3723204746425408"/>
    <m/>
    <x v="10"/>
    <x v="10"/>
    <m/>
    <x v="12"/>
    <m/>
    <m/>
    <m/>
  </r>
  <r>
    <n v="334.01679999999999"/>
    <x v="208"/>
    <n v="1002779"/>
    <n v="2779"/>
    <x v="0"/>
    <n v="226.67840000000001"/>
    <n v="0.47352725270691859"/>
    <m/>
    <x v="10"/>
    <x v="10"/>
    <m/>
    <x v="12"/>
    <m/>
    <m/>
    <m/>
  </r>
  <r>
    <n v="334.09480000000002"/>
    <x v="118"/>
    <n v="1003610"/>
    <n v="203"/>
    <x v="4"/>
    <n v="201.12960000000001"/>
    <n v="0.66109215152816891"/>
    <m/>
    <x v="10"/>
    <x v="10"/>
    <m/>
    <x v="12"/>
    <m/>
    <m/>
    <m/>
  </r>
  <r>
    <n v="334.17791999999997"/>
    <x v="359"/>
    <n v="1013751"/>
    <n v="262"/>
    <x v="9"/>
    <n v="189.06399999999999"/>
    <n v="0.76753861126391054"/>
    <m/>
    <x v="10"/>
    <x v="10"/>
    <m/>
    <x v="12"/>
    <m/>
    <m/>
    <m/>
  </r>
  <r>
    <n v="334.17791999999997"/>
    <x v="136"/>
    <n v="1010141"/>
    <n v="787"/>
    <x v="9"/>
    <n v="423.98"/>
    <n v="-0.21180734940327384"/>
    <m/>
    <x v="10"/>
    <x v="10"/>
    <m/>
    <x v="12"/>
    <m/>
    <m/>
    <m/>
  </r>
  <r>
    <n v="334.28928000000002"/>
    <x v="320"/>
    <n v="1001959"/>
    <n v="1959"/>
    <x v="7"/>
    <n v="148.70400000000001"/>
    <n v="1.2480180761781794"/>
    <m/>
    <x v="10"/>
    <x v="10"/>
    <m/>
    <x v="12"/>
    <m/>
    <m/>
    <m/>
  </r>
  <r>
    <n v="334.29759999999999"/>
    <x v="96"/>
    <n v="1004397"/>
    <n v="704"/>
    <x v="5"/>
    <n v="79.206400000000002"/>
    <n v="3.2205882352941173"/>
    <m/>
    <x v="10"/>
    <x v="10"/>
    <m/>
    <x v="12"/>
    <m/>
    <m/>
    <m/>
  </r>
  <r>
    <n v="334.35719999999998"/>
    <x v="190"/>
    <n v="1005997"/>
    <n v="1804"/>
    <x v="1"/>
    <n v="78.864000000000004"/>
    <n v="3.2396682897139373"/>
    <m/>
    <x v="10"/>
    <x v="10"/>
    <m/>
    <x v="12"/>
    <m/>
    <m/>
    <m/>
  </r>
  <r>
    <n v="334.42239999999998"/>
    <x v="290"/>
    <n v="1004357"/>
    <n v="2782"/>
    <x v="1"/>
    <n v="103.91679999999999"/>
    <n v="2.2181745396317054"/>
    <m/>
    <x v="10"/>
    <x v="10"/>
    <m/>
    <x v="12"/>
    <m/>
    <m/>
    <m/>
  </r>
  <r>
    <n v="334.4692"/>
    <x v="364"/>
    <n v="1004377"/>
    <n v="2587"/>
    <x v="1"/>
    <n v="118.1024"/>
    <n v="1.832027122226136"/>
    <m/>
    <x v="10"/>
    <x v="10"/>
    <m/>
    <x v="12"/>
    <m/>
    <m/>
    <m/>
  </r>
  <r>
    <n v="334.50040000000001"/>
    <x v="230"/>
    <n v="1004423"/>
    <n v="2758"/>
    <x v="9"/>
    <n v="290.89600000000002"/>
    <n v="0.14989687035916616"/>
    <m/>
    <x v="10"/>
    <x v="10"/>
    <m/>
    <x v="12"/>
    <m/>
    <m/>
    <m/>
  </r>
  <r>
    <n v="334.58879999999999"/>
    <x v="16"/>
    <n v="1002187"/>
    <n v="2187"/>
    <x v="6"/>
    <n v="192.3648"/>
    <n v="0.73934524403633095"/>
    <m/>
    <x v="10"/>
    <x v="10"/>
    <m/>
    <x v="12"/>
    <m/>
    <m/>
    <m/>
  </r>
  <r>
    <n v="334.7396"/>
    <x v="64"/>
    <n v="1002617"/>
    <n v="2617"/>
    <x v="9"/>
    <n v="196.73920000000001"/>
    <n v="0.70143824921520459"/>
    <m/>
    <x v="10"/>
    <x v="10"/>
    <m/>
    <x v="12"/>
    <m/>
    <m/>
    <m/>
  </r>
  <r>
    <n v="334.81760000000003"/>
    <x v="171"/>
    <n v="1001980"/>
    <n v="1980"/>
    <x v="0"/>
    <n v="230.4512"/>
    <n v="0.45287852699400144"/>
    <m/>
    <x v="10"/>
    <x v="10"/>
    <m/>
    <x v="12"/>
    <m/>
    <m/>
    <m/>
  </r>
  <r>
    <n v="334.81843199999997"/>
    <x v="111"/>
    <n v="1000639"/>
    <n v="639"/>
    <x v="7"/>
    <n v="514.61279999999999"/>
    <n v="-0.34937795562022556"/>
    <m/>
    <x v="10"/>
    <x v="10"/>
    <m/>
    <x v="12"/>
    <m/>
    <m/>
    <m/>
  </r>
  <r>
    <n v="334.85399999999998"/>
    <x v="275"/>
    <n v="1003963"/>
    <n v="2692"/>
    <x v="4"/>
    <n v="267.12639999999999"/>
    <n v="0.25354139463564812"/>
    <m/>
    <x v="10"/>
    <x v="10"/>
    <m/>
    <x v="12"/>
    <m/>
    <m/>
    <m/>
  </r>
  <r>
    <n v="334.89503999999999"/>
    <x v="157"/>
    <n v="1014155"/>
    <n v="71"/>
    <x v="9"/>
    <n v="341.66800000000001"/>
    <n v="-1.9823220202067539E-2"/>
    <m/>
    <x v="10"/>
    <x v="10"/>
    <m/>
    <x v="12"/>
    <m/>
    <m/>
    <m/>
  </r>
  <r>
    <n v="334.89503999999999"/>
    <x v="244"/>
    <n v="1011708"/>
    <n v="2494"/>
    <x v="9"/>
    <n v="342.79199999999997"/>
    <n v="-2.3037177063642032E-2"/>
    <m/>
    <x v="10"/>
    <x v="10"/>
    <m/>
    <x v="12"/>
    <m/>
    <m/>
    <m/>
  </r>
  <r>
    <n v="334.91120000000001"/>
    <x v="7"/>
    <n v="1005102"/>
    <n v="736"/>
    <x v="6"/>
    <n v="250.03200000000001"/>
    <n v="0.33947334741153129"/>
    <m/>
    <x v="10"/>
    <x v="10"/>
    <m/>
    <x v="12"/>
    <m/>
    <m/>
    <m/>
  </r>
  <r>
    <n v="334.95280000000002"/>
    <x v="206"/>
    <n v="1004324"/>
    <n v="584"/>
    <x v="0"/>
    <n v="52.7136"/>
    <n v="5.3542008134523167"/>
    <m/>
    <x v="10"/>
    <x v="10"/>
    <m/>
    <x v="12"/>
    <m/>
    <m/>
    <m/>
  </r>
  <r>
    <n v="335.03846399999998"/>
    <x v="72"/>
    <n v="1015432"/>
    <n v="2511"/>
    <x v="9"/>
    <n v="287.8888"/>
    <n v="0.16377734736467683"/>
    <m/>
    <x v="10"/>
    <x v="10"/>
    <m/>
    <x v="12"/>
    <m/>
    <m/>
    <m/>
  </r>
  <r>
    <n v="335.12959999999998"/>
    <x v="132"/>
    <n v="1003474"/>
    <n v="2390"/>
    <x v="1"/>
    <n v="91.107200000000006"/>
    <n v="2.6784096097783707"/>
    <m/>
    <x v="10"/>
    <x v="10"/>
    <m/>
    <x v="12"/>
    <m/>
    <m/>
    <m/>
  </r>
  <r>
    <n v="335.14"/>
    <x v="187"/>
    <n v="1004638"/>
    <n v="2117"/>
    <x v="3"/>
    <n v="66.608000000000004"/>
    <n v="4.0315277444150848"/>
    <m/>
    <x v="10"/>
    <x v="10"/>
    <m/>
    <x v="12"/>
    <m/>
    <m/>
    <m/>
  </r>
  <r>
    <n v="335.1712"/>
    <x v="148"/>
    <n v="1003567"/>
    <n v="808"/>
    <x v="1"/>
    <n v="134.6688"/>
    <n v="1.4888556220891549"/>
    <m/>
    <x v="10"/>
    <x v="10"/>
    <m/>
    <x v="12"/>
    <m/>
    <m/>
    <m/>
  </r>
  <r>
    <n v="335.1712"/>
    <x v="169"/>
    <n v="1004077"/>
    <n v="2441"/>
    <x v="2"/>
    <n v="141.46879999999999"/>
    <n v="1.3692234612861636"/>
    <m/>
    <x v="10"/>
    <x v="10"/>
    <m/>
    <x v="12"/>
    <m/>
    <m/>
    <m/>
  </r>
  <r>
    <n v="335.25360000000001"/>
    <x v="133"/>
    <n v="1005540"/>
    <n v="1518"/>
    <x v="9"/>
    <n v="26.984000000000002"/>
    <n v="11.424162466646901"/>
    <m/>
    <x v="10"/>
    <x v="10"/>
    <m/>
    <x v="12"/>
    <m/>
    <m/>
    <m/>
  </r>
  <r>
    <n v="335.34280000000001"/>
    <x v="237"/>
    <n v="1003464"/>
    <n v="460"/>
    <x v="5"/>
    <n v="72.515199999999993"/>
    <n v="3.6244483915096426"/>
    <m/>
    <x v="10"/>
    <x v="10"/>
    <m/>
    <x v="12"/>
    <m/>
    <m/>
    <m/>
  </r>
  <r>
    <n v="335.36880000000002"/>
    <x v="187"/>
    <n v="1002774"/>
    <n v="2774"/>
    <x v="7"/>
    <n v="156.55359999999999"/>
    <n v="1.142197943707459"/>
    <m/>
    <x v="10"/>
    <x v="10"/>
    <m/>
    <x v="12"/>
    <m/>
    <m/>
    <m/>
  </r>
  <r>
    <n v="335.45823999999999"/>
    <x v="199"/>
    <n v="1001082"/>
    <n v="1082"/>
    <x v="3"/>
    <n v="660.63936000000001"/>
    <n v="-0.4922218379480145"/>
    <m/>
    <x v="10"/>
    <x v="10"/>
    <m/>
    <x v="12"/>
    <m/>
    <m/>
    <m/>
  </r>
  <r>
    <n v="335.80351999999999"/>
    <x v="347"/>
    <n v="1001541"/>
    <n v="1541"/>
    <x v="2"/>
    <n v="13.070688000000001"/>
    <n v="24.691342337909067"/>
    <m/>
    <x v="10"/>
    <x v="10"/>
    <m/>
    <x v="12"/>
    <m/>
    <m/>
    <m/>
  </r>
  <r>
    <n v="335.8888"/>
    <x v="78"/>
    <n v="1003009"/>
    <n v="1869"/>
    <x v="7"/>
    <n v="127.2192"/>
    <n v="1.6402366938323776"/>
    <m/>
    <x v="10"/>
    <x v="10"/>
    <m/>
    <x v="12"/>
    <m/>
    <m/>
    <m/>
  </r>
  <r>
    <n v="335.90751999999998"/>
    <x v="269"/>
    <n v="1001273"/>
    <n v="1273"/>
    <x v="0"/>
    <n v="367.46496000000002"/>
    <n v="-8.5878773312154821E-2"/>
    <m/>
    <x v="10"/>
    <x v="10"/>
    <m/>
    <x v="12"/>
    <m/>
    <m/>
    <m/>
  </r>
  <r>
    <n v="335.97199999999998"/>
    <x v="255"/>
    <n v="1003442"/>
    <n v="659"/>
    <x v="2"/>
    <n v="101.0624"/>
    <n v="2.3244015578494079"/>
    <m/>
    <x v="10"/>
    <x v="10"/>
    <m/>
    <x v="12"/>
    <m/>
    <m/>
    <m/>
  </r>
  <r>
    <n v="336.0292"/>
    <x v="137"/>
    <n v="1002290"/>
    <n v="2290"/>
    <x v="1"/>
    <n v="251.88159999999999"/>
    <n v="0.33407601031595802"/>
    <m/>
    <x v="10"/>
    <x v="10"/>
    <m/>
    <x v="12"/>
    <m/>
    <m/>
    <m/>
  </r>
  <r>
    <n v="336.07600000000002"/>
    <x v="326"/>
    <n v="1003168"/>
    <n v="322"/>
    <x v="8"/>
    <n v="286.65280000000001"/>
    <n v="0.17241485169515178"/>
    <m/>
    <x v="10"/>
    <x v="10"/>
    <m/>
    <x v="12"/>
    <m/>
    <m/>
    <m/>
  </r>
  <r>
    <n v="336.13319999999999"/>
    <x v="140"/>
    <n v="1005197"/>
    <n v="1157"/>
    <x v="1"/>
    <n v="268.71039999999999"/>
    <n v="0.25091250654980229"/>
    <m/>
    <x v="10"/>
    <x v="10"/>
    <m/>
    <x v="12"/>
    <m/>
    <m/>
    <m/>
  </r>
  <r>
    <n v="336.15"/>
    <x v="337"/>
    <n v="1005570"/>
    <n v="2283"/>
    <x v="1"/>
    <n v="3.6480000000000001"/>
    <n v="91.146381578947356"/>
    <m/>
    <x v="10"/>
    <x v="10"/>
    <m/>
    <x v="12"/>
    <m/>
    <m/>
    <m/>
  </r>
  <r>
    <n v="336.15"/>
    <x v="100"/>
    <n v="1005536"/>
    <n v="369"/>
    <x v="4"/>
    <n v="5.3760000000000003"/>
    <n v="61.527901785714285"/>
    <m/>
    <x v="10"/>
    <x v="10"/>
    <m/>
    <x v="12"/>
    <m/>
    <m/>
    <m/>
  </r>
  <r>
    <n v="336.15"/>
    <x v="330"/>
    <n v="1006213"/>
    <n v="236"/>
    <x v="3"/>
    <n v="148.75200000000001"/>
    <n v="1.2598015488867373"/>
    <m/>
    <x v="10"/>
    <x v="10"/>
    <m/>
    <x v="12"/>
    <m/>
    <m/>
    <m/>
  </r>
  <r>
    <n v="336.24239999999998"/>
    <x v="206"/>
    <n v="1003712"/>
    <n v="601"/>
    <x v="0"/>
    <n v="260.26560000000001"/>
    <n v="0.29192025377153175"/>
    <m/>
    <x v="10"/>
    <x v="10"/>
    <m/>
    <x v="12"/>
    <m/>
    <m/>
    <m/>
  </r>
  <r>
    <n v="336.27359999999999"/>
    <x v="304"/>
    <n v="1001256"/>
    <n v="1256"/>
    <x v="9"/>
    <n v="456.36864000000003"/>
    <n v="-0.26315357689783425"/>
    <m/>
    <x v="10"/>
    <x v="10"/>
    <m/>
    <x v="12"/>
    <m/>
    <m/>
    <m/>
  </r>
  <r>
    <n v="336.32927999999998"/>
    <x v="66"/>
    <n v="1013396"/>
    <n v="1129"/>
    <x v="9"/>
    <n v="208.51599999999999"/>
    <n v="0.6129662951524103"/>
    <m/>
    <x v="10"/>
    <x v="10"/>
    <m/>
    <x v="12"/>
    <m/>
    <m/>
    <m/>
  </r>
  <r>
    <n v="336.53568000000001"/>
    <x v="330"/>
    <n v="1001428"/>
    <n v="1428"/>
    <x v="3"/>
    <n v="637.14336000000003"/>
    <n v="-0.47180540341815697"/>
    <m/>
    <x v="10"/>
    <x v="10"/>
    <m/>
    <x v="12"/>
    <m/>
    <m/>
    <m/>
  </r>
  <r>
    <n v="336.55959999999999"/>
    <x v="359"/>
    <n v="1004650"/>
    <n v="117"/>
    <x v="7"/>
    <n v="257.6576"/>
    <n v="0.30622811048461207"/>
    <m/>
    <x v="10"/>
    <x v="10"/>
    <m/>
    <x v="12"/>
    <m/>
    <m/>
    <m/>
  </r>
  <r>
    <n v="336.63240000000002"/>
    <x v="310"/>
    <n v="1004717"/>
    <n v="1763"/>
    <x v="0"/>
    <n v="218.2784"/>
    <n v="0.54221581246701467"/>
    <m/>
    <x v="10"/>
    <x v="10"/>
    <m/>
    <x v="12"/>
    <m/>
    <m/>
    <m/>
  </r>
  <r>
    <n v="336.69792000000001"/>
    <x v="349"/>
    <n v="1001778"/>
    <n v="1778"/>
    <x v="6"/>
    <n v="259.59679999999997"/>
    <n v="0.29700335289186941"/>
    <m/>
    <x v="10"/>
    <x v="10"/>
    <m/>
    <x v="12"/>
    <m/>
    <m/>
    <m/>
  </r>
  <r>
    <n v="336.70623999999998"/>
    <x v="30"/>
    <n v="1001610"/>
    <n v="1610"/>
    <x v="5"/>
    <n v="219.7568"/>
    <n v="0.53217666074496894"/>
    <m/>
    <x v="10"/>
    <x v="10"/>
    <m/>
    <x v="12"/>
    <m/>
    <m/>
    <m/>
  </r>
  <r>
    <n v="336.7732992"/>
    <x v="198"/>
    <n v="1001001"/>
    <n v="1001"/>
    <x v="6"/>
    <n v="379.16160000000002"/>
    <n v="-0.11179481466477624"/>
    <m/>
    <x v="10"/>
    <x v="10"/>
    <m/>
    <x v="12"/>
    <m/>
    <m/>
    <m/>
  </r>
  <r>
    <n v="336.81024000000002"/>
    <x v="237"/>
    <n v="1001805"/>
    <n v="1805"/>
    <x v="7"/>
    <n v="325.6096"/>
    <n v="3.4398985779289126E-2"/>
    <m/>
    <x v="10"/>
    <x v="10"/>
    <m/>
    <x v="12"/>
    <m/>
    <m/>
    <m/>
  </r>
  <r>
    <n v="336.8612"/>
    <x v="167"/>
    <n v="1002526"/>
    <n v="2526"/>
    <x v="1"/>
    <n v="148.68799999999999"/>
    <n v="1.2655574088023245"/>
    <m/>
    <x v="10"/>
    <x v="10"/>
    <m/>
    <x v="12"/>
    <m/>
    <m/>
    <m/>
  </r>
  <r>
    <n v="336.91840000000002"/>
    <x v="103"/>
    <n v="1003584"/>
    <n v="1303"/>
    <x v="5"/>
    <n v="216.97919999999999"/>
    <n v="0.55276819160546276"/>
    <m/>
    <x v="10"/>
    <x v="10"/>
    <m/>
    <x v="12"/>
    <m/>
    <m/>
    <m/>
  </r>
  <r>
    <n v="337.04640000000001"/>
    <x v="34"/>
    <n v="1015059"/>
    <n v="2093"/>
    <x v="9"/>
    <n v="338.64"/>
    <n v="-4.7058823529411197E-3"/>
    <m/>
    <x v="10"/>
    <x v="10"/>
    <m/>
    <x v="12"/>
    <m/>
    <m/>
    <m/>
  </r>
  <r>
    <n v="337.04640000000001"/>
    <x v="321"/>
    <n v="1018101"/>
    <n v="1978"/>
    <x v="9"/>
    <n v="399.33600000000001"/>
    <n v="-0.15598293166656652"/>
    <m/>
    <x v="10"/>
    <x v="10"/>
    <m/>
    <x v="12"/>
    <m/>
    <m/>
    <m/>
  </r>
  <r>
    <n v="337.12119999999999"/>
    <x v="277"/>
    <n v="1002918"/>
    <n v="2780"/>
    <x v="3"/>
    <n v="103.6704"/>
    <n v="2.251855881717443"/>
    <m/>
    <x v="10"/>
    <x v="10"/>
    <m/>
    <x v="12"/>
    <m/>
    <m/>
    <m/>
  </r>
  <r>
    <n v="337.24599999999998"/>
    <x v="263"/>
    <n v="1004689"/>
    <n v="1373"/>
    <x v="6"/>
    <n v="126.7264"/>
    <n v="1.6612134488157162"/>
    <m/>
    <x v="10"/>
    <x v="10"/>
    <m/>
    <x v="12"/>
    <m/>
    <m/>
    <m/>
  </r>
  <r>
    <n v="337.30840000000001"/>
    <x v="252"/>
    <n v="1003582"/>
    <n v="2537"/>
    <x v="4"/>
    <n v="212.5728"/>
    <n v="0.58679003146216269"/>
    <m/>
    <x v="10"/>
    <x v="10"/>
    <m/>
    <x v="12"/>
    <m/>
    <m/>
    <m/>
  </r>
  <r>
    <n v="337.31880000000001"/>
    <x v="156"/>
    <n v="1003059"/>
    <n v="2202"/>
    <x v="2"/>
    <n v="187.2064"/>
    <n v="0.80185506478410995"/>
    <m/>
    <x v="10"/>
    <x v="10"/>
    <m/>
    <x v="12"/>
    <m/>
    <m/>
    <m/>
  </r>
  <r>
    <n v="337.31880000000001"/>
    <x v="144"/>
    <n v="1002481"/>
    <n v="2481"/>
    <x v="7"/>
    <n v="261.8528"/>
    <n v="0.28820008798836599"/>
    <m/>
    <x v="10"/>
    <x v="10"/>
    <m/>
    <x v="12"/>
    <m/>
    <m/>
    <m/>
  </r>
  <r>
    <n v="337.39159999999998"/>
    <x v="120"/>
    <n v="1004068"/>
    <n v="1144"/>
    <x v="9"/>
    <n v="165.63200000000001"/>
    <n v="1.0369952666151467"/>
    <m/>
    <x v="10"/>
    <x v="10"/>
    <m/>
    <x v="12"/>
    <m/>
    <m/>
    <m/>
  </r>
  <r>
    <n v="337.42176000000001"/>
    <x v="38"/>
    <n v="1000269"/>
    <n v="269"/>
    <x v="5"/>
    <n v="152.47238400000001"/>
    <n v="1.2130024542673905"/>
    <m/>
    <x v="10"/>
    <x v="10"/>
    <m/>
    <x v="12"/>
    <m/>
    <m/>
    <m/>
  </r>
  <r>
    <n v="337.46440000000001"/>
    <x v="61"/>
    <n v="1004078"/>
    <n v="1882"/>
    <x v="4"/>
    <n v="273.33440000000002"/>
    <n v="0.23462103562522679"/>
    <m/>
    <x v="10"/>
    <x v="10"/>
    <m/>
    <x v="12"/>
    <m/>
    <m/>
    <m/>
  </r>
  <r>
    <n v="337.47584000000001"/>
    <x v="30"/>
    <n v="1001123"/>
    <n v="1123"/>
    <x v="3"/>
    <n v="257.55264"/>
    <n v="0.31031792180425721"/>
    <m/>
    <x v="10"/>
    <x v="10"/>
    <m/>
    <x v="12"/>
    <m/>
    <m/>
    <m/>
  </r>
  <r>
    <n v="337.47584000000001"/>
    <x v="8"/>
    <n v="1001038"/>
    <n v="1038"/>
    <x v="2"/>
    <n v="629.88959999999997"/>
    <n v="-0.4642301762086562"/>
    <m/>
    <x v="10"/>
    <x v="10"/>
    <m/>
    <x v="12"/>
    <m/>
    <m/>
    <m/>
  </r>
  <r>
    <n v="337.53719999999998"/>
    <x v="168"/>
    <n v="1005164"/>
    <n v="785"/>
    <x v="3"/>
    <n v="218.83840000000001"/>
    <n v="0.54240389255267807"/>
    <m/>
    <x v="10"/>
    <x v="10"/>
    <m/>
    <x v="12"/>
    <m/>
    <m/>
    <m/>
  </r>
  <r>
    <n v="337.58920000000001"/>
    <x v="326"/>
    <n v="1002633"/>
    <n v="2633"/>
    <x v="5"/>
    <n v="242.56319999999999"/>
    <n v="0.39175769448951864"/>
    <m/>
    <x v="10"/>
    <x v="10"/>
    <m/>
    <x v="12"/>
    <m/>
    <m/>
    <m/>
  </r>
  <r>
    <n v="337.73791999999997"/>
    <x v="8"/>
    <n v="1001278"/>
    <n v="1278"/>
    <x v="3"/>
    <n v="519.10847999999999"/>
    <n v="-0.34938855169539906"/>
    <m/>
    <x v="10"/>
    <x v="10"/>
    <m/>
    <x v="12"/>
    <m/>
    <m/>
    <m/>
  </r>
  <r>
    <n v="337.76352000000003"/>
    <x v="1"/>
    <n v="1013284"/>
    <n v="2115"/>
    <x v="9"/>
    <n v="339.50400000000002"/>
    <n v="-5.1265375371129379E-3"/>
    <m/>
    <x v="10"/>
    <x v="10"/>
    <m/>
    <x v="12"/>
    <m/>
    <m/>
    <m/>
  </r>
  <r>
    <n v="337.76352000000003"/>
    <x v="274"/>
    <n v="1015206"/>
    <n v="2608"/>
    <x v="9"/>
    <n v="405.82"/>
    <n v="-0.16770114829234628"/>
    <m/>
    <x v="10"/>
    <x v="10"/>
    <m/>
    <x v="12"/>
    <m/>
    <m/>
    <m/>
  </r>
  <r>
    <n v="337.77535999999998"/>
    <x v="190"/>
    <n v="1001051"/>
    <n v="1051"/>
    <x v="5"/>
    <n v="388.23724800000002"/>
    <n v="-0.12997693616455894"/>
    <m/>
    <x v="10"/>
    <x v="10"/>
    <m/>
    <x v="12"/>
    <m/>
    <m/>
    <m/>
  </r>
  <r>
    <n v="337.79199999999997"/>
    <x v="146"/>
    <n v="1003556"/>
    <n v="707"/>
    <x v="1"/>
    <n v="109.9392"/>
    <n v="2.0725346373268132"/>
    <m/>
    <x v="10"/>
    <x v="10"/>
    <m/>
    <x v="12"/>
    <m/>
    <m/>
    <m/>
  </r>
  <r>
    <n v="337.82943999999998"/>
    <x v="177"/>
    <n v="1001483"/>
    <n v="1483"/>
    <x v="6"/>
    <n v="271.11840000000001"/>
    <n v="0.2460586961268581"/>
    <m/>
    <x v="10"/>
    <x v="10"/>
    <m/>
    <x v="12"/>
    <m/>
    <m/>
    <m/>
  </r>
  <r>
    <n v="337.97919999999999"/>
    <x v="237"/>
    <n v="1002224"/>
    <n v="2224"/>
    <x v="5"/>
    <n v="134.17599999999999"/>
    <n v="1.5189243978058671"/>
    <m/>
    <x v="10"/>
    <x v="10"/>
    <m/>
    <x v="12"/>
    <m/>
    <m/>
    <m/>
  </r>
  <r>
    <n v="338.11959999999999"/>
    <x v="150"/>
    <n v="1003764"/>
    <n v="1216"/>
    <x v="9"/>
    <n v="186.05119999999999"/>
    <n v="0.81734705285426812"/>
    <m/>
    <x v="10"/>
    <x v="10"/>
    <m/>
    <x v="12"/>
    <m/>
    <m/>
    <m/>
  </r>
  <r>
    <n v="338.12479999999999"/>
    <x v="88"/>
    <n v="1002609"/>
    <n v="2609"/>
    <x v="0"/>
    <n v="169.2928"/>
    <n v="0.99727808861333733"/>
    <m/>
    <x v="10"/>
    <x v="10"/>
    <m/>
    <x v="12"/>
    <m/>
    <m/>
    <m/>
  </r>
  <r>
    <n v="338.12479999999999"/>
    <x v="290"/>
    <n v="1005010"/>
    <n v="1036"/>
    <x v="3"/>
    <n v="213.2064"/>
    <n v="0.5859036126495264"/>
    <m/>
    <x v="10"/>
    <x v="10"/>
    <m/>
    <x v="12"/>
    <m/>
    <m/>
    <m/>
  </r>
  <r>
    <n v="338.14143999999999"/>
    <x v="54"/>
    <n v="1001516"/>
    <n v="1516"/>
    <x v="2"/>
    <n v="2.7648000000000001"/>
    <n v="121.30231481481481"/>
    <m/>
    <x v="10"/>
    <x v="10"/>
    <m/>
    <x v="12"/>
    <m/>
    <m/>
    <m/>
  </r>
  <r>
    <n v="338.33800000000002"/>
    <x v="311"/>
    <n v="1004289"/>
    <n v="843"/>
    <x v="9"/>
    <n v="23.926400000000001"/>
    <n v="13.140781730640631"/>
    <m/>
    <x v="10"/>
    <x v="10"/>
    <m/>
    <x v="12"/>
    <m/>
    <m/>
    <m/>
  </r>
  <r>
    <n v="338.39519999999999"/>
    <x v="81"/>
    <n v="1003774"/>
    <n v="1449"/>
    <x v="5"/>
    <n v="375.60320000000002"/>
    <n v="-9.9061988822246524E-2"/>
    <m/>
    <x v="10"/>
    <x v="10"/>
    <m/>
    <x v="12"/>
    <m/>
    <m/>
    <m/>
  </r>
  <r>
    <n v="338.48063999999999"/>
    <x v="195"/>
    <n v="1012770"/>
    <n v="2727"/>
    <x v="9"/>
    <n v="274.05200000000002"/>
    <n v="0.23509640506181298"/>
    <m/>
    <x v="10"/>
    <x v="10"/>
    <m/>
    <x v="12"/>
    <m/>
    <m/>
    <m/>
  </r>
  <r>
    <n v="338.48063999999999"/>
    <x v="131"/>
    <n v="1007363"/>
    <n v="2555"/>
    <x v="9"/>
    <n v="189.404"/>
    <n v="0.78708284935904205"/>
    <m/>
    <x v="10"/>
    <x v="10"/>
    <m/>
    <x v="12"/>
    <m/>
    <m/>
    <m/>
  </r>
  <r>
    <n v="338.48063999999999"/>
    <x v="223"/>
    <n v="1015917"/>
    <n v="1532"/>
    <x v="9"/>
    <n v="217.852"/>
    <n v="0.55371830416980328"/>
    <m/>
    <x v="10"/>
    <x v="10"/>
    <m/>
    <x v="12"/>
    <m/>
    <m/>
    <m/>
  </r>
  <r>
    <n v="338.48063999999999"/>
    <x v="174"/>
    <n v="1015456"/>
    <n v="727"/>
    <x v="9"/>
    <n v="265.06"/>
    <n v="0.27699630272391151"/>
    <m/>
    <x v="10"/>
    <x v="10"/>
    <m/>
    <x v="12"/>
    <m/>
    <m/>
    <m/>
  </r>
  <r>
    <n v="338.48063999999999"/>
    <x v="327"/>
    <n v="1018904"/>
    <n v="2471"/>
    <x v="9"/>
    <n v="345.988"/>
    <n v="-2.1698324797391835E-2"/>
    <m/>
    <x v="10"/>
    <x v="10"/>
    <m/>
    <x v="12"/>
    <m/>
    <m/>
    <m/>
  </r>
  <r>
    <n v="338.48063999999999"/>
    <x v="157"/>
    <n v="1015638"/>
    <n v="130"/>
    <x v="9"/>
    <n v="351.608"/>
    <n v="-3.7335214215831296E-2"/>
    <m/>
    <x v="10"/>
    <x v="10"/>
    <m/>
    <x v="12"/>
    <m/>
    <m/>
    <m/>
  </r>
  <r>
    <n v="338.67808000000002"/>
    <x v="28"/>
    <n v="1002060"/>
    <n v="2060"/>
    <x v="0"/>
    <n v="208.50880000000001"/>
    <n v="0.62428674473211687"/>
    <m/>
    <x v="10"/>
    <x v="10"/>
    <m/>
    <x v="12"/>
    <m/>
    <m/>
    <m/>
  </r>
  <r>
    <n v="338.68723199999999"/>
    <x v="106"/>
    <n v="1000892"/>
    <n v="892"/>
    <x v="8"/>
    <n v="633.98976000000005"/>
    <n v="-0.46578438112312731"/>
    <m/>
    <x v="10"/>
    <x v="10"/>
    <m/>
    <x v="12"/>
    <m/>
    <m/>
    <m/>
  </r>
  <r>
    <n v="338.6968"/>
    <x v="205"/>
    <n v="1002827"/>
    <n v="2827"/>
    <x v="7"/>
    <n v="119.312"/>
    <n v="1.8387488266058736"/>
    <m/>
    <x v="10"/>
    <x v="10"/>
    <m/>
    <x v="12"/>
    <m/>
    <m/>
    <m/>
  </r>
  <r>
    <n v="338.81119999999999"/>
    <x v="122"/>
    <n v="1002496"/>
    <n v="2496"/>
    <x v="5"/>
    <n v="42.828800000000001"/>
    <n v="6.9108263598326358"/>
    <m/>
    <x v="10"/>
    <x v="10"/>
    <m/>
    <x v="12"/>
    <m/>
    <m/>
    <m/>
  </r>
  <r>
    <n v="338.92559999999997"/>
    <x v="27"/>
    <n v="1002540"/>
    <n v="2540"/>
    <x v="4"/>
    <n v="183.02719999999999"/>
    <n v="0.85177722218336938"/>
    <m/>
    <x v="10"/>
    <x v="10"/>
    <m/>
    <x v="12"/>
    <m/>
    <m/>
    <m/>
  </r>
  <r>
    <n v="338.98592000000002"/>
    <x v="41"/>
    <n v="1001410"/>
    <n v="1410"/>
    <x v="3"/>
    <n v="224.53247999999999"/>
    <n v="0.50974112965750007"/>
    <m/>
    <x v="10"/>
    <x v="10"/>
    <m/>
    <x v="12"/>
    <m/>
    <m/>
    <m/>
  </r>
  <r>
    <n v="339.05040000000002"/>
    <x v="56"/>
    <n v="1003868"/>
    <n v="1069"/>
    <x v="7"/>
    <n v="315.50783999999999"/>
    <n v="7.4617987305798925E-2"/>
    <m/>
    <x v="10"/>
    <x v="10"/>
    <m/>
    <x v="12"/>
    <m/>
    <m/>
    <m/>
  </r>
  <r>
    <n v="339.19776000000002"/>
    <x v="350"/>
    <n v="1010223"/>
    <n v="1000"/>
    <x v="9"/>
    <n v="298.52"/>
    <n v="0.1362647728795392"/>
    <m/>
    <x v="10"/>
    <x v="10"/>
    <m/>
    <x v="12"/>
    <m/>
    <m/>
    <m/>
  </r>
  <r>
    <n v="339.21888000000001"/>
    <x v="252"/>
    <n v="1002104"/>
    <n v="2104"/>
    <x v="1"/>
    <n v="203.25120000000001"/>
    <n v="0.66896372567542028"/>
    <m/>
    <x v="10"/>
    <x v="10"/>
    <m/>
    <x v="12"/>
    <m/>
    <m/>
    <m/>
  </r>
  <r>
    <n v="339.28543999999999"/>
    <x v="77"/>
    <n v="1001915"/>
    <n v="1915"/>
    <x v="6"/>
    <n v="332.38080000000002"/>
    <n v="2.0773281729871196E-2"/>
    <m/>
    <x v="10"/>
    <x v="10"/>
    <m/>
    <x v="12"/>
    <m/>
    <m/>
    <m/>
  </r>
  <r>
    <n v="339.29480000000001"/>
    <x v="80"/>
    <n v="1003934"/>
    <n v="1936"/>
    <x v="2"/>
    <n v="241.95519999999999"/>
    <n v="0.40230422822076162"/>
    <m/>
    <x v="10"/>
    <x v="10"/>
    <m/>
    <x v="12"/>
    <m/>
    <m/>
    <m/>
  </r>
  <r>
    <n v="339.39879999999999"/>
    <x v="188"/>
    <n v="1002170"/>
    <n v="2170"/>
    <x v="9"/>
    <n v="83.923199999999994"/>
    <n v="3.0441594219476857"/>
    <m/>
    <x v="10"/>
    <x v="10"/>
    <m/>
    <x v="12"/>
    <m/>
    <m/>
    <m/>
  </r>
  <r>
    <n v="339.4215552"/>
    <x v="172"/>
    <n v="1000087"/>
    <n v="87"/>
    <x v="9"/>
    <n v="116.04499199999999"/>
    <n v="1.9249134266819548"/>
    <m/>
    <x v="10"/>
    <x v="10"/>
    <m/>
    <x v="12"/>
    <m/>
    <m/>
    <m/>
  </r>
  <r>
    <n v="339.47160000000002"/>
    <x v="308"/>
    <n v="1003831"/>
    <n v="2607"/>
    <x v="6"/>
    <n v="441.33440000000002"/>
    <n v="-0.23080639080026391"/>
    <m/>
    <x v="10"/>
    <x v="10"/>
    <m/>
    <x v="12"/>
    <m/>
    <m/>
    <m/>
  </r>
  <r>
    <n v="339.48200000000003"/>
    <x v="142"/>
    <n v="1004164"/>
    <n v="2294"/>
    <x v="1"/>
    <n v="37.142400000000002"/>
    <n v="8.1400124924614463"/>
    <m/>
    <x v="10"/>
    <x v="10"/>
    <m/>
    <x v="12"/>
    <m/>
    <m/>
    <m/>
  </r>
  <r>
    <n v="339.51319999999998"/>
    <x v="4"/>
    <n v="1005183"/>
    <n v="496"/>
    <x v="6"/>
    <n v="260.93759999999997"/>
    <n v="0.30112793250187025"/>
    <m/>
    <x v="10"/>
    <x v="10"/>
    <m/>
    <x v="12"/>
    <m/>
    <m/>
    <m/>
  </r>
  <r>
    <n v="339.52359999999999"/>
    <x v="42"/>
    <n v="1004792"/>
    <n v="2450"/>
    <x v="6"/>
    <n v="217.8432"/>
    <n v="0.55856873200540569"/>
    <m/>
    <x v="10"/>
    <x v="10"/>
    <m/>
    <x v="12"/>
    <m/>
    <m/>
    <m/>
  </r>
  <r>
    <n v="339.5548"/>
    <x v="291"/>
    <n v="1004480"/>
    <n v="599"/>
    <x v="7"/>
    <n v="56.803199999999997"/>
    <n v="4.977740690665315"/>
    <m/>
    <x v="10"/>
    <x v="10"/>
    <m/>
    <x v="12"/>
    <m/>
    <m/>
    <m/>
  </r>
  <r>
    <n v="339.65359999999998"/>
    <x v="151"/>
    <n v="1004917"/>
    <n v="848"/>
    <x v="0"/>
    <n v="84.777600000000007"/>
    <n v="3.0064073528856672"/>
    <m/>
    <x v="10"/>
    <x v="10"/>
    <m/>
    <x v="12"/>
    <m/>
    <m/>
    <m/>
  </r>
  <r>
    <n v="339.73559999999998"/>
    <x v="199"/>
    <n v="1006073"/>
    <n v="736"/>
    <x v="1"/>
    <n v="63.996000000000002"/>
    <n v="4.3087005437839867"/>
    <m/>
    <x v="10"/>
    <x v="10"/>
    <m/>
    <x v="12"/>
    <m/>
    <m/>
    <m/>
  </r>
  <r>
    <n v="339.73559999999998"/>
    <x v="180"/>
    <n v="1006149"/>
    <n v="2671"/>
    <x v="4"/>
    <n v="84.372"/>
    <n v="3.0266391693926891"/>
    <m/>
    <x v="10"/>
    <x v="10"/>
    <m/>
    <x v="12"/>
    <m/>
    <m/>
    <m/>
  </r>
  <r>
    <n v="339.80128000000002"/>
    <x v="98"/>
    <n v="1001721"/>
    <n v="1721"/>
    <x v="6"/>
    <n v="208.8416"/>
    <n v="0.62707659776596247"/>
    <m/>
    <x v="10"/>
    <x v="10"/>
    <m/>
    <x v="12"/>
    <m/>
    <m/>
    <m/>
  </r>
  <r>
    <n v="339.96352000000002"/>
    <x v="205"/>
    <n v="1001380"/>
    <n v="1380"/>
    <x v="9"/>
    <n v="393.57792000000001"/>
    <n v="-0.13622308893750948"/>
    <m/>
    <x v="10"/>
    <x v="10"/>
    <m/>
    <x v="12"/>
    <m/>
    <m/>
    <m/>
  </r>
  <r>
    <n v="339.9864"/>
    <x v="257"/>
    <n v="1002186"/>
    <n v="2186"/>
    <x v="5"/>
    <n v="201.53280000000001"/>
    <n v="0.68700281046062972"/>
    <m/>
    <x v="10"/>
    <x v="10"/>
    <m/>
    <x v="12"/>
    <m/>
    <m/>
    <m/>
  </r>
  <r>
    <n v="340.06959999999998"/>
    <x v="81"/>
    <n v="1002813"/>
    <n v="2813"/>
    <x v="6"/>
    <n v="253.53280000000001"/>
    <n v="0.34132388393138863"/>
    <m/>
    <x v="10"/>
    <x v="10"/>
    <m/>
    <x v="12"/>
    <m/>
    <m/>
    <m/>
  </r>
  <r>
    <n v="340.09559999999999"/>
    <x v="62"/>
    <n v="1004360"/>
    <n v="23"/>
    <x v="6"/>
    <n v="204.11519999999999"/>
    <n v="0.66619438434766254"/>
    <m/>
    <x v="10"/>
    <x v="10"/>
    <m/>
    <x v="12"/>
    <m/>
    <m/>
    <m/>
  </r>
  <r>
    <n v="340.2568"/>
    <x v="304"/>
    <n v="1005201"/>
    <n v="363"/>
    <x v="4"/>
    <n v="116.816"/>
    <n v="1.9127585262292837"/>
    <m/>
    <x v="10"/>
    <x v="10"/>
    <m/>
    <x v="12"/>
    <m/>
    <m/>
    <m/>
  </r>
  <r>
    <n v="340.31400000000002"/>
    <x v="303"/>
    <n v="1002969"/>
    <n v="1338"/>
    <x v="4"/>
    <n v="110.57599999999999"/>
    <n v="2.0776479525394302"/>
    <m/>
    <x v="10"/>
    <x v="10"/>
    <m/>
    <x v="12"/>
    <m/>
    <m/>
    <m/>
  </r>
  <r>
    <n v="340.31920000000002"/>
    <x v="0"/>
    <n v="1003016"/>
    <n v="2244"/>
    <x v="3"/>
    <n v="211.4272"/>
    <n v="0.60962827866991587"/>
    <m/>
    <x v="10"/>
    <x v="10"/>
    <m/>
    <x v="12"/>
    <m/>
    <m/>
    <m/>
  </r>
  <r>
    <n v="340.35559999999998"/>
    <x v="307"/>
    <n v="1002310"/>
    <n v="2310"/>
    <x v="0"/>
    <n v="220.77760000000001"/>
    <n v="0.54162197614250707"/>
    <m/>
    <x v="10"/>
    <x v="10"/>
    <m/>
    <x v="12"/>
    <m/>
    <m/>
    <m/>
  </r>
  <r>
    <n v="340.38679999999999"/>
    <x v="13"/>
    <n v="1004897"/>
    <n v="2132"/>
    <x v="2"/>
    <n v="195.84639999999999"/>
    <n v="0.73802939446423321"/>
    <m/>
    <x v="10"/>
    <x v="10"/>
    <m/>
    <x v="12"/>
    <m/>
    <m/>
    <m/>
  </r>
  <r>
    <n v="340.3972"/>
    <x v="104"/>
    <n v="1003615"/>
    <n v="2822"/>
    <x v="2"/>
    <n v="144.88"/>
    <n v="1.3495113197128659"/>
    <m/>
    <x v="10"/>
    <x v="10"/>
    <m/>
    <x v="12"/>
    <m/>
    <m/>
    <m/>
  </r>
  <r>
    <n v="340.5428"/>
    <x v="122"/>
    <n v="1002529"/>
    <n v="2529"/>
    <x v="9"/>
    <n v="236.48320000000001"/>
    <n v="0.44002956658231951"/>
    <m/>
    <x v="10"/>
    <x v="10"/>
    <m/>
    <x v="12"/>
    <m/>
    <m/>
    <m/>
  </r>
  <r>
    <n v="340.57087999999999"/>
    <x v="279"/>
    <n v="1001880"/>
    <n v="1880"/>
    <x v="8"/>
    <n v="245.7824"/>
    <n v="0.38566016118322549"/>
    <m/>
    <x v="10"/>
    <x v="10"/>
    <m/>
    <x v="12"/>
    <m/>
    <m/>
    <m/>
  </r>
  <r>
    <n v="340.65719999999999"/>
    <x v="241"/>
    <n v="1004184"/>
    <n v="1088"/>
    <x v="7"/>
    <n v="205.1232"/>
    <n v="0.66074437216268078"/>
    <m/>
    <x v="10"/>
    <x v="10"/>
    <m/>
    <x v="12"/>
    <m/>
    <m/>
    <m/>
  </r>
  <r>
    <n v="340.6832"/>
    <x v="252"/>
    <n v="1003330"/>
    <n v="870"/>
    <x v="8"/>
    <n v="137.8272"/>
    <n v="1.4718139815653224"/>
    <m/>
    <x v="10"/>
    <x v="10"/>
    <m/>
    <x v="12"/>
    <m/>
    <m/>
    <m/>
  </r>
  <r>
    <n v="340.69880000000001"/>
    <x v="11"/>
    <n v="1002749"/>
    <n v="2749"/>
    <x v="8"/>
    <n v="105.056"/>
    <n v="2.243020865062443"/>
    <m/>
    <x v="10"/>
    <x v="10"/>
    <m/>
    <x v="12"/>
    <m/>
    <m/>
    <m/>
  </r>
  <r>
    <n v="340.74040000000002"/>
    <x v="30"/>
    <n v="1002336"/>
    <n v="2336"/>
    <x v="6"/>
    <n v="284.84160000000003"/>
    <n v="0.19624521137361955"/>
    <m/>
    <x v="10"/>
    <x v="10"/>
    <m/>
    <x v="12"/>
    <m/>
    <m/>
    <m/>
  </r>
  <r>
    <n v="340.77542399999999"/>
    <x v="232"/>
    <n v="1008518"/>
    <n v="518"/>
    <x v="9"/>
    <n v="43.088000000000001"/>
    <n v="6.9088243594504259"/>
    <m/>
    <x v="10"/>
    <x v="10"/>
    <m/>
    <x v="12"/>
    <m/>
    <m/>
    <m/>
  </r>
  <r>
    <n v="340.92759999999998"/>
    <x v="242"/>
    <n v="1002596"/>
    <n v="2596"/>
    <x v="5"/>
    <n v="207.29920000000001"/>
    <n v="0.64461609113783347"/>
    <m/>
    <x v="10"/>
    <x v="10"/>
    <m/>
    <x v="12"/>
    <m/>
    <m/>
    <m/>
  </r>
  <r>
    <n v="341.31551999999999"/>
    <x v="339"/>
    <n v="1001644"/>
    <n v="1644"/>
    <x v="7"/>
    <n v="138.0736"/>
    <n v="1.4719824789097988"/>
    <m/>
    <x v="10"/>
    <x v="10"/>
    <m/>
    <x v="12"/>
    <m/>
    <m/>
    <m/>
  </r>
  <r>
    <n v="341.34912000000003"/>
    <x v="222"/>
    <n v="1013683"/>
    <n v="716"/>
    <x v="9"/>
    <n v="205.572"/>
    <n v="0.66048450178039819"/>
    <m/>
    <x v="10"/>
    <x v="10"/>
    <m/>
    <x v="12"/>
    <m/>
    <m/>
    <m/>
  </r>
  <r>
    <n v="341.34912000000003"/>
    <x v="291"/>
    <n v="1011679"/>
    <n v="2099"/>
    <x v="9"/>
    <n v="243.78800000000001"/>
    <n v="0.40018836037868971"/>
    <m/>
    <x v="10"/>
    <x v="10"/>
    <m/>
    <x v="12"/>
    <m/>
    <m/>
    <m/>
  </r>
  <r>
    <n v="341.44760000000002"/>
    <x v="184"/>
    <n v="1002382"/>
    <n v="2382"/>
    <x v="5"/>
    <n v="219.9136"/>
    <n v="0.55264431122040669"/>
    <m/>
    <x v="10"/>
    <x v="10"/>
    <m/>
    <x v="12"/>
    <m/>
    <m/>
    <m/>
  </r>
  <r>
    <n v="341.52839999999998"/>
    <x v="151"/>
    <n v="1006101"/>
    <n v="875"/>
    <x v="9"/>
    <n v="36.603999999999999"/>
    <n v="8.3303573379958475"/>
    <m/>
    <x v="10"/>
    <x v="10"/>
    <m/>
    <x v="12"/>
    <m/>
    <m/>
    <m/>
  </r>
  <r>
    <n v="341.57240000000002"/>
    <x v="147"/>
    <n v="1005100"/>
    <n v="880"/>
    <x v="6"/>
    <n v="113.7824"/>
    <n v="2.0019792164693313"/>
    <m/>
    <x v="10"/>
    <x v="10"/>
    <m/>
    <x v="12"/>
    <m/>
    <m/>
    <m/>
  </r>
  <r>
    <n v="341.61399999999998"/>
    <x v="40"/>
    <n v="1005046"/>
    <n v="619"/>
    <x v="5"/>
    <n v="200.88"/>
    <n v="0.70058741537236158"/>
    <m/>
    <x v="10"/>
    <x v="10"/>
    <m/>
    <x v="12"/>
    <m/>
    <m/>
    <m/>
  </r>
  <r>
    <n v="341.6764"/>
    <x v="118"/>
    <n v="1004030"/>
    <n v="1518"/>
    <x v="8"/>
    <n v="200.2816"/>
    <n v="0.70597998018789543"/>
    <m/>
    <x v="10"/>
    <x v="10"/>
    <m/>
    <x v="12"/>
    <m/>
    <m/>
    <m/>
  </r>
  <r>
    <n v="341.68680000000001"/>
    <x v="183"/>
    <n v="1002294"/>
    <n v="2294"/>
    <x v="4"/>
    <n v="237.8656"/>
    <n v="0.43647000659195784"/>
    <m/>
    <x v="10"/>
    <x v="10"/>
    <m/>
    <x v="12"/>
    <m/>
    <m/>
    <m/>
  </r>
  <r>
    <n v="341.84800000000001"/>
    <x v="162"/>
    <n v="1004240"/>
    <n v="505"/>
    <x v="1"/>
    <n v="253.7792"/>
    <n v="0.34702922855773843"/>
    <m/>
    <x v="10"/>
    <x v="10"/>
    <m/>
    <x v="12"/>
    <m/>
    <m/>
    <m/>
  </r>
  <r>
    <n v="341.97800000000001"/>
    <x v="274"/>
    <n v="1005178"/>
    <n v="2527"/>
    <x v="7"/>
    <n v="222.88640000000001"/>
    <n v="0.53431523861482799"/>
    <m/>
    <x v="10"/>
    <x v="10"/>
    <m/>
    <x v="12"/>
    <m/>
    <m/>
    <m/>
  </r>
  <r>
    <n v="342.02688000000001"/>
    <x v="278"/>
    <n v="1002089"/>
    <n v="2089"/>
    <x v="6"/>
    <n v="221.64160000000001"/>
    <n v="0.54315290992304688"/>
    <m/>
    <x v="10"/>
    <x v="10"/>
    <m/>
    <x v="12"/>
    <m/>
    <m/>
    <m/>
  </r>
  <r>
    <n v="342.06016"/>
    <x v="316"/>
    <n v="1001370"/>
    <n v="1370"/>
    <x v="0"/>
    <n v="272.76652799999999"/>
    <n v="0.25404008515297011"/>
    <m/>
    <x v="10"/>
    <x v="10"/>
    <m/>
    <x v="12"/>
    <m/>
    <m/>
    <m/>
  </r>
  <r>
    <n v="342.0924"/>
    <x v="363"/>
    <n v="1004676"/>
    <n v="2111"/>
    <x v="2"/>
    <n v="243.06559999999999"/>
    <n v="0.40740771215671823"/>
    <m/>
    <x v="10"/>
    <x v="10"/>
    <m/>
    <x v="12"/>
    <m/>
    <m/>
    <m/>
  </r>
  <r>
    <n v="342.18079999999998"/>
    <x v="157"/>
    <n v="1002199"/>
    <n v="2199"/>
    <x v="5"/>
    <n v="218.77119999999999"/>
    <n v="0.56410350174063129"/>
    <m/>
    <x v="10"/>
    <x v="10"/>
    <m/>
    <x v="12"/>
    <m/>
    <m/>
    <m/>
  </r>
  <r>
    <n v="342.20159999999998"/>
    <x v="42"/>
    <n v="1005298"/>
    <n v="889"/>
    <x v="4"/>
    <n v="49.414400000000001"/>
    <n v="5.9251392306696022"/>
    <m/>
    <x v="10"/>
    <x v="10"/>
    <m/>
    <x v="12"/>
    <m/>
    <m/>
    <m/>
  </r>
  <r>
    <n v="342.20679999999999"/>
    <x v="127"/>
    <n v="1004085"/>
    <n v="1643"/>
    <x v="3"/>
    <n v="52.041600000000003"/>
    <n v="5.5756394884092719"/>
    <m/>
    <x v="10"/>
    <x v="10"/>
    <m/>
    <x v="12"/>
    <m/>
    <m/>
    <m/>
  </r>
  <r>
    <n v="342.33159999999998"/>
    <x v="169"/>
    <n v="1003051"/>
    <n v="2250"/>
    <x v="7"/>
    <n v="234.928"/>
    <n v="0.45717666689368652"/>
    <m/>
    <x v="10"/>
    <x v="10"/>
    <m/>
    <x v="12"/>
    <m/>
    <m/>
    <m/>
  </r>
  <r>
    <n v="342.43871999999999"/>
    <x v="173"/>
    <n v="1001142"/>
    <n v="1142"/>
    <x v="3"/>
    <n v="81.295872000000003"/>
    <n v="3.2122522531033302"/>
    <m/>
    <x v="10"/>
    <x v="10"/>
    <m/>
    <x v="12"/>
    <m/>
    <m/>
    <m/>
  </r>
  <r>
    <n v="342.45119999999997"/>
    <x v="345"/>
    <n v="1001987"/>
    <n v="1987"/>
    <x v="2"/>
    <n v="235.22880000000001"/>
    <n v="0.45582173611394505"/>
    <m/>
    <x v="10"/>
    <x v="10"/>
    <m/>
    <x v="12"/>
    <m/>
    <m/>
    <m/>
  </r>
  <r>
    <n v="342.49696"/>
    <x v="169"/>
    <n v="1001872"/>
    <n v="1872"/>
    <x v="8"/>
    <n v="278.64"/>
    <n v="0.22917370083261562"/>
    <m/>
    <x v="10"/>
    <x v="10"/>
    <m/>
    <x v="12"/>
    <m/>
    <m/>
    <m/>
  </r>
  <r>
    <n v="342.57600000000002"/>
    <x v="155"/>
    <n v="1003156"/>
    <n v="2002"/>
    <x v="5"/>
    <n v="233.56479999999999"/>
    <n v="0.46672786310265946"/>
    <m/>
    <x v="10"/>
    <x v="10"/>
    <m/>
    <x v="12"/>
    <m/>
    <m/>
    <m/>
  </r>
  <r>
    <n v="342.73200000000003"/>
    <x v="335"/>
    <n v="1002591"/>
    <n v="2591"/>
    <x v="8"/>
    <n v="243.48159999999999"/>
    <n v="0.40762998107454546"/>
    <m/>
    <x v="10"/>
    <x v="10"/>
    <m/>
    <x v="12"/>
    <m/>
    <m/>
    <m/>
  </r>
  <r>
    <n v="342.94207999999998"/>
    <x v="310"/>
    <n v="1002064"/>
    <n v="2064"/>
    <x v="0"/>
    <n v="216.00960000000001"/>
    <n v="0.58762425373687077"/>
    <m/>
    <x v="10"/>
    <x v="10"/>
    <m/>
    <x v="12"/>
    <m/>
    <m/>
    <m/>
  </r>
  <r>
    <n v="342.9504"/>
    <x v="167"/>
    <n v="1004597"/>
    <n v="1386"/>
    <x v="6"/>
    <n v="151.86879999999999"/>
    <n v="1.2582018163045998"/>
    <m/>
    <x v="10"/>
    <x v="10"/>
    <m/>
    <x v="12"/>
    <m/>
    <m/>
    <m/>
  </r>
  <r>
    <n v="343.07020799999998"/>
    <x v="143"/>
    <n v="1007300"/>
    <n v="2175"/>
    <x v="9"/>
    <n v="42.56"/>
    <n v="7.0608601503759392"/>
    <m/>
    <x v="10"/>
    <x v="10"/>
    <m/>
    <x v="12"/>
    <m/>
    <m/>
    <m/>
  </r>
  <r>
    <n v="343.12200000000001"/>
    <x v="211"/>
    <n v="1004985"/>
    <n v="1057"/>
    <x v="0"/>
    <n v="194.33920000000001"/>
    <n v="0.76558306301559342"/>
    <m/>
    <x v="10"/>
    <x v="10"/>
    <m/>
    <x v="12"/>
    <m/>
    <m/>
    <m/>
  </r>
  <r>
    <n v="343.32119999999998"/>
    <x v="9"/>
    <n v="1006052"/>
    <n v="519"/>
    <x v="3"/>
    <n v="85.772000000000006"/>
    <n v="3.0027188359837704"/>
    <m/>
    <x v="10"/>
    <x v="10"/>
    <m/>
    <x v="12"/>
    <m/>
    <m/>
    <m/>
  </r>
  <r>
    <n v="343.3612"/>
    <x v="275"/>
    <n v="1004356"/>
    <n v="2154"/>
    <x v="8"/>
    <n v="226.43199999999999"/>
    <n v="0.51639874222724713"/>
    <m/>
    <x v="10"/>
    <x v="10"/>
    <m/>
    <x v="12"/>
    <m/>
    <m/>
    <m/>
  </r>
  <r>
    <n v="343.50047999999998"/>
    <x v="289"/>
    <n v="1009089"/>
    <n v="2717"/>
    <x v="9"/>
    <n v="201.44800000000001"/>
    <n v="0.70515706286485824"/>
    <m/>
    <x v="10"/>
    <x v="10"/>
    <m/>
    <x v="12"/>
    <m/>
    <m/>
    <m/>
  </r>
  <r>
    <n v="343.53321599999998"/>
    <x v="349"/>
    <n v="1000643"/>
    <n v="643"/>
    <x v="2"/>
    <n v="447.06067200000001"/>
    <n v="-0.23157361513562086"/>
    <m/>
    <x v="10"/>
    <x v="10"/>
    <m/>
    <x v="12"/>
    <m/>
    <m/>
    <m/>
  </r>
  <r>
    <n v="343.56920000000002"/>
    <x v="171"/>
    <n v="1002946"/>
    <n v="1120"/>
    <x v="5"/>
    <n v="110.72320000000001"/>
    <n v="2.1029558394266061"/>
    <m/>
    <x v="10"/>
    <x v="10"/>
    <m/>
    <x v="12"/>
    <m/>
    <m/>
    <m/>
  </r>
  <r>
    <n v="343.62639999999999"/>
    <x v="8"/>
    <n v="1002816"/>
    <n v="2816"/>
    <x v="4"/>
    <n v="191.89760000000001"/>
    <n v="0.79067586045891125"/>
    <m/>
    <x v="10"/>
    <x v="10"/>
    <m/>
    <x v="12"/>
    <m/>
    <m/>
    <m/>
  </r>
  <r>
    <n v="343.69400000000002"/>
    <x v="102"/>
    <n v="1003001"/>
    <n v="368"/>
    <x v="4"/>
    <n v="135.19040000000001"/>
    <n v="1.542295902667645"/>
    <m/>
    <x v="10"/>
    <x v="10"/>
    <m/>
    <x v="12"/>
    <m/>
    <m/>
    <m/>
  </r>
  <r>
    <n v="343.71168"/>
    <x v="12"/>
    <n v="1001088"/>
    <n v="1088"/>
    <x v="2"/>
    <n v="511.01145600000001"/>
    <n v="-0.32738948224284037"/>
    <m/>
    <x v="10"/>
    <x v="10"/>
    <m/>
    <x v="12"/>
    <m/>
    <m/>
    <m/>
  </r>
  <r>
    <n v="343.72"/>
    <x v="11"/>
    <n v="1004998"/>
    <n v="2528"/>
    <x v="1"/>
    <n v="212.8288"/>
    <n v="0.6150069915349804"/>
    <m/>
    <x v="10"/>
    <x v="10"/>
    <m/>
    <x v="12"/>
    <m/>
    <m/>
    <m/>
  </r>
  <r>
    <n v="343.8032"/>
    <x v="272"/>
    <n v="1001320"/>
    <n v="1320"/>
    <x v="4"/>
    <n v="434.11392000000001"/>
    <n v="-0.20803460990147471"/>
    <m/>
    <x v="10"/>
    <x v="10"/>
    <m/>
    <x v="12"/>
    <m/>
    <m/>
    <m/>
  </r>
  <r>
    <n v="344.09440000000001"/>
    <x v="309"/>
    <n v="1003887"/>
    <n v="1798"/>
    <x v="4"/>
    <n v="240.98560000000001"/>
    <n v="0.42786290965103307"/>
    <m/>
    <x v="10"/>
    <x v="10"/>
    <m/>
    <x v="12"/>
    <m/>
    <m/>
    <m/>
  </r>
  <r>
    <n v="344.145984"/>
    <x v="95"/>
    <n v="1000852"/>
    <n v="852"/>
    <x v="1"/>
    <n v="277.74144000000001"/>
    <n v="0.23908763488804546"/>
    <m/>
    <x v="10"/>
    <x v="10"/>
    <m/>
    <x v="12"/>
    <m/>
    <m/>
    <m/>
  </r>
  <r>
    <n v="344.2176"/>
    <x v="190"/>
    <n v="1005766"/>
    <n v="2370"/>
    <x v="0"/>
    <n v="7.18"/>
    <n v="46.941169916434539"/>
    <m/>
    <x v="10"/>
    <x v="10"/>
    <m/>
    <x v="12"/>
    <m/>
    <m/>
    <m/>
  </r>
  <r>
    <n v="344.2176"/>
    <x v="233"/>
    <n v="1008081"/>
    <n v="1887"/>
    <x v="9"/>
    <n v="119.408"/>
    <n v="1.8827013265442851"/>
    <m/>
    <x v="10"/>
    <x v="10"/>
    <m/>
    <x v="12"/>
    <m/>
    <m/>
    <m/>
  </r>
  <r>
    <n v="344.34741120000001"/>
    <x v="151"/>
    <n v="1000065"/>
    <n v="65"/>
    <x v="7"/>
    <n v="209.159808"/>
    <n v="0.6463364280770425"/>
    <m/>
    <x v="10"/>
    <x v="10"/>
    <m/>
    <x v="12"/>
    <m/>
    <m/>
    <m/>
  </r>
  <r>
    <n v="344.3544"/>
    <x v="266"/>
    <n v="1004793"/>
    <n v="1178"/>
    <x v="8"/>
    <n v="141.91679999999999"/>
    <n v="1.4264526821348846"/>
    <m/>
    <x v="10"/>
    <x v="10"/>
    <m/>
    <x v="12"/>
    <m/>
    <m/>
    <m/>
  </r>
  <r>
    <n v="344.38560000000001"/>
    <x v="34"/>
    <n v="1004851"/>
    <n v="845"/>
    <x v="9"/>
    <n v="111.5616"/>
    <n v="2.0869546510627313"/>
    <m/>
    <x v="10"/>
    <x v="10"/>
    <m/>
    <x v="12"/>
    <m/>
    <m/>
    <m/>
  </r>
  <r>
    <n v="344.39558399999999"/>
    <x v="119"/>
    <n v="1000461"/>
    <n v="461"/>
    <x v="2"/>
    <n v="64.429056000000003"/>
    <n v="4.3453458017451005"/>
    <m/>
    <x v="10"/>
    <x v="10"/>
    <m/>
    <x v="12"/>
    <m/>
    <m/>
    <m/>
  </r>
  <r>
    <n v="344.50116480000003"/>
    <x v="243"/>
    <n v="1000138"/>
    <n v="138"/>
    <x v="2"/>
    <n v="221.21241599999999"/>
    <n v="0.55733195735270136"/>
    <m/>
    <x v="10"/>
    <x v="10"/>
    <m/>
    <x v="12"/>
    <m/>
    <m/>
    <m/>
  </r>
  <r>
    <n v="344.56760000000003"/>
    <x v="291"/>
    <n v="1002775"/>
    <n v="2775"/>
    <x v="4"/>
    <n v="76.419200000000004"/>
    <n v="3.5089139902014157"/>
    <m/>
    <x v="10"/>
    <x v="10"/>
    <m/>
    <x v="12"/>
    <m/>
    <m/>
    <m/>
  </r>
  <r>
    <n v="344.59879999999998"/>
    <x v="177"/>
    <n v="1003544"/>
    <n v="817"/>
    <x v="2"/>
    <n v="206.2336"/>
    <n v="0.67091492365938421"/>
    <m/>
    <x v="10"/>
    <x v="10"/>
    <m/>
    <x v="12"/>
    <m/>
    <m/>
    <m/>
  </r>
  <r>
    <n v="344.61439999999999"/>
    <x v="41"/>
    <n v="1001027"/>
    <n v="1027"/>
    <x v="3"/>
    <n v="218.74617599999999"/>
    <n v="0.57540765421197582"/>
    <m/>
    <x v="10"/>
    <x v="10"/>
    <m/>
    <x v="12"/>
    <m/>
    <m/>
    <m/>
  </r>
  <r>
    <n v="344.72359999999998"/>
    <x v="123"/>
    <n v="1003827"/>
    <n v="1644"/>
    <x v="7"/>
    <n v="203.88800000000001"/>
    <n v="0.6907498234324726"/>
    <m/>
    <x v="10"/>
    <x v="10"/>
    <m/>
    <x v="12"/>
    <m/>
    <m/>
    <m/>
  </r>
  <r>
    <n v="344.78912000000003"/>
    <x v="18"/>
    <n v="1001210"/>
    <n v="1210"/>
    <x v="9"/>
    <n v="513.53471999999999"/>
    <n v="-0.32859628264277824"/>
    <m/>
    <x v="10"/>
    <x v="10"/>
    <m/>
    <x v="12"/>
    <m/>
    <m/>
    <m/>
  </r>
  <r>
    <n v="344.93472000000003"/>
    <x v="322"/>
    <n v="1019586"/>
    <n v="485"/>
    <x v="9"/>
    <n v="231.24799999999999"/>
    <n v="0.49162250051892359"/>
    <m/>
    <x v="10"/>
    <x v="10"/>
    <m/>
    <x v="12"/>
    <m/>
    <m/>
    <m/>
  </r>
  <r>
    <n v="344.93472000000003"/>
    <x v="117"/>
    <n v="1015070"/>
    <n v="1226"/>
    <x v="9"/>
    <n v="305.43200000000002"/>
    <n v="0.12933392702794733"/>
    <m/>
    <x v="10"/>
    <x v="10"/>
    <m/>
    <x v="12"/>
    <m/>
    <m/>
    <m/>
  </r>
  <r>
    <n v="345.11399999999998"/>
    <x v="226"/>
    <n v="1006009"/>
    <n v="297"/>
    <x v="7"/>
    <n v="51.164000000000001"/>
    <n v="5.745250566804784"/>
    <m/>
    <x v="10"/>
    <x v="10"/>
    <m/>
    <x v="12"/>
    <m/>
    <m/>
    <m/>
  </r>
  <r>
    <n v="345.11399999999998"/>
    <x v="161"/>
    <n v="1005584"/>
    <n v="2398"/>
    <x v="7"/>
    <n v="30.788"/>
    <n v="10.209367285955565"/>
    <m/>
    <x v="10"/>
    <x v="10"/>
    <m/>
    <x v="12"/>
    <m/>
    <m/>
    <m/>
  </r>
  <r>
    <n v="345.11399999999998"/>
    <x v="152"/>
    <n v="1006203"/>
    <n v="235"/>
    <x v="7"/>
    <n v="65.412000000000006"/>
    <n v="4.2760044028618598"/>
    <m/>
    <x v="10"/>
    <x v="10"/>
    <m/>
    <x v="12"/>
    <m/>
    <m/>
    <m/>
  </r>
  <r>
    <n v="345.12400000000002"/>
    <x v="342"/>
    <n v="1003844"/>
    <n v="2750"/>
    <x v="5"/>
    <n v="208.2432"/>
    <n v="0.65731221955866992"/>
    <m/>
    <x v="10"/>
    <x v="10"/>
    <m/>
    <x v="12"/>
    <m/>
    <m/>
    <m/>
  </r>
  <r>
    <n v="345.18639999999999"/>
    <x v="0"/>
    <n v="1005141"/>
    <n v="2824"/>
    <x v="4"/>
    <n v="126.20480000000001"/>
    <n v="1.7351289332893833"/>
    <m/>
    <x v="10"/>
    <x v="10"/>
    <m/>
    <x v="12"/>
    <m/>
    <m/>
    <m/>
  </r>
  <r>
    <n v="345.25400000000002"/>
    <x v="159"/>
    <n v="1003624"/>
    <n v="2723"/>
    <x v="6"/>
    <n v="252.13120000000001"/>
    <n v="0.36934262796512296"/>
    <m/>
    <x v="10"/>
    <x v="10"/>
    <m/>
    <x v="12"/>
    <m/>
    <m/>
    <m/>
  </r>
  <r>
    <n v="345.30079999999998"/>
    <x v="362"/>
    <n v="1002798"/>
    <n v="2798"/>
    <x v="5"/>
    <n v="108.336"/>
    <n v="2.1873135430512476"/>
    <m/>
    <x v="10"/>
    <x v="10"/>
    <m/>
    <x v="12"/>
    <m/>
    <m/>
    <m/>
  </r>
  <r>
    <n v="345.3424"/>
    <x v="360"/>
    <n v="1005055"/>
    <n v="2530"/>
    <x v="2"/>
    <n v="211.15199999999999"/>
    <n v="0.63551564749564304"/>
    <m/>
    <x v="10"/>
    <x v="10"/>
    <m/>
    <x v="12"/>
    <m/>
    <m/>
    <m/>
  </r>
  <r>
    <n v="345.43079999999998"/>
    <x v="208"/>
    <n v="1003512"/>
    <n v="664"/>
    <x v="9"/>
    <n v="206.75200000000001"/>
    <n v="0.67074949698189112"/>
    <m/>
    <x v="10"/>
    <x v="10"/>
    <m/>
    <x v="12"/>
    <m/>
    <m/>
    <m/>
  </r>
  <r>
    <n v="345.488"/>
    <x v="137"/>
    <n v="1001321"/>
    <n v="1321"/>
    <x v="1"/>
    <n v="500.32128"/>
    <n v="-0.30946770842927168"/>
    <m/>
    <x v="10"/>
    <x v="10"/>
    <m/>
    <x v="12"/>
    <m/>
    <m/>
    <m/>
  </r>
  <r>
    <n v="345.52960000000002"/>
    <x v="287"/>
    <n v="1004999"/>
    <n v="1378"/>
    <x v="3"/>
    <n v="109.0656"/>
    <n v="2.1680896634685913"/>
    <m/>
    <x v="10"/>
    <x v="10"/>
    <m/>
    <x v="12"/>
    <m/>
    <m/>
    <m/>
  </r>
  <r>
    <n v="345.60564479999999"/>
    <x v="246"/>
    <n v="1000080"/>
    <n v="80"/>
    <x v="7"/>
    <n v="434.476992"/>
    <n v="-0.20454787902784966"/>
    <m/>
    <x v="10"/>
    <x v="10"/>
    <m/>
    <x v="12"/>
    <m/>
    <m/>
    <m/>
  </r>
  <r>
    <n v="345.65183999999999"/>
    <x v="215"/>
    <n v="1006598"/>
    <n v="2819"/>
    <x v="9"/>
    <n v="54.448"/>
    <n v="5.3482926829268296"/>
    <m/>
    <x v="10"/>
    <x v="10"/>
    <m/>
    <x v="12"/>
    <m/>
    <m/>
    <m/>
  </r>
  <r>
    <n v="345.65183999999999"/>
    <x v="247"/>
    <n v="1011822"/>
    <n v="1499"/>
    <x v="9"/>
    <n v="287.18799999999999"/>
    <n v="0.2035734083596808"/>
    <m/>
    <x v="10"/>
    <x v="10"/>
    <m/>
    <x v="12"/>
    <m/>
    <m/>
    <m/>
  </r>
  <r>
    <n v="345.65183999999999"/>
    <x v="224"/>
    <n v="1015677"/>
    <n v="2538"/>
    <x v="9"/>
    <n v="363.62"/>
    <n v="-4.9414663659864723E-2"/>
    <m/>
    <x v="10"/>
    <x v="10"/>
    <m/>
    <x v="12"/>
    <m/>
    <m/>
    <m/>
  </r>
  <r>
    <n v="345.65183999999999"/>
    <x v="188"/>
    <n v="1012484"/>
    <n v="89"/>
    <x v="9"/>
    <n v="404.084"/>
    <n v="-0.14460399322913059"/>
    <m/>
    <x v="10"/>
    <x v="10"/>
    <m/>
    <x v="12"/>
    <m/>
    <m/>
    <m/>
  </r>
  <r>
    <n v="345.82600000000002"/>
    <x v="19"/>
    <n v="1004646"/>
    <n v="2127"/>
    <x v="6"/>
    <n v="56.812800000000003"/>
    <n v="5.0871141714543207"/>
    <m/>
    <x v="10"/>
    <x v="10"/>
    <m/>
    <x v="12"/>
    <m/>
    <m/>
    <m/>
  </r>
  <r>
    <n v="345.84679999999997"/>
    <x v="45"/>
    <n v="1004928"/>
    <n v="728"/>
    <x v="9"/>
    <n v="197.93279999999999"/>
    <n v="0.74729403110550652"/>
    <m/>
    <x v="10"/>
    <x v="10"/>
    <m/>
    <x v="12"/>
    <m/>
    <m/>
    <m/>
  </r>
  <r>
    <n v="345.904"/>
    <x v="364"/>
    <n v="1003324"/>
    <n v="342"/>
    <x v="8"/>
    <n v="21.731200000000001"/>
    <n v="14.917390664114269"/>
    <m/>
    <x v="10"/>
    <x v="10"/>
    <m/>
    <x v="12"/>
    <m/>
    <m/>
    <m/>
  </r>
  <r>
    <n v="345.9144"/>
    <x v="279"/>
    <n v="1003333"/>
    <n v="1698"/>
    <x v="4"/>
    <n v="199.89439999999999"/>
    <n v="0.73048569644772443"/>
    <m/>
    <x v="10"/>
    <x v="10"/>
    <m/>
    <x v="12"/>
    <m/>
    <m/>
    <m/>
  </r>
  <r>
    <n v="346.0104"/>
    <x v="346"/>
    <n v="1005451"/>
    <n v="1126"/>
    <x v="5"/>
    <n v="11.068"/>
    <n v="30.262233465847491"/>
    <m/>
    <x v="10"/>
    <x v="10"/>
    <m/>
    <x v="12"/>
    <m/>
    <m/>
    <m/>
  </r>
  <r>
    <n v="346.09536000000003"/>
    <x v="23"/>
    <n v="1001389"/>
    <n v="1389"/>
    <x v="5"/>
    <n v="197.665728"/>
    <n v="0.75091232810980779"/>
    <m/>
    <x v="10"/>
    <x v="10"/>
    <m/>
    <x v="12"/>
    <m/>
    <m/>
    <m/>
  </r>
  <r>
    <n v="346.12759999999997"/>
    <x v="63"/>
    <n v="1002289"/>
    <n v="2289"/>
    <x v="9"/>
    <n v="206.9888"/>
    <n v="0.67220448642631858"/>
    <m/>
    <x v="10"/>
    <x v="10"/>
    <m/>
    <x v="12"/>
    <m/>
    <m/>
    <m/>
  </r>
  <r>
    <n v="346.14839999999998"/>
    <x v="363"/>
    <n v="1003492"/>
    <n v="1766"/>
    <x v="8"/>
    <n v="586.96447999999998"/>
    <n v="-0.41027368470405567"/>
    <m/>
    <x v="10"/>
    <x v="10"/>
    <m/>
    <x v="12"/>
    <m/>
    <m/>
    <m/>
  </r>
  <r>
    <n v="346.15900799999997"/>
    <x v="206"/>
    <n v="1000082"/>
    <n v="82"/>
    <x v="7"/>
    <n v="246.772032"/>
    <n v="0.40274813638524476"/>
    <m/>
    <x v="10"/>
    <x v="10"/>
    <m/>
    <x v="12"/>
    <m/>
    <m/>
    <m/>
  </r>
  <r>
    <n v="346.29054719999999"/>
    <x v="132"/>
    <n v="1000098"/>
    <n v="98"/>
    <x v="1"/>
    <n v="277.03161599999999"/>
    <n v="0.25000370788004217"/>
    <m/>
    <x v="10"/>
    <x v="10"/>
    <m/>
    <x v="12"/>
    <m/>
    <m/>
    <m/>
  </r>
  <r>
    <n v="346.36896000000002"/>
    <x v="15"/>
    <n v="1014756"/>
    <n v="97"/>
    <x v="9"/>
    <n v="219.488"/>
    <n v="0.57807697915147993"/>
    <m/>
    <x v="10"/>
    <x v="10"/>
    <m/>
    <x v="12"/>
    <m/>
    <m/>
    <m/>
  </r>
  <r>
    <n v="346.37200000000001"/>
    <x v="23"/>
    <n v="1004862"/>
    <n v="1247"/>
    <x v="5"/>
    <n v="208.9376"/>
    <n v="0.65777725024122036"/>
    <m/>
    <x v="10"/>
    <x v="10"/>
    <m/>
    <x v="12"/>
    <m/>
    <m/>
    <m/>
  </r>
  <r>
    <n v="346.37200000000001"/>
    <x v="51"/>
    <n v="1002991"/>
    <n v="2499"/>
    <x v="4"/>
    <n v="393.05919999999998"/>
    <n v="-0.11877905414756852"/>
    <m/>
    <x v="10"/>
    <x v="10"/>
    <m/>
    <x v="12"/>
    <m/>
    <m/>
    <m/>
  </r>
  <r>
    <n v="346.39280000000002"/>
    <x v="235"/>
    <n v="1004607"/>
    <n v="137"/>
    <x v="9"/>
    <n v="146.256"/>
    <n v="1.3684006126244395"/>
    <m/>
    <x v="10"/>
    <x v="10"/>
    <m/>
    <x v="12"/>
    <m/>
    <m/>
    <m/>
  </r>
  <r>
    <n v="346.40320000000003"/>
    <x v="257"/>
    <n v="1002061"/>
    <n v="2061"/>
    <x v="6"/>
    <n v="214.53440000000001"/>
    <n v="0.6146743832224576"/>
    <m/>
    <x v="10"/>
    <x v="10"/>
    <m/>
    <x v="12"/>
    <m/>
    <m/>
    <m/>
  </r>
  <r>
    <n v="346.46039999999999"/>
    <x v="48"/>
    <n v="1004940"/>
    <n v="1614"/>
    <x v="4"/>
    <n v="271.3664"/>
    <n v="0.27672548996485929"/>
    <m/>
    <x v="10"/>
    <x v="10"/>
    <m/>
    <x v="12"/>
    <m/>
    <m/>
    <m/>
  </r>
  <r>
    <n v="346.49471999999997"/>
    <x v="57"/>
    <n v="1001451"/>
    <n v="1451"/>
    <x v="7"/>
    <n v="464.32416000000001"/>
    <n v="-0.25376547281106376"/>
    <m/>
    <x v="10"/>
    <x v="10"/>
    <m/>
    <x v="12"/>
    <m/>
    <m/>
    <m/>
  </r>
  <r>
    <n v="346.50200000000001"/>
    <x v="283"/>
    <n v="1005082"/>
    <n v="346"/>
    <x v="6"/>
    <n v="175.35040000000001"/>
    <n v="0.97605480227019725"/>
    <m/>
    <x v="10"/>
    <x v="10"/>
    <m/>
    <x v="12"/>
    <m/>
    <m/>
    <m/>
  </r>
  <r>
    <n v="346.60079999999999"/>
    <x v="42"/>
    <n v="1004942"/>
    <n v="87"/>
    <x v="1"/>
    <n v="178.304"/>
    <n v="0.94387562814070347"/>
    <m/>
    <x v="10"/>
    <x v="10"/>
    <m/>
    <x v="12"/>
    <m/>
    <m/>
    <m/>
  </r>
  <r>
    <n v="346.70688000000001"/>
    <x v="220"/>
    <n v="1001275"/>
    <n v="1275"/>
    <x v="0"/>
    <n v="539.04"/>
    <n v="-0.35680676758682095"/>
    <m/>
    <x v="10"/>
    <x v="10"/>
    <m/>
    <x v="12"/>
    <m/>
    <m/>
    <m/>
  </r>
  <r>
    <n v="346.84"/>
    <x v="117"/>
    <n v="1002133"/>
    <n v="2133"/>
    <x v="4"/>
    <n v="225.69919999999999"/>
    <n v="0.53673561979838647"/>
    <m/>
    <x v="10"/>
    <x v="10"/>
    <m/>
    <x v="12"/>
    <m/>
    <m/>
    <m/>
  </r>
  <r>
    <n v="346.84519999999998"/>
    <x v="174"/>
    <n v="1002574"/>
    <n v="2574"/>
    <x v="3"/>
    <n v="126.0928"/>
    <n v="1.7507137600243627"/>
    <m/>
    <x v="10"/>
    <x v="10"/>
    <m/>
    <x v="12"/>
    <m/>
    <m/>
    <m/>
  </r>
  <r>
    <n v="346.90679999999998"/>
    <x v="264"/>
    <n v="1005590"/>
    <n v="95"/>
    <x v="8"/>
    <n v="43.795999999999999"/>
    <n v="6.9209699515937526"/>
    <m/>
    <x v="10"/>
    <x v="10"/>
    <m/>
    <x v="12"/>
    <m/>
    <m/>
    <m/>
  </r>
  <r>
    <n v="346.92320000000001"/>
    <x v="200"/>
    <n v="1001519"/>
    <n v="1519"/>
    <x v="5"/>
    <n v="38.378112000000002"/>
    <n v="8.0396109115529182"/>
    <m/>
    <x v="10"/>
    <x v="10"/>
    <m/>
    <x v="12"/>
    <m/>
    <m/>
    <m/>
  </r>
  <r>
    <n v="347.07400000000001"/>
    <x v="313"/>
    <n v="1003388"/>
    <n v="2154"/>
    <x v="8"/>
    <n v="261.2192"/>
    <n v="0.32866956180862666"/>
    <m/>
    <x v="10"/>
    <x v="10"/>
    <m/>
    <x v="12"/>
    <m/>
    <m/>
    <m/>
  </r>
  <r>
    <n v="347.08607999999998"/>
    <x v="140"/>
    <n v="1006985"/>
    <n v="2442"/>
    <x v="9"/>
    <n v="41.44"/>
    <n v="7.3756293436293436"/>
    <m/>
    <x v="10"/>
    <x v="10"/>
    <m/>
    <x v="12"/>
    <m/>
    <m/>
    <m/>
  </r>
  <r>
    <n v="347.24560000000002"/>
    <x v="297"/>
    <n v="1003813"/>
    <n v="744"/>
    <x v="5"/>
    <n v="219.86240000000001"/>
    <n v="0.57937691938230462"/>
    <m/>
    <x v="10"/>
    <x v="10"/>
    <m/>
    <x v="12"/>
    <m/>
    <m/>
    <m/>
  </r>
  <r>
    <n v="347.35584"/>
    <x v="127"/>
    <n v="1001277"/>
    <n v="1277"/>
    <x v="1"/>
    <n v="575.65823999999998"/>
    <n v="-0.39659364556303406"/>
    <m/>
    <x v="10"/>
    <x v="10"/>
    <m/>
    <x v="12"/>
    <m/>
    <m/>
    <m/>
  </r>
  <r>
    <n v="347.59399999999999"/>
    <x v="175"/>
    <n v="1002935"/>
    <n v="2520"/>
    <x v="5"/>
    <n v="273.99360000000001"/>
    <n v="0.26862087289630115"/>
    <m/>
    <x v="10"/>
    <x v="10"/>
    <m/>
    <x v="12"/>
    <m/>
    <m/>
    <m/>
  </r>
  <r>
    <n v="347.61792000000003"/>
    <x v="153"/>
    <n v="1001348"/>
    <n v="1348"/>
    <x v="8"/>
    <n v="310.76159999999999"/>
    <n v="0.11859998146489155"/>
    <m/>
    <x v="10"/>
    <x v="10"/>
    <m/>
    <x v="12"/>
    <m/>
    <m/>
    <m/>
  </r>
  <r>
    <n v="347.71879999999999"/>
    <x v="143"/>
    <n v="1003005"/>
    <n v="1774"/>
    <x v="7"/>
    <n v="213.904"/>
    <n v="0.62558343929987281"/>
    <m/>
    <x v="10"/>
    <x v="10"/>
    <m/>
    <x v="12"/>
    <m/>
    <m/>
    <m/>
  </r>
  <r>
    <n v="347.71879999999999"/>
    <x v="252"/>
    <n v="1002890"/>
    <n v="232"/>
    <x v="3"/>
    <n v="236.19839999999999"/>
    <n v="0.47214714409581099"/>
    <m/>
    <x v="10"/>
    <x v="10"/>
    <m/>
    <x v="12"/>
    <m/>
    <m/>
    <m/>
  </r>
  <r>
    <n v="347.74272000000002"/>
    <x v="201"/>
    <n v="1001992"/>
    <n v="1992"/>
    <x v="5"/>
    <n v="209.5104"/>
    <n v="0.65978739002932563"/>
    <m/>
    <x v="10"/>
    <x v="10"/>
    <m/>
    <x v="12"/>
    <m/>
    <m/>
    <m/>
  </r>
  <r>
    <n v="347.8032"/>
    <x v="182"/>
    <n v="1005443"/>
    <n v="1400"/>
    <x v="5"/>
    <n v="35.948"/>
    <n v="8.6751752531434292"/>
    <m/>
    <x v="10"/>
    <x v="10"/>
    <m/>
    <x v="12"/>
    <m/>
    <m/>
    <m/>
  </r>
  <r>
    <n v="347.8032"/>
    <x v="348"/>
    <n v="1005379"/>
    <n v="2037"/>
    <x v="1"/>
    <n v="203.36"/>
    <n v="0.71028324154209277"/>
    <m/>
    <x v="10"/>
    <x v="10"/>
    <m/>
    <x v="12"/>
    <m/>
    <m/>
    <m/>
  </r>
  <r>
    <n v="347.8032"/>
    <x v="259"/>
    <n v="1006829"/>
    <n v="719"/>
    <x v="9"/>
    <n v="57.067999999999998"/>
    <n v="5.0945398471998322"/>
    <m/>
    <x v="10"/>
    <x v="10"/>
    <m/>
    <x v="12"/>
    <m/>
    <m/>
    <m/>
  </r>
  <r>
    <n v="347.8032"/>
    <x v="235"/>
    <n v="1014399"/>
    <n v="727"/>
    <x v="9"/>
    <n v="260.55599999999998"/>
    <n v="0.33485008980794928"/>
    <m/>
    <x v="10"/>
    <x v="10"/>
    <m/>
    <x v="12"/>
    <m/>
    <m/>
    <m/>
  </r>
  <r>
    <n v="347.8032"/>
    <x v="338"/>
    <n v="1016433"/>
    <n v="804"/>
    <x v="9"/>
    <n v="266.17599999999999"/>
    <n v="0.30666626592931001"/>
    <m/>
    <x v="10"/>
    <x v="10"/>
    <m/>
    <x v="12"/>
    <m/>
    <m/>
    <m/>
  </r>
  <r>
    <n v="347.81760000000003"/>
    <x v="148"/>
    <n v="1005124"/>
    <n v="2759"/>
    <x v="7"/>
    <n v="184.6688"/>
    <n v="0.88346705020014216"/>
    <m/>
    <x v="10"/>
    <x v="10"/>
    <m/>
    <x v="12"/>
    <m/>
    <m/>
    <m/>
  </r>
  <r>
    <n v="347.83839999999998"/>
    <x v="210"/>
    <n v="1003142"/>
    <n v="2600"/>
    <x v="3"/>
    <n v="215.3312"/>
    <n v="0.61536461042338497"/>
    <m/>
    <x v="10"/>
    <x v="10"/>
    <m/>
    <x v="12"/>
    <m/>
    <m/>
    <m/>
  </r>
  <r>
    <n v="347.83839999999998"/>
    <x v="38"/>
    <n v="1004012"/>
    <n v="725"/>
    <x v="6"/>
    <n v="218.72640000000001"/>
    <n v="0.59028996956928825"/>
    <m/>
    <x v="10"/>
    <x v="10"/>
    <m/>
    <x v="12"/>
    <m/>
    <m/>
    <m/>
  </r>
  <r>
    <n v="347.89247999999998"/>
    <x v="97"/>
    <n v="1001202"/>
    <n v="1202"/>
    <x v="4"/>
    <n v="527.74656000000004"/>
    <n v="-0.34079630950128798"/>
    <m/>
    <x v="10"/>
    <x v="10"/>
    <m/>
    <x v="12"/>
    <m/>
    <m/>
    <m/>
  </r>
  <r>
    <n v="347.90600000000001"/>
    <x v="65"/>
    <n v="1005321"/>
    <n v="388"/>
    <x v="7"/>
    <n v="185.9008"/>
    <n v="0.87146047784624914"/>
    <m/>
    <x v="10"/>
    <x v="10"/>
    <m/>
    <x v="12"/>
    <m/>
    <m/>
    <m/>
  </r>
  <r>
    <n v="347.99232000000001"/>
    <x v="314"/>
    <n v="1000248"/>
    <n v="248"/>
    <x v="6"/>
    <n v="146.686464"/>
    <n v="1.3723546843422445"/>
    <m/>
    <x v="10"/>
    <x v="10"/>
    <m/>
    <x v="12"/>
    <m/>
    <m/>
    <m/>
  </r>
  <r>
    <n v="348.00896"/>
    <x v="311"/>
    <n v="1001566"/>
    <n v="1566"/>
    <x v="3"/>
    <n v="151.35040000000001"/>
    <n v="1.2993593674017379"/>
    <m/>
    <x v="10"/>
    <x v="10"/>
    <m/>
    <x v="12"/>
    <m/>
    <m/>
    <m/>
  </r>
  <r>
    <n v="348.00896"/>
    <x v="56"/>
    <n v="1001671"/>
    <n v="1671"/>
    <x v="9"/>
    <n v="248.93119999999999"/>
    <n v="0.39801262356827916"/>
    <m/>
    <x v="10"/>
    <x v="10"/>
    <m/>
    <x v="12"/>
    <m/>
    <m/>
    <m/>
  </r>
  <r>
    <n v="348.0204"/>
    <x v="129"/>
    <n v="1004132"/>
    <n v="376"/>
    <x v="1"/>
    <n v="131.42400000000001"/>
    <n v="1.6480734112490867"/>
    <m/>
    <x v="10"/>
    <x v="10"/>
    <m/>
    <x v="12"/>
    <m/>
    <m/>
    <m/>
  </r>
  <r>
    <n v="348.23880000000003"/>
    <x v="328"/>
    <n v="1003446"/>
    <n v="42"/>
    <x v="7"/>
    <n v="169.39840000000001"/>
    <n v="1.0557384249201882"/>
    <m/>
    <x v="10"/>
    <x v="10"/>
    <m/>
    <x v="12"/>
    <m/>
    <m/>
    <m/>
  </r>
  <r>
    <n v="348.34176000000002"/>
    <x v="314"/>
    <n v="1001889"/>
    <n v="1889"/>
    <x v="6"/>
    <n v="155.99680000000001"/>
    <n v="1.2330058052472872"/>
    <m/>
    <x v="10"/>
    <x v="10"/>
    <m/>
    <x v="12"/>
    <m/>
    <m/>
    <m/>
  </r>
  <r>
    <n v="348.52032000000003"/>
    <x v="308"/>
    <n v="1008677"/>
    <n v="2038"/>
    <x v="9"/>
    <n v="13.968"/>
    <n v="23.951340206185566"/>
    <m/>
    <x v="10"/>
    <x v="10"/>
    <m/>
    <x v="12"/>
    <m/>
    <m/>
    <m/>
  </r>
  <r>
    <n v="348.52032000000003"/>
    <x v="331"/>
    <n v="1007989"/>
    <n v="1417"/>
    <x v="9"/>
    <n v="21.62"/>
    <n v="15.120273820536541"/>
    <m/>
    <x v="10"/>
    <x v="10"/>
    <m/>
    <x v="12"/>
    <m/>
    <m/>
    <m/>
  </r>
  <r>
    <n v="348.52032000000003"/>
    <x v="64"/>
    <n v="1012805"/>
    <n v="1444"/>
    <x v="9"/>
    <n v="280.52800000000002"/>
    <n v="0.24237266868191412"/>
    <m/>
    <x v="10"/>
    <x v="10"/>
    <m/>
    <x v="12"/>
    <m/>
    <m/>
    <m/>
  </r>
  <r>
    <n v="348.52032000000003"/>
    <x v="88"/>
    <n v="1018848"/>
    <n v="615"/>
    <x v="9"/>
    <n v="360.33199999999999"/>
    <n v="-3.2779991785353416E-2"/>
    <m/>
    <x v="10"/>
    <x v="10"/>
    <m/>
    <x v="12"/>
    <m/>
    <m/>
    <m/>
  </r>
  <r>
    <n v="348.52032000000003"/>
    <x v="163"/>
    <n v="1019010"/>
    <n v="965"/>
    <x v="9"/>
    <n v="403.04399999999998"/>
    <n v="-0.135279721320749"/>
    <m/>
    <x v="10"/>
    <x v="10"/>
    <m/>
    <x v="12"/>
    <m/>
    <m/>
    <m/>
  </r>
  <r>
    <n v="348.57679999999999"/>
    <x v="208"/>
    <n v="1004719"/>
    <n v="1036"/>
    <x v="8"/>
    <n v="127.3344"/>
    <n v="1.7374912042621631"/>
    <m/>
    <x v="10"/>
    <x v="10"/>
    <m/>
    <x v="12"/>
    <m/>
    <m/>
    <m/>
  </r>
  <r>
    <n v="348.5976"/>
    <x v="354"/>
    <n v="1003716"/>
    <n v="2103"/>
    <x v="0"/>
    <n v="234.34880000000001"/>
    <n v="0.48751604446022334"/>
    <m/>
    <x v="10"/>
    <x v="10"/>
    <m/>
    <x v="12"/>
    <m/>
    <m/>
    <m/>
  </r>
  <r>
    <n v="348.65791999999999"/>
    <x v="0"/>
    <n v="1001067"/>
    <n v="1067"/>
    <x v="7"/>
    <n v="615.71136000000001"/>
    <n v="-0.4337315458983898"/>
    <m/>
    <x v="10"/>
    <x v="10"/>
    <m/>
    <x v="12"/>
    <m/>
    <m/>
    <m/>
  </r>
  <r>
    <n v="348.66208"/>
    <x v="81"/>
    <n v="1001167"/>
    <n v="1167"/>
    <x v="4"/>
    <n v="667.00224000000003"/>
    <n v="-0.47727000137210934"/>
    <m/>
    <x v="10"/>
    <x v="10"/>
    <m/>
    <x v="12"/>
    <m/>
    <m/>
    <m/>
  </r>
  <r>
    <n v="348.69959999999998"/>
    <x v="148"/>
    <n v="1006036"/>
    <n v="1084"/>
    <x v="4"/>
    <n v="5.524"/>
    <n v="62.124475018102821"/>
    <m/>
    <x v="10"/>
    <x v="10"/>
    <m/>
    <x v="12"/>
    <m/>
    <m/>
    <m/>
  </r>
  <r>
    <n v="348.69959999999998"/>
    <x v="220"/>
    <n v="1005801"/>
    <n v="2760"/>
    <x v="2"/>
    <n v="95.912000000000006"/>
    <n v="2.6356201518058215"/>
    <m/>
    <x v="10"/>
    <x v="10"/>
    <m/>
    <x v="12"/>
    <m/>
    <m/>
    <m/>
  </r>
  <r>
    <n v="348.69959999999998"/>
    <x v="119"/>
    <n v="1005494"/>
    <n v="921"/>
    <x v="0"/>
    <n v="109.08"/>
    <n v="2.1967326732673267"/>
    <m/>
    <x v="10"/>
    <x v="10"/>
    <m/>
    <x v="12"/>
    <m/>
    <m/>
    <m/>
  </r>
  <r>
    <n v="348.69959999999998"/>
    <x v="191"/>
    <n v="1005358"/>
    <n v="1310"/>
    <x v="8"/>
    <n v="148.864"/>
    <n v="1.342403804815133"/>
    <m/>
    <x v="10"/>
    <x v="10"/>
    <m/>
    <x v="12"/>
    <m/>
    <m/>
    <m/>
  </r>
  <r>
    <n v="348.7276"/>
    <x v="308"/>
    <n v="1002202"/>
    <n v="2202"/>
    <x v="2"/>
    <n v="34.745600000000003"/>
    <n v="9.0365974396758126"/>
    <m/>
    <x v="10"/>
    <x v="10"/>
    <m/>
    <x v="12"/>
    <m/>
    <m/>
    <m/>
  </r>
  <r>
    <n v="348.738"/>
    <x v="189"/>
    <n v="1003707"/>
    <n v="1636"/>
    <x v="3"/>
    <n v="236.14400000000001"/>
    <n v="0.47680229012805742"/>
    <m/>
    <x v="10"/>
    <x v="10"/>
    <m/>
    <x v="12"/>
    <m/>
    <m/>
    <m/>
  </r>
  <r>
    <n v="348.81079999999997"/>
    <x v="245"/>
    <n v="1005259"/>
    <n v="1261"/>
    <x v="8"/>
    <n v="68.9696"/>
    <n v="4.0574571985338466"/>
    <m/>
    <x v="10"/>
    <x v="10"/>
    <m/>
    <x v="12"/>
    <m/>
    <m/>
    <m/>
  </r>
  <r>
    <n v="348.82639999999998"/>
    <x v="278"/>
    <n v="1004669"/>
    <n v="2718"/>
    <x v="9"/>
    <n v="81.833600000000004"/>
    <n v="3.2626305087396861"/>
    <m/>
    <x v="10"/>
    <x v="10"/>
    <m/>
    <x v="12"/>
    <m/>
    <m/>
    <m/>
  </r>
  <r>
    <n v="348.8836"/>
    <x v="41"/>
    <n v="1004571"/>
    <n v="1809"/>
    <x v="8"/>
    <n v="32.153599999999997"/>
    <n v="9.8505299562101918"/>
    <m/>
    <x v="10"/>
    <x v="10"/>
    <m/>
    <x v="12"/>
    <m/>
    <m/>
    <m/>
  </r>
  <r>
    <n v="349.05520000000001"/>
    <x v="59"/>
    <n v="1003898"/>
    <n v="2292"/>
    <x v="5"/>
    <n v="156.10239999999999"/>
    <n v="1.2360655569677343"/>
    <m/>
    <x v="10"/>
    <x v="10"/>
    <m/>
    <x v="12"/>
    <m/>
    <m/>
    <m/>
  </r>
  <r>
    <n v="349.06560000000002"/>
    <x v="202"/>
    <n v="1004333"/>
    <n v="1351"/>
    <x v="6"/>
    <n v="163.80799999999999"/>
    <n v="1.1309435436608715"/>
    <m/>
    <x v="10"/>
    <x v="10"/>
    <m/>
    <x v="12"/>
    <m/>
    <m/>
    <m/>
  </r>
  <r>
    <n v="349.23743999999999"/>
    <x v="213"/>
    <n v="1016239"/>
    <n v="1858"/>
    <x v="9"/>
    <n v="202.71199999999999"/>
    <n v="0.72282568372863976"/>
    <m/>
    <x v="10"/>
    <x v="10"/>
    <m/>
    <x v="12"/>
    <m/>
    <m/>
    <m/>
  </r>
  <r>
    <n v="349.23743999999999"/>
    <x v="68"/>
    <n v="1018140"/>
    <n v="2704"/>
    <x v="9"/>
    <n v="251.04400000000001"/>
    <n v="0.39114035786555335"/>
    <m/>
    <x v="10"/>
    <x v="10"/>
    <m/>
    <x v="12"/>
    <m/>
    <m/>
    <m/>
  </r>
  <r>
    <n v="349.23743999999999"/>
    <x v="165"/>
    <n v="1017218"/>
    <n v="2811"/>
    <x v="9"/>
    <n v="324.10399999999998"/>
    <n v="7.7547453903685268E-2"/>
    <m/>
    <x v="10"/>
    <x v="10"/>
    <m/>
    <x v="12"/>
    <m/>
    <m/>
    <m/>
  </r>
  <r>
    <n v="349.23743999999999"/>
    <x v="278"/>
    <n v="1015039"/>
    <n v="1770"/>
    <x v="9"/>
    <n v="393.79199999999997"/>
    <n v="-0.11314236957581664"/>
    <m/>
    <x v="10"/>
    <x v="10"/>
    <m/>
    <x v="12"/>
    <m/>
    <m/>
    <m/>
  </r>
  <r>
    <n v="349.32351999999997"/>
    <x v="203"/>
    <n v="1002108"/>
    <n v="2108"/>
    <x v="9"/>
    <n v="217.21600000000001"/>
    <n v="0.60818503241013533"/>
    <m/>
    <x v="10"/>
    <x v="10"/>
    <m/>
    <x v="12"/>
    <m/>
    <m/>
    <m/>
  </r>
  <r>
    <n v="349.39319999999998"/>
    <x v="155"/>
    <n v="1003400"/>
    <n v="283"/>
    <x v="7"/>
    <n v="209.65119999999999"/>
    <n v="0.66654519506685384"/>
    <m/>
    <x v="10"/>
    <x v="10"/>
    <m/>
    <x v="12"/>
    <m/>
    <m/>
    <m/>
  </r>
  <r>
    <n v="349.53879999999998"/>
    <x v="137"/>
    <n v="1005210"/>
    <n v="2463"/>
    <x v="9"/>
    <n v="225.56800000000001"/>
    <n v="0.54959391403035873"/>
    <m/>
    <x v="10"/>
    <x v="10"/>
    <m/>
    <x v="12"/>
    <m/>
    <m/>
    <m/>
  </r>
  <r>
    <n v="349.55648000000002"/>
    <x v="109"/>
    <n v="1001407"/>
    <n v="1407"/>
    <x v="1"/>
    <n v="484.31769600000001"/>
    <n v="-0.27824962233054557"/>
    <m/>
    <x v="10"/>
    <x v="10"/>
    <m/>
    <x v="12"/>
    <m/>
    <m/>
    <m/>
  </r>
  <r>
    <n v="349.65839999999997"/>
    <x v="362"/>
    <n v="1004121"/>
    <n v="1622"/>
    <x v="3"/>
    <n v="108.9888"/>
    <n v="2.2082048797674623"/>
    <m/>
    <x v="10"/>
    <x v="10"/>
    <m/>
    <x v="12"/>
    <m/>
    <m/>
    <m/>
  </r>
  <r>
    <n v="349.77280000000002"/>
    <x v="338"/>
    <n v="1002662"/>
    <n v="2662"/>
    <x v="8"/>
    <n v="85.756799999999998"/>
    <n v="3.078659651479533"/>
    <m/>
    <x v="10"/>
    <x v="10"/>
    <m/>
    <x v="12"/>
    <m/>
    <m/>
    <m/>
  </r>
  <r>
    <n v="349.80919999999998"/>
    <x v="260"/>
    <n v="1005156"/>
    <n v="2368"/>
    <x v="3"/>
    <n v="17.9712"/>
    <n v="18.464988425925924"/>
    <m/>
    <x v="10"/>
    <x v="10"/>
    <m/>
    <x v="12"/>
    <m/>
    <m/>
    <m/>
  </r>
  <r>
    <n v="349.85599999999999"/>
    <x v="139"/>
    <n v="1003505"/>
    <n v="1161"/>
    <x v="7"/>
    <n v="45.0944"/>
    <n v="6.7583025830258299"/>
    <m/>
    <x v="10"/>
    <x v="10"/>
    <m/>
    <x v="12"/>
    <m/>
    <m/>
    <m/>
  </r>
  <r>
    <n v="349.86432000000002"/>
    <x v="102"/>
    <n v="1001461"/>
    <n v="1461"/>
    <x v="1"/>
    <n v="722.88076799999999"/>
    <n v="-0.51601379440765527"/>
    <m/>
    <x v="10"/>
    <x v="10"/>
    <m/>
    <x v="12"/>
    <m/>
    <m/>
    <m/>
  </r>
  <r>
    <n v="349.88927999999999"/>
    <x v="94"/>
    <n v="1001218"/>
    <n v="1218"/>
    <x v="1"/>
    <n v="154.57728"/>
    <n v="1.2635233327950912"/>
    <m/>
    <x v="10"/>
    <x v="10"/>
    <m/>
    <x v="12"/>
    <m/>
    <m/>
    <m/>
  </r>
  <r>
    <n v="349.91320000000002"/>
    <x v="311"/>
    <n v="1003072"/>
    <n v="1082"/>
    <x v="9"/>
    <n v="205.22559999999999"/>
    <n v="0.70501730778226523"/>
    <m/>
    <x v="10"/>
    <x v="10"/>
    <m/>
    <x v="12"/>
    <m/>
    <m/>
    <m/>
  </r>
  <r>
    <n v="349.95456000000001"/>
    <x v="175"/>
    <n v="1006461"/>
    <n v="19"/>
    <x v="9"/>
    <n v="136.43199999999999"/>
    <n v="1.5650474961885779"/>
    <m/>
    <x v="10"/>
    <x v="10"/>
    <m/>
    <x v="12"/>
    <m/>
    <m/>
    <m/>
  </r>
  <r>
    <n v="349.96832000000001"/>
    <x v="354"/>
    <n v="1002051"/>
    <n v="2051"/>
    <x v="7"/>
    <n v="30.893439999999998"/>
    <n v="10.328240558513395"/>
    <m/>
    <x v="10"/>
    <x v="10"/>
    <m/>
    <x v="12"/>
    <m/>
    <m/>
    <m/>
  </r>
  <r>
    <n v="350.0016"/>
    <x v="238"/>
    <n v="1003643"/>
    <n v="1128"/>
    <x v="7"/>
    <n v="128.91200000000001"/>
    <n v="1.7150428199081542"/>
    <m/>
    <x v="10"/>
    <x v="10"/>
    <m/>
    <x v="12"/>
    <m/>
    <m/>
    <m/>
  </r>
  <r>
    <n v="350.13887999999997"/>
    <x v="182"/>
    <n v="1002055"/>
    <n v="2055"/>
    <x v="9"/>
    <n v="206.91200000000001"/>
    <n v="0.6922115682029073"/>
    <m/>
    <x v="10"/>
    <x v="10"/>
    <m/>
    <x v="12"/>
    <m/>
    <m/>
    <m/>
  </r>
  <r>
    <n v="350.1576"/>
    <x v="73"/>
    <n v="1004425"/>
    <n v="5"/>
    <x v="0"/>
    <n v="181.79519999999999"/>
    <n v="0.92611026033690669"/>
    <m/>
    <x v="10"/>
    <x v="10"/>
    <m/>
    <x v="12"/>
    <m/>
    <m/>
    <m/>
  </r>
  <r>
    <n v="350.1576"/>
    <x v="248"/>
    <n v="1003221"/>
    <n v="400"/>
    <x v="6"/>
    <n v="238.816"/>
    <n v="0.46622336861851804"/>
    <m/>
    <x v="10"/>
    <x v="10"/>
    <m/>
    <x v="12"/>
    <m/>
    <m/>
    <m/>
  </r>
  <r>
    <n v="350.22519999999997"/>
    <x v="95"/>
    <n v="1004784"/>
    <n v="761"/>
    <x v="4"/>
    <n v="52.659199999999998"/>
    <n v="5.6507884662129308"/>
    <m/>
    <x v="10"/>
    <x v="10"/>
    <m/>
    <x v="12"/>
    <m/>
    <m/>
    <m/>
  </r>
  <r>
    <n v="350.32920000000001"/>
    <x v="105"/>
    <n v="1002942"/>
    <n v="1737"/>
    <x v="5"/>
    <n v="180.73920000000001"/>
    <n v="0.93831332660540712"/>
    <m/>
    <x v="10"/>
    <x v="10"/>
    <m/>
    <x v="12"/>
    <m/>
    <m/>
    <m/>
  </r>
  <r>
    <n v="350.37079999999997"/>
    <x v="233"/>
    <n v="1003219"/>
    <n v="2381"/>
    <x v="2"/>
    <n v="343.66208"/>
    <n v="1.9521269265436476E-2"/>
    <m/>
    <x v="10"/>
    <x v="10"/>
    <m/>
    <x v="12"/>
    <m/>
    <m/>
    <m/>
  </r>
  <r>
    <n v="350.49239999999998"/>
    <x v="281"/>
    <n v="1005391"/>
    <n v="1106"/>
    <x v="0"/>
    <n v="214.096"/>
    <n v="0.63708056199088248"/>
    <m/>
    <x v="10"/>
    <x v="10"/>
    <m/>
    <x v="12"/>
    <m/>
    <m/>
    <m/>
  </r>
  <r>
    <n v="350.50080000000003"/>
    <x v="18"/>
    <n v="1001257"/>
    <n v="1257"/>
    <x v="7"/>
    <n v="289.79712000000001"/>
    <n v="0.20946957650924902"/>
    <m/>
    <x v="10"/>
    <x v="10"/>
    <m/>
    <x v="12"/>
    <m/>
    <m/>
    <m/>
  </r>
  <r>
    <n v="350.54239999999999"/>
    <x v="299"/>
    <n v="1001781"/>
    <n v="1781"/>
    <x v="4"/>
    <n v="71.843199999999996"/>
    <n v="3.8792704111175453"/>
    <m/>
    <x v="10"/>
    <x v="10"/>
    <m/>
    <x v="12"/>
    <m/>
    <m/>
    <m/>
  </r>
  <r>
    <n v="350.67167999999998"/>
    <x v="3"/>
    <n v="1012541"/>
    <n v="2654"/>
    <x v="9"/>
    <n v="235.91200000000001"/>
    <n v="0.48645121909864686"/>
    <m/>
    <x v="10"/>
    <x v="10"/>
    <m/>
    <x v="12"/>
    <m/>
    <m/>
    <m/>
  </r>
  <r>
    <n v="350.67167999999998"/>
    <x v="226"/>
    <n v="1015163"/>
    <n v="1169"/>
    <x v="9"/>
    <n v="424.74400000000003"/>
    <n v="-0.17439285781553135"/>
    <m/>
    <x v="10"/>
    <x v="10"/>
    <m/>
    <x v="12"/>
    <m/>
    <m/>
    <m/>
  </r>
  <r>
    <n v="350.72543999999999"/>
    <x v="124"/>
    <n v="1001542"/>
    <n v="1542"/>
    <x v="4"/>
    <n v="10.98096"/>
    <n v="30.939415133103118"/>
    <m/>
    <x v="10"/>
    <x v="10"/>
    <m/>
    <x v="12"/>
    <m/>
    <m/>
    <m/>
  </r>
  <r>
    <n v="350.80239999999998"/>
    <x v="193"/>
    <n v="1003564"/>
    <n v="1993"/>
    <x v="1"/>
    <n v="217.63200000000001"/>
    <n v="0.61190633730333766"/>
    <m/>
    <x v="10"/>
    <x v="10"/>
    <m/>
    <x v="12"/>
    <m/>
    <m/>
    <m/>
  </r>
  <r>
    <n v="350.81279999999998"/>
    <x v="315"/>
    <n v="1004090"/>
    <n v="581"/>
    <x v="5"/>
    <n v="160.15039999999999"/>
    <n v="1.1905209103442764"/>
    <m/>
    <x v="10"/>
    <x v="10"/>
    <m/>
    <x v="12"/>
    <m/>
    <m/>
    <m/>
  </r>
  <r>
    <n v="350.96256"/>
    <x v="174"/>
    <n v="1001924"/>
    <n v="1924"/>
    <x v="6"/>
    <n v="45.103999999999999"/>
    <n v="6.7811848173111038"/>
    <m/>
    <x v="10"/>
    <x v="10"/>
    <m/>
    <x v="12"/>
    <m/>
    <m/>
    <m/>
  </r>
  <r>
    <n v="350.9896"/>
    <x v="320"/>
    <n v="1002328"/>
    <n v="2328"/>
    <x v="6"/>
    <n v="40.668799999999997"/>
    <n v="7.6304390589346145"/>
    <m/>
    <x v="10"/>
    <x v="10"/>
    <m/>
    <x v="12"/>
    <m/>
    <m/>
    <m/>
  </r>
  <r>
    <n v="350.9896"/>
    <x v="136"/>
    <n v="1003666"/>
    <n v="1630"/>
    <x v="4"/>
    <n v="133.328"/>
    <n v="1.6325273010920436"/>
    <m/>
    <x v="10"/>
    <x v="10"/>
    <m/>
    <x v="12"/>
    <m/>
    <m/>
    <m/>
  </r>
  <r>
    <n v="351.04160000000002"/>
    <x v="72"/>
    <n v="1003100"/>
    <n v="677"/>
    <x v="7"/>
    <n v="134.4768"/>
    <n v="1.6104249952408149"/>
    <m/>
    <x v="10"/>
    <x v="10"/>
    <m/>
    <x v="12"/>
    <m/>
    <m/>
    <m/>
  </r>
  <r>
    <n v="351.06240000000003"/>
    <x v="260"/>
    <n v="1004617"/>
    <n v="1031"/>
    <x v="5"/>
    <n v="85.340800000000002"/>
    <n v="3.1136525554014027"/>
    <m/>
    <x v="10"/>
    <x v="10"/>
    <m/>
    <x v="12"/>
    <m/>
    <m/>
    <m/>
  </r>
  <r>
    <n v="351.13"/>
    <x v="364"/>
    <n v="1003460"/>
    <n v="1593"/>
    <x v="7"/>
    <n v="142.77119999999999"/>
    <n v="1.4593895687645688"/>
    <m/>
    <x v="10"/>
    <x v="10"/>
    <m/>
    <x v="12"/>
    <m/>
    <m/>
    <m/>
  </r>
  <r>
    <n v="351.3888"/>
    <x v="274"/>
    <n v="1005484"/>
    <n v="2285"/>
    <x v="2"/>
    <n v="40.628"/>
    <n v="7.6489317711922817"/>
    <m/>
    <x v="10"/>
    <x v="10"/>
    <m/>
    <x v="12"/>
    <m/>
    <m/>
    <m/>
  </r>
  <r>
    <n v="351.3888"/>
    <x v="159"/>
    <n v="1019707"/>
    <n v="563"/>
    <x v="9"/>
    <n v="257.00799999999998"/>
    <n v="0.36722903567204146"/>
    <m/>
    <x v="10"/>
    <x v="10"/>
    <m/>
    <x v="12"/>
    <m/>
    <m/>
    <m/>
  </r>
  <r>
    <n v="351.3888"/>
    <x v="116"/>
    <n v="1006570"/>
    <n v="791"/>
    <x v="9"/>
    <n v="55.88"/>
    <n v="5.2882748747315675"/>
    <m/>
    <x v="10"/>
    <x v="10"/>
    <m/>
    <x v="12"/>
    <m/>
    <m/>
    <m/>
  </r>
  <r>
    <n v="351.3888"/>
    <x v="316"/>
    <n v="1017476"/>
    <n v="1883"/>
    <x v="9"/>
    <n v="297.47199999999998"/>
    <n v="0.18125000000000008"/>
    <m/>
    <x v="10"/>
    <x v="10"/>
    <m/>
    <x v="12"/>
    <m/>
    <m/>
    <m/>
  </r>
  <r>
    <n v="351.40559999999999"/>
    <x v="358"/>
    <n v="1004107"/>
    <n v="2812"/>
    <x v="1"/>
    <n v="204.83840000000001"/>
    <n v="0.71552599512591375"/>
    <m/>
    <x v="10"/>
    <x v="10"/>
    <m/>
    <x v="12"/>
    <m/>
    <m/>
    <m/>
  </r>
  <r>
    <n v="351.60320000000002"/>
    <x v="354"/>
    <n v="1004600"/>
    <n v="2007"/>
    <x v="9"/>
    <n v="178.00319999999999"/>
    <n v="0.97526336605184638"/>
    <m/>
    <x v="10"/>
    <x v="10"/>
    <m/>
    <x v="12"/>
    <m/>
    <m/>
    <m/>
  </r>
  <r>
    <n v="352.10592000000003"/>
    <x v="96"/>
    <n v="1017524"/>
    <n v="2151"/>
    <x v="9"/>
    <n v="220.78"/>
    <n v="0.59482706766917304"/>
    <m/>
    <x v="10"/>
    <x v="10"/>
    <m/>
    <x v="12"/>
    <m/>
    <m/>
    <m/>
  </r>
  <r>
    <n v="352.17520000000002"/>
    <x v="83"/>
    <n v="1003857"/>
    <n v="305"/>
    <x v="7"/>
    <n v="20.736000000000001"/>
    <n v="15.983757716049384"/>
    <m/>
    <x v="10"/>
    <x v="10"/>
    <m/>
    <x v="12"/>
    <m/>
    <m/>
    <m/>
  </r>
  <r>
    <n v="352.20207360000001"/>
    <x v="144"/>
    <n v="1000195"/>
    <n v="195"/>
    <x v="4"/>
    <n v="213.34272000000001"/>
    <n v="0.65087458151841315"/>
    <m/>
    <x v="10"/>
    <x v="10"/>
    <m/>
    <x v="12"/>
    <m/>
    <m/>
    <m/>
  </r>
  <r>
    <n v="352.27296000000001"/>
    <x v="189"/>
    <n v="1001742"/>
    <n v="1742"/>
    <x v="9"/>
    <n v="237.81440000000001"/>
    <n v="0.48129364748307923"/>
    <m/>
    <x v="10"/>
    <x v="10"/>
    <m/>
    <x v="12"/>
    <m/>
    <m/>
    <m/>
  </r>
  <r>
    <n v="352.28519999999997"/>
    <x v="20"/>
    <n v="1005726"/>
    <n v="2530"/>
    <x v="4"/>
    <n v="11.06"/>
    <n v="30.852188065099455"/>
    <m/>
    <x v="10"/>
    <x v="10"/>
    <m/>
    <x v="12"/>
    <m/>
    <m/>
    <m/>
  </r>
  <r>
    <n v="352.28519999999997"/>
    <x v="182"/>
    <n v="1005723"/>
    <n v="529"/>
    <x v="1"/>
    <n v="41.311999999999998"/>
    <n v="7.5274302865995351"/>
    <m/>
    <x v="10"/>
    <x v="10"/>
    <m/>
    <x v="12"/>
    <m/>
    <m/>
    <m/>
  </r>
  <r>
    <n v="352.35199999999998"/>
    <x v="160"/>
    <n v="1001722"/>
    <n v="1722"/>
    <x v="7"/>
    <n v="146.9152"/>
    <n v="1.398335910783908"/>
    <m/>
    <x v="10"/>
    <x v="10"/>
    <m/>
    <x v="12"/>
    <m/>
    <m/>
    <m/>
  </r>
  <r>
    <n v="352.38528000000002"/>
    <x v="112"/>
    <n v="1001183"/>
    <n v="1183"/>
    <x v="8"/>
    <n v="312.77760000000001"/>
    <n v="0.1266320861852"/>
    <m/>
    <x v="10"/>
    <x v="10"/>
    <m/>
    <x v="12"/>
    <m/>
    <m/>
    <m/>
  </r>
  <r>
    <n v="352.404"/>
    <x v="359"/>
    <n v="1005229"/>
    <n v="777"/>
    <x v="5"/>
    <n v="352.74880000000002"/>
    <n v="-9.7746611753185444E-4"/>
    <m/>
    <x v="10"/>
    <x v="10"/>
    <m/>
    <x v="12"/>
    <m/>
    <m/>
    <m/>
  </r>
  <r>
    <n v="352.4366976"/>
    <x v="139"/>
    <n v="1000926"/>
    <n v="926"/>
    <x v="0"/>
    <n v="555.52704000000006"/>
    <n v="-0.36558138088111791"/>
    <m/>
    <x v="10"/>
    <x v="10"/>
    <m/>
    <x v="12"/>
    <m/>
    <m/>
    <m/>
  </r>
  <r>
    <n v="352.45391999999998"/>
    <x v="24"/>
    <n v="1000995"/>
    <n v="995"/>
    <x v="2"/>
    <n v="147.74976000000001"/>
    <n v="1.385478798747287"/>
    <m/>
    <x v="10"/>
    <x v="10"/>
    <m/>
    <x v="12"/>
    <m/>
    <m/>
    <m/>
  </r>
  <r>
    <n v="352.46120000000002"/>
    <x v="114"/>
    <n v="1004595"/>
    <n v="2774"/>
    <x v="6"/>
    <n v="159.21600000000001"/>
    <n v="1.2137297759019194"/>
    <m/>
    <x v="10"/>
    <x v="10"/>
    <m/>
    <x v="12"/>
    <m/>
    <m/>
    <m/>
  </r>
  <r>
    <n v="352.49061119999999"/>
    <x v="306"/>
    <n v="1000638"/>
    <n v="638"/>
    <x v="1"/>
    <n v="665.59392000000003"/>
    <n v="-0.4704119124165077"/>
    <m/>
    <x v="10"/>
    <x v="10"/>
    <m/>
    <x v="12"/>
    <m/>
    <m/>
    <m/>
  </r>
  <r>
    <n v="352.540032"/>
    <x v="130"/>
    <n v="1000788"/>
    <n v="788"/>
    <x v="6"/>
    <n v="471.34540800000002"/>
    <n v="-0.25205586812463443"/>
    <m/>
    <x v="10"/>
    <x v="10"/>
    <m/>
    <x v="12"/>
    <m/>
    <m/>
    <m/>
  </r>
  <r>
    <n v="352.58080000000001"/>
    <x v="300"/>
    <n v="1001882"/>
    <n v="1882"/>
    <x v="5"/>
    <n v="60.048000000000002"/>
    <n v="4.8716493471889155"/>
    <m/>
    <x v="10"/>
    <x v="10"/>
    <m/>
    <x v="12"/>
    <m/>
    <m/>
    <m/>
  </r>
  <r>
    <n v="352.59120000000001"/>
    <x v="155"/>
    <n v="1003514"/>
    <n v="869"/>
    <x v="0"/>
    <n v="155.49440000000001"/>
    <n v="1.2675491850510372"/>
    <m/>
    <x v="10"/>
    <x v="10"/>
    <m/>
    <x v="12"/>
    <m/>
    <m/>
    <m/>
  </r>
  <r>
    <n v="352.59327999999999"/>
    <x v="209"/>
    <n v="1001372"/>
    <n v="1372"/>
    <x v="0"/>
    <n v="430.1472"/>
    <n v="-0.18029623347542423"/>
    <m/>
    <x v="10"/>
    <x v="10"/>
    <m/>
    <x v="12"/>
    <m/>
    <m/>
    <m/>
  </r>
  <r>
    <n v="352.64839999999998"/>
    <x v="174"/>
    <n v="1002580"/>
    <n v="2580"/>
    <x v="1"/>
    <n v="169.1584"/>
    <n v="1.0847229578903559"/>
    <m/>
    <x v="10"/>
    <x v="10"/>
    <m/>
    <x v="12"/>
    <m/>
    <m/>
    <m/>
  </r>
  <r>
    <n v="352.75240000000002"/>
    <x v="172"/>
    <n v="1003261"/>
    <n v="2731"/>
    <x v="5"/>
    <n v="265.5616"/>
    <n v="0.32832608328915031"/>
    <m/>
    <x v="10"/>
    <x v="10"/>
    <m/>
    <x v="12"/>
    <m/>
    <m/>
    <m/>
  </r>
  <r>
    <n v="352.77632"/>
    <x v="82"/>
    <n v="1002047"/>
    <n v="2047"/>
    <x v="1"/>
    <n v="205.00479999999999"/>
    <n v="0.72081980519480526"/>
    <m/>
    <x v="10"/>
    <x v="10"/>
    <m/>
    <x v="12"/>
    <m/>
    <m/>
    <m/>
  </r>
  <r>
    <n v="352.77632"/>
    <x v="103"/>
    <n v="1001326"/>
    <n v="1326"/>
    <x v="4"/>
    <n v="695.50847999999996"/>
    <n v="-0.49277926848569836"/>
    <m/>
    <x v="10"/>
    <x v="10"/>
    <m/>
    <x v="12"/>
    <m/>
    <m/>
    <m/>
  </r>
  <r>
    <n v="352.80959999999999"/>
    <x v="315"/>
    <n v="1001449"/>
    <n v="1449"/>
    <x v="7"/>
    <n v="420.67852800000003"/>
    <n v="-0.16133204687832328"/>
    <m/>
    <x v="10"/>
    <x v="10"/>
    <m/>
    <x v="12"/>
    <m/>
    <m/>
    <m/>
  </r>
  <r>
    <n v="352.82303999999999"/>
    <x v="180"/>
    <n v="1007521"/>
    <n v="589"/>
    <x v="9"/>
    <n v="161.16"/>
    <n v="1.1892717795979151"/>
    <m/>
    <x v="10"/>
    <x v="10"/>
    <m/>
    <x v="12"/>
    <m/>
    <m/>
    <m/>
  </r>
  <r>
    <n v="352.82303999999999"/>
    <x v="361"/>
    <n v="1016162"/>
    <n v="2792"/>
    <x v="9"/>
    <n v="275.596"/>
    <n v="0.28021829054122699"/>
    <m/>
    <x v="10"/>
    <x v="10"/>
    <m/>
    <x v="12"/>
    <m/>
    <m/>
    <m/>
  </r>
  <r>
    <n v="352.82303999999999"/>
    <x v="358"/>
    <n v="1018537"/>
    <n v="896"/>
    <x v="9"/>
    <n v="320.55599999999998"/>
    <n v="0.10065960393815748"/>
    <m/>
    <x v="10"/>
    <x v="10"/>
    <m/>
    <x v="12"/>
    <m/>
    <m/>
    <m/>
  </r>
  <r>
    <n v="352.88031999999998"/>
    <x v="114"/>
    <n v="1001575"/>
    <n v="1575"/>
    <x v="2"/>
    <n v="151.0496"/>
    <n v="1.3361883778573396"/>
    <m/>
    <x v="10"/>
    <x v="10"/>
    <m/>
    <x v="12"/>
    <m/>
    <m/>
    <m/>
  </r>
  <r>
    <n v="353.08465919999998"/>
    <x v="315"/>
    <n v="1000943"/>
    <n v="943"/>
    <x v="5"/>
    <n v="216.77760000000001"/>
    <n v="0.62878756476683917"/>
    <m/>
    <x v="10"/>
    <x v="10"/>
    <m/>
    <x v="12"/>
    <m/>
    <m/>
    <m/>
  </r>
  <r>
    <n v="353.46480000000003"/>
    <x v="348"/>
    <n v="1002349"/>
    <n v="2349"/>
    <x v="0"/>
    <n v="135.82400000000001"/>
    <n v="1.6023736600306278"/>
    <m/>
    <x v="10"/>
    <x v="10"/>
    <m/>
    <x v="12"/>
    <m/>
    <m/>
    <m/>
  </r>
  <r>
    <n v="353.54016000000001"/>
    <x v="250"/>
    <n v="1007802"/>
    <n v="1752"/>
    <x v="9"/>
    <n v="106.84399999999999"/>
    <n v="2.3089378907566176"/>
    <m/>
    <x v="10"/>
    <x v="10"/>
    <m/>
    <x v="12"/>
    <m/>
    <m/>
    <m/>
  </r>
  <r>
    <n v="353.54016000000001"/>
    <x v="163"/>
    <n v="1007270"/>
    <n v="2535"/>
    <x v="9"/>
    <n v="146.64400000000001"/>
    <n v="1.4108736804778921"/>
    <m/>
    <x v="10"/>
    <x v="10"/>
    <m/>
    <x v="12"/>
    <m/>
    <m/>
    <m/>
  </r>
  <r>
    <n v="353.54016000000001"/>
    <x v="58"/>
    <n v="1012175"/>
    <n v="2450"/>
    <x v="9"/>
    <n v="224.756"/>
    <n v="0.57299542615102605"/>
    <m/>
    <x v="10"/>
    <x v="10"/>
    <m/>
    <x v="12"/>
    <m/>
    <m/>
    <m/>
  </r>
  <r>
    <n v="353.54016000000001"/>
    <x v="265"/>
    <n v="1019340"/>
    <n v="588"/>
    <x v="9"/>
    <n v="311.30399999999997"/>
    <n v="0.1356749672346004"/>
    <m/>
    <x v="10"/>
    <x v="10"/>
    <m/>
    <x v="12"/>
    <m/>
    <m/>
    <m/>
  </r>
  <r>
    <n v="353.54016000000001"/>
    <x v="80"/>
    <n v="1008346"/>
    <n v="1668"/>
    <x v="9"/>
    <n v="153.53200000000001"/>
    <n v="1.3027131803142016"/>
    <m/>
    <x v="10"/>
    <x v="10"/>
    <m/>
    <x v="12"/>
    <m/>
    <m/>
    <m/>
  </r>
  <r>
    <n v="353.55423999999999"/>
    <x v="321"/>
    <n v="1001660"/>
    <n v="1660"/>
    <x v="4"/>
    <n v="268.19839999999999"/>
    <n v="0.31825633560826611"/>
    <m/>
    <x v="10"/>
    <x v="10"/>
    <m/>
    <x v="12"/>
    <m/>
    <m/>
    <m/>
  </r>
  <r>
    <n v="353.65199999999999"/>
    <x v="77"/>
    <n v="1003494"/>
    <n v="893"/>
    <x v="8"/>
    <n v="71.968000000000004"/>
    <n v="3.914017341040462"/>
    <m/>
    <x v="10"/>
    <x v="10"/>
    <m/>
    <x v="12"/>
    <m/>
    <m/>
    <m/>
  </r>
  <r>
    <n v="353.73561599999999"/>
    <x v="112"/>
    <n v="1000523"/>
    <n v="523"/>
    <x v="7"/>
    <n v="185.20320000000001"/>
    <n v="0.90998652291105109"/>
    <m/>
    <x v="10"/>
    <x v="10"/>
    <m/>
    <x v="12"/>
    <m/>
    <m/>
    <m/>
  </r>
  <r>
    <n v="353.99520000000001"/>
    <x v="297"/>
    <n v="1003010"/>
    <n v="2426"/>
    <x v="0"/>
    <n v="223.56479999999999"/>
    <n v="0.58341205771212656"/>
    <m/>
    <x v="10"/>
    <x v="10"/>
    <m/>
    <x v="12"/>
    <m/>
    <m/>
    <m/>
  </r>
  <r>
    <n v="353.99520000000001"/>
    <x v="186"/>
    <n v="1004722"/>
    <n v="1388"/>
    <x v="9"/>
    <n v="327.96480000000003"/>
    <n v="7.9369493311477274E-2"/>
    <m/>
    <x v="10"/>
    <x v="10"/>
    <m/>
    <x v="12"/>
    <m/>
    <m/>
    <m/>
  </r>
  <r>
    <n v="354.16680000000002"/>
    <x v="102"/>
    <n v="1004658"/>
    <n v="1056"/>
    <x v="4"/>
    <n v="116.33920000000001"/>
    <n v="2.0442602321487513"/>
    <m/>
    <x v="10"/>
    <x v="10"/>
    <m/>
    <x v="12"/>
    <m/>
    <m/>
    <m/>
  </r>
  <r>
    <n v="354.21359999999999"/>
    <x v="181"/>
    <n v="1002309"/>
    <n v="2309"/>
    <x v="3"/>
    <n v="96.521600000000007"/>
    <n v="2.6697858303219175"/>
    <m/>
    <x v="10"/>
    <x v="10"/>
    <m/>
    <x v="12"/>
    <m/>
    <m/>
    <m/>
  </r>
  <r>
    <n v="354.22399999999999"/>
    <x v="109"/>
    <n v="1003152"/>
    <n v="2123"/>
    <x v="7"/>
    <n v="240.94399999999999"/>
    <n v="0.47015074042101074"/>
    <m/>
    <x v="10"/>
    <x v="10"/>
    <m/>
    <x v="12"/>
    <m/>
    <m/>
    <m/>
  </r>
  <r>
    <n v="354.25727999999998"/>
    <x v="162"/>
    <n v="1007168"/>
    <n v="2303"/>
    <x v="9"/>
    <n v="149.65199999999999"/>
    <n v="1.3672071205196055"/>
    <m/>
    <x v="10"/>
    <x v="10"/>
    <m/>
    <x v="12"/>
    <m/>
    <m/>
    <m/>
  </r>
  <r>
    <n v="354.25727999999998"/>
    <x v="299"/>
    <n v="1015795"/>
    <n v="1858"/>
    <x v="9"/>
    <n v="213.256"/>
    <n v="0.66118317890235201"/>
    <m/>
    <x v="10"/>
    <x v="10"/>
    <m/>
    <x v="12"/>
    <m/>
    <m/>
    <m/>
  </r>
  <r>
    <n v="354.25727999999998"/>
    <x v="113"/>
    <n v="1016874"/>
    <n v="8"/>
    <x v="9"/>
    <n v="409.95600000000002"/>
    <n v="-0.1358651172320933"/>
    <m/>
    <x v="10"/>
    <x v="10"/>
    <m/>
    <x v="12"/>
    <m/>
    <m/>
    <m/>
  </r>
  <r>
    <n v="354.29680000000002"/>
    <x v="176"/>
    <n v="1002703"/>
    <n v="2703"/>
    <x v="9"/>
    <n v="207.74719999999999"/>
    <n v="0.70542274456647325"/>
    <m/>
    <x v="10"/>
    <x v="10"/>
    <m/>
    <x v="12"/>
    <m/>
    <m/>
    <m/>
  </r>
  <r>
    <n v="354.31135999999998"/>
    <x v="34"/>
    <n v="1001332"/>
    <n v="1332"/>
    <x v="0"/>
    <n v="503.0016"/>
    <n v="-0.29560589866910963"/>
    <m/>
    <x v="10"/>
    <x v="10"/>
    <m/>
    <x v="12"/>
    <m/>
    <m/>
    <m/>
  </r>
  <r>
    <n v="354.31468799999999"/>
    <x v="41"/>
    <n v="1000609"/>
    <n v="609"/>
    <x v="9"/>
    <n v="555.58079999999995"/>
    <n v="-0.36226254039016464"/>
    <m/>
    <x v="10"/>
    <x v="10"/>
    <m/>
    <x v="12"/>
    <m/>
    <m/>
    <m/>
  </r>
  <r>
    <n v="354.35399999999998"/>
    <x v="92"/>
    <n v="1002513"/>
    <n v="2513"/>
    <x v="4"/>
    <n v="173.49760000000001"/>
    <n v="1.0424144195654579"/>
    <m/>
    <x v="10"/>
    <x v="10"/>
    <m/>
    <x v="12"/>
    <m/>
    <m/>
    <m/>
  </r>
  <r>
    <n v="354.41527680000002"/>
    <x v="98"/>
    <n v="1000342"/>
    <n v="342"/>
    <x v="4"/>
    <n v="289.74912"/>
    <n v="0.22317982121912919"/>
    <m/>
    <x v="10"/>
    <x v="10"/>
    <m/>
    <x v="12"/>
    <m/>
    <m/>
    <m/>
  </r>
  <r>
    <n v="354.51936000000001"/>
    <x v="179"/>
    <n v="1001127"/>
    <n v="1127"/>
    <x v="6"/>
    <n v="264.25632000000002"/>
    <n v="0.34157381742090398"/>
    <m/>
    <x v="10"/>
    <x v="10"/>
    <m/>
    <x v="12"/>
    <m/>
    <m/>
    <m/>
  </r>
  <r>
    <n v="354.57427200000001"/>
    <x v="247"/>
    <n v="1000862"/>
    <n v="862"/>
    <x v="8"/>
    <n v="653.18399999999997"/>
    <n v="-0.45716019988242207"/>
    <m/>
    <x v="10"/>
    <x v="10"/>
    <m/>
    <x v="12"/>
    <m/>
    <m/>
    <m/>
  </r>
  <r>
    <n v="354.5964864"/>
    <x v="280"/>
    <n v="1000884"/>
    <n v="884"/>
    <x v="6"/>
    <n v="556.73856000000001"/>
    <n v="-0.3630825815262374"/>
    <m/>
    <x v="10"/>
    <x v="10"/>
    <m/>
    <x v="12"/>
    <m/>
    <m/>
    <m/>
  </r>
  <r>
    <n v="354.68991999999997"/>
    <x v="290"/>
    <n v="1001195"/>
    <n v="1195"/>
    <x v="9"/>
    <n v="518.74368000000004"/>
    <n v="-0.31625206498901354"/>
    <m/>
    <x v="10"/>
    <x v="10"/>
    <m/>
    <x v="12"/>
    <m/>
    <m/>
    <m/>
  </r>
  <r>
    <n v="354.70240000000001"/>
    <x v="189"/>
    <n v="1004647"/>
    <n v="1061"/>
    <x v="1"/>
    <n v="160.97919999999999"/>
    <n v="1.2034051604182405"/>
    <m/>
    <x v="10"/>
    <x v="10"/>
    <m/>
    <x v="12"/>
    <m/>
    <m/>
    <m/>
  </r>
  <r>
    <n v="354.78039999999999"/>
    <x v="67"/>
    <n v="1002204"/>
    <n v="2204"/>
    <x v="5"/>
    <n v="112.77760000000001"/>
    <n v="2.1458410180745111"/>
    <m/>
    <x v="10"/>
    <x v="10"/>
    <m/>
    <x v="12"/>
    <m/>
    <m/>
    <m/>
  </r>
  <r>
    <n v="354.82137599999999"/>
    <x v="237"/>
    <n v="1000738"/>
    <n v="738"/>
    <x v="1"/>
    <n v="155.02406400000001"/>
    <n v="1.288814825548632"/>
    <m/>
    <x v="10"/>
    <x v="10"/>
    <m/>
    <x v="12"/>
    <m/>
    <m/>
    <m/>
  </r>
  <r>
    <n v="354.8272"/>
    <x v="14"/>
    <n v="1003744"/>
    <n v="2164"/>
    <x v="7"/>
    <n v="199.4272"/>
    <n v="0.77923171964506355"/>
    <m/>
    <x v="10"/>
    <x v="10"/>
    <m/>
    <x v="12"/>
    <m/>
    <m/>
    <m/>
  </r>
  <r>
    <n v="354.86880000000002"/>
    <x v="239"/>
    <n v="1004434"/>
    <n v="335"/>
    <x v="6"/>
    <n v="227.79839999999999"/>
    <n v="0.55781954570356962"/>
    <m/>
    <x v="10"/>
    <x v="10"/>
    <m/>
    <x v="12"/>
    <m/>
    <m/>
    <m/>
  </r>
  <r>
    <n v="355.07159999999999"/>
    <x v="64"/>
    <n v="1003570"/>
    <n v="1179"/>
    <x v="6"/>
    <n v="119.8848"/>
    <n v="1.9617733023702755"/>
    <m/>
    <x v="10"/>
    <x v="10"/>
    <m/>
    <x v="12"/>
    <m/>
    <m/>
    <m/>
  </r>
  <r>
    <n v="355.32639999999998"/>
    <x v="159"/>
    <n v="1004721"/>
    <n v="384"/>
    <x v="5"/>
    <n v="232.6464"/>
    <n v="0.52732387004484049"/>
    <m/>
    <x v="10"/>
    <x v="10"/>
    <m/>
    <x v="12"/>
    <m/>
    <m/>
    <m/>
  </r>
  <r>
    <n v="355.34199999999998"/>
    <x v="338"/>
    <n v="1004992"/>
    <n v="652"/>
    <x v="6"/>
    <n v="167.26400000000001"/>
    <n v="1.1244380141572601"/>
    <m/>
    <x v="10"/>
    <x v="10"/>
    <m/>
    <x v="12"/>
    <m/>
    <m/>
    <m/>
  </r>
  <r>
    <n v="355.43040000000002"/>
    <x v="277"/>
    <n v="1003942"/>
    <n v="370"/>
    <x v="8"/>
    <n v="46.444800000000001"/>
    <n v="6.6527490698635807"/>
    <m/>
    <x v="10"/>
    <x v="10"/>
    <m/>
    <x v="12"/>
    <m/>
    <m/>
    <m/>
  </r>
  <r>
    <n v="355.45639999999997"/>
    <x v="329"/>
    <n v="1004391"/>
    <n v="1677"/>
    <x v="4"/>
    <n v="49.398400000000002"/>
    <n v="6.1957067435382518"/>
    <m/>
    <x v="10"/>
    <x v="10"/>
    <m/>
    <x v="12"/>
    <m/>
    <m/>
    <m/>
  </r>
  <r>
    <n v="355.61239999999998"/>
    <x v="112"/>
    <n v="1005094"/>
    <n v="1008"/>
    <x v="9"/>
    <n v="58.998399999999997"/>
    <n v="5.0274922709768397"/>
    <m/>
    <x v="10"/>
    <x v="10"/>
    <m/>
    <x v="12"/>
    <m/>
    <m/>
    <m/>
  </r>
  <r>
    <n v="355.73200000000003"/>
    <x v="352"/>
    <n v="1004074"/>
    <n v="2332"/>
    <x v="4"/>
    <n v="171.3184"/>
    <n v="1.076437790686815"/>
    <m/>
    <x v="10"/>
    <x v="10"/>
    <m/>
    <x v="12"/>
    <m/>
    <m/>
    <m/>
  </r>
  <r>
    <n v="355.87079999999997"/>
    <x v="157"/>
    <n v="1006098"/>
    <n v="2036"/>
    <x v="4"/>
    <n v="138.512"/>
    <n v="1.5692416541527086"/>
    <m/>
    <x v="10"/>
    <x v="10"/>
    <m/>
    <x v="12"/>
    <m/>
    <m/>
    <m/>
  </r>
  <r>
    <n v="355.87079999999997"/>
    <x v="125"/>
    <n v="1005699"/>
    <n v="2049"/>
    <x v="8"/>
    <n v="164.476"/>
    <n v="1.1636639996108853"/>
    <m/>
    <x v="10"/>
    <x v="10"/>
    <m/>
    <x v="12"/>
    <m/>
    <m/>
    <m/>
  </r>
  <r>
    <n v="355.9504"/>
    <x v="282"/>
    <n v="1002077"/>
    <n v="2077"/>
    <x v="4"/>
    <n v="287.98399999999998"/>
    <n v="0.23600755597533205"/>
    <m/>
    <x v="10"/>
    <x v="10"/>
    <m/>
    <x v="12"/>
    <m/>
    <m/>
    <m/>
  </r>
  <r>
    <n v="356.0908"/>
    <x v="209"/>
    <n v="1004561"/>
    <n v="258"/>
    <x v="8"/>
    <n v="140.72640000000001"/>
    <n v="1.5303766741705889"/>
    <m/>
    <x v="10"/>
    <x v="10"/>
    <m/>
    <x v="12"/>
    <m/>
    <m/>
    <m/>
  </r>
  <r>
    <n v="356.17399999999998"/>
    <x v="196"/>
    <n v="1004824"/>
    <n v="658"/>
    <x v="3"/>
    <n v="31.3504"/>
    <n v="10.361067163417372"/>
    <m/>
    <x v="10"/>
    <x v="10"/>
    <m/>
    <x v="12"/>
    <m/>
    <m/>
    <m/>
  </r>
  <r>
    <n v="356.17919999999998"/>
    <x v="275"/>
    <n v="1002026"/>
    <n v="2026"/>
    <x v="6"/>
    <n v="72.812799999999996"/>
    <n v="3.8917113474553928"/>
    <m/>
    <x v="10"/>
    <x v="10"/>
    <m/>
    <x v="12"/>
    <m/>
    <m/>
    <m/>
  </r>
  <r>
    <n v="356.20519999999999"/>
    <x v="38"/>
    <n v="1002265"/>
    <n v="2265"/>
    <x v="5"/>
    <n v="82.326400000000007"/>
    <n v="3.3267433046993422"/>
    <m/>
    <x v="10"/>
    <x v="10"/>
    <m/>
    <x v="12"/>
    <m/>
    <m/>
    <m/>
  </r>
  <r>
    <n v="356.31959999999998"/>
    <x v="34"/>
    <n v="1002781"/>
    <n v="2781"/>
    <x v="7"/>
    <n v="148.31039999999999"/>
    <n v="1.4025260534662438"/>
    <m/>
    <x v="10"/>
    <x v="10"/>
    <m/>
    <x v="12"/>
    <m/>
    <m/>
    <m/>
  </r>
  <r>
    <n v="356.33"/>
    <x v="98"/>
    <n v="1003335"/>
    <n v="1794"/>
    <x v="1"/>
    <n v="140.0256"/>
    <n v="1.5447489601901365"/>
    <m/>
    <x v="10"/>
    <x v="10"/>
    <m/>
    <x v="12"/>
    <m/>
    <m/>
    <m/>
  </r>
  <r>
    <n v="356.40863999999999"/>
    <x v="183"/>
    <n v="1010469"/>
    <n v="169"/>
    <x v="9"/>
    <n v="215.84800000000001"/>
    <n v="0.65120195693265615"/>
    <m/>
    <x v="10"/>
    <x v="10"/>
    <m/>
    <x v="12"/>
    <m/>
    <m/>
    <m/>
  </r>
  <r>
    <n v="356.40863999999999"/>
    <x v="262"/>
    <n v="1013315"/>
    <n v="1208"/>
    <x v="9"/>
    <n v="327.12400000000002"/>
    <n v="8.9521527005049964E-2"/>
    <m/>
    <x v="10"/>
    <x v="10"/>
    <m/>
    <x v="12"/>
    <m/>
    <m/>
    <m/>
  </r>
  <r>
    <n v="356.40863999999999"/>
    <x v="322"/>
    <n v="1017415"/>
    <n v="1605"/>
    <x v="9"/>
    <n v="397.93599999999998"/>
    <n v="-0.10435688150858427"/>
    <m/>
    <x v="10"/>
    <x v="10"/>
    <m/>
    <x v="12"/>
    <m/>
    <m/>
    <m/>
  </r>
  <r>
    <n v="356.43295999999998"/>
    <x v="268"/>
    <n v="1001588"/>
    <n v="1588"/>
    <x v="7"/>
    <n v="229.55840000000001"/>
    <n v="0.55268968593612766"/>
    <m/>
    <x v="10"/>
    <x v="10"/>
    <m/>
    <x v="12"/>
    <m/>
    <m/>
    <m/>
  </r>
  <r>
    <n v="356.46873599999998"/>
    <x v="174"/>
    <n v="1000721"/>
    <n v="721"/>
    <x v="5"/>
    <n v="516.18585599999994"/>
    <n v="-0.30941785433190944"/>
    <m/>
    <x v="10"/>
    <x v="10"/>
    <m/>
    <x v="12"/>
    <m/>
    <m/>
    <m/>
  </r>
  <r>
    <n v="356.50367999999997"/>
    <x v="22"/>
    <n v="1001785"/>
    <n v="1785"/>
    <x v="8"/>
    <n v="32.249600000000001"/>
    <n v="10.054514784679499"/>
    <m/>
    <x v="10"/>
    <x v="10"/>
    <m/>
    <x v="12"/>
    <m/>
    <m/>
    <m/>
  </r>
  <r>
    <n v="356.61599999999999"/>
    <x v="193"/>
    <n v="1005242"/>
    <n v="1280"/>
    <x v="5"/>
    <n v="151.94880000000001"/>
    <n v="1.3469484457922667"/>
    <m/>
    <x v="10"/>
    <x v="10"/>
    <m/>
    <x v="12"/>
    <m/>
    <m/>
    <m/>
  </r>
  <r>
    <n v="356.62119999999999"/>
    <x v="71"/>
    <n v="1004849"/>
    <n v="280"/>
    <x v="3"/>
    <n v="160.77440000000001"/>
    <n v="1.2181466701166352"/>
    <m/>
    <x v="10"/>
    <x v="10"/>
    <m/>
    <x v="12"/>
    <m/>
    <m/>
    <m/>
  </r>
  <r>
    <n v="356.7672"/>
    <x v="338"/>
    <n v="1005616"/>
    <n v="438"/>
    <x v="9"/>
    <n v="72.8"/>
    <n v="3.9006483516483517"/>
    <m/>
    <x v="10"/>
    <x v="10"/>
    <m/>
    <x v="12"/>
    <m/>
    <m/>
    <m/>
  </r>
  <r>
    <n v="356.77719999999999"/>
    <x v="309"/>
    <n v="1002313"/>
    <n v="2313"/>
    <x v="1"/>
    <n v="64.64"/>
    <n v="4.5194492574257428"/>
    <m/>
    <x v="10"/>
    <x v="10"/>
    <m/>
    <x v="12"/>
    <m/>
    <m/>
    <m/>
  </r>
  <r>
    <n v="356.77719999999999"/>
    <x v="59"/>
    <n v="1003668"/>
    <n v="2258"/>
    <x v="4"/>
    <n v="191.5616"/>
    <n v="0.86246721681172012"/>
    <m/>
    <x v="10"/>
    <x v="10"/>
    <m/>
    <x v="12"/>
    <m/>
    <m/>
    <m/>
  </r>
  <r>
    <n v="356.82566400000002"/>
    <x v="24"/>
    <n v="1000397"/>
    <n v="397"/>
    <x v="9"/>
    <n v="594.16070400000001"/>
    <n v="-0.39944587112916841"/>
    <m/>
    <x v="10"/>
    <x v="10"/>
    <m/>
    <x v="12"/>
    <m/>
    <m/>
    <m/>
  </r>
  <r>
    <n v="356.92383999999998"/>
    <x v="101"/>
    <n v="1001607"/>
    <n v="1607"/>
    <x v="0"/>
    <n v="114.97280000000001"/>
    <n v="2.1044198279940991"/>
    <m/>
    <x v="10"/>
    <x v="10"/>
    <m/>
    <x v="12"/>
    <m/>
    <m/>
    <m/>
  </r>
  <r>
    <n v="356.95920000000001"/>
    <x v="284"/>
    <n v="1003190"/>
    <n v="2197"/>
    <x v="5"/>
    <n v="139.9872"/>
    <n v="1.5499417089562475"/>
    <m/>
    <x v="10"/>
    <x v="10"/>
    <m/>
    <x v="12"/>
    <m/>
    <m/>
    <m/>
  </r>
  <r>
    <n v="356.98208"/>
    <x v="59"/>
    <n v="1002084"/>
    <n v="2084"/>
    <x v="5"/>
    <n v="242.51840000000001"/>
    <n v="0.47197936321532707"/>
    <m/>
    <x v="10"/>
    <x v="10"/>
    <m/>
    <x v="12"/>
    <m/>
    <m/>
    <m/>
  </r>
  <r>
    <n v="356.99040000000002"/>
    <x v="18"/>
    <n v="1001621"/>
    <n v="1621"/>
    <x v="4"/>
    <n v="292.4896"/>
    <n v="0.22052339638742721"/>
    <m/>
    <x v="10"/>
    <x v="10"/>
    <m/>
    <x v="12"/>
    <m/>
    <m/>
    <m/>
  </r>
  <r>
    <n v="357.02679999999998"/>
    <x v="233"/>
    <n v="1003804"/>
    <n v="1836"/>
    <x v="7"/>
    <n v="75.087999999999994"/>
    <n v="3.7547783933518009"/>
    <m/>
    <x v="10"/>
    <x v="10"/>
    <m/>
    <x v="12"/>
    <m/>
    <m/>
    <m/>
  </r>
  <r>
    <n v="357.10480000000001"/>
    <x v="254"/>
    <n v="1003665"/>
    <n v="388"/>
    <x v="4"/>
    <n v="128.70079999999999"/>
    <n v="1.7746898232178825"/>
    <m/>
    <x v="10"/>
    <x v="10"/>
    <m/>
    <x v="12"/>
    <m/>
    <m/>
    <m/>
  </r>
  <r>
    <n v="357.12576000000001"/>
    <x v="9"/>
    <n v="1007111"/>
    <n v="315"/>
    <x v="9"/>
    <n v="41.344000000000001"/>
    <n v="7.6379102167182662"/>
    <m/>
    <x v="10"/>
    <x v="10"/>
    <m/>
    <x v="12"/>
    <m/>
    <m/>
    <m/>
  </r>
  <r>
    <n v="357.13080000000002"/>
    <x v="190"/>
    <n v="1003692"/>
    <n v="925"/>
    <x v="8"/>
    <n v="220.72"/>
    <n v="0.61802645886190655"/>
    <m/>
    <x v="10"/>
    <x v="10"/>
    <m/>
    <x v="12"/>
    <m/>
    <m/>
    <m/>
  </r>
  <r>
    <n v="357.14640000000003"/>
    <x v="107"/>
    <n v="1004370"/>
    <n v="2012"/>
    <x v="9"/>
    <n v="204.0992"/>
    <n v="0.74986673147175509"/>
    <m/>
    <x v="10"/>
    <x v="10"/>
    <m/>
    <x v="12"/>
    <m/>
    <m/>
    <m/>
  </r>
  <r>
    <n v="357.23480000000001"/>
    <x v="194"/>
    <n v="1004716"/>
    <n v="9"/>
    <x v="0"/>
    <n v="212.816"/>
    <n v="0.67860875122171271"/>
    <m/>
    <x v="10"/>
    <x v="10"/>
    <m/>
    <x v="12"/>
    <m/>
    <m/>
    <m/>
  </r>
  <r>
    <n v="357.27640000000002"/>
    <x v="222"/>
    <n v="1003743"/>
    <n v="2112"/>
    <x v="3"/>
    <n v="109.5872"/>
    <n v="2.2602019213922797"/>
    <m/>
    <x v="10"/>
    <x v="10"/>
    <m/>
    <x v="12"/>
    <m/>
    <m/>
    <m/>
  </r>
  <r>
    <n v="357.27640000000002"/>
    <x v="180"/>
    <n v="1003549"/>
    <n v="1056"/>
    <x v="8"/>
    <n v="187.16159999999999"/>
    <n v="0.9089193509779786"/>
    <m/>
    <x v="10"/>
    <x v="10"/>
    <m/>
    <x v="12"/>
    <m/>
    <m/>
    <m/>
  </r>
  <r>
    <n v="357.3596"/>
    <x v="129"/>
    <n v="1002312"/>
    <n v="2312"/>
    <x v="7"/>
    <n v="172.11199999999999"/>
    <n v="1.0763200706516687"/>
    <m/>
    <x v="10"/>
    <x v="10"/>
    <m/>
    <x v="12"/>
    <m/>
    <m/>
    <m/>
  </r>
  <r>
    <n v="357.39080000000001"/>
    <x v="316"/>
    <n v="1003362"/>
    <n v="1893"/>
    <x v="5"/>
    <n v="244.89279999999999"/>
    <n v="0.45937651086516229"/>
    <m/>
    <x v="10"/>
    <x v="10"/>
    <m/>
    <x v="12"/>
    <m/>
    <m/>
    <m/>
  </r>
  <r>
    <n v="357.59359999999998"/>
    <x v="342"/>
    <n v="1004831"/>
    <n v="2644"/>
    <x v="1"/>
    <n v="110.58240000000001"/>
    <n v="2.2337297797841242"/>
    <m/>
    <x v="10"/>
    <x v="10"/>
    <m/>
    <x v="12"/>
    <m/>
    <m/>
    <m/>
  </r>
  <r>
    <n v="357.66359999999997"/>
    <x v="275"/>
    <n v="1006015"/>
    <n v="1346"/>
    <x v="8"/>
    <n v="48.915999999999997"/>
    <n v="6.3117916428162566"/>
    <m/>
    <x v="10"/>
    <x v="10"/>
    <m/>
    <x v="12"/>
    <m/>
    <m/>
    <m/>
  </r>
  <r>
    <n v="357.66359999999997"/>
    <x v="94"/>
    <n v="1005482"/>
    <n v="2303"/>
    <x v="2"/>
    <n v="57.783999999999999"/>
    <n v="5.189664959158244"/>
    <m/>
    <x v="10"/>
    <x v="10"/>
    <m/>
    <x v="12"/>
    <m/>
    <m/>
    <m/>
  </r>
  <r>
    <n v="357.69344000000001"/>
    <x v="207"/>
    <n v="1001212"/>
    <n v="1212"/>
    <x v="1"/>
    <n v="589.27488000000005"/>
    <n v="-0.39299391143230139"/>
    <m/>
    <x v="10"/>
    <x v="10"/>
    <m/>
    <x v="12"/>
    <m/>
    <m/>
    <m/>
  </r>
  <r>
    <n v="357.74959999999999"/>
    <x v="345"/>
    <n v="1003715"/>
    <n v="1777"/>
    <x v="1"/>
    <n v="41.344000000000001"/>
    <n v="7.6529992260061919"/>
    <m/>
    <x v="10"/>
    <x v="10"/>
    <m/>
    <x v="12"/>
    <m/>
    <m/>
    <m/>
  </r>
  <r>
    <n v="357.78496000000001"/>
    <x v="119"/>
    <n v="1001789"/>
    <n v="1789"/>
    <x v="9"/>
    <n v="139.68639999999999"/>
    <n v="1.5613442683038581"/>
    <m/>
    <x v="10"/>
    <x v="10"/>
    <m/>
    <x v="12"/>
    <m/>
    <m/>
    <m/>
  </r>
  <r>
    <n v="357.82240000000002"/>
    <x v="240"/>
    <n v="1003182"/>
    <n v="1689"/>
    <x v="6"/>
    <n v="72.867199999999997"/>
    <n v="3.9106099863861932"/>
    <m/>
    <x v="10"/>
    <x v="10"/>
    <m/>
    <x v="12"/>
    <m/>
    <m/>
    <m/>
  </r>
  <r>
    <n v="357.84287999999998"/>
    <x v="231"/>
    <n v="1006665"/>
    <n v="295"/>
    <x v="9"/>
    <n v="3.1080000000000001"/>
    <n v="114.13606177606177"/>
    <m/>
    <x v="10"/>
    <x v="10"/>
    <m/>
    <x v="12"/>
    <m/>
    <m/>
    <m/>
  </r>
  <r>
    <n v="357.90559999999999"/>
    <x v="37"/>
    <n v="1002724"/>
    <n v="2724"/>
    <x v="0"/>
    <n v="147.30240000000001"/>
    <n v="1.4297336635384079"/>
    <m/>
    <x v="10"/>
    <x v="10"/>
    <m/>
    <x v="12"/>
    <m/>
    <m/>
    <m/>
  </r>
  <r>
    <n v="357.93680000000001"/>
    <x v="353"/>
    <n v="1002315"/>
    <n v="2315"/>
    <x v="5"/>
    <n v="96.582400000000007"/>
    <n v="2.7060251143065401"/>
    <m/>
    <x v="10"/>
    <x v="10"/>
    <m/>
    <x v="12"/>
    <m/>
    <m/>
    <m/>
  </r>
  <r>
    <n v="357.98630400000002"/>
    <x v="83"/>
    <n v="1010123"/>
    <n v="1319"/>
    <x v="9"/>
    <n v="219.99680000000001"/>
    <n v="0.627234141587514"/>
    <m/>
    <x v="10"/>
    <x v="10"/>
    <m/>
    <x v="12"/>
    <m/>
    <m/>
    <m/>
  </r>
  <r>
    <n v="357.98630400000002"/>
    <x v="344"/>
    <n v="1016279"/>
    <n v="266"/>
    <x v="9"/>
    <n v="399.83679999999998"/>
    <n v="-0.10466894492953116"/>
    <m/>
    <x v="10"/>
    <x v="10"/>
    <m/>
    <x v="12"/>
    <m/>
    <m/>
    <m/>
  </r>
  <r>
    <n v="358.0668"/>
    <x v="298"/>
    <n v="1004118"/>
    <n v="2642"/>
    <x v="5"/>
    <n v="38.975999999999999"/>
    <n v="8.1868534482758619"/>
    <m/>
    <x v="10"/>
    <x v="10"/>
    <m/>
    <x v="12"/>
    <m/>
    <m/>
    <m/>
  </r>
  <r>
    <n v="358.07678399999998"/>
    <x v="311"/>
    <n v="1000035"/>
    <n v="35"/>
    <x v="2"/>
    <n v="332.372544"/>
    <n v="7.7335629744435114E-2"/>
    <m/>
    <x v="10"/>
    <x v="10"/>
    <m/>
    <x v="12"/>
    <m/>
    <m/>
    <m/>
  </r>
  <r>
    <n v="358.08240000000001"/>
    <x v="58"/>
    <n v="1004968"/>
    <n v="695"/>
    <x v="3"/>
    <n v="31.2896"/>
    <n v="10.444134792391083"/>
    <m/>
    <x v="10"/>
    <x v="10"/>
    <m/>
    <x v="12"/>
    <m/>
    <m/>
    <m/>
  </r>
  <r>
    <n v="358.15"/>
    <x v="6"/>
    <n v="1002307"/>
    <n v="2307"/>
    <x v="1"/>
    <n v="170.7552"/>
    <n v="1.0974471055639885"/>
    <m/>
    <x v="10"/>
    <x v="10"/>
    <m/>
    <x v="12"/>
    <m/>
    <m/>
    <m/>
  </r>
  <r>
    <n v="358.43808000000001"/>
    <x v="351"/>
    <n v="1001468"/>
    <n v="1468"/>
    <x v="0"/>
    <n v="358.95417600000002"/>
    <n v="-1.4377768375649278E-3"/>
    <m/>
    <x v="10"/>
    <x v="10"/>
    <m/>
    <x v="12"/>
    <m/>
    <m/>
    <m/>
  </r>
  <r>
    <n v="358.46719999999999"/>
    <x v="183"/>
    <n v="1003353"/>
    <n v="1754"/>
    <x v="5"/>
    <n v="323.57760000000002"/>
    <n v="0.10782452184576427"/>
    <m/>
    <x v="10"/>
    <x v="10"/>
    <m/>
    <x v="12"/>
    <m/>
    <m/>
    <m/>
  </r>
  <r>
    <n v="358.52044799999999"/>
    <x v="262"/>
    <n v="1000627"/>
    <n v="627"/>
    <x v="1"/>
    <n v="424.74067200000002"/>
    <n v="-0.15590742390688694"/>
    <m/>
    <x v="10"/>
    <x v="10"/>
    <m/>
    <x v="12"/>
    <m/>
    <m/>
    <m/>
  </r>
  <r>
    <n v="358.52960000000002"/>
    <x v="330"/>
    <n v="1003148"/>
    <n v="1550"/>
    <x v="6"/>
    <n v="57.571199999999997"/>
    <n v="5.2275860152298383"/>
    <m/>
    <x v="10"/>
    <x v="10"/>
    <m/>
    <x v="12"/>
    <m/>
    <m/>
    <m/>
  </r>
  <r>
    <n v="358.53480000000002"/>
    <x v="331"/>
    <n v="1003354"/>
    <n v="1191"/>
    <x v="8"/>
    <n v="172.45760000000001"/>
    <n v="1.0789736143840571"/>
    <m/>
    <x v="10"/>
    <x v="10"/>
    <m/>
    <x v="12"/>
    <m/>
    <m/>
    <m/>
  </r>
  <r>
    <n v="358.54"/>
    <x v="236"/>
    <n v="1003647"/>
    <n v="42"/>
    <x v="1"/>
    <n v="420.1696"/>
    <n v="-0.14667791291897364"/>
    <m/>
    <x v="10"/>
    <x v="10"/>
    <m/>
    <x v="12"/>
    <m/>
    <m/>
    <m/>
  </r>
  <r>
    <n v="358.56"/>
    <x v="8"/>
    <n v="1006087"/>
    <n v="257"/>
    <x v="3"/>
    <n v="73.239999999999995"/>
    <n v="3.8956854178044784"/>
    <m/>
    <x v="10"/>
    <x v="10"/>
    <m/>
    <x v="12"/>
    <m/>
    <m/>
    <m/>
  </r>
  <r>
    <n v="358.56"/>
    <x v="248"/>
    <n v="1009560"/>
    <n v="1073"/>
    <x v="9"/>
    <n v="308.36"/>
    <n v="0.16279673109352699"/>
    <m/>
    <x v="10"/>
    <x v="10"/>
    <m/>
    <x v="12"/>
    <m/>
    <m/>
    <m/>
  </r>
  <r>
    <n v="358.56"/>
    <x v="338"/>
    <n v="1018751"/>
    <n v="2512"/>
    <x v="9"/>
    <n v="416.26400000000001"/>
    <n v="-0.13862356581400267"/>
    <m/>
    <x v="10"/>
    <x v="10"/>
    <m/>
    <x v="12"/>
    <m/>
    <m/>
    <m/>
  </r>
  <r>
    <n v="358.58159999999998"/>
    <x v="162"/>
    <n v="1003671"/>
    <n v="1811"/>
    <x v="9"/>
    <n v="233.6704"/>
    <n v="0.53456150201309183"/>
    <m/>
    <x v="10"/>
    <x v="10"/>
    <m/>
    <x v="12"/>
    <m/>
    <m/>
    <m/>
  </r>
  <r>
    <n v="358.65440000000001"/>
    <x v="48"/>
    <n v="1001138"/>
    <n v="1138"/>
    <x v="6"/>
    <n v="420.20217600000001"/>
    <n v="-0.14647181646198804"/>
    <m/>
    <x v="10"/>
    <x v="10"/>
    <m/>
    <x v="12"/>
    <m/>
    <m/>
    <m/>
  </r>
  <r>
    <n v="358.67"/>
    <x v="33"/>
    <n v="1003622"/>
    <n v="2692"/>
    <x v="5"/>
    <n v="342.96319999999997"/>
    <n v="4.5797333358214655E-2"/>
    <m/>
    <x v="10"/>
    <x v="10"/>
    <m/>
    <x v="12"/>
    <m/>
    <m/>
    <m/>
  </r>
  <r>
    <n v="358.68040000000002"/>
    <x v="25"/>
    <n v="1003867"/>
    <n v="1666"/>
    <x v="4"/>
    <n v="128.57919999999999"/>
    <n v="1.7895678305666862"/>
    <m/>
    <x v="10"/>
    <x v="10"/>
    <m/>
    <x v="12"/>
    <m/>
    <m/>
    <m/>
  </r>
  <r>
    <n v="358.70848000000001"/>
    <x v="52"/>
    <n v="1002034"/>
    <n v="2034"/>
    <x v="9"/>
    <n v="138.97280000000001"/>
    <n v="1.5811416334707222"/>
    <m/>
    <x v="10"/>
    <x v="10"/>
    <m/>
    <x v="12"/>
    <m/>
    <m/>
    <m/>
  </r>
  <r>
    <n v="359.13799999999998"/>
    <x v="333"/>
    <n v="1002478"/>
    <n v="2478"/>
    <x v="5"/>
    <n v="190.53120000000001"/>
    <n v="0.88493013217782679"/>
    <m/>
    <x v="10"/>
    <x v="10"/>
    <m/>
    <x v="12"/>
    <m/>
    <m/>
    <m/>
  </r>
  <r>
    <n v="359.15359999999998"/>
    <x v="2"/>
    <n v="1004367"/>
    <n v="2731"/>
    <x v="2"/>
    <n v="103.0112"/>
    <n v="2.4865490354446891"/>
    <m/>
    <x v="10"/>
    <x v="10"/>
    <m/>
    <x v="12"/>
    <m/>
    <m/>
    <m/>
  </r>
  <r>
    <n v="359.24366400000002"/>
    <x v="108"/>
    <n v="1000031"/>
    <n v="31"/>
    <x v="5"/>
    <n v="1444.2109439999999"/>
    <n v="-0.75125263695550548"/>
    <m/>
    <x v="10"/>
    <x v="10"/>
    <m/>
    <x v="12"/>
    <m/>
    <m/>
    <m/>
  </r>
  <r>
    <n v="359.26799999999997"/>
    <x v="186"/>
    <n v="1004718"/>
    <n v="2286"/>
    <x v="6"/>
    <n v="153.90719999999999"/>
    <n v="1.334315743512974"/>
    <m/>
    <x v="10"/>
    <x v="10"/>
    <m/>
    <x v="12"/>
    <m/>
    <m/>
    <m/>
  </r>
  <r>
    <n v="359.27712000000002"/>
    <x v="29"/>
    <n v="1013937"/>
    <n v="1989"/>
    <x v="9"/>
    <n v="223.8"/>
    <n v="0.60534906166219837"/>
    <m/>
    <x v="10"/>
    <x v="10"/>
    <m/>
    <x v="12"/>
    <m/>
    <m/>
    <m/>
  </r>
  <r>
    <n v="359.27712000000002"/>
    <x v="121"/>
    <n v="1015532"/>
    <n v="1708"/>
    <x v="9"/>
    <n v="419.37599999999998"/>
    <n v="-0.1433054824310403"/>
    <m/>
    <x v="10"/>
    <x v="10"/>
    <m/>
    <x v="12"/>
    <m/>
    <m/>
    <m/>
  </r>
  <r>
    <n v="359.27712000000002"/>
    <x v="153"/>
    <n v="1010440"/>
    <n v="916"/>
    <x v="9"/>
    <n v="439.608"/>
    <n v="-0.1827329802915324"/>
    <m/>
    <x v="10"/>
    <x v="10"/>
    <m/>
    <x v="12"/>
    <m/>
    <m/>
    <m/>
  </r>
  <r>
    <n v="359.30959999999999"/>
    <x v="39"/>
    <n v="1004358"/>
    <n v="163"/>
    <x v="3"/>
    <n v="117.5232"/>
    <n v="2.0573503784784619"/>
    <m/>
    <x v="10"/>
    <x v="10"/>
    <m/>
    <x v="12"/>
    <m/>
    <m/>
    <m/>
  </r>
  <r>
    <n v="359.3408"/>
    <x v="276"/>
    <n v="1005262"/>
    <n v="268"/>
    <x v="1"/>
    <n v="156.8416"/>
    <n v="1.2911064411482669"/>
    <m/>
    <x v="10"/>
    <x v="10"/>
    <m/>
    <x v="12"/>
    <m/>
    <m/>
    <m/>
  </r>
  <r>
    <n v="359.43959999999998"/>
    <x v="237"/>
    <n v="1003897"/>
    <n v="2217"/>
    <x v="4"/>
    <n v="212.13759999999999"/>
    <n v="0.69437006923807942"/>
    <m/>
    <x v="10"/>
    <x v="10"/>
    <m/>
    <x v="12"/>
    <m/>
    <m/>
    <m/>
  </r>
  <r>
    <n v="359.45639999999997"/>
    <x v="275"/>
    <n v="1005459"/>
    <n v="2297"/>
    <x v="0"/>
    <n v="9.6359999999999992"/>
    <n v="36.303486924034864"/>
    <m/>
    <x v="10"/>
    <x v="10"/>
    <m/>
    <x v="12"/>
    <m/>
    <m/>
    <m/>
  </r>
  <r>
    <n v="359.45639999999997"/>
    <x v="290"/>
    <n v="1005384"/>
    <n v="2478"/>
    <x v="2"/>
    <n v="225.392"/>
    <n v="0.5948054944274862"/>
    <m/>
    <x v="10"/>
    <x v="10"/>
    <m/>
    <x v="12"/>
    <m/>
    <m/>
    <m/>
  </r>
  <r>
    <n v="359.54880000000003"/>
    <x v="230"/>
    <n v="1001716"/>
    <n v="1716"/>
    <x v="6"/>
    <n v="38.870399999999997"/>
    <n v="8.2499382563595951"/>
    <m/>
    <x v="10"/>
    <x v="10"/>
    <m/>
    <x v="12"/>
    <m/>
    <m/>
    <m/>
  </r>
  <r>
    <n v="359.64240000000001"/>
    <x v="329"/>
    <n v="1005216"/>
    <n v="1668"/>
    <x v="3"/>
    <n v="139.3056"/>
    <n v="1.5816794156157399"/>
    <m/>
    <x v="10"/>
    <x v="10"/>
    <m/>
    <x v="12"/>
    <m/>
    <m/>
    <m/>
  </r>
  <r>
    <n v="359.69959999999998"/>
    <x v="132"/>
    <n v="1002721"/>
    <n v="2721"/>
    <x v="9"/>
    <n v="188.38720000000001"/>
    <n v="0.90936326884204421"/>
    <m/>
    <x v="10"/>
    <x v="10"/>
    <m/>
    <x v="12"/>
    <m/>
    <m/>
    <m/>
  </r>
  <r>
    <n v="359.98809599999998"/>
    <x v="11"/>
    <n v="1000436"/>
    <n v="436"/>
    <x v="7"/>
    <n v="127.853376"/>
    <n v="1.8156323068074478"/>
    <m/>
    <x v="10"/>
    <x v="10"/>
    <m/>
    <x v="12"/>
    <m/>
    <m/>
    <m/>
  </r>
  <r>
    <n v="359.99423999999999"/>
    <x v="167"/>
    <n v="1005366"/>
    <n v="1082"/>
    <x v="7"/>
    <n v="195.24799999999999"/>
    <n v="0.84377939850856354"/>
    <m/>
    <x v="10"/>
    <x v="10"/>
    <m/>
    <x v="12"/>
    <m/>
    <m/>
    <m/>
  </r>
  <r>
    <n v="359.99423999999999"/>
    <x v="99"/>
    <n v="1011662"/>
    <n v="2775"/>
    <x v="9"/>
    <n v="268.5"/>
    <n v="0.34076067039106139"/>
    <m/>
    <x v="10"/>
    <x v="10"/>
    <m/>
    <x v="12"/>
    <m/>
    <m/>
    <m/>
  </r>
  <r>
    <n v="359.99423999999999"/>
    <x v="105"/>
    <n v="1011143"/>
    <n v="1055"/>
    <x v="9"/>
    <n v="356.17200000000003"/>
    <n v="1.0731444358343624E-2"/>
    <m/>
    <x v="10"/>
    <x v="10"/>
    <m/>
    <x v="12"/>
    <m/>
    <m/>
    <m/>
  </r>
  <r>
    <n v="360.05840000000001"/>
    <x v="189"/>
    <n v="1003954"/>
    <n v="287"/>
    <x v="8"/>
    <n v="50.816000000000003"/>
    <n v="6.0855321158690172"/>
    <m/>
    <x v="10"/>
    <x v="10"/>
    <m/>
    <x v="12"/>
    <m/>
    <m/>
    <m/>
  </r>
  <r>
    <n v="360.08960000000002"/>
    <x v="171"/>
    <n v="1002229"/>
    <n v="2229"/>
    <x v="0"/>
    <n v="53.145600000000002"/>
    <n v="5.7755298651252414"/>
    <m/>
    <x v="10"/>
    <x v="10"/>
    <m/>
    <x v="12"/>
    <m/>
    <m/>
    <m/>
  </r>
  <r>
    <n v="360.1411008"/>
    <x v="251"/>
    <n v="1000058"/>
    <n v="58"/>
    <x v="6"/>
    <n v="143.985984"/>
    <n v="1.5012233190697228"/>
    <m/>
    <x v="10"/>
    <x v="10"/>
    <m/>
    <x v="12"/>
    <m/>
    <m/>
    <m/>
  </r>
  <r>
    <n v="360.15719999999999"/>
    <x v="364"/>
    <n v="1002200"/>
    <n v="2200"/>
    <x v="8"/>
    <n v="226.20480000000001"/>
    <n v="0.59217311038492548"/>
    <m/>
    <x v="10"/>
    <x v="10"/>
    <m/>
    <x v="12"/>
    <m/>
    <m/>
    <m/>
  </r>
  <r>
    <n v="360.15719999999999"/>
    <x v="173"/>
    <n v="1002799"/>
    <n v="2799"/>
    <x v="2"/>
    <n v="238.88640000000001"/>
    <n v="0.50765049831216835"/>
    <m/>
    <x v="10"/>
    <x v="10"/>
    <m/>
    <x v="12"/>
    <m/>
    <m/>
    <m/>
  </r>
  <r>
    <n v="360.28108800000001"/>
    <x v="119"/>
    <n v="1010212"/>
    <n v="584"/>
    <x v="9"/>
    <n v="429.57760000000002"/>
    <n v="-0.16131314109488018"/>
    <m/>
    <x v="10"/>
    <x v="10"/>
    <m/>
    <x v="12"/>
    <m/>
    <m/>
    <m/>
  </r>
  <r>
    <n v="360.3288"/>
    <x v="326"/>
    <n v="1005134"/>
    <n v="1152"/>
    <x v="1"/>
    <n v="174.55680000000001"/>
    <n v="1.0642495737777042"/>
    <m/>
    <x v="10"/>
    <x v="10"/>
    <m/>
    <x v="12"/>
    <m/>
    <m/>
    <m/>
  </r>
  <r>
    <n v="360.34440000000001"/>
    <x v="91"/>
    <n v="1004605"/>
    <n v="2394"/>
    <x v="4"/>
    <n v="75.731200000000001"/>
    <n v="3.7582026958505872"/>
    <m/>
    <x v="10"/>
    <x v="10"/>
    <m/>
    <x v="12"/>
    <m/>
    <m/>
    <m/>
  </r>
  <r>
    <n v="360.3528"/>
    <x v="221"/>
    <n v="1005603"/>
    <n v="2522"/>
    <x v="3"/>
    <n v="58.844000000000001"/>
    <n v="5.1238664944599277"/>
    <m/>
    <x v="10"/>
    <x v="10"/>
    <m/>
    <x v="12"/>
    <m/>
    <m/>
    <m/>
  </r>
  <r>
    <n v="360.40159999999997"/>
    <x v="239"/>
    <n v="1004082"/>
    <n v="1721"/>
    <x v="0"/>
    <n v="214.05439999999999"/>
    <n v="0.68369162231656999"/>
    <m/>
    <x v="10"/>
    <x v="10"/>
    <m/>
    <x v="12"/>
    <m/>
    <m/>
    <m/>
  </r>
  <r>
    <n v="360.45567999999997"/>
    <x v="247"/>
    <n v="1001193"/>
    <n v="1193"/>
    <x v="7"/>
    <n v="368.76864"/>
    <n v="-2.2542480835680691E-2"/>
    <m/>
    <x v="10"/>
    <x v="10"/>
    <m/>
    <x v="12"/>
    <m/>
    <m/>
    <m/>
  </r>
  <r>
    <n v="360.54719999999998"/>
    <x v="118"/>
    <n v="1001452"/>
    <n v="1452"/>
    <x v="7"/>
    <n v="467.27558399999998"/>
    <n v="-0.22840565108576272"/>
    <m/>
    <x v="10"/>
    <x v="10"/>
    <m/>
    <x v="12"/>
    <m/>
    <m/>
    <m/>
  </r>
  <r>
    <n v="360.5992"/>
    <x v="164"/>
    <n v="1003276"/>
    <n v="77"/>
    <x v="3"/>
    <n v="87.148799999999994"/>
    <n v="3.1377414261584784"/>
    <m/>
    <x v="10"/>
    <x v="10"/>
    <m/>
    <x v="12"/>
    <m/>
    <m/>
    <m/>
  </r>
  <r>
    <n v="360.66368"/>
    <x v="293"/>
    <n v="1002148"/>
    <n v="2148"/>
    <x v="5"/>
    <n v="95.603200000000001"/>
    <n v="2.7725063596197614"/>
    <m/>
    <x v="10"/>
    <x v="10"/>
    <m/>
    <x v="12"/>
    <m/>
    <m/>
    <m/>
  </r>
  <r>
    <n v="360.71136000000001"/>
    <x v="259"/>
    <n v="1010739"/>
    <n v="740"/>
    <x v="9"/>
    <n v="258.12400000000002"/>
    <n v="0.39743441136817959"/>
    <m/>
    <x v="10"/>
    <x v="10"/>
    <m/>
    <x v="12"/>
    <m/>
    <m/>
    <m/>
  </r>
  <r>
    <n v="360.71136000000001"/>
    <x v="12"/>
    <n v="1019882"/>
    <n v="2811"/>
    <x v="9"/>
    <n v="260.37200000000001"/>
    <n v="0.38536924093220465"/>
    <m/>
    <x v="10"/>
    <x v="10"/>
    <m/>
    <x v="12"/>
    <m/>
    <m/>
    <m/>
  </r>
  <r>
    <n v="360.71136000000001"/>
    <x v="191"/>
    <n v="1015384"/>
    <n v="412"/>
    <x v="9"/>
    <n v="261.49599999999998"/>
    <n v="0.37941444611007447"/>
    <m/>
    <x v="10"/>
    <x v="10"/>
    <m/>
    <x v="12"/>
    <m/>
    <m/>
    <m/>
  </r>
  <r>
    <n v="360.71136000000001"/>
    <x v="103"/>
    <n v="1010399"/>
    <n v="2830"/>
    <x v="9"/>
    <n v="393.00400000000002"/>
    <n v="-8.2168731107062534E-2"/>
    <m/>
    <x v="10"/>
    <x v="10"/>
    <m/>
    <x v="12"/>
    <m/>
    <m/>
    <m/>
  </r>
  <r>
    <n v="360.82799999999997"/>
    <x v="313"/>
    <n v="1004230"/>
    <n v="2092"/>
    <x v="8"/>
    <n v="164.60159999999999"/>
    <n v="1.1921293596174034"/>
    <m/>
    <x v="10"/>
    <x v="10"/>
    <m/>
    <x v="12"/>
    <m/>
    <m/>
    <m/>
  </r>
  <r>
    <n v="360.9008"/>
    <x v="289"/>
    <n v="1001379"/>
    <n v="1379"/>
    <x v="8"/>
    <n v="456.41568000000001"/>
    <n v="-0.20927168847485697"/>
    <m/>
    <x v="10"/>
    <x v="10"/>
    <m/>
    <x v="12"/>
    <m/>
    <m/>
    <m/>
  </r>
  <r>
    <n v="360.95904000000002"/>
    <x v="299"/>
    <n v="1001281"/>
    <n v="1281"/>
    <x v="8"/>
    <n v="289.75103999999999"/>
    <n v="0.24575580470737923"/>
    <m/>
    <x v="10"/>
    <x v="10"/>
    <m/>
    <x v="12"/>
    <m/>
    <m/>
    <m/>
  </r>
  <r>
    <n v="361.063872"/>
    <x v="246"/>
    <n v="1000405"/>
    <n v="405"/>
    <x v="6"/>
    <n v="192.665088"/>
    <n v="0.87404929324818836"/>
    <m/>
    <x v="10"/>
    <x v="10"/>
    <m/>
    <x v="12"/>
    <m/>
    <m/>
    <m/>
  </r>
  <r>
    <n v="361.11919999999998"/>
    <x v="48"/>
    <n v="1004582"/>
    <n v="1484"/>
    <x v="2"/>
    <n v="169.6096"/>
    <n v="1.1291200498085012"/>
    <m/>
    <x v="10"/>
    <x v="10"/>
    <m/>
    <x v="12"/>
    <m/>
    <m/>
    <m/>
  </r>
  <r>
    <n v="361.11919999999998"/>
    <x v="77"/>
    <n v="1005249"/>
    <n v="2263"/>
    <x v="8"/>
    <n v="180.77760000000001"/>
    <n v="0.99758819676774091"/>
    <m/>
    <x v="10"/>
    <x v="10"/>
    <m/>
    <x v="12"/>
    <m/>
    <m/>
    <m/>
  </r>
  <r>
    <n v="361.24608000000001"/>
    <x v="104"/>
    <n v="1001381"/>
    <n v="1381"/>
    <x v="8"/>
    <n v="403.22668800000002"/>
    <n v="-0.10411168022688026"/>
    <m/>
    <x v="10"/>
    <x v="10"/>
    <m/>
    <x v="12"/>
    <m/>
    <m/>
    <m/>
  </r>
  <r>
    <n v="361.24919999999997"/>
    <x v="326"/>
    <n v="1005983"/>
    <n v="1556"/>
    <x v="3"/>
    <n v="50.744"/>
    <n v="6.1190524988175934"/>
    <m/>
    <x v="10"/>
    <x v="10"/>
    <m/>
    <x v="12"/>
    <m/>
    <m/>
    <m/>
  </r>
  <r>
    <n v="361.24919999999997"/>
    <x v="195"/>
    <n v="1006143"/>
    <n v="1134"/>
    <x v="9"/>
    <n v="211.62"/>
    <n v="0.70706549475474889"/>
    <m/>
    <x v="10"/>
    <x v="10"/>
    <m/>
    <x v="12"/>
    <m/>
    <m/>
    <m/>
  </r>
  <r>
    <n v="361.42847999999998"/>
    <x v="269"/>
    <n v="1010864"/>
    <n v="2006"/>
    <x v="9"/>
    <n v="225.268"/>
    <n v="0.60443773638510567"/>
    <m/>
    <x v="10"/>
    <x v="10"/>
    <m/>
    <x v="12"/>
    <m/>
    <m/>
    <m/>
  </r>
  <r>
    <n v="361.42847999999998"/>
    <x v="164"/>
    <n v="1018485"/>
    <n v="1899"/>
    <x v="9"/>
    <n v="262.36"/>
    <n v="0.37760512273212365"/>
    <m/>
    <x v="10"/>
    <x v="10"/>
    <m/>
    <x v="12"/>
    <m/>
    <m/>
    <m/>
  </r>
  <r>
    <n v="361.42847999999998"/>
    <x v="244"/>
    <n v="1019721"/>
    <n v="2752"/>
    <x v="9"/>
    <n v="345.536"/>
    <n v="4.5993702537506884E-2"/>
    <m/>
    <x v="10"/>
    <x v="10"/>
    <m/>
    <x v="12"/>
    <m/>
    <m/>
    <m/>
  </r>
  <r>
    <n v="361.5872"/>
    <x v="260"/>
    <n v="1002595"/>
    <n v="2595"/>
    <x v="7"/>
    <n v="278.71039999999999"/>
    <n v="0.29735811796043493"/>
    <m/>
    <x v="10"/>
    <x v="10"/>
    <m/>
    <x v="12"/>
    <m/>
    <m/>
    <m/>
  </r>
  <r>
    <n v="361.64440000000002"/>
    <x v="238"/>
    <n v="1004398"/>
    <n v="1862"/>
    <x v="2"/>
    <n v="22.7104"/>
    <n v="14.924175708045654"/>
    <m/>
    <x v="10"/>
    <x v="10"/>
    <m/>
    <x v="12"/>
    <m/>
    <m/>
    <m/>
  </r>
  <r>
    <n v="361.66"/>
    <x v="326"/>
    <n v="1002682"/>
    <n v="2682"/>
    <x v="7"/>
    <n v="243.88480000000001"/>
    <n v="0.48291324428582677"/>
    <m/>
    <x v="10"/>
    <x v="10"/>
    <m/>
    <x v="12"/>
    <m/>
    <m/>
    <m/>
  </r>
  <r>
    <n v="361.7484"/>
    <x v="246"/>
    <n v="1004728"/>
    <n v="2533"/>
    <x v="2"/>
    <n v="217.94880000000001"/>
    <n v="0.65978615160991938"/>
    <m/>
    <x v="10"/>
    <x v="10"/>
    <m/>
    <x v="12"/>
    <m/>
    <m/>
    <m/>
  </r>
  <r>
    <n v="361.85784960000001"/>
    <x v="172"/>
    <n v="1000089"/>
    <n v="89"/>
    <x v="4"/>
    <n v="203.72659200000001"/>
    <n v="0.77619350546049481"/>
    <m/>
    <x v="10"/>
    <x v="10"/>
    <m/>
    <x v="12"/>
    <m/>
    <m/>
    <m/>
  </r>
  <r>
    <n v="361.86279999999999"/>
    <x v="100"/>
    <n v="1003586"/>
    <n v="501"/>
    <x v="3"/>
    <n v="327.46879999999999"/>
    <n v="0.1050298532257119"/>
    <m/>
    <x v="10"/>
    <x v="10"/>
    <m/>
    <x v="12"/>
    <m/>
    <m/>
    <m/>
  </r>
  <r>
    <n v="361.8732"/>
    <x v="152"/>
    <n v="1002898"/>
    <n v="2309"/>
    <x v="8"/>
    <n v="82.16"/>
    <n v="3.4044936708860765"/>
    <m/>
    <x v="10"/>
    <x v="10"/>
    <m/>
    <x v="12"/>
    <m/>
    <m/>
    <m/>
  </r>
  <r>
    <n v="361.96159999999998"/>
    <x v="186"/>
    <n v="1004632"/>
    <n v="1799"/>
    <x v="8"/>
    <n v="167.54560000000001"/>
    <n v="1.1603766377630924"/>
    <m/>
    <x v="10"/>
    <x v="10"/>
    <m/>
    <x v="12"/>
    <m/>
    <m/>
    <m/>
  </r>
  <r>
    <n v="362.04480000000001"/>
    <x v="249"/>
    <n v="1004673"/>
    <n v="406"/>
    <x v="4"/>
    <n v="191.83359999999999"/>
    <n v="0.88728564756121986"/>
    <m/>
    <x v="10"/>
    <x v="10"/>
    <m/>
    <x v="12"/>
    <m/>
    <m/>
    <m/>
  </r>
  <r>
    <n v="362.1456"/>
    <x v="329"/>
    <n v="1005995"/>
    <n v="69"/>
    <x v="6"/>
    <n v="137.53200000000001"/>
    <n v="1.633173370561033"/>
    <m/>
    <x v="10"/>
    <x v="10"/>
    <m/>
    <x v="12"/>
    <m/>
    <m/>
    <m/>
  </r>
  <r>
    <n v="362.1456"/>
    <x v="230"/>
    <n v="1014454"/>
    <n v="2648"/>
    <x v="9"/>
    <n v="271.09199999999998"/>
    <n v="0.33587711920676383"/>
    <m/>
    <x v="10"/>
    <x v="10"/>
    <m/>
    <x v="12"/>
    <m/>
    <m/>
    <m/>
  </r>
  <r>
    <n v="362.1456"/>
    <x v="251"/>
    <n v="1017961"/>
    <n v="2167"/>
    <x v="9"/>
    <n v="380.12"/>
    <n v="-4.7286120172577085E-2"/>
    <m/>
    <x v="10"/>
    <x v="10"/>
    <m/>
    <x v="12"/>
    <m/>
    <m/>
    <m/>
  </r>
  <r>
    <n v="362.19040000000001"/>
    <x v="348"/>
    <n v="1005108"/>
    <n v="558"/>
    <x v="7"/>
    <n v="178.63679999999999"/>
    <n v="1.0275240040126112"/>
    <m/>
    <x v="10"/>
    <x v="10"/>
    <m/>
    <x v="12"/>
    <m/>
    <m/>
    <m/>
  </r>
  <r>
    <n v="362.23719999999997"/>
    <x v="343"/>
    <n v="1005332"/>
    <n v="2059"/>
    <x v="1"/>
    <n v="221.1328"/>
    <n v="0.63809801169252123"/>
    <m/>
    <x v="10"/>
    <x v="10"/>
    <m/>
    <x v="12"/>
    <m/>
    <m/>
    <m/>
  </r>
  <r>
    <n v="362.28919999999999"/>
    <x v="125"/>
    <n v="1003282"/>
    <n v="2697"/>
    <x v="9"/>
    <n v="198.0224"/>
    <n v="0.82953645648169083"/>
    <m/>
    <x v="10"/>
    <x v="10"/>
    <m/>
    <x v="12"/>
    <m/>
    <m/>
    <m/>
  </r>
  <r>
    <n v="362.28919999999999"/>
    <x v="2"/>
    <n v="1003607"/>
    <n v="2072"/>
    <x v="7"/>
    <n v="353.392"/>
    <n v="2.5176574455562092E-2"/>
    <m/>
    <x v="10"/>
    <x v="10"/>
    <m/>
    <x v="12"/>
    <m/>
    <m/>
    <m/>
  </r>
  <r>
    <n v="362.2944"/>
    <x v="82"/>
    <n v="1004166"/>
    <n v="2508"/>
    <x v="6"/>
    <n v="234.92160000000001"/>
    <n v="0.54219279964039058"/>
    <m/>
    <x v="10"/>
    <x v="10"/>
    <m/>
    <x v="12"/>
    <m/>
    <m/>
    <m/>
  </r>
  <r>
    <n v="362.30687999999998"/>
    <x v="313"/>
    <n v="1000762"/>
    <n v="762"/>
    <x v="7"/>
    <n v="518.25023999999996"/>
    <n v="-0.30090359437170738"/>
    <m/>
    <x v="10"/>
    <x v="10"/>
    <m/>
    <x v="12"/>
    <m/>
    <m/>
    <m/>
  </r>
  <r>
    <n v="362.32351999999997"/>
    <x v="26"/>
    <n v="1001501"/>
    <n v="1501"/>
    <x v="7"/>
    <n v="322.80864000000003"/>
    <n v="0.12240961084560793"/>
    <m/>
    <x v="10"/>
    <x v="10"/>
    <m/>
    <x v="12"/>
    <m/>
    <m/>
    <m/>
  </r>
  <r>
    <n v="362.40255999999999"/>
    <x v="337"/>
    <n v="1001731"/>
    <n v="1731"/>
    <x v="7"/>
    <n v="88.524799999999999"/>
    <n v="3.0937969924812028"/>
    <m/>
    <x v="10"/>
    <x v="10"/>
    <m/>
    <x v="12"/>
    <m/>
    <m/>
    <m/>
  </r>
  <r>
    <n v="362.50760000000002"/>
    <x v="293"/>
    <n v="1003021"/>
    <n v="2768"/>
    <x v="2"/>
    <n v="197.16800000000001"/>
    <n v="0.83857218209851503"/>
    <m/>
    <x v="10"/>
    <x v="10"/>
    <m/>
    <x v="12"/>
    <m/>
    <m/>
    <m/>
  </r>
  <r>
    <n v="362.54919999999998"/>
    <x v="12"/>
    <n v="1004796"/>
    <n v="599"/>
    <x v="0"/>
    <n v="183.4496"/>
    <n v="0.97628776514094318"/>
    <m/>
    <x v="10"/>
    <x v="10"/>
    <m/>
    <x v="12"/>
    <m/>
    <m/>
    <m/>
  </r>
  <r>
    <n v="362.5752"/>
    <x v="296"/>
    <n v="1003710"/>
    <n v="21"/>
    <x v="4"/>
    <n v="91.955200000000005"/>
    <n v="2.9429548301781736"/>
    <m/>
    <x v="10"/>
    <x v="10"/>
    <m/>
    <x v="12"/>
    <m/>
    <m/>
    <m/>
  </r>
  <r>
    <n v="362.5856"/>
    <x v="25"/>
    <n v="1005006"/>
    <n v="2449"/>
    <x v="0"/>
    <n v="319.46879999999999"/>
    <n v="0.13496404030690951"/>
    <m/>
    <x v="10"/>
    <x v="10"/>
    <m/>
    <x v="12"/>
    <m/>
    <m/>
    <m/>
  </r>
  <r>
    <n v="362.67399999999998"/>
    <x v="115"/>
    <n v="1005335"/>
    <n v="1758"/>
    <x v="5"/>
    <n v="250.40960000000001"/>
    <n v="0.44832306748623041"/>
    <m/>
    <x v="10"/>
    <x v="10"/>
    <m/>
    <x v="12"/>
    <m/>
    <m/>
    <m/>
  </r>
  <r>
    <n v="362.68959999999998"/>
    <x v="75"/>
    <n v="1005069"/>
    <n v="1169"/>
    <x v="1"/>
    <n v="212.6336"/>
    <n v="0.70570220322658306"/>
    <m/>
    <x v="10"/>
    <x v="10"/>
    <m/>
    <x v="12"/>
    <m/>
    <m/>
    <m/>
  </r>
  <r>
    <n v="362.79360000000003"/>
    <x v="226"/>
    <n v="1005311"/>
    <n v="2170"/>
    <x v="8"/>
    <n v="240.35839999999999"/>
    <n v="0.50938598359782739"/>
    <m/>
    <x v="10"/>
    <x v="10"/>
    <m/>
    <x v="12"/>
    <m/>
    <m/>
    <m/>
  </r>
  <r>
    <n v="362.80919999999998"/>
    <x v="101"/>
    <n v="1002335"/>
    <n v="2335"/>
    <x v="5"/>
    <n v="219.20320000000001"/>
    <n v="0.65512729741171638"/>
    <m/>
    <x v="10"/>
    <x v="10"/>
    <m/>
    <x v="12"/>
    <m/>
    <m/>
    <m/>
  </r>
  <r>
    <n v="362.88200000000001"/>
    <x v="67"/>
    <n v="1004900"/>
    <n v="1738"/>
    <x v="9"/>
    <n v="119.408"/>
    <n v="2.0390091116173119"/>
    <m/>
    <x v="10"/>
    <x v="10"/>
    <m/>
    <x v="12"/>
    <m/>
    <m/>
    <m/>
  </r>
  <r>
    <n v="362.99119999999999"/>
    <x v="264"/>
    <n v="1003517"/>
    <n v="1956"/>
    <x v="2"/>
    <n v="137.28"/>
    <n v="1.6441666666666666"/>
    <m/>
    <x v="10"/>
    <x v="10"/>
    <m/>
    <x v="12"/>
    <m/>
    <m/>
    <m/>
  </r>
  <r>
    <n v="363.0224"/>
    <x v="225"/>
    <n v="1002659"/>
    <n v="2659"/>
    <x v="8"/>
    <n v="250.98240000000001"/>
    <n v="0.44640580375356992"/>
    <m/>
    <x v="10"/>
    <x v="10"/>
    <m/>
    <x v="12"/>
    <m/>
    <m/>
    <m/>
  </r>
  <r>
    <n v="363.04199999999997"/>
    <x v="4"/>
    <n v="1005929"/>
    <n v="923"/>
    <x v="2"/>
    <n v="30.468"/>
    <n v="10.915517920441117"/>
    <m/>
    <x v="10"/>
    <x v="10"/>
    <m/>
    <x v="12"/>
    <m/>
    <m/>
    <m/>
  </r>
  <r>
    <n v="363.04199999999997"/>
    <x v="52"/>
    <n v="1005709"/>
    <n v="593"/>
    <x v="3"/>
    <n v="50.171999999999997"/>
    <n v="6.2359483377182494"/>
    <m/>
    <x v="10"/>
    <x v="10"/>
    <m/>
    <x v="12"/>
    <m/>
    <m/>
    <m/>
  </r>
  <r>
    <n v="363.07960000000003"/>
    <x v="212"/>
    <n v="1004589"/>
    <n v="1908"/>
    <x v="9"/>
    <n v="250.50880000000001"/>
    <n v="0.44936864493383072"/>
    <m/>
    <x v="10"/>
    <x v="10"/>
    <m/>
    <x v="12"/>
    <m/>
    <m/>
    <m/>
  </r>
  <r>
    <n v="363.10144000000003"/>
    <x v="94"/>
    <n v="1001769"/>
    <n v="1769"/>
    <x v="7"/>
    <n v="15.984"/>
    <n v="21.716556556556558"/>
    <m/>
    <x v="10"/>
    <x v="10"/>
    <m/>
    <x v="12"/>
    <m/>
    <m/>
    <m/>
  </r>
  <r>
    <n v="363.11392000000001"/>
    <x v="306"/>
    <n v="1001050"/>
    <n v="1050"/>
    <x v="4"/>
    <n v="462.450624"/>
    <n v="-0.2148049950517528"/>
    <m/>
    <x v="10"/>
    <x v="10"/>
    <m/>
    <x v="12"/>
    <m/>
    <m/>
    <m/>
  </r>
  <r>
    <n v="363.2928"/>
    <x v="318"/>
    <n v="1002940"/>
    <n v="1650"/>
    <x v="7"/>
    <n v="234.45760000000001"/>
    <n v="0.54950319375443568"/>
    <m/>
    <x v="10"/>
    <x v="10"/>
    <m/>
    <x v="12"/>
    <m/>
    <m/>
    <m/>
  </r>
  <r>
    <n v="363.31880000000001"/>
    <x v="7"/>
    <n v="1004276"/>
    <n v="999"/>
    <x v="0"/>
    <n v="152.51519999999999"/>
    <n v="1.382180923606303"/>
    <m/>
    <x v="10"/>
    <x v="10"/>
    <m/>
    <x v="12"/>
    <m/>
    <m/>
    <m/>
  </r>
  <r>
    <n v="363.33960000000002"/>
    <x v="353"/>
    <n v="1003234"/>
    <n v="729"/>
    <x v="2"/>
    <n v="44.4512"/>
    <n v="7.1738985674177531"/>
    <m/>
    <x v="10"/>
    <x v="10"/>
    <m/>
    <x v="12"/>
    <m/>
    <m/>
    <m/>
  </r>
  <r>
    <n v="363.52575999999999"/>
    <x v="0"/>
    <n v="1001538"/>
    <n v="1538"/>
    <x v="8"/>
    <n v="8.5309439999999999"/>
    <n v="41.612606529828355"/>
    <m/>
    <x v="10"/>
    <x v="10"/>
    <m/>
    <x v="12"/>
    <m/>
    <m/>
    <m/>
  </r>
  <r>
    <n v="363.5788"/>
    <x v="39"/>
    <n v="1002967"/>
    <n v="2290"/>
    <x v="3"/>
    <n v="183.9264"/>
    <n v="0.976762444108078"/>
    <m/>
    <x v="10"/>
    <x v="10"/>
    <m/>
    <x v="12"/>
    <m/>
    <m/>
    <m/>
  </r>
  <r>
    <n v="363.57983999999999"/>
    <x v="355"/>
    <n v="1007647"/>
    <n v="2348"/>
    <x v="9"/>
    <n v="12.368"/>
    <n v="28.396817593790427"/>
    <m/>
    <x v="10"/>
    <x v="10"/>
    <m/>
    <x v="12"/>
    <m/>
    <m/>
    <m/>
  </r>
  <r>
    <n v="363.57983999999999"/>
    <x v="131"/>
    <n v="1011640"/>
    <n v="689"/>
    <x v="9"/>
    <n v="329.02"/>
    <n v="0.10503872105039211"/>
    <m/>
    <x v="10"/>
    <x v="10"/>
    <m/>
    <x v="12"/>
    <m/>
    <m/>
    <m/>
  </r>
  <r>
    <n v="363.57983999999999"/>
    <x v="329"/>
    <n v="1010260"/>
    <n v="155"/>
    <x v="9"/>
    <n v="381.84800000000001"/>
    <n v="-4.7841444763361399E-2"/>
    <m/>
    <x v="10"/>
    <x v="10"/>
    <m/>
    <x v="12"/>
    <m/>
    <m/>
    <m/>
  </r>
  <r>
    <n v="363.57983999999999"/>
    <x v="261"/>
    <n v="1012667"/>
    <n v="2133"/>
    <x v="9"/>
    <n v="438.048"/>
    <n v="-0.17"/>
    <m/>
    <x v="10"/>
    <x v="10"/>
    <m/>
    <x v="12"/>
    <m/>
    <m/>
    <m/>
  </r>
  <r>
    <n v="363.66719999999998"/>
    <x v="299"/>
    <n v="1002586"/>
    <n v="2586"/>
    <x v="7"/>
    <n v="37.5488"/>
    <n v="8.6851883415715001"/>
    <m/>
    <x v="10"/>
    <x v="10"/>
    <m/>
    <x v="12"/>
    <m/>
    <m/>
    <m/>
  </r>
  <r>
    <n v="363.72326399999997"/>
    <x v="88"/>
    <n v="1013132"/>
    <n v="872"/>
    <x v="9"/>
    <n v="394.38479999999998"/>
    <n v="-7.7745227503696931E-2"/>
    <m/>
    <x v="10"/>
    <x v="10"/>
    <m/>
    <x v="12"/>
    <m/>
    <m/>
    <m/>
  </r>
  <r>
    <n v="363.90640000000002"/>
    <x v="185"/>
    <n v="1002163"/>
    <n v="2163"/>
    <x v="3"/>
    <n v="182.82560000000001"/>
    <n v="0.99045647874258314"/>
    <m/>
    <x v="10"/>
    <x v="10"/>
    <m/>
    <x v="12"/>
    <m/>
    <m/>
    <m/>
  </r>
  <r>
    <n v="363.91680000000002"/>
    <x v="278"/>
    <n v="1001669"/>
    <n v="1669"/>
    <x v="9"/>
    <n v="164.26560000000001"/>
    <n v="1.215416983227164"/>
    <m/>
    <x v="10"/>
    <x v="10"/>
    <m/>
    <x v="12"/>
    <m/>
    <m/>
    <m/>
  </r>
  <r>
    <n v="363.9384"/>
    <x v="5"/>
    <n v="1005432"/>
    <n v="249"/>
    <x v="6"/>
    <n v="0.64"/>
    <n v="567.65375000000006"/>
    <m/>
    <x v="10"/>
    <x v="10"/>
    <m/>
    <x v="12"/>
    <m/>
    <m/>
    <m/>
  </r>
  <r>
    <n v="363.9384"/>
    <x v="240"/>
    <n v="1005437"/>
    <n v="302"/>
    <x v="5"/>
    <n v="108.108"/>
    <n v="2.3664335664335665"/>
    <m/>
    <x v="10"/>
    <x v="10"/>
    <m/>
    <x v="12"/>
    <m/>
    <m/>
    <m/>
  </r>
  <r>
    <n v="363.96256"/>
    <x v="326"/>
    <n v="1001700"/>
    <n v="1700"/>
    <x v="4"/>
    <n v="182.28800000000001"/>
    <n v="0.996634775739489"/>
    <m/>
    <x v="10"/>
    <x v="10"/>
    <m/>
    <x v="12"/>
    <m/>
    <m/>
    <m/>
  </r>
  <r>
    <n v="363.99583999999999"/>
    <x v="200"/>
    <n v="1002040"/>
    <n v="2040"/>
    <x v="7"/>
    <n v="139.80799999999999"/>
    <n v="1.6035408560311284"/>
    <m/>
    <x v="10"/>
    <x v="10"/>
    <m/>
    <x v="12"/>
    <m/>
    <m/>
    <m/>
  </r>
  <r>
    <n v="364.05408"/>
    <x v="65"/>
    <n v="1001652"/>
    <n v="1652"/>
    <x v="4"/>
    <n v="134.38720000000001"/>
    <n v="1.7089937136870177"/>
    <m/>
    <x v="10"/>
    <x v="10"/>
    <m/>
    <x v="12"/>
    <m/>
    <m/>
    <m/>
  </r>
  <r>
    <n v="364.05408"/>
    <x v="167"/>
    <n v="1001830"/>
    <n v="1830"/>
    <x v="5"/>
    <n v="200.07040000000001"/>
    <n v="0.81962989027862188"/>
    <m/>
    <x v="10"/>
    <x v="10"/>
    <m/>
    <x v="12"/>
    <m/>
    <m/>
    <m/>
  </r>
  <r>
    <n v="364.15600000000001"/>
    <x v="233"/>
    <n v="1003121"/>
    <n v="718"/>
    <x v="9"/>
    <n v="210.66560000000001"/>
    <n v="0.72859735998663278"/>
    <m/>
    <x v="10"/>
    <x v="10"/>
    <m/>
    <x v="12"/>
    <m/>
    <m/>
    <m/>
  </r>
  <r>
    <n v="364.21319999999997"/>
    <x v="152"/>
    <n v="1003214"/>
    <n v="1559"/>
    <x v="8"/>
    <n v="267.97120000000001"/>
    <n v="0.35915053557994275"/>
    <m/>
    <x v="10"/>
    <x v="10"/>
    <m/>
    <x v="12"/>
    <m/>
    <m/>
    <m/>
  </r>
  <r>
    <n v="364.25479999999999"/>
    <x v="352"/>
    <n v="1004202"/>
    <n v="1600"/>
    <x v="6"/>
    <n v="214.16640000000001"/>
    <n v="0.70080274029913181"/>
    <m/>
    <x v="10"/>
    <x v="10"/>
    <m/>
    <x v="12"/>
    <m/>
    <m/>
    <m/>
  </r>
  <r>
    <n v="364.2912"/>
    <x v="226"/>
    <n v="1001077"/>
    <n v="1077"/>
    <x v="5"/>
    <n v="528.21945600000004"/>
    <n v="-0.31034119273334759"/>
    <m/>
    <x v="10"/>
    <x v="10"/>
    <m/>
    <x v="12"/>
    <m/>
    <m/>
    <m/>
  </r>
  <r>
    <n v="364.29696000000001"/>
    <x v="37"/>
    <n v="1013078"/>
    <n v="631"/>
    <x v="9"/>
    <n v="356.86"/>
    <n v="2.0839993274673538E-2"/>
    <m/>
    <x v="10"/>
    <x v="10"/>
    <m/>
    <x v="12"/>
    <m/>
    <m/>
    <m/>
  </r>
  <r>
    <n v="364.29696000000001"/>
    <x v="66"/>
    <n v="1012241"/>
    <n v="1419"/>
    <x v="9"/>
    <n v="398.44799999999998"/>
    <n v="-8.5710155402963423E-2"/>
    <m/>
    <x v="10"/>
    <x v="10"/>
    <m/>
    <x v="12"/>
    <m/>
    <m/>
    <m/>
  </r>
  <r>
    <n v="364.39519999999999"/>
    <x v="57"/>
    <n v="1002440"/>
    <n v="2440"/>
    <x v="8"/>
    <n v="159.76"/>
    <n v="1.2808913370055084"/>
    <m/>
    <x v="10"/>
    <x v="10"/>
    <m/>
    <x v="12"/>
    <m/>
    <m/>
    <m/>
  </r>
  <r>
    <n v="364.50959999999998"/>
    <x v="18"/>
    <n v="1004069"/>
    <n v="1547"/>
    <x v="3"/>
    <n v="125.3056"/>
    <n v="1.9089649624597782"/>
    <m/>
    <x v="10"/>
    <x v="10"/>
    <m/>
    <x v="12"/>
    <m/>
    <m/>
    <m/>
  </r>
  <r>
    <n v="364.55119999999999"/>
    <x v="115"/>
    <n v="1005171"/>
    <n v="600"/>
    <x v="2"/>
    <n v="276.79039999999998"/>
    <n v="0.31706590980034"/>
    <m/>
    <x v="10"/>
    <x v="10"/>
    <m/>
    <x v="12"/>
    <m/>
    <m/>
    <m/>
  </r>
  <r>
    <n v="364.62920000000003"/>
    <x v="326"/>
    <n v="1003830"/>
    <n v="889"/>
    <x v="7"/>
    <n v="285.61279999999999"/>
    <n v="0.27665566809330688"/>
    <m/>
    <x v="10"/>
    <x v="10"/>
    <m/>
    <x v="12"/>
    <m/>
    <m/>
    <m/>
  </r>
  <r>
    <n v="364.73840000000001"/>
    <x v="9"/>
    <n v="1003881"/>
    <n v="1686"/>
    <x v="4"/>
    <n v="139.2192"/>
    <n v="1.6198857628832806"/>
    <m/>
    <x v="10"/>
    <x v="10"/>
    <m/>
    <x v="12"/>
    <m/>
    <m/>
    <m/>
  </r>
  <r>
    <n v="364.74047999999999"/>
    <x v="189"/>
    <n v="1001224"/>
    <n v="1224"/>
    <x v="8"/>
    <n v="372.8544"/>
    <n v="-2.1761631349931788E-2"/>
    <m/>
    <x v="10"/>
    <x v="10"/>
    <m/>
    <x v="12"/>
    <m/>
    <m/>
    <m/>
  </r>
  <r>
    <n v="364.81119999999999"/>
    <x v="165"/>
    <n v="1002332"/>
    <n v="2332"/>
    <x v="6"/>
    <n v="19.977599999999999"/>
    <n v="17.261012333813873"/>
    <m/>
    <x v="10"/>
    <x v="10"/>
    <m/>
    <x v="12"/>
    <m/>
    <m/>
    <m/>
  </r>
  <r>
    <n v="364.83479999999997"/>
    <x v="64"/>
    <n v="1005915"/>
    <n v="1025"/>
    <x v="1"/>
    <n v="105.5"/>
    <n v="2.458149763033175"/>
    <m/>
    <x v="10"/>
    <x v="10"/>
    <m/>
    <x v="12"/>
    <m/>
    <m/>
    <m/>
  </r>
  <r>
    <n v="364.83479999999997"/>
    <x v="134"/>
    <n v="1005663"/>
    <n v="69"/>
    <x v="4"/>
    <n v="133.91999999999999"/>
    <n v="1.7242741935483872"/>
    <m/>
    <x v="10"/>
    <x v="10"/>
    <m/>
    <x v="12"/>
    <m/>
    <m/>
    <m/>
  </r>
  <r>
    <n v="364.8424"/>
    <x v="33"/>
    <n v="1003398"/>
    <n v="502"/>
    <x v="3"/>
    <n v="141.52000000000001"/>
    <n v="1.5780271339739964"/>
    <m/>
    <x v="10"/>
    <x v="10"/>
    <m/>
    <x v="12"/>
    <m/>
    <m/>
    <m/>
  </r>
  <r>
    <n v="365.01407999999998"/>
    <x v="305"/>
    <n v="1013057"/>
    <n v="2040"/>
    <x v="9"/>
    <n v="228.464"/>
    <n v="0.59768751313117152"/>
    <m/>
    <x v="10"/>
    <x v="10"/>
    <m/>
    <x v="12"/>
    <m/>
    <m/>
    <m/>
  </r>
  <r>
    <n v="365.01407999999998"/>
    <x v="124"/>
    <n v="1010682"/>
    <n v="2606"/>
    <x v="9"/>
    <n v="303.77199999999999"/>
    <n v="0.2016054145872562"/>
    <m/>
    <x v="10"/>
    <x v="10"/>
    <m/>
    <x v="12"/>
    <m/>
    <m/>
    <m/>
  </r>
  <r>
    <n v="365.09241600000001"/>
    <x v="161"/>
    <n v="1000735"/>
    <n v="735"/>
    <x v="4"/>
    <n v="557.37504000000001"/>
    <n v="-0.34497889248861952"/>
    <m/>
    <x v="10"/>
    <x v="10"/>
    <m/>
    <x v="12"/>
    <m/>
    <m/>
    <m/>
  </r>
  <r>
    <n v="365.18560000000002"/>
    <x v="219"/>
    <n v="1002569"/>
    <n v="2569"/>
    <x v="3"/>
    <n v="233.952"/>
    <n v="0.56094241553823021"/>
    <m/>
    <x v="10"/>
    <x v="10"/>
    <m/>
    <x v="12"/>
    <m/>
    <m/>
    <m/>
  </r>
  <r>
    <n v="365.31560000000002"/>
    <x v="350"/>
    <n v="1002217"/>
    <n v="2217"/>
    <x v="1"/>
    <n v="204.37119999999999"/>
    <n v="0.78751017755926489"/>
    <m/>
    <x v="10"/>
    <x v="10"/>
    <m/>
    <x v="12"/>
    <m/>
    <m/>
    <m/>
  </r>
  <r>
    <n v="365.37279999999998"/>
    <x v="348"/>
    <n v="1002715"/>
    <n v="2715"/>
    <x v="4"/>
    <n v="270.57279999999997"/>
    <n v="0.35036781228564001"/>
    <m/>
    <x v="10"/>
    <x v="10"/>
    <m/>
    <x v="12"/>
    <m/>
    <m/>
    <m/>
  </r>
  <r>
    <n v="365.38319999999999"/>
    <x v="293"/>
    <n v="1003784"/>
    <n v="1621"/>
    <x v="8"/>
    <n v="288.44479999999999"/>
    <n v="0.26673526442494372"/>
    <m/>
    <x v="10"/>
    <x v="10"/>
    <m/>
    <x v="12"/>
    <m/>
    <m/>
    <m/>
  </r>
  <r>
    <n v="365.40192000000002"/>
    <x v="225"/>
    <n v="1001338"/>
    <n v="1338"/>
    <x v="2"/>
    <n v="487.42272000000003"/>
    <n v="-0.25033876139380618"/>
    <m/>
    <x v="10"/>
    <x v="10"/>
    <m/>
    <x v="12"/>
    <m/>
    <m/>
    <m/>
  </r>
  <r>
    <n v="365.54336000000001"/>
    <x v="110"/>
    <n v="1001342"/>
    <n v="1342"/>
    <x v="4"/>
    <n v="628.12991999999997"/>
    <n v="-0.41804498024867209"/>
    <m/>
    <x v="10"/>
    <x v="10"/>
    <m/>
    <x v="12"/>
    <m/>
    <m/>
    <m/>
  </r>
  <r>
    <n v="365.64153599999997"/>
    <x v="199"/>
    <n v="1000710"/>
    <n v="710"/>
    <x v="2"/>
    <n v="168.209856"/>
    <n v="1.1737224244458064"/>
    <m/>
    <x v="10"/>
    <x v="10"/>
    <m/>
    <x v="12"/>
    <m/>
    <m/>
    <m/>
  </r>
  <r>
    <n v="365.67232000000001"/>
    <x v="197"/>
    <n v="1001955"/>
    <n v="1955"/>
    <x v="7"/>
    <n v="49.468800000000002"/>
    <n v="6.3919787825861958"/>
    <m/>
    <x v="10"/>
    <x v="10"/>
    <m/>
    <x v="12"/>
    <m/>
    <m/>
    <m/>
  </r>
  <r>
    <n v="365.7312"/>
    <x v="270"/>
    <n v="1005635"/>
    <n v="770"/>
    <x v="2"/>
    <n v="46.631999999999998"/>
    <n v="6.8429233144621717"/>
    <m/>
    <x v="10"/>
    <x v="10"/>
    <m/>
    <x v="12"/>
    <m/>
    <m/>
    <m/>
  </r>
  <r>
    <n v="365.7312"/>
    <x v="344"/>
    <n v="1005648"/>
    <n v="1239"/>
    <x v="8"/>
    <n v="56.636000000000003"/>
    <n v="5.457574687477929"/>
    <m/>
    <x v="10"/>
    <x v="10"/>
    <m/>
    <x v="12"/>
    <m/>
    <m/>
    <m/>
  </r>
  <r>
    <n v="365.7312"/>
    <x v="271"/>
    <n v="1005804"/>
    <n v="1044"/>
    <x v="8"/>
    <n v="164.75200000000001"/>
    <n v="1.2198892881421772"/>
    <m/>
    <x v="10"/>
    <x v="10"/>
    <m/>
    <x v="12"/>
    <m/>
    <m/>
    <m/>
  </r>
  <r>
    <n v="365.7312"/>
    <x v="291"/>
    <n v="1005844"/>
    <n v="1603"/>
    <x v="7"/>
    <n v="182.73599999999999"/>
    <n v="1.0014184397163122"/>
    <m/>
    <x v="10"/>
    <x v="10"/>
    <m/>
    <x v="12"/>
    <m/>
    <m/>
    <m/>
  </r>
  <r>
    <n v="365.77632"/>
    <x v="190"/>
    <n v="1000776"/>
    <n v="776"/>
    <x v="6"/>
    <n v="188.46374399999999"/>
    <n v="0.94083122958652465"/>
    <m/>
    <x v="10"/>
    <x v="10"/>
    <m/>
    <x v="12"/>
    <m/>
    <m/>
    <m/>
  </r>
  <r>
    <n v="365.8304"/>
    <x v="54"/>
    <n v="1002818"/>
    <n v="2818"/>
    <x v="3"/>
    <n v="188.8032"/>
    <n v="0.93762817579363056"/>
    <m/>
    <x v="10"/>
    <x v="10"/>
    <m/>
    <x v="12"/>
    <m/>
    <m/>
    <m/>
  </r>
  <r>
    <n v="365.846"/>
    <x v="10"/>
    <n v="1003042"/>
    <n v="2148"/>
    <x v="4"/>
    <n v="187.19040000000001"/>
    <n v="0.95440578149306787"/>
    <m/>
    <x v="10"/>
    <x v="10"/>
    <m/>
    <x v="12"/>
    <m/>
    <m/>
    <m/>
  </r>
  <r>
    <n v="365.88760000000002"/>
    <x v="226"/>
    <n v="1004930"/>
    <n v="1892"/>
    <x v="1"/>
    <n v="228.9888"/>
    <n v="0.5978405930770414"/>
    <m/>
    <x v="10"/>
    <x v="10"/>
    <m/>
    <x v="12"/>
    <m/>
    <m/>
    <m/>
  </r>
  <r>
    <n v="365.91879999999998"/>
    <x v="83"/>
    <n v="1005212"/>
    <n v="2660"/>
    <x v="5"/>
    <n v="240.00960000000001"/>
    <n v="0.52460068263936099"/>
    <m/>
    <x v="10"/>
    <x v="10"/>
    <m/>
    <x v="12"/>
    <m/>
    <m/>
    <m/>
  </r>
  <r>
    <n v="365.95519999999999"/>
    <x v="10"/>
    <n v="1003268"/>
    <n v="369"/>
    <x v="0"/>
    <n v="243.49760000000001"/>
    <n v="0.50291091164758905"/>
    <m/>
    <x v="10"/>
    <x v="10"/>
    <m/>
    <x v="12"/>
    <m/>
    <m/>
    <m/>
  </r>
  <r>
    <n v="365.9864"/>
    <x v="277"/>
    <n v="1003527"/>
    <n v="1775"/>
    <x v="5"/>
    <n v="60.9024"/>
    <n v="5.0093920765027322"/>
    <m/>
    <x v="10"/>
    <x v="10"/>
    <m/>
    <x v="12"/>
    <m/>
    <m/>
    <m/>
  </r>
  <r>
    <n v="366.01344"/>
    <x v="133"/>
    <n v="1001597"/>
    <n v="1597"/>
    <x v="3"/>
    <n v="190.0352"/>
    <n v="0.92602970397063278"/>
    <m/>
    <x v="10"/>
    <x v="10"/>
    <m/>
    <x v="12"/>
    <m/>
    <m/>
    <m/>
  </r>
  <r>
    <n v="366.262"/>
    <x v="301"/>
    <n v="1005314"/>
    <n v="2833"/>
    <x v="0"/>
    <n v="230.49600000000001"/>
    <n v="0.58901672914063574"/>
    <m/>
    <x v="10"/>
    <x v="10"/>
    <m/>
    <x v="12"/>
    <m/>
    <m/>
    <m/>
  </r>
  <r>
    <n v="366.28800000000001"/>
    <x v="224"/>
    <n v="1001886"/>
    <n v="1886"/>
    <x v="5"/>
    <n v="143.01759999999999"/>
    <n v="1.5611393283064465"/>
    <m/>
    <x v="10"/>
    <x v="10"/>
    <m/>
    <x v="12"/>
    <m/>
    <m/>
    <m/>
  </r>
  <r>
    <n v="366.44832000000002"/>
    <x v="29"/>
    <n v="1007294"/>
    <n v="1956"/>
    <x v="9"/>
    <n v="146.04"/>
    <n v="1.5092325390304029"/>
    <m/>
    <x v="10"/>
    <x v="10"/>
    <m/>
    <x v="12"/>
    <m/>
    <m/>
    <m/>
  </r>
  <r>
    <n v="366.548"/>
    <x v="202"/>
    <n v="1005140"/>
    <n v="876"/>
    <x v="6"/>
    <n v="333.01119999999997"/>
    <n v="0.10070772394441999"/>
    <m/>
    <x v="10"/>
    <x v="10"/>
    <m/>
    <x v="12"/>
    <m/>
    <m/>
    <m/>
  </r>
  <r>
    <n v="366.58960000000002"/>
    <x v="206"/>
    <n v="1005099"/>
    <n v="1289"/>
    <x v="5"/>
    <n v="60.249600000000001"/>
    <n v="5.0845150839175703"/>
    <m/>
    <x v="10"/>
    <x v="10"/>
    <m/>
    <x v="12"/>
    <m/>
    <m/>
    <m/>
  </r>
  <r>
    <n v="366.62759999999997"/>
    <x v="47"/>
    <n v="1006139"/>
    <n v="1875"/>
    <x v="8"/>
    <n v="34.595999999999997"/>
    <n v="9.5973985431841839"/>
    <m/>
    <x v="10"/>
    <x v="10"/>
    <m/>
    <x v="12"/>
    <m/>
    <m/>
    <m/>
  </r>
  <r>
    <n v="366.76119999999997"/>
    <x v="73"/>
    <n v="1004329"/>
    <n v="2685"/>
    <x v="7"/>
    <n v="191.69280000000001"/>
    <n v="0.91327582465277757"/>
    <m/>
    <x v="10"/>
    <x v="10"/>
    <m/>
    <x v="12"/>
    <m/>
    <m/>
    <m/>
  </r>
  <r>
    <n v="366.84960000000001"/>
    <x v="201"/>
    <n v="1002646"/>
    <n v="2646"/>
    <x v="4"/>
    <n v="80.086399999999998"/>
    <n v="3.5806728732968391"/>
    <m/>
    <x v="10"/>
    <x v="10"/>
    <m/>
    <x v="12"/>
    <m/>
    <m/>
    <m/>
  </r>
  <r>
    <n v="366.89535999999998"/>
    <x v="139"/>
    <n v="1001032"/>
    <n v="1032"/>
    <x v="1"/>
    <n v="433.88736"/>
    <n v="-0.15439951972788518"/>
    <m/>
    <x v="10"/>
    <x v="10"/>
    <m/>
    <x v="12"/>
    <m/>
    <m/>
    <m/>
  </r>
  <r>
    <n v="366.95493119999998"/>
    <x v="10"/>
    <n v="1000055"/>
    <n v="55"/>
    <x v="2"/>
    <n v="100.365216"/>
    <n v="2.6561962981278295"/>
    <m/>
    <x v="10"/>
    <x v="10"/>
    <m/>
    <x v="12"/>
    <m/>
    <m/>
    <m/>
  </r>
  <r>
    <n v="367.00560000000002"/>
    <x v="321"/>
    <n v="1004175"/>
    <n v="803"/>
    <x v="2"/>
    <n v="284.24639999999999"/>
    <n v="0.29115302779560276"/>
    <m/>
    <x v="10"/>
    <x v="10"/>
    <m/>
    <x v="12"/>
    <m/>
    <m/>
    <m/>
  </r>
  <r>
    <n v="367.07839999999999"/>
    <x v="276"/>
    <n v="1003859"/>
    <n v="685"/>
    <x v="5"/>
    <n v="226.10239999999999"/>
    <n v="0.6235051021130249"/>
    <m/>
    <x v="10"/>
    <x v="10"/>
    <m/>
    <x v="12"/>
    <m/>
    <m/>
    <m/>
  </r>
  <r>
    <n v="367.16543999999999"/>
    <x v="132"/>
    <n v="1014180"/>
    <n v="97"/>
    <x v="9"/>
    <n v="274.892"/>
    <n v="0.33567160921380029"/>
    <m/>
    <x v="10"/>
    <x v="10"/>
    <m/>
    <x v="12"/>
    <m/>
    <m/>
    <m/>
  </r>
  <r>
    <n v="367.16543999999999"/>
    <x v="142"/>
    <n v="1010904"/>
    <n v="2199"/>
    <x v="9"/>
    <n v="392.91199999999998"/>
    <n v="-6.5527548153276022E-2"/>
    <m/>
    <x v="10"/>
    <x v="10"/>
    <m/>
    <x v="12"/>
    <m/>
    <m/>
    <m/>
  </r>
  <r>
    <n v="367.20319999999998"/>
    <x v="36"/>
    <n v="1003195"/>
    <n v="1612"/>
    <x v="2"/>
    <n v="123.6576"/>
    <n v="1.96951582434076"/>
    <m/>
    <x v="10"/>
    <x v="10"/>
    <m/>
    <x v="12"/>
    <m/>
    <m/>
    <m/>
  </r>
  <r>
    <n v="367.21879999999999"/>
    <x v="34"/>
    <n v="1003351"/>
    <n v="1282"/>
    <x v="1"/>
    <n v="229.23840000000001"/>
    <n v="0.60190788279799534"/>
    <m/>
    <x v="10"/>
    <x v="10"/>
    <m/>
    <x v="12"/>
    <m/>
    <m/>
    <m/>
  </r>
  <r>
    <n v="367.37479999999999"/>
    <x v="181"/>
    <n v="1002369"/>
    <n v="2369"/>
    <x v="3"/>
    <n v="169.33439999999999"/>
    <n v="1.1695225541886352"/>
    <m/>
    <x v="10"/>
    <x v="10"/>
    <m/>
    <x v="12"/>
    <m/>
    <m/>
    <m/>
  </r>
  <r>
    <n v="367.41640000000001"/>
    <x v="66"/>
    <n v="1003789"/>
    <n v="1522"/>
    <x v="0"/>
    <n v="105.9648"/>
    <n v="2.4673438726822492"/>
    <m/>
    <x v="10"/>
    <x v="10"/>
    <m/>
    <x v="12"/>
    <m/>
    <m/>
    <m/>
  </r>
  <r>
    <n v="367.41640000000001"/>
    <x v="149"/>
    <n v="1003874"/>
    <n v="235"/>
    <x v="3"/>
    <n v="219.7088"/>
    <n v="0.67228804672366338"/>
    <m/>
    <x v="10"/>
    <x v="10"/>
    <m/>
    <x v="12"/>
    <m/>
    <m/>
    <m/>
  </r>
  <r>
    <n v="367.5204"/>
    <x v="237"/>
    <n v="1003255"/>
    <n v="709"/>
    <x v="6"/>
    <n v="102.9824"/>
    <n v="2.5687690323783481"/>
    <m/>
    <x v="10"/>
    <x v="10"/>
    <m/>
    <x v="12"/>
    <m/>
    <m/>
    <m/>
  </r>
  <r>
    <n v="367.524"/>
    <x v="183"/>
    <n v="1006003"/>
    <n v="2094"/>
    <x v="5"/>
    <n v="29.803999999999998"/>
    <n v="11.331364917460744"/>
    <m/>
    <x v="10"/>
    <x v="10"/>
    <m/>
    <x v="12"/>
    <m/>
    <m/>
    <m/>
  </r>
  <r>
    <n v="367.59424000000001"/>
    <x v="352"/>
    <n v="1002016"/>
    <n v="2016"/>
    <x v="9"/>
    <n v="228.84479999999999"/>
    <n v="0.60630366082165743"/>
    <m/>
    <x v="10"/>
    <x v="10"/>
    <m/>
    <x v="12"/>
    <m/>
    <m/>
    <m/>
  </r>
  <r>
    <n v="367.63479999999998"/>
    <x v="130"/>
    <n v="1003752"/>
    <n v="191"/>
    <x v="5"/>
    <n v="236.64959999999999"/>
    <n v="0.55349850580774274"/>
    <m/>
    <x v="10"/>
    <x v="10"/>
    <m/>
    <x v="12"/>
    <m/>
    <m/>
    <m/>
  </r>
  <r>
    <n v="367.68326400000001"/>
    <x v="213"/>
    <n v="1000471"/>
    <n v="471"/>
    <x v="4"/>
    <n v="429.76665600000001"/>
    <n v="-0.14445837324336303"/>
    <m/>
    <x v="10"/>
    <x v="10"/>
    <m/>
    <x v="12"/>
    <m/>
    <m/>
    <m/>
  </r>
  <r>
    <n v="367.88256000000001"/>
    <x v="136"/>
    <n v="1006748"/>
    <n v="2175"/>
    <x v="9"/>
    <n v="125.212"/>
    <n v="1.938077500559052"/>
    <m/>
    <x v="10"/>
    <x v="10"/>
    <m/>
    <x v="12"/>
    <m/>
    <m/>
    <m/>
  </r>
  <r>
    <n v="367.88256000000001"/>
    <x v="224"/>
    <n v="1008296"/>
    <n v="2477"/>
    <x v="9"/>
    <n v="140.27600000000001"/>
    <n v="1.6225623770281443"/>
    <m/>
    <x v="10"/>
    <x v="10"/>
    <m/>
    <x v="12"/>
    <m/>
    <m/>
    <m/>
  </r>
  <r>
    <n v="367.88256000000001"/>
    <x v="183"/>
    <n v="1015553"/>
    <n v="1872"/>
    <x v="9"/>
    <n v="396.024"/>
    <n v="-7.1059935761468976E-2"/>
    <m/>
    <x v="10"/>
    <x v="10"/>
    <m/>
    <x v="12"/>
    <m/>
    <m/>
    <m/>
  </r>
  <r>
    <n v="367.92079999999999"/>
    <x v="69"/>
    <n v="1003806"/>
    <n v="773"/>
    <x v="4"/>
    <n v="11.478400000000001"/>
    <n v="31.05331753554502"/>
    <m/>
    <x v="10"/>
    <x v="10"/>
    <m/>
    <x v="12"/>
    <m/>
    <m/>
    <m/>
  </r>
  <r>
    <n v="367.92079999999999"/>
    <x v="27"/>
    <n v="1002474"/>
    <n v="2474"/>
    <x v="7"/>
    <n v="48.921599999999998"/>
    <n v="6.5206207482993195"/>
    <m/>
    <x v="10"/>
    <x v="10"/>
    <m/>
    <x v="12"/>
    <m/>
    <m/>
    <m/>
  </r>
  <r>
    <n v="367.952"/>
    <x v="6"/>
    <n v="1004286"/>
    <n v="464"/>
    <x v="1"/>
    <n v="70.851200000000006"/>
    <n v="4.1933065353868386"/>
    <m/>
    <x v="10"/>
    <x v="10"/>
    <m/>
    <x v="12"/>
    <m/>
    <m/>
    <m/>
  </r>
  <r>
    <n v="367.9775424"/>
    <x v="166"/>
    <n v="1000631"/>
    <n v="631"/>
    <x v="4"/>
    <n v="298.09382399999998"/>
    <n v="0.23443531121262018"/>
    <m/>
    <x v="10"/>
    <x v="10"/>
    <m/>
    <x v="12"/>
    <m/>
    <m/>
    <m/>
  </r>
  <r>
    <n v="368.09160960000003"/>
    <x v="297"/>
    <n v="1000583"/>
    <n v="583"/>
    <x v="7"/>
    <n v="321.85919999999999"/>
    <n v="0.14364172159751853"/>
    <m/>
    <x v="10"/>
    <x v="10"/>
    <m/>
    <x v="12"/>
    <m/>
    <m/>
    <m/>
  </r>
  <r>
    <n v="368.16520000000003"/>
    <x v="65"/>
    <n v="1004306"/>
    <n v="2462"/>
    <x v="9"/>
    <n v="155.08799999999999"/>
    <n v="1.3739115856803881"/>
    <m/>
    <x v="10"/>
    <x v="10"/>
    <m/>
    <x v="12"/>
    <m/>
    <m/>
    <m/>
  </r>
  <r>
    <n v="368.19244800000001"/>
    <x v="117"/>
    <n v="1000838"/>
    <n v="838"/>
    <x v="2"/>
    <n v="508.55615999999998"/>
    <n v="-0.27600434925417083"/>
    <m/>
    <x v="10"/>
    <x v="10"/>
    <m/>
    <x v="12"/>
    <m/>
    <m/>
    <m/>
  </r>
  <r>
    <n v="368.31079999999997"/>
    <x v="263"/>
    <n v="1003129"/>
    <n v="893"/>
    <x v="1"/>
    <n v="207.58080000000001"/>
    <n v="0.77430089873437213"/>
    <m/>
    <x v="10"/>
    <x v="10"/>
    <m/>
    <x v="12"/>
    <m/>
    <m/>
    <m/>
  </r>
  <r>
    <n v="368.31079999999997"/>
    <x v="178"/>
    <n v="1004875"/>
    <n v="1630"/>
    <x v="8"/>
    <n v="251.16159999999999"/>
    <n v="0.46642958159209041"/>
    <m/>
    <x v="10"/>
    <x v="10"/>
    <m/>
    <x v="12"/>
    <m/>
    <m/>
    <m/>
  </r>
  <r>
    <n v="368.31283200000001"/>
    <x v="71"/>
    <n v="1007276"/>
    <n v="2195"/>
    <x v="9"/>
    <n v="124.968"/>
    <n v="1.9472571538313808"/>
    <m/>
    <x v="10"/>
    <x v="10"/>
    <m/>
    <x v="12"/>
    <m/>
    <m/>
    <m/>
  </r>
  <r>
    <n v="368.35136"/>
    <x v="123"/>
    <n v="1002107"/>
    <n v="2107"/>
    <x v="0"/>
    <n v="158.7808"/>
    <n v="1.3198734355791129"/>
    <m/>
    <x v="10"/>
    <x v="10"/>
    <m/>
    <x v="12"/>
    <m/>
    <m/>
    <m/>
  </r>
  <r>
    <n v="368.35239999999999"/>
    <x v="137"/>
    <n v="1002709"/>
    <n v="2709"/>
    <x v="4"/>
    <n v="275.14879999999999"/>
    <n v="0.33873889328247114"/>
    <m/>
    <x v="10"/>
    <x v="10"/>
    <m/>
    <x v="12"/>
    <m/>
    <m/>
    <m/>
  </r>
  <r>
    <n v="368.42039999999997"/>
    <x v="136"/>
    <n v="1006136"/>
    <n v="2812"/>
    <x v="9"/>
    <n v="59.96"/>
    <n v="5.1444362908605736"/>
    <m/>
    <x v="10"/>
    <x v="10"/>
    <m/>
    <x v="12"/>
    <m/>
    <m/>
    <m/>
  </r>
  <r>
    <n v="368.59967999999998"/>
    <x v="187"/>
    <n v="1015164"/>
    <n v="1829"/>
    <x v="9"/>
    <n v="294.60399999999998"/>
    <n v="0.25116997732549456"/>
    <m/>
    <x v="10"/>
    <x v="10"/>
    <m/>
    <x v="12"/>
    <m/>
    <m/>
    <m/>
  </r>
  <r>
    <n v="368.59967999999998"/>
    <x v="89"/>
    <n v="1016355"/>
    <n v="480"/>
    <x v="9"/>
    <n v="294.60399999999998"/>
    <n v="0.25116997732549456"/>
    <m/>
    <x v="10"/>
    <x v="10"/>
    <m/>
    <x v="12"/>
    <m/>
    <m/>
    <m/>
  </r>
  <r>
    <n v="368.61239999999998"/>
    <x v="179"/>
    <n v="1003147"/>
    <n v="1519"/>
    <x v="3"/>
    <n v="172.0608"/>
    <n v="1.1423380572448807"/>
    <m/>
    <x v="10"/>
    <x v="10"/>
    <m/>
    <x v="12"/>
    <m/>
    <m/>
    <m/>
  </r>
  <r>
    <n v="368.64879999999999"/>
    <x v="338"/>
    <n v="1004960"/>
    <n v="250"/>
    <x v="0"/>
    <n v="235.22239999999999"/>
    <n v="0.56723509325642463"/>
    <m/>
    <x v="10"/>
    <x v="10"/>
    <m/>
    <x v="12"/>
    <m/>
    <m/>
    <m/>
  </r>
  <r>
    <n v="368.68"/>
    <x v="30"/>
    <n v="1004277"/>
    <n v="1112"/>
    <x v="8"/>
    <n v="270.91199999999998"/>
    <n v="0.36088471533191602"/>
    <m/>
    <x v="10"/>
    <x v="10"/>
    <m/>
    <x v="12"/>
    <m/>
    <m/>
    <m/>
  </r>
  <r>
    <n v="369.00448"/>
    <x v="270"/>
    <n v="1001697"/>
    <n v="1697"/>
    <x v="8"/>
    <n v="164.31039999999999"/>
    <n v="1.2457767737160887"/>
    <m/>
    <x v="10"/>
    <x v="10"/>
    <m/>
    <x v="12"/>
    <m/>
    <m/>
    <m/>
  </r>
  <r>
    <n v="369.00448"/>
    <x v="95"/>
    <n v="1001952"/>
    <n v="1952"/>
    <x v="2"/>
    <n v="223.30879999999999"/>
    <n v="0.65244038748137112"/>
    <m/>
    <x v="10"/>
    <x v="10"/>
    <m/>
    <x v="12"/>
    <m/>
    <m/>
    <m/>
  </r>
  <r>
    <n v="369.01280000000003"/>
    <x v="78"/>
    <n v="1004539"/>
    <n v="349"/>
    <x v="6"/>
    <n v="159.02080000000001"/>
    <n v="1.3205316537207712"/>
    <m/>
    <x v="10"/>
    <x v="10"/>
    <m/>
    <x v="12"/>
    <m/>
    <m/>
    <m/>
  </r>
  <r>
    <n v="369.06479999999999"/>
    <x v="57"/>
    <n v="1002172"/>
    <n v="2172"/>
    <x v="0"/>
    <n v="215.232"/>
    <n v="0.71473015165031217"/>
    <m/>
    <x v="10"/>
    <x v="10"/>
    <m/>
    <x v="12"/>
    <m/>
    <m/>
    <m/>
  </r>
  <r>
    <n v="369.17919999999998"/>
    <x v="225"/>
    <n v="1004424"/>
    <n v="841"/>
    <x v="2"/>
    <n v="106.8288"/>
    <n v="2.455802180685358"/>
    <m/>
    <x v="10"/>
    <x v="10"/>
    <m/>
    <x v="12"/>
    <m/>
    <m/>
    <m/>
  </r>
  <r>
    <n v="369.18439999999998"/>
    <x v="268"/>
    <n v="1005091"/>
    <n v="1664"/>
    <x v="7"/>
    <n v="188.1952"/>
    <n v="0.96170996922344454"/>
    <m/>
    <x v="10"/>
    <x v="10"/>
    <m/>
    <x v="12"/>
    <m/>
    <m/>
    <m/>
  </r>
  <r>
    <n v="369.18752000000001"/>
    <x v="335"/>
    <n v="1001163"/>
    <n v="1163"/>
    <x v="2"/>
    <n v="196.87545600000001"/>
    <n v="0.87523385342660476"/>
    <m/>
    <x v="10"/>
    <x v="10"/>
    <m/>
    <x v="12"/>
    <m/>
    <m/>
    <m/>
  </r>
  <r>
    <n v="369.21039999999999"/>
    <x v="257"/>
    <n v="1004486"/>
    <n v="739"/>
    <x v="5"/>
    <n v="150.56639999999999"/>
    <n v="1.4521433732891271"/>
    <m/>
    <x v="10"/>
    <x v="10"/>
    <m/>
    <x v="12"/>
    <m/>
    <m/>
    <m/>
  </r>
  <r>
    <n v="369.27904000000001"/>
    <x v="157"/>
    <n v="1001999"/>
    <n v="1999"/>
    <x v="4"/>
    <n v="143.3792"/>
    <n v="1.5755412221577469"/>
    <m/>
    <x v="10"/>
    <x v="10"/>
    <m/>
    <x v="12"/>
    <m/>
    <m/>
    <m/>
  </r>
  <r>
    <n v="369.30919999999998"/>
    <x v="288"/>
    <n v="1004586"/>
    <n v="2659"/>
    <x v="0"/>
    <n v="234.63679999999999"/>
    <n v="0.57396111777862635"/>
    <m/>
    <x v="10"/>
    <x v="10"/>
    <m/>
    <x v="12"/>
    <m/>
    <m/>
    <m/>
  </r>
  <r>
    <n v="369.3168"/>
    <x v="175"/>
    <n v="1006208"/>
    <n v="446"/>
    <x v="8"/>
    <n v="9.5440000000000005"/>
    <n v="37.69622799664711"/>
    <m/>
    <x v="10"/>
    <x v="10"/>
    <m/>
    <x v="12"/>
    <m/>
    <m/>
    <m/>
  </r>
  <r>
    <n v="369.3168"/>
    <x v="72"/>
    <n v="1006615"/>
    <n v="1753"/>
    <x v="9"/>
    <n v="109.18"/>
    <n v="2.3826415094339621"/>
    <m/>
    <x v="10"/>
    <x v="10"/>
    <m/>
    <x v="12"/>
    <m/>
    <m/>
    <m/>
  </r>
  <r>
    <n v="369.3168"/>
    <x v="195"/>
    <n v="1006019"/>
    <n v="1973"/>
    <x v="6"/>
    <n v="124.968"/>
    <n v="1.9552909544843478"/>
    <m/>
    <x v="10"/>
    <x v="10"/>
    <m/>
    <x v="12"/>
    <m/>
    <m/>
    <m/>
  </r>
  <r>
    <n v="369.3168"/>
    <x v="181"/>
    <n v="1017840"/>
    <n v="2121"/>
    <x v="9"/>
    <n v="277.48399999999998"/>
    <n v="0.33094809070072517"/>
    <m/>
    <x v="10"/>
    <x v="10"/>
    <m/>
    <x v="12"/>
    <m/>
    <m/>
    <m/>
  </r>
  <r>
    <n v="369.3168"/>
    <x v="201"/>
    <n v="1010468"/>
    <n v="405"/>
    <x v="9"/>
    <n v="344.92399999999998"/>
    <n v="7.0719346870615041E-2"/>
    <m/>
    <x v="10"/>
    <x v="10"/>
    <m/>
    <x v="12"/>
    <m/>
    <m/>
    <m/>
  </r>
  <r>
    <n v="369.39760000000001"/>
    <x v="40"/>
    <n v="1002306"/>
    <n v="2306"/>
    <x v="7"/>
    <n v="324.99200000000002"/>
    <n v="0.13663597873178412"/>
    <m/>
    <x v="10"/>
    <x v="10"/>
    <m/>
    <x v="12"/>
    <m/>
    <m/>
    <m/>
  </r>
  <r>
    <n v="369.42880000000002"/>
    <x v="49"/>
    <n v="1001631"/>
    <n v="1631"/>
    <x v="8"/>
    <n v="350.2432"/>
    <n v="5.4777937159094084E-2"/>
    <m/>
    <x v="10"/>
    <x v="10"/>
    <m/>
    <x v="12"/>
    <m/>
    <m/>
    <m/>
  </r>
  <r>
    <n v="369.642"/>
    <x v="146"/>
    <n v="1003923"/>
    <n v="2016"/>
    <x v="4"/>
    <n v="122.83839999999999"/>
    <n v="2.0091730273269599"/>
    <m/>
    <x v="10"/>
    <x v="10"/>
    <m/>
    <x v="12"/>
    <m/>
    <m/>
    <m/>
  </r>
  <r>
    <n v="369.6524"/>
    <x v="24"/>
    <n v="1004251"/>
    <n v="428"/>
    <x v="6"/>
    <n v="72.239999999999995"/>
    <n v="4.1170044296788486"/>
    <m/>
    <x v="10"/>
    <x v="10"/>
    <m/>
    <x v="12"/>
    <m/>
    <m/>
    <m/>
  </r>
  <r>
    <n v="369.66800000000001"/>
    <x v="136"/>
    <n v="1003843"/>
    <n v="984"/>
    <x v="1"/>
    <n v="19.721599999999999"/>
    <n v="17.74432094759046"/>
    <m/>
    <x v="10"/>
    <x v="10"/>
    <m/>
    <x v="12"/>
    <m/>
    <m/>
    <m/>
  </r>
  <r>
    <n v="369.69400000000002"/>
    <x v="87"/>
    <n v="1005014"/>
    <n v="1728"/>
    <x v="4"/>
    <n v="148.23679999999999"/>
    <n v="1.493942125032381"/>
    <m/>
    <x v="10"/>
    <x v="10"/>
    <m/>
    <x v="12"/>
    <m/>
    <m/>
    <m/>
  </r>
  <r>
    <n v="369.70202879999999"/>
    <x v="88"/>
    <n v="1000651"/>
    <n v="651"/>
    <x v="9"/>
    <n v="672.68217600000003"/>
    <n v="-0.45040608776290814"/>
    <m/>
    <x v="10"/>
    <x v="10"/>
    <m/>
    <x v="12"/>
    <m/>
    <m/>
    <m/>
  </r>
  <r>
    <n v="369.71480000000003"/>
    <x v="275"/>
    <n v="1003139"/>
    <n v="655"/>
    <x v="7"/>
    <n v="198.7808"/>
    <n v="0.8599120236964537"/>
    <m/>
    <x v="10"/>
    <x v="10"/>
    <m/>
    <x v="12"/>
    <m/>
    <m/>
    <m/>
  </r>
  <r>
    <n v="369.7259904"/>
    <x v="124"/>
    <n v="1000367"/>
    <n v="367"/>
    <x v="8"/>
    <n v="169.93478400000001"/>
    <n v="1.1756934142453142"/>
    <m/>
    <x v="10"/>
    <x v="10"/>
    <m/>
    <x v="12"/>
    <m/>
    <m/>
    <m/>
  </r>
  <r>
    <n v="369.7824"/>
    <x v="264"/>
    <n v="1002400"/>
    <n v="2400"/>
    <x v="6"/>
    <n v="73.756799999999998"/>
    <n v="4.0135363790186123"/>
    <m/>
    <x v="10"/>
    <x v="10"/>
    <m/>
    <x v="12"/>
    <m/>
    <m/>
    <m/>
  </r>
  <r>
    <n v="369.798"/>
    <x v="186"/>
    <n v="1002338"/>
    <n v="2338"/>
    <x v="6"/>
    <n v="277.61599999999999"/>
    <n v="0.33204858509595997"/>
    <m/>
    <x v="10"/>
    <x v="10"/>
    <m/>
    <x v="12"/>
    <m/>
    <m/>
    <m/>
  </r>
  <r>
    <n v="369.82400000000001"/>
    <x v="174"/>
    <n v="1005106"/>
    <n v="1531"/>
    <x v="5"/>
    <n v="191.9776"/>
    <n v="0.92639141233143873"/>
    <m/>
    <x v="10"/>
    <x v="10"/>
    <m/>
    <x v="12"/>
    <m/>
    <m/>
    <m/>
  </r>
  <r>
    <n v="369.88639999999998"/>
    <x v="316"/>
    <n v="1003230"/>
    <n v="886"/>
    <x v="1"/>
    <n v="140.99199999999999"/>
    <n v="1.6234566500226963"/>
    <m/>
    <x v="10"/>
    <x v="10"/>
    <m/>
    <x v="12"/>
    <m/>
    <m/>
    <m/>
  </r>
  <r>
    <n v="369.9384"/>
    <x v="152"/>
    <n v="1002867"/>
    <n v="1961"/>
    <x v="4"/>
    <n v="246.12479999999999"/>
    <n v="0.50305211014899764"/>
    <m/>
    <x v="10"/>
    <x v="10"/>
    <m/>
    <x v="12"/>
    <m/>
    <m/>
    <m/>
  </r>
  <r>
    <n v="369.96960000000001"/>
    <x v="301"/>
    <n v="1004349"/>
    <n v="966"/>
    <x v="1"/>
    <n v="24.2272"/>
    <n v="14.27083608506142"/>
    <m/>
    <x v="10"/>
    <x v="10"/>
    <m/>
    <x v="12"/>
    <m/>
    <m/>
    <m/>
  </r>
  <r>
    <n v="370.03392000000002"/>
    <x v="9"/>
    <n v="1011942"/>
    <n v="2220"/>
    <x v="9"/>
    <n v="249.124"/>
    <n v="0.48534031245484188"/>
    <m/>
    <x v="10"/>
    <x v="10"/>
    <m/>
    <x v="12"/>
    <m/>
    <m/>
    <m/>
  </r>
  <r>
    <n v="370.03392000000002"/>
    <x v="133"/>
    <n v="1010612"/>
    <n v="1590"/>
    <x v="9"/>
    <n v="414.35199999999998"/>
    <n v="-0.10695756265204454"/>
    <m/>
    <x v="10"/>
    <x v="10"/>
    <m/>
    <x v="12"/>
    <m/>
    <m/>
    <m/>
  </r>
  <r>
    <n v="370.05279999999999"/>
    <x v="315"/>
    <n v="1002424"/>
    <n v="2424"/>
    <x v="0"/>
    <n v="66.623999999999995"/>
    <n v="4.5543467819404428"/>
    <m/>
    <x v="10"/>
    <x v="10"/>
    <m/>
    <x v="12"/>
    <m/>
    <m/>
    <m/>
  </r>
  <r>
    <n v="370.17239999999998"/>
    <x v="221"/>
    <n v="1004364"/>
    <n v="994"/>
    <x v="0"/>
    <n v="172.1568"/>
    <n v="1.1502049294596552"/>
    <m/>
    <x v="10"/>
    <x v="10"/>
    <m/>
    <x v="12"/>
    <m/>
    <m/>
    <m/>
  </r>
  <r>
    <n v="370.2088"/>
    <x v="341"/>
    <n v="1002810"/>
    <n v="2810"/>
    <x v="3"/>
    <n v="286.76416"/>
    <n v="0.29098699084292817"/>
    <m/>
    <x v="10"/>
    <x v="10"/>
    <m/>
    <x v="12"/>
    <m/>
    <m/>
    <m/>
  </r>
  <r>
    <n v="370.21319999999997"/>
    <x v="167"/>
    <n v="1005848"/>
    <n v="1938"/>
    <x v="4"/>
    <n v="159.30799999999999"/>
    <n v="1.3238832952519646"/>
    <m/>
    <x v="10"/>
    <x v="10"/>
    <m/>
    <x v="12"/>
    <m/>
    <m/>
    <m/>
  </r>
  <r>
    <n v="370.2192"/>
    <x v="172"/>
    <n v="1001479"/>
    <n v="1479"/>
    <x v="9"/>
    <n v="229.75545600000001"/>
    <n v="0.61136195172662178"/>
    <m/>
    <x v="10"/>
    <x v="10"/>
    <m/>
    <x v="12"/>
    <m/>
    <m/>
    <m/>
  </r>
  <r>
    <n v="370.24"/>
    <x v="25"/>
    <n v="1002588"/>
    <n v="2588"/>
    <x v="3"/>
    <n v="189.13919999999999"/>
    <n v="0.95750008459378089"/>
    <m/>
    <x v="10"/>
    <x v="10"/>
    <m/>
    <x v="12"/>
    <m/>
    <m/>
    <m/>
  </r>
  <r>
    <n v="370.29408000000001"/>
    <x v="81"/>
    <n v="1001377"/>
    <n v="1377"/>
    <x v="1"/>
    <n v="482.12294400000002"/>
    <n v="-0.23195092743812668"/>
    <m/>
    <x v="10"/>
    <x v="10"/>
    <m/>
    <x v="12"/>
    <m/>
    <m/>
    <m/>
  </r>
  <r>
    <n v="370.31072"/>
    <x v="193"/>
    <n v="1001665"/>
    <n v="1665"/>
    <x v="5"/>
    <n v="148.46719999999999"/>
    <n v="1.4942257953271836"/>
    <m/>
    <x v="10"/>
    <x v="10"/>
    <m/>
    <x v="12"/>
    <m/>
    <m/>
    <m/>
  </r>
  <r>
    <n v="370.32319999999999"/>
    <x v="172"/>
    <n v="1001302"/>
    <n v="1302"/>
    <x v="3"/>
    <n v="127.40352"/>
    <n v="1.9066951996302768"/>
    <m/>
    <x v="10"/>
    <x v="10"/>
    <m/>
    <x v="12"/>
    <m/>
    <m/>
    <m/>
  </r>
  <r>
    <n v="370.3596"/>
    <x v="189"/>
    <n v="1002296"/>
    <n v="2296"/>
    <x v="3"/>
    <n v="191.69280000000001"/>
    <n v="0.93204752604166663"/>
    <m/>
    <x v="10"/>
    <x v="10"/>
    <m/>
    <x v="12"/>
    <m/>
    <m/>
    <m/>
  </r>
  <r>
    <n v="370.6456"/>
    <x v="201"/>
    <n v="1003635"/>
    <n v="2822"/>
    <x v="6"/>
    <n v="191.1584"/>
    <n v="0.93894487503557256"/>
    <m/>
    <x v="10"/>
    <x v="10"/>
    <m/>
    <x v="12"/>
    <m/>
    <m/>
    <m/>
  </r>
  <r>
    <n v="370.75103999999999"/>
    <x v="323"/>
    <n v="1011966"/>
    <n v="1268"/>
    <x v="9"/>
    <n v="428.70400000000001"/>
    <n v="-0.13518175710980074"/>
    <m/>
    <x v="10"/>
    <x v="10"/>
    <m/>
    <x v="12"/>
    <m/>
    <m/>
    <m/>
  </r>
  <r>
    <n v="370.82760000000002"/>
    <x v="361"/>
    <n v="1004785"/>
    <n v="1723"/>
    <x v="2"/>
    <n v="132.51840000000001"/>
    <n v="1.7983102723848159"/>
    <m/>
    <x v="10"/>
    <x v="10"/>
    <m/>
    <x v="12"/>
    <m/>
    <m/>
    <m/>
  </r>
  <r>
    <n v="370.83709440000001"/>
    <x v="327"/>
    <n v="1019853"/>
    <n v="845"/>
    <x v="9"/>
    <n v="238.85167999999999"/>
    <n v="0.5525831528587114"/>
    <m/>
    <x v="10"/>
    <x v="10"/>
    <m/>
    <x v="12"/>
    <m/>
    <m/>
    <m/>
  </r>
  <r>
    <n v="371.0616"/>
    <x v="135"/>
    <n v="1004548"/>
    <n v="694"/>
    <x v="6"/>
    <n v="132.44800000000001"/>
    <n v="1.8015643875332203"/>
    <m/>
    <x v="10"/>
    <x v="10"/>
    <m/>
    <x v="12"/>
    <m/>
    <m/>
    <m/>
  </r>
  <r>
    <n v="371.08760000000001"/>
    <x v="72"/>
    <n v="1002388"/>
    <n v="2388"/>
    <x v="0"/>
    <n v="95.7376"/>
    <n v="2.8760904806471022"/>
    <m/>
    <x v="10"/>
    <x v="10"/>
    <m/>
    <x v="12"/>
    <m/>
    <m/>
    <m/>
  </r>
  <r>
    <n v="371.10320000000002"/>
    <x v="45"/>
    <n v="1005077"/>
    <n v="2681"/>
    <x v="0"/>
    <n v="164.1696"/>
    <n v="1.2604867161764419"/>
    <m/>
    <x v="10"/>
    <x v="10"/>
    <m/>
    <x v="12"/>
    <m/>
    <m/>
    <m/>
  </r>
  <r>
    <n v="371.1096"/>
    <x v="34"/>
    <n v="1006190"/>
    <n v="1181"/>
    <x v="1"/>
    <n v="65.103999999999999"/>
    <n v="4.7002580486606051"/>
    <m/>
    <x v="10"/>
    <x v="10"/>
    <m/>
    <x v="12"/>
    <m/>
    <m/>
    <m/>
  </r>
  <r>
    <n v="371.1096"/>
    <x v="192"/>
    <n v="1006088"/>
    <n v="668"/>
    <x v="9"/>
    <n v="76.816000000000003"/>
    <n v="3.8311497604665687"/>
    <m/>
    <x v="10"/>
    <x v="10"/>
    <m/>
    <x v="12"/>
    <m/>
    <m/>
    <m/>
  </r>
  <r>
    <n v="371.11360000000002"/>
    <x v="18"/>
    <n v="1001793"/>
    <n v="1793"/>
    <x v="9"/>
    <n v="143.328"/>
    <n v="1.5892609957579817"/>
    <m/>
    <x v="10"/>
    <x v="10"/>
    <m/>
    <x v="12"/>
    <m/>
    <m/>
    <m/>
  </r>
  <r>
    <n v="371.11880000000002"/>
    <x v="330"/>
    <n v="1005203"/>
    <n v="506"/>
    <x v="6"/>
    <n v="16.883199999999999"/>
    <n v="20.981543783169069"/>
    <m/>
    <x v="10"/>
    <x v="10"/>
    <m/>
    <x v="12"/>
    <m/>
    <m/>
    <m/>
  </r>
  <r>
    <n v="371.17599999999999"/>
    <x v="121"/>
    <n v="1002571"/>
    <n v="2571"/>
    <x v="7"/>
    <n v="175.48159999999999"/>
    <n v="1.1151847259199825"/>
    <m/>
    <x v="10"/>
    <x v="10"/>
    <m/>
    <x v="12"/>
    <m/>
    <m/>
    <m/>
  </r>
  <r>
    <n v="371.19159999999999"/>
    <x v="38"/>
    <n v="1003873"/>
    <n v="2527"/>
    <x v="4"/>
    <n v="138.18879999999999"/>
    <n v="1.6861192802889962"/>
    <m/>
    <x v="10"/>
    <x v="10"/>
    <m/>
    <x v="12"/>
    <m/>
    <m/>
    <m/>
  </r>
  <r>
    <n v="371.23840000000001"/>
    <x v="332"/>
    <n v="1001553"/>
    <n v="1553"/>
    <x v="6"/>
    <n v="109.68768"/>
    <n v="2.3845040755716598"/>
    <m/>
    <x v="10"/>
    <x v="10"/>
    <m/>
    <x v="12"/>
    <m/>
    <m/>
    <m/>
  </r>
  <r>
    <n v="371.24360000000001"/>
    <x v="263"/>
    <n v="1004026"/>
    <n v="2497"/>
    <x v="5"/>
    <n v="143.05279999999999"/>
    <n v="1.5951508813528994"/>
    <m/>
    <x v="10"/>
    <x v="10"/>
    <m/>
    <x v="12"/>
    <m/>
    <m/>
    <m/>
  </r>
  <r>
    <n v="371.3424"/>
    <x v="232"/>
    <n v="1001782"/>
    <n v="1782"/>
    <x v="0"/>
    <n v="198.06720000000001"/>
    <n v="0.8748303606048855"/>
    <m/>
    <x v="10"/>
    <x v="10"/>
    <m/>
    <x v="12"/>
    <m/>
    <m/>
    <m/>
  </r>
  <r>
    <n v="371.34739200000001"/>
    <x v="308"/>
    <n v="1000824"/>
    <n v="824"/>
    <x v="9"/>
    <n v="478.12492800000001"/>
    <n v="-0.22332559912040392"/>
    <m/>
    <x v="10"/>
    <x v="10"/>
    <m/>
    <x v="12"/>
    <m/>
    <m/>
    <m/>
  </r>
  <r>
    <n v="371.3476"/>
    <x v="357"/>
    <n v="1002755"/>
    <n v="2755"/>
    <x v="2"/>
    <n v="237.584"/>
    <n v="0.56301602801535455"/>
    <m/>
    <x v="10"/>
    <x v="10"/>
    <m/>
    <x v="12"/>
    <m/>
    <m/>
    <m/>
  </r>
  <r>
    <n v="371.37567999999999"/>
    <x v="346"/>
    <n v="1001841"/>
    <n v="1841"/>
    <x v="4"/>
    <n v="205.4016"/>
    <n v="0.8080466753910388"/>
    <m/>
    <x v="10"/>
    <x v="10"/>
    <m/>
    <x v="12"/>
    <m/>
    <m/>
    <m/>
  </r>
  <r>
    <n v="371.46816000000001"/>
    <x v="97"/>
    <n v="1014296"/>
    <n v="2569"/>
    <x v="9"/>
    <n v="393.6"/>
    <n v="-5.6229268292682953E-2"/>
    <m/>
    <x v="10"/>
    <x v="10"/>
    <m/>
    <x v="12"/>
    <m/>
    <m/>
    <m/>
  </r>
  <r>
    <n v="371.46816000000001"/>
    <x v="324"/>
    <n v="1011795"/>
    <n v="1000"/>
    <x v="9"/>
    <n v="409.33600000000001"/>
    <n v="-9.2510407098325087E-2"/>
    <m/>
    <x v="10"/>
    <x v="10"/>
    <m/>
    <x v="12"/>
    <m/>
    <m/>
    <m/>
  </r>
  <r>
    <n v="371.46816000000001"/>
    <x v="10"/>
    <n v="1015815"/>
    <n v="455"/>
    <x v="9"/>
    <n v="454.29599999999999"/>
    <n v="-0.18232130593269583"/>
    <m/>
    <x v="10"/>
    <x v="10"/>
    <m/>
    <x v="12"/>
    <m/>
    <m/>
    <m/>
  </r>
  <r>
    <n v="371.51375039999999"/>
    <x v="15"/>
    <n v="1000078"/>
    <n v="78"/>
    <x v="4"/>
    <n v="128.376192"/>
    <n v="1.8939458680936725"/>
    <m/>
    <x v="10"/>
    <x v="10"/>
    <m/>
    <x v="12"/>
    <m/>
    <m/>
    <m/>
  </r>
  <r>
    <n v="371.52544"/>
    <x v="137"/>
    <n v="1001072"/>
    <n v="1072"/>
    <x v="2"/>
    <n v="138.53241600000001"/>
    <n v="1.6818664593274686"/>
    <m/>
    <x v="10"/>
    <x v="10"/>
    <m/>
    <x v="12"/>
    <m/>
    <m/>
    <m/>
  </r>
  <r>
    <n v="371.53791999999999"/>
    <x v="331"/>
    <n v="1001825"/>
    <n v="1825"/>
    <x v="8"/>
    <n v="33.068800000000003"/>
    <n v="10.235300948325913"/>
    <m/>
    <x v="10"/>
    <x v="10"/>
    <m/>
    <x v="12"/>
    <m/>
    <m/>
    <m/>
  </r>
  <r>
    <n v="371.80520000000001"/>
    <x v="215"/>
    <n v="1005015"/>
    <n v="2804"/>
    <x v="8"/>
    <n v="36.489600000000003"/>
    <n v="9.1893471016399193"/>
    <m/>
    <x v="10"/>
    <x v="10"/>
    <m/>
    <x v="12"/>
    <m/>
    <m/>
    <m/>
  </r>
  <r>
    <n v="371.84679999999997"/>
    <x v="166"/>
    <n v="1004799"/>
    <n v="2153"/>
    <x v="2"/>
    <n v="241.488"/>
    <n v="0.53981481481481475"/>
    <m/>
    <x v="10"/>
    <x v="10"/>
    <m/>
    <x v="12"/>
    <m/>
    <m/>
    <m/>
  </r>
  <r>
    <n v="371.87279999999998"/>
    <x v="363"/>
    <n v="1004344"/>
    <n v="637"/>
    <x v="4"/>
    <n v="267.64479999999998"/>
    <n v="0.38942658329248325"/>
    <m/>
    <x v="10"/>
    <x v="10"/>
    <m/>
    <x v="12"/>
    <m/>
    <m/>
    <m/>
  </r>
  <r>
    <n v="372.00599999999997"/>
    <x v="82"/>
    <n v="1005620"/>
    <n v="231"/>
    <x v="3"/>
    <n v="17.632000000000001"/>
    <n v="20.098343920145187"/>
    <m/>
    <x v="10"/>
    <x v="10"/>
    <m/>
    <x v="12"/>
    <m/>
    <m/>
    <m/>
  </r>
  <r>
    <n v="372.00599999999997"/>
    <x v="7"/>
    <n v="1005873"/>
    <n v="2183"/>
    <x v="2"/>
    <n v="121.72799999999999"/>
    <n v="2.0560429810725549"/>
    <m/>
    <x v="10"/>
    <x v="10"/>
    <m/>
    <x v="12"/>
    <m/>
    <m/>
    <m/>
  </r>
  <r>
    <n v="372.00799999999998"/>
    <x v="222"/>
    <n v="1002875"/>
    <n v="1200"/>
    <x v="3"/>
    <n v="173.85919999999999"/>
    <n v="1.139708453737277"/>
    <m/>
    <x v="10"/>
    <x v="10"/>
    <m/>
    <x v="12"/>
    <m/>
    <m/>
    <m/>
  </r>
  <r>
    <n v="372.09120000000001"/>
    <x v="54"/>
    <n v="1004585"/>
    <n v="1327"/>
    <x v="2"/>
    <n v="187.08160000000001"/>
    <n v="0.98892461898978845"/>
    <m/>
    <x v="10"/>
    <x v="10"/>
    <m/>
    <x v="12"/>
    <m/>
    <m/>
    <m/>
  </r>
  <r>
    <n v="372.10680000000002"/>
    <x v="182"/>
    <n v="1004860"/>
    <n v="2314"/>
    <x v="0"/>
    <n v="102.3584"/>
    <n v="2.6353323225060179"/>
    <m/>
    <x v="10"/>
    <x v="10"/>
    <m/>
    <x v="12"/>
    <m/>
    <m/>
    <m/>
  </r>
  <r>
    <n v="372.17439999999999"/>
    <x v="123"/>
    <n v="1002937"/>
    <n v="751"/>
    <x v="7"/>
    <n v="227.65440000000001"/>
    <n v="0.63482190548480488"/>
    <m/>
    <x v="10"/>
    <x v="10"/>
    <m/>
    <x v="12"/>
    <m/>
    <m/>
    <m/>
  </r>
  <r>
    <n v="372.18527999999998"/>
    <x v="46"/>
    <n v="1013250"/>
    <n v="1660"/>
    <x v="9"/>
    <n v="351.75200000000001"/>
    <n v="5.8090017967204075E-2"/>
    <m/>
    <x v="10"/>
    <x v="10"/>
    <m/>
    <x v="12"/>
    <m/>
    <m/>
    <m/>
  </r>
  <r>
    <n v="372.18527999999998"/>
    <x v="21"/>
    <n v="1009399"/>
    <n v="669"/>
    <x v="9"/>
    <n v="439.42399999999998"/>
    <n v="-0.15301558403728518"/>
    <m/>
    <x v="10"/>
    <x v="10"/>
    <m/>
    <x v="12"/>
    <m/>
    <m/>
    <m/>
  </r>
  <r>
    <n v="372.3304"/>
    <x v="122"/>
    <n v="1002649"/>
    <n v="2649"/>
    <x v="4"/>
    <n v="199.6448"/>
    <n v="0.86496417637724599"/>
    <m/>
    <x v="10"/>
    <x v="10"/>
    <m/>
    <x v="12"/>
    <m/>
    <m/>
    <m/>
  </r>
  <r>
    <n v="372.36160000000001"/>
    <x v="22"/>
    <n v="1004888"/>
    <n v="1119"/>
    <x v="6"/>
    <n v="84.908799999999999"/>
    <n v="3.3854300143212486"/>
    <m/>
    <x v="10"/>
    <x v="10"/>
    <m/>
    <x v="12"/>
    <m/>
    <m/>
    <m/>
  </r>
  <r>
    <n v="372.46559999999999"/>
    <x v="360"/>
    <n v="1001896"/>
    <n v="1896"/>
    <x v="9"/>
    <n v="159.18719999999999"/>
    <n v="1.3397961645157401"/>
    <m/>
    <x v="10"/>
    <x v="10"/>
    <m/>
    <x v="12"/>
    <m/>
    <m/>
    <m/>
  </r>
  <r>
    <n v="372.51240000000001"/>
    <x v="271"/>
    <n v="1003281"/>
    <n v="457"/>
    <x v="9"/>
    <n v="351.68639999999999"/>
    <n v="5.9217530163236401E-2"/>
    <m/>
    <x v="10"/>
    <x v="10"/>
    <m/>
    <x v="12"/>
    <m/>
    <m/>
    <m/>
  </r>
  <r>
    <n v="372.64864"/>
    <x v="261"/>
    <n v="1001718"/>
    <n v="1718"/>
    <x v="7"/>
    <n v="34.832000000000001"/>
    <n v="9.6984565916398715"/>
    <m/>
    <x v="10"/>
    <x v="10"/>
    <m/>
    <x v="12"/>
    <m/>
    <m/>
    <m/>
  </r>
  <r>
    <n v="372.793408"/>
    <x v="164"/>
    <n v="1001600"/>
    <n v="1600"/>
    <x v="9"/>
    <n v="99.9328"/>
    <n v="2.7304409363091997"/>
    <m/>
    <x v="10"/>
    <x v="10"/>
    <m/>
    <x v="12"/>
    <m/>
    <m/>
    <m/>
  </r>
  <r>
    <n v="372.88159999999999"/>
    <x v="222"/>
    <n v="1002956"/>
    <n v="526"/>
    <x v="7"/>
    <n v="232.00960000000001"/>
    <n v="0.60718177178875354"/>
    <m/>
    <x v="10"/>
    <x v="10"/>
    <m/>
    <x v="12"/>
    <m/>
    <m/>
    <m/>
  </r>
  <r>
    <n v="372.892"/>
    <x v="275"/>
    <n v="1003114"/>
    <n v="1696"/>
    <x v="4"/>
    <n v="396.04480000000001"/>
    <n v="-5.8460053004104617E-2"/>
    <m/>
    <x v="10"/>
    <x v="10"/>
    <m/>
    <x v="12"/>
    <m/>
    <m/>
    <m/>
  </r>
  <r>
    <n v="372.9024"/>
    <x v="277"/>
    <n v="1008793"/>
    <n v="2"/>
    <x v="9"/>
    <n v="55.076000000000001"/>
    <n v="5.7706877768901155"/>
    <m/>
    <x v="10"/>
    <x v="10"/>
    <m/>
    <x v="12"/>
    <m/>
    <m/>
    <m/>
  </r>
  <r>
    <n v="372.9024"/>
    <x v="25"/>
    <n v="1012237"/>
    <n v="2407"/>
    <x v="9"/>
    <n v="294.16800000000001"/>
    <n v="0.26765113812515295"/>
    <m/>
    <x v="10"/>
    <x v="10"/>
    <m/>
    <x v="12"/>
    <m/>
    <m/>
    <m/>
  </r>
  <r>
    <n v="372.9024"/>
    <x v="340"/>
    <n v="1010403"/>
    <n v="2349"/>
    <x v="9"/>
    <n v="305.40800000000002"/>
    <n v="0.220997485331098"/>
    <m/>
    <x v="10"/>
    <x v="10"/>
    <m/>
    <x v="12"/>
    <m/>
    <m/>
    <m/>
  </r>
  <r>
    <n v="372.9024"/>
    <x v="143"/>
    <n v="1010731"/>
    <n v="503"/>
    <x v="9"/>
    <n v="308.77999999999997"/>
    <n v="0.20766370878942947"/>
    <m/>
    <x v="10"/>
    <x v="10"/>
    <m/>
    <x v="12"/>
    <m/>
    <m/>
    <m/>
  </r>
  <r>
    <n v="372.9024"/>
    <x v="96"/>
    <n v="1011785"/>
    <n v="526"/>
    <x v="9"/>
    <n v="285.17599999999999"/>
    <n v="0.30762195977221091"/>
    <m/>
    <x v="10"/>
    <x v="10"/>
    <m/>
    <x v="12"/>
    <m/>
    <m/>
    <m/>
  </r>
  <r>
    <n v="372.9024"/>
    <x v="19"/>
    <n v="1019168"/>
    <n v="2796"/>
    <x v="9"/>
    <n v="323.392"/>
    <n v="0.153097169998021"/>
    <m/>
    <x v="10"/>
    <x v="10"/>
    <m/>
    <x v="12"/>
    <m/>
    <m/>
    <m/>
  </r>
  <r>
    <n v="373.067136"/>
    <x v="244"/>
    <n v="1000745"/>
    <n v="745"/>
    <x v="4"/>
    <n v="365.43398400000001"/>
    <n v="2.0887909538265591E-2"/>
    <m/>
    <x v="10"/>
    <x v="10"/>
    <m/>
    <x v="12"/>
    <m/>
    <m/>
    <m/>
  </r>
  <r>
    <n v="373.10520000000002"/>
    <x v="200"/>
    <n v="1003790"/>
    <n v="2053"/>
    <x v="5"/>
    <n v="194.66560000000001"/>
    <n v="0.91664680354412897"/>
    <m/>
    <x v="10"/>
    <x v="10"/>
    <m/>
    <x v="12"/>
    <m/>
    <m/>
    <m/>
  </r>
  <r>
    <n v="373.29239999999999"/>
    <x v="129"/>
    <n v="1005323"/>
    <n v="938"/>
    <x v="5"/>
    <n v="232.21440000000001"/>
    <n v="0.60753338294265979"/>
    <m/>
    <x v="10"/>
    <x v="10"/>
    <m/>
    <x v="12"/>
    <m/>
    <m/>
    <m/>
  </r>
  <r>
    <n v="373.49520000000001"/>
    <x v="17"/>
    <n v="1004145"/>
    <n v="997"/>
    <x v="7"/>
    <n v="235.96799999999999"/>
    <n v="0.58282139951179834"/>
    <m/>
    <x v="10"/>
    <x v="10"/>
    <m/>
    <x v="12"/>
    <m/>
    <m/>
    <m/>
  </r>
  <r>
    <n v="373.55239999999998"/>
    <x v="151"/>
    <n v="1005199"/>
    <n v="960"/>
    <x v="2"/>
    <n v="164.6464"/>
    <n v="1.2688160810075408"/>
    <m/>
    <x v="10"/>
    <x v="10"/>
    <m/>
    <x v="12"/>
    <m/>
    <m/>
    <m/>
  </r>
  <r>
    <n v="373.55239999999998"/>
    <x v="10"/>
    <n v="1004466"/>
    <n v="1644"/>
    <x v="3"/>
    <n v="236.4128"/>
    <n v="0.58008534224881214"/>
    <m/>
    <x v="10"/>
    <x v="10"/>
    <m/>
    <x v="12"/>
    <m/>
    <m/>
    <m/>
  </r>
  <r>
    <n v="373.61952000000002"/>
    <x v="105"/>
    <n v="1009254"/>
    <n v="1435"/>
    <x v="9"/>
    <n v="16.167999999999999"/>
    <n v="22.108579910935184"/>
    <m/>
    <x v="10"/>
    <x v="10"/>
    <m/>
    <x v="12"/>
    <m/>
    <m/>
    <m/>
  </r>
  <r>
    <n v="373.61952000000002"/>
    <x v="286"/>
    <n v="1006908"/>
    <n v="83"/>
    <x v="9"/>
    <n v="140.08000000000001"/>
    <n v="1.6671867504283266"/>
    <m/>
    <x v="10"/>
    <x v="10"/>
    <m/>
    <x v="12"/>
    <m/>
    <m/>
    <m/>
  </r>
  <r>
    <n v="373.61952000000002"/>
    <x v="69"/>
    <n v="1015088"/>
    <n v="2537"/>
    <x v="9"/>
    <n v="313.01600000000002"/>
    <n v="0.19361157257137016"/>
    <m/>
    <x v="10"/>
    <x v="10"/>
    <m/>
    <x v="12"/>
    <m/>
    <m/>
    <m/>
  </r>
  <r>
    <n v="373.64080000000001"/>
    <x v="238"/>
    <n v="1005245"/>
    <n v="1"/>
    <x v="4"/>
    <n v="182.53120000000001"/>
    <n v="1.0469968969688468"/>
    <m/>
    <x v="10"/>
    <x v="10"/>
    <m/>
    <x v="12"/>
    <m/>
    <m/>
    <m/>
  </r>
  <r>
    <n v="373.68239999999997"/>
    <x v="256"/>
    <n v="1004471"/>
    <n v="2241"/>
    <x v="6"/>
    <n v="189.75360000000001"/>
    <n v="0.96930334918546979"/>
    <m/>
    <x v="10"/>
    <x v="10"/>
    <m/>
    <x v="12"/>
    <m/>
    <m/>
    <m/>
  </r>
  <r>
    <n v="373.79880000000003"/>
    <x v="208"/>
    <n v="1005744"/>
    <n v="2037"/>
    <x v="6"/>
    <n v="88.963999999999999"/>
    <n v="3.2016860752664003"/>
    <m/>
    <x v="10"/>
    <x v="10"/>
    <m/>
    <x v="12"/>
    <m/>
    <m/>
    <m/>
  </r>
  <r>
    <n v="373.79880000000003"/>
    <x v="341"/>
    <n v="1005525"/>
    <n v="360"/>
    <x v="4"/>
    <n v="193.84399999999999"/>
    <n v="0.92834856895235363"/>
    <m/>
    <x v="10"/>
    <x v="10"/>
    <m/>
    <x v="12"/>
    <m/>
    <m/>
    <m/>
  </r>
  <r>
    <n v="373.79880000000003"/>
    <x v="281"/>
    <n v="1005902"/>
    <n v="8"/>
    <x v="6"/>
    <n v="199.78399999999999"/>
    <n v="0.87101469587154146"/>
    <m/>
    <x v="10"/>
    <x v="10"/>
    <m/>
    <x v="12"/>
    <m/>
    <m/>
    <m/>
  </r>
  <r>
    <n v="373.84339199999999"/>
    <x v="208"/>
    <n v="1000759"/>
    <n v="759"/>
    <x v="8"/>
    <n v="236.87193600000001"/>
    <n v="0.57825109345161085"/>
    <m/>
    <x v="10"/>
    <x v="10"/>
    <m/>
    <x v="12"/>
    <m/>
    <m/>
    <m/>
  </r>
  <r>
    <n v="373.92160000000001"/>
    <x v="292"/>
    <n v="1001941"/>
    <n v="1941"/>
    <x v="2"/>
    <n v="277.27359999999999"/>
    <n v="0.34856546025297769"/>
    <m/>
    <x v="10"/>
    <x v="10"/>
    <m/>
    <x v="12"/>
    <m/>
    <m/>
    <m/>
  </r>
  <r>
    <n v="373.97359999999998"/>
    <x v="68"/>
    <n v="1005022"/>
    <n v="1220"/>
    <x v="1"/>
    <n v="181.66079999999999"/>
    <n v="1.0586367559759726"/>
    <m/>
    <x v="10"/>
    <x v="10"/>
    <m/>
    <x v="12"/>
    <m/>
    <m/>
    <m/>
  </r>
  <r>
    <n v="373.97879999999998"/>
    <x v="288"/>
    <n v="1002469"/>
    <n v="2469"/>
    <x v="2"/>
    <n v="29.9392"/>
    <n v="11.491275651988028"/>
    <m/>
    <x v="10"/>
    <x v="10"/>
    <m/>
    <x v="12"/>
    <m/>
    <m/>
    <m/>
  </r>
  <r>
    <n v="374.04979200000002"/>
    <x v="308"/>
    <n v="1012994"/>
    <n v="14"/>
    <x v="9"/>
    <n v="467.5224"/>
    <n v="-0.19993182786535998"/>
    <m/>
    <x v="10"/>
    <x v="10"/>
    <m/>
    <x v="12"/>
    <m/>
    <m/>
    <m/>
  </r>
  <r>
    <n v="374.19616000000002"/>
    <x v="40"/>
    <n v="1002111"/>
    <n v="2111"/>
    <x v="0"/>
    <n v="117.6096"/>
    <n v="2.1816804070416023"/>
    <m/>
    <x v="10"/>
    <x v="10"/>
    <m/>
    <x v="12"/>
    <m/>
    <m/>
    <m/>
  </r>
  <r>
    <n v="374.33663999999999"/>
    <x v="358"/>
    <n v="1013246"/>
    <n v="1056"/>
    <x v="9"/>
    <n v="280.16000000000003"/>
    <n v="0.33615305539691587"/>
    <m/>
    <x v="10"/>
    <x v="10"/>
    <m/>
    <x v="12"/>
    <m/>
    <m/>
    <m/>
  </r>
  <r>
    <n v="374.33663999999999"/>
    <x v="120"/>
    <n v="1009989"/>
    <n v="2427"/>
    <x v="9"/>
    <n v="303.76400000000001"/>
    <n v="0.23232720138001861"/>
    <m/>
    <x v="10"/>
    <x v="10"/>
    <m/>
    <x v="12"/>
    <m/>
    <m/>
    <m/>
  </r>
  <r>
    <n v="374.33663999999999"/>
    <x v="275"/>
    <n v="1015889"/>
    <n v="1648"/>
    <x v="9"/>
    <n v="343.10399999999998"/>
    <n v="9.1029658645775058E-2"/>
    <m/>
    <x v="10"/>
    <x v="10"/>
    <m/>
    <x v="12"/>
    <m/>
    <m/>
    <m/>
  </r>
  <r>
    <n v="374.33663999999999"/>
    <x v="319"/>
    <n v="1013567"/>
    <n v="1236"/>
    <x v="9"/>
    <n v="357.71600000000001"/>
    <n v="4.6463227812007235E-2"/>
    <m/>
    <x v="10"/>
    <x v="10"/>
    <m/>
    <x v="12"/>
    <m/>
    <m/>
    <m/>
  </r>
  <r>
    <n v="374.55599999999998"/>
    <x v="229"/>
    <n v="1005244"/>
    <n v="888"/>
    <x v="3"/>
    <n v="196.4384"/>
    <n v="0.90673513936175398"/>
    <m/>
    <x v="10"/>
    <x v="10"/>
    <m/>
    <x v="12"/>
    <m/>
    <m/>
    <m/>
  </r>
  <r>
    <n v="374.5976"/>
    <x v="11"/>
    <n v="1004001"/>
    <n v="1019"/>
    <x v="3"/>
    <n v="261.9776"/>
    <n v="0.4298840816924806"/>
    <m/>
    <x v="10"/>
    <x v="10"/>
    <m/>
    <x v="12"/>
    <m/>
    <m/>
    <m/>
  </r>
  <r>
    <n v="374.608"/>
    <x v="6"/>
    <n v="1004464"/>
    <n v="221"/>
    <x v="3"/>
    <n v="357.40480000000002"/>
    <n v="4.8133656850719353E-2"/>
    <m/>
    <x v="10"/>
    <x v="10"/>
    <m/>
    <x v="12"/>
    <m/>
    <m/>
    <m/>
  </r>
  <r>
    <n v="374.62880000000001"/>
    <x v="110"/>
    <n v="1003117"/>
    <n v="948"/>
    <x v="3"/>
    <n v="192.7072"/>
    <n v="0.94403115192374765"/>
    <m/>
    <x v="10"/>
    <x v="10"/>
    <m/>
    <x v="12"/>
    <m/>
    <m/>
    <m/>
  </r>
  <r>
    <n v="374.65758720000002"/>
    <x v="329"/>
    <n v="1000959"/>
    <n v="959"/>
    <x v="4"/>
    <n v="592.69439999999997"/>
    <n v="-0.36787392086039611"/>
    <m/>
    <x v="10"/>
    <x v="10"/>
    <m/>
    <x v="12"/>
    <m/>
    <m/>
    <m/>
  </r>
  <r>
    <n v="374.68599999999998"/>
    <x v="62"/>
    <n v="1002491"/>
    <n v="2491"/>
    <x v="1"/>
    <n v="158.23679999999999"/>
    <n v="1.3678815547331595"/>
    <m/>
    <x v="10"/>
    <x v="10"/>
    <m/>
    <x v="12"/>
    <m/>
    <m/>
    <m/>
  </r>
  <r>
    <n v="374.6952"/>
    <x v="141"/>
    <n v="1006091"/>
    <n v="1156"/>
    <x v="9"/>
    <n v="54.98"/>
    <n v="5.8151182248090212"/>
    <m/>
    <x v="10"/>
    <x v="10"/>
    <m/>
    <x v="12"/>
    <m/>
    <m/>
    <m/>
  </r>
  <r>
    <n v="374.71199999999999"/>
    <x v="166"/>
    <n v="1001728"/>
    <n v="1728"/>
    <x v="2"/>
    <n v="207.71199999999999"/>
    <n v="0.8039978431674627"/>
    <m/>
    <x v="10"/>
    <x v="10"/>
    <m/>
    <x v="12"/>
    <m/>
    <m/>
    <m/>
  </r>
  <r>
    <n v="374.73209279999998"/>
    <x v="293"/>
    <n v="1000072"/>
    <n v="72"/>
    <x v="0"/>
    <n v="387.47519999999997"/>
    <n v="-3.288754273821911E-2"/>
    <m/>
    <x v="10"/>
    <x v="10"/>
    <m/>
    <x v="12"/>
    <m/>
    <m/>
    <m/>
  </r>
  <r>
    <n v="374.8836"/>
    <x v="235"/>
    <n v="1002853"/>
    <n v="591"/>
    <x v="7"/>
    <n v="254.96960000000001"/>
    <n v="0.4703070483696879"/>
    <m/>
    <x v="10"/>
    <x v="10"/>
    <m/>
    <x v="12"/>
    <m/>
    <m/>
    <m/>
  </r>
  <r>
    <n v="374.91916800000001"/>
    <x v="252"/>
    <n v="1000451"/>
    <n v="451"/>
    <x v="5"/>
    <n v="160.88678400000001"/>
    <n v="1.3303291835331856"/>
    <m/>
    <x v="10"/>
    <x v="10"/>
    <m/>
    <x v="12"/>
    <m/>
    <m/>
    <m/>
  </r>
  <r>
    <n v="375.00839999999999"/>
    <x v="13"/>
    <n v="1004857"/>
    <n v="352"/>
    <x v="4"/>
    <n v="155.17760000000001"/>
    <n v="1.4166400305198685"/>
    <m/>
    <x v="10"/>
    <x v="10"/>
    <m/>
    <x v="12"/>
    <m/>
    <m/>
    <m/>
  </r>
  <r>
    <n v="375.04480000000001"/>
    <x v="99"/>
    <n v="1004308"/>
    <n v="882"/>
    <x v="1"/>
    <n v="69.446399999999997"/>
    <n v="4.4004930421159347"/>
    <m/>
    <x v="10"/>
    <x v="10"/>
    <m/>
    <x v="12"/>
    <m/>
    <m/>
    <m/>
  </r>
  <r>
    <n v="375.05376000000001"/>
    <x v="229"/>
    <n v="1015820"/>
    <n v="2482"/>
    <x v="9"/>
    <n v="323.73599999999999"/>
    <n v="0.15851731040106762"/>
    <m/>
    <x v="10"/>
    <x v="10"/>
    <m/>
    <x v="12"/>
    <m/>
    <m/>
    <m/>
  </r>
  <r>
    <n v="375.05376000000001"/>
    <x v="227"/>
    <n v="1013189"/>
    <n v="2290"/>
    <x v="9"/>
    <n v="429.392"/>
    <n v="-0.1265469314752021"/>
    <m/>
    <x v="10"/>
    <x v="10"/>
    <m/>
    <x v="12"/>
    <m/>
    <m/>
    <m/>
  </r>
  <r>
    <n v="375.154"/>
    <x v="301"/>
    <n v="1004502"/>
    <n v="1093"/>
    <x v="1"/>
    <n v="354.2912"/>
    <n v="5.8886023700278171E-2"/>
    <m/>
    <x v="10"/>
    <x v="10"/>
    <m/>
    <x v="12"/>
    <m/>
    <m/>
    <m/>
  </r>
  <r>
    <n v="375.21640000000002"/>
    <x v="105"/>
    <n v="1005252"/>
    <n v="1635"/>
    <x v="6"/>
    <n v="139.11359999999999"/>
    <n v="1.697194235502496"/>
    <m/>
    <x v="10"/>
    <x v="10"/>
    <m/>
    <x v="12"/>
    <m/>
    <m/>
    <m/>
  </r>
  <r>
    <n v="375.4556"/>
    <x v="171"/>
    <n v="1002793"/>
    <n v="2793"/>
    <x v="6"/>
    <n v="105.10720000000001"/>
    <n v="2.5721206539609081"/>
    <m/>
    <x v="10"/>
    <x v="10"/>
    <m/>
    <x v="12"/>
    <m/>
    <m/>
    <m/>
  </r>
  <r>
    <n v="375.50240000000002"/>
    <x v="291"/>
    <n v="1005052"/>
    <n v="1596"/>
    <x v="4"/>
    <n v="254.45760000000001"/>
    <n v="0.47569732639150886"/>
    <m/>
    <x v="10"/>
    <x v="10"/>
    <m/>
    <x v="12"/>
    <m/>
    <m/>
    <m/>
  </r>
  <r>
    <n v="375.59160000000003"/>
    <x v="158"/>
    <n v="1006165"/>
    <n v="1521"/>
    <x v="4"/>
    <n v="28.268000000000001"/>
    <n v="12.286811942832887"/>
    <m/>
    <x v="10"/>
    <x v="10"/>
    <m/>
    <x v="12"/>
    <m/>
    <m/>
    <m/>
  </r>
  <r>
    <n v="375.59160000000003"/>
    <x v="335"/>
    <n v="1006170"/>
    <n v="2449"/>
    <x v="0"/>
    <n v="205.95599999999999"/>
    <n v="0.82364971158888334"/>
    <m/>
    <x v="10"/>
    <x v="10"/>
    <m/>
    <x v="12"/>
    <m/>
    <m/>
    <m/>
  </r>
  <r>
    <n v="375.64280000000002"/>
    <x v="259"/>
    <n v="1003509"/>
    <n v="2147"/>
    <x v="1"/>
    <n v="102.59520000000001"/>
    <n v="2.6614071613486789"/>
    <m/>
    <x v="10"/>
    <x v="10"/>
    <m/>
    <x v="12"/>
    <m/>
    <m/>
    <m/>
  </r>
  <r>
    <n v="375.67399999999998"/>
    <x v="19"/>
    <n v="1002489"/>
    <n v="2489"/>
    <x v="5"/>
    <n v="188.2816"/>
    <n v="0.9952772867874502"/>
    <m/>
    <x v="10"/>
    <x v="10"/>
    <m/>
    <x v="12"/>
    <m/>
    <m/>
    <m/>
  </r>
  <r>
    <n v="375.77087999999998"/>
    <x v="162"/>
    <n v="1012964"/>
    <n v="1807"/>
    <x v="9"/>
    <n v="394.28800000000001"/>
    <n v="-4.6963437893113746E-2"/>
    <m/>
    <x v="10"/>
    <x v="10"/>
    <m/>
    <x v="12"/>
    <m/>
    <m/>
    <m/>
  </r>
  <r>
    <n v="375.84039999999999"/>
    <x v="136"/>
    <n v="1004731"/>
    <n v="1051"/>
    <x v="8"/>
    <n v="19.043199999999999"/>
    <n v="18.736199798353219"/>
    <m/>
    <x v="10"/>
    <x v="10"/>
    <m/>
    <x v="12"/>
    <m/>
    <m/>
    <m/>
  </r>
  <r>
    <n v="375.90280000000001"/>
    <x v="319"/>
    <n v="1004612"/>
    <n v="1474"/>
    <x v="4"/>
    <n v="106.11199999999999"/>
    <n v="2.5425098009650182"/>
    <m/>
    <x v="10"/>
    <x v="10"/>
    <m/>
    <x v="12"/>
    <m/>
    <m/>
    <m/>
  </r>
  <r>
    <n v="375.92880000000002"/>
    <x v="251"/>
    <n v="1005096"/>
    <n v="611"/>
    <x v="2"/>
    <n v="127.456"/>
    <n v="1.949479035902586"/>
    <m/>
    <x v="10"/>
    <x v="10"/>
    <m/>
    <x v="12"/>
    <m/>
    <m/>
    <m/>
  </r>
  <r>
    <n v="376.07440000000003"/>
    <x v="354"/>
    <n v="1002497"/>
    <n v="2497"/>
    <x v="4"/>
    <n v="163.06880000000001"/>
    <n v="1.3062314802095802"/>
    <m/>
    <x v="10"/>
    <x v="10"/>
    <m/>
    <x v="12"/>
    <m/>
    <m/>
    <m/>
  </r>
  <r>
    <n v="376.08895999999999"/>
    <x v="12"/>
    <n v="1001206"/>
    <n v="1206"/>
    <x v="3"/>
    <n v="335.00351999999998"/>
    <n v="0.12264181582330838"/>
    <m/>
    <x v="10"/>
    <x v="10"/>
    <m/>
    <x v="12"/>
    <m/>
    <m/>
    <m/>
  </r>
  <r>
    <n v="376.142"/>
    <x v="95"/>
    <n v="1003218"/>
    <n v="957"/>
    <x v="6"/>
    <n v="220.6336"/>
    <n v="0.70482646342170907"/>
    <m/>
    <x v="10"/>
    <x v="10"/>
    <m/>
    <x v="12"/>
    <m/>
    <m/>
    <m/>
  </r>
  <r>
    <n v="376.24079999999998"/>
    <x v="336"/>
    <n v="1002251"/>
    <n v="2251"/>
    <x v="3"/>
    <n v="74.092799999999997"/>
    <n v="4.0779670899196683"/>
    <m/>
    <x v="10"/>
    <x v="10"/>
    <m/>
    <x v="12"/>
    <m/>
    <m/>
    <m/>
  </r>
  <r>
    <n v="376.25952000000001"/>
    <x v="107"/>
    <n v="1001426"/>
    <n v="1426"/>
    <x v="3"/>
    <n v="625.79270399999996"/>
    <n v="-0.39874735260575994"/>
    <m/>
    <x v="10"/>
    <x v="10"/>
    <m/>
    <x v="12"/>
    <m/>
    <m/>
    <m/>
  </r>
  <r>
    <n v="376.35104000000001"/>
    <x v="79"/>
    <n v="1001571"/>
    <n v="1571"/>
    <x v="1"/>
    <n v="173.02080000000001"/>
    <n v="1.1751780132793281"/>
    <m/>
    <x v="10"/>
    <x v="10"/>
    <m/>
    <x v="12"/>
    <m/>
    <m/>
    <m/>
  </r>
  <r>
    <n v="376.428"/>
    <x v="296"/>
    <n v="1004079"/>
    <n v="1936"/>
    <x v="5"/>
    <n v="748.113024"/>
    <n v="-0.49683004048329465"/>
    <m/>
    <x v="10"/>
    <x v="10"/>
    <m/>
    <x v="12"/>
    <m/>
    <m/>
    <m/>
  </r>
  <r>
    <n v="376.45920000000001"/>
    <x v="197"/>
    <n v="1003359"/>
    <n v="1275"/>
    <x v="5"/>
    <n v="157.37280000000001"/>
    <n v="1.3921490880253766"/>
    <m/>
    <x v="10"/>
    <x v="10"/>
    <m/>
    <x v="12"/>
    <m/>
    <m/>
    <m/>
  </r>
  <r>
    <n v="376.488"/>
    <x v="205"/>
    <n v="1006528"/>
    <n v="1955"/>
    <x v="9"/>
    <n v="65.036000000000001"/>
    <n v="4.7889169075588907"/>
    <m/>
    <x v="10"/>
    <x v="10"/>
    <m/>
    <x v="12"/>
    <m/>
    <m/>
    <m/>
  </r>
  <r>
    <n v="376.488"/>
    <x v="333"/>
    <n v="1005738"/>
    <n v="911"/>
    <x v="2"/>
    <n v="101.452"/>
    <n v="2.710996333241336"/>
    <m/>
    <x v="10"/>
    <x v="10"/>
    <m/>
    <x v="12"/>
    <m/>
    <m/>
    <m/>
  </r>
  <r>
    <n v="376.488"/>
    <x v="175"/>
    <n v="1005557"/>
    <n v="2176"/>
    <x v="7"/>
    <n v="142.13999999999999"/>
    <n v="1.6487125369354161"/>
    <m/>
    <x v="10"/>
    <x v="10"/>
    <m/>
    <x v="12"/>
    <m/>
    <m/>
    <m/>
  </r>
  <r>
    <n v="376.50599999999997"/>
    <x v="125"/>
    <n v="1004836"/>
    <n v="2843"/>
    <x v="5"/>
    <n v="188.01920000000001"/>
    <n v="1.0024869800531007"/>
    <m/>
    <x v="10"/>
    <x v="10"/>
    <m/>
    <x v="12"/>
    <m/>
    <m/>
    <m/>
  </r>
  <r>
    <n v="376.60646400000002"/>
    <x v="26"/>
    <n v="1000744"/>
    <n v="744"/>
    <x v="2"/>
    <n v="629.34335999999996"/>
    <n v="-0.40158824588218417"/>
    <m/>
    <x v="10"/>
    <x v="10"/>
    <m/>
    <x v="12"/>
    <m/>
    <m/>
    <m/>
  </r>
  <r>
    <n v="376.63080000000002"/>
    <x v="108"/>
    <n v="1004104"/>
    <n v="2379"/>
    <x v="7"/>
    <n v="21.1584"/>
    <n v="16.800533121597095"/>
    <m/>
    <x v="10"/>
    <x v="10"/>
    <m/>
    <x v="12"/>
    <m/>
    <m/>
    <m/>
  </r>
  <r>
    <n v="376.67635200000001"/>
    <x v="208"/>
    <n v="1000797"/>
    <n v="797"/>
    <x v="6"/>
    <n v="62.5824"/>
    <n v="5.0188863322595489"/>
    <m/>
    <x v="10"/>
    <x v="10"/>
    <m/>
    <x v="12"/>
    <m/>
    <m/>
    <m/>
  </r>
  <r>
    <n v="376.714"/>
    <x v="138"/>
    <n v="1004108"/>
    <n v="913"/>
    <x v="6"/>
    <n v="107.99039999999999"/>
    <n v="2.488402672830178"/>
    <m/>
    <x v="10"/>
    <x v="10"/>
    <m/>
    <x v="12"/>
    <m/>
    <m/>
    <m/>
  </r>
  <r>
    <n v="376.73625600000003"/>
    <x v="344"/>
    <n v="1000773"/>
    <n v="773"/>
    <x v="0"/>
    <n v="587.40019199999995"/>
    <n v="-0.35863783987322895"/>
    <m/>
    <x v="10"/>
    <x v="10"/>
    <m/>
    <x v="12"/>
    <m/>
    <m/>
    <m/>
  </r>
  <r>
    <n v="376.80239999999998"/>
    <x v="1"/>
    <n v="1003631"/>
    <n v="1815"/>
    <x v="8"/>
    <n v="342.9984"/>
    <n v="9.8554395589017241E-2"/>
    <m/>
    <x v="10"/>
    <x v="10"/>
    <m/>
    <x v="12"/>
    <m/>
    <m/>
    <m/>
  </r>
  <r>
    <n v="377.01560000000001"/>
    <x v="131"/>
    <n v="1002886"/>
    <n v="2242"/>
    <x v="3"/>
    <n v="211.4624"/>
    <n v="0.78289662843134289"/>
    <m/>
    <x v="10"/>
    <x v="10"/>
    <m/>
    <x v="12"/>
    <m/>
    <m/>
    <m/>
  </r>
  <r>
    <n v="377.06240000000003"/>
    <x v="308"/>
    <n v="1004957"/>
    <n v="206"/>
    <x v="5"/>
    <n v="65.8048"/>
    <n v="4.7300136160280104"/>
    <m/>
    <x v="10"/>
    <x v="10"/>
    <m/>
    <x v="12"/>
    <m/>
    <m/>
    <m/>
  </r>
  <r>
    <n v="377.20512000000002"/>
    <x v="326"/>
    <n v="1007473"/>
    <n v="2340"/>
    <x v="9"/>
    <n v="48.351999999999997"/>
    <n v="6.8012309728656533"/>
    <m/>
    <x v="10"/>
    <x v="10"/>
    <m/>
    <x v="12"/>
    <m/>
    <m/>
    <m/>
  </r>
  <r>
    <n v="377.20512000000002"/>
    <x v="81"/>
    <n v="1013148"/>
    <n v="1119"/>
    <x v="9"/>
    <n v="366.79199999999997"/>
    <n v="2.8389714061375519E-2"/>
    <m/>
    <x v="10"/>
    <x v="10"/>
    <m/>
    <x v="12"/>
    <m/>
    <m/>
    <m/>
  </r>
  <r>
    <n v="377.20512000000002"/>
    <x v="56"/>
    <n v="1013171"/>
    <n v="795"/>
    <x v="9"/>
    <n v="438.72800000000001"/>
    <n v="-0.14023011980087888"/>
    <m/>
    <x v="10"/>
    <x v="10"/>
    <m/>
    <x v="12"/>
    <m/>
    <m/>
    <m/>
  </r>
  <r>
    <n v="377.21839999999997"/>
    <x v="32"/>
    <n v="1003697"/>
    <n v="2492"/>
    <x v="2"/>
    <n v="182.71039999999999"/>
    <n v="1.0645699423787589"/>
    <m/>
    <x v="10"/>
    <x v="10"/>
    <m/>
    <x v="12"/>
    <m/>
    <m/>
    <m/>
  </r>
  <r>
    <n v="377.21998079999997"/>
    <x v="179"/>
    <n v="1000173"/>
    <n v="173"/>
    <x v="7"/>
    <n v="58.116672000000001"/>
    <n v="5.4907360972080435"/>
    <m/>
    <x v="10"/>
    <x v="10"/>
    <m/>
    <x v="12"/>
    <m/>
    <m/>
    <m/>
  </r>
  <r>
    <n v="377.30784"/>
    <x v="142"/>
    <n v="1000493"/>
    <n v="493"/>
    <x v="4"/>
    <n v="430.77926400000001"/>
    <n v="-0.12412720032875123"/>
    <m/>
    <x v="10"/>
    <x v="10"/>
    <m/>
    <x v="12"/>
    <m/>
    <m/>
    <m/>
  </r>
  <r>
    <n v="377.31720000000001"/>
    <x v="5"/>
    <n v="1005236"/>
    <n v="2832"/>
    <x v="3"/>
    <n v="195.93279999999999"/>
    <n v="0.92574801156314834"/>
    <m/>
    <x v="10"/>
    <x v="10"/>
    <m/>
    <x v="12"/>
    <m/>
    <m/>
    <m/>
  </r>
  <r>
    <n v="377.34840000000003"/>
    <x v="283"/>
    <n v="1005253"/>
    <n v="515"/>
    <x v="3"/>
    <n v="208.93119999999999"/>
    <n v="0.80608927723576007"/>
    <m/>
    <x v="10"/>
    <x v="10"/>
    <m/>
    <x v="12"/>
    <m/>
    <m/>
    <m/>
  </r>
  <r>
    <n v="377.38440000000003"/>
    <x v="229"/>
    <n v="1005599"/>
    <n v="1317"/>
    <x v="0"/>
    <n v="42.332000000000001"/>
    <n v="7.9148729093829733"/>
    <m/>
    <x v="10"/>
    <x v="10"/>
    <m/>
    <x v="12"/>
    <m/>
    <m/>
    <m/>
  </r>
  <r>
    <n v="377.43680000000001"/>
    <x v="109"/>
    <n v="1003783"/>
    <n v="1094"/>
    <x v="6"/>
    <n v="187.12"/>
    <n v="1.0170842240273621"/>
    <m/>
    <x v="10"/>
    <x v="10"/>
    <m/>
    <x v="12"/>
    <m/>
    <m/>
    <m/>
  </r>
  <r>
    <n v="377.49400000000003"/>
    <x v="29"/>
    <n v="1003754"/>
    <n v="2408"/>
    <x v="0"/>
    <n v="172.13759999999999"/>
    <n v="1.1929781755990558"/>
    <m/>
    <x v="10"/>
    <x v="10"/>
    <m/>
    <x v="12"/>
    <m/>
    <m/>
    <m/>
  </r>
  <r>
    <n v="377.56576000000001"/>
    <x v="92"/>
    <n v="1001400"/>
    <n v="1400"/>
    <x v="1"/>
    <n v="472.284288"/>
    <n v="-0.2005540527319003"/>
    <m/>
    <x v="10"/>
    <x v="10"/>
    <m/>
    <x v="12"/>
    <m/>
    <m/>
    <m/>
  </r>
  <r>
    <n v="377.61880000000002"/>
    <x v="174"/>
    <n v="1004641"/>
    <n v="1924"/>
    <x v="2"/>
    <n v="214.69759999999999"/>
    <n v="0.75884034101918252"/>
    <m/>
    <x v="10"/>
    <x v="10"/>
    <m/>
    <x v="12"/>
    <m/>
    <m/>
    <m/>
  </r>
  <r>
    <n v="377.68723199999999"/>
    <x v="309"/>
    <n v="1000717"/>
    <n v="717"/>
    <x v="1"/>
    <n v="191.77459200000001"/>
    <n v="0.96943311447639513"/>
    <m/>
    <x v="10"/>
    <x v="10"/>
    <m/>
    <x v="12"/>
    <m/>
    <m/>
    <m/>
  </r>
  <r>
    <n v="377.8528"/>
    <x v="334"/>
    <n v="1004630"/>
    <n v="602"/>
    <x v="9"/>
    <n v="187.65440000000001"/>
    <n v="1.0135568363971215"/>
    <m/>
    <x v="10"/>
    <x v="10"/>
    <m/>
    <x v="12"/>
    <m/>
    <m/>
    <m/>
  </r>
  <r>
    <n v="377.91"/>
    <x v="197"/>
    <n v="1003334"/>
    <n v="1639"/>
    <x v="5"/>
    <n v="203.70240000000001"/>
    <n v="0.85520641877562564"/>
    <m/>
    <x v="10"/>
    <x v="10"/>
    <m/>
    <x v="12"/>
    <m/>
    <m/>
    <m/>
  </r>
  <r>
    <n v="377.92223999999999"/>
    <x v="278"/>
    <n v="1011229"/>
    <n v="2701"/>
    <x v="9"/>
    <n v="241.768"/>
    <n v="0.56316071605836993"/>
    <m/>
    <x v="10"/>
    <x v="10"/>
    <m/>
    <x v="12"/>
    <m/>
    <m/>
    <m/>
  </r>
  <r>
    <n v="377.92223999999999"/>
    <x v="305"/>
    <n v="1018456"/>
    <n v="2501"/>
    <x v="9"/>
    <n v="266.49599999999998"/>
    <n v="0.41811599423631129"/>
    <m/>
    <x v="10"/>
    <x v="10"/>
    <m/>
    <x v="12"/>
    <m/>
    <m/>
    <m/>
  </r>
  <r>
    <n v="377.92223999999999"/>
    <x v="344"/>
    <n v="1014843"/>
    <n v="1153"/>
    <x v="9"/>
    <n v="310.33199999999999"/>
    <n v="0.21779977572406325"/>
    <m/>
    <x v="10"/>
    <x v="10"/>
    <m/>
    <x v="12"/>
    <m/>
    <m/>
    <m/>
  </r>
  <r>
    <n v="377.92223999999999"/>
    <x v="304"/>
    <n v="1010231"/>
    <n v="882"/>
    <x v="9"/>
    <n v="344.05200000000002"/>
    <n v="9.8445118761117403E-2"/>
    <m/>
    <x v="10"/>
    <x v="10"/>
    <m/>
    <x v="12"/>
    <m/>
    <m/>
    <m/>
  </r>
  <r>
    <n v="377.96719999999999"/>
    <x v="246"/>
    <n v="1004163"/>
    <n v="2380"/>
    <x v="8"/>
    <n v="56.415999999999997"/>
    <n v="5.699645490640953"/>
    <m/>
    <x v="10"/>
    <x v="10"/>
    <m/>
    <x v="12"/>
    <m/>
    <m/>
    <m/>
  </r>
  <r>
    <n v="378.05040000000002"/>
    <x v="346"/>
    <n v="1004651"/>
    <n v="1007"/>
    <x v="6"/>
    <n v="267.49439999999998"/>
    <n v="0.41330211024978486"/>
    <m/>
    <x v="10"/>
    <x v="10"/>
    <m/>
    <x v="12"/>
    <m/>
    <m/>
    <m/>
  </r>
  <r>
    <n v="378.2636"/>
    <x v="19"/>
    <n v="1003105"/>
    <n v="2525"/>
    <x v="0"/>
    <n v="248.6816"/>
    <n v="0.52107594610940255"/>
    <m/>
    <x v="10"/>
    <x v="10"/>
    <m/>
    <x v="12"/>
    <m/>
    <m/>
    <m/>
  </r>
  <r>
    <n v="378.2808"/>
    <x v="35"/>
    <n v="1005660"/>
    <n v="1928"/>
    <x v="6"/>
    <n v="2.1440000000000001"/>
    <n v="175.43694029850744"/>
    <m/>
    <x v="10"/>
    <x v="10"/>
    <m/>
    <x v="12"/>
    <m/>
    <m/>
    <m/>
  </r>
  <r>
    <n v="378.2808"/>
    <x v="259"/>
    <n v="1006173"/>
    <n v="1921"/>
    <x v="8"/>
    <n v="65.715999999999994"/>
    <n v="4.7562967922575936"/>
    <m/>
    <x v="10"/>
    <x v="10"/>
    <m/>
    <x v="12"/>
    <m/>
    <m/>
    <m/>
  </r>
  <r>
    <n v="378.33640000000003"/>
    <x v="203"/>
    <n v="1002543"/>
    <n v="2543"/>
    <x v="4"/>
    <n v="68.16"/>
    <n v="4.5507100938967149"/>
    <m/>
    <x v="10"/>
    <x v="10"/>
    <m/>
    <x v="12"/>
    <m/>
    <m/>
    <m/>
  </r>
  <r>
    <n v="378.38311679999998"/>
    <x v="235"/>
    <n v="1000132"/>
    <n v="132"/>
    <x v="8"/>
    <n v="328.53791999999999"/>
    <n v="0.15171824549202723"/>
    <m/>
    <x v="10"/>
    <x v="10"/>
    <m/>
    <x v="12"/>
    <m/>
    <m/>
    <m/>
  </r>
  <r>
    <n v="378.50799999999998"/>
    <x v="229"/>
    <n v="1002980"/>
    <n v="2404"/>
    <x v="3"/>
    <n v="267.69920000000002"/>
    <n v="0.41393026202543731"/>
    <m/>
    <x v="10"/>
    <x v="10"/>
    <m/>
    <x v="12"/>
    <m/>
    <m/>
    <m/>
  </r>
  <r>
    <n v="378.59640000000002"/>
    <x v="222"/>
    <n v="1002629"/>
    <n v="2629"/>
    <x v="6"/>
    <n v="154.96639999999999"/>
    <n v="1.4430870175728419"/>
    <m/>
    <x v="10"/>
    <x v="10"/>
    <m/>
    <x v="12"/>
    <m/>
    <m/>
    <m/>
  </r>
  <r>
    <n v="378.76799999999997"/>
    <x v="163"/>
    <n v="1003903"/>
    <n v="237"/>
    <x v="3"/>
    <n v="327.8048"/>
    <n v="0.15546813225431713"/>
    <m/>
    <x v="10"/>
    <x v="10"/>
    <m/>
    <x v="12"/>
    <m/>
    <m/>
    <m/>
  </r>
  <r>
    <n v="378.77839999999998"/>
    <x v="128"/>
    <n v="1004557"/>
    <n v="1268"/>
    <x v="5"/>
    <n v="146.7296"/>
    <n v="1.5814723136981219"/>
    <m/>
    <x v="10"/>
    <x v="10"/>
    <m/>
    <x v="12"/>
    <m/>
    <m/>
    <m/>
  </r>
  <r>
    <n v="379.17720000000003"/>
    <x v="10"/>
    <n v="1006188"/>
    <n v="216"/>
    <x v="3"/>
    <n v="31.783999999999999"/>
    <n v="10.929813742763656"/>
    <m/>
    <x v="10"/>
    <x v="10"/>
    <m/>
    <x v="12"/>
    <m/>
    <m/>
    <m/>
  </r>
  <r>
    <n v="379.17720000000003"/>
    <x v="79"/>
    <n v="1006189"/>
    <n v="2304"/>
    <x v="0"/>
    <n v="99.587999999999994"/>
    <n v="2.807458729967466"/>
    <m/>
    <x v="10"/>
    <x v="10"/>
    <m/>
    <x v="12"/>
    <m/>
    <m/>
    <m/>
  </r>
  <r>
    <n v="379.35647999999998"/>
    <x v="288"/>
    <n v="1014684"/>
    <n v="1168"/>
    <x v="9"/>
    <n v="391.86399999999998"/>
    <n v="-3.1918012371639139E-2"/>
    <m/>
    <x v="10"/>
    <x v="10"/>
    <m/>
    <x v="12"/>
    <m/>
    <m/>
    <m/>
  </r>
  <r>
    <n v="379.35647999999998"/>
    <x v="4"/>
    <n v="1018453"/>
    <n v="1544"/>
    <x v="9"/>
    <n v="398.608"/>
    <n v="-4.829687311845228E-2"/>
    <m/>
    <x v="10"/>
    <x v="10"/>
    <m/>
    <x v="12"/>
    <m/>
    <m/>
    <m/>
  </r>
  <r>
    <n v="379.35647999999998"/>
    <x v="274"/>
    <n v="1019469"/>
    <n v="2135"/>
    <x v="9"/>
    <n v="407.6"/>
    <n v="-6.9292247301275867E-2"/>
    <m/>
    <x v="10"/>
    <x v="10"/>
    <m/>
    <x v="12"/>
    <m/>
    <m/>
    <m/>
  </r>
  <r>
    <n v="379.3972"/>
    <x v="261"/>
    <n v="1004311"/>
    <n v="2152"/>
    <x v="7"/>
    <n v="155.1584"/>
    <n v="1.4452250087652361"/>
    <m/>
    <x v="10"/>
    <x v="10"/>
    <m/>
    <x v="12"/>
    <m/>
    <m/>
    <m/>
  </r>
  <r>
    <n v="379.42840000000001"/>
    <x v="191"/>
    <n v="1002963"/>
    <n v="14"/>
    <x v="2"/>
    <n v="253.08160000000001"/>
    <n v="0.49923344881650816"/>
    <m/>
    <x v="10"/>
    <x v="10"/>
    <m/>
    <x v="12"/>
    <m/>
    <m/>
    <m/>
  </r>
  <r>
    <n v="379.52719999999999"/>
    <x v="336"/>
    <n v="1004070"/>
    <n v="1366"/>
    <x v="8"/>
    <n v="68.070400000000006"/>
    <n v="4.5755100601729968"/>
    <m/>
    <x v="10"/>
    <x v="10"/>
    <m/>
    <x v="12"/>
    <m/>
    <m/>
    <m/>
  </r>
  <r>
    <n v="379.5428"/>
    <x v="73"/>
    <n v="1003086"/>
    <n v="1818"/>
    <x v="5"/>
    <n v="209.4272"/>
    <n v="0.8122899031262415"/>
    <m/>
    <x v="10"/>
    <x v="10"/>
    <m/>
    <x v="12"/>
    <m/>
    <m/>
    <m/>
  </r>
  <r>
    <n v="379.71440000000001"/>
    <x v="241"/>
    <n v="1003601"/>
    <n v="973"/>
    <x v="6"/>
    <n v="54.96"/>
    <n v="5.9089228529839888"/>
    <m/>
    <x v="10"/>
    <x v="10"/>
    <m/>
    <x v="12"/>
    <m/>
    <m/>
    <m/>
  </r>
  <r>
    <n v="379.79759999999999"/>
    <x v="171"/>
    <n v="1004690"/>
    <n v="2255"/>
    <x v="7"/>
    <n v="193.39519999999999"/>
    <n v="0.96384191541465358"/>
    <m/>
    <x v="10"/>
    <x v="10"/>
    <m/>
    <x v="12"/>
    <m/>
    <m/>
    <m/>
  </r>
  <r>
    <n v="379.88080000000002"/>
    <x v="110"/>
    <n v="1004809"/>
    <n v="1304"/>
    <x v="4"/>
    <n v="97.350399999999993"/>
    <n v="2.9022007100124916"/>
    <m/>
    <x v="10"/>
    <x v="10"/>
    <m/>
    <x v="12"/>
    <m/>
    <m/>
    <m/>
  </r>
  <r>
    <n v="380.01600000000002"/>
    <x v="335"/>
    <n v="1004776"/>
    <n v="511"/>
    <x v="0"/>
    <n v="37.152000000000001"/>
    <n v="9.228682170542637"/>
    <m/>
    <x v="10"/>
    <x v="10"/>
    <m/>
    <x v="12"/>
    <m/>
    <m/>
    <m/>
  </r>
  <r>
    <n v="380.02473600000002"/>
    <x v="260"/>
    <n v="1000097"/>
    <n v="97"/>
    <x v="1"/>
    <n v="184.381056"/>
    <n v="1.0610834119531241"/>
    <m/>
    <x v="10"/>
    <x v="10"/>
    <m/>
    <x v="12"/>
    <m/>
    <m/>
    <m/>
  </r>
  <r>
    <n v="380.0736"/>
    <x v="17"/>
    <n v="1015264"/>
    <n v="2338"/>
    <x v="9"/>
    <n v="393.85199999999998"/>
    <n v="-3.4983699460711074E-2"/>
    <m/>
    <x v="10"/>
    <x v="10"/>
    <m/>
    <x v="12"/>
    <m/>
    <m/>
    <m/>
  </r>
  <r>
    <n v="380.07839999999999"/>
    <x v="121"/>
    <n v="1002194"/>
    <n v="2194"/>
    <x v="8"/>
    <n v="212.9152"/>
    <n v="0.78511632800288556"/>
    <m/>
    <x v="10"/>
    <x v="10"/>
    <m/>
    <x v="12"/>
    <m/>
    <m/>
    <m/>
  </r>
  <r>
    <n v="380.08256"/>
    <x v="301"/>
    <n v="1001774"/>
    <n v="1774"/>
    <x v="5"/>
    <n v="179.22880000000001"/>
    <n v="1.1206556089199948"/>
    <m/>
    <x v="10"/>
    <x v="10"/>
    <m/>
    <x v="12"/>
    <m/>
    <m/>
    <m/>
  </r>
  <r>
    <n v="380.0992"/>
    <x v="117"/>
    <n v="1002712"/>
    <n v="2712"/>
    <x v="7"/>
    <n v="80.598399999999998"/>
    <n v="3.7159645849049117"/>
    <m/>
    <x v="10"/>
    <x v="10"/>
    <m/>
    <x v="12"/>
    <m/>
    <m/>
    <m/>
  </r>
  <r>
    <n v="380.17200000000003"/>
    <x v="192"/>
    <n v="1002499"/>
    <n v="2499"/>
    <x v="4"/>
    <n v="197.328"/>
    <n v="0.92659936755047445"/>
    <m/>
    <x v="10"/>
    <x v="10"/>
    <m/>
    <x v="12"/>
    <m/>
    <m/>
    <m/>
  </r>
  <r>
    <n v="380.19799999999998"/>
    <x v="75"/>
    <n v="1004099"/>
    <n v="811"/>
    <x v="7"/>
    <n v="24.111999999999998"/>
    <n v="14.767999336429993"/>
    <m/>
    <x v="10"/>
    <x v="10"/>
    <m/>
    <x v="12"/>
    <m/>
    <m/>
    <m/>
  </r>
  <r>
    <n v="380.23647999999997"/>
    <x v="123"/>
    <n v="1001052"/>
    <n v="1052"/>
    <x v="2"/>
    <n v="599.00889600000005"/>
    <n v="-0.36522398492058467"/>
    <m/>
    <x v="10"/>
    <x v="10"/>
    <m/>
    <x v="12"/>
    <m/>
    <m/>
    <m/>
  </r>
  <r>
    <n v="380.44864000000001"/>
    <x v="323"/>
    <n v="1001059"/>
    <n v="1059"/>
    <x v="1"/>
    <n v="596.36351999999999"/>
    <n v="-0.36205246088828502"/>
    <m/>
    <x v="10"/>
    <x v="10"/>
    <m/>
    <x v="12"/>
    <m/>
    <m/>
    <m/>
  </r>
  <r>
    <n v="380.5412"/>
    <x v="181"/>
    <n v="1005343"/>
    <n v="1572"/>
    <x v="5"/>
    <n v="135.29599999999999"/>
    <n v="1.8126566934720909"/>
    <m/>
    <x v="10"/>
    <x v="10"/>
    <m/>
    <x v="12"/>
    <m/>
    <m/>
    <m/>
  </r>
  <r>
    <n v="380.68492800000001"/>
    <x v="165"/>
    <n v="1000876"/>
    <n v="876"/>
    <x v="9"/>
    <n v="516.43583999999998"/>
    <n v="-0.26286113682582518"/>
    <m/>
    <x v="10"/>
    <x v="10"/>
    <m/>
    <x v="12"/>
    <m/>
    <m/>
    <m/>
  </r>
  <r>
    <n v="380.71280000000002"/>
    <x v="338"/>
    <n v="1004856"/>
    <n v="597"/>
    <x v="2"/>
    <n v="239.57759999999999"/>
    <n v="0.58910014959662349"/>
    <m/>
    <x v="10"/>
    <x v="10"/>
    <m/>
    <x v="12"/>
    <m/>
    <m/>
    <m/>
  </r>
  <r>
    <n v="380.79072000000002"/>
    <x v="12"/>
    <n v="1007369"/>
    <n v="463"/>
    <x v="9"/>
    <n v="80.888000000000005"/>
    <n v="3.7076293146078529"/>
    <m/>
    <x v="10"/>
    <x v="10"/>
    <m/>
    <x v="12"/>
    <m/>
    <m/>
    <m/>
  </r>
  <r>
    <n v="380.79072000000002"/>
    <x v="227"/>
    <n v="1009462"/>
    <n v="2821"/>
    <x v="9"/>
    <n v="328.4"/>
    <n v="0.15953325213154704"/>
    <m/>
    <x v="10"/>
    <x v="10"/>
    <m/>
    <x v="12"/>
    <m/>
    <m/>
    <m/>
  </r>
  <r>
    <n v="380.80119999999999"/>
    <x v="102"/>
    <n v="1003961"/>
    <n v="1084"/>
    <x v="0"/>
    <n v="137.536"/>
    <n v="1.7687383666821777"/>
    <m/>
    <x v="10"/>
    <x v="10"/>
    <m/>
    <x v="12"/>
    <m/>
    <m/>
    <m/>
  </r>
  <r>
    <n v="380.8168"/>
    <x v="153"/>
    <n v="1003646"/>
    <n v="66"/>
    <x v="2"/>
    <n v="256.87360000000001"/>
    <n v="0.48250657132535218"/>
    <m/>
    <x v="10"/>
    <x v="10"/>
    <m/>
    <x v="12"/>
    <m/>
    <m/>
    <m/>
  </r>
  <r>
    <n v="380.94159999999999"/>
    <x v="63"/>
    <n v="1002507"/>
    <n v="2507"/>
    <x v="7"/>
    <n v="94.934399999999997"/>
    <n v="3.0126824417703175"/>
    <m/>
    <x v="10"/>
    <x v="10"/>
    <m/>
    <x v="12"/>
    <m/>
    <m/>
    <m/>
  </r>
  <r>
    <n v="380.97"/>
    <x v="299"/>
    <n v="1006045"/>
    <n v="1387"/>
    <x v="3"/>
    <n v="49.347999999999999"/>
    <n v="6.7200697090054309"/>
    <m/>
    <x v="10"/>
    <x v="10"/>
    <m/>
    <x v="12"/>
    <m/>
    <m/>
    <m/>
  </r>
  <r>
    <n v="380.97"/>
    <x v="266"/>
    <n v="1005922"/>
    <n v="809"/>
    <x v="0"/>
    <n v="104.648"/>
    <n v="2.6404900236984941"/>
    <m/>
    <x v="10"/>
    <x v="10"/>
    <m/>
    <x v="12"/>
    <m/>
    <m/>
    <m/>
  </r>
  <r>
    <n v="380.98840000000001"/>
    <x v="133"/>
    <n v="1002300"/>
    <n v="2300"/>
    <x v="7"/>
    <n v="24.076799999999999"/>
    <n v="14.823880249867093"/>
    <m/>
    <x v="10"/>
    <x v="10"/>
    <m/>
    <x v="12"/>
    <m/>
    <m/>
    <m/>
  </r>
  <r>
    <n v="380.99360000000001"/>
    <x v="4"/>
    <n v="1002870"/>
    <n v="727"/>
    <x v="6"/>
    <n v="177.28639999999999"/>
    <n v="1.1490289159236131"/>
    <m/>
    <x v="10"/>
    <x v="10"/>
    <m/>
    <x v="12"/>
    <m/>
    <m/>
    <m/>
  </r>
  <r>
    <n v="381.11320000000001"/>
    <x v="246"/>
    <n v="1003332"/>
    <n v="2169"/>
    <x v="1"/>
    <n v="148.12479999999999"/>
    <n v="1.5729195921277195"/>
    <m/>
    <x v="10"/>
    <x v="10"/>
    <m/>
    <x v="12"/>
    <m/>
    <m/>
    <m/>
  </r>
  <r>
    <n v="381.18599999999998"/>
    <x v="80"/>
    <n v="1002319"/>
    <n v="2319"/>
    <x v="3"/>
    <n v="177.8784"/>
    <n v="1.1429583355820605"/>
    <m/>
    <x v="10"/>
    <x v="10"/>
    <m/>
    <x v="12"/>
    <m/>
    <m/>
    <m/>
  </r>
  <r>
    <n v="381.28480000000002"/>
    <x v="39"/>
    <n v="1004516"/>
    <n v="1881"/>
    <x v="9"/>
    <n v="19.0688"/>
    <n v="18.995217318342004"/>
    <m/>
    <x v="10"/>
    <x v="10"/>
    <m/>
    <x v="12"/>
    <m/>
    <m/>
    <m/>
  </r>
  <r>
    <n v="381.39920000000001"/>
    <x v="330"/>
    <n v="1004246"/>
    <n v="1607"/>
    <x v="8"/>
    <n v="131.69919999999999"/>
    <n v="1.8959872193604823"/>
    <m/>
    <x v="10"/>
    <x v="10"/>
    <m/>
    <x v="12"/>
    <m/>
    <m/>
    <m/>
  </r>
  <r>
    <n v="381.44600000000003"/>
    <x v="333"/>
    <n v="1002305"/>
    <n v="2305"/>
    <x v="2"/>
    <n v="329.34719999999999"/>
    <n v="0.1581880762915247"/>
    <m/>
    <x v="10"/>
    <x v="10"/>
    <m/>
    <x v="12"/>
    <m/>
    <m/>
    <m/>
  </r>
  <r>
    <n v="381.45639999999997"/>
    <x v="95"/>
    <n v="1003405"/>
    <n v="2236"/>
    <x v="5"/>
    <n v="219.28"/>
    <n v="0.73958591754833991"/>
    <m/>
    <x v="10"/>
    <x v="10"/>
    <m/>
    <x v="12"/>
    <m/>
    <m/>
    <m/>
  </r>
  <r>
    <n v="381.48032000000001"/>
    <x v="140"/>
    <n v="1001208"/>
    <n v="1208"/>
    <x v="9"/>
    <n v="572.70144000000005"/>
    <n v="-0.3338932062053136"/>
    <m/>
    <x v="10"/>
    <x v="10"/>
    <m/>
    <x v="12"/>
    <m/>
    <m/>
    <m/>
  </r>
  <r>
    <n v="381.58640000000003"/>
    <x v="175"/>
    <n v="1005008"/>
    <n v="474"/>
    <x v="2"/>
    <n v="177.10400000000001"/>
    <n v="1.1545893938025116"/>
    <m/>
    <x v="10"/>
    <x v="10"/>
    <m/>
    <x v="12"/>
    <m/>
    <m/>
    <m/>
  </r>
  <r>
    <n v="381.74759999999998"/>
    <x v="50"/>
    <n v="1004096"/>
    <n v="945"/>
    <x v="7"/>
    <n v="228.45760000000001"/>
    <n v="0.67097789699270216"/>
    <m/>
    <x v="10"/>
    <x v="10"/>
    <m/>
    <x v="12"/>
    <m/>
    <m/>
    <m/>
  </r>
  <r>
    <n v="381.75799999999998"/>
    <x v="199"/>
    <n v="1002981"/>
    <n v="1542"/>
    <x v="5"/>
    <n v="90.547200000000004"/>
    <n v="3.2161215366129481"/>
    <m/>
    <x v="10"/>
    <x v="10"/>
    <m/>
    <x v="12"/>
    <m/>
    <m/>
    <m/>
  </r>
  <r>
    <n v="381.85205760000002"/>
    <x v="204"/>
    <n v="1010803"/>
    <n v="1827"/>
    <x v="9"/>
    <n v="433.08672000000001"/>
    <n v="-0.11830116240922832"/>
    <m/>
    <x v="10"/>
    <x v="10"/>
    <m/>
    <x v="12"/>
    <m/>
    <m/>
    <m/>
  </r>
  <r>
    <n v="381.8664"/>
    <x v="316"/>
    <n v="1005960"/>
    <n v="1688"/>
    <x v="4"/>
    <n v="12.696"/>
    <n v="29.077693761814743"/>
    <m/>
    <x v="10"/>
    <x v="10"/>
    <m/>
    <x v="12"/>
    <m/>
    <m/>
    <m/>
  </r>
  <r>
    <n v="381.8664"/>
    <x v="232"/>
    <n v="1006048"/>
    <n v="480"/>
    <x v="3"/>
    <n v="56.031999999999996"/>
    <n v="5.8151484865790986"/>
    <m/>
    <x v="10"/>
    <x v="10"/>
    <m/>
    <x v="12"/>
    <m/>
    <m/>
    <m/>
  </r>
  <r>
    <n v="381.8664"/>
    <x v="277"/>
    <n v="1006146"/>
    <n v="868"/>
    <x v="4"/>
    <n v="71.94"/>
    <n v="4.3081234361968308"/>
    <m/>
    <x v="10"/>
    <x v="10"/>
    <m/>
    <x v="12"/>
    <m/>
    <m/>
    <m/>
  </r>
  <r>
    <n v="381.8664"/>
    <x v="28"/>
    <n v="1005798"/>
    <n v="599"/>
    <x v="3"/>
    <n v="92.152000000000001"/>
    <n v="3.1438753364007295"/>
    <m/>
    <x v="10"/>
    <x v="10"/>
    <m/>
    <x v="12"/>
    <m/>
    <m/>
    <m/>
  </r>
  <r>
    <n v="381.8664"/>
    <x v="341"/>
    <n v="1006178"/>
    <n v="378"/>
    <x v="8"/>
    <n v="104.496"/>
    <n v="2.6543638033991734"/>
    <m/>
    <x v="10"/>
    <x v="10"/>
    <m/>
    <x v="12"/>
    <m/>
    <m/>
    <m/>
  </r>
  <r>
    <n v="381.8664"/>
    <x v="110"/>
    <n v="1005397"/>
    <n v="1625"/>
    <x v="0"/>
    <n v="242.16"/>
    <n v="0.5769177403369673"/>
    <m/>
    <x v="10"/>
    <x v="10"/>
    <m/>
    <x v="12"/>
    <m/>
    <m/>
    <m/>
  </r>
  <r>
    <n v="381.895488"/>
    <x v="208"/>
    <n v="1000859"/>
    <n v="859"/>
    <x v="6"/>
    <n v="472.26931200000001"/>
    <n v="-0.19136078018128777"/>
    <m/>
    <x v="10"/>
    <x v="10"/>
    <m/>
    <x v="12"/>
    <m/>
    <m/>
    <m/>
  </r>
  <r>
    <n v="381.96080000000001"/>
    <x v="206"/>
    <n v="1002601"/>
    <n v="2601"/>
    <x v="9"/>
    <n v="178.06399999999999"/>
    <n v="1.1450759277563125"/>
    <m/>
    <x v="10"/>
    <x v="10"/>
    <m/>
    <x v="12"/>
    <m/>
    <m/>
    <m/>
  </r>
  <r>
    <n v="381.99200000000002"/>
    <x v="170"/>
    <n v="1002308"/>
    <n v="2308"/>
    <x v="1"/>
    <n v="383.97120000000001"/>
    <n v="-5.1545532581610065E-3"/>
    <m/>
    <x v="10"/>
    <x v="10"/>
    <m/>
    <x v="12"/>
    <m/>
    <m/>
    <m/>
  </r>
  <r>
    <n v="382.00760000000002"/>
    <x v="362"/>
    <n v="1002383"/>
    <n v="2383"/>
    <x v="2"/>
    <n v="219.55520000000001"/>
    <n v="0.73991597557243005"/>
    <m/>
    <x v="10"/>
    <x v="10"/>
    <m/>
    <x v="12"/>
    <m/>
    <m/>
    <m/>
  </r>
  <r>
    <n v="382.05959999999999"/>
    <x v="149"/>
    <n v="1002282"/>
    <n v="2282"/>
    <x v="5"/>
    <n v="143.45920000000001"/>
    <n v="1.6631934375766766"/>
    <m/>
    <x v="10"/>
    <x v="10"/>
    <m/>
    <x v="12"/>
    <m/>
    <m/>
    <m/>
  </r>
  <r>
    <n v="382.08153600000003"/>
    <x v="255"/>
    <n v="1009639"/>
    <n v="594"/>
    <x v="9"/>
    <n v="410.88319999999999"/>
    <n v="-7.0096961861667653E-2"/>
    <m/>
    <x v="10"/>
    <x v="10"/>
    <m/>
    <x v="12"/>
    <m/>
    <m/>
    <m/>
  </r>
  <r>
    <n v="382.21559999999999"/>
    <x v="275"/>
    <n v="1003525"/>
    <n v="1807"/>
    <x v="9"/>
    <n v="29.622399999999999"/>
    <n v="11.902924813654533"/>
    <m/>
    <x v="10"/>
    <x v="10"/>
    <m/>
    <x v="12"/>
    <m/>
    <m/>
    <m/>
  </r>
  <r>
    <n v="382.22496000000001"/>
    <x v="203"/>
    <n v="1007029"/>
    <n v="2295"/>
    <x v="9"/>
    <n v="171.74799999999999"/>
    <n v="1.2254987539884017"/>
    <m/>
    <x v="10"/>
    <x v="10"/>
    <m/>
    <x v="12"/>
    <m/>
    <m/>
    <m/>
  </r>
  <r>
    <n v="382.22496000000001"/>
    <x v="298"/>
    <n v="1009749"/>
    <n v="322"/>
    <x v="9"/>
    <n v="262.68799999999999"/>
    <n v="0.45505299062005128"/>
    <m/>
    <x v="10"/>
    <x v="10"/>
    <m/>
    <x v="12"/>
    <m/>
    <m/>
    <m/>
  </r>
  <r>
    <n v="382.22496000000001"/>
    <x v="239"/>
    <n v="1012706"/>
    <n v="1479"/>
    <x v="9"/>
    <n v="469.50400000000002"/>
    <n v="-0.18589626499454745"/>
    <m/>
    <x v="10"/>
    <x v="10"/>
    <m/>
    <x v="12"/>
    <m/>
    <m/>
    <m/>
  </r>
  <r>
    <n v="382.2364"/>
    <x v="113"/>
    <n v="1004890"/>
    <n v="2408"/>
    <x v="1"/>
    <n v="254.07679999999999"/>
    <n v="0.50441283895263167"/>
    <m/>
    <x v="10"/>
    <x v="10"/>
    <m/>
    <x v="12"/>
    <m/>
    <m/>
    <m/>
  </r>
  <r>
    <n v="382.27280000000002"/>
    <x v="299"/>
    <n v="1004554"/>
    <n v="2641"/>
    <x v="4"/>
    <n v="147.56800000000001"/>
    <n v="1.5904857421663232"/>
    <m/>
    <x v="10"/>
    <x v="10"/>
    <m/>
    <x v="12"/>
    <m/>
    <m/>
    <m/>
  </r>
  <r>
    <n v="382.33519999999999"/>
    <x v="350"/>
    <n v="1002763"/>
    <n v="2763"/>
    <x v="5"/>
    <n v="266.13760000000002"/>
    <n v="0.43660722874182362"/>
    <m/>
    <x v="10"/>
    <x v="10"/>
    <m/>
    <x v="12"/>
    <m/>
    <m/>
    <m/>
  </r>
  <r>
    <n v="382.47559999999999"/>
    <x v="168"/>
    <n v="1003536"/>
    <n v="775"/>
    <x v="5"/>
    <n v="269.64800000000002"/>
    <n v="0.41842550287782571"/>
    <m/>
    <x v="10"/>
    <x v="10"/>
    <m/>
    <x v="12"/>
    <m/>
    <m/>
    <m/>
  </r>
  <r>
    <n v="382.62639999999999"/>
    <x v="65"/>
    <n v="1002179"/>
    <n v="2179"/>
    <x v="9"/>
    <n v="249.59039999999999"/>
    <n v="0.53301729553700783"/>
    <m/>
    <x v="10"/>
    <x v="10"/>
    <m/>
    <x v="12"/>
    <m/>
    <m/>
    <m/>
  </r>
  <r>
    <n v="382.76280000000003"/>
    <x v="241"/>
    <n v="1006232"/>
    <n v="652"/>
    <x v="0"/>
    <n v="14.523999999999999"/>
    <n v="25.353814376204905"/>
    <m/>
    <x v="10"/>
    <x v="10"/>
    <m/>
    <x v="12"/>
    <m/>
    <m/>
    <m/>
  </r>
  <r>
    <n v="382.76280000000003"/>
    <x v="50"/>
    <n v="1005917"/>
    <n v="957"/>
    <x v="5"/>
    <n v="74.284000000000006"/>
    <n v="4.1526950621937431"/>
    <m/>
    <x v="10"/>
    <x v="10"/>
    <m/>
    <x v="12"/>
    <m/>
    <m/>
    <m/>
  </r>
  <r>
    <n v="382.76280000000003"/>
    <x v="280"/>
    <n v="1005497"/>
    <n v="1709"/>
    <x v="4"/>
    <n v="89.331999999999994"/>
    <n v="3.2847221600322398"/>
    <m/>
    <x v="10"/>
    <x v="10"/>
    <m/>
    <x v="12"/>
    <m/>
    <m/>
    <m/>
  </r>
  <r>
    <n v="382.76280000000003"/>
    <x v="84"/>
    <n v="1005390"/>
    <n v="1029"/>
    <x v="4"/>
    <n v="205.5104"/>
    <n v="0.8624984429011866"/>
    <m/>
    <x v="10"/>
    <x v="10"/>
    <m/>
    <x v="12"/>
    <m/>
    <m/>
    <m/>
  </r>
  <r>
    <n v="382.86559999999997"/>
    <x v="249"/>
    <n v="1003748"/>
    <n v="926"/>
    <x v="8"/>
    <n v="254.23679999999999"/>
    <n v="0.50594091807322927"/>
    <m/>
    <x v="10"/>
    <x v="10"/>
    <m/>
    <x v="12"/>
    <m/>
    <m/>
    <m/>
  </r>
  <r>
    <n v="382.88119999999998"/>
    <x v="342"/>
    <n v="1004730"/>
    <n v="1216"/>
    <x v="9"/>
    <n v="114.25920000000001"/>
    <n v="2.3509879291995737"/>
    <m/>
    <x v="10"/>
    <x v="10"/>
    <m/>
    <x v="12"/>
    <m/>
    <m/>
    <m/>
  </r>
  <r>
    <n v="382.90719999999999"/>
    <x v="226"/>
    <n v="1005336"/>
    <n v="169"/>
    <x v="5"/>
    <n v="158.45760000000001"/>
    <n v="1.4164647198998341"/>
    <m/>
    <x v="10"/>
    <x v="10"/>
    <m/>
    <x v="12"/>
    <m/>
    <m/>
    <m/>
  </r>
  <r>
    <n v="382.92583680000001"/>
    <x v="327"/>
    <n v="1000571"/>
    <n v="571"/>
    <x v="6"/>
    <n v="92.927999999999997"/>
    <n v="3.1206723140495871"/>
    <m/>
    <x v="10"/>
    <x v="10"/>
    <m/>
    <x v="12"/>
    <m/>
    <m/>
    <m/>
  </r>
  <r>
    <n v="382.94207999999998"/>
    <x v="16"/>
    <n v="1009206"/>
    <n v="271"/>
    <x v="9"/>
    <n v="190.03200000000001"/>
    <n v="1.0151452386966404"/>
    <m/>
    <x v="10"/>
    <x v="10"/>
    <m/>
    <x v="12"/>
    <m/>
    <m/>
    <m/>
  </r>
  <r>
    <n v="382.94207999999998"/>
    <x v="281"/>
    <n v="1011363"/>
    <n v="2767"/>
    <x v="9"/>
    <n v="428.78"/>
    <n v="-0.10690312048136573"/>
    <m/>
    <x v="10"/>
    <x v="10"/>
    <m/>
    <x v="12"/>
    <m/>
    <m/>
    <m/>
  </r>
  <r>
    <n v="382.94880000000001"/>
    <x v="2"/>
    <n v="1002619"/>
    <n v="2619"/>
    <x v="2"/>
    <n v="132.25280000000001"/>
    <n v="1.8955817948655906"/>
    <m/>
    <x v="10"/>
    <x v="10"/>
    <m/>
    <x v="12"/>
    <m/>
    <m/>
    <m/>
  </r>
  <r>
    <n v="382.98"/>
    <x v="124"/>
    <n v="1003423"/>
    <n v="2117"/>
    <x v="5"/>
    <n v="220.59520000000001"/>
    <n v="0.73612118486712319"/>
    <m/>
    <x v="10"/>
    <x v="10"/>
    <m/>
    <x v="12"/>
    <m/>
    <m/>
    <m/>
  </r>
  <r>
    <n v="383.15159999999997"/>
    <x v="206"/>
    <n v="1002952"/>
    <n v="1542"/>
    <x v="3"/>
    <n v="119.1168"/>
    <n v="2.2166042069632494"/>
    <m/>
    <x v="10"/>
    <x v="10"/>
    <m/>
    <x v="12"/>
    <m/>
    <m/>
    <m/>
  </r>
  <r>
    <n v="383.18176"/>
    <x v="240"/>
    <n v="1001227"/>
    <n v="1227"/>
    <x v="4"/>
    <n v="553.93344000000002"/>
    <n v="-0.30825306376159567"/>
    <m/>
    <x v="10"/>
    <x v="10"/>
    <m/>
    <x v="12"/>
    <m/>
    <m/>
    <m/>
  </r>
  <r>
    <n v="383.30759999999998"/>
    <x v="261"/>
    <n v="1003850"/>
    <n v="965"/>
    <x v="7"/>
    <n v="497.27168"/>
    <n v="-0.22917870569263069"/>
    <m/>
    <x v="10"/>
    <x v="10"/>
    <m/>
    <x v="12"/>
    <m/>
    <m/>
    <m/>
  </r>
  <r>
    <n v="383.35814399999998"/>
    <x v="168"/>
    <n v="1000812"/>
    <n v="812"/>
    <x v="7"/>
    <n v="157.55097599999999"/>
    <n v="1.4332324288489333"/>
    <m/>
    <x v="10"/>
    <x v="10"/>
    <m/>
    <x v="12"/>
    <m/>
    <m/>
    <m/>
  </r>
  <r>
    <n v="383.44799999999998"/>
    <x v="249"/>
    <n v="1004075"/>
    <n v="641"/>
    <x v="7"/>
    <n v="42.16"/>
    <n v="8.0950664136622397"/>
    <m/>
    <x v="10"/>
    <x v="10"/>
    <m/>
    <x v="12"/>
    <m/>
    <m/>
    <m/>
  </r>
  <r>
    <n v="383.44799999999998"/>
    <x v="222"/>
    <n v="1003237"/>
    <n v="1602"/>
    <x v="6"/>
    <n v="177.42080000000001"/>
    <n v="1.1612347593968686"/>
    <m/>
    <x v="10"/>
    <x v="10"/>
    <m/>
    <x v="12"/>
    <m/>
    <m/>
    <m/>
  </r>
  <r>
    <n v="383.46359999999999"/>
    <x v="352"/>
    <n v="1002903"/>
    <n v="2115"/>
    <x v="8"/>
    <n v="118.208"/>
    <n v="2.2439733351380613"/>
    <m/>
    <x v="10"/>
    <x v="10"/>
    <m/>
    <x v="12"/>
    <m/>
    <m/>
    <m/>
  </r>
  <r>
    <n v="383.58839999999998"/>
    <x v="363"/>
    <n v="1005053"/>
    <n v="1105"/>
    <x v="4"/>
    <n v="273.80799999999999"/>
    <n v="0.40093934435809031"/>
    <m/>
    <x v="10"/>
    <x v="10"/>
    <m/>
    <x v="12"/>
    <m/>
    <m/>
    <m/>
  </r>
  <r>
    <n v="383.6592"/>
    <x v="41"/>
    <n v="1005988"/>
    <n v="197"/>
    <x v="2"/>
    <n v="37.512"/>
    <n v="9.2276391554702499"/>
    <m/>
    <x v="10"/>
    <x v="10"/>
    <m/>
    <x v="12"/>
    <m/>
    <m/>
    <m/>
  </r>
  <r>
    <n v="383.6592"/>
    <x v="295"/>
    <n v="1005434"/>
    <n v="2137"/>
    <x v="9"/>
    <n v="101.628"/>
    <n v="2.7751328374070141"/>
    <m/>
    <x v="10"/>
    <x v="10"/>
    <m/>
    <x v="12"/>
    <m/>
    <m/>
    <m/>
  </r>
  <r>
    <n v="383.6592"/>
    <x v="156"/>
    <n v="1013330"/>
    <n v="2221"/>
    <x v="9"/>
    <n v="341.97199999999998"/>
    <n v="0.12190237797246564"/>
    <m/>
    <x v="10"/>
    <x v="10"/>
    <m/>
    <x v="12"/>
    <m/>
    <m/>
    <m/>
  </r>
  <r>
    <n v="383.73399999999998"/>
    <x v="233"/>
    <n v="1003637"/>
    <n v="124"/>
    <x v="5"/>
    <n v="206.25919999999999"/>
    <n v="0.86044549770385992"/>
    <m/>
    <x v="10"/>
    <x v="10"/>
    <m/>
    <x v="12"/>
    <m/>
    <m/>
    <m/>
  </r>
  <r>
    <n v="383.82240000000002"/>
    <x v="91"/>
    <n v="1002820"/>
    <n v="2820"/>
    <x v="8"/>
    <n v="150.14400000000001"/>
    <n v="1.5563618925831202"/>
    <m/>
    <x v="10"/>
    <x v="10"/>
    <m/>
    <x v="12"/>
    <m/>
    <m/>
    <m/>
  </r>
  <r>
    <n v="383.98360000000002"/>
    <x v="10"/>
    <n v="1003620"/>
    <n v="50"/>
    <x v="0"/>
    <n v="252.67519999999999"/>
    <n v="0.51967268651612841"/>
    <m/>
    <x v="10"/>
    <x v="10"/>
    <m/>
    <x v="12"/>
    <m/>
    <m/>
    <m/>
  </r>
  <r>
    <n v="383.99919999999997"/>
    <x v="9"/>
    <n v="1002877"/>
    <n v="631"/>
    <x v="7"/>
    <n v="176.55680000000001"/>
    <n v="1.1749329394279913"/>
    <m/>
    <x v="10"/>
    <x v="10"/>
    <m/>
    <x v="12"/>
    <m/>
    <m/>
    <m/>
  </r>
  <r>
    <n v="384.17079999999999"/>
    <x v="284"/>
    <n v="1004396"/>
    <n v="888"/>
    <x v="6"/>
    <n v="55.833599999999997"/>
    <n v="5.8806381820265932"/>
    <m/>
    <x v="10"/>
    <x v="10"/>
    <m/>
    <x v="12"/>
    <m/>
    <m/>
    <m/>
  </r>
  <r>
    <n v="384.1968"/>
    <x v="145"/>
    <n v="1004178"/>
    <n v="1821"/>
    <x v="4"/>
    <n v="231.82400000000001"/>
    <n v="0.65727793498516107"/>
    <m/>
    <x v="10"/>
    <x v="10"/>
    <m/>
    <x v="12"/>
    <m/>
    <m/>
    <m/>
  </r>
  <r>
    <n v="384.22800000000001"/>
    <x v="234"/>
    <n v="1002620"/>
    <n v="2620"/>
    <x v="0"/>
    <n v="199.68960000000001"/>
    <n v="0.92412624393058018"/>
    <m/>
    <x v="10"/>
    <x v="10"/>
    <m/>
    <x v="12"/>
    <m/>
    <m/>
    <m/>
  </r>
  <r>
    <n v="384.28519999999997"/>
    <x v="80"/>
    <n v="1002459"/>
    <n v="2459"/>
    <x v="3"/>
    <n v="157.08160000000001"/>
    <n v="1.4464049258474574"/>
    <m/>
    <x v="10"/>
    <x v="10"/>
    <m/>
    <x v="12"/>
    <m/>
    <m/>
    <m/>
  </r>
  <r>
    <n v="384.37632000000002"/>
    <x v="234"/>
    <n v="1019683"/>
    <n v="1260"/>
    <x v="9"/>
    <n v="254.04"/>
    <n v="0.5130543221539916"/>
    <m/>
    <x v="10"/>
    <x v="10"/>
    <m/>
    <x v="12"/>
    <m/>
    <m/>
    <m/>
  </r>
  <r>
    <n v="384.4828"/>
    <x v="178"/>
    <n v="1003386"/>
    <n v="771"/>
    <x v="4"/>
    <n v="202.01920000000001"/>
    <n v="0.90319929986852721"/>
    <m/>
    <x v="10"/>
    <x v="10"/>
    <m/>
    <x v="12"/>
    <m/>
    <m/>
    <m/>
  </r>
  <r>
    <n v="384.52440000000001"/>
    <x v="98"/>
    <n v="1004566"/>
    <n v="1960"/>
    <x v="9"/>
    <n v="200.3168"/>
    <n v="0.9195813830891868"/>
    <m/>
    <x v="10"/>
    <x v="10"/>
    <m/>
    <x v="12"/>
    <m/>
    <m/>
    <m/>
  </r>
  <r>
    <n v="384.55560000000003"/>
    <x v="185"/>
    <n v="1006051"/>
    <n v="329"/>
    <x v="8"/>
    <n v="9.5640000000000001"/>
    <n v="39.208657465495612"/>
    <m/>
    <x v="10"/>
    <x v="10"/>
    <m/>
    <x v="12"/>
    <m/>
    <m/>
    <m/>
  </r>
  <r>
    <n v="384.55560000000003"/>
    <x v="3"/>
    <n v="1006129"/>
    <n v="353"/>
    <x v="9"/>
    <n v="146.512"/>
    <n v="1.6247379054275419"/>
    <m/>
    <x v="10"/>
    <x v="10"/>
    <m/>
    <x v="12"/>
    <m/>
    <m/>
    <m/>
  </r>
  <r>
    <n v="384.55560000000003"/>
    <x v="293"/>
    <n v="1003682"/>
    <n v="1651"/>
    <x v="9"/>
    <n v="247.60640000000001"/>
    <n v="0.5530923271773267"/>
    <m/>
    <x v="10"/>
    <x v="10"/>
    <m/>
    <x v="12"/>
    <m/>
    <m/>
    <m/>
  </r>
  <r>
    <n v="384.78960000000001"/>
    <x v="44"/>
    <n v="1005271"/>
    <n v="811"/>
    <x v="0"/>
    <n v="209.3888"/>
    <n v="0.83767995231836656"/>
    <m/>
    <x v="10"/>
    <x v="10"/>
    <m/>
    <x v="12"/>
    <m/>
    <m/>
    <m/>
  </r>
  <r>
    <n v="384.81560000000002"/>
    <x v="244"/>
    <n v="1004778"/>
    <n v="122"/>
    <x v="1"/>
    <n v="154.0736"/>
    <n v="1.4976089349505692"/>
    <m/>
    <x v="10"/>
    <x v="10"/>
    <m/>
    <x v="12"/>
    <m/>
    <m/>
    <m/>
  </r>
  <r>
    <n v="384.86759999999998"/>
    <x v="92"/>
    <n v="1003919"/>
    <n v="962"/>
    <x v="2"/>
    <n v="167.6704"/>
    <n v="1.2953818920930587"/>
    <m/>
    <x v="10"/>
    <x v="10"/>
    <m/>
    <x v="12"/>
    <m/>
    <m/>
    <m/>
  </r>
  <r>
    <n v="384.99759999999998"/>
    <x v="266"/>
    <n v="1004459"/>
    <n v="2224"/>
    <x v="6"/>
    <n v="363.43680000000001"/>
    <n v="5.932475742687579E-2"/>
    <m/>
    <x v="10"/>
    <x v="10"/>
    <m/>
    <x v="12"/>
    <m/>
    <m/>
    <m/>
  </r>
  <r>
    <n v="385.04119680000002"/>
    <x v="348"/>
    <n v="1000904"/>
    <n v="904"/>
    <x v="9"/>
    <n v="180.06335999999999"/>
    <n v="1.1383650555004641"/>
    <m/>
    <x v="10"/>
    <x v="10"/>
    <m/>
    <x v="12"/>
    <m/>
    <m/>
    <m/>
  </r>
  <r>
    <n v="385.09343999999999"/>
    <x v="293"/>
    <n v="1008387"/>
    <n v="2017"/>
    <x v="9"/>
    <n v="95.62"/>
    <n v="3.0273315206023841"/>
    <m/>
    <x v="10"/>
    <x v="10"/>
    <m/>
    <x v="12"/>
    <m/>
    <m/>
    <m/>
  </r>
  <r>
    <n v="385.09343999999999"/>
    <x v="66"/>
    <n v="1015811"/>
    <n v="1714"/>
    <x v="9"/>
    <n v="408.892"/>
    <n v="-5.8202557154456457E-2"/>
    <m/>
    <x v="10"/>
    <x v="10"/>
    <m/>
    <x v="12"/>
    <m/>
    <m/>
    <m/>
  </r>
  <r>
    <n v="385.43959999999998"/>
    <x v="6"/>
    <n v="1004317"/>
    <n v="509"/>
    <x v="0"/>
    <n v="160.43199999999999"/>
    <n v="1.4025107210531567"/>
    <m/>
    <x v="10"/>
    <x v="10"/>
    <m/>
    <x v="12"/>
    <m/>
    <m/>
    <m/>
  </r>
  <r>
    <n v="385.452"/>
    <x v="310"/>
    <n v="1005458"/>
    <n v="2127"/>
    <x v="2"/>
    <n v="25.864000000000001"/>
    <n v="13.903031240334055"/>
    <m/>
    <x v="10"/>
    <x v="10"/>
    <m/>
    <x v="12"/>
    <m/>
    <m/>
    <m/>
  </r>
  <r>
    <n v="385.4708"/>
    <x v="350"/>
    <n v="1004878"/>
    <n v="1141"/>
    <x v="7"/>
    <n v="73.324799999999996"/>
    <n v="4.257031727328271"/>
    <m/>
    <x v="10"/>
    <x v="10"/>
    <m/>
    <x v="12"/>
    <m/>
    <m/>
    <m/>
  </r>
  <r>
    <n v="385.55399999999997"/>
    <x v="363"/>
    <n v="1003192"/>
    <n v="271"/>
    <x v="0"/>
    <n v="245.44640000000001"/>
    <n v="0.57082768376313509"/>
    <m/>
    <x v="10"/>
    <x v="10"/>
    <m/>
    <x v="12"/>
    <m/>
    <m/>
    <m/>
  </r>
  <r>
    <n v="385.620768"/>
    <x v="60"/>
    <n v="1000618"/>
    <n v="618"/>
    <x v="0"/>
    <n v="436.80959999999999"/>
    <n v="-0.11718797389068371"/>
    <m/>
    <x v="10"/>
    <x v="10"/>
    <m/>
    <x v="12"/>
    <m/>
    <m/>
    <m/>
  </r>
  <r>
    <n v="385.66794240000002"/>
    <x v="294"/>
    <n v="1000068"/>
    <n v="68"/>
    <x v="7"/>
    <n v="249.515232"/>
    <n v="0.54566893294915164"/>
    <m/>
    <x v="10"/>
    <x v="10"/>
    <m/>
    <x v="12"/>
    <m/>
    <m/>
    <m/>
  </r>
  <r>
    <n v="385.72684800000002"/>
    <x v="200"/>
    <n v="1000749"/>
    <n v="749"/>
    <x v="7"/>
    <n v="267.544512"/>
    <n v="0.4417296214246399"/>
    <m/>
    <x v="10"/>
    <x v="10"/>
    <m/>
    <x v="12"/>
    <m/>
    <m/>
    <m/>
  </r>
  <r>
    <n v="385.79840000000002"/>
    <x v="313"/>
    <n v="1003841"/>
    <n v="2271"/>
    <x v="0"/>
    <n v="126.32"/>
    <n v="2.0541355288157064"/>
    <m/>
    <x v="10"/>
    <x v="10"/>
    <m/>
    <x v="12"/>
    <m/>
    <m/>
    <m/>
  </r>
  <r>
    <n v="385.81056000000001"/>
    <x v="214"/>
    <n v="1013469"/>
    <n v="727"/>
    <x v="9"/>
    <n v="327.70400000000001"/>
    <n v="0.17731416156043259"/>
    <m/>
    <x v="10"/>
    <x v="10"/>
    <m/>
    <x v="12"/>
    <m/>
    <m/>
    <m/>
  </r>
  <r>
    <n v="385.81056000000001"/>
    <x v="171"/>
    <n v="1018097"/>
    <n v="1800"/>
    <x v="9"/>
    <n v="386.15199999999999"/>
    <n v="-8.8421139862017374E-4"/>
    <m/>
    <x v="10"/>
    <x v="10"/>
    <m/>
    <x v="12"/>
    <m/>
    <m/>
    <m/>
  </r>
  <r>
    <n v="385.81056000000001"/>
    <x v="134"/>
    <n v="1013300"/>
    <n v="1317"/>
    <x v="9"/>
    <n v="409.75599999999997"/>
    <n v="-5.8438290104354695E-2"/>
    <m/>
    <x v="10"/>
    <x v="10"/>
    <m/>
    <x v="12"/>
    <m/>
    <m/>
    <m/>
  </r>
  <r>
    <n v="385.84"/>
    <x v="265"/>
    <n v="1003723"/>
    <n v="563"/>
    <x v="9"/>
    <n v="204.72640000000001"/>
    <n v="0.88466167528955697"/>
    <m/>
    <x v="10"/>
    <x v="10"/>
    <m/>
    <x v="12"/>
    <m/>
    <m/>
    <m/>
  </r>
  <r>
    <n v="385.85559999999998"/>
    <x v="5"/>
    <n v="1003702"/>
    <n v="638"/>
    <x v="9"/>
    <n v="149.16480000000001"/>
    <n v="1.5867738233148836"/>
    <m/>
    <x v="10"/>
    <x v="10"/>
    <m/>
    <x v="12"/>
    <m/>
    <m/>
    <m/>
  </r>
  <r>
    <n v="385.87119999999999"/>
    <x v="199"/>
    <n v="1002836"/>
    <n v="2836"/>
    <x v="7"/>
    <n v="143.24799999999999"/>
    <n v="1.6937283592092036"/>
    <m/>
    <x v="10"/>
    <x v="10"/>
    <m/>
    <x v="12"/>
    <m/>
    <m/>
    <m/>
  </r>
  <r>
    <n v="386.07400000000001"/>
    <x v="281"/>
    <n v="1002685"/>
    <n v="2685"/>
    <x v="1"/>
    <n v="158.80959999999999"/>
    <n v="1.4310495083420651"/>
    <m/>
    <x v="10"/>
    <x v="10"/>
    <m/>
    <x v="12"/>
    <m/>
    <m/>
    <m/>
  </r>
  <r>
    <n v="386.13119999999998"/>
    <x v="144"/>
    <n v="1002551"/>
    <n v="2551"/>
    <x v="6"/>
    <n v="207.58080000000001"/>
    <n v="0.8601489155066363"/>
    <m/>
    <x v="10"/>
    <x v="10"/>
    <m/>
    <x v="12"/>
    <m/>
    <m/>
    <m/>
  </r>
  <r>
    <n v="386.1728"/>
    <x v="234"/>
    <n v="1001345"/>
    <n v="1345"/>
    <x v="5"/>
    <n v="503.42592000000002"/>
    <n v="-0.23291037537360018"/>
    <m/>
    <x v="10"/>
    <x v="10"/>
    <m/>
    <x v="12"/>
    <m/>
    <m/>
    <m/>
  </r>
  <r>
    <n v="386.20133759999999"/>
    <x v="227"/>
    <n v="1000191"/>
    <n v="191"/>
    <x v="7"/>
    <n v="176.07916800000001"/>
    <n v="1.1933391779770335"/>
    <m/>
    <x v="10"/>
    <x v="10"/>
    <m/>
    <x v="12"/>
    <m/>
    <m/>
    <m/>
  </r>
  <r>
    <n v="386.24560000000002"/>
    <x v="92"/>
    <n v="1005020"/>
    <n v="835"/>
    <x v="7"/>
    <n v="8.2783999999999995"/>
    <n v="45.657035175879408"/>
    <m/>
    <x v="10"/>
    <x v="10"/>
    <m/>
    <x v="12"/>
    <m/>
    <m/>
    <m/>
  </r>
  <r>
    <n v="386.27347200000003"/>
    <x v="74"/>
    <n v="1000764"/>
    <n v="764"/>
    <x v="6"/>
    <n v="644.10508800000002"/>
    <n v="-0.40029433209507576"/>
    <m/>
    <x v="10"/>
    <x v="10"/>
    <m/>
    <x v="12"/>
    <m/>
    <m/>
    <m/>
  </r>
  <r>
    <n v="386.34840000000003"/>
    <x v="263"/>
    <n v="1005450"/>
    <n v="2535"/>
    <x v="4"/>
    <n v="66.34"/>
    <n v="4.8237624359360876"/>
    <m/>
    <x v="10"/>
    <x v="10"/>
    <m/>
    <x v="12"/>
    <m/>
    <m/>
    <m/>
  </r>
  <r>
    <n v="386.34840000000003"/>
    <x v="125"/>
    <n v="1005447"/>
    <n v="915"/>
    <x v="7"/>
    <n v="78.451999999999998"/>
    <n v="3.9246469178606032"/>
    <m/>
    <x v="10"/>
    <x v="10"/>
    <m/>
    <x v="12"/>
    <m/>
    <m/>
    <m/>
  </r>
  <r>
    <n v="386.34840000000003"/>
    <x v="316"/>
    <n v="1006229"/>
    <n v="1749"/>
    <x v="7"/>
    <n v="119.12"/>
    <n v="2.243354600402955"/>
    <m/>
    <x v="10"/>
    <x v="10"/>
    <m/>
    <x v="12"/>
    <m/>
    <m/>
    <m/>
  </r>
  <r>
    <n v="386.43279999999999"/>
    <x v="79"/>
    <n v="1004483"/>
    <n v="587"/>
    <x v="8"/>
    <n v="183.22239999999999"/>
    <n v="1.109091464799064"/>
    <m/>
    <x v="10"/>
    <x v="10"/>
    <m/>
    <x v="12"/>
    <m/>
    <m/>
    <m/>
  </r>
  <r>
    <n v="386.44839999999999"/>
    <x v="298"/>
    <n v="1003465"/>
    <n v="1220"/>
    <x v="0"/>
    <n v="145.82400000000001"/>
    <n v="1.650101492209787"/>
    <m/>
    <x v="10"/>
    <x v="10"/>
    <m/>
    <x v="12"/>
    <m/>
    <m/>
    <m/>
  </r>
  <r>
    <n v="386.52767999999998"/>
    <x v="147"/>
    <n v="1010283"/>
    <n v="617"/>
    <x v="9"/>
    <n v="289.22800000000001"/>
    <n v="0.33641168904808649"/>
    <m/>
    <x v="10"/>
    <x v="10"/>
    <m/>
    <x v="12"/>
    <m/>
    <m/>
    <m/>
  </r>
  <r>
    <n v="386.52767999999998"/>
    <x v="217"/>
    <n v="1016283"/>
    <n v="1845"/>
    <x v="9"/>
    <n v="442.09199999999998"/>
    <n v="-0.12568497054911651"/>
    <m/>
    <x v="10"/>
    <x v="10"/>
    <m/>
    <x v="12"/>
    <m/>
    <m/>
    <m/>
  </r>
  <r>
    <n v="386.81760000000003"/>
    <x v="305"/>
    <n v="1004155"/>
    <n v="1191"/>
    <x v="2"/>
    <n v="210.58879999999999"/>
    <n v="0.83683842635505801"/>
    <m/>
    <x v="10"/>
    <x v="10"/>
    <m/>
    <x v="12"/>
    <m/>
    <m/>
    <m/>
  </r>
  <r>
    <n v="386.95737600000001"/>
    <x v="297"/>
    <n v="1000725"/>
    <n v="725"/>
    <x v="8"/>
    <n v="387.585216"/>
    <n v="-1.6198760274695099E-3"/>
    <m/>
    <x v="10"/>
    <x v="10"/>
    <m/>
    <x v="12"/>
    <m/>
    <m/>
    <m/>
  </r>
  <r>
    <n v="387.06200000000001"/>
    <x v="110"/>
    <n v="1004978"/>
    <n v="449"/>
    <x v="7"/>
    <n v="105.584"/>
    <n v="2.6659152901954841"/>
    <m/>
    <x v="10"/>
    <x v="10"/>
    <m/>
    <x v="12"/>
    <m/>
    <m/>
    <m/>
  </r>
  <r>
    <n v="387.12959999999998"/>
    <x v="156"/>
    <n v="1000524"/>
    <n v="524"/>
    <x v="3"/>
    <n v="667.94880000000001"/>
    <n v="-0.42042024777947057"/>
    <m/>
    <x v="10"/>
    <x v="10"/>
    <m/>
    <x v="12"/>
    <m/>
    <m/>
    <m/>
  </r>
  <r>
    <n v="387.2448"/>
    <x v="172"/>
    <n v="1005845"/>
    <n v="2360"/>
    <x v="4"/>
    <n v="18.62"/>
    <n v="19.797250268528462"/>
    <m/>
    <x v="10"/>
    <x v="10"/>
    <m/>
    <x v="12"/>
    <m/>
    <m/>
    <m/>
  </r>
  <r>
    <n v="387.2448"/>
    <x v="186"/>
    <n v="1005789"/>
    <n v="661"/>
    <x v="5"/>
    <n v="31.271999999999998"/>
    <n v="11.383115886415965"/>
    <m/>
    <x v="10"/>
    <x v="10"/>
    <m/>
    <x v="12"/>
    <m/>
    <m/>
    <m/>
  </r>
  <r>
    <n v="387.2448"/>
    <x v="327"/>
    <n v="1008861"/>
    <n v="306"/>
    <x v="9"/>
    <n v="36.432000000000002"/>
    <n v="9.6292490118577057"/>
    <m/>
    <x v="10"/>
    <x v="10"/>
    <m/>
    <x v="12"/>
    <m/>
    <m/>
    <m/>
  </r>
  <r>
    <n v="387.2448"/>
    <x v="130"/>
    <n v="1005693"/>
    <n v="2422"/>
    <x v="5"/>
    <n v="64.784000000000006"/>
    <n v="4.9774759199802414"/>
    <m/>
    <x v="10"/>
    <x v="10"/>
    <m/>
    <x v="12"/>
    <m/>
    <m/>
    <m/>
  </r>
  <r>
    <n v="387.2448"/>
    <x v="52"/>
    <n v="1014428"/>
    <n v="238"/>
    <x v="9"/>
    <n v="265.36399999999998"/>
    <n v="0.45929666420463977"/>
    <m/>
    <x v="10"/>
    <x v="10"/>
    <m/>
    <x v="12"/>
    <m/>
    <m/>
    <m/>
  </r>
  <r>
    <n v="387.25959999999998"/>
    <x v="148"/>
    <n v="1005158"/>
    <n v="925"/>
    <x v="0"/>
    <n v="288.26560000000001"/>
    <n v="0.34341246406092146"/>
    <m/>
    <x v="10"/>
    <x v="10"/>
    <m/>
    <x v="12"/>
    <m/>
    <m/>
    <m/>
  </r>
  <r>
    <n v="387.38959999999997"/>
    <x v="145"/>
    <n v="1003050"/>
    <n v="1677"/>
    <x v="6"/>
    <n v="232.928"/>
    <n v="0.66313023767000956"/>
    <m/>
    <x v="10"/>
    <x v="10"/>
    <m/>
    <x v="12"/>
    <m/>
    <m/>
    <m/>
  </r>
  <r>
    <n v="387.48840000000001"/>
    <x v="189"/>
    <n v="1003638"/>
    <n v="1663"/>
    <x v="7"/>
    <n v="123.0592"/>
    <n v="2.1487966767214481"/>
    <m/>
    <x v="10"/>
    <x v="10"/>
    <m/>
    <x v="12"/>
    <m/>
    <m/>
    <m/>
  </r>
  <r>
    <n v="387.53519999999997"/>
    <x v="162"/>
    <n v="1002932"/>
    <n v="1932"/>
    <x v="7"/>
    <n v="259.20639999999997"/>
    <n v="0.49508345472951293"/>
    <m/>
    <x v="10"/>
    <x v="10"/>
    <m/>
    <x v="12"/>
    <m/>
    <m/>
    <m/>
  </r>
  <r>
    <n v="387.55079999999998"/>
    <x v="68"/>
    <n v="1002321"/>
    <n v="2321"/>
    <x v="3"/>
    <n v="231.53280000000001"/>
    <n v="0.67384837051165092"/>
    <m/>
    <x v="10"/>
    <x v="10"/>
    <m/>
    <x v="12"/>
    <m/>
    <m/>
    <m/>
  </r>
  <r>
    <n v="387.69119999999998"/>
    <x v="68"/>
    <n v="1002166"/>
    <n v="2166"/>
    <x v="5"/>
    <n v="68.873599999999996"/>
    <n v="4.6290247642057336"/>
    <m/>
    <x v="10"/>
    <x v="10"/>
    <m/>
    <x v="12"/>
    <m/>
    <m/>
    <m/>
  </r>
  <r>
    <n v="387.80560000000003"/>
    <x v="257"/>
    <n v="1002524"/>
    <n v="2524"/>
    <x v="1"/>
    <n v="80.352000000000004"/>
    <n v="3.8263341298287541"/>
    <m/>
    <x v="10"/>
    <x v="10"/>
    <m/>
    <x v="12"/>
    <m/>
    <m/>
    <m/>
  </r>
  <r>
    <n v="387.82119999999998"/>
    <x v="206"/>
    <n v="1003984"/>
    <n v="1280"/>
    <x v="5"/>
    <n v="144.96"/>
    <n v="1.6753669977924941"/>
    <m/>
    <x v="10"/>
    <x v="10"/>
    <m/>
    <x v="12"/>
    <m/>
    <m/>
    <m/>
  </r>
  <r>
    <n v="388.0311552"/>
    <x v="257"/>
    <n v="1000320"/>
    <n v="320"/>
    <x v="9"/>
    <n v="374.59967999999998"/>
    <n v="3.5855543710021386E-2"/>
    <m/>
    <x v="10"/>
    <x v="10"/>
    <m/>
    <x v="12"/>
    <m/>
    <m/>
    <m/>
  </r>
  <r>
    <n v="388.07600000000002"/>
    <x v="52"/>
    <n v="1003151"/>
    <n v="799"/>
    <x v="8"/>
    <n v="191.73759999999999"/>
    <n v="1.0239952935678764"/>
    <m/>
    <x v="10"/>
    <x v="10"/>
    <m/>
    <x v="12"/>
    <m/>
    <m/>
    <m/>
  </r>
  <r>
    <n v="388.14120000000003"/>
    <x v="281"/>
    <n v="1006248"/>
    <n v="2163"/>
    <x v="9"/>
    <n v="8.0440000000000005"/>
    <n v="47.252262555942323"/>
    <m/>
    <x v="10"/>
    <x v="10"/>
    <m/>
    <x v="12"/>
    <m/>
    <m/>
    <m/>
  </r>
  <r>
    <n v="388.14120000000003"/>
    <x v="314"/>
    <n v="1005874"/>
    <n v="2525"/>
    <x v="7"/>
    <n v="35.851999999999997"/>
    <n v="9.8262077429432129"/>
    <m/>
    <x v="10"/>
    <x v="10"/>
    <m/>
    <x v="12"/>
    <m/>
    <m/>
    <m/>
  </r>
  <r>
    <n v="388.14120000000003"/>
    <x v="235"/>
    <n v="1005499"/>
    <n v="1247"/>
    <x v="9"/>
    <n v="47.46"/>
    <n v="7.1782806573957023"/>
    <m/>
    <x v="10"/>
    <x v="10"/>
    <m/>
    <x v="12"/>
    <m/>
    <m/>
    <m/>
  </r>
  <r>
    <n v="388.14120000000003"/>
    <x v="239"/>
    <n v="1006194"/>
    <n v="1951"/>
    <x v="5"/>
    <n v="125.71599999999999"/>
    <n v="2.0874447166629548"/>
    <m/>
    <x v="10"/>
    <x v="10"/>
    <m/>
    <x v="12"/>
    <m/>
    <m/>
    <m/>
  </r>
  <r>
    <n v="388.14120000000003"/>
    <x v="5"/>
    <n v="1005880"/>
    <n v="475"/>
    <x v="8"/>
    <n v="172.11199999999999"/>
    <n v="1.255166403272288"/>
    <m/>
    <x v="10"/>
    <x v="10"/>
    <m/>
    <x v="12"/>
    <m/>
    <m/>
    <m/>
  </r>
  <r>
    <n v="388.19040000000001"/>
    <x v="237"/>
    <n v="1002729"/>
    <n v="2729"/>
    <x v="7"/>
    <n v="223.39840000000001"/>
    <n v="0.73765971466223568"/>
    <m/>
    <x v="10"/>
    <x v="10"/>
    <m/>
    <x v="12"/>
    <m/>
    <m/>
    <m/>
  </r>
  <r>
    <n v="388.22160000000002"/>
    <x v="329"/>
    <n v="1005085"/>
    <n v="641"/>
    <x v="1"/>
    <n v="228.8032"/>
    <n v="0.6967489965175313"/>
    <m/>
    <x v="10"/>
    <x v="10"/>
    <m/>
    <x v="12"/>
    <m/>
    <m/>
    <m/>
  </r>
  <r>
    <n v="388.26319999999998"/>
    <x v="51"/>
    <n v="1003109"/>
    <n v="135"/>
    <x v="9"/>
    <n v="180.21440000000001"/>
    <n v="1.1544515865546814"/>
    <m/>
    <x v="10"/>
    <x v="10"/>
    <m/>
    <x v="12"/>
    <m/>
    <m/>
    <m/>
  </r>
  <r>
    <n v="388.26839999999999"/>
    <x v="111"/>
    <n v="1002747"/>
    <n v="2747"/>
    <x v="1"/>
    <n v="271.44639999999998"/>
    <n v="0.43036857368526532"/>
    <m/>
    <x v="10"/>
    <x v="10"/>
    <m/>
    <x v="12"/>
    <m/>
    <m/>
    <m/>
  </r>
  <r>
    <n v="388.55439999999999"/>
    <x v="167"/>
    <n v="1004623"/>
    <n v="1"/>
    <x v="9"/>
    <n v="263.42399999999998"/>
    <n v="0.47501518464528675"/>
    <m/>
    <x v="10"/>
    <x v="10"/>
    <m/>
    <x v="12"/>
    <m/>
    <m/>
    <m/>
  </r>
  <r>
    <n v="388.67903999999999"/>
    <x v="292"/>
    <n v="1013735"/>
    <n v="2018"/>
    <x v="9"/>
    <n v="287.32400000000001"/>
    <n v="0.35275521710682006"/>
    <m/>
    <x v="10"/>
    <x v="10"/>
    <m/>
    <x v="12"/>
    <m/>
    <m/>
    <m/>
  </r>
  <r>
    <n v="388.7208"/>
    <x v="0"/>
    <n v="1004532"/>
    <n v="2205"/>
    <x v="8"/>
    <n v="145.35679999999999"/>
    <n v="1.6742525977456852"/>
    <m/>
    <x v="10"/>
    <x v="10"/>
    <m/>
    <x v="12"/>
    <m/>
    <m/>
    <m/>
  </r>
  <r>
    <n v="388.76647680000002"/>
    <x v="254"/>
    <n v="1000608"/>
    <n v="608"/>
    <x v="9"/>
    <n v="282.11520000000002"/>
    <n v="0.37804158301289686"/>
    <m/>
    <x v="10"/>
    <x v="10"/>
    <m/>
    <x v="12"/>
    <m/>
    <m/>
    <m/>
  </r>
  <r>
    <n v="388.77280000000002"/>
    <x v="349"/>
    <n v="1001630"/>
    <n v="1630"/>
    <x v="1"/>
    <n v="46.822400000000002"/>
    <n v="7.3031369600874791"/>
    <m/>
    <x v="10"/>
    <x v="10"/>
    <m/>
    <x v="12"/>
    <m/>
    <m/>
    <m/>
  </r>
  <r>
    <n v="388.89760000000001"/>
    <x v="217"/>
    <n v="1002960"/>
    <n v="1589"/>
    <x v="8"/>
    <n v="213.98079999999999"/>
    <n v="0.81744156485067831"/>
    <m/>
    <x v="10"/>
    <x v="10"/>
    <m/>
    <x v="12"/>
    <m/>
    <m/>
    <m/>
  </r>
  <r>
    <n v="388.99639999999999"/>
    <x v="296"/>
    <n v="1003846"/>
    <n v="2329"/>
    <x v="3"/>
    <n v="169.8304"/>
    <n v="1.2904992274645763"/>
    <m/>
    <x v="10"/>
    <x v="10"/>
    <m/>
    <x v="12"/>
    <m/>
    <m/>
    <m/>
  </r>
  <r>
    <n v="389.01782400000002"/>
    <x v="190"/>
    <n v="1000997"/>
    <n v="997"/>
    <x v="5"/>
    <n v="650.92031999999995"/>
    <n v="-0.40235722860825723"/>
    <m/>
    <x v="10"/>
    <x v="10"/>
    <m/>
    <x v="12"/>
    <m/>
    <m/>
    <m/>
  </r>
  <r>
    <n v="389.0376"/>
    <x v="221"/>
    <n v="1006256"/>
    <n v="1002"/>
    <x v="4"/>
    <n v="95.855999999999995"/>
    <n v="3.0585628442663997"/>
    <m/>
    <x v="10"/>
    <x v="10"/>
    <m/>
    <x v="12"/>
    <m/>
    <m/>
    <m/>
  </r>
  <r>
    <n v="389.04652800000002"/>
    <x v="323"/>
    <n v="1000810"/>
    <n v="810"/>
    <x v="6"/>
    <n v="142.005888"/>
    <n v="1.7396506826533842"/>
    <m/>
    <x v="10"/>
    <x v="10"/>
    <m/>
    <x v="12"/>
    <m/>
    <m/>
    <m/>
  </r>
  <r>
    <n v="389.05360000000002"/>
    <x v="358"/>
    <n v="1002790"/>
    <n v="2790"/>
    <x v="9"/>
    <n v="382.86399999999998"/>
    <n v="1.6166576121024807E-2"/>
    <m/>
    <x v="10"/>
    <x v="10"/>
    <m/>
    <x v="12"/>
    <m/>
    <m/>
    <m/>
  </r>
  <r>
    <n v="389.11079999999998"/>
    <x v="351"/>
    <n v="1003681"/>
    <n v="1811"/>
    <x v="9"/>
    <n v="23.504000000000001"/>
    <n v="15.55508849557522"/>
    <m/>
    <x v="10"/>
    <x v="10"/>
    <m/>
    <x v="12"/>
    <m/>
    <m/>
    <m/>
  </r>
  <r>
    <n v="389.17320000000001"/>
    <x v="6"/>
    <n v="1005025"/>
    <n v="1218"/>
    <x v="5"/>
    <n v="179.7664"/>
    <n v="1.1648828702137886"/>
    <m/>
    <x v="10"/>
    <x v="10"/>
    <m/>
    <x v="12"/>
    <m/>
    <m/>
    <m/>
  </r>
  <r>
    <n v="389.31360000000001"/>
    <x v="317"/>
    <n v="1004786"/>
    <n v="1672"/>
    <x v="4"/>
    <n v="219.83680000000001"/>
    <n v="0.7709209741044265"/>
    <m/>
    <x v="10"/>
    <x v="10"/>
    <m/>
    <x v="12"/>
    <m/>
    <m/>
    <m/>
  </r>
  <r>
    <n v="389.39616000000001"/>
    <x v="58"/>
    <n v="1007413"/>
    <n v="1169"/>
    <x v="9"/>
    <n v="60.372"/>
    <n v="5.4499463327370306"/>
    <m/>
    <x v="10"/>
    <x v="10"/>
    <m/>
    <x v="12"/>
    <m/>
    <m/>
    <m/>
  </r>
  <r>
    <n v="389.39616000000001"/>
    <x v="212"/>
    <n v="1006611"/>
    <n v="67"/>
    <x v="9"/>
    <n v="131.648"/>
    <n v="1.957858531842489"/>
    <m/>
    <x v="10"/>
    <x v="10"/>
    <m/>
    <x v="12"/>
    <m/>
    <m/>
    <m/>
  </r>
  <r>
    <n v="389.39616000000001"/>
    <x v="255"/>
    <n v="1018957"/>
    <n v="1043"/>
    <x v="9"/>
    <n v="282.56799999999998"/>
    <n v="0.37806177628039989"/>
    <m/>
    <x v="10"/>
    <x v="10"/>
    <m/>
    <x v="12"/>
    <m/>
    <m/>
    <m/>
  </r>
  <r>
    <n v="389.39616000000001"/>
    <x v="140"/>
    <n v="1014109"/>
    <n v="43"/>
    <x v="9"/>
    <n v="348.88400000000001"/>
    <n v="0.11611928320014674"/>
    <m/>
    <x v="10"/>
    <x v="10"/>
    <m/>
    <x v="12"/>
    <m/>
    <m/>
    <m/>
  </r>
  <r>
    <n v="389.39616000000001"/>
    <x v="224"/>
    <n v="1012362"/>
    <n v="1679"/>
    <x v="9"/>
    <n v="474.77199999999999"/>
    <n v="-0.17982492649103146"/>
    <m/>
    <x v="10"/>
    <x v="10"/>
    <m/>
    <x v="12"/>
    <m/>
    <m/>
    <m/>
  </r>
  <r>
    <n v="389.39616000000001"/>
    <x v="15"/>
    <n v="1009996"/>
    <n v="861"/>
    <x v="9"/>
    <n v="479.26799999999997"/>
    <n v="-0.18751896642379623"/>
    <m/>
    <x v="10"/>
    <x v="10"/>
    <m/>
    <x v="12"/>
    <m/>
    <m/>
    <m/>
  </r>
  <r>
    <n v="389.53599359999998"/>
    <x v="120"/>
    <n v="1000937"/>
    <n v="937"/>
    <x v="8"/>
    <n v="656.90880000000004"/>
    <n v="-0.40701663061904492"/>
    <m/>
    <x v="10"/>
    <x v="10"/>
    <m/>
    <x v="12"/>
    <m/>
    <m/>
    <m/>
  </r>
  <r>
    <n v="389.54239999999999"/>
    <x v="334"/>
    <n v="1002947"/>
    <n v="531"/>
    <x v="1"/>
    <n v="236.30719999999999"/>
    <n v="0.64845760095333527"/>
    <m/>
    <x v="10"/>
    <x v="10"/>
    <m/>
    <x v="12"/>
    <m/>
    <m/>
    <m/>
  </r>
  <r>
    <n v="389.61"/>
    <x v="195"/>
    <n v="1003578"/>
    <n v="775"/>
    <x v="1"/>
    <n v="205.00800000000001"/>
    <n v="0.90046242097869345"/>
    <m/>
    <x v="10"/>
    <x v="10"/>
    <m/>
    <x v="12"/>
    <m/>
    <m/>
    <m/>
  </r>
  <r>
    <n v="389.66304000000002"/>
    <x v="297"/>
    <n v="1000260"/>
    <n v="260"/>
    <x v="7"/>
    <n v="351.940608"/>
    <n v="0.10718408487832136"/>
    <m/>
    <x v="10"/>
    <x v="10"/>
    <m/>
    <x v="12"/>
    <m/>
    <m/>
    <m/>
  </r>
  <r>
    <n v="389.83027199999998"/>
    <x v="251"/>
    <n v="1000040"/>
    <n v="40"/>
    <x v="7"/>
    <n v="276.34127999999998"/>
    <n v="0.4106841800834099"/>
    <m/>
    <x v="10"/>
    <x v="10"/>
    <m/>
    <x v="12"/>
    <m/>
    <m/>
    <m/>
  </r>
  <r>
    <n v="389.90120000000002"/>
    <x v="100"/>
    <n v="1002695"/>
    <n v="2695"/>
    <x v="2"/>
    <n v="125.1936"/>
    <n v="2.1143860389029472"/>
    <m/>
    <x v="10"/>
    <x v="10"/>
    <m/>
    <x v="12"/>
    <m/>
    <m/>
    <m/>
  </r>
  <r>
    <n v="389.93344000000002"/>
    <x v="280"/>
    <n v="1001355"/>
    <n v="1355"/>
    <x v="6"/>
    <n v="208.50432000000001"/>
    <n v="0.87014561616756914"/>
    <m/>
    <x v="10"/>
    <x v="10"/>
    <m/>
    <x v="12"/>
    <m/>
    <m/>
    <m/>
  </r>
  <r>
    <n v="390.01560000000001"/>
    <x v="249"/>
    <n v="1005142"/>
    <n v="2239"/>
    <x v="9"/>
    <n v="78.8"/>
    <n v="3.9494365482233502"/>
    <m/>
    <x v="10"/>
    <x v="10"/>
    <m/>
    <x v="12"/>
    <m/>
    <m/>
    <m/>
  </r>
  <r>
    <n v="390.01560000000001"/>
    <x v="82"/>
    <n v="1004743"/>
    <n v="125"/>
    <x v="9"/>
    <n v="222.79679999999999"/>
    <n v="0.75054399345053435"/>
    <m/>
    <x v="10"/>
    <x v="10"/>
    <m/>
    <x v="12"/>
    <m/>
    <m/>
    <m/>
  </r>
  <r>
    <n v="390.11327999999997"/>
    <x v="296"/>
    <n v="1012656"/>
    <n v="445"/>
    <x v="9"/>
    <n v="382.34399999999999"/>
    <n v="2.0320130563053117E-2"/>
    <m/>
    <x v="10"/>
    <x v="10"/>
    <m/>
    <x v="12"/>
    <m/>
    <m/>
    <m/>
  </r>
  <r>
    <n v="390.29640000000001"/>
    <x v="99"/>
    <n v="1002904"/>
    <n v="137"/>
    <x v="9"/>
    <n v="53.699199999999998"/>
    <n v="6.2681976640247896"/>
    <m/>
    <x v="10"/>
    <x v="10"/>
    <m/>
    <x v="12"/>
    <m/>
    <m/>
    <m/>
  </r>
  <r>
    <n v="390.41079999999999"/>
    <x v="5"/>
    <n v="1002767"/>
    <n v="2767"/>
    <x v="9"/>
    <n v="161.28639999999999"/>
    <n v="1.4206058291337647"/>
    <m/>
    <x v="10"/>
    <x v="10"/>
    <m/>
    <x v="12"/>
    <m/>
    <m/>
    <m/>
  </r>
  <r>
    <n v="390.41832959999999"/>
    <x v="353"/>
    <n v="1000389"/>
    <n v="389"/>
    <x v="8"/>
    <n v="607.19788800000003"/>
    <n v="-0.35701632479986495"/>
    <m/>
    <x v="10"/>
    <x v="10"/>
    <m/>
    <x v="12"/>
    <m/>
    <m/>
    <m/>
  </r>
  <r>
    <n v="390.43929600000001"/>
    <x v="182"/>
    <n v="1000481"/>
    <n v="481"/>
    <x v="8"/>
    <n v="320.25024000000002"/>
    <n v="0.21916940952175396"/>
    <m/>
    <x v="10"/>
    <x v="10"/>
    <m/>
    <x v="12"/>
    <m/>
    <m/>
    <m/>
  </r>
  <r>
    <n v="390.47320000000002"/>
    <x v="254"/>
    <n v="1004753"/>
    <n v="380"/>
    <x v="5"/>
    <n v="187.0752"/>
    <n v="1.0872526128530133"/>
    <m/>
    <x v="10"/>
    <x v="10"/>
    <m/>
    <x v="12"/>
    <m/>
    <m/>
    <m/>
  </r>
  <r>
    <n v="390.51479999999998"/>
    <x v="18"/>
    <n v="1002546"/>
    <n v="2546"/>
    <x v="0"/>
    <n v="148.73920000000001"/>
    <n v="1.625500204384587"/>
    <m/>
    <x v="10"/>
    <x v="10"/>
    <m/>
    <x v="12"/>
    <m/>
    <m/>
    <m/>
  </r>
  <r>
    <n v="390.58240000000001"/>
    <x v="158"/>
    <n v="1005241"/>
    <n v="39"/>
    <x v="2"/>
    <n v="224.33920000000001"/>
    <n v="0.74103500413659318"/>
    <m/>
    <x v="10"/>
    <x v="10"/>
    <m/>
    <x v="12"/>
    <m/>
    <m/>
    <m/>
  </r>
  <r>
    <n v="390.7176"/>
    <x v="4"/>
    <n v="1003278"/>
    <n v="2155"/>
    <x v="1"/>
    <n v="251.77600000000001"/>
    <n v="0.55184608540925262"/>
    <m/>
    <x v="10"/>
    <x v="10"/>
    <m/>
    <x v="12"/>
    <m/>
    <m/>
    <m/>
  </r>
  <r>
    <n v="390.72800000000001"/>
    <x v="157"/>
    <n v="1004591"/>
    <n v="2756"/>
    <x v="9"/>
    <n v="177.50720000000001"/>
    <n v="1.2011952191235058"/>
    <m/>
    <x v="10"/>
    <x v="10"/>
    <m/>
    <x v="12"/>
    <m/>
    <m/>
    <m/>
  </r>
  <r>
    <n v="390.78519999999997"/>
    <x v="246"/>
    <n v="1002676"/>
    <n v="2676"/>
    <x v="4"/>
    <n v="22.825600000000001"/>
    <n v="16.12047876068975"/>
    <m/>
    <x v="10"/>
    <x v="10"/>
    <m/>
    <x v="12"/>
    <m/>
    <m/>
    <m/>
  </r>
  <r>
    <n v="390.78519999999997"/>
    <x v="255"/>
    <n v="1002965"/>
    <n v="1096"/>
    <x v="0"/>
    <n v="260.99200000000002"/>
    <n v="0.49730719715546817"/>
    <m/>
    <x v="10"/>
    <x v="10"/>
    <m/>
    <x v="12"/>
    <m/>
    <m/>
    <m/>
  </r>
  <r>
    <n v="390.8304"/>
    <x v="248"/>
    <n v="1005429"/>
    <n v="1773"/>
    <x v="7"/>
    <n v="63.128"/>
    <n v="5.191078443796731"/>
    <m/>
    <x v="10"/>
    <x v="10"/>
    <m/>
    <x v="12"/>
    <m/>
    <m/>
    <m/>
  </r>
  <r>
    <n v="390.8304"/>
    <x v="96"/>
    <n v="1011924"/>
    <n v="2032"/>
    <x v="9"/>
    <n v="334.87599999999998"/>
    <n v="0.16708990790621014"/>
    <m/>
    <x v="10"/>
    <x v="10"/>
    <m/>
    <x v="12"/>
    <m/>
    <m/>
    <m/>
  </r>
  <r>
    <n v="390.8304"/>
    <x v="194"/>
    <n v="1011262"/>
    <n v="2196"/>
    <x v="9"/>
    <n v="493.36"/>
    <n v="-0.20781903680882116"/>
    <m/>
    <x v="10"/>
    <x v="10"/>
    <m/>
    <x v="12"/>
    <m/>
    <m/>
    <m/>
  </r>
  <r>
    <n v="390.91104000000001"/>
    <x v="270"/>
    <n v="1000741"/>
    <n v="741"/>
    <x v="2"/>
    <n v="114.397632"/>
    <n v="2.4171252775581928"/>
    <m/>
    <x v="10"/>
    <x v="10"/>
    <m/>
    <x v="12"/>
    <m/>
    <m/>
    <m/>
  </r>
  <r>
    <n v="391.03584000000001"/>
    <x v="137"/>
    <n v="1000706"/>
    <n v="706"/>
    <x v="0"/>
    <n v="289.646208"/>
    <n v="0.35004646772382397"/>
    <m/>
    <x v="10"/>
    <x v="10"/>
    <m/>
    <x v="12"/>
    <m/>
    <m/>
    <m/>
  </r>
  <r>
    <n v="391.21679999999998"/>
    <x v="323"/>
    <n v="1004546"/>
    <n v="735"/>
    <x v="5"/>
    <n v="245.95840000000001"/>
    <n v="0.59058117145013123"/>
    <m/>
    <x v="10"/>
    <x v="10"/>
    <m/>
    <x v="12"/>
    <m/>
    <m/>
    <m/>
  </r>
  <r>
    <n v="391.3"/>
    <x v="56"/>
    <n v="1003057"/>
    <n v="1282"/>
    <x v="2"/>
    <n v="182.464"/>
    <n v="1.1445326201332866"/>
    <m/>
    <x v="10"/>
    <x v="10"/>
    <m/>
    <x v="12"/>
    <m/>
    <m/>
    <m/>
  </r>
  <r>
    <n v="391.34160000000003"/>
    <x v="363"/>
    <n v="1004788"/>
    <n v="1702"/>
    <x v="2"/>
    <n v="221.08799999999999"/>
    <n v="0.77007164567954856"/>
    <m/>
    <x v="10"/>
    <x v="10"/>
    <m/>
    <x v="12"/>
    <m/>
    <m/>
    <m/>
  </r>
  <r>
    <n v="391.42272000000003"/>
    <x v="211"/>
    <n v="1002035"/>
    <n v="2035"/>
    <x v="3"/>
    <n v="229.536"/>
    <n v="0.70527812630698461"/>
    <m/>
    <x v="10"/>
    <x v="10"/>
    <m/>
    <x v="12"/>
    <m/>
    <m/>
    <m/>
  </r>
  <r>
    <n v="391.53399999999999"/>
    <x v="320"/>
    <n v="1003082"/>
    <n v="2142"/>
    <x v="2"/>
    <n v="25.779199999999999"/>
    <n v="14.187981007944389"/>
    <m/>
    <x v="10"/>
    <x v="10"/>
    <m/>
    <x v="12"/>
    <m/>
    <m/>
    <m/>
  </r>
  <r>
    <n v="391.54752000000002"/>
    <x v="350"/>
    <n v="1014040"/>
    <n v="1995"/>
    <x v="9"/>
    <n v="487.48"/>
    <n v="-0.19679264790350373"/>
    <m/>
    <x v="10"/>
    <x v="10"/>
    <m/>
    <x v="12"/>
    <m/>
    <m/>
    <m/>
  </r>
  <r>
    <n v="391.60160000000002"/>
    <x v="87"/>
    <n v="1003817"/>
    <n v="1918"/>
    <x v="9"/>
    <n v="275.91680000000002"/>
    <n v="0.41927421599554643"/>
    <m/>
    <x v="10"/>
    <x v="10"/>
    <m/>
    <x v="12"/>
    <m/>
    <m/>
    <m/>
  </r>
  <r>
    <n v="391.65409920000002"/>
    <x v="311"/>
    <n v="1000975"/>
    <n v="975"/>
    <x v="8"/>
    <n v="604.93823999999995"/>
    <n v="-0.35257176137517765"/>
    <m/>
    <x v="10"/>
    <x v="10"/>
    <m/>
    <x v="12"/>
    <m/>
    <m/>
    <m/>
  </r>
  <r>
    <n v="391.72680000000003"/>
    <x v="11"/>
    <n v="1005756"/>
    <n v="2069"/>
    <x v="1"/>
    <n v="42.804000000000002"/>
    <n v="8.1516400336417174"/>
    <m/>
    <x v="10"/>
    <x v="10"/>
    <m/>
    <x v="12"/>
    <m/>
    <m/>
    <m/>
  </r>
  <r>
    <n v="391.72680000000003"/>
    <x v="224"/>
    <n v="1005973"/>
    <n v="1251"/>
    <x v="8"/>
    <n v="106.708"/>
    <n v="2.6710162312104067"/>
    <m/>
    <x v="10"/>
    <x v="10"/>
    <m/>
    <x v="12"/>
    <m/>
    <m/>
    <m/>
  </r>
  <r>
    <n v="391.72680000000003"/>
    <x v="9"/>
    <n v="1005361"/>
    <n v="450"/>
    <x v="4"/>
    <n v="171.8912"/>
    <n v="1.2789229466080871"/>
    <m/>
    <x v="10"/>
    <x v="10"/>
    <m/>
    <x v="12"/>
    <m/>
    <m/>
    <m/>
  </r>
  <r>
    <n v="391.77319999999997"/>
    <x v="326"/>
    <n v="1003417"/>
    <n v="1839"/>
    <x v="8"/>
    <n v="241.42400000000001"/>
    <n v="0.62275995758499558"/>
    <m/>
    <x v="10"/>
    <x v="10"/>
    <m/>
    <x v="12"/>
    <m/>
    <m/>
    <m/>
  </r>
  <r>
    <n v="391.86160000000001"/>
    <x v="15"/>
    <n v="1003097"/>
    <n v="1179"/>
    <x v="1"/>
    <n v="248.5856"/>
    <n v="0.57636484172856361"/>
    <m/>
    <x v="10"/>
    <x v="10"/>
    <m/>
    <x v="12"/>
    <m/>
    <m/>
    <m/>
  </r>
  <r>
    <n v="391.94688000000002"/>
    <x v="44"/>
    <n v="1000727"/>
    <n v="727"/>
    <x v="2"/>
    <n v="663.76396799999998"/>
    <n v="-0.40950865232865424"/>
    <m/>
    <x v="10"/>
    <x v="10"/>
    <m/>
    <x v="12"/>
    <m/>
    <m/>
    <m/>
  </r>
  <r>
    <n v="392.20479999999998"/>
    <x v="178"/>
    <n v="1004762"/>
    <n v="475"/>
    <x v="6"/>
    <n v="128.93119999999999"/>
    <n v="2.0419696706460502"/>
    <m/>
    <x v="10"/>
    <x v="10"/>
    <m/>
    <x v="12"/>
    <m/>
    <m/>
    <m/>
  </r>
  <r>
    <n v="392.26463999999999"/>
    <x v="116"/>
    <n v="1012407"/>
    <n v="2792"/>
    <x v="9"/>
    <n v="268.04000000000002"/>
    <n v="0.46345560364124744"/>
    <m/>
    <x v="10"/>
    <x v="10"/>
    <m/>
    <x v="12"/>
    <m/>
    <m/>
    <m/>
  </r>
  <r>
    <n v="392.26463999999999"/>
    <x v="220"/>
    <n v="1015835"/>
    <n v="882"/>
    <x v="9"/>
    <n v="446.75599999999997"/>
    <n v="-0.12197118785198181"/>
    <m/>
    <x v="10"/>
    <x v="10"/>
    <m/>
    <x v="12"/>
    <m/>
    <m/>
    <m/>
  </r>
  <r>
    <n v="392.26463999999999"/>
    <x v="57"/>
    <n v="1011311"/>
    <n v="294"/>
    <x v="9"/>
    <n v="433.26799999999997"/>
    <n v="-9.4637406870574314E-2"/>
    <m/>
    <x v="10"/>
    <x v="10"/>
    <m/>
    <x v="12"/>
    <m/>
    <m/>
    <m/>
  </r>
  <r>
    <n v="392.31400000000002"/>
    <x v="362"/>
    <n v="1003347"/>
    <n v="476"/>
    <x v="5"/>
    <n v="190.39680000000001"/>
    <n v="1.0605073194507471"/>
    <m/>
    <x v="10"/>
    <x v="10"/>
    <m/>
    <x v="12"/>
    <m/>
    <m/>
    <m/>
  </r>
  <r>
    <n v="392.41800000000001"/>
    <x v="116"/>
    <n v="1004729"/>
    <n v="1240"/>
    <x v="5"/>
    <n v="195.80160000000001"/>
    <n v="1.0041613551676798"/>
    <m/>
    <x v="10"/>
    <x v="10"/>
    <m/>
    <x v="12"/>
    <m/>
    <m/>
    <m/>
  </r>
  <r>
    <n v="392.58960000000002"/>
    <x v="346"/>
    <n v="1002280"/>
    <n v="2280"/>
    <x v="6"/>
    <n v="239.0112"/>
    <n v="0.64255733622524813"/>
    <m/>
    <x v="10"/>
    <x v="10"/>
    <m/>
    <x v="12"/>
    <m/>
    <m/>
    <m/>
  </r>
  <r>
    <n v="392.61830400000002"/>
    <x v="7"/>
    <n v="1000610"/>
    <n v="610"/>
    <x v="4"/>
    <n v="499.10399999999998"/>
    <n v="-0.21335372186959023"/>
    <m/>
    <x v="10"/>
    <x v="10"/>
    <m/>
    <x v="12"/>
    <m/>
    <m/>
    <m/>
  </r>
  <r>
    <n v="392.6232"/>
    <x v="75"/>
    <n v="1005767"/>
    <n v="2649"/>
    <x v="9"/>
    <n v="62.676000000000002"/>
    <n v="5.2643308443423322"/>
    <m/>
    <x v="10"/>
    <x v="10"/>
    <m/>
    <x v="12"/>
    <m/>
    <m/>
    <m/>
  </r>
  <r>
    <n v="392.6232"/>
    <x v="261"/>
    <n v="1005966"/>
    <n v="2343"/>
    <x v="6"/>
    <n v="63.564"/>
    <n v="5.176817066263923"/>
    <m/>
    <x v="10"/>
    <x v="10"/>
    <m/>
    <x v="12"/>
    <m/>
    <m/>
    <m/>
  </r>
  <r>
    <n v="392.73520000000002"/>
    <x v="182"/>
    <n v="1004541"/>
    <n v="2077"/>
    <x v="6"/>
    <n v="229.95840000000001"/>
    <n v="0.70785324650023662"/>
    <m/>
    <x v="10"/>
    <x v="10"/>
    <m/>
    <x v="12"/>
    <m/>
    <m/>
    <m/>
  </r>
  <r>
    <n v="392.86"/>
    <x v="159"/>
    <n v="1002943"/>
    <n v="1082"/>
    <x v="3"/>
    <n v="68.441599999999994"/>
    <n v="4.7400762109594172"/>
    <m/>
    <x v="10"/>
    <x v="10"/>
    <m/>
    <x v="12"/>
    <m/>
    <m/>
    <m/>
  </r>
  <r>
    <n v="392.86"/>
    <x v="30"/>
    <n v="1004759"/>
    <n v="2639"/>
    <x v="9"/>
    <n v="207.536"/>
    <n v="0.89297278544445302"/>
    <m/>
    <x v="10"/>
    <x v="10"/>
    <m/>
    <x v="12"/>
    <m/>
    <m/>
    <m/>
  </r>
  <r>
    <n v="392.86"/>
    <x v="337"/>
    <n v="1003477"/>
    <n v="2331"/>
    <x v="1"/>
    <n v="346.61439999999999"/>
    <n v="0.13342088499496854"/>
    <m/>
    <x v="10"/>
    <x v="10"/>
    <m/>
    <x v="12"/>
    <m/>
    <m/>
    <m/>
  </r>
  <r>
    <n v="392.93279999999999"/>
    <x v="250"/>
    <n v="1004255"/>
    <n v="2247"/>
    <x v="7"/>
    <n v="117.4688"/>
    <n v="2.3449971396660221"/>
    <m/>
    <x v="10"/>
    <x v="10"/>
    <m/>
    <x v="12"/>
    <m/>
    <m/>
    <m/>
  </r>
  <r>
    <n v="392.98176000000001"/>
    <x v="308"/>
    <n v="1010932"/>
    <n v="1163"/>
    <x v="9"/>
    <n v="290.26"/>
    <n v="0.3538956797354097"/>
    <m/>
    <x v="10"/>
    <x v="10"/>
    <m/>
    <x v="12"/>
    <m/>
    <m/>
    <m/>
  </r>
  <r>
    <n v="393.17720000000003"/>
    <x v="23"/>
    <n v="1003864"/>
    <n v="387"/>
    <x v="2"/>
    <n v="59.456000000000003"/>
    <n v="5.6129103875134554"/>
    <m/>
    <x v="10"/>
    <x v="10"/>
    <m/>
    <x v="12"/>
    <m/>
    <m/>
    <m/>
  </r>
  <r>
    <n v="393.40600000000001"/>
    <x v="259"/>
    <n v="1005167"/>
    <n v="793"/>
    <x v="2"/>
    <n v="189.67359999999999"/>
    <n v="1.0741210163143422"/>
    <m/>
    <x v="10"/>
    <x v="10"/>
    <m/>
    <x v="12"/>
    <m/>
    <m/>
    <m/>
  </r>
  <r>
    <n v="393.43720000000002"/>
    <x v="176"/>
    <n v="1003028"/>
    <n v="500"/>
    <x v="7"/>
    <n v="136.38079999999999"/>
    <n v="1.8848430277575734"/>
    <m/>
    <x v="10"/>
    <x v="10"/>
    <m/>
    <x v="12"/>
    <m/>
    <m/>
    <m/>
  </r>
  <r>
    <n v="393.51"/>
    <x v="246"/>
    <n v="1005327"/>
    <n v="897"/>
    <x v="6"/>
    <n v="266.8"/>
    <n v="0.47492503748125925"/>
    <m/>
    <x v="10"/>
    <x v="10"/>
    <m/>
    <x v="12"/>
    <m/>
    <m/>
    <m/>
  </r>
  <r>
    <n v="393.51960000000003"/>
    <x v="69"/>
    <n v="1006113"/>
    <n v="2751"/>
    <x v="6"/>
    <n v="59.552"/>
    <n v="5.6079997313272436"/>
    <m/>
    <x v="10"/>
    <x v="10"/>
    <m/>
    <x v="12"/>
    <m/>
    <m/>
    <m/>
  </r>
  <r>
    <n v="393.51960000000003"/>
    <x v="293"/>
    <n v="1005690"/>
    <n v="420"/>
    <x v="6"/>
    <n v="191.15600000000001"/>
    <n v="1.0586306472200717"/>
    <m/>
    <x v="10"/>
    <x v="10"/>
    <m/>
    <x v="12"/>
    <m/>
    <m/>
    <m/>
  </r>
  <r>
    <n v="393.57726719999999"/>
    <x v="115"/>
    <n v="1000134"/>
    <n v="134"/>
    <x v="5"/>
    <n v="288.25545599999998"/>
    <n v="0.36537664424988375"/>
    <m/>
    <x v="10"/>
    <x v="10"/>
    <m/>
    <x v="12"/>
    <m/>
    <m/>
    <m/>
  </r>
  <r>
    <n v="393.69887999999997"/>
    <x v="225"/>
    <n v="1007742"/>
    <n v="484"/>
    <x v="9"/>
    <n v="116.56399999999999"/>
    <n v="2.3775340585429463"/>
    <m/>
    <x v="10"/>
    <x v="10"/>
    <m/>
    <x v="12"/>
    <m/>
    <m/>
    <m/>
  </r>
  <r>
    <n v="393.69887999999997"/>
    <x v="26"/>
    <n v="1011893"/>
    <n v="1698"/>
    <x v="9"/>
    <n v="441.74"/>
    <n v="-0.10875428985376021"/>
    <m/>
    <x v="10"/>
    <x v="10"/>
    <m/>
    <x v="12"/>
    <m/>
    <m/>
    <m/>
  </r>
  <r>
    <n v="393.69887999999997"/>
    <x v="127"/>
    <n v="1015977"/>
    <n v="1715"/>
    <x v="9"/>
    <n v="442.86399999999998"/>
    <n v="-0.11101629394125512"/>
    <m/>
    <x v="10"/>
    <x v="10"/>
    <m/>
    <x v="12"/>
    <m/>
    <m/>
    <m/>
  </r>
  <r>
    <n v="393.8116"/>
    <x v="209"/>
    <n v="1002916"/>
    <n v="1772"/>
    <x v="3"/>
    <n v="153.03360000000001"/>
    <n v="1.5733668945904689"/>
    <m/>
    <x v="10"/>
    <x v="10"/>
    <m/>
    <x v="12"/>
    <m/>
    <m/>
    <m/>
  </r>
  <r>
    <n v="393.952"/>
    <x v="155"/>
    <n v="1002164"/>
    <n v="2164"/>
    <x v="8"/>
    <n v="87.494399999999999"/>
    <n v="3.5025967376197791"/>
    <m/>
    <x v="10"/>
    <x v="10"/>
    <m/>
    <x v="12"/>
    <m/>
    <m/>
    <m/>
  </r>
  <r>
    <n v="394.16520000000003"/>
    <x v="195"/>
    <n v="1002563"/>
    <n v="2563"/>
    <x v="1"/>
    <n v="149.2704"/>
    <n v="1.6406119364589364"/>
    <m/>
    <x v="10"/>
    <x v="10"/>
    <m/>
    <x v="12"/>
    <m/>
    <m/>
    <m/>
  </r>
  <r>
    <n v="394.18079999999998"/>
    <x v="327"/>
    <n v="1004331"/>
    <n v="2827"/>
    <x v="4"/>
    <n v="63.238399999999999"/>
    <n v="5.2332506831292376"/>
    <m/>
    <x v="10"/>
    <x v="10"/>
    <m/>
    <x v="12"/>
    <m/>
    <m/>
    <m/>
  </r>
  <r>
    <n v="394.238"/>
    <x v="56"/>
    <n v="1002544"/>
    <n v="2544"/>
    <x v="0"/>
    <n v="226.4128"/>
    <n v="0.74123547785284216"/>
    <m/>
    <x v="10"/>
    <x v="10"/>
    <m/>
    <x v="12"/>
    <m/>
    <m/>
    <m/>
  </r>
  <r>
    <n v="394.34719999999999"/>
    <x v="222"/>
    <n v="1001213"/>
    <n v="1213"/>
    <x v="0"/>
    <n v="309.83616000000001"/>
    <n v="0.27276041634391535"/>
    <m/>
    <x v="10"/>
    <x v="10"/>
    <m/>
    <x v="12"/>
    <m/>
    <m/>
    <m/>
  </r>
  <r>
    <n v="394.36799999999999"/>
    <x v="287"/>
    <n v="1005255"/>
    <n v="669"/>
    <x v="3"/>
    <n v="125.6416"/>
    <n v="2.1388329979879277"/>
    <m/>
    <x v="10"/>
    <x v="10"/>
    <m/>
    <x v="12"/>
    <m/>
    <m/>
    <m/>
  </r>
  <r>
    <n v="394.45639999999997"/>
    <x v="226"/>
    <n v="1004235"/>
    <n v="2705"/>
    <x v="6"/>
    <n v="117.9744"/>
    <n v="2.3435762334879429"/>
    <m/>
    <x v="10"/>
    <x v="10"/>
    <m/>
    <x v="12"/>
    <m/>
    <m/>
    <m/>
  </r>
  <r>
    <n v="394.45639999999997"/>
    <x v="165"/>
    <n v="1003988"/>
    <n v="1772"/>
    <x v="7"/>
    <n v="285.392"/>
    <n v="0.38215647250098106"/>
    <m/>
    <x v="10"/>
    <x v="10"/>
    <m/>
    <x v="12"/>
    <m/>
    <m/>
    <m/>
  </r>
  <r>
    <n v="394.71120000000002"/>
    <x v="300"/>
    <n v="1002955"/>
    <n v="2229"/>
    <x v="3"/>
    <n v="94.115200000000002"/>
    <n v="3.193915541804087"/>
    <m/>
    <x v="10"/>
    <x v="10"/>
    <m/>
    <x v="12"/>
    <m/>
    <m/>
    <m/>
  </r>
  <r>
    <n v="394.76839999999999"/>
    <x v="300"/>
    <n v="1005147"/>
    <n v="197"/>
    <x v="7"/>
    <n v="228.37119999999999"/>
    <n v="0.72862602639912566"/>
    <m/>
    <x v="10"/>
    <x v="10"/>
    <m/>
    <x v="12"/>
    <m/>
    <m/>
    <m/>
  </r>
  <r>
    <n v="394.94"/>
    <x v="12"/>
    <n v="1003243"/>
    <n v="156"/>
    <x v="0"/>
    <n v="20.620799999999999"/>
    <n v="18.152506207324645"/>
    <m/>
    <x v="10"/>
    <x v="10"/>
    <m/>
    <x v="12"/>
    <m/>
    <m/>
    <m/>
  </r>
  <r>
    <n v="394.98160000000001"/>
    <x v="85"/>
    <n v="1004606"/>
    <n v="2441"/>
    <x v="0"/>
    <n v="186.6592"/>
    <n v="1.1160574994428349"/>
    <m/>
    <x v="10"/>
    <x v="10"/>
    <m/>
    <x v="12"/>
    <m/>
    <m/>
    <m/>
  </r>
  <r>
    <n v="395.096"/>
    <x v="89"/>
    <n v="1001960"/>
    <n v="1960"/>
    <x v="4"/>
    <n v="208.77119999999999"/>
    <n v="0.89248325439524234"/>
    <m/>
    <x v="10"/>
    <x v="10"/>
    <m/>
    <x v="12"/>
    <m/>
    <m/>
    <m/>
  </r>
  <r>
    <n v="395.13312000000002"/>
    <x v="13"/>
    <n v="1008311"/>
    <n v="2810"/>
    <x v="9"/>
    <n v="10.904"/>
    <n v="35.23744680851064"/>
    <m/>
    <x v="10"/>
    <x v="10"/>
    <m/>
    <x v="12"/>
    <m/>
    <m/>
    <m/>
  </r>
  <r>
    <n v="395.14280000000002"/>
    <x v="295"/>
    <n v="1003026"/>
    <n v="786"/>
    <x v="2"/>
    <n v="229.46559999999999"/>
    <n v="0.72201323422770136"/>
    <m/>
    <x v="10"/>
    <x v="10"/>
    <m/>
    <x v="12"/>
    <m/>
    <m/>
    <m/>
  </r>
  <r>
    <n v="395.26240000000001"/>
    <x v="34"/>
    <n v="1001190"/>
    <n v="1190"/>
    <x v="0"/>
    <n v="300.79680000000002"/>
    <n v="0.31405121331077984"/>
    <m/>
    <x v="10"/>
    <x v="10"/>
    <m/>
    <x v="12"/>
    <m/>
    <m/>
    <m/>
  </r>
  <r>
    <n v="395.31240000000003"/>
    <x v="148"/>
    <n v="1005532"/>
    <n v="1808"/>
    <x v="1"/>
    <n v="76.152000000000001"/>
    <n v="4.1910967538607"/>
    <m/>
    <x v="10"/>
    <x v="10"/>
    <m/>
    <x v="12"/>
    <m/>
    <m/>
    <m/>
  </r>
  <r>
    <n v="395.41320000000002"/>
    <x v="65"/>
    <n v="1003371"/>
    <n v="1033"/>
    <x v="3"/>
    <n v="288.0992"/>
    <n v="0.37248975352934"/>
    <m/>
    <x v="10"/>
    <x v="10"/>
    <m/>
    <x v="12"/>
    <m/>
    <m/>
    <m/>
  </r>
  <r>
    <n v="395.44439999999997"/>
    <x v="299"/>
    <n v="1004682"/>
    <n v="683"/>
    <x v="6"/>
    <n v="231.32480000000001"/>
    <n v="0.70947689136659775"/>
    <m/>
    <x v="10"/>
    <x v="10"/>
    <m/>
    <x v="12"/>
    <m/>
    <m/>
    <m/>
  </r>
  <r>
    <n v="395.55360000000002"/>
    <x v="30"/>
    <n v="1002511"/>
    <n v="2511"/>
    <x v="8"/>
    <n v="46.249600000000001"/>
    <n v="7.5525842385663884"/>
    <m/>
    <x v="10"/>
    <x v="10"/>
    <m/>
    <x v="12"/>
    <m/>
    <m/>
    <m/>
  </r>
  <r>
    <n v="395.642"/>
    <x v="321"/>
    <n v="1004303"/>
    <n v="40"/>
    <x v="9"/>
    <n v="123.8432"/>
    <n v="2.1947010413167622"/>
    <m/>
    <x v="10"/>
    <x v="10"/>
    <m/>
    <x v="12"/>
    <m/>
    <m/>
    <m/>
  </r>
  <r>
    <n v="395.6576"/>
    <x v="78"/>
    <n v="1002521"/>
    <n v="2521"/>
    <x v="0"/>
    <n v="25.76"/>
    <n v="14.359378881987578"/>
    <m/>
    <x v="10"/>
    <x v="10"/>
    <m/>
    <x v="12"/>
    <m/>
    <m/>
    <m/>
  </r>
  <r>
    <n v="395.68360000000001"/>
    <x v="104"/>
    <n v="1003198"/>
    <n v="1738"/>
    <x v="3"/>
    <n v="86.691199999999995"/>
    <n v="3.5642879554095463"/>
    <m/>
    <x v="10"/>
    <x v="10"/>
    <m/>
    <x v="12"/>
    <m/>
    <m/>
    <m/>
  </r>
  <r>
    <n v="395.7876"/>
    <x v="100"/>
    <n v="1005299"/>
    <n v="74"/>
    <x v="6"/>
    <n v="216.864"/>
    <n v="0.82504980079681267"/>
    <m/>
    <x v="10"/>
    <x v="10"/>
    <m/>
    <x v="12"/>
    <m/>
    <m/>
    <m/>
  </r>
  <r>
    <n v="395.85023999999999"/>
    <x v="342"/>
    <n v="1019153"/>
    <n v="2500"/>
    <x v="9"/>
    <n v="321.81599999999997"/>
    <n v="0.23005145797598633"/>
    <m/>
    <x v="10"/>
    <x v="10"/>
    <m/>
    <x v="12"/>
    <m/>
    <m/>
    <m/>
  </r>
  <r>
    <n v="395.85023999999999"/>
    <x v="228"/>
    <n v="1010589"/>
    <n v="2760"/>
    <x v="9"/>
    <n v="390.38"/>
    <n v="1.4012603104667221E-2"/>
    <m/>
    <x v="10"/>
    <x v="10"/>
    <m/>
    <x v="12"/>
    <m/>
    <m/>
    <m/>
  </r>
  <r>
    <n v="395.85023999999999"/>
    <x v="107"/>
    <n v="1017025"/>
    <n v="1317"/>
    <x v="9"/>
    <n v="396"/>
    <n v="-3.7818181818185549E-4"/>
    <m/>
    <x v="10"/>
    <x v="10"/>
    <m/>
    <x v="12"/>
    <m/>
    <m/>
    <m/>
  </r>
  <r>
    <n v="395.96194559999998"/>
    <x v="230"/>
    <n v="1000999"/>
    <n v="999"/>
    <x v="3"/>
    <n v="297.79199999999997"/>
    <n v="0.32965944551902004"/>
    <m/>
    <x v="10"/>
    <x v="10"/>
    <m/>
    <x v="12"/>
    <m/>
    <m/>
    <m/>
  </r>
  <r>
    <n v="396.2296"/>
    <x v="163"/>
    <n v="1002234"/>
    <n v="2234"/>
    <x v="5"/>
    <n v="197.02719999999999"/>
    <n v="1.0110401000471001"/>
    <m/>
    <x v="10"/>
    <x v="10"/>
    <m/>
    <x v="12"/>
    <m/>
    <m/>
    <m/>
  </r>
  <r>
    <n v="396.26080000000002"/>
    <x v="112"/>
    <n v="1005117"/>
    <n v="413"/>
    <x v="6"/>
    <n v="50.694400000000002"/>
    <n v="6.8166582502209323"/>
    <m/>
    <x v="10"/>
    <x v="10"/>
    <m/>
    <x v="12"/>
    <m/>
    <m/>
    <m/>
  </r>
  <r>
    <n v="396.31279999999998"/>
    <x v="224"/>
    <n v="1002612"/>
    <n v="2612"/>
    <x v="0"/>
    <n v="119.312"/>
    <n v="2.3216507979080059"/>
    <m/>
    <x v="10"/>
    <x v="10"/>
    <m/>
    <x v="12"/>
    <m/>
    <m/>
    <m/>
  </r>
  <r>
    <n v="396.31279999999998"/>
    <x v="81"/>
    <n v="1002929"/>
    <n v="1365"/>
    <x v="7"/>
    <n v="119.8592"/>
    <n v="2.3064862772319521"/>
    <m/>
    <x v="10"/>
    <x v="10"/>
    <m/>
    <x v="12"/>
    <m/>
    <m/>
    <m/>
  </r>
  <r>
    <n v="396.37"/>
    <x v="69"/>
    <n v="1003529"/>
    <n v="802"/>
    <x v="3"/>
    <n v="20.153600000000001"/>
    <n v="18.667453953636077"/>
    <m/>
    <x v="10"/>
    <x v="10"/>
    <m/>
    <x v="12"/>
    <m/>
    <m/>
    <m/>
  </r>
  <r>
    <n v="396.56736000000001"/>
    <x v="81"/>
    <n v="1006790"/>
    <n v="844"/>
    <x v="9"/>
    <n v="43.271999999999998"/>
    <n v="8.1645257903494191"/>
    <m/>
    <x v="10"/>
    <x v="10"/>
    <m/>
    <x v="12"/>
    <m/>
    <m/>
    <m/>
  </r>
  <r>
    <n v="396.56736000000001"/>
    <x v="359"/>
    <n v="1011909"/>
    <n v="2091"/>
    <x v="9"/>
    <n v="267.60399999999998"/>
    <n v="0.48191865592442573"/>
    <m/>
    <x v="10"/>
    <x v="10"/>
    <m/>
    <x v="12"/>
    <m/>
    <m/>
    <m/>
  </r>
  <r>
    <n v="396.56736000000001"/>
    <x v="325"/>
    <n v="1015690"/>
    <n v="1712"/>
    <x v="9"/>
    <n v="341.78800000000001"/>
    <n v="0.16027291771507482"/>
    <m/>
    <x v="10"/>
    <x v="10"/>
    <m/>
    <x v="12"/>
    <m/>
    <m/>
    <m/>
  </r>
  <r>
    <n v="396.68720000000002"/>
    <x v="208"/>
    <n v="1002812"/>
    <n v="2812"/>
    <x v="1"/>
    <n v="425.64479999999998"/>
    <n v="-6.8032312388169563E-2"/>
    <m/>
    <x v="10"/>
    <x v="10"/>
    <m/>
    <x v="12"/>
    <m/>
    <m/>
    <m/>
  </r>
  <r>
    <n v="396.7756"/>
    <x v="342"/>
    <n v="1004531"/>
    <n v="2294"/>
    <x v="4"/>
    <n v="251.9008"/>
    <n v="0.57512639896340145"/>
    <m/>
    <x v="10"/>
    <x v="10"/>
    <m/>
    <x v="12"/>
    <m/>
    <m/>
    <m/>
  </r>
  <r>
    <n v="396.81720000000001"/>
    <x v="87"/>
    <n v="1005078"/>
    <n v="1060"/>
    <x v="9"/>
    <n v="234.82239999999999"/>
    <n v="0.6898609331988772"/>
    <m/>
    <x v="10"/>
    <x v="10"/>
    <m/>
    <x v="12"/>
    <m/>
    <m/>
    <m/>
  </r>
  <r>
    <n v="397.13024000000001"/>
    <x v="311"/>
    <n v="1001454"/>
    <n v="1454"/>
    <x v="5"/>
    <n v="701.982528"/>
    <n v="-0.4342733270991041"/>
    <m/>
    <x v="10"/>
    <x v="10"/>
    <m/>
    <x v="12"/>
    <m/>
    <m/>
    <m/>
  </r>
  <r>
    <n v="397.13440000000003"/>
    <x v="357"/>
    <n v="1002661"/>
    <n v="2661"/>
    <x v="2"/>
    <n v="210.91200000000001"/>
    <n v="0.88293885601577915"/>
    <m/>
    <x v="10"/>
    <x v="10"/>
    <m/>
    <x v="12"/>
    <m/>
    <m/>
    <m/>
  </r>
  <r>
    <n v="397.15519999999998"/>
    <x v="124"/>
    <n v="1002343"/>
    <n v="2343"/>
    <x v="0"/>
    <n v="188.52799999999999"/>
    <n v="1.1066112195535942"/>
    <m/>
    <x v="10"/>
    <x v="10"/>
    <m/>
    <x v="12"/>
    <m/>
    <m/>
    <m/>
  </r>
  <r>
    <n v="397.19159999999999"/>
    <x v="318"/>
    <n v="1002285"/>
    <n v="2285"/>
    <x v="6"/>
    <n v="180.60480000000001"/>
    <n v="1.1992305852336149"/>
    <m/>
    <x v="10"/>
    <x v="10"/>
    <m/>
    <x v="12"/>
    <m/>
    <m/>
    <m/>
  </r>
  <r>
    <n v="397.202"/>
    <x v="241"/>
    <n v="1002492"/>
    <n v="2492"/>
    <x v="8"/>
    <n v="68.828800000000001"/>
    <n v="4.7708691710446791"/>
    <m/>
    <x v="10"/>
    <x v="10"/>
    <m/>
    <x v="12"/>
    <m/>
    <m/>
    <m/>
  </r>
  <r>
    <n v="397.28447999999997"/>
    <x v="91"/>
    <n v="1007884"/>
    <n v="104"/>
    <x v="9"/>
    <n v="120"/>
    <n v="2.3107039999999999"/>
    <m/>
    <x v="10"/>
    <x v="10"/>
    <m/>
    <x v="12"/>
    <m/>
    <m/>
    <m/>
  </r>
  <r>
    <n v="397.28447999999997"/>
    <x v="115"/>
    <n v="1010788"/>
    <n v="2496"/>
    <x v="9"/>
    <n v="404.47199999999998"/>
    <n v="-1.7770129947190429E-2"/>
    <m/>
    <x v="10"/>
    <x v="10"/>
    <m/>
    <x v="12"/>
    <m/>
    <m/>
    <m/>
  </r>
  <r>
    <n v="397.30599999999998"/>
    <x v="177"/>
    <n v="1004593"/>
    <n v="1921"/>
    <x v="0"/>
    <n v="201.62880000000001"/>
    <n v="0.97048239140440229"/>
    <m/>
    <x v="10"/>
    <x v="10"/>
    <m/>
    <x v="12"/>
    <m/>
    <m/>
    <m/>
  </r>
  <r>
    <n v="397.42335359999998"/>
    <x v="153"/>
    <n v="1000590"/>
    <n v="590"/>
    <x v="6"/>
    <n v="155.5872"/>
    <n v="1.5543447892885789"/>
    <m/>
    <x v="10"/>
    <x v="10"/>
    <m/>
    <x v="12"/>
    <m/>
    <m/>
    <m/>
  </r>
  <r>
    <n v="397.43079999999998"/>
    <x v="241"/>
    <n v="1003590"/>
    <n v="474"/>
    <x v="4"/>
    <n v="275.2192"/>
    <n v="0.4440518684742924"/>
    <m/>
    <x v="10"/>
    <x v="10"/>
    <m/>
    <x v="12"/>
    <m/>
    <m/>
    <m/>
  </r>
  <r>
    <n v="397.54520000000002"/>
    <x v="305"/>
    <n v="1004725"/>
    <n v="74"/>
    <x v="8"/>
    <n v="182.19200000000001"/>
    <n v="1.1820123825414948"/>
    <m/>
    <x v="10"/>
    <x v="10"/>
    <m/>
    <x v="12"/>
    <m/>
    <m/>
    <m/>
  </r>
  <r>
    <n v="397.6336"/>
    <x v="322"/>
    <n v="1003910"/>
    <n v="1626"/>
    <x v="0"/>
    <n v="22.6752"/>
    <n v="16.536057013830085"/>
    <m/>
    <x v="10"/>
    <x v="10"/>
    <m/>
    <x v="12"/>
    <m/>
    <m/>
    <m/>
  </r>
  <r>
    <n v="397.774"/>
    <x v="5"/>
    <n v="1003786"/>
    <n v="2102"/>
    <x v="7"/>
    <n v="214.52160000000001"/>
    <n v="0.85423752200244629"/>
    <m/>
    <x v="10"/>
    <x v="10"/>
    <m/>
    <x v="12"/>
    <m/>
    <m/>
    <m/>
  </r>
  <r>
    <n v="397.774"/>
    <x v="72"/>
    <n v="1002593"/>
    <n v="2593"/>
    <x v="7"/>
    <n v="248.208"/>
    <n v="0.60258331721781733"/>
    <m/>
    <x v="10"/>
    <x v="10"/>
    <m/>
    <x v="12"/>
    <m/>
    <m/>
    <m/>
  </r>
  <r>
    <n v="397.78960000000001"/>
    <x v="238"/>
    <n v="1003310"/>
    <n v="785"/>
    <x v="5"/>
    <n v="255.12639999999999"/>
    <n v="0.55918634841396275"/>
    <m/>
    <x v="10"/>
    <x v="10"/>
    <m/>
    <x v="12"/>
    <m/>
    <m/>
    <m/>
  </r>
  <r>
    <n v="397.87987199999998"/>
    <x v="357"/>
    <n v="1000413"/>
    <n v="413"/>
    <x v="1"/>
    <n v="298.38259199999999"/>
    <n v="0.33345537798666214"/>
    <m/>
    <x v="10"/>
    <x v="10"/>
    <m/>
    <x v="12"/>
    <m/>
    <m/>
    <m/>
  </r>
  <r>
    <n v="397.9196"/>
    <x v="47"/>
    <n v="1003111"/>
    <n v="1806"/>
    <x v="1"/>
    <n v="194.0224"/>
    <n v="1.050895154373928"/>
    <m/>
    <x v="10"/>
    <x v="10"/>
    <m/>
    <x v="12"/>
    <m/>
    <m/>
    <m/>
  </r>
  <r>
    <n v="397.95080000000002"/>
    <x v="206"/>
    <n v="1003292"/>
    <n v="1717"/>
    <x v="8"/>
    <n v="58.073599999999999"/>
    <n v="5.852525071633238"/>
    <m/>
    <x v="10"/>
    <x v="10"/>
    <m/>
    <x v="12"/>
    <m/>
    <m/>
    <m/>
  </r>
  <r>
    <n v="398.0016"/>
    <x v="20"/>
    <n v="1005348"/>
    <n v="94"/>
    <x v="6"/>
    <n v="147.25120000000001"/>
    <n v="1.7028750869262863"/>
    <m/>
    <x v="10"/>
    <x v="10"/>
    <m/>
    <x v="12"/>
    <m/>
    <m/>
    <m/>
  </r>
  <r>
    <n v="398.0016"/>
    <x v="68"/>
    <n v="1006205"/>
    <n v="1754"/>
    <x v="0"/>
    <n v="95.468000000000004"/>
    <n v="3.1689529475845304"/>
    <m/>
    <x v="10"/>
    <x v="10"/>
    <m/>
    <x v="12"/>
    <m/>
    <m/>
    <m/>
  </r>
  <r>
    <n v="398.0016"/>
    <x v="44"/>
    <n v="1016475"/>
    <n v="324"/>
    <x v="9"/>
    <n v="336.77199999999999"/>
    <n v="0.18181321487534596"/>
    <m/>
    <x v="10"/>
    <x v="10"/>
    <m/>
    <x v="12"/>
    <m/>
    <m/>
    <m/>
  </r>
  <r>
    <n v="398.12240000000003"/>
    <x v="349"/>
    <n v="1003795"/>
    <n v="848"/>
    <x v="2"/>
    <n v="249.0368"/>
    <n v="0.59864887438322378"/>
    <m/>
    <x v="10"/>
    <x v="10"/>
    <m/>
    <x v="12"/>
    <m/>
    <m/>
    <m/>
  </r>
  <r>
    <n v="398.14502399999998"/>
    <x v="23"/>
    <n v="1017937"/>
    <n v="1433"/>
    <x v="9"/>
    <n v="449.34480000000002"/>
    <n v="-0.11394318127193202"/>
    <m/>
    <x v="10"/>
    <x v="10"/>
    <m/>
    <x v="12"/>
    <m/>
    <m/>
    <m/>
  </r>
  <r>
    <n v="398.24720000000002"/>
    <x v="110"/>
    <n v="1004911"/>
    <n v="1688"/>
    <x v="0"/>
    <n v="137.44640000000001"/>
    <n v="1.8974727602905566"/>
    <m/>
    <x v="10"/>
    <x v="10"/>
    <m/>
    <x v="12"/>
    <m/>
    <m/>
    <m/>
  </r>
  <r>
    <n v="398.51760000000002"/>
    <x v="255"/>
    <n v="1004903"/>
    <n v="1121"/>
    <x v="0"/>
    <n v="79.347200000000001"/>
    <n v="4.0224532182610098"/>
    <m/>
    <x v="10"/>
    <x v="10"/>
    <m/>
    <x v="12"/>
    <m/>
    <m/>
    <m/>
  </r>
  <r>
    <n v="398.54880000000003"/>
    <x v="221"/>
    <n v="1002352"/>
    <n v="2352"/>
    <x v="2"/>
    <n v="235.11359999999999"/>
    <n v="0.69513290596545685"/>
    <m/>
    <x v="10"/>
    <x v="10"/>
    <m/>
    <x v="12"/>
    <m/>
    <m/>
    <m/>
  </r>
  <r>
    <n v="398.6216"/>
    <x v="236"/>
    <n v="1002175"/>
    <n v="2175"/>
    <x v="1"/>
    <n v="576.81894399999999"/>
    <n v="-0.30893115743438548"/>
    <m/>
    <x v="10"/>
    <x v="10"/>
    <m/>
    <x v="12"/>
    <m/>
    <m/>
    <m/>
  </r>
  <r>
    <n v="398.7672"/>
    <x v="130"/>
    <n v="1002495"/>
    <n v="2495"/>
    <x v="5"/>
    <n v="320.83839999999998"/>
    <n v="0.24289112525184026"/>
    <m/>
    <x v="10"/>
    <x v="10"/>
    <m/>
    <x v="12"/>
    <m/>
    <m/>
    <m/>
  </r>
  <r>
    <n v="398.78280000000001"/>
    <x v="335"/>
    <n v="1004106"/>
    <n v="1762"/>
    <x v="4"/>
    <n v="251.62559999999999"/>
    <n v="0.58482602724047161"/>
    <m/>
    <x v="10"/>
    <x v="10"/>
    <m/>
    <x v="12"/>
    <m/>
    <m/>
    <m/>
  </r>
  <r>
    <n v="398.85039999999998"/>
    <x v="162"/>
    <n v="1003122"/>
    <n v="2237"/>
    <x v="6"/>
    <n v="196.4384"/>
    <n v="1.030409532963005"/>
    <m/>
    <x v="10"/>
    <x v="10"/>
    <m/>
    <x v="12"/>
    <m/>
    <m/>
    <m/>
  </r>
  <r>
    <n v="398.89800000000002"/>
    <x v="187"/>
    <n v="1005968"/>
    <n v="2200"/>
    <x v="9"/>
    <n v="61.68"/>
    <n v="5.4672178988326854"/>
    <m/>
    <x v="10"/>
    <x v="10"/>
    <m/>
    <x v="12"/>
    <m/>
    <m/>
    <m/>
  </r>
  <r>
    <n v="399.00556799999998"/>
    <x v="342"/>
    <n v="1000014"/>
    <n v="14"/>
    <x v="4"/>
    <n v="297.29145599999998"/>
    <n v="0.3421360081064691"/>
    <m/>
    <x v="10"/>
    <x v="10"/>
    <m/>
    <x v="12"/>
    <m/>
    <m/>
    <m/>
  </r>
  <r>
    <n v="399.09480000000002"/>
    <x v="182"/>
    <n v="1003377"/>
    <n v="2103"/>
    <x v="4"/>
    <n v="199.15199999999999"/>
    <n v="1.0039708363461077"/>
    <m/>
    <x v="10"/>
    <x v="10"/>
    <m/>
    <x v="12"/>
    <m/>
    <m/>
    <m/>
  </r>
  <r>
    <n v="399.292416"/>
    <x v="3"/>
    <n v="1014212"/>
    <n v="829"/>
    <x v="9"/>
    <n v="394.52719999999999"/>
    <n v="1.2078295235410916E-2"/>
    <m/>
    <x v="10"/>
    <x v="10"/>
    <m/>
    <x v="12"/>
    <m/>
    <m/>
    <m/>
  </r>
  <r>
    <n v="399.30799999999999"/>
    <x v="235"/>
    <n v="1003380"/>
    <n v="2681"/>
    <x v="3"/>
    <n v="244.7936"/>
    <n v="0.63120277654317758"/>
    <m/>
    <x v="10"/>
    <x v="10"/>
    <m/>
    <x v="12"/>
    <m/>
    <m/>
    <m/>
  </r>
  <r>
    <n v="399.31319999999999"/>
    <x v="272"/>
    <n v="1005193"/>
    <n v="344"/>
    <x v="9"/>
    <n v="196.18879999999999"/>
    <n v="1.0353516612569118"/>
    <m/>
    <x v="10"/>
    <x v="10"/>
    <m/>
    <x v="12"/>
    <m/>
    <m/>
    <m/>
  </r>
  <r>
    <n v="399.36748799999998"/>
    <x v="362"/>
    <n v="1000730"/>
    <n v="730"/>
    <x v="3"/>
    <n v="520.64063999999996"/>
    <n v="-0.23293062946449972"/>
    <m/>
    <x v="10"/>
    <x v="10"/>
    <m/>
    <x v="12"/>
    <m/>
    <m/>
    <m/>
  </r>
  <r>
    <n v="399.39640000000003"/>
    <x v="40"/>
    <n v="1004724"/>
    <n v="1432"/>
    <x v="7"/>
    <n v="75.334400000000002"/>
    <n v="4.3016470563248665"/>
    <m/>
    <x v="10"/>
    <x v="10"/>
    <m/>
    <x v="12"/>
    <m/>
    <m/>
    <m/>
  </r>
  <r>
    <n v="399.43583999999998"/>
    <x v="248"/>
    <n v="1010000"/>
    <n v="1018"/>
    <x v="9"/>
    <n v="421.67599999999999"/>
    <n v="-5.2742295032204831E-2"/>
    <m/>
    <x v="10"/>
    <x v="10"/>
    <m/>
    <x v="12"/>
    <m/>
    <m/>
    <m/>
  </r>
  <r>
    <n v="399.43583999999998"/>
    <x v="238"/>
    <n v="1019043"/>
    <n v="1084"/>
    <x v="9"/>
    <n v="445.28"/>
    <n v="-0.10295580309019042"/>
    <m/>
    <x v="10"/>
    <x v="10"/>
    <m/>
    <x v="12"/>
    <m/>
    <m/>
    <m/>
  </r>
  <r>
    <n v="399.43583999999998"/>
    <x v="164"/>
    <n v="1018100"/>
    <n v="2292"/>
    <x v="9"/>
    <n v="464.38799999999998"/>
    <n v="-0.13986614641205197"/>
    <m/>
    <x v="10"/>
    <x v="10"/>
    <m/>
    <x v="12"/>
    <m/>
    <m/>
    <m/>
  </r>
  <r>
    <n v="399.50040000000001"/>
    <x v="65"/>
    <n v="1003862"/>
    <n v="170"/>
    <x v="9"/>
    <n v="173.22239999999999"/>
    <n v="1.3062860230547553"/>
    <m/>
    <x v="10"/>
    <x v="10"/>
    <m/>
    <x v="12"/>
    <m/>
    <m/>
    <m/>
  </r>
  <r>
    <n v="399.55219199999999"/>
    <x v="34"/>
    <n v="1000808"/>
    <n v="808"/>
    <x v="0"/>
    <n v="606.96345599999995"/>
    <n v="-0.34171952520317794"/>
    <m/>
    <x v="10"/>
    <x v="10"/>
    <m/>
    <x v="12"/>
    <m/>
    <m/>
    <m/>
  </r>
  <r>
    <n v="399.6096"/>
    <x v="107"/>
    <n v="1002260"/>
    <n v="2260"/>
    <x v="9"/>
    <n v="59.174399999999999"/>
    <n v="5.7530824140168724"/>
    <m/>
    <x v="10"/>
    <x v="10"/>
    <m/>
    <x v="12"/>
    <m/>
    <m/>
    <m/>
  </r>
  <r>
    <n v="399.62520000000001"/>
    <x v="39"/>
    <n v="1004092"/>
    <n v="779"/>
    <x v="4"/>
    <n v="271.82400000000001"/>
    <n v="0.47016157513685319"/>
    <m/>
    <x v="10"/>
    <x v="10"/>
    <m/>
    <x v="12"/>
    <m/>
    <m/>
    <m/>
  </r>
  <r>
    <n v="399.68239999999997"/>
    <x v="117"/>
    <n v="1004476"/>
    <n v="2451"/>
    <x v="4"/>
    <n v="167.1584"/>
    <n v="1.3910398759499969"/>
    <m/>
    <x v="10"/>
    <x v="10"/>
    <m/>
    <x v="12"/>
    <m/>
    <m/>
    <m/>
  </r>
  <r>
    <n v="399.8956"/>
    <x v="229"/>
    <n v="1004815"/>
    <n v="1010"/>
    <x v="9"/>
    <n v="198.2176"/>
    <n v="1.0174575819705212"/>
    <m/>
    <x v="10"/>
    <x v="10"/>
    <m/>
    <x v="12"/>
    <m/>
    <m/>
    <m/>
  </r>
  <r>
    <n v="399.95280000000002"/>
    <x v="364"/>
    <n v="1002797"/>
    <n v="2797"/>
    <x v="5"/>
    <n v="177.11359999999999"/>
    <n v="1.2581710269567106"/>
    <m/>
    <x v="10"/>
    <x v="10"/>
    <m/>
    <x v="12"/>
    <m/>
    <m/>
    <m/>
  </r>
  <r>
    <n v="400.0224384"/>
    <x v="16"/>
    <n v="1000237"/>
    <n v="237"/>
    <x v="7"/>
    <n v="249.59327999999999"/>
    <n v="0.60269714953864151"/>
    <m/>
    <x v="10"/>
    <x v="10"/>
    <m/>
    <x v="12"/>
    <m/>
    <m/>
    <m/>
  </r>
  <r>
    <n v="400.1712"/>
    <x v="225"/>
    <n v="1005111"/>
    <n v="2034"/>
    <x v="0"/>
    <n v="200.38720000000001"/>
    <n v="0.99698982769358513"/>
    <m/>
    <x v="10"/>
    <x v="10"/>
    <m/>
    <x v="12"/>
    <m/>
    <m/>
    <m/>
  </r>
  <r>
    <n v="400.23880000000003"/>
    <x v="197"/>
    <n v="1005240"/>
    <n v="515"/>
    <x v="1"/>
    <n v="266.40320000000003"/>
    <n v="0.5023798512930775"/>
    <m/>
    <x v="10"/>
    <x v="10"/>
    <m/>
    <x v="12"/>
    <m/>
    <m/>
    <m/>
  </r>
  <r>
    <n v="400.38440000000003"/>
    <x v="46"/>
    <n v="1002505"/>
    <n v="2505"/>
    <x v="0"/>
    <n v="357.7824"/>
    <n v="0.1190723747171466"/>
    <m/>
    <x v="10"/>
    <x v="10"/>
    <m/>
    <x v="12"/>
    <m/>
    <m/>
    <m/>
  </r>
  <r>
    <n v="400.47280000000001"/>
    <x v="203"/>
    <n v="1002771"/>
    <n v="2771"/>
    <x v="9"/>
    <n v="137.83359999999999"/>
    <n v="1.9054802312353449"/>
    <m/>
    <x v="10"/>
    <x v="10"/>
    <m/>
    <x v="12"/>
    <m/>
    <m/>
    <m/>
  </r>
  <r>
    <n v="400.48320000000001"/>
    <x v="11"/>
    <n v="1003971"/>
    <n v="699"/>
    <x v="5"/>
    <n v="665.82054400000004"/>
    <n v="-0.39851180080138832"/>
    <m/>
    <x v="10"/>
    <x v="10"/>
    <m/>
    <x v="12"/>
    <m/>
    <m/>
    <m/>
  </r>
  <r>
    <n v="400.6028"/>
    <x v="128"/>
    <n v="1002745"/>
    <n v="2745"/>
    <x v="1"/>
    <n v="32.691200000000002"/>
    <n v="11.254147905246672"/>
    <m/>
    <x v="10"/>
    <x v="10"/>
    <m/>
    <x v="12"/>
    <m/>
    <m/>
    <m/>
  </r>
  <r>
    <n v="400.69080000000002"/>
    <x v="348"/>
    <n v="1005581"/>
    <n v="468"/>
    <x v="3"/>
    <n v="167.916"/>
    <n v="1.3862574144214967"/>
    <m/>
    <x v="10"/>
    <x v="10"/>
    <m/>
    <x v="12"/>
    <m/>
    <m/>
    <m/>
  </r>
  <r>
    <n v="400.75880000000001"/>
    <x v="44"/>
    <n v="1003258"/>
    <n v="2406"/>
    <x v="6"/>
    <n v="203.77279999999999"/>
    <n v="0.96669427911870487"/>
    <m/>
    <x v="10"/>
    <x v="10"/>
    <m/>
    <x v="12"/>
    <m/>
    <m/>
    <m/>
  </r>
  <r>
    <n v="400.77440000000001"/>
    <x v="195"/>
    <n v="1002804"/>
    <n v="2804"/>
    <x v="5"/>
    <n v="33.977600000000002"/>
    <n v="10.795253343379168"/>
    <m/>
    <x v="10"/>
    <x v="10"/>
    <m/>
    <x v="12"/>
    <m/>
    <m/>
    <m/>
  </r>
  <r>
    <n v="400.78480000000002"/>
    <x v="337"/>
    <n v="1002325"/>
    <n v="2325"/>
    <x v="8"/>
    <n v="271.22559999999999"/>
    <n v="0.47768057292526972"/>
    <m/>
    <x v="10"/>
    <x v="10"/>
    <m/>
    <x v="12"/>
    <m/>
    <m/>
    <m/>
  </r>
  <r>
    <n v="400.87007999999997"/>
    <x v="305"/>
    <n v="1015005"/>
    <n v="1834"/>
    <x v="9"/>
    <n v="451.50400000000002"/>
    <n v="-0.11214500868209372"/>
    <m/>
    <x v="10"/>
    <x v="10"/>
    <m/>
    <x v="12"/>
    <m/>
    <m/>
    <m/>
  </r>
  <r>
    <n v="400.8732"/>
    <x v="218"/>
    <n v="1003733"/>
    <n v="112"/>
    <x v="0"/>
    <n v="41.472000000000001"/>
    <n v="8.6661168981481485"/>
    <m/>
    <x v="10"/>
    <x v="10"/>
    <m/>
    <x v="12"/>
    <m/>
    <m/>
    <m/>
  </r>
  <r>
    <n v="400.96159999999998"/>
    <x v="61"/>
    <n v="1002420"/>
    <n v="2420"/>
    <x v="3"/>
    <n v="104.0416"/>
    <n v="2.8538584566173526"/>
    <m/>
    <x v="10"/>
    <x v="10"/>
    <m/>
    <x v="12"/>
    <m/>
    <m/>
    <m/>
  </r>
  <r>
    <n v="401.01185279999999"/>
    <x v="183"/>
    <n v="1000086"/>
    <n v="86"/>
    <x v="1"/>
    <n v="327.46675199999999"/>
    <n v="0.22458799359270526"/>
    <m/>
    <x v="10"/>
    <x v="10"/>
    <m/>
    <x v="12"/>
    <m/>
    <m/>
    <m/>
  </r>
  <r>
    <n v="401.07080000000002"/>
    <x v="20"/>
    <n v="1003885"/>
    <n v="1291"/>
    <x v="2"/>
    <n v="267.45280000000002"/>
    <n v="0.49959469483961277"/>
    <m/>
    <x v="10"/>
    <x v="10"/>
    <m/>
    <x v="12"/>
    <m/>
    <m/>
    <m/>
  </r>
  <r>
    <n v="401.08640000000003"/>
    <x v="273"/>
    <n v="1004602"/>
    <n v="2814"/>
    <x v="0"/>
    <n v="239.21279999999999"/>
    <n v="0.67669288599941158"/>
    <m/>
    <x v="10"/>
    <x v="10"/>
    <m/>
    <x v="12"/>
    <m/>
    <m/>
    <m/>
  </r>
  <r>
    <n v="401.11759999999998"/>
    <x v="262"/>
    <n v="1003031"/>
    <n v="934"/>
    <x v="6"/>
    <n v="30.768000000000001"/>
    <n v="12.03684347373895"/>
    <m/>
    <x v="10"/>
    <x v="10"/>
    <m/>
    <x v="12"/>
    <m/>
    <m/>
    <m/>
  </r>
  <r>
    <n v="401.14359999999999"/>
    <x v="189"/>
    <n v="1004258"/>
    <n v="972"/>
    <x v="4"/>
    <n v="186.11199999999999"/>
    <n v="1.1553881533700139"/>
    <m/>
    <x v="10"/>
    <x v="10"/>
    <m/>
    <x v="12"/>
    <m/>
    <m/>
    <m/>
  </r>
  <r>
    <n v="401.28919999999999"/>
    <x v="31"/>
    <n v="1003179"/>
    <n v="1692"/>
    <x v="6"/>
    <n v="238.93119999999999"/>
    <n v="0.6795177858730882"/>
    <m/>
    <x v="10"/>
    <x v="10"/>
    <m/>
    <x v="12"/>
    <m/>
    <m/>
    <m/>
  </r>
  <r>
    <n v="401.32160640000001"/>
    <x v="8"/>
    <n v="1000346"/>
    <n v="346"/>
    <x v="4"/>
    <n v="212.90803199999999"/>
    <n v="0.88495287204571049"/>
    <m/>
    <x v="10"/>
    <x v="10"/>
    <m/>
    <x v="12"/>
    <m/>
    <m/>
    <m/>
  </r>
  <r>
    <n v="401.5872"/>
    <x v="133"/>
    <n v="1005678"/>
    <n v="2660"/>
    <x v="0"/>
    <n v="24.344000000000001"/>
    <n v="15.496352283930332"/>
    <m/>
    <x v="10"/>
    <x v="10"/>
    <m/>
    <x v="12"/>
    <m/>
    <m/>
    <m/>
  </r>
  <r>
    <n v="401.5872"/>
    <x v="209"/>
    <n v="1005743"/>
    <n v="2323"/>
    <x v="4"/>
    <n v="31.08"/>
    <n v="11.921081081081082"/>
    <m/>
    <x v="10"/>
    <x v="10"/>
    <m/>
    <x v="12"/>
    <m/>
    <m/>
    <m/>
  </r>
  <r>
    <n v="401.5872"/>
    <x v="169"/>
    <n v="1005445"/>
    <n v="614"/>
    <x v="7"/>
    <n v="49.616"/>
    <n v="7.0939051918735894"/>
    <m/>
    <x v="10"/>
    <x v="10"/>
    <m/>
    <x v="12"/>
    <m/>
    <m/>
    <m/>
  </r>
  <r>
    <n v="401.5872"/>
    <x v="228"/>
    <n v="1005920"/>
    <n v="2200"/>
    <x v="9"/>
    <n v="106.104"/>
    <n v="2.7848450576792581"/>
    <m/>
    <x v="10"/>
    <x v="10"/>
    <m/>
    <x v="12"/>
    <m/>
    <m/>
    <m/>
  </r>
  <r>
    <n v="401.5872"/>
    <x v="69"/>
    <n v="1006313"/>
    <n v="2191"/>
    <x v="9"/>
    <n v="135.71600000000001"/>
    <n v="1.9590262017742932"/>
    <m/>
    <x v="10"/>
    <x v="10"/>
    <m/>
    <x v="12"/>
    <m/>
    <m/>
    <m/>
  </r>
  <r>
    <n v="401.5872"/>
    <x v="13"/>
    <n v="1019280"/>
    <n v="919"/>
    <x v="9"/>
    <n v="311.86799999999999"/>
    <n v="0.28768325060602562"/>
    <m/>
    <x v="10"/>
    <x v="10"/>
    <m/>
    <x v="12"/>
    <m/>
    <m/>
    <m/>
  </r>
  <r>
    <n v="402.03280000000001"/>
    <x v="25"/>
    <n v="1005232"/>
    <n v="2372"/>
    <x v="3"/>
    <n v="121.86879999999999"/>
    <n v="2.2988984875538283"/>
    <m/>
    <x v="10"/>
    <x v="10"/>
    <m/>
    <x v="12"/>
    <m/>
    <m/>
    <m/>
  </r>
  <r>
    <n v="402.07440000000003"/>
    <x v="157"/>
    <n v="1002825"/>
    <n v="2825"/>
    <x v="2"/>
    <n v="228.52160000000001"/>
    <n v="0.75945906207553249"/>
    <m/>
    <x v="10"/>
    <x v="10"/>
    <m/>
    <x v="12"/>
    <m/>
    <m/>
    <m/>
  </r>
  <r>
    <n v="402.2876"/>
    <x v="190"/>
    <n v="1003895"/>
    <n v="1926"/>
    <x v="5"/>
    <n v="93.302400000000006"/>
    <n v="3.3116532908049519"/>
    <m/>
    <x v="10"/>
    <x v="10"/>
    <m/>
    <x v="12"/>
    <m/>
    <m/>
    <m/>
  </r>
  <r>
    <n v="402.30432000000002"/>
    <x v="152"/>
    <n v="1010631"/>
    <n v="850"/>
    <x v="9"/>
    <n v="386.916"/>
    <n v="3.9771733399497619E-2"/>
    <m/>
    <x v="10"/>
    <x v="10"/>
    <m/>
    <x v="12"/>
    <m/>
    <m/>
    <m/>
  </r>
  <r>
    <n v="402.30432000000002"/>
    <x v="7"/>
    <n v="1011070"/>
    <n v="1585"/>
    <x v="9"/>
    <n v="468.96800000000002"/>
    <n v="-0.14214974156019172"/>
    <m/>
    <x v="10"/>
    <x v="10"/>
    <m/>
    <x v="12"/>
    <m/>
    <m/>
    <m/>
  </r>
  <r>
    <n v="402.36040000000003"/>
    <x v="82"/>
    <n v="1003612"/>
    <n v="1949"/>
    <x v="4"/>
    <n v="170.71360000000001"/>
    <n v="1.3569323123640999"/>
    <m/>
    <x v="10"/>
    <x v="10"/>
    <m/>
    <x v="12"/>
    <m/>
    <m/>
    <m/>
  </r>
  <r>
    <n v="402.40199999999999"/>
    <x v="165"/>
    <n v="1003818"/>
    <n v="1612"/>
    <x v="9"/>
    <n v="235.6096"/>
    <n v="0.70791852284456991"/>
    <m/>
    <x v="10"/>
    <x v="10"/>
    <m/>
    <x v="12"/>
    <m/>
    <m/>
    <m/>
  </r>
  <r>
    <n v="402.48360000000002"/>
    <x v="350"/>
    <n v="1005624"/>
    <n v="792"/>
    <x v="2"/>
    <n v="19.943999999999999"/>
    <n v="19.18068592057762"/>
    <m/>
    <x v="10"/>
    <x v="10"/>
    <m/>
    <x v="12"/>
    <m/>
    <m/>
    <m/>
  </r>
  <r>
    <n v="402.62040000000002"/>
    <x v="329"/>
    <n v="1003513"/>
    <n v="805"/>
    <x v="4"/>
    <n v="51.92"/>
    <n v="6.7546302003081662"/>
    <m/>
    <x v="10"/>
    <x v="10"/>
    <m/>
    <x v="12"/>
    <m/>
    <m/>
    <m/>
  </r>
  <r>
    <n v="402.66199999999998"/>
    <x v="127"/>
    <n v="1004338"/>
    <n v="2107"/>
    <x v="0"/>
    <n v="60.524799999999999"/>
    <n v="5.6528431320714816"/>
    <m/>
    <x v="10"/>
    <x v="10"/>
    <m/>
    <x v="12"/>
    <m/>
    <m/>
    <m/>
  </r>
  <r>
    <n v="402.78700800000001"/>
    <x v="287"/>
    <n v="1000729"/>
    <n v="729"/>
    <x v="3"/>
    <n v="328.44729599999999"/>
    <n v="0.22633680625582017"/>
    <m/>
    <x v="10"/>
    <x v="10"/>
    <m/>
    <x v="12"/>
    <m/>
    <m/>
    <m/>
  </r>
  <r>
    <n v="402.83359999999999"/>
    <x v="165"/>
    <n v="1004634"/>
    <n v="66"/>
    <x v="6"/>
    <n v="293.3888"/>
    <n v="0.37303673487195144"/>
    <m/>
    <x v="10"/>
    <x v="10"/>
    <m/>
    <x v="12"/>
    <m/>
    <m/>
    <m/>
  </r>
  <r>
    <n v="402.90640000000002"/>
    <x v="252"/>
    <n v="1004337"/>
    <n v="2267"/>
    <x v="7"/>
    <n v="188.9152"/>
    <n v="1.1327368046615625"/>
    <m/>
    <x v="10"/>
    <x v="10"/>
    <m/>
    <x v="12"/>
    <m/>
    <m/>
    <m/>
  </r>
  <r>
    <n v="402.91160000000002"/>
    <x v="251"/>
    <n v="1004549"/>
    <n v="1424"/>
    <x v="4"/>
    <n v="105.0016"/>
    <n v="2.8371948617925824"/>
    <m/>
    <x v="10"/>
    <x v="10"/>
    <m/>
    <x v="12"/>
    <m/>
    <m/>
    <m/>
  </r>
  <r>
    <n v="402.94799999999998"/>
    <x v="288"/>
    <n v="1003071"/>
    <n v="1227"/>
    <x v="2"/>
    <n v="211.50399999999999"/>
    <n v="0.90515545805280273"/>
    <m/>
    <x v="10"/>
    <x v="10"/>
    <m/>
    <x v="12"/>
    <m/>
    <m/>
    <m/>
  </r>
  <r>
    <n v="403.0104"/>
    <x v="179"/>
    <n v="1002464"/>
    <n v="2464"/>
    <x v="8"/>
    <n v="180.06720000000001"/>
    <n v="1.2381111051873965"/>
    <m/>
    <x v="10"/>
    <x v="10"/>
    <m/>
    <x v="12"/>
    <m/>
    <m/>
    <m/>
  </r>
  <r>
    <n v="403.02143999999998"/>
    <x v="222"/>
    <n v="1012059"/>
    <n v="2309"/>
    <x v="9"/>
    <n v="356.30799999999999"/>
    <n v="0.13110410094637223"/>
    <m/>
    <x v="10"/>
    <x v="10"/>
    <m/>
    <x v="12"/>
    <m/>
    <m/>
    <m/>
  </r>
  <r>
    <n v="403.10919999999999"/>
    <x v="107"/>
    <n v="1003711"/>
    <n v="2096"/>
    <x v="3"/>
    <n v="199.43680000000001"/>
    <n v="1.0212378056607405"/>
    <m/>
    <x v="10"/>
    <x v="10"/>
    <m/>
    <x v="12"/>
    <m/>
    <m/>
    <m/>
  </r>
  <r>
    <n v="403.33800000000002"/>
    <x v="72"/>
    <n v="1002523"/>
    <n v="2523"/>
    <x v="3"/>
    <n v="100.7968"/>
    <n v="3.0014960792406109"/>
    <m/>
    <x v="10"/>
    <x v="10"/>
    <m/>
    <x v="12"/>
    <m/>
    <m/>
    <m/>
  </r>
  <r>
    <n v="403.38"/>
    <x v="355"/>
    <n v="1006220"/>
    <n v="2415"/>
    <x v="5"/>
    <n v="113.884"/>
    <n v="2.5420252186435319"/>
    <m/>
    <x v="10"/>
    <x v="10"/>
    <m/>
    <x v="12"/>
    <m/>
    <m/>
    <m/>
  </r>
  <r>
    <n v="403.38"/>
    <x v="270"/>
    <n v="1005671"/>
    <n v="398"/>
    <x v="9"/>
    <n v="129.36799999999999"/>
    <n v="2.1180817512831611"/>
    <m/>
    <x v="10"/>
    <x v="10"/>
    <m/>
    <x v="12"/>
    <m/>
    <m/>
    <m/>
  </r>
  <r>
    <n v="403.50810239999998"/>
    <x v="92"/>
    <n v="1000071"/>
    <n v="71"/>
    <x v="3"/>
    <n v="46.101407999999999"/>
    <n v="7.7526199286581443"/>
    <m/>
    <x v="10"/>
    <x v="10"/>
    <m/>
    <x v="12"/>
    <m/>
    <m/>
    <m/>
  </r>
  <r>
    <n v="403.52415999999999"/>
    <x v="190"/>
    <n v="1001078"/>
    <n v="1078"/>
    <x v="7"/>
    <n v="180.991872"/>
    <n v="1.2295153674083221"/>
    <m/>
    <x v="10"/>
    <x v="10"/>
    <m/>
    <x v="12"/>
    <m/>
    <m/>
    <m/>
  </r>
  <r>
    <n v="403.59280000000001"/>
    <x v="189"/>
    <n v="1002201"/>
    <n v="2201"/>
    <x v="8"/>
    <n v="33.897599999999997"/>
    <n v="10.906235249693195"/>
    <m/>
    <x v="10"/>
    <x v="10"/>
    <m/>
    <x v="12"/>
    <m/>
    <m/>
    <m/>
  </r>
  <r>
    <n v="403.73856000000001"/>
    <x v="244"/>
    <n v="1016131"/>
    <n v="1109"/>
    <x v="9"/>
    <n v="383.024"/>
    <n v="5.4081624127991994E-2"/>
    <m/>
    <x v="10"/>
    <x v="10"/>
    <m/>
    <x v="12"/>
    <m/>
    <m/>
    <m/>
  </r>
  <r>
    <n v="403.73856000000001"/>
    <x v="211"/>
    <n v="1016622"/>
    <n v="1563"/>
    <x v="9"/>
    <n v="499.92"/>
    <n v="-0.1923936629860778"/>
    <m/>
    <x v="10"/>
    <x v="10"/>
    <m/>
    <x v="12"/>
    <m/>
    <m/>
    <m/>
  </r>
  <r>
    <n v="403.78"/>
    <x v="242"/>
    <n v="1004583"/>
    <n v="156"/>
    <x v="3"/>
    <n v="92.2624"/>
    <n v="3.3764307019977799"/>
    <m/>
    <x v="10"/>
    <x v="10"/>
    <m/>
    <x v="12"/>
    <m/>
    <m/>
    <m/>
  </r>
  <r>
    <n v="403.92039999999997"/>
    <x v="290"/>
    <n v="1005198"/>
    <n v="9"/>
    <x v="5"/>
    <n v="71.270399999999995"/>
    <n v="4.6674355693247129"/>
    <m/>
    <x v="10"/>
    <x v="10"/>
    <m/>
    <x v="12"/>
    <m/>
    <m/>
    <m/>
  </r>
  <r>
    <n v="403.95159999999998"/>
    <x v="25"/>
    <n v="1003027"/>
    <n v="2089"/>
    <x v="7"/>
    <n v="130.33279999999999"/>
    <n v="2.0993855729332904"/>
    <m/>
    <x v="10"/>
    <x v="10"/>
    <m/>
    <x v="12"/>
    <m/>
    <m/>
    <m/>
  </r>
  <r>
    <n v="403.99007999999998"/>
    <x v="150"/>
    <n v="1000863"/>
    <n v="863"/>
    <x v="4"/>
    <n v="483.33120000000002"/>
    <n v="-0.16415476592448416"/>
    <m/>
    <x v="10"/>
    <x v="10"/>
    <m/>
    <x v="12"/>
    <m/>
    <m/>
    <m/>
  </r>
  <r>
    <n v="404.10759999999999"/>
    <x v="21"/>
    <n v="1002261"/>
    <n v="2261"/>
    <x v="7"/>
    <n v="198"/>
    <n v="1.0409474747474747"/>
    <m/>
    <x v="10"/>
    <x v="10"/>
    <m/>
    <x v="12"/>
    <m/>
    <m/>
    <m/>
  </r>
  <r>
    <n v="404.10759999999999"/>
    <x v="146"/>
    <n v="1003035"/>
    <n v="152"/>
    <x v="4"/>
    <n v="240.48320000000001"/>
    <n v="0.68039846442495766"/>
    <m/>
    <x v="10"/>
    <x v="10"/>
    <m/>
    <x v="12"/>
    <m/>
    <m/>
    <m/>
  </r>
  <r>
    <n v="404.16480000000001"/>
    <x v="214"/>
    <n v="1004934"/>
    <n v="2137"/>
    <x v="3"/>
    <n v="49.891199999999998"/>
    <n v="7.1009236097748705"/>
    <m/>
    <x v="10"/>
    <x v="10"/>
    <m/>
    <x v="12"/>
    <m/>
    <m/>
    <m/>
  </r>
  <r>
    <n v="404.19600000000003"/>
    <x v="25"/>
    <n v="1003974"/>
    <n v="472"/>
    <x v="6"/>
    <n v="260.0992"/>
    <n v="0.55400708652698671"/>
    <m/>
    <x v="10"/>
    <x v="10"/>
    <m/>
    <x v="12"/>
    <m/>
    <m/>
    <m/>
  </r>
  <r>
    <n v="404.27640000000002"/>
    <x v="207"/>
    <n v="1005568"/>
    <n v="2254"/>
    <x v="9"/>
    <n v="7.1879999999999997"/>
    <n v="55.243238731218703"/>
    <m/>
    <x v="10"/>
    <x v="10"/>
    <m/>
    <x v="12"/>
    <m/>
    <m/>
    <m/>
  </r>
  <r>
    <n v="404.37521279999999"/>
    <x v="208"/>
    <n v="1000156"/>
    <n v="156"/>
    <x v="7"/>
    <n v="248.47430399999999"/>
    <n v="0.62743272157430008"/>
    <m/>
    <x v="10"/>
    <x v="10"/>
    <m/>
    <x v="12"/>
    <m/>
    <m/>
    <m/>
  </r>
  <r>
    <n v="404.38319999999999"/>
    <x v="203"/>
    <n v="1003445"/>
    <n v="2657"/>
    <x v="2"/>
    <n v="187.31200000000001"/>
    <n v="1.1588750320321173"/>
    <m/>
    <x v="10"/>
    <x v="10"/>
    <m/>
    <x v="12"/>
    <m/>
    <m/>
    <m/>
  </r>
  <r>
    <n v="404.38319999999999"/>
    <x v="58"/>
    <n v="1002671"/>
    <n v="2671"/>
    <x v="0"/>
    <n v="235.05279999999999"/>
    <n v="0.72039303509679531"/>
    <m/>
    <x v="10"/>
    <x v="10"/>
    <m/>
    <x v="12"/>
    <m/>
    <m/>
    <m/>
  </r>
  <r>
    <n v="404.51174400000002"/>
    <x v="90"/>
    <n v="1000513"/>
    <n v="513"/>
    <x v="4"/>
    <n v="413.70432"/>
    <n v="-2.2220159557434581E-2"/>
    <m/>
    <x v="10"/>
    <x v="10"/>
    <m/>
    <x v="12"/>
    <m/>
    <m/>
    <m/>
  </r>
  <r>
    <n v="404.6848"/>
    <x v="164"/>
    <n v="1003725"/>
    <n v="2452"/>
    <x v="3"/>
    <n v="156.87039999999999"/>
    <n v="1.5797397087022156"/>
    <m/>
    <x v="10"/>
    <x v="10"/>
    <m/>
    <x v="12"/>
    <m/>
    <m/>
    <m/>
  </r>
  <r>
    <n v="404.68846079999997"/>
    <x v="66"/>
    <n v="1000947"/>
    <n v="947"/>
    <x v="6"/>
    <n v="178.17024000000001"/>
    <n v="1.2713583413256893"/>
    <m/>
    <x v="10"/>
    <x v="10"/>
    <m/>
    <x v="12"/>
    <m/>
    <m/>
    <m/>
  </r>
  <r>
    <n v="405.02937600000001"/>
    <x v="85"/>
    <n v="1007712"/>
    <n v="365"/>
    <x v="9"/>
    <n v="52.231999999999999"/>
    <n v="6.7544297748506663"/>
    <m/>
    <x v="10"/>
    <x v="10"/>
    <m/>
    <x v="12"/>
    <m/>
    <m/>
    <m/>
  </r>
  <r>
    <n v="405.1728"/>
    <x v="82"/>
    <n v="1012411"/>
    <n v="1399"/>
    <x v="9"/>
    <n v="340.916"/>
    <n v="0.18848279341538679"/>
    <m/>
    <x v="10"/>
    <x v="10"/>
    <m/>
    <x v="12"/>
    <m/>
    <m/>
    <m/>
  </r>
  <r>
    <n v="405.28280000000001"/>
    <x v="99"/>
    <n v="1002334"/>
    <n v="2334"/>
    <x v="3"/>
    <n v="172.6688"/>
    <n v="1.3471686836301637"/>
    <m/>
    <x v="10"/>
    <x v="10"/>
    <m/>
    <x v="12"/>
    <m/>
    <m/>
    <m/>
  </r>
  <r>
    <n v="405.32440000000003"/>
    <x v="229"/>
    <n v="1004295"/>
    <n v="2528"/>
    <x v="9"/>
    <n v="175.1808"/>
    <n v="1.3137489953236885"/>
    <m/>
    <x v="10"/>
    <x v="10"/>
    <m/>
    <x v="12"/>
    <m/>
    <m/>
    <m/>
  </r>
  <r>
    <n v="405.6"/>
    <x v="118"/>
    <n v="1004925"/>
    <n v="2384"/>
    <x v="4"/>
    <n v="162.10560000000001"/>
    <n v="1.5020727229657704"/>
    <m/>
    <x v="10"/>
    <x v="10"/>
    <m/>
    <x v="12"/>
    <m/>
    <m/>
    <m/>
  </r>
  <r>
    <n v="405.69880000000001"/>
    <x v="113"/>
    <n v="1003628"/>
    <n v="884"/>
    <x v="4"/>
    <n v="128.72640000000001"/>
    <n v="2.151636338777438"/>
    <m/>
    <x v="10"/>
    <x v="10"/>
    <m/>
    <x v="12"/>
    <m/>
    <m/>
    <m/>
  </r>
  <r>
    <n v="405.87040000000002"/>
    <x v="228"/>
    <n v="1003639"/>
    <n v="1668"/>
    <x v="0"/>
    <n v="70.953599999999994"/>
    <n v="4.7202227934875758"/>
    <m/>
    <x v="10"/>
    <x v="10"/>
    <m/>
    <x v="12"/>
    <m/>
    <m/>
    <m/>
  </r>
  <r>
    <n v="405.88992000000002"/>
    <x v="328"/>
    <n v="1007788"/>
    <n v="2720"/>
    <x v="9"/>
    <n v="44.948"/>
    <n v="8.0302109103853354"/>
    <m/>
    <x v="10"/>
    <x v="10"/>
    <m/>
    <x v="12"/>
    <m/>
    <m/>
    <m/>
  </r>
  <r>
    <n v="406.06920000000002"/>
    <x v="164"/>
    <n v="1006215"/>
    <n v="1068"/>
    <x v="9"/>
    <n v="0.77600000000000002"/>
    <n v="522.28505154639174"/>
    <m/>
    <x v="10"/>
    <x v="10"/>
    <m/>
    <x v="12"/>
    <m/>
    <m/>
    <m/>
  </r>
  <r>
    <n v="406.06920000000002"/>
    <x v="290"/>
    <n v="1005566"/>
    <n v="1044"/>
    <x v="8"/>
    <n v="189.988"/>
    <n v="1.1373413057666801"/>
    <m/>
    <x v="10"/>
    <x v="10"/>
    <m/>
    <x v="12"/>
    <m/>
    <m/>
    <m/>
  </r>
  <r>
    <n v="406.13040000000001"/>
    <x v="9"/>
    <n v="1004550"/>
    <n v="1713"/>
    <x v="1"/>
    <n v="208.95679999999999"/>
    <n v="0.94360939677483591"/>
    <m/>
    <x v="10"/>
    <x v="10"/>
    <m/>
    <x v="12"/>
    <m/>
    <m/>
    <m/>
  </r>
  <r>
    <n v="406.25312000000002"/>
    <x v="313"/>
    <n v="1001523"/>
    <n v="1523"/>
    <x v="9"/>
    <n v="10.354944"/>
    <n v="38.232768424435712"/>
    <m/>
    <x v="10"/>
    <x v="10"/>
    <m/>
    <x v="12"/>
    <m/>
    <m/>
    <m/>
  </r>
  <r>
    <n v="406.28640000000001"/>
    <x v="225"/>
    <n v="1002637"/>
    <n v="2637"/>
    <x v="2"/>
    <n v="119.92"/>
    <n v="2.3879786524349567"/>
    <m/>
    <x v="10"/>
    <x v="10"/>
    <m/>
    <x v="12"/>
    <m/>
    <m/>
    <m/>
  </r>
  <r>
    <n v="406.30200000000002"/>
    <x v="75"/>
    <n v="1005032"/>
    <n v="2645"/>
    <x v="8"/>
    <n v="106.3616"/>
    <n v="2.8200064684999098"/>
    <m/>
    <x v="10"/>
    <x v="10"/>
    <m/>
    <x v="12"/>
    <m/>
    <m/>
    <m/>
  </r>
  <r>
    <n v="406.35919999999999"/>
    <x v="166"/>
    <n v="1002373"/>
    <n v="2373"/>
    <x v="3"/>
    <n v="633.67168000000004"/>
    <n v="-0.35872280105685017"/>
    <m/>
    <x v="10"/>
    <x v="10"/>
    <m/>
    <x v="12"/>
    <m/>
    <m/>
    <m/>
  </r>
  <r>
    <n v="406.59840000000003"/>
    <x v="330"/>
    <n v="1004943"/>
    <n v="1966"/>
    <x v="3"/>
    <n v="254.01599999999999"/>
    <n v="0.60068027210884367"/>
    <m/>
    <x v="10"/>
    <x v="10"/>
    <m/>
    <x v="12"/>
    <m/>
    <m/>
    <m/>
  </r>
  <r>
    <n v="406.60703999999998"/>
    <x v="209"/>
    <n v="1017517"/>
    <n v="1405"/>
    <x v="9"/>
    <n v="362.87599999999998"/>
    <n v="0.120512351326624"/>
    <m/>
    <x v="10"/>
    <x v="10"/>
    <m/>
    <x v="12"/>
    <m/>
    <m/>
    <m/>
  </r>
  <r>
    <n v="406.60703999999998"/>
    <x v="212"/>
    <n v="1018217"/>
    <n v="1854"/>
    <x v="9"/>
    <n v="464.036"/>
    <n v="-0.12375970829849411"/>
    <m/>
    <x v="10"/>
    <x v="10"/>
    <m/>
    <x v="12"/>
    <m/>
    <m/>
    <m/>
  </r>
  <r>
    <n v="406.60703999999998"/>
    <x v="215"/>
    <n v="1019124"/>
    <n v="2528"/>
    <x v="9"/>
    <n v="508.99599999999998"/>
    <n v="-0.20115867315263775"/>
    <m/>
    <x v="10"/>
    <x v="10"/>
    <m/>
    <x v="12"/>
    <m/>
    <m/>
    <m/>
  </r>
  <r>
    <n v="406.61088000000001"/>
    <x v="210"/>
    <n v="1000699"/>
    <n v="699"/>
    <x v="0"/>
    <n v="590.56012799999996"/>
    <n v="-0.31148267429256582"/>
    <m/>
    <x v="10"/>
    <x v="10"/>
    <m/>
    <x v="12"/>
    <m/>
    <m/>
    <m/>
  </r>
  <r>
    <n v="406.61399999999998"/>
    <x v="184"/>
    <n v="1003721"/>
    <n v="1989"/>
    <x v="6"/>
    <n v="62.278399999999998"/>
    <n v="5.5289731271195155"/>
    <m/>
    <x v="10"/>
    <x v="10"/>
    <m/>
    <x v="12"/>
    <m/>
    <m/>
    <m/>
  </r>
  <r>
    <n v="406.72840000000002"/>
    <x v="298"/>
    <n v="1003683"/>
    <n v="2754"/>
    <x v="4"/>
    <n v="160.04159999999999"/>
    <n v="1.5413917381480817"/>
    <m/>
    <x v="10"/>
    <x v="10"/>
    <m/>
    <x v="12"/>
    <m/>
    <m/>
    <m/>
  </r>
  <r>
    <n v="406.87400000000002"/>
    <x v="239"/>
    <n v="1002514"/>
    <n v="2514"/>
    <x v="4"/>
    <n v="204.90880000000001"/>
    <n v="0.98563458475185062"/>
    <m/>
    <x v="10"/>
    <x v="10"/>
    <m/>
    <x v="12"/>
    <m/>
    <m/>
    <m/>
  </r>
  <r>
    <n v="406.91559999999998"/>
    <x v="193"/>
    <n v="1005265"/>
    <n v="131"/>
    <x v="3"/>
    <n v="272.87360000000001"/>
    <n v="0.49122377540370327"/>
    <m/>
    <x v="10"/>
    <x v="10"/>
    <m/>
    <x v="12"/>
    <m/>
    <m/>
    <m/>
  </r>
  <r>
    <n v="406.93119999999999"/>
    <x v="239"/>
    <n v="1002806"/>
    <n v="2806"/>
    <x v="9"/>
    <n v="265.60000000000002"/>
    <n v="0.53212048192771066"/>
    <m/>
    <x v="10"/>
    <x v="10"/>
    <m/>
    <x v="12"/>
    <m/>
    <m/>
    <m/>
  </r>
  <r>
    <n v="406.96559999999999"/>
    <x v="267"/>
    <n v="1006112"/>
    <n v="2121"/>
    <x v="4"/>
    <n v="17.079999999999998"/>
    <n v="22.827025761124126"/>
    <m/>
    <x v="10"/>
    <x v="10"/>
    <m/>
    <x v="12"/>
    <m/>
    <m/>
    <m/>
  </r>
  <r>
    <n v="407.07679999999999"/>
    <x v="202"/>
    <n v="1004519"/>
    <n v="530"/>
    <x v="8"/>
    <n v="61.078400000000002"/>
    <n v="5.6648242259129251"/>
    <m/>
    <x v="10"/>
    <x v="10"/>
    <m/>
    <x v="12"/>
    <m/>
    <m/>
    <m/>
  </r>
  <r>
    <n v="407.11840000000001"/>
    <x v="163"/>
    <n v="1001079"/>
    <n v="1079"/>
    <x v="7"/>
    <n v="517.81612800000005"/>
    <n v="-0.21377806138938962"/>
    <m/>
    <x v="10"/>
    <x v="10"/>
    <m/>
    <x v="12"/>
    <m/>
    <m/>
    <m/>
  </r>
  <r>
    <n v="407.32416000000001"/>
    <x v="7"/>
    <n v="1015606"/>
    <n v="859"/>
    <x v="9"/>
    <n v="324.39999999999998"/>
    <n v="0.25562318125770667"/>
    <m/>
    <x v="10"/>
    <x v="10"/>
    <m/>
    <x v="12"/>
    <m/>
    <m/>
    <m/>
  </r>
  <r>
    <n v="407.32416000000001"/>
    <x v="70"/>
    <n v="1011524"/>
    <n v="1429"/>
    <x v="9"/>
    <n v="400.83199999999999"/>
    <n v="1.6196710841449816E-2"/>
    <m/>
    <x v="10"/>
    <x v="10"/>
    <m/>
    <x v="12"/>
    <m/>
    <m/>
    <m/>
  </r>
  <r>
    <n v="407.67068160000002"/>
    <x v="298"/>
    <n v="1000143"/>
    <n v="143"/>
    <x v="0"/>
    <n v="322.28908799999999"/>
    <n v="0.26492238421674402"/>
    <m/>
    <x v="10"/>
    <x v="10"/>
    <m/>
    <x v="12"/>
    <m/>
    <m/>
    <m/>
  </r>
  <r>
    <n v="407.77879999999999"/>
    <x v="63"/>
    <n v="1004361"/>
    <n v="2039"/>
    <x v="7"/>
    <n v="159.81440000000001"/>
    <n v="1.5515773297024547"/>
    <m/>
    <x v="10"/>
    <x v="10"/>
    <m/>
    <x v="12"/>
    <m/>
    <m/>
    <m/>
  </r>
  <r>
    <n v="407.84640000000002"/>
    <x v="201"/>
    <n v="1002589"/>
    <n v="2589"/>
    <x v="8"/>
    <n v="197.6096"/>
    <n v="1.0638997295677943"/>
    <m/>
    <x v="10"/>
    <x v="10"/>
    <m/>
    <x v="12"/>
    <m/>
    <m/>
    <m/>
  </r>
  <r>
    <n v="407.85139199999998"/>
    <x v="162"/>
    <n v="1000742"/>
    <n v="742"/>
    <x v="5"/>
    <n v="576.16358400000001"/>
    <n v="-0.29212570296702411"/>
    <m/>
    <x v="10"/>
    <x v="10"/>
    <m/>
    <x v="12"/>
    <m/>
    <m/>
    <m/>
  </r>
  <r>
    <n v="407.86200000000002"/>
    <x v="147"/>
    <n v="1005859"/>
    <n v="582"/>
    <x v="3"/>
    <n v="13.708"/>
    <n v="28.753574555004377"/>
    <m/>
    <x v="10"/>
    <x v="10"/>
    <m/>
    <x v="12"/>
    <m/>
    <m/>
    <m/>
  </r>
  <r>
    <n v="408.04127999999997"/>
    <x v="213"/>
    <n v="1007590"/>
    <n v="976"/>
    <x v="9"/>
    <n v="92.864000000000004"/>
    <n v="3.3939662301860785"/>
    <m/>
    <x v="10"/>
    <x v="10"/>
    <m/>
    <x v="12"/>
    <m/>
    <m/>
    <m/>
  </r>
  <r>
    <n v="408.04127999999997"/>
    <x v="97"/>
    <n v="1019313"/>
    <n v="2717"/>
    <x v="9"/>
    <n v="315.14800000000002"/>
    <n v="0.29476081079365868"/>
    <m/>
    <x v="10"/>
    <x v="10"/>
    <m/>
    <x v="12"/>
    <m/>
    <m/>
    <m/>
  </r>
  <r>
    <n v="408.12200000000001"/>
    <x v="179"/>
    <n v="1002706"/>
    <n v="2706"/>
    <x v="8"/>
    <n v="192.9376"/>
    <n v="1.1153056739588343"/>
    <m/>
    <x v="10"/>
    <x v="10"/>
    <m/>
    <x v="12"/>
    <m/>
    <m/>
    <m/>
  </r>
  <r>
    <n v="408.13760000000002"/>
    <x v="57"/>
    <n v="1004805"/>
    <n v="2246"/>
    <x v="7"/>
    <n v="256.26560000000001"/>
    <n v="0.59263514104116988"/>
    <m/>
    <x v="10"/>
    <x v="10"/>
    <m/>
    <x v="12"/>
    <m/>
    <m/>
    <m/>
  </r>
  <r>
    <n v="408.29360000000003"/>
    <x v="347"/>
    <n v="1002687"/>
    <n v="2687"/>
    <x v="4"/>
    <n v="205.99359999999999"/>
    <n v="0.9820693458437546"/>
    <m/>
    <x v="10"/>
    <x v="10"/>
    <m/>
    <x v="12"/>
    <m/>
    <m/>
    <m/>
  </r>
  <r>
    <n v="408.31959999999998"/>
    <x v="279"/>
    <n v="1003851"/>
    <n v="1830"/>
    <x v="8"/>
    <n v="21.017600000000002"/>
    <n v="18.427508373934224"/>
    <m/>
    <x v="10"/>
    <x v="10"/>
    <m/>
    <x v="12"/>
    <m/>
    <m/>
    <m/>
  </r>
  <r>
    <n v="408.46519999999998"/>
    <x v="268"/>
    <n v="1003957"/>
    <n v="2832"/>
    <x v="1"/>
    <n v="211.75040000000001"/>
    <n v="0.92899375868947576"/>
    <m/>
    <x v="10"/>
    <x v="10"/>
    <m/>
    <x v="12"/>
    <m/>
    <m/>
    <m/>
  </r>
  <r>
    <n v="408.46519999999998"/>
    <x v="91"/>
    <n v="1002450"/>
    <n v="2450"/>
    <x v="0"/>
    <n v="258.87360000000001"/>
    <n v="0.57785575663180777"/>
    <m/>
    <x v="10"/>
    <x v="10"/>
    <m/>
    <x v="12"/>
    <m/>
    <m/>
    <m/>
  </r>
  <r>
    <n v="408.56400000000002"/>
    <x v="242"/>
    <n v="1004685"/>
    <n v="2522"/>
    <x v="8"/>
    <n v="284.06079999999997"/>
    <n v="0.43829771654519056"/>
    <m/>
    <x v="10"/>
    <x v="10"/>
    <m/>
    <x v="12"/>
    <m/>
    <m/>
    <m/>
  </r>
  <r>
    <n v="408.62848000000002"/>
    <x v="151"/>
    <n v="1001759"/>
    <n v="1759"/>
    <x v="0"/>
    <n v="81.135999999999996"/>
    <n v="4.0363399723920335"/>
    <m/>
    <x v="10"/>
    <x v="10"/>
    <m/>
    <x v="12"/>
    <m/>
    <m/>
    <m/>
  </r>
  <r>
    <n v="408.75119999999998"/>
    <x v="30"/>
    <n v="1004028"/>
    <n v="1434"/>
    <x v="6"/>
    <n v="193.2544"/>
    <n v="1.1150938866074975"/>
    <m/>
    <x v="10"/>
    <x v="10"/>
    <m/>
    <x v="12"/>
    <m/>
    <m/>
    <m/>
  </r>
  <r>
    <n v="408.75839999999999"/>
    <x v="239"/>
    <n v="1005828"/>
    <n v="1080"/>
    <x v="5"/>
    <n v="20.675999999999998"/>
    <n v="18.769704004643067"/>
    <m/>
    <x v="10"/>
    <x v="10"/>
    <m/>
    <x v="12"/>
    <m/>
    <m/>
    <m/>
  </r>
  <r>
    <n v="408.75839999999999"/>
    <x v="3"/>
    <n v="1005542"/>
    <n v="1251"/>
    <x v="2"/>
    <n v="40.512"/>
    <n v="9.0898104265402839"/>
    <m/>
    <x v="10"/>
    <x v="10"/>
    <m/>
    <x v="12"/>
    <m/>
    <m/>
    <m/>
  </r>
  <r>
    <n v="408.75839999999999"/>
    <x v="284"/>
    <n v="1008803"/>
    <n v="324"/>
    <x v="9"/>
    <n v="52.456000000000003"/>
    <n v="6.7924050632911381"/>
    <m/>
    <x v="10"/>
    <x v="10"/>
    <m/>
    <x v="12"/>
    <m/>
    <m/>
    <m/>
  </r>
  <r>
    <n v="408.75839999999999"/>
    <x v="26"/>
    <n v="1008010"/>
    <n v="1944"/>
    <x v="9"/>
    <n v="63.6"/>
    <n v="5.4270188679245281"/>
    <m/>
    <x v="10"/>
    <x v="10"/>
    <m/>
    <x v="12"/>
    <m/>
    <m/>
    <m/>
  </r>
  <r>
    <n v="408.75839999999999"/>
    <x v="344"/>
    <n v="1011434"/>
    <n v="40"/>
    <x v="9"/>
    <n v="338.49200000000002"/>
    <n v="0.20758658993417856"/>
    <m/>
    <x v="10"/>
    <x v="10"/>
    <m/>
    <x v="12"/>
    <m/>
    <m/>
    <m/>
  </r>
  <r>
    <n v="408.75839999999999"/>
    <x v="244"/>
    <n v="1012973"/>
    <n v="1340"/>
    <x v="9"/>
    <n v="509.34"/>
    <n v="-0.19747437860760983"/>
    <m/>
    <x v="10"/>
    <x v="10"/>
    <m/>
    <x v="12"/>
    <m/>
    <m/>
    <m/>
  </r>
  <r>
    <n v="408.89159999999998"/>
    <x v="221"/>
    <n v="1004036"/>
    <n v="1844"/>
    <x v="3"/>
    <n v="103.584"/>
    <n v="2.9474397590361443"/>
    <m/>
    <x v="10"/>
    <x v="10"/>
    <m/>
    <x v="12"/>
    <m/>
    <m/>
    <m/>
  </r>
  <r>
    <n v="408.89472000000001"/>
    <x v="227"/>
    <n v="1000457"/>
    <n v="457"/>
    <x v="1"/>
    <n v="172.33920000000001"/>
    <n v="1.3726158645276292"/>
    <m/>
    <x v="10"/>
    <x v="10"/>
    <m/>
    <x v="12"/>
    <m/>
    <m/>
    <m/>
  </r>
  <r>
    <n v="408.89679999999998"/>
    <x v="138"/>
    <n v="1002923"/>
    <n v="1979"/>
    <x v="3"/>
    <n v="230.69759999999999"/>
    <n v="0.77243629756009602"/>
    <m/>
    <x v="10"/>
    <x v="10"/>
    <m/>
    <x v="12"/>
    <m/>
    <m/>
    <m/>
  </r>
  <r>
    <n v="408.9228"/>
    <x v="346"/>
    <n v="1002218"/>
    <n v="2218"/>
    <x v="6"/>
    <n v="205.95840000000001"/>
    <n v="0.98546308380721526"/>
    <m/>
    <x v="10"/>
    <x v="10"/>
    <m/>
    <x v="12"/>
    <m/>
    <m/>
    <m/>
  </r>
  <r>
    <n v="409.03719999999998"/>
    <x v="212"/>
    <n v="1003519"/>
    <n v="1786"/>
    <x v="8"/>
    <n v="137.32480000000001"/>
    <n v="1.9786112923521459"/>
    <m/>
    <x v="10"/>
    <x v="10"/>
    <m/>
    <x v="12"/>
    <m/>
    <m/>
    <m/>
  </r>
  <r>
    <n v="409.0788"/>
    <x v="163"/>
    <n v="1002458"/>
    <n v="2458"/>
    <x v="1"/>
    <n v="228.36160000000001"/>
    <n v="0.7913642223561228"/>
    <m/>
    <x v="10"/>
    <x v="10"/>
    <m/>
    <x v="12"/>
    <m/>
    <m/>
    <m/>
  </r>
  <r>
    <n v="409.13600000000002"/>
    <x v="293"/>
    <n v="1003208"/>
    <n v="123"/>
    <x v="1"/>
    <n v="81.532799999999995"/>
    <n v="4.0180540837552501"/>
    <m/>
    <x v="10"/>
    <x v="10"/>
    <m/>
    <x v="12"/>
    <m/>
    <m/>
    <m/>
  </r>
  <r>
    <n v="409.18592000000001"/>
    <x v="175"/>
    <n v="1001434"/>
    <n v="1434"/>
    <x v="3"/>
    <n v="311.29881599999999"/>
    <n v="0.31444740220277623"/>
    <m/>
    <x v="10"/>
    <x v="10"/>
    <m/>
    <x v="12"/>
    <m/>
    <m/>
    <m/>
  </r>
  <r>
    <n v="409.33879999999999"/>
    <x v="144"/>
    <n v="1004461"/>
    <n v="1197"/>
    <x v="0"/>
    <n v="218.7424"/>
    <n v="0.87132810099916602"/>
    <m/>
    <x v="10"/>
    <x v="10"/>
    <m/>
    <x v="12"/>
    <m/>
    <m/>
    <m/>
  </r>
  <r>
    <n v="409.39600000000002"/>
    <x v="97"/>
    <n v="1004182"/>
    <n v="2035"/>
    <x v="9"/>
    <n v="281.584"/>
    <n v="0.45390363088811869"/>
    <m/>
    <x v="10"/>
    <x v="10"/>
    <m/>
    <x v="12"/>
    <m/>
    <m/>
    <m/>
  </r>
  <r>
    <n v="409.43759999999997"/>
    <x v="265"/>
    <n v="1005287"/>
    <n v="2382"/>
    <x v="8"/>
    <n v="165.89760000000001"/>
    <n v="1.4680140038192231"/>
    <m/>
    <x v="10"/>
    <x v="10"/>
    <m/>
    <x v="12"/>
    <m/>
    <m/>
    <m/>
  </r>
  <r>
    <n v="409.44384000000002"/>
    <x v="232"/>
    <n v="1000249"/>
    <n v="249"/>
    <x v="1"/>
    <n v="275.31455999999997"/>
    <n v="0.48718556693841425"/>
    <m/>
    <x v="10"/>
    <x v="10"/>
    <m/>
    <x v="12"/>
    <m/>
    <m/>
    <m/>
  </r>
  <r>
    <n v="409.46879999999999"/>
    <x v="190"/>
    <n v="1003099"/>
    <n v="1263"/>
    <x v="9"/>
    <n v="42.486400000000003"/>
    <n v="8.6376440460947492"/>
    <m/>
    <x v="10"/>
    <x v="10"/>
    <m/>
    <x v="12"/>
    <m/>
    <m/>
    <m/>
  </r>
  <r>
    <n v="409.47552000000002"/>
    <x v="96"/>
    <n v="1007136"/>
    <n v="456"/>
    <x v="9"/>
    <n v="43.12"/>
    <n v="8.4961855287569588"/>
    <m/>
    <x v="10"/>
    <x v="10"/>
    <m/>
    <x v="12"/>
    <m/>
    <m/>
    <m/>
  </r>
  <r>
    <n v="409.47552000000002"/>
    <x v="20"/>
    <n v="1014271"/>
    <n v="1165"/>
    <x v="9"/>
    <n v="353.96800000000002"/>
    <n v="0.15681507932920488"/>
    <m/>
    <x v="10"/>
    <x v="10"/>
    <m/>
    <x v="12"/>
    <m/>
    <m/>
    <m/>
  </r>
  <r>
    <n v="409.47552000000002"/>
    <x v="107"/>
    <n v="1016147"/>
    <n v="2815"/>
    <x v="9"/>
    <n v="380.94400000000002"/>
    <n v="7.4896887731530096E-2"/>
    <m/>
    <x v="10"/>
    <x v="10"/>
    <m/>
    <x v="12"/>
    <m/>
    <m/>
    <m/>
  </r>
  <r>
    <n v="409.47552000000002"/>
    <x v="346"/>
    <n v="1013376"/>
    <n v="103"/>
    <x v="9"/>
    <n v="434.89600000000002"/>
    <n v="-5.8451859754975896E-2"/>
    <m/>
    <x v="10"/>
    <x v="10"/>
    <m/>
    <x v="12"/>
    <m/>
    <m/>
    <m/>
  </r>
  <r>
    <n v="409.47552000000002"/>
    <x v="265"/>
    <n v="1016837"/>
    <n v="2302"/>
    <x v="9"/>
    <n v="445.012"/>
    <n v="-7.9855105030875534E-2"/>
    <m/>
    <x v="10"/>
    <x v="10"/>
    <m/>
    <x v="12"/>
    <m/>
    <m/>
    <m/>
  </r>
  <r>
    <n v="409.47552000000002"/>
    <x v="56"/>
    <n v="1017301"/>
    <n v="2616"/>
    <x v="9"/>
    <n v="506.83199999999999"/>
    <n v="-0.19208826593427403"/>
    <m/>
    <x v="10"/>
    <x v="10"/>
    <m/>
    <x v="12"/>
    <m/>
    <m/>
    <m/>
  </r>
  <r>
    <n v="409.65480000000002"/>
    <x v="360"/>
    <n v="1005641"/>
    <n v="2757"/>
    <x v="1"/>
    <n v="15.428000000000001"/>
    <n v="25.552683432719732"/>
    <m/>
    <x v="10"/>
    <x v="10"/>
    <m/>
    <x v="12"/>
    <m/>
    <m/>
    <m/>
  </r>
  <r>
    <n v="409.664736"/>
    <x v="243"/>
    <n v="1000020"/>
    <n v="20"/>
    <x v="4"/>
    <n v="296.73100799999997"/>
    <n v="0.38059294430058366"/>
    <m/>
    <x v="10"/>
    <x v="10"/>
    <m/>
    <x v="12"/>
    <m/>
    <m/>
    <m/>
  </r>
  <r>
    <n v="409.66640000000001"/>
    <x v="272"/>
    <n v="1005042"/>
    <n v="2703"/>
    <x v="5"/>
    <n v="255.81440000000001"/>
    <n v="0.60142040479347525"/>
    <m/>
    <x v="10"/>
    <x v="10"/>
    <m/>
    <x v="12"/>
    <m/>
    <m/>
    <m/>
  </r>
  <r>
    <n v="409.71319999999997"/>
    <x v="84"/>
    <n v="1003554"/>
    <n v="1974"/>
    <x v="8"/>
    <n v="101.8464"/>
    <n v="3.0228540233135384"/>
    <m/>
    <x v="10"/>
    <x v="10"/>
    <m/>
    <x v="12"/>
    <m/>
    <m/>
    <m/>
  </r>
  <r>
    <n v="409.8790176"/>
    <x v="252"/>
    <n v="1000043"/>
    <n v="43"/>
    <x v="3"/>
    <n v="162.45599999999999"/>
    <n v="1.5230155709853748"/>
    <m/>
    <x v="10"/>
    <x v="10"/>
    <m/>
    <x v="12"/>
    <m/>
    <m/>
    <m/>
  </r>
  <r>
    <n v="409.89037439999998"/>
    <x v="64"/>
    <n v="1000647"/>
    <n v="647"/>
    <x v="8"/>
    <n v="560.769408"/>
    <n v="-0.26905717652843147"/>
    <m/>
    <x v="10"/>
    <x v="10"/>
    <m/>
    <x v="12"/>
    <m/>
    <m/>
    <m/>
  </r>
  <r>
    <n v="410.05952000000002"/>
    <x v="164"/>
    <n v="1001843"/>
    <n v="1843"/>
    <x v="7"/>
    <n v="174.44159999999999"/>
    <n v="1.3506979986425258"/>
    <m/>
    <x v="10"/>
    <x v="10"/>
    <m/>
    <x v="12"/>
    <m/>
    <m/>
    <m/>
  </r>
  <r>
    <n v="410.19263999999998"/>
    <x v="282"/>
    <n v="1012267"/>
    <n v="1528"/>
    <x v="9"/>
    <n v="381.80799999999999"/>
    <n v="7.4342706281691304E-2"/>
    <m/>
    <x v="10"/>
    <x v="10"/>
    <m/>
    <x v="12"/>
    <m/>
    <m/>
    <m/>
  </r>
  <r>
    <n v="410.358"/>
    <x v="341"/>
    <n v="1004481"/>
    <n v="2620"/>
    <x v="2"/>
    <n v="182.47040000000001"/>
    <n v="1.2489017396794218"/>
    <m/>
    <x v="10"/>
    <x v="10"/>
    <m/>
    <x v="12"/>
    <m/>
    <m/>
    <m/>
  </r>
  <r>
    <n v="410.38400000000001"/>
    <x v="207"/>
    <n v="1004653"/>
    <n v="1205"/>
    <x v="2"/>
    <n v="248.48"/>
    <n v="0.6515775917578881"/>
    <m/>
    <x v="10"/>
    <x v="10"/>
    <m/>
    <x v="12"/>
    <m/>
    <m/>
    <m/>
  </r>
  <r>
    <n v="410.55119999999999"/>
    <x v="66"/>
    <n v="1006046"/>
    <n v="1534"/>
    <x v="3"/>
    <n v="124.14"/>
    <n v="2.3071628806186566"/>
    <m/>
    <x v="10"/>
    <x v="10"/>
    <m/>
    <x v="12"/>
    <m/>
    <m/>
    <m/>
  </r>
  <r>
    <n v="410.59719999999999"/>
    <x v="117"/>
    <n v="1003550"/>
    <n v="1175"/>
    <x v="8"/>
    <n v="285.64800000000002"/>
    <n v="0.43742368229429213"/>
    <m/>
    <x v="10"/>
    <x v="10"/>
    <m/>
    <x v="12"/>
    <m/>
    <m/>
    <m/>
  </r>
  <r>
    <n v="410.61621120000001"/>
    <x v="340"/>
    <n v="1000956"/>
    <n v="956"/>
    <x v="6"/>
    <n v="707.56416000000002"/>
    <n v="-0.41967635669958187"/>
    <m/>
    <x v="10"/>
    <x v="10"/>
    <m/>
    <x v="12"/>
    <m/>
    <m/>
    <m/>
  </r>
  <r>
    <n v="410.67"/>
    <x v="117"/>
    <n v="1002716"/>
    <n v="2716"/>
    <x v="4"/>
    <n v="225.75360000000001"/>
    <n v="0.81910720360605549"/>
    <m/>
    <x v="10"/>
    <x v="10"/>
    <m/>
    <x v="12"/>
    <m/>
    <m/>
    <m/>
  </r>
  <r>
    <n v="410.68834559999999"/>
    <x v="264"/>
    <n v="1000050"/>
    <n v="50"/>
    <x v="6"/>
    <n v="110.48092800000001"/>
    <n v="2.717278203890539"/>
    <m/>
    <x v="10"/>
    <x v="10"/>
    <m/>
    <x v="12"/>
    <m/>
    <m/>
    <m/>
  </r>
  <r>
    <n v="410.78440000000001"/>
    <x v="218"/>
    <n v="1003462"/>
    <n v="2296"/>
    <x v="0"/>
    <n v="121.81440000000001"/>
    <n v="2.3722154359418921"/>
    <m/>
    <x v="10"/>
    <x v="10"/>
    <m/>
    <x v="12"/>
    <m/>
    <m/>
    <m/>
  </r>
  <r>
    <n v="410.8"/>
    <x v="9"/>
    <n v="1002340"/>
    <n v="2340"/>
    <x v="8"/>
    <n v="261.5104"/>
    <n v="0.5708744279386212"/>
    <m/>
    <x v="10"/>
    <x v="10"/>
    <m/>
    <x v="12"/>
    <m/>
    <m/>
    <m/>
  </r>
  <r>
    <n v="410.81664000000001"/>
    <x v="228"/>
    <n v="1001178"/>
    <n v="1178"/>
    <x v="8"/>
    <n v="669.37152000000003"/>
    <n v="-0.38626513419632796"/>
    <m/>
    <x v="10"/>
    <x v="10"/>
    <m/>
    <x v="12"/>
    <m/>
    <m/>
    <m/>
  </r>
  <r>
    <n v="410.87279999999998"/>
    <x v="115"/>
    <n v="1005318"/>
    <n v="2123"/>
    <x v="0"/>
    <n v="171.11680000000001"/>
    <n v="1.4011248457194148"/>
    <m/>
    <x v="10"/>
    <x v="10"/>
    <m/>
    <x v="12"/>
    <m/>
    <m/>
    <m/>
  </r>
  <r>
    <n v="411.0444"/>
    <x v="259"/>
    <n v="1002162"/>
    <n v="2162"/>
    <x v="8"/>
    <n v="33.728000000000002"/>
    <n v="11.187037476280834"/>
    <m/>
    <x v="10"/>
    <x v="10"/>
    <m/>
    <x v="12"/>
    <m/>
    <m/>
    <m/>
  </r>
  <r>
    <n v="411.14319999999998"/>
    <x v="59"/>
    <n v="1004076"/>
    <n v="610"/>
    <x v="7"/>
    <n v="176.10560000000001"/>
    <n v="1.3346401250158992"/>
    <m/>
    <x v="10"/>
    <x v="10"/>
    <m/>
    <x v="12"/>
    <m/>
    <m/>
    <m/>
  </r>
  <r>
    <n v="411.25760000000002"/>
    <x v="359"/>
    <n v="1002893"/>
    <n v="2527"/>
    <x v="9"/>
    <n v="97.712000000000003"/>
    <n v="3.2088750614049455"/>
    <m/>
    <x v="10"/>
    <x v="10"/>
    <m/>
    <x v="12"/>
    <m/>
    <m/>
    <m/>
  </r>
  <r>
    <n v="411.25760000000002"/>
    <x v="210"/>
    <n v="1002466"/>
    <n v="2466"/>
    <x v="5"/>
    <n v="125.1392"/>
    <n v="2.2864010637753798"/>
    <m/>
    <x v="10"/>
    <x v="10"/>
    <m/>
    <x v="12"/>
    <m/>
    <m/>
    <m/>
  </r>
  <r>
    <n v="411.38760000000002"/>
    <x v="112"/>
    <n v="1004604"/>
    <n v="2796"/>
    <x v="3"/>
    <n v="399.024"/>
    <n v="3.0984602429929075E-2"/>
    <m/>
    <x v="10"/>
    <x v="10"/>
    <m/>
    <x v="12"/>
    <m/>
    <m/>
    <m/>
  </r>
  <r>
    <n v="411.44760000000002"/>
    <x v="203"/>
    <n v="1005500"/>
    <n v="1387"/>
    <x v="5"/>
    <n v="59.128"/>
    <n v="5.958591530239481"/>
    <m/>
    <x v="10"/>
    <x v="10"/>
    <m/>
    <x v="12"/>
    <m/>
    <m/>
    <m/>
  </r>
  <r>
    <n v="411.62688000000003"/>
    <x v="74"/>
    <n v="1016414"/>
    <n v="2537"/>
    <x v="9"/>
    <n v="346.44400000000002"/>
    <n v="0.18814838761820094"/>
    <m/>
    <x v="10"/>
    <x v="10"/>
    <m/>
    <x v="12"/>
    <m/>
    <m/>
    <m/>
  </r>
  <r>
    <n v="411.68920000000003"/>
    <x v="238"/>
    <n v="1002436"/>
    <n v="2436"/>
    <x v="2"/>
    <n v="194.2688"/>
    <n v="1.119173022121926"/>
    <m/>
    <x v="10"/>
    <x v="10"/>
    <m/>
    <x v="12"/>
    <m/>
    <m/>
    <m/>
  </r>
  <r>
    <n v="411.69959999999998"/>
    <x v="341"/>
    <n v="1003297"/>
    <n v="808"/>
    <x v="6"/>
    <n v="259.12959999999998"/>
    <n v="0.58877874237447214"/>
    <m/>
    <x v="10"/>
    <x v="10"/>
    <m/>
    <x v="12"/>
    <m/>
    <m/>
    <m/>
  </r>
  <r>
    <n v="411.84"/>
    <x v="71"/>
    <n v="1002012"/>
    <n v="2012"/>
    <x v="3"/>
    <n v="280.56959999999998"/>
    <n v="0.46787107370149866"/>
    <m/>
    <x v="10"/>
    <x v="10"/>
    <m/>
    <x v="12"/>
    <m/>
    <m/>
    <m/>
  </r>
  <r>
    <n v="411.957312"/>
    <x v="330"/>
    <n v="1000468"/>
    <n v="468"/>
    <x v="4"/>
    <n v="303.84384"/>
    <n v="0.35581919975734905"/>
    <m/>
    <x v="10"/>
    <x v="10"/>
    <m/>
    <x v="12"/>
    <m/>
    <m/>
    <m/>
  </r>
  <r>
    <n v="411.99079999999998"/>
    <x v="214"/>
    <n v="1002743"/>
    <n v="2743"/>
    <x v="8"/>
    <n v="126.928"/>
    <n v="2.245862221101727"/>
    <m/>
    <x v="10"/>
    <x v="10"/>
    <m/>
    <x v="12"/>
    <m/>
    <m/>
    <m/>
  </r>
  <r>
    <n v="412.07400000000001"/>
    <x v="184"/>
    <n v="1003066"/>
    <n v="29"/>
    <x v="9"/>
    <n v="109.61279999999999"/>
    <n v="2.7593602207041519"/>
    <m/>
    <x v="10"/>
    <x v="10"/>
    <m/>
    <x v="12"/>
    <m/>
    <m/>
    <m/>
  </r>
  <r>
    <n v="412.27679999999998"/>
    <x v="143"/>
    <n v="1005304"/>
    <n v="1663"/>
    <x v="0"/>
    <n v="139.94239999999999"/>
    <n v="1.9460463733650415"/>
    <m/>
    <x v="10"/>
    <x v="10"/>
    <m/>
    <x v="12"/>
    <m/>
    <m/>
    <m/>
  </r>
  <r>
    <n v="412.34399999999999"/>
    <x v="315"/>
    <n v="1014460"/>
    <n v="1489"/>
    <x v="9"/>
    <n v="323.70400000000001"/>
    <n v="0.27383041296987365"/>
    <m/>
    <x v="10"/>
    <x v="10"/>
    <m/>
    <x v="12"/>
    <m/>
    <m/>
    <m/>
  </r>
  <r>
    <n v="412.34399999999999"/>
    <x v="101"/>
    <n v="1019545"/>
    <n v="338"/>
    <x v="9"/>
    <n v="451.84"/>
    <n v="-8.7411473087818659E-2"/>
    <m/>
    <x v="10"/>
    <x v="10"/>
    <m/>
    <x v="12"/>
    <m/>
    <m/>
    <m/>
  </r>
  <r>
    <n v="412.39120000000003"/>
    <x v="106"/>
    <n v="1004170"/>
    <n v="2"/>
    <x v="1"/>
    <n v="49.9968"/>
    <n v="7.2483518945212495"/>
    <m/>
    <x v="10"/>
    <x v="10"/>
    <m/>
    <x v="12"/>
    <m/>
    <m/>
    <m/>
  </r>
  <r>
    <n v="412.41719999999998"/>
    <x v="273"/>
    <n v="1002930"/>
    <n v="933"/>
    <x v="3"/>
    <n v="137.0592"/>
    <n v="2.0090442670028712"/>
    <m/>
    <x v="10"/>
    <x v="10"/>
    <m/>
    <x v="12"/>
    <m/>
    <m/>
    <m/>
  </r>
  <r>
    <n v="412.4588"/>
    <x v="350"/>
    <n v="1004451"/>
    <n v="2413"/>
    <x v="9"/>
    <n v="20.700800000000001"/>
    <n v="18.924775854073271"/>
    <m/>
    <x v="10"/>
    <x v="10"/>
    <m/>
    <x v="12"/>
    <m/>
    <m/>
    <m/>
  </r>
  <r>
    <n v="412.6044"/>
    <x v="228"/>
    <n v="1002284"/>
    <n v="2284"/>
    <x v="5"/>
    <n v="297.05599999999998"/>
    <n v="0.38897850910266085"/>
    <m/>
    <x v="10"/>
    <x v="10"/>
    <m/>
    <x v="12"/>
    <m/>
    <m/>
    <m/>
  </r>
  <r>
    <n v="412.77600000000001"/>
    <x v="144"/>
    <n v="1004873"/>
    <n v="1222"/>
    <x v="6"/>
    <n v="19.5808"/>
    <n v="20.080650433077299"/>
    <m/>
    <x v="10"/>
    <x v="10"/>
    <m/>
    <x v="12"/>
    <m/>
    <m/>
    <m/>
  </r>
  <r>
    <n v="412.87479999999999"/>
    <x v="196"/>
    <n v="1004820"/>
    <n v="642"/>
    <x v="4"/>
    <n v="159.15199999999999"/>
    <n v="1.5942168493012971"/>
    <m/>
    <x v="10"/>
    <x v="10"/>
    <m/>
    <x v="12"/>
    <m/>
    <m/>
    <m/>
  </r>
  <r>
    <n v="412.97879999999998"/>
    <x v="77"/>
    <n v="1004031"/>
    <n v="1584"/>
    <x v="0"/>
    <n v="234.33920000000001"/>
    <n v="0.76231206729390544"/>
    <m/>
    <x v="10"/>
    <x v="10"/>
    <m/>
    <x v="12"/>
    <m/>
    <m/>
    <m/>
  </r>
  <r>
    <n v="413.06112000000002"/>
    <x v="205"/>
    <n v="1010545"/>
    <n v="2106"/>
    <x v="9"/>
    <n v="416.73599999999999"/>
    <n v="-8.81824464409116E-3"/>
    <m/>
    <x v="10"/>
    <x v="10"/>
    <m/>
    <x v="12"/>
    <m/>
    <m/>
    <m/>
  </r>
  <r>
    <n v="413.06112000000002"/>
    <x v="273"/>
    <n v="1013197"/>
    <n v="2830"/>
    <x v="9"/>
    <n v="498.78800000000001"/>
    <n v="-0.17187037378605738"/>
    <m/>
    <x v="10"/>
    <x v="10"/>
    <m/>
    <x v="12"/>
    <m/>
    <m/>
    <m/>
  </r>
  <r>
    <n v="413.06112000000002"/>
    <x v="315"/>
    <n v="1016967"/>
    <n v="609"/>
    <x v="9"/>
    <n v="312.20400000000001"/>
    <n v="0.32304877580043817"/>
    <m/>
    <x v="10"/>
    <x v="10"/>
    <m/>
    <x v="12"/>
    <m/>
    <m/>
    <m/>
  </r>
  <r>
    <n v="413.07760000000002"/>
    <x v="215"/>
    <n v="1003325"/>
    <n v="280"/>
    <x v="7"/>
    <n v="226.16640000000001"/>
    <n v="0.82643221981691362"/>
    <m/>
    <x v="10"/>
    <x v="10"/>
    <m/>
    <x v="12"/>
    <m/>
    <m/>
    <m/>
  </r>
  <r>
    <n v="413.13479999999998"/>
    <x v="286"/>
    <n v="1003678"/>
    <n v="2792"/>
    <x v="6"/>
    <n v="157.55840000000001"/>
    <n v="1.6221058350427522"/>
    <m/>
    <x v="10"/>
    <x v="10"/>
    <m/>
    <x v="12"/>
    <m/>
    <m/>
    <m/>
  </r>
  <r>
    <n v="413.48486400000002"/>
    <x v="237"/>
    <n v="1000820"/>
    <n v="820"/>
    <x v="1"/>
    <n v="455.70240000000001"/>
    <n v="-9.2642777391560793E-2"/>
    <m/>
    <x v="10"/>
    <x v="10"/>
    <m/>
    <x v="12"/>
    <m/>
    <m/>
    <m/>
  </r>
  <r>
    <n v="413.49360000000001"/>
    <x v="140"/>
    <n v="1003985"/>
    <n v="2379"/>
    <x v="6"/>
    <n v="166.63040000000001"/>
    <n v="1.4815015747426639"/>
    <m/>
    <x v="10"/>
    <x v="10"/>
    <m/>
    <x v="12"/>
    <m/>
    <m/>
    <m/>
  </r>
  <r>
    <n v="413.49360000000001"/>
    <x v="167"/>
    <n v="1004982"/>
    <n v="622"/>
    <x v="1"/>
    <n v="304.096"/>
    <n v="0.35974692202462383"/>
    <m/>
    <x v="10"/>
    <x v="10"/>
    <m/>
    <x v="12"/>
    <m/>
    <m/>
    <m/>
  </r>
  <r>
    <n v="413.63400000000001"/>
    <x v="266"/>
    <n v="1002210"/>
    <n v="2210"/>
    <x v="9"/>
    <n v="179.5968"/>
    <n v="1.3031256681633527"/>
    <m/>
    <x v="10"/>
    <x v="10"/>
    <m/>
    <x v="12"/>
    <m/>
    <m/>
    <m/>
  </r>
  <r>
    <n v="413.66520000000003"/>
    <x v="63"/>
    <n v="1004392"/>
    <n v="788"/>
    <x v="5"/>
    <n v="44.24"/>
    <n v="8.3504792043399636"/>
    <m/>
    <x v="10"/>
    <x v="10"/>
    <m/>
    <x v="12"/>
    <m/>
    <m/>
    <m/>
  </r>
  <r>
    <n v="413.738"/>
    <x v="179"/>
    <n v="1004828"/>
    <n v="1363"/>
    <x v="3"/>
    <n v="117.584"/>
    <n v="2.5186590012246564"/>
    <m/>
    <x v="10"/>
    <x v="10"/>
    <m/>
    <x v="12"/>
    <m/>
    <m/>
    <m/>
  </r>
  <r>
    <n v="413.738"/>
    <x v="54"/>
    <n v="1004770"/>
    <n v="2822"/>
    <x v="6"/>
    <n v="268.88959999999997"/>
    <n v="0.5386909720569335"/>
    <m/>
    <x v="10"/>
    <x v="10"/>
    <m/>
    <x v="12"/>
    <m/>
    <m/>
    <m/>
  </r>
  <r>
    <n v="413.77823999999998"/>
    <x v="22"/>
    <n v="1008020"/>
    <n v="1131"/>
    <x v="9"/>
    <n v="15.736000000000001"/>
    <n v="25.29500762582613"/>
    <m/>
    <x v="10"/>
    <x v="10"/>
    <m/>
    <x v="12"/>
    <m/>
    <m/>
    <m/>
  </r>
  <r>
    <n v="413.77823999999998"/>
    <x v="20"/>
    <n v="1007074"/>
    <n v="2335"/>
    <x v="9"/>
    <n v="65.884"/>
    <n v="5.2804055612895384"/>
    <m/>
    <x v="10"/>
    <x v="10"/>
    <m/>
    <x v="12"/>
    <m/>
    <m/>
    <m/>
  </r>
  <r>
    <n v="413.77823999999998"/>
    <x v="45"/>
    <n v="1006824"/>
    <n v="1482"/>
    <x v="9"/>
    <n v="100.492"/>
    <n v="3.117524181029335"/>
    <m/>
    <x v="10"/>
    <x v="10"/>
    <m/>
    <x v="12"/>
    <m/>
    <m/>
    <m/>
  </r>
  <r>
    <n v="413.77823999999998"/>
    <x v="203"/>
    <n v="1007814"/>
    <n v="942"/>
    <x v="9"/>
    <n v="192.048"/>
    <n v="1.1545563609097724"/>
    <m/>
    <x v="10"/>
    <x v="10"/>
    <m/>
    <x v="12"/>
    <m/>
    <m/>
    <m/>
  </r>
  <r>
    <n v="413.77823999999998"/>
    <x v="338"/>
    <n v="1016053"/>
    <n v="2313"/>
    <x v="9"/>
    <n v="518.76"/>
    <n v="-0.20237057598889663"/>
    <m/>
    <x v="10"/>
    <x v="10"/>
    <m/>
    <x v="12"/>
    <m/>
    <m/>
    <m/>
  </r>
  <r>
    <n v="413.77823999999998"/>
    <x v="149"/>
    <n v="1007153"/>
    <n v="681"/>
    <x v="9"/>
    <n v="96.98"/>
    <n v="3.2666347700556813"/>
    <m/>
    <x v="10"/>
    <x v="10"/>
    <m/>
    <x v="12"/>
    <m/>
    <m/>
    <m/>
  </r>
  <r>
    <n v="413.83679999999998"/>
    <x v="21"/>
    <n v="1004567"/>
    <n v="1402"/>
    <x v="8"/>
    <n v="52.473599999999998"/>
    <n v="6.8865715331137949"/>
    <m/>
    <x v="10"/>
    <x v="10"/>
    <m/>
    <x v="12"/>
    <m/>
    <m/>
    <m/>
  </r>
  <r>
    <n v="413.89400000000001"/>
    <x v="321"/>
    <n v="1003591"/>
    <n v="2004"/>
    <x v="2"/>
    <n v="168.63040000000001"/>
    <n v="1.4544447501755318"/>
    <m/>
    <x v="10"/>
    <x v="10"/>
    <m/>
    <x v="12"/>
    <m/>
    <m/>
    <m/>
  </r>
  <r>
    <n v="413.95119999999997"/>
    <x v="241"/>
    <n v="1002976"/>
    <n v="753"/>
    <x v="5"/>
    <n v="70.521600000000007"/>
    <n v="4.8698498048824748"/>
    <m/>
    <x v="10"/>
    <x v="10"/>
    <m/>
    <x v="12"/>
    <m/>
    <m/>
    <m/>
  </r>
  <r>
    <n v="414.13679999999999"/>
    <x v="93"/>
    <n v="1005860"/>
    <n v="1827"/>
    <x v="1"/>
    <n v="53.795999999999999"/>
    <n v="6.698282400178452"/>
    <m/>
    <x v="10"/>
    <x v="10"/>
    <m/>
    <x v="12"/>
    <m/>
    <m/>
    <m/>
  </r>
  <r>
    <n v="414.13679999999999"/>
    <x v="120"/>
    <n v="1006253"/>
    <n v="2817"/>
    <x v="1"/>
    <n v="62.951999999999998"/>
    <n v="5.5786122760198245"/>
    <m/>
    <x v="10"/>
    <x v="10"/>
    <m/>
    <x v="12"/>
    <m/>
    <m/>
    <m/>
  </r>
  <r>
    <n v="414.13679999999999"/>
    <x v="144"/>
    <n v="1005452"/>
    <n v="1656"/>
    <x v="5"/>
    <n v="66.38"/>
    <n v="5.2388791804760473"/>
    <m/>
    <x v="10"/>
    <x v="10"/>
    <m/>
    <x v="12"/>
    <m/>
    <m/>
    <m/>
  </r>
  <r>
    <n v="414.13839999999999"/>
    <x v="110"/>
    <n v="1002324"/>
    <n v="2324"/>
    <x v="2"/>
    <n v="411.46559999999999"/>
    <n v="6.4958042665048919E-3"/>
    <m/>
    <x v="10"/>
    <x v="10"/>
    <m/>
    <x v="12"/>
    <m/>
    <m/>
    <m/>
  </r>
  <r>
    <n v="414.32560000000001"/>
    <x v="45"/>
    <n v="1002783"/>
    <n v="2783"/>
    <x v="6"/>
    <n v="172.01599999999999"/>
    <n v="1.4086457073760583"/>
    <m/>
    <x v="10"/>
    <x v="10"/>
    <m/>
    <x v="12"/>
    <m/>
    <m/>
    <m/>
  </r>
  <r>
    <n v="414.38592"/>
    <x v="239"/>
    <n v="1001807"/>
    <n v="1807"/>
    <x v="4"/>
    <n v="275.14879999999999"/>
    <n v="0.50604298474134723"/>
    <m/>
    <x v="10"/>
    <x v="10"/>
    <m/>
    <x v="12"/>
    <m/>
    <m/>
    <m/>
  </r>
  <r>
    <n v="414.49536000000001"/>
    <x v="246"/>
    <n v="1016598"/>
    <n v="827"/>
    <x v="9"/>
    <n v="319.55200000000002"/>
    <n v="0.29711395954336062"/>
    <m/>
    <x v="10"/>
    <x v="10"/>
    <m/>
    <x v="12"/>
    <m/>
    <m/>
    <m/>
  </r>
  <r>
    <n v="414.49536000000001"/>
    <x v="42"/>
    <n v="1009308"/>
    <n v="1774"/>
    <x v="9"/>
    <n v="475.78800000000001"/>
    <n v="-0.12882342555928272"/>
    <m/>
    <x v="10"/>
    <x v="10"/>
    <m/>
    <x v="12"/>
    <m/>
    <m/>
    <m/>
  </r>
  <r>
    <n v="414.49720000000002"/>
    <x v="181"/>
    <n v="1003163"/>
    <n v="357"/>
    <x v="4"/>
    <n v="168.60480000000001"/>
    <n v="1.458395016037503"/>
    <m/>
    <x v="10"/>
    <x v="10"/>
    <m/>
    <x v="12"/>
    <m/>
    <m/>
    <m/>
  </r>
  <r>
    <n v="414.55232000000001"/>
    <x v="96"/>
    <n v="1002083"/>
    <n v="2083"/>
    <x v="1"/>
    <n v="211.60319999999999"/>
    <n v="0.95910231981368921"/>
    <m/>
    <x v="10"/>
    <x v="10"/>
    <m/>
    <x v="12"/>
    <m/>
    <m/>
    <m/>
  </r>
  <r>
    <n v="414.5804"/>
    <x v="125"/>
    <n v="1003240"/>
    <n v="756"/>
    <x v="3"/>
    <n v="278.77120000000002"/>
    <n v="0.48717084117728077"/>
    <m/>
    <x v="10"/>
    <x v="10"/>
    <m/>
    <x v="12"/>
    <m/>
    <m/>
    <m/>
  </r>
  <r>
    <n v="414.5804"/>
    <x v="130"/>
    <n v="1002866"/>
    <n v="2496"/>
    <x v="7"/>
    <n v="30.134399999999999"/>
    <n v="12.757712116385262"/>
    <m/>
    <x v="10"/>
    <x v="10"/>
    <m/>
    <x v="12"/>
    <m/>
    <m/>
    <m/>
  </r>
  <r>
    <n v="414.91320000000002"/>
    <x v="38"/>
    <n v="1004839"/>
    <n v="1110"/>
    <x v="5"/>
    <n v="19.766400000000001"/>
    <n v="19.990832928606121"/>
    <m/>
    <x v="10"/>
    <x v="10"/>
    <m/>
    <x v="12"/>
    <m/>
    <m/>
    <m/>
  </r>
  <r>
    <n v="414.94502399999999"/>
    <x v="350"/>
    <n v="1000508"/>
    <n v="508"/>
    <x v="9"/>
    <n v="602.27020800000003"/>
    <n v="-0.31103179521707314"/>
    <m/>
    <x v="10"/>
    <x v="10"/>
    <m/>
    <x v="12"/>
    <m/>
    <m/>
    <m/>
  </r>
  <r>
    <n v="415.03320000000002"/>
    <x v="149"/>
    <n v="1005667"/>
    <n v="2705"/>
    <x v="8"/>
    <n v="0.42399999999999999"/>
    <n v="977.851886792453"/>
    <m/>
    <x v="10"/>
    <x v="10"/>
    <m/>
    <x v="12"/>
    <m/>
    <m/>
    <m/>
  </r>
  <r>
    <n v="415.03320000000002"/>
    <x v="332"/>
    <n v="1005478"/>
    <n v="2482"/>
    <x v="4"/>
    <n v="21.7"/>
    <n v="18.125953917050694"/>
    <m/>
    <x v="10"/>
    <x v="10"/>
    <m/>
    <x v="12"/>
    <m/>
    <m/>
    <m/>
  </r>
  <r>
    <n v="415.03320000000002"/>
    <x v="281"/>
    <n v="1005998"/>
    <n v="73"/>
    <x v="8"/>
    <n v="102.568"/>
    <n v="3.0464199360424309"/>
    <m/>
    <x v="10"/>
    <x v="10"/>
    <m/>
    <x v="12"/>
    <m/>
    <m/>
    <m/>
  </r>
  <r>
    <n v="415.12639999999999"/>
    <x v="4"/>
    <n v="1003779"/>
    <n v="1176"/>
    <x v="1"/>
    <n v="115.80159999999999"/>
    <n v="2.584807118381784"/>
    <m/>
    <x v="10"/>
    <x v="10"/>
    <m/>
    <x v="12"/>
    <m/>
    <m/>
    <m/>
  </r>
  <r>
    <n v="415.21248000000003"/>
    <x v="75"/>
    <n v="1008397"/>
    <n v="1560"/>
    <x v="9"/>
    <n v="8.3840000000000003"/>
    <n v="48.5243893129771"/>
    <m/>
    <x v="10"/>
    <x v="10"/>
    <m/>
    <x v="12"/>
    <m/>
    <m/>
    <m/>
  </r>
  <r>
    <n v="415.21248000000003"/>
    <x v="209"/>
    <n v="1007460"/>
    <n v="736"/>
    <x v="9"/>
    <n v="42.128"/>
    <n v="8.8559741739460698"/>
    <m/>
    <x v="10"/>
    <x v="10"/>
    <m/>
    <x v="12"/>
    <m/>
    <m/>
    <m/>
  </r>
  <r>
    <n v="415.21248000000003"/>
    <x v="364"/>
    <n v="1012477"/>
    <n v="2272"/>
    <x v="9"/>
    <n v="338.4"/>
    <n v="0.22698723404255336"/>
    <m/>
    <x v="10"/>
    <x v="10"/>
    <m/>
    <x v="12"/>
    <m/>
    <m/>
    <m/>
  </r>
  <r>
    <n v="415.21248000000003"/>
    <x v="78"/>
    <n v="1019405"/>
    <n v="763"/>
    <x v="9"/>
    <n v="373.24400000000003"/>
    <n v="0.1124424773070699"/>
    <m/>
    <x v="10"/>
    <x v="10"/>
    <m/>
    <x v="12"/>
    <m/>
    <m/>
    <m/>
  </r>
  <r>
    <n v="415.21248000000003"/>
    <x v="303"/>
    <n v="1018417"/>
    <n v="1064"/>
    <x v="9"/>
    <n v="494.63600000000002"/>
    <n v="-0.16056963100138283"/>
    <m/>
    <x v="10"/>
    <x v="10"/>
    <m/>
    <x v="12"/>
    <m/>
    <m/>
    <m/>
  </r>
  <r>
    <n v="415.26679999999999"/>
    <x v="128"/>
    <n v="1002822"/>
    <n v="2822"/>
    <x v="9"/>
    <n v="130.55680000000001"/>
    <n v="2.18073666021226"/>
    <m/>
    <x v="10"/>
    <x v="10"/>
    <m/>
    <x v="12"/>
    <m/>
    <m/>
    <m/>
  </r>
  <r>
    <n v="415.30944"/>
    <x v="101"/>
    <n v="1002066"/>
    <n v="2066"/>
    <x v="3"/>
    <n v="234.0352"/>
    <n v="0.77455972434915765"/>
    <m/>
    <x v="10"/>
    <x v="10"/>
    <m/>
    <x v="12"/>
    <m/>
    <m/>
    <m/>
  </r>
  <r>
    <n v="415.38432"/>
    <x v="313"/>
    <n v="1000673"/>
    <n v="673"/>
    <x v="3"/>
    <n v="630.68025599999999"/>
    <n v="-0.34137097832344382"/>
    <m/>
    <x v="10"/>
    <x v="10"/>
    <m/>
    <x v="12"/>
    <m/>
    <m/>
    <m/>
  </r>
  <r>
    <n v="415.41239999999999"/>
    <x v="25"/>
    <n v="1003950"/>
    <n v="1562"/>
    <x v="6"/>
    <n v="179.8784"/>
    <n v="1.3094067992599445"/>
    <m/>
    <x v="10"/>
    <x v="10"/>
    <m/>
    <x v="12"/>
    <m/>
    <m/>
    <m/>
  </r>
  <r>
    <n v="415.54239999999999"/>
    <x v="291"/>
    <n v="1005200"/>
    <n v="1479"/>
    <x v="2"/>
    <n v="154.66560000000001"/>
    <n v="1.6867150807936606"/>
    <m/>
    <x v="10"/>
    <x v="10"/>
    <m/>
    <x v="12"/>
    <m/>
    <m/>
    <m/>
  </r>
  <r>
    <n v="415.62560000000002"/>
    <x v="238"/>
    <n v="1002446"/>
    <n v="2446"/>
    <x v="5"/>
    <n v="202.256"/>
    <n v="1.054948184479076"/>
    <m/>
    <x v="10"/>
    <x v="10"/>
    <m/>
    <x v="12"/>
    <m/>
    <m/>
    <m/>
  </r>
  <r>
    <n v="415.63391999999999"/>
    <x v="89"/>
    <n v="1001192"/>
    <n v="1192"/>
    <x v="3"/>
    <n v="220.20096000000001"/>
    <n v="0.88752092633928559"/>
    <m/>
    <x v="10"/>
    <x v="10"/>
    <m/>
    <x v="12"/>
    <m/>
    <m/>
    <m/>
  </r>
  <r>
    <n v="415.6746048"/>
    <x v="64"/>
    <n v="1000301"/>
    <n v="301"/>
    <x v="6"/>
    <n v="549.24959999999999"/>
    <n v="-0.24319543464392143"/>
    <m/>
    <x v="10"/>
    <x v="10"/>
    <m/>
    <x v="12"/>
    <m/>
    <m/>
    <m/>
  </r>
  <r>
    <n v="415.69319999999999"/>
    <x v="17"/>
    <n v="1003124"/>
    <n v="2301"/>
    <x v="0"/>
    <n v="293.9264"/>
    <n v="0.41427649915080778"/>
    <m/>
    <x v="10"/>
    <x v="10"/>
    <m/>
    <x v="12"/>
    <m/>
    <m/>
    <m/>
  </r>
  <r>
    <n v="415.69839999999999"/>
    <x v="249"/>
    <n v="1004972"/>
    <n v="2755"/>
    <x v="3"/>
    <n v="120.44799999999999"/>
    <n v="2.4512685972369823"/>
    <m/>
    <x v="10"/>
    <x v="10"/>
    <m/>
    <x v="12"/>
    <m/>
    <m/>
    <m/>
  </r>
  <r>
    <n v="415.714"/>
    <x v="6"/>
    <n v="1003522"/>
    <n v="824"/>
    <x v="8"/>
    <n v="92.236800000000002"/>
    <n v="3.5070297321676378"/>
    <m/>
    <x v="10"/>
    <x v="10"/>
    <m/>
    <x v="12"/>
    <m/>
    <m/>
    <m/>
  </r>
  <r>
    <n v="415.74"/>
    <x v="233"/>
    <n v="1005312"/>
    <n v="1580"/>
    <x v="2"/>
    <n v="219.45599999999999"/>
    <n v="0.89441163604549445"/>
    <m/>
    <x v="10"/>
    <x v="10"/>
    <m/>
    <x v="12"/>
    <m/>
    <m/>
    <m/>
  </r>
  <r>
    <n v="415.88560000000001"/>
    <x v="109"/>
    <n v="1005004"/>
    <n v="1893"/>
    <x v="8"/>
    <n v="248.71680000000001"/>
    <n v="0.67212508362925227"/>
    <m/>
    <x v="10"/>
    <x v="10"/>
    <m/>
    <x v="12"/>
    <m/>
    <m/>
    <m/>
  </r>
  <r>
    <n v="415.92959999999999"/>
    <x v="264"/>
    <n v="1006185"/>
    <n v="1808"/>
    <x v="5"/>
    <n v="0.48799999999999999"/>
    <n v="851.31475409836071"/>
    <m/>
    <x v="10"/>
    <x v="10"/>
    <m/>
    <x v="12"/>
    <m/>
    <m/>
    <m/>
  </r>
  <r>
    <n v="415.92959999999999"/>
    <x v="247"/>
    <n v="1005596"/>
    <n v="1259"/>
    <x v="8"/>
    <n v="9.52"/>
    <n v="42.690084033613445"/>
    <m/>
    <x v="10"/>
    <x v="10"/>
    <m/>
    <x v="12"/>
    <m/>
    <m/>
    <m/>
  </r>
  <r>
    <n v="415.92959999999999"/>
    <x v="127"/>
    <n v="1005868"/>
    <n v="2283"/>
    <x v="2"/>
    <n v="92.98"/>
    <n v="3.473323295332329"/>
    <m/>
    <x v="10"/>
    <x v="10"/>
    <m/>
    <x v="12"/>
    <m/>
    <m/>
    <m/>
  </r>
  <r>
    <n v="415.92959999999999"/>
    <x v="143"/>
    <n v="1005877"/>
    <n v="1927"/>
    <x v="1"/>
    <n v="104.696"/>
    <n v="2.9727363032016507"/>
    <m/>
    <x v="10"/>
    <x v="10"/>
    <m/>
    <x v="12"/>
    <m/>
    <m/>
    <m/>
  </r>
  <r>
    <n v="415.92959999999999"/>
    <x v="270"/>
    <n v="1005380"/>
    <n v="827"/>
    <x v="1"/>
    <n v="198.85120000000001"/>
    <n v="1.0916625094543055"/>
    <m/>
    <x v="10"/>
    <x v="10"/>
    <m/>
    <x v="12"/>
    <m/>
    <m/>
    <m/>
  </r>
  <r>
    <n v="415.92959999999999"/>
    <x v="58"/>
    <n v="1015501"/>
    <n v="2134"/>
    <x v="9"/>
    <n v="360.62"/>
    <n v="0.15337363429648934"/>
    <m/>
    <x v="10"/>
    <x v="10"/>
    <m/>
    <x v="12"/>
    <m/>
    <m/>
    <m/>
  </r>
  <r>
    <n v="415.92959999999999"/>
    <x v="71"/>
    <n v="1016169"/>
    <n v="337"/>
    <x v="9"/>
    <n v="505.61599999999999"/>
    <n v="-0.17738046264358723"/>
    <m/>
    <x v="10"/>
    <x v="10"/>
    <m/>
    <x v="12"/>
    <m/>
    <m/>
    <m/>
  </r>
  <r>
    <n v="415.95590399999998"/>
    <x v="46"/>
    <n v="1000950"/>
    <n v="950"/>
    <x v="8"/>
    <n v="639.63648000000001"/>
    <n v="-0.34969952933266102"/>
    <m/>
    <x v="10"/>
    <x v="10"/>
    <m/>
    <x v="12"/>
    <m/>
    <m/>
    <m/>
  </r>
  <r>
    <n v="416.35879999999997"/>
    <x v="348"/>
    <n v="1004989"/>
    <n v="2650"/>
    <x v="7"/>
    <n v="61.987200000000001"/>
    <n v="5.7168512208972162"/>
    <m/>
    <x v="10"/>
    <x v="10"/>
    <m/>
    <x v="12"/>
    <m/>
    <m/>
    <m/>
  </r>
  <r>
    <n v="416.4316"/>
    <x v="20"/>
    <n v="1004735"/>
    <n v="2846"/>
    <x v="8"/>
    <n v="62.489600000000003"/>
    <n v="5.6640144920114706"/>
    <m/>
    <x v="10"/>
    <x v="10"/>
    <m/>
    <x v="12"/>
    <m/>
    <m/>
    <m/>
  </r>
  <r>
    <n v="416.48880000000003"/>
    <x v="33"/>
    <n v="1004330"/>
    <n v="2495"/>
    <x v="6"/>
    <n v="166.60159999999999"/>
    <n v="1.4999087643816149"/>
    <m/>
    <x v="10"/>
    <x v="10"/>
    <m/>
    <x v="12"/>
    <m/>
    <m/>
    <m/>
  </r>
  <r>
    <n v="416.53039999999999"/>
    <x v="204"/>
    <n v="1004514"/>
    <n v="2087"/>
    <x v="7"/>
    <n v="177.9872"/>
    <n v="1.3402267129321659"/>
    <m/>
    <x v="10"/>
    <x v="10"/>
    <m/>
    <x v="12"/>
    <m/>
    <m/>
    <m/>
  </r>
  <r>
    <n v="416.64672000000002"/>
    <x v="110"/>
    <n v="1011193"/>
    <n v="1996"/>
    <x v="9"/>
    <n v="440.16399999999999"/>
    <n v="-5.3428449396134101E-2"/>
    <m/>
    <x v="10"/>
    <x v="10"/>
    <m/>
    <x v="12"/>
    <m/>
    <m/>
    <m/>
  </r>
  <r>
    <n v="416.74360000000001"/>
    <x v="315"/>
    <n v="1002788"/>
    <n v="2788"/>
    <x v="2"/>
    <n v="22.278400000000001"/>
    <n v="17.706172795173803"/>
    <m/>
    <x v="10"/>
    <x v="10"/>
    <m/>
    <x v="12"/>
    <m/>
    <m/>
    <m/>
  </r>
  <r>
    <n v="416.82600000000002"/>
    <x v="353"/>
    <n v="1006078"/>
    <n v="2024"/>
    <x v="4"/>
    <n v="24.128"/>
    <n v="16.275613395225466"/>
    <m/>
    <x v="10"/>
    <x v="10"/>
    <m/>
    <x v="12"/>
    <m/>
    <m/>
    <m/>
  </r>
  <r>
    <n v="416.82600000000002"/>
    <x v="225"/>
    <n v="1005898"/>
    <n v="219"/>
    <x v="7"/>
    <n v="101.512"/>
    <n v="3.1061746394514937"/>
    <m/>
    <x v="10"/>
    <x v="10"/>
    <m/>
    <x v="12"/>
    <m/>
    <m/>
    <m/>
  </r>
  <r>
    <n v="416.83199999999999"/>
    <x v="314"/>
    <n v="1003941"/>
    <n v="363"/>
    <x v="4"/>
    <n v="111.68640000000001"/>
    <n v="2.7321643458827571"/>
    <m/>
    <x v="10"/>
    <x v="10"/>
    <m/>
    <x v="12"/>
    <m/>
    <m/>
    <m/>
  </r>
  <r>
    <n v="416.94639999999998"/>
    <x v="327"/>
    <n v="1002530"/>
    <n v="2530"/>
    <x v="1"/>
    <n v="154.72"/>
    <n v="1.6948448810754912"/>
    <m/>
    <x v="10"/>
    <x v="10"/>
    <m/>
    <x v="12"/>
    <m/>
    <m/>
    <m/>
  </r>
  <r>
    <n v="417.08992000000001"/>
    <x v="297"/>
    <n v="1001447"/>
    <n v="1447"/>
    <x v="6"/>
    <n v="510.99033600000001"/>
    <n v="-0.18376162793027853"/>
    <m/>
    <x v="10"/>
    <x v="10"/>
    <m/>
    <x v="12"/>
    <m/>
    <m/>
    <m/>
  </r>
  <r>
    <n v="417.1336"/>
    <x v="274"/>
    <n v="1004271"/>
    <n v="2185"/>
    <x v="0"/>
    <n v="203.19040000000001"/>
    <n v="1.0529198229837629"/>
    <m/>
    <x v="10"/>
    <x v="10"/>
    <m/>
    <x v="12"/>
    <m/>
    <m/>
    <m/>
  </r>
  <r>
    <n v="417.31560000000002"/>
    <x v="73"/>
    <n v="1004953"/>
    <n v="1751"/>
    <x v="7"/>
    <n v="45.315199999999997"/>
    <n v="8.2091748464091534"/>
    <m/>
    <x v="10"/>
    <x v="10"/>
    <m/>
    <x v="12"/>
    <m/>
    <m/>
    <m/>
  </r>
  <r>
    <n v="417.31560000000002"/>
    <x v="323"/>
    <n v="1002297"/>
    <n v="2297"/>
    <x v="3"/>
    <n v="82.176000000000002"/>
    <n v="4.0783148364485982"/>
    <m/>
    <x v="10"/>
    <x v="10"/>
    <m/>
    <x v="12"/>
    <m/>
    <m/>
    <m/>
  </r>
  <r>
    <n v="417.36383999999998"/>
    <x v="155"/>
    <n v="1005634"/>
    <n v="1588"/>
    <x v="3"/>
    <n v="37.795999999999999"/>
    <n v="10.0425399513176"/>
    <m/>
    <x v="10"/>
    <x v="10"/>
    <m/>
    <x v="12"/>
    <m/>
    <m/>
    <m/>
  </r>
  <r>
    <n v="417.4196"/>
    <x v="2"/>
    <n v="1003576"/>
    <n v="1400"/>
    <x v="3"/>
    <n v="197.79519999999999"/>
    <n v="1.1103626377182056"/>
    <m/>
    <x v="10"/>
    <x v="10"/>
    <m/>
    <x v="12"/>
    <m/>
    <m/>
    <m/>
  </r>
  <r>
    <n v="417.48095999999998"/>
    <x v="182"/>
    <n v="1002050"/>
    <n v="2050"/>
    <x v="2"/>
    <n v="245.648"/>
    <n v="0.69950889077053335"/>
    <m/>
    <x v="10"/>
    <x v="10"/>
    <m/>
    <x v="12"/>
    <m/>
    <m/>
    <m/>
  </r>
  <r>
    <n v="417.49244160000001"/>
    <x v="9"/>
    <n v="1000150"/>
    <n v="150"/>
    <x v="7"/>
    <n v="174.317376"/>
    <n v="1.395013343936522"/>
    <m/>
    <x v="10"/>
    <x v="10"/>
    <m/>
    <x v="12"/>
    <m/>
    <m/>
    <m/>
  </r>
  <r>
    <n v="417.62240000000003"/>
    <x v="32"/>
    <n v="1004704"/>
    <n v="293"/>
    <x v="2"/>
    <n v="247.89760000000001"/>
    <n v="0.68465689058708112"/>
    <m/>
    <x v="10"/>
    <x v="10"/>
    <m/>
    <x v="12"/>
    <m/>
    <m/>
    <m/>
  </r>
  <r>
    <n v="417.72239999999999"/>
    <x v="194"/>
    <n v="1005696"/>
    <n v="1486"/>
    <x v="9"/>
    <n v="38.207999999999998"/>
    <n v="9.9328517587939711"/>
    <m/>
    <x v="10"/>
    <x v="10"/>
    <m/>
    <x v="12"/>
    <m/>
    <m/>
    <m/>
  </r>
  <r>
    <n v="417.86160000000001"/>
    <x v="93"/>
    <n v="1004351"/>
    <n v="1841"/>
    <x v="1"/>
    <n v="433.03359999999998"/>
    <n v="-3.5036542199034834E-2"/>
    <m/>
    <x v="10"/>
    <x v="10"/>
    <m/>
    <x v="12"/>
    <m/>
    <m/>
    <m/>
  </r>
  <r>
    <n v="418.14760000000001"/>
    <x v="350"/>
    <n v="1004627"/>
    <n v="1352"/>
    <x v="8"/>
    <n v="233.09440000000001"/>
    <n v="0.79389809450591686"/>
    <m/>
    <x v="10"/>
    <x v="10"/>
    <m/>
    <x v="12"/>
    <m/>
    <m/>
    <m/>
  </r>
  <r>
    <n v="418.46480000000003"/>
    <x v="41"/>
    <n v="1002219"/>
    <n v="2219"/>
    <x v="4"/>
    <n v="180.7424"/>
    <n v="1.3152553025742715"/>
    <m/>
    <x v="10"/>
    <x v="10"/>
    <m/>
    <x v="12"/>
    <m/>
    <m/>
    <m/>
  </r>
  <r>
    <n v="418.49079999999998"/>
    <x v="196"/>
    <n v="1004305"/>
    <n v="1535"/>
    <x v="2"/>
    <n v="242.7424"/>
    <n v="0.72401195670801632"/>
    <m/>
    <x v="10"/>
    <x v="10"/>
    <m/>
    <x v="12"/>
    <m/>
    <m/>
    <m/>
  </r>
  <r>
    <n v="418.52199999999999"/>
    <x v="15"/>
    <n v="1004503"/>
    <n v="1457"/>
    <x v="3"/>
    <n v="608.04927999999995"/>
    <n v="-0.31169723611875666"/>
    <m/>
    <x v="10"/>
    <x v="10"/>
    <m/>
    <x v="12"/>
    <m/>
    <m/>
    <m/>
  </r>
  <r>
    <n v="418.548"/>
    <x v="298"/>
    <n v="1003866"/>
    <n v="1722"/>
    <x v="9"/>
    <n v="193.03360000000001"/>
    <n v="1.1682650067138569"/>
    <m/>
    <x v="10"/>
    <x v="10"/>
    <m/>
    <x v="12"/>
    <m/>
    <m/>
    <m/>
  </r>
  <r>
    <n v="418.61880000000002"/>
    <x v="118"/>
    <n v="1005560"/>
    <n v="1285"/>
    <x v="4"/>
    <n v="24.288"/>
    <n v="16.235622529644267"/>
    <m/>
    <x v="10"/>
    <x v="10"/>
    <m/>
    <x v="12"/>
    <m/>
    <m/>
    <m/>
  </r>
  <r>
    <n v="418.61880000000002"/>
    <x v="230"/>
    <n v="1005892"/>
    <n v="796"/>
    <x v="0"/>
    <n v="119.648"/>
    <n v="2.49875300882589"/>
    <m/>
    <x v="10"/>
    <x v="10"/>
    <m/>
    <x v="12"/>
    <m/>
    <m/>
    <m/>
  </r>
  <r>
    <n v="418.61880000000002"/>
    <x v="28"/>
    <n v="1005835"/>
    <n v="641"/>
    <x v="2"/>
    <n v="193.85599999999999"/>
    <n v="1.1594317431495544"/>
    <m/>
    <x v="10"/>
    <x v="10"/>
    <m/>
    <x v="12"/>
    <m/>
    <m/>
    <m/>
  </r>
  <r>
    <n v="418.61880000000002"/>
    <x v="61"/>
    <n v="1005714"/>
    <n v="309"/>
    <x v="4"/>
    <n v="3.544"/>
    <n v="117.1204288939052"/>
    <m/>
    <x v="10"/>
    <x v="10"/>
    <m/>
    <x v="12"/>
    <m/>
    <m/>
    <m/>
  </r>
  <r>
    <n v="418.6936"/>
    <x v="56"/>
    <n v="1004580"/>
    <n v="266"/>
    <x v="0"/>
    <n v="173.59360000000001"/>
    <n v="1.4119184117386816"/>
    <m/>
    <x v="10"/>
    <x v="10"/>
    <m/>
    <x v="12"/>
    <m/>
    <m/>
    <m/>
  </r>
  <r>
    <n v="418.79808000000003"/>
    <x v="347"/>
    <n v="1010502"/>
    <n v="1741"/>
    <x v="9"/>
    <n v="469.73200000000003"/>
    <n v="-0.10843187179072322"/>
    <m/>
    <x v="10"/>
    <x v="10"/>
    <m/>
    <x v="12"/>
    <m/>
    <m/>
    <m/>
  </r>
  <r>
    <n v="418.86520000000002"/>
    <x v="112"/>
    <n v="1003436"/>
    <n v="2568"/>
    <x v="6"/>
    <n v="86.048000000000002"/>
    <n v="3.8678086649312013"/>
    <m/>
    <x v="10"/>
    <x v="10"/>
    <m/>
    <x v="12"/>
    <m/>
    <m/>
    <m/>
  </r>
  <r>
    <n v="418.97581439999999"/>
    <x v="20"/>
    <n v="1000077"/>
    <n v="77"/>
    <x v="7"/>
    <n v="222.968256"/>
    <n v="0.87908279822577073"/>
    <m/>
    <x v="10"/>
    <x v="10"/>
    <m/>
    <x v="12"/>
    <m/>
    <m/>
    <m/>
  </r>
  <r>
    <n v="419.51519999999999"/>
    <x v="56"/>
    <n v="1007662"/>
    <n v="1269"/>
    <x v="9"/>
    <n v="0.24"/>
    <n v="1746.98"/>
    <m/>
    <x v="10"/>
    <x v="10"/>
    <m/>
    <x v="12"/>
    <m/>
    <m/>
    <m/>
  </r>
  <r>
    <n v="419.51519999999999"/>
    <x v="307"/>
    <n v="1010661"/>
    <n v="224"/>
    <x v="9"/>
    <n v="282.88799999999998"/>
    <n v="0.48297276660727928"/>
    <m/>
    <x v="10"/>
    <x v="10"/>
    <m/>
    <x v="12"/>
    <m/>
    <m/>
    <m/>
  </r>
  <r>
    <n v="419.51519999999999"/>
    <x v="330"/>
    <n v="1018111"/>
    <n v="550"/>
    <x v="9"/>
    <n v="286.26"/>
    <n v="0.46550408719346054"/>
    <m/>
    <x v="10"/>
    <x v="10"/>
    <m/>
    <x v="12"/>
    <m/>
    <m/>
    <m/>
  </r>
  <r>
    <n v="419.51519999999999"/>
    <x v="111"/>
    <n v="1014635"/>
    <n v="1118"/>
    <x v="9"/>
    <n v="485.20800000000003"/>
    <n v="-0.13539100756788847"/>
    <m/>
    <x v="10"/>
    <x v="10"/>
    <m/>
    <x v="12"/>
    <m/>
    <m/>
    <m/>
  </r>
  <r>
    <n v="419.51519999999999"/>
    <x v="191"/>
    <n v="1018212"/>
    <n v="165"/>
    <x v="9"/>
    <n v="485.20800000000003"/>
    <n v="-0.13539100756788847"/>
    <m/>
    <x v="10"/>
    <x v="10"/>
    <m/>
    <x v="12"/>
    <m/>
    <m/>
    <m/>
  </r>
  <r>
    <n v="419.65123199999999"/>
    <x v="55"/>
    <n v="1001013"/>
    <n v="1013"/>
    <x v="3"/>
    <n v="41.355072"/>
    <n v="9.1475154486491999"/>
    <m/>
    <x v="10"/>
    <x v="10"/>
    <m/>
    <x v="12"/>
    <m/>
    <m/>
    <m/>
  </r>
  <r>
    <n v="419.69720000000001"/>
    <x v="67"/>
    <n v="1003224"/>
    <n v="958"/>
    <x v="5"/>
    <n v="14.396800000000001"/>
    <n v="28.152117137141587"/>
    <m/>
    <x v="10"/>
    <x v="10"/>
    <m/>
    <x v="12"/>
    <m/>
    <m/>
    <m/>
  </r>
  <r>
    <n v="419.75439999999998"/>
    <x v="225"/>
    <n v="1002600"/>
    <n v="2600"/>
    <x v="7"/>
    <n v="256.58240000000001"/>
    <n v="0.63594385273502763"/>
    <m/>
    <x v="10"/>
    <x v="10"/>
    <m/>
    <x v="12"/>
    <m/>
    <m/>
    <m/>
  </r>
  <r>
    <n v="419.945472"/>
    <x v="120"/>
    <n v="1013163"/>
    <n v="1131"/>
    <x v="9"/>
    <n v="510.45440000000002"/>
    <n v="-0.17731050609026003"/>
    <m/>
    <x v="10"/>
    <x v="10"/>
    <m/>
    <x v="12"/>
    <m/>
    <m/>
    <m/>
  </r>
  <r>
    <n v="420.03312"/>
    <x v="243"/>
    <n v="1000167"/>
    <n v="167"/>
    <x v="8"/>
    <n v="270.71404799999999"/>
    <n v="0.55157489278133065"/>
    <m/>
    <x v="10"/>
    <x v="10"/>
    <m/>
    <x v="12"/>
    <m/>
    <m/>
    <m/>
  </r>
  <r>
    <n v="420.23232000000002"/>
    <x v="261"/>
    <n v="1011997"/>
    <n v="1337"/>
    <x v="9"/>
    <n v="428.74799999999999"/>
    <n v="-1.9861736964370619E-2"/>
    <m/>
    <x v="10"/>
    <x v="10"/>
    <m/>
    <x v="12"/>
    <m/>
    <m/>
    <m/>
  </r>
  <r>
    <n v="420.24736000000001"/>
    <x v="57"/>
    <n v="1001817"/>
    <n v="1817"/>
    <x v="8"/>
    <n v="142.25919999999999"/>
    <n v="1.9540961849919021"/>
    <m/>
    <x v="10"/>
    <x v="10"/>
    <m/>
    <x v="12"/>
    <m/>
    <m/>
    <m/>
  </r>
  <r>
    <n v="420.31079999999997"/>
    <x v="325"/>
    <n v="1003287"/>
    <n v="887"/>
    <x v="4"/>
    <n v="188.32640000000001"/>
    <n v="1.231820923672942"/>
    <m/>
    <x v="10"/>
    <x v="10"/>
    <m/>
    <x v="12"/>
    <m/>
    <m/>
    <m/>
  </r>
  <r>
    <n v="420.6696"/>
    <x v="333"/>
    <n v="1002380"/>
    <n v="2380"/>
    <x v="8"/>
    <n v="209.4496"/>
    <n v="1.0084526301315448"/>
    <m/>
    <x v="10"/>
    <x v="10"/>
    <m/>
    <x v="12"/>
    <m/>
    <m/>
    <m/>
  </r>
  <r>
    <n v="420.75799999999998"/>
    <x v="331"/>
    <n v="1005222"/>
    <n v="198"/>
    <x v="3"/>
    <n v="205.34399999999999"/>
    <n v="1.0490396602773882"/>
    <m/>
    <x v="10"/>
    <x v="10"/>
    <m/>
    <x v="12"/>
    <m/>
    <m/>
    <m/>
  </r>
  <r>
    <n v="420.85455359999997"/>
    <x v="175"/>
    <n v="1001008"/>
    <n v="1008"/>
    <x v="7"/>
    <n v="429.67487999999997"/>
    <n v="-2.0527907984753496E-2"/>
    <m/>
    <x v="10"/>
    <x v="10"/>
    <m/>
    <x v="12"/>
    <m/>
    <m/>
    <m/>
  </r>
  <r>
    <n v="420.87240000000003"/>
    <x v="134"/>
    <n v="1003456"/>
    <n v="2270"/>
    <x v="9"/>
    <n v="236.60480000000001"/>
    <n v="0.77879907761803657"/>
    <m/>
    <x v="10"/>
    <x v="10"/>
    <m/>
    <x v="12"/>
    <m/>
    <m/>
    <m/>
  </r>
  <r>
    <n v="420.88279999999997"/>
    <x v="10"/>
    <n v="1002760"/>
    <n v="2760"/>
    <x v="3"/>
    <n v="35.132800000000003"/>
    <n v="10.979768193824572"/>
    <m/>
    <x v="10"/>
    <x v="10"/>
    <m/>
    <x v="12"/>
    <m/>
    <m/>
    <m/>
  </r>
  <r>
    <n v="420.94943999999998"/>
    <x v="1"/>
    <n v="1008849"/>
    <n v="2049"/>
    <x v="9"/>
    <n v="100.128"/>
    <n v="3.2041131351869607"/>
    <m/>
    <x v="10"/>
    <x v="10"/>
    <m/>
    <x v="12"/>
    <m/>
    <m/>
    <m/>
  </r>
  <r>
    <n v="420.94943999999998"/>
    <x v="351"/>
    <n v="1011763"/>
    <n v="256"/>
    <x v="9"/>
    <n v="303.72399999999999"/>
    <n v="0.38596041142616322"/>
    <m/>
    <x v="10"/>
    <x v="10"/>
    <m/>
    <x v="12"/>
    <m/>
    <m/>
    <m/>
  </r>
  <r>
    <n v="420.94943999999998"/>
    <x v="273"/>
    <n v="1014837"/>
    <n v="880"/>
    <x v="9"/>
    <n v="344.18799999999999"/>
    <n v="0.22302183690308783"/>
    <m/>
    <x v="10"/>
    <x v="10"/>
    <m/>
    <x v="12"/>
    <m/>
    <m/>
    <m/>
  </r>
  <r>
    <n v="421.01280000000003"/>
    <x v="335"/>
    <n v="1003589"/>
    <n v="2600"/>
    <x v="5"/>
    <n v="251.71520000000001"/>
    <n v="0.6725759906433938"/>
    <m/>
    <x v="10"/>
    <x v="10"/>
    <m/>
    <x v="12"/>
    <m/>
    <m/>
    <m/>
  </r>
  <r>
    <n v="421.02839999999998"/>
    <x v="2"/>
    <n v="1004054"/>
    <n v="914"/>
    <x v="4"/>
    <n v="238.6592"/>
    <n v="0.76414066585323326"/>
    <m/>
    <x v="10"/>
    <x v="10"/>
    <m/>
    <x v="12"/>
    <m/>
    <m/>
    <m/>
  </r>
  <r>
    <n v="421.0856"/>
    <x v="241"/>
    <n v="1003227"/>
    <n v="846"/>
    <x v="8"/>
    <n v="202.64320000000001"/>
    <n v="1.0779656065439156"/>
    <m/>
    <x v="10"/>
    <x v="10"/>
    <m/>
    <x v="12"/>
    <m/>
    <m/>
    <m/>
  </r>
  <r>
    <n v="421.11014399999999"/>
    <x v="294"/>
    <n v="1000720"/>
    <n v="720"/>
    <x v="1"/>
    <n v="247.912128"/>
    <n v="0.69862663596675678"/>
    <m/>
    <x v="10"/>
    <x v="10"/>
    <m/>
    <x v="12"/>
    <m/>
    <m/>
    <m/>
  </r>
  <r>
    <n v="421.18439999999998"/>
    <x v="53"/>
    <n v="1003348"/>
    <n v="1506"/>
    <x v="4"/>
    <n v="240.44159999999999"/>
    <n v="0.75171185019564002"/>
    <m/>
    <x v="10"/>
    <x v="10"/>
    <m/>
    <x v="12"/>
    <m/>
    <m/>
    <m/>
  </r>
  <r>
    <n v="421.21039999999999"/>
    <x v="40"/>
    <n v="1002862"/>
    <n v="1723"/>
    <x v="3"/>
    <n v="108.44159999999999"/>
    <n v="2.8842141761095372"/>
    <m/>
    <x v="10"/>
    <x v="10"/>
    <m/>
    <x v="12"/>
    <m/>
    <m/>
    <m/>
  </r>
  <r>
    <n v="421.27280000000002"/>
    <x v="0"/>
    <n v="1005329"/>
    <n v="613"/>
    <x v="5"/>
    <n v="214.65280000000001"/>
    <n v="0.9625777068829291"/>
    <m/>
    <x v="10"/>
    <x v="10"/>
    <m/>
    <x v="12"/>
    <m/>
    <m/>
    <m/>
  </r>
  <r>
    <n v="421.30799999999999"/>
    <x v="116"/>
    <n v="1005749"/>
    <n v="2805"/>
    <x v="2"/>
    <n v="2.1080000000000001"/>
    <n v="198.86148007590131"/>
    <m/>
    <x v="10"/>
    <x v="10"/>
    <m/>
    <x v="12"/>
    <m/>
    <m/>
    <m/>
  </r>
  <r>
    <n v="421.30799999999999"/>
    <x v="173"/>
    <n v="1005611"/>
    <n v="2824"/>
    <x v="5"/>
    <n v="77.811999999999998"/>
    <n v="4.4144347915488611"/>
    <m/>
    <x v="10"/>
    <x v="10"/>
    <m/>
    <x v="12"/>
    <m/>
    <m/>
    <m/>
  </r>
  <r>
    <n v="421.30799999999999"/>
    <x v="134"/>
    <n v="1005668"/>
    <n v="1991"/>
    <x v="4"/>
    <n v="142.20400000000001"/>
    <n v="1.9627014711259878"/>
    <m/>
    <x v="10"/>
    <x v="10"/>
    <m/>
    <x v="12"/>
    <m/>
    <m/>
    <m/>
  </r>
  <r>
    <n v="421.35974399999998"/>
    <x v="294"/>
    <n v="1000803"/>
    <n v="803"/>
    <x v="5"/>
    <n v="276.25305600000002"/>
    <n v="0.52526726799358903"/>
    <m/>
    <x v="10"/>
    <x v="10"/>
    <m/>
    <x v="12"/>
    <m/>
    <m/>
    <m/>
  </r>
  <r>
    <n v="421.44439999999997"/>
    <x v="283"/>
    <n v="1005040"/>
    <n v="2050"/>
    <x v="4"/>
    <n v="180.16319999999999"/>
    <n v="1.3392368696825989"/>
    <m/>
    <x v="10"/>
    <x v="10"/>
    <m/>
    <x v="12"/>
    <m/>
    <m/>
    <m/>
  </r>
  <r>
    <n v="421.46"/>
    <x v="214"/>
    <n v="1004173"/>
    <n v="2694"/>
    <x v="4"/>
    <n v="113.28"/>
    <n v="2.7205155367231635"/>
    <m/>
    <x v="10"/>
    <x v="10"/>
    <m/>
    <x v="12"/>
    <m/>
    <m/>
    <m/>
  </r>
  <r>
    <n v="421.61433599999998"/>
    <x v="167"/>
    <n v="1000813"/>
    <n v="813"/>
    <x v="2"/>
    <n v="595.39967999999999"/>
    <n v="-0.29188014343575058"/>
    <m/>
    <x v="10"/>
    <x v="10"/>
    <m/>
    <x v="12"/>
    <m/>
    <m/>
    <m/>
  </r>
  <r>
    <n v="421.66656"/>
    <x v="167"/>
    <n v="1006097"/>
    <n v="2555"/>
    <x v="0"/>
    <n v="3.56"/>
    <n v="117.44566292134832"/>
    <m/>
    <x v="10"/>
    <x v="10"/>
    <m/>
    <x v="12"/>
    <m/>
    <m/>
    <m/>
  </r>
  <r>
    <n v="421.66656"/>
    <x v="267"/>
    <n v="1007436"/>
    <n v="1393"/>
    <x v="9"/>
    <n v="71.611999999999995"/>
    <n v="4.8882109143718937"/>
    <m/>
    <x v="10"/>
    <x v="10"/>
    <m/>
    <x v="12"/>
    <m/>
    <m/>
    <m/>
  </r>
  <r>
    <n v="421.66656"/>
    <x v="41"/>
    <n v="1018499"/>
    <n v="352"/>
    <x v="9"/>
    <n v="465.32"/>
    <n v="-9.3813805553167692E-2"/>
    <m/>
    <x v="10"/>
    <x v="10"/>
    <m/>
    <x v="12"/>
    <m/>
    <m/>
    <m/>
  </r>
  <r>
    <n v="422.05279999999999"/>
    <x v="222"/>
    <n v="1001930"/>
    <n v="1930"/>
    <x v="7"/>
    <n v="150.4864"/>
    <n v="1.8045909796499882"/>
    <m/>
    <x v="10"/>
    <x v="10"/>
    <m/>
    <x v="12"/>
    <m/>
    <m/>
    <m/>
  </r>
  <r>
    <n v="422.17239999999998"/>
    <x v="17"/>
    <n v="1002150"/>
    <n v="2150"/>
    <x v="8"/>
    <n v="104.8704"/>
    <n v="3.0256583363847183"/>
    <m/>
    <x v="10"/>
    <x v="10"/>
    <m/>
    <x v="12"/>
    <m/>
    <m/>
    <m/>
  </r>
  <r>
    <n v="422.2296"/>
    <x v="275"/>
    <n v="1004631"/>
    <n v="1652"/>
    <x v="3"/>
    <n v="219.1328"/>
    <n v="0.92682063114239399"/>
    <m/>
    <x v="10"/>
    <x v="10"/>
    <m/>
    <x v="12"/>
    <m/>
    <m/>
    <m/>
  </r>
  <r>
    <n v="422.28680000000003"/>
    <x v="242"/>
    <n v="1002484"/>
    <n v="2484"/>
    <x v="8"/>
    <n v="549.09504000000004"/>
    <n v="-0.23094042153431218"/>
    <m/>
    <x v="10"/>
    <x v="10"/>
    <m/>
    <x v="12"/>
    <m/>
    <m/>
    <m/>
  </r>
  <r>
    <n v="422.38368000000003"/>
    <x v="145"/>
    <n v="1008262"/>
    <n v="193"/>
    <x v="9"/>
    <n v="101.34399999999999"/>
    <n v="3.1678212819703195"/>
    <m/>
    <x v="10"/>
    <x v="10"/>
    <m/>
    <x v="12"/>
    <m/>
    <m/>
    <m/>
  </r>
  <r>
    <n v="422.38368000000003"/>
    <x v="337"/>
    <n v="1013316"/>
    <n v="2228"/>
    <x v="9"/>
    <n v="425.72"/>
    <n v="-7.836888095461807E-3"/>
    <m/>
    <x v="10"/>
    <x v="10"/>
    <m/>
    <x v="12"/>
    <m/>
    <m/>
    <m/>
  </r>
  <r>
    <n v="422.38368000000003"/>
    <x v="72"/>
    <n v="1016405"/>
    <n v="2080"/>
    <x v="9"/>
    <n v="498.78"/>
    <n v="-0.15316636593287611"/>
    <m/>
    <x v="10"/>
    <x v="10"/>
    <m/>
    <x v="12"/>
    <m/>
    <m/>
    <m/>
  </r>
  <r>
    <n v="422.4896"/>
    <x v="270"/>
    <n v="1004265"/>
    <n v="2111"/>
    <x v="2"/>
    <n v="174.78399999999999"/>
    <n v="1.417209813255218"/>
    <m/>
    <x v="10"/>
    <x v="10"/>
    <m/>
    <x v="12"/>
    <m/>
    <m/>
    <m/>
  </r>
  <r>
    <n v="422.4896"/>
    <x v="302"/>
    <n v="1001359"/>
    <n v="1359"/>
    <x v="4"/>
    <n v="244.85952"/>
    <n v="0.72543669120971888"/>
    <m/>
    <x v="10"/>
    <x v="10"/>
    <m/>
    <x v="12"/>
    <m/>
    <m/>
    <m/>
  </r>
  <r>
    <n v="422.66120000000001"/>
    <x v="11"/>
    <n v="1003904"/>
    <n v="694"/>
    <x v="5"/>
    <n v="14.864000000000001"/>
    <n v="27.43522604951561"/>
    <m/>
    <x v="10"/>
    <x v="10"/>
    <m/>
    <x v="12"/>
    <m/>
    <m/>
    <m/>
  </r>
  <r>
    <n v="422.67680000000001"/>
    <x v="4"/>
    <n v="1002552"/>
    <n v="2552"/>
    <x v="5"/>
    <n v="382.31360000000001"/>
    <n v="0.10557615528194657"/>
    <m/>
    <x v="10"/>
    <x v="10"/>
    <m/>
    <x v="12"/>
    <m/>
    <m/>
    <m/>
  </r>
  <r>
    <n v="422.74959999999999"/>
    <x v="62"/>
    <n v="1004135"/>
    <n v="1107"/>
    <x v="3"/>
    <n v="202.81280000000001"/>
    <n v="1.0844325407469348"/>
    <m/>
    <x v="10"/>
    <x v="10"/>
    <m/>
    <x v="12"/>
    <m/>
    <m/>
    <m/>
  </r>
  <r>
    <n v="422.90976000000001"/>
    <x v="96"/>
    <n v="1000476"/>
    <n v="476"/>
    <x v="0"/>
    <n v="623.34335999999996"/>
    <n v="-0.32154605769763872"/>
    <m/>
    <x v="10"/>
    <x v="10"/>
    <m/>
    <x v="12"/>
    <m/>
    <m/>
    <m/>
  </r>
  <r>
    <n v="422.9316"/>
    <x v="95"/>
    <n v="1003642"/>
    <n v="4"/>
    <x v="8"/>
    <n v="122.8192"/>
    <n v="2.4435300018238189"/>
    <m/>
    <x v="10"/>
    <x v="10"/>
    <m/>
    <x v="12"/>
    <m/>
    <m/>
    <m/>
  </r>
  <r>
    <n v="423.10079999999999"/>
    <x v="345"/>
    <n v="1009031"/>
    <n v="2468"/>
    <x v="9"/>
    <n v="39.607999999999997"/>
    <n v="9.682205615027268"/>
    <m/>
    <x v="10"/>
    <x v="10"/>
    <m/>
    <x v="12"/>
    <m/>
    <m/>
    <m/>
  </r>
  <r>
    <n v="423.10079999999999"/>
    <x v="59"/>
    <n v="1007487"/>
    <n v="2357"/>
    <x v="9"/>
    <n v="47.155999999999999"/>
    <n v="7.9723640681991688"/>
    <m/>
    <x v="10"/>
    <x v="10"/>
    <m/>
    <x v="12"/>
    <m/>
    <m/>
    <m/>
  </r>
  <r>
    <n v="423.10079999999999"/>
    <x v="144"/>
    <n v="1007941"/>
    <n v="286"/>
    <x v="9"/>
    <n v="174.184"/>
    <n v="1.4290451476599457"/>
    <m/>
    <x v="10"/>
    <x v="10"/>
    <m/>
    <x v="12"/>
    <m/>
    <m/>
    <m/>
  </r>
  <r>
    <n v="423.10079999999999"/>
    <x v="183"/>
    <n v="1014123"/>
    <n v="82"/>
    <x v="9"/>
    <n v="304.06799999999998"/>
    <n v="0.39146769801491776"/>
    <m/>
    <x v="10"/>
    <x v="10"/>
    <m/>
    <x v="12"/>
    <m/>
    <m/>
    <m/>
  </r>
  <r>
    <n v="423.10079999999999"/>
    <x v="123"/>
    <n v="1006022"/>
    <n v="2301"/>
    <x v="0"/>
    <n v="41.892000000000003"/>
    <n v="9.0997994843884271"/>
    <m/>
    <x v="10"/>
    <x v="10"/>
    <m/>
    <x v="12"/>
    <m/>
    <m/>
    <m/>
  </r>
  <r>
    <n v="423.29248000000001"/>
    <x v="210"/>
    <n v="1001135"/>
    <n v="1135"/>
    <x v="9"/>
    <n v="284.38617599999998"/>
    <n v="0.48844253245277308"/>
    <m/>
    <x v="10"/>
    <x v="10"/>
    <m/>
    <x v="12"/>
    <m/>
    <m/>
    <m/>
  </r>
  <r>
    <n v="423.3476"/>
    <x v="25"/>
    <n v="1004914"/>
    <n v="422"/>
    <x v="4"/>
    <n v="147.904"/>
    <n v="1.862313392470792"/>
    <m/>
    <x v="10"/>
    <x v="10"/>
    <m/>
    <x v="12"/>
    <m/>
    <m/>
    <m/>
  </r>
  <r>
    <n v="423.4776"/>
    <x v="178"/>
    <n v="1004343"/>
    <n v="1310"/>
    <x v="6"/>
    <n v="116.7008"/>
    <n v="2.6287463325015765"/>
    <m/>
    <x v="10"/>
    <x v="10"/>
    <m/>
    <x v="12"/>
    <m/>
    <m/>
    <m/>
  </r>
  <r>
    <n v="423.6336"/>
    <x v="81"/>
    <n v="1005308"/>
    <n v="173"/>
    <x v="3"/>
    <n v="139.92320000000001"/>
    <n v="2.0276151488816723"/>
    <m/>
    <x v="10"/>
    <x v="10"/>
    <m/>
    <x v="12"/>
    <m/>
    <m/>
    <m/>
  </r>
  <r>
    <n v="423.73239999999998"/>
    <x v="78"/>
    <n v="1002333"/>
    <n v="2333"/>
    <x v="6"/>
    <n v="180.18879999999999"/>
    <n v="1.3516023193450426"/>
    <m/>
    <x v="10"/>
    <x v="10"/>
    <m/>
    <x v="12"/>
    <m/>
    <m/>
    <m/>
  </r>
  <r>
    <n v="423.81792000000002"/>
    <x v="73"/>
    <n v="1006960"/>
    <n v="1622"/>
    <x v="9"/>
    <n v="8.7919999999999998"/>
    <n v="47.204949954504102"/>
    <m/>
    <x v="10"/>
    <x v="10"/>
    <m/>
    <x v="12"/>
    <m/>
    <m/>
    <m/>
  </r>
  <r>
    <n v="423.81792000000002"/>
    <x v="52"/>
    <n v="1019190"/>
    <n v="1676"/>
    <x v="9"/>
    <n v="440.93599999999998"/>
    <n v="-3.8822141988859978E-2"/>
    <m/>
    <x v="10"/>
    <x v="10"/>
    <m/>
    <x v="12"/>
    <m/>
    <m/>
    <m/>
  </r>
  <r>
    <n v="423.82080000000002"/>
    <x v="252"/>
    <n v="1004596"/>
    <n v="1679"/>
    <x v="3"/>
    <n v="275.76960000000003"/>
    <n v="0.53686555733481856"/>
    <m/>
    <x v="10"/>
    <x v="10"/>
    <m/>
    <x v="12"/>
    <m/>
    <m/>
    <m/>
  </r>
  <r>
    <n v="423.99720000000002"/>
    <x v="157"/>
    <n v="1006228"/>
    <n v="1569"/>
    <x v="0"/>
    <n v="31.492000000000001"/>
    <n v="12.463647910580464"/>
    <m/>
    <x v="10"/>
    <x v="10"/>
    <m/>
    <x v="12"/>
    <m/>
    <m/>
    <m/>
  </r>
  <r>
    <n v="424.02359999999999"/>
    <x v="159"/>
    <n v="1005113"/>
    <n v="738"/>
    <x v="5"/>
    <n v="265.86559999999997"/>
    <n v="0.59487951807228923"/>
    <m/>
    <x v="10"/>
    <x v="10"/>
    <m/>
    <x v="12"/>
    <m/>
    <m/>
    <m/>
  </r>
  <r>
    <n v="424.08986879999998"/>
    <x v="168"/>
    <n v="1000024"/>
    <n v="24"/>
    <x v="4"/>
    <n v="1017.53664"/>
    <n v="-0.58321906835708637"/>
    <m/>
    <x v="10"/>
    <x v="10"/>
    <m/>
    <x v="12"/>
    <m/>
    <m/>
    <m/>
  </r>
  <r>
    <n v="424.10680000000002"/>
    <x v="281"/>
    <n v="1004147"/>
    <n v="2458"/>
    <x v="4"/>
    <n v="206.25919999999999"/>
    <n v="1.0561836756857392"/>
    <m/>
    <x v="10"/>
    <x v="10"/>
    <m/>
    <x v="12"/>
    <m/>
    <m/>
    <m/>
  </r>
  <r>
    <n v="424.11200000000002"/>
    <x v="209"/>
    <n v="1002895"/>
    <n v="548"/>
    <x v="1"/>
    <n v="247.43039999999999"/>
    <n v="0.71406585447867377"/>
    <m/>
    <x v="10"/>
    <x v="10"/>
    <m/>
    <x v="12"/>
    <m/>
    <m/>
    <m/>
  </r>
  <r>
    <n v="424.4812"/>
    <x v="160"/>
    <n v="1003318"/>
    <n v="1818"/>
    <x v="4"/>
    <n v="160.4384"/>
    <n v="1.6457581227436824"/>
    <m/>
    <x v="10"/>
    <x v="10"/>
    <m/>
    <x v="12"/>
    <m/>
    <m/>
    <m/>
  </r>
  <r>
    <n v="424.53503999999998"/>
    <x v="335"/>
    <n v="1018277"/>
    <n v="1478"/>
    <x v="9"/>
    <n v="364.24400000000003"/>
    <n v="0.1655237697806963"/>
    <m/>
    <x v="10"/>
    <x v="10"/>
    <m/>
    <x v="12"/>
    <m/>
    <m/>
    <m/>
  </r>
  <r>
    <n v="424.72559999999999"/>
    <x v="61"/>
    <n v="1004747"/>
    <n v="129"/>
    <x v="2"/>
    <n v="187.2672"/>
    <n v="1.2680191726047059"/>
    <m/>
    <x v="10"/>
    <x v="10"/>
    <m/>
    <x v="12"/>
    <m/>
    <m/>
    <m/>
  </r>
  <r>
    <n v="424.7516"/>
    <x v="248"/>
    <n v="1003108"/>
    <n v="1773"/>
    <x v="8"/>
    <n v="279.97120000000001"/>
    <n v="0.51712604725057432"/>
    <m/>
    <x v="10"/>
    <x v="10"/>
    <m/>
    <x v="12"/>
    <m/>
    <m/>
    <m/>
  </r>
  <r>
    <n v="424.89359999999999"/>
    <x v="247"/>
    <n v="1005357"/>
    <n v="2449"/>
    <x v="1"/>
    <n v="251.9616"/>
    <n v="0.6863426807894536"/>
    <m/>
    <x v="10"/>
    <x v="10"/>
    <m/>
    <x v="12"/>
    <m/>
    <m/>
    <m/>
  </r>
  <r>
    <n v="424.90656000000001"/>
    <x v="216"/>
    <n v="1000918"/>
    <n v="918"/>
    <x v="1"/>
    <n v="314.53440000000001"/>
    <n v="0.35090648272494201"/>
    <m/>
    <x v="10"/>
    <x v="10"/>
    <m/>
    <x v="12"/>
    <m/>
    <m/>
    <m/>
  </r>
  <r>
    <n v="424.92652800000002"/>
    <x v="30"/>
    <n v="1001003"/>
    <n v="1003"/>
    <x v="7"/>
    <n v="591.23519999999996"/>
    <n v="-0.28129020734895344"/>
    <m/>
    <x v="10"/>
    <x v="10"/>
    <m/>
    <x v="12"/>
    <m/>
    <m/>
    <m/>
  </r>
  <r>
    <n v="424.95440000000002"/>
    <x v="133"/>
    <n v="1002270"/>
    <n v="2270"/>
    <x v="6"/>
    <n v="281.07839999999999"/>
    <n v="0.51187142092739979"/>
    <m/>
    <x v="10"/>
    <x v="10"/>
    <m/>
    <x v="12"/>
    <m/>
    <m/>
    <m/>
  </r>
  <r>
    <n v="425.05632000000003"/>
    <x v="18"/>
    <n v="1001330"/>
    <n v="1330"/>
    <x v="0"/>
    <n v="84.483840000000001"/>
    <n v="4.0312144902504432"/>
    <m/>
    <x v="10"/>
    <x v="10"/>
    <m/>
    <x v="12"/>
    <m/>
    <m/>
    <m/>
  </r>
  <r>
    <n v="425.25216"/>
    <x v="143"/>
    <n v="1016203"/>
    <n v="1114"/>
    <x v="9"/>
    <n v="408.94400000000002"/>
    <n v="3.9878711999686962E-2"/>
    <m/>
    <x v="10"/>
    <x v="10"/>
    <m/>
    <x v="12"/>
    <m/>
    <m/>
    <m/>
  </r>
  <r>
    <n v="425.25216"/>
    <x v="305"/>
    <n v="1012072"/>
    <n v="1425"/>
    <x v="9"/>
    <n v="417.93599999999998"/>
    <n v="1.7505455380728209E-2"/>
    <m/>
    <x v="10"/>
    <x v="10"/>
    <m/>
    <x v="12"/>
    <m/>
    <m/>
    <m/>
  </r>
  <r>
    <n v="425.42759999999998"/>
    <x v="59"/>
    <n v="1002610"/>
    <n v="2610"/>
    <x v="4"/>
    <n v="208.56960000000001"/>
    <n v="1.039739252508515"/>
    <m/>
    <x v="10"/>
    <x v="10"/>
    <m/>
    <x v="12"/>
    <m/>
    <m/>
    <m/>
  </r>
  <r>
    <n v="425.51080000000002"/>
    <x v="155"/>
    <n v="1002411"/>
    <n v="2411"/>
    <x v="3"/>
    <n v="70.979200000000006"/>
    <n v="4.9948661016185021"/>
    <m/>
    <x v="10"/>
    <x v="10"/>
    <m/>
    <x v="12"/>
    <m/>
    <m/>
    <m/>
  </r>
  <r>
    <n v="425.65640000000002"/>
    <x v="3"/>
    <n v="1003926"/>
    <n v="2514"/>
    <x v="7"/>
    <n v="173.04640000000001"/>
    <n v="1.4597818850897795"/>
    <m/>
    <x v="10"/>
    <x v="10"/>
    <m/>
    <x v="12"/>
    <m/>
    <m/>
    <m/>
  </r>
  <r>
    <n v="425.71359999999999"/>
    <x v="258"/>
    <n v="1003931"/>
    <n v="2580"/>
    <x v="1"/>
    <n v="192.77760000000001"/>
    <n v="1.2083146589645268"/>
    <m/>
    <x v="10"/>
    <x v="10"/>
    <m/>
    <x v="12"/>
    <m/>
    <m/>
    <m/>
  </r>
  <r>
    <n v="425.79"/>
    <x v="237"/>
    <n v="1006024"/>
    <n v="185"/>
    <x v="2"/>
    <n v="4.968"/>
    <n v="84.706521739130437"/>
    <m/>
    <x v="10"/>
    <x v="10"/>
    <m/>
    <x v="12"/>
    <m/>
    <m/>
    <m/>
  </r>
  <r>
    <n v="425.79"/>
    <x v="362"/>
    <n v="1005864"/>
    <n v="2413"/>
    <x v="5"/>
    <n v="37.212000000000003"/>
    <n v="10.442276684940342"/>
    <m/>
    <x v="10"/>
    <x v="10"/>
    <m/>
    <x v="12"/>
    <m/>
    <m/>
    <m/>
  </r>
  <r>
    <n v="425.79"/>
    <x v="27"/>
    <n v="1006186"/>
    <n v="2141"/>
    <x v="7"/>
    <n v="40.76"/>
    <n v="9.4462708537782145"/>
    <m/>
    <x v="10"/>
    <x v="10"/>
    <m/>
    <x v="12"/>
    <m/>
    <m/>
    <m/>
  </r>
  <r>
    <n v="425.79"/>
    <x v="167"/>
    <n v="1006257"/>
    <n v="21"/>
    <x v="6"/>
    <n v="72.103999999999999"/>
    <n v="4.9052202374348166"/>
    <m/>
    <x v="10"/>
    <x v="10"/>
    <m/>
    <x v="12"/>
    <m/>
    <m/>
    <m/>
  </r>
  <r>
    <n v="425.9008"/>
    <x v="185"/>
    <n v="1004823"/>
    <n v="1887"/>
    <x v="4"/>
    <n v="240.2912"/>
    <n v="0.77243611085216601"/>
    <m/>
    <x v="10"/>
    <x v="10"/>
    <m/>
    <x v="12"/>
    <m/>
    <m/>
    <m/>
  </r>
  <r>
    <n v="425.96928000000003"/>
    <x v="255"/>
    <n v="1008157"/>
    <n v="2025"/>
    <x v="9"/>
    <n v="89.42"/>
    <n v="3.7636913442182958"/>
    <m/>
    <x v="10"/>
    <x v="10"/>
    <m/>
    <x v="12"/>
    <m/>
    <m/>
    <m/>
  </r>
  <r>
    <n v="426.31430399999999"/>
    <x v="194"/>
    <n v="1000401"/>
    <n v="401"/>
    <x v="5"/>
    <n v="484.77331199999998"/>
    <n v="-0.12059040081810442"/>
    <m/>
    <x v="10"/>
    <x v="10"/>
    <m/>
    <x v="12"/>
    <m/>
    <m/>
    <m/>
  </r>
  <r>
    <n v="426.35424"/>
    <x v="251"/>
    <n v="1002007"/>
    <n v="2007"/>
    <x v="4"/>
    <n v="249.20320000000001"/>
    <n v="0.71086984436796952"/>
    <m/>
    <x v="10"/>
    <x v="10"/>
    <m/>
    <x v="12"/>
    <m/>
    <m/>
    <m/>
  </r>
  <r>
    <n v="426.64440000000002"/>
    <x v="235"/>
    <n v="1002844"/>
    <n v="2844"/>
    <x v="7"/>
    <n v="206.38079999999999"/>
    <n v="1.0672678853846871"/>
    <m/>
    <x v="10"/>
    <x v="10"/>
    <m/>
    <x v="12"/>
    <m/>
    <m/>
    <m/>
  </r>
  <r>
    <n v="426.68639999999999"/>
    <x v="275"/>
    <n v="1005706"/>
    <n v="1404"/>
    <x v="7"/>
    <n v="1.296"/>
    <n v="328.23333333333335"/>
    <m/>
    <x v="10"/>
    <x v="10"/>
    <m/>
    <x v="12"/>
    <m/>
    <m/>
    <m/>
  </r>
  <r>
    <n v="426.80102399999998"/>
    <x v="324"/>
    <n v="1000083"/>
    <n v="83"/>
    <x v="3"/>
    <n v="359.445312"/>
    <n v="0.18738792731841217"/>
    <m/>
    <x v="10"/>
    <x v="10"/>
    <m/>
    <x v="12"/>
    <m/>
    <m/>
    <m/>
  </r>
  <r>
    <n v="426.95328000000001"/>
    <x v="138"/>
    <n v="1000697"/>
    <n v="697"/>
    <x v="2"/>
    <n v="395.983296"/>
    <n v="7.8210329356923208E-2"/>
    <m/>
    <x v="10"/>
    <x v="10"/>
    <m/>
    <x v="12"/>
    <m/>
    <m/>
    <m/>
  </r>
  <r>
    <n v="427.0136"/>
    <x v="152"/>
    <n v="1005319"/>
    <n v="1797"/>
    <x v="4"/>
    <n v="222.22720000000001"/>
    <n v="0.92151815799326087"/>
    <m/>
    <x v="10"/>
    <x v="10"/>
    <m/>
    <x v="12"/>
    <m/>
    <m/>
    <m/>
  </r>
  <r>
    <n v="427.25799999999998"/>
    <x v="360"/>
    <n v="1003199"/>
    <n v="565"/>
    <x v="3"/>
    <n v="226.65280000000001"/>
    <n v="0.88507708706885579"/>
    <m/>
    <x v="10"/>
    <x v="10"/>
    <m/>
    <x v="12"/>
    <m/>
    <m/>
    <m/>
  </r>
  <r>
    <n v="427.36200000000002"/>
    <x v="325"/>
    <n v="1004848"/>
    <n v="1366"/>
    <x v="3"/>
    <n v="236.80959999999999"/>
    <n v="0.80466501358053066"/>
    <m/>
    <x v="10"/>
    <x v="10"/>
    <m/>
    <x v="12"/>
    <m/>
    <m/>
    <m/>
  </r>
  <r>
    <n v="427.40352000000001"/>
    <x v="221"/>
    <n v="1015925"/>
    <n v="815"/>
    <x v="9"/>
    <n v="399.17200000000003"/>
    <n v="7.0725201166414439E-2"/>
    <m/>
    <x v="10"/>
    <x v="10"/>
    <m/>
    <x v="12"/>
    <m/>
    <m/>
    <m/>
  </r>
  <r>
    <n v="427.40352000000001"/>
    <x v="342"/>
    <n v="1009944"/>
    <n v="2505"/>
    <x v="9"/>
    <n v="436.26400000000001"/>
    <n v="-2.0309904094768294E-2"/>
    <m/>
    <x v="10"/>
    <x v="10"/>
    <m/>
    <x v="12"/>
    <m/>
    <m/>
    <m/>
  </r>
  <r>
    <n v="427.46080000000001"/>
    <x v="80"/>
    <n v="1004366"/>
    <n v="1214"/>
    <x v="5"/>
    <n v="433.95942400000001"/>
    <n v="-1.4975188095004952E-2"/>
    <m/>
    <x v="10"/>
    <x v="10"/>
    <m/>
    <x v="12"/>
    <m/>
    <m/>
    <m/>
  </r>
  <r>
    <n v="427.53359999999998"/>
    <x v="274"/>
    <n v="1005033"/>
    <n v="257"/>
    <x v="5"/>
    <n v="63.247999999999998"/>
    <n v="5.7596382494308118"/>
    <m/>
    <x v="10"/>
    <x v="10"/>
    <m/>
    <x v="12"/>
    <m/>
    <m/>
    <m/>
  </r>
  <r>
    <n v="427.5752"/>
    <x v="258"/>
    <n v="1002253"/>
    <n v="2253"/>
    <x v="6"/>
    <n v="167.38560000000001"/>
    <n v="1.5544324003976446"/>
    <m/>
    <x v="10"/>
    <x v="10"/>
    <m/>
    <x v="12"/>
    <m/>
    <m/>
    <m/>
  </r>
  <r>
    <n v="427.58280000000002"/>
    <x v="284"/>
    <n v="1005918"/>
    <n v="382"/>
    <x v="2"/>
    <n v="57.543999999999997"/>
    <n v="6.430536632837482"/>
    <m/>
    <x v="10"/>
    <x v="10"/>
    <m/>
    <x v="12"/>
    <m/>
    <m/>
    <m/>
  </r>
  <r>
    <n v="428.06400000000002"/>
    <x v="308"/>
    <n v="1004553"/>
    <n v="252"/>
    <x v="4"/>
    <n v="237.8048"/>
    <n v="0.80006459079042991"/>
    <m/>
    <x v="10"/>
    <x v="10"/>
    <m/>
    <x v="12"/>
    <m/>
    <m/>
    <m/>
  </r>
  <r>
    <n v="428.12119999999999"/>
    <x v="172"/>
    <n v="1003886"/>
    <n v="1423"/>
    <x v="7"/>
    <n v="112.8416"/>
    <n v="2.7940015029918039"/>
    <m/>
    <x v="10"/>
    <x v="10"/>
    <m/>
    <x v="12"/>
    <m/>
    <m/>
    <m/>
  </r>
  <r>
    <n v="428.15136000000001"/>
    <x v="102"/>
    <n v="1001358"/>
    <n v="1358"/>
    <x v="9"/>
    <n v="601.92960000000005"/>
    <n v="-0.28870193457839594"/>
    <m/>
    <x v="10"/>
    <x v="10"/>
    <m/>
    <x v="12"/>
    <m/>
    <m/>
    <m/>
  </r>
  <r>
    <n v="428.15967999999998"/>
    <x v="113"/>
    <n v="1001128"/>
    <n v="1128"/>
    <x v="3"/>
    <n v="572.96294399999999"/>
    <n v="-0.25272710131844062"/>
    <m/>
    <x v="10"/>
    <x v="10"/>
    <m/>
    <x v="12"/>
    <m/>
    <m/>
    <m/>
  </r>
  <r>
    <n v="428.37724800000001"/>
    <x v="283"/>
    <n v="1000334"/>
    <n v="334"/>
    <x v="5"/>
    <n v="208.83091200000001"/>
    <n v="1.0513114840009892"/>
    <m/>
    <x v="10"/>
    <x v="10"/>
    <m/>
    <x v="12"/>
    <m/>
    <m/>
    <m/>
  </r>
  <r>
    <n v="428.44880000000001"/>
    <x v="288"/>
    <n v="1003194"/>
    <n v="2696"/>
    <x v="8"/>
    <n v="255.81120000000001"/>
    <n v="0.67486333671082421"/>
    <m/>
    <x v="10"/>
    <x v="10"/>
    <m/>
    <x v="12"/>
    <m/>
    <m/>
    <m/>
  </r>
  <r>
    <n v="428.66719999999998"/>
    <x v="253"/>
    <n v="1001291"/>
    <n v="1291"/>
    <x v="9"/>
    <n v="426.52032000000003"/>
    <n v="5.0334764824333652E-3"/>
    <m/>
    <x v="10"/>
    <x v="10"/>
    <m/>
    <x v="12"/>
    <m/>
    <m/>
    <m/>
  </r>
  <r>
    <n v="428.67759999999998"/>
    <x v="180"/>
    <n v="1004932"/>
    <n v="598"/>
    <x v="0"/>
    <n v="213.15199999999999"/>
    <n v="1.0111357153580545"/>
    <m/>
    <x v="10"/>
    <x v="10"/>
    <m/>
    <x v="12"/>
    <m/>
    <m/>
    <m/>
  </r>
  <r>
    <n v="428.83776"/>
    <x v="291"/>
    <n v="1007217"/>
    <n v="1704"/>
    <x v="9"/>
    <n v="44.683999999999997"/>
    <n v="8.5971211171784088"/>
    <m/>
    <x v="10"/>
    <x v="10"/>
    <m/>
    <x v="12"/>
    <m/>
    <m/>
    <m/>
  </r>
  <r>
    <n v="428.83776"/>
    <x v="301"/>
    <n v="1013975"/>
    <n v="550"/>
    <x v="9"/>
    <n v="440.24"/>
    <n v="-2.5900054515718713E-2"/>
    <m/>
    <x v="10"/>
    <x v="10"/>
    <m/>
    <x v="12"/>
    <m/>
    <m/>
    <m/>
  </r>
  <r>
    <n v="428.90640000000002"/>
    <x v="307"/>
    <n v="1003559"/>
    <n v="2160"/>
    <x v="8"/>
    <n v="156.7552"/>
    <n v="1.7361542073245417"/>
    <m/>
    <x v="10"/>
    <x v="10"/>
    <m/>
    <x v="12"/>
    <m/>
    <m/>
    <m/>
  </r>
  <r>
    <n v="429.33800000000002"/>
    <x v="356"/>
    <n v="1002311"/>
    <n v="2311"/>
    <x v="0"/>
    <n v="335.50720000000001"/>
    <n v="0.27966851382026975"/>
    <m/>
    <x v="10"/>
    <x v="10"/>
    <m/>
    <x v="12"/>
    <m/>
    <m/>
    <m/>
  </r>
  <r>
    <n v="429.37560000000002"/>
    <x v="225"/>
    <n v="1005837"/>
    <n v="2283"/>
    <x v="0"/>
    <n v="55.363999999999997"/>
    <n v="6.7555017701033178"/>
    <m/>
    <x v="10"/>
    <x v="10"/>
    <m/>
    <x v="12"/>
    <m/>
    <m/>
    <m/>
  </r>
  <r>
    <n v="429.37560000000002"/>
    <x v="338"/>
    <n v="1005986"/>
    <n v="704"/>
    <x v="7"/>
    <n v="175.17599999999999"/>
    <n v="1.4511097410604195"/>
    <m/>
    <x v="10"/>
    <x v="10"/>
    <m/>
    <x v="12"/>
    <m/>
    <m/>
    <m/>
  </r>
  <r>
    <n v="429.55488000000003"/>
    <x v="209"/>
    <n v="1006547"/>
    <n v="1721"/>
    <x v="9"/>
    <n v="22.292000000000002"/>
    <n v="18.269463484658171"/>
    <m/>
    <x v="10"/>
    <x v="10"/>
    <m/>
    <x v="12"/>
    <m/>
    <m/>
    <m/>
  </r>
  <r>
    <n v="429.55488000000003"/>
    <x v="308"/>
    <n v="1007502"/>
    <n v="2000"/>
    <x v="9"/>
    <n v="84.08"/>
    <n v="4.1088829686013328"/>
    <m/>
    <x v="10"/>
    <x v="10"/>
    <m/>
    <x v="12"/>
    <m/>
    <m/>
    <m/>
  </r>
  <r>
    <n v="429.55488000000003"/>
    <x v="140"/>
    <n v="1009755"/>
    <n v="913"/>
    <x v="9"/>
    <n v="495.05599999999998"/>
    <n v="-0.13231052648589242"/>
    <m/>
    <x v="10"/>
    <x v="10"/>
    <m/>
    <x v="12"/>
    <m/>
    <m/>
    <m/>
  </r>
  <r>
    <n v="430.27199999999999"/>
    <x v="170"/>
    <n v="1007221"/>
    <n v="833"/>
    <x v="9"/>
    <n v="104.848"/>
    <n v="3.1037692659850449"/>
    <m/>
    <x v="10"/>
    <x v="10"/>
    <m/>
    <x v="12"/>
    <m/>
    <m/>
    <m/>
  </r>
  <r>
    <n v="430.27199999999999"/>
    <x v="309"/>
    <n v="1005814"/>
    <n v="2710"/>
    <x v="3"/>
    <n v="58.631999999999998"/>
    <n v="6.3385182153090467"/>
    <m/>
    <x v="10"/>
    <x v="10"/>
    <m/>
    <x v="12"/>
    <m/>
    <m/>
    <m/>
  </r>
  <r>
    <n v="430.27199999999999"/>
    <x v="364"/>
    <n v="1005562"/>
    <n v="590"/>
    <x v="4"/>
    <n v="84.504000000000005"/>
    <n v="4.0917353024708882"/>
    <m/>
    <x v="10"/>
    <x v="10"/>
    <m/>
    <x v="12"/>
    <m/>
    <m/>
    <m/>
  </r>
  <r>
    <n v="430.65359999999998"/>
    <x v="291"/>
    <n v="1002339"/>
    <n v="2339"/>
    <x v="2"/>
    <n v="48.735999999999997"/>
    <n v="7.8364576493762312"/>
    <m/>
    <x v="10"/>
    <x v="10"/>
    <m/>
    <x v="12"/>
    <m/>
    <m/>
    <m/>
  </r>
  <r>
    <n v="430.98912000000001"/>
    <x v="97"/>
    <n v="1006543"/>
    <n v="1868"/>
    <x v="9"/>
    <n v="54.072000000000003"/>
    <n v="6.9706524633821569"/>
    <m/>
    <x v="10"/>
    <x v="10"/>
    <m/>
    <x v="12"/>
    <m/>
    <m/>
    <m/>
  </r>
  <r>
    <n v="430.98912000000001"/>
    <x v="245"/>
    <n v="1019775"/>
    <n v="1804"/>
    <x v="9"/>
    <n v="370.89600000000002"/>
    <n v="0.16202148311116862"/>
    <m/>
    <x v="10"/>
    <x v="10"/>
    <m/>
    <x v="12"/>
    <m/>
    <m/>
    <m/>
  </r>
  <r>
    <n v="430.98912000000001"/>
    <x v="38"/>
    <n v="1018178"/>
    <n v="879"/>
    <x v="9"/>
    <n v="402.36799999999999"/>
    <n v="7.1131700334022635E-2"/>
    <m/>
    <x v="10"/>
    <x v="10"/>
    <m/>
    <x v="12"/>
    <m/>
    <m/>
    <m/>
  </r>
  <r>
    <n v="430.98912000000001"/>
    <x v="283"/>
    <n v="1016196"/>
    <n v="353"/>
    <x v="9"/>
    <n v="412.48399999999998"/>
    <n v="4.4862637096226843E-2"/>
    <m/>
    <x v="10"/>
    <x v="10"/>
    <m/>
    <x v="12"/>
    <m/>
    <m/>
    <m/>
  </r>
  <r>
    <n v="431.02800000000002"/>
    <x v="186"/>
    <n v="1005104"/>
    <n v="1695"/>
    <x v="7"/>
    <n v="72.495999999999995"/>
    <n v="4.9455418229971322"/>
    <m/>
    <x v="10"/>
    <x v="10"/>
    <m/>
    <x v="12"/>
    <m/>
    <m/>
    <m/>
  </r>
  <r>
    <n v="431.104128"/>
    <x v="349"/>
    <n v="1000733"/>
    <n v="733"/>
    <x v="2"/>
    <n v="566.61062400000003"/>
    <n v="-0.23915276251509188"/>
    <m/>
    <x v="10"/>
    <x v="10"/>
    <m/>
    <x v="12"/>
    <m/>
    <m/>
    <m/>
  </r>
  <r>
    <n v="431.1268"/>
    <x v="9"/>
    <n v="1004223"/>
    <n v="2584"/>
    <x v="8"/>
    <n v="80.934399999999997"/>
    <n v="4.3268671912067065"/>
    <m/>
    <x v="10"/>
    <x v="10"/>
    <m/>
    <x v="12"/>
    <m/>
    <m/>
    <m/>
  </r>
  <r>
    <n v="431.18749439999999"/>
    <x v="3"/>
    <n v="1000409"/>
    <n v="409"/>
    <x v="9"/>
    <n v="173.83622399999999"/>
    <n v="1.4804237257247372"/>
    <m/>
    <x v="10"/>
    <x v="10"/>
    <m/>
    <x v="12"/>
    <m/>
    <m/>
    <m/>
  </r>
  <r>
    <n v="431.30880000000002"/>
    <x v="47"/>
    <n v="1003951"/>
    <n v="58"/>
    <x v="5"/>
    <n v="224.45439999999999"/>
    <n v="0.9215876365087966"/>
    <m/>
    <x v="10"/>
    <x v="10"/>
    <m/>
    <x v="12"/>
    <m/>
    <m/>
    <m/>
  </r>
  <r>
    <n v="431.41939200000002"/>
    <x v="230"/>
    <n v="1012609"/>
    <n v="1852"/>
    <x v="9"/>
    <n v="337.69439999999997"/>
    <n v="0.27754381476269685"/>
    <m/>
    <x v="10"/>
    <x v="10"/>
    <m/>
    <x v="12"/>
    <m/>
    <m/>
    <m/>
  </r>
  <r>
    <n v="431.50119999999998"/>
    <x v="307"/>
    <n v="1003089"/>
    <n v="1981"/>
    <x v="8"/>
    <n v="194.56639999999999"/>
    <n v="1.2177580507220158"/>
    <m/>
    <x v="10"/>
    <x v="10"/>
    <m/>
    <x v="12"/>
    <m/>
    <m/>
    <m/>
  </r>
  <r>
    <n v="431.5376"/>
    <x v="142"/>
    <n v="1003191"/>
    <n v="754"/>
    <x v="3"/>
    <n v="224.096"/>
    <n v="0.92568185063544195"/>
    <m/>
    <x v="10"/>
    <x v="10"/>
    <m/>
    <x v="12"/>
    <m/>
    <m/>
    <m/>
  </r>
  <r>
    <n v="431.5428"/>
    <x v="266"/>
    <n v="1003200"/>
    <n v="623"/>
    <x v="2"/>
    <n v="83.28"/>
    <n v="4.1818299711815561"/>
    <m/>
    <x v="10"/>
    <x v="10"/>
    <m/>
    <x v="12"/>
    <m/>
    <m/>
    <m/>
  </r>
  <r>
    <n v="431.6"/>
    <x v="63"/>
    <n v="1002736"/>
    <n v="2736"/>
    <x v="4"/>
    <n v="195.46559999999999"/>
    <n v="1.2080611626802877"/>
    <m/>
    <x v="10"/>
    <x v="10"/>
    <m/>
    <x v="12"/>
    <m/>
    <m/>
    <m/>
  </r>
  <r>
    <n v="431.70623999999998"/>
    <x v="52"/>
    <n v="1009225"/>
    <n v="2846"/>
    <x v="9"/>
    <n v="84.012"/>
    <n v="4.138625910584202"/>
    <m/>
    <x v="10"/>
    <x v="10"/>
    <m/>
    <x v="12"/>
    <m/>
    <m/>
    <m/>
  </r>
  <r>
    <n v="431.70623999999998"/>
    <x v="342"/>
    <n v="1008243"/>
    <n v="1125"/>
    <x v="9"/>
    <n v="195.96"/>
    <n v="1.2030324556031842"/>
    <m/>
    <x v="10"/>
    <x v="10"/>
    <m/>
    <x v="12"/>
    <m/>
    <m/>
    <m/>
  </r>
  <r>
    <n v="431.70623999999998"/>
    <x v="226"/>
    <n v="1015570"/>
    <n v="776"/>
    <x v="9"/>
    <n v="302.072"/>
    <n v="0.42915013639132382"/>
    <m/>
    <x v="10"/>
    <x v="10"/>
    <m/>
    <x v="12"/>
    <m/>
    <m/>
    <m/>
  </r>
  <r>
    <n v="431.70623999999998"/>
    <x v="12"/>
    <n v="1016530"/>
    <n v="2273"/>
    <x v="9"/>
    <n v="326.8"/>
    <n v="0.32101052631578936"/>
    <m/>
    <x v="10"/>
    <x v="10"/>
    <m/>
    <x v="12"/>
    <m/>
    <m/>
    <m/>
  </r>
  <r>
    <n v="431.70623999999998"/>
    <x v="293"/>
    <n v="1010424"/>
    <n v="1806"/>
    <x v="9"/>
    <n v="460.55599999999998"/>
    <n v="-6.26411554729501E-2"/>
    <m/>
    <x v="10"/>
    <x v="10"/>
    <m/>
    <x v="12"/>
    <m/>
    <m/>
    <m/>
  </r>
  <r>
    <n v="431.70623999999998"/>
    <x v="348"/>
    <n v="1013421"/>
    <n v="2569"/>
    <x v="9"/>
    <n v="472.92"/>
    <n v="-8.7147424511545363E-2"/>
    <m/>
    <x v="10"/>
    <x v="10"/>
    <m/>
    <x v="12"/>
    <m/>
    <m/>
    <m/>
  </r>
  <r>
    <n v="432.03160000000003"/>
    <x v="114"/>
    <n v="1003119"/>
    <n v="2674"/>
    <x v="6"/>
    <n v="93.567999999999998"/>
    <n v="3.6173007865937077"/>
    <m/>
    <x v="10"/>
    <x v="10"/>
    <m/>
    <x v="12"/>
    <m/>
    <m/>
    <m/>
  </r>
  <r>
    <n v="432.03160000000003"/>
    <x v="222"/>
    <n v="1005043"/>
    <n v="150"/>
    <x v="5"/>
    <n v="115.8368"/>
    <n v="2.7296575872261668"/>
    <m/>
    <x v="10"/>
    <x v="10"/>
    <m/>
    <x v="12"/>
    <m/>
    <m/>
    <m/>
  </r>
  <r>
    <n v="432.06479999999999"/>
    <x v="328"/>
    <n v="1005689"/>
    <n v="1464"/>
    <x v="6"/>
    <n v="200.292"/>
    <n v="1.157174525193218"/>
    <m/>
    <x v="10"/>
    <x v="10"/>
    <m/>
    <x v="12"/>
    <m/>
    <m/>
    <m/>
  </r>
  <r>
    <n v="432.08430720000001"/>
    <x v="232"/>
    <n v="1000026"/>
    <n v="26"/>
    <x v="5"/>
    <n v="389.87251199999997"/>
    <n v="0.10827076518798033"/>
    <m/>
    <x v="10"/>
    <x v="10"/>
    <m/>
    <x v="12"/>
    <m/>
    <m/>
    <m/>
  </r>
  <r>
    <n v="432.09503999999998"/>
    <x v="181"/>
    <n v="1001181"/>
    <n v="1181"/>
    <x v="6"/>
    <n v="328.42559999999997"/>
    <n v="0.31565578322761689"/>
    <m/>
    <x v="10"/>
    <x v="10"/>
    <m/>
    <x v="12"/>
    <m/>
    <m/>
    <m/>
  </r>
  <r>
    <n v="432.38782079999999"/>
    <x v="1"/>
    <n v="1000196"/>
    <n v="196"/>
    <x v="2"/>
    <n v="225.59808000000001"/>
    <n v="0.91662899258717079"/>
    <m/>
    <x v="10"/>
    <x v="10"/>
    <m/>
    <x v="12"/>
    <m/>
    <m/>
    <m/>
  </r>
  <r>
    <n v="432.42336"/>
    <x v="14"/>
    <n v="1016265"/>
    <n v="177"/>
    <x v="9"/>
    <n v="456.92399999999998"/>
    <n v="-5.3620820968038399E-2"/>
    <m/>
    <x v="10"/>
    <x v="10"/>
    <m/>
    <x v="12"/>
    <m/>
    <m/>
    <m/>
  </r>
  <r>
    <n v="432.42336"/>
    <x v="258"/>
    <n v="1017350"/>
    <n v="754"/>
    <x v="9"/>
    <n v="474.90800000000002"/>
    <n v="-8.9458674101089083E-2"/>
    <m/>
    <x v="10"/>
    <x v="10"/>
    <m/>
    <x v="12"/>
    <m/>
    <m/>
    <m/>
  </r>
  <r>
    <n v="432.47359999999998"/>
    <x v="252"/>
    <n v="1002693"/>
    <n v="2693"/>
    <x v="9"/>
    <n v="145.39840000000001"/>
    <n v="1.9744041199903162"/>
    <m/>
    <x v="10"/>
    <x v="10"/>
    <m/>
    <x v="12"/>
    <m/>
    <m/>
    <m/>
  </r>
  <r>
    <n v="432.61919999999998"/>
    <x v="138"/>
    <n v="1002292"/>
    <n v="2292"/>
    <x v="5"/>
    <n v="66.924800000000005"/>
    <n v="5.4642583915080802"/>
    <m/>
    <x v="10"/>
    <x v="10"/>
    <m/>
    <x v="12"/>
    <m/>
    <m/>
    <m/>
  </r>
  <r>
    <n v="432.61919999999998"/>
    <x v="61"/>
    <n v="1003488"/>
    <n v="1428"/>
    <x v="8"/>
    <n v="192.9888"/>
    <n v="1.2416803462169825"/>
    <m/>
    <x v="10"/>
    <x v="10"/>
    <m/>
    <x v="12"/>
    <m/>
    <m/>
    <m/>
  </r>
  <r>
    <n v="432.75959999999998"/>
    <x v="335"/>
    <n v="1005116"/>
    <n v="1790"/>
    <x v="8"/>
    <n v="210.22399999999999"/>
    <n v="1.0585641981885989"/>
    <m/>
    <x v="10"/>
    <x v="10"/>
    <m/>
    <x v="12"/>
    <m/>
    <m/>
    <m/>
  </r>
  <r>
    <n v="432.76072319999997"/>
    <x v="12"/>
    <n v="1000305"/>
    <n v="305"/>
    <x v="7"/>
    <n v="700.50201600000003"/>
    <n v="-0.382213450760433"/>
    <m/>
    <x v="10"/>
    <x v="10"/>
    <m/>
    <x v="12"/>
    <m/>
    <m/>
    <m/>
  </r>
  <r>
    <n v="432.90519999999998"/>
    <x v="340"/>
    <n v="1005170"/>
    <n v="1054"/>
    <x v="9"/>
    <n v="210.19839999999999"/>
    <n v="1.0595075890206584"/>
    <m/>
    <x v="10"/>
    <x v="10"/>
    <m/>
    <x v="12"/>
    <m/>
    <m/>
    <m/>
  </r>
  <r>
    <n v="432.91455999999999"/>
    <x v="266"/>
    <n v="1002096"/>
    <n v="2096"/>
    <x v="3"/>
    <n v="125.68640000000001"/>
    <n v="2.4444025765715303"/>
    <m/>
    <x v="10"/>
    <x v="10"/>
    <m/>
    <x v="12"/>
    <m/>
    <m/>
    <m/>
  </r>
  <r>
    <n v="432.96120000000002"/>
    <x v="345"/>
    <n v="1005784"/>
    <n v="699"/>
    <x v="7"/>
    <n v="56.54"/>
    <n v="6.6576087725504065"/>
    <m/>
    <x v="10"/>
    <x v="10"/>
    <m/>
    <x v="12"/>
    <m/>
    <m/>
    <m/>
  </r>
  <r>
    <n v="432.96120000000002"/>
    <x v="178"/>
    <n v="1005605"/>
    <n v="1146"/>
    <x v="1"/>
    <n v="64.203999999999994"/>
    <n v="5.7435237679895339"/>
    <m/>
    <x v="10"/>
    <x v="10"/>
    <m/>
    <x v="12"/>
    <m/>
    <m/>
    <m/>
  </r>
  <r>
    <n v="432.96120000000002"/>
    <x v="254"/>
    <n v="1005886"/>
    <n v="1870"/>
    <x v="4"/>
    <n v="137.148"/>
    <n v="2.1568903666112527"/>
    <m/>
    <x v="10"/>
    <x v="10"/>
    <m/>
    <x v="12"/>
    <m/>
    <m/>
    <m/>
  </r>
  <r>
    <n v="432.96120000000002"/>
    <x v="12"/>
    <n v="1005996"/>
    <n v="1966"/>
    <x v="3"/>
    <n v="153.26"/>
    <n v="1.8250110922615166"/>
    <m/>
    <x v="10"/>
    <x v="10"/>
    <m/>
    <x v="12"/>
    <m/>
    <m/>
    <m/>
  </r>
  <r>
    <n v="432.96863999999999"/>
    <x v="234"/>
    <n v="1000215"/>
    <n v="215"/>
    <x v="5"/>
    <n v="133.75391999999999"/>
    <n v="2.2370538373753832"/>
    <m/>
    <x v="10"/>
    <x v="10"/>
    <m/>
    <x v="12"/>
    <m/>
    <m/>
    <m/>
  </r>
  <r>
    <n v="433.00400000000002"/>
    <x v="188"/>
    <n v="1004916"/>
    <n v="2501"/>
    <x v="7"/>
    <n v="204.6112"/>
    <n v="1.1162282416602807"/>
    <m/>
    <x v="10"/>
    <x v="10"/>
    <m/>
    <x v="12"/>
    <m/>
    <m/>
    <m/>
  </r>
  <r>
    <n v="433.01960000000003"/>
    <x v="355"/>
    <n v="1004485"/>
    <n v="2784"/>
    <x v="7"/>
    <n v="153.536"/>
    <n v="1.8203131513130473"/>
    <m/>
    <x v="10"/>
    <x v="10"/>
    <m/>
    <x v="12"/>
    <m/>
    <m/>
    <m/>
  </r>
  <r>
    <n v="433.11840000000001"/>
    <x v="245"/>
    <n v="1002430"/>
    <n v="2430"/>
    <x v="1"/>
    <n v="128.64959999999999"/>
    <n v="2.3666517424072833"/>
    <m/>
    <x v="10"/>
    <x v="10"/>
    <m/>
    <x v="12"/>
    <m/>
    <m/>
    <m/>
  </r>
  <r>
    <n v="433.14048000000003"/>
    <x v="271"/>
    <n v="1005928"/>
    <n v="1249"/>
    <x v="3"/>
    <n v="28.388000000000002"/>
    <n v="14.257872340425532"/>
    <m/>
    <x v="10"/>
    <x v="10"/>
    <m/>
    <x v="12"/>
    <m/>
    <m/>
    <m/>
  </r>
  <r>
    <n v="433.14048000000003"/>
    <x v="19"/>
    <n v="1014789"/>
    <n v="598"/>
    <x v="9"/>
    <n v="376.86"/>
    <n v="0.14934055086769626"/>
    <m/>
    <x v="10"/>
    <x v="10"/>
    <m/>
    <x v="12"/>
    <m/>
    <m/>
    <m/>
  </r>
  <r>
    <n v="433.14048000000003"/>
    <x v="3"/>
    <n v="1013404"/>
    <n v="1140"/>
    <x v="9"/>
    <n v="382.48"/>
    <n v="0.13245262497385485"/>
    <m/>
    <x v="10"/>
    <x v="10"/>
    <m/>
    <x v="12"/>
    <m/>
    <m/>
    <m/>
  </r>
  <r>
    <n v="433.14048000000003"/>
    <x v="128"/>
    <n v="1017002"/>
    <n v="2404"/>
    <x v="9"/>
    <n v="471.27600000000001"/>
    <n v="-8.091971583530666E-2"/>
    <m/>
    <x v="10"/>
    <x v="10"/>
    <m/>
    <x v="12"/>
    <m/>
    <m/>
    <m/>
  </r>
  <r>
    <n v="433.55"/>
    <x v="24"/>
    <n v="1005257"/>
    <n v="266"/>
    <x v="2"/>
    <n v="102.1888"/>
    <n v="3.2426371578881441"/>
    <m/>
    <x v="10"/>
    <x v="10"/>
    <m/>
    <x v="12"/>
    <m/>
    <m/>
    <m/>
  </r>
  <r>
    <n v="433.60719999999998"/>
    <x v="341"/>
    <n v="1003469"/>
    <n v="1887"/>
    <x v="6"/>
    <n v="176.96960000000001"/>
    <n v="1.4501790137967197"/>
    <m/>
    <x v="10"/>
    <x v="10"/>
    <m/>
    <x v="12"/>
    <m/>
    <m/>
    <m/>
  </r>
  <r>
    <n v="433.654"/>
    <x v="343"/>
    <n v="1002560"/>
    <n v="2560"/>
    <x v="3"/>
    <n v="174.8288"/>
    <n v="1.4804494454003001"/>
    <m/>
    <x v="10"/>
    <x v="10"/>
    <m/>
    <x v="12"/>
    <m/>
    <m/>
    <m/>
  </r>
  <r>
    <n v="433.71417600000001"/>
    <x v="27"/>
    <n v="1017662"/>
    <n v="2013"/>
    <x v="9"/>
    <n v="364.06319999999999"/>
    <n v="0.19131561772791103"/>
    <m/>
    <x v="10"/>
    <x v="10"/>
    <m/>
    <x v="12"/>
    <m/>
    <m/>
    <m/>
  </r>
  <r>
    <n v="433.73091840000001"/>
    <x v="9"/>
    <n v="1000674"/>
    <n v="674"/>
    <x v="6"/>
    <n v="615.31776000000002"/>
    <n v="-0.29511067842410399"/>
    <m/>
    <x v="10"/>
    <x v="10"/>
    <m/>
    <x v="12"/>
    <m/>
    <m/>
    <m/>
  </r>
  <r>
    <n v="433.85759999999999"/>
    <x v="309"/>
    <n v="1005550"/>
    <n v="1342"/>
    <x v="9"/>
    <n v="63.84"/>
    <n v="5.7960150375939845"/>
    <m/>
    <x v="10"/>
    <x v="10"/>
    <m/>
    <x v="12"/>
    <m/>
    <m/>
    <m/>
  </r>
  <r>
    <n v="433.85759999999999"/>
    <x v="330"/>
    <n v="1008543"/>
    <n v="978"/>
    <x v="9"/>
    <n v="87.007999999999996"/>
    <n v="3.9864104450165505"/>
    <m/>
    <x v="10"/>
    <x v="10"/>
    <m/>
    <x v="12"/>
    <m/>
    <m/>
    <m/>
  </r>
  <r>
    <n v="433.85759999999999"/>
    <x v="232"/>
    <n v="1011158"/>
    <n v="2647"/>
    <x v="9"/>
    <n v="457.52800000000002"/>
    <n v="-5.1735412914619493E-2"/>
    <m/>
    <x v="10"/>
    <x v="10"/>
    <m/>
    <x v="12"/>
    <m/>
    <m/>
    <m/>
  </r>
  <r>
    <n v="434.0804"/>
    <x v="38"/>
    <n v="1003893"/>
    <n v="1216"/>
    <x v="8"/>
    <n v="84.275199999999998"/>
    <n v="4.1507489747873638"/>
    <m/>
    <x v="10"/>
    <x v="10"/>
    <m/>
    <x v="12"/>
    <m/>
    <m/>
    <m/>
  </r>
  <r>
    <n v="434.2208"/>
    <x v="71"/>
    <n v="1005039"/>
    <n v="2154"/>
    <x v="4"/>
    <n v="130.9152"/>
    <n v="2.3168096599936452"/>
    <m/>
    <x v="10"/>
    <x v="10"/>
    <m/>
    <x v="12"/>
    <m/>
    <m/>
    <m/>
  </r>
  <r>
    <n v="434.57472000000001"/>
    <x v="336"/>
    <n v="1007577"/>
    <n v="1691"/>
    <x v="9"/>
    <n v="52.271999999999998"/>
    <n v="7.3137190082644636"/>
    <m/>
    <x v="10"/>
    <x v="10"/>
    <m/>
    <x v="12"/>
    <m/>
    <m/>
    <m/>
  </r>
  <r>
    <n v="434.57472000000001"/>
    <x v="357"/>
    <n v="1007181"/>
    <n v="14"/>
    <x v="9"/>
    <n v="83.447999999999993"/>
    <n v="4.2077308024158766"/>
    <m/>
    <x v="10"/>
    <x v="10"/>
    <m/>
    <x v="12"/>
    <m/>
    <m/>
    <m/>
  </r>
  <r>
    <n v="434.57472000000001"/>
    <x v="225"/>
    <n v="1012032"/>
    <n v="2758"/>
    <x v="9"/>
    <n v="312.27199999999999"/>
    <n v="0.39165445509043406"/>
    <m/>
    <x v="10"/>
    <x v="10"/>
    <m/>
    <x v="12"/>
    <m/>
    <m/>
    <m/>
  </r>
  <r>
    <n v="434.61079999999998"/>
    <x v="117"/>
    <n v="1003815"/>
    <n v="228"/>
    <x v="8"/>
    <n v="52.588799999999999"/>
    <n v="7.2643224412802727"/>
    <m/>
    <x v="10"/>
    <x v="10"/>
    <m/>
    <x v="12"/>
    <m/>
    <m/>
    <m/>
  </r>
  <r>
    <n v="434.67840000000001"/>
    <x v="239"/>
    <n v="1004581"/>
    <n v="399"/>
    <x v="3"/>
    <n v="54.607999999999997"/>
    <n v="6.9599765602109587"/>
    <m/>
    <x v="10"/>
    <x v="10"/>
    <m/>
    <x v="12"/>
    <m/>
    <m/>
    <m/>
  </r>
  <r>
    <n v="434.75400000000002"/>
    <x v="162"/>
    <n v="1005465"/>
    <n v="2052"/>
    <x v="7"/>
    <n v="6.5640000000000001"/>
    <n v="65.233089579524673"/>
    <m/>
    <x v="10"/>
    <x v="10"/>
    <m/>
    <x v="12"/>
    <m/>
    <m/>
    <m/>
  </r>
  <r>
    <n v="434.75400000000002"/>
    <x v="109"/>
    <n v="1005936"/>
    <n v="1379"/>
    <x v="8"/>
    <n v="25.788"/>
    <n v="15.858771521637971"/>
    <m/>
    <x v="10"/>
    <x v="10"/>
    <m/>
    <x v="12"/>
    <m/>
    <m/>
    <m/>
  </r>
  <r>
    <n v="434.75400000000002"/>
    <x v="17"/>
    <n v="1005934"/>
    <n v="804"/>
    <x v="3"/>
    <n v="134.55600000000001"/>
    <n v="2.231026487113172"/>
    <m/>
    <x v="10"/>
    <x v="10"/>
    <m/>
    <x v="12"/>
    <m/>
    <m/>
    <m/>
  </r>
  <r>
    <n v="434.86156799999998"/>
    <x v="285"/>
    <n v="1010585"/>
    <n v="852"/>
    <x v="9"/>
    <n v="303.62560000000002"/>
    <n v="0.43222958801892841"/>
    <m/>
    <x v="10"/>
    <x v="10"/>
    <m/>
    <x v="12"/>
    <m/>
    <m/>
    <m/>
  </r>
  <r>
    <n v="434.86559999999997"/>
    <x v="232"/>
    <n v="1004889"/>
    <n v="1760"/>
    <x v="9"/>
    <n v="132.57919999999999"/>
    <n v="2.2800439284593663"/>
    <m/>
    <x v="10"/>
    <x v="10"/>
    <m/>
    <x v="12"/>
    <m/>
    <m/>
    <m/>
  </r>
  <r>
    <n v="434.9228"/>
    <x v="275"/>
    <n v="1004274"/>
    <n v="1918"/>
    <x v="4"/>
    <n v="197.23840000000001"/>
    <n v="1.2050614890406735"/>
    <m/>
    <x v="10"/>
    <x v="10"/>
    <m/>
    <x v="12"/>
    <m/>
    <m/>
    <m/>
  </r>
  <r>
    <n v="434.93216000000001"/>
    <x v="31"/>
    <n v="1001493"/>
    <n v="1493"/>
    <x v="4"/>
    <n v="636.25401599999998"/>
    <n v="-0.31641742281749302"/>
    <m/>
    <x v="10"/>
    <x v="10"/>
    <m/>
    <x v="12"/>
    <m/>
    <m/>
    <m/>
  </r>
  <r>
    <n v="435.01119999999997"/>
    <x v="115"/>
    <n v="1002910"/>
    <n v="1350"/>
    <x v="4"/>
    <n v="77.187200000000004"/>
    <n v="4.6357945358815957"/>
    <m/>
    <x v="10"/>
    <x v="10"/>
    <m/>
    <x v="12"/>
    <m/>
    <m/>
    <m/>
  </r>
  <r>
    <n v="435.01119999999997"/>
    <x v="195"/>
    <n v="1002656"/>
    <n v="2656"/>
    <x v="2"/>
    <n v="223.79519999999999"/>
    <n v="0.94379146648364209"/>
    <m/>
    <x v="10"/>
    <x v="10"/>
    <m/>
    <x v="12"/>
    <m/>
    <m/>
    <m/>
  </r>
  <r>
    <n v="435.01535999999999"/>
    <x v="150"/>
    <n v="1000837"/>
    <n v="837"/>
    <x v="5"/>
    <n v="366.40512000000001"/>
    <n v="0.18725240520656472"/>
    <m/>
    <x v="10"/>
    <x v="10"/>
    <m/>
    <x v="12"/>
    <m/>
    <m/>
    <m/>
  </r>
  <r>
    <n v="435.24520000000001"/>
    <x v="151"/>
    <n v="1004167"/>
    <n v="289"/>
    <x v="4"/>
    <n v="17.763200000000001"/>
    <n v="23.502634660421545"/>
    <m/>
    <x v="10"/>
    <x v="10"/>
    <m/>
    <x v="12"/>
    <m/>
    <m/>
    <m/>
  </r>
  <r>
    <n v="435.29183999999998"/>
    <x v="259"/>
    <n v="1006302"/>
    <n v="2297"/>
    <x v="9"/>
    <n v="4.8639999999999999"/>
    <n v="88.492565789473687"/>
    <m/>
    <x v="10"/>
    <x v="10"/>
    <m/>
    <x v="12"/>
    <m/>
    <m/>
    <m/>
  </r>
  <r>
    <n v="435.29183999999998"/>
    <x v="12"/>
    <n v="1017420"/>
    <n v="2409"/>
    <x v="9"/>
    <n v="355.84800000000001"/>
    <n v="0.22325217508599166"/>
    <m/>
    <x v="10"/>
    <x v="10"/>
    <m/>
    <x v="12"/>
    <m/>
    <m/>
    <m/>
  </r>
  <r>
    <n v="435.29183999999998"/>
    <x v="290"/>
    <n v="1017999"/>
    <n v="1640"/>
    <x v="9"/>
    <n v="374.95600000000002"/>
    <n v="0.16091445396259818"/>
    <m/>
    <x v="10"/>
    <x v="10"/>
    <m/>
    <x v="12"/>
    <m/>
    <m/>
    <m/>
  </r>
  <r>
    <n v="435.29183999999998"/>
    <x v="187"/>
    <n v="1012723"/>
    <n v="2505"/>
    <x v="9"/>
    <n v="426.66"/>
    <n v="2.0231191112361022E-2"/>
    <m/>
    <x v="10"/>
    <x v="10"/>
    <m/>
    <x v="12"/>
    <m/>
    <m/>
    <m/>
  </r>
  <r>
    <n v="435.29719999999998"/>
    <x v="343"/>
    <n v="1004323"/>
    <n v="2396"/>
    <x v="4"/>
    <n v="105.0656"/>
    <n v="3.1430991685194769"/>
    <m/>
    <x v="10"/>
    <x v="10"/>
    <m/>
    <x v="12"/>
    <m/>
    <m/>
    <m/>
  </r>
  <r>
    <n v="435.42720000000003"/>
    <x v="35"/>
    <n v="1003993"/>
    <n v="1860"/>
    <x v="0"/>
    <n v="227.47200000000001"/>
    <n v="0.91420130829288881"/>
    <m/>
    <x v="10"/>
    <x v="10"/>
    <m/>
    <x v="12"/>
    <m/>
    <m/>
    <m/>
  </r>
  <r>
    <n v="435.45319999999998"/>
    <x v="299"/>
    <n v="1003144"/>
    <n v="512"/>
    <x v="7"/>
    <n v="144.84479999999999"/>
    <n v="2.0063433412866734"/>
    <m/>
    <x v="10"/>
    <x v="10"/>
    <m/>
    <x v="12"/>
    <m/>
    <m/>
    <m/>
  </r>
  <r>
    <n v="435.50457599999999"/>
    <x v="326"/>
    <n v="1000722"/>
    <n v="722"/>
    <x v="6"/>
    <n v="146.434752"/>
    <n v="1.9740520610845163"/>
    <m/>
    <x v="10"/>
    <x v="10"/>
    <m/>
    <x v="12"/>
    <m/>
    <m/>
    <m/>
  </r>
  <r>
    <n v="435.53327999999999"/>
    <x v="255"/>
    <n v="1000948"/>
    <n v="948"/>
    <x v="2"/>
    <n v="416.62848000000002"/>
    <n v="4.537567859019135E-2"/>
    <m/>
    <x v="10"/>
    <x v="10"/>
    <m/>
    <x v="12"/>
    <m/>
    <m/>
    <m/>
  </r>
  <r>
    <n v="435.65039999999999"/>
    <x v="49"/>
    <n v="1006093"/>
    <n v="1181"/>
    <x v="1"/>
    <n v="10.204000000000001"/>
    <n v="41.694080752646016"/>
    <m/>
    <x v="10"/>
    <x v="10"/>
    <m/>
    <x v="12"/>
    <m/>
    <m/>
    <m/>
  </r>
  <r>
    <n v="435.65039999999999"/>
    <x v="206"/>
    <n v="1005695"/>
    <n v="2429"/>
    <x v="2"/>
    <n v="36.06"/>
    <n v="11.081264559068218"/>
    <m/>
    <x v="10"/>
    <x v="10"/>
    <m/>
    <x v="12"/>
    <m/>
    <m/>
    <m/>
  </r>
  <r>
    <n v="435.65039999999999"/>
    <x v="58"/>
    <n v="1006042"/>
    <n v="259"/>
    <x v="2"/>
    <n v="102.348"/>
    <n v="3.2565599718607103"/>
    <m/>
    <x v="10"/>
    <x v="10"/>
    <m/>
    <x v="12"/>
    <m/>
    <m/>
    <m/>
  </r>
  <r>
    <n v="435.69760000000002"/>
    <x v="106"/>
    <n v="1004670"/>
    <n v="464"/>
    <x v="0"/>
    <n v="216.37119999999999"/>
    <n v="1.0136580099384762"/>
    <m/>
    <x v="10"/>
    <x v="10"/>
    <m/>
    <x v="12"/>
    <m/>
    <m/>
    <m/>
  </r>
  <r>
    <n v="435.84735999999998"/>
    <x v="138"/>
    <n v="1001540"/>
    <n v="1540"/>
    <x v="9"/>
    <n v="13.0176"/>
    <n v="32.481391347099311"/>
    <m/>
    <x v="10"/>
    <x v="10"/>
    <m/>
    <x v="12"/>
    <m/>
    <m/>
    <m/>
  </r>
  <r>
    <n v="436.00896"/>
    <x v="258"/>
    <n v="1008476"/>
    <n v="2075"/>
    <x v="9"/>
    <n v="12.071999999999999"/>
    <n v="35.117375745526843"/>
    <m/>
    <x v="10"/>
    <x v="10"/>
    <m/>
    <x v="12"/>
    <m/>
    <m/>
    <m/>
  </r>
  <r>
    <n v="436.00896"/>
    <x v="299"/>
    <n v="1007389"/>
    <n v="2173"/>
    <x v="9"/>
    <n v="104.128"/>
    <n v="3.1872403196066381"/>
    <m/>
    <x v="10"/>
    <x v="10"/>
    <m/>
    <x v="12"/>
    <m/>
    <m/>
    <m/>
  </r>
  <r>
    <n v="436.00896"/>
    <x v="261"/>
    <n v="1019202"/>
    <n v="487"/>
    <x v="9"/>
    <n v="510.7"/>
    <n v="-0.1462522811826904"/>
    <m/>
    <x v="10"/>
    <x v="10"/>
    <m/>
    <x v="12"/>
    <m/>
    <m/>
    <m/>
  </r>
  <r>
    <n v="436.00896"/>
    <x v="342"/>
    <n v="1018400"/>
    <n v="2405"/>
    <x v="9"/>
    <n v="539.92399999999998"/>
    <n v="-0.19246234655247771"/>
    <m/>
    <x v="10"/>
    <x v="10"/>
    <m/>
    <x v="12"/>
    <m/>
    <m/>
    <m/>
  </r>
  <r>
    <n v="436.15104000000002"/>
    <x v="302"/>
    <n v="1001951"/>
    <n v="1951"/>
    <x v="5"/>
    <n v="161.43680000000001"/>
    <n v="1.7016828876687349"/>
    <m/>
    <x v="10"/>
    <x v="10"/>
    <m/>
    <x v="12"/>
    <m/>
    <m/>
    <m/>
  </r>
  <r>
    <n v="436.15935999999999"/>
    <x v="130"/>
    <n v="1001362"/>
    <n v="1362"/>
    <x v="0"/>
    <n v="374.35296"/>
    <n v="0.16510194015829338"/>
    <m/>
    <x v="10"/>
    <x v="10"/>
    <m/>
    <x v="12"/>
    <m/>
    <m/>
    <m/>
  </r>
  <r>
    <n v="436.358"/>
    <x v="34"/>
    <n v="1004314"/>
    <n v="2088"/>
    <x v="0"/>
    <n v="125.4432"/>
    <n v="2.4785305221805567"/>
    <m/>
    <x v="10"/>
    <x v="10"/>
    <m/>
    <x v="12"/>
    <m/>
    <m/>
    <m/>
  </r>
  <r>
    <n v="436.45679999999999"/>
    <x v="88"/>
    <n v="1002461"/>
    <n v="2461"/>
    <x v="3"/>
    <n v="204.07040000000001"/>
    <n v="1.1387560371322836"/>
    <m/>
    <x v="10"/>
    <x v="10"/>
    <m/>
    <x v="12"/>
    <m/>
    <m/>
    <m/>
  </r>
  <r>
    <n v="436.54680000000002"/>
    <x v="62"/>
    <n v="1005394"/>
    <n v="936"/>
    <x v="6"/>
    <n v="25.92"/>
    <n v="15.842083333333333"/>
    <m/>
    <x v="10"/>
    <x v="10"/>
    <m/>
    <x v="12"/>
    <m/>
    <m/>
    <m/>
  </r>
  <r>
    <n v="436.54680000000002"/>
    <x v="170"/>
    <n v="1005832"/>
    <n v="2433"/>
    <x v="2"/>
    <n v="128.06"/>
    <n v="2.4089239419022332"/>
    <m/>
    <x v="10"/>
    <x v="10"/>
    <m/>
    <x v="12"/>
    <m/>
    <m/>
    <m/>
  </r>
  <r>
    <n v="436.54680000000002"/>
    <x v="213"/>
    <n v="1005878"/>
    <n v="272"/>
    <x v="6"/>
    <n v="202.84800000000001"/>
    <n v="1.1520882631329863"/>
    <m/>
    <x v="10"/>
    <x v="10"/>
    <m/>
    <x v="12"/>
    <m/>
    <m/>
    <m/>
  </r>
  <r>
    <n v="436.65440000000001"/>
    <x v="0"/>
    <n v="1005127"/>
    <n v="1026"/>
    <x v="6"/>
    <n v="86.406400000000005"/>
    <n v="4.053496037330568"/>
    <m/>
    <x v="10"/>
    <x v="10"/>
    <m/>
    <x v="12"/>
    <m/>
    <m/>
    <m/>
  </r>
  <r>
    <n v="436.72608000000002"/>
    <x v="96"/>
    <n v="1009958"/>
    <n v="758"/>
    <x v="9"/>
    <n v="458.73599999999999"/>
    <n v="-4.7979491472219242E-2"/>
    <m/>
    <x v="10"/>
    <x v="10"/>
    <m/>
    <x v="12"/>
    <m/>
    <m/>
    <m/>
  </r>
  <r>
    <n v="436.94560000000001"/>
    <x v="80"/>
    <n v="1002329"/>
    <n v="2329"/>
    <x v="3"/>
    <n v="169.11359999999999"/>
    <n v="1.5837401604601877"/>
    <m/>
    <x v="10"/>
    <x v="10"/>
    <m/>
    <x v="12"/>
    <m/>
    <m/>
    <m/>
  </r>
  <r>
    <n v="436.94560000000001"/>
    <x v="343"/>
    <n v="1004700"/>
    <n v="2222"/>
    <x v="1"/>
    <n v="232.5248"/>
    <n v="0.87913547286138949"/>
    <m/>
    <x v="10"/>
    <x v="10"/>
    <m/>
    <x v="12"/>
    <m/>
    <m/>
    <m/>
  </r>
  <r>
    <n v="437.23160000000001"/>
    <x v="295"/>
    <n v="1003384"/>
    <n v="1377"/>
    <x v="8"/>
    <n v="181.49440000000001"/>
    <n v="1.4090638609235326"/>
    <m/>
    <x v="10"/>
    <x v="10"/>
    <m/>
    <x v="12"/>
    <m/>
    <m/>
    <m/>
  </r>
  <r>
    <n v="437.3304"/>
    <x v="250"/>
    <n v="1002449"/>
    <n v="2449"/>
    <x v="1"/>
    <n v="509.69472000000002"/>
    <n v="-0.14197580857812303"/>
    <m/>
    <x v="10"/>
    <x v="10"/>
    <m/>
    <x v="12"/>
    <m/>
    <m/>
    <m/>
  </r>
  <r>
    <n v="437.44319999999999"/>
    <x v="20"/>
    <n v="1005839"/>
    <n v="586"/>
    <x v="7"/>
    <n v="67.864000000000004"/>
    <n v="5.4458799952846872"/>
    <m/>
    <x v="10"/>
    <x v="10"/>
    <m/>
    <x v="12"/>
    <m/>
    <m/>
    <m/>
  </r>
  <r>
    <n v="437.44319999999999"/>
    <x v="117"/>
    <n v="1005633"/>
    <n v="1411"/>
    <x v="4"/>
    <n v="109.16800000000001"/>
    <n v="3.0070643411988858"/>
    <m/>
    <x v="10"/>
    <x v="10"/>
    <m/>
    <x v="12"/>
    <m/>
    <m/>
    <m/>
  </r>
  <r>
    <n v="437.44319999999999"/>
    <x v="157"/>
    <n v="1014217"/>
    <n v="1015"/>
    <x v="9"/>
    <n v="321.34800000000001"/>
    <n v="0.3612756264236901"/>
    <m/>
    <x v="10"/>
    <x v="10"/>
    <m/>
    <x v="12"/>
    <m/>
    <m/>
    <m/>
  </r>
  <r>
    <n v="437.44319999999999"/>
    <x v="98"/>
    <n v="1018736"/>
    <n v="2068"/>
    <x v="9"/>
    <n v="534.90800000000002"/>
    <n v="-0.18220852931719103"/>
    <m/>
    <x v="10"/>
    <x v="10"/>
    <m/>
    <x v="12"/>
    <m/>
    <m/>
    <m/>
  </r>
  <r>
    <n v="437.46039999999999"/>
    <x v="362"/>
    <n v="1004886"/>
    <n v="2513"/>
    <x v="3"/>
    <n v="165.2544"/>
    <n v="1.6471936601990629"/>
    <m/>
    <x v="10"/>
    <x v="10"/>
    <m/>
    <x v="12"/>
    <m/>
    <m/>
    <m/>
  </r>
  <r>
    <n v="437.4864"/>
    <x v="193"/>
    <n v="1001306"/>
    <n v="1306"/>
    <x v="3"/>
    <n v="644.27904000000001"/>
    <n v="-0.32096751121998318"/>
    <m/>
    <x v="10"/>
    <x v="10"/>
    <m/>
    <x v="12"/>
    <m/>
    <m/>
    <m/>
  </r>
  <r>
    <n v="437.67360000000002"/>
    <x v="197"/>
    <n v="1004899"/>
    <n v="1096"/>
    <x v="6"/>
    <n v="123.8976"/>
    <n v="2.5325430032543004"/>
    <m/>
    <x v="10"/>
    <x v="10"/>
    <m/>
    <x v="12"/>
    <m/>
    <m/>
    <m/>
  </r>
  <r>
    <n v="437.80360000000002"/>
    <x v="254"/>
    <n v="1004431"/>
    <n v="836"/>
    <x v="1"/>
    <n v="250.9408"/>
    <n v="0.74464893711983071"/>
    <m/>
    <x v="10"/>
    <x v="10"/>
    <m/>
    <x v="12"/>
    <m/>
    <m/>
    <m/>
  </r>
  <r>
    <n v="438.04350720000002"/>
    <x v="101"/>
    <n v="1000574"/>
    <n v="574"/>
    <x v="1"/>
    <n v="370.59840000000003"/>
    <n v="0.1819897419956481"/>
    <m/>
    <x v="10"/>
    <x v="10"/>
    <m/>
    <x v="12"/>
    <m/>
    <m/>
    <m/>
  </r>
  <r>
    <n v="438.16032000000001"/>
    <x v="269"/>
    <n v="1011788"/>
    <n v="1837"/>
    <x v="9"/>
    <n v="403.14"/>
    <n v="8.6868879297514578E-2"/>
    <m/>
    <x v="10"/>
    <x v="10"/>
    <m/>
    <x v="12"/>
    <m/>
    <m/>
    <m/>
  </r>
  <r>
    <n v="438.178"/>
    <x v="191"/>
    <n v="1003466"/>
    <n v="340"/>
    <x v="9"/>
    <n v="190.96960000000001"/>
    <n v="1.294490850899829"/>
    <m/>
    <x v="10"/>
    <x v="10"/>
    <m/>
    <x v="12"/>
    <m/>
    <m/>
    <m/>
  </r>
  <r>
    <n v="438.40679999999998"/>
    <x v="244"/>
    <n v="1002602"/>
    <n v="2602"/>
    <x v="9"/>
    <n v="426.06079999999997"/>
    <n v="2.8977084960644123E-2"/>
    <m/>
    <x v="10"/>
    <x v="10"/>
    <m/>
    <x v="12"/>
    <m/>
    <m/>
    <m/>
  </r>
  <r>
    <n v="438.43903999999998"/>
    <x v="346"/>
    <n v="1001591"/>
    <n v="1591"/>
    <x v="0"/>
    <n v="213.81440000000001"/>
    <n v="1.0505589894787253"/>
    <m/>
    <x v="10"/>
    <x v="10"/>
    <m/>
    <x v="12"/>
    <m/>
    <m/>
    <m/>
  </r>
  <r>
    <n v="438.70319999999998"/>
    <x v="17"/>
    <n v="1004208"/>
    <n v="2244"/>
    <x v="2"/>
    <n v="58.364800000000002"/>
    <n v="6.516571632216678"/>
    <m/>
    <x v="10"/>
    <x v="10"/>
    <m/>
    <x v="12"/>
    <m/>
    <m/>
    <m/>
  </r>
  <r>
    <n v="438.87743999999998"/>
    <x v="16"/>
    <n v="1007784"/>
    <n v="821"/>
    <x v="9"/>
    <n v="109.744"/>
    <n v="2.9991019098994016"/>
    <m/>
    <x v="10"/>
    <x v="10"/>
    <m/>
    <x v="12"/>
    <m/>
    <m/>
    <m/>
  </r>
  <r>
    <n v="439.23599999999999"/>
    <x v="269"/>
    <n v="1006214"/>
    <n v="841"/>
    <x v="0"/>
    <n v="24.452000000000002"/>
    <n v="16.963193194830687"/>
    <m/>
    <x v="10"/>
    <x v="10"/>
    <m/>
    <x v="12"/>
    <m/>
    <m/>
    <m/>
  </r>
  <r>
    <n v="439.45113600000002"/>
    <x v="45"/>
    <n v="1013443"/>
    <n v="2628"/>
    <x v="9"/>
    <n v="409.19119999999998"/>
    <n v="7.3950603043271806E-2"/>
    <m/>
    <x v="10"/>
    <x v="10"/>
    <m/>
    <x v="12"/>
    <m/>
    <m/>
    <m/>
  </r>
  <r>
    <n v="439.45113600000002"/>
    <x v="364"/>
    <n v="1015333"/>
    <n v="1652"/>
    <x v="9"/>
    <n v="476.63119999999998"/>
    <n v="-7.8005938343943829E-2"/>
    <m/>
    <x v="10"/>
    <x v="10"/>
    <m/>
    <x v="12"/>
    <m/>
    <m/>
    <m/>
  </r>
  <r>
    <n v="439.46822400000002"/>
    <x v="59"/>
    <n v="1000849"/>
    <n v="849"/>
    <x v="9"/>
    <n v="229.601664"/>
    <n v="0.91404633722515194"/>
    <m/>
    <x v="10"/>
    <x v="10"/>
    <m/>
    <x v="12"/>
    <m/>
    <m/>
    <m/>
  </r>
  <r>
    <n v="439.68079999999998"/>
    <x v="56"/>
    <n v="1002645"/>
    <n v="2645"/>
    <x v="0"/>
    <n v="183.30240000000001"/>
    <n v="1.3986636290632306"/>
    <m/>
    <x v="10"/>
    <x v="10"/>
    <m/>
    <x v="12"/>
    <m/>
    <m/>
    <m/>
  </r>
  <r>
    <n v="439.70783999999998"/>
    <x v="126"/>
    <n v="1000278"/>
    <n v="278"/>
    <x v="3"/>
    <n v="528.48115199999995"/>
    <n v="-0.16797819877595177"/>
    <m/>
    <x v="10"/>
    <x v="10"/>
    <m/>
    <x v="12"/>
    <m/>
    <m/>
    <m/>
  </r>
  <r>
    <n v="439.738"/>
    <x v="148"/>
    <n v="1004894"/>
    <n v="401"/>
    <x v="1"/>
    <n v="219.184"/>
    <n v="1.0062504562376815"/>
    <m/>
    <x v="10"/>
    <x v="10"/>
    <m/>
    <x v="12"/>
    <m/>
    <m/>
    <m/>
  </r>
  <r>
    <n v="439.98239999999998"/>
    <x v="41"/>
    <n v="1004280"/>
    <n v="803"/>
    <x v="9"/>
    <n v="42.512"/>
    <n v="9.3496048174633035"/>
    <m/>
    <x v="10"/>
    <x v="10"/>
    <m/>
    <x v="12"/>
    <m/>
    <m/>
    <m/>
  </r>
  <r>
    <n v="440.23200000000003"/>
    <x v="136"/>
    <n v="1004207"/>
    <n v="432"/>
    <x v="0"/>
    <n v="188.8032"/>
    <n v="1.3316977678344435"/>
    <m/>
    <x v="10"/>
    <x v="10"/>
    <m/>
    <x v="12"/>
    <m/>
    <m/>
    <m/>
  </r>
  <r>
    <n v="440.31168000000002"/>
    <x v="129"/>
    <n v="1019699"/>
    <n v="2653"/>
    <x v="9"/>
    <n v="403.48399999999998"/>
    <n v="9.1274201703165539E-2"/>
    <m/>
    <x v="10"/>
    <x v="10"/>
    <m/>
    <x v="12"/>
    <m/>
    <m/>
    <m/>
  </r>
  <r>
    <n v="440.34120000000001"/>
    <x v="170"/>
    <n v="1003226"/>
    <n v="348"/>
    <x v="1"/>
    <n v="210.816"/>
    <n v="1.0887465846994535"/>
    <m/>
    <x v="10"/>
    <x v="10"/>
    <m/>
    <x v="12"/>
    <m/>
    <m/>
    <m/>
  </r>
  <r>
    <n v="440.3947392"/>
    <x v="86"/>
    <n v="1000992"/>
    <n v="992"/>
    <x v="8"/>
    <n v="632.94911999999999"/>
    <n v="-0.3042177873633824"/>
    <m/>
    <x v="10"/>
    <x v="10"/>
    <m/>
    <x v="12"/>
    <m/>
    <m/>
    <m/>
  </r>
  <r>
    <n v="440.44"/>
    <x v="121"/>
    <n v="1003110"/>
    <n v="348"/>
    <x v="4"/>
    <n v="138.34559999999999"/>
    <n v="2.1836213077972846"/>
    <m/>
    <x v="10"/>
    <x v="10"/>
    <m/>
    <x v="12"/>
    <m/>
    <m/>
    <m/>
  </r>
  <r>
    <n v="440.50456320000001"/>
    <x v="98"/>
    <n v="1000934"/>
    <n v="934"/>
    <x v="5"/>
    <n v="513.80543999999998"/>
    <n v="-0.14266271061668784"/>
    <m/>
    <x v="10"/>
    <x v="10"/>
    <m/>
    <x v="12"/>
    <m/>
    <m/>
    <m/>
  </r>
  <r>
    <n v="440.51280000000003"/>
    <x v="357"/>
    <n v="1003626"/>
    <n v="569"/>
    <x v="3"/>
    <n v="207.87200000000001"/>
    <n v="1.1191540948275862"/>
    <m/>
    <x v="10"/>
    <x v="10"/>
    <m/>
    <x v="12"/>
    <m/>
    <m/>
    <m/>
  </r>
  <r>
    <n v="440.726"/>
    <x v="95"/>
    <n v="1003944"/>
    <n v="692"/>
    <x v="8"/>
    <n v="226.10239999999999"/>
    <n v="0.94923185247038522"/>
    <m/>
    <x v="10"/>
    <x v="10"/>
    <m/>
    <x v="12"/>
    <m/>
    <m/>
    <m/>
  </r>
  <r>
    <n v="440.74160000000001"/>
    <x v="163"/>
    <n v="1002255"/>
    <n v="2255"/>
    <x v="6"/>
    <n v="220.6816"/>
    <n v="0.99718327218943492"/>
    <m/>
    <x v="10"/>
    <x v="10"/>
    <m/>
    <x v="12"/>
    <m/>
    <m/>
    <m/>
  </r>
  <r>
    <n v="440.85599999999999"/>
    <x v="258"/>
    <n v="1005246"/>
    <n v="156"/>
    <x v="0"/>
    <n v="144.52799999999999"/>
    <n v="2.0503155097974095"/>
    <m/>
    <x v="10"/>
    <x v="10"/>
    <m/>
    <x v="12"/>
    <m/>
    <m/>
    <m/>
  </r>
  <r>
    <n v="440.97039999999998"/>
    <x v="40"/>
    <n v="1004870"/>
    <n v="2719"/>
    <x v="3"/>
    <n v="52.950400000000002"/>
    <n v="7.3279899679700238"/>
    <m/>
    <x v="10"/>
    <x v="10"/>
    <m/>
    <x v="12"/>
    <m/>
    <m/>
    <m/>
  </r>
  <r>
    <n v="441.00576000000001"/>
    <x v="287"/>
    <n v="1000379"/>
    <n v="379"/>
    <x v="1"/>
    <n v="309.33235200000001"/>
    <n v="0.42566969522799863"/>
    <m/>
    <x v="10"/>
    <x v="10"/>
    <m/>
    <x v="12"/>
    <m/>
    <m/>
    <m/>
  </r>
  <r>
    <n v="441.012"/>
    <x v="317"/>
    <n v="1002428"/>
    <n v="2428"/>
    <x v="6"/>
    <n v="545.93215999999995"/>
    <n v="-0.19218534405446999"/>
    <m/>
    <x v="10"/>
    <x v="10"/>
    <m/>
    <x v="12"/>
    <m/>
    <m/>
    <m/>
  </r>
  <r>
    <n v="441.02760000000001"/>
    <x v="323"/>
    <n v="1004379"/>
    <n v="642"/>
    <x v="1"/>
    <n v="147.69919999999999"/>
    <n v="1.9859850290319785"/>
    <m/>
    <x v="10"/>
    <x v="10"/>
    <m/>
    <x v="12"/>
    <m/>
    <m/>
    <m/>
  </r>
  <r>
    <n v="441.02879999999999"/>
    <x v="115"/>
    <n v="1007531"/>
    <n v="2818"/>
    <x v="9"/>
    <n v="22.751999999999999"/>
    <n v="18.384177215189872"/>
    <m/>
    <x v="10"/>
    <x v="10"/>
    <m/>
    <x v="12"/>
    <m/>
    <m/>
    <m/>
  </r>
  <r>
    <n v="441.02879999999999"/>
    <x v="248"/>
    <n v="1006131"/>
    <n v="2748"/>
    <x v="8"/>
    <n v="47.64"/>
    <n v="8.257531486146096"/>
    <m/>
    <x v="10"/>
    <x v="10"/>
    <m/>
    <x v="12"/>
    <m/>
    <m/>
    <m/>
  </r>
  <r>
    <n v="441.02879999999999"/>
    <x v="113"/>
    <n v="1005925"/>
    <n v="2781"/>
    <x v="1"/>
    <n v="75.727999999999994"/>
    <n v="4.8238537925206"/>
    <m/>
    <x v="10"/>
    <x v="10"/>
    <m/>
    <x v="12"/>
    <m/>
    <m/>
    <m/>
  </r>
  <r>
    <n v="441.02879999999999"/>
    <x v="210"/>
    <n v="1005976"/>
    <n v="1598"/>
    <x v="1"/>
    <n v="81.004000000000005"/>
    <n v="4.4445311342649738"/>
    <m/>
    <x v="10"/>
    <x v="10"/>
    <m/>
    <x v="12"/>
    <m/>
    <m/>
    <m/>
  </r>
  <r>
    <n v="441.02879999999999"/>
    <x v="272"/>
    <n v="1006016"/>
    <n v="2166"/>
    <x v="6"/>
    <n v="111.096"/>
    <n v="2.9697990926766038"/>
    <m/>
    <x v="10"/>
    <x v="10"/>
    <m/>
    <x v="12"/>
    <m/>
    <m/>
    <m/>
  </r>
  <r>
    <n v="441.02879999999999"/>
    <x v="189"/>
    <n v="1005386"/>
    <n v="674"/>
    <x v="7"/>
    <n v="121.7632"/>
    <n v="2.6220204462432002"/>
    <m/>
    <x v="10"/>
    <x v="10"/>
    <m/>
    <x v="12"/>
    <m/>
    <m/>
    <m/>
  </r>
  <r>
    <n v="441.02879999999999"/>
    <x v="312"/>
    <n v="1017128"/>
    <n v="699"/>
    <x v="9"/>
    <n v="415.58800000000002"/>
    <n v="6.1216397008575722E-2"/>
    <m/>
    <x v="10"/>
    <x v="10"/>
    <m/>
    <x v="12"/>
    <m/>
    <m/>
    <m/>
  </r>
  <r>
    <n v="441.02879999999999"/>
    <x v="282"/>
    <n v="1015156"/>
    <n v="2797"/>
    <x v="9"/>
    <n v="453.80399999999997"/>
    <n v="-2.8151360499246336E-2"/>
    <m/>
    <x v="10"/>
    <x v="10"/>
    <m/>
    <x v="12"/>
    <m/>
    <m/>
    <m/>
  </r>
  <r>
    <n v="441.10039999999998"/>
    <x v="83"/>
    <n v="1002677"/>
    <n v="2677"/>
    <x v="7"/>
    <n v="43.894399999999997"/>
    <n v="9.0491269956987672"/>
    <m/>
    <x v="10"/>
    <x v="10"/>
    <m/>
    <x v="12"/>
    <m/>
    <m/>
    <m/>
  </r>
  <r>
    <n v="441.142"/>
    <x v="83"/>
    <n v="1004732"/>
    <n v="2135"/>
    <x v="6"/>
    <n v="179.80799999999999"/>
    <n v="1.4534058551343656"/>
    <m/>
    <x v="10"/>
    <x v="10"/>
    <m/>
    <x v="12"/>
    <m/>
    <m/>
    <m/>
  </r>
  <r>
    <n v="441.35520000000002"/>
    <x v="157"/>
    <n v="1003826"/>
    <n v="2121"/>
    <x v="2"/>
    <n v="123.86239999999999"/>
    <n v="2.5632702095228259"/>
    <m/>
    <x v="10"/>
    <x v="10"/>
    <m/>
    <x v="12"/>
    <m/>
    <m/>
    <m/>
  </r>
  <r>
    <n v="441.714"/>
    <x v="148"/>
    <n v="1004022"/>
    <n v="2310"/>
    <x v="8"/>
    <n v="191.904"/>
    <n v="1.3017446223111555"/>
    <m/>
    <x v="10"/>
    <x v="10"/>
    <m/>
    <x v="12"/>
    <m/>
    <m/>
    <m/>
  </r>
  <r>
    <n v="441.73376000000002"/>
    <x v="266"/>
    <n v="1001927"/>
    <n v="1927"/>
    <x v="9"/>
    <n v="13.171200000000001"/>
    <n v="32.537852283770654"/>
    <m/>
    <x v="10"/>
    <x v="10"/>
    <m/>
    <x v="12"/>
    <m/>
    <m/>
    <m/>
  </r>
  <r>
    <n v="441.74520000000001"/>
    <x v="336"/>
    <n v="1005330"/>
    <n v="1042"/>
    <x v="1"/>
    <n v="92.316800000000001"/>
    <n v="3.7851008700474886"/>
    <m/>
    <x v="10"/>
    <x v="10"/>
    <m/>
    <x v="12"/>
    <m/>
    <m/>
    <m/>
  </r>
  <r>
    <n v="441.90120000000002"/>
    <x v="344"/>
    <n v="1004656"/>
    <n v="1366"/>
    <x v="9"/>
    <n v="227.2672"/>
    <n v="0.94441256811365659"/>
    <m/>
    <x v="10"/>
    <x v="10"/>
    <m/>
    <x v="12"/>
    <m/>
    <m/>
    <m/>
  </r>
  <r>
    <n v="441.92520000000002"/>
    <x v="34"/>
    <n v="1005963"/>
    <n v="2273"/>
    <x v="5"/>
    <n v="50.408000000000001"/>
    <n v="7.7669655610220598"/>
    <m/>
    <x v="10"/>
    <x v="10"/>
    <m/>
    <x v="12"/>
    <m/>
    <m/>
    <m/>
  </r>
  <r>
    <n v="441.94279999999998"/>
    <x v="83"/>
    <n v="1002884"/>
    <n v="1195"/>
    <x v="5"/>
    <n v="55.692799999999998"/>
    <n v="6.9353668696851303"/>
    <m/>
    <x v="10"/>
    <x v="10"/>
    <m/>
    <x v="12"/>
    <m/>
    <m/>
    <m/>
  </r>
  <r>
    <n v="441.95839999999998"/>
    <x v="165"/>
    <n v="1004228"/>
    <n v="2234"/>
    <x v="8"/>
    <n v="174.4768"/>
    <n v="1.5330496662020392"/>
    <m/>
    <x v="10"/>
    <x v="10"/>
    <m/>
    <x v="12"/>
    <m/>
    <m/>
    <m/>
  </r>
  <r>
    <n v="442.03120000000001"/>
    <x v="276"/>
    <n v="1003291"/>
    <n v="2741"/>
    <x v="0"/>
    <n v="215.48159999999999"/>
    <n v="1.0513640143752414"/>
    <m/>
    <x v="10"/>
    <x v="10"/>
    <m/>
    <x v="12"/>
    <m/>
    <m/>
    <m/>
  </r>
  <r>
    <n v="442.46303999999998"/>
    <x v="8"/>
    <n v="1016887"/>
    <n v="2221"/>
    <x v="9"/>
    <n v="509.48399999999998"/>
    <n v="-0.13154674140895495"/>
    <m/>
    <x v="10"/>
    <x v="10"/>
    <m/>
    <x v="12"/>
    <m/>
    <m/>
    <m/>
  </r>
  <r>
    <n v="442.74880000000002"/>
    <x v="55"/>
    <n v="1001859"/>
    <n v="1859"/>
    <x v="4"/>
    <n v="221.74719999999999"/>
    <n v="0.99663761256060968"/>
    <m/>
    <x v="10"/>
    <x v="10"/>
    <m/>
    <x v="12"/>
    <m/>
    <m/>
    <m/>
  </r>
  <r>
    <n v="442.82159999999999"/>
    <x v="95"/>
    <n v="1005572"/>
    <n v="91"/>
    <x v="1"/>
    <n v="10.6"/>
    <n v="40.775622641509429"/>
    <m/>
    <x v="10"/>
    <x v="10"/>
    <m/>
    <x v="12"/>
    <m/>
    <m/>
    <m/>
  </r>
  <r>
    <n v="442.8372"/>
    <x v="180"/>
    <n v="1003976"/>
    <n v="1098"/>
    <x v="8"/>
    <n v="38.156799999999997"/>
    <n v="10.605721653807448"/>
    <m/>
    <x v="10"/>
    <x v="10"/>
    <m/>
    <x v="12"/>
    <m/>
    <m/>
    <m/>
  </r>
  <r>
    <n v="443.01920000000001"/>
    <x v="335"/>
    <n v="1002970"/>
    <n v="677"/>
    <x v="1"/>
    <n v="155.22880000000001"/>
    <n v="1.8539755509286935"/>
    <m/>
    <x v="10"/>
    <x v="10"/>
    <m/>
    <x v="12"/>
    <m/>
    <m/>
    <m/>
  </r>
  <r>
    <n v="443.18016"/>
    <x v="94"/>
    <n v="1019878"/>
    <n v="1390"/>
    <x v="9"/>
    <n v="501.35599999999999"/>
    <n v="-0.11603698768938638"/>
    <m/>
    <x v="10"/>
    <x v="10"/>
    <m/>
    <x v="12"/>
    <m/>
    <m/>
    <m/>
  </r>
  <r>
    <n v="443.32080000000002"/>
    <x v="290"/>
    <n v="1003137"/>
    <n v="2213"/>
    <x v="0"/>
    <n v="150.11519999999999"/>
    <n v="1.9532039393745606"/>
    <m/>
    <x v="10"/>
    <x v="10"/>
    <m/>
    <x v="12"/>
    <m/>
    <m/>
    <m/>
  </r>
  <r>
    <n v="443.4196"/>
    <x v="335"/>
    <n v="1005195"/>
    <n v="2217"/>
    <x v="6"/>
    <n v="283.34719999999999"/>
    <n v="0.56493376324170497"/>
    <m/>
    <x v="10"/>
    <x v="10"/>
    <m/>
    <x v="12"/>
    <m/>
    <m/>
    <m/>
  </r>
  <r>
    <n v="443.64839999999998"/>
    <x v="249"/>
    <n v="1004430"/>
    <n v="831"/>
    <x v="0"/>
    <n v="209.28960000000001"/>
    <n v="1.119782349433512"/>
    <m/>
    <x v="10"/>
    <x v="10"/>
    <m/>
    <x v="12"/>
    <m/>
    <m/>
    <m/>
  </r>
  <r>
    <n v="443.87720000000002"/>
    <x v="94"/>
    <n v="1004136"/>
    <n v="324"/>
    <x v="3"/>
    <n v="42.335999999999999"/>
    <n v="9.4846277399848837"/>
    <m/>
    <x v="10"/>
    <x v="10"/>
    <m/>
    <x v="12"/>
    <m/>
    <m/>
    <m/>
  </r>
  <r>
    <n v="443.89728000000002"/>
    <x v="351"/>
    <n v="1017610"/>
    <n v="2078"/>
    <x v="9"/>
    <n v="533.69200000000001"/>
    <n v="-0.16825195056324618"/>
    <m/>
    <x v="10"/>
    <x v="10"/>
    <m/>
    <x v="12"/>
    <m/>
    <m/>
    <m/>
  </r>
  <r>
    <n v="444.14023680000003"/>
    <x v="124"/>
    <n v="1000319"/>
    <n v="319"/>
    <x v="7"/>
    <n v="198.30835200000001"/>
    <n v="1.2396446358446869"/>
    <m/>
    <x v="10"/>
    <x v="10"/>
    <m/>
    <x v="12"/>
    <m/>
    <m/>
    <m/>
  </r>
  <r>
    <n v="444.16840000000002"/>
    <x v="225"/>
    <n v="1004008"/>
    <n v="737"/>
    <x v="5"/>
    <n v="119.73439999999999"/>
    <n v="2.7096139455327797"/>
    <m/>
    <x v="10"/>
    <x v="10"/>
    <m/>
    <x v="12"/>
    <m/>
    <m/>
    <m/>
  </r>
  <r>
    <n v="444.35039999999998"/>
    <x v="142"/>
    <n v="1005048"/>
    <n v="694"/>
    <x v="8"/>
    <n v="238.19200000000001"/>
    <n v="0.86551353529925423"/>
    <m/>
    <x v="10"/>
    <x v="10"/>
    <m/>
    <x v="12"/>
    <m/>
    <m/>
    <m/>
  </r>
  <r>
    <n v="444.61439999999999"/>
    <x v="6"/>
    <n v="1005882"/>
    <n v="2398"/>
    <x v="4"/>
    <n v="17.288"/>
    <n v="24.718093475242942"/>
    <m/>
    <x v="10"/>
    <x v="10"/>
    <m/>
    <x v="12"/>
    <m/>
    <m/>
    <m/>
  </r>
  <r>
    <n v="444.61439999999999"/>
    <x v="71"/>
    <n v="1005943"/>
    <n v="1298"/>
    <x v="1"/>
    <n v="62.4"/>
    <n v="6.1252307692307699"/>
    <m/>
    <x v="10"/>
    <x v="10"/>
    <m/>
    <x v="12"/>
    <m/>
    <m/>
    <m/>
  </r>
  <r>
    <n v="444.61439999999999"/>
    <x v="246"/>
    <n v="1005794"/>
    <n v="2186"/>
    <x v="1"/>
    <n v="163.92400000000001"/>
    <n v="1.712320343573851"/>
    <m/>
    <x v="10"/>
    <x v="10"/>
    <m/>
    <x v="12"/>
    <m/>
    <m/>
    <m/>
  </r>
  <r>
    <n v="444.61439999999999"/>
    <x v="351"/>
    <n v="1008916"/>
    <n v="578"/>
    <x v="9"/>
    <n v="185.83199999999999"/>
    <n v="1.3925610228593568"/>
    <m/>
    <x v="10"/>
    <x v="10"/>
    <m/>
    <x v="12"/>
    <m/>
    <m/>
    <m/>
  </r>
  <r>
    <n v="444.61439999999999"/>
    <x v="118"/>
    <n v="1018978"/>
    <n v="874"/>
    <x v="9"/>
    <n v="458.12400000000002"/>
    <n v="-2.9488959321057256E-2"/>
    <m/>
    <x v="10"/>
    <x v="10"/>
    <m/>
    <x v="12"/>
    <m/>
    <m/>
    <m/>
  </r>
  <r>
    <n v="444.93799999999999"/>
    <x v="29"/>
    <n v="1004983"/>
    <n v="2587"/>
    <x v="3"/>
    <n v="178.3648"/>
    <n v="1.4945392812931699"/>
    <m/>
    <x v="10"/>
    <x v="10"/>
    <m/>
    <x v="12"/>
    <m/>
    <m/>
    <m/>
  </r>
  <r>
    <n v="445.22399999999999"/>
    <x v="192"/>
    <n v="1004764"/>
    <n v="1084"/>
    <x v="7"/>
    <n v="176.43199999999999"/>
    <n v="1.5234878026661833"/>
    <m/>
    <x v="10"/>
    <x v="10"/>
    <m/>
    <x v="12"/>
    <m/>
    <m/>
    <m/>
  </r>
  <r>
    <n v="445.2396"/>
    <x v="160"/>
    <n v="1002865"/>
    <n v="2001"/>
    <x v="2"/>
    <n v="21.1936"/>
    <n v="20.008210025668127"/>
    <m/>
    <x v="10"/>
    <x v="10"/>
    <m/>
    <x v="12"/>
    <m/>
    <m/>
    <m/>
  </r>
  <r>
    <n v="445.33152000000001"/>
    <x v="360"/>
    <n v="1017917"/>
    <n v="1022"/>
    <x v="9"/>
    <n v="435.38400000000001"/>
    <n v="2.2847693070944263E-2"/>
    <m/>
    <x v="10"/>
    <x v="10"/>
    <m/>
    <x v="12"/>
    <m/>
    <m/>
    <m/>
  </r>
  <r>
    <n v="445.42680000000001"/>
    <x v="315"/>
    <n v="1004191"/>
    <n v="1300"/>
    <x v="2"/>
    <n v="215.17439999999999"/>
    <n v="1.0700733916302312"/>
    <m/>
    <x v="10"/>
    <x v="10"/>
    <m/>
    <x v="12"/>
    <m/>
    <m/>
    <m/>
  </r>
  <r>
    <n v="445.51080000000002"/>
    <x v="110"/>
    <n v="1005418"/>
    <n v="639"/>
    <x v="7"/>
    <n v="24.064"/>
    <n v="17.513580452127659"/>
    <m/>
    <x v="10"/>
    <x v="10"/>
    <m/>
    <x v="12"/>
    <m/>
    <m/>
    <m/>
  </r>
  <r>
    <n v="445.51080000000002"/>
    <x v="12"/>
    <n v="1005595"/>
    <n v="2391"/>
    <x v="7"/>
    <n v="38.764000000000003"/>
    <n v="10.492900629450004"/>
    <m/>
    <x v="10"/>
    <x v="10"/>
    <m/>
    <x v="12"/>
    <m/>
    <m/>
    <m/>
  </r>
  <r>
    <n v="445.51080000000002"/>
    <x v="173"/>
    <n v="1005704"/>
    <n v="2238"/>
    <x v="7"/>
    <n v="64.608000000000004"/>
    <n v="5.8955980683506688"/>
    <m/>
    <x v="10"/>
    <x v="10"/>
    <m/>
    <x v="12"/>
    <m/>
    <m/>
    <m/>
  </r>
  <r>
    <n v="445.5412"/>
    <x v="202"/>
    <n v="1002719"/>
    <n v="2719"/>
    <x v="8"/>
    <n v="229.12639999999999"/>
    <n v="0.94452145191475112"/>
    <m/>
    <x v="10"/>
    <x v="10"/>
    <m/>
    <x v="12"/>
    <m/>
    <m/>
    <m/>
  </r>
  <r>
    <n v="445.62959999999998"/>
    <x v="25"/>
    <n v="1003493"/>
    <n v="295"/>
    <x v="6"/>
    <n v="235.68"/>
    <n v="0.89082484725050903"/>
    <m/>
    <x v="10"/>
    <x v="10"/>
    <m/>
    <x v="12"/>
    <m/>
    <m/>
    <m/>
  </r>
  <r>
    <n v="445.64"/>
    <x v="186"/>
    <n v="1002770"/>
    <n v="2770"/>
    <x v="9"/>
    <n v="50.227200000000003"/>
    <n v="7.8724834352701318"/>
    <m/>
    <x v="10"/>
    <x v="10"/>
    <m/>
    <x v="12"/>
    <m/>
    <m/>
    <m/>
  </r>
  <r>
    <n v="445.75439999999998"/>
    <x v="77"/>
    <n v="1004019"/>
    <n v="552"/>
    <x v="4"/>
    <n v="125.5968"/>
    <n v="2.5490904226859281"/>
    <m/>
    <x v="10"/>
    <x v="10"/>
    <m/>
    <x v="12"/>
    <m/>
    <m/>
    <m/>
  </r>
  <r>
    <n v="445.85216000000003"/>
    <x v="157"/>
    <n v="1001796"/>
    <n v="1796"/>
    <x v="3"/>
    <n v="160.096"/>
    <n v="1.7849050569658207"/>
    <m/>
    <x v="10"/>
    <x v="10"/>
    <m/>
    <x v="12"/>
    <m/>
    <m/>
    <m/>
  </r>
  <r>
    <n v="445.98278399999998"/>
    <x v="206"/>
    <n v="1000821"/>
    <n v="821"/>
    <x v="4"/>
    <n v="538.58534399999996"/>
    <n v="-0.17193665039648756"/>
    <m/>
    <x v="10"/>
    <x v="10"/>
    <m/>
    <x v="12"/>
    <m/>
    <m/>
    <m/>
  </r>
  <r>
    <n v="446.04863999999998"/>
    <x v="200"/>
    <n v="1005529"/>
    <n v="1665"/>
    <x v="7"/>
    <n v="5.3319999999999999"/>
    <n v="82.655033758439615"/>
    <m/>
    <x v="10"/>
    <x v="10"/>
    <m/>
    <x v="12"/>
    <m/>
    <m/>
    <m/>
  </r>
  <r>
    <n v="446.04863999999998"/>
    <x v="70"/>
    <n v="1006498"/>
    <n v="2251"/>
    <x v="9"/>
    <n v="54.408000000000001"/>
    <n v="7.1982179091310092"/>
    <m/>
    <x v="10"/>
    <x v="10"/>
    <m/>
    <x v="12"/>
    <m/>
    <m/>
    <m/>
  </r>
  <r>
    <n v="446.04863999999998"/>
    <x v="210"/>
    <n v="1009192"/>
    <n v="1678"/>
    <x v="9"/>
    <n v="105.34399999999999"/>
    <n v="3.2342102065613609"/>
    <m/>
    <x v="10"/>
    <x v="10"/>
    <m/>
    <x v="12"/>
    <m/>
    <m/>
    <m/>
  </r>
  <r>
    <n v="446.15480000000002"/>
    <x v="332"/>
    <n v="1002756"/>
    <n v="2756"/>
    <x v="3"/>
    <n v="48.8416"/>
    <n v="8.1347294109939075"/>
    <m/>
    <x v="10"/>
    <x v="10"/>
    <m/>
    <x v="12"/>
    <m/>
    <m/>
    <m/>
  </r>
  <r>
    <n v="446.2276"/>
    <x v="91"/>
    <n v="1005013"/>
    <n v="2070"/>
    <x v="5"/>
    <n v="250.21440000000001"/>
    <n v="0.78338097247800276"/>
    <m/>
    <x v="10"/>
    <x v="10"/>
    <m/>
    <x v="12"/>
    <m/>
    <m/>
    <m/>
  </r>
  <r>
    <n v="446.238"/>
    <x v="225"/>
    <n v="1002782"/>
    <n v="2782"/>
    <x v="9"/>
    <n v="233.90719999999999"/>
    <n v="0.90775658038743579"/>
    <m/>
    <x v="10"/>
    <x v="10"/>
    <m/>
    <x v="12"/>
    <m/>
    <m/>
    <m/>
  </r>
  <r>
    <n v="446.35759999999999"/>
    <x v="181"/>
    <n v="1003412"/>
    <n v="668"/>
    <x v="8"/>
    <n v="55.567999999999998"/>
    <n v="7.0326374892024193"/>
    <m/>
    <x v="10"/>
    <x v="10"/>
    <m/>
    <x v="12"/>
    <m/>
    <m/>
    <m/>
  </r>
  <r>
    <n v="446.56768"/>
    <x v="114"/>
    <n v="1001854"/>
    <n v="1854"/>
    <x v="3"/>
    <n v="167.13919999999999"/>
    <n v="1.6718309050180931"/>
    <m/>
    <x v="10"/>
    <x v="10"/>
    <m/>
    <x v="12"/>
    <m/>
    <m/>
    <m/>
  </r>
  <r>
    <n v="446.74739199999999"/>
    <x v="106"/>
    <n v="1001295"/>
    <n v="1295"/>
    <x v="1"/>
    <n v="455.38368000000003"/>
    <n v="-1.8964860576470451E-2"/>
    <m/>
    <x v="10"/>
    <x v="10"/>
    <m/>
    <x v="12"/>
    <m/>
    <m/>
    <m/>
  </r>
  <r>
    <n v="446.76576"/>
    <x v="168"/>
    <n v="1007150"/>
    <n v="90"/>
    <x v="9"/>
    <n v="105.048"/>
    <n v="3.2529677861549007"/>
    <m/>
    <x v="10"/>
    <x v="10"/>
    <m/>
    <x v="12"/>
    <m/>
    <m/>
    <m/>
  </r>
  <r>
    <n v="447.00240000000002"/>
    <x v="17"/>
    <n v="1003209"/>
    <n v="1886"/>
    <x v="7"/>
    <n v="227.51679999999999"/>
    <n v="0.96470062870082585"/>
    <m/>
    <x v="10"/>
    <x v="10"/>
    <m/>
    <x v="12"/>
    <m/>
    <m/>
    <m/>
  </r>
  <r>
    <n v="447.04399999999998"/>
    <x v="193"/>
    <n v="1005322"/>
    <n v="1808"/>
    <x v="2"/>
    <n v="230.9024"/>
    <n v="0.93607342322990139"/>
    <m/>
    <x v="10"/>
    <x v="10"/>
    <m/>
    <x v="12"/>
    <m/>
    <m/>
    <m/>
  </r>
  <r>
    <n v="447.11680000000001"/>
    <x v="8"/>
    <n v="1002639"/>
    <n v="2639"/>
    <x v="9"/>
    <n v="224.7296"/>
    <n v="0.98957680697157835"/>
    <m/>
    <x v="10"/>
    <x v="10"/>
    <m/>
    <x v="12"/>
    <m/>
    <m/>
    <m/>
  </r>
  <r>
    <n v="447.2312"/>
    <x v="213"/>
    <n v="1003520"/>
    <n v="1533"/>
    <x v="3"/>
    <n v="169.9008"/>
    <n v="1.632307793724338"/>
    <m/>
    <x v="10"/>
    <x v="10"/>
    <m/>
    <x v="12"/>
    <m/>
    <m/>
    <m/>
  </r>
  <r>
    <n v="447.28840000000002"/>
    <x v="276"/>
    <n v="1005059"/>
    <n v="1426"/>
    <x v="1"/>
    <n v="256.2208"/>
    <n v="0.74571463362849555"/>
    <m/>
    <x v="10"/>
    <x v="10"/>
    <m/>
    <x v="12"/>
    <m/>
    <m/>
    <m/>
  </r>
  <r>
    <n v="447.48288000000002"/>
    <x v="361"/>
    <n v="1005415"/>
    <n v="373"/>
    <x v="9"/>
    <n v="124.79600000000001"/>
    <n v="2.5857149267604731"/>
    <m/>
    <x v="10"/>
    <x v="10"/>
    <m/>
    <x v="12"/>
    <m/>
    <m/>
    <m/>
  </r>
  <r>
    <n v="447.48288000000002"/>
    <x v="65"/>
    <n v="1018664"/>
    <n v="2388"/>
    <x v="9"/>
    <n v="388.52"/>
    <n v="0.15176279213425317"/>
    <m/>
    <x v="10"/>
    <x v="10"/>
    <m/>
    <x v="12"/>
    <m/>
    <m/>
    <m/>
  </r>
  <r>
    <n v="447.48288000000002"/>
    <x v="329"/>
    <n v="1014487"/>
    <n v="2705"/>
    <x v="9"/>
    <n v="406.50400000000002"/>
    <n v="0.10080806092928975"/>
    <m/>
    <x v="10"/>
    <x v="10"/>
    <m/>
    <x v="12"/>
    <m/>
    <m/>
    <m/>
  </r>
  <r>
    <n v="447.48288000000002"/>
    <x v="2"/>
    <n v="1018561"/>
    <n v="1986"/>
    <x v="9"/>
    <n v="407.62799999999999"/>
    <n v="9.7772675086108013E-2"/>
    <m/>
    <x v="10"/>
    <x v="10"/>
    <m/>
    <x v="12"/>
    <m/>
    <m/>
    <m/>
  </r>
  <r>
    <n v="447.48288000000002"/>
    <x v="173"/>
    <n v="1010416"/>
    <n v="1411"/>
    <x v="9"/>
    <n v="437.976"/>
    <n v="2.1706394870951887E-2"/>
    <m/>
    <x v="10"/>
    <x v="10"/>
    <m/>
    <x v="12"/>
    <m/>
    <m/>
    <m/>
  </r>
  <r>
    <n v="447.49119999999999"/>
    <x v="276"/>
    <n v="1001197"/>
    <n v="1197"/>
    <x v="9"/>
    <n v="446.56704000000002"/>
    <n v="2.0694765112982188E-3"/>
    <m/>
    <x v="10"/>
    <x v="10"/>
    <m/>
    <x v="12"/>
    <m/>
    <m/>
    <m/>
  </r>
  <r>
    <n v="447.53280000000001"/>
    <x v="138"/>
    <n v="1003104"/>
    <n v="2722"/>
    <x v="3"/>
    <n v="20.012799999999999"/>
    <n v="21.362328110009596"/>
    <m/>
    <x v="10"/>
    <x v="10"/>
    <m/>
    <x v="12"/>
    <m/>
    <m/>
    <m/>
  </r>
  <r>
    <n v="447.53280000000001"/>
    <x v="37"/>
    <n v="1003945"/>
    <n v="1307"/>
    <x v="9"/>
    <n v="37.8752"/>
    <n v="10.815985130111525"/>
    <m/>
    <x v="10"/>
    <x v="10"/>
    <m/>
    <x v="12"/>
    <m/>
    <m/>
    <m/>
  </r>
  <r>
    <n v="447.70440000000002"/>
    <x v="48"/>
    <n v="1003279"/>
    <n v="1013"/>
    <x v="1"/>
    <n v="275.07839999999999"/>
    <n v="0.627551999720807"/>
    <m/>
    <x v="10"/>
    <x v="10"/>
    <m/>
    <x v="12"/>
    <m/>
    <m/>
    <m/>
  </r>
  <r>
    <n v="447.78539519999998"/>
    <x v="167"/>
    <n v="1000375"/>
    <n v="375"/>
    <x v="9"/>
    <n v="158.79475199999999"/>
    <n v="1.8199004662320328"/>
    <m/>
    <x v="10"/>
    <x v="10"/>
    <m/>
    <x v="12"/>
    <m/>
    <m/>
    <m/>
  </r>
  <r>
    <n v="447.798"/>
    <x v="146"/>
    <n v="1005154"/>
    <n v="1970"/>
    <x v="1"/>
    <n v="87.1584"/>
    <n v="4.1377492014539046"/>
    <m/>
    <x v="10"/>
    <x v="10"/>
    <m/>
    <x v="12"/>
    <m/>
    <m/>
    <m/>
  </r>
  <r>
    <n v="448.04759999999999"/>
    <x v="21"/>
    <n v="1002465"/>
    <n v="2465"/>
    <x v="2"/>
    <n v="193.43039999999999"/>
    <n v="1.3163246314953596"/>
    <m/>
    <x v="10"/>
    <x v="10"/>
    <m/>
    <x v="12"/>
    <m/>
    <m/>
    <m/>
  </r>
  <r>
    <n v="448.10480000000001"/>
    <x v="274"/>
    <n v="1004465"/>
    <n v="904"/>
    <x v="8"/>
    <n v="299.56479999999999"/>
    <n v="0.49585265024462161"/>
    <m/>
    <x v="10"/>
    <x v="10"/>
    <m/>
    <x v="12"/>
    <m/>
    <m/>
    <m/>
  </r>
  <r>
    <n v="448.12560000000002"/>
    <x v="263"/>
    <n v="1004526"/>
    <n v="1413"/>
    <x v="5"/>
    <n v="150.15039999999999"/>
    <n v="1.9845115297728149"/>
    <m/>
    <x v="10"/>
    <x v="10"/>
    <m/>
    <x v="12"/>
    <m/>
    <m/>
    <m/>
  </r>
  <r>
    <n v="448.2"/>
    <x v="245"/>
    <n v="1006132"/>
    <n v="87"/>
    <x v="8"/>
    <n v="7.98"/>
    <n v="55.165413533834581"/>
    <m/>
    <x v="10"/>
    <x v="10"/>
    <m/>
    <x v="12"/>
    <m/>
    <m/>
    <m/>
  </r>
  <r>
    <n v="448.2"/>
    <x v="51"/>
    <n v="1006128"/>
    <n v="2329"/>
    <x v="9"/>
    <n v="10.164"/>
    <n v="43.096812278630459"/>
    <m/>
    <x v="10"/>
    <x v="10"/>
    <m/>
    <x v="12"/>
    <m/>
    <m/>
    <m/>
  </r>
  <r>
    <n v="448.2"/>
    <x v="359"/>
    <n v="1005517"/>
    <n v="1863"/>
    <x v="4"/>
    <n v="57.695999999999998"/>
    <n v="6.7683028286189693"/>
    <m/>
    <x v="10"/>
    <x v="10"/>
    <m/>
    <x v="12"/>
    <m/>
    <m/>
    <m/>
  </r>
  <r>
    <n v="448.2"/>
    <x v="16"/>
    <n v="1006216"/>
    <n v="2611"/>
    <x v="4"/>
    <n v="76.316000000000003"/>
    <n v="4.8729493160018871"/>
    <m/>
    <x v="10"/>
    <x v="10"/>
    <m/>
    <x v="12"/>
    <m/>
    <m/>
    <m/>
  </r>
  <r>
    <n v="448.2"/>
    <x v="110"/>
    <n v="1005991"/>
    <n v="2850"/>
    <x v="7"/>
    <n v="147.09200000000001"/>
    <n v="2.0470725804258554"/>
    <m/>
    <x v="10"/>
    <x v="10"/>
    <m/>
    <x v="12"/>
    <m/>
    <m/>
    <m/>
  </r>
  <r>
    <n v="448.2"/>
    <x v="18"/>
    <n v="1005653"/>
    <n v="1383"/>
    <x v="9"/>
    <n v="155.9"/>
    <n v="1.8749198203976905"/>
    <m/>
    <x v="10"/>
    <x v="10"/>
    <m/>
    <x v="12"/>
    <m/>
    <m/>
    <m/>
  </r>
  <r>
    <n v="448.2"/>
    <x v="173"/>
    <n v="1012403"/>
    <n v="666"/>
    <x v="9"/>
    <n v="357.91199999999998"/>
    <n v="0.2522631261315631"/>
    <m/>
    <x v="10"/>
    <x v="10"/>
    <m/>
    <x v="12"/>
    <m/>
    <m/>
    <m/>
  </r>
  <r>
    <n v="448.3648"/>
    <x v="340"/>
    <n v="1003747"/>
    <n v="1859"/>
    <x v="4"/>
    <n v="51.84"/>
    <n v="7.6490123456790124"/>
    <m/>
    <x v="10"/>
    <x v="10"/>
    <m/>
    <x v="12"/>
    <m/>
    <m/>
    <m/>
  </r>
  <r>
    <n v="448.38560000000001"/>
    <x v="352"/>
    <n v="1004811"/>
    <n v="2354"/>
    <x v="0"/>
    <n v="168.63040000000001"/>
    <n v="1.6589843824126609"/>
    <m/>
    <x v="10"/>
    <x v="10"/>
    <m/>
    <x v="12"/>
    <m/>
    <m/>
    <m/>
  </r>
  <r>
    <n v="448.63027199999999"/>
    <x v="279"/>
    <n v="1017059"/>
    <n v="2258"/>
    <x v="9"/>
    <n v="322.4624"/>
    <n v="0.39126382486764344"/>
    <m/>
    <x v="10"/>
    <x v="10"/>
    <m/>
    <x v="12"/>
    <m/>
    <m/>
    <m/>
  </r>
  <r>
    <n v="448.81200000000001"/>
    <x v="352"/>
    <n v="1004427"/>
    <n v="491"/>
    <x v="9"/>
    <n v="205.79839999999999"/>
    <n v="1.1808332815026747"/>
    <m/>
    <x v="10"/>
    <x v="10"/>
    <m/>
    <x v="12"/>
    <m/>
    <m/>
    <m/>
  </r>
  <r>
    <n v="449.28299520000002"/>
    <x v="218"/>
    <n v="1000619"/>
    <n v="619"/>
    <x v="9"/>
    <n v="472.44479999999999"/>
    <n v="-4.902542011257182E-2"/>
    <m/>
    <x v="10"/>
    <x v="10"/>
    <m/>
    <x v="12"/>
    <m/>
    <m/>
    <m/>
  </r>
  <r>
    <n v="449.43599999999998"/>
    <x v="43"/>
    <n v="1003095"/>
    <n v="1713"/>
    <x v="6"/>
    <n v="186.35839999999999"/>
    <n v="1.4116755670793482"/>
    <m/>
    <x v="10"/>
    <x v="10"/>
    <m/>
    <x v="12"/>
    <m/>
    <m/>
    <m/>
  </r>
  <r>
    <n v="449.43599999999998"/>
    <x v="84"/>
    <n v="1004772"/>
    <n v="606"/>
    <x v="5"/>
    <n v="186.77440000000001"/>
    <n v="1.4063040759333183"/>
    <m/>
    <x v="10"/>
    <x v="10"/>
    <m/>
    <x v="12"/>
    <m/>
    <m/>
    <m/>
  </r>
  <r>
    <n v="449.60759999999999"/>
    <x v="349"/>
    <n v="1004573"/>
    <n v="1374"/>
    <x v="0"/>
    <n v="257.55200000000002"/>
    <n v="0.74569640305647"/>
    <m/>
    <x v="10"/>
    <x v="10"/>
    <m/>
    <x v="12"/>
    <m/>
    <m/>
    <m/>
  </r>
  <r>
    <n v="449.6232"/>
    <x v="204"/>
    <n v="1004386"/>
    <n v="2727"/>
    <x v="1"/>
    <n v="31.993600000000001"/>
    <n v="13.053535707141428"/>
    <m/>
    <x v="10"/>
    <x v="10"/>
    <m/>
    <x v="12"/>
    <m/>
    <m/>
    <m/>
  </r>
  <r>
    <n v="449.63423999999998"/>
    <x v="51"/>
    <n v="1006464"/>
    <n v="2112"/>
    <x v="9"/>
    <n v="66.004000000000005"/>
    <n v="5.8122271377492263"/>
    <m/>
    <x v="10"/>
    <x v="10"/>
    <m/>
    <x v="12"/>
    <m/>
    <m/>
    <m/>
  </r>
  <r>
    <n v="449.63423999999998"/>
    <x v="209"/>
    <n v="1009974"/>
    <n v="1979"/>
    <x v="9"/>
    <n v="407.97199999999998"/>
    <n v="0.10212034159207004"/>
    <m/>
    <x v="10"/>
    <x v="10"/>
    <m/>
    <x v="12"/>
    <m/>
    <m/>
    <m/>
  </r>
  <r>
    <n v="449.63423999999998"/>
    <x v="158"/>
    <n v="1013341"/>
    <n v="2840"/>
    <x v="9"/>
    <n v="415.84"/>
    <n v="8.1267410542516363E-2"/>
    <m/>
    <x v="10"/>
    <x v="10"/>
    <m/>
    <x v="12"/>
    <m/>
    <m/>
    <m/>
  </r>
  <r>
    <n v="449.63423999999998"/>
    <x v="72"/>
    <n v="1017747"/>
    <n v="2047"/>
    <x v="9"/>
    <n v="425.95600000000002"/>
    <n v="5.5588464536243082E-2"/>
    <m/>
    <x v="10"/>
    <x v="10"/>
    <m/>
    <x v="12"/>
    <m/>
    <m/>
    <m/>
  </r>
  <r>
    <n v="449.63423999999998"/>
    <x v="167"/>
    <n v="1014763"/>
    <n v="811"/>
    <x v="9"/>
    <n v="558.58799999999997"/>
    <n v="-0.19505209564115233"/>
    <m/>
    <x v="10"/>
    <x v="10"/>
    <m/>
    <x v="12"/>
    <m/>
    <m/>
    <m/>
  </r>
  <r>
    <n v="449.78440000000001"/>
    <x v="70"/>
    <n v="1005101"/>
    <n v="2509"/>
    <x v="1"/>
    <n v="116.56959999999999"/>
    <n v="2.8585051334138578"/>
    <m/>
    <x v="10"/>
    <x v="10"/>
    <m/>
    <x v="12"/>
    <m/>
    <m/>
    <m/>
  </r>
  <r>
    <n v="449.99279999999999"/>
    <x v="181"/>
    <n v="1005685"/>
    <n v="134"/>
    <x v="2"/>
    <n v="149.79599999999999"/>
    <n v="2.0040374909877432"/>
    <m/>
    <x v="10"/>
    <x v="10"/>
    <m/>
    <x v="12"/>
    <m/>
    <m/>
    <m/>
  </r>
  <r>
    <n v="449.99279999999999"/>
    <x v="342"/>
    <n v="1005643"/>
    <n v="1166"/>
    <x v="9"/>
    <n v="158.66"/>
    <n v="1.8362082440438676"/>
    <m/>
    <x v="10"/>
    <x v="10"/>
    <m/>
    <x v="12"/>
    <m/>
    <m/>
    <m/>
  </r>
  <r>
    <n v="449.99279999999999"/>
    <x v="98"/>
    <n v="1006151"/>
    <n v="2711"/>
    <x v="1"/>
    <n v="196.732"/>
    <n v="1.2873391212410792"/>
    <m/>
    <x v="10"/>
    <x v="10"/>
    <m/>
    <x v="12"/>
    <m/>
    <m/>
    <m/>
  </r>
  <r>
    <n v="449.99279999999999"/>
    <x v="78"/>
    <n v="1005697"/>
    <n v="43"/>
    <x v="6"/>
    <n v="207.75200000000001"/>
    <n v="1.1660094728329931"/>
    <m/>
    <x v="10"/>
    <x v="10"/>
    <m/>
    <x v="12"/>
    <m/>
    <m/>
    <m/>
  </r>
  <r>
    <n v="450.51240000000001"/>
    <x v="87"/>
    <n v="1003006"/>
    <n v="436"/>
    <x v="5"/>
    <n v="15.9712"/>
    <n v="27.207799038268885"/>
    <m/>
    <x v="10"/>
    <x v="10"/>
    <m/>
    <x v="12"/>
    <m/>
    <m/>
    <m/>
  </r>
  <r>
    <n v="450.59872000000001"/>
    <x v="361"/>
    <n v="1001773"/>
    <n v="1773"/>
    <x v="9"/>
    <n v="148.14080000000001"/>
    <n v="2.0416922279345053"/>
    <m/>
    <x v="10"/>
    <x v="10"/>
    <m/>
    <x v="12"/>
    <m/>
    <m/>
    <m/>
  </r>
  <r>
    <n v="450.6268"/>
    <x v="110"/>
    <n v="1003184"/>
    <n v="1536"/>
    <x v="5"/>
    <n v="229.47200000000001"/>
    <n v="0.96375505508297299"/>
    <m/>
    <x v="10"/>
    <x v="10"/>
    <m/>
    <x v="12"/>
    <m/>
    <m/>
    <m/>
  </r>
  <r>
    <n v="450.68400000000003"/>
    <x v="180"/>
    <n v="1002431"/>
    <n v="2431"/>
    <x v="5"/>
    <n v="34.655999999999999"/>
    <n v="12.004501385041552"/>
    <m/>
    <x v="10"/>
    <x v="10"/>
    <m/>
    <x v="12"/>
    <m/>
    <m/>
    <m/>
  </r>
  <r>
    <n v="450.82960000000003"/>
    <x v="85"/>
    <n v="1005340"/>
    <n v="2255"/>
    <x v="8"/>
    <n v="138.56639999999999"/>
    <n v="2.2535275506904999"/>
    <m/>
    <x v="10"/>
    <x v="10"/>
    <m/>
    <x v="12"/>
    <m/>
    <m/>
    <m/>
  </r>
  <r>
    <n v="450.88920000000002"/>
    <x v="243"/>
    <n v="1005346"/>
    <n v="2317"/>
    <x v="4"/>
    <n v="119.1808"/>
    <n v="2.7832368972183437"/>
    <m/>
    <x v="10"/>
    <x v="10"/>
    <m/>
    <x v="12"/>
    <m/>
    <m/>
    <m/>
  </r>
  <r>
    <n v="450.96729599999998"/>
    <x v="348"/>
    <n v="1000698"/>
    <n v="698"/>
    <x v="8"/>
    <n v="62.680895999999997"/>
    <n v="6.1946529928353282"/>
    <m/>
    <x v="10"/>
    <x v="10"/>
    <m/>
    <x v="12"/>
    <m/>
    <m/>
    <m/>
  </r>
  <r>
    <n v="451.06848000000002"/>
    <x v="13"/>
    <n v="1018994"/>
    <n v="434"/>
    <x v="9"/>
    <n v="363.61599999999999"/>
    <n v="0.24050778843615253"/>
    <m/>
    <x v="10"/>
    <x v="10"/>
    <m/>
    <x v="12"/>
    <m/>
    <m/>
    <m/>
  </r>
  <r>
    <n v="451.06848000000002"/>
    <x v="148"/>
    <n v="1017734"/>
    <n v="2758"/>
    <x v="9"/>
    <n v="482.76"/>
    <n v="-6.5646532438478677E-2"/>
    <m/>
    <x v="10"/>
    <x v="10"/>
    <m/>
    <x v="12"/>
    <m/>
    <m/>
    <m/>
  </r>
  <r>
    <n v="451.12599999999998"/>
    <x v="215"/>
    <n v="1002268"/>
    <n v="2268"/>
    <x v="7"/>
    <n v="72.134399999999999"/>
    <n v="5.2539648212226062"/>
    <m/>
    <x v="10"/>
    <x v="10"/>
    <m/>
    <x v="12"/>
    <m/>
    <m/>
    <m/>
  </r>
  <r>
    <n v="451.25599999999997"/>
    <x v="349"/>
    <n v="1002920"/>
    <n v="2078"/>
    <x v="9"/>
    <n v="202.27199999999999"/>
    <n v="1.2309365606707798"/>
    <m/>
    <x v="10"/>
    <x v="10"/>
    <m/>
    <x v="12"/>
    <m/>
    <m/>
    <m/>
  </r>
  <r>
    <n v="451.55759999999998"/>
    <x v="40"/>
    <n v="1002276"/>
    <n v="2276"/>
    <x v="2"/>
    <n v="202.89920000000001"/>
    <n v="1.2255267640286407"/>
    <m/>
    <x v="10"/>
    <x v="10"/>
    <m/>
    <x v="12"/>
    <m/>
    <m/>
    <m/>
  </r>
  <r>
    <n v="451.78559999999999"/>
    <x v="263"/>
    <n v="1005842"/>
    <n v="1721"/>
    <x v="9"/>
    <n v="49.707999999999998"/>
    <n v="8.0887905367345283"/>
    <m/>
    <x v="10"/>
    <x v="10"/>
    <m/>
    <x v="12"/>
    <m/>
    <m/>
    <m/>
  </r>
  <r>
    <n v="451.78559999999999"/>
    <x v="263"/>
    <n v="1006218"/>
    <n v="1994"/>
    <x v="3"/>
    <n v="51.423999999999999"/>
    <n v="7.7855009334163041"/>
    <m/>
    <x v="10"/>
    <x v="10"/>
    <m/>
    <x v="12"/>
    <m/>
    <m/>
    <m/>
  </r>
  <r>
    <n v="451.78559999999999"/>
    <x v="275"/>
    <n v="1006004"/>
    <n v="592"/>
    <x v="1"/>
    <n v="199.88399999999999"/>
    <n v="1.2602389385843791"/>
    <m/>
    <x v="10"/>
    <x v="10"/>
    <m/>
    <x v="12"/>
    <m/>
    <m/>
    <m/>
  </r>
  <r>
    <n v="451.78559999999999"/>
    <x v="187"/>
    <n v="1015593"/>
    <n v="749"/>
    <x v="9"/>
    <n v="349.86799999999999"/>
    <n v="0.29130300570500872"/>
    <m/>
    <x v="10"/>
    <x v="10"/>
    <m/>
    <x v="12"/>
    <m/>
    <m/>
    <m/>
  </r>
  <r>
    <n v="451.78559999999999"/>
    <x v="247"/>
    <n v="1016163"/>
    <n v="738"/>
    <x v="9"/>
    <n v="447.65600000000001"/>
    <n v="9.2249405793734078E-3"/>
    <m/>
    <x v="10"/>
    <x v="10"/>
    <m/>
    <x v="12"/>
    <m/>
    <m/>
    <m/>
  </r>
  <r>
    <n v="451.78559999999999"/>
    <x v="283"/>
    <n v="1017587"/>
    <n v="2130"/>
    <x v="9"/>
    <n v="492.61599999999999"/>
    <n v="-8.2884843366841515E-2"/>
    <m/>
    <x v="10"/>
    <x v="10"/>
    <m/>
    <x v="12"/>
    <m/>
    <m/>
    <m/>
  </r>
  <r>
    <n v="451.78559999999999"/>
    <x v="336"/>
    <n v="1012084"/>
    <n v="805"/>
    <x v="9"/>
    <n v="525.21199999999999"/>
    <n v="-0.13980335559735879"/>
    <m/>
    <x v="10"/>
    <x v="10"/>
    <m/>
    <x v="12"/>
    <m/>
    <m/>
    <m/>
  </r>
  <r>
    <n v="451.86336"/>
    <x v="222"/>
    <n v="1000757"/>
    <n v="757"/>
    <x v="5"/>
    <n v="160.71436800000001"/>
    <n v="1.8115928004644861"/>
    <m/>
    <x v="10"/>
    <x v="10"/>
    <m/>
    <x v="12"/>
    <m/>
    <m/>
    <m/>
  </r>
  <r>
    <n v="452.29183999999998"/>
    <x v="263"/>
    <n v="1001862"/>
    <n v="1862"/>
    <x v="9"/>
    <n v="218.928"/>
    <n v="1.0659387561207336"/>
    <m/>
    <x v="10"/>
    <x v="10"/>
    <m/>
    <x v="12"/>
    <m/>
    <m/>
    <m/>
  </r>
  <r>
    <n v="452.50272000000001"/>
    <x v="59"/>
    <n v="1009365"/>
    <n v="2837"/>
    <x v="9"/>
    <n v="337.24400000000003"/>
    <n v="0.34176655477932882"/>
    <m/>
    <x v="10"/>
    <x v="10"/>
    <m/>
    <x v="12"/>
    <m/>
    <m/>
    <m/>
  </r>
  <r>
    <n v="452.50272000000001"/>
    <x v="245"/>
    <n v="1009899"/>
    <n v="1156"/>
    <x v="9"/>
    <n v="415.92399999999998"/>
    <n v="8.7945682384281826E-2"/>
    <m/>
    <x v="10"/>
    <x v="10"/>
    <m/>
    <x v="12"/>
    <m/>
    <m/>
    <m/>
  </r>
  <r>
    <n v="452.68200000000002"/>
    <x v="282"/>
    <n v="1005476"/>
    <n v="138"/>
    <x v="6"/>
    <n v="139.232"/>
    <n v="2.251278441737532"/>
    <m/>
    <x v="10"/>
    <x v="10"/>
    <m/>
    <x v="12"/>
    <m/>
    <m/>
    <m/>
  </r>
  <r>
    <n v="452.68200000000002"/>
    <x v="276"/>
    <n v="1005577"/>
    <n v="228"/>
    <x v="0"/>
    <n v="165.88800000000001"/>
    <n v="1.7288411458333333"/>
    <m/>
    <x v="10"/>
    <x v="10"/>
    <m/>
    <x v="12"/>
    <m/>
    <m/>
    <m/>
  </r>
  <r>
    <n v="452.68200000000002"/>
    <x v="121"/>
    <n v="1005399"/>
    <n v="1535"/>
    <x v="5"/>
    <n v="259.2448"/>
    <n v="0.74615652850124681"/>
    <m/>
    <x v="10"/>
    <x v="10"/>
    <m/>
    <x v="12"/>
    <m/>
    <m/>
    <m/>
  </r>
  <r>
    <n v="452.90440000000001"/>
    <x v="314"/>
    <n v="1002525"/>
    <n v="2525"/>
    <x v="5"/>
    <n v="93.478399999999993"/>
    <n v="3.8450166027659871"/>
    <m/>
    <x v="10"/>
    <x v="10"/>
    <m/>
    <x v="12"/>
    <m/>
    <m/>
    <m/>
  </r>
  <r>
    <n v="453.00319999999999"/>
    <x v="92"/>
    <n v="1003170"/>
    <n v="1853"/>
    <x v="4"/>
    <n v="216.0256"/>
    <n v="1.0969885050660662"/>
    <m/>
    <x v="10"/>
    <x v="10"/>
    <m/>
    <x v="12"/>
    <m/>
    <m/>
    <m/>
  </r>
  <r>
    <n v="453.11759999999998"/>
    <x v="140"/>
    <n v="1003427"/>
    <n v="2318"/>
    <x v="9"/>
    <n v="136.78399999999999"/>
    <n v="2.3126506024096387"/>
    <m/>
    <x v="10"/>
    <x v="10"/>
    <m/>
    <x v="12"/>
    <m/>
    <m/>
    <m/>
  </r>
  <r>
    <n v="453.21983999999998"/>
    <x v="263"/>
    <n v="1006970"/>
    <n v="2227"/>
    <x v="9"/>
    <n v="59.295999999999999"/>
    <n v="6.643345925526174"/>
    <m/>
    <x v="10"/>
    <x v="10"/>
    <m/>
    <x v="12"/>
    <m/>
    <m/>
    <m/>
  </r>
  <r>
    <n v="453.21983999999998"/>
    <x v="254"/>
    <n v="1012970"/>
    <n v="1517"/>
    <x v="9"/>
    <n v="551.66800000000001"/>
    <n v="-0.17845544784181797"/>
    <m/>
    <x v="10"/>
    <x v="10"/>
    <m/>
    <x v="12"/>
    <m/>
    <m/>
    <m/>
  </r>
  <r>
    <n v="453.57839999999999"/>
    <x v="95"/>
    <n v="1005688"/>
    <n v="554"/>
    <x v="1"/>
    <n v="7.5999999999999998E-2"/>
    <n v="5967.136842105263"/>
    <m/>
    <x v="10"/>
    <x v="10"/>
    <m/>
    <x v="12"/>
    <m/>
    <m/>
    <m/>
  </r>
  <r>
    <n v="453.57839999999999"/>
    <x v="44"/>
    <n v="1006243"/>
    <n v="1252"/>
    <x v="1"/>
    <n v="66.292000000000002"/>
    <n v="5.8421287636517221"/>
    <m/>
    <x v="10"/>
    <x v="10"/>
    <m/>
    <x v="12"/>
    <m/>
    <m/>
    <m/>
  </r>
  <r>
    <n v="453.57839999999999"/>
    <x v="240"/>
    <n v="1006028"/>
    <n v="1102"/>
    <x v="5"/>
    <n v="66.739999999999995"/>
    <n v="5.7962001798022174"/>
    <m/>
    <x v="10"/>
    <x v="10"/>
    <m/>
    <x v="12"/>
    <m/>
    <m/>
    <m/>
  </r>
  <r>
    <n v="453.71456000000001"/>
    <x v="288"/>
    <n v="1001715"/>
    <n v="1715"/>
    <x v="3"/>
    <n v="217.5104"/>
    <n v="1.0859442123227212"/>
    <m/>
    <x v="10"/>
    <x v="10"/>
    <m/>
    <x v="12"/>
    <m/>
    <m/>
    <m/>
  </r>
  <r>
    <n v="453.7312"/>
    <x v="85"/>
    <n v="1001639"/>
    <n v="1639"/>
    <x v="5"/>
    <n v="233.45920000000001"/>
    <n v="0.94351389878831071"/>
    <m/>
    <x v="10"/>
    <x v="10"/>
    <m/>
    <x v="12"/>
    <m/>
    <m/>
    <m/>
  </r>
  <r>
    <n v="453.76240000000001"/>
    <x v="312"/>
    <n v="1004981"/>
    <n v="570"/>
    <x v="9"/>
    <n v="245.0752"/>
    <n v="0.85152312433081778"/>
    <m/>
    <x v="10"/>
    <x v="10"/>
    <m/>
    <x v="12"/>
    <m/>
    <m/>
    <m/>
  </r>
  <r>
    <n v="453.8768"/>
    <x v="11"/>
    <n v="1003387"/>
    <n v="263"/>
    <x v="2"/>
    <n v="75.731200000000001"/>
    <n v="4.9932603735316485"/>
    <m/>
    <x v="10"/>
    <x v="10"/>
    <m/>
    <x v="12"/>
    <m/>
    <m/>
    <m/>
  </r>
  <r>
    <n v="453.93696"/>
    <x v="8"/>
    <n v="1010627"/>
    <n v="2625"/>
    <x v="9"/>
    <n v="329.98"/>
    <n v="0.37564991817685911"/>
    <m/>
    <x v="10"/>
    <x v="10"/>
    <m/>
    <x v="12"/>
    <m/>
    <m/>
    <m/>
  </r>
  <r>
    <n v="453.93696"/>
    <x v="273"/>
    <n v="1016890"/>
    <n v="2607"/>
    <x v="9"/>
    <n v="343.46800000000002"/>
    <n v="0.3216280992698009"/>
    <m/>
    <x v="10"/>
    <x v="10"/>
    <m/>
    <x v="12"/>
    <m/>
    <m/>
    <m/>
  </r>
  <r>
    <n v="453.93696"/>
    <x v="122"/>
    <n v="1019070"/>
    <n v="10"/>
    <x v="9"/>
    <n v="367.072"/>
    <n v="0.23664283846220904"/>
    <m/>
    <x v="10"/>
    <x v="10"/>
    <m/>
    <x v="12"/>
    <m/>
    <m/>
    <m/>
  </r>
  <r>
    <n v="453.93696"/>
    <x v="19"/>
    <n v="1017307"/>
    <n v="1976"/>
    <x v="9"/>
    <n v="433.38799999999998"/>
    <n v="4.741469537689097E-2"/>
    <m/>
    <x v="10"/>
    <x v="10"/>
    <m/>
    <x v="12"/>
    <m/>
    <m/>
    <m/>
  </r>
  <r>
    <n v="453.93696"/>
    <x v="123"/>
    <n v="1017986"/>
    <n v="2249"/>
    <x v="9"/>
    <n v="441.25599999999997"/>
    <n v="2.8738328770600351E-2"/>
    <m/>
    <x v="10"/>
    <x v="10"/>
    <m/>
    <x v="12"/>
    <m/>
    <m/>
    <m/>
  </r>
  <r>
    <n v="453.93696"/>
    <x v="107"/>
    <n v="1015378"/>
    <n v="2411"/>
    <x v="9"/>
    <n v="541.29200000000003"/>
    <n v="-0.1613824700900808"/>
    <m/>
    <x v="10"/>
    <x v="10"/>
    <m/>
    <x v="12"/>
    <m/>
    <m/>
    <m/>
  </r>
  <r>
    <n v="454.02988800000003"/>
    <x v="319"/>
    <n v="1001004"/>
    <n v="1004"/>
    <x v="8"/>
    <n v="379.94112000000001"/>
    <n v="0.19500065694389704"/>
    <m/>
    <x v="10"/>
    <x v="10"/>
    <m/>
    <x v="12"/>
    <m/>
    <m/>
    <m/>
  </r>
  <r>
    <n v="454.40719999999999"/>
    <x v="181"/>
    <n v="1002594"/>
    <n v="2594"/>
    <x v="7"/>
    <n v="238.64959999999999"/>
    <n v="0.90407693958003699"/>
    <m/>
    <x v="10"/>
    <x v="10"/>
    <m/>
    <x v="12"/>
    <m/>
    <m/>
    <m/>
  </r>
  <r>
    <n v="454.65408000000002"/>
    <x v="170"/>
    <n v="1017609"/>
    <n v="601"/>
    <x v="9"/>
    <n v="440.99599999999998"/>
    <n v="3.097098386379931E-2"/>
    <m/>
    <x v="10"/>
    <x v="10"/>
    <m/>
    <x v="12"/>
    <m/>
    <m/>
    <m/>
  </r>
  <r>
    <n v="454.89600000000002"/>
    <x v="26"/>
    <n v="1002905"/>
    <n v="908"/>
    <x v="6"/>
    <n v="39.324800000000003"/>
    <n v="10.567662136870371"/>
    <m/>
    <x v="10"/>
    <x v="10"/>
    <m/>
    <x v="12"/>
    <m/>
    <m/>
    <m/>
  </r>
  <r>
    <n v="454.95319999999998"/>
    <x v="106"/>
    <n v="1003038"/>
    <n v="2087"/>
    <x v="7"/>
    <n v="351.53919999999999"/>
    <n v="0.29417487438100781"/>
    <m/>
    <x v="10"/>
    <x v="10"/>
    <m/>
    <x v="12"/>
    <m/>
    <m/>
    <m/>
  </r>
  <r>
    <n v="454.9948"/>
    <x v="285"/>
    <n v="1004842"/>
    <n v="1203"/>
    <x v="2"/>
    <n v="276.57600000000002"/>
    <n v="0.64509863473331008"/>
    <m/>
    <x v="10"/>
    <x v="10"/>
    <m/>
    <x v="12"/>
    <m/>
    <m/>
    <m/>
  </r>
  <r>
    <n v="455.05200000000002"/>
    <x v="58"/>
    <n v="1005202"/>
    <n v="2664"/>
    <x v="0"/>
    <n v="147.67359999999999"/>
    <n v="2.0814715697321664"/>
    <m/>
    <x v="10"/>
    <x v="10"/>
    <m/>
    <x v="12"/>
    <m/>
    <m/>
    <m/>
  </r>
  <r>
    <n v="455.06760000000003"/>
    <x v="85"/>
    <n v="1003700"/>
    <n v="1625"/>
    <x v="9"/>
    <n v="182.92160000000001"/>
    <n v="1.4877739971659989"/>
    <m/>
    <x v="10"/>
    <x v="10"/>
    <m/>
    <x v="12"/>
    <m/>
    <m/>
    <m/>
  </r>
  <r>
    <n v="455.06760000000003"/>
    <x v="225"/>
    <n v="1002863"/>
    <n v="1499"/>
    <x v="0"/>
    <n v="231.0496"/>
    <n v="0.96956670775452558"/>
    <m/>
    <x v="10"/>
    <x v="10"/>
    <m/>
    <x v="12"/>
    <m/>
    <m/>
    <m/>
  </r>
  <r>
    <n v="455.22796799999998"/>
    <x v="118"/>
    <n v="1000412"/>
    <n v="412"/>
    <x v="3"/>
    <n v="424.064256"/>
    <n v="7.3488183828443146E-2"/>
    <m/>
    <x v="10"/>
    <x v="10"/>
    <m/>
    <x v="12"/>
    <m/>
    <m/>
    <m/>
  </r>
  <r>
    <n v="455.31616000000002"/>
    <x v="106"/>
    <n v="1001058"/>
    <n v="1058"/>
    <x v="9"/>
    <n v="255.73516799999999"/>
    <n v="0.78042059510563699"/>
    <m/>
    <x v="10"/>
    <x v="10"/>
    <m/>
    <x v="12"/>
    <m/>
    <m/>
    <m/>
  </r>
  <r>
    <n v="455.37119999999999"/>
    <x v="274"/>
    <n v="1006164"/>
    <n v="1554"/>
    <x v="1"/>
    <n v="170.88"/>
    <n v="1.6648595505617978"/>
    <m/>
    <x v="10"/>
    <x v="10"/>
    <m/>
    <x v="12"/>
    <m/>
    <m/>
    <m/>
  </r>
  <r>
    <n v="455.37119999999999"/>
    <x v="98"/>
    <n v="1010350"/>
    <n v="2252"/>
    <x v="9"/>
    <n v="449.72800000000001"/>
    <n v="1.254802903088084E-2"/>
    <m/>
    <x v="10"/>
    <x v="10"/>
    <m/>
    <x v="12"/>
    <m/>
    <m/>
    <m/>
  </r>
  <r>
    <n v="455.61235199999999"/>
    <x v="230"/>
    <n v="1000769"/>
    <n v="769"/>
    <x v="8"/>
    <n v="284.404608"/>
    <n v="0.60198653321397655"/>
    <m/>
    <x v="10"/>
    <x v="10"/>
    <m/>
    <x v="12"/>
    <m/>
    <m/>
    <m/>
  </r>
  <r>
    <n v="455.87776000000002"/>
    <x v="269"/>
    <n v="1001489"/>
    <n v="1489"/>
    <x v="5"/>
    <n v="259.05638399999998"/>
    <n v="0.75976269320581602"/>
    <m/>
    <x v="10"/>
    <x v="10"/>
    <m/>
    <x v="12"/>
    <m/>
    <m/>
    <m/>
  </r>
  <r>
    <n v="456.04"/>
    <x v="201"/>
    <n v="1003085"/>
    <n v="288"/>
    <x v="2"/>
    <n v="44.355200000000004"/>
    <n v="9.2815453430488404"/>
    <m/>
    <x v="10"/>
    <x v="10"/>
    <m/>
    <x v="12"/>
    <m/>
    <m/>
    <m/>
  </r>
  <r>
    <n v="456.47680000000003"/>
    <x v="357"/>
    <n v="1004168"/>
    <n v="567"/>
    <x v="1"/>
    <n v="48.163200000000003"/>
    <n v="8.477709122317453"/>
    <m/>
    <x v="10"/>
    <x v="10"/>
    <m/>
    <x v="12"/>
    <m/>
    <m/>
    <m/>
  </r>
  <r>
    <n v="456.80543999999998"/>
    <x v="226"/>
    <n v="1008429"/>
    <n v="2596"/>
    <x v="9"/>
    <n v="4.2679999999999998"/>
    <n v="106.03032802249298"/>
    <m/>
    <x v="10"/>
    <x v="10"/>
    <m/>
    <x v="12"/>
    <m/>
    <m/>
    <m/>
  </r>
  <r>
    <n v="457.09039999999999"/>
    <x v="364"/>
    <n v="1004339"/>
    <n v="931"/>
    <x v="8"/>
    <n v="281.81439999999998"/>
    <n v="0.62195544301497729"/>
    <m/>
    <x v="10"/>
    <x v="10"/>
    <m/>
    <x v="12"/>
    <m/>
    <m/>
    <m/>
  </r>
  <r>
    <n v="457.16399999999999"/>
    <x v="72"/>
    <n v="1006106"/>
    <n v="2196"/>
    <x v="3"/>
    <n v="145.524"/>
    <n v="2.1415024325884389"/>
    <m/>
    <x v="10"/>
    <x v="10"/>
    <m/>
    <x v="12"/>
    <m/>
    <m/>
    <m/>
  </r>
  <r>
    <n v="457.19232"/>
    <x v="188"/>
    <n v="1001739"/>
    <n v="1739"/>
    <x v="0"/>
    <n v="79.081599999999995"/>
    <n v="4.7812730142030517"/>
    <m/>
    <x v="10"/>
    <x v="10"/>
    <m/>
    <x v="12"/>
    <m/>
    <m/>
    <m/>
  </r>
  <r>
    <n v="457.51679999999999"/>
    <x v="64"/>
    <n v="1002735"/>
    <n v="2735"/>
    <x v="9"/>
    <n v="289.50080000000003"/>
    <n v="0.58036454476118871"/>
    <m/>
    <x v="10"/>
    <x v="10"/>
    <m/>
    <x v="12"/>
    <m/>
    <m/>
    <m/>
  </r>
  <r>
    <n v="457.52256"/>
    <x v="364"/>
    <n v="1017603"/>
    <n v="202"/>
    <x v="9"/>
    <n v="411.85599999999999"/>
    <n v="0.11087991919505848"/>
    <m/>
    <x v="10"/>
    <x v="10"/>
    <m/>
    <x v="12"/>
    <m/>
    <m/>
    <m/>
  </r>
  <r>
    <n v="457.57400000000001"/>
    <x v="20"/>
    <n v="1004112"/>
    <n v="1623"/>
    <x v="3"/>
    <n v="314.88"/>
    <n v="0.45316946138211389"/>
    <m/>
    <x v="10"/>
    <x v="10"/>
    <m/>
    <x v="12"/>
    <m/>
    <m/>
    <m/>
  </r>
  <r>
    <n v="457.84960000000001"/>
    <x v="245"/>
    <n v="1001884"/>
    <n v="1884"/>
    <x v="8"/>
    <n v="183.36320000000001"/>
    <n v="1.4969546779288319"/>
    <m/>
    <x v="10"/>
    <x v="10"/>
    <m/>
    <x v="12"/>
    <m/>
    <m/>
    <m/>
  </r>
  <r>
    <n v="457.86"/>
    <x v="170"/>
    <n v="1003980"/>
    <n v="2008"/>
    <x v="8"/>
    <n v="244.69759999999999"/>
    <n v="0.87112583041272174"/>
    <m/>
    <x v="10"/>
    <x v="10"/>
    <m/>
    <x v="12"/>
    <m/>
    <m/>
    <m/>
  </r>
  <r>
    <n v="457.94839999999999"/>
    <x v="5"/>
    <n v="1004269"/>
    <n v="1744"/>
    <x v="8"/>
    <n v="133.5136"/>
    <n v="2.4299756728902526"/>
    <m/>
    <x v="10"/>
    <x v="10"/>
    <m/>
    <x v="12"/>
    <m/>
    <m/>
    <m/>
  </r>
  <r>
    <n v="458.01600000000002"/>
    <x v="353"/>
    <n v="1003695"/>
    <n v="466"/>
    <x v="0"/>
    <n v="197.81120000000001"/>
    <n v="1.3154199559984467"/>
    <m/>
    <x v="10"/>
    <x v="10"/>
    <m/>
    <x v="12"/>
    <m/>
    <m/>
    <m/>
  </r>
  <r>
    <n v="458.06040000000002"/>
    <x v="134"/>
    <n v="1005958"/>
    <n v="2603"/>
    <x v="1"/>
    <n v="48.276000000000003"/>
    <n v="8.4883668903803127"/>
    <m/>
    <x v="10"/>
    <x v="10"/>
    <m/>
    <x v="12"/>
    <m/>
    <m/>
    <m/>
  </r>
  <r>
    <n v="458.1044"/>
    <x v="142"/>
    <n v="1004840"/>
    <n v="2766"/>
    <x v="6"/>
    <n v="254.608"/>
    <n v="0.7992537547916797"/>
    <m/>
    <x v="10"/>
    <x v="10"/>
    <m/>
    <x v="12"/>
    <m/>
    <m/>
    <m/>
  </r>
  <r>
    <n v="458.16160000000002"/>
    <x v="32"/>
    <n v="1002881"/>
    <n v="2615"/>
    <x v="2"/>
    <n v="97.190399999999997"/>
    <n v="3.7140622942183592"/>
    <m/>
    <x v="10"/>
    <x v="10"/>
    <m/>
    <x v="12"/>
    <m/>
    <m/>
    <m/>
  </r>
  <r>
    <n v="458.23968000000002"/>
    <x v="123"/>
    <n v="1007255"/>
    <n v="2135"/>
    <x v="9"/>
    <n v="129.24799999999999"/>
    <n v="2.5454295617727163"/>
    <m/>
    <x v="10"/>
    <x v="10"/>
    <m/>
    <x v="12"/>
    <m/>
    <m/>
    <m/>
  </r>
  <r>
    <n v="458.23968000000002"/>
    <x v="218"/>
    <n v="1017246"/>
    <n v="2685"/>
    <x v="9"/>
    <n v="370.00799999999998"/>
    <n v="0.23845884413309995"/>
    <m/>
    <x v="10"/>
    <x v="10"/>
    <m/>
    <x v="12"/>
    <m/>
    <m/>
    <m/>
  </r>
  <r>
    <n v="458.36648000000002"/>
    <x v="305"/>
    <n v="1003411"/>
    <n v="2058"/>
    <x v="1"/>
    <n v="28.5824"/>
    <n v="15.036668719211823"/>
    <m/>
    <x v="10"/>
    <x v="10"/>
    <m/>
    <x v="12"/>
    <m/>
    <m/>
    <m/>
  </r>
  <r>
    <n v="458.57344000000001"/>
    <x v="280"/>
    <n v="1002113"/>
    <n v="2113"/>
    <x v="0"/>
    <n v="183.584"/>
    <n v="1.497894369879728"/>
    <m/>
    <x v="10"/>
    <x v="10"/>
    <m/>
    <x v="12"/>
    <m/>
    <m/>
    <m/>
  </r>
  <r>
    <n v="458.72320000000002"/>
    <x v="334"/>
    <n v="1004802"/>
    <n v="50"/>
    <x v="7"/>
    <n v="271.47199999999998"/>
    <n v="0.68976248010844599"/>
    <m/>
    <x v="10"/>
    <x v="10"/>
    <m/>
    <x v="12"/>
    <m/>
    <m/>
    <m/>
  </r>
  <r>
    <n v="458.81072640000002"/>
    <x v="98"/>
    <n v="1000553"/>
    <n v="553"/>
    <x v="7"/>
    <n v="619.95839999999998"/>
    <n v="-0.25993304324935346"/>
    <m/>
    <x v="10"/>
    <x v="10"/>
    <m/>
    <x v="12"/>
    <m/>
    <m/>
    <m/>
  </r>
  <r>
    <n v="458.92953599999998"/>
    <x v="358"/>
    <n v="1000445"/>
    <n v="445"/>
    <x v="8"/>
    <n v="470.62886400000002"/>
    <n v="-2.4858925779783953E-2"/>
    <m/>
    <x v="10"/>
    <x v="10"/>
    <m/>
    <x v="12"/>
    <m/>
    <m/>
    <m/>
  </r>
  <r>
    <n v="458.95679999999999"/>
    <x v="206"/>
    <n v="1005731"/>
    <n v="449"/>
    <x v="5"/>
    <n v="7.976"/>
    <n v="56.542226680040116"/>
    <m/>
    <x v="10"/>
    <x v="10"/>
    <m/>
    <x v="12"/>
    <m/>
    <m/>
    <m/>
  </r>
  <r>
    <n v="458.95679999999999"/>
    <x v="219"/>
    <n v="1009193"/>
    <n v="838"/>
    <x v="9"/>
    <n v="25.356000000000002"/>
    <n v="17.100520586843349"/>
    <m/>
    <x v="10"/>
    <x v="10"/>
    <m/>
    <x v="12"/>
    <m/>
    <m/>
    <m/>
  </r>
  <r>
    <n v="458.95679999999999"/>
    <x v="78"/>
    <n v="1005564"/>
    <n v="1768"/>
    <x v="1"/>
    <n v="71.548000000000002"/>
    <n v="5.4146698719740591"/>
    <m/>
    <x v="10"/>
    <x v="10"/>
    <m/>
    <x v="12"/>
    <m/>
    <m/>
    <m/>
  </r>
  <r>
    <n v="458.95679999999999"/>
    <x v="14"/>
    <n v="1005933"/>
    <n v="2548"/>
    <x v="5"/>
    <n v="85.563999999999993"/>
    <n v="4.363900705904352"/>
    <m/>
    <x v="10"/>
    <x v="10"/>
    <m/>
    <x v="12"/>
    <m/>
    <m/>
    <m/>
  </r>
  <r>
    <n v="459.49279999999999"/>
    <x v="113"/>
    <n v="1004705"/>
    <n v="1465"/>
    <x v="9"/>
    <n v="177.8432"/>
    <n v="1.583696199798474"/>
    <m/>
    <x v="10"/>
    <x v="10"/>
    <m/>
    <x v="12"/>
    <m/>
    <m/>
    <m/>
  </r>
  <r>
    <n v="459.67392000000001"/>
    <x v="314"/>
    <n v="1012212"/>
    <n v="2020"/>
    <x v="9"/>
    <n v="439.17599999999999"/>
    <n v="4.6673588720695172E-2"/>
    <m/>
    <x v="10"/>
    <x v="10"/>
    <m/>
    <x v="12"/>
    <m/>
    <m/>
    <m/>
  </r>
  <r>
    <n v="459.85320000000002"/>
    <x v="21"/>
    <n v="1006096"/>
    <n v="659"/>
    <x v="3"/>
    <n v="8.2279999999999998"/>
    <n v="54.888818667963058"/>
    <m/>
    <x v="10"/>
    <x v="10"/>
    <m/>
    <x v="12"/>
    <m/>
    <m/>
    <m/>
  </r>
  <r>
    <n v="459.9504"/>
    <x v="102"/>
    <n v="1002189"/>
    <n v="2189"/>
    <x v="1"/>
    <n v="209.22239999999999"/>
    <n v="1.1983802881527026"/>
    <m/>
    <x v="10"/>
    <x v="10"/>
    <m/>
    <x v="12"/>
    <m/>
    <m/>
    <m/>
  </r>
  <r>
    <n v="460.39103999999998"/>
    <x v="123"/>
    <n v="1005569"/>
    <n v="2816"/>
    <x v="5"/>
    <n v="37.128"/>
    <n v="11.400103425985778"/>
    <m/>
    <x v="10"/>
    <x v="10"/>
    <m/>
    <x v="12"/>
    <m/>
    <m/>
    <m/>
  </r>
  <r>
    <n v="460.43920000000003"/>
    <x v="360"/>
    <n v="1005125"/>
    <n v="1240"/>
    <x v="5"/>
    <n v="212.51840000000001"/>
    <n v="1.1665851051014877"/>
    <m/>
    <x v="10"/>
    <x v="10"/>
    <m/>
    <x v="12"/>
    <m/>
    <m/>
    <m/>
  </r>
  <r>
    <n v="460.54527999999999"/>
    <x v="69"/>
    <n v="1001194"/>
    <n v="1194"/>
    <x v="0"/>
    <n v="281.26272"/>
    <n v="0.63742027382797117"/>
    <m/>
    <x v="10"/>
    <x v="10"/>
    <m/>
    <x v="12"/>
    <m/>
    <m/>
    <m/>
  </r>
  <r>
    <n v="460.57855999999998"/>
    <x v="238"/>
    <n v="1001969"/>
    <n v="1969"/>
    <x v="3"/>
    <n v="187.3152"/>
    <n v="1.4588424217575509"/>
    <m/>
    <x v="10"/>
    <x v="10"/>
    <m/>
    <x v="12"/>
    <m/>
    <m/>
    <m/>
  </r>
  <r>
    <n v="460.62032640000001"/>
    <x v="117"/>
    <n v="1000648"/>
    <n v="648"/>
    <x v="1"/>
    <n v="574.76793599999996"/>
    <n v="-0.19859773388611568"/>
    <m/>
    <x v="10"/>
    <x v="10"/>
    <m/>
    <x v="12"/>
    <m/>
    <m/>
    <m/>
  </r>
  <r>
    <n v="460.70128"/>
    <x v="166"/>
    <n v="1004302"/>
    <n v="1065"/>
    <x v="9"/>
    <n v="55.532800000000002"/>
    <n v="7.2960210902385612"/>
    <m/>
    <x v="10"/>
    <x v="10"/>
    <m/>
    <x v="12"/>
    <m/>
    <m/>
    <m/>
  </r>
  <r>
    <n v="460.74959999999999"/>
    <x v="261"/>
    <n v="1005438"/>
    <n v="493"/>
    <x v="8"/>
    <n v="133.732"/>
    <n v="2.4453204917297282"/>
    <m/>
    <x v="10"/>
    <x v="10"/>
    <m/>
    <x v="12"/>
    <m/>
    <m/>
    <m/>
  </r>
  <r>
    <n v="461.20239359999999"/>
    <x v="251"/>
    <n v="1000625"/>
    <n v="625"/>
    <x v="3"/>
    <n v="603.5616"/>
    <n v="-0.23586524788853366"/>
    <m/>
    <x v="10"/>
    <x v="10"/>
    <m/>
    <x v="12"/>
    <m/>
    <m/>
    <m/>
  </r>
  <r>
    <n v="461.25560000000002"/>
    <x v="189"/>
    <n v="1003032"/>
    <n v="1075"/>
    <x v="8"/>
    <n v="41.6736"/>
    <n v="10.068292636105351"/>
    <m/>
    <x v="10"/>
    <x v="10"/>
    <m/>
    <x v="12"/>
    <m/>
    <m/>
    <m/>
  </r>
  <r>
    <n v="461.25560000000002"/>
    <x v="120"/>
    <n v="1004334"/>
    <n v="1288"/>
    <x v="9"/>
    <n v="131.72479999999999"/>
    <n v="2.5016610387717426"/>
    <m/>
    <x v="10"/>
    <x v="10"/>
    <m/>
    <x v="12"/>
    <m/>
    <m/>
    <m/>
  </r>
  <r>
    <n v="461.59879999999998"/>
    <x v="287"/>
    <n v="1004615"/>
    <n v="2696"/>
    <x v="0"/>
    <n v="64.940799999999996"/>
    <n v="6.1079937419927077"/>
    <m/>
    <x v="10"/>
    <x v="10"/>
    <m/>
    <x v="12"/>
    <m/>
    <m/>
    <m/>
  </r>
  <r>
    <n v="461.64600000000002"/>
    <x v="187"/>
    <n v="1005589"/>
    <n v="794"/>
    <x v="6"/>
    <n v="22.472000000000001"/>
    <n v="19.543164827340693"/>
    <m/>
    <x v="10"/>
    <x v="10"/>
    <m/>
    <x v="12"/>
    <m/>
    <m/>
    <m/>
  </r>
  <r>
    <n v="461.786"/>
    <x v="80"/>
    <n v="1002803"/>
    <n v="2803"/>
    <x v="1"/>
    <n v="150.11840000000001"/>
    <n v="2.0761452293656206"/>
    <m/>
    <x v="10"/>
    <x v="10"/>
    <m/>
    <x v="12"/>
    <m/>
    <m/>
    <m/>
  </r>
  <r>
    <n v="461.82528000000002"/>
    <x v="153"/>
    <n v="1005975"/>
    <n v="2328"/>
    <x v="8"/>
    <n v="56.468000000000004"/>
    <n v="7.1785308493305937"/>
    <m/>
    <x v="10"/>
    <x v="10"/>
    <m/>
    <x v="12"/>
    <m/>
    <m/>
    <m/>
  </r>
  <r>
    <n v="461.90039999999999"/>
    <x v="252"/>
    <n v="1004105"/>
    <n v="1973"/>
    <x v="3"/>
    <n v="191.32480000000001"/>
    <n v="1.4142212614360501"/>
    <m/>
    <x v="10"/>
    <x v="10"/>
    <m/>
    <x v="12"/>
    <m/>
    <m/>
    <m/>
  </r>
  <r>
    <n v="462.54239999999999"/>
    <x v="284"/>
    <n v="1005677"/>
    <n v="1722"/>
    <x v="4"/>
    <n v="134.64400000000001"/>
    <n v="2.4352990107245773"/>
    <m/>
    <x v="10"/>
    <x v="10"/>
    <m/>
    <x v="12"/>
    <m/>
    <m/>
    <m/>
  </r>
  <r>
    <n v="462.54239999999999"/>
    <x v="41"/>
    <n v="1012746"/>
    <n v="590"/>
    <x v="9"/>
    <n v="415.65600000000001"/>
    <n v="0.11280097003291178"/>
    <m/>
    <x v="10"/>
    <x v="10"/>
    <m/>
    <x v="12"/>
    <m/>
    <m/>
    <m/>
  </r>
  <r>
    <n v="462.54239999999999"/>
    <x v="364"/>
    <n v="1018861"/>
    <n v="1847"/>
    <x v="9"/>
    <n v="478.6"/>
    <n v="-3.3551190973673289E-2"/>
    <m/>
    <x v="10"/>
    <x v="10"/>
    <m/>
    <x v="12"/>
    <m/>
    <m/>
    <m/>
  </r>
  <r>
    <n v="462.54239999999999"/>
    <x v="158"/>
    <n v="1009795"/>
    <n v="2692"/>
    <x v="9"/>
    <n v="494.33600000000001"/>
    <n v="-6.4315769031589906E-2"/>
    <m/>
    <x v="10"/>
    <x v="10"/>
    <m/>
    <x v="12"/>
    <m/>
    <m/>
    <m/>
  </r>
  <r>
    <n v="462.75839999999999"/>
    <x v="295"/>
    <n v="1001352"/>
    <n v="1352"/>
    <x v="4"/>
    <n v="186.29759999999999"/>
    <n v="1.4839740286509329"/>
    <m/>
    <x v="10"/>
    <x v="10"/>
    <m/>
    <x v="12"/>
    <m/>
    <m/>
    <m/>
  </r>
  <r>
    <n v="462.774"/>
    <x v="98"/>
    <n v="1002479"/>
    <n v="2479"/>
    <x v="7"/>
    <n v="71.244799999999998"/>
    <n v="5.4955477452389507"/>
    <m/>
    <x v="10"/>
    <x v="10"/>
    <m/>
    <x v="12"/>
    <m/>
    <m/>
    <m/>
  </r>
  <r>
    <n v="462.81247999999999"/>
    <x v="70"/>
    <n v="1002004"/>
    <n v="2004"/>
    <x v="9"/>
    <n v="250.99199999999999"/>
    <n v="0.84393319308981962"/>
    <m/>
    <x v="10"/>
    <x v="10"/>
    <m/>
    <x v="12"/>
    <m/>
    <m/>
    <m/>
  </r>
  <r>
    <n v="462.86759999999998"/>
    <x v="300"/>
    <n v="1002266"/>
    <n v="2266"/>
    <x v="5"/>
    <n v="236.00640000000001"/>
    <n v="0.96125020338431477"/>
    <m/>
    <x v="10"/>
    <x v="10"/>
    <m/>
    <x v="12"/>
    <m/>
    <m/>
    <m/>
  </r>
  <r>
    <n v="462.88839999999999"/>
    <x v="88"/>
    <n v="1002894"/>
    <n v="2165"/>
    <x v="1"/>
    <n v="73.712000000000003"/>
    <n v="5.2796885174734101"/>
    <m/>
    <x v="10"/>
    <x v="10"/>
    <m/>
    <x v="12"/>
    <m/>
    <m/>
    <m/>
  </r>
  <r>
    <n v="462.98719999999997"/>
    <x v="350"/>
    <n v="1005204"/>
    <n v="1063"/>
    <x v="6"/>
    <n v="221.74080000000001"/>
    <n v="1.0879657690420526"/>
    <m/>
    <x v="10"/>
    <x v="10"/>
    <m/>
    <x v="12"/>
    <m/>
    <m/>
    <m/>
  </r>
  <r>
    <n v="463.09120000000001"/>
    <x v="94"/>
    <n v="1002110"/>
    <n v="2110"/>
    <x v="5"/>
    <n v="253.09119999999999"/>
    <n v="0.82974042558571792"/>
    <m/>
    <x v="10"/>
    <x v="10"/>
    <m/>
    <x v="12"/>
    <m/>
    <m/>
    <m/>
  </r>
  <r>
    <n v="463.16192000000001"/>
    <x v="25"/>
    <n v="1001643"/>
    <n v="1643"/>
    <x v="6"/>
    <n v="42.8384"/>
    <n v="9.8118398446253838"/>
    <m/>
    <x v="10"/>
    <x v="10"/>
    <m/>
    <x v="12"/>
    <m/>
    <m/>
    <m/>
  </r>
  <r>
    <n v="463.32923520000003"/>
    <x v="113"/>
    <n v="1000125"/>
    <n v="125"/>
    <x v="4"/>
    <n v="176.117952"/>
    <n v="1.6307893655270305"/>
    <m/>
    <x v="10"/>
    <x v="10"/>
    <m/>
    <x v="12"/>
    <m/>
    <m/>
    <m/>
  </r>
  <r>
    <n v="463.43880000000001"/>
    <x v="21"/>
    <n v="1005639"/>
    <n v="1476"/>
    <x v="9"/>
    <n v="0.82"/>
    <n v="564.169268292683"/>
    <m/>
    <x v="10"/>
    <x v="10"/>
    <m/>
    <x v="12"/>
    <m/>
    <m/>
    <m/>
  </r>
  <r>
    <n v="463.43880000000001"/>
    <x v="136"/>
    <n v="1005580"/>
    <n v="873"/>
    <x v="4"/>
    <n v="20.664000000000001"/>
    <n v="21.427351916376306"/>
    <m/>
    <x v="10"/>
    <x v="10"/>
    <m/>
    <x v="12"/>
    <m/>
    <m/>
    <m/>
  </r>
  <r>
    <n v="463.43880000000001"/>
    <x v="334"/>
    <n v="1005863"/>
    <n v="1776"/>
    <x v="3"/>
    <n v="78.188000000000002"/>
    <n v="4.9272369161508163"/>
    <m/>
    <x v="10"/>
    <x v="10"/>
    <m/>
    <x v="12"/>
    <m/>
    <m/>
    <m/>
  </r>
  <r>
    <n v="463.43880000000001"/>
    <x v="138"/>
    <n v="1005402"/>
    <n v="128"/>
    <x v="1"/>
    <n v="222.9152"/>
    <n v="1.078991472990626"/>
    <m/>
    <x v="10"/>
    <x v="10"/>
    <m/>
    <x v="12"/>
    <m/>
    <m/>
    <m/>
  </r>
  <r>
    <n v="463.54636799999997"/>
    <x v="268"/>
    <n v="1006250"/>
    <n v="1632"/>
    <x v="6"/>
    <n v="62.252000000000002"/>
    <n v="6.4462887618068487"/>
    <m/>
    <x v="10"/>
    <x v="10"/>
    <m/>
    <x v="12"/>
    <m/>
    <m/>
    <m/>
  </r>
  <r>
    <n v="463.762"/>
    <x v="89"/>
    <n v="1003918"/>
    <n v="1795"/>
    <x v="5"/>
    <n v="183.28319999999999"/>
    <n v="1.5303028319016689"/>
    <m/>
    <x v="10"/>
    <x v="10"/>
    <m/>
    <x v="12"/>
    <m/>
    <m/>
    <m/>
  </r>
  <r>
    <n v="463.892"/>
    <x v="1"/>
    <n v="1003543"/>
    <n v="326"/>
    <x v="9"/>
    <n v="193.8176"/>
    <n v="1.3934462092193896"/>
    <m/>
    <x v="10"/>
    <x v="10"/>
    <m/>
    <x v="12"/>
    <m/>
    <m/>
    <m/>
  </r>
  <r>
    <n v="463.97663999999997"/>
    <x v="217"/>
    <n v="1009760"/>
    <n v="1450"/>
    <x v="9"/>
    <n v="492.69200000000001"/>
    <n v="-5.8282578162422022E-2"/>
    <m/>
    <x v="10"/>
    <x v="10"/>
    <m/>
    <x v="12"/>
    <m/>
    <m/>
    <m/>
  </r>
  <r>
    <n v="464.048"/>
    <x v="188"/>
    <n v="1002627"/>
    <n v="2627"/>
    <x v="8"/>
    <n v="40.572800000000001"/>
    <n v="10.437416200015774"/>
    <m/>
    <x v="10"/>
    <x v="10"/>
    <m/>
    <x v="12"/>
    <m/>
    <m/>
    <m/>
  </r>
  <r>
    <n v="464.12079999999997"/>
    <x v="115"/>
    <n v="1003760"/>
    <n v="106"/>
    <x v="5"/>
    <n v="175.51679999999999"/>
    <n v="1.6443098324490875"/>
    <m/>
    <x v="10"/>
    <x v="10"/>
    <m/>
    <x v="12"/>
    <m/>
    <m/>
    <m/>
  </r>
  <r>
    <n v="464.178"/>
    <x v="15"/>
    <n v="1003480"/>
    <n v="2321"/>
    <x v="6"/>
    <n v="170.78720000000001"/>
    <n v="1.7178734706113807"/>
    <m/>
    <x v="10"/>
    <x v="10"/>
    <m/>
    <x v="12"/>
    <m/>
    <m/>
    <m/>
  </r>
  <r>
    <n v="464.21960000000001"/>
    <x v="337"/>
    <n v="1003753"/>
    <n v="440"/>
    <x v="2"/>
    <n v="250.2944"/>
    <n v="0.85469431197821455"/>
    <m/>
    <x v="10"/>
    <x v="10"/>
    <m/>
    <x v="12"/>
    <m/>
    <m/>
    <m/>
  </r>
  <r>
    <n v="464.23520000000002"/>
    <x v="112"/>
    <n v="1004579"/>
    <n v="1716"/>
    <x v="2"/>
    <n v="118.2272"/>
    <n v="2.9266361717100637"/>
    <m/>
    <x v="10"/>
    <x v="10"/>
    <m/>
    <x v="12"/>
    <m/>
    <m/>
    <m/>
  </r>
  <r>
    <n v="464.33519999999999"/>
    <x v="274"/>
    <n v="1005736"/>
    <n v="203"/>
    <x v="7"/>
    <n v="4.7119999999999997"/>
    <n v="97.543123938879461"/>
    <m/>
    <x v="10"/>
    <x v="10"/>
    <m/>
    <x v="12"/>
    <m/>
    <m/>
    <m/>
  </r>
  <r>
    <n v="464.33519999999999"/>
    <x v="71"/>
    <n v="1006123"/>
    <n v="1970"/>
    <x v="3"/>
    <n v="23.92"/>
    <n v="18.41200668896321"/>
    <m/>
    <x v="10"/>
    <x v="10"/>
    <m/>
    <x v="12"/>
    <m/>
    <m/>
    <m/>
  </r>
  <r>
    <n v="464.33519999999999"/>
    <x v="93"/>
    <n v="1005681"/>
    <n v="810"/>
    <x v="2"/>
    <n v="134.33600000000001"/>
    <n v="2.4565209623630295"/>
    <m/>
    <x v="10"/>
    <x v="10"/>
    <m/>
    <x v="12"/>
    <m/>
    <m/>
    <m/>
  </r>
  <r>
    <n v="464.33519999999999"/>
    <x v="306"/>
    <n v="1005356"/>
    <n v="1112"/>
    <x v="7"/>
    <n v="178.88319999999999"/>
    <n v="1.5957451566161609"/>
    <m/>
    <x v="10"/>
    <x v="10"/>
    <m/>
    <x v="12"/>
    <m/>
    <m/>
    <m/>
  </r>
  <r>
    <n v="464.33519999999999"/>
    <x v="338"/>
    <n v="1006108"/>
    <n v="417"/>
    <x v="5"/>
    <n v="184.54400000000001"/>
    <n v="1.516121900468181"/>
    <m/>
    <x v="10"/>
    <x v="10"/>
    <m/>
    <x v="12"/>
    <m/>
    <m/>
    <m/>
  </r>
  <r>
    <n v="464.42239999999998"/>
    <x v="260"/>
    <n v="1003687"/>
    <n v="282"/>
    <x v="7"/>
    <n v="64.729600000000005"/>
    <n v="6.1748071979434442"/>
    <m/>
    <x v="10"/>
    <x v="10"/>
    <m/>
    <x v="12"/>
    <m/>
    <m/>
    <m/>
  </r>
  <r>
    <n v="464.69376"/>
    <x v="105"/>
    <n v="1009119"/>
    <n v="2447"/>
    <x v="9"/>
    <n v="163.816"/>
    <n v="1.836681154465986"/>
    <m/>
    <x v="10"/>
    <x v="10"/>
    <m/>
    <x v="12"/>
    <m/>
    <m/>
    <m/>
  </r>
  <r>
    <n v="465.16204800000003"/>
    <x v="51"/>
    <n v="1000692"/>
    <n v="692"/>
    <x v="4"/>
    <n v="228.74803199999999"/>
    <n v="1.0335127866804994"/>
    <m/>
    <x v="10"/>
    <x v="10"/>
    <m/>
    <x v="12"/>
    <m/>
    <m/>
    <m/>
  </r>
  <r>
    <n v="465.23160000000001"/>
    <x v="133"/>
    <n v="1005977"/>
    <n v="2432"/>
    <x v="9"/>
    <n v="83.028000000000006"/>
    <n v="4.6033097268391385"/>
    <m/>
    <x v="10"/>
    <x v="10"/>
    <m/>
    <x v="12"/>
    <m/>
    <m/>
    <m/>
  </r>
  <r>
    <n v="465.41088000000002"/>
    <x v="293"/>
    <n v="1008523"/>
    <n v="1155"/>
    <x v="9"/>
    <n v="52.683999999999997"/>
    <n v="7.8340080479842094"/>
    <m/>
    <x v="10"/>
    <x v="10"/>
    <m/>
    <x v="12"/>
    <m/>
    <m/>
    <m/>
  </r>
  <r>
    <n v="465.50150400000001"/>
    <x v="257"/>
    <n v="1000499"/>
    <n v="499"/>
    <x v="1"/>
    <n v="593.99462400000004"/>
    <n v="-0.21632034164672848"/>
    <m/>
    <x v="10"/>
    <x v="10"/>
    <m/>
    <x v="12"/>
    <m/>
    <m/>
    <m/>
  </r>
  <r>
    <n v="465.58199999999999"/>
    <x v="263"/>
    <n v="1004025"/>
    <n v="456"/>
    <x v="8"/>
    <n v="133.32159999999999"/>
    <n v="2.4921723111633827"/>
    <m/>
    <x v="10"/>
    <x v="10"/>
    <m/>
    <x v="12"/>
    <m/>
    <m/>
    <m/>
  </r>
  <r>
    <n v="465.81079999999997"/>
    <x v="36"/>
    <n v="1003098"/>
    <n v="630"/>
    <x v="8"/>
    <n v="242.11519999999999"/>
    <n v="0.92392216597718768"/>
    <m/>
    <x v="10"/>
    <x v="10"/>
    <m/>
    <x v="12"/>
    <m/>
    <m/>
    <m/>
  </r>
  <r>
    <n v="465.87615360000001"/>
    <x v="303"/>
    <n v="1000534"/>
    <n v="534"/>
    <x v="0"/>
    <n v="634.98239999999998"/>
    <n v="-0.26631643081761003"/>
    <m/>
    <x v="10"/>
    <x v="10"/>
    <m/>
    <x v="12"/>
    <m/>
    <m/>
    <m/>
  </r>
  <r>
    <n v="465.99176"/>
    <x v="177"/>
    <n v="1002740"/>
    <n v="2740"/>
    <x v="5"/>
    <n v="203.904"/>
    <n v="1.2853487915881985"/>
    <m/>
    <x v="10"/>
    <x v="10"/>
    <m/>
    <x v="12"/>
    <m/>
    <m/>
    <m/>
  </r>
  <r>
    <n v="466.12799999999999"/>
    <x v="250"/>
    <n v="1005710"/>
    <n v="1401"/>
    <x v="0"/>
    <n v="37.112000000000002"/>
    <n v="11.56003449019185"/>
    <m/>
    <x v="10"/>
    <x v="10"/>
    <m/>
    <x v="12"/>
    <m/>
    <m/>
    <m/>
  </r>
  <r>
    <n v="466.12799999999999"/>
    <x v="15"/>
    <n v="1005907"/>
    <n v="1835"/>
    <x v="3"/>
    <n v="100.348"/>
    <n v="3.6451149998006933"/>
    <m/>
    <x v="10"/>
    <x v="10"/>
    <m/>
    <x v="12"/>
    <m/>
    <m/>
    <m/>
  </r>
  <r>
    <n v="466.12799999999999"/>
    <x v="217"/>
    <n v="1016524"/>
    <n v="1200"/>
    <x v="9"/>
    <n v="537.99599999999998"/>
    <n v="-0.13358463631699863"/>
    <m/>
    <x v="10"/>
    <x v="10"/>
    <m/>
    <x v="12"/>
    <m/>
    <m/>
    <m/>
  </r>
  <r>
    <n v="466.12799999999999"/>
    <x v="257"/>
    <n v="1019398"/>
    <n v="2222"/>
    <x v="9"/>
    <n v="557.10400000000004"/>
    <n v="-0.16330164565323538"/>
    <m/>
    <x v="10"/>
    <x v="10"/>
    <m/>
    <x v="12"/>
    <m/>
    <m/>
    <m/>
  </r>
  <r>
    <n v="466.12799999999999"/>
    <x v="90"/>
    <n v="1019009"/>
    <n v="116"/>
    <x v="9"/>
    <n v="567.22"/>
    <n v="-0.17822361693875399"/>
    <m/>
    <x v="10"/>
    <x v="10"/>
    <m/>
    <x v="12"/>
    <m/>
    <m/>
    <m/>
  </r>
  <r>
    <n v="466.18291199999999"/>
    <x v="283"/>
    <n v="1000529"/>
    <n v="529"/>
    <x v="4"/>
    <n v="423.12"/>
    <n v="0.10177470221213836"/>
    <m/>
    <x v="10"/>
    <x v="10"/>
    <m/>
    <x v="12"/>
    <m/>
    <m/>
    <m/>
  </r>
  <r>
    <n v="466.22680000000003"/>
    <x v="128"/>
    <n v="1003162"/>
    <n v="686"/>
    <x v="7"/>
    <n v="77.961600000000004"/>
    <n v="4.9802107704305714"/>
    <m/>
    <x v="10"/>
    <x v="10"/>
    <m/>
    <x v="12"/>
    <m/>
    <m/>
    <m/>
  </r>
  <r>
    <n v="466.6404288"/>
    <x v="288"/>
    <n v="1000980"/>
    <n v="980"/>
    <x v="7"/>
    <n v="319.18848000000003"/>
    <n v="0.46195886768845779"/>
    <m/>
    <x v="10"/>
    <x v="10"/>
    <m/>
    <x v="12"/>
    <m/>
    <m/>
    <m/>
  </r>
  <r>
    <n v="467.02440000000001"/>
    <x v="190"/>
    <n v="1006163"/>
    <n v="1066"/>
    <x v="5"/>
    <n v="107.84399999999999"/>
    <n v="3.3305552464671195"/>
    <m/>
    <x v="10"/>
    <x v="10"/>
    <m/>
    <x v="12"/>
    <m/>
    <m/>
    <m/>
  </r>
  <r>
    <n v="467.27890559999997"/>
    <x v="327"/>
    <n v="1000048"/>
    <n v="48"/>
    <x v="1"/>
    <n v="251.61820800000001"/>
    <n v="0.85709495872413155"/>
    <m/>
    <x v="10"/>
    <x v="10"/>
    <m/>
    <x v="12"/>
    <m/>
    <m/>
    <m/>
  </r>
  <r>
    <n v="467.31859200000002"/>
    <x v="230"/>
    <n v="1002058"/>
    <n v="2058"/>
    <x v="3"/>
    <n v="121.41759999999999"/>
    <n v="2.8488538070263294"/>
    <m/>
    <x v="10"/>
    <x v="10"/>
    <m/>
    <x v="12"/>
    <m/>
    <m/>
    <m/>
  </r>
  <r>
    <n v="467.40199999999999"/>
    <x v="339"/>
    <n v="1004292"/>
    <n v="1417"/>
    <x v="3"/>
    <n v="186.5728"/>
    <n v="1.5051990429473108"/>
    <m/>
    <x v="10"/>
    <x v="10"/>
    <m/>
    <x v="12"/>
    <m/>
    <m/>
    <m/>
  </r>
  <r>
    <n v="467.43315840000002"/>
    <x v="361"/>
    <n v="1000079"/>
    <n v="79"/>
    <x v="6"/>
    <n v="445.25260800000001"/>
    <n v="4.9815655206673186E-2"/>
    <m/>
    <x v="10"/>
    <x v="10"/>
    <m/>
    <x v="12"/>
    <m/>
    <m/>
    <m/>
  </r>
  <r>
    <n v="467.56223999999997"/>
    <x v="178"/>
    <n v="1005552"/>
    <n v="2741"/>
    <x v="1"/>
    <n v="169.61199999999999"/>
    <n v="1.7566577836473836"/>
    <m/>
    <x v="10"/>
    <x v="10"/>
    <m/>
    <x v="12"/>
    <m/>
    <m/>
    <m/>
  </r>
  <r>
    <n v="467.74520000000001"/>
    <x v="81"/>
    <n v="1005139"/>
    <n v="1220"/>
    <x v="5"/>
    <n v="223.1936"/>
    <n v="1.095692708034639"/>
    <m/>
    <x v="10"/>
    <x v="10"/>
    <m/>
    <x v="12"/>
    <m/>
    <m/>
    <m/>
  </r>
  <r>
    <n v="467.92079999999999"/>
    <x v="218"/>
    <n v="1005707"/>
    <n v="2815"/>
    <x v="7"/>
    <n v="194.39599999999999"/>
    <n v="1.4070495277680612"/>
    <m/>
    <x v="10"/>
    <x v="10"/>
    <m/>
    <x v="12"/>
    <m/>
    <m/>
    <m/>
  </r>
  <r>
    <n v="467.92720000000003"/>
    <x v="301"/>
    <n v="1003618"/>
    <n v="645"/>
    <x v="8"/>
    <n v="204.4768"/>
    <n v="1.288412181724284"/>
    <m/>
    <x v="10"/>
    <x v="10"/>
    <m/>
    <x v="12"/>
    <m/>
    <m/>
    <m/>
  </r>
  <r>
    <n v="468.13593600000002"/>
    <x v="8"/>
    <n v="1018350"/>
    <n v="1042"/>
    <x v="9"/>
    <n v="433.6352"/>
    <n v="7.9561659201098103E-2"/>
    <m/>
    <x v="10"/>
    <x v="10"/>
    <m/>
    <x v="12"/>
    <m/>
    <m/>
    <m/>
  </r>
  <r>
    <n v="468.16120000000001"/>
    <x v="265"/>
    <n v="1003301"/>
    <n v="45"/>
    <x v="1"/>
    <n v="94.246399999999994"/>
    <n v="3.9674173231019969"/>
    <m/>
    <x v="10"/>
    <x v="10"/>
    <m/>
    <x v="12"/>
    <m/>
    <m/>
    <m/>
  </r>
  <r>
    <n v="468.39"/>
    <x v="100"/>
    <n v="1003140"/>
    <n v="877"/>
    <x v="5"/>
    <n v="153.03360000000001"/>
    <n v="2.0607003952073271"/>
    <m/>
    <x v="10"/>
    <x v="10"/>
    <m/>
    <x v="12"/>
    <m/>
    <m/>
    <m/>
  </r>
  <r>
    <n v="468.4316"/>
    <x v="15"/>
    <n v="1005088"/>
    <n v="1355"/>
    <x v="4"/>
    <n v="7.8815999999999997"/>
    <n v="58.433566788469349"/>
    <m/>
    <x v="10"/>
    <x v="10"/>
    <m/>
    <x v="12"/>
    <m/>
    <m/>
    <m/>
  </r>
  <r>
    <n v="468.6866842"/>
    <x v="5"/>
    <n v="1000010"/>
    <n v="10"/>
    <x v="7"/>
    <n v="431.21160959999997"/>
    <n v="8.6906460229033755E-2"/>
    <m/>
    <x v="10"/>
    <x v="10"/>
    <m/>
    <x v="12"/>
    <m/>
    <m/>
    <m/>
  </r>
  <r>
    <n v="468.72280000000001"/>
    <x v="251"/>
    <n v="1003714"/>
    <n v="1827"/>
    <x v="6"/>
    <n v="15.9488"/>
    <n v="28.389220505617978"/>
    <m/>
    <x v="10"/>
    <x v="10"/>
    <m/>
    <x v="12"/>
    <m/>
    <m/>
    <m/>
  </r>
  <r>
    <n v="468.81720000000001"/>
    <x v="38"/>
    <n v="1005644"/>
    <n v="2272"/>
    <x v="5"/>
    <n v="27.288"/>
    <n v="16.180343007915567"/>
    <m/>
    <x v="10"/>
    <x v="10"/>
    <m/>
    <x v="12"/>
    <m/>
    <m/>
    <m/>
  </r>
  <r>
    <n v="469.2636"/>
    <x v="327"/>
    <n v="1004877"/>
    <n v="1407"/>
    <x v="9"/>
    <n v="145.95519999999999"/>
    <n v="2.2151208041919714"/>
    <m/>
    <x v="10"/>
    <x v="10"/>
    <m/>
    <x v="12"/>
    <m/>
    <m/>
    <m/>
  </r>
  <r>
    <n v="469.56416000000002"/>
    <x v="214"/>
    <n v="1001923"/>
    <n v="1923"/>
    <x v="6"/>
    <n v="184.6944"/>
    <n v="1.5423843928132095"/>
    <m/>
    <x v="10"/>
    <x v="10"/>
    <m/>
    <x v="12"/>
    <m/>
    <m/>
    <m/>
  </r>
  <r>
    <n v="469.71359999999999"/>
    <x v="191"/>
    <n v="1005424"/>
    <n v="970"/>
    <x v="6"/>
    <n v="50.363999999999997"/>
    <n v="8.3263759828448904"/>
    <m/>
    <x v="10"/>
    <x v="10"/>
    <m/>
    <x v="12"/>
    <m/>
    <m/>
    <m/>
  </r>
  <r>
    <n v="469.71359999999999"/>
    <x v="218"/>
    <n v="1005508"/>
    <n v="1295"/>
    <x v="2"/>
    <n v="55.496000000000002"/>
    <n v="7.4639181202248812"/>
    <m/>
    <x v="10"/>
    <x v="10"/>
    <m/>
    <x v="12"/>
    <m/>
    <m/>
    <m/>
  </r>
  <r>
    <n v="469.73322239999999"/>
    <x v="55"/>
    <n v="1000163"/>
    <n v="163"/>
    <x v="0"/>
    <n v="308.47065600000002"/>
    <n v="0.5227808975126631"/>
    <m/>
    <x v="10"/>
    <x v="10"/>
    <m/>
    <x v="12"/>
    <m/>
    <m/>
    <m/>
  </r>
  <r>
    <n v="470.01760000000002"/>
    <x v="50"/>
    <n v="1001421"/>
    <n v="1421"/>
    <x v="1"/>
    <n v="338.84966400000002"/>
    <n v="0.38709773075059029"/>
    <m/>
    <x v="10"/>
    <x v="10"/>
    <m/>
    <x v="12"/>
    <m/>
    <m/>
    <m/>
  </r>
  <r>
    <n v="470.32440000000003"/>
    <x v="167"/>
    <n v="1002375"/>
    <n v="2375"/>
    <x v="3"/>
    <n v="234.73599999999999"/>
    <n v="1.0036313134755643"/>
    <m/>
    <x v="10"/>
    <x v="10"/>
    <m/>
    <x v="12"/>
    <m/>
    <m/>
    <m/>
  </r>
  <r>
    <n v="470.43072000000001"/>
    <x v="224"/>
    <n v="1008486"/>
    <n v="1424"/>
    <x v="9"/>
    <n v="18.256"/>
    <n v="24.768553900087642"/>
    <m/>
    <x v="10"/>
    <x v="10"/>
    <m/>
    <x v="12"/>
    <m/>
    <m/>
    <m/>
  </r>
  <r>
    <n v="470.43880000000001"/>
    <x v="102"/>
    <n v="1002665"/>
    <n v="2665"/>
    <x v="7"/>
    <n v="222.51519999999999"/>
    <n v="1.1141872555223196"/>
    <m/>
    <x v="10"/>
    <x v="10"/>
    <m/>
    <x v="12"/>
    <m/>
    <m/>
    <m/>
  </r>
  <r>
    <n v="470.61"/>
    <x v="50"/>
    <n v="1006158"/>
    <n v="820"/>
    <x v="7"/>
    <n v="61.472000000000001"/>
    <n v="6.6556806350858935"/>
    <m/>
    <x v="10"/>
    <x v="10"/>
    <m/>
    <x v="12"/>
    <m/>
    <m/>
    <m/>
  </r>
  <r>
    <n v="470.61"/>
    <x v="243"/>
    <n v="1005479"/>
    <n v="503"/>
    <x v="1"/>
    <n v="80.932000000000002"/>
    <n v="4.8148816290218948"/>
    <m/>
    <x v="10"/>
    <x v="10"/>
    <m/>
    <x v="12"/>
    <m/>
    <m/>
    <m/>
  </r>
  <r>
    <n v="470.61"/>
    <x v="349"/>
    <n v="1005876"/>
    <n v="2689"/>
    <x v="1"/>
    <n v="187.55199999999999"/>
    <n v="1.5092241085139055"/>
    <m/>
    <x v="10"/>
    <x v="10"/>
    <m/>
    <x v="12"/>
    <m/>
    <m/>
    <m/>
  </r>
  <r>
    <n v="471.05809920000002"/>
    <x v="281"/>
    <n v="1000978"/>
    <n v="978"/>
    <x v="2"/>
    <n v="441.24671999999998"/>
    <n v="6.7561701535141239E-2"/>
    <m/>
    <x v="10"/>
    <x v="10"/>
    <m/>
    <x v="12"/>
    <m/>
    <m/>
    <m/>
  </r>
  <r>
    <n v="471.50639999999999"/>
    <x v="194"/>
    <n v="1005519"/>
    <n v="1619"/>
    <x v="8"/>
    <n v="14.132"/>
    <n v="32.364449476365692"/>
    <m/>
    <x v="10"/>
    <x v="10"/>
    <m/>
    <x v="12"/>
    <m/>
    <m/>
    <m/>
  </r>
  <r>
    <n v="471.50639999999999"/>
    <x v="296"/>
    <n v="1005370"/>
    <n v="601"/>
    <x v="3"/>
    <n v="71.843199999999996"/>
    <n v="5.5629927397443319"/>
    <m/>
    <x v="10"/>
    <x v="10"/>
    <m/>
    <x v="12"/>
    <m/>
    <m/>
    <m/>
  </r>
  <r>
    <n v="471.91872000000001"/>
    <x v="91"/>
    <n v="1001439"/>
    <n v="1439"/>
    <x v="1"/>
    <n v="244.963008"/>
    <n v="0.92648973350294594"/>
    <m/>
    <x v="10"/>
    <x v="10"/>
    <m/>
    <x v="12"/>
    <m/>
    <m/>
    <m/>
  </r>
  <r>
    <n v="471.9572"/>
    <x v="107"/>
    <n v="1002317"/>
    <n v="2317"/>
    <x v="3"/>
    <n v="104.53440000000001"/>
    <n v="3.514850613769247"/>
    <m/>
    <x v="10"/>
    <x v="10"/>
    <m/>
    <x v="12"/>
    <m/>
    <m/>
    <m/>
  </r>
  <r>
    <n v="472.40280000000001"/>
    <x v="183"/>
    <n v="1005914"/>
    <n v="1660"/>
    <x v="3"/>
    <n v="13.144"/>
    <n v="34.940566037735849"/>
    <m/>
    <x v="10"/>
    <x v="10"/>
    <m/>
    <x v="12"/>
    <m/>
    <m/>
    <m/>
  </r>
  <r>
    <n v="472.70600000000002"/>
    <x v="44"/>
    <n v="1004353"/>
    <n v="2752"/>
    <x v="3"/>
    <n v="36.172800000000002"/>
    <n v="12.067995842179759"/>
    <m/>
    <x v="10"/>
    <x v="10"/>
    <m/>
    <x v="12"/>
    <m/>
    <m/>
    <m/>
  </r>
  <r>
    <n v="472.71640000000002"/>
    <x v="212"/>
    <n v="1002754"/>
    <n v="2754"/>
    <x v="7"/>
    <n v="135.88480000000001"/>
    <n v="2.478802632818387"/>
    <m/>
    <x v="10"/>
    <x v="10"/>
    <m/>
    <x v="12"/>
    <m/>
    <m/>
    <m/>
  </r>
  <r>
    <n v="473.23660799999999"/>
    <x v="167"/>
    <n v="1000756"/>
    <n v="756"/>
    <x v="5"/>
    <n v="221.025024"/>
    <n v="1.1410996792833739"/>
    <m/>
    <x v="10"/>
    <x v="10"/>
    <m/>
    <x v="12"/>
    <m/>
    <m/>
    <m/>
  </r>
  <r>
    <n v="473.29919999999998"/>
    <x v="69"/>
    <n v="1005715"/>
    <n v="1812"/>
    <x v="6"/>
    <n v="133.06"/>
    <n v="2.5570359236434688"/>
    <m/>
    <x v="10"/>
    <x v="10"/>
    <m/>
    <x v="12"/>
    <m/>
    <m/>
    <m/>
  </r>
  <r>
    <n v="473.29919999999998"/>
    <x v="324"/>
    <n v="1005719"/>
    <n v="540"/>
    <x v="5"/>
    <n v="2.8639999999999999"/>
    <n v="164.25810055865924"/>
    <m/>
    <x v="10"/>
    <x v="10"/>
    <m/>
    <x v="12"/>
    <m/>
    <m/>
    <m/>
  </r>
  <r>
    <n v="473.83440000000002"/>
    <x v="168"/>
    <n v="1002462"/>
    <n v="2462"/>
    <x v="8"/>
    <n v="91.779200000000003"/>
    <n v="4.1627645479585791"/>
    <m/>
    <x v="10"/>
    <x v="10"/>
    <m/>
    <x v="12"/>
    <m/>
    <m/>
    <m/>
  </r>
  <r>
    <n v="474.11104"/>
    <x v="51"/>
    <n v="1001650"/>
    <n v="1650"/>
    <x v="6"/>
    <n v="165.98400000000001"/>
    <n v="1.8563659147869671"/>
    <m/>
    <x v="10"/>
    <x v="10"/>
    <m/>
    <x v="12"/>
    <m/>
    <m/>
    <m/>
  </r>
  <r>
    <n v="474.19560000000001"/>
    <x v="333"/>
    <n v="1005930"/>
    <n v="891"/>
    <x v="7"/>
    <n v="107.908"/>
    <n v="3.3944434147607221"/>
    <m/>
    <x v="10"/>
    <x v="10"/>
    <m/>
    <x v="12"/>
    <m/>
    <m/>
    <m/>
  </r>
  <r>
    <n v="475.09199999999998"/>
    <x v="278"/>
    <n v="1006207"/>
    <n v="2818"/>
    <x v="4"/>
    <n v="91.536000000000001"/>
    <n v="4.1902202412165703"/>
    <m/>
    <x v="10"/>
    <x v="10"/>
    <m/>
    <x v="12"/>
    <m/>
    <m/>
    <m/>
  </r>
  <r>
    <n v="475.09199999999998"/>
    <x v="102"/>
    <n v="1005522"/>
    <n v="437"/>
    <x v="0"/>
    <n v="195.42"/>
    <n v="1.4311329444273875"/>
    <m/>
    <x v="10"/>
    <x v="10"/>
    <m/>
    <x v="12"/>
    <m/>
    <m/>
    <m/>
  </r>
  <r>
    <n v="475.10320000000002"/>
    <x v="268"/>
    <n v="1003413"/>
    <n v="21"/>
    <x v="6"/>
    <n v="375.17439999999999"/>
    <n v="0.26635292813155703"/>
    <m/>
    <x v="10"/>
    <x v="10"/>
    <m/>
    <x v="12"/>
    <m/>
    <m/>
    <m/>
  </r>
  <r>
    <n v="475.11360000000002"/>
    <x v="183"/>
    <n v="1001393"/>
    <n v="1393"/>
    <x v="1"/>
    <n v="72.298751999999993"/>
    <n v="5.5715325210592859"/>
    <m/>
    <x v="10"/>
    <x v="10"/>
    <m/>
    <x v="12"/>
    <m/>
    <m/>
    <m/>
  </r>
  <r>
    <n v="475.46719999999999"/>
    <x v="203"/>
    <n v="1004071"/>
    <n v="110"/>
    <x v="8"/>
    <n v="230.52160000000001"/>
    <n v="1.0625711430078568"/>
    <m/>
    <x v="10"/>
    <x v="10"/>
    <m/>
    <x v="12"/>
    <m/>
    <m/>
    <m/>
  </r>
  <r>
    <n v="475.66321920000001"/>
    <x v="98"/>
    <n v="1000393"/>
    <n v="393"/>
    <x v="3"/>
    <n v="632.707584"/>
    <n v="-0.24821002430089409"/>
    <m/>
    <x v="10"/>
    <x v="10"/>
    <m/>
    <x v="12"/>
    <m/>
    <m/>
    <m/>
  </r>
  <r>
    <n v="475.73435519999998"/>
    <x v="171"/>
    <n v="1000333"/>
    <n v="333"/>
    <x v="9"/>
    <n v="302.73504000000003"/>
    <n v="0.57145454718423061"/>
    <m/>
    <x v="10"/>
    <x v="10"/>
    <m/>
    <x v="12"/>
    <m/>
    <m/>
    <m/>
  </r>
  <r>
    <n v="475.98840000000001"/>
    <x v="210"/>
    <n v="1005862"/>
    <n v="2098"/>
    <x v="8"/>
    <n v="21.46"/>
    <n v="21.180260950605778"/>
    <m/>
    <x v="10"/>
    <x v="10"/>
    <m/>
    <x v="12"/>
    <m/>
    <m/>
    <m/>
  </r>
  <r>
    <n v="476.32665600000001"/>
    <x v="258"/>
    <n v="1000399"/>
    <n v="399"/>
    <x v="1"/>
    <n v="543.87648000000002"/>
    <n v="-0.12420067144657551"/>
    <m/>
    <x v="10"/>
    <x v="10"/>
    <m/>
    <x v="12"/>
    <m/>
    <m/>
    <m/>
  </r>
  <r>
    <n v="476.44896"/>
    <x v="41"/>
    <n v="1002103"/>
    <n v="2103"/>
    <x v="3"/>
    <n v="168.11840000000001"/>
    <n v="1.8340084131183736"/>
    <m/>
    <x v="10"/>
    <x v="10"/>
    <m/>
    <x v="12"/>
    <m/>
    <m/>
    <m/>
  </r>
  <r>
    <n v="476.7568"/>
    <x v="146"/>
    <n v="1004564"/>
    <n v="1969"/>
    <x v="7"/>
    <n v="319.86944"/>
    <n v="0.49047311303011631"/>
    <m/>
    <x v="10"/>
    <x v="10"/>
    <m/>
    <x v="12"/>
    <m/>
    <m/>
    <m/>
  </r>
  <r>
    <n v="477.27679999999998"/>
    <x v="75"/>
    <n v="1001431"/>
    <n v="1431"/>
    <x v="1"/>
    <n v="523.87123199999996"/>
    <n v="-8.8942528533424006E-2"/>
    <m/>
    <x v="10"/>
    <x v="10"/>
    <m/>
    <x v="12"/>
    <m/>
    <m/>
    <m/>
  </r>
  <r>
    <n v="477.31507199999999"/>
    <x v="82"/>
    <n v="1006380"/>
    <n v="2507"/>
    <x v="9"/>
    <n v="130.67599999999999"/>
    <n v="2.6526605650616797"/>
    <m/>
    <x v="10"/>
    <x v="10"/>
    <m/>
    <x v="12"/>
    <m/>
    <m/>
    <m/>
  </r>
  <r>
    <n v="477.554688"/>
    <x v="142"/>
    <n v="1000868"/>
    <n v="868"/>
    <x v="1"/>
    <n v="540.45312000000001"/>
    <n v="-0.11638092125363253"/>
    <m/>
    <x v="10"/>
    <x v="10"/>
    <m/>
    <x v="12"/>
    <m/>
    <m/>
    <m/>
  </r>
  <r>
    <n v="477.57319999999999"/>
    <x v="141"/>
    <n v="1003161"/>
    <n v="411"/>
    <x v="1"/>
    <n v="200.67840000000001"/>
    <n v="1.3797937396351574"/>
    <m/>
    <x v="10"/>
    <x v="10"/>
    <m/>
    <x v="12"/>
    <m/>
    <m/>
    <m/>
  </r>
  <r>
    <n v="477.63040000000001"/>
    <x v="314"/>
    <n v="1003054"/>
    <n v="556"/>
    <x v="1"/>
    <n v="87.635199999999998"/>
    <n v="4.4502117870444753"/>
    <m/>
    <x v="10"/>
    <x v="10"/>
    <m/>
    <x v="12"/>
    <m/>
    <m/>
    <m/>
  </r>
  <r>
    <n v="477.70444800000001"/>
    <x v="254"/>
    <n v="1000789"/>
    <n v="789"/>
    <x v="3"/>
    <n v="376.64524799999998"/>
    <n v="0.26831401839430624"/>
    <m/>
    <x v="10"/>
    <x v="10"/>
    <m/>
    <x v="12"/>
    <m/>
    <m/>
    <m/>
  </r>
  <r>
    <n v="477.78120000000001"/>
    <x v="310"/>
    <n v="1005647"/>
    <n v="1432"/>
    <x v="9"/>
    <n v="2.944"/>
    <n v="161.2898097826087"/>
    <m/>
    <x v="10"/>
    <x v="10"/>
    <m/>
    <x v="12"/>
    <m/>
    <m/>
    <m/>
  </r>
  <r>
    <n v="477.80200000000002"/>
    <x v="234"/>
    <n v="1002849"/>
    <n v="2849"/>
    <x v="9"/>
    <n v="205.5488"/>
    <n v="1.3245185571504188"/>
    <m/>
    <x v="10"/>
    <x v="10"/>
    <m/>
    <x v="12"/>
    <m/>
    <m/>
    <m/>
  </r>
  <r>
    <n v="478.15559999999999"/>
    <x v="291"/>
    <n v="1004626"/>
    <n v="1414"/>
    <x v="9"/>
    <n v="193.7216"/>
    <n v="1.4682616703558093"/>
    <m/>
    <x v="10"/>
    <x v="10"/>
    <m/>
    <x v="12"/>
    <m/>
    <m/>
    <m/>
  </r>
  <r>
    <n v="478.46246400000001"/>
    <x v="234"/>
    <n v="1018338"/>
    <n v="1494"/>
    <x v="9"/>
    <n v="446.07679999999999"/>
    <n v="7.2601094699388136E-2"/>
    <m/>
    <x v="10"/>
    <x v="10"/>
    <m/>
    <x v="12"/>
    <m/>
    <m/>
    <m/>
  </r>
  <r>
    <n v="478.67759999999998"/>
    <x v="109"/>
    <n v="1005778"/>
    <n v="1385"/>
    <x v="0"/>
    <n v="52.655999999999999"/>
    <n v="8.0906563354603467"/>
    <m/>
    <x v="10"/>
    <x v="10"/>
    <m/>
    <x v="12"/>
    <m/>
    <m/>
    <m/>
  </r>
  <r>
    <n v="478.67759999999998"/>
    <x v="307"/>
    <n v="1005768"/>
    <n v="974"/>
    <x v="3"/>
    <n v="61.74"/>
    <n v="6.7531195335276966"/>
    <m/>
    <x v="10"/>
    <x v="10"/>
    <m/>
    <x v="12"/>
    <m/>
    <m/>
    <m/>
  </r>
  <r>
    <n v="478.67759999999998"/>
    <x v="301"/>
    <n v="1006242"/>
    <n v="1732"/>
    <x v="9"/>
    <n v="81.376000000000005"/>
    <n v="4.8822945340149424"/>
    <m/>
    <x v="10"/>
    <x v="10"/>
    <m/>
    <x v="12"/>
    <m/>
    <m/>
    <m/>
  </r>
  <r>
    <n v="479.03616"/>
    <x v="346"/>
    <n v="1006239"/>
    <n v="2705"/>
    <x v="7"/>
    <n v="11.82"/>
    <n v="39.527593908629441"/>
    <m/>
    <x v="10"/>
    <x v="10"/>
    <m/>
    <x v="12"/>
    <m/>
    <m/>
    <m/>
  </r>
  <r>
    <n v="479.03616"/>
    <x v="249"/>
    <n v="1005471"/>
    <n v="2777"/>
    <x v="5"/>
    <n v="135.49199999999999"/>
    <n v="2.5355309538570547"/>
    <m/>
    <x v="10"/>
    <x v="10"/>
    <m/>
    <x v="12"/>
    <m/>
    <m/>
    <m/>
  </r>
  <r>
    <n v="479.27359999999999"/>
    <x v="219"/>
    <n v="1001311"/>
    <n v="1311"/>
    <x v="2"/>
    <n v="563.55647999999997"/>
    <n v="-0.14955533826884571"/>
    <m/>
    <x v="10"/>
    <x v="10"/>
    <m/>
    <x v="12"/>
    <m/>
    <m/>
    <m/>
  </r>
  <r>
    <n v="479.39923199999998"/>
    <x v="110"/>
    <n v="1000709"/>
    <n v="709"/>
    <x v="1"/>
    <n v="701.44185600000003"/>
    <n v="-0.31655171715330321"/>
    <m/>
    <x v="10"/>
    <x v="10"/>
    <m/>
    <x v="12"/>
    <m/>
    <m/>
    <m/>
  </r>
  <r>
    <n v="479.57400000000001"/>
    <x v="267"/>
    <n v="1006080"/>
    <n v="483"/>
    <x v="4"/>
    <n v="33.688000000000002"/>
    <n v="13.235751602944669"/>
    <m/>
    <x v="10"/>
    <x v="10"/>
    <m/>
    <x v="12"/>
    <m/>
    <m/>
    <m/>
  </r>
  <r>
    <n v="479.57400000000001"/>
    <x v="103"/>
    <n v="1005454"/>
    <n v="1236"/>
    <x v="4"/>
    <n v="80.78"/>
    <n v="4.9367912849715276"/>
    <m/>
    <x v="10"/>
    <x v="10"/>
    <m/>
    <x v="12"/>
    <m/>
    <m/>
    <m/>
  </r>
  <r>
    <n v="480.47039999999998"/>
    <x v="41"/>
    <n v="1005664"/>
    <n v="1385"/>
    <x v="2"/>
    <n v="131.28399999999999"/>
    <n v="2.6597788001584353"/>
    <m/>
    <x v="10"/>
    <x v="10"/>
    <m/>
    <x v="12"/>
    <m/>
    <m/>
    <m/>
  </r>
  <r>
    <n v="481.06240000000003"/>
    <x v="267"/>
    <n v="1001443"/>
    <n v="1443"/>
    <x v="0"/>
    <n v="315.85862400000002"/>
    <n v="0.52303075948307809"/>
    <m/>
    <x v="10"/>
    <x v="10"/>
    <m/>
    <x v="12"/>
    <m/>
    <m/>
    <m/>
  </r>
  <r>
    <n v="481.47320000000002"/>
    <x v="362"/>
    <n v="1002314"/>
    <n v="2314"/>
    <x v="8"/>
    <n v="229.42080000000001"/>
    <n v="1.0986466789410549"/>
    <m/>
    <x v="10"/>
    <x v="10"/>
    <m/>
    <x v="12"/>
    <m/>
    <m/>
    <m/>
  </r>
  <r>
    <n v="481.69887999999997"/>
    <x v="232"/>
    <n v="1001527"/>
    <n v="1527"/>
    <x v="9"/>
    <n v="6.5821440000000004"/>
    <n v="72.182671178266517"/>
    <m/>
    <x v="10"/>
    <x v="10"/>
    <m/>
    <x v="12"/>
    <m/>
    <m/>
    <m/>
  </r>
  <r>
    <n v="481.77791999999999"/>
    <x v="252"/>
    <n v="1000270"/>
    <n v="270"/>
    <x v="3"/>
    <n v="334.94783999999999"/>
    <n v="0.43836700066493939"/>
    <m/>
    <x v="10"/>
    <x v="10"/>
    <m/>
    <x v="12"/>
    <m/>
    <m/>
    <m/>
  </r>
  <r>
    <n v="481.90463999999997"/>
    <x v="149"/>
    <n v="1006115"/>
    <n v="2180"/>
    <x v="0"/>
    <n v="83.284000000000006"/>
    <n v="4.7862811584457994"/>
    <m/>
    <x v="10"/>
    <x v="10"/>
    <m/>
    <x v="12"/>
    <m/>
    <m/>
    <m/>
  </r>
  <r>
    <n v="482.08159999999998"/>
    <x v="299"/>
    <n v="1002982"/>
    <n v="1928"/>
    <x v="6"/>
    <n v="86.108800000000002"/>
    <n v="4.5985172247203536"/>
    <m/>
    <x v="10"/>
    <x v="10"/>
    <m/>
    <x v="12"/>
    <m/>
    <m/>
    <m/>
  </r>
  <r>
    <n v="482.26319999999998"/>
    <x v="23"/>
    <n v="1005921"/>
    <n v="1600"/>
    <x v="1"/>
    <n v="22.608000000000001"/>
    <n v="20.331528662420382"/>
    <m/>
    <x v="10"/>
    <x v="10"/>
    <m/>
    <x v="12"/>
    <m/>
    <m/>
    <m/>
  </r>
  <r>
    <n v="482.26319999999998"/>
    <x v="96"/>
    <n v="1006245"/>
    <n v="990"/>
    <x v="3"/>
    <n v="82.28"/>
    <n v="4.8612445308701995"/>
    <m/>
    <x v="10"/>
    <x v="10"/>
    <m/>
    <x v="12"/>
    <m/>
    <m/>
    <m/>
  </r>
  <r>
    <n v="482.53919999999999"/>
    <x v="152"/>
    <n v="1004250"/>
    <n v="1461"/>
    <x v="9"/>
    <n v="106.5536"/>
    <n v="3.528605321640939"/>
    <m/>
    <x v="10"/>
    <x v="10"/>
    <m/>
    <x v="12"/>
    <m/>
    <m/>
    <m/>
  </r>
  <r>
    <n v="482.59744000000001"/>
    <x v="308"/>
    <n v="1002072"/>
    <n v="2072"/>
    <x v="0"/>
    <n v="258.67200000000003"/>
    <n v="0.86567328508690522"/>
    <m/>
    <x v="10"/>
    <x v="10"/>
    <m/>
    <x v="12"/>
    <m/>
    <m/>
    <m/>
  </r>
  <r>
    <n v="482.71600000000001"/>
    <x v="64"/>
    <n v="1002238"/>
    <n v="2238"/>
    <x v="1"/>
    <n v="163.49119999999999"/>
    <n v="1.9525503513338947"/>
    <m/>
    <x v="10"/>
    <x v="10"/>
    <m/>
    <x v="12"/>
    <m/>
    <m/>
    <m/>
  </r>
  <r>
    <n v="482.80128000000002"/>
    <x v="343"/>
    <n v="1000782"/>
    <n v="782"/>
    <x v="5"/>
    <n v="529.46150399999999"/>
    <n v="-8.8127698893100209E-2"/>
    <m/>
    <x v="10"/>
    <x v="10"/>
    <m/>
    <x v="12"/>
    <m/>
    <m/>
    <m/>
  </r>
  <r>
    <n v="482.96352000000002"/>
    <x v="284"/>
    <n v="1002065"/>
    <n v="2065"/>
    <x v="7"/>
    <n v="109.9584"/>
    <n v="3.3922385192945699"/>
    <m/>
    <x v="10"/>
    <x v="10"/>
    <m/>
    <x v="12"/>
    <m/>
    <m/>
    <m/>
  </r>
  <r>
    <n v="483.15960000000001"/>
    <x v="15"/>
    <n v="1005819"/>
    <n v="573"/>
    <x v="4"/>
    <n v="54.328000000000003"/>
    <n v="7.8933809453688699"/>
    <m/>
    <x v="10"/>
    <x v="10"/>
    <m/>
    <x v="12"/>
    <m/>
    <m/>
    <m/>
  </r>
  <r>
    <n v="483.75375359999998"/>
    <x v="132"/>
    <n v="1000219"/>
    <n v="219"/>
    <x v="9"/>
    <n v="133.858464"/>
    <n v="2.6139198011415994"/>
    <m/>
    <x v="10"/>
    <x v="10"/>
    <m/>
    <x v="12"/>
    <m/>
    <m/>
    <m/>
  </r>
  <r>
    <n v="483.93279999999999"/>
    <x v="42"/>
    <n v="1002085"/>
    <n v="2085"/>
    <x v="0"/>
    <n v="267.14240000000001"/>
    <n v="0.81151625500107794"/>
    <m/>
    <x v="10"/>
    <x v="10"/>
    <m/>
    <x v="12"/>
    <m/>
    <m/>
    <m/>
  </r>
  <r>
    <n v="484.04079359999997"/>
    <x v="181"/>
    <n v="1000552"/>
    <n v="552"/>
    <x v="5"/>
    <n v="513.73440000000005"/>
    <n v="-5.7799529095190191E-2"/>
    <m/>
    <x v="10"/>
    <x v="10"/>
    <m/>
    <x v="12"/>
    <m/>
    <m/>
    <m/>
  </r>
  <r>
    <n v="484.05599999999998"/>
    <x v="61"/>
    <n v="1005563"/>
    <n v="626"/>
    <x v="4"/>
    <n v="1.8280000000000001"/>
    <n v="263.80087527352299"/>
    <m/>
    <x v="10"/>
    <x v="10"/>
    <m/>
    <x v="12"/>
    <m/>
    <m/>
    <m/>
  </r>
  <r>
    <n v="484.05599999999998"/>
    <x v="182"/>
    <n v="1006120"/>
    <n v="2361"/>
    <x v="2"/>
    <n v="30.5"/>
    <n v="14.870688524590163"/>
    <m/>
    <x v="10"/>
    <x v="10"/>
    <m/>
    <x v="12"/>
    <m/>
    <m/>
    <m/>
  </r>
  <r>
    <n v="484.05599999999998"/>
    <x v="87"/>
    <n v="1006265"/>
    <n v="1135"/>
    <x v="6"/>
    <n v="102.55200000000001"/>
    <n v="3.7201029721507131"/>
    <m/>
    <x v="10"/>
    <x v="10"/>
    <m/>
    <x v="12"/>
    <m/>
    <m/>
    <m/>
  </r>
  <r>
    <n v="484.20652799999999"/>
    <x v="303"/>
    <n v="1000778"/>
    <n v="778"/>
    <x v="4"/>
    <n v="494.12620800000002"/>
    <n v="-2.0075195040049419E-2"/>
    <m/>
    <x v="10"/>
    <x v="10"/>
    <m/>
    <x v="12"/>
    <m/>
    <m/>
    <m/>
  </r>
  <r>
    <n v="484.71071999999998"/>
    <x v="301"/>
    <n v="1000740"/>
    <n v="740"/>
    <x v="0"/>
    <n v="405.38995199999999"/>
    <n v="0.19566535285018605"/>
    <m/>
    <x v="10"/>
    <x v="10"/>
    <m/>
    <x v="12"/>
    <m/>
    <m/>
    <m/>
  </r>
  <r>
    <n v="484.95240000000001"/>
    <x v="12"/>
    <n v="1005496"/>
    <n v="783"/>
    <x v="4"/>
    <n v="10.103999999999999"/>
    <n v="46.996080760095019"/>
    <m/>
    <x v="10"/>
    <x v="10"/>
    <m/>
    <x v="12"/>
    <m/>
    <m/>
    <m/>
  </r>
  <r>
    <n v="484.95240000000001"/>
    <x v="123"/>
    <n v="1006162"/>
    <n v="1404"/>
    <x v="4"/>
    <n v="63.787999999999997"/>
    <n v="6.6025647457201986"/>
    <m/>
    <x v="10"/>
    <x v="10"/>
    <m/>
    <x v="12"/>
    <m/>
    <m/>
    <m/>
  </r>
  <r>
    <n v="485.96600000000001"/>
    <x v="327"/>
    <n v="1002802"/>
    <n v="2802"/>
    <x v="3"/>
    <n v="30.732800000000001"/>
    <n v="14.812617138692211"/>
    <m/>
    <x v="10"/>
    <x v="10"/>
    <m/>
    <x v="12"/>
    <m/>
    <m/>
    <m/>
  </r>
  <r>
    <n v="486.223296"/>
    <x v="290"/>
    <n v="1001846"/>
    <n v="1846"/>
    <x v="8"/>
    <n v="94.441599999999994"/>
    <n v="4.1484017212753708"/>
    <m/>
    <x v="10"/>
    <x v="10"/>
    <m/>
    <x v="12"/>
    <m/>
    <m/>
    <m/>
  </r>
  <r>
    <n v="486.64661760000001"/>
    <x v="35"/>
    <n v="1000366"/>
    <n v="366"/>
    <x v="6"/>
    <n v="417.12307199999998"/>
    <n v="0.1666739393403778"/>
    <m/>
    <x v="10"/>
    <x v="10"/>
    <m/>
    <x v="12"/>
    <m/>
    <m/>
    <m/>
  </r>
  <r>
    <n v="486.65884799999998"/>
    <x v="195"/>
    <n v="1000877"/>
    <n v="877"/>
    <x v="3"/>
    <n v="580.37760000000003"/>
    <n v="-0.16147892682281337"/>
    <m/>
    <x v="10"/>
    <x v="10"/>
    <m/>
    <x v="12"/>
    <m/>
    <m/>
    <m/>
  </r>
  <r>
    <n v="486.6628"/>
    <x v="67"/>
    <n v="1002634"/>
    <n v="2634"/>
    <x v="4"/>
    <n v="380.36799999999999"/>
    <n v="0.27945253018129812"/>
    <m/>
    <x v="10"/>
    <x v="10"/>
    <m/>
    <x v="12"/>
    <m/>
    <m/>
    <m/>
  </r>
  <r>
    <n v="486.74520000000001"/>
    <x v="42"/>
    <n v="1006030"/>
    <n v="1976"/>
    <x v="6"/>
    <n v="12.036"/>
    <n v="39.440777666999004"/>
    <m/>
    <x v="10"/>
    <x v="10"/>
    <m/>
    <x v="12"/>
    <m/>
    <m/>
    <m/>
  </r>
  <r>
    <n v="486.74520000000001"/>
    <x v="166"/>
    <n v="1005640"/>
    <n v="945"/>
    <x v="6"/>
    <n v="91.555999999999997"/>
    <n v="4.316365939971166"/>
    <m/>
    <x v="10"/>
    <x v="10"/>
    <m/>
    <x v="12"/>
    <m/>
    <m/>
    <m/>
  </r>
  <r>
    <n v="486.7928"/>
    <x v="46"/>
    <n v="1004395"/>
    <n v="2096"/>
    <x v="4"/>
    <n v="316.81920000000002"/>
    <n v="0.53650031311233648"/>
    <m/>
    <x v="10"/>
    <x v="10"/>
    <m/>
    <x v="12"/>
    <m/>
    <m/>
    <m/>
  </r>
  <r>
    <n v="486.97958399999999"/>
    <x v="322"/>
    <n v="1000154"/>
    <n v="154"/>
    <x v="4"/>
    <n v="200.05017599999999"/>
    <n v="1.4342872060257521"/>
    <m/>
    <x v="10"/>
    <x v="10"/>
    <m/>
    <x v="12"/>
    <m/>
    <m/>
    <m/>
  </r>
  <r>
    <n v="487.26600000000002"/>
    <x v="100"/>
    <n v="1002190"/>
    <n v="2190"/>
    <x v="9"/>
    <n v="158.49279999999999"/>
    <n v="2.0743730945506678"/>
    <m/>
    <x v="10"/>
    <x v="10"/>
    <m/>
    <x v="12"/>
    <m/>
    <m/>
    <m/>
  </r>
  <r>
    <n v="487.41680000000002"/>
    <x v="343"/>
    <n v="1002239"/>
    <n v="2239"/>
    <x v="7"/>
    <n v="156.65600000000001"/>
    <n v="2.1113829026657136"/>
    <m/>
    <x v="10"/>
    <x v="10"/>
    <m/>
    <x v="12"/>
    <m/>
    <m/>
    <m/>
  </r>
  <r>
    <n v="487.64159999999998"/>
    <x v="162"/>
    <n v="1006105"/>
    <n v="650"/>
    <x v="6"/>
    <n v="43.304000000000002"/>
    <n v="10.260890448919266"/>
    <m/>
    <x v="10"/>
    <x v="10"/>
    <m/>
    <x v="12"/>
    <m/>
    <m/>
    <m/>
  </r>
  <r>
    <n v="487.71008"/>
    <x v="70"/>
    <n v="1001198"/>
    <n v="1198"/>
    <x v="3"/>
    <n v="631.19424000000004"/>
    <n v="-0.22732171953913904"/>
    <m/>
    <x v="10"/>
    <x v="10"/>
    <m/>
    <x v="12"/>
    <m/>
    <m/>
    <m/>
  </r>
  <r>
    <n v="487.78329600000001"/>
    <x v="30"/>
    <n v="1000142"/>
    <n v="142"/>
    <x v="8"/>
    <n v="292.675296"/>
    <n v="0.66663638054371355"/>
    <m/>
    <x v="10"/>
    <x v="10"/>
    <m/>
    <x v="12"/>
    <m/>
    <m/>
    <m/>
  </r>
  <r>
    <n v="488.28415999999999"/>
    <x v="301"/>
    <n v="1001831"/>
    <n v="1831"/>
    <x v="3"/>
    <n v="236.31360000000001"/>
    <n v="1.0662550102914092"/>
    <m/>
    <x v="10"/>
    <x v="10"/>
    <m/>
    <x v="12"/>
    <m/>
    <m/>
    <m/>
  </r>
  <r>
    <n v="488.52127999999999"/>
    <x v="192"/>
    <n v="1001743"/>
    <n v="1743"/>
    <x v="7"/>
    <n v="36.508800000000001"/>
    <n v="12.380918573056359"/>
    <m/>
    <x v="10"/>
    <x v="10"/>
    <m/>
    <x v="12"/>
    <m/>
    <m/>
    <m/>
  </r>
  <r>
    <n v="488.53800000000001"/>
    <x v="246"/>
    <n v="1005810"/>
    <n v="787"/>
    <x v="2"/>
    <n v="147.16399999999999"/>
    <n v="2.3196841618874187"/>
    <m/>
    <x v="10"/>
    <x v="10"/>
    <m/>
    <x v="12"/>
    <m/>
    <m/>
    <m/>
  </r>
  <r>
    <n v="489.07584000000003"/>
    <x v="125"/>
    <n v="1005780"/>
    <n v="1910"/>
    <x v="1"/>
    <n v="11.843999999999999"/>
    <n v="40.293130699088152"/>
    <m/>
    <x v="10"/>
    <x v="10"/>
    <m/>
    <x v="12"/>
    <m/>
    <m/>
    <m/>
  </r>
  <r>
    <n v="489.27839999999998"/>
    <x v="187"/>
    <n v="1004817"/>
    <n v="1049"/>
    <x v="6"/>
    <n v="261.36959999999999"/>
    <n v="0.87197899067068241"/>
    <m/>
    <x v="10"/>
    <x v="10"/>
    <m/>
    <x v="12"/>
    <m/>
    <m/>
    <m/>
  </r>
  <r>
    <n v="489.42216960000002"/>
    <x v="358"/>
    <n v="1000967"/>
    <n v="967"/>
    <x v="3"/>
    <n v="592.37375999999995"/>
    <n v="-0.17379498781309952"/>
    <m/>
    <x v="10"/>
    <x v="10"/>
    <m/>
    <x v="12"/>
    <m/>
    <m/>
    <m/>
  </r>
  <r>
    <n v="489.43439999999998"/>
    <x v="64"/>
    <n v="1005528"/>
    <n v="1808"/>
    <x v="8"/>
    <n v="126.944"/>
    <n v="2.8555142425006297"/>
    <m/>
    <x v="10"/>
    <x v="10"/>
    <m/>
    <x v="12"/>
    <m/>
    <m/>
    <m/>
  </r>
  <r>
    <n v="490.61376000000001"/>
    <x v="162"/>
    <n v="1000327"/>
    <n v="327"/>
    <x v="7"/>
    <n v="445.33152000000001"/>
    <n v="0.10168209068156685"/>
    <m/>
    <x v="10"/>
    <x v="10"/>
    <m/>
    <x v="12"/>
    <m/>
    <m/>
    <m/>
  </r>
  <r>
    <n v="490.83215999999999"/>
    <x v="155"/>
    <n v="1000062"/>
    <n v="62"/>
    <x v="1"/>
    <n v="95.321472"/>
    <n v="4.1492297559148055"/>
    <m/>
    <x v="10"/>
    <x v="10"/>
    <m/>
    <x v="12"/>
    <m/>
    <m/>
    <m/>
  </r>
  <r>
    <n v="490.98216960000002"/>
    <x v="282"/>
    <n v="1000887"/>
    <n v="887"/>
    <x v="4"/>
    <n v="384.33215999999999"/>
    <n v="0.27749436737222311"/>
    <m/>
    <x v="10"/>
    <x v="10"/>
    <m/>
    <x v="12"/>
    <m/>
    <m/>
    <m/>
  </r>
  <r>
    <n v="491.22719999999998"/>
    <x v="156"/>
    <n v="1005373"/>
    <n v="1803"/>
    <x v="1"/>
    <n v="96.24"/>
    <n v="4.1041895261845385"/>
    <m/>
    <x v="10"/>
    <x v="10"/>
    <m/>
    <x v="12"/>
    <m/>
    <m/>
    <m/>
  </r>
  <r>
    <n v="491.22719999999998"/>
    <x v="102"/>
    <n v="1006018"/>
    <n v="416"/>
    <x v="3"/>
    <n v="183.672"/>
    <n v="1.6744805958447668"/>
    <m/>
    <x v="10"/>
    <x v="10"/>
    <m/>
    <x v="12"/>
    <m/>
    <m/>
    <m/>
  </r>
  <r>
    <n v="491.83679999999998"/>
    <x v="50"/>
    <n v="1001866"/>
    <n v="1866"/>
    <x v="2"/>
    <n v="96.185599999999994"/>
    <n v="4.113414066138799"/>
    <m/>
    <x v="10"/>
    <x v="10"/>
    <m/>
    <x v="12"/>
    <m/>
    <m/>
    <m/>
  </r>
  <r>
    <n v="491.93664000000001"/>
    <x v="305"/>
    <n v="1000716"/>
    <n v="716"/>
    <x v="1"/>
    <n v="511.76505600000002"/>
    <n v="-3.8745154182625557E-2"/>
    <m/>
    <x v="10"/>
    <x v="10"/>
    <m/>
    <x v="12"/>
    <m/>
    <m/>
    <m/>
  </r>
  <r>
    <n v="492.12360000000001"/>
    <x v="321"/>
    <n v="1005746"/>
    <n v="1620"/>
    <x v="8"/>
    <n v="71.644000000000005"/>
    <n v="5.8690134554184574"/>
    <m/>
    <x v="10"/>
    <x v="10"/>
    <m/>
    <x v="12"/>
    <m/>
    <m/>
    <m/>
  </r>
  <r>
    <n v="492.82771200000002"/>
    <x v="151"/>
    <n v="1000827"/>
    <n v="827"/>
    <x v="0"/>
    <n v="637.605504"/>
    <n v="-0.22706484039384953"/>
    <m/>
    <x v="10"/>
    <x v="10"/>
    <m/>
    <x v="12"/>
    <m/>
    <m/>
    <m/>
  </r>
  <r>
    <n v="492.91007999999999"/>
    <x v="145"/>
    <n v="1000526"/>
    <n v="526"/>
    <x v="5"/>
    <n v="191.1456"/>
    <n v="1.5787152830093918"/>
    <m/>
    <x v="10"/>
    <x v="10"/>
    <m/>
    <x v="12"/>
    <m/>
    <m/>
    <m/>
  </r>
  <r>
    <n v="493.02"/>
    <x v="308"/>
    <n v="1006063"/>
    <n v="414"/>
    <x v="5"/>
    <n v="21.724"/>
    <n v="21.694715522003314"/>
    <m/>
    <x v="10"/>
    <x v="10"/>
    <m/>
    <x v="12"/>
    <m/>
    <m/>
    <m/>
  </r>
  <r>
    <n v="493.37855999999999"/>
    <x v="363"/>
    <n v="1007749"/>
    <n v="744"/>
    <x v="9"/>
    <n v="15.096"/>
    <n v="31.682734499205086"/>
    <m/>
    <x v="10"/>
    <x v="10"/>
    <m/>
    <x v="12"/>
    <m/>
    <m/>
    <m/>
  </r>
  <r>
    <n v="493.37855999999999"/>
    <x v="202"/>
    <n v="1019906"/>
    <n v="1776"/>
    <x v="9"/>
    <n v="430.32799999999997"/>
    <n v="0.14651744715658757"/>
    <m/>
    <x v="10"/>
    <x v="10"/>
    <m/>
    <x v="12"/>
    <m/>
    <m/>
    <m/>
  </r>
  <r>
    <n v="493.54131840000002"/>
    <x v="356"/>
    <n v="1000906"/>
    <n v="906"/>
    <x v="2"/>
    <n v="235.44767999999999"/>
    <n v="1.0961825506201635"/>
    <m/>
    <x v="10"/>
    <x v="10"/>
    <m/>
    <x v="12"/>
    <m/>
    <m/>
    <m/>
  </r>
  <r>
    <n v="493.71828479999999"/>
    <x v="328"/>
    <n v="1000982"/>
    <n v="982"/>
    <x v="0"/>
    <n v="641.55071999999996"/>
    <n v="-0.23042984847713985"/>
    <m/>
    <x v="10"/>
    <x v="10"/>
    <m/>
    <x v="12"/>
    <m/>
    <m/>
    <m/>
  </r>
  <r>
    <n v="493.87"/>
    <x v="362"/>
    <n v="1004359"/>
    <n v="1959"/>
    <x v="6"/>
    <n v="208.208"/>
    <n v="1.3720029970029972"/>
    <m/>
    <x v="10"/>
    <x v="10"/>
    <m/>
    <x v="12"/>
    <m/>
    <m/>
    <m/>
  </r>
  <r>
    <n v="493.91640000000001"/>
    <x v="180"/>
    <n v="1005554"/>
    <n v="1264"/>
    <x v="3"/>
    <n v="50.392000000000003"/>
    <n v="8.8014843625972379"/>
    <m/>
    <x v="10"/>
    <x v="10"/>
    <m/>
    <x v="12"/>
    <m/>
    <m/>
    <m/>
  </r>
  <r>
    <n v="493.91640000000001"/>
    <x v="45"/>
    <n v="1006181"/>
    <n v="1728"/>
    <x v="5"/>
    <n v="61.671999999999997"/>
    <n v="7.0087624854066686"/>
    <m/>
    <x v="10"/>
    <x v="10"/>
    <m/>
    <x v="12"/>
    <m/>
    <m/>
    <m/>
  </r>
  <r>
    <n v="493.91640000000001"/>
    <x v="111"/>
    <n v="1005359"/>
    <n v="1478"/>
    <x v="1"/>
    <n v="100.8768"/>
    <n v="3.8962338218500192"/>
    <m/>
    <x v="10"/>
    <x v="10"/>
    <m/>
    <x v="12"/>
    <m/>
    <m/>
    <m/>
  </r>
  <r>
    <n v="494.15600000000001"/>
    <x v="48"/>
    <n v="1004912"/>
    <n v="1078"/>
    <x v="7"/>
    <n v="279.99680000000001"/>
    <n v="0.76486302700602293"/>
    <m/>
    <x v="10"/>
    <x v="10"/>
    <m/>
    <x v="12"/>
    <m/>
    <m/>
    <m/>
  </r>
  <r>
    <n v="494.26515840000002"/>
    <x v="272"/>
    <n v="1000063"/>
    <n v="63"/>
    <x v="4"/>
    <n v="94.981055999999995"/>
    <n v="4.2038288393003347"/>
    <m/>
    <x v="10"/>
    <x v="10"/>
    <m/>
    <x v="12"/>
    <m/>
    <m/>
    <m/>
  </r>
  <r>
    <n v="494.47840000000002"/>
    <x v="239"/>
    <n v="1001522"/>
    <n v="1522"/>
    <x v="8"/>
    <n v="33.631487999999997"/>
    <n v="13.702840385771813"/>
    <m/>
    <x v="10"/>
    <x v="10"/>
    <m/>
    <x v="12"/>
    <m/>
    <m/>
    <m/>
  </r>
  <r>
    <n v="494.81279999999998"/>
    <x v="360"/>
    <n v="1006235"/>
    <n v="44"/>
    <x v="8"/>
    <n v="34.552"/>
    <n v="13.320815003473026"/>
    <m/>
    <x v="10"/>
    <x v="10"/>
    <m/>
    <x v="12"/>
    <m/>
    <m/>
    <m/>
  </r>
  <r>
    <n v="494.81952000000001"/>
    <x v="262"/>
    <n v="1001683"/>
    <n v="1683"/>
    <x v="5"/>
    <n v="258.04480000000001"/>
    <n v="0.91757214251168784"/>
    <m/>
    <x v="10"/>
    <x v="10"/>
    <m/>
    <x v="12"/>
    <m/>
    <m/>
    <m/>
  </r>
  <r>
    <n v="495.4677312"/>
    <x v="353"/>
    <n v="1000540"/>
    <n v="540"/>
    <x v="2"/>
    <n v="403.44959999999998"/>
    <n v="0.22807838005044503"/>
    <m/>
    <x v="10"/>
    <x v="10"/>
    <m/>
    <x v="12"/>
    <m/>
    <m/>
    <m/>
  </r>
  <r>
    <n v="495.54336000000001"/>
    <x v="121"/>
    <n v="1001319"/>
    <n v="1319"/>
    <x v="6"/>
    <n v="543.78624000000002"/>
    <n v="-8.8716625120929898E-2"/>
    <m/>
    <x v="10"/>
    <x v="10"/>
    <m/>
    <x v="12"/>
    <m/>
    <m/>
    <m/>
  </r>
  <r>
    <n v="495.54685439999997"/>
    <x v="67"/>
    <n v="1000898"/>
    <n v="898"/>
    <x v="1"/>
    <n v="445.54752000000002"/>
    <n v="0.11221998138380379"/>
    <m/>
    <x v="10"/>
    <x v="10"/>
    <m/>
    <x v="12"/>
    <m/>
    <m/>
    <m/>
  </r>
  <r>
    <n v="495.70920000000001"/>
    <x v="166"/>
    <n v="1005408"/>
    <n v="1991"/>
    <x v="4"/>
    <n v="82.512"/>
    <n v="5.0077225130890053"/>
    <m/>
    <x v="10"/>
    <x v="10"/>
    <m/>
    <x v="12"/>
    <m/>
    <m/>
    <m/>
  </r>
  <r>
    <n v="495.70920000000001"/>
    <x v="263"/>
    <n v="1005737"/>
    <n v="341"/>
    <x v="3"/>
    <n v="169.16"/>
    <n v="1.9304161740364154"/>
    <m/>
    <x v="10"/>
    <x v="10"/>
    <m/>
    <x v="12"/>
    <m/>
    <m/>
    <m/>
  </r>
  <r>
    <n v="496.00720000000001"/>
    <x v="106"/>
    <n v="1004709"/>
    <n v="1787"/>
    <x v="9"/>
    <n v="152.52160000000001"/>
    <n v="2.2520456119002157"/>
    <m/>
    <x v="10"/>
    <x v="10"/>
    <m/>
    <x v="12"/>
    <m/>
    <m/>
    <m/>
  </r>
  <r>
    <n v="496.2043008"/>
    <x v="58"/>
    <n v="1000408"/>
    <n v="408"/>
    <x v="6"/>
    <n v="200.67840000000001"/>
    <n v="1.4726343283582088"/>
    <m/>
    <x v="10"/>
    <x v="10"/>
    <m/>
    <x v="12"/>
    <m/>
    <m/>
    <m/>
  </r>
  <r>
    <n v="496.24704000000003"/>
    <x v="261"/>
    <n v="1006002"/>
    <n v="2692"/>
    <x v="9"/>
    <n v="102.224"/>
    <n v="3.8545061825011739"/>
    <m/>
    <x v="10"/>
    <x v="10"/>
    <m/>
    <x v="12"/>
    <m/>
    <m/>
    <m/>
  </r>
  <r>
    <n v="496.4024"/>
    <x v="69"/>
    <n v="1003158"/>
    <n v="1729"/>
    <x v="4"/>
    <n v="5.1487999999999996"/>
    <n v="95.411280298321941"/>
    <m/>
    <x v="10"/>
    <x v="10"/>
    <m/>
    <x v="12"/>
    <m/>
    <m/>
    <m/>
  </r>
  <r>
    <n v="496.4128"/>
    <x v="32"/>
    <n v="1002438"/>
    <n v="2438"/>
    <x v="0"/>
    <n v="172.1568"/>
    <n v="1.8834922582204128"/>
    <m/>
    <x v="10"/>
    <x v="10"/>
    <m/>
    <x v="12"/>
    <m/>
    <m/>
    <m/>
  </r>
  <r>
    <n v="496.60559999999998"/>
    <x v="214"/>
    <n v="1006231"/>
    <n v="1204"/>
    <x v="8"/>
    <n v="8.2759999999999998"/>
    <n v="59.005509908168193"/>
    <m/>
    <x v="10"/>
    <x v="10"/>
    <m/>
    <x v="12"/>
    <m/>
    <m/>
    <m/>
  </r>
  <r>
    <n v="496.60559999999998"/>
    <x v="161"/>
    <n v="1005488"/>
    <n v="1319"/>
    <x v="3"/>
    <n v="67.171999999999997"/>
    <n v="6.3930447210147081"/>
    <m/>
    <x v="10"/>
    <x v="10"/>
    <m/>
    <x v="12"/>
    <m/>
    <m/>
    <m/>
  </r>
  <r>
    <n v="497.00767999999999"/>
    <x v="56"/>
    <n v="1001482"/>
    <n v="1482"/>
    <x v="7"/>
    <n v="400.20403199999998"/>
    <n v="0.24188573892229054"/>
    <m/>
    <x v="10"/>
    <x v="10"/>
    <m/>
    <x v="12"/>
    <m/>
    <m/>
    <m/>
  </r>
  <r>
    <n v="497.49023999999997"/>
    <x v="199"/>
    <n v="1000700"/>
    <n v="700"/>
    <x v="5"/>
    <n v="365.94950399999999"/>
    <n v="0.35945051041796189"/>
    <m/>
    <x v="10"/>
    <x v="10"/>
    <m/>
    <x v="12"/>
    <m/>
    <m/>
    <m/>
  </r>
  <r>
    <n v="497.50200000000001"/>
    <x v="109"/>
    <n v="1005347"/>
    <n v="2045"/>
    <x v="7"/>
    <n v="85.923199999999994"/>
    <n v="4.7900776507392653"/>
    <m/>
    <x v="10"/>
    <x v="10"/>
    <m/>
    <x v="12"/>
    <m/>
    <m/>
    <m/>
  </r>
  <r>
    <n v="497.68128000000002"/>
    <x v="135"/>
    <n v="1005825"/>
    <n v="279"/>
    <x v="8"/>
    <n v="9.3680000000000003"/>
    <n v="52.125670367207512"/>
    <m/>
    <x v="10"/>
    <x v="10"/>
    <m/>
    <x v="12"/>
    <m/>
    <m/>
    <m/>
  </r>
  <r>
    <n v="497.72320000000002"/>
    <x v="98"/>
    <n v="1001589"/>
    <n v="1589"/>
    <x v="0"/>
    <n v="175.9136"/>
    <n v="1.8293616866461719"/>
    <m/>
    <x v="10"/>
    <x v="10"/>
    <m/>
    <x v="12"/>
    <m/>
    <m/>
    <m/>
  </r>
  <r>
    <n v="497.83136000000002"/>
    <x v="37"/>
    <n v="1001609"/>
    <n v="1609"/>
    <x v="6"/>
    <n v="77.996799999999993"/>
    <n v="5.3827151883154185"/>
    <m/>
    <x v="10"/>
    <x v="10"/>
    <m/>
    <x v="12"/>
    <m/>
    <m/>
    <m/>
  </r>
  <r>
    <n v="498.38530559999998"/>
    <x v="362"/>
    <n v="1000613"/>
    <n v="613"/>
    <x v="7"/>
    <n v="571.16160000000002"/>
    <n v="-0.12741804491058228"/>
    <m/>
    <x v="10"/>
    <x v="10"/>
    <m/>
    <x v="12"/>
    <m/>
    <m/>
    <m/>
  </r>
  <r>
    <n v="498.39839999999998"/>
    <x v="86"/>
    <n v="1005598"/>
    <n v="1429"/>
    <x v="3"/>
    <n v="49.003999999999998"/>
    <n v="9.1705656681087255"/>
    <m/>
    <x v="10"/>
    <x v="10"/>
    <m/>
    <x v="12"/>
    <m/>
    <m/>
    <m/>
  </r>
  <r>
    <n v="498.39839999999998"/>
    <x v="199"/>
    <n v="1005718"/>
    <n v="2258"/>
    <x v="4"/>
    <n v="118.444"/>
    <n v="3.2078822059369827"/>
    <m/>
    <x v="10"/>
    <x v="10"/>
    <m/>
    <x v="12"/>
    <m/>
    <m/>
    <m/>
  </r>
  <r>
    <n v="498.82909439999997"/>
    <x v="180"/>
    <n v="1000239"/>
    <n v="239"/>
    <x v="5"/>
    <n v="568.990272"/>
    <n v="-0.12330821993385509"/>
    <m/>
    <x v="10"/>
    <x v="10"/>
    <m/>
    <x v="12"/>
    <m/>
    <m/>
    <m/>
  </r>
  <r>
    <n v="499.16255999999998"/>
    <x v="298"/>
    <n v="1001360"/>
    <n v="1360"/>
    <x v="0"/>
    <n v="492.07871999999998"/>
    <n v="1.439574546121403E-2"/>
    <m/>
    <x v="10"/>
    <x v="10"/>
    <m/>
    <x v="12"/>
    <m/>
    <m/>
    <m/>
  </r>
  <r>
    <n v="499.29480000000001"/>
    <x v="82"/>
    <n v="1006056"/>
    <n v="1064"/>
    <x v="7"/>
    <n v="43.956000000000003"/>
    <n v="10.358968058968058"/>
    <m/>
    <x v="10"/>
    <x v="10"/>
    <m/>
    <x v="12"/>
    <m/>
    <m/>
    <m/>
  </r>
  <r>
    <n v="499.29480000000001"/>
    <x v="352"/>
    <n v="1005875"/>
    <n v="397"/>
    <x v="7"/>
    <n v="44.488"/>
    <n v="10.22313432835821"/>
    <m/>
    <x v="10"/>
    <x v="10"/>
    <m/>
    <x v="12"/>
    <m/>
    <m/>
    <m/>
  </r>
  <r>
    <n v="499.29480000000001"/>
    <x v="14"/>
    <n v="1005856"/>
    <n v="2354"/>
    <x v="7"/>
    <n v="160.14400000000001"/>
    <n v="2.1177864921570584"/>
    <m/>
    <x v="10"/>
    <x v="10"/>
    <m/>
    <x v="12"/>
    <m/>
    <m/>
    <m/>
  </r>
  <r>
    <n v="499.29480000000001"/>
    <x v="83"/>
    <n v="1005374"/>
    <n v="1923"/>
    <x v="5"/>
    <n v="253.7088"/>
    <n v="0.96798376721658852"/>
    <m/>
    <x v="10"/>
    <x v="10"/>
    <m/>
    <x v="12"/>
    <m/>
    <m/>
    <m/>
  </r>
  <r>
    <n v="499.55617919999997"/>
    <x v="16"/>
    <n v="1001014"/>
    <n v="1014"/>
    <x v="3"/>
    <n v="448.422144"/>
    <n v="0.11403102162590786"/>
    <m/>
    <x v="10"/>
    <x v="10"/>
    <m/>
    <x v="12"/>
    <m/>
    <m/>
    <m/>
  </r>
  <r>
    <n v="499.63180799999998"/>
    <x v="150"/>
    <n v="1000429"/>
    <n v="429"/>
    <x v="3"/>
    <n v="44.760767999999999"/>
    <n v="10.162270674176099"/>
    <m/>
    <x v="10"/>
    <x v="10"/>
    <m/>
    <x v="12"/>
    <m/>
    <m/>
    <m/>
  </r>
  <r>
    <n v="500.18691840000002"/>
    <x v="346"/>
    <n v="1000116"/>
    <n v="116"/>
    <x v="2"/>
    <n v="343.43520000000001"/>
    <n v="0.45642298285091337"/>
    <m/>
    <x v="10"/>
    <x v="10"/>
    <m/>
    <x v="12"/>
    <m/>
    <m/>
    <m/>
  </r>
  <r>
    <n v="500.26291199999997"/>
    <x v="254"/>
    <n v="1015841"/>
    <n v="1879"/>
    <x v="9"/>
    <n v="466.72239999999999"/>
    <n v="7.1863943106223266E-2"/>
    <m/>
    <x v="10"/>
    <x v="10"/>
    <m/>
    <x v="12"/>
    <m/>
    <m/>
    <m/>
  </r>
  <r>
    <n v="501.08760000000001"/>
    <x v="303"/>
    <n v="1005651"/>
    <n v="572"/>
    <x v="5"/>
    <n v="143.1"/>
    <n v="2.5016603773584909"/>
    <m/>
    <x v="10"/>
    <x v="10"/>
    <m/>
    <x v="12"/>
    <m/>
    <m/>
    <m/>
  </r>
  <r>
    <n v="501.08760000000001"/>
    <x v="137"/>
    <n v="1005742"/>
    <n v="1821"/>
    <x v="1"/>
    <n v="145.84399999999999"/>
    <n v="2.4357779545267548"/>
    <m/>
    <x v="10"/>
    <x v="10"/>
    <m/>
    <x v="12"/>
    <m/>
    <m/>
    <m/>
  </r>
  <r>
    <n v="501.64283519999998"/>
    <x v="214"/>
    <n v="1000349"/>
    <n v="349"/>
    <x v="2"/>
    <n v="239.75731200000001"/>
    <n v="1.0922942079030313"/>
    <m/>
    <x v="10"/>
    <x v="10"/>
    <m/>
    <x v="12"/>
    <m/>
    <m/>
    <m/>
  </r>
  <r>
    <n v="501.98399999999998"/>
    <x v="137"/>
    <n v="1006119"/>
    <n v="2381"/>
    <x v="8"/>
    <n v="85.664000000000001"/>
    <n v="4.8599178184534928"/>
    <m/>
    <x v="10"/>
    <x v="10"/>
    <m/>
    <x v="12"/>
    <m/>
    <m/>
    <m/>
  </r>
  <r>
    <n v="501.98399999999998"/>
    <x v="348"/>
    <n v="1006100"/>
    <n v="1296"/>
    <x v="0"/>
    <n v="43.332000000000001"/>
    <n v="10.58460260315702"/>
    <m/>
    <x v="10"/>
    <x v="10"/>
    <m/>
    <x v="12"/>
    <m/>
    <m/>
    <m/>
  </r>
  <r>
    <n v="501.99759999999998"/>
    <x v="267"/>
    <n v="1004933"/>
    <n v="2596"/>
    <x v="9"/>
    <n v="386.20800000000003"/>
    <n v="0.29981150053856975"/>
    <m/>
    <x v="10"/>
    <x v="10"/>
    <m/>
    <x v="12"/>
    <m/>
    <m/>
    <m/>
  </r>
  <r>
    <n v="502.07040000000001"/>
    <x v="79"/>
    <n v="1002044"/>
    <n v="2044"/>
    <x v="9"/>
    <n v="42.918399999999998"/>
    <n v="10.698255293766776"/>
    <m/>
    <x v="10"/>
    <x v="10"/>
    <m/>
    <x v="12"/>
    <m/>
    <m/>
    <m/>
  </r>
  <r>
    <n v="502.61952000000002"/>
    <x v="264"/>
    <n v="1000825"/>
    <n v="825"/>
    <x v="8"/>
    <n v="365.89478400000002"/>
    <n v="0.37367227404914305"/>
    <m/>
    <x v="10"/>
    <x v="10"/>
    <m/>
    <x v="12"/>
    <m/>
    <m/>
    <m/>
  </r>
  <r>
    <n v="502.88040000000001"/>
    <x v="253"/>
    <n v="1006234"/>
    <n v="1379"/>
    <x v="2"/>
    <n v="61.92"/>
    <n v="7.1214534883720928"/>
    <m/>
    <x v="10"/>
    <x v="10"/>
    <m/>
    <x v="12"/>
    <m/>
    <m/>
    <m/>
  </r>
  <r>
    <n v="503.0972544"/>
    <x v="77"/>
    <n v="1001018"/>
    <n v="1018"/>
    <x v="9"/>
    <n v="303.94156800000002"/>
    <n v="0.65524333413980407"/>
    <m/>
    <x v="10"/>
    <x v="10"/>
    <m/>
    <x v="12"/>
    <m/>
    <m/>
    <m/>
  </r>
  <r>
    <n v="503.41824000000003"/>
    <x v="109"/>
    <n v="1005626"/>
    <n v="1773"/>
    <x v="0"/>
    <n v="144.72"/>
    <n v="2.4785671641791049"/>
    <m/>
    <x v="10"/>
    <x v="10"/>
    <m/>
    <x v="12"/>
    <m/>
    <m/>
    <m/>
  </r>
  <r>
    <n v="503.71776"/>
    <x v="243"/>
    <n v="1000042"/>
    <n v="42"/>
    <x v="7"/>
    <n v="223.547808"/>
    <n v="1.2532887461817561"/>
    <m/>
    <x v="10"/>
    <x v="10"/>
    <m/>
    <x v="12"/>
    <m/>
    <m/>
    <m/>
  </r>
  <r>
    <n v="503.77679999999998"/>
    <x v="108"/>
    <n v="1006086"/>
    <n v="1294"/>
    <x v="5"/>
    <n v="69.947999999999993"/>
    <n v="6.2021616057642825"/>
    <m/>
    <x v="10"/>
    <x v="10"/>
    <m/>
    <x v="12"/>
    <m/>
    <m/>
    <m/>
  </r>
  <r>
    <n v="504.61631999999997"/>
    <x v="201"/>
    <n v="1001909"/>
    <n v="1909"/>
    <x v="2"/>
    <n v="249.2192"/>
    <n v="1.0247891013212465"/>
    <m/>
    <x v="10"/>
    <x v="10"/>
    <m/>
    <x v="12"/>
    <m/>
    <m/>
    <m/>
  </r>
  <r>
    <n v="504.67320000000001"/>
    <x v="75"/>
    <n v="1005511"/>
    <n v="2229"/>
    <x v="3"/>
    <n v="55.991999999999997"/>
    <n v="8.0133090441491639"/>
    <m/>
    <x v="10"/>
    <x v="10"/>
    <m/>
    <x v="12"/>
    <m/>
    <m/>
    <m/>
  </r>
  <r>
    <n v="504.67320000000001"/>
    <x v="142"/>
    <n v="1006187"/>
    <n v="2428"/>
    <x v="4"/>
    <n v="129.33199999999999"/>
    <n v="2.9021525995113353"/>
    <m/>
    <x v="10"/>
    <x v="10"/>
    <m/>
    <x v="12"/>
    <m/>
    <m/>
    <m/>
  </r>
  <r>
    <n v="504.67320000000001"/>
    <x v="359"/>
    <n v="1005721"/>
    <n v="2761"/>
    <x v="3"/>
    <n v="139.672"/>
    <n v="2.6132739561257807"/>
    <m/>
    <x v="10"/>
    <x v="10"/>
    <m/>
    <x v="12"/>
    <m/>
    <m/>
    <m/>
  </r>
  <r>
    <n v="504.67320000000001"/>
    <x v="226"/>
    <n v="1005638"/>
    <n v="1362"/>
    <x v="8"/>
    <n v="142.404"/>
    <n v="2.5439538215218676"/>
    <m/>
    <x v="10"/>
    <x v="10"/>
    <m/>
    <x v="12"/>
    <m/>
    <m/>
    <m/>
  </r>
  <r>
    <n v="504.67320000000001"/>
    <x v="292"/>
    <n v="1005381"/>
    <n v="2528"/>
    <x v="6"/>
    <n v="223.2576"/>
    <n v="1.2604972910216721"/>
    <m/>
    <x v="10"/>
    <x v="10"/>
    <m/>
    <x v="12"/>
    <m/>
    <m/>
    <m/>
  </r>
  <r>
    <n v="504.67320000000001"/>
    <x v="146"/>
    <n v="1005392"/>
    <n v="2255"/>
    <x v="5"/>
    <n v="275.10399999999998"/>
    <n v="0.83448150517622444"/>
    <m/>
    <x v="10"/>
    <x v="10"/>
    <m/>
    <x v="12"/>
    <m/>
    <m/>
    <m/>
  </r>
  <r>
    <n v="504.70842240000002"/>
    <x v="180"/>
    <n v="1000569"/>
    <n v="569"/>
    <x v="2"/>
    <n v="259.55520000000001"/>
    <n v="0.94451285275733254"/>
    <m/>
    <x v="10"/>
    <x v="10"/>
    <m/>
    <x v="12"/>
    <m/>
    <m/>
    <m/>
  </r>
  <r>
    <n v="504.751104"/>
    <x v="10"/>
    <n v="1000779"/>
    <n v="779"/>
    <x v="3"/>
    <n v="601.17465600000003"/>
    <n v="-0.16039191113206214"/>
    <m/>
    <x v="10"/>
    <x v="10"/>
    <m/>
    <x v="12"/>
    <m/>
    <m/>
    <m/>
  </r>
  <r>
    <n v="505.43176319999998"/>
    <x v="69"/>
    <n v="1000675"/>
    <n v="675"/>
    <x v="8"/>
    <n v="341.64633600000002"/>
    <n v="0.47940050848372029"/>
    <m/>
    <x v="10"/>
    <x v="10"/>
    <m/>
    <x v="12"/>
    <m/>
    <m/>
    <m/>
  </r>
  <r>
    <n v="505.56959999999998"/>
    <x v="229"/>
    <n v="1005553"/>
    <n v="1711"/>
    <x v="8"/>
    <n v="60.292000000000002"/>
    <n v="7.385351290386784"/>
    <m/>
    <x v="10"/>
    <x v="10"/>
    <m/>
    <x v="12"/>
    <m/>
    <m/>
    <m/>
  </r>
  <r>
    <n v="505.68128000000002"/>
    <x v="345"/>
    <n v="1001344"/>
    <n v="1344"/>
    <x v="2"/>
    <n v="293.76576"/>
    <n v="0.72137583358931967"/>
    <m/>
    <x v="10"/>
    <x v="10"/>
    <m/>
    <x v="12"/>
    <m/>
    <m/>
    <m/>
  </r>
  <r>
    <n v="506.97919999999999"/>
    <x v="225"/>
    <n v="1001888"/>
    <n v="1888"/>
    <x v="8"/>
    <n v="67.462400000000002"/>
    <n v="6.5149890902191441"/>
    <m/>
    <x v="10"/>
    <x v="10"/>
    <m/>
    <x v="12"/>
    <m/>
    <m/>
    <m/>
  </r>
  <r>
    <n v="507.36239999999998"/>
    <x v="216"/>
    <n v="1006184"/>
    <n v="2759"/>
    <x v="9"/>
    <n v="21.564"/>
    <n v="22.52821368948247"/>
    <m/>
    <x v="10"/>
    <x v="10"/>
    <m/>
    <x v="12"/>
    <m/>
    <m/>
    <m/>
  </r>
  <r>
    <n v="507.36239999999998"/>
    <x v="300"/>
    <n v="1005345"/>
    <n v="1287"/>
    <x v="4"/>
    <n v="57.411200000000001"/>
    <n v="7.8373418427066488"/>
    <m/>
    <x v="10"/>
    <x v="10"/>
    <m/>
    <x v="12"/>
    <m/>
    <m/>
    <m/>
  </r>
  <r>
    <n v="507.36239999999998"/>
    <x v="76"/>
    <n v="1005612"/>
    <n v="1267"/>
    <x v="8"/>
    <n v="60.584000000000003"/>
    <n v="7.3745279281658513"/>
    <m/>
    <x v="10"/>
    <x v="10"/>
    <m/>
    <x v="12"/>
    <m/>
    <m/>
    <m/>
  </r>
  <r>
    <n v="507.36239999999998"/>
    <x v="196"/>
    <n v="1006230"/>
    <n v="992"/>
    <x v="9"/>
    <n v="70.936000000000007"/>
    <n v="6.1523965264463731"/>
    <m/>
    <x v="10"/>
    <x v="10"/>
    <m/>
    <x v="12"/>
    <m/>
    <m/>
    <m/>
  </r>
  <r>
    <n v="507.43263999999999"/>
    <x v="79"/>
    <n v="1001645"/>
    <n v="1645"/>
    <x v="5"/>
    <n v="187.1968"/>
    <n v="1.7106907810389922"/>
    <m/>
    <x v="10"/>
    <x v="10"/>
    <m/>
    <x v="12"/>
    <m/>
    <m/>
    <m/>
  </r>
  <r>
    <n v="507.81639999999999"/>
    <x v="120"/>
    <n v="1002565"/>
    <n v="2565"/>
    <x v="6"/>
    <n v="245.39519999999999"/>
    <n v="1.0693819602013406"/>
    <m/>
    <x v="10"/>
    <x v="10"/>
    <m/>
    <x v="12"/>
    <m/>
    <m/>
    <m/>
  </r>
  <r>
    <n v="508.25880000000001"/>
    <x v="10"/>
    <n v="1005513"/>
    <n v="958"/>
    <x v="0"/>
    <n v="18.600000000000001"/>
    <n v="26.325741935483869"/>
    <m/>
    <x v="10"/>
    <x v="10"/>
    <m/>
    <x v="12"/>
    <m/>
    <m/>
    <m/>
  </r>
  <r>
    <n v="508.25880000000001"/>
    <x v="165"/>
    <n v="1005932"/>
    <n v="2254"/>
    <x v="2"/>
    <n v="78.72"/>
    <n v="5.4565396341463419"/>
    <m/>
    <x v="10"/>
    <x v="10"/>
    <m/>
    <x v="12"/>
    <m/>
    <m/>
    <m/>
  </r>
  <r>
    <n v="508.25880000000001"/>
    <x v="87"/>
    <n v="1005852"/>
    <n v="2282"/>
    <x v="7"/>
    <n v="153.89599999999999"/>
    <n v="2.3026121536622135"/>
    <m/>
    <x v="10"/>
    <x v="10"/>
    <m/>
    <x v="12"/>
    <m/>
    <m/>
    <m/>
  </r>
  <r>
    <n v="508.86451199999999"/>
    <x v="211"/>
    <n v="1000085"/>
    <n v="85"/>
    <x v="7"/>
    <n v="315.91411199999999"/>
    <n v="0.61076853698767342"/>
    <m/>
    <x v="10"/>
    <x v="10"/>
    <m/>
    <x v="12"/>
    <m/>
    <m/>
    <m/>
  </r>
  <r>
    <n v="509.15519999999998"/>
    <x v="25"/>
    <n v="1006021"/>
    <n v="1042"/>
    <x v="7"/>
    <n v="69.180000000000007"/>
    <n v="6.3598612315698171"/>
    <m/>
    <x v="10"/>
    <x v="10"/>
    <m/>
    <x v="12"/>
    <m/>
    <m/>
    <m/>
  </r>
  <r>
    <n v="509.25638400000003"/>
    <x v="172"/>
    <n v="1000927"/>
    <n v="927"/>
    <x v="5"/>
    <n v="205.29408000000001"/>
    <n v="1.4806189442968838"/>
    <m/>
    <x v="10"/>
    <x v="10"/>
    <m/>
    <x v="12"/>
    <m/>
    <m/>
    <m/>
  </r>
  <r>
    <n v="509.42320000000001"/>
    <x v="284"/>
    <n v="1004129"/>
    <n v="2170"/>
    <x v="1"/>
    <n v="99.033600000000007"/>
    <n v="4.1439430657877727"/>
    <m/>
    <x v="10"/>
    <x v="10"/>
    <m/>
    <x v="12"/>
    <m/>
    <m/>
    <m/>
  </r>
  <r>
    <n v="509.917824"/>
    <x v="181"/>
    <n v="1000309"/>
    <n v="309"/>
    <x v="5"/>
    <n v="195.103488"/>
    <n v="1.6135761550300938"/>
    <m/>
    <x v="10"/>
    <x v="10"/>
    <m/>
    <x v="12"/>
    <m/>
    <m/>
    <m/>
  </r>
  <r>
    <n v="510.05160000000001"/>
    <x v="80"/>
    <n v="1005964"/>
    <n v="330"/>
    <x v="3"/>
    <n v="70.311999999999998"/>
    <n v="6.2541187848446924"/>
    <m/>
    <x v="10"/>
    <x v="10"/>
    <m/>
    <x v="12"/>
    <m/>
    <m/>
    <m/>
  </r>
  <r>
    <n v="510.05160000000001"/>
    <x v="125"/>
    <n v="1006074"/>
    <n v="2251"/>
    <x v="8"/>
    <n v="71.724000000000004"/>
    <n v="6.1113100217500413"/>
    <m/>
    <x v="10"/>
    <x v="10"/>
    <m/>
    <x v="12"/>
    <m/>
    <m/>
    <m/>
  </r>
  <r>
    <n v="510.17391359999999"/>
    <x v="2"/>
    <n v="1000171"/>
    <n v="171"/>
    <x v="3"/>
    <n v="223.39353600000001"/>
    <n v="1.2837451912664113"/>
    <m/>
    <x v="10"/>
    <x v="10"/>
    <m/>
    <x v="12"/>
    <m/>
    <m/>
    <m/>
  </r>
  <r>
    <n v="510.35996160000002"/>
    <x v="245"/>
    <n v="1008465"/>
    <n v="1408"/>
    <x v="9"/>
    <n v="14.336"/>
    <n v="34.599885714285712"/>
    <m/>
    <x v="10"/>
    <x v="10"/>
    <m/>
    <x v="12"/>
    <m/>
    <m/>
    <m/>
  </r>
  <r>
    <n v="510.78559999999999"/>
    <x v="318"/>
    <n v="1003308"/>
    <n v="567"/>
    <x v="2"/>
    <n v="135.75360000000001"/>
    <n v="2.762593404521132"/>
    <m/>
    <x v="10"/>
    <x v="10"/>
    <m/>
    <x v="12"/>
    <m/>
    <m/>
    <m/>
  </r>
  <r>
    <n v="510.90519999999998"/>
    <x v="12"/>
    <n v="1003204"/>
    <n v="2129"/>
    <x v="8"/>
    <n v="190.96960000000001"/>
    <n v="1.6753221455142595"/>
    <m/>
    <x v="10"/>
    <x v="10"/>
    <m/>
    <x v="12"/>
    <m/>
    <m/>
    <m/>
  </r>
  <r>
    <n v="511.01855999999998"/>
    <x v="12"/>
    <n v="1000758"/>
    <n v="758"/>
    <x v="9"/>
    <n v="690.97536000000002"/>
    <n v="-0.2604388092796826"/>
    <m/>
    <x v="10"/>
    <x v="10"/>
    <m/>
    <x v="12"/>
    <m/>
    <m/>
    <m/>
  </r>
  <r>
    <n v="511.03415999999999"/>
    <x v="34"/>
    <n v="1000073"/>
    <n v="73"/>
    <x v="9"/>
    <n v="315.29155200000002"/>
    <n v="0.62083048771316252"/>
    <m/>
    <x v="10"/>
    <x v="10"/>
    <m/>
    <x v="12"/>
    <m/>
    <m/>
    <m/>
  </r>
  <r>
    <n v="511.48239999999998"/>
    <x v="187"/>
    <n v="1002390"/>
    <n v="2390"/>
    <x v="6"/>
    <n v="169.8912"/>
    <n v="2.0106468139609346"/>
    <m/>
    <x v="10"/>
    <x v="10"/>
    <m/>
    <x v="12"/>
    <m/>
    <m/>
    <m/>
  </r>
  <r>
    <n v="511.58215680000001"/>
    <x v="210"/>
    <n v="1000064"/>
    <n v="64"/>
    <x v="2"/>
    <n v="299.86944"/>
    <n v="0.70601631429998335"/>
    <m/>
    <x v="10"/>
    <x v="10"/>
    <m/>
    <x v="12"/>
    <m/>
    <m/>
    <m/>
  </r>
  <r>
    <n v="511.651296"/>
    <x v="191"/>
    <n v="1000894"/>
    <n v="894"/>
    <x v="5"/>
    <n v="276.91392000000002"/>
    <n v="0.84769077697502515"/>
    <m/>
    <x v="10"/>
    <x v="10"/>
    <m/>
    <x v="12"/>
    <m/>
    <m/>
    <m/>
  </r>
  <r>
    <n v="511.68"/>
    <x v="210"/>
    <n v="1004042"/>
    <n v="34"/>
    <x v="9"/>
    <n v="177.58080000000001"/>
    <n v="1.8813925829819438"/>
    <m/>
    <x v="10"/>
    <x v="10"/>
    <m/>
    <x v="12"/>
    <m/>
    <m/>
    <m/>
  </r>
  <r>
    <n v="511.92959999999999"/>
    <x v="349"/>
    <n v="1004203"/>
    <n v="2105"/>
    <x v="7"/>
    <n v="119.568"/>
    <n v="3.2814933761541552"/>
    <m/>
    <x v="10"/>
    <x v="10"/>
    <m/>
    <x v="12"/>
    <m/>
    <m/>
    <m/>
  </r>
  <r>
    <n v="512.00760000000002"/>
    <x v="234"/>
    <n v="1004252"/>
    <n v="2002"/>
    <x v="3"/>
    <n v="251.93600000000001"/>
    <n v="1.0322923282103391"/>
    <m/>
    <x v="10"/>
    <x v="10"/>
    <m/>
    <x v="12"/>
    <m/>
    <m/>
    <m/>
  </r>
  <r>
    <n v="512.39967999999999"/>
    <x v="214"/>
    <n v="1001704"/>
    <n v="1704"/>
    <x v="4"/>
    <n v="205.88159999999999"/>
    <n v="1.4888075476390314"/>
    <m/>
    <x v="10"/>
    <x v="10"/>
    <m/>
    <x v="12"/>
    <m/>
    <m/>
    <m/>
  </r>
  <r>
    <n v="512.57439999999997"/>
    <x v="115"/>
    <n v="1003758"/>
    <n v="420"/>
    <x v="1"/>
    <n v="517.02272000000005"/>
    <n v="-8.6037224824473488E-3"/>
    <m/>
    <x v="10"/>
    <x v="10"/>
    <m/>
    <x v="12"/>
    <m/>
    <m/>
    <m/>
  </r>
  <r>
    <n v="512.67914880000001"/>
    <x v="115"/>
    <n v="1000671"/>
    <n v="671"/>
    <x v="9"/>
    <n v="670.67654400000004"/>
    <n v="-0.23557912769348321"/>
    <m/>
    <x v="10"/>
    <x v="10"/>
    <m/>
    <x v="12"/>
    <m/>
    <m/>
    <m/>
  </r>
  <r>
    <n v="512.70024000000001"/>
    <x v="91"/>
    <n v="1003798"/>
    <n v="1815"/>
    <x v="5"/>
    <n v="202.63679999999999"/>
    <n v="1.530143784347167"/>
    <m/>
    <x v="10"/>
    <x v="10"/>
    <m/>
    <x v="12"/>
    <m/>
    <m/>
    <m/>
  </r>
  <r>
    <n v="512.74080000000004"/>
    <x v="327"/>
    <n v="1005800"/>
    <n v="358"/>
    <x v="9"/>
    <n v="21.116"/>
    <n v="23.282098882364085"/>
    <m/>
    <x v="10"/>
    <x v="10"/>
    <m/>
    <x v="12"/>
    <m/>
    <m/>
    <m/>
  </r>
  <r>
    <n v="512.83065599999998"/>
    <x v="336"/>
    <n v="1000507"/>
    <n v="507"/>
    <x v="8"/>
    <n v="556.85337600000003"/>
    <n v="-7.9056214611151157E-2"/>
    <m/>
    <x v="10"/>
    <x v="10"/>
    <m/>
    <x v="12"/>
    <m/>
    <m/>
    <m/>
  </r>
  <r>
    <n v="513.09439999999995"/>
    <x v="302"/>
    <n v="1001771"/>
    <n v="1771"/>
    <x v="3"/>
    <n v="160.45760000000001"/>
    <n v="2.1976945934626961"/>
    <m/>
    <x v="10"/>
    <x v="10"/>
    <m/>
    <x v="12"/>
    <m/>
    <m/>
    <m/>
  </r>
  <r>
    <n v="513.14847999999995"/>
    <x v="146"/>
    <n v="1001392"/>
    <n v="1392"/>
    <x v="2"/>
    <n v="379.64716800000002"/>
    <n v="0.3516457470321494"/>
    <m/>
    <x v="10"/>
    <x v="10"/>
    <m/>
    <x v="12"/>
    <m/>
    <m/>
    <m/>
  </r>
  <r>
    <n v="513.45791999999994"/>
    <x v="250"/>
    <n v="1006035"/>
    <n v="1535"/>
    <x v="3"/>
    <n v="151.97999999999999"/>
    <n v="2.3784571654165019"/>
    <m/>
    <x v="10"/>
    <x v="10"/>
    <m/>
    <x v="12"/>
    <m/>
    <m/>
    <m/>
  </r>
  <r>
    <n v="513.63720000000001"/>
    <x v="20"/>
    <n v="1006233"/>
    <n v="2520"/>
    <x v="4"/>
    <n v="29.132000000000001"/>
    <n v="16.631374433612521"/>
    <m/>
    <x v="10"/>
    <x v="10"/>
    <m/>
    <x v="12"/>
    <m/>
    <m/>
    <m/>
  </r>
  <r>
    <n v="514.10943999999995"/>
    <x v="162"/>
    <n v="1001708"/>
    <n v="1708"/>
    <x v="2"/>
    <n v="231.00800000000001"/>
    <n v="1.2255049175786115"/>
    <m/>
    <x v="10"/>
    <x v="10"/>
    <m/>
    <x v="12"/>
    <m/>
    <m/>
    <m/>
  </r>
  <r>
    <n v="514.42143999999996"/>
    <x v="335"/>
    <n v="1002081"/>
    <n v="2081"/>
    <x v="9"/>
    <n v="221.96799999999999"/>
    <n v="1.3175477546312984"/>
    <m/>
    <x v="10"/>
    <x v="10"/>
    <m/>
    <x v="12"/>
    <m/>
    <m/>
    <m/>
  </r>
  <r>
    <n v="514.53359999999998"/>
    <x v="364"/>
    <n v="1005493"/>
    <n v="1238"/>
    <x v="4"/>
    <n v="5.8079999999999998"/>
    <n v="87.590495867768595"/>
    <m/>
    <x v="10"/>
    <x v="10"/>
    <m/>
    <x v="12"/>
    <m/>
    <m/>
    <m/>
  </r>
  <r>
    <n v="514.58209920000002"/>
    <x v="358"/>
    <n v="1000344"/>
    <n v="344"/>
    <x v="3"/>
    <n v="352.77139199999999"/>
    <n v="0.45868432324580344"/>
    <m/>
    <x v="10"/>
    <x v="10"/>
    <m/>
    <x v="12"/>
    <m/>
    <m/>
    <m/>
  </r>
  <r>
    <n v="514.65440000000001"/>
    <x v="190"/>
    <n v="1002616"/>
    <n v="2616"/>
    <x v="5"/>
    <n v="240.3168"/>
    <n v="1.141566465598743"/>
    <m/>
    <x v="10"/>
    <x v="10"/>
    <m/>
    <x v="12"/>
    <m/>
    <m/>
    <m/>
  </r>
  <r>
    <n v="514.77828480000005"/>
    <x v="209"/>
    <n v="1000331"/>
    <n v="331"/>
    <x v="7"/>
    <n v="131.18841599999999"/>
    <n v="2.9239614326923506"/>
    <m/>
    <x v="10"/>
    <x v="10"/>
    <m/>
    <x v="12"/>
    <m/>
    <m/>
    <m/>
  </r>
  <r>
    <n v="514.79999999999995"/>
    <x v="2"/>
    <n v="1004686"/>
    <n v="1225"/>
    <x v="4"/>
    <n v="51.372799999999998"/>
    <n v="9.0208670736265102"/>
    <m/>
    <x v="10"/>
    <x v="10"/>
    <m/>
    <x v="12"/>
    <m/>
    <m/>
    <m/>
  </r>
  <r>
    <n v="514.83119999999997"/>
    <x v="147"/>
    <n v="1004325"/>
    <n v="2563"/>
    <x v="2"/>
    <n v="241.8048"/>
    <n v="1.1291190249325074"/>
    <m/>
    <x v="10"/>
    <x v="10"/>
    <m/>
    <x v="12"/>
    <m/>
    <m/>
    <m/>
  </r>
  <r>
    <n v="515.04128000000003"/>
    <x v="122"/>
    <n v="1001570"/>
    <n v="1570"/>
    <x v="1"/>
    <n v="148.00960000000001"/>
    <n v="2.4797829329989409"/>
    <m/>
    <x v="10"/>
    <x v="10"/>
    <m/>
    <x v="12"/>
    <m/>
    <m/>
    <m/>
  </r>
  <r>
    <n v="515.25452159999998"/>
    <x v="323"/>
    <n v="1000538"/>
    <n v="538"/>
    <x v="0"/>
    <n v="456.69119999999998"/>
    <n v="0.12823396115361976"/>
    <m/>
    <x v="10"/>
    <x v="10"/>
    <m/>
    <x v="12"/>
    <m/>
    <m/>
    <m/>
  </r>
  <r>
    <n v="515.40403200000003"/>
    <x v="59"/>
    <n v="1000439"/>
    <n v="439"/>
    <x v="0"/>
    <n v="392.72928000000002"/>
    <n v="0.31236467013613045"/>
    <m/>
    <x v="10"/>
    <x v="10"/>
    <m/>
    <x v="12"/>
    <m/>
    <m/>
    <m/>
  </r>
  <r>
    <n v="515.42999999999995"/>
    <x v="192"/>
    <n v="1006175"/>
    <n v="1798"/>
    <x v="8"/>
    <n v="32.176000000000002"/>
    <n v="15.019082545997014"/>
    <m/>
    <x v="10"/>
    <x v="10"/>
    <m/>
    <x v="12"/>
    <m/>
    <m/>
    <m/>
  </r>
  <r>
    <n v="516.2516736"/>
    <x v="116"/>
    <n v="1000229"/>
    <n v="229"/>
    <x v="0"/>
    <n v="521.07475199999999"/>
    <n v="-9.2560201420006354E-3"/>
    <m/>
    <x v="10"/>
    <x v="10"/>
    <m/>
    <x v="12"/>
    <m/>
    <m/>
    <m/>
  </r>
  <r>
    <n v="516.32640000000004"/>
    <x v="123"/>
    <n v="1005573"/>
    <n v="1850"/>
    <x v="7"/>
    <n v="12.108000000000001"/>
    <n v="41.64340931615461"/>
    <m/>
    <x v="10"/>
    <x v="10"/>
    <m/>
    <x v="12"/>
    <m/>
    <m/>
    <m/>
  </r>
  <r>
    <n v="516.32640000000004"/>
    <x v="305"/>
    <n v="1005753"/>
    <n v="955"/>
    <x v="3"/>
    <n v="103.328"/>
    <n v="3.9969650046454017"/>
    <m/>
    <x v="10"/>
    <x v="10"/>
    <m/>
    <x v="12"/>
    <m/>
    <m/>
    <m/>
  </r>
  <r>
    <n v="516.32640000000004"/>
    <x v="148"/>
    <n v="1005591"/>
    <n v="1753"/>
    <x v="5"/>
    <n v="111.768"/>
    <n v="3.6196263689070216"/>
    <m/>
    <x v="10"/>
    <x v="10"/>
    <m/>
    <x v="12"/>
    <m/>
    <m/>
    <m/>
  </r>
  <r>
    <n v="516.32640000000004"/>
    <x v="127"/>
    <n v="1005836"/>
    <n v="2488"/>
    <x v="8"/>
    <n v="204.19200000000001"/>
    <n v="1.5286318758815234"/>
    <m/>
    <x v="10"/>
    <x v="10"/>
    <m/>
    <x v="12"/>
    <m/>
    <m/>
    <m/>
  </r>
  <r>
    <n v="516.40160000000003"/>
    <x v="43"/>
    <n v="1001269"/>
    <n v="1269"/>
    <x v="2"/>
    <n v="254.38079999999999"/>
    <n v="1.0300337132362192"/>
    <m/>
    <x v="10"/>
    <x v="10"/>
    <m/>
    <x v="12"/>
    <m/>
    <m/>
    <m/>
  </r>
  <r>
    <n v="516.50040000000001"/>
    <x v="162"/>
    <n v="1002927"/>
    <n v="1340"/>
    <x v="7"/>
    <n v="195.5488"/>
    <n v="1.6412864717144773"/>
    <m/>
    <x v="10"/>
    <x v="10"/>
    <m/>
    <x v="12"/>
    <m/>
    <m/>
    <m/>
  </r>
  <r>
    <n v="516.69246720000001"/>
    <x v="152"/>
    <n v="1000208"/>
    <n v="208"/>
    <x v="6"/>
    <n v="84.224063999999998"/>
    <n v="5.1347368277075782"/>
    <m/>
    <x v="10"/>
    <x v="10"/>
    <m/>
    <x v="12"/>
    <m/>
    <m/>
    <m/>
  </r>
  <r>
    <n v="517.22280000000001"/>
    <x v="80"/>
    <n v="1006209"/>
    <n v="2547"/>
    <x v="5"/>
    <n v="110.04"/>
    <n v="3.700316248636859"/>
    <m/>
    <x v="10"/>
    <x v="10"/>
    <m/>
    <x v="12"/>
    <m/>
    <m/>
    <m/>
  </r>
  <r>
    <n v="517.31679999999994"/>
    <x v="216"/>
    <n v="1004783"/>
    <n v="2126"/>
    <x v="1"/>
    <n v="174.45760000000001"/>
    <n v="1.9652866943027985"/>
    <m/>
    <x v="10"/>
    <x v="10"/>
    <m/>
    <x v="12"/>
    <m/>
    <m/>
    <m/>
  </r>
  <r>
    <n v="517.98239999999998"/>
    <x v="177"/>
    <n v="1003604"/>
    <n v="1870"/>
    <x v="5"/>
    <n v="164.82239999999999"/>
    <n v="2.1426699283592523"/>
    <m/>
    <x v="10"/>
    <x v="10"/>
    <m/>
    <x v="12"/>
    <m/>
    <m/>
    <m/>
  </r>
  <r>
    <n v="518.11919999999998"/>
    <x v="49"/>
    <n v="1005556"/>
    <n v="1568"/>
    <x v="4"/>
    <n v="7.2240000000000002"/>
    <n v="70.721926910299004"/>
    <m/>
    <x v="10"/>
    <x v="10"/>
    <m/>
    <x v="12"/>
    <m/>
    <m/>
    <m/>
  </r>
  <r>
    <n v="518.11919999999998"/>
    <x v="159"/>
    <n v="1005773"/>
    <n v="1260"/>
    <x v="6"/>
    <n v="21.655999999999999"/>
    <n v="22.924972294052456"/>
    <m/>
    <x v="10"/>
    <x v="10"/>
    <m/>
    <x v="12"/>
    <m/>
    <m/>
    <m/>
  </r>
  <r>
    <n v="518.11919999999998"/>
    <x v="190"/>
    <n v="1006007"/>
    <n v="929"/>
    <x v="3"/>
    <n v="44.515999999999998"/>
    <n v="10.638943301284931"/>
    <m/>
    <x v="10"/>
    <x v="10"/>
    <m/>
    <x v="12"/>
    <m/>
    <m/>
    <m/>
  </r>
  <r>
    <n v="518.11919999999998"/>
    <x v="201"/>
    <n v="1005850"/>
    <n v="666"/>
    <x v="7"/>
    <n v="85.396000000000001"/>
    <n v="5.0672537355379639"/>
    <m/>
    <x v="10"/>
    <x v="10"/>
    <m/>
    <x v="12"/>
    <m/>
    <m/>
    <m/>
  </r>
  <r>
    <n v="518.19039999999995"/>
    <x v="76"/>
    <n v="1005009"/>
    <n v="875"/>
    <x v="8"/>
    <n v="157.34399999999999"/>
    <n v="2.2933597722188326"/>
    <m/>
    <x v="10"/>
    <x v="10"/>
    <m/>
    <x v="12"/>
    <m/>
    <m/>
    <m/>
  </r>
  <r>
    <n v="518.62118399999997"/>
    <x v="316"/>
    <n v="1013648"/>
    <n v="2640"/>
    <x v="9"/>
    <n v="482.09679999999997"/>
    <n v="7.5761515114806818E-2"/>
    <m/>
    <x v="10"/>
    <x v="10"/>
    <m/>
    <x v="12"/>
    <m/>
    <m/>
    <m/>
  </r>
  <r>
    <n v="519.01559999999995"/>
    <x v="110"/>
    <n v="1006038"/>
    <n v="1925"/>
    <x v="3"/>
    <n v="0.55600000000000005"/>
    <n v="932.48129496402851"/>
    <m/>
    <x v="10"/>
    <x v="10"/>
    <m/>
    <x v="12"/>
    <m/>
    <m/>
    <m/>
  </r>
  <r>
    <n v="519.01559999999995"/>
    <x v="41"/>
    <n v="1006069"/>
    <n v="1224"/>
    <x v="9"/>
    <n v="24.756"/>
    <n v="19.965244789142027"/>
    <m/>
    <x v="10"/>
    <x v="10"/>
    <m/>
    <x v="12"/>
    <m/>
    <m/>
    <m/>
  </r>
  <r>
    <n v="519.01559999999995"/>
    <x v="298"/>
    <n v="1005549"/>
    <n v="1233"/>
    <x v="2"/>
    <n v="160.00399999999999"/>
    <n v="2.2437664058398537"/>
    <m/>
    <x v="10"/>
    <x v="10"/>
    <m/>
    <x v="12"/>
    <m/>
    <m/>
    <m/>
  </r>
  <r>
    <n v="519.04319999999996"/>
    <x v="38"/>
    <n v="1000685"/>
    <n v="685"/>
    <x v="4"/>
    <n v="681.30086400000005"/>
    <n v="-0.23815860594593358"/>
    <m/>
    <x v="10"/>
    <x v="10"/>
    <m/>
    <x v="12"/>
    <m/>
    <m/>
    <m/>
  </r>
  <r>
    <n v="519.13679999999999"/>
    <x v="54"/>
    <n v="1004936"/>
    <n v="1604"/>
    <x v="6"/>
    <n v="60.073599999999999"/>
    <n v="7.6416795397645556"/>
    <m/>
    <x v="10"/>
    <x v="10"/>
    <m/>
    <x v="12"/>
    <m/>
    <m/>
    <m/>
  </r>
  <r>
    <n v="519.19488000000001"/>
    <x v="70"/>
    <n v="1005865"/>
    <n v="604"/>
    <x v="3"/>
    <n v="78.224000000000004"/>
    <n v="5.6372836980977707"/>
    <m/>
    <x v="10"/>
    <x v="10"/>
    <m/>
    <x v="12"/>
    <m/>
    <m/>
    <m/>
  </r>
  <r>
    <n v="519.58433279999997"/>
    <x v="25"/>
    <n v="1000664"/>
    <n v="664"/>
    <x v="0"/>
    <n v="665.59852799999999"/>
    <n v="-0.21937277361286475"/>
    <m/>
    <x v="10"/>
    <x v="10"/>
    <m/>
    <x v="12"/>
    <m/>
    <m/>
    <m/>
  </r>
  <r>
    <n v="519.76857600000005"/>
    <x v="343"/>
    <n v="1007954"/>
    <n v="2175"/>
    <x v="9"/>
    <n v="31.635999999999999"/>
    <n v="15.429655329371604"/>
    <m/>
    <x v="10"/>
    <x v="10"/>
    <m/>
    <x v="12"/>
    <m/>
    <m/>
    <m/>
  </r>
  <r>
    <n v="519.76857600000005"/>
    <x v="165"/>
    <n v="1010559"/>
    <n v="1510"/>
    <x v="9"/>
    <n v="473.36320000000001"/>
    <n v="9.8033340994821833E-2"/>
    <m/>
    <x v="10"/>
    <x v="10"/>
    <m/>
    <x v="12"/>
    <m/>
    <m/>
    <m/>
  </r>
  <r>
    <n v="519.78783999999996"/>
    <x v="47"/>
    <n v="1004494"/>
    <n v="707"/>
    <x v="1"/>
    <n v="227.18719999999999"/>
    <n v="1.2879274888726127"/>
    <m/>
    <x v="10"/>
    <x v="10"/>
    <m/>
    <x v="12"/>
    <m/>
    <m/>
    <m/>
  </r>
  <r>
    <n v="519.91200000000003"/>
    <x v="311"/>
    <n v="1005507"/>
    <n v="265"/>
    <x v="2"/>
    <n v="10.875999999999999"/>
    <n v="46.803604266274377"/>
    <m/>
    <x v="10"/>
    <x v="10"/>
    <m/>
    <x v="12"/>
    <m/>
    <m/>
    <m/>
  </r>
  <r>
    <n v="519.91200000000003"/>
    <x v="141"/>
    <n v="1006121"/>
    <n v="1012"/>
    <x v="9"/>
    <n v="119.9"/>
    <n v="3.3362135112593831"/>
    <m/>
    <x v="10"/>
    <x v="10"/>
    <m/>
    <x v="12"/>
    <m/>
    <m/>
    <m/>
  </r>
  <r>
    <n v="519.91200000000003"/>
    <x v="111"/>
    <n v="1005388"/>
    <n v="445"/>
    <x v="9"/>
    <n v="252.84479999999999"/>
    <n v="1.0562495254005622"/>
    <m/>
    <x v="10"/>
    <x v="10"/>
    <m/>
    <x v="12"/>
    <m/>
    <m/>
    <m/>
  </r>
  <r>
    <n v="519.91679999999997"/>
    <x v="206"/>
    <n v="1001996"/>
    <n v="1996"/>
    <x v="6"/>
    <n v="73.401600000000002"/>
    <n v="6.0831807481035822"/>
    <m/>
    <x v="10"/>
    <x v="10"/>
    <m/>
    <x v="12"/>
    <m/>
    <m/>
    <m/>
  </r>
  <r>
    <n v="520.06156799999997"/>
    <x v="248"/>
    <n v="1000500"/>
    <n v="500"/>
    <x v="5"/>
    <n v="547.57900800000004"/>
    <n v="-5.0252912544083643E-2"/>
    <m/>
    <x v="10"/>
    <x v="10"/>
    <m/>
    <x v="12"/>
    <m/>
    <m/>
    <m/>
  </r>
  <r>
    <n v="520.26524159999997"/>
    <x v="112"/>
    <n v="1000994"/>
    <n v="994"/>
    <x v="0"/>
    <n v="701.84064000000001"/>
    <n v="-0.25871314377007298"/>
    <m/>
    <x v="10"/>
    <x v="10"/>
    <m/>
    <x v="12"/>
    <m/>
    <m/>
    <m/>
  </r>
  <r>
    <n v="520.80840000000001"/>
    <x v="140"/>
    <n v="1006138"/>
    <n v="80"/>
    <x v="0"/>
    <n v="75.995999999999995"/>
    <n v="5.8531027948839416"/>
    <m/>
    <x v="10"/>
    <x v="10"/>
    <m/>
    <x v="12"/>
    <m/>
    <m/>
    <m/>
  </r>
  <r>
    <n v="520.86053760000004"/>
    <x v="242"/>
    <n v="1001019"/>
    <n v="1019"/>
    <x v="9"/>
    <n v="619.55520000000001"/>
    <n v="-0.15929922370113264"/>
    <m/>
    <x v="10"/>
    <x v="10"/>
    <m/>
    <x v="12"/>
    <m/>
    <m/>
    <m/>
  </r>
  <r>
    <n v="521.26339199999995"/>
    <x v="105"/>
    <n v="1000198"/>
    <n v="198"/>
    <x v="0"/>
    <n v="225.40876800000001"/>
    <n v="1.3125249147362357"/>
    <m/>
    <x v="10"/>
    <x v="10"/>
    <m/>
    <x v="12"/>
    <m/>
    <m/>
    <m/>
  </r>
  <r>
    <n v="521.36239999999998"/>
    <x v="17"/>
    <n v="1002425"/>
    <n v="2425"/>
    <x v="6"/>
    <n v="174.8032"/>
    <n v="1.9825678248453116"/>
    <m/>
    <x v="10"/>
    <x v="10"/>
    <m/>
    <x v="12"/>
    <m/>
    <m/>
    <m/>
  </r>
  <r>
    <n v="521.38644480000005"/>
    <x v="59"/>
    <n v="1000369"/>
    <n v="369"/>
    <x v="5"/>
    <n v="108.41395199999999"/>
    <n v="3.8092190643506849"/>
    <m/>
    <x v="10"/>
    <x v="10"/>
    <m/>
    <x v="12"/>
    <m/>
    <m/>
    <m/>
  </r>
  <r>
    <n v="521.70479999999998"/>
    <x v="63"/>
    <n v="1005527"/>
    <n v="817"/>
    <x v="5"/>
    <n v="84.507999999999996"/>
    <n v="5.1734368343825441"/>
    <m/>
    <x v="10"/>
    <x v="10"/>
    <m/>
    <x v="12"/>
    <m/>
    <m/>
    <m/>
  </r>
  <r>
    <n v="521.70479999999998"/>
    <x v="37"/>
    <n v="1005607"/>
    <n v="1245"/>
    <x v="3"/>
    <n v="86.055999999999997"/>
    <n v="5.0623872826996372"/>
    <m/>
    <x v="10"/>
    <x v="10"/>
    <m/>
    <x v="12"/>
    <m/>
    <m/>
    <m/>
  </r>
  <r>
    <n v="521.70479999999998"/>
    <x v="320"/>
    <n v="1005811"/>
    <n v="2126"/>
    <x v="2"/>
    <n v="162.80000000000001"/>
    <n v="2.2045749385749382"/>
    <m/>
    <x v="10"/>
    <x v="10"/>
    <m/>
    <x v="12"/>
    <m/>
    <m/>
    <m/>
  </r>
  <r>
    <n v="521.85119999999995"/>
    <x v="14"/>
    <n v="1004885"/>
    <n v="656"/>
    <x v="9"/>
    <n v="246.08959999999999"/>
    <n v="1.1205739698061192"/>
    <m/>
    <x v="10"/>
    <x v="10"/>
    <m/>
    <x v="12"/>
    <m/>
    <m/>
    <m/>
  </r>
  <r>
    <n v="521.97500160000004"/>
    <x v="316"/>
    <n v="1000162"/>
    <n v="162"/>
    <x v="7"/>
    <n v="159.83270400000001"/>
    <n v="2.2657584370217498"/>
    <m/>
    <x v="10"/>
    <x v="10"/>
    <m/>
    <x v="12"/>
    <m/>
    <m/>
    <m/>
  </r>
  <r>
    <n v="523.21075199999996"/>
    <x v="155"/>
    <n v="1006915"/>
    <n v="2736"/>
    <x v="9"/>
    <n v="99.355999999999995"/>
    <n v="4.2660206932646236"/>
    <m/>
    <x v="10"/>
    <x v="10"/>
    <m/>
    <x v="12"/>
    <m/>
    <m/>
    <m/>
  </r>
  <r>
    <n v="523.49760000000003"/>
    <x v="24"/>
    <n v="1005650"/>
    <n v="1729"/>
    <x v="1"/>
    <n v="49.048000000000002"/>
    <n v="9.6731691404338616"/>
    <m/>
    <x v="10"/>
    <x v="10"/>
    <m/>
    <x v="12"/>
    <m/>
    <m/>
    <m/>
  </r>
  <r>
    <n v="523.49760000000003"/>
    <x v="83"/>
    <n v="1006000"/>
    <n v="2248"/>
    <x v="5"/>
    <n v="59.847999999999999"/>
    <n v="7.7471193690683071"/>
    <m/>
    <x v="10"/>
    <x v="10"/>
    <m/>
    <x v="12"/>
    <m/>
    <m/>
    <m/>
  </r>
  <r>
    <n v="523.95719999999994"/>
    <x v="116"/>
    <n v="1005122"/>
    <n v="1254"/>
    <x v="8"/>
    <n v="231.07839999999999"/>
    <n v="1.2674434304547719"/>
    <m/>
    <x v="10"/>
    <x v="10"/>
    <m/>
    <x v="12"/>
    <m/>
    <m/>
    <m/>
  </r>
  <r>
    <n v="524.03353600000003"/>
    <x v="87"/>
    <n v="1001211"/>
    <n v="1211"/>
    <x v="6"/>
    <n v="301.49759999999998"/>
    <n v="0.73810184890360675"/>
    <m/>
    <x v="10"/>
    <x v="10"/>
    <m/>
    <x v="12"/>
    <m/>
    <m/>
    <m/>
  </r>
  <r>
    <n v="524.1946944"/>
    <x v="215"/>
    <n v="1000895"/>
    <n v="895"/>
    <x v="7"/>
    <n v="673.51103999999998"/>
    <n v="-0.22169843808350934"/>
    <m/>
    <x v="10"/>
    <x v="10"/>
    <m/>
    <x v="12"/>
    <m/>
    <m/>
    <m/>
  </r>
  <r>
    <n v="524.39400000000001"/>
    <x v="10"/>
    <n v="1005879"/>
    <n v="1715"/>
    <x v="8"/>
    <n v="15.304"/>
    <n v="33.265159435441717"/>
    <m/>
    <x v="10"/>
    <x v="10"/>
    <m/>
    <x v="12"/>
    <m/>
    <m/>
    <m/>
  </r>
  <r>
    <n v="524.39400000000001"/>
    <x v="118"/>
    <n v="1006258"/>
    <n v="2376"/>
    <x v="1"/>
    <n v="24.052"/>
    <n v="20.802511225677698"/>
    <m/>
    <x v="10"/>
    <x v="10"/>
    <m/>
    <x v="12"/>
    <m/>
    <m/>
    <m/>
  </r>
  <r>
    <n v="524.39400000000001"/>
    <x v="350"/>
    <n v="1005518"/>
    <n v="250"/>
    <x v="0"/>
    <n v="149.084"/>
    <n v="2.5174398325776073"/>
    <m/>
    <x v="10"/>
    <x v="10"/>
    <m/>
    <x v="12"/>
    <m/>
    <m/>
    <m/>
  </r>
  <r>
    <n v="524.48447999999996"/>
    <x v="59"/>
    <n v="1000250"/>
    <n v="250"/>
    <x v="1"/>
    <n v="356.407104"/>
    <n v="0.47158817575084011"/>
    <m/>
    <x v="10"/>
    <x v="10"/>
    <m/>
    <x v="12"/>
    <m/>
    <m/>
    <m/>
  </r>
  <r>
    <n v="524.93183999999997"/>
    <x v="140"/>
    <n v="1005947"/>
    <n v="2551"/>
    <x v="7"/>
    <n v="3.3119999999999998"/>
    <n v="157.49391304347824"/>
    <m/>
    <x v="10"/>
    <x v="10"/>
    <m/>
    <x v="12"/>
    <m/>
    <m/>
    <m/>
  </r>
  <r>
    <n v="524.93183999999997"/>
    <x v="101"/>
    <n v="1006193"/>
    <n v="1988"/>
    <x v="1"/>
    <n v="62.18"/>
    <n v="7.4421331617883562"/>
    <m/>
    <x v="10"/>
    <x v="10"/>
    <m/>
    <x v="12"/>
    <m/>
    <m/>
    <m/>
  </r>
  <r>
    <n v="525.29039999999998"/>
    <x v="133"/>
    <n v="1005821"/>
    <n v="254"/>
    <x v="5"/>
    <n v="53.103999999999999"/>
    <n v="8.8917294365772825"/>
    <m/>
    <x v="10"/>
    <x v="10"/>
    <m/>
    <x v="12"/>
    <m/>
    <m/>
    <m/>
  </r>
  <r>
    <n v="525.29039999999998"/>
    <x v="337"/>
    <n v="1005398"/>
    <n v="320"/>
    <x v="6"/>
    <n v="190.12544"/>
    <n v="1.7628622450525293"/>
    <m/>
    <x v="10"/>
    <x v="10"/>
    <m/>
    <x v="12"/>
    <m/>
    <m/>
    <m/>
  </r>
  <r>
    <n v="525.30920000000003"/>
    <x v="201"/>
    <n v="1003660"/>
    <n v="50"/>
    <x v="2"/>
    <n v="244.5728"/>
    <n v="1.1478643577699565"/>
    <m/>
    <x v="10"/>
    <x v="10"/>
    <m/>
    <x v="12"/>
    <m/>
    <m/>
    <m/>
  </r>
  <r>
    <n v="525.81359999999995"/>
    <x v="281"/>
    <n v="1003283"/>
    <n v="2641"/>
    <x v="7"/>
    <n v="114.4992"/>
    <n v="3.5922906011570386"/>
    <m/>
    <x v="10"/>
    <x v="10"/>
    <m/>
    <x v="12"/>
    <m/>
    <m/>
    <m/>
  </r>
  <r>
    <n v="526.77830400000005"/>
    <x v="301"/>
    <n v="1000426"/>
    <n v="426"/>
    <x v="2"/>
    <n v="679.419264"/>
    <n v="-0.22466386822967674"/>
    <m/>
    <x v="10"/>
    <x v="10"/>
    <m/>
    <x v="12"/>
    <m/>
    <m/>
    <m/>
  </r>
  <r>
    <n v="527.08320000000003"/>
    <x v="354"/>
    <n v="1005894"/>
    <n v="2484"/>
    <x v="0"/>
    <n v="37.783999999999999"/>
    <n v="12.949904721575271"/>
    <m/>
    <x v="10"/>
    <x v="10"/>
    <m/>
    <x v="12"/>
    <m/>
    <m/>
    <m/>
  </r>
  <r>
    <n v="527.08320000000003"/>
    <x v="352"/>
    <n v="1005524"/>
    <n v="2813"/>
    <x v="7"/>
    <n v="51.408000000000001"/>
    <n v="9.2529411764705891"/>
    <m/>
    <x v="10"/>
    <x v="10"/>
    <m/>
    <x v="12"/>
    <m/>
    <m/>
    <m/>
  </r>
  <r>
    <n v="527.08320000000003"/>
    <x v="171"/>
    <n v="1005795"/>
    <n v="2458"/>
    <x v="5"/>
    <n v="98.644000000000005"/>
    <n v="4.3432869713312519"/>
    <m/>
    <x v="10"/>
    <x v="10"/>
    <m/>
    <x v="12"/>
    <m/>
    <m/>
    <m/>
  </r>
  <r>
    <n v="527.10527999999999"/>
    <x v="338"/>
    <n v="1002023"/>
    <n v="2023"/>
    <x v="3"/>
    <n v="111.1904"/>
    <n v="3.7405646530635739"/>
    <m/>
    <x v="10"/>
    <x v="10"/>
    <m/>
    <x v="12"/>
    <m/>
    <m/>
    <m/>
  </r>
  <r>
    <n v="527.56600000000003"/>
    <x v="167"/>
    <n v="1004243"/>
    <n v="1115"/>
    <x v="0"/>
    <n v="259.36"/>
    <n v="1.0341070326958668"/>
    <m/>
    <x v="10"/>
    <x v="10"/>
    <m/>
    <x v="12"/>
    <m/>
    <m/>
    <m/>
  </r>
  <r>
    <n v="527.631936"/>
    <x v="102"/>
    <n v="1000814"/>
    <n v="814"/>
    <x v="7"/>
    <n v="479.235456"/>
    <n v="0.10098685185763884"/>
    <m/>
    <x v="10"/>
    <x v="10"/>
    <m/>
    <x v="12"/>
    <m/>
    <m/>
    <m/>
  </r>
  <r>
    <n v="527.9796"/>
    <x v="240"/>
    <n v="1005999"/>
    <n v="2150"/>
    <x v="7"/>
    <n v="140.70400000000001"/>
    <n v="2.7524135774391629"/>
    <m/>
    <x v="10"/>
    <x v="10"/>
    <m/>
    <x v="12"/>
    <m/>
    <m/>
    <m/>
  </r>
  <r>
    <n v="528.11199999999997"/>
    <x v="21"/>
    <n v="1002243"/>
    <n v="2243"/>
    <x v="5"/>
    <n v="251.6448"/>
    <n v="1.0986406236091504"/>
    <m/>
    <x v="10"/>
    <x v="10"/>
    <m/>
    <x v="12"/>
    <m/>
    <m/>
    <m/>
  </r>
  <r>
    <n v="528.1840512"/>
    <x v="153"/>
    <n v="1000930"/>
    <n v="930"/>
    <x v="8"/>
    <n v="238.46016"/>
    <n v="1.2149781800028987"/>
    <m/>
    <x v="10"/>
    <x v="10"/>
    <m/>
    <x v="12"/>
    <m/>
    <m/>
    <m/>
  </r>
  <r>
    <n v="528.32000000000005"/>
    <x v="324"/>
    <n v="1001673"/>
    <n v="1673"/>
    <x v="5"/>
    <n v="233.63200000000001"/>
    <n v="1.2613340638268733"/>
    <m/>
    <x v="10"/>
    <x v="10"/>
    <m/>
    <x v="12"/>
    <m/>
    <m/>
    <m/>
  </r>
  <r>
    <n v="528.87599999999998"/>
    <x v="289"/>
    <n v="1005937"/>
    <n v="1074"/>
    <x v="6"/>
    <n v="144.78399999999999"/>
    <n v="2.6528621947176485"/>
    <m/>
    <x v="10"/>
    <x v="10"/>
    <m/>
    <x v="12"/>
    <m/>
    <m/>
    <m/>
  </r>
  <r>
    <n v="528.94771200000002"/>
    <x v="55"/>
    <n v="1012644"/>
    <n v="1278"/>
    <x v="9"/>
    <n v="646.27840000000003"/>
    <n v="-0.18154821203988869"/>
    <m/>
    <x v="10"/>
    <x v="10"/>
    <m/>
    <x v="12"/>
    <m/>
    <m/>
    <m/>
  </r>
  <r>
    <n v="529.23455999999999"/>
    <x v="30"/>
    <n v="1005779"/>
    <n v="853"/>
    <x v="7"/>
    <n v="37.508000000000003"/>
    <n v="13.109911485549748"/>
    <m/>
    <x v="10"/>
    <x v="10"/>
    <m/>
    <x v="12"/>
    <m/>
    <m/>
    <m/>
  </r>
  <r>
    <n v="529.2635712"/>
    <x v="358"/>
    <n v="1000187"/>
    <n v="187"/>
    <x v="7"/>
    <n v="244.30310399999999"/>
    <n v="1.1664218036296421"/>
    <m/>
    <x v="10"/>
    <x v="10"/>
    <m/>
    <x v="12"/>
    <m/>
    <m/>
    <m/>
  </r>
  <r>
    <n v="529.41158399999995"/>
    <x v="303"/>
    <n v="1000754"/>
    <n v="754"/>
    <x v="6"/>
    <n v="237.94963200000001"/>
    <n v="1.2248892740460298"/>
    <m/>
    <x v="10"/>
    <x v="10"/>
    <m/>
    <x v="12"/>
    <m/>
    <m/>
    <m/>
  </r>
  <r>
    <n v="529.88"/>
    <x v="13"/>
    <n v="1005231"/>
    <n v="892"/>
    <x v="7"/>
    <n v="408.56"/>
    <n v="0.29694536910123359"/>
    <m/>
    <x v="10"/>
    <x v="10"/>
    <m/>
    <x v="12"/>
    <m/>
    <m/>
    <m/>
  </r>
  <r>
    <n v="530.15872000000002"/>
    <x v="139"/>
    <n v="1001423"/>
    <n v="1423"/>
    <x v="4"/>
    <n v="640.61836800000003"/>
    <n v="-0.17242660141771021"/>
    <m/>
    <x v="10"/>
    <x v="10"/>
    <m/>
    <x v="12"/>
    <m/>
    <m/>
    <m/>
  </r>
  <r>
    <n v="530.66880000000003"/>
    <x v="245"/>
    <n v="1005684"/>
    <n v="1994"/>
    <x v="1"/>
    <n v="30.475999999999999"/>
    <n v="16.412678829242683"/>
    <m/>
    <x v="10"/>
    <x v="10"/>
    <m/>
    <x v="12"/>
    <m/>
    <m/>
    <m/>
  </r>
  <r>
    <n v="530.87257599999998"/>
    <x v="267"/>
    <n v="1001853"/>
    <n v="1853"/>
    <x v="1"/>
    <n v="220.72"/>
    <n v="1.4051856469735409"/>
    <m/>
    <x v="10"/>
    <x v="10"/>
    <m/>
    <x v="12"/>
    <m/>
    <m/>
    <m/>
  </r>
  <r>
    <n v="531.12800000000004"/>
    <x v="65"/>
    <n v="1002114"/>
    <n v="2114"/>
    <x v="6"/>
    <n v="96.265600000000006"/>
    <n v="4.5173187514543098"/>
    <m/>
    <x v="10"/>
    <x v="10"/>
    <m/>
    <x v="12"/>
    <m/>
    <m/>
    <m/>
  </r>
  <r>
    <n v="531.28857600000003"/>
    <x v="319"/>
    <n v="1000753"/>
    <n v="753"/>
    <x v="8"/>
    <n v="440.68608"/>
    <n v="0.20559418622889117"/>
    <m/>
    <x v="10"/>
    <x v="10"/>
    <m/>
    <x v="12"/>
    <m/>
    <m/>
    <m/>
  </r>
  <r>
    <n v="531.32039999999995"/>
    <x v="5"/>
    <n v="1002220"/>
    <n v="2220"/>
    <x v="1"/>
    <n v="29.270399999999999"/>
    <n v="17.152140045916692"/>
    <m/>
    <x v="10"/>
    <x v="10"/>
    <m/>
    <x v="12"/>
    <m/>
    <m/>
    <m/>
  </r>
  <r>
    <n v="531.51022079999996"/>
    <x v="53"/>
    <n v="1000347"/>
    <n v="347"/>
    <x v="8"/>
    <n v="556.51315199999999"/>
    <n v="-4.4927835236497765E-2"/>
    <m/>
    <x v="10"/>
    <x v="10"/>
    <m/>
    <x v="12"/>
    <m/>
    <m/>
    <m/>
  </r>
  <r>
    <n v="531.55960000000005"/>
    <x v="4"/>
    <n v="1004388"/>
    <n v="1437"/>
    <x v="2"/>
    <n v="135.89439999999999"/>
    <n v="2.9115636847434483"/>
    <m/>
    <x v="10"/>
    <x v="10"/>
    <m/>
    <x v="12"/>
    <m/>
    <m/>
    <m/>
  </r>
  <r>
    <n v="531.5652"/>
    <x v="112"/>
    <n v="1005900"/>
    <n v="1344"/>
    <x v="5"/>
    <n v="3.5"/>
    <n v="150.87577142857143"/>
    <m/>
    <x v="10"/>
    <x v="10"/>
    <m/>
    <x v="12"/>
    <m/>
    <m/>
    <m/>
  </r>
  <r>
    <n v="531.5652"/>
    <x v="240"/>
    <n v="1006177"/>
    <n v="1527"/>
    <x v="8"/>
    <n v="24.832000000000001"/>
    <n v="20.406459407216495"/>
    <m/>
    <x v="10"/>
    <x v="10"/>
    <m/>
    <x v="12"/>
    <m/>
    <m/>
    <m/>
  </r>
  <r>
    <n v="531.91257599999994"/>
    <x v="321"/>
    <n v="1000795"/>
    <n v="795"/>
    <x v="8"/>
    <n v="638.65382399999999"/>
    <n v="-0.16713475123574933"/>
    <m/>
    <x v="10"/>
    <x v="10"/>
    <m/>
    <x v="12"/>
    <m/>
    <m/>
    <m/>
  </r>
  <r>
    <n v="532.13679999999999"/>
    <x v="89"/>
    <n v="1003516"/>
    <n v="2511"/>
    <x v="6"/>
    <n v="214.30080000000001"/>
    <n v="1.4831302542967642"/>
    <m/>
    <x v="10"/>
    <x v="10"/>
    <m/>
    <x v="12"/>
    <m/>
    <m/>
    <m/>
  </r>
  <r>
    <n v="532.38988800000004"/>
    <x v="272"/>
    <n v="1010598"/>
    <n v="2377"/>
    <x v="9"/>
    <n v="556.00959999999998"/>
    <n v="-4.2480762922078932E-2"/>
    <m/>
    <x v="10"/>
    <x v="10"/>
    <m/>
    <x v="12"/>
    <m/>
    <m/>
    <m/>
  </r>
  <r>
    <n v="532.46159999999998"/>
    <x v="111"/>
    <n v="1005854"/>
    <n v="1649"/>
    <x v="7"/>
    <n v="19.623999999999999"/>
    <n v="26.133183856502242"/>
    <m/>
    <x v="10"/>
    <x v="10"/>
    <m/>
    <x v="12"/>
    <m/>
    <m/>
    <m/>
  </r>
  <r>
    <n v="532.68280000000004"/>
    <x v="250"/>
    <n v="1003833"/>
    <n v="1470"/>
    <x v="3"/>
    <n v="63.318399999999997"/>
    <n v="7.4127646939910052"/>
    <m/>
    <x v="10"/>
    <x v="10"/>
    <m/>
    <x v="12"/>
    <m/>
    <m/>
    <m/>
  </r>
  <r>
    <n v="532.81799999999998"/>
    <x v="329"/>
    <n v="1002156"/>
    <n v="2156"/>
    <x v="7"/>
    <n v="208.86080000000001"/>
    <n v="1.5510675052475138"/>
    <m/>
    <x v="10"/>
    <x v="10"/>
    <m/>
    <x v="12"/>
    <m/>
    <m/>
    <m/>
  </r>
  <r>
    <n v="532.94280000000003"/>
    <x v="172"/>
    <n v="1004652"/>
    <n v="1318"/>
    <x v="7"/>
    <n v="222.22720000000001"/>
    <n v="1.3981888805690752"/>
    <m/>
    <x v="10"/>
    <x v="10"/>
    <m/>
    <x v="12"/>
    <m/>
    <m/>
    <m/>
  </r>
  <r>
    <n v="533.09817599999997"/>
    <x v="259"/>
    <n v="1000702"/>
    <n v="702"/>
    <x v="8"/>
    <n v="603.80467199999998"/>
    <n v="-0.11710160467257864"/>
    <m/>
    <x v="10"/>
    <x v="10"/>
    <m/>
    <x v="12"/>
    <m/>
    <m/>
    <m/>
  </r>
  <r>
    <n v="533.35799999999995"/>
    <x v="329"/>
    <n v="1005575"/>
    <n v="1738"/>
    <x v="7"/>
    <n v="26.48"/>
    <n v="19.141918429003017"/>
    <m/>
    <x v="10"/>
    <x v="10"/>
    <m/>
    <x v="12"/>
    <m/>
    <m/>
    <m/>
  </r>
  <r>
    <n v="533.35799999999995"/>
    <x v="197"/>
    <n v="1006062"/>
    <n v="2690"/>
    <x v="0"/>
    <n v="0.38400000000000001"/>
    <n v="1387.9531249999998"/>
    <m/>
    <x v="10"/>
    <x v="10"/>
    <m/>
    <x v="12"/>
    <m/>
    <m/>
    <m/>
  </r>
  <r>
    <n v="533.599872"/>
    <x v="303"/>
    <n v="1000763"/>
    <n v="763"/>
    <x v="4"/>
    <n v="496.40025600000001"/>
    <n v="7.4938752650441809E-2"/>
    <m/>
    <x v="10"/>
    <x v="10"/>
    <m/>
    <x v="12"/>
    <m/>
    <m/>
    <m/>
  </r>
  <r>
    <n v="534.14815999999996"/>
    <x v="251"/>
    <n v="1003020"/>
    <n v="1675"/>
    <x v="7"/>
    <n v="380.63040000000001"/>
    <n v="0.40332501029870432"/>
    <m/>
    <x v="10"/>
    <x v="10"/>
    <m/>
    <x v="12"/>
    <m/>
    <m/>
    <m/>
  </r>
  <r>
    <n v="534.20889599999998"/>
    <x v="41"/>
    <n v="1000905"/>
    <n v="905"/>
    <x v="5"/>
    <n v="353.02271999999999"/>
    <n v="0.51324225250998012"/>
    <m/>
    <x v="10"/>
    <x v="10"/>
    <m/>
    <x v="12"/>
    <m/>
    <m/>
    <m/>
  </r>
  <r>
    <n v="534.25440000000003"/>
    <x v="277"/>
    <n v="1006166"/>
    <n v="1578"/>
    <x v="8"/>
    <n v="22.06"/>
    <n v="23.218241160471447"/>
    <m/>
    <x v="10"/>
    <x v="10"/>
    <m/>
    <x v="12"/>
    <m/>
    <m/>
    <m/>
  </r>
  <r>
    <n v="534.25440000000003"/>
    <x v="172"/>
    <n v="1005838"/>
    <n v="919"/>
    <x v="4"/>
    <n v="26.844000000000001"/>
    <n v="18.90219043361645"/>
    <m/>
    <x v="10"/>
    <x v="10"/>
    <m/>
    <x v="12"/>
    <m/>
    <m/>
    <m/>
  </r>
  <r>
    <n v="534.25440000000003"/>
    <x v="173"/>
    <n v="1005505"/>
    <n v="1325"/>
    <x v="5"/>
    <n v="67.091999999999999"/>
    <n v="6.963011983544984"/>
    <m/>
    <x v="10"/>
    <x v="10"/>
    <m/>
    <x v="12"/>
    <m/>
    <m/>
    <m/>
  </r>
  <r>
    <n v="534.25440000000003"/>
    <x v="93"/>
    <n v="1005942"/>
    <n v="1063"/>
    <x v="6"/>
    <n v="143.00800000000001"/>
    <n v="2.7358357574401428"/>
    <m/>
    <x v="10"/>
    <x v="10"/>
    <m/>
    <x v="12"/>
    <m/>
    <m/>
    <m/>
  </r>
  <r>
    <n v="534.25440000000003"/>
    <x v="303"/>
    <n v="1005646"/>
    <n v="2665"/>
    <x v="2"/>
    <n v="173.34800000000001"/>
    <n v="2.0819761404804207"/>
    <m/>
    <x v="10"/>
    <x v="10"/>
    <m/>
    <x v="12"/>
    <m/>
    <m/>
    <m/>
  </r>
  <r>
    <n v="534.55084799999997"/>
    <x v="36"/>
    <n v="1000775"/>
    <n v="775"/>
    <x v="5"/>
    <n v="95.471999999999994"/>
    <n v="4.5990326797385626"/>
    <m/>
    <x v="10"/>
    <x v="10"/>
    <m/>
    <x v="12"/>
    <m/>
    <m/>
    <m/>
  </r>
  <r>
    <n v="534.90527999999995"/>
    <x v="300"/>
    <n v="1001371"/>
    <n v="1371"/>
    <x v="9"/>
    <n v="131.828352"/>
    <n v="3.0575890685487743"/>
    <m/>
    <x v="10"/>
    <x v="10"/>
    <m/>
    <x v="12"/>
    <m/>
    <m/>
    <m/>
  </r>
  <r>
    <n v="535.18920000000003"/>
    <x v="333"/>
    <n v="1002242"/>
    <n v="2242"/>
    <x v="4"/>
    <n v="224.80959999999999"/>
    <n v="1.3806332113931079"/>
    <m/>
    <x v="10"/>
    <x v="10"/>
    <m/>
    <x v="12"/>
    <m/>
    <m/>
    <m/>
  </r>
  <r>
    <n v="535.83206399999995"/>
    <x v="340"/>
    <n v="1014157"/>
    <n v="656"/>
    <x v="9"/>
    <n v="494.96480000000003"/>
    <n v="8.2566000652975563E-2"/>
    <m/>
    <x v="10"/>
    <x v="10"/>
    <m/>
    <x v="12"/>
    <m/>
    <m/>
    <m/>
  </r>
  <r>
    <n v="536.06154240000001"/>
    <x v="91"/>
    <n v="1015434"/>
    <n v="2454"/>
    <x v="9"/>
    <n v="542.44928000000004"/>
    <n v="-1.1775732470324297E-2"/>
    <m/>
    <x v="10"/>
    <x v="10"/>
    <m/>
    <x v="12"/>
    <m/>
    <m/>
    <m/>
  </r>
  <r>
    <n v="536.17823999999996"/>
    <x v="239"/>
    <n v="1001509"/>
    <n v="1509"/>
    <x v="8"/>
    <n v="584.58892800000001"/>
    <n v="-8.2811503402267742E-2"/>
    <m/>
    <x v="10"/>
    <x v="10"/>
    <m/>
    <x v="12"/>
    <m/>
    <m/>
    <m/>
  </r>
  <r>
    <n v="536.94359999999995"/>
    <x v="60"/>
    <n v="1005463"/>
    <n v="369"/>
    <x v="5"/>
    <n v="19.404"/>
    <n v="26.671799628942484"/>
    <m/>
    <x v="10"/>
    <x v="10"/>
    <m/>
    <x v="12"/>
    <m/>
    <m/>
    <m/>
  </r>
  <r>
    <n v="537.84"/>
    <x v="93"/>
    <n v="1005534"/>
    <n v="2072"/>
    <x v="4"/>
    <n v="21.26"/>
    <n v="24.29821260583255"/>
    <m/>
    <x v="10"/>
    <x v="10"/>
    <m/>
    <x v="12"/>
    <m/>
    <m/>
    <m/>
  </r>
  <r>
    <n v="537.84"/>
    <x v="256"/>
    <n v="1005539"/>
    <n v="455"/>
    <x v="9"/>
    <n v="129.464"/>
    <n v="3.1543595130692705"/>
    <m/>
    <x v="10"/>
    <x v="10"/>
    <m/>
    <x v="12"/>
    <m/>
    <m/>
    <m/>
  </r>
  <r>
    <n v="538.6576"/>
    <x v="146"/>
    <n v="1003252"/>
    <n v="529"/>
    <x v="6"/>
    <n v="220.19839999999999"/>
    <n v="1.4462375748415974"/>
    <m/>
    <x v="10"/>
    <x v="10"/>
    <m/>
    <x v="12"/>
    <m/>
    <m/>
    <m/>
  </r>
  <r>
    <n v="538.7364"/>
    <x v="77"/>
    <n v="1005468"/>
    <n v="312"/>
    <x v="2"/>
    <n v="7.8879999999999999"/>
    <n v="67.298225152129817"/>
    <m/>
    <x v="10"/>
    <x v="10"/>
    <m/>
    <x v="12"/>
    <m/>
    <m/>
    <m/>
  </r>
  <r>
    <n v="538.7364"/>
    <x v="78"/>
    <n v="1005393"/>
    <n v="1192"/>
    <x v="0"/>
    <n v="229.7184"/>
    <n v="1.3452035187429481"/>
    <m/>
    <x v="10"/>
    <x v="10"/>
    <m/>
    <x v="12"/>
    <m/>
    <m/>
    <m/>
  </r>
  <r>
    <n v="539.63279999999997"/>
    <x v="359"/>
    <n v="1005489"/>
    <n v="1609"/>
    <x v="2"/>
    <n v="78.256"/>
    <n v="5.8957370680842365"/>
    <m/>
    <x v="10"/>
    <x v="10"/>
    <m/>
    <x v="12"/>
    <m/>
    <m/>
    <m/>
  </r>
  <r>
    <n v="540.29189759999997"/>
    <x v="66"/>
    <n v="1000130"/>
    <n v="130"/>
    <x v="3"/>
    <n v="243.09043199999999"/>
    <n v="1.2225963118120586"/>
    <m/>
    <x v="10"/>
    <x v="10"/>
    <m/>
    <x v="12"/>
    <m/>
    <m/>
    <m/>
  </r>
  <r>
    <n v="540.52919999999995"/>
    <x v="195"/>
    <n v="1005495"/>
    <n v="1108"/>
    <x v="5"/>
    <n v="6.0919999999999996"/>
    <n v="87.727708470124753"/>
    <m/>
    <x v="10"/>
    <x v="10"/>
    <m/>
    <x v="12"/>
    <m/>
    <m/>
    <m/>
  </r>
  <r>
    <n v="540.52919999999995"/>
    <x v="192"/>
    <n v="1005483"/>
    <n v="815"/>
    <x v="6"/>
    <n v="31.664000000000001"/>
    <n v="16.070780697321879"/>
    <m/>
    <x v="10"/>
    <x v="10"/>
    <m/>
    <x v="12"/>
    <m/>
    <m/>
    <m/>
  </r>
  <r>
    <n v="540.52919999999995"/>
    <x v="189"/>
    <n v="1005686"/>
    <n v="2644"/>
    <x v="2"/>
    <n v="33.347999999999999"/>
    <n v="15.208744152572866"/>
    <m/>
    <x v="10"/>
    <x v="10"/>
    <m/>
    <x v="12"/>
    <m/>
    <m/>
    <m/>
  </r>
  <r>
    <n v="541.14319999999998"/>
    <x v="240"/>
    <n v="1005070"/>
    <n v="273"/>
    <x v="7"/>
    <n v="169.21279999999999"/>
    <n v="2.1980039335085761"/>
    <m/>
    <x v="10"/>
    <x v="10"/>
    <m/>
    <x v="12"/>
    <m/>
    <m/>
    <m/>
  </r>
  <r>
    <n v="541.42560000000003"/>
    <x v="320"/>
    <n v="1005592"/>
    <n v="484"/>
    <x v="1"/>
    <n v="1.3560000000000001"/>
    <n v="398.28141592920355"/>
    <m/>
    <x v="10"/>
    <x v="10"/>
    <m/>
    <x v="12"/>
    <m/>
    <m/>
    <m/>
  </r>
  <r>
    <n v="541.56902400000001"/>
    <x v="267"/>
    <n v="1007365"/>
    <n v="584"/>
    <x v="9"/>
    <n v="78.028000000000006"/>
    <n v="5.9407010816629926"/>
    <m/>
    <x v="10"/>
    <x v="10"/>
    <m/>
    <x v="12"/>
    <m/>
    <m/>
    <m/>
  </r>
  <r>
    <n v="541.61702400000001"/>
    <x v="40"/>
    <n v="1000482"/>
    <n v="482"/>
    <x v="7"/>
    <n v="503.456256"/>
    <n v="7.5797584289031106E-2"/>
    <m/>
    <x v="10"/>
    <x v="10"/>
    <m/>
    <x v="12"/>
    <m/>
    <m/>
    <m/>
  </r>
  <r>
    <n v="541.7568"/>
    <x v="190"/>
    <n v="1003241"/>
    <n v="2665"/>
    <x v="9"/>
    <n v="110.8544"/>
    <n v="3.8871023612955371"/>
    <m/>
    <x v="10"/>
    <x v="10"/>
    <m/>
    <x v="12"/>
    <m/>
    <m/>
    <m/>
  </r>
  <r>
    <n v="542.25999360000003"/>
    <x v="134"/>
    <n v="1000169"/>
    <n v="169"/>
    <x v="3"/>
    <n v="204.45235199999999"/>
    <n v="1.6522560796952828"/>
    <m/>
    <x v="10"/>
    <x v="10"/>
    <m/>
    <x v="12"/>
    <m/>
    <m/>
    <m/>
  </r>
  <r>
    <n v="542.322"/>
    <x v="73"/>
    <n v="1006013"/>
    <n v="104"/>
    <x v="7"/>
    <n v="27.456"/>
    <n v="18.752403846153847"/>
    <m/>
    <x v="10"/>
    <x v="10"/>
    <m/>
    <x v="12"/>
    <m/>
    <m/>
    <m/>
  </r>
  <r>
    <n v="542.322"/>
    <x v="12"/>
    <n v="1006236"/>
    <n v="1446"/>
    <x v="8"/>
    <n v="128.34399999999999"/>
    <n v="3.2255345010284864"/>
    <m/>
    <x v="10"/>
    <x v="10"/>
    <m/>
    <x v="12"/>
    <m/>
    <m/>
    <m/>
  </r>
  <r>
    <n v="542.322"/>
    <x v="215"/>
    <n v="1005782"/>
    <n v="1321"/>
    <x v="5"/>
    <n v="183.56399999999999"/>
    <n v="1.9544028240831539"/>
    <m/>
    <x v="10"/>
    <x v="10"/>
    <m/>
    <x v="12"/>
    <m/>
    <m/>
    <m/>
  </r>
  <r>
    <n v="542.53056000000004"/>
    <x v="364"/>
    <n v="1001189"/>
    <n v="1189"/>
    <x v="3"/>
    <n v="631.96799999999996"/>
    <n v="-0.14152210238493076"/>
    <m/>
    <x v="10"/>
    <x v="10"/>
    <m/>
    <x v="12"/>
    <m/>
    <m/>
    <m/>
  </r>
  <r>
    <n v="542.70278399999995"/>
    <x v="186"/>
    <n v="1000715"/>
    <n v="715"/>
    <x v="2"/>
    <n v="272.62713600000001"/>
    <n v="0.99064110771423697"/>
    <m/>
    <x v="10"/>
    <x v="10"/>
    <m/>
    <x v="12"/>
    <m/>
    <m/>
    <m/>
  </r>
  <r>
    <n v="542.76318719999995"/>
    <x v="303"/>
    <n v="1000115"/>
    <n v="115"/>
    <x v="4"/>
    <n v="377.87423999999999"/>
    <n v="0.43635932208556999"/>
    <m/>
    <x v="10"/>
    <x v="10"/>
    <m/>
    <x v="12"/>
    <m/>
    <m/>
    <m/>
  </r>
  <r>
    <n v="542.82508800000005"/>
    <x v="143"/>
    <n v="1000799"/>
    <n v="799"/>
    <x v="2"/>
    <n v="462.42892799999998"/>
    <n v="0.17385625148433637"/>
    <m/>
    <x v="10"/>
    <x v="10"/>
    <m/>
    <x v="12"/>
    <m/>
    <m/>
    <m/>
  </r>
  <r>
    <n v="543.03649919999998"/>
    <x v="16"/>
    <n v="1000341"/>
    <n v="341"/>
    <x v="3"/>
    <n v="87.046464"/>
    <n v="5.2384670697249689"/>
    <m/>
    <x v="10"/>
    <x v="10"/>
    <m/>
    <x v="12"/>
    <m/>
    <m/>
    <m/>
  </r>
  <r>
    <n v="543.21839999999997"/>
    <x v="264"/>
    <n v="1006154"/>
    <n v="1341"/>
    <x v="2"/>
    <n v="9.5039999999999996"/>
    <n v="56.156818181818181"/>
    <m/>
    <x v="10"/>
    <x v="10"/>
    <m/>
    <x v="12"/>
    <m/>
    <m/>
    <m/>
  </r>
  <r>
    <n v="543.21839999999997"/>
    <x v="179"/>
    <n v="1005504"/>
    <n v="2753"/>
    <x v="4"/>
    <n v="38.228000000000002"/>
    <n v="13.209961284922045"/>
    <m/>
    <x v="10"/>
    <x v="10"/>
    <m/>
    <x v="12"/>
    <m/>
    <m/>
    <m/>
  </r>
  <r>
    <n v="543.21839999999997"/>
    <x v="13"/>
    <n v="1006171"/>
    <n v="2380"/>
    <x v="8"/>
    <n v="94.915999999999997"/>
    <n v="4.7231488895444391"/>
    <m/>
    <x v="10"/>
    <x v="10"/>
    <m/>
    <x v="12"/>
    <m/>
    <m/>
    <m/>
  </r>
  <r>
    <n v="543.21839999999997"/>
    <x v="136"/>
    <n v="1005383"/>
    <n v="1495"/>
    <x v="3"/>
    <n v="198"/>
    <n v="1.7435272727272726"/>
    <m/>
    <x v="10"/>
    <x v="10"/>
    <m/>
    <x v="12"/>
    <m/>
    <m/>
    <m/>
  </r>
  <r>
    <n v="543.53520000000003"/>
    <x v="313"/>
    <n v="1000942"/>
    <n v="942"/>
    <x v="0"/>
    <n v="633.57119999999998"/>
    <n v="-0.14210873221510059"/>
    <m/>
    <x v="10"/>
    <x v="10"/>
    <m/>
    <x v="12"/>
    <m/>
    <m/>
    <m/>
  </r>
  <r>
    <n v="543.66520000000003"/>
    <x v="50"/>
    <n v="1002508"/>
    <n v="2508"/>
    <x v="6"/>
    <n v="305.48480000000001"/>
    <n v="0.77968003645353223"/>
    <m/>
    <x v="10"/>
    <x v="10"/>
    <m/>
    <x v="12"/>
    <m/>
    <m/>
    <m/>
  </r>
  <r>
    <n v="544.11479999999995"/>
    <x v="309"/>
    <n v="1005926"/>
    <n v="1144"/>
    <x v="5"/>
    <n v="129.74"/>
    <n v="3.1938862340064738"/>
    <m/>
    <x v="10"/>
    <x v="10"/>
    <m/>
    <x v="12"/>
    <m/>
    <m/>
    <m/>
  </r>
  <r>
    <n v="544.11479999999995"/>
    <x v="133"/>
    <n v="1005352"/>
    <n v="321"/>
    <x v="0"/>
    <n v="138.01920000000001"/>
    <n v="2.9423123739305828"/>
    <m/>
    <x v="10"/>
    <x v="10"/>
    <m/>
    <x v="12"/>
    <m/>
    <m/>
    <m/>
  </r>
  <r>
    <n v="544.11479999999995"/>
    <x v="328"/>
    <n v="1005353"/>
    <n v="1645"/>
    <x v="3"/>
    <n v="161.23519999999999"/>
    <n v="2.3746650855396338"/>
    <m/>
    <x v="10"/>
    <x v="10"/>
    <m/>
    <x v="12"/>
    <m/>
    <m/>
    <m/>
  </r>
  <r>
    <n v="544.79776000000004"/>
    <x v="8"/>
    <n v="1002232"/>
    <n v="2232"/>
    <x v="6"/>
    <n v="113.7728"/>
    <n v="3.7884710581087924"/>
    <m/>
    <x v="10"/>
    <x v="10"/>
    <m/>
    <x v="12"/>
    <m/>
    <m/>
    <m/>
  </r>
  <r>
    <n v="544.80920000000003"/>
    <x v="4"/>
    <n v="1002599"/>
    <n v="2599"/>
    <x v="5"/>
    <n v="209.56479999999999"/>
    <n v="1.5997171280673093"/>
    <m/>
    <x v="10"/>
    <x v="10"/>
    <m/>
    <x v="12"/>
    <m/>
    <m/>
    <m/>
  </r>
  <r>
    <n v="545.01120000000003"/>
    <x v="334"/>
    <n v="1005970"/>
    <n v="1160"/>
    <x v="4"/>
    <n v="78.444000000000003"/>
    <n v="5.9477742083524552"/>
    <m/>
    <x v="10"/>
    <x v="10"/>
    <m/>
    <x v="12"/>
    <m/>
    <m/>
    <m/>
  </r>
  <r>
    <n v="545.18880000000001"/>
    <x v="259"/>
    <n v="1004319"/>
    <n v="547"/>
    <x v="5"/>
    <n v="131.44319999999999"/>
    <n v="3.1477139935728897"/>
    <m/>
    <x v="10"/>
    <x v="10"/>
    <m/>
    <x v="12"/>
    <m/>
    <m/>
    <m/>
  </r>
  <r>
    <n v="545.28364799999997"/>
    <x v="317"/>
    <n v="1000430"/>
    <n v="430"/>
    <x v="8"/>
    <n v="711.04550400000005"/>
    <n v="-0.23312411803112965"/>
    <m/>
    <x v="10"/>
    <x v="10"/>
    <m/>
    <x v="12"/>
    <m/>
    <m/>
    <m/>
  </r>
  <r>
    <n v="545.75788799999998"/>
    <x v="55"/>
    <n v="1000748"/>
    <n v="748"/>
    <x v="0"/>
    <n v="527.23584000000005"/>
    <n v="3.5130479748872775E-2"/>
    <m/>
    <x v="10"/>
    <x v="10"/>
    <m/>
    <x v="12"/>
    <m/>
    <m/>
    <m/>
  </r>
  <r>
    <n v="545.9076"/>
    <x v="200"/>
    <n v="1005847"/>
    <n v="2215"/>
    <x v="4"/>
    <n v="79.831999999999994"/>
    <n v="5.8382052309850696"/>
    <m/>
    <x v="10"/>
    <x v="10"/>
    <m/>
    <x v="12"/>
    <m/>
    <m/>
    <m/>
  </r>
  <r>
    <n v="545.9076"/>
    <x v="276"/>
    <n v="1005694"/>
    <n v="2375"/>
    <x v="1"/>
    <n v="165.12799999999999"/>
    <n v="2.3059662807034544"/>
    <m/>
    <x v="10"/>
    <x v="10"/>
    <m/>
    <x v="12"/>
    <m/>
    <m/>
    <m/>
  </r>
  <r>
    <n v="546.0159744"/>
    <x v="334"/>
    <n v="1000139"/>
    <n v="139"/>
    <x v="4"/>
    <n v="126.031296"/>
    <n v="3.3323840326136138"/>
    <m/>
    <x v="10"/>
    <x v="10"/>
    <m/>
    <x v="12"/>
    <m/>
    <m/>
    <m/>
  </r>
  <r>
    <n v="546.07088639999995"/>
    <x v="22"/>
    <n v="1000537"/>
    <n v="537"/>
    <x v="8"/>
    <n v="488.6592"/>
    <n v="0.11748819299831038"/>
    <m/>
    <x v="10"/>
    <x v="10"/>
    <m/>
    <x v="12"/>
    <m/>
    <m/>
    <m/>
  </r>
  <r>
    <n v="546.22047999999995"/>
    <x v="253"/>
    <n v="1001800"/>
    <n v="1800"/>
    <x v="1"/>
    <n v="126.4096"/>
    <n v="3.3210363769840261"/>
    <m/>
    <x v="10"/>
    <x v="10"/>
    <m/>
    <x v="12"/>
    <m/>
    <m/>
    <m/>
  </r>
  <r>
    <n v="546.25708799999995"/>
    <x v="274"/>
    <n v="1000687"/>
    <n v="687"/>
    <x v="3"/>
    <n v="532.94169599999998"/>
    <n v="2.4984706769875208E-2"/>
    <m/>
    <x v="10"/>
    <x v="10"/>
    <m/>
    <x v="12"/>
    <m/>
    <m/>
    <m/>
  </r>
  <r>
    <n v="546.26282879999997"/>
    <x v="336"/>
    <n v="1000654"/>
    <n v="654"/>
    <x v="0"/>
    <n v="594.84384"/>
    <n v="-8.167019297030971E-2"/>
    <m/>
    <x v="10"/>
    <x v="10"/>
    <m/>
    <x v="12"/>
    <m/>
    <m/>
    <m/>
  </r>
  <r>
    <n v="546.80399999999997"/>
    <x v="110"/>
    <n v="1005890"/>
    <n v="535"/>
    <x v="2"/>
    <n v="3.0680000000000001"/>
    <n v="177.22816166883962"/>
    <m/>
    <x v="10"/>
    <x v="10"/>
    <m/>
    <x v="12"/>
    <m/>
    <m/>
    <m/>
  </r>
  <r>
    <n v="546.80399999999997"/>
    <x v="58"/>
    <n v="1005797"/>
    <n v="280"/>
    <x v="3"/>
    <n v="4.1639999999999997"/>
    <n v="130.31700288184439"/>
    <m/>
    <x v="10"/>
    <x v="10"/>
    <m/>
    <x v="12"/>
    <m/>
    <m/>
    <m/>
  </r>
  <r>
    <n v="546.80399999999997"/>
    <x v="264"/>
    <n v="1005954"/>
    <n v="216"/>
    <x v="7"/>
    <n v="26.588000000000001"/>
    <n v="19.565819166541296"/>
    <m/>
    <x v="10"/>
    <x v="10"/>
    <m/>
    <x v="12"/>
    <m/>
    <m/>
    <m/>
  </r>
  <r>
    <n v="546.80399999999997"/>
    <x v="177"/>
    <n v="1005436"/>
    <n v="2392"/>
    <x v="8"/>
    <n v="61.396000000000001"/>
    <n v="7.9061828132125864"/>
    <m/>
    <x v="10"/>
    <x v="10"/>
    <m/>
    <x v="12"/>
    <m/>
    <m/>
    <m/>
  </r>
  <r>
    <n v="546.80399999999997"/>
    <x v="307"/>
    <n v="1005771"/>
    <n v="349"/>
    <x v="7"/>
    <n v="93.052000000000007"/>
    <n v="4.8763272148905976"/>
    <m/>
    <x v="10"/>
    <x v="10"/>
    <m/>
    <x v="12"/>
    <m/>
    <m/>
    <m/>
  </r>
  <r>
    <n v="546.85799999999995"/>
    <x v="315"/>
    <n v="1002192"/>
    <n v="2192"/>
    <x v="4"/>
    <n v="42.1248"/>
    <n v="11.981853919781221"/>
    <m/>
    <x v="10"/>
    <x v="10"/>
    <m/>
    <x v="12"/>
    <m/>
    <m/>
    <m/>
  </r>
  <r>
    <n v="546.88208640000005"/>
    <x v="253"/>
    <n v="1000962"/>
    <n v="962"/>
    <x v="6"/>
    <n v="290.23680000000002"/>
    <n v="0.88426170079052702"/>
    <m/>
    <x v="10"/>
    <x v="10"/>
    <m/>
    <x v="12"/>
    <m/>
    <m/>
    <m/>
  </r>
  <r>
    <n v="547.70039999999995"/>
    <x v="276"/>
    <n v="1005461"/>
    <n v="2162"/>
    <x v="1"/>
    <n v="2.2599999999999998"/>
    <n v="241.34530973451328"/>
    <m/>
    <x v="10"/>
    <x v="10"/>
    <m/>
    <x v="12"/>
    <m/>
    <m/>
    <m/>
  </r>
  <r>
    <n v="547.70039999999995"/>
    <x v="121"/>
    <n v="1005453"/>
    <n v="2011"/>
    <x v="1"/>
    <n v="8.0760000000000005"/>
    <n v="66.818276374442775"/>
    <m/>
    <x v="10"/>
    <x v="10"/>
    <m/>
    <x v="12"/>
    <m/>
    <m/>
    <m/>
  </r>
  <r>
    <n v="547.70039999999995"/>
    <x v="120"/>
    <n v="1005502"/>
    <n v="2419"/>
    <x v="9"/>
    <n v="117.07599999999999"/>
    <n v="3.6781611944378008"/>
    <m/>
    <x v="10"/>
    <x v="10"/>
    <m/>
    <x v="12"/>
    <m/>
    <m/>
    <m/>
  </r>
  <r>
    <n v="547.93914240000004"/>
    <x v="186"/>
    <n v="1000051"/>
    <n v="51"/>
    <x v="8"/>
    <n v="126.76224000000001"/>
    <n v="3.3225738390233559"/>
    <m/>
    <x v="10"/>
    <x v="10"/>
    <m/>
    <x v="12"/>
    <m/>
    <m/>
    <m/>
  </r>
  <r>
    <n v="548.04880000000003"/>
    <x v="140"/>
    <n v="1002722"/>
    <n v="2722"/>
    <x v="5"/>
    <n v="177.5008"/>
    <n v="2.0875849573635725"/>
    <m/>
    <x v="10"/>
    <x v="10"/>
    <m/>
    <x v="12"/>
    <m/>
    <m/>
    <m/>
  </r>
  <r>
    <n v="548.17880000000002"/>
    <x v="135"/>
    <n v="1003107"/>
    <n v="258"/>
    <x v="7"/>
    <n v="188.01920000000001"/>
    <n v="1.9155469228674518"/>
    <m/>
    <x v="10"/>
    <x v="10"/>
    <m/>
    <x v="12"/>
    <m/>
    <m/>
    <m/>
  </r>
  <r>
    <n v="548.69817599999999"/>
    <x v="80"/>
    <n v="1000815"/>
    <n v="815"/>
    <x v="3"/>
    <n v="188.90495999999999"/>
    <n v="1.9046255640931824"/>
    <m/>
    <x v="10"/>
    <x v="10"/>
    <m/>
    <x v="12"/>
    <m/>
    <m/>
    <m/>
  </r>
  <r>
    <n v="548.87539200000003"/>
    <x v="133"/>
    <n v="1000503"/>
    <n v="503"/>
    <x v="2"/>
    <n v="214.22860800000001"/>
    <n v="1.5621012857442458"/>
    <m/>
    <x v="10"/>
    <x v="10"/>
    <m/>
    <x v="12"/>
    <m/>
    <m/>
    <m/>
  </r>
  <r>
    <n v="549.06633599999998"/>
    <x v="354"/>
    <n v="1000614"/>
    <n v="614"/>
    <x v="4"/>
    <n v="532.81920000000002"/>
    <n v="3.0492775035133785E-2"/>
    <m/>
    <x v="10"/>
    <x v="10"/>
    <m/>
    <x v="12"/>
    <m/>
    <m/>
    <m/>
  </r>
  <r>
    <n v="549.11584000000005"/>
    <x v="326"/>
    <n v="1001678"/>
    <n v="1678"/>
    <x v="4"/>
    <n v="184.3776"/>
    <n v="1.9782134055329932"/>
    <m/>
    <x v="10"/>
    <x v="10"/>
    <m/>
    <x v="12"/>
    <m/>
    <m/>
    <m/>
  </r>
  <r>
    <n v="549.4932"/>
    <x v="58"/>
    <n v="1005905"/>
    <n v="592"/>
    <x v="1"/>
    <n v="19.128"/>
    <n v="27.727164366373898"/>
    <m/>
    <x v="10"/>
    <x v="10"/>
    <m/>
    <x v="12"/>
    <m/>
    <m/>
    <m/>
  </r>
  <r>
    <n v="550.05600000000004"/>
    <x v="312"/>
    <n v="1000244"/>
    <n v="244"/>
    <x v="7"/>
    <n v="499.79884800000002"/>
    <n v="0.10055475758119398"/>
    <m/>
    <x v="10"/>
    <x v="10"/>
    <m/>
    <x v="12"/>
    <m/>
    <m/>
    <m/>
  </r>
  <r>
    <n v="550.38959999999997"/>
    <x v="312"/>
    <n v="1005974"/>
    <n v="447"/>
    <x v="7"/>
    <n v="12.023999999999999"/>
    <n v="44.774251497005991"/>
    <m/>
    <x v="10"/>
    <x v="10"/>
    <m/>
    <x v="12"/>
    <m/>
    <m/>
    <m/>
  </r>
  <r>
    <n v="550.38959999999997"/>
    <x v="109"/>
    <n v="1005904"/>
    <n v="1163"/>
    <x v="2"/>
    <n v="58.015999999999998"/>
    <n v="8.4868587975730829"/>
    <m/>
    <x v="10"/>
    <x v="10"/>
    <m/>
    <x v="12"/>
    <m/>
    <m/>
    <m/>
  </r>
  <r>
    <n v="550.38959999999997"/>
    <x v="165"/>
    <n v="1006026"/>
    <n v="2196"/>
    <x v="6"/>
    <n v="100.804"/>
    <n v="4.4599976191420971"/>
    <m/>
    <x v="10"/>
    <x v="10"/>
    <m/>
    <x v="12"/>
    <m/>
    <m/>
    <m/>
  </r>
  <r>
    <n v="550.38959999999997"/>
    <x v="245"/>
    <n v="1006125"/>
    <n v="1167"/>
    <x v="1"/>
    <n v="105.06399999999999"/>
    <n v="4.2386126551435321"/>
    <m/>
    <x v="10"/>
    <x v="10"/>
    <m/>
    <x v="12"/>
    <m/>
    <m/>
    <m/>
  </r>
  <r>
    <n v="550.85472000000004"/>
    <x v="327"/>
    <n v="1000473"/>
    <n v="473"/>
    <x v="4"/>
    <n v="333.05279999999999"/>
    <n v="0.65395612947856929"/>
    <m/>
    <x v="10"/>
    <x v="10"/>
    <m/>
    <x v="12"/>
    <m/>
    <m/>
    <m/>
  </r>
  <r>
    <n v="551.17399999999998"/>
    <x v="340"/>
    <n v="1003132"/>
    <n v="2137"/>
    <x v="7"/>
    <n v="104.1024"/>
    <n v="4.2945369174966181"/>
    <m/>
    <x v="10"/>
    <x v="10"/>
    <m/>
    <x v="12"/>
    <m/>
    <m/>
    <m/>
  </r>
  <r>
    <n v="551.28599999999994"/>
    <x v="164"/>
    <n v="1006117"/>
    <n v="2141"/>
    <x v="9"/>
    <n v="63.7"/>
    <n v="7.6544113029827301"/>
    <m/>
    <x v="10"/>
    <x v="10"/>
    <m/>
    <x v="12"/>
    <m/>
    <m/>
    <m/>
  </r>
  <r>
    <n v="551.28599999999994"/>
    <x v="108"/>
    <n v="1005627"/>
    <n v="2832"/>
    <x v="1"/>
    <n v="103.072"/>
    <n v="4.3485524681775836"/>
    <m/>
    <x v="10"/>
    <x v="10"/>
    <m/>
    <x v="12"/>
    <m/>
    <m/>
    <m/>
  </r>
  <r>
    <n v="551.28599999999994"/>
    <x v="335"/>
    <n v="1005405"/>
    <n v="1871"/>
    <x v="3"/>
    <n v="223.184"/>
    <n v="1.4700964226826294"/>
    <m/>
    <x v="10"/>
    <x v="10"/>
    <m/>
    <x v="12"/>
    <m/>
    <m/>
    <m/>
  </r>
  <r>
    <n v="551.87807999999995"/>
    <x v="28"/>
    <n v="1000201"/>
    <n v="201"/>
    <x v="4"/>
    <n v="122.080704"/>
    <n v="3.5206004054498243"/>
    <m/>
    <x v="10"/>
    <x v="10"/>
    <m/>
    <x v="12"/>
    <m/>
    <m/>
    <m/>
  </r>
  <r>
    <n v="552.16719999999998"/>
    <x v="74"/>
    <n v="1004231"/>
    <n v="395"/>
    <x v="0"/>
    <n v="83.596800000000002"/>
    <n v="5.6051236410963092"/>
    <m/>
    <x v="10"/>
    <x v="10"/>
    <m/>
    <x v="12"/>
    <m/>
    <m/>
    <m/>
  </r>
  <r>
    <n v="552.18240000000003"/>
    <x v="48"/>
    <n v="1005470"/>
    <n v="1146"/>
    <x v="7"/>
    <n v="16.367999999999999"/>
    <n v="32.735483870967741"/>
    <m/>
    <x v="10"/>
    <x v="10"/>
    <m/>
    <x v="12"/>
    <m/>
    <m/>
    <m/>
  </r>
  <r>
    <n v="552.18240000000003"/>
    <x v="143"/>
    <n v="1006244"/>
    <n v="119"/>
    <x v="2"/>
    <n v="24.372"/>
    <n v="21.656425406203844"/>
    <m/>
    <x v="10"/>
    <x v="10"/>
    <m/>
    <x v="12"/>
    <m/>
    <m/>
    <m/>
  </r>
  <r>
    <n v="552.18240000000003"/>
    <x v="66"/>
    <n v="1005472"/>
    <n v="984"/>
    <x v="9"/>
    <n v="28.844000000000001"/>
    <n v="18.143752600194148"/>
    <m/>
    <x v="10"/>
    <x v="10"/>
    <m/>
    <x v="12"/>
    <m/>
    <m/>
    <m/>
  </r>
  <r>
    <n v="552.18240000000003"/>
    <x v="225"/>
    <n v="1005816"/>
    <n v="1130"/>
    <x v="4"/>
    <n v="78.62"/>
    <n v="6.023434240651234"/>
    <m/>
    <x v="10"/>
    <x v="10"/>
    <m/>
    <x v="12"/>
    <m/>
    <m/>
    <m/>
  </r>
  <r>
    <n v="552.18240000000003"/>
    <x v="59"/>
    <n v="1005911"/>
    <n v="1812"/>
    <x v="7"/>
    <n v="124.504"/>
    <n v="3.4350575081925077"/>
    <m/>
    <x v="10"/>
    <x v="10"/>
    <m/>
    <x v="12"/>
    <m/>
    <m/>
    <m/>
  </r>
  <r>
    <n v="553.04294400000003"/>
    <x v="71"/>
    <n v="1012486"/>
    <n v="2788"/>
    <x v="9"/>
    <n v="607.86879999999996"/>
    <n v="-9.0193568085744705E-2"/>
    <m/>
    <x v="10"/>
    <x v="10"/>
    <m/>
    <x v="12"/>
    <m/>
    <m/>
    <m/>
  </r>
  <r>
    <n v="553.0788"/>
    <x v="283"/>
    <n v="1006134"/>
    <n v="567"/>
    <x v="4"/>
    <n v="14.055999999999999"/>
    <n v="38.348235628912917"/>
    <m/>
    <x v="10"/>
    <x v="10"/>
    <m/>
    <x v="12"/>
    <m/>
    <m/>
    <m/>
  </r>
  <r>
    <n v="553.0788"/>
    <x v="283"/>
    <n v="1006124"/>
    <n v="1837"/>
    <x v="8"/>
    <n v="25.36"/>
    <n v="20.80910094637224"/>
    <m/>
    <x v="10"/>
    <x v="10"/>
    <m/>
    <x v="12"/>
    <m/>
    <m/>
    <m/>
  </r>
  <r>
    <n v="553.0788"/>
    <x v="84"/>
    <n v="1005578"/>
    <n v="1774"/>
    <x v="3"/>
    <n v="48.915999999999997"/>
    <n v="10.306705372475264"/>
    <m/>
    <x v="10"/>
    <x v="10"/>
    <m/>
    <x v="12"/>
    <m/>
    <m/>
    <m/>
  </r>
  <r>
    <n v="553.0788"/>
    <x v="287"/>
    <n v="1005962"/>
    <n v="2466"/>
    <x v="9"/>
    <n v="85.691999999999993"/>
    <n v="5.4542641086682542"/>
    <m/>
    <x v="10"/>
    <x v="10"/>
    <m/>
    <x v="12"/>
    <m/>
    <m/>
    <m/>
  </r>
  <r>
    <n v="553.0788"/>
    <x v="86"/>
    <n v="1005425"/>
    <n v="1384"/>
    <x v="4"/>
    <n v="138.744"/>
    <n v="2.9863258951738452"/>
    <m/>
    <x v="10"/>
    <x v="10"/>
    <m/>
    <x v="12"/>
    <m/>
    <m/>
    <m/>
  </r>
  <r>
    <n v="553.33824000000004"/>
    <x v="354"/>
    <n v="1001601"/>
    <n v="1601"/>
    <x v="1"/>
    <n v="131.28319999999999"/>
    <n v="3.214844245112856"/>
    <m/>
    <x v="10"/>
    <x v="10"/>
    <m/>
    <x v="12"/>
    <m/>
    <m/>
    <m/>
  </r>
  <r>
    <n v="553.43600000000004"/>
    <x v="124"/>
    <n v="1003836"/>
    <n v="1982"/>
    <x v="0"/>
    <n v="174.9888"/>
    <n v="2.1626938409772514"/>
    <m/>
    <x v="10"/>
    <x v="10"/>
    <m/>
    <x v="12"/>
    <m/>
    <m/>
    <m/>
  </r>
  <r>
    <n v="553.87904000000003"/>
    <x v="156"/>
    <n v="1001504"/>
    <n v="1504"/>
    <x v="1"/>
    <n v="119.03616"/>
    <n v="3.653031818230696"/>
    <m/>
    <x v="10"/>
    <x v="10"/>
    <m/>
    <x v="12"/>
    <m/>
    <m/>
    <m/>
  </r>
  <r>
    <n v="553.97519999999997"/>
    <x v="9"/>
    <n v="1006254"/>
    <n v="800"/>
    <x v="1"/>
    <n v="37.375999999999998"/>
    <n v="13.8216823630137"/>
    <m/>
    <x v="10"/>
    <x v="10"/>
    <m/>
    <x v="12"/>
    <m/>
    <m/>
    <m/>
  </r>
  <r>
    <n v="553.97519999999997"/>
    <x v="31"/>
    <n v="1005537"/>
    <n v="440"/>
    <x v="8"/>
    <n v="69.88"/>
    <n v="6.9275214653692041"/>
    <m/>
    <x v="10"/>
    <x v="10"/>
    <m/>
    <x v="12"/>
    <m/>
    <m/>
    <m/>
  </r>
  <r>
    <n v="553.97519999999997"/>
    <x v="284"/>
    <n v="1005654"/>
    <n v="2534"/>
    <x v="4"/>
    <n v="143.22800000000001"/>
    <n v="2.8677856285083916"/>
    <m/>
    <x v="10"/>
    <x v="10"/>
    <m/>
    <x v="12"/>
    <m/>
    <m/>
    <m/>
  </r>
  <r>
    <n v="553.97519999999997"/>
    <x v="312"/>
    <n v="1005515"/>
    <n v="934"/>
    <x v="3"/>
    <n v="180.5"/>
    <n v="2.0691146814404431"/>
    <m/>
    <x v="10"/>
    <x v="10"/>
    <m/>
    <x v="12"/>
    <m/>
    <m/>
    <m/>
  </r>
  <r>
    <n v="554.30593920000001"/>
    <x v="306"/>
    <n v="1000578"/>
    <n v="578"/>
    <x v="9"/>
    <n v="329.12639999999999"/>
    <n v="0.68417343367168371"/>
    <m/>
    <x v="10"/>
    <x v="10"/>
    <m/>
    <x v="12"/>
    <m/>
    <m/>
    <m/>
  </r>
  <r>
    <n v="554.47641599999997"/>
    <x v="140"/>
    <n v="1000807"/>
    <n v="807"/>
    <x v="6"/>
    <n v="147.95942400000001"/>
    <n v="2.7474896901464008"/>
    <m/>
    <x v="10"/>
    <x v="10"/>
    <m/>
    <x v="12"/>
    <m/>
    <m/>
    <m/>
  </r>
  <r>
    <n v="554.87159999999994"/>
    <x v="188"/>
    <n v="1005935"/>
    <n v="1216"/>
    <x v="4"/>
    <n v="15.04"/>
    <n v="35.893058510638298"/>
    <m/>
    <x v="10"/>
    <x v="10"/>
    <m/>
    <x v="12"/>
    <m/>
    <m/>
    <m/>
  </r>
  <r>
    <n v="554.87159999999994"/>
    <x v="40"/>
    <n v="1005764"/>
    <n v="2626"/>
    <x v="6"/>
    <n v="54.02"/>
    <n v="9.2715957052943345"/>
    <m/>
    <x v="10"/>
    <x v="10"/>
    <m/>
    <x v="12"/>
    <m/>
    <m/>
    <m/>
  </r>
  <r>
    <n v="554.87159999999994"/>
    <x v="231"/>
    <n v="1006122"/>
    <n v="464"/>
    <x v="4"/>
    <n v="107.04"/>
    <n v="4.1837780269058289"/>
    <m/>
    <x v="10"/>
    <x v="10"/>
    <m/>
    <x v="12"/>
    <m/>
    <m/>
    <m/>
  </r>
  <r>
    <n v="554.87159999999994"/>
    <x v="217"/>
    <n v="1005808"/>
    <n v="543"/>
    <x v="3"/>
    <n v="130.108"/>
    <n v="3.2647000953054381"/>
    <m/>
    <x v="10"/>
    <x v="10"/>
    <m/>
    <x v="12"/>
    <m/>
    <m/>
    <m/>
  </r>
  <r>
    <n v="555.03967999999998"/>
    <x v="171"/>
    <n v="1002041"/>
    <n v="2041"/>
    <x v="6"/>
    <n v="150.38079999999999"/>
    <n v="2.6908945822871004"/>
    <m/>
    <x v="10"/>
    <x v="10"/>
    <m/>
    <x v="12"/>
    <m/>
    <m/>
    <m/>
  </r>
  <r>
    <n v="555.05088000000001"/>
    <x v="350"/>
    <n v="1005503"/>
    <n v="1761"/>
    <x v="2"/>
    <n v="0.252"/>
    <n v="2201.5828571428574"/>
    <m/>
    <x v="10"/>
    <x v="10"/>
    <m/>
    <x v="12"/>
    <m/>
    <m/>
    <m/>
  </r>
  <r>
    <n v="555.75287040000001"/>
    <x v="246"/>
    <n v="1000974"/>
    <n v="974"/>
    <x v="9"/>
    <n v="422.21184"/>
    <n v="0.31628916517357736"/>
    <m/>
    <x v="10"/>
    <x v="10"/>
    <m/>
    <x v="12"/>
    <m/>
    <m/>
    <m/>
  </r>
  <r>
    <n v="555.76800000000003"/>
    <x v="127"/>
    <n v="1006221"/>
    <n v="2575"/>
    <x v="9"/>
    <n v="152.49600000000001"/>
    <n v="2.6444759206798869"/>
    <m/>
    <x v="10"/>
    <x v="10"/>
    <m/>
    <x v="12"/>
    <m/>
    <m/>
    <m/>
  </r>
  <r>
    <n v="555.76800000000003"/>
    <x v="234"/>
    <n v="1006033"/>
    <n v="2218"/>
    <x v="0"/>
    <n v="167.42"/>
    <n v="2.319603392665154"/>
    <m/>
    <x v="10"/>
    <x v="10"/>
    <m/>
    <x v="12"/>
    <m/>
    <m/>
    <m/>
  </r>
  <r>
    <n v="556.24358400000006"/>
    <x v="244"/>
    <n v="1000491"/>
    <n v="491"/>
    <x v="5"/>
    <n v="455.985792"/>
    <n v="0.21987042964707121"/>
    <m/>
    <x v="10"/>
    <x v="10"/>
    <m/>
    <x v="12"/>
    <m/>
    <m/>
    <m/>
  </r>
  <r>
    <n v="556.30431999999996"/>
    <x v="116"/>
    <n v="1002095"/>
    <n v="2095"/>
    <x v="1"/>
    <n v="43.904000000000003"/>
    <n v="11.670925655976674"/>
    <m/>
    <x v="10"/>
    <x v="10"/>
    <m/>
    <x v="12"/>
    <m/>
    <m/>
    <m/>
  </r>
  <r>
    <n v="556.6644"/>
    <x v="205"/>
    <n v="1005822"/>
    <n v="1867"/>
    <x v="4"/>
    <n v="27.68"/>
    <n v="19.110708092485552"/>
    <m/>
    <x v="10"/>
    <x v="10"/>
    <m/>
    <x v="12"/>
    <m/>
    <m/>
    <m/>
  </r>
  <r>
    <n v="556.6644"/>
    <x v="51"/>
    <n v="1005407"/>
    <n v="2749"/>
    <x v="3"/>
    <n v="138.55680000000001"/>
    <n v="3.0175898981500726"/>
    <m/>
    <x v="10"/>
    <x v="10"/>
    <m/>
    <x v="12"/>
    <m/>
    <m/>
    <m/>
  </r>
  <r>
    <n v="556.88505599999996"/>
    <x v="60"/>
    <n v="1000453"/>
    <n v="453"/>
    <x v="4"/>
    <n v="483.50131199999998"/>
    <n v="0.15177568742564235"/>
    <m/>
    <x v="10"/>
    <x v="10"/>
    <m/>
    <x v="12"/>
    <m/>
    <m/>
    <m/>
  </r>
  <r>
    <n v="557.3152"/>
    <x v="302"/>
    <n v="1003552"/>
    <n v="57"/>
    <x v="4"/>
    <n v="76.604799999999997"/>
    <n v="6.275199465307657"/>
    <m/>
    <x v="10"/>
    <x v="10"/>
    <m/>
    <x v="12"/>
    <m/>
    <m/>
    <m/>
  </r>
  <r>
    <n v="557.37239999999997"/>
    <x v="299"/>
    <n v="1003561"/>
    <n v="1345"/>
    <x v="5"/>
    <n v="186.45760000000001"/>
    <n v="1.9892715555708103"/>
    <m/>
    <x v="10"/>
    <x v="10"/>
    <m/>
    <x v="12"/>
    <m/>
    <m/>
    <m/>
  </r>
  <r>
    <n v="557.41399999999999"/>
    <x v="292"/>
    <n v="1003421"/>
    <n v="2514"/>
    <x v="1"/>
    <n v="225.98079999999999"/>
    <n v="1.4666431838457072"/>
    <m/>
    <x v="10"/>
    <x v="10"/>
    <m/>
    <x v="12"/>
    <m/>
    <m/>
    <m/>
  </r>
  <r>
    <n v="558.20960000000002"/>
    <x v="168"/>
    <n v="1003810"/>
    <n v="2121"/>
    <x v="7"/>
    <n v="192.4"/>
    <n v="1.9012972972972975"/>
    <m/>
    <x v="10"/>
    <x v="10"/>
    <m/>
    <x v="12"/>
    <m/>
    <m/>
    <m/>
  </r>
  <r>
    <n v="558.43424000000005"/>
    <x v="73"/>
    <n v="1002177"/>
    <n v="2177"/>
    <x v="3"/>
    <n v="167.65119999999999"/>
    <n v="2.3309289763509002"/>
    <m/>
    <x v="10"/>
    <x v="10"/>
    <m/>
    <x v="12"/>
    <m/>
    <m/>
    <m/>
  </r>
  <r>
    <n v="558.45087999999998"/>
    <x v="296"/>
    <n v="1003149"/>
    <n v="1397"/>
    <x v="3"/>
    <n v="82.582400000000007"/>
    <n v="5.7623474251172153"/>
    <m/>
    <x v="10"/>
    <x v="10"/>
    <m/>
    <x v="12"/>
    <m/>
    <m/>
    <m/>
  </r>
  <r>
    <n v="558.45719999999994"/>
    <x v="311"/>
    <n v="1006251"/>
    <n v="1779"/>
    <x v="2"/>
    <n v="46.963999999999999"/>
    <n v="10.891176220083468"/>
    <m/>
    <x v="10"/>
    <x v="10"/>
    <m/>
    <x v="12"/>
    <m/>
    <m/>
    <m/>
  </r>
  <r>
    <n v="558.45719999999994"/>
    <x v="300"/>
    <n v="1006249"/>
    <n v="2096"/>
    <x v="4"/>
    <n v="109.312"/>
    <n v="4.1088370901639335"/>
    <m/>
    <x v="10"/>
    <x v="10"/>
    <m/>
    <x v="12"/>
    <m/>
    <m/>
    <m/>
  </r>
  <r>
    <n v="558.49073280000005"/>
    <x v="199"/>
    <n v="1000902"/>
    <n v="902"/>
    <x v="0"/>
    <n v="414.94463999999999"/>
    <n v="0.34594034712678795"/>
    <m/>
    <x v="10"/>
    <x v="10"/>
    <m/>
    <x v="12"/>
    <m/>
    <m/>
    <m/>
  </r>
  <r>
    <n v="558.57734400000004"/>
    <x v="315"/>
    <n v="1000531"/>
    <n v="531"/>
    <x v="9"/>
    <n v="611.14559999999994"/>
    <n v="-8.6015928119256541E-2"/>
    <m/>
    <x v="10"/>
    <x v="10"/>
    <m/>
    <x v="12"/>
    <m/>
    <m/>
    <m/>
  </r>
  <r>
    <n v="558.73792000000003"/>
    <x v="53"/>
    <n v="1001101"/>
    <n v="1101"/>
    <x v="6"/>
    <n v="296.63135999999997"/>
    <n v="0.88361041799491491"/>
    <m/>
    <x v="10"/>
    <x v="10"/>
    <m/>
    <x v="12"/>
    <m/>
    <m/>
    <m/>
  </r>
  <r>
    <n v="559.14143999999999"/>
    <x v="332"/>
    <n v="1000684"/>
    <n v="684"/>
    <x v="9"/>
    <n v="429.92236800000001"/>
    <n v="0.3005637334040735"/>
    <m/>
    <x v="10"/>
    <x v="10"/>
    <m/>
    <x v="12"/>
    <m/>
    <m/>
    <m/>
  </r>
  <r>
    <n v="559.19136000000003"/>
    <x v="52"/>
    <n v="1000886"/>
    <n v="886"/>
    <x v="0"/>
    <n v="521.76"/>
    <n v="7.1740570377184995E-2"/>
    <m/>
    <x v="10"/>
    <x v="10"/>
    <m/>
    <x v="12"/>
    <m/>
    <m/>
    <m/>
  </r>
  <r>
    <n v="559.35360000000003"/>
    <x v="271"/>
    <n v="1005792"/>
    <n v="1441"/>
    <x v="1"/>
    <n v="35.816000000000003"/>
    <n v="14.617422381058743"/>
    <m/>
    <x v="10"/>
    <x v="10"/>
    <m/>
    <x v="12"/>
    <m/>
    <m/>
    <m/>
  </r>
  <r>
    <n v="559.35360000000003"/>
    <x v="140"/>
    <n v="1006174"/>
    <n v="12"/>
    <x v="1"/>
    <n v="41.984000000000002"/>
    <n v="12.323018292682926"/>
    <m/>
    <x v="10"/>
    <x v="10"/>
    <m/>
    <x v="12"/>
    <m/>
    <m/>
    <m/>
  </r>
  <r>
    <n v="559.41150719999996"/>
    <x v="20"/>
    <n v="1000630"/>
    <n v="630"/>
    <x v="1"/>
    <n v="719.06860800000004"/>
    <n v="-0.22203319547499989"/>
    <m/>
    <x v="10"/>
    <x v="10"/>
    <m/>
    <x v="12"/>
    <m/>
    <m/>
    <m/>
  </r>
  <r>
    <n v="559.42598399999997"/>
    <x v="41"/>
    <n v="1000801"/>
    <n v="801"/>
    <x v="3"/>
    <n v="502.092288"/>
    <n v="0.1141895571198257"/>
    <m/>
    <x v="10"/>
    <x v="10"/>
    <m/>
    <x v="12"/>
    <m/>
    <m/>
    <m/>
  </r>
  <r>
    <n v="560.01304319999997"/>
    <x v="305"/>
    <n v="1000223"/>
    <n v="223"/>
    <x v="5"/>
    <n v="152.43811199999999"/>
    <n v="2.6737075515603341"/>
    <m/>
    <x v="10"/>
    <x v="10"/>
    <m/>
    <x v="12"/>
    <m/>
    <m/>
    <m/>
  </r>
  <r>
    <n v="560.25"/>
    <x v="313"/>
    <n v="1006092"/>
    <n v="676"/>
    <x v="8"/>
    <n v="101.068"/>
    <n v="4.5432975818260974"/>
    <m/>
    <x v="10"/>
    <x v="10"/>
    <m/>
    <x v="12"/>
    <m/>
    <m/>
    <m/>
  </r>
  <r>
    <n v="561.10429439999996"/>
    <x v="295"/>
    <n v="1000593"/>
    <n v="593"/>
    <x v="0"/>
    <n v="338.23680000000002"/>
    <n v="0.65890965855873729"/>
    <m/>
    <x v="10"/>
    <x v="10"/>
    <m/>
    <x v="12"/>
    <m/>
    <m/>
    <m/>
  </r>
  <r>
    <n v="561.27801599999998"/>
    <x v="44"/>
    <n v="1000336"/>
    <n v="336"/>
    <x v="6"/>
    <n v="621.61075200000005"/>
    <n v="-9.7058707247071663E-2"/>
    <m/>
    <x v="10"/>
    <x v="10"/>
    <m/>
    <x v="12"/>
    <m/>
    <m/>
    <m/>
  </r>
  <r>
    <n v="561.52095999999995"/>
    <x v="7"/>
    <n v="1002078"/>
    <n v="2078"/>
    <x v="4"/>
    <n v="146.75839999999999"/>
    <n v="2.8261589115171599"/>
    <m/>
    <x v="10"/>
    <x v="10"/>
    <m/>
    <x v="12"/>
    <m/>
    <m/>
    <m/>
  </r>
  <r>
    <n v="562.04280000000006"/>
    <x v="240"/>
    <n v="1005675"/>
    <n v="181"/>
    <x v="2"/>
    <n v="133.82"/>
    <n v="3.1999910327305341"/>
    <m/>
    <x v="10"/>
    <x v="10"/>
    <m/>
    <x v="12"/>
    <m/>
    <m/>
    <m/>
  </r>
  <r>
    <n v="562.06750079999995"/>
    <x v="16"/>
    <n v="1000600"/>
    <n v="600"/>
    <x v="7"/>
    <n v="662.91840000000002"/>
    <n v="-0.15213169403655122"/>
    <m/>
    <x v="10"/>
    <x v="10"/>
    <m/>
    <x v="12"/>
    <m/>
    <m/>
    <m/>
  </r>
  <r>
    <n v="562.29888000000005"/>
    <x v="291"/>
    <n v="1000462"/>
    <n v="462"/>
    <x v="3"/>
    <n v="528.68313599999999"/>
    <n v="6.3583915791859236E-2"/>
    <m/>
    <x v="10"/>
    <x v="10"/>
    <m/>
    <x v="12"/>
    <m/>
    <m/>
    <m/>
  </r>
  <r>
    <n v="562.93920000000003"/>
    <x v="163"/>
    <n v="1005501"/>
    <n v="2593"/>
    <x v="3"/>
    <n v="0.14799999999999999"/>
    <n v="3802.6432432432434"/>
    <m/>
    <x v="10"/>
    <x v="10"/>
    <m/>
    <x v="12"/>
    <m/>
    <m/>
    <m/>
  </r>
  <r>
    <n v="562.93920000000003"/>
    <x v="258"/>
    <n v="1006168"/>
    <n v="439"/>
    <x v="4"/>
    <n v="25.391999999999999"/>
    <n v="21.169943289224953"/>
    <m/>
    <x v="10"/>
    <x v="10"/>
    <m/>
    <x v="12"/>
    <m/>
    <m/>
    <m/>
  </r>
  <r>
    <n v="562.93920000000003"/>
    <x v="213"/>
    <n v="1006167"/>
    <n v="1"/>
    <x v="4"/>
    <n v="51.804000000000002"/>
    <n v="9.8667129951355115"/>
    <m/>
    <x v="10"/>
    <x v="10"/>
    <m/>
    <x v="12"/>
    <m/>
    <m/>
    <m/>
  </r>
  <r>
    <n v="562.93920000000003"/>
    <x v="179"/>
    <n v="1006179"/>
    <n v="1280"/>
    <x v="1"/>
    <n v="101.292"/>
    <n v="4.5575879635114322"/>
    <m/>
    <x v="10"/>
    <x v="10"/>
    <m/>
    <x v="12"/>
    <m/>
    <m/>
    <m/>
  </r>
  <r>
    <n v="562.94367999999997"/>
    <x v="88"/>
    <n v="1001936"/>
    <n v="1936"/>
    <x v="1"/>
    <n v="209.4752"/>
    <n v="1.6874001313759337"/>
    <m/>
    <x v="10"/>
    <x v="10"/>
    <m/>
    <x v="12"/>
    <m/>
    <m/>
    <m/>
  </r>
  <r>
    <n v="563.01273600000002"/>
    <x v="278"/>
    <n v="1003288"/>
    <n v="1481"/>
    <x v="2"/>
    <n v="231.47200000000001"/>
    <n v="1.4323146471279464"/>
    <m/>
    <x v="10"/>
    <x v="10"/>
    <m/>
    <x v="12"/>
    <m/>
    <m/>
    <m/>
  </r>
  <r>
    <n v="563.15650559999995"/>
    <x v="105"/>
    <n v="1000604"/>
    <n v="604"/>
    <x v="0"/>
    <n v="650.28480000000002"/>
    <n v="-0.13398482388024457"/>
    <m/>
    <x v="10"/>
    <x v="10"/>
    <m/>
    <x v="12"/>
    <m/>
    <m/>
    <m/>
  </r>
  <r>
    <n v="563.24839999999995"/>
    <x v="21"/>
    <n v="1003407"/>
    <n v="224"/>
    <x v="1"/>
    <n v="140.3296"/>
    <n v="3.0137533350055863"/>
    <m/>
    <x v="10"/>
    <x v="10"/>
    <m/>
    <x v="12"/>
    <m/>
    <m/>
    <m/>
  </r>
  <r>
    <n v="563.8356"/>
    <x v="193"/>
    <n v="1006240"/>
    <n v="1775"/>
    <x v="3"/>
    <n v="34.216000000000001"/>
    <n v="15.478711713818097"/>
    <m/>
    <x v="10"/>
    <x v="10"/>
    <m/>
    <x v="12"/>
    <m/>
    <m/>
    <m/>
  </r>
  <r>
    <n v="563.8356"/>
    <x v="147"/>
    <n v="1006039"/>
    <n v="2016"/>
    <x v="0"/>
    <n v="143.184"/>
    <n v="2.9378394233992626"/>
    <m/>
    <x v="10"/>
    <x v="10"/>
    <m/>
    <x v="12"/>
    <m/>
    <m/>
    <m/>
  </r>
  <r>
    <n v="564.05356800000004"/>
    <x v="259"/>
    <n v="1000550"/>
    <n v="550"/>
    <x v="2"/>
    <n v="449.81760000000003"/>
    <n v="0.25396064538159469"/>
    <m/>
    <x v="10"/>
    <x v="10"/>
    <m/>
    <x v="12"/>
    <m/>
    <m/>
    <m/>
  </r>
  <r>
    <n v="564.14725120000003"/>
    <x v="309"/>
    <n v="1001943"/>
    <n v="1943"/>
    <x v="1"/>
    <n v="272.83839999999998"/>
    <n v="1.0676974032980697"/>
    <m/>
    <x v="10"/>
    <x v="10"/>
    <m/>
    <x v="12"/>
    <m/>
    <m/>
    <m/>
  </r>
  <r>
    <n v="564.34809600000006"/>
    <x v="357"/>
    <n v="1000835"/>
    <n v="835"/>
    <x v="9"/>
    <n v="561.90988800000002"/>
    <n v="4.3391441440518508E-3"/>
    <m/>
    <x v="10"/>
    <x v="10"/>
    <m/>
    <x v="12"/>
    <m/>
    <m/>
    <m/>
  </r>
  <r>
    <n v="564.73199999999997"/>
    <x v="84"/>
    <n v="1005965"/>
    <n v="1283"/>
    <x v="2"/>
    <n v="128.00800000000001"/>
    <n v="3.4116930191863002"/>
    <m/>
    <x v="10"/>
    <x v="10"/>
    <m/>
    <x v="12"/>
    <m/>
    <m/>
    <m/>
  </r>
  <r>
    <n v="564.73199999999997"/>
    <x v="89"/>
    <n v="1005669"/>
    <n v="2794"/>
    <x v="9"/>
    <n v="146.328"/>
    <n v="2.859357060849598"/>
    <m/>
    <x v="10"/>
    <x v="10"/>
    <m/>
    <x v="12"/>
    <m/>
    <m/>
    <m/>
  </r>
  <r>
    <n v="564.73199999999997"/>
    <x v="121"/>
    <n v="1005758"/>
    <n v="203"/>
    <x v="2"/>
    <n v="186.29599999999999"/>
    <n v="2.0313694335895565"/>
    <m/>
    <x v="10"/>
    <x v="10"/>
    <m/>
    <x v="12"/>
    <m/>
    <m/>
    <m/>
  </r>
  <r>
    <n v="564.73199999999997"/>
    <x v="223"/>
    <n v="1005387"/>
    <n v="986"/>
    <x v="4"/>
    <n v="203.88480000000001"/>
    <n v="1.7698582729070529"/>
    <m/>
    <x v="10"/>
    <x v="10"/>
    <m/>
    <x v="12"/>
    <m/>
    <m/>
    <m/>
  </r>
  <r>
    <n v="564.82008959999996"/>
    <x v="355"/>
    <n v="1000046"/>
    <n v="46"/>
    <x v="9"/>
    <n v="130.531104"/>
    <n v="3.3270919519687809"/>
    <m/>
    <x v="10"/>
    <x v="10"/>
    <m/>
    <x v="12"/>
    <m/>
    <m/>
    <m/>
  </r>
  <r>
    <n v="565.09055999999998"/>
    <x v="7"/>
    <n v="1005733"/>
    <n v="302"/>
    <x v="3"/>
    <n v="74.52"/>
    <n v="6.5830724637681159"/>
    <m/>
    <x v="10"/>
    <x v="10"/>
    <m/>
    <x v="12"/>
    <m/>
    <m/>
    <m/>
  </r>
  <r>
    <n v="565.36479999999995"/>
    <x v="276"/>
    <n v="1003852"/>
    <n v="262"/>
    <x v="6"/>
    <n v="107.6832"/>
    <n v="4.2502600219904307"/>
    <m/>
    <x v="10"/>
    <x v="10"/>
    <m/>
    <x v="12"/>
    <m/>
    <m/>
    <m/>
  </r>
  <r>
    <n v="565.62840000000006"/>
    <x v="332"/>
    <n v="1005692"/>
    <n v="1159"/>
    <x v="5"/>
    <n v="20.603999999999999"/>
    <n v="26.452358765288295"/>
    <m/>
    <x v="10"/>
    <x v="10"/>
    <m/>
    <x v="12"/>
    <m/>
    <m/>
    <m/>
  </r>
  <r>
    <n v="565.62840000000006"/>
    <x v="107"/>
    <n v="1005799"/>
    <n v="1725"/>
    <x v="3"/>
    <n v="36.392000000000003"/>
    <n v="14.54265772697296"/>
    <m/>
    <x v="10"/>
    <x v="10"/>
    <m/>
    <x v="12"/>
    <m/>
    <m/>
    <m/>
  </r>
  <r>
    <n v="565.62840000000006"/>
    <x v="296"/>
    <n v="1005750"/>
    <n v="1336"/>
    <x v="8"/>
    <n v="37.832000000000001"/>
    <n v="13.951057305984353"/>
    <m/>
    <x v="10"/>
    <x v="10"/>
    <m/>
    <x v="12"/>
    <m/>
    <m/>
    <m/>
  </r>
  <r>
    <n v="565.62840000000006"/>
    <x v="62"/>
    <n v="1006226"/>
    <n v="1933"/>
    <x v="8"/>
    <n v="163.70400000000001"/>
    <n v="2.4551898548599915"/>
    <m/>
    <x v="10"/>
    <x v="10"/>
    <m/>
    <x v="12"/>
    <m/>
    <m/>
    <m/>
  </r>
  <r>
    <n v="565.66425600000002"/>
    <x v="42"/>
    <n v="1019342"/>
    <n v="1161"/>
    <x v="9"/>
    <n v="617.45519999999999"/>
    <n v="-8.3878059493223106E-2"/>
    <m/>
    <x v="10"/>
    <x v="10"/>
    <m/>
    <x v="12"/>
    <m/>
    <m/>
    <m/>
  </r>
  <r>
    <n v="565.70891519999998"/>
    <x v="112"/>
    <n v="1000029"/>
    <n v="29"/>
    <x v="1"/>
    <n v="52.243392"/>
    <n v="9.8283343317371124"/>
    <m/>
    <x v="10"/>
    <x v="10"/>
    <m/>
    <x v="12"/>
    <m/>
    <m/>
    <m/>
  </r>
  <r>
    <n v="565.72763520000001"/>
    <x v="250"/>
    <n v="1000166"/>
    <n v="166"/>
    <x v="1"/>
    <n v="278.352192"/>
    <n v="1.032416670173016"/>
    <m/>
    <x v="10"/>
    <x v="10"/>
    <m/>
    <x v="12"/>
    <m/>
    <m/>
    <m/>
  </r>
  <r>
    <n v="566.52480000000003"/>
    <x v="361"/>
    <n v="1005604"/>
    <n v="608"/>
    <x v="3"/>
    <n v="109.34399999999999"/>
    <n v="4.1811237928007028"/>
    <m/>
    <x v="10"/>
    <x v="10"/>
    <m/>
    <x v="12"/>
    <m/>
    <m/>
    <m/>
  </r>
  <r>
    <n v="566.60547840000004"/>
    <x v="121"/>
    <n v="1000120"/>
    <n v="120"/>
    <x v="3"/>
    <n v="291.54710399999999"/>
    <n v="0.94344402885922696"/>
    <m/>
    <x v="10"/>
    <x v="10"/>
    <m/>
    <x v="12"/>
    <m/>
    <m/>
    <m/>
  </r>
  <r>
    <n v="567.14319999999998"/>
    <x v="13"/>
    <n v="1003094"/>
    <n v="1963"/>
    <x v="3"/>
    <n v="170.1824"/>
    <n v="2.3325608288518667"/>
    <m/>
    <x v="10"/>
    <x v="10"/>
    <m/>
    <x v="12"/>
    <m/>
    <m/>
    <m/>
  </r>
  <r>
    <n v="567.16399999999999"/>
    <x v="329"/>
    <n v="1002831"/>
    <n v="2831"/>
    <x v="0"/>
    <n v="134.01599999999999"/>
    <n v="3.2320618433619872"/>
    <m/>
    <x v="10"/>
    <x v="10"/>
    <m/>
    <x v="12"/>
    <m/>
    <m/>
    <m/>
  </r>
  <r>
    <n v="567.4212"/>
    <x v="261"/>
    <n v="1005981"/>
    <n v="1300"/>
    <x v="2"/>
    <n v="12.396000000000001"/>
    <n v="44.774540174249758"/>
    <m/>
    <x v="10"/>
    <x v="10"/>
    <m/>
    <x v="12"/>
    <m/>
    <m/>
    <m/>
  </r>
  <r>
    <n v="567.4212"/>
    <x v="286"/>
    <n v="1006061"/>
    <n v="1856"/>
    <x v="8"/>
    <n v="64.2"/>
    <n v="7.8383364485981311"/>
    <m/>
    <x v="10"/>
    <x v="10"/>
    <m/>
    <x v="12"/>
    <m/>
    <m/>
    <m/>
  </r>
  <r>
    <n v="567.4212"/>
    <x v="139"/>
    <n v="1006047"/>
    <n v="1942"/>
    <x v="2"/>
    <n v="86.611999999999995"/>
    <n v="5.5513000508012755"/>
    <m/>
    <x v="10"/>
    <x v="10"/>
    <m/>
    <x v="12"/>
    <m/>
    <m/>
    <m/>
  </r>
  <r>
    <n v="567.84723840000004"/>
    <x v="18"/>
    <n v="1000338"/>
    <n v="338"/>
    <x v="9"/>
    <n v="500.32070399999998"/>
    <n v="0.13496650020703532"/>
    <m/>
    <x v="10"/>
    <x v="10"/>
    <m/>
    <x v="12"/>
    <m/>
    <m/>
    <m/>
  </r>
  <r>
    <n v="567.85248000000001"/>
    <x v="23"/>
    <n v="1000289"/>
    <n v="289"/>
    <x v="3"/>
    <n v="453.63993599999998"/>
    <n v="0.25176915640866337"/>
    <m/>
    <x v="10"/>
    <x v="10"/>
    <m/>
    <x v="12"/>
    <m/>
    <m/>
    <m/>
  </r>
  <r>
    <n v="568.31759999999997"/>
    <x v="114"/>
    <n v="1005812"/>
    <n v="613"/>
    <x v="0"/>
    <n v="37.904000000000003"/>
    <n v="13.993604896580834"/>
    <m/>
    <x v="10"/>
    <x v="10"/>
    <m/>
    <x v="12"/>
    <m/>
    <m/>
    <m/>
  </r>
  <r>
    <n v="568.31759999999997"/>
    <x v="214"/>
    <n v="1005955"/>
    <n v="91"/>
    <x v="8"/>
    <n v="43.44"/>
    <n v="12.082817679558012"/>
    <m/>
    <x v="10"/>
    <x v="10"/>
    <m/>
    <x v="12"/>
    <m/>
    <m/>
    <m/>
  </r>
  <r>
    <n v="568.31759999999997"/>
    <x v="175"/>
    <n v="1005441"/>
    <n v="2425"/>
    <x v="7"/>
    <n v="60.683999999999997"/>
    <n v="8.365196756970537"/>
    <m/>
    <x v="10"/>
    <x v="10"/>
    <m/>
    <x v="12"/>
    <m/>
    <m/>
    <m/>
  </r>
  <r>
    <n v="569.21400000000006"/>
    <x v="169"/>
    <n v="1005698"/>
    <n v="986"/>
    <x v="2"/>
    <n v="59.835999999999999"/>
    <n v="8.512901931947324"/>
    <m/>
    <x v="10"/>
    <x v="10"/>
    <m/>
    <x v="12"/>
    <m/>
    <m/>
    <m/>
  </r>
  <r>
    <n v="569.39328"/>
    <x v="257"/>
    <n v="1005961"/>
    <n v="1295"/>
    <x v="4"/>
    <n v="32.92"/>
    <n v="16.296272174969623"/>
    <m/>
    <x v="10"/>
    <x v="10"/>
    <m/>
    <x v="12"/>
    <m/>
    <m/>
    <m/>
  </r>
  <r>
    <n v="569.4624"/>
    <x v="326"/>
    <n v="1003696"/>
    <n v="1083"/>
    <x v="9"/>
    <n v="271.08479999999997"/>
    <n v="1.1006799348395782"/>
    <m/>
    <x v="10"/>
    <x v="10"/>
    <m/>
    <x v="12"/>
    <m/>
    <m/>
    <m/>
  </r>
  <r>
    <n v="569.84720000000004"/>
    <x v="39"/>
    <n v="1002502"/>
    <n v="2502"/>
    <x v="1"/>
    <n v="101.68"/>
    <n v="4.604319433516916"/>
    <m/>
    <x v="10"/>
    <x v="10"/>
    <m/>
    <x v="12"/>
    <m/>
    <m/>
    <m/>
  </r>
  <r>
    <n v="570.34640000000002"/>
    <x v="323"/>
    <n v="1003807"/>
    <n v="1368"/>
    <x v="7"/>
    <n v="77.8048"/>
    <n v="6.330478325244715"/>
    <m/>
    <x v="10"/>
    <x v="10"/>
    <m/>
    <x v="12"/>
    <m/>
    <m/>
    <m/>
  </r>
  <r>
    <n v="570.79776000000004"/>
    <x v="303"/>
    <n v="1000276"/>
    <n v="276"/>
    <x v="4"/>
    <n v="297.13574399999999"/>
    <n v="0.92099998578427533"/>
    <m/>
    <x v="10"/>
    <x v="10"/>
    <m/>
    <x v="12"/>
    <m/>
    <m/>
    <m/>
  </r>
  <r>
    <n v="570.82752000000005"/>
    <x v="221"/>
    <n v="1005944"/>
    <n v="473"/>
    <x v="1"/>
    <n v="25.076000000000001"/>
    <n v="21.763898548412826"/>
    <m/>
    <x v="10"/>
    <x v="10"/>
    <m/>
    <x v="12"/>
    <m/>
    <m/>
    <m/>
  </r>
  <r>
    <n v="570.82752000000005"/>
    <x v="37"/>
    <n v="1005724"/>
    <n v="488"/>
    <x v="7"/>
    <n v="130.98400000000001"/>
    <n v="3.3579942588407743"/>
    <m/>
    <x v="10"/>
    <x v="10"/>
    <m/>
    <x v="12"/>
    <m/>
    <m/>
    <m/>
  </r>
  <r>
    <n v="570.87912960000006"/>
    <x v="64"/>
    <n v="1000396"/>
    <n v="396"/>
    <x v="0"/>
    <n v="265.78348799999998"/>
    <n v="1.1479104435562231"/>
    <m/>
    <x v="10"/>
    <x v="10"/>
    <m/>
    <x v="12"/>
    <m/>
    <m/>
    <m/>
  </r>
  <r>
    <n v="571.0068"/>
    <x v="121"/>
    <n v="1005652"/>
    <n v="947"/>
    <x v="4"/>
    <n v="55.067999999999998"/>
    <n v="9.3691218130311622"/>
    <m/>
    <x v="10"/>
    <x v="10"/>
    <m/>
    <x v="12"/>
    <m/>
    <m/>
    <m/>
  </r>
  <r>
    <n v="571.0068"/>
    <x v="202"/>
    <n v="1005622"/>
    <n v="2415"/>
    <x v="4"/>
    <n v="64.492000000000004"/>
    <n v="7.8539167648700605"/>
    <m/>
    <x v="10"/>
    <x v="10"/>
    <m/>
    <x v="12"/>
    <m/>
    <m/>
    <m/>
  </r>
  <r>
    <n v="571.25120000000004"/>
    <x v="145"/>
    <n v="1002968"/>
    <n v="1038"/>
    <x v="3"/>
    <n v="222.69120000000001"/>
    <n v="1.5652167665359029"/>
    <m/>
    <x v="10"/>
    <x v="10"/>
    <m/>
    <x v="12"/>
    <m/>
    <m/>
    <m/>
  </r>
  <r>
    <n v="571.49040000000002"/>
    <x v="199"/>
    <n v="1003211"/>
    <n v="2343"/>
    <x v="3"/>
    <n v="110.3552"/>
    <n v="4.1786449573740079"/>
    <m/>
    <x v="10"/>
    <x v="10"/>
    <m/>
    <x v="12"/>
    <m/>
    <m/>
    <m/>
  </r>
  <r>
    <n v="571.90319999999997"/>
    <x v="320"/>
    <n v="1005762"/>
    <n v="2661"/>
    <x v="7"/>
    <n v="82.275999999999996"/>
    <n v="5.9510331080752588"/>
    <m/>
    <x v="10"/>
    <x v="10"/>
    <m/>
    <x v="12"/>
    <m/>
    <m/>
    <m/>
  </r>
  <r>
    <n v="572.21320000000003"/>
    <x v="243"/>
    <n v="1003378"/>
    <n v="300"/>
    <x v="9"/>
    <n v="314.32960000000003"/>
    <n v="0.82042416622551606"/>
    <m/>
    <x v="10"/>
    <x v="10"/>
    <m/>
    <x v="12"/>
    <m/>
    <m/>
    <m/>
  </r>
  <r>
    <n v="572.31200000000001"/>
    <x v="20"/>
    <n v="1003970"/>
    <n v="101"/>
    <x v="3"/>
    <n v="69.456000000000003"/>
    <n v="7.2399216770329415"/>
    <m/>
    <x v="10"/>
    <x v="10"/>
    <m/>
    <x v="12"/>
    <m/>
    <m/>
    <m/>
  </r>
  <r>
    <n v="572.79960000000005"/>
    <x v="262"/>
    <n v="1005657"/>
    <n v="1492"/>
    <x v="3"/>
    <n v="28.303999999999998"/>
    <n v="19.237408140192201"/>
    <m/>
    <x v="10"/>
    <x v="10"/>
    <m/>
    <x v="12"/>
    <m/>
    <m/>
    <m/>
  </r>
  <r>
    <n v="573.15647999999999"/>
    <x v="218"/>
    <n v="1000864"/>
    <n v="864"/>
    <x v="3"/>
    <n v="350.17536000000001"/>
    <n v="0.63676987438522226"/>
    <m/>
    <x v="10"/>
    <x v="10"/>
    <m/>
    <x v="12"/>
    <m/>
    <m/>
    <m/>
  </r>
  <r>
    <n v="573.21680000000003"/>
    <x v="273"/>
    <n v="1005159"/>
    <n v="2817"/>
    <x v="7"/>
    <n v="63.891199999999998"/>
    <n v="7.9717644996494048"/>
    <m/>
    <x v="10"/>
    <x v="10"/>
    <m/>
    <x v="12"/>
    <m/>
    <m/>
    <m/>
  </r>
  <r>
    <n v="573.37612799999999"/>
    <x v="278"/>
    <n v="1000059"/>
    <n v="59"/>
    <x v="3"/>
    <n v="91.459968000000003"/>
    <n v="5.2691485743795576"/>
    <m/>
    <x v="10"/>
    <x v="10"/>
    <m/>
    <x v="12"/>
    <m/>
    <m/>
    <m/>
  </r>
  <r>
    <n v="573.58079999999995"/>
    <x v="125"/>
    <n v="1000747"/>
    <n v="747"/>
    <x v="7"/>
    <n v="340.96895999999998"/>
    <n v="0.68220825731468338"/>
    <m/>
    <x v="10"/>
    <x v="10"/>
    <m/>
    <x v="12"/>
    <m/>
    <m/>
    <m/>
  </r>
  <r>
    <n v="573.62073599999997"/>
    <x v="83"/>
    <n v="1000506"/>
    <n v="506"/>
    <x v="5"/>
    <n v="446.58700800000003"/>
    <n v="0.28445459837470222"/>
    <m/>
    <x v="10"/>
    <x v="10"/>
    <m/>
    <x v="12"/>
    <m/>
    <m/>
    <m/>
  </r>
  <r>
    <n v="573.69600000000003"/>
    <x v="197"/>
    <n v="1005745"/>
    <n v="312"/>
    <x v="8"/>
    <n v="25.027999999999999"/>
    <n v="21.922167172766503"/>
    <m/>
    <x v="10"/>
    <x v="10"/>
    <m/>
    <x v="12"/>
    <m/>
    <m/>
    <m/>
  </r>
  <r>
    <n v="573.69600000000003"/>
    <x v="6"/>
    <n v="1005770"/>
    <n v="1079"/>
    <x v="3"/>
    <n v="65.763999999999996"/>
    <n v="7.7235569612553991"/>
    <m/>
    <x v="10"/>
    <x v="10"/>
    <m/>
    <x v="12"/>
    <m/>
    <m/>
    <m/>
  </r>
  <r>
    <n v="573.69600000000003"/>
    <x v="309"/>
    <n v="1018753"/>
    <n v="859"/>
    <x v="9"/>
    <n v="551.82399999999996"/>
    <n v="3.9635825915509425E-2"/>
    <m/>
    <x v="10"/>
    <x v="10"/>
    <m/>
    <x v="12"/>
    <m/>
    <m/>
    <m/>
  </r>
  <r>
    <n v="573.73472000000004"/>
    <x v="46"/>
    <n v="1001844"/>
    <n v="1844"/>
    <x v="5"/>
    <n v="15.366400000000001"/>
    <n v="36.336963765097877"/>
    <m/>
    <x v="10"/>
    <x v="10"/>
    <m/>
    <x v="12"/>
    <m/>
    <m/>
    <m/>
  </r>
  <r>
    <n v="574.26199999999994"/>
    <x v="195"/>
    <n v="1003537"/>
    <n v="1460"/>
    <x v="6"/>
    <n v="43.385599999999997"/>
    <n v="12.236235064168758"/>
    <m/>
    <x v="10"/>
    <x v="10"/>
    <m/>
    <x v="12"/>
    <m/>
    <m/>
    <m/>
  </r>
  <r>
    <n v="574.5924"/>
    <x v="1"/>
    <n v="1005761"/>
    <n v="2404"/>
    <x v="9"/>
    <n v="53.712000000000003"/>
    <n v="9.6976541554959788"/>
    <m/>
    <x v="10"/>
    <x v="10"/>
    <m/>
    <x v="12"/>
    <m/>
    <m/>
    <m/>
  </r>
  <r>
    <n v="574.5924"/>
    <x v="331"/>
    <n v="1006144"/>
    <n v="827"/>
    <x v="6"/>
    <n v="90.456000000000003"/>
    <n v="5.3521756434067385"/>
    <m/>
    <x v="10"/>
    <x v="10"/>
    <m/>
    <x v="12"/>
    <m/>
    <m/>
    <m/>
  </r>
  <r>
    <n v="574.5924"/>
    <x v="173"/>
    <n v="1005475"/>
    <n v="1653"/>
    <x v="5"/>
    <n v="148.84"/>
    <n v="2.8604703036818058"/>
    <m/>
    <x v="10"/>
    <x v="10"/>
    <m/>
    <x v="12"/>
    <m/>
    <m/>
    <m/>
  </r>
  <r>
    <n v="574.71960000000001"/>
    <x v="206"/>
    <n v="1004495"/>
    <n v="709"/>
    <x v="5"/>
    <n v="215.48159999999999"/>
    <n v="1.6671400249487662"/>
    <m/>
    <x v="10"/>
    <x v="10"/>
    <m/>
    <x v="12"/>
    <m/>
    <m/>
    <m/>
  </r>
  <r>
    <n v="575.48879999999997"/>
    <x v="324"/>
    <n v="1005708"/>
    <n v="444"/>
    <x v="4"/>
    <n v="0.86399999999999999"/>
    <n v="665.07499999999993"/>
    <m/>
    <x v="10"/>
    <x v="10"/>
    <m/>
    <x v="12"/>
    <m/>
    <m/>
    <m/>
  </r>
  <r>
    <n v="575.72320000000002"/>
    <x v="176"/>
    <n v="1004432"/>
    <n v="1366"/>
    <x v="9"/>
    <n v="64.966399999999993"/>
    <n v="7.8618609004039017"/>
    <m/>
    <x v="10"/>
    <x v="10"/>
    <m/>
    <x v="12"/>
    <m/>
    <m/>
    <m/>
  </r>
  <r>
    <n v="576.38520000000005"/>
    <x v="145"/>
    <n v="1005665"/>
    <n v="817"/>
    <x v="3"/>
    <n v="44.744"/>
    <n v="11.881843375648133"/>
    <m/>
    <x v="10"/>
    <x v="10"/>
    <m/>
    <x v="12"/>
    <m/>
    <m/>
    <m/>
  </r>
  <r>
    <n v="576.38520000000005"/>
    <x v="305"/>
    <n v="1006064"/>
    <n v="247"/>
    <x v="7"/>
    <n v="79.608000000000004"/>
    <n v="6.240292432921315"/>
    <m/>
    <x v="10"/>
    <x v="10"/>
    <m/>
    <x v="12"/>
    <m/>
    <m/>
    <m/>
  </r>
  <r>
    <n v="576.38520000000005"/>
    <x v="364"/>
    <n v="1005545"/>
    <n v="2266"/>
    <x v="5"/>
    <n v="122.82"/>
    <n v="3.6929262335124577"/>
    <m/>
    <x v="10"/>
    <x v="10"/>
    <m/>
    <x v="12"/>
    <m/>
    <m/>
    <m/>
  </r>
  <r>
    <n v="576.97536000000002"/>
    <x v="343"/>
    <n v="1000242"/>
    <n v="242"/>
    <x v="8"/>
    <n v="540.33715199999995"/>
    <n v="6.7806198156813172E-2"/>
    <m/>
    <x v="10"/>
    <x v="10"/>
    <m/>
    <x v="12"/>
    <m/>
    <m/>
    <m/>
  </r>
  <r>
    <n v="577.67923199999996"/>
    <x v="58"/>
    <n v="1000494"/>
    <n v="494"/>
    <x v="3"/>
    <n v="537.14495999999997"/>
    <n v="7.5462444998087644E-2"/>
    <m/>
    <x v="10"/>
    <x v="10"/>
    <m/>
    <x v="12"/>
    <m/>
    <m/>
    <m/>
  </r>
  <r>
    <n v="578.24998400000004"/>
    <x v="46"/>
    <n v="1001745"/>
    <n v="1745"/>
    <x v="3"/>
    <n v="55.542400000000001"/>
    <n v="9.4109650285187527"/>
    <m/>
    <x v="10"/>
    <x v="10"/>
    <m/>
    <x v="12"/>
    <m/>
    <m/>
    <m/>
  </r>
  <r>
    <n v="578.51559999999995"/>
    <x v="17"/>
    <n v="1004643"/>
    <n v="1406"/>
    <x v="3"/>
    <n v="276.6816"/>
    <n v="1.0909073823485189"/>
    <m/>
    <x v="10"/>
    <x v="10"/>
    <m/>
    <x v="12"/>
    <m/>
    <m/>
    <m/>
  </r>
  <r>
    <n v="578.66016000000002"/>
    <x v="244"/>
    <n v="1000273"/>
    <n v="273"/>
    <x v="3"/>
    <n v="335.19628799999998"/>
    <n v="0.72633224387019479"/>
    <m/>
    <x v="10"/>
    <x v="10"/>
    <m/>
    <x v="12"/>
    <m/>
    <m/>
    <m/>
  </r>
  <r>
    <n v="578.82839039999999"/>
    <x v="326"/>
    <n v="1000045"/>
    <n v="45"/>
    <x v="3"/>
    <n v="178.27497600000001"/>
    <n v="2.2468291590178082"/>
    <m/>
    <x v="10"/>
    <x v="10"/>
    <m/>
    <x v="12"/>
    <m/>
    <m/>
    <m/>
  </r>
  <r>
    <n v="578.86400000000003"/>
    <x v="62"/>
    <n v="1005135"/>
    <n v="1327"/>
    <x v="6"/>
    <n v="76.287999999999997"/>
    <n v="6.5878775167785237"/>
    <m/>
    <x v="10"/>
    <x v="10"/>
    <m/>
    <x v="12"/>
    <m/>
    <m/>
    <m/>
  </r>
  <r>
    <n v="578.93097599999999"/>
    <x v="194"/>
    <n v="1000157"/>
    <n v="157"/>
    <x v="2"/>
    <n v="38.118335999999999"/>
    <n v="14.187729495852075"/>
    <m/>
    <x v="10"/>
    <x v="10"/>
    <m/>
    <x v="12"/>
    <m/>
    <m/>
    <m/>
  </r>
  <r>
    <n v="578.95240000000001"/>
    <x v="327"/>
    <n v="1002843"/>
    <n v="2843"/>
    <x v="6"/>
    <n v="135.55199999999999"/>
    <n v="3.2710723559962229"/>
    <m/>
    <x v="10"/>
    <x v="10"/>
    <m/>
    <x v="12"/>
    <m/>
    <m/>
    <m/>
  </r>
  <r>
    <n v="579.07439999999997"/>
    <x v="200"/>
    <n v="1005700"/>
    <n v="1190"/>
    <x v="7"/>
    <n v="187.916"/>
    <n v="2.0815598458885884"/>
    <m/>
    <x v="10"/>
    <x v="10"/>
    <m/>
    <x v="12"/>
    <m/>
    <m/>
    <m/>
  </r>
  <r>
    <n v="579.21177599999999"/>
    <x v="192"/>
    <n v="1000440"/>
    <n v="440"/>
    <x v="4"/>
    <n v="424.52159999999998"/>
    <n v="0.36438705592365622"/>
    <m/>
    <x v="10"/>
    <x v="10"/>
    <m/>
    <x v="12"/>
    <m/>
    <m/>
    <m/>
  </r>
  <r>
    <n v="579.43295999999998"/>
    <x v="138"/>
    <n v="1005833"/>
    <n v="656"/>
    <x v="4"/>
    <n v="12.4672"/>
    <n v="45.476591375770013"/>
    <m/>
    <x v="10"/>
    <x v="10"/>
    <m/>
    <x v="12"/>
    <m/>
    <m/>
    <m/>
  </r>
  <r>
    <n v="579.60364800000002"/>
    <x v="242"/>
    <n v="1000514"/>
    <n v="514"/>
    <x v="8"/>
    <n v="453.65721600000001"/>
    <n v="0.27762466364031124"/>
    <m/>
    <x v="10"/>
    <x v="10"/>
    <m/>
    <x v="12"/>
    <m/>
    <m/>
    <m/>
  </r>
  <r>
    <n v="579.97080000000005"/>
    <x v="303"/>
    <n v="1005403"/>
    <n v="1705"/>
    <x v="8"/>
    <n v="401.08479999999997"/>
    <n v="0.4460054332649856"/>
    <m/>
    <x v="10"/>
    <x v="10"/>
    <m/>
    <x v="12"/>
    <m/>
    <m/>
    <m/>
  </r>
  <r>
    <n v="580.33647359999998"/>
    <x v="21"/>
    <n v="1000172"/>
    <n v="172"/>
    <x v="2"/>
    <n v="245.92032"/>
    <n v="1.3598557191207297"/>
    <m/>
    <x v="10"/>
    <x v="10"/>
    <m/>
    <x v="12"/>
    <m/>
    <m/>
    <m/>
  </r>
  <r>
    <n v="580.39687679999997"/>
    <x v="299"/>
    <n v="1000592"/>
    <n v="592"/>
    <x v="8"/>
    <n v="595.68960000000004"/>
    <n v="-2.5672301816248039E-2"/>
    <m/>
    <x v="10"/>
    <x v="10"/>
    <m/>
    <x v="12"/>
    <m/>
    <m/>
    <m/>
  </r>
  <r>
    <n v="580.53715199999999"/>
    <x v="215"/>
    <n v="1000713"/>
    <n v="713"/>
    <x v="9"/>
    <n v="245.58912000000001"/>
    <n v="1.3638553369139479"/>
    <m/>
    <x v="10"/>
    <x v="10"/>
    <m/>
    <x v="12"/>
    <m/>
    <m/>
    <m/>
  </r>
  <r>
    <n v="580.56311040000003"/>
    <x v="289"/>
    <n v="1000230"/>
    <n v="230"/>
    <x v="1"/>
    <n v="223.79884799999999"/>
    <n v="1.5941291279569054"/>
    <m/>
    <x v="10"/>
    <x v="10"/>
    <m/>
    <x v="12"/>
    <m/>
    <m/>
    <m/>
  </r>
  <r>
    <n v="580.78279999999995"/>
    <x v="159"/>
    <n v="1004394"/>
    <n v="496"/>
    <x v="7"/>
    <n v="206.12479999999999"/>
    <n v="1.8176269910267953"/>
    <m/>
    <x v="10"/>
    <x v="10"/>
    <m/>
    <x v="12"/>
    <m/>
    <m/>
    <m/>
  </r>
  <r>
    <n v="580.86720000000003"/>
    <x v="187"/>
    <n v="1005727"/>
    <n v="1641"/>
    <x v="8"/>
    <n v="29.904"/>
    <n v="18.424398073836276"/>
    <m/>
    <x v="10"/>
    <x v="10"/>
    <m/>
    <x v="12"/>
    <m/>
    <m/>
    <m/>
  </r>
  <r>
    <n v="580.86720000000003"/>
    <x v="303"/>
    <n v="1006252"/>
    <n v="222"/>
    <x v="5"/>
    <n v="90.52"/>
    <n v="5.4170039770216531"/>
    <m/>
    <x v="10"/>
    <x v="10"/>
    <m/>
    <x v="12"/>
    <m/>
    <m/>
    <m/>
  </r>
  <r>
    <n v="581.17887359999997"/>
    <x v="327"/>
    <n v="1000300"/>
    <n v="300"/>
    <x v="3"/>
    <n v="8.6065919999999991"/>
    <n v="66.527178423236521"/>
    <m/>
    <x v="10"/>
    <x v="10"/>
    <m/>
    <x v="12"/>
    <m/>
    <m/>
    <m/>
  </r>
  <r>
    <n v="581.39639999999997"/>
    <x v="88"/>
    <n v="1002435"/>
    <n v="2435"/>
    <x v="7"/>
    <n v="78.694400000000002"/>
    <n v="6.3880276106050751"/>
    <m/>
    <x v="10"/>
    <x v="10"/>
    <m/>
    <x v="12"/>
    <m/>
    <m/>
    <m/>
  </r>
  <r>
    <n v="581.51283839999996"/>
    <x v="284"/>
    <n v="1000170"/>
    <n v="170"/>
    <x v="5"/>
    <n v="134.95929599999999"/>
    <n v="3.3088016582422006"/>
    <m/>
    <x v="10"/>
    <x v="10"/>
    <m/>
    <x v="12"/>
    <m/>
    <m/>
    <m/>
  </r>
  <r>
    <n v="582.04897919999996"/>
    <x v="143"/>
    <n v="1000612"/>
    <n v="612"/>
    <x v="7"/>
    <n v="553.91999999999996"/>
    <n v="5.0781663778162921E-2"/>
    <m/>
    <x v="10"/>
    <x v="10"/>
    <m/>
    <x v="12"/>
    <m/>
    <m/>
    <m/>
  </r>
  <r>
    <n v="582.66"/>
    <x v="295"/>
    <n v="1005486"/>
    <n v="2410"/>
    <x v="9"/>
    <n v="152.94800000000001"/>
    <n v="2.809530036352224"/>
    <m/>
    <x v="10"/>
    <x v="10"/>
    <m/>
    <x v="12"/>
    <m/>
    <m/>
    <m/>
  </r>
  <r>
    <n v="582.875136"/>
    <x v="158"/>
    <n v="1012243"/>
    <n v="1882"/>
    <x v="9"/>
    <n v="510.05520000000001"/>
    <n v="0.14276873561920353"/>
    <m/>
    <x v="10"/>
    <x v="10"/>
    <m/>
    <x v="12"/>
    <m/>
    <m/>
    <m/>
  </r>
  <r>
    <n v="582.94878719999997"/>
    <x v="43"/>
    <n v="1000536"/>
    <n v="536"/>
    <x v="9"/>
    <n v="267.68639999999999"/>
    <n v="1.1777303112896285"/>
    <m/>
    <x v="10"/>
    <x v="10"/>
    <m/>
    <x v="12"/>
    <m/>
    <m/>
    <m/>
  </r>
  <r>
    <n v="583.73568"/>
    <x v="161"/>
    <n v="1006126"/>
    <n v="422"/>
    <x v="1"/>
    <n v="18.032"/>
    <n v="31.37220940550133"/>
    <m/>
    <x v="10"/>
    <x v="10"/>
    <m/>
    <x v="12"/>
    <m/>
    <m/>
    <m/>
  </r>
  <r>
    <n v="583.7677248"/>
    <x v="69"/>
    <n v="1000021"/>
    <n v="21"/>
    <x v="6"/>
    <n v="1095.1679999999999"/>
    <n v="-0.4669605715287517"/>
    <m/>
    <x v="10"/>
    <x v="10"/>
    <m/>
    <x v="12"/>
    <m/>
    <m/>
    <m/>
  </r>
  <r>
    <n v="584.02252799999997"/>
    <x v="111"/>
    <n v="1013059"/>
    <n v="330"/>
    <x v="9"/>
    <n v="621.58960000000002"/>
    <n v="-6.0437098690196957E-2"/>
    <m/>
    <x v="10"/>
    <x v="10"/>
    <m/>
    <x v="12"/>
    <m/>
    <m/>
    <m/>
  </r>
  <r>
    <n v="584.12615040000003"/>
    <x v="67"/>
    <n v="1000177"/>
    <n v="177"/>
    <x v="8"/>
    <n v="251.02022400000001"/>
    <n v="1.3270083226441549"/>
    <m/>
    <x v="10"/>
    <x v="10"/>
    <m/>
    <x v="12"/>
    <m/>
    <m/>
    <m/>
  </r>
  <r>
    <n v="584.14823999999999"/>
    <x v="228"/>
    <n v="1004904"/>
    <n v="2126"/>
    <x v="9"/>
    <n v="199.5744"/>
    <n v="1.9269697917167734"/>
    <m/>
    <x v="10"/>
    <x v="10"/>
    <m/>
    <x v="12"/>
    <m/>
    <m/>
    <m/>
  </r>
  <r>
    <n v="584.76288"/>
    <x v="289"/>
    <n v="1000254"/>
    <n v="254"/>
    <x v="1"/>
    <n v="715.67769599999997"/>
    <n v="-0.18292426427663883"/>
    <m/>
    <x v="10"/>
    <x v="10"/>
    <m/>
    <x v="12"/>
    <m/>
    <m/>
    <m/>
  </r>
  <r>
    <n v="585.38388480000003"/>
    <x v="133"/>
    <n v="1000669"/>
    <n v="669"/>
    <x v="6"/>
    <n v="678.66278399999999"/>
    <n v="-0.13744513681775714"/>
    <m/>
    <x v="10"/>
    <x v="10"/>
    <m/>
    <x v="12"/>
    <m/>
    <m/>
    <m/>
  </r>
  <r>
    <n v="585.51167999999996"/>
    <x v="126"/>
    <n v="1001339"/>
    <n v="1339"/>
    <x v="5"/>
    <n v="514.59839999999997"/>
    <n v="0.13780314901872992"/>
    <m/>
    <x v="10"/>
    <x v="10"/>
    <m/>
    <x v="12"/>
    <m/>
    <m/>
    <m/>
  </r>
  <r>
    <n v="586.95519999999999"/>
    <x v="266"/>
    <n v="1004193"/>
    <n v="1626"/>
    <x v="8"/>
    <n v="183.22880000000001"/>
    <n v="2.2034003388113659"/>
    <m/>
    <x v="10"/>
    <x v="10"/>
    <m/>
    <x v="12"/>
    <m/>
    <m/>
    <m/>
  </r>
  <r>
    <n v="587.39200000000005"/>
    <x v="308"/>
    <n v="1005254"/>
    <n v="2850"/>
    <x v="3"/>
    <n v="188.84800000000001"/>
    <n v="2.1103956621197999"/>
    <m/>
    <x v="10"/>
    <x v="10"/>
    <m/>
    <x v="12"/>
    <m/>
    <m/>
    <m/>
  </r>
  <r>
    <n v="587.52200000000005"/>
    <x v="97"/>
    <n v="1002357"/>
    <n v="2357"/>
    <x v="6"/>
    <n v="95.587199999999996"/>
    <n v="5.1464505707877217"/>
    <m/>
    <x v="10"/>
    <x v="10"/>
    <m/>
    <x v="12"/>
    <m/>
    <m/>
    <m/>
  </r>
  <r>
    <n v="587.55840000000001"/>
    <x v="33"/>
    <n v="1000049"/>
    <n v="49"/>
    <x v="4"/>
    <n v="200.30150399999999"/>
    <n v="1.9333698862291118"/>
    <m/>
    <x v="10"/>
    <x v="10"/>
    <m/>
    <x v="12"/>
    <m/>
    <m/>
    <m/>
  </r>
  <r>
    <n v="588.68659200000002"/>
    <x v="231"/>
    <n v="1000442"/>
    <n v="442"/>
    <x v="9"/>
    <n v="582.18355199999996"/>
    <n v="1.1170085409764472E-2"/>
    <m/>
    <x v="10"/>
    <x v="10"/>
    <m/>
    <x v="12"/>
    <m/>
    <m/>
    <m/>
  </r>
  <r>
    <n v="589.22747519999996"/>
    <x v="115"/>
    <n v="1000126"/>
    <n v="126"/>
    <x v="5"/>
    <n v="44.165472000000001"/>
    <n v="12.341360309700752"/>
    <m/>
    <x v="10"/>
    <x v="10"/>
    <m/>
    <x v="12"/>
    <m/>
    <m/>
    <m/>
  </r>
  <r>
    <n v="589.73191680000002"/>
    <x v="322"/>
    <n v="1000141"/>
    <n v="141"/>
    <x v="2"/>
    <n v="113.98540800000001"/>
    <n v="4.1737492293750442"/>
    <m/>
    <x v="10"/>
    <x v="10"/>
    <m/>
    <x v="12"/>
    <m/>
    <m/>
    <m/>
  </r>
  <r>
    <n v="589.75438080000004"/>
    <x v="178"/>
    <n v="1000235"/>
    <n v="235"/>
    <x v="2"/>
    <n v="435.850368"/>
    <n v="0.35311204050652545"/>
    <m/>
    <x v="10"/>
    <x v="10"/>
    <m/>
    <x v="12"/>
    <m/>
    <m/>
    <m/>
  </r>
  <r>
    <n v="589.89840000000004"/>
    <x v="257"/>
    <n v="1002401"/>
    <n v="2401"/>
    <x v="8"/>
    <n v="193.3536"/>
    <n v="2.0508788044287773"/>
    <m/>
    <x v="10"/>
    <x v="10"/>
    <m/>
    <x v="12"/>
    <m/>
    <m/>
    <m/>
  </r>
  <r>
    <n v="589.9452"/>
    <x v="278"/>
    <n v="1004229"/>
    <n v="1808"/>
    <x v="9"/>
    <n v="186.8544"/>
    <n v="2.1572454274558157"/>
    <m/>
    <x v="10"/>
    <x v="10"/>
    <m/>
    <x v="12"/>
    <m/>
    <m/>
    <m/>
  </r>
  <r>
    <n v="590.23236480000003"/>
    <x v="148"/>
    <n v="1000572"/>
    <n v="572"/>
    <x v="4"/>
    <n v="498.29759999999999"/>
    <n v="0.18449770739413562"/>
    <m/>
    <x v="10"/>
    <x v="10"/>
    <m/>
    <x v="12"/>
    <m/>
    <m/>
    <m/>
  </r>
  <r>
    <n v="590.43728639999995"/>
    <x v="336"/>
    <n v="1000925"/>
    <n v="925"/>
    <x v="7"/>
    <n v="428.94720000000001"/>
    <n v="0.37648010384494862"/>
    <m/>
    <x v="10"/>
    <x v="10"/>
    <m/>
    <x v="12"/>
    <m/>
    <m/>
    <m/>
  </r>
  <r>
    <n v="590.58479999999997"/>
    <x v="34"/>
    <n v="1004389"/>
    <n v="2719"/>
    <x v="4"/>
    <n v="335.50080000000003"/>
    <n v="0.76030817214146706"/>
    <m/>
    <x v="10"/>
    <x v="10"/>
    <m/>
    <x v="12"/>
    <m/>
    <m/>
    <m/>
  </r>
  <r>
    <n v="590.81118719999995"/>
    <x v="78"/>
    <n v="1000955"/>
    <n v="955"/>
    <x v="4"/>
    <n v="564.24"/>
    <n v="4.709199489578892E-2"/>
    <m/>
    <x v="10"/>
    <x v="10"/>
    <m/>
    <x v="12"/>
    <m/>
    <m/>
    <m/>
  </r>
  <r>
    <n v="591.55699200000004"/>
    <x v="294"/>
    <n v="1000790"/>
    <n v="790"/>
    <x v="5"/>
    <n v="510.91199999999998"/>
    <n v="0.15784517098835035"/>
    <m/>
    <x v="10"/>
    <x v="10"/>
    <m/>
    <x v="12"/>
    <m/>
    <m/>
    <m/>
  </r>
  <r>
    <n v="591.75043200000005"/>
    <x v="303"/>
    <n v="1001006"/>
    <n v="1006"/>
    <x v="7"/>
    <n v="358.60223999999999"/>
    <n v="0.65015821429336318"/>
    <m/>
    <x v="10"/>
    <x v="10"/>
    <m/>
    <x v="12"/>
    <m/>
    <m/>
    <m/>
  </r>
  <r>
    <n v="591.998784"/>
    <x v="182"/>
    <n v="1000811"/>
    <n v="811"/>
    <x v="2"/>
    <n v="663.92870400000004"/>
    <n v="-0.10833982559669544"/>
    <m/>
    <x v="10"/>
    <x v="10"/>
    <m/>
    <x v="12"/>
    <m/>
    <m/>
    <m/>
  </r>
  <r>
    <n v="592.63879999999995"/>
    <x v="164"/>
    <n v="1002858"/>
    <n v="44"/>
    <x v="1"/>
    <n v="256.45760000000001"/>
    <n v="1.3108646419525096"/>
    <m/>
    <x v="10"/>
    <x v="10"/>
    <m/>
    <x v="12"/>
    <m/>
    <m/>
    <m/>
  </r>
  <r>
    <n v="592.7815296"/>
    <x v="291"/>
    <n v="1000222"/>
    <n v="222"/>
    <x v="0"/>
    <n v="65.269919999999999"/>
    <n v="8.0820017796865695"/>
    <m/>
    <x v="10"/>
    <x v="10"/>
    <m/>
    <x v="12"/>
    <m/>
    <m/>
    <m/>
  </r>
  <r>
    <n v="592.94926080000005"/>
    <x v="42"/>
    <n v="1000990"/>
    <n v="990"/>
    <x v="8"/>
    <n v="244.39295999999999"/>
    <n v="1.4262125259254606"/>
    <m/>
    <x v="10"/>
    <x v="10"/>
    <m/>
    <x v="12"/>
    <m/>
    <m/>
    <m/>
  </r>
  <r>
    <n v="593.20166400000005"/>
    <x v="109"/>
    <n v="1011968"/>
    <n v="2059"/>
    <x v="9"/>
    <n v="561.83680000000004"/>
    <n v="5.5825577819039282E-2"/>
    <m/>
    <x v="10"/>
    <x v="10"/>
    <m/>
    <x v="12"/>
    <m/>
    <m/>
    <m/>
  </r>
  <r>
    <n v="593.27923199999998"/>
    <x v="203"/>
    <n v="1000772"/>
    <n v="772"/>
    <x v="6"/>
    <n v="599.12870399999997"/>
    <n v="-9.7632978706358089E-3"/>
    <m/>
    <x v="10"/>
    <x v="10"/>
    <m/>
    <x v="12"/>
    <m/>
    <m/>
    <m/>
  </r>
  <r>
    <n v="593.34038399999997"/>
    <x v="338"/>
    <n v="1000893"/>
    <n v="893"/>
    <x v="4"/>
    <n v="642.23616000000004"/>
    <n v="-7.6133639065106617E-2"/>
    <m/>
    <x v="10"/>
    <x v="10"/>
    <m/>
    <x v="12"/>
    <m/>
    <m/>
    <m/>
  </r>
  <r>
    <n v="593.77535999999998"/>
    <x v="77"/>
    <n v="1005548"/>
    <n v="835"/>
    <x v="2"/>
    <n v="59.491999999999997"/>
    <n v="8.9807597660189611"/>
    <m/>
    <x v="10"/>
    <x v="10"/>
    <m/>
    <x v="12"/>
    <m/>
    <m/>
    <m/>
  </r>
  <r>
    <n v="593.77535999999998"/>
    <x v="145"/>
    <n v="1006241"/>
    <n v="2753"/>
    <x v="8"/>
    <n v="80.347999999999999"/>
    <n v="6.3900453029322453"/>
    <m/>
    <x v="10"/>
    <x v="10"/>
    <m/>
    <x v="12"/>
    <m/>
    <m/>
    <m/>
  </r>
  <r>
    <n v="593.77535999999998"/>
    <x v="311"/>
    <n v="1006089"/>
    <n v="1783"/>
    <x v="5"/>
    <n v="160.672"/>
    <n v="2.6955745867357099"/>
    <m/>
    <x v="10"/>
    <x v="10"/>
    <m/>
    <x v="12"/>
    <m/>
    <m/>
    <m/>
  </r>
  <r>
    <n v="593.89200000000005"/>
    <x v="8"/>
    <n v="1002302"/>
    <n v="2302"/>
    <x v="3"/>
    <n v="81.497600000000006"/>
    <n v="6.2872329982723416"/>
    <m/>
    <x v="10"/>
    <x v="10"/>
    <m/>
    <x v="12"/>
    <m/>
    <m/>
    <m/>
  </r>
  <r>
    <n v="594.00120000000004"/>
    <x v="213"/>
    <n v="1004490"/>
    <n v="1448"/>
    <x v="6"/>
    <n v="57.139200000000002"/>
    <n v="9.3956863239247319"/>
    <m/>
    <x v="10"/>
    <x v="10"/>
    <m/>
    <x v="12"/>
    <m/>
    <m/>
    <m/>
  </r>
  <r>
    <n v="594.03302399999995"/>
    <x v="77"/>
    <n v="1000792"/>
    <n v="792"/>
    <x v="0"/>
    <n v="545.36601599999995"/>
    <n v="8.9237331575864109E-2"/>
    <m/>
    <x v="10"/>
    <x v="10"/>
    <m/>
    <x v="12"/>
    <m/>
    <m/>
    <m/>
  </r>
  <r>
    <n v="594.25616639999998"/>
    <x v="48"/>
    <n v="1000633"/>
    <n v="633"/>
    <x v="6"/>
    <n v="468.995904"/>
    <n v="0.26708178329847415"/>
    <m/>
    <x v="10"/>
    <x v="10"/>
    <m/>
    <x v="12"/>
    <m/>
    <m/>
    <m/>
  </r>
  <r>
    <n v="594.34905600000002"/>
    <x v="219"/>
    <n v="1011797"/>
    <n v="196"/>
    <x v="9"/>
    <n v="574.45920000000001"/>
    <n v="3.4623618178627844E-2"/>
    <m/>
    <x v="10"/>
    <x v="10"/>
    <m/>
    <x v="12"/>
    <m/>
    <m/>
    <m/>
  </r>
  <r>
    <n v="594.34905600000002"/>
    <x v="99"/>
    <n v="1015817"/>
    <n v="1860"/>
    <x v="9"/>
    <n v="738.56320000000005"/>
    <n v="-0.19526310544581699"/>
    <m/>
    <x v="10"/>
    <x v="10"/>
    <m/>
    <x v="12"/>
    <m/>
    <m/>
    <m/>
  </r>
  <r>
    <n v="594.78639999999996"/>
    <x v="325"/>
    <n v="1003365"/>
    <n v="74"/>
    <x v="6"/>
    <n v="95.084800000000001"/>
    <n v="5.2553257723631956"/>
    <m/>
    <x v="10"/>
    <x v="10"/>
    <m/>
    <x v="12"/>
    <m/>
    <m/>
    <m/>
  </r>
  <r>
    <n v="595.41331200000002"/>
    <x v="82"/>
    <n v="1000522"/>
    <n v="522"/>
    <x v="4"/>
    <n v="383.71468800000002"/>
    <n v="0.55170841935558113"/>
    <m/>
    <x v="10"/>
    <x v="10"/>
    <m/>
    <x v="12"/>
    <m/>
    <m/>
    <m/>
  </r>
  <r>
    <n v="595.56119999999999"/>
    <x v="339"/>
    <n v="1005112"/>
    <n v="779"/>
    <x v="5"/>
    <n v="252.10239999999999"/>
    <n v="1.3623781447538779"/>
    <m/>
    <x v="10"/>
    <x v="10"/>
    <m/>
    <x v="12"/>
    <m/>
    <m/>
    <m/>
  </r>
  <r>
    <n v="596.0557824"/>
    <x v="338"/>
    <n v="1000581"/>
    <n v="581"/>
    <x v="9"/>
    <n v="53.462400000000002"/>
    <n v="10.149065182258934"/>
    <m/>
    <x v="10"/>
    <x v="10"/>
    <m/>
    <x v="12"/>
    <m/>
    <m/>
    <m/>
  </r>
  <r>
    <n v="596.07575039999995"/>
    <x v="72"/>
    <n v="1000670"/>
    <n v="670"/>
    <x v="2"/>
    <n v="436.15296000000001"/>
    <n v="0.36666675470917343"/>
    <m/>
    <x v="10"/>
    <x v="10"/>
    <m/>
    <x v="12"/>
    <m/>
    <m/>
    <m/>
  </r>
  <r>
    <n v="596.35680000000002"/>
    <x v="113"/>
    <n v="1003096"/>
    <n v="729"/>
    <x v="1"/>
    <n v="243.16480000000001"/>
    <n v="1.4524799642053454"/>
    <m/>
    <x v="10"/>
    <x v="10"/>
    <m/>
    <x v="12"/>
    <m/>
    <m/>
    <m/>
  </r>
  <r>
    <n v="596.52403200000003"/>
    <x v="281"/>
    <n v="1000501"/>
    <n v="501"/>
    <x v="4"/>
    <n v="397.11667199999999"/>
    <n v="0.50213797118041936"/>
    <m/>
    <x v="10"/>
    <x v="10"/>
    <m/>
    <x v="12"/>
    <m/>
    <m/>
    <m/>
  </r>
  <r>
    <n v="596.596"/>
    <x v="21"/>
    <n v="1002386"/>
    <n v="2386"/>
    <x v="4"/>
    <n v="159.40799999999999"/>
    <n v="2.7425725183177758"/>
    <m/>
    <x v="10"/>
    <x v="10"/>
    <m/>
    <x v="12"/>
    <m/>
    <m/>
    <m/>
  </r>
  <r>
    <n v="597.79123200000004"/>
    <x v="44"/>
    <n v="1015090"/>
    <n v="1053"/>
    <x v="9"/>
    <n v="633.68240000000003"/>
    <n v="-5.6639048204589544E-2"/>
    <m/>
    <x v="10"/>
    <x v="10"/>
    <m/>
    <x v="12"/>
    <m/>
    <m/>
    <m/>
  </r>
  <r>
    <n v="597.90431999999998"/>
    <x v="198"/>
    <n v="1000293"/>
    <n v="293"/>
    <x v="5"/>
    <n v="313.59283199999999"/>
    <n v="0.90662623308940937"/>
    <m/>
    <x v="10"/>
    <x v="10"/>
    <m/>
    <x v="12"/>
    <m/>
    <m/>
    <m/>
  </r>
  <r>
    <n v="598.07808"/>
    <x v="153"/>
    <n v="1005903"/>
    <n v="1851"/>
    <x v="1"/>
    <n v="14.375999999999999"/>
    <n v="40.602537562604347"/>
    <m/>
    <x v="10"/>
    <x v="10"/>
    <m/>
    <x v="12"/>
    <m/>
    <m/>
    <m/>
  </r>
  <r>
    <n v="598.07808"/>
    <x v="30"/>
    <n v="1005526"/>
    <n v="1911"/>
    <x v="7"/>
    <n v="114.072"/>
    <n v="4.2429875867872919"/>
    <m/>
    <x v="10"/>
    <x v="10"/>
    <m/>
    <x v="12"/>
    <m/>
    <m/>
    <m/>
  </r>
  <r>
    <n v="598.62017279999998"/>
    <x v="337"/>
    <n v="1000946"/>
    <n v="946"/>
    <x v="5"/>
    <n v="300.33792"/>
    <n v="0.99315548566095146"/>
    <m/>
    <x v="10"/>
    <x v="10"/>
    <m/>
    <x v="12"/>
    <m/>
    <m/>
    <m/>
  </r>
  <r>
    <n v="598.72280000000001"/>
    <x v="80"/>
    <n v="1003207"/>
    <n v="260"/>
    <x v="5"/>
    <n v="272.81279999999998"/>
    <n v="1.1946286977737117"/>
    <m/>
    <x v="10"/>
    <x v="10"/>
    <m/>
    <x v="12"/>
    <m/>
    <m/>
    <m/>
  </r>
  <r>
    <n v="599.09199999999998"/>
    <x v="82"/>
    <n v="1002196"/>
    <n v="2196"/>
    <x v="5"/>
    <n v="153.8272"/>
    <n v="2.8945778119864367"/>
    <m/>
    <x v="10"/>
    <x v="10"/>
    <m/>
    <x v="12"/>
    <m/>
    <m/>
    <m/>
  </r>
  <r>
    <n v="599.59486079999999"/>
    <x v="296"/>
    <n v="1001012"/>
    <n v="1012"/>
    <x v="5"/>
    <n v="505.94419199999999"/>
    <n v="0.18510078834939964"/>
    <m/>
    <x v="10"/>
    <x v="10"/>
    <m/>
    <x v="12"/>
    <m/>
    <m/>
    <m/>
  </r>
  <r>
    <n v="600.61248000000001"/>
    <x v="257"/>
    <n v="1000284"/>
    <n v="284"/>
    <x v="2"/>
    <n v="696.36979199999996"/>
    <n v="-0.13750928472210347"/>
    <m/>
    <x v="10"/>
    <x v="10"/>
    <m/>
    <x v="12"/>
    <m/>
    <m/>
    <m/>
  </r>
  <r>
    <n v="601.18581119999999"/>
    <x v="299"/>
    <n v="1000568"/>
    <n v="568"/>
    <x v="4"/>
    <n v="447.27359999999999"/>
    <n v="0.34411199587903246"/>
    <m/>
    <x v="10"/>
    <x v="10"/>
    <m/>
    <x v="12"/>
    <m/>
    <m/>
    <m/>
  </r>
  <r>
    <n v="601.32799999999997"/>
    <x v="345"/>
    <n v="1002412"/>
    <n v="2412"/>
    <x v="8"/>
    <n v="170.80959999999999"/>
    <n v="2.5204578665367756"/>
    <m/>
    <x v="10"/>
    <x v="10"/>
    <m/>
    <x v="12"/>
    <m/>
    <m/>
    <m/>
  </r>
  <r>
    <n v="601.95632639999997"/>
    <x v="345"/>
    <n v="1000145"/>
    <n v="145"/>
    <x v="7"/>
    <n v="209.55417600000001"/>
    <n v="1.8725570536947924"/>
    <m/>
    <x v="10"/>
    <x v="10"/>
    <m/>
    <x v="12"/>
    <m/>
    <m/>
    <m/>
  </r>
  <r>
    <n v="602.12360000000001"/>
    <x v="90"/>
    <n v="1002572"/>
    <n v="2572"/>
    <x v="0"/>
    <n v="350.67520000000002"/>
    <n v="0.71704072600514657"/>
    <m/>
    <x v="10"/>
    <x v="10"/>
    <m/>
    <x v="12"/>
    <m/>
    <m/>
    <m/>
  </r>
  <r>
    <n v="602.38080000000002"/>
    <x v="89"/>
    <n v="1005739"/>
    <n v="334"/>
    <x v="3"/>
    <n v="97.811999999999998"/>
    <n v="5.158557232241443"/>
    <m/>
    <x v="10"/>
    <x v="10"/>
    <m/>
    <x v="12"/>
    <m/>
    <m/>
    <m/>
  </r>
  <r>
    <n v="603.08776320000004"/>
    <x v="62"/>
    <n v="1000641"/>
    <n v="641"/>
    <x v="8"/>
    <n v="327.86207999999999"/>
    <n v="0.83945567355639317"/>
    <m/>
    <x v="10"/>
    <x v="10"/>
    <m/>
    <x v="12"/>
    <m/>
    <m/>
    <m/>
  </r>
  <r>
    <n v="603.24680000000001"/>
    <x v="72"/>
    <n v="1004961"/>
    <n v="2423"/>
    <x v="6"/>
    <n v="118.90560000000001"/>
    <n v="4.0733253942623389"/>
    <m/>
    <x v="10"/>
    <x v="10"/>
    <m/>
    <x v="12"/>
    <m/>
    <m/>
    <m/>
  </r>
  <r>
    <n v="603.62140799999997"/>
    <x v="50"/>
    <n v="1000964"/>
    <n v="964"/>
    <x v="1"/>
    <n v="502.06848000000002"/>
    <n v="0.20226907691954682"/>
    <m/>
    <x v="10"/>
    <x v="10"/>
    <m/>
    <x v="12"/>
    <m/>
    <m/>
    <m/>
  </r>
  <r>
    <n v="603.70439999999996"/>
    <x v="69"/>
    <n v="1004935"/>
    <n v="2358"/>
    <x v="2"/>
    <n v="71.606399999999994"/>
    <n v="7.4308721008178038"/>
    <m/>
    <x v="10"/>
    <x v="10"/>
    <m/>
    <x v="12"/>
    <m/>
    <m/>
    <m/>
  </r>
  <r>
    <n v="603.70752000000005"/>
    <x v="271"/>
    <n v="1000268"/>
    <n v="268"/>
    <x v="9"/>
    <n v="215.22739200000001"/>
    <n v="1.8049753072322692"/>
    <m/>
    <x v="10"/>
    <x v="10"/>
    <m/>
    <x v="12"/>
    <m/>
    <m/>
    <m/>
  </r>
  <r>
    <n v="604.91600000000005"/>
    <x v="284"/>
    <n v="1005017"/>
    <n v="2579"/>
    <x v="9"/>
    <n v="97.712000000000003"/>
    <n v="5.1908056328803021"/>
    <m/>
    <x v="10"/>
    <x v="10"/>
    <m/>
    <x v="12"/>
    <m/>
    <m/>
    <m/>
  </r>
  <r>
    <n v="605.03314560000001"/>
    <x v="278"/>
    <n v="1000565"/>
    <n v="565"/>
    <x v="8"/>
    <n v="573.83040000000005"/>
    <n v="5.4376250543714581E-2"/>
    <m/>
    <x v="10"/>
    <x v="10"/>
    <m/>
    <x v="12"/>
    <m/>
    <m/>
    <m/>
  </r>
  <r>
    <n v="606.24495360000003"/>
    <x v="42"/>
    <n v="1000880"/>
    <n v="880"/>
    <x v="4"/>
    <n v="689.48735999999997"/>
    <n v="-0.12073086648027882"/>
    <m/>
    <x v="10"/>
    <x v="10"/>
    <m/>
    <x v="12"/>
    <m/>
    <m/>
    <m/>
  </r>
  <r>
    <n v="606.64356480000004"/>
    <x v="164"/>
    <n v="1000054"/>
    <n v="54"/>
    <x v="1"/>
    <n v="238.348512"/>
    <n v="1.5451955194081515"/>
    <m/>
    <x v="10"/>
    <x v="10"/>
    <m/>
    <x v="12"/>
    <m/>
    <m/>
    <m/>
  </r>
  <r>
    <n v="606.68352000000004"/>
    <x v="165"/>
    <n v="1005349"/>
    <n v="2519"/>
    <x v="1"/>
    <n v="130.1728"/>
    <n v="3.660601293050469"/>
    <m/>
    <x v="10"/>
    <x v="10"/>
    <m/>
    <x v="12"/>
    <m/>
    <m/>
    <m/>
  </r>
  <r>
    <n v="607.45825920000004"/>
    <x v="352"/>
    <n v="1000965"/>
    <n v="965"/>
    <x v="1"/>
    <n v="656.89919999999995"/>
    <n v="-7.5264120887953451E-2"/>
    <m/>
    <x v="10"/>
    <x v="10"/>
    <m/>
    <x v="12"/>
    <m/>
    <m/>
    <m/>
  </r>
  <r>
    <n v="607.50368639999999"/>
    <x v="134"/>
    <n v="1000929"/>
    <n v="929"/>
    <x v="9"/>
    <n v="640.20672000000002"/>
    <n v="-5.1081990517063025E-2"/>
    <m/>
    <x v="10"/>
    <x v="10"/>
    <m/>
    <x v="12"/>
    <m/>
    <m/>
    <m/>
  </r>
  <r>
    <n v="607.77912000000003"/>
    <x v="264"/>
    <n v="1003765"/>
    <n v="2795"/>
    <x v="1"/>
    <n v="281.85599999999999"/>
    <n v="1.1563462193460492"/>
    <m/>
    <x v="10"/>
    <x v="10"/>
    <m/>
    <x v="12"/>
    <m/>
    <m/>
    <m/>
  </r>
  <r>
    <n v="609.10312320000003"/>
    <x v="53"/>
    <n v="1000566"/>
    <n v="566"/>
    <x v="6"/>
    <n v="609.072"/>
    <n v="5.1099377413548073E-5"/>
    <m/>
    <x v="10"/>
    <x v="10"/>
    <m/>
    <x v="12"/>
    <m/>
    <m/>
    <m/>
  </r>
  <r>
    <n v="609.65840000000003"/>
    <x v="311"/>
    <n v="1003343"/>
    <n v="2591"/>
    <x v="1"/>
    <n v="67.859200000000001"/>
    <n v="7.9841672168254272"/>
    <m/>
    <x v="10"/>
    <x v="10"/>
    <m/>
    <x v="12"/>
    <m/>
    <m/>
    <m/>
  </r>
  <r>
    <n v="609.69467520000001"/>
    <x v="217"/>
    <n v="1000297"/>
    <n v="297"/>
    <x v="7"/>
    <n v="134.73619199999999"/>
    <n v="3.5250995011050934"/>
    <m/>
    <x v="10"/>
    <x v="10"/>
    <m/>
    <x v="12"/>
    <m/>
    <m/>
    <m/>
  </r>
  <r>
    <n v="610.35519999999997"/>
    <x v="38"/>
    <n v="1003704"/>
    <n v="973"/>
    <x v="8"/>
    <n v="200.2208"/>
    <n v="2.0484105547475586"/>
    <m/>
    <x v="10"/>
    <x v="10"/>
    <m/>
    <x v="12"/>
    <m/>
    <m/>
    <m/>
  </r>
  <r>
    <n v="610.511616"/>
    <x v="340"/>
    <n v="1000530"/>
    <n v="530"/>
    <x v="4"/>
    <n v="152.1696"/>
    <n v="3.0120471894517697"/>
    <m/>
    <x v="10"/>
    <x v="10"/>
    <m/>
    <x v="12"/>
    <m/>
    <m/>
    <m/>
  </r>
  <r>
    <n v="610.65160000000003"/>
    <x v="280"/>
    <n v="1003229"/>
    <n v="1160"/>
    <x v="4"/>
    <n v="156.304"/>
    <n v="2.9068200429931421"/>
    <m/>
    <x v="10"/>
    <x v="10"/>
    <m/>
    <x v="12"/>
    <m/>
    <m/>
    <m/>
  </r>
  <r>
    <n v="610.72976640000002"/>
    <x v="125"/>
    <n v="1000060"/>
    <n v="60"/>
    <x v="1"/>
    <n v="65.725247999999993"/>
    <n v="8.2921637420067267"/>
    <m/>
    <x v="10"/>
    <x v="10"/>
    <m/>
    <x v="12"/>
    <m/>
    <m/>
    <m/>
  </r>
  <r>
    <n v="610.78368"/>
    <x v="48"/>
    <n v="1000805"/>
    <n v="805"/>
    <x v="1"/>
    <n v="206.28979200000001"/>
    <n v="1.960804187538276"/>
    <m/>
    <x v="10"/>
    <x v="10"/>
    <m/>
    <x v="12"/>
    <m/>
    <m/>
    <m/>
  </r>
  <r>
    <n v="610.90848000000005"/>
    <x v="112"/>
    <n v="1000512"/>
    <n v="512"/>
    <x v="5"/>
    <n v="645.79929600000003"/>
    <n v="-5.4027336691305362E-2"/>
    <m/>
    <x v="10"/>
    <x v="10"/>
    <m/>
    <x v="12"/>
    <m/>
    <m/>
    <m/>
  </r>
  <r>
    <n v="610.98623999999995"/>
    <x v="294"/>
    <n v="1006076"/>
    <n v="1421"/>
    <x v="4"/>
    <n v="171.96"/>
    <n v="2.5530718771807392"/>
    <m/>
    <x v="10"/>
    <x v="10"/>
    <m/>
    <x v="12"/>
    <m/>
    <m/>
    <m/>
  </r>
  <r>
    <n v="611.55993599999999"/>
    <x v="266"/>
    <n v="1009751"/>
    <n v="2805"/>
    <x v="9"/>
    <n v="631.16319999999996"/>
    <n v="-3.1058946402451805E-2"/>
    <m/>
    <x v="10"/>
    <x v="10"/>
    <m/>
    <x v="12"/>
    <m/>
    <m/>
    <m/>
  </r>
  <r>
    <n v="611.81752319999998"/>
    <x v="205"/>
    <n v="1000203"/>
    <n v="203"/>
    <x v="6"/>
    <n v="122.17228799999999"/>
    <n v="4.0078256961185827"/>
    <m/>
    <x v="10"/>
    <x v="10"/>
    <m/>
    <x v="12"/>
    <m/>
    <m/>
    <m/>
  </r>
  <r>
    <n v="611.90937599999995"/>
    <x v="195"/>
    <n v="1000557"/>
    <n v="557"/>
    <x v="2"/>
    <n v="299.74079999999998"/>
    <n v="1.0414617429459052"/>
    <m/>
    <x v="10"/>
    <x v="10"/>
    <m/>
    <x v="12"/>
    <m/>
    <m/>
    <m/>
  </r>
  <r>
    <n v="612.23260800000003"/>
    <x v="7"/>
    <n v="1001000"/>
    <n v="1000"/>
    <x v="7"/>
    <n v="505.06752"/>
    <n v="0.21217972598990334"/>
    <m/>
    <x v="10"/>
    <x v="10"/>
    <m/>
    <x v="12"/>
    <m/>
    <m/>
    <m/>
  </r>
  <r>
    <n v="612.65880000000004"/>
    <x v="40"/>
    <n v="1004678"/>
    <n v="922"/>
    <x v="3"/>
    <n v="77.036799999999999"/>
    <n v="6.9528069701752937"/>
    <m/>
    <x v="10"/>
    <x v="10"/>
    <m/>
    <x v="12"/>
    <m/>
    <m/>
    <m/>
  </r>
  <r>
    <n v="612.70732799999996"/>
    <x v="70"/>
    <n v="1011365"/>
    <n v="1590"/>
    <x v="9"/>
    <n v="733.7056"/>
    <n v="-0.16491392732998092"/>
    <m/>
    <x v="10"/>
    <x v="10"/>
    <m/>
    <x v="12"/>
    <m/>
    <m/>
    <m/>
  </r>
  <r>
    <n v="613.96957440000006"/>
    <x v="44"/>
    <n v="1000914"/>
    <n v="914"/>
    <x v="1"/>
    <n v="428.37311999999997"/>
    <n v="0.43325887114485639"/>
    <m/>
    <x v="10"/>
    <x v="10"/>
    <m/>
    <x v="12"/>
    <m/>
    <m/>
    <m/>
  </r>
  <r>
    <n v="614.17823999999996"/>
    <x v="186"/>
    <n v="1000290"/>
    <n v="290"/>
    <x v="0"/>
    <n v="398.538816"/>
    <n v="0.54107508564485718"/>
    <m/>
    <x v="10"/>
    <x v="10"/>
    <m/>
    <x v="12"/>
    <m/>
    <m/>
    <m/>
  </r>
  <r>
    <n v="614.79600000000005"/>
    <x v="342"/>
    <n v="1003860"/>
    <n v="1504"/>
    <x v="3"/>
    <n v="229.60319999999999"/>
    <n v="1.6776456077267219"/>
    <m/>
    <x v="10"/>
    <x v="10"/>
    <m/>
    <x v="12"/>
    <m/>
    <m/>
    <m/>
  </r>
  <r>
    <n v="616.72320000000002"/>
    <x v="209"/>
    <n v="1006262"/>
    <n v="185"/>
    <x v="4"/>
    <n v="0.98"/>
    <n v="628.30938775510208"/>
    <m/>
    <x v="10"/>
    <x v="10"/>
    <m/>
    <x v="12"/>
    <m/>
    <m/>
    <m/>
  </r>
  <r>
    <n v="617.20360000000005"/>
    <x v="73"/>
    <n v="1003633"/>
    <n v="2141"/>
    <x v="7"/>
    <n v="189.8528"/>
    <n v="2.2509586374285764"/>
    <m/>
    <x v="10"/>
    <x v="10"/>
    <m/>
    <x v="12"/>
    <m/>
    <m/>
    <m/>
  </r>
  <r>
    <n v="617.38040000000001"/>
    <x v="308"/>
    <n v="1004765"/>
    <n v="1220"/>
    <x v="1"/>
    <n v="138.46080000000001"/>
    <n v="3.4588822251496452"/>
    <m/>
    <x v="10"/>
    <x v="10"/>
    <m/>
    <x v="12"/>
    <m/>
    <m/>
    <m/>
  </r>
  <r>
    <n v="617.57978879999996"/>
    <x v="308"/>
    <n v="1000666"/>
    <n v="666"/>
    <x v="4"/>
    <n v="588.51187200000004"/>
    <n v="4.9392235200312017E-2"/>
    <m/>
    <x v="10"/>
    <x v="10"/>
    <m/>
    <x v="12"/>
    <m/>
    <m/>
    <m/>
  </r>
  <r>
    <n v="617.84236799999996"/>
    <x v="111"/>
    <n v="1000645"/>
    <n v="645"/>
    <x v="8"/>
    <n v="564.76051199999995"/>
    <n v="9.3990027404748905E-2"/>
    <m/>
    <x v="10"/>
    <x v="10"/>
    <m/>
    <x v="12"/>
    <m/>
    <m/>
    <m/>
  </r>
  <r>
    <n v="617.94944640000006"/>
    <x v="20"/>
    <n v="1000356"/>
    <n v="356"/>
    <x v="1"/>
    <n v="306.775488"/>
    <n v="1.0143377504789433"/>
    <m/>
    <x v="10"/>
    <x v="10"/>
    <m/>
    <x v="12"/>
    <m/>
    <m/>
    <m/>
  </r>
  <r>
    <n v="618.09799999999996"/>
    <x v="48"/>
    <n v="1002564"/>
    <n v="2564"/>
    <x v="1"/>
    <n v="191.62559999999999"/>
    <n v="2.2255502396339528"/>
    <m/>
    <x v="10"/>
    <x v="10"/>
    <m/>
    <x v="12"/>
    <m/>
    <m/>
    <m/>
  </r>
  <r>
    <n v="618.44428800000003"/>
    <x v="5"/>
    <n v="1010285"/>
    <n v="1755"/>
    <x v="9"/>
    <n v="650.69759999999997"/>
    <n v="-4.9567282866880003E-2"/>
    <m/>
    <x v="10"/>
    <x v="10"/>
    <m/>
    <x v="12"/>
    <m/>
    <m/>
    <m/>
  </r>
  <r>
    <n v="618.52440000000001"/>
    <x v="91"/>
    <n v="1002950"/>
    <n v="367"/>
    <x v="3"/>
    <n v="76.780799999999999"/>
    <n v="7.0557170542635665"/>
    <m/>
    <x v="10"/>
    <x v="10"/>
    <m/>
    <x v="12"/>
    <m/>
    <m/>
    <m/>
  </r>
  <r>
    <n v="618.66155519999995"/>
    <x v="13"/>
    <n v="1000601"/>
    <n v="601"/>
    <x v="8"/>
    <n v="115.872"/>
    <n v="4.3391807787903884"/>
    <m/>
    <x v="10"/>
    <x v="10"/>
    <m/>
    <x v="12"/>
    <m/>
    <m/>
    <m/>
  </r>
  <r>
    <n v="618.9835392"/>
    <x v="25"/>
    <n v="1000394"/>
    <n v="394"/>
    <x v="9"/>
    <n v="677.50675200000001"/>
    <n v="-8.6380265033875275E-2"/>
    <m/>
    <x v="10"/>
    <x v="10"/>
    <m/>
    <x v="12"/>
    <m/>
    <m/>
    <m/>
  </r>
  <r>
    <n v="619.37041920000001"/>
    <x v="175"/>
    <n v="1000155"/>
    <n v="155"/>
    <x v="7"/>
    <n v="247.31481600000001"/>
    <n v="1.5043805673170829"/>
    <m/>
    <x v="10"/>
    <x v="10"/>
    <m/>
    <x v="12"/>
    <m/>
    <m/>
    <m/>
  </r>
  <r>
    <n v="619.62055999999995"/>
    <x v="213"/>
    <n v="1004270"/>
    <n v="326"/>
    <x v="4"/>
    <n v="156.83519999999999"/>
    <n v="2.950774826059456"/>
    <m/>
    <x v="10"/>
    <x v="10"/>
    <m/>
    <x v="12"/>
    <m/>
    <m/>
    <m/>
  </r>
  <r>
    <n v="620.3598336"/>
    <x v="129"/>
    <n v="1000547"/>
    <n v="547"/>
    <x v="8"/>
    <n v="190.512"/>
    <n v="2.256276946334089"/>
    <m/>
    <x v="10"/>
    <x v="10"/>
    <m/>
    <x v="12"/>
    <m/>
    <m/>
    <m/>
  </r>
  <r>
    <n v="621.25959999999998"/>
    <x v="22"/>
    <n v="1002482"/>
    <n v="2482"/>
    <x v="5"/>
    <n v="370.048"/>
    <n v="0.67886220166032507"/>
    <m/>
    <x v="10"/>
    <x v="10"/>
    <m/>
    <x v="12"/>
    <m/>
    <m/>
    <m/>
  </r>
  <r>
    <n v="621.460736"/>
    <x v="185"/>
    <n v="1001378"/>
    <n v="1378"/>
    <x v="2"/>
    <n v="260.52864"/>
    <n v="1.3853835647397539"/>
    <m/>
    <x v="10"/>
    <x v="10"/>
    <m/>
    <x v="12"/>
    <m/>
    <m/>
    <m/>
  </r>
  <r>
    <n v="621.56240639999999"/>
    <x v="16"/>
    <n v="1000392"/>
    <n v="392"/>
    <x v="5"/>
    <n v="254.458944"/>
    <n v="1.4426824879065756"/>
    <m/>
    <x v="10"/>
    <x v="10"/>
    <m/>
    <x v="12"/>
    <m/>
    <m/>
    <m/>
  </r>
  <r>
    <n v="621.69144960000006"/>
    <x v="6"/>
    <n v="1000567"/>
    <n v="567"/>
    <x v="7"/>
    <n v="464.3904"/>
    <n v="0.33872588580642504"/>
    <m/>
    <x v="10"/>
    <x v="10"/>
    <m/>
    <x v="12"/>
    <m/>
    <m/>
    <m/>
  </r>
  <r>
    <n v="621.85343999999998"/>
    <x v="119"/>
    <n v="1000279"/>
    <n v="279"/>
    <x v="8"/>
    <n v="518.56128000000001"/>
    <n v="0.19918988166644444"/>
    <m/>
    <x v="10"/>
    <x v="10"/>
    <m/>
    <x v="12"/>
    <m/>
    <m/>
    <m/>
  </r>
  <r>
    <n v="622.154"/>
    <x v="127"/>
    <n v="1002720"/>
    <n v="2720"/>
    <x v="1"/>
    <n v="150.05439999999999"/>
    <n v="3.1461896485541248"/>
    <m/>
    <x v="10"/>
    <x v="10"/>
    <m/>
    <x v="12"/>
    <m/>
    <m/>
    <m/>
  </r>
  <r>
    <n v="622.17999999999995"/>
    <x v="293"/>
    <n v="1005092"/>
    <n v="2741"/>
    <x v="6"/>
    <n v="230.13759999999999"/>
    <n v="1.7035130287271611"/>
    <m/>
    <x v="10"/>
    <x v="10"/>
    <m/>
    <x v="12"/>
    <m/>
    <m/>
    <m/>
  </r>
  <r>
    <n v="622.28920000000005"/>
    <x v="308"/>
    <n v="1002759"/>
    <n v="2759"/>
    <x v="3"/>
    <n v="91.382400000000004"/>
    <n v="5.8097270371537633"/>
    <m/>
    <x v="10"/>
    <x v="10"/>
    <m/>
    <x v="12"/>
    <m/>
    <m/>
    <m/>
  </r>
  <r>
    <n v="623.04840000000002"/>
    <x v="88"/>
    <n v="1003106"/>
    <n v="1965"/>
    <x v="6"/>
    <n v="134.68799999999999"/>
    <n v="3.6258642195295798"/>
    <m/>
    <x v="10"/>
    <x v="10"/>
    <m/>
    <x v="12"/>
    <m/>
    <m/>
    <m/>
  </r>
  <r>
    <n v="623.69249279999997"/>
    <x v="305"/>
    <n v="1000949"/>
    <n v="949"/>
    <x v="7"/>
    <n v="593.68320000000006"/>
    <n v="5.0547653698133799E-2"/>
    <m/>
    <x v="10"/>
    <x v="10"/>
    <m/>
    <x v="12"/>
    <m/>
    <m/>
    <m/>
  </r>
  <r>
    <n v="625.233024"/>
    <x v="272"/>
    <n v="1000767"/>
    <n v="767"/>
    <x v="9"/>
    <n v="658.88524800000005"/>
    <n v="-5.1074483913775594E-2"/>
    <m/>
    <x v="10"/>
    <x v="10"/>
    <m/>
    <x v="12"/>
    <m/>
    <m/>
    <m/>
  </r>
  <r>
    <n v="625.70975999999996"/>
    <x v="291"/>
    <n v="1000872"/>
    <n v="872"/>
    <x v="5"/>
    <n v="643.74720000000002"/>
    <n v="-2.80194461428338E-2"/>
    <m/>
    <x v="10"/>
    <x v="10"/>
    <m/>
    <x v="12"/>
    <m/>
    <m/>
    <m/>
  </r>
  <r>
    <n v="626.33625600000005"/>
    <x v="335"/>
    <n v="1000653"/>
    <n v="653"/>
    <x v="3"/>
    <n v="528.25536"/>
    <n v="0.18566947621695698"/>
    <m/>
    <x v="10"/>
    <x v="10"/>
    <m/>
    <x v="12"/>
    <m/>
    <m/>
    <m/>
  </r>
  <r>
    <n v="626.75982720000002"/>
    <x v="65"/>
    <n v="1000891"/>
    <n v="891"/>
    <x v="1"/>
    <n v="643.15584000000001"/>
    <n v="-2.5493063702881083E-2"/>
    <m/>
    <x v="10"/>
    <x v="10"/>
    <m/>
    <x v="12"/>
    <m/>
    <m/>
    <m/>
  </r>
  <r>
    <n v="627.51461759999995"/>
    <x v="137"/>
    <n v="1000133"/>
    <n v="133"/>
    <x v="3"/>
    <n v="310.39084800000001"/>
    <n v="1.0216917529733349"/>
    <m/>
    <x v="10"/>
    <x v="10"/>
    <m/>
    <x v="12"/>
    <m/>
    <m/>
    <m/>
  </r>
  <r>
    <n v="627.58799999999997"/>
    <x v="40"/>
    <n v="1004863"/>
    <n v="755"/>
    <x v="9"/>
    <n v="211.91040000000001"/>
    <n v="1.9615724381625439"/>
    <m/>
    <x v="10"/>
    <x v="10"/>
    <m/>
    <x v="12"/>
    <m/>
    <m/>
    <m/>
  </r>
  <r>
    <n v="628.19712000000004"/>
    <x v="203"/>
    <n v="1005448"/>
    <n v="1541"/>
    <x v="9"/>
    <n v="32.347999999999999"/>
    <n v="18.419967849635221"/>
    <m/>
    <x v="10"/>
    <x v="10"/>
    <m/>
    <x v="12"/>
    <m/>
    <m/>
    <m/>
  </r>
  <r>
    <n v="628.31508480000002"/>
    <x v="311"/>
    <n v="1000656"/>
    <n v="656"/>
    <x v="2"/>
    <n v="392.24448000000001"/>
    <n v="0.60184557549414086"/>
    <m/>
    <x v="10"/>
    <x v="10"/>
    <m/>
    <x v="12"/>
    <m/>
    <m/>
    <m/>
  </r>
  <r>
    <n v="628.32057599999996"/>
    <x v="329"/>
    <n v="1000417"/>
    <n v="417"/>
    <x v="3"/>
    <n v="48.375936000000003"/>
    <n v="11.988287730494763"/>
    <m/>
    <x v="10"/>
    <x v="10"/>
    <m/>
    <x v="12"/>
    <m/>
    <m/>
    <m/>
  </r>
  <r>
    <n v="628.55170559999999"/>
    <x v="51"/>
    <n v="1000207"/>
    <n v="207"/>
    <x v="1"/>
    <n v="124.593216"/>
    <n v="4.0448308967319697"/>
    <m/>
    <x v="10"/>
    <x v="10"/>
    <m/>
    <x v="12"/>
    <m/>
    <m/>
    <m/>
  </r>
  <r>
    <n v="629.6130048"/>
    <x v="295"/>
    <n v="1000921"/>
    <n v="921"/>
    <x v="9"/>
    <n v="692.19647999999995"/>
    <n v="-9.0412876991226479E-2"/>
    <m/>
    <x v="10"/>
    <x v="10"/>
    <m/>
    <x v="12"/>
    <m/>
    <m/>
    <m/>
  </r>
  <r>
    <n v="629.63135999999997"/>
    <x v="154"/>
    <n v="1005631"/>
    <n v="2320"/>
    <x v="1"/>
    <n v="35.072000000000003"/>
    <n v="16.952536496350362"/>
    <m/>
    <x v="10"/>
    <x v="10"/>
    <m/>
    <x v="12"/>
    <m/>
    <m/>
    <m/>
  </r>
  <r>
    <n v="629.91820800000005"/>
    <x v="254"/>
    <n v="1015979"/>
    <n v="1499"/>
    <x v="9"/>
    <n v="760.0616"/>
    <n v="-0.17122742682961481"/>
    <m/>
    <x v="10"/>
    <x v="10"/>
    <m/>
    <x v="12"/>
    <m/>
    <m/>
    <m/>
  </r>
  <r>
    <n v="630.20530559999997"/>
    <x v="361"/>
    <n v="1000184"/>
    <n v="184"/>
    <x v="6"/>
    <n v="49.603391999999999"/>
    <n v="11.704883278949955"/>
    <m/>
    <x v="10"/>
    <x v="10"/>
    <m/>
    <x v="12"/>
    <m/>
    <m/>
    <m/>
  </r>
  <r>
    <n v="630.7704"/>
    <x v="344"/>
    <n v="1004119"/>
    <n v="668"/>
    <x v="5"/>
    <n v="34.048000000000002"/>
    <n v="17.525916353383458"/>
    <m/>
    <x v="10"/>
    <x v="10"/>
    <m/>
    <x v="12"/>
    <m/>
    <m/>
    <m/>
  </r>
  <r>
    <n v="630.7704"/>
    <x v="31"/>
    <n v="1004959"/>
    <n v="1799"/>
    <x v="6"/>
    <n v="267.6096"/>
    <n v="1.3570544554455446"/>
    <m/>
    <x v="10"/>
    <x v="10"/>
    <m/>
    <x v="12"/>
    <m/>
    <m/>
    <m/>
  </r>
  <r>
    <n v="630.95136000000002"/>
    <x v="325"/>
    <n v="1000851"/>
    <n v="851"/>
    <x v="3"/>
    <n v="499.24569600000001"/>
    <n v="0.26380931283982467"/>
    <m/>
    <x v="10"/>
    <x v="10"/>
    <m/>
    <x v="12"/>
    <m/>
    <m/>
    <m/>
  </r>
  <r>
    <n v="631.91256959999998"/>
    <x v="70"/>
    <n v="1000665"/>
    <n v="665"/>
    <x v="9"/>
    <n v="629.56857600000001"/>
    <n v="3.7231743917281795E-3"/>
    <m/>
    <x v="10"/>
    <x v="10"/>
    <m/>
    <x v="12"/>
    <m/>
    <m/>
    <m/>
  </r>
  <r>
    <n v="632.06707200000005"/>
    <x v="28"/>
    <n v="1000828"/>
    <n v="828"/>
    <x v="6"/>
    <n v="670.13683200000003"/>
    <n v="-5.6808935402613378E-2"/>
    <m/>
    <x v="10"/>
    <x v="10"/>
    <m/>
    <x v="12"/>
    <m/>
    <m/>
    <m/>
  </r>
  <r>
    <n v="632.10159999999996"/>
    <x v="149"/>
    <n v="1002237"/>
    <n v="2237"/>
    <x v="1"/>
    <n v="119.1712"/>
    <n v="4.304147310759646"/>
    <m/>
    <x v="10"/>
    <x v="10"/>
    <m/>
    <x v="12"/>
    <m/>
    <m/>
    <m/>
  </r>
  <r>
    <n v="632.18355199999996"/>
    <x v="121"/>
    <n v="1001818"/>
    <n v="1818"/>
    <x v="9"/>
    <n v="153.0112"/>
    <n v="3.1316161954157598"/>
    <m/>
    <x v="10"/>
    <x v="10"/>
    <m/>
    <x v="12"/>
    <m/>
    <m/>
    <m/>
  </r>
  <r>
    <n v="632.39504639999996"/>
    <x v="207"/>
    <n v="1000660"/>
    <n v="660"/>
    <x v="6"/>
    <n v="357.30144000000001"/>
    <n v="0.76992022870100929"/>
    <m/>
    <x v="10"/>
    <x v="10"/>
    <m/>
    <x v="12"/>
    <m/>
    <m/>
    <m/>
  </r>
  <r>
    <n v="633.36038399999995"/>
    <x v="171"/>
    <n v="1017027"/>
    <n v="566"/>
    <x v="9"/>
    <n v="554.02080000000001"/>
    <n v="0.14320686876738192"/>
    <m/>
    <x v="10"/>
    <x v="10"/>
    <m/>
    <x v="12"/>
    <m/>
    <m/>
    <m/>
  </r>
  <r>
    <n v="633.52224000000001"/>
    <x v="159"/>
    <n v="1000798"/>
    <n v="798"/>
    <x v="1"/>
    <n v="525.10118399999999"/>
    <n v="0.20647650263153858"/>
    <m/>
    <x v="10"/>
    <x v="10"/>
    <m/>
    <x v="12"/>
    <m/>
    <m/>
    <m/>
  </r>
  <r>
    <n v="633.64953600000001"/>
    <x v="163"/>
    <n v="1000853"/>
    <n v="853"/>
    <x v="9"/>
    <n v="333.61228799999998"/>
    <n v="0.89935910274384157"/>
    <m/>
    <x v="10"/>
    <x v="10"/>
    <m/>
    <x v="12"/>
    <m/>
    <m/>
    <m/>
  </r>
  <r>
    <n v="633.72400000000005"/>
    <x v="227"/>
    <n v="1003986"/>
    <n v="2437"/>
    <x v="2"/>
    <n v="55.577599999999997"/>
    <n v="10.402507485029941"/>
    <m/>
    <x v="10"/>
    <x v="10"/>
    <m/>
    <x v="12"/>
    <m/>
    <m/>
    <m/>
  </r>
  <r>
    <n v="633.83424000000002"/>
    <x v="71"/>
    <n v="1000264"/>
    <n v="264"/>
    <x v="1"/>
    <n v="429.99667199999999"/>
    <n v="0.47404452469808889"/>
    <m/>
    <x v="10"/>
    <x v="10"/>
    <m/>
    <x v="12"/>
    <m/>
    <m/>
    <m/>
  </r>
  <r>
    <n v="634.29079999999999"/>
    <x v="85"/>
    <n v="1002847"/>
    <n v="2847"/>
    <x v="1"/>
    <n v="150.3552"/>
    <n v="3.218615651470651"/>
    <m/>
    <x v="10"/>
    <x v="10"/>
    <m/>
    <x v="12"/>
    <m/>
    <m/>
    <m/>
  </r>
  <r>
    <n v="634.50777600000004"/>
    <x v="235"/>
    <n v="1006792"/>
    <n v="2626"/>
    <x v="9"/>
    <n v="61.287999999999997"/>
    <n v="9.3528876125832152"/>
    <m/>
    <x v="10"/>
    <x v="10"/>
    <m/>
    <x v="12"/>
    <m/>
    <m/>
    <m/>
  </r>
  <r>
    <n v="635.16236160000005"/>
    <x v="41"/>
    <n v="1000588"/>
    <n v="588"/>
    <x v="0"/>
    <n v="394.21440000000001"/>
    <n v="0.6112104519774012"/>
    <m/>
    <x v="10"/>
    <x v="10"/>
    <m/>
    <x v="12"/>
    <m/>
    <m/>
    <m/>
  </r>
  <r>
    <n v="636.54739199999995"/>
    <x v="143"/>
    <n v="1000831"/>
    <n v="831"/>
    <x v="6"/>
    <n v="439.13779199999999"/>
    <n v="0.44953908225689665"/>
    <m/>
    <x v="10"/>
    <x v="10"/>
    <m/>
    <x v="12"/>
    <m/>
    <m/>
    <m/>
  </r>
  <r>
    <n v="637.51084800000001"/>
    <x v="213"/>
    <n v="1000780"/>
    <n v="780"/>
    <x v="5"/>
    <n v="540.82483200000001"/>
    <n v="0.17877510476442027"/>
    <m/>
    <x v="10"/>
    <x v="10"/>
    <m/>
    <x v="12"/>
    <m/>
    <m/>
    <m/>
  </r>
  <r>
    <n v="638.72119999999995"/>
    <x v="174"/>
    <n v="1002921"/>
    <n v="2642"/>
    <x v="3"/>
    <n v="143.5744"/>
    <n v="3.4487123052577617"/>
    <m/>
    <x v="10"/>
    <x v="10"/>
    <m/>
    <x v="12"/>
    <m/>
    <m/>
    <m/>
  </r>
  <r>
    <n v="639.67103999999995"/>
    <x v="284"/>
    <n v="1006049"/>
    <n v="1581"/>
    <x v="4"/>
    <n v="64.263999999999996"/>
    <n v="8.9538005726378689"/>
    <m/>
    <x v="10"/>
    <x v="10"/>
    <m/>
    <x v="12"/>
    <m/>
    <m/>
    <m/>
  </r>
  <r>
    <n v="639.70233599999995"/>
    <x v="280"/>
    <n v="1000875"/>
    <n v="875"/>
    <x v="1"/>
    <n v="323.11872"/>
    <n v="0.97977491369116576"/>
    <m/>
    <x v="10"/>
    <x v="10"/>
    <m/>
    <x v="12"/>
    <m/>
    <m/>
    <m/>
  </r>
  <r>
    <n v="640.4008"/>
    <x v="242"/>
    <n v="1004837"/>
    <n v="638"/>
    <x v="3"/>
    <n v="201.92959999999999"/>
    <n v="2.1714062722849943"/>
    <m/>
    <x v="10"/>
    <x v="10"/>
    <m/>
    <x v="12"/>
    <m/>
    <m/>
    <m/>
  </r>
  <r>
    <n v="640.49959999999999"/>
    <x v="322"/>
    <n v="1003046"/>
    <n v="1121"/>
    <x v="2"/>
    <n v="254.73920000000001"/>
    <n v="1.5143346607039669"/>
    <m/>
    <x v="10"/>
    <x v="10"/>
    <m/>
    <x v="12"/>
    <m/>
    <m/>
    <m/>
  </r>
  <r>
    <n v="640.63633919999995"/>
    <x v="28"/>
    <n v="1000981"/>
    <n v="981"/>
    <x v="6"/>
    <n v="284.05056000000002"/>
    <n v="1.2553602400924677"/>
    <m/>
    <x v="10"/>
    <x v="10"/>
    <m/>
    <x v="12"/>
    <m/>
    <m/>
    <m/>
  </r>
  <r>
    <n v="641.36800000000005"/>
    <x v="46"/>
    <n v="1003397"/>
    <n v="28"/>
    <x v="2"/>
    <n v="71.756799999999998"/>
    <n v="7.9380797359971469"/>
    <m/>
    <x v="10"/>
    <x v="10"/>
    <m/>
    <x v="12"/>
    <m/>
    <m/>
    <m/>
  </r>
  <r>
    <n v="641.43560000000002"/>
    <x v="184"/>
    <n v="1002301"/>
    <n v="2301"/>
    <x v="3"/>
    <n v="70.134399999999999"/>
    <n v="8.145805767212666"/>
    <m/>
    <x v="10"/>
    <x v="10"/>
    <m/>
    <x v="12"/>
    <m/>
    <m/>
    <m/>
  </r>
  <r>
    <n v="642.15340800000001"/>
    <x v="319"/>
    <n v="1002122"/>
    <n v="2122"/>
    <x v="4"/>
    <n v="149.3408"/>
    <n v="3.2999194325997987"/>
    <m/>
    <x v="10"/>
    <x v="10"/>
    <m/>
    <x v="12"/>
    <m/>
    <m/>
    <m/>
  </r>
  <r>
    <n v="642.63679999999999"/>
    <x v="182"/>
    <n v="1003055"/>
    <n v="2089"/>
    <x v="6"/>
    <n v="190.66239999999999"/>
    <n v="2.3705481521264811"/>
    <m/>
    <x v="10"/>
    <x v="10"/>
    <m/>
    <x v="12"/>
    <m/>
    <m/>
    <m/>
  </r>
  <r>
    <n v="642.85228800000004"/>
    <x v="119"/>
    <n v="1000455"/>
    <n v="455"/>
    <x v="4"/>
    <n v="442.16985599999998"/>
    <n v="0.45385823858603347"/>
    <m/>
    <x v="10"/>
    <x v="10"/>
    <m/>
    <x v="12"/>
    <m/>
    <m/>
    <m/>
  </r>
  <r>
    <n v="643.02679999999998"/>
    <x v="270"/>
    <n v="1005001"/>
    <n v="799"/>
    <x v="1"/>
    <n v="42.607999999999997"/>
    <n v="14.091691701088999"/>
    <m/>
    <x v="10"/>
    <x v="10"/>
    <m/>
    <x v="12"/>
    <m/>
    <m/>
    <m/>
  </r>
  <r>
    <n v="643.23442560000001"/>
    <x v="111"/>
    <n v="1000587"/>
    <n v="587"/>
    <x v="6"/>
    <n v="244.93440000000001"/>
    <n v="1.6261498001097436"/>
    <m/>
    <x v="10"/>
    <x v="10"/>
    <m/>
    <x v="12"/>
    <m/>
    <m/>
    <m/>
  </r>
  <r>
    <n v="643.57280000000003"/>
    <x v="21"/>
    <n v="1003044"/>
    <n v="2437"/>
    <x v="0"/>
    <n v="175.92959999999999"/>
    <n v="2.6581268871184842"/>
    <m/>
    <x v="10"/>
    <x v="10"/>
    <m/>
    <x v="12"/>
    <m/>
    <m/>
    <m/>
  </r>
  <r>
    <n v="643.80160000000001"/>
    <x v="169"/>
    <n v="1002664"/>
    <n v="2664"/>
    <x v="3"/>
    <n v="279.6352"/>
    <n v="1.3022909848259447"/>
    <m/>
    <x v="10"/>
    <x v="10"/>
    <m/>
    <x v="12"/>
    <m/>
    <m/>
    <m/>
  </r>
  <r>
    <n v="643.97375999999997"/>
    <x v="212"/>
    <n v="1005807"/>
    <n v="1534"/>
    <x v="8"/>
    <n v="38.436"/>
    <n v="15.754442709959411"/>
    <m/>
    <x v="10"/>
    <x v="10"/>
    <m/>
    <x v="12"/>
    <m/>
    <m/>
    <m/>
  </r>
  <r>
    <n v="645.64031999999997"/>
    <x v="319"/>
    <n v="1000819"/>
    <n v="819"/>
    <x v="4"/>
    <n v="264.84825599999999"/>
    <n v="1.4377744817017031"/>
    <m/>
    <x v="10"/>
    <x v="10"/>
    <m/>
    <x v="12"/>
    <m/>
    <m/>
    <m/>
  </r>
  <r>
    <n v="646.45318399999996"/>
    <x v="18"/>
    <n v="1001849"/>
    <n v="1849"/>
    <x v="6"/>
    <n v="132.99520000000001"/>
    <n v="3.8607256803253041"/>
    <m/>
    <x v="10"/>
    <x v="10"/>
    <m/>
    <x v="12"/>
    <m/>
    <m/>
    <m/>
  </r>
  <r>
    <n v="646.65219839999997"/>
    <x v="149"/>
    <n v="1000131"/>
    <n v="131"/>
    <x v="8"/>
    <n v="24.557183999999999"/>
    <n v="25.332506137511533"/>
    <m/>
    <x v="10"/>
    <x v="10"/>
    <m/>
    <x v="12"/>
    <m/>
    <m/>
    <m/>
  </r>
  <r>
    <n v="646.790976"/>
    <x v="28"/>
    <n v="1000848"/>
    <n v="848"/>
    <x v="0"/>
    <n v="434.101248"/>
    <n v="0.4899541961233892"/>
    <m/>
    <x v="10"/>
    <x v="10"/>
    <m/>
    <x v="12"/>
    <m/>
    <m/>
    <m/>
  </r>
  <r>
    <n v="647.94986879999999"/>
    <x v="6"/>
    <n v="1000649"/>
    <n v="649"/>
    <x v="2"/>
    <n v="518.89363200000003"/>
    <n v="0.24871424284505375"/>
    <m/>
    <x v="10"/>
    <x v="10"/>
    <m/>
    <x v="12"/>
    <m/>
    <m/>
    <m/>
  </r>
  <r>
    <n v="648.04446719999999"/>
    <x v="274"/>
    <n v="1000363"/>
    <n v="363"/>
    <x v="4"/>
    <n v="330.41068799999999"/>
    <n v="0.96133021943890629"/>
    <m/>
    <x v="10"/>
    <x v="10"/>
    <m/>
    <x v="12"/>
    <m/>
    <m/>
    <m/>
  </r>
  <r>
    <n v="648.35347200000001"/>
    <x v="236"/>
    <n v="1000489"/>
    <n v="489"/>
    <x v="6"/>
    <n v="629.57107199999996"/>
    <n v="2.9833645215515958E-2"/>
    <m/>
    <x v="10"/>
    <x v="10"/>
    <m/>
    <x v="12"/>
    <m/>
    <m/>
    <m/>
  </r>
  <r>
    <n v="648.41399999999999"/>
    <x v="350"/>
    <n v="1004534"/>
    <n v="785"/>
    <x v="2"/>
    <n v="230.52799999999999"/>
    <n v="1.8127342448639643"/>
    <m/>
    <x v="10"/>
    <x v="10"/>
    <m/>
    <x v="12"/>
    <m/>
    <m/>
    <m/>
  </r>
  <r>
    <n v="648.42439999999999"/>
    <x v="259"/>
    <n v="1003812"/>
    <n v="2370"/>
    <x v="1"/>
    <n v="198.09280000000001"/>
    <n v="2.2733365372189196"/>
    <m/>
    <x v="10"/>
    <x v="10"/>
    <m/>
    <x v="12"/>
    <m/>
    <m/>
    <m/>
  </r>
  <r>
    <n v="648.72080000000005"/>
    <x v="116"/>
    <n v="1002286"/>
    <n v="2286"/>
    <x v="0"/>
    <n v="135.95840000000001"/>
    <n v="3.7714653894132324"/>
    <m/>
    <x v="10"/>
    <x v="10"/>
    <m/>
    <x v="12"/>
    <m/>
    <m/>
    <m/>
  </r>
  <r>
    <n v="648.83519999999999"/>
    <x v="292"/>
    <n v="1000285"/>
    <n v="285"/>
    <x v="7"/>
    <n v="460.11072000000001"/>
    <n v="0.41017188210698496"/>
    <m/>
    <x v="10"/>
    <x v="10"/>
    <m/>
    <x v="12"/>
    <m/>
    <m/>
    <m/>
  </r>
  <r>
    <n v="648.95750399999997"/>
    <x v="99"/>
    <n v="1000861"/>
    <n v="861"/>
    <x v="4"/>
    <n v="592.25855999999999"/>
    <n v="9.5733431020397552E-2"/>
    <m/>
    <x v="10"/>
    <x v="10"/>
    <m/>
    <x v="12"/>
    <m/>
    <m/>
    <m/>
  </r>
  <r>
    <n v="649.01940479999996"/>
    <x v="275"/>
    <n v="1000404"/>
    <n v="404"/>
    <x v="4"/>
    <n v="438.95347199999998"/>
    <n v="0.47856081840036113"/>
    <m/>
    <x v="10"/>
    <x v="10"/>
    <m/>
    <x v="12"/>
    <m/>
    <m/>
    <m/>
  </r>
  <r>
    <n v="649.42175999999995"/>
    <x v="136"/>
    <n v="1000804"/>
    <n v="804"/>
    <x v="9"/>
    <n v="519.526656"/>
    <n v="0.25002586970243917"/>
    <m/>
    <x v="10"/>
    <x v="10"/>
    <m/>
    <x v="12"/>
    <m/>
    <m/>
    <m/>
  </r>
  <r>
    <n v="649.43424000000005"/>
    <x v="63"/>
    <n v="1000456"/>
    <n v="456"/>
    <x v="4"/>
    <n v="293.74156799999997"/>
    <n v="1.2109034292347758"/>
    <m/>
    <x v="10"/>
    <x v="10"/>
    <m/>
    <x v="12"/>
    <m/>
    <m/>
    <m/>
  </r>
  <r>
    <n v="649.73850240000002"/>
    <x v="28"/>
    <n v="1000124"/>
    <n v="124"/>
    <x v="3"/>
    <n v="124.205184"/>
    <n v="4.2311705637020749"/>
    <m/>
    <x v="10"/>
    <x v="10"/>
    <m/>
    <x v="12"/>
    <m/>
    <m/>
    <m/>
  </r>
  <r>
    <n v="649.89599999999996"/>
    <x v="225"/>
    <n v="1004594"/>
    <n v="1787"/>
    <x v="8"/>
    <n v="109.94880000000001"/>
    <n v="4.910896708286038"/>
    <m/>
    <x v="10"/>
    <x v="10"/>
    <m/>
    <x v="12"/>
    <m/>
    <m/>
    <m/>
  </r>
  <r>
    <n v="650.41691519999995"/>
    <x v="98"/>
    <n v="1000161"/>
    <n v="161"/>
    <x v="0"/>
    <n v="391.43423999999999"/>
    <n v="0.66162499018992305"/>
    <m/>
    <x v="10"/>
    <x v="10"/>
    <m/>
    <x v="12"/>
    <m/>
    <m/>
    <m/>
  </r>
  <r>
    <n v="650.41766399999995"/>
    <x v="136"/>
    <n v="1000836"/>
    <n v="836"/>
    <x v="4"/>
    <n v="294.63782400000002"/>
    <n v="1.207515841550608"/>
    <m/>
    <x v="10"/>
    <x v="10"/>
    <m/>
    <x v="12"/>
    <m/>
    <m/>
    <m/>
  </r>
  <r>
    <n v="650.57126400000004"/>
    <x v="227"/>
    <n v="1019126"/>
    <n v="662"/>
    <x v="9"/>
    <n v="596.11279999999999"/>
    <n v="9.1355971554377038E-2"/>
    <m/>
    <x v="10"/>
    <x v="10"/>
    <m/>
    <x v="12"/>
    <m/>
    <m/>
    <m/>
  </r>
  <r>
    <n v="651.76279999999997"/>
    <x v="101"/>
    <n v="1005333"/>
    <n v="1876"/>
    <x v="7"/>
    <n v="170.77440000000001"/>
    <n v="2.8165134821144147"/>
    <m/>
    <x v="10"/>
    <x v="10"/>
    <m/>
    <x v="12"/>
    <m/>
    <m/>
    <m/>
  </r>
  <r>
    <n v="651.85885440000004"/>
    <x v="250"/>
    <n v="1000190"/>
    <n v="190"/>
    <x v="4"/>
    <n v="218.848896"/>
    <n v="1.9785795876256103"/>
    <m/>
    <x v="10"/>
    <x v="10"/>
    <m/>
    <x v="12"/>
    <m/>
    <m/>
    <m/>
  </r>
  <r>
    <n v="652.68902400000002"/>
    <x v="212"/>
    <n v="1000495"/>
    <n v="495"/>
    <x v="0"/>
    <n v="153.92716799999999"/>
    <n v="3.2402457764960637"/>
    <m/>
    <x v="10"/>
    <x v="10"/>
    <m/>
    <x v="12"/>
    <m/>
    <m/>
    <m/>
  </r>
  <r>
    <n v="652.71997439999996"/>
    <x v="320"/>
    <n v="1000381"/>
    <n v="381"/>
    <x v="7"/>
    <n v="507.00748800000002"/>
    <n v="0.28739710921192535"/>
    <m/>
    <x v="10"/>
    <x v="10"/>
    <m/>
    <x v="12"/>
    <m/>
    <m/>
    <m/>
  </r>
  <r>
    <n v="653.90207999999996"/>
    <x v="164"/>
    <n v="1000847"/>
    <n v="847"/>
    <x v="6"/>
    <n v="547.99833599999999"/>
    <n v="0.19325559411917623"/>
    <m/>
    <x v="10"/>
    <x v="10"/>
    <m/>
    <x v="12"/>
    <m/>
    <m/>
    <m/>
  </r>
  <r>
    <n v="654.45369600000004"/>
    <x v="233"/>
    <n v="1000860"/>
    <n v="860"/>
    <x v="3"/>
    <n v="247.4496"/>
    <n v="1.6447959342023588"/>
    <m/>
    <x v="10"/>
    <x v="10"/>
    <m/>
    <x v="12"/>
    <m/>
    <m/>
    <m/>
  </r>
  <r>
    <n v="655.0752"/>
    <x v="107"/>
    <n v="1000280"/>
    <n v="280"/>
    <x v="7"/>
    <n v="208.03545600000001"/>
    <n v="2.1488632399277168"/>
    <m/>
    <x v="10"/>
    <x v="10"/>
    <m/>
    <x v="12"/>
    <m/>
    <m/>
    <m/>
  </r>
  <r>
    <n v="655.27488000000005"/>
    <x v="330"/>
    <n v="1000450"/>
    <n v="450"/>
    <x v="6"/>
    <n v="582.52761599999997"/>
    <n v="0.12488208627691925"/>
    <m/>
    <x v="10"/>
    <x v="10"/>
    <m/>
    <x v="12"/>
    <m/>
    <m/>
    <m/>
  </r>
  <r>
    <n v="656.40972799999997"/>
    <x v="217"/>
    <n v="1001703"/>
    <n v="1703"/>
    <x v="1"/>
    <n v="256.77440000000001"/>
    <n v="1.5563674883477479"/>
    <m/>
    <x v="10"/>
    <x v="10"/>
    <m/>
    <x v="12"/>
    <m/>
    <m/>
    <m/>
  </r>
  <r>
    <n v="656.58777599999996"/>
    <x v="147"/>
    <n v="1000525"/>
    <n v="525"/>
    <x v="5"/>
    <n v="667.2192"/>
    <n v="-1.5933929958850162E-2"/>
    <m/>
    <x v="10"/>
    <x v="10"/>
    <m/>
    <x v="12"/>
    <m/>
    <m/>
    <m/>
  </r>
  <r>
    <n v="657.30079999999998"/>
    <x v="216"/>
    <n v="1004467"/>
    <n v="414"/>
    <x v="0"/>
    <n v="205.7216"/>
    <n v="2.1950986187157793"/>
    <m/>
    <x v="10"/>
    <x v="10"/>
    <m/>
    <x v="12"/>
    <m/>
    <m/>
    <m/>
  </r>
  <r>
    <n v="657.54024960000004"/>
    <x v="218"/>
    <n v="1001015"/>
    <n v="1015"/>
    <x v="9"/>
    <n v="338.10201599999999"/>
    <n v="0.94479836996890332"/>
    <m/>
    <x v="10"/>
    <x v="10"/>
    <m/>
    <x v="12"/>
    <m/>
    <m/>
    <m/>
  </r>
  <r>
    <n v="657.7274496"/>
    <x v="147"/>
    <n v="1000535"/>
    <n v="535"/>
    <x v="7"/>
    <n v="545.57759999999996"/>
    <n v="0.20556168288434137"/>
    <m/>
    <x v="10"/>
    <x v="10"/>
    <m/>
    <x v="12"/>
    <m/>
    <m/>
    <m/>
  </r>
  <r>
    <n v="658.88160000000005"/>
    <x v="312"/>
    <n v="1004748"/>
    <n v="1528"/>
    <x v="8"/>
    <n v="377.02080000000001"/>
    <n v="0.74760013240648804"/>
    <m/>
    <x v="10"/>
    <x v="10"/>
    <m/>
    <x v="12"/>
    <m/>
    <m/>
    <m/>
  </r>
  <r>
    <n v="659.02969599999994"/>
    <x v="253"/>
    <n v="1001925"/>
    <n v="1925"/>
    <x v="5"/>
    <n v="182.7296"/>
    <n v="2.6065842425091499"/>
    <m/>
    <x v="10"/>
    <x v="10"/>
    <m/>
    <x v="12"/>
    <m/>
    <m/>
    <m/>
  </r>
  <r>
    <n v="659.17862400000001"/>
    <x v="86"/>
    <n v="1000787"/>
    <n v="787"/>
    <x v="9"/>
    <n v="567.93254400000001"/>
    <n v="0.16066358754042454"/>
    <m/>
    <x v="10"/>
    <x v="10"/>
    <m/>
    <x v="12"/>
    <m/>
    <m/>
    <m/>
  </r>
  <r>
    <n v="660.4"/>
    <x v="274"/>
    <n v="1002922"/>
    <n v="2424"/>
    <x v="5"/>
    <n v="81.884799999999998"/>
    <n v="7.0649888624018127"/>
    <m/>
    <x v="10"/>
    <x v="10"/>
    <m/>
    <x v="12"/>
    <m/>
    <m/>
    <m/>
  </r>
  <r>
    <n v="660.53495039999996"/>
    <x v="7"/>
    <n v="1000917"/>
    <n v="917"/>
    <x v="9"/>
    <n v="499.56479999999999"/>
    <n v="0.32222076175102804"/>
    <m/>
    <x v="10"/>
    <x v="10"/>
    <m/>
    <x v="12"/>
    <m/>
    <m/>
    <m/>
  </r>
  <r>
    <n v="660.85868159999995"/>
    <x v="8"/>
    <n v="1000598"/>
    <n v="598"/>
    <x v="2"/>
    <n v="503.904"/>
    <n v="0.31147734806629829"/>
    <m/>
    <x v="10"/>
    <x v="10"/>
    <m/>
    <x v="12"/>
    <m/>
    <m/>
    <m/>
  </r>
  <r>
    <n v="661.63219200000003"/>
    <x v="244"/>
    <n v="1000786"/>
    <n v="786"/>
    <x v="7"/>
    <n v="344.45030400000002"/>
    <n v="0.92083497769245692"/>
    <m/>
    <x v="10"/>
    <x v="10"/>
    <m/>
    <x v="12"/>
    <m/>
    <m/>
    <m/>
  </r>
  <r>
    <n v="661.69479999999999"/>
    <x v="250"/>
    <n v="1005148"/>
    <n v="2780"/>
    <x v="3"/>
    <n v="244.1952"/>
    <n v="1.7096961774842421"/>
    <m/>
    <x v="10"/>
    <x v="10"/>
    <m/>
    <x v="12"/>
    <m/>
    <m/>
    <m/>
  </r>
  <r>
    <n v="662.04518399999995"/>
    <x v="258"/>
    <n v="1007076"/>
    <n v="433"/>
    <x v="9"/>
    <n v="21.707999999999998"/>
    <n v="29.497751243781096"/>
    <m/>
    <x v="10"/>
    <x v="10"/>
    <m/>
    <x v="12"/>
    <m/>
    <m/>
    <m/>
  </r>
  <r>
    <n v="662.14200000000005"/>
    <x v="146"/>
    <n v="1003762"/>
    <n v="1433"/>
    <x v="7"/>
    <n v="219.77279999999999"/>
    <n v="2.0128478137421926"/>
    <m/>
    <x v="10"/>
    <x v="10"/>
    <m/>
    <x v="12"/>
    <m/>
    <m/>
    <m/>
  </r>
  <r>
    <n v="662.32920000000001"/>
    <x v="364"/>
    <n v="1004657"/>
    <n v="1115"/>
    <x v="6"/>
    <n v="137.66720000000001"/>
    <n v="3.8110893517119546"/>
    <m/>
    <x v="10"/>
    <x v="10"/>
    <m/>
    <x v="12"/>
    <m/>
    <m/>
    <m/>
  </r>
  <r>
    <n v="662.40395520000004"/>
    <x v="273"/>
    <n v="1000607"/>
    <n v="607"/>
    <x v="4"/>
    <n v="646.71360000000004"/>
    <n v="2.4261675028946349E-2"/>
    <m/>
    <x v="10"/>
    <x v="10"/>
    <m/>
    <x v="12"/>
    <m/>
    <m/>
    <m/>
  </r>
  <r>
    <n v="662.54572800000005"/>
    <x v="363"/>
    <n v="1000233"/>
    <n v="233"/>
    <x v="0"/>
    <n v="268.917888"/>
    <n v="1.4637473279575959"/>
    <m/>
    <x v="10"/>
    <x v="10"/>
    <m/>
    <x v="12"/>
    <m/>
    <m/>
    <m/>
  </r>
  <r>
    <n v="662.60313599999995"/>
    <x v="350"/>
    <n v="1000829"/>
    <n v="829"/>
    <x v="2"/>
    <n v="335.01081599999998"/>
    <n v="0.97785595077622811"/>
    <m/>
    <x v="10"/>
    <x v="10"/>
    <m/>
    <x v="12"/>
    <m/>
    <m/>
    <m/>
  </r>
  <r>
    <n v="662.60313599999995"/>
    <x v="179"/>
    <n v="1001427"/>
    <n v="1427"/>
    <x v="4"/>
    <n v="243.74553599999999"/>
    <n v="1.7184216247554169"/>
    <m/>
    <x v="10"/>
    <x v="10"/>
    <m/>
    <x v="12"/>
    <m/>
    <m/>
    <m/>
  </r>
  <r>
    <n v="662.69839999999999"/>
    <x v="307"/>
    <n v="1002367"/>
    <n v="2367"/>
    <x v="2"/>
    <n v="256.80959999999999"/>
    <n v="1.5805047786375588"/>
    <m/>
    <x v="10"/>
    <x v="10"/>
    <m/>
    <x v="12"/>
    <m/>
    <m/>
    <m/>
  </r>
  <r>
    <n v="663.59072000000003"/>
    <x v="243"/>
    <n v="1003805"/>
    <n v="863"/>
    <x v="2"/>
    <n v="104.79040000000001"/>
    <n v="5.3325526002381904"/>
    <m/>
    <x v="10"/>
    <x v="10"/>
    <m/>
    <x v="12"/>
    <m/>
    <m/>
    <m/>
  </r>
  <r>
    <n v="663.91"/>
    <x v="260"/>
    <n v="1005161"/>
    <n v="2686"/>
    <x v="8"/>
    <n v="227.19040000000001"/>
    <n v="1.9222625603898753"/>
    <m/>
    <x v="10"/>
    <x v="10"/>
    <m/>
    <x v="12"/>
    <m/>
    <m/>
    <m/>
  </r>
  <r>
    <n v="664.18560000000002"/>
    <x v="74"/>
    <n v="1000377"/>
    <n v="377"/>
    <x v="5"/>
    <n v="674.28806399999996"/>
    <n v="-1.4982415586700852E-2"/>
    <m/>
    <x v="10"/>
    <x v="10"/>
    <m/>
    <x v="12"/>
    <m/>
    <m/>
    <m/>
  </r>
  <r>
    <n v="664.28743680000002"/>
    <x v="155"/>
    <n v="1000960"/>
    <n v="960"/>
    <x v="7"/>
    <n v="427.87968000000001"/>
    <n v="0.55250989437030529"/>
    <m/>
    <x v="10"/>
    <x v="10"/>
    <m/>
    <x v="12"/>
    <m/>
    <m/>
    <m/>
  </r>
  <r>
    <n v="664.31489280000005"/>
    <x v="344"/>
    <n v="1000605"/>
    <n v="605"/>
    <x v="4"/>
    <n v="575.86559999999997"/>
    <n v="0.1535936385156538"/>
    <m/>
    <x v="10"/>
    <x v="10"/>
    <m/>
    <x v="12"/>
    <m/>
    <m/>
    <m/>
  </r>
  <r>
    <n v="665.25488640000003"/>
    <x v="352"/>
    <n v="1001007"/>
    <n v="1007"/>
    <x v="8"/>
    <n v="469.62432000000001"/>
    <n v="0.41656821861355053"/>
    <m/>
    <x v="10"/>
    <x v="10"/>
    <m/>
    <x v="12"/>
    <m/>
    <m/>
    <m/>
  </r>
  <r>
    <n v="665.29457279999997"/>
    <x v="71"/>
    <n v="1000343"/>
    <n v="343"/>
    <x v="5"/>
    <n v="361.33324800000003"/>
    <n v="0.84122157726266011"/>
    <m/>
    <x v="10"/>
    <x v="10"/>
    <m/>
    <x v="12"/>
    <m/>
    <m/>
    <m/>
  </r>
  <r>
    <n v="665.48735999999997"/>
    <x v="224"/>
    <n v="1015503"/>
    <n v="416"/>
    <x v="9"/>
    <n v="777.06399999999996"/>
    <n v="-0.14358745225618483"/>
    <m/>
    <x v="10"/>
    <x v="10"/>
    <m/>
    <x v="12"/>
    <m/>
    <m/>
    <m/>
  </r>
  <r>
    <n v="665.95027200000004"/>
    <x v="235"/>
    <n v="1000511"/>
    <n v="511"/>
    <x v="0"/>
    <n v="603.81312000000003"/>
    <n v="0.1029079195894253"/>
    <m/>
    <x v="10"/>
    <x v="10"/>
    <m/>
    <x v="12"/>
    <m/>
    <m/>
    <m/>
  </r>
  <r>
    <n v="666.23231999999996"/>
    <x v="236"/>
    <n v="1000271"/>
    <n v="271"/>
    <x v="2"/>
    <n v="302.75174399999997"/>
    <n v="1.2005895364883514"/>
    <m/>
    <x v="10"/>
    <x v="10"/>
    <m/>
    <x v="12"/>
    <m/>
    <m/>
    <m/>
  </r>
  <r>
    <n v="666.48940800000003"/>
    <x v="359"/>
    <n v="1000802"/>
    <n v="802"/>
    <x v="6"/>
    <n v="663.04051200000004"/>
    <n v="5.2016369099328738E-3"/>
    <m/>
    <x v="10"/>
    <x v="10"/>
    <m/>
    <x v="12"/>
    <m/>
    <m/>
    <m/>
  </r>
  <r>
    <n v="667.59513600000002"/>
    <x v="157"/>
    <n v="1000726"/>
    <n v="726"/>
    <x v="2"/>
    <n v="408.854016"/>
    <n v="0.63284475601188672"/>
    <m/>
    <x v="10"/>
    <x v="10"/>
    <m/>
    <x v="12"/>
    <m/>
    <m/>
    <m/>
  </r>
  <r>
    <n v="667.77984000000004"/>
    <x v="132"/>
    <n v="1000261"/>
    <n v="261"/>
    <x v="8"/>
    <n v="484.20460800000001"/>
    <n v="0.37912739566493348"/>
    <m/>
    <x v="10"/>
    <x v="10"/>
    <m/>
    <x v="12"/>
    <m/>
    <m/>
    <m/>
  </r>
  <r>
    <n v="667.85472000000004"/>
    <x v="210"/>
    <n v="1000255"/>
    <n v="255"/>
    <x v="6"/>
    <n v="702.22502399999996"/>
    <n v="-4.8944857880769459E-2"/>
    <m/>
    <x v="10"/>
    <x v="10"/>
    <m/>
    <x v="12"/>
    <m/>
    <m/>
    <m/>
  </r>
  <r>
    <n v="667.94707200000005"/>
    <x v="86"/>
    <n v="1000470"/>
    <n v="470"/>
    <x v="1"/>
    <n v="380.67532799999998"/>
    <n v="0.75463714843111684"/>
    <m/>
    <x v="10"/>
    <x v="10"/>
    <m/>
    <x v="12"/>
    <m/>
    <m/>
    <m/>
  </r>
  <r>
    <n v="668.63160000000005"/>
    <x v="203"/>
    <n v="1002254"/>
    <n v="2254"/>
    <x v="1"/>
    <n v="53.683199999999999"/>
    <n v="11.455136802575108"/>
    <m/>
    <x v="10"/>
    <x v="10"/>
    <m/>
    <x v="12"/>
    <m/>
    <m/>
    <m/>
  </r>
  <r>
    <n v="668.97792000000004"/>
    <x v="335"/>
    <n v="1000854"/>
    <n v="854"/>
    <x v="2"/>
    <n v="564.57100800000001"/>
    <n v="0.18493140901772986"/>
    <m/>
    <x v="10"/>
    <x v="10"/>
    <m/>
    <x v="12"/>
    <m/>
    <m/>
    <m/>
  </r>
  <r>
    <n v="668.99663999999996"/>
    <x v="36"/>
    <n v="1000298"/>
    <n v="298"/>
    <x v="3"/>
    <n v="207.61920000000001"/>
    <n v="2.222229157996948"/>
    <m/>
    <x v="10"/>
    <x v="10"/>
    <m/>
    <x v="12"/>
    <m/>
    <m/>
    <m/>
  </r>
  <r>
    <n v="669.15463680000005"/>
    <x v="307"/>
    <n v="1000355"/>
    <n v="355"/>
    <x v="4"/>
    <n v="323.10239999999999"/>
    <n v="1.0710296079509161"/>
    <m/>
    <x v="10"/>
    <x v="10"/>
    <m/>
    <x v="12"/>
    <m/>
    <m/>
    <m/>
  </r>
  <r>
    <n v="669.24083199999995"/>
    <x v="302"/>
    <n v="1001480"/>
    <n v="1480"/>
    <x v="4"/>
    <n v="338.76518399999998"/>
    <n v="0.97553014184598141"/>
    <m/>
    <x v="10"/>
    <x v="10"/>
    <m/>
    <x v="12"/>
    <m/>
    <m/>
    <m/>
  </r>
  <r>
    <n v="670.22280000000001"/>
    <x v="63"/>
    <n v="1002541"/>
    <n v="2541"/>
    <x v="9"/>
    <n v="131.18719999999999"/>
    <n v="4.1089039174553621"/>
    <m/>
    <x v="10"/>
    <x v="10"/>
    <m/>
    <x v="12"/>
    <m/>
    <m/>
    <m/>
  </r>
  <r>
    <n v="670.43708160000006"/>
    <x v="312"/>
    <n v="1000681"/>
    <n v="681"/>
    <x v="0"/>
    <n v="503.90265599999998"/>
    <n v="0.33048927926269966"/>
    <m/>
    <x v="10"/>
    <x v="10"/>
    <m/>
    <x v="12"/>
    <m/>
    <m/>
    <m/>
  </r>
  <r>
    <n v="670.72611840000002"/>
    <x v="59"/>
    <n v="1000968"/>
    <n v="968"/>
    <x v="8"/>
    <n v="358.07808"/>
    <n v="0.87312811328747075"/>
    <m/>
    <x v="10"/>
    <x v="10"/>
    <m/>
    <x v="12"/>
    <m/>
    <m/>
    <m/>
  </r>
  <r>
    <n v="671.04161280000005"/>
    <x v="72"/>
    <n v="1000345"/>
    <n v="345"/>
    <x v="0"/>
    <n v="24.421056"/>
    <n v="26.477993285794032"/>
    <m/>
    <x v="10"/>
    <x v="10"/>
    <m/>
    <x v="12"/>
    <m/>
    <m/>
    <m/>
  </r>
  <r>
    <n v="671.36659199999997"/>
    <x v="363"/>
    <n v="1000421"/>
    <n v="421"/>
    <x v="0"/>
    <n v="573.64070400000003"/>
    <n v="0.17036079782790298"/>
    <m/>
    <x v="10"/>
    <x v="10"/>
    <m/>
    <x v="12"/>
    <m/>
    <m/>
    <m/>
  </r>
  <r>
    <n v="671.80488960000002"/>
    <x v="199"/>
    <n v="1000622"/>
    <n v="622"/>
    <x v="6"/>
    <n v="580.36800000000005"/>
    <n v="0.15754984699363156"/>
    <m/>
    <x v="10"/>
    <x v="10"/>
    <m/>
    <x v="12"/>
    <m/>
    <m/>
    <m/>
  </r>
  <r>
    <n v="672.12953600000003"/>
    <x v="244"/>
    <n v="1001826"/>
    <n v="1826"/>
    <x v="4"/>
    <n v="181.40479999999999"/>
    <n v="2.7051364462241354"/>
    <m/>
    <x v="10"/>
    <x v="10"/>
    <m/>
    <x v="12"/>
    <m/>
    <m/>
    <m/>
  </r>
  <r>
    <n v="673.16096640000001"/>
    <x v="94"/>
    <n v="1000596"/>
    <n v="596"/>
    <x v="1"/>
    <n v="574.08960000000002"/>
    <n v="0.17257126135014461"/>
    <m/>
    <x v="10"/>
    <x v="10"/>
    <m/>
    <x v="12"/>
    <m/>
    <m/>
    <m/>
  </r>
  <r>
    <n v="673.188672"/>
    <x v="358"/>
    <n v="1000485"/>
    <n v="485"/>
    <x v="1"/>
    <n v="186.851328"/>
    <n v="2.6028037863343418"/>
    <m/>
    <x v="10"/>
    <x v="10"/>
    <m/>
    <x v="12"/>
    <m/>
    <m/>
    <m/>
  </r>
  <r>
    <n v="673.90502400000003"/>
    <x v="149"/>
    <n v="1000460"/>
    <n v="460"/>
    <x v="2"/>
    <n v="330.15974399999999"/>
    <n v="1.0411483721043837"/>
    <m/>
    <x v="10"/>
    <x v="10"/>
    <m/>
    <x v="12"/>
    <m/>
    <m/>
    <m/>
  </r>
  <r>
    <n v="674.09280000000001"/>
    <x v="301"/>
    <n v="1005858"/>
    <n v="299"/>
    <x v="9"/>
    <n v="51.124000000000002"/>
    <n v="12.185447148110475"/>
    <m/>
    <x v="10"/>
    <x v="10"/>
    <m/>
    <x v="12"/>
    <m/>
    <m/>
    <m/>
  </r>
  <r>
    <n v="674.12966400000005"/>
    <x v="221"/>
    <n v="1000137"/>
    <n v="137"/>
    <x v="3"/>
    <n v="130.381632"/>
    <n v="4.1704343139377187"/>
    <m/>
    <x v="10"/>
    <x v="10"/>
    <m/>
    <x v="12"/>
    <m/>
    <m/>
    <m/>
  </r>
  <r>
    <n v="674.36678400000005"/>
    <x v="52"/>
    <n v="1000711"/>
    <n v="711"/>
    <x v="5"/>
    <n v="620.16652799999997"/>
    <n v="8.7396293661305247E-2"/>
    <m/>
    <x v="10"/>
    <x v="10"/>
    <m/>
    <x v="12"/>
    <m/>
    <m/>
    <m/>
  </r>
  <r>
    <n v="674.38800000000003"/>
    <x v="103"/>
    <n v="1004443"/>
    <n v="1148"/>
    <x v="5"/>
    <n v="151.19040000000001"/>
    <n v="3.4605213029398687"/>
    <m/>
    <x v="10"/>
    <x v="10"/>
    <m/>
    <x v="12"/>
    <m/>
    <m/>
    <m/>
  </r>
  <r>
    <n v="674.53850880000005"/>
    <x v="103"/>
    <n v="1000351"/>
    <n v="351"/>
    <x v="3"/>
    <n v="435.17510399999998"/>
    <n v="0.55003928901226873"/>
    <m/>
    <x v="10"/>
    <x v="10"/>
    <m/>
    <x v="12"/>
    <m/>
    <m/>
    <m/>
  </r>
  <r>
    <n v="674.66649600000005"/>
    <x v="334"/>
    <n v="1007438"/>
    <n v="2755"/>
    <x v="9"/>
    <n v="55.015999999999998"/>
    <n v="11.263096117493095"/>
    <m/>
    <x v="10"/>
    <x v="10"/>
    <m/>
    <x v="12"/>
    <m/>
    <m/>
    <m/>
  </r>
  <r>
    <n v="674.84102399999995"/>
    <x v="80"/>
    <n v="1000794"/>
    <n v="794"/>
    <x v="1"/>
    <n v="244.38988800000001"/>
    <n v="1.7613295685949162"/>
    <m/>
    <x v="10"/>
    <x v="10"/>
    <m/>
    <x v="12"/>
    <m/>
    <m/>
    <m/>
  </r>
  <r>
    <n v="675.38465280000003"/>
    <x v="107"/>
    <n v="1000383"/>
    <n v="383"/>
    <x v="1"/>
    <n v="404.69164799999999"/>
    <n v="0.66888705546006244"/>
    <m/>
    <x v="10"/>
    <x v="10"/>
    <m/>
    <x v="12"/>
    <m/>
    <m/>
    <m/>
  </r>
  <r>
    <n v="675.7296"/>
    <x v="339"/>
    <n v="1000832"/>
    <n v="832"/>
    <x v="7"/>
    <n v="420.14015999999998"/>
    <n v="0.60834327287350975"/>
    <m/>
    <x v="10"/>
    <x v="10"/>
    <m/>
    <x v="12"/>
    <m/>
    <m/>
    <m/>
  </r>
  <r>
    <n v="676.725504"/>
    <x v="110"/>
    <n v="1001730"/>
    <n v="1730"/>
    <x v="7"/>
    <n v="234.99199999999999"/>
    <n v="1.8797810308436034"/>
    <m/>
    <x v="10"/>
    <x v="10"/>
    <m/>
    <x v="12"/>
    <m/>
    <m/>
    <m/>
  </r>
  <r>
    <n v="676.83283200000005"/>
    <x v="258"/>
    <n v="1000350"/>
    <n v="350"/>
    <x v="7"/>
    <n v="573.18470400000001"/>
    <n v="0.18082849607933718"/>
    <m/>
    <x v="10"/>
    <x v="10"/>
    <m/>
    <x v="12"/>
    <m/>
    <m/>
    <m/>
  </r>
  <r>
    <n v="676.96127999999999"/>
    <x v="129"/>
    <n v="1006023"/>
    <n v="1601"/>
    <x v="2"/>
    <n v="13.98"/>
    <n v="47.423553648068669"/>
    <m/>
    <x v="10"/>
    <x v="10"/>
    <m/>
    <x v="12"/>
    <m/>
    <m/>
    <m/>
  </r>
  <r>
    <n v="677.39717759999996"/>
    <x v="213"/>
    <n v="1000118"/>
    <n v="118"/>
    <x v="0"/>
    <n v="221.66275200000001"/>
    <n v="2.055981086078007"/>
    <m/>
    <x v="10"/>
    <x v="10"/>
    <m/>
    <x v="12"/>
    <m/>
    <m/>
    <m/>
  </r>
  <r>
    <n v="677.40691200000003"/>
    <x v="160"/>
    <n v="1000850"/>
    <n v="850"/>
    <x v="2"/>
    <n v="506.74982399999999"/>
    <n v="0.33676792752078005"/>
    <m/>
    <x v="10"/>
    <x v="10"/>
    <m/>
    <x v="12"/>
    <m/>
    <m/>
    <m/>
  </r>
  <r>
    <n v="678.10867199999996"/>
    <x v="154"/>
    <n v="1006962"/>
    <n v="507"/>
    <x v="9"/>
    <n v="57.851999999999997"/>
    <n v="10.721438705662726"/>
    <m/>
    <x v="10"/>
    <x v="10"/>
    <m/>
    <x v="12"/>
    <m/>
    <m/>
    <m/>
  </r>
  <r>
    <n v="678.28800000000001"/>
    <x v="188"/>
    <n v="1000428"/>
    <n v="428"/>
    <x v="4"/>
    <n v="518.60236799999996"/>
    <n v="0.3079153545245672"/>
    <m/>
    <x v="10"/>
    <x v="10"/>
    <m/>
    <x v="12"/>
    <m/>
    <m/>
    <m/>
  </r>
  <r>
    <n v="678.70583039999997"/>
    <x v="283"/>
    <n v="1000236"/>
    <n v="236"/>
    <x v="7"/>
    <n v="278.18476800000002"/>
    <n v="1.4397663296935075"/>
    <m/>
    <x v="10"/>
    <x v="10"/>
    <m/>
    <x v="12"/>
    <m/>
    <m/>
    <m/>
  </r>
  <r>
    <n v="679.25606400000004"/>
    <x v="35"/>
    <n v="1018279"/>
    <n v="374"/>
    <x v="9"/>
    <n v="628.4248"/>
    <n v="8.088678868179619E-2"/>
    <m/>
    <x v="10"/>
    <x v="10"/>
    <m/>
    <x v="12"/>
    <m/>
    <m/>
    <m/>
  </r>
  <r>
    <n v="679.37209600000006"/>
    <x v="58"/>
    <n v="1001136"/>
    <n v="1136"/>
    <x v="1"/>
    <n v="103.27104"/>
    <n v="5.5785344661969134"/>
    <m/>
    <x v="10"/>
    <x v="10"/>
    <m/>
    <x v="12"/>
    <m/>
    <m/>
    <m/>
  </r>
  <r>
    <n v="679.60538880000001"/>
    <x v="178"/>
    <n v="1000672"/>
    <n v="672"/>
    <x v="8"/>
    <n v="629.41766399999995"/>
    <n v="7.9736759342044897E-2"/>
    <m/>
    <x v="10"/>
    <x v="10"/>
    <m/>
    <x v="12"/>
    <m/>
    <m/>
    <m/>
  </r>
  <r>
    <n v="680.40345600000001"/>
    <x v="247"/>
    <n v="1012074"/>
    <n v="396"/>
    <x v="9"/>
    <n v="659.03120000000001"/>
    <n v="3.2429809089463434E-2"/>
    <m/>
    <x v="10"/>
    <x v="10"/>
    <m/>
    <x v="12"/>
    <m/>
    <m/>
    <m/>
  </r>
  <r>
    <n v="681.03260160000002"/>
    <x v="314"/>
    <n v="1000944"/>
    <n v="944"/>
    <x v="6"/>
    <n v="626.15039999999999"/>
    <n v="8.7650190114068494E-2"/>
    <m/>
    <x v="10"/>
    <x v="10"/>
    <m/>
    <x v="12"/>
    <m/>
    <m/>
    <m/>
  </r>
  <r>
    <n v="681.90719999999999"/>
    <x v="106"/>
    <n v="1000871"/>
    <n v="871"/>
    <x v="4"/>
    <n v="483.32351999999997"/>
    <n v="0.41087112830759825"/>
    <m/>
    <x v="10"/>
    <x v="10"/>
    <m/>
    <x v="12"/>
    <m/>
    <m/>
    <m/>
  </r>
  <r>
    <n v="682.0417344"/>
    <x v="302"/>
    <n v="1000159"/>
    <n v="159"/>
    <x v="5"/>
    <n v="328.30847999999997"/>
    <n v="1.0774417231013955"/>
    <m/>
    <x v="10"/>
    <x v="10"/>
    <m/>
    <x v="12"/>
    <m/>
    <m/>
    <m/>
  </r>
  <r>
    <n v="682.77560000000005"/>
    <x v="297"/>
    <n v="1003577"/>
    <n v="188"/>
    <x v="3"/>
    <n v="131.68"/>
    <n v="4.1851123936816528"/>
    <m/>
    <x v="10"/>
    <x v="10"/>
    <m/>
    <x v="12"/>
    <m/>
    <m/>
    <m/>
  </r>
  <r>
    <n v="683.76297599999998"/>
    <x v="90"/>
    <n v="1000189"/>
    <n v="189"/>
    <x v="2"/>
    <n v="160.178496"/>
    <n v="3.2687563753876177"/>
    <m/>
    <x v="10"/>
    <x v="10"/>
    <m/>
    <x v="12"/>
    <m/>
    <m/>
    <m/>
  </r>
  <r>
    <n v="686.07052799999997"/>
    <x v="216"/>
    <n v="1000718"/>
    <n v="718"/>
    <x v="2"/>
    <n v="440.74252799999999"/>
    <n v="0.55662429744015984"/>
    <m/>
    <x v="10"/>
    <x v="10"/>
    <m/>
    <x v="12"/>
    <m/>
    <m/>
    <m/>
  </r>
  <r>
    <n v="686.39480000000003"/>
    <x v="51"/>
    <n v="1002933"/>
    <n v="938"/>
    <x v="1"/>
    <n v="280.04160000000002"/>
    <n v="1.4510458446173711"/>
    <m/>
    <x v="10"/>
    <x v="10"/>
    <m/>
    <x v="12"/>
    <m/>
    <m/>
    <m/>
  </r>
  <r>
    <n v="686.68529279999996"/>
    <x v="215"/>
    <n v="1000594"/>
    <n v="594"/>
    <x v="1"/>
    <n v="478.34879999999998"/>
    <n v="0.43553259211688206"/>
    <m/>
    <x v="10"/>
    <x v="10"/>
    <m/>
    <x v="12"/>
    <m/>
    <m/>
    <m/>
  </r>
  <r>
    <n v="687.28780800000004"/>
    <x v="239"/>
    <n v="1006549"/>
    <n v="2034"/>
    <x v="9"/>
    <n v="114.292"/>
    <n v="5.0134375809330489"/>
    <m/>
    <x v="10"/>
    <x v="10"/>
    <m/>
    <x v="12"/>
    <m/>
    <m/>
    <m/>
  </r>
  <r>
    <n v="687.2880768"/>
    <x v="220"/>
    <n v="1000210"/>
    <n v="210"/>
    <x v="2"/>
    <n v="164.106336"/>
    <n v="3.1880654553155092"/>
    <m/>
    <x v="10"/>
    <x v="10"/>
    <m/>
    <x v="12"/>
    <m/>
    <m/>
    <m/>
  </r>
  <r>
    <n v="688.49663999999996"/>
    <x v="138"/>
    <n v="1000774"/>
    <n v="774"/>
    <x v="0"/>
    <n v="253.126656"/>
    <n v="1.7199689312847397"/>
    <m/>
    <x v="10"/>
    <x v="10"/>
    <m/>
    <x v="12"/>
    <m/>
    <m/>
    <m/>
  </r>
  <r>
    <n v="688.86929280000004"/>
    <x v="117"/>
    <n v="1000153"/>
    <n v="153"/>
    <x v="4"/>
    <n v="213.24537599999999"/>
    <n v="2.2304067066851667"/>
    <m/>
    <x v="10"/>
    <x v="10"/>
    <m/>
    <x v="12"/>
    <m/>
    <m/>
    <m/>
  </r>
  <r>
    <n v="689.23720319999995"/>
    <x v="149"/>
    <n v="1000579"/>
    <n v="579"/>
    <x v="1"/>
    <n v="592.70399999999995"/>
    <n v="0.16286916099773244"/>
    <m/>
    <x v="10"/>
    <x v="10"/>
    <m/>
    <x v="12"/>
    <m/>
    <m/>
    <m/>
  </r>
  <r>
    <n v="689.58259199999998"/>
    <x v="182"/>
    <n v="1018180"/>
    <n v="2796"/>
    <x v="9"/>
    <n v="677.95839999999998"/>
    <n v="1.7145877977173811E-2"/>
    <m/>
    <x v="10"/>
    <x v="10"/>
    <m/>
    <x v="12"/>
    <m/>
    <m/>
    <m/>
  </r>
  <r>
    <n v="690.72998399999994"/>
    <x v="175"/>
    <n v="1009227"/>
    <n v="412"/>
    <x v="9"/>
    <n v="25.224"/>
    <n v="26.383840152235962"/>
    <m/>
    <x v="10"/>
    <x v="10"/>
    <m/>
    <x v="12"/>
    <m/>
    <m/>
    <m/>
  </r>
  <r>
    <n v="691.10745599999996"/>
    <x v="167"/>
    <n v="1000515"/>
    <n v="515"/>
    <x v="5"/>
    <n v="522.08140800000001"/>
    <n v="0.32375419888539669"/>
    <m/>
    <x v="10"/>
    <x v="10"/>
    <m/>
    <x v="12"/>
    <m/>
    <m/>
    <m/>
  </r>
  <r>
    <n v="691.39948800000002"/>
    <x v="273"/>
    <n v="1000739"/>
    <n v="739"/>
    <x v="3"/>
    <n v="238.39084800000001"/>
    <n v="1.9002769770758985"/>
    <m/>
    <x v="10"/>
    <x v="10"/>
    <m/>
    <x v="12"/>
    <m/>
    <m/>
    <m/>
  </r>
  <r>
    <n v="691.53651839999998"/>
    <x v="30"/>
    <n v="1000546"/>
    <n v="546"/>
    <x v="3"/>
    <n v="564.59519999999998"/>
    <n v="0.22483598585322725"/>
    <m/>
    <x v="10"/>
    <x v="10"/>
    <m/>
    <x v="12"/>
    <m/>
    <m/>
    <m/>
  </r>
  <r>
    <n v="691.67280000000005"/>
    <x v="102"/>
    <n v="1002742"/>
    <n v="2742"/>
    <x v="6"/>
    <n v="101.3536"/>
    <n v="5.824353550342563"/>
    <m/>
    <x v="10"/>
    <x v="10"/>
    <m/>
    <x v="12"/>
    <m/>
    <m/>
    <m/>
  </r>
  <r>
    <n v="692.02348800000004"/>
    <x v="324"/>
    <n v="1000486"/>
    <n v="486"/>
    <x v="4"/>
    <n v="203.89209600000001"/>
    <n v="2.3940672619305459"/>
    <m/>
    <x v="10"/>
    <x v="10"/>
    <m/>
    <x v="12"/>
    <m/>
    <m/>
    <m/>
  </r>
  <r>
    <n v="692.34879999999998"/>
    <x v="96"/>
    <n v="1002532"/>
    <n v="2532"/>
    <x v="1"/>
    <n v="291.59039999999999"/>
    <n v="1.3743881828757052"/>
    <m/>
    <x v="10"/>
    <x v="10"/>
    <m/>
    <x v="12"/>
    <m/>
    <m/>
    <m/>
  </r>
  <r>
    <n v="692.66495999999995"/>
    <x v="19"/>
    <n v="1000288"/>
    <n v="288"/>
    <x v="8"/>
    <n v="277.23264"/>
    <n v="1.4984971466563242"/>
    <m/>
    <x v="10"/>
    <x v="10"/>
    <m/>
    <x v="12"/>
    <m/>
    <m/>
    <m/>
  </r>
  <r>
    <n v="692.81471999999997"/>
    <x v="106"/>
    <n v="1000533"/>
    <n v="533"/>
    <x v="3"/>
    <n v="371.7792"/>
    <n v="0.86351124538435708"/>
    <m/>
    <x v="10"/>
    <x v="10"/>
    <m/>
    <x v="12"/>
    <m/>
    <m/>
    <m/>
  </r>
  <r>
    <n v="692.82420479999996"/>
    <x v="71"/>
    <n v="1000326"/>
    <n v="326"/>
    <x v="2"/>
    <n v="131.497344"/>
    <n v="4.2687315479162828"/>
    <m/>
    <x v="10"/>
    <x v="10"/>
    <m/>
    <x v="12"/>
    <m/>
    <m/>
    <m/>
  </r>
  <r>
    <n v="693.02476799999999"/>
    <x v="269"/>
    <n v="1017004"/>
    <n v="2473"/>
    <x v="9"/>
    <n v="625.90560000000005"/>
    <n v="0.10723528915542525"/>
    <m/>
    <x v="10"/>
    <x v="10"/>
    <m/>
    <x v="12"/>
    <m/>
    <m/>
    <m/>
  </r>
  <r>
    <n v="693.02476799999999"/>
    <x v="179"/>
    <n v="1013406"/>
    <n v="1323"/>
    <x v="9"/>
    <n v="818.1096"/>
    <n v="-0.15289495686152565"/>
    <m/>
    <x v="10"/>
    <x v="10"/>
    <m/>
    <x v="12"/>
    <m/>
    <m/>
    <m/>
  </r>
  <r>
    <n v="693.36383999999998"/>
    <x v="197"/>
    <n v="1000438"/>
    <n v="438"/>
    <x v="8"/>
    <n v="177.34464"/>
    <n v="2.9096971862245171"/>
    <m/>
    <x v="10"/>
    <x v="10"/>
    <m/>
    <x v="12"/>
    <m/>
    <m/>
    <m/>
  </r>
  <r>
    <n v="693.79960000000005"/>
    <x v="294"/>
    <n v="1004843"/>
    <n v="1102"/>
    <x v="6"/>
    <n v="198.26240000000001"/>
    <n v="2.4994007940991332"/>
    <m/>
    <x v="10"/>
    <x v="10"/>
    <m/>
    <x v="12"/>
    <m/>
    <m/>
    <m/>
  </r>
  <r>
    <n v="694.89887999999996"/>
    <x v="256"/>
    <n v="1000469"/>
    <n v="469"/>
    <x v="5"/>
    <n v="727.71648000000005"/>
    <n v="-4.5096683807408187E-2"/>
    <m/>
    <x v="10"/>
    <x v="10"/>
    <m/>
    <x v="12"/>
    <m/>
    <m/>
    <m/>
  </r>
  <r>
    <n v="694.98349440000004"/>
    <x v="200"/>
    <n v="1000883"/>
    <n v="883"/>
    <x v="3"/>
    <n v="405.21408000000002"/>
    <n v="0.71510203791536564"/>
    <m/>
    <x v="10"/>
    <x v="10"/>
    <m/>
    <x v="12"/>
    <m/>
    <m/>
    <m/>
  </r>
  <r>
    <n v="695.38040000000001"/>
    <x v="310"/>
    <n v="1005068"/>
    <n v="2847"/>
    <x v="7"/>
    <n v="211.52"/>
    <n v="2.2875397125567321"/>
    <m/>
    <x v="10"/>
    <x v="10"/>
    <m/>
    <x v="12"/>
    <m/>
    <m/>
    <m/>
  </r>
  <r>
    <n v="696.05253119999998"/>
    <x v="74"/>
    <n v="1000919"/>
    <n v="919"/>
    <x v="8"/>
    <n v="674.01408000000004"/>
    <n v="3.2697315759338347E-2"/>
    <m/>
    <x v="10"/>
    <x v="10"/>
    <m/>
    <x v="12"/>
    <m/>
    <m/>
    <m/>
  </r>
  <r>
    <n v="697.04064000000005"/>
    <x v="180"/>
    <n v="1006010"/>
    <n v="2414"/>
    <x v="4"/>
    <n v="83.555999999999997"/>
    <n v="7.3421973287376137"/>
    <m/>
    <x v="10"/>
    <x v="10"/>
    <m/>
    <x v="12"/>
    <m/>
    <m/>
    <m/>
  </r>
  <r>
    <n v="697.04064000000005"/>
    <x v="13"/>
    <n v="1006044"/>
    <n v="1750"/>
    <x v="7"/>
    <n v="97.384"/>
    <n v="6.1576505380760702"/>
    <m/>
    <x v="10"/>
    <x v="10"/>
    <m/>
    <x v="12"/>
    <m/>
    <m/>
    <m/>
  </r>
  <r>
    <n v="697.86387839999998"/>
    <x v="89"/>
    <n v="1000976"/>
    <n v="976"/>
    <x v="0"/>
    <n v="277.00416000000001"/>
    <n v="1.5193263465790547"/>
    <m/>
    <x v="10"/>
    <x v="10"/>
    <m/>
    <x v="12"/>
    <m/>
    <m/>
    <m/>
  </r>
  <r>
    <n v="698.28844800000002"/>
    <x v="103"/>
    <n v="1000224"/>
    <n v="224"/>
    <x v="2"/>
    <n v="84.307584000000006"/>
    <n v="7.2826290930125568"/>
    <m/>
    <x v="10"/>
    <x v="10"/>
    <m/>
    <x v="12"/>
    <m/>
    <m/>
    <m/>
  </r>
  <r>
    <n v="699.39480000000003"/>
    <x v="78"/>
    <n v="1004565"/>
    <n v="2849"/>
    <x v="7"/>
    <n v="353.67360000000002"/>
    <n v="0.97751486116012054"/>
    <m/>
    <x v="10"/>
    <x v="10"/>
    <m/>
    <x v="12"/>
    <m/>
    <m/>
    <m/>
  </r>
  <r>
    <n v="700.16094720000001"/>
    <x v="3"/>
    <n v="1000391"/>
    <n v="391"/>
    <x v="3"/>
    <n v="160.33152000000001"/>
    <n v="3.366957583886188"/>
    <m/>
    <x v="10"/>
    <x v="10"/>
    <m/>
    <x v="12"/>
    <m/>
    <m/>
    <m/>
  </r>
  <r>
    <n v="700.27276800000004"/>
    <x v="144"/>
    <n v="1000452"/>
    <n v="452"/>
    <x v="4"/>
    <n v="651.13228800000002"/>
    <n v="7.5469272382327354E-2"/>
    <m/>
    <x v="10"/>
    <x v="10"/>
    <m/>
    <x v="12"/>
    <m/>
    <m/>
    <m/>
  </r>
  <r>
    <n v="700.41004799999996"/>
    <x v="190"/>
    <n v="1000432"/>
    <n v="432"/>
    <x v="1"/>
    <n v="616.09881600000006"/>
    <n v="0.13684693073651338"/>
    <m/>
    <x v="10"/>
    <x v="10"/>
    <m/>
    <x v="12"/>
    <m/>
    <m/>
    <m/>
  </r>
  <r>
    <n v="700.75199999999995"/>
    <x v="30"/>
    <n v="1000791"/>
    <n v="791"/>
    <x v="7"/>
    <n v="451.05177600000002"/>
    <n v="0.55359547902544992"/>
    <m/>
    <x v="10"/>
    <x v="10"/>
    <m/>
    <x v="12"/>
    <m/>
    <m/>
    <m/>
  </r>
  <r>
    <n v="701.90120000000002"/>
    <x v="54"/>
    <n v="1004994"/>
    <n v="2835"/>
    <x v="7"/>
    <n v="86.681600000000003"/>
    <n v="7.0974647445363264"/>
    <m/>
    <x v="10"/>
    <x v="10"/>
    <m/>
    <x v="12"/>
    <m/>
    <m/>
    <m/>
  </r>
  <r>
    <n v="702.43829760000006"/>
    <x v="113"/>
    <n v="1000123"/>
    <n v="123"/>
    <x v="1"/>
    <n v="174.528288"/>
    <n v="3.0247819173015671"/>
    <m/>
    <x v="10"/>
    <x v="10"/>
    <m/>
    <x v="12"/>
    <m/>
    <m/>
    <m/>
  </r>
  <r>
    <n v="702.58905600000003"/>
    <x v="154"/>
    <n v="1000414"/>
    <n v="414"/>
    <x v="5"/>
    <n v="700.22841600000004"/>
    <n v="3.3712427917235357E-3"/>
    <m/>
    <x v="10"/>
    <x v="10"/>
    <m/>
    <x v="12"/>
    <m/>
    <m/>
    <m/>
  </r>
  <r>
    <n v="703.0722816"/>
    <x v="362"/>
    <n v="1000372"/>
    <n v="372"/>
    <x v="2"/>
    <n v="446.41267199999999"/>
    <n v="0.57493800175995013"/>
    <m/>
    <x v="10"/>
    <x v="10"/>
    <m/>
    <x v="12"/>
    <m/>
    <m/>
    <m/>
  </r>
  <r>
    <n v="703.12181759999999"/>
    <x v="59"/>
    <n v="1013445"/>
    <n v="280"/>
    <x v="9"/>
    <n v="743.72672"/>
    <n v="-5.4596535673748572E-2"/>
    <m/>
    <x v="10"/>
    <x v="10"/>
    <m/>
    <x v="12"/>
    <m/>
    <m/>
    <m/>
  </r>
  <r>
    <n v="703.60467840000001"/>
    <x v="140"/>
    <n v="1000928"/>
    <n v="928"/>
    <x v="9"/>
    <n v="593.79647999999997"/>
    <n v="0.18492564725206867"/>
    <m/>
    <x v="10"/>
    <x v="10"/>
    <m/>
    <x v="12"/>
    <m/>
    <m/>
    <m/>
  </r>
  <r>
    <n v="703.67960000000005"/>
    <x v="227"/>
    <n v="1004281"/>
    <n v="176"/>
    <x v="3"/>
    <n v="133.7184"/>
    <n v="4.2623991911359997"/>
    <m/>
    <x v="10"/>
    <x v="10"/>
    <m/>
    <x v="12"/>
    <m/>
    <m/>
    <m/>
  </r>
  <r>
    <n v="703.68729599999995"/>
    <x v="166"/>
    <n v="1000497"/>
    <n v="497"/>
    <x v="7"/>
    <n v="111.70675199999999"/>
    <n v="5.2994159565215897"/>
    <m/>
    <x v="10"/>
    <x v="10"/>
    <m/>
    <x v="12"/>
    <m/>
    <m/>
    <m/>
  </r>
  <r>
    <n v="705.18406400000003"/>
    <x v="64"/>
    <n v="1004296"/>
    <n v="1213"/>
    <x v="7"/>
    <n v="166.94720000000001"/>
    <n v="3.2239945563627299"/>
    <m/>
    <x v="10"/>
    <x v="10"/>
    <m/>
    <x v="12"/>
    <m/>
    <m/>
    <m/>
  </r>
  <r>
    <n v="705.55854720000002"/>
    <x v="69"/>
    <n v="1001011"/>
    <n v="1011"/>
    <x v="5"/>
    <n v="358.36627199999998"/>
    <n v="0.96881961927488547"/>
    <m/>
    <x v="10"/>
    <x v="10"/>
    <m/>
    <x v="12"/>
    <m/>
    <m/>
    <m/>
  </r>
  <r>
    <n v="705.72278400000005"/>
    <x v="351"/>
    <n v="1000969"/>
    <n v="969"/>
    <x v="7"/>
    <n v="53.656320000000001"/>
    <n v="12.152649753095256"/>
    <m/>
    <x v="10"/>
    <x v="10"/>
    <m/>
    <x v="12"/>
    <m/>
    <m/>
    <m/>
  </r>
  <r>
    <n v="706.92211199999997"/>
    <x v="247"/>
    <n v="1000834"/>
    <n v="834"/>
    <x v="9"/>
    <n v="342.47232000000002"/>
    <n v="1.0641729877614632"/>
    <m/>
    <x v="10"/>
    <x v="10"/>
    <m/>
    <x v="12"/>
    <m/>
    <m/>
    <m/>
  </r>
  <r>
    <n v="706.92935039999998"/>
    <x v="316"/>
    <n v="1000193"/>
    <n v="193"/>
    <x v="9"/>
    <n v="213.33907199999999"/>
    <n v="2.3136421930250077"/>
    <m/>
    <x v="10"/>
    <x v="10"/>
    <m/>
    <x v="12"/>
    <m/>
    <m/>
    <m/>
  </r>
  <r>
    <n v="707.03942400000005"/>
    <x v="134"/>
    <n v="1000182"/>
    <n v="182"/>
    <x v="1"/>
    <n v="201.134592"/>
    <n v="2.5152552177598575"/>
    <m/>
    <x v="10"/>
    <x v="10"/>
    <m/>
    <x v="12"/>
    <m/>
    <m/>
    <m/>
  </r>
  <r>
    <n v="707.21564160000003"/>
    <x v="199"/>
    <n v="1001002"/>
    <n v="1002"/>
    <x v="3"/>
    <n v="318.83136000000002"/>
    <n v="1.2181495622011587"/>
    <m/>
    <x v="10"/>
    <x v="10"/>
    <m/>
    <x v="12"/>
    <m/>
    <m/>
    <m/>
  </r>
  <r>
    <n v="708.06528000000003"/>
    <x v="223"/>
    <n v="1000259"/>
    <n v="259"/>
    <x v="6"/>
    <n v="226.39065600000001"/>
    <n v="2.1276259034295126"/>
    <m/>
    <x v="10"/>
    <x v="10"/>
    <m/>
    <x v="12"/>
    <m/>
    <m/>
    <m/>
  </r>
  <r>
    <n v="708.34233600000005"/>
    <x v="347"/>
    <n v="1000443"/>
    <n v="443"/>
    <x v="8"/>
    <n v="703.30944"/>
    <n v="7.1560194044886566E-3"/>
    <m/>
    <x v="10"/>
    <x v="10"/>
    <m/>
    <x v="12"/>
    <m/>
    <m/>
    <m/>
  </r>
  <r>
    <n v="708.51455999999996"/>
    <x v="267"/>
    <n v="1005574"/>
    <n v="391"/>
    <x v="5"/>
    <n v="136.256"/>
    <n v="4.1998778769375296"/>
    <m/>
    <x v="10"/>
    <x v="10"/>
    <m/>
    <x v="12"/>
    <m/>
    <m/>
    <m/>
  </r>
  <r>
    <n v="708.97582079999995"/>
    <x v="271"/>
    <n v="1000378"/>
    <n v="378"/>
    <x v="3"/>
    <n v="122.97331200000001"/>
    <n v="4.765281988989611"/>
    <m/>
    <x v="10"/>
    <x v="10"/>
    <m/>
    <x v="12"/>
    <m/>
    <m/>
    <m/>
  </r>
  <r>
    <n v="709.25088000000005"/>
    <x v="170"/>
    <n v="1000247"/>
    <n v="247"/>
    <x v="3"/>
    <n v="528.36211200000002"/>
    <n v="0.3423575685911408"/>
    <m/>
    <x v="10"/>
    <x v="10"/>
    <m/>
    <x v="12"/>
    <m/>
    <m/>
    <m/>
  </r>
  <r>
    <n v="709.71180800000002"/>
    <x v="32"/>
    <n v="1001422"/>
    <n v="1422"/>
    <x v="8"/>
    <n v="251.91859199999999"/>
    <n v="1.8172267968217291"/>
    <m/>
    <x v="10"/>
    <x v="10"/>
    <m/>
    <x v="12"/>
    <m/>
    <m/>
    <m/>
  </r>
  <r>
    <n v="710.03312640000001"/>
    <x v="76"/>
    <n v="1000373"/>
    <n v="373"/>
    <x v="7"/>
    <n v="290.16921600000001"/>
    <n v="1.4469622801062398"/>
    <m/>
    <x v="10"/>
    <x v="10"/>
    <m/>
    <x v="12"/>
    <m/>
    <m/>
    <m/>
  </r>
  <r>
    <n v="710.33838720000006"/>
    <x v="321"/>
    <n v="1000164"/>
    <n v="164"/>
    <x v="9"/>
    <n v="261.093504"/>
    <n v="1.7206283431701161"/>
    <m/>
    <x v="10"/>
    <x v="10"/>
    <m/>
    <x v="12"/>
    <m/>
    <m/>
    <m/>
  </r>
  <r>
    <n v="711.100416"/>
    <x v="194"/>
    <n v="1000746"/>
    <n v="746"/>
    <x v="8"/>
    <n v="446.21683200000001"/>
    <n v="0.59362078031157728"/>
    <m/>
    <x v="10"/>
    <x v="10"/>
    <m/>
    <x v="12"/>
    <m/>
    <m/>
    <m/>
  </r>
  <r>
    <n v="712.7400384"/>
    <x v="53"/>
    <n v="1000635"/>
    <n v="635"/>
    <x v="2"/>
    <n v="367.95744000000002"/>
    <n v="0.93701760290537939"/>
    <m/>
    <x v="10"/>
    <x v="10"/>
    <m/>
    <x v="12"/>
    <m/>
    <m/>
    <m/>
  </r>
  <r>
    <n v="712.81727999999998"/>
    <x v="315"/>
    <n v="1005705"/>
    <n v="2828"/>
    <x v="1"/>
    <n v="72.463999999999999"/>
    <n v="8.836846986089645"/>
    <m/>
    <x v="10"/>
    <x v="10"/>
    <m/>
    <x v="12"/>
    <m/>
    <m/>
    <m/>
  </r>
  <r>
    <n v="712.88156160000005"/>
    <x v="291"/>
    <n v="1000204"/>
    <n v="204"/>
    <x v="7"/>
    <n v="135.96979200000001"/>
    <n v="4.2429407378956645"/>
    <m/>
    <x v="10"/>
    <x v="10"/>
    <m/>
    <x v="12"/>
    <m/>
    <m/>
    <m/>
  </r>
  <r>
    <n v="713.39998079999998"/>
    <x v="297"/>
    <n v="1000585"/>
    <n v="585"/>
    <x v="1"/>
    <n v="590.01599999999996"/>
    <n v="0.20911972014318261"/>
    <m/>
    <x v="10"/>
    <x v="10"/>
    <m/>
    <x v="12"/>
    <m/>
    <m/>
    <m/>
  </r>
  <r>
    <n v="713.82355199999995"/>
    <x v="353"/>
    <n v="1001445"/>
    <n v="1445"/>
    <x v="3"/>
    <n v="234.230784"/>
    <n v="2.0475223615355356"/>
    <m/>
    <x v="10"/>
    <x v="10"/>
    <m/>
    <x v="12"/>
    <m/>
    <m/>
    <m/>
  </r>
  <r>
    <n v="714.02448000000004"/>
    <x v="176"/>
    <n v="1000146"/>
    <n v="146"/>
    <x v="3"/>
    <n v="192.36758399999999"/>
    <n v="2.7117713138196926"/>
    <m/>
    <x v="10"/>
    <x v="10"/>
    <m/>
    <x v="12"/>
    <m/>
    <m/>
    <m/>
  </r>
  <r>
    <n v="715.01164800000004"/>
    <x v="184"/>
    <n v="1000487"/>
    <n v="487"/>
    <x v="5"/>
    <n v="288.53145599999999"/>
    <n v="1.4781064009880436"/>
    <m/>
    <x v="10"/>
    <x v="10"/>
    <m/>
    <x v="12"/>
    <m/>
    <m/>
    <m/>
  </r>
  <r>
    <n v="715.09401600000001"/>
    <x v="165"/>
    <n v="1000809"/>
    <n v="809"/>
    <x v="5"/>
    <n v="674.96716800000002"/>
    <n v="5.9450073873815436E-2"/>
    <m/>
    <x v="10"/>
    <x v="10"/>
    <m/>
    <x v="12"/>
    <m/>
    <m/>
    <m/>
  </r>
  <r>
    <n v="715.2315456"/>
    <x v="111"/>
    <n v="1000989"/>
    <n v="989"/>
    <x v="0"/>
    <n v="642.62207999999998"/>
    <n v="0.11298937254070078"/>
    <m/>
    <x v="10"/>
    <x v="10"/>
    <m/>
    <x v="12"/>
    <m/>
    <m/>
    <m/>
  </r>
  <r>
    <n v="715.97260800000004"/>
    <x v="207"/>
    <n v="1005416"/>
    <n v="2722"/>
    <x v="3"/>
    <n v="54.776000000000003"/>
    <n v="12.070918066306412"/>
    <m/>
    <x v="10"/>
    <x v="10"/>
    <m/>
    <x v="12"/>
    <m/>
    <m/>
    <m/>
  </r>
  <r>
    <n v="717.12"/>
    <x v="136"/>
    <n v="1005992"/>
    <n v="2295"/>
    <x v="3"/>
    <n v="208.65600000000001"/>
    <n v="2.4368530020703933"/>
    <m/>
    <x v="10"/>
    <x v="10"/>
    <m/>
    <x v="12"/>
    <m/>
    <m/>
    <m/>
  </r>
  <r>
    <n v="717.16840000000002"/>
    <x v="58"/>
    <n v="1003761"/>
    <n v="137"/>
    <x v="1"/>
    <n v="104.9312"/>
    <n v="5.8346535634777839"/>
    <m/>
    <x v="10"/>
    <x v="10"/>
    <m/>
    <x v="12"/>
    <m/>
    <m/>
    <m/>
  </r>
  <r>
    <n v="717.40206720000003"/>
    <x v="196"/>
    <n v="1000582"/>
    <n v="582"/>
    <x v="0"/>
    <n v="445.1232"/>
    <n v="0.61169327323311851"/>
    <m/>
    <x v="10"/>
    <x v="10"/>
    <m/>
    <x v="12"/>
    <m/>
    <m/>
    <m/>
  </r>
  <r>
    <n v="717.40206720000003"/>
    <x v="29"/>
    <n v="1000655"/>
    <n v="655"/>
    <x v="4"/>
    <n v="678.21926399999995"/>
    <n v="5.777306142693122E-2"/>
    <m/>
    <x v="10"/>
    <x v="10"/>
    <m/>
    <x v="12"/>
    <m/>
    <m/>
    <m/>
  </r>
  <r>
    <n v="717.555072"/>
    <x v="117"/>
    <n v="1000659"/>
    <n v="659"/>
    <x v="1"/>
    <n v="653.14425600000004"/>
    <n v="9.8616523697943922E-2"/>
    <m/>
    <x v="10"/>
    <x v="10"/>
    <m/>
    <x v="12"/>
    <m/>
    <m/>
    <m/>
  </r>
  <r>
    <n v="717.83412480000004"/>
    <x v="280"/>
    <n v="1000321"/>
    <n v="321"/>
    <x v="8"/>
    <n v="48.993983999999998"/>
    <n v="13.651474858627543"/>
    <m/>
    <x v="10"/>
    <x v="10"/>
    <m/>
    <x v="12"/>
    <m/>
    <m/>
    <m/>
  </r>
  <r>
    <n v="719.11756800000001"/>
    <x v="157"/>
    <n v="1000528"/>
    <n v="528"/>
    <x v="9"/>
    <n v="615.98400000000004"/>
    <n v="0.16742897218109556"/>
    <m/>
    <x v="10"/>
    <x v="10"/>
    <m/>
    <x v="12"/>
    <m/>
    <m/>
    <m/>
  </r>
  <r>
    <n v="719.78899200000001"/>
    <x v="173"/>
    <n v="1000963"/>
    <n v="963"/>
    <x v="7"/>
    <n v="444.36864000000003"/>
    <n v="0.61980150534475154"/>
    <m/>
    <x v="10"/>
    <x v="10"/>
    <m/>
    <x v="12"/>
    <m/>
    <m/>
    <m/>
  </r>
  <r>
    <n v="720.096"/>
    <x v="110"/>
    <n v="1000287"/>
    <n v="287"/>
    <x v="2"/>
    <n v="354.98380800000001"/>
    <n v="1.0285319605338168"/>
    <m/>
    <x v="10"/>
    <x v="10"/>
    <m/>
    <x v="12"/>
    <m/>
    <m/>
    <m/>
  </r>
  <r>
    <n v="720.113472"/>
    <x v="261"/>
    <n v="1000743"/>
    <n v="743"/>
    <x v="4"/>
    <n v="177.299136"/>
    <n v="3.0615734980231375"/>
    <m/>
    <x v="10"/>
    <x v="10"/>
    <m/>
    <x v="12"/>
    <m/>
    <m/>
    <m/>
  </r>
  <r>
    <n v="721.60308480000003"/>
    <x v="122"/>
    <n v="1000993"/>
    <n v="993"/>
    <x v="3"/>
    <n v="245.04576"/>
    <n v="1.9447687027924909"/>
    <m/>
    <x v="10"/>
    <x v="10"/>
    <m/>
    <x v="12"/>
    <m/>
    <m/>
    <m/>
  </r>
  <r>
    <n v="722.18515200000002"/>
    <x v="51"/>
    <n v="1000463"/>
    <n v="463"/>
    <x v="5"/>
    <n v="616.04467199999999"/>
    <n v="0.17229347939235165"/>
    <m/>
    <x v="10"/>
    <x v="10"/>
    <m/>
    <x v="12"/>
    <m/>
    <m/>
    <m/>
  </r>
  <r>
    <n v="722.81248000000005"/>
    <x v="197"/>
    <n v="1003249"/>
    <n v="2402"/>
    <x v="3"/>
    <n v="246.94720000000001"/>
    <n v="1.9269920047686309"/>
    <m/>
    <x v="10"/>
    <x v="10"/>
    <m/>
    <x v="12"/>
    <m/>
    <m/>
    <m/>
  </r>
  <r>
    <n v="723.32507520000001"/>
    <x v="35"/>
    <n v="1000637"/>
    <n v="637"/>
    <x v="6"/>
    <n v="126.019008"/>
    <n v="4.7398093087671347"/>
    <m/>
    <x v="10"/>
    <x v="10"/>
    <m/>
    <x v="12"/>
    <m/>
    <m/>
    <m/>
  </r>
  <r>
    <n v="723.47807999999998"/>
    <x v="267"/>
    <n v="1000265"/>
    <n v="265"/>
    <x v="4"/>
    <n v="497.42476799999997"/>
    <n v="0.4544472381399392"/>
    <m/>
    <x v="10"/>
    <x v="10"/>
    <m/>
    <x v="12"/>
    <m/>
    <m/>
    <m/>
  </r>
  <r>
    <n v="723.76012800000001"/>
    <x v="129"/>
    <n v="1000427"/>
    <n v="427"/>
    <x v="9"/>
    <n v="400.97183999999999"/>
    <n v="0.80501485590609068"/>
    <m/>
    <x v="10"/>
    <x v="10"/>
    <m/>
    <x v="12"/>
    <m/>
    <m/>
    <m/>
  </r>
  <r>
    <n v="723.82702080000001"/>
    <x v="202"/>
    <n v="1000214"/>
    <n v="214"/>
    <x v="4"/>
    <n v="140.05209600000001"/>
    <n v="4.1682698186823277"/>
    <m/>
    <x v="10"/>
    <x v="10"/>
    <m/>
    <x v="12"/>
    <m/>
    <m/>
    <m/>
  </r>
  <r>
    <n v="724.23519999999996"/>
    <x v="93"/>
    <n v="1005213"/>
    <n v="2150"/>
    <x v="8"/>
    <n v="117.08799999999999"/>
    <n v="5.1853921836567372"/>
    <m/>
    <x v="10"/>
    <x v="10"/>
    <m/>
    <x v="12"/>
    <m/>
    <m/>
    <m/>
  </r>
  <r>
    <n v="724.2912"/>
    <x v="29"/>
    <n v="1005834"/>
    <n v="342"/>
    <x v="7"/>
    <n v="161.21600000000001"/>
    <n v="3.492675664946407"/>
    <m/>
    <x v="10"/>
    <x v="10"/>
    <m/>
    <x v="12"/>
    <m/>
    <m/>
    <m/>
  </r>
  <r>
    <n v="724.58755199999996"/>
    <x v="251"/>
    <n v="1000354"/>
    <n v="354"/>
    <x v="3"/>
    <n v="220.84703999999999"/>
    <n v="2.2809475372638004"/>
    <m/>
    <x v="10"/>
    <x v="10"/>
    <m/>
    <x v="12"/>
    <m/>
    <m/>
    <m/>
  </r>
  <r>
    <n v="725.4"/>
    <x v="0"/>
    <n v="1000286"/>
    <n v="286"/>
    <x v="5"/>
    <n v="705.90259200000003"/>
    <n v="2.7620536063989901E-2"/>
    <m/>
    <x v="10"/>
    <x v="10"/>
    <m/>
    <x v="12"/>
    <m/>
    <m/>
    <m/>
  </r>
  <r>
    <n v="726.1644"/>
    <x v="150"/>
    <n v="1004140"/>
    <n v="1398"/>
    <x v="3"/>
    <n v="233.55520000000001"/>
    <n v="2.109176759926561"/>
    <m/>
    <x v="10"/>
    <x v="10"/>
    <m/>
    <x v="12"/>
    <m/>
    <m/>
    <m/>
  </r>
  <r>
    <n v="726.76955520000001"/>
    <x v="123"/>
    <n v="1000559"/>
    <n v="559"/>
    <x v="1"/>
    <n v="578.928"/>
    <n v="0.25537122958295333"/>
    <m/>
    <x v="10"/>
    <x v="10"/>
    <m/>
    <x v="12"/>
    <m/>
    <m/>
    <m/>
  </r>
  <r>
    <n v="727.78617599999995"/>
    <x v="121"/>
    <n v="1000690"/>
    <n v="690"/>
    <x v="6"/>
    <n v="472.11782399999998"/>
    <n v="0.54153505545259817"/>
    <m/>
    <x v="10"/>
    <x v="10"/>
    <m/>
    <x v="12"/>
    <m/>
    <m/>
    <m/>
  </r>
  <r>
    <n v="728.43014400000004"/>
    <x v="50"/>
    <n v="1000996"/>
    <n v="996"/>
    <x v="1"/>
    <n v="458.01024000000001"/>
    <n v="0.59042327088582125"/>
    <m/>
    <x v="10"/>
    <x v="10"/>
    <m/>
    <x v="12"/>
    <m/>
    <m/>
    <m/>
  </r>
  <r>
    <n v="728.96204160000002"/>
    <x v="106"/>
    <n v="1000680"/>
    <n v="680"/>
    <x v="5"/>
    <n v="693.52991999999995"/>
    <n v="5.1089535690111362E-2"/>
    <m/>
    <x v="10"/>
    <x v="10"/>
    <m/>
    <x v="12"/>
    <m/>
    <m/>
    <m/>
  </r>
  <r>
    <n v="729.00023039999996"/>
    <x v="156"/>
    <n v="1000303"/>
    <n v="303"/>
    <x v="1"/>
    <n v="635.25120000000004"/>
    <n v="0.14757788792842882"/>
    <m/>
    <x v="10"/>
    <x v="10"/>
    <m/>
    <x v="12"/>
    <m/>
    <m/>
    <m/>
  </r>
  <r>
    <n v="730.46213760000001"/>
    <x v="121"/>
    <n v="1000185"/>
    <n v="185"/>
    <x v="8"/>
    <n v="118.990656"/>
    <n v="5.1388193170394834"/>
    <m/>
    <x v="10"/>
    <x v="10"/>
    <m/>
    <x v="12"/>
    <m/>
    <m/>
    <m/>
  </r>
  <r>
    <n v="730.48285439999995"/>
    <x v="338"/>
    <n v="1000398"/>
    <n v="398"/>
    <x v="8"/>
    <n v="272.97753599999999"/>
    <n v="1.6759815664831847"/>
    <m/>
    <x v="10"/>
    <x v="10"/>
    <m/>
    <x v="12"/>
    <m/>
    <m/>
    <m/>
  </r>
  <r>
    <n v="731.88959999999997"/>
    <x v="311"/>
    <n v="1002231"/>
    <n v="2231"/>
    <x v="9"/>
    <n v="220.3904"/>
    <n v="2.3208778603786735"/>
    <m/>
    <x v="10"/>
    <x v="10"/>
    <m/>
    <x v="12"/>
    <m/>
    <m/>
    <m/>
  </r>
  <r>
    <n v="732.06706559999998"/>
    <x v="203"/>
    <n v="1000591"/>
    <n v="591"/>
    <x v="4"/>
    <n v="677.52"/>
    <n v="8.0509897272405234E-2"/>
    <m/>
    <x v="10"/>
    <x v="10"/>
    <m/>
    <x v="12"/>
    <m/>
    <m/>
    <m/>
  </r>
  <r>
    <n v="732.623424"/>
    <x v="286"/>
    <n v="1000826"/>
    <n v="826"/>
    <x v="0"/>
    <n v="476.14118400000001"/>
    <n v="0.53866846351186459"/>
    <m/>
    <x v="10"/>
    <x v="10"/>
    <m/>
    <x v="12"/>
    <m/>
    <m/>
    <m/>
  </r>
  <r>
    <n v="732.78233599999999"/>
    <x v="294"/>
    <n v="1001432"/>
    <n v="1432"/>
    <x v="1"/>
    <n v="567.98246400000005"/>
    <n v="0.29014957757569065"/>
    <m/>
    <x v="10"/>
    <x v="10"/>
    <m/>
    <x v="12"/>
    <m/>
    <m/>
    <m/>
  </r>
  <r>
    <n v="733.9423104"/>
    <x v="122"/>
    <n v="1000406"/>
    <n v="406"/>
    <x v="0"/>
    <n v="138.34233599999999"/>
    <n v="4.3052617992513884"/>
    <m/>
    <x v="10"/>
    <x v="10"/>
    <m/>
    <x v="12"/>
    <m/>
    <m/>
    <m/>
  </r>
  <r>
    <n v="733.97375999999997"/>
    <x v="300"/>
    <n v="1000252"/>
    <n v="252"/>
    <x v="9"/>
    <n v="636.54700800000001"/>
    <n v="0.15305507806267146"/>
    <m/>
    <x v="10"/>
    <x v="10"/>
    <m/>
    <x v="12"/>
    <m/>
    <m/>
    <m/>
  </r>
  <r>
    <n v="734.18866560000004"/>
    <x v="87"/>
    <n v="1000302"/>
    <n v="302"/>
    <x v="3"/>
    <n v="389.32512000000003"/>
    <n v="0.88579834149925896"/>
    <m/>
    <x v="10"/>
    <x v="10"/>
    <m/>
    <x v="12"/>
    <m/>
    <m/>
    <m/>
  </r>
  <r>
    <n v="734.78495999999996"/>
    <x v="291"/>
    <n v="1000272"/>
    <n v="272"/>
    <x v="6"/>
    <n v="651.80870400000003"/>
    <n v="0.12730154643654454"/>
    <m/>
    <x v="10"/>
    <x v="10"/>
    <m/>
    <x v="12"/>
    <m/>
    <m/>
    <m/>
  </r>
  <r>
    <n v="735.31261440000003"/>
    <x v="44"/>
    <n v="1001009"/>
    <n v="1009"/>
    <x v="8"/>
    <n v="210.19161600000001"/>
    <n v="2.498296594284712"/>
    <m/>
    <x v="10"/>
    <x v="10"/>
    <m/>
    <x v="12"/>
    <m/>
    <m/>
    <m/>
  </r>
  <r>
    <n v="735.55622400000004"/>
    <x v="97"/>
    <n v="1000420"/>
    <n v="420"/>
    <x v="8"/>
    <n v="606.96652800000004"/>
    <n v="0.211856321671827"/>
    <m/>
    <x v="10"/>
    <x v="10"/>
    <m/>
    <x v="12"/>
    <m/>
    <m/>
    <m/>
  </r>
  <r>
    <n v="736.5938112"/>
    <x v="332"/>
    <n v="1000352"/>
    <n v="352"/>
    <x v="3"/>
    <n v="320.14656000000002"/>
    <n v="1.3008018927331282"/>
    <m/>
    <x v="10"/>
    <x v="10"/>
    <m/>
    <x v="12"/>
    <m/>
    <m/>
    <m/>
  </r>
  <r>
    <n v="737.38599999999997"/>
    <x v="87"/>
    <n v="1005121"/>
    <n v="2679"/>
    <x v="5"/>
    <n v="183.3888"/>
    <n v="3.020888952869532"/>
    <m/>
    <x v="10"/>
    <x v="10"/>
    <m/>
    <x v="12"/>
    <m/>
    <m/>
    <m/>
  </r>
  <r>
    <n v="737.82092799999998"/>
    <x v="276"/>
    <n v="1001490"/>
    <n v="1490"/>
    <x v="7"/>
    <n v="544.01203199999998"/>
    <n v="0.35625847334200139"/>
    <m/>
    <x v="10"/>
    <x v="10"/>
    <m/>
    <x v="12"/>
    <m/>
    <m/>
    <m/>
  </r>
  <r>
    <n v="738.31230719999996"/>
    <x v="8"/>
    <n v="1000376"/>
    <n v="376"/>
    <x v="5"/>
    <n v="218.95315199999999"/>
    <n v="2.3720104070481711"/>
    <m/>
    <x v="10"/>
    <x v="10"/>
    <m/>
    <x v="12"/>
    <m/>
    <m/>
    <m/>
  </r>
  <r>
    <n v="738.37720320000005"/>
    <x v="173"/>
    <n v="1000945"/>
    <n v="945"/>
    <x v="7"/>
    <n v="581.03616"/>
    <n v="0.27079389207033183"/>
    <m/>
    <x v="10"/>
    <x v="10"/>
    <m/>
    <x v="12"/>
    <m/>
    <m/>
    <m/>
  </r>
  <r>
    <n v="739.68735360000005"/>
    <x v="38"/>
    <n v="1000121"/>
    <n v="121"/>
    <x v="3"/>
    <n v="226.85568000000001"/>
    <n v="2.2606075968651083"/>
    <m/>
    <x v="10"/>
    <x v="10"/>
    <m/>
    <x v="12"/>
    <m/>
    <m/>
    <m/>
  </r>
  <r>
    <n v="740.06784000000005"/>
    <x v="350"/>
    <n v="1009797"/>
    <n v="2694"/>
    <x v="9"/>
    <n v="826.45600000000002"/>
    <n v="-0.10452844434549446"/>
    <m/>
    <x v="10"/>
    <x v="10"/>
    <m/>
    <x v="12"/>
    <m/>
    <m/>
    <m/>
  </r>
  <r>
    <n v="740.61561600000005"/>
    <x v="227"/>
    <n v="1000410"/>
    <n v="410"/>
    <x v="5"/>
    <n v="497.95776000000001"/>
    <n v="0.48730610403581226"/>
    <m/>
    <x v="10"/>
    <x v="10"/>
    <m/>
    <x v="12"/>
    <m/>
    <m/>
    <m/>
  </r>
  <r>
    <n v="741.83840640000005"/>
    <x v="92"/>
    <n v="1000972"/>
    <n v="972"/>
    <x v="3"/>
    <n v="190.27968000000001"/>
    <n v="2.8986738174039393"/>
    <m/>
    <x v="10"/>
    <x v="10"/>
    <m/>
    <x v="12"/>
    <m/>
    <m/>
    <m/>
  </r>
  <r>
    <n v="742.26048000000003"/>
    <x v="87"/>
    <n v="1000263"/>
    <n v="263"/>
    <x v="4"/>
    <n v="136.226112"/>
    <n v="4.4487386383015917"/>
    <m/>
    <x v="10"/>
    <x v="10"/>
    <m/>
    <x v="12"/>
    <m/>
    <m/>
    <m/>
  </r>
  <r>
    <n v="742.36262399999998"/>
    <x v="143"/>
    <n v="1009762"/>
    <n v="2367"/>
    <x v="9"/>
    <n v="764.02880000000005"/>
    <n v="-2.8357800124812132E-2"/>
    <m/>
    <x v="10"/>
    <x v="10"/>
    <m/>
    <x v="12"/>
    <m/>
    <m/>
    <m/>
  </r>
  <r>
    <n v="743.51001599999995"/>
    <x v="6"/>
    <n v="1009121"/>
    <n v="1775"/>
    <x v="9"/>
    <n v="168.62"/>
    <n v="3.4093821373502546"/>
    <m/>
    <x v="10"/>
    <x v="10"/>
    <m/>
    <x v="12"/>
    <m/>
    <m/>
    <m/>
  </r>
  <r>
    <n v="743.71639679999998"/>
    <x v="76"/>
    <n v="1000328"/>
    <n v="328"/>
    <x v="0"/>
    <n v="715.80960000000005"/>
    <n v="3.8986340501719924E-2"/>
    <m/>
    <x v="10"/>
    <x v="10"/>
    <m/>
    <x v="12"/>
    <m/>
    <m/>
    <m/>
  </r>
  <r>
    <n v="744.51187200000004"/>
    <x v="81"/>
    <n v="1000724"/>
    <n v="724"/>
    <x v="5"/>
    <n v="406.65254399999998"/>
    <n v="0.83083047920142872"/>
    <m/>
    <x v="10"/>
    <x v="10"/>
    <m/>
    <x v="12"/>
    <m/>
    <m/>
    <m/>
  </r>
  <r>
    <n v="744.8518272"/>
    <x v="361"/>
    <n v="1000644"/>
    <n v="644"/>
    <x v="9"/>
    <n v="319.74969599999997"/>
    <n v="1.3294840824492919"/>
    <m/>
    <x v="10"/>
    <x v="10"/>
    <m/>
    <x v="12"/>
    <m/>
    <m/>
    <m/>
  </r>
  <r>
    <n v="745.07996160000005"/>
    <x v="260"/>
    <n v="1000977"/>
    <n v="977"/>
    <x v="2"/>
    <n v="680.60159999999996"/>
    <n v="9.4737305348679884E-2"/>
    <m/>
    <x v="10"/>
    <x v="10"/>
    <m/>
    <x v="12"/>
    <m/>
    <m/>
    <m/>
  </r>
  <r>
    <n v="745.14011519999997"/>
    <x v="133"/>
    <n v="1000165"/>
    <n v="165"/>
    <x v="3"/>
    <n v="82.786944000000005"/>
    <n v="8.0006959938030793"/>
    <m/>
    <x v="10"/>
    <x v="10"/>
    <m/>
    <x v="12"/>
    <m/>
    <m/>
    <m/>
  </r>
  <r>
    <n v="745.32681600000001"/>
    <x v="16"/>
    <n v="1000897"/>
    <n v="897"/>
    <x v="7"/>
    <n v="396.46463999999997"/>
    <n v="0.87993263661546228"/>
    <m/>
    <x v="10"/>
    <x v="10"/>
    <m/>
    <x v="12"/>
    <m/>
    <m/>
    <m/>
  </r>
  <r>
    <n v="745.73291519999998"/>
    <x v="196"/>
    <n v="1000192"/>
    <n v="192"/>
    <x v="4"/>
    <n v="162.60576"/>
    <n v="3.5861408304355264"/>
    <m/>
    <x v="10"/>
    <x v="10"/>
    <m/>
    <x v="12"/>
    <m/>
    <m/>
    <m/>
  </r>
  <r>
    <n v="746.77823999999998"/>
    <x v="181"/>
    <n v="1000258"/>
    <n v="258"/>
    <x v="0"/>
    <n v="415.60915199999999"/>
    <n v="0.79682818919252285"/>
    <m/>
    <x v="10"/>
    <x v="10"/>
    <m/>
    <x v="12"/>
    <m/>
    <m/>
    <m/>
  </r>
  <r>
    <n v="746.84812799999997"/>
    <x v="77"/>
    <n v="1000447"/>
    <n v="447"/>
    <x v="0"/>
    <n v="141.571968"/>
    <n v="4.2753955359298246"/>
    <m/>
    <x v="10"/>
    <x v="10"/>
    <m/>
    <x v="12"/>
    <m/>
    <m/>
    <m/>
  </r>
  <r>
    <n v="747.19831680000004"/>
    <x v="93"/>
    <n v="1000304"/>
    <n v="304"/>
    <x v="8"/>
    <n v="671.958528"/>
    <n v="0.11197088163155218"/>
    <m/>
    <x v="10"/>
    <x v="10"/>
    <m/>
    <x v="12"/>
    <m/>
    <m/>
    <m/>
  </r>
  <r>
    <n v="747.27469440000004"/>
    <x v="40"/>
    <n v="1000324"/>
    <n v="324"/>
    <x v="3"/>
    <n v="175.75929600000001"/>
    <n v="3.2516937163881225"/>
    <m/>
    <x v="10"/>
    <x v="10"/>
    <m/>
    <x v="12"/>
    <m/>
    <m/>
    <m/>
  </r>
  <r>
    <n v="748.18947839999998"/>
    <x v="151"/>
    <n v="1000586"/>
    <n v="586"/>
    <x v="8"/>
    <n v="441.15839999999997"/>
    <n v="0.69596561779170485"/>
    <m/>
    <x v="10"/>
    <x v="10"/>
    <m/>
    <x v="12"/>
    <m/>
    <m/>
    <m/>
  </r>
  <r>
    <n v="748.35571200000004"/>
    <x v="303"/>
    <n v="1000793"/>
    <n v="793"/>
    <x v="2"/>
    <n v="339.23520000000002"/>
    <n v="1.2060084330871323"/>
    <m/>
    <x v="10"/>
    <x v="10"/>
    <m/>
    <x v="12"/>
    <m/>
    <m/>
    <m/>
  </r>
  <r>
    <n v="748.62527999999998"/>
    <x v="212"/>
    <n v="1000283"/>
    <n v="283"/>
    <x v="9"/>
    <n v="420.01228800000001"/>
    <n v="0.7823889952476818"/>
    <m/>
    <x v="10"/>
    <x v="10"/>
    <m/>
    <x v="12"/>
    <m/>
    <m/>
    <m/>
  </r>
  <r>
    <n v="749.01265920000003"/>
    <x v="45"/>
    <n v="1000358"/>
    <n v="358"/>
    <x v="3"/>
    <n v="157.487808"/>
    <n v="3.7560040914405262"/>
    <m/>
    <x v="10"/>
    <x v="10"/>
    <m/>
    <x v="12"/>
    <m/>
    <m/>
    <m/>
  </r>
  <r>
    <n v="749.46044159999997"/>
    <x v="238"/>
    <n v="1000910"/>
    <n v="910"/>
    <x v="0"/>
    <n v="504.05759999999998"/>
    <n v="0.48685475945606216"/>
    <m/>
    <x v="10"/>
    <x v="10"/>
    <m/>
    <x v="12"/>
    <m/>
    <m/>
    <m/>
  </r>
  <r>
    <n v="749.68857600000001"/>
    <x v="189"/>
    <n v="1000689"/>
    <n v="689"/>
    <x v="5"/>
    <n v="377.39519999999999"/>
    <n v="0.98648148148148163"/>
    <m/>
    <x v="10"/>
    <x v="10"/>
    <m/>
    <x v="12"/>
    <m/>
    <m/>
    <m/>
  </r>
  <r>
    <n v="749.86462719999997"/>
    <x v="312"/>
    <n v="1001296"/>
    <n v="1296"/>
    <x v="8"/>
    <n v="294.89087999999998"/>
    <n v="1.5428545881106936"/>
    <m/>
    <x v="10"/>
    <x v="10"/>
    <m/>
    <x v="12"/>
    <m/>
    <m/>
    <m/>
  </r>
  <r>
    <n v="750.47231999999997"/>
    <x v="186"/>
    <n v="1000707"/>
    <n v="707"/>
    <x v="8"/>
    <n v="58.944383999999999"/>
    <n v="11.731871453606164"/>
    <m/>
    <x v="10"/>
    <x v="10"/>
    <m/>
    <x v="12"/>
    <m/>
    <m/>
    <m/>
  </r>
  <r>
    <n v="752.12616960000003"/>
    <x v="140"/>
    <n v="1000212"/>
    <n v="212"/>
    <x v="2"/>
    <n v="88.307711999999995"/>
    <n v="7.5171062930494683"/>
    <m/>
    <x v="10"/>
    <x v="10"/>
    <m/>
    <x v="12"/>
    <m/>
    <m/>
    <m/>
  </r>
  <r>
    <n v="752.35555199999999"/>
    <x v="108"/>
    <n v="1000151"/>
    <n v="151"/>
    <x v="4"/>
    <n v="265.85049600000002"/>
    <n v="1.8299949156386"/>
    <m/>
    <x v="10"/>
    <x v="10"/>
    <m/>
    <x v="12"/>
    <m/>
    <m/>
    <m/>
  </r>
  <r>
    <n v="752.60640000000001"/>
    <x v="88"/>
    <n v="1000262"/>
    <n v="262"/>
    <x v="9"/>
    <n v="54.281663999999999"/>
    <n v="12.864836568016781"/>
    <m/>
    <x v="10"/>
    <x v="10"/>
    <m/>
    <x v="12"/>
    <m/>
    <m/>
    <m/>
  </r>
  <r>
    <n v="753.05318399999999"/>
    <x v="320"/>
    <n v="1000777"/>
    <n v="777"/>
    <x v="6"/>
    <n v="562.86950400000001"/>
    <n v="0.33788236642502484"/>
    <m/>
    <x v="10"/>
    <x v="10"/>
    <m/>
    <x v="12"/>
    <m/>
    <m/>
    <m/>
  </r>
  <r>
    <n v="754.47839999999997"/>
    <x v="95"/>
    <n v="1000292"/>
    <n v="292"/>
    <x v="7"/>
    <n v="263.83718399999998"/>
    <n v="1.8596363429955347"/>
    <m/>
    <x v="10"/>
    <x v="10"/>
    <m/>
    <x v="12"/>
    <m/>
    <m/>
    <m/>
  </r>
  <r>
    <n v="754.49087999999995"/>
    <x v="359"/>
    <n v="1000422"/>
    <n v="422"/>
    <x v="6"/>
    <n v="543.79180799999995"/>
    <n v="0.38746275486371434"/>
    <m/>
    <x v="10"/>
    <x v="10"/>
    <m/>
    <x v="12"/>
    <m/>
    <m/>
    <m/>
  </r>
  <r>
    <n v="755.28111360000003"/>
    <x v="297"/>
    <n v="1000606"/>
    <n v="606"/>
    <x v="8"/>
    <n v="462.00959999999998"/>
    <n v="0.63477363587250146"/>
    <m/>
    <x v="10"/>
    <x v="10"/>
    <m/>
    <x v="12"/>
    <m/>
    <m/>
    <m/>
  </r>
  <r>
    <n v="755.34700799999996"/>
    <x v="193"/>
    <n v="1000480"/>
    <n v="480"/>
    <x v="1"/>
    <n v="491.60371199999997"/>
    <n v="0.53649573744471646"/>
    <m/>
    <x v="10"/>
    <x v="10"/>
    <m/>
    <x v="12"/>
    <m/>
    <m/>
    <m/>
  </r>
  <r>
    <n v="755.48928000000001"/>
    <x v="140"/>
    <n v="1000423"/>
    <n v="423"/>
    <x v="9"/>
    <n v="591.04031999999995"/>
    <n v="0.27823644924935081"/>
    <m/>
    <x v="10"/>
    <x v="10"/>
    <m/>
    <x v="12"/>
    <m/>
    <m/>
    <m/>
  </r>
  <r>
    <n v="756.16319999999996"/>
    <x v="32"/>
    <n v="1000474"/>
    <n v="474"/>
    <x v="4"/>
    <n v="258.87360000000001"/>
    <n v="1.9209745605577391"/>
    <m/>
    <x v="10"/>
    <x v="10"/>
    <m/>
    <x v="12"/>
    <m/>
    <m/>
    <m/>
  </r>
  <r>
    <n v="756.63993600000003"/>
    <x v="319"/>
    <n v="1000771"/>
    <n v="771"/>
    <x v="8"/>
    <n v="401.06649599999997"/>
    <n v="0.88656979215735854"/>
    <m/>
    <x v="10"/>
    <x v="10"/>
    <m/>
    <x v="12"/>
    <m/>
    <m/>
    <m/>
  </r>
  <r>
    <n v="756.83861760000002"/>
    <x v="86"/>
    <n v="1000202"/>
    <n v="202"/>
    <x v="4"/>
    <n v="134.41036800000001"/>
    <n v="4.6308053378739356"/>
    <m/>
    <x v="10"/>
    <x v="10"/>
    <m/>
    <x v="12"/>
    <m/>
    <m/>
    <m/>
  </r>
  <r>
    <n v="758.71295999999995"/>
    <x v="55"/>
    <n v="1006153"/>
    <n v="483"/>
    <x v="2"/>
    <n v="27.164000000000001"/>
    <n v="26.930826093358853"/>
    <m/>
    <x v="10"/>
    <x v="10"/>
    <m/>
    <x v="12"/>
    <m/>
    <m/>
    <m/>
  </r>
  <r>
    <n v="758.71295999999995"/>
    <x v="180"/>
    <n v="1005931"/>
    <n v="112"/>
    <x v="7"/>
    <n v="149.89599999999999"/>
    <n v="4.0615957730693282"/>
    <m/>
    <x v="10"/>
    <x v="10"/>
    <m/>
    <x v="12"/>
    <m/>
    <m/>
    <m/>
  </r>
  <r>
    <n v="759.53529600000002"/>
    <x v="347"/>
    <n v="1000502"/>
    <n v="502"/>
    <x v="8"/>
    <n v="54.237312000000003"/>
    <n v="13.003925858272622"/>
    <m/>
    <x v="10"/>
    <x v="10"/>
    <m/>
    <x v="12"/>
    <m/>
    <m/>
    <m/>
  </r>
  <r>
    <n v="759.96560639999996"/>
    <x v="71"/>
    <n v="1001021"/>
    <n v="1021"/>
    <x v="7"/>
    <n v="296.42592000000002"/>
    <n v="1.5637623268572463"/>
    <m/>
    <x v="10"/>
    <x v="10"/>
    <m/>
    <x v="12"/>
    <m/>
    <m/>
    <m/>
  </r>
  <r>
    <n v="761.13173759999995"/>
    <x v="204"/>
    <n v="1000984"/>
    <n v="984"/>
    <x v="6"/>
    <n v="512.26944000000003"/>
    <n v="0.48580352089712769"/>
    <m/>
    <x v="10"/>
    <x v="10"/>
    <m/>
    <x v="12"/>
    <m/>
    <m/>
    <m/>
  </r>
  <r>
    <n v="761.29247999999995"/>
    <x v="131"/>
    <n v="1000253"/>
    <n v="253"/>
    <x v="7"/>
    <n v="453.25190400000002"/>
    <n v="0.67962334693248172"/>
    <m/>
    <x v="10"/>
    <x v="10"/>
    <m/>
    <x v="12"/>
    <m/>
    <m/>
    <m/>
  </r>
  <r>
    <n v="761.49615359999996"/>
    <x v="329"/>
    <n v="1000205"/>
    <n v="205"/>
    <x v="2"/>
    <n v="14.866368"/>
    <n v="50.222743416549356"/>
    <m/>
    <x v="10"/>
    <x v="10"/>
    <m/>
    <x v="12"/>
    <m/>
    <m/>
    <m/>
  </r>
  <r>
    <n v="761.83810559999995"/>
    <x v="246"/>
    <n v="1000390"/>
    <n v="390"/>
    <x v="6"/>
    <n v="277.212672"/>
    <n v="1.7482080819162551"/>
    <m/>
    <x v="10"/>
    <x v="10"/>
    <m/>
    <x v="12"/>
    <m/>
    <m/>
    <m/>
  </r>
  <r>
    <n v="762.1251456"/>
    <x v="316"/>
    <n v="1000220"/>
    <n v="220"/>
    <x v="3"/>
    <n v="168.36201600000001"/>
    <n v="3.5267047978327839"/>
    <m/>
    <x v="10"/>
    <x v="10"/>
    <m/>
    <x v="12"/>
    <m/>
    <m/>
    <m/>
  </r>
  <r>
    <n v="763.05382399999996"/>
    <x v="26"/>
    <n v="1001775"/>
    <n v="1775"/>
    <x v="9"/>
    <n v="249.6"/>
    <n v="2.0571066666666664"/>
    <m/>
    <x v="10"/>
    <x v="10"/>
    <m/>
    <x v="12"/>
    <m/>
    <m/>
    <m/>
  </r>
  <r>
    <n v="763.19867520000003"/>
    <x v="48"/>
    <n v="1000129"/>
    <n v="129"/>
    <x v="5"/>
    <n v="257.37484799999999"/>
    <n v="1.9653195762159326"/>
    <m/>
    <x v="10"/>
    <x v="10"/>
    <m/>
    <x v="12"/>
    <m/>
    <m/>
    <m/>
  </r>
  <r>
    <n v="763.62024959999997"/>
    <x v="102"/>
    <n v="1000371"/>
    <n v="371"/>
    <x v="6"/>
    <n v="392.44147199999998"/>
    <n v="0.94581945100848064"/>
    <m/>
    <x v="10"/>
    <x v="10"/>
    <m/>
    <x v="12"/>
    <m/>
    <m/>
    <m/>
  </r>
  <r>
    <n v="763.80096000000003"/>
    <x v="17"/>
    <n v="1000281"/>
    <n v="281"/>
    <x v="8"/>
    <n v="265.00089600000001"/>
    <n v="1.8822580282898365"/>
    <m/>
    <x v="10"/>
    <x v="10"/>
    <m/>
    <x v="12"/>
    <m/>
    <m/>
    <m/>
  </r>
  <r>
    <n v="763.96245120000003"/>
    <x v="218"/>
    <n v="1000663"/>
    <n v="663"/>
    <x v="8"/>
    <n v="285.97939200000002"/>
    <n v="1.6713898713373025"/>
    <m/>
    <x v="10"/>
    <x v="10"/>
    <m/>
    <x v="12"/>
    <m/>
    <m/>
    <m/>
  </r>
  <r>
    <n v="765.06543360000001"/>
    <x v="314"/>
    <n v="1000313"/>
    <n v="313"/>
    <x v="3"/>
    <n v="384.87590399999999"/>
    <n v="0.98782367419915185"/>
    <m/>
    <x v="10"/>
    <x v="10"/>
    <m/>
    <x v="12"/>
    <m/>
    <m/>
    <m/>
  </r>
  <r>
    <n v="766.05734399999994"/>
    <x v="208"/>
    <n v="1000728"/>
    <n v="728"/>
    <x v="2"/>
    <n v="385.87910399999998"/>
    <n v="0.98522629512480675"/>
    <m/>
    <x v="10"/>
    <x v="10"/>
    <m/>
    <x v="12"/>
    <m/>
    <m/>
    <m/>
  </r>
  <r>
    <n v="767.72816639999996"/>
    <x v="43"/>
    <n v="1000332"/>
    <n v="332"/>
    <x v="6"/>
    <n v="208.92307199999999"/>
    <n v="2.6746930774596303"/>
    <m/>
    <x v="10"/>
    <x v="10"/>
    <m/>
    <x v="12"/>
    <m/>
    <m/>
    <m/>
  </r>
  <r>
    <n v="768.105728"/>
    <x v="53"/>
    <n v="1001964"/>
    <n v="1964"/>
    <x v="0"/>
    <n v="120.7488"/>
    <n v="5.3611872581756508"/>
    <m/>
    <x v="10"/>
    <x v="10"/>
    <m/>
    <x v="12"/>
    <m/>
    <m/>
    <m/>
  </r>
  <r>
    <n v="768.35241599999995"/>
    <x v="91"/>
    <n v="1000194"/>
    <n v="194"/>
    <x v="8"/>
    <n v="159.09542400000001"/>
    <n v="3.8295066990738835"/>
    <m/>
    <x v="10"/>
    <x v="10"/>
    <m/>
    <x v="12"/>
    <m/>
    <m/>
    <m/>
  </r>
  <r>
    <n v="768.50841600000001"/>
    <x v="92"/>
    <n v="1000424"/>
    <n v="424"/>
    <x v="1"/>
    <n v="270.92467199999999"/>
    <n v="1.8366128869946552"/>
    <m/>
    <x v="10"/>
    <x v="10"/>
    <m/>
    <x v="12"/>
    <m/>
    <m/>
    <m/>
  </r>
  <r>
    <n v="768.60576000000003"/>
    <x v="361"/>
    <n v="1000527"/>
    <n v="527"/>
    <x v="9"/>
    <n v="443.8272"/>
    <n v="0.73176803945319269"/>
    <m/>
    <x v="10"/>
    <x v="10"/>
    <m/>
    <x v="12"/>
    <m/>
    <m/>
    <m/>
  </r>
  <r>
    <n v="770.08588799999995"/>
    <x v="136"/>
    <n v="1000498"/>
    <n v="498"/>
    <x v="1"/>
    <n v="614.72947199999999"/>
    <n v="0.25272322716943035"/>
    <m/>
    <x v="10"/>
    <x v="10"/>
    <m/>
    <x v="12"/>
    <m/>
    <m/>
    <m/>
  </r>
  <r>
    <n v="770.50271999999995"/>
    <x v="343"/>
    <n v="1000490"/>
    <n v="490"/>
    <x v="9"/>
    <n v="364.84723200000002"/>
    <n v="1.1118502551774874"/>
    <m/>
    <x v="10"/>
    <x v="10"/>
    <m/>
    <x v="12"/>
    <m/>
    <m/>
    <m/>
  </r>
  <r>
    <n v="771.62112000000002"/>
    <x v="307"/>
    <n v="1005855"/>
    <n v="2709"/>
    <x v="0"/>
    <n v="40.923999999999999"/>
    <n v="17.854978008014857"/>
    <m/>
    <x v="10"/>
    <x v="10"/>
    <m/>
    <x v="12"/>
    <m/>
    <m/>
    <m/>
  </r>
  <r>
    <n v="771.78815999999995"/>
    <x v="182"/>
    <n v="1000483"/>
    <n v="483"/>
    <x v="8"/>
    <n v="372.11827199999999"/>
    <n v="1.0740399439455635"/>
    <m/>
    <x v="10"/>
    <x v="10"/>
    <m/>
    <x v="12"/>
    <m/>
    <m/>
    <m/>
  </r>
  <r>
    <n v="771.93542400000001"/>
    <x v="76"/>
    <n v="1000464"/>
    <n v="464"/>
    <x v="7"/>
    <n v="578.55859199999998"/>
    <n v="0.33423897713025413"/>
    <m/>
    <x v="10"/>
    <x v="10"/>
    <m/>
    <x v="12"/>
    <m/>
    <m/>
    <m/>
  </r>
  <r>
    <n v="772.1930112"/>
    <x v="201"/>
    <n v="1000228"/>
    <n v="228"/>
    <x v="0"/>
    <n v="705.86860799999999"/>
    <n v="9.3961400816396701E-2"/>
    <m/>
    <x v="10"/>
    <x v="10"/>
    <m/>
    <x v="12"/>
    <m/>
    <m/>
    <m/>
  </r>
  <r>
    <n v="773.05535999999995"/>
    <x v="188"/>
    <n v="1005417"/>
    <n v="755"/>
    <x v="5"/>
    <n v="115.584"/>
    <n v="5.6882558139534884"/>
    <m/>
    <x v="10"/>
    <x v="10"/>
    <m/>
    <x v="12"/>
    <m/>
    <m/>
    <m/>
  </r>
  <r>
    <n v="773.47578880000003"/>
    <x v="238"/>
    <n v="1001867"/>
    <n v="1867"/>
    <x v="6"/>
    <n v="162.5984"/>
    <n v="3.7569704794143122"/>
    <m/>
    <x v="10"/>
    <x v="10"/>
    <m/>
    <x v="12"/>
    <m/>
    <m/>
    <m/>
  </r>
  <r>
    <n v="774.01958400000001"/>
    <x v="94"/>
    <n v="1000387"/>
    <n v="387"/>
    <x v="2"/>
    <n v="520.11571200000003"/>
    <n v="0.48816804826692095"/>
    <m/>
    <x v="10"/>
    <x v="10"/>
    <m/>
    <x v="12"/>
    <m/>
    <m/>
    <m/>
  </r>
  <r>
    <n v="774.31511039999998"/>
    <x v="64"/>
    <n v="1000213"/>
    <n v="213"/>
    <x v="3"/>
    <n v="108.011904"/>
    <n v="6.1687941951287151"/>
    <m/>
    <x v="10"/>
    <x v="10"/>
    <m/>
    <x v="12"/>
    <m/>
    <m/>
    <m/>
  </r>
  <r>
    <n v="774.39648"/>
    <x v="223"/>
    <n v="1000277"/>
    <n v="277"/>
    <x v="0"/>
    <n v="155.27577600000001"/>
    <n v="3.9872330375602174"/>
    <m/>
    <x v="10"/>
    <x v="10"/>
    <m/>
    <x v="12"/>
    <m/>
    <m/>
    <m/>
  </r>
  <r>
    <n v="774.42618240000002"/>
    <x v="180"/>
    <n v="1000541"/>
    <n v="541"/>
    <x v="8"/>
    <n v="369.63839999999999"/>
    <n v="1.0950912632453773"/>
    <m/>
    <x v="10"/>
    <x v="10"/>
    <m/>
    <x v="12"/>
    <m/>
    <m/>
    <m/>
  </r>
  <r>
    <n v="775.27257599999996"/>
    <x v="319"/>
    <n v="1000576"/>
    <n v="576"/>
    <x v="5"/>
    <n v="500.89920000000001"/>
    <n v="0.54776165743526828"/>
    <m/>
    <x v="10"/>
    <x v="10"/>
    <m/>
    <x v="12"/>
    <m/>
    <m/>
    <m/>
  </r>
  <r>
    <n v="775.55412479999995"/>
    <x v="71"/>
    <n v="1000662"/>
    <n v="662"/>
    <x v="1"/>
    <n v="307.594944"/>
    <n v="1.5213487410248199"/>
    <m/>
    <x v="10"/>
    <x v="10"/>
    <m/>
    <x v="12"/>
    <m/>
    <m/>
    <m/>
  </r>
  <r>
    <n v="775.65696000000003"/>
    <x v="79"/>
    <n v="1000475"/>
    <n v="475"/>
    <x v="0"/>
    <n v="641.75385600000004"/>
    <n v="0.20865181057829121"/>
    <m/>
    <x v="10"/>
    <x v="10"/>
    <m/>
    <x v="12"/>
    <m/>
    <m/>
    <m/>
  </r>
  <r>
    <n v="776.1044928"/>
    <x v="291"/>
    <n v="1000657"/>
    <n v="657"/>
    <x v="4"/>
    <n v="393.761664"/>
    <n v="0.97100064266286723"/>
    <m/>
    <x v="10"/>
    <x v="10"/>
    <m/>
    <x v="12"/>
    <m/>
    <m/>
    <m/>
  </r>
  <r>
    <n v="776.28545280000003"/>
    <x v="202"/>
    <n v="1000368"/>
    <n v="368"/>
    <x v="0"/>
    <n v="447.31756799999999"/>
    <n v="0.73542357451071549"/>
    <m/>
    <x v="10"/>
    <x v="10"/>
    <m/>
    <x v="12"/>
    <m/>
    <m/>
    <m/>
  </r>
  <r>
    <n v="776.31340799999998"/>
    <x v="334"/>
    <n v="1000761"/>
    <n v="761"/>
    <x v="8"/>
    <n v="582.15743999999995"/>
    <n v="0.33351109967777798"/>
    <m/>
    <x v="10"/>
    <x v="10"/>
    <m/>
    <x v="12"/>
    <m/>
    <m/>
    <m/>
  </r>
  <r>
    <n v="776.82592"/>
    <x v="239"/>
    <n v="1002267"/>
    <n v="2267"/>
    <x v="4"/>
    <n v="153.62559999999999"/>
    <n v="4.0566176470588236"/>
    <m/>
    <x v="10"/>
    <x v="10"/>
    <m/>
    <x v="12"/>
    <m/>
    <m/>
    <m/>
  </r>
  <r>
    <n v="777.77556479999998"/>
    <x v="197"/>
    <n v="1000611"/>
    <n v="611"/>
    <x v="7"/>
    <n v="558"/>
    <n v="0.39386301935483869"/>
    <m/>
    <x v="10"/>
    <x v="10"/>
    <m/>
    <x v="12"/>
    <m/>
    <m/>
    <m/>
  </r>
  <r>
    <n v="778.71156480000002"/>
    <x v="207"/>
    <n v="1000570"/>
    <n v="570"/>
    <x v="8"/>
    <n v="248.86080000000001"/>
    <n v="2.129104964703159"/>
    <m/>
    <x v="10"/>
    <x v="10"/>
    <m/>
    <x v="12"/>
    <m/>
    <m/>
    <m/>
  </r>
  <r>
    <n v="778.86731520000001"/>
    <x v="68"/>
    <n v="1000370"/>
    <n v="370"/>
    <x v="7"/>
    <n v="720.881664"/>
    <n v="8.0437128721309814E-2"/>
    <m/>
    <x v="10"/>
    <x v="10"/>
    <m/>
    <x v="12"/>
    <m/>
    <m/>
    <m/>
  </r>
  <r>
    <n v="779.02905599999997"/>
    <x v="261"/>
    <n v="1000416"/>
    <n v="416"/>
    <x v="1"/>
    <n v="379.862976"/>
    <n v="1.0508159658076284"/>
    <m/>
    <x v="10"/>
    <x v="10"/>
    <m/>
    <x v="12"/>
    <m/>
    <m/>
    <m/>
  </r>
  <r>
    <n v="779.11641599999996"/>
    <x v="164"/>
    <n v="1000842"/>
    <n v="842"/>
    <x v="0"/>
    <n v="359.45971200000002"/>
    <n v="1.1674651984364799"/>
    <m/>
    <x v="10"/>
    <x v="10"/>
    <m/>
    <x v="12"/>
    <m/>
    <m/>
    <m/>
  </r>
  <r>
    <n v="779.77560960000005"/>
    <x v="283"/>
    <n v="1000295"/>
    <n v="295"/>
    <x v="3"/>
    <n v="330.02303999999998"/>
    <n v="1.3627914269258294"/>
    <m/>
    <x v="10"/>
    <x v="10"/>
    <m/>
    <x v="12"/>
    <m/>
    <m/>
    <m/>
  </r>
  <r>
    <n v="780.671424"/>
    <x v="195"/>
    <n v="1000752"/>
    <n v="752"/>
    <x v="7"/>
    <n v="371.44396799999998"/>
    <n v="1.1017205588327121"/>
    <m/>
    <x v="10"/>
    <x v="10"/>
    <m/>
    <x v="12"/>
    <m/>
    <m/>
    <m/>
  </r>
  <r>
    <n v="780.98941439999999"/>
    <x v="252"/>
    <n v="1000402"/>
    <n v="402"/>
    <x v="3"/>
    <n v="197.872512"/>
    <n v="2.9469323278212589"/>
    <m/>
    <x v="10"/>
    <x v="10"/>
    <m/>
    <x v="12"/>
    <m/>
    <m/>
    <m/>
  </r>
  <r>
    <n v="781.16663040000003"/>
    <x v="239"/>
    <n v="1000682"/>
    <n v="682"/>
    <x v="3"/>
    <n v="672.020352"/>
    <n v="0.16241513828438342"/>
    <m/>
    <x v="10"/>
    <x v="10"/>
    <m/>
    <x v="12"/>
    <m/>
    <m/>
    <m/>
  </r>
  <r>
    <n v="782.10537599999998"/>
    <x v="95"/>
    <n v="1000624"/>
    <n v="624"/>
    <x v="1"/>
    <n v="459.9264"/>
    <n v="0.70050115844622096"/>
    <m/>
    <x v="10"/>
    <x v="10"/>
    <m/>
    <x v="12"/>
    <m/>
    <m/>
    <m/>
  </r>
  <r>
    <n v="782.17151999999999"/>
    <x v="154"/>
    <n v="1000701"/>
    <n v="701"/>
    <x v="2"/>
    <n v="329.52096"/>
    <n v="1.3736624219594407"/>
    <m/>
    <x v="10"/>
    <x v="10"/>
    <m/>
    <x v="12"/>
    <m/>
    <m/>
    <m/>
  </r>
  <r>
    <n v="782.37619199999995"/>
    <x v="252"/>
    <n v="1000858"/>
    <n v="858"/>
    <x v="9"/>
    <n v="569.70432000000005"/>
    <n v="0.37330219296915262"/>
    <m/>
    <x v="10"/>
    <x v="10"/>
    <m/>
    <x v="12"/>
    <m/>
    <m/>
    <m/>
  </r>
  <r>
    <n v="782.50847999999996"/>
    <x v="53"/>
    <n v="1000873"/>
    <n v="873"/>
    <x v="3"/>
    <n v="695.91935999999998"/>
    <n v="0.12442407120273243"/>
    <m/>
    <x v="10"/>
    <x v="10"/>
    <m/>
    <x v="12"/>
    <m/>
    <m/>
    <m/>
  </r>
  <r>
    <n v="782.9512704"/>
    <x v="75"/>
    <n v="1000231"/>
    <n v="231"/>
    <x v="1"/>
    <n v="192.627264"/>
    <n v="3.0645921773565763"/>
    <m/>
    <x v="10"/>
    <x v="10"/>
    <m/>
    <x v="12"/>
    <m/>
    <m/>
    <m/>
  </r>
  <r>
    <n v="783.15269760000001"/>
    <x v="28"/>
    <n v="1000632"/>
    <n v="632"/>
    <x v="4"/>
    <n v="613.27411199999995"/>
    <n v="0.27700270119994902"/>
    <m/>
    <x v="10"/>
    <x v="10"/>
    <m/>
    <x v="12"/>
    <m/>
    <m/>
    <m/>
  </r>
  <r>
    <n v="784.33305600000006"/>
    <x v="120"/>
    <n v="1000736"/>
    <n v="736"/>
    <x v="7"/>
    <n v="514.73433599999998"/>
    <n v="0.52376284452879418"/>
    <m/>
    <x v="10"/>
    <x v="10"/>
    <m/>
    <x v="12"/>
    <m/>
    <m/>
    <m/>
  </r>
  <r>
    <n v="784.63008000000002"/>
    <x v="128"/>
    <n v="1000294"/>
    <n v="294"/>
    <x v="2"/>
    <n v="416.28038400000003"/>
    <n v="0.88485960462648172"/>
    <m/>
    <x v="10"/>
    <x v="10"/>
    <m/>
    <x v="12"/>
    <m/>
    <m/>
    <m/>
  </r>
  <r>
    <n v="784.72991999999999"/>
    <x v="135"/>
    <n v="1000246"/>
    <n v="246"/>
    <x v="5"/>
    <n v="622.41811199999995"/>
    <n v="0.2607761645599414"/>
    <m/>
    <x v="10"/>
    <x v="10"/>
    <m/>
    <x v="12"/>
    <m/>
    <m/>
    <m/>
  </r>
  <r>
    <n v="784.94607359999998"/>
    <x v="92"/>
    <n v="1000335"/>
    <n v="335"/>
    <x v="6"/>
    <n v="524.64748799999995"/>
    <n v="0.4961399636016175"/>
    <m/>
    <x v="10"/>
    <x v="10"/>
    <m/>
    <x v="12"/>
    <m/>
    <m/>
    <m/>
  </r>
  <r>
    <n v="785.19916799999999"/>
    <x v="242"/>
    <n v="1000731"/>
    <n v="731"/>
    <x v="1"/>
    <n v="481.42310400000002"/>
    <n v="0.63099602299103608"/>
    <m/>
    <x v="10"/>
    <x v="10"/>
    <m/>
    <x v="12"/>
    <m/>
    <m/>
    <m/>
  </r>
  <r>
    <n v="786.419712"/>
    <x v="69"/>
    <n v="1000504"/>
    <n v="504"/>
    <x v="1"/>
    <n v="505.43423999999999"/>
    <n v="0.5559288424939316"/>
    <m/>
    <x v="10"/>
    <x v="10"/>
    <m/>
    <x v="12"/>
    <m/>
    <m/>
    <m/>
  </r>
  <r>
    <n v="786.87123840000004"/>
    <x v="121"/>
    <n v="1000329"/>
    <n v="329"/>
    <x v="2"/>
    <n v="628.49817599999994"/>
    <n v="0.25198651077708156"/>
    <m/>
    <x v="10"/>
    <x v="10"/>
    <m/>
    <x v="12"/>
    <m/>
    <m/>
    <m/>
  </r>
  <r>
    <n v="787.39775999999995"/>
    <x v="171"/>
    <n v="1005354"/>
    <n v="2193"/>
    <x v="7"/>
    <n v="80.0608"/>
    <n v="8.8349974019744995"/>
    <m/>
    <x v="10"/>
    <x v="10"/>
    <m/>
    <x v="12"/>
    <m/>
    <m/>
    <m/>
  </r>
  <r>
    <n v="787.65448319999996"/>
    <x v="286"/>
    <n v="1000676"/>
    <n v="676"/>
    <x v="3"/>
    <n v="328.61145599999998"/>
    <n v="1.3969172979775848"/>
    <m/>
    <x v="10"/>
    <x v="10"/>
    <m/>
    <x v="12"/>
    <m/>
    <m/>
    <m/>
  </r>
  <r>
    <n v="788.25926400000003"/>
    <x v="201"/>
    <n v="1000703"/>
    <n v="703"/>
    <x v="8"/>
    <n v="670.656384"/>
    <n v="0.17535489530209261"/>
    <m/>
    <x v="10"/>
    <x v="10"/>
    <m/>
    <x v="12"/>
    <m/>
    <m/>
    <m/>
  </r>
  <r>
    <n v="789.05249279999998"/>
    <x v="181"/>
    <n v="1000385"/>
    <n v="385"/>
    <x v="7"/>
    <n v="449.327808"/>
    <n v="0.75607313580734348"/>
    <m/>
    <x v="10"/>
    <x v="10"/>
    <m/>
    <x v="12"/>
    <m/>
    <m/>
    <m/>
  </r>
  <r>
    <n v="789.35725439999999"/>
    <x v="98"/>
    <n v="1000179"/>
    <n v="179"/>
    <x v="2"/>
    <n v="292.32672000000002"/>
    <n v="1.7002569399061431"/>
    <m/>
    <x v="10"/>
    <x v="10"/>
    <m/>
    <x v="12"/>
    <m/>
    <m/>
    <m/>
  </r>
  <r>
    <n v="789.40569600000003"/>
    <x v="165"/>
    <n v="1007751"/>
    <n v="2685"/>
    <x v="9"/>
    <n v="47.515999999999998"/>
    <n v="15.613471167606702"/>
    <m/>
    <x v="10"/>
    <x v="10"/>
    <m/>
    <x v="12"/>
    <m/>
    <m/>
    <m/>
  </r>
  <r>
    <n v="789.59712000000002"/>
    <x v="142"/>
    <n v="1000266"/>
    <n v="266"/>
    <x v="4"/>
    <n v="291.06393600000001"/>
    <n v="1.7127961328743935"/>
    <m/>
    <x v="10"/>
    <x v="10"/>
    <m/>
    <x v="12"/>
    <m/>
    <m/>
    <m/>
  </r>
  <r>
    <n v="790.22943999999995"/>
    <x v="298"/>
    <n v="1003661"/>
    <n v="1312"/>
    <x v="7"/>
    <n v="254.70400000000001"/>
    <n v="2.1025403605754125"/>
    <m/>
    <x v="10"/>
    <x v="10"/>
    <m/>
    <x v="12"/>
    <m/>
    <m/>
    <m/>
  </r>
  <r>
    <n v="790.46406400000001"/>
    <x v="240"/>
    <n v="1001970"/>
    <n v="1970"/>
    <x v="6"/>
    <n v="262.75200000000001"/>
    <n v="2.008403604920229"/>
    <m/>
    <x v="10"/>
    <x v="10"/>
    <m/>
    <x v="12"/>
    <m/>
    <m/>
    <m/>
  </r>
  <r>
    <n v="790.9531968"/>
    <x v="34"/>
    <n v="1000617"/>
    <n v="617"/>
    <x v="5"/>
    <n v="425.21280000000002"/>
    <n v="0.86013496489287244"/>
    <m/>
    <x v="10"/>
    <x v="10"/>
    <m/>
    <x v="12"/>
    <m/>
    <m/>
    <m/>
  </r>
  <r>
    <n v="791.08723199999997"/>
    <x v="249"/>
    <n v="1000688"/>
    <n v="688"/>
    <x v="3"/>
    <n v="172.82649599999999"/>
    <n v="3.5773492508926408"/>
    <m/>
    <x v="10"/>
    <x v="10"/>
    <m/>
    <x v="12"/>
    <m/>
    <m/>
    <m/>
  </r>
  <r>
    <n v="791.70047999999997"/>
    <x v="302"/>
    <n v="1005608"/>
    <n v="955"/>
    <x v="4"/>
    <n v="82.516000000000005"/>
    <n v="8.5945087013427699"/>
    <m/>
    <x v="10"/>
    <x v="10"/>
    <m/>
    <x v="12"/>
    <m/>
    <m/>
    <m/>
  </r>
  <r>
    <n v="791.79359999999997"/>
    <x v="348"/>
    <n v="1000267"/>
    <n v="267"/>
    <x v="4"/>
    <n v="482.703552"/>
    <n v="0.6403309996774168"/>
    <m/>
    <x v="10"/>
    <x v="10"/>
    <m/>
    <x v="12"/>
    <m/>
    <m/>
    <m/>
  </r>
  <r>
    <n v="792.72660480000002"/>
    <x v="143"/>
    <n v="1000621"/>
    <n v="621"/>
    <x v="4"/>
    <n v="632.10239999999999"/>
    <n v="0.25411105036146048"/>
    <m/>
    <x v="10"/>
    <x v="10"/>
    <m/>
    <x v="12"/>
    <m/>
    <m/>
    <m/>
  </r>
  <r>
    <n v="794.05996800000003"/>
    <x v="189"/>
    <n v="1000844"/>
    <n v="844"/>
    <x v="5"/>
    <n v="600.76108799999997"/>
    <n v="0.32175665811431525"/>
    <m/>
    <x v="10"/>
    <x v="10"/>
    <m/>
    <x v="12"/>
    <m/>
    <m/>
    <m/>
  </r>
  <r>
    <n v="794.18726400000003"/>
    <x v="258"/>
    <n v="1000890"/>
    <n v="890"/>
    <x v="5"/>
    <n v="538.77696000000003"/>
    <n v="0.47405572799549556"/>
    <m/>
    <x v="10"/>
    <x v="10"/>
    <m/>
    <x v="12"/>
    <m/>
    <m/>
    <m/>
  </r>
  <r>
    <n v="794.48928000000001"/>
    <x v="67"/>
    <n v="1000245"/>
    <n v="245"/>
    <x v="5"/>
    <n v="537.22022400000003"/>
    <n v="0.47888937256390401"/>
    <m/>
    <x v="10"/>
    <x v="10"/>
    <m/>
    <x v="12"/>
    <m/>
    <m/>
    <m/>
  </r>
  <r>
    <n v="794.54069760000004"/>
    <x v="23"/>
    <n v="1000543"/>
    <n v="543"/>
    <x v="6"/>
    <n v="134.0736"/>
    <n v="4.9261532292710868"/>
    <m/>
    <x v="10"/>
    <x v="10"/>
    <m/>
    <x v="12"/>
    <m/>
    <m/>
    <m/>
  </r>
  <r>
    <n v="794.58995200000004"/>
    <x v="339"/>
    <n v="1001706"/>
    <n v="1706"/>
    <x v="4"/>
    <n v="166.4896"/>
    <n v="3.7726101330053052"/>
    <m/>
    <x v="10"/>
    <x v="10"/>
    <m/>
    <x v="12"/>
    <m/>
    <m/>
    <m/>
  </r>
  <r>
    <n v="795.53859839999996"/>
    <x v="300"/>
    <n v="1000337"/>
    <n v="337"/>
    <x v="5"/>
    <n v="108.224064"/>
    <n v="6.3508475748979452"/>
    <m/>
    <x v="10"/>
    <x v="10"/>
    <m/>
    <x v="12"/>
    <m/>
    <m/>
    <m/>
  </r>
  <r>
    <n v="796.29004799999996"/>
    <x v="222"/>
    <n v="1005826"/>
    <n v="1031"/>
    <x v="8"/>
    <n v="69.896000000000001"/>
    <n v="10.392498111479913"/>
    <m/>
    <x v="10"/>
    <x v="10"/>
    <m/>
    <x v="12"/>
    <m/>
    <m/>
    <m/>
  </r>
  <r>
    <n v="797.279808"/>
    <x v="153"/>
    <n v="1000737"/>
    <n v="737"/>
    <x v="5"/>
    <n v="475.34572800000001"/>
    <n v="0.67726301308002912"/>
    <m/>
    <x v="10"/>
    <x v="10"/>
    <m/>
    <x v="12"/>
    <m/>
    <m/>
    <m/>
  </r>
  <r>
    <n v="798.87167999999997"/>
    <x v="190"/>
    <n v="1005857"/>
    <n v="1783"/>
    <x v="0"/>
    <n v="33.003999999999998"/>
    <n v="23.205298751666465"/>
    <m/>
    <x v="10"/>
    <x v="10"/>
    <m/>
    <x v="12"/>
    <m/>
    <m/>
    <m/>
  </r>
  <r>
    <n v="798.87167999999997"/>
    <x v="331"/>
    <n v="1006057"/>
    <n v="1320"/>
    <x v="4"/>
    <n v="128.74"/>
    <n v="5.2053105483921076"/>
    <m/>
    <x v="10"/>
    <x v="10"/>
    <m/>
    <x v="12"/>
    <m/>
    <m/>
    <m/>
  </r>
  <r>
    <n v="798.97608960000002"/>
    <x v="195"/>
    <n v="1000879"/>
    <n v="879"/>
    <x v="9"/>
    <n v="591.16031999999996"/>
    <n v="0.35153876633668524"/>
    <m/>
    <x v="10"/>
    <x v="10"/>
    <m/>
    <x v="12"/>
    <m/>
    <m/>
    <m/>
  </r>
  <r>
    <n v="799.11686399999996"/>
    <x v="327"/>
    <n v="1000765"/>
    <n v="765"/>
    <x v="4"/>
    <n v="299.66054400000002"/>
    <n v="1.6667403500408779"/>
    <m/>
    <x v="10"/>
    <x v="10"/>
    <m/>
    <x v="12"/>
    <m/>
    <m/>
    <m/>
  </r>
  <r>
    <n v="799.14831360000005"/>
    <x v="233"/>
    <n v="1000227"/>
    <n v="227"/>
    <x v="1"/>
    <n v="384.75916799999999"/>
    <n v="1.0770091529047077"/>
    <m/>
    <x v="10"/>
    <x v="10"/>
    <m/>
    <x v="12"/>
    <m/>
    <m/>
    <m/>
  </r>
  <r>
    <n v="799.91308800000002"/>
    <x v="89"/>
    <n v="1000318"/>
    <n v="318"/>
    <x v="3"/>
    <n v="485.13465600000001"/>
    <n v="0.64884754800943345"/>
    <m/>
    <x v="10"/>
    <x v="10"/>
    <m/>
    <x v="12"/>
    <m/>
    <m/>
    <m/>
  </r>
  <r>
    <n v="800.26751999999999"/>
    <x v="364"/>
    <n v="1000755"/>
    <n v="755"/>
    <x v="3"/>
    <n v="458.986176"/>
    <n v="0.74355473398832816"/>
    <m/>
    <x v="10"/>
    <x v="10"/>
    <m/>
    <x v="12"/>
    <m/>
    <m/>
    <m/>
  </r>
  <r>
    <n v="800.42476799999997"/>
    <x v="256"/>
    <n v="1000584"/>
    <n v="584"/>
    <x v="6"/>
    <n v="650.12159999999994"/>
    <n v="0.23119239231552996"/>
    <m/>
    <x v="10"/>
    <x v="10"/>
    <m/>
    <x v="12"/>
    <m/>
    <m/>
    <m/>
  </r>
  <r>
    <n v="800.77919999999995"/>
    <x v="51"/>
    <n v="1000243"/>
    <n v="243"/>
    <x v="6"/>
    <n v="694.77523199999996"/>
    <n v="0.15257303818222465"/>
    <m/>
    <x v="10"/>
    <x v="10"/>
    <m/>
    <x v="12"/>
    <m/>
    <m/>
    <m/>
  </r>
  <r>
    <n v="800.85807360000001"/>
    <x v="333"/>
    <n v="1000211"/>
    <n v="211"/>
    <x v="1"/>
    <n v="173.82"/>
    <n v="3.6073988816016569"/>
    <m/>
    <x v="10"/>
    <x v="10"/>
    <m/>
    <x v="12"/>
    <m/>
    <m/>
    <m/>
  </r>
  <r>
    <n v="800.92846080000004"/>
    <x v="298"/>
    <n v="1000200"/>
    <n v="200"/>
    <x v="0"/>
    <n v="55.941696"/>
    <n v="13.317200193572967"/>
    <m/>
    <x v="10"/>
    <x v="10"/>
    <m/>
    <x v="12"/>
    <m/>
    <m/>
    <m/>
  </r>
  <r>
    <n v="801.39121920000002"/>
    <x v="284"/>
    <n v="1000330"/>
    <n v="330"/>
    <x v="2"/>
    <n v="210.158016"/>
    <n v="2.8132793335848776"/>
    <m/>
    <x v="10"/>
    <x v="10"/>
    <m/>
    <x v="12"/>
    <m/>
    <m/>
    <m/>
  </r>
  <r>
    <n v="802.69176000000004"/>
    <x v="297"/>
    <n v="1005194"/>
    <n v="415"/>
    <x v="9"/>
    <n v="214.04159999999999"/>
    <n v="2.7501670703265164"/>
    <m/>
    <x v="10"/>
    <x v="10"/>
    <m/>
    <x v="12"/>
    <m/>
    <m/>
    <m/>
  </r>
  <r>
    <n v="802.69413120000002"/>
    <x v="151"/>
    <n v="1000364"/>
    <n v="364"/>
    <x v="3"/>
    <n v="695.16902400000004"/>
    <n v="0.15467476755696177"/>
    <m/>
    <x v="10"/>
    <x v="10"/>
    <m/>
    <x v="12"/>
    <m/>
    <m/>
    <m/>
  </r>
  <r>
    <n v="802.75128959999995"/>
    <x v="225"/>
    <n v="1000646"/>
    <n v="646"/>
    <x v="6"/>
    <n v="652.00550399999997"/>
    <n v="0.23120324088552477"/>
    <m/>
    <x v="10"/>
    <x v="10"/>
    <m/>
    <x v="12"/>
    <m/>
    <m/>
    <m/>
  </r>
  <r>
    <n v="804.21868800000004"/>
    <x v="61"/>
    <n v="1000374"/>
    <n v="374"/>
    <x v="6"/>
    <n v="87.489024000000001"/>
    <n v="8.1922237925525394"/>
    <m/>
    <x v="10"/>
    <x v="10"/>
    <m/>
    <x v="12"/>
    <m/>
    <m/>
    <m/>
  </r>
  <r>
    <n v="804.45555839999997"/>
    <x v="183"/>
    <n v="1000988"/>
    <n v="988"/>
    <x v="8"/>
    <n v="531.62112000000002"/>
    <n v="0.51321218840967031"/>
    <m/>
    <x v="10"/>
    <x v="10"/>
    <m/>
    <x v="12"/>
    <m/>
    <m/>
    <m/>
  </r>
  <r>
    <n v="805.42175999999995"/>
    <x v="137"/>
    <n v="1000539"/>
    <n v="539"/>
    <x v="4"/>
    <n v="314.95679999999999"/>
    <n v="1.5572451841014385"/>
    <m/>
    <x v="10"/>
    <x v="10"/>
    <m/>
    <x v="12"/>
    <m/>
    <m/>
    <m/>
  </r>
  <r>
    <n v="805.62343680000004"/>
    <x v="246"/>
    <n v="1000232"/>
    <n v="232"/>
    <x v="5"/>
    <n v="565.92806399999995"/>
    <n v="0.42354388843314211"/>
    <m/>
    <x v="10"/>
    <x v="10"/>
    <m/>
    <x v="12"/>
    <m/>
    <m/>
    <m/>
  </r>
  <r>
    <n v="805.94592"/>
    <x v="16"/>
    <n v="1000256"/>
    <n v="256"/>
    <x v="7"/>
    <n v="587.07590400000004"/>
    <n v="0.37281382953847131"/>
    <m/>
    <x v="10"/>
    <x v="10"/>
    <m/>
    <x v="12"/>
    <m/>
    <m/>
    <m/>
  </r>
  <r>
    <n v="806.21648640000001"/>
    <x v="90"/>
    <n v="1000340"/>
    <n v="340"/>
    <x v="6"/>
    <n v="661.35974399999998"/>
    <n v="0.21902866588747202"/>
    <m/>
    <x v="10"/>
    <x v="10"/>
    <m/>
    <x v="12"/>
    <m/>
    <m/>
    <m/>
  </r>
  <r>
    <n v="807.20689919999995"/>
    <x v="145"/>
    <n v="1000616"/>
    <n v="616"/>
    <x v="5"/>
    <n v="489.35039999999998"/>
    <n v="0.64954784792247022"/>
    <m/>
    <x v="10"/>
    <x v="10"/>
    <m/>
    <x v="12"/>
    <m/>
    <m/>
    <m/>
  </r>
  <r>
    <n v="807.47712000000001"/>
    <x v="287"/>
    <n v="1005516"/>
    <n v="2227"/>
    <x v="3"/>
    <n v="81.763999999999996"/>
    <n v="8.8757047111198091"/>
    <m/>
    <x v="10"/>
    <x v="10"/>
    <m/>
    <x v="12"/>
    <m/>
    <m/>
    <m/>
  </r>
  <r>
    <n v="808.06647999999996"/>
    <x v="195"/>
    <n v="1003780"/>
    <n v="576"/>
    <x v="8"/>
    <n v="223.1232"/>
    <n v="2.6216156813814071"/>
    <m/>
    <x v="10"/>
    <x v="10"/>
    <m/>
    <x v="12"/>
    <m/>
    <m/>
    <m/>
  </r>
  <r>
    <n v="808.09397760000002"/>
    <x v="352"/>
    <n v="1000160"/>
    <n v="160"/>
    <x v="7"/>
    <n v="244.157568"/>
    <n v="2.309723242328495"/>
    <m/>
    <x v="10"/>
    <x v="10"/>
    <m/>
    <x v="12"/>
    <m/>
    <m/>
    <m/>
  </r>
  <r>
    <n v="808.14656000000002"/>
    <x v="88"/>
    <n v="1001949"/>
    <n v="1949"/>
    <x v="0"/>
    <n v="179.9776"/>
    <n v="3.4902618992585741"/>
    <m/>
    <x v="10"/>
    <x v="10"/>
    <m/>
    <x v="12"/>
    <m/>
    <m/>
    <m/>
  </r>
  <r>
    <n v="808.16985599999998"/>
    <x v="185"/>
    <n v="1000712"/>
    <n v="712"/>
    <x v="8"/>
    <n v="480.07699200000002"/>
    <n v="0.68341717988434647"/>
    <m/>
    <x v="10"/>
    <x v="10"/>
    <m/>
    <x v="12"/>
    <m/>
    <m/>
    <m/>
  </r>
  <r>
    <n v="809.61678719999998"/>
    <x v="261"/>
    <n v="1000299"/>
    <n v="299"/>
    <x v="7"/>
    <n v="463.04332799999997"/>
    <n v="0.74846874631999882"/>
    <m/>
    <x v="10"/>
    <x v="10"/>
    <m/>
    <x v="12"/>
    <m/>
    <m/>
    <m/>
  </r>
  <r>
    <n v="810.34636799999998"/>
    <x v="134"/>
    <n v="1000216"/>
    <n v="216"/>
    <x v="0"/>
    <n v="134.29795200000001"/>
    <n v="5.0339443448847225"/>
    <m/>
    <x v="10"/>
    <x v="10"/>
    <m/>
    <x v="12"/>
    <m/>
    <m/>
    <m/>
  </r>
  <r>
    <n v="811.53496319999999"/>
    <x v="109"/>
    <n v="1000938"/>
    <n v="938"/>
    <x v="2"/>
    <n v="423.73439999999999"/>
    <n v="0.91519726319128214"/>
    <m/>
    <x v="10"/>
    <x v="10"/>
    <m/>
    <x v="12"/>
    <m/>
    <m/>
    <m/>
  </r>
  <r>
    <n v="812.093568"/>
    <x v="284"/>
    <n v="1000760"/>
    <n v="760"/>
    <x v="7"/>
    <n v="498.495744"/>
    <n v="0.62908826760214021"/>
    <m/>
    <x v="10"/>
    <x v="10"/>
    <m/>
    <x v="12"/>
    <m/>
    <m/>
    <m/>
  </r>
  <r>
    <n v="813.21407999999997"/>
    <x v="251"/>
    <n v="1006070"/>
    <n v="2723"/>
    <x v="5"/>
    <n v="53.728000000000002"/>
    <n v="14.13575938058368"/>
    <m/>
    <x v="10"/>
    <x v="10"/>
    <m/>
    <x v="12"/>
    <m/>
    <m/>
    <m/>
  </r>
  <r>
    <n v="813.21407999999997"/>
    <x v="180"/>
    <n v="1005883"/>
    <n v="2799"/>
    <x v="2"/>
    <n v="108.084"/>
    <n v="6.5239080714999433"/>
    <m/>
    <x v="10"/>
    <x v="10"/>
    <m/>
    <x v="12"/>
    <m/>
    <m/>
    <m/>
  </r>
  <r>
    <n v="813.25919999999996"/>
    <x v="292"/>
    <n v="1000823"/>
    <n v="823"/>
    <x v="7"/>
    <n v="401.51347199999998"/>
    <n v="1.0254842158820514"/>
    <m/>
    <x v="10"/>
    <x v="10"/>
    <m/>
    <x v="12"/>
    <m/>
    <m/>
    <m/>
  </r>
  <r>
    <n v="813.53051519999997"/>
    <x v="71"/>
    <n v="1000939"/>
    <n v="939"/>
    <x v="7"/>
    <n v="581.66399999999999"/>
    <n v="0.39862620894537049"/>
    <m/>
    <x v="10"/>
    <x v="10"/>
    <m/>
    <x v="12"/>
    <m/>
    <m/>
    <m/>
  </r>
  <r>
    <n v="813.59865600000001"/>
    <x v="114"/>
    <n v="1000856"/>
    <n v="856"/>
    <x v="6"/>
    <n v="381.69561599999997"/>
    <n v="1.1315378586899989"/>
    <m/>
    <x v="10"/>
    <x v="10"/>
    <m/>
    <x v="12"/>
    <m/>
    <m/>
    <m/>
  </r>
  <r>
    <n v="813.92163840000001"/>
    <x v="175"/>
    <n v="1000909"/>
    <n v="909"/>
    <x v="2"/>
    <n v="679.48415999999997"/>
    <n v="0.19785226251631832"/>
    <m/>
    <x v="10"/>
    <x v="10"/>
    <m/>
    <x v="12"/>
    <m/>
    <m/>
    <m/>
  </r>
  <r>
    <n v="813.96906239999998"/>
    <x v="320"/>
    <n v="1000634"/>
    <n v="634"/>
    <x v="5"/>
    <n v="687.67315199999996"/>
    <n v="0.18365688704391941"/>
    <m/>
    <x v="10"/>
    <x v="10"/>
    <m/>
    <x v="12"/>
    <m/>
    <m/>
    <m/>
  </r>
  <r>
    <n v="813.99552000000006"/>
    <x v="62"/>
    <n v="1000479"/>
    <n v="479"/>
    <x v="8"/>
    <n v="684.24268800000004"/>
    <n v="0.18962984080876288"/>
    <m/>
    <x v="10"/>
    <x v="10"/>
    <m/>
    <x v="12"/>
    <m/>
    <m/>
    <m/>
  </r>
  <r>
    <n v="816.22394880000002"/>
    <x v="98"/>
    <n v="1000908"/>
    <n v="908"/>
    <x v="3"/>
    <n v="233.26272"/>
    <n v="2.4991615839856451"/>
    <m/>
    <x v="10"/>
    <x v="10"/>
    <m/>
    <x v="12"/>
    <m/>
    <m/>
    <m/>
  </r>
  <r>
    <n v="816.568896"/>
    <x v="276"/>
    <n v="1000857"/>
    <n v="857"/>
    <x v="8"/>
    <n v="331.68268799999998"/>
    <n v="1.4618978485847294"/>
    <m/>
    <x v="10"/>
    <x v="10"/>
    <m/>
    <x v="12"/>
    <m/>
    <m/>
    <m/>
  </r>
  <r>
    <n v="817.04762879999998"/>
    <x v="79"/>
    <n v="1000158"/>
    <n v="158"/>
    <x v="7"/>
    <n v="266.27616"/>
    <n v="2.068422005184392"/>
    <m/>
    <x v="10"/>
    <x v="10"/>
    <m/>
    <x v="12"/>
    <m/>
    <m/>
    <m/>
  </r>
  <r>
    <n v="818.00459520000004"/>
    <x v="114"/>
    <n v="1000238"/>
    <n v="238"/>
    <x v="2"/>
    <n v="280.76140800000002"/>
    <n v="1.9135222003160774"/>
    <m/>
    <x v="10"/>
    <x v="10"/>
    <m/>
    <x v="12"/>
    <m/>
    <m/>
    <m/>
  </r>
  <r>
    <n v="818.14636800000005"/>
    <x v="201"/>
    <n v="1000359"/>
    <n v="359"/>
    <x v="5"/>
    <n v="675.22156800000005"/>
    <n v="0.21167096368580454"/>
    <m/>
    <x v="10"/>
    <x v="10"/>
    <m/>
    <x v="12"/>
    <m/>
    <m/>
    <m/>
  </r>
  <r>
    <n v="818.24296319999996"/>
    <x v="202"/>
    <n v="1000316"/>
    <n v="316"/>
    <x v="4"/>
    <n v="684.16224"/>
    <n v="0.19597796452490562"/>
    <m/>
    <x v="10"/>
    <x v="10"/>
    <m/>
    <x v="12"/>
    <m/>
    <m/>
    <m/>
  </r>
  <r>
    <n v="818.4391488"/>
    <x v="295"/>
    <n v="1000312"/>
    <n v="312"/>
    <x v="1"/>
    <n v="529.89945599999999"/>
    <n v="0.54451781282825096"/>
    <m/>
    <x v="10"/>
    <x v="10"/>
    <m/>
    <x v="12"/>
    <m/>
    <m/>
    <m/>
  </r>
  <r>
    <n v="818.44239359999995"/>
    <x v="83"/>
    <n v="1000221"/>
    <n v="221"/>
    <x v="1"/>
    <n v="145.87612799999999"/>
    <n v="4.6105300080353109"/>
    <m/>
    <x v="10"/>
    <x v="10"/>
    <m/>
    <x v="12"/>
    <m/>
    <m/>
    <m/>
  </r>
  <r>
    <n v="818.85648000000003"/>
    <x v="74"/>
    <n v="1000556"/>
    <n v="556"/>
    <x v="6"/>
    <n v="544.66560000000004"/>
    <n v="0.50341141426959946"/>
    <m/>
    <x v="10"/>
    <x v="10"/>
    <m/>
    <x v="12"/>
    <m/>
    <m/>
    <m/>
  </r>
  <r>
    <n v="818.95104000000003"/>
    <x v="204"/>
    <n v="1005670"/>
    <n v="1892"/>
    <x v="6"/>
    <n v="19.512"/>
    <n v="40.971660516605162"/>
    <m/>
    <x v="10"/>
    <x v="10"/>
    <m/>
    <x v="12"/>
    <m/>
    <m/>
    <m/>
  </r>
  <r>
    <n v="818.95104000000003"/>
    <x v="11"/>
    <n v="1005565"/>
    <n v="2713"/>
    <x v="5"/>
    <n v="159.21199999999999"/>
    <n v="4.1437771022284755"/>
    <m/>
    <x v="10"/>
    <x v="10"/>
    <m/>
    <x v="12"/>
    <m/>
    <m/>
    <m/>
  </r>
  <r>
    <n v="819.16723200000001"/>
    <x v="289"/>
    <n v="1000686"/>
    <n v="686"/>
    <x v="9"/>
    <n v="319.18464"/>
    <n v="1.5664368811732294"/>
    <m/>
    <x v="10"/>
    <x v="10"/>
    <m/>
    <x v="12"/>
    <m/>
    <m/>
    <m/>
  </r>
  <r>
    <n v="819.49171200000001"/>
    <x v="280"/>
    <n v="1000796"/>
    <n v="796"/>
    <x v="7"/>
    <n v="610.28351999999995"/>
    <n v="0.34280491795026691"/>
    <m/>
    <x v="10"/>
    <x v="10"/>
    <m/>
    <x v="12"/>
    <m/>
    <m/>
    <m/>
  </r>
  <r>
    <n v="819.88433280000004"/>
    <x v="125"/>
    <n v="1000317"/>
    <n v="317"/>
    <x v="2"/>
    <n v="389.15347200000002"/>
    <n v="1.1068405957842771"/>
    <m/>
    <x v="10"/>
    <x v="10"/>
    <m/>
    <x v="12"/>
    <m/>
    <m/>
    <m/>
  </r>
  <r>
    <n v="820.31938560000003"/>
    <x v="46"/>
    <n v="1000620"/>
    <n v="620"/>
    <x v="4"/>
    <n v="364.86720000000003"/>
    <n v="1.248268371615755"/>
    <m/>
    <x v="10"/>
    <x v="10"/>
    <m/>
    <x v="12"/>
    <m/>
    <m/>
    <m/>
  </r>
  <r>
    <n v="820.51215999999999"/>
    <x v="189"/>
    <n v="1003043"/>
    <n v="1733"/>
    <x v="2"/>
    <n v="171.45920000000001"/>
    <n v="3.7854659300871574"/>
    <m/>
    <x v="10"/>
    <x v="10"/>
    <m/>
    <x v="12"/>
    <m/>
    <m/>
    <m/>
  </r>
  <r>
    <n v="820.55251199999998"/>
    <x v="160"/>
    <n v="1000714"/>
    <n v="714"/>
    <x v="5"/>
    <n v="417.72038400000002"/>
    <n v="0.9643583206128622"/>
    <m/>
    <x v="10"/>
    <x v="10"/>
    <m/>
    <x v="12"/>
    <m/>
    <m/>
    <m/>
  </r>
  <r>
    <n v="821.55840000000001"/>
    <x v="152"/>
    <n v="1000705"/>
    <n v="705"/>
    <x v="4"/>
    <n v="611.95276799999999"/>
    <n v="0.34251929717556245"/>
    <m/>
    <x v="10"/>
    <x v="10"/>
    <m/>
    <x v="12"/>
    <m/>
    <m/>
    <m/>
  </r>
  <r>
    <n v="821.73311999999999"/>
    <x v="364"/>
    <n v="1000291"/>
    <n v="291"/>
    <x v="9"/>
    <n v="375.21791999999999"/>
    <n v="1.1900156581007646"/>
    <m/>
    <x v="10"/>
    <x v="10"/>
    <m/>
    <x v="12"/>
    <m/>
    <m/>
    <m/>
  </r>
  <r>
    <n v="822.44847360000006"/>
    <x v="170"/>
    <n v="1000987"/>
    <n v="987"/>
    <x v="5"/>
    <n v="445.84895999999998"/>
    <n v="0.84467958296908463"/>
    <m/>
    <x v="10"/>
    <x v="10"/>
    <m/>
    <x v="12"/>
    <m/>
    <m/>
    <m/>
  </r>
  <r>
    <n v="822.51985920000004"/>
    <x v="129"/>
    <n v="1000180"/>
    <n v="180"/>
    <x v="7"/>
    <n v="266.37734399999999"/>
    <n v="2.0877996110660226"/>
    <m/>
    <x v="10"/>
    <x v="10"/>
    <m/>
    <x v="12"/>
    <m/>
    <m/>
    <m/>
  </r>
  <r>
    <n v="822.83385599999997"/>
    <x v="82"/>
    <n v="1000518"/>
    <n v="518"/>
    <x v="6"/>
    <n v="472.99814400000002"/>
    <n v="0.73961328693923989"/>
    <m/>
    <x v="10"/>
    <x v="10"/>
    <m/>
    <x v="12"/>
    <m/>
    <m/>
    <m/>
  </r>
  <r>
    <n v="823.64256"/>
    <x v="163"/>
    <n v="1000477"/>
    <n v="477"/>
    <x v="8"/>
    <n v="686.20684800000004"/>
    <n v="0.20028321256275186"/>
    <m/>
    <x v="10"/>
    <x v="10"/>
    <m/>
    <x v="12"/>
    <m/>
    <m/>
    <m/>
  </r>
  <r>
    <n v="823.77318400000001"/>
    <x v="246"/>
    <n v="1001394"/>
    <n v="1394"/>
    <x v="6"/>
    <n v="627.86457600000006"/>
    <n v="0.31202366798282299"/>
    <m/>
    <x v="10"/>
    <x v="10"/>
    <m/>
    <x v="12"/>
    <m/>
    <m/>
    <m/>
  </r>
  <r>
    <n v="823.78711999999996"/>
    <x v="130"/>
    <n v="1004215"/>
    <n v="875"/>
    <x v="2"/>
    <n v="229.8432"/>
    <n v="2.5841265697658229"/>
    <m/>
    <x v="10"/>
    <x v="10"/>
    <m/>
    <x v="12"/>
    <m/>
    <m/>
    <m/>
  </r>
  <r>
    <n v="824.186688"/>
    <x v="208"/>
    <n v="1000434"/>
    <n v="434"/>
    <x v="9"/>
    <n v="239.30150399999999"/>
    <n v="2.44413501053466"/>
    <m/>
    <x v="10"/>
    <x v="10"/>
    <m/>
    <x v="12"/>
    <m/>
    <m/>
    <m/>
  </r>
  <r>
    <n v="824.68799999999999"/>
    <x v="79"/>
    <n v="1006176"/>
    <n v="2153"/>
    <x v="7"/>
    <n v="69.38"/>
    <n v="10.886537907177862"/>
    <m/>
    <x v="10"/>
    <x v="10"/>
    <m/>
    <x v="12"/>
    <m/>
    <m/>
    <m/>
  </r>
  <r>
    <n v="825.09523200000001"/>
    <x v="94"/>
    <n v="1000800"/>
    <n v="800"/>
    <x v="1"/>
    <n v="277.12051200000002"/>
    <n v="1.977387801592976"/>
    <m/>
    <x v="10"/>
    <x v="10"/>
    <m/>
    <x v="12"/>
    <m/>
    <m/>
    <m/>
  </r>
  <r>
    <n v="825.40598399999999"/>
    <x v="79"/>
    <n v="1000957"/>
    <n v="957"/>
    <x v="7"/>
    <n v="498.73343999999997"/>
    <n v="0.65500429247335012"/>
    <m/>
    <x v="10"/>
    <x v="10"/>
    <m/>
    <x v="12"/>
    <m/>
    <m/>
    <m/>
  </r>
  <r>
    <n v="825.73271039999997"/>
    <x v="222"/>
    <n v="1000970"/>
    <n v="970"/>
    <x v="9"/>
    <n v="400.04736000000003"/>
    <n v="1.0640873880532542"/>
    <m/>
    <x v="10"/>
    <x v="10"/>
    <m/>
    <x v="12"/>
    <m/>
    <m/>
    <m/>
  </r>
  <r>
    <n v="825.82655999999997"/>
    <x v="322"/>
    <n v="1000147"/>
    <n v="147"/>
    <x v="4"/>
    <n v="359.56396799999999"/>
    <n v="1.2967444835851851"/>
    <m/>
    <x v="10"/>
    <x v="10"/>
    <m/>
    <x v="12"/>
    <m/>
    <m/>
    <m/>
  </r>
  <r>
    <n v="826.45605120000005"/>
    <x v="20"/>
    <n v="1000152"/>
    <n v="152"/>
    <x v="2"/>
    <n v="200.85715200000001"/>
    <n v="3.114645871310572"/>
    <m/>
    <x v="10"/>
    <x v="10"/>
    <m/>
    <x v="12"/>
    <m/>
    <m/>
    <m/>
  </r>
  <r>
    <n v="826.58284800000001"/>
    <x v="255"/>
    <n v="1000839"/>
    <n v="839"/>
    <x v="8"/>
    <n v="137.73312000000001"/>
    <n v="5.0013368462138947"/>
    <m/>
    <x v="10"/>
    <x v="10"/>
    <m/>
    <x v="12"/>
    <m/>
    <m/>
    <m/>
  </r>
  <r>
    <n v="827.13022079999996"/>
    <x v="160"/>
    <n v="1001005"/>
    <n v="1005"/>
    <x v="6"/>
    <n v="553.16736000000003"/>
    <n v="0.49526215863495621"/>
    <m/>
    <x v="10"/>
    <x v="10"/>
    <m/>
    <x v="12"/>
    <m/>
    <m/>
    <m/>
  </r>
  <r>
    <n v="827.55647999999997"/>
    <x v="112"/>
    <n v="1005365"/>
    <n v="2464"/>
    <x v="0"/>
    <n v="60.620800000000003"/>
    <n v="12.651361908783782"/>
    <m/>
    <x v="10"/>
    <x v="10"/>
    <m/>
    <x v="12"/>
    <m/>
    <m/>
    <m/>
  </r>
  <r>
    <n v="828.25391999999999"/>
    <x v="116"/>
    <n v="1002379"/>
    <n v="2379"/>
    <x v="0"/>
    <n v="217.9776"/>
    <n v="2.7997203382365892"/>
    <m/>
    <x v="10"/>
    <x v="10"/>
    <m/>
    <x v="12"/>
    <m/>
    <m/>
    <m/>
  </r>
  <r>
    <n v="828.28636800000004"/>
    <x v="222"/>
    <n v="1000941"/>
    <n v="941"/>
    <x v="2"/>
    <n v="325.3152"/>
    <n v="1.5461041107209255"/>
    <m/>
    <x v="10"/>
    <x v="10"/>
    <m/>
    <x v="12"/>
    <m/>
    <m/>
    <m/>
  </r>
  <r>
    <n v="829.7938944"/>
    <x v="189"/>
    <n v="1013650"/>
    <n v="767"/>
    <x v="9"/>
    <n v="832.27567999999997"/>
    <n v="-2.981927334462022E-3"/>
    <m/>
    <x v="10"/>
    <x v="10"/>
    <m/>
    <x v="12"/>
    <m/>
    <m/>
    <m/>
  </r>
  <r>
    <n v="830.42496000000006"/>
    <x v="70"/>
    <n v="1005923"/>
    <n v="1638"/>
    <x v="0"/>
    <n v="21.667999999999999"/>
    <n v="37.324947387853058"/>
    <m/>
    <x v="10"/>
    <x v="10"/>
    <m/>
    <x v="12"/>
    <m/>
    <m/>
    <m/>
  </r>
  <r>
    <n v="831.527424"/>
    <x v="268"/>
    <n v="1000484"/>
    <n v="484"/>
    <x v="8"/>
    <n v="375.52857599999999"/>
    <n v="1.2142853490861905"/>
    <m/>
    <x v="10"/>
    <x v="10"/>
    <m/>
    <x v="12"/>
    <m/>
    <m/>
    <m/>
  </r>
  <r>
    <n v="831.62972160000004"/>
    <x v="361"/>
    <n v="1007956"/>
    <n v="504"/>
    <x v="9"/>
    <n v="27.856000000000002"/>
    <n v="28.854599425617462"/>
    <m/>
    <x v="10"/>
    <x v="10"/>
    <m/>
    <x v="12"/>
    <m/>
    <m/>
    <m/>
  </r>
  <r>
    <n v="831.85919999999999"/>
    <x v="258"/>
    <n v="1005389"/>
    <n v="972"/>
    <x v="0"/>
    <n v="262.77760000000001"/>
    <n v="2.1656396892276968"/>
    <m/>
    <x v="10"/>
    <x v="10"/>
    <m/>
    <x v="12"/>
    <m/>
    <m/>
    <m/>
  </r>
  <r>
    <n v="831.9172992"/>
    <x v="203"/>
    <n v="1000915"/>
    <n v="915"/>
    <x v="7"/>
    <n v="665.23392000000001"/>
    <n v="0.25056355995797686"/>
    <m/>
    <x v="10"/>
    <x v="10"/>
    <m/>
    <x v="12"/>
    <m/>
    <m/>
    <m/>
  </r>
  <r>
    <n v="832.26873599999999"/>
    <x v="136"/>
    <n v="1000465"/>
    <n v="465"/>
    <x v="7"/>
    <n v="595.62700800000005"/>
    <n v="0.39729851874010375"/>
    <m/>
    <x v="10"/>
    <x v="10"/>
    <m/>
    <x v="12"/>
    <m/>
    <m/>
    <m/>
  </r>
  <r>
    <n v="832.80387840000003"/>
    <x v="326"/>
    <n v="1000936"/>
    <n v="936"/>
    <x v="6"/>
    <n v="282.83328"/>
    <n v="1.9445045448682701"/>
    <m/>
    <x v="10"/>
    <x v="10"/>
    <m/>
    <x v="12"/>
    <m/>
    <m/>
    <m/>
  </r>
  <r>
    <n v="834.01593600000001"/>
    <x v="173"/>
    <n v="1000509"/>
    <n v="509"/>
    <x v="7"/>
    <n v="619.71033599999998"/>
    <n v="0.34581575867083819"/>
    <m/>
    <x v="10"/>
    <x v="10"/>
    <m/>
    <x v="12"/>
    <m/>
    <m/>
    <m/>
  </r>
  <r>
    <n v="834.085824"/>
    <x v="25"/>
    <n v="1000719"/>
    <n v="719"/>
    <x v="8"/>
    <n v="395.83238399999999"/>
    <n v="1.1071692406046294"/>
    <m/>
    <x v="10"/>
    <x v="10"/>
    <m/>
    <x v="12"/>
    <m/>
    <m/>
    <m/>
  </r>
  <r>
    <n v="834.10803840000005"/>
    <x v="92"/>
    <n v="1000551"/>
    <n v="551"/>
    <x v="3"/>
    <n v="586.30079999999998"/>
    <n v="0.42266228939138423"/>
    <m/>
    <x v="10"/>
    <x v="10"/>
    <m/>
    <x v="12"/>
    <m/>
    <m/>
    <m/>
  </r>
  <r>
    <n v="834.13241600000003"/>
    <x v="358"/>
    <n v="1001109"/>
    <n v="1109"/>
    <x v="1"/>
    <n v="648.278592"/>
    <n v="0.28668820209938389"/>
    <m/>
    <x v="10"/>
    <x v="10"/>
    <m/>
    <x v="12"/>
    <m/>
    <m/>
    <m/>
  </r>
  <r>
    <n v="834.90700800000002"/>
    <x v="349"/>
    <n v="1000435"/>
    <n v="435"/>
    <x v="9"/>
    <n v="605.99212799999998"/>
    <n v="0.37775223377159123"/>
    <m/>
    <x v="10"/>
    <x v="10"/>
    <m/>
    <x v="12"/>
    <m/>
    <m/>
    <m/>
  </r>
  <r>
    <n v="835.40870399999994"/>
    <x v="2"/>
    <n v="1000516"/>
    <n v="516"/>
    <x v="6"/>
    <n v="620.55935999999997"/>
    <n v="0.34621884359298033"/>
    <m/>
    <x v="10"/>
    <x v="10"/>
    <m/>
    <x v="12"/>
    <m/>
    <m/>
    <m/>
  </r>
  <r>
    <n v="835.84051199999999"/>
    <x v="142"/>
    <n v="1000846"/>
    <n v="846"/>
    <x v="4"/>
    <n v="424.92787199999998"/>
    <n v="0.96701738595297426"/>
    <m/>
    <x v="10"/>
    <x v="10"/>
    <m/>
    <x v="12"/>
    <m/>
    <m/>
    <m/>
  </r>
  <r>
    <n v="836.10259199999996"/>
    <x v="116"/>
    <n v="1000433"/>
    <n v="433"/>
    <x v="4"/>
    <n v="602.51001599999995"/>
    <n v="0.38769907519678481"/>
    <m/>
    <x v="10"/>
    <x v="10"/>
    <m/>
    <x v="12"/>
    <m/>
    <m/>
    <m/>
  </r>
  <r>
    <n v="836.55103999999994"/>
    <x v="300"/>
    <n v="1002480"/>
    <n v="2480"/>
    <x v="6"/>
    <n v="87.792000000000002"/>
    <n v="8.5287843994897017"/>
    <m/>
    <x v="10"/>
    <x v="10"/>
    <m/>
    <x v="12"/>
    <m/>
    <m/>
    <m/>
  </r>
  <r>
    <n v="836.57333759999995"/>
    <x v="278"/>
    <n v="1000218"/>
    <n v="218"/>
    <x v="6"/>
    <n v="65.959295999999995"/>
    <n v="11.68317566033452"/>
    <m/>
    <x v="10"/>
    <x v="10"/>
    <m/>
    <x v="12"/>
    <m/>
    <m/>
    <m/>
  </r>
  <r>
    <n v="836.87135999999998"/>
    <x v="206"/>
    <n v="1000418"/>
    <n v="418"/>
    <x v="4"/>
    <n v="501.42988800000001"/>
    <n v="0.66896984010653937"/>
    <m/>
    <x v="10"/>
    <x v="10"/>
    <m/>
    <x v="12"/>
    <m/>
    <m/>
    <m/>
  </r>
  <r>
    <n v="837.56275200000005"/>
    <x v="309"/>
    <n v="1000822"/>
    <n v="822"/>
    <x v="2"/>
    <n v="607.866624"/>
    <n v="0.37787257752121628"/>
    <m/>
    <x v="10"/>
    <x v="10"/>
    <m/>
    <x v="12"/>
    <m/>
    <m/>
    <m/>
  </r>
  <r>
    <n v="839.03039999999999"/>
    <x v="146"/>
    <n v="1005881"/>
    <n v="542"/>
    <x v="7"/>
    <n v="109.19199999999999"/>
    <n v="6.6839915012088804"/>
    <m/>
    <x v="10"/>
    <x v="10"/>
    <m/>
    <x v="12"/>
    <m/>
    <m/>
    <m/>
  </r>
  <r>
    <n v="839.32243200000005"/>
    <x v="244"/>
    <n v="1000900"/>
    <n v="900"/>
    <x v="4"/>
    <n v="263.94432"/>
    <n v="2.1799223108873873"/>
    <m/>
    <x v="10"/>
    <x v="10"/>
    <m/>
    <x v="12"/>
    <m/>
    <m/>
    <m/>
  </r>
  <r>
    <n v="839.38208640000005"/>
    <x v="357"/>
    <n v="1000183"/>
    <n v="183"/>
    <x v="1"/>
    <n v="193.08230399999999"/>
    <n v="3.3472761045983792"/>
    <m/>
    <x v="10"/>
    <x v="10"/>
    <m/>
    <x v="12"/>
    <m/>
    <m/>
    <m/>
  </r>
  <r>
    <n v="839.53908479999996"/>
    <x v="56"/>
    <n v="1000234"/>
    <n v="234"/>
    <x v="3"/>
    <n v="410.107392"/>
    <n v="1.047120098727701"/>
    <m/>
    <x v="10"/>
    <x v="10"/>
    <m/>
    <x v="12"/>
    <m/>
    <m/>
    <m/>
  </r>
  <r>
    <n v="839.63642879999998"/>
    <x v="216"/>
    <n v="1000176"/>
    <n v="176"/>
    <x v="4"/>
    <n v="163.91750400000001"/>
    <n v="4.1223109693031921"/>
    <m/>
    <x v="10"/>
    <x v="10"/>
    <m/>
    <x v="12"/>
    <m/>
    <m/>
    <m/>
  </r>
  <r>
    <n v="840.16192000000001"/>
    <x v="282"/>
    <n v="1003688"/>
    <n v="451"/>
    <x v="7"/>
    <n v="287.95519999999999"/>
    <n v="1.9176827506501013"/>
    <m/>
    <x v="10"/>
    <x v="10"/>
    <m/>
    <x v="12"/>
    <m/>
    <m/>
    <m/>
  </r>
  <r>
    <n v="840.93509759999995"/>
    <x v="296"/>
    <n v="1000951"/>
    <n v="951"/>
    <x v="5"/>
    <n v="517.83744000000002"/>
    <n v="0.62393645696997102"/>
    <m/>
    <x v="10"/>
    <x v="10"/>
    <m/>
    <x v="12"/>
    <m/>
    <m/>
    <m/>
  </r>
  <r>
    <n v="842.76216959999999"/>
    <x v="283"/>
    <n v="1000626"/>
    <n v="626"/>
    <x v="3"/>
    <n v="133.73510400000001"/>
    <n v="5.3017274028515358"/>
    <m/>
    <x v="10"/>
    <x v="10"/>
    <m/>
    <x v="12"/>
    <m/>
    <m/>
    <m/>
  </r>
  <r>
    <n v="843.30804479999995"/>
    <x v="238"/>
    <n v="1000562"/>
    <n v="562"/>
    <x v="4"/>
    <n v="556.52160000000003"/>
    <n v="0.51531952182988028"/>
    <m/>
    <x v="10"/>
    <x v="10"/>
    <m/>
    <x v="12"/>
    <m/>
    <m/>
    <m/>
  </r>
  <r>
    <n v="843.33312000000001"/>
    <x v="172"/>
    <n v="1005939"/>
    <n v="1360"/>
    <x v="5"/>
    <n v="142.9"/>
    <n v="4.9015613715885236"/>
    <m/>
    <x v="10"/>
    <x v="10"/>
    <m/>
    <x v="12"/>
    <m/>
    <m/>
    <m/>
  </r>
  <r>
    <n v="844.76736000000005"/>
    <x v="198"/>
    <n v="1005456"/>
    <n v="1891"/>
    <x v="0"/>
    <n v="40.020000000000003"/>
    <n v="20.108629685157421"/>
    <m/>
    <x v="10"/>
    <x v="10"/>
    <m/>
    <x v="12"/>
    <m/>
    <m/>
    <m/>
  </r>
  <r>
    <n v="845.15808000000004"/>
    <x v="82"/>
    <n v="1000274"/>
    <n v="274"/>
    <x v="9"/>
    <n v="242.13388800000001"/>
    <n v="2.4904576430045187"/>
    <m/>
    <x v="10"/>
    <x v="10"/>
    <m/>
    <x v="12"/>
    <m/>
    <m/>
    <m/>
  </r>
  <r>
    <n v="845.37023999999997"/>
    <x v="38"/>
    <n v="1000282"/>
    <n v="282"/>
    <x v="1"/>
    <n v="491.32607999999999"/>
    <n v="0.72058898237195135"/>
    <m/>
    <x v="10"/>
    <x v="10"/>
    <m/>
    <x v="12"/>
    <m/>
    <m/>
    <m/>
  </r>
  <r>
    <n v="845.90688"/>
    <x v="113"/>
    <n v="1003165"/>
    <n v="2155"/>
    <x v="3"/>
    <n v="276.57600000000002"/>
    <n v="2.0584970496355428"/>
    <m/>
    <x v="10"/>
    <x v="10"/>
    <m/>
    <x v="12"/>
    <m/>
    <m/>
    <m/>
  </r>
  <r>
    <n v="846.47197440000002"/>
    <x v="118"/>
    <n v="1000206"/>
    <n v="206"/>
    <x v="5"/>
    <n v="74.400767999999999"/>
    <n v="10.377194041867956"/>
    <m/>
    <x v="10"/>
    <x v="10"/>
    <m/>
    <x v="12"/>
    <m/>
    <m/>
    <m/>
  </r>
  <r>
    <n v="847.35131520000004"/>
    <x v="95"/>
    <n v="1000135"/>
    <n v="135"/>
    <x v="6"/>
    <n v="393.10320000000002"/>
    <n v="1.1555441807647457"/>
    <m/>
    <x v="10"/>
    <x v="10"/>
    <m/>
    <x v="12"/>
    <m/>
    <m/>
    <m/>
  </r>
  <r>
    <n v="847.63584000000003"/>
    <x v="336"/>
    <n v="1006081"/>
    <n v="1378"/>
    <x v="2"/>
    <n v="86.2"/>
    <n v="8.8333624129930381"/>
    <m/>
    <x v="10"/>
    <x v="10"/>
    <m/>
    <x v="12"/>
    <m/>
    <m/>
    <m/>
  </r>
  <r>
    <n v="848.22816"/>
    <x v="249"/>
    <n v="1000696"/>
    <n v="696"/>
    <x v="9"/>
    <n v="616.45478400000002"/>
    <n v="0.3759779014059853"/>
    <m/>
    <x v="10"/>
    <x v="10"/>
    <m/>
    <x v="12"/>
    <m/>
    <m/>
    <m/>
  </r>
  <r>
    <n v="848.27783039999997"/>
    <x v="284"/>
    <n v="1000629"/>
    <n v="629"/>
    <x v="7"/>
    <n v="219.83443199999999"/>
    <n v="2.8587123167311663"/>
    <m/>
    <x v="10"/>
    <x v="10"/>
    <m/>
    <x v="12"/>
    <m/>
    <m/>
    <m/>
  </r>
  <r>
    <n v="848.34297600000002"/>
    <x v="68"/>
    <n v="1000768"/>
    <n v="768"/>
    <x v="2"/>
    <n v="374.34355199999999"/>
    <n v="1.2662150088269719"/>
    <m/>
    <x v="10"/>
    <x v="10"/>
    <m/>
    <x v="12"/>
    <m/>
    <m/>
    <m/>
  </r>
  <r>
    <n v="849.13919999999996"/>
    <x v="167"/>
    <n v="1000411"/>
    <n v="411"/>
    <x v="6"/>
    <n v="407.12582400000002"/>
    <n v="1.0856923092159341"/>
    <m/>
    <x v="10"/>
    <x v="10"/>
    <m/>
    <x v="12"/>
    <m/>
    <m/>
    <m/>
  </r>
  <r>
    <n v="849.43921920000003"/>
    <x v="360"/>
    <n v="1000881"/>
    <n v="881"/>
    <x v="0"/>
    <n v="156.88704000000001"/>
    <n v="4.4143364499706275"/>
    <m/>
    <x v="10"/>
    <x v="10"/>
    <m/>
    <x v="12"/>
    <m/>
    <m/>
    <m/>
  </r>
  <r>
    <n v="850.83398399999999"/>
    <x v="35"/>
    <n v="1001864"/>
    <n v="1864"/>
    <x v="1"/>
    <n v="283.99040000000002"/>
    <n v="1.9959955829492826"/>
    <m/>
    <x v="10"/>
    <x v="10"/>
    <m/>
    <x v="12"/>
    <m/>
    <m/>
    <m/>
  </r>
  <r>
    <n v="851.07360000000006"/>
    <x v="42"/>
    <n v="1000704"/>
    <n v="704"/>
    <x v="2"/>
    <n v="431.75232"/>
    <n v="0.97120793699498842"/>
    <m/>
    <x v="10"/>
    <x v="10"/>
    <m/>
    <x v="12"/>
    <m/>
    <m/>
    <m/>
  </r>
  <r>
    <n v="853.96896000000004"/>
    <x v="355"/>
    <n v="1000496"/>
    <n v="496"/>
    <x v="1"/>
    <n v="605.29574400000001"/>
    <n v="0.41082928215665765"/>
    <m/>
    <x v="10"/>
    <x v="10"/>
    <m/>
    <x v="12"/>
    <m/>
    <m/>
    <m/>
  </r>
  <r>
    <n v="853.98144000000002"/>
    <x v="208"/>
    <n v="1000472"/>
    <n v="472"/>
    <x v="8"/>
    <n v="650.15462400000001"/>
    <n v="0.31350513935589575"/>
    <m/>
    <x v="10"/>
    <x v="10"/>
    <m/>
    <x v="12"/>
    <m/>
    <m/>
    <m/>
  </r>
  <r>
    <n v="854.17463039999996"/>
    <x v="116"/>
    <n v="1000668"/>
    <n v="668"/>
    <x v="8"/>
    <n v="602.75347199999999"/>
    <n v="0.41712104546782264"/>
    <m/>
    <x v="10"/>
    <x v="10"/>
    <m/>
    <x v="12"/>
    <m/>
    <m/>
    <m/>
  </r>
  <r>
    <n v="854.23603200000002"/>
    <x v="26"/>
    <n v="1000869"/>
    <n v="869"/>
    <x v="0"/>
    <n v="153.00095999999999"/>
    <n v="4.583207007328582"/>
    <m/>
    <x v="10"/>
    <x v="10"/>
    <m/>
    <x v="12"/>
    <m/>
    <m/>
    <m/>
  </r>
  <r>
    <n v="854.52806399999997"/>
    <x v="333"/>
    <n v="1000693"/>
    <n v="693"/>
    <x v="1"/>
    <n v="163.766592"/>
    <n v="4.217963282767708"/>
    <m/>
    <x v="10"/>
    <x v="10"/>
    <m/>
    <x v="12"/>
    <m/>
    <m/>
    <m/>
  </r>
  <r>
    <n v="855.24641280000003"/>
    <x v="141"/>
    <n v="1000580"/>
    <n v="580"/>
    <x v="9"/>
    <n v="588.62400000000002"/>
    <n v="0.45295878659381877"/>
    <m/>
    <x v="10"/>
    <x v="10"/>
    <m/>
    <x v="12"/>
    <m/>
    <m/>
    <m/>
  </r>
  <r>
    <n v="855.56390399999998"/>
    <x v="104"/>
    <n v="1000912"/>
    <n v="912"/>
    <x v="4"/>
    <n v="219.43104"/>
    <n v="2.8990103861331558"/>
    <m/>
    <x v="10"/>
    <x v="10"/>
    <m/>
    <x v="12"/>
    <m/>
    <m/>
    <m/>
  </r>
  <r>
    <n v="856.55032319999998"/>
    <x v="190"/>
    <n v="1000896"/>
    <n v="896"/>
    <x v="3"/>
    <n v="533.35680000000002"/>
    <n v="0.60596119370747681"/>
    <m/>
    <x v="10"/>
    <x v="10"/>
    <m/>
    <x v="12"/>
    <m/>
    <m/>
    <m/>
  </r>
  <r>
    <n v="856.55082240000002"/>
    <x v="20"/>
    <n v="1000365"/>
    <n v="365"/>
    <x v="3"/>
    <n v="338.58547199999998"/>
    <n v="1.5297920118675383"/>
    <m/>
    <x v="10"/>
    <x v="10"/>
    <m/>
    <x v="12"/>
    <m/>
    <m/>
    <m/>
  </r>
  <r>
    <n v="857.33130240000003"/>
    <x v="320"/>
    <n v="1014159"/>
    <n v="1636"/>
    <x v="9"/>
    <n v="935.14128000000005"/>
    <n v="-8.3206654720664255E-2"/>
    <m/>
    <x v="10"/>
    <x v="10"/>
    <m/>
    <x v="12"/>
    <m/>
    <m/>
    <m/>
  </r>
  <r>
    <n v="858.83116800000005"/>
    <x v="307"/>
    <n v="1000599"/>
    <n v="599"/>
    <x v="7"/>
    <n v="587.53920000000005"/>
    <n v="0.46174275350478738"/>
    <m/>
    <x v="10"/>
    <x v="10"/>
    <m/>
    <x v="12"/>
    <m/>
    <m/>
    <m/>
  </r>
  <r>
    <n v="859.51423999999997"/>
    <x v="36"/>
    <n v="1001709"/>
    <n v="1709"/>
    <x v="3"/>
    <n v="160.76480000000001"/>
    <n v="4.346408168952407"/>
    <m/>
    <x v="10"/>
    <x v="10"/>
    <m/>
    <x v="12"/>
    <m/>
    <m/>
    <m/>
  </r>
  <r>
    <n v="859.56998399999998"/>
    <x v="84"/>
    <n v="1000400"/>
    <n v="400"/>
    <x v="9"/>
    <n v="645.67852800000003"/>
    <n v="0.33126617461251545"/>
    <m/>
    <x v="10"/>
    <x v="10"/>
    <m/>
    <x v="12"/>
    <m/>
    <m/>
    <m/>
  </r>
  <r>
    <n v="860.96025599999996"/>
    <x v="47"/>
    <n v="1000770"/>
    <n v="770"/>
    <x v="9"/>
    <n v="597.14265599999999"/>
    <n v="0.44179995742926792"/>
    <m/>
    <x v="10"/>
    <x v="10"/>
    <m/>
    <x v="12"/>
    <m/>
    <m/>
    <m/>
  </r>
  <r>
    <n v="861.128736"/>
    <x v="364"/>
    <n v="1000122"/>
    <n v="122"/>
    <x v="4"/>
    <n v="456.56102399999997"/>
    <n v="0.88611968769370919"/>
    <m/>
    <x v="10"/>
    <x v="10"/>
    <m/>
    <x v="12"/>
    <m/>
    <m/>
    <m/>
  </r>
  <r>
    <n v="861.95266560000005"/>
    <x v="159"/>
    <n v="1000382"/>
    <n v="382"/>
    <x v="4"/>
    <n v="238.84876800000001"/>
    <n v="2.6087800360770541"/>
    <m/>
    <x v="10"/>
    <x v="10"/>
    <m/>
    <x v="12"/>
    <m/>
    <m/>
    <m/>
  </r>
  <r>
    <n v="862.28388480000001"/>
    <x v="335"/>
    <n v="1000924"/>
    <n v="924"/>
    <x v="2"/>
    <n v="432.5376"/>
    <n v="0.99354665305397727"/>
    <m/>
    <x v="10"/>
    <x v="10"/>
    <m/>
    <x v="12"/>
    <m/>
    <m/>
    <m/>
  </r>
  <r>
    <n v="862.50278400000002"/>
    <x v="351"/>
    <n v="1000781"/>
    <n v="781"/>
    <x v="4"/>
    <n v="546.17932800000005"/>
    <n v="0.57915677101569085"/>
    <m/>
    <x v="10"/>
    <x v="10"/>
    <m/>
    <x v="12"/>
    <m/>
    <m/>
    <m/>
  </r>
  <r>
    <n v="862.89315839999995"/>
    <x v="306"/>
    <n v="1000348"/>
    <n v="348"/>
    <x v="2"/>
    <n v="546.41414399999996"/>
    <n v="0.57919257375592381"/>
    <m/>
    <x v="10"/>
    <x v="10"/>
    <m/>
    <x v="12"/>
    <m/>
    <m/>
    <m/>
  </r>
  <r>
    <n v="863.10731520000002"/>
    <x v="281"/>
    <n v="1000386"/>
    <n v="386"/>
    <x v="4"/>
    <n v="328.656384"/>
    <n v="1.626169328267179"/>
    <m/>
    <x v="10"/>
    <x v="10"/>
    <m/>
    <x v="12"/>
    <m/>
    <m/>
    <m/>
  </r>
  <r>
    <n v="863.30300160000002"/>
    <x v="17"/>
    <n v="1001010"/>
    <n v="1010"/>
    <x v="7"/>
    <n v="532.93439999999998"/>
    <n v="0.61990481680296872"/>
    <m/>
    <x v="10"/>
    <x v="10"/>
    <m/>
    <x v="12"/>
    <m/>
    <m/>
    <m/>
  </r>
  <r>
    <n v="864.80409599999996"/>
    <x v="306"/>
    <n v="1000454"/>
    <n v="454"/>
    <x v="1"/>
    <n v="528.90431999999998"/>
    <n v="0.63508608891680063"/>
    <m/>
    <x v="10"/>
    <x v="10"/>
    <m/>
    <x v="12"/>
    <m/>
    <m/>
    <m/>
  </r>
  <r>
    <n v="864.84672"/>
    <x v="336"/>
    <n v="1005687"/>
    <n v="2556"/>
    <x v="0"/>
    <n v="48.648000000000003"/>
    <n v="16.777641835224468"/>
    <m/>
    <x v="10"/>
    <x v="10"/>
    <m/>
    <x v="12"/>
    <m/>
    <m/>
    <m/>
  </r>
  <r>
    <n v="864.84672"/>
    <x v="59"/>
    <n v="1005412"/>
    <n v="2595"/>
    <x v="6"/>
    <n v="79.964799999999997"/>
    <n v="9.8153427508103572"/>
    <m/>
    <x v="10"/>
    <x v="10"/>
    <m/>
    <x v="12"/>
    <m/>
    <m/>
    <m/>
  </r>
  <r>
    <n v="865.27808640000001"/>
    <x v="117"/>
    <n v="1000311"/>
    <n v="311"/>
    <x v="4"/>
    <n v="635.73542399999997"/>
    <n v="0.36106633944626632"/>
    <m/>
    <x v="10"/>
    <x v="10"/>
    <m/>
    <x v="12"/>
    <m/>
    <m/>
    <m/>
  </r>
  <r>
    <n v="865.5667072"/>
    <x v="183"/>
    <n v="1001874"/>
    <n v="1874"/>
    <x v="5"/>
    <n v="82.246399999999994"/>
    <n v="9.5240680102715753"/>
    <m/>
    <x v="10"/>
    <x v="10"/>
    <m/>
    <x v="12"/>
    <m/>
    <m/>
    <m/>
  </r>
  <r>
    <n v="865.96648319999997"/>
    <x v="269"/>
    <n v="1000986"/>
    <n v="986"/>
    <x v="3"/>
    <n v="311.16287999999997"/>
    <n v="1.7830006046993783"/>
    <m/>
    <x v="10"/>
    <x v="10"/>
    <m/>
    <x v="12"/>
    <m/>
    <m/>
    <m/>
  </r>
  <r>
    <n v="866.28096000000005"/>
    <x v="150"/>
    <n v="1005600"/>
    <n v="1994"/>
    <x v="7"/>
    <n v="89.287999999999997"/>
    <n v="8.7020983782815176"/>
    <m/>
    <x v="10"/>
    <x v="10"/>
    <m/>
    <x v="12"/>
    <m/>
    <m/>
    <m/>
  </r>
  <r>
    <n v="867.10291199999995"/>
    <x v="253"/>
    <n v="1000683"/>
    <n v="683"/>
    <x v="7"/>
    <n v="574.82668799999999"/>
    <n v="0.50845973247505161"/>
    <m/>
    <x v="10"/>
    <x v="10"/>
    <m/>
    <x v="12"/>
    <m/>
    <m/>
    <m/>
  </r>
  <r>
    <n v="867.38495999999998"/>
    <x v="342"/>
    <n v="1000241"/>
    <n v="241"/>
    <x v="4"/>
    <n v="204.48748800000001"/>
    <n v="3.2417507715679892"/>
    <m/>
    <x v="10"/>
    <x v="10"/>
    <m/>
    <x v="12"/>
    <m/>
    <m/>
    <m/>
  </r>
  <r>
    <n v="867.592128"/>
    <x v="22"/>
    <n v="1000510"/>
    <n v="510"/>
    <x v="1"/>
    <n v="509.65055999999998"/>
    <n v="0.7023274299943868"/>
    <m/>
    <x v="10"/>
    <x v="10"/>
    <m/>
    <x v="12"/>
    <m/>
    <m/>
    <m/>
  </r>
  <r>
    <n v="868.33344"/>
    <x v="246"/>
    <n v="1000240"/>
    <n v="240"/>
    <x v="3"/>
    <n v="662.40671999999995"/>
    <n v="0.310876556324791"/>
    <m/>
    <x v="10"/>
    <x v="10"/>
    <m/>
    <x v="12"/>
    <m/>
    <m/>
    <m/>
  </r>
  <r>
    <n v="870.18297600000005"/>
    <x v="281"/>
    <n v="1000694"/>
    <n v="694"/>
    <x v="2"/>
    <n v="605.28556800000001"/>
    <n v="0.43764038332399169"/>
    <m/>
    <x v="10"/>
    <x v="10"/>
    <m/>
    <x v="12"/>
    <m/>
    <m/>
    <m/>
  </r>
  <r>
    <n v="871.09002239999995"/>
    <x v="348"/>
    <n v="1000549"/>
    <n v="549"/>
    <x v="1"/>
    <n v="585.6096"/>
    <n v="0.4874927296273831"/>
    <m/>
    <x v="10"/>
    <x v="10"/>
    <m/>
    <x v="12"/>
    <m/>
    <m/>
    <m/>
  </r>
  <r>
    <n v="871.17788159999998"/>
    <x v="31"/>
    <n v="1000395"/>
    <n v="395"/>
    <x v="5"/>
    <n v="124.831872"/>
    <n v="5.9788097193639773"/>
    <m/>
    <x v="10"/>
    <x v="10"/>
    <m/>
    <x v="12"/>
    <m/>
    <m/>
    <m/>
  </r>
  <r>
    <n v="871.85404800000003"/>
    <x v="26"/>
    <n v="1000554"/>
    <n v="554"/>
    <x v="9"/>
    <n v="716.10239999999999"/>
    <n v="0.21749912861624265"/>
    <m/>
    <x v="10"/>
    <x v="10"/>
    <m/>
    <x v="12"/>
    <m/>
    <m/>
    <m/>
  </r>
  <r>
    <n v="871.87950720000003"/>
    <x v="216"/>
    <n v="1000315"/>
    <n v="315"/>
    <x v="7"/>
    <n v="95.260992000000002"/>
    <n v="8.1525344098873127"/>
    <m/>
    <x v="10"/>
    <x v="10"/>
    <m/>
    <x v="12"/>
    <m/>
    <m/>
    <m/>
  </r>
  <r>
    <n v="872.01792"/>
    <x v="6"/>
    <n v="1006083"/>
    <n v="2327"/>
    <x v="8"/>
    <n v="37.207999999999998"/>
    <n v="22.436301870565472"/>
    <m/>
    <x v="10"/>
    <x v="10"/>
    <m/>
    <x v="12"/>
    <m/>
    <m/>
    <m/>
  </r>
  <r>
    <n v="872.01792"/>
    <x v="195"/>
    <n v="1005916"/>
    <n v="1328"/>
    <x v="0"/>
    <n v="75.808000000000007"/>
    <n v="10.502980160405233"/>
    <m/>
    <x v="10"/>
    <x v="10"/>
    <m/>
    <x v="12"/>
    <m/>
    <m/>
    <m/>
  </r>
  <r>
    <n v="873.54608640000004"/>
    <x v="357"/>
    <n v="1000148"/>
    <n v="148"/>
    <x v="9"/>
    <n v="234.13286400000001"/>
    <n v="2.7309844994677892"/>
    <m/>
    <x v="10"/>
    <x v="10"/>
    <m/>
    <x v="12"/>
    <m/>
    <m/>
    <m/>
  </r>
  <r>
    <n v="873.62645759999998"/>
    <x v="150"/>
    <n v="1000323"/>
    <n v="323"/>
    <x v="4"/>
    <n v="474.058944"/>
    <n v="0.84286462402447571"/>
    <m/>
    <x v="10"/>
    <x v="10"/>
    <m/>
    <x v="12"/>
    <m/>
    <m/>
    <m/>
  </r>
  <r>
    <n v="874.48682880000001"/>
    <x v="82"/>
    <n v="1000306"/>
    <n v="306"/>
    <x v="5"/>
    <n v="526.77120000000002"/>
    <n v="0.66008853331389405"/>
    <m/>
    <x v="10"/>
    <x v="10"/>
    <m/>
    <x v="12"/>
    <m/>
    <m/>
    <m/>
  </r>
  <r>
    <n v="874.88639999999998"/>
    <x v="182"/>
    <n v="1005990"/>
    <n v="1049"/>
    <x v="1"/>
    <n v="74.712000000000003"/>
    <n v="10.710118856408608"/>
    <m/>
    <x v="10"/>
    <x v="10"/>
    <m/>
    <x v="12"/>
    <m/>
    <m/>
    <m/>
  </r>
  <r>
    <n v="875.56435199999999"/>
    <x v="205"/>
    <n v="1000437"/>
    <n v="437"/>
    <x v="8"/>
    <n v="522.847488"/>
    <n v="0.67460755209748657"/>
    <m/>
    <x v="10"/>
    <x v="10"/>
    <m/>
    <x v="12"/>
    <m/>
    <m/>
    <m/>
  </r>
  <r>
    <n v="876.21830399999999"/>
    <x v="247"/>
    <n v="1000458"/>
    <n v="458"/>
    <x v="1"/>
    <n v="397.45574399999998"/>
    <n v="1.2045682248336056"/>
    <m/>
    <x v="10"/>
    <x v="10"/>
    <m/>
    <x v="12"/>
    <m/>
    <m/>
    <m/>
  </r>
  <r>
    <n v="876.65635199999997"/>
    <x v="70"/>
    <n v="1000542"/>
    <n v="542"/>
    <x v="8"/>
    <n v="411.43680000000001"/>
    <n v="1.1307193522796211"/>
    <m/>
    <x v="10"/>
    <x v="10"/>
    <m/>
    <x v="12"/>
    <m/>
    <m/>
    <m/>
  </r>
  <r>
    <n v="877.7880384"/>
    <x v="66"/>
    <n v="1000168"/>
    <n v="168"/>
    <x v="8"/>
    <n v="179.321664"/>
    <n v="3.8950473624871114"/>
    <m/>
    <x v="10"/>
    <x v="10"/>
    <m/>
    <x v="12"/>
    <m/>
    <m/>
    <m/>
  </r>
  <r>
    <n v="878.44273920000001"/>
    <x v="295"/>
    <n v="1000932"/>
    <n v="932"/>
    <x v="1"/>
    <n v="316.89024000000001"/>
    <n v="1.7720725611492485"/>
    <m/>
    <x v="10"/>
    <x v="10"/>
    <m/>
    <x v="12"/>
    <m/>
    <m/>
    <m/>
  </r>
  <r>
    <n v="879.38198399999999"/>
    <x v="289"/>
    <n v="1000913"/>
    <n v="913"/>
    <x v="5"/>
    <n v="538.67136000000005"/>
    <n v="0.63250183562757056"/>
    <m/>
    <x v="10"/>
    <x v="10"/>
    <m/>
    <x v="12"/>
    <m/>
    <m/>
    <m/>
  </r>
  <r>
    <n v="879.90165119999995"/>
    <x v="244"/>
    <n v="1000602"/>
    <n v="602"/>
    <x v="9"/>
    <n v="284.3424"/>
    <n v="2.0945143995408353"/>
    <m/>
    <x v="10"/>
    <x v="10"/>
    <m/>
    <x v="12"/>
    <m/>
    <m/>
    <m/>
  </r>
  <r>
    <n v="880.75877760000003"/>
    <x v="125"/>
    <n v="1000181"/>
    <n v="181"/>
    <x v="7"/>
    <n v="158.32991999999999"/>
    <n v="4.5628069388274817"/>
    <m/>
    <x v="10"/>
    <x v="10"/>
    <m/>
    <x v="12"/>
    <m/>
    <m/>
    <m/>
  </r>
  <r>
    <n v="881.6850432"/>
    <x v="71"/>
    <n v="1000308"/>
    <n v="308"/>
    <x v="9"/>
    <n v="321.148032"/>
    <n v="1.7454163044660975"/>
    <m/>
    <x v="10"/>
    <x v="10"/>
    <m/>
    <x v="12"/>
    <m/>
    <m/>
    <m/>
  </r>
  <r>
    <n v="882.26161920000004"/>
    <x v="96"/>
    <n v="1000314"/>
    <n v="314"/>
    <x v="1"/>
    <n v="235.398912"/>
    <n v="2.7479426378997029"/>
    <m/>
    <x v="10"/>
    <x v="10"/>
    <m/>
    <x v="12"/>
    <m/>
    <m/>
    <m/>
  </r>
  <r>
    <n v="882.84318719999999"/>
    <x v="10"/>
    <n v="1000953"/>
    <n v="953"/>
    <x v="5"/>
    <n v="550.00896"/>
    <n v="0.60514328202944179"/>
    <m/>
    <x v="10"/>
    <x v="10"/>
    <m/>
    <x v="12"/>
    <m/>
    <m/>
    <m/>
  </r>
  <r>
    <n v="883.24504320000005"/>
    <x v="231"/>
    <n v="1000197"/>
    <n v="197"/>
    <x v="0"/>
    <n v="201.88435200000001"/>
    <n v="3.375004969181564"/>
    <m/>
    <x v="10"/>
    <x v="10"/>
    <m/>
    <x v="12"/>
    <m/>
    <m/>
    <m/>
  </r>
  <r>
    <n v="883.32940799999994"/>
    <x v="212"/>
    <n v="1000449"/>
    <n v="449"/>
    <x v="9"/>
    <n v="585.76627199999996"/>
    <n v="0.50798953477471642"/>
    <m/>
    <x v="10"/>
    <x v="10"/>
    <m/>
    <x v="12"/>
    <m/>
    <m/>
    <m/>
  </r>
  <r>
    <n v="883.79116799999997"/>
    <x v="80"/>
    <n v="1000431"/>
    <n v="431"/>
    <x v="1"/>
    <n v="148.51795200000001"/>
    <n v="4.9507362988684349"/>
    <m/>
    <x v="10"/>
    <x v="10"/>
    <m/>
    <x v="12"/>
    <m/>
    <m/>
    <m/>
  </r>
  <r>
    <n v="884.78207999999995"/>
    <x v="329"/>
    <n v="1000505"/>
    <n v="505"/>
    <x v="9"/>
    <n v="340.37107200000003"/>
    <n v="1.5994632117267589"/>
    <m/>
    <x v="10"/>
    <x v="10"/>
    <m/>
    <x v="12"/>
    <m/>
    <m/>
    <m/>
  </r>
  <r>
    <n v="884.92607999999996"/>
    <x v="56"/>
    <n v="1005579"/>
    <n v="2475"/>
    <x v="9"/>
    <n v="48.072000000000003"/>
    <n v="17.408347478781824"/>
    <m/>
    <x v="10"/>
    <x v="10"/>
    <m/>
    <x v="12"/>
    <m/>
    <m/>
    <m/>
  </r>
  <r>
    <n v="885.69112319999999"/>
    <x v="280"/>
    <n v="1000325"/>
    <n v="325"/>
    <x v="6"/>
    <n v="311.05785600000002"/>
    <n v="1.8473517261046124"/>
    <m/>
    <x v="10"/>
    <x v="10"/>
    <m/>
    <x v="12"/>
    <m/>
    <m/>
    <m/>
  </r>
  <r>
    <n v="886.26636800000006"/>
    <x v="157"/>
    <n v="1001524"/>
    <n v="1524"/>
    <x v="7"/>
    <n v="6.1674239999999996"/>
    <n v="142.70122242284626"/>
    <m/>
    <x v="10"/>
    <x v="10"/>
    <m/>
    <x v="12"/>
    <m/>
    <m/>
    <m/>
  </r>
  <r>
    <n v="886.36032"/>
    <x v="30"/>
    <n v="1006255"/>
    <n v="247"/>
    <x v="7"/>
    <n v="32.816000000000003"/>
    <n v="26.010004875670401"/>
    <m/>
    <x v="10"/>
    <x v="10"/>
    <m/>
    <x v="12"/>
    <m/>
    <m/>
    <m/>
  </r>
  <r>
    <n v="886.69551360000003"/>
    <x v="81"/>
    <n v="1000985"/>
    <n v="985"/>
    <x v="6"/>
    <n v="469.92959999999999"/>
    <n v="0.88686882801168521"/>
    <m/>
    <x v="10"/>
    <x v="10"/>
    <m/>
    <x v="12"/>
    <m/>
    <m/>
    <m/>
  </r>
  <r>
    <n v="887.13976000000002"/>
    <x v="83"/>
    <n v="1002358"/>
    <n v="2358"/>
    <x v="3"/>
    <n v="37.734400000000001"/>
    <n v="22.510106428086836"/>
    <m/>
    <x v="10"/>
    <x v="10"/>
    <m/>
    <x v="12"/>
    <m/>
    <m/>
    <m/>
  </r>
  <r>
    <n v="887.79456000000005"/>
    <x v="223"/>
    <n v="1005765"/>
    <n v="1680"/>
    <x v="3"/>
    <n v="39.58"/>
    <n v="21.430383021728147"/>
    <m/>
    <x v="10"/>
    <x v="10"/>
    <m/>
    <x v="12"/>
    <m/>
    <m/>
    <m/>
  </r>
  <r>
    <n v="888.57849599999997"/>
    <x v="68"/>
    <n v="1000855"/>
    <n v="855"/>
    <x v="9"/>
    <n v="228.968064"/>
    <n v="2.8807966511871279"/>
    <m/>
    <x v="10"/>
    <x v="10"/>
    <m/>
    <x v="12"/>
    <m/>
    <m/>
    <m/>
  </r>
  <r>
    <n v="889.22879999999998"/>
    <x v="292"/>
    <n v="1006034"/>
    <n v="1316"/>
    <x v="6"/>
    <n v="87.123999999999995"/>
    <n v="9.2064735319774123"/>
    <m/>
    <x v="10"/>
    <x v="10"/>
    <m/>
    <x v="12"/>
    <m/>
    <m/>
    <m/>
  </r>
  <r>
    <n v="890.08957439999995"/>
    <x v="338"/>
    <n v="1000889"/>
    <n v="889"/>
    <x v="4"/>
    <n v="679.83936000000006"/>
    <n v="0.30926455096686351"/>
    <m/>
    <x v="10"/>
    <x v="10"/>
    <m/>
    <x v="12"/>
    <m/>
    <m/>
    <m/>
  </r>
  <r>
    <n v="892.06890239999996"/>
    <x v="20"/>
    <n v="1000217"/>
    <n v="217"/>
    <x v="7"/>
    <n v="72.180000000000007"/>
    <n v="11.358948495428095"/>
    <m/>
    <x v="10"/>
    <x v="10"/>
    <m/>
    <x v="12"/>
    <m/>
    <m/>
    <m/>
  </r>
  <r>
    <n v="892.2111744"/>
    <x v="38"/>
    <n v="1000577"/>
    <n v="577"/>
    <x v="8"/>
    <n v="565.2192"/>
    <n v="0.5785224111282844"/>
    <m/>
    <x v="10"/>
    <x v="10"/>
    <m/>
    <x v="12"/>
    <m/>
    <m/>
    <m/>
  </r>
  <r>
    <n v="892.27944000000002"/>
    <x v="353"/>
    <n v="1002414"/>
    <n v="2414"/>
    <x v="6"/>
    <n v="181.10079999999999"/>
    <n v="3.9269767996607419"/>
    <m/>
    <x v="10"/>
    <x v="10"/>
    <m/>
    <x v="12"/>
    <m/>
    <m/>
    <m/>
  </r>
  <r>
    <n v="892.97519999999997"/>
    <x v="36"/>
    <n v="1000677"/>
    <n v="677"/>
    <x v="0"/>
    <n v="298.48550399999999"/>
    <n v="1.991686993281925"/>
    <m/>
    <x v="10"/>
    <x v="10"/>
    <m/>
    <x v="12"/>
    <m/>
    <m/>
    <m/>
  </r>
  <r>
    <n v="893.15316480000001"/>
    <x v="269"/>
    <n v="1000027"/>
    <n v="27"/>
    <x v="3"/>
    <n v="980.75654399999996"/>
    <n v="-8.9322247948212474E-2"/>
    <m/>
    <x v="10"/>
    <x v="10"/>
    <m/>
    <x v="12"/>
    <m/>
    <m/>
    <m/>
  </r>
  <r>
    <n v="893.26847999999995"/>
    <x v="55"/>
    <n v="1000441"/>
    <n v="441"/>
    <x v="2"/>
    <n v="379.55212799999998"/>
    <n v="1.3534803630451517"/>
    <m/>
    <x v="10"/>
    <x v="10"/>
    <m/>
    <x v="12"/>
    <m/>
    <m/>
    <m/>
  </r>
  <r>
    <n v="893.80511999999999"/>
    <x v="245"/>
    <n v="1000467"/>
    <n v="467"/>
    <x v="5"/>
    <n v="556.79001600000004"/>
    <n v="0.60528223264693004"/>
    <m/>
    <x v="10"/>
    <x v="10"/>
    <m/>
    <x v="12"/>
    <m/>
    <m/>
    <m/>
  </r>
  <r>
    <n v="895.51712640000005"/>
    <x v="66"/>
    <n v="1000558"/>
    <n v="558"/>
    <x v="5"/>
    <n v="513.67679999999996"/>
    <n v="0.7433474246841596"/>
    <m/>
    <x v="10"/>
    <x v="10"/>
    <m/>
    <x v="12"/>
    <m/>
    <m/>
    <m/>
  </r>
  <r>
    <n v="896.33356800000001"/>
    <x v="38"/>
    <n v="1000425"/>
    <n v="425"/>
    <x v="8"/>
    <n v="332.60601600000001"/>
    <n v="1.6948808045612742"/>
    <m/>
    <x v="10"/>
    <x v="10"/>
    <m/>
    <x v="12"/>
    <m/>
    <m/>
    <m/>
  </r>
  <r>
    <n v="898.267968"/>
    <x v="76"/>
    <n v="1000362"/>
    <n v="362"/>
    <x v="7"/>
    <n v="384.19968"/>
    <n v="1.3380237276616158"/>
    <m/>
    <x v="10"/>
    <x v="10"/>
    <m/>
    <x v="12"/>
    <m/>
    <m/>
    <m/>
  </r>
  <r>
    <n v="898.64486399999998"/>
    <x v="299"/>
    <n v="1000833"/>
    <n v="833"/>
    <x v="6"/>
    <n v="274.48128000000003"/>
    <n v="2.2739750557852245"/>
    <m/>
    <x v="10"/>
    <x v="10"/>
    <m/>
    <x v="12"/>
    <m/>
    <m/>
    <m/>
  </r>
  <r>
    <n v="899.85542399999997"/>
    <x v="101"/>
    <n v="1000459"/>
    <n v="459"/>
    <x v="2"/>
    <n v="538.10956799999997"/>
    <n v="0.6722531571860102"/>
    <m/>
    <x v="10"/>
    <x v="10"/>
    <m/>
    <x v="12"/>
    <m/>
    <m/>
    <m/>
  </r>
  <r>
    <n v="900.21809280000002"/>
    <x v="64"/>
    <n v="1000933"/>
    <n v="933"/>
    <x v="8"/>
    <n v="534.5376"/>
    <n v="0.68410621217291356"/>
    <m/>
    <x v="10"/>
    <x v="10"/>
    <m/>
    <x v="12"/>
    <m/>
    <m/>
    <m/>
  </r>
  <r>
    <n v="901.28987519999998"/>
    <x v="252"/>
    <n v="1000573"/>
    <n v="573"/>
    <x v="3"/>
    <n v="185.42400000000001"/>
    <n v="3.8606969712658556"/>
    <m/>
    <x v="10"/>
    <x v="10"/>
    <m/>
    <x v="12"/>
    <m/>
    <m/>
    <m/>
  </r>
  <r>
    <n v="901.58889599999998"/>
    <x v="340"/>
    <n v="1000322"/>
    <n v="322"/>
    <x v="6"/>
    <n v="476.438784"/>
    <n v="0.8923499225453484"/>
    <m/>
    <x v="10"/>
    <x v="10"/>
    <m/>
    <x v="12"/>
    <m/>
    <m/>
    <m/>
  </r>
  <r>
    <n v="901.8142848"/>
    <x v="34"/>
    <n v="1000353"/>
    <n v="353"/>
    <x v="2"/>
    <n v="72.805055999999993"/>
    <n v="11.386698594119618"/>
    <m/>
    <x v="10"/>
    <x v="10"/>
    <m/>
    <x v="12"/>
    <m/>
    <m/>
    <m/>
  </r>
  <r>
    <n v="901.87568639999995"/>
    <x v="229"/>
    <n v="1000307"/>
    <n v="307"/>
    <x v="3"/>
    <n v="441.52127999999999"/>
    <n v="1.0426550819928768"/>
    <m/>
    <x v="10"/>
    <x v="10"/>
    <m/>
    <x v="12"/>
    <m/>
    <m/>
    <m/>
  </r>
  <r>
    <n v="902.13696000000004"/>
    <x v="238"/>
    <n v="1005785"/>
    <n v="2716"/>
    <x v="1"/>
    <n v="83.468000000000004"/>
    <n v="9.8081775051516757"/>
    <m/>
    <x v="10"/>
    <x v="10"/>
    <m/>
    <x v="12"/>
    <m/>
    <m/>
    <m/>
  </r>
  <r>
    <n v="903.57119999999998"/>
    <x v="56"/>
    <n v="1005759"/>
    <n v="2064"/>
    <x v="7"/>
    <n v="78.8"/>
    <n v="10.46663959390863"/>
    <m/>
    <x v="10"/>
    <x v="10"/>
    <m/>
    <x v="12"/>
    <m/>
    <m/>
    <m/>
  </r>
  <r>
    <n v="903.58919040000001"/>
    <x v="363"/>
    <n v="1000623"/>
    <n v="623"/>
    <x v="3"/>
    <n v="307.14240000000001"/>
    <n v="1.9419226730011878"/>
    <m/>
    <x v="10"/>
    <x v="10"/>
    <m/>
    <x v="12"/>
    <m/>
    <m/>
    <m/>
  </r>
  <r>
    <n v="904.161024"/>
    <x v="293"/>
    <n v="1000841"/>
    <n v="841"/>
    <x v="7"/>
    <n v="661.20767999999998"/>
    <n v="0.3674387811103465"/>
    <m/>
    <x v="10"/>
    <x v="10"/>
    <m/>
    <x v="12"/>
    <m/>
    <m/>
    <m/>
  </r>
  <r>
    <n v="904.69516799999997"/>
    <x v="36"/>
    <n v="1000419"/>
    <n v="419"/>
    <x v="6"/>
    <n v="297.07795199999998"/>
    <n v="2.0453123899278802"/>
    <m/>
    <x v="10"/>
    <x v="10"/>
    <m/>
    <x v="12"/>
    <m/>
    <m/>
    <m/>
  </r>
  <r>
    <n v="905.06280960000004"/>
    <x v="116"/>
    <n v="1019344"/>
    <n v="2124"/>
    <x v="9"/>
    <n v="928.58112000000006"/>
    <n v="-2.5327146862516456E-2"/>
    <m/>
    <x v="10"/>
    <x v="10"/>
    <m/>
    <x v="12"/>
    <m/>
    <m/>
    <m/>
  </r>
  <r>
    <n v="905.28072959999997"/>
    <x v="31"/>
    <n v="1000140"/>
    <n v="140"/>
    <x v="7"/>
    <n v="252.0864"/>
    <n v="2.5911525953006587"/>
    <m/>
    <x v="10"/>
    <x v="10"/>
    <m/>
    <x v="12"/>
    <m/>
    <m/>
    <m/>
  </r>
  <r>
    <n v="910.146432"/>
    <x v="257"/>
    <n v="1000806"/>
    <n v="806"/>
    <x v="4"/>
    <n v="512.07091200000002"/>
    <n v="0.7773835823738412"/>
    <m/>
    <x v="10"/>
    <x v="10"/>
    <m/>
    <x v="12"/>
    <m/>
    <m/>
    <m/>
  </r>
  <r>
    <n v="910.29694080000002"/>
    <x v="118"/>
    <n v="1000188"/>
    <n v="188"/>
    <x v="4"/>
    <n v="87.030336000000005"/>
    <n v="9.4595360955517851"/>
    <m/>
    <x v="10"/>
    <x v="10"/>
    <m/>
    <x v="12"/>
    <m/>
    <m/>
    <m/>
  </r>
  <r>
    <n v="910.52732160000005"/>
    <x v="54"/>
    <n v="1000178"/>
    <n v="178"/>
    <x v="1"/>
    <n v="220.68326400000001"/>
    <n v="3.1259464134081325"/>
    <m/>
    <x v="10"/>
    <x v="10"/>
    <m/>
    <x v="12"/>
    <m/>
    <m/>
    <m/>
  </r>
  <r>
    <n v="910.65262080000002"/>
    <x v="246"/>
    <n v="1000149"/>
    <n v="149"/>
    <x v="6"/>
    <n v="94.327296000000004"/>
    <n v="8.6541792187067461"/>
    <m/>
    <x v="10"/>
    <x v="10"/>
    <m/>
    <x v="12"/>
    <m/>
    <m/>
    <m/>
  </r>
  <r>
    <n v="911.87441279999996"/>
    <x v="75"/>
    <n v="1000339"/>
    <n v="339"/>
    <x v="0"/>
    <n v="401.51923199999999"/>
    <n v="1.2710603630562831"/>
    <m/>
    <x v="10"/>
    <x v="10"/>
    <m/>
    <x v="12"/>
    <m/>
    <m/>
    <m/>
  </r>
  <r>
    <n v="912.392832"/>
    <x v="90"/>
    <n v="1000520"/>
    <n v="520"/>
    <x v="0"/>
    <n v="305.910528"/>
    <n v="1.9825479952098934"/>
    <m/>
    <x v="10"/>
    <x v="10"/>
    <m/>
    <x v="12"/>
    <m/>
    <m/>
    <m/>
  </r>
  <r>
    <n v="912.57728640000005"/>
    <x v="162"/>
    <n v="1000966"/>
    <n v="966"/>
    <x v="5"/>
    <n v="541.29791999999998"/>
    <n v="0.68590576959911487"/>
    <m/>
    <x v="10"/>
    <x v="10"/>
    <m/>
    <x v="12"/>
    <m/>
    <m/>
    <m/>
  </r>
  <r>
    <n v="912.89253120000001"/>
    <x v="117"/>
    <n v="1000128"/>
    <n v="128"/>
    <x v="4"/>
    <n v="427.98480000000001"/>
    <n v="1.1330022262472872"/>
    <m/>
    <x v="10"/>
    <x v="10"/>
    <m/>
    <x v="12"/>
    <m/>
    <m/>
    <m/>
  </r>
  <r>
    <n v="915.97792000000004"/>
    <x v="345"/>
    <n v="1002387"/>
    <n v="2387"/>
    <x v="9"/>
    <n v="290.43520000000001"/>
    <n v="2.1538116591928254"/>
    <m/>
    <x v="10"/>
    <x v="10"/>
    <m/>
    <x v="12"/>
    <m/>
    <m/>
    <m/>
  </r>
  <r>
    <n v="917.62919039999997"/>
    <x v="344"/>
    <n v="1000117"/>
    <n v="117"/>
    <x v="2"/>
    <n v="188.809248"/>
    <n v="3.8600860398533019"/>
    <m/>
    <x v="10"/>
    <x v="10"/>
    <m/>
    <x v="12"/>
    <m/>
    <m/>
    <m/>
  </r>
  <r>
    <n v="919.83340799999996"/>
    <x v="38"/>
    <n v="1000488"/>
    <n v="488"/>
    <x v="1"/>
    <n v="586.25011199999994"/>
    <n v="0.56901191005657337"/>
    <m/>
    <x v="10"/>
    <x v="10"/>
    <m/>
    <x v="12"/>
    <m/>
    <m/>
    <m/>
  </r>
  <r>
    <n v="922.27616"/>
    <x v="225"/>
    <n v="1002503"/>
    <n v="2503"/>
    <x v="8"/>
    <n v="144.07679999999999"/>
    <n v="5.4012815387348976"/>
    <m/>
    <x v="10"/>
    <x v="10"/>
    <m/>
    <x v="12"/>
    <m/>
    <m/>
    <m/>
  </r>
  <r>
    <n v="924.35915520000003"/>
    <x v="153"/>
    <n v="1000199"/>
    <n v="199"/>
    <x v="2"/>
    <n v="89.106815999999995"/>
    <n v="9.3736077294019804"/>
    <m/>
    <x v="10"/>
    <x v="10"/>
    <m/>
    <x v="12"/>
    <m/>
    <m/>
    <m/>
  </r>
  <r>
    <n v="925.08479999999997"/>
    <x v="70"/>
    <n v="1006014"/>
    <n v="1723"/>
    <x v="9"/>
    <n v="35.332000000000001"/>
    <n v="25.182633306917243"/>
    <m/>
    <x v="10"/>
    <x v="10"/>
    <m/>
    <x v="12"/>
    <m/>
    <m/>
    <m/>
  </r>
  <r>
    <n v="926.48649599999999"/>
    <x v="259"/>
    <n v="1000931"/>
    <n v="931"/>
    <x v="8"/>
    <n v="687.54240000000004"/>
    <n v="0.3475336153813931"/>
    <m/>
    <x v="10"/>
    <x v="10"/>
    <m/>
    <x v="12"/>
    <m/>
    <m/>
    <m/>
  </r>
  <r>
    <n v="930.38100480000003"/>
    <x v="222"/>
    <n v="1000127"/>
    <n v="127"/>
    <x v="5"/>
    <n v="194.82144"/>
    <n v="3.7755575813421771"/>
    <m/>
    <x v="10"/>
    <x v="10"/>
    <m/>
    <x v="12"/>
    <m/>
    <m/>
    <m/>
  </r>
  <r>
    <n v="930.93312000000003"/>
    <x v="336"/>
    <n v="1000257"/>
    <n v="257"/>
    <x v="3"/>
    <n v="72.794495999999995"/>
    <n v="11.788509724691275"/>
    <m/>
    <x v="10"/>
    <x v="10"/>
    <m/>
    <x v="12"/>
    <m/>
    <m/>
    <m/>
  </r>
  <r>
    <n v="932.25599999999997"/>
    <x v="278"/>
    <n v="1006135"/>
    <n v="2472"/>
    <x v="2"/>
    <n v="20.856000000000002"/>
    <n v="43.699654775604138"/>
    <m/>
    <x v="10"/>
    <x v="10"/>
    <m/>
    <x v="12"/>
    <m/>
    <m/>
    <m/>
  </r>
  <r>
    <n v="932.25599999999997"/>
    <x v="0"/>
    <n v="1006043"/>
    <n v="852"/>
    <x v="2"/>
    <n v="81.971999999999994"/>
    <n v="10.372859025032939"/>
    <m/>
    <x v="10"/>
    <x v="10"/>
    <m/>
    <x v="12"/>
    <m/>
    <m/>
    <m/>
  </r>
  <r>
    <n v="932.25599999999997"/>
    <x v="4"/>
    <n v="1005487"/>
    <n v="2408"/>
    <x v="6"/>
    <n v="91.195999999999998"/>
    <n v="9.2225536207728407"/>
    <m/>
    <x v="10"/>
    <x v="10"/>
    <m/>
    <x v="12"/>
    <m/>
    <m/>
    <m/>
  </r>
  <r>
    <n v="934.78919040000005"/>
    <x v="85"/>
    <n v="1000296"/>
    <n v="296"/>
    <x v="1"/>
    <n v="168.433728"/>
    <n v="4.5498931330428078"/>
    <m/>
    <x v="10"/>
    <x v="10"/>
    <m/>
    <x v="12"/>
    <m/>
    <m/>
    <m/>
  </r>
  <r>
    <n v="937.33078399999999"/>
    <x v="310"/>
    <n v="1002178"/>
    <n v="2178"/>
    <x v="5"/>
    <n v="241.8048"/>
    <n v="2.8763944470912075"/>
    <m/>
    <x v="10"/>
    <x v="10"/>
    <m/>
    <x v="12"/>
    <m/>
    <m/>
    <m/>
  </r>
  <r>
    <n v="939.74499839999999"/>
    <x v="199"/>
    <n v="1000973"/>
    <n v="973"/>
    <x v="1"/>
    <n v="584.25792000000001"/>
    <n v="0.60844203601039759"/>
    <m/>
    <x v="10"/>
    <x v="10"/>
    <m/>
    <x v="12"/>
    <m/>
    <m/>
    <m/>
  </r>
  <r>
    <n v="942.68977919999998"/>
    <x v="68"/>
    <n v="1000310"/>
    <n v="310"/>
    <x v="1"/>
    <n v="578.73504000000003"/>
    <n v="0.62887973605330671"/>
    <m/>
    <x v="10"/>
    <x v="10"/>
    <m/>
    <x v="12"/>
    <m/>
    <m/>
    <m/>
  </r>
  <r>
    <n v="953.81727999999998"/>
    <x v="303"/>
    <n v="1003422"/>
    <n v="1465"/>
    <x v="0"/>
    <n v="142.95679999999999"/>
    <n v="5.6720665263911902"/>
    <m/>
    <x v="10"/>
    <x v="10"/>
    <m/>
    <x v="12"/>
    <m/>
    <m/>
    <m/>
  </r>
  <r>
    <n v="960.13216"/>
    <x v="226"/>
    <n v="1004390"/>
    <n v="386"/>
    <x v="7"/>
    <n v="47.7408"/>
    <n v="19.11135464843488"/>
    <m/>
    <x v="10"/>
    <x v="10"/>
    <m/>
    <x v="12"/>
    <m/>
    <m/>
    <m/>
  </r>
  <r>
    <n v="965.72436479999999"/>
    <x v="319"/>
    <n v="1002123"/>
    <n v="2123"/>
    <x v="6"/>
    <n v="267.1968"/>
    <n v="2.614281177020084"/>
    <m/>
    <x v="10"/>
    <x v="10"/>
    <m/>
    <x v="12"/>
    <m/>
    <m/>
    <m/>
  </r>
  <r>
    <n v="966.84473600000001"/>
    <x v="69"/>
    <n v="1003863"/>
    <n v="1062"/>
    <x v="8"/>
    <n v="203.60640000000001"/>
    <n v="3.7485969792698066"/>
    <m/>
    <x v="10"/>
    <x v="10"/>
    <m/>
    <x v="12"/>
    <m/>
    <m/>
    <m/>
  </r>
  <r>
    <n v="972.54693120000002"/>
    <x v="34"/>
    <n v="1001893"/>
    <n v="1893"/>
    <x v="6"/>
    <n v="248.33920000000001"/>
    <n v="2.9162038502177667"/>
    <m/>
    <x v="10"/>
    <x v="10"/>
    <m/>
    <x v="12"/>
    <m/>
    <m/>
    <m/>
  </r>
  <r>
    <n v="988.08007999999995"/>
    <x v="18"/>
    <n v="1004433"/>
    <n v="1196"/>
    <x v="6"/>
    <n v="155.56800000000001"/>
    <n v="5.3514352566080419"/>
    <m/>
    <x v="10"/>
    <x v="10"/>
    <m/>
    <x v="12"/>
    <m/>
    <m/>
    <m/>
  </r>
  <r>
    <n v="993.23743999999999"/>
    <x v="12"/>
    <n v="1003048"/>
    <n v="1637"/>
    <x v="4"/>
    <n v="131.94560000000001"/>
    <n v="6.5276283559285027"/>
    <m/>
    <x v="10"/>
    <x v="10"/>
    <m/>
    <x v="12"/>
    <m/>
    <m/>
    <m/>
  </r>
  <r>
    <n v="1005.804301"/>
    <x v="188"/>
    <n v="1001547"/>
    <n v="1547"/>
    <x v="7"/>
    <n v="10.2744"/>
    <n v="96.894212898076773"/>
    <m/>
    <x v="10"/>
    <x v="10"/>
    <m/>
    <x v="12"/>
    <m/>
    <m/>
    <m/>
  </r>
  <r>
    <n v="1010.1832000000001"/>
    <x v="7"/>
    <n v="1004312"/>
    <n v="16"/>
    <x v="2"/>
    <n v="183.68960000000001"/>
    <n v="4.4994033412887822"/>
    <m/>
    <x v="10"/>
    <x v="10"/>
    <m/>
    <x v="12"/>
    <m/>
    <m/>
    <m/>
  </r>
  <r>
    <n v="1014.783078"/>
    <x v="116"/>
    <n v="1001215"/>
    <n v="1215"/>
    <x v="2"/>
    <n v="603.99936000000002"/>
    <n v="0.6801062140198294"/>
    <m/>
    <x v="10"/>
    <x v="10"/>
    <m/>
    <x v="12"/>
    <m/>
    <m/>
    <m/>
  </r>
  <r>
    <n v="1026.2846460000001"/>
    <x v="290"/>
    <n v="1001148"/>
    <n v="1148"/>
    <x v="4"/>
    <n v="399.68025599999999"/>
    <n v="1.567764182977305"/>
    <m/>
    <x v="10"/>
    <x v="10"/>
    <m/>
    <x v="12"/>
    <m/>
    <m/>
    <m/>
  </r>
  <r>
    <n v="1029.71648"/>
    <x v="75"/>
    <n v="1002303"/>
    <n v="2303"/>
    <x v="3"/>
    <n v="177.92320000000001"/>
    <n v="4.787421089548749"/>
    <m/>
    <x v="10"/>
    <x v="10"/>
    <m/>
    <x v="12"/>
    <m/>
    <m/>
    <m/>
  </r>
  <r>
    <n v="1063.5424800000001"/>
    <x v="242"/>
    <n v="1003858"/>
    <n v="570"/>
    <x v="5"/>
    <n v="154.72640000000001"/>
    <n v="5.8736975719722038"/>
    <m/>
    <x v="10"/>
    <x v="10"/>
    <m/>
    <x v="12"/>
    <m/>
    <m/>
    <m/>
  </r>
  <r>
    <n v="1074.3928000000001"/>
    <x v="186"/>
    <n v="1003056"/>
    <n v="1359"/>
    <x v="1"/>
    <n v="188.15039999999999"/>
    <n v="4.7102870894773554"/>
    <m/>
    <x v="10"/>
    <x v="10"/>
    <m/>
    <x v="12"/>
    <m/>
    <m/>
    <m/>
  </r>
  <r>
    <n v="1077.1368190000001"/>
    <x v="220"/>
    <n v="1000025"/>
    <n v="25"/>
    <x v="5"/>
    <n v="315.12671999999998"/>
    <n v="2.4181069094997723"/>
    <m/>
    <x v="10"/>
    <x v="10"/>
    <m/>
    <x v="12"/>
    <m/>
    <m/>
    <m/>
  </r>
  <r>
    <n v="1081.958384"/>
    <x v="309"/>
    <n v="1003901"/>
    <n v="2452"/>
    <x v="9"/>
    <n v="208.90559999999999"/>
    <n v="4.1791736746166688"/>
    <m/>
    <x v="10"/>
    <x v="10"/>
    <m/>
    <x v="12"/>
    <m/>
    <m/>
    <m/>
  </r>
  <r>
    <n v="1086.809702"/>
    <x v="68"/>
    <n v="1018281"/>
    <n v="1480"/>
    <x v="9"/>
    <n v="1316.15328"/>
    <n v="-0.17425293959682264"/>
    <m/>
    <x v="10"/>
    <x v="10"/>
    <m/>
    <x v="12"/>
    <m/>
    <m/>
    <m/>
  </r>
  <r>
    <n v="1107.83296"/>
    <x v="196"/>
    <n v="1002566"/>
    <n v="2566"/>
    <x v="2"/>
    <n v="208.4992"/>
    <n v="4.3133679169992014"/>
    <m/>
    <x v="10"/>
    <x v="10"/>
    <m/>
    <x v="12"/>
    <m/>
    <m/>
    <m/>
  </r>
  <r>
    <n v="1108.8396290000001"/>
    <x v="253"/>
    <n v="1017006"/>
    <n v="588"/>
    <x v="9"/>
    <n v="1210.0633600000001"/>
    <n v="-8.3651595731317765E-2"/>
    <m/>
    <x v="10"/>
    <x v="10"/>
    <m/>
    <x v="12"/>
    <m/>
    <m/>
    <m/>
  </r>
  <r>
    <n v="1131.328512"/>
    <x v="337"/>
    <n v="1006116"/>
    <n v="1204"/>
    <x v="6"/>
    <n v="70.912000000000006"/>
    <n v="14.953978339350179"/>
    <m/>
    <x v="10"/>
    <x v="10"/>
    <m/>
    <x v="12"/>
    <m/>
    <m/>
    <m/>
  </r>
  <r>
    <n v="1207.155456"/>
    <x v="71"/>
    <n v="1005196"/>
    <n v="885"/>
    <x v="0"/>
    <n v="166.048"/>
    <n v="6.269918674118327"/>
    <m/>
    <x v="10"/>
    <x v="10"/>
    <m/>
    <x v="12"/>
    <m/>
    <m/>
    <m/>
  </r>
  <r>
    <n v="1215.6836639999999"/>
    <x v="111"/>
    <n v="1004009"/>
    <n v="1217"/>
    <x v="3"/>
    <n v="193.40479999999999"/>
    <n v="5.2856954119029096"/>
    <m/>
    <x v="10"/>
    <x v="10"/>
    <m/>
    <x v="12"/>
    <m/>
    <m/>
    <m/>
  </r>
  <r>
    <n v="1257.2553760000001"/>
    <x v="346"/>
    <n v="1002618"/>
    <n v="2618"/>
    <x v="7"/>
    <n v="168.9376"/>
    <n v="6.4421287860132974"/>
    <m/>
    <x v="10"/>
    <x v="10"/>
    <m/>
    <x v="12"/>
    <m/>
    <m/>
    <m/>
  </r>
  <r>
    <n v="1258.4658939999999"/>
    <x v="104"/>
    <n v="1002010"/>
    <n v="2010"/>
    <x v="4"/>
    <n v="254.58879999999999"/>
    <n v="3.9431314103369823"/>
    <m/>
    <x v="10"/>
    <x v="10"/>
    <m/>
    <x v="12"/>
    <m/>
    <m/>
    <m/>
  </r>
  <r>
    <n v="1259.8364160000001"/>
    <x v="13"/>
    <n v="1005355"/>
    <n v="199"/>
    <x v="6"/>
    <n v="191.1936"/>
    <n v="5.5893231572604938"/>
    <m/>
    <x v="10"/>
    <x v="10"/>
    <m/>
    <x v="12"/>
    <m/>
    <m/>
    <m/>
  </r>
  <r>
    <n v="1288.3710530000001"/>
    <x v="328"/>
    <n v="1000030"/>
    <n v="30"/>
    <x v="7"/>
    <n v="1383.0679680000001"/>
    <n v="-6.8468735587114679E-2"/>
    <m/>
    <x v="10"/>
    <x v="10"/>
    <m/>
    <x v="12"/>
    <m/>
    <m/>
    <m/>
  </r>
  <r>
    <n v="1322.797632"/>
    <x v="71"/>
    <n v="1000019"/>
    <n v="19"/>
    <x v="7"/>
    <n v="87.518591999999998"/>
    <n v="14.114475699060607"/>
    <m/>
    <x v="10"/>
    <x v="10"/>
    <m/>
    <x v="12"/>
    <m/>
    <m/>
    <m/>
  </r>
  <r>
    <n v="1368.799411"/>
    <x v="28"/>
    <n v="1002074"/>
    <n v="2074"/>
    <x v="2"/>
    <n v="143.3792"/>
    <n v="8.5467083858746591"/>
    <m/>
    <x v="10"/>
    <x v="10"/>
    <m/>
    <x v="12"/>
    <m/>
    <m/>
    <m/>
  </r>
  <r>
    <n v="1423.7184"/>
    <x v="275"/>
    <n v="1000017"/>
    <n v="17"/>
    <x v="8"/>
    <n v="500.36774400000002"/>
    <n v="1.8453440835706627"/>
    <m/>
    <x v="10"/>
    <x v="10"/>
    <m/>
    <x v="12"/>
    <m/>
    <m/>
    <m/>
  </r>
  <r>
    <n v="1508.5521980000001"/>
    <x v="337"/>
    <n v="1000018"/>
    <n v="18"/>
    <x v="2"/>
    <n v="21.040127999999999"/>
    <n v="70.698812763876717"/>
    <m/>
    <x v="10"/>
    <x v="10"/>
    <m/>
    <x v="12"/>
    <m/>
    <m/>
    <m/>
  </r>
  <r>
    <n v="1573.0823680000001"/>
    <x v="48"/>
    <n v="1004679"/>
    <n v="341"/>
    <x v="5"/>
    <n v="82"/>
    <n v="18.183931317073171"/>
    <m/>
    <x v="10"/>
    <x v="10"/>
    <m/>
    <x v="12"/>
    <m/>
    <m/>
    <m/>
  </r>
  <r>
    <n v="1710.999264"/>
    <x v="273"/>
    <n v="1004967"/>
    <n v="1022"/>
    <x v="9"/>
    <n v="209.46879999999999"/>
    <n v="7.1682773950106178"/>
    <m/>
    <x v="10"/>
    <x v="10"/>
    <m/>
    <x v="12"/>
    <m/>
    <m/>
    <m/>
  </r>
  <r>
    <n v="1797.9883580000001"/>
    <x v="246"/>
    <n v="1000022"/>
    <n v="22"/>
    <x v="1"/>
    <n v="599.35756800000001"/>
    <n v="1.9998592726537494"/>
    <m/>
    <x v="10"/>
    <x v="10"/>
    <m/>
    <x v="12"/>
    <m/>
    <m/>
    <m/>
  </r>
  <r>
    <n v="1810.1256189999999"/>
    <x v="359"/>
    <n v="1006118"/>
    <n v="2744"/>
    <x v="1"/>
    <n v="12.295999999999999"/>
    <n v="146.21255847430058"/>
    <m/>
    <x v="10"/>
    <x v="10"/>
    <m/>
    <x v="12"/>
    <m/>
    <m/>
    <m/>
  </r>
  <r>
    <n v="1877.4742269999999"/>
    <x v="299"/>
    <n v="1000023"/>
    <n v="23"/>
    <x v="6"/>
    <n v="1160.4247680000001"/>
    <n v="0.61791981589279543"/>
    <m/>
    <x v="10"/>
    <x v="10"/>
    <m/>
    <x v="12"/>
    <m/>
    <m/>
    <m/>
  </r>
  <r>
    <n v="2173.6194049999999"/>
    <x v="3"/>
    <n v="1005889"/>
    <n v="186"/>
    <x v="4"/>
    <n v="64.963999999999999"/>
    <n v="32.458829582538023"/>
    <m/>
    <x v="10"/>
    <x v="10"/>
    <m/>
    <x v="12"/>
    <m/>
    <m/>
    <m/>
  </r>
  <r>
    <n v="2201.4672580000001"/>
    <x v="235"/>
    <n v="1000028"/>
    <n v="28"/>
    <x v="3"/>
    <n v="449.05209600000001"/>
    <n v="3.9024762997654512"/>
    <m/>
    <x v="10"/>
    <x v="10"/>
    <m/>
    <x v="12"/>
    <m/>
    <m/>
    <m/>
  </r>
  <r>
    <n v="2217.6792580000001"/>
    <x v="34"/>
    <n v="1005601"/>
    <n v="585"/>
    <x v="7"/>
    <n v="109.252"/>
    <n v="19.298752041152568"/>
    <m/>
    <x v="10"/>
    <x v="10"/>
    <m/>
    <x v="12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DA1BAE-ABDF-46F6-B947-7DC26FBF011D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31:T398" firstHeaderRow="1" firstDataRow="1" firstDataCol="1"/>
  <pivotFields count="15">
    <pivotField axis="axisRow" showAll="0">
      <items count="367">
        <item x="127"/>
        <item x="255"/>
        <item x="251"/>
        <item x="272"/>
        <item x="299"/>
        <item x="45"/>
        <item x="292"/>
        <item x="116"/>
        <item x="173"/>
        <item x="324"/>
        <item x="65"/>
        <item x="6"/>
        <item x="212"/>
        <item x="332"/>
        <item x="172"/>
        <item x="222"/>
        <item x="36"/>
        <item x="242"/>
        <item x="151"/>
        <item x="9"/>
        <item x="129"/>
        <item x="277"/>
        <item x="314"/>
        <item x="62"/>
        <item x="200"/>
        <item x="21"/>
        <item x="167"/>
        <item x="52"/>
        <item x="72"/>
        <item x="235"/>
        <item x="248"/>
        <item x="268"/>
        <item x="183"/>
        <item x="59"/>
        <item x="342"/>
        <item x="262"/>
        <item x="267"/>
        <item x="259"/>
        <item x="281"/>
        <item x="98"/>
        <item x="29"/>
        <item x="206"/>
        <item x="279"/>
        <item x="14"/>
        <item x="302"/>
        <item x="284"/>
        <item x="147"/>
        <item x="104"/>
        <item x="44"/>
        <item x="258"/>
        <item x="207"/>
        <item x="264"/>
        <item x="121"/>
        <item x="214"/>
        <item x="220"/>
        <item x="241"/>
        <item x="325"/>
        <item x="85"/>
        <item x="128"/>
        <item x="269"/>
        <item x="252"/>
        <item x="170"/>
        <item x="39"/>
        <item x="271"/>
        <item x="50"/>
        <item x="77"/>
        <item x="125"/>
        <item x="35"/>
        <item x="4"/>
        <item x="106"/>
        <item x="193"/>
        <item x="49"/>
        <item x="230"/>
        <item x="191"/>
        <item x="280"/>
        <item x="202"/>
        <item x="142"/>
        <item x="122"/>
        <item x="274"/>
        <item x="315"/>
        <item x="323"/>
        <item x="347"/>
        <item x="331"/>
        <item x="157"/>
        <item x="31"/>
        <item x="123"/>
        <item x="337"/>
        <item x="185"/>
        <item x="82"/>
        <item x="340"/>
        <item x="8"/>
        <item x="80"/>
        <item x="28"/>
        <item x="48"/>
        <item x="310"/>
        <item x="254"/>
        <item x="53"/>
        <item x="295"/>
        <item x="363"/>
        <item x="265"/>
        <item x="90"/>
        <item x="143"/>
        <item x="150"/>
        <item x="46"/>
        <item x="303"/>
        <item x="42"/>
        <item x="358"/>
        <item x="138"/>
        <item x="216"/>
        <item x="190"/>
        <item x="20"/>
        <item x="356"/>
        <item x="196"/>
        <item x="223"/>
        <item x="75"/>
        <item x="101"/>
        <item x="24"/>
        <item x="300"/>
        <item x="175"/>
        <item x="296"/>
        <item x="353"/>
        <item x="171"/>
        <item x="164"/>
        <item x="257"/>
        <item x="93"/>
        <item x="245"/>
        <item x="247"/>
        <item x="228"/>
        <item x="293"/>
        <item x="22"/>
        <item x="55"/>
        <item x="34"/>
        <item x="160"/>
        <item x="47"/>
        <item x="165"/>
        <item x="199"/>
        <item x="149"/>
        <item x="154"/>
        <item x="329"/>
        <item x="276"/>
        <item x="87"/>
        <item x="309"/>
        <item x="162"/>
        <item x="71"/>
        <item x="37"/>
        <item x="334"/>
        <item x="297"/>
        <item x="213"/>
        <item x="32"/>
        <item x="354"/>
        <item x="12"/>
        <item x="288"/>
        <item x="359"/>
        <item x="313"/>
        <item x="140"/>
        <item x="287"/>
        <item x="74"/>
        <item x="263"/>
        <item x="177"/>
        <item x="168"/>
        <item x="270"/>
        <item x="362"/>
        <item x="273"/>
        <item x="301"/>
        <item x="66"/>
        <item x="351"/>
        <item x="113"/>
        <item x="70"/>
        <item x="182"/>
        <item x="118"/>
        <item x="321"/>
        <item x="192"/>
        <item x="124"/>
        <item x="73"/>
        <item x="38"/>
        <item x="215"/>
        <item x="56"/>
        <item x="326"/>
        <item x="57"/>
        <item x="189"/>
        <item x="224"/>
        <item x="58"/>
        <item x="161"/>
        <item x="204"/>
        <item x="96"/>
        <item x="97"/>
        <item x="115"/>
        <item x="181"/>
        <item x="155"/>
        <item x="152"/>
        <item x="23"/>
        <item x="305"/>
        <item x="320"/>
        <item x="148"/>
        <item x="304"/>
        <item x="210"/>
        <item x="350"/>
        <item x="43"/>
        <item x="26"/>
        <item x="240"/>
        <item x="11"/>
        <item x="131"/>
        <item x="137"/>
        <item x="120"/>
        <item x="336"/>
        <item x="364"/>
        <item x="249"/>
        <item x="19"/>
        <item x="166"/>
        <item x="178"/>
        <item x="179"/>
        <item x="261"/>
        <item x="343"/>
        <item x="285"/>
        <item x="30"/>
        <item x="15"/>
        <item x="134"/>
        <item x="67"/>
        <item x="105"/>
        <item x="348"/>
        <item x="13"/>
        <item x="211"/>
        <item x="322"/>
        <item x="328"/>
        <item x="275"/>
        <item x="361"/>
        <item x="114"/>
        <item x="111"/>
        <item x="238"/>
        <item x="344"/>
        <item x="78"/>
        <item x="146"/>
        <item x="156"/>
        <item x="209"/>
        <item x="203"/>
        <item x="33"/>
        <item x="239"/>
        <item x="290"/>
        <item x="308"/>
        <item x="237"/>
        <item x="0"/>
        <item x="2"/>
        <item x="312"/>
        <item x="133"/>
        <item x="88"/>
        <item x="79"/>
        <item x="197"/>
        <item x="333"/>
        <item x="349"/>
        <item x="316"/>
        <item x="83"/>
        <item x="243"/>
        <item x="327"/>
        <item x="289"/>
        <item x="345"/>
        <item x="236"/>
        <item x="18"/>
        <item x="286"/>
        <item x="130"/>
        <item x="188"/>
        <item x="153"/>
        <item x="233"/>
        <item x="61"/>
        <item x="126"/>
        <item x="208"/>
        <item x="159"/>
        <item x="282"/>
        <item x="158"/>
        <item x="86"/>
        <item x="25"/>
        <item x="250"/>
        <item x="95"/>
        <item x="330"/>
        <item x="10"/>
        <item x="205"/>
        <item x="298"/>
        <item x="108"/>
        <item x="341"/>
        <item x="174"/>
        <item x="232"/>
        <item x="318"/>
        <item x="63"/>
        <item x="226"/>
        <item x="283"/>
        <item x="278"/>
        <item x="94"/>
        <item x="227"/>
        <item x="225"/>
        <item x="119"/>
        <item x="357"/>
        <item x="51"/>
        <item x="291"/>
        <item x="99"/>
        <item x="17"/>
        <item x="221"/>
        <item x="311"/>
        <item x="231"/>
        <item x="335"/>
        <item x="195"/>
        <item x="109"/>
        <item x="103"/>
        <item x="218"/>
        <item x="112"/>
        <item x="184"/>
        <item x="54"/>
        <item x="110"/>
        <item x="69"/>
        <item x="307"/>
        <item x="306"/>
        <item x="294"/>
        <item x="84"/>
        <item x="89"/>
        <item x="339"/>
        <item x="141"/>
        <item x="194"/>
        <item x="234"/>
        <item x="260"/>
        <item x="5"/>
        <item x="68"/>
        <item x="360"/>
        <item x="244"/>
        <item x="60"/>
        <item x="355"/>
        <item x="107"/>
        <item x="163"/>
        <item x="100"/>
        <item x="246"/>
        <item x="187"/>
        <item x="91"/>
        <item x="81"/>
        <item x="256"/>
        <item x="145"/>
        <item x="117"/>
        <item x="317"/>
        <item x="319"/>
        <item x="27"/>
        <item x="135"/>
        <item x="352"/>
        <item x="229"/>
        <item x="76"/>
        <item x="266"/>
        <item x="40"/>
        <item x="1"/>
        <item x="139"/>
        <item x="186"/>
        <item x="219"/>
        <item x="253"/>
        <item x="198"/>
        <item x="346"/>
        <item x="180"/>
        <item x="7"/>
        <item x="169"/>
        <item x="201"/>
        <item x="41"/>
        <item x="136"/>
        <item x="144"/>
        <item x="132"/>
        <item x="217"/>
        <item x="64"/>
        <item x="92"/>
        <item x="176"/>
        <item x="102"/>
        <item x="16"/>
        <item x="338"/>
        <item x="3"/>
        <item x="365"/>
        <item t="default"/>
      </items>
    </pivotField>
    <pivotField showAll="0">
      <items count="19930">
        <item x="5206"/>
        <item x="6672"/>
        <item x="4897"/>
        <item x="1433"/>
        <item x="14274"/>
        <item x="6838"/>
        <item x="14640"/>
        <item x="10232"/>
        <item x="3670"/>
        <item x="18563"/>
        <item x="9124"/>
        <item x="7971"/>
        <item x="16120"/>
        <item x="17724"/>
        <item x="2723"/>
        <item x="13384"/>
        <item x="19919"/>
        <item x="19920"/>
        <item x="19917"/>
        <item x="17881"/>
        <item x="19149"/>
        <item x="19923"/>
        <item x="19925"/>
        <item x="18088"/>
        <item x="19905"/>
        <item x="18171"/>
        <item x="19847"/>
        <item x="19927"/>
        <item x="19070"/>
        <item x="19916"/>
        <item x="17022"/>
        <item x="15652"/>
        <item x="15818"/>
        <item x="12175"/>
        <item x="17003"/>
        <item x="16449"/>
        <item x="16137"/>
        <item x="6475"/>
        <item x="9652"/>
        <item x="17591"/>
        <item x="15724"/>
        <item x="18734"/>
        <item x="17884"/>
        <item x="9101"/>
        <item x="19125"/>
        <item x="19062"/>
        <item x="16323"/>
        <item x="18551"/>
        <item x="19159"/>
        <item x="17894"/>
        <item x="18966"/>
        <item x="14103"/>
        <item x="12037"/>
        <item x="19218"/>
        <item x="17172"/>
        <item x="16247"/>
        <item x="9215"/>
        <item x="17041"/>
        <item x="19103"/>
        <item x="19229"/>
        <item x="7804"/>
        <item x="18669"/>
        <item x="18688"/>
        <item x="18772"/>
        <item x="16749"/>
        <item x="11287"/>
        <item x="10790"/>
        <item x="17517"/>
        <item x="12995"/>
        <item x="15772"/>
        <item x="17789"/>
        <item x="17332"/>
        <item x="18770"/>
        <item x="15444"/>
        <item x="8352"/>
        <item x="16463"/>
        <item x="18020"/>
        <item x="17272"/>
        <item x="18554"/>
        <item x="16772"/>
        <item x="16345"/>
        <item x="16785"/>
        <item x="18116"/>
        <item x="16245"/>
        <item x="18758"/>
        <item x="17755"/>
        <item x="16680"/>
        <item x="5254"/>
        <item x="17073"/>
        <item x="12268"/>
        <item x="14161"/>
        <item x="8990"/>
        <item x="16297"/>
        <item x="14995"/>
        <item x="11112"/>
        <item x="15404"/>
        <item x="17415"/>
        <item x="16786"/>
        <item x="10711"/>
        <item x="13914"/>
        <item x="13333"/>
        <item x="10917"/>
        <item x="16250"/>
        <item x="15264"/>
        <item x="10758"/>
        <item x="14848"/>
        <item x="13972"/>
        <item x="15739"/>
        <item x="8943"/>
        <item x="7061"/>
        <item x="9350"/>
        <item x="8942"/>
        <item x="4140"/>
        <item x="5331"/>
        <item x="18931"/>
        <item x="18721"/>
        <item x="19876"/>
        <item x="19405"/>
        <item x="15674"/>
        <item x="19073"/>
        <item x="19533"/>
        <item x="19789"/>
        <item x="19456"/>
        <item x="19329"/>
        <item x="18513"/>
        <item x="19161"/>
        <item x="19882"/>
        <item x="19874"/>
        <item x="19581"/>
        <item x="18916"/>
        <item x="19316"/>
        <item x="17397"/>
        <item x="19270"/>
        <item x="17649"/>
        <item x="19766"/>
        <item x="16185"/>
        <item x="19394"/>
        <item x="16753"/>
        <item x="18951"/>
        <item x="19866"/>
        <item x="19162"/>
        <item x="18660"/>
        <item x="17839"/>
        <item x="14384"/>
        <item x="19207"/>
        <item x="19484"/>
        <item x="19724"/>
        <item x="19814"/>
        <item x="19870"/>
        <item x="18004"/>
        <item x="19560"/>
        <item x="19725"/>
        <item x="19425"/>
        <item x="18655"/>
        <item x="19253"/>
        <item x="17803"/>
        <item x="19127"/>
        <item x="19696"/>
        <item x="19416"/>
        <item x="19679"/>
        <item x="19331"/>
        <item x="18841"/>
        <item x="18570"/>
        <item x="19477"/>
        <item x="19544"/>
        <item x="19071"/>
        <item x="18030"/>
        <item x="19821"/>
        <item x="18925"/>
        <item x="19143"/>
        <item x="18765"/>
        <item x="19134"/>
        <item x="17375"/>
        <item x="15290"/>
        <item x="16102"/>
        <item x="19755"/>
        <item x="19151"/>
        <item x="19869"/>
        <item x="19637"/>
        <item x="19714"/>
        <item x="19825"/>
        <item x="19468"/>
        <item x="19753"/>
        <item x="19279"/>
        <item x="19516"/>
        <item x="13887"/>
        <item x="18872"/>
        <item x="19868"/>
        <item x="19418"/>
        <item x="19335"/>
        <item x="17529"/>
        <item x="19546"/>
        <item x="19467"/>
        <item x="19589"/>
        <item x="16892"/>
        <item x="18173"/>
        <item x="19829"/>
        <item x="18834"/>
        <item x="19879"/>
        <item x="19665"/>
        <item x="18984"/>
        <item x="19570"/>
        <item x="19234"/>
        <item x="19481"/>
        <item x="19577"/>
        <item x="19765"/>
        <item x="19275"/>
        <item x="18806"/>
        <item x="4019"/>
        <item x="19423"/>
        <item x="19664"/>
        <item x="19559"/>
        <item x="19601"/>
        <item x="19505"/>
        <item x="18187"/>
        <item x="19683"/>
        <item x="19843"/>
        <item x="19748"/>
        <item x="18637"/>
        <item x="19579"/>
        <item x="19701"/>
        <item x="19174"/>
        <item x="19037"/>
        <item x="19449"/>
        <item x="10404"/>
        <item x="7351"/>
        <item x="19659"/>
        <item x="19597"/>
        <item x="18799"/>
        <item x="19137"/>
        <item x="19624"/>
        <item x="19673"/>
        <item x="19359"/>
        <item x="19754"/>
        <item x="19163"/>
        <item x="19409"/>
        <item x="17741"/>
        <item x="19697"/>
        <item x="18713"/>
        <item x="19806"/>
        <item x="19804"/>
        <item x="19120"/>
        <item x="19663"/>
        <item x="18974"/>
        <item x="19649"/>
        <item x="19628"/>
        <item x="19474"/>
        <item x="16820"/>
        <item x="17872"/>
        <item x="18851"/>
        <item x="15875"/>
        <item x="19523"/>
        <item x="19576"/>
        <item x="19153"/>
        <item x="19376"/>
        <item x="19674"/>
        <item x="19883"/>
        <item x="19547"/>
        <item x="19470"/>
        <item x="17590"/>
        <item x="19375"/>
        <item x="19561"/>
        <item x="19537"/>
        <item x="19292"/>
        <item x="19503"/>
        <item x="19639"/>
        <item x="19645"/>
        <item x="19214"/>
        <item x="16643"/>
        <item x="18626"/>
        <item x="19372"/>
        <item x="19525"/>
        <item x="19124"/>
        <item x="19762"/>
        <item x="16273"/>
        <item x="19089"/>
        <item x="19602"/>
        <item x="18272"/>
        <item x="19260"/>
        <item x="19340"/>
        <item x="19583"/>
        <item x="19763"/>
        <item x="19553"/>
        <item x="19204"/>
        <item x="19324"/>
        <item x="19509"/>
        <item x="19497"/>
        <item x="19435"/>
        <item x="19080"/>
        <item x="19240"/>
        <item x="19712"/>
        <item x="19563"/>
        <item x="19197"/>
        <item x="19627"/>
        <item x="19616"/>
        <item x="19887"/>
        <item x="19225"/>
        <item x="19380"/>
        <item x="19682"/>
        <item x="19141"/>
        <item x="17973"/>
        <item x="19524"/>
        <item x="19515"/>
        <item x="19549"/>
        <item x="18180"/>
        <item x="19816"/>
        <item x="19859"/>
        <item x="19826"/>
        <item x="18762"/>
        <item x="19890"/>
        <item x="19799"/>
        <item x="19700"/>
        <item x="19585"/>
        <item x="19827"/>
        <item x="19811"/>
        <item x="19699"/>
        <item x="19707"/>
        <item x="19660"/>
        <item x="18319"/>
        <item x="17556"/>
        <item x="19494"/>
        <item x="19857"/>
        <item x="19815"/>
        <item x="19550"/>
        <item x="19834"/>
        <item x="19437"/>
        <item x="18668"/>
        <item x="19540"/>
        <item x="19632"/>
        <item x="19666"/>
        <item x="18792"/>
        <item x="19587"/>
        <item x="18598"/>
        <item x="18131"/>
        <item x="19629"/>
        <item x="19040"/>
        <item x="19652"/>
        <item x="19079"/>
        <item x="19871"/>
        <item x="19675"/>
        <item x="18933"/>
        <item x="16938"/>
        <item x="19369"/>
        <item x="18790"/>
        <item x="19386"/>
        <item x="17761"/>
        <item x="18881"/>
        <item x="19793"/>
        <item x="18725"/>
        <item x="19403"/>
        <item x="19397"/>
        <item x="19528"/>
        <item x="19858"/>
        <item x="19508"/>
        <item x="19381"/>
        <item x="19247"/>
        <item x="16088"/>
        <item x="19554"/>
        <item x="19698"/>
        <item x="16076"/>
        <item x="15439"/>
        <item x="19852"/>
        <item x="19319"/>
        <item x="19668"/>
        <item x="19783"/>
        <item x="18649"/>
        <item x="17231"/>
        <item x="19608"/>
        <item x="18836"/>
        <item x="19613"/>
        <item x="19582"/>
        <item x="19458"/>
        <item x="19476"/>
        <item x="19670"/>
        <item x="18365"/>
        <item x="19531"/>
        <item x="19365"/>
        <item x="19473"/>
        <item x="18286"/>
        <item x="3900"/>
        <item x="19337"/>
        <item x="19790"/>
        <item x="19400"/>
        <item x="9941"/>
        <item x="19636"/>
        <item x="19794"/>
        <item x="19600"/>
        <item x="12998"/>
        <item x="17599"/>
        <item x="19578"/>
        <item x="19451"/>
        <item x="19258"/>
        <item x="18597"/>
        <item x="19252"/>
        <item x="19809"/>
        <item x="19092"/>
        <item x="16975"/>
        <item x="19517"/>
        <item x="18600"/>
        <item x="19787"/>
        <item x="18112"/>
        <item x="19618"/>
        <item x="15851"/>
        <item x="19326"/>
        <item x="17060"/>
        <item x="19522"/>
        <item x="15831"/>
        <item x="18698"/>
        <item x="18155"/>
        <item x="19535"/>
        <item x="19771"/>
        <item x="18449"/>
        <item x="17708"/>
        <item x="19457"/>
        <item x="10321"/>
        <item x="19614"/>
        <item x="19274"/>
        <item x="19749"/>
        <item x="19864"/>
        <item x="19527"/>
        <item x="19387"/>
        <item x="19564"/>
        <item x="19567"/>
        <item x="19590"/>
        <item x="19851"/>
        <item x="18858"/>
        <item x="19504"/>
        <item x="19408"/>
        <item x="18720"/>
        <item x="18947"/>
        <item x="19831"/>
        <item x="19453"/>
        <item x="19746"/>
        <item x="19719"/>
        <item x="19743"/>
        <item x="17035"/>
        <item x="19818"/>
        <item x="19440"/>
        <item x="18797"/>
        <item x="19130"/>
        <item x="19848"/>
        <item x="19160"/>
        <item x="19471"/>
        <item x="12328"/>
        <item x="18477"/>
        <item x="16008"/>
        <item x="19548"/>
        <item x="15935"/>
        <item x="19830"/>
        <item x="19341"/>
        <item x="17334"/>
        <item x="19452"/>
        <item x="19019"/>
        <item x="19796"/>
        <item x="19308"/>
        <item x="19328"/>
        <item x="17862"/>
        <item x="19819"/>
        <item x="19854"/>
        <item x="19392"/>
        <item x="16752"/>
        <item x="19044"/>
        <item x="19500"/>
        <item x="19596"/>
        <item x="19737"/>
        <item x="16092"/>
        <item x="19849"/>
        <item x="17909"/>
        <item x="19442"/>
        <item x="19377"/>
        <item x="17186"/>
        <item x="19776"/>
        <item x="18979"/>
        <item x="19568"/>
        <item x="19606"/>
        <item x="18071"/>
        <item x="19716"/>
        <item x="15091"/>
        <item x="19693"/>
        <item x="19566"/>
        <item x="17600"/>
        <item x="18923"/>
        <item x="19595"/>
        <item x="19733"/>
        <item x="19391"/>
        <item x="19433"/>
        <item x="19485"/>
        <item x="19877"/>
        <item x="19320"/>
        <item x="19593"/>
        <item x="19015"/>
        <item x="12830"/>
        <item x="17376"/>
        <item x="19121"/>
        <item x="19336"/>
        <item x="19775"/>
        <item x="19462"/>
        <item x="19592"/>
        <item x="18537"/>
        <item x="18830"/>
        <item x="19194"/>
        <item x="19573"/>
        <item x="18970"/>
        <item x="19631"/>
        <item x="19832"/>
        <item x="19105"/>
        <item x="18782"/>
        <item x="17956"/>
        <item x="19739"/>
        <item x="19805"/>
        <item x="19371"/>
        <item x="19231"/>
        <item x="17806"/>
        <item x="19132"/>
        <item x="19429"/>
        <item x="19744"/>
        <item x="16254"/>
        <item x="19715"/>
        <item x="16277"/>
        <item x="19872"/>
        <item x="9919"/>
        <item x="19189"/>
        <item x="16925"/>
        <item x="17542"/>
        <item x="19343"/>
        <item x="18677"/>
        <item x="19591"/>
        <item x="19495"/>
        <item x="18547"/>
        <item x="19227"/>
        <item x="19029"/>
        <item x="14588"/>
        <item x="19436"/>
        <item x="18540"/>
        <item x="19346"/>
        <item x="19147"/>
        <item x="18952"/>
        <item x="18796"/>
        <item x="19672"/>
        <item x="18692"/>
        <item x="19603"/>
        <item x="19820"/>
        <item x="19650"/>
        <item x="12354"/>
        <item x="15263"/>
        <item x="19431"/>
        <item x="19255"/>
        <item x="10143"/>
        <item x="19808"/>
        <item x="19055"/>
        <item x="19741"/>
        <item x="18639"/>
        <item x="18476"/>
        <item x="19810"/>
        <item x="8964"/>
        <item x="19702"/>
        <item x="19235"/>
        <item x="19850"/>
        <item x="19511"/>
        <item x="12145"/>
        <item x="14275"/>
        <item x="19759"/>
        <item x="13706"/>
        <item x="15533"/>
        <item x="19216"/>
        <item x="19223"/>
        <item x="19259"/>
        <item x="19205"/>
        <item x="18743"/>
        <item x="19612"/>
        <item x="17475"/>
        <item x="19166"/>
        <item x="19856"/>
        <item x="18260"/>
        <item x="16555"/>
        <item x="19604"/>
        <item x="19844"/>
        <item x="19004"/>
        <item x="19426"/>
        <item x="19780"/>
        <item x="19191"/>
        <item x="19491"/>
        <item x="17194"/>
        <item x="19662"/>
        <item x="19482"/>
        <item x="19551"/>
        <item x="19310"/>
        <item x="19295"/>
        <item x="9239"/>
        <item x="17701"/>
        <item x="19519"/>
        <item x="19135"/>
        <item x="19039"/>
        <item x="19421"/>
        <item x="12388"/>
        <item x="19390"/>
        <item x="12850"/>
        <item x="19352"/>
        <item x="19785"/>
        <item x="19043"/>
        <item x="19251"/>
        <item x="19824"/>
        <item x="12378"/>
        <item x="19051"/>
        <item x="19367"/>
        <item x="19565"/>
        <item x="19358"/>
        <item x="17570"/>
        <item x="16936"/>
        <item x="17634"/>
        <item x="19611"/>
        <item x="19144"/>
        <item x="18710"/>
        <item x="18971"/>
        <item x="14506"/>
        <item x="19676"/>
        <item x="19642"/>
        <item x="17516"/>
        <item x="18381"/>
        <item x="19708"/>
        <item x="19646"/>
        <item x="19388"/>
        <item x="19862"/>
        <item x="19620"/>
        <item x="18493"/>
        <item x="19758"/>
        <item x="17008"/>
        <item x="15983"/>
        <item x="19769"/>
        <item x="19035"/>
        <item x="17193"/>
        <item x="19625"/>
        <item x="19185"/>
        <item x="19692"/>
        <item x="19479"/>
        <item x="15877"/>
        <item x="19502"/>
        <item x="16902"/>
        <item x="16598"/>
        <item x="8161"/>
        <item x="19210"/>
        <item x="15651"/>
        <item x="16738"/>
        <item x="19542"/>
        <item x="19246"/>
        <item x="19669"/>
        <item x="17885"/>
        <item x="18490"/>
        <item x="19318"/>
        <item x="4575"/>
        <item x="17229"/>
        <item x="6699"/>
        <item x="19268"/>
        <item x="18955"/>
        <item x="19492"/>
        <item x="19273"/>
        <item x="19607"/>
        <item x="5150"/>
        <item x="19493"/>
        <item x="19287"/>
        <item x="12587"/>
        <item x="19605"/>
        <item x="19584"/>
        <item x="18822"/>
        <item x="19283"/>
        <item x="19245"/>
        <item x="13567"/>
        <item x="19777"/>
        <item x="19154"/>
        <item x="19192"/>
        <item x="18779"/>
        <item x="19412"/>
        <item x="17968"/>
        <item x="18199"/>
        <item x="18745"/>
        <item x="19634"/>
        <item x="19846"/>
        <item x="6365"/>
        <item x="13615"/>
        <item x="19514"/>
        <item x="19384"/>
        <item x="19619"/>
        <item x="19803"/>
        <item x="19031"/>
        <item x="18819"/>
        <item x="19705"/>
        <item x="18954"/>
        <item x="19643"/>
        <item x="19556"/>
        <item x="19512"/>
        <item x="15718"/>
        <item x="18534"/>
        <item x="19779"/>
        <item x="19807"/>
        <item x="5513"/>
        <item x="19768"/>
        <item x="18117"/>
        <item x="18402"/>
        <item x="17828"/>
        <item x="18705"/>
        <item x="19621"/>
        <item x="18892"/>
        <item x="19635"/>
        <item x="19774"/>
        <item x="19711"/>
        <item x="17612"/>
        <item x="19558"/>
        <item x="15364"/>
        <item x="18619"/>
        <item x="17149"/>
        <item x="19395"/>
        <item x="19681"/>
        <item x="19136"/>
        <item x="19710"/>
        <item x="18930"/>
        <item x="18674"/>
        <item x="17384"/>
        <item x="19419"/>
        <item x="19740"/>
        <item x="18045"/>
        <item x="16968"/>
        <item x="18228"/>
        <item x="13047"/>
        <item x="19541"/>
        <item x="17540"/>
        <item x="19374"/>
        <item x="17626"/>
        <item x="19586"/>
        <item x="17778"/>
        <item x="17729"/>
        <item x="19630"/>
        <item x="8354"/>
        <item x="18153"/>
        <item x="10455"/>
        <item x="17142"/>
        <item x="19626"/>
        <item x="19654"/>
        <item x="16945"/>
        <item x="19430"/>
        <item x="18644"/>
        <item x="17611"/>
        <item x="17842"/>
        <item x="19498"/>
        <item x="17363"/>
        <item x="17300"/>
        <item x="19478"/>
        <item x="19104"/>
        <item x="18948"/>
        <item x="17518"/>
        <item x="12091"/>
        <item x="10959"/>
        <item x="19617"/>
        <item x="18879"/>
        <item x="18873"/>
        <item x="19661"/>
        <item x="18586"/>
        <item x="18415"/>
        <item x="18769"/>
        <item x="17314"/>
        <item x="19685"/>
        <item x="19609"/>
        <item x="17086"/>
        <item x="18895"/>
        <item x="17531"/>
        <item x="19658"/>
        <item x="15384"/>
        <item x="19266"/>
        <item x="19770"/>
        <item x="18453"/>
        <item x="19788"/>
        <item x="19569"/>
        <item x="19177"/>
        <item x="17367"/>
        <item x="19424"/>
        <item x="18903"/>
        <item x="17155"/>
        <item x="19562"/>
        <item x="18643"/>
        <item x="18744"/>
        <item x="19297"/>
        <item x="19792"/>
        <item x="18634"/>
        <item x="8502"/>
        <item x="4830"/>
        <item x="16519"/>
        <item x="19353"/>
        <item x="19349"/>
        <item x="16903"/>
        <item x="18608"/>
        <item x="19170"/>
        <item x="19454"/>
        <item x="19184"/>
        <item x="19552"/>
        <item x="19399"/>
        <item x="18885"/>
        <item x="19706"/>
        <item x="17365"/>
        <item x="19289"/>
        <item x="18932"/>
        <item x="19721"/>
        <item x="19036"/>
        <item x="19373"/>
        <item x="18052"/>
        <item x="19327"/>
        <item x="19230"/>
        <item x="19867"/>
        <item x="19005"/>
        <item x="17735"/>
        <item x="19486"/>
        <item x="17576"/>
        <item x="19172"/>
        <item x="17483"/>
        <item x="18055"/>
        <item x="18864"/>
        <item x="18969"/>
        <item x="9943"/>
        <item x="7261"/>
        <item x="8467"/>
        <item x="19314"/>
        <item x="17927"/>
        <item x="18340"/>
        <item x="19750"/>
        <item x="19688"/>
        <item x="17266"/>
        <item x="18730"/>
        <item x="19520"/>
        <item x="18676"/>
        <item x="19284"/>
        <item x="19360"/>
        <item x="16249"/>
        <item x="19296"/>
        <item x="19401"/>
        <item x="19853"/>
        <item x="19466"/>
        <item x="19057"/>
        <item x="19332"/>
        <item x="18219"/>
        <item x="17196"/>
        <item x="19726"/>
        <item x="12119"/>
        <item x="19863"/>
        <item x="19615"/>
        <item x="14812"/>
        <item x="19647"/>
        <item x="5353"/>
        <item x="19745"/>
        <item x="19338"/>
        <item x="19317"/>
        <item x="18270"/>
        <item x="19406"/>
        <item x="19282"/>
        <item x="16746"/>
        <item x="19290"/>
        <item x="19379"/>
        <item x="19840"/>
        <item x="19690"/>
        <item x="19695"/>
        <item x="19622"/>
        <item x="17453"/>
        <item x="19339"/>
        <item x="19325"/>
        <item x="16940"/>
        <item x="17797"/>
        <item x="19101"/>
        <item x="15041"/>
        <item x="10038"/>
        <item x="12803"/>
        <item x="18605"/>
        <item x="19778"/>
        <item x="14444"/>
        <item x="19415"/>
        <item x="19267"/>
        <item x="19623"/>
        <item x="16267"/>
        <item x="19300"/>
        <item x="17425"/>
        <item x="18650"/>
        <item x="16372"/>
        <item x="19657"/>
        <item x="19217"/>
        <item x="19772"/>
        <item x="9055"/>
        <item x="19443"/>
        <item x="16941"/>
        <item x="8780"/>
        <item x="19032"/>
        <item x="18670"/>
        <item x="11281"/>
        <item x="19842"/>
        <item x="19648"/>
        <item x="19269"/>
        <item x="16669"/>
        <item x="19178"/>
        <item x="18773"/>
        <item x="18847"/>
        <item x="19782"/>
        <item x="19545"/>
        <item x="18694"/>
        <item x="8779"/>
        <item x="19752"/>
        <item x="12906"/>
        <item x="19028"/>
        <item x="13662"/>
        <item x="17509"/>
        <item x="18897"/>
        <item x="18681"/>
        <item x="4540"/>
        <item x="19694"/>
        <item x="19691"/>
        <item x="19555"/>
        <item x="8506"/>
        <item x="19781"/>
        <item x="19823"/>
        <item x="19239"/>
        <item x="19736"/>
        <item x="5536"/>
        <item x="19351"/>
        <item x="18096"/>
        <item x="19445"/>
        <item x="5485"/>
        <item x="19276"/>
        <item x="15778"/>
        <item x="15711"/>
        <item x="19791"/>
        <item x="19167"/>
        <item x="16899"/>
        <item x="18760"/>
        <item x="19460"/>
        <item x="19221"/>
        <item x="18867"/>
        <item x="19881"/>
        <item x="19822"/>
        <item x="19855"/>
        <item x="18280"/>
        <item x="16460"/>
        <item x="19738"/>
        <item x="17587"/>
        <item x="19684"/>
        <item x="19689"/>
        <item x="16233"/>
        <item x="19730"/>
        <item x="18938"/>
        <item x="16916"/>
        <item x="19414"/>
        <item x="19532"/>
        <item x="19200"/>
        <item x="17808"/>
        <item x="18229"/>
        <item x="19265"/>
        <item x="17986"/>
        <item x="19757"/>
        <item x="16274"/>
        <item x="19828"/>
        <item x="11602"/>
        <item x="19169"/>
        <item x="17892"/>
        <item x="19722"/>
        <item x="15966"/>
        <item x="17328"/>
        <item x="19366"/>
        <item x="16308"/>
        <item x="18962"/>
        <item x="19496"/>
        <item x="19212"/>
        <item x="19220"/>
        <item x="19873"/>
        <item x="18666"/>
        <item x="19385"/>
        <item x="19465"/>
        <item x="19723"/>
        <item x="13419"/>
        <item x="19536"/>
        <item x="19889"/>
        <item x="19012"/>
        <item x="17620"/>
        <item x="19448"/>
        <item x="19543"/>
        <item x="18578"/>
        <item x="8941"/>
        <item x="18549"/>
        <item x="19303"/>
        <item x="18682"/>
        <item x="13838"/>
        <item x="19575"/>
        <item x="19837"/>
        <item x="19801"/>
        <item x="19713"/>
        <item x="19671"/>
        <item x="19487"/>
        <item x="19175"/>
        <item x="15861"/>
        <item x="18278"/>
        <item x="19499"/>
        <item x="18831"/>
        <item x="16900"/>
        <item x="19513"/>
        <item x="17574"/>
        <item x="16068"/>
        <item x="17681"/>
        <item x="19236"/>
        <item x="16631"/>
        <item x="19469"/>
        <item x="18097"/>
        <item x="18440"/>
        <item x="19727"/>
        <item x="19171"/>
        <item x="19368"/>
        <item x="18036"/>
        <item x="19526"/>
        <item x="19795"/>
        <item x="19464"/>
        <item x="19203"/>
        <item x="18026"/>
        <item x="18719"/>
        <item x="19345"/>
        <item x="7860"/>
        <item x="8192"/>
        <item x="18732"/>
        <item x="18833"/>
        <item x="12443"/>
        <item x="19574"/>
        <item x="3346"/>
        <item x="5121"/>
        <item x="5537"/>
        <item x="6385"/>
        <item x="11942"/>
        <item x="16756"/>
        <item x="15942"/>
        <item x="14354"/>
        <item x="11860"/>
        <item x="6644"/>
        <item x="17171"/>
        <item x="14469"/>
        <item x="7994"/>
        <item x="8869"/>
        <item x="15850"/>
        <item x="11980"/>
        <item x="16646"/>
        <item x="14163"/>
        <item x="8330"/>
        <item x="15802"/>
        <item x="8735"/>
        <item x="12944"/>
        <item x="15879"/>
        <item x="10786"/>
        <item x="7324"/>
        <item x="7567"/>
        <item x="14566"/>
        <item x="13102"/>
        <item x="17104"/>
        <item x="16652"/>
        <item x="17422"/>
        <item x="15410"/>
        <item x="9690"/>
        <item x="11347"/>
        <item x="10145"/>
        <item x="6271"/>
        <item x="18450"/>
        <item x="17423"/>
        <item x="15438"/>
        <item x="15801"/>
        <item x="11229"/>
        <item x="15864"/>
        <item x="16275"/>
        <item x="7496"/>
        <item x="6585"/>
        <item x="16833"/>
        <item x="4874"/>
        <item x="12604"/>
        <item x="8507"/>
        <item x="16045"/>
        <item x="17273"/>
        <item x="16570"/>
        <item x="16385"/>
        <item x="15946"/>
        <item x="11157"/>
        <item x="17127"/>
        <item x="17790"/>
        <item x="17836"/>
        <item x="8463"/>
        <item x="15847"/>
        <item x="16612"/>
        <item x="16195"/>
        <item x="6172"/>
        <item x="14016"/>
        <item x="15776"/>
        <item x="13782"/>
        <item x="16742"/>
        <item x="16003"/>
        <item x="15964"/>
        <item x="16481"/>
        <item x="6439"/>
        <item x="15781"/>
        <item x="15887"/>
        <item x="16582"/>
        <item x="15896"/>
        <item x="11908"/>
        <item x="7920"/>
        <item x="15140"/>
        <item x="14568"/>
        <item x="19030"/>
        <item x="14472"/>
        <item x="9856"/>
        <item x="8464"/>
        <item x="11935"/>
        <item x="14387"/>
        <item x="15989"/>
        <item x="6778"/>
        <item x="19742"/>
        <item x="16043"/>
        <item x="12583"/>
        <item x="10550"/>
        <item x="16196"/>
        <item x="14679"/>
        <item x="16332"/>
        <item x="13815"/>
        <item x="15136"/>
        <item x="10866"/>
        <item x="16229"/>
        <item x="12241"/>
        <item x="16293"/>
        <item x="14638"/>
        <item x="16645"/>
        <item x="9763"/>
        <item x="13686"/>
        <item x="16038"/>
        <item x="16939"/>
        <item x="18130"/>
        <item x="16018"/>
        <item x="14073"/>
        <item x="6436"/>
        <item x="14915"/>
        <item x="10231"/>
        <item x="6501"/>
        <item x="18078"/>
        <item x="19411"/>
        <item x="8160"/>
        <item x="17016"/>
        <item x="14252"/>
        <item x="9501"/>
        <item x="16473"/>
        <item x="16726"/>
        <item x="15210"/>
        <item x="16261"/>
        <item x="16384"/>
        <item x="13105"/>
        <item x="16051"/>
        <item x="19901"/>
        <item x="6781"/>
        <item x="16165"/>
        <item x="14206"/>
        <item x="6503"/>
        <item x="6061"/>
        <item x="13257"/>
        <item x="16520"/>
        <item x="15406"/>
        <item x="8327"/>
        <item x="14756"/>
        <item x="15496"/>
        <item x="8992"/>
        <item x="15267"/>
        <item x="14473"/>
        <item x="17214"/>
        <item x="6907"/>
        <item x="2720"/>
        <item x="15137"/>
        <item x="16834"/>
        <item x="15825"/>
        <item x="10754"/>
        <item x="12939"/>
        <item x="16375"/>
        <item x="10761"/>
        <item x="16117"/>
        <item x="14994"/>
        <item x="12005"/>
        <item x="15104"/>
        <item x="9080"/>
        <item x="17897"/>
        <item x="16128"/>
        <item x="15976"/>
        <item x="18172"/>
        <item x="6982"/>
        <item x="16897"/>
        <item x="12666"/>
        <item x="12525"/>
        <item x="9076"/>
        <item x="10144"/>
        <item x="11579"/>
        <item x="18929"/>
        <item x="17669"/>
        <item x="16199"/>
        <item x="17972"/>
        <item x="17049"/>
        <item x="18488"/>
        <item x="16942"/>
        <item x="15826"/>
        <item x="18361"/>
        <item x="18659"/>
        <item x="13073"/>
        <item x="10943"/>
        <item x="9108"/>
        <item x="16818"/>
        <item x="15866"/>
        <item x="16442"/>
        <item x="15980"/>
        <item x="17352"/>
        <item x="15676"/>
        <item x="17442"/>
        <item x="9484"/>
        <item x="16758"/>
        <item x="18846"/>
        <item x="16993"/>
        <item x="17658"/>
        <item x="8525"/>
        <item x="19900"/>
        <item x="9597"/>
        <item x="14870"/>
        <item x="16859"/>
        <item x="16433"/>
        <item x="15860"/>
        <item x="16389"/>
        <item x="15470"/>
        <item x="16526"/>
        <item x="17135"/>
        <item x="12064"/>
        <item x="15823"/>
        <item x="17481"/>
        <item x="9886"/>
        <item x="7294"/>
        <item x="13198"/>
        <item x="10487"/>
        <item x="15867"/>
        <item x="14101"/>
        <item x="13357"/>
        <item x="11168"/>
        <item x="9286"/>
        <item x="15848"/>
        <item x="5543"/>
        <item x="6119"/>
        <item x="9337"/>
        <item x="10142"/>
        <item x="15869"/>
        <item x="14184"/>
        <item x="16292"/>
        <item x="1853"/>
        <item x="5354"/>
        <item x="14326"/>
        <item x="15034"/>
        <item x="8039"/>
        <item x="13418"/>
        <item x="14929"/>
        <item x="15167"/>
        <item x="15962"/>
        <item x="14991"/>
        <item x="15169"/>
        <item x="16624"/>
        <item x="16871"/>
        <item x="16436"/>
        <item x="7398"/>
        <item x="15502"/>
        <item x="9691"/>
        <item x="14706"/>
        <item x="16197"/>
        <item x="15632"/>
        <item x="15920"/>
        <item x="15473"/>
        <item x="16307"/>
        <item x="15362"/>
        <item x="18804"/>
        <item x="15132"/>
        <item x="16488"/>
        <item x="12581"/>
        <item x="16615"/>
        <item x="14443"/>
        <item x="16796"/>
        <item x="15105"/>
        <item x="16804"/>
        <item x="16649"/>
        <item x="6025"/>
        <item x="15714"/>
        <item x="17059"/>
        <item x="15572"/>
        <item x="14072"/>
        <item x="9529"/>
        <item x="16482"/>
        <item x="13444"/>
        <item x="6024"/>
        <item x="4348"/>
        <item x="15679"/>
        <item x="6836"/>
        <item x="18133"/>
        <item x="14537"/>
        <item x="12527"/>
        <item x="10712"/>
        <item x="18349"/>
        <item x="19557"/>
        <item x="16007"/>
        <item x="10102"/>
        <item x="11507"/>
        <item x="13943"/>
        <item x="13274"/>
        <item x="17248"/>
        <item x="10714"/>
        <item x="10792"/>
        <item x="14813"/>
        <item x="18257"/>
        <item x="15952"/>
        <item x="15760"/>
        <item x="6717"/>
        <item x="7417"/>
        <item x="18618"/>
        <item x="7921"/>
        <item x="16201"/>
        <item x="12273"/>
        <item x="16377"/>
        <item x="13017"/>
        <item x="15237"/>
        <item x="14144"/>
        <item x="18693"/>
        <item x="16744"/>
        <item x="16770"/>
        <item x="7472"/>
        <item x="16409"/>
        <item x="13621"/>
        <item x="16524"/>
        <item x="16910"/>
        <item x="11082"/>
        <item x="16234"/>
        <item x="15204"/>
        <item x="18099"/>
        <item x="8446"/>
        <item x="16935"/>
        <item x="13685"/>
        <item x="14413"/>
        <item x="10552"/>
        <item x="16027"/>
        <item x="4534"/>
        <item x="17147"/>
        <item x="19155"/>
        <item x="6456"/>
        <item x="11210"/>
        <item x="17148"/>
        <item x="16107"/>
        <item x="18747"/>
        <item x="17528"/>
        <item x="12355"/>
        <item x="9079"/>
        <item x="16806"/>
        <item x="14328"/>
        <item x="16458"/>
        <item x="16547"/>
        <item x="18505"/>
        <item x="12639"/>
        <item x="13252"/>
        <item x="17593"/>
        <item x="12142"/>
        <item x="15849"/>
        <item x="18129"/>
        <item x="18067"/>
        <item x="18714"/>
        <item x="15408"/>
        <item x="18240"/>
        <item x="11683"/>
        <item x="15842"/>
        <item x="6809"/>
        <item x="12120"/>
        <item x="12777"/>
        <item x="15901"/>
        <item x="12380"/>
        <item x="16720"/>
        <item x="18904"/>
        <item x="16906"/>
        <item x="11457"/>
        <item x="16296"/>
        <item x="16381"/>
        <item x="12332"/>
        <item x="17246"/>
        <item x="19257"/>
        <item x="17058"/>
        <item x="16690"/>
        <item x="17063"/>
        <item x="9857"/>
        <item x="4466"/>
        <item x="9056"/>
        <item x="16169"/>
        <item x="11185"/>
        <item x="14815"/>
        <item x="13100"/>
        <item x="16782"/>
        <item x="15800"/>
        <item x="16583"/>
        <item x="18784"/>
        <item x="18595"/>
        <item x="19717"/>
        <item x="15985"/>
        <item x="14539"/>
        <item x="15338"/>
        <item x="15315"/>
        <item x="15366"/>
        <item x="17382"/>
        <item x="6139"/>
        <item x="15979"/>
        <item x="11512"/>
        <item x="16531"/>
        <item x="16319"/>
        <item x="15036"/>
        <item x="16853"/>
        <item x="4626"/>
        <item x="15708"/>
        <item x="16673"/>
        <item x="15629"/>
        <item x="14567"/>
        <item x="15793"/>
        <item x="11580"/>
        <item x="12804"/>
        <item x="6745"/>
        <item x="16282"/>
        <item x="4189"/>
        <item x="11902"/>
        <item x="11559"/>
        <item x="18571"/>
        <item x="19475"/>
        <item x="18875"/>
        <item x="11684"/>
        <item x="15751"/>
        <item x="17355"/>
        <item x="19361"/>
        <item x="16626"/>
        <item x="14586"/>
        <item x="15995"/>
        <item x="18603"/>
        <item x="19521"/>
        <item x="10619"/>
        <item x="17868"/>
        <item x="5881"/>
        <item x="8994"/>
        <item x="12329"/>
        <item x="15792"/>
        <item x="18581"/>
        <item x="14097"/>
        <item x="10513"/>
        <item x="13140"/>
        <item x="18623"/>
        <item x="2836"/>
        <item x="19483"/>
        <item x="16322"/>
        <item x="17997"/>
        <item x="11049"/>
        <item x="16911"/>
        <item x="13640"/>
        <item x="16793"/>
        <item x="17050"/>
        <item x="16495"/>
        <item x="17693"/>
        <item x="9804"/>
        <item x="11808"/>
        <item x="4708"/>
        <item x="16558"/>
        <item x="11883"/>
        <item x="11012"/>
        <item x="16858"/>
        <item x="16439"/>
        <item x="1503"/>
        <item x="9995"/>
        <item x="3043"/>
        <item x="13201"/>
        <item x="16368"/>
        <item x="17006"/>
        <item x="16487"/>
        <item x="15876"/>
        <item x="12531"/>
        <item x="8732"/>
        <item x="4276"/>
        <item x="15763"/>
        <item x="13485"/>
        <item x="9997"/>
        <item x="11560"/>
        <item x="15437"/>
        <item x="17244"/>
        <item x="19382"/>
        <item x="14383"/>
        <item x="18704"/>
        <item x="16654"/>
        <item x="15898"/>
        <item x="16256"/>
        <item x="15900"/>
        <item x="15957"/>
        <item x="11943"/>
        <item x="18454"/>
        <item x="19530"/>
        <item x="8355"/>
        <item x="16309"/>
        <item x="18216"/>
        <item x="13663"/>
        <item x="16226"/>
        <item x="16421"/>
        <item x="4578"/>
        <item x="16228"/>
        <item x="16369"/>
        <item x="16099"/>
        <item x="17087"/>
        <item x="10276"/>
        <item x="16577"/>
        <item x="18999"/>
        <item x="10178"/>
        <item x="10179"/>
        <item x="11471"/>
        <item x="14447"/>
        <item x="18908"/>
        <item x="7888"/>
        <item x="15923"/>
        <item x="16140"/>
        <item x="11454"/>
        <item x="8804"/>
        <item x="16069"/>
        <item x="16659"/>
        <item x="8062"/>
        <item x="10489"/>
        <item x="16800"/>
        <item x="3737"/>
        <item x="5850"/>
        <item x="18689"/>
        <item x="17820"/>
        <item x="19835"/>
        <item x="15717"/>
        <item x="5466"/>
        <item x="18625"/>
        <item x="14863"/>
        <item x="12551"/>
        <item x="3552"/>
        <item x="13808"/>
        <item x="12289"/>
        <item x="10791"/>
        <item x="15673"/>
        <item x="4515"/>
        <item x="16431"/>
        <item x="16263"/>
        <item x="17108"/>
        <item x="11749"/>
        <item x="18234"/>
        <item x="16613"/>
        <item x="16875"/>
        <item x="14418"/>
        <item x="16238"/>
        <item x="8137"/>
        <item x="14249"/>
        <item x="19898"/>
        <item x="16017"/>
        <item x="16044"/>
        <item x="8465"/>
        <item x="12333"/>
        <item x="9739"/>
        <item x="17263"/>
        <item x="15928"/>
        <item x="13202"/>
        <item x="14388"/>
        <item x="11131"/>
        <item x="16412"/>
        <item x="13888"/>
        <item x="9316"/>
        <item x="15745"/>
        <item x="10620"/>
        <item x="15836"/>
        <item x="12092"/>
        <item x="9596"/>
        <item x="16821"/>
        <item x="16253"/>
        <item x="14990"/>
        <item x="11788"/>
        <item x="18795"/>
        <item x="17356"/>
        <item x="13492"/>
        <item x="14122"/>
        <item x="8442"/>
        <item x="16915"/>
        <item x="15570"/>
        <item x="9078"/>
        <item x="5848"/>
        <item x="8489"/>
        <item x="16133"/>
        <item x="9188"/>
        <item x="15203"/>
        <item x="10596"/>
        <item x="4831"/>
        <item x="16435"/>
        <item x="15954"/>
        <item x="16477"/>
        <item x="16967"/>
        <item x="18708"/>
        <item x="15465"/>
        <item x="18264"/>
        <item x="15365"/>
        <item x="7974"/>
        <item x="12066"/>
        <item x="12178"/>
        <item x="10121"/>
        <item x="17162"/>
        <item x="6335"/>
        <item x="10553"/>
        <item x="17291"/>
        <item x="18997"/>
        <item x="16500"/>
        <item x="16312"/>
        <item x="16104"/>
        <item x="14565"/>
        <item x="10122"/>
        <item x="16976"/>
        <item x="7889"/>
        <item x="18709"/>
        <item x="16630"/>
        <item x="8917"/>
        <item x="9594"/>
        <item x="16138"/>
        <item x="12270"/>
        <item x="16310"/>
        <item x="9048"/>
        <item x="14285"/>
        <item x="9213"/>
        <item x="10098"/>
        <item x="15305"/>
        <item x="16979"/>
        <item x="16536"/>
        <item x="10759"/>
        <item x="7702"/>
        <item x="16573"/>
        <item x="7404"/>
        <item x="12006"/>
        <item x="16304"/>
        <item x="14777"/>
        <item x="17571"/>
        <item x="17224"/>
        <item x="16318"/>
        <item x="15797"/>
        <item x="16244"/>
        <item x="4624"/>
        <item x="16348"/>
        <item x="14442"/>
        <item x="3067"/>
        <item x="18431"/>
        <item x="7780"/>
        <item x="16066"/>
        <item x="9051"/>
        <item x="18512"/>
        <item x="16708"/>
        <item x="18753"/>
        <item x="6719"/>
        <item x="15889"/>
        <item x="2338"/>
        <item x="13515"/>
        <item x="18590"/>
        <item x="9149"/>
        <item x="17122"/>
        <item x="11379"/>
        <item x="15795"/>
        <item x="5538"/>
        <item x="15977"/>
        <item x="12999"/>
        <item x="16039"/>
        <item x="9800"/>
        <item x="16923"/>
        <item x="15912"/>
        <item x="7419"/>
        <item x="9687"/>
        <item x="16486"/>
        <item x="17247"/>
        <item x="12606"/>
        <item x="15577"/>
        <item x="16136"/>
        <item x="17117"/>
        <item x="12415"/>
        <item x="16822"/>
        <item x="9802"/>
        <item x="18868"/>
        <item x="16450"/>
        <item x="16507"/>
        <item x="9021"/>
        <item x="16093"/>
        <item x="18972"/>
        <item x="14893"/>
        <item x="15833"/>
        <item x="14042"/>
        <item x="7446"/>
        <item x="18691"/>
        <item x="16019"/>
        <item x="16210"/>
        <item x="16143"/>
        <item x="11629"/>
        <item x="11981"/>
        <item x="5723"/>
        <item x="5584"/>
        <item x="14204"/>
        <item x="3198"/>
        <item x="4799"/>
        <item x="14304"/>
        <item x="9783"/>
        <item x="16325"/>
        <item x="17208"/>
        <item x="12088"/>
        <item x="8969"/>
        <item x="17120"/>
        <item x="9233"/>
        <item x="15730"/>
        <item x="19342"/>
        <item x="18777"/>
        <item x="13301"/>
        <item x="19651"/>
        <item x="16089"/>
        <item x="18787"/>
        <item x="19786"/>
        <item x="10323"/>
        <item x="9722"/>
        <item x="16152"/>
        <item x="13688"/>
        <item x="12912"/>
        <item x="18430"/>
        <item x="17032"/>
        <item x="16159"/>
        <item x="17290"/>
        <item x="16461"/>
        <item x="15038"/>
        <item x="16689"/>
        <item x="16896"/>
        <item x="15843"/>
        <item x="15684"/>
        <item x="16559"/>
        <item x="11310"/>
        <item x="15788"/>
        <item x="17331"/>
        <item x="15770"/>
        <item x="19402"/>
        <item x="17088"/>
        <item x="10734"/>
        <item x="2746"/>
        <item x="16331"/>
        <item x="15363"/>
        <item x="10295"/>
        <item x="13918"/>
        <item x="9669"/>
        <item x="18460"/>
        <item x="7537"/>
        <item x="12969"/>
        <item x="16893"/>
        <item x="18662"/>
        <item x="16023"/>
        <item x="19122"/>
        <item x="12855"/>
        <item x="15755"/>
        <item x="9052"/>
        <item x="16317"/>
        <item x="15108"/>
        <item x="9349"/>
        <item x="15731"/>
        <item x="12937"/>
        <item x="16142"/>
        <item x="4709"/>
        <item x="16496"/>
        <item x="9431"/>
        <item x="13764"/>
        <item x="17853"/>
        <item x="16514"/>
        <item x="15306"/>
        <item x="7778"/>
        <item x="12272"/>
        <item x="11010"/>
        <item x="9568"/>
        <item x="13998"/>
        <item x="8688"/>
        <item x="10944"/>
        <item x="17103"/>
        <item x="12879"/>
        <item x="18783"/>
        <item x="15986"/>
        <item x="18397"/>
        <item x="17418"/>
        <item x="19580"/>
        <item x="9883"/>
        <item x="9998"/>
        <item x="16629"/>
        <item x="13841"/>
        <item x="15039"/>
        <item x="16872"/>
        <item x="17265"/>
        <item x="5302"/>
        <item x="11654"/>
        <item x="16969"/>
        <item x="15168"/>
        <item x="14993"/>
        <item x="15897"/>
        <item x="16995"/>
        <item x="11429"/>
        <item x="15733"/>
        <item x="11578"/>
        <item x="17259"/>
        <item x="14162"/>
        <item x="12743"/>
        <item x="18339"/>
        <item x="16466"/>
        <item x="9381"/>
        <item x="15244"/>
        <item x="18953"/>
        <item x="16126"/>
        <item x="12034"/>
        <item x="14352"/>
        <item x="15576"/>
        <item x="16632"/>
        <item x="16258"/>
        <item x="17948"/>
        <item x="7892"/>
        <item x="14230"/>
        <item x="11307"/>
        <item x="14775"/>
        <item x="16035"/>
        <item x="16403"/>
        <item x="15386"/>
        <item x="10868"/>
        <item x="14166"/>
        <item x="18032"/>
        <item x="19286"/>
        <item x="15037"/>
        <item x="15403"/>
        <item x="13256"/>
        <item x="16122"/>
        <item x="16050"/>
        <item x="12444"/>
        <item x="17274"/>
        <item x="19389"/>
        <item x="15336"/>
        <item x="12778"/>
        <item x="15913"/>
        <item x="17123"/>
        <item x="18661"/>
        <item x="12880"/>
        <item x="14930"/>
        <item x="13439"/>
        <item x="16387"/>
        <item x="14019"/>
        <item x="11809"/>
        <item x="10988"/>
        <item x="15238"/>
        <item x="16014"/>
        <item x="17268"/>
        <item x="15914"/>
        <item x="17886"/>
        <item x="19109"/>
        <item x="14417"/>
        <item x="18648"/>
        <item x="8381"/>
        <item x="11509"/>
        <item x="19315"/>
        <item x="10457"/>
        <item x="14100"/>
        <item x="4296"/>
        <item x="18877"/>
        <item x="18348"/>
        <item x="14871"/>
        <item x="9424"/>
        <item x="16353"/>
        <item x="14753"/>
        <item x="18309"/>
        <item x="14774"/>
        <item x="16437"/>
        <item x="18416"/>
        <item x="11750"/>
        <item x="19773"/>
        <item x="15748"/>
        <item x="18673"/>
        <item x="19599"/>
        <item x="16182"/>
        <item x="15407"/>
        <item x="15753"/>
        <item x="15707"/>
        <item x="16728"/>
        <item x="15442"/>
        <item x="19800"/>
        <item x="12410"/>
        <item x="16260"/>
        <item x="13416"/>
        <item x="11283"/>
        <item x="8532"/>
        <item x="16701"/>
        <item x="14044"/>
        <item x="16904"/>
        <item x="12416"/>
        <item x="18464"/>
        <item x="11459"/>
        <item x="17164"/>
        <item x="16522"/>
        <item x="18748"/>
        <item x="16825"/>
        <item x="11747"/>
        <item x="11984"/>
        <item x="9454"/>
        <item x="19895"/>
        <item x="2965"/>
        <item x="10576"/>
        <item x="17288"/>
        <item x="16444"/>
        <item x="14592"/>
        <item x="14183"/>
        <item x="14385"/>
        <item x="15265"/>
        <item x="16024"/>
        <item x="7244"/>
        <item x="14620"/>
        <item x="12524"/>
        <item x="15987"/>
        <item x="15958"/>
        <item x="16284"/>
        <item x="18736"/>
        <item x="14986"/>
        <item x="12550"/>
        <item x="6460"/>
        <item x="15862"/>
        <item x="8666"/>
        <item x="16677"/>
        <item x="8553"/>
        <item x="5510"/>
        <item x="14474"/>
        <item x="8965"/>
        <item x="10096"/>
        <item x="16042"/>
        <item x="11885"/>
        <item x="18567"/>
        <item x="16878"/>
        <item x="19348"/>
        <item x="12827"/>
        <item x="18301"/>
        <item x="8208"/>
        <item x="11403"/>
        <item x="18059"/>
        <item x="15984"/>
        <item x="16328"/>
        <item x="3950"/>
        <item x="16581"/>
        <item x="15653"/>
        <item x="19049"/>
        <item x="13647"/>
        <item x="6744"/>
        <item x="14420"/>
        <item x="14141"/>
        <item x="17315"/>
        <item x="16395"/>
        <item x="19056"/>
        <item x="14124"/>
        <item x="16227"/>
        <item x="7779"/>
        <item x="9915"/>
        <item x="15944"/>
        <item x="19680"/>
        <item x="13842"/>
        <item x="18239"/>
        <item x="17209"/>
        <item x="16366"/>
        <item x="16363"/>
        <item x="17150"/>
        <item x="10726"/>
        <item x="4806"/>
        <item x="8280"/>
        <item x="16589"/>
        <item x="17666"/>
        <item x="6696"/>
        <item x="9764"/>
        <item x="13872"/>
        <item x="19588"/>
        <item x="15569"/>
        <item x="12352"/>
        <item x="11232"/>
        <item x="15780"/>
        <item x="18489"/>
        <item x="19641"/>
        <item x="13942"/>
        <item x="4349"/>
        <item x="16508"/>
        <item x="8252"/>
        <item x="15863"/>
        <item x="10755"/>
        <item x="15868"/>
        <item x="13462"/>
        <item x="13868"/>
        <item x="16597"/>
        <item x="12852"/>
        <item x="15981"/>
        <item x="12093"/>
        <item x="12147"/>
        <item x="10279"/>
        <item x="16246"/>
        <item x="16727"/>
        <item x="15932"/>
        <item x="15293"/>
        <item x="7192"/>
        <item x="13103"/>
        <item x="16809"/>
        <item x="15784"/>
        <item x="7657"/>
        <item x="15650"/>
        <item x="18829"/>
        <item x="14677"/>
        <item x="10987"/>
        <item x="17216"/>
        <item x="8826"/>
        <item x="6292"/>
        <item x="16365"/>
        <item x="10299"/>
        <item x="18507"/>
        <item x="14811"/>
        <item x="15922"/>
        <item x="18113"/>
        <item x="16472"/>
        <item x="12877"/>
        <item x="19914"/>
        <item x="4485"/>
        <item x="17908"/>
        <item x="15947"/>
        <item x="8554"/>
        <item x="12003"/>
        <item x="17184"/>
        <item x="16295"/>
        <item x="16166"/>
        <item x="16015"/>
        <item x="15899"/>
        <item x="9922"/>
        <item x="9150"/>
        <item x="18862"/>
        <item x="7750"/>
        <item x="16178"/>
        <item x="16960"/>
        <item x="13544"/>
        <item x="13137"/>
        <item x="15013"/>
        <item x="15806"/>
        <item x="7323"/>
        <item x="8191"/>
        <item x="9426"/>
        <item x="17019"/>
        <item x="17616"/>
        <item x="8824"/>
        <item x="16511"/>
        <item x="5033"/>
        <item x="13784"/>
        <item x="17121"/>
        <item x="19010"/>
        <item x="15890"/>
        <item x="14843"/>
        <item x="18729"/>
        <item x="10554"/>
        <item x="6643"/>
        <item x="16909"/>
        <item x="11717"/>
        <item x="4780"/>
        <item x="18003"/>
        <item x="16862"/>
        <item x="16001"/>
        <item x="7837"/>
        <item x="14540"/>
        <item x="16864"/>
        <item x="15631"/>
        <item x="9917"/>
        <item x="18552"/>
        <item x="16278"/>
        <item x="16668"/>
        <item x="16791"/>
        <item x="7293"/>
        <item x="5512"/>
        <item x="16731"/>
        <item x="18635"/>
        <item x="17967"/>
        <item x="12065"/>
        <item x="12779"/>
        <item x="10663"/>
        <item x="12447"/>
        <item x="13166"/>
        <item x="18632"/>
        <item x="3951"/>
        <item x="19918"/>
        <item x="8687"/>
        <item x="16083"/>
        <item x="16957"/>
        <item x="19041"/>
        <item x="11533"/>
        <item x="12382"/>
        <item x="18788"/>
        <item x="16562"/>
        <item x="17952"/>
        <item x="16978"/>
        <item x="18638"/>
        <item x="3429"/>
        <item x="8470"/>
        <item x="16413"/>
        <item x="16719"/>
        <item x="9178"/>
        <item x="13870"/>
        <item x="14591"/>
        <item x="11431"/>
        <item x="11884"/>
        <item x="19016"/>
        <item x="18182"/>
        <item x="8380"/>
        <item x="5542"/>
        <item x="1004"/>
        <item x="14589"/>
        <item x="15794"/>
        <item x="15601"/>
        <item x="18601"/>
        <item x="16676"/>
        <item x="5414"/>
        <item x="13840"/>
        <item x="17200"/>
        <item x="16850"/>
        <item x="7678"/>
        <item x="18511"/>
        <item x="17319"/>
        <item x="14992"/>
        <item x="18474"/>
        <item x="18878"/>
        <item x="7222"/>
        <item x="10254"/>
        <item x="13572"/>
        <item x="14617"/>
        <item x="12375"/>
        <item x="6855"/>
        <item x="12996"/>
        <item x="19306"/>
        <item x="19893"/>
        <item x="14306"/>
        <item x="16380"/>
        <item x="16554"/>
        <item x="12878"/>
        <item x="11228"/>
        <item x="16346"/>
        <item x="5818"/>
        <item x="12775"/>
        <item x="11432"/>
        <item x="16797"/>
        <item x="5914"/>
        <item x="15441"/>
        <item x="13568"/>
        <item x="16053"/>
        <item x="11514"/>
        <item x="9313"/>
        <item x="13689"/>
        <item x="14619"/>
        <item x="16231"/>
        <item x="8158"/>
        <item x="10033"/>
        <item x="13020"/>
        <item x="12997"/>
        <item x="16560"/>
        <item x="17052"/>
        <item x="11685"/>
        <item x="18060"/>
        <item x="16467"/>
        <item x="11234"/>
        <item x="15727"/>
        <item x="16367"/>
        <item x="8060"/>
        <item x="18890"/>
        <item x="3582"/>
        <item x="16113"/>
        <item x="10300"/>
        <item x="14616"/>
        <item x="9050"/>
        <item x="17899"/>
        <item x="17116"/>
        <item x="17654"/>
        <item x="16013"/>
        <item x="17553"/>
        <item x="7891"/>
        <item x="9593"/>
        <item x="6929"/>
        <item x="16679"/>
        <item x="7861"/>
        <item x="17211"/>
        <item x="15817"/>
        <item x="15633"/>
        <item x="17719"/>
        <item x="6837"/>
        <item x="19024"/>
        <item x="19888"/>
        <item x="17467"/>
        <item x="11932"/>
        <item x="8803"/>
        <item x="8741"/>
        <item x="11044"/>
        <item x="16459"/>
        <item x="5332"/>
        <item x="16691"/>
        <item x="16595"/>
        <item x="4234"/>
        <item x="18485"/>
        <item x="18656"/>
        <item x="15904"/>
        <item x="18961"/>
        <item x="15846"/>
        <item x="17417"/>
        <item x="13018"/>
        <item x="19202"/>
        <item x="6384"/>
        <item x="14953"/>
        <item x="16722"/>
        <item x="17042"/>
        <item x="17791"/>
        <item x="16839"/>
        <item x="7943"/>
        <item x="16944"/>
        <item x="16552"/>
        <item x="14142"/>
        <item x="11745"/>
        <item x="7091"/>
        <item x="5383"/>
        <item x="17930"/>
        <item x="11582"/>
        <item x="1475"/>
        <item x="13518"/>
        <item x="11233"/>
        <item x="7707"/>
        <item x="14639"/>
        <item x="17144"/>
        <item x="17864"/>
        <item x="18009"/>
        <item x="18880"/>
        <item x="9498"/>
        <item x="5851"/>
        <item x="12239"/>
        <item x="16655"/>
        <item x="8652"/>
        <item x="11933"/>
        <item x="8282"/>
        <item x="12857"/>
        <item x="17040"/>
        <item x="16036"/>
        <item x="19518"/>
        <item x="18943"/>
        <item x="5958"/>
        <item x="17682"/>
        <item x="14043"/>
        <item x="15903"/>
        <item x="19285"/>
        <item x="18633"/>
        <item x="18657"/>
        <item x="6582"/>
        <item x="10692"/>
        <item x="18905"/>
        <item x="18866"/>
        <item x="2204"/>
        <item x="7992"/>
        <item x="8970"/>
        <item x="8708"/>
        <item x="6983"/>
        <item x="15540"/>
        <item x="15917"/>
        <item x="17354"/>
        <item x="15752"/>
        <item x="18125"/>
        <item x="19378"/>
        <item x="18283"/>
        <item x="7514"/>
        <item x="13104"/>
        <item x="3139"/>
        <item x="14701"/>
        <item x="17736"/>
        <item x="17798"/>
        <item x="1453"/>
        <item x="15734"/>
        <item x="15033"/>
        <item x="16961"/>
        <item x="18508"/>
        <item x="19610"/>
        <item x="18405"/>
        <item x="3762"/>
        <item x="18098"/>
        <item x="16306"/>
        <item x="5151"/>
        <item x="16016"/>
        <item x="1189"/>
        <item x="16010"/>
        <item x="18407"/>
        <item x="12582"/>
        <item x="5659"/>
        <item x="11508"/>
        <item x="17633"/>
        <item x="14302"/>
        <item x="17457"/>
        <item x="13594"/>
        <item x="17918"/>
        <item x="17696"/>
        <item x="19323"/>
        <item x="7890"/>
        <item x="2872"/>
        <item x="16783"/>
        <item x="16617"/>
        <item x="16067"/>
        <item x="18177"/>
        <item x="8410"/>
        <item x="16716"/>
        <item x="8135"/>
        <item x="17249"/>
        <item x="18000"/>
        <item x="16299"/>
        <item x="14708"/>
        <item x="17434"/>
        <item x="19305"/>
        <item x="19182"/>
        <item x="19902"/>
        <item x="14251"/>
        <item x="17440"/>
        <item x="17223"/>
        <item x="17005"/>
        <item x="17455"/>
        <item x="16929"/>
        <item x="16697"/>
        <item x="18138"/>
        <item x="16988"/>
        <item x="16973"/>
        <item x="18624"/>
        <item x="16999"/>
        <item x="13765"/>
        <item x="18582"/>
        <item x="7917"/>
        <item x="17437"/>
        <item x="14757"/>
        <item x="17552"/>
        <item x="1526"/>
        <item x="3952"/>
        <item x="17946"/>
        <item x="17751"/>
        <item x="2143"/>
        <item x="4449"/>
        <item x="16879"/>
        <item x="18248"/>
        <item x="5913"/>
        <item x="16175"/>
        <item x="17136"/>
        <item x="18082"/>
        <item x="17811"/>
        <item x="17096"/>
        <item x="16705"/>
        <item x="14732"/>
        <item x="17233"/>
        <item x="18147"/>
        <item x="17896"/>
        <item x="5658"/>
        <item x="14869"/>
        <item x="17695"/>
        <item x="15762"/>
        <item x="15926"/>
        <item x="9567"/>
        <item x="11257"/>
        <item x="16556"/>
        <item x="16917"/>
        <item x="8664"/>
        <item x="8686"/>
        <item x="17718"/>
        <item x="2747"/>
        <item x="5279"/>
        <item x="15243"/>
        <item x="14844"/>
        <item x="19158"/>
        <item x="19838"/>
        <item x="6122"/>
        <item x="10893"/>
        <item x="2653"/>
        <item x="9502"/>
        <item x="16131"/>
        <item x="9077"/>
        <item x="6334"/>
        <item x="16209"/>
        <item x="19362"/>
        <item x="14988"/>
        <item x="17179"/>
        <item x="13812"/>
        <item x="7092"/>
        <item x="16401"/>
        <item x="17823"/>
        <item x="4400"/>
        <item x="18572"/>
        <item x="16478"/>
        <item x="16116"/>
        <item x="7609"/>
        <item x="19729"/>
        <item x="18034"/>
        <item x="6580"/>
        <item x="16711"/>
        <item x="17456"/>
        <item x="16497"/>
        <item x="3689"/>
        <item x="19195"/>
        <item x="19875"/>
        <item x="17255"/>
        <item x="13569"/>
        <item x="18771"/>
        <item x="16538"/>
        <item x="7539"/>
        <item x="11434"/>
        <item x="15728"/>
        <item x="16179"/>
        <item x="10575"/>
        <item x="16255"/>
        <item x="13814"/>
        <item x="2287"/>
        <item x="17232"/>
        <item x="19164"/>
        <item x="13417"/>
        <item x="6141"/>
        <item x="3792"/>
        <item x="16518"/>
        <item x="8742"/>
        <item x="13387"/>
        <item x="16082"/>
        <item x="5679"/>
        <item x="7194"/>
        <item x="18103"/>
        <item x="19206"/>
        <item x="3581"/>
        <item x="19845"/>
        <item x="7997"/>
        <item x="7538"/>
        <item x="8407"/>
        <item x="16180"/>
        <item x="16004"/>
        <item x="17754"/>
        <item x="13664"/>
        <item x="5467"/>
        <item x="5612"/>
        <item x="17240"/>
        <item x="18835"/>
        <item x="3305"/>
        <item x="14121"/>
        <item x="18287"/>
        <item x="16320"/>
        <item x="18190"/>
        <item x="18399"/>
        <item x="8444"/>
        <item x="12330"/>
        <item x="13072"/>
        <item x="19142"/>
        <item x="17906"/>
        <item x="7835"/>
        <item x="18701"/>
        <item x="12532"/>
        <item x="17130"/>
        <item x="3553"/>
        <item x="5701"/>
        <item x="15103"/>
        <item x="16568"/>
        <item x="5980"/>
        <item x="17971"/>
        <item x="15208"/>
        <item x="14074"/>
        <item x="18251"/>
        <item x="17851"/>
        <item x="1957"/>
        <item x="8737"/>
        <item x="8351"/>
        <item x="6479"/>
        <item x="7679"/>
        <item x="12772"/>
        <item x="3819"/>
        <item x="17866"/>
        <item x="17498"/>
        <item x="13339"/>
        <item x="18242"/>
        <item x="18589"/>
        <item x="16111"/>
        <item x="17783"/>
        <item x="18367"/>
        <item x="17902"/>
        <item x="10453"/>
        <item x="16339"/>
        <item x="17317"/>
        <item x="15822"/>
        <item x="11113"/>
        <item x="16150"/>
        <item x="5412"/>
        <item x="17191"/>
        <item x="16239"/>
        <item x="12776"/>
        <item x="14845"/>
        <item x="17020"/>
        <item x="18506"/>
        <item x="19747"/>
        <item x="16641"/>
        <item x="19256"/>
        <item x="3200"/>
        <item x="18062"/>
        <item x="12033"/>
        <item x="3524"/>
        <item x="16098"/>
        <item x="1214"/>
        <item x="17346"/>
        <item x="15245"/>
        <item x="17329"/>
        <item x="17697"/>
        <item x="12828"/>
        <item x="16123"/>
        <item x="17720"/>
        <item x="16671"/>
        <item x="17351"/>
        <item x="6435"/>
        <item x="17420"/>
        <item x="2512"/>
        <item x="15307"/>
        <item x="19087"/>
        <item x="19878"/>
        <item x="10664"/>
        <item x="17744"/>
        <item x="6290"/>
        <item x="17431"/>
        <item x="18939"/>
        <item x="16340"/>
        <item x="14703"/>
        <item x="17673"/>
        <item x="11601"/>
        <item x="16937"/>
        <item x="17831"/>
        <item x="6199"/>
        <item x="2871"/>
        <item x="5820"/>
        <item x="16041"/>
        <item x="16333"/>
        <item x="10622"/>
        <item x="17675"/>
        <item x="1568"/>
        <item x="17786"/>
        <item x="17554"/>
        <item x="18422"/>
        <item x="16633"/>
        <item x="7513"/>
        <item x="13106"/>
        <item x="16700"/>
        <item x="17996"/>
        <item x="15573"/>
        <item x="19434"/>
        <item x="12970"/>
        <item x="12971"/>
        <item x="5781"/>
        <item x="8893"/>
        <item x="6531"/>
        <item x="8409"/>
        <item x="14707"/>
        <item x="16672"/>
        <item x="19383"/>
        <item x="10039"/>
        <item x="17396"/>
        <item x="17657"/>
        <item x="14182"/>
        <item x="17602"/>
        <item x="16298"/>
        <item x="14681"/>
        <item x="11186"/>
        <item x="16399"/>
        <item x="17527"/>
        <item x="18069"/>
        <item x="7093"/>
        <item x="12002"/>
        <item x="6174"/>
        <item x="10296"/>
        <item x="3135"/>
        <item x="12414"/>
        <item x="13362"/>
        <item x="18197"/>
        <item x="4772"/>
        <item x="7518"/>
        <item x="17655"/>
        <item x="19248"/>
        <item x="18754"/>
        <item x="19908"/>
        <item x="10101"/>
        <item x="16509"/>
        <item x="17143"/>
        <item x="7004"/>
        <item x="17261"/>
        <item x="19208"/>
        <item x="8114"/>
        <item x="16798"/>
        <item x="15837"/>
        <item x="6458"/>
        <item x="4535"/>
        <item x="5763"/>
        <item x="16398"/>
        <item x="16907"/>
        <item x="6337"/>
        <item x="15712"/>
        <item x="13298"/>
        <item x="16305"/>
        <item x="13783"/>
        <item x="17114"/>
        <item x="5727"/>
        <item x="17245"/>
        <item x="17841"/>
        <item x="15999"/>
        <item x="16730"/>
        <item x="6985"/>
        <item x="17706"/>
        <item x="18441"/>
        <item x="17069"/>
        <item x="16707"/>
        <item x="9128"/>
        <item x="15063"/>
        <item x="18944"/>
        <item x="18028"/>
        <item x="17454"/>
        <item x="18263"/>
        <item x="7193"/>
        <item x="2046"/>
        <item x="8136"/>
        <item x="1692"/>
        <item x="3389"/>
        <item x="5054"/>
        <item x="16657"/>
        <item x="18102"/>
        <item x="15495"/>
        <item x="17684"/>
        <item x="10400"/>
        <item x="7196"/>
        <item x="13707"/>
        <item x="18791"/>
        <item x="16596"/>
        <item x="19913"/>
        <item x="17478"/>
        <item x="17497"/>
        <item x="10757"/>
        <item x="15738"/>
        <item x="12465"/>
        <item x="16141"/>
        <item x="10577"/>
        <item x="15820"/>
        <item x="18522"/>
        <item x="10551"/>
        <item x="17399"/>
        <item x="15884"/>
        <item x="4277"/>
        <item x="16114"/>
        <item x="16648"/>
        <item x="18651"/>
        <item x="14205"/>
        <item x="16160"/>
        <item x="17821"/>
        <item x="3867"/>
        <item x="18353"/>
        <item x="16428"/>
        <item x="10298"/>
        <item x="6500"/>
        <item x="11865"/>
        <item x="11742"/>
        <item x="18271"/>
        <item x="17170"/>
        <item x="13570"/>
        <item x="16268"/>
        <item x="17286"/>
        <item x="12905"/>
        <item x="16009"/>
        <item x="15500"/>
        <item x="4096"/>
        <item x="12638"/>
        <item x="12240"/>
        <item x="18218"/>
        <item x="9126"/>
        <item x="13684"/>
        <item x="17099"/>
        <item x="14303"/>
        <item x="17694"/>
        <item x="16855"/>
        <item x="15087"/>
        <item x="19312"/>
        <item x="18574"/>
        <item x="16251"/>
        <item x="12605"/>
        <item x="9564"/>
        <item x="4683"/>
        <item x="16534"/>
        <item x="17805"/>
        <item x="8408"/>
        <item x="10725"/>
        <item x="10693"/>
        <item x="2514"/>
        <item x="17606"/>
        <item x="18297"/>
        <item x="6984"/>
        <item x="8743"/>
        <item x="4654"/>
        <item x="7295"/>
        <item x="17071"/>
        <item x="5228"/>
        <item x="11510"/>
        <item x="17526"/>
        <item x="3791"/>
        <item x="17848"/>
        <item x="11630"/>
        <item x="7516"/>
        <item x="2685"/>
        <item x="9918"/>
        <item x="10789"/>
        <item x="18176"/>
        <item x="2142"/>
        <item x="17592"/>
        <item x="3306"/>
        <item x="13945"/>
        <item x="9826"/>
        <item x="4832"/>
        <item x="3927"/>
        <item x="11687"/>
        <item x="8186"/>
        <item x="16934"/>
        <item x="13517"/>
        <item x="6138"/>
        <item x="17846"/>
        <item x="10426"/>
        <item x="6839"/>
        <item x="17201"/>
        <item x="7245"/>
        <item x="12719"/>
        <item x="17419"/>
        <item x="14954"/>
        <item x="9923"/>
        <item x="17145"/>
        <item x="17893"/>
        <item x="5486"/>
        <item x="1638"/>
        <item x="18335"/>
        <item x="19261"/>
        <item x="17034"/>
        <item x="18967"/>
        <item x="8760"/>
        <item x="16998"/>
        <item x="10180"/>
        <item x="3488"/>
        <item x="15467"/>
        <item x="9023"/>
        <item x="17563"/>
        <item x="15603"/>
        <item x="5557"/>
        <item x="2357"/>
        <item x="12909"/>
        <item x="2604"/>
        <item x="18461"/>
        <item x="18161"/>
        <item x="5303"/>
        <item x="8157"/>
        <item x="13464"/>
        <item x="18541"/>
        <item x="9054"/>
        <item x="19432"/>
        <item x="17910"/>
        <item x="13915"/>
        <item x="17747"/>
        <item x="16129"/>
        <item x="17566"/>
        <item x="16025"/>
        <item x="16704"/>
        <item x="12910"/>
        <item x="10034"/>
        <item x="11067"/>
        <item x="4942"/>
        <item x="18585"/>
        <item x="17267"/>
        <item x="18344"/>
        <item x="10040"/>
        <item x="2192"/>
        <item x="19263"/>
        <item x="18038"/>
        <item x="11325"/>
        <item x="8443"/>
        <item x="17465"/>
        <item x="14416"/>
        <item x="9527"/>
        <item x="12238"/>
        <item x="17598"/>
        <item x="15704"/>
        <item x="3839"/>
        <item x="18337"/>
        <item x="17745"/>
        <item x="5585"/>
        <item x="11475"/>
        <item x="16611"/>
        <item x="16754"/>
        <item x="11153"/>
        <item x="12936"/>
        <item x="11715"/>
        <item x="16585"/>
        <item x="12853"/>
        <item x="16962"/>
        <item x="18346"/>
        <item x="17947"/>
        <item x="14440"/>
        <item x="7260"/>
        <item x="13742"/>
        <item x="9785"/>
        <item x="17992"/>
        <item x="9406"/>
        <item x="17577"/>
        <item x="12640"/>
        <item x="9049"/>
        <item x="17341"/>
        <item x="15385"/>
        <item x="1553"/>
        <item x="2309"/>
        <item x="17740"/>
        <item x="16767"/>
        <item x="17043"/>
        <item x="15472"/>
        <item x="6902"/>
        <item x="18647"/>
        <item x="18498"/>
        <item x="17750"/>
        <item x="15133"/>
        <item x="17833"/>
        <item x="15405"/>
        <item x="11551"/>
        <item x="12907"/>
        <item x="17242"/>
        <item x="8041"/>
        <item x="17690"/>
        <item x="16692"/>
        <item x="4372"/>
        <item x="14678"/>
        <item x="16740"/>
        <item x="7001"/>
        <item x="17156"/>
        <item x="5445"/>
        <item x="17492"/>
        <item x="11866"/>
        <item x="17966"/>
        <item x="8086"/>
        <item x="5911"/>
        <item x="17769"/>
        <item x="15967"/>
        <item x="16670"/>
        <item x="6642"/>
        <item x="3863"/>
        <item x="851"/>
        <item x="19075"/>
        <item x="11534"/>
        <item x="9920"/>
        <item x="4208"/>
        <item x="3021"/>
        <item x="17525"/>
        <item x="9528"/>
        <item x="14441"/>
        <item x="9532"/>
        <item x="6201"/>
        <item x="11476"/>
        <item x="4435"/>
        <item x="19128"/>
        <item x="18114"/>
        <item x="1191"/>
        <item x="13199"/>
        <item x="19293"/>
        <item x="8620"/>
        <item x="18610"/>
        <item x="16479"/>
        <item x="12271"/>
        <item x="6612"/>
        <item x="17333"/>
        <item x="2908"/>
        <item x="1247"/>
        <item x="5678"/>
        <item x="16257"/>
        <item x="19173"/>
        <item x="10099"/>
        <item x="11603"/>
        <item x="8307"/>
        <item x="18047"/>
        <item x="18448"/>
        <item x="14590"/>
        <item x="18329"/>
        <item x="17954"/>
        <item x="17236"/>
        <item x="7122"/>
        <item x="10990"/>
        <item x="17435"/>
        <item x="11658"/>
        <item x="15749"/>
        <item x="5443"/>
        <item x="16034"/>
        <item x="17280"/>
        <item x="9234"/>
        <item x="17494"/>
        <item x="12529"/>
        <item x="1909"/>
        <item x="6167"/>
        <item x="18470"/>
        <item x="10000"/>
        <item x="14143"/>
        <item x="18305"/>
        <item x="7751"/>
        <item x="17369"/>
        <item x="8281"/>
        <item x="16235"/>
        <item x="9427"/>
        <item x="16808"/>
        <item x="12356"/>
        <item x="8650"/>
        <item x="17901"/>
        <item x="18509"/>
        <item x="18090"/>
        <item x="5879"/>
        <item x="15865"/>
        <item x="17075"/>
        <item x="9216"/>
        <item x="13389"/>
        <item x="11073"/>
        <item x="6414"/>
        <item x="17486"/>
        <item x="17597"/>
        <item x="18443"/>
        <item x="5613"/>
        <item x="15764"/>
        <item x="15035"/>
        <item x="3761"/>
        <item x="18217"/>
        <item x="7445"/>
        <item x="7039"/>
        <item x="12530"/>
        <item x="14164"/>
        <item x="8665"/>
        <item x="17653"/>
        <item x="16494"/>
        <item x="16637"/>
        <item x="5255"/>
        <item x="18406"/>
        <item x="19298"/>
        <item x="19350"/>
        <item x="17863"/>
        <item x="4188"/>
        <item x="11046"/>
        <item x="14185"/>
        <item x="18805"/>
        <item x="11789"/>
        <item x="17685"/>
        <item x="17916"/>
        <item x="11456"/>
        <item x="17551"/>
        <item x="19420"/>
        <item x="10845"/>
        <item x="16805"/>
        <item x="1118"/>
        <item x="17283"/>
        <item x="16579"/>
        <item x="10756"/>
        <item x="17105"/>
        <item x="1418"/>
        <item x="16868"/>
        <item x="17638"/>
        <item x="16502"/>
        <item x="5330"/>
        <item x="16739"/>
        <item x="17588"/>
        <item x="1615"/>
        <item x="9455"/>
        <item x="19250"/>
        <item x="16311"/>
        <item x="17480"/>
        <item x="11013"/>
        <item x="11553"/>
        <item x="17662"/>
        <item x="17292"/>
        <item x="11045"/>
        <item x="11556"/>
        <item x="15565"/>
        <item x="17572"/>
        <item x="2358"/>
        <item x="3224"/>
        <item x="17408"/>
        <item x="9100"/>
        <item x="17607"/>
        <item x="2608"/>
        <item x="17109"/>
        <item x="19095"/>
        <item x="16695"/>
        <item x="18312"/>
        <item x="6743"/>
        <item x="15959"/>
        <item x="14913"/>
        <item x="15337"/>
        <item x="4749"/>
        <item x="17942"/>
        <item x="11288"/>
        <item x="11169"/>
        <item x="16072"/>
        <item x="17398"/>
        <item x="17445"/>
        <item x="18628"/>
        <item x="7375"/>
        <item x="7172"/>
        <item x="16087"/>
        <item x="16000"/>
        <item x="15803"/>
        <item x="3474"/>
        <item x="15960"/>
        <item x="5356"/>
        <item x="16789"/>
        <item x="5853"/>
        <item x="14505"/>
        <item x="14020"/>
        <item x="10320"/>
        <item x="9148"/>
        <item x="13997"/>
        <item x="13871"/>
        <item x="1548"/>
        <item x="11171"/>
        <item x="16741"/>
        <item x="16576"/>
        <item x="5884"/>
        <item x="4069"/>
        <item x="16807"/>
        <item x="18396"/>
        <item x="8733"/>
        <item x="6107"/>
        <item x="16614"/>
        <item x="16926"/>
        <item x="12502"/>
        <item x="1958"/>
        <item x="7120"/>
        <item x="15948"/>
        <item x="3412"/>
        <item x="16696"/>
        <item x="16324"/>
        <item x="13846"/>
        <item x="16216"/>
        <item x="18896"/>
        <item x="17089"/>
        <item x="2170"/>
        <item x="16240"/>
        <item x="14809"/>
        <item x="15927"/>
        <item x="17668"/>
        <item x="17796"/>
        <item x="17645"/>
        <item x="3281"/>
        <item x="11378"/>
        <item x="17758"/>
        <item x="18494"/>
        <item x="15471"/>
        <item x="1454"/>
        <item x="17799"/>
        <item x="11405"/>
        <item x="15992"/>
        <item x="18444"/>
        <item x="15736"/>
        <item x="11746"/>
        <item x="16198"/>
        <item x="17157"/>
        <item x="19709"/>
        <item x="19311"/>
        <item x="5882"/>
        <item x="19302"/>
        <item x="16151"/>
        <item x="19897"/>
        <item x="7706"/>
        <item x="17549"/>
        <item x="16725"/>
        <item x="16291"/>
        <item x="5186"/>
        <item x="18607"/>
        <item x="19307"/>
        <item x="19904"/>
        <item x="17614"/>
        <item x="3344"/>
        <item x="16640"/>
        <item x="6586"/>
        <item x="7003"/>
        <item x="8667"/>
        <item x="5095"/>
        <item x="16484"/>
        <item x="15827"/>
        <item x="17911"/>
        <item x="12908"/>
        <item x="12090"/>
        <item x="16378"/>
        <item x="13200"/>
        <item x="17782"/>
        <item x="16860"/>
        <item x="12744"/>
        <item x="12409"/>
        <item x="1213"/>
        <item x="13141"/>
        <item x="14955"/>
        <item x="4514"/>
        <item x="6697"/>
        <item x="6961"/>
        <item x="16125"/>
        <item x="17617"/>
        <item x="16354"/>
        <item x="15982"/>
        <item x="18455"/>
        <item x="17410"/>
        <item x="13741"/>
        <item x="260"/>
        <item x="18158"/>
        <item x="15940"/>
        <item x="16427"/>
        <item x="6273"/>
        <item x="14642"/>
        <item x="19074"/>
        <item x="18382"/>
        <item x="19193"/>
        <item x="17625"/>
        <item x="18539"/>
        <item x="17873"/>
        <item x="16881"/>
        <item x="2833"/>
        <item x="15768"/>
        <item x="12802"/>
        <item x="18362"/>
        <item x="17393"/>
        <item x="19264"/>
        <item x="18968"/>
        <item x="18094"/>
        <item x="17565"/>
        <item x="18279"/>
        <item x="17709"/>
        <item x="5819"/>
        <item x="10727"/>
        <item x="17293"/>
        <item x="15683"/>
        <item x="12688"/>
        <item x="17327"/>
        <item x="11600"/>
        <item x="18168"/>
        <item x="11906"/>
        <item x="17124"/>
        <item x="17722"/>
        <item x="6930"/>
        <item x="17974"/>
        <item x="10454"/>
        <item x="14500"/>
        <item x="9505"/>
        <item x="7090"/>
        <item x="17197"/>
        <item x="6746"/>
        <item x="14847"/>
        <item x="18980"/>
        <item x="1170"/>
        <item x="16101"/>
        <item x="9214"/>
        <item x="15202"/>
        <item x="18314"/>
        <item x="6584"/>
        <item x="17230"/>
        <item x="18561"/>
        <item x="9211"/>
        <item x="16816"/>
        <item x="13294"/>
        <item x="18227"/>
        <item x="3846"/>
        <item x="8406"/>
        <item x="17205"/>
        <item x="17009"/>
        <item x="19025"/>
        <item x="3692"/>
        <item x="17557"/>
        <item x="16930"/>
        <item x="12972"/>
        <item x="1005"/>
        <item x="2794"/>
        <item x="16729"/>
        <item x="16492"/>
        <item x="18700"/>
        <item x="13489"/>
        <item x="12000"/>
        <item x="18606"/>
        <item x="18548"/>
        <item x="17951"/>
        <item x="3430"/>
        <item x="19764"/>
        <item x="456"/>
        <item x="15498"/>
        <item x="16618"/>
        <item x="11406"/>
        <item x="18423"/>
        <item x="9240"/>
        <item x="4622"/>
        <item x="1504"/>
        <item x="13739"/>
        <item x="9022"/>
        <item x="2050"/>
        <item x="16563"/>
        <item x="3455"/>
        <item x="17760"/>
        <item x="14165"/>
        <item x="9238"/>
        <item x="16996"/>
        <item x="13443"/>
        <item x="18398"/>
        <item x="8551"/>
        <item x="16062"/>
        <item x="5380"/>
        <item x="16528"/>
        <item x="13682"/>
        <item x="16977"/>
        <item x="18159"/>
        <item x="17515"/>
        <item x="13139"/>
        <item x="18132"/>
        <item x="17177"/>
        <item x="15016"/>
        <item x="10814"/>
        <item x="17676"/>
        <item x="18119"/>
        <item x="18160"/>
        <item x="10233"/>
        <item x="16438"/>
        <item x="16447"/>
        <item x="18768"/>
        <item x="12353"/>
        <item x="7123"/>
        <item x="19201"/>
        <item x="17867"/>
        <item x="18351"/>
        <item x="16441"/>
        <item x="19096"/>
        <item x="16350"/>
        <item x="9592"/>
        <item x="17125"/>
        <item x="13165"/>
        <item x="3068"/>
        <item x="16006"/>
        <item x="17353"/>
        <item x="16869"/>
        <item x="11258"/>
        <item x="16866"/>
        <item x="4560"/>
        <item x="4684"/>
        <item x="18027"/>
        <item x="16493"/>
        <item x="18277"/>
        <item x="18044"/>
        <item x="7266"/>
        <item x="19228"/>
        <item x="17235"/>
        <item x="7753"/>
        <item x="3201"/>
        <item x="3864"/>
        <item x="17107"/>
        <item x="6338"/>
        <item x="9595"/>
        <item x="17485"/>
        <item x="11505"/>
        <item x="16211"/>
        <item x="17953"/>
        <item x="18924"/>
        <item x="6099"/>
        <item x="17664"/>
        <item x="2721"/>
        <item x="2837"/>
        <item x="16578"/>
        <item x="7063"/>
        <item x="13874"/>
        <item x="19501"/>
        <item x="15747"/>
        <item x="15956"/>
        <item x="18912"/>
        <item x="13461"/>
        <item x="1595"/>
        <item x="17182"/>
        <item x="11478"/>
        <item x="6928"/>
        <item x="17749"/>
        <item x="11961"/>
        <item x="11686"/>
        <item x="16908"/>
        <item x="12713"/>
        <item x="16405"/>
        <item x="16527"/>
        <item x="11907"/>
        <item x="9738"/>
        <item x="611"/>
        <item x="17160"/>
        <item x="6905"/>
        <item x="7803"/>
        <item x="3490"/>
        <item x="16321"/>
        <item x="5379"/>
        <item x="4165"/>
        <item x="15993"/>
        <item x="17051"/>
        <item x="16078"/>
        <item x="17604"/>
        <item x="18364"/>
        <item x="14535"/>
        <item x="17289"/>
        <item x="17083"/>
        <item x="18857"/>
        <item x="15014"/>
        <item x="14911"/>
        <item x="7221"/>
        <item x="18033"/>
        <item x="19050"/>
        <item x="13596"/>
        <item x="10350"/>
        <item x="18307"/>
        <item x="17710"/>
        <item x="5981"/>
        <item x="5444"/>
        <item x="7836"/>
        <item x="573"/>
        <item x="17907"/>
        <item x="14814"/>
        <item x="9531"/>
        <item x="16402"/>
        <item x="18560"/>
        <item x="16537"/>
        <item x="12032"/>
        <item x="8781"/>
        <item x="1658"/>
        <item x="10813"/>
        <item x="16386"/>
        <item x="18767"/>
        <item x="4771"/>
        <item x="17707"/>
        <item x="16181"/>
        <item x="6415"/>
        <item x="12377"/>
        <item x="15774"/>
        <item x="15599"/>
        <item x="16471"/>
        <item x="6077"/>
        <item x="18091"/>
        <item x="15207"/>
        <item x="1594"/>
        <item x="9756"/>
        <item x="16430"/>
        <item x="11744"/>
        <item x="16779"/>
        <item x="17925"/>
        <item x="3763"/>
        <item x="5722"/>
        <item x="12058"/>
        <item x="16221"/>
        <item x="16703"/>
        <item x="12035"/>
        <item x="17436"/>
        <item x="16780"/>
        <item x="17386"/>
        <item x="16963"/>
        <item x="15961"/>
        <item x="11936"/>
        <item x="9912"/>
        <item x="16483"/>
        <item x="15705"/>
        <item x="2166"/>
        <item x="4369"/>
        <item x="19224"/>
        <item x="14928"/>
        <item x="9884"/>
        <item x="15339"/>
        <item x="17631"/>
        <item x="18046"/>
        <item x="11455"/>
        <item x="14071"/>
        <item x="17178"/>
        <item x="12214"/>
        <item x="17007"/>
        <item x="17010"/>
        <item x="12059"/>
        <item x="2086"/>
        <item x="11583"/>
        <item x="16480"/>
        <item x="17358"/>
        <item x="16498"/>
        <item x="8550"/>
        <item x="16989"/>
        <item x="3527"/>
        <item x="10037"/>
        <item x="19188"/>
        <item x="7005"/>
        <item x="12528"/>
        <item x="11066"/>
        <item x="6835"/>
        <item x="504"/>
        <item x="17671"/>
        <item x="8385"/>
        <item x="10205"/>
        <item x="13971"/>
        <item x="15965"/>
        <item x="14730"/>
        <item x="17725"/>
        <item x="19098"/>
        <item x="13320"/>
        <item x="17727"/>
        <item x="2085"/>
        <item x="3326"/>
        <item x="15672"/>
        <item x="18250"/>
        <item x="5635"/>
        <item x="17500"/>
        <item x="18433"/>
        <item x="16801"/>
        <item x="15969"/>
        <item x="12179"/>
        <item x="2553"/>
        <item x="10277"/>
        <item x="11962"/>
        <item x="5765"/>
        <item x="12490"/>
        <item x="16100"/>
        <item x="19304"/>
        <item x="17139"/>
        <item x="15443"/>
        <item x="16851"/>
        <item x="8231"/>
        <item x="8617"/>
        <item x="10946"/>
        <item x="7494"/>
        <item x="17441"/>
        <item x="5939"/>
        <item x="19052"/>
        <item x="9499"/>
        <item x="2492"/>
        <item x="14868"/>
        <item x="18473"/>
        <item x="18347"/>
        <item x="18594"/>
        <item x="8445"/>
        <item x="11931"/>
        <item x="16064"/>
        <item x="17624"/>
        <item x="16162"/>
        <item x="2959"/>
        <item x="13642"/>
        <item x="19022"/>
        <item x="19891"/>
        <item x="17479"/>
        <item x="5728"/>
        <item x="12994"/>
        <item x="13916"/>
        <item x="18424"/>
        <item x="12609"/>
        <item x="12780"/>
        <item x="3020"/>
        <item x="7834"/>
        <item x="10124"/>
        <item x="10617"/>
        <item x="9651"/>
        <item x="3473"/>
        <item x="18019"/>
        <item x="3865"/>
        <item x="7399"/>
        <item x="8508"/>
        <item x="6293"/>
        <item x="7322"/>
        <item x="16616"/>
        <item x="4068"/>
        <item x="13420"/>
        <item x="17804"/>
        <item x="16824"/>
        <item x="11634"/>
        <item x="3793"/>
        <item x="11635"/>
        <item x="14758"/>
        <item x="10945"/>
        <item x="7588"/>
        <item x="10949"/>
        <item x="16109"/>
        <item x="2257"/>
        <item x="18037"/>
        <item x="4804"/>
        <item x="16415"/>
        <item x="1474"/>
        <item x="16883"/>
        <item x="5783"/>
        <item x="17895"/>
        <item x="16571"/>
        <item x="16610"/>
        <item x="17536"/>
        <item x="18262"/>
        <item x="3345"/>
        <item x="4828"/>
        <item x="18196"/>
        <item x="15655"/>
        <item x="13335"/>
        <item x="15675"/>
        <item x="16194"/>
        <item x="16605"/>
        <item x="9860"/>
        <item x="15821"/>
        <item x="17640"/>
        <item x="15924"/>
        <item x="15955"/>
        <item x="18524"/>
        <item x="15088"/>
        <item x="6140"/>
        <item x="6808"/>
        <item x="8466"/>
        <item x="4417"/>
        <item x="9175"/>
        <item x="7970"/>
        <item x="18178"/>
        <item x="13545"/>
        <item x="14931"/>
        <item x="15931"/>
        <item x="16784"/>
        <item x="18336"/>
        <item x="16924"/>
        <item x="5036"/>
        <item x="2591"/>
        <item x="11404"/>
        <item x="1281"/>
        <item x="1773"/>
        <item x="10100"/>
        <item x="15933"/>
        <item x="15878"/>
        <item x="16108"/>
        <item x="11014"/>
        <item x="16857"/>
        <item x="16341"/>
        <item x="11150"/>
        <item x="16569"/>
        <item x="17345"/>
        <item x="8447"/>
        <item x="10494"/>
        <item x="16769"/>
        <item x="17776"/>
        <item x="16905"/>
        <item x="16300"/>
        <item x="18886"/>
        <item x="17098"/>
        <item x="13709"/>
        <item x="17865"/>
        <item x="18354"/>
        <item x="14643"/>
        <item x="17976"/>
        <item x="7416"/>
        <item x="15469"/>
        <item x="17459"/>
        <item x="10916"/>
        <item x="17161"/>
        <item x="16504"/>
        <item x="17686"/>
        <item x="11286"/>
        <item x="4315"/>
        <item x="2288"/>
        <item x="8254"/>
        <item x="14250"/>
        <item x="1885"/>
        <item x="17466"/>
        <item x="19110"/>
        <item x="4347"/>
        <item x="14098"/>
        <item x="16440"/>
        <item x="13996"/>
        <item x="14850"/>
        <item x="18520"/>
        <item x="16755"/>
        <item x="12411"/>
        <item x="4580"/>
        <item x="4603"/>
        <item x="16553"/>
        <item x="16987"/>
        <item x="17891"/>
        <item x="15911"/>
        <item x="19020"/>
        <item x="12146"/>
        <item x="17883"/>
        <item x="9358"/>
        <item x="16653"/>
        <item x="11960"/>
        <item x="10895"/>
        <item x="18137"/>
        <item x="16335"/>
        <item x="19021"/>
        <item x="1075"/>
        <item x="16063"/>
        <item x="16876"/>
        <item x="16105"/>
        <item x="8995"/>
        <item x="16607"/>
        <item x="10399"/>
        <item x="5657"/>
        <item x="16948"/>
        <item x="8712"/>
        <item x="10372"/>
        <item x="10921"/>
        <item x="15409"/>
        <item x="12412"/>
        <item x="18002"/>
        <item x="19417"/>
        <item x="17589"/>
        <item x="11958"/>
        <item x="4710"/>
        <item x="5333"/>
        <item x="16639"/>
        <item x="15411"/>
        <item x="16634"/>
        <item x="14680"/>
        <item x="17074"/>
        <item x="6060"/>
        <item x="4940"/>
        <item x="18042"/>
        <item x="17702"/>
        <item x="17941"/>
        <item x="9530"/>
        <item x="1959"/>
        <item x="3931"/>
        <item x="10894"/>
        <item x="11285"/>
        <item x="16289"/>
        <item x="16121"/>
        <item x="6782"/>
        <item x="9146"/>
        <item x="17411"/>
        <item x="11111"/>
        <item x="16294"/>
        <item x="18809"/>
        <item x="10069"/>
        <item x="12087"/>
        <item x="17084"/>
        <item x="13619"/>
        <item x="15808"/>
        <item x="16586"/>
        <item x="1743"/>
        <item x="17773"/>
        <item x="13839"/>
        <item x="4577"/>
        <item x="16699"/>
        <item x="9351"/>
        <item x="5122"/>
        <item x="18558"/>
        <item x="8353"/>
        <item x="17493"/>
        <item x="14470"/>
        <item x="17017"/>
        <item x="7470"/>
        <item x="16766"/>
        <item x="16343"/>
        <item x="18281"/>
        <item x="15815"/>
        <item x="17814"/>
        <item x="10574"/>
        <item x="15819"/>
        <item x="17368"/>
        <item x="12805"/>
        <item x="19243"/>
        <item x="16418"/>
        <item x="17250"/>
        <item x="2652"/>
        <item x="17491"/>
        <item x="17550"/>
        <item x="17815"/>
        <item x="7566"/>
        <item x="16392"/>
        <item x="18072"/>
        <item x="16863"/>
        <item x="1117"/>
        <item x="3172"/>
        <item x="17430"/>
        <item x="17011"/>
        <item x="13889"/>
        <item x="15567"/>
        <item x="13893"/>
        <item x="4923"/>
        <item x="5656"/>
        <item x="16561"/>
        <item x="16548"/>
        <item x="13548"/>
        <item x="16411"/>
        <item x="16080"/>
        <item x="11402"/>
        <item x="15892"/>
        <item x="18856"/>
        <item x="19640"/>
        <item x="12854"/>
        <item x="3194"/>
        <item x="4536"/>
        <item x="16981"/>
        <item x="16880"/>
        <item x="13643"/>
        <item x="16974"/>
        <item x="2406"/>
        <item x="12773"/>
        <item x="17015"/>
        <item x="11154"/>
        <item x="9147"/>
        <item x="16391"/>
        <item x="6673"/>
        <item x="7353"/>
        <item x="4047"/>
        <item x="17926"/>
        <item x="10036"/>
        <item x="16132"/>
        <item x="17578"/>
        <item x="17504"/>
        <item x="17830"/>
        <item x="14985"/>
        <item x="14045"/>
        <item x="15769"/>
        <item x="18532"/>
        <item x="19756"/>
        <item x="10788"/>
        <item x="15308"/>
        <item x="8731"/>
        <item x="16983"/>
        <item x="16232"/>
        <item x="15918"/>
        <item x="18467"/>
        <item x="19086"/>
        <item x="17374"/>
        <item x="8619"/>
        <item x="7972"/>
        <item x="18447"/>
        <item x="982"/>
        <item x="17524"/>
        <item x="6583"/>
        <item x="19226"/>
        <item x="3691"/>
        <item x="15970"/>
        <item x="16840"/>
        <item x="10428"/>
        <item x="9692"/>
        <item x="17091"/>
        <item x="17785"/>
        <item x="16623"/>
        <item x="15953"/>
        <item x="18564"/>
        <item x="16994"/>
        <item x="16832"/>
        <item x="7659"/>
        <item x="629"/>
        <item x="8823"/>
        <item x="16222"/>
        <item x="17829"/>
        <item x="14810"/>
        <item x="17523"/>
        <item x="15841"/>
        <item x="17807"/>
        <item x="5636"/>
        <item x="11156"/>
        <item x="16491"/>
        <item x="8916"/>
        <item x="15062"/>
        <item x="15107"/>
        <item x="14041"/>
        <item x="17753"/>
        <item x="6023"/>
        <item x="8711"/>
        <item x="758"/>
        <item x="6272"/>
        <item x="12379"/>
        <item x="11477"/>
        <item x="16144"/>
        <item x="12608"/>
        <item x="16352"/>
        <item x="16986"/>
        <item x="16946"/>
        <item x="4109"/>
        <item x="4623"/>
        <item x="18377"/>
        <item x="17472"/>
        <item x="7262"/>
        <item x="11348"/>
        <item x="16084"/>
        <item x="17185"/>
        <item x="18525"/>
        <item x="17381"/>
        <item x="13231"/>
        <item x="10486"/>
        <item x="16533"/>
        <item x="18778"/>
        <item x="15266"/>
        <item x="18523"/>
        <item x="19490"/>
        <item x="19356"/>
        <item x="5015"/>
        <item x="16656"/>
        <item x="19222"/>
        <item x="15262"/>
        <item x="9598"/>
        <item x="12094"/>
        <item x="13232"/>
        <item x="15996"/>
        <item x="10668"/>
        <item x="15715"/>
        <item x="1434"/>
        <item x="16661"/>
        <item x="14951"/>
        <item x="14755"/>
        <item x="10621"/>
        <item x="13101"/>
        <item x="17960"/>
        <item x="19678"/>
        <item x="1549"/>
        <item x="8968"/>
        <item x="17380"/>
        <item x="17146"/>
        <item x="3718"/>
        <item x="17705"/>
        <item x="1521"/>
        <item x="13340"/>
        <item x="17180"/>
        <item x="17301"/>
        <item x="7919"/>
        <item x="15086"/>
        <item x="16523"/>
        <item x="4682"/>
        <item x="17714"/>
        <item x="16163"/>
        <item x="10892"/>
        <item x="18780"/>
        <item x="9356"/>
        <item x="5446"/>
        <item x="8411"/>
        <item x="16404"/>
        <item x="11741"/>
        <item x="16980"/>
        <item x="19363"/>
        <item x="17190"/>
        <item x="19088"/>
        <item x="16344"/>
        <item x="13616"/>
        <item x="19023"/>
        <item x="11839"/>
        <item x="19322"/>
        <item x="16803"/>
        <item x="12001"/>
        <item x="18208"/>
        <item x="9425"/>
        <item x="17619"/>
        <item x="17774"/>
        <item x="6105"/>
        <item x="13641"/>
        <item x="15241"/>
        <item x="9829"/>
        <item x="6856"/>
        <item x="13164"/>
        <item x="7677"/>
        <item x="18299"/>
        <item x="16757"/>
        <item x="13466"/>
        <item x="14305"/>
        <item x="17133"/>
        <item x="16681"/>
        <item x="2205"/>
        <item x="18889"/>
        <item x="1028"/>
        <item x="10514"/>
        <item x="18998"/>
        <item x="13491"/>
        <item x="4046"/>
        <item x="12578"/>
        <item x="1690"/>
        <item x="17519"/>
        <item x="5611"/>
        <item x="17227"/>
        <item x="16764"/>
        <item x="5883"/>
        <item x="17573"/>
        <item x="15040"/>
        <item x="15835"/>
        <item x="14541"/>
        <item x="17482"/>
        <item x="17849"/>
        <item x="19064"/>
        <item x="10373"/>
        <item x="14021"/>
        <item x="7517"/>
        <item x="15068"/>
        <item x="16891"/>
        <item x="19903"/>
        <item x="17174"/>
        <item x="19241"/>
        <item x="16153"/>
        <item x="17734"/>
        <item x="19894"/>
        <item x="17643"/>
        <item x="9407"/>
        <item x="18012"/>
        <item x="17018"/>
        <item x="16674"/>
        <item x="12143"/>
        <item x="10204"/>
        <item x="9319"/>
        <item x="3580"/>
        <item x="17262"/>
        <item x="17181"/>
        <item x="2891"/>
        <item x="10181"/>
        <item x="10844"/>
        <item x="5681"/>
        <item x="5912"/>
        <item x="15723"/>
        <item x="17134"/>
        <item x="15678"/>
        <item x="14778"/>
        <item x="3971"/>
        <item x="17756"/>
        <item x="18128"/>
        <item x="16745"/>
        <item x="2702"/>
        <item x="14357"/>
        <item x="14123"/>
        <item x="11657"/>
        <item x="14849"/>
        <item x="18203"/>
        <item x="15888"/>
        <item x="17770"/>
        <item x="10177"/>
        <item x="17029"/>
        <item x="16844"/>
        <item x="16091"/>
        <item x="5515"/>
        <item x="19906"/>
        <item x="16214"/>
        <item x="17400"/>
        <item x="18068"/>
        <item x="15761"/>
        <item x="2907"/>
        <item x="8190"/>
        <item x="16330"/>
        <item x="16535"/>
        <item x="17704"/>
        <item x="15468"/>
        <item x="1232"/>
        <item x="16207"/>
        <item x="12413"/>
        <item x="14439"/>
        <item x="4370"/>
        <item x="15859"/>
        <item x="18519"/>
        <item x="17507"/>
        <item x="11983"/>
        <item x="16362"/>
        <item x="16566"/>
        <item x="17225"/>
        <item x="9336"/>
        <item x="16373"/>
        <item x="18104"/>
        <item x="10891"/>
        <item x="15713"/>
        <item x="16359"/>
        <item x="1502"/>
        <item x="18105"/>
        <item x="5821"/>
        <item x="6413"/>
        <item x="16678"/>
        <item x="16220"/>
        <item x="13170"/>
        <item x="936"/>
        <item x="10097"/>
        <item x="16177"/>
        <item x="16503"/>
        <item x="17995"/>
        <item x="16951"/>
        <item x="5052"/>
        <item x="18282"/>
        <item x="18363"/>
        <item x="1801"/>
        <item x="10427"/>
        <item x="12913"/>
        <item x="10616"/>
        <item x="17969"/>
        <item x="18156"/>
        <item x="16130"/>
        <item x="15765"/>
        <item x="17039"/>
        <item x="11284"/>
        <item x="12218"/>
        <item x="17850"/>
        <item x="16167"/>
        <item x="6963"/>
        <item x="16420"/>
        <item x="17429"/>
        <item x="8015"/>
        <item x="16599"/>
        <item x="7862"/>
        <item x="9858"/>
        <item x="8618"/>
        <item x="3866"/>
        <item x="2378"/>
        <item x="14419"/>
        <item x="19099"/>
        <item x="17746"/>
        <item x="15503"/>
        <item x="12445"/>
        <item x="17801"/>
        <item x="14705"/>
        <item x="18311"/>
        <item x="13781"/>
        <item x="15787"/>
        <item x="12829"/>
        <item x="18465"/>
        <item x="2165"/>
        <item x="2026"/>
        <item x="10301"/>
        <item x="17555"/>
        <item x="17928"/>
        <item x="19291"/>
        <item x="14471"/>
        <item x="17661"/>
        <item x="7512"/>
        <item x="2936"/>
        <item x="6718"/>
        <item x="7318"/>
        <item x="18226"/>
        <item x="10890"/>
        <item x="5415"/>
        <item x="12269"/>
        <item x="15042"/>
        <item x="14329"/>
        <item x="10597"/>
        <item x="5382"/>
        <item x="17325"/>
        <item x="4314"/>
        <item x="8527"/>
        <item x="14910"/>
        <item x="3237"/>
        <item x="15361"/>
        <item x="12036"/>
        <item x="18320"/>
        <item x="19912"/>
        <item x="7776"/>
        <item x="11780"/>
        <item x="16817"/>
        <item x="11107"/>
        <item x="16028"/>
        <item x="4070"/>
        <item x="4397"/>
        <item x="3845"/>
        <item x="3760"/>
        <item x="18338"/>
        <item x="13845"/>
        <item x="12177"/>
        <item x="18300"/>
        <item x="11072"/>
        <item x="13516"/>
        <item x="18538"/>
        <item x="17264"/>
        <item x="2049"/>
        <item x="17854"/>
        <item x="1800"/>
        <item x="16715"/>
        <item x="17921"/>
        <item x="10695"/>
        <item x="2669"/>
        <item x="1551"/>
        <item x="16112"/>
        <item x="17861"/>
        <item x="16567"/>
        <item x="8991"/>
        <item x="4778"/>
        <item x="14914"/>
        <item x="16021"/>
        <item x="18774"/>
        <item x="16054"/>
        <item x="11959"/>
        <item x="6173"/>
        <item x="8412"/>
        <item x="9382"/>
        <item x="2990"/>
        <item x="2607"/>
        <item x="13438"/>
        <item x="9102"/>
        <item x="12782"/>
        <item x="4853"/>
        <item x="18043"/>
        <item x="9723"/>
        <item x="12856"/>
        <item x="3597"/>
        <item x="9765"/>
        <item x="8207"/>
        <item x="11985"/>
        <item x="9456"/>
        <item x="11132"/>
        <item x="15777"/>
        <item x="11151"/>
        <item x="16499"/>
        <item x="3259"/>
        <item x="13045"/>
        <item x="16642"/>
        <item x="17131"/>
        <item x="17409"/>
        <item x="18596"/>
        <item x="2289"/>
        <item x="12607"/>
        <item x="16954"/>
        <item x="17484"/>
        <item x="17900"/>
        <item x="16608"/>
        <item x="16644"/>
        <item x="17357"/>
        <item x="2470"/>
        <item x="16374"/>
        <item x="17048"/>
        <item x="6459"/>
        <item x="9212"/>
        <item x="16724"/>
        <item x="7121"/>
        <item x="15816"/>
        <item x="10123"/>
        <item x="8386"/>
        <item x="16877"/>
        <item x="15090"/>
        <item x="17737"/>
        <item x="4436"/>
        <item x="2834"/>
        <item x="7191"/>
        <item x="17444"/>
        <item x="1279"/>
        <item x="3719"/>
        <item x="17421"/>
        <item x="3899"/>
        <item x="11688"/>
        <item x="5072"/>
        <item x="9457"/>
        <item x="17364"/>
        <item x="18500"/>
        <item x="17721"/>
        <item x="16888"/>
        <item x="17366"/>
        <item x="11678"/>
        <item x="10960"/>
        <item x="2088"/>
        <item x="18463"/>
        <item x="4513"/>
        <item x="16572"/>
        <item x="7568"/>
        <item x="15020"/>
        <item x="9291"/>
        <item x="17002"/>
        <item x="19280"/>
        <item x="16334"/>
        <item x="16854"/>
        <item x="4805"/>
        <item x="15834"/>
        <item x="16158"/>
        <item x="3019"/>
        <item x="8308"/>
        <item x="15240"/>
        <item x="16279"/>
        <item x="18761"/>
        <item x="16056"/>
        <item x="3390"/>
        <item x="16823"/>
        <item x="10070"/>
        <item x="16382"/>
        <item x="18070"/>
        <item x="18317"/>
        <item x="16026"/>
        <item x="4579"/>
        <item x="16213"/>
        <item x="19510"/>
        <item x="7973"/>
        <item x="4209"/>
        <item x="5741"/>
        <item x="3932"/>
        <item x="17303"/>
        <item x="11011"/>
        <item x="18089"/>
        <item x="10923"/>
        <item x="16193"/>
        <item x="12144"/>
        <item x="13334"/>
        <item x="4465"/>
        <item x="6532"/>
        <item x="16049"/>
        <item x="17539"/>
        <item x="11474"/>
        <item x="7064"/>
        <item x="15206"/>
        <item x="15945"/>
        <item x="14231"/>
        <item x="6807"/>
        <item x="15882"/>
        <item x="17391"/>
        <item x="16682"/>
        <item x="9887"/>
        <item x="17085"/>
        <item x="18220"/>
        <item x="18456"/>
        <item x="11380"/>
        <item x="17915"/>
        <item x="2494"/>
        <item x="12851"/>
        <item x="18054"/>
        <item x="2535"/>
        <item x="17173"/>
        <item x="11152"/>
        <item x="8310"/>
        <item x="17496"/>
        <item x="15236"/>
        <item x="8870"/>
        <item x="5742"/>
        <item x="17870"/>
        <item x="4210"/>
        <item x="16702"/>
        <item x="9828"/>
        <item x="10989"/>
        <item x="13490"/>
        <item x="15921"/>
        <item x="8309"/>
        <item x="16390"/>
        <item x="18331"/>
        <item x="14536"/>
        <item x="19156"/>
        <item x="2064"/>
        <item x="15242"/>
        <item x="11184"/>
        <item x="15941"/>
        <item x="7495"/>
        <item x="11306"/>
        <item x="13546"/>
        <item x="16510"/>
        <item x="17126"/>
        <item x="18775"/>
        <item x="16313"/>
        <item x="16448"/>
        <item x="13142"/>
        <item x="18275"/>
        <item x="18265"/>
        <item x="1660"/>
        <item x="3282"/>
        <item x="11309"/>
        <item x="5995"/>
        <item x="13493"/>
        <item x="11748"/>
        <item x="19718"/>
        <item x="5638"/>
        <item x="16157"/>
        <item x="11882"/>
        <item x="1776"/>
        <item x="5849"/>
        <item x="15309"/>
        <item x="15934"/>
        <item x="18154"/>
        <item x="8847"/>
        <item x="15291"/>
        <item x="14468"/>
        <item x="15902"/>
        <item x="18306"/>
        <item x="19165"/>
        <item x="17057"/>
        <item x="18985"/>
        <item x="4367"/>
        <item x="10485"/>
        <item x="505"/>
        <item x="17660"/>
        <item x="13383"/>
        <item x="14614"/>
        <item x="5514"/>
        <item x="16037"/>
        <item x="16717"/>
        <item x="13385"/>
        <item x="15852"/>
        <item x="18863"/>
        <item x="10599"/>
        <item x="15335"/>
        <item x="17439"/>
        <item x="13873"/>
        <item x="4711"/>
        <item x="11133"/>
        <item x="18631"/>
        <item x="17226"/>
        <item x="18776"/>
        <item x="8744"/>
        <item x="4139"/>
        <item x="17641"/>
        <item x="2025"/>
        <item x="16118"/>
        <item x="17759"/>
        <item x="16124"/>
        <item x="14438"/>
        <item x="5013"/>
        <item x="10348"/>
        <item x="14168"/>
        <item x="11155"/>
        <item x="18066"/>
        <item x="2124"/>
        <item x="16033"/>
        <item x="4777"/>
        <item x="18466"/>
        <item x="19254"/>
        <item x="17998"/>
        <item x="14414"/>
        <item x="9782"/>
        <item x="18215"/>
        <item x="8505"/>
        <item x="17106"/>
        <item x="17207"/>
        <item x="13869"/>
        <item x="1802"/>
        <item x="18274"/>
        <item x="19461"/>
        <item x="16329"/>
        <item x="2776"/>
        <item x="3171"/>
        <item x="7418"/>
        <item x="17192"/>
        <item x="8651"/>
        <item x="9855"/>
        <item x="16660"/>
        <item x="16546"/>
        <item x="13813"/>
        <item x="18553"/>
        <item x="9942"/>
        <item x="14987"/>
        <item x="17812"/>
        <item x="19463"/>
        <item x="8552"/>
        <item x="14070"/>
        <item x="9999"/>
        <item x="16540"/>
        <item x="16248"/>
        <item x="18491"/>
        <item x="17674"/>
        <item x="4994"/>
        <item x="18010"/>
        <item x="17195"/>
        <item x="9913"/>
        <item x="17336"/>
        <item x="12664"/>
        <item x="15334"/>
        <item x="17407"/>
        <item x="19899"/>
        <item x="16417"/>
        <item x="18241"/>
        <item x="11552"/>
        <item x="2447"/>
        <item x="17512"/>
        <item x="11511"/>
        <item x="18946"/>
        <item x="3690"/>
        <item x="3840"/>
        <item x="3410"/>
        <item x="18225"/>
        <item x="16603"/>
        <item x="18794"/>
        <item x="4398"/>
        <item x="6382"/>
        <item x="1691"/>
        <item x="17169"/>
        <item x="17989"/>
        <item x="17656"/>
        <item x="734"/>
        <item x="16845"/>
        <item x="18495"/>
        <item x="15571"/>
        <item x="527"/>
        <item x="17780"/>
        <item x="17777"/>
        <item x="18458"/>
        <item x="15138"/>
        <item x="15870"/>
        <item x="10694"/>
        <item x="18080"/>
        <item x="17277"/>
        <item x="4344"/>
        <item x="1362"/>
        <item x="13708"/>
        <item x="6120"/>
        <item x="17237"/>
        <item x="10555"/>
        <item x="18007"/>
        <item x="14276"/>
        <item x="18584"/>
        <item x="8894"/>
        <item x="15782"/>
        <item x="16736"/>
        <item x="16592"/>
        <item x="17027"/>
        <item x="18683"/>
        <item x="16693"/>
        <item x="17840"/>
        <item x="5149"/>
        <item x="13437"/>
        <item x="17241"/>
        <item x="4416"/>
        <item x="18123"/>
        <item x="17021"/>
        <item x="6610"/>
        <item x="14415"/>
        <item x="16984"/>
        <item x="15289"/>
        <item x="16077"/>
        <item x="13019"/>
        <item x="15680"/>
        <item x="14202"/>
        <item x="7993"/>
        <item x="16593"/>
        <item x="13661"/>
        <item x="18288"/>
        <item x="4396"/>
        <item x="1520"/>
        <item x="8993"/>
        <item x="8589"/>
        <item x="12489"/>
        <item x="10787"/>
        <item x="18385"/>
        <item x="16425"/>
        <item x="18882"/>
        <item x="19168"/>
        <item x="19892"/>
        <item x="16952"/>
        <item x="17931"/>
        <item x="16393"/>
        <item x="19138"/>
        <item x="18654"/>
        <item x="17495"/>
        <item x="16590"/>
        <item x="17070"/>
        <item x="1417"/>
        <item x="11934"/>
        <item x="16058"/>
        <item x="16075"/>
        <item x="9626"/>
        <item x="1478"/>
        <item x="5484"/>
        <item x="14499"/>
        <item x="14229"/>
        <item x="3225"/>
        <item x="14729"/>
        <item x="4450"/>
        <item x="15804"/>
        <item x="5051"/>
        <item x="15832"/>
        <item x="15742"/>
        <item x="13253"/>
        <item x="12945"/>
        <item x="12118"/>
        <item x="9916"/>
        <item x="8328"/>
        <item x="4484"/>
        <item x="14386"/>
        <item x="13255"/>
        <item x="16594"/>
        <item x="17212"/>
        <item x="16865"/>
        <item x="14618"/>
        <item x="18380"/>
        <item x="12376"/>
        <item x="1280"/>
        <item x="18316"/>
        <item x="18259"/>
        <item x="19116"/>
        <item x="19896"/>
        <item x="16947"/>
        <item x="16110"/>
        <item x="14075"/>
        <item x="16443"/>
        <item x="11786"/>
        <item x="16455"/>
        <item x="2337"/>
        <item x="10865"/>
        <item x="12007"/>
        <item x="19396"/>
        <item x="15566"/>
        <item x="5487"/>
        <item x="1394"/>
        <item x="10728"/>
        <item x="16388"/>
        <item x="4829"/>
        <item x="4898"/>
        <item x="17917"/>
        <item x="16501"/>
        <item x="9996"/>
        <item x="1659"/>
        <item x="7246"/>
        <item x="12911"/>
        <item x="15735"/>
        <item x="16168"/>
        <item x="17508"/>
        <item x="7447"/>
        <item x="17869"/>
        <item x="12464"/>
        <item x="10549"/>
        <item x="17326"/>
        <item x="18368"/>
        <item x="17305"/>
        <item x="19344"/>
        <item x="16242"/>
        <item x="13740"/>
        <item x="16525"/>
        <item x="17310"/>
        <item x="16397"/>
        <item x="11048"/>
        <item x="12060"/>
        <item x="16230"/>
        <item x="17738"/>
        <item x="16259"/>
        <item x="11207"/>
        <item x="8734"/>
        <item x="16685"/>
        <item x="17888"/>
        <item x="10784"/>
        <item x="17535"/>
        <item x="12662"/>
        <item x="18189"/>
        <item x="17215"/>
        <item x="12552"/>
        <item x="4207"/>
        <item x="958"/>
        <item x="19183"/>
        <item x="11979"/>
        <item x="6502"/>
        <item x="16055"/>
        <item x="18825"/>
        <item x="19114"/>
        <item x="16422"/>
        <item x="4108"/>
        <item x="13338"/>
        <item x="12501"/>
        <item x="2110"/>
        <item x="2469"/>
        <item x="17339"/>
        <item x="18011"/>
        <item x="733"/>
        <item x="3411"/>
        <item x="4073"/>
        <item x="14641"/>
        <item x="11084"/>
        <item x="9921"/>
        <item x="15106"/>
        <item x="4278"/>
        <item x="14735"/>
        <item x="7589"/>
        <item x="17990"/>
        <item x="15950"/>
        <item x="17438"/>
        <item x="9152"/>
        <item x="11557"/>
        <item x="17835"/>
        <item x="1058"/>
        <item x="15501"/>
        <item x="9453"/>
        <item x="16462"/>
        <item x="9176"/>
        <item x="13763"/>
        <item x="18369"/>
        <item x="13077"/>
        <item x="15574"/>
        <item x="13138"/>
        <item x="15568"/>
        <item x="17691"/>
        <item x="17569"/>
        <item x="1505"/>
        <item x="19321"/>
        <item x="6078"/>
        <item x="15936"/>
        <item x="12526"/>
        <item x="9914"/>
        <item x="17210"/>
        <item x="13388"/>
        <item x="17637"/>
        <item x="8825"/>
        <item x="16276"/>
        <item x="14731"/>
        <item x="5146"/>
        <item x="17613"/>
        <item x="6960"/>
        <item x="17254"/>
        <item x="17781"/>
        <item x="17819"/>
        <item x="7042"/>
        <item x="9357"/>
        <item x="18127"/>
        <item x="17464"/>
        <item x="2213"/>
        <item x="16187"/>
        <item x="17401"/>
        <item x="10986"/>
        <item x="11581"/>
        <item x="15978"/>
        <item x="16958"/>
        <item x="14538"/>
        <item x="11886"/>
        <item x="18602"/>
        <item x="19450"/>
        <item x="17501"/>
        <item x="17940"/>
        <item x="5278"/>
        <item x="2310"/>
        <item x="9151"/>
        <item x="16843"/>
        <item x="12715"/>
        <item x="18384"/>
        <item x="16451"/>
        <item x="13683"/>
        <item x="4451"/>
        <item x="13917"/>
        <item x="16071"/>
        <item x="18526"/>
        <item x="18017"/>
        <item x="18209"/>
        <item x="17061"/>
        <item x="17794"/>
        <item x="11110"/>
        <item x="17281"/>
        <item x="17217"/>
        <item x="11679"/>
        <item x="9740"/>
        <item x="17102"/>
        <item x="10297"/>
        <item x="17605"/>
        <item x="9261"/>
        <item x="17700"/>
        <item x="19330"/>
        <item x="16901"/>
        <item x="18085"/>
        <item x="16732"/>
        <item x="6879"/>
        <item x="6611"/>
        <item x="16889"/>
        <item x="14040"/>
        <item x="17757"/>
        <item x="16127"/>
        <item x="17903"/>
        <item x="17046"/>
        <item x="17665"/>
        <item x="16790"/>
        <item x="6200"/>
        <item x="6639"/>
        <item x="14754"/>
        <item x="3740"/>
        <item x="17349"/>
        <item x="2405"/>
        <item x="12745"/>
        <item x="18496"/>
        <item x="4018"/>
        <item x="16882"/>
        <item x="11740"/>
        <item x="10713"/>
        <item x="16176"/>
        <item x="3258"/>
        <item x="1415"/>
        <item x="17567"/>
        <item x="2703"/>
        <item x="11226"/>
        <item x="18611"/>
        <item x="18008"/>
        <item x="16416"/>
        <item x="2169"/>
        <item x="17385"/>
        <item x="18061"/>
        <item x="17076"/>
        <item x="8088"/>
        <item x="17779"/>
        <item x="15535"/>
        <item x="3738"/>
        <item x="7866"/>
        <item x="16606"/>
        <item x="13143"/>
        <item x="16052"/>
        <item x="17383"/>
        <item x="15883"/>
        <item x="19123"/>
        <item x="14912"/>
        <item x="1550"/>
        <item x="16777"/>
        <item x="16943"/>
        <item x="13293"/>
        <item x="10760"/>
        <item x="16627"/>
        <item x="17392"/>
        <item x="18891"/>
        <item x="17889"/>
        <item x="6056"/>
        <item x="15796"/>
        <item x="18303"/>
        <item x="19357"/>
        <item x="16928"/>
        <item x="16262"/>
        <item x="9565"/>
        <item x="1393"/>
        <item x="15719"/>
        <item x="7471"/>
        <item x="11558"/>
        <item x="4941"/>
        <item x="11714"/>
        <item x="16252"/>
        <item x="12381"/>
        <item x="16842"/>
        <item x="18233"/>
        <item x="12938"/>
        <item x="4399"/>
        <item x="17077"/>
        <item x="16236"/>
        <item x="2168"/>
        <item x="16721"/>
        <item x="15963"/>
        <item x="19237"/>
        <item x="19921"/>
        <item x="13254"/>
        <item x="15994"/>
        <item x="17672"/>
        <item x="15949"/>
        <item x="5704"/>
        <item x="17852"/>
        <item x="18793"/>
        <item x="3327"/>
        <item x="7041"/>
        <item x="16638"/>
        <item x="17412"/>
        <item x="13300"/>
        <item x="10922"/>
        <item x="8892"/>
        <item x="15383"/>
        <item x="11779"/>
        <item x="10251"/>
        <item x="5535"/>
        <item x="12849"/>
        <item x="2775"/>
        <item x="18249"/>
        <item x="11227"/>
        <item x="15943"/>
        <item x="10983"/>
        <item x="18005"/>
        <item x="18482"/>
        <item x="2835"/>
        <item x="1981"/>
        <item x="13299"/>
        <item x="18697"/>
        <item x="5256"/>
        <item x="15737"/>
        <item x="15766"/>
        <item x="15205"/>
        <item x="4110"/>
        <item x="11208"/>
        <item x="16985"/>
        <item x="16628"/>
        <item x="17023"/>
        <item x="16831"/>
        <item x="9757"/>
        <item x="16949"/>
        <item x="16927"/>
        <item x="12089"/>
        <item x="17730"/>
        <item x="17703"/>
        <item x="15839"/>
        <item x="2960"/>
        <item x="17072"/>
        <item x="17632"/>
        <item x="17473"/>
        <item x="17348"/>
        <item x="18298"/>
        <item x="7838"/>
        <item x="2167"/>
        <item x="17988"/>
        <item x="12667"/>
        <item x="9177"/>
        <item x="15089"/>
        <item x="8042"/>
        <item x="11628"/>
        <item x="14644"/>
        <item x="16468"/>
        <item x="17595"/>
        <item x="6674"/>
        <item x="16361"/>
        <item x="16139"/>
        <item x="18093"/>
        <item x="19347"/>
        <item x="15677"/>
        <item x="13762"/>
        <item x="5185"/>
        <item x="1190"/>
        <item x="17601"/>
        <item x="2404"/>
        <item x="16022"/>
        <item x="15596"/>
        <item x="8209"/>
        <item x="9859"/>
        <item x="17639"/>
        <item x="12466"/>
        <item x="9217"/>
        <item x="17627"/>
        <item x="16065"/>
        <item x="18328"/>
        <item x="19244"/>
        <item x="15991"/>
        <item x="16470"/>
        <item x="16272"/>
        <item x="1435"/>
        <item x="17933"/>
        <item x="13639"/>
        <item x="18383"/>
        <item x="16364"/>
        <item x="16269"/>
        <item x="15783"/>
        <item x="17414"/>
        <item x="15358"/>
        <item x="17506"/>
        <item x="13894"/>
        <item x="1614"/>
        <item x="9315"/>
        <item x="16079"/>
        <item x="18808"/>
        <item x="16867"/>
        <item x="17252"/>
        <item x="17580"/>
        <item x="13386"/>
        <item x="17615"/>
        <item x="9314"/>
        <item x="8503"/>
        <item x="11506"/>
        <item x="16684"/>
        <item x="16750"/>
        <item x="11787"/>
        <item x="10456"/>
        <item x="17090"/>
        <item x="16074"/>
        <item x="12004"/>
        <item x="17276"/>
        <item x="4141"/>
        <item x="13895"/>
        <item x="18475"/>
        <item x="1419"/>
        <item x="15015"/>
        <item x="17847"/>
        <item x="11807"/>
        <item x="12503"/>
        <item x="5854"/>
        <item x="17413"/>
        <item x="10696"/>
        <item x="18378"/>
        <item x="5329"/>
        <item x="9827"/>
        <item x="16081"/>
        <item x="17739"/>
        <item x="14301"/>
        <item x="18665"/>
        <item x="6908"/>
        <item x="11209"/>
        <item x="17920"/>
        <item x="15494"/>
        <item x="15316"/>
        <item x="18110"/>
        <item x="16959"/>
        <item x="13486"/>
        <item x="3739"/>
        <item x="16266"/>
        <item x="17932"/>
        <item x="10488"/>
        <item x="10041"/>
        <item x="16990"/>
        <item x="3044"/>
        <item x="6383"/>
        <item x="16396"/>
        <item x="7197"/>
        <item x="17362"/>
        <item x="19301"/>
        <item x="10425"/>
        <item x="17955"/>
        <item x="18469"/>
        <item x="11655"/>
        <item x="18445"/>
        <item x="19441"/>
        <item x="12689"/>
        <item x="16186"/>
        <item x="16557"/>
        <item x="6906"/>
        <item x="18120"/>
        <item x="16971"/>
        <item x="12716"/>
        <item x="16751"/>
        <item x="5413"/>
        <item x="5145"/>
        <item x="6530"/>
        <item x="14018"/>
        <item x="17426"/>
        <item x="17335"/>
        <item x="16347"/>
        <item x="7703"/>
        <item x="17282"/>
        <item x="14096"/>
        <item x="16788"/>
        <item x="19271"/>
        <item x="3870"/>
        <item x="5703"/>
        <item x="4735"/>
        <item x="13465"/>
        <item x="433"/>
        <item x="8526"/>
        <item x="18285"/>
        <item x="7403"/>
        <item x="15600"/>
        <item x="17919"/>
        <item x="8736"/>
        <item x="17198"/>
        <item x="15706"/>
        <item x="18566"/>
        <item x="17514"/>
        <item x="15018"/>
        <item x="2063"/>
        <item x="6079"/>
        <item x="16029"/>
        <item x="3489"/>
        <item x="9803"/>
        <item x="18840"/>
        <item x="18256"/>
        <item x="5205"/>
        <item x="17287"/>
        <item x="18214"/>
        <item x="17463"/>
        <item x="9994"/>
        <item x="15534"/>
        <item x="9741"/>
        <item x="18273"/>
        <item x="10349"/>
        <item x="1774"/>
        <item x="16698"/>
        <item x="2403"/>
        <item x="18258"/>
        <item x="17097"/>
        <item x="12665"/>
        <item x="10147"/>
        <item x="17717"/>
        <item x="19152"/>
        <item x="2424"/>
        <item x="16457"/>
        <item x="6581"/>
        <item x="8783"/>
        <item x="2534"/>
        <item x="16303"/>
        <item x="17716"/>
        <item x="18687"/>
        <item x="15602"/>
        <item x="18079"/>
        <item x="16212"/>
        <item x="18188"/>
        <item x="16686"/>
        <item x="9262"/>
        <item x="4899"/>
        <item x="16090"/>
        <item x="12940"/>
        <item x="14504"/>
        <item x="13970"/>
        <item x="7089"/>
        <item x="17813"/>
        <item x="16005"/>
        <item x="4275"/>
        <item x="16778"/>
        <item x="9107"/>
        <item x="17158"/>
        <item x="3283"/>
        <item x="18134"/>
        <item x="18728"/>
        <item x="17800"/>
        <item x="19213"/>
        <item x="18820"/>
        <item x="16161"/>
        <item x="15466"/>
        <item x="13595"/>
        <item x="16792"/>
        <item x="16383"/>
        <item x="16795"/>
        <item x="17824"/>
        <item x="12714"/>
        <item x="2795"/>
        <item x="15919"/>
        <item x="8087"/>
        <item x="9317"/>
        <item x="13620"/>
        <item x="503"/>
        <item x="13946"/>
        <item x="15779"/>
        <item x="17999"/>
        <item x="16094"/>
        <item x="15716"/>
        <item x="16539"/>
        <item x="17370"/>
        <item x="16456"/>
        <item x="19281"/>
        <item x="17206"/>
        <item x="19211"/>
        <item x="8849"/>
        <item x="5014"/>
        <item x="15840"/>
        <item x="8730"/>
        <item x="11430"/>
        <item x="19922"/>
        <item x="17004"/>
        <item x="11083"/>
        <item x="15732"/>
        <item x="9483"/>
        <item x="17975"/>
        <item x="9693"/>
        <item x="2144"/>
        <item x="6059"/>
        <item x="16434"/>
        <item x="11065"/>
        <item x="17541"/>
        <item x="4346"/>
        <item x="16215"/>
        <item x="18432"/>
        <item x="17929"/>
        <item x="18327"/>
        <item x="15359"/>
        <item x="16734"/>
        <item x="6533"/>
        <item x="11047"/>
        <item x="8253"/>
        <item x="17987"/>
        <item x="5852"/>
        <item x="15017"/>
        <item x="16950"/>
        <item x="14734"/>
        <item x="19455"/>
        <item x="14779"/>
        <item x="15754"/>
        <item x="1169"/>
        <item x="16743"/>
        <item x="16771"/>
        <item x="14704"/>
        <item x="19309"/>
        <item x="8326"/>
        <item x="16410"/>
        <item x="17978"/>
        <item x="7088"/>
        <item x="17092"/>
        <item x="14203"/>
        <item x="17443"/>
        <item x="18814"/>
        <item x="16658"/>
        <item x="16342"/>
        <item x="15294"/>
        <item x="18345"/>
        <item x="17228"/>
        <item x="17275"/>
        <item x="1777"/>
        <item x="19215"/>
        <item x="457"/>
        <item x="1714"/>
        <item x="17530"/>
        <item x="16002"/>
        <item x="17316"/>
        <item x="4368"/>
        <item x="4625"/>
        <item x="17579"/>
        <item x="10783"/>
        <item x="4345"/>
        <item x="1246"/>
        <item x="4748"/>
        <item x="9500"/>
        <item x="9762"/>
        <item x="17822"/>
        <item x="18124"/>
        <item x="5764"/>
        <item x="11656"/>
        <item x="16134"/>
        <item x="12114"/>
        <item x="15630"/>
        <item x="18204"/>
        <item x="18053"/>
        <item x="16424"/>
        <item x="17882"/>
        <item x="18169"/>
        <item x="15604"/>
        <item x="3970"/>
        <item x="16714"/>
        <item x="3953"/>
        <item x="18321"/>
        <item x="6106"/>
        <item x="6504"/>
        <item x="15838"/>
        <item x="17342"/>
        <item x="17487"/>
        <item x="15891"/>
        <item x="16768"/>
        <item x="2446"/>
        <item x="7060"/>
        <item x="5637"/>
        <item x="18355"/>
        <item x="5959"/>
        <item x="14645"/>
        <item x="5782"/>
        <item x="13463"/>
        <item x="15209"/>
        <item x="6121"/>
        <item x="14842"/>
        <item x="14593"/>
        <item x="19444"/>
        <item x="17094"/>
        <item x="18920"/>
        <item x="10665"/>
        <item x="6336"/>
        <item x="13844"/>
        <item x="15988"/>
        <item x="14248"/>
        <item x="15139"/>
        <item x="17256"/>
        <item x="17692"/>
        <item x="14102"/>
        <item x="16376"/>
        <item x="14095"/>
        <item x="16794"/>
        <item x="3633"/>
        <item x="7149"/>
        <item x="17564"/>
        <item x="1301"/>
        <item x="12213"/>
        <item x="18562"/>
        <item x="5053"/>
        <item x="6076"/>
        <item x="17213"/>
        <item x="19262"/>
        <item x="13644"/>
        <item x="16953"/>
        <item x="8159"/>
        <item x="17350"/>
        <item x="16057"/>
        <item x="10146"/>
        <item x="17167"/>
        <item x="16713"/>
        <item x="18391"/>
        <item x="16602"/>
        <item x="10322"/>
        <item x="18152"/>
        <item x="11631"/>
        <item x="17234"/>
        <item x="3199"/>
        <item x="17081"/>
        <item x="11743"/>
        <item x="10458"/>
        <item x="17742"/>
        <item x="19190"/>
        <item x="18087"/>
        <item x="14585"/>
        <item x="13336"/>
        <item x="18179"/>
        <item x="17683"/>
        <item x="6962"/>
        <item x="2515"/>
        <item x="16414"/>
        <item x="19529"/>
        <item x="18845"/>
        <item x="16280"/>
        <item x="16815"/>
        <item x="18487"/>
        <item x="14382"/>
        <item x="18246"/>
        <item x="5680"/>
        <item x="14234"/>
        <item x="13337"/>
        <item x="9784"/>
        <item x="12663"/>
        <item x="1212"/>
        <item x="17045"/>
        <item x="19126"/>
        <item x="7468"/>
        <item x="7469"/>
        <item x="13977"/>
        <item x="18556"/>
        <item x="17166"/>
        <item x="16765"/>
        <item x="17594"/>
        <item x="9801"/>
        <item x="14389"/>
        <item x="2003"/>
        <item x="11861"/>
        <item x="17663"/>
        <item x="19354"/>
        <item x="2748"/>
        <item x="7752"/>
        <item x="14702"/>
        <item x="16580"/>
        <item x="3284"/>
        <item x="18366"/>
        <item x="7325"/>
        <item x="16856"/>
        <item x="935"/>
        <item x="17548"/>
        <item x="19102"/>
        <item x="11978"/>
        <item x="19364"/>
        <item x="10278"/>
        <item x="9966"/>
        <item x="16647"/>
        <item x="14167"/>
        <item x="16270"/>
        <item x="17644"/>
        <item x="9187"/>
        <item x="15771"/>
        <item x="18181"/>
        <item x="17132"/>
        <item x="13078"/>
        <item x="7040"/>
        <item x="16290"/>
        <item x="15805"/>
        <item x="12374"/>
        <item x="5762"/>
        <item x="16718"/>
        <item x="15750"/>
        <item x="8761"/>
        <item x="14017"/>
        <item x="11838"/>
        <item x="16683"/>
        <item x="16030"/>
        <item x="10618"/>
        <item x="16200"/>
        <item x="8490"/>
        <item x="201"/>
        <item x="5483"/>
        <item x="15575"/>
        <item x="13913"/>
        <item x="13547"/>
        <item x="17728"/>
        <item x="19667"/>
        <item x="18315"/>
        <item x="19911"/>
        <item x="16619"/>
        <item x="17795"/>
        <item x="17304"/>
        <item x="17970"/>
        <item x="16694"/>
        <item x="18446"/>
        <item x="17260"/>
        <item x="18510"/>
        <item x="2935"/>
        <item x="16429"/>
        <item x="14327"/>
        <item x="9171"/>
        <item x="15499"/>
        <item x="16852"/>
        <item x="9125"/>
        <item x="17159"/>
        <item x="19506"/>
        <item x="15968"/>
        <item x="11561"/>
        <item x="17033"/>
        <item x="14353"/>
        <item x="10982"/>
        <item x="7775"/>
        <item x="7608"/>
        <item x="15824"/>
        <item x="18035"/>
        <item x="6291"/>
        <item x="15440"/>
        <item x="10729"/>
        <item x="12881"/>
        <item x="13843"/>
        <item x="3841"/>
        <item x="16898"/>
        <item x="1657"/>
        <item x="18874"/>
        <item x="17768"/>
        <item x="7493"/>
        <item x="11905"/>
        <item x="13046"/>
        <item x="17377"/>
        <item x="13912"/>
        <item x="11904"/>
        <item x="6239"/>
        <item x="17743"/>
        <item x="17603"/>
        <item x="16970"/>
        <item x="15729"/>
        <item x="17324"/>
        <item x="17309"/>
        <item x="18284"/>
        <item x="5880"/>
        <item x="14892"/>
        <item x="17062"/>
        <item x="11982"/>
        <item x="15916"/>
        <item x="17340"/>
        <item x="17378"/>
        <item x="19157"/>
        <item x="17659"/>
        <item x="14646"/>
        <item x="18195"/>
        <item x="6880"/>
        <item x="16841"/>
        <item x="7590"/>
        <item x="8040"/>
        <item x="17028"/>
        <item x="14864"/>
        <item x="16281"/>
        <item x="17832"/>
        <item x="13687"/>
        <item x="14615"/>
        <item x="15775"/>
        <item x="10924"/>
        <item x="11782"/>
        <item x="17505"/>
        <item x="14776"/>
        <item x="11458"/>
        <item x="10405"/>
        <item x="4512"/>
        <item x="10035"/>
        <item x="7002"/>
        <item x="12610"/>
        <item x="11015"/>
        <item x="12288"/>
        <item x="11862"/>
        <item x="11716"/>
        <item x="13944"/>
        <item x="6457"/>
        <item x="16106"/>
        <item x="15654"/>
        <item x="17871"/>
        <item x="12781"/>
        <item x="8356"/>
        <item x="3170"/>
        <item x="14952"/>
        <item x="16360"/>
        <item x="16135"/>
        <item x="15925"/>
        <item x="4779"/>
        <item x="16241"/>
        <item x="12297"/>
        <item x="16723"/>
        <item x="17677"/>
        <item x="5724"/>
        <item x="10403"/>
        <item x="12801"/>
        <item x="7945"/>
        <item x="17912"/>
        <item x="12331"/>
        <item x="16040"/>
        <item x="16032"/>
        <item x="18081"/>
        <item x="16513"/>
        <item x="16379"/>
        <item x="17095"/>
        <item x="17977"/>
        <item x="16349"/>
        <item x="17163"/>
        <item x="10667"/>
        <item x="10275"/>
        <item x="16532"/>
        <item x="17898"/>
        <item x="18118"/>
        <item x="16584"/>
        <item x="16819"/>
        <item x="18352"/>
        <item x="17302"/>
        <item x="1960"/>
        <item x="8379"/>
        <item x="16208"/>
        <item x="17646"/>
        <item x="16070"/>
        <item x="18048"/>
        <item x="18302"/>
        <item x="15746"/>
        <item x="17082"/>
        <item x="19334"/>
        <item x="14277"/>
        <item x="17093"/>
        <item x="17474"/>
        <item x="11781"/>
        <item x="6694"/>
        <item x="870"/>
        <item x="18400"/>
        <item x="14989"/>
        <item x="6440"/>
        <item x="17424"/>
        <item x="16544"/>
        <item x="18750"/>
        <item x="18401"/>
        <item x="18706"/>
        <item x="17711"/>
        <item x="19219"/>
        <item x="16469"/>
        <item x="360"/>
        <item x="18941"/>
        <item x="18942"/>
        <item x="19633"/>
        <item x="19915"/>
        <item x="18530"/>
        <item x="18095"/>
        <item x="16838"/>
        <item x="18686"/>
        <item x="16202"/>
        <item x="17623"/>
        <item x="3523"/>
        <item x="15642"/>
        <item x="16086"/>
        <item x="19728"/>
        <item x="17036"/>
        <item x="8374"/>
        <item x="501"/>
        <item x="12521"/>
        <item x="18580"/>
        <item x="4583"/>
        <item x="5761"/>
        <item x="18671"/>
        <item x="18718"/>
        <item x="13825"/>
        <item x="2286"/>
        <item x="8521"/>
        <item x="15858"/>
        <item x="16811"/>
        <item x="17983"/>
        <item x="18741"/>
        <item x="8778"/>
        <item x="18937"/>
        <item x="17031"/>
        <item x="15510"/>
        <item x="18294"/>
        <item x="19061"/>
        <item x="18828"/>
        <item x="19735"/>
        <item x="17471"/>
        <item x="16870"/>
        <item x="18742"/>
        <item x="18914"/>
        <item x="18243"/>
        <item x="13177"/>
        <item x="14720"/>
        <item x="17452"/>
        <item x="18855"/>
        <item x="18421"/>
        <item x="15257"/>
        <item x="10026"/>
        <item x="18517"/>
        <item x="19133"/>
        <item x="13983"/>
        <item x="18983"/>
        <item x="16205"/>
        <item x="19018"/>
        <item x="18695"/>
        <item x="15578"/>
        <item x="4680"/>
        <item x="729"/>
        <item x="19798"/>
        <item x="15829"/>
        <item x="10009"/>
        <item x="18356"/>
        <item x="19488"/>
        <item x="19598"/>
        <item x="18332"/>
        <item x="3577"/>
        <item x="16286"/>
        <item x="16061"/>
        <item x="2374"/>
        <item x="3800"/>
        <item x="18568"/>
        <item x="18996"/>
        <item x="239"/>
        <item x="2744"/>
        <item x="4486"/>
        <item x="17608"/>
        <item x="16183"/>
        <item x="13428"/>
        <item x="17118"/>
        <item x="5059"/>
        <item x="17489"/>
        <item x="9153"/>
        <item x="18959"/>
        <item x="17119"/>
        <item x="18492"/>
        <item x="11909"/>
        <item x="15507"/>
        <item x="19083"/>
        <item x="1496"/>
        <item x="16810"/>
        <item x="12473"/>
        <item x="17764"/>
        <item x="12621"/>
        <item x="17533"/>
        <item x="19272"/>
        <item x="14964"/>
        <item x="17532"/>
        <item x="16781"/>
        <item x="17945"/>
        <item x="18964"/>
        <item x="18621"/>
        <item x="2183"/>
        <item x="19761"/>
        <item x="6295"/>
        <item x="17513"/>
        <item x="17030"/>
        <item x="11513"/>
        <item x="18963"/>
        <item x="15722"/>
        <item x="18909"/>
        <item x="9385"/>
        <item x="18210"/>
        <item x="16419"/>
        <item x="6307"/>
        <item x="18913"/>
        <item x="7148"/>
        <item x="18986"/>
        <item x="18617"/>
        <item x="18988"/>
        <item x="8162"/>
        <item x="12555"/>
        <item x="19113"/>
        <item x="18419"/>
        <item x="3314"/>
        <item x="17958"/>
        <item x="18576"/>
        <item x="15971"/>
        <item x="14759"/>
        <item x="16992"/>
        <item x="18918"/>
        <item x="16884"/>
        <item x="15906"/>
        <item x="19145"/>
        <item x="19886"/>
        <item x="18703"/>
        <item x="18915"/>
        <item x="7982"/>
        <item x="1884"/>
        <item x="12011"/>
        <item x="18789"/>
        <item x="16837"/>
        <item x="18917"/>
        <item x="18645"/>
        <item x="17470"/>
        <item x="6411"/>
        <item x="17560"/>
        <item x="17904"/>
        <item x="19045"/>
        <item x="18965"/>
        <item x="19011"/>
        <item x="18935"/>
        <item x="18900"/>
        <item x="16048"/>
        <item x="18826"/>
        <item x="18569"/>
        <item x="15740"/>
        <item x="11024"/>
        <item x="18737"/>
        <item x="12893"/>
        <item x="18755"/>
        <item x="13324"/>
        <item x="19003"/>
        <item x="19677"/>
        <item x="18372"/>
        <item x="18850"/>
        <item x="18579"/>
        <item x="8082"/>
        <item x="9393"/>
        <item x="18593"/>
        <item x="15880"/>
        <item x="18860"/>
        <item x="17312"/>
        <item x="19199"/>
        <item x="18837"/>
        <item x="18667"/>
        <item x="18341"/>
        <item x="7712"/>
        <item x="7660"/>
        <item x="17670"/>
        <item x="3507"/>
        <item x="18910"/>
        <item x="2466"/>
        <item x="16621"/>
        <item x="19001"/>
        <item x="5284"/>
        <item x="18911"/>
        <item x="16609"/>
        <item x="14872"/>
        <item x="17856"/>
        <item x="4425"/>
        <item x="907"/>
        <item x="19119"/>
        <item x="2224"/>
        <item x="16223"/>
        <item x="19179"/>
        <item x="18818"/>
        <item x="18200"/>
        <item x="1319"/>
        <item x="18555"/>
        <item x="18746"/>
        <item x="18684"/>
        <item x="8851"/>
        <item x="18810"/>
        <item x="17361"/>
        <item x="4890"/>
        <item x="9292"/>
        <item x="18013"/>
        <item x="15721"/>
        <item x="18146"/>
        <item x="18640"/>
        <item x="18480"/>
        <item x="19704"/>
        <item x="17818"/>
        <item x="2311"/>
        <item x="17802"/>
        <item x="18486"/>
        <item x="16620"/>
        <item x="14359"/>
        <item x="18310"/>
        <item x="18800"/>
        <item x="19472"/>
        <item x="18893"/>
        <item x="6156"/>
        <item x="18420"/>
        <item x="18994"/>
        <item x="19833"/>
        <item x="18515"/>
        <item x="17748"/>
        <item x="11812"/>
        <item x="1717"/>
        <item x="16762"/>
        <item x="10189"/>
        <item x="14087"/>
        <item x="5618"/>
        <item x="13423"/>
        <item x="18497"/>
        <item x="16799"/>
        <item x="18802"/>
        <item x="18921"/>
        <item x="16020"/>
        <item x="4163"/>
        <item x="18333"/>
        <item x="17980"/>
        <item x="2550"/>
        <item x="18711"/>
        <item x="17379"/>
        <item x="19802"/>
        <item x="19928"/>
        <item x="16073"/>
        <item x="17047"/>
        <item x="19072"/>
        <item x="18184"/>
        <item x="7618"/>
        <item x="18838"/>
        <item x="19644"/>
        <item x="2624"/>
        <item x="9288"/>
        <item x="18050"/>
        <item x="18751"/>
        <item x="16454"/>
        <item x="15930"/>
        <item x="10012"/>
        <item x="16972"/>
        <item x="15856"/>
        <item x="13284"/>
        <item x="6112"/>
        <item x="17278"/>
        <item x="2815"/>
        <item x="19094"/>
        <item x="16225"/>
        <item x="17775"/>
        <item x="15447"/>
        <item x="18733"/>
        <item x="18982"/>
        <item x="3645"/>
        <item x="2468"/>
        <item x="15972"/>
        <item x="19277"/>
        <item x="7431"/>
        <item x="18253"/>
        <item x="18001"/>
        <item x="17151"/>
        <item x="4279"/>
        <item x="15028"/>
        <item x="18740"/>
        <item x="18514"/>
        <item x="18653"/>
        <item x="17880"/>
        <item x="14595"/>
        <item x="18393"/>
        <item x="18565"/>
        <item x="15997"/>
        <item x="18902"/>
        <item x="18609"/>
        <item x="17152"/>
        <item x="3015"/>
        <item x="18843"/>
        <item x="18723"/>
        <item x="19093"/>
        <item x="18375"/>
        <item x="19002"/>
        <item x="9899"/>
        <item x="2615"/>
        <item x="19100"/>
        <item x="16453"/>
        <item x="9963"/>
        <item x="17394"/>
        <item x="11297"/>
        <item x="13424"/>
        <item x="17138"/>
        <item x="18622"/>
        <item x="19117"/>
        <item x="7827"/>
        <item x="17957"/>
        <item x="18051"/>
        <item x="19059"/>
        <item x="19703"/>
        <item x="17788"/>
        <item x="16326"/>
        <item x="6351"/>
        <item x="909"/>
        <item x="19042"/>
        <item x="2465"/>
        <item x="18501"/>
        <item x="17762"/>
        <item x="12512"/>
        <item x="11068"/>
        <item x="18529"/>
        <item x="16542"/>
        <item x="10763"/>
        <item x="18876"/>
        <item x="18392"/>
        <item x="18919"/>
        <item x="19797"/>
        <item x="18427"/>
        <item x="18170"/>
        <item x="17648"/>
        <item x="2184"/>
        <item x="19065"/>
        <item x="17546"/>
        <item x="18950"/>
        <item x="18231"/>
        <item x="18006"/>
        <item x="18395"/>
        <item x="19084"/>
        <item x="16956"/>
        <item x="19129"/>
        <item x="16505"/>
        <item x="2227"/>
        <item x="11827"/>
        <item x="18334"/>
        <item x="19480"/>
        <item x="18115"/>
        <item x="18557"/>
        <item x="19115"/>
        <item x="17101"/>
        <item x="18542"/>
        <item x="11915"/>
        <item x="12477"/>
        <item x="13367"/>
        <item x="18016"/>
        <item x="18587"/>
        <item x="16204"/>
        <item x="15790"/>
        <item x="18712"/>
        <item x="18588"/>
        <item x="15855"/>
        <item x="18739"/>
        <item x="4685"/>
        <item x="16895"/>
        <item x="19091"/>
        <item x="1479"/>
        <item x="16894"/>
        <item x="19139"/>
        <item x="13818"/>
        <item x="16485"/>
        <item x="6777"/>
        <item x="18478"/>
        <item x="16047"/>
        <item x="19063"/>
        <item x="8272"/>
        <item x="10931"/>
        <item x="18527"/>
        <item x="18696"/>
        <item x="17360"/>
        <item x="19209"/>
        <item x="7069"/>
        <item x="13529"/>
        <item x="18724"/>
        <item x="17763"/>
        <item x="17311"/>
        <item x="19106"/>
        <item x="18675"/>
        <item x="15720"/>
        <item x="3508"/>
        <item x="18049"/>
        <item x="19067"/>
        <item x="16046"/>
        <item x="12557"/>
        <item x="18801"/>
        <item x="3003"/>
        <item x="8818"/>
        <item x="17621"/>
        <item x="9889"/>
        <item x="19060"/>
        <item x="19861"/>
        <item x="11481"/>
        <item x="19111"/>
        <item x="19097"/>
        <item x="15076"/>
        <item x="19007"/>
        <item x="19839"/>
        <item x="16747"/>
        <item x="17635"/>
        <item x="18614"/>
        <item x="8728"/>
        <item x="19107"/>
        <item x="18960"/>
        <item x="14961"/>
        <item x="18811"/>
        <item x="8357"/>
        <item x="5191"/>
        <item x="7026"/>
        <item x="16521"/>
        <item x="18613"/>
        <item x="18871"/>
        <item x="18664"/>
        <item x="8183"/>
        <item x="18928"/>
        <item x="16327"/>
        <item x="18183"/>
        <item x="19860"/>
        <item x="4461"/>
        <item x="7814"/>
        <item x="4896"/>
        <item x="17544"/>
        <item x="174"/>
        <item x="10090"/>
        <item x="19033"/>
        <item x="9117"/>
        <item x="18324"/>
        <item x="18861"/>
        <item x="13875"/>
        <item x="18957"/>
        <item x="17450"/>
        <item x="19066"/>
        <item x="18781"/>
        <item x="16836"/>
        <item x="2730"/>
        <item x="7484"/>
        <item x="17153"/>
        <item x="3476"/>
        <item x="14023"/>
        <item x="19313"/>
        <item x="19009"/>
        <item x="6397"/>
        <item x="18663"/>
        <item x="18839"/>
        <item x="19081"/>
        <item x="12724"/>
        <item x="18145"/>
        <item x="13525"/>
        <item x="18989"/>
        <item x="12507"/>
        <item x="2131"/>
        <item x="18636"/>
        <item x="3700"/>
        <item x="18854"/>
        <item x="19017"/>
        <item x="15246"/>
        <item x="12123"/>
        <item x="18707"/>
        <item x="19653"/>
        <item x="3107"/>
        <item x="17855"/>
        <item x="6546"/>
        <item x="10926"/>
        <item x="2952"/>
        <item x="18244"/>
        <item x="19131"/>
        <item x="19507"/>
        <item x="18015"/>
        <item x="18803"/>
        <item x="18139"/>
        <item x="18899"/>
        <item x="18252"/>
        <item x="11754"/>
        <item x="5747"/>
        <item x="18408"/>
        <item x="15112"/>
        <item x="17154"/>
        <item x="17543"/>
        <item x="8433"/>
        <item x="18949"/>
        <item x="17243"/>
        <item x="5534"/>
        <item x="18813"/>
        <item x="9962"/>
        <item x="18757"/>
        <item x="2409"/>
        <item x="18888"/>
        <item x="19594"/>
        <item x="18717"/>
        <item x="19655"/>
        <item x="19393"/>
        <item x="17843"/>
        <item x="17943"/>
        <item x="15854"/>
        <item x="18599"/>
        <item x="18516"/>
        <item x="18107"/>
        <item x="18821"/>
        <item x="15073"/>
        <item x="1979"/>
        <item x="17981"/>
        <item x="11543"/>
        <item x="11696"/>
        <item x="16097"/>
        <item x="488"/>
        <item x="17279"/>
        <item x="17559"/>
        <item x="18716"/>
        <item x="18577"/>
        <item x="17982"/>
        <item x="18245"/>
        <item x="18848"/>
        <item x="17562"/>
        <item x="19751"/>
        <item x="18322"/>
        <item x="19687"/>
        <item x="13931"/>
        <item x="6022"/>
        <item x="18185"/>
        <item x="11433"/>
        <item x="15773"/>
        <item x="19926"/>
        <item x="18956"/>
        <item x="16224"/>
        <item x="18014"/>
        <item x="11940"/>
        <item x="18859"/>
        <item x="11160"/>
        <item x="3066"/>
        <item x="7018"/>
        <item x="17994"/>
        <item x="16203"/>
        <item x="18883"/>
        <item x="5806"/>
        <item x="17313"/>
        <item x="19198"/>
        <item x="18976"/>
        <item x="18973"/>
        <item x="16541"/>
        <item x="18543"/>
        <item x="6701"/>
        <item x="16287"/>
        <item x="12012"/>
        <item x="18990"/>
        <item x="8213"/>
        <item x="16432"/>
        <item x="18583"/>
        <item x="17137"/>
        <item x="19813"/>
        <item x="17469"/>
        <item x="18126"/>
        <item x="326"/>
        <item x="17765"/>
        <item x="18629"/>
        <item x="17433"/>
        <item x="19732"/>
        <item x="10332"/>
        <item x="18291"/>
        <item x="18940"/>
        <item x="8627"/>
        <item x="18191"/>
        <item x="17100"/>
        <item x="18591"/>
        <item x="19572"/>
        <item x="18756"/>
        <item x="18481"/>
        <item x="18212"/>
        <item x="19006"/>
        <item x="18211"/>
        <item x="18869"/>
        <item x="1882"/>
        <item x="19760"/>
        <item x="357"/>
        <item x="1583"/>
        <item x="18901"/>
        <item x="18323"/>
        <item x="19090"/>
        <item x="6162"/>
        <item x="5321"/>
        <item x="18852"/>
        <item x="14278"/>
        <item x="4652"/>
        <item x="165"/>
        <item x="4434"/>
        <item x="10626"/>
        <item x="13004"/>
        <item x="18958"/>
        <item x="19082"/>
        <item x="6534"/>
        <item x="15895"/>
        <item x="18468"/>
        <item x="15857"/>
        <item x="17447"/>
        <item x="19085"/>
        <item x="18995"/>
        <item x="18304"/>
        <item x="18763"/>
        <item x="19058"/>
        <item x="17636"/>
        <item x="4462"/>
        <item x="17723"/>
        <item x="5915"/>
        <item x="18945"/>
        <item x="6641"/>
        <item x="7235"/>
        <item x="17622"/>
        <item x="18975"/>
        <item x="18499"/>
        <item x="18292"/>
        <item x="18535"/>
        <item x="2132"/>
        <item x="8187"/>
        <item x="6166"/>
        <item x="19076"/>
        <item x="6144"/>
        <item x="17064"/>
        <item x="8858"/>
        <item x="16452"/>
        <item x="18140"/>
        <item x="8567"/>
        <item x="17488"/>
        <item x="16243"/>
        <item x="19817"/>
        <item x="18374"/>
        <item x="19489"/>
        <item x="12417"/>
        <item x="7825"/>
        <item x="17078"/>
        <item x="18186"/>
        <item x="16591"/>
        <item x="17959"/>
        <item x="18865"/>
        <item x="18844"/>
        <item x="16095"/>
        <item x="18699"/>
        <item x="17183"/>
        <item x="18410"/>
        <item x="5160"/>
        <item x="9606"/>
        <item x="18812"/>
        <item x="1713"/>
        <item x="16761"/>
        <item x="19446"/>
        <item x="5472"/>
        <item x="9307"/>
        <item x="18926"/>
        <item x="19880"/>
        <item x="16991"/>
        <item x="18293"/>
        <item x="13000"/>
        <item x="18672"/>
        <item x="17220"/>
        <item x="15894"/>
        <item x="18759"/>
        <item x="18077"/>
        <item x="19404"/>
        <item x="18106"/>
        <item x="14312"/>
        <item x="18977"/>
        <item x="14475"/>
        <item x="18429"/>
        <item x="3756"/>
        <item x="18652"/>
        <item x="16543"/>
        <item x="15064"/>
        <item x="19014"/>
        <item x="19841"/>
        <item x="18785"/>
        <item x="16835"/>
        <item x="16400"/>
        <item x="18816"/>
        <item x="19054"/>
        <item x="9604"/>
        <item x="2216"/>
        <item x="18232"/>
        <item x="19885"/>
        <item x="19447"/>
        <item x="17432"/>
        <item x="17890"/>
        <item x="19078"/>
        <item x="17448"/>
        <item x="19299"/>
        <item x="6207"/>
        <item x="17502"/>
        <item x="16735"/>
        <item x="12242"/>
        <item x="16096"/>
        <item x="1493"/>
        <item x="18715"/>
        <item x="19656"/>
        <item x="10672"/>
        <item x="7990"/>
        <item x="16574"/>
        <item x="19077"/>
        <item x="18894"/>
        <item x="18678"/>
        <item x="19118"/>
        <item x="13075"/>
        <item x="16370"/>
        <item x="1171"/>
        <item x="13579"/>
        <item x="18817"/>
        <item x="19686"/>
        <item x="2904"/>
        <item x="11442"/>
        <item x="16687"/>
        <item x="18764"/>
        <item x="3231"/>
        <item x="19232"/>
        <item x="11193"/>
        <item x="17993"/>
        <item x="1542"/>
        <item x="18620"/>
        <item x="19767"/>
        <item x="13520"/>
        <item x="19812"/>
        <item x="14594"/>
        <item x="14546"/>
        <item x="18735"/>
        <item x="17012"/>
        <item x="17258"/>
        <item x="19181"/>
        <item x="12069"/>
        <item x="17330"/>
        <item x="19038"/>
        <item x="18230"/>
        <item x="15853"/>
        <item x="8674"/>
        <item x="18484"/>
        <item x="18056"/>
        <item x="16955"/>
        <item x="6651"/>
        <item x="18727"/>
        <item x="16712"/>
        <item x="9297"/>
        <item x="16164"/>
        <item x="16115"/>
        <item x="18658"/>
        <item x="18459"/>
        <item x="14077"/>
        <item x="18531"/>
        <item x="9075"/>
        <item x="133"/>
        <item x="6354"/>
        <item x="17834"/>
        <item x="17647"/>
        <item x="15907"/>
        <item x="18627"/>
        <item x="19910"/>
        <item x="18981"/>
        <item x="19924"/>
        <item x="18726"/>
        <item x="18641"/>
        <item x="18827"/>
        <item x="19008"/>
        <item x="18528"/>
        <item x="18993"/>
        <item x="18978"/>
        <item x="19148"/>
        <item x="3805"/>
        <item x="18371"/>
        <item x="17503"/>
        <item x="11690"/>
        <item x="18290"/>
        <item x="18370"/>
        <item x="14486"/>
        <item x="18992"/>
        <item x="19884"/>
        <item x="17202"/>
        <item x="15295"/>
        <item x="18832"/>
        <item x="17168"/>
        <item x="15581"/>
        <item x="12248"/>
        <item x="8767"/>
        <item x="17065"/>
        <item x="19112"/>
        <item x="7017"/>
        <item x="17449"/>
        <item x="13817"/>
        <item x="15170"/>
        <item x="16688"/>
        <item x="3347"/>
        <item x="18394"/>
        <item x="2461"/>
        <item x="19571"/>
        <item x="18934"/>
        <item x="9946"/>
        <item x="16184"/>
        <item x="15791"/>
        <item x="18575"/>
        <item x="15915"/>
        <item x="14360"/>
        <item x="8715"/>
        <item x="18646"/>
        <item x="18550"/>
        <item x="18451"/>
        <item x="17343"/>
        <item x="18898"/>
        <item x="19047"/>
        <item x="19046"/>
        <item x="7824"/>
        <item x="17344"/>
        <item x="18936"/>
        <item x="16264"/>
        <item x="17395"/>
        <item x="19034"/>
        <item x="18798"/>
        <item x="19720"/>
        <item x="18884"/>
        <item x="17451"/>
        <item x="19048"/>
        <item x="8504"/>
        <item x="18685"/>
        <item x="11537"/>
        <item x="11911"/>
        <item x="18749"/>
        <item x="17979"/>
        <item x="18108"/>
        <item x="18738"/>
        <item x="17402"/>
        <item x="17403"/>
        <item x="17257"/>
        <item x="15905"/>
        <item x="15741"/>
        <item x="18853"/>
        <item x="17561"/>
        <item x="15881"/>
        <item x="15807"/>
        <item x="4787"/>
        <item x="15789"/>
        <item x="8037"/>
        <item x="16545"/>
        <item x="13978"/>
        <item x="15998"/>
        <item x="16763"/>
        <item x="14709"/>
        <item x="17712"/>
        <item x="8063"/>
        <item x="18592"/>
        <item x="17218"/>
        <item x="18807"/>
        <item x="16265"/>
        <item x="11487"/>
        <item x="2789"/>
        <item x="16622"/>
        <item x="18267"/>
        <item x="17817"/>
        <item x="18373"/>
        <item x="5797"/>
        <item x="18409"/>
        <item x="14550"/>
        <item x="17787"/>
        <item x="19013"/>
        <item x="5855"/>
        <item x="15893"/>
        <item x="16271"/>
        <item x="11920"/>
        <item x="19068"/>
        <item x="15340"/>
        <item x="18086"/>
        <item x="17534"/>
        <item x="18752"/>
        <item x="18702"/>
        <item x="17468"/>
        <item x="18786"/>
        <item x="18731"/>
        <item x="18690"/>
        <item x="18927"/>
        <item x="12300"/>
        <item x="14920"/>
        <item x="18616"/>
        <item x="19053"/>
        <item x="19180"/>
        <item x="18615"/>
        <item x="18428"/>
        <item x="18987"/>
        <item x="18630"/>
        <item x="2541"/>
        <item x="12615"/>
        <item x="17558"/>
        <item x="19027"/>
        <item x="18518"/>
        <item x="19026"/>
        <item x="19140"/>
        <item x="17944"/>
        <item x="19000"/>
        <item x="19836"/>
        <item x="17575"/>
        <item x="18109"/>
        <item x="18849"/>
        <item x="14427"/>
        <item x="8764"/>
        <item x="1274"/>
        <item x="19242"/>
        <item x="16351"/>
        <item x="9615"/>
        <item x="18642"/>
        <item x="4519"/>
        <item x="6419"/>
        <item x="4723"/>
        <item x="6407"/>
        <item x="202"/>
        <item x="4423"/>
        <item x="403"/>
        <item x="2620"/>
        <item x="735"/>
        <item x="4295"/>
        <item x="738"/>
        <item x="14310"/>
        <item x="13521"/>
        <item x="2878"/>
        <item x="15606"/>
        <item x="10658"/>
        <item x="9658"/>
        <item x="15074"/>
        <item x="5645"/>
        <item x="4861"/>
        <item x="11195"/>
        <item x="5549"/>
        <item x="11465"/>
        <item x="295"/>
        <item x="1298"/>
        <item x="2359"/>
        <item x="2595"/>
        <item x="2282"/>
        <item x="8573"/>
        <item x="6522"/>
        <item x="14279"/>
        <item x="2454"/>
        <item x="552"/>
        <item x="10536"/>
        <item x="14512"/>
        <item x="9083"/>
        <item x="18221"/>
        <item x="15179"/>
        <item x="10991"/>
        <item x="5505"/>
        <item x="7870"/>
        <item x="7503"/>
        <item x="1917"/>
        <item x="1289"/>
        <item x="10356"/>
        <item x="13321"/>
        <item x="13283"/>
        <item x="17766"/>
        <item x="3588"/>
        <item x="2603"/>
        <item x="9655"/>
        <item x="12040"/>
        <item x="6964"/>
        <item x="9296"/>
        <item x="6600"/>
        <item x="7853"/>
        <item x="8066"/>
        <item x="13394"/>
        <item x="12505"/>
        <item x="10129"/>
        <item x="3117"/>
        <item x="2149"/>
        <item x="8455"/>
        <item x="13303"/>
        <item x="11584"/>
        <item x="6447"/>
        <item x="6970"/>
        <item x="11038"/>
        <item x="14932"/>
        <item x="14573"/>
        <item x="601"/>
        <item x="8624"/>
        <item x="1086"/>
        <item x="727"/>
        <item x="4823"/>
        <item x="4615"/>
        <item x="8693"/>
        <item x="10798"/>
        <item x="3983"/>
        <item x="16549"/>
        <item x="6608"/>
        <item x="8174"/>
        <item x="15367"/>
        <item x="5646"/>
        <item x="794"/>
        <item x="1029"/>
        <item x="13364"/>
        <item x="5363"/>
        <item x="14513"/>
        <item x="1437"/>
        <item x="2478"/>
        <item x="4760"/>
        <item x="7343"/>
        <item x="7995"/>
        <item x="9409"/>
        <item x="10243"/>
        <item x="3142"/>
        <item x="487"/>
        <item x="6633"/>
        <item x="910"/>
        <item x="10059"/>
        <item x="11222"/>
        <item x="2162"/>
        <item x="13313"/>
        <item x="3016"/>
        <item x="10482"/>
        <item x="4965"/>
        <item x="2039"/>
        <item x="7007"/>
        <item x="15389"/>
        <item x="9616"/>
        <item x="14288"/>
        <item x="15844"/>
        <item x="15506"/>
        <item x="18604"/>
        <item x="2272"/>
        <item x="14736"/>
        <item x="2467"/>
        <item x="6915"/>
        <item x="4620"/>
        <item x="14330"/>
        <item x="4406"/>
        <item x="1921"/>
        <item x="14916"/>
        <item x="3136"/>
        <item x="6974"/>
        <item x="10105"/>
        <item x="9222"/>
        <item x="2300"/>
        <item x="76"/>
        <item x="5389"/>
        <item x="461"/>
        <item x="9846"/>
        <item x="485"/>
        <item x="6294"/>
        <item x="11721"/>
        <item x="10103"/>
        <item x="4005"/>
        <item x="6959"/>
        <item x="7741"/>
        <item x="7959"/>
        <item x="12941"/>
        <item x="7906"/>
        <item x="10641"/>
        <item x="8610"/>
        <item x="6388"/>
        <item x="11314"/>
        <item x="7111"/>
        <item x="14480"/>
        <item x="4608"/>
        <item x="315"/>
        <item x="12223"/>
        <item x="3949"/>
        <item x="15324"/>
        <item x="4426"/>
        <item x="234"/>
        <item x="135"/>
        <item x="13473"/>
        <item x="1345"/>
        <item x="7670"/>
        <item x="13190"/>
        <item x="3193"/>
        <item x="600"/>
        <item x="1328"/>
        <item x="6813"/>
        <item x="698"/>
        <item x="11213"/>
        <item x="4183"/>
        <item x="10308"/>
        <item x="633"/>
        <item x="6216"/>
        <item x="368"/>
        <item x="2321"/>
        <item x="13146"/>
        <item x="7792"/>
        <item x="345"/>
        <item x="12728"/>
        <item x="6942"/>
        <item x="8256"/>
        <item x="9465"/>
        <item x="14107"/>
        <item x="14169"/>
        <item x="3534"/>
        <item x="29"/>
        <item x="10079"/>
        <item x="9702"/>
        <item x="16119"/>
        <item x="7553"/>
        <item x="6004"/>
        <item x="677"/>
        <item x="12811"/>
        <item x="5288"/>
        <item x="782"/>
        <item x="11385"/>
        <item x="7738"/>
        <item x="16861"/>
        <item x="15043"/>
        <item x="14918"/>
        <item x="18386"/>
        <item x="6987"/>
        <item x="8982"/>
        <item x="5253"/>
        <item x="11087"/>
        <item x="13363"/>
        <item x="843"/>
        <item x="8746"/>
        <item x="13173"/>
        <item x="11562"/>
        <item x="2191"/>
        <item x="3627"/>
        <item x="8421"/>
        <item x="1515"/>
        <item x="9063"/>
        <item x="3112"/>
        <item x="9576"/>
        <item x="5143"/>
        <item x="10873"/>
        <item x="6955"/>
        <item x="10044"/>
        <item x="10646"/>
        <item x="11359"/>
        <item x="12150"/>
        <item x="15685"/>
        <item x="2839"/>
        <item x="14397"/>
        <item x="3902"/>
        <item x="10993"/>
        <item x="9253"/>
        <item x="7391"/>
        <item x="9585"/>
        <item x="14921"/>
        <item x="15268"/>
        <item x="18342"/>
        <item x="5041"/>
        <item x="11515"/>
        <item x="4067"/>
        <item x="5815"/>
        <item x="697"/>
        <item x="15661"/>
        <item x="4262"/>
        <item x="4221"/>
        <item x="10899"/>
        <item x="5294"/>
        <item x="6242"/>
        <item x="4558"/>
        <item x="7422"/>
        <item x="9786"/>
        <item x="10925"/>
        <item x="15344"/>
        <item x="6538"/>
        <item x="9363"/>
        <item x="10324"/>
        <item x="15709"/>
        <item x="4726"/>
        <item x="3285"/>
        <item x="14744"/>
        <item x="13266"/>
        <item x="12882"/>
        <item x="10928"/>
        <item x="4950"/>
        <item x="12394"/>
        <item x="7327"/>
        <item x="17359"/>
        <item x="12215"/>
        <item x="3446"/>
        <item x="8154"/>
        <item x="1964"/>
        <item x="12537"/>
        <item x="1675"/>
        <item x="8388"/>
        <item x="15659"/>
        <item x="599"/>
        <item x="7798"/>
        <item x="7161"/>
        <item x="6032"/>
        <item x="14331"/>
        <item x="2956"/>
        <item x="18148"/>
        <item x="2057"/>
        <item x="14291"/>
        <item x="1164"/>
        <item x="18141"/>
        <item x="1085"/>
        <item x="19422"/>
        <item x="1632"/>
        <item x="3042"/>
        <item x="2687"/>
        <item x="12010"/>
        <item x="10334"/>
        <item x="12506"/>
        <item x="2119"/>
        <item x="11969"/>
        <item x="9044"/>
        <item x="959"/>
        <item x="13950"/>
        <item x="7610"/>
        <item x="9967"/>
        <item x="13627"/>
        <item x="11386"/>
        <item x="857"/>
        <item x="12539"/>
        <item x="2983"/>
        <item x="11443"/>
        <item x="12973"/>
        <item x="16886"/>
        <item x="7145"/>
        <item x="11026"/>
        <item x="11863"/>
        <item x="14807"/>
        <item x="5047"/>
        <item x="975"/>
        <item x="14334"/>
        <item x="11137"/>
        <item x="10886"/>
        <item x="179"/>
        <item x="14125"/>
        <item x="154"/>
        <item x="11408"/>
        <item x="8290"/>
        <item x="5100"/>
        <item x="3191"/>
        <item x="492"/>
        <item x="13667"/>
        <item x="3426"/>
        <item x="15585"/>
        <item x="12761"/>
        <item x="8366"/>
        <item x="14922"/>
        <item x="4588"/>
        <item x="11892"/>
        <item x="11250"/>
        <item x="13787"/>
        <item x="16773"/>
        <item x="8672"/>
        <item x="12418"/>
        <item x="13422"/>
        <item x="4737"/>
        <item x="2943"/>
        <item x="4056"/>
        <item x="8450"/>
        <item x="9571"/>
        <item x="15369"/>
        <item x="5655"/>
        <item x="12859"/>
        <item x="2034"/>
        <item x="17582"/>
        <item x="12556"/>
        <item x="12096"/>
        <item x="9493"/>
        <item x="17219"/>
        <item x="12245"/>
        <item x="2752"/>
        <item x="15660"/>
        <item x="15045"/>
        <item x="4381"/>
        <item x="305"/>
        <item x="7320"/>
        <item x="575"/>
        <item x="3215"/>
        <item x="4290"/>
        <item x="3409"/>
        <item x="5199"/>
        <item x="10723"/>
        <item x="5433"/>
        <item x="10162"/>
        <item x="3495"/>
        <item x="2902"/>
        <item x="10896"/>
        <item x="4343"/>
        <item x="9249"/>
        <item x="1467"/>
        <item x="4910"/>
        <item x="12646"/>
        <item x="14784"/>
        <item x="3189"/>
        <item x="13649"/>
        <item x="890"/>
        <item x="1681"/>
        <item x="3933"/>
        <item x="15109"/>
        <item x="8337"/>
        <item x="11636"/>
        <item x="666"/>
        <item x="510"/>
        <item x="11051"/>
        <item x="11516"/>
        <item x="7596"/>
        <item x="2103"/>
        <item x="13745"/>
        <item x="15320"/>
        <item x="5787"/>
        <item x="3235"/>
        <item x="12651"/>
        <item x="15582"/>
        <item x="10669"/>
        <item x="12480"/>
        <item x="10263"/>
        <item x="11663"/>
        <item x="16218"/>
        <item x="16997"/>
        <item x="6002"/>
        <item x="4768"/>
        <item x="10119"/>
        <item x="4093"/>
        <item x="2111"/>
        <item x="8572"/>
        <item x="9227"/>
        <item x="9433"/>
        <item x="5093"/>
        <item x="13552"/>
        <item x="3264"/>
        <item x="14255"/>
        <item x="15070"/>
        <item x="10496"/>
        <item x="10386"/>
        <item x="12305"/>
        <item x="8816"/>
        <item x="10417"/>
        <item x="12861"/>
        <item x="1225"/>
        <item x="13118"/>
        <item x="2584"/>
        <item x="11417"/>
        <item x="8092"/>
        <item x="1872"/>
        <item x="663"/>
        <item x="1465"/>
        <item x="8852"/>
        <item x="13"/>
        <item x="414"/>
        <item x="13282"/>
        <item x="12858"/>
        <item x="4747"/>
        <item x="13723"/>
        <item x="14477"/>
        <item x="2767"/>
        <item x="10929"/>
        <item x="11604"/>
        <item x="2254"/>
        <item x="10770"/>
        <item x="4757"/>
        <item x="6368"/>
        <item x="12958"/>
        <item x="10710"/>
        <item x="8323"/>
        <item x="5462"/>
        <item x="13890"/>
        <item x="9172"/>
        <item x="15298"/>
        <item x="4329"/>
        <item x="4745"/>
        <item x="7239"/>
        <item x="5831"/>
        <item x="3990"/>
        <item x="7157"/>
        <item x="4231"/>
        <item x="12232"/>
        <item x="7008"/>
        <item x="2293"/>
        <item x="7924"/>
        <item x="12338"/>
        <item x="9659"/>
        <item x="2655"/>
        <item x="396"/>
        <item x="10220"/>
        <item x="10803"/>
        <item x="11693"/>
        <item x="6095"/>
        <item x="10992"/>
        <item x="7024"/>
        <item x="12612"/>
        <item x="3620"/>
        <item x="12124"/>
        <item x="5448"/>
        <item x="1398"/>
        <item x="5482"/>
        <item x="6308"/>
        <item x="1008"/>
        <item x="5346"/>
        <item x="10735"/>
        <item x="12046"/>
        <item x="318"/>
        <item x="17187"/>
        <item x="10384"/>
        <item x="10465"/>
        <item x="203"/>
        <item x="16355"/>
        <item x="4392"/>
        <item x="11810"/>
        <item x="10015"/>
        <item x="13026"/>
        <item x="13668"/>
        <item x="13087"/>
        <item x="5010"/>
        <item x="6762"/>
        <item x="2016"/>
        <item x="13877"/>
        <item x="3615"/>
        <item x="2600"/>
        <item x="8370"/>
        <item x="8540"/>
        <item x="743"/>
        <item x="2973"/>
        <item x="9599"/>
        <item x="10849"/>
        <item x="14027"/>
        <item x="2161"/>
        <item x="14649"/>
        <item x="13575"/>
        <item x="5102"/>
        <item x="14049"/>
        <item x="594"/>
        <item x="8291"/>
        <item x="15412"/>
        <item x="6946"/>
        <item x="3589"/>
        <item x="5352"/>
        <item x="5978"/>
        <item x="969"/>
        <item x="10517"/>
        <item x="765"/>
        <item x="1870"/>
        <item x="13145"/>
        <item x="4253"/>
        <item x="17687"/>
        <item x="9578"/>
        <item x="19294"/>
        <item x="10743"/>
        <item x="3989"/>
        <item x="8064"/>
        <item x="921"/>
        <item x="528"/>
        <item x="8957"/>
        <item x="13365"/>
        <item x="14851"/>
        <item x="869"/>
        <item x="14146"/>
        <item x="6788"/>
        <item x="8236"/>
        <item x="11381"/>
        <item x="14785"/>
        <item x="6373"/>
        <item x="4856"/>
        <item x="3818"/>
        <item x="8008"/>
        <item x="12149"/>
        <item x="1088"/>
        <item x="11269"/>
        <item x="3400"/>
        <item x="11847"/>
        <item x="1961"/>
        <item x="14112"/>
        <item x="9575"/>
        <item x="14874"/>
        <item x="1854"/>
        <item x="8017"/>
        <item x="13746"/>
        <item x="9577"/>
        <item x="17936"/>
        <item x="6869"/>
        <item x="8413"/>
        <item x="11316"/>
        <item x="9223"/>
        <item x="16812"/>
        <item x="7166"/>
        <item x="9468"/>
        <item x="5665"/>
        <item x="7450"/>
        <item x="11260"/>
        <item x="2681"/>
        <item x="7922"/>
        <item x="4414"/>
        <item x="4754"/>
        <item x="1355"/>
        <item x="9600"/>
        <item x="8144"/>
        <item x="8559"/>
        <item x="13617"/>
        <item x="11868"/>
        <item x="2284"/>
        <item x="11312"/>
        <item x="3668"/>
        <item x="7482"/>
        <item x="6224"/>
        <item x="7962"/>
        <item x="4172"/>
        <item x="1070"/>
        <item x="2253"/>
        <item x="9835"/>
        <item x="12298"/>
        <item x="9628"/>
        <item x="15584"/>
        <item x="6874"/>
        <item x="9771"/>
        <item x="7571"/>
        <item x="2690"/>
        <item x="15321"/>
        <item x="70"/>
        <item x="10793"/>
        <item x="296"/>
        <item x="7109"/>
        <item x="3559"/>
        <item x="10516"/>
        <item x="155"/>
        <item x="15046"/>
        <item x="1557"/>
        <item x="13399"/>
        <item x="3749"/>
        <item x="11211"/>
        <item x="9709"/>
        <item x="15216"/>
        <item x="1457"/>
        <item x="13082"/>
        <item x="5784"/>
        <item x="1980"/>
        <item x="10047"/>
        <item x="12469"/>
        <item x="14553"/>
        <item x="12121"/>
        <item x="7505"/>
        <item x="15509"/>
        <item x="1816"/>
        <item x="13573"/>
        <item x="2962"/>
        <item x="1737"/>
        <item x="4920"/>
        <item x="14390"/>
        <item x="8230"/>
        <item x="1873"/>
        <item x="13823"/>
        <item x="15545"/>
        <item x="11426"/>
        <item x="394"/>
        <item x="9263"/>
        <item x="2632"/>
        <item x="9537"/>
        <item x="4318"/>
        <item x="2112"/>
        <item x="7230"/>
        <item x="5154"/>
        <item x="12274"/>
        <item x="3312"/>
        <item x="17307"/>
        <item x="14393"/>
        <item x="5578"/>
        <item x="10623"/>
        <item x="13710"/>
        <item x="16445"/>
        <item x="5384"/>
        <item x="18842"/>
        <item x="10653"/>
        <item x="9841"/>
        <item x="3587"/>
        <item x="14145"/>
        <item x="4333"/>
        <item x="5931"/>
        <item x="8792"/>
        <item x="529"/>
        <item x="3257"/>
        <item x="9971"/>
        <item x="12693"/>
        <item x="5983"/>
        <item x="15451"/>
        <item x="10544"/>
        <item x="10130"/>
        <item x="14127"/>
        <item x="4851"/>
        <item x="5547"/>
        <item x="2389"/>
        <item x="5401"/>
        <item x="7224"/>
        <item x="13061"/>
        <item x="7462"/>
        <item x="603"/>
        <item x="2561"/>
        <item x="6623"/>
        <item x="13153"/>
        <item x="9462"/>
        <item x="4309"/>
        <item x="2"/>
        <item x="229"/>
        <item x="5264"/>
        <item x="432"/>
        <item x="15445"/>
        <item x="797"/>
        <item x="321"/>
        <item x="363"/>
        <item x="11362"/>
        <item x="12668"/>
        <item x="15345"/>
        <item x="587"/>
        <item x="5310"/>
        <item x="14105"/>
        <item x="2060"/>
        <item x="18083"/>
        <item x="12813"/>
        <item x="19407"/>
        <item x="3578"/>
        <item x="9703"/>
        <item x="6091"/>
        <item x="13425"/>
        <item x="11086"/>
        <item x="15175"/>
        <item x="14332"/>
        <item x="18425"/>
        <item x="10018"/>
        <item x="9954"/>
        <item x="16085"/>
        <item x="9181"/>
        <item x="10480"/>
        <item x="7771"/>
        <item x="10385"/>
        <item x="5956"/>
        <item x="9243"/>
        <item x="13919"/>
        <item x="3247"/>
        <item x="3125"/>
        <item x="11299"/>
        <item x="10407"/>
        <item x="16802"/>
        <item x="11349"/>
        <item x="3898"/>
        <item x="10153"/>
        <item x="4387"/>
        <item x="5517"/>
        <item x="7319"/>
        <item x="10159"/>
        <item x="3510"/>
        <item x="1498"/>
        <item x="6485"/>
        <item x="11944"/>
        <item x="11637"/>
        <item x="11965"/>
        <item x="5778"/>
        <item x="8367"/>
        <item x="8695"/>
        <item x="3822"/>
        <item x="7187"/>
        <item x="854"/>
        <item x="1068"/>
        <item x="10582"/>
        <item x="3774"/>
        <item x="11027"/>
        <item x="6671"/>
        <item x="1636"/>
        <item x="4915"/>
        <item x="2686"/>
        <item x="8566"/>
        <item x="11382"/>
        <item x="2708"/>
        <item x="11173"/>
        <item x="10307"/>
        <item x="7744"/>
        <item x="14896"/>
        <item x="1243"/>
        <item x="5070"/>
        <item x="5031"/>
        <item x="628"/>
        <item x="6865"/>
        <item x="4939"/>
        <item x="5218"/>
        <item x="12591"/>
        <item x="6157"/>
        <item x="17460"/>
        <item x="14293"/>
        <item x="1407"/>
        <item x="3236"/>
        <item x="9032"/>
        <item x="1015"/>
        <item x="2061"/>
        <item x="3034"/>
        <item x="7159"/>
        <item x="13176"/>
        <item x="3538"/>
        <item x="2234"/>
        <item x="11645"/>
        <item x="13001"/>
        <item x="3109"/>
        <item x="919"/>
        <item x="8872"/>
        <item x="5223"/>
        <item x="14865"/>
        <item x="1446"/>
        <item x="14449"/>
        <item x="2123"/>
        <item x="8925"/>
        <item x="3431"/>
        <item x="4248"/>
        <item x="11790"/>
        <item x="4676"/>
        <item x="8981"/>
        <item x="9278"/>
        <item x="12914"/>
        <item x="8535"/>
        <item x="3803"/>
        <item x="8458"/>
        <item x="6463"/>
        <item x="3558"/>
        <item x="11461"/>
        <item x="5937"/>
        <item x="3545"/>
        <item x="5590"/>
        <item x="5908"/>
        <item x="3367"/>
        <item x="3647"/>
        <item x="3907"/>
        <item x="13747"/>
        <item x="7645"/>
        <item x="17935"/>
        <item x="2456"/>
        <item x="19355"/>
        <item x="13205"/>
        <item x="4351"/>
        <item x="517"/>
        <item x="3821"/>
        <item x="8598"/>
        <item x="6005"/>
        <item x="15021"/>
        <item x="12455"/>
        <item x="7511"/>
        <item x="11144"/>
        <item x="8840"/>
        <item x="10240"/>
        <item x="7930"/>
        <item x="2252"/>
        <item x="30"/>
        <item x="13691"/>
        <item x="1596"/>
        <item x="14109"/>
        <item x="8793"/>
        <item x="13819"/>
        <item x="14682"/>
        <item x="13711"/>
        <item x="1821"/>
        <item x="9707"/>
        <item x="15211"/>
        <item x="13920"/>
        <item x="5216"/>
        <item x="9436"/>
        <item x="1601"/>
        <item x="1121"/>
        <item x="3204"/>
        <item x="2820"/>
        <item x="11641"/>
        <item x="5179"/>
        <item x="16982"/>
        <item x="12953"/>
        <item x="865"/>
        <item x="1395"/>
        <item x="10167"/>
        <item x="2365"/>
        <item x="3025"/>
        <item x="10286"/>
        <item x="14241"/>
        <item x="6550"/>
        <item x="3146"/>
        <item x="6862"/>
        <item x="2927"/>
        <item x="4084"/>
        <item x="5099"/>
        <item x="10520"/>
        <item x="8591"/>
        <item x="798"/>
        <item x="4690"/>
        <item x="11392"/>
        <item x="7643"/>
        <item x="572"/>
        <item x="362"/>
        <item x="13597"/>
        <item x="6811"/>
        <item x="17874"/>
        <item x="1098"/>
        <item x="9672"/>
        <item x="14126"/>
        <item x="2901"/>
        <item x="15446"/>
        <item x="4802"/>
        <item x="13172"/>
        <item x="1700"/>
        <item x="13788"/>
        <item x="7876"/>
        <item x="7178"/>
        <item x="14935"/>
        <item x="11938"/>
        <item x="18350"/>
        <item x="13749"/>
        <item x="571"/>
        <item x="17939"/>
        <item x="840"/>
        <item x="8212"/>
        <item x="14108"/>
        <item x="5943"/>
        <item x="15026"/>
        <item x="4043"/>
        <item x="4931"/>
        <item x="5941"/>
        <item x="13692"/>
        <item x="364"/>
        <item x="308"/>
        <item x="14188"/>
        <item x="11545"/>
        <item x="998"/>
        <item x="16931"/>
        <item x="10500"/>
        <item x="7075"/>
        <item x="7441"/>
        <item x="12157"/>
        <item x="12384"/>
        <item x="1336"/>
        <item x="1633"/>
        <item x="10775"/>
        <item x="10871"/>
        <item x="894"/>
        <item x="14481"/>
        <item x="4206"/>
        <item x="18206"/>
        <item x="3254"/>
        <item x="3506"/>
        <item x="12042"/>
        <item x="1883"/>
        <item x="10962"/>
        <item x="15213"/>
        <item x="1484"/>
        <item x="14055"/>
        <item x="11140"/>
        <item x="742"/>
        <item x="12299"/>
        <item x="15583"/>
        <item x="10820"/>
        <item x="10151"/>
        <item x="1783"/>
        <item x="10590"/>
        <item x="10874"/>
        <item x="7665"/>
        <item x="9089"/>
        <item x="6573"/>
        <item x="5957"/>
        <item x="551"/>
        <item x="2658"/>
        <item x="14236"/>
        <item x="13392"/>
        <item x="3162"/>
        <item x="3311"/>
        <item x="13451"/>
        <item x="215"/>
        <item x="12655"/>
        <item x="2986"/>
        <item x="8654"/>
        <item x="8932"/>
        <item x="14256"/>
        <item x="1152"/>
        <item x="18135"/>
        <item x="13770"/>
        <item x="14308"/>
        <item x="14622"/>
        <item x="18144"/>
        <item x="12153"/>
        <item x="8923"/>
        <item x="885"/>
        <item x="8339"/>
        <item x="6950"/>
        <item x="247"/>
        <item x="4411"/>
        <item x="6259"/>
        <item x="6471"/>
        <item x="11825"/>
        <item x="668"/>
        <item x="4919"/>
        <item x="1195"/>
        <item x="1112"/>
        <item x="4011"/>
        <item x="997"/>
        <item x="9808"/>
        <item x="3875"/>
        <item x="6243"/>
        <item x="9120"/>
        <item x="10533"/>
        <item x="2486"/>
        <item x="4174"/>
        <item x="3736"/>
        <item x="6931"/>
        <item x="1711"/>
        <item x="13054"/>
        <item x="13430"/>
        <item x="10717"/>
        <item x="11264"/>
        <item x="9030"/>
        <item x="15371"/>
        <item x="15092"/>
        <item x="18471"/>
        <item x="1746"/>
        <item x="9968"/>
        <item x="3908"/>
        <item x="14392"/>
        <item x="4973"/>
        <item x="15474"/>
        <item x="8978"/>
        <item x="10378"/>
        <item x="11259"/>
        <item x="3537"/>
        <item x="11605"/>
        <item x="8217"/>
        <item x="11523"/>
        <item x="15686"/>
        <item x="16919"/>
        <item x="5862"/>
        <item x="7248"/>
        <item x="3147"/>
        <item x="12061"/>
        <item x="1211"/>
        <item x="17199"/>
        <item x="8005"/>
        <item x="826"/>
        <item x="13358"/>
        <item x="15390"/>
        <item x="3755"/>
        <item x="5705"/>
        <item x="15171"/>
        <item x="11817"/>
        <item x="14959"/>
        <item x="3817"/>
        <item x="4507"/>
        <item x="7000"/>
        <item x="15589"/>
        <item x="9748"/>
        <item x="15176"/>
        <item x="11991"/>
        <item x="73"/>
        <item x="17165"/>
        <item x="14783"/>
        <item x="6691"/>
        <item x="14509"/>
        <item x="11170"/>
        <item x="8899"/>
        <item x="16733"/>
        <item x="2037"/>
        <item x="14358"/>
        <item x="2261"/>
        <item x="6432"/>
        <item x="6901"/>
        <item x="14081"/>
        <item x="13029"/>
        <item x="6015"/>
        <item x="7583"/>
        <item x="11414"/>
        <item x="10515"/>
        <item x="6309"/>
        <item x="2814"/>
        <item x="7913"/>
        <item x="10406"/>
        <item x="12073"/>
        <item x="4166"/>
        <item x="240"/>
        <item x="5451"/>
        <item x="12389"/>
        <item x="2617"/>
        <item x="1646"/>
        <item x="10001"/>
        <item x="5174"/>
        <item x="5315"/>
        <item x="5689"/>
        <item x="7031"/>
        <item x="518"/>
        <item x="3823"/>
        <item x="12645"/>
        <item x="13086"/>
        <item x="5927"/>
        <item x="1994"/>
        <item x="2171"/>
        <item x="4938"/>
        <item x="1696"/>
        <item x="2399"/>
        <item x="10106"/>
        <item x="839"/>
        <item x="4088"/>
        <item x="7306"/>
        <item x="4948"/>
        <item x="12975"/>
        <item x="11966"/>
        <item x="6990"/>
        <item x="10464"/>
        <item x="12301"/>
        <item x="16356"/>
        <item x="15174"/>
        <item x="15657"/>
        <item x="10847"/>
        <item x="8072"/>
        <item x="1334"/>
        <item x="1798"/>
        <item x="3212"/>
        <item x="1132"/>
        <item x="4656"/>
        <item x="3767"/>
        <item x="11491"/>
        <item x="8998"/>
        <item x="11019"/>
        <item x="5465"/>
        <item x="16663"/>
        <item x="15075"/>
        <item x="18922"/>
        <item x="11522"/>
        <item x="12535"/>
        <item x="6424"/>
        <item x="17427"/>
        <item x="2390"/>
        <item x="11536"/>
        <item x="13368"/>
        <item x="7988"/>
        <item x="2189"/>
        <item x="15044"/>
        <item x="3526"/>
        <item x="8115"/>
        <item x="2414"/>
        <item x="12281"/>
        <item x="6507"/>
        <item x="479"/>
        <item x="7810"/>
        <item x="6570"/>
        <item x="13074"/>
        <item x="2882"/>
        <item x="2160"/>
        <item x="14545"/>
        <item x="6007"/>
        <item x="18236"/>
        <item x="2506"/>
        <item x="3062"/>
        <item x="4759"/>
        <item x="10187"/>
        <item x="14808"/>
        <item x="2084"/>
        <item x="12915"/>
        <item x="3911"/>
        <item x="2628"/>
        <item x="15588"/>
        <item x="2280"/>
        <item x="11722"/>
        <item x="8795"/>
        <item x="4963"/>
        <item x="7330"/>
        <item x="1245"/>
        <item x="12542"/>
        <item x="13557"/>
        <item x="14817"/>
        <item x="3205"/>
        <item x="7409"/>
        <item x="12860"/>
        <item x="543"/>
        <item x="17581"/>
        <item x="4395"/>
        <item x="14172"/>
        <item x="12403"/>
        <item x="7761"/>
        <item x="768"/>
        <item x="5737"/>
        <item x="3522"/>
        <item x="1154"/>
        <item x="8199"/>
        <item x="1983"/>
        <item x="3849"/>
        <item x="42"/>
        <item x="343"/>
        <item x="8193"/>
        <item x="77"/>
        <item x="14421"/>
        <item x="7204"/>
        <item x="10674"/>
        <item x="9701"/>
        <item x="1817"/>
        <item x="14032"/>
        <item x="10540"/>
        <item x="18057"/>
        <item x="5337"/>
        <item x="19398"/>
        <item x="7947"/>
        <item x="6977"/>
        <item x="10215"/>
        <item x="3575"/>
        <item x="11017"/>
        <item x="4131"/>
        <item x="3628"/>
        <item x="7867"/>
        <item x="6057"/>
        <item x="13694"/>
        <item x="14000"/>
        <item x="3671"/>
        <item x="7203"/>
        <item x="9269"/>
        <item x="3355"/>
        <item x="15536"/>
        <item x="15607"/>
        <item x="4472"/>
        <item x="12425"/>
        <item x="13786"/>
        <item x="13951"/>
        <item x="17962"/>
        <item x="1585"/>
        <item x="12749"/>
        <item x="8658"/>
        <item x="4293"/>
        <item x="660"/>
        <item x="14517"/>
        <item x="1196"/>
        <item x="4531"/>
        <item x="2045"/>
        <item x="7587"/>
        <item x="12421"/>
        <item x="35"/>
        <item x="17371"/>
        <item x="7198"/>
        <item x="3183"/>
        <item x="13495"/>
        <item x="5229"/>
        <item x="12672"/>
        <item x="4137"/>
        <item x="460"/>
        <item x="2568"/>
        <item x="261"/>
        <item x="4191"/>
        <item x="3722"/>
        <item x="14080"/>
        <item x="1069"/>
        <item x="18074"/>
        <item x="13850"/>
        <item x="422"/>
        <item x="3637"/>
        <item x="8287"/>
        <item x="10816"/>
        <item x="7720"/>
        <item x="1849"/>
        <item x="12902"/>
        <item x="565"/>
        <item x="4292"/>
        <item x="1052"/>
        <item x="12219"/>
        <item x="14286"/>
        <item x="6572"/>
        <item x="18142"/>
        <item x="11033"/>
        <item x="7314"/>
        <item x="6208"/>
        <item x="1391"/>
        <item x="13933"/>
        <item x="9132"/>
        <item x="986"/>
        <item x="5450"/>
        <item x="8476"/>
        <item x="9174"/>
        <item x="7690"/>
        <item x="583"/>
        <item x="350"/>
        <item x="1055"/>
        <item x="14001"/>
        <item x="14287"/>
        <item x="11479"/>
        <item x="12095"/>
        <item x="16912"/>
        <item x="9300"/>
        <item x="32"/>
        <item x="14687"/>
        <item x="55"/>
        <item x="15325"/>
        <item x="15579"/>
        <item x="10380"/>
        <item x="14741"/>
        <item x="15477"/>
        <item x="18289"/>
        <item x="3855"/>
        <item x="10724"/>
        <item x="4085"/>
        <item x="14507"/>
        <item x="8596"/>
        <item x="9082"/>
        <item x="1993"/>
        <item x="9183"/>
        <item x="9192"/>
        <item x="13921"/>
        <item x="8930"/>
        <item x="13498"/>
        <item x="598"/>
        <item x="15413"/>
        <item x="9361"/>
        <item x="11945"/>
        <item x="14258"/>
        <item x="5507"/>
        <item x="252"/>
        <item x="3978"/>
        <item x="459"/>
        <item x="4798"/>
        <item x="9573"/>
        <item x="1772"/>
        <item x="15828"/>
        <item x="6884"/>
        <item x="3723"/>
        <item x="1271"/>
        <item x="8391"/>
        <item x="11910"/>
        <item x="10164"/>
        <item x="14895"/>
        <item x="14104"/>
        <item x="15635"/>
        <item x="2890"/>
        <item x="5928"/>
        <item x="8499"/>
        <item x="9924"/>
        <item x="3471"/>
        <item x="2651"/>
        <item x="15373"/>
        <item x="14237"/>
        <item x="4646"/>
        <item x="14479"/>
        <item x="10057"/>
        <item x="18205"/>
        <item x="15173"/>
        <item x="8046"/>
        <item x="9815"/>
        <item x="2156"/>
        <item x="6433"/>
        <item x="230"/>
        <item x="4871"/>
        <item x="7578"/>
        <item x="1674"/>
        <item x="12614"/>
        <item x="13550"/>
        <item x="7382"/>
        <item x="17844"/>
        <item x="2229"/>
        <item x="8575"/>
        <item x="3598"/>
        <item x="14508"/>
        <item x="10537"/>
        <item x="3086"/>
        <item x="2582"/>
        <item x="3708"/>
        <item x="4419"/>
        <item x="3026"/>
        <item x="12533"/>
        <item x="3688"/>
        <item x="8684"/>
        <item x="4739"/>
        <item x="9445"/>
        <item x="7944"/>
        <item x="7873"/>
        <item x="4359"/>
        <item x="6263"/>
        <item x="1966"/>
        <item x="1770"/>
        <item x="10703"/>
        <item x="5260"/>
        <item x="14333"/>
        <item x="9138"/>
        <item x="1436"/>
        <item x="10773"/>
        <item x="2879"/>
        <item x="3352"/>
        <item x="4707"/>
        <item x="5541"/>
        <item x="7865"/>
        <item x="8109"/>
        <item x="3895"/>
        <item x="2464"/>
        <item x="5942"/>
        <item x="9830"/>
        <item x="9964"/>
        <item x="6087"/>
        <item x="2285"/>
        <item x="9115"/>
        <item x="2068"/>
        <item x="5801"/>
        <item x="883"/>
        <item x="10374"/>
        <item x="1523"/>
        <item x="1753"/>
        <item x="5456"/>
        <item x="8749"/>
        <item x="3133"/>
        <item x="7946"/>
        <item x="11751"/>
        <item x="8285"/>
        <item x="1165"/>
        <item x="11887"/>
        <item x="9467"/>
        <item x="17110"/>
        <item x="1516"/>
        <item x="7519"/>
        <item x="10539"/>
        <item x="8653"/>
        <item x="13847"/>
        <item x="4659"/>
        <item x="4249"/>
        <item x="7831"/>
        <item x="2645"/>
        <item x="15142"/>
        <item x="12747"/>
        <item x="8045"/>
        <item x="13952"/>
        <item x="6578"/>
        <item x="18021"/>
        <item x="6624"/>
        <item x="348"/>
        <item x="13470"/>
        <item x="13625"/>
        <item x="6841"/>
        <item x="6361"/>
        <item x="8500"/>
        <item x="4199"/>
        <item x="11075"/>
        <item x="7162"/>
        <item x="15178"/>
        <item x="4446"/>
        <item x="1215"/>
        <item x="4342"/>
        <item x="3579"/>
        <item x="9413"/>
        <item x="3238"/>
        <item x="2578"/>
        <item x="14307"/>
        <item x="4232"/>
        <item x="6300"/>
        <item x="1031"/>
        <item x="11490"/>
        <item x="12977"/>
        <item x="13624"/>
        <item x="8315"/>
        <item x="1473"/>
        <item x="9471"/>
        <item x="6130"/>
        <item x="14088"/>
        <item x="12671"/>
        <item x="10634"/>
        <item x="12075"/>
        <item x="3999"/>
        <item x="14315"/>
        <item x="6640"/>
        <item x="14997"/>
        <item x="3714"/>
        <item x="11728"/>
        <item x="6170"/>
        <item x="8265"/>
        <item x="15023"/>
        <item x="9069"/>
        <item x="10766"/>
        <item x="3815"/>
        <item x="8050"/>
        <item x="15172"/>
        <item x="13440"/>
        <item x="4907"/>
        <item x="17809"/>
        <item x="14824"/>
        <item x="7388"/>
        <item x="3754"/>
        <item x="11289"/>
        <item x="1053"/>
        <item x="1378"/>
        <item x="1174"/>
        <item x="13066"/>
        <item x="2024"/>
        <item x="4964"/>
        <item x="7258"/>
        <item x="8306"/>
        <item x="9320"/>
        <item x="6288"/>
        <item x="15649"/>
        <item x="10556"/>
        <item x="12230"/>
        <item x="9264"/>
        <item x="9629"/>
        <item x="15537"/>
        <item x="9631"/>
        <item x="1881"/>
        <item x="14048"/>
        <item x="3048"/>
        <item x="4639"/>
        <item x="5034"/>
        <item x="3641"/>
        <item x="13023"/>
        <item x="2756"/>
        <item x="17650"/>
        <item x="664"/>
        <item x="4335"/>
        <item x="9951"/>
        <item x="519"/>
        <item x="16059"/>
        <item x="1026"/>
        <item x="18679"/>
        <item x="6214"/>
        <item x="19638"/>
        <item x="12613"/>
        <item x="6408"/>
        <item x="4487"/>
        <item x="3550"/>
        <item x="7540"/>
        <item x="9113"/>
        <item x="14960"/>
        <item x="11217"/>
        <item x="11407"/>
        <item x="11695"/>
        <item x="13469"/>
        <item x="134"/>
        <item x="5408"/>
        <item x="283"/>
        <item x="10042"/>
        <item x="10161"/>
        <item x="1325"/>
        <item x="14022"/>
        <item x="6371"/>
        <item x="11870"/>
        <item x="8820"/>
        <item x="7326"/>
        <item x="10853"/>
        <item x="12216"/>
        <item x="9813"/>
        <item x="3601"/>
        <item x="3600"/>
        <item x="4807"/>
        <item x="6021"/>
        <item x="3222"/>
        <item x="14648"/>
        <item x="8131"/>
        <item x="18266"/>
        <item x="156"/>
        <item x="13467"/>
        <item x="4476"/>
        <item x="17816"/>
        <item x="1910"/>
        <item x="4326"/>
        <item x="2705"/>
        <item x="7304"/>
        <item x="9010"/>
        <item x="1919"/>
        <item x="6096"/>
        <item x="4104"/>
        <item x="11480"/>
        <item x="15637"/>
        <item x="4059"/>
        <item x="11528"/>
        <item x="3179"/>
        <item x="16918"/>
        <item x="11114"/>
        <item x="10532"/>
        <item x="8235"/>
        <item x="3051"/>
        <item x="3703"/>
        <item x="11692"/>
        <item x="12436"/>
        <item x="3180"/>
        <item x="10107"/>
        <item x="13744"/>
        <item x="10796"/>
        <item x="17937"/>
        <item x="1329"/>
        <item x="673"/>
        <item x="10046"/>
        <item x="5155"/>
        <item x="12231"/>
        <item x="11873"/>
        <item x="6360"/>
        <item x="3085"/>
        <item x="9546"/>
        <item x="7528"/>
        <item x="9011"/>
        <item x="385"/>
        <item x="4452"/>
        <item x="728"/>
        <item x="8496"/>
        <item x="12009"/>
        <item x="3942"/>
        <item x="2657"/>
        <item x="3862"/>
        <item x="4706"/>
        <item x="6392"/>
        <item x="5244"/>
        <item x="5108"/>
        <item x="8822"/>
        <item x="9630"/>
        <item x="13532"/>
        <item x="5572"/>
        <item x="3464"/>
        <item x="3764"/>
        <item x="12152"/>
        <item x="13242"/>
        <item x="10521"/>
        <item x="9768"/>
        <item x="12558"/>
        <item x="10642"/>
        <item x="3308"/>
        <item x="4566"/>
        <item x="13932"/>
        <item x="2812"/>
        <item x="9342"/>
        <item x="9986"/>
        <item x="12400"/>
        <item x="11660"/>
        <item x="6980"/>
        <item x="14719"/>
        <item x="15608"/>
        <item x="12039"/>
        <item x="2344"/>
        <item x="3128"/>
        <item x="3795"/>
        <item x="10953"/>
        <item x="5972"/>
        <item x="2410"/>
        <item x="4571"/>
        <item x="14448"/>
        <item x="4035"/>
        <item x="776"/>
        <item x="8676"/>
        <item x="1366"/>
        <item x="14445"/>
        <item x="14934"/>
        <item x="8345"/>
        <item x="7209"/>
        <item x="5198"/>
        <item x="8700"/>
        <item x="12314"/>
        <item x="4327"/>
        <item x="13175"/>
        <item x="7881"/>
        <item x="17698"/>
        <item x="2059"/>
        <item x="4128"/>
        <item x="11460"/>
        <item x="14996"/>
        <item x="13497"/>
        <item x="6332"/>
        <item x="9066"/>
        <item x="10630"/>
        <item x="14780"/>
        <item x="4448"/>
        <item x="10088"/>
        <item x="7079"/>
        <item x="4733"/>
        <item x="10673"/>
        <item x="15319"/>
        <item x="1951"/>
        <item x="5796"/>
        <item x="2422"/>
        <item x="14691"/>
        <item x="3930"/>
        <item x="5426"/>
        <item x="10698"/>
        <item x="14570"/>
        <item x="3334"/>
        <item x="3528"/>
        <item x="1134"/>
        <item x="8714"/>
        <item x="5322"/>
        <item x="11311"/>
        <item x="9110"/>
        <item x="5644"/>
        <item x="1721"/>
        <item x="5695"/>
        <item x="4470"/>
        <item x="1629"/>
        <item x="14533"/>
        <item x="10158"/>
        <item x="12334"/>
        <item x="1105"/>
        <item x="9404"/>
        <item x="1906"/>
        <item x="3847"/>
        <item x="4008"/>
        <item x="2626"/>
        <item x="13496"/>
        <item x="15141"/>
        <item x="9745"/>
        <item x="5271"/>
        <item x="2724"/>
        <item x="8848"/>
        <item x="12391"/>
        <item x="7682"/>
        <item x="5453"/>
        <item x="3354"/>
        <item x="14078"/>
        <item x="7389"/>
        <item x="18075"/>
        <item x="9572"/>
        <item x="1403"/>
        <item x="5258"/>
        <item x="7139"/>
        <item x="15580"/>
        <item x="8266"/>
        <item x="1592"/>
        <item x="9282"/>
        <item x="10562"/>
        <item x="14478"/>
        <item x="16406"/>
        <item x="11216"/>
        <item x="18823"/>
        <item x="14543"/>
        <item x="19734"/>
        <item x="10367"/>
        <item x="13276"/>
        <item x="15414"/>
        <item x="365"/>
        <item x="3040"/>
        <item x="7535"/>
        <item x="5813"/>
        <item x="8775"/>
        <item x="5386"/>
        <item x="609"/>
        <item x="3418"/>
        <item x="13421"/>
        <item x="3926"/>
        <item x="8335"/>
        <item x="142"/>
        <item x="6470"/>
        <item x="6366"/>
        <item x="11986"/>
        <item x="5008"/>
        <item x="5559"/>
        <item x="3478"/>
        <item x="14235"/>
        <item x="7267"/>
        <item x="1076"/>
        <item x="5717"/>
        <item x="7285"/>
        <item x="9617"/>
        <item x="10085"/>
        <item x="2356"/>
        <item x="7883"/>
        <item x="11326"/>
        <item x="13766"/>
        <item x="16827"/>
        <item x="10043"/>
        <item x="13275"/>
        <item x="14148"/>
        <item x="6511"/>
        <item x="898"/>
        <item x="7413"/>
        <item x="1224"/>
        <item x="14542"/>
        <item x="2642"/>
        <item x="1136"/>
        <item x="10624"/>
        <item x="10774"/>
        <item x="2339"/>
        <item x="6191"/>
        <item x="2421"/>
        <item x="11689"/>
        <item x="1897"/>
        <item x="3901"/>
        <item x="13578"/>
        <item x="11811"/>
        <item x="17858"/>
        <item x="9449"/>
        <item x="2677"/>
        <item x="8691"/>
        <item x="4407"/>
        <item x="1894"/>
        <item x="8049"/>
        <item x="3090"/>
        <item x="13743"/>
        <item x="12808"/>
        <item x="17934"/>
        <item x="3876"/>
        <item x="10362"/>
        <item x="2226"/>
        <item x="14714"/>
        <item x="8346"/>
        <item x="3885"/>
        <item x="2543"/>
        <item x="4734"/>
        <item x="11813"/>
        <item x="3677"/>
        <item x="7693"/>
        <item x="2325"/>
        <item x="14026"/>
        <item x="7077"/>
        <item x="13528"/>
        <item x="4891"/>
        <item x="5126"/>
        <item x="7175"/>
        <item x="10679"/>
        <item x="11941"/>
        <item x="16474"/>
        <item x="6652"/>
        <item x="11246"/>
        <item x="8478"/>
        <item x="9067"/>
        <item x="12"/>
        <item x="9276"/>
        <item x="2692"/>
        <item x="11237"/>
        <item x="13954"/>
        <item x="2200"/>
        <item x="4838"/>
        <item x="6416"/>
        <item x="2742"/>
        <item x="3385"/>
        <item x="15544"/>
        <item x="5586"/>
        <item x="14572"/>
        <item x="9776"/>
        <item x="4503"/>
        <item x="7240"/>
        <item x="2340"/>
        <item x="498"/>
        <item x="592"/>
        <item x="166"/>
        <item x="2122"/>
        <item x="6724"/>
        <item x="15372"/>
        <item x="13949"/>
        <item x="5844"/>
        <item x="15143"/>
        <item x="8842"/>
        <item x="11700"/>
        <item x="6009"/>
        <item x="3643"/>
        <item x="6715"/>
        <item x="5496"/>
        <item x="6628"/>
        <item x="11189"/>
        <item x="14816"/>
        <item x="16748"/>
        <item x="15214"/>
        <item x="6135"/>
        <item x="3828"/>
        <item x="10319"/>
        <item x="6359"/>
        <item x="14596"/>
        <item x="450"/>
        <item x="5878"/>
        <item x="9795"/>
        <item x="15609"/>
        <item x="10262"/>
        <item x="11569"/>
        <item x="11327"/>
        <item x="2759"/>
        <item x="1079"/>
        <item x="8313"/>
        <item x="424"/>
        <item x="11054"/>
        <item x="10084"/>
        <item x="7591"/>
        <item x="1401"/>
        <item x="3516"/>
        <item x="8211"/>
        <item x="5791"/>
        <item x="3211"/>
        <item x="14919"/>
        <item x="10850"/>
        <item x="5709"/>
        <item x="7672"/>
        <item x="12694"/>
        <item x="9057"/>
        <item x="15605"/>
        <item x="10927"/>
        <item x="14781"/>
        <item x="1333"/>
        <item x="423"/>
        <item x="13648"/>
        <item x="10072"/>
        <item x="3458"/>
        <item x="2018"/>
        <item x="10346"/>
        <item x="2485"/>
        <item x="8920"/>
        <item x="1862"/>
        <item x="2058"/>
        <item x="7131"/>
        <item x="3328"/>
        <item x="7626"/>
        <item x="11829"/>
        <item x="1377"/>
        <item x="7525"/>
        <item x="5699"/>
        <item x="8302"/>
        <item x="2442"/>
        <item x="12151"/>
        <item x="5563"/>
        <item x="15072"/>
        <item x="14253"/>
        <item x="8835"/>
        <item x="2949"/>
        <item x="2630"/>
        <item x="14209"/>
        <item x="431"/>
        <item x="5345"/>
        <item x="7984"/>
        <item x="13447"/>
        <item x="9622"/>
        <item x="13341"/>
        <item x="5733"/>
        <item x="14958"/>
        <item x="11383"/>
        <item x="4598"/>
        <item x="9607"/>
        <item x="14171"/>
        <item x="8569"/>
        <item x="18111"/>
        <item x="12453"/>
        <item x="15416"/>
        <item x="7435"/>
        <item x="540"/>
        <item x="9570"/>
        <item x="8720"/>
        <item x="4955"/>
        <item x="2010"/>
        <item x="10160"/>
        <item x="5721"/>
        <item x="11016"/>
        <item x="15024"/>
        <item x="7480"/>
        <item x="4525"/>
        <item x="5092"/>
        <item x="115"/>
        <item x="11893"/>
        <item x="14149"/>
        <item x="7786"/>
        <item x="5965"/>
        <item x="9973"/>
        <item x="10267"/>
        <item x="6030"/>
        <item x="16217"/>
        <item x="6791"/>
        <item x="8340"/>
        <item x="11159"/>
        <item x="3991"/>
        <item x="15318"/>
        <item x="9832"/>
        <item x="1722"/>
        <item x="3751"/>
        <item x="13446"/>
        <item x="15224"/>
        <item x="6330"/>
        <item x="8682"/>
        <item x="2665"/>
        <item x="15543"/>
        <item x="8628"/>
        <item x="6680"/>
        <item x="14356"/>
        <item x="7617"/>
        <item x="4013"/>
        <item x="2711"/>
        <item x="1272"/>
        <item x="5808"/>
        <item x="4699"/>
        <item x="10236"/>
        <item x="2330"/>
        <item x="12226"/>
        <item x="546"/>
        <item x="4136"/>
        <item x="13767"/>
        <item x="5889"/>
        <item x="3349"/>
        <item x="1514"/>
        <item x="13050"/>
        <item x="6154"/>
        <item x="10152"/>
        <item x="15634"/>
        <item x="1"/>
        <item x="14957"/>
        <item x="5166"/>
        <item x="2574"/>
        <item x="7268"/>
        <item x="4190"/>
        <item x="3272"/>
        <item x="1143"/>
        <item x="14656"/>
        <item x="7155"/>
        <item x="7146"/>
        <item x="14391"/>
        <item x="7916"/>
        <item x="10897"/>
        <item x="9160"/>
        <item x="7599"/>
        <item x="4361"/>
        <item x="12679"/>
        <item x="10795"/>
        <item x="3514"/>
        <item x="3698"/>
        <item x="11535"/>
        <item x="6080"/>
        <item x="14361"/>
        <item x="1756"/>
        <item x="18163"/>
        <item x="14782"/>
        <item x="684"/>
        <item x="14007"/>
        <item x="2774"/>
        <item x="5533"/>
        <item x="8104"/>
        <item x="5452"/>
        <item x="10460"/>
        <item x="1471"/>
        <item x="4187"/>
        <item x="3959"/>
        <item x="5222"/>
        <item x="6317"/>
        <item x="6287"/>
        <item x="6136"/>
        <item x="4562"/>
        <item x="14053"/>
        <item x="1483"/>
        <item x="18063"/>
        <item x="15612"/>
        <item x="13049"/>
        <item x="1344"/>
        <item x="2864"/>
        <item x="217"/>
        <item x="9507"/>
        <item x="11337"/>
        <item x="1956"/>
        <item x="3630"/>
        <item x="14569"/>
        <item x="3646"/>
        <item x="4106"/>
        <item x="7273"/>
        <item x="7629"/>
        <item x="3082"/>
        <item x="3452"/>
        <item x="1866"/>
        <item x="15150"/>
        <item x="3065"/>
        <item x="669"/>
        <item x="1120"/>
        <item x="2000"/>
        <item x="3424"/>
        <item x="3894"/>
        <item x="8960"/>
        <item x="11031"/>
        <item x="7059"/>
        <item x="9729"/>
        <item x="8495"/>
        <item x="3415"/>
        <item x="6019"/>
        <item x="12038"/>
        <item x="10120"/>
        <item x="17188"/>
        <item x="7840"/>
        <item x="10255"/>
        <item x="2130"/>
        <item x="4956"/>
        <item x="2840"/>
        <item x="6493"/>
        <item x="713"/>
        <item x="15341"/>
        <item x="3088"/>
        <item x="82"/>
        <item x="10347"/>
        <item x="12884"/>
        <item x="13080"/>
        <item x="1156"/>
        <item x="17667"/>
        <item x="3177"/>
        <item x="4549"/>
        <item x="4732"/>
        <item x="12720"/>
        <item x="12670"/>
        <item x="2076"/>
        <item x="5605"/>
        <item x="3369"/>
        <item x="5600"/>
        <item x="11968"/>
        <item x="8811"/>
        <item x="3730"/>
        <item x="10126"/>
        <item x="9932"/>
        <item x="1020"/>
        <item x="15640"/>
        <item x="10822"/>
        <item x="14207"/>
        <item x="778"/>
        <item x="784"/>
        <item x="3279"/>
        <item x="1364"/>
        <item x="14937"/>
        <item x="11843"/>
        <item x="7254"/>
        <item x="6548"/>
        <item x="5019"/>
        <item x="11666"/>
        <item x="7832"/>
        <item x="9028"/>
        <item x="3470"/>
        <item x="11585"/>
        <item x="11517"/>
        <item x="13898"/>
        <item x="16922"/>
        <item x="3143"/>
        <item x="1878"/>
        <item x="5171"/>
        <item x="5296"/>
        <item x="2443"/>
        <item x="9489"/>
        <item x="12611"/>
        <item x="12883"/>
        <item x="871"/>
        <item x="13848"/>
        <item x="9677"/>
        <item x="1943"/>
        <item x="2346"/>
        <item x="8300"/>
        <item x="6996"/>
        <item x="6881"/>
        <item x="13391"/>
        <item x="13953"/>
        <item x="8882"/>
        <item x="9002"/>
        <item x="9728"/>
        <item x="13957"/>
        <item x="2910"/>
        <item x="9074"/>
        <item x="9367"/>
        <item x="3987"/>
        <item x="8717"/>
        <item x="6043"/>
        <item x="5793"/>
        <item x="14650"/>
        <item x="4567"/>
        <item x="642"/>
        <item x="15476"/>
        <item x="1744"/>
        <item x="8568"/>
        <item x="2893"/>
        <item x="1731"/>
        <item x="4611"/>
        <item x="12690"/>
        <item x="7724"/>
        <item x="17510"/>
        <item x="12336"/>
        <item x="7554"/>
        <item x="3626"/>
        <item x="12244"/>
        <item x="12976"/>
        <item x="2736"/>
        <item x="939"/>
        <item x="13785"/>
        <item x="4544"/>
        <item x="17961"/>
        <item x="4559"/>
        <item x="6069"/>
        <item x="12553"/>
        <item x="15690"/>
        <item x="10329"/>
        <item x="9982"/>
        <item x="12077"/>
        <item x="5835"/>
        <item x="8574"/>
        <item x="6042"/>
        <item x="1768"/>
        <item x="11351"/>
        <item x="4741"/>
        <item x="5743"/>
        <item x="13327"/>
        <item x="6248"/>
        <item x="12472"/>
        <item x="10529"/>
        <item x="7035"/>
        <item x="9513"/>
        <item x="10670"/>
        <item x="6129"/>
        <item x="13922"/>
        <item x="3640"/>
        <item x="760"/>
        <item x="11356"/>
        <item x="5188"/>
        <item x="11617"/>
        <item x="8738"/>
        <item x="15317"/>
        <item x="1219"/>
        <item x="18457"/>
        <item x="12692"/>
        <item x="7137"/>
        <item x="12496"/>
        <item x="3053"/>
        <item x="2053"/>
        <item x="15212"/>
        <item x="5713"/>
        <item x="4912"/>
        <item x="2942"/>
        <item x="9725"/>
        <item x="11262"/>
        <item x="14170"/>
        <item x="1103"/>
        <item x="9295"/>
        <item x="1908"/>
        <item x="3814"/>
        <item x="5226"/>
        <item x="3081"/>
        <item x="833"/>
        <item x="13304"/>
        <item x="13084"/>
        <item x="8807"/>
        <item x="12885"/>
        <item x="10715"/>
        <item x="4988"/>
        <item x="6281"/>
        <item x="9375"/>
        <item x="4078"/>
        <item x="8122"/>
        <item x="6160"/>
        <item x="9514"/>
        <item x="10351"/>
        <item x="3713"/>
        <item x="16283"/>
        <item x="6171"/>
        <item x="18766"/>
        <item x="10499"/>
        <item x="8123"/>
        <item x="6186"/>
        <item x="3808"/>
        <item x="10861"/>
        <item x="4481"/>
        <item x="4835"/>
        <item x="12955"/>
        <item x="14544"/>
        <item x="2029"/>
        <item x="18235"/>
        <item x="9819"/>
        <item x="942"/>
        <item x="5421"/>
        <item x="1766"/>
        <item x="15415"/>
        <item x="9441"/>
        <item x="12068"/>
        <item x="15756"/>
        <item x="13024"/>
        <item x="18573"/>
        <item x="12392"/>
        <item x="8545"/>
        <item x="11435"/>
        <item x="14232"/>
        <item x="11350"/>
        <item x="3496"/>
        <item x="11135"/>
        <item x="5816"/>
        <item x="1797"/>
        <item x="3969"/>
        <item x="9434"/>
        <item x="4563"/>
        <item x="6844"/>
        <item x="7658"/>
        <item x="151"/>
        <item x="3696"/>
        <item x="2613"/>
        <item x="15342"/>
        <item x="9341"/>
        <item x="11030"/>
        <item x="14476"/>
        <item x="12357"/>
        <item x="6417"/>
        <item x="7526"/>
        <item x="11265"/>
        <item x="14208"/>
        <item x="1273"/>
        <item x="6618"/>
        <item x="8075"/>
        <item x="11108"/>
        <item x="13174"/>
        <item x="16706"/>
        <item x="7126"/>
        <item x="4893"/>
        <item x="15656"/>
        <item x="813"/>
        <item x="18536"/>
        <item x="10578"/>
        <item x="13322"/>
        <item x="14877"/>
        <item x="726"/>
        <item x="12243"/>
        <item x="3291"/>
        <item x="8100"/>
        <item x="7818"/>
        <item x="1563"/>
        <item x="6177"/>
        <item x="5677"/>
        <item x="1260"/>
        <item x="13204"/>
        <item x="6630"/>
        <item x="72"/>
        <item x="1902"/>
        <item x="9366"/>
        <item x="14452"/>
        <item x="7367"/>
        <item x="18201"/>
        <item x="4591"/>
        <item x="2044"/>
        <item x="9402"/>
        <item x="3529"/>
        <item x="12588"/>
        <item x="11570"/>
        <item x="5594"/>
        <item x="1282"/>
        <item x="9305"/>
        <item x="5974"/>
        <item x="7763"/>
        <item x="8451"/>
        <item x="6704"/>
        <item x="7142"/>
        <item x="12468"/>
        <item x="12448"/>
        <item x="4564"/>
        <item x="771"/>
        <item x="10344"/>
        <item x="9731"/>
        <item x="10559"/>
        <item x="13215"/>
        <item x="11239"/>
        <item x="4126"/>
        <item x="2228"/>
        <item x="14710"/>
        <item x="6994"/>
        <item x="7764"/>
        <item x="15269"/>
        <item x="3041"/>
        <item x="10424"/>
        <item x="3837"/>
        <item x="13171"/>
        <item x="6363"/>
        <item x="10345"/>
        <item x="11101"/>
        <item x="8454"/>
        <item x="2133"/>
        <item x="6677"/>
        <item x="7855"/>
        <item x="8933"/>
        <item x="10697"/>
        <item x="1738"/>
        <item x="16489"/>
        <item x="11566"/>
        <item x="14422"/>
        <item x="8201"/>
        <item x="12831"/>
        <item x="5344"/>
        <item x="9157"/>
        <item x="8808"/>
        <item x="12340"/>
        <item x="7386"/>
        <item x="9390"/>
        <item x="12292"/>
        <item x="9245"/>
        <item x="7476"/>
        <item x="11488"/>
        <item x="12487"/>
        <item x="7580"/>
        <item x="14186"/>
        <item x="682"/>
        <item x="9416"/>
        <item x="9162"/>
        <item x="15743"/>
        <item x="4985"/>
        <item x="14337"/>
        <item x="13107"/>
        <item x="7427"/>
        <item x="13214"/>
        <item x="12383"/>
        <item x="2838"/>
        <item x="5018"/>
        <item x="15296"/>
        <item x="8342"/>
        <item x="10459"/>
        <item x="11541"/>
        <item x="5030"/>
        <item x="12067"/>
        <item x="6155"/>
        <item x="7374"/>
        <item x="2743"/>
        <item x="7595"/>
        <item x="14216"/>
        <item x="12669"/>
        <item x="14292"/>
        <item x="3499"/>
        <item x="3954"/>
        <item x="5630"/>
        <item x="12727"/>
        <item x="13748"/>
        <item x="2806"/>
        <item x="14187"/>
        <item x="5994"/>
        <item x="14309"/>
        <item x="8973"/>
        <item x="11436"/>
        <item x="12806"/>
        <item x="4843"/>
        <item x="10156"/>
        <item x="2201"/>
        <item x="8078"/>
        <item x="14883"/>
        <item x="13487"/>
        <item x="6114"/>
        <item x="15542"/>
        <item x="12746"/>
        <item x="5480"/>
        <item x="9073"/>
        <item x="15022"/>
        <item x="327"/>
        <item x="1051"/>
        <item x="10383"/>
        <item x="9256"/>
        <item x="1530"/>
        <item x="13079"/>
        <item x="5766"/>
        <item x="12951"/>
        <item x="10019"/>
        <item x="13390"/>
        <item x="5564"/>
        <item x="5272"/>
        <item x="8600"/>
        <item x="9791"/>
        <item x="10506"/>
        <item x="2542"/>
        <item x="11822"/>
        <item x="14174"/>
        <item x="3070"/>
        <item x="7479"/>
        <item x="2718"/>
        <item x="11332"/>
        <item x="4201"/>
        <item x="16826"/>
        <item x="15322"/>
        <item x="6046"/>
        <item x="15687"/>
        <item x="2225"/>
        <item x="12721"/>
        <item x="10282"/>
        <item x="1828"/>
        <item x="14025"/>
        <item x="9302"/>
        <item x="10284"/>
        <item x="10364"/>
        <item x="16237"/>
        <item x="6165"/>
        <item x="6966"/>
        <item x="5046"/>
        <item x="7173"/>
        <item x="16"/>
        <item x="14024"/>
        <item x="5441"/>
        <item x="3547"/>
        <item x="11190"/>
        <item x="4727"/>
        <item x="3778"/>
        <item x="12843"/>
        <item x="3460"/>
        <item x="7410"/>
        <item x="13603"/>
        <item x="12351"/>
        <item x="14873"/>
        <item x="8854"/>
        <item x="13048"/>
        <item x="3541"/>
        <item x="9714"/>
        <item x="7900"/>
        <item x="14875"/>
        <item x="2202"/>
        <item x="10258"/>
        <item x="4316"/>
        <item x="15095"/>
        <item x="12180"/>
        <item x="13396"/>
        <item x="4212"/>
        <item x="10900"/>
        <item x="2219"/>
        <item x="814"/>
        <item x="7813"/>
        <item x="5376"/>
        <item x="10671"/>
        <item x="11665"/>
        <item x="2768"/>
        <item x="5118"/>
        <item x="9614"/>
        <item x="317"/>
        <item x="4904"/>
        <item x="10355"/>
        <item x="14574"/>
        <item x="16285"/>
        <item x="13279"/>
        <item x="4283"/>
        <item x="12358"/>
        <item x="7502"/>
        <item x="11188"/>
        <item x="3202"/>
        <item x="11659"/>
        <item x="13797"/>
        <item x="3796"/>
        <item x="2923"/>
        <item x="13549"/>
        <item x="2532"/>
        <item x="13152"/>
        <item x="5215"/>
        <item x="7504"/>
        <item x="9821"/>
        <item x="731"/>
        <item x="2735"/>
        <item x="1429"/>
        <item x="9360"/>
        <item x="147"/>
        <item x="2985"/>
        <item x="5548"/>
        <item x="5175"/>
        <item x="4667"/>
        <item x="8709"/>
        <item x="13849"/>
        <item x="956"/>
        <item x="13108"/>
        <item x="5398"/>
        <item x="2715"/>
        <item x="9105"/>
        <item x="4469"/>
        <item x="13622"/>
        <item x="1645"/>
        <item x="13796"/>
        <item x="11447"/>
        <item x="8237"/>
        <item x="2027"/>
        <item x="13851"/>
        <item x="12919"/>
        <item x="2278"/>
        <item x="2075"/>
        <item x="11731"/>
        <item x="10361"/>
        <item x="12974"/>
        <item x="3604"/>
        <item x="3551"/>
        <item x="4573"/>
        <item x="4993"/>
        <item x="7983"/>
        <item x="13262"/>
        <item x="4596"/>
        <item x="4574"/>
        <item x="6676"/>
        <item x="10392"/>
        <item x="12251"/>
        <item x="4633"/>
        <item x="17294"/>
        <item x="13445"/>
        <item x="1423"/>
        <item x="11844"/>
        <item x="880"/>
        <item x="6551"/>
        <item x="1880"/>
        <item x="399"/>
        <item x="13574"/>
        <item x="6377"/>
        <item x="17857"/>
        <item x="6252"/>
        <item x="1426"/>
        <item x="3094"/>
        <item x="4641"/>
        <item x="7113"/>
        <item x="7777"/>
        <item x="5055"/>
        <item x="6842"/>
        <item x="4149"/>
        <item x="4313"/>
        <item x="6885"/>
        <item x="7195"/>
        <item x="15027"/>
        <item x="7154"/>
        <item x="10310"/>
        <item x="12275"/>
        <item x="1992"/>
        <item x="1889"/>
        <item x="1303"/>
        <item x="665"/>
        <item x="2212"/>
        <item x="13876"/>
        <item x="13278"/>
        <item x="5227"/>
        <item x="12731"/>
        <item x="8951"/>
        <item x="5669"/>
        <item x="1609"/>
        <item x="9503"/>
        <item x="13393"/>
        <item x="4034"/>
        <item x="908"/>
        <item x="15215"/>
        <item x="7935"/>
        <item x="6251"/>
        <item x="3638"/>
        <item x="5362"/>
        <item x="10584"/>
        <item x="8364"/>
        <item x="8874"/>
        <item x="13948"/>
        <item x="6192"/>
        <item x="3126"/>
        <item x="13999"/>
        <item x="15025"/>
        <item x="18039"/>
        <item x="5066"/>
        <item x="246"/>
        <item x="14711"/>
        <item x="10815"/>
        <item x="297"/>
        <item x="5028"/>
        <item x="3388"/>
        <item x="7688"/>
        <item x="9203"/>
        <item x="12783"/>
        <item x="7940"/>
        <item x="17545"/>
        <item x="6441"/>
        <item x="4677"/>
        <item x="15370"/>
        <item x="14510"/>
        <item x="5859"/>
        <item x="5037"/>
        <item x="3535"/>
        <item x="4879"/>
        <item x="9744"/>
        <item x="9640"/>
        <item x="7877"/>
        <item x="8165"/>
        <item x="13167"/>
        <item x="2704"/>
        <item x="13653"/>
        <item x="10155"/>
        <item x="2526"/>
        <item x="16154"/>
        <item x="1119"/>
        <item x="5083"/>
        <item x="7953"/>
        <item x="3190"/>
        <item x="6654"/>
        <item x="13302"/>
        <item x="6286"/>
        <item x="13598"/>
        <item x="9584"/>
        <item x="7783"/>
        <item x="12691"/>
        <item x="5442"/>
        <item x="9511"/>
        <item x="15541"/>
        <item x="13712"/>
        <item x="1611"/>
        <item x="2117"/>
        <item x="1676"/>
        <item x="2373"/>
        <item x="9461"/>
        <item x="7787"/>
        <item x="11158"/>
        <item x="841"/>
        <item x="3000"/>
        <item x="2019"/>
        <item x="6374"/>
        <item x="12190"/>
        <item x="3679"/>
        <item x="3576"/>
        <item x="5837"/>
        <item x="12722"/>
        <item x="1832"/>
        <item x="6188"/>
        <item x="10961"/>
        <item x="14879"/>
        <item x="14621"/>
        <item x="18325"/>
        <item x="14571"/>
        <item x="7850"/>
        <item x="3302"/>
        <item x="5887"/>
        <item x="9252"/>
        <item x="7153"/>
        <item x="2573"/>
        <item x="948"/>
        <item x="7282"/>
        <item x="6588"/>
        <item x="4010"/>
        <item x="8427"/>
        <item x="3207"/>
        <item x="15449"/>
        <item x="10423"/>
        <item x="7621"/>
        <item x="8273"/>
        <item x="5056"/>
        <item x="13809"/>
        <item x="7379"/>
        <item x="11850"/>
        <item x="12290"/>
        <item x="1810"/>
        <item x="14878"/>
        <item x="2963"/>
        <item x="5139"/>
        <item x="10802"/>
        <item x="0"/>
        <item x="15450"/>
        <item x="4914"/>
        <item x="9383"/>
        <item x="8226"/>
        <item x="15069"/>
        <item x="13737"/>
        <item x="10166"/>
        <item x="11760"/>
        <item x="14106"/>
        <item x="5193"/>
        <item x="1879"/>
        <item x="9788"/>
        <item x="6223"/>
        <item x="4095"/>
        <item x="2857"/>
        <item x="9541"/>
        <item x="2327"/>
        <item x="1564"/>
        <item x="10647"/>
        <item x="2606"/>
        <item x="2948"/>
        <item x="7575"/>
        <item x="6757"/>
        <item x="12642"/>
        <item x="13342"/>
        <item x="8908"/>
        <item x="8126"/>
        <item x="12479"/>
        <item x="6228"/>
        <item x="2719"/>
        <item x="10490"/>
        <item x="4468"/>
        <item x="3079"/>
        <item x="12122"/>
        <item x="14933"/>
        <item x="10797"/>
        <item x="3685"/>
        <item x="9948"/>
        <item x="6124"/>
        <item x="1724"/>
        <item x="15149"/>
        <item x="2324"/>
        <item x="9304"/>
        <item x="7376"/>
        <item x="3518"/>
        <item x="12291"/>
        <item x="2771"/>
        <item x="499"/>
        <item x="3467"/>
        <item x="4854"/>
        <item x="15658"/>
        <item x="7845"/>
        <item x="6790"/>
        <item x="1332"/>
        <item x="8799"/>
        <item x="3383"/>
        <item x="243"/>
        <item x="3213"/>
        <item x="5182"/>
        <item x="440"/>
        <item x="856"/>
        <item x="1350"/>
        <item x="15448"/>
        <item x="15297"/>
        <item x="9809"/>
        <item x="8270"/>
        <item x="7821"/>
        <item x="1286"/>
        <item x="14193"/>
        <item x="5649"/>
        <item x="9029"/>
        <item x="4713"/>
        <item x="12748"/>
        <item x="7666"/>
        <item x="9464"/>
        <item x="466"/>
        <item x="11116"/>
        <item x="2190"/>
        <item x="15475"/>
        <item x="6852"/>
        <item x="2246"/>
        <item x="10495"/>
        <item x="9700"/>
        <item x="11725"/>
        <item x="14079"/>
        <item x="11638"/>
        <item x="18073"/>
        <item x="1003"/>
        <item x="2154"/>
        <item x="14076"/>
        <item x="79"/>
        <item x="5405"/>
        <item x="11963"/>
        <item x="9386"/>
        <item x="1935"/>
        <item x="6094"/>
        <item x="2793"/>
        <item x="889"/>
        <item x="14737"/>
        <item x="4105"/>
        <item x="9324"/>
        <item x="6826"/>
        <item x="500"/>
        <item x="2416"/>
        <item x="901"/>
        <item x="10819"/>
        <item x="12946"/>
        <item x="5492"/>
        <item x="11912"/>
        <item x="11814"/>
        <item x="15689"/>
        <item x="9952"/>
        <item x="11360"/>
        <item x="7072"/>
        <item x="4323"/>
        <item x="3087"/>
        <item x="7902"/>
        <item x="5071"/>
        <item x="15382"/>
        <item x="14084"/>
        <item x="2966"/>
        <item x="8944"/>
        <item x="9329"/>
        <item x="14963"/>
        <item x="15648"/>
        <item x="5156"/>
        <item x="7028"/>
        <item x="8668"/>
        <item x="5463"/>
        <item x="13203"/>
        <item x="8900"/>
        <item x="109"/>
        <item x="14894"/>
        <item x="3119"/>
        <item x="3293"/>
        <item x="10004"/>
        <item x="3511"/>
        <item x="11795"/>
        <item x="4717"/>
        <item x="11315"/>
        <item x="6920"/>
        <item x="10546"/>
        <item x="11175"/>
        <item x="3504"/>
        <item x="16737"/>
        <item x="10675"/>
        <item x="9221"/>
        <item x="10280"/>
        <item x="2682"/>
        <item x="8338"/>
        <item x="4413"/>
        <item x="6607"/>
        <item x="1239"/>
        <item x="12723"/>
        <item x="3859"/>
        <item x="6448"/>
        <item x="8014"/>
        <item x="12450"/>
        <item x="7104"/>
        <item x="8692"/>
        <item x="11647"/>
        <item x="3650"/>
        <item x="7098"/>
        <item x="12785"/>
        <item x="8946"/>
        <item x="11586"/>
        <item x="12534"/>
        <item x="12888"/>
        <item x="14876"/>
        <item x="14962"/>
        <item x="10360"/>
        <item x="8975"/>
        <item x="15636"/>
        <item x="12148"/>
        <item x="18533"/>
        <item x="5120"/>
        <item x="19539"/>
        <item x="8590"/>
        <item x="8248"/>
        <item x="12456"/>
        <item x="1111"/>
        <item x="3340"/>
        <item x="13824"/>
        <item x="748"/>
        <item x="4872"/>
        <item x="5556"/>
        <item x="9141"/>
        <item x="8771"/>
        <item x="1254"/>
        <item x="11798"/>
        <item x="1805"/>
        <item x="11142"/>
        <item x="3676"/>
        <item x="1914"/>
        <item x="5477"/>
        <item x="2728"/>
        <item x="1110"/>
        <item x="262"/>
        <item x="1905"/>
        <item x="8926"/>
        <item x="6481"/>
        <item x="13233"/>
        <item x="882"/>
        <item x="22"/>
        <item x="1522"/>
        <item x="111"/>
        <item x="3494"/>
        <item x="9488"/>
        <item x="7210"/>
        <item x="4273"/>
        <item x="2303"/>
        <item x="15071"/>
        <item x="6944"/>
        <item x="2758"/>
        <item x="3724"/>
        <item x="4539"/>
        <item x="8956"/>
        <item x="14852"/>
        <item x="5017"/>
        <item x="1249"/>
        <item x="4138"/>
        <item x="3106"/>
        <item x="12554"/>
        <item x="9087"/>
        <item x="8216"/>
        <item x="6322"/>
        <item x="14511"/>
        <item x="4705"/>
        <item x="5975"/>
        <item x="171"/>
        <item x="4553"/>
        <item x="5960"/>
        <item x="1186"/>
        <item x="15343"/>
        <item x="12833"/>
        <item x="985"/>
        <item x="7160"/>
        <item x="13085"/>
        <item x="46"/>
        <item x="5080"/>
        <item x="140"/>
        <item x="693"/>
        <item x="2496"/>
        <item x="2263"/>
        <item x="5773"/>
        <item x="14917"/>
        <item x="15387"/>
        <item x="18343"/>
        <item x="18479"/>
        <item x="1637"/>
        <item x="6142"/>
        <item x="7545"/>
        <item x="5770"/>
        <item x="10357"/>
        <item x="6375"/>
        <item x="15610"/>
        <item x="2957"/>
        <item x="6873"/>
        <item x="3873"/>
        <item x="12623"/>
        <item x="9472"/>
        <item x="17476"/>
        <item x="3484"/>
        <item x="14956"/>
        <item x="6537"/>
        <item x="795"/>
        <item x="9980"/>
        <item x="1365"/>
        <item x="12390"/>
        <item x="13111"/>
        <item x="9155"/>
        <item x="13690"/>
        <item x="7718"/>
        <item x="15508"/>
        <item x="12901"/>
        <item x="12008"/>
        <item x="10435"/>
        <item x="6866"/>
        <item x="14365"/>
        <item x="7215"/>
        <item x="18162"/>
        <item x="5032"/>
        <item x="19428"/>
        <item x="15505"/>
        <item x="9370"/>
        <item x="7421"/>
        <item x="7217"/>
        <item x="13519"/>
        <item x="1791"/>
        <item x="344"/>
        <item x="163"/>
        <item x="1431"/>
        <item x="328"/>
        <item x="13494"/>
        <item x="7576"/>
        <item x="13554"/>
        <item x="12419"/>
        <item x="15110"/>
        <item x="4012"/>
        <item x="15368"/>
        <item x="13144"/>
        <item x="12757"/>
        <item x="2842"/>
        <item x="15388"/>
        <item x="4867"/>
        <item x="15177"/>
        <item x="11018"/>
        <item x="12276"/>
        <item x="12832"/>
        <item x="17306"/>
        <item x="3169"/>
        <item x="6245"/>
        <item x="9026"/>
        <item x="7820"/>
        <item x="6258"/>
        <item x="1468"/>
        <item x="12515"/>
        <item x="7497"/>
        <item x="15688"/>
        <item x="2984"/>
        <item x="6705"/>
        <item x="13853"/>
        <item x="7739"/>
        <item x="161"/>
        <item x="4218"/>
        <item x="6665"/>
        <item x="494"/>
        <item x="3609"/>
        <item x="13816"/>
        <item x="106"/>
        <item x="13030"/>
        <item x="93"/>
        <item x="12188"/>
        <item x="8511"/>
        <item x="5792"/>
        <item x="1109"/>
        <item x="13263"/>
        <item x="12393"/>
        <item x="5671"/>
        <item x="14254"/>
        <item x="12598"/>
        <item x="13476"/>
        <item x="3997"/>
        <item x="3267"/>
        <item x="11643"/>
        <item x="13852"/>
        <item x="10648"/>
        <item x="9061"/>
        <item x="5798"/>
        <item x="12220"/>
        <item x="7680"/>
        <item x="2006"/>
        <item x="8009"/>
        <item x="15259"/>
        <item x="13360"/>
        <item x="13115"/>
        <item x="411"/>
        <item x="13350"/>
        <item x="5140"/>
        <item x="7207"/>
        <item x="101"/>
        <item x="13772"/>
        <item x="667"/>
        <item x="17950"/>
        <item x="10397"/>
        <item x="12917"/>
        <item x="16301"/>
        <item x="14378"/>
        <item x="5768"/>
        <item x="9582"/>
        <item x="8958"/>
        <item x="1874"/>
        <item x="1397"/>
        <item x="5977"/>
        <item x="9165"/>
        <item x="6876"/>
        <item x="8878"/>
        <item x="7174"/>
        <item x="2877"/>
        <item x="13655"/>
        <item x="15248"/>
        <item x="7442"/>
        <item x="8643"/>
        <item x="12387"/>
        <item x="11723"/>
        <item x="4862"/>
        <item x="8577"/>
        <item x="15094"/>
        <item x="10824"/>
        <item x="7604"/>
        <item x="12922"/>
        <item x="6733"/>
        <item x="15428"/>
        <item x="15003"/>
        <item x="12673"/>
        <item x="10113"/>
        <item x="13056"/>
        <item x="7964"/>
        <item x="441"/>
        <item x="13696"/>
        <item x="827"/>
        <item x="10163"/>
        <item x="1331"/>
        <item x="9299"/>
        <item x="3924"/>
        <item x="3469"/>
        <item x="355"/>
        <item x="10538"/>
        <item x="486"/>
        <item x="1432"/>
        <item x="10833"/>
        <item x="9323"/>
        <item x="4557"/>
        <item x="14113"/>
        <item x="6759"/>
        <item x="2563"/>
        <item x="4638"/>
        <item x="1642"/>
        <item x="15161"/>
        <item x="7939"/>
        <item x="18417"/>
        <item x="730"/>
        <item x="13448"/>
        <item x="1155"/>
        <item x="15122"/>
        <item x="4762"/>
        <item x="1699"/>
        <item x="614"/>
        <item x="10165"/>
        <item x="4125"/>
        <item x="16156"/>
        <item x="6858"/>
        <item x="5375"/>
        <item x="6758"/>
        <item x="1758"/>
        <item x="13457"/>
        <item x="4868"/>
        <item x="1559"/>
        <item x="846"/>
        <item x="5966"/>
        <item x="2455"/>
        <item x="11726"/>
        <item x="6467"/>
        <item x="7364"/>
        <item x="8601"/>
        <item x="12265"/>
        <item x="14454"/>
        <item x="1060"/>
        <item x="11238"/>
        <item x="1819"/>
        <item x="15154"/>
        <item x="2964"/>
        <item x="12221"/>
        <item x="13713"/>
        <item x="17285"/>
        <item x="12140"/>
        <item x="15524"/>
        <item x="2127"/>
        <item x="3786"/>
        <item x="6466"/>
        <item x="2982"/>
        <item x="4198"/>
        <item x="15102"/>
        <item x="2762"/>
        <item x="10475"/>
        <item x="14131"/>
        <item x="7048"/>
        <item x="14455"/>
        <item x="1818"/>
        <item x="10859"/>
        <item x="6418"/>
        <item x="11076"/>
        <item x="10785"/>
        <item x="4617"/>
        <item x="9179"/>
        <item x="7725"/>
        <item x="13758"/>
        <item x="12750"/>
        <item x="11772"/>
        <item x="10234"/>
        <item x="9481"/>
        <item x="8167"/>
        <item x="8586"/>
        <item x="12543"/>
        <item x="5209"/>
        <item x="1011"/>
        <item x="1643"/>
        <item x="12126"/>
        <item x="9232"/>
        <item x="3032"/>
        <item x="13527"/>
        <item x="3182"/>
        <item x="2804"/>
        <item x="10304"/>
        <item x="7839"/>
        <item x="14402"/>
        <item x="2270"/>
        <item x="8079"/>
        <item x="3618"/>
        <item x="14271"/>
        <item x="6058"/>
        <item x="1382"/>
        <item x="7907"/>
        <item x="7242"/>
        <item x="6246"/>
        <item x="320"/>
        <item x="10614"/>
        <item x="2501"/>
        <item x="9158"/>
        <item x="13331"/>
        <item x="8274"/>
        <item x="8264"/>
        <item x="15201"/>
        <item x="13810"/>
        <item x="7136"/>
        <item x="12538"/>
        <item x="12794"/>
        <item x="17428"/>
        <item x="14002"/>
        <item x="12422"/>
        <item x="4986"/>
        <item x="13904"/>
        <item x="9794"/>
        <item x="8565"/>
        <item x="15951"/>
        <item x="14281"/>
        <item x="3417"/>
        <item x="13037"/>
        <item x="2649"/>
        <item x="5275"/>
        <item x="13063"/>
        <item x="14034"/>
        <item x="1578"/>
        <item x="9202"/>
        <item x="4932"/>
        <item x="12701"/>
        <item x="15639"/>
        <item x="13602"/>
        <item x="5069"/>
        <item x="5871"/>
        <item x="12680"/>
        <item x="6615"/>
        <item x="10688"/>
        <item x="9204"/>
        <item x="11061"/>
        <item x="12816"/>
        <item x="476"/>
        <item x="10836"/>
        <item x="8999"/>
        <item x="1877"/>
        <item x="5929"/>
        <item x="7076"/>
        <item x="10511"/>
        <item x="11752"/>
        <item x="13934"/>
        <item x="13729"/>
        <item x="8334"/>
        <item x="3382"/>
        <item x="13719"/>
        <item x="87"/>
        <item x="9438"/>
        <item x="11279"/>
        <item x="6748"/>
        <item x="10736"/>
        <item x="9891"/>
        <item x="3813"/>
        <item x="16031"/>
        <item x="6319"/>
        <item x="9876"/>
        <item x="9645"/>
        <item x="16012"/>
        <item x="11366"/>
        <item x="9033"/>
        <item x="4934"/>
        <item x="7509"/>
        <item x="2391"/>
        <item x="253"/>
        <item x="9326"/>
        <item x="5142"/>
        <item x="1848"/>
        <item x="7434"/>
        <item x="11867"/>
        <item x="3684"/>
        <item x="15301"/>
        <item x="95"/>
        <item x="13040"/>
        <item x="6048"/>
        <item x="11736"/>
        <item x="6037"/>
        <item x="3498"/>
        <item x="8815"/>
        <item x="4609"/>
        <item x="6976"/>
        <item x="8449"/>
        <item x="8844"/>
        <item x="8415"/>
        <item x="2083"/>
        <item x="4809"/>
        <item x="10271"/>
        <item x="13092"/>
        <item x="1666"/>
        <item x="14657"/>
        <item x="9415"/>
        <item x="5283"/>
        <item x="3988"/>
        <item x="11174"/>
        <item x="1408"/>
        <item x="9644"/>
        <item x="62"/>
        <item x="1656"/>
        <item x="8322"/>
        <item x="2722"/>
        <item x="10741"/>
        <item x="11709"/>
        <item x="16516"/>
        <item x="17013"/>
        <item x="9694"/>
        <item x="10452"/>
        <item x="5402"/>
        <item x="16337"/>
        <item x="13236"/>
        <item x="12568"/>
        <item x="3450"/>
        <item x="3702"/>
        <item x="5104"/>
        <item x="6169"/>
        <item x="3178"/>
        <item x="2921"/>
        <item x="14788"/>
        <item x="12494"/>
        <item x="7791"/>
        <item x="11377"/>
        <item x="15592"/>
        <item x="3030"/>
        <item x="14173"/>
        <item x="579"/>
        <item x="8164"/>
        <item x="15647"/>
        <item x="11039"/>
        <item x="5312"/>
        <item x="563"/>
        <item x="14262"/>
        <item x="12072"/>
        <item x="6763"/>
        <item x="11469"/>
        <item x="3219"/>
        <item x="7247"/>
        <item x="120"/>
        <item x="4341"/>
        <item x="14450"/>
        <item x="7229"/>
        <item x="2030"/>
        <item x="662"/>
        <item x="2353"/>
        <item x="1194"/>
        <item x="1969"/>
        <item x="739"/>
        <item x="4159"/>
        <item x="3230"/>
        <item x="5233"/>
        <item x="12872"/>
        <item x="3856"/>
        <item x="5073"/>
        <item x="7547"/>
        <item x="11270"/>
        <item x="5666"/>
        <item x="12347"/>
        <item x="9368"/>
        <item x="8403"/>
        <item x="3607"/>
        <item x="1348"/>
        <item x="6256"/>
        <item x="1017"/>
        <item x="793"/>
        <item x="14659"/>
        <item x="3163"/>
        <item x="5502"/>
        <item x="1726"/>
        <item x="6066"/>
        <item x="220"/>
        <item x="3574"/>
        <item x="10064"/>
        <item x="9554"/>
        <item x="7140"/>
        <item x="2355"/>
        <item x="11864"/>
        <item x="11898"/>
        <item x="2382"/>
        <item x="4239"/>
        <item x="8546"/>
        <item x="7543"/>
        <item x="5593"/>
        <item x="12586"/>
        <item x="9591"/>
        <item x="17458"/>
        <item x="118"/>
        <item x="9001"/>
        <item x="8414"/>
        <item x="8631"/>
        <item x="8765"/>
        <item x="14487"/>
        <item x="11410"/>
        <item x="3095"/>
        <item x="13911"/>
        <item x="15392"/>
        <item x="1139"/>
        <item x="6324"/>
        <item x="7475"/>
        <item x="9487"/>
        <item x="10594"/>
        <item x="3466"/>
        <item x="13981"/>
        <item x="15351"/>
        <item x="9705"/>
        <item x="5177"/>
        <item x="9949"/>
        <item x="9734"/>
        <item x="1535"/>
        <item x="9248"/>
        <item x="8952"/>
        <item x="5729"/>
        <item x="10610"/>
        <item x="818"/>
        <item x="12726"/>
        <item x="9603"/>
        <item x="13068"/>
        <item x="15845"/>
        <item x="8629"/>
        <item x="9121"/>
        <item x="8561"/>
        <item x="7729"/>
        <item x="14282"/>
        <item x="14801"/>
        <item x="13455"/>
        <item x="14094"/>
        <item x="8983"/>
        <item x="8515"/>
        <item x="5436"/>
        <item x="14323"/>
        <item x="9127"/>
        <item x="2444"/>
        <item x="11496"/>
        <item x="3078"/>
        <item x="8106"/>
        <item x="473"/>
        <item x="13533"/>
        <item x="12892"/>
        <item x="2314"/>
        <item x="4483"/>
        <item x="3757"/>
        <item x="9340"/>
        <item x="6721"/>
        <item x="5693"/>
        <item x="3493"/>
        <item x="774"/>
        <item x="694"/>
        <item x="11123"/>
        <item x="15355"/>
        <item x="4631"/>
        <item x="4586"/>
        <item x="15129"/>
        <item x="5387"/>
        <item x="341"/>
        <item x="7023"/>
        <item x="10651"/>
        <item x="9258"/>
        <item x="14673"/>
        <item x="7105"/>
        <item x="5084"/>
        <item x="659"/>
        <item x="13318"/>
        <item x="3451"/>
        <item x="410"/>
        <item x="4112"/>
        <item x="6649"/>
        <item x="3648"/>
        <item x="10461"/>
        <item x="1750"/>
        <item x="7799"/>
        <item x="11878"/>
        <item x="781"/>
        <item x="7932"/>
        <item x="84"/>
        <item x="15464"/>
        <item x="15595"/>
        <item x="4079"/>
        <item x="13858"/>
        <item x="4720"/>
        <item x="12696"/>
        <item x="3206"/>
        <item x="13924"/>
        <item x="5280"/>
        <item x="9523"/>
        <item x="8871"/>
        <item x="11292"/>
        <item x="14846"/>
        <item x="7085"/>
        <item x="11625"/>
        <item x="78"/>
        <item x="14181"/>
        <item x="9726"/>
        <item x="14196"/>
        <item x="12600"/>
        <item x="10087"/>
        <item x="17461"/>
        <item x="1704"/>
        <item x="19233"/>
        <item x="2523"/>
        <item x="14296"/>
        <item x="15479"/>
        <item x="18143"/>
        <item x="2402"/>
        <item x="2930"/>
        <item x="15617"/>
        <item x="8145"/>
        <item x="18521"/>
        <item x="10343"/>
        <item x="19538"/>
        <item x="1663"/>
        <item x="4996"/>
        <item x="48"/>
        <item x="13028"/>
        <item x="9805"/>
        <item x="7206"/>
        <item x="9812"/>
        <item x="875"/>
        <item x="3802"/>
        <item x="4962"/>
        <item x="1529"/>
        <item x="13250"/>
        <item x="2996"/>
        <item x="1977"/>
        <item x="10938"/>
        <item x="5454"/>
        <item x="11007"/>
        <item x="12055"/>
        <item x="12254"/>
        <item x="3592"/>
        <item x="5161"/>
        <item x="10548"/>
        <item x="1485"/>
        <item x="4744"/>
        <item x="14764"/>
        <item x="183"/>
        <item x="3280"/>
        <item x="3363"/>
        <item x="5170"/>
        <item x="12367"/>
        <item x="15564"/>
        <item x="1359"/>
        <item x="18504"/>
        <item x="4455"/>
        <item x="19534"/>
        <item x="331"/>
        <item x="11493"/>
        <item x="13089"/>
        <item x="12317"/>
        <item x="88"/>
        <item x="1022"/>
        <item x="12989"/>
        <item x="1920"/>
        <item x="11532"/>
        <item x="3137"/>
        <item x="4364"/>
        <item x="5148"/>
        <item x="11872"/>
        <item x="8210"/>
        <item x="9874"/>
        <item x="4701"/>
        <item x="2998"/>
        <item x="3655"/>
        <item x="14767"/>
        <item x="6101"/>
        <item x="1554"/>
        <item x="2679"/>
        <item x="2605"/>
        <item x="8373"/>
        <item x="9940"/>
        <item x="9853"/>
        <item x="14012"/>
        <item x="6"/>
        <item x="7607"/>
        <item x="12015"/>
        <item x="12559"/>
        <item x="14854"/>
        <item x="5116"/>
        <item x="12862"/>
        <item x="8593"/>
        <item x="8834"/>
        <item x="9993"/>
        <item x="14969"/>
        <item x="3123"/>
        <item x="14899"/>
        <item x="5144"/>
        <item x="7941"/>
        <item x="7899"/>
        <item x="13450"/>
        <item x="14692"/>
        <item x="2137"/>
        <item x="3479"/>
        <item x="9274"/>
        <item x="4285"/>
        <item x="2415"/>
        <item x="13083"/>
        <item x="9773"/>
        <item x="12868"/>
        <item x="8001"/>
        <item x="13906"/>
        <item x="13680"/>
        <item x="8301"/>
        <item x="3002"/>
        <item x="12739"/>
        <item x="511"/>
        <item x="7371"/>
        <item x="932"/>
        <item x="3268"/>
        <item x="6684"/>
        <item x="4438"/>
        <item x="14884"/>
        <item x="12020"/>
        <item x="8702"/>
        <item x="74"/>
        <item x="1285"/>
        <item x="7033"/>
        <item x="13178"/>
        <item x="6997"/>
        <item x="4254"/>
        <item x="8155"/>
        <item x="10292"/>
        <item x="1990"/>
        <item x="1931"/>
        <item x="3232"/>
        <item x="4317"/>
        <item x="6800"/>
        <item x="1067"/>
        <item x="4042"/>
        <item x="770"/>
        <item x="2193"/>
        <item x="8927"/>
        <item x="3947"/>
        <item x="10445"/>
        <item x="9490"/>
        <item x="15436"/>
        <item x="10855"/>
        <item x="4321"/>
        <item x="9612"/>
        <item x="14835"/>
        <item x="3797"/>
        <item x="11328"/>
        <item x="6318"/>
        <item x="13123"/>
        <item x="13801"/>
        <item x="15145"/>
        <item x="2423"/>
        <item x="18418"/>
        <item x="6230"/>
        <item x="7691"/>
        <item x="12235"/>
        <item x="8418"/>
        <item x="8140"/>
        <item x="14599"/>
        <item x="917"/>
        <item x="8980"/>
        <item x="12320"/>
        <item x="2548"/>
        <item x="7249"/>
        <item x="14564"/>
        <item x="12063"/>
        <item x="2248"/>
        <item x="1887"/>
        <item x="3631"/>
        <item x="6150"/>
        <item x="15159"/>
        <item x="9560"/>
        <item x="1463"/>
        <item x="3904"/>
        <item x="2471"/>
        <item x="162"/>
        <item x="4020"/>
        <item x="14316"/>
        <item x="14950"/>
        <item x="2536"/>
        <item x="6178"/>
        <item x="11804"/>
        <item x="11774"/>
        <item x="10678"/>
        <item x="5990"/>
        <item x="4197"/>
        <item x="11391"/>
        <item x="12570"/>
        <item x="8125"/>
        <item x="4901"/>
        <item x="3039"/>
        <item x="5868"/>
        <item x="14718"/>
        <item x="2912"/>
        <item x="10094"/>
        <item x="14211"/>
        <item x="11923"/>
        <item x="18122"/>
        <item x="5251"/>
        <item x="7811"/>
        <item x="9825"/>
        <item x="2128"/>
        <item x="4791"/>
        <item x="7448"/>
        <item x="20"/>
        <item x="3391"/>
        <item x="940"/>
        <item x="5025"/>
        <item x="1290"/>
        <item x="14583"/>
        <item x="1701"/>
        <item x="18247"/>
        <item x="10436"/>
        <item x="14434"/>
        <item x="14984"/>
        <item x="2586"/>
        <item x="359"/>
        <item x="6755"/>
        <item x="3539"/>
        <item x="1264"/>
        <item x="1124"/>
        <item x="6149"/>
        <item x="3099"/>
        <item x="11992"/>
        <item x="291"/>
        <item x="15058"/>
        <item x="13244"/>
        <item x="18387"/>
        <item x="11064"/>
        <item x="3186"/>
        <item x="9873"/>
        <item x="1876"/>
        <item x="3735"/>
        <item x="14403"/>
        <item x="10420"/>
        <item x="6787"/>
        <item x="16316"/>
        <item x="9143"/>
        <item x="15701"/>
        <item x="7463"/>
        <item x="12303"/>
        <item x="9746"/>
        <item x="17321"/>
        <item x="7844"/>
        <item x="5527"/>
        <item x="10433"/>
        <item x="15421"/>
        <item x="12876"/>
        <item x="7272"/>
        <item x="17586"/>
        <item x="12116"/>
        <item x="13264"/>
        <item x="13534"/>
        <item x="17731"/>
        <item x="5625"/>
        <item x="13780"/>
        <item x="13099"/>
        <item x="2918"/>
        <item x="7843"/>
        <item x="14804"/>
        <item x="10737"/>
        <item x="15328"/>
        <item x="346"/>
        <item x="13614"/>
        <item x="1320"/>
        <item x="1338"/>
        <item x="716"/>
        <item x="525"/>
        <item x="1248"/>
        <item x="3986"/>
        <item x="1358"/>
        <item x="3782"/>
        <item x="6369"/>
        <item x="6289"/>
        <item x="3660"/>
        <item x="6882"/>
        <item x="12674"/>
        <item x="1023"/>
        <item x="3888"/>
        <item x="10684"/>
        <item x="2503"/>
        <item x="16475"/>
        <item x="2304"/>
        <item x="15250"/>
        <item x="1771"/>
        <item x="7847"/>
        <item x="1835"/>
        <item x="2196"/>
        <item x="7167"/>
        <item x="5504"/>
        <item x="1100"/>
        <item x="1903"/>
        <item x="8127"/>
        <item x="8116"/>
        <item x="12081"/>
        <item x="10876"/>
        <item x="13135"/>
        <item x="8750"/>
        <item x="13700"/>
        <item x="10910"/>
        <item x="12395"/>
        <item x="8680"/>
        <item x="6297"/>
        <item x="6986"/>
        <item x="14335"/>
        <item x="8423"/>
        <item x="1708"/>
        <item x="451"/>
        <item x="3294"/>
        <item x="1077"/>
        <item x="10502"/>
        <item x="12497"/>
        <item x="13535"/>
        <item x="2787"/>
        <item x="12256"/>
        <item x="6957"/>
        <item x="5750"/>
        <item x="11555"/>
        <item x="14857"/>
        <item x="9167"/>
        <item x="8138"/>
        <item x="15311"/>
        <item x="6609"/>
        <item x="10951"/>
        <item x="3440"/>
        <item x="6353"/>
        <item x="1807"/>
        <item x="1314"/>
        <item x="15126"/>
        <item x="5856"/>
        <item x="5591"/>
        <item x="13062"/>
        <item x="5324"/>
        <item x="6483"/>
        <item x="8966"/>
        <item x="8052"/>
        <item x="10281"/>
        <item x="11791"/>
        <item x="8585"/>
        <item x="14375"/>
        <item x="13435"/>
        <item x="11022"/>
        <item x="4180"/>
        <item x="2843"/>
        <item x="1948"/>
        <item x="1404"/>
        <item x="3154"/>
        <item x="8725"/>
        <item x="233"/>
        <item x="2175"/>
        <item x="3572"/>
        <item x="9678"/>
        <item x="8564"/>
        <item x="4151"/>
        <item x="14284"/>
        <item x="6903"/>
        <item x="14194"/>
        <item x="6222"/>
        <item x="8279"/>
        <item x="12076"/>
        <item x="4875"/>
        <item x="10245"/>
        <item x="159"/>
        <item x="495"/>
        <item x="5065"/>
        <item x="4850"/>
        <item x="10585"/>
        <item x="4532"/>
        <item x="2811"/>
        <item x="14609"/>
        <item x="4604"/>
        <item x="7652"/>
        <item x="7029"/>
        <item x="11176"/>
        <item x="11681"/>
        <item x="2145"/>
        <item x="17000"/>
        <item x="4892"/>
        <item x="7045"/>
        <item x="8188"/>
        <item x="1242"/>
        <item x="14245"/>
        <item x="9720"/>
        <item x="4499"/>
        <item x="554"/>
        <item x="144"/>
        <item x="6937"/>
        <item x="4097"/>
        <item x="13856"/>
        <item x="392"/>
        <item x="14265"/>
        <item x="557"/>
        <item x="10883"/>
        <item x="3457"/>
        <item x="16588"/>
        <item x="11824"/>
        <item x="25"/>
        <item x="9589"/>
        <item x="114"/>
        <item x="5875"/>
        <item x="238"/>
        <item x="7793"/>
        <item x="9624"/>
        <item x="6795"/>
        <item x="4376"/>
        <item x="12836"/>
        <item x="13936"/>
        <item x="11003"/>
        <item x="6062"/>
        <item x="11363"/>
        <item x="59"/>
        <item x="3342"/>
        <item x="15527"/>
        <item x="10778"/>
        <item x="4546"/>
        <item x="4119"/>
        <item x="7094"/>
        <item x="3614"/>
        <item x="14674"/>
        <item x="14456"/>
        <item x="6827"/>
        <item x="15559"/>
        <item x="15304"/>
        <item x="822"/>
        <item x="9031"/>
        <item x="8390"/>
        <item x="8233"/>
        <item x="2105"/>
        <item x="881"/>
        <item x="9634"/>
        <item x="6574"/>
        <item x="3439"/>
        <item x="4007"/>
        <item x="92"/>
        <item x="14602"/>
        <item x="2830"/>
        <item x="13964"/>
        <item x="7220"/>
        <item x="14013"/>
        <item x="462"/>
        <item x="3816"/>
        <item x="2180"/>
        <item x="1923"/>
        <item x="7176"/>
        <item x="7138"/>
        <item x="14221"/>
        <item x="6344"/>
        <item x="8976"/>
        <item x="10666"/>
        <item x="10353"/>
        <item x="5410"/>
        <item x="14490"/>
        <item x="7252"/>
        <item x="12304"/>
        <item x="1063"/>
        <item x="15009"/>
        <item x="3220"/>
        <item x="14897"/>
        <item x="613"/>
        <item x="7451"/>
        <item x="5924"/>
        <item x="7065"/>
        <item x="4822"/>
        <item x="11785"/>
        <item x="7200"/>
        <item x="17044"/>
        <item x="8238"/>
        <item x="6561"/>
        <item x="6940"/>
        <item x="11035"/>
        <item x="418"/>
        <item x="1159"/>
        <item x="11989"/>
        <item x="116"/>
        <item x="11058"/>
        <item x="2479"/>
        <item x="16675"/>
        <item x="13157"/>
        <item x="9014"/>
        <item x="2779"/>
        <item x="3203"/>
        <item x="8996"/>
        <item x="12457"/>
        <item x="1755"/>
        <item x="17390"/>
        <item x="10750"/>
        <item x="218"/>
        <item x="8156"/>
        <item x="12577"/>
        <item x="13618"/>
        <item x="10003"/>
        <item x="7685"/>
        <item x="15185"/>
        <item x="249"/>
        <item x="7856"/>
        <item x="2975"/>
        <item x="378"/>
        <item x="13605"/>
        <item x="11243"/>
        <item x="963"/>
        <item x="718"/>
        <item x="6495"/>
        <item x="13091"/>
        <item x="11398"/>
        <item x="11826"/>
        <item x="2558"/>
        <item x="4522"/>
        <item x="5522"/>
        <item x="1343"/>
        <item x="329"/>
        <item x="10913"/>
        <item x="11897"/>
        <item x="15457"/>
        <item x="17112"/>
        <item x="3083"/>
        <item x="7749"/>
        <item x="5874"/>
        <item x="3210"/>
        <item x="9865"/>
        <item x="6648"/>
        <item x="11845"/>
        <item x="5022"/>
        <item x="3776"/>
        <item x="8439"/>
        <item x="13407"/>
        <item x="1326"/>
        <item x="6828"/>
        <item x="1488"/>
        <item x="701"/>
        <item x="8827"/>
        <item x="15628"/>
        <item x="9602"/>
        <item x="15287"/>
        <item x="15123"/>
        <item x="12752"/>
        <item x="1622"/>
        <item x="17537"/>
        <item x="4527"/>
        <item x="19249"/>
        <item x="208"/>
        <item x="10341"/>
        <item x="13376"/>
        <item x="7407"/>
        <item x="6381"/>
        <item x="14676"/>
        <item x="4091"/>
        <item x="5004"/>
        <item x="6779"/>
        <item x="2244"/>
        <item x="4545"/>
        <item x="480"/>
        <item x="439"/>
        <item x="5397"/>
        <item x="616"/>
        <item x="9104"/>
        <item x="8523"/>
        <item x="4533"/>
        <item x="388"/>
        <item x="2807"/>
        <item x="2588"/>
        <item x="4605"/>
        <item x="8812"/>
        <item x="6327"/>
        <item x="254"/>
        <item x="2071"/>
        <item x="787"/>
        <item x="9862"/>
        <item x="1363"/>
        <item x="3682"/>
        <item x="2333"/>
        <item x="6125"/>
        <item x="10055"/>
        <item x="8065"/>
        <item x="16103"/>
        <item x="12441"/>
        <item x="2275"/>
        <item x="10933"/>
        <item x="3667"/>
        <item x="13325"/>
        <item x="8312"/>
        <item x="15196"/>
        <item x="6320"/>
        <item x="8117"/>
        <item x="10638"/>
        <item x="4770"/>
        <item x="4983"/>
        <item x="13542"/>
        <item x="8329"/>
        <item x="9060"/>
        <item x="15529"/>
        <item x="4412"/>
        <item x="4060"/>
        <item x="1422"/>
        <item x="7420"/>
        <item x="11615"/>
        <item x="12386"/>
        <item x="2662"/>
        <item x="15423"/>
        <item x="5756"/>
        <item x="10112"/>
        <item x="5749"/>
        <item x="15280"/>
        <item x="9688"/>
        <item x="18452"/>
        <item x="4175"/>
        <item x="11855"/>
        <item x="3332"/>
        <item x="6523"/>
        <item x="1809"/>
        <item x="12821"/>
        <item x="8704"/>
        <item x="11598"/>
        <item x="14503"/>
        <item x="5521"/>
        <item x="3301"/>
        <item x="12210"/>
        <item x="5434"/>
        <item x="14338"/>
        <item x="9420"/>
        <item x="2393"/>
        <item x="14381"/>
        <item x="3868"/>
        <item x="10008"/>
        <item x="15219"/>
        <item x="10437"/>
        <item x="5235"/>
        <item x="12286"/>
        <item x="7577"/>
        <item x="5438"/>
        <item x="5390"/>
        <item x="13606"/>
        <item x="9106"/>
        <item x="5955"/>
        <item x="12990"/>
        <item x="7934"/>
        <item x="13514"/>
        <item x="14227"/>
        <item x="2158"/>
        <item x="5125"/>
        <item x="5197"/>
        <item x="5314"/>
        <item x="11899"/>
        <item x="9610"/>
        <item x="14971"/>
        <item x="6559"/>
        <item x="11080"/>
        <item x="6556"/>
        <item x="10318"/>
        <item x="6367"/>
        <item x="1424"/>
        <item x="11793"/>
        <item x="1330"/>
        <item x="17056"/>
        <item x="8303"/>
        <item x="12250"/>
        <item x="5340"/>
        <item x="17296"/>
        <item x="13427"/>
        <item x="85"/>
        <item x="2176"/>
        <item x="7755"/>
        <item x="11694"/>
        <item x="4981"/>
        <item x="7869"/>
        <item x="2976"/>
        <item x="10484"/>
        <item x="7489"/>
        <item x="14978"/>
        <item x="2306"/>
        <item x="18360"/>
        <item x="13670"/>
        <item x="5371"/>
        <item x="5860"/>
        <item x="3948"/>
        <item x="10746"/>
        <item x="14362"/>
        <item x="615"/>
        <item x="18166"/>
        <item x="2033"/>
        <item x="7977"/>
        <item x="11614"/>
        <item x="13381"/>
        <item x="5391"/>
        <item x="9663"/>
        <item x="15493"/>
        <item x="12467"/>
        <item x="12161"/>
        <item x="9268"/>
        <item x="2342"/>
        <item x="3168"/>
        <item x="3794"/>
        <item x="11739"/>
        <item x="2429"/>
        <item x="17026"/>
        <item x="15347"/>
        <item x="14298"/>
        <item x="6664"/>
        <item x="9781"/>
        <item x="2004"/>
        <item x="7114"/>
        <item x="1451"/>
        <item x="4459"/>
        <item x="10535"/>
        <item x="10997"/>
        <item x="545"/>
        <item x="14320"/>
        <item x="980"/>
        <item x="8268"/>
        <item x="9752"/>
        <item x="11120"/>
        <item x="10265"/>
        <item x="5214"/>
        <item x="9474"/>
        <item x="11646"/>
        <item x="1494"/>
        <item x="2302"/>
        <item x="10810"/>
        <item x="10366"/>
        <item x="2678"/>
        <item x="12111"/>
        <item x="11612"/>
        <item x="17222"/>
        <item x="16964"/>
        <item x="1430"/>
        <item x="12324"/>
        <item x="5012"/>
        <item x="4200"/>
        <item x="879"/>
        <item x="6981"/>
        <item x="13223"/>
        <item x="2622"/>
        <item x="3919"/>
        <item x="9273"/>
        <item x="7309"/>
        <item x="1146"/>
        <item x="2862"/>
        <item x="1937"/>
        <item x="3103"/>
        <item x="4386"/>
        <item x="7356"/>
        <item x="13962"/>
        <item x="15060"/>
        <item x="10250"/>
        <item x="15594"/>
        <item x="10681"/>
        <item x="1806"/>
        <item x="8949"/>
        <item x="2961"/>
        <item x="13628"/>
        <item x="14436"/>
        <item x="916"/>
        <item x="2041"/>
        <item x="4600"/>
        <item x="13928"/>
        <item x="4229"/>
        <item x="18018"/>
        <item x="2199"/>
        <item x="14494"/>
        <item x="6909"/>
        <item x="12492"/>
        <item x="5621"/>
        <item x="8028"/>
        <item x="9429"/>
        <item x="4650"/>
        <item x="4905"/>
        <item x="1197"/>
        <item x="1745"/>
        <item x="14462"/>
        <item x="4666"/>
        <item x="13397"/>
        <item x="3985"/>
        <item x="123"/>
        <item x="4228"/>
        <item x="14028"/>
        <item x="15191"/>
        <item x="5016"/>
        <item x="15623"/>
        <item x="12112"/>
        <item x="6926"/>
        <item x="790"/>
        <item x="1739"/>
        <item x="13057"/>
        <item x="2869"/>
        <item x="6204"/>
        <item x="2769"/>
        <item x="1950"/>
        <item x="4041"/>
        <item x="6860"/>
        <item x="10593"/>
        <item x="8697"/>
        <item x="5157"/>
        <item x="4952"/>
        <item x="4052"/>
        <item x="6110"/>
        <item x="8091"/>
        <item x="6339"/>
        <item x="13735"/>
        <item x="972"/>
        <item x="17922"/>
        <item x="3371"/>
        <item x="3384"/>
        <item x="11091"/>
        <item x="5587"/>
        <item x="1582"/>
        <item x="2401"/>
        <item x="14406"/>
        <item x="877"/>
        <item x="10359"/>
        <item x="10557"/>
        <item x="2801"/>
        <item x="16408"/>
        <item x="8560"/>
        <item x="18824"/>
        <item x="11253"/>
        <item x="11613"/>
        <item x="6973"/>
        <item x="9226"/>
        <item x="13660"/>
        <item x="5234"/>
        <item x="6406"/>
        <item x="2317"/>
        <item x="10733"/>
        <item x="2580"/>
        <item x="7223"/>
        <item x="4233"/>
        <item x="941"/>
        <item x="1316"/>
        <item x="1619"/>
        <item x="2206"/>
        <item x="1670"/>
        <item x="7650"/>
        <item x="483"/>
        <item x="12774"/>
        <item x="11954"/>
        <item x="8696"/>
        <item x="12283"/>
        <item x="14502"/>
        <item x="3857"/>
        <item x="18213"/>
        <item x="1353"/>
        <item x="13122"/>
        <item x="14898"/>
        <item x="17679"/>
        <item x="5597"/>
        <item x="4767"/>
        <item x="6443"/>
        <item x="3695"/>
        <item x="10841"/>
        <item x="7726"/>
        <item x="16565"/>
        <item x="7633"/>
        <item x="18887"/>
        <item x="11368"/>
        <item x="12398"/>
        <item x="9879"/>
        <item x="13896"/>
        <item x="16011"/>
        <item x="5239"/>
        <item x="1759"/>
        <item x="7128"/>
        <item x="12510"/>
        <item x="3593"/>
        <item x="14885"/>
        <item x="12130"/>
        <item x="7328"/>
        <item x="17239"/>
        <item x="15080"/>
        <item x="9384"/>
        <item x="8698"/>
        <item x="11199"/>
        <item x="9817"/>
        <item x="9189"/>
        <item x="1610"/>
        <item x="8006"/>
        <item x="7296"/>
        <item x="13359"/>
        <item x="589"/>
        <item x="7774"/>
        <item x="15226"/>
        <item x="2426"/>
        <item x="18434"/>
        <item x="225"/>
        <item x="13354"/>
        <item x="9727"/>
        <item x="17771"/>
        <item x="6750"/>
        <item x="732"/>
        <item x="12657"/>
        <item x="1277"/>
        <item x="3164"/>
        <item x="15"/>
        <item x="1763"/>
        <item x="7628"/>
        <item x="9112"/>
        <item x="7654"/>
        <item x="4848"/>
        <item x="12339"/>
        <item x="2138"/>
        <item x="6235"/>
        <item x="12957"/>
        <item x="2040"/>
        <item x="15010"/>
        <item x="3304"/>
        <item x="14924"/>
        <item x="1009"/>
        <item x="13395"/>
        <item x="7772"/>
        <item x="12822"/>
        <item x="8460"/>
        <item x="14137"/>
        <item x="6211"/>
        <item x="11125"/>
        <item x="13955"/>
        <item x="6465"/>
        <item x="18022"/>
        <item x="9130"/>
        <item x="9271"/>
        <item x="6323"/>
        <item x="2217"/>
        <item x="6892"/>
        <item x="13081"/>
        <item x="1048"/>
        <item x="13768"/>
        <item x="3752"/>
        <item x="12434"/>
        <item x="13937"/>
        <item x="3710"/>
        <item x="6888"/>
        <item x="6168"/>
        <item x="12282"/>
        <item x="11734"/>
        <item x="14212"/>
        <item x="389"/>
        <item x="11957"/>
        <item x="4645"/>
        <item x="17141"/>
        <item x="4928"/>
        <item x="12361"/>
        <item x="8250"/>
        <item x="8570"/>
        <item x="11421"/>
        <item x="14798"/>
        <item x="10157"/>
        <item x="1297"/>
        <item x="11698"/>
        <item x="12071"/>
        <item x="10965"/>
        <item x="5377"/>
        <item x="6914"/>
        <item x="8924"/>
        <item x="453"/>
        <item x="9492"/>
        <item x="13759"/>
        <item x="15077"/>
        <item x="377"/>
        <item x="1106"/>
        <item x="3116"/>
        <item x="11399"/>
        <item x="4160"/>
        <item x="15249"/>
        <item x="779"/>
        <item x="6462"/>
        <item x="1223"/>
        <item x="5652"/>
        <item x="2087"/>
        <item x="9024"/>
        <item x="13120"/>
        <item x="1672"/>
        <item x="14786"/>
        <item x="13553"/>
        <item x="10259"/>
        <item x="7597"/>
        <item x="1965"/>
        <item x="12684"/>
        <item x="3195"/>
        <item x="3102"/>
        <item x="7841"/>
        <item x="2245"/>
        <item x="950"/>
        <item x="1989"/>
        <item x="5257"/>
        <item x="5683"/>
        <item x="12252"/>
        <item x="5429"/>
        <item x="17297"/>
        <item x="9679"/>
        <item x="2232"/>
        <item x="3296"/>
        <item x="10415"/>
        <item x="1924"/>
        <item x="11792"/>
        <item x="8043"/>
        <item x="17053"/>
        <item x="8718"/>
        <item x="9939"/>
        <item x="6830"/>
        <item x="1574"/>
        <item x="12325"/>
        <item x="2970"/>
        <item x="2616"/>
        <item x="9755"/>
        <item x="5996"/>
        <item x="1291"/>
        <item x="8219"/>
        <item x="2177"/>
        <item x="6013"/>
        <item x="6849"/>
        <item x="15525"/>
        <item x="13311"/>
        <item x="5103"/>
        <item x="4869"/>
        <item x="7456"/>
        <item x="2301"/>
        <item x="15528"/>
        <item x="9696"/>
        <item x="1590"/>
        <item x="4975"/>
        <item x="8400"/>
        <item x="4471"/>
        <item x="9660"/>
        <item x="5673"/>
        <item x="1782"/>
        <item x="4440"/>
        <item x="9169"/>
        <item x="1845"/>
        <item x="15312"/>
        <item x="13060"/>
        <item x="14666"/>
        <item x="10140"/>
        <item x="13003"/>
        <item x="654"/>
        <item x="13288"/>
        <item x="5366"/>
        <item x="7110"/>
        <item x="9053"/>
        <item x="10966"/>
        <item x="924"/>
        <item x="12084"/>
        <item x="14521"/>
        <item x="13194"/>
        <item x="13125"/>
        <item x="17699"/>
        <item x="10369"/>
        <item x="3619"/>
        <item x="10702"/>
        <item x="8729"/>
        <item x="4077"/>
        <item x="5246"/>
        <item x="8166"/>
        <item x="14220"/>
        <item x="4509"/>
        <item x="51"/>
        <item x="7542"/>
        <item x="6179"/>
        <item x="12579"/>
        <item x="13836"/>
        <item x="17446"/>
        <item x="9699"/>
        <item x="7692"/>
        <item x="9395"/>
        <item x="1490"/>
        <item x="7721"/>
        <item x="4592"/>
        <item x="1198"/>
        <item x="8595"/>
        <item x="11437"/>
        <item x="13130"/>
        <item x="12921"/>
        <item x="4505"/>
        <item x="7345"/>
        <item x="1312"/>
        <item x="15356"/>
        <item x="12193"/>
        <item x="14905"/>
        <item x="6345"/>
        <item x="4587"/>
        <item x="5951"/>
        <item x="3465"/>
        <item x="4334"/>
        <item x="5455"/>
        <item x="4057"/>
        <item x="2567"/>
        <item x="844"/>
        <item x="4192"/>
        <item x="4235"/>
        <item x="5311"/>
        <item x="263"/>
        <item x="4264"/>
        <item x="4722"/>
        <item x="7119"/>
        <item x="8602"/>
        <item x="1255"/>
        <item x="149"/>
        <item x="3477"/>
        <item x="4391"/>
        <item x="2417"/>
        <item x="13044"/>
        <item x="911"/>
        <item x="11029"/>
        <item x="13090"/>
        <item x="10950"/>
        <item x="12366"/>
        <item x="11668"/>
        <item x="2395"/>
        <item x="8634"/>
        <item x="14762"/>
        <item x="10808"/>
        <item x="14965"/>
        <item x="3915"/>
        <item x="13351"/>
        <item x="6478"/>
        <item x="5614"/>
        <item x="325"/>
        <item x="691"/>
        <item x="15004"/>
        <item x="11834"/>
        <item x="15530"/>
        <item x="17066"/>
        <item x="5192"/>
        <item x="7305"/>
        <item x="8740"/>
        <item x="10274"/>
        <item x="6833"/>
        <item x="4037"/>
        <item x="175"/>
        <item x="3263"/>
        <item x="7653"/>
        <item x="4675"/>
        <item x="15417"/>
        <item x="5423"/>
        <item x="10190"/>
        <item x="6767"/>
        <item x="4103"/>
        <item x="1172"/>
        <item x="6693"/>
        <item x="478"/>
        <item x="7454"/>
        <item x="9611"/>
        <item x="4133"/>
        <item x="5789"/>
        <item x="6859"/>
        <item x="9758"/>
        <item x="3158"/>
        <item x="170"/>
        <item x="6670"/>
        <item x="7437"/>
        <item x="10749"/>
        <item x="12617"/>
        <item x="7362"/>
        <item x="5629"/>
        <item x="6182"/>
        <item x="14339"/>
        <item x="6484"/>
        <item x="4378"/>
        <item x="13722"/>
        <item x="12017"/>
        <item x="7012"/>
        <item x="17176"/>
        <item x="13665"/>
        <item x="9871"/>
        <item x="3057"/>
        <item x="5888"/>
        <item x="7848"/>
        <item x="13071"/>
        <item x="8259"/>
        <item x="777"/>
        <item x="3454"/>
        <item x="3936"/>
        <item x="12461"/>
        <item x="4272"/>
        <item x="7699"/>
        <item x="10941"/>
        <item x="11005"/>
        <item x="4489"/>
        <item x="13212"/>
        <item x="2524"/>
        <item x="257"/>
        <item x="9540"/>
        <item x="7015"/>
        <item x="2372"/>
        <item x="1506"/>
        <item x="3844"/>
        <item x="902"/>
        <item x="13010"/>
        <item x="2611"/>
        <item x="17642"/>
        <item x="12483"/>
        <item x="10769"/>
        <item x="10078"/>
        <item x="4813"/>
        <item x="3012"/>
        <item x="10628"/>
        <item x="7377"/>
        <item x="1784"/>
        <item x="5752"/>
        <item x="8829"/>
        <item x="14699"/>
        <item x="3074"/>
        <item x="13905"/>
        <item x="11223"/>
        <item x="4949"/>
        <item x="2993"/>
        <item x="811"/>
        <item x="6897"/>
        <item x="8796"/>
        <item x="9009"/>
        <item x="6939"/>
        <item x="10398"/>
        <item x="544"/>
        <item x="12695"/>
        <item x="14461"/>
        <item x="11180"/>
        <item x="14923"/>
        <item x="8118"/>
        <item x="14401"/>
        <item x="10563"/>
        <item x="2683"/>
        <item x="741"/>
        <item x="8632"/>
        <item x="8319"/>
        <item x="10217"/>
        <item x="7800"/>
        <item x="2717"/>
        <item x="3413"/>
        <item x="3519"/>
        <item x="4976"/>
        <item x="8215"/>
        <item x="15097"/>
        <item x="13738"/>
        <item x="6352"/>
        <item x="9321"/>
        <item x="2517"/>
        <item x="4310"/>
        <item x="6613"/>
        <item x="9550"/>
        <item x="107"/>
        <item x="251"/>
        <item x="12698"/>
        <item x="14409"/>
        <item x="1815"/>
        <item x="5651"/>
        <item x="14623"/>
        <item x="4062"/>
        <item x="421"/>
        <item x="4089"/>
        <item x="7676"/>
        <item x="11274"/>
        <item x="6893"/>
        <item x="14091"/>
        <item x="9094"/>
        <item x="5212"/>
        <item x="3693"/>
        <item x="10748"/>
        <item x="10387"/>
        <item x="6708"/>
        <item x="10720"/>
        <item x="1940"/>
        <item x="16506"/>
        <item x="1368"/>
        <item x="10283"/>
        <item x="10545"/>
        <item x="6499"/>
        <item x="6134"/>
        <item x="3060"/>
        <item x="2992"/>
        <item x="8879"/>
        <item x="6097"/>
        <item x="712"/>
        <item x="12266"/>
        <item x="15483"/>
        <item x="228"/>
        <item x="15078"/>
        <item x="11677"/>
        <item x="15194"/>
        <item x="412"/>
        <item x="4877"/>
        <item x="3777"/>
        <item x="5087"/>
        <item x="6284"/>
        <item x="407"/>
        <item x="2643"/>
        <item x="755"/>
        <item x="11546"/>
        <item x="12209"/>
        <item x="3540"/>
        <item x="1372"/>
        <item x="2490"/>
        <item x="11707"/>
        <item x="7467"/>
        <item x="7975"/>
        <item x="6968"/>
        <item x="2799"/>
        <item x="12309"/>
        <item x="8859"/>
        <item x="10903"/>
        <item x="5554"/>
        <item x="6497"/>
        <item x="10020"/>
        <item x="10919"/>
        <item x="903"/>
        <item x="24"/>
        <item x="7765"/>
        <item x="1603"/>
        <item x="14484"/>
        <item x="6663"/>
        <item x="1183"/>
        <item x="11926"/>
        <item x="223"/>
        <item x="8810"/>
        <item x="5469"/>
        <item x="9944"/>
        <item x="6683"/>
        <item x="9908"/>
        <item x="52"/>
        <item x="14547"/>
        <item x="1220"/>
        <item x="9947"/>
        <item x="10375"/>
        <item x="1572"/>
        <item x="8537"/>
        <item x="9196"/>
        <item x="13348"/>
        <item x="1795"/>
        <item x="17772"/>
        <item x="2242"/>
        <item x="7300"/>
        <item x="675"/>
        <item x="10368"/>
        <item x="11446"/>
        <item x="10326"/>
        <item x="3175"/>
        <item x="5583"/>
        <item x="3656"/>
        <item x="8587"/>
        <item x="1050"/>
        <item x="14283"/>
        <item x="65"/>
        <item x="9364"/>
        <item x="3348"/>
        <item x="13704"/>
        <item x="15691"/>
        <item x="7179"/>
        <item x="2731"/>
        <item x="11939"/>
        <item x="6454"/>
        <item x="13452"/>
        <item x="8543"/>
        <item x="7802"/>
        <item x="6035"/>
        <item x="823"/>
        <item x="4456"/>
        <item x="9116"/>
        <item x="809"/>
        <item x="12965"/>
        <item x="8588"/>
        <item x="12960"/>
        <item x="15270"/>
        <item x="7561"/>
        <item x="9905"/>
        <item x="7894"/>
        <item x="7458"/>
        <item x="1861"/>
        <item x="12446"/>
        <item x="12927"/>
        <item x="15188"/>
        <item x="8897"/>
        <item x="7334"/>
        <item x="3438"/>
        <item x="11219"/>
        <item x="56"/>
        <item x="4284"/>
        <item x="5328"/>
        <item x="13612"/>
        <item x="11503"/>
        <item x="13431"/>
        <item x="7185"/>
        <item x="9194"/>
        <item x="6127"/>
        <item x="8304"/>
        <item x="977"/>
        <item x="1064"/>
        <item x="1661"/>
        <item x="6098"/>
        <item x="4785"/>
        <item x="6357"/>
        <item x="12708"/>
        <item x="9633"/>
        <item x="13225"/>
        <item x="13353"/>
        <item x="2614"/>
        <item x="5098"/>
        <item x="5427"/>
        <item x="12576"/>
        <item x="3336"/>
        <item x="11764"/>
        <item x="5511"/>
        <item x="17038"/>
        <item x="10335"/>
        <item x="4094"/>
        <item x="8518"/>
        <item x="2564"/>
        <item x="9538"/>
        <item x="13774"/>
        <item x="15427"/>
        <item x="15047"/>
        <item x="530"/>
        <item x="3076"/>
        <item x="2738"/>
        <item x="4002"/>
        <item x="14451"/>
        <item x="7346"/>
        <item x="18202"/>
        <item x="761"/>
        <item x="1337"/>
        <item x="10239"/>
        <item x="11701"/>
        <item x="358"/>
        <item x="4796"/>
        <item x="7967"/>
        <item x="8038"/>
        <item x="1686"/>
        <item x="2028"/>
        <item x="3245"/>
        <item x="4729"/>
        <item x="104"/>
        <item x="12871"/>
        <item x="13884"/>
        <item x="3357"/>
        <item x="5739"/>
        <item x="3810"/>
        <item x="6010"/>
        <item x="2413"/>
        <item x="1122"/>
        <item x="3929"/>
        <item x="153"/>
        <item x="6805"/>
        <item x="9960"/>
        <item x="12762"/>
        <item x="468"/>
        <item x="6405"/>
        <item x="10342"/>
        <item x="8368"/>
        <item x="6152"/>
        <item x="10248"/>
        <item x="13865"/>
        <item x="2095"/>
        <item x="17991"/>
        <item x="4542"/>
        <item x="7350"/>
        <item x="7634"/>
        <item x="13720"/>
        <item x="6161"/>
        <item x="167"/>
        <item x="13014"/>
        <item x="3072"/>
        <item x="5430"/>
        <item x="11411"/>
        <item x="3941"/>
        <item x="4354"/>
        <item x="6325"/>
        <item x="5643"/>
        <item x="9166"/>
        <item x="14063"/>
        <item x="2038"/>
        <item x="4288"/>
        <item x="4859"/>
        <item x="1099"/>
        <item x="815"/>
        <item x="8119"/>
        <item x="1501"/>
        <item x="14578"/>
        <item x="1693"/>
        <item x="4298"/>
        <item x="10206"/>
        <item x="9190"/>
        <item x="11448"/>
        <item x="9938"/>
        <item x="15061"/>
        <item x="13405"/>
        <item x="13880"/>
        <item x="12459"/>
        <item x="13007"/>
        <item x="17387"/>
        <item x="3657"/>
        <item x="5751"/>
        <item x="8103"/>
        <item x="9689"/>
        <item x="13524"/>
        <item x="13863"/>
        <item x="14532"/>
        <item x="5617"/>
        <item x="4670"/>
        <item x="9201"/>
        <item x="11305"/>
        <item x="9557"/>
        <item x="6176"/>
        <item x="3683"/>
        <item x="10402"/>
        <item x="3274"/>
        <item x="7190"/>
        <item x="1510"/>
        <item x="5654"/>
        <item x="10049"/>
        <item x="7058"/>
        <item x="11869"/>
        <item x="13033"/>
        <item x="8363"/>
        <item x="4270"/>
        <item x="9205"/>
        <item x="9590"/>
        <item x="11236"/>
        <item x="5985"/>
        <item x="12594"/>
        <item x="12918"/>
        <item x="1778"/>
        <item x="17610"/>
        <item x="13777"/>
        <item x="6083"/>
        <item x="10995"/>
        <item x="2150"/>
        <item x="12041"/>
        <item x="11648"/>
        <item x="2562"/>
        <item x="9654"/>
        <item x="9047"/>
        <item x="6494"/>
        <item x="15093"/>
        <item x="8067"/>
        <item x="12540"/>
        <item x="13488"/>
        <item x="2140"/>
        <item x="3880"/>
        <item x="4186"/>
        <item x="3893"/>
        <item x="8331"/>
        <item x="5404"/>
        <item x="1618"/>
        <item x="10677"/>
        <item x="4827"/>
        <item x="4668"/>
        <item x="14605"/>
        <item x="6867"/>
        <item x="4403"/>
        <item x="737"/>
        <item x="7352"/>
        <item x="9555"/>
        <item x="7616"/>
        <item x="5396"/>
        <item x="6180"/>
        <item x="4947"/>
        <item x="7570"/>
        <item x="6526"/>
        <item x="4066"/>
        <item x="3673"/>
        <item x="11929"/>
        <item x="3325"/>
        <item x="5606"/>
        <item x="11608"/>
        <item x="10381"/>
        <item x="1946"/>
        <item x="828"/>
        <item x="3155"/>
        <item x="12980"/>
        <item x="5201"/>
        <item x="17630"/>
        <item x="8745"/>
        <item x="1865"/>
        <item x="4991"/>
        <item x="13235"/>
        <item x="1455"/>
        <item x="125"/>
        <item x="2750"/>
        <item x="13345"/>
        <item x="14489"/>
        <item x="900"/>
        <item x="9006"/>
        <item x="1552"/>
        <item x="4889"/>
        <item x="3251"/>
        <item x="3315"/>
        <item x="43"/>
        <item x="15029"/>
        <item x="5802"/>
        <item x="5091"/>
        <item x="9761"/>
        <item x="3174"/>
        <item x="15929"/>
        <item x="15401"/>
        <item x="9816"/>
        <item x="237"/>
        <item x="15973"/>
        <item x="549"/>
        <item x="10141"/>
        <item x="12631"/>
        <item x="16148"/>
        <item x="5478"/>
        <item x="8713"/>
        <item x="12509"/>
        <item x="9627"/>
        <item x="7746"/>
        <item x="15871"/>
        <item x="3300"/>
        <item x="11484"/>
        <item x="5259"/>
        <item x="4858"/>
        <item x="11148"/>
        <item x="4751"/>
        <item x="13251"/>
        <item x="9911"/>
        <item x="7728"/>
        <item x="7107"/>
        <item x="2098"/>
        <item x="3706"/>
        <item x="8647"/>
        <item x="12627"/>
        <item x="1256"/>
        <item x="17477"/>
        <item x="10601"/>
        <item x="19238"/>
        <item x="13155"/>
        <item x="8931"/>
        <item x="9580"/>
        <item x="13038"/>
        <item x="15830"/>
        <item x="5181"/>
        <item x="6036"/>
        <item x="14559"/>
        <item x="13555"/>
        <item x="6016"/>
        <item x="10831"/>
        <item x="2530"/>
        <item x="3781"/>
        <item x="4616"/>
        <item x="9257"/>
        <item x="15274"/>
        <item x="6814"/>
        <item x="3375"/>
        <item x="10969"/>
        <item x="11263"/>
        <item x="8886"/>
        <item x="15230"/>
        <item x="9396"/>
        <item x="2279"/>
        <item x="15725"/>
        <item x="14563"/>
        <item x="452"/>
        <item x="2296"/>
        <item x="2803"/>
        <item x="15002"/>
        <item x="9642"/>
        <item x="7243"/>
        <item x="4023"/>
        <item x="10222"/>
        <item x="13093"/>
        <item x="6766"/>
        <item x="3509"/>
        <item x="13540"/>
        <item x="15288"/>
        <item x="1747"/>
        <item x="7490"/>
        <item x="2791"/>
        <item x="2051"/>
        <item x="5082"/>
        <item x="10261"/>
        <item x="9308"/>
        <item x="10010"/>
        <item x="1953"/>
        <item x="7683"/>
        <item x="5128"/>
        <item x="14111"/>
        <item x="4937"/>
        <item x="10394"/>
        <item x="8757"/>
        <item x="12227"/>
        <item x="6575"/>
        <item x="5826"/>
        <item x="5417"/>
        <item x="9799"/>
        <item x="15554"/>
        <item x="7912"/>
        <item x="6877"/>
        <item x="2418"/>
        <item x="5971"/>
        <item x="1269"/>
        <item x="310"/>
        <item x="13580"/>
        <item x="7737"/>
        <item x="17859"/>
        <item x="1934"/>
        <item x="1385"/>
        <item x="14624"/>
        <item x="6193"/>
        <item x="559"/>
        <item x="271"/>
        <item x="14467"/>
        <item x="5732"/>
        <item x="3548"/>
        <item x="15424"/>
        <item x="5907"/>
        <item x="13309"/>
        <item x="957"/>
        <item x="13925"/>
        <item x="1623"/>
        <item x="278"/>
        <item x="3616"/>
        <item x="1083"/>
        <item x="8044"/>
        <item x="5165"/>
        <item x="13442"/>
        <item x="8929"/>
        <item x="3789"/>
        <item x="10682"/>
        <item x="4917"/>
        <item x="3233"/>
        <item x="8228"/>
        <item x="4250"/>
        <item x="11428"/>
        <item x="442"/>
        <item x="3242"/>
        <item x="11179"/>
        <item x="2987"/>
        <item x="8887"/>
        <item x="6658"/>
        <item x="15030"/>
        <item x="10237"/>
        <item x="13611"/>
        <item x="4113"/>
        <item x="7965"/>
        <item x="6857"/>
        <item x="11056"/>
        <item x="5245"/>
        <item x="14723"/>
        <item x="2197"/>
        <item x="2268"/>
        <item x="6812"/>
        <item x="14651"/>
        <item x="8509"/>
        <item x="10172"/>
        <item x="3134"/>
        <item x="13988"/>
        <item x="3399"/>
        <item x="6068"/>
        <item x="1091"/>
        <item x="3882"/>
        <item x="5498"/>
        <item x="6450"/>
        <item x="8928"/>
        <item x="10842"/>
        <item x="5976"/>
        <item x="14118"/>
        <item x="10818"/>
        <item x="3966"/>
        <item x="10996"/>
        <item x="7253"/>
        <item x="8480"/>
        <item x="11468"/>
        <item x="4936"/>
        <item x="13629"/>
        <item x="13147"/>
        <item x="1043"/>
        <item x="13908"/>
        <item x="7083"/>
        <item x="8234"/>
        <item x="2999"/>
        <item x="13183"/>
        <item x="4816"/>
        <item x="2394"/>
        <item x="280"/>
        <item x="12949"/>
        <item x="15586"/>
        <item x="13366"/>
        <item x="5208"/>
        <item x="3681"/>
        <item x="2538"/>
        <item x="714"/>
        <item x="13526"/>
        <item x="6358"/>
        <item x="17838"/>
        <item x="12360"/>
        <item x="10527"/>
        <item x="11095"/>
        <item x="11756"/>
        <item x="10269"/>
        <item x="1047"/>
        <item x="10799"/>
        <item x="3148"/>
        <item x="8292"/>
        <item x="338"/>
        <item x="7132"/>
        <item x="631"/>
        <item x="11671"/>
        <item x="7067"/>
        <item x="2988"/>
        <item x="13449"/>
        <item x="655"/>
        <item x="951"/>
        <item x="15332"/>
        <item x="7619"/>
        <item x="7717"/>
        <item x="13857"/>
        <item x="6875"/>
        <item x="7715"/>
        <item x="1234"/>
        <item x="6402"/>
        <item x="13222"/>
        <item x="10731"/>
        <item x="2459"/>
        <item x="12596"/>
        <item x="1787"/>
        <item x="12650"/>
        <item x="2139"/>
        <item x="10095"/>
        <item x="13027"/>
        <item x="5060"/>
        <item x="4492"/>
        <item x="490"/>
        <item x="4547"/>
        <item x="3271"/>
        <item x="9521"/>
        <item x="3398"/>
        <item x="5568"/>
        <item x="5067"/>
        <item x="435"/>
        <item x="3286"/>
        <item x="196"/>
        <item x="12284"/>
        <item x="4039"/>
        <item x="702"/>
        <item x="5195"/>
        <item x="8048"/>
        <item x="2094"/>
        <item x="12647"/>
        <item x="9064"/>
        <item x="6001"/>
        <item x="15134"/>
        <item x="13866"/>
        <item x="1577"/>
        <item x="248"/>
        <item x="12546"/>
        <item x="11997"/>
        <item x="13878"/>
        <item x="1107"/>
        <item x="4930"/>
        <item x="6616"/>
        <item x="1967"/>
        <item x="9277"/>
        <item x="11202"/>
        <item x="15396"/>
        <item x="4195"/>
        <item x="14217"/>
        <item x="15514"/>
        <item x="6941"/>
        <item x="14066"/>
        <item x="6027"/>
        <item x="15562"/>
        <item x="7731"/>
        <item x="4977"/>
        <item x="4568"/>
        <item x="187"/>
        <item x="11416"/>
        <item x="356"/>
        <item x="2441"/>
        <item x="53"/>
        <item x="4297"/>
        <item x="1547"/>
        <item x="39"/>
        <item x="2577"/>
        <item x="110"/>
        <item x="13790"/>
        <item x="3918"/>
        <item x="7044"/>
        <item x="3401"/>
        <item x="4168"/>
        <item x="5545"/>
        <item x="11096"/>
        <item x="2813"/>
        <item x="13192"/>
        <item x="15031"/>
        <item x="2120"/>
        <item x="6799"/>
        <item x="11275"/>
        <item x="11055"/>
        <item x="391"/>
        <item x="9970"/>
        <item x="9298"/>
        <item x="11565"/>
        <item x="10076"/>
        <item x="7700"/>
        <item x="9878"/>
        <item x="10031"/>
        <item x="4693"/>
        <item x="11889"/>
        <item x="9182"/>
        <item x="17111"/>
        <item x="1779"/>
        <item x="12898"/>
        <item x="12618"/>
        <item x="3732"/>
        <item x="3584"/>
        <item x="6747"/>
        <item x="5141"/>
        <item x="6255"/>
        <item x="8763"/>
        <item x="10530"/>
        <item x="5136"/>
        <item x="6933"/>
        <item x="12211"/>
        <item x="7716"/>
        <item x="4226"/>
        <item x="12903"/>
        <item x="1833"/>
        <item x="8139"/>
        <item x="6703"/>
        <item x="11771"/>
        <item x="8701"/>
        <item x="17037"/>
        <item x="14175"/>
        <item x="14717"/>
        <item x="10023"/>
        <item x="751"/>
        <item x="9880"/>
        <item x="12839"/>
        <item x="946"/>
        <item x="1620"/>
        <item x="1630"/>
        <item x="4054"/>
        <item x="397"/>
        <item x="4409"/>
        <item x="15131"/>
        <item x="8644"/>
        <item x="11127"/>
        <item x="3594"/>
        <item x="16710"/>
        <item x="4463"/>
        <item x="4362"/>
        <item x="5299"/>
        <item x="13234"/>
        <item x="2077"/>
        <item x="416"/>
        <item x="5300"/>
        <item x="14219"/>
        <item x="5373"/>
        <item x="1733"/>
        <item x="7713"/>
        <item x="15284"/>
        <item x="9122"/>
        <item x="9018"/>
        <item x="8789"/>
        <item x="7277"/>
        <item x="14683"/>
        <item x="8802"/>
        <item x="11074"/>
        <item x="11639"/>
        <item x="10587"/>
        <item x="13507"/>
        <item x="4280"/>
        <item x="6090"/>
        <item x="5003"/>
        <item x="4474"/>
        <item x="10912"/>
        <item x="14158"/>
        <item x="16601"/>
        <item x="10216"/>
        <item x="2745"/>
        <item x="2972"/>
        <item x="8640"/>
        <item x="3176"/>
        <item x="14314"/>
        <item x="12658"/>
        <item x="2926"/>
        <item x="6461"/>
        <item x="6793"/>
        <item x="2639"/>
        <item x="8097"/>
        <item x="4332"/>
        <item x="13116"/>
        <item x="10058"/>
        <item x="2425"/>
        <item x="7102"/>
        <item x="3955"/>
        <item x="1315"/>
        <item x="6529"/>
        <item x="723"/>
        <item x="7"/>
        <item x="3064"/>
        <item x="491"/>
        <item x="3766"/>
        <item x="10313"/>
        <item x="6487"/>
        <item x="12279"/>
        <item x="1439"/>
        <item x="6452"/>
        <item x="12364"/>
        <item x="9388"/>
        <item x="11198"/>
        <item x="10857"/>
        <item x="15180"/>
        <item x="12052"/>
        <item x="14176"/>
        <item x="4742"/>
        <item x="3462"/>
        <item x="14902"/>
        <item x="9099"/>
        <item x="14369"/>
        <item x="621"/>
        <item x="6231"/>
        <item x="11164"/>
        <item x="6527"/>
        <item x="5020"/>
        <item x="12797"/>
        <item x="4840"/>
        <item x="11373"/>
        <item x="6313"/>
        <item x="12699"/>
        <item x="14008"/>
        <item x="12709"/>
        <item x="18040"/>
        <item x="5799"/>
        <item x="13290"/>
        <item x="3599"/>
        <item x="13328"/>
        <item x="4826"/>
        <item x="974"/>
        <item x="7602"/>
        <item x="801"/>
        <item x="9345"/>
        <item x="1825"/>
        <item x="69"/>
        <item x="6712"/>
        <item x="531"/>
        <item x="820"/>
        <item x="13509"/>
        <item x="3292"/>
        <item x="4781"/>
        <item x="746"/>
        <item x="8035"/>
        <item x="12253"/>
        <item x="2520"/>
        <item x="17298"/>
        <item x="14635"/>
        <item x="3331"/>
        <item x="18261"/>
        <item x="4300"/>
        <item x="10957"/>
        <item x="12285"/>
        <item x="5893"/>
        <item x="12206"/>
        <item x="2462"/>
        <item x="17270"/>
        <item x="3649"/>
        <item x="19186"/>
        <item x="6819"/>
        <item x="2178"/>
        <item x="3006"/>
        <item x="14398"/>
        <item x="767"/>
        <item x="6825"/>
        <item x="12182"/>
        <item x="6491"/>
        <item x="12110"/>
        <item x="2555"/>
        <item x="2939"/>
        <item x="2115"/>
        <item x="5744"/>
        <item x="3432"/>
        <item x="9547"/>
        <item x="4286"/>
        <item x="3979"/>
        <item x="7150"/>
        <item x="2670"/>
        <item x="8076"/>
        <item x="393"/>
        <item x="14263"/>
        <item x="11248"/>
        <item x="7969"/>
        <item x="16774"/>
        <item x="13295"/>
        <item x="14120"/>
        <item x="10958"/>
        <item x="7165"/>
        <item x="4764"/>
        <item x="8727"/>
        <item x="3972"/>
        <item x="14556"/>
        <item x="15286"/>
        <item x="3392"/>
        <item x="10208"/>
        <item x="5670"/>
        <item x="6516"/>
        <item x="10906"/>
        <item x="10947"/>
        <item x="180"/>
        <item x="9377"/>
        <item x="9750"/>
        <item x="14698"/>
        <item x="4619"/>
        <item x="9989"/>
        <item x="1720"/>
        <item x="9058"/>
        <item x="14136"/>
        <item x="3130"/>
        <item x="11901"/>
        <item x="8534"/>
        <item x="9442"/>
        <item x="2323"/>
        <item x="6498"/>
        <item x="2487"/>
        <item x="12741"/>
        <item x="2477"/>
        <item x="9"/>
        <item x="9260"/>
        <item x="8754"/>
        <item x="4408"/>
        <item x="10479"/>
        <item x="9038"/>
        <item x="5026"/>
        <item x="14760"/>
        <item x="926"/>
        <item x="467"/>
        <item x="2739"/>
        <item x="1900"/>
        <item x="12350"/>
        <item x="1972"/>
        <item x="1253"/>
        <item x="5661"/>
        <item x="7169"/>
        <item x="6655"/>
        <item x="5061"/>
        <item x="2883"/>
        <item x="2014"/>
        <item x="13589"/>
        <item x="3262"/>
        <item x="5647"/>
        <item x="4903"/>
        <item x="14054"/>
        <item x="3362"/>
        <item x="1205"/>
        <item x="2481"/>
        <item x="5632"/>
        <item x="13158"/>
        <item x="9681"/>
        <item x="4878"/>
        <item x="597"/>
        <item x="8099"/>
        <item x="13043"/>
        <item x="15153"/>
        <item x="17651"/>
        <item x="1543"/>
        <item x="8855"/>
        <item x="2576"/>
        <item x="9632"/>
        <item x="15113"/>
        <item x="8134"/>
        <item x="5"/>
        <item x="4845"/>
        <item x="10706"/>
        <item x="11097"/>
        <item x="8689"/>
        <item x="2856"/>
        <item x="5428"/>
        <item x="13160"/>
        <item x="14972"/>
        <item x="17688"/>
        <item x="6445"/>
        <item x="5546"/>
        <item x="5101"/>
        <item x="5991"/>
        <item x="6039"/>
        <item x="10071"/>
        <item x="10148"/>
        <item x="6044"/>
        <item x="7950"/>
        <item x="10149"/>
        <item x="15402"/>
        <item x="12736"/>
        <item x="12931"/>
        <item x="9520"/>
        <item x="17609"/>
        <item x="10376"/>
        <item x="1184"/>
        <item x="8662"/>
        <item x="4792"/>
        <item x="1339"/>
        <item x="5286"/>
        <item x="2714"/>
        <item x="8096"/>
        <item x="1938"/>
        <item x="2482"/>
        <item x="11946"/>
        <item x="4045"/>
        <item x="11611"/>
        <item x="542"/>
        <item x="298"/>
        <item x="12127"/>
        <item x="13927"/>
        <item x="17238"/>
        <item x="3414"/>
        <item x="904"/>
        <item x="6954"/>
        <item x="10719"/>
        <item x="990"/>
        <item x="3967"/>
        <item x="1843"/>
        <item x="1929"/>
        <item x="10863"/>
        <item x="6738"/>
        <item x="7180"/>
        <item x="12686"/>
        <item x="13382"/>
        <item x="8841"/>
        <item x="7732"/>
        <item x="2420"/>
        <item x="8605"/>
        <item x="5631"/>
        <item x="8362"/>
        <item x="9270"/>
        <item x="14743"/>
        <item x="12168"/>
        <item x="2101"/>
        <item x="17251"/>
        <item x="4997"/>
        <item x="19176"/>
        <item x="8383"/>
        <item x="2116"/>
        <item x="8246"/>
        <item x="13586"/>
        <item x="7882"/>
        <item x="15526"/>
        <item x="5811"/>
        <item x="580"/>
        <item x="749"/>
        <item x="14799"/>
        <item x="2946"/>
        <item x="786"/>
        <item x="8202"/>
        <item x="4482"/>
        <item x="5519"/>
        <item x="1604"/>
        <item x="11775"/>
        <item x="11136"/>
        <item x="8077"/>
        <item x="8612"/>
        <item x="6965"/>
        <item x="14311"/>
        <item x="7822"/>
        <item x="7507"/>
        <item x="566"/>
        <item x="6053"/>
        <item x="13994"/>
        <item x="10150"/>
        <item x="18031"/>
        <item x="379"/>
        <item x="8635"/>
        <item x="7016"/>
        <item x="4124"/>
        <item x="8295"/>
        <item x="11830"/>
        <item x="13329"/>
        <item x="3167"/>
        <item x="7381"/>
        <item x="5204"/>
        <item x="6518"/>
        <item x="10738"/>
        <item x="13289"/>
        <item x="12840"/>
        <item x="4876"/>
        <item x="9095"/>
        <item x="11593"/>
        <item x="6678"/>
        <item x="5890"/>
        <item x="4488"/>
        <item x="1137"/>
        <item x="83"/>
        <item x="387"/>
        <item x="7124"/>
        <item x="5825"/>
        <item x="8105"/>
        <item x="10331"/>
        <item x="12544"/>
        <item x="5946"/>
        <item x="2529"/>
        <item x="5323"/>
        <item x="9736"/>
        <item x="14485"/>
        <item x="1886"/>
        <item x="18207"/>
        <item x="236"/>
        <item x="12574"/>
        <item x="3313"/>
        <item x="11139"/>
        <item x="5952"/>
        <item x="6395"/>
        <item x="9965"/>
        <item x="10732"/>
        <item x="5663"/>
        <item x="1570"/>
        <item x="4561"/>
        <item x="10131"/>
        <item x="14199"/>
        <item x="1018"/>
        <item x="6988"/>
        <item x="2848"/>
        <item x="5064"/>
        <item x="7082"/>
        <item x="3365"/>
        <item x="4260"/>
        <item x="5539"/>
        <item x="266"/>
        <item x="8240"/>
        <item x="8479"/>
        <item x="13378"/>
        <item x="9279"/>
        <item x="17784"/>
        <item x="5555"/>
        <item x="145"/>
        <item x="9328"/>
        <item x="14057"/>
        <item x="5509"/>
        <item x="6412"/>
        <item x="9236"/>
        <item x="679"/>
        <item x="15696"/>
        <item x="11548"/>
        <item x="14156"/>
        <item x="8011"/>
        <item x="18101"/>
        <item x="12759"/>
        <item x="19413"/>
        <item x="14366"/>
        <item x="10139"/>
        <item x="4657"/>
        <item x="8663"/>
        <item x="7529"/>
        <item x="637"/>
        <item x="12100"/>
        <item x="15124"/>
        <item x="90"/>
        <item x="18414"/>
        <item x="10309"/>
        <item x="7622"/>
        <item x="12397"/>
        <item x="11697"/>
        <item x="605"/>
        <item x="925"/>
        <item x="8120"/>
        <item x="13226"/>
        <item x="13652"/>
        <item x="6732"/>
        <item x="11298"/>
        <item x="11094"/>
        <item x="7108"/>
        <item x="3608"/>
        <item x="7369"/>
        <item x="6347"/>
        <item x="12257"/>
        <item x="12165"/>
        <item x="3248"/>
        <item x="15220"/>
        <item x="11494"/>
        <item x="12198"/>
        <item x="6539"/>
        <item x="313"/>
        <item x="5622"/>
        <item x="13240"/>
        <item x="6711"/>
        <item x="3185"/>
        <item x="14491"/>
        <item x="11815"/>
        <item x="6552"/>
        <item x="3707"/>
        <item x="3532"/>
        <item x="1901"/>
        <item x="2919"/>
        <item x="1719"/>
        <item x="15558"/>
        <item x="14943"/>
        <item x="10080"/>
        <item x="2238"/>
        <item x="8070"/>
        <item x="13593"/>
        <item x="10707"/>
        <item x="2631"/>
        <item x="11438"/>
        <item x="11900"/>
        <item x="9369"/>
        <item x="6092"/>
        <item x="4340"/>
        <item x="9623"/>
        <item x="13830"/>
        <item x="5273"/>
        <item x="7299"/>
        <item x="4738"/>
        <item x="3299"/>
        <item x="6692"/>
        <item x="4331"/>
        <item x="6512"/>
        <item x="3833"/>
        <item x="182"/>
        <item x="10314"/>
        <item x="373"/>
        <item x="1913"/>
        <item x="2664"/>
        <item x="2157"/>
        <item x="10852"/>
        <item x="4116"/>
        <item x="13867"/>
        <item x="849"/>
        <item x="10154"/>
        <item x="1440"/>
        <item x="2969"/>
        <item x="11816"/>
        <item x="4922"/>
        <item x="13371"/>
        <item x="3825"/>
        <item x="11025"/>
        <item x="5499"/>
        <item x="783"/>
        <item x="12712"/>
        <item x="4790"/>
        <item x="1442"/>
        <item x="4696"/>
        <item x="9114"/>
        <item x="1627"/>
        <item x="6064"/>
        <item x="14324"/>
        <item x="7080"/>
        <item x="11518"/>
        <item x="689"/>
        <item x="16920"/>
        <item x="2384"/>
        <item x="5489"/>
        <item x="14062"/>
        <item x="775"/>
        <item x="8630"/>
        <item x="12225"/>
        <item x="6070"/>
        <item x="13346"/>
        <item x="2713"/>
        <item x="10005"/>
        <item x="2627"/>
        <item x="2434"/>
        <item x="9037"/>
        <item x="6714"/>
        <item x="585"/>
        <item x="2354"/>
        <item x="1057"/>
        <item x="7332"/>
        <item x="2570"/>
        <item x="5906"/>
        <item x="11519"/>
        <item x="1740"/>
        <item x="1942"/>
        <item x="3704"/>
        <item x="1354"/>
        <item x="15051"/>
        <item x="11450"/>
        <item x="340"/>
        <item x="10689"/>
        <item x="7641"/>
        <item x="2458"/>
        <item x="4658"/>
        <item x="3366"/>
        <item x="11387"/>
        <item x="15422"/>
        <item x="5224"/>
        <item x="18483"/>
        <item x="14889"/>
        <item x="398"/>
        <item x="12764"/>
        <item x="15326"/>
        <item x="4302"/>
        <item x="4643"/>
        <item x="14431"/>
        <item x="6492"/>
        <item x="3497"/>
        <item x="10918"/>
        <item x="5817"/>
        <item x="10438"/>
        <item x="3770"/>
        <item x="13468"/>
        <item x="6249"/>
        <item x="3161"/>
        <item x="12522"/>
        <item x="970"/>
        <item x="13239"/>
        <item x="15663"/>
        <item x="2473"/>
        <item x="2281"/>
        <item x="12258"/>
        <item x="1962"/>
        <item x="17295"/>
        <item x="3047"/>
        <item x="11918"/>
        <item x="10806"/>
        <item x="17129"/>
        <item x="13752"/>
        <item x="19146"/>
        <item x="3005"/>
        <item x="13186"/>
        <item x="4966"/>
        <item x="5123"/>
        <item x="3416"/>
        <item x="6638"/>
        <item x="15504"/>
        <item x="3771"/>
        <item x="5359"/>
        <item x="81"/>
        <item x="14290"/>
        <item x="6730"/>
        <item x="1599"/>
        <item x="9491"/>
        <item x="12085"/>
        <item x="9777"/>
        <item x="11770"/>
        <item x="10631"/>
        <item x="2944"/>
        <item x="8670"/>
        <item x="4895"/>
        <item x="13633"/>
        <item x="15227"/>
        <item x="17887"/>
        <item x="4027"/>
        <item x="11165"/>
        <item x="812"/>
        <item x="13565"/>
        <item x="14317"/>
        <item x="7565"/>
        <item x="2667"/>
        <item x="4719"/>
        <item x="12478"/>
        <item x="7135"/>
        <item x="4554"/>
        <item x="5827"/>
        <item x="3069"/>
        <item x="7727"/>
        <item x="12895"/>
        <item x="14341"/>
        <item x="2519"/>
        <item x="6400"/>
        <item x="1697"/>
        <item x="6770"/>
        <item x="11801"/>
        <item x="3434"/>
        <item x="2889"/>
        <item x="10762"/>
        <item x="4776"/>
        <item x="524"/>
        <item x="3549"/>
        <item x="6739"/>
        <item x="2308"/>
        <item x="3131"/>
        <item x="206"/>
        <item x="11090"/>
        <item x="15615"/>
        <item x="5112"/>
        <item x="3275"/>
        <item x="9545"/>
        <item x="4755"/>
        <item x="15812"/>
        <item x="5440"/>
        <item x="5561"/>
        <item x="2808"/>
        <item x="9353"/>
        <item x="14982"/>
        <item x="1790"/>
        <item x="14661"/>
        <item x="9798"/>
        <item x="405"/>
        <item x="607"/>
        <item x="756"/>
        <item x="1094"/>
        <item x="8604"/>
        <item x="11704"/>
        <item x="12982"/>
        <item x="14747"/>
        <item x="4252"/>
        <item x="11699"/>
        <item x="12697"/>
        <item x="11008"/>
        <item x="2880"/>
        <item x="3132"/>
        <item x="9983"/>
        <item x="12896"/>
        <item x="3100"/>
        <item x="10118"/>
        <item x="15400"/>
        <item x="4886"/>
        <item x="7181"/>
        <item x="10509"/>
        <item x="8171"/>
        <item x="2666"/>
        <item x="15459"/>
        <item x="14192"/>
        <item x="4118"/>
        <item x="13835"/>
        <item x="7557"/>
        <item x="14197"/>
        <item x="1456"/>
        <item x="10801"/>
        <item x="9820"/>
        <item x="3229"/>
        <item x="13726"/>
        <item x="10201"/>
        <item x="4065"/>
        <item x="4834"/>
        <item x="8416"/>
        <item x="12105"/>
        <item x="13979"/>
        <item x="6749"/>
        <item x="7552"/>
        <item x="3033"/>
        <item x="12584"/>
        <item x="4995"/>
        <item x="12875"/>
        <item x="8937"/>
        <item x="17585"/>
        <item x="7228"/>
        <item x="4860"/>
        <item x="4814"/>
        <item x="12482"/>
        <item x="7130"/>
        <item x="1114"/>
        <item x="14465"/>
        <item x="15377"/>
        <item x="9945"/>
        <item x="290"/>
        <item x="12565"/>
        <item x="12886"/>
        <item x="10571"/>
        <item x="10522"/>
        <item x="1538"/>
        <item x="6387"/>
        <item x="12508"/>
        <item x="1025"/>
        <item x="12765"/>
        <item x="14011"/>
        <item x="5114"/>
        <item x="636"/>
        <item x="11859"/>
        <item x="11662"/>
        <item x="1161"/>
        <item x="12051"/>
        <item x="11009"/>
        <item x="12463"/>
        <item x="3063"/>
        <item x="8180"/>
        <item x="1267"/>
        <item x="13681"/>
        <item x="15668"/>
        <item x="13584"/>
        <item x="952"/>
        <item x="5297"/>
        <item x="6912"/>
        <item x="8389"/>
        <item x="14998"/>
        <item x="604"/>
        <item x="18376"/>
        <item x="9000"/>
        <item x="12984"/>
        <item x="15065"/>
        <item x="17628"/>
        <item x="6394"/>
        <item x="13460"/>
        <item x="825"/>
        <item x="17810"/>
        <item x="13991"/>
        <item x="5558"/>
        <item x="1682"/>
        <item x="686"/>
        <item x="3157"/>
        <item x="1230"/>
        <item x="15458"/>
        <item x="8297"/>
        <item x="8376"/>
        <item x="4086"/>
        <item x="7615"/>
        <item x="12517"/>
        <item x="635"/>
        <item x="9979"/>
        <item x="5416"/>
        <item x="14526"/>
        <item x="10830"/>
        <item x="14180"/>
        <item x="5163"/>
        <item x="3244"/>
        <item x="4980"/>
        <item x="1007"/>
        <item x="1949"/>
        <item x="3881"/>
        <item x="14129"/>
        <item x="8648"/>
        <item x="7593"/>
        <item x="10114"/>
        <item x="3530"/>
        <item x="10173"/>
        <item x="5910"/>
        <item x="4223"/>
        <item x="4925"/>
        <item x="14690"/>
        <item x="8251"/>
        <item x="2953"/>
        <item x="7271"/>
        <item x="8245"/>
        <item x="12402"/>
        <item x="6233"/>
        <item x="3811"/>
        <item x="2351"/>
        <item x="4038"/>
        <item x="8950"/>
        <item x="8915"/>
        <item x="13161"/>
        <item x="4439"/>
        <item x="10963"/>
        <item x="12260"/>
        <item x="1641"/>
        <item x="5318"/>
        <item x="13132"/>
        <item x="8457"/>
        <item x="9476"/>
        <item x="4319"/>
        <item x="10082"/>
        <item x="11452"/>
        <item x="8424"/>
        <item x="773"/>
        <item x="11964"/>
        <item x="9228"/>
        <item x="10977"/>
        <item x="3420"/>
        <item x="13795"/>
        <item x="1268"/>
        <item x="17963"/>
        <item x="8519"/>
        <item x="5736"/>
        <item x="4572"/>
        <item x="9789"/>
        <item x="11244"/>
        <item x="9477"/>
        <item x="16776"/>
        <item x="11644"/>
        <item x="18991"/>
        <item x="8203"/>
        <item x="9508"/>
        <item x="8019"/>
        <item x="14694"/>
        <item x="6947"/>
        <item x="14240"/>
        <item x="15694"/>
        <item x="10655"/>
        <item x="11955"/>
        <item x="10358"/>
        <item x="2011"/>
        <item x="2445"/>
        <item x="4203"/>
        <item x="9613"/>
        <item x="12844"/>
        <item x="5207"/>
        <item x="3445"/>
        <item x="3806"/>
        <item x="13034"/>
        <item x="4529"/>
        <item x="7074"/>
        <item x="5325"/>
        <item x="13760"/>
        <item x="10115"/>
        <item x="9544"/>
        <item x="12835"/>
        <item x="15052"/>
        <item x="11293"/>
        <item x="5242"/>
        <item x="1304"/>
        <item x="569"/>
        <item x="2208"/>
        <item x="860"/>
        <item x="15671"/>
        <item x="5592"/>
        <item x="12101"/>
        <item x="9403"/>
        <item x="10104"/>
        <item x="15548"/>
        <item x="4144"/>
        <item x="15638"/>
        <item x="6006"/>
        <item x="1679"/>
        <item x="1420"/>
        <item x="2777"/>
        <item x="14829"/>
        <item x="7958"/>
        <item x="8055"/>
        <item x="7968"/>
        <item x="9470"/>
        <item x="13297"/>
        <item x="12754"/>
        <item x="11409"/>
        <item x="5901"/>
        <item x="16873"/>
        <item x="13803"/>
        <item x="961"/>
        <item x="1608"/>
        <item x="11053"/>
        <item x="8961"/>
        <item x="13510"/>
        <item x="4636"/>
        <item x="12629"/>
        <item x="15692"/>
        <item x="6267"/>
        <item x="3563"/>
        <item x="817"/>
        <item x="5085"/>
        <item x="15055"/>
        <item x="7520"/>
        <item x="5760"/>
        <item x="1996"/>
        <item x="3586"/>
        <item x="12321"/>
        <item x="5925"/>
        <item x="7733"/>
        <item x="2854"/>
        <item x="7612"/>
        <item x="4516"/>
        <item x="2096"/>
        <item x="7436"/>
        <item x="6657"/>
        <item x="4211"/>
        <item x="3711"/>
        <item x="3665"/>
        <item x="649"/>
        <item x="2547"/>
        <item x="11529"/>
        <item x="12807"/>
        <item x="2214"/>
        <item x="14351"/>
        <item x="10073"/>
        <item x="15255"/>
        <item x="11732"/>
        <item x="273"/>
        <item x="5464"/>
        <item x="509"/>
        <item x="2709"/>
        <item x="913"/>
        <item x="9662"/>
        <item x="1569"/>
        <item x="14399"/>
        <item x="9479"/>
        <item x="7284"/>
        <item x="905"/>
        <item x="14270"/>
        <item x="6631"/>
        <item x="852"/>
        <item x="12511"/>
        <item x="1477"/>
        <item x="2495"/>
        <item x="2493"/>
        <item x="14433"/>
        <item x="63"/>
        <item x="14787"/>
        <item x="178"/>
        <item x="13477"/>
        <item x="12900"/>
        <item x="8642"/>
        <item x="14114"/>
        <item x="14355"/>
        <item x="10050"/>
        <item x="18157"/>
        <item x="7976"/>
        <item x="4927"/>
        <item x="4064"/>
        <item x="6321"/>
        <item x="8249"/>
        <item x="9509"/>
        <item x="2182"/>
        <item x="561"/>
        <item x="406"/>
        <item x="4184"/>
        <item x="7097"/>
        <item x="8059"/>
        <item x="872"/>
        <item x="10975"/>
        <item x="10328"/>
        <item x="15618"/>
        <item x="1492"/>
        <item x="7816"/>
        <item x="11520"/>
        <item x="15627"/>
        <item x="13576"/>
        <item x="15048"/>
        <item x="13453"/>
        <item x="1532"/>
        <item x="9888"/>
        <item x="7533"/>
        <item x="12396"/>
        <item x="15117"/>
        <item x="5358"/>
        <item x="7164"/>
        <item x="10751"/>
        <item x="2694"/>
        <item x="16517"/>
        <item x="8657"/>
        <item x="18870"/>
        <item x="7603"/>
        <item x="5603"/>
        <item x="3779"/>
        <item x="5130"/>
        <item x="3699"/>
        <item x="7667"/>
        <item x="10507"/>
        <item x="7719"/>
        <item x="3101"/>
        <item x="12904"/>
        <item x="4797"/>
        <item x="17596"/>
        <item x="11453"/>
        <item x="11848"/>
        <item x="8538"/>
        <item x="11576"/>
        <item x="2674"/>
        <item x="10229"/>
        <item x="5194"/>
        <item x="16191"/>
        <item x="11890"/>
        <item x="853"/>
        <item x="17113"/>
        <item x="10260"/>
        <item x="2159"/>
        <item x="11466"/>
        <item x="10440"/>
        <item x="2164"/>
        <item x="4864"/>
        <item x="8959"/>
        <item x="4959"/>
        <item x="13196"/>
        <item x="3753"/>
        <item x="5715"/>
        <item x="6241"/>
        <item x="4162"/>
        <item x="8343"/>
        <item x="7387"/>
        <item x="3585"/>
        <item x="6886"/>
        <item x="5979"/>
        <item x="15463"/>
        <item x="12624"/>
        <item x="13861"/>
        <item x="1858"/>
        <item x="5488"/>
        <item x="9486"/>
        <item x="15515"/>
        <item x="1669"/>
        <item x="8146"/>
        <item x="13064"/>
        <item x="15374"/>
        <item x="3557"/>
        <item x="1037"/>
        <item x="3145"/>
        <item x="13315"/>
        <item x="14830"/>
        <item x="685"/>
        <item x="3436"/>
        <item x="12602"/>
        <item x="3663"/>
        <item x="17462"/>
        <item x="8089"/>
        <item x="12566"/>
        <item x="6509"/>
        <item x="4665"/>
        <item x="9218"/>
        <item x="4846"/>
        <item x="11415"/>
        <item x="2012"/>
        <item x="12791"/>
        <item x="9422"/>
        <item x="10211"/>
        <item x="14604"/>
        <item x="12185"/>
        <item x="5236"/>
        <item x="14514"/>
        <item x="8223"/>
        <item x="18224"/>
        <item x="216"/>
        <item x="4594"/>
        <item x="5714"/>
        <item x="13499"/>
        <item x="10213"/>
        <item x="12485"/>
        <item x="1283"/>
        <item x="10699"/>
        <item x="13454"/>
        <item x="6765"/>
        <item x="1857"/>
        <item x="4818"/>
        <item x="8748"/>
        <item x="4783"/>
        <item x="9747"/>
        <item x="7115"/>
        <item x="5276"/>
        <item x="11837"/>
        <item x="4865"/>
        <item x="7034"/>
        <item x="15561"/>
        <item x="2518"/>
        <item x="18502"/>
        <item x="3121"/>
        <item x="10595"/>
        <item x="15189"/>
        <item x="4014"/>
        <item x="11877"/>
        <item x="2680"/>
        <item x="1650"/>
        <item x="12197"/>
        <item x="3916"/>
        <item x="4906"/>
        <item x="9275"/>
        <item x="6540"/>
        <item x="15539"/>
        <item x="7078"/>
        <item x="5388"/>
        <item x="11783"/>
        <item x="4330"/>
        <item x="14295"/>
        <item x="6760"/>
        <item x="6553"/>
        <item x="10870"/>
        <item x="11036"/>
        <item x="9864"/>
        <item x="16662"/>
        <item x="314"/>
        <item x="12933"/>
        <item x="9831"/>
        <item x="235"/>
        <item x="13938"/>
        <item x="10077"/>
        <item x="5857"/>
        <item x="5969"/>
        <item x="8582"/>
        <item x="5506"/>
        <item x="8753"/>
        <item x="7310"/>
        <item x="893"/>
        <item x="2005"/>
        <item x="400"/>
        <item x="6131"/>
        <item x="7049"/>
        <item x="3188"/>
        <item x="1410"/>
        <item x="6444"/>
        <item x="2375"/>
        <item x="13286"/>
        <item x="4303"/>
        <item x="11875"/>
        <item x="1038"/>
        <item x="3377"/>
        <item x="15513"/>
        <item x="953"/>
        <item x="6132"/>
        <item x="193"/>
        <item x="8258"/>
        <item x="6431"/>
        <item x="11342"/>
        <item x="13503"/>
        <item x="16828"/>
        <item x="13015"/>
        <item x="8405"/>
        <item x="5134"/>
        <item x="10827"/>
        <item x="1135"/>
        <item x="929"/>
        <item x="11930"/>
        <item x="9991"/>
        <item x="1512"/>
        <item x="15431"/>
        <item x="5357"/>
        <item x="12571"/>
        <item x="1613"/>
        <item x="7790"/>
        <item x="7815"/>
        <item x="13022"/>
        <item x="5495"/>
        <item x="2979"/>
        <item x="1573"/>
        <item x="1545"/>
        <item x="11290"/>
        <item x="8197"/>
        <item x="6736"/>
        <item x="14606"/>
        <item x="11231"/>
        <item x="6033"/>
        <item x="2388"/>
        <item x="11525"/>
        <item x="47"/>
        <item x="7960"/>
        <item x="141"/>
        <item x="7488"/>
        <item x="12897"/>
        <item x="2914"/>
        <item x="1742"/>
        <item x="7846"/>
        <item x="5530"/>
        <item x="13113"/>
        <item x="9289"/>
        <item x="10441"/>
        <item x="7276"/>
        <item x="16336"/>
        <item x="9647"/>
        <item x="5968"/>
        <item x="1584"/>
        <item x="12125"/>
        <item x="5795"/>
        <item x="11181"/>
        <item x="12700"/>
        <item x="4337"/>
        <item x="962"/>
        <item x="8205"/>
        <item x="14906"/>
        <item x="5261"/>
        <item x="3364"/>
        <item x="7697"/>
        <item x="5540"/>
        <item x="2707"/>
        <item x="259"/>
        <item x="3252"/>
        <item x="1092"/>
        <item x="5334"/>
        <item x="10191"/>
        <item x="8813"/>
        <item x="12768"/>
        <item x="4990"/>
        <item x="11320"/>
        <item x="6212"/>
        <item x="5263"/>
        <item x="10450"/>
        <item x="14598"/>
        <item x="1379"/>
        <item x="128"/>
        <item x="11218"/>
        <item x="4410"/>
        <item x="8276"/>
        <item x="10602"/>
        <item x="5153"/>
        <item x="11098"/>
        <item x="9797"/>
        <item x="3396"/>
        <item x="1384"/>
        <item x="1217"/>
        <item x="1144"/>
        <item x="13193"/>
        <item x="14031"/>
        <item x="2329"/>
        <item x="10589"/>
        <item x="11052"/>
        <item x="10600"/>
        <item x="10289"/>
        <item x="807"/>
        <item x="7655"/>
        <item x="7695"/>
        <item x="2782"/>
        <item x="8396"/>
        <item x="11371"/>
        <item x="2392"/>
        <item x="8751"/>
        <item x="9184"/>
        <item x="9684"/>
        <item x="3799"/>
        <item x="2638"/>
        <item x="10221"/>
        <item x="3651"/>
        <item x="16188"/>
        <item x="12687"/>
        <item x="330"/>
        <item x="2396"/>
        <item x="630"/>
        <item x="9280"/>
        <item x="5422"/>
        <item x="12932"/>
        <item x="11117"/>
        <item x="7256"/>
        <item x="12160"/>
        <item x="9818"/>
        <item x="6682"/>
        <item x="1389"/>
        <item x="3239"/>
        <item x="2155"/>
        <item x="12428"/>
        <item x="3491"/>
        <item x="312"/>
        <item x="10609"/>
        <item x="11972"/>
        <item x="1380"/>
        <item x="4146"/>
        <item x="3255"/>
        <item x="3443"/>
        <item x="4637"/>
        <item x="2695"/>
        <item x="9708"/>
        <item x="14655"/>
        <item x="15909"/>
        <item x="14818"/>
        <item x="4458"/>
        <item x="14675"/>
        <item x="624"/>
        <item x="3634"/>
        <item x="7057"/>
        <item x="9497"/>
        <item x="11720"/>
        <item x="15786"/>
        <item x="10133"/>
        <item x="3848"/>
        <item x="8597"/>
        <item x="5131"/>
        <item x="14904"/>
        <item x="9680"/>
        <item x="6163"/>
        <item x="12310"/>
        <item x="8169"/>
        <item x="5963"/>
        <item x="6660"/>
        <item x="7854"/>
        <item x="12371"/>
        <item x="13935"/>
        <item x="17347"/>
        <item x="1765"/>
        <item x="9098"/>
        <item x="7257"/>
        <item x="15199"/>
        <item x="3122"/>
        <item x="18426"/>
        <item x="13582"/>
        <item x="2755"/>
        <item x="17860"/>
        <item x="14151"/>
        <item x="2452"/>
        <item x="9957"/>
        <item x="8609"/>
        <item x="2091"/>
        <item x="9084"/>
        <item x="14796"/>
        <item x="2147"/>
        <item x="1644"/>
        <item x="3278"/>
        <item x="13114"/>
        <item x="4404"/>
        <item x="2790"/>
        <item x="10864"/>
        <item x="4576"/>
        <item x="3463"/>
        <item x="7378"/>
        <item x="14629"/>
        <item x="12294"/>
        <item x="4219"/>
        <item x="17318"/>
        <item x="6210"/>
        <item x="1834"/>
        <item x="11204"/>
        <item x="15487"/>
        <item x="15217"/>
        <item x="3897"/>
        <item x="1813"/>
        <item x="14051"/>
        <item x="10048"/>
        <item x="347"/>
        <item x="1360"/>
        <item x="6117"/>
        <item x="7054"/>
        <item x="9027"/>
        <item x="5710"/>
        <item x="11526"/>
        <item x="4820"/>
        <item x="12863"/>
        <item x="8224"/>
        <item x="10108"/>
        <item x="1373"/>
        <item x="9017"/>
        <item x="1780"/>
        <item x="930"/>
        <item x="1021"/>
        <item x="9210"/>
        <item x="11840"/>
        <item x="9225"/>
        <item x="6401"/>
        <item x="4825"/>
        <item x="6266"/>
        <item x="10834"/>
        <item x="477"/>
        <item x="12481"/>
        <item x="8723"/>
        <item x="5007"/>
        <item x="3009"/>
        <item x="1653"/>
        <item x="13213"/>
        <item x="12575"/>
        <item x="9937"/>
        <item x="10272"/>
        <item x="5607"/>
        <item x="984"/>
        <item x="7642"/>
        <item x="7188"/>
        <item x="2381"/>
        <item x="11937"/>
        <item x="8365"/>
        <item x="4427"/>
        <item x="10472"/>
        <item x="3889"/>
        <item x="14853"/>
        <item x="15146"/>
        <item x="7052"/>
        <item x="8614"/>
        <item x="12016"/>
        <item x="14561"/>
        <item x="2386"/>
        <item x="5180"/>
        <item x="11950"/>
        <item x="7225"/>
        <item x="17140"/>
        <item x="13986"/>
        <item x="19150"/>
        <item x="10907"/>
        <item x="6645"/>
        <item x="534"/>
        <item x="11134"/>
        <item x="12573"/>
        <item x="13154"/>
        <item x="12261"/>
        <item x="5932"/>
        <item x="5290"/>
        <item x="14946"/>
        <item x="8891"/>
        <item x="7989"/>
        <item x="10898"/>
        <item x="2400"/>
        <item x="13150"/>
        <item x="4442"/>
        <item x="11928"/>
        <item x="2659"/>
        <item x="17128"/>
        <item x="7662"/>
        <item x="14667"/>
        <item x="4429"/>
        <item x="12648"/>
        <item x="7402"/>
        <item x="15482"/>
        <item x="2297"/>
        <item x="6625"/>
        <item x="12408"/>
        <item x="13960"/>
        <item x="6205"/>
        <item x="11388"/>
        <item x="6296"/>
        <item x="8036"/>
        <item x="3611"/>
        <item x="899"/>
        <item x="6729"/>
        <item x="12889"/>
        <item x="8621"/>
        <item x="10588"/>
        <item x="9620"/>
        <item x="8083"/>
        <item x="11400"/>
        <item x="15532"/>
        <item x="3680"/>
        <item x="3029"/>
        <item x="8539"/>
        <item x="4382"/>
        <item x="14233"/>
        <item x="12237"/>
        <item x="11336"/>
        <item x="1082"/>
        <item x="14371"/>
        <item x="14797"/>
        <item x="2899"/>
        <item x="5610"/>
        <item x="681"/>
        <item x="8649"/>
        <item x="1229"/>
        <item x="10287"/>
        <item x="12796"/>
        <item x="5124"/>
        <item x="10932"/>
        <item x="13769"/>
        <item x="2015"/>
        <item x="14749"/>
        <item x="13985"/>
        <item x="3428"/>
        <item x="6761"/>
        <item x="7152"/>
        <item x="15552"/>
        <item x="11903"/>
        <item x="8182"/>
        <item x="17115"/>
        <item x="5313"/>
        <item x="13053"/>
        <item x="8492"/>
        <item x="14154"/>
        <item x="556"/>
        <item x="8198"/>
        <item x="1531"/>
        <item x="5551"/>
        <item x="2575"/>
        <item x="15303"/>
        <item x="13822"/>
        <item x="700"/>
        <item x="6602"/>
        <item x="12438"/>
        <item x="12129"/>
        <item x="17372"/>
        <item x="2484"/>
        <item x="5758"/>
        <item x="4353"/>
        <item x="10446"/>
        <item x="8863"/>
        <item x="16338"/>
        <item x="1689"/>
        <item x="8557"/>
        <item x="6274"/>
        <item x="15611"/>
        <item x="8359"/>
        <item x="9868"/>
        <item x="13974"/>
        <item x="9344"/>
        <item x="18029"/>
        <item x="15681"/>
        <item x="1270"/>
        <item x="14483"/>
        <item x="2141"/>
        <item x="14820"/>
        <item x="12424"/>
        <item x="12988"/>
        <item x="17373"/>
        <item x="11323"/>
        <item x="9206"/>
        <item x="11141"/>
        <item x="1199"/>
        <item x="1655"/>
        <item x="2047"/>
        <item x="3423"/>
        <item x="6542"/>
        <item x="8724"/>
        <item x="10984"/>
        <item x="590"/>
        <item x="7361"/>
        <item x="6617"/>
        <item x="725"/>
        <item x="1986"/>
        <item x="12337"/>
        <item x="8773"/>
        <item x="17338"/>
        <item x="862"/>
        <item x="7581"/>
        <item x="7745"/>
        <item x="2772"/>
        <item x="3741"/>
        <item x="13714"/>
        <item x="6240"/>
        <item x="17923"/>
        <item x="12255"/>
        <item x="11166"/>
        <item x="13156"/>
        <item x="5576"/>
        <item x="11828"/>
        <item x="4098"/>
        <item x="7086"/>
        <item x="13721"/>
        <item x="11784"/>
        <item x="14424"/>
        <item x="888"/>
        <item x="15462"/>
        <item x="1525"/>
        <item x="5040"/>
        <item x="6792"/>
        <item x="1157"/>
        <item x="11059"/>
        <item x="1982"/>
        <item x="10306"/>
        <item x="13058"/>
        <item x="6896"/>
        <item x="6082"/>
        <item x="15098"/>
        <item x="9135"/>
        <item x="10964"/>
        <item x="5475"/>
        <item x="13380"/>
        <item x="9197"/>
        <item x="8422"/>
        <item x="9219"/>
        <item x="7066"/>
        <item x="14239"/>
        <item x="12846"/>
        <item x="7594"/>
        <item x="850"/>
        <item x="13859"/>
        <item x="7096"/>
        <item x="9716"/>
        <item x="13210"/>
        <item x="1792"/>
        <item x="1587"/>
        <item x="9325"/>
        <item x="11197"/>
        <item x="3861"/>
        <item x="6190"/>
        <item x="7297"/>
        <item x="12302"/>
        <item x="8261"/>
        <item x="17320"/>
        <item x="2474"/>
        <item x="12229"/>
        <item x="863"/>
        <item x="17284"/>
        <item x="14534"/>
        <item x="5178"/>
        <item x="3996"/>
        <item x="258"/>
        <item x="8286"/>
        <item x="12758"/>
        <item x="2476"/>
        <item x="37"/>
        <item x="12319"/>
        <item x="12449"/>
        <item x="7397"/>
        <item x="10393"/>
        <item x="12293"/>
        <item x="2032"/>
        <item x="13581"/>
        <item x="8963"/>
        <item x="8473"/>
        <item x="14939"/>
        <item x="4664"/>
        <item x="5411"/>
        <item x="7808"/>
        <item x="117"/>
        <item x="4179"/>
        <item x="2072"/>
        <item x="8522"/>
        <item x="5552"/>
        <item x="3227"/>
        <item x="2290"/>
        <item x="6398"/>
        <item x="4135"/>
        <item x="12620"/>
        <item x="11000"/>
        <item x="14880"/>
        <item x="16650"/>
        <item x="10843"/>
        <item x="6081"/>
        <item x="16564"/>
        <item x="8685"/>
        <item x="14267"/>
        <item x="9494"/>
        <item x="14632"/>
        <item x="13069"/>
        <item x="13610"/>
        <item x="2361"/>
        <item x="8536"/>
        <item x="13112"/>
        <item x="13374"/>
        <item x="12729"/>
        <item x="1115"/>
        <item x="17522"/>
        <item x="10542"/>
        <item x="9036"/>
        <item x="9956"/>
        <item x="9843"/>
        <item x="353"/>
        <item x="10524"/>
        <item x="1841"/>
        <item x="8321"/>
        <item x="10242"/>
        <item x="750"/>
        <item x="5905"/>
        <item x="2055"/>
        <item x="11610"/>
        <item x="14059"/>
        <item x="16965"/>
        <item x="18064"/>
        <item x="9558"/>
        <item x="224"/>
        <item x="2074"/>
        <item x="9814"/>
        <item x="7884"/>
        <item x="15975"/>
        <item x="9129"/>
        <item x="10716"/>
        <item x="721"/>
        <item x="4530"/>
        <item x="1241"/>
        <item x="12659"/>
        <item x="4156"/>
        <item x="17490"/>
        <item x="10432"/>
        <item x="15590"/>
        <item x="7644"/>
        <item x="3059"/>
        <item x="9601"/>
        <item x="11521"/>
        <item x="3974"/>
        <item x="10198"/>
        <item x="15054"/>
        <item x="12711"/>
        <item x="18388"/>
        <item x="12222"/>
        <item x="11592"/>
        <item x="10497"/>
        <item x="3746"/>
        <item x="10705"/>
        <item x="2873"/>
        <item x="14379"/>
        <item x="4773"/>
        <item x="4758"/>
        <item x="27"/>
        <item x="8016"/>
        <item x="10396"/>
        <item x="643"/>
        <item x="10317"/>
        <item x="1168"/>
        <item x="1677"/>
        <item x="3427"/>
        <item x="4424"/>
        <item x="2508"/>
        <item x="7232"/>
        <item x="67"/>
        <item x="5830"/>
        <item x="10137"/>
        <item x="1357"/>
        <item x="4241"/>
        <item x="6420"/>
        <item x="9837"/>
        <item x="6031"/>
        <item x="7129"/>
        <item x="15614"/>
        <item x="14967"/>
        <item x="14407"/>
        <item x="13613"/>
        <item x="13458"/>
        <item x="17877"/>
        <item x="7794"/>
        <item x="6740"/>
        <item x="4379"/>
        <item x="8836"/>
        <item x="7663"/>
        <item x="6089"/>
        <item x="6305"/>
        <item x="5866"/>
        <item x="9646"/>
        <item x="14453"/>
        <item x="3853"/>
        <item x="7278"/>
        <item x="1207"/>
        <item x="4182"/>
        <item x="12979"/>
        <item x="6932"/>
        <item x="1976"/>
        <item x="10954"/>
        <item x="8868"/>
        <item x="16625"/>
        <item x="6184"/>
        <item x="3536"/>
        <item x="1944"/>
        <item x="4490"/>
        <item x="463"/>
        <item x="14432"/>
        <item x="11976"/>
        <item x="18193"/>
        <item x="4021"/>
        <item x="19439"/>
        <item x="15546"/>
        <item x="8787"/>
        <item x="6003"/>
        <item x="3896"/>
        <item x="5110"/>
        <item x="3672"/>
        <item x="1898"/>
        <item x="10007"/>
        <item x="3089"/>
        <item x="2505"/>
        <item x="10523"/>
        <item x="4072"/>
        <item x="14376"/>
        <item x="375"/>
        <item x="18167"/>
        <item x="680"/>
        <item x="4454"/>
        <item x="10235"/>
        <item x="2223"/>
        <item x="16206"/>
        <item x="94"/>
        <item x="943"/>
        <item x="2174"/>
        <item x="1634"/>
        <item x="10249"/>
        <item x="2693"/>
        <item x="9136"/>
        <item x="1732"/>
        <item x="6427"/>
        <item x="2868"/>
        <item x="7714"/>
        <item x="14766"/>
        <item x="8798"/>
        <item x="9041"/>
        <item x="14684"/>
        <item x="14999"/>
        <item x="18268"/>
        <item x="14881"/>
        <item x="19459"/>
        <item x="3605"/>
        <item x="4375"/>
        <item x="5137"/>
        <item x="4352"/>
        <item x="8636"/>
        <item x="369"/>
        <item x="12841"/>
        <item x="3181"/>
        <item x="13291"/>
        <item x="7184"/>
        <item x="7938"/>
        <item x="7954"/>
        <item x="6310"/>
        <item x="13296"/>
        <item x="10745"/>
        <item x="1292"/>
        <item x="12792"/>
        <item x="6948"/>
        <item x="301"/>
        <item x="13459"/>
        <item x="10967"/>
        <item x="12740"/>
        <item x="14135"/>
        <item x="17520"/>
        <item x="13956"/>
        <item x="10691"/>
        <item x="4761"/>
        <item x="2428"/>
        <item x="7996"/>
        <item x="2844"/>
        <item x="891"/>
        <item x="1918"/>
        <item x="1524"/>
        <item x="10851"/>
        <item x="3975"/>
        <item x="6265"/>
        <item x="6606"/>
        <item x="6543"/>
        <item x="10316"/>
        <item x="12924"/>
        <item x="9698"/>
        <item x="5269"/>
        <item x="4590"/>
        <item x="14363"/>
        <item x="3721"/>
        <item x="14520"/>
        <item x="2545"/>
        <item x="5164"/>
        <item x="3533"/>
        <item x="9137"/>
        <item x="5909"/>
        <item x="15329"/>
        <item x="3712"/>
        <item x="11401"/>
        <item x="9675"/>
        <item x="5687"/>
        <item x="2828"/>
        <item x="8901"/>
        <item x="2009"/>
        <item x="7141"/>
        <item x="4081"/>
        <item x="3775"/>
        <item x="6780"/>
        <item x="11301"/>
        <item x="4736"/>
        <item x="12815"/>
        <item x="12439"/>
        <item x="11538"/>
        <item x="11691"/>
        <item x="5589"/>
        <item x="3395"/>
        <item x="2865"/>
        <item x="634"/>
        <item x="14400"/>
        <item x="4433"/>
        <item x="8311"/>
        <item x="7400"/>
        <item x="864"/>
        <item x="7050"/>
        <item x="8758"/>
        <item x="11856"/>
        <item x="7757"/>
        <item x="8549"/>
        <item x="12991"/>
        <item x="10807"/>
        <item x="8699"/>
        <item x="16550"/>
        <item x="14061"/>
        <item x="1556"/>
        <item x="8578"/>
        <item x="2817"/>
        <item x="12812"/>
        <item x="15664"/>
        <item x="5152"/>
        <item x="1071"/>
        <item x="15192"/>
        <item x="15350"/>
        <item x="11483"/>
        <item x="1036"/>
        <item x="10591"/>
        <item x="7014"/>
        <item x="11914"/>
        <item x="11568"/>
        <item x="6685"/>
        <item x="1928"/>
        <item x="44"/>
        <item x="1541"/>
        <item x="8047"/>
        <item x="6568"/>
        <item x="5861"/>
        <item x="7927"/>
        <item x="14523"/>
        <item x="13260"/>
        <item x="6871"/>
        <item x="2035"/>
        <item x="7205"/>
        <item x="13414"/>
        <item x="6422"/>
        <item x="1034"/>
        <item x="12307"/>
        <item x="5078"/>
        <item x="17323"/>
        <item x="8530"/>
        <item x="3697"/>
        <item x="780"/>
        <item x="2488"/>
        <item x="886"/>
        <item x="1342"/>
        <item x="617"/>
        <item x="8152"/>
        <item x="9272"/>
        <item x="13635"/>
        <item x="15538"/>
        <item x="7955"/>
        <item x="8176"/>
        <item x="5923"/>
        <item x="12043"/>
        <item x="1252"/>
        <item x="270"/>
        <item x="9220"/>
        <item x="507"/>
        <item x="15380"/>
        <item x="49"/>
        <item x="7286"/>
        <item x="1039"/>
        <item x="11345"/>
        <item x="10779"/>
        <item x="1811"/>
        <item x="7711"/>
        <item x="3573"/>
        <item x="9343"/>
        <item x="3652"/>
        <item x="15682"/>
        <item x="1846"/>
        <item x="4661"/>
        <item x="275"/>
        <item x="8429"/>
        <item x="9376"/>
        <item x="11669"/>
        <item x="10904"/>
        <item x="8867"/>
        <item x="8229"/>
        <item x="14525"/>
        <item x="7569"/>
        <item x="4142"/>
        <item x="15669"/>
        <item x="10940"/>
        <item x="15285"/>
        <item x="6219"/>
        <item x="1238"/>
        <item x="207"/>
        <item x="3160"/>
        <item x="1752"/>
        <item x="5202"/>
        <item x="13899"/>
        <item x="9751"/>
        <item x="13577"/>
        <item x="4238"/>
        <item x="10510"/>
        <item x="3613"/>
        <item x="5620"/>
        <item x="4629"/>
        <item x="9428"/>
        <item x="7406"/>
        <item x="12968"/>
        <item x="6773"/>
        <item x="10902"/>
        <item x="9475"/>
        <item x="12710"/>
        <item x="15767"/>
        <item x="13219"/>
        <item x="13541"/>
        <item x="7636"/>
        <item x="419"/>
        <item x="6515"/>
        <item x="472"/>
        <item x="7694"/>
        <item x="13268"/>
        <item x="10541"/>
        <item x="1016"/>
        <item x="16394"/>
        <item x="11831"/>
        <item x="18815"/>
        <item x="4155"/>
        <item x="19731"/>
        <item x="920"/>
        <item x="11063"/>
        <item x="12370"/>
        <item x="14260"/>
        <item x="14377"/>
        <item x="14325"/>
        <item x="8025"/>
        <item x="7340"/>
        <item x="119"/>
        <item x="2633"/>
        <item x="5327"/>
        <item x="8283"/>
        <item x="11499"/>
        <item x="8434"/>
        <item x="11115"/>
        <item x="1621"/>
        <item x="3745"/>
        <item x="5039"/>
        <item x="6277"/>
        <item x="5011"/>
        <item x="15302"/>
        <item x="7961"/>
        <item x="1466"/>
        <item x="10462"/>
        <item x="4099"/>
        <item x="7546"/>
        <item x="6823"/>
        <item x="5771"/>
        <item x="12616"/>
        <item x="3824"/>
        <item x="11128"/>
        <item x="7027"/>
        <item x="16709"/>
        <item x="470"/>
        <item x="13556"/>
        <item x="9976"/>
        <item x="2449"/>
        <item x="1838"/>
        <item x="13306"/>
        <item x="8402"/>
        <item x="512"/>
        <item x="5319"/>
        <item x="1374"/>
        <item x="9432"/>
        <item x="231"/>
        <item x="7298"/>
        <item x="1027"/>
        <item x="12263"/>
        <item x="15667"/>
        <item x="13864"/>
        <item x="10687"/>
        <item x="61"/>
        <item x="8769"/>
        <item x="176"/>
        <item x="10117"/>
        <item x="12767"/>
        <item x="5001"/>
        <item x="10629"/>
        <item x="9168"/>
        <item x="14722"/>
        <item x="15310"/>
        <item x="4152"/>
        <item x="1868"/>
        <item x="6904"/>
        <item x="7689"/>
        <item x="7112"/>
        <item x="10339"/>
        <item x="3625"/>
        <item x="8542"/>
        <item x="1589"/>
        <item x="7781"/>
        <item x="211"/>
        <item x="2368"/>
        <item x="1945"/>
        <item x="9020"/>
        <item x="1844"/>
        <item x="2222"/>
        <item x="14862"/>
        <item x="2672"/>
        <item x="282"/>
        <item x="2380"/>
        <item x="705"/>
        <item x="12845"/>
        <item x="1228"/>
        <item x="17568"/>
        <item x="5127"/>
        <item x="5291"/>
        <item x="5459"/>
        <item x="8432"/>
        <item x="7966"/>
        <item x="11396"/>
        <item x="1822"/>
        <item x="14795"/>
        <item x="13827"/>
        <item x="2778"/>
        <item x="12986"/>
        <item x="3052"/>
        <item x="14067"/>
        <item x="10881"/>
        <item x="8288"/>
        <item x="16587"/>
        <item x="12961"/>
        <item x="11440"/>
        <item x="5953"/>
        <item x="10885"/>
        <item x="3812"/>
        <item x="9200"/>
        <item x="5107"/>
        <item x="13265"/>
        <item x="5529"/>
        <item x="6513"/>
        <item x="1162"/>
        <item x="14949"/>
        <item x="639"/>
        <item x="2566"/>
        <item x="7806"/>
        <item x="1059"/>
        <item x="8907"/>
        <item x="13592"/>
        <item x="13695"/>
        <item x="13347"/>
        <item x="5675"/>
        <item x="3049"/>
        <item x="8333"/>
        <item x="5035"/>
        <item x="5425"/>
        <item x="10228"/>
        <item x="3768"/>
        <item x="16189"/>
        <item x="10196"/>
        <item x="584"/>
        <item x="15619"/>
        <item x="9643"/>
        <item x="10777"/>
        <item x="232"/>
        <item x="14085"/>
        <item x="12169"/>
        <item x="130"/>
        <item x="9372"/>
        <item x="11338"/>
        <item x="14907"/>
        <item x="9901"/>
        <item x="3011"/>
        <item x="1356"/>
        <item x="2716"/>
        <item x="8857"/>
        <item x="1178"/>
        <item x="13551"/>
        <item x="6604"/>
        <item x="3425"/>
        <item x="3980"/>
        <item x="11104"/>
        <item x="11390"/>
        <item x="15116"/>
        <item x="12054"/>
        <item x="3940"/>
        <item x="9670"/>
        <item x="6627"/>
        <item x="4032"/>
        <item x="3073"/>
        <item x="8987"/>
        <item x="13237"/>
        <item x="657"/>
        <item x="3654"/>
        <item x="6052"/>
        <item x="9034"/>
        <item x="13657"/>
        <item x="2236"/>
        <item x="264"/>
        <item x="1855"/>
        <item x="8163"/>
        <item x="3056"/>
        <item x="11224"/>
        <item x="12194"/>
        <item x="269"/>
        <item x="6348"/>
        <item x="3481"/>
        <item x="1351"/>
        <item x="9556"/>
        <item x="11129"/>
        <item x="10586"/>
        <item x="960"/>
        <item x="15011"/>
        <item x="6769"/>
        <item x="4635"/>
        <item x="1892"/>
        <item x="5023"/>
        <item x="13702"/>
        <item x="15223"/>
        <item x="11266"/>
        <item x="13958"/>
        <item x="14628"/>
        <item x="9733"/>
        <item x="2809"/>
        <item x="989"/>
        <item x="14856"/>
        <item x="11364"/>
        <item x="14530"/>
        <item x="5800"/>
        <item x="2560"/>
        <item x="9760"/>
        <item x="132"/>
        <item x="526"/>
        <item x="5602"/>
        <item x="2698"/>
        <item x="45"/>
        <item x="1970"/>
        <item x="11441"/>
        <item x="6646"/>
        <item x="8752"/>
        <item x="5400"/>
        <item x="973"/>
        <item x="5524"/>
        <item x="6667"/>
        <item x="3884"/>
        <item x="4268"/>
        <item x="1736"/>
        <item x="15702"/>
        <item x="13820"/>
        <item x="11093"/>
        <item x="10207"/>
        <item x="11758"/>
        <item x="514"/>
        <item x="13246"/>
        <item x="934"/>
        <item x="7116"/>
        <item x="12562"/>
        <item x="9838"/>
        <item x="7372"/>
        <item x="8766"/>
        <item x="11467"/>
        <item x="14901"/>
        <item x="6018"/>
        <item x="766"/>
        <item x="5940"/>
        <item x="7368"/>
        <item x="7981"/>
        <item x="6486"/>
        <item x="2079"/>
        <item x="8814"/>
        <item x="14272"/>
        <item x="14733"/>
        <item x="6789"/>
        <item x="7099"/>
        <item x="6850"/>
        <item x="11485"/>
        <item x="9525"/>
        <item x="1371"/>
        <item x="15481"/>
        <item x="2491"/>
        <item x="10030"/>
        <item x="14138"/>
        <item x="14761"/>
        <item x="9638"/>
        <item x="6088"/>
        <item x="6425"/>
        <item x="3747"/>
        <item x="6557"/>
        <item x="1386"/>
        <item x="6490"/>
        <item x="6563"/>
        <item x="9898"/>
        <item x="10311"/>
        <item x="5899"/>
        <item x="4671"/>
        <item x="5406"/>
        <item x="7830"/>
        <item x="7301"/>
        <item x="6737"/>
        <item x="160"/>
        <item x="6913"/>
        <item x="2521"/>
        <item x="6776"/>
        <item x="9793"/>
        <item x="14636"/>
        <item x="1891"/>
        <item x="5316"/>
        <item x="10838"/>
        <item x="8967"/>
        <item x="4957"/>
        <item x="3733"/>
        <item x="474"/>
        <item x="11464"/>
        <item x="15517"/>
        <item x="11733"/>
        <item x="11676"/>
        <item x="17024"/>
        <item x="15323"/>
        <item x="9242"/>
        <item x="1651"/>
        <item x="3765"/>
        <item x="12013"/>
        <item x="13883"/>
        <item x="5351"/>
        <item x="8876"/>
        <item x="13724"/>
        <item x="11149"/>
        <item x="5048"/>
        <item x="9322"/>
        <item x="10429"/>
        <item x="5934"/>
        <item x="185"/>
        <item x="469"/>
        <item x="2675"/>
        <item x="5993"/>
        <item x="4415"/>
        <item x="4497"/>
        <item x="3046"/>
        <item x="10952"/>
        <item x="7880"/>
        <item x="2233"/>
        <item x="1624"/>
        <item x="1102"/>
        <item x="3406"/>
        <item x="15643"/>
        <item x="690"/>
        <item x="1890"/>
        <item x="13216"/>
        <item x="7942"/>
        <item x="1997"/>
        <item x="12567"/>
        <item x="3309"/>
        <item x="14266"/>
        <item x="9553"/>
        <item x="18136"/>
        <item x="7226"/>
        <item x="13292"/>
        <item x="11340"/>
        <item x="8241"/>
        <item x="8974"/>
        <item x="7842"/>
        <item x="6328"/>
        <item x="6956"/>
        <item x="15393"/>
        <item x="5000"/>
        <item x="14527"/>
        <item x="5900"/>
        <item x="10354"/>
        <item x="9885"/>
        <item x="16288"/>
        <item x="8921"/>
        <item x="10247"/>
        <item x="3957"/>
        <item x="11215"/>
        <item x="6650"/>
        <item x="7929"/>
        <item x="14925"/>
        <item x="8435"/>
        <item x="10183"/>
        <item x="8220"/>
        <item x="12078"/>
        <item x="10021"/>
        <item x="9772"/>
        <item x="13124"/>
        <item x="15937"/>
        <item x="4943"/>
        <item x="11060"/>
        <item x="3485"/>
        <item x="8172"/>
        <item x="10821"/>
        <item x="5190"/>
        <item x="8800"/>
        <item x="8739"/>
        <item x="9140"/>
        <item x="13750"/>
        <item x="13903"/>
        <item x="2237"/>
        <item x="9419"/>
        <item x="86"/>
        <item x="14909"/>
        <item x="11192"/>
        <item x="6541"/>
        <item x="11794"/>
        <item x="6564"/>
        <item x="277"/>
        <item x="2262"/>
        <item x="508"/>
        <item x="1313"/>
        <item x="7623"/>
        <item x="13002"/>
        <item x="3804"/>
        <item x="8914"/>
        <item x="9975"/>
        <item x="5814"/>
        <item x="14139"/>
        <item x="14726"/>
        <item x="11240"/>
        <item x="12950"/>
        <item x="2362"/>
        <item x="17618"/>
        <item x="381"/>
        <item x="618"/>
        <item x="715"/>
        <item x="8441"/>
        <item x="4033"/>
        <item x="3838"/>
        <item x="148"/>
        <item x="4691"/>
        <item x="4127"/>
        <item x="12493"/>
        <item x="11916"/>
        <item x="15096"/>
        <item x="6598"/>
        <item x="2863"/>
        <item x="138"/>
        <item x="5707"/>
        <item x="15429"/>
        <item x="1375"/>
        <item x="7428"/>
        <item x="1602"/>
        <item x="6785"/>
        <item x="15520"/>
        <item x="5836"/>
        <item x="8293"/>
        <item x="10612"/>
        <item x="8948"/>
        <item x="4935"/>
        <item x="13149"/>
        <item x="11818"/>
        <item x="15281"/>
        <item x="6566"/>
        <item x="1709"/>
        <item x="4752"/>
        <item x="4220"/>
        <item x="11800"/>
        <item x="7010"/>
        <item x="4916"/>
        <item x="1032"/>
        <item x="2887"/>
        <item x="1775"/>
        <item x="4775"/>
        <item x="9255"/>
        <item x="2437"/>
        <item x="1625"/>
        <item x="6446"/>
        <item x="855"/>
        <item x="9411"/>
        <item x="13789"/>
        <item x="3835"/>
        <item x="1760"/>
        <item x="6362"/>
        <item x="9391"/>
        <item x="15381"/>
        <item x="15641"/>
        <item x="15547"/>
        <item x="1265"/>
        <item x="6356"/>
        <item x="5676"/>
        <item x="3318"/>
        <item x="7393"/>
        <item x="7521"/>
        <item x="7893"/>
        <item x="3402"/>
        <item x="5664"/>
        <item x="11572"/>
        <item x="7522"/>
        <item x="12869"/>
        <item x="10680"/>
        <item x="17584"/>
        <item x="8344"/>
        <item x="1856"/>
        <item x="2430"/>
        <item x="4821"/>
        <item x="11"/>
        <item x="3542"/>
        <item x="5662"/>
        <item x="15148"/>
        <item x="5672"/>
        <item x="6329"/>
        <item x="9504"/>
        <item x="14089"/>
        <item x="6355"/>
        <item x="18076"/>
        <item x="5347"/>
        <item x="11002"/>
        <item x="15349"/>
        <item x="8548"/>
        <item x="9035"/>
        <item x="928"/>
        <item x="3022"/>
        <item x="2363"/>
        <item x="5779"/>
        <item x="10395"/>
        <item x="7183"/>
        <item x="3036"/>
        <item x="10794"/>
        <item x="13564"/>
        <item x="16551"/>
        <item x="10226"/>
        <item x="2089"/>
        <item x="2913"/>
        <item x="4621"/>
        <item x="8777"/>
        <item x="6423"/>
        <item x="2273"/>
        <item x="14900"/>
        <item x="11424"/>
        <item x="8989"/>
        <item x="3596"/>
        <item x="188"/>
        <item x="5650"/>
        <item x="5057"/>
        <item x="10901"/>
        <item x="9016"/>
        <item x="16600"/>
        <item x="5596"/>
        <item x="18906"/>
        <item x="9405"/>
        <item x="19784"/>
        <item x="12842"/>
        <item x="10193"/>
        <item x="2533"/>
        <item x="4511"/>
        <item x="5748"/>
        <item x="7357"/>
        <item x="14627"/>
        <item x="2740"/>
        <item x="4695"/>
        <item x="12834"/>
        <item x="7863"/>
        <item x="13965"/>
        <item x="14944"/>
        <item x="966"/>
        <item x="7335"/>
        <item x="6567"/>
        <item x="7241"/>
        <item x="5189"/>
        <item x="12026"/>
        <item x="1710"/>
        <item x="17175"/>
        <item x="2100"/>
        <item x="1370"/>
        <item x="8475"/>
        <item x="2335"/>
        <item x="10875"/>
        <item x="1392"/>
        <item x="8260"/>
        <item x="2334"/>
        <item x="14613"/>
        <item x="588"/>
        <item x="6547"/>
        <item x="5094"/>
        <item x="10603"/>
        <item x="8531"/>
        <item x="8173"/>
        <item x="7868"/>
        <item x="8645"/>
        <item x="14273"/>
        <item x="1519"/>
        <item x="31"/>
        <item x="7117"/>
        <item x="8133"/>
        <item x="12103"/>
        <item x="785"/>
        <item x="3602"/>
        <item x="464"/>
        <item x="15699"/>
        <item x="7925"/>
        <item x="10024"/>
        <item x="13259"/>
        <item x="10858"/>
        <item x="17726"/>
        <item x="13310"/>
        <item x="382"/>
        <item x="14600"/>
        <item x="15200"/>
        <item x="18254"/>
        <item x="12809"/>
        <item x="10683"/>
        <item x="5917"/>
        <item x="9639"/>
        <item x="1671"/>
        <item x="7530"/>
        <item x="7681"/>
        <item x="6301"/>
        <item x="5858"/>
        <item x="1586"/>
        <item x="13792"/>
        <item x="13539"/>
        <item x="1785"/>
        <item x="12601"/>
        <item x="996"/>
        <item x="7735"/>
        <item x="11425"/>
        <item x="3561"/>
        <item x="11547"/>
        <item x="5938"/>
        <item x="14821"/>
        <item x="14350"/>
        <item x="6681"/>
        <item x="10052"/>
        <item x="420"/>
        <item x="596"/>
        <item x="5574"/>
        <item x="9392"/>
        <item x="1824"/>
        <item x="12930"/>
        <item x="7740"/>
        <item x="15197"/>
        <item x="11365"/>
        <item x="6590"/>
        <item x="7347"/>
        <item x="1707"/>
        <item x="352"/>
        <item x="13505"/>
        <item x="2569"/>
        <item x="3568"/>
        <item x="4030"/>
        <item x="11624"/>
        <item x="9833"/>
        <item x="10905"/>
        <item x="8788"/>
        <item x="6969"/>
        <item x="1128"/>
        <item x="8594"/>
        <item x="11594"/>
        <item x="12021"/>
        <item x="10086"/>
        <item x="13608"/>
        <item x="9927"/>
        <item x="17875"/>
        <item x="12935"/>
        <item x="8369"/>
        <item x="10980"/>
        <item x="14551"/>
        <item x="11427"/>
        <item x="14696"/>
        <item x="1915"/>
        <item x="2188"/>
        <item x="4918"/>
        <item x="3525"/>
        <item x="2305"/>
        <item x="3977"/>
        <item x="13587"/>
        <item x="5392"/>
        <item x="12318"/>
        <item x="9133"/>
        <item x="4974"/>
        <item x="1571"/>
        <item x="2635"/>
        <item x="10477"/>
        <item x="4328"/>
        <item x="11921"/>
        <item x="12203"/>
        <item x="8497"/>
        <item x="17269"/>
        <item x="6469"/>
        <item x="7611"/>
        <item x="11622"/>
        <item x="578"/>
        <item x="7370"/>
        <item x="1056"/>
        <item x="12097"/>
        <item x="7871"/>
        <item x="5079"/>
        <item x="7937"/>
        <item x="3253"/>
        <item x="13261"/>
        <item x="12363"/>
        <item x="6619"/>
        <item x="1203"/>
        <item x="5759"/>
        <item x="7408"/>
        <item x="9267"/>
        <item x="6237"/>
        <item x="5785"/>
        <item x="3270"/>
        <item x="806"/>
        <item x="6045"/>
        <item x="2371"/>
        <item x="502"/>
        <item x="3843"/>
        <item x="1153"/>
        <item x="9440"/>
        <item x="7613"/>
        <item x="1508"/>
        <item x="15550"/>
        <item x="1142"/>
        <item x="11797"/>
        <item x="97"/>
        <item x="8084"/>
        <item x="5895"/>
        <item x="9071"/>
        <item x="13558"/>
        <item x="2341"/>
        <item x="6605"/>
        <item x="13501"/>
        <item x="10939"/>
        <item x="7444"/>
        <item x="1684"/>
        <item x="12385"/>
        <item x="1888"/>
        <item x="9068"/>
        <item x="2827"/>
        <item x="6751"/>
        <item x="14052"/>
        <item x="2905"/>
        <item x="5213"/>
        <item x="7904"/>
        <item x="4215"/>
        <item x="3435"/>
        <item x="4373"/>
        <item x="3335"/>
        <item x="3007"/>
        <item x="7236"/>
        <item x="14497"/>
        <item x="9710"/>
        <item x="7202"/>
        <item x="10888"/>
        <item x="8417"/>
        <item x="6331"/>
        <item x="3343"/>
        <item x="4122"/>
        <item x="15394"/>
        <item x="9374"/>
        <item x="2712"/>
        <item x="7760"/>
        <item x="6637"/>
        <item x="810"/>
        <item x="4873"/>
        <item x="1416"/>
        <item x="5832"/>
        <item x="7963"/>
        <item x="12787"/>
        <item x="12790"/>
        <item x="8520"/>
        <item x="5719"/>
        <item x="7928"/>
        <item x="6055"/>
        <item x="34"/>
        <item x="1306"/>
        <item x="4753"/>
        <item x="2207"/>
        <item x="3214"/>
        <item x="11947"/>
        <item x="11369"/>
        <item x="10771"/>
        <item x="7390"/>
        <item x="3115"/>
        <item x="821"/>
        <item x="6314"/>
        <item x="1767"/>
        <item x="12633"/>
        <item x="10882"/>
        <item x="8371"/>
        <item x="5807"/>
        <item x="11318"/>
        <item x="648"/>
        <item x="16813"/>
        <item x="1831"/>
        <item x="1847"/>
        <item x="303"/>
        <item x="2056"/>
        <item x="2008"/>
        <item x="5872"/>
        <item x="6958"/>
        <item x="7549"/>
        <item x="5891"/>
        <item x="14940"/>
        <item x="12139"/>
        <item x="5501"/>
        <item x="12070"/>
        <item x="12057"/>
        <item x="7661"/>
        <item x="14347"/>
        <item x="5805"/>
        <item x="12734"/>
        <item x="15455"/>
        <item x="5476"/>
        <item x="6887"/>
        <item x="1188"/>
        <item x="6203"/>
        <item x="2126"/>
        <item x="15531"/>
        <item x="1101"/>
        <item x="12795"/>
        <item x="8646"/>
        <item x="17547"/>
        <item x="1323"/>
        <item x="11993"/>
        <item x="11358"/>
        <item x="14980"/>
        <item x="2320"/>
        <item x="15273"/>
        <item x="14092"/>
        <item x="4058"/>
        <item x="14257"/>
        <item x="12113"/>
        <item x="10223"/>
        <item x="5528"/>
        <item x="14178"/>
        <item x="12171"/>
        <item x="11672"/>
        <item x="13626"/>
        <item x="5169"/>
        <item x="6468"/>
        <item x="3934"/>
        <item x="14191"/>
        <item x="12769"/>
        <item x="2764"/>
        <item x="5601"/>
        <item x="11857"/>
        <item x="5471"/>
        <item x="17079"/>
        <item x="14549"/>
        <item x="3266"/>
        <item x="3023"/>
        <item x="13698"/>
        <item x="6943"/>
        <item x="17913"/>
        <item x="11554"/>
        <item x="1206"/>
        <item x="593"/>
        <item x="5361"/>
        <item x="12823"/>
        <item x="703"/>
        <item x="15391"/>
        <item x="1388"/>
        <item x="1952"/>
        <item x="6093"/>
        <item x="13829"/>
        <item x="11089"/>
        <item x="13656"/>
        <item x="5757"/>
        <item x="13631"/>
        <item x="8289"/>
        <item x="4204"/>
        <item x="4704"/>
        <item x="8856"/>
        <item x="13133"/>
        <item x="12864"/>
        <item x="4130"/>
        <item x="14425"/>
        <item x="11705"/>
        <item x="14975"/>
        <item x="11891"/>
        <item x="18358"/>
        <item x="9224"/>
        <item x="13717"/>
        <item x="5624"/>
        <item x="9414"/>
        <item x="9485"/>
        <item x="186"/>
        <item x="8833"/>
        <item x="1971"/>
        <item x="12563"/>
        <item x="3196"/>
        <item x="7053"/>
        <item x="9796"/>
        <item x="7784"/>
        <item x="7290"/>
        <item x="15555"/>
        <item x="12115"/>
        <item x="10889"/>
        <item x="4902"/>
        <item x="5776"/>
        <item x="10197"/>
        <item x="12342"/>
        <item x="16171"/>
        <item x="4989"/>
        <item x="11050"/>
        <item x="14721"/>
        <item x="11225"/>
        <item x="4421"/>
        <item x="195"/>
        <item x="8372"/>
        <item x="4147"/>
        <item x="13973"/>
        <item x="15622"/>
        <item x="14581"/>
        <item x="50"/>
        <item x="560"/>
        <item x="15478"/>
        <item x="2950"/>
        <item x="1606"/>
        <item x="4894"/>
        <item x="293"/>
        <item x="10879"/>
        <item x="5973"/>
        <item x="15256"/>
        <item x="14738"/>
        <item x="1470"/>
        <item x="2646"/>
        <item x="5842"/>
        <item x="9097"/>
        <item x="14653"/>
        <item x="14036"/>
        <item x="8095"/>
        <item x="9695"/>
        <item x="2070"/>
        <item x="5043"/>
        <item x="8638"/>
        <item x="8469"/>
        <item x="2978"/>
        <item x="4418"/>
        <item x="7412"/>
        <item x="13693"/>
        <item x="1208"/>
        <item x="9306"/>
        <item x="3759"/>
        <item x="265"/>
        <item x="14322"/>
        <item x="415"/>
        <item x="12677"/>
        <item x="796"/>
        <item x="13701"/>
        <item x="2073"/>
        <item x="13136"/>
        <item x="2042"/>
        <item x="4642"/>
        <item x="2920"/>
        <item x="11124"/>
        <item x="7722"/>
        <item x="6143"/>
        <item x="3595"/>
        <item x="3091"/>
        <item x="7986"/>
        <item x="5096"/>
        <item x="5050"/>
        <item x="6935"/>
        <item x="1108"/>
        <item x="7638"/>
        <item x="1907"/>
        <item x="13042"/>
        <item x="11951"/>
        <item x="8102"/>
        <item x="5803"/>
        <item x="1065"/>
        <item x="8128"/>
        <item x="7671"/>
        <item x="2911"/>
        <item x="2369"/>
        <item x="6285"/>
        <item x="10132"/>
        <item x="4999"/>
        <item x="15234"/>
        <item x="2438"/>
        <item x="15492"/>
        <item x="14035"/>
        <item x="11577"/>
        <item x="8953"/>
        <item x="3482"/>
        <item x="11201"/>
        <item x="13208"/>
        <item x="13349"/>
        <item x="1390"/>
        <item x="6774"/>
        <item x="4640"/>
        <item x="14790"/>
        <item x="830"/>
        <item x="800"/>
        <item x="173"/>
        <item x="6041"/>
        <item x="5473"/>
        <item x="6054"/>
        <item x="11763"/>
        <item x="11203"/>
        <item x="1311"/>
        <item x="13245"/>
        <item x="2210"/>
        <item x="8021"/>
        <item x="8296"/>
        <item x="13012"/>
        <item x="1349"/>
        <item x="7980"/>
        <item x="7506"/>
        <item x="15165"/>
        <item x="3360"/>
        <item x="1859"/>
        <item x="7875"/>
        <item x="4120"/>
        <item x="8051"/>
        <item x="351"/>
        <item x="4338"/>
        <item x="13247"/>
        <item x="4082"/>
        <item x="6227"/>
        <item x="4017"/>
        <item x="10492"/>
        <item x="5933"/>
        <item x="9244"/>
        <item x="9925"/>
        <item x="13966"/>
        <item x="6675"/>
        <item x="18024"/>
        <item x="2544"/>
        <item x="2107"/>
        <item x="1158"/>
        <item x="11852"/>
        <item x="2379"/>
        <item x="7878"/>
        <item x="3869"/>
        <item x="12262"/>
        <item x="6434"/>
        <item x="6306"/>
        <item x="3407"/>
        <item x="14269"/>
        <item x="12369"/>
        <item x="8071"/>
        <item x="10418"/>
        <item x="13609"/>
        <item x="4374"/>
        <item x="1033"/>
        <item x="8909"/>
        <item x="1166"/>
        <item x="10753"/>
        <item x="8883"/>
        <item x="16515"/>
        <item x="2407"/>
        <item x="6257"/>
        <item x="7648"/>
        <item x="10531"/>
        <item x="404"/>
        <item x="4237"/>
        <item x="5694"/>
        <item x="14110"/>
        <item x="9423"/>
        <item x="6592"/>
        <item x="15744"/>
        <item x="11069"/>
        <item x="9072"/>
        <item x="1954"/>
        <item x="7365"/>
        <item x="5086"/>
        <item x="2453"/>
        <item x="7344"/>
        <item x="3992"/>
        <item x="4365"/>
        <item x="10293"/>
        <item x="6410"/>
        <item x="2509"/>
        <item x="12499"/>
        <item x="15275"/>
        <item x="17404"/>
        <item x="15272"/>
        <item x="4987"/>
        <item x="9625"/>
        <item x="2773"/>
        <item x="3554"/>
        <item x="12590"/>
        <item x="6396"/>
        <item x="3448"/>
        <item x="8317"/>
        <item x="12458"/>
        <item x="4885"/>
        <item x="14658"/>
        <item x="11422"/>
        <item x="14631"/>
        <item x="5115"/>
        <item x="3442"/>
        <item x="2274"/>
        <item x="5619"/>
        <item x="8862"/>
        <item x="7158"/>
        <item x="14822"/>
        <item x="6175"/>
        <item x="15183"/>
        <item x="11776"/>
        <item x="955"/>
        <item x="4630"/>
        <item x="6752"/>
        <item x="6925"/>
        <item x="11597"/>
        <item x="2556"/>
        <item x="10880"/>
        <item x="1662"/>
        <item x="4026"/>
        <item x="12167"/>
        <item x="595"/>
        <item x="5523"/>
        <item x="2917"/>
        <item x="5738"/>
        <item x="3104"/>
        <item x="3973"/>
        <item x="5097"/>
        <item x="12983"/>
        <item x="15645"/>
        <item x="14300"/>
        <item x="11370"/>
        <item x="3939"/>
        <item x="15354"/>
        <item x="6991"/>
        <item x="3361"/>
        <item x="3591"/>
        <item x="12192"/>
        <item x="2940"/>
        <item x="5873"/>
        <item x="10650"/>
        <item x="7978"/>
        <item x="16465"/>
        <item x="6218"/>
        <item x="13634"/>
        <item x="10451"/>
        <item x="13148"/>
        <item x="14945"/>
        <item x="14942"/>
        <item x="152"/>
        <item x="14003"/>
        <item x="9123"/>
        <item x="14157"/>
        <item x="8623"/>
        <item x="3716"/>
        <item x="1561"/>
        <item x="11271"/>
        <item x="6278"/>
        <item x="16787"/>
        <item x="12817"/>
        <item x="7457"/>
        <item x="4305"/>
        <item x="9770"/>
        <item x="15050"/>
        <item x="15939"/>
        <item x="18390"/>
        <item x="8387"/>
        <item x="1258"/>
        <item x="14014"/>
        <item x="4730"/>
        <item x="9811"/>
        <item x="7933"/>
        <item x="6569"/>
        <item x="13258"/>
        <item x="2922"/>
        <item x="9743"/>
        <item x="4028"/>
        <item x="3544"/>
        <item x="2618"/>
        <item x="8022"/>
        <item x="2013"/>
        <item x="1321"/>
        <item x="1421"/>
        <item x="7849"/>
        <item x="5697"/>
        <item x="13129"/>
        <item x="13882"/>
        <item x="9293"/>
        <item x="12561"/>
        <item x="14430"/>
        <item x="14147"/>
        <item x="18192"/>
        <item x="6868"/>
        <item x="7349"/>
        <item x="13705"/>
        <item x="12793"/>
        <item x="836"/>
        <item x="3826"/>
        <item x="3098"/>
        <item x="6587"/>
        <item x="7156"/>
        <item x="13344"/>
        <item x="2318"/>
        <item x="10543"/>
        <item x="6967"/>
        <item x="7674"/>
        <item x="9480"/>
        <item x="199"/>
        <item x="4648"/>
        <item x="1518"/>
        <item x="6065"/>
        <item x="12435"/>
        <item x="10409"/>
        <item x="6386"/>
        <item x="11895"/>
        <item x="10730"/>
        <item x="6796"/>
        <item x="16512"/>
        <item x="11308"/>
        <item x="4548"/>
        <item x="7801"/>
        <item x="3084"/>
        <item x="9894"/>
        <item x="13433"/>
        <item x="9081"/>
        <item x="724"/>
        <item x="15425"/>
        <item x="1925"/>
        <item x="64"/>
        <item x="14189"/>
        <item x="4430"/>
        <item x="10256"/>
        <item x="12053"/>
        <item x="143"/>
        <item x="7283"/>
        <item x="13734"/>
        <item x="8584"/>
        <item x="14009"/>
        <item x="9931"/>
        <item x="18041"/>
        <item x="754"/>
        <item x="103"/>
        <item x="197"/>
        <item x="12451"/>
        <item x="9437"/>
        <item x="17389"/>
        <item x="15757"/>
        <item x="3503"/>
        <item x="13221"/>
        <item x="10686"/>
        <item x="15484"/>
        <item x="4495"/>
        <item x="10224"/>
        <item x="2299"/>
        <item x="10685"/>
        <item x="10976"/>
        <item x="16476"/>
        <item x="10828"/>
        <item x="7544"/>
        <item x="9346"/>
        <item x="719"/>
        <item x="4075"/>
        <item x="4464"/>
        <item x="8655"/>
        <item x="7302"/>
        <item x="10270"/>
        <item x="8129"/>
        <item x="9065"/>
        <item x="8889"/>
        <item x="15121"/>
        <item x="7709"/>
        <item x="9619"/>
        <item x="15155"/>
        <item x="12682"/>
        <item x="9303"/>
        <item x="9840"/>
        <item x="7956"/>
        <item x="11550"/>
        <item x="2947"/>
        <item x="4289"/>
        <item x="7068"/>
        <item x="7151"/>
        <item x="5372"/>
        <item x="4971"/>
        <item x="12891"/>
        <item x="14768"/>
        <item x="380"/>
        <item x="8747"/>
        <item x="720"/>
        <item x="14587"/>
        <item x="14977"/>
        <item x="7274"/>
        <item x="10473"/>
        <item x="10469"/>
        <item x="5735"/>
        <item x="10569"/>
        <item x="9900"/>
        <item x="14457"/>
        <item x="455"/>
        <item x="334"/>
        <item x="6185"/>
        <item x="4121"/>
        <item x="10401"/>
        <item x="14552"/>
        <item x="14979"/>
        <item x="10045"/>
        <item x="9119"/>
        <item x="6000"/>
        <item x="15239"/>
        <item x="2858"/>
        <item x="7895"/>
        <item x="14404"/>
        <item x="2888"/>
        <item x="1129"/>
        <item x="5777"/>
        <item x="1936"/>
        <item x="3910"/>
        <item x="15247"/>
        <item x="4841"/>
        <item x="5221"/>
        <item x="6734"/>
        <item x="8782"/>
        <item x="6075"/>
        <item x="14647"/>
        <item x="13860"/>
        <item x="14828"/>
        <item x="36"/>
        <item x="7647"/>
        <item x="10633"/>
        <item x="14668"/>
        <item x="14394"/>
        <item x="304"/>
        <item x="15059"/>
        <item x="574"/>
        <item x="11241"/>
        <item x="8247"/>
        <item x="15461"/>
        <item x="219"/>
        <item x="13900"/>
        <item x="5490"/>
        <item x="12599"/>
        <item x="7758"/>
        <item x="10363"/>
        <item x="11334"/>
        <item x="644"/>
        <item x="5553"/>
        <item x="13804"/>
        <item x="13182"/>
        <item x="7584"/>
        <item x="5828"/>
        <item x="12641"/>
        <item x="3726"/>
        <item x="3877"/>
        <item x="1635"/>
        <item x="6072"/>
        <item x="2968"/>
        <item x="4083"/>
        <item x="1537"/>
        <item x="10169"/>
        <item x="14119"/>
        <item x="9780"/>
        <item x="5029"/>
        <item x="8200"/>
        <item x="2866"/>
        <item x="1626"/>
        <item x="3912"/>
        <item x="12545"/>
        <item x="14435"/>
        <item x="6626"/>
        <item x="6028"/>
        <item x="1794"/>
        <item x="12344"/>
        <item x="11835"/>
        <item x="9042"/>
        <item x="6074"/>
        <item x="5187"/>
        <item x="9512"/>
        <item x="10740"/>
        <item x="5700"/>
        <item x="8864"/>
        <item x="9930"/>
        <item x="9559"/>
        <item x="4520"/>
        <item x="9452"/>
        <item x="7339"/>
        <item x="1227"/>
        <item x="7354"/>
        <item x="2007"/>
        <item x="6151"/>
        <item x="482"/>
        <item x="5349"/>
        <item x="4312"/>
        <item x="12322"/>
        <item x="10416"/>
        <item x="15626"/>
        <item x="16314"/>
        <item x="4384"/>
        <item x="2497"/>
        <item x="4969"/>
        <item x="14005"/>
        <item x="10804"/>
        <item x="10340"/>
        <item x="7531"/>
        <item x="11119"/>
        <item x="12548"/>
        <item x="13316"/>
        <item x="6340"/>
        <item x="17752"/>
        <item x="6063"/>
        <item x="3938"/>
        <item x="2895"/>
        <item x="13855"/>
        <item x="3520"/>
        <item x="7874"/>
        <item x="2247"/>
        <item x="8491"/>
        <item x="999"/>
        <item x="625"/>
        <item x="7013"/>
        <item x="9588"/>
        <item x="6878"/>
        <item x="10525"/>
        <item x="5005"/>
        <item x="13523"/>
        <item x="8382"/>
        <item x="3501"/>
        <item x="4016"/>
        <item x="6268"/>
        <item x="2734"/>
        <item x="9522"/>
        <item x="9506"/>
        <item x="2874"/>
        <item x="10518"/>
        <item x="1445"/>
        <item x="11527"/>
        <item x="164"/>
        <item x="1536"/>
        <item x="4053"/>
        <item x="6510"/>
        <item x="11375"/>
        <item x="13659"/>
        <item x="16849"/>
        <item x="3661"/>
        <item x="10294"/>
        <item x="9552"/>
        <item x="8080"/>
        <item x="4258"/>
        <item x="447"/>
        <item x="12622"/>
        <item x="7380"/>
        <item x="8622"/>
        <item x="1687"/>
        <item x="12962"/>
        <item x="10942"/>
        <item x="10434"/>
        <item x="12343"/>
        <item x="9281"/>
        <item x="5282"/>
        <item x="5243"/>
        <item x="10968"/>
        <item x="8175"/>
        <item x="16635"/>
        <item x="8671"/>
        <item x="14789"/>
        <item x="9327"/>
        <item x="6011"/>
        <item x="8073"/>
        <item x="11214"/>
        <item x="13456"/>
        <item x="9548"/>
        <item x="11212"/>
        <item x="15811"/>
        <item x="16760"/>
        <item x="938"/>
        <item x="7782"/>
        <item x="1803"/>
        <item x="12420"/>
        <item x="7914"/>
        <item x="4061"/>
        <item x="8278"/>
        <item x="4170"/>
        <item x="12454"/>
        <item x="2850"/>
        <item x="2125"/>
        <item x="8324"/>
        <item x="3850"/>
        <item x="13891"/>
        <item x="5497"/>
        <item x="12277"/>
        <item x="14482"/>
        <item x="17308"/>
        <item x="13402"/>
        <item x="19196"/>
        <item x="2020"/>
        <item x="3114"/>
        <item x="3261"/>
        <item x="1511"/>
        <item x="14050"/>
        <item x="2855"/>
        <item x="9412"/>
        <item x="5922"/>
        <item x="10214"/>
        <item x="10747"/>
        <item x="10241"/>
        <item x="7170"/>
        <item x="13475"/>
        <item x="1482"/>
        <item x="294"/>
        <item x="6370"/>
        <item x="10547"/>
        <item x="1827"/>
        <item x="4480"/>
        <item x="11609"/>
        <item x="7515"/>
        <item x="2826"/>
        <item x="1664"/>
        <item x="4653"/>
        <item x="11004"/>
        <item x="5075"/>
        <item x="1588"/>
        <item x="7009"/>
        <item x="6815"/>
        <item x="10074"/>
        <item x="5317"/>
        <item x="4953"/>
        <item x="9717"/>
        <item x="11341"/>
        <item x="10583"/>
        <item x="13969"/>
        <item x="8401"/>
        <item x="2783"/>
        <item x="5696"/>
        <item x="2915"/>
        <item x="13727"/>
        <item x="11489"/>
        <item x="848"/>
        <item x="652"/>
        <item x="4521"/>
        <item x="1042"/>
        <item x="3004"/>
        <item x="1019"/>
        <item x="4968"/>
        <item x="10168"/>
        <item x="14345"/>
        <item x="2636"/>
        <item x="9977"/>
        <item x="14580"/>
        <item x="9667"/>
        <item x="3512"/>
        <item x="6247"/>
        <item x="2173"/>
        <item x="9848"/>
        <item x="6226"/>
        <item x="7338"/>
        <item x="10493"/>
        <item x="6346"/>
        <item x="14750"/>
        <item x="2347"/>
        <item x="18296"/>
        <item x="14557"/>
        <item x="9012"/>
        <item x="14833"/>
        <item x="3475"/>
        <item x="11413"/>
        <item x="12083"/>
        <item x="16874"/>
        <item x="17203"/>
        <item x="10848"/>
        <item x="6560"/>
        <item x="1826"/>
        <item x="12423"/>
        <item x="1481"/>
        <item x="2995"/>
        <item x="6576"/>
        <item x="7903"/>
        <item x="1895"/>
        <item x="10652"/>
        <item x="57"/>
        <item x="2853"/>
        <item x="15430"/>
        <item x="845"/>
        <item x="7025"/>
        <item x="9685"/>
        <item x="14242"/>
        <item x="8204"/>
        <item x="3228"/>
        <item x="6831"/>
        <item x="3317"/>
        <item x="4982"/>
        <item x="9209"/>
        <item x="3543"/>
        <item x="8053"/>
        <item x="13591"/>
        <item x="7624"/>
        <item x="8023"/>
        <item x="12460"/>
        <item x="54"/>
        <item x="401"/>
        <item x="2629"/>
        <item x="12771"/>
        <item x="11990"/>
        <item x="3914"/>
        <item x="13799"/>
        <item x="8110"/>
        <item x="6034"/>
        <item x="5306"/>
        <item x="11006"/>
        <item x="8918"/>
        <item x="16651"/>
        <item x="4363"/>
        <item x="8678"/>
        <item x="7265"/>
        <item x="1605"/>
        <item x="11303"/>
        <item x="9775"/>
        <item x="6196"/>
        <item x="4428"/>
        <item x="8257"/>
        <item x="4479"/>
        <item x="10014"/>
        <item x="2885"/>
        <item x="5754"/>
        <item x="15486"/>
        <item x="139"/>
        <item x="11977"/>
        <item x="1513"/>
        <item x="3606"/>
        <item x="3705"/>
        <item x="3243"/>
        <item x="8581"/>
        <item x="9526"/>
        <item x="10017"/>
        <item x="3249"/>
        <item x="15519"/>
        <item x="6429"/>
        <item x="5336"/>
        <item x="11540"/>
        <item x="927"/>
        <item x="12156"/>
        <item x="3234"/>
        <item x="7316"/>
        <item x="11255"/>
        <item x="6517"/>
        <item x="8010"/>
        <item x="2522"/>
        <item x="8794"/>
        <item x="5686"/>
        <item x="7465"/>
        <item x="7687"/>
        <item x="6520"/>
        <item x="4584"/>
        <item x="2036"/>
        <item x="7705"/>
        <item x="1177"/>
        <item x="2549"/>
        <item x="2022"/>
        <item x="4164"/>
        <item x="10068"/>
        <item x="9542"/>
        <item x="3965"/>
        <item x="15814"/>
        <item x="12080"/>
        <item x="11924"/>
        <item x="12030"/>
        <item x="12519"/>
        <item x="4157"/>
        <item x="17416"/>
        <item x="4251"/>
        <item x="7211"/>
        <item x="6430"/>
        <item x="6934"/>
        <item x="13094"/>
        <item x="3124"/>
        <item x="12825"/>
        <item x="1452"/>
        <item x="1449"/>
        <item x="14214"/>
        <item x="14"/>
        <item x="3935"/>
        <item x="12027"/>
        <item x="11590"/>
        <item x="11621"/>
        <item x="2106"/>
        <item x="14372"/>
        <item x="5348"/>
        <item x="12102"/>
        <item x="13993"/>
        <item x="3373"/>
        <item x="10006"/>
        <item x="6720"/>
        <item x="1276"/>
        <item x="11230"/>
        <item x="4385"/>
        <item x="10503"/>
        <item x="3324"/>
        <item x="16371"/>
        <item x="7823"/>
        <item x="5076"/>
        <item x="2093"/>
        <item x="9823"/>
        <item x="8462"/>
        <item x="15521"/>
        <item x="2343"/>
        <item x="4979"/>
        <item x="8153"/>
        <item x="9732"/>
        <item x="5301"/>
        <item x="11145"/>
        <item x="8361"/>
        <item x="9207"/>
        <item x="1216"/>
        <item x="3298"/>
        <item x="6898"/>
        <item x="12196"/>
        <item x="670"/>
        <item x="8299"/>
        <item x="14498"/>
        <item x="722"/>
        <item x="7523"/>
        <item x="14460"/>
        <item x="2265"/>
        <item x="9312"/>
        <item x="8673"/>
        <item x="3246"/>
        <item x="3468"/>
        <item x="5894"/>
        <item x="5725"/>
        <item x="1444"/>
        <item x="3617"/>
        <item x="8437"/>
        <item x="3120"/>
        <item x="8797"/>
        <item x="7664"/>
        <item x="14685"/>
        <item x="417"/>
        <item x="18269"/>
        <item x="5599"/>
        <item x="3780"/>
        <item x="9463"/>
        <item x="10336"/>
        <item x="12224"/>
        <item x="4024"/>
        <item x="15397"/>
        <item x="9869"/>
        <item x="9988"/>
        <item x="5277"/>
        <item x="3769"/>
        <item x="9301"/>
        <item x="11564"/>
        <item x="7620"/>
        <item x="13837"/>
        <item x="523"/>
        <item x="213"/>
        <item x="7625"/>
        <item x="7186"/>
        <item x="5184"/>
        <item x="11167"/>
        <item x="1035"/>
        <item x="8459"/>
        <item x="4810"/>
        <item x="1754"/>
        <item x="6508"/>
        <item x="12654"/>
        <item x="10379"/>
        <item x="12966"/>
        <item x="1793"/>
        <item x="13052"/>
        <item x="2934"/>
        <item x="4213"/>
        <item x="1412"/>
        <item x="5566"/>
        <item x="1560"/>
        <item x="9355"/>
        <item x="1995"/>
        <item x="10060"/>
        <item x="3149"/>
        <item x="13672"/>
        <item x="1045"/>
        <item x="15231"/>
        <item x="6571"/>
        <item x="18439"/>
        <item x="6923"/>
        <item x="7742"/>
        <item x="5424"/>
        <item x="11805"/>
        <item x="9025"/>
        <item x="17055"/>
        <item x="137"/>
        <item x="1295"/>
        <item x="3339"/>
        <item x="2187"/>
        <item x="5167"/>
        <item x="8881"/>
        <item x="8972"/>
        <item x="3387"/>
        <item x="10501"/>
        <item x="8069"/>
        <item x="3441"/>
        <item x="14246"/>
        <item x="245"/>
        <item x="4366"/>
        <item x="9266"/>
        <item x="2841"/>
        <item x="13065"/>
        <item x="7532"/>
        <item x="496"/>
        <item x="7805"/>
        <item x="7289"/>
        <item x="4242"/>
        <item x="3569"/>
        <item x="12636"/>
        <item x="10722"/>
        <item x="9144"/>
        <item x="9981"/>
        <item x="8393"/>
        <item x="15563"/>
        <item x="2647"/>
        <item x="5823"/>
        <item x="13471"/>
        <item x="12233"/>
        <item x="7311"/>
        <item x="10199"/>
        <item x="15278"/>
        <item x="8762"/>
        <item x="1185"/>
        <item x="13902"/>
        <item x="5935"/>
        <item x="5843"/>
        <item x="15007"/>
        <item x="6802"/>
        <item x="6482"/>
        <item x="4824"/>
        <item x="10920"/>
        <item x="13110"/>
        <item x="16604"/>
        <item x="12847"/>
        <item x="18907"/>
        <item x="976"/>
        <item x="6164"/>
        <item x="10476"/>
        <item x="9715"/>
        <item x="1820"/>
        <item x="4247"/>
        <item x="6312"/>
        <item x="12029"/>
        <item x="10598"/>
        <item x="5470"/>
        <item x="16426"/>
        <item x="1317"/>
        <item x="7785"/>
        <item x="14318"/>
        <item x="13021"/>
        <item x="13679"/>
        <item x="3184"/>
        <item x="6555"/>
        <item x="3635"/>
        <item x="11023"/>
        <item x="5077"/>
        <item x="16665"/>
        <item x="2531"/>
        <item x="5525"/>
        <item x="200"/>
        <item x="13513"/>
        <item x="2179"/>
        <item x="11571"/>
        <item x="2097"/>
        <item x="645"/>
        <item x="212"/>
        <item x="11079"/>
        <item x="2092"/>
        <item x="1558"/>
        <item x="4265"/>
        <item x="6917"/>
        <item x="5577"/>
        <item x="5839"/>
        <item x="13434"/>
        <item x="9339"/>
        <item x="5200"/>
        <item x="11085"/>
        <item x="5042"/>
        <item x="11563"/>
        <item x="4441"/>
        <item x="11267"/>
        <item x="3590"/>
        <item x="6847"/>
        <item x="13121"/>
        <item x="884"/>
        <item x="11846"/>
        <item x="15119"/>
        <item x="3408"/>
        <item x="7219"/>
        <item x="5628"/>
        <item x="10607"/>
        <item x="9430"/>
        <item x="8194"/>
        <item x="8399"/>
        <item x="8275"/>
        <item x="7134"/>
        <item x="8255"/>
        <item x="1761"/>
        <item x="8911"/>
        <item x="13834"/>
        <item x="8020"/>
        <item x="17984"/>
        <item x="2266"/>
        <item x="19370"/>
        <item x="10032"/>
        <item x="7438"/>
        <item x="533"/>
        <item x="6722"/>
        <item x="2881"/>
        <item x="4660"/>
        <item x="5945"/>
        <item x="7812"/>
        <item x="9085"/>
        <item x="14370"/>
        <item x="15198"/>
        <item x="10776"/>
        <item x="3694"/>
        <item x="7443"/>
        <item x="1041"/>
        <item x="887"/>
        <item x="13826"/>
        <item x="12327"/>
        <item x="2319"/>
        <item x="13005"/>
        <item x="6716"/>
        <item x="9246"/>
        <item x="11187"/>
        <item x="10560"/>
        <item x="6952"/>
        <item x="8196"/>
        <item x="11737"/>
        <item x="2725"/>
        <item x="17025"/>
        <item x="2597"/>
        <item x="11163"/>
        <item x="13926"/>
        <item x="1081"/>
        <item x="15156"/>
        <item x="6012"/>
        <item x="4114"/>
        <item x="12536"/>
        <item x="14210"/>
        <item x="2761"/>
        <item x="4287"/>
        <item x="9665"/>
        <item x="1922"/>
        <item x="15700"/>
        <item x="11738"/>
        <item x="14839"/>
        <item x="10718"/>
        <item x="10448"/>
        <item x="12049"/>
        <item x="9673"/>
        <item x="17189"/>
        <item x="13031"/>
        <item x="1808"/>
        <item x="11317"/>
        <item x="2599"/>
        <item x="8332"/>
        <item x="14765"/>
        <item x="6686"/>
        <item x="2634"/>
        <item x="4929"/>
        <item x="3093"/>
        <item x="808"/>
        <item x="4601"/>
        <item x="4336"/>
        <item x="6597"/>
        <item x="14374"/>
        <item x="6951"/>
        <item x="18164"/>
        <item x="661"/>
        <item x="9902"/>
        <item x="13379"/>
        <item x="1209"/>
        <item x="12564"/>
        <item x="4951"/>
        <item x="2699"/>
        <item x="8517"/>
        <item x="5569"/>
        <item x="15331"/>
        <item x="13678"/>
        <item x="5788"/>
        <item x="9365"/>
        <item x="15624"/>
        <item x="12491"/>
        <item x="10125"/>
        <item x="7163"/>
        <item x="16146"/>
        <item x="438"/>
        <item x="11470"/>
        <item x="15130"/>
        <item x="9399"/>
        <item x="18411"/>
        <item x="9836"/>
        <item x="2552"/>
        <item x="5648"/>
        <item x="11497"/>
        <item x="8218"/>
        <item x="4496"/>
        <item x="8817"/>
        <item x="1796"/>
        <item x="10264"/>
        <item x="11249"/>
        <item x="13538"/>
        <item x="12162"/>
        <item x="17837"/>
        <item x="7826"/>
        <item x="2316"/>
        <item x="13076"/>
        <item x="6709"/>
        <item x="11724"/>
        <item x="14264"/>
        <item x="209"/>
        <item x="945"/>
        <item x="402"/>
        <item x="3621"/>
        <item x="736"/>
        <item x="1667"/>
        <item x="3995"/>
        <item x="6621"/>
        <item x="6189"/>
        <item x="3113"/>
        <item x="3223"/>
        <item x="12200"/>
        <item x="14349"/>
        <item x="5232"/>
        <item x="671"/>
        <item x="285"/>
        <item x="4863"/>
        <item x="6421"/>
        <item x="242"/>
        <item x="4357"/>
        <item x="3265"/>
        <item x="3961"/>
        <item x="13941"/>
        <item x="11021"/>
        <item x="7478"/>
        <item x="16667"/>
        <item x="8910"/>
        <item x="13828"/>
        <item x="10219"/>
        <item x="9910"/>
        <item x="7030"/>
        <item x="2974"/>
        <item x="6118"/>
        <item x="13909"/>
        <item x="9005"/>
        <item x="12316"/>
        <item x="10764"/>
        <item x="4581"/>
        <item x="14247"/>
        <item x="7704"/>
        <item x="4388"/>
        <item x="14294"/>
        <item x="11999"/>
        <item x="8979"/>
        <item x="316"/>
        <item x="2255"/>
        <item x="306"/>
        <item x="11767"/>
        <item x="5458"/>
        <item x="9283"/>
        <item x="4178"/>
        <item x="13134"/>
        <item x="7698"/>
        <item x="4808"/>
        <item x="5500"/>
        <item x="8061"/>
        <item x="14069"/>
        <item x="3623"/>
        <item x="3678"/>
        <item x="8821"/>
        <item x="11172"/>
        <item x="10092"/>
        <item x="11235"/>
        <item x="15426"/>
        <item x="16775"/>
        <item x="6474"/>
        <item x="14516"/>
        <item x="638"/>
        <item x="3909"/>
        <item x="12649"/>
        <item x="6477"/>
        <item x="10971"/>
        <item x="7383"/>
        <item x="4793"/>
        <item x="11768"/>
        <item x="13159"/>
        <item x="6894"/>
        <item x="17689"/>
        <item x="11473"/>
        <item x="10257"/>
        <item x="12141"/>
        <item x="16219"/>
        <item x="6304"/>
        <item x="515"/>
        <item x="10422"/>
        <item x="1789"/>
        <item x="8906"/>
        <item x="10186"/>
        <item x="15228"/>
        <item x="10580"/>
        <item x="5308"/>
        <item x="6911"/>
        <item x="1263"/>
        <item x="15283"/>
        <item x="2240"/>
        <item x="14010"/>
        <item x="3632"/>
        <item x="1509"/>
        <item x="6801"/>
        <item x="5920"/>
        <item x="538"/>
        <item x="9926"/>
        <item x="2277"/>
        <item x="14222"/>
        <item x="2198"/>
        <item x="2786"/>
        <item x="5967"/>
        <item x="9636"/>
        <item x="7582"/>
        <item x="15873"/>
        <item x="12705"/>
        <item x="12987"/>
        <item x="11591"/>
        <item x="6993"/>
        <item x="255"/>
        <item x="3333"/>
        <item x="9247"/>
        <item x="13607"/>
        <item x="3790"/>
        <item x="3453"/>
        <item x="8706"/>
        <item x="11333"/>
        <item x="2955"/>
        <item x="2781"/>
        <item x="390"/>
        <item x="12109"/>
        <item x="10244"/>
        <item x="762"/>
        <item x="1240"/>
        <item x="9867"/>
        <item x="3560"/>
        <item x="10370"/>
        <item x="11675"/>
        <item x="13929"/>
        <item x="6183"/>
        <item x="2099"/>
        <item x="5135"/>
        <item x="5062"/>
        <item x="7373"/>
        <item x="11653"/>
        <item x="8111"/>
        <item x="80"/>
        <item x="803"/>
        <item x="5698"/>
        <item x="4080"/>
        <item x="9566"/>
        <item x="12138"/>
        <item x="622"/>
        <item x="9766"/>
        <item x="1116"/>
        <item x="2691"/>
        <item x="5885"/>
        <item x="1097"/>
        <item x="2540"/>
        <item x="9579"/>
        <item x="9718"/>
        <item x="7909"/>
        <item x="696"/>
        <item x="14927"/>
        <item x="12784"/>
        <item x="1757"/>
        <item x="1087"/>
        <item x="2892"/>
        <item x="3273"/>
        <item x="10645"/>
        <item x="11841"/>
        <item x="448"/>
        <item x="8298"/>
        <item x="937"/>
        <item x="6669"/>
        <item x="8178"/>
        <item x="4117"/>
        <item x="7852"/>
        <item x="6049"/>
        <item x="13117"/>
        <item x="683"/>
        <item x="4700"/>
        <item x="12518"/>
        <item x="4909"/>
        <item x="2066"/>
        <item x="11539"/>
        <item x="8703"/>
        <item x="16932"/>
        <item x="14501"/>
        <item x="1072"/>
        <item x="1985"/>
        <item x="4756"/>
        <item x="7036"/>
        <item x="4689"/>
        <item x="6656"/>
        <item x="5006"/>
        <item x="1030"/>
        <item x="2938"/>
        <item x="15084"/>
        <item x="4358"/>
        <item x="13185"/>
        <item x="12707"/>
        <item x="11394"/>
        <item x="17511"/>
        <item x="15008"/>
        <item x="12187"/>
        <item x="1187"/>
        <item x="17271"/>
        <item x="5418"/>
        <item x="19187"/>
        <item x="12349"/>
        <item x="14560"/>
        <item x="17337"/>
        <item x="2221"/>
        <item x="9711"/>
        <item x="14213"/>
        <item x="5992"/>
        <item x="4029"/>
        <item x="2689"/>
        <item x="8853"/>
        <item x="12044"/>
        <item x="5431"/>
        <item x="192"/>
        <item x="5999"/>
        <item x="5989"/>
        <item x="12985"/>
        <item x="1581"/>
        <item x="17629"/>
        <item x="13404"/>
        <item x="10127"/>
        <item x="15000"/>
        <item x="16149"/>
        <item x="3937"/>
        <item x="18722"/>
        <item x="4811"/>
        <item x="15488"/>
        <item x="8898"/>
        <item x="6735"/>
        <item x="610"/>
        <item x="11606"/>
        <item x="172"/>
        <item x="12323"/>
        <item x="11998"/>
        <item x="6376"/>
        <item x="1126"/>
        <item x="1534"/>
        <item x="2328"/>
        <item x="241"/>
        <item x="7606"/>
        <item x="10065"/>
        <item x="14664"/>
        <item x="10606"/>
        <item x="14459"/>
        <item x="10526"/>
        <item x="6085"/>
        <item x="10999"/>
        <item x="12183"/>
        <item x="7081"/>
        <item x="2440"/>
        <item x="1533"/>
        <item x="835"/>
        <item x="7275"/>
        <item x="7987"/>
        <item x="3037"/>
        <item x="3976"/>
        <item x="7550"/>
        <item x="1413"/>
        <item x="7329"/>
        <item x="1875"/>
        <item x="13220"/>
        <item x="1598"/>
        <item x="6949"/>
        <item x="9561"/>
        <item x="10826"/>
        <item x="7430"/>
        <item x="7701"/>
        <item x="1580"/>
        <item x="1612"/>
        <item x="8962"/>
        <item x="12311"/>
        <item x="7668"/>
        <item x="17322"/>
        <item x="2419"/>
        <item x="2525"/>
        <item x="13585"/>
        <item x="2852"/>
        <item x="7432"/>
        <item x="12228"/>
        <item x="1125"/>
        <item x="4716"/>
        <item x="993"/>
        <item x="8888"/>
        <item x="9043"/>
        <item x="5399"/>
        <item x="2021"/>
        <item x="2504"/>
        <item x="3260"/>
        <item x="802"/>
        <item x="5355"/>
        <item x="4236"/>
        <item x="3906"/>
        <item x="11353"/>
        <item x="6476"/>
        <item x="3241"/>
        <item x="13879"/>
        <item x="2851"/>
        <item x="15299"/>
        <item x="11042"/>
        <item x="9909"/>
        <item x="16664"/>
        <item x="13151"/>
        <item x="3447"/>
        <item x="1010"/>
        <item x="15229"/>
        <item x="7857"/>
        <item x="14218"/>
        <item x="8865"/>
        <item x="18121"/>
        <item x="15485"/>
        <item x="8081"/>
        <item x="7767"/>
        <item x="6998"/>
        <item x="12993"/>
        <item x="5809"/>
        <item x="2792"/>
        <item x="8003"/>
        <item x="3216"/>
        <item x="9896"/>
        <item x="91"/>
        <item x="9834"/>
        <item x="6938"/>
        <item x="11573"/>
        <item x="1218"/>
        <item x="7859"/>
        <item x="8487"/>
        <item x="15182"/>
        <item x="4475"/>
        <item x="8562"/>
        <item x="1288"/>
        <item x="2640"/>
        <item x="5948"/>
        <item x="10330"/>
        <item x="13522"/>
        <item x="13481"/>
        <item x="2925"/>
        <item x="5338"/>
        <item x="4852"/>
        <item x="11806"/>
        <item x="13224"/>
        <item x="8471"/>
        <item x="1352"/>
        <item x="991"/>
        <item x="3422"/>
        <item x="10327"/>
        <item x="9769"/>
        <item x="6803"/>
        <item x="15938"/>
        <item x="13963"/>
        <item x="8377"/>
        <item x="129"/>
        <item x="446"/>
        <item x="11922"/>
        <item x="13051"/>
        <item x="14531"/>
        <item x="11486"/>
        <item x="10483"/>
        <item x="805"/>
        <item x="13035"/>
        <item x="14529"/>
        <item x="17652"/>
        <item x="1871"/>
        <item x="19278"/>
        <item x="6824"/>
        <item x="11357"/>
        <item x="9250"/>
        <item x="12208"/>
        <item x="8690"/>
        <item x="7449"/>
        <item x="6591"/>
        <item x="11081"/>
        <item x="11070"/>
        <item x="1562"/>
        <item x="12730"/>
        <item x="3748"/>
        <item x="6158"/>
        <item x="268"/>
        <item x="1576"/>
        <item x="506"/>
        <item x="8938"/>
        <item x="13096"/>
        <item x="3603"/>
        <item x="38"/>
        <item x="1459"/>
        <item x="112"/>
        <item x="8149"/>
        <item x="8997"/>
        <item x="8030"/>
        <item x="6635"/>
        <item x="1932"/>
        <item x="4595"/>
        <item x="3138"/>
        <item x="1078"/>
        <item x="5147"/>
        <item x="1852"/>
        <item x="4839"/>
        <item x="13537"/>
        <item x="8112"/>
        <item x="8895"/>
        <item x="656"/>
        <item x="541"/>
        <item x="1193"/>
        <item x="2195"/>
        <item x="15352"/>
        <item x="11178"/>
        <item x="9092"/>
        <item x="788"/>
        <item x="15187"/>
        <item x="332"/>
        <item x="10176"/>
        <item x="3144"/>
        <item x="16155"/>
        <item x="158"/>
        <item x="1916"/>
        <item x="12306"/>
        <item x="1706"/>
        <item x="9928"/>
        <item x="555"/>
        <item x="7348"/>
        <item x="1006"/>
        <item x="13243"/>
        <item x="9637"/>
        <item x="1567"/>
        <item x="5320"/>
        <item x="4687"/>
        <item x="4715"/>
        <item x="7864"/>
        <item x="7918"/>
        <item x="8606"/>
        <item x="8294"/>
        <item x="4743"/>
        <item x="4673"/>
        <item x="8054"/>
        <item x="13375"/>
        <item x="13756"/>
        <item x="5045"/>
        <item x="17938"/>
        <item x="5716"/>
        <item x="9309"/>
        <item x="13217"/>
        <item x="15597"/>
        <item x="322"/>
        <item x="5394"/>
        <item x="5493"/>
        <item x="4524"/>
        <item x="9237"/>
        <item x="4377"/>
        <item x="9332"/>
        <item x="3944"/>
        <item x="7756"/>
        <item x="13531"/>
        <item x="3393"/>
        <item x="3923"/>
        <item x="194"/>
        <item x="14597"/>
        <item x="374"/>
        <item x="7649"/>
        <item x="5847"/>
        <item x="2398"/>
        <item x="13751"/>
        <item x="15662"/>
        <item x="897"/>
        <item x="12440"/>
        <item x="2215"/>
        <item x="834"/>
        <item x="12164"/>
        <item x="2765"/>
        <item x="10579"/>
        <item x="2510"/>
        <item x="6662"/>
        <item x="1458"/>
        <item x="12359"/>
        <item x="1741"/>
        <item x="13016"/>
        <item x="7614"/>
        <item x="9118"/>
        <item x="12717"/>
        <item x="12818"/>
        <item x="2989"/>
        <item x="5113"/>
        <item x="4921"/>
        <item x="13270"/>
        <item x="11291"/>
        <item x="6451"/>
        <item x="1044"/>
        <item x="4655"/>
        <item x="4015"/>
        <item x="11191"/>
        <item x="10054"/>
        <item x="5460"/>
        <item x="2243"/>
        <item x="7898"/>
        <item x="14558"/>
        <item x="13227"/>
        <item x="9861"/>
        <item x="1113"/>
        <item x="11272"/>
        <item x="4692"/>
        <item x="8806"/>
        <item x="7879"/>
        <item x="2511"/>
        <item x="13168"/>
        <item x="3998"/>
        <item x="7562"/>
        <item x="8694"/>
        <item x="8913"/>
        <item x="9870"/>
        <item x="4001"/>
        <item x="8905"/>
        <item x="10839"/>
        <item x="7307"/>
        <item x="1201"/>
        <item x="13413"/>
        <item x="7051"/>
        <item x="17792"/>
        <item x="9810"/>
        <item x="1447"/>
        <item x="15974"/>
        <item x="2435"/>
        <item x="2977"/>
        <item x="949"/>
        <item x="4132"/>
        <item x="9581"/>
        <item x="7234"/>
        <item x="13478"/>
        <item x="9535"/>
        <item x="5688"/>
        <item x="6217"/>
        <item x="13604"/>
        <item x="14496"/>
        <item x="17876"/>
        <item x="9230"/>
        <item x="5231"/>
        <item x="2432"/>
        <item x="8267"/>
        <item x="1073"/>
        <item x="6975"/>
        <item x="11361"/>
        <item x="7291"/>
        <item x="2475"/>
        <item x="272"/>
        <item x="6390"/>
        <item x="4510"/>
        <item x="11504"/>
        <item x="15128"/>
        <item x="16913"/>
        <item x="18412"/>
        <item x="4491"/>
        <item x="11761"/>
        <item x="8148"/>
        <item x="13832"/>
        <item x="9897"/>
        <item x="17985"/>
        <item x="5219"/>
        <item x="13794"/>
        <item x="4217"/>
        <item x="1544"/>
        <item x="6225"/>
        <item x="9015"/>
        <item x="9881"/>
        <item x="15067"/>
        <item x="13773"/>
        <item x="5734"/>
        <item x="8988"/>
        <item x="988"/>
        <item x="10410"/>
        <item x="558"/>
        <item x="96"/>
        <item x="13901"/>
        <item x="10134"/>
        <item x="9533"/>
        <item x="16145"/>
        <item x="1387"/>
        <item x="12867"/>
        <item x="13409"/>
        <item x="1955"/>
        <item x="7455"/>
        <item x="14346"/>
        <item x="1987"/>
        <item x="18151"/>
        <item x="11374"/>
        <item x="471"/>
        <item x="4422"/>
        <item x="4049"/>
        <item x="14155"/>
        <item x="5567"/>
        <item x="18100"/>
        <item x="8831"/>
        <item x="6213"/>
        <item x="2571"/>
        <item x="13011"/>
        <item x="6137"/>
        <item x="1933"/>
        <item x="4196"/>
        <item x="367"/>
        <item x="11445"/>
        <item x="9448"/>
        <item x="5804"/>
        <item x="6900"/>
        <item x="9854"/>
        <item x="2823"/>
        <item x="6514"/>
        <item x="15551"/>
        <item x="13992"/>
        <item x="4356"/>
        <item x="1748"/>
        <item x="7264"/>
        <item x="11854"/>
        <item x="4244"/>
        <item x="7168"/>
        <item x="4702"/>
        <item x="12837"/>
        <item x="12173"/>
        <item x="15625"/>
        <item x="427"/>
        <item x="6525"/>
        <item x="15453"/>
        <item x="9435"/>
        <item x="5964"/>
        <item x="10581"/>
        <item x="11354"/>
        <item x="5240"/>
        <item x="16846"/>
        <item x="14748"/>
        <item x="5176"/>
        <item x="8032"/>
        <item x="8710"/>
        <item x="3350"/>
        <item x="3879"/>
        <item x="14908"/>
        <item x="9536"/>
        <item x="349"/>
        <item x="769"/>
        <item x="13162"/>
        <item x="1340"/>
        <item x="7317"/>
        <item x="2258"/>
        <item x="12014"/>
        <item x="5474"/>
        <item x="5304"/>
        <item x="7073"/>
        <item x="7429"/>
        <item x="292"/>
        <item x="4786"/>
        <item x="8004"/>
        <item x="8033"/>
        <item x="14395"/>
        <item x="651"/>
        <item x="18174"/>
        <item x="7536"/>
        <item x="2894"/>
        <item x="12549"/>
        <item x="4801"/>
        <item x="4698"/>
        <item x="1607"/>
        <item x="14938"/>
        <item x="2668"/>
        <item x="7743"/>
        <item x="7019"/>
        <item x="12278"/>
        <item x="11682"/>
        <item x="8785"/>
        <item x="17001"/>
        <item x="6668"/>
        <item x="12751"/>
        <item x="13637"/>
        <item x="17538"/>
        <item x="1705"/>
        <item x="11626"/>
        <item x="1723"/>
        <item x="8132"/>
        <item x="2831"/>
        <item x="5615"/>
        <item x="4681"/>
        <item x="3962"/>
        <item x="7833"/>
        <item x="9621"/>
        <item x="2612"/>
        <item x="602"/>
        <item x="2118"/>
        <item x="1084"/>
        <item x="1654"/>
        <item x="14695"/>
        <item x="7212"/>
        <item x="12894"/>
        <item x="2080"/>
        <item x="11987"/>
        <item x="9517"/>
        <item x="3921"/>
        <item x="15798"/>
        <item x="10128"/>
        <item x="1837"/>
        <item x="12373"/>
        <item x="14802"/>
        <item x="15253"/>
        <item x="6399"/>
        <item x="5947"/>
        <item x="3666"/>
        <item x="9574"/>
        <item x="6100"/>
        <item x="5690"/>
        <item x="58"/>
        <item x="1299"/>
        <item x="550"/>
        <item x="2172"/>
        <item x="8904"/>
        <item x="10138"/>
        <item x="7460"/>
        <item x="16147"/>
        <item x="3492"/>
        <item x="2609"/>
        <item x="10388"/>
        <item x="4294"/>
        <item x="8012"/>
        <item x="2937"/>
        <item x="6264"/>
        <item x="6726"/>
        <item x="6393"/>
        <item x="2298"/>
        <item x="9347"/>
        <item x="2457"/>
        <item x="1683"/>
        <item x="9906"/>
        <item x="13188"/>
        <item x="9444"/>
        <item x="12365"/>
        <item x="15758"/>
        <item x="4311"/>
        <item x="5491"/>
        <item x="14612"/>
        <item x="1074"/>
        <item x="4202"/>
        <item x="2845"/>
        <item x="3715"/>
        <item x="9348"/>
        <item x="3108"/>
        <item x="12086"/>
        <item x="12430"/>
        <item x="17204"/>
        <item x="12368"/>
        <item x="1727"/>
        <item x="5581"/>
        <item x="14132"/>
        <item x="2283"/>
        <item x="7292"/>
        <item x="15260"/>
        <item x="646"/>
        <item x="3644"/>
        <item x="14834"/>
        <item x="8912"/>
        <item x="5812"/>
        <item x="10447"/>
        <item x="9759"/>
        <item x="5904"/>
        <item x="1324"/>
        <item x="1202"/>
        <item x="8770"/>
        <item x="10184"/>
        <item x="9987"/>
        <item x="16174"/>
        <item x="7038"/>
        <item x="481"/>
        <item x="11680"/>
        <item x="11952"/>
        <item x="2619"/>
        <item x="3316"/>
        <item x="3742"/>
        <item x="619"/>
        <item x="2250"/>
        <item x="6706"/>
        <item x="15420"/>
        <item x="9990"/>
        <item x="10973"/>
        <item x="8866"/>
        <item x="1095"/>
        <item x="13059"/>
        <item x="10781"/>
        <item x="6595"/>
        <item x="650"/>
        <item x="12766"/>
        <item x="2516"/>
        <item x="13429"/>
        <item x="14634"/>
        <item x="12661"/>
        <item x="995"/>
        <item x="11330"/>
        <item x="14060"/>
        <item x="8579"/>
        <item x="18065"/>
        <item x="2753"/>
        <item x="3013"/>
        <item x="9961"/>
        <item x="11100"/>
        <item x="12362"/>
        <item x="9231"/>
        <item x="13675"/>
        <item x="3276"/>
        <item x="17905"/>
        <item x="5381"/>
        <item x="6115"/>
        <item x="14633"/>
        <item x="12018"/>
        <item x="11618"/>
        <item x="7395"/>
        <item x="4933"/>
        <item x="14299"/>
        <item x="4432"/>
        <item x="6026"/>
        <item x="7401"/>
        <item x="14740"/>
        <item x="11619"/>
        <item x="744"/>
        <item x="2148"/>
        <item x="10408"/>
        <item x="11322"/>
        <item x="2967"/>
        <item x="16814"/>
        <item x="2585"/>
        <item x="7592"/>
        <item x="14004"/>
        <item x="5684"/>
        <item x="7768"/>
        <item x="13636"/>
        <item x="13369"/>
        <item x="5833"/>
        <item x="8305"/>
        <item x="9518"/>
        <item x="688"/>
        <item x="15799"/>
        <item x="3874"/>
        <item x="2315"/>
        <item x="3832"/>
        <item x="10519"/>
        <item x="8263"/>
        <item x="3008"/>
        <item x="1244"/>
        <item x="1729"/>
        <item x="14348"/>
        <item x="10430"/>
        <item x="3368"/>
        <item x="14769"/>
        <item x="9787"/>
        <item x="11588"/>
        <item x="2081"/>
        <item x="14289"/>
        <item x="14082"/>
        <item x="2412"/>
        <item x="7574"/>
        <item x="14577"/>
        <item x="12644"/>
        <item x="14770"/>
        <item x="606"/>
        <item x="7043"/>
        <item x="3820"/>
        <item x="9459"/>
        <item x="8512"/>
        <item x="13207"/>
        <item x="13352"/>
        <item x="17713"/>
        <item x="5876"/>
        <item x="8861"/>
        <item x="15434"/>
        <item x="11858"/>
        <item x="7686"/>
        <item x="4402"/>
        <item x="12848"/>
        <item x="11143"/>
        <item x="250"/>
        <item x="1575"/>
        <item x="15053"/>
        <item x="10811"/>
        <item x="12407"/>
        <item x="7106"/>
        <item x="2929"/>
        <item x="1703"/>
        <item x="3830"/>
        <item x="2796"/>
        <item x="6426"/>
        <item x="4602"/>
        <item x="15147"/>
        <item x="7708"/>
        <item x="8541"/>
        <item x="1688"/>
        <item x="11670"/>
        <item x="6589"/>
        <item x="1799"/>
        <item x="8494"/>
        <item x="12981"/>
        <item x="6927"/>
        <item x="9186"/>
        <item x="14408"/>
        <item x="6565"/>
        <item x="11295"/>
        <item x="9019"/>
        <item x="2294"/>
        <item x="12947"/>
        <item x="12978"/>
        <item x="13474"/>
        <item x="7481"/>
        <item x="4090"/>
        <item x="12952"/>
        <item x="7631"/>
        <item x="7951"/>
        <item x="2596"/>
        <item x="3958"/>
        <item x="15703"/>
        <item x="6753"/>
        <item x="18544"/>
        <item x="5604"/>
        <item x="13197"/>
        <item x="2350"/>
        <item x="14380"/>
        <item x="3729"/>
        <item x="18165"/>
        <item x="6953"/>
        <item x="842"/>
        <item x="11650"/>
        <item x="5634"/>
        <item x="992"/>
        <item x="8098"/>
        <item x="13677"/>
        <item x="8936"/>
        <item x="13754"/>
        <item x="8430"/>
        <item x="289"/>
        <item x="4961"/>
        <item x="14313"/>
        <item x="14411"/>
        <item x="3854"/>
        <item x="12824"/>
        <item x="6723"/>
        <item x="4009"/>
        <item x="10627"/>
        <item x="5626"/>
        <item x="16446"/>
        <item x="13372"/>
        <item x="9875"/>
        <item x="6040"/>
        <item x="7508"/>
        <item x="1869"/>
        <item x="3307"/>
        <item x="3055"/>
        <item x="1309"/>
        <item x="10061"/>
        <item x="2211"/>
        <item x="6622"/>
        <item x="15032"/>
        <item x="4281"/>
        <item x="12732"/>
        <item x="2559"/>
        <item x="859"/>
        <item x="8722"/>
        <item x="4502"/>
        <item x="9674"/>
        <item x="15452"/>
        <item x="3380"/>
        <item x="1974"/>
        <item x="3731"/>
        <item x="10708"/>
        <item x="4740"/>
        <item x="15085"/>
        <item x="14637"/>
        <item x="7384"/>
        <item x="8877"/>
        <item x="12295"/>
        <item x="14867"/>
        <item x="5370"/>
        <item x="4100"/>
        <item x="2818"/>
        <item x="6818"/>
        <item x="2069"/>
        <item x="14492"/>
        <item x="14226"/>
        <item x="14827"/>
        <item x="12569"/>
        <item x="10872"/>
        <item x="7797"/>
        <item x="13831"/>
        <item x="4171"/>
        <item x="13771"/>
        <item x="6690"/>
        <item x="17949"/>
        <item x="5281"/>
        <item x="12372"/>
        <item x="276"/>
        <item x="7414"/>
        <item x="5168"/>
        <item x="11667"/>
        <item x="15114"/>
        <item x="13191"/>
        <item x="4632"/>
        <item x="10111"/>
        <item x="918"/>
        <item x="2507"/>
        <item x="12401"/>
        <item x="9265"/>
        <item x="13411"/>
        <item x="6017"/>
        <item x="13512"/>
        <item x="10676"/>
        <item x="6221"/>
        <item x="14838"/>
        <item x="7071"/>
        <item x="13403"/>
        <item x="14791"/>
        <item x="17793"/>
        <item x="1491"/>
        <item x="8661"/>
        <item x="5639"/>
        <item x="14412"/>
        <item x="4453"/>
        <item x="10936"/>
        <item x="13560"/>
        <item x="3221"/>
        <item x="3890"/>
        <item x="7872"/>
        <item x="12929"/>
        <item x="1786"/>
        <item x="1443"/>
        <item x="4883"/>
        <item x="6128"/>
        <item x="1616"/>
        <item x="6349"/>
        <item x="287"/>
        <item x="5731"/>
        <item x="11711"/>
        <item x="1648"/>
        <item x="1237"/>
        <item x="5342"/>
        <item x="13968"/>
        <item x="12442"/>
        <item x="5562"/>
        <item x="3787"/>
        <item x="4431"/>
        <item x="5640"/>
        <item x="12523"/>
        <item x="7586"/>
        <item x="3487"/>
        <item x="5326"/>
        <item x="7313"/>
        <item x="1665"/>
        <item x="10290"/>
        <item x="14037"/>
        <item x="11077"/>
        <item x="7358"/>
        <item x="6197"/>
        <item x="8555"/>
        <item x="7734"/>
        <item x="8024"/>
        <item x="11803"/>
        <item x="9649"/>
        <item x="5870"/>
        <item x="15872"/>
        <item x="6636"/>
        <item x="3852"/>
        <item x="4765"/>
        <item x="7182"/>
        <item x="567"/>
        <item x="14855"/>
        <item x="371"/>
        <item x="3403"/>
        <item x="13881"/>
        <item x="6108"/>
        <item x="6489"/>
        <item x="2757"/>
        <item x="2427"/>
        <item x="13623"/>
        <item x="4970"/>
        <item x="7492"/>
        <item x="12024"/>
        <item x="6084"/>
        <item x="12838"/>
        <item x="3871"/>
        <item x="8090"/>
        <item x="10081"/>
        <item x="3886"/>
        <item x="2671"/>
        <item x="12967"/>
        <item x="14243"/>
        <item x="6989"/>
        <item x="9338"/>
        <item x="11633"/>
        <item x="3612"/>
        <item x="3583"/>
        <item x="8832"/>
        <item x="2163"/>
        <item x="5961"/>
        <item x="4836"/>
        <item x="11642"/>
        <item x="4972"/>
        <item x="10273"/>
        <item x="5623"/>
        <item x="5944"/>
        <item x="4194"/>
        <item x="10268"/>
        <item x="7359"/>
        <item x="1694"/>
        <item x="1175"/>
        <item x="9111"/>
        <item x="12050"/>
        <item x="10887"/>
        <item x="9974"/>
        <item x="4003"/>
        <item x="4445"/>
        <item x="564"/>
        <item x="7440"/>
        <item x="4048"/>
        <item x="6771"/>
        <item x="6302"/>
        <item x="14321"/>
        <item x="3209"/>
        <item x="1140"/>
        <item x="8613"/>
        <item x="14841"/>
        <item x="2565"/>
        <item x="2367"/>
        <item x="14794"/>
        <item x="7640"/>
        <item x="14319"/>
        <item x="13277"/>
        <item x="5089"/>
        <item x="9362"/>
        <item x="8528"/>
        <item x="8558"/>
        <item x="6979"/>
        <item x="10639"/>
        <item x="105"/>
        <item x="10934"/>
        <item x="227"/>
        <item x="10442"/>
        <item x="2129"/>
        <item x="4000"/>
        <item x="15190"/>
        <item x="10505"/>
        <item x="354"/>
        <item x="15489"/>
        <item x="5865"/>
        <item x="1014"/>
        <item x="489"/>
        <item x="14064"/>
        <item x="267"/>
        <item x="13181"/>
        <item x="521"/>
        <item x="868"/>
        <item x="8057"/>
        <item x="9534"/>
        <item x="2625"/>
        <item x="15813"/>
        <item x="3831"/>
        <item x="5867"/>
        <item x="7125"/>
        <item x="8007"/>
        <item x="8790"/>
        <item x="13806"/>
        <item x="1080"/>
        <item x="11304"/>
        <item x="568"/>
        <item x="7385"/>
        <item x="1978"/>
        <item x="12296"/>
        <item x="3887"/>
        <item x="4161"/>
        <item x="13436"/>
        <item x="13600"/>
        <item x="11419"/>
        <item x="9254"/>
        <item x="6524"/>
        <item x="15497"/>
        <item x="923"/>
        <item x="8934"/>
        <item x="11313"/>
        <item x="9618"/>
        <item x="15395"/>
        <item x="10025"/>
        <item x="13238"/>
        <item x="11121"/>
        <item x="6784"/>
        <item x="5775"/>
        <item x="13098"/>
        <item x="8068"/>
        <item x="5159"/>
        <item x="4185"/>
        <item x="10636"/>
        <item x="13779"/>
        <item x="9721"/>
        <item x="8481"/>
        <item x="15908"/>
        <item x="2366"/>
        <item x="15001"/>
        <item x="1347"/>
        <item x="4393"/>
        <item x="8838"/>
        <item x="6768"/>
        <item x="12189"/>
        <item x="2971"/>
        <item x="8839"/>
        <item x="13281"/>
        <item x="10914"/>
        <item x="4766"/>
        <item x="7394"/>
        <item x="10022"/>
        <item x="11206"/>
        <item x="3829"/>
        <item x="10701"/>
        <item x="1040"/>
        <item x="16490"/>
        <item x="5685"/>
        <item x="12798"/>
        <item x="13285"/>
        <item x="6283"/>
        <item x="169"/>
        <item x="12025"/>
        <item x="5982"/>
        <item x="14058"/>
        <item x="12887"/>
        <item x="9241"/>
        <item x="14976"/>
        <item x="7486"/>
        <item x="13601"/>
        <item x="12486"/>
        <item x="17878"/>
        <item x="10572"/>
        <item x="4628"/>
        <item x="13006"/>
        <item x="15056"/>
        <item x="4339"/>
        <item x="1062"/>
        <item x="10109"/>
        <item x="11953"/>
        <item x="14033"/>
        <item x="15591"/>
        <item x="10528"/>
        <item x="10285"/>
        <item x="5516"/>
        <item x="15346"/>
        <item x="9287"/>
        <item x="3834"/>
        <item x="2847"/>
        <item x="3851"/>
        <item x="8141"/>
        <item x="7635"/>
        <item x="7250"/>
        <item x="12625"/>
        <item x="12062"/>
        <item x="4712"/>
        <item x="7464"/>
        <item x="10238"/>
        <item x="14670"/>
        <item x="7501"/>
        <item x="8615"/>
        <item x="6741"/>
        <item x="8452"/>
        <item x="4401"/>
        <item x="8121"/>
        <item x="10974"/>
        <item x="11549"/>
        <item x="13733"/>
        <item x="16933"/>
        <item x="2345"/>
        <item x="14200"/>
        <item x="7637"/>
        <item x="2932"/>
        <item x="7807"/>
        <item x="12597"/>
        <item x="449"/>
        <item x="11853"/>
        <item x="4269"/>
        <item x="11028"/>
        <item x="14805"/>
        <item x="6536"/>
        <item x="18308"/>
        <item x="15225"/>
        <item x="6111"/>
        <item x="18435"/>
        <item x="4154"/>
        <item x="3772"/>
        <item x="2546"/>
        <item x="12174"/>
        <item x="804"/>
        <item x="12433"/>
        <item x="7201"/>
        <item x="4177"/>
        <item x="11799"/>
        <item x="9164"/>
        <item x="10421"/>
        <item x="6634"/>
        <item x="6629"/>
        <item x="7788"/>
        <item x="11146"/>
        <item x="7433"/>
        <item x="7770"/>
        <item x="1640"/>
        <item x="5532"/>
        <item x="2906"/>
        <item x="1735"/>
        <item x="764"/>
        <item x="8971"/>
        <item x="9229"/>
        <item x="8846"/>
        <item x="3381"/>
        <item x="2941"/>
        <item x="13323"/>
        <item x="4769"/>
        <item x="13561"/>
        <item x="1716"/>
        <item x="5295"/>
        <item x="2832"/>
        <item x="1764"/>
        <item x="7910"/>
        <item x="6579"/>
        <item x="13229"/>
        <item x="11040"/>
        <item x="535"/>
        <item x="15522"/>
        <item x="10908"/>
        <item x="6051"/>
        <item x="2697"/>
        <item x="8768"/>
        <item x="623"/>
        <item x="3014"/>
        <item x="6270"/>
        <item x="4967"/>
        <item x="6544"/>
        <item x="408"/>
        <item x="4245"/>
        <item x="12108"/>
        <item x="8885"/>
        <item x="10291"/>
        <item x="13731"/>
        <item x="12191"/>
        <item x="906"/>
        <item x="10823"/>
        <item x="14437"/>
        <item x="1489"/>
        <item x="10860"/>
        <item x="7773"/>
        <item x="2023"/>
        <item x="1830"/>
        <item x="12476"/>
        <item x="3018"/>
        <item x="1130"/>
        <item x="9934"/>
        <item x="1257"/>
        <item x="9373"/>
        <item x="4087"/>
        <item x="12195"/>
        <item x="4205"/>
        <item x="1376"/>
        <item x="13728"/>
        <item x="3353"/>
        <item x="17924"/>
        <item x="4881"/>
        <item x="987"/>
        <item x="8189"/>
        <item x="13907"/>
        <item x="3629"/>
        <item x="11627"/>
        <item x="5712"/>
        <item x="8679"/>
        <item x="878"/>
        <item x="13095"/>
        <item x="6910"/>
        <item x="1176"/>
        <item x="3531"/>
        <item x="10171"/>
        <item x="10840"/>
        <item x="3456"/>
        <item x="3338"/>
        <item x="5726"/>
        <item x="6261"/>
        <item x="8850"/>
        <item x="4607"/>
        <item x="5132"/>
        <item x="9671"/>
        <item x="12259"/>
        <item x="1180"/>
        <item x="13248"/>
        <item x="9792"/>
        <item x="9516"/>
        <item x="9735"/>
        <item x="13184"/>
        <item x="4320"/>
        <item x="4143"/>
        <item x="14426"/>
        <item x="2295"/>
        <item x="18194"/>
        <item x="5544"/>
        <item x="19438"/>
        <item x="9318"/>
        <item x="19909"/>
        <item x="7858"/>
        <item x="6864"/>
        <item x="9661"/>
        <item x="5027"/>
        <item x="8985"/>
        <item x="9259"/>
        <item x="7548"/>
        <item x="1310"/>
        <item x="9091"/>
        <item x="3798"/>
        <item x="15195"/>
        <item x="9767"/>
        <item x="3437"/>
        <item x="3356"/>
        <item x="11277"/>
        <item x="3570"/>
        <item x="13109"/>
        <item x="13885"/>
        <item x="17680"/>
        <item x="522"/>
        <item x="19288"/>
        <item x="2696"/>
        <item x="699"/>
        <item x="6521"/>
        <item x="1231"/>
        <item x="6710"/>
        <item x="2656"/>
        <item x="12592"/>
        <item x="4371"/>
        <item x="11949"/>
        <item x="3486"/>
        <item x="9096"/>
        <item x="10194"/>
        <item x="8677"/>
        <item x="16170"/>
        <item x="15556"/>
        <item x="10981"/>
        <item x="3010"/>
        <item x="13757"/>
        <item x="516"/>
        <item x="11765"/>
        <item x="8501"/>
        <item x="9294"/>
        <item x="8318"/>
        <item x="6666"/>
        <item x="5395"/>
        <item x="13730"/>
        <item x="13483"/>
        <item x="8986"/>
        <item x="11967"/>
        <item x="15019"/>
        <item x="12022"/>
        <item x="18379"/>
        <item x="274"/>
        <item x="8244"/>
        <item x="586"/>
        <item x="11729"/>
        <item x="1054"/>
        <item x="12681"/>
        <item x="2480"/>
        <item x="8349"/>
        <item x="12186"/>
        <item x="279"/>
        <item x="7675"/>
        <item x="3562"/>
        <item x="4703"/>
        <item x="1911"/>
        <item x="4107"/>
        <item x="9170"/>
        <item x="11607"/>
        <item x="4926"/>
        <item x="12789"/>
        <item x="692"/>
        <item x="12763"/>
        <item x="7558"/>
        <item x="3151"/>
        <item x="7452"/>
        <item x="5172"/>
        <item x="5068"/>
        <item x="10011"/>
        <item x="1396"/>
        <item x="6198"/>
        <item x="5343"/>
        <item x="1236"/>
        <item x="9003"/>
        <item x="4256"/>
        <item x="13432"/>
        <item x="1464"/>
        <item x="2900"/>
        <item x="1259"/>
        <item x="7411"/>
        <item x="9586"/>
        <item x="204"/>
        <item x="4518"/>
        <item x="5930"/>
        <item x="1327"/>
        <item x="8232"/>
        <item x="429"/>
        <item x="15333"/>
        <item x="10608"/>
        <item x="8058"/>
        <item x="1261"/>
        <item x="837"/>
        <item x="8875"/>
        <item x="1896"/>
        <item x="7474"/>
        <item x="10478"/>
        <item x="7259"/>
        <item x="6008"/>
        <item x="8000"/>
        <item x="11251"/>
        <item x="13361"/>
        <item x="14238"/>
        <item x="2583"/>
        <item x="6326"/>
        <item x="10089"/>
        <item x="1090"/>
        <item x="124"/>
        <item x="14259"/>
        <item x="14752"/>
        <item x="13502"/>
        <item x="18295"/>
        <item x="11319"/>
        <item x="1769"/>
        <item x="1145"/>
        <item x="13666"/>
        <item x="6260"/>
        <item x="8482"/>
        <item x="752"/>
        <item x="7723"/>
        <item x="10218"/>
        <item x="2433"/>
        <item x="16192"/>
        <item x="3483"/>
        <item x="6464"/>
        <item x="11395"/>
        <item x="10867"/>
        <item x="1438"/>
        <item x="9398"/>
        <item x="7333"/>
        <item x="9666"/>
        <item x="7238"/>
        <item x="15886"/>
        <item x="9605"/>
        <item x="9447"/>
        <item x="2065"/>
        <item x="7056"/>
        <item x="4493"/>
        <item x="11719"/>
        <item x="1275"/>
        <item x="11988"/>
        <item x="13410"/>
        <item x="8143"/>
        <item x="12172"/>
        <item x="6702"/>
        <item x="13980"/>
        <item x="12873"/>
        <item x="10662"/>
        <item x="5162"/>
        <item x="6853"/>
        <item x="126"/>
        <item x="5267"/>
        <item x="284"/>
        <item x="11956"/>
        <item x="13408"/>
        <item x="11762"/>
        <item x="15418"/>
        <item x="11778"/>
        <item x="9686"/>
        <item x="13400"/>
        <item x="12865"/>
        <item x="10877"/>
        <item x="12348"/>
        <item x="2537"/>
        <item x="6829"/>
        <item x="168"/>
        <item x="2528"/>
        <item x="1678"/>
        <item x="14344"/>
        <item x="7747"/>
        <item x="612"/>
        <item x="12942"/>
        <item x="4725"/>
        <item x="14225"/>
        <item x="12866"/>
        <item x="10644"/>
        <item x="536"/>
        <item x="5309"/>
        <item x="3701"/>
        <item x="12603"/>
        <item x="7901"/>
        <item x="4528"/>
        <item x="3092"/>
        <item x="13326"/>
        <item x="4888"/>
        <item x="9400"/>
        <item x="6817"/>
        <item x="1425"/>
        <item x="3546"/>
        <item x="11819"/>
        <item x="2102"/>
        <item x="6918"/>
        <item x="6689"/>
        <item x="1226"/>
        <item x="3240"/>
        <item x="8397"/>
        <item x="4597"/>
        <item x="370"/>
        <item x="5641"/>
        <item x="11367"/>
        <item x="12753"/>
        <item x="16848"/>
        <item x="12676"/>
        <item x="3379"/>
        <item x="13939"/>
        <item x="5369"/>
        <item x="5249"/>
        <item x="13317"/>
        <item x="15330"/>
        <item x="6250"/>
        <item x="2203"/>
        <item x="608"/>
        <item x="2078"/>
        <item x="1093"/>
        <item x="9070"/>
        <item x="4870"/>
        <item x="2460"/>
        <item x="6921"/>
        <item x="1555"/>
        <item x="2431"/>
        <item x="9953"/>
        <item x="11713"/>
        <item x="14840"/>
        <item x="4651"/>
        <item x="1221"/>
        <item x="6688"/>
        <item x="2958"/>
        <item x="15379"/>
        <item x="11420"/>
        <item x="18472"/>
        <item x="8348"/>
        <item x="8170"/>
        <item x="8716"/>
        <item x="4679"/>
        <item x="8316"/>
        <item x="14887"/>
        <item x="10643"/>
        <item x="7905"/>
        <item x="3788"/>
        <item x="14150"/>
        <item x="12619"/>
        <item x="9753"/>
        <item x="5298"/>
        <item x="9193"/>
        <item x="122"/>
        <item x="7979"/>
        <item x="6269"/>
        <item x="13654"/>
        <item x="7789"/>
        <item x="9378"/>
        <item x="562"/>
        <item x="7251"/>
        <item x="9749"/>
        <item x="10466"/>
        <item x="10700"/>
        <item x="11020"/>
        <item x="7766"/>
        <item x="10288"/>
        <item x="12992"/>
        <item x="11649"/>
        <item x="10212"/>
        <item x="6206"/>
        <item x="12685"/>
        <item x="15490"/>
        <item x="15523"/>
        <item x="221"/>
        <item x="2031"/>
        <item x="3664"/>
        <item x="11994"/>
        <item x="10812"/>
        <item x="4036"/>
        <item x="11820"/>
        <item x="10625"/>
        <item x="6109"/>
        <item x="12675"/>
        <item x="8977"/>
        <item x="10978"/>
        <item x="740"/>
        <item x="14926"/>
        <item x="15125"/>
        <item x="12249"/>
        <item x="7696"/>
        <item x="13599"/>
        <item x="2875"/>
        <item x="17879"/>
        <item x="676"/>
        <item x="947"/>
        <item x="10508"/>
        <item x="15221"/>
        <item x="8184"/>
        <item x="18437"/>
        <item x="13645"/>
        <item x="10800"/>
        <item x="13632"/>
        <item x="1148"/>
        <item x="9199"/>
        <item x="3035"/>
        <item x="5211"/>
        <item x="361"/>
        <item x="7485"/>
        <item x="15057"/>
        <item x="1141"/>
        <item x="7366"/>
        <item x="12137"/>
        <item x="7851"/>
        <item x="2326"/>
        <item x="10444"/>
        <item x="9469"/>
        <item x="6404"/>
        <item x="5845"/>
        <item x="444"/>
        <item x="2822"/>
        <item x="286"/>
        <item x="10498"/>
        <item x="9959"/>
        <item x="3152"/>
        <item x="5984"/>
        <item x="5173"/>
        <item x="4954"/>
        <item x="3024"/>
        <item x="3891"/>
        <item x="9635"/>
        <item x="2829"/>
        <item x="2825"/>
        <item x="12212"/>
        <item x="8485"/>
        <item x="5049"/>
        <item x="14140"/>
        <item x="11773"/>
        <item x="12703"/>
        <item x="14297"/>
        <item x="14410"/>
        <item x="1680"/>
        <item x="18175"/>
        <item x="11879"/>
        <item x="4911"/>
        <item x="5616"/>
        <item x="2121"/>
        <item x="2859"/>
        <item x="3433"/>
        <item x="14688"/>
        <item x="4306"/>
        <item x="11256"/>
        <item x="1507"/>
        <item x="13032"/>
        <item x="10230"/>
        <item x="5305"/>
        <item x="1405"/>
        <item x="8919"/>
        <item x="13530"/>
        <item x="994"/>
        <item x="717"/>
        <item x="15163"/>
        <item x="819"/>
        <item x="5962"/>
        <item x="5520"/>
        <item x="10028"/>
        <item x="3287"/>
        <item x="4599"/>
        <item x="9008"/>
        <item x="11057"/>
        <item x="6050"/>
        <item x="14584"/>
        <item x="11343"/>
        <item x="1262"/>
        <item x="6350"/>
        <item x="11753"/>
        <item x="8124"/>
        <item x="3061"/>
        <item x="7143"/>
        <item x="10739"/>
        <item x="1499"/>
        <item x="10195"/>
        <item x="2513"/>
        <item x="14832"/>
        <item x="1296"/>
        <item x="10884"/>
        <item x="6872"/>
        <item x="11769"/>
        <item x="12280"/>
        <item x="15282"/>
        <item x="184"/>
        <item x="9657"/>
        <item x="9653"/>
        <item x="11220"/>
        <item x="15885"/>
        <item x="9145"/>
        <item x="5949"/>
        <item x="5997"/>
        <item x="190"/>
        <item x="15593"/>
        <item x="8440"/>
        <item x="1012"/>
        <item x="1096"/>
        <item x="5531"/>
        <item x="14117"/>
        <item x="11623"/>
        <item x="4150"/>
        <item x="16966"/>
        <item x="8776"/>
        <item x="1566"/>
        <item x="14524"/>
        <item x="12312"/>
        <item x="18222"/>
        <item x="11130"/>
        <item x="964"/>
        <item x="12326"/>
        <item x="15460"/>
        <item x="9334"/>
        <item x="443"/>
        <item x="6848"/>
        <item x="12267"/>
        <item x="1127"/>
        <item x="6276"/>
        <item x="5582"/>
        <item x="14697"/>
        <item x="10742"/>
        <item x="8472"/>
        <item x="8094"/>
        <item x="14261"/>
        <item x="1725"/>
        <item x="121"/>
        <item x="5810"/>
        <item x="5998"/>
        <item x="13305"/>
        <item x="8786"/>
        <item x="12683"/>
        <item x="6238"/>
        <item x="11664"/>
        <item x="10915"/>
        <item x="9159"/>
        <item x="11245"/>
        <item x="12484"/>
        <item x="10305"/>
        <item x="1307"/>
        <item x="8031"/>
        <item x="12810"/>
        <item x="4978"/>
        <item x="7487"/>
        <item x="13249"/>
        <item x="12488"/>
        <item x="1617"/>
        <item x="10116"/>
        <item x="13897"/>
        <item x="7559"/>
        <item x="5241"/>
        <item x="9539"/>
        <item x="41"/>
        <item x="14576"/>
        <item x="7896"/>
        <item x="13412"/>
        <item x="12048"/>
        <item x="954"/>
        <item x="14364"/>
        <item x="2260"/>
        <item x="9180"/>
        <item x="9045"/>
        <item x="11449"/>
        <item x="1539"/>
        <item x="16887"/>
        <item x="9161"/>
        <item x="15616"/>
        <item x="15314"/>
        <item x="641"/>
        <item x="131"/>
        <item x="1167"/>
        <item x="4582"/>
        <item x="10998"/>
        <item x="4477"/>
        <item x="832"/>
        <item x="337"/>
        <item x="2660"/>
        <item x="632"/>
        <item x="5660"/>
        <item x="1149"/>
        <item x="8791"/>
        <item x="11948"/>
        <item x="6378"/>
        <item x="9046"/>
        <item x="2648"/>
        <item x="11294"/>
        <item x="15644"/>
        <item x="6455"/>
        <item x="14793"/>
        <item x="8404"/>
        <item x="3218"/>
        <item x="7231"/>
        <item x="10654"/>
        <item x="12031"/>
        <item x="7796"/>
        <item x="9059"/>
        <item x="4282"/>
        <item x="15135"/>
        <item x="5081"/>
        <item x="10744"/>
        <item x="3351"/>
        <item x="581"/>
        <item x="3892"/>
        <item x="13500"/>
        <item x="6438"/>
        <item x="17825"/>
        <item x="3809"/>
        <item x="9790"/>
        <item x="4325"/>
        <item x="5247"/>
        <item x="11463"/>
        <item x="5119"/>
        <item x="16890"/>
        <item x="12204"/>
        <item x="13163"/>
        <item x="3054"/>
        <item x="18"/>
        <item x="9719"/>
        <item x="10471"/>
        <item x="15910"/>
        <item x="1600"/>
        <item x="3341"/>
        <item x="6315"/>
        <item x="1527"/>
        <item x="10210"/>
        <item x="13319"/>
        <item x="5339"/>
        <item x="653"/>
        <item x="2909"/>
        <item x="10937"/>
        <item x="10443"/>
        <item x="8477"/>
        <item x="9648"/>
        <item x="14671"/>
        <item x="8533"/>
        <item x="12632"/>
        <item x="15398"/>
        <item x="13041"/>
        <item x="7396"/>
        <item x="11925"/>
        <item x="6797"/>
        <item x="14712"/>
        <item x="14831"/>
        <item x="14368"/>
        <item x="3370"/>
        <item x="11300"/>
        <item x="1695"/>
        <item x="10979"/>
        <item x="13067"/>
        <item x="15164"/>
        <item x="7795"/>
        <item x="6047"/>
        <item x="1024"/>
        <item x="99"/>
        <item x="4517"/>
        <item x="6725"/>
        <item x="12106"/>
        <item x="3077"/>
        <item x="8221"/>
        <item x="5877"/>
        <item x="13732"/>
        <item x="1427"/>
        <item x="9109"/>
        <item x="4158"/>
        <item x="1123"/>
        <item x="10175"/>
        <item x="4649"/>
        <item x="13179"/>
        <item x="5627"/>
        <item x="1046"/>
        <item x="13211"/>
        <item x="2590"/>
        <item x="7498"/>
        <item x="15120"/>
        <item x="13800"/>
        <item x="18413"/>
        <item x="2754"/>
        <item x="5918"/>
        <item x="4537"/>
        <item x="9950"/>
        <item x="4585"/>
        <item x="8599"/>
        <item x="1250"/>
        <item x="5378"/>
        <item x="3329"/>
        <item x="14689"/>
        <item x="13650"/>
        <item x="15432"/>
        <item x="8947"/>
        <item x="15357"/>
        <item x="2876"/>
        <item x="18462"/>
        <item x="7084"/>
        <item x="824"/>
        <item x="1472"/>
        <item x="15252"/>
        <item x="14861"/>
        <item x="18442"/>
        <item x="18318"/>
        <item x="8580"/>
        <item x="8819"/>
        <item x="14280"/>
        <item x="4169"/>
        <item x="8955"/>
        <item x="10202"/>
        <item x="2385"/>
        <item x="16172"/>
        <item x="12634"/>
        <item x="11444"/>
        <item x="9371"/>
        <item x="4102"/>
        <item x="6403"/>
        <item x="15399"/>
        <item x="14607"/>
        <item x="12166"/>
        <item x="12399"/>
        <item x="7047"/>
        <item x="4500"/>
        <item x="11718"/>
        <item x="89"/>
        <item x="8347"/>
        <item x="11703"/>
        <item x="10765"/>
        <item x="9955"/>
        <item x="16529"/>
        <item x="1814"/>
        <item x="7037"/>
        <item x="256"/>
        <item x="9984"/>
        <item x="7598"/>
        <item x="892"/>
        <item x="1341"/>
        <item x="1975"/>
        <item x="13775"/>
        <item x="1930"/>
        <item x="11876"/>
        <item x="7177"/>
        <item x="210"/>
        <item x="3517"/>
        <item x="4181"/>
        <item x="3943"/>
        <item x="7579"/>
        <item x="11674"/>
        <item x="5919"/>
        <item x="2527"/>
        <item x="4304"/>
        <item x="8675"/>
        <item x="3322"/>
        <item x="14446"/>
        <item x="6505"/>
        <item x="18198"/>
        <item x="10948"/>
        <item x="2867"/>
        <item x="8461"/>
        <item x="4307"/>
        <item x="13127"/>
        <item x="9450"/>
        <item x="12637"/>
        <item x="2610"/>
        <item x="7759"/>
        <item x="2663"/>
        <item x="4"/>
        <item x="11273"/>
        <item x="13241"/>
        <item x="1487"/>
        <item x="2043"/>
        <item x="7281"/>
        <item x="3096"/>
        <item x="2090"/>
        <item x="9664"/>
        <item x="5105"/>
        <item x="3461"/>
        <item x="8592"/>
        <item x="9863"/>
        <item x="10002"/>
        <item x="6861"/>
        <item x="8456"/>
        <item x="7736"/>
        <item x="14099"/>
        <item x="12943"/>
        <item x="10956"/>
        <item x="2218"/>
        <item x="13307"/>
        <item x="3836"/>
        <item x="12023"/>
        <item x="11896"/>
        <item x="14466"/>
        <item x="5575"/>
        <item x="9466"/>
        <item x="9354"/>
        <item x="2598"/>
        <item x="4405"/>
        <item x="436"/>
        <item x="6727"/>
        <item x="12313"/>
        <item x="7032"/>
        <item x="9093"/>
        <item x="1685"/>
        <item x="2082"/>
        <item x="13343"/>
        <item x="10661"/>
        <item x="2581"/>
        <item x="2592"/>
        <item x="7046"/>
        <item x="873"/>
        <item x="2593"/>
        <item x="15151"/>
        <item x="3744"/>
        <item x="2650"/>
        <item x="8431"/>
        <item x="8185"/>
        <item x="14663"/>
        <item x="28"/>
        <item x="11280"/>
        <item x="113"/>
        <item x="6922"/>
        <item x="2230"/>
        <item x="11099"/>
        <item x="6442"/>
        <item x="10570"/>
        <item x="15099"/>
        <item x="16407"/>
        <item x="18404"/>
        <item x="2152"/>
        <item x="1893"/>
        <item x="7255"/>
        <item x="8755"/>
        <item x="896"/>
        <item x="4271"/>
        <item x="2819"/>
        <item x="14396"/>
        <item x="8784"/>
        <item x="10656"/>
        <item x="15049"/>
        <item x="5268"/>
        <item x="18389"/>
        <item x="8660"/>
        <item x="10325"/>
        <item x="11971"/>
        <item x="3658"/>
        <item x="10768"/>
        <item x="6103"/>
        <item x="1414"/>
        <item x="8611"/>
        <item x="1222"/>
        <item x="9156"/>
        <item x="3297"/>
        <item x="12432"/>
        <item x="5439"/>
        <item x="10051"/>
        <item x="3045"/>
        <item x="6187"/>
        <item x="2408"/>
        <item x="8721"/>
        <item x="3928"/>
        <item x="7762"/>
        <item x="6480"/>
        <item x="2376"/>
        <item x="11078"/>
        <item x="10027"/>
        <item x="2352"/>
        <item x="6558"/>
        <item x="12045"/>
        <item x="11574"/>
        <item x="60"/>
        <item x="5668"/>
        <item x="177"/>
        <item x="2637"/>
        <item x="2727"/>
        <item x="13990"/>
        <item x="6936"/>
        <item x="23"/>
        <item x="9609"/>
        <item x="4257"/>
        <item x="2805"/>
        <item x="12630"/>
        <item x="3480"/>
        <item x="4731"/>
        <item x="14983"/>
        <item x="4291"/>
        <item x="4837"/>
        <item x="10209"/>
        <item x="4686"/>
        <item x="16190"/>
        <item x="336"/>
        <item x="11595"/>
        <item x="14342"/>
        <item x="14038"/>
        <item x="5822"/>
        <item x="12626"/>
        <item x="1441"/>
        <item x="6473"/>
        <item x="5307"/>
        <item x="4714"/>
        <item x="14610"/>
        <item x="12963"/>
        <item x="7952"/>
        <item x="9852"/>
        <item x="8922"/>
        <item x="2194"/>
        <item x="7405"/>
        <item x="829"/>
        <item x="10411"/>
        <item x="5074"/>
        <item x="2002"/>
        <item x="15166"/>
        <item x="13638"/>
        <item x="3097"/>
        <item x="11041"/>
        <item x="13673"/>
        <item x="9195"/>
        <item x="2951"/>
        <item x="7101"/>
        <item x="8940"/>
        <item x="711"/>
        <item x="7534"/>
        <item x="8556"/>
        <item x="2067"/>
        <item x="1294"/>
        <item x="3502"/>
        <item x="3226"/>
        <item x="4243"/>
        <item x="5863"/>
        <item x="12954"/>
        <item x="9401"/>
        <item x="1673"/>
        <item x="12104"/>
        <item x="6549"/>
        <item x="17221"/>
        <item x="2886"/>
        <item x="7524"/>
        <item x="12964"/>
        <item x="1460"/>
        <item x="5138"/>
        <item x="11567"/>
        <item x="10467"/>
        <item x="3394"/>
        <item x="16358"/>
        <item x="1860"/>
        <item x="14859"/>
        <item x="3058"/>
        <item x="2054"/>
        <item x="2307"/>
        <item x="5745"/>
        <item x="6794"/>
        <item x="12934"/>
        <item x="7216"/>
        <item x="7336"/>
        <item x="2500"/>
        <item x="13854"/>
        <item x="13886"/>
        <item x="288"/>
        <item x="3378"/>
        <item x="15258"/>
        <item x="4324"/>
        <item x="2557"/>
        <item x="6280"/>
        <item x="4193"/>
        <item x="15144"/>
        <item x="5954"/>
        <item x="5902"/>
        <item x="9737"/>
        <item x="11205"/>
        <item x="6311"/>
        <item x="13674"/>
        <item x="14086"/>
        <item x="12201"/>
        <item x="12628"/>
        <item x="5038"/>
        <item x="9410"/>
        <item x="570"/>
        <item x="8683"/>
        <item x="8837"/>
        <item x="2113"/>
        <item x="14772"/>
        <item x="3359"/>
        <item x="5846"/>
        <item x="11247"/>
        <item x="3031"/>
        <item x="1968"/>
        <item x="14134"/>
        <item x="1912"/>
        <item x="14819"/>
        <item x="7342"/>
        <item x="4750"/>
        <item x="12652"/>
        <item x="967"/>
        <item x="4437"/>
        <item x="10657"/>
        <item x="3071"/>
        <item x="12770"/>
        <item x="1788"/>
        <item x="2706"/>
        <item x="6379"/>
        <item x="4467"/>
        <item x="13995"/>
        <item x="12788"/>
        <item x="2436"/>
        <item x="9131"/>
        <item x="9458"/>
        <item x="11242"/>
        <item x="6113"/>
        <item x="2498"/>
        <item x="14903"/>
        <item x="4071"/>
        <item x="18330"/>
        <item x="7171"/>
        <item x="5420"/>
        <item x="1546"/>
        <item x="5674"/>
        <item x="3075"/>
        <item x="1160"/>
        <item x="6342"/>
        <item x="8428"/>
        <item x="678"/>
        <item x="6562"/>
        <item x="13715"/>
        <item x="3610"/>
        <item x="6215"/>
        <item x="6020"/>
        <item x="15279"/>
        <item x="7911"/>
        <item x="14065"/>
        <item x="13230"/>
        <item x="5573"/>
        <item x="17715"/>
        <item x="2264"/>
        <item x="11651"/>
        <item x="3669"/>
        <item x="1462"/>
        <item x="10640"/>
        <item x="2001"/>
        <item x="3129"/>
        <item x="6863"/>
        <item x="10878"/>
        <item x="8513"/>
        <item x="5117"/>
        <item x="2641"/>
        <item x="11252"/>
        <item x="1399"/>
        <item x="10474"/>
        <item x="7477"/>
        <item x="4688"/>
        <item x="11372"/>
        <item x="9310"/>
        <item x="1305"/>
        <item x="15598"/>
        <item x="11851"/>
        <item x="15698"/>
        <item x="17080"/>
        <item x="5270"/>
        <item x="10909"/>
        <item x="4819"/>
        <item x="12514"/>
        <item x="14601"/>
        <item x="12786"/>
        <item x="4663"/>
        <item x="13736"/>
        <item x="13536"/>
        <item x="11335"/>
        <item x="8314"/>
        <item x="14519"/>
        <item x="11183"/>
        <item x="15271"/>
        <item x="14228"/>
        <item x="10994"/>
        <item x="9515"/>
        <item x="3319"/>
        <item x="11397"/>
        <item x="2251"/>
        <item x="1163"/>
        <item x="465"/>
        <item x="15222"/>
        <item x="12431"/>
        <item x="18438"/>
        <item x="5508"/>
        <item x="2766"/>
        <item x="4216"/>
        <item x="11200"/>
        <item x="9656"/>
        <item x="299"/>
        <item x="1131"/>
        <item x="8142"/>
        <item x="5393"/>
        <item x="12163"/>
        <item x="14515"/>
        <item x="5341"/>
        <item x="18223"/>
        <item x="4613"/>
        <item x="7103"/>
        <item x="8493"/>
        <item x="11832"/>
        <item x="14548"/>
        <item x="861"/>
        <item x="7118"/>
        <item x="11888"/>
        <item x="2136"/>
        <item x="5767"/>
        <item x="3472"/>
        <item x="9724"/>
        <item x="9397"/>
        <item x="8151"/>
        <item x="11970"/>
        <item x="7021"/>
        <item x="5365"/>
        <item x="10029"/>
        <item x="1182"/>
        <item x="6707"/>
        <item x="3968"/>
        <item x="3277"/>
        <item x="14582"/>
        <item x="2114"/>
        <item x="395"/>
        <item x="1235"/>
        <item x="9524"/>
        <item x="12560"/>
        <item x="4478"/>
        <item x="1762"/>
        <item x="8483"/>
        <item x="12589"/>
        <item x="7957"/>
        <item x="15005"/>
        <item x="8147"/>
        <item x="12426"/>
        <item x="2661"/>
        <item x="9608"/>
        <item x="1851"/>
        <item x="5447"/>
        <item x="5898"/>
        <item x="13776"/>
        <item x="2770"/>
        <item x="867"/>
        <item x="11492"/>
        <item x="4301"/>
        <item x="13989"/>
        <item x="13699"/>
        <item x="5987"/>
        <item x="7556"/>
        <item x="3872"/>
        <item x="3449"/>
        <item x="6437"/>
        <item x="5702"/>
        <item x="4678"/>
        <item x="8392"/>
        <item x="7829"/>
        <item x="6275"/>
        <item x="4784"/>
        <item x="11355"/>
        <item x="8453"/>
        <item x="1652"/>
        <item x="3709"/>
        <item x="11122"/>
        <item x="6843"/>
        <item x="6029"/>
        <item x="4565"/>
        <item x="15115"/>
        <item x="6232"/>
        <item x="2052"/>
        <item x="5468"/>
        <item x="11661"/>
        <item x="5691"/>
        <item x="7011"/>
        <item x="10016"/>
        <item x="13511"/>
        <item x="7948"/>
        <item x="66"/>
        <item x="6601"/>
        <item x="13725"/>
        <item x="2249"/>
        <item x="3374"/>
        <item x="1104"/>
        <item x="14179"/>
        <item x="14882"/>
        <item x="13008"/>
        <item x="14826"/>
        <item x="19"/>
        <item x="15512"/>
        <item x="15516"/>
        <item x="13930"/>
        <item x="9839"/>
        <item x="9090"/>
        <item x="6816"/>
        <item x="437"/>
        <item x="12733"/>
        <item x="4523"/>
        <item x="17521"/>
        <item x="13272"/>
        <item x="10972"/>
        <item x="17733"/>
        <item x="16636"/>
        <item x="11118"/>
        <item x="1300"/>
        <item x="7425"/>
        <item x="2181"/>
        <item x="10615"/>
        <item x="8101"/>
        <item x="10565"/>
        <item x="13961"/>
        <item x="1751"/>
        <item x="18023"/>
        <item x="2594"/>
        <item x="11462"/>
        <item x="10780"/>
        <item x="7564"/>
        <item x="12547"/>
        <item x="3743"/>
        <item x="4794"/>
        <item x="4612"/>
        <item x="12170"/>
        <item x="3981"/>
        <item x="11542"/>
        <item x="12134"/>
        <item x="14429"/>
        <item x="7022"/>
        <item x="9062"/>
        <item x="2269"/>
        <item x="3773"/>
        <item x="3905"/>
        <item x="745"/>
        <item x="11495"/>
        <item x="847"/>
        <item x="11105"/>
        <item x="8262"/>
        <item x="1089"/>
        <item x="13811"/>
        <item x="4887"/>
        <item x="11352"/>
        <item x="2991"/>
        <item x="16847"/>
        <item x="12107"/>
        <item x="2733"/>
        <item x="12047"/>
        <item x="6845"/>
        <item x="13373"/>
        <item x="1133"/>
        <item x="7087"/>
        <item x="895"/>
        <item x="6380"/>
        <item x="1346"/>
        <item x="100"/>
        <item x="10439"/>
        <item x="1850"/>
        <item x="12819"/>
        <item x="10837"/>
        <item x="10567"/>
        <item x="4214"/>
        <item x="13984"/>
        <item x="13802"/>
        <item x="13671"/>
        <item x="5432"/>
        <item x="9730"/>
        <item x="15353"/>
        <item x="11423"/>
        <item x="3404"/>
        <item x="14625"/>
        <item x="14825"/>
        <item x="4672"/>
        <item x="5409"/>
        <item x="5481"/>
        <item x="9103"/>
        <item x="3372"/>
        <item x="1204"/>
        <item x="14116"/>
        <item x="13189"/>
        <item x="14340"/>
        <item x="7886"/>
        <item x="18150"/>
        <item x="1926"/>
        <item x="19427"/>
        <item x="10481"/>
        <item x="5886"/>
        <item x="191"/>
        <item x="11162"/>
        <item x="8378"/>
        <item x="5841"/>
        <item x="9587"/>
        <item x="5250"/>
        <item x="10431"/>
        <item x="1293"/>
        <item x="10063"/>
        <item x="7055"/>
        <item x="3564"/>
        <item x="12920"/>
        <item x="8168"/>
        <item x="13583"/>
        <item x="15456"/>
        <item x="9969"/>
        <item x="157"/>
        <item x="376"/>
        <item x="7684"/>
        <item x="98"/>
        <item x="13273"/>
        <item x="12405"/>
        <item x="10835"/>
        <item x="13126"/>
        <item x="13206"/>
        <item x="15327"/>
        <item x="11376"/>
        <item x="13947"/>
        <item x="10067"/>
        <item x="18025"/>
        <item x="11599"/>
        <item x="13406"/>
        <item x="13506"/>
        <item x="1233"/>
        <item x="17826"/>
        <item x="577"/>
        <item x="15435"/>
        <item x="6496"/>
        <item x="9510"/>
        <item x="2800"/>
        <item x="1734"/>
        <item x="12890"/>
        <item x="2870"/>
        <item x="13209"/>
        <item x="11276"/>
        <item x="11757"/>
        <item x="3165"/>
        <item x="12132"/>
        <item x="5203"/>
        <item x="10333"/>
        <item x="3250"/>
        <item x="7828"/>
        <item x="5335"/>
        <item x="5896"/>
        <item x="914"/>
        <item x="14715"/>
        <item x="12128"/>
        <item x="8830"/>
        <item x="922"/>
        <item x="12755"/>
        <item x="9251"/>
        <item x="302"/>
        <item x="2601"/>
        <item x="14888"/>
        <item x="9978"/>
        <item x="15158"/>
        <item x="12737"/>
        <item x="12706"/>
        <item x="11418"/>
        <item x="6978"/>
        <item x="11393"/>
        <item x="14686"/>
        <item x="2676"/>
        <item x="11439"/>
        <item x="9551"/>
        <item x="11088"/>
        <item x="1287"/>
        <item x="9892"/>
        <item x="9697"/>
        <item x="7466"/>
        <item x="6116"/>
        <item x="11177"/>
        <item x="9417"/>
        <item x="3515"/>
        <item x="5063"/>
        <item x="2945"/>
        <item x="6195"/>
        <item x="5926"/>
        <item x="6133"/>
        <item x="8563"/>
        <item x="11339"/>
        <item x="7100"/>
        <item x="14133"/>
        <item x="7439"/>
        <item x="18092"/>
        <item x="772"/>
        <item x="19410"/>
        <item x="1461"/>
        <item x="19907"/>
        <item x="9330"/>
        <item x="10182"/>
        <item x="14608"/>
        <item x="8656"/>
        <item x="5598"/>
        <item x="8227"/>
        <item x="4494"/>
        <item x="9704"/>
        <item x="7541"/>
        <item x="965"/>
        <item x="12580"/>
        <item x="8214"/>
        <item x="8056"/>
        <item x="10856"/>
        <item x="13441"/>
        <item x="2235"/>
        <item x="11544"/>
        <item x="3376"/>
        <item x="10911"/>
        <item x="5588"/>
        <item x="1480"/>
        <item x="9380"/>
        <item x="4006"/>
        <item x="7308"/>
        <item x="10564"/>
        <item x="309"/>
        <item x="8498"/>
        <item x="1867"/>
        <item x="14039"/>
        <item x="12247"/>
        <item x="5225"/>
        <item x="9844"/>
        <item x="14423"/>
        <item x="386"/>
        <item x="3946"/>
        <item x="11254"/>
        <item x="7551"/>
        <item x="1941"/>
        <item x="1448"/>
        <item x="3320"/>
        <item x="10862"/>
        <item x="8029"/>
        <item x="4866"/>
        <item x="2267"/>
        <item x="14159"/>
        <item x="2810"/>
        <item x="11673"/>
        <item x="5285"/>
        <item x="14693"/>
        <item x="2785"/>
        <item x="15560"/>
        <item x="2411"/>
        <item x="9650"/>
        <item x="6038"/>
        <item x="15874"/>
        <item x="2220"/>
        <item x="18612"/>
        <item x="2135"/>
        <item x="14727"/>
        <item x="6282"/>
        <item x="14700"/>
        <item x="4153"/>
        <item x="425"/>
        <item x="4145"/>
        <item x="9389"/>
        <item x="11196"/>
        <item x="15726"/>
        <item x="15621"/>
        <item x="18559"/>
        <item x="12656"/>
        <item x="3883"/>
        <item x="372"/>
        <item x="8488"/>
        <item x="5916"/>
        <item x="6372"/>
        <item x="4812"/>
        <item x="10709"/>
        <item x="6614"/>
        <item x="10752"/>
        <item x="11109"/>
        <item x="12264"/>
        <item x="9866"/>
        <item x="8626"/>
        <item x="10970"/>
        <item x="2997"/>
        <item x="3187"/>
        <item x="5570"/>
        <item x="17"/>
        <item x="12916"/>
        <item x="5494"/>
        <item x="13910"/>
        <item x="9235"/>
        <item x="13401"/>
        <item x="11092"/>
        <item x="12308"/>
        <item x="8130"/>
        <item x="707"/>
        <item x="13571"/>
        <item x="5633"/>
        <item x="3080"/>
        <item x="7555"/>
        <item x="6220"/>
        <item x="6653"/>
        <item x="627"/>
        <item x="14771"/>
        <item x="3860"/>
        <item x="8325"/>
        <item x="12462"/>
        <item x="10"/>
        <item x="6647"/>
        <item x="11842"/>
        <item x="226"/>
        <item x="5360"/>
        <item x="9379"/>
        <item x="12814"/>
        <item x="12427"/>
        <item x="14555"/>
        <item x="10315"/>
        <item x="18238"/>
        <item x="15587"/>
        <item x="9877"/>
        <item x="1450"/>
        <item x="3153"/>
        <item x="11147"/>
        <item x="108"/>
        <item x="10449"/>
        <item x="12738"/>
        <item x="9822"/>
        <item x="14030"/>
        <item x="4390"/>
        <item x="7999"/>
        <item x="4946"/>
        <item x="11913"/>
        <item x="13793"/>
        <item x="3269"/>
        <item x="17965"/>
        <item x="454"/>
        <item x="13039"/>
        <item x="10365"/>
        <item x="4849"/>
        <item x="3982"/>
        <item x="8150"/>
        <item x="11727"/>
        <item x="10389"/>
        <item x="11501"/>
        <item x="14528"/>
        <item x="4063"/>
        <item x="7392"/>
        <item x="12429"/>
        <item x="3127"/>
        <item x="6229"/>
        <item x="6754"/>
        <item x="1406"/>
        <item x="11282"/>
        <item x="13267"/>
        <item x="15254"/>
        <item x="10854"/>
        <item x="15277"/>
        <item x="16575"/>
        <item x="3330"/>
        <item x="8474"/>
        <item x="4788"/>
        <item x="9929"/>
        <item x="3295"/>
        <item x="2104"/>
        <item x="5753"/>
        <item x="7459"/>
        <item x="10413"/>
        <item x="9335"/>
        <item x="12500"/>
        <item x="3050"/>
        <item x="17405"/>
        <item x="12452"/>
        <item x="4051"/>
        <item x="17388"/>
        <item x="8984"/>
        <item x="6851"/>
        <item x="13559"/>
        <item x="3675"/>
        <item x="7527"/>
        <item x="6123"/>
        <item x="13508"/>
        <item x="10302"/>
        <item x="2737"/>
        <item x="8843"/>
        <item x="150"/>
        <item x="3303"/>
        <item x="10935"/>
        <item x="2729"/>
        <item x="4225"/>
        <item x="12028"/>
        <item x="4984"/>
        <item x="3208"/>
        <item x="11321"/>
        <item x="2231"/>
        <item x="2146"/>
        <item x="14860"/>
        <item x="3421"/>
        <item x="3920"/>
        <item x="11324"/>
        <item x="1639"/>
        <item x="11823"/>
        <item x="7730"/>
        <item x="17067"/>
        <item x="5217"/>
        <item x="14093"/>
        <item x="4694"/>
        <item x="3984"/>
        <item x="3571"/>
        <item x="6700"/>
        <item x="2673"/>
        <item x="11871"/>
        <item x="9706"/>
        <item x="3653"/>
        <item x="838"/>
        <item x="14029"/>
        <item x="8637"/>
        <item x="18058"/>
        <item x="127"/>
        <item x="8583"/>
        <item x="493"/>
        <item x="1151"/>
        <item x="8719"/>
        <item x="687"/>
        <item x="6389"/>
        <item x="4227"/>
        <item x="2700"/>
        <item x="14224"/>
        <item x="11596"/>
        <item x="6535"/>
        <item x="3964"/>
        <item x="9163"/>
        <item x="8002"/>
        <item x="15313"/>
        <item x="6209"/>
        <item x="7095"/>
        <item x="2798"/>
        <item x="4443"/>
        <item x="6919"/>
        <item x="9198"/>
        <item x="858"/>
        <item x="2924"/>
        <item x="1476"/>
        <item x="12541"/>
        <item x="1781"/>
        <item x="2587"/>
        <item x="537"/>
        <item x="12735"/>
        <item x="978"/>
        <item x="7020"/>
        <item x="4230"/>
        <item x="6891"/>
        <item x="13753"/>
        <item x="11482"/>
        <item x="8375"/>
        <item x="16914"/>
        <item x="13976"/>
        <item x="4031"/>
        <item x="2312"/>
        <item x="6695"/>
        <item x="8903"/>
        <item x="9903"/>
        <item x="12437"/>
        <item x="3725"/>
        <item x="15160"/>
        <item x="4662"/>
        <item x="6786"/>
        <item x="5950"/>
        <item x="2256"/>
        <item x="13472"/>
        <item x="26"/>
        <item x="2134"/>
        <item x="10412"/>
        <item x="4992"/>
        <item x="16315"/>
        <item x="4718"/>
        <item x="14130"/>
        <item x="14974"/>
        <item x="10468"/>
        <item x="18359"/>
        <item x="12345"/>
        <item x="14575"/>
        <item x="5106"/>
        <item x="13821"/>
        <item x="12928"/>
        <item x="4998"/>
        <item x="7312"/>
        <item x="8384"/>
        <item x="8177"/>
        <item x="9806"/>
        <item x="14742"/>
        <item x="6073"/>
        <item x="5550"/>
        <item x="6840"/>
        <item x="12704"/>
        <item x="3565"/>
        <item x="7710"/>
        <item x="4569"/>
        <item x="15375"/>
        <item x="14611"/>
        <item x="12234"/>
        <item x="4266"/>
        <item x="3556"/>
        <item x="1361"/>
        <item x="15261"/>
        <item x="2451"/>
        <item x="3111"/>
        <item x="14669"/>
        <item x="10566"/>
        <item x="7605"/>
        <item x="15613"/>
        <item x="13287"/>
        <item x="1150"/>
        <item x="11996"/>
        <item x="7560"/>
        <item x="9851"/>
        <item x="11261"/>
        <item x="4627"/>
        <item x="13959"/>
        <item x="15251"/>
        <item x="9086"/>
        <item x="9134"/>
        <item x="14343"/>
        <item x="15292"/>
        <item x="4383"/>
        <item x="10188"/>
        <item x="14803"/>
        <item x="16173"/>
        <item x="7646"/>
        <item x="3105"/>
        <item x="709"/>
        <item x="11531"/>
        <item x="4908"/>
        <item x="9331"/>
        <item x="14268"/>
        <item x="5220"/>
        <item x="13566"/>
        <item x="7303"/>
        <item x="6234"/>
        <item x="15127"/>
        <item x="10491"/>
        <item x="10200"/>
        <item x="1927"/>
        <item x="2153"/>
        <item x="10371"/>
        <item x="4782"/>
        <item x="2821"/>
        <item x="4555"/>
        <item x="14562"/>
        <item x="9676"/>
        <item x="1947"/>
        <item x="8641"/>
        <item x="3156"/>
        <item x="1999"/>
        <item x="15111"/>
        <item x="5461"/>
        <item x="9890"/>
        <item x="3566"/>
        <item x="8320"/>
        <item x="2450"/>
        <item x="13892"/>
        <item x="3993"/>
        <item x="11849"/>
        <item x="3963"/>
        <item x="12202"/>
        <item x="6679"/>
        <item x="8571"/>
        <item x="5266"/>
        <item x="6821"/>
        <item x="2732"/>
        <item x="7144"/>
        <item x="10605"/>
        <item x="3405"/>
        <item x="10613"/>
        <item x="2751"/>
        <item x="2331"/>
        <item x="4538"/>
        <item x="10174"/>
        <item x="8954"/>
        <item x="14725"/>
        <item x="14970"/>
        <item x="6632"/>
        <item x="18357"/>
        <item x="7269"/>
        <item x="6764"/>
        <item x="12117"/>
        <item x="14152"/>
        <item x="1698"/>
        <item x="3310"/>
        <item x="428"/>
        <item x="12470"/>
        <item x="11500"/>
        <item x="2349"/>
        <item x="12236"/>
        <item x="626"/>
        <item x="4224"/>
        <item x="12702"/>
        <item x="8514"/>
        <item x="6067"/>
        <item x="10721"/>
        <item x="10203"/>
        <item x="968"/>
        <item x="2360"/>
        <item x="7651"/>
        <item x="3842"/>
        <item x="2928"/>
        <item x="6364"/>
        <item x="15232"/>
        <item x="1631"/>
        <item x="15518"/>
        <item x="9387"/>
        <item x="8726"/>
        <item x="3256"/>
        <item x="4322"/>
        <item x="15348"/>
        <item x="4473"/>
        <item x="14367"/>
        <item x="3728"/>
        <item x="3750"/>
        <item x="9549"/>
        <item x="2931"/>
        <item x="4123"/>
        <item x="6126"/>
        <item x="9284"/>
        <item x="4076"/>
        <item x="15300"/>
        <item x="4728"/>
        <item x="4176"/>
        <item x="12923"/>
        <item x="15665"/>
        <item x="6153"/>
        <item x="8350"/>
        <item x="10805"/>
        <item x="4593"/>
        <item x="5002"/>
        <item x="7639"/>
        <item x="11182"/>
        <item x="1066"/>
        <item x="11620"/>
        <item x="4040"/>
        <item x="9907"/>
        <item x="11389"/>
        <item x="11194"/>
        <item x="12756"/>
        <item x="8074"/>
        <item x="3288"/>
        <item x="10772"/>
        <item x="9893"/>
        <item x="13314"/>
        <item x="12315"/>
        <item x="8085"/>
        <item x="7287"/>
        <item x="14603"/>
        <item x="9040"/>
        <item x="18255"/>
        <item x="4420"/>
        <item x="5794"/>
        <item x="10266"/>
        <item x="8860"/>
        <item x="8873"/>
        <item x="14056"/>
        <item x="5609"/>
        <item x="1517"/>
        <item x="8027"/>
        <item x="2489"/>
        <item x="3159"/>
        <item x="9439"/>
        <item x="11712"/>
        <item x="4355"/>
        <item x="17014"/>
        <item x="13590"/>
        <item x="19108"/>
        <item x="5403"/>
        <item x="792"/>
        <item x="11973"/>
        <item x="1367"/>
        <item x="342"/>
        <item x="5780"/>
        <item x="13025"/>
        <item x="14428"/>
        <item x="1369"/>
        <item x="2370"/>
        <item x="2336"/>
        <item x="12926"/>
        <item x="8510"/>
        <item x="3662"/>
        <item x="9311"/>
        <item x="12099"/>
        <item x="2292"/>
        <item x="10110"/>
        <item x="3717"/>
        <item x="9569"/>
        <item x="11278"/>
        <item x="21"/>
        <item x="8547"/>
        <item x="68"/>
        <item x="4884"/>
        <item x="7233"/>
        <item x="4055"/>
        <item x="7355"/>
        <item x="4721"/>
        <item x="205"/>
        <item x="9519"/>
        <item x="12199"/>
        <item x="14488"/>
        <item x="10809"/>
        <item x="10083"/>
        <item x="1899"/>
        <item x="2860"/>
        <item x="14068"/>
        <item x="9013"/>
        <item x="13940"/>
        <item x="1411"/>
        <item x="12572"/>
        <item x="11037"/>
        <item x="2621"/>
        <item x="548"/>
        <item x="7887"/>
        <item x="1528"/>
        <item x="13169"/>
        <item x="9451"/>
        <item x="1988"/>
        <item x="11836"/>
        <item x="12593"/>
        <item x="2502"/>
        <item x="7424"/>
        <item x="6687"/>
        <item x="4444"/>
        <item x="3521"/>
        <item x="7423"/>
        <item x="12516"/>
        <item x="3784"/>
        <item x="10075"/>
        <item x="4360"/>
        <item x="14195"/>
        <item x="6783"/>
        <item x="2861"/>
        <item x="1829"/>
        <item x="11268"/>
        <item x="10303"/>
        <item x="5024"/>
        <item x="5769"/>
        <item x="8425"/>
        <item x="5419"/>
        <item x="14047"/>
        <item x="15376"/>
        <item x="4508"/>
        <item x="3639"/>
        <item x="281"/>
        <item x="10192"/>
        <item x="6883"/>
        <item x="409"/>
        <item x="13778"/>
        <item x="757"/>
        <item x="339"/>
        <item x="8341"/>
        <item x="7483"/>
        <item x="1904"/>
        <item x="747"/>
        <item x="13480"/>
        <item x="1302"/>
        <item x="8828"/>
        <item x="9641"/>
        <item x="695"/>
        <item x="11331"/>
        <item x="14941"/>
        <item x="16829"/>
        <item x="2644"/>
        <item x="4389"/>
        <item x="14464"/>
        <item x="5838"/>
        <item x="3636"/>
        <item x="12959"/>
        <item x="6102"/>
        <item x="383"/>
        <item x="10253"/>
        <item x="710"/>
        <item x="15549"/>
        <item x="7819"/>
        <item x="18503"/>
        <item x="1702"/>
        <item x="9185"/>
        <item x="6916"/>
        <item x="15360"/>
        <item x="6472"/>
        <item x="5560"/>
        <item x="11502"/>
        <item x="9446"/>
        <item x="7360"/>
        <item x="15759"/>
        <item x="6071"/>
        <item x="1842"/>
        <item x="13013"/>
        <item x="3017"/>
        <item x="5774"/>
        <item x="7754"/>
        <item x="10013"/>
        <item x="5772"/>
        <item x="971"/>
        <item x="10767"/>
        <item x="7897"/>
        <item x="16530"/>
        <item x="5526"/>
        <item x="15184"/>
        <item x="9496"/>
        <item x="7600"/>
        <item x="6159"/>
        <item x="244"/>
        <item x="10352"/>
        <item x="458"/>
        <item x="13543"/>
        <item x="1002"/>
        <item x="7461"/>
        <item x="4857"/>
        <item x="13987"/>
        <item x="11032"/>
        <item x="4669"/>
        <item x="11296"/>
        <item x="7809"/>
        <item x="2185"/>
        <item x="11043"/>
        <item x="14083"/>
        <item x="16666"/>
        <item x="12948"/>
        <item x="11103"/>
        <item x="6992"/>
        <item x="5129"/>
        <item x="11632"/>
        <item x="4815"/>
        <item x="5824"/>
        <item x="15152"/>
        <item x="4644"/>
        <item x="4074"/>
        <item x="2654"/>
        <item x="5730"/>
        <item x="75"/>
        <item x="5293"/>
        <item x="214"/>
        <item x="6713"/>
        <item x="9460"/>
        <item x="5692"/>
        <item x="14652"/>
        <item x="7279"/>
        <item x="2846"/>
        <item x="2364"/>
        <item x="4255"/>
        <item x="2463"/>
        <item x="3358"/>
        <item x="14458"/>
        <item x="12133"/>
        <item x="8242"/>
        <item x="3386"/>
        <item x="2572"/>
        <item x="5642"/>
        <item x="944"/>
        <item x="14728"/>
        <item x="983"/>
        <item x="9473"/>
        <item x="1712"/>
        <item x="12760"/>
        <item x="513"/>
        <item x="9039"/>
        <item x="933"/>
        <item x="15511"/>
        <item x="13218"/>
        <item x="5595"/>
        <item x="6806"/>
        <item x="3624"/>
        <item x="384"/>
        <item x="2933"/>
        <item x="11881"/>
        <item x="5921"/>
        <item x="1812"/>
        <item x="12874"/>
        <item x="7337"/>
        <item x="17583"/>
        <item x="10377"/>
        <item x="102"/>
        <item x="8484"/>
        <item x="14966"/>
        <item x="12870"/>
        <item x="4246"/>
        <item x="8659"/>
        <item x="7062"/>
        <item x="4552"/>
        <item x="4240"/>
        <item x="4543"/>
        <item x="3727"/>
        <item x="10470"/>
        <item x="706"/>
        <item x="3027"/>
        <item x="10225"/>
        <item x="9872"/>
        <item x="4115"/>
        <item x="14891"/>
        <item x="704"/>
        <item x="18326"/>
        <item x="8181"/>
        <item x="6303"/>
        <item x="13646"/>
        <item x="1863"/>
        <item x="10091"/>
        <item x="2726"/>
        <item x="5368"/>
        <item x="8939"/>
        <item x="13697"/>
        <item x="4724"/>
        <item x="8277"/>
        <item x="13676"/>
        <item x="13807"/>
        <item x="15100"/>
        <item x="2916"/>
        <item x="18403"/>
        <item x="1840"/>
        <item x="11034"/>
        <item x="5706"/>
        <item x="2980"/>
        <item x="4506"/>
        <item x="1001"/>
        <item x="12475"/>
        <item x="319"/>
        <item x="2108"/>
        <item x="2151"/>
        <item x="1013"/>
        <item x="6594"/>
        <item x="15693"/>
        <item x="11344"/>
        <item x="18546"/>
        <item x="16830"/>
        <item x="2589"/>
        <item x="3913"/>
        <item x="9824"/>
        <item x="311"/>
        <item x="10690"/>
        <item x="576"/>
        <item x="5133"/>
        <item x="15233"/>
        <item x="9847"/>
        <item x="11755"/>
        <item x="146"/>
        <item x="10390"/>
        <item x="10825"/>
        <item x="16302"/>
        <item x="4833"/>
        <item x="2954"/>
        <item x="5970"/>
        <item x="9935"/>
        <item x="7931"/>
        <item x="5864"/>
        <item x="12184"/>
        <item x="1628"/>
        <item x="8884"/>
        <item x="11735"/>
        <item x="14866"/>
        <item x="8801"/>
        <item x="5720"/>
        <item x="7885"/>
        <item x="307"/>
        <item x="647"/>
        <item x="13271"/>
        <item x="13669"/>
        <item x="17732"/>
        <item x="14792"/>
        <item x="7769"/>
        <item x="5364"/>
        <item x="5840"/>
        <item x="8394"/>
        <item x="71"/>
        <item x="14015"/>
        <item x="12131"/>
        <item x="5367"/>
        <item x="5988"/>
        <item x="2903"/>
        <item x="5009"/>
        <item x="3734"/>
        <item x="12159"/>
        <item x="3500"/>
        <item x="9774"/>
        <item x="5897"/>
        <item x="9394"/>
        <item x="5158"/>
        <item x="8524"/>
        <item x="6620"/>
        <item x="1500"/>
        <item x="2784"/>
        <item x="4111"/>
        <item x="15235"/>
        <item x="6014"/>
        <item x="18436"/>
        <item x="4795"/>
        <item x="15118"/>
        <item x="14201"/>
        <item x="13070"/>
        <item x="8935"/>
        <item x="324"/>
        <item x="12019"/>
        <item x="2062"/>
        <item x="11874"/>
        <item x="15491"/>
        <item x="4746"/>
        <item x="6822"/>
        <item x="7199"/>
        <item x="1200"/>
        <item x="4647"/>
        <item x="2048"/>
        <item x="1061"/>
        <item x="5088"/>
        <item x="5237"/>
        <item x="8529"/>
        <item x="9742"/>
        <item x="4556"/>
        <item x="6086"/>
        <item x="5265"/>
        <item x="6599"/>
        <item x="3642"/>
        <item x="12820"/>
        <item x="6104"/>
        <item x="13128"/>
        <item x="10252"/>
        <item x="14522"/>
        <item x="7936"/>
        <item x="1730"/>
        <item x="15193"/>
        <item x="3720"/>
        <item x="3858"/>
        <item x="8419"/>
        <item x="8225"/>
        <item x="14046"/>
        <item x="7331"/>
        <item x="4958"/>
        <item x="12217"/>
        <item x="484"/>
        <item x="6333"/>
        <item x="912"/>
        <item x="10635"/>
        <item x="13280"/>
        <item x="5565"/>
        <item x="15620"/>
        <item x="9352"/>
        <item x="13805"/>
        <item x="13504"/>
        <item x="11995"/>
        <item x="17827"/>
        <item x="8271"/>
        <item x="19333"/>
        <item x="1210"/>
        <item x="2896"/>
        <item x="4550"/>
        <item x="4803"/>
        <item x="9004"/>
        <item x="8026"/>
        <item x="2884"/>
        <item x="1383"/>
        <item x="4774"/>
        <item x="7926"/>
        <item x="7998"/>
        <item x="10056"/>
        <item x="13356"/>
        <item x="5350"/>
        <item x="9904"/>
        <item x="4789"/>
        <item x="1565"/>
        <item x="8034"/>
        <item x="1649"/>
        <item x="8707"/>
        <item x="6889"/>
        <item x="14405"/>
        <item x="13370"/>
        <item x="799"/>
        <item x="13119"/>
        <item x="708"/>
        <item x="17678"/>
        <item x="640"/>
        <item x="13563"/>
        <item x="520"/>
        <item x="9443"/>
        <item x="4263"/>
        <item x="1804"/>
        <item x="1540"/>
        <item x="9842"/>
        <item x="7133"/>
        <item x="15990"/>
        <item x="5252"/>
        <item x="5755"/>
        <item x="12246"/>
        <item x="3903"/>
        <item x="17299"/>
        <item x="5238"/>
        <item x="931"/>
        <item x="12653"/>
        <item x="1593"/>
        <item x="7923"/>
        <item x="547"/>
        <item x="8681"/>
        <item x="979"/>
        <item x="5262"/>
        <item x="10846"/>
        <item x="11587"/>
        <item x="658"/>
        <item x="3917"/>
        <item x="13426"/>
        <item x="12660"/>
        <item x="2688"/>
        <item x="12341"/>
        <item x="8243"/>
        <item x="5503"/>
        <item x="14115"/>
        <item x="12074"/>
        <item x="18084"/>
        <item x="10337"/>
        <item x="430"/>
        <item x="4900"/>
        <item x="3118"/>
        <item x="6279"/>
        <item x="10312"/>
        <item x="7363"/>
        <item x="14936"/>
        <item x="2994"/>
        <item x="14554"/>
        <item x="6316"/>
        <item x="18237"/>
        <item x="553"/>
        <item x="15181"/>
        <item x="14215"/>
        <item x="7500"/>
        <item x="10135"/>
        <item x="14660"/>
        <item x="333"/>
        <item x="8896"/>
        <item x="10659"/>
        <item x="866"/>
        <item x="5196"/>
        <item x="5518"/>
        <item x="5608"/>
        <item x="9290"/>
        <item x="6854"/>
        <item x="6832"/>
        <item x="13377"/>
        <item x="9208"/>
        <item x="9563"/>
        <item x="3622"/>
        <item x="15809"/>
        <item x="5653"/>
        <item x="4501"/>
        <item x="9482"/>
        <item x="9845"/>
        <item x="2816"/>
        <item x="14190"/>
        <item x="14662"/>
        <item x="3028"/>
        <item x="13630"/>
        <item x="9668"/>
        <item x="2824"/>
        <item x="13651"/>
        <item x="6488"/>
        <item x="3687"/>
        <item x="6870"/>
        <item x="4960"/>
        <item x="6519"/>
        <item x="7341"/>
        <item x="3459"/>
        <item x="14672"/>
        <item x="15012"/>
        <item x="4763"/>
        <item x="5289"/>
        <item x="11346"/>
        <item x="14745"/>
        <item x="8222"/>
        <item x="6603"/>
        <item x="7280"/>
        <item x="11071"/>
        <item x="11766"/>
        <item x="9933"/>
        <item x="5711"/>
        <item x="11652"/>
        <item x="4610"/>
        <item x="15157"/>
        <item x="3567"/>
        <item x="7563"/>
        <item x="5936"/>
        <item x="12585"/>
        <item x="10414"/>
        <item x="8269"/>
        <item x="4092"/>
        <item x="9985"/>
        <item x="674"/>
        <item x="8625"/>
        <item x="6995"/>
        <item x="6545"/>
        <item x="12056"/>
        <item x="10985"/>
        <item x="9142"/>
        <item x="3166"/>
        <item x="3807"/>
        <item x="10136"/>
        <item x="10930"/>
        <item x="13332"/>
        <item x="2332"/>
        <item x="17767"/>
        <item x="1000"/>
        <item x="8759"/>
        <item x="4394"/>
        <item x="6148"/>
        <item x="4855"/>
        <item x="7991"/>
        <item x="222"/>
        <item x="11126"/>
        <item x="591"/>
        <item x="7915"/>
        <item x="14244"/>
        <item x="13228"/>
        <item x="497"/>
        <item x="6924"/>
        <item x="1181"/>
        <item x="13009"/>
        <item x="1715"/>
        <item x="6262"/>
        <item x="12899"/>
        <item x="10568"/>
        <item x="14665"/>
        <item x="11975"/>
        <item x="5111"/>
        <item x="14886"/>
        <item x="3505"/>
        <item x="6298"/>
        <item x="2239"/>
        <item x="5385"/>
        <item x="6577"/>
        <item x="12205"/>
        <item x="13562"/>
        <item x="4274"/>
        <item x="17845"/>
        <item x="12335"/>
        <item x="1278"/>
        <item x="12154"/>
        <item x="8"/>
        <item x="8544"/>
        <item x="3038"/>
        <item x="10592"/>
        <item x="426"/>
        <item x="16423"/>
        <item x="10053"/>
        <item x="10227"/>
        <item x="12404"/>
        <item x="3397"/>
        <item x="7632"/>
        <item x="10817"/>
        <item x="12718"/>
        <item x="915"/>
        <item x="14823"/>
        <item x="13716"/>
        <item x="6409"/>
        <item x="6593"/>
        <item x="6147"/>
        <item x="3686"/>
        <item x="6810"/>
        <item x="11530"/>
        <item x="13718"/>
        <item x="16921"/>
        <item x="2684"/>
        <item x="19069"/>
        <item x="14751"/>
        <item x="19865"/>
        <item x="5437"/>
        <item x="6391"/>
        <item x="13330"/>
        <item x="1251"/>
        <item x="8669"/>
        <item x="3323"/>
        <item x="14006"/>
        <item x="12800"/>
        <item x="15553"/>
        <item x="2539"/>
        <item x="445"/>
        <item x="13398"/>
        <item x="7908"/>
        <item x="413"/>
        <item x="5571"/>
        <item x="13833"/>
        <item x="14858"/>
        <item x="12207"/>
        <item x="14806"/>
        <item x="10558"/>
        <item x="4945"/>
        <item x="198"/>
        <item x="1647"/>
        <item x="14724"/>
        <item x="9359"/>
        <item x="6971"/>
        <item x="15710"/>
        <item x="6972"/>
        <item x="434"/>
        <item x="2276"/>
        <item x="10649"/>
        <item x="1839"/>
        <item x="16464"/>
        <item x="8805"/>
        <item x="11708"/>
        <item x="876"/>
        <item x="10869"/>
        <item x="3337"/>
        <item x="9936"/>
        <item x="10660"/>
        <item x="1173"/>
        <item x="15454"/>
        <item x="5479"/>
        <item x="11498"/>
        <item x="3140"/>
        <item x="11710"/>
        <item x="8395"/>
        <item x="7006"/>
        <item x="15378"/>
        <item x="6804"/>
        <item x="14800"/>
        <item x="15695"/>
        <item x="1718"/>
        <item x="18545"/>
        <item x="11589"/>
        <item x="11161"/>
        <item x="11974"/>
        <item x="9478"/>
        <item x="13791"/>
        <item x="8772"/>
        <item x="17964"/>
        <item x="9007"/>
        <item x="3141"/>
        <item x="15066"/>
        <item x="7189"/>
        <item x="6145"/>
        <item x="3960"/>
        <item x="1728"/>
        <item x="1308"/>
        <item x="7817"/>
        <item x="10382"/>
        <item x="12098"/>
        <item x="816"/>
        <item x="13862"/>
        <item x="11917"/>
        <item x="9421"/>
        <item x="7315"/>
        <item x="5718"/>
        <item x="1400"/>
        <item x="4134"/>
        <item x="8880"/>
        <item x="1322"/>
        <item x="6890"/>
        <item x="2209"/>
        <item x="11472"/>
        <item x="3419"/>
        <item x="4697"/>
        <item x="9285"/>
        <item x="15433"/>
        <item x="4447"/>
        <item x="9088"/>
        <item x="789"/>
        <item x="753"/>
        <item x="7127"/>
        <item x="189"/>
        <item x="4299"/>
        <item x="3321"/>
        <item x="300"/>
        <item x="4350"/>
        <item x="15557"/>
        <item x="7263"/>
        <item x="9850"/>
        <item x="10534"/>
        <item x="3001"/>
        <item x="6453"/>
        <item x="6661"/>
        <item x="3"/>
        <item x="7147"/>
        <item x="8705"/>
        <item x="1597"/>
        <item x="6181"/>
        <item x="1381"/>
        <item x="11777"/>
        <item x="12925"/>
        <item x="1138"/>
        <item x="14630"/>
        <item x="2849"/>
        <item x="15480"/>
        <item x="582"/>
        <item x="5274"/>
        <item x="7985"/>
        <item x="10561"/>
        <item x="12498"/>
        <item x="14518"/>
        <item x="17406"/>
        <item x="4817"/>
        <item x="1591"/>
        <item x="14495"/>
        <item x="2623"/>
        <item x="14836"/>
        <item x="4674"/>
        <item x="13036"/>
        <item x="1495"/>
        <item x="1991"/>
        <item x="8013"/>
        <item x="7491"/>
        <item x="4551"/>
        <item x="5786"/>
        <item x="2109"/>
        <item x="12406"/>
        <item x="9139"/>
        <item x="2897"/>
        <item x="8426"/>
        <item x="2760"/>
        <item x="7656"/>
        <item x="10419"/>
        <item x="6236"/>
        <item x="6742"/>
        <item x="7949"/>
        <item x="2710"/>
        <item x="4101"/>
        <item x="2313"/>
        <item x="5248"/>
        <item x="6756"/>
        <item x="6728"/>
        <item x="4148"/>
        <item x="2259"/>
        <item x="12826"/>
        <item x="10391"/>
        <item x="12287"/>
        <item x="3110"/>
        <item x="11927"/>
        <item x="6202"/>
        <item x="9683"/>
        <item x="11412"/>
        <item x="14223"/>
        <item x="15081"/>
        <item x="11894"/>
        <item x="6659"/>
        <item x="5457"/>
        <item x="2271"/>
        <item x="9173"/>
        <item x="15083"/>
        <item x="15666"/>
        <item x="1147"/>
        <item x="3659"/>
        <item x="5449"/>
        <item x="10604"/>
        <item x="7227"/>
        <item x="9682"/>
        <item x="11759"/>
        <item x="11001"/>
        <item x="14493"/>
        <item x="6554"/>
        <item x="8945"/>
        <item x="4267"/>
        <item x="8633"/>
        <item x="4222"/>
        <item x="8608"/>
        <item x="1486"/>
        <item x="8107"/>
        <item x="15079"/>
        <item x="9754"/>
        <item x="11138"/>
        <item x="6731"/>
        <item x="14981"/>
        <item x="13923"/>
        <item x="8603"/>
        <item x="13703"/>
        <item x="13269"/>
        <item x="17914"/>
        <item x="1823"/>
        <item x="2554"/>
        <item x="6895"/>
        <item x="11302"/>
        <item x="6299"/>
        <item x="14160"/>
        <item x="11702"/>
        <item x="1579"/>
        <item x="9849"/>
        <item x="8436"/>
        <item x="3674"/>
        <item x="10955"/>
        <item x="5746"/>
        <item x="7426"/>
        <item x="2186"/>
        <item x="5109"/>
        <item x="4498"/>
        <item x="4261"/>
        <item x="12155"/>
        <item x="1973"/>
        <item x="6798"/>
        <item x="2448"/>
        <item x="15082"/>
        <item x="3994"/>
        <item x="14746"/>
        <item x="14128"/>
        <item x="5829"/>
        <item x="10170"/>
        <item x="10185"/>
        <item x="13097"/>
        <item x="8902"/>
        <item x="181"/>
        <item x="5407"/>
        <item x="14153"/>
        <item x="6846"/>
        <item x="5580"/>
        <item x="13479"/>
        <item x="2383"/>
        <item x="11221"/>
        <item x="3290"/>
        <item x="16759"/>
        <item x="13482"/>
        <item x="33"/>
        <item x="10832"/>
        <item x="11102"/>
        <item x="8576"/>
        <item x="3783"/>
        <item x="475"/>
        <item x="3150"/>
        <item x="4022"/>
        <item x="8336"/>
        <item x="13415"/>
        <item x="4025"/>
        <item x="4634"/>
        <item x="9778"/>
        <item x="10504"/>
        <item x="9779"/>
        <item x="620"/>
        <item x="1998"/>
        <item x="323"/>
        <item x="8358"/>
        <item x="3217"/>
        <item x="7673"/>
        <item x="2898"/>
        <item x="6449"/>
        <item x="4800"/>
        <item x="9807"/>
        <item x="7453"/>
        <item x="3173"/>
        <item x="3922"/>
        <item x="9562"/>
        <item x="8239"/>
        <item x="4924"/>
        <item x="7630"/>
        <item x="7415"/>
        <item x="8360"/>
        <item x="13088"/>
        <item x="13975"/>
        <item x="10062"/>
        <item x="14198"/>
        <item x="7585"/>
        <item x="9895"/>
        <item x="7510"/>
        <item x="2322"/>
        <item x="7473"/>
        <item x="3758"/>
        <item x="4004"/>
        <item x="5058"/>
        <item x="15218"/>
        <item x="4460"/>
        <item x="8448"/>
        <item x="1749"/>
        <item x="6343"/>
        <item x="13312"/>
        <item x="11575"/>
        <item x="2741"/>
        <item x="8486"/>
        <item x="5869"/>
        <item x="6194"/>
        <item x="2749"/>
        <item x="7573"/>
        <item x="6528"/>
        <item x="1963"/>
        <item x="7748"/>
        <item x="3197"/>
        <item x="5682"/>
        <item x="2551"/>
        <item x="8607"/>
        <item x="8845"/>
        <item x="6899"/>
        <item x="12181"/>
        <item x="4589"/>
        <item x="6146"/>
        <item x="10338"/>
        <item x="1984"/>
        <item x="3827"/>
        <item x="4944"/>
        <item x="9333"/>
        <item x="3785"/>
        <item x="12495"/>
        <item x="10632"/>
        <item x="5292"/>
        <item x="9408"/>
        <item x="8890"/>
        <item x="5090"/>
        <item x="14090"/>
        <item x="6820"/>
        <item x="791"/>
        <item x="3444"/>
        <item x="1497"/>
        <item x="7669"/>
        <item x="13588"/>
        <item x="12725"/>
        <item x="12520"/>
        <item x="4541"/>
        <item x="12678"/>
        <item x="9495"/>
        <item x="17499"/>
        <item x="15785"/>
        <item x="10704"/>
        <item x="1864"/>
        <item x="13761"/>
        <item x="1836"/>
        <item x="12158"/>
        <item x="9418"/>
        <item x="13982"/>
        <item x="11919"/>
        <item x="6253"/>
        <item x="8108"/>
        <item x="2241"/>
        <item x="9191"/>
        <item x="14713"/>
        <item x="12595"/>
        <item x="18276"/>
        <item x="5374"/>
        <item x="1318"/>
        <item x="8616"/>
        <item x="14968"/>
        <item x="13055"/>
        <item x="11451"/>
        <item x="335"/>
        <item x="16885"/>
        <item x="10573"/>
        <item x="5708"/>
        <item x="11706"/>
        <item x="12135"/>
        <item x="2602"/>
        <item x="5986"/>
        <item x="6341"/>
        <item x="2788"/>
        <item x="11730"/>
        <item x="13187"/>
        <item x="11802"/>
        <item x="11833"/>
        <item x="6834"/>
        <item x="17068"/>
        <item x="3513"/>
        <item x="10512"/>
        <item x="8774"/>
        <item x="7214"/>
        <item x="14890"/>
        <item x="4606"/>
        <item x="7288"/>
        <item x="2797"/>
        <item x="7601"/>
        <item x="874"/>
        <item x="4844"/>
        <item x="8398"/>
        <item x="8113"/>
        <item x="3289"/>
        <item x="5579"/>
        <item x="5435"/>
        <item x="6506"/>
        <item x="4526"/>
        <item x="6945"/>
        <item x="3925"/>
        <item x="14579"/>
        <item x="5183"/>
        <item x="3555"/>
        <item x="3801"/>
        <item x="11524"/>
        <item x="3956"/>
        <item x="15162"/>
        <item x="8756"/>
        <item x="6428"/>
        <item x="7218"/>
        <item x="11062"/>
        <item x="9992"/>
        <item x="831"/>
        <item x="4570"/>
        <item x="13484"/>
        <item x="2499"/>
        <item x="13195"/>
        <item x="9882"/>
        <item x="8179"/>
        <item x="366"/>
        <item x="759"/>
        <item x="4308"/>
        <item x="13658"/>
        <item x="13308"/>
        <item x="2579"/>
        <item x="13355"/>
        <item x="539"/>
        <item x="136"/>
        <item x="981"/>
        <item x="4880"/>
        <item x="672"/>
        <item x="14336"/>
        <item x="1192"/>
        <item x="18149"/>
        <item x="13131"/>
        <item x="14463"/>
        <item x="2802"/>
        <item x="5740"/>
        <item x="12079"/>
        <item x="14654"/>
        <item x="14177"/>
        <item x="7572"/>
        <item x="6999"/>
        <item x="12643"/>
        <item x="10246"/>
        <item x="7213"/>
        <item x="4050"/>
        <item x="1049"/>
        <item x="8438"/>
        <item x="9972"/>
        <item x="4882"/>
        <item x="12471"/>
        <item x="12346"/>
        <item x="12474"/>
        <item x="15670"/>
        <item x="12956"/>
        <item x="11640"/>
        <item x="15419"/>
        <item x="11821"/>
        <item x="5044"/>
        <item x="8093"/>
        <item x="8468"/>
        <item x="15101"/>
        <item x="2981"/>
        <item x="4614"/>
        <item x="1409"/>
        <item x="15276"/>
        <item x="7270"/>
        <item x="10637"/>
        <item x="11384"/>
        <item x="9543"/>
        <item x="10611"/>
        <item x="15810"/>
        <item x="10463"/>
        <item x="7070"/>
        <item x="16357"/>
        <item x="7208"/>
        <item x="12635"/>
        <item x="2701"/>
        <item x="11880"/>
        <item x="1668"/>
        <item x="12082"/>
        <item x="14773"/>
        <item x="15186"/>
        <item x="5287"/>
        <item x="1939"/>
        <item x="12742"/>
        <item x="3878"/>
        <item x="1179"/>
        <item x="14716"/>
        <item x="2017"/>
        <item x="1428"/>
        <item x="8516"/>
        <item x="15006"/>
        <item x="7627"/>
        <item x="9713"/>
        <item x="14739"/>
        <item x="11616"/>
        <item x="5903"/>
        <item x="9712"/>
        <item x="6772"/>
        <item x="10066"/>
        <item x="14947"/>
        <item x="4842"/>
        <item x="12513"/>
        <item x="4380"/>
        <item x="14763"/>
        <item x="7321"/>
        <item x="7499"/>
        <item x="12176"/>
        <item x="12504"/>
        <item x="17253"/>
        <item x="5790"/>
        <item x="8420"/>
        <item x="1284"/>
        <item x="8639"/>
        <item x="5892"/>
        <item x="4847"/>
        <item x="5021"/>
        <item x="14948"/>
        <item x="1402"/>
        <item x="15646"/>
        <item x="2377"/>
        <item x="10829"/>
        <item x="2387"/>
        <item x="1266"/>
        <item x="2397"/>
        <item x="10782"/>
        <item x="2483"/>
        <item x="4618"/>
        <item x="4044"/>
        <item x="15697"/>
        <item x="6698"/>
        <item x="14626"/>
        <item x="14837"/>
        <item x="8284"/>
        <item x="18313"/>
        <item x="10093"/>
        <item x="11796"/>
        <item x="7237"/>
        <item x="17054"/>
        <item x="763"/>
        <item x="2291"/>
        <item x="8195"/>
        <item x="1469"/>
        <item x="11106"/>
        <item x="2472"/>
        <item x="2763"/>
        <item x="6254"/>
        <item x="2439"/>
        <item x="2348"/>
        <item x="13967"/>
        <item x="6775"/>
        <item x="9583"/>
        <item x="8018"/>
        <item x="8809"/>
        <item x="4129"/>
        <item x="4259"/>
        <item x="4167"/>
        <item x="532"/>
        <item x="9958"/>
        <item x="3945"/>
        <item x="16060"/>
        <item x="6244"/>
        <item x="18680"/>
        <item x="40"/>
        <item x="5667"/>
        <item x="3192"/>
        <item x="5210"/>
        <item x="5230"/>
        <item x="6596"/>
        <item x="13798"/>
        <item x="11329"/>
        <item x="8206"/>
        <item x="4504"/>
        <item x="12799"/>
        <item x="12136"/>
        <item x="4913"/>
        <item x="4457"/>
        <item x="4173"/>
        <item x="14373"/>
        <item x="1335"/>
        <item x="13755"/>
        <item x="13180"/>
        <item x="9154"/>
        <item x="2780"/>
        <item x="5834"/>
        <item x="1497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Sum of Selling Pric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B66F6-3BD1-4559-BFF0-6B394A261F93}" name="PivotTable1" cacheId="1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outline="1" outlineData="1" multipleFieldFilters="0" chartFormat="4" rowHeaderCaption="City">
  <location ref="R8:S21" firstHeaderRow="1" firstDataRow="1" firstDataCol="1"/>
  <pivotFields count="15">
    <pivotField showAll="0"/>
    <pivotField showAll="0"/>
    <pivotField showAll="0"/>
    <pivotField showAll="0"/>
    <pivotField showAll="0"/>
    <pivotField dataField="1" showAll="0"/>
    <pivotField showAll="0">
      <items count="19585">
        <item x="15796"/>
        <item x="16680"/>
        <item x="11843"/>
        <item x="9426"/>
        <item x="15338"/>
        <item x="13081"/>
        <item x="4100"/>
        <item x="11904"/>
        <item x="4187"/>
        <item x="17744"/>
        <item x="2769"/>
        <item x="10737"/>
        <item x="6684"/>
        <item x="5423"/>
        <item x="6554"/>
        <item x="1805"/>
        <item x="6319"/>
        <item x="11373"/>
        <item x="6503"/>
        <item x="6366"/>
        <item x="8138"/>
        <item x="4732"/>
        <item x="8569"/>
        <item x="6009"/>
        <item x="18804"/>
        <item x="14601"/>
        <item x="2972"/>
        <item x="10212"/>
        <item x="5989"/>
        <item x="5017"/>
        <item x="12309"/>
        <item x="13379"/>
        <item x="3737"/>
        <item x="6249"/>
        <item x="4371"/>
        <item x="8867"/>
        <item x="4444"/>
        <item x="8250"/>
        <item x="11093"/>
        <item x="4482"/>
        <item x="11302"/>
        <item x="9628"/>
        <item x="6276"/>
        <item x="7972"/>
        <item x="2657"/>
        <item x="11"/>
        <item x="7853"/>
        <item x="12706"/>
        <item x="9709"/>
        <item x="10307"/>
        <item x="9309"/>
        <item x="11636"/>
        <item x="4776"/>
        <item x="8780"/>
        <item x="4610"/>
        <item x="8268"/>
        <item x="7280"/>
        <item x="9627"/>
        <item x="11322"/>
        <item x="10933"/>
        <item x="8779"/>
        <item x="15312"/>
        <item x="13827"/>
        <item x="9765"/>
        <item x="14067"/>
        <item x="6229"/>
        <item x="6755"/>
        <item x="11849"/>
        <item x="8271"/>
        <item x="9067"/>
        <item x="8525"/>
        <item x="13780"/>
        <item x="13700"/>
        <item x="9909"/>
        <item x="10957"/>
        <item x="4256"/>
        <item x="7926"/>
        <item x="12952"/>
        <item x="13524"/>
        <item x="7328"/>
        <item x="14932"/>
        <item x="10516"/>
        <item x="8751"/>
        <item x="15101"/>
        <item x="12077"/>
        <item x="6204"/>
        <item x="9464"/>
        <item x="15030"/>
        <item x="14176"/>
        <item x="11343"/>
        <item x="10830"/>
        <item x="12649"/>
        <item x="14662"/>
        <item x="5422"/>
        <item x="13314"/>
        <item x="13180"/>
        <item x="3206"/>
        <item x="12056"/>
        <item x="15510"/>
        <item x="15290"/>
        <item x="16516"/>
        <item x="14979"/>
        <item x="15509"/>
        <item x="15422"/>
        <item x="17014"/>
        <item x="14146"/>
        <item x="14833"/>
        <item x="15819"/>
        <item x="12248"/>
        <item x="15372"/>
        <item x="14761"/>
        <item x="16040"/>
        <item x="15579"/>
        <item x="7252"/>
        <item x="2151"/>
        <item x="16107"/>
        <item x="10762"/>
        <item x="15523"/>
        <item x="8162"/>
        <item x="13756"/>
        <item x="6042"/>
        <item x="15451"/>
        <item x="6634"/>
        <item x="15538"/>
        <item x="12809"/>
        <item x="15635"/>
        <item x="15414"/>
        <item x="15887"/>
        <item x="2824"/>
        <item x="5046"/>
        <item x="2892"/>
        <item x="14804"/>
        <item x="9763"/>
        <item x="16568"/>
        <item x="15525"/>
        <item x="2541"/>
        <item x="10618"/>
        <item x="1997"/>
        <item x="11874"/>
        <item x="5399"/>
        <item x="15373"/>
        <item x="14808"/>
        <item x="12326"/>
        <item x="14244"/>
        <item x="6599"/>
        <item x="15419"/>
        <item x="15048"/>
        <item x="6661"/>
        <item x="14263"/>
        <item x="15410"/>
        <item x="11303"/>
        <item x="8310"/>
        <item x="14122"/>
        <item x="5243"/>
        <item x="5932"/>
        <item x="14870"/>
        <item x="10081"/>
        <item x="16270"/>
        <item x="3269"/>
        <item x="15485"/>
        <item x="11968"/>
        <item x="7971"/>
        <item x="15644"/>
        <item x="1909"/>
        <item x="15194"/>
        <item x="16492"/>
        <item x="10309"/>
        <item x="14805"/>
        <item x="11848"/>
        <item x="15501"/>
        <item x="7398"/>
        <item x="10976"/>
        <item x="5147"/>
        <item x="2090"/>
        <item x="16560"/>
        <item x="12250"/>
        <item x="15936"/>
        <item x="14182"/>
        <item x="15951"/>
        <item x="17350"/>
        <item x="15519"/>
        <item x="6338"/>
        <item x="14215"/>
        <item x="8781"/>
        <item x="16886"/>
        <item x="5760"/>
        <item x="16216"/>
        <item x="3781"/>
        <item x="9994"/>
        <item x="16284"/>
        <item x="12103"/>
        <item x="14835"/>
        <item x="12519"/>
        <item x="16598"/>
        <item x="15546"/>
        <item x="10482"/>
        <item x="12899"/>
        <item x="9281"/>
        <item x="13333"/>
        <item x="17549"/>
        <item x="15648"/>
        <item x="16327"/>
        <item x="11821"/>
        <item x="15642"/>
        <item x="5429"/>
        <item x="2868"/>
        <item x="11871"/>
        <item x="3394"/>
        <item x="16304"/>
        <item x="15766"/>
        <item x="10469"/>
        <item x="11546"/>
        <item x="4650"/>
        <item x="16048"/>
        <item x="11669"/>
        <item x="13355"/>
        <item x="5730"/>
        <item x="11256"/>
        <item x="5897"/>
        <item x="14063"/>
        <item x="13933"/>
        <item x="15991"/>
        <item x="17199"/>
        <item x="15710"/>
        <item x="15377"/>
        <item x="14665"/>
        <item x="15892"/>
        <item x="9908"/>
        <item x="2840"/>
        <item x="1465"/>
        <item x="3352"/>
        <item x="11999"/>
        <item x="15662"/>
        <item x="3711"/>
        <item x="7186"/>
        <item x="17283"/>
        <item x="16131"/>
        <item x="14876"/>
        <item x="17836"/>
        <item x="6756"/>
        <item x="17244"/>
        <item x="16491"/>
        <item x="9463"/>
        <item x="15776"/>
        <item x="17403"/>
        <item x="7681"/>
        <item x="7420"/>
        <item x="7232"/>
        <item x="12078"/>
        <item x="15490"/>
        <item x="15461"/>
        <item x="16806"/>
        <item x="15858"/>
        <item x="17231"/>
        <item x="6441"/>
        <item x="7031"/>
        <item x="10668"/>
        <item x="15557"/>
        <item x="13139"/>
        <item x="9021"/>
        <item x="17554"/>
        <item x="16031"/>
        <item x="17188"/>
        <item x="10375"/>
        <item x="8777"/>
        <item x="6934"/>
        <item x="7658"/>
        <item x="6904"/>
        <item x="17020"/>
        <item x="12052"/>
        <item x="17012"/>
        <item x="15926"/>
        <item x="6443"/>
        <item x="5372"/>
        <item x="12723"/>
        <item x="3332"/>
        <item x="11677"/>
        <item x="15667"/>
        <item x="16442"/>
        <item x="13377"/>
        <item x="7251"/>
        <item x="10244"/>
        <item x="6363"/>
        <item x="16044"/>
        <item x="4585"/>
        <item x="4479"/>
        <item x="3709"/>
        <item x="16633"/>
        <item x="7036"/>
        <item x="14902"/>
        <item x="15070"/>
        <item x="8002"/>
        <item x="10"/>
        <item x="8863"/>
        <item x="16651"/>
        <item x="12806"/>
        <item x="6930"/>
        <item x="14711"/>
        <item x="19562"/>
        <item x="15601"/>
        <item x="16462"/>
        <item x="2996"/>
        <item x="4076"/>
        <item x="2056"/>
        <item x="17480"/>
        <item x="14800"/>
        <item x="5045"/>
        <item x="8117"/>
        <item x="17643"/>
        <item x="15437"/>
        <item x="7741"/>
        <item x="18274"/>
        <item x="7604"/>
        <item x="2727"/>
        <item x="2231"/>
        <item x="16028"/>
        <item x="8728"/>
        <item x="13956"/>
        <item x="3609"/>
        <item x="6631"/>
        <item x="3126"/>
        <item x="2159"/>
        <item x="17079"/>
        <item x="16985"/>
        <item x="10905"/>
        <item x="1248"/>
        <item x="2409"/>
        <item x="5641"/>
        <item x="17256"/>
        <item x="17080"/>
        <item x="5757"/>
        <item x="7812"/>
        <item x="17625"/>
        <item x="15978"/>
        <item x="15933"/>
        <item x="2450"/>
        <item x="17277"/>
        <item x="5040"/>
        <item x="9867"/>
        <item x="17024"/>
        <item x="15506"/>
        <item x="1650"/>
        <item x="12956"/>
        <item x="12617"/>
        <item x="6829"/>
        <item x="14034"/>
        <item x="1996"/>
        <item x="17392"/>
        <item x="17912"/>
        <item x="12841"/>
        <item x="13378"/>
        <item x="13115"/>
        <item x="15623"/>
        <item x="13845"/>
        <item x="15917"/>
        <item x="8843"/>
        <item x="2232"/>
        <item x="14777"/>
        <item x="2344"/>
        <item x="16557"/>
        <item x="16094"/>
        <item x="11027"/>
        <item x="14404"/>
        <item x="16599"/>
        <item x="14600"/>
        <item x="5896"/>
        <item x="2471"/>
        <item x="9688"/>
        <item x="11251"/>
        <item x="17871"/>
        <item x="16594"/>
        <item x="16184"/>
        <item x="13843"/>
        <item x="1466"/>
        <item x="17727"/>
        <item x="15293"/>
        <item x="13356"/>
        <item x="15233"/>
        <item x="8357"/>
        <item x="3552"/>
        <item x="13502"/>
        <item x="1836"/>
        <item x="4145"/>
        <item x="10732"/>
        <item x="14242"/>
        <item x="15885"/>
        <item x="11642"/>
        <item x="2804"/>
        <item x="10211"/>
        <item x="3409"/>
        <item x="5099"/>
        <item x="10509"/>
        <item x="17933"/>
        <item x="13599"/>
        <item x="16454"/>
        <item x="16800"/>
        <item x="13398"/>
        <item x="17099"/>
        <item x="8216"/>
        <item x="3816"/>
        <item x="9943"/>
        <item x="4021"/>
        <item x="3984"/>
        <item x="10545"/>
        <item x="10421"/>
        <item x="9311"/>
        <item x="16058"/>
        <item x="2639"/>
        <item x="13031"/>
        <item x="17668"/>
        <item x="2116"/>
        <item x="3376"/>
        <item x="17613"/>
        <item x="5222"/>
        <item x="7304"/>
        <item x="2766"/>
        <item x="5148"/>
        <item x="10036"/>
        <item x="9576"/>
        <item x="6299"/>
        <item x="10038"/>
        <item x="1441"/>
        <item x="14121"/>
        <item x="17485"/>
        <item x="13630"/>
        <item x="15508"/>
        <item x="2387"/>
        <item x="12804"/>
        <item x="9118"/>
        <item x="5044"/>
        <item x="4651"/>
        <item x="9534"/>
        <item x="14243"/>
        <item x="17854"/>
        <item x="18486"/>
        <item x="16307"/>
        <item x="15704"/>
        <item x="4582"/>
        <item x="3867"/>
        <item x="11216"/>
        <item x="2897"/>
        <item x="4706"/>
        <item x="16213"/>
        <item x="18424"/>
        <item x="3150"/>
        <item x="16476"/>
        <item x="8657"/>
        <item x="16256"/>
        <item x="2622"/>
        <item x="15340"/>
        <item x="15686"/>
        <item x="11301"/>
        <item x="17376"/>
        <item x="16146"/>
        <item x="2472"/>
        <item x="2640"/>
        <item x="10710"/>
        <item x="1091"/>
        <item x="2973"/>
        <item x="2114"/>
        <item x="15940"/>
        <item x="14775"/>
        <item x="3782"/>
        <item x="13470"/>
        <item x="17711"/>
        <item x="17785"/>
        <item x="1907"/>
        <item x="3638"/>
        <item x="5331"/>
        <item x="16235"/>
        <item x="4731"/>
        <item x="10271"/>
        <item x="14009"/>
        <item x="1558"/>
        <item x="4911"/>
        <item x="2282"/>
        <item x="5785"/>
        <item x="4438"/>
        <item x="12778"/>
        <item x="17138"/>
        <item x="15860"/>
        <item x="2281"/>
        <item x="3710"/>
        <item x="11323"/>
        <item x="9767"/>
        <item x="18195"/>
        <item x="15677"/>
        <item x="3500"/>
        <item x="15100"/>
        <item x="16416"/>
        <item x="5244"/>
        <item x="4708"/>
        <item x="10694"/>
        <item x="15920"/>
        <item x="17499"/>
        <item x="5852"/>
        <item x="5400"/>
        <item x="5246"/>
        <item x="2728"/>
        <item x="16400"/>
        <item x="12249"/>
        <item x="4276"/>
        <item x="17753"/>
        <item x="18602"/>
        <item x="5541"/>
        <item x="4556"/>
        <item x="13662"/>
        <item x="2299"/>
        <item x="2319"/>
        <item x="16600"/>
        <item x="16785"/>
        <item x="16145"/>
        <item x="3501"/>
        <item x="3659"/>
        <item x="8163"/>
        <item x="959"/>
        <item x="18474"/>
        <item x="1161"/>
        <item x="7103"/>
        <item x="14873"/>
        <item x="15824"/>
        <item x="18131"/>
        <item x="8836"/>
        <item x="16626"/>
        <item x="18690"/>
        <item x="2543"/>
        <item x="4323"/>
        <item x="3759"/>
        <item x="3657"/>
        <item x="18434"/>
        <item x="1622"/>
        <item x="11202"/>
        <item x="5659"/>
        <item x="2200"/>
        <item x="5788"/>
        <item x="3932"/>
        <item x="8502"/>
        <item x="18252"/>
        <item x="6660"/>
        <item x="8135"/>
        <item x="4306"/>
        <item x="15536"/>
        <item x="16744"/>
        <item x="1732"/>
        <item x="16428"/>
        <item x="12407"/>
        <item x="916"/>
        <item x="13755"/>
        <item x="1160"/>
        <item x="5950"/>
        <item x="5949"/>
        <item x="18513"/>
        <item x="7484"/>
        <item x="9907"/>
        <item x="1649"/>
        <item x="3351"/>
        <item x="15758"/>
        <item x="6571"/>
        <item x="17542"/>
        <item x="6445"/>
        <item x="15028"/>
        <item x="3610"/>
        <item x="6010"/>
        <item x="10861"/>
        <item x="2430"/>
        <item x="4053"/>
        <item x="18502"/>
        <item x="2606"/>
        <item x="5560"/>
        <item x="2032"/>
        <item x="4278"/>
        <item x="6069"/>
        <item x="6704"/>
        <item x="16593"/>
        <item x="2011"/>
        <item x="11966"/>
        <item x="14875"/>
        <item x="18337"/>
        <item x="1357"/>
        <item x="3758"/>
        <item x="1733"/>
        <item x="5332"/>
        <item x="12568"/>
        <item x="4506"/>
        <item x="2088"/>
        <item x="18477"/>
        <item x="3251"/>
        <item x="2588"/>
        <item x="5171"/>
        <item x="1512"/>
        <item x="4611"/>
        <item x="12166"/>
        <item x="3016"/>
        <item x="2346"/>
        <item x="14261"/>
        <item x="17786"/>
        <item x="18331"/>
        <item x="5421"/>
        <item x="18842"/>
        <item x="7030"/>
        <item x="2035"/>
        <item x="18314"/>
        <item x="1886"/>
        <item x="10597"/>
        <item x="15605"/>
        <item x="3608"/>
        <item x="6302"/>
        <item x="12387"/>
        <item x="7130"/>
        <item x="18148"/>
        <item x="4186"/>
        <item x="4253"/>
        <item x="3637"/>
        <item x="2971"/>
        <item x="6298"/>
        <item x="1511"/>
        <item x="6472"/>
        <item x="14007"/>
        <item x="15196"/>
        <item x="9910"/>
        <item x="7579"/>
        <item x="2230"/>
        <item x="4439"/>
        <item x="11574"/>
        <item x="16854"/>
        <item x="8328"/>
        <item x="3784"/>
        <item x="5396"/>
        <item x="15934"/>
        <item x="11941"/>
        <item x="11528"/>
        <item x="4613"/>
        <item x="2951"/>
        <item x="3961"/>
        <item x="1049"/>
        <item x="12567"/>
        <item x="15263"/>
        <item x="3847"/>
        <item x="10821"/>
        <item x="4701"/>
        <item x="1712"/>
        <item x="6011"/>
        <item x="1674"/>
        <item x="7791"/>
        <item x="17082"/>
        <item x="1005"/>
        <item x="2511"/>
        <item x="17809"/>
        <item x="6394"/>
        <item x="16511"/>
        <item x="6809"/>
        <item x="15904"/>
        <item x="1711"/>
        <item x="3395"/>
        <item x="2590"/>
        <item x="4734"/>
        <item x="17630"/>
        <item x="5354"/>
        <item x="4257"/>
        <item x="1483"/>
        <item x="15484"/>
        <item x="1648"/>
        <item x="3755"/>
        <item x="2619"/>
        <item x="4674"/>
        <item x="7368"/>
        <item x="15594"/>
        <item x="6440"/>
        <item x="1184"/>
        <item x="9"/>
        <item x="1618"/>
        <item x="1329"/>
        <item x="2111"/>
        <item x="5443"/>
        <item x="18808"/>
        <item x="1381"/>
        <item x="2147"/>
        <item x="1885"/>
        <item x="1162"/>
        <item x="2918"/>
        <item x="1839"/>
        <item x="888"/>
        <item x="18933"/>
        <item x="15460"/>
        <item x="7899"/>
        <item x="892"/>
        <item x="1859"/>
        <item x="4370"/>
        <item x="1660"/>
        <item x="5831"/>
        <item x="3815"/>
        <item x="1710"/>
        <item x="1709"/>
        <item x="18192"/>
        <item x="1647"/>
        <item x="12361"/>
        <item x="1803"/>
        <item x="1779"/>
        <item x="5194"/>
        <item x="1949"/>
        <item x="2031"/>
        <item x="5698"/>
        <item x="17718"/>
        <item x="15314"/>
        <item x="891"/>
        <item x="1736"/>
        <item x="6157"/>
        <item x="3162"/>
        <item x="5787"/>
        <item x="10161"/>
        <item x="12487"/>
        <item x="4637"/>
        <item x="9554"/>
        <item x="4730"/>
        <item x="6753"/>
        <item x="19094"/>
        <item x="3061"/>
        <item x="4949"/>
        <item x="1998"/>
        <item x="1688"/>
        <item x="2158"/>
        <item x="3499"/>
        <item x="15157"/>
        <item x="1948"/>
        <item x="4051"/>
        <item x="14264"/>
        <item x="3498"/>
        <item x="3444"/>
        <item x="4464"/>
        <item x="1700"/>
        <item x="911"/>
        <item x="5496"/>
        <item x="1646"/>
        <item x="2199"/>
        <item x="1985"/>
        <item x="3785"/>
        <item x="14516"/>
        <item x="16805"/>
        <item x="8309"/>
        <item x="3739"/>
        <item x="1950"/>
        <item x="1897"/>
        <item x="2055"/>
        <item x="1838"/>
        <item x="17386"/>
        <item x="1617"/>
        <item x="2034"/>
        <item x="18893"/>
        <item x="15526"/>
        <item x="13983"/>
        <item x="5270"/>
        <item x="16282"/>
        <item x="1616"/>
        <item x="1802"/>
        <item x="1672"/>
        <item x="2078"/>
        <item x="5221"/>
        <item x="3333"/>
        <item x="2030"/>
        <item x="1984"/>
        <item x="1753"/>
        <item x="16561"/>
        <item x="4801"/>
        <item x="2229"/>
        <item x="1735"/>
        <item x="1015"/>
        <item x="2922"/>
        <item x="12253"/>
        <item x="2054"/>
        <item x="5302"/>
        <item x="16451"/>
        <item x="982"/>
        <item x="1014"/>
        <item x="15854"/>
        <item x="4481"/>
        <item x="18525"/>
        <item x="17185"/>
        <item x="980"/>
        <item x="1216"/>
        <item x="2029"/>
        <item x="979"/>
        <item x="2179"/>
        <item x="4842"/>
        <item x="3059"/>
        <item x="6203"/>
        <item x="1926"/>
        <item x="7060"/>
        <item x="13657"/>
        <item x="15855"/>
        <item x="1896"/>
        <item x="5947"/>
        <item x="2157"/>
        <item x="20"/>
        <item x="1645"/>
        <item x="978"/>
        <item x="2178"/>
        <item x="1801"/>
        <item x="18145"/>
        <item x="939"/>
        <item x="17139"/>
        <item x="16240"/>
        <item x="10981"/>
        <item x="12902"/>
        <item x="2228"/>
        <item x="1644"/>
        <item x="3230"/>
        <item x="1800"/>
        <item x="8892"/>
        <item x="9264"/>
        <item x="4483"/>
        <item x="3981"/>
        <item x="6885"/>
        <item x="7711"/>
        <item x="2660"/>
        <item x="6159"/>
        <item x="16903"/>
        <item x="1013"/>
        <item x="19025"/>
        <item x="3291"/>
        <item x="5401"/>
        <item x="7627"/>
        <item x="6442"/>
        <item x="1299"/>
        <item x="2174"/>
        <item x="5273"/>
        <item x="2343"/>
        <item x="17493"/>
        <item x="1416"/>
        <item x="10547"/>
        <item x="2086"/>
        <item x="2561"/>
        <item x="1185"/>
        <item x="18530"/>
        <item x="15507"/>
        <item x="1729"/>
        <item x="7033"/>
        <item x="910"/>
        <item x="1799"/>
        <item x="1106"/>
        <item x="8194"/>
        <item x="2149"/>
        <item x="3681"/>
        <item x="2198"/>
        <item x="3147"/>
        <item x="1708"/>
        <item x="4733"/>
        <item x="1621"/>
        <item x="934"/>
        <item x="2510"/>
        <item x="18045"/>
        <item x="3205"/>
        <item x="1643"/>
        <item x="1860"/>
        <item x="2009"/>
        <item x="2618"/>
        <item x="1991"/>
        <item x="2124"/>
        <item x="4636"/>
        <item x="3161"/>
        <item x="3443"/>
        <item x="6635"/>
        <item x="1028"/>
        <item x="3118"/>
        <item x="15339"/>
        <item x="2197"/>
        <item x="8884"/>
        <item x="9711"/>
        <item x="8218"/>
        <item x="6598"/>
        <item x="2069"/>
        <item x="2726"/>
        <item x="1993"/>
        <item x="4277"/>
        <item x="1895"/>
        <item x="6777"/>
        <item x="16923"/>
        <item x="18540"/>
        <item x="16708"/>
        <item x="5696"/>
        <item x="1642"/>
        <item x="17291"/>
        <item x="2342"/>
        <item x="933"/>
        <item x="1159"/>
        <item x="2276"/>
        <item x="2528"/>
        <item x="2196"/>
        <item x="2376"/>
        <item x="1215"/>
        <item x="2341"/>
        <item x="8214"/>
        <item x="2431"/>
        <item x="17595"/>
        <item x="5398"/>
        <item x="17942"/>
        <item x="8353"/>
        <item x="2053"/>
        <item x="2841"/>
        <item x="8808"/>
        <item x="2195"/>
        <item x="1619"/>
        <item x="2685"/>
        <item x="1173"/>
        <item x="17893"/>
        <item x="5608"/>
        <item x="3203"/>
        <item x="2917"/>
        <item x="16396"/>
        <item x="2177"/>
        <item x="8835"/>
        <item x="1983"/>
        <item x="6037"/>
        <item x="8972"/>
        <item x="18321"/>
        <item x="3842"/>
        <item x="7792"/>
        <item x="1887"/>
        <item x="4341"/>
        <item x="17267"/>
        <item x="39"/>
        <item x="1673"/>
        <item x="17484"/>
        <item x="2146"/>
        <item x="16119"/>
        <item x="1982"/>
        <item x="1105"/>
        <item x="16339"/>
        <item x="2509"/>
        <item x="6933"/>
        <item x="16140"/>
        <item x="932"/>
        <item x="38"/>
        <item x="19564"/>
        <item x="1187"/>
        <item x="1731"/>
        <item x="18201"/>
        <item x="3229"/>
        <item x="2658"/>
        <item x="18698"/>
        <item x="21"/>
        <item x="16097"/>
        <item x="5660"/>
        <item x="8134"/>
        <item x="5931"/>
        <item x="1734"/>
        <item x="17517"/>
        <item x="7810"/>
        <item x="15158"/>
        <item x="6961"/>
        <item x="2449"/>
        <item x="1067"/>
        <item x="2204"/>
        <item x="2388"/>
        <item x="2316"/>
        <item x="8482"/>
        <item x="4609"/>
        <item x="2680"/>
        <item x="7035"/>
        <item x="1172"/>
        <item x="7687"/>
        <item x="3736"/>
        <item x="3658"/>
        <item x="2340"/>
        <item x="6847"/>
        <item x="16762"/>
        <item x="1623"/>
        <item x="1884"/>
        <item x="6685"/>
        <item x="1090"/>
        <item x="2375"/>
        <item x="977"/>
        <item x="14806"/>
        <item x="18488"/>
        <item x="4222"/>
        <item x="1048"/>
        <item x="2684"/>
        <item x="3429"/>
        <item x="18081"/>
        <item x="7157"/>
        <item x="1754"/>
        <item x="5333"/>
        <item x="5369"/>
        <item x="2110"/>
        <item x="9656"/>
        <item x="1883"/>
        <item x="1641"/>
        <item x="2709"/>
        <item x="1104"/>
        <item x="17910"/>
        <item x="15313"/>
        <item x="14379"/>
        <item x="16034"/>
        <item x="17536"/>
        <item x="12542"/>
        <item x="10013"/>
        <item x="1894"/>
        <item x="1687"/>
        <item x="1004"/>
        <item x="2254"/>
        <item x="8934"/>
        <item x="1027"/>
        <item x="7303"/>
        <item x="4019"/>
        <item x="13804"/>
        <item x="11052"/>
        <item x="18399"/>
        <item x="7081"/>
        <item x="5537"/>
        <item x="3015"/>
        <item x="17450"/>
        <item x="4673"/>
        <item x="4418"/>
        <item x="2767"/>
        <item x="2679"/>
        <item x="8866"/>
        <item x="17275"/>
        <item x="2085"/>
        <item x="6551"/>
        <item x="18859"/>
        <item x="931"/>
        <item x="1882"/>
        <item x="7350"/>
        <item x="2587"/>
        <item x="8450"/>
        <item x="16716"/>
        <item x="3846"/>
        <item x="909"/>
        <item x="5643"/>
        <item x="13850"/>
        <item x="4528"/>
        <item x="1158"/>
        <item x="17039"/>
        <item x="2448"/>
        <item x="19571"/>
        <item x="7739"/>
        <item x="957"/>
        <item x="1981"/>
        <item x="2300"/>
        <item x="1659"/>
        <item x="1837"/>
        <item x="1328"/>
        <item x="2707"/>
        <item x="1640"/>
        <item x="2364"/>
        <item x="15528"/>
        <item x="1167"/>
        <item x="4275"/>
        <item x="2544"/>
        <item x="17654"/>
        <item x="6498"/>
        <item x="7160"/>
        <item x="2109"/>
        <item x="18305"/>
        <item x="3207"/>
        <item x="16975"/>
        <item x="10467"/>
        <item x="1855"/>
        <item x="18809"/>
        <item x="2995"/>
        <item x="3471"/>
        <item x="1420"/>
        <item x="2638"/>
        <item x="3906"/>
        <item x="17995"/>
        <item x="2084"/>
        <item x="5538"/>
        <item x="930"/>
        <item x="5220"/>
        <item x="37"/>
        <item x="2330"/>
        <item x="9344"/>
        <item x="4913"/>
        <item x="2363"/>
        <item x="2706"/>
        <item x="1032"/>
        <item x="2362"/>
        <item x="1893"/>
        <item x="2123"/>
        <item x="2108"/>
        <item x="2275"/>
        <item x="1699"/>
        <item x="9186"/>
        <item x="2252"/>
        <item x="2514"/>
        <item x="3516"/>
        <item x="2733"/>
        <item x="5269"/>
        <item x="18200"/>
        <item x="12724"/>
        <item x="1107"/>
        <item x="17685"/>
        <item x="1814"/>
        <item x="1012"/>
        <item x="2291"/>
        <item x="17110"/>
        <item x="16402"/>
        <item x="1274"/>
        <item x="2138"/>
        <item x="2447"/>
        <item x="1892"/>
        <item x="2604"/>
        <item x="2251"/>
        <item x="2115"/>
        <item x="2429"/>
        <item x="18593"/>
        <item x="2586"/>
        <item x="2113"/>
        <item x="17243"/>
        <item x="16246"/>
        <item x="17973"/>
        <item x="17642"/>
        <item x="2361"/>
        <item x="18584"/>
        <item x="983"/>
        <item x="2889"/>
        <item x="5041"/>
        <item x="1437"/>
        <item x="4527"/>
        <item x="2789"/>
        <item x="5992"/>
        <item x="1752"/>
        <item x="2408"/>
        <item x="16430"/>
        <item x="17927"/>
        <item x="1813"/>
        <item x="40"/>
        <item x="1669"/>
        <item x="8160"/>
        <item x="7344"/>
        <item x="1968"/>
        <item x="4484"/>
        <item x="14929"/>
        <item x="5303"/>
        <item x="19502"/>
        <item x="15941"/>
        <item x="2527"/>
        <item x="18094"/>
        <item x="1246"/>
        <item x="1600"/>
        <item x="17119"/>
        <item x="15398"/>
        <item x="7348"/>
        <item x="18706"/>
        <item x="2150"/>
        <item x="5121"/>
        <item x="1833"/>
        <item x="4584"/>
        <item x="2916"/>
        <item x="8448"/>
        <item x="2446"/>
        <item x="3160"/>
        <item x="2947"/>
        <item x="929"/>
        <item x="3655"/>
        <item x="1972"/>
        <item x="2070"/>
        <item x="1555"/>
        <item x="5692"/>
        <item x="19189"/>
        <item x="7713"/>
        <item x="1798"/>
        <item x="1334"/>
        <item x="1378"/>
        <item x="1087"/>
        <item x="12053"/>
        <item x="6988"/>
        <item x="4023"/>
        <item x="4525"/>
        <item x="1925"/>
        <item x="17580"/>
        <item x="1157"/>
        <item x="19"/>
        <item x="17242"/>
        <item x="1639"/>
        <item x="2374"/>
        <item x="2360"/>
        <item x="4303"/>
        <item x="2682"/>
        <item x="2432"/>
        <item x="2339"/>
        <item x="5518"/>
        <item x="2290"/>
        <item x="10163"/>
        <item x="2621"/>
        <item x="1273"/>
        <item x="8568"/>
        <item x="7440"/>
        <item x="7326"/>
        <item x="7788"/>
        <item x="18273"/>
        <item x="3331"/>
        <item x="2559"/>
        <item x="1638"/>
        <item x="6391"/>
        <item x="1103"/>
        <item x="2338"/>
        <item x="3497"/>
        <item x="2747"/>
        <item x="5581"/>
        <item x="1066"/>
        <item x="2585"/>
        <item x="2732"/>
        <item x="15136"/>
        <item x="18872"/>
        <item x="2825"/>
        <item x="15555"/>
        <item x="2373"/>
        <item x="5352"/>
        <item x="1971"/>
        <item x="1102"/>
        <item x="16928"/>
        <item x="5603"/>
        <item x="9131"/>
        <item x="1003"/>
        <item x="1947"/>
        <item x="4142"/>
        <item x="1086"/>
        <item x="2010"/>
        <item x="9044"/>
        <item x="2788"/>
        <item x="928"/>
        <item x="4608"/>
        <item x="2274"/>
        <item x="2558"/>
        <item x="2890"/>
        <item x="1812"/>
        <item x="5562"/>
        <item x="5079"/>
        <item x="2526"/>
        <item x="5977"/>
        <item x="1980"/>
        <item x="4356"/>
        <item x="5540"/>
        <item x="5149"/>
        <item x="3735"/>
        <item x="938"/>
        <item x="1756"/>
        <item x="2470"/>
        <item x="9282"/>
        <item x="8418"/>
        <item x="2994"/>
        <item x="7097"/>
        <item x="18"/>
        <item x="2359"/>
        <item x="2970"/>
        <item x="15535"/>
        <item x="1245"/>
        <item x="1967"/>
        <item x="16684"/>
        <item x="3094"/>
        <item x="1686"/>
        <item x="2731"/>
        <item x="1637"/>
        <item x="1489"/>
        <item x="1811"/>
        <item x="8681"/>
        <item x="5301"/>
        <item x="1979"/>
        <item x="16017"/>
        <item x="17622"/>
        <item x="17454"/>
        <item x="14533"/>
        <item x="7970"/>
        <item x="4119"/>
        <item x="6808"/>
        <item x="1156"/>
        <item x="1924"/>
        <item x="49"/>
        <item x="2428"/>
        <item x="10515"/>
        <item x="2921"/>
        <item x="14655"/>
        <item x="8187"/>
        <item x="1396"/>
        <item x="2194"/>
        <item x="2529"/>
        <item x="2406"/>
        <item x="15225"/>
        <item x="14240"/>
        <item x="2869"/>
        <item x="14832"/>
        <item x="14513"/>
        <item x="1155"/>
        <item x="7098"/>
        <item x="1923"/>
        <item x="3987"/>
        <item x="2560"/>
        <item x="14424"/>
        <item x="19439"/>
        <item x="8293"/>
        <item x="3097"/>
        <item x="1881"/>
        <item x="14358"/>
        <item x="16564"/>
        <item x="2372"/>
        <item x="2605"/>
        <item x="15289"/>
        <item x="4649"/>
        <item x="2337"/>
        <item x="2508"/>
        <item x="7159"/>
        <item x="5120"/>
        <item x="15192"/>
        <item x="14208"/>
        <item x="16241"/>
        <item x="2489"/>
        <item x="4607"/>
        <item x="1482"/>
        <item x="956"/>
        <item x="3549"/>
        <item x="2584"/>
        <item x="2052"/>
        <item x="9861"/>
        <item x="1771"/>
        <item x="6527"/>
        <item x="17721"/>
        <item x="3181"/>
        <item x="14900"/>
        <item x="915"/>
        <item x="14239"/>
        <item x="11426"/>
        <item x="14774"/>
        <item x="1707"/>
        <item x="9941"/>
        <item x="14755"/>
        <item x="1658"/>
        <item x="14090"/>
        <item x="14586"/>
        <item x="2405"/>
        <item x="1770"/>
        <item x="15362"/>
        <item x="8060"/>
        <item x="14968"/>
        <item x="15569"/>
        <item x="3814"/>
        <item x="1557"/>
        <item x="1778"/>
        <item x="14866"/>
        <item x="3183"/>
        <item x="14799"/>
        <item x="17892"/>
        <item x="13523"/>
        <item x="48"/>
        <item x="13209"/>
        <item x="16771"/>
        <item x="3124"/>
        <item x="1002"/>
        <item x="1065"/>
        <item x="15473"/>
        <item x="2051"/>
        <item x="2404"/>
        <item x="14349"/>
        <item x="14149"/>
        <item x="16532"/>
        <item x="1810"/>
        <item x="14951"/>
        <item x="13680"/>
        <item x="2915"/>
        <item x="2525"/>
        <item x="4307"/>
        <item x="11345"/>
        <item x="14580"/>
        <item x="4052"/>
        <item x="2839"/>
        <item x="12111"/>
        <item x="14865"/>
        <item x="4302"/>
        <item x="13572"/>
        <item x="3675"/>
        <item x="1183"/>
        <item x="14585"/>
        <item x="6849"/>
        <item x="14478"/>
        <item x="2620"/>
        <item x="10035"/>
        <item x="18069"/>
        <item x="13494"/>
        <item x="1481"/>
        <item x="6183"/>
        <item x="17935"/>
        <item x="2920"/>
        <item x="2403"/>
        <item x="1854"/>
        <item x="15856"/>
        <item x="13981"/>
        <item x="9513"/>
        <item x="1671"/>
        <item x="9710"/>
        <item x="18365"/>
        <item x="14259"/>
        <item x="3037"/>
        <item x="14532"/>
        <item x="2705"/>
        <item x="8461"/>
        <item x="14871"/>
        <item x="6552"/>
        <item x="14798"/>
        <item x="8841"/>
        <item x="17906"/>
        <item x="1922"/>
        <item x="1293"/>
        <item x="2083"/>
        <item x="2891"/>
        <item x="14089"/>
        <item x="6342"/>
        <item x="13179"/>
        <item x="2277"/>
        <item x="13155"/>
        <item x="13131"/>
        <item x="18827"/>
        <item x="13697"/>
        <item x="18199"/>
        <item x="1598"/>
        <item x="2870"/>
        <item x="13954"/>
        <item x="5729"/>
        <item x="1047"/>
        <item x="12722"/>
        <item x="1101"/>
        <item x="14899"/>
        <item x="15200"/>
        <item x="1377"/>
        <item x="2507"/>
        <item x="15191"/>
        <item x="5427"/>
        <item x="1510"/>
        <item x="12971"/>
        <item x="3679"/>
        <item x="8159"/>
        <item x="4204"/>
        <item x="1921"/>
        <item x="3096"/>
        <item x="4050"/>
        <item x="6225"/>
        <item x="6963"/>
        <item x="927"/>
        <item x="5558"/>
        <item x="15472"/>
        <item x="10059"/>
        <item x="2402"/>
        <item x="4891"/>
        <item x="18547"/>
        <item x="12131"/>
        <item x="12750"/>
        <item x="2358"/>
        <item x="11795"/>
        <item x="9016"/>
        <item x="12073"/>
        <item x="14898"/>
        <item x="9310"/>
        <item x="15224"/>
        <item x="4280"/>
        <item x="12366"/>
        <item x="3064"/>
        <item x="4049"/>
        <item x="12645"/>
        <item x="2488"/>
        <item x="18368"/>
        <item x="1966"/>
        <item x="11940"/>
        <item x="15066"/>
        <item x="10934"/>
        <item x="1651"/>
        <item x="2725"/>
        <item x="7811"/>
        <item x="13059"/>
        <item x="2315"/>
        <item x="14286"/>
        <item x="13339"/>
        <item x="13654"/>
        <item x="1797"/>
        <item x="2022"/>
        <item x="14238"/>
        <item x="16702"/>
        <item x="7486"/>
        <item x="14207"/>
        <item x="6827"/>
        <item x="14831"/>
        <item x="4009"/>
        <item x="11664"/>
        <item x="937"/>
        <item x="1946"/>
        <item x="7397"/>
        <item x="12611"/>
        <item x="2787"/>
        <item x="12559"/>
        <item x="11594"/>
        <item x="3496"/>
        <item x="2603"/>
        <item x="1554"/>
        <item x="2156"/>
        <item x="13154"/>
        <item x="12515"/>
        <item x="8993"/>
        <item x="1327"/>
        <item x="13397"/>
        <item x="2028"/>
        <item x="12110"/>
        <item x="2704"/>
        <item x="13053"/>
        <item x="1796"/>
        <item x="1139"/>
        <item x="1244"/>
        <item x="5755"/>
        <item x="3204"/>
        <item x="4680"/>
        <item x="16309"/>
        <item x="11993"/>
        <item x="11320"/>
        <item x="6806"/>
        <item x="4554"/>
        <item x="16569"/>
        <item x="2468"/>
        <item x="10312"/>
        <item x="2082"/>
        <item x="14445"/>
        <item x="13208"/>
        <item x="11593"/>
        <item x="13468"/>
        <item x="14092"/>
        <item x="11248"/>
        <item x="1880"/>
        <item x="13242"/>
        <item x="18255"/>
        <item x="14373"/>
        <item x="13424"/>
        <item x="14978"/>
        <item x="6227"/>
        <item x="13679"/>
        <item x="15288"/>
        <item x="16942"/>
        <item x="6201"/>
        <item x="2244"/>
        <item x="12721"/>
        <item x="14904"/>
        <item x="4990"/>
        <item x="13017"/>
        <item x="1376"/>
        <item x="17963"/>
        <item x="3312"/>
        <item x="11070"/>
        <item x="16829"/>
        <item x="14206"/>
        <item x="12013"/>
        <item x="12325"/>
        <item x="3427"/>
        <item x="11635"/>
        <item x="15610"/>
        <item x="2974"/>
        <item x="15851"/>
        <item x="5812"/>
        <item x="1832"/>
        <item x="17429"/>
        <item x="2273"/>
        <item x="12558"/>
        <item x="2445"/>
        <item x="1001"/>
        <item x="15021"/>
        <item x="2227"/>
        <item x="1728"/>
        <item x="14485"/>
        <item x="13396"/>
        <item x="8416"/>
        <item x="1464"/>
        <item x="16666"/>
        <item x="12435"/>
        <item x="2540"/>
        <item x="5420"/>
        <item x="1809"/>
        <item x="976"/>
        <item x="2176"/>
        <item x="10854"/>
        <item x="14927"/>
        <item x="9495"/>
        <item x="1100"/>
        <item x="7533"/>
        <item x="5371"/>
        <item x="1243"/>
        <item x="13909"/>
        <item x="2336"/>
        <item x="7343"/>
        <item x="1777"/>
        <item x="14531"/>
        <item x="11663"/>
        <item x="17681"/>
        <item x="5642"/>
        <item x="3014"/>
        <item x="3373"/>
        <item x="8680"/>
        <item x="17799"/>
        <item x="14423"/>
        <item x="5494"/>
        <item x="1553"/>
        <item x="5601"/>
        <item x="12538"/>
        <item x="8463"/>
        <item x="3783"/>
        <item x="10915"/>
        <item x="3470"/>
        <item x="2539"/>
        <item x="12429"/>
        <item x="908"/>
        <item x="11455"/>
        <item x="1853"/>
        <item x="17390"/>
        <item x="3060"/>
        <item x="3227"/>
        <item x="9020"/>
        <item x="13908"/>
        <item x="11710"/>
        <item x="7208"/>
        <item x="12677"/>
        <item x="14205"/>
        <item x="5830"/>
        <item x="1011"/>
        <item x="4967"/>
        <item x="2050"/>
        <item x="1706"/>
        <item x="14115"/>
        <item x="11939"/>
        <item x="14754"/>
        <item x="1408"/>
        <item x="1480"/>
        <item x="14422"/>
        <item x="15369"/>
        <item x="8136"/>
        <item x="1085"/>
        <item x="887"/>
        <item x="3117"/>
        <item x="1879"/>
        <item x="10082"/>
        <item x="6906"/>
        <item x="11846"/>
        <item x="11842"/>
        <item x="2173"/>
        <item x="1852"/>
        <item x="13079"/>
        <item x="2371"/>
        <item x="11146"/>
        <item x="10285"/>
        <item x="12518"/>
        <item x="7969"/>
        <item x="13653"/>
        <item x="10254"/>
        <item x="3534"/>
        <item x="15878"/>
        <item x="16178"/>
        <item x="10206"/>
        <item x="2122"/>
        <item x="2822"/>
        <item x="2703"/>
        <item x="13861"/>
        <item x="2107"/>
        <item x="6572"/>
        <item x="1945"/>
        <item x="13553"/>
        <item x="5517"/>
        <item x="14477"/>
        <item x="13522"/>
        <item x="13037"/>
        <item x="10131"/>
        <item x="1272"/>
        <item x="10418"/>
        <item x="47"/>
        <item x="4203"/>
        <item x="1407"/>
        <item x="1698"/>
        <item x="11592"/>
        <item x="6367"/>
        <item x="2763"/>
        <item x="9555"/>
        <item x="2427"/>
        <item x="1878"/>
        <item x="15471"/>
        <item x="2914"/>
        <item x="1657"/>
        <item x="11816"/>
        <item x="18260"/>
        <item x="2724"/>
        <item x="13078"/>
        <item x="3078"/>
        <item x="6246"/>
        <item x="1965"/>
        <item x="2538"/>
        <item x="11145"/>
        <item x="11763"/>
        <item x="4992"/>
        <item x="1046"/>
        <item x="11092"/>
        <item x="2145"/>
        <item x="18931"/>
        <item x="5428"/>
        <item x="12051"/>
        <item x="3905"/>
        <item x="14803"/>
        <item x="3180"/>
        <item x="14512"/>
        <item x="2637"/>
        <item x="11028"/>
        <item x="14797"/>
        <item x="3350"/>
        <item x="2490"/>
        <item x="15126"/>
        <item x="16294"/>
        <item x="10445"/>
        <item x="14476"/>
        <item x="12753"/>
        <item x="1920"/>
        <item x="3330"/>
        <item x="2786"/>
        <item x="14444"/>
        <item x="13493"/>
        <item x="1697"/>
        <item x="3148"/>
        <item x="16844"/>
        <item x="1000"/>
        <item x="8329"/>
        <item x="12186"/>
        <item x="15808"/>
        <item x="2027"/>
        <item x="13161"/>
        <item x="11794"/>
        <item x="1463"/>
        <item x="9187"/>
        <item x="907"/>
        <item x="15445"/>
        <item x="16669"/>
        <item x="5334"/>
        <item x="9465"/>
        <item x="14262"/>
        <item x="16674"/>
        <item x="12720"/>
        <item x="10269"/>
        <item x="17030"/>
        <item x="2678"/>
        <item x="1375"/>
        <item x="1964"/>
        <item x="17607"/>
        <item x="11342"/>
        <item x="10180"/>
        <item x="12970"/>
        <item x="1944"/>
        <item x="6530"/>
        <item x="16152"/>
        <item x="6247"/>
        <item x="6703"/>
        <item x="10331"/>
        <item x="13153"/>
        <item x="13423"/>
        <item x="1209"/>
        <item x="9708"/>
        <item x="13111"/>
        <item x="10599"/>
        <item x="3226"/>
        <item x="15637"/>
        <item x="2370"/>
        <item x="14598"/>
        <item x="15256"/>
        <item x="14897"/>
        <item x="2106"/>
        <item x="18695"/>
        <item x="13016"/>
        <item x="2335"/>
        <item x="1566"/>
        <item x="14179"/>
        <item x="5223"/>
        <item x="13259"/>
        <item x="11992"/>
        <item x="16683"/>
        <item x="3349"/>
        <item x="12299"/>
        <item x="1249"/>
        <item x="4355"/>
        <item x="7153"/>
        <item x="11149"/>
        <item x="2467"/>
        <item x="5442"/>
        <item x="9457"/>
        <item x="12537"/>
        <item x="14061"/>
        <item x="12864"/>
        <item x="2888"/>
        <item x="1656"/>
        <item x="10019"/>
        <item x="14654"/>
        <item x="2026"/>
        <item x="2444"/>
        <item x="1462"/>
        <item x="12776"/>
        <item x="10302"/>
        <item x="14950"/>
        <item x="3780"/>
        <item x="9340"/>
        <item x="12382"/>
        <item x="12698"/>
        <item x="2838"/>
        <item x="12676"/>
        <item x="3607"/>
        <item x="3357"/>
        <item x="2121"/>
        <item x="14530"/>
        <item x="15737"/>
        <item x="1010"/>
        <item x="14772"/>
        <item x="3159"/>
        <item x="2785"/>
        <item x="1552"/>
        <item x="1685"/>
        <item x="2175"/>
        <item x="11544"/>
        <item x="18907"/>
        <item x="11841"/>
        <item x="3884"/>
        <item x="3886"/>
        <item x="17768"/>
        <item x="8526"/>
        <item x="17"/>
        <item x="16434"/>
        <item x="11462"/>
        <item x="8842"/>
        <item x="1461"/>
        <item x="10215"/>
        <item x="3058"/>
        <item x="13928"/>
        <item x="17968"/>
        <item x="12381"/>
        <item x="10813"/>
        <item x="15190"/>
        <item x="12990"/>
        <item x="9260"/>
        <item x="16908"/>
        <item x="9553"/>
        <item x="3960"/>
        <item x="12324"/>
        <item x="14511"/>
        <item x="2007"/>
        <item x="9203"/>
        <item x="2993"/>
        <item x="9834"/>
        <item x="12930"/>
        <item x="16672"/>
        <item x="11615"/>
        <item x="14753"/>
        <item x="4865"/>
        <item x="14428"/>
        <item x="8554"/>
        <item x="3788"/>
        <item x="955"/>
        <item x="13752"/>
        <item x="17483"/>
        <item x="3713"/>
        <item x="9808"/>
        <item x="6320"/>
        <item x="10034"/>
        <item x="4841"/>
        <item x="10596"/>
        <item x="9367"/>
        <item x="2369"/>
        <item x="9652"/>
        <item x="1808"/>
        <item x="7082"/>
        <item x="3408"/>
        <item x="10646"/>
        <item x="11732"/>
        <item x="9466"/>
        <item x="6807"/>
        <item x="12380"/>
        <item x="8677"/>
        <item x="12022"/>
        <item x="10205"/>
        <item x="3375"/>
        <item x="14538"/>
        <item x="8809"/>
        <item x="2314"/>
        <item x="8352"/>
        <item x="2289"/>
        <item x="10831"/>
        <item x="9800"/>
        <item x="15065"/>
        <item x="9629"/>
        <item x="2748"/>
        <item x="7856"/>
        <item x="12223"/>
        <item x="14405"/>
        <item x="3682"/>
        <item x="1684"/>
        <item x="14400"/>
        <item x="999"/>
        <item x="13449"/>
        <item x="9424"/>
        <item x="1992"/>
        <item x="13722"/>
        <item x="14006"/>
        <item x="1851"/>
        <item x="13110"/>
        <item x="10012"/>
        <item x="15308"/>
        <item x="8188"/>
        <item x="12130"/>
        <item x="3036"/>
        <item x="10878"/>
        <item x="5697"/>
        <item x="8161"/>
        <item x="1978"/>
        <item x="9098"/>
        <item x="11200"/>
        <item x="9940"/>
        <item x="12697"/>
        <item x="8992"/>
        <item x="15189"/>
        <item x="11370"/>
        <item x="10209"/>
        <item x="8970"/>
        <item x="9285"/>
        <item x="9259"/>
        <item x="1513"/>
        <item x="16591"/>
        <item x="15155"/>
        <item x="13552"/>
        <item x="9860"/>
        <item x="17195"/>
        <item x="10446"/>
        <item x="3348"/>
        <item x="8756"/>
        <item x="2617"/>
        <item x="8905"/>
        <item x="2081"/>
        <item x="2272"/>
        <item x="6106"/>
        <item x="14731"/>
        <item x="9761"/>
        <item x="11247"/>
        <item x="8550"/>
        <item x="10352"/>
        <item x="11198"/>
        <item x="9093"/>
        <item x="13682"/>
        <item x="13373"/>
        <item x="9308"/>
        <item x="12129"/>
        <item x="11454"/>
        <item x="9041"/>
        <item x="11762"/>
        <item x="16"/>
        <item x="2656"/>
        <item x="6749"/>
        <item x="18646"/>
        <item x="9307"/>
        <item x="10517"/>
        <item x="9305"/>
        <item x="14579"/>
        <item x="9596"/>
        <item x="14896"/>
        <item x="4820"/>
        <item x="8676"/>
        <item x="6248"/>
        <item x="3372"/>
        <item x="1509"/>
        <item x="2821"/>
        <item x="16488"/>
        <item x="17286"/>
        <item x="13258"/>
        <item x="10758"/>
        <item x="2800"/>
        <item x="3515"/>
        <item x="11964"/>
        <item x="13824"/>
        <item x="1479"/>
        <item x="16995"/>
        <item x="9653"/>
        <item x="8016"/>
        <item x="10972"/>
        <item x="11591"/>
        <item x="8291"/>
        <item x="4586"/>
        <item x="2762"/>
        <item x="5731"/>
        <item x="1683"/>
        <item x="1332"/>
        <item x="8549"/>
        <item x="13785"/>
        <item x="15020"/>
        <item x="14541"/>
        <item x="1137"/>
        <item x="13130"/>
        <item x="13721"/>
        <item x="8807"/>
        <item x="1850"/>
        <item x="15"/>
        <item x="13696"/>
        <item x="1460"/>
        <item x="1807"/>
        <item x="12096"/>
        <item x="10853"/>
        <item x="1042"/>
        <item x="16348"/>
        <item x="9939"/>
        <item x="7527"/>
        <item x="9277"/>
        <item x="12359"/>
        <item x="17033"/>
        <item x="13571"/>
        <item x="14174"/>
        <item x="11662"/>
        <item x="8057"/>
        <item x="7740"/>
        <item x="15294"/>
        <item x="9537"/>
        <item x="14114"/>
        <item x="9181"/>
        <item x="1928"/>
        <item x="13498"/>
        <item x="6090"/>
        <item x="7417"/>
        <item x="12557"/>
        <item x="8118"/>
        <item x="8883"/>
        <item x="3311"/>
        <item x="974"/>
        <item x="11246"/>
        <item x="10078"/>
        <item x="7680"/>
        <item x="11573"/>
        <item x="14701"/>
        <item x="15361"/>
        <item x="9423"/>
        <item x="14682"/>
        <item x="10914"/>
        <item x="1849"/>
        <item x="15807"/>
        <item x="3116"/>
        <item x="9366"/>
        <item x="14621"/>
        <item x="13372"/>
        <item x="9651"/>
        <item x="15287"/>
        <item x="2655"/>
        <item x="9625"/>
        <item x="18684"/>
        <item x="8133"/>
        <item x="10236"/>
        <item x="9276"/>
        <item x="2506"/>
        <item x="14864"/>
        <item x="15188"/>
        <item x="12989"/>
        <item x="8387"/>
        <item x="9883"/>
        <item x="5759"/>
        <item x="11341"/>
        <item x="14173"/>
        <item x="10757"/>
        <item x="8571"/>
        <item x="8634"/>
        <item x="7761"/>
        <item x="12951"/>
        <item x="13521"/>
        <item x="2950"/>
        <item x="14752"/>
        <item x="15064"/>
        <item x="1696"/>
        <item x="6630"/>
        <item x="3469"/>
        <item x="2250"/>
        <item x="2969"/>
        <item x="9129"/>
        <item x="3115"/>
        <item x="10666"/>
        <item x="2589"/>
        <item x="3588"/>
        <item x="18724"/>
        <item x="14372"/>
        <item x="5374"/>
        <item x="8933"/>
        <item x="12803"/>
        <item x="10616"/>
        <item x="5206"/>
        <item x="7897"/>
        <item x="13965"/>
        <item x="13953"/>
        <item x="8885"/>
        <item x="1977"/>
        <item x="2677"/>
        <item x="8701"/>
        <item x="9915"/>
        <item x="3548"/>
        <item x="13015"/>
        <item x="10487"/>
        <item x="12050"/>
        <item x="1374"/>
        <item x="7231"/>
        <item x="4018"/>
        <item x="10204"/>
        <item x="17103"/>
        <item x="14484"/>
        <item x="15382"/>
        <item x="17372"/>
        <item x="10792"/>
        <item x="17173"/>
        <item x="2008"/>
        <item x="10156"/>
        <item x="14144"/>
        <item x="9202"/>
        <item x="1919"/>
        <item x="12926"/>
        <item x="17675"/>
        <item x="2357"/>
        <item x="6805"/>
        <item x="1242"/>
        <item x="3310"/>
        <item x="13467"/>
        <item x="7396"/>
        <item x="8837"/>
        <item x="2761"/>
        <item x="36"/>
        <item x="12514"/>
        <item x="17409"/>
        <item x="11524"/>
        <item x="14997"/>
        <item x="1258"/>
        <item x="9400"/>
        <item x="9768"/>
        <item x="3267"/>
        <item x="11296"/>
        <item x="11788"/>
        <item x="16310"/>
        <item x="6412"/>
        <item x="1580"/>
        <item x="5016"/>
        <item x="13952"/>
        <item x="2136"/>
        <item x="9304"/>
        <item x="6036"/>
        <item x="1241"/>
        <item x="1240"/>
        <item x="13307"/>
        <item x="9258"/>
        <item x="11051"/>
        <item x="7483"/>
        <item x="2952"/>
        <item x="13860"/>
        <item x="15533"/>
        <item x="6881"/>
        <item x="14796"/>
        <item x="11026"/>
        <item x="7463"/>
        <item x="2006"/>
        <item x="1705"/>
        <item x="4707"/>
        <item x="7736"/>
        <item x="13803"/>
        <item x="15588"/>
        <item x="10667"/>
        <item x="7601"/>
        <item x="2746"/>
        <item x="10184"/>
        <item x="7058"/>
        <item x="8505"/>
        <item x="7626"/>
        <item x="14005"/>
        <item x="18875"/>
        <item x="9599"/>
        <item x="9680"/>
        <item x="15307"/>
        <item x="13077"/>
        <item x="14956"/>
        <item x="14949"/>
        <item x="2745"/>
        <item x="12095"/>
        <item x="11123"/>
        <item x="15255"/>
        <item x="2068"/>
        <item x="1099"/>
        <item x="17309"/>
        <item x="11731"/>
        <item x="14578"/>
        <item x="9595"/>
        <item x="2288"/>
        <item x="8113"/>
        <item x="7230"/>
        <item x="13881"/>
        <item x="10203"/>
        <item x="2654"/>
        <item x="10477"/>
        <item x="2120"/>
        <item x="12012"/>
        <item x="6250"/>
        <item x="18833"/>
        <item x="9232"/>
        <item x="9527"/>
        <item x="2823"/>
        <item x="12950"/>
        <item x="1154"/>
        <item x="10731"/>
        <item x="1214"/>
        <item x="9833"/>
        <item x="7686"/>
        <item x="4324"/>
        <item x="2487"/>
        <item x="9799"/>
        <item x="1848"/>
        <item x="1695"/>
        <item x="7708"/>
        <item x="1891"/>
        <item x="18610"/>
        <item x="6182"/>
        <item x="15045"/>
        <item x="14060"/>
        <item x="1467"/>
        <item x="10665"/>
        <item x="12513"/>
        <item x="11215"/>
        <item x="10054"/>
        <item x="14031"/>
        <item x="1134"/>
        <item x="18563"/>
        <item x="2744"/>
        <item x="11840"/>
        <item x="1655"/>
        <item x="11517"/>
        <item x="11815"/>
        <item x="8211"/>
        <item x="18348"/>
        <item x="9066"/>
        <item x="2602"/>
        <item x="1908"/>
        <item x="14310"/>
        <item x="14620"/>
        <item x="14948"/>
        <item x="9993"/>
        <item x="7659"/>
        <item x="12749"/>
        <item x="967"/>
        <item x="3868"/>
        <item x="10852"/>
        <item x="7327"/>
        <item x="17308"/>
        <item x="8447"/>
        <item x="13627"/>
        <item x="8700"/>
        <item x="15223"/>
        <item x="7229"/>
        <item x="1636"/>
        <item x="1419"/>
        <item x="2653"/>
        <item x="14204"/>
        <item x="1565"/>
        <item x="11486"/>
        <item x="9882"/>
        <item x="2770"/>
        <item x="2486"/>
        <item x="7185"/>
        <item x="5968"/>
        <item x="14475"/>
        <item x="1704"/>
        <item x="1918"/>
        <item x="12588"/>
        <item x="4933"/>
        <item x="3411"/>
        <item x="14088"/>
        <item x="12898"/>
        <item x="10396"/>
        <item x="6549"/>
        <item x="7395"/>
        <item x="5419"/>
        <item x="13152"/>
        <item x="3654"/>
        <item x="1257"/>
        <item x="2702"/>
        <item x="2401"/>
        <item x="2271"/>
        <item x="13340"/>
        <item x="11814"/>
        <item x="10615"/>
        <item x="2025"/>
        <item x="2280"/>
        <item x="9372"/>
        <item x="1831"/>
        <item x="13371"/>
        <item x="1579"/>
        <item x="3249"/>
        <item x="11453"/>
        <item x="14285"/>
        <item x="10378"/>
        <item x="5780"/>
        <item x="13353"/>
        <item x="3057"/>
        <item x="6959"/>
        <item x="2676"/>
        <item x="11091"/>
        <item x="14237"/>
        <item x="8415"/>
        <item x="3202"/>
        <item x="9257"/>
        <item x="8087"/>
        <item x="2820"/>
        <item x="8386"/>
        <item x="16447"/>
        <item x="12323"/>
        <item x="18289"/>
        <item x="11661"/>
        <item x="954"/>
        <item x="11991"/>
        <item x="3114"/>
        <item x="18258"/>
        <item x="13551"/>
        <item x="15125"/>
        <item x="10155"/>
        <item x="8033"/>
        <item x="1084"/>
        <item x="12587"/>
        <item x="7603"/>
        <item x="5170"/>
        <item x="9180"/>
        <item x="13207"/>
        <item x="6199"/>
        <item x="6804"/>
        <item x="1755"/>
        <item x="13777"/>
        <item x="5580"/>
        <item x="2426"/>
        <item x="15621"/>
        <item x="1064"/>
        <item x="6137"/>
        <item x="5991"/>
        <item x="11516"/>
        <item x="7923"/>
        <item x="3841"/>
        <item x="4700"/>
        <item x="12459"/>
        <item x="2887"/>
        <item x="13370"/>
        <item x="13678"/>
        <item x="6362"/>
        <item x="5474"/>
        <item x="6986"/>
        <item x="17389"/>
        <item x="17134"/>
        <item x="9966"/>
        <item x="1635"/>
        <item x="2226"/>
        <item x="8699"/>
        <item x="14236"/>
        <item x="7578"/>
        <item x="9374"/>
        <item x="13886"/>
        <item x="1418"/>
        <item x="7809"/>
        <item x="5694"/>
        <item x="2313"/>
        <item x="6880"/>
        <item x="13550"/>
        <item x="2105"/>
        <item x="7462"/>
        <item x="2992"/>
        <item x="14474"/>
        <item x="10730"/>
        <item x="9507"/>
        <item x="5946"/>
        <item x="2681"/>
        <item x="11371"/>
        <item x="2452"/>
        <item x="2443"/>
        <item x="1478"/>
        <item x="2089"/>
        <item x="5829"/>
        <item x="1459"/>
        <item x="11870"/>
        <item x="13212"/>
        <item x="8834"/>
        <item x="14030"/>
        <item x="12837"/>
        <item x="1133"/>
        <item x="5557"/>
        <item x="14371"/>
        <item x="6136"/>
        <item x="13720"/>
        <item x="3426"/>
        <item x="8776"/>
        <item x="14619"/>
        <item x="3864"/>
        <item x="13677"/>
        <item x="11144"/>
        <item x="11452"/>
        <item x="7872"/>
        <item x="5373"/>
        <item x="10851"/>
        <item x="3585"/>
        <item x="14926"/>
        <item x="5193"/>
        <item x="3225"/>
        <item x="1171"/>
        <item x="2837"/>
        <item x="6929"/>
        <item x="82"/>
        <item x="16507"/>
        <item x="7228"/>
        <item x="926"/>
        <item x="10179"/>
        <item x="14795"/>
        <item x="6043"/>
        <item x="16896"/>
        <item x="936"/>
        <item x="5929"/>
        <item x="14113"/>
        <item x="14443"/>
        <item x="10974"/>
        <item x="13492"/>
        <item x="8839"/>
        <item x="6497"/>
        <item x="5019"/>
        <item x="18437"/>
        <item x="35"/>
        <item x="10664"/>
        <item x="13580"/>
        <item x="11218"/>
        <item x="5268"/>
        <item x="7945"/>
        <item x="11839"/>
        <item x="8245"/>
        <item x="8522"/>
        <item x="13719"/>
        <item x="3635"/>
        <item x="1256"/>
        <item x="13109"/>
        <item x="4635"/>
        <item x="10897"/>
        <item x="3983"/>
        <item x="6105"/>
        <item x="10011"/>
        <item x="2193"/>
        <item x="15568"/>
        <item x="12428"/>
        <item x="4864"/>
        <item x="8750"/>
        <item x="10213"/>
        <item x="12748"/>
        <item x="17714"/>
        <item x="6682"/>
        <item x="3410"/>
        <item x="2033"/>
        <item x="4251"/>
        <item x="12719"/>
        <item x="1795"/>
        <item x="2675"/>
        <item x="13626"/>
        <item x="8698"/>
        <item x="6318"/>
        <item x="13907"/>
        <item x="9631"/>
        <item x="6629"/>
        <item x="11376"/>
        <item x="12049"/>
        <item x="1373"/>
        <item x="1963"/>
        <item x="5559"/>
        <item x="2819"/>
        <item x="7207"/>
        <item x="13570"/>
        <item x="10858"/>
        <item x="8656"/>
        <item x="1751"/>
        <item x="14172"/>
        <item x="4098"/>
        <item x="9526"/>
        <item x="9689"/>
        <item x="4048"/>
        <item x="2466"/>
        <item x="9832"/>
        <item x="3763"/>
        <item x="8592"/>
        <item x="4753"/>
        <item x="7995"/>
        <item x="6224"/>
        <item x="6803"/>
        <item x="1438"/>
        <item x="9760"/>
        <item x="8062"/>
        <item x="8567"/>
        <item x="15044"/>
        <item x="8757"/>
        <item x="14399"/>
        <item x="8266"/>
        <item x="4752"/>
        <item x="10913"/>
        <item x="9707"/>
        <item x="11515"/>
        <item x="10614"/>
        <item x="11793"/>
        <item x="7010"/>
        <item x="9650"/>
        <item x="11143"/>
        <item x="7575"/>
        <item x="11483"/>
        <item x="5205"/>
        <item x="914"/>
        <item x="2077"/>
        <item x="9019"/>
        <item x="17831"/>
        <item x="11419"/>
        <item x="1620"/>
        <item x="3547"/>
        <item x="16289"/>
        <item x="8246"/>
        <item x="1382"/>
        <item x="2144"/>
        <item x="11709"/>
        <item x="10504"/>
        <item x="1776"/>
        <item x="10208"/>
        <item x="14732"/>
        <item x="17584"/>
        <item x="14529"/>
        <item x="7206"/>
        <item x="2312"/>
        <item x="12644"/>
        <item x="1292"/>
        <item x="8954"/>
        <item x="7787"/>
        <item x="8929"/>
        <item x="6907"/>
        <item x="3708"/>
        <item x="2410"/>
        <item x="10468"/>
        <item x="15097"/>
        <item x="16721"/>
        <item x="9280"/>
        <item x="3495"/>
        <item x="8015"/>
        <item x="11938"/>
        <item x="5926"/>
        <item x="15597"/>
        <item x="15063"/>
        <item x="10103"/>
        <item x="8882"/>
        <item x="7707"/>
        <item x="12897"/>
        <item x="16659"/>
        <item x="10693"/>
        <item x="14730"/>
        <item x="5036"/>
        <item x="3314"/>
        <item x="1877"/>
        <item x="5015"/>
        <item x="2583"/>
        <item x="4437"/>
        <item x="7057"/>
        <item x="5849"/>
        <item x="10761"/>
        <item x="3634"/>
        <item x="2425"/>
        <item x="8501"/>
        <item x="7323"/>
        <item x="16624"/>
        <item x="7599"/>
        <item x="2368"/>
        <item x="3494"/>
        <item x="9040"/>
        <item x="9339"/>
        <item x="3633"/>
        <item x="8727"/>
        <item x="2505"/>
        <item x="2674"/>
        <item x="1266"/>
        <item x="7526"/>
        <item x="2836"/>
        <item x="17823"/>
        <item x="4339"/>
        <item x="4606"/>
        <item x="4581"/>
        <item x="7786"/>
        <item x="5395"/>
        <item x="4301"/>
        <item x="3179"/>
        <item x="17287"/>
        <item x="8614"/>
        <item x="16060"/>
        <item x="5094"/>
        <item x="4927"/>
        <item x="1775"/>
        <item x="5068"/>
        <item x="3329"/>
        <item x="12925"/>
        <item x="11614"/>
        <item x="18068"/>
        <item x="5620"/>
        <item x="1335"/>
        <item x="11937"/>
        <item x="15062"/>
        <item x="11903"/>
        <item x="6727"/>
        <item x="7394"/>
        <item x="2192"/>
        <item x="11572"/>
        <item x="7080"/>
        <item x="19114"/>
        <item x="9729"/>
        <item x="1694"/>
        <item x="10355"/>
        <item x="5754"/>
        <item x="15470"/>
        <item x="14029"/>
        <item x="10351"/>
        <item x="5848"/>
        <item x="14681"/>
        <item x="6135"/>
        <item x="1847"/>
        <item x="3266"/>
        <item x="10245"/>
        <item x="12458"/>
        <item x="1939"/>
        <item x="14309"/>
        <item x="4672"/>
        <item x="10877"/>
        <item x="3248"/>
        <item x="11451"/>
        <item x="6681"/>
        <item x="10567"/>
        <item x="3407"/>
        <item x="3178"/>
        <item x="4914"/>
        <item x="7549"/>
        <item x="9014"/>
        <item x="13029"/>
        <item x="9303"/>
        <item x="13331"/>
        <item x="13906"/>
        <item x="5724"/>
        <item x="4890"/>
        <item x="15590"/>
        <item x="6303"/>
        <item x="6008"/>
        <item x="6596"/>
        <item x="4580"/>
        <item x="7205"/>
        <item x="4578"/>
        <item x="5658"/>
        <item x="1943"/>
        <item x="2135"/>
        <item x="8351"/>
        <item x="2104"/>
        <item x="6245"/>
        <item x="4274"/>
        <item x="3447"/>
        <item x="8193"/>
        <item x="2465"/>
        <item x="9831"/>
        <item x="11293"/>
        <item x="9179"/>
        <item x="5925"/>
        <item x="2557"/>
        <item x="1406"/>
        <item x="5063"/>
        <item x="8881"/>
        <item x="13466"/>
        <item x="1615"/>
        <item x="5330"/>
        <item x="4189"/>
        <item x="1906"/>
        <item x="9442"/>
        <item x="17571"/>
        <item x="8833"/>
        <item x="8530"/>
        <item x="4185"/>
        <item x="12836"/>
        <item x="10350"/>
        <item x="6748"/>
        <item x="10636"/>
        <item x="13422"/>
        <item x="7625"/>
        <item x="5828"/>
        <item x="11173"/>
        <item x="10919"/>
        <item x="906"/>
        <item x="14284"/>
        <item x="7277"/>
        <item x="14258"/>
        <item x="12072"/>
        <item x="4343"/>
        <item x="6317"/>
        <item x="1578"/>
        <item x="15649"/>
        <item x="3309"/>
        <item x="9275"/>
        <item x="13306"/>
        <item x="6007"/>
        <item x="3201"/>
        <item x="12675"/>
        <item x="10202"/>
        <item x="14203"/>
        <item x="12988"/>
        <item x="8059"/>
        <item x="3468"/>
        <item x="5657"/>
        <item x="8350"/>
        <item x="14794"/>
        <item x="5656"/>
        <item x="7152"/>
        <item x="5924"/>
        <item x="8890"/>
        <item x="11275"/>
        <item x="7994"/>
        <item x="1890"/>
        <item x="13178"/>
        <item x="5093"/>
        <item x="7393"/>
        <item x="6181"/>
        <item x="15719"/>
        <item x="6469"/>
        <item x="925"/>
        <item x="2005"/>
        <item x="7576"/>
        <item x="3412"/>
        <item x="6439"/>
        <item x="2743"/>
        <item x="3442"/>
        <item x="6134"/>
        <item x="14996"/>
        <item x="6754"/>
        <item x="1255"/>
        <item x="7532"/>
        <item x="3425"/>
        <item x="5195"/>
        <item x="2087"/>
        <item x="9679"/>
        <item x="8500"/>
        <item x="7322"/>
        <item x="17849"/>
        <item x="18939"/>
        <item x="3813"/>
        <item x="4947"/>
        <item x="9624"/>
        <item x="4097"/>
        <item x="12071"/>
        <item x="16927"/>
        <item x="5169"/>
        <item x="12696"/>
        <item x="6628"/>
        <item x="2991"/>
        <item x="2334"/>
        <item x="10186"/>
        <item x="5891"/>
        <item x="12674"/>
        <item x="4008"/>
        <item x="4319"/>
        <item x="12011"/>
        <item x="5786"/>
        <item x="5119"/>
        <item x="14171"/>
        <item x="981"/>
        <item x="13842"/>
        <item x="18805"/>
        <item x="1840"/>
        <item x="15850"/>
        <item x="8056"/>
        <item x="7438"/>
        <item x="6659"/>
        <item x="11292"/>
        <item x="2616"/>
        <item x="5351"/>
        <item x="1356"/>
        <item x="2270"/>
        <item x="10395"/>
        <item x="8535"/>
        <item x="2601"/>
        <item x="9456"/>
        <item x="1213"/>
        <item x="6180"/>
        <item x="7679"/>
        <item x="10371"/>
        <item x="8265"/>
        <item x="5271"/>
        <item x="16319"/>
        <item x="12835"/>
        <item x="2049"/>
        <item x="17924"/>
        <item x="7056"/>
        <item x="2225"/>
        <item x="12185"/>
        <item x="1564"/>
        <item x="10901"/>
        <item x="10330"/>
        <item x="5536"/>
        <item x="3186"/>
        <item x="7253"/>
        <item x="6390"/>
        <item x="8749"/>
        <item x="2424"/>
        <item x="10284"/>
        <item x="13661"/>
        <item x="11122"/>
        <item x="4634"/>
        <item x="5168"/>
        <item x="6627"/>
        <item x="2365"/>
        <item x="10503"/>
        <item x="3904"/>
        <item x="4605"/>
        <item x="1774"/>
        <item x="3754"/>
        <item x="3982"/>
        <item x="12010"/>
        <item x="16210"/>
        <item x="9866"/>
        <item x="11456"/>
        <item x="2485"/>
        <item x="1009"/>
        <item x="5990"/>
        <item x="2997"/>
        <item x="14793"/>
        <item x="12298"/>
        <item x="15124"/>
        <item x="1198"/>
        <item x="11003"/>
        <item x="11326"/>
        <item x="15096"/>
        <item x="13823"/>
        <item x="14442"/>
        <item x="2442"/>
        <item x="4221"/>
        <item x="6155"/>
        <item x="14729"/>
        <item x="9759"/>
        <item x="5035"/>
        <item x="2760"/>
        <item x="5299"/>
        <item x="12863"/>
        <item x="11571"/>
        <item x="3113"/>
        <item x="3149"/>
        <item x="7944"/>
        <item x="10635"/>
        <item x="3441"/>
        <item x="8244"/>
        <item x="3063"/>
        <item x="3056"/>
        <item x="3840"/>
        <item x="14"/>
        <item x="7029"/>
        <item x="18851"/>
        <item x="7896"/>
        <item x="3292"/>
        <item x="14308"/>
        <item x="10593"/>
        <item x="12427"/>
        <item x="9992"/>
        <item x="10283"/>
        <item x="3265"/>
        <item x="5779"/>
        <item x="11121"/>
        <item x="8726"/>
        <item x="4096"/>
        <item x="6658"/>
        <item x="3224"/>
        <item x="6928"/>
        <item x="12048"/>
        <item x="3753"/>
        <item x="17535"/>
        <item x="2652"/>
        <item x="34"/>
        <item x="6901"/>
        <item x="4577"/>
        <item x="14830"/>
        <item x="6570"/>
        <item x="6411"/>
        <item x="13549"/>
        <item x="1830"/>
        <item x="7760"/>
        <item x="4273"/>
        <item x="9601"/>
        <item x="8327"/>
        <item x="4374"/>
        <item x="12586"/>
        <item x="9178"/>
        <item x="46"/>
        <item x="6198"/>
        <item x="11599"/>
        <item x="3653"/>
        <item x="1239"/>
        <item x="10102"/>
        <item x="3546"/>
        <item x="14213"/>
        <item x="2600"/>
        <item x="14564"/>
        <item x="5890"/>
        <item x="9128"/>
        <item x="998"/>
        <item x="9015"/>
        <item x="3680"/>
        <item x="5267"/>
        <item x="6747"/>
        <item x="5556"/>
        <item x="8308"/>
        <item x="3584"/>
        <item x="18886"/>
        <item x="14995"/>
        <item x="11514"/>
        <item x="1846"/>
        <item x="7922"/>
        <item x="8909"/>
        <item x="12457"/>
        <item x="1976"/>
        <item x="7598"/>
        <item x="15306"/>
        <item x="7895"/>
        <item x="4250"/>
        <item x="3077"/>
        <item x="4946"/>
        <item x="1254"/>
        <item x="10566"/>
        <item x="2866"/>
        <item x="12406"/>
        <item x="1170"/>
        <item x="4074"/>
        <item x="10502"/>
        <item x="5723"/>
        <item x="4604"/>
        <item x="1372"/>
        <item x="14863"/>
        <item x="10798"/>
        <item x="19031"/>
        <item x="1490"/>
        <item x="5691"/>
        <item x="5988"/>
        <item x="1563"/>
        <item x="14829"/>
        <item x="3424"/>
        <item x="10160"/>
        <item x="1682"/>
        <item x="5894"/>
        <item x="10444"/>
        <item x="10729"/>
        <item x="16787"/>
        <item x="4819"/>
        <item x="14771"/>
        <item x="8609"/>
        <item x="5014"/>
        <item x="13497"/>
        <item x="9493"/>
        <item x="15061"/>
        <item x="2441"/>
        <item x="3112"/>
        <item x="14728"/>
        <item x="3674"/>
        <item x="15043"/>
        <item x="7678"/>
        <item x="10370"/>
        <item x="2048"/>
        <item x="7943"/>
        <item x="3553"/>
        <item x="8806"/>
        <item x="14004"/>
        <item x="13108"/>
        <item x="2556"/>
        <item x="11876"/>
        <item x="9678"/>
        <item x="18921"/>
        <item x="8864"/>
        <item x="13980"/>
        <item x="11906"/>
        <item x="3290"/>
        <item x="10592"/>
        <item x="10876"/>
        <item x="13964"/>
        <item x="1654"/>
        <item x="3247"/>
        <item x="13660"/>
        <item x="3406"/>
        <item x="9623"/>
        <item x="1794"/>
        <item x="5468"/>
        <item x="3493"/>
        <item x="9938"/>
        <item x="5266"/>
        <item x="9681"/>
        <item x="2968"/>
        <item x="4603"/>
        <item x="3035"/>
        <item x="7227"/>
        <item x="9095"/>
        <item x="8086"/>
        <item x="2119"/>
        <item x="2423"/>
        <item x="11050"/>
        <item x="13257"/>
        <item x="8349"/>
        <item x="3707"/>
        <item x="8334"/>
        <item x="2895"/>
        <item x="10443"/>
        <item x="1153"/>
        <item x="4524"/>
        <item x="11963"/>
        <item x="9830"/>
        <item x="3903"/>
        <item x="13822"/>
        <item x="12585"/>
        <item x="11151"/>
        <item x="3328"/>
        <item x="8014"/>
        <item x="3492"/>
        <item x="83"/>
        <item x="12246"/>
        <item x="9798"/>
        <item x="8215"/>
        <item x="10158"/>
        <item x="19097"/>
        <item x="4073"/>
        <item x="6775"/>
        <item x="18876"/>
        <item x="6964"/>
        <item x="12622"/>
        <item x="7131"/>
        <item x="9422"/>
        <item x="10133"/>
        <item x="14357"/>
        <item x="13421"/>
        <item x="1371"/>
        <item x="1253"/>
        <item x="3839"/>
        <item x="4699"/>
        <item x="13395"/>
        <item x="9677"/>
        <item x="7321"/>
        <item x="12303"/>
        <item x="4477"/>
        <item x="1703"/>
        <item x="9365"/>
        <item x="7009"/>
        <item x="2347"/>
        <item x="9649"/>
        <item x="8389"/>
        <item x="10850"/>
        <item x="9622"/>
        <item x="13652"/>
        <item x="9965"/>
        <item x="10268"/>
        <item x="1098"/>
        <item x="16714"/>
        <item x="8446"/>
        <item x="3446"/>
        <item x="18904"/>
        <item x="12379"/>
        <item x="11090"/>
        <item x="1238"/>
        <item x="10235"/>
        <item x="6927"/>
        <item x="4602"/>
        <item x="935"/>
        <item x="13569"/>
        <item x="7655"/>
        <item x="6275"/>
        <item x="5584"/>
        <item x="7921"/>
        <item x="10463"/>
        <item x="4389"/>
        <item x="1942"/>
        <item x="2636"/>
        <item x="11258"/>
        <item x="13784"/>
        <item x="13841"/>
        <item x="2103"/>
        <item x="8755"/>
        <item x="11634"/>
        <item x="2946"/>
        <item x="8326"/>
        <item x="13520"/>
        <item x="2865"/>
        <item x="15095"/>
        <item x="3055"/>
        <item x="1354"/>
        <item x="18159"/>
        <item x="12556"/>
        <item x="3146"/>
        <item x="12212"/>
        <item x="18059"/>
        <item x="5037"/>
        <item x="3931"/>
        <item x="1614"/>
        <item x="2945"/>
        <item x="6774"/>
        <item x="6296"/>
        <item x="946"/>
        <item x="9441"/>
        <item x="2269"/>
        <item x="12208"/>
        <item x="15469"/>
        <item x="14028"/>
        <item x="16273"/>
        <item x="6139"/>
        <item x="5639"/>
        <item x="8612"/>
        <item x="9706"/>
        <item x="6133"/>
        <item x="2400"/>
        <item x="3093"/>
        <item x="6846"/>
        <item x="9399"/>
        <item x="11519"/>
        <item x="2759"/>
        <item x="10900"/>
        <item x="6389"/>
        <item x="14307"/>
        <item x="6438"/>
        <item x="10242"/>
        <item x="2504"/>
        <item x="5204"/>
        <item x="905"/>
        <item x="1962"/>
        <item x="13951"/>
        <item x="10282"/>
        <item x="13052"/>
        <item x="966"/>
        <item x="8158"/>
        <item x="3013"/>
        <item x="8137"/>
        <item x="11120"/>
        <item x="1097"/>
        <item x="3246"/>
        <item x="4633"/>
        <item x="3491"/>
        <item x="9284"/>
        <item x="1237"/>
        <item x="12695"/>
        <item x="8608"/>
        <item x="10860"/>
        <item x="8991"/>
        <item x="6926"/>
        <item x="10812"/>
        <item x="4047"/>
        <item x="2944"/>
        <item x="1888"/>
        <item x="11946"/>
        <item x="4118"/>
        <item x="3264"/>
        <item x="8085"/>
        <item x="4869"/>
        <item x="1436"/>
        <item x="8655"/>
        <item x="886"/>
        <item x="12643"/>
        <item x="8953"/>
        <item x="11990"/>
        <item x="10512"/>
        <item x="7996"/>
        <item x="3678"/>
        <item x="2864"/>
        <item x="2835"/>
        <item x="14112"/>
        <item x="4095"/>
        <item x="16773"/>
        <item x="13802"/>
        <item x="15833"/>
        <item x="14421"/>
        <item x="5889"/>
        <item x="11735"/>
        <item x="3930"/>
        <item x="2806"/>
        <item x="10077"/>
        <item x="11521"/>
        <item x="7966"/>
        <item x="11869"/>
        <item x="14700"/>
        <item x="4840"/>
        <item x="1750"/>
        <item x="1063"/>
        <item x="7831"/>
        <item x="13129"/>
        <item x="1477"/>
        <item x="4729"/>
        <item x="11197"/>
        <item x="3092"/>
        <item x="2555"/>
        <item x="8499"/>
        <item x="6388"/>
        <item x="9065"/>
        <item x="3606"/>
        <item x="13076"/>
        <item x="2367"/>
        <item x="9945"/>
        <item x="2730"/>
        <item x="6361"/>
        <item x="10058"/>
        <item x="11030"/>
        <item x="11276"/>
        <item x="9621"/>
        <item x="4926"/>
        <item x="11430"/>
        <item x="3223"/>
        <item x="5753"/>
        <item x="10250"/>
        <item x="14577"/>
        <item x="16054"/>
        <item x="11089"/>
        <item x="13905"/>
        <item x="14562"/>
        <item x="5621"/>
        <item x="11069"/>
        <item x="4046"/>
        <item x="5418"/>
        <item x="4141"/>
        <item x="2818"/>
        <item x="7204"/>
        <item x="5118"/>
        <item x="1876"/>
        <item x="3734"/>
        <item x="15532"/>
        <item x="6470"/>
        <item x="2268"/>
        <item x="18294"/>
        <item x="3158"/>
        <item x="12949"/>
        <item x="10728"/>
        <item x="3706"/>
        <item x="7683"/>
        <item x="1083"/>
        <item x="3980"/>
        <item x="2863"/>
        <item x="2080"/>
        <item x="11936"/>
        <item x="12842"/>
        <item x="1780"/>
        <item x="11274"/>
        <item x="7706"/>
        <item x="3145"/>
        <item x="9159"/>
        <item x="5600"/>
        <item x="3374"/>
        <item x="11902"/>
        <item x="9758"/>
        <item x="7392"/>
        <item x="3733"/>
        <item x="11245"/>
        <item x="14059"/>
        <item x="2799"/>
        <item x="4184"/>
        <item x="4045"/>
        <item x="6830"/>
        <item x="3327"/>
        <item x="2287"/>
        <item x="9421"/>
        <item x="1326"/>
        <item x="2004"/>
        <item x="4017"/>
        <item x="7815"/>
        <item x="2386"/>
        <item x="6089"/>
        <item x="3812"/>
        <item x="2102"/>
        <item x="14947"/>
        <item x="11142"/>
        <item x="15477"/>
        <item x="15375"/>
        <item x="8157"/>
        <item x="4523"/>
        <item x="14925"/>
        <item x="11119"/>
        <item x="8725"/>
        <item x="5192"/>
        <item x="17347"/>
        <item x="2834"/>
        <item x="15968"/>
        <item x="10267"/>
        <item x="11730"/>
        <item x="3222"/>
        <item x="1975"/>
        <item x="3979"/>
        <item x="8445"/>
        <item x="1236"/>
        <item x="7525"/>
        <item x="6316"/>
        <item x="2542"/>
        <item x="13133"/>
        <item x="17822"/>
        <item x="15556"/>
        <item x="2161"/>
        <item x="1759"/>
        <item x="4094"/>
        <item x="17115"/>
        <item x="4889"/>
        <item x="9552"/>
        <item x="18176"/>
        <item x="11995"/>
        <item x="12642"/>
        <item x="4300"/>
        <item x="14510"/>
        <item x="4681"/>
        <item x="16084"/>
        <item x="3677"/>
        <item x="12270"/>
        <item x="2615"/>
        <item x="3326"/>
        <item x="11668"/>
        <item x="3652"/>
        <item x="2599"/>
        <item x="3632"/>
        <item x="7705"/>
        <item x="11590"/>
        <item x="9158"/>
        <item x="1526"/>
        <item x="9757"/>
        <item x="7391"/>
        <item x="3081"/>
        <item x="11868"/>
        <item x="17063"/>
        <item x="12207"/>
        <item x="10931"/>
        <item x="2798"/>
        <item x="1749"/>
        <item x="7656"/>
        <item x="2659"/>
        <item x="4728"/>
        <item x="14680"/>
        <item x="16847"/>
        <item x="7421"/>
        <item x="3631"/>
        <item x="11196"/>
        <item x="1941"/>
        <item x="4486"/>
        <item x="2172"/>
        <item x="6726"/>
        <item x="7028"/>
        <item x="5827"/>
        <item x="12165"/>
        <item x="8498"/>
        <item x="12456"/>
        <item x="6387"/>
        <item x="2191"/>
        <item x="9401"/>
        <item x="5808"/>
        <item x="7299"/>
        <item x="1681"/>
        <item x="9991"/>
        <item x="12747"/>
        <item x="10565"/>
        <item x="1668"/>
        <item x="13633"/>
        <item x="5473"/>
        <item x="11118"/>
        <item x="4093"/>
        <item x="3245"/>
        <item x="2464"/>
        <item x="14576"/>
        <item x="3978"/>
        <item x="8274"/>
        <item x="8189"/>
        <item x="15886"/>
        <item x="3760"/>
        <item x="3752"/>
        <item x="3738"/>
        <item x="11068"/>
        <item x="4044"/>
        <item x="2943"/>
        <item x="11369"/>
        <item x="6900"/>
        <item x="2311"/>
        <item x="3177"/>
        <item x="12969"/>
        <item x="18485"/>
        <item x="9211"/>
        <item x="9525"/>
        <item x="5368"/>
        <item x="2990"/>
        <item x="14473"/>
        <item x="13238"/>
        <item x="10727"/>
        <item x="4818"/>
        <item x="13519"/>
        <item x="6828"/>
        <item x="1291"/>
        <item x="3144"/>
        <item x="13206"/>
        <item x="5923"/>
        <item x="11901"/>
        <item x="7390"/>
        <item x="3929"/>
        <item x="8613"/>
        <item x="2942"/>
        <item x="33"/>
        <item x="15257"/>
        <item x="3347"/>
        <item x="7367"/>
        <item x="3811"/>
        <item x="5013"/>
        <item x="12512"/>
        <item x="1132"/>
        <item x="6746"/>
        <item x="2913"/>
        <item x="6810"/>
        <item x="7925"/>
        <item x="7920"/>
        <item x="6"/>
        <item x="1325"/>
        <item x="13107"/>
        <item x="3263"/>
        <item x="3863"/>
        <item x="2463"/>
        <item x="11176"/>
        <item x="11479"/>
        <item x="2249"/>
        <item x="1530"/>
        <item x="5807"/>
        <item x="10288"/>
        <item x="7574"/>
        <item x="1970"/>
        <item x="11450"/>
        <item x="1858"/>
        <item x="3502"/>
        <item x="2862"/>
        <item x="6066"/>
        <item x="9964"/>
        <item x="11418"/>
        <item x="10266"/>
        <item x="7848"/>
        <item x="6569"/>
        <item x="10829"/>
        <item x="7249"/>
        <item x="9937"/>
        <item x="4043"/>
        <item x="14561"/>
        <item x="1773"/>
        <item x="3200"/>
        <item x="15187"/>
        <item x="5417"/>
        <item x="11690"/>
        <item x="13568"/>
        <item x="11340"/>
        <item x="10178"/>
        <item x="7785"/>
        <item x="6568"/>
        <item x="5394"/>
        <item x="4798"/>
        <item x="3705"/>
        <item x="2886"/>
        <item x="2989"/>
        <item x="13518"/>
        <item x="1212"/>
        <item x="2861"/>
        <item x="6526"/>
        <item x="3325"/>
        <item x="9177"/>
        <item x="8013"/>
        <item x="7128"/>
        <item x="10971"/>
        <item x="1405"/>
        <item x="4220"/>
        <item x="11900"/>
        <item x="9455"/>
        <item x="8290"/>
        <item x="2067"/>
        <item x="10645"/>
        <item x="3467"/>
        <item x="1634"/>
        <item x="11221"/>
        <item x="3080"/>
        <item x="5690"/>
        <item x="3651"/>
        <item x="11867"/>
        <item x="2422"/>
        <item x="4751"/>
        <item x="3111"/>
        <item x="5265"/>
        <item x="2024"/>
        <item x="6848"/>
        <item x="3583"/>
        <item x="2912"/>
        <item x="3883"/>
        <item x="11195"/>
        <item x="4163"/>
        <item x="11513"/>
        <item x="6468"/>
        <item x="16834"/>
        <item x="3533"/>
        <item x="3076"/>
        <item x="8480"/>
        <item x="5367"/>
        <item x="15286"/>
        <item x="1961"/>
        <item x="11761"/>
        <item x="3095"/>
        <item x="5034"/>
        <item x="5467"/>
        <item x="2190"/>
        <item x="7248"/>
        <item x="11088"/>
        <item x="1235"/>
        <item x="8990"/>
        <item x="3034"/>
        <item x="14862"/>
        <item x="17534"/>
        <item x="9904"/>
        <item x="7502"/>
        <item x="13525"/>
        <item x="1508"/>
        <item x="4463"/>
        <item x="6899"/>
        <item x="12843"/>
        <item x="2911"/>
        <item x="1875"/>
        <item x="1748"/>
        <item x="3176"/>
        <item x="15599"/>
        <item x="11660"/>
        <item x="8055"/>
        <item x="12808"/>
        <item x="6550"/>
        <item x="5366"/>
        <item x="7437"/>
        <item x="10310"/>
        <item x="14111"/>
        <item x="3392"/>
        <item x="2348"/>
        <item x="9492"/>
        <item x="2298"/>
        <item x="2833"/>
        <item x="18536"/>
        <item x="9157"/>
        <item x="2582"/>
        <item x="1889"/>
        <item x="5599"/>
        <item x="3630"/>
        <item x="2047"/>
        <item x="14058"/>
        <item x="924"/>
        <item x="32"/>
        <item x="2318"/>
        <item x="3270"/>
        <item x="8832"/>
        <item x="6437"/>
        <item x="10423"/>
        <item x="3582"/>
        <item x="14381"/>
        <item x="10912"/>
        <item x="6132"/>
        <item x="1252"/>
        <item x="3038"/>
        <item x="14003"/>
        <item x="4416"/>
        <item x="9398"/>
        <item x="1395"/>
        <item x="3862"/>
        <item x="12455"/>
        <item x="1458"/>
        <item x="10591"/>
        <item x="7008"/>
        <item x="7573"/>
        <item x="4007"/>
        <item x="9889"/>
        <item x="11425"/>
        <item x="17830"/>
        <item x="7946"/>
        <item x="1793"/>
        <item x="3244"/>
        <item x="5329"/>
        <item x="4162"/>
        <item x="10811"/>
        <item x="8414"/>
        <item x="4888"/>
        <item x="6595"/>
        <item x="885"/>
        <item x="9533"/>
        <item x="2399"/>
        <item x="7461"/>
        <item x="11633"/>
        <item x="9201"/>
        <item x="3704"/>
        <item x="9506"/>
        <item x="4144"/>
        <item x="8325"/>
        <item x="5945"/>
        <item x="3977"/>
        <item x="15094"/>
        <item x="8449"/>
        <item x="3143"/>
        <item x="1468"/>
        <item x="4092"/>
        <item x="1353"/>
        <item x="17179"/>
        <item x="2267"/>
        <item x="11321"/>
        <item x="3142"/>
        <item x="3882"/>
        <item x="13782"/>
        <item x="1551"/>
        <item x="4775"/>
        <item x="2581"/>
        <item x="7389"/>
        <item x="9686"/>
        <item x="17168"/>
        <item x="4202"/>
        <item x="3091"/>
        <item x="2036"/>
        <item x="11570"/>
        <item x="9127"/>
        <item x="7158"/>
        <item x="10663"/>
        <item x="4995"/>
        <item x="9116"/>
        <item x="17857"/>
        <item x="1702"/>
        <item x="18542"/>
        <item x="4161"/>
        <item x="5"/>
        <item x="3308"/>
        <item x="10896"/>
        <item x="8775"/>
        <item x="4140"/>
        <item x="15305"/>
        <item x="19520"/>
        <item x="17648"/>
        <item x="3605"/>
        <item x="5726"/>
        <item x="7007"/>
        <item x="13631"/>
        <item x="3604"/>
        <item x="14618"/>
        <item x="2224"/>
        <item x="9370"/>
        <item x="3243"/>
        <item x="9338"/>
        <item x="965"/>
        <item x="7894"/>
        <item x="13352"/>
        <item x="7276"/>
        <item x="4006"/>
        <item x="1653"/>
        <item x="5466"/>
        <item x="4632"/>
        <item x="1701"/>
        <item x="12047"/>
        <item x="10810"/>
        <item x="18036"/>
        <item x="4042"/>
        <item x="16950"/>
        <item x="8521"/>
        <item x="1507"/>
        <item x="5689"/>
        <item x="12009"/>
        <item x="953"/>
        <item x="2057"/>
        <item x="4553"/>
        <item x="5974"/>
        <item x="4005"/>
        <item x="10726"/>
        <item x="5944"/>
        <item x="7300"/>
        <item x="14770"/>
        <item x="4948"/>
        <item x="5350"/>
        <item x="4091"/>
        <item x="13491"/>
        <item x="10101"/>
        <item x="13177"/>
        <item x="2453"/>
        <item x="3909"/>
        <item x="15019"/>
        <item x="1062"/>
        <item x="6436"/>
        <item x="14027"/>
        <item x="2202"/>
        <item x="9705"/>
        <item x="11377"/>
        <item x="3629"/>
        <item x="5535"/>
        <item x="2266"/>
        <item x="13106"/>
        <item x="4755"/>
        <item x="4969"/>
        <item x="7597"/>
        <item x="5516"/>
        <item x="6365"/>
        <item x="2673"/>
        <item x="7572"/>
        <item x="5203"/>
        <item x="895"/>
        <item x="15907"/>
        <item x="2160"/>
        <item x="13351"/>
        <item x="17388"/>
        <item x="11117"/>
        <item x="10265"/>
        <item x="6958"/>
        <item x="8324"/>
        <item x="11481"/>
        <item x="16926"/>
        <item x="2967"/>
        <item x="14235"/>
        <item x="9274"/>
        <item x="3957"/>
        <item x="8413"/>
        <item x="6467"/>
        <item x="10201"/>
        <item x="17902"/>
        <item x="5688"/>
        <item x="2817"/>
        <item x="3532"/>
        <item x="1747"/>
        <item x="11819"/>
        <item x="4552"/>
        <item x="11989"/>
        <item x="2635"/>
        <item x="12297"/>
        <item x="11319"/>
        <item x="8928"/>
        <item x="13308"/>
        <item x="1940"/>
        <item x="7436"/>
        <item x="5078"/>
        <item x="13205"/>
        <item x="3490"/>
        <item x="8591"/>
        <item x="19193"/>
        <item x="8267"/>
        <item x="14420"/>
        <item x="7685"/>
        <item x="1550"/>
        <item x="13465"/>
        <item x="10953"/>
        <item x="4299"/>
        <item x="6179"/>
        <item x="1769"/>
        <item x="13776"/>
        <item x="14057"/>
        <item x="15947"/>
        <item x="7079"/>
        <item x="13751"/>
        <item x="2580"/>
        <item x="2012"/>
        <item x="11543"/>
        <item x="3581"/>
        <item x="1197"/>
        <item x="6131"/>
        <item x="12486"/>
        <item x="2398"/>
        <item x="7238"/>
        <item x="12802"/>
        <item x="5226"/>
        <item x="9676"/>
        <item x="4016"/>
        <item x="1457"/>
        <item x="13075"/>
        <item x="9648"/>
        <item x="7298"/>
        <item x="7011"/>
        <item x="7571"/>
        <item x="964"/>
        <item x="8156"/>
        <item x="1082"/>
        <item x="13866"/>
        <item x="2201"/>
        <item x="5752"/>
        <item x="9594"/>
        <item x="4909"/>
        <item x="2966"/>
        <item x="15222"/>
        <item x="13904"/>
        <item x="1166"/>
        <item x="1306"/>
        <item x="2333"/>
        <item x="6925"/>
        <item x="4929"/>
        <item x="7814"/>
        <item x="14861"/>
        <item x="12358"/>
        <item x="8675"/>
        <item x="10200"/>
        <item x="5416"/>
        <item x="14202"/>
        <item x="2421"/>
        <item x="9551"/>
        <item x="4015"/>
        <item x="1874"/>
        <item x="12641"/>
        <item x="11124"/>
        <item x="2672"/>
        <item x="4839"/>
        <item x="3423"/>
        <item x="3928"/>
        <item x="3703"/>
        <item x="2634"/>
        <item x="2345"/>
        <item x="1152"/>
        <item x="2385"/>
        <item x="13237"/>
        <item x="4354"/>
        <item x="12924"/>
        <item x="11526"/>
        <item x="11692"/>
        <item x="7301"/>
        <item x="2758"/>
        <item x="2248"/>
        <item x="2941"/>
        <item x="7078"/>
        <item x="13750"/>
        <item x="10053"/>
        <item x="2021"/>
        <item x="10675"/>
        <item x="12485"/>
        <item x="8805"/>
        <item x="14002"/>
        <item x="14348"/>
        <item x="12164"/>
        <item x="9675"/>
        <item x="10590"/>
        <item x="9655"/>
        <item x="3531"/>
        <item x="1597"/>
        <item x="2742"/>
        <item x="1960"/>
        <item x="3513"/>
        <item x="12094"/>
        <item x="9620"/>
        <item x="2723"/>
        <item x="3580"/>
        <item x="7548"/>
        <item x="1990"/>
        <item x="1633"/>
        <item x="6315"/>
        <item x="4072"/>
        <item x="4160"/>
        <item x="7993"/>
        <item x="18329"/>
        <item x="13305"/>
        <item x="1768"/>
        <item x="11368"/>
        <item x="12987"/>
        <item x="3185"/>
        <item x="5987"/>
        <item x="3012"/>
        <item x="7784"/>
        <item x="9231"/>
        <item x="6879"/>
        <item x="2633"/>
        <item x="18888"/>
        <item x="2101"/>
        <item x="11632"/>
        <item x="5638"/>
        <item x="3702"/>
        <item x="7151"/>
        <item x="4795"/>
        <item x="10130"/>
        <item x="6826"/>
        <item x="1680"/>
        <item x="2579"/>
        <item x="7416"/>
        <item x="3956"/>
        <item x="6471"/>
        <item x="4117"/>
        <item x="3371"/>
        <item x="14727"/>
        <item x="4071"/>
        <item x="4249"/>
        <item x="9204"/>
        <item x="2310"/>
        <item x="17062"/>
        <item x="10349"/>
        <item x="1045"/>
        <item x="2741"/>
        <item x="2784"/>
        <item x="7624"/>
        <item x="9092"/>
        <item x="119"/>
        <item x="5826"/>
        <item x="3262"/>
        <item x="2524"/>
        <item x="6130"/>
        <item x="1989"/>
        <item x="12775"/>
        <item x="7893"/>
        <item x="9233"/>
        <item x="2366"/>
        <item x="5806"/>
        <item x="15840"/>
        <item x="15751"/>
        <item x="4774"/>
        <item x="1061"/>
        <item x="2203"/>
        <item x="6274"/>
        <item x="5191"/>
        <item x="4090"/>
        <item x="10537"/>
        <item x="5751"/>
        <item x="2722"/>
        <item x="2701"/>
        <item x="6314"/>
        <item x="81"/>
        <item x="9570"/>
        <item x="8"/>
        <item x="8969"/>
        <item x="6594"/>
        <item x="8084"/>
        <item x="5146"/>
        <item x="7482"/>
        <item x="884"/>
        <item x="2537"/>
        <item x="15154"/>
        <item x="12640"/>
        <item x="6567"/>
        <item x="3405"/>
        <item x="2118"/>
        <item x="2100"/>
        <item x="17004"/>
        <item x="10756"/>
        <item x="8931"/>
        <item x="11025"/>
        <item x="4116"/>
        <item x="2860"/>
        <item x="2286"/>
        <item x="2988"/>
        <item x="13517"/>
        <item x="12269"/>
        <item x="9829"/>
        <item x="7735"/>
        <item x="12187"/>
        <item x="9176"/>
        <item x="9491"/>
        <item x="15666"/>
        <item x="16770"/>
        <item x="11589"/>
        <item x="7684"/>
        <item x="9454"/>
        <item x="8289"/>
        <item x="7096"/>
        <item x="7247"/>
        <item x="6178"/>
        <item x="9136"/>
        <item x="2757"/>
        <item x="4159"/>
        <item x="11569"/>
        <item x="2797"/>
        <item x="4908"/>
        <item x="3861"/>
        <item x="2803"/>
        <item x="2578"/>
        <item x="6435"/>
        <item x="14026"/>
        <item x="1131"/>
        <item x="18922"/>
        <item x="10619"/>
        <item x="3628"/>
        <item x="12484"/>
        <item x="7942"/>
        <item x="16738"/>
        <item x="3838"/>
        <item x="16433"/>
        <item x="8210"/>
        <item x="9064"/>
        <item x="2545"/>
        <item x="3289"/>
        <item x="5866"/>
        <item x="9529"/>
        <item x="9647"/>
        <item x="8355"/>
        <item x="1379"/>
        <item x="2205"/>
        <item x="11760"/>
        <item x="100"/>
        <item x="5778"/>
        <item x="9619"/>
        <item x="11116"/>
        <item x="2987"/>
        <item x="16138"/>
        <item x="10264"/>
        <item x="2462"/>
        <item x="3182"/>
        <item x="1234"/>
        <item x="2965"/>
        <item x="13903"/>
        <item x="9914"/>
        <item x="8989"/>
        <item x="7830"/>
        <item x="5441"/>
        <item x="8412"/>
        <item x="13597"/>
        <item x="12357"/>
        <item x="4041"/>
        <item x="2940"/>
        <item x="4576"/>
        <item x="10791"/>
        <item x="8654"/>
        <item x="3011"/>
        <item x="15531"/>
        <item x="4279"/>
        <item x="7184"/>
        <item x="4838"/>
        <item x="11024"/>
        <item x="12610"/>
        <item x="10735"/>
        <item x="4272"/>
        <item x="2099"/>
        <item x="1516"/>
        <item x="4522"/>
        <item x="7150"/>
        <item x="13516"/>
        <item x="5242"/>
        <item x="2859"/>
        <item x="3445"/>
        <item x="12213"/>
        <item x="3307"/>
        <item x="13427"/>
        <item x="6197"/>
        <item x="9766"/>
        <item x="3110"/>
        <item x="10510"/>
        <item x="17740"/>
        <item x="11899"/>
        <item x="10692"/>
        <item x="1613"/>
        <item x="4248"/>
        <item x="4415"/>
        <item x="6502"/>
        <item x="10052"/>
        <item x="10353"/>
        <item x="12075"/>
        <item x="13420"/>
        <item x="4388"/>
        <item x="7919"/>
        <item x="4414"/>
        <item x="118"/>
        <item x="8961"/>
        <item x="7320"/>
        <item x="3466"/>
        <item x="3422"/>
        <item x="2189"/>
        <item x="1829"/>
        <item x="3033"/>
        <item x="10589"/>
        <item x="8185"/>
        <item x="7006"/>
        <item x="4201"/>
        <item x="11346"/>
        <item x="6360"/>
        <item x="1959"/>
        <item x="2765"/>
        <item x="11789"/>
        <item x="15259"/>
        <item x="9618"/>
        <item x="2721"/>
        <item x="1652"/>
        <item x="3122"/>
        <item x="8635"/>
        <item x="2671"/>
        <item x="13625"/>
        <item x="9936"/>
        <item x="4158"/>
        <item x="11174"/>
        <item x="14704"/>
        <item x="2332"/>
        <item x="13311"/>
        <item x="12356"/>
        <item x="3955"/>
        <item x="11367"/>
        <item x="18924"/>
        <item x="12008"/>
        <item x="6044"/>
        <item x="14828"/>
        <item x="13567"/>
        <item x="8054"/>
        <item x="2397"/>
        <item x="8506"/>
        <item x="2632"/>
        <item x="13548"/>
        <item x="8831"/>
        <item x="9859"/>
        <item x="15482"/>
        <item x="3391"/>
        <item x="10154"/>
        <item x="2098"/>
        <item x="10442"/>
        <item x="8032"/>
        <item x="10725"/>
        <item x="15093"/>
        <item x="1828"/>
        <item x="10129"/>
        <item x="1352"/>
        <item x="6295"/>
        <item x="18158"/>
        <item x="4271"/>
        <item x="15961"/>
        <item x="11898"/>
        <item x="8288"/>
        <item x="5298"/>
        <item x="7577"/>
        <item x="4247"/>
        <item x="10662"/>
        <item x="2171"/>
        <item x="3732"/>
        <item x="14064"/>
        <item x="12206"/>
        <item x="5264"/>
        <item x="2020"/>
        <item x="12834"/>
        <item x="9420"/>
        <item x="2223"/>
        <item x="2898"/>
        <item x="8804"/>
        <item x="13112"/>
        <item x="4413"/>
        <item x="14653"/>
        <item x="13394"/>
        <item x="8774"/>
        <item x="12251"/>
        <item x="6702"/>
        <item x="1632"/>
        <item x="11787"/>
        <item x="9364"/>
        <item x="4671"/>
        <item x="4945"/>
        <item x="1596"/>
        <item x="12426"/>
        <item x="5122"/>
        <item x="952"/>
        <item x="3579"/>
        <item x="14924"/>
        <item x="13927"/>
        <item x="4040"/>
        <item x="2222"/>
        <item x="7847"/>
        <item x="6657"/>
        <item x="3242"/>
        <item x="10536"/>
        <item x="9306"/>
        <item x="3221"/>
        <item x="3976"/>
        <item x="7965"/>
        <item x="8444"/>
        <item x="6633"/>
        <item x="11087"/>
        <item x="6626"/>
        <item x="1305"/>
        <item x="3220"/>
        <item x="12365"/>
        <item x="3032"/>
        <item x="3465"/>
        <item x="12046"/>
        <item x="10809"/>
        <item x="6196"/>
        <item x="11126"/>
        <item x="9903"/>
        <item x="8674"/>
        <item x="18790"/>
        <item x="13882"/>
        <item x="11366"/>
        <item x="2383"/>
        <item x="4863"/>
        <item x="2651"/>
        <item x="8653"/>
        <item x="13863"/>
        <item x="7783"/>
        <item x="17664"/>
        <item x="10462"/>
        <item x="3175"/>
        <item x="7183"/>
        <item x="2885"/>
        <item x="5365"/>
        <item x="14143"/>
        <item x="4298"/>
        <item x="16224"/>
        <item x="1727"/>
        <item x="11962"/>
        <item x="3701"/>
        <item x="12584"/>
        <item x="10128"/>
        <item x="2783"/>
        <item x="1351"/>
        <item x="5520"/>
        <item x="13490"/>
        <item x="8590"/>
        <item x="7415"/>
        <item x="13183"/>
        <item x="5328"/>
        <item x="4412"/>
        <item x="4392"/>
        <item x="1549"/>
        <item x="9756"/>
        <item x="10661"/>
        <item x="2046"/>
        <item x="4436"/>
        <item x="2221"/>
        <item x="3578"/>
        <item x="2536"/>
        <item x="9704"/>
        <item x="10033"/>
        <item x="9063"/>
        <item x="7623"/>
        <item x="6410"/>
        <item x="9617"/>
        <item x="7027"/>
        <item x="5825"/>
        <item x="6104"/>
        <item x="10010"/>
        <item x="2513"/>
        <item x="10588"/>
        <item x="5805"/>
        <item x="7237"/>
        <item x="1746"/>
        <item x="5224"/>
        <item x="3054"/>
        <item x="11417"/>
        <item x="1792"/>
        <item x="3545"/>
        <item x="1548"/>
        <item x="10535"/>
        <item x="1679"/>
        <item x="1169"/>
        <item x="3489"/>
        <item x="10249"/>
        <item x="2670"/>
        <item x="3779"/>
        <item x="3544"/>
        <item x="8112"/>
        <item x="3031"/>
        <item x="14560"/>
        <item x="3751"/>
        <item x="12355"/>
        <item x="6905"/>
        <item x="9902"/>
        <item x="1435"/>
        <item x="1439"/>
        <item x="11365"/>
        <item x="2143"/>
        <item x="9862"/>
        <item x="1873"/>
        <item x="7782"/>
        <item x="4551"/>
        <item x="11988"/>
        <item x="4837"/>
        <item x="12609"/>
        <item x="11637"/>
        <item x="3959"/>
        <item x="14142"/>
        <item x="12948"/>
        <item x="13236"/>
        <item x="7654"/>
        <item x="12955"/>
        <item x="1917"/>
        <item x="15099"/>
        <item x="9175"/>
        <item x="11935"/>
        <item x="3488"/>
        <item x="8589"/>
        <item x="17073"/>
        <item x="6177"/>
        <item x="1758"/>
        <item x="5579"/>
        <item x="14398"/>
        <item x="1905"/>
        <item x="10660"/>
        <item x="2894"/>
        <item x="12205"/>
        <item x="4912"/>
        <item x="9094"/>
        <item x="2740"/>
        <item x="1008"/>
        <item x="11838"/>
        <item x="9419"/>
        <item x="1872"/>
        <item x="31"/>
        <item x="9703"/>
        <item x="17981"/>
        <item x="4601"/>
        <item x="3090"/>
        <item x="3837"/>
        <item x="4411"/>
        <item x="3306"/>
        <item x="1324"/>
        <item x="5804"/>
        <item x="12163"/>
        <item x="11786"/>
        <item x="3927"/>
        <item x="6088"/>
        <item x="7832"/>
        <item x="4115"/>
        <item x="9337"/>
        <item x="13651"/>
        <item x="11424"/>
        <item x="5190"/>
        <item x="6957"/>
        <item x="4070"/>
        <item x="16325"/>
        <item x="10234"/>
        <item x="6924"/>
        <item x="15827"/>
        <item x="2939"/>
        <item x="8058"/>
        <item x="3673"/>
        <item x="7279"/>
        <item x="1871"/>
        <item x="11339"/>
        <item x="14170"/>
        <item x="7182"/>
        <item x="4836"/>
        <item x="11023"/>
        <item x="14141"/>
        <item x="10441"/>
        <item x="4670"/>
        <item x="6845"/>
        <item x="5847"/>
        <item x="1211"/>
        <item x="17951"/>
        <item x="8607"/>
        <item x="7435"/>
        <item x="16989"/>
        <item x="7149"/>
        <item x="7102"/>
        <item x="4252"/>
        <item x="6496"/>
        <item x="2066"/>
        <item x="4435"/>
        <item x="1767"/>
        <item x="14056"/>
        <item x="923"/>
        <item x="11568"/>
        <item x="3650"/>
        <item x="4410"/>
        <item x="17061"/>
        <item x="16096"/>
        <item x="12511"/>
        <item x="7653"/>
        <item x="3288"/>
        <item x="9115"/>
        <item x="7622"/>
        <item x="3577"/>
        <item x="7596"/>
        <item x="2279"/>
        <item x="11512"/>
        <item x="10895"/>
        <item x="8497"/>
        <item x="11029"/>
        <item x="12425"/>
        <item x="3810"/>
        <item x="904"/>
        <item x="4004"/>
        <item x="6680"/>
        <item x="13659"/>
        <item x="4369"/>
        <item x="8460"/>
        <item x="4104"/>
        <item x="6341"/>
        <item x="12405"/>
        <item x="8724"/>
        <item x="7366"/>
        <item x="13030"/>
        <item x="4521"/>
        <item x="14575"/>
        <item x="1233"/>
        <item x="2710"/>
        <item x="3464"/>
        <item x="13304"/>
        <item x="2503"/>
        <item x="8354"/>
        <item x="15186"/>
        <item x="3199"/>
        <item x="9256"/>
        <item x="3731"/>
        <item x="2309"/>
        <item x="4014"/>
        <item x="15153"/>
        <item x="16487"/>
        <item x="6006"/>
        <item x="10755"/>
        <item x="3700"/>
        <item x="9858"/>
        <item x="15123"/>
        <item x="18132"/>
        <item x="1456"/>
        <item x="7275"/>
        <item x="3473"/>
        <item x="13821"/>
        <item x="7734"/>
        <item x="13204"/>
        <item x="7127"/>
        <item x="3053"/>
        <item x="2598"/>
        <item x="3954"/>
        <item x="13184"/>
        <item x="10087"/>
        <item x="3109"/>
        <item x="7677"/>
        <item x="5297"/>
        <item x="4246"/>
        <item x="11567"/>
        <item x="2155"/>
        <item x="6773"/>
        <item x="1417"/>
        <item x="17792"/>
        <item x="7005"/>
        <item x="2420"/>
        <item x="13448"/>
        <item x="4183"/>
        <item x="4039"/>
        <item x="8243"/>
        <item x="3576"/>
        <item x="11547"/>
        <item x="4462"/>
        <item x="2278"/>
        <item x="5241"/>
        <item x="14001"/>
        <item x="10329"/>
        <item x="8959"/>
        <item x="1323"/>
        <item x="117"/>
        <item x="8496"/>
        <item x="2720"/>
        <item x="4139"/>
        <item x="8904"/>
        <item x="3287"/>
        <item x="4207"/>
        <item x="14617"/>
        <item x="13369"/>
        <item x="10060"/>
        <item x="1726"/>
        <item x="8748"/>
        <item x="903"/>
        <item x="2700"/>
        <item x="2484"/>
        <item x="2719"/>
        <item x="1667"/>
        <item x="8723"/>
        <item x="2986"/>
        <item x="1119"/>
        <item x="11729"/>
        <item x="9302"/>
        <item x="10016"/>
        <item x="11640"/>
        <item x="4907"/>
        <item x="3778"/>
        <item x="3390"/>
        <item x="12694"/>
        <item x="2832"/>
        <item x="1304"/>
        <item x="4338"/>
        <item x="4504"/>
        <item x="8704"/>
        <item x="14528"/>
        <item x="883"/>
        <item x="3627"/>
        <item x="15152"/>
        <item x="2076"/>
        <item x="18998"/>
        <item x="3699"/>
        <item x="7460"/>
        <item x="3902"/>
        <item x="14140"/>
        <item x="8037"/>
        <item x="10740"/>
        <item x="4817"/>
        <item x="11934"/>
        <item x="15060"/>
        <item x="10100"/>
        <item x="10816"/>
        <item x="7055"/>
        <item x="3108"/>
        <item x="10377"/>
        <item x="2597"/>
        <item x="11244"/>
        <item x="14055"/>
        <item x="922"/>
        <item x="2308"/>
        <item x="14397"/>
        <item x="11769"/>
        <item x="5263"/>
        <item x="1130"/>
        <item x="3787"/>
        <item x="13419"/>
        <item x="4219"/>
        <item x="7621"/>
        <item x="19020"/>
        <item x="14347"/>
        <item x="9062"/>
        <item x="5515"/>
        <item x="14306"/>
        <item x="4669"/>
        <item x="2502"/>
        <item x="2535"/>
        <item x="12424"/>
        <item x="9806"/>
        <item x="5202"/>
        <item x="11449"/>
        <item x="18298"/>
        <item x="14283"/>
        <item x="11759"/>
        <item x="10564"/>
        <item x="9336"/>
        <item x="4182"/>
        <item x="2718"/>
        <item x="14923"/>
        <item x="3649"/>
        <item x="7534"/>
        <item x="2523"/>
        <item x="8132"/>
        <item x="3219"/>
        <item x="8443"/>
        <item x="2669"/>
        <item x="1631"/>
        <item x="1232"/>
        <item x="3250"/>
        <item x="4337"/>
        <item x="2329"/>
        <item x="1730"/>
        <item x="921"/>
        <item x="4503"/>
        <item x="7501"/>
        <item x="8393"/>
        <item x="5687"/>
        <item x="2816"/>
        <item x="1562"/>
        <item x="13862"/>
        <item x="3313"/>
        <item x="3730"/>
        <item x="3174"/>
        <item x="13555"/>
        <item x="3252"/>
        <item x="14792"/>
        <item x="4114"/>
        <item x="12608"/>
        <item x="6444"/>
        <item x="4297"/>
        <item x="5637"/>
        <item x="3404"/>
        <item x="3698"/>
        <item x="8323"/>
        <item x="8994"/>
        <item x="7434"/>
        <item x="3975"/>
        <item x="12871"/>
        <item x="4245"/>
        <item x="5619"/>
        <item x="14441"/>
        <item x="9490"/>
        <item x="10099"/>
        <item x="1845"/>
        <item x="9690"/>
        <item x="13775"/>
        <item x="12536"/>
        <item x="17463"/>
        <item x="2243"/>
        <item x="2419"/>
        <item x="9728"/>
        <item x="3286"/>
        <item x="10348"/>
        <item x="6035"/>
        <item x="14994"/>
        <item x="45"/>
        <item x="2003"/>
        <item x="11511"/>
        <item x="7918"/>
        <item x="4575"/>
        <item x="4698"/>
        <item x="14652"/>
        <item x="3030"/>
        <item x="6701"/>
        <item x="17778"/>
        <item x="6154"/>
        <item x="7733"/>
        <item x="17692"/>
        <item x="1958"/>
        <item x="11448"/>
        <item x="4003"/>
        <item x="4773"/>
        <item x="2858"/>
        <item x="11115"/>
        <item x="8217"/>
        <item x="9156"/>
        <item x="4089"/>
        <item x="1988"/>
        <item x="5927"/>
        <item x="2668"/>
        <item x="18004"/>
        <item x="14352"/>
        <item x="1370"/>
        <item x="13374"/>
        <item x="4318"/>
        <item x="11203"/>
        <item x="5695"/>
        <item x="17687"/>
        <item x="2554"/>
        <item x="9550"/>
        <item x="3530"/>
        <item x="1938"/>
        <item x="10754"/>
        <item x="14791"/>
        <item x="8927"/>
        <item x="3512"/>
        <item x="14139"/>
        <item x="3346"/>
        <item x="6844"/>
        <item x="3052"/>
        <item x="4520"/>
        <item x="16707"/>
        <item x="5893"/>
        <item x="11033"/>
        <item x="11613"/>
        <item x="12245"/>
        <item x="9797"/>
        <item x="1693"/>
        <item x="1791"/>
        <item x="4682"/>
        <item x="3107"/>
        <item x="1904"/>
        <item x="16793"/>
        <item x="12222"/>
        <item x="7032"/>
        <item x="2242"/>
        <item x="12862"/>
        <item x="5865"/>
        <item x="3106"/>
        <item x="12100"/>
        <item x="12833"/>
        <item x="11542"/>
        <item x="6745"/>
        <item x="4579"/>
        <item x="2220"/>
        <item x="13753"/>
        <item x="13426"/>
        <item x="16259"/>
        <item x="1725"/>
        <item x="5240"/>
        <item x="11510"/>
        <item x="2553"/>
        <item x="10642"/>
        <item x="2019"/>
        <item x="2717"/>
        <item x="1595"/>
        <item x="1303"/>
        <item x="13074"/>
        <item x="3809"/>
        <item x="14946"/>
        <item x="13915"/>
        <item x="7871"/>
        <item x="2699"/>
        <item x="2219"/>
        <item x="3403"/>
        <item x="3575"/>
        <item x="11114"/>
        <item x="3611"/>
        <item x="5465"/>
        <item x="13028"/>
        <item x="4631"/>
        <item x="16324"/>
        <item x="11708"/>
        <item x="15074"/>
        <item x="8411"/>
        <item x="14860"/>
        <item x="8673"/>
        <item x="1903"/>
        <item x="2614"/>
        <item x="8528"/>
        <item x="5686"/>
        <item x="2418"/>
        <item x="9549"/>
        <item x="8385"/>
        <item x="2910"/>
        <item x="15151"/>
        <item x="5583"/>
        <item x="4244"/>
        <item x="14790"/>
        <item x="11022"/>
        <item x="1724"/>
        <item x="2739"/>
        <item x="1081"/>
        <item x="8914"/>
        <item x="12947"/>
        <item x="9200"/>
        <item x="2985"/>
        <item x="17356"/>
        <item x="1434"/>
        <item x="9828"/>
        <item x="2857"/>
        <item x="9397"/>
        <item x="2075"/>
        <item x="11612"/>
        <item x="5062"/>
        <item x="3953"/>
        <item x="1692"/>
        <item x="9803"/>
        <item x="8287"/>
        <item x="3305"/>
        <item x="13464"/>
        <item x="10952"/>
        <item x="7388"/>
        <item x="11716"/>
        <item x="6466"/>
        <item x="1678"/>
        <item x="2815"/>
        <item x="8264"/>
        <item x="4750"/>
        <item x="8131"/>
        <item x="3860"/>
        <item x="1666"/>
        <item x="16258"/>
        <item x="13718"/>
        <item x="4387"/>
        <item x="6725"/>
        <item x="3836"/>
        <item x="4409"/>
        <item x="6277"/>
        <item x="7319"/>
        <item x="15440"/>
        <item x="14305"/>
        <item x="13073"/>
        <item x="11785"/>
        <item x="9646"/>
        <item x="13676"/>
        <item x="11141"/>
        <item x="2698"/>
        <item x="2218"/>
        <item x="11758"/>
        <item x="5777"/>
        <item x="17779"/>
        <item x="1665"/>
        <item x="12404"/>
        <item x="4353"/>
        <item x="5189"/>
        <item x="2984"/>
        <item x="15254"/>
        <item x="5464"/>
        <item x="23"/>
        <item x="1138"/>
        <item x="13624"/>
        <item x="18562"/>
        <item x="9913"/>
        <item x="7829"/>
        <item x="4373"/>
        <item x="2328"/>
        <item x="2440"/>
        <item x="4502"/>
        <item x="8249"/>
        <item x="4317"/>
        <item x="3370"/>
        <item x="2134"/>
        <item x="2065"/>
        <item x="2483"/>
        <item x="3173"/>
        <item x="14169"/>
        <item x="14789"/>
        <item x="3345"/>
        <item x="8616"/>
        <item x="7704"/>
        <item x="2233"/>
        <item x="4368"/>
        <item x="14401"/>
        <item x="12244"/>
        <item x="1827"/>
        <item x="13820"/>
        <item x="4088"/>
        <item x="13203"/>
        <item x="11933"/>
        <item x="7126"/>
        <item x="14751"/>
        <item x="1404"/>
        <item x="4038"/>
        <item x="1957"/>
        <item x="12896"/>
        <item x="10083"/>
        <item x="11905"/>
        <item x="1547"/>
        <item x="13463"/>
        <item x="18832"/>
        <item x="9755"/>
        <item x="12535"/>
        <item x="11243"/>
        <item x="15072"/>
        <item x="8611"/>
        <item x="10671"/>
        <item x="15468"/>
        <item x="6434"/>
        <item x="4037"/>
        <item x="2297"/>
        <item x="1296"/>
        <item x="12184"/>
        <item x="7342"/>
        <item x="3626"/>
        <item x="3089"/>
        <item x="2856"/>
        <item x="4966"/>
        <item x="10587"/>
        <item x="4654"/>
        <item x="6990"/>
        <item x="1826"/>
        <item x="7870"/>
        <item x="5493"/>
        <item x="10563"/>
        <item x="13650"/>
        <item x="12516"/>
        <item x="15408"/>
        <item x="1790"/>
        <item x="7846"/>
        <item x="11177"/>
        <item x="16088"/>
        <item x="5722"/>
        <item x="13303"/>
        <item x="3198"/>
        <item x="4408"/>
        <item x="8968"/>
        <item x="6593"/>
        <item x="8360"/>
        <item x="10419"/>
        <item x="2650"/>
        <item x="1745"/>
        <item x="2133"/>
        <item x="4668"/>
        <item x="13847"/>
        <item x="4002"/>
        <item x="11817"/>
        <item x="14472"/>
        <item x="8312"/>
        <item x="14764"/>
        <item x="7433"/>
        <item x="2855"/>
        <item x="8637"/>
        <item x="2782"/>
        <item x="3648"/>
        <item x="18454"/>
        <item x="3952"/>
        <item x="3672"/>
        <item x="5296"/>
        <item x="9155"/>
        <item x="16177"/>
        <item x="2756"/>
        <item x="1766"/>
        <item x="1870"/>
        <item x="5295"/>
        <item x="5578"/>
        <item x="11866"/>
        <item x="16221"/>
        <item x="2577"/>
        <item x="4612"/>
        <item x="3324"/>
        <item x="3105"/>
        <item x="2534"/>
        <item x="7341"/>
        <item x="10032"/>
        <item x="7620"/>
        <item x="14954"/>
        <item x="12801"/>
        <item x="3551"/>
        <item x="2018"/>
        <item x="18433"/>
        <item x="2716"/>
        <item x="3859"/>
        <item x="22"/>
        <item x="1455"/>
        <item x="4200"/>
        <item x="13"/>
        <item x="12810"/>
        <item x="9990"/>
        <item x="1956"/>
        <item x="2002"/>
        <item x="11447"/>
        <item x="2217"/>
        <item x="4816"/>
        <item x="3514"/>
        <item x="2482"/>
        <item x="7414"/>
        <item x="4087"/>
        <item x="6034"/>
        <item x="11086"/>
        <item x="7524"/>
        <item x="5167"/>
        <item x="12693"/>
        <item x="8001"/>
        <item x="4336"/>
        <item x="4600"/>
        <item x="1857"/>
        <item x="11372"/>
        <item x="1856"/>
        <item x="5145"/>
        <item x="1955"/>
        <item x="3951"/>
        <item x="13286"/>
        <item x="5393"/>
        <item x="3729"/>
        <item x="5392"/>
        <item x="2481"/>
        <item x="4296"/>
        <item x="12968"/>
        <item x="8606"/>
        <item x="7181"/>
        <item x="4667"/>
        <item x="3157"/>
        <item x="5117"/>
        <item x="14448"/>
        <item x="11480"/>
        <item x="1203"/>
        <item x="7432"/>
        <item x="4989"/>
        <item x="4243"/>
        <item x="3141"/>
        <item x="3123"/>
        <item x="2216"/>
        <item x="11932"/>
        <item x="8996"/>
        <item x="4794"/>
        <item x="2596"/>
        <item x="9796"/>
        <item x="17579"/>
        <item x="3676"/>
        <item x="14087"/>
        <item x="1358"/>
        <item x="13176"/>
        <item x="10691"/>
        <item x="9453"/>
        <item x="7808"/>
        <item x="10951"/>
        <item x="2755"/>
        <item x="3463"/>
        <item x="6465"/>
        <item x="2045"/>
        <item x="12861"/>
        <item x="1182"/>
        <item x="3647"/>
        <item x="10930"/>
        <item x="7682"/>
        <item x="2576"/>
        <item x="7941"/>
        <item x="6744"/>
        <item x="3440"/>
        <item x="3574"/>
        <item x="14679"/>
        <item x="2909"/>
        <item x="11509"/>
        <item x="6108"/>
        <item x="5534"/>
        <item x="3835"/>
        <item x="17720"/>
        <item x="2715"/>
        <item x="3858"/>
        <item x="2754"/>
        <item x="9683"/>
        <item x="1630"/>
        <item x="11784"/>
        <item x="2501"/>
        <item x="3075"/>
        <item x="12128"/>
        <item x="10875"/>
        <item x="894"/>
        <item x="3808"/>
        <item x="6337"/>
        <item x="9013"/>
        <item x="1546"/>
        <item x="2697"/>
        <item x="6632"/>
        <item x="7854"/>
        <item x="11691"/>
        <item x="8988"/>
        <item x="12680"/>
        <item x="6433"/>
        <item x="6923"/>
        <item x="15747"/>
        <item x="6294"/>
        <item x="12653"/>
        <item x="3529"/>
        <item x="2382"/>
        <item x="11049"/>
        <item x="1744"/>
        <item x="10037"/>
        <item x="8952"/>
        <item x="10697"/>
        <item x="16004"/>
        <item x="5061"/>
        <item x="8926"/>
        <item x="2381"/>
        <item x="7852"/>
        <item x="5943"/>
        <item x="2461"/>
        <item x="2854"/>
        <item x="2307"/>
        <item x="3389"/>
        <item x="14440"/>
        <item x="7125"/>
        <item x="10970"/>
        <item x="1217"/>
        <item x="10098"/>
        <item x="4630"/>
        <item x="19386"/>
        <item x="4069"/>
        <item x="3156"/>
        <item x="4407"/>
        <item x="10929"/>
        <item x="10127"/>
        <item x="6700"/>
        <item x="4181"/>
        <item x="13781"/>
        <item x="2215"/>
        <item x="9695"/>
        <item x="14977"/>
        <item x="11508"/>
        <item x="13105"/>
        <item x="10009"/>
        <item x="3285"/>
        <item x="4906"/>
        <item x="3807"/>
        <item x="12109"/>
        <item x="6359"/>
        <item x="2696"/>
        <item x="14282"/>
        <item x="13051"/>
        <item x="2853"/>
        <item x="17112"/>
        <item x="9012"/>
        <item x="8130"/>
        <item x="6956"/>
        <item x="3974"/>
        <item x="4068"/>
        <item x="10233"/>
        <item x="6922"/>
        <item x="11067"/>
        <item x="6293"/>
        <item x="8529"/>
        <item x="4697"/>
        <item x="2170"/>
        <item x="16308"/>
        <item x="8384"/>
        <item x="2919"/>
        <item x="14509"/>
        <item x="13256"/>
        <item x="9524"/>
        <item x="2631"/>
        <item x="1007"/>
        <item x="8633"/>
        <item x="3010"/>
        <item x="4367"/>
        <item x="16293"/>
        <item x="4295"/>
        <item x="3528"/>
        <item x="2247"/>
        <item x="2384"/>
        <item x="3697"/>
        <item x="8322"/>
        <item x="7503"/>
        <item x="7732"/>
        <item x="1290"/>
        <item x="1835"/>
        <item x="12243"/>
        <item x="9795"/>
        <item x="9593"/>
        <item x="1691"/>
        <item x="11588"/>
        <item x="5598"/>
        <item x="11242"/>
        <item x="2938"/>
        <item x="7026"/>
        <item x="12211"/>
        <item x="9536"/>
        <item x="8803"/>
        <item x="7619"/>
        <item x="14976"/>
        <item x="14000"/>
        <item x="7305"/>
        <item x="1629"/>
        <item x="3284"/>
        <item x="2246"/>
        <item x="9363"/>
        <item x="5685"/>
        <item x="4887"/>
        <item x="2552"/>
        <item x="13950"/>
        <item x="4629"/>
        <item x="14281"/>
        <item x="11757"/>
        <item x="11458"/>
        <item x="5424"/>
        <item x="1927"/>
        <item x="1664"/>
        <item x="7547"/>
        <item x="6336"/>
        <item x="6656"/>
        <item x="1987"/>
        <item x="14574"/>
        <item x="4727"/>
        <item x="4067"/>
        <item x="4157"/>
        <item x="11395"/>
        <item x="4340"/>
        <item x="3543"/>
        <item x="3029"/>
        <item x="12045"/>
        <item x="6322"/>
        <item x="3323"/>
        <item x="6176"/>
        <item x="1433"/>
        <item x="3197"/>
        <item x="4242"/>
        <item x="17197"/>
        <item x="2649"/>
        <item x="2964"/>
        <item x="11338"/>
        <item x="3728"/>
        <item x="7209"/>
        <item x="14758"/>
        <item x="16664"/>
        <item x="1531"/>
        <item x="12296"/>
        <item x="13840"/>
        <item x="3511"/>
        <item x="15616"/>
        <item x="5942"/>
        <item x="7431"/>
        <item x="15752"/>
        <item x="16556"/>
        <item x="2480"/>
        <item x="17178"/>
        <item x="5201"/>
        <item x="2667"/>
        <item x="1789"/>
        <item x="3388"/>
        <item x="10394"/>
        <item x="7992"/>
        <item x="3356"/>
        <item x="14419"/>
        <item x="11897"/>
        <item x="12870"/>
        <item x="4066"/>
        <item x="7676"/>
        <item x="9575"/>
        <item x="6005"/>
        <item x="6802"/>
        <item x="17337"/>
        <item x="1743"/>
        <item x="3283"/>
        <item x="12832"/>
        <item x="4036"/>
        <item x="7095"/>
        <item x="2214"/>
        <item x="12183"/>
        <item x="2331"/>
        <item x="14993"/>
        <item x="1268"/>
        <item x="3051"/>
        <item x="3448"/>
        <item x="14346"/>
        <item x="18878"/>
        <item x="1995"/>
        <item x="14651"/>
        <item x="6103"/>
        <item x="5846"/>
        <item x="6386"/>
        <item x="15459"/>
        <item x="2241"/>
        <item x="10586"/>
        <item x="7004"/>
        <item x="3172"/>
        <item x="1825"/>
        <item x="7297"/>
        <item x="2738"/>
        <item x="4550"/>
        <item x="7551"/>
        <item x="5492"/>
        <item x="13050"/>
        <item x="11756"/>
        <item x="9335"/>
        <item x="7274"/>
        <item x="7459"/>
        <item x="9011"/>
        <item x="4386"/>
        <item x="9301"/>
        <item x="5750"/>
        <item x="1383"/>
        <item x="6033"/>
        <item x="1231"/>
        <item x="4065"/>
        <item x="2963"/>
        <item x="11394"/>
        <item x="10232"/>
        <item x="4443"/>
        <item x="2648"/>
        <item x="1432"/>
        <item x="5144"/>
        <item x="4696"/>
        <item x="2479"/>
        <item x="16075"/>
        <item x="9881"/>
        <item x="7481"/>
        <item x="2753"/>
        <item x="15161"/>
        <item x="7781"/>
        <item x="11659"/>
        <item x="11032"/>
        <item x="6548"/>
        <item x="10483"/>
        <item x="2296"/>
        <item x="14471"/>
        <item x="3901"/>
        <item x="7759"/>
        <item x="13819"/>
        <item x="3128"/>
        <item x="1307"/>
        <item x="2781"/>
        <item x="3487"/>
        <item x="2831"/>
        <item x="1788"/>
        <item x="8880"/>
        <item x="6495"/>
        <item x="5327"/>
        <item x="7991"/>
        <item x="6801"/>
        <item x="4476"/>
        <item x="13462"/>
        <item x="1772"/>
        <item x="3009"/>
        <item x="18016"/>
        <item x="2044"/>
        <item x="7964"/>
        <item x="14801"/>
        <item x="4406"/>
        <item x="7365"/>
        <item x="2575"/>
        <item x="4180"/>
        <item x="9096"/>
        <item x="4705"/>
        <item x="4815"/>
        <item x="2112"/>
        <item x="9396"/>
        <item x="8184"/>
        <item x="8527"/>
        <item x="13758"/>
        <item x="12423"/>
        <item x="4113"/>
        <item x="3008"/>
        <item x="902"/>
        <item x="1954"/>
        <item x="9334"/>
        <item x="4179"/>
        <item x="1031"/>
        <item x="6955"/>
        <item x="6335"/>
        <item x="2265"/>
        <item x="7246"/>
        <item x="9807"/>
        <item x="15221"/>
        <item x="3228"/>
        <item x="11393"/>
        <item x="3218"/>
        <item x="12044"/>
        <item x="11641"/>
        <item x="2937"/>
        <item x="6592"/>
        <item x="13285"/>
        <item x="7203"/>
        <item x="5986"/>
        <item x="2908"/>
        <item x="1869"/>
        <item x="4294"/>
        <item x="1824"/>
        <item x="16079"/>
        <item x="8036"/>
        <item x="4519"/>
        <item x="2460"/>
        <item x="11002"/>
        <item x="10674"/>
        <item x="1916"/>
        <item x="1136"/>
        <item x="6525"/>
        <item x="6884"/>
        <item x="2117"/>
        <item x="4925"/>
        <item x="1915"/>
        <item x="8879"/>
        <item x="6185"/>
        <item x="5326"/>
        <item x="11250"/>
        <item x="2064"/>
        <item x="9528"/>
        <item x="2396"/>
        <item x="8548"/>
        <item x="15018"/>
        <item x="12510"/>
        <item x="2574"/>
        <item x="17789"/>
        <item x="5555"/>
        <item x="14359"/>
        <item x="8242"/>
        <item x="2533"/>
        <item x="1196"/>
        <item x="12182"/>
        <item x="12725"/>
        <item x="4988"/>
        <item x="14992"/>
        <item x="1723"/>
        <item x="3293"/>
        <item x="11220"/>
        <item x="9684"/>
        <item x="10644"/>
        <item x="9395"/>
        <item x="7025"/>
        <item x="4695"/>
        <item x="11172"/>
        <item x="6368"/>
        <item x="18938"/>
        <item x="9061"/>
        <item x="19112"/>
        <item x="4951"/>
        <item x="13885"/>
        <item x="11446"/>
        <item x="18712"/>
        <item x="4366"/>
        <item x="3806"/>
        <item x="12403"/>
        <item x="11728"/>
        <item x="5749"/>
        <item x="9592"/>
        <item x="10231"/>
        <item x="7828"/>
        <item x="6625"/>
        <item x="12189"/>
        <item x="10501"/>
        <item x="8410"/>
        <item x="17603"/>
        <item x="12995"/>
        <item x="7500"/>
        <item x="5143"/>
        <item x="12652"/>
        <item x="4138"/>
        <item x="12322"/>
        <item x="1742"/>
        <item x="951"/>
        <item x="12168"/>
        <item x="13255"/>
        <item x="9523"/>
        <item x="5967"/>
        <item x="3462"/>
        <item x="12295"/>
        <item x="11021"/>
        <item x="10796"/>
        <item x="8035"/>
        <item x="13235"/>
        <item x="16100"/>
        <item x="1722"/>
        <item x="9174"/>
        <item x="15943"/>
        <item x="1806"/>
        <item x="10538"/>
        <item x="5922"/>
        <item x="2264"/>
        <item x="4022"/>
        <item x="14737"/>
        <item x="10690"/>
        <item x="5888"/>
        <item x="3304"/>
        <item x="3865"/>
        <item x="5294"/>
        <item x="10670"/>
        <item x="30"/>
        <item x="9440"/>
        <item x="10306"/>
        <item x="11818"/>
        <item x="4628"/>
        <item x="5012"/>
        <item x="11214"/>
        <item x="4599"/>
        <item x="5262"/>
        <item x="3074"/>
        <item x="2043"/>
        <item x="1129"/>
        <item x="5845"/>
        <item x="13846"/>
        <item x="12726"/>
        <item x="3881"/>
        <item x="5239"/>
        <item x="4385"/>
        <item x="4965"/>
        <item x="9654"/>
        <item x="12430"/>
        <item x="19028"/>
        <item x="2188"/>
        <item x="3805"/>
        <item x="8524"/>
        <item x="3261"/>
        <item x="13049"/>
        <item x="4968"/>
        <item x="2714"/>
        <item x="9963"/>
        <item x="7851"/>
        <item x="10534"/>
        <item x="15238"/>
        <item x="2253"/>
        <item x="4064"/>
        <item x="14234"/>
        <item x="7188"/>
        <item x="4886"/>
        <item x="3007"/>
        <item x="8672"/>
        <item x="16696"/>
        <item x="3439"/>
        <item x="10199"/>
        <item x="6591"/>
        <item x="10476"/>
        <item x="4574"/>
        <item x="9880"/>
        <item x="11337"/>
        <item x="8053"/>
        <item x="1937"/>
        <item x="2097"/>
        <item x="7758"/>
        <item x="1026"/>
        <item x="11631"/>
        <item x="10440"/>
        <item x="8031"/>
        <item x="1721"/>
        <item x="6985"/>
        <item x="2613"/>
        <item x="12305"/>
        <item x="1289"/>
        <item x="3322"/>
        <item x="18067"/>
        <item x="10417"/>
        <item x="10709"/>
        <item x="5921"/>
        <item x="1403"/>
        <item x="7703"/>
        <item x="10393"/>
        <item x="6597"/>
        <item x="10061"/>
        <item x="2814"/>
        <item x="4814"/>
        <item x="6464"/>
        <item x="11428"/>
        <item x="8481"/>
        <item x="10369"/>
        <item x="7077"/>
        <item x="2551"/>
        <item x="5011"/>
        <item x="8000"/>
        <item x="2017"/>
        <item x="14025"/>
        <item x="14678"/>
        <item x="16189"/>
        <item x="1663"/>
        <item x="4218"/>
        <item x="6724"/>
        <item x="10183"/>
        <item x="14345"/>
        <item x="4573"/>
        <item x="4013"/>
        <item x="1628"/>
        <item x="13531"/>
        <item x="3603"/>
        <item x="1529"/>
        <item x="2500"/>
        <item x="3334"/>
        <item x="4549"/>
        <item x="1953"/>
        <item x="11738"/>
        <item x="2852"/>
        <item x="16233"/>
        <item x="17383"/>
        <item x="1096"/>
        <item x="16123"/>
        <item x="3387"/>
        <item x="9935"/>
        <item x="3636"/>
        <item x="6624"/>
        <item x="8747"/>
        <item x="1765"/>
        <item x="12021"/>
        <item x="1902"/>
        <item x="7807"/>
        <item x="5985"/>
        <item x="9548"/>
        <item x="19126"/>
        <item x="882"/>
        <item x="2395"/>
        <item x="2630"/>
        <item x="5721"/>
        <item x="1844"/>
        <item x="10439"/>
        <item x="4293"/>
        <item x="8348"/>
        <item x="10214"/>
        <item x="1720"/>
        <item x="11931"/>
        <item x="13489"/>
        <item x="16050"/>
        <item x="3950"/>
        <item x="1787"/>
        <item x="10210"/>
        <item x="7302"/>
        <item x="3880"/>
        <item x="14418"/>
        <item x="9452"/>
        <item x="3625"/>
        <item x="8566"/>
        <item x="4063"/>
        <item x="1994"/>
        <item x="4518"/>
        <item x="6463"/>
        <item x="10354"/>
        <item x="17336"/>
        <item x="3592"/>
        <item x="15527"/>
        <item x="2573"/>
        <item x="5261"/>
        <item x="3282"/>
        <item x="4390"/>
        <item x="3321"/>
        <item x="4987"/>
        <item x="13717"/>
        <item x="4384"/>
        <item x="18107"/>
        <item x="9394"/>
        <item x="14287"/>
        <item x="14650"/>
        <item x="7324"/>
        <item x="4772"/>
        <item x="12454"/>
        <item x="8773"/>
        <item x="2380"/>
        <item x="4365"/>
        <item x="2394"/>
        <item x="15285"/>
        <item x="13430"/>
        <item x="13350"/>
        <item x="4924"/>
        <item x="15253"/>
        <item x="3050"/>
        <item x="2478"/>
        <item x="5748"/>
        <item x="12070"/>
        <item x="4001"/>
        <item x="3696"/>
        <item x="1369"/>
        <item x="12354"/>
        <item x="5415"/>
        <item x="5597"/>
        <item x="7570"/>
        <item x="4526"/>
        <item x="4572"/>
        <item x="6041"/>
        <item x="6273"/>
        <item x="12639"/>
        <item x="17234"/>
        <item x="13213"/>
        <item x="1936"/>
        <item x="3695"/>
        <item x="3510"/>
        <item x="8030"/>
        <item x="2983"/>
        <item x="7148"/>
        <item x="1210"/>
        <item x="7789"/>
        <item x="3900"/>
        <item x="6323"/>
        <item x="4813"/>
        <item x="8479"/>
        <item x="6825"/>
        <item x="1350"/>
        <item x="4797"/>
        <item x="10097"/>
        <item x="10392"/>
        <item x="7990"/>
        <item x="3879"/>
        <item x="17495"/>
        <item x="9451"/>
        <item x="18815"/>
        <item x="5033"/>
        <item x="1612"/>
        <item x="2042"/>
        <item x="6772"/>
        <item x="11217"/>
        <item x="10051"/>
        <item x="2041"/>
        <item x="7940"/>
        <item x="2213"/>
        <item x="16527"/>
        <item x="2001"/>
        <item x="4"/>
        <item x="11737"/>
        <item x="7318"/>
        <item x="4771"/>
        <item x="1454"/>
        <item x="10291"/>
        <item x="3281"/>
        <item x="14290"/>
        <item x="12422"/>
        <item x="16335"/>
        <item x="13949"/>
        <item x="12093"/>
        <item x="1118"/>
        <item x="5463"/>
        <item x="8129"/>
        <item x="3885"/>
        <item x="6068"/>
        <item x="5747"/>
        <item x="12592"/>
        <item x="10828"/>
        <item x="4726"/>
        <item x="18369"/>
        <item x="2962"/>
        <item x="4905"/>
        <item x="11707"/>
        <item x="4793"/>
        <item x="1368"/>
        <item x="14859"/>
        <item x="14664"/>
        <item x="12353"/>
        <item x="5142"/>
        <item x="15164"/>
        <item x="11364"/>
        <item x="4679"/>
        <item x="6032"/>
        <item x="963"/>
        <item x="1506"/>
        <item x="8083"/>
        <item x="3184"/>
        <item x="2647"/>
        <item x="11048"/>
        <item x="12097"/>
        <item x="17757"/>
        <item x="4666"/>
        <item x="6921"/>
        <item x="10734"/>
        <item x="16786"/>
        <item x="2063"/>
        <item x="4461"/>
        <item x="15261"/>
        <item x="2851"/>
        <item x="15098"/>
        <item x="7731"/>
        <item x="5116"/>
        <item x="1786"/>
        <item x="6573"/>
        <item x="1476"/>
        <item x="16957"/>
        <item x="4062"/>
        <item x="1901"/>
        <item x="7963"/>
        <item x="1060"/>
        <item x="13749"/>
        <item x="3073"/>
        <item x="17253"/>
        <item x="4035"/>
        <item x="1868"/>
        <item x="8241"/>
        <item x="14971"/>
        <item x="3573"/>
        <item x="7340"/>
        <item x="6129"/>
        <item x="6392"/>
        <item x="1514"/>
        <item x="3834"/>
        <item x="8729"/>
        <item x="4571"/>
        <item x="3926"/>
        <item x="14649"/>
        <item x="8495"/>
        <item x="1484"/>
        <item x="1431"/>
        <item x="6385"/>
        <item x="5219"/>
        <item x="10305"/>
        <item x="10263"/>
        <item x="5803"/>
        <item x="3217"/>
        <item x="9645"/>
        <item x="3833"/>
        <item x="14952"/>
        <item x="9989"/>
        <item x="9995"/>
        <item x="8730"/>
        <item x="5776"/>
        <item x="13349"/>
        <item x="12092"/>
        <item x="8908"/>
        <item x="8335"/>
        <item x="10262"/>
        <item x="8442"/>
        <item x="2629"/>
        <item x="1823"/>
        <item x="12692"/>
        <item x="1302"/>
        <item x="12"/>
        <item x="2154"/>
        <item x="8679"/>
        <item x="4885"/>
        <item x="2132"/>
        <item x="10790"/>
        <item x="4316"/>
        <item x="1741"/>
        <item x="3171"/>
        <item x="13966"/>
        <item x="2628"/>
        <item x="29"/>
        <item x="7757"/>
        <item x="14138"/>
        <item x="1719"/>
        <item x="5364"/>
        <item x="8962"/>
        <item x="12923"/>
        <item x="17879"/>
        <item x="4485"/>
        <item x="2595"/>
        <item x="8588"/>
        <item x="5325"/>
        <item x="15832"/>
        <item x="11896"/>
        <item x="3624"/>
        <item x="2936"/>
        <item x="7202"/>
        <item x="3925"/>
        <item x="16742"/>
        <item x="3140"/>
        <item x="6878"/>
        <item x="13418"/>
        <item x="2417"/>
        <item x="10031"/>
        <item x="10541"/>
        <item x="6723"/>
        <item x="5533"/>
        <item x="15806"/>
        <item x="4694"/>
        <item x="1394"/>
        <item x="9754"/>
        <item x="2187"/>
        <item x="4137"/>
        <item x="3028"/>
        <item x="3589"/>
        <item x="2245"/>
        <item x="3602"/>
        <item x="13987"/>
        <item x="4944"/>
        <item x="3241"/>
        <item x="3908"/>
        <item x="3260"/>
        <item x="13883"/>
        <item x="13726"/>
        <item x="8459"/>
        <item x="3777"/>
        <item x="4501"/>
        <item x="8441"/>
        <item x="3386"/>
        <item x="1230"/>
        <item x="6686"/>
        <item x="6313"/>
        <item x="11942"/>
        <item x="3924"/>
        <item x="5440"/>
        <item x="11706"/>
        <item x="1594"/>
        <item x="14858"/>
        <item x="12352"/>
        <item x="5141"/>
        <item x="1367"/>
        <item x="3196"/>
        <item x="2142"/>
        <item x="3438"/>
        <item x="7201"/>
        <item x="18015"/>
        <item x="1561"/>
        <item x="2412"/>
        <item x="15634"/>
        <item x="14827"/>
        <item x="4315"/>
        <item x="7480"/>
        <item x="2907"/>
        <item x="15150"/>
        <item x="15522"/>
        <item x="8951"/>
        <item x="2477"/>
        <item x="950"/>
        <item x="8040"/>
        <item x="6877"/>
        <item x="5973"/>
        <item x="14508"/>
        <item x="4799"/>
        <item x="4665"/>
        <item x="1025"/>
        <item x="3155"/>
        <item x="14137"/>
        <item x="3402"/>
        <item x="1718"/>
        <item x="7730"/>
        <item x="1288"/>
        <item x="4241"/>
        <item x="3139"/>
        <item x="3973"/>
        <item x="5618"/>
        <item x="44"/>
        <item x="2935"/>
        <item x="4270"/>
        <item x="1402"/>
        <item x="10301"/>
        <item x="15059"/>
        <item x="14086"/>
        <item x="3878"/>
        <item x="14726"/>
        <item x="12221"/>
        <item x="10950"/>
        <item x="1764"/>
        <item x="13774"/>
        <item x="4240"/>
        <item x="4986"/>
        <item x="17985"/>
        <item x="4405"/>
        <item x="3601"/>
        <item x="6903"/>
        <item x="13748"/>
        <item x="15913"/>
        <item x="13128"/>
        <item x="9418"/>
        <item x="2695"/>
        <item x="12432"/>
        <item x="2780"/>
        <item x="3832"/>
        <item x="13104"/>
        <item x="4725"/>
        <item x="9060"/>
        <item x="7892"/>
        <item x="12495"/>
        <item x="4884"/>
        <item x="2240"/>
        <item x="10874"/>
        <item x="13783"/>
        <item x="65"/>
        <item x="3240"/>
        <item x="5200"/>
        <item x="11445"/>
        <item x="2850"/>
        <item x="5887"/>
        <item x="1095"/>
        <item x="17029"/>
        <item x="9300"/>
        <item x="14573"/>
        <item x="8440"/>
        <item x="8697"/>
        <item x="12691"/>
        <item x="14233"/>
        <item x="4335"/>
        <item x="4883"/>
        <item x="6292"/>
        <item x="14210"/>
        <item x="3369"/>
        <item x="15735"/>
        <item x="3006"/>
        <item x="1867"/>
        <item x="5060"/>
        <item x="12839"/>
        <item x="5655"/>
        <item x="4475"/>
        <item x="7180"/>
        <item x="1024"/>
        <item x="7675"/>
        <item x="2096"/>
        <item x="2796"/>
        <item x="1080"/>
        <item x="3385"/>
        <item x="5941"/>
        <item x="4460"/>
        <item x="11734"/>
        <item x="3972"/>
        <item x="1822"/>
        <item x="1804"/>
        <item x="4500"/>
        <item x="2356"/>
        <item x="9489"/>
        <item x="2694"/>
        <item x="15427"/>
        <item x="3877"/>
        <item x="7430"/>
        <item x="9753"/>
        <item x="11241"/>
        <item x="6462"/>
        <item x="2355"/>
        <item x="8263"/>
        <item x="5864"/>
        <item x="9804"/>
        <item x="11482"/>
        <item x="6824"/>
        <item x="11541"/>
        <item x="9173"/>
        <item x="2295"/>
        <item x="5391"/>
        <item x="3572"/>
        <item x="16290"/>
        <item x="7339"/>
        <item x="3049"/>
        <item x="12800"/>
        <item x="1430"/>
        <item x="3542"/>
        <item x="7317"/>
        <item x="4136"/>
        <item x="3065"/>
        <item x="10585"/>
        <item x="2379"/>
        <item x="8183"/>
        <item x="3527"/>
        <item x="1593"/>
        <item x="3831"/>
        <item x="1821"/>
        <item x="4923"/>
        <item x="9962"/>
        <item x="7278"/>
        <item x="6655"/>
        <item x="1033"/>
        <item x="8409"/>
        <item x="9934"/>
        <item x="2961"/>
        <item x="13902"/>
        <item x="19082"/>
        <item x="13014"/>
        <item x="7816"/>
        <item x="3461"/>
        <item x="16222"/>
        <item x="8678"/>
        <item x="4882"/>
        <item x="14857"/>
        <item x="1974"/>
        <item x="4034"/>
        <item x="10198"/>
        <item x="9234"/>
        <item x="10475"/>
        <item x="2131"/>
        <item x="2416"/>
        <item x="4862"/>
        <item x="2095"/>
        <item x="12321"/>
        <item x="9879"/>
        <item x="3005"/>
        <item x="1866"/>
        <item x="15103"/>
        <item x="14449"/>
        <item x="6876"/>
        <item x="13547"/>
        <item x="8632"/>
        <item x="1843"/>
        <item x="4861"/>
        <item x="12255"/>
        <item x="8913"/>
        <item x="10724"/>
        <item x="2768"/>
        <item x="4943"/>
        <item x="2263"/>
        <item x="1690"/>
        <item x="13801"/>
        <item x="5324"/>
        <item x="12895"/>
        <item x="4770"/>
        <item x="1910"/>
        <item x="1763"/>
        <item x="2934"/>
        <item x="8212"/>
        <item x="3646"/>
        <item x="2982"/>
        <item x="4749"/>
        <item x="3591"/>
        <item x="5010"/>
        <item x="3899"/>
        <item x="2572"/>
        <item x="1834"/>
        <item x="14024"/>
        <item x="14922"/>
        <item x="4964"/>
        <item x="11194"/>
        <item x="17918"/>
        <item x="17560"/>
        <item x="116"/>
        <item x="7024"/>
        <item x="14320"/>
        <item x="3259"/>
        <item x="7806"/>
        <item x="10584"/>
        <item x="1528"/>
        <item x="1677"/>
        <item x="7569"/>
        <item x="3239"/>
        <item x="15284"/>
        <item x="6679"/>
        <item x="4364"/>
        <item x="2212"/>
        <item x="7273"/>
        <item x="6065"/>
        <item x="8707"/>
        <item x="7845"/>
        <item x="3776"/>
        <item x="15442"/>
        <item x="18093"/>
        <item x="9837"/>
        <item x="9341"/>
        <item x="14895"/>
        <item x="13623"/>
        <item x="2960"/>
        <item x="1914"/>
        <item x="13901"/>
        <item x="9801"/>
        <item x="11767"/>
        <item x="2169"/>
        <item x="10508"/>
        <item x="2439"/>
        <item x="2499"/>
        <item x="12351"/>
        <item x="3195"/>
        <item x="14066"/>
        <item x="6291"/>
        <item x="1195"/>
        <item x="8383"/>
        <item x="5188"/>
        <item x="5059"/>
        <item x="10177"/>
        <item x="9794"/>
        <item x="4292"/>
        <item x="9230"/>
        <item x="12959"/>
        <item x="9522"/>
        <item x="10153"/>
        <item x="13234"/>
        <item x="2612"/>
        <item x="11001"/>
        <item x="8907"/>
        <item x="8012"/>
        <item x="3645"/>
        <item x="8574"/>
        <item x="1415"/>
        <item x="7999"/>
        <item x="8286"/>
        <item x="4757"/>
        <item x="3623"/>
        <item x="8553"/>
        <item x="8116"/>
        <item x="12534"/>
        <item x="18609"/>
        <item x="8547"/>
        <item x="2802"/>
        <item x="9114"/>
        <item x="2285"/>
        <item x="17213"/>
        <item x="4724"/>
        <item x="4112"/>
        <item x="2779"/>
        <item x="5238"/>
        <item x="4156"/>
        <item x="13999"/>
        <item x="4061"/>
        <item x="13393"/>
        <item x="2752"/>
        <item x="7891"/>
        <item x="11461"/>
        <item x="4653"/>
        <item x="18097"/>
        <item x="12746"/>
        <item x="11444"/>
        <item x="5784"/>
        <item x="2211"/>
        <item x="13048"/>
        <item x="4963"/>
        <item x="14921"/>
        <item x="11416"/>
        <item x="7034"/>
        <item x="11249"/>
        <item x="13027"/>
        <item x="4627"/>
        <item x="2693"/>
        <item x="11085"/>
        <item x="4334"/>
        <item x="14232"/>
        <item x="5720"/>
        <item x="3460"/>
        <item x="14559"/>
        <item x="12099"/>
        <item x="8408"/>
        <item x="3750"/>
        <item x="4881"/>
        <item x="6432"/>
        <item x="14867"/>
        <item x="11363"/>
        <item x="8359"/>
        <item x="6984"/>
        <item x="4020"/>
        <item x="11997"/>
        <item x="11336"/>
        <item x="2476"/>
        <item x="8932"/>
        <item x="3170"/>
        <item x="11987"/>
        <item x="3238"/>
        <item x="6244"/>
        <item x="7756"/>
        <item x="14136"/>
        <item x="8029"/>
        <item x="4802"/>
        <item x="8903"/>
        <item x="3517"/>
        <item x="8565"/>
        <item x="14439"/>
        <item x="11930"/>
        <item x="8295"/>
        <item x="1414"/>
        <item x="6529"/>
        <item x="6800"/>
        <item x="3368"/>
        <item x="1202"/>
        <item x="3104"/>
        <item x="1194"/>
        <item x="1676"/>
        <item x="2306"/>
        <item x="3600"/>
        <item x="10928"/>
        <item x="1355"/>
        <item x="2795"/>
        <item x="13747"/>
        <item x="6128"/>
        <item x="4985"/>
        <item x="10328"/>
        <item x="3"/>
        <item x="1398"/>
        <item x="12162"/>
        <item x="10008"/>
        <item x="5349"/>
        <item x="4363"/>
        <item x="3526"/>
        <item x="3004"/>
        <item x="13047"/>
        <item x="9333"/>
        <item x="7272"/>
        <item x="7076"/>
        <item x="14920"/>
        <item x="6654"/>
        <item x="3237"/>
        <item x="2186"/>
        <item x="3486"/>
        <item x="4904"/>
        <item x="1627"/>
        <item x="11796"/>
        <item x="3027"/>
        <item x="15133"/>
        <item x="3756"/>
        <item x="10197"/>
        <item x="3727"/>
        <item x="3622"/>
        <item x="5470"/>
        <item x="11658"/>
        <item x="10753"/>
        <item x="7179"/>
        <item x="6243"/>
        <item x="4860"/>
        <item x="5519"/>
        <item x="10126"/>
        <item x="8902"/>
        <item x="6524"/>
        <item x="4239"/>
        <item x="2778"/>
        <item x="17428"/>
        <item x="11929"/>
        <item x="4796"/>
        <item x="8878"/>
        <item x="10132"/>
        <item x="14085"/>
        <item x="1322"/>
        <item x="2571"/>
        <item x="962"/>
        <item x="8115"/>
        <item x="4191"/>
        <item x="3344"/>
        <item x="12102"/>
        <item x="10927"/>
        <item x="5166"/>
        <item x="8830"/>
        <item x="2130"/>
        <item x="4217"/>
        <item x="7233"/>
        <item x="12865"/>
        <item x="19013"/>
        <item x="8520"/>
        <item x="16675"/>
        <item x="2777"/>
        <item x="4155"/>
        <item x="10327"/>
        <item x="16148"/>
        <item x="11204"/>
        <item x="15458"/>
        <item x="2522"/>
        <item x="3421"/>
        <item x="4769"/>
        <item x="8186"/>
        <item x="9762"/>
        <item x="7296"/>
        <item x="3804"/>
        <item x="3830"/>
        <item x="16726"/>
        <item x="13675"/>
        <item x="11140"/>
        <item x="5199"/>
        <item x="13948"/>
        <item x="5617"/>
        <item x="913"/>
        <item x="4930"/>
        <item x="4362"/>
        <item x="2354"/>
        <item x="16069"/>
        <item x="2185"/>
        <item x="6031"/>
        <item x="1141"/>
        <item x="7523"/>
        <item x="2959"/>
        <item x="11490"/>
        <item x="7083"/>
        <item x="4499"/>
        <item x="1762"/>
        <item x="8407"/>
        <item x="3749"/>
        <item x="4223"/>
        <item x="3949"/>
        <item x="14856"/>
        <item x="15185"/>
        <item x="6590"/>
        <item x="5414"/>
        <item x="11689"/>
        <item x="13284"/>
        <item x="9510"/>
        <item x="18626"/>
        <item x="15149"/>
        <item x="17756"/>
        <item x="1301"/>
        <item x="10461"/>
        <item x="1935"/>
        <item x="10752"/>
        <item x="1079"/>
        <item x="1089"/>
        <item x="6547"/>
        <item x="3509"/>
        <item x="12946"/>
        <item x="5920"/>
        <item x="8587"/>
        <item x="12894"/>
        <item x="11895"/>
        <item x="4224"/>
        <item x="16980"/>
        <item x="3303"/>
        <item x="2570"/>
        <item x="1611"/>
        <item x="9591"/>
        <item x="2239"/>
        <item x="14054"/>
        <item x="7967"/>
        <item x="4984"/>
        <item x="2794"/>
        <item x="12509"/>
        <item x="15360"/>
        <item x="2040"/>
        <item x="7939"/>
        <item x="6743"/>
        <item x="4434"/>
        <item x="3571"/>
        <item x="5080"/>
        <item x="14677"/>
        <item x="10911"/>
        <item x="8955"/>
        <item x="3088"/>
        <item x="1757"/>
        <item x="1321"/>
        <item x="4570"/>
        <item x="3541"/>
        <item x="14648"/>
        <item x="10300"/>
        <item x="1488"/>
        <item x="13701"/>
        <item x="10583"/>
        <item x="8754"/>
        <item x="6409"/>
        <item x="3428"/>
        <item x="14217"/>
        <item x="7295"/>
        <item x="4942"/>
        <item x="12745"/>
        <item x="7869"/>
        <item x="6678"/>
        <item x="8155"/>
        <item x="5775"/>
        <item x="6175"/>
        <item x="6064"/>
        <item x="8722"/>
        <item x="2692"/>
        <item x="2666"/>
        <item x="4910"/>
        <item x="16983"/>
        <item x="9933"/>
        <item x="16016"/>
        <item x="7827"/>
        <item x="7250"/>
        <item x="14558"/>
        <item x="7226"/>
        <item x="5413"/>
        <item x="11688"/>
        <item x="8082"/>
        <item x="13283"/>
        <item x="8382"/>
        <item x="15633"/>
        <item x="13566"/>
        <item x="6272"/>
        <item x="14168"/>
        <item x="11657"/>
        <item x="3923"/>
        <item x="13254"/>
        <item x="11020"/>
        <item x="5363"/>
        <item x="4419"/>
        <item x="5636"/>
        <item x="3401"/>
        <item x="1717"/>
        <item x="3694"/>
        <item x="7225"/>
        <item x="6883"/>
        <item x="7499"/>
        <item x="2074"/>
        <item x="13955"/>
        <item x="9488"/>
        <item x="8810"/>
        <item x="2262"/>
        <item x="6195"/>
        <item x="8285"/>
        <item x="9135"/>
        <item x="2813"/>
        <item x="12860"/>
        <item x="3644"/>
        <item x="12508"/>
        <item x="2016"/>
        <item x="9113"/>
        <item x="7546"/>
        <item x="3320"/>
        <item x="2569"/>
        <item x="8802"/>
        <item x="2393"/>
        <item x="7294"/>
        <item x="14344"/>
        <item x="115"/>
        <item x="12362"/>
        <item x="7595"/>
        <item x="4135"/>
        <item x="6699"/>
        <item x="7890"/>
        <item x="7780"/>
        <item x="15283"/>
        <item x="4748"/>
        <item x="15671"/>
        <item x="5187"/>
        <item x="3048"/>
        <item x="10672"/>
        <item x="3367"/>
        <item x="13330"/>
        <item x="2830"/>
        <item x="10230"/>
        <item x="6623"/>
        <item x="13013"/>
        <item x="8696"/>
        <item x="4548"/>
        <item x="13302"/>
        <item x="4994"/>
        <item x="13596"/>
        <item x="9362"/>
        <item x="5140"/>
        <item x="1952"/>
        <item x="12014"/>
        <item x="15193"/>
        <item x="1044"/>
        <item x="2646"/>
        <item x="1078"/>
        <item x="13282"/>
        <item x="8381"/>
        <item x="6223"/>
        <item x="12170"/>
        <item x="17807"/>
        <item x="13565"/>
        <item x="2305"/>
        <item x="15915"/>
        <item x="12330"/>
        <item x="18603"/>
        <item x="4012"/>
        <item x="2906"/>
        <item x="2665"/>
        <item x="10176"/>
        <item x="11986"/>
        <item x="10751"/>
        <item x="11019"/>
        <item x="15127"/>
        <item x="13260"/>
        <item x="2884"/>
        <item x="3971"/>
        <item x="2849"/>
        <item x="4322"/>
        <item x="5186"/>
        <item x="4648"/>
        <item x="13202"/>
        <item x="15497"/>
        <item x="18975"/>
        <item x="3671"/>
        <item x="6494"/>
        <item x="5185"/>
        <item x="1900"/>
        <item x="9752"/>
        <item x="8564"/>
        <item x="17884"/>
        <item x="4754"/>
        <item x="11714"/>
        <item x="10926"/>
        <item x="3437"/>
        <item x="7364"/>
        <item x="1740"/>
        <item x="4433"/>
        <item x="6030"/>
        <item x="10622"/>
        <item x="3786"/>
        <item x="12181"/>
        <item x="1716"/>
        <item x="10030"/>
        <item x="1251"/>
        <item x="4154"/>
        <item x="15332"/>
        <item x="3757"/>
        <item x="7900"/>
        <item x="5139"/>
        <item x="9091"/>
        <item x="14343"/>
        <item x="11813"/>
        <item x="6707"/>
        <item x="10894"/>
        <item x="15825"/>
        <item x="16881"/>
        <item x="4134"/>
        <item x="2498"/>
        <item x="10849"/>
        <item x="3948"/>
        <item x="14616"/>
        <item x="12127"/>
        <item x="13910"/>
        <item x="1592"/>
        <item x="3829"/>
        <item x="13598"/>
        <item x="9117"/>
        <item x="1785"/>
        <item x="7844"/>
        <item x="15220"/>
        <item x="2168"/>
        <item x="19164"/>
        <item x="2438"/>
        <item x="13301"/>
        <item x="13723"/>
        <item x="3138"/>
        <item x="12350"/>
        <item x="2933"/>
        <item x="11687"/>
        <item x="4880"/>
        <item x="3643"/>
        <item x="11639"/>
        <item x="3137"/>
        <item x="14788"/>
        <item x="10613"/>
        <item x="2883"/>
        <item x="6528"/>
        <item x="8321"/>
        <item x="3726"/>
        <item x="10243"/>
        <item x="6222"/>
        <item x="18841"/>
        <item x="9793"/>
        <item x="3947"/>
        <item x="7998"/>
        <item x="2062"/>
        <item x="5184"/>
        <item x="4474"/>
        <item x="6271"/>
        <item x="3857"/>
        <item x="12386"/>
        <item x="997"/>
        <item x="7178"/>
        <item x="6771"/>
        <item x="14702"/>
        <item x="4442"/>
        <item x="5009"/>
        <item x="8182"/>
        <item x="12135"/>
        <item x="9206"/>
        <item x="4033"/>
        <item x="4723"/>
        <item x="1662"/>
        <item x="6408"/>
        <item x="13103"/>
        <item x="8209"/>
        <item x="7023"/>
        <item x="12161"/>
        <item x="15443"/>
        <item x="8758"/>
        <item x="11478"/>
        <item x="8039"/>
        <item x="4652"/>
        <item x="14181"/>
        <item x="3803"/>
        <item x="4547"/>
        <item x="9988"/>
        <item x="1670"/>
        <item x="6677"/>
        <item x="7813"/>
        <item x="16941"/>
        <item x="2167"/>
        <item x="5774"/>
        <item x="12091"/>
        <item x="18138"/>
        <item x="2981"/>
        <item x="3047"/>
        <item x="9299"/>
        <item x="1181"/>
        <item x="18092"/>
        <item x="7531"/>
        <item x="3775"/>
        <item x="2166"/>
        <item x="10507"/>
        <item x="8111"/>
        <item x="13060"/>
        <item x="1366"/>
        <item x="1429"/>
        <item x="5237"/>
        <item x="13262"/>
        <item x="14201"/>
        <item x="12986"/>
        <item x="17449"/>
        <item x="2980"/>
        <item x="15234"/>
        <item x="4473"/>
        <item x="12967"/>
        <item x="16946"/>
        <item x="6546"/>
        <item x="7458"/>
        <item x="16996"/>
        <item x="10136"/>
        <item x="7755"/>
        <item x="2521"/>
        <item x="10723"/>
        <item x="2459"/>
        <item x="5348"/>
        <item x="4086"/>
        <item x="3866"/>
        <item x="3946"/>
        <item x="11273"/>
        <item x="6493"/>
        <item x="5323"/>
        <item x="4216"/>
        <item x="7989"/>
        <item x="4238"/>
        <item x="3922"/>
        <item x="4626"/>
        <item x="2893"/>
        <item x="3125"/>
        <item x="9556"/>
        <item x="7387"/>
        <item x="5577"/>
        <item x="2304"/>
        <item x="996"/>
        <item x="7075"/>
        <item x="2905"/>
        <item x="3103"/>
        <item x="7363"/>
        <item x="5008"/>
        <item x="2793"/>
        <item x="3258"/>
        <item x="3271"/>
        <item x="15359"/>
        <item x="13575"/>
        <item x="1128"/>
        <item x="1591"/>
        <item x="4432"/>
        <item x="11837"/>
        <item x="7346"/>
        <item x="3570"/>
        <item x="1715"/>
        <item x="8801"/>
        <item x="2392"/>
        <item x="8889"/>
        <item x="4342"/>
        <item x="19068"/>
        <item x="2261"/>
        <item x="14342"/>
        <item x="6523"/>
        <item x="7594"/>
        <item x="5218"/>
        <item x="3026"/>
        <item x="7889"/>
        <item x="1930"/>
        <item x="11783"/>
        <item x="3898"/>
        <item x="3802"/>
        <item x="12744"/>
        <item x="9039"/>
        <item x="7868"/>
        <item x="17165"/>
        <item x="961"/>
        <item x="8081"/>
        <item x="2165"/>
        <item x="4333"/>
        <item x="11415"/>
        <item x="1784"/>
        <item x="9010"/>
        <item x="10533"/>
        <item x="3384"/>
        <item x="3420"/>
        <item x="10819"/>
        <item x="2958"/>
        <item x="8593"/>
        <item x="8671"/>
        <item x="12020"/>
        <item x="4032"/>
        <item x="12673"/>
        <item x="9097"/>
        <item x="6898"/>
        <item x="13281"/>
        <item x="10789"/>
        <item x="8358"/>
        <item x="18763"/>
        <item x="5058"/>
        <item x="12966"/>
        <item x="10460"/>
        <item x="3693"/>
        <item x="3921"/>
        <item x="7938"/>
        <item x="10750"/>
        <item x="8631"/>
        <item x="12945"/>
        <item x="2469"/>
        <item x="19100"/>
        <item x="3208"/>
        <item x="5966"/>
        <item x="111"/>
        <item x="13818"/>
        <item x="10416"/>
        <item x="9172"/>
        <item x="6823"/>
        <item x="14425"/>
        <item x="9487"/>
        <item x="6683"/>
        <item x="6194"/>
        <item x="5065"/>
        <item x="5007"/>
        <item x="18209"/>
        <item x="4480"/>
        <item x="9009"/>
        <item x="11587"/>
        <item x="4569"/>
        <item x="3355"/>
        <item x="11300"/>
        <item x="6770"/>
        <item x="13151"/>
        <item x="5165"/>
        <item x="2039"/>
        <item x="6742"/>
        <item x="3569"/>
        <item x="7338"/>
        <item x="5100"/>
        <item x="12799"/>
        <item x="8110"/>
        <item x="9090"/>
        <item x="7917"/>
        <item x="4206"/>
        <item x="5532"/>
        <item x="3828"/>
        <item x="13102"/>
        <item x="4693"/>
        <item x="15950"/>
        <item x="2184"/>
        <item x="1626"/>
        <item x="2238"/>
        <item x="1518"/>
        <item x="2497"/>
        <item x="6087"/>
        <item x="4546"/>
        <item x="900"/>
        <item x="3970"/>
        <item x="13649"/>
        <item x="1865"/>
        <item x="8406"/>
        <item x="2664"/>
        <item x="13595"/>
        <item x="10196"/>
        <item x="9255"/>
        <item x="3436"/>
        <item x="10788"/>
        <item x="12638"/>
        <item x="940"/>
        <item x="3419"/>
        <item x="3920"/>
        <item x="10159"/>
        <item x="2594"/>
        <item x="7457"/>
        <item x="9162"/>
        <item x="3400"/>
        <item x="12136"/>
        <item x="1058"/>
        <item x="1208"/>
        <item x="3670"/>
        <item x="9171"/>
        <item x="8304"/>
        <item x="3485"/>
        <item x="5057"/>
        <item x="8877"/>
        <item x="2437"/>
        <item x="1899"/>
        <item x="10969"/>
        <item x="5886"/>
        <item x="8563"/>
        <item x="1077"/>
        <item x="4060"/>
        <item x="10347"/>
        <item x="4983"/>
        <item x="995"/>
        <item x="8537"/>
        <item x="2568"/>
        <item x="12320"/>
        <item x="12831"/>
        <item x="14370"/>
        <item x="10634"/>
        <item x="9417"/>
        <item x="16332"/>
        <item x="6384"/>
        <item x="14676"/>
        <item x="2904"/>
        <item x="3621"/>
        <item x="12798"/>
        <item x="7901"/>
        <item x="9682"/>
        <item x="14341"/>
        <item x="8208"/>
        <item x="5322"/>
        <item x="13392"/>
        <item x="3856"/>
        <item x="10904"/>
        <item x="5043"/>
        <item x="18044"/>
        <item x="5217"/>
        <item x="13979"/>
        <item x="12774"/>
        <item x="2378"/>
        <item x="4792"/>
        <item x="13963"/>
        <item x="3801"/>
        <item x="8262"/>
        <item x="8746"/>
        <item x="13947"/>
        <item x="3568"/>
        <item x="5183"/>
        <item x="9298"/>
        <item x="1295"/>
        <item x="9597"/>
        <item x="6029"/>
        <item x="4903"/>
        <item x="3774"/>
        <item x="3934"/>
        <item x="3383"/>
        <item x="1229"/>
        <item x="6622"/>
        <item x="2327"/>
        <item x="2129"/>
        <item x="12672"/>
        <item x="3945"/>
        <item x="4692"/>
        <item x="14200"/>
        <item x="2128"/>
        <item x="9547"/>
        <item x="2015"/>
        <item x="1864"/>
        <item x="12637"/>
        <item x="8950"/>
        <item x="6566"/>
        <item x="5390"/>
        <item x="2475"/>
        <item x="2550"/>
        <item x="10749"/>
        <item x="3986"/>
        <item x="2094"/>
        <item x="2294"/>
        <item x="8028"/>
        <item x="2979"/>
        <item x="1393"/>
        <item x="7147"/>
        <item x="14769"/>
        <item x="11171"/>
        <item x="7429"/>
        <item x="6492"/>
        <item x="6822"/>
        <item x="5616"/>
        <item x="2776"/>
        <item x="16879"/>
        <item x="5919"/>
        <item x="2932"/>
        <item x="6193"/>
        <item x="5056"/>
        <item x="2061"/>
        <item x="6799"/>
        <item x="9459"/>
        <item x="2567"/>
        <item x="4647"/>
        <item x="5576"/>
        <item x="11865"/>
        <item x="4722"/>
        <item x="14267"/>
        <item x="1076"/>
        <item x="5138"/>
        <item x="15452"/>
        <item x="114"/>
        <item x="5164"/>
        <item x="5824"/>
        <item x="13239"/>
        <item x="4941"/>
        <item x="6407"/>
        <item x="7099"/>
        <item x="8478"/>
        <item x="14945"/>
        <item x="4545"/>
        <item x="6875"/>
        <item x="12743"/>
        <item x="4321"/>
        <item x="4103"/>
        <item x="2949"/>
        <item x="12090"/>
        <item x="10848"/>
        <item x="9616"/>
        <item x="8458"/>
        <item x="3567"/>
        <item x="11113"/>
        <item x="5055"/>
        <item x="1116"/>
        <item x="7843"/>
        <item x="9443"/>
        <item x="3919"/>
        <item x="4902"/>
        <item x="5095"/>
        <item x="5439"/>
        <item x="1127"/>
        <item x="16506"/>
        <item x="2436"/>
        <item x="13499"/>
        <item x="9486"/>
        <item x="10979"/>
        <item x="1440"/>
        <item x="1608"/>
        <item x="2141"/>
        <item x="14199"/>
        <item x="9261"/>
        <item x="14826"/>
        <item x="15159"/>
        <item x="3268"/>
        <item x="3003"/>
        <item x="2237"/>
        <item x="3169"/>
        <item x="949"/>
        <item x="1934"/>
        <item x="14507"/>
        <item x="1401"/>
        <item x="3692"/>
        <item x="10152"/>
        <item x="6545"/>
        <item x="17950"/>
        <item x="7729"/>
        <item x="5389"/>
        <item x="9185"/>
        <item x="11928"/>
        <item x="12560"/>
        <item x="15023"/>
        <item x="1475"/>
        <item x="15655"/>
        <item x="8999"/>
        <item x="14725"/>
        <item x="5137"/>
        <item x="4982"/>
        <item x="3136"/>
        <item x="16661"/>
        <item x="1140"/>
        <item x="11797"/>
        <item x="4031"/>
        <item x="5245"/>
        <item x="5554"/>
        <item x="4431"/>
        <item x="6406"/>
        <item x="4153"/>
        <item x="15736"/>
        <item x="14647"/>
        <item x="2713"/>
        <item x="4768"/>
        <item x="12453"/>
        <item x="3025"/>
        <item x="2496"/>
        <item x="6358"/>
        <item x="16585"/>
        <item x="1973"/>
        <item x="7867"/>
        <item x="13354"/>
        <item x="14280"/>
        <item x="9332"/>
        <item x="10847"/>
        <item x="14919"/>
        <item x="13648"/>
        <item x="6334"/>
        <item x="6653"/>
        <item x="8128"/>
        <item x="6954"/>
        <item x="3216"/>
        <item x="15498"/>
        <item x="6028"/>
        <item x="4059"/>
        <item x="6621"/>
        <item x="9996"/>
        <item x="10506"/>
        <item x="4598"/>
        <item x="13210"/>
        <item x="1761"/>
        <item x="7498"/>
        <item x="14065"/>
        <item x="2931"/>
        <item x="12591"/>
        <item x="4691"/>
        <item x="11094"/>
        <item x="3194"/>
        <item x="14198"/>
        <item x="8380"/>
        <item x="11047"/>
        <item x="3168"/>
        <item x="948"/>
        <item x="4544"/>
        <item x="1933"/>
        <item x="4625"/>
        <item x="2407"/>
        <item x="11630"/>
        <item x="6226"/>
        <item x="7146"/>
        <item x="11299"/>
        <item x="8605"/>
        <item x="18824"/>
        <item x="14438"/>
        <item x="14033"/>
        <item x="13488"/>
        <item x="9059"/>
        <item x="1413"/>
        <item x="14084"/>
        <item x="5182"/>
        <item x="2326"/>
        <item x="5553"/>
        <item x="14451"/>
        <item x="7674"/>
        <item x="12859"/>
        <item x="4237"/>
        <item x="2303"/>
        <item x="2415"/>
        <item x="12616"/>
        <item x="4735"/>
        <item x="3599"/>
        <item x="11845"/>
        <item x="991"/>
        <item x="4215"/>
        <item x="6127"/>
        <item x="10018"/>
        <item x="7618"/>
        <item x="6405"/>
        <item x="14975"/>
        <item x="15370"/>
        <item x="4269"/>
        <item x="3302"/>
        <item x="8207"/>
        <item x="10980"/>
        <item x="55"/>
        <item x="9674"/>
        <item x="13368"/>
        <item x="10544"/>
        <item x="4940"/>
        <item x="3827"/>
        <item x="15436"/>
        <item x="10281"/>
        <item x="5773"/>
        <item x="16030"/>
        <item x="4178"/>
        <item x="5236"/>
        <item x="1126"/>
        <item x="9008"/>
        <item x="4704"/>
        <item x="5693"/>
        <item x="8494"/>
        <item x="9297"/>
        <item x="8925"/>
        <item x="2458"/>
        <item x="9590"/>
        <item x="6153"/>
        <item x="8703"/>
        <item x="10241"/>
        <item x="1739"/>
        <item x="4597"/>
        <item x="3748"/>
        <item x="12994"/>
        <item x="10195"/>
        <item x="2414"/>
        <item x="1576"/>
        <item x="5397"/>
        <item x="2903"/>
        <item x="15499"/>
        <item x="2127"/>
        <item x="16228"/>
        <item x="5654"/>
        <item x="5092"/>
        <item x="11985"/>
        <item x="10748"/>
        <item x="9932"/>
        <item x="4000"/>
        <item x="2792"/>
        <item x="6270"/>
        <item x="8027"/>
        <item x="6202"/>
        <item x="5635"/>
        <item x="4517"/>
        <item x="2000"/>
        <item x="4812"/>
        <item x="2848"/>
        <item x="4791"/>
        <item x="1783"/>
        <item x="4430"/>
        <item x="3366"/>
        <item x="13727"/>
        <item x="11894"/>
        <item x="14351"/>
        <item x="8958"/>
        <item x="19195"/>
        <item x="10357"/>
        <item x="3343"/>
        <item x="12204"/>
        <item x="1738"/>
        <item x="4236"/>
        <item x="13113"/>
        <item x="6027"/>
        <item x="2137"/>
        <item x="2210"/>
        <item x="10910"/>
        <item x="7617"/>
        <item x="6404"/>
        <item x="1999"/>
        <item x="18799"/>
        <item x="7022"/>
        <item x="4543"/>
        <item x="3773"/>
        <item x="9345"/>
        <item x="9058"/>
        <item x="7888"/>
        <item x="5514"/>
        <item x="17777"/>
        <item x="5491"/>
        <item x="4188"/>
        <item x="4646"/>
        <item x="6063"/>
        <item x="1661"/>
        <item x="15252"/>
        <item x="3772"/>
        <item x="17544"/>
        <item x="5462"/>
        <item x="15404"/>
        <item x="2079"/>
        <item x="3484"/>
        <item x="1625"/>
        <item x="7522"/>
        <item x="2140"/>
        <item x="6312"/>
        <item x="13900"/>
        <item x="11392"/>
        <item x="3399"/>
        <item x="1913"/>
        <item x="12593"/>
        <item x="890"/>
        <item x="10808"/>
        <item x="4879"/>
        <item x="2663"/>
        <item x="17533"/>
        <item x="9906"/>
        <item x="12704"/>
        <item x="2930"/>
        <item x="5412"/>
        <item x="4690"/>
        <item x="2641"/>
        <item x="6897"/>
        <item x="17806"/>
        <item x="945"/>
        <item x="947"/>
        <item x="5513"/>
        <item x="14506"/>
        <item x="5098"/>
        <item x="1023"/>
        <item x="7916"/>
        <item x="4255"/>
        <item x="11018"/>
        <item x="6242"/>
        <item x="6843"/>
        <item x="5032"/>
        <item x="3897"/>
        <item x="1820"/>
        <item x="8997"/>
        <item x="11611"/>
        <item x="10415"/>
        <item x="2260"/>
        <item x="4268"/>
        <item x="2957"/>
        <item x="11272"/>
        <item x="6798"/>
        <item x="5321"/>
        <item x="9444"/>
        <item x="5885"/>
        <item x="5031"/>
        <item x="5163"/>
        <item x="3018"/>
        <item x="2751"/>
        <item x="11864"/>
        <item x="13080"/>
        <item x="18900"/>
        <item x="155"/>
        <item x="2549"/>
        <item x="5006"/>
        <item x="12830"/>
        <item x="4030"/>
        <item x="8240"/>
        <item x="14356"/>
        <item x="12483"/>
        <item x="13998"/>
        <item x="7325"/>
        <item x="3855"/>
        <item x="16623"/>
        <item x="14967"/>
        <item x="12452"/>
        <item x="3354"/>
        <item x="1624"/>
        <item x="13072"/>
        <item x="15232"/>
        <item x="5802"/>
        <item x="14944"/>
        <item x="2284"/>
        <item x="1969"/>
        <item x="11443"/>
        <item x="2691"/>
        <item x="3800"/>
        <item x="4624"/>
        <item x="1180"/>
        <item x="6174"/>
        <item x="13376"/>
        <item x="1929"/>
        <item x="3382"/>
        <item x="15219"/>
        <item x="10229"/>
        <item x="2164"/>
        <item x="10500"/>
        <item x="3024"/>
        <item x="1125"/>
        <item x="6200"/>
        <item x="14868"/>
        <item x="6589"/>
        <item x="15562"/>
        <item x="14197"/>
        <item x="16139"/>
        <item x="171"/>
        <item x="4859"/>
        <item x="14825"/>
        <item x="6565"/>
        <item x="18233"/>
        <item x="1675"/>
        <item x="1006"/>
        <item x="4121"/>
        <item x="3896"/>
        <item x="11566"/>
        <item x="1287"/>
        <item x="6522"/>
        <item x="15626"/>
        <item x="1168"/>
        <item x="1201"/>
        <item x="12922"/>
        <item x="13581"/>
        <item x="43"/>
        <item x="13201"/>
        <item x="11396"/>
        <item x="18920"/>
        <item x="5918"/>
        <item x="4790"/>
        <item x="13800"/>
        <item x="14083"/>
        <item x="2708"/>
        <item x="5596"/>
        <item x="3365"/>
        <item x="2325"/>
        <item x="10689"/>
        <item x="3381"/>
        <item x="9573"/>
        <item x="5940"/>
        <item x="13773"/>
        <item x="6461"/>
        <item x="2627"/>
        <item x="4459"/>
        <item x="9439"/>
        <item x="3598"/>
        <item x="5162"/>
        <item x="1863"/>
        <item x="2566"/>
        <item x="2038"/>
        <item x="17923"/>
        <item x="4029"/>
        <item x="990"/>
        <item x="1165"/>
        <item x="8239"/>
        <item x="4143"/>
        <item x="1265"/>
        <item x="7754"/>
        <item x="14430"/>
        <item x="11812"/>
        <item x="8206"/>
        <item x="2520"/>
        <item x="2183"/>
        <item x="2882"/>
        <item x="8419"/>
        <item x="6241"/>
        <item x="3002"/>
        <item x="8154"/>
        <item x="4352"/>
        <item x="10562"/>
        <item x="960"/>
        <item x="5772"/>
        <item x="8457"/>
        <item x="7271"/>
        <item x="4922"/>
        <item x="10270"/>
        <item x="1124"/>
        <item x="1059"/>
        <item x="11223"/>
        <item x="5260"/>
        <item x="9931"/>
        <item x="15426"/>
        <item x="12378"/>
        <item x="8695"/>
        <item x="5461"/>
        <item x="4596"/>
        <item x="3023"/>
        <item x="5077"/>
        <item x="12043"/>
        <item x="15639"/>
        <item x="6026"/>
        <item x="9546"/>
        <item x="3725"/>
        <item x="1250"/>
        <item x="2148"/>
        <item x="2775"/>
        <item x="10759"/>
        <item x="8347"/>
        <item x="3342"/>
        <item x="17773"/>
        <item x="3999"/>
        <item x="2093"/>
        <item x="2645"/>
        <item x="1286"/>
        <item x="4516"/>
        <item x="9827"/>
        <item x="6221"/>
        <item x="3969"/>
        <item x="15092"/>
        <item x="3022"/>
        <item x="1030"/>
        <item x="10820"/>
        <item x="14750"/>
        <item x="2259"/>
        <item x="18104"/>
        <item x="10700"/>
        <item x="5320"/>
        <item x="13400"/>
        <item x="4214"/>
        <item x="18871"/>
        <item x="3876"/>
        <item x="2593"/>
        <item x="16979"/>
        <item x="7386"/>
        <item x="2153"/>
        <item x="4981"/>
        <item x="3341"/>
        <item x="11863"/>
        <item x="154"/>
        <item x="18831"/>
        <item x="6431"/>
        <item x="2737"/>
        <item x="1193"/>
        <item x="2565"/>
        <item x="14991"/>
        <item x="12482"/>
        <item x="4152"/>
        <item x="5602"/>
        <item x="4767"/>
        <item x="3087"/>
        <item x="9826"/>
        <item x="2532"/>
        <item x="6383"/>
        <item x="4811"/>
        <item x="10108"/>
        <item x="15702"/>
        <item x="1517"/>
        <item x="14615"/>
        <item x="7293"/>
        <item x="5005"/>
        <item x="5198"/>
        <item x="8213"/>
        <item x="13526"/>
        <item x="6983"/>
        <item x="1041"/>
        <item x="9961"/>
        <item x="7790"/>
        <item x="12718"/>
        <item x="8011"/>
        <item x="3933"/>
        <item x="14535"/>
        <item x="7456"/>
        <item x="6797"/>
        <item x="2690"/>
        <item x="13622"/>
        <item x="1228"/>
        <item x="6676"/>
        <item x="12690"/>
        <item x="8987"/>
        <item x="6953"/>
        <item x="14773"/>
        <item x="2948"/>
        <item x="6004"/>
        <item x="2812"/>
        <item x="4498"/>
        <item x="15166"/>
        <item x="3364"/>
        <item x="3209"/>
        <item x="7200"/>
        <item x="4858"/>
        <item x="13114"/>
        <item x="3724"/>
        <item x="8949"/>
        <item x="10459"/>
        <item x="64"/>
        <item x="1267"/>
        <item x="9368"/>
        <item x="1782"/>
        <item x="8346"/>
        <item x="8615"/>
        <item x="7455"/>
        <item x="10151"/>
        <item x="6544"/>
        <item x="3046"/>
        <item x="2847"/>
        <item x="15091"/>
        <item x="8906"/>
        <item x="1200"/>
        <item x="16572"/>
        <item x="12996"/>
        <item x="5917"/>
        <item x="5319"/>
        <item x="11893"/>
        <item x="15042"/>
        <item x="18267"/>
        <item x="4810"/>
        <item x="10076"/>
        <item x="920"/>
        <item x="12858"/>
        <item x="2302"/>
        <item x="4177"/>
        <item x="5347"/>
        <item x="3998"/>
        <item x="4721"/>
        <item x="13417"/>
        <item x="6902"/>
        <item x="2902"/>
        <item x="2774"/>
        <item x="15981"/>
        <item x="11617"/>
        <item x="12650"/>
        <item x="12797"/>
        <item x="11507"/>
        <item x="1380"/>
        <item x="12160"/>
        <item x="6706"/>
        <item x="1392"/>
        <item x="1689"/>
        <item x="3215"/>
        <item x="11998"/>
        <item x="3642"/>
        <item x="4383"/>
        <item x="11782"/>
        <item x="13211"/>
        <item x="1819"/>
        <item x="6086"/>
        <item x="7616"/>
        <item x="12108"/>
        <item x="15282"/>
        <item x="4267"/>
        <item x="15543"/>
        <item x="6025"/>
        <item x="7270"/>
        <item x="12589"/>
        <item x="15397"/>
        <item x="4756"/>
        <item x="12377"/>
        <item x="1227"/>
        <item x="8702"/>
        <item x="5076"/>
        <item x="10240"/>
        <item x="6620"/>
        <item x="10492"/>
        <item x="7224"/>
        <item x="1898"/>
        <item x="6896"/>
        <item x="4583"/>
        <item x="13280"/>
        <item x="2411"/>
        <item x="3459"/>
        <item x="2474"/>
        <item x="11656"/>
        <item x="8052"/>
        <item x="9521"/>
        <item x="11017"/>
        <item x="4689"/>
        <item x="16155"/>
        <item x="13839"/>
        <item x="2801"/>
        <item x="1442"/>
        <item x="2773"/>
        <item x="3691"/>
        <item x="1428"/>
        <item x="10617"/>
        <item x="6220"/>
        <item x="3968"/>
        <item x="2846"/>
        <item x="3236"/>
        <item x="11945"/>
        <item x="7528"/>
        <item x="4835"/>
        <item x="8294"/>
        <item x="3944"/>
        <item x="3669"/>
        <item x="2435"/>
        <item x="2324"/>
        <item x="4058"/>
        <item x="6173"/>
        <item x="3918"/>
        <item x="10075"/>
        <item x="16824"/>
        <item x="18377"/>
        <item x="14396"/>
        <item x="4404"/>
        <item x="1862"/>
        <item x="1737"/>
        <item x="18699"/>
        <item x="3280"/>
        <item x="2014"/>
        <item x="4824"/>
        <item x="3045"/>
        <item x="14340"/>
        <item x="2548"/>
        <item x="4568"/>
        <item x="5318"/>
        <item x="18043"/>
        <item x="4133"/>
        <item x="2"/>
        <item x="17025"/>
        <item x="10582"/>
        <item x="2495"/>
        <item x="1818"/>
        <item x="17047"/>
        <item x="2729"/>
        <item x="2764"/>
        <item x="13348"/>
        <item x="15654"/>
        <item x="2182"/>
        <item x="6952"/>
        <item x="3483"/>
        <item x="10765"/>
        <item x="6619"/>
        <item x="5300"/>
        <item x="4595"/>
        <item x="14557"/>
        <item x="4497"/>
        <item x="9905"/>
        <item x="2929"/>
        <item x="13725"/>
        <item x="8388"/>
        <item x="15067"/>
        <item x="7479"/>
        <item x="14518"/>
        <item x="15722"/>
        <item x="1932"/>
        <item x="2391"/>
        <item x="2805"/>
        <item x="11984"/>
        <item x="2092"/>
        <item x="16732"/>
        <item x="4980"/>
        <item x="4190"/>
        <item x="2457"/>
        <item x="3458"/>
        <item x="3895"/>
        <item x="2073"/>
        <item x="18214"/>
        <item x="4834"/>
        <item x="14749"/>
        <item x="13487"/>
        <item x="10699"/>
        <item x="4266"/>
        <item x="10968"/>
        <item x="5293"/>
        <item x="16769"/>
        <item x="4868"/>
        <item x="2060"/>
        <item x="3875"/>
        <item x="2811"/>
        <item x="13985"/>
        <item x="15163"/>
        <item x="5292"/>
        <item x="4199"/>
        <item x="8080"/>
        <item x="14395"/>
        <item x="11862"/>
        <item x="994"/>
        <item x="5161"/>
        <item x="2283"/>
        <item x="4102"/>
        <item x="3894"/>
        <item x="7369"/>
        <item x="5259"/>
        <item x="5975"/>
        <item x="6741"/>
        <item x="3566"/>
        <item x="5552"/>
        <item x="1115"/>
        <item x="7385"/>
        <item x="2209"/>
        <item x="13416"/>
        <item x="12180"/>
        <item x="8507"/>
        <item x="1714"/>
        <item x="1264"/>
        <item x="8356"/>
        <item x="15331"/>
        <item x="1842"/>
        <item x="3017"/>
        <item x="14339"/>
        <item x="8986"/>
        <item x="16665"/>
        <item x="9673"/>
        <item x="8772"/>
        <item x="2181"/>
        <item x="12434"/>
        <item x="9734"/>
        <item x="1590"/>
        <item x="1760"/>
        <item x="4111"/>
        <item x="17916"/>
        <item x="5291"/>
        <item x="5490"/>
        <item x="3257"/>
        <item x="4932"/>
        <item x="12089"/>
        <item x="7842"/>
        <item x="10532"/>
        <item x="5258"/>
        <item x="7245"/>
        <item x="13621"/>
        <item x="11084"/>
        <item x="7521"/>
        <item x="1912"/>
        <item x="13702"/>
        <item x="14231"/>
        <item x="3435"/>
        <item x="6003"/>
        <item x="2867"/>
        <item x="1505"/>
        <item x="6588"/>
        <item x="11686"/>
        <item x="5551"/>
        <item x="8630"/>
        <item x="8652"/>
        <item x="3001"/>
        <item x="1713"/>
        <item x="2126"/>
        <item x="1114"/>
        <item x="19169"/>
        <item x="8345"/>
        <item x="6951"/>
        <item x="5290"/>
        <item x="4843"/>
        <item x="7753"/>
        <item x="10438"/>
        <item x="3668"/>
        <item x="4458"/>
        <item x="1022"/>
        <item x="14313"/>
        <item x="6521"/>
        <item x="1179"/>
        <item x="15687"/>
        <item x="5615"/>
        <item x="13200"/>
        <item x="7124"/>
        <item x="4332"/>
        <item x="2258"/>
        <item x="4265"/>
        <item x="8586"/>
        <item x="5064"/>
        <item x="1781"/>
        <item x="3667"/>
        <item x="11034"/>
        <item x="5039"/>
        <item x="12220"/>
        <item x="4205"/>
        <item x="5030"/>
        <item x="13772"/>
        <item x="4403"/>
        <item x="13447"/>
        <item x="12507"/>
        <item x="2013"/>
        <item x="14023"/>
        <item x="10633"/>
        <item x="3434"/>
        <item x="1986"/>
        <item x="8519"/>
        <item x="4991"/>
        <item x="8800"/>
        <item x="10326"/>
        <item x="9089"/>
        <item x="3301"/>
        <item x="11811"/>
        <item x="10612"/>
        <item x="10893"/>
        <item x="11170"/>
        <item x="5512"/>
        <item x="3826"/>
        <item x="13674"/>
        <item x="3000"/>
        <item x="4314"/>
        <item x="13046"/>
        <item x="919"/>
        <item x="2845"/>
        <item x="1029"/>
        <item x="973"/>
        <item x="6652"/>
        <item x="1178"/>
        <item x="2689"/>
        <item x="1226"/>
        <item x="3279"/>
        <item x="10956"/>
        <item x="2163"/>
        <item x="2494"/>
        <item x="1349"/>
        <item x="13807"/>
        <item x="14738"/>
        <item x="15184"/>
        <item x="12671"/>
        <item x="5575"/>
        <item x="4688"/>
        <item x="2208"/>
        <item x="8079"/>
        <item x="1861"/>
        <item x="2810"/>
        <item x="8379"/>
        <item x="5614"/>
        <item x="18470"/>
        <item x="3167"/>
        <item x="5948"/>
        <item x="7177"/>
        <item x="18073"/>
        <item x="5362"/>
        <item x="2293"/>
        <item x="18775"/>
        <item x="2683"/>
        <item x="9263"/>
        <item x="2592"/>
        <item x="42"/>
        <item x="14757"/>
        <item x="11487"/>
        <item x="15598"/>
        <item x="15058"/>
        <item x="15727"/>
        <item x="17931"/>
        <item x="15000"/>
        <item x="2591"/>
        <item x="10688"/>
        <item x="3620"/>
        <item x="16464"/>
        <item x="2564"/>
        <item x="2059"/>
        <item x="9134"/>
        <item x="2750"/>
        <item x="6842"/>
        <item x="8261"/>
        <item x="993"/>
        <item x="12331"/>
        <item x="15017"/>
        <item x="4857"/>
        <item x="10050"/>
        <item x="9376"/>
        <item x="2037"/>
        <item x="3565"/>
        <item x="7615"/>
        <item x="14646"/>
        <item x="15491"/>
        <item x="3854"/>
        <item x="7593"/>
        <item x="6382"/>
        <item x="8078"/>
        <item x="18550"/>
        <item x="10581"/>
        <item x="1817"/>
        <item x="2736"/>
        <item x="5965"/>
        <item x="4235"/>
        <item x="7568"/>
        <item x="4893"/>
        <item x="10479"/>
        <item x="3799"/>
        <item x="14910"/>
        <item x="1285"/>
        <item x="8247"/>
        <item x="3482"/>
        <item x="3967"/>
        <item x="4085"/>
        <item x="15956"/>
        <item x="18687"/>
        <item x="5460"/>
        <item x="5160"/>
        <item x="11391"/>
        <item x="5438"/>
        <item x="18218"/>
        <item x="14230"/>
        <item x="170"/>
        <item x="10499"/>
        <item x="5038"/>
        <item x="8456"/>
        <item x="13594"/>
        <item x="11620"/>
        <item x="8392"/>
        <item x="14196"/>
        <item x="9238"/>
        <item x="2901"/>
        <item x="8948"/>
        <item x="5531"/>
        <item x="4472"/>
        <item x="2519"/>
        <item x="7176"/>
        <item x="17247"/>
        <item x="15122"/>
        <item x="1841"/>
        <item x="13838"/>
        <item x="15387"/>
        <item x="12376"/>
        <item x="13233"/>
        <item x="15517"/>
        <item x="3154"/>
        <item x="6460"/>
        <item x="10978"/>
        <item x="3319"/>
        <item x="12921"/>
        <item x="4496"/>
        <item x="14437"/>
        <item x="12254"/>
        <item x="12242"/>
        <item x="14082"/>
        <item x="6796"/>
        <item x="14417"/>
        <item x="7094"/>
        <item x="13461"/>
        <item x="6722"/>
        <item x="12219"/>
        <item x="9751"/>
        <item x="1075"/>
        <item x="4234"/>
        <item x="10368"/>
        <item x="2928"/>
        <item x="5574"/>
        <item x="15962"/>
        <item x="153"/>
        <item x="9038"/>
        <item x="2292"/>
        <item x="3278"/>
        <item x="3433"/>
        <item x="18578"/>
        <item x="4962"/>
        <item x="11193"/>
        <item x="2390"/>
        <item x="3985"/>
        <item x="11506"/>
        <item x="10611"/>
        <item x="2518"/>
        <item x="7269"/>
        <item x="13932"/>
        <item x="1453"/>
        <item x="4132"/>
        <item x="1487"/>
        <item x="2236"/>
        <item x="8018"/>
        <item x="1094"/>
        <item x="1816"/>
        <item x="1589"/>
        <item x="3825"/>
        <item x="2735"/>
        <item x="6357"/>
        <item x="12654"/>
        <item x="15281"/>
        <item x="10739"/>
        <item x="14279"/>
        <item x="11755"/>
        <item x="9331"/>
        <item x="99"/>
        <item x="15970"/>
        <item x="7268"/>
        <item x="11112"/>
        <item x="5964"/>
        <item x="7545"/>
        <item x="6651"/>
        <item x="15027"/>
        <item x="1177"/>
        <item x="3481"/>
        <item x="4901"/>
        <item x="4151"/>
        <item x="1911"/>
        <item x="13899"/>
        <item x="8985"/>
        <item x="12541"/>
        <item x="16099"/>
        <item x="13300"/>
        <item x="2881"/>
        <item x="13705"/>
        <item x="1504"/>
        <item x="12985"/>
        <item x="3363"/>
        <item x="6895"/>
        <item x="1556"/>
        <item x="12636"/>
        <item x="944"/>
        <item x="1113"/>
        <item x="14505"/>
        <item x="184"/>
        <item x="4833"/>
        <item x="7316"/>
        <item x="3690"/>
        <item x="3666"/>
        <item x="889"/>
        <item x="1207"/>
        <item x="2844"/>
        <item x="10881"/>
        <item x="2072"/>
        <item x="16081"/>
        <item x="8153"/>
        <item x="7123"/>
        <item x="7702"/>
        <item x="3121"/>
        <item x="10449"/>
        <item x="7701"/>
        <item x="11740"/>
        <item x="2323"/>
        <item x="7093"/>
        <item x="14724"/>
        <item x="918"/>
        <item x="1074"/>
        <item x="5029"/>
        <item x="10711"/>
        <item x="6769"/>
        <item x="2317"/>
        <item x="10659"/>
        <item x="19147"/>
        <item x="5159"/>
        <item x="8861"/>
        <item x="3277"/>
        <item x="10346"/>
        <item x="10640"/>
        <item x="2531"/>
        <item x="4961"/>
        <item x="8799"/>
        <item x="3086"/>
        <item x="3874"/>
        <item x="15075"/>
        <item x="5511"/>
        <item x="1452"/>
        <item x="15304"/>
        <item x="3432"/>
        <item x="2451"/>
        <item x="11781"/>
        <item x="10414"/>
        <item x="9644"/>
        <item x="1815"/>
        <item x="16418"/>
        <item x="16745"/>
        <item x="2207"/>
        <item x="6982"/>
        <item x="9615"/>
        <item x="1040"/>
        <item x="16555"/>
        <item x="14908"/>
        <item x="4057"/>
        <item x="2829"/>
        <item x="6618"/>
        <item x="5437"/>
        <item x="5719"/>
        <item x="1364"/>
        <item x="1039"/>
        <item x="2493"/>
        <item x="3193"/>
        <item x="5136"/>
        <item x="4028"/>
        <item x="2927"/>
        <item x="18014"/>
        <item x="3525"/>
        <item x="12179"/>
        <item x="5115"/>
        <item x="8947"/>
        <item x="1931"/>
        <item x="183"/>
        <item x="3689"/>
        <item x="2626"/>
        <item x="5411"/>
        <item x="3044"/>
        <item x="2377"/>
        <item x="11298"/>
        <item x="2843"/>
        <item x="1284"/>
        <item x="5388"/>
        <item x="2353"/>
        <item x="13289"/>
        <item x="19141"/>
        <item x="10086"/>
        <item x="7700"/>
        <item x="10598"/>
        <item x="7988"/>
        <item x="6795"/>
        <item x="4357"/>
        <item x="13175"/>
        <item x="3893"/>
        <item x="7092"/>
        <item x="4766"/>
        <item x="1088"/>
        <item x="12533"/>
        <item x="10074"/>
        <item x="3457"/>
        <item x="4747"/>
        <item x="17725"/>
        <item x="10621"/>
        <item x="1192"/>
        <item x="7529"/>
        <item x="1123"/>
        <item x="5718"/>
        <item x="2389"/>
        <item x="3043"/>
        <item x="1320"/>
        <item x="2257"/>
        <item x="17241"/>
        <item x="18776"/>
        <item x="3418"/>
        <item x="1451"/>
        <item x="13978"/>
        <item x="12159"/>
        <item x="1057"/>
        <item x="9229"/>
        <item x="13367"/>
        <item x="10873"/>
        <item x="15280"/>
        <item x="9330"/>
        <item x="16333"/>
        <item x="13647"/>
        <item x="2352"/>
        <item x="4351"/>
        <item x="8238"/>
        <item x="4084"/>
        <item x="6981"/>
        <item x="10531"/>
        <item x="5257"/>
        <item x="3480"/>
        <item x="12783"/>
        <item x="5158"/>
        <item x="6430"/>
        <item x="8109"/>
        <item x="6920"/>
        <item x="18561"/>
        <item x="3021"/>
        <item x="12042"/>
        <item x="1577"/>
        <item x="3192"/>
        <item x="6290"/>
        <item x="2956"/>
        <item x="3564"/>
        <item x="1951"/>
        <item x="11362"/>
        <item x="9812"/>
        <item x="11685"/>
        <item x="2880"/>
        <item x="18013"/>
        <item x="6269"/>
        <item x="7779"/>
        <item x="6874"/>
        <item x="1021"/>
        <item x="17009"/>
        <item x="5157"/>
        <item x="1073"/>
        <item x="11318"/>
        <item x="3619"/>
        <item x="4264"/>
        <item x="3153"/>
        <item x="2091"/>
        <item x="15551"/>
        <item x="14110"/>
        <item x="15695"/>
        <item x="4495"/>
        <item x="5573"/>
        <item x="1474"/>
        <item x="11892"/>
        <item x="4765"/>
        <item x="917"/>
        <item x="10949"/>
        <item x="4056"/>
        <item x="3917"/>
        <item x="1610"/>
        <item x="3997"/>
        <item x="2688"/>
        <item x="5746"/>
        <item x="4746"/>
        <item x="6152"/>
        <item x="2058"/>
        <item x="4594"/>
        <item x="15358"/>
        <item x="14022"/>
        <item x="10345"/>
        <item x="7937"/>
        <item x="1122"/>
        <item x="7054"/>
        <item x="3119"/>
        <item x="3873"/>
        <item x="3042"/>
        <item x="4402"/>
        <item x="1319"/>
        <item x="2351"/>
        <item x="13101"/>
        <item x="2547"/>
        <item x="10610"/>
        <item x="9393"/>
        <item x="8205"/>
        <item x="10917"/>
        <item x="5317"/>
        <item x="9672"/>
        <item x="16068"/>
        <item x="3824"/>
        <item x="4764"/>
        <item x="18042"/>
        <item x="6381"/>
        <item x="2879"/>
        <item x="17147"/>
        <item x="4939"/>
        <item x="15768"/>
        <item x="10815"/>
        <item x="4382"/>
        <item x="2235"/>
        <item x="10287"/>
        <item x="5289"/>
        <item x="13946"/>
        <item x="3996"/>
        <item x="9037"/>
        <item x="9329"/>
        <item x="5771"/>
        <item x="1038"/>
        <item x="7567"/>
        <item x="14257"/>
        <item x="7337"/>
        <item x="14572"/>
        <item x="8439"/>
        <item x="5156"/>
        <item x="13898"/>
        <item x="17621"/>
        <item x="3214"/>
        <item x="11056"/>
        <item x="2139"/>
        <item x="4567"/>
        <item x="2900"/>
        <item x="8051"/>
        <item x="1112"/>
        <item x="1263"/>
        <item x="12054"/>
        <item x="3688"/>
        <item x="3762"/>
        <item x="12294"/>
        <item x="17827"/>
        <item x="4856"/>
        <item x="899"/>
        <item x="3995"/>
        <item x="10135"/>
        <item x="4855"/>
        <item x="16579"/>
        <item x="8477"/>
        <item x="4291"/>
        <item x="14124"/>
        <item x="3398"/>
        <item x="4471"/>
        <item x="15529"/>
        <item x="11000"/>
        <item x="5075"/>
        <item x="1020"/>
        <item x="2611"/>
        <item x="7728"/>
        <item x="5067"/>
        <item x="2434"/>
        <item x="3380"/>
        <item x="3417"/>
        <item x="11733"/>
        <item x="2180"/>
        <item x="2828"/>
        <item x="4213"/>
        <item x="14081"/>
        <item x="6356"/>
        <item x="3872"/>
        <item x="15489"/>
        <item x="12360"/>
        <item x="13460"/>
        <item x="1072"/>
        <item x="10175"/>
        <item x="7962"/>
        <item x="17401"/>
        <item x="3723"/>
        <item x="6429"/>
        <item x="5346"/>
        <item x="14584"/>
        <item x="4212"/>
        <item x="7614"/>
        <item x="15330"/>
        <item x="2517"/>
        <item x="12451"/>
        <item x="8771"/>
        <item x="9863"/>
        <item x="12773"/>
        <item x="5489"/>
        <item x="2878"/>
        <item x="7566"/>
        <item x="5197"/>
        <item x="5488"/>
        <item x="9614"/>
        <item x="12402"/>
        <item x="6311"/>
        <item x="14660"/>
        <item x="2516"/>
        <item x="4515"/>
        <item x="12561"/>
        <item x="992"/>
        <item x="1071"/>
        <item x="10109"/>
        <item x="18202"/>
        <item x="8984"/>
        <item x="11996"/>
        <item x="2322"/>
        <item x="5717"/>
        <item x="4593"/>
        <item x="16750"/>
        <item x="4457"/>
        <item x="2492"/>
        <item x="6289"/>
        <item x="5135"/>
        <item x="15183"/>
        <item x="5410"/>
        <item x="3362"/>
        <item x="11684"/>
        <item x="2023"/>
        <item x="9878"/>
        <item x="4381"/>
        <item x="7478"/>
        <item x="5114"/>
        <item x="3722"/>
        <item x="3340"/>
        <item x="9212"/>
        <item x="3916"/>
        <item x="4664"/>
        <item x="3994"/>
        <item x="2877"/>
        <item x="4290"/>
        <item x="3687"/>
        <item x="9509"/>
        <item x="3823"/>
        <item x="8320"/>
        <item x="4456"/>
        <item x="2842"/>
        <item x="3892"/>
        <item x="2955"/>
        <item x="1348"/>
        <item x="10708"/>
        <item x="3191"/>
        <item x="8658"/>
        <item x="2954"/>
        <item x="5004"/>
        <item x="4440"/>
        <item x="2350"/>
        <item x="6794"/>
        <item x="15831"/>
        <item x="3721"/>
        <item x="9458"/>
        <item x="1545"/>
        <item x="16252"/>
        <item x="3590"/>
        <item x="6459"/>
        <item x="5550"/>
        <item x="5984"/>
        <item x="4233"/>
        <item x="13150"/>
        <item x="5725"/>
        <item x="11861"/>
        <item x="13746"/>
        <item x="8829"/>
        <item x="17482"/>
        <item x="989"/>
        <item x="13501"/>
        <item x="14338"/>
        <item x="10609"/>
        <item x="4566"/>
        <item x="4011"/>
        <item x="8493"/>
        <item x="4960"/>
        <item x="10620"/>
        <item x="12838"/>
        <item x="5216"/>
        <item x="1525"/>
        <item x="10872"/>
        <item x="9632"/>
        <item x="4232"/>
        <item x="1588"/>
        <item x="13673"/>
        <item x="8798"/>
        <item x="5607"/>
        <item x="16134"/>
        <item x="13945"/>
        <item x="10857"/>
        <item x="5770"/>
        <item x="2712"/>
        <item x="972"/>
        <item x="3120"/>
        <item x="5181"/>
        <item x="2978"/>
        <item x="1283"/>
        <item x="10261"/>
        <item x="11192"/>
        <item x="12997"/>
        <item x="13026"/>
        <item x="5745"/>
        <item x="4900"/>
        <item x="6617"/>
        <item x="3747"/>
        <item x="6002"/>
        <item x="10474"/>
        <item x="2125"/>
        <item x="2473"/>
        <item x="16880"/>
        <item x="12408"/>
        <item x="1560"/>
        <item x="9857"/>
        <item x="7497"/>
        <item x="3152"/>
        <item x="5634"/>
        <item x="13232"/>
        <item x="9825"/>
        <item x="1019"/>
        <item x="1176"/>
        <item x="3393"/>
        <item x="2071"/>
        <item x="3479"/>
        <item x="9792"/>
        <item x="8930"/>
        <item x="10687"/>
        <item x="2896"/>
        <item x="5028"/>
        <item x="2234"/>
        <item x="2546"/>
        <item x="3102"/>
        <item x="8533"/>
        <item x="2512"/>
        <item x="5256"/>
        <item x="3508"/>
        <item x="11540"/>
        <item x="10639"/>
        <item x="54"/>
        <item x="9416"/>
        <item x="15343"/>
        <item x="7887"/>
        <item x="1151"/>
        <item x="4720"/>
        <item x="1294"/>
        <item x="4380"/>
        <item x="14380"/>
        <item x="5561"/>
        <item x="2256"/>
        <item x="8391"/>
        <item x="4800"/>
        <item x="13083"/>
        <item x="1359"/>
        <item x="5684"/>
        <item x="3524"/>
        <item x="1587"/>
        <item x="3822"/>
        <item x="110"/>
        <item x="9042"/>
        <item x="7866"/>
        <item x="5769"/>
        <item x="3431"/>
        <item x="4921"/>
        <item x="156"/>
        <item x="971"/>
        <item x="2349"/>
        <item x="13926"/>
        <item x="5091"/>
        <item x="11414"/>
        <item x="4110"/>
        <item x="1586"/>
        <item x="18323"/>
        <item x="8438"/>
        <item x="3771"/>
        <item x="2687"/>
        <item x="3641"/>
        <item x="7520"/>
        <item x="6616"/>
        <item x="3213"/>
        <item x="3507"/>
        <item x="11705"/>
        <item x="2321"/>
        <item x="15982"/>
        <item x="2433"/>
        <item x="2152"/>
        <item x="1427"/>
        <item x="2644"/>
        <item x="15762"/>
        <item x="5409"/>
        <item x="16091"/>
        <item x="13279"/>
        <item x="4878"/>
        <item x="8651"/>
        <item x="2301"/>
        <item x="10174"/>
        <item x="16191"/>
        <item x="3550"/>
        <item x="1117"/>
        <item x="14624"/>
        <item x="7175"/>
        <item x="2625"/>
        <item x="13837"/>
        <item x="4823"/>
        <item x="5633"/>
        <item x="2610"/>
        <item x="18117"/>
        <item x="11295"/>
        <item x="6219"/>
        <item x="5074"/>
        <item x="15001"/>
        <item x="3318"/>
        <item x="8010"/>
        <item x="14436"/>
        <item x="2162"/>
        <item x="10967"/>
        <item x="7519"/>
        <item x="7968"/>
        <item x="11586"/>
        <item x="3135"/>
        <item x="16175"/>
        <item x="3456"/>
        <item x="4055"/>
        <item x="3072"/>
        <item x="1391"/>
        <item x="12857"/>
        <item x="5155"/>
        <item x="15016"/>
        <item x="14689"/>
        <item x="8303"/>
        <item x="10344"/>
        <item x="4027"/>
        <item x="5549"/>
        <item x="3085"/>
        <item x="3300"/>
        <item x="1318"/>
        <item x="5316"/>
        <item x="12158"/>
        <item x="5510"/>
        <item x="13366"/>
        <item x="16852"/>
        <item x="17297"/>
        <item x="14093"/>
        <item x="9024"/>
        <item x="4176"/>
        <item x="7267"/>
        <item x="13646"/>
        <item x="9278"/>
        <item x="1282"/>
        <item x="10260"/>
        <item x="3353"/>
        <item x="5744"/>
        <item x="5255"/>
        <item x="18479"/>
        <item x="9589"/>
        <item x="8437"/>
        <item x="1225"/>
        <item x="5235"/>
        <item x="15434"/>
        <item x="3212"/>
        <item x="11585"/>
        <item x="15182"/>
        <item x="5018"/>
        <item x="3190"/>
        <item x="13278"/>
        <item x="7199"/>
        <item x="15632"/>
        <item x="14688"/>
        <item x="14955"/>
        <item x="12965"/>
        <item x="6126"/>
        <item x="17441"/>
        <item x="11317"/>
        <item x="6543"/>
        <item x="10437"/>
        <item x="5632"/>
        <item x="14470"/>
        <item x="4809"/>
        <item x="15849"/>
        <item x="3587"/>
        <item x="10125"/>
        <item x="5756"/>
        <item x="9485"/>
        <item x="18157"/>
        <item x="3943"/>
        <item x="1317"/>
        <item x="6491"/>
        <item x="5315"/>
        <item x="14483"/>
        <item x="8284"/>
        <item x="5884"/>
        <item x="12681"/>
        <item x="1"/>
        <item x="2255"/>
        <item x="6768"/>
        <item x="2749"/>
        <item x="1390"/>
        <item x="8845"/>
        <item x="1389"/>
        <item x="2977"/>
        <item x="3416"/>
        <item x="2876"/>
        <item x="6151"/>
        <item x="1056"/>
        <item x="6428"/>
        <item x="4175"/>
        <item x="3317"/>
        <item x="14515"/>
        <item x="16262"/>
        <item x="16095"/>
        <item x="4719"/>
        <item x="15160"/>
        <item x="4529"/>
        <item x="3821"/>
        <item x="5823"/>
        <item x="8552"/>
        <item x="6821"/>
        <item x="6102"/>
        <item x="8770"/>
        <item x="2515"/>
        <item x="4131"/>
        <item x="7886"/>
        <item x="3523"/>
        <item x="13672"/>
        <item x="9343"/>
        <item x="15279"/>
        <item x="1331"/>
        <item x="4592"/>
        <item x="11754"/>
        <item x="9296"/>
        <item x="9588"/>
        <item x="11676"/>
        <item x="9930"/>
        <item x="13911"/>
        <item x="11704"/>
        <item x="7091"/>
        <item x="9569"/>
        <item x="1037"/>
        <item x="1191"/>
        <item x="1347"/>
        <item x="2926"/>
        <item x="6125"/>
        <item x="2206"/>
        <item x="5832"/>
        <item x="8378"/>
        <item x="12319"/>
        <item x="8650"/>
        <item x="5113"/>
        <item x="8417"/>
        <item x="7778"/>
        <item x="12302"/>
        <item x="5613"/>
        <item x="3915"/>
        <item x="8523"/>
        <item x="12293"/>
        <item x="2624"/>
        <item x="5027"/>
        <item x="4745"/>
        <item x="9505"/>
        <item x="7145"/>
        <item x="11253"/>
        <item x="1206"/>
        <item x="10999"/>
        <item x="9835"/>
        <item x="15090"/>
        <item x="6520"/>
        <item x="1346"/>
        <item x="7122"/>
        <item x="5916"/>
        <item x="10763"/>
        <item x="13486"/>
        <item x="9791"/>
        <item x="80"/>
        <item x="12893"/>
        <item x="12869"/>
        <item x="5683"/>
        <item x="7777"/>
        <item x="2809"/>
        <item x="4198"/>
        <item x="10124"/>
        <item x="3339"/>
        <item x="10658"/>
        <item x="3478"/>
        <item x="8573"/>
        <item x="4174"/>
        <item x="5345"/>
        <item x="2875"/>
        <item x="11836"/>
        <item x="1150"/>
        <item x="15952"/>
        <item x="6124"/>
        <item x="4979"/>
        <item x="3871"/>
        <item x="13997"/>
        <item x="12796"/>
        <item x="11505"/>
        <item x="4099"/>
        <item x="10608"/>
        <item x="4565"/>
        <item x="6793"/>
        <item x="18519"/>
        <item x="7565"/>
        <item x="7003"/>
        <item x="3798"/>
        <item x="3379"/>
        <item x="4542"/>
        <item x="6675"/>
        <item x="98"/>
        <item x="3797"/>
        <item x="13085"/>
        <item x="970"/>
        <item x="9809"/>
        <item x="11111"/>
        <item x="7841"/>
        <item x="3477"/>
        <item x="12069"/>
        <item x="18839"/>
        <item x="1224"/>
        <item x="8983"/>
        <item x="13012"/>
        <item x="11399"/>
        <item x="4331"/>
        <item x="4591"/>
        <item x="3506"/>
        <item x="1503"/>
        <item x="5408"/>
        <item x="16062"/>
        <item x="8377"/>
        <item x="1575"/>
        <item x="3166"/>
        <item x="14972"/>
        <item x="1018"/>
        <item x="14787"/>
        <item x="8924"/>
        <item x="7144"/>
        <item x="3665"/>
        <item x="1205"/>
        <item x="6519"/>
        <item x="12920"/>
        <item x="15859"/>
        <item x="11927"/>
        <item x="12007"/>
        <item x="19107"/>
        <item x="5314"/>
        <item x="6490"/>
        <item x="3276"/>
        <item x="2320"/>
        <item x="11891"/>
        <item x="1544"/>
        <item x="15041"/>
        <item x="5288"/>
        <item x="8260"/>
        <item x="2413"/>
        <item x="7652"/>
        <item x="7855"/>
        <item x="3071"/>
        <item x="10343"/>
        <item x="9112"/>
        <item x="5548"/>
        <item x="16276"/>
        <item x="10029"/>
        <item x="4429"/>
        <item x="3820"/>
        <item x="3299"/>
        <item x="13897"/>
        <item x="6919"/>
        <item x="3062"/>
        <item x="12157"/>
        <item x="16956"/>
        <item x="11169"/>
        <item x="15647"/>
        <item x="4130"/>
        <item x="12772"/>
        <item x="11619"/>
        <item x="3597"/>
        <item x="10580"/>
        <item x="10374"/>
        <item x="10498"/>
        <item x="3070"/>
        <item x="10871"/>
        <item x="13671"/>
        <item x="9328"/>
        <item x="8152"/>
        <item x="4494"/>
        <item x="3796"/>
        <item x="3563"/>
        <item x="5653"/>
        <item x="8721"/>
        <item x="152"/>
        <item x="8108"/>
        <item x="8694"/>
        <item x="14377"/>
        <item x="15218"/>
        <item x="5436"/>
        <item x="11016"/>
        <item x="17054"/>
        <item x="8306"/>
        <item x="4877"/>
        <item x="9901"/>
        <item x="8860"/>
        <item x="3455"/>
        <item x="1502"/>
        <item x="6615"/>
        <item x="4854"/>
        <item x="3522"/>
        <item x="3562"/>
        <item x="9877"/>
        <item x="7477"/>
        <item x="18349"/>
        <item x="3720"/>
        <item x="3165"/>
        <item x="1111"/>
        <item x="5547"/>
        <item x="7464"/>
        <item x="15121"/>
        <item x="7752"/>
        <item x="12944"/>
        <item x="6841"/>
        <item x="12268"/>
        <item x="10998"/>
        <item x="19067"/>
        <item x="3235"/>
        <item x="16671"/>
        <item x="5472"/>
        <item x="5387"/>
        <item x="10413"/>
        <item x="6820"/>
        <item x="1345"/>
        <item x="18629"/>
        <item x="4678"/>
        <item x="2953"/>
        <item x="13799"/>
        <item x="5234"/>
        <item x="12892"/>
        <item x="16055"/>
        <item x="4129"/>
        <item x="4623"/>
        <item x="3618"/>
        <item x="10948"/>
        <item x="3397"/>
        <item x="7223"/>
        <item x="7673"/>
        <item x="2623"/>
        <item x="6767"/>
        <item x="5572"/>
        <item x="4455"/>
        <item x="9392"/>
        <item x="13446"/>
        <item x="1055"/>
        <item x="15131"/>
        <item x="10638"/>
        <item x="4718"/>
        <item x="6067"/>
        <item x="11191"/>
        <item x="7613"/>
        <item x="3298"/>
        <item x="8204"/>
        <item x="3256"/>
        <item x="14376"/>
        <item x="12450"/>
        <item x="17848"/>
        <item x="4128"/>
        <item x="2874"/>
        <item x="13071"/>
        <item x="10579"/>
        <item x="8181"/>
        <item x="10870"/>
        <item x="3795"/>
        <item x="5892"/>
        <item x="3415"/>
        <item x="2563"/>
        <item x="8604"/>
        <item x="14278"/>
        <item x="13045"/>
        <item x="97"/>
        <item x="5768"/>
        <item x="13347"/>
        <item x="3746"/>
        <item x="7266"/>
        <item x="1036"/>
        <item x="19065"/>
        <item x="5652"/>
        <item x="3041"/>
        <item x="11413"/>
        <item x="4350"/>
        <item x="5863"/>
        <item x="14256"/>
        <item x="6950"/>
        <item x="5743"/>
        <item x="8436"/>
        <item x="4717"/>
        <item x="7518"/>
        <item x="4054"/>
        <item x="13865"/>
        <item x="2827"/>
        <item x="8982"/>
        <item x="7336"/>
        <item x="15454"/>
        <item x="17057"/>
        <item x="5716"/>
        <item x="3454"/>
        <item x="5915"/>
        <item x="4083"/>
        <item x="13593"/>
        <item x="12385"/>
        <item x="3069"/>
        <item x="3942"/>
        <item x="8061"/>
        <item x="8077"/>
        <item x="4470"/>
        <item x="10787"/>
        <item x="7476"/>
        <item x="18374"/>
        <item x="7776"/>
        <item x="7751"/>
        <item x="8936"/>
        <item x="4832"/>
        <item x="12943"/>
        <item x="4541"/>
        <item x="2609"/>
        <item x="6393"/>
        <item x="16994"/>
        <item x="7727"/>
        <item x="6518"/>
        <item x="4231"/>
        <item x="9626"/>
        <item x="11610"/>
        <item x="0"/>
        <item x="11442"/>
        <item x="4831"/>
        <item x="12241"/>
        <item x="7657"/>
        <item x="7699"/>
        <item x="8248"/>
        <item x="3134"/>
        <item x="7987"/>
        <item x="7090"/>
        <item x="13558"/>
        <item x="15496"/>
        <item x="4173"/>
        <item x="2925"/>
        <item x="7973"/>
        <item x="4744"/>
        <item x="13445"/>
        <item x="7362"/>
        <item x="13912"/>
        <item x="4172"/>
        <item x="1574"/>
        <item x="9361"/>
        <item x="9702"/>
        <item x="3040"/>
        <item x="5112"/>
        <item x="113"/>
        <item x="6101"/>
        <item x="11168"/>
        <item x="9170"/>
        <item x="7002"/>
        <item x="13261"/>
        <item x="2491"/>
        <item x="10869"/>
        <item x="6489"/>
        <item x="9023"/>
        <item x="14277"/>
        <item x="969"/>
        <item x="9018"/>
        <item x="5090"/>
        <item x="15992"/>
        <item x="6321"/>
        <item x="1585"/>
        <item x="10028"/>
        <item x="2456"/>
        <item x="2662"/>
        <item x="2686"/>
        <item x="13620"/>
        <item x="12375"/>
        <item x="4899"/>
        <item x="17097"/>
        <item x="8107"/>
        <item x="3453"/>
        <item x="10807"/>
        <item x="1035"/>
        <item x="4101"/>
        <item x="9254"/>
        <item x="8076"/>
        <item x="7198"/>
        <item x="14824"/>
        <item x="7475"/>
        <item x="10290"/>
        <item x="14167"/>
        <item x="9228"/>
        <item x="5215"/>
        <item x="4540"/>
        <item x="6001"/>
        <item x="3993"/>
        <item x="4313"/>
        <item x="3794"/>
        <item x="5361"/>
        <item x="15797"/>
        <item x="11629"/>
        <item x="13032"/>
        <item x="2999"/>
        <item x="2976"/>
        <item x="14469"/>
        <item x="17085"/>
        <item x="2455"/>
        <item x="15816"/>
        <item x="2608"/>
        <item x="2772"/>
        <item x="6000"/>
        <item x="8603"/>
        <item x="11596"/>
        <item x="1281"/>
        <item x="4230"/>
        <item x="4263"/>
        <item x="10966"/>
        <item x="5054"/>
        <item x="7265"/>
        <item x="4867"/>
        <item x="6792"/>
        <item x="7121"/>
        <item x="4505"/>
        <item x="7762"/>
        <item x="8901"/>
        <item x="10916"/>
        <item x="6458"/>
        <item x="1543"/>
        <item x="9512"/>
        <item x="4978"/>
        <item x="9944"/>
        <item x="13444"/>
        <item x="15015"/>
        <item x="10049"/>
        <item x="7651"/>
        <item x="9111"/>
        <item x="9572"/>
        <item x="5972"/>
        <item x="3561"/>
        <item x="4150"/>
        <item x="1300"/>
        <item x="12795"/>
        <item x="12156"/>
        <item x="5509"/>
        <item x="3020"/>
        <item x="11477"/>
        <item x="3275"/>
        <item x="14304"/>
        <item x="1363"/>
        <item x="10868"/>
        <item x="7292"/>
        <item x="5883"/>
        <item x="2530"/>
        <item x="3686"/>
        <item x="3907"/>
        <item x="9327"/>
        <item x="5487"/>
        <item x="4171"/>
        <item x="18901"/>
        <item x="10420"/>
        <item x="1175"/>
        <item x="2454"/>
        <item x="6918"/>
        <item x="8405"/>
        <item x="4493"/>
        <item x="2643"/>
        <item x="15418"/>
        <item x="14195"/>
        <item x="8075"/>
        <item x="5111"/>
        <item x="3719"/>
        <item x="1262"/>
        <item x="4977"/>
        <item x="10513"/>
        <item x="6240"/>
        <item x="11316"/>
        <item x="14468"/>
        <item x="15541"/>
        <item x="14354"/>
        <item x="6024"/>
        <item x="3151"/>
        <item x="2607"/>
        <item x="15726"/>
        <item x="12679"/>
        <item x="5180"/>
        <item x="6278"/>
        <item x="5469"/>
        <item x="3361"/>
        <item x="1542"/>
        <item x="7089"/>
        <item x="3297"/>
        <item x="1070"/>
        <item x="11240"/>
        <item x="6457"/>
        <item x="6600"/>
        <item x="3338"/>
        <item x="12506"/>
        <item x="4170"/>
        <item x="15357"/>
        <item x="10997"/>
        <item x="3586"/>
        <item x="6791"/>
        <item x="3068"/>
        <item x="2734"/>
        <item x="4789"/>
        <item x="1149"/>
        <item x="14675"/>
        <item x="16545"/>
        <item x="1261"/>
        <item x="9692"/>
        <item x="5134"/>
        <item x="15949"/>
        <item x="14337"/>
        <item x="11810"/>
        <item x="7474"/>
        <item x="5313"/>
        <item x="8476"/>
        <item x="13670"/>
        <item x="3234"/>
        <item x="4866"/>
        <item x="13044"/>
        <item x="11753"/>
        <item x="96"/>
        <item x="10846"/>
        <item x="4920"/>
        <item x="19050"/>
        <item x="5179"/>
        <item x="15251"/>
        <item x="3718"/>
        <item x="14928"/>
        <item x="4622"/>
        <item x="2642"/>
        <item x="15817"/>
        <item x="5715"/>
        <item x="7418"/>
        <item x="3745"/>
        <item x="13592"/>
        <item x="7496"/>
        <item x="6288"/>
        <item x="1426"/>
        <item x="5133"/>
        <item x="4026"/>
        <item x="13728"/>
        <item x="15821"/>
        <item x="4127"/>
        <item x="18988"/>
        <item x="12318"/>
        <item x="4330"/>
        <item x="12635"/>
        <item x="1110"/>
        <item x="14504"/>
        <item x="19174"/>
        <item x="15134"/>
        <item x="12678"/>
        <item x="5963"/>
        <item x="3685"/>
        <item x="8629"/>
        <item x="5026"/>
        <item x="9508"/>
        <item x="28"/>
        <item x="5939"/>
        <item x="8602"/>
        <item x="15374"/>
        <item x="7738"/>
        <item x="9391"/>
        <item x="11325"/>
        <item x="6517"/>
        <item x="12919"/>
        <item x="5003"/>
        <item x="17346"/>
        <item x="3133"/>
        <item x="5914"/>
        <item x="1541"/>
        <item x="4621"/>
        <item x="4417"/>
        <item x="3992"/>
        <item x="5360"/>
        <item x="10947"/>
        <item x="9110"/>
        <item x="3793"/>
        <item x="2826"/>
        <item x="9138"/>
        <item x="3452"/>
        <item x="19069"/>
        <item x="3337"/>
        <item x="3132"/>
        <item x="9712"/>
        <item x="7361"/>
        <item x="10048"/>
        <item x="10342"/>
        <item x="9109"/>
        <item x="3914"/>
        <item x="988"/>
        <item x="8259"/>
        <item x="2661"/>
        <item x="4959"/>
        <item x="3870"/>
        <item x="4401"/>
        <item x="7698"/>
        <item x="8203"/>
        <item x="13391"/>
        <item x="12155"/>
        <item x="3853"/>
        <item x="4197"/>
        <item x="3274"/>
        <item x="13683"/>
        <item x="1223"/>
        <item x="8475"/>
        <item x="7291"/>
        <item x="3869"/>
        <item x="3596"/>
        <item x="3233"/>
        <item x="11441"/>
        <item x="1271"/>
        <item x="15681"/>
        <item x="5066"/>
        <item x="10845"/>
        <item x="17641"/>
        <item x="3792"/>
        <item x="2711"/>
        <item x="11110"/>
        <item x="1280"/>
        <item x="3770"/>
        <item x="13329"/>
        <item x="3966"/>
        <item x="9969"/>
        <item x="14894"/>
        <item x="6614"/>
        <item x="4822"/>
        <item x="17532"/>
        <item x="12984"/>
        <item x="7602"/>
        <item x="11335"/>
        <item x="7775"/>
        <item x="2771"/>
        <item x="11983"/>
        <item x="1017"/>
        <item x="4830"/>
        <item x="4262"/>
        <item x="5631"/>
        <item x="1050"/>
        <item x="12267"/>
        <item x="5983"/>
        <item x="10412"/>
        <item x="15549"/>
        <item x="9169"/>
        <item x="6040"/>
        <item x="6819"/>
        <item x="11926"/>
        <item x="15795"/>
        <item x="3560"/>
        <item x="4677"/>
        <item x="15057"/>
        <item x="16363"/>
        <item x="6840"/>
        <item x="6488"/>
        <item x="11565"/>
        <item x="3101"/>
        <item x="5962"/>
        <item x="17266"/>
        <item x="8797"/>
        <item x="12203"/>
        <item x="2562"/>
        <item x="10946"/>
        <item x="2808"/>
        <item x="8859"/>
        <item x="7439"/>
        <item x="12856"/>
        <item x="11564"/>
        <item x="13149"/>
        <item x="9438"/>
        <item x="3232"/>
        <item x="14684"/>
        <item x="6123"/>
        <item x="1186"/>
        <item x="6122"/>
        <item x="14990"/>
        <item x="5233"/>
        <item x="16052"/>
        <item x="10607"/>
        <item x="3540"/>
        <item x="14645"/>
        <item x="11994"/>
        <item x="13695"/>
        <item x="17847"/>
        <item x="13977"/>
        <item x="3845"/>
        <item x="10578"/>
        <item x="14614"/>
        <item x="13826"/>
        <item x="1599"/>
        <item x="7697"/>
        <item x="9960"/>
        <item x="8534"/>
        <item x="7840"/>
        <item x="14255"/>
        <item x="13328"/>
        <item x="6873"/>
        <item x="6613"/>
        <item x="14957"/>
        <item x="1190"/>
        <item x="3941"/>
        <item x="3360"/>
        <item x="5844"/>
        <item x="18980"/>
        <item x="9750"/>
        <item x="9876"/>
        <item x="7774"/>
        <item x="6564"/>
        <item x="14166"/>
        <item x="8376"/>
        <item x="5651"/>
        <item x="14869"/>
        <item x="4254"/>
        <item x="11520"/>
        <item x="4829"/>
        <item x="10996"/>
        <item x="8601"/>
        <item x="11291"/>
        <item x="10123"/>
        <item x="1316"/>
        <item x="3273"/>
        <item x="3791"/>
        <item x="3640"/>
        <item x="3958"/>
        <item x="3940"/>
        <item x="4469"/>
        <item x="6172"/>
        <item x="12532"/>
        <item x="2924"/>
        <item x="6766"/>
        <item x="4976"/>
        <item x="13443"/>
        <item x="2791"/>
        <item x="3067"/>
        <item x="7763"/>
        <item x="9929"/>
        <item x="15329"/>
        <item x="3084"/>
        <item x="4120"/>
        <item x="18691"/>
        <item x="4400"/>
        <item x="7544"/>
        <item x="4763"/>
        <item x="4762"/>
        <item x="13694"/>
        <item x="5214"/>
        <item x="18607"/>
        <item x="11476"/>
        <item x="2873"/>
        <item x="4952"/>
        <item x="5882"/>
        <item x="14943"/>
        <item x="11139"/>
        <item x="9987"/>
        <item x="6355"/>
        <item x="898"/>
        <item x="3991"/>
        <item x="4361"/>
        <item x="4938"/>
        <item x="10844"/>
        <item x="12401"/>
        <item x="6650"/>
        <item x="5459"/>
        <item x="5881"/>
        <item x="11727"/>
        <item x="14571"/>
        <item x="6023"/>
        <item x="11618"/>
        <item x="2790"/>
        <item x="9415"/>
        <item x="13591"/>
        <item x="9900"/>
        <item x="5172"/>
        <item x="10308"/>
        <item x="4876"/>
        <item x="10239"/>
        <item x="1573"/>
        <item x="3164"/>
        <item x="3913"/>
        <item x="182"/>
        <item x="3336"/>
        <item x="3990"/>
        <item x="19268"/>
        <item x="6839"/>
        <item x="8319"/>
        <item x="1016"/>
        <item x="1279"/>
        <item x="4492"/>
        <item x="6171"/>
        <item x="1043"/>
        <item x="11925"/>
        <item x="17177"/>
        <item x="3559"/>
        <item x="1400"/>
        <item x="15960"/>
        <item x="5312"/>
        <item x="6287"/>
        <item x="4491"/>
        <item x="3131"/>
        <item x="10945"/>
        <item x="10073"/>
        <item x="14053"/>
        <item x="6364"/>
        <item x="4229"/>
        <item x="7961"/>
        <item x="2923"/>
        <item x="11860"/>
        <item x="12705"/>
        <item x="9437"/>
        <item x="5154"/>
        <item x="12505"/>
        <item x="12202"/>
        <item x="14369"/>
        <item x="987"/>
        <item x="3912"/>
        <item x="12794"/>
        <item x="11504"/>
        <item x="12807"/>
        <item x="10325"/>
        <item x="16432"/>
        <item x="12154"/>
        <item x="8971"/>
        <item x="9390"/>
        <item x="6380"/>
        <item x="6487"/>
        <item x="3019"/>
        <item x="2872"/>
        <item x="18451"/>
        <item x="3844"/>
        <item x="1524"/>
        <item x="11790"/>
        <item x="6674"/>
        <item x="11083"/>
        <item x="4169"/>
        <item x="5178"/>
        <item x="9007"/>
        <item x="1330"/>
        <item x="1425"/>
        <item x="3211"/>
        <item x="13327"/>
        <item x="4898"/>
        <item x="9928"/>
        <item x="1093"/>
        <item x="12689"/>
        <item x="3210"/>
        <item x="12041"/>
        <item x="3744"/>
        <item x="3743"/>
        <item x="12349"/>
        <item x="1501"/>
        <item x="15521"/>
        <item x="4564"/>
        <item x="13277"/>
        <item x="12006"/>
        <item x="18012"/>
        <item x="3521"/>
        <item x="11334"/>
        <item x="14165"/>
        <item x="5714"/>
        <item x="943"/>
        <item x="8050"/>
        <item x="6872"/>
        <item x="8344"/>
        <item x="4663"/>
        <item x="1069"/>
        <item x="10722"/>
        <item x="4514"/>
        <item x="4454"/>
        <item x="10995"/>
        <item x="3965"/>
        <item x="5758"/>
        <item x="10411"/>
        <item x="1315"/>
        <item x="6818"/>
        <item x="1473"/>
        <item x="11924"/>
        <item x="13157"/>
        <item x="7101"/>
        <item x="10085"/>
        <item x="8375"/>
        <item x="10150"/>
        <item x="10122"/>
        <item x="1540"/>
        <item x="2807"/>
        <item x="4196"/>
        <item x="12383"/>
        <item x="3100"/>
        <item x="5002"/>
        <item x="3891"/>
        <item x="3316"/>
        <item x="14807"/>
        <item x="12891"/>
        <item x="13716"/>
        <item x="12481"/>
        <item x="14336"/>
        <item x="3617"/>
        <item x="12153"/>
        <item x="1247"/>
        <item x="3066"/>
        <item x="9460"/>
        <item x="12421"/>
        <item x="7222"/>
        <item x="2998"/>
        <item x="4360"/>
        <item x="3255"/>
        <item x="13043"/>
        <item x="968"/>
        <item x="10843"/>
        <item x="6062"/>
        <item x="14999"/>
        <item x="5862"/>
        <item x="1584"/>
        <item x="12991"/>
        <item x="3769"/>
        <item x="5359"/>
        <item x="1333"/>
        <item x="15586"/>
        <item x="10238"/>
        <item x="15393"/>
        <item x="5630"/>
        <item x="6931"/>
        <item x="14855"/>
        <item x="6286"/>
        <item x="3130"/>
        <item x="6587"/>
        <item x="4312"/>
        <item x="12983"/>
        <item x="17805"/>
        <item x="5053"/>
        <item x="3684"/>
        <item x="15680"/>
        <item x="13836"/>
        <item x="7750"/>
        <item x="1399"/>
        <item x="7143"/>
        <item x="13530"/>
        <item x="17748"/>
        <item x="13336"/>
        <item x="9373"/>
        <item x="958"/>
        <item x="12098"/>
        <item x="5386"/>
        <item x="17878"/>
        <item x="7001"/>
        <item x="15693"/>
        <item x="1344"/>
        <item x="4761"/>
        <item x="5025"/>
        <item x="3911"/>
        <item x="15396"/>
        <item x="13148"/>
        <item x="3639"/>
        <item x="4662"/>
        <item x="8828"/>
        <item x="14021"/>
        <item x="5344"/>
        <item x="16965"/>
        <item x="6740"/>
        <item x="3315"/>
        <item x="16053"/>
        <item x="4788"/>
        <item x="1343"/>
        <item x="1148"/>
        <item x="14674"/>
        <item x="13415"/>
        <item x="7710"/>
        <item x="2899"/>
        <item x="8796"/>
        <item x="7924"/>
        <item x="10324"/>
        <item x="16529"/>
        <item x="5913"/>
        <item x="7021"/>
        <item x="4687"/>
        <item x="15439"/>
        <item x="9671"/>
        <item x="7592"/>
        <item x="5508"/>
        <item x="5682"/>
        <item x="1523"/>
        <item x="1522"/>
        <item x="8745"/>
        <item x="1120"/>
        <item x="13944"/>
        <item x="13658"/>
        <item x="8151"/>
        <item x="8455"/>
        <item x="6721"/>
        <item x="16122"/>
        <item x="9184"/>
        <item x="4808"/>
        <item x="13429"/>
        <item x="12247"/>
        <item x="13299"/>
        <item x="8404"/>
        <item x="3189"/>
        <item x="15181"/>
        <item x="6586"/>
        <item x="15417"/>
        <item x="3359"/>
        <item x="10786"/>
        <item x="4875"/>
        <item x="17370"/>
        <item x="16799"/>
        <item x="1411"/>
        <item x="893"/>
        <item x="1068"/>
        <item x="8923"/>
        <item x="3505"/>
        <item x="4261"/>
        <item x="8374"/>
        <item x="9199"/>
        <item x="15928"/>
        <item x="2975"/>
        <item x="7156"/>
        <item x="14467"/>
        <item x="13231"/>
        <item x="10994"/>
        <item x="10162"/>
        <item x="1314"/>
        <item x="13931"/>
        <item x="10707"/>
        <item x="3476"/>
        <item x="5801"/>
        <item x="7564"/>
        <item x="7088"/>
        <item x="4760"/>
        <item x="3616"/>
        <item x="3079"/>
        <item x="14052"/>
        <item x="7244"/>
        <item x="15645"/>
        <item x="986"/>
        <item x="6150"/>
        <item x="5938"/>
        <item x="6427"/>
        <item x="14020"/>
        <item x="4428"/>
        <item x="4787"/>
        <item x="11835"/>
        <item x="17895"/>
        <item x="6403"/>
        <item x="5530"/>
        <item x="14335"/>
        <item x="5912"/>
        <item x="11809"/>
        <item x="13699"/>
        <item x="7485"/>
        <item x="6100"/>
        <item x="5853"/>
        <item x="5681"/>
        <item x="9360"/>
        <item x="4289"/>
        <item x="3790"/>
        <item x="3819"/>
        <item x="4539"/>
        <item x="7563"/>
        <item x="912"/>
        <item x="5486"/>
        <item x="4645"/>
        <item x="10842"/>
        <item x="1142"/>
        <item x="174"/>
        <item x="4349"/>
        <item x="7650"/>
        <item x="19026"/>
        <item x="901"/>
        <item x="1222"/>
        <item x="11527"/>
        <item x="3595"/>
        <item x="3451"/>
        <item x="7221"/>
        <item x="1189"/>
        <item x="6022"/>
        <item x="4874"/>
        <item x="5110"/>
        <item x="7142"/>
        <item x="1362"/>
        <item x="12005"/>
        <item x="3188"/>
        <item x="9875"/>
        <item x="15148"/>
        <item x="15669"/>
        <item x="5822"/>
        <item x="5385"/>
        <item x="4288"/>
        <item x="15530"/>
        <item x="14291"/>
        <item x="8922"/>
        <item x="1260"/>
        <item x="12942"/>
        <item x="16197"/>
        <item x="2871"/>
        <item x="10149"/>
        <item x="4853"/>
        <item x="3396"/>
        <item x="5024"/>
        <item x="13844"/>
        <item x="11712"/>
        <item x="12178"/>
        <item x="6170"/>
        <item x="1342"/>
        <item x="14450"/>
        <item x="3765"/>
        <item x="12555"/>
        <item x="9154"/>
        <item x="5287"/>
        <item x="4195"/>
        <item x="4399"/>
        <item x="8546"/>
        <item x="8827"/>
        <item x="3683"/>
        <item x="15709"/>
        <item x="15328"/>
        <item x="6720"/>
        <item x="14334"/>
        <item x="8202"/>
        <item x="12152"/>
        <item x="6379"/>
        <item x="4126"/>
        <item x="1450"/>
        <item x="897"/>
        <item x="4508"/>
        <item x="18335"/>
        <item x="13962"/>
        <item x="3712"/>
        <item x="4538"/>
        <item x="6354"/>
        <item x="3231"/>
        <item x="16019"/>
        <item x="6673"/>
        <item x="11752"/>
        <item x="3127"/>
        <item x="12982"/>
        <item x="3558"/>
        <item x="5650"/>
        <item x="8292"/>
        <item x="13925"/>
        <item x="12771"/>
        <item x="3768"/>
        <item x="5458"/>
        <item x="15559"/>
        <item x="3557"/>
        <item x="4513"/>
        <item x="6949"/>
        <item x="13160"/>
        <item x="3163"/>
        <item x="5254"/>
        <item x="6218"/>
        <item x="8435"/>
        <item x="8744"/>
        <item x="15217"/>
        <item x="9568"/>
        <item x="14854"/>
        <item x="15659"/>
        <item x="8628"/>
        <item x="4661"/>
        <item x="15488"/>
        <item x="4125"/>
        <item x="8862"/>
        <item x="7773"/>
        <item x="942"/>
        <item x="63"/>
        <item x="1412"/>
        <item x="11015"/>
        <item x="9856"/>
        <item x="11138"/>
        <item x="7661"/>
        <item x="10436"/>
        <item x="12590"/>
        <item x="5629"/>
        <item x="5023"/>
        <item x="1199"/>
        <item x="16000"/>
        <item x="9342"/>
        <item x="15089"/>
        <item x="1269"/>
        <item x="9885"/>
        <item x="5612"/>
        <item x="4453"/>
        <item x="4260"/>
        <item x="3764"/>
        <item x="3664"/>
        <item x="5999"/>
        <item x="3099"/>
        <item x="1472"/>
        <item x="8270"/>
        <item x="15895"/>
        <item x="6790"/>
        <item x="15830"/>
        <item x="7749"/>
        <item x="8283"/>
        <item x="16386"/>
        <item x="7373"/>
        <item x="4975"/>
        <item x="7074"/>
        <item x="8545"/>
        <item x="5001"/>
        <item x="13745"/>
        <item x="5546"/>
        <item x="11834"/>
        <item x="15003"/>
        <item x="1298"/>
        <item x="3296"/>
        <item x="1313"/>
        <item x="3254"/>
        <item x="4305"/>
        <item x="16954"/>
        <item x="3852"/>
        <item x="16302"/>
        <item x="7591"/>
        <item x="3539"/>
        <item x="4124"/>
        <item x="13976"/>
        <item x="10867"/>
        <item x="15678"/>
        <item x="6085"/>
        <item x="7562"/>
        <item x="6353"/>
        <item x="5895"/>
        <item x="9036"/>
        <item x="17467"/>
        <item x="9035"/>
        <item x="9326"/>
        <item x="8282"/>
        <item x="15401"/>
        <item x="14918"/>
        <item x="15835"/>
        <item x="5089"/>
        <item x="7839"/>
        <item x="4348"/>
        <item x="5861"/>
        <item x="14254"/>
        <item x="19148"/>
        <item x="1221"/>
        <item x="16320"/>
        <item x="1397"/>
        <item x="6612"/>
        <item x="11703"/>
        <item x="19198"/>
        <item x="217"/>
        <item x="5969"/>
        <item x="9325"/>
        <item x="16637"/>
        <item x="5995"/>
        <item x="11054"/>
        <item x="7805"/>
        <item x="4563"/>
        <item x="3430"/>
        <item x="4311"/>
        <item x="3717"/>
        <item x="941"/>
        <item x="14503"/>
        <item x="11982"/>
        <item x="16596"/>
        <item x="7174"/>
        <item x="8150"/>
        <item x="4660"/>
        <item x="3335"/>
        <item x="3039"/>
        <item x="6107"/>
        <item x="12941"/>
        <item x="4287"/>
        <item x="13715"/>
        <item x="6061"/>
        <item x="6446"/>
        <item x="3663"/>
        <item x="6217"/>
        <item x="9687"/>
        <item x="15367"/>
        <item x="1341"/>
        <item x="11923"/>
        <item x="15673"/>
        <item x="3475"/>
        <item x="5911"/>
        <item x="5571"/>
        <item x="9790"/>
        <item x="1486"/>
        <item x="3939"/>
        <item x="3662"/>
        <item x="15104"/>
        <item x="12517"/>
        <item x="3098"/>
        <item x="10391"/>
        <item x="7986"/>
        <item x="5595"/>
        <item x="4620"/>
        <item x="13181"/>
        <item x="10935"/>
        <item x="6456"/>
        <item x="10530"/>
        <item x="7960"/>
        <item x="8544"/>
        <item x="13744"/>
        <item x="9520"/>
        <item x="10047"/>
        <item x="7649"/>
        <item x="4786"/>
        <item x="11833"/>
        <item x="8237"/>
        <item x="5529"/>
        <item x="4716"/>
        <item x="10027"/>
        <item x="5713"/>
        <item x="17562"/>
        <item x="7053"/>
        <item x="3083"/>
        <item x="14333"/>
        <item x="3253"/>
        <item x="1572"/>
        <item x="3851"/>
        <item x="13241"/>
        <item x="1449"/>
        <item x="7384"/>
        <item x="7764"/>
        <item x="14613"/>
        <item x="6084"/>
        <item x="896"/>
        <item x="9855"/>
        <item x="9324"/>
        <item x="13645"/>
        <item x="15591"/>
        <item x="14969"/>
        <item x="1424"/>
        <item x="11397"/>
        <item x="6060"/>
        <item x="15834"/>
        <item x="3378"/>
        <item x="11082"/>
        <item x="7517"/>
        <item x="15216"/>
        <item x="14556"/>
        <item x="7220"/>
        <item x="5843"/>
        <item x="15701"/>
        <item x="9598"/>
        <item x="6563"/>
        <item x="15717"/>
        <item x="5088"/>
        <item x="5097"/>
        <item x="11961"/>
        <item x="4452"/>
        <item x="6138"/>
        <item x="3890"/>
        <item x="4228"/>
        <item x="8600"/>
        <item x="1340"/>
        <item x="9484"/>
        <item x="169"/>
        <item x="4785"/>
        <item x="3615"/>
        <item x="8258"/>
        <item x="3818"/>
        <item x="10110"/>
        <item x="9535"/>
        <item x="12890"/>
        <item x="9153"/>
        <item x="6780"/>
        <item x="8281"/>
        <item x="9749"/>
        <item x="15040"/>
        <item x="4807"/>
        <item x="5286"/>
        <item x="3082"/>
        <item x="4974"/>
        <item x="8826"/>
        <item x="4993"/>
        <item x="9108"/>
        <item x="6817"/>
        <item x="6083"/>
        <item x="6871"/>
        <item x="4715"/>
        <item x="12177"/>
        <item x="7612"/>
        <item x="4149"/>
        <item x="19252"/>
        <item x="4398"/>
        <item x="3295"/>
        <item x="3129"/>
        <item x="6340"/>
        <item x="11167"/>
        <item x="5042"/>
        <item x="16404"/>
        <item x="12770"/>
        <item x="3272"/>
        <item x="8474"/>
        <item x="6082"/>
        <item x="4304"/>
        <item x="12742"/>
        <item x="14597"/>
        <item x="10841"/>
        <item x="10341"/>
        <item x="4320"/>
        <item x="1034"/>
        <item x="15049"/>
        <item x="12782"/>
        <item x="1278"/>
        <item x="6649"/>
        <item x="5860"/>
        <item x="13778"/>
        <item x="3964"/>
        <item x="3520"/>
        <item x="4714"/>
        <item x="8981"/>
        <item x="10390"/>
        <item x="16312"/>
        <item x="14288"/>
        <item x="10488"/>
        <item x="10806"/>
        <item x="216"/>
        <item x="13590"/>
        <item x="3187"/>
        <item x="5232"/>
        <item x="5457"/>
        <item x="5407"/>
        <item x="11683"/>
        <item x="4562"/>
        <item x="4852"/>
        <item x="11046"/>
        <item x="9279"/>
        <item x="15389"/>
        <item x="11333"/>
        <item x="3716"/>
        <item x="11563"/>
        <item x="10747"/>
        <item x="6987"/>
        <item x="16106"/>
        <item x="12292"/>
        <item x="1571"/>
        <item x="1147"/>
        <item x="4451"/>
        <item x="8599"/>
        <item x="3963"/>
        <item x="11702"/>
        <item x="4851"/>
        <item x="1174"/>
        <item x="15455"/>
        <item x="985"/>
        <item x="19093"/>
        <item x="8876"/>
        <item x="4587"/>
        <item x="8858"/>
        <item x="5285"/>
        <item x="5545"/>
        <item x="5073"/>
        <item x="9126"/>
        <item x="4450"/>
        <item x="4973"/>
        <item x="5742"/>
        <item x="9727"/>
        <item x="1054"/>
        <item x="9043"/>
        <item x="7936"/>
        <item x="16185"/>
        <item x="17772"/>
        <item x="5109"/>
        <item x="6121"/>
        <item x="3817"/>
        <item x="16277"/>
        <item x="6402"/>
        <item x="4148"/>
        <item x="10323"/>
        <item x="17915"/>
        <item x="14332"/>
        <item x="5821"/>
        <item x="5153"/>
        <item x="9670"/>
        <item x="1388"/>
        <item x="16953"/>
        <item x="14966"/>
        <item x="18734"/>
        <item x="12769"/>
        <item x="7885"/>
        <item x="3594"/>
        <item x="4359"/>
        <item x="13365"/>
        <item x="3519"/>
        <item x="17046"/>
        <item x="4109"/>
        <item x="14563"/>
        <item x="5284"/>
        <item x="4919"/>
        <item x="15838"/>
        <item x="5649"/>
        <item x="12717"/>
        <item x="16257"/>
        <item x="1423"/>
        <item x="9425"/>
        <item x="5606"/>
        <item x="8434"/>
        <item x="4227"/>
        <item x="12688"/>
        <item x="3538"/>
        <item x="7243"/>
        <item x="4329"/>
        <item x="6750"/>
        <item x="12040"/>
        <item x="8403"/>
        <item x="3742"/>
        <item x="1312"/>
        <item x="4358"/>
        <item x="8752"/>
        <item x="15180"/>
        <item x="4372"/>
        <item x="16615"/>
        <item x="6789"/>
        <item x="5108"/>
        <item x="9389"/>
        <item x="16486"/>
        <item x="5867"/>
        <item x="6562"/>
        <item x="5384"/>
        <item x="11655"/>
        <item x="8049"/>
        <item x="14502"/>
        <item x="4108"/>
        <item x="8921"/>
        <item x="10892"/>
        <item x="5072"/>
        <item x="3962"/>
        <item x="13817"/>
        <item x="9168"/>
        <item x="4490"/>
        <item x="5976"/>
        <item x="3450"/>
        <item x="3767"/>
        <item x="1539"/>
        <item x="8585"/>
        <item x="3294"/>
        <item x="10080"/>
        <item x="1538"/>
        <item x="11562"/>
        <item x="9057"/>
        <item x="984"/>
        <item x="9072"/>
        <item x="4561"/>
        <item x="7360"/>
        <item x="3889"/>
        <item x="9107"/>
        <item x="3614"/>
        <item x="4686"/>
        <item x="10451"/>
        <item x="12151"/>
        <item x="17874"/>
        <item x="10891"/>
        <item x="8492"/>
        <item x="13693"/>
        <item x="7590"/>
        <item x="1135"/>
        <item x="14303"/>
        <item x="5107"/>
        <item x="8720"/>
        <item x="8373"/>
        <item x="9986"/>
        <item x="5961"/>
        <item x="5767"/>
        <item x="4123"/>
        <item x="11378"/>
        <item x="7264"/>
        <item x="3789"/>
        <item x="5177"/>
        <item x="11412"/>
        <item x="6648"/>
        <item x="6948"/>
        <item x="11484"/>
        <item x="3474"/>
        <item x="975"/>
        <item x="6021"/>
        <item x="3766"/>
        <item x="14893"/>
        <item x="5456"/>
        <item x="3556"/>
        <item x="4328"/>
        <item x="10486"/>
        <item x="4873"/>
        <item x="5022"/>
        <item x="14853"/>
        <item x="15997"/>
        <item x="5087"/>
        <item x="6268"/>
        <item x="14164"/>
        <item x="11004"/>
        <item x="10148"/>
        <item x="16444"/>
        <item x="5800"/>
        <item x="1204"/>
        <item x="173"/>
        <item x="16378"/>
        <item x="15430"/>
        <item x="9886"/>
        <item x="4784"/>
        <item x="15315"/>
        <item x="8584"/>
        <item x="5000"/>
        <item x="5311"/>
        <item x="11584"/>
        <item x="15391"/>
        <item x="12176"/>
        <item x="10993"/>
        <item x="11239"/>
        <item x="5283"/>
        <item x="6765"/>
        <item x="18304"/>
        <item x="15964"/>
        <item x="8164"/>
        <item x="8017"/>
        <item x="14581"/>
        <item x="4427"/>
        <item x="9701"/>
        <item x="17853"/>
        <item x="12480"/>
        <item x="4397"/>
        <item x="134"/>
        <item x="5383"/>
        <item x="5176"/>
        <item x="14942"/>
        <item x="7561"/>
        <item x="15481"/>
        <item x="7737"/>
        <item x="14229"/>
        <item x="16851"/>
        <item x="5783"/>
        <item x="95"/>
        <item x="5766"/>
        <item x="15291"/>
        <item x="7884"/>
        <item x="5175"/>
        <item x="4082"/>
        <item x="10259"/>
        <item x="9295"/>
        <item x="13896"/>
        <item x="10481"/>
        <item x="11694"/>
        <item x="4897"/>
        <item x="15495"/>
        <item x="5928"/>
        <item x="6917"/>
        <item x="3938"/>
        <item x="6020"/>
        <item x="13578"/>
        <item x="17257"/>
        <item x="10785"/>
        <item x="15743"/>
        <item x="12634"/>
        <item x="9227"/>
        <item x="17516"/>
        <item x="4537"/>
        <item x="6553"/>
        <item x="7173"/>
        <item x="14786"/>
        <item x="8627"/>
        <item x="11820"/>
        <item x="4931"/>
        <item x="6776"/>
        <item x="10992"/>
        <item x="8598"/>
        <item x="4226"/>
        <item x="5382"/>
        <item x="6816"/>
        <item x="5611"/>
        <item x="9483"/>
        <item x="9700"/>
        <item x="13011"/>
        <item x="6352"/>
        <item x="3937"/>
        <item x="15829"/>
        <item x="4759"/>
        <item x="16978"/>
        <item x="13957"/>
        <item x="7959"/>
        <item x="5859"/>
        <item x="10925"/>
        <item x="12620"/>
        <item x="15014"/>
        <item x="13743"/>
        <item x="8518"/>
        <item x="13714"/>
        <item x="10026"/>
        <item x="8795"/>
        <item x="11503"/>
        <item x="3472"/>
        <item x="13887"/>
        <item x="9388"/>
        <item x="16021"/>
        <item x="6099"/>
        <item x="10007"/>
        <item x="3414"/>
        <item x="6378"/>
        <item x="18810"/>
        <item x="9824"/>
        <item x="14211"/>
        <item x="15959"/>
        <item x="5106"/>
        <item x="7290"/>
        <item x="5880"/>
        <item x="7000"/>
        <item x="4536"/>
        <item x="7560"/>
        <item x="13943"/>
        <item x="12741"/>
        <item x="11440"/>
        <item x="7865"/>
        <item x="10542"/>
        <item x="5485"/>
        <item x="5455"/>
        <item x="8127"/>
        <item x="6059"/>
        <item x="13864"/>
        <item x="6611"/>
        <item x="10491"/>
        <item x="6310"/>
        <item x="16717"/>
        <item x="8106"/>
        <item x="6916"/>
        <item x="6239"/>
        <item x="15179"/>
        <item x="1500"/>
        <item x="3358"/>
        <item x="14116"/>
        <item x="14527"/>
        <item x="11271"/>
        <item x="6333"/>
        <item x="15788"/>
        <item x="15147"/>
        <item x="12308"/>
        <item x="14802"/>
        <item x="9210"/>
        <item x="7454"/>
        <item x="4391"/>
        <item x="14135"/>
        <item x="10721"/>
        <item x="15088"/>
        <item x="11609"/>
        <item x="4081"/>
        <item x="7413"/>
        <item x="13798"/>
        <item x="14958"/>
        <item x="14080"/>
        <item x="14723"/>
        <item x="15664"/>
        <item x="9494"/>
        <item x="1092"/>
        <item x="5582"/>
        <item x="6332"/>
        <item x="14394"/>
        <item x="5765"/>
        <item x="8719"/>
        <item x="4426"/>
        <item x="11832"/>
        <item x="8769"/>
        <item x="6081"/>
        <item x="4379"/>
        <item x="12462"/>
        <item x="13958"/>
        <item x="4685"/>
        <item x="3537"/>
        <item x="5507"/>
        <item x="5712"/>
        <item x="6080"/>
        <item x="6499"/>
        <item x="9323"/>
        <item x="8149"/>
        <item x="6980"/>
        <item x="3504"/>
        <item x="4168"/>
        <item x="3741"/>
        <item x="11847"/>
        <item x="9942"/>
        <item x="10890"/>
        <item x="8718"/>
        <item x="5174"/>
        <item x="11701"/>
        <item x="4896"/>
        <item x="14892"/>
        <item x="15215"/>
        <item x="9669"/>
        <item x="79"/>
        <item x="7589"/>
        <item x="1361"/>
        <item x="1499"/>
        <item x="10447"/>
        <item x="12670"/>
        <item x="7197"/>
        <item x="5610"/>
        <item x="5105"/>
        <item x="10173"/>
        <item x="12301"/>
        <item x="3413"/>
        <item x="10185"/>
        <item x="12291"/>
        <item x="15403"/>
        <item x="7453"/>
        <item x="12607"/>
        <item x="19142"/>
        <item x="5982"/>
        <item x="3449"/>
        <item x="12266"/>
        <item x="10991"/>
        <item x="8302"/>
        <item x="7399"/>
        <item x="10410"/>
        <item x="11390"/>
        <item x="3377"/>
        <item x="10701"/>
        <item x="12138"/>
        <item x="9789"/>
        <item x="18996"/>
        <item x="14314"/>
        <item x="8875"/>
        <item x="18801"/>
        <item x="6778"/>
        <item x="8967"/>
        <item x="6238"/>
        <item x="4619"/>
        <item x="9125"/>
        <item x="5741"/>
        <item x="4743"/>
        <item x="4167"/>
        <item x="7948"/>
        <item x="6120"/>
        <item x="12304"/>
        <item x="4972"/>
        <item x="16192"/>
        <item x="5711"/>
        <item x="5910"/>
        <item x="8491"/>
        <item x="7315"/>
        <item x="6098"/>
        <item x="10304"/>
        <item x="9056"/>
        <item x="1053"/>
        <item x="3593"/>
        <item x="3843"/>
        <item x="8180"/>
        <item x="7289"/>
        <item x="12751"/>
        <item x="13058"/>
        <item x="12420"/>
        <item x="8768"/>
        <item x="5764"/>
        <item x="7935"/>
        <item x="13619"/>
        <item x="7543"/>
        <item x="4347"/>
        <item x="6647"/>
        <item x="11967"/>
        <item x="10577"/>
        <item x="18674"/>
        <item x="4713"/>
        <item x="8088"/>
        <item x="16323"/>
        <item x="6119"/>
        <item x="3536"/>
        <item x="15595"/>
        <item x="8402"/>
        <item x="12019"/>
        <item x="4310"/>
        <item x="17412"/>
        <item x="13577"/>
        <item x="5680"/>
        <item x="3715"/>
        <item x="16463"/>
        <item x="9226"/>
        <item x="8333"/>
        <item x="4107"/>
        <item x="10606"/>
        <item x="12023"/>
        <item x="1052"/>
        <item x="103"/>
        <item x="8900"/>
        <item x="13884"/>
        <item x="3656"/>
        <item x="7672"/>
        <item x="4676"/>
        <item x="3661"/>
        <item x="4211"/>
        <item x="5782"/>
        <item x="7985"/>
        <item x="13174"/>
        <item x="10686"/>
        <item x="9574"/>
        <item x="16861"/>
        <item x="14051"/>
        <item x="7073"/>
        <item x="17335"/>
        <item x="4396"/>
        <item x="12964"/>
        <item x="12039"/>
        <item x="6149"/>
        <item x="1051"/>
        <item x="18095"/>
        <item x="8236"/>
        <item x="1146"/>
        <item x="14673"/>
        <item x="10458"/>
        <item x="1609"/>
        <item x="13055"/>
        <item x="133"/>
        <item x="7020"/>
        <item x="10832"/>
        <item x="3535"/>
        <item x="3850"/>
        <item x="13692"/>
        <item x="5879"/>
        <item x="5506"/>
        <item x="4378"/>
        <item x="3518"/>
        <item x="17435"/>
        <item x="6079"/>
        <item x="10561"/>
        <item x="6979"/>
        <item x="15366"/>
        <item x="3503"/>
        <item x="6058"/>
        <item x="4918"/>
        <item x="3555"/>
        <item x="7"/>
        <item x="13326"/>
        <item x="10827"/>
        <item x="5811"/>
        <item x="4895"/>
        <item x="13010"/>
        <item x="3761"/>
        <item x="5071"/>
        <item x="11066"/>
        <item x="13771"/>
        <item x="7487"/>
        <item x="7473"/>
        <item x="5052"/>
        <item x="1145"/>
        <item x="4106"/>
        <item x="7335"/>
        <item x="12606"/>
        <item x="12940"/>
        <item x="11628"/>
        <item x="1387"/>
        <item x="7141"/>
        <item x="5570"/>
        <item x="10990"/>
        <item x="15965"/>
        <item x="3888"/>
        <item x="1277"/>
        <item x="6057"/>
        <item x="4080"/>
        <item x="53"/>
        <item x="6169"/>
        <item x="4828"/>
        <item x="6351"/>
        <item x="218"/>
        <item x="15699"/>
        <item x="6486"/>
        <item x="11583"/>
        <item x="12364"/>
        <item x="4618"/>
        <item x="3613"/>
        <item x="7383"/>
        <item x="16450"/>
        <item x="14998"/>
        <item x="10409"/>
        <item x="9726"/>
        <item x="8825"/>
        <item x="4166"/>
        <item x="9137"/>
        <item x="7864"/>
        <item x="19204"/>
        <item x="8517"/>
        <item x="7648"/>
        <item x="12793"/>
        <item x="4395"/>
        <item x="3849"/>
        <item x="1448"/>
        <item x="10595"/>
        <item x="6831"/>
        <item x="16299"/>
        <item x="12740"/>
        <item x="5484"/>
        <item x="94"/>
        <item x="4644"/>
        <item x="6118"/>
        <item x="8454"/>
        <item x="7826"/>
        <item x="3554"/>
        <item x="14917"/>
        <item x="7542"/>
        <item x="6455"/>
        <item x="15660"/>
        <item x="11582"/>
        <item x="5454"/>
        <item x="13325"/>
        <item x="6056"/>
        <item x="12701"/>
        <item x="8090"/>
        <item x="5453"/>
        <item x="14228"/>
        <item x="13009"/>
        <item x="4917"/>
        <item x="4327"/>
        <item x="9571"/>
        <item x="8401"/>
        <item x="5213"/>
        <item x="4489"/>
        <item x="13770"/>
        <item x="11808"/>
        <item x="1498"/>
        <item x="5406"/>
        <item x="6894"/>
        <item x="6216"/>
        <item x="1570"/>
        <item x="15316"/>
        <item x="4309"/>
        <item x="9034"/>
        <item x="8483"/>
        <item x="11595"/>
        <item x="6542"/>
        <item x="1607"/>
        <item x="16281"/>
        <item x="9198"/>
        <item x="5021"/>
        <item x="4468"/>
        <item x="5763"/>
        <item x="5981"/>
        <item x="5381"/>
        <item x="7412"/>
        <item x="6192"/>
        <item x="4075"/>
        <item x="5640"/>
        <item x="5310"/>
        <item x="4210"/>
        <item x="10685"/>
        <item x="3612"/>
        <item x="14722"/>
        <item x="7382"/>
        <item x="5282"/>
        <item x="14098"/>
        <item x="12855"/>
        <item x="5253"/>
        <item x="15024"/>
        <item x="4659"/>
        <item x="13982"/>
        <item x="11213"/>
        <item x="4590"/>
        <item x="6215"/>
        <item x="9414"/>
        <item x="8235"/>
        <item x="4643"/>
        <item x="12479"/>
        <item x="4147"/>
        <item x="15327"/>
        <item x="8743"/>
        <item x="4560"/>
        <item x="8089"/>
        <item x="13975"/>
        <item x="12768"/>
        <item x="11475"/>
        <item x="7883"/>
        <item x="4703"/>
        <item x="7288"/>
        <item x="6078"/>
        <item x="11439"/>
        <item x="11608"/>
        <item x="12400"/>
        <item x="6331"/>
        <item x="1276"/>
        <item x="9006"/>
        <item x="6646"/>
        <item x="1583"/>
        <item x="8126"/>
        <item x="5740"/>
        <item x="4617"/>
        <item x="17697"/>
        <item x="5739"/>
        <item x="17620"/>
        <item x="11700"/>
        <item x="10497"/>
        <item x="10511"/>
        <item x="16038"/>
        <item x="5842"/>
        <item x="1188"/>
        <item x="8717"/>
        <item x="1109"/>
        <item x="9899"/>
        <item x="1339"/>
        <item x="5252"/>
        <item x="16804"/>
        <item x="5648"/>
        <item x="6267"/>
        <item x="4010"/>
        <item x="1365"/>
        <item x="1108"/>
        <item x="3989"/>
        <item x="12939"/>
        <item x="16287"/>
        <item x="1144"/>
        <item x="14466"/>
        <item x="3740"/>
        <item x="7772"/>
        <item x="6585"/>
        <item x="12583"/>
        <item x="10643"/>
        <item x="4642"/>
        <item x="12918"/>
        <item x="9294"/>
        <item x="6168"/>
        <item x="14583"/>
        <item x="4827"/>
        <item x="16571"/>
        <item x="5343"/>
        <item x="12889"/>
        <item x="10389"/>
        <item x="1537"/>
        <item x="11045"/>
        <item x="5358"/>
        <item x="3910"/>
        <item x="10072"/>
        <item x="6330"/>
        <item x="5569"/>
        <item x="11859"/>
        <item x="4535"/>
        <item x="12201"/>
        <item x="8543"/>
        <item x="13742"/>
        <item x="4589"/>
        <item x="9927"/>
        <item x="4425"/>
        <item x="1143"/>
        <item x="1270"/>
        <item x="8516"/>
        <item x="4958"/>
        <item x="11190"/>
        <item x="8794"/>
        <item x="1259"/>
        <item x="6516"/>
        <item x="10322"/>
        <item x="7915"/>
        <item x="7984"/>
        <item x="8009"/>
        <item x="7874"/>
        <item x="14353"/>
        <item x="11545"/>
        <item x="5281"/>
        <item x="10435"/>
        <item x="7611"/>
        <item x="11751"/>
        <item x="5309"/>
        <item x="4346"/>
        <item x="1121"/>
        <item x="7838"/>
        <item x="5452"/>
        <item x="7726"/>
        <item x="11081"/>
        <item x="12700"/>
        <item x="7411"/>
        <item x="10228"/>
        <item x="17377"/>
        <item x="10505"/>
        <item x="4259"/>
        <item x="8105"/>
        <item x="6915"/>
        <item x="5231"/>
        <item x="4025"/>
        <item x="6584"/>
        <item x="4684"/>
        <item x="6214"/>
        <item x="10172"/>
        <item x="4286"/>
        <item x="6870"/>
        <item x="14501"/>
        <item x="11014"/>
        <item x="4258"/>
        <item x="4377"/>
        <item x="14134"/>
        <item x="13618"/>
        <item x="3660"/>
        <item x="4449"/>
        <item x="11666"/>
        <item x="3887"/>
        <item x="5342"/>
        <item x="14109"/>
        <item x="9225"/>
        <item x="3714"/>
        <item x="9788"/>
        <item x="6191"/>
        <item x="15056"/>
        <item x="5212"/>
        <item x="6869"/>
        <item x="12265"/>
        <item x="5960"/>
        <item x="5495"/>
        <item x="12218"/>
        <item x="10944"/>
        <item x="7381"/>
        <item x="4806"/>
        <item x="4641"/>
        <item x="5280"/>
        <item x="14050"/>
        <item x="7958"/>
        <item x="4971"/>
        <item x="9436"/>
        <item x="8532"/>
        <item x="16341"/>
        <item x="16036"/>
        <item x="11844"/>
        <item x="6739"/>
        <item x="1164"/>
        <item x="7052"/>
        <item x="8793"/>
        <item x="16952"/>
        <item x="14315"/>
        <item x="7647"/>
        <item x="4821"/>
        <item x="14941"/>
        <item x="3988"/>
        <item x="4742"/>
        <item x="10549"/>
        <item x="93"/>
        <item x="16285"/>
        <item x="10840"/>
        <item x="11739"/>
        <item x="9088"/>
        <item x="4345"/>
        <item x="6454"/>
        <item x="1275"/>
        <item x="6947"/>
        <item x="14570"/>
        <item x="6055"/>
        <item x="16791"/>
        <item x="4146"/>
        <item x="11575"/>
        <item x="78"/>
        <item x="5132"/>
        <item x="15178"/>
        <item x="11361"/>
        <item x="233"/>
        <item x="15665"/>
        <item x="5732"/>
        <item x="10171"/>
        <item x="7771"/>
        <item x="4285"/>
        <item x="135"/>
        <item x="13786"/>
        <item x="4658"/>
        <item x="5370"/>
        <item x="8626"/>
        <item x="18299"/>
        <item x="8899"/>
        <item x="18943"/>
        <item x="8911"/>
        <item x="6583"/>
        <item x="10989"/>
        <item x="1311"/>
        <item x="4424"/>
        <item x="6999"/>
        <item x="10408"/>
        <item x="8008"/>
        <item x="17877"/>
        <item x="1410"/>
        <item x="6485"/>
        <item x="8583"/>
        <item x="12210"/>
        <item x="5594"/>
        <item x="1447"/>
        <item x="5878"/>
        <item x="12200"/>
        <item x="10657"/>
        <item x="12953"/>
        <item x="10924"/>
        <item x="8824"/>
        <item x="9106"/>
        <item x="9413"/>
        <item x="8234"/>
        <item x="7051"/>
        <item x="5841"/>
        <item x="9587"/>
        <item x="6719"/>
        <item x="5308"/>
        <item x="4122"/>
        <item x="15864"/>
        <item x="6285"/>
        <item x="16303"/>
        <item x="4657"/>
        <item x="9643"/>
        <item x="5341"/>
        <item x="13996"/>
        <item x="13942"/>
        <item x="9100"/>
        <item x="6672"/>
        <item x="16022"/>
        <item x="9959"/>
        <item x="4079"/>
        <item x="5451"/>
        <item x="12767"/>
        <item x="4478"/>
        <item x="6671"/>
        <item x="14319"/>
        <item x="4616"/>
        <item x="9586"/>
        <item x="5450"/>
        <item x="13895"/>
        <item x="1297"/>
        <item x="5628"/>
        <item x="215"/>
        <item x="5840"/>
        <item x="6237"/>
        <item x="1422"/>
        <item x="1497"/>
        <item x="3936"/>
        <item x="14709"/>
        <item x="1496"/>
        <item x="12004"/>
        <item x="12317"/>
        <item x="4194"/>
        <item x="12633"/>
        <item x="10170"/>
        <item x="6561"/>
        <item x="15763"/>
        <item x="5380"/>
        <item x="4615"/>
        <item x="1163"/>
        <item x="18587"/>
        <item x="4448"/>
        <item x="12290"/>
        <item x="11315"/>
        <item x="8920"/>
        <item x="9197"/>
        <item x="5799"/>
        <item x="6582"/>
        <item x="143"/>
        <item x="13984"/>
        <item x="12582"/>
        <item x="7725"/>
        <item x="8874"/>
        <item x="12240"/>
        <item x="18825"/>
        <item x="11890"/>
        <item x="4950"/>
        <item x="15050"/>
        <item x="1220"/>
        <item x="27"/>
        <item x="15602"/>
        <item x="10656"/>
        <item x="3848"/>
        <item x="16006"/>
        <item x="8582"/>
        <item x="7646"/>
        <item x="9585"/>
        <item x="4712"/>
        <item x="6309"/>
        <item x="4467"/>
        <item x="8515"/>
        <item x="9694"/>
        <item x="11502"/>
        <item x="14393"/>
        <item x="8201"/>
        <item x="5307"/>
        <item x="10889"/>
        <item x="14965"/>
        <item x="6484"/>
        <item x="4702"/>
        <item x="4937"/>
        <item x="10923"/>
        <item x="7559"/>
        <item x="15983"/>
        <item x="4741"/>
        <item x="4640"/>
        <item x="6978"/>
        <item x="5086"/>
        <item x="4512"/>
        <item x="4894"/>
        <item x="6308"/>
        <item x="10227"/>
        <item x="9787"/>
        <item x="4024"/>
        <item x="13880"/>
        <item x="12669"/>
        <item x="6581"/>
        <item x="5679"/>
        <item x="6213"/>
        <item x="14823"/>
        <item x="10457"/>
        <item x="15120"/>
        <item x="5593"/>
        <item x="16472"/>
        <item x="15848"/>
        <item x="6212"/>
        <item x="14989"/>
        <item x="7724"/>
        <item x="12917"/>
        <item x="4826"/>
        <item x="5605"/>
        <item x="7410"/>
        <item x="4423"/>
        <item x="7983"/>
        <item x="15651"/>
        <item x="8343"/>
        <item x="10071"/>
        <item x="7671"/>
        <item x="5568"/>
        <item x="12199"/>
        <item x="4740"/>
        <item x="4422"/>
        <item x="4783"/>
        <item x="9196"/>
        <item x="13414"/>
        <item x="4376"/>
        <item x="15741"/>
        <item x="5124"/>
        <item x="14331"/>
        <item x="15580"/>
        <item x="12781"/>
        <item x="11166"/>
        <item x="8767"/>
        <item x="4936"/>
        <item x="6483"/>
        <item x="5104"/>
        <item x="9864"/>
        <item x="12648"/>
        <item x="12619"/>
        <item x="4534"/>
        <item x="6350"/>
        <item x="5196"/>
        <item x="6670"/>
        <item x="5379"/>
        <item x="9786"/>
        <item x="14069"/>
        <item x="5810"/>
        <item x="9958"/>
        <item x="11627"/>
        <item x="13324"/>
        <item x="5877"/>
        <item x="15214"/>
        <item x="12752"/>
        <item x="1421"/>
        <item x="5230"/>
        <item x="13617"/>
        <item x="4999"/>
        <item x="13879"/>
        <item x="13380"/>
        <item x="5405"/>
        <item x="7452"/>
        <item x="4559"/>
        <item x="7196"/>
        <item x="6401"/>
        <item x="7770"/>
        <item x="12055"/>
        <item x="5211"/>
        <item x="9482"/>
        <item x="181"/>
        <item x="9519"/>
        <item x="5404"/>
        <item x="4105"/>
        <item x="7748"/>
        <item x="5279"/>
        <item x="15939"/>
        <item x="16831"/>
        <item x="9823"/>
        <item x="13084"/>
        <item x="11290"/>
        <item x="11360"/>
        <item x="168"/>
        <item x="7120"/>
        <item x="5567"/>
        <item x="8311"/>
        <item x="13797"/>
        <item x="16727"/>
        <item x="1471"/>
        <item x="10902"/>
        <item x="12854"/>
        <item x="17494"/>
        <item x="11148"/>
        <item x="14659"/>
        <item x="19180"/>
        <item x="10943"/>
        <item x="4805"/>
        <item x="8257"/>
        <item x="8562"/>
        <item x="13346"/>
        <item x="11189"/>
        <item x="7550"/>
        <item x="6515"/>
        <item x="15852"/>
        <item x="5820"/>
        <item x="10006"/>
        <item x="13364"/>
        <item x="6077"/>
        <item x="15395"/>
        <item x="4511"/>
        <item x="7541"/>
        <item x="4078"/>
        <item x="16899"/>
        <item x="11438"/>
        <item x="5858"/>
        <item x="4510"/>
        <item x="12867"/>
        <item x="13528"/>
        <item x="16172"/>
        <item x="13313"/>
        <item x="8433"/>
        <item x="4711"/>
        <item x="12792"/>
        <item x="10529"/>
        <item x="5678"/>
        <item x="14852"/>
        <item x="6882"/>
        <item x="3935"/>
        <item x="5051"/>
        <item x="4308"/>
        <item x="4077"/>
        <item x="12668"/>
        <item x="9887"/>
        <item x="15782"/>
        <item x="5677"/>
        <item x="14526"/>
        <item x="15697"/>
        <item x="8372"/>
        <item x="8891"/>
        <item x="13859"/>
        <item x="5819"/>
        <item x="10456"/>
        <item x="13158"/>
        <item x="13546"/>
        <item x="9854"/>
        <item x="13835"/>
        <item x="11314"/>
        <item x="1446"/>
        <item x="4284"/>
        <item x="14565"/>
        <item x="15087"/>
        <item x="14312"/>
        <item x="9785"/>
        <item x="12554"/>
        <item x="11270"/>
        <item x="1470"/>
        <item x="5085"/>
        <item x="16024"/>
        <item x="13459"/>
        <item x="7670"/>
        <item x="13500"/>
        <item x="6453"/>
        <item x="5278"/>
        <item x="1536"/>
        <item x="10367"/>
        <item x="5738"/>
        <item x="16275"/>
        <item x="4558"/>
        <item x="15976"/>
        <item x="11654"/>
        <item x="16164"/>
        <item x="4165"/>
        <item x="14416"/>
        <item x="4782"/>
        <item x="5839"/>
        <item x="4710"/>
        <item x="9699"/>
        <item x="5710"/>
        <item x="8792"/>
        <item x="6514"/>
        <item x="19108"/>
        <item x="6158"/>
        <item x="4557"/>
        <item x="9668"/>
        <item x="6097"/>
        <item x="4656"/>
        <item x="4193"/>
        <item x="8670"/>
        <item x="1521"/>
        <item x="1360"/>
        <item x="8473"/>
        <item x="6698"/>
        <item x="7314"/>
        <item x="9322"/>
        <item x="17315"/>
        <item x="12954"/>
        <item x="13345"/>
        <item x="6339"/>
        <item x="14916"/>
        <item x="5070"/>
        <item x="11411"/>
        <item x="7837"/>
        <item x="6645"/>
        <item x="6054"/>
        <item x="6019"/>
        <item x="8693"/>
        <item x="13691"/>
        <item x="10226"/>
        <item x="6426"/>
        <item x="4872"/>
        <item x="7804"/>
        <item x="4375"/>
        <item x="9253"/>
        <item x="5661"/>
        <item x="6266"/>
        <item x="5340"/>
        <item x="16260"/>
        <item x="5647"/>
        <item x="4225"/>
        <item x="7172"/>
        <item x="4850"/>
        <item x="9195"/>
        <item x="5020"/>
        <item x="12328"/>
        <item x="9167"/>
        <item x="5676"/>
        <item x="12888"/>
        <item x="5592"/>
        <item x="1219"/>
        <item x="11889"/>
        <item x="13769"/>
        <item x="6764"/>
        <item x="13137"/>
        <item x="4441"/>
        <item x="5937"/>
        <item x="6117"/>
        <item x="12300"/>
        <item x="16581"/>
        <item x="7050"/>
        <item x="4209"/>
        <item x="17496"/>
        <item x="4957"/>
        <item x="1606"/>
        <item x="5709"/>
        <item x="11374"/>
        <item x="9853"/>
        <item x="5131"/>
        <item x="4394"/>
        <item x="10899"/>
        <item x="13100"/>
        <item x="15805"/>
        <item x="14644"/>
        <item x="9667"/>
        <item x="14964"/>
        <item x="12449"/>
        <item x="8766"/>
        <item x="4916"/>
        <item x="14612"/>
        <item x="6076"/>
        <item x="11137"/>
        <item x="6962"/>
        <item x="12739"/>
        <item x="5483"/>
        <item x="14276"/>
        <item x="5482"/>
        <item x="9613"/>
        <item x="6053"/>
        <item x="9584"/>
        <item x="6868"/>
        <item x="14147"/>
        <item x="1218"/>
        <item x="4326"/>
        <item x="8104"/>
        <item x="16459"/>
        <item x="9898"/>
        <item x="1338"/>
        <item x="11359"/>
        <item x="5528"/>
        <item x="8649"/>
        <item x="5471"/>
        <item x="7129"/>
        <item x="13243"/>
        <item x="4781"/>
        <item x="62"/>
        <item x="13253"/>
        <item x="180"/>
        <item x="4825"/>
        <item x="12289"/>
        <item x="1569"/>
        <item x="6998"/>
        <item x="4928"/>
        <item x="15975"/>
        <item x="7472"/>
        <item x="13230"/>
        <item x="10720"/>
        <item x="12264"/>
        <item x="7428"/>
        <item x="15086"/>
        <item x="12581"/>
        <item x="5449"/>
        <item x="4420"/>
        <item x="5566"/>
        <item x="77"/>
        <item x="10388"/>
        <item x="5357"/>
        <item x="8857"/>
        <item x="5277"/>
        <item x="13147"/>
        <item x="8256"/>
        <item x="5857"/>
        <item x="15888"/>
        <item x="13741"/>
        <item x="8823"/>
        <item x="5708"/>
        <item x="12931"/>
        <item x="6116"/>
        <item x="4164"/>
        <item x="8912"/>
        <item x="5707"/>
        <item x="6644"/>
        <item x="16350"/>
        <item x="5876"/>
        <item x="9087"/>
        <item x="19278"/>
        <item x="254"/>
        <item x="14683"/>
        <item x="5505"/>
        <item x="4935"/>
        <item x="10005"/>
        <item x="4533"/>
        <item x="12738"/>
        <item x="6687"/>
        <item x="6052"/>
        <item x="6669"/>
        <item x="9731"/>
        <item x="5737"/>
        <item x="18091"/>
        <item x="4325"/>
        <item x="8103"/>
        <item x="5706"/>
        <item x="4488"/>
        <item x="12348"/>
        <item x="9897"/>
        <item x="1495"/>
        <item x="12667"/>
        <item x="6893"/>
        <item x="15929"/>
        <item x="6400"/>
        <item x="4283"/>
        <item x="9748"/>
        <item x="8251"/>
        <item x="5675"/>
        <item x="5527"/>
        <item x="6075"/>
        <item x="9293"/>
        <item x="9852"/>
        <item x="16566"/>
        <item x="5356"/>
        <item x="10434"/>
        <item x="5936"/>
        <item x="16471"/>
        <item x="13515"/>
        <item x="8280"/>
        <item x="11607"/>
        <item x="7934"/>
        <item x="13199"/>
        <item x="7947"/>
        <item x="4849"/>
        <item x="14079"/>
        <item x="4466"/>
        <item x="16174"/>
        <item x="1515"/>
        <item x="9747"/>
        <item x="8561"/>
        <item x="7380"/>
        <item x="18058"/>
        <item x="9133"/>
        <item x="1386"/>
        <item x="10655"/>
        <item x="9435"/>
        <item x="10922"/>
        <item x="4998"/>
        <item x="15013"/>
        <item x="7645"/>
        <item x="15356"/>
        <item x="15846"/>
        <item x="4421"/>
        <item x="5448"/>
        <item x="10632"/>
        <item x="8330"/>
        <item x="5736"/>
        <item x="1409"/>
        <item x="7072"/>
        <item x="16102"/>
        <item x="16045"/>
        <item x="5130"/>
        <item x="1310"/>
        <item x="6718"/>
        <item x="13390"/>
        <item x="16955"/>
        <item x="14148"/>
        <item x="4192"/>
        <item x="16790"/>
        <item x="15868"/>
        <item x="5798"/>
        <item x="11031"/>
        <item x="5050"/>
        <item x="13941"/>
        <item x="12618"/>
        <item x="6265"/>
        <item x="7263"/>
        <item x="10540"/>
        <item x="9086"/>
        <item x="9292"/>
        <item x="8125"/>
        <item x="9583"/>
        <item x="16375"/>
        <item x="5838"/>
        <item x="15866"/>
        <item x="7495"/>
        <item x="14194"/>
        <item x="5123"/>
        <item x="5674"/>
        <item x="13276"/>
        <item x="4848"/>
        <item x="15146"/>
        <item x="10169"/>
        <item x="18127"/>
        <item x="5378"/>
        <item x="4282"/>
        <item x="8490"/>
        <item x="10455"/>
        <item x="7747"/>
        <item x="4639"/>
        <item x="14133"/>
        <item x="8898"/>
        <item x="4638"/>
        <item x="6610"/>
        <item x="1309"/>
        <item x="9183"/>
        <item x="15663"/>
        <item x="19022"/>
        <item x="1337"/>
        <item x="11922"/>
        <item x="5909"/>
        <item x="6074"/>
        <item x="1532"/>
        <item x="15646"/>
        <item x="14427"/>
        <item x="12887"/>
        <item x="12647"/>
        <item x="7723"/>
        <item x="6482"/>
        <item x="11766"/>
        <item x="4447"/>
        <item x="10654"/>
        <item x="16083"/>
        <item x="17570"/>
        <item x="15612"/>
        <item x="4780"/>
        <item x="8233"/>
        <item x="4208"/>
        <item x="10909"/>
        <item x="4393"/>
        <item x="14330"/>
        <item x="9273"/>
        <item x="13389"/>
        <item x="5504"/>
        <item x="7644"/>
        <item x="8742"/>
        <item x="5049"/>
        <item x="5481"/>
        <item x="6977"/>
        <item x="232"/>
        <item x="7262"/>
        <item x="7540"/>
        <item x="5735"/>
        <item x="8432"/>
        <item x="5526"/>
        <item x="8692"/>
        <item x="11389"/>
        <item x="14953"/>
        <item x="5129"/>
        <item x="16104"/>
        <item x="4683"/>
        <item x="14487"/>
        <item x="5673"/>
        <item x="6211"/>
        <item x="10121"/>
        <item x="6264"/>
        <item x="5103"/>
        <item x="8148"/>
        <item x="16209"/>
        <item x="4281"/>
        <item x="11653"/>
        <item x="6867"/>
        <item x="13252"/>
        <item x="14010"/>
        <item x="7171"/>
        <item x="15236"/>
        <item x="4847"/>
        <item x="6541"/>
        <item x="4509"/>
        <item x="52"/>
        <item x="14392"/>
        <item x="1336"/>
        <item x="8301"/>
        <item x="12239"/>
        <item x="8856"/>
        <item x="11581"/>
        <item x="16170"/>
        <item x="8765"/>
        <item x="9746"/>
        <item x="11238"/>
        <item x="17424"/>
        <item x="7669"/>
        <item x="4446"/>
        <item x="14125"/>
        <item x="9511"/>
        <item x="7071"/>
        <item x="13740"/>
        <item x="5622"/>
        <item x="6738"/>
        <item x="15355"/>
        <item x="9252"/>
        <item x="4779"/>
        <item x="15577"/>
        <item x="13413"/>
        <item x="12478"/>
        <item x="10025"/>
        <item x="5705"/>
        <item x="11501"/>
        <item x="7914"/>
        <item x="13099"/>
        <item x="7019"/>
        <item x="4956"/>
        <item x="13690"/>
        <item x="8838"/>
        <item x="12766"/>
        <item x="14429"/>
        <item x="9251"/>
        <item x="4739"/>
        <item x="5272"/>
        <item x="9764"/>
        <item x="6452"/>
        <item x="12716"/>
        <item x="11695"/>
        <item x="4344"/>
        <item x="4614"/>
        <item x="16597"/>
        <item x="18031"/>
        <item x="6914"/>
        <item x="5704"/>
        <item x="6425"/>
        <item x="11375"/>
        <item x="5229"/>
        <item x="13134"/>
        <item x="12448"/>
        <item x="8114"/>
        <item x="9545"/>
        <item x="7516"/>
        <item x="5627"/>
        <item x="15524"/>
        <item x="11332"/>
        <item x="6976"/>
        <item x="8048"/>
        <item x="4532"/>
        <item x="14500"/>
        <item x="7170"/>
        <item x="1568"/>
        <item x="8332"/>
        <item x="6763"/>
        <item x="5591"/>
        <item x="10433"/>
        <item x="18534"/>
        <item x="13229"/>
        <item x="5797"/>
        <item x="10988"/>
        <item x="5980"/>
        <item x="6513"/>
        <item x="10407"/>
        <item x="1308"/>
        <item x="15775"/>
        <item x="4487"/>
        <item x="7119"/>
        <item x="13974"/>
        <item x="5069"/>
        <item x="5306"/>
        <item x="12886"/>
        <item x="9152"/>
        <item x="4465"/>
        <item x="11888"/>
        <item x="14721"/>
        <item x="7372"/>
        <item x="10637"/>
        <item x="6148"/>
        <item x="7070"/>
        <item x="5994"/>
        <item x="10253"/>
        <item x="15908"/>
        <item x="11212"/>
        <item x="15912"/>
        <item x="12829"/>
        <item x="5544"/>
        <item x="12477"/>
        <item x="13995"/>
        <item x="7913"/>
        <item x="16737"/>
        <item x="12853"/>
        <item x="9387"/>
        <item x="5930"/>
        <item x="15622"/>
        <item x="4675"/>
        <item x="11460"/>
        <item x="26"/>
        <item x="13116"/>
        <item x="5435"/>
        <item x="13940"/>
        <item x="19004"/>
        <item x="9612"/>
        <item x="10182"/>
        <item x="6167"/>
        <item x="12068"/>
        <item x="14119"/>
        <item x="8980"/>
        <item x="6609"/>
        <item x="19043"/>
        <item x="6913"/>
        <item x="16695"/>
        <item x="7803"/>
        <item x="11682"/>
        <item x="5672"/>
        <item x="5539"/>
        <item x="10784"/>
        <item x="12316"/>
        <item x="10528"/>
        <item x="5210"/>
        <item x="14163"/>
        <item x="5096"/>
        <item x="15872"/>
        <item x="8472"/>
        <item x="5959"/>
        <item x="13228"/>
        <item x="7588"/>
        <item x="13198"/>
        <item x="10706"/>
        <item x="9481"/>
        <item x="16878"/>
        <item x="15894"/>
        <item x="14266"/>
        <item x="14078"/>
        <item x="12885"/>
        <item x="12916"/>
        <item x="18821"/>
        <item x="8514"/>
        <item x="4997"/>
        <item x="9745"/>
        <item x="5543"/>
        <item x="1535"/>
        <item x="4445"/>
        <item x="5339"/>
        <item x="18347"/>
        <item x="12504"/>
        <item x="4588"/>
        <item x="4778"/>
        <item x="16890"/>
        <item x="13098"/>
        <item x="14874"/>
        <item x="1385"/>
        <item x="11474"/>
        <item x="4507"/>
        <item x="16833"/>
        <item x="11780"/>
        <item x="11518"/>
        <item x="8179"/>
        <item x="7118"/>
        <item x="7643"/>
        <item x="25"/>
        <item x="15394"/>
        <item x="8232"/>
        <item x="7334"/>
        <item x="6073"/>
        <item x="8865"/>
        <item x="15670"/>
        <item x="11388"/>
        <item x="10839"/>
        <item x="9611"/>
        <item x="8716"/>
        <item x="6329"/>
        <item x="7504"/>
        <item x="5426"/>
        <item x="5856"/>
        <item x="6866"/>
        <item x="16144"/>
        <item x="8691"/>
        <item x="5447"/>
        <item x="5626"/>
        <item x="8102"/>
        <item x="13878"/>
        <item x="6018"/>
        <item x="13146"/>
        <item x="4555"/>
        <item x="5377"/>
        <item x="15865"/>
        <item x="12915"/>
        <item x="13545"/>
        <item x="12605"/>
        <item x="5671"/>
        <item x="6838"/>
        <item x="13514"/>
        <item x="17502"/>
        <item x="12929"/>
        <item x="15106"/>
        <item x="6997"/>
        <item x="10965"/>
        <item x="11269"/>
        <item x="5305"/>
        <item x="12884"/>
        <item x="11580"/>
        <item x="13603"/>
        <item x="10376"/>
        <item x="15781"/>
        <item x="7427"/>
        <item x="8178"/>
        <item x="10568"/>
        <item x="8855"/>
        <item x="1384"/>
        <item x="6328"/>
        <item x="7957"/>
        <item x="16196"/>
        <item x="16424"/>
        <item x="9321"/>
        <item x="15354"/>
        <item x="16859"/>
        <item x="10631"/>
        <item x="6996"/>
        <item x="1445"/>
        <item x="1605"/>
        <item x="8791"/>
        <item x="6512"/>
        <item x="5818"/>
        <item x="11165"/>
        <item x="4655"/>
        <item x="16181"/>
        <item x="14906"/>
        <item x="5875"/>
        <item x="7558"/>
        <item x="15278"/>
        <item x="5480"/>
        <item x="13644"/>
        <item x="5084"/>
        <item x="5425"/>
        <item x="11726"/>
        <item x="4934"/>
        <item x="8431"/>
        <item x="6051"/>
        <item x="13986"/>
        <item x="7515"/>
        <item x="18858"/>
        <item x="8979"/>
        <item x="5479"/>
        <item x="6608"/>
        <item x="13298"/>
        <item x="201"/>
        <item x="7219"/>
        <item x="11500"/>
        <item x="17813"/>
        <item x="12347"/>
        <item x="5993"/>
        <item x="5128"/>
        <item x="19170"/>
        <item x="6017"/>
        <item x="6580"/>
        <item x="9166"/>
        <item x="13251"/>
        <item x="10466"/>
        <item x="12003"/>
        <item x="15996"/>
        <item x="1567"/>
        <item x="7049"/>
        <item x="6643"/>
        <item x="17794"/>
        <item x="15462"/>
        <item x="5817"/>
        <item x="5209"/>
        <item x="4531"/>
        <item x="12958"/>
        <item x="15500"/>
        <item x="4915"/>
        <item x="7169"/>
        <item x="13544"/>
        <item x="15948"/>
        <item x="9151"/>
        <item x="12615"/>
        <item x="10569"/>
        <item x="14132"/>
        <item x="14378"/>
        <item x="4892"/>
        <item x="10987"/>
        <item x="16218"/>
        <item x="11606"/>
        <item x="6815"/>
        <item x="51"/>
        <item x="11921"/>
        <item x="13335"/>
        <item x="444"/>
        <item x="4777"/>
        <item x="5816"/>
        <item x="10096"/>
        <item x="15165"/>
        <item x="11713"/>
        <item x="5590"/>
        <item x="11053"/>
        <item x="13173"/>
        <item x="16977"/>
        <item x="13399"/>
        <item x="4804"/>
        <item x="7956"/>
        <item x="14699"/>
        <item x="6540"/>
        <item x="12828"/>
        <item x="7933"/>
        <item x="6737"/>
        <item x="8231"/>
        <item x="8513"/>
        <item x="16543"/>
        <item x="1444"/>
        <item x="5604"/>
        <item x="7261"/>
        <item x="10605"/>
        <item x="17326"/>
        <item x="7313"/>
        <item x="9071"/>
        <item x="5503"/>
        <item x="12765"/>
        <item x="9055"/>
        <item x="6697"/>
        <item x="4758"/>
        <item x="7514"/>
        <item x="13669"/>
        <item x="6072"/>
        <item x="14260"/>
        <item x="5228"/>
        <item x="11109"/>
        <item x="7140"/>
        <item x="10258"/>
        <item x="10527"/>
        <item x="4709"/>
        <item x="1520"/>
        <item x="15901"/>
        <item x="15921"/>
        <item x="14891"/>
        <item x="12374"/>
        <item x="11080"/>
        <item x="15213"/>
        <item x="16359"/>
        <item x="16803"/>
        <item x="76"/>
        <item x="12038"/>
        <item x="12993"/>
        <item x="7494"/>
        <item x="13877"/>
        <item x="6579"/>
        <item x="12791"/>
        <item x="4846"/>
        <item x="17606"/>
        <item x="7471"/>
        <item x="6717"/>
        <item x="10783"/>
        <item x="6865"/>
        <item x="4530"/>
        <item x="16234"/>
        <item x="16306"/>
        <item x="6236"/>
        <item x="15119"/>
        <item x="6377"/>
        <item x="7048"/>
        <item x="16188"/>
        <item x="12580"/>
        <item x="15761"/>
        <item x="11289"/>
        <item x="7722"/>
        <item x="8597"/>
        <item x="10406"/>
        <item x="6399"/>
        <item x="6190"/>
        <item x="5048"/>
        <item x="1469"/>
        <item x="6788"/>
        <item x="14415"/>
        <item x="12079"/>
        <item x="6975"/>
        <item x="9085"/>
        <item x="6762"/>
        <item x="5734"/>
        <item x="9725"/>
        <item x="8822"/>
        <item x="5251"/>
        <item x="6736"/>
        <item x="5851"/>
        <item x="9730"/>
        <item x="5338"/>
        <item x="10630"/>
        <item x="9412"/>
        <item x="1604"/>
        <item x="4996"/>
        <item x="7047"/>
        <item x="5908"/>
        <item x="253"/>
        <item x="6096"/>
        <item x="7117"/>
        <item x="16115"/>
        <item x="4738"/>
        <item x="10560"/>
        <item x="92"/>
        <item x="6327"/>
        <item x="12715"/>
        <item x="5446"/>
        <item x="5589"/>
        <item x="11725"/>
        <item x="5250"/>
        <item x="12067"/>
        <item x="8464"/>
        <item x="7513"/>
        <item x="6642"/>
        <item x="8026"/>
        <item x="6837"/>
        <item x="1494"/>
        <item x="5670"/>
        <item x="130"/>
        <item x="6607"/>
        <item x="9224"/>
        <item x="16018"/>
        <item x="6578"/>
        <item x="9518"/>
        <item x="13543"/>
        <item x="15235"/>
        <item x="12288"/>
        <item x="9851"/>
        <item x="13834"/>
        <item x="14514"/>
        <item x="5276"/>
        <item x="10432"/>
        <item x="7898"/>
        <item x="14623"/>
        <item x="16783"/>
        <item x="13816"/>
        <item x="8147"/>
        <item x="1493"/>
        <item x="12275"/>
        <item x="12476"/>
        <item x="8300"/>
        <item x="9691"/>
        <item x="11268"/>
        <item x="9462"/>
        <item x="5588"/>
        <item x="7087"/>
        <item x="10764"/>
        <item x="14049"/>
        <item x="19081"/>
        <item x="7426"/>
        <item x="15012"/>
        <item x="5935"/>
        <item x="8821"/>
        <item x="7642"/>
        <item x="12827"/>
        <item x="11605"/>
        <item x="11523"/>
        <item x="1443"/>
        <item x="5703"/>
        <item x="16972"/>
        <item x="6511"/>
        <item x="5127"/>
        <item x="18952"/>
        <item x="6560"/>
        <item x="8504"/>
        <item x="252"/>
        <item x="15132"/>
        <item x="13754"/>
        <item x="14265"/>
        <item x="10576"/>
        <item x="9359"/>
        <item x="6995"/>
        <item x="6481"/>
        <item x="18359"/>
        <item x="6071"/>
        <item x="15450"/>
        <item x="7557"/>
        <item x="9033"/>
        <item x="6263"/>
        <item x="8146"/>
        <item x="6235"/>
        <item x="16061"/>
        <item x="12604"/>
        <item x="8430"/>
        <item x="6050"/>
        <item x="9811"/>
        <item x="10797"/>
        <item x="12037"/>
        <item x="10194"/>
        <item x="9250"/>
        <item x="10641"/>
        <item x="4845"/>
        <item x="8648"/>
        <item x="61"/>
        <item x="15785"/>
        <item x="15502"/>
        <item x="17194"/>
        <item x="6189"/>
        <item x="8074"/>
        <item x="16336"/>
        <item x="9822"/>
        <item x="13643"/>
        <item x="11604"/>
        <item x="19178"/>
        <item x="8007"/>
        <item x="13156"/>
        <item x="15055"/>
        <item x="12553"/>
        <item x="10095"/>
        <item x="137"/>
        <item x="6932"/>
        <item x="16154"/>
        <item x="11887"/>
        <item x="1485"/>
        <item x="16368"/>
        <item x="6147"/>
        <item x="10062"/>
        <item x="5874"/>
        <item x="8840"/>
        <item x="13668"/>
        <item x="5434"/>
        <item x="11539"/>
        <item x="8230"/>
        <item x="19042"/>
        <item x="1559"/>
        <item x="10193"/>
        <item x="16864"/>
        <item x="6864"/>
        <item x="6716"/>
        <item x="7018"/>
        <item x="5304"/>
        <item x="8489"/>
        <item x="6836"/>
        <item x="12447"/>
        <item x="17525"/>
        <item x="10594"/>
        <item x="1519"/>
        <item x="9358"/>
        <item x="14611"/>
        <item x="6960"/>
        <item x="5102"/>
        <item x="12737"/>
        <item x="14329"/>
        <item x="15446"/>
        <item x="11616"/>
        <item x="9320"/>
        <item x="12088"/>
        <item x="6262"/>
        <item x="6049"/>
        <item x="14539"/>
        <item x="6140"/>
        <item x="6451"/>
        <item x="5083"/>
        <item x="9567"/>
        <item x="7850"/>
        <item x="18923"/>
        <item x="7242"/>
        <item x="14890"/>
        <item x="8690"/>
        <item x="6500"/>
        <item x="17338"/>
        <item x="16505"/>
        <item x="16114"/>
        <item x="15046"/>
        <item x="13589"/>
        <item x="12666"/>
        <item x="4737"/>
        <item x="5728"/>
        <item x="15303"/>
        <item x="13858"/>
        <item x="14522"/>
        <item x="5850"/>
        <item x="10070"/>
        <item x="7610"/>
        <item x="12287"/>
        <item x="7451"/>
        <item x="12790"/>
        <item x="5796"/>
        <item x="6946"/>
        <item x="14778"/>
        <item x="50"/>
        <item x="7116"/>
        <item x="15390"/>
        <item x="16215"/>
        <item x="10134"/>
        <item x="4970"/>
        <item x="4736"/>
        <item x="15353"/>
        <item x="9600"/>
        <item x="4955"/>
        <item x="14643"/>
        <item x="12150"/>
        <item x="9666"/>
        <item x="11188"/>
        <item x="12446"/>
        <item x="17205"/>
        <item x="15302"/>
        <item x="7312"/>
        <item x="16379"/>
        <item x="91"/>
        <item x="13363"/>
        <item x="5101"/>
        <item x="1582"/>
        <item x="16725"/>
        <item x="13667"/>
        <item x="19045"/>
        <item x="16480"/>
        <item x="7556"/>
        <item x="7345"/>
        <item x="9032"/>
        <item x="6668"/>
        <item x="11699"/>
        <item x="5646"/>
        <item x="5669"/>
        <item x="16713"/>
        <item x="5733"/>
        <item x="5249"/>
        <item x="16388"/>
        <item x="8689"/>
        <item x="7825"/>
        <item x="6424"/>
        <item x="214"/>
        <item x="13876"/>
        <item x="6016"/>
        <item x="16443"/>
        <item x="1492"/>
        <item x="6210"/>
        <item x="9480"/>
        <item x="7046"/>
        <item x="11044"/>
        <item x="15145"/>
        <item x="8854"/>
        <item x="17365"/>
        <item x="5958"/>
        <item x="6935"/>
        <item x="12603"/>
        <item x="15478"/>
        <item x="8919"/>
        <item x="11071"/>
        <item x="4803"/>
        <item x="8006"/>
        <item x="15385"/>
        <item x="6095"/>
        <item x="13197"/>
        <item x="11920"/>
        <item x="7115"/>
        <item x="5907"/>
        <item x="9784"/>
        <item x="5873"/>
        <item x="10964"/>
        <item x="13573"/>
        <item x="5275"/>
        <item x="24"/>
        <item x="7168"/>
        <item x="13739"/>
        <item x="18249"/>
        <item x="5248"/>
        <item x="7641"/>
        <item x="10340"/>
        <item x="7045"/>
        <item x="12175"/>
        <item x="9698"/>
        <item x="12238"/>
        <item x="4954"/>
        <item x="13713"/>
        <item x="6156"/>
        <item x="7609"/>
        <item x="5906"/>
        <item x="11108"/>
        <item x="14963"/>
        <item x="11164"/>
        <item x="5208"/>
        <item x="7882"/>
        <item x="9291"/>
        <item x="6989"/>
        <item x="13666"/>
        <item x="9985"/>
        <item x="10280"/>
        <item x="9319"/>
        <item x="18670"/>
        <item x="4953"/>
        <item x="6450"/>
        <item x="6510"/>
        <item x="16712"/>
        <item x="8124"/>
        <item x="13323"/>
        <item x="12066"/>
        <item x="13616"/>
        <item x="7218"/>
        <item x="4871"/>
        <item x="12346"/>
        <item x="7349"/>
        <item x="5668"/>
        <item x="13275"/>
        <item x="8853"/>
        <item x="4844"/>
        <item x="15144"/>
        <item x="12957"/>
        <item x="11981"/>
        <item x="11626"/>
        <item x="7493"/>
        <item x="5376"/>
        <item x="5905"/>
        <item x="11187"/>
        <item x="17581"/>
        <item x="11267"/>
        <item x="6184"/>
        <item x="6480"/>
        <item x="5587"/>
        <item x="11237"/>
        <item x="6261"/>
        <item x="12852"/>
        <item x="10366"/>
        <item x="11288"/>
        <item x="5152"/>
        <item x="11211"/>
        <item x="18263"/>
        <item x="11675"/>
        <item x="9236"/>
        <item x="5337"/>
        <item x="7932"/>
        <item x="6115"/>
        <item x="6114"/>
        <item x="10629"/>
        <item x="15607"/>
        <item x="7139"/>
        <item x="6188"/>
        <item x="8790"/>
        <item x="13097"/>
        <item x="11163"/>
        <item x="12564"/>
        <item x="12419"/>
        <item x="16136"/>
        <item x="17225"/>
        <item x="10921"/>
        <item x="17269"/>
        <item x="8715"/>
        <item x="15337"/>
        <item x="6945"/>
        <item x="12345"/>
        <item x="13615"/>
        <item x="11079"/>
        <item x="7512"/>
        <item x="12252"/>
        <item x="10225"/>
        <item x="7069"/>
        <item x="18867"/>
        <item x="5702"/>
        <item x="7217"/>
        <item x="5998"/>
        <item x="4870"/>
        <item x="8669"/>
        <item x="14318"/>
        <item x="5126"/>
        <item x="1491"/>
        <item x="10207"/>
        <item x="7721"/>
        <item x="5445"/>
        <item x="5667"/>
        <item x="8946"/>
        <item x="8647"/>
        <item x="5336"/>
        <item x="17381"/>
        <item x="6606"/>
        <item x="12992"/>
        <item x="167"/>
        <item x="13738"/>
        <item x="7450"/>
        <item x="6187"/>
        <item x="6343"/>
        <item x="14768"/>
        <item x="15504"/>
        <item x="6209"/>
        <item x="15798"/>
        <item x="6787"/>
        <item x="18066"/>
        <item x="6166"/>
        <item x="7379"/>
        <item x="6165"/>
        <item x="12445"/>
        <item x="10069"/>
        <item x="1527"/>
        <item x="5565"/>
        <item x="12388"/>
        <item x="14350"/>
        <item x="7640"/>
        <item x="6423"/>
        <item x="13730"/>
        <item x="7997"/>
        <item x="15714"/>
        <item x="6944"/>
        <item x="8229"/>
        <item x="7333"/>
        <item x="11522"/>
        <item x="12475"/>
        <item x="7449"/>
        <item x="9084"/>
        <item x="16070"/>
        <item x="6094"/>
        <item x="10299"/>
        <item x="10489"/>
        <item x="13362"/>
        <item x="8471"/>
        <item x="13485"/>
        <item x="11078"/>
        <item x="9984"/>
        <item x="7555"/>
        <item x="10279"/>
        <item x="5478"/>
        <item x="5781"/>
        <item x="6892"/>
        <item x="231"/>
        <item x="13642"/>
        <item x="11107"/>
        <item x="5957"/>
        <item x="12714"/>
        <item x="7836"/>
        <item x="5444"/>
        <item x="9031"/>
        <item x="16711"/>
        <item x="5247"/>
        <item x="10826"/>
        <item x="7824"/>
        <item x="8101"/>
        <item x="14851"/>
        <item x="17299"/>
        <item x="12707"/>
        <item x="6891"/>
        <item x="6208"/>
        <item x="10782"/>
        <item x="9544"/>
        <item x="8371"/>
        <item x="7044"/>
        <item x="8957"/>
        <item x="8047"/>
        <item x="8342"/>
        <item x="16085"/>
        <item x="14435"/>
        <item x="7114"/>
        <item x="16403"/>
        <item x="7100"/>
        <item x="19150"/>
        <item x="7409"/>
        <item x="5956"/>
        <item x="1534"/>
        <item x="5872"/>
        <item x="9744"/>
        <item x="16067"/>
        <item x="7059"/>
        <item x="10365"/>
        <item x="9517"/>
        <item x="8073"/>
        <item x="11858"/>
        <item x="10653"/>
        <item x="12198"/>
        <item x="9724"/>
        <item x="6146"/>
        <item x="5934"/>
        <item x="18915"/>
        <item x="7639"/>
        <item x="11831"/>
        <item x="14672"/>
        <item x="5125"/>
        <item x="18099"/>
        <item x="9070"/>
        <item x="5666"/>
        <item x="15818"/>
        <item x="6479"/>
        <item x="14610"/>
        <item x="9642"/>
        <item x="14940"/>
        <item x="6260"/>
        <item x="12981"/>
        <item x="19058"/>
        <item x="5225"/>
        <item x="17828"/>
        <item x="5173"/>
        <item x="14253"/>
        <item x="7068"/>
        <item x="11724"/>
        <item x="11077"/>
        <item x="9850"/>
        <item x="6422"/>
        <item x="14555"/>
        <item x="16374"/>
        <item x="14850"/>
        <item x="13588"/>
        <item x="12702"/>
        <item x="5227"/>
        <item x="6015"/>
        <item x="12399"/>
        <item x="14162"/>
        <item x="9657"/>
        <item x="14036"/>
        <item x="16358"/>
        <item x="15974"/>
        <item x="12938"/>
        <item x="6376"/>
        <item x="15893"/>
        <item x="7138"/>
        <item x="5375"/>
        <item x="7505"/>
        <item x="6164"/>
        <item x="9005"/>
        <item x="6349"/>
        <item x="6186"/>
        <item x="16934"/>
        <item x="5955"/>
        <item x="14736"/>
        <item x="16066"/>
        <item x="13768"/>
        <item x="1533"/>
        <item x="11561"/>
        <item x="7216"/>
        <item x="6761"/>
        <item x="16255"/>
        <item x="19034"/>
        <item x="5082"/>
        <item x="12174"/>
        <item x="8470"/>
        <item x="11499"/>
        <item x="5525"/>
        <item x="8370"/>
        <item x="14642"/>
        <item x="6501"/>
        <item x="5207"/>
        <item x="9802"/>
        <item x="6284"/>
        <item x="5502"/>
        <item x="10866"/>
        <item x="9083"/>
        <item x="1581"/>
        <item x="11136"/>
        <item x="7802"/>
        <item x="10559"/>
        <item x="9318"/>
        <item x="8453"/>
        <item x="7448"/>
        <item x="14889"/>
        <item x="5081"/>
        <item x="11410"/>
        <item x="13227"/>
        <item x="9069"/>
        <item x="14569"/>
        <item x="9630"/>
        <item x="71"/>
        <item x="15212"/>
        <item x="17821"/>
        <item x="6301"/>
        <item x="5837"/>
        <item x="9262"/>
        <item x="15995"/>
        <item x="5047"/>
        <item x="13450"/>
        <item x="11266"/>
        <item x="8625"/>
        <item x="13833"/>
        <item x="6539"/>
        <item x="5795"/>
        <item x="11297"/>
        <item x="14767"/>
        <item x="9479"/>
        <item x="17306"/>
        <item x="15301"/>
        <item x="10684"/>
        <item x="14720"/>
        <item x="8273"/>
        <item x="6974"/>
        <item x="5403"/>
        <item x="10738"/>
        <item x="11907"/>
        <item x="13973"/>
        <item x="6994"/>
        <item x="12826"/>
        <item x="6735"/>
        <item x="11830"/>
        <item x="9411"/>
        <item x="8228"/>
        <item x="15413"/>
        <item x="7332"/>
        <item x="10986"/>
        <item x="14641"/>
        <item x="12149"/>
        <item x="7587"/>
        <item x="9054"/>
        <item x="8469"/>
        <item x="11560"/>
        <item x="11919"/>
        <item x="12126"/>
        <item x="8910"/>
        <item x="6973"/>
        <item x="8688"/>
        <item x="16101"/>
        <item x="18993"/>
        <item x="11076"/>
        <item x="19318"/>
        <item x="13894"/>
        <item x="9566"/>
        <item x="7260"/>
        <item x="13587"/>
        <item x="11065"/>
        <item x="8668"/>
        <item x="12492"/>
        <item x="8145"/>
        <item x="19155"/>
        <item x="8072"/>
        <item x="14822"/>
        <item x="5609"/>
        <item x="6259"/>
        <item x="6348"/>
        <item x="6814"/>
        <item x="18306"/>
        <item x="15791"/>
        <item x="6538"/>
        <item x="11313"/>
        <item x="15438"/>
        <item x="7912"/>
        <item x="12579"/>
        <item x="11287"/>
        <item x="5979"/>
        <item x="6912"/>
        <item x="8581"/>
        <item x="7408"/>
        <item x="5586"/>
        <item x="7378"/>
        <item x="8560"/>
        <item x="10543"/>
        <item x="14193"/>
        <item x="5151"/>
        <item x="12197"/>
        <item x="15911"/>
        <item x="18325"/>
        <item x="17227"/>
        <item x="5933"/>
        <item x="12503"/>
        <item x="11538"/>
        <item x="6734"/>
        <item x="5542"/>
        <item x="6943"/>
        <item x="5836"/>
        <item x="9926"/>
        <item x="13036"/>
        <item x="7137"/>
        <item x="1603"/>
        <item x="16130"/>
        <item x="14077"/>
        <item x="7371"/>
        <item x="6863"/>
        <item x="8200"/>
        <item x="5433"/>
        <item x="17240"/>
        <item x="6398"/>
        <item x="5353"/>
        <item x="7419"/>
        <item x="13689"/>
        <item x="6696"/>
        <item x="9283"/>
        <item x="15277"/>
        <item x="5477"/>
        <item x="90"/>
        <item x="14596"/>
        <item x="12087"/>
        <item x="6258"/>
        <item x="7086"/>
        <item x="11409"/>
        <item x="9849"/>
        <item x="8369"/>
        <item x="7241"/>
        <item x="13614"/>
        <item x="6641"/>
        <item x="18891"/>
        <item x="9272"/>
        <item x="6850"/>
        <item x="5701"/>
        <item x="9565"/>
        <item x="13806"/>
        <item x="6640"/>
        <item x="16385"/>
        <item x="5402"/>
        <item x="17328"/>
        <item x="11331"/>
        <item x="16243"/>
        <item x="16176"/>
        <item x="5645"/>
        <item x="5954"/>
        <item x="16383"/>
        <item x="7447"/>
        <item x="6234"/>
        <item x="12937"/>
        <item x="9004"/>
        <item x="10719"/>
        <item x="10985"/>
        <item x="19323"/>
        <item x="11408"/>
        <item x="14434"/>
        <item x="11601"/>
        <item x="12237"/>
        <item x="7696"/>
        <item x="10942"/>
        <item x="8559"/>
        <item x="1602"/>
        <item x="7863"/>
        <item x="7085"/>
        <item x="10669"/>
        <item x="16009"/>
        <item x="142"/>
        <item x="7067"/>
        <item x="5150"/>
        <item x="6113"/>
        <item x="15910"/>
        <item x="14368"/>
        <item x="13127"/>
        <item x="6942"/>
        <item x="6478"/>
        <item x="7236"/>
        <item x="15760"/>
        <item x="5524"/>
        <item x="6715"/>
        <item x="12764"/>
        <item x="11473"/>
        <item x="9357"/>
        <item x="14939"/>
        <item x="13665"/>
        <item x="17566"/>
        <item x="5762"/>
        <item x="6014"/>
        <item x="6509"/>
        <item x="12980"/>
        <item x="6941"/>
        <item x="13681"/>
        <item x="8714"/>
        <item x="8100"/>
        <item x="6421"/>
        <item x="15780"/>
        <item x="9896"/>
        <item x="6283"/>
        <item x="7195"/>
        <item x="18944"/>
        <item x="13484"/>
        <item x="7769"/>
        <item x="14161"/>
        <item x="11236"/>
        <item x="6862"/>
        <item x="5997"/>
        <item x="5625"/>
        <item x="8318"/>
        <item x="8596"/>
        <item x="8687"/>
        <item x="5501"/>
        <item x="5335"/>
        <item x="5904"/>
        <item x="12914"/>
        <item x="6559"/>
        <item x="11674"/>
        <item x="10450"/>
        <item x="15162"/>
        <item x="5564"/>
        <item x="6347"/>
        <item x="12883"/>
        <item x="10387"/>
        <item x="14698"/>
        <item x="5355"/>
        <item x="6145"/>
        <item x="1601"/>
        <item x="5563"/>
        <item x="11286"/>
        <item x="5971"/>
        <item x="16387"/>
        <item x="14328"/>
        <item x="5903"/>
        <item x="12665"/>
        <item x="17318"/>
        <item x="6911"/>
        <item x="6375"/>
        <item x="7043"/>
        <item x="9053"/>
        <item x="7873"/>
        <item x="14302"/>
        <item x="19274"/>
        <item x="6477"/>
        <item x="13057"/>
        <item x="6346"/>
        <item x="14275"/>
        <item x="9983"/>
        <item x="9610"/>
        <item x="9957"/>
        <item x="13914"/>
        <item x="6039"/>
        <item x="7823"/>
        <item x="13322"/>
        <item x="12065"/>
        <item x="8429"/>
        <item x="6048"/>
        <item x="13287"/>
        <item x="17586"/>
        <item x="10107"/>
        <item x="7822"/>
        <item x="17436"/>
        <item x="12344"/>
        <item x="16076"/>
        <item x="14192"/>
        <item x="8071"/>
        <item x="6374"/>
        <item x="16012"/>
        <item x="10781"/>
        <item x="11162"/>
        <item x="16198"/>
        <item x="6233"/>
        <item x="15135"/>
        <item x="12936"/>
        <item x="6373"/>
        <item x="14465"/>
        <item x="8452"/>
        <item x="12263"/>
        <item x="6577"/>
        <item x="15085"/>
        <item x="15107"/>
        <item x="5978"/>
        <item x="5274"/>
        <item x="17144"/>
        <item x="15839"/>
        <item x="19115"/>
        <item x="11665"/>
        <item x="14414"/>
        <item x="5953"/>
        <item x="6779"/>
        <item x="6163"/>
        <item x="15039"/>
        <item x="7066"/>
        <item x="265"/>
        <item x="6420"/>
        <item x="14019"/>
        <item x="15227"/>
        <item x="14367"/>
        <item x="6282"/>
        <item x="15342"/>
        <item x="5523"/>
        <item x="6307"/>
        <item x="15802"/>
        <item x="6508"/>
        <item x="10015"/>
        <item x="10039"/>
        <item x="6093"/>
        <item x="6910"/>
        <item x="75"/>
        <item x="6733"/>
        <item x="6695"/>
        <item x="8177"/>
        <item x="10303"/>
        <item x="9030"/>
        <item x="7801"/>
        <item x="8144"/>
        <item x="5476"/>
        <item x="17752"/>
        <item x="14018"/>
        <item x="6257"/>
        <item x="10838"/>
        <item x="7359"/>
        <item x="15425"/>
        <item x="70"/>
        <item x="6449"/>
        <item x="6667"/>
        <item x="18090"/>
        <item x="9582"/>
        <item x="8428"/>
        <item x="5432"/>
        <item x="17049"/>
        <item x="12036"/>
        <item x="13875"/>
        <item x="5815"/>
        <item x="11358"/>
        <item x="16194"/>
        <item x="13564"/>
        <item x="12315"/>
        <item x="14499"/>
        <item x="13250"/>
        <item x="17055"/>
        <item x="9194"/>
        <item x="10575"/>
        <item x="13226"/>
        <item x="6207"/>
        <item x="10120"/>
        <item x="6940"/>
        <item x="5855"/>
        <item x="9478"/>
        <item x="8279"/>
        <item x="12531"/>
        <item x="8400"/>
        <item x="8852"/>
        <item x="11559"/>
        <item x="11960"/>
        <item x="6760"/>
        <item x="9783"/>
        <item x="7358"/>
        <item x="6419"/>
        <item x="12825"/>
        <item x="7407"/>
        <item x="5522"/>
        <item x="14970"/>
        <item x="14756"/>
        <item x="6507"/>
        <item x="9082"/>
        <item x="7911"/>
        <item x="7331"/>
        <item x="16116"/>
        <item x="16524"/>
        <item x="11161"/>
        <item x="6476"/>
        <item x="14609"/>
        <item x="17045"/>
        <item x="5475"/>
        <item x="9982"/>
        <item x="15572"/>
        <item x="9003"/>
        <item x="12736"/>
        <item x="9543"/>
        <item x="16466"/>
        <item x="16073"/>
        <item x="13924"/>
        <item x="9002"/>
        <item x="7287"/>
        <item x="13361"/>
        <item x="7470"/>
        <item x="7357"/>
        <item x="12373"/>
        <item x="11698"/>
        <item x="7821"/>
        <item x="5431"/>
        <item x="13767"/>
        <item x="11235"/>
        <item x="10941"/>
        <item x="8399"/>
        <item x="7215"/>
        <item x="6714"/>
        <item x="6732"/>
        <item x="14821"/>
        <item x="7240"/>
        <item x="7800"/>
        <item x="6326"/>
        <item x="7042"/>
        <item x="14498"/>
        <item x="10794"/>
        <item x="10278"/>
        <item x="9848"/>
        <item x="6537"/>
        <item x="12935"/>
        <item x="14413"/>
        <item x="13513"/>
        <item x="7720"/>
        <item x="15954"/>
        <item x="16757"/>
        <item x="14375"/>
        <item x="7194"/>
        <item x="6536"/>
        <item x="7695"/>
        <item x="19001"/>
        <item x="14719"/>
        <item x="12496"/>
        <item x="13442"/>
        <item x="16751"/>
        <item x="9723"/>
        <item x="15011"/>
        <item x="6418"/>
        <item x="6112"/>
        <item x="12824"/>
        <item x="5835"/>
        <item x="13412"/>
        <item x="6813"/>
        <item x="10251"/>
        <item x="13994"/>
        <item x="5521"/>
        <item x="9665"/>
        <item x="10004"/>
        <item x="5500"/>
        <item x="7668"/>
        <item x="7356"/>
        <item x="6752"/>
        <item x="16647"/>
        <item x="7586"/>
        <item x="5499"/>
        <item x="7113"/>
        <item x="15463"/>
        <item x="5794"/>
        <item x="7688"/>
        <item x="11135"/>
        <item x="6694"/>
        <item x="16760"/>
        <item x="7862"/>
        <item x="16498"/>
        <item x="6890"/>
        <item x="16982"/>
        <item x="9956"/>
        <item x="7608"/>
        <item x="13923"/>
        <item x="9290"/>
        <item x="5644"/>
        <item x="8978"/>
        <item x="5430"/>
        <item x="5624"/>
        <item x="5700"/>
        <item x="5585"/>
        <item x="5996"/>
        <item x="17123"/>
        <item x="11064"/>
        <item x="13874"/>
        <item x="6162"/>
        <item x="8070"/>
        <item x="6206"/>
        <item x="7193"/>
        <item x="17538"/>
        <item x="10733"/>
        <item x="12602"/>
        <item x="10147"/>
        <item x="6256"/>
        <item x="8918"/>
        <item x="7746"/>
        <item x="11625"/>
        <item x="8025"/>
        <item x="14464"/>
        <item x="6232"/>
        <item x="15195"/>
        <item x="7136"/>
        <item x="14241"/>
        <item x="14763"/>
        <item x="6047"/>
        <item x="8005"/>
        <item x="14433"/>
        <item x="14686"/>
        <item x="10386"/>
        <item x="11579"/>
        <item x="9782"/>
        <item x="8580"/>
        <item x="12552"/>
        <item x="5665"/>
        <item x="6786"/>
        <item x="13172"/>
        <item x="16588"/>
        <item x="14718"/>
        <item x="6144"/>
        <item x="11234"/>
        <item x="8851"/>
        <item x="14391"/>
        <item x="7065"/>
        <item x="13441"/>
        <item x="8820"/>
        <item x="6417"/>
        <item x="13729"/>
        <item x="6111"/>
        <item x="14366"/>
        <item x="5623"/>
        <item x="17248"/>
        <item x="9925"/>
        <item x="5727"/>
        <item x="5498"/>
        <item x="15898"/>
        <item x="5793"/>
        <item x="8368"/>
        <item x="14938"/>
        <item x="16417"/>
        <item x="8741"/>
        <item x="6889"/>
        <item x="6255"/>
        <item x="10837"/>
        <item x="12398"/>
        <item x="13613"/>
        <item x="13629"/>
        <item x="5809"/>
        <item x="11387"/>
        <item x="10224"/>
        <item x="11210"/>
        <item x="5814"/>
        <item x="15177"/>
        <item x="11421"/>
        <item x="13724"/>
        <item x="14406"/>
        <item x="15250"/>
        <item x="5902"/>
        <item x="9223"/>
        <item x="14705"/>
        <item x="5970"/>
        <item x="14463"/>
        <item x="18735"/>
        <item x="7135"/>
        <item x="5792"/>
        <item x="18710"/>
        <item x="15435"/>
        <item x="16490"/>
        <item x="10888"/>
        <item x="7017"/>
        <item x="11918"/>
        <item x="5901"/>
        <item x="10780"/>
        <item x="8579"/>
        <item x="15585"/>
        <item x="14076"/>
        <item x="13527"/>
        <item x="7377"/>
        <item x="5871"/>
        <item x="7406"/>
        <item x="6143"/>
        <item x="7667"/>
        <item x="16331"/>
        <item x="16551"/>
        <item x="16636"/>
        <item x="10932"/>
        <item x="7638"/>
        <item x="12262"/>
        <item x="7347"/>
        <item x="13411"/>
        <item x="8512"/>
        <item x="7492"/>
        <item x="8123"/>
        <item x="6110"/>
        <item x="6092"/>
        <item x="10882"/>
        <item x="10003"/>
        <item x="5497"/>
        <item x="12763"/>
        <item x="6693"/>
        <item x="14301"/>
        <item x="16531"/>
        <item x="5664"/>
        <item x="9356"/>
        <item x="16035"/>
        <item x="12460"/>
        <item x="6972"/>
        <item x="13922"/>
        <item x="8705"/>
        <item x="6639"/>
        <item x="15211"/>
        <item x="9207"/>
        <item x="6713"/>
        <item x="8897"/>
        <item x="10805"/>
        <item x="5834"/>
        <item x="6013"/>
        <item x="10779"/>
        <item x="230"/>
        <item x="6254"/>
        <item x="11106"/>
        <item x="15231"/>
        <item x="8046"/>
        <item x="10746"/>
        <item x="18072"/>
        <item x="11013"/>
        <item x="8624"/>
        <item x="14131"/>
        <item x="15672"/>
        <item x="6300"/>
        <item x="5791"/>
        <item x="13815"/>
        <item x="13563"/>
        <item x="9477"/>
        <item x="14748"/>
        <item x="13483"/>
        <item x="9781"/>
        <item x="8888"/>
        <item x="7982"/>
        <item x="5952"/>
        <item x="5870"/>
        <item x="12217"/>
        <item x="17575"/>
        <item x="6971"/>
        <item x="9434"/>
        <item x="9810"/>
        <item x="15010"/>
        <item x="13737"/>
        <item x="17276"/>
        <item x="7330"/>
        <item x="7637"/>
        <item x="18383"/>
        <item x="9685"/>
        <item x="6372"/>
        <item x="13512"/>
        <item x="9476"/>
        <item x="10298"/>
        <item x="8176"/>
        <item x="6161"/>
        <item x="14937"/>
        <item x="6345"/>
        <item x="6888"/>
        <item x="6091"/>
        <item x="7469"/>
        <item x="17909"/>
        <item x="6306"/>
        <item x="6231"/>
        <item x="69"/>
        <item x="17122"/>
        <item x="8307"/>
        <item x="13274"/>
        <item x="14820"/>
        <item x="12314"/>
        <item x="6253"/>
        <item x="9222"/>
        <item x="14497"/>
        <item x="14785"/>
        <item x="9924"/>
        <item x="13736"/>
        <item x="7446"/>
        <item x="12601"/>
        <item x="15249"/>
        <item x="9221"/>
        <item x="7585"/>
        <item x="6812"/>
        <item x="12551"/>
        <item x="12901"/>
        <item x="11472"/>
        <item x="10683"/>
        <item x="8278"/>
        <item x="9743"/>
        <item x="6692"/>
        <item x="7167"/>
        <item x="7064"/>
        <item x="264"/>
        <item x="8542"/>
        <item x="11043"/>
        <item x="10452"/>
        <item x="12502"/>
        <item x="5951"/>
        <item x="7931"/>
        <item x="17223"/>
        <item x="14365"/>
        <item x="9386"/>
        <item x="15804"/>
        <item x="16394"/>
        <item x="16288"/>
        <item x="8536"/>
        <item x="8764"/>
        <item x="12900"/>
        <item x="6281"/>
        <item x="5663"/>
        <item x="12125"/>
        <item x="5869"/>
        <item x="11265"/>
        <item x="14936"/>
        <item x="6666"/>
        <item x="89"/>
        <item x="11597"/>
        <item x="12086"/>
        <item x="13641"/>
        <item x="9193"/>
        <item x="16856"/>
        <item x="10024"/>
        <item x="7600"/>
        <item x="10484"/>
        <item x="9780"/>
        <item x="17696"/>
        <item x="11638"/>
        <item x="8977"/>
        <item x="15199"/>
        <item x="14849"/>
        <item x="13273"/>
        <item x="7192"/>
        <item x="6397"/>
        <item x="11822"/>
        <item x="5833"/>
        <item x="16208"/>
        <item x="6861"/>
        <item x="11312"/>
        <item x="13458"/>
        <item x="8917"/>
        <item x="14130"/>
        <item x="6835"/>
        <item x="16187"/>
        <item x="19290"/>
        <item x="9779"/>
        <item x="8887"/>
        <item x="13796"/>
        <item x="12134"/>
        <item x="6475"/>
        <item x="7981"/>
        <item x="16729"/>
        <item x="5868"/>
        <item x="12216"/>
        <item x="10940"/>
        <item x="9742"/>
        <item x="7355"/>
        <item x="10793"/>
        <item x="13735"/>
        <item x="6832"/>
        <item x="6731"/>
        <item x="9895"/>
        <item x="12823"/>
        <item x="11186"/>
        <item x="5699"/>
        <item x="6506"/>
        <item x="15641"/>
        <item x="5900"/>
        <item x="8019"/>
        <item x="14640"/>
        <item x="13688"/>
        <item x="6280"/>
        <item x="6993"/>
        <item x="14032"/>
        <item x="17175"/>
        <item x="6109"/>
        <item x="6691"/>
        <item x="9581"/>
        <item x="88"/>
        <item x="5761"/>
        <item x="12085"/>
        <item x="9609"/>
        <item x="7539"/>
        <item x="10975"/>
        <item x="5662"/>
        <item x="16286"/>
        <item x="11063"/>
        <item x="10480"/>
        <item x="11673"/>
        <item x="10778"/>
        <item x="7041"/>
        <item x="8551"/>
        <item x="11042"/>
        <item x="179"/>
        <item x="8341"/>
        <item x="11398"/>
        <item x="8227"/>
        <item x="16305"/>
        <item x="13814"/>
        <item x="9165"/>
        <item x="14108"/>
        <item x="6160"/>
        <item x="13482"/>
        <item x="7712"/>
        <item x="7405"/>
        <item x="14091"/>
        <item x="6448"/>
        <item x="12215"/>
        <item x="11407"/>
        <item x="6142"/>
        <item x="7166"/>
        <item x="9516"/>
        <item x="60"/>
        <item x="12436"/>
        <item x="7628"/>
        <item x="17732"/>
        <item x="10558"/>
        <item x="12822"/>
        <item x="7040"/>
        <item x="16376"/>
        <item x="8034"/>
        <item x="5813"/>
        <item x="11872"/>
        <item x="10777"/>
        <item x="15874"/>
        <item x="11471"/>
        <item x="9052"/>
        <item x="5790"/>
        <item x="5789"/>
        <item x="10682"/>
        <item x="8713"/>
        <item x="14595"/>
        <item x="229"/>
        <item x="7660"/>
        <item x="7311"/>
        <item x="11201"/>
        <item x="6305"/>
        <item x="17118"/>
        <item x="12035"/>
        <item x="15516"/>
        <item x="13586"/>
        <item x="16355"/>
        <item x="7538"/>
        <item x="11105"/>
        <item x="12307"/>
        <item x="12632"/>
        <item x="6558"/>
        <item x="15980"/>
        <item x="7636"/>
        <item x="8255"/>
        <item x="11980"/>
        <item x="8340"/>
        <item x="10339"/>
        <item x="14663"/>
        <item x="7445"/>
        <item x="11277"/>
        <item x="13511"/>
        <item x="6576"/>
        <item x="14707"/>
        <item x="15084"/>
        <item x="10405"/>
        <item x="16990"/>
        <item x="7112"/>
        <item x="5899"/>
        <item x="16292"/>
        <item x="8578"/>
        <item x="7404"/>
        <item x="12148"/>
        <item x="12882"/>
        <item x="10385"/>
        <item x="7694"/>
        <item x="12530"/>
        <item x="13145"/>
        <item x="8646"/>
        <item x="5854"/>
        <item x="9081"/>
        <item x="13939"/>
        <item x="12064"/>
        <item x="6012"/>
        <item x="15520"/>
        <item x="15692"/>
        <item x="13309"/>
        <item x="9080"/>
        <item x="12101"/>
        <item x="11160"/>
        <item x="7719"/>
        <item x="12762"/>
        <item x="13360"/>
        <item x="13025"/>
        <item x="14300"/>
        <item x="11779"/>
        <item x="16377"/>
        <item x="14935"/>
        <item x="16238"/>
        <item x="9029"/>
        <item x="87"/>
        <item x="12084"/>
        <item x="6046"/>
        <item x="7530"/>
        <item x="7835"/>
        <item x="10248"/>
        <item x="6860"/>
        <item x="16322"/>
        <item x="11886"/>
        <item x="13008"/>
        <item x="8143"/>
        <item x="6416"/>
        <item x="9564"/>
        <item x="14697"/>
        <item x="13993"/>
        <item x="14848"/>
        <item x="6638"/>
        <item x="12664"/>
        <item x="14426"/>
        <item x="14178"/>
        <item x="9557"/>
        <item x="11012"/>
        <item x="12963"/>
        <item x="6859"/>
        <item x="11055"/>
        <item x="7187"/>
        <item x="8175"/>
        <item x="12600"/>
        <item x="16895"/>
        <item x="13126"/>
        <item x="12646"/>
        <item x="14462"/>
        <item x="10718"/>
        <item x="6575"/>
        <item x="6834"/>
        <item x="14107"/>
        <item x="16999"/>
        <item x="5898"/>
        <item x="6474"/>
        <item x="16455"/>
        <item x="14717"/>
        <item x="14602"/>
        <item x="10939"/>
        <item x="11159"/>
        <item x="6325"/>
        <item x="9733"/>
        <item x="14390"/>
        <item x="6970"/>
        <item x="14035"/>
        <item x="6535"/>
        <item x="16701"/>
        <item x="12501"/>
        <item x="9580"/>
        <item x="15352"/>
        <item x="11537"/>
        <item x="8623"/>
        <item x="18529"/>
        <item x="14129"/>
        <item x="7039"/>
        <item x="7235"/>
        <item x="15326"/>
        <item x="6712"/>
        <item x="6711"/>
        <item x="7605"/>
        <item x="9161"/>
        <item x="9450"/>
        <item x="6992"/>
        <item x="15972"/>
        <item x="16369"/>
        <item x="10023"/>
        <item x="9981"/>
        <item x="86"/>
        <item x="12083"/>
        <item x="9955"/>
        <item x="8712"/>
        <item x="7286"/>
        <item x="6637"/>
        <item x="16342"/>
        <item x="13321"/>
        <item x="12313"/>
        <item x="7468"/>
        <item x="10825"/>
        <item x="13612"/>
        <item x="7820"/>
        <item x="17631"/>
        <item x="14227"/>
        <item x="13007"/>
        <item x="9433"/>
        <item x="9249"/>
        <item x="17204"/>
        <item x="6887"/>
        <item x="13557"/>
        <item x="14525"/>
        <item x="7191"/>
        <item x="14819"/>
        <item x="8645"/>
        <item x="8099"/>
        <item x="14517"/>
        <item x="8339"/>
        <item x="8622"/>
        <item x="13832"/>
        <item x="6228"/>
        <item x="7134"/>
        <item x="15871"/>
        <item x="11011"/>
        <item x="12578"/>
        <item x="9355"/>
        <item x="10856"/>
        <item x="17359"/>
        <item x="10384"/>
        <item x="13171"/>
        <item x="6785"/>
        <item x="13170"/>
        <item x="13334"/>
        <item x="17862"/>
        <item x="16001"/>
        <item x="6534"/>
        <item x="7354"/>
        <item x="12663"/>
        <item x="6533"/>
        <item x="10963"/>
        <item x="16753"/>
        <item x="9105"/>
        <item x="8174"/>
        <item x="16818"/>
        <item x="9894"/>
        <item x="11807"/>
        <item x="9385"/>
        <item x="7511"/>
        <item x="11470"/>
        <item x="18452"/>
        <item x="16607"/>
        <item x="12444"/>
        <item x="8427"/>
        <item x="6969"/>
        <item x="12105"/>
        <item x="14915"/>
        <item x="11423"/>
        <item x="13024"/>
        <item x="15578"/>
        <item x="6045"/>
        <item x="6858"/>
        <item x="8789"/>
        <item x="7819"/>
        <item x="12034"/>
        <item x="10804"/>
        <item x="8098"/>
        <item x="11294"/>
        <item x="10192"/>
        <item x="7799"/>
        <item x="10404"/>
        <item x="16129"/>
        <item x="7190"/>
        <item x="12631"/>
        <item x="41"/>
        <item x="13272"/>
        <item x="10454"/>
        <item x="10745"/>
        <item x="9515"/>
        <item x="9847"/>
        <item x="9051"/>
        <item x="14461"/>
        <item x="9130"/>
        <item x="13225"/>
        <item x="10717"/>
        <item x="7155"/>
        <item x="13096"/>
        <item x="7718"/>
        <item x="16411"/>
        <item x="13224"/>
        <item x="7111"/>
        <item x="13452"/>
        <item x="13481"/>
        <item x="12236"/>
        <item x="9150"/>
        <item x="7980"/>
        <item x="14412"/>
        <item x="19137"/>
        <item x="13169"/>
        <item x="16380"/>
        <item x="9432"/>
        <item x="9124"/>
        <item x="15745"/>
        <item x="13144"/>
        <item x="59"/>
        <item x="11715"/>
        <item x="11209"/>
        <item x="12167"/>
        <item x="8226"/>
        <item x="14317"/>
        <item x="7955"/>
        <item x="6505"/>
        <item x="11498"/>
        <item x="9132"/>
        <item x="14226"/>
        <item x="12805"/>
        <item x="251"/>
        <item x="11158"/>
        <item x="9641"/>
        <item x="7310"/>
        <item x="13332"/>
        <item x="16893"/>
        <item x="15657"/>
        <item x="13042"/>
        <item x="11750"/>
        <item x="10237"/>
        <item x="10526"/>
        <item x="9289"/>
        <item x="17087"/>
        <item x="8122"/>
        <item x="9248"/>
        <item x="6939"/>
        <item x="18089"/>
        <item x="10824"/>
        <item x="16510"/>
        <item x="12343"/>
        <item x="13893"/>
        <item x="6297"/>
        <item x="7818"/>
        <item x="7063"/>
        <item x="13006"/>
        <item x="11697"/>
        <item x="13297"/>
        <item x="12033"/>
        <item x="14364"/>
        <item x="15550"/>
        <item x="8199"/>
        <item x="15176"/>
        <item x="11357"/>
        <item x="7798"/>
        <item x="12235"/>
        <item x="12623"/>
        <item x="12076"/>
        <item x="12306"/>
        <item x="12821"/>
        <item x="17285"/>
        <item x="58"/>
        <item x="14524"/>
        <item x="8621"/>
        <item x="7745"/>
        <item x="15937"/>
        <item x="8024"/>
        <item x="6230"/>
        <item x="7214"/>
        <item x="7376"/>
        <item x="11536"/>
        <item x="15424"/>
        <item x="8577"/>
        <item x="10880"/>
        <item x="9205"/>
        <item x="6038"/>
        <item x="17509"/>
        <item x="6141"/>
        <item x="14048"/>
        <item x="15264"/>
        <item x="14703"/>
        <item x="141"/>
        <item x="13296"/>
        <item x="11917"/>
        <item x="10525"/>
        <item x="16206"/>
        <item x="12820"/>
        <item x="9741"/>
        <item x="9697"/>
        <item x="16297"/>
        <item x="11185"/>
        <item x="9664"/>
        <item x="12443"/>
        <item x="6371"/>
        <item x="8121"/>
        <item x="16673"/>
        <item x="6070"/>
        <item x="16316"/>
        <item x="8740"/>
        <item x="15276"/>
        <item x="16092"/>
        <item x="17548"/>
        <item x="13056"/>
        <item x="14914"/>
        <item x="7537"/>
        <item x="6447"/>
        <item x="11959"/>
        <item x="7467"/>
        <item x="17224"/>
        <item x="9271"/>
        <item x="10017"/>
        <item x="6710"/>
        <item x="8667"/>
        <item x="18840"/>
        <item x="9874"/>
        <item x="6396"/>
        <item x="7165"/>
        <item x="10431"/>
        <item x="9805"/>
        <item x="9192"/>
        <item x="8317"/>
        <item x="9496"/>
        <item x="12928"/>
        <item x="6784"/>
        <item x="10705"/>
        <item x="11823"/>
        <item x="10557"/>
        <item x="7797"/>
        <item x="6783"/>
        <item x="8995"/>
        <item x="8468"/>
        <item x="15518"/>
        <item x="12529"/>
        <item x="6730"/>
        <item x="10338"/>
        <item x="14582"/>
        <item x="16414"/>
        <item x="8788"/>
        <item x="7910"/>
        <item x="6709"/>
        <item x="16817"/>
        <item x="8198"/>
        <item x="14639"/>
        <item x="9354"/>
        <item x="15584"/>
        <item x="18787"/>
        <item x="8570"/>
        <item x="8338"/>
        <item x="10865"/>
        <item x="11437"/>
        <item x="12418"/>
        <item x="9317"/>
        <item x="16133"/>
        <item x="112"/>
        <item x="12728"/>
        <item x="11749"/>
        <item x="6532"/>
        <item x="13138"/>
        <item x="13344"/>
        <item x="9139"/>
        <item x="12713"/>
        <item x="18034"/>
        <item x="8120"/>
        <item x="8686"/>
        <item x="6605"/>
        <item x="19347"/>
        <item x="200"/>
        <item x="17065"/>
        <item x="6205"/>
        <item x="9923"/>
        <item x="16049"/>
        <item x="6604"/>
        <item x="6857"/>
        <item x="8620"/>
        <item x="6304"/>
        <item x="8850"/>
        <item x="10334"/>
        <item x="16005"/>
        <item x="12261"/>
        <item x="9821"/>
        <item x="13795"/>
        <item x="16057"/>
        <item x="11386"/>
        <item x="11916"/>
        <item x="8576"/>
        <item x="17303"/>
        <item x="12881"/>
        <item x="10383"/>
        <item x="16173"/>
        <item x="6782"/>
        <item x="13271"/>
        <item x="11885"/>
        <item x="15606"/>
        <item x="8426"/>
        <item x="13457"/>
        <item x="6759"/>
        <item x="14389"/>
        <item x="16625"/>
        <item x="16445"/>
        <item x="7353"/>
        <item x="6415"/>
        <item x="12819"/>
        <item x="16389"/>
        <item x="19086"/>
        <item x="9410"/>
        <item x="13410"/>
        <item x="11184"/>
        <item x="6252"/>
        <item x="7110"/>
        <item x="7909"/>
        <item x="18760"/>
        <item x="8197"/>
        <item x="16605"/>
        <item x="11157"/>
        <item x="9050"/>
        <item x="12196"/>
        <item x="11824"/>
        <item x="9640"/>
        <item x="12226"/>
        <item x="85"/>
        <item x="7259"/>
        <item x="13223"/>
        <item x="7834"/>
        <item x="6856"/>
        <item x="16743"/>
        <item x="16461"/>
        <item x="8023"/>
        <item x="10496"/>
        <item x="8488"/>
        <item x="6636"/>
        <item x="7491"/>
        <item x="15175"/>
        <item x="12662"/>
        <item x="11356"/>
        <item x="8069"/>
        <item x="8541"/>
        <item x="9873"/>
        <item x="8644"/>
        <item x="7768"/>
        <item x="11652"/>
        <item x="6603"/>
        <item x="11578"/>
        <item x="9220"/>
        <item x="10744"/>
        <item x="14106"/>
        <item x="12913"/>
        <item x="17394"/>
        <item x="17527"/>
        <item x="16283"/>
        <item x="13794"/>
        <item x="14075"/>
        <item x="6557"/>
        <item x="14735"/>
        <item x="9740"/>
        <item x="6279"/>
        <item x="9968"/>
        <item x="11208"/>
        <item x="12818"/>
        <item x="14363"/>
        <item x="8225"/>
        <item x="15738"/>
        <item x="12789"/>
        <item x="12474"/>
        <item x="12788"/>
        <item x="17120"/>
        <item x="12147"/>
        <item x="10887"/>
        <item x="8173"/>
        <item x="8739"/>
        <item x="15570"/>
        <item x="17208"/>
        <item x="12260"/>
        <item x="6968"/>
        <item x="6251"/>
        <item x="7370"/>
        <item x="15483"/>
        <item x="13320"/>
        <item x="7285"/>
        <item x="14252"/>
        <item x="14888"/>
        <item x="6855"/>
        <item x="10068"/>
        <item x="6602"/>
        <item x="10079"/>
        <item x="11600"/>
        <item x="19182"/>
        <item x="10191"/>
        <item x="17129"/>
        <item x="13779"/>
        <item x="15600"/>
        <item x="14160"/>
        <item x="7164"/>
        <item x="12286"/>
        <item x="16578"/>
        <item x="11958"/>
        <item x="14733"/>
        <item x="16763"/>
        <item x="12577"/>
        <item x="6504"/>
        <item x="16354"/>
        <item x="13196"/>
        <item x="129"/>
        <item x="12234"/>
        <item x="17345"/>
        <item x="14074"/>
        <item x="6758"/>
        <item x="6729"/>
        <item x="12214"/>
        <item x="7744"/>
        <item x="7554"/>
        <item x="18973"/>
        <item x="11125"/>
        <item x="11558"/>
        <item x="6324"/>
        <item x="9431"/>
        <item x="16475"/>
        <item x="7352"/>
        <item x="6414"/>
        <item x="14017"/>
        <item x="7930"/>
        <item x="11778"/>
        <item x="12566"/>
        <item x="11806"/>
        <item x="16169"/>
        <item x="13409"/>
        <item x="18686"/>
        <item x="11736"/>
        <item x="14638"/>
        <item x="8398"/>
        <item x="7109"/>
        <item x="14480"/>
        <item x="15841"/>
        <item x="7284"/>
        <item x="13640"/>
        <item x="16166"/>
        <item x="12332"/>
        <item x="9608"/>
        <item x="8299"/>
        <item x="12327"/>
        <item x="17408"/>
        <item x="12063"/>
        <item x="17050"/>
        <item x="17820"/>
        <item x="6601"/>
        <item x="16029"/>
        <item x="10776"/>
        <item x="13295"/>
        <item x="16162"/>
        <item x="14191"/>
        <item x="10473"/>
        <item x="19348"/>
        <item x="17264"/>
        <item x="13168"/>
        <item x="6665"/>
        <item x="8619"/>
        <item x="18982"/>
        <item x="14687"/>
        <item x="7016"/>
        <item x="15406"/>
        <item x="13222"/>
        <item x="11285"/>
        <item x="6370"/>
        <item x="6781"/>
        <item x="8998"/>
        <item x="6556"/>
        <item x="6395"/>
        <item x="15628"/>
        <item x="8873"/>
        <item x="6473"/>
        <item x="7375"/>
        <item x="16326"/>
        <item x="8819"/>
        <item x="14388"/>
        <item x="13143"/>
        <item x="12661"/>
        <item x="9430"/>
        <item x="263"/>
        <item x="8818"/>
        <item x="11535"/>
        <item x="7213"/>
        <item x="14671"/>
        <item x="17156"/>
        <item x="7062"/>
        <item x="6344"/>
        <item x="10372"/>
        <item x="16933"/>
        <item x="10704"/>
        <item x="8298"/>
        <item x="12787"/>
        <item x="12169"/>
        <item x="9722"/>
        <item x="9739"/>
        <item x="16584"/>
        <item x="6369"/>
        <item x="7881"/>
        <item x="13510"/>
        <item x="7309"/>
        <item x="12417"/>
        <item x="10814"/>
        <item x="13938"/>
        <item x="11436"/>
        <item x="7861"/>
        <item x="10556"/>
        <item x="14594"/>
        <item x="6851"/>
        <item x="7258"/>
        <item x="12397"/>
        <item x="11104"/>
        <item x="7536"/>
        <item x="6664"/>
        <item x="12630"/>
        <item x="9563"/>
        <item x="8097"/>
        <item x="10485"/>
        <item x="7490"/>
        <item x="68"/>
        <item x="11355"/>
        <item x="10190"/>
        <item x="14537"/>
        <item x="8659"/>
        <item x="14973"/>
        <item x="16401"/>
        <item x="9542"/>
        <item x="12312"/>
        <item x="15143"/>
        <item x="10168"/>
        <item x="16347"/>
        <item x="16843"/>
        <item x="10277"/>
        <item x="11311"/>
        <item x="10146"/>
        <item x="8976"/>
        <item x="13221"/>
        <item x="8511"/>
        <item x="9504"/>
        <item x="7308"/>
        <item x="7425"/>
        <item x="10119"/>
        <item x="10112"/>
        <item x="18226"/>
        <item x="8297"/>
        <item x="9778"/>
        <item x="7979"/>
        <item x="12880"/>
        <item x="16801"/>
        <item x="17868"/>
        <item x="8572"/>
        <item x="7084"/>
        <item x="17565"/>
        <item x="17150"/>
        <item x="16548"/>
        <item x="6690"/>
        <item x="57"/>
        <item x="9732"/>
        <item x="6413"/>
        <item x="6689"/>
        <item x="11469"/>
        <item x="13125"/>
        <item x="10628"/>
        <item x="7743"/>
        <item x="11497"/>
        <item x="6708"/>
        <item x="10403"/>
        <item x="11805"/>
        <item x="18360"/>
        <item x="6663"/>
        <item x="10472"/>
        <item x="13359"/>
        <item x="17941"/>
        <item x="15444"/>
        <item x="18937"/>
        <item x="6886"/>
        <item x="12396"/>
        <item x="9954"/>
        <item x="15248"/>
        <item x="11693"/>
        <item x="6662"/>
        <item x="14887"/>
        <item x="7510"/>
        <item x="16449"/>
        <item x="12687"/>
        <item x="7860"/>
        <item x="10223"/>
        <item x="10402"/>
        <item x="13585"/>
        <item x="8666"/>
        <item x="7444"/>
        <item x="16910"/>
        <item x="7635"/>
        <item x="14818"/>
        <item x="6854"/>
        <item x="6555"/>
        <item x="12488"/>
        <item x="11979"/>
        <item x="16508"/>
        <item x="12473"/>
        <item x="7015"/>
        <item x="8682"/>
        <item x="7693"/>
        <item x="10046"/>
        <item x="9160"/>
        <item x="10984"/>
        <item x="13456"/>
        <item x="9738"/>
        <item x="11233"/>
        <item x="8849"/>
        <item x="6967"/>
        <item x="10094"/>
        <item x="7954"/>
        <item x="6531"/>
        <item x="16474"/>
        <item x="10045"/>
        <item x="10627"/>
        <item x="15723"/>
        <item x="7929"/>
        <item x="9777"/>
        <item x="14327"/>
        <item x="7742"/>
        <item x="10014"/>
        <item x="8192"/>
        <item x="15789"/>
        <item x="6751"/>
        <item x="7108"/>
        <item x="14299"/>
        <item x="8558"/>
        <item x="7489"/>
        <item x="14274"/>
        <item x="11748"/>
        <item x="84"/>
        <item x="14913"/>
        <item x="11103"/>
        <item x="11254"/>
        <item x="11765"/>
        <item x="14251"/>
        <item x="6938"/>
        <item x="16244"/>
        <item x="15932"/>
        <item x="13611"/>
        <item x="15845"/>
        <item x="7666"/>
        <item x="10818"/>
        <item x="8975"/>
        <item x="15792"/>
        <item x="10044"/>
        <item x="7859"/>
        <item x="17124"/>
        <item x="10222"/>
        <item x="7257"/>
        <item x="8643"/>
        <item x="11219"/>
        <item x="16534"/>
        <item x="11330"/>
        <item x="9532"/>
        <item x="6728"/>
        <item x="7163"/>
        <item x="14289"/>
        <item x="9846"/>
        <item x="17680"/>
        <item x="15990"/>
        <item x="13509"/>
        <item x="6574"/>
        <item x="10401"/>
        <item x="12712"/>
        <item x="16863"/>
        <item x="15025"/>
        <item x="7189"/>
        <item x="18439"/>
        <item x="6757"/>
        <item x="18667"/>
        <item x="8172"/>
        <item x="17413"/>
        <item x="9721"/>
        <item x="16365"/>
        <item x="15967"/>
        <item x="12817"/>
        <item x="14403"/>
        <item x="8510"/>
        <item x="9475"/>
        <item x="10321"/>
        <item x="16924"/>
        <item x="14326"/>
        <item x="7307"/>
        <item x="16465"/>
        <item x="17400"/>
        <item x="19261"/>
        <item x="6966"/>
        <item x="12416"/>
        <item x="9028"/>
        <item x="16700"/>
        <item x="8142"/>
        <item x="6965"/>
        <item x="16056"/>
        <item x="7880"/>
        <item x="9247"/>
        <item x="17489"/>
        <item x="9503"/>
        <item x="16689"/>
        <item x="7466"/>
        <item x="19354"/>
        <item x="12372"/>
        <item x="15467"/>
        <item x="14886"/>
        <item x="13610"/>
        <item x="7879"/>
        <item x="17529"/>
        <item x="10495"/>
        <item x="13294"/>
        <item x="8397"/>
        <item x="16426"/>
        <item x="9893"/>
        <item x="13873"/>
        <item x="11354"/>
        <item x="8966"/>
        <item x="8068"/>
        <item x="7634"/>
        <item x="13132"/>
        <item x="10067"/>
        <item x="14407"/>
        <item x="7162"/>
        <item x="6833"/>
        <item x="19346"/>
        <item x="11957"/>
        <item x="9502"/>
        <item x="14496"/>
        <item x="8872"/>
        <item x="11915"/>
        <item x="13793"/>
        <item x="12550"/>
        <item x="14988"/>
        <item x="12195"/>
        <item x="7978"/>
        <item x="16874"/>
        <item x="12851"/>
        <item x="7953"/>
        <item x="56"/>
        <item x="9104"/>
        <item x="9409"/>
        <item x="8224"/>
        <item x="14987"/>
        <item x="12472"/>
        <item x="12173"/>
        <item x="7908"/>
        <item x="11459"/>
        <item x="9953"/>
        <item x="7509"/>
        <item x="11156"/>
        <item x="11777"/>
        <item x="8171"/>
        <item x="9639"/>
        <item x="6688"/>
        <item x="7488"/>
        <item x="9316"/>
        <item x="13601"/>
        <item x="12395"/>
        <item x="12711"/>
        <item x="16407"/>
        <item x="9579"/>
        <item x="9922"/>
        <item x="7665"/>
        <item x="9474"/>
        <item x="8738"/>
        <item x="12032"/>
        <item x="7212"/>
        <item x="9892"/>
        <item x="11062"/>
        <item x="7796"/>
        <item x="10775"/>
        <item x="7038"/>
        <item x="6853"/>
        <item x="9884"/>
        <item x="15400"/>
        <item x="7037"/>
        <item x="9531"/>
        <item x="9845"/>
        <item x="14495"/>
        <item x="16682"/>
        <item x="13556"/>
        <item x="16360"/>
        <item x="7133"/>
        <item x="7403"/>
        <item x="14432"/>
        <item x="13195"/>
        <item x="10703"/>
        <item x="14747"/>
        <item x="10962"/>
        <item x="9776"/>
        <item x="7692"/>
        <item x="9353"/>
        <item x="13167"/>
        <item x="16821"/>
        <item x="16367"/>
        <item x="14145"/>
        <item x="17610"/>
        <item x="7767"/>
        <item x="8390"/>
        <item x="12431"/>
        <item x="13440"/>
        <item x="262"/>
        <item x="7633"/>
        <item x="14670"/>
        <item x="16334"/>
        <item x="16351"/>
        <item x="8787"/>
        <item x="10604"/>
        <item x="12599"/>
        <item x="6705"/>
        <item x="7584"/>
        <item x="7256"/>
        <item x="9312"/>
        <item x="7107"/>
        <item x="12735"/>
        <item x="8170"/>
        <item x="6991"/>
        <item x="9638"/>
        <item x="17174"/>
        <item x="17044"/>
        <item x="16724"/>
        <item x="15275"/>
        <item x="7766"/>
        <item x="13023"/>
        <item x="12329"/>
        <item x="16574"/>
        <item x="7239"/>
        <item x="14885"/>
        <item x="15210"/>
        <item x="13005"/>
        <item x="16528"/>
        <item x="8096"/>
        <item x="16641"/>
        <item x="11672"/>
        <item x="11353"/>
        <item x="10189"/>
        <item x="14190"/>
        <item x="11681"/>
        <item x="8045"/>
        <item x="7849"/>
        <item x="16798"/>
        <item x="7014"/>
        <item x="15890"/>
        <item x="14784"/>
        <item x="17679"/>
        <item x="12491"/>
        <item x="10257"/>
        <item x="11956"/>
        <item x="8817"/>
        <item x="10983"/>
        <item x="18385"/>
        <item x="12912"/>
        <item x="8816"/>
        <item x="9149"/>
        <item x="7977"/>
        <item x="16422"/>
        <item x="16816"/>
        <item x="8557"/>
        <item x="15038"/>
        <item x="14759"/>
        <item x="17161"/>
        <item x="16971"/>
        <item x="8540"/>
        <item x="8396"/>
        <item x="7632"/>
        <item x="11829"/>
        <item x="11978"/>
        <item x="12172"/>
        <item x="16962"/>
        <item x="7306"/>
        <item x="13687"/>
        <item x="6909"/>
        <item x="7583"/>
        <item x="7351"/>
        <item x="12415"/>
        <item x="11134"/>
        <item x="7553"/>
        <item x="7858"/>
        <item x="8487"/>
        <item x="10836"/>
        <item x="13921"/>
        <item x="12710"/>
        <item x="16446"/>
        <item x="19371"/>
        <item x="8022"/>
        <item x="7061"/>
        <item x="6908"/>
        <item x="16960"/>
        <item x="13562"/>
        <item x="10188"/>
        <item x="9921"/>
        <item x="12311"/>
        <item x="8945"/>
        <item x="6852"/>
        <item x="14494"/>
        <item x="178"/>
        <item x="9514"/>
        <item x="14128"/>
        <item x="14460"/>
        <item x="7424"/>
        <item x="8815"/>
        <item x="9720"/>
        <item x="12777"/>
        <item x="10961"/>
        <item x="10774"/>
        <item x="11577"/>
        <item x="16836"/>
        <item x="16658"/>
        <item x="14411"/>
        <item x="16254"/>
        <item x="11857"/>
        <item x="10382"/>
        <item x="11534"/>
        <item x="13022"/>
        <item x="6811"/>
        <item x="9099"/>
        <item x="6937"/>
        <item x="13408"/>
        <item x="16467"/>
        <item x="7283"/>
        <item x="11496"/>
        <item x="10320"/>
        <item x="15627"/>
        <item x="7717"/>
        <item x="13070"/>
        <item x="16413"/>
        <item x="15567"/>
        <item x="12124"/>
        <item x="12414"/>
        <item x="9980"/>
        <item x="12734"/>
        <item x="16349"/>
        <item x="11723"/>
        <item x="6936"/>
        <item x="9578"/>
        <item x="12371"/>
        <item x="9429"/>
        <item x="10494"/>
        <item x="9270"/>
        <item x="16427"/>
        <item x="15505"/>
        <item x="16842"/>
        <item x="11041"/>
        <item x="7465"/>
        <item x="15689"/>
        <item x="16550"/>
        <item x="9501"/>
        <item x="10145"/>
        <item x="11400"/>
        <item x="7013"/>
        <item x="17734"/>
        <item x="8021"/>
        <item x="10760"/>
        <item x="17261"/>
        <item x="9473"/>
        <item x="8038"/>
        <item x="9164"/>
        <item x="10803"/>
        <item x="14760"/>
        <item x="12549"/>
        <item x="12879"/>
        <item x="16441"/>
        <item x="14047"/>
        <item x="10319"/>
        <item x="17605"/>
        <item x="9123"/>
        <item x="12972"/>
        <item x="14016"/>
        <item x="10002"/>
        <item x="7132"/>
        <item x="13186"/>
        <item x="7907"/>
        <item x="13388"/>
        <item x="13698"/>
        <item x="7691"/>
        <item x="8169"/>
        <item x="11133"/>
        <item x="9979"/>
        <item x="66"/>
        <item x="11747"/>
        <item x="9952"/>
        <item x="15247"/>
        <item x="8067"/>
        <item x="11722"/>
        <item x="13319"/>
        <item x="17109"/>
        <item x="16509"/>
        <item x="73"/>
        <item x="16043"/>
        <item x="12979"/>
        <item x="9246"/>
        <item x="11671"/>
        <item x="10773"/>
        <item x="15453"/>
        <item x="14073"/>
        <item x="14493"/>
        <item x="14625"/>
        <item x="10144"/>
        <item x="12272"/>
        <item x="15575"/>
        <item x="17172"/>
        <item x="10297"/>
        <item x="8896"/>
        <item x="7716"/>
        <item x="7329"/>
        <item x="11914"/>
        <item x="11457"/>
        <item x="72"/>
        <item x="14481"/>
        <item x="12850"/>
        <item x="10364"/>
        <item x="7952"/>
        <item x="7012"/>
        <item x="8610"/>
        <item x="11828"/>
        <item x="16901"/>
        <item x="15325"/>
        <item x="13095"/>
        <item x="9148"/>
        <item x="16622"/>
        <item x="7106"/>
        <item x="13069"/>
        <item x="13358"/>
        <item x="8737"/>
        <item x="15274"/>
        <item x="11746"/>
        <item x="12569"/>
        <item x="16160"/>
        <item x="16372"/>
        <item x="10333"/>
        <item x="13920"/>
        <item x="16415"/>
        <item x="7664"/>
        <item x="16949"/>
        <item x="7402"/>
        <item x="67"/>
        <item x="12342"/>
        <item x="7795"/>
        <item x="16832"/>
        <item x="12978"/>
        <item x="8066"/>
        <item x="16590"/>
        <item x="13270"/>
        <item x="7255"/>
        <item x="7105"/>
        <item x="14446"/>
        <item x="16959"/>
        <item x="8337"/>
        <item x="16740"/>
        <item x="14783"/>
        <item x="17083"/>
        <item x="14459"/>
        <item x="14766"/>
        <item x="7161"/>
        <item x="10400"/>
        <item x="13972"/>
        <item x="13480"/>
        <item x="7765"/>
        <item x="12548"/>
        <item x="17490"/>
        <item x="14554"/>
        <item x="7663"/>
        <item x="16373"/>
        <item x="12528"/>
        <item x="16158"/>
        <item x="10626"/>
        <item x="11557"/>
        <item x="140"/>
        <item x="12194"/>
        <item x="12527"/>
        <item x="14669"/>
        <item x="13992"/>
        <item x="16008"/>
        <item x="12146"/>
        <item x="9663"/>
        <item x="9147"/>
        <item x="9352"/>
        <item x="8944"/>
        <item x="10625"/>
        <item x="9920"/>
        <item x="8782"/>
        <item x="12031"/>
        <item x="7154"/>
        <item x="11385"/>
        <item x="14225"/>
        <item x="16395"/>
        <item x="11533"/>
        <item x="15416"/>
        <item x="10471"/>
        <item x="9541"/>
        <item x="11040"/>
        <item x="13857"/>
        <item x="12123"/>
        <item x="14159"/>
        <item x="16253"/>
        <item x="13542"/>
        <item x="7817"/>
        <item x="8020"/>
        <item x="11955"/>
        <item x="7211"/>
        <item x="10982"/>
        <item x="12911"/>
        <item x="8575"/>
        <item x="8095"/>
        <item x="9978"/>
        <item x="11132"/>
        <item x="12686"/>
        <item x="14834"/>
        <item x="7104"/>
        <item x="9719"/>
        <item x="10066"/>
        <item x="14046"/>
        <item x="7951"/>
        <item x="10652"/>
        <item x="13136"/>
        <item x="17364"/>
        <item x="18118"/>
        <item x="13407"/>
        <item x="10886"/>
        <item x="13185"/>
        <item x="14105"/>
        <item x="12761"/>
        <item x="14298"/>
        <item x="12122"/>
        <item x="9977"/>
        <item x="19353"/>
        <item x="13041"/>
        <item x="7535"/>
        <item x="9022"/>
        <item x="8277"/>
        <item x="14224"/>
        <item x="12030"/>
        <item x="15545"/>
        <item x="16522"/>
        <item x="8065"/>
        <item x="17282"/>
        <item x="11039"/>
        <item x="7833"/>
        <item x="11651"/>
        <item x="9540"/>
        <item x="14492"/>
        <item x="7443"/>
        <item x="12598"/>
        <item x="15973"/>
        <item x="10539"/>
        <item x="7210"/>
        <item x="10823"/>
        <item x="11954"/>
        <item x="11232"/>
        <item x="12576"/>
        <item x="12927"/>
        <item x="14657"/>
        <item x="11525"/>
        <item x="11913"/>
        <item x="8064"/>
        <item x="18683"/>
        <item x="12233"/>
        <item x="16754"/>
        <item x="13166"/>
        <item x="7374"/>
        <item x="12526"/>
        <item x="11556"/>
        <item x="10651"/>
        <item x="9428"/>
        <item x="13734"/>
        <item x="8141"/>
        <item x="10337"/>
        <item x="16730"/>
        <item x="8367"/>
        <item x="12489"/>
        <item x="8786"/>
        <item x="7607"/>
        <item x="15324"/>
        <item x="12786"/>
        <item x="15574"/>
        <item x="17754"/>
        <item x="14325"/>
        <item x="12780"/>
        <item x="13387"/>
        <item x="11155"/>
        <item x="296"/>
        <item x="8191"/>
        <item x="9245"/>
        <item x="8642"/>
        <item x="109"/>
        <item x="11329"/>
        <item x="11489"/>
        <item x="17458"/>
        <item x="15725"/>
        <item x="7282"/>
        <item x="10181"/>
        <item x="12699"/>
        <item x="7234"/>
        <item x="13792"/>
        <item x="7508"/>
        <item x="8665"/>
        <item x="16093"/>
        <item x="13249"/>
        <item x="16643"/>
        <item x="16469"/>
        <item x="13248"/>
        <item x="16940"/>
        <item x="15661"/>
        <item x="16356"/>
        <item x="8778"/>
        <item x="15750"/>
        <item x="9820"/>
        <item x="15083"/>
        <item x="8895"/>
        <item x="13479"/>
        <item x="12232"/>
        <item x="7794"/>
        <item x="9775"/>
        <item x="16518"/>
        <item x="15700"/>
        <item x="13584"/>
        <item x="8168"/>
        <item x="7552"/>
        <item x="17750"/>
        <item x="14316"/>
        <item x="7950"/>
        <item x="139"/>
        <item x="17590"/>
        <item x="19330"/>
        <item x="17348"/>
        <item x="15515"/>
        <item x="13639"/>
        <item x="14746"/>
        <item x="8223"/>
        <item x="14189"/>
        <item x="10938"/>
        <item x="10318"/>
        <item x="9079"/>
        <item x="9384"/>
        <item x="132"/>
        <item x="250"/>
        <item x="8316"/>
        <item x="11061"/>
        <item x="17708"/>
        <item x="16245"/>
        <item x="13961"/>
        <item x="7281"/>
        <item x="13604"/>
        <item x="9315"/>
        <item x="15381"/>
        <item x="17270"/>
        <item x="8425"/>
        <item x="12977"/>
        <item x="8636"/>
        <item x="7976"/>
        <item x="11485"/>
        <item x="8664"/>
        <item x="13825"/>
        <item x="11284"/>
        <item x="13165"/>
        <item x="7709"/>
        <item x="15534"/>
        <item x="8641"/>
        <item x="10937"/>
        <item x="14491"/>
        <item x="14015"/>
        <item x="12285"/>
        <item x="14447"/>
        <item x="11310"/>
        <item x="11624"/>
        <item x="16866"/>
        <item x="18992"/>
        <item x="7423"/>
        <item x="7401"/>
        <item x="15494"/>
        <item x="9472"/>
        <item x="14410"/>
        <item x="8167"/>
        <item x="13439"/>
        <item x="261"/>
        <item x="16211"/>
        <item x="11131"/>
        <item x="13733"/>
        <item x="7631"/>
        <item x="16438"/>
        <item x="7928"/>
        <item x="151"/>
        <item x="13406"/>
        <item x="9500"/>
        <item x="15691"/>
        <item x="11183"/>
        <item x="10317"/>
        <item x="14901"/>
        <item x="8119"/>
        <item x="14293"/>
        <item x="138"/>
        <item x="8763"/>
        <item x="7582"/>
        <item x="11776"/>
        <item x="15333"/>
        <item x="9976"/>
        <item x="8736"/>
        <item x="12760"/>
        <item x="12733"/>
        <item x="10548"/>
        <item x="256"/>
        <item x="16706"/>
        <item x="9607"/>
        <item x="7254"/>
        <item x="11422"/>
        <item x="8424"/>
        <item x="9919"/>
        <item x="11804"/>
        <item x="8254"/>
        <item x="10106"/>
        <item x="16504"/>
        <item x="16592"/>
        <item x="16546"/>
        <item x="9606"/>
        <item x="13848"/>
        <item x="12962"/>
        <item x="11010"/>
        <item x="8618"/>
        <item x="7442"/>
        <item x="15118"/>
        <item x="15054"/>
        <item x="9888"/>
        <item x="18281"/>
        <item x="9819"/>
        <item x="9027"/>
        <item x="13813"/>
        <item x="10465"/>
        <item x="15867"/>
        <item x="8871"/>
        <item x="11884"/>
        <item x="8276"/>
        <item x="11231"/>
        <item x="11555"/>
        <item x="12193"/>
        <item x="8539"/>
        <item x="9951"/>
        <item x="10043"/>
        <item x="11532"/>
        <item x="17378"/>
        <item x="15547"/>
        <item x="11182"/>
        <item x="11495"/>
        <item x="7906"/>
        <item x="16687"/>
        <item x="13856"/>
        <item x="7715"/>
        <item x="12878"/>
        <item x="11775"/>
        <item x="9351"/>
        <item x="8467"/>
        <item x="8094"/>
        <item x="9975"/>
        <item x="8735"/>
        <item x="7857"/>
        <item x="14402"/>
        <item x="18204"/>
        <item x="10524"/>
        <item x="10835"/>
        <item x="12341"/>
        <item x="9872"/>
        <item x="16839"/>
        <item x="8844"/>
        <item x="8366"/>
        <item x="16567"/>
        <item x="7441"/>
        <item x="9219"/>
        <item x="11977"/>
        <item x="19166"/>
        <item x="16098"/>
        <item x="7422"/>
        <item x="11875"/>
        <item x="16436"/>
        <item x="15847"/>
        <item x="7400"/>
        <item x="13812"/>
        <item x="14104"/>
        <item x="13194"/>
        <item x="10702"/>
        <item x="12231"/>
        <item x="17741"/>
        <item x="15273"/>
        <item x="8166"/>
        <item x="13386"/>
        <item x="9737"/>
        <item x="14817"/>
        <item x="12062"/>
        <item x="11207"/>
        <item x="16203"/>
        <item x="14974"/>
        <item x="7905"/>
        <item x="7507"/>
        <item x="16440"/>
        <item x="12759"/>
        <item x="10834"/>
        <item x="12121"/>
        <item x="18023"/>
        <item x="13318"/>
        <item x="14912"/>
        <item x="8886"/>
        <item x="8423"/>
        <item x="14884"/>
        <item x="8685"/>
        <item x="15603"/>
        <item x="15068"/>
        <item x="14816"/>
        <item x="7904"/>
        <item x="10493"/>
        <item x="16223"/>
        <item x="16392"/>
        <item x="12192"/>
        <item x="14847"/>
        <item x="13872"/>
        <item x="12660"/>
        <item x="10187"/>
        <item x="15511"/>
        <item x="15228"/>
        <item x="7630"/>
        <item x="14815"/>
        <item x="13855"/>
        <item x="8711"/>
        <item x="8222"/>
        <item x="9078"/>
        <item x="10603"/>
        <item x="8305"/>
        <item x="16321"/>
        <item x="10084"/>
        <item x="9818"/>
        <item x="17371"/>
        <item x="8640"/>
        <item x="12575"/>
        <item x="15957"/>
        <item x="12910"/>
        <item x="9237"/>
        <item x="7581"/>
        <item x="8465"/>
        <item x="11912"/>
        <item x="166"/>
        <item x="8093"/>
        <item x="15596"/>
        <item x="10855"/>
        <item x="8965"/>
        <item x="13187"/>
        <item x="13135"/>
        <item x="8272"/>
        <item x="17553"/>
        <item x="8762"/>
        <item x="17686"/>
        <item x="9383"/>
        <item x="12188"/>
        <item x="13405"/>
        <item x="12471"/>
        <item x="15994"/>
        <item x="13094"/>
        <item x="12145"/>
        <item x="17363"/>
        <item x="16071"/>
        <item x="15690"/>
        <item x="17508"/>
        <item x="13093"/>
        <item x="13068"/>
        <item x="16723"/>
        <item x="13664"/>
        <item x="14273"/>
        <item x="8785"/>
        <item x="11406"/>
        <item x="12500"/>
        <item x="9122"/>
        <item x="10817"/>
        <item x="10523"/>
        <item x="9288"/>
        <item x="15209"/>
        <item x="14223"/>
        <item x="14553"/>
        <item x="8395"/>
        <item x="9287"/>
        <item x="16752"/>
        <item x="14045"/>
        <item x="16784"/>
        <item x="13541"/>
        <item x="16298"/>
        <item x="9844"/>
        <item x="8004"/>
        <item x="9471"/>
        <item x="8296"/>
        <item x="7793"/>
        <item x="19317"/>
        <item x="10093"/>
        <item x="9146"/>
        <item x="7975"/>
        <item x="17281"/>
        <item x="14044"/>
        <item x="17398"/>
        <item x="10363"/>
        <item x="149"/>
        <item x="8935"/>
        <item x="7875"/>
        <item x="8196"/>
        <item x="12104"/>
        <item x="7903"/>
        <item x="12442"/>
        <item x="13317"/>
        <item x="8870"/>
        <item x="13124"/>
        <item x="13067"/>
        <item x="7902"/>
        <item x="19324"/>
        <item x="12441"/>
        <item x="7690"/>
        <item x="10221"/>
        <item x="7878"/>
        <item x="13919"/>
        <item x="7506"/>
        <item x="14782"/>
        <item x="7662"/>
        <item x="11344"/>
        <item x="10252"/>
        <item x="8466"/>
        <item x="14666"/>
        <item x="16046"/>
        <item x="12659"/>
        <item x="11178"/>
        <item x="8365"/>
        <item x="15142"/>
        <item x="12629"/>
        <item x="7927"/>
        <item x="15542"/>
        <item x="13453"/>
        <item x="9838"/>
        <item x="11774"/>
        <item x="9499"/>
        <item x="172"/>
        <item x="14716"/>
        <item x="12574"/>
        <item x="14094"/>
        <item x="7714"/>
        <item x="10977"/>
        <item x="12909"/>
        <item x="9449"/>
        <item x="13033"/>
        <item x="148"/>
        <item x="8814"/>
        <item x="13831"/>
        <item x="12816"/>
        <item x="12144"/>
        <item x="10022"/>
        <item x="16398"/>
        <item x="15457"/>
        <item x="249"/>
        <item x="10001"/>
        <item x="7580"/>
        <item x="15300"/>
        <item x="9049"/>
        <item x="17504"/>
        <item x="15272"/>
        <item x="14272"/>
        <item x="9286"/>
        <item x="12061"/>
        <item x="16314"/>
        <item x="15105"/>
        <item x="15208"/>
        <item x="10908"/>
        <item x="8394"/>
        <item x="13583"/>
        <item x="12340"/>
        <item x="15174"/>
        <item x="12658"/>
        <item x="14542"/>
        <item x="10056"/>
        <item x="8462"/>
        <item x="8044"/>
        <item x="12284"/>
        <item x="17153"/>
        <item x="14458"/>
        <item x="11953"/>
        <item x="12259"/>
        <item x="12932"/>
        <item x="13811"/>
        <item x="14712"/>
        <item x="14103"/>
        <item x="14387"/>
        <item x="17564"/>
        <item x="8503"/>
        <item x="17481"/>
        <item x="8331"/>
        <item x="7974"/>
        <item x="14118"/>
        <item x="13766"/>
        <item x="10065"/>
        <item x="11384"/>
        <item x="12849"/>
        <item x="9121"/>
        <item x="8509"/>
        <item x="15815"/>
        <item x="13357"/>
        <item x="14362"/>
        <item x="13712"/>
        <item x="10143"/>
        <item x="11803"/>
        <item x="120"/>
        <item x="7877"/>
        <item x="8486"/>
        <item x="13288"/>
        <item x="13971"/>
        <item x="14297"/>
        <item x="15365"/>
        <item x="9637"/>
        <item x="11711"/>
        <item x="9974"/>
        <item x="11102"/>
        <item x="16642"/>
        <item x="16182"/>
        <item x="7689"/>
        <item x="10546"/>
        <item x="15955"/>
        <item x="13338"/>
        <item x="8422"/>
        <item x="8275"/>
        <item x="13609"/>
        <item x="17245"/>
        <item x="10802"/>
        <item x="17101"/>
        <item x="15558"/>
        <item x="12657"/>
        <item x="7876"/>
        <item x="11650"/>
        <item x="16782"/>
        <item x="7606"/>
        <item x="8421"/>
        <item x="18551"/>
        <item x="9163"/>
        <item x="9191"/>
        <item x="15918"/>
        <item x="14158"/>
        <item x="13508"/>
        <item x="17290"/>
        <item x="14102"/>
        <item x="165"/>
        <item x="13478"/>
        <item x="9774"/>
        <item x="13220"/>
        <item x="12547"/>
        <item x="9350"/>
        <item x="8364"/>
        <item x="10885"/>
        <item x="11554"/>
        <item x="10362"/>
        <item x="16868"/>
        <item x="17539"/>
        <item x="9077"/>
        <item x="7629"/>
        <item x="9103"/>
        <item x="18818"/>
        <item x="18860"/>
        <item x="8916"/>
        <item x="15323"/>
        <item x="13854"/>
        <item x="10256"/>
        <item x="12120"/>
        <item x="12394"/>
        <item x="13021"/>
        <item x="15207"/>
        <item x="15173"/>
        <item x="17206"/>
        <item x="106"/>
        <item x="14814"/>
        <item x="17384"/>
        <item x="8943"/>
        <item x="9218"/>
        <item x="8639"/>
        <item x="12191"/>
        <item x="9190"/>
        <item x="13219"/>
        <item x="18785"/>
        <item x="9817"/>
        <item x="10118"/>
        <item x="9470"/>
        <item x="15777"/>
        <item x="8003"/>
        <item x="12565"/>
        <item x="13765"/>
        <item x="8556"/>
        <item x="12209"/>
        <item x="9718"/>
        <item x="8140"/>
        <item x="12171"/>
        <item x="9408"/>
        <item x="14637"/>
        <item x="13385"/>
        <item x="15371"/>
        <item x="10000"/>
        <item x="14715"/>
        <item x="14710"/>
        <item x="15685"/>
        <item x="9182"/>
        <item x="19247"/>
        <item x="11101"/>
        <item x="16604"/>
        <item x="10522"/>
        <item x="8956"/>
        <item x="13892"/>
        <item x="11383"/>
        <item x="13004"/>
        <item x="15409"/>
        <item x="17010"/>
        <item x="14552"/>
        <item x="12029"/>
        <item x="9865"/>
        <item x="15881"/>
        <item x="14934"/>
        <item x="10167"/>
        <item x="8942"/>
        <item x="13247"/>
        <item x="9843"/>
        <item x="13164"/>
        <item x="15117"/>
        <item x="19465"/>
        <item x="12614"/>
        <item x="12525"/>
        <item x="13507"/>
        <item x="136"/>
        <item x="11283"/>
        <item x="12815"/>
        <item x="12908"/>
        <item x="8165"/>
        <item x="9469"/>
        <item x="16330"/>
        <item x="17460"/>
        <item x="16112"/>
        <item x="9145"/>
        <item x="11009"/>
        <item x="16219"/>
        <item x="10430"/>
        <item x="17209"/>
        <item x="131"/>
        <item x="9912"/>
        <item x="8139"/>
        <item x="8960"/>
        <item x="10602"/>
        <item x="9662"/>
        <item x="11147"/>
        <item x="11468"/>
        <item x="12119"/>
        <item x="8734"/>
        <item x="15258"/>
        <item x="15474"/>
        <item x="8451"/>
        <item x="8710"/>
        <item x="11060"/>
        <item x="15903"/>
        <item x="13293"/>
        <item x="12028"/>
        <item x="14355"/>
        <item x="9562"/>
        <item x="13582"/>
        <item x="13040"/>
        <item x="8063"/>
        <item x="18376"/>
        <item x="14813"/>
        <item x="9076"/>
        <item x="8221"/>
        <item x="13540"/>
        <item x="15896"/>
        <item x="18257"/>
        <item x="12934"/>
        <item x="15073"/>
        <item x="11952"/>
        <item x="10716"/>
        <item x="105"/>
        <item x="13656"/>
        <item x="19007"/>
        <item x="14931"/>
        <item x="8269"/>
        <item x="15384"/>
        <item x="11264"/>
        <item x="12227"/>
        <item x="16080"/>
        <item x="10381"/>
        <item x="9448"/>
        <item x="14311"/>
        <item x="8363"/>
        <item x="10864"/>
        <item x="10064"/>
        <item x="12539"/>
        <item x="15814"/>
        <item x="12499"/>
        <item x="10736"/>
        <item x="11603"/>
        <item x="15809"/>
        <item x="18914"/>
        <item x="19187"/>
        <item x="10296"/>
        <item x="15843"/>
        <item x="9636"/>
        <item x="15820"/>
        <item x="9973"/>
        <item x="8709"/>
        <item x="14883"/>
        <item x="11075"/>
        <item x="13891"/>
        <item x="9349"/>
        <item x="12339"/>
        <item x="15002"/>
        <item x="13871"/>
        <item x="8941"/>
        <item x="11352"/>
        <item x="8253"/>
        <item x="10650"/>
        <item x="11405"/>
        <item x="15141"/>
        <item x="10464"/>
        <item x="13246"/>
        <item x="10514"/>
        <item x="13764"/>
        <item x="10715"/>
        <item x="14708"/>
        <item x="74"/>
        <item x="16731"/>
        <item x="17743"/>
        <item x="10373"/>
        <item x="9773"/>
        <item x="248"/>
        <item x="11309"/>
        <item x="11230"/>
        <item x="14043"/>
        <item x="11467"/>
        <item x="14386"/>
        <item x="7949"/>
        <item x="19287"/>
        <item x="11531"/>
        <item x="11494"/>
        <item x="9144"/>
        <item x="12393"/>
        <item x="13663"/>
        <item x="8813"/>
        <item x="14636"/>
        <item x="11466"/>
        <item x="9048"/>
        <item x="9235"/>
        <item x="12118"/>
        <item x="9972"/>
        <item x="10907"/>
        <item x="14520"/>
        <item x="11721"/>
        <item x="14568"/>
        <item x="8684"/>
        <item x="13711"/>
        <item x="8974"/>
        <item x="14551"/>
        <item x="15544"/>
        <item x="14177"/>
        <item x="10166"/>
        <item x="9217"/>
        <item x="14490"/>
        <item x="13703"/>
        <item x="9209"/>
        <item x="12283"/>
        <item x="13218"/>
        <item x="8195"/>
        <item x="11602"/>
        <item x="10399"/>
        <item x="12524"/>
        <item x="17221"/>
        <item x="15464"/>
        <item x="10361"/>
        <item x="15837"/>
        <item x="12732"/>
        <item x="12814"/>
        <item x="9407"/>
        <item x="8708"/>
        <item x="8784"/>
        <item x="11493"/>
        <item x="14608"/>
        <item x="13810"/>
        <item x="19063"/>
        <item x="13970"/>
        <item x="9047"/>
        <item x="9269"/>
        <item x="11773"/>
        <item x="9736"/>
        <item x="12727"/>
        <item x="9967"/>
        <item x="14521"/>
        <item x="9348"/>
        <item x="199"/>
        <item x="18847"/>
        <item x="13316"/>
        <item x="10822"/>
        <item x="12338"/>
        <item x="11059"/>
        <item x="11351"/>
        <item x="17970"/>
        <item x="8043"/>
        <item x="8940"/>
        <item x="11308"/>
        <item x="13066"/>
        <item x="13469"/>
        <item x="11623"/>
        <item x="10422"/>
        <item x="13559"/>
        <item x="12273"/>
        <item x="12907"/>
        <item x="10092"/>
        <item x="13477"/>
        <item x="8939"/>
        <item x="10063"/>
        <item x="13438"/>
        <item x="19301"/>
        <item x="15721"/>
        <item x="147"/>
        <item x="12813"/>
        <item x="8336"/>
        <item x="16855"/>
        <item x="247"/>
        <item x="8485"/>
        <item x="10521"/>
        <item x="16113"/>
        <item x="14222"/>
        <item x="15299"/>
        <item x="12002"/>
        <item x="8092"/>
        <item x="10276"/>
        <item x="13054"/>
        <item x="15772"/>
        <item x="16802"/>
        <item x="12082"/>
        <item x="19006"/>
        <item x="11255"/>
        <item x="10520"/>
        <item x="8508"/>
        <item x="8091"/>
        <item x="8042"/>
        <item x="13404"/>
        <item x="15652"/>
        <item x="10117"/>
        <item x="13269"/>
        <item x="14812"/>
        <item x="18225"/>
        <item x="8041"/>
        <item x="15262"/>
        <item x="14781"/>
        <item x="11008"/>
        <item x="15116"/>
        <item x="15998"/>
        <item x="15082"/>
        <item x="18822"/>
        <item x="295"/>
        <item x="12139"/>
        <item x="12976"/>
        <item x="10289"/>
        <item x="10574"/>
        <item x="14385"/>
        <item x="11856"/>
        <item x="15749"/>
        <item x="8733"/>
        <item x="11530"/>
        <item x="14361"/>
        <item x="9693"/>
        <item x="18445"/>
        <item x="17414"/>
        <item x="17273"/>
        <item x="17546"/>
        <item x="8761"/>
        <item x="8190"/>
        <item x="10316"/>
        <item x="14607"/>
        <item x="17349"/>
        <item x="9635"/>
        <item x="16477"/>
        <item x="13913"/>
        <item x="14882"/>
        <item x="9950"/>
        <item x="15311"/>
        <item x="11435"/>
        <item x="9871"/>
        <item x="17098"/>
        <item x="8420"/>
        <item x="10042"/>
        <item x="8663"/>
        <item x="16078"/>
        <item x="19283"/>
        <item x="17417"/>
        <item x="10772"/>
        <item x="17136"/>
        <item x="16108"/>
        <item x="15172"/>
        <item x="12018"/>
        <item x="16063"/>
        <item x="17113"/>
        <item x="10960"/>
        <item x="9842"/>
        <item x="8617"/>
        <item x="12840"/>
        <item x="8315"/>
        <item x="15081"/>
        <item x="12523"/>
        <item x="11328"/>
        <item x="10091"/>
        <item x="13163"/>
        <item x="17294"/>
        <item x="8555"/>
        <item x="13496"/>
        <item x="10429"/>
        <item x="15713"/>
        <item x="8732"/>
        <item x="12651"/>
        <item x="9216"/>
        <item x="17040"/>
        <item x="12470"/>
        <item x="16239"/>
        <item x="9075"/>
        <item x="13092"/>
        <item x="12494"/>
        <item x="13809"/>
        <item x="157"/>
        <item x="11420"/>
        <item x="16473"/>
        <item x="12731"/>
        <item x="17684"/>
        <item x="15969"/>
        <item x="9918"/>
        <item x="9891"/>
        <item x="9949"/>
        <item x="9001"/>
        <item x="14872"/>
        <item x="10220"/>
        <item x="9244"/>
        <item x="17375"/>
        <item x="9243"/>
        <item x="9406"/>
        <item x="12628"/>
        <item x="8220"/>
        <item x="9208"/>
        <item x="15115"/>
        <item x="17456"/>
        <item x="13381"/>
        <item x="15053"/>
        <item x="14157"/>
        <item x="18400"/>
        <item x="11263"/>
        <item x="13065"/>
        <item x="11206"/>
        <item x="9447"/>
        <item x="8362"/>
        <item x="11229"/>
        <item x="9268"/>
        <item x="12081"/>
        <item x="146"/>
        <item x="15803"/>
        <item x="16781"/>
        <item x="12469"/>
        <item x="15345"/>
        <item x="17329"/>
        <item x="14324"/>
        <item x="10898"/>
        <item x="10884"/>
        <item x="12758"/>
        <item x="13064"/>
        <item x="8753"/>
        <item x="8683"/>
        <item x="10863"/>
        <item x="14745"/>
        <item x="16741"/>
        <item x="13472"/>
        <item x="14151"/>
        <item x="8706"/>
        <item x="10519"/>
        <item x="19222"/>
        <item x="11382"/>
        <item x="14846"/>
        <item x="11007"/>
        <item x="11350"/>
        <item x="8252"/>
        <item x="8219"/>
        <item x="8531"/>
        <item x="13830"/>
        <item x="16694"/>
        <item x="17220"/>
        <item x="19176"/>
        <item x="14744"/>
        <item x="14780"/>
        <item x="18586"/>
        <item x="13600"/>
        <item x="10165"/>
        <item x="8314"/>
        <item x="14042"/>
        <item x="12848"/>
        <item x="10360"/>
        <item x="10649"/>
        <item x="10336"/>
        <item x="9102"/>
        <item x="11827"/>
        <item x="18278"/>
        <item x="16632"/>
        <item x="15140"/>
        <item x="128"/>
        <item x="15712"/>
        <item x="8313"/>
        <item x="11465"/>
        <item x="14296"/>
        <item x="16747"/>
        <item x="12413"/>
        <item x="10275"/>
        <item x="11434"/>
        <item x="228"/>
        <item x="12877"/>
        <item x="323"/>
        <item x="17026"/>
        <item x="12685"/>
        <item x="15993"/>
        <item x="15128"/>
        <item x="10219"/>
        <item x="8973"/>
        <item x="9382"/>
        <item x="15784"/>
        <item x="9369"/>
        <item x="9267"/>
        <item x="13292"/>
        <item x="9561"/>
        <item x="17325"/>
        <item x="8964"/>
        <item x="14881"/>
        <item x="177"/>
        <item x="10105"/>
        <item x="16047"/>
        <item x="13217"/>
        <item x="15080"/>
        <item x="9046"/>
        <item x="14188"/>
        <item x="11282"/>
        <item x="16925"/>
        <item x="11911"/>
        <item x="294"/>
        <item x="11576"/>
        <item x="9143"/>
        <item x="11883"/>
        <item x="11228"/>
        <item x="10359"/>
        <item x="9717"/>
        <item x="310"/>
        <item x="17260"/>
        <item x="12060"/>
        <item x="13123"/>
        <item x="12468"/>
        <item x="11492"/>
        <item x="10315"/>
        <item x="11802"/>
        <item x="127"/>
        <item x="9405"/>
        <item x="17320"/>
        <item x="19039"/>
        <item x="9026"/>
        <item x="227"/>
        <item x="10833"/>
        <item x="10311"/>
        <item x="19391"/>
        <item x="12363"/>
        <item x="16142"/>
        <item x="212"/>
        <item x="318"/>
        <item x="17431"/>
        <item x="11349"/>
        <item x="11038"/>
        <item x="13264"/>
        <item x="10142"/>
        <item x="9215"/>
        <item x="195"/>
        <item x="11307"/>
        <item x="16988"/>
        <item x="10676"/>
        <item x="8595"/>
        <item x="101"/>
        <item x="10453"/>
        <item x="12117"/>
        <item x="14101"/>
        <item x="8538"/>
        <item x="11910"/>
        <item x="11745"/>
        <item x="17074"/>
        <item x="17635"/>
        <item x="10090"/>
        <item x="15715"/>
        <item x="11006"/>
        <item x="8731"/>
        <item x="17252"/>
        <item x="15900"/>
        <item x="10358"/>
        <item x="11855"/>
        <item x="11826"/>
        <item x="11951"/>
        <item x="8361"/>
        <item x="12384"/>
        <item x="9404"/>
        <item x="12143"/>
        <item x="9735"/>
        <item x="10295"/>
        <item x="13849"/>
        <item x="10555"/>
        <item x="13343"/>
        <item x="12461"/>
        <item x="11404"/>
        <item x="17314"/>
        <item x="11181"/>
        <item x="9142"/>
        <item x="18116"/>
        <item x="126"/>
        <item x="18506"/>
        <item x="12282"/>
        <item x="12271"/>
        <item x="9816"/>
        <item x="15617"/>
        <item x="16453"/>
        <item x="9403"/>
        <item x="10141"/>
        <item x="16523"/>
        <item x="8594"/>
        <item x="8662"/>
        <item x="16718"/>
        <item x="17035"/>
        <item x="10089"/>
        <item x="12190"/>
        <item x="13122"/>
        <item x="16583"/>
        <item x="12107"/>
        <item x="11005"/>
        <item x="9815"/>
        <item x="16678"/>
        <item x="9381"/>
        <item x="12281"/>
        <item x="13608"/>
        <item x="9971"/>
        <item x="15931"/>
        <item x="9141"/>
        <item x="16315"/>
        <item x="8484"/>
        <item x="9948"/>
        <item x="11649"/>
        <item x="11403"/>
        <item x="10116"/>
        <item x="12703"/>
        <item x="10313"/>
        <item x="12370"/>
        <item x="11179"/>
        <item x="13003"/>
        <item x="10801"/>
        <item x="19084"/>
        <item x="12975"/>
        <item x="10771"/>
        <item x="11037"/>
        <item x="8812"/>
        <item x="9836"/>
        <item x="11976"/>
        <item x="17698"/>
        <item x="12412"/>
        <item x="8869"/>
        <item x="8783"/>
        <item x="17462"/>
        <item x="11429"/>
        <item x="164"/>
        <item x="196"/>
        <item x="10959"/>
        <item x="9461"/>
        <item x="17237"/>
        <item x="14096"/>
        <item x="11553"/>
        <item x="260"/>
        <item x="16526"/>
        <item x="12812"/>
        <item x="17001"/>
        <item x="17662"/>
        <item x="11180"/>
        <item x="19280"/>
        <item x="12142"/>
        <item x="15420"/>
        <item x="10554"/>
        <item x="18309"/>
        <item x="12280"/>
        <item x="9577"/>
        <item x="8894"/>
        <item x="11074"/>
        <item x="8848"/>
        <item x="10398"/>
        <item x="16645"/>
        <item x="17067"/>
        <item x="10115"/>
        <item x="16735"/>
        <item x="16150"/>
        <item x="17272"/>
        <item x="8638"/>
        <item x="13451"/>
        <item x="11648"/>
        <item x="176"/>
        <item x="11306"/>
        <item x="10140"/>
        <item x="9498"/>
        <item x="15492"/>
        <item x="10698"/>
        <item x="12546"/>
        <item x="11975"/>
        <item x="10681"/>
        <item x="12522"/>
        <item x="19061"/>
        <item x="9870"/>
        <item x="10920"/>
        <item x="8811"/>
        <item x="15009"/>
        <item x="10356"/>
        <item x="9696"/>
        <item x="13937"/>
        <item x="8760"/>
        <item x="16887"/>
        <item x="9634"/>
        <item x="11130"/>
        <item x="11433"/>
        <item x="10274"/>
        <item x="11100"/>
        <item x="11252"/>
        <item x="9000"/>
        <item x="16452"/>
        <item x="13193"/>
        <item x="18108"/>
        <item x="16692"/>
        <item x="13638"/>
        <item x="11036"/>
        <item x="15800"/>
        <item x="12627"/>
        <item x="125"/>
        <item x="9772"/>
        <item x="11950"/>
        <item x="293"/>
        <item x="13506"/>
        <item x="13757"/>
        <item x="13870"/>
        <item x="16300"/>
        <item x="17660"/>
        <item x="10041"/>
        <item x="8938"/>
        <item x="13991"/>
        <item x="15836"/>
        <item x="12467"/>
        <item x="9661"/>
        <item x="8759"/>
        <item x="12757"/>
        <item x="12540"/>
        <item x="12656"/>
        <item x="8661"/>
        <item x="11720"/>
        <item x="12059"/>
        <item x="16871"/>
        <item x="12369"/>
        <item x="16064"/>
        <item x="13121"/>
        <item x="15447"/>
        <item x="11647"/>
        <item x="14150"/>
        <item x="11974"/>
        <item x="15696"/>
        <item x="10040"/>
        <item x="18019"/>
        <item x="17788"/>
        <item x="11949"/>
        <item x="10714"/>
        <item x="104"/>
        <item x="16943"/>
        <item x="9771"/>
        <item x="9560"/>
        <item x="11262"/>
        <item x="197"/>
        <item x="8660"/>
        <item x="12624"/>
        <item x="9120"/>
        <item x="17751"/>
        <item x="18253"/>
        <item x="211"/>
        <item x="9716"/>
        <item x="13437"/>
        <item x="11801"/>
        <item x="246"/>
        <item x="9660"/>
        <item x="9068"/>
        <item x="17701"/>
        <item x="16922"/>
        <item x="11099"/>
        <item x="10273"/>
        <item x="15399"/>
        <item x="10954"/>
        <item x="10218"/>
        <item x="14658"/>
        <item x="9559"/>
        <item x="15779"/>
        <item x="17426"/>
        <item x="14041"/>
        <item x="11680"/>
        <item x="16547"/>
        <item x="9539"/>
        <item x="11973"/>
        <item x="10862"/>
        <item x="10088"/>
        <item x="12279"/>
        <item x="15246"/>
        <item x="16970"/>
        <item x="14250"/>
        <item x="11854"/>
        <item x="108"/>
        <item x="11882"/>
        <item x="11881"/>
        <item x="17043"/>
        <item x="15765"/>
        <item x="9074"/>
        <item x="10139"/>
        <item x="15230"/>
        <item x="10573"/>
        <item x="11696"/>
        <item x="15363"/>
        <item x="11488"/>
        <item x="9605"/>
        <item x="11098"/>
        <item x="15037"/>
        <item x="14626"/>
        <item x="8963"/>
        <item x="9214"/>
        <item x="9869"/>
        <item x="11622"/>
        <item x="17229"/>
        <item x="15999"/>
        <item x="10332"/>
        <item x="9347"/>
        <item x="13890"/>
        <item x="9999"/>
        <item x="9045"/>
        <item x="16827"/>
        <item x="8847"/>
        <item x="10518"/>
        <item x="11097"/>
        <item x="18113"/>
        <item x="15486"/>
        <item x="14249"/>
        <item x="10314"/>
        <item x="15479"/>
        <item x="13607"/>
        <item x="17162"/>
        <item x="9814"/>
        <item x="14040"/>
        <item x="9314"/>
        <item x="8937"/>
        <item x="13403"/>
        <item x="9947"/>
        <item x="12597"/>
        <item x="8868"/>
        <item x="10800"/>
        <item x="15770"/>
        <item x="9266"/>
        <item x="17667"/>
        <item x="15880"/>
        <item x="9538"/>
        <item x="194"/>
        <item x="9841"/>
        <item x="16820"/>
        <item x="14156"/>
        <item x="8893"/>
        <item x="163"/>
        <item x="17196"/>
        <item x="9213"/>
        <item x="11227"/>
        <item x="8846"/>
        <item x="15226"/>
        <item x="9715"/>
        <item x="15548"/>
        <item x="9025"/>
        <item x="13710"/>
        <item x="9242"/>
        <item x="9917"/>
        <item x="11744"/>
        <item x="8915"/>
        <item x="11154"/>
        <item x="9017"/>
        <item x="10294"/>
        <item x="10293"/>
        <item x="15271"/>
        <item x="17746"/>
        <item x="102"/>
        <item x="16003"/>
        <item x="309"/>
        <item x="15448"/>
        <item x="9714"/>
        <item x="13035"/>
        <item x="11129"/>
        <item x="107"/>
        <item x="16814"/>
        <item x="15793"/>
        <item x="12106"/>
        <item x="11305"/>
        <item x="340"/>
        <item x="17769"/>
        <item x="11281"/>
        <item x="10114"/>
        <item x="9380"/>
        <item x="13245"/>
        <item x="9468"/>
        <item x="17128"/>
        <item x="14384"/>
        <item x="16813"/>
        <item x="10286"/>
        <item x="259"/>
        <item x="17148"/>
        <item x="13969"/>
        <item x="10624"/>
        <item x="10021"/>
        <item x="10601"/>
        <item x="17723"/>
        <item x="9998"/>
        <item x="9241"/>
        <item x="13384"/>
        <item x="16891"/>
        <item x="12709"/>
        <item x="9890"/>
        <item x="10770"/>
        <item x="15730"/>
        <item x="16981"/>
        <item x="14008"/>
        <item x="14635"/>
        <item x="9530"/>
        <item x="193"/>
        <item x="17520"/>
        <item x="10958"/>
        <item x="14903"/>
        <item x="9911"/>
        <item x="9101"/>
        <item x="15130"/>
        <item x="9770"/>
        <item x="18100"/>
        <item x="16958"/>
        <item x="9371"/>
        <item x="10448"/>
        <item x="17184"/>
        <item x="9427"/>
        <item x="17578"/>
        <item x="16815"/>
        <item x="16906"/>
        <item x="9604"/>
        <item x="10292"/>
        <item x="16269"/>
        <item x="16482"/>
        <item x="9970"/>
        <item x="18788"/>
        <item x="11035"/>
        <item x="17334"/>
        <item x="9313"/>
        <item x="9189"/>
        <item x="13686"/>
        <item x="10743"/>
        <item x="15537"/>
        <item x="12258"/>
        <item x="11743"/>
        <item x="16137"/>
        <item x="14690"/>
        <item x="12440"/>
        <item x="9073"/>
        <item x="11128"/>
        <item x="16748"/>
        <item x="9265"/>
        <item x="13091"/>
        <item x="10799"/>
        <item x="12563"/>
        <item x="124"/>
        <item x="18143"/>
        <item x="10138"/>
        <item x="9188"/>
        <item x="10113"/>
        <item x="16907"/>
        <item x="9769"/>
        <item x="14187"/>
        <item x="16767"/>
        <item x="15810"/>
        <item x="10111"/>
        <item x="15560"/>
        <item x="11764"/>
        <item x="13763"/>
        <item x="9119"/>
        <item x="9659"/>
        <item x="9379"/>
        <item x="9658"/>
        <item x="15658"/>
        <item x="16969"/>
        <item x="10572"/>
        <item x="13805"/>
        <item x="10272"/>
        <item x="15245"/>
        <item x="13539"/>
        <item x="13402"/>
        <item x="16720"/>
        <item x="15423"/>
        <item x="14930"/>
        <item x="162"/>
        <item x="12439"/>
        <item x="12999"/>
        <item x="292"/>
        <item x="11646"/>
        <item x="11552"/>
        <item x="17523"/>
        <item x="17702"/>
        <item x="16595"/>
        <item x="19129"/>
        <item x="14383"/>
        <item x="16870"/>
        <item x="15870"/>
        <item x="9997"/>
        <item x="13929"/>
        <item x="16774"/>
        <item x="9346"/>
        <item x="16902"/>
        <item x="17180"/>
        <item x="15378"/>
        <item x="13383"/>
        <item x="18552"/>
        <item x="9946"/>
        <item x="10255"/>
        <item x="17624"/>
        <item x="17034"/>
        <item x="17250"/>
        <item x="9240"/>
        <item x="13762"/>
        <item x="10470"/>
        <item x="9840"/>
        <item x="12596"/>
        <item x="16778"/>
        <item x="9467"/>
        <item x="10742"/>
        <item x="10217"/>
        <item x="9140"/>
        <item x="16984"/>
        <item x="9713"/>
        <item x="12573"/>
        <item x="13188"/>
        <item x="10157"/>
        <item x="12257"/>
        <item x="9378"/>
        <item x="14536"/>
        <item x="12545"/>
        <item x="15828"/>
        <item x="12466"/>
        <item x="13471"/>
        <item x="17699"/>
        <item x="10055"/>
        <item x="17157"/>
        <item x="15411"/>
        <item x="9239"/>
        <item x="11972"/>
        <item x="10696"/>
        <item x="16205"/>
        <item x="13120"/>
        <item x="9813"/>
        <item x="13538"/>
        <item x="15428"/>
        <item x="17077"/>
        <item x="16812"/>
        <item x="10859"/>
        <item x="9402"/>
        <item x="10057"/>
        <item x="9377"/>
        <item x="17362"/>
        <item x="13090"/>
        <item x="12961"/>
        <item x="15613"/>
        <item x="9633"/>
        <item x="12132"/>
        <item x="9603"/>
        <item x="16565"/>
        <item x="16739"/>
        <item x="19030"/>
        <item x="14845"/>
        <item x="15694"/>
        <item x="123"/>
        <item x="15298"/>
        <item x="16967"/>
        <item x="9446"/>
        <item x="15650"/>
        <item x="17158"/>
        <item x="14909"/>
        <item x="17693"/>
        <item x="14271"/>
        <item x="16033"/>
        <item x="9558"/>
        <item x="16127"/>
        <item x="245"/>
        <item x="16612"/>
        <item x="9445"/>
        <item x="17154"/>
        <item x="17246"/>
        <item x="16193"/>
        <item x="14014"/>
        <item x="11150"/>
        <item x="12621"/>
        <item x="17550"/>
        <item x="16301"/>
        <item x="12278"/>
        <item x="16938"/>
        <item x="17665"/>
        <item x="12074"/>
        <item x="15767"/>
        <item x="16646"/>
        <item x="16503"/>
        <item x="13002"/>
        <item x="17296"/>
        <item x="12027"/>
        <item x="122"/>
        <item x="16247"/>
        <item x="18894"/>
        <item x="17766"/>
        <item x="15853"/>
        <item x="15310"/>
        <item x="16703"/>
        <item x="10695"/>
        <item x="12779"/>
        <item x="13918"/>
        <item x="19397"/>
        <item x="12756"/>
        <item x="210"/>
        <item x="17041"/>
        <item x="9839"/>
        <item x="9375"/>
        <item x="12730"/>
        <item x="16668"/>
        <item x="12368"/>
        <item x="17351"/>
        <item x="13476"/>
        <item x="15566"/>
        <item x="17323"/>
        <item x="13632"/>
        <item x="17069"/>
        <item x="14880"/>
        <item x="11645"/>
        <item x="10973"/>
        <item x="11772"/>
        <item x="10741"/>
        <item x="12017"/>
        <item x="13315"/>
        <item x="365"/>
        <item x="11464"/>
        <item x="10903"/>
        <item x="17914"/>
        <item x="11948"/>
        <item x="17582"/>
        <item x="10380"/>
        <item x="11463"/>
        <item x="10164"/>
        <item x="11257"/>
        <item x="15899"/>
        <item x="18130"/>
        <item x="13039"/>
        <item x="17003"/>
        <item x="16663"/>
        <item x="16280"/>
        <item x="15336"/>
        <item x="13537"/>
        <item x="10247"/>
        <item x="9916"/>
        <item x="15407"/>
        <item x="14216"/>
        <item x="10571"/>
        <item x="13089"/>
        <item x="15554"/>
        <item x="11226"/>
        <item x="10137"/>
        <item x="161"/>
        <item x="13505"/>
        <item x="9497"/>
        <item x="220"/>
        <item x="16220"/>
        <item x="11381"/>
        <item x="14486"/>
        <item x="16608"/>
        <item x="15620"/>
        <item x="11096"/>
        <item x="15935"/>
        <item x="11225"/>
        <item x="16027"/>
        <item x="16291"/>
        <item x="13119"/>
        <item x="10020"/>
        <item x="17418"/>
        <item x="14634"/>
        <item x="14593"/>
        <item x="17019"/>
        <item x="15237"/>
        <item x="18979"/>
        <item x="16231"/>
        <item x="15583"/>
        <item x="10769"/>
        <item x="12337"/>
        <item x="11402"/>
        <item x="11222"/>
        <item x="9602"/>
        <item x="13761"/>
        <item x="10397"/>
        <item x="9868"/>
        <item x="11058"/>
        <item x="14633"/>
        <item x="14962"/>
        <item x="11965"/>
        <item x="159"/>
        <item x="121"/>
        <item x="13889"/>
        <item x="10673"/>
        <item x="19217"/>
        <item x="16011"/>
        <item x="219"/>
        <item x="17042"/>
        <item x="14295"/>
        <item x="17783"/>
        <item x="17037"/>
        <item x="10428"/>
        <item x="13018"/>
        <item x="11718"/>
        <item x="17776"/>
        <item x="175"/>
        <item x="17526"/>
        <item x="16535"/>
        <item x="10427"/>
        <item x="16183"/>
        <item x="11679"/>
        <item x="11153"/>
        <item x="18010"/>
        <item x="16390"/>
        <item x="234"/>
        <item x="12876"/>
        <item x="16966"/>
        <item x="10424"/>
        <item x="10426"/>
        <item x="14519"/>
        <item x="16614"/>
        <item x="10648"/>
        <item x="17439"/>
        <item x="16121"/>
        <item x="14374"/>
        <item x="16719"/>
        <item x="14214"/>
        <item x="16570"/>
        <item x="16041"/>
        <item x="308"/>
        <item x="11327"/>
        <item x="15351"/>
        <item x="15683"/>
        <item x="12875"/>
        <item x="15079"/>
        <item x="12367"/>
        <item x="18039"/>
        <item x="11073"/>
        <item x="15966"/>
        <item x="14567"/>
        <item x="16973"/>
        <item x="16483"/>
        <item x="10553"/>
        <item x="11621"/>
        <item x="14457"/>
        <item x="12438"/>
        <item x="16023"/>
        <item x="14270"/>
        <item x="14592"/>
        <item x="225"/>
        <item x="16229"/>
        <item x="12847"/>
        <item x="12933"/>
        <item x="17133"/>
        <item x="16230"/>
        <item x="18413"/>
        <item x="16502"/>
        <item x="13118"/>
        <item x="15753"/>
        <item x="15392"/>
        <item x="13504"/>
        <item x="11644"/>
        <item x="10680"/>
        <item x="16242"/>
        <item x="16559"/>
        <item x="19302"/>
        <item x="15771"/>
        <item x="15615"/>
        <item x="244"/>
        <item x="19251"/>
        <item x="213"/>
        <item x="18076"/>
        <item x="10679"/>
        <item x="13853"/>
        <item x="10552"/>
        <item x="11095"/>
        <item x="14037"/>
        <item x="16266"/>
        <item x="16601"/>
        <item x="19185"/>
        <item x="15676"/>
        <item x="10104"/>
        <item x="14844"/>
        <item x="14986"/>
        <item x="13159"/>
        <item x="19264"/>
        <item x="10795"/>
        <item x="16186"/>
        <item x="10955"/>
        <item x="12544"/>
        <item x="15412"/>
        <item x="14706"/>
        <item x="16734"/>
        <item x="17031"/>
        <item x="10623"/>
        <item x="16149"/>
        <item x="10678"/>
        <item x="14431"/>
        <item x="12392"/>
        <item x="11529"/>
        <item x="18315"/>
        <item x="11944"/>
        <item x="12116"/>
        <item x="16517"/>
        <item x="11304"/>
        <item x="13867"/>
        <item x="16074"/>
        <item x="10883"/>
        <item x="16135"/>
        <item x="14961"/>
        <item x="17629"/>
        <item x="11175"/>
        <item x="14632"/>
        <item x="16357"/>
        <item x="19023"/>
        <item x="17072"/>
        <item x="17357"/>
        <item x="16918"/>
        <item x="10246"/>
        <item x="18425"/>
        <item x="15986"/>
        <item x="10335"/>
        <item x="16629"/>
        <item x="11432"/>
        <item x="19372"/>
        <item x="11800"/>
        <item x="17677"/>
        <item x="18000"/>
        <item x="15322"/>
        <item x="11072"/>
        <item x="192"/>
        <item x="14269"/>
        <item x="16715"/>
        <item x="17634"/>
        <item x="17214"/>
        <item x="13192"/>
        <item x="12115"/>
        <item x="11205"/>
        <item x="15405"/>
        <item x="16862"/>
        <item x="17289"/>
        <item x="16479"/>
        <item x="17507"/>
        <item x="18109"/>
        <item x="14879"/>
        <item x="15364"/>
        <item x="10379"/>
        <item x="17406"/>
        <item x="14985"/>
        <item x="15778"/>
        <item x="16563"/>
        <item x="15708"/>
        <item x="12493"/>
        <item x="17476"/>
        <item x="14117"/>
        <item x="10216"/>
        <item x="307"/>
        <item x="14714"/>
        <item x="18951"/>
        <item x="16807"/>
        <item x="13655"/>
        <item x="10647"/>
        <item x="13263"/>
        <item x="10570"/>
        <item x="12874"/>
        <item x="15036"/>
        <item x="15321"/>
        <item x="14606"/>
        <item x="16898"/>
        <item x="16837"/>
        <item x="15711"/>
        <item x="14605"/>
        <item x="16937"/>
        <item x="11152"/>
        <item x="145"/>
        <item x="15270"/>
        <item x="12866"/>
        <item x="14984"/>
        <item x="15415"/>
        <item x="19070"/>
        <item x="15229"/>
        <item x="10713"/>
        <item x="13455"/>
        <item x="12026"/>
        <item x="12708"/>
        <item x="11401"/>
        <item x="18387"/>
        <item x="11873"/>
        <item x="17339"/>
        <item x="18849"/>
        <item x="18105"/>
        <item x="16775"/>
        <item x="11280"/>
        <item x="17399"/>
        <item x="16888"/>
        <item x="16603"/>
        <item x="16496"/>
        <item x="15431"/>
        <item x="10768"/>
        <item x="13960"/>
        <item x="17382"/>
        <item x="15114"/>
        <item x="16580"/>
        <item x="11678"/>
        <item x="11551"/>
        <item x="15756"/>
        <item x="16448"/>
        <item x="10425"/>
        <item x="15811"/>
        <item x="13034"/>
        <item x="209"/>
        <item x="16265"/>
        <item x="12230"/>
        <item x="17775"/>
        <item x="18963"/>
        <item x="13312"/>
        <item x="17075"/>
        <item x="12755"/>
        <item x="14668"/>
        <item x="10767"/>
        <item x="15916"/>
        <item x="14743"/>
        <item x="16811"/>
        <item x="14661"/>
        <item x="13191"/>
        <item x="16180"/>
        <item x="13337"/>
        <item x="16478"/>
        <item x="12572"/>
        <item x="13579"/>
        <item x="13732"/>
        <item x="11771"/>
        <item x="11550"/>
        <item x="366"/>
        <item x="17396"/>
        <item x="14489"/>
        <item x="10766"/>
        <item x="15724"/>
        <item x="14013"/>
        <item x="16573"/>
        <item x="17288"/>
        <item x="17488"/>
        <item x="276"/>
        <item x="15938"/>
        <item x="17505"/>
        <item x="17305"/>
        <item x="10490"/>
        <item x="17379"/>
        <item x="16408"/>
        <item x="15604"/>
        <item x="11431"/>
        <item x="16686"/>
        <item x="208"/>
        <item x="15748"/>
        <item x="16361"/>
        <item x="11057"/>
        <item x="17609"/>
        <item x="13503"/>
        <item x="15875"/>
        <item x="17521"/>
        <item x="17717"/>
        <item x="17385"/>
        <item x="15905"/>
        <item x="17192"/>
        <item x="16366"/>
        <item x="11853"/>
        <item x="17094"/>
        <item x="17013"/>
        <item x="17258"/>
        <item x="12562"/>
        <item x="15879"/>
        <item x="18124"/>
        <item x="14180"/>
        <item x="11491"/>
        <item x="12141"/>
        <item x="17442"/>
        <item x="17092"/>
        <item x="17301"/>
        <item x="12873"/>
        <item x="16313"/>
        <item x="19431"/>
        <item x="18947"/>
        <item x="15244"/>
        <item x="17111"/>
        <item x="17366"/>
        <item x="14911"/>
        <item x="11667"/>
        <item x="15102"/>
        <item x="14221"/>
        <item x="14550"/>
        <item x="10936"/>
        <item x="160"/>
        <item x="282"/>
        <item x="10600"/>
        <item x="17904"/>
        <item x="17100"/>
        <item x="14983"/>
        <item x="14479"/>
        <item x="16589"/>
        <item x="12001"/>
        <item x="16788"/>
        <item x="16628"/>
        <item x="16865"/>
        <item x="16558"/>
        <item x="14292"/>
        <item x="243"/>
        <item x="17774"/>
        <item x="17166"/>
        <item x="150"/>
        <item x="14100"/>
        <item x="16165"/>
        <item x="15441"/>
        <item x="15698"/>
        <item x="14591"/>
        <item x="17038"/>
        <item x="16681"/>
        <item x="16554"/>
        <item x="12684"/>
        <item x="275"/>
        <item x="14482"/>
        <item x="15746"/>
        <item x="10478"/>
        <item x="19461"/>
        <item x="17142"/>
        <item x="17455"/>
        <item x="17976"/>
        <item x="10551"/>
        <item x="10550"/>
        <item x="11770"/>
        <item x="15675"/>
        <item x="15388"/>
        <item x="17704"/>
        <item x="14960"/>
        <item x="10918"/>
        <item x="17829"/>
        <item x="11279"/>
        <item x="11880"/>
        <item x="17812"/>
        <item x="16577"/>
        <item x="16156"/>
        <item x="16913"/>
        <item x="12277"/>
        <item x="15380"/>
        <item x="12411"/>
        <item x="11224"/>
        <item x="278"/>
        <item x="207"/>
        <item x="144"/>
        <item x="392"/>
        <item x="191"/>
        <item x="17815"/>
        <item x="17151"/>
        <item x="15386"/>
        <item x="10677"/>
        <item x="19312"/>
        <item x="13917"/>
        <item x="17881"/>
        <item x="16620"/>
        <item x="11324"/>
        <item x="17222"/>
        <item x="15565"/>
        <item x="13436"/>
        <item x="12998"/>
        <item x="12140"/>
        <item x="15592"/>
        <item x="15877"/>
        <item x="17322"/>
        <item x="19076"/>
        <item x="16541"/>
        <item x="317"/>
        <item x="12437"/>
        <item x="16202"/>
        <item x="13216"/>
        <item x="12906"/>
        <item x="16399"/>
        <item x="12571"/>
        <item x="13244"/>
        <item x="11717"/>
        <item x="17352"/>
        <item x="16120"/>
        <item x="16272"/>
        <item x="18087"/>
        <item x="17271"/>
        <item x="16161"/>
        <item x="15243"/>
        <item x="15757"/>
        <item x="16961"/>
        <item x="14933"/>
        <item x="10712"/>
        <item x="15589"/>
        <item x="13401"/>
        <item x="16002"/>
        <item x="19361"/>
        <item x="12595"/>
        <item x="17236"/>
        <item x="12683"/>
        <item x="12729"/>
        <item x="14696"/>
        <item x="16858"/>
        <item x="10879"/>
        <item x="19366"/>
        <item x="12498"/>
        <item x="14843"/>
        <item x="11791"/>
        <item x="15026"/>
        <item x="17925"/>
        <item x="13265"/>
        <item x="15113"/>
        <item x="17991"/>
        <item x="16867"/>
        <item x="18166"/>
        <item x="18981"/>
        <item x="15242"/>
        <item x="13291"/>
        <item x="17186"/>
        <item x="12025"/>
        <item x="13704"/>
        <item x="17498"/>
        <item x="19497"/>
        <item x="11908"/>
        <item x="13968"/>
        <item x="15790"/>
        <item x="17117"/>
        <item x="16296"/>
        <item x="15732"/>
        <item x="16656"/>
        <item x="11127"/>
        <item x="15813"/>
        <item x="11799"/>
        <item x="19219"/>
        <item x="16764"/>
        <item x="13637"/>
        <item x="16900"/>
        <item x="16143"/>
        <item x="15783"/>
        <item x="274"/>
        <item x="17873"/>
        <item x="17690"/>
        <item x="10906"/>
        <item x="11792"/>
        <item x="14212"/>
        <item x="224"/>
        <item x="18844"/>
        <item x="18427"/>
        <item x="11348"/>
        <item x="11278"/>
        <item x="14039"/>
        <item x="18162"/>
        <item x="18402"/>
        <item x="14779"/>
        <item x="16082"/>
        <item x="15977"/>
        <item x="13454"/>
        <item x="11598"/>
        <item x="18001"/>
        <item x="14540"/>
        <item x="11971"/>
        <item x="19277"/>
        <item x="18972"/>
        <item x="11742"/>
        <item x="15774"/>
        <item x="11427"/>
        <item x="17008"/>
        <item x="15035"/>
        <item x="13435"/>
        <item x="16853"/>
        <item x="13375"/>
        <item x="18120"/>
        <item x="17262"/>
        <item x="16945"/>
        <item x="17628"/>
        <item x="16519"/>
        <item x="14155"/>
        <item x="11199"/>
        <item x="12276"/>
        <item x="223"/>
        <item x="19442"/>
        <item x="12391"/>
        <item x="12543"/>
        <item x="18180"/>
        <item x="17655"/>
        <item x="12114"/>
        <item x="17437"/>
        <item x="11970"/>
        <item x="16991"/>
        <item x="18342"/>
        <item x="12974"/>
        <item x="19394"/>
        <item x="281"/>
        <item x="11643"/>
        <item x="15561"/>
        <item x="12465"/>
        <item x="11549"/>
        <item x="17937"/>
        <item x="17958"/>
        <item x="13434"/>
        <item x="12846"/>
        <item x="13829"/>
        <item x="19399"/>
        <item x="198"/>
        <item x="11969"/>
        <item x="17416"/>
        <item x="17503"/>
        <item x="15906"/>
        <item x="12497"/>
        <item x="17360"/>
        <item x="16616"/>
        <item x="17691"/>
        <item x="17511"/>
        <item x="17790"/>
        <item x="18895"/>
        <item x="18206"/>
        <item x="15008"/>
        <item x="18096"/>
        <item x="15823"/>
        <item x="13560"/>
        <item x="14120"/>
        <item x="11261"/>
        <item x="13240"/>
        <item x="17219"/>
        <item x="15320"/>
        <item x="17475"/>
        <item x="18007"/>
        <item x="16699"/>
        <item x="11768"/>
        <item x="14248"/>
        <item x="16621"/>
        <item x="16251"/>
        <item x="242"/>
        <item x="17990"/>
        <item x="16986"/>
        <item x="14695"/>
        <item x="16539"/>
        <item x="17353"/>
        <item x="16481"/>
        <item x="15029"/>
        <item x="16125"/>
        <item x="14549"/>
        <item x="18293"/>
        <item x="17758"/>
        <item x="14590"/>
        <item x="16635"/>
        <item x="12872"/>
        <item x="11260"/>
        <item x="13063"/>
        <item x="17461"/>
        <item x="17640"/>
        <item x="17164"/>
        <item x="258"/>
        <item x="16613"/>
        <item x="17563"/>
        <item x="11879"/>
        <item x="15812"/>
        <item x="12844"/>
        <item x="16575"/>
        <item x="12225"/>
        <item x="16538"/>
        <item x="15344"/>
        <item x="18634"/>
        <item x="17745"/>
        <item x="11798"/>
        <item x="15638"/>
        <item x="15456"/>
        <item x="16653"/>
        <item x="11852"/>
        <item x="11670"/>
        <item x="190"/>
        <item x="17700"/>
        <item x="12137"/>
        <item x="16872"/>
        <item x="19329"/>
        <item x="15112"/>
        <item x="12433"/>
        <item x="16423"/>
        <item x="11347"/>
        <item x="15925"/>
        <item x="17015"/>
        <item x="17230"/>
        <item x="11380"/>
        <item x="16051"/>
        <item x="17888"/>
        <item x="12224"/>
        <item x="15773"/>
        <item x="16328"/>
        <item x="12113"/>
        <item x="158"/>
        <item x="15368"/>
        <item x="18006"/>
        <item x="14694"/>
        <item x="17787"/>
        <item x="17659"/>
        <item x="13574"/>
        <item x="13082"/>
        <item x="15953"/>
        <item x="16677"/>
        <item x="15869"/>
        <item x="19266"/>
        <item x="306"/>
        <item x="16992"/>
        <item x="17280"/>
        <item x="15069"/>
        <item x="17726"/>
        <item x="13709"/>
        <item x="17938"/>
        <item x="11259"/>
        <item x="12905"/>
        <item x="17770"/>
        <item x="18086"/>
        <item x="16691"/>
        <item x="241"/>
        <item x="16823"/>
        <item x="12626"/>
        <item x="12973"/>
        <item x="12229"/>
        <item x="17928"/>
        <item x="12016"/>
        <item x="16456"/>
        <item x="14360"/>
        <item x="14693"/>
        <item x="15984"/>
        <item x="17964"/>
        <item x="15684"/>
        <item x="16521"/>
        <item x="15052"/>
        <item x="18053"/>
        <item x="16489"/>
        <item x="12000"/>
        <item x="14656"/>
        <item x="16885"/>
        <item x="12845"/>
        <item x="335"/>
        <item x="11379"/>
        <item x="16159"/>
        <item x="14878"/>
        <item x="17594"/>
        <item x="12490"/>
        <item x="16904"/>
        <item x="15350"/>
        <item x="11943"/>
        <item x="14409"/>
        <item x="12080"/>
        <item x="15139"/>
        <item x="12336"/>
        <item x="339"/>
        <item x="18008"/>
        <item x="13117"/>
        <item x="13685"/>
        <item x="13433"/>
        <item x="17447"/>
        <item x="17835"/>
        <item x="18501"/>
        <item x="17837"/>
        <item x="15963"/>
        <item x="12682"/>
        <item x="15156"/>
        <item x="11878"/>
        <item x="17397"/>
        <item x="18694"/>
        <item x="11851"/>
        <item x="17440"/>
        <item x="18756"/>
        <item x="12390"/>
        <item x="15611"/>
        <item x="15480"/>
        <item x="12024"/>
        <item x="16822"/>
        <item x="15201"/>
        <item x="16797"/>
        <item x="16338"/>
        <item x="15383"/>
        <item x="16352"/>
        <item x="17056"/>
        <item x="18194"/>
        <item x="12112"/>
        <item x="15707"/>
        <item x="11548"/>
        <item x="18287"/>
        <item x="16201"/>
        <item x="12057"/>
        <item x="18103"/>
        <item x="13554"/>
        <item x="16779"/>
        <item x="15465"/>
        <item x="17064"/>
        <item x="15729"/>
        <item x="15571"/>
        <item x="17131"/>
        <item x="15618"/>
        <item x="12133"/>
        <item x="12389"/>
        <item x="16736"/>
        <item x="17919"/>
        <item x="14247"/>
        <item x="17672"/>
        <item x="16406"/>
        <item x="17169"/>
        <item x="15787"/>
        <item x="15292"/>
        <item x="11877"/>
        <item x="14811"/>
        <item x="18659"/>
        <item x="316"/>
        <item x="13142"/>
        <item x="12015"/>
        <item x="17669"/>
        <item x="12754"/>
        <item x="16792"/>
        <item x="14599"/>
        <item x="12655"/>
        <item x="16756"/>
        <item x="12785"/>
        <item x="14589"/>
        <item x="15863"/>
        <item x="17140"/>
        <item x="15891"/>
        <item x="16873"/>
        <item x="315"/>
        <item x="13561"/>
        <item x="19158"/>
        <item x="17391"/>
        <item x="290"/>
        <item x="15573"/>
        <item x="17465"/>
        <item x="17962"/>
        <item x="13182"/>
        <item x="15379"/>
        <item x="398"/>
        <item x="12274"/>
        <item x="12335"/>
        <item x="18163"/>
        <item x="13020"/>
        <item x="16118"/>
        <item x="18236"/>
        <item x="14548"/>
        <item x="14742"/>
        <item x="13990"/>
        <item x="12520"/>
        <item x="14741"/>
        <item x="11719"/>
        <item x="15740"/>
        <item x="17155"/>
        <item x="17183"/>
        <item x="11825"/>
        <item x="15668"/>
        <item x="14220"/>
        <item x="14692"/>
        <item x="13190"/>
        <item x="13062"/>
        <item x="13141"/>
        <item x="16846"/>
        <item x="14534"/>
        <item x="16916"/>
        <item x="16371"/>
        <item x="12334"/>
        <item x="12410"/>
        <item x="15985"/>
        <item x="16311"/>
        <item x="17545"/>
        <item x="18320"/>
        <item x="15341"/>
        <item x="14099"/>
        <item x="16921"/>
        <item x="364"/>
        <item x="12521"/>
        <item x="13475"/>
        <item x="17843"/>
        <item x="16639"/>
        <item x="14547"/>
        <item x="11741"/>
        <item x="14209"/>
        <item x="12625"/>
        <item x="16892"/>
        <item x="19398"/>
        <item x="11850"/>
        <item x="13432"/>
        <item x="12058"/>
        <item x="15051"/>
        <item x="17255"/>
        <item x="189"/>
        <item x="17932"/>
        <item x="19454"/>
        <item x="18397"/>
        <item x="13268"/>
        <item x="13828"/>
        <item x="16780"/>
        <item x="19405"/>
        <item x="206"/>
        <item x="16353"/>
        <item x="15476"/>
        <item x="188"/>
        <item x="13606"/>
        <item x="13001"/>
        <item x="16676"/>
        <item x="397"/>
        <item x="17469"/>
        <item x="17986"/>
        <item x="391"/>
        <item x="11947"/>
        <item x="15241"/>
        <item x="12960"/>
        <item x="16250"/>
        <item x="15720"/>
        <item x="14631"/>
        <item x="13852"/>
        <item x="17163"/>
        <item x="12310"/>
        <item x="12904"/>
        <item x="16796"/>
        <item x="16032"/>
        <item x="13708"/>
        <item x="11909"/>
        <item x="14622"/>
        <item x="17430"/>
        <item x="187"/>
        <item x="17826"/>
        <item x="19423"/>
        <item x="19344"/>
        <item x="15335"/>
        <item x="17689"/>
        <item x="17058"/>
        <item x="16693"/>
        <item x="14810"/>
        <item x="15857"/>
        <item x="17897"/>
        <item x="13636"/>
        <item x="17395"/>
        <item x="15742"/>
        <item x="15514"/>
        <item x="18759"/>
        <item x="17468"/>
        <item x="17936"/>
        <item x="17405"/>
        <item x="16409"/>
        <item x="16397"/>
        <item x="17761"/>
        <item x="17093"/>
        <item x="16930"/>
        <item x="16919"/>
        <item x="15206"/>
        <item x="13474"/>
        <item x="18826"/>
        <item x="14219"/>
        <item x="13431"/>
        <item x="18071"/>
        <item x="16042"/>
        <item x="16295"/>
        <item x="16964"/>
        <item x="19401"/>
        <item x="14765"/>
        <item x="17149"/>
        <item x="17900"/>
        <item x="13342"/>
        <item x="12811"/>
        <item x="15739"/>
        <item x="15794"/>
        <item x="12464"/>
        <item x="17587"/>
        <item x="14186"/>
        <item x="13602"/>
        <item x="17018"/>
        <item x="17971"/>
        <item x="12228"/>
        <item x="305"/>
        <item x="17121"/>
        <item x="18428"/>
        <item x="15609"/>
        <item x="16274"/>
        <item x="16013"/>
        <item x="17557"/>
        <item x="16606"/>
        <item x="226"/>
        <item x="16117"/>
        <item x="16087"/>
        <item x="13215"/>
        <item x="17626"/>
        <item x="13536"/>
        <item x="18227"/>
        <item x="14630"/>
        <item x="17543"/>
        <item x="16362"/>
        <item x="17819"/>
        <item x="12868"/>
        <item x="13869"/>
        <item x="13019"/>
        <item x="18928"/>
        <item x="16997"/>
        <item x="17817"/>
        <item x="15319"/>
        <item x="18085"/>
        <item x="15493"/>
        <item x="19021"/>
        <item x="18189"/>
        <item x="13162"/>
        <item x="16429"/>
        <item x="17519"/>
        <item x="19392"/>
        <item x="17181"/>
        <item x="18346"/>
        <item x="12333"/>
        <item x="16217"/>
        <item x="17814"/>
        <item x="16425"/>
        <item x="18078"/>
        <item x="12570"/>
        <item x="15706"/>
        <item x="13088"/>
        <item x="14905"/>
        <item x="12256"/>
        <item x="17749"/>
        <item x="15581"/>
        <item x="12613"/>
        <item x="17870"/>
        <item x="15987"/>
        <item x="17666"/>
        <item x="16586"/>
        <item x="14062"/>
        <item x="15619"/>
        <item x="15682"/>
        <item x="17160"/>
        <item x="18594"/>
        <item x="16909"/>
        <item x="16212"/>
        <item x="13532"/>
        <item x="17647"/>
        <item x="17114"/>
        <item x="16911"/>
        <item x="12463"/>
        <item x="13382"/>
        <item x="12612"/>
        <item x="13189"/>
        <item x="12784"/>
        <item x="13428"/>
        <item x="19536"/>
        <item x="14246"/>
        <item x="16789"/>
        <item x="13707"/>
        <item x="13061"/>
        <item x="19052"/>
        <item x="15688"/>
        <item x="186"/>
        <item x="16495"/>
        <item x="17834"/>
        <item x="13086"/>
        <item x="338"/>
        <item x="19328"/>
        <item x="12409"/>
        <item x="15564"/>
        <item x="17555"/>
        <item x="15897"/>
        <item x="13535"/>
        <item x="16086"/>
        <item x="18172"/>
        <item x="13000"/>
        <item x="17193"/>
        <item x="15971"/>
        <item x="16512"/>
        <item x="17310"/>
        <item x="13087"/>
        <item x="13989"/>
        <item x="18950"/>
        <item x="14456"/>
        <item x="12903"/>
        <item x="185"/>
        <item x="13791"/>
        <item x="18165"/>
        <item x="17709"/>
        <item x="13038"/>
        <item x="13267"/>
        <item x="14127"/>
        <item x="17259"/>
        <item x="16685"/>
        <item x="14126"/>
        <item x="17358"/>
        <item x="16634"/>
        <item x="16602"/>
        <item x="14095"/>
        <item x="14154"/>
        <item x="18050"/>
        <item x="13534"/>
        <item x="304"/>
        <item x="14566"/>
        <item x="17604"/>
        <item x="15071"/>
        <item x="15674"/>
        <item x="15007"/>
        <item x="12594"/>
        <item x="17182"/>
        <item x="19190"/>
        <item x="16845"/>
        <item x="13533"/>
        <item x="15576"/>
        <item x="13473"/>
        <item x="15679"/>
        <item x="14072"/>
        <item x="363"/>
        <item x="17212"/>
        <item x="15822"/>
        <item x="16905"/>
        <item x="19518"/>
        <item x="18035"/>
        <item x="13790"/>
        <item x="16929"/>
        <item x="15402"/>
        <item x="17661"/>
        <item x="16227"/>
        <item x="314"/>
        <item x="14123"/>
        <item x="17086"/>
        <item x="16857"/>
        <item x="17226"/>
        <item x="18779"/>
        <item x="16755"/>
        <item x="14842"/>
        <item x="17470"/>
        <item x="17528"/>
        <item x="17738"/>
        <item x="16835"/>
        <item x="16263"/>
        <item x="14071"/>
        <item x="16141"/>
        <item x="16072"/>
        <item x="13628"/>
        <item x="15979"/>
        <item x="16877"/>
        <item x="15958"/>
        <item x="18211"/>
        <item x="14588"/>
        <item x="13959"/>
        <item x="14907"/>
        <item x="17312"/>
        <item x="18251"/>
        <item x="17674"/>
        <item x="18398"/>
        <item x="13576"/>
        <item x="17081"/>
        <item x="222"/>
        <item x="17598"/>
        <item x="15844"/>
        <item x="19074"/>
        <item x="19210"/>
        <item x="18373"/>
        <item x="16124"/>
        <item x="15006"/>
        <item x="17974"/>
        <item x="14629"/>
        <item x="15927"/>
        <item x="17608"/>
        <item x="15988"/>
        <item x="14455"/>
        <item x="15593"/>
        <item x="15503"/>
        <item x="13529"/>
        <item x="16237"/>
        <item x="17487"/>
        <item x="16576"/>
        <item x="16882"/>
        <item x="17585"/>
        <item x="15078"/>
        <item x="15764"/>
        <item x="16648"/>
        <item x="17233"/>
        <item x="221"/>
        <item x="17917"/>
        <item x="205"/>
        <item x="17541"/>
        <item x="15475"/>
        <item x="15755"/>
        <item x="14245"/>
        <item x="15946"/>
        <item x="15889"/>
        <item x="16644"/>
        <item x="17722"/>
        <item x="15884"/>
        <item x="15349"/>
        <item x="19396"/>
        <item x="17464"/>
        <item x="351"/>
        <item x="419"/>
        <item x="15587"/>
        <item x="18142"/>
        <item x="18229"/>
        <item x="17497"/>
        <item x="14713"/>
        <item x="13916"/>
        <item x="14841"/>
        <item x="204"/>
        <item x="13888"/>
        <item x="240"/>
        <item x="17007"/>
        <item x="14454"/>
        <item x="13635"/>
        <item x="13310"/>
        <item x="334"/>
        <item x="18062"/>
        <item x="19430"/>
        <item x="16232"/>
        <item x="13341"/>
        <item x="19230"/>
        <item x="17731"/>
        <item x="15198"/>
        <item x="18061"/>
        <item x="418"/>
        <item x="14604"/>
        <item x="13988"/>
        <item x="13634"/>
        <item x="15883"/>
        <item x="15945"/>
        <item x="15034"/>
        <item x="17096"/>
        <item x="19109"/>
        <item x="13706"/>
        <item x="17955"/>
        <item x="17646"/>
        <item x="13140"/>
        <item x="15640"/>
        <item x="14809"/>
        <item x="14012"/>
        <item x="420"/>
        <item x="15625"/>
        <item x="15902"/>
        <item x="16936"/>
        <item x="13967"/>
        <item x="16167"/>
        <item x="16007"/>
        <item x="17135"/>
        <item x="18140"/>
        <item x="17368"/>
        <item x="13731"/>
        <item x="18911"/>
        <item x="15047"/>
        <item x="14011"/>
        <item x="19432"/>
        <item x="17930"/>
        <item x="18863"/>
        <item x="15318"/>
        <item x="14776"/>
        <item x="14685"/>
        <item x="13290"/>
        <item x="13936"/>
        <item x="18065"/>
        <item x="15205"/>
        <item x="18316"/>
        <item x="18279"/>
        <item x="16147"/>
        <item x="18241"/>
        <item x="16015"/>
        <item x="15260"/>
        <item x="13214"/>
        <item x="17760"/>
        <item x="16494"/>
        <item x="16171"/>
        <item x="203"/>
        <item x="13495"/>
        <item x="15716"/>
        <item x="18049"/>
        <item x="14070"/>
        <item x="17577"/>
        <item x="13266"/>
        <item x="273"/>
        <item x="19255"/>
        <item x="15317"/>
        <item x="15909"/>
        <item x="17796"/>
        <item x="15005"/>
        <item x="14453"/>
        <item x="202"/>
        <item x="18022"/>
        <item x="15769"/>
        <item x="14840"/>
        <item x="14038"/>
        <item x="15348"/>
        <item x="16344"/>
        <item x="13935"/>
        <item x="18823"/>
        <item x="16248"/>
        <item x="15077"/>
        <item x="443"/>
        <item x="14382"/>
        <item x="16346"/>
        <item x="390"/>
        <item x="18391"/>
        <item x="19303"/>
        <item x="13789"/>
        <item x="16337"/>
        <item x="16249"/>
        <item x="14839"/>
        <item x="239"/>
        <item x="17583"/>
        <item x="19056"/>
        <item x="19167"/>
        <item x="277"/>
        <item x="17905"/>
        <item x="417"/>
        <item x="16777"/>
        <item x="14185"/>
        <item x="16679"/>
        <item x="13760"/>
        <item x="14323"/>
        <item x="13788"/>
        <item x="362"/>
        <item x="15842"/>
        <item x="17926"/>
        <item x="14603"/>
        <item x="19175"/>
        <item x="16976"/>
        <item x="14838"/>
        <item x="13684"/>
        <item x="17851"/>
        <item x="18617"/>
        <item x="19113"/>
        <item x="13930"/>
        <item x="14268"/>
        <item x="13425"/>
        <item x="17302"/>
        <item x="280"/>
        <item x="15653"/>
        <item x="19304"/>
        <item x="17811"/>
        <item x="16393"/>
        <item x="14218"/>
        <item x="14877"/>
        <item x="15269"/>
        <item x="16587"/>
        <item x="17239"/>
        <item x="14153"/>
        <item x="18753"/>
        <item x="16190"/>
        <item x="18336"/>
        <item x="15297"/>
        <item x="396"/>
        <item x="14982"/>
        <item x="16204"/>
        <item x="16128"/>
        <item x="19029"/>
        <item x="17980"/>
        <item x="17852"/>
        <item x="18986"/>
        <item x="15433"/>
        <item x="14152"/>
        <item x="15268"/>
        <item x="16795"/>
        <item x="17176"/>
        <item x="13605"/>
        <item x="15197"/>
        <item x="15744"/>
        <item x="14294"/>
        <item x="15022"/>
        <item x="18431"/>
        <item x="16876"/>
        <item x="13934"/>
        <item x="17781"/>
        <item x="18122"/>
        <item x="19284"/>
        <item x="15731"/>
        <item x="14740"/>
        <item x="272"/>
        <item x="13868"/>
        <item x="17373"/>
        <item x="17627"/>
        <item x="15914"/>
        <item x="16384"/>
        <item x="16157"/>
        <item x="17953"/>
        <item x="16657"/>
        <item x="303"/>
        <item x="16214"/>
        <item x="16838"/>
        <item x="15759"/>
        <item x="15919"/>
        <item x="15265"/>
        <item x="16920"/>
        <item x="15513"/>
        <item x="18380"/>
        <item x="14762"/>
        <item x="14837"/>
        <item x="15429"/>
        <item x="15296"/>
        <item x="18459"/>
        <item x="18196"/>
        <item x="18685"/>
        <item x="17653"/>
        <item x="16869"/>
        <item x="18409"/>
        <item x="17218"/>
        <item x="14587"/>
        <item x="15631"/>
        <item x="13851"/>
        <item x="17402"/>
        <item x="18038"/>
        <item x="14184"/>
        <item x="16268"/>
        <item x="15171"/>
        <item x="14175"/>
        <item x="18037"/>
        <item x="17284"/>
        <item x="446"/>
        <item x="18213"/>
        <item x="14068"/>
        <item x="13759"/>
        <item x="19221"/>
        <item x="19443"/>
        <item x="16513"/>
        <item x="17137"/>
        <item x="17747"/>
        <item x="14097"/>
        <item x="15347"/>
        <item x="238"/>
        <item x="15033"/>
        <item x="15449"/>
        <item x="17207"/>
        <item x="15636"/>
        <item x="16840"/>
        <item x="13787"/>
        <item x="17249"/>
        <item x="19133"/>
        <item x="16163"/>
        <item x="19462"/>
        <item x="14546"/>
        <item x="16710"/>
        <item x="13808"/>
        <item x="17143"/>
        <item x="16540"/>
        <item x="14739"/>
        <item x="17423"/>
        <item x="237"/>
        <item x="15111"/>
        <item x="15862"/>
        <item x="15004"/>
        <item x="17982"/>
        <item x="16830"/>
        <item x="289"/>
        <item x="19435"/>
        <item x="16500"/>
        <item x="18483"/>
        <item x="17191"/>
        <item x="15267"/>
        <item x="15563"/>
        <item x="15309"/>
        <item x="15432"/>
        <item x="15656"/>
        <item x="17961"/>
        <item x="17903"/>
        <item x="16077"/>
        <item x="14183"/>
        <item x="257"/>
        <item x="16412"/>
        <item x="18518"/>
        <item x="14545"/>
        <item x="279"/>
        <item x="16153"/>
        <item x="16264"/>
        <item x="17130"/>
        <item x="17023"/>
        <item x="17316"/>
        <item x="14980"/>
        <item x="17983"/>
        <item x="14523"/>
        <item x="15204"/>
        <item x="15266"/>
        <item x="15989"/>
        <item x="15170"/>
        <item x="14408"/>
        <item x="14628"/>
        <item x="19281"/>
        <item x="16939"/>
        <item x="14322"/>
        <item x="17006"/>
        <item x="361"/>
        <item x="15629"/>
        <item x="14488"/>
        <item x="18175"/>
        <item x="18585"/>
        <item x="16179"/>
        <item x="313"/>
        <item x="16998"/>
        <item x="19168"/>
        <item x="15733"/>
        <item x="18155"/>
        <item x="16749"/>
        <item x="19055"/>
        <item x="14452"/>
        <item x="559"/>
        <item x="19440"/>
        <item x="17715"/>
        <item x="15614"/>
        <item x="17522"/>
        <item x="17331"/>
        <item x="14544"/>
        <item x="236"/>
        <item x="18102"/>
        <item x="17793"/>
        <item x="16126"/>
        <item x="17911"/>
        <item x="18265"/>
        <item x="19146"/>
        <item x="14321"/>
        <item x="17569"/>
        <item x="15608"/>
        <item x="19326"/>
        <item x="16948"/>
        <item x="18449"/>
        <item x="17002"/>
        <item x="15512"/>
        <item x="18144"/>
        <item x="15138"/>
        <item x="291"/>
        <item x="16709"/>
        <item x="489"/>
        <item x="18212"/>
        <item x="17453"/>
        <item x="18744"/>
        <item x="16746"/>
        <item x="16619"/>
        <item x="19382"/>
        <item x="17445"/>
        <item x="389"/>
        <item x="19357"/>
        <item x="15240"/>
        <item x="18446"/>
        <item x="15553"/>
        <item x="19259"/>
        <item x="312"/>
        <item x="15861"/>
        <item x="18119"/>
        <item x="15169"/>
        <item x="16200"/>
        <item x="16103"/>
        <item x="17894"/>
        <item x="15110"/>
        <item x="18129"/>
        <item x="17017"/>
        <item x="18728"/>
        <item x="18942"/>
        <item x="14836"/>
        <item x="18865"/>
        <item x="16912"/>
        <item x="17573"/>
        <item x="19151"/>
        <item x="17735"/>
        <item x="17298"/>
        <item x="16345"/>
        <item x="18495"/>
        <item x="15032"/>
        <item x="14627"/>
        <item x="14543"/>
        <item x="17090"/>
        <item x="17342"/>
        <item x="18160"/>
        <item x="18521"/>
        <item x="17317"/>
        <item x="17268"/>
        <item x="360"/>
        <item x="15239"/>
        <item x="333"/>
        <item x="15754"/>
        <item x="18261"/>
        <item x="17471"/>
        <item x="17341"/>
        <item x="16226"/>
        <item x="15168"/>
        <item x="17307"/>
        <item x="17355"/>
        <item x="18009"/>
        <item x="17108"/>
        <item x="16025"/>
        <item x="15421"/>
        <item x="15108"/>
        <item x="15295"/>
        <item x="15924"/>
        <item x="463"/>
        <item x="17688"/>
        <item x="442"/>
        <item x="15718"/>
        <item x="395"/>
        <item x="14667"/>
        <item x="16530"/>
        <item x="15826"/>
        <item x="235"/>
        <item x="15031"/>
        <item x="17707"/>
        <item x="18003"/>
        <item x="17844"/>
        <item x="17060"/>
        <item x="488"/>
        <item x="15801"/>
        <item x="18248"/>
        <item x="17842"/>
        <item x="16421"/>
        <item x="16733"/>
        <item x="18033"/>
        <item x="18186"/>
        <item x="16499"/>
        <item x="16410"/>
        <item x="14691"/>
        <item x="17425"/>
        <item x="18389"/>
        <item x="15129"/>
        <item x="14959"/>
        <item x="18174"/>
        <item x="14734"/>
        <item x="17979"/>
        <item x="18511"/>
        <item x="18208"/>
        <item x="19286"/>
        <item x="18396"/>
        <item x="17198"/>
        <item x="493"/>
        <item x="18137"/>
        <item x="16582"/>
        <item x="14981"/>
        <item x="19002"/>
        <item x="16638"/>
        <item x="15624"/>
        <item x="17146"/>
        <item x="16261"/>
        <item x="17070"/>
        <item x="15203"/>
        <item x="16343"/>
        <item x="16225"/>
        <item x="18232"/>
        <item x="18442"/>
        <item x="15109"/>
        <item x="16618"/>
        <item x="15076"/>
        <item x="17737"/>
        <item x="15346"/>
        <item x="416"/>
        <item x="16630"/>
        <item x="15487"/>
        <item x="18852"/>
        <item x="18266"/>
        <item x="18106"/>
        <item x="16704"/>
        <item x="462"/>
        <item x="17623"/>
        <item x="16968"/>
        <item x="18222"/>
        <item x="16654"/>
        <item x="18527"/>
        <item x="415"/>
        <item x="16026"/>
        <item x="17279"/>
        <item x="15137"/>
        <item x="17567"/>
        <item x="15334"/>
        <item x="16670"/>
        <item x="271"/>
        <item x="388"/>
        <item x="18185"/>
        <item x="19463"/>
        <item x="18338"/>
        <item x="17994"/>
        <item x="15167"/>
        <item x="17088"/>
        <item x="15643"/>
        <item x="17559"/>
        <item x="16168"/>
        <item x="15376"/>
        <item x="17478"/>
        <item x="17547"/>
        <item x="15923"/>
        <item x="16828"/>
        <item x="18420"/>
        <item x="19414"/>
        <item x="18075"/>
        <item x="15873"/>
        <item x="18310"/>
        <item x="17832"/>
        <item x="18168"/>
        <item x="19032"/>
        <item x="15540"/>
        <item x="18726"/>
        <item x="16944"/>
        <item x="17967"/>
        <item x="321"/>
        <item x="19355"/>
        <item x="18178"/>
        <item x="17552"/>
        <item x="18020"/>
        <item x="15202"/>
        <item x="16435"/>
        <item x="17883"/>
        <item x="387"/>
        <item x="15582"/>
        <item x="17167"/>
        <item x="17444"/>
        <item x="17107"/>
        <item x="18522"/>
        <item x="19098"/>
        <item x="270"/>
        <item x="16195"/>
        <item x="17132"/>
        <item x="16382"/>
        <item x="15539"/>
        <item x="17882"/>
        <item x="492"/>
        <item x="16470"/>
        <item x="15786"/>
        <item x="18070"/>
        <item x="16431"/>
        <item x="17102"/>
        <item x="18711"/>
        <item x="18048"/>
        <item x="18528"/>
        <item x="15630"/>
        <item x="16631"/>
        <item x="19458"/>
        <item x="18030"/>
        <item x="18443"/>
        <item x="16111"/>
        <item x="461"/>
        <item x="16562"/>
        <item x="18480"/>
        <item x="16059"/>
        <item x="16381"/>
        <item x="288"/>
        <item x="18500"/>
        <item x="16151"/>
        <item x="15942"/>
        <item x="17232"/>
        <item x="17969"/>
        <item x="386"/>
        <item x="19220"/>
        <item x="17943"/>
        <item x="18179"/>
        <item x="342"/>
        <item x="17127"/>
        <item x="16020"/>
        <item x="16419"/>
        <item x="15466"/>
        <item x="287"/>
        <item x="393"/>
        <item x="16915"/>
        <item x="18523"/>
        <item x="16110"/>
        <item x="255"/>
        <item x="17632"/>
        <item x="15705"/>
        <item x="17422"/>
        <item x="16544"/>
        <item x="18353"/>
        <item x="15552"/>
        <item x="17841"/>
        <item x="18489"/>
        <item x="16329"/>
        <item x="16889"/>
        <item x="16132"/>
        <item x="17589"/>
        <item x="17939"/>
        <item x="385"/>
        <item x="269"/>
        <item x="16611"/>
        <item x="471"/>
        <item x="17411"/>
        <item x="16850"/>
        <item x="18571"/>
        <item x="414"/>
        <item x="15876"/>
        <item x="16883"/>
        <item x="19485"/>
        <item x="16525"/>
        <item x="16364"/>
        <item x="17438"/>
        <item x="18210"/>
        <item x="18024"/>
        <item x="15734"/>
        <item x="18855"/>
        <item x="441"/>
        <item x="18741"/>
        <item x="268"/>
        <item x="17671"/>
        <item x="15728"/>
        <item x="332"/>
        <item x="17617"/>
        <item x="17076"/>
        <item x="16650"/>
        <item x="17084"/>
        <item x="17479"/>
        <item x="18945"/>
        <item x="17728"/>
        <item x="18047"/>
        <item x="17867"/>
        <item x="17551"/>
        <item x="460"/>
        <item x="16391"/>
        <item x="17319"/>
        <item x="18188"/>
        <item x="16667"/>
        <item x="18029"/>
        <item x="384"/>
        <item x="16705"/>
        <item x="18332"/>
        <item x="18778"/>
        <item x="16037"/>
        <item x="17934"/>
        <item x="17011"/>
        <item x="15944"/>
        <item x="17869"/>
        <item x="16340"/>
        <item x="18052"/>
        <item x="17568"/>
        <item x="17369"/>
        <item x="17443"/>
        <item x="15703"/>
        <item x="16457"/>
        <item x="15799"/>
        <item x="17859"/>
        <item x="16897"/>
        <item x="15882"/>
        <item x="19285"/>
        <item x="16065"/>
        <item x="19024"/>
        <item x="18415"/>
        <item x="267"/>
        <item x="17845"/>
        <item x="383"/>
        <item x="16515"/>
        <item x="16039"/>
        <item x="16370"/>
        <item x="440"/>
        <item x="16819"/>
        <item x="18747"/>
        <item x="17652"/>
        <item x="286"/>
        <item x="17518"/>
        <item x="285"/>
        <item x="16014"/>
        <item x="16993"/>
        <item x="16460"/>
        <item x="495"/>
        <item x="16536"/>
        <item x="16914"/>
        <item x="16610"/>
        <item x="16825"/>
        <item x="266"/>
        <item x="17311"/>
        <item x="18432"/>
        <item x="16236"/>
        <item x="17736"/>
        <item x="16698"/>
        <item x="19206"/>
        <item x="16199"/>
        <item x="17838"/>
        <item x="18101"/>
        <item x="17211"/>
        <item x="18327"/>
        <item x="284"/>
        <item x="17540"/>
        <item x="17190"/>
        <item x="19231"/>
        <item x="18245"/>
        <item x="17710"/>
        <item x="459"/>
        <item x="16267"/>
        <item x="18256"/>
        <item x="359"/>
        <item x="16860"/>
        <item x="17126"/>
        <item x="17899"/>
        <item x="16458"/>
        <item x="301"/>
        <item x="15930"/>
        <item x="16649"/>
        <item x="17427"/>
        <item x="16609"/>
        <item x="311"/>
        <item x="17333"/>
        <item x="18569"/>
        <item x="19300"/>
        <item x="16810"/>
        <item x="16697"/>
        <item x="17106"/>
        <item x="18435"/>
        <item x="18532"/>
        <item x="17053"/>
        <item x="16537"/>
        <item x="18560"/>
        <item x="16722"/>
        <item x="16105"/>
        <item x="422"/>
        <item x="18546"/>
        <item x="16542"/>
        <item x="17896"/>
        <item x="16553"/>
        <item x="18902"/>
        <item x="17251"/>
        <item x="382"/>
        <item x="17639"/>
        <item x="17027"/>
        <item x="17016"/>
        <item x="17066"/>
        <item x="17451"/>
        <item x="18114"/>
        <item x="18153"/>
        <item x="16090"/>
        <item x="16468"/>
        <item x="18458"/>
        <item x="17171"/>
        <item x="18890"/>
        <item x="18055"/>
        <item x="381"/>
        <item x="17616"/>
        <item x="17052"/>
        <item x="19040"/>
        <item x="458"/>
        <item x="17703"/>
        <item x="16759"/>
        <item x="17593"/>
        <item x="18074"/>
        <item x="17558"/>
        <item x="19340"/>
        <item x="17913"/>
        <item x="16207"/>
        <item x="16497"/>
        <item x="17022"/>
        <item x="16420"/>
        <item x="16010"/>
        <item x="16318"/>
        <item x="413"/>
        <item x="15922"/>
        <item x="19315"/>
        <item x="358"/>
        <item x="18417"/>
        <item x="300"/>
        <item x="17501"/>
        <item x="18802"/>
        <item x="17784"/>
        <item x="17651"/>
        <item x="18216"/>
        <item x="16640"/>
        <item x="331"/>
        <item x="16109"/>
        <item x="17825"/>
        <item x="16808"/>
        <item x="19447"/>
        <item x="18079"/>
        <item x="16652"/>
        <item x="19448"/>
        <item x="18955"/>
        <item x="16501"/>
        <item x="17596"/>
        <item x="18925"/>
        <item x="19008"/>
        <item x="16089"/>
        <item x="17716"/>
        <item x="439"/>
        <item x="17954"/>
        <item x="487"/>
        <item x="18974"/>
        <item x="16951"/>
        <item x="18541"/>
        <item x="19331"/>
        <item x="18567"/>
        <item x="17210"/>
        <item x="16765"/>
        <item x="16849"/>
        <item x="16520"/>
        <item x="16660"/>
        <item x="16809"/>
        <item x="17032"/>
        <item x="17327"/>
        <item x="17374"/>
        <item x="438"/>
        <item x="18288"/>
        <item x="17949"/>
        <item x="19000"/>
        <item x="16987"/>
        <item x="18423"/>
        <item x="17189"/>
        <item x="17993"/>
        <item x="18408"/>
        <item x="330"/>
        <item x="513"/>
        <item x="16690"/>
        <item x="17695"/>
        <item x="283"/>
        <item x="18460"/>
        <item x="19091"/>
        <item x="17719"/>
        <item x="380"/>
        <item x="357"/>
        <item x="17048"/>
        <item x="356"/>
        <item x="18363"/>
        <item x="19309"/>
        <item x="19275"/>
        <item x="17203"/>
        <item x="18011"/>
        <item x="16271"/>
        <item x="19159"/>
        <item x="329"/>
        <item x="17638"/>
        <item x="19412"/>
        <item x="19437"/>
        <item x="18221"/>
        <item x="355"/>
        <item x="17633"/>
        <item x="350"/>
        <item x="299"/>
        <item x="18545"/>
        <item x="457"/>
        <item x="486"/>
        <item x="17387"/>
        <item x="16437"/>
        <item x="16627"/>
        <item x="18356"/>
        <item x="298"/>
        <item x="17295"/>
        <item x="17975"/>
        <item x="18121"/>
        <item x="17068"/>
        <item x="19246"/>
        <item x="16617"/>
        <item x="490"/>
        <item x="17800"/>
        <item x="17105"/>
        <item x="18856"/>
        <item x="18877"/>
        <item x="16772"/>
        <item x="18351"/>
        <item x="19377"/>
        <item x="16662"/>
        <item x="16485"/>
        <item x="19499"/>
        <item x="18147"/>
        <item x="302"/>
        <item x="17510"/>
        <item x="337"/>
        <item x="19015"/>
        <item x="17524"/>
        <item x="17265"/>
        <item x="18156"/>
        <item x="19336"/>
        <item x="18638"/>
        <item x="447"/>
        <item x="17908"/>
        <item x="17152"/>
        <item x="17354"/>
        <item x="19208"/>
        <item x="18311"/>
        <item x="17028"/>
        <item x="19263"/>
        <item x="18126"/>
        <item x="17238"/>
        <item x="17293"/>
        <item x="17921"/>
        <item x="349"/>
        <item x="18150"/>
        <item x="297"/>
        <item x="17948"/>
        <item x="17292"/>
        <item x="18184"/>
        <item x="404"/>
        <item x="17880"/>
        <item x="19450"/>
        <item x="19037"/>
        <item x="18312"/>
        <item x="16279"/>
        <item x="17313"/>
        <item x="19202"/>
        <item x="17850"/>
        <item x="18677"/>
        <item x="16549"/>
        <item x="18705"/>
        <item x="17089"/>
        <item x="18056"/>
        <item x="16514"/>
        <item x="17891"/>
        <item x="16826"/>
        <item x="336"/>
        <item x="18193"/>
        <item x="16278"/>
        <item x="16758"/>
        <item x="17452"/>
        <item x="17676"/>
        <item x="19483"/>
        <item x="18806"/>
        <item x="322"/>
        <item x="437"/>
        <item x="18046"/>
        <item x="17887"/>
        <item x="550"/>
        <item x="19532"/>
        <item x="17300"/>
        <item x="17304"/>
        <item x="18429"/>
        <item x="18789"/>
        <item x="409"/>
        <item x="16484"/>
        <item x="18625"/>
        <item x="379"/>
        <item x="17472"/>
        <item x="16439"/>
        <item x="18791"/>
        <item x="17036"/>
        <item x="17657"/>
        <item x="18510"/>
        <item x="328"/>
        <item x="18599"/>
        <item x="16932"/>
        <item x="16317"/>
        <item x="19404"/>
        <item x="549"/>
        <item x="19451"/>
        <item x="378"/>
        <item x="18828"/>
        <item x="17767"/>
        <item x="17254"/>
        <item x="421"/>
        <item x="548"/>
        <item x="18240"/>
        <item x="535"/>
        <item x="19504"/>
        <item x="16405"/>
        <item x="17380"/>
        <item x="348"/>
        <item x="436"/>
        <item x="16841"/>
        <item x="18580"/>
        <item x="16947"/>
        <item x="547"/>
        <item x="19196"/>
        <item x="534"/>
        <item x="17824"/>
        <item x="16931"/>
        <item x="327"/>
        <item x="16728"/>
        <item x="18372"/>
        <item x="377"/>
        <item x="19291"/>
        <item x="16533"/>
        <item x="17367"/>
        <item x="18242"/>
        <item x="17393"/>
        <item x="17755"/>
        <item x="17217"/>
        <item x="17998"/>
        <item x="19478"/>
        <item x="408"/>
        <item x="16552"/>
        <item x="19316"/>
        <item x="17141"/>
        <item x="18318"/>
        <item x="18426"/>
        <item x="18005"/>
        <item x="17228"/>
        <item x="17434"/>
        <item x="18463"/>
        <item x="17071"/>
        <item x="326"/>
        <item x="16493"/>
        <item x="435"/>
        <item x="17599"/>
        <item x="18845"/>
        <item x="18352"/>
        <item x="17706"/>
        <item x="18272"/>
        <item x="19047"/>
        <item x="16974"/>
        <item x="562"/>
        <item x="17486"/>
        <item x="19134"/>
        <item x="16794"/>
        <item x="19179"/>
        <item x="17515"/>
        <item x="18592"/>
        <item x="376"/>
        <item x="17798"/>
        <item x="434"/>
        <item x="17340"/>
        <item x="19105"/>
        <item x="16894"/>
        <item x="17802"/>
        <item x="18207"/>
        <item x="341"/>
        <item x="17492"/>
        <item x="18181"/>
        <item x="19036"/>
        <item x="405"/>
        <item x="17145"/>
        <item x="18490"/>
        <item x="19337"/>
        <item x="18259"/>
        <item x="407"/>
        <item x="546"/>
        <item x="17856"/>
        <item x="16761"/>
        <item x="375"/>
        <item x="19119"/>
        <item x="17000"/>
        <item x="17059"/>
        <item x="536"/>
        <item x="17818"/>
        <item x="19471"/>
        <item x="17602"/>
        <item x="17592"/>
        <item x="403"/>
        <item x="17816"/>
        <item x="347"/>
        <item x="18830"/>
        <item x="18750"/>
        <item x="325"/>
        <item x="19200"/>
        <item x="17278"/>
        <item x="18277"/>
        <item x="17330"/>
        <item x="17957"/>
        <item x="17858"/>
        <item x="16688"/>
        <item x="19370"/>
        <item x="18292"/>
        <item x="16884"/>
        <item x="17713"/>
        <item x="320"/>
        <item x="17810"/>
        <item x="17901"/>
        <item x="17433"/>
        <item x="17202"/>
        <item x="324"/>
        <item x="17861"/>
        <item x="17601"/>
        <item x="16768"/>
        <item x="346"/>
        <item x="17421"/>
        <item x="17216"/>
        <item x="17561"/>
        <item x="17116"/>
        <item x="18438"/>
        <item x="19473"/>
        <item x="17466"/>
        <item x="494"/>
        <item x="445"/>
        <item x="18464"/>
        <item x="18848"/>
        <item x="319"/>
        <item x="17344"/>
        <item x="564"/>
        <item x="18704"/>
        <item x="17765"/>
        <item x="19071"/>
        <item x="17645"/>
        <item x="19418"/>
        <item x="16917"/>
        <item x="17457"/>
        <item x="18412"/>
        <item x="17644"/>
        <item x="16935"/>
        <item x="563"/>
        <item x="17759"/>
        <item x="545"/>
        <item x="16655"/>
        <item x="16766"/>
        <item x="512"/>
        <item x="18379"/>
        <item x="17021"/>
        <item x="19544"/>
        <item x="19224"/>
        <item x="18983"/>
        <item x="18987"/>
        <item x="406"/>
        <item x="394"/>
        <item x="17201"/>
        <item x="17078"/>
        <item x="374"/>
        <item x="17514"/>
        <item x="16848"/>
        <item x="456"/>
        <item x="18958"/>
        <item x="18792"/>
        <item x="17005"/>
        <item x="17091"/>
        <item x="17446"/>
        <item x="16963"/>
        <item x="17872"/>
        <item x="19460"/>
        <item x="18378"/>
        <item x="373"/>
        <item x="17808"/>
        <item x="18388"/>
        <item x="18583"/>
        <item x="18494"/>
        <item x="18473"/>
        <item x="18205"/>
        <item x="18769"/>
        <item x="17410"/>
        <item x="18077"/>
        <item x="17170"/>
        <item x="16875"/>
        <item x="18624"/>
        <item x="17947"/>
        <item x="576"/>
        <item x="18623"/>
        <item x="17600"/>
        <item x="18021"/>
        <item x="511"/>
        <item x="343"/>
        <item x="18469"/>
        <item x="18716"/>
        <item x="485"/>
        <item x="18557"/>
        <item x="18912"/>
        <item x="17473"/>
        <item x="18125"/>
        <item x="17597"/>
        <item x="18440"/>
        <item x="533"/>
        <item x="19509"/>
        <item x="372"/>
        <item x="18496"/>
        <item x="17095"/>
        <item x="18395"/>
        <item x="17572"/>
        <item x="18322"/>
        <item x="532"/>
        <item x="544"/>
        <item x="411"/>
        <item x="345"/>
        <item x="18936"/>
        <item x="16776"/>
        <item x="19027"/>
        <item x="19545"/>
        <item x="371"/>
        <item x="18967"/>
        <item x="17780"/>
        <item x="19121"/>
        <item x="18627"/>
        <item x="18394"/>
        <item x="19152"/>
        <item x="17946"/>
        <item x="17235"/>
        <item x="19510"/>
        <item x="17833"/>
        <item x="19297"/>
        <item x="17274"/>
        <item x="18198"/>
        <item x="18678"/>
        <item x="18246"/>
        <item x="17531"/>
        <item x="352"/>
        <item x="17407"/>
        <item x="17530"/>
        <item x="18450"/>
        <item x="18913"/>
        <item x="18237"/>
        <item x="17404"/>
        <item x="17263"/>
        <item x="17125"/>
        <item x="17513"/>
        <item x="18873"/>
        <item x="19282"/>
        <item x="577"/>
        <item x="17200"/>
        <item x="344"/>
        <item x="17840"/>
        <item x="575"/>
        <item x="17104"/>
        <item x="17588"/>
        <item x="17907"/>
        <item x="17448"/>
        <item x="17332"/>
        <item x="17855"/>
        <item x="17782"/>
        <item x="17415"/>
        <item x="17420"/>
        <item x="18622"/>
        <item x="531"/>
        <item x="18676"/>
        <item x="19237"/>
        <item x="19528"/>
        <item x="354"/>
        <item x="574"/>
        <item x="17801"/>
        <item x="18028"/>
        <item x="18575"/>
        <item x="17656"/>
        <item x="18908"/>
        <item x="19211"/>
        <item x="18290"/>
        <item x="17619"/>
        <item x="18136"/>
        <item x="18658"/>
        <item x="18215"/>
        <item x="17795"/>
        <item x="17321"/>
        <item x="484"/>
        <item x="18793"/>
        <item x="433"/>
        <item x="543"/>
        <item x="17361"/>
        <item x="17159"/>
        <item x="18422"/>
        <item x="18505"/>
        <item x="18393"/>
        <item x="432"/>
        <item x="17730"/>
        <item x="18286"/>
        <item x="17051"/>
        <item x="353"/>
        <item x="17343"/>
        <item x="530"/>
        <item x="507"/>
        <item x="17839"/>
        <item x="19368"/>
        <item x="17804"/>
        <item x="17419"/>
        <item x="17556"/>
        <item x="17187"/>
        <item x="18115"/>
        <item x="18088"/>
        <item x="17682"/>
        <item x="542"/>
        <item x="18715"/>
        <item x="18653"/>
        <item x="18060"/>
        <item x="541"/>
        <item x="17663"/>
        <item x="17658"/>
        <item x="18367"/>
        <item x="17864"/>
        <item x="17215"/>
        <item x="19241"/>
        <item x="19240"/>
        <item x="17920"/>
        <item x="18605"/>
        <item x="18969"/>
        <item x="17989"/>
        <item x="17733"/>
        <item x="18297"/>
        <item x="19505"/>
        <item x="17803"/>
        <item x="17863"/>
        <item x="18244"/>
        <item x="18190"/>
        <item x="17978"/>
        <item x="17860"/>
        <item x="19262"/>
        <item x="455"/>
        <item x="17432"/>
        <item x="18597"/>
        <item x="17729"/>
        <item x="18247"/>
        <item x="18447"/>
        <item x="18041"/>
        <item x="18524"/>
        <item x="17791"/>
        <item x="17324"/>
        <item x="370"/>
        <item x="17611"/>
        <item x="18807"/>
        <item x="17764"/>
        <item x="18896"/>
        <item x="18171"/>
        <item x="369"/>
        <item x="17694"/>
        <item x="18957"/>
        <item x="17960"/>
        <item x="400"/>
        <item x="510"/>
        <item x="467"/>
        <item x="594"/>
        <item x="18084"/>
        <item x="431"/>
        <item x="18814"/>
        <item x="18520"/>
        <item x="18083"/>
        <item x="17506"/>
        <item x="18135"/>
        <item x="19339"/>
        <item x="17940"/>
        <item x="17512"/>
        <item x="18203"/>
        <item x="18057"/>
        <item x="18669"/>
        <item x="19124"/>
        <item x="18869"/>
        <item x="17763"/>
        <item x="529"/>
        <item x="18164"/>
        <item x="18231"/>
        <item x="17491"/>
        <item x="18262"/>
        <item x="18027"/>
        <item x="454"/>
        <item x="18679"/>
        <item x="18002"/>
        <item x="368"/>
        <item x="18784"/>
        <item x="18556"/>
        <item x="17959"/>
        <item x="18161"/>
        <item x="17997"/>
        <item x="17574"/>
        <item x="18303"/>
        <item x="402"/>
        <item x="18917"/>
        <item x="18430"/>
        <item x="18862"/>
        <item x="17742"/>
        <item x="17650"/>
        <item x="430"/>
        <item x="18341"/>
        <item x="17576"/>
        <item x="17615"/>
        <item x="17945"/>
        <item x="19014"/>
        <item x="18080"/>
        <item x="18354"/>
        <item x="17500"/>
        <item x="17537"/>
        <item x="17670"/>
        <item x="367"/>
        <item x="17649"/>
        <item x="18326"/>
        <item x="17612"/>
        <item x="18308"/>
        <item x="17992"/>
        <item x="18324"/>
        <item x="623"/>
        <item x="18328"/>
        <item x="18537"/>
        <item x="17477"/>
        <item x="18283"/>
        <item x="18032"/>
        <item x="18819"/>
        <item x="18151"/>
        <item x="18729"/>
        <item x="17459"/>
        <item x="17952"/>
        <item x="18270"/>
        <item x="17999"/>
        <item x="17929"/>
        <item x="622"/>
        <item x="17591"/>
        <item x="19522"/>
        <item x="453"/>
        <item x="18965"/>
        <item x="18812"/>
        <item x="18282"/>
        <item x="18276"/>
        <item x="19269"/>
        <item x="18343"/>
        <item x="19470"/>
        <item x="17886"/>
        <item x="18997"/>
        <item x="18235"/>
        <item x="19250"/>
        <item x="18187"/>
        <item x="399"/>
        <item x="18285"/>
        <item x="18482"/>
        <item x="595"/>
        <item x="18064"/>
        <item x="19064"/>
        <item x="18780"/>
        <item x="19089"/>
        <item x="528"/>
        <item x="18173"/>
        <item x="17972"/>
        <item x="18723"/>
        <item x="18063"/>
        <item x="18250"/>
        <item x="19365"/>
        <item x="18559"/>
        <item x="18820"/>
        <item x="18668"/>
        <item x="621"/>
        <item x="483"/>
        <item x="18811"/>
        <item x="506"/>
        <item x="18885"/>
        <item x="509"/>
        <item x="620"/>
        <item x="18457"/>
        <item x="19444"/>
        <item x="18665"/>
        <item x="17966"/>
        <item x="17846"/>
        <item x="19258"/>
        <item x="18146"/>
        <item x="17474"/>
        <item x="17683"/>
        <item x="18154"/>
        <item x="19248"/>
        <item x="19017"/>
        <item x="18596"/>
        <item x="19075"/>
        <item x="17637"/>
        <item x="18660"/>
        <item x="17988"/>
        <item x="17618"/>
        <item x="18994"/>
        <item x="18462"/>
        <item x="17797"/>
        <item x="18692"/>
        <item x="17724"/>
        <item x="18111"/>
        <item x="18566"/>
        <item x="410"/>
        <item x="401"/>
        <item x="17866"/>
        <item x="19207"/>
        <item x="18230"/>
        <item x="19272"/>
        <item x="18018"/>
        <item x="18123"/>
        <item x="18881"/>
        <item x="18416"/>
        <item x="482"/>
        <item x="17898"/>
        <item x="561"/>
        <item x="18657"/>
        <item x="19555"/>
        <item x="19400"/>
        <item x="18512"/>
        <item x="18361"/>
        <item x="18110"/>
        <item x="19343"/>
        <item x="605"/>
        <item x="18191"/>
        <item x="573"/>
        <item x="18491"/>
        <item x="18456"/>
        <item x="18350"/>
        <item x="18601"/>
        <item x="18582"/>
        <item x="18224"/>
        <item x="18651"/>
        <item x="18595"/>
        <item x="19314"/>
        <item x="17614"/>
        <item x="18696"/>
        <item x="17922"/>
        <item x="17739"/>
        <item x="17673"/>
        <item x="19090"/>
        <item x="17636"/>
        <item x="18098"/>
        <item x="18926"/>
        <item x="18517"/>
        <item x="18054"/>
        <item x="18381"/>
        <item x="19183"/>
        <item x="19492"/>
        <item x="18269"/>
        <item x="17875"/>
        <item x="19009"/>
        <item x="661"/>
        <item x="18040"/>
        <item x="18976"/>
        <item x="17712"/>
        <item x="18673"/>
        <item x="17944"/>
        <item x="452"/>
        <item x="18714"/>
        <item x="19016"/>
        <item x="17705"/>
        <item x="17678"/>
        <item x="19429"/>
        <item x="18223"/>
        <item x="18149"/>
        <item x="19270"/>
        <item x="18608"/>
        <item x="18364"/>
        <item x="19131"/>
        <item x="18606"/>
        <item x="527"/>
        <item x="508"/>
        <item x="18167"/>
        <item x="18330"/>
        <item x="18709"/>
        <item x="17762"/>
        <item x="19103"/>
        <item x="18301"/>
        <item x="18621"/>
        <item x="660"/>
        <item x="17987"/>
        <item x="18652"/>
        <item x="17889"/>
        <item x="18707"/>
        <item x="18141"/>
        <item x="18177"/>
        <item x="18497"/>
        <item x="17890"/>
        <item x="17984"/>
        <item x="540"/>
        <item x="18664"/>
        <item x="19197"/>
        <item x="19512"/>
        <item x="526"/>
        <item x="17771"/>
        <item x="17885"/>
        <item x="19378"/>
        <item x="18768"/>
        <item x="18268"/>
        <item x="18903"/>
        <item x="19140"/>
        <item x="557"/>
        <item x="17977"/>
        <item x="18898"/>
        <item x="18017"/>
        <item x="18645"/>
        <item x="556"/>
        <item x="17865"/>
        <item x="18697"/>
        <item x="18516"/>
        <item x="17956"/>
        <item x="428"/>
        <item x="572"/>
        <item x="18291"/>
        <item x="18197"/>
        <item x="412"/>
        <item x="19409"/>
        <item x="18358"/>
        <item x="481"/>
        <item x="18411"/>
        <item x="469"/>
        <item x="18800"/>
        <item x="19446"/>
        <item x="18128"/>
        <item x="18639"/>
        <item x="18910"/>
        <item x="558"/>
        <item x="17876"/>
        <item x="19054"/>
        <item x="18861"/>
        <item x="18620"/>
        <item x="19362"/>
        <item x="18579"/>
        <item x="18598"/>
        <item x="539"/>
        <item x="451"/>
        <item x="19345"/>
        <item x="17965"/>
        <item x="18340"/>
        <item x="18461"/>
        <item x="619"/>
        <item x="18468"/>
        <item x="604"/>
        <item x="18990"/>
        <item x="18836"/>
        <item x="613"/>
        <item x="18730"/>
        <item x="18134"/>
        <item x="18390"/>
        <item x="450"/>
        <item x="18717"/>
        <item x="18051"/>
        <item x="18654"/>
        <item x="18533"/>
        <item x="538"/>
        <item x="19079"/>
        <item x="18493"/>
        <item x="449"/>
        <item x="18407"/>
        <item x="18239"/>
        <item x="714"/>
        <item x="19019"/>
        <item x="18713"/>
        <item x="18850"/>
        <item x="18492"/>
        <item x="427"/>
        <item x="18026"/>
        <item x="19395"/>
        <item x="18419"/>
        <item x="18956"/>
        <item x="470"/>
        <item x="18887"/>
        <item x="659"/>
        <item x="18558"/>
        <item x="18152"/>
        <item x="18403"/>
        <item x="18418"/>
        <item x="18746"/>
        <item x="466"/>
        <item x="18414"/>
        <item x="426"/>
        <item x="18025"/>
        <item x="18183"/>
        <item x="17996"/>
        <item x="18386"/>
        <item x="18476"/>
        <item x="18220"/>
        <item x="19057"/>
        <item x="19426"/>
        <item x="468"/>
        <item x="19011"/>
        <item x="686"/>
        <item x="18170"/>
        <item x="465"/>
        <item x="505"/>
        <item x="18783"/>
        <item x="425"/>
        <item x="18339"/>
        <item x="525"/>
        <item x="504"/>
        <item x="18313"/>
        <item x="18487"/>
        <item x="18857"/>
        <item x="18401"/>
        <item x="18633"/>
        <item x="480"/>
        <item x="685"/>
        <item x="18275"/>
        <item x="429"/>
        <item x="687"/>
        <item x="18484"/>
        <item x="19367"/>
        <item x="18798"/>
        <item x="18406"/>
        <item x="684"/>
        <item x="18995"/>
        <item x="18635"/>
        <item x="658"/>
        <item x="18663"/>
        <item x="657"/>
        <item x="18637"/>
        <item x="18591"/>
        <item x="18392"/>
        <item x="424"/>
        <item x="18682"/>
        <item x="448"/>
        <item x="19132"/>
        <item x="656"/>
        <item x="18366"/>
        <item x="18632"/>
        <item x="19271"/>
        <item x="18405"/>
        <item x="423"/>
        <item x="18977"/>
        <item x="18133"/>
        <item x="472"/>
        <item x="18999"/>
        <item x="18139"/>
        <item x="18962"/>
        <item x="18317"/>
        <item x="18228"/>
        <item x="18112"/>
        <item x="19276"/>
        <item x="18219"/>
        <item x="596"/>
        <item x="19085"/>
        <item x="18082"/>
        <item x="18296"/>
        <item x="18774"/>
        <item x="18615"/>
        <item x="655"/>
        <item x="19421"/>
        <item x="18883"/>
        <item x="479"/>
        <item x="593"/>
        <item x="18254"/>
        <item x="571"/>
        <item x="18371"/>
        <item x="18375"/>
        <item x="19212"/>
        <item x="496"/>
        <item x="18302"/>
        <item x="18370"/>
        <item x="19363"/>
        <item x="19060"/>
        <item x="18588"/>
        <item x="19388"/>
        <item x="592"/>
        <item x="18727"/>
        <item x="18234"/>
        <item x="19172"/>
        <item x="18719"/>
        <item x="19130"/>
        <item x="18882"/>
        <item x="18382"/>
        <item x="478"/>
        <item x="19289"/>
        <item x="18475"/>
        <item x="18384"/>
        <item x="18693"/>
        <item x="683"/>
        <item x="18238"/>
        <item x="18182"/>
        <item x="18284"/>
        <item x="477"/>
        <item x="18345"/>
        <item x="19514"/>
        <item x="646"/>
        <item x="524"/>
        <item x="18217"/>
        <item x="18344"/>
        <item x="18751"/>
        <item x="491"/>
        <item x="18570"/>
        <item x="19035"/>
        <item x="18703"/>
        <item x="739"/>
        <item x="591"/>
        <item x="570"/>
        <item x="18169"/>
        <item x="18508"/>
        <item x="18909"/>
        <item x="18448"/>
        <item x="19229"/>
        <item x="18577"/>
        <item x="18499"/>
        <item x="603"/>
        <item x="19475"/>
        <item x="602"/>
        <item x="569"/>
        <item x="717"/>
        <item x="18604"/>
        <item x="654"/>
        <item x="19379"/>
        <item x="503"/>
        <item x="618"/>
        <item x="18600"/>
        <item x="464"/>
        <item x="590"/>
        <item x="18555"/>
        <item x="18271"/>
        <item x="18650"/>
        <item x="18966"/>
        <item x="19260"/>
        <item x="476"/>
        <item x="18742"/>
        <item x="18640"/>
        <item x="18544"/>
        <item x="475"/>
        <item x="502"/>
        <item x="18243"/>
        <item x="523"/>
        <item x="18333"/>
        <item x="497"/>
        <item x="18916"/>
        <item x="18509"/>
        <item x="653"/>
        <item x="501"/>
        <item x="710"/>
        <item x="18644"/>
        <item x="18467"/>
        <item x="555"/>
        <item x="19425"/>
        <item x="652"/>
        <item x="18498"/>
        <item x="474"/>
        <item x="18307"/>
        <item x="18264"/>
        <item x="18300"/>
        <item x="473"/>
        <item x="18880"/>
        <item x="18280"/>
        <item x="19080"/>
        <item x="18515"/>
        <item x="18817"/>
        <item x="19156"/>
        <item x="18680"/>
        <item x="19003"/>
        <item x="18874"/>
        <item x="19154"/>
        <item x="498"/>
        <item x="18319"/>
        <item x="682"/>
        <item x="19239"/>
        <item x="18334"/>
        <item x="19474"/>
        <item x="18899"/>
        <item x="18941"/>
        <item x="19138"/>
        <item x="735"/>
        <item x="589"/>
        <item x="18675"/>
        <item x="522"/>
        <item x="18733"/>
        <item x="18989"/>
        <item x="19125"/>
        <item x="18758"/>
        <item x="18295"/>
        <item x="832"/>
        <item x="18453"/>
        <item x="19099"/>
        <item x="18948"/>
        <item x="18854"/>
        <item x="537"/>
        <item x="18656"/>
        <item x="18767"/>
        <item x="18866"/>
        <item x="18441"/>
        <item x="19233"/>
        <item x="19350"/>
        <item x="19529"/>
        <item x="18614"/>
        <item x="601"/>
        <item x="18404"/>
        <item x="19046"/>
        <item x="19215"/>
        <item x="18636"/>
        <item x="500"/>
        <item x="615"/>
        <item x="19088"/>
        <item x="18478"/>
        <item x="580"/>
        <item x="514"/>
        <item x="698"/>
        <item x="18362"/>
        <item x="18357"/>
        <item x="18919"/>
        <item x="18514"/>
        <item x="697"/>
        <item x="18752"/>
        <item x="18889"/>
        <item x="18410"/>
        <item x="521"/>
        <item x="18795"/>
        <item x="19327"/>
        <item x="18718"/>
        <item x="19218"/>
        <item x="19044"/>
        <item x="18355"/>
        <item x="18436"/>
        <item x="18526"/>
        <item x="18813"/>
        <item x="18631"/>
        <item x="18743"/>
        <item x="19165"/>
        <item x="696"/>
        <item x="18961"/>
        <item x="681"/>
        <item x="19122"/>
        <item x="695"/>
        <item x="18472"/>
        <item x="18953"/>
        <item x="520"/>
        <item x="19096"/>
        <item x="588"/>
        <item x="18421"/>
        <item x="18466"/>
        <item x="554"/>
        <item x="18773"/>
        <item x="19292"/>
        <item x="19223"/>
        <item x="19245"/>
        <item x="769"/>
        <item x="19294"/>
        <item x="18991"/>
        <item x="19238"/>
        <item x="19313"/>
        <item x="18843"/>
        <item x="19360"/>
        <item x="499"/>
        <item x="519"/>
        <item x="18531"/>
        <item x="600"/>
        <item x="18504"/>
        <item x="737"/>
        <item x="694"/>
        <item x="18662"/>
        <item x="560"/>
        <item x="693"/>
        <item x="18535"/>
        <item x="18781"/>
        <item x="18797"/>
        <item x="18906"/>
        <item x="18754"/>
        <item x="651"/>
        <item x="19385"/>
        <item x="18732"/>
        <item x="19163"/>
        <item x="718"/>
        <item x="18930"/>
        <item x="18649"/>
        <item x="18455"/>
        <item x="518"/>
        <item x="18864"/>
        <item x="18616"/>
        <item x="18590"/>
        <item x="756"/>
        <item x="19236"/>
        <item x="19123"/>
        <item x="18749"/>
        <item x="18539"/>
        <item x="18548"/>
        <item x="18574"/>
        <item x="18870"/>
        <item x="18554"/>
        <item x="553"/>
        <item x="18738"/>
        <item x="517"/>
        <item x="18762"/>
        <item x="599"/>
        <item x="734"/>
        <item x="19144"/>
        <item x="552"/>
        <item x="18444"/>
        <item x="18573"/>
        <item x="18481"/>
        <item x="18503"/>
        <item x="18757"/>
        <item x="18739"/>
        <item x="516"/>
        <item x="19526"/>
        <item x="515"/>
        <item x="18771"/>
        <item x="18465"/>
        <item x="18702"/>
        <item x="638"/>
        <item x="788"/>
        <item x="18681"/>
        <item x="19173"/>
        <item x="755"/>
        <item x="733"/>
        <item x="18553"/>
        <item x="18837"/>
        <item x="18671"/>
        <item x="18978"/>
        <item x="19188"/>
        <item x="18543"/>
        <item x="18940"/>
        <item x="18835"/>
        <item x="19235"/>
        <item x="18970"/>
        <item x="18725"/>
        <item x="19503"/>
        <item x="637"/>
        <item x="19507"/>
        <item x="692"/>
        <item x="18581"/>
        <item x="691"/>
        <item x="680"/>
        <item x="18748"/>
        <item x="645"/>
        <item x="598"/>
        <item x="19095"/>
        <item x="18565"/>
        <item x="18655"/>
        <item x="636"/>
        <item x="754"/>
        <item x="18689"/>
        <item x="662"/>
        <item x="18564"/>
        <item x="787"/>
        <item x="19438"/>
        <item x="18471"/>
        <item x="650"/>
        <item x="19186"/>
        <item x="597"/>
        <item x="786"/>
        <item x="18613"/>
        <item x="679"/>
        <item x="18766"/>
        <item x="678"/>
        <item x="785"/>
        <item x="18507"/>
        <item x="19139"/>
        <item x="568"/>
        <item x="18777"/>
        <item x="551"/>
        <item x="19078"/>
        <item x="19051"/>
        <item x="18643"/>
        <item x="18688"/>
        <item x="19073"/>
        <item x="768"/>
        <item x="579"/>
        <item x="709"/>
        <item x="19012"/>
        <item x="18737"/>
        <item x="19181"/>
        <item x="18984"/>
        <item x="18829"/>
        <item x="19296"/>
        <item x="18648"/>
        <item x="18722"/>
        <item x="18642"/>
        <item x="19111"/>
        <item x="784"/>
        <item x="18538"/>
        <item x="587"/>
        <item x="18672"/>
        <item x="18721"/>
        <item x="18708"/>
        <item x="19267"/>
        <item x="18628"/>
        <item x="18736"/>
        <item x="18568"/>
        <item x="18765"/>
        <item x="18918"/>
        <item x="584"/>
        <item x="767"/>
        <item x="18772"/>
        <item x="18868"/>
        <item x="635"/>
        <item x="18549"/>
        <item x="690"/>
        <item x="583"/>
        <item x="18589"/>
        <item x="766"/>
        <item x="18834"/>
        <item x="567"/>
        <item x="18572"/>
        <item x="19449"/>
        <item x="582"/>
        <item x="19295"/>
        <item x="18892"/>
        <item x="18641"/>
        <item x="18740"/>
        <item x="566"/>
        <item x="18838"/>
        <item x="19352"/>
        <item x="18701"/>
        <item x="19118"/>
        <item x="18630"/>
        <item x="715"/>
        <item x="581"/>
        <item x="18647"/>
        <item x="19038"/>
        <item x="614"/>
        <item x="18619"/>
        <item x="795"/>
        <item x="19106"/>
        <item x="18661"/>
        <item x="18985"/>
        <item x="18576"/>
        <item x="753"/>
        <item x="18782"/>
        <item x="732"/>
        <item x="689"/>
        <item x="18905"/>
        <item x="18879"/>
        <item x="18846"/>
        <item x="649"/>
        <item x="18612"/>
        <item x="634"/>
        <item x="19153"/>
        <item x="611"/>
        <item x="677"/>
        <item x="18611"/>
        <item x="19049"/>
        <item x="708"/>
        <item x="707"/>
        <item x="19487"/>
        <item x="18755"/>
        <item x="18884"/>
        <item x="18720"/>
        <item x="18816"/>
        <item x="18618"/>
        <item x="586"/>
        <item x="18745"/>
        <item x="633"/>
        <item x="610"/>
        <item x="612"/>
        <item x="609"/>
        <item x="565"/>
        <item x="19376"/>
        <item x="765"/>
        <item x="632"/>
        <item x="18761"/>
        <item x="776"/>
        <item x="608"/>
        <item x="19393"/>
        <item x="19351"/>
        <item x="18794"/>
        <item x="19072"/>
        <item x="19191"/>
        <item x="19411"/>
        <item x="764"/>
        <item x="19184"/>
        <item x="713"/>
        <item x="18666"/>
        <item x="19456"/>
        <item x="18731"/>
        <item x="731"/>
        <item x="627"/>
        <item x="783"/>
        <item x="19369"/>
        <item x="782"/>
        <item x="848"/>
        <item x="676"/>
        <item x="675"/>
        <item x="18764"/>
        <item x="19018"/>
        <item x="19242"/>
        <item x="626"/>
        <item x="752"/>
        <item x="19481"/>
        <item x="19092"/>
        <item x="578"/>
        <item x="19477"/>
        <item x="585"/>
        <item x="751"/>
        <item x="688"/>
        <item x="18700"/>
        <item x="19162"/>
        <item x="19506"/>
        <item x="19334"/>
        <item x="750"/>
        <item x="631"/>
        <item x="736"/>
        <item x="18803"/>
        <item x="616"/>
        <item x="19428"/>
        <item x="749"/>
        <item x="18786"/>
        <item x="781"/>
        <item x="748"/>
        <item x="849"/>
        <item x="19390"/>
        <item x="847"/>
        <item x="19419"/>
        <item x="18959"/>
        <item x="19116"/>
        <item x="607"/>
        <item x="830"/>
        <item x="606"/>
        <item x="18960"/>
        <item x="19205"/>
        <item x="625"/>
        <item x="19127"/>
        <item x="624"/>
        <item x="18796"/>
        <item x="19077"/>
        <item x="18949"/>
        <item x="18770"/>
        <item x="19489"/>
        <item x="730"/>
        <item x="19194"/>
        <item x="19407"/>
        <item x="18954"/>
        <item x="831"/>
        <item x="630"/>
        <item x="19066"/>
        <item x="644"/>
        <item x="780"/>
        <item x="19136"/>
        <item x="629"/>
        <item x="18946"/>
        <item x="674"/>
        <item x="19005"/>
        <item x="729"/>
        <item x="628"/>
        <item x="18929"/>
        <item x="18934"/>
        <item x="806"/>
        <item x="728"/>
        <item x="706"/>
        <item x="829"/>
        <item x="19349"/>
        <item x="19273"/>
        <item x="19201"/>
        <item x="807"/>
        <item x="18853"/>
        <item x="648"/>
        <item x="19160"/>
        <item x="647"/>
        <item x="643"/>
        <item x="19374"/>
        <item x="19333"/>
        <item x="705"/>
        <item x="19128"/>
        <item x="673"/>
        <item x="828"/>
        <item x="642"/>
        <item x="822"/>
        <item x="641"/>
        <item x="19322"/>
        <item x="827"/>
        <item x="19087"/>
        <item x="19279"/>
        <item x="727"/>
        <item x="19321"/>
        <item x="19209"/>
        <item x="617"/>
        <item x="846"/>
        <item x="19117"/>
        <item x="826"/>
        <item x="740"/>
        <item x="763"/>
        <item x="19234"/>
        <item x="726"/>
        <item x="19373"/>
        <item x="19501"/>
        <item x="18932"/>
        <item x="747"/>
        <item x="672"/>
        <item x="805"/>
        <item x="19479"/>
        <item x="19177"/>
        <item x="762"/>
        <item x="18927"/>
        <item x="640"/>
        <item x="825"/>
        <item x="19517"/>
        <item x="18935"/>
        <item x="671"/>
        <item x="19157"/>
        <item x="670"/>
        <item x="814"/>
        <item x="19102"/>
        <item x="669"/>
        <item x="18964"/>
        <item x="861"/>
        <item x="716"/>
        <item x="19417"/>
        <item x="704"/>
        <item x="19203"/>
        <item x="18968"/>
        <item x="860"/>
        <item x="19192"/>
        <item x="19527"/>
        <item x="639"/>
        <item x="804"/>
        <item x="711"/>
        <item x="19161"/>
        <item x="19519"/>
        <item x="813"/>
        <item x="19227"/>
        <item x="761"/>
        <item x="19244"/>
        <item x="668"/>
        <item x="19384"/>
        <item x="703"/>
        <item x="19254"/>
        <item x="19171"/>
        <item x="667"/>
        <item x="19145"/>
        <item x="666"/>
        <item x="859"/>
        <item x="665"/>
        <item x="19101"/>
        <item x="19104"/>
        <item x="19033"/>
        <item x="19110"/>
        <item x="18897"/>
        <item x="775"/>
        <item x="812"/>
        <item x="712"/>
        <item x="702"/>
        <item x="858"/>
        <item x="701"/>
        <item x="803"/>
        <item x="19298"/>
        <item x="664"/>
        <item x="19257"/>
        <item x="19053"/>
        <item x="19062"/>
        <item x="663"/>
        <item x="821"/>
        <item x="18971"/>
        <item x="19225"/>
        <item x="19048"/>
        <item x="19445"/>
        <item x="19265"/>
        <item x="19508"/>
        <item x="19530"/>
        <item x="19380"/>
        <item x="19556"/>
        <item x="19319"/>
        <item x="802"/>
        <item x="19306"/>
        <item x="19335"/>
        <item x="760"/>
        <item x="700"/>
        <item x="19424"/>
        <item x="699"/>
        <item x="801"/>
        <item x="850"/>
        <item x="19436"/>
        <item x="759"/>
        <item x="800"/>
        <item x="746"/>
        <item x="877"/>
        <item x="857"/>
        <item x="19469"/>
        <item x="19010"/>
        <item x="19135"/>
        <item x="856"/>
        <item x="799"/>
        <item x="855"/>
        <item x="725"/>
        <item x="19408"/>
        <item x="19041"/>
        <item x="19482"/>
        <item x="811"/>
        <item x="19243"/>
        <item x="854"/>
        <item x="794"/>
        <item x="724"/>
        <item x="738"/>
        <item x="19364"/>
        <item x="723"/>
        <item x="722"/>
        <item x="845"/>
        <item x="721"/>
        <item x="19120"/>
        <item x="19521"/>
        <item x="720"/>
        <item x="844"/>
        <item x="745"/>
        <item x="798"/>
        <item x="758"/>
        <item x="744"/>
        <item x="779"/>
        <item x="19253"/>
        <item x="843"/>
        <item x="719"/>
        <item x="757"/>
        <item x="797"/>
        <item x="19495"/>
        <item x="19359"/>
        <item x="810"/>
        <item x="19305"/>
        <item x="19143"/>
        <item x="19199"/>
        <item x="796"/>
        <item x="19459"/>
        <item x="19059"/>
        <item x="842"/>
        <item x="19214"/>
        <item x="19083"/>
        <item x="19256"/>
        <item x="743"/>
        <item x="853"/>
        <item x="19149"/>
        <item x="742"/>
        <item x="841"/>
        <item x="741"/>
        <item x="774"/>
        <item x="820"/>
        <item x="19311"/>
        <item x="840"/>
        <item x="808"/>
        <item x="19356"/>
        <item x="839"/>
        <item x="874"/>
        <item x="19410"/>
        <item x="19338"/>
        <item x="773"/>
        <item x="777"/>
        <item x="852"/>
        <item x="793"/>
        <item x="19484"/>
        <item x="792"/>
        <item x="809"/>
        <item x="19307"/>
        <item x="772"/>
        <item x="823"/>
        <item x="19381"/>
        <item x="19524"/>
        <item x="771"/>
        <item x="19434"/>
        <item x="770"/>
        <item x="19213"/>
        <item x="19427"/>
        <item x="791"/>
        <item x="19543"/>
        <item x="819"/>
        <item x="818"/>
        <item x="824"/>
        <item x="19216"/>
        <item x="19476"/>
        <item x="19548"/>
        <item x="817"/>
        <item x="19441"/>
        <item x="790"/>
        <item x="19415"/>
        <item x="816"/>
        <item x="19433"/>
        <item x="778"/>
        <item x="838"/>
        <item x="789"/>
        <item x="873"/>
        <item x="876"/>
        <item x="872"/>
        <item x="19342"/>
        <item x="19228"/>
        <item x="19288"/>
        <item x="19413"/>
        <item x="19299"/>
        <item x="19500"/>
        <item x="871"/>
        <item x="875"/>
        <item x="870"/>
        <item x="19511"/>
        <item x="869"/>
        <item x="868"/>
        <item x="19325"/>
        <item x="19580"/>
        <item x="837"/>
        <item x="867"/>
        <item x="815"/>
        <item x="866"/>
        <item x="19480"/>
        <item x="836"/>
        <item x="19550"/>
        <item x="19332"/>
        <item x="865"/>
        <item x="19308"/>
        <item x="851"/>
        <item x="19531"/>
        <item x="19406"/>
        <item x="881"/>
        <item x="19249"/>
        <item x="19226"/>
        <item x="880"/>
        <item x="19486"/>
        <item x="835"/>
        <item x="19537"/>
        <item x="864"/>
        <item x="834"/>
        <item x="833"/>
        <item x="863"/>
        <item x="19293"/>
        <item x="19320"/>
        <item x="19464"/>
        <item x="19232"/>
        <item x="879"/>
        <item x="19402"/>
        <item x="862"/>
        <item x="19375"/>
        <item x="878"/>
        <item x="19341"/>
        <item x="19422"/>
        <item x="19560"/>
        <item x="19549"/>
        <item x="19310"/>
        <item x="19542"/>
        <item x="19383"/>
        <item x="19403"/>
        <item x="19420"/>
        <item x="19466"/>
        <item x="19457"/>
        <item x="19533"/>
        <item x="19455"/>
        <item x="19453"/>
        <item x="19468"/>
        <item x="19358"/>
        <item x="19472"/>
        <item x="19496"/>
        <item x="19389"/>
        <item x="19416"/>
        <item x="19387"/>
        <item x="19546"/>
        <item x="19452"/>
        <item x="19525"/>
        <item x="19515"/>
        <item x="19498"/>
        <item x="19523"/>
        <item x="19516"/>
        <item x="19554"/>
        <item x="19513"/>
        <item x="19551"/>
        <item x="19467"/>
        <item x="19534"/>
        <item x="19488"/>
        <item x="19541"/>
        <item x="19494"/>
        <item x="19493"/>
        <item x="19540"/>
        <item x="19557"/>
        <item x="19491"/>
        <item x="19538"/>
        <item x="19552"/>
        <item x="19561"/>
        <item x="19490"/>
        <item x="19559"/>
        <item x="19535"/>
        <item x="19563"/>
        <item x="19558"/>
        <item x="19539"/>
        <item x="19547"/>
        <item x="19574"/>
        <item x="19553"/>
        <item x="19569"/>
        <item x="19567"/>
        <item x="19566"/>
        <item x="19565"/>
        <item x="19570"/>
        <item x="19568"/>
        <item x="19578"/>
        <item x="19573"/>
        <item x="19572"/>
        <item x="19575"/>
        <item x="19576"/>
        <item x="19577"/>
        <item x="19582"/>
        <item x="19579"/>
        <item x="19583"/>
        <item x="19581"/>
        <item t="default"/>
      </items>
    </pivotField>
    <pivotField showAll="0"/>
    <pivotField showAll="0"/>
    <pivotField showAll="0"/>
    <pivotField showAll="0"/>
    <pivotField axis="axisRow" showAll="0" sortType="descending">
      <items count="14">
        <item x="7"/>
        <item x="11"/>
        <item x="3"/>
        <item x="10"/>
        <item x="8"/>
        <item x="6"/>
        <item x="9"/>
        <item x="4"/>
        <item x="2"/>
        <item x="1"/>
        <item x="5"/>
        <item x="0"/>
        <item h="1"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1"/>
  </rowFields>
  <rowItems count="13">
    <i>
      <x v="11"/>
    </i>
    <i>
      <x v="8"/>
    </i>
    <i>
      <x v="6"/>
    </i>
    <i>
      <x v="4"/>
    </i>
    <i>
      <x v="3"/>
    </i>
    <i>
      <x/>
    </i>
    <i>
      <x v="7"/>
    </i>
    <i>
      <x v="2"/>
    </i>
    <i>
      <x v="9"/>
    </i>
    <i>
      <x v="5"/>
    </i>
    <i>
      <x v="10"/>
    </i>
    <i>
      <x v="1"/>
    </i>
    <i t="grand">
      <x/>
    </i>
  </rowItems>
  <colItems count="1">
    <i/>
  </colItems>
  <dataFields count="1">
    <dataField name="Sum of Selling Price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EE356A-4949-4611-B4B8-FCC9CC0A3638}" name="PivotTable7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Beverage">
  <location ref="D65:E174" firstHeaderRow="1" firstDataRow="1" firstDataCol="1"/>
  <pivotFields count="15">
    <pivotField dataField="1" showAll="0"/>
    <pivotField showAll="0"/>
    <pivotField showAll="0"/>
    <pivotField showAll="0"/>
    <pivotField axis="axisRow" showAll="0" measureFilter="1">
      <items count="11">
        <item x="9"/>
        <item x="5"/>
        <item x="1"/>
        <item x="4"/>
        <item x="7"/>
        <item x="8"/>
        <item x="6"/>
        <item x="3"/>
        <item x="2"/>
        <item x="0"/>
        <item t="default"/>
      </items>
    </pivotField>
    <pivotField showAll="0"/>
    <pivotField showAll="0"/>
    <pivotField showAll="0"/>
    <pivotField axis="axisRow" showAll="0">
      <items count="12">
        <item x="5"/>
        <item x="1"/>
        <item x="8"/>
        <item x="4"/>
        <item x="2"/>
        <item x="7"/>
        <item x="6"/>
        <item x="0"/>
        <item x="9"/>
        <item x="3"/>
        <item x="10"/>
        <item t="default"/>
      </items>
    </pivotField>
    <pivotField showAll="0">
      <items count="12">
        <item x="3"/>
        <item x="0"/>
        <item x="7"/>
        <item x="6"/>
        <item x="9"/>
        <item x="5"/>
        <item x="4"/>
        <item x="8"/>
        <item x="1"/>
        <item x="2"/>
        <item x="10"/>
        <item t="default"/>
      </items>
    </pivotField>
    <pivotField showAll="0"/>
    <pivotField showAll="0"/>
    <pivotField showAll="0"/>
    <pivotField showAll="0"/>
    <pivotField showAll="0"/>
  </pivotFields>
  <rowFields count="2">
    <field x="4"/>
    <field x="8"/>
  </rowFields>
  <rowItems count="10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grand">
      <x/>
    </i>
  </rowItems>
  <colItems count="1">
    <i/>
  </colItems>
  <dataFields count="1">
    <dataField name="Sum of Selling Price" fld="0" baseField="0" baseItem="0"/>
  </dataFields>
  <pivotTableStyleInfo name="PivotStyleLight16" showRowHeaders="1" showColHeaders="1" showRowStripes="0" showColStripes="0" showLastColumn="1"/>
  <filters count="1">
    <filter fld="4" type="count" evalOrder="-1" id="3" iMeasureFld="0">
      <autoFilter ref="A1">
        <filterColumn colId="0">
          <top10 val="9" filterVal="9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B83CBE-6496-4648-BC61-F83FDBCB72FA}" name="PivotTable6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50:E61" firstHeaderRow="1" firstDataRow="1" firstDataCol="1"/>
  <pivotFields count="15">
    <pivotField dataField="1" showAll="0"/>
    <pivotField axis="axisRow" showAll="0" measureFilter="1" sortType="ascending">
      <items count="367">
        <item x="127"/>
        <item x="255"/>
        <item x="251"/>
        <item x="272"/>
        <item x="299"/>
        <item x="45"/>
        <item x="292"/>
        <item x="116"/>
        <item x="173"/>
        <item x="324"/>
        <item x="65"/>
        <item x="6"/>
        <item x="212"/>
        <item x="332"/>
        <item x="172"/>
        <item x="222"/>
        <item x="36"/>
        <item x="242"/>
        <item x="151"/>
        <item x="9"/>
        <item x="129"/>
        <item x="277"/>
        <item x="314"/>
        <item x="62"/>
        <item x="200"/>
        <item x="21"/>
        <item x="167"/>
        <item x="52"/>
        <item x="72"/>
        <item x="235"/>
        <item x="248"/>
        <item x="268"/>
        <item x="183"/>
        <item x="59"/>
        <item x="342"/>
        <item x="262"/>
        <item x="267"/>
        <item x="259"/>
        <item x="281"/>
        <item x="98"/>
        <item x="29"/>
        <item x="206"/>
        <item x="279"/>
        <item x="14"/>
        <item x="302"/>
        <item x="284"/>
        <item x="147"/>
        <item x="104"/>
        <item x="44"/>
        <item x="258"/>
        <item x="207"/>
        <item x="264"/>
        <item x="121"/>
        <item x="214"/>
        <item x="220"/>
        <item x="241"/>
        <item x="325"/>
        <item x="85"/>
        <item x="128"/>
        <item x="269"/>
        <item x="252"/>
        <item x="170"/>
        <item x="39"/>
        <item x="271"/>
        <item x="50"/>
        <item x="77"/>
        <item x="125"/>
        <item x="35"/>
        <item x="4"/>
        <item x="106"/>
        <item x="193"/>
        <item x="49"/>
        <item x="230"/>
        <item x="191"/>
        <item x="280"/>
        <item x="202"/>
        <item x="142"/>
        <item x="122"/>
        <item x="274"/>
        <item x="315"/>
        <item x="323"/>
        <item x="347"/>
        <item x="331"/>
        <item x="157"/>
        <item x="31"/>
        <item x="123"/>
        <item x="337"/>
        <item x="185"/>
        <item x="82"/>
        <item x="340"/>
        <item x="8"/>
        <item x="80"/>
        <item x="28"/>
        <item x="48"/>
        <item x="310"/>
        <item x="254"/>
        <item x="53"/>
        <item x="295"/>
        <item x="363"/>
        <item x="265"/>
        <item x="90"/>
        <item x="143"/>
        <item x="150"/>
        <item x="46"/>
        <item x="303"/>
        <item x="42"/>
        <item x="358"/>
        <item x="138"/>
        <item x="216"/>
        <item x="190"/>
        <item x="20"/>
        <item x="356"/>
        <item x="196"/>
        <item x="223"/>
        <item x="75"/>
        <item x="101"/>
        <item x="24"/>
        <item x="300"/>
        <item x="175"/>
        <item x="296"/>
        <item x="353"/>
        <item x="171"/>
        <item x="164"/>
        <item x="257"/>
        <item x="93"/>
        <item x="245"/>
        <item x="247"/>
        <item x="228"/>
        <item x="293"/>
        <item x="22"/>
        <item x="55"/>
        <item x="34"/>
        <item x="160"/>
        <item x="47"/>
        <item x="165"/>
        <item x="199"/>
        <item x="149"/>
        <item x="154"/>
        <item x="329"/>
        <item x="276"/>
        <item x="87"/>
        <item x="309"/>
        <item x="162"/>
        <item x="71"/>
        <item x="37"/>
        <item x="334"/>
        <item x="297"/>
        <item x="213"/>
        <item x="32"/>
        <item x="354"/>
        <item x="12"/>
        <item x="288"/>
        <item x="359"/>
        <item x="313"/>
        <item x="140"/>
        <item x="287"/>
        <item x="74"/>
        <item x="263"/>
        <item x="177"/>
        <item x="168"/>
        <item x="270"/>
        <item x="362"/>
        <item x="273"/>
        <item x="301"/>
        <item x="66"/>
        <item x="351"/>
        <item x="113"/>
        <item x="70"/>
        <item x="182"/>
        <item x="118"/>
        <item x="321"/>
        <item x="192"/>
        <item x="124"/>
        <item x="73"/>
        <item x="38"/>
        <item x="215"/>
        <item x="56"/>
        <item x="326"/>
        <item x="57"/>
        <item x="189"/>
        <item x="224"/>
        <item x="58"/>
        <item x="161"/>
        <item x="204"/>
        <item x="96"/>
        <item x="97"/>
        <item x="115"/>
        <item x="181"/>
        <item x="155"/>
        <item x="152"/>
        <item x="23"/>
        <item x="305"/>
        <item x="320"/>
        <item x="148"/>
        <item x="304"/>
        <item x="210"/>
        <item x="350"/>
        <item x="43"/>
        <item x="26"/>
        <item x="240"/>
        <item x="11"/>
        <item x="131"/>
        <item x="137"/>
        <item x="120"/>
        <item x="336"/>
        <item x="364"/>
        <item x="249"/>
        <item x="19"/>
        <item x="166"/>
        <item x="178"/>
        <item x="179"/>
        <item x="261"/>
        <item x="343"/>
        <item x="285"/>
        <item x="30"/>
        <item x="15"/>
        <item x="134"/>
        <item x="67"/>
        <item x="105"/>
        <item x="348"/>
        <item x="13"/>
        <item x="211"/>
        <item x="322"/>
        <item x="328"/>
        <item x="275"/>
        <item x="361"/>
        <item x="114"/>
        <item x="111"/>
        <item x="238"/>
        <item x="344"/>
        <item x="78"/>
        <item x="146"/>
        <item x="156"/>
        <item x="209"/>
        <item x="203"/>
        <item x="33"/>
        <item x="239"/>
        <item x="290"/>
        <item x="308"/>
        <item x="237"/>
        <item x="0"/>
        <item x="2"/>
        <item x="312"/>
        <item x="133"/>
        <item x="88"/>
        <item x="79"/>
        <item x="197"/>
        <item x="333"/>
        <item x="349"/>
        <item x="316"/>
        <item x="83"/>
        <item x="243"/>
        <item x="327"/>
        <item x="289"/>
        <item x="345"/>
        <item x="236"/>
        <item x="18"/>
        <item x="286"/>
        <item x="130"/>
        <item x="188"/>
        <item x="153"/>
        <item x="233"/>
        <item x="61"/>
        <item x="126"/>
        <item x="208"/>
        <item x="159"/>
        <item x="282"/>
        <item x="158"/>
        <item x="86"/>
        <item x="25"/>
        <item x="250"/>
        <item x="95"/>
        <item x="330"/>
        <item x="10"/>
        <item x="205"/>
        <item x="298"/>
        <item x="108"/>
        <item x="341"/>
        <item x="174"/>
        <item x="232"/>
        <item x="318"/>
        <item x="63"/>
        <item x="226"/>
        <item x="283"/>
        <item x="278"/>
        <item x="94"/>
        <item x="227"/>
        <item x="225"/>
        <item x="119"/>
        <item x="357"/>
        <item x="51"/>
        <item x="291"/>
        <item x="99"/>
        <item x="17"/>
        <item x="221"/>
        <item x="311"/>
        <item x="231"/>
        <item x="335"/>
        <item x="195"/>
        <item x="109"/>
        <item x="103"/>
        <item x="218"/>
        <item x="112"/>
        <item x="184"/>
        <item x="54"/>
        <item x="110"/>
        <item x="69"/>
        <item x="307"/>
        <item x="306"/>
        <item x="294"/>
        <item x="84"/>
        <item x="89"/>
        <item x="339"/>
        <item x="141"/>
        <item x="194"/>
        <item x="234"/>
        <item x="260"/>
        <item x="5"/>
        <item x="68"/>
        <item x="360"/>
        <item x="244"/>
        <item x="60"/>
        <item x="355"/>
        <item x="107"/>
        <item x="163"/>
        <item x="100"/>
        <item x="246"/>
        <item x="187"/>
        <item x="91"/>
        <item x="81"/>
        <item x="256"/>
        <item x="145"/>
        <item x="117"/>
        <item x="317"/>
        <item x="319"/>
        <item x="27"/>
        <item x="135"/>
        <item x="352"/>
        <item x="229"/>
        <item x="76"/>
        <item x="266"/>
        <item x="40"/>
        <item x="1"/>
        <item x="139"/>
        <item x="186"/>
        <item x="219"/>
        <item x="253"/>
        <item x="198"/>
        <item x="346"/>
        <item x="180"/>
        <item x="7"/>
        <item x="169"/>
        <item x="201"/>
        <item x="41"/>
        <item x="136"/>
        <item x="144"/>
        <item x="132"/>
        <item x="217"/>
        <item x="64"/>
        <item x="92"/>
        <item x="176"/>
        <item x="102"/>
        <item x="16"/>
        <item x="338"/>
        <item x="3"/>
        <item x="3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 v="7"/>
    </i>
    <i>
      <x v="45"/>
    </i>
    <i>
      <x v="104"/>
    </i>
    <i>
      <x v="131"/>
    </i>
    <i>
      <x v="142"/>
    </i>
    <i>
      <x v="143"/>
    </i>
    <i>
      <x v="154"/>
    </i>
    <i>
      <x v="174"/>
    </i>
    <i>
      <x v="287"/>
    </i>
    <i>
      <x v="326"/>
    </i>
    <i t="grand">
      <x/>
    </i>
  </rowItems>
  <colItems count="1">
    <i/>
  </colItems>
  <dataFields count="1">
    <dataField name="Sum of Selling Price" fld="0" baseField="0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9F9C8-FE27-4D61-A1C9-112D93AC7E5B}" name="PivotTable5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City">
  <location ref="D29:E42" firstHeaderRow="1" firstDataRow="1" firstDataCol="1"/>
  <pivotFields count="1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4">
        <item x="7"/>
        <item x="11"/>
        <item x="3"/>
        <item x="10"/>
        <item x="8"/>
        <item x="6"/>
        <item x="9"/>
        <item x="4"/>
        <item x="2"/>
        <item x="1"/>
        <item x="5"/>
        <item x="0"/>
        <item h="1"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1"/>
  </rowFields>
  <rowItems count="13">
    <i>
      <x v="11"/>
    </i>
    <i>
      <x v="8"/>
    </i>
    <i>
      <x v="6"/>
    </i>
    <i>
      <x v="4"/>
    </i>
    <i>
      <x v="3"/>
    </i>
    <i>
      <x/>
    </i>
    <i>
      <x v="7"/>
    </i>
    <i>
      <x v="2"/>
    </i>
    <i>
      <x v="9"/>
    </i>
    <i>
      <x v="5"/>
    </i>
    <i>
      <x v="10"/>
    </i>
    <i>
      <x v="1"/>
    </i>
    <i t="grand">
      <x/>
    </i>
  </rowItems>
  <colItems count="1">
    <i/>
  </colItems>
  <dataFields count="1">
    <dataField name="Sum of Selling Price" fld="0" baseField="0" baseItem="0"/>
  </dataField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4F793E-1B4F-4DDA-A9E2-0AC32CE84EE4}" name="Table2" displayName="Table2" ref="A6:I205" totalsRowShown="0" headerRowDxfId="10" dataDxfId="11">
  <autoFilter ref="A6:I205" xr:uid="{424F793E-1B4F-4DDA-A9E2-0AC32CE84EE4}"/>
  <tableColumns count="9">
    <tableColumn id="1" xr3:uid="{33AA3ECF-A9F2-4687-B977-0391B64D4EF8}" name="Time of entry" dataDxfId="18"/>
    <tableColumn id="2" xr3:uid="{61C60AE9-6F57-4120-985C-566AF1DEB3EB}" name="Time of exit" dataDxfId="17"/>
    <tableColumn id="3" xr3:uid="{AECCBAE6-8E81-45FC-B567-5A11DC03B8DD}" name="Decimal Form Time" dataDxfId="16">
      <calculatedColumnFormula>(B7 - A7) * 24</calculatedColumnFormula>
    </tableColumn>
    <tableColumn id="4" xr3:uid="{BA599BC6-3CD9-4AF7-A53A-A733BB70E359}" name="Actual working hours" dataDxfId="15"/>
    <tableColumn id="5" xr3:uid="{6876CB0A-0654-41F2-96E2-44655C56108A}" name="Compliance" dataDxfId="14">
      <calculatedColumnFormula>IF($B$4-$E$4&lt;=C7,"Complaint","Non Complaint")</calculatedColumnFormula>
    </tableColumn>
    <tableColumn id="6" xr3:uid="{F5FDC2C0-D1DA-4C23-A271-A6F63E3E05B3}" name="Hours" dataDxfId="13">
      <calculatedColumnFormula>INT(C7)</calculatedColumnFormula>
    </tableColumn>
    <tableColumn id="7" xr3:uid="{9CA1B035-F033-4503-BD09-E347FE3FC1EE}" name="Minutes">
      <calculatedColumnFormula xml:space="preserve"> ROUND((C7 - F7) * 60, 0)</calculatedColumnFormula>
    </tableColumn>
    <tableColumn id="8" xr3:uid="{1056BFCD-9EC1-4E23-B52C-AA9123F7112A}" name="Deviation minutes">
      <calculatedColumnFormula>IF(E7="Complaint",0,(8.5-C7)*60)</calculatedColumnFormula>
    </tableColumn>
    <tableColumn id="9" xr3:uid="{BE556137-A9A6-473B-BE65-D569A015CD6F}" name="Message" dataDxfId="12">
      <calculatedColumnFormula>IF(E7="Non Complaint","dear  today   "&amp;TEXT(B7,"mm/dd/yyyy")&amp;"  you do not meet the 8:30 min in our organization  you spend " &amp;INT(F7)&amp; "   this is your working hours   " &amp;INT(G7)&amp; "  this is your  working mins    please look into discrepancy","")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1EE56CE-E85B-44B7-9A49-FD48347B4F03}" name="Table13" displayName="Table13" ref="C7:H12" totalsRowShown="0" headerRowDxfId="8">
  <autoFilter ref="C7:H12" xr:uid="{D1EE56CE-E85B-44B7-9A49-FD48347B4F03}"/>
  <tableColumns count="6">
    <tableColumn id="1" xr3:uid="{CA656724-7DDA-4296-B975-B870202128BF}" name="Sl.No"/>
    <tableColumn id="2" xr3:uid="{C210701E-C21E-41D8-808D-6823407C3478}" name="selling_price"/>
    <tableColumn id="3" xr3:uid="{34F8CE6D-0449-479A-9EBB-1658A27B19BB}" name="customer_id">
      <calculatedColumnFormula>VLOOKUP(D8,Sheet2!$A$2:$G$19930,4,FALSE)</calculatedColumnFormula>
    </tableColumn>
    <tableColumn id="4" xr3:uid="{65BA949D-A3DA-4332-A735-03FF26EB3C2E}" name="manually adding" dataDxfId="9"/>
    <tableColumn id="5" xr3:uid="{D3030950-159D-4ED7-9FD5-C4EE266332BB}" name="Firt_name">
      <calculatedColumnFormula>VLOOKUP(F8,Sheet2!$I$2:$P$2850,2,FALSE)</calculatedColumnFormula>
    </tableColumn>
    <tableColumn id="6" xr3:uid="{519ED539-8888-40D6-B200-6CD57ED51256}" name="Last_name">
      <calculatedColumnFormula>VLOOKUP(F8,Sheet2!$I$2:$P$2850,3,FALSE)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57556B5-7E93-421D-9926-EA3648D06F42}" name="Table14" displayName="Table14" ref="J16:N26" totalsRowShown="0" headerRowDxfId="1" headerRowBorderDxfId="6" tableBorderDxfId="7">
  <autoFilter ref="J16:N26" xr:uid="{F57556B5-7E93-421D-9926-EA3648D06F42}"/>
  <tableColumns count="5">
    <tableColumn id="1" xr3:uid="{7CD6B561-A7A4-40B6-8703-0D0CB5A2F835}" name="Sl.No" dataDxfId="5"/>
    <tableColumn id="2" xr3:uid="{6852E0E7-1957-49B2-BD5F-3D504C6E7955}" name="selling_price"/>
    <tableColumn id="3" xr3:uid="{DA71527D-418E-4E44-8439-BB366AD58312}" name="customer_id" dataDxfId="4">
      <calculatedColumnFormula>VLOOKUP(K17,Sheet2!$A$2:$G$19930,4,FALSE)</calculatedColumnFormula>
    </tableColumn>
    <tableColumn id="4" xr3:uid="{7687EC52-8DFF-454A-A07F-BFED37D5F454}" name="manually adding" dataDxfId="3"/>
    <tableColumn id="5" xr3:uid="{84F82D48-F728-4F8A-88B3-A05390CF8B54}" name="City" dataDxfId="2">
      <calculatedColumnFormula>VLOOKUP(M17,Sheet2!$I$2:$P$2850,5,FALSE)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348BF72-C722-4BE3-907E-178C74C4AF97}" name="Table15" displayName="Table15" ref="H50:J51" totalsRowShown="0" headerRowDxfId="0">
  <autoFilter ref="H50:J51" xr:uid="{C348BF72-C722-4BE3-907E-178C74C4AF97}"/>
  <tableColumns count="3">
    <tableColumn id="1" xr3:uid="{4A7647D2-681B-4877-9CD7-20A368DE3095}" name="Max_value">
      <calculatedColumnFormula>LARGE(Sheet2!B:B,1)</calculatedColumnFormula>
    </tableColumn>
    <tableColumn id="2" xr3:uid="{51D4C008-C0B3-44D3-B620-2CF2A4A85324}" name="beverage">
      <calculatedColumnFormula>VLOOKUP(H51,Sheet2!B1:G19930,5,FALSE)</calculatedColumnFormula>
    </tableColumn>
    <tableColumn id="3" xr3:uid="{ECD0EAA9-85E6-4A8B-A6CF-AF37DE6291F5}" name="Count_Value">
      <calculatedColumnFormula>COUNTIF(Sheet2!F:F,Dashboard!I51)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openxmlformats.org/officeDocument/2006/relationships/table" Target="../tables/table4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3.xml"/><Relationship Id="rId5" Type="http://schemas.openxmlformats.org/officeDocument/2006/relationships/table" Target="../tables/table2.xm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001"/>
  <sheetViews>
    <sheetView zoomScale="94" workbookViewId="0">
      <selection activeCell="I9" sqref="I9"/>
    </sheetView>
  </sheetViews>
  <sheetFormatPr defaultColWidth="12.6640625" defaultRowHeight="15.75" customHeight="1" x14ac:dyDescent="0.25"/>
  <cols>
    <col min="1" max="1" width="18.88671875" customWidth="1"/>
    <col min="2" max="2" width="16.109375" customWidth="1"/>
    <col min="3" max="3" width="18.88671875" customWidth="1"/>
    <col min="4" max="4" width="20.6640625" customWidth="1"/>
    <col min="5" max="5" width="18.109375" customWidth="1"/>
    <col min="6" max="6" width="11.109375" customWidth="1"/>
    <col min="7" max="7" width="10.44140625" customWidth="1"/>
    <col min="8" max="8" width="18.77734375" customWidth="1"/>
    <col min="9" max="9" width="152.5546875" customWidth="1"/>
  </cols>
  <sheetData>
    <row r="1" spans="1:27" ht="15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5.75" customHeight="1" x14ac:dyDescent="0.3">
      <c r="A2" s="1"/>
      <c r="B2" s="1" t="s">
        <v>0</v>
      </c>
      <c r="C2" s="1"/>
      <c r="D2" s="1" t="s">
        <v>1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5.75" customHeight="1" x14ac:dyDescent="0.3">
      <c r="A3" s="1" t="s">
        <v>2</v>
      </c>
      <c r="B3" s="2">
        <v>8</v>
      </c>
      <c r="C3" s="2"/>
      <c r="D3" s="2">
        <v>30</v>
      </c>
      <c r="E3" s="10">
        <v>0.35416666666666669</v>
      </c>
      <c r="F3" s="8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5.75" customHeight="1" x14ac:dyDescent="0.3">
      <c r="A4" s="1" t="s">
        <v>3</v>
      </c>
      <c r="B4" s="15">
        <f>E3*24</f>
        <v>8.5</v>
      </c>
      <c r="C4" s="1"/>
      <c r="D4" s="12" t="s">
        <v>3557</v>
      </c>
      <c r="E4" s="16">
        <v>0.1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5.75" customHeigh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5.75" customHeight="1" x14ac:dyDescent="0.3">
      <c r="A6" s="1" t="s">
        <v>4</v>
      </c>
      <c r="B6" s="1" t="s">
        <v>5</v>
      </c>
      <c r="C6" s="1" t="s">
        <v>3556</v>
      </c>
      <c r="D6" s="1" t="s">
        <v>6</v>
      </c>
      <c r="E6" s="1" t="s">
        <v>7</v>
      </c>
      <c r="F6" s="1" t="s">
        <v>0</v>
      </c>
      <c r="G6" s="1" t="s">
        <v>1</v>
      </c>
      <c r="H6" s="1" t="s">
        <v>8</v>
      </c>
      <c r="I6" s="1" t="s">
        <v>9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5.75" customHeight="1" x14ac:dyDescent="0.3">
      <c r="A7" s="3">
        <v>43961.288194444445</v>
      </c>
      <c r="B7" s="3">
        <v>43961.648611111108</v>
      </c>
      <c r="C7" s="11">
        <v>8.6499999999068677</v>
      </c>
      <c r="D7" s="9">
        <f>B7-A7</f>
        <v>0.36041666666278616</v>
      </c>
      <c r="E7" s="1" t="str">
        <f>IF($B$4-$E$4&lt;=C7,"Complaint","Non Complaint")</f>
        <v>Complaint</v>
      </c>
      <c r="F7" s="1">
        <f>INT(C7)</f>
        <v>8</v>
      </c>
      <c r="G7">
        <f xml:space="preserve"> ROUND((C7 - F7) * 60, 0)</f>
        <v>39</v>
      </c>
      <c r="H7">
        <f>IF(E7="Complaint",0,(8.5-C7)*60)</f>
        <v>0</v>
      </c>
      <c r="I7" s="1" t="str">
        <f>IF(E7="Non Complaint","dear  today   "&amp;TEXT(B7,"mm/dd/yyyy")&amp;"  you do not meet the 8:30 min in our organization " &amp;INT(F7)&amp; "   this is your working time  on today","")</f>
        <v/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5.75" customHeight="1" x14ac:dyDescent="0.3">
      <c r="A8" s="3">
        <v>44085.293749999997</v>
      </c>
      <c r="B8" s="3">
        <v>44085.65</v>
      </c>
      <c r="C8" s="11">
        <f t="shared" ref="C8:C71" si="0">(B8 - A8) * 24</f>
        <v>8.5500000001047738</v>
      </c>
      <c r="D8" s="9">
        <f t="shared" ref="D8:D71" si="1">B8-A8</f>
        <v>0.35625000000436557</v>
      </c>
      <c r="E8" s="1" t="str">
        <f t="shared" ref="E8:E71" si="2">IF($B$4-$E$4&lt;=C8,"Complaint","Non Complaint")</f>
        <v>Complaint</v>
      </c>
      <c r="F8" s="1">
        <f t="shared" ref="F8:F15" si="3">INT(C8)</f>
        <v>8</v>
      </c>
      <c r="G8">
        <f t="shared" ref="G8:G15" si="4" xml:space="preserve"> ROUND((C8 - F8) * 60, 0)</f>
        <v>33</v>
      </c>
      <c r="H8">
        <f t="shared" ref="H8:H71" si="5">IF(E8="Complaint",0,(8.5-C8)*60)</f>
        <v>0</v>
      </c>
      <c r="I8" s="1" t="str">
        <f>IF(E8="Non Complaint","dear  today   "&amp;TEXT(B8,"mm/dd/yyyy")&amp;"  you do not meet the 8:30 min in our organization  you spend " &amp;INT(F8)&amp; "   this is your working hours   " &amp;INT(G8)&amp; "  this is your  working mins    please look into discrepancy","")</f>
        <v/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5.75" customHeight="1" x14ac:dyDescent="0.3">
      <c r="A9" s="3">
        <v>43599.283333333333</v>
      </c>
      <c r="B9" s="3">
        <v>43599.6</v>
      </c>
      <c r="C9" s="11">
        <f t="shared" si="0"/>
        <v>7.5999999999767169</v>
      </c>
      <c r="D9" s="9">
        <f t="shared" si="1"/>
        <v>0.31666666666569654</v>
      </c>
      <c r="E9" s="1" t="str">
        <f t="shared" si="2"/>
        <v>Non Complaint</v>
      </c>
      <c r="F9" s="1">
        <f t="shared" si="3"/>
        <v>7</v>
      </c>
      <c r="G9">
        <f t="shared" si="4"/>
        <v>36</v>
      </c>
      <c r="H9">
        <f t="shared" si="5"/>
        <v>54.000000001396984</v>
      </c>
      <c r="I9" s="1" t="str">
        <f t="shared" ref="I9:I72" si="6">IF(E9="Non Complaint","dear  today   "&amp;TEXT(B9,"mm/dd/yyyy")&amp;"  you do not meet the 8:30 min in our organization  you spend " &amp;INT(F9)&amp; "   this is your working hours   " &amp;INT(G9)&amp; "  this is your  working mins    please look into discrepancy","")</f>
        <v>dear  today   05/14/2019  you do not meet the 8:30 min in our organization  you spend 7   this is your working hours   36  this is your  working mins    please look into discrepancy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5.75" customHeight="1" x14ac:dyDescent="0.3">
      <c r="A10" s="3">
        <v>44910.290972222225</v>
      </c>
      <c r="B10" s="3">
        <v>44910.618750000001</v>
      </c>
      <c r="C10" s="11">
        <f t="shared" si="0"/>
        <v>7.8666666666395031</v>
      </c>
      <c r="D10" s="9">
        <f t="shared" si="1"/>
        <v>0.32777777777664596</v>
      </c>
      <c r="E10" s="1" t="str">
        <f t="shared" si="2"/>
        <v>Non Complaint</v>
      </c>
      <c r="F10" s="1">
        <f t="shared" si="3"/>
        <v>7</v>
      </c>
      <c r="G10">
        <f t="shared" si="4"/>
        <v>52</v>
      </c>
      <c r="H10">
        <f t="shared" si="5"/>
        <v>38.000000001629815</v>
      </c>
      <c r="I10" s="1" t="str">
        <f t="shared" si="6"/>
        <v>dear  today   12/15/2022  you do not meet the 8:30 min in our organization  you spend 7   this is your working hours   52  this is your  working mins    please look into discrepancy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5.75" customHeight="1" x14ac:dyDescent="0.3">
      <c r="A11" s="3">
        <v>43632.268750000003</v>
      </c>
      <c r="B11" s="3">
        <v>43632.625</v>
      </c>
      <c r="C11" s="11">
        <f t="shared" si="0"/>
        <v>8.5499999999301508</v>
      </c>
      <c r="D11" s="9">
        <f t="shared" si="1"/>
        <v>0.35624999999708962</v>
      </c>
      <c r="E11" s="1" t="str">
        <f t="shared" si="2"/>
        <v>Complaint</v>
      </c>
      <c r="F11" s="1">
        <f t="shared" si="3"/>
        <v>8</v>
      </c>
      <c r="G11">
        <f t="shared" si="4"/>
        <v>33</v>
      </c>
      <c r="H11">
        <f t="shared" si="5"/>
        <v>0</v>
      </c>
      <c r="I11" s="1" t="str">
        <f t="shared" si="6"/>
        <v/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5.75" customHeight="1" x14ac:dyDescent="0.3">
      <c r="A12" s="3">
        <v>43878.274305555555</v>
      </c>
      <c r="B12" s="3">
        <v>43878.589583333334</v>
      </c>
      <c r="C12" s="11">
        <f t="shared" si="0"/>
        <v>7.5666666667093523</v>
      </c>
      <c r="D12" s="9">
        <f t="shared" si="1"/>
        <v>0.31527777777955635</v>
      </c>
      <c r="E12" s="1" t="str">
        <f t="shared" si="2"/>
        <v>Non Complaint</v>
      </c>
      <c r="F12" s="1">
        <f t="shared" si="3"/>
        <v>7</v>
      </c>
      <c r="G12">
        <f t="shared" si="4"/>
        <v>34</v>
      </c>
      <c r="H12">
        <f t="shared" si="5"/>
        <v>55.999999997438863</v>
      </c>
      <c r="I12" s="1" t="str">
        <f t="shared" si="6"/>
        <v>dear  today   02/17/2020  you do not meet the 8:30 min in our organization  you spend 7   this is your working hours   34  this is your  working mins    please look into discrepancy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5.75" customHeight="1" x14ac:dyDescent="0.3">
      <c r="A13" s="3">
        <v>43664.291666666664</v>
      </c>
      <c r="B13" s="3">
        <v>43664.630555555559</v>
      </c>
      <c r="C13" s="11">
        <f t="shared" si="0"/>
        <v>8.1333333334769122</v>
      </c>
      <c r="D13" s="9">
        <f t="shared" si="1"/>
        <v>0.33888888889487134</v>
      </c>
      <c r="E13" s="1" t="str">
        <f t="shared" si="2"/>
        <v>Non Complaint</v>
      </c>
      <c r="F13" s="1">
        <f t="shared" si="3"/>
        <v>8</v>
      </c>
      <c r="G13">
        <f t="shared" si="4"/>
        <v>8</v>
      </c>
      <c r="H13" s="17">
        <f t="shared" si="5"/>
        <v>21.999999991385266</v>
      </c>
      <c r="I13" s="1" t="str">
        <f t="shared" si="6"/>
        <v>dear  today   07/18/2019  you do not meet the 8:30 min in our organization  you spend 8   this is your working hours   8  this is your  working mins    please look into discrepancy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5.75" customHeight="1" x14ac:dyDescent="0.3">
      <c r="A14" s="3">
        <v>45251.275000000001</v>
      </c>
      <c r="B14" s="3">
        <v>45251.597222222219</v>
      </c>
      <c r="C14" s="11">
        <f t="shared" si="0"/>
        <v>7.7333333332207985</v>
      </c>
      <c r="D14" s="9">
        <f t="shared" si="1"/>
        <v>0.32222222221753327</v>
      </c>
      <c r="E14" s="1" t="str">
        <f t="shared" si="2"/>
        <v>Non Complaint</v>
      </c>
      <c r="F14" s="1">
        <f t="shared" si="3"/>
        <v>7</v>
      </c>
      <c r="G14">
        <f t="shared" si="4"/>
        <v>44</v>
      </c>
      <c r="H14" s="17">
        <f t="shared" si="5"/>
        <v>46.000000006752089</v>
      </c>
      <c r="I14" s="1" t="str">
        <f t="shared" si="6"/>
        <v>dear  today   11/21/2023  you do not meet the 8:30 min in our organization  you spend 7   this is your working hours   44  this is your  working mins    please look into discrepancy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5.75" customHeight="1" x14ac:dyDescent="0.3">
      <c r="A15" s="3">
        <v>44764.270833333336</v>
      </c>
      <c r="B15" s="3">
        <v>44764.597916666666</v>
      </c>
      <c r="C15" s="11">
        <f t="shared" si="0"/>
        <v>7.8499999999185093</v>
      </c>
      <c r="D15" s="9">
        <f t="shared" si="1"/>
        <v>0.32708333332993789</v>
      </c>
      <c r="E15" s="1" t="str">
        <f t="shared" si="2"/>
        <v>Non Complaint</v>
      </c>
      <c r="F15" s="1">
        <f t="shared" si="3"/>
        <v>7</v>
      </c>
      <c r="G15">
        <f t="shared" si="4"/>
        <v>51</v>
      </c>
      <c r="H15">
        <f t="shared" si="5"/>
        <v>39.000000004889444</v>
      </c>
      <c r="I15" s="1" t="str">
        <f t="shared" si="6"/>
        <v>dear  today   07/22/2022  you do not meet the 8:30 min in our organization  you spend 7   this is your working hours   51  this is your  working mins    please look into discrepancy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5.75" customHeight="1" x14ac:dyDescent="0.3">
      <c r="A16" s="3">
        <v>44523.279861111114</v>
      </c>
      <c r="B16" s="3">
        <v>44523.599305555559</v>
      </c>
      <c r="C16" s="11">
        <f t="shared" si="0"/>
        <v>7.6666666666860692</v>
      </c>
      <c r="D16" s="9">
        <f t="shared" si="1"/>
        <v>0.31944444444525288</v>
      </c>
      <c r="E16" s="1" t="str">
        <f t="shared" si="2"/>
        <v>Non Complaint</v>
      </c>
      <c r="F16" s="1">
        <f t="shared" ref="F16:F79" si="7">INT(C16)</f>
        <v>7</v>
      </c>
      <c r="G16">
        <f t="shared" ref="G16:G79" si="8" xml:space="preserve"> ROUND((C16 - F16) * 60, 0)</f>
        <v>40</v>
      </c>
      <c r="H16">
        <f t="shared" si="5"/>
        <v>49.999999998835847</v>
      </c>
      <c r="I16" s="1" t="str">
        <f t="shared" si="6"/>
        <v>dear  today   11/23/2021  you do not meet the 8:30 min in our organization  you spend 7   this is your working hours   40  this is your  working mins    please look into discrepancy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.75" customHeight="1" x14ac:dyDescent="0.3">
      <c r="A17" s="3">
        <v>44310.29583333333</v>
      </c>
      <c r="B17" s="3">
        <v>44310.645833333336</v>
      </c>
      <c r="C17" s="11">
        <f t="shared" si="0"/>
        <v>8.4000000001396984</v>
      </c>
      <c r="D17" s="9">
        <f t="shared" si="1"/>
        <v>0.35000000000582077</v>
      </c>
      <c r="E17" s="1" t="str">
        <f t="shared" si="2"/>
        <v>Complaint</v>
      </c>
      <c r="F17" s="1">
        <f t="shared" si="7"/>
        <v>8</v>
      </c>
      <c r="G17">
        <f t="shared" si="8"/>
        <v>24</v>
      </c>
      <c r="H17">
        <f t="shared" si="5"/>
        <v>0</v>
      </c>
      <c r="I17" s="1" t="str">
        <f t="shared" si="6"/>
        <v/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.75" customHeight="1" x14ac:dyDescent="0.3">
      <c r="A18" s="3">
        <v>44920.281944444447</v>
      </c>
      <c r="B18" s="3">
        <v>44920.597222222219</v>
      </c>
      <c r="C18" s="11">
        <f t="shared" si="0"/>
        <v>7.5666666665347293</v>
      </c>
      <c r="D18" s="9">
        <f t="shared" si="1"/>
        <v>0.31527777777228039</v>
      </c>
      <c r="E18" s="1" t="str">
        <f t="shared" si="2"/>
        <v>Non Complaint</v>
      </c>
      <c r="F18" s="1">
        <f t="shared" si="7"/>
        <v>7</v>
      </c>
      <c r="G18">
        <f t="shared" si="8"/>
        <v>34</v>
      </c>
      <c r="H18" s="17">
        <f t="shared" si="5"/>
        <v>56.000000007916242</v>
      </c>
      <c r="I18" s="1" t="str">
        <f t="shared" si="6"/>
        <v>dear  today   12/25/2022  you do not meet the 8:30 min in our organization  you spend 7   this is your working hours   34  this is your  working mins    please look into discrepancy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.75" customHeight="1" x14ac:dyDescent="0.3">
      <c r="A19" s="3">
        <v>44314.281944444447</v>
      </c>
      <c r="B19" s="3">
        <v>44314.606944444444</v>
      </c>
      <c r="C19" s="11">
        <f t="shared" si="0"/>
        <v>7.7999999999301508</v>
      </c>
      <c r="D19" s="9">
        <f t="shared" si="1"/>
        <v>0.32499999999708962</v>
      </c>
      <c r="E19" s="1" t="str">
        <f t="shared" si="2"/>
        <v>Non Complaint</v>
      </c>
      <c r="F19" s="1">
        <f t="shared" si="7"/>
        <v>7</v>
      </c>
      <c r="G19">
        <f t="shared" si="8"/>
        <v>48</v>
      </c>
      <c r="H19">
        <f t="shared" si="5"/>
        <v>42.000000004190952</v>
      </c>
      <c r="I19" s="1" t="str">
        <f t="shared" si="6"/>
        <v>dear  today   04/28/2021  you do not meet the 8:30 min in our organization  you spend 7   this is your working hours   48  this is your  working mins    please look into discrepancy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.75" customHeight="1" x14ac:dyDescent="0.3">
      <c r="A20" s="3">
        <v>45044.283333333333</v>
      </c>
      <c r="B20" s="3">
        <v>45044.599305555559</v>
      </c>
      <c r="C20" s="11">
        <f t="shared" si="0"/>
        <v>7.5833333334303461</v>
      </c>
      <c r="D20" s="9">
        <f t="shared" si="1"/>
        <v>0.31597222222626442</v>
      </c>
      <c r="E20" s="1" t="str">
        <f t="shared" si="2"/>
        <v>Non Complaint</v>
      </c>
      <c r="F20" s="1">
        <f t="shared" si="7"/>
        <v>7</v>
      </c>
      <c r="G20">
        <f t="shared" si="8"/>
        <v>35</v>
      </c>
      <c r="H20" s="17">
        <f t="shared" si="5"/>
        <v>54.999999994179234</v>
      </c>
      <c r="I20" s="1" t="str">
        <f t="shared" si="6"/>
        <v>dear  today   04/28/2023  you do not meet the 8:30 min in our organization  you spend 7   this is your working hours   35  this is your  working mins    please look into discrepancy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 x14ac:dyDescent="0.3">
      <c r="A21" s="3">
        <v>45166.284722222219</v>
      </c>
      <c r="B21" s="3">
        <v>45166.652083333334</v>
      </c>
      <c r="C21" s="11">
        <f t="shared" si="0"/>
        <v>8.8166666667675599</v>
      </c>
      <c r="D21" s="9">
        <f t="shared" si="1"/>
        <v>0.367361111115315</v>
      </c>
      <c r="E21" s="1" t="str">
        <f t="shared" si="2"/>
        <v>Complaint</v>
      </c>
      <c r="F21" s="1">
        <f t="shared" si="7"/>
        <v>8</v>
      </c>
      <c r="G21">
        <f t="shared" si="8"/>
        <v>49</v>
      </c>
      <c r="H21">
        <f t="shared" si="5"/>
        <v>0</v>
      </c>
      <c r="I21" s="1" t="str">
        <f t="shared" si="6"/>
        <v/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.75" customHeight="1" x14ac:dyDescent="0.3">
      <c r="A22" s="3">
        <v>43467.284722222219</v>
      </c>
      <c r="B22" s="3">
        <v>43467.630555555559</v>
      </c>
      <c r="C22" s="11">
        <f t="shared" si="0"/>
        <v>8.3000000001629815</v>
      </c>
      <c r="D22" s="9">
        <f t="shared" si="1"/>
        <v>0.34583333334012423</v>
      </c>
      <c r="E22" s="1" t="str">
        <f t="shared" si="2"/>
        <v>Non Complaint</v>
      </c>
      <c r="F22" s="1">
        <f t="shared" si="7"/>
        <v>8</v>
      </c>
      <c r="G22">
        <f t="shared" si="8"/>
        <v>18</v>
      </c>
      <c r="H22" s="17">
        <f t="shared" si="5"/>
        <v>11.999999990221113</v>
      </c>
      <c r="I22" s="1" t="str">
        <f t="shared" si="6"/>
        <v>dear  today   01/02/2019  you do not meet the 8:30 min in our organization  you spend 8   this is your working hours   18  this is your  working mins    please look into discrepancy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.75" customHeight="1" x14ac:dyDescent="0.3">
      <c r="A23" s="3">
        <v>44717.265972222223</v>
      </c>
      <c r="B23" s="3">
        <v>44717.611805555556</v>
      </c>
      <c r="C23" s="11">
        <f t="shared" si="0"/>
        <v>8.2999999999883585</v>
      </c>
      <c r="D23" s="9">
        <f t="shared" si="1"/>
        <v>0.34583333333284827</v>
      </c>
      <c r="E23" s="1" t="str">
        <f t="shared" si="2"/>
        <v>Non Complaint</v>
      </c>
      <c r="F23" s="1">
        <f t="shared" si="7"/>
        <v>8</v>
      </c>
      <c r="G23">
        <f t="shared" si="8"/>
        <v>18</v>
      </c>
      <c r="H23">
        <f t="shared" si="5"/>
        <v>12.000000000698492</v>
      </c>
      <c r="I23" s="1" t="str">
        <f t="shared" si="6"/>
        <v>dear  today   06/05/2022  you do not meet the 8:30 min in our organization  you spend 8   this is your working hours   18  this is your  working mins    please look into discrepancy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.75" customHeight="1" x14ac:dyDescent="0.3">
      <c r="A24" s="3">
        <v>43867.291666666664</v>
      </c>
      <c r="B24" s="3">
        <v>43867.625694444447</v>
      </c>
      <c r="C24" s="11">
        <f t="shared" si="0"/>
        <v>8.0166666667792015</v>
      </c>
      <c r="D24" s="9">
        <f t="shared" si="1"/>
        <v>0.33402777778246673</v>
      </c>
      <c r="E24" s="1" t="str">
        <f t="shared" si="2"/>
        <v>Non Complaint</v>
      </c>
      <c r="F24" s="1">
        <f t="shared" si="7"/>
        <v>8</v>
      </c>
      <c r="G24">
        <f t="shared" si="8"/>
        <v>1</v>
      </c>
      <c r="H24" s="17">
        <f t="shared" si="5"/>
        <v>28.999999993247911</v>
      </c>
      <c r="I24" s="1" t="str">
        <f t="shared" si="6"/>
        <v>dear  today   02/06/2020  you do not meet the 8:30 min in our organization  you spend 8   this is your working hours   1  this is your  working mins    please look into discrepancy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.75" customHeight="1" x14ac:dyDescent="0.3">
      <c r="A25" s="3">
        <v>45237.29583333333</v>
      </c>
      <c r="B25" s="3">
        <v>45237.615972222222</v>
      </c>
      <c r="C25" s="11">
        <f t="shared" si="0"/>
        <v>7.683333333407063</v>
      </c>
      <c r="D25" s="9">
        <f t="shared" si="1"/>
        <v>0.32013888889196096</v>
      </c>
      <c r="E25" s="1" t="str">
        <f t="shared" si="2"/>
        <v>Non Complaint</v>
      </c>
      <c r="F25" s="1">
        <f t="shared" si="7"/>
        <v>7</v>
      </c>
      <c r="G25">
        <f t="shared" si="8"/>
        <v>41</v>
      </c>
      <c r="H25">
        <f t="shared" si="5"/>
        <v>48.999999995576218</v>
      </c>
      <c r="I25" s="1" t="str">
        <f t="shared" si="6"/>
        <v>dear  today   11/07/2023  you do not meet the 8:30 min in our organization  you spend 7   this is your working hours   41  this is your  working mins    please look into discrepancy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.75" customHeight="1" x14ac:dyDescent="0.3">
      <c r="A26" s="3">
        <v>44508.295138888891</v>
      </c>
      <c r="B26" s="3">
        <v>44508.668055555558</v>
      </c>
      <c r="C26" s="11">
        <f t="shared" si="0"/>
        <v>8.9500000000116415</v>
      </c>
      <c r="D26" s="9">
        <f t="shared" si="1"/>
        <v>0.37291666666715173</v>
      </c>
      <c r="E26" s="1" t="str">
        <f t="shared" si="2"/>
        <v>Complaint</v>
      </c>
      <c r="F26" s="1">
        <f t="shared" si="7"/>
        <v>8</v>
      </c>
      <c r="G26">
        <f t="shared" si="8"/>
        <v>57</v>
      </c>
      <c r="H26">
        <f t="shared" si="5"/>
        <v>0</v>
      </c>
      <c r="I26" s="1" t="str">
        <f t="shared" si="6"/>
        <v/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4.4" x14ac:dyDescent="0.3">
      <c r="A27" s="3">
        <v>45178.275694444441</v>
      </c>
      <c r="B27" s="3">
        <v>45178.600694444445</v>
      </c>
      <c r="C27" s="11">
        <f t="shared" si="0"/>
        <v>7.8000000001047738</v>
      </c>
      <c r="D27" s="9">
        <f t="shared" si="1"/>
        <v>0.32500000000436557</v>
      </c>
      <c r="E27" s="1" t="str">
        <f t="shared" si="2"/>
        <v>Non Complaint</v>
      </c>
      <c r="F27" s="1">
        <f t="shared" si="7"/>
        <v>7</v>
      </c>
      <c r="G27">
        <f t="shared" si="8"/>
        <v>48</v>
      </c>
      <c r="H27" s="17">
        <f t="shared" si="5"/>
        <v>41.999999993713573</v>
      </c>
      <c r="I27" s="1" t="str">
        <f t="shared" si="6"/>
        <v>dear  today   09/09/2023  you do not meet the 8:30 min in our organization  you spend 7   this is your working hours   48  this is your  working mins    please look into discrepancy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4.4" x14ac:dyDescent="0.3">
      <c r="A28" s="3">
        <v>45272.288888888892</v>
      </c>
      <c r="B28" s="3">
        <v>45272.677777777775</v>
      </c>
      <c r="C28" s="11">
        <f t="shared" si="0"/>
        <v>9.3333333331975155</v>
      </c>
      <c r="D28" s="9">
        <f t="shared" si="1"/>
        <v>0.38888888888322981</v>
      </c>
      <c r="E28" s="1" t="str">
        <f t="shared" si="2"/>
        <v>Complaint</v>
      </c>
      <c r="F28" s="1">
        <f t="shared" si="7"/>
        <v>9</v>
      </c>
      <c r="G28">
        <f t="shared" si="8"/>
        <v>20</v>
      </c>
      <c r="H28">
        <f t="shared" si="5"/>
        <v>0</v>
      </c>
      <c r="I28" s="1" t="str">
        <f t="shared" si="6"/>
        <v/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4.4" x14ac:dyDescent="0.3">
      <c r="A29" s="3">
        <v>44633.293749999997</v>
      </c>
      <c r="B29" s="3">
        <v>44633.659722222219</v>
      </c>
      <c r="C29" s="11">
        <f t="shared" si="0"/>
        <v>8.7833333333255723</v>
      </c>
      <c r="D29" s="9">
        <f t="shared" si="1"/>
        <v>0.36597222222189885</v>
      </c>
      <c r="E29" s="1" t="str">
        <f t="shared" si="2"/>
        <v>Complaint</v>
      </c>
      <c r="F29" s="1">
        <f t="shared" si="7"/>
        <v>8</v>
      </c>
      <c r="G29">
        <f t="shared" si="8"/>
        <v>47</v>
      </c>
      <c r="H29">
        <f t="shared" si="5"/>
        <v>0</v>
      </c>
      <c r="I29" s="1" t="str">
        <f t="shared" si="6"/>
        <v/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4.4" x14ac:dyDescent="0.3">
      <c r="A30" s="3">
        <v>43935.286111111112</v>
      </c>
      <c r="B30" s="3">
        <v>43935.663888888892</v>
      </c>
      <c r="C30" s="11">
        <f t="shared" si="0"/>
        <v>9.0666666667093523</v>
      </c>
      <c r="D30" s="9">
        <f t="shared" si="1"/>
        <v>0.37777777777955635</v>
      </c>
      <c r="E30" s="1" t="str">
        <f t="shared" si="2"/>
        <v>Complaint</v>
      </c>
      <c r="F30" s="1">
        <f t="shared" si="7"/>
        <v>9</v>
      </c>
      <c r="G30">
        <f t="shared" si="8"/>
        <v>4</v>
      </c>
      <c r="H30">
        <f t="shared" si="5"/>
        <v>0</v>
      </c>
      <c r="I30" s="1" t="str">
        <f t="shared" si="6"/>
        <v/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4.4" x14ac:dyDescent="0.3">
      <c r="A31" s="3">
        <v>43723.28402777778</v>
      </c>
      <c r="B31" s="3">
        <v>43723.626388888886</v>
      </c>
      <c r="C31" s="11">
        <f t="shared" si="0"/>
        <v>8.2166666665580124</v>
      </c>
      <c r="D31" s="9">
        <f t="shared" si="1"/>
        <v>0.34236111110658385</v>
      </c>
      <c r="E31" s="1" t="str">
        <f t="shared" si="2"/>
        <v>Non Complaint</v>
      </c>
      <c r="F31" s="1">
        <f t="shared" si="7"/>
        <v>8</v>
      </c>
      <c r="G31">
        <f t="shared" si="8"/>
        <v>13</v>
      </c>
      <c r="H31" s="17">
        <f t="shared" si="5"/>
        <v>17.000000006519258</v>
      </c>
      <c r="I31" s="1" t="str">
        <f t="shared" si="6"/>
        <v>dear  today   09/15/2019  you do not meet the 8:30 min in our organization  you spend 8   this is your working hours   13  this is your  working mins    please look into discrepancy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4.4" x14ac:dyDescent="0.3">
      <c r="A32" s="3">
        <v>43632.3</v>
      </c>
      <c r="B32" s="3">
        <v>43632.675000000003</v>
      </c>
      <c r="C32" s="11">
        <f t="shared" si="0"/>
        <v>9</v>
      </c>
      <c r="D32" s="9">
        <f t="shared" si="1"/>
        <v>0.375</v>
      </c>
      <c r="E32" s="1" t="str">
        <f t="shared" si="2"/>
        <v>Complaint</v>
      </c>
      <c r="F32" s="1">
        <f t="shared" si="7"/>
        <v>9</v>
      </c>
      <c r="G32">
        <f t="shared" si="8"/>
        <v>0</v>
      </c>
      <c r="H32">
        <f t="shared" si="5"/>
        <v>0</v>
      </c>
      <c r="I32" s="1" t="str">
        <f t="shared" si="6"/>
        <v/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4.4" x14ac:dyDescent="0.3">
      <c r="A33" s="3">
        <v>44274.28402777778</v>
      </c>
      <c r="B33" s="3">
        <v>44274.672222222223</v>
      </c>
      <c r="C33" s="11">
        <f t="shared" si="0"/>
        <v>9.3166666666511446</v>
      </c>
      <c r="D33" s="9">
        <f t="shared" si="1"/>
        <v>0.38819444444379769</v>
      </c>
      <c r="E33" s="1" t="str">
        <f t="shared" si="2"/>
        <v>Complaint</v>
      </c>
      <c r="F33" s="1">
        <f t="shared" si="7"/>
        <v>9</v>
      </c>
      <c r="G33">
        <f t="shared" si="8"/>
        <v>19</v>
      </c>
      <c r="H33">
        <f t="shared" si="5"/>
        <v>0</v>
      </c>
      <c r="I33" s="1" t="str">
        <f t="shared" si="6"/>
        <v/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4.4" x14ac:dyDescent="0.3">
      <c r="A34" s="3">
        <v>45189.288888888892</v>
      </c>
      <c r="B34" s="3">
        <v>45189.647222222222</v>
      </c>
      <c r="C34" s="11">
        <f t="shared" si="0"/>
        <v>8.5999999999185093</v>
      </c>
      <c r="D34" s="9">
        <f t="shared" si="1"/>
        <v>0.35833333332993789</v>
      </c>
      <c r="E34" s="1" t="str">
        <f t="shared" si="2"/>
        <v>Complaint</v>
      </c>
      <c r="F34" s="1">
        <f t="shared" si="7"/>
        <v>8</v>
      </c>
      <c r="G34">
        <f t="shared" si="8"/>
        <v>36</v>
      </c>
      <c r="H34">
        <f t="shared" si="5"/>
        <v>0</v>
      </c>
      <c r="I34" s="1" t="str">
        <f t="shared" si="6"/>
        <v/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4.4" x14ac:dyDescent="0.3">
      <c r="A35" s="3">
        <v>44125.275694444441</v>
      </c>
      <c r="B35" s="3">
        <v>44125.607638888891</v>
      </c>
      <c r="C35" s="11">
        <f t="shared" si="0"/>
        <v>7.966666666790843</v>
      </c>
      <c r="D35" s="9">
        <f t="shared" si="1"/>
        <v>0.33194444444961846</v>
      </c>
      <c r="E35" s="1" t="str">
        <f t="shared" si="2"/>
        <v>Non Complaint</v>
      </c>
      <c r="F35" s="1">
        <f t="shared" si="7"/>
        <v>7</v>
      </c>
      <c r="G35">
        <f t="shared" si="8"/>
        <v>58</v>
      </c>
      <c r="H35" s="17">
        <f t="shared" si="5"/>
        <v>31.999999992549419</v>
      </c>
      <c r="I35" s="1" t="str">
        <f t="shared" si="6"/>
        <v>dear  today   10/21/2020  you do not meet the 8:30 min in our organization  you spend 7   this is your working hours   58  this is your  working mins    please look into discrepancy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4.4" x14ac:dyDescent="0.3">
      <c r="A36" s="3">
        <v>44795.281944444447</v>
      </c>
      <c r="B36" s="3">
        <v>44795.598611111112</v>
      </c>
      <c r="C36" s="11">
        <f t="shared" si="0"/>
        <v>7.5999999999767169</v>
      </c>
      <c r="D36" s="9">
        <f t="shared" si="1"/>
        <v>0.31666666666569654</v>
      </c>
      <c r="E36" s="1" t="str">
        <f t="shared" si="2"/>
        <v>Non Complaint</v>
      </c>
      <c r="F36" s="1">
        <f t="shared" si="7"/>
        <v>7</v>
      </c>
      <c r="G36">
        <f t="shared" si="8"/>
        <v>36</v>
      </c>
      <c r="H36">
        <f t="shared" si="5"/>
        <v>54.000000001396984</v>
      </c>
      <c r="I36" s="1" t="str">
        <f t="shared" si="6"/>
        <v>dear  today   08/22/2022  you do not meet the 8:30 min in our organization  you spend 7   this is your working hours   36  this is your  working mins    please look into discrepancy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4.4" x14ac:dyDescent="0.3">
      <c r="A37" s="3">
        <v>43669.277777777781</v>
      </c>
      <c r="B37" s="3">
        <v>43669.670138888891</v>
      </c>
      <c r="C37" s="11">
        <f t="shared" si="0"/>
        <v>9.4166666666278616</v>
      </c>
      <c r="D37" s="9">
        <f t="shared" si="1"/>
        <v>0.39236111110949423</v>
      </c>
      <c r="E37" s="1" t="str">
        <f t="shared" si="2"/>
        <v>Complaint</v>
      </c>
      <c r="F37" s="1">
        <f t="shared" si="7"/>
        <v>9</v>
      </c>
      <c r="G37">
        <f t="shared" si="8"/>
        <v>25</v>
      </c>
      <c r="H37">
        <f t="shared" si="5"/>
        <v>0</v>
      </c>
      <c r="I37" s="1" t="str">
        <f t="shared" si="6"/>
        <v/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4.4" x14ac:dyDescent="0.3">
      <c r="A38" s="3">
        <v>44008.29791666667</v>
      </c>
      <c r="B38" s="3">
        <v>44008.62777777778</v>
      </c>
      <c r="C38" s="11">
        <f t="shared" si="0"/>
        <v>7.9166666666278616</v>
      </c>
      <c r="D38" s="9">
        <f t="shared" si="1"/>
        <v>0.32986111110949423</v>
      </c>
      <c r="E38" s="1" t="str">
        <f t="shared" si="2"/>
        <v>Non Complaint</v>
      </c>
      <c r="F38" s="1">
        <f t="shared" si="7"/>
        <v>7</v>
      </c>
      <c r="G38">
        <f t="shared" si="8"/>
        <v>55</v>
      </c>
      <c r="H38">
        <f t="shared" si="5"/>
        <v>35.000000002328306</v>
      </c>
      <c r="I38" s="1" t="str">
        <f t="shared" si="6"/>
        <v>dear  today   06/26/2020  you do not meet the 8:30 min in our organization  you spend 7   this is your working hours   55  this is your  working mins    please look into discrepancy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4.4" x14ac:dyDescent="0.3">
      <c r="A39" s="3">
        <v>44739.288194444445</v>
      </c>
      <c r="B39" s="3">
        <v>44739.62222222222</v>
      </c>
      <c r="C39" s="11">
        <f t="shared" si="0"/>
        <v>8.0166666666045785</v>
      </c>
      <c r="D39" s="9">
        <f t="shared" si="1"/>
        <v>0.33402777777519077</v>
      </c>
      <c r="E39" s="1" t="str">
        <f t="shared" si="2"/>
        <v>Non Complaint</v>
      </c>
      <c r="F39" s="1">
        <f t="shared" si="7"/>
        <v>8</v>
      </c>
      <c r="G39">
        <f t="shared" si="8"/>
        <v>1</v>
      </c>
      <c r="H39">
        <f t="shared" si="5"/>
        <v>29.00000000372529</v>
      </c>
      <c r="I39" s="1" t="str">
        <f t="shared" si="6"/>
        <v>dear  today   06/27/2022  you do not meet the 8:30 min in our organization  you spend 8   this is your working hours   1  this is your  working mins    please look into discrepancy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4.4" x14ac:dyDescent="0.3">
      <c r="A40" s="3">
        <v>45227.28402777778</v>
      </c>
      <c r="B40" s="3">
        <v>45227.677083333336</v>
      </c>
      <c r="C40" s="11">
        <f t="shared" si="0"/>
        <v>9.4333333333488554</v>
      </c>
      <c r="D40" s="9">
        <f t="shared" si="1"/>
        <v>0.39305555555620231</v>
      </c>
      <c r="E40" s="1" t="str">
        <f t="shared" si="2"/>
        <v>Complaint</v>
      </c>
      <c r="F40" s="1">
        <f t="shared" si="7"/>
        <v>9</v>
      </c>
      <c r="G40">
        <f t="shared" si="8"/>
        <v>26</v>
      </c>
      <c r="H40">
        <f t="shared" si="5"/>
        <v>0</v>
      </c>
      <c r="I40" s="1" t="str">
        <f t="shared" si="6"/>
        <v/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4.4" x14ac:dyDescent="0.3">
      <c r="A41" s="3">
        <v>44954.288888888892</v>
      </c>
      <c r="B41" s="3">
        <v>44954.679861111108</v>
      </c>
      <c r="C41" s="11">
        <f t="shared" si="0"/>
        <v>9.3833333331858739</v>
      </c>
      <c r="D41" s="9">
        <f t="shared" si="1"/>
        <v>0.39097222221607808</v>
      </c>
      <c r="E41" s="1" t="str">
        <f t="shared" si="2"/>
        <v>Complaint</v>
      </c>
      <c r="F41" s="1">
        <f t="shared" si="7"/>
        <v>9</v>
      </c>
      <c r="G41">
        <f t="shared" si="8"/>
        <v>23</v>
      </c>
      <c r="H41">
        <f t="shared" si="5"/>
        <v>0</v>
      </c>
      <c r="I41" s="1" t="str">
        <f t="shared" si="6"/>
        <v/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4.4" x14ac:dyDescent="0.3">
      <c r="A42" s="3">
        <v>44436.268055555556</v>
      </c>
      <c r="B42" s="3">
        <v>44436.581250000003</v>
      </c>
      <c r="C42" s="11">
        <f t="shared" si="0"/>
        <v>7.5166666667209938</v>
      </c>
      <c r="D42" s="9">
        <f t="shared" si="1"/>
        <v>0.31319444444670808</v>
      </c>
      <c r="E42" s="1" t="str">
        <f t="shared" si="2"/>
        <v>Non Complaint</v>
      </c>
      <c r="F42" s="1">
        <f t="shared" si="7"/>
        <v>7</v>
      </c>
      <c r="G42">
        <f t="shared" si="8"/>
        <v>31</v>
      </c>
      <c r="H42">
        <f t="shared" si="5"/>
        <v>58.999999996740371</v>
      </c>
      <c r="I42" s="1" t="str">
        <f t="shared" si="6"/>
        <v>dear  today   08/28/2021  you do not meet the 8:30 min in our organization  you spend 7   this is your working hours   31  this is your  working mins    please look into discrepancy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4.4" x14ac:dyDescent="0.3">
      <c r="A43" s="3">
        <v>44776.272916666669</v>
      </c>
      <c r="B43" s="3">
        <v>44776.623611111114</v>
      </c>
      <c r="C43" s="11">
        <f t="shared" si="0"/>
        <v>8.4166666666860692</v>
      </c>
      <c r="D43" s="9">
        <f t="shared" si="1"/>
        <v>0.35069444444525288</v>
      </c>
      <c r="E43" s="1" t="str">
        <f t="shared" si="2"/>
        <v>Complaint</v>
      </c>
      <c r="F43" s="1">
        <f t="shared" si="7"/>
        <v>8</v>
      </c>
      <c r="G43">
        <f t="shared" si="8"/>
        <v>25</v>
      </c>
      <c r="H43">
        <f t="shared" si="5"/>
        <v>0</v>
      </c>
      <c r="I43" s="1" t="str">
        <f t="shared" si="6"/>
        <v/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4.4" x14ac:dyDescent="0.3">
      <c r="A44" s="3">
        <v>44624.300694444442</v>
      </c>
      <c r="B44" s="3">
        <v>44624.634027777778</v>
      </c>
      <c r="C44" s="11">
        <f t="shared" si="0"/>
        <v>8.0000000000582077</v>
      </c>
      <c r="D44" s="9">
        <f t="shared" si="1"/>
        <v>0.33333333333575865</v>
      </c>
      <c r="E44" s="1" t="str">
        <f t="shared" si="2"/>
        <v>Non Complaint</v>
      </c>
      <c r="F44" s="1">
        <f t="shared" si="7"/>
        <v>8</v>
      </c>
      <c r="G44">
        <f t="shared" si="8"/>
        <v>0</v>
      </c>
      <c r="H44">
        <f t="shared" si="5"/>
        <v>29.99999999650754</v>
      </c>
      <c r="I44" s="1" t="str">
        <f t="shared" si="6"/>
        <v>dear  today   03/04/2022  you do not meet the 8:30 min in our organization  you spend 8   this is your working hours   0  this is your  working mins    please look into discrepancy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4.4" x14ac:dyDescent="0.3">
      <c r="A45" s="3">
        <v>43713.279166666667</v>
      </c>
      <c r="B45" s="3">
        <v>43713.602083333331</v>
      </c>
      <c r="C45" s="11">
        <f t="shared" si="0"/>
        <v>7.7499999999417923</v>
      </c>
      <c r="D45" s="9">
        <f t="shared" si="1"/>
        <v>0.32291666666424135</v>
      </c>
      <c r="E45" s="1" t="str">
        <f t="shared" si="2"/>
        <v>Non Complaint</v>
      </c>
      <c r="F45" s="1">
        <f t="shared" si="7"/>
        <v>7</v>
      </c>
      <c r="G45">
        <f t="shared" si="8"/>
        <v>45</v>
      </c>
      <c r="H45">
        <f t="shared" si="5"/>
        <v>45.00000000349246</v>
      </c>
      <c r="I45" s="1" t="str">
        <f t="shared" si="6"/>
        <v>dear  today   09/05/2019  you do not meet the 8:30 min in our organization  you spend 7   this is your working hours   45  this is your  working mins    please look into discrepancy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4.4" x14ac:dyDescent="0.3">
      <c r="A46" s="3">
        <v>44901.275000000001</v>
      </c>
      <c r="B46" s="3">
        <v>44901.654166666667</v>
      </c>
      <c r="C46" s="11">
        <f t="shared" si="0"/>
        <v>9.0999999999767169</v>
      </c>
      <c r="D46" s="9">
        <f t="shared" si="1"/>
        <v>0.37916666666569654</v>
      </c>
      <c r="E46" s="1" t="str">
        <f t="shared" si="2"/>
        <v>Complaint</v>
      </c>
      <c r="F46" s="1">
        <f t="shared" si="7"/>
        <v>9</v>
      </c>
      <c r="G46">
        <f t="shared" si="8"/>
        <v>6</v>
      </c>
      <c r="H46">
        <f t="shared" si="5"/>
        <v>0</v>
      </c>
      <c r="I46" s="1" t="str">
        <f t="shared" si="6"/>
        <v/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4.4" x14ac:dyDescent="0.3">
      <c r="A47" s="3">
        <v>44782.299305555556</v>
      </c>
      <c r="B47" s="3">
        <v>44782.651388888888</v>
      </c>
      <c r="C47" s="11">
        <f t="shared" si="0"/>
        <v>8.4499999999534339</v>
      </c>
      <c r="D47" s="9">
        <f t="shared" si="1"/>
        <v>0.35208333333139308</v>
      </c>
      <c r="E47" s="1" t="str">
        <f t="shared" si="2"/>
        <v>Complaint</v>
      </c>
      <c r="F47" s="1">
        <f t="shared" si="7"/>
        <v>8</v>
      </c>
      <c r="G47">
        <f t="shared" si="8"/>
        <v>27</v>
      </c>
      <c r="H47">
        <f t="shared" si="5"/>
        <v>0</v>
      </c>
      <c r="I47" s="1" t="str">
        <f t="shared" si="6"/>
        <v/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4.4" x14ac:dyDescent="0.3">
      <c r="A48" s="3">
        <v>44752.284722222219</v>
      </c>
      <c r="B48" s="3">
        <v>44752.632638888892</v>
      </c>
      <c r="C48" s="11">
        <f t="shared" si="0"/>
        <v>8.3500000001513399</v>
      </c>
      <c r="D48" s="9">
        <f t="shared" si="1"/>
        <v>0.3479166666729725</v>
      </c>
      <c r="E48" s="1" t="str">
        <f t="shared" si="2"/>
        <v>Non Complaint</v>
      </c>
      <c r="F48" s="1">
        <f t="shared" si="7"/>
        <v>8</v>
      </c>
      <c r="G48">
        <f t="shared" si="8"/>
        <v>21</v>
      </c>
      <c r="H48" s="17">
        <f t="shared" si="5"/>
        <v>8.9999999909196049</v>
      </c>
      <c r="I48" s="1" t="str">
        <f t="shared" si="6"/>
        <v>dear  today   07/10/2022  you do not meet the 8:30 min in our organization  you spend 8   this is your working hours   21  this is your  working mins    please look into discrepancy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4.4" x14ac:dyDescent="0.3">
      <c r="A49" s="3">
        <v>44207.281944444447</v>
      </c>
      <c r="B49" s="3">
        <v>44207.595833333333</v>
      </c>
      <c r="C49" s="11">
        <f t="shared" si="0"/>
        <v>7.5333333332673647</v>
      </c>
      <c r="D49" s="9">
        <f t="shared" si="1"/>
        <v>0.31388888888614019</v>
      </c>
      <c r="E49" s="1" t="str">
        <f t="shared" si="2"/>
        <v>Non Complaint</v>
      </c>
      <c r="F49" s="1">
        <f t="shared" si="7"/>
        <v>7</v>
      </c>
      <c r="G49">
        <f t="shared" si="8"/>
        <v>32</v>
      </c>
      <c r="H49">
        <f t="shared" si="5"/>
        <v>58.000000003958121</v>
      </c>
      <c r="I49" s="1" t="str">
        <f t="shared" si="6"/>
        <v>dear  today   01/11/2021  you do not meet the 8:30 min in our organization  you spend 7   this is your working hours   32  this is your  working mins    please look into discrepancy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4.4" x14ac:dyDescent="0.3">
      <c r="A50" s="3">
        <v>44177.272222222222</v>
      </c>
      <c r="B50" s="3">
        <v>44177.651388888888</v>
      </c>
      <c r="C50" s="11">
        <f t="shared" si="0"/>
        <v>9.0999999999767169</v>
      </c>
      <c r="D50" s="9">
        <f t="shared" si="1"/>
        <v>0.37916666666569654</v>
      </c>
      <c r="E50" s="1" t="str">
        <f t="shared" si="2"/>
        <v>Complaint</v>
      </c>
      <c r="F50" s="1">
        <f t="shared" si="7"/>
        <v>9</v>
      </c>
      <c r="G50">
        <f t="shared" si="8"/>
        <v>6</v>
      </c>
      <c r="H50">
        <f t="shared" si="5"/>
        <v>0</v>
      </c>
      <c r="I50" s="1" t="str">
        <f t="shared" si="6"/>
        <v/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4.4" x14ac:dyDescent="0.3">
      <c r="A51" s="3">
        <v>43964.288194444445</v>
      </c>
      <c r="B51" s="3">
        <v>43964.683333333334</v>
      </c>
      <c r="C51" s="11">
        <f t="shared" si="0"/>
        <v>9.4833333333372138</v>
      </c>
      <c r="D51" s="9">
        <f t="shared" si="1"/>
        <v>0.39513888888905058</v>
      </c>
      <c r="E51" s="1" t="str">
        <f t="shared" si="2"/>
        <v>Complaint</v>
      </c>
      <c r="F51" s="1">
        <f t="shared" si="7"/>
        <v>9</v>
      </c>
      <c r="G51">
        <f t="shared" si="8"/>
        <v>29</v>
      </c>
      <c r="H51">
        <f t="shared" si="5"/>
        <v>0</v>
      </c>
      <c r="I51" s="1" t="str">
        <f t="shared" si="6"/>
        <v/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4.4" x14ac:dyDescent="0.3">
      <c r="A52" s="3">
        <v>43724.283333333333</v>
      </c>
      <c r="B52" s="3">
        <v>43724.63958333333</v>
      </c>
      <c r="C52" s="11">
        <f t="shared" si="0"/>
        <v>8.5499999999301508</v>
      </c>
      <c r="D52" s="9">
        <f t="shared" si="1"/>
        <v>0.35624999999708962</v>
      </c>
      <c r="E52" s="1" t="str">
        <f t="shared" si="2"/>
        <v>Complaint</v>
      </c>
      <c r="F52" s="1">
        <f t="shared" si="7"/>
        <v>8</v>
      </c>
      <c r="G52">
        <f t="shared" si="8"/>
        <v>33</v>
      </c>
      <c r="H52">
        <f t="shared" si="5"/>
        <v>0</v>
      </c>
      <c r="I52" s="1" t="str">
        <f t="shared" si="6"/>
        <v/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4.4" x14ac:dyDescent="0.3">
      <c r="A53" s="3">
        <v>43694.272222222222</v>
      </c>
      <c r="B53" s="3">
        <v>43694.647916666669</v>
      </c>
      <c r="C53" s="11">
        <f t="shared" si="0"/>
        <v>9.0166666667209938</v>
      </c>
      <c r="D53" s="9">
        <f t="shared" si="1"/>
        <v>0.37569444444670808</v>
      </c>
      <c r="E53" s="1" t="str">
        <f t="shared" si="2"/>
        <v>Complaint</v>
      </c>
      <c r="F53" s="1">
        <f t="shared" si="7"/>
        <v>9</v>
      </c>
      <c r="G53">
        <f t="shared" si="8"/>
        <v>1</v>
      </c>
      <c r="H53">
        <f t="shared" si="5"/>
        <v>0</v>
      </c>
      <c r="I53" s="1" t="str">
        <f t="shared" si="6"/>
        <v/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4.4" x14ac:dyDescent="0.3">
      <c r="A54" s="3">
        <v>44975.281944444447</v>
      </c>
      <c r="B54" s="3">
        <v>44975.643750000003</v>
      </c>
      <c r="C54" s="11">
        <f t="shared" si="0"/>
        <v>8.6833333333488554</v>
      </c>
      <c r="D54" s="9">
        <f t="shared" si="1"/>
        <v>0.36180555555620231</v>
      </c>
      <c r="E54" s="1" t="str">
        <f t="shared" si="2"/>
        <v>Complaint</v>
      </c>
      <c r="F54" s="1">
        <f t="shared" si="7"/>
        <v>8</v>
      </c>
      <c r="G54">
        <f t="shared" si="8"/>
        <v>41</v>
      </c>
      <c r="H54">
        <f t="shared" si="5"/>
        <v>0</v>
      </c>
      <c r="I54" s="1" t="str">
        <f t="shared" si="6"/>
        <v/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4.4" x14ac:dyDescent="0.3">
      <c r="A55" s="3">
        <v>44154.286805555559</v>
      </c>
      <c r="B55" s="3">
        <v>44154.65347222222</v>
      </c>
      <c r="C55" s="11">
        <f t="shared" si="0"/>
        <v>8.7999999998719431</v>
      </c>
      <c r="D55" s="9">
        <f t="shared" si="1"/>
        <v>0.36666666666133096</v>
      </c>
      <c r="E55" s="1" t="str">
        <f t="shared" si="2"/>
        <v>Complaint</v>
      </c>
      <c r="F55" s="1">
        <f t="shared" si="7"/>
        <v>8</v>
      </c>
      <c r="G55">
        <f t="shared" si="8"/>
        <v>48</v>
      </c>
      <c r="H55">
        <f t="shared" si="5"/>
        <v>0</v>
      </c>
      <c r="I55" s="1" t="str">
        <f t="shared" si="6"/>
        <v/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4.4" x14ac:dyDescent="0.3">
      <c r="A56" s="3">
        <v>44977.288194444445</v>
      </c>
      <c r="B56" s="3">
        <v>44977.602083333331</v>
      </c>
      <c r="C56" s="11">
        <f t="shared" si="0"/>
        <v>7.5333333332673647</v>
      </c>
      <c r="D56" s="9">
        <f t="shared" si="1"/>
        <v>0.31388888888614019</v>
      </c>
      <c r="E56" s="1" t="str">
        <f t="shared" si="2"/>
        <v>Non Complaint</v>
      </c>
      <c r="F56" s="1">
        <f t="shared" si="7"/>
        <v>7</v>
      </c>
      <c r="G56">
        <f t="shared" si="8"/>
        <v>32</v>
      </c>
      <c r="H56">
        <f t="shared" si="5"/>
        <v>58.000000003958121</v>
      </c>
      <c r="I56" s="1" t="str">
        <f t="shared" si="6"/>
        <v>dear  today   02/20/2023  you do not meet the 8:30 min in our organization  you spend 7   this is your working hours   32  this is your  working mins    please look into discrepancy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4.4" x14ac:dyDescent="0.3">
      <c r="A57" s="3">
        <v>43822.289583333331</v>
      </c>
      <c r="B57" s="3">
        <v>43822.652777777781</v>
      </c>
      <c r="C57" s="11">
        <f t="shared" si="0"/>
        <v>8.716666666790843</v>
      </c>
      <c r="D57" s="9">
        <f t="shared" si="1"/>
        <v>0.36319444444961846</v>
      </c>
      <c r="E57" s="1" t="str">
        <f t="shared" si="2"/>
        <v>Complaint</v>
      </c>
      <c r="F57" s="1">
        <f t="shared" si="7"/>
        <v>8</v>
      </c>
      <c r="G57">
        <f t="shared" si="8"/>
        <v>43</v>
      </c>
      <c r="H57">
        <f t="shared" si="5"/>
        <v>0</v>
      </c>
      <c r="I57" s="1" t="str">
        <f t="shared" si="6"/>
        <v/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4.4" x14ac:dyDescent="0.3">
      <c r="A58" s="3">
        <v>43701.295138888891</v>
      </c>
      <c r="B58" s="3">
        <v>43701.663888888892</v>
      </c>
      <c r="C58" s="11">
        <f t="shared" si="0"/>
        <v>8.8500000000349246</v>
      </c>
      <c r="D58" s="9">
        <f t="shared" si="1"/>
        <v>0.36875000000145519</v>
      </c>
      <c r="E58" s="1" t="str">
        <f t="shared" si="2"/>
        <v>Complaint</v>
      </c>
      <c r="F58" s="1">
        <f t="shared" si="7"/>
        <v>8</v>
      </c>
      <c r="G58">
        <f t="shared" si="8"/>
        <v>51</v>
      </c>
      <c r="H58">
        <f t="shared" si="5"/>
        <v>0</v>
      </c>
      <c r="I58" s="1" t="str">
        <f t="shared" si="6"/>
        <v/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4.4" x14ac:dyDescent="0.3">
      <c r="A59" s="3">
        <v>45132.288888888892</v>
      </c>
      <c r="B59" s="3">
        <v>45132.613888888889</v>
      </c>
      <c r="C59" s="11">
        <f t="shared" si="0"/>
        <v>7.7999999999301508</v>
      </c>
      <c r="D59" s="9">
        <f t="shared" si="1"/>
        <v>0.32499999999708962</v>
      </c>
      <c r="E59" s="1" t="str">
        <f t="shared" si="2"/>
        <v>Non Complaint</v>
      </c>
      <c r="F59" s="1">
        <f t="shared" si="7"/>
        <v>7</v>
      </c>
      <c r="G59">
        <f t="shared" si="8"/>
        <v>48</v>
      </c>
      <c r="H59">
        <f t="shared" si="5"/>
        <v>42.000000004190952</v>
      </c>
      <c r="I59" s="1" t="str">
        <f t="shared" si="6"/>
        <v>dear  today   07/25/2023  you do not meet the 8:30 min in our organization  you spend 7   this is your working hours   48  this is your  working mins    please look into discrepancy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4.4" x14ac:dyDescent="0.3">
      <c r="A60" s="3">
        <v>43581.279861111114</v>
      </c>
      <c r="B60" s="3">
        <v>43581.600694444445</v>
      </c>
      <c r="C60" s="11">
        <f t="shared" si="0"/>
        <v>7.6999999999534339</v>
      </c>
      <c r="D60" s="9">
        <f t="shared" si="1"/>
        <v>0.32083333333139308</v>
      </c>
      <c r="E60" s="1" t="str">
        <f t="shared" si="2"/>
        <v>Non Complaint</v>
      </c>
      <c r="F60" s="1">
        <f t="shared" si="7"/>
        <v>7</v>
      </c>
      <c r="G60">
        <f t="shared" si="8"/>
        <v>42</v>
      </c>
      <c r="H60">
        <f t="shared" si="5"/>
        <v>48.000000002793968</v>
      </c>
      <c r="I60" s="1" t="str">
        <f t="shared" si="6"/>
        <v>dear  today   04/26/2019  you do not meet the 8:30 min in our organization  you spend 7   this is your working hours   42  this is your  working mins    please look into discrepancy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4.4" x14ac:dyDescent="0.3">
      <c r="A61" s="3">
        <v>44192.268750000003</v>
      </c>
      <c r="B61" s="3">
        <v>44192.617361111108</v>
      </c>
      <c r="C61" s="11">
        <f t="shared" si="0"/>
        <v>8.3666666665230878</v>
      </c>
      <c r="D61" s="9">
        <f t="shared" si="1"/>
        <v>0.34861111110512866</v>
      </c>
      <c r="E61" s="1" t="str">
        <f t="shared" si="2"/>
        <v>Non Complaint</v>
      </c>
      <c r="F61" s="1">
        <f t="shared" si="7"/>
        <v>8</v>
      </c>
      <c r="G61">
        <f t="shared" si="8"/>
        <v>22</v>
      </c>
      <c r="H61" s="17">
        <f t="shared" si="5"/>
        <v>8.0000000086147338</v>
      </c>
      <c r="I61" s="1" t="str">
        <f t="shared" si="6"/>
        <v>dear  today   12/27/2020  you do not meet the 8:30 min in our organization  you spend 8   this is your working hours   22  this is your  working mins    please look into discrepancy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4.4" x14ac:dyDescent="0.3">
      <c r="A62" s="3">
        <v>43766.300694444442</v>
      </c>
      <c r="B62" s="3">
        <v>43766.652083333334</v>
      </c>
      <c r="C62" s="11">
        <f t="shared" si="0"/>
        <v>8.433333333407063</v>
      </c>
      <c r="D62" s="9">
        <f t="shared" si="1"/>
        <v>0.35138888889196096</v>
      </c>
      <c r="E62" s="1" t="str">
        <f t="shared" si="2"/>
        <v>Complaint</v>
      </c>
      <c r="F62" s="1">
        <f t="shared" si="7"/>
        <v>8</v>
      </c>
      <c r="G62">
        <f t="shared" si="8"/>
        <v>26</v>
      </c>
      <c r="H62">
        <f t="shared" si="5"/>
        <v>0</v>
      </c>
      <c r="I62" s="1" t="str">
        <f t="shared" si="6"/>
        <v/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4.4" x14ac:dyDescent="0.3">
      <c r="A63" s="3">
        <v>45200.290277777778</v>
      </c>
      <c r="B63" s="3">
        <v>45200.665277777778</v>
      </c>
      <c r="C63" s="11">
        <f t="shared" si="0"/>
        <v>9</v>
      </c>
      <c r="D63" s="9">
        <f t="shared" si="1"/>
        <v>0.375</v>
      </c>
      <c r="E63" s="1" t="str">
        <f t="shared" si="2"/>
        <v>Complaint</v>
      </c>
      <c r="F63" s="1">
        <f t="shared" si="7"/>
        <v>9</v>
      </c>
      <c r="G63">
        <f t="shared" si="8"/>
        <v>0</v>
      </c>
      <c r="H63">
        <f t="shared" si="5"/>
        <v>0</v>
      </c>
      <c r="I63" s="1" t="str">
        <f t="shared" si="6"/>
        <v/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4.4" x14ac:dyDescent="0.3">
      <c r="A64" s="3">
        <v>43740.297222222223</v>
      </c>
      <c r="B64" s="3">
        <v>43740.69027777778</v>
      </c>
      <c r="C64" s="11">
        <f t="shared" si="0"/>
        <v>9.4333333333488554</v>
      </c>
      <c r="D64" s="9">
        <f t="shared" si="1"/>
        <v>0.39305555555620231</v>
      </c>
      <c r="E64" s="1" t="str">
        <f t="shared" si="2"/>
        <v>Complaint</v>
      </c>
      <c r="F64" s="1">
        <f t="shared" si="7"/>
        <v>9</v>
      </c>
      <c r="G64">
        <f t="shared" si="8"/>
        <v>26</v>
      </c>
      <c r="H64">
        <f t="shared" si="5"/>
        <v>0</v>
      </c>
      <c r="I64" s="1" t="str">
        <f t="shared" si="6"/>
        <v/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4.4" x14ac:dyDescent="0.3">
      <c r="A65" s="3">
        <v>44776.279861111114</v>
      </c>
      <c r="B65" s="3">
        <v>44776.634027777778</v>
      </c>
      <c r="C65" s="11">
        <f t="shared" si="0"/>
        <v>8.4999999999417923</v>
      </c>
      <c r="D65" s="9">
        <f t="shared" si="1"/>
        <v>0.35416666666424135</v>
      </c>
      <c r="E65" s="1" t="str">
        <f t="shared" si="2"/>
        <v>Complaint</v>
      </c>
      <c r="F65" s="1">
        <f t="shared" si="7"/>
        <v>8</v>
      </c>
      <c r="G65">
        <f t="shared" si="8"/>
        <v>30</v>
      </c>
      <c r="H65">
        <f t="shared" si="5"/>
        <v>0</v>
      </c>
      <c r="I65" s="1" t="str">
        <f t="shared" si="6"/>
        <v/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4.4" x14ac:dyDescent="0.3">
      <c r="A66" s="3">
        <v>43803.293749999997</v>
      </c>
      <c r="B66" s="3">
        <v>43803.688194444447</v>
      </c>
      <c r="C66" s="11">
        <f t="shared" si="0"/>
        <v>9.466666666790843</v>
      </c>
      <c r="D66" s="9">
        <f t="shared" si="1"/>
        <v>0.39444444444961846</v>
      </c>
      <c r="E66" s="1" t="str">
        <f t="shared" si="2"/>
        <v>Complaint</v>
      </c>
      <c r="F66" s="1">
        <f t="shared" si="7"/>
        <v>9</v>
      </c>
      <c r="G66">
        <f t="shared" si="8"/>
        <v>28</v>
      </c>
      <c r="H66">
        <f t="shared" si="5"/>
        <v>0</v>
      </c>
      <c r="I66" s="1" t="str">
        <f t="shared" si="6"/>
        <v/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4.4" x14ac:dyDescent="0.3">
      <c r="A67" s="3">
        <v>44384.28125</v>
      </c>
      <c r="B67" s="3">
        <v>44384.646527777775</v>
      </c>
      <c r="C67" s="11">
        <f t="shared" si="0"/>
        <v>8.7666666666045785</v>
      </c>
      <c r="D67" s="9">
        <f t="shared" si="1"/>
        <v>0.36527777777519077</v>
      </c>
      <c r="E67" s="1" t="str">
        <f t="shared" si="2"/>
        <v>Complaint</v>
      </c>
      <c r="F67" s="1">
        <f t="shared" si="7"/>
        <v>8</v>
      </c>
      <c r="G67">
        <f t="shared" si="8"/>
        <v>46</v>
      </c>
      <c r="H67">
        <f t="shared" si="5"/>
        <v>0</v>
      </c>
      <c r="I67" s="1" t="str">
        <f t="shared" si="6"/>
        <v/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4.4" x14ac:dyDescent="0.3">
      <c r="A68" s="3">
        <v>44385.277777777781</v>
      </c>
      <c r="B68" s="3">
        <v>44385.665277777778</v>
      </c>
      <c r="C68" s="11">
        <f t="shared" si="0"/>
        <v>9.2999999999301508</v>
      </c>
      <c r="D68" s="9">
        <f t="shared" si="1"/>
        <v>0.38749999999708962</v>
      </c>
      <c r="E68" s="1" t="str">
        <f t="shared" si="2"/>
        <v>Complaint</v>
      </c>
      <c r="F68" s="1">
        <f t="shared" si="7"/>
        <v>9</v>
      </c>
      <c r="G68">
        <f t="shared" si="8"/>
        <v>18</v>
      </c>
      <c r="H68">
        <f t="shared" si="5"/>
        <v>0</v>
      </c>
      <c r="I68" s="1" t="str">
        <f t="shared" si="6"/>
        <v/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4.4" x14ac:dyDescent="0.3">
      <c r="A69" s="3">
        <v>44966.293749999997</v>
      </c>
      <c r="B69" s="3">
        <v>44966.684027777781</v>
      </c>
      <c r="C69" s="11">
        <f t="shared" si="0"/>
        <v>9.3666666668141261</v>
      </c>
      <c r="D69" s="9">
        <f t="shared" si="1"/>
        <v>0.39027777778392192</v>
      </c>
      <c r="E69" s="1" t="str">
        <f t="shared" si="2"/>
        <v>Complaint</v>
      </c>
      <c r="F69" s="1">
        <f t="shared" si="7"/>
        <v>9</v>
      </c>
      <c r="G69">
        <f t="shared" si="8"/>
        <v>22</v>
      </c>
      <c r="H69">
        <f t="shared" si="5"/>
        <v>0</v>
      </c>
      <c r="I69" s="1" t="str">
        <f t="shared" si="6"/>
        <v/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4.4" x14ac:dyDescent="0.3">
      <c r="A70" s="3">
        <v>44844.270138888889</v>
      </c>
      <c r="B70" s="3">
        <v>44844.606944444444</v>
      </c>
      <c r="C70" s="11">
        <f t="shared" si="0"/>
        <v>8.0833333333139308</v>
      </c>
      <c r="D70" s="9">
        <f t="shared" si="1"/>
        <v>0.33680555555474712</v>
      </c>
      <c r="E70" s="1" t="str">
        <f t="shared" si="2"/>
        <v>Non Complaint</v>
      </c>
      <c r="F70" s="1">
        <f t="shared" si="7"/>
        <v>8</v>
      </c>
      <c r="G70">
        <f t="shared" si="8"/>
        <v>5</v>
      </c>
      <c r="H70">
        <f t="shared" si="5"/>
        <v>25.000000001164153</v>
      </c>
      <c r="I70" s="1" t="str">
        <f t="shared" si="6"/>
        <v>dear  today   10/10/2022  you do not meet the 8:30 min in our organization  you spend 8   this is your working hours   5  this is your  working mins    please look into discrepancy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4.4" x14ac:dyDescent="0.3">
      <c r="A71" s="3">
        <v>43780.295138888891</v>
      </c>
      <c r="B71" s="3">
        <v>43780.647916666669</v>
      </c>
      <c r="C71" s="11">
        <f t="shared" si="0"/>
        <v>8.4666666666744277</v>
      </c>
      <c r="D71" s="9">
        <f t="shared" si="1"/>
        <v>0.35277777777810115</v>
      </c>
      <c r="E71" s="1" t="str">
        <f t="shared" si="2"/>
        <v>Complaint</v>
      </c>
      <c r="F71" s="1">
        <f t="shared" si="7"/>
        <v>8</v>
      </c>
      <c r="G71">
        <f t="shared" si="8"/>
        <v>28</v>
      </c>
      <c r="H71">
        <f t="shared" si="5"/>
        <v>0</v>
      </c>
      <c r="I71" s="1" t="str">
        <f t="shared" si="6"/>
        <v/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4.4" x14ac:dyDescent="0.3">
      <c r="A72" s="3">
        <v>45244.277777777781</v>
      </c>
      <c r="B72" s="3">
        <v>45244.620833333334</v>
      </c>
      <c r="C72" s="11">
        <f t="shared" ref="C72:C135" si="9">(B72 - A72) * 24</f>
        <v>8.2333333332790062</v>
      </c>
      <c r="D72" s="9">
        <f t="shared" ref="D72:D135" si="10">B72-A72</f>
        <v>0.34305555555329192</v>
      </c>
      <c r="E72" s="1" t="str">
        <f t="shared" ref="E72:E135" si="11">IF($B$4-$E$4&lt;=C72,"Complaint","Non Complaint")</f>
        <v>Non Complaint</v>
      </c>
      <c r="F72" s="1">
        <f t="shared" si="7"/>
        <v>8</v>
      </c>
      <c r="G72">
        <f t="shared" si="8"/>
        <v>14</v>
      </c>
      <c r="H72">
        <f t="shared" ref="H72:H135" si="12">IF(E72="Complaint",0,(8.5-C72)*60)</f>
        <v>16.000000003259629</v>
      </c>
      <c r="I72" s="1" t="str">
        <f t="shared" si="6"/>
        <v>dear  today   11/14/2023  you do not meet the 8:30 min in our organization  you spend 8   this is your working hours   14  this is your  working mins    please look into discrepancy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4.4" x14ac:dyDescent="0.3">
      <c r="A73" s="3">
        <v>45153.293749999997</v>
      </c>
      <c r="B73" s="3">
        <v>45153.637499999997</v>
      </c>
      <c r="C73" s="11">
        <f t="shared" si="9"/>
        <v>8.25</v>
      </c>
      <c r="D73" s="9">
        <f t="shared" si="10"/>
        <v>0.34375</v>
      </c>
      <c r="E73" s="1" t="str">
        <f t="shared" si="11"/>
        <v>Non Complaint</v>
      </c>
      <c r="F73" s="1">
        <f t="shared" si="7"/>
        <v>8</v>
      </c>
      <c r="G73">
        <f t="shared" si="8"/>
        <v>15</v>
      </c>
      <c r="H73">
        <f t="shared" si="12"/>
        <v>15</v>
      </c>
      <c r="I73" s="1" t="str">
        <f t="shared" ref="I73:I136" si="13">IF(E73="Non Complaint","dear  today   "&amp;TEXT(B73,"mm/dd/yyyy")&amp;"  you do not meet the 8:30 min in our organization  you spend " &amp;INT(F73)&amp; "   this is your working hours   " &amp;INT(G73)&amp; "  this is your  working mins    please look into discrepancy","")</f>
        <v>dear  today   08/15/2023  you do not meet the 8:30 min in our organization  you spend 8   this is your working hours   15  this is your  working mins    please look into discrepancy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4.4" x14ac:dyDescent="0.3">
      <c r="A74" s="3">
        <v>44516.284722222219</v>
      </c>
      <c r="B74" s="3">
        <v>44516.612500000003</v>
      </c>
      <c r="C74" s="11">
        <f t="shared" si="9"/>
        <v>7.8666666668141261</v>
      </c>
      <c r="D74" s="9">
        <f t="shared" si="10"/>
        <v>0.32777777778392192</v>
      </c>
      <c r="E74" s="1" t="str">
        <f t="shared" si="11"/>
        <v>Non Complaint</v>
      </c>
      <c r="F74" s="1">
        <f t="shared" si="7"/>
        <v>7</v>
      </c>
      <c r="G74">
        <f t="shared" si="8"/>
        <v>52</v>
      </c>
      <c r="H74" s="17">
        <f t="shared" si="12"/>
        <v>37.999999991152436</v>
      </c>
      <c r="I74" s="1" t="str">
        <f t="shared" si="13"/>
        <v>dear  today   11/16/2021  you do not meet the 8:30 min in our organization  you spend 7   this is your working hours   52  this is your  working mins    please look into discrepancy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4.4" x14ac:dyDescent="0.3">
      <c r="A75" s="3">
        <v>44456.279861111114</v>
      </c>
      <c r="B75" s="3">
        <v>44456.636111111111</v>
      </c>
      <c r="C75" s="11">
        <f t="shared" si="9"/>
        <v>8.5499999999301508</v>
      </c>
      <c r="D75" s="9">
        <f t="shared" si="10"/>
        <v>0.35624999999708962</v>
      </c>
      <c r="E75" s="1" t="str">
        <f t="shared" si="11"/>
        <v>Complaint</v>
      </c>
      <c r="F75" s="1">
        <f t="shared" si="7"/>
        <v>8</v>
      </c>
      <c r="G75">
        <f t="shared" si="8"/>
        <v>33</v>
      </c>
      <c r="H75">
        <f t="shared" si="12"/>
        <v>0</v>
      </c>
      <c r="I75" s="1" t="str">
        <f t="shared" si="13"/>
        <v/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4.4" x14ac:dyDescent="0.3">
      <c r="A76" s="3">
        <v>44365.290972222225</v>
      </c>
      <c r="B76" s="3">
        <v>44365.655555555553</v>
      </c>
      <c r="C76" s="11">
        <f t="shared" si="9"/>
        <v>8.7499999998835847</v>
      </c>
      <c r="D76" s="9">
        <f t="shared" si="10"/>
        <v>0.36458333332848269</v>
      </c>
      <c r="E76" s="1" t="str">
        <f t="shared" si="11"/>
        <v>Complaint</v>
      </c>
      <c r="F76" s="1">
        <f t="shared" si="7"/>
        <v>8</v>
      </c>
      <c r="G76">
        <f t="shared" si="8"/>
        <v>45</v>
      </c>
      <c r="H76">
        <f t="shared" si="12"/>
        <v>0</v>
      </c>
      <c r="I76" s="1" t="str">
        <f t="shared" si="13"/>
        <v/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4.4" x14ac:dyDescent="0.3">
      <c r="A77" s="3">
        <v>44033.275694444441</v>
      </c>
      <c r="B77" s="3">
        <v>44033.65</v>
      </c>
      <c r="C77" s="11">
        <f t="shared" si="9"/>
        <v>8.9833333334536292</v>
      </c>
      <c r="D77" s="9">
        <f t="shared" si="10"/>
        <v>0.37430555556056788</v>
      </c>
      <c r="E77" s="1" t="str">
        <f t="shared" si="11"/>
        <v>Complaint</v>
      </c>
      <c r="F77" s="1">
        <f t="shared" si="7"/>
        <v>8</v>
      </c>
      <c r="G77">
        <f t="shared" si="8"/>
        <v>59</v>
      </c>
      <c r="H77">
        <f t="shared" si="12"/>
        <v>0</v>
      </c>
      <c r="I77" s="1" t="str">
        <f t="shared" si="13"/>
        <v/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4.4" x14ac:dyDescent="0.3">
      <c r="A78" s="3">
        <v>44642.290972222225</v>
      </c>
      <c r="B78" s="3">
        <v>44642.654861111114</v>
      </c>
      <c r="C78" s="11">
        <f t="shared" si="9"/>
        <v>8.7333333333372138</v>
      </c>
      <c r="D78" s="9">
        <f t="shared" si="10"/>
        <v>0.36388888888905058</v>
      </c>
      <c r="E78" s="1" t="str">
        <f t="shared" si="11"/>
        <v>Complaint</v>
      </c>
      <c r="F78" s="1">
        <f t="shared" si="7"/>
        <v>8</v>
      </c>
      <c r="G78">
        <f t="shared" si="8"/>
        <v>44</v>
      </c>
      <c r="H78">
        <f t="shared" si="12"/>
        <v>0</v>
      </c>
      <c r="I78" s="1" t="str">
        <f t="shared" si="13"/>
        <v/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4.4" x14ac:dyDescent="0.3">
      <c r="A79" s="3">
        <v>43944.288888888892</v>
      </c>
      <c r="B79" s="3">
        <v>43944.668749999997</v>
      </c>
      <c r="C79" s="11">
        <f t="shared" si="9"/>
        <v>9.1166666665230878</v>
      </c>
      <c r="D79" s="9">
        <f t="shared" si="10"/>
        <v>0.37986111110512866</v>
      </c>
      <c r="E79" s="1" t="str">
        <f t="shared" si="11"/>
        <v>Complaint</v>
      </c>
      <c r="F79" s="1">
        <f t="shared" si="7"/>
        <v>9</v>
      </c>
      <c r="G79">
        <f t="shared" si="8"/>
        <v>7</v>
      </c>
      <c r="H79">
        <f t="shared" si="12"/>
        <v>0</v>
      </c>
      <c r="I79" s="1" t="str">
        <f t="shared" si="13"/>
        <v/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4.4" x14ac:dyDescent="0.3">
      <c r="A80" s="3">
        <v>44371.283333333333</v>
      </c>
      <c r="B80" s="3">
        <v>44371.636111111111</v>
      </c>
      <c r="C80" s="11">
        <f t="shared" si="9"/>
        <v>8.4666666666744277</v>
      </c>
      <c r="D80" s="9">
        <f t="shared" si="10"/>
        <v>0.35277777777810115</v>
      </c>
      <c r="E80" s="1" t="str">
        <f t="shared" si="11"/>
        <v>Complaint</v>
      </c>
      <c r="F80" s="1">
        <f t="shared" ref="F80:F143" si="14">INT(C80)</f>
        <v>8</v>
      </c>
      <c r="G80">
        <f t="shared" ref="G80:G143" si="15" xml:space="preserve"> ROUND((C80 - F80) * 60, 0)</f>
        <v>28</v>
      </c>
      <c r="H80">
        <f t="shared" si="12"/>
        <v>0</v>
      </c>
      <c r="I80" s="1" t="str">
        <f t="shared" si="13"/>
        <v/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4.4" x14ac:dyDescent="0.3">
      <c r="A81" s="3">
        <v>44829.279166666667</v>
      </c>
      <c r="B81" s="3">
        <v>44829.640277777777</v>
      </c>
      <c r="C81" s="11">
        <f t="shared" si="9"/>
        <v>8.6666666666278616</v>
      </c>
      <c r="D81" s="9">
        <f t="shared" si="10"/>
        <v>0.36111111110949423</v>
      </c>
      <c r="E81" s="1" t="str">
        <f t="shared" si="11"/>
        <v>Complaint</v>
      </c>
      <c r="F81" s="1">
        <f t="shared" si="14"/>
        <v>8</v>
      </c>
      <c r="G81">
        <f t="shared" si="15"/>
        <v>40</v>
      </c>
      <c r="H81">
        <f t="shared" si="12"/>
        <v>0</v>
      </c>
      <c r="I81" s="1" t="str">
        <f t="shared" si="13"/>
        <v/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4.4" x14ac:dyDescent="0.3">
      <c r="A82" s="3">
        <v>45197.288194444445</v>
      </c>
      <c r="B82" s="3">
        <v>45197.631249999999</v>
      </c>
      <c r="C82" s="11">
        <f t="shared" si="9"/>
        <v>8.2333333332790062</v>
      </c>
      <c r="D82" s="9">
        <f t="shared" si="10"/>
        <v>0.34305555555329192</v>
      </c>
      <c r="E82" s="1" t="str">
        <f t="shared" si="11"/>
        <v>Non Complaint</v>
      </c>
      <c r="F82" s="1">
        <f t="shared" si="14"/>
        <v>8</v>
      </c>
      <c r="G82">
        <f t="shared" si="15"/>
        <v>14</v>
      </c>
      <c r="H82">
        <f t="shared" si="12"/>
        <v>16.000000003259629</v>
      </c>
      <c r="I82" s="1" t="str">
        <f t="shared" si="13"/>
        <v>dear  today   09/28/2023  you do not meet the 8:30 min in our organization  you spend 8   this is your working hours   14  this is your  working mins    please look into discrepancy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4.4" x14ac:dyDescent="0.3">
      <c r="A83" s="3">
        <v>44770.281944444447</v>
      </c>
      <c r="B83" s="3">
        <v>44770.667361111111</v>
      </c>
      <c r="C83" s="11">
        <f t="shared" si="9"/>
        <v>9.2499999999417923</v>
      </c>
      <c r="D83" s="9">
        <f t="shared" si="10"/>
        <v>0.38541666666424135</v>
      </c>
      <c r="E83" s="1" t="str">
        <f t="shared" si="11"/>
        <v>Complaint</v>
      </c>
      <c r="F83" s="1">
        <f t="shared" si="14"/>
        <v>9</v>
      </c>
      <c r="G83">
        <f t="shared" si="15"/>
        <v>15</v>
      </c>
      <c r="H83">
        <f t="shared" si="12"/>
        <v>0</v>
      </c>
      <c r="I83" s="1" t="str">
        <f t="shared" si="13"/>
        <v/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4.4" x14ac:dyDescent="0.3">
      <c r="A84" s="3">
        <v>44648.29583333333</v>
      </c>
      <c r="B84" s="3">
        <v>44648.661805555559</v>
      </c>
      <c r="C84" s="11">
        <f t="shared" si="9"/>
        <v>8.7833333335001953</v>
      </c>
      <c r="D84" s="9">
        <f t="shared" si="10"/>
        <v>0.3659722222291748</v>
      </c>
      <c r="E84" s="1" t="str">
        <f t="shared" si="11"/>
        <v>Complaint</v>
      </c>
      <c r="F84" s="1">
        <f t="shared" si="14"/>
        <v>8</v>
      </c>
      <c r="G84">
        <f t="shared" si="15"/>
        <v>47</v>
      </c>
      <c r="H84">
        <f t="shared" si="12"/>
        <v>0</v>
      </c>
      <c r="I84" s="1" t="str">
        <f t="shared" si="13"/>
        <v/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4.4" x14ac:dyDescent="0.3">
      <c r="A85" s="3">
        <v>44405.281944444447</v>
      </c>
      <c r="B85" s="3">
        <v>44405.638194444444</v>
      </c>
      <c r="C85" s="11">
        <f t="shared" si="9"/>
        <v>8.5499999999301508</v>
      </c>
      <c r="D85" s="9">
        <f t="shared" si="10"/>
        <v>0.35624999999708962</v>
      </c>
      <c r="E85" s="1" t="str">
        <f t="shared" si="11"/>
        <v>Complaint</v>
      </c>
      <c r="F85" s="1">
        <f t="shared" si="14"/>
        <v>8</v>
      </c>
      <c r="G85">
        <f t="shared" si="15"/>
        <v>33</v>
      </c>
      <c r="H85">
        <f t="shared" si="12"/>
        <v>0</v>
      </c>
      <c r="I85" s="1" t="str">
        <f t="shared" si="13"/>
        <v/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4.4" x14ac:dyDescent="0.3">
      <c r="A86" s="3">
        <v>45064.265277777777</v>
      </c>
      <c r="B86" s="3">
        <v>45064.601388888892</v>
      </c>
      <c r="C86" s="11">
        <f t="shared" si="9"/>
        <v>8.0666666667675599</v>
      </c>
      <c r="D86" s="9">
        <f t="shared" si="10"/>
        <v>0.336111111115315</v>
      </c>
      <c r="E86" s="1" t="str">
        <f t="shared" si="11"/>
        <v>Non Complaint</v>
      </c>
      <c r="F86" s="1">
        <f t="shared" si="14"/>
        <v>8</v>
      </c>
      <c r="G86">
        <f t="shared" si="15"/>
        <v>4</v>
      </c>
      <c r="H86" s="17">
        <f t="shared" si="12"/>
        <v>25.999999993946403</v>
      </c>
      <c r="I86" s="1" t="str">
        <f t="shared" si="13"/>
        <v>dear  today   05/18/2023  you do not meet the 8:30 min in our organization  you spend 8   this is your working hours   4  this is your  working mins    please look into discrepancy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4.4" x14ac:dyDescent="0.3">
      <c r="A87" s="3">
        <v>43818.288888888892</v>
      </c>
      <c r="B87" s="3">
        <v>43818.652777777781</v>
      </c>
      <c r="C87" s="11">
        <f t="shared" si="9"/>
        <v>8.7333333333372138</v>
      </c>
      <c r="D87" s="9">
        <f t="shared" si="10"/>
        <v>0.36388888888905058</v>
      </c>
      <c r="E87" s="1" t="str">
        <f t="shared" si="11"/>
        <v>Complaint</v>
      </c>
      <c r="F87" s="1">
        <f t="shared" si="14"/>
        <v>8</v>
      </c>
      <c r="G87">
        <f t="shared" si="15"/>
        <v>44</v>
      </c>
      <c r="H87">
        <f t="shared" si="12"/>
        <v>0</v>
      </c>
      <c r="I87" s="1" t="str">
        <f t="shared" si="13"/>
        <v/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4.4" x14ac:dyDescent="0.3">
      <c r="A88" s="3">
        <v>43485.281944444447</v>
      </c>
      <c r="B88" s="3">
        <v>43485.595833333333</v>
      </c>
      <c r="C88" s="11">
        <f t="shared" si="9"/>
        <v>7.5333333332673647</v>
      </c>
      <c r="D88" s="9">
        <f t="shared" si="10"/>
        <v>0.31388888888614019</v>
      </c>
      <c r="E88" s="1" t="str">
        <f t="shared" si="11"/>
        <v>Non Complaint</v>
      </c>
      <c r="F88" s="1">
        <f t="shared" si="14"/>
        <v>7</v>
      </c>
      <c r="G88">
        <f t="shared" si="15"/>
        <v>32</v>
      </c>
      <c r="H88">
        <f t="shared" si="12"/>
        <v>58.000000003958121</v>
      </c>
      <c r="I88" s="1" t="str">
        <f t="shared" si="13"/>
        <v>dear  today   01/20/2019  you do not meet the 8:30 min in our organization  you spend 7   this is your working hours   32  this is your  working mins    please look into discrepancy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4.4" x14ac:dyDescent="0.3">
      <c r="A89" s="3">
        <v>44186.293055555558</v>
      </c>
      <c r="B89" s="3">
        <v>44186.611805555556</v>
      </c>
      <c r="C89" s="11">
        <f t="shared" si="9"/>
        <v>7.6499999999650754</v>
      </c>
      <c r="D89" s="9">
        <f t="shared" si="10"/>
        <v>0.31874999999854481</v>
      </c>
      <c r="E89" s="1" t="str">
        <f t="shared" si="11"/>
        <v>Non Complaint</v>
      </c>
      <c r="F89" s="1">
        <f t="shared" si="14"/>
        <v>7</v>
      </c>
      <c r="G89">
        <f t="shared" si="15"/>
        <v>39</v>
      </c>
      <c r="H89">
        <f t="shared" si="12"/>
        <v>51.000000002095476</v>
      </c>
      <c r="I89" s="1" t="str">
        <f t="shared" si="13"/>
        <v>dear  today   12/21/2020  you do not meet the 8:30 min in our organization  you spend 7   this is your working hours   39  this is your  working mins    please look into discrepancy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4.4" x14ac:dyDescent="0.3">
      <c r="A90" s="3">
        <v>43546.299305555556</v>
      </c>
      <c r="B90" s="3">
        <v>43546.673611111109</v>
      </c>
      <c r="C90" s="11">
        <f t="shared" si="9"/>
        <v>8.9833333332790062</v>
      </c>
      <c r="D90" s="9">
        <f t="shared" si="10"/>
        <v>0.37430555555329192</v>
      </c>
      <c r="E90" s="1" t="str">
        <f t="shared" si="11"/>
        <v>Complaint</v>
      </c>
      <c r="F90" s="1">
        <f t="shared" si="14"/>
        <v>8</v>
      </c>
      <c r="G90">
        <f t="shared" si="15"/>
        <v>59</v>
      </c>
      <c r="H90">
        <f t="shared" si="12"/>
        <v>0</v>
      </c>
      <c r="I90" s="1" t="str">
        <f t="shared" si="13"/>
        <v/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4.4" x14ac:dyDescent="0.3">
      <c r="A91" s="3">
        <v>44951.277083333334</v>
      </c>
      <c r="B91" s="3">
        <v>44951.650694444441</v>
      </c>
      <c r="C91" s="11">
        <f t="shared" si="9"/>
        <v>8.9666666665580124</v>
      </c>
      <c r="D91" s="9">
        <f t="shared" si="10"/>
        <v>0.37361111110658385</v>
      </c>
      <c r="E91" s="1" t="str">
        <f t="shared" si="11"/>
        <v>Complaint</v>
      </c>
      <c r="F91" s="1">
        <f t="shared" si="14"/>
        <v>8</v>
      </c>
      <c r="G91">
        <f t="shared" si="15"/>
        <v>58</v>
      </c>
      <c r="H91">
        <f t="shared" si="12"/>
        <v>0</v>
      </c>
      <c r="I91" s="1" t="str">
        <f t="shared" si="13"/>
        <v/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4.4" x14ac:dyDescent="0.3">
      <c r="A92" s="3">
        <v>45256.274305555555</v>
      </c>
      <c r="B92" s="3">
        <v>45256.640972222223</v>
      </c>
      <c r="C92" s="11">
        <f t="shared" si="9"/>
        <v>8.8000000000465661</v>
      </c>
      <c r="D92" s="9">
        <f t="shared" si="10"/>
        <v>0.36666666666860692</v>
      </c>
      <c r="E92" s="1" t="str">
        <f t="shared" si="11"/>
        <v>Complaint</v>
      </c>
      <c r="F92" s="1">
        <f t="shared" si="14"/>
        <v>8</v>
      </c>
      <c r="G92">
        <f t="shared" si="15"/>
        <v>48</v>
      </c>
      <c r="H92">
        <f t="shared" si="12"/>
        <v>0</v>
      </c>
      <c r="I92" s="1" t="str">
        <f t="shared" si="13"/>
        <v/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4.4" x14ac:dyDescent="0.3">
      <c r="A93" s="3">
        <v>43917.274305555555</v>
      </c>
      <c r="B93" s="3">
        <v>43917.630555555559</v>
      </c>
      <c r="C93" s="11">
        <f t="shared" si="9"/>
        <v>8.5500000001047738</v>
      </c>
      <c r="D93" s="9">
        <f t="shared" si="10"/>
        <v>0.35625000000436557</v>
      </c>
      <c r="E93" s="1" t="str">
        <f t="shared" si="11"/>
        <v>Complaint</v>
      </c>
      <c r="F93" s="1">
        <f t="shared" si="14"/>
        <v>8</v>
      </c>
      <c r="G93">
        <f t="shared" si="15"/>
        <v>33</v>
      </c>
      <c r="H93">
        <f t="shared" si="12"/>
        <v>0</v>
      </c>
      <c r="I93" s="1" t="str">
        <f t="shared" si="13"/>
        <v/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4.4" x14ac:dyDescent="0.3">
      <c r="A94" s="3">
        <v>44314.293055555558</v>
      </c>
      <c r="B94" s="3">
        <v>44314.668055555558</v>
      </c>
      <c r="C94" s="11">
        <f t="shared" si="9"/>
        <v>9</v>
      </c>
      <c r="D94" s="9">
        <f t="shared" si="10"/>
        <v>0.375</v>
      </c>
      <c r="E94" s="1" t="str">
        <f t="shared" si="11"/>
        <v>Complaint</v>
      </c>
      <c r="F94" s="1">
        <f t="shared" si="14"/>
        <v>9</v>
      </c>
      <c r="G94">
        <f t="shared" si="15"/>
        <v>0</v>
      </c>
      <c r="H94">
        <f t="shared" si="12"/>
        <v>0</v>
      </c>
      <c r="I94" s="1" t="str">
        <f t="shared" si="13"/>
        <v/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4.4" x14ac:dyDescent="0.3">
      <c r="A95" s="3">
        <v>43736.29583333333</v>
      </c>
      <c r="B95" s="3">
        <v>43736.679166666669</v>
      </c>
      <c r="C95" s="11">
        <f t="shared" si="9"/>
        <v>9.2000000001280569</v>
      </c>
      <c r="D95" s="9">
        <f t="shared" si="10"/>
        <v>0.38333333333866904</v>
      </c>
      <c r="E95" s="1" t="str">
        <f t="shared" si="11"/>
        <v>Complaint</v>
      </c>
      <c r="F95" s="1">
        <f t="shared" si="14"/>
        <v>9</v>
      </c>
      <c r="G95">
        <f t="shared" si="15"/>
        <v>12</v>
      </c>
      <c r="H95">
        <f t="shared" si="12"/>
        <v>0</v>
      </c>
      <c r="I95" s="1" t="str">
        <f t="shared" si="13"/>
        <v/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4.4" x14ac:dyDescent="0.3">
      <c r="A96" s="3">
        <v>43497.293749999997</v>
      </c>
      <c r="B96" s="3">
        <v>43497.65902777778</v>
      </c>
      <c r="C96" s="11">
        <f t="shared" si="9"/>
        <v>8.7666666667792015</v>
      </c>
      <c r="D96" s="9">
        <f t="shared" si="10"/>
        <v>0.36527777778246673</v>
      </c>
      <c r="E96" s="1" t="str">
        <f t="shared" si="11"/>
        <v>Complaint</v>
      </c>
      <c r="F96" s="1">
        <f t="shared" si="14"/>
        <v>8</v>
      </c>
      <c r="G96">
        <f t="shared" si="15"/>
        <v>46</v>
      </c>
      <c r="H96">
        <f t="shared" si="12"/>
        <v>0</v>
      </c>
      <c r="I96" s="1" t="str">
        <f t="shared" si="13"/>
        <v/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4.4" x14ac:dyDescent="0.3">
      <c r="A97" s="3">
        <v>45171.29583333333</v>
      </c>
      <c r="B97" s="3">
        <v>45171.661111111112</v>
      </c>
      <c r="C97" s="11">
        <f t="shared" si="9"/>
        <v>8.7666666667792015</v>
      </c>
      <c r="D97" s="9">
        <f t="shared" si="10"/>
        <v>0.36527777778246673</v>
      </c>
      <c r="E97" s="1" t="str">
        <f t="shared" si="11"/>
        <v>Complaint</v>
      </c>
      <c r="F97" s="1">
        <f t="shared" si="14"/>
        <v>8</v>
      </c>
      <c r="G97">
        <f t="shared" si="15"/>
        <v>46</v>
      </c>
      <c r="H97">
        <f t="shared" si="12"/>
        <v>0</v>
      </c>
      <c r="I97" s="1" t="str">
        <f t="shared" si="13"/>
        <v/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4.4" x14ac:dyDescent="0.3">
      <c r="A98" s="3">
        <v>44715.275694444441</v>
      </c>
      <c r="B98" s="3">
        <v>44715.606249999997</v>
      </c>
      <c r="C98" s="11">
        <f t="shared" si="9"/>
        <v>7.9333333333488554</v>
      </c>
      <c r="D98" s="9">
        <f t="shared" si="10"/>
        <v>0.33055555555620231</v>
      </c>
      <c r="E98" s="1" t="str">
        <f t="shared" si="11"/>
        <v>Non Complaint</v>
      </c>
      <c r="F98" s="1">
        <f t="shared" si="14"/>
        <v>7</v>
      </c>
      <c r="G98">
        <f t="shared" si="15"/>
        <v>56</v>
      </c>
      <c r="H98">
        <f t="shared" si="12"/>
        <v>33.999999999068677</v>
      </c>
      <c r="I98" s="1" t="str">
        <f t="shared" si="13"/>
        <v>dear  today   06/03/2022  you do not meet the 8:30 min in our organization  you spend 7   this is your working hours   56  this is your  working mins    please look into discrepancy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4.4" x14ac:dyDescent="0.3">
      <c r="A99" s="3">
        <v>44169.281944444447</v>
      </c>
      <c r="B99" s="3">
        <v>44169.595833333333</v>
      </c>
      <c r="C99" s="11">
        <f t="shared" si="9"/>
        <v>7.5333333332673647</v>
      </c>
      <c r="D99" s="9">
        <f t="shared" si="10"/>
        <v>0.31388888888614019</v>
      </c>
      <c r="E99" s="1" t="str">
        <f t="shared" si="11"/>
        <v>Non Complaint</v>
      </c>
      <c r="F99" s="1">
        <f t="shared" si="14"/>
        <v>7</v>
      </c>
      <c r="G99">
        <f t="shared" si="15"/>
        <v>32</v>
      </c>
      <c r="H99">
        <f t="shared" si="12"/>
        <v>58.000000003958121</v>
      </c>
      <c r="I99" s="1" t="str">
        <f t="shared" si="13"/>
        <v>dear  today   12/04/2020  you do not meet the 8:30 min in our organization  you spend 7   this is your working hours   32  this is your  working mins    please look into discrepancy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4.4" x14ac:dyDescent="0.3">
      <c r="A100" s="3">
        <v>43835.281944444447</v>
      </c>
      <c r="B100" s="3">
        <v>43835.629861111112</v>
      </c>
      <c r="C100" s="11">
        <f t="shared" si="9"/>
        <v>8.3499999999767169</v>
      </c>
      <c r="D100" s="9">
        <f t="shared" si="10"/>
        <v>0.34791666666569654</v>
      </c>
      <c r="E100" s="1" t="str">
        <f t="shared" si="11"/>
        <v>Non Complaint</v>
      </c>
      <c r="F100" s="1">
        <f t="shared" si="14"/>
        <v>8</v>
      </c>
      <c r="G100">
        <f t="shared" si="15"/>
        <v>21</v>
      </c>
      <c r="H100" s="17">
        <f t="shared" si="12"/>
        <v>9.0000000013969839</v>
      </c>
      <c r="I100" s="1" t="str">
        <f t="shared" si="13"/>
        <v>dear  today   01/05/2020  you do not meet the 8:30 min in our organization  you spend 8   this is your working hours   21  this is your  working mins    please look into discrepancy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4.4" x14ac:dyDescent="0.3">
      <c r="A101" s="3">
        <v>44659.279166666667</v>
      </c>
      <c r="B101" s="3">
        <v>44659.59652777778</v>
      </c>
      <c r="C101" s="11">
        <f t="shared" si="9"/>
        <v>7.6166666666977108</v>
      </c>
      <c r="D101" s="9">
        <f t="shared" si="10"/>
        <v>0.31736111111240461</v>
      </c>
      <c r="E101" s="1" t="str">
        <f t="shared" si="11"/>
        <v>Non Complaint</v>
      </c>
      <c r="F101" s="1">
        <f t="shared" si="14"/>
        <v>7</v>
      </c>
      <c r="G101">
        <f t="shared" si="15"/>
        <v>37</v>
      </c>
      <c r="H101">
        <f t="shared" si="12"/>
        <v>52.999999998137355</v>
      </c>
      <c r="I101" s="1" t="str">
        <f t="shared" si="13"/>
        <v>dear  today   04/08/2022  you do not meet the 8:30 min in our organization  you spend 7   this is your working hours   37  this is your  working mins    please look into discrepancy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4.4" x14ac:dyDescent="0.3">
      <c r="A102" s="3">
        <v>44721.290277777778</v>
      </c>
      <c r="B102" s="3">
        <v>44721.649305555555</v>
      </c>
      <c r="C102" s="11">
        <f t="shared" si="9"/>
        <v>8.6166666666395031</v>
      </c>
      <c r="D102" s="9">
        <f t="shared" si="10"/>
        <v>0.35902777777664596</v>
      </c>
      <c r="E102" s="1" t="str">
        <f t="shared" si="11"/>
        <v>Complaint</v>
      </c>
      <c r="F102" s="1">
        <f t="shared" si="14"/>
        <v>8</v>
      </c>
      <c r="G102">
        <f t="shared" si="15"/>
        <v>37</v>
      </c>
      <c r="H102">
        <f t="shared" si="12"/>
        <v>0</v>
      </c>
      <c r="I102" s="1" t="str">
        <f t="shared" si="13"/>
        <v/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4.4" x14ac:dyDescent="0.3">
      <c r="A103" s="3">
        <v>44449.274305555555</v>
      </c>
      <c r="B103" s="3">
        <v>44449.663194444445</v>
      </c>
      <c r="C103" s="11">
        <f t="shared" si="9"/>
        <v>9.3333333333721384</v>
      </c>
      <c r="D103" s="9">
        <f t="shared" si="10"/>
        <v>0.38888888889050577</v>
      </c>
      <c r="E103" s="1" t="str">
        <f t="shared" si="11"/>
        <v>Complaint</v>
      </c>
      <c r="F103" s="1">
        <f t="shared" si="14"/>
        <v>9</v>
      </c>
      <c r="G103">
        <f t="shared" si="15"/>
        <v>20</v>
      </c>
      <c r="H103">
        <f t="shared" si="12"/>
        <v>0</v>
      </c>
      <c r="I103" s="1" t="str">
        <f t="shared" si="13"/>
        <v/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4.4" x14ac:dyDescent="0.3">
      <c r="A104" s="3">
        <v>44996.286805555559</v>
      </c>
      <c r="B104" s="3">
        <v>44996.627083333333</v>
      </c>
      <c r="C104" s="11">
        <f t="shared" si="9"/>
        <v>8.1666666665696539</v>
      </c>
      <c r="D104" s="9">
        <f t="shared" si="10"/>
        <v>0.34027777777373558</v>
      </c>
      <c r="E104" s="1" t="str">
        <f t="shared" si="11"/>
        <v>Non Complaint</v>
      </c>
      <c r="F104" s="1">
        <f t="shared" si="14"/>
        <v>8</v>
      </c>
      <c r="G104">
        <f t="shared" si="15"/>
        <v>10</v>
      </c>
      <c r="H104" s="17">
        <f t="shared" si="12"/>
        <v>20.000000005820766</v>
      </c>
      <c r="I104" s="1" t="str">
        <f t="shared" si="13"/>
        <v>dear  today   03/11/2023  you do not meet the 8:30 min in our organization  you spend 8   this is your working hours   10  this is your  working mins    please look into discrepancy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4.4" x14ac:dyDescent="0.3">
      <c r="A105" s="3">
        <v>45089.275000000001</v>
      </c>
      <c r="B105" s="3">
        <v>45089.625</v>
      </c>
      <c r="C105" s="11">
        <f t="shared" si="9"/>
        <v>8.3999999999650754</v>
      </c>
      <c r="D105" s="9">
        <f t="shared" si="10"/>
        <v>0.34999999999854481</v>
      </c>
      <c r="E105" s="1" t="str">
        <f t="shared" si="11"/>
        <v>Non Complaint</v>
      </c>
      <c r="F105" s="1">
        <f t="shared" si="14"/>
        <v>8</v>
      </c>
      <c r="G105">
        <f t="shared" si="15"/>
        <v>24</v>
      </c>
      <c r="H105" s="17">
        <f t="shared" si="12"/>
        <v>6.0000000020954758</v>
      </c>
      <c r="I105" s="1" t="str">
        <f t="shared" si="13"/>
        <v>dear  today   06/12/2023  you do not meet the 8:30 min in our organization  you spend 8   this is your working hours   24  this is your  working mins    please look into discrepancy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4.4" x14ac:dyDescent="0.3">
      <c r="A106" s="3">
        <v>44757.272916666669</v>
      </c>
      <c r="B106" s="3">
        <v>44757.663194444445</v>
      </c>
      <c r="C106" s="11">
        <f t="shared" si="9"/>
        <v>9.3666666666395031</v>
      </c>
      <c r="D106" s="9">
        <f t="shared" si="10"/>
        <v>0.39027777777664596</v>
      </c>
      <c r="E106" s="1" t="str">
        <f t="shared" si="11"/>
        <v>Complaint</v>
      </c>
      <c r="F106" s="1">
        <f t="shared" si="14"/>
        <v>9</v>
      </c>
      <c r="G106">
        <f t="shared" si="15"/>
        <v>22</v>
      </c>
      <c r="H106">
        <f t="shared" si="12"/>
        <v>0</v>
      </c>
      <c r="I106" s="1" t="str">
        <f t="shared" si="13"/>
        <v/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4.4" x14ac:dyDescent="0.3">
      <c r="A107" s="3">
        <v>43662.286805555559</v>
      </c>
      <c r="B107" s="3">
        <v>43662.662499999999</v>
      </c>
      <c r="C107" s="11">
        <f t="shared" si="9"/>
        <v>9.0166666665463708</v>
      </c>
      <c r="D107" s="9">
        <f t="shared" si="10"/>
        <v>0.37569444443943212</v>
      </c>
      <c r="E107" s="1" t="str">
        <f t="shared" si="11"/>
        <v>Complaint</v>
      </c>
      <c r="F107" s="1">
        <f t="shared" si="14"/>
        <v>9</v>
      </c>
      <c r="G107">
        <f t="shared" si="15"/>
        <v>1</v>
      </c>
      <c r="H107">
        <f t="shared" si="12"/>
        <v>0</v>
      </c>
      <c r="I107" s="1" t="str">
        <f t="shared" si="13"/>
        <v/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4.4" x14ac:dyDescent="0.3">
      <c r="A108" s="3">
        <v>44790.277083333334</v>
      </c>
      <c r="B108" s="3">
        <v>44790.606944444444</v>
      </c>
      <c r="C108" s="11">
        <f t="shared" si="9"/>
        <v>7.9166666666278616</v>
      </c>
      <c r="D108" s="9">
        <f t="shared" si="10"/>
        <v>0.32986111110949423</v>
      </c>
      <c r="E108" s="1" t="str">
        <f t="shared" si="11"/>
        <v>Non Complaint</v>
      </c>
      <c r="F108" s="1">
        <f t="shared" si="14"/>
        <v>7</v>
      </c>
      <c r="G108">
        <f t="shared" si="15"/>
        <v>55</v>
      </c>
      <c r="H108">
        <f t="shared" si="12"/>
        <v>35.000000002328306</v>
      </c>
      <c r="I108" s="1" t="str">
        <f t="shared" si="13"/>
        <v>dear  today   08/17/2022  you do not meet the 8:30 min in our organization  you spend 7   this is your working hours   55  this is your  working mins    please look into discrepancy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4.4" x14ac:dyDescent="0.3">
      <c r="A109" s="3">
        <v>44760.268055555556</v>
      </c>
      <c r="B109" s="3">
        <v>44760.625694444447</v>
      </c>
      <c r="C109" s="11">
        <f t="shared" si="9"/>
        <v>8.5833333333721384</v>
      </c>
      <c r="D109" s="9">
        <f t="shared" si="10"/>
        <v>0.35763888889050577</v>
      </c>
      <c r="E109" s="1" t="str">
        <f t="shared" si="11"/>
        <v>Complaint</v>
      </c>
      <c r="F109" s="1">
        <f t="shared" si="14"/>
        <v>8</v>
      </c>
      <c r="G109">
        <f t="shared" si="15"/>
        <v>35</v>
      </c>
      <c r="H109">
        <f t="shared" si="12"/>
        <v>0</v>
      </c>
      <c r="I109" s="1" t="str">
        <f t="shared" si="13"/>
        <v/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4.4" x14ac:dyDescent="0.3">
      <c r="A110" s="3">
        <v>43940.297222222223</v>
      </c>
      <c r="B110" s="3">
        <v>43940.637499999997</v>
      </c>
      <c r="C110" s="11">
        <f t="shared" si="9"/>
        <v>8.1666666665696539</v>
      </c>
      <c r="D110" s="9">
        <f t="shared" si="10"/>
        <v>0.34027777777373558</v>
      </c>
      <c r="E110" s="1" t="str">
        <f t="shared" si="11"/>
        <v>Non Complaint</v>
      </c>
      <c r="F110" s="1">
        <f t="shared" si="14"/>
        <v>8</v>
      </c>
      <c r="G110">
        <f t="shared" si="15"/>
        <v>10</v>
      </c>
      <c r="H110" s="17">
        <f t="shared" si="12"/>
        <v>20.000000005820766</v>
      </c>
      <c r="I110" s="1" t="str">
        <f t="shared" si="13"/>
        <v>dear  today   04/19/2020  you do not meet the 8:30 min in our organization  you spend 8   this is your working hours   10  this is your  working mins    please look into discrepancy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4.4" x14ac:dyDescent="0.3">
      <c r="A111" s="3">
        <v>44126.302083333336</v>
      </c>
      <c r="B111" s="3">
        <v>44126.635416666664</v>
      </c>
      <c r="C111" s="11">
        <f t="shared" si="9"/>
        <v>7.9999999998835847</v>
      </c>
      <c r="D111" s="9">
        <f t="shared" si="10"/>
        <v>0.33333333332848269</v>
      </c>
      <c r="E111" s="1" t="str">
        <f t="shared" si="11"/>
        <v>Non Complaint</v>
      </c>
      <c r="F111" s="1">
        <f t="shared" si="14"/>
        <v>7</v>
      </c>
      <c r="G111">
        <f t="shared" si="15"/>
        <v>60</v>
      </c>
      <c r="H111" s="17">
        <f t="shared" si="12"/>
        <v>30.000000006984919</v>
      </c>
      <c r="I111" s="1" t="str">
        <f t="shared" si="13"/>
        <v>dear  today   10/22/2020  you do not meet the 8:30 min in our organization  you spend 7   this is your working hours   60  this is your  working mins    please look into discrepancy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4.4" x14ac:dyDescent="0.3">
      <c r="A112" s="3">
        <v>45039.29583333333</v>
      </c>
      <c r="B112" s="3">
        <v>45039.658333333333</v>
      </c>
      <c r="C112" s="11">
        <f t="shared" si="9"/>
        <v>8.7000000000698492</v>
      </c>
      <c r="D112" s="9">
        <f t="shared" si="10"/>
        <v>0.36250000000291038</v>
      </c>
      <c r="E112" s="1" t="str">
        <f t="shared" si="11"/>
        <v>Complaint</v>
      </c>
      <c r="F112" s="1">
        <f t="shared" si="14"/>
        <v>8</v>
      </c>
      <c r="G112">
        <f t="shared" si="15"/>
        <v>42</v>
      </c>
      <c r="H112">
        <f t="shared" si="12"/>
        <v>0</v>
      </c>
      <c r="I112" s="1" t="str">
        <f t="shared" si="13"/>
        <v/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4.4" x14ac:dyDescent="0.3">
      <c r="A113" s="3">
        <v>43914.28402777778</v>
      </c>
      <c r="B113" s="3">
        <v>43914.652777777781</v>
      </c>
      <c r="C113" s="11">
        <f t="shared" si="9"/>
        <v>8.8500000000349246</v>
      </c>
      <c r="D113" s="9">
        <f t="shared" si="10"/>
        <v>0.36875000000145519</v>
      </c>
      <c r="E113" s="1" t="str">
        <f t="shared" si="11"/>
        <v>Complaint</v>
      </c>
      <c r="F113" s="1">
        <f t="shared" si="14"/>
        <v>8</v>
      </c>
      <c r="G113">
        <f t="shared" si="15"/>
        <v>51</v>
      </c>
      <c r="H113">
        <f t="shared" si="12"/>
        <v>0</v>
      </c>
      <c r="I113" s="1" t="str">
        <f t="shared" si="13"/>
        <v/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4.4" x14ac:dyDescent="0.3">
      <c r="A114" s="3">
        <v>44007.279861111114</v>
      </c>
      <c r="B114" s="3">
        <v>44007.636111111111</v>
      </c>
      <c r="C114" s="11">
        <f t="shared" si="9"/>
        <v>8.5499999999301508</v>
      </c>
      <c r="D114" s="9">
        <f t="shared" si="10"/>
        <v>0.35624999999708962</v>
      </c>
      <c r="E114" s="1" t="str">
        <f t="shared" si="11"/>
        <v>Complaint</v>
      </c>
      <c r="F114" s="1">
        <f t="shared" si="14"/>
        <v>8</v>
      </c>
      <c r="G114">
        <f t="shared" si="15"/>
        <v>33</v>
      </c>
      <c r="H114">
        <f t="shared" si="12"/>
        <v>0</v>
      </c>
      <c r="I114" s="1" t="str">
        <f t="shared" si="13"/>
        <v/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4.4" x14ac:dyDescent="0.3">
      <c r="A115" s="3">
        <v>45072.283333333333</v>
      </c>
      <c r="B115" s="3">
        <v>45072.615277777775</v>
      </c>
      <c r="C115" s="11">
        <f t="shared" si="9"/>
        <v>7.96666666661622</v>
      </c>
      <c r="D115" s="9">
        <f t="shared" si="10"/>
        <v>0.3319444444423425</v>
      </c>
      <c r="E115" s="1" t="str">
        <f t="shared" si="11"/>
        <v>Non Complaint</v>
      </c>
      <c r="F115" s="1">
        <f t="shared" si="14"/>
        <v>7</v>
      </c>
      <c r="G115">
        <f t="shared" si="15"/>
        <v>58</v>
      </c>
      <c r="H115">
        <f t="shared" si="12"/>
        <v>32.000000003026798</v>
      </c>
      <c r="I115" s="1" t="str">
        <f t="shared" si="13"/>
        <v>dear  today   05/26/2023  you do not meet the 8:30 min in our organization  you spend 7   this is your working hours   58  this is your  working mins    please look into discrepancy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4.4" x14ac:dyDescent="0.3">
      <c r="A116" s="3">
        <v>45197.283333333333</v>
      </c>
      <c r="B116" s="3">
        <v>45197.652777777781</v>
      </c>
      <c r="C116" s="11">
        <f t="shared" si="9"/>
        <v>8.8666666667559184</v>
      </c>
      <c r="D116" s="9">
        <f t="shared" si="10"/>
        <v>0.36944444444816327</v>
      </c>
      <c r="E116" s="1" t="str">
        <f t="shared" si="11"/>
        <v>Complaint</v>
      </c>
      <c r="F116" s="1">
        <f t="shared" si="14"/>
        <v>8</v>
      </c>
      <c r="G116">
        <f t="shared" si="15"/>
        <v>52</v>
      </c>
      <c r="H116">
        <f t="shared" si="12"/>
        <v>0</v>
      </c>
      <c r="I116" s="1" t="str">
        <f t="shared" si="13"/>
        <v/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4.4" x14ac:dyDescent="0.3">
      <c r="A117" s="3">
        <v>43797.277777777781</v>
      </c>
      <c r="B117" s="3">
        <v>43797.590277777781</v>
      </c>
      <c r="C117" s="11">
        <f t="shared" si="9"/>
        <v>7.5</v>
      </c>
      <c r="D117" s="9">
        <f t="shared" si="10"/>
        <v>0.3125</v>
      </c>
      <c r="E117" s="1" t="str">
        <f t="shared" si="11"/>
        <v>Non Complaint</v>
      </c>
      <c r="F117" s="1">
        <f t="shared" si="14"/>
        <v>7</v>
      </c>
      <c r="G117">
        <f t="shared" si="15"/>
        <v>30</v>
      </c>
      <c r="H117">
        <f t="shared" si="12"/>
        <v>60</v>
      </c>
      <c r="I117" s="1" t="str">
        <f t="shared" si="13"/>
        <v>dear  today   11/28/2019  you do not meet the 8:30 min in our organization  you spend 7   this is your working hours   30  this is your  working mins    please look into discrepancy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4.4" x14ac:dyDescent="0.3">
      <c r="A118" s="3">
        <v>43678.28125</v>
      </c>
      <c r="B118" s="3">
        <v>43678.597916666666</v>
      </c>
      <c r="C118" s="11">
        <f t="shared" si="9"/>
        <v>7.5999999999767169</v>
      </c>
      <c r="D118" s="9">
        <f t="shared" si="10"/>
        <v>0.31666666666569654</v>
      </c>
      <c r="E118" s="1" t="str">
        <f t="shared" si="11"/>
        <v>Non Complaint</v>
      </c>
      <c r="F118" s="1">
        <f t="shared" si="14"/>
        <v>7</v>
      </c>
      <c r="G118">
        <f t="shared" si="15"/>
        <v>36</v>
      </c>
      <c r="H118">
        <f t="shared" si="12"/>
        <v>54.000000001396984</v>
      </c>
      <c r="I118" s="1" t="str">
        <f t="shared" si="13"/>
        <v>dear  today   08/01/2019  you do not meet the 8:30 min in our organization  you spend 7   this is your working hours   36  this is your  working mins    please look into discrepancy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4.4" x14ac:dyDescent="0.3">
      <c r="A119" s="3">
        <v>44987.286111111112</v>
      </c>
      <c r="B119" s="3">
        <v>44987.605555555558</v>
      </c>
      <c r="C119" s="11">
        <f t="shared" si="9"/>
        <v>7.6666666666860692</v>
      </c>
      <c r="D119" s="9">
        <f t="shared" si="10"/>
        <v>0.31944444444525288</v>
      </c>
      <c r="E119" s="1" t="str">
        <f t="shared" si="11"/>
        <v>Non Complaint</v>
      </c>
      <c r="F119" s="1">
        <f t="shared" si="14"/>
        <v>7</v>
      </c>
      <c r="G119">
        <f t="shared" si="15"/>
        <v>40</v>
      </c>
      <c r="H119">
        <f t="shared" si="12"/>
        <v>49.999999998835847</v>
      </c>
      <c r="I119" s="1" t="str">
        <f t="shared" si="13"/>
        <v>dear  today   03/02/2023  you do not meet the 8:30 min in our organization  you spend 7   this is your working hours   40  this is your  working mins    please look into discrepancy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4.4" x14ac:dyDescent="0.3">
      <c r="A120" s="3">
        <v>43864.286805555559</v>
      </c>
      <c r="B120" s="3">
        <v>43864.655555555553</v>
      </c>
      <c r="C120" s="11">
        <f t="shared" si="9"/>
        <v>8.8499999998603016</v>
      </c>
      <c r="D120" s="9">
        <f t="shared" si="10"/>
        <v>0.36874999999417923</v>
      </c>
      <c r="E120" s="1" t="str">
        <f t="shared" si="11"/>
        <v>Complaint</v>
      </c>
      <c r="F120" s="1">
        <f t="shared" si="14"/>
        <v>8</v>
      </c>
      <c r="G120">
        <f t="shared" si="15"/>
        <v>51</v>
      </c>
      <c r="H120">
        <f t="shared" si="12"/>
        <v>0</v>
      </c>
      <c r="I120" s="1" t="str">
        <f t="shared" si="13"/>
        <v/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4.4" x14ac:dyDescent="0.3">
      <c r="A121" s="3">
        <v>44567.283333333333</v>
      </c>
      <c r="B121" s="3">
        <v>44567.617361111108</v>
      </c>
      <c r="C121" s="11">
        <f t="shared" si="9"/>
        <v>8.0166666666045785</v>
      </c>
      <c r="D121" s="9">
        <f t="shared" si="10"/>
        <v>0.33402777777519077</v>
      </c>
      <c r="E121" s="1" t="str">
        <f t="shared" si="11"/>
        <v>Non Complaint</v>
      </c>
      <c r="F121" s="1">
        <f t="shared" si="14"/>
        <v>8</v>
      </c>
      <c r="G121">
        <f t="shared" si="15"/>
        <v>1</v>
      </c>
      <c r="H121">
        <f t="shared" si="12"/>
        <v>29.00000000372529</v>
      </c>
      <c r="I121" s="1" t="str">
        <f t="shared" si="13"/>
        <v>dear  today   01/06/2022  you do not meet the 8:30 min in our organization  you spend 8   this is your working hours   1  this is your  working mins    please look into discrepancy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4.4" x14ac:dyDescent="0.3">
      <c r="A122" s="3">
        <v>44627.288194444445</v>
      </c>
      <c r="B122" s="3">
        <v>44627.602083333331</v>
      </c>
      <c r="C122" s="11">
        <f t="shared" si="9"/>
        <v>7.5333333332673647</v>
      </c>
      <c r="D122" s="9">
        <f t="shared" si="10"/>
        <v>0.31388888888614019</v>
      </c>
      <c r="E122" s="1" t="str">
        <f t="shared" si="11"/>
        <v>Non Complaint</v>
      </c>
      <c r="F122" s="1">
        <f t="shared" si="14"/>
        <v>7</v>
      </c>
      <c r="G122">
        <f t="shared" si="15"/>
        <v>32</v>
      </c>
      <c r="H122">
        <f t="shared" si="12"/>
        <v>58.000000003958121</v>
      </c>
      <c r="I122" s="1" t="str">
        <f t="shared" si="13"/>
        <v>dear  today   03/07/2022  you do not meet the 8:30 min in our organization  you spend 7   this is your working hours   32  this is your  working mins    please look into discrepancy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4.4" x14ac:dyDescent="0.3">
      <c r="A123" s="3">
        <v>45207.287499999999</v>
      </c>
      <c r="B123" s="3">
        <v>45207.618055555555</v>
      </c>
      <c r="C123" s="11">
        <f t="shared" si="9"/>
        <v>7.9333333333488554</v>
      </c>
      <c r="D123" s="9">
        <f t="shared" si="10"/>
        <v>0.33055555555620231</v>
      </c>
      <c r="E123" s="1" t="str">
        <f t="shared" si="11"/>
        <v>Non Complaint</v>
      </c>
      <c r="F123" s="1">
        <f t="shared" si="14"/>
        <v>7</v>
      </c>
      <c r="G123">
        <f t="shared" si="15"/>
        <v>56</v>
      </c>
      <c r="H123">
        <f t="shared" si="12"/>
        <v>33.999999999068677</v>
      </c>
      <c r="I123" s="1" t="str">
        <f t="shared" si="13"/>
        <v>dear  today   10/08/2023  you do not meet the 8:30 min in our organization  you spend 7   this is your working hours   56  this is your  working mins    please look into discrepancy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4.4" x14ac:dyDescent="0.3">
      <c r="A124" s="3">
        <v>44083.281944444447</v>
      </c>
      <c r="B124" s="3">
        <v>44083.664583333331</v>
      </c>
      <c r="C124" s="11">
        <f t="shared" si="9"/>
        <v>9.1833333332324401</v>
      </c>
      <c r="D124" s="9">
        <f t="shared" si="10"/>
        <v>0.382638888884685</v>
      </c>
      <c r="E124" s="1" t="str">
        <f t="shared" si="11"/>
        <v>Complaint</v>
      </c>
      <c r="F124" s="1">
        <f t="shared" si="14"/>
        <v>9</v>
      </c>
      <c r="G124">
        <f t="shared" si="15"/>
        <v>11</v>
      </c>
      <c r="H124">
        <f t="shared" si="12"/>
        <v>0</v>
      </c>
      <c r="I124" s="1" t="str">
        <f t="shared" si="13"/>
        <v/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4.4" x14ac:dyDescent="0.3">
      <c r="A125" s="3">
        <v>43595.268750000003</v>
      </c>
      <c r="B125" s="3">
        <v>43595.609027777777</v>
      </c>
      <c r="C125" s="11">
        <f t="shared" si="9"/>
        <v>8.1666666665696539</v>
      </c>
      <c r="D125" s="9">
        <f t="shared" si="10"/>
        <v>0.34027777777373558</v>
      </c>
      <c r="E125" s="1" t="str">
        <f t="shared" si="11"/>
        <v>Non Complaint</v>
      </c>
      <c r="F125" s="1">
        <f t="shared" si="14"/>
        <v>8</v>
      </c>
      <c r="G125">
        <f t="shared" si="15"/>
        <v>10</v>
      </c>
      <c r="H125" s="17">
        <f t="shared" si="12"/>
        <v>20.000000005820766</v>
      </c>
      <c r="I125" s="1" t="str">
        <f t="shared" si="13"/>
        <v>dear  today   05/10/2019  you do not meet the 8:30 min in our organization  you spend 8   this is your working hours   10  this is your  working mins    please look into discrepancy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4.4" x14ac:dyDescent="0.3">
      <c r="A126" s="3">
        <v>43598.279861111114</v>
      </c>
      <c r="B126" s="3">
        <v>43598.6</v>
      </c>
      <c r="C126" s="11">
        <f t="shared" si="9"/>
        <v>7.6833333332324401</v>
      </c>
      <c r="D126" s="9">
        <f t="shared" si="10"/>
        <v>0.320138888884685</v>
      </c>
      <c r="E126" s="1" t="str">
        <f t="shared" si="11"/>
        <v>Non Complaint</v>
      </c>
      <c r="F126" s="1">
        <f t="shared" si="14"/>
        <v>7</v>
      </c>
      <c r="G126">
        <f t="shared" si="15"/>
        <v>41</v>
      </c>
      <c r="H126" s="17">
        <f t="shared" si="12"/>
        <v>49.000000006053597</v>
      </c>
      <c r="I126" s="1" t="str">
        <f t="shared" si="13"/>
        <v>dear  today   05/13/2019  you do not meet the 8:30 min in our organization  you spend 7   this is your working hours   41  this is your  working mins    please look into discrepancy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4.4" x14ac:dyDescent="0.3">
      <c r="A127" s="3">
        <v>44088.268750000003</v>
      </c>
      <c r="B127" s="3">
        <v>44088.615972222222</v>
      </c>
      <c r="C127" s="11">
        <f t="shared" si="9"/>
        <v>8.3333333332557231</v>
      </c>
      <c r="D127" s="9">
        <f t="shared" si="10"/>
        <v>0.34722222221898846</v>
      </c>
      <c r="E127" s="1" t="str">
        <f t="shared" si="11"/>
        <v>Non Complaint</v>
      </c>
      <c r="F127" s="1">
        <f t="shared" si="14"/>
        <v>8</v>
      </c>
      <c r="G127">
        <f t="shared" si="15"/>
        <v>20</v>
      </c>
      <c r="H127">
        <f t="shared" si="12"/>
        <v>10.000000004656613</v>
      </c>
      <c r="I127" s="1" t="str">
        <f t="shared" si="13"/>
        <v>dear  today   09/14/2020  you do not meet the 8:30 min in our organization  you spend 8   this is your working hours   20  this is your  working mins    please look into discrepancy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4.4" x14ac:dyDescent="0.3">
      <c r="A128" s="3">
        <v>44270.279166666667</v>
      </c>
      <c r="B128" s="3">
        <v>44270.671527777777</v>
      </c>
      <c r="C128" s="11">
        <f t="shared" si="9"/>
        <v>9.4166666666278616</v>
      </c>
      <c r="D128" s="9">
        <f t="shared" si="10"/>
        <v>0.39236111110949423</v>
      </c>
      <c r="E128" s="1" t="str">
        <f t="shared" si="11"/>
        <v>Complaint</v>
      </c>
      <c r="F128" s="1">
        <f t="shared" si="14"/>
        <v>9</v>
      </c>
      <c r="G128">
        <f t="shared" si="15"/>
        <v>25</v>
      </c>
      <c r="H128">
        <f t="shared" si="12"/>
        <v>0</v>
      </c>
      <c r="I128" s="1" t="str">
        <f t="shared" si="13"/>
        <v/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4.4" x14ac:dyDescent="0.3">
      <c r="A129" s="3">
        <v>43662.29791666667</v>
      </c>
      <c r="B129" s="3">
        <v>43662.652777777781</v>
      </c>
      <c r="C129" s="11">
        <f t="shared" si="9"/>
        <v>8.5166666666627862</v>
      </c>
      <c r="D129" s="9">
        <f t="shared" si="10"/>
        <v>0.35486111111094942</v>
      </c>
      <c r="E129" s="1" t="str">
        <f t="shared" si="11"/>
        <v>Complaint</v>
      </c>
      <c r="F129" s="1">
        <f t="shared" si="14"/>
        <v>8</v>
      </c>
      <c r="G129">
        <f t="shared" si="15"/>
        <v>31</v>
      </c>
      <c r="H129">
        <f t="shared" si="12"/>
        <v>0</v>
      </c>
      <c r="I129" s="1" t="str">
        <f t="shared" si="13"/>
        <v/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4.4" x14ac:dyDescent="0.3">
      <c r="A130" s="3">
        <v>44943.275694444441</v>
      </c>
      <c r="B130" s="3">
        <v>44943.604166666664</v>
      </c>
      <c r="C130" s="11">
        <f t="shared" si="9"/>
        <v>7.8833333333604969</v>
      </c>
      <c r="D130" s="9">
        <f t="shared" si="10"/>
        <v>0.32847222222335404</v>
      </c>
      <c r="E130" s="1" t="str">
        <f t="shared" si="11"/>
        <v>Non Complaint</v>
      </c>
      <c r="F130" s="1">
        <f t="shared" si="14"/>
        <v>7</v>
      </c>
      <c r="G130">
        <f t="shared" si="15"/>
        <v>53</v>
      </c>
      <c r="H130">
        <f t="shared" si="12"/>
        <v>36.999999998370185</v>
      </c>
      <c r="I130" s="1" t="str">
        <f t="shared" si="13"/>
        <v>dear  today   01/17/2023  you do not meet the 8:30 min in our organization  you spend 7   this is your working hours   53  this is your  working mins    please look into discrepancy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4.4" x14ac:dyDescent="0.3">
      <c r="A131" s="3">
        <v>44671.272916666669</v>
      </c>
      <c r="B131" s="3">
        <v>44671.624305555553</v>
      </c>
      <c r="C131" s="11">
        <f t="shared" si="9"/>
        <v>8.4333333332324401</v>
      </c>
      <c r="D131" s="9">
        <f t="shared" si="10"/>
        <v>0.351388888884685</v>
      </c>
      <c r="E131" s="1" t="str">
        <f t="shared" si="11"/>
        <v>Complaint</v>
      </c>
      <c r="F131" s="1">
        <f t="shared" si="14"/>
        <v>8</v>
      </c>
      <c r="G131">
        <f t="shared" si="15"/>
        <v>26</v>
      </c>
      <c r="H131">
        <f t="shared" si="12"/>
        <v>0</v>
      </c>
      <c r="I131" s="1" t="str">
        <f t="shared" si="13"/>
        <v/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4.4" x14ac:dyDescent="0.3">
      <c r="A132" s="3">
        <v>44033.293055555558</v>
      </c>
      <c r="B132" s="3">
        <v>44033.605555555558</v>
      </c>
      <c r="C132" s="11">
        <f t="shared" si="9"/>
        <v>7.5</v>
      </c>
      <c r="D132" s="9">
        <f t="shared" si="10"/>
        <v>0.3125</v>
      </c>
      <c r="E132" s="1" t="str">
        <f t="shared" si="11"/>
        <v>Non Complaint</v>
      </c>
      <c r="F132" s="1">
        <f t="shared" si="14"/>
        <v>7</v>
      </c>
      <c r="G132">
        <f t="shared" si="15"/>
        <v>30</v>
      </c>
      <c r="H132">
        <f t="shared" si="12"/>
        <v>60</v>
      </c>
      <c r="I132" s="1" t="str">
        <f t="shared" si="13"/>
        <v>dear  today   07/21/2020  you do not meet the 8:30 min in our organization  you spend 7   this is your working hours   30  this is your  working mins    please look into discrepancy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4.4" x14ac:dyDescent="0.3">
      <c r="A133" s="3">
        <v>45221.272222222222</v>
      </c>
      <c r="B133" s="3">
        <v>45221.648611111108</v>
      </c>
      <c r="C133" s="11">
        <f t="shared" si="9"/>
        <v>9.0333333332673647</v>
      </c>
      <c r="D133" s="9">
        <f t="shared" si="10"/>
        <v>0.37638888888614019</v>
      </c>
      <c r="E133" s="1" t="str">
        <f t="shared" si="11"/>
        <v>Complaint</v>
      </c>
      <c r="F133" s="1">
        <f t="shared" si="14"/>
        <v>9</v>
      </c>
      <c r="G133">
        <f t="shared" si="15"/>
        <v>2</v>
      </c>
      <c r="H133">
        <f t="shared" si="12"/>
        <v>0</v>
      </c>
      <c r="I133" s="1" t="str">
        <f t="shared" si="13"/>
        <v/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4.4" x14ac:dyDescent="0.3">
      <c r="A134" s="3">
        <v>43913.279861111114</v>
      </c>
      <c r="B134" s="3">
        <v>43913.602083333331</v>
      </c>
      <c r="C134" s="11">
        <f t="shared" si="9"/>
        <v>7.7333333332207985</v>
      </c>
      <c r="D134" s="9">
        <f t="shared" si="10"/>
        <v>0.32222222221753327</v>
      </c>
      <c r="E134" s="1" t="str">
        <f t="shared" si="11"/>
        <v>Non Complaint</v>
      </c>
      <c r="F134" s="1">
        <f t="shared" si="14"/>
        <v>7</v>
      </c>
      <c r="G134">
        <f t="shared" si="15"/>
        <v>44</v>
      </c>
      <c r="H134" s="17">
        <f t="shared" si="12"/>
        <v>46.000000006752089</v>
      </c>
      <c r="I134" s="1" t="str">
        <f t="shared" si="13"/>
        <v>dear  today   03/23/2020  you do not meet the 8:30 min in our organization  you spend 7   this is your working hours   44  this is your  working mins    please look into discrepancy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4.4" x14ac:dyDescent="0.3">
      <c r="A135" s="3">
        <v>43640.283333333333</v>
      </c>
      <c r="B135" s="3">
        <v>43640.618055555555</v>
      </c>
      <c r="C135" s="11">
        <f t="shared" si="9"/>
        <v>8.0333333333255723</v>
      </c>
      <c r="D135" s="9">
        <f t="shared" si="10"/>
        <v>0.33472222222189885</v>
      </c>
      <c r="E135" s="1" t="str">
        <f t="shared" si="11"/>
        <v>Non Complaint</v>
      </c>
      <c r="F135" s="1">
        <f t="shared" si="14"/>
        <v>8</v>
      </c>
      <c r="G135">
        <f t="shared" si="15"/>
        <v>2</v>
      </c>
      <c r="H135">
        <f t="shared" si="12"/>
        <v>28.000000000465661</v>
      </c>
      <c r="I135" s="1" t="str">
        <f t="shared" si="13"/>
        <v>dear  today   06/24/2019  you do not meet the 8:30 min in our organization  you spend 8   this is your working hours   2  this is your  working mins    please look into discrepancy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4.4" x14ac:dyDescent="0.3">
      <c r="A136" s="3">
        <v>44374.290277777778</v>
      </c>
      <c r="B136" s="3">
        <v>44374.65625</v>
      </c>
      <c r="C136" s="11">
        <f t="shared" ref="C136:C199" si="16">(B136 - A136) * 24</f>
        <v>8.7833333333255723</v>
      </c>
      <c r="D136" s="9">
        <f t="shared" ref="D136:D199" si="17">B136-A136</f>
        <v>0.36597222222189885</v>
      </c>
      <c r="E136" s="1" t="str">
        <f t="shared" ref="E136:E199" si="18">IF($B$4-$E$4&lt;=C136,"Complaint","Non Complaint")</f>
        <v>Complaint</v>
      </c>
      <c r="F136" s="1">
        <f t="shared" si="14"/>
        <v>8</v>
      </c>
      <c r="G136">
        <f t="shared" si="15"/>
        <v>47</v>
      </c>
      <c r="H136">
        <f t="shared" ref="H136:H199" si="19">IF(E136="Complaint",0,(8.5-C136)*60)</f>
        <v>0</v>
      </c>
      <c r="I136" s="1" t="str">
        <f t="shared" si="13"/>
        <v/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4.4" x14ac:dyDescent="0.3">
      <c r="A137" s="3">
        <v>44923.279166666667</v>
      </c>
      <c r="B137" s="3">
        <v>44923.599305555559</v>
      </c>
      <c r="C137" s="11">
        <f t="shared" si="16"/>
        <v>7.683333333407063</v>
      </c>
      <c r="D137" s="9">
        <f t="shared" si="17"/>
        <v>0.32013888889196096</v>
      </c>
      <c r="E137" s="1" t="str">
        <f t="shared" si="18"/>
        <v>Non Complaint</v>
      </c>
      <c r="F137" s="1">
        <f t="shared" si="14"/>
        <v>7</v>
      </c>
      <c r="G137">
        <f t="shared" si="15"/>
        <v>41</v>
      </c>
      <c r="H137">
        <f t="shared" si="19"/>
        <v>48.999999995576218</v>
      </c>
      <c r="I137" s="1" t="str">
        <f t="shared" ref="I137:I200" si="20">IF(E137="Non Complaint","dear  today   "&amp;TEXT(B137,"mm/dd/yyyy")&amp;"  you do not meet the 8:30 min in our organization  you spend " &amp;INT(F137)&amp; "   this is your working hours   " &amp;INT(G137)&amp; "  this is your  working mins    please look into discrepancy","")</f>
        <v>dear  today   12/28/2022  you do not meet the 8:30 min in our organization  you spend 7   this is your working hours   41  this is your  working mins    please look into discrepancy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4.4" x14ac:dyDescent="0.3">
      <c r="A138" s="3">
        <v>43524.290972222225</v>
      </c>
      <c r="B138" s="3">
        <v>43524.675694444442</v>
      </c>
      <c r="C138" s="11">
        <f t="shared" si="16"/>
        <v>9.2333333332207985</v>
      </c>
      <c r="D138" s="9">
        <f t="shared" si="17"/>
        <v>0.38472222221753327</v>
      </c>
      <c r="E138" s="1" t="str">
        <f t="shared" si="18"/>
        <v>Complaint</v>
      </c>
      <c r="F138" s="1">
        <f t="shared" si="14"/>
        <v>9</v>
      </c>
      <c r="G138">
        <f t="shared" si="15"/>
        <v>14</v>
      </c>
      <c r="H138">
        <f t="shared" si="19"/>
        <v>0</v>
      </c>
      <c r="I138" s="1" t="str">
        <f t="shared" si="20"/>
        <v/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4.4" x14ac:dyDescent="0.3">
      <c r="A139" s="3">
        <v>45013.279166666667</v>
      </c>
      <c r="B139" s="3">
        <v>45013.595138888886</v>
      </c>
      <c r="C139" s="11">
        <f t="shared" si="16"/>
        <v>7.5833333332557231</v>
      </c>
      <c r="D139" s="9">
        <f t="shared" si="17"/>
        <v>0.31597222221898846</v>
      </c>
      <c r="E139" s="1" t="str">
        <f t="shared" si="18"/>
        <v>Non Complaint</v>
      </c>
      <c r="F139" s="1">
        <f t="shared" si="14"/>
        <v>7</v>
      </c>
      <c r="G139">
        <f t="shared" si="15"/>
        <v>35</v>
      </c>
      <c r="H139">
        <f t="shared" si="19"/>
        <v>55.000000004656613</v>
      </c>
      <c r="I139" s="1" t="str">
        <f t="shared" si="20"/>
        <v>dear  today   03/28/2023  you do not meet the 8:30 min in our organization  you spend 7   this is your working hours   35  this is your  working mins    please look into discrepancy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4.4" x14ac:dyDescent="0.3">
      <c r="A140" s="3">
        <v>43889.272916666669</v>
      </c>
      <c r="B140" s="3">
        <v>43889.656944444447</v>
      </c>
      <c r="C140" s="11">
        <f t="shared" si="16"/>
        <v>9.2166666666744277</v>
      </c>
      <c r="D140" s="9">
        <f t="shared" si="17"/>
        <v>0.38402777777810115</v>
      </c>
      <c r="E140" s="1" t="str">
        <f t="shared" si="18"/>
        <v>Complaint</v>
      </c>
      <c r="F140" s="1">
        <f t="shared" si="14"/>
        <v>9</v>
      </c>
      <c r="G140">
        <f t="shared" si="15"/>
        <v>13</v>
      </c>
      <c r="H140">
        <f t="shared" si="19"/>
        <v>0</v>
      </c>
      <c r="I140" s="1" t="str">
        <f t="shared" si="20"/>
        <v/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4.4" x14ac:dyDescent="0.3">
      <c r="A141" s="3">
        <v>43864.277777777781</v>
      </c>
      <c r="B141" s="3">
        <v>43864.624305555553</v>
      </c>
      <c r="C141" s="11">
        <f t="shared" si="16"/>
        <v>8.3166666665347293</v>
      </c>
      <c r="D141" s="9">
        <f t="shared" si="17"/>
        <v>0.34652777777228039</v>
      </c>
      <c r="E141" s="1" t="str">
        <f t="shared" si="18"/>
        <v>Non Complaint</v>
      </c>
      <c r="F141" s="1">
        <f t="shared" si="14"/>
        <v>8</v>
      </c>
      <c r="G141">
        <f t="shared" si="15"/>
        <v>19</v>
      </c>
      <c r="H141" s="17">
        <f t="shared" si="19"/>
        <v>11.000000007916242</v>
      </c>
      <c r="I141" s="1" t="str">
        <f t="shared" si="20"/>
        <v>dear  today   02/03/2020  you do not meet the 8:30 min in our organization  you spend 8   this is your working hours   19  this is your  working mins    please look into discrepancy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4.4" x14ac:dyDescent="0.3">
      <c r="A142" s="3">
        <v>44808.283333333333</v>
      </c>
      <c r="B142" s="3">
        <v>44808.625694444447</v>
      </c>
      <c r="C142" s="11">
        <f t="shared" si="16"/>
        <v>8.2166666667326353</v>
      </c>
      <c r="D142" s="9">
        <f t="shared" si="17"/>
        <v>0.34236111111385981</v>
      </c>
      <c r="E142" s="1" t="str">
        <f t="shared" si="18"/>
        <v>Non Complaint</v>
      </c>
      <c r="F142" s="1">
        <f t="shared" si="14"/>
        <v>8</v>
      </c>
      <c r="G142">
        <f t="shared" si="15"/>
        <v>13</v>
      </c>
      <c r="H142">
        <f t="shared" si="19"/>
        <v>16.999999996041879</v>
      </c>
      <c r="I142" s="1" t="str">
        <f t="shared" si="20"/>
        <v>dear  today   09/04/2022  you do not meet the 8:30 min in our organization  you spend 8   this is your working hours   13  this is your  working mins    please look into discrepancy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4.4" x14ac:dyDescent="0.3">
      <c r="A143" s="3">
        <v>45235.286111111112</v>
      </c>
      <c r="B143" s="3">
        <v>45235.609722222223</v>
      </c>
      <c r="C143" s="11">
        <f t="shared" si="16"/>
        <v>7.7666666666627862</v>
      </c>
      <c r="D143" s="9">
        <f t="shared" si="17"/>
        <v>0.32361111111094942</v>
      </c>
      <c r="E143" s="1" t="str">
        <f t="shared" si="18"/>
        <v>Non Complaint</v>
      </c>
      <c r="F143" s="1">
        <f t="shared" si="14"/>
        <v>7</v>
      </c>
      <c r="G143">
        <f t="shared" si="15"/>
        <v>46</v>
      </c>
      <c r="H143">
        <f t="shared" si="19"/>
        <v>44.000000000232831</v>
      </c>
      <c r="I143" s="1" t="str">
        <f t="shared" si="20"/>
        <v>dear  today   11/05/2023  you do not meet the 8:30 min in our organization  you spend 7   this is your working hours   46  this is your  working mins    please look into discrepancy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4.4" x14ac:dyDescent="0.3">
      <c r="A144" s="3">
        <v>44049.28402777778</v>
      </c>
      <c r="B144" s="3">
        <v>44049.623611111114</v>
      </c>
      <c r="C144" s="11">
        <f t="shared" si="16"/>
        <v>8.1500000000232831</v>
      </c>
      <c r="D144" s="9">
        <f t="shared" si="17"/>
        <v>0.33958333333430346</v>
      </c>
      <c r="E144" s="1" t="str">
        <f t="shared" si="18"/>
        <v>Non Complaint</v>
      </c>
      <c r="F144" s="1">
        <f t="shared" ref="F144:F204" si="21">INT(C144)</f>
        <v>8</v>
      </c>
      <c r="G144">
        <f t="shared" ref="G144:G204" si="22" xml:space="preserve"> ROUND((C144 - F144) * 60, 0)</f>
        <v>9</v>
      </c>
      <c r="H144">
        <f t="shared" si="19"/>
        <v>20.999999998603016</v>
      </c>
      <c r="I144" s="1" t="str">
        <f t="shared" si="20"/>
        <v>dear  today   08/06/2020  you do not meet the 8:30 min in our organization  you spend 8   this is your working hours   9  this is your  working mins    please look into discrepancy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4.4" x14ac:dyDescent="0.3">
      <c r="A145" s="3">
        <v>45023.284722222219</v>
      </c>
      <c r="B145" s="3">
        <v>45023.629861111112</v>
      </c>
      <c r="C145" s="11">
        <f t="shared" si="16"/>
        <v>8.2833333334419876</v>
      </c>
      <c r="D145" s="9">
        <f t="shared" si="17"/>
        <v>0.34513888889341615</v>
      </c>
      <c r="E145" s="1" t="str">
        <f t="shared" si="18"/>
        <v>Non Complaint</v>
      </c>
      <c r="F145" s="1">
        <f t="shared" si="21"/>
        <v>8</v>
      </c>
      <c r="G145">
        <f t="shared" si="22"/>
        <v>17</v>
      </c>
      <c r="H145" s="17">
        <f t="shared" si="19"/>
        <v>12.999999993480742</v>
      </c>
      <c r="I145" s="1" t="str">
        <f t="shared" si="20"/>
        <v>dear  today   04/07/2023  you do not meet the 8:30 min in our organization  you spend 8   this is your working hours   17  this is your  working mins    please look into discrepancy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4.4" x14ac:dyDescent="0.3">
      <c r="A146" s="3">
        <v>44265.290277777778</v>
      </c>
      <c r="B146" s="3">
        <v>44265.668749999997</v>
      </c>
      <c r="C146" s="11">
        <f t="shared" si="16"/>
        <v>9.0833333332557231</v>
      </c>
      <c r="D146" s="9">
        <f t="shared" si="17"/>
        <v>0.37847222221898846</v>
      </c>
      <c r="E146" s="1" t="str">
        <f t="shared" si="18"/>
        <v>Complaint</v>
      </c>
      <c r="F146" s="1">
        <f t="shared" si="21"/>
        <v>9</v>
      </c>
      <c r="G146">
        <f t="shared" si="22"/>
        <v>5</v>
      </c>
      <c r="H146">
        <f t="shared" si="19"/>
        <v>0</v>
      </c>
      <c r="I146" s="1" t="str">
        <f t="shared" si="20"/>
        <v/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4.4" x14ac:dyDescent="0.3">
      <c r="A147" s="3">
        <v>44388.29583333333</v>
      </c>
      <c r="B147" s="3">
        <v>44388.65625</v>
      </c>
      <c r="C147" s="11">
        <f t="shared" si="16"/>
        <v>8.6500000000814907</v>
      </c>
      <c r="D147" s="9">
        <f t="shared" si="17"/>
        <v>0.36041666667006211</v>
      </c>
      <c r="E147" s="1" t="str">
        <f t="shared" si="18"/>
        <v>Complaint</v>
      </c>
      <c r="F147" s="1">
        <f t="shared" si="21"/>
        <v>8</v>
      </c>
      <c r="G147">
        <f t="shared" si="22"/>
        <v>39</v>
      </c>
      <c r="H147">
        <f t="shared" si="19"/>
        <v>0</v>
      </c>
      <c r="I147" s="1" t="str">
        <f t="shared" si="20"/>
        <v/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4.4" x14ac:dyDescent="0.3">
      <c r="A148" s="3">
        <v>45119.272222222222</v>
      </c>
      <c r="B148" s="3">
        <v>45119.598611111112</v>
      </c>
      <c r="C148" s="11">
        <f t="shared" si="16"/>
        <v>7.8333333333721384</v>
      </c>
      <c r="D148" s="9">
        <f t="shared" si="17"/>
        <v>0.32638888889050577</v>
      </c>
      <c r="E148" s="1" t="str">
        <f t="shared" si="18"/>
        <v>Non Complaint</v>
      </c>
      <c r="F148" s="1">
        <f t="shared" si="21"/>
        <v>7</v>
      </c>
      <c r="G148">
        <f t="shared" si="22"/>
        <v>50</v>
      </c>
      <c r="H148">
        <f t="shared" si="19"/>
        <v>39.999999997671694</v>
      </c>
      <c r="I148" s="1" t="str">
        <f t="shared" si="20"/>
        <v>dear  today   07/12/2023  you do not meet the 8:30 min in our organization  you spend 7   this is your working hours   50  this is your  working mins    please look into discrepancy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4.4" x14ac:dyDescent="0.3">
      <c r="A149" s="3">
        <v>43843.270833333336</v>
      </c>
      <c r="B149" s="3">
        <v>43843.65347222222</v>
      </c>
      <c r="C149" s="11">
        <f t="shared" si="16"/>
        <v>9.1833333332324401</v>
      </c>
      <c r="D149" s="9">
        <f t="shared" si="17"/>
        <v>0.382638888884685</v>
      </c>
      <c r="E149" s="1" t="str">
        <f t="shared" si="18"/>
        <v>Complaint</v>
      </c>
      <c r="F149" s="1">
        <f t="shared" si="21"/>
        <v>9</v>
      </c>
      <c r="G149">
        <f t="shared" si="22"/>
        <v>11</v>
      </c>
      <c r="H149">
        <f t="shared" si="19"/>
        <v>0</v>
      </c>
      <c r="I149" s="1" t="str">
        <f t="shared" si="20"/>
        <v/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4.4" x14ac:dyDescent="0.3">
      <c r="A150" s="3">
        <v>44971.272916666669</v>
      </c>
      <c r="B150" s="3">
        <v>44971.651388888888</v>
      </c>
      <c r="C150" s="11">
        <f t="shared" si="16"/>
        <v>9.0833333332557231</v>
      </c>
      <c r="D150" s="9">
        <f t="shared" si="17"/>
        <v>0.37847222221898846</v>
      </c>
      <c r="E150" s="1" t="str">
        <f t="shared" si="18"/>
        <v>Complaint</v>
      </c>
      <c r="F150" s="1">
        <f t="shared" si="21"/>
        <v>9</v>
      </c>
      <c r="G150">
        <f t="shared" si="22"/>
        <v>5</v>
      </c>
      <c r="H150">
        <f t="shared" si="19"/>
        <v>0</v>
      </c>
      <c r="I150" s="1" t="str">
        <f t="shared" si="20"/>
        <v/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4.4" x14ac:dyDescent="0.3">
      <c r="A151" s="3">
        <v>44578.288194444445</v>
      </c>
      <c r="B151" s="3">
        <v>44578.611111111109</v>
      </c>
      <c r="C151" s="11">
        <f t="shared" si="16"/>
        <v>7.7499999999417923</v>
      </c>
      <c r="D151" s="9">
        <f t="shared" si="17"/>
        <v>0.32291666666424135</v>
      </c>
      <c r="E151" s="1" t="str">
        <f t="shared" si="18"/>
        <v>Non Complaint</v>
      </c>
      <c r="F151" s="1">
        <f t="shared" si="21"/>
        <v>7</v>
      </c>
      <c r="G151">
        <f t="shared" si="22"/>
        <v>45</v>
      </c>
      <c r="H151">
        <f t="shared" si="19"/>
        <v>45.00000000349246</v>
      </c>
      <c r="I151" s="1" t="str">
        <f t="shared" si="20"/>
        <v>dear  today   01/17/2022  you do not meet the 8:30 min in our organization  you spend 7   this is your working hours   45  this is your  working mins    please look into discrepancy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4.4" x14ac:dyDescent="0.3">
      <c r="A152" s="3">
        <v>45003.279861111114</v>
      </c>
      <c r="B152" s="3">
        <v>45003.665972222225</v>
      </c>
      <c r="C152" s="11">
        <f t="shared" si="16"/>
        <v>9.2666666666627862</v>
      </c>
      <c r="D152" s="9">
        <f t="shared" si="17"/>
        <v>0.38611111111094942</v>
      </c>
      <c r="E152" s="1" t="str">
        <f t="shared" si="18"/>
        <v>Complaint</v>
      </c>
      <c r="F152" s="1">
        <f t="shared" si="21"/>
        <v>9</v>
      </c>
      <c r="G152">
        <f t="shared" si="22"/>
        <v>16</v>
      </c>
      <c r="H152">
        <f t="shared" si="19"/>
        <v>0</v>
      </c>
      <c r="I152" s="1" t="str">
        <f t="shared" si="20"/>
        <v/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4.4" x14ac:dyDescent="0.3">
      <c r="A153" s="3">
        <v>44639.290277777778</v>
      </c>
      <c r="B153" s="3">
        <v>44639.648611111108</v>
      </c>
      <c r="C153" s="11">
        <f t="shared" si="16"/>
        <v>8.5999999999185093</v>
      </c>
      <c r="D153" s="9">
        <f t="shared" si="17"/>
        <v>0.35833333332993789</v>
      </c>
      <c r="E153" s="1" t="str">
        <f t="shared" si="18"/>
        <v>Complaint</v>
      </c>
      <c r="F153" s="1">
        <f t="shared" si="21"/>
        <v>8</v>
      </c>
      <c r="G153">
        <f t="shared" si="22"/>
        <v>36</v>
      </c>
      <c r="H153">
        <f t="shared" si="19"/>
        <v>0</v>
      </c>
      <c r="I153" s="1" t="str">
        <f t="shared" si="20"/>
        <v/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4.4" x14ac:dyDescent="0.3">
      <c r="A154" s="3">
        <v>45005.268750000003</v>
      </c>
      <c r="B154" s="3">
        <v>45005.64166666667</v>
      </c>
      <c r="C154" s="11">
        <f t="shared" si="16"/>
        <v>8.9500000000116415</v>
      </c>
      <c r="D154" s="9">
        <f t="shared" si="17"/>
        <v>0.37291666666715173</v>
      </c>
      <c r="E154" s="1" t="str">
        <f t="shared" si="18"/>
        <v>Complaint</v>
      </c>
      <c r="F154" s="1">
        <f t="shared" si="21"/>
        <v>8</v>
      </c>
      <c r="G154">
        <f t="shared" si="22"/>
        <v>57</v>
      </c>
      <c r="H154">
        <f t="shared" si="19"/>
        <v>0</v>
      </c>
      <c r="I154" s="1" t="str">
        <f t="shared" si="20"/>
        <v/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4.4" x14ac:dyDescent="0.3">
      <c r="A155" s="3">
        <v>43667.293749999997</v>
      </c>
      <c r="B155" s="3">
        <v>43667.629166666666</v>
      </c>
      <c r="C155" s="11">
        <f t="shared" si="16"/>
        <v>8.0500000000465661</v>
      </c>
      <c r="D155" s="9">
        <f t="shared" si="17"/>
        <v>0.33541666666860692</v>
      </c>
      <c r="E155" s="1" t="str">
        <f t="shared" si="18"/>
        <v>Non Complaint</v>
      </c>
      <c r="F155" s="1">
        <f t="shared" si="21"/>
        <v>8</v>
      </c>
      <c r="G155">
        <f t="shared" si="22"/>
        <v>3</v>
      </c>
      <c r="H155">
        <f t="shared" si="19"/>
        <v>26.999999997206032</v>
      </c>
      <c r="I155" s="1" t="str">
        <f t="shared" si="20"/>
        <v>dear  today   07/21/2019  you do not meet the 8:30 min in our organization  you spend 8   this is your working hours   3  this is your  working mins    please look into discrepancy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4.4" x14ac:dyDescent="0.3">
      <c r="A156" s="3">
        <v>44981.272916666669</v>
      </c>
      <c r="B156" s="3">
        <v>44981.609722222223</v>
      </c>
      <c r="C156" s="11">
        <f t="shared" si="16"/>
        <v>8.0833333333139308</v>
      </c>
      <c r="D156" s="9">
        <f t="shared" si="17"/>
        <v>0.33680555555474712</v>
      </c>
      <c r="E156" s="1" t="str">
        <f t="shared" si="18"/>
        <v>Non Complaint</v>
      </c>
      <c r="F156" s="1">
        <f t="shared" si="21"/>
        <v>8</v>
      </c>
      <c r="G156">
        <f t="shared" si="22"/>
        <v>5</v>
      </c>
      <c r="H156">
        <f t="shared" si="19"/>
        <v>25.000000001164153</v>
      </c>
      <c r="I156" s="1" t="str">
        <f t="shared" si="20"/>
        <v>dear  today   02/24/2023  you do not meet the 8:30 min in our organization  you spend 8   this is your working hours   5  this is your  working mins    please look into discrepancy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4.4" x14ac:dyDescent="0.3">
      <c r="A157" s="3">
        <v>44280.272916666669</v>
      </c>
      <c r="B157" s="3">
        <v>44280.59375</v>
      </c>
      <c r="C157" s="11">
        <f t="shared" si="16"/>
        <v>7.6999999999534339</v>
      </c>
      <c r="D157" s="9">
        <f t="shared" si="17"/>
        <v>0.32083333333139308</v>
      </c>
      <c r="E157" s="1" t="str">
        <f t="shared" si="18"/>
        <v>Non Complaint</v>
      </c>
      <c r="F157" s="1">
        <f t="shared" si="21"/>
        <v>7</v>
      </c>
      <c r="G157">
        <f t="shared" si="22"/>
        <v>42</v>
      </c>
      <c r="H157">
        <f t="shared" si="19"/>
        <v>48.000000002793968</v>
      </c>
      <c r="I157" s="1" t="str">
        <f t="shared" si="20"/>
        <v>dear  today   03/25/2021  you do not meet the 8:30 min in our organization  you spend 7   this is your working hours   42  this is your  working mins    please look into discrepancy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4.4" x14ac:dyDescent="0.3">
      <c r="A158" s="3">
        <v>44526.288888888892</v>
      </c>
      <c r="B158" s="3">
        <v>44526.682638888888</v>
      </c>
      <c r="C158" s="11">
        <f t="shared" si="16"/>
        <v>9.4499999998952262</v>
      </c>
      <c r="D158" s="9">
        <f t="shared" si="17"/>
        <v>0.39374999999563443</v>
      </c>
      <c r="E158" s="1" t="str">
        <f t="shared" si="18"/>
        <v>Complaint</v>
      </c>
      <c r="F158" s="1">
        <f t="shared" si="21"/>
        <v>9</v>
      </c>
      <c r="G158">
        <f t="shared" si="22"/>
        <v>27</v>
      </c>
      <c r="H158">
        <f t="shared" si="19"/>
        <v>0</v>
      </c>
      <c r="I158" s="1" t="str">
        <f t="shared" si="20"/>
        <v/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4.4" x14ac:dyDescent="0.3">
      <c r="A159" s="3">
        <v>44343.272222222222</v>
      </c>
      <c r="B159" s="3">
        <v>44343.630555555559</v>
      </c>
      <c r="C159" s="11">
        <f t="shared" si="16"/>
        <v>8.6000000000931323</v>
      </c>
      <c r="D159" s="9">
        <f t="shared" si="17"/>
        <v>0.35833333333721384</v>
      </c>
      <c r="E159" s="1" t="str">
        <f t="shared" si="18"/>
        <v>Complaint</v>
      </c>
      <c r="F159" s="1">
        <f t="shared" si="21"/>
        <v>8</v>
      </c>
      <c r="G159">
        <f t="shared" si="22"/>
        <v>36</v>
      </c>
      <c r="H159">
        <f t="shared" si="19"/>
        <v>0</v>
      </c>
      <c r="I159" s="1" t="str">
        <f t="shared" si="20"/>
        <v/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4.4" x14ac:dyDescent="0.3">
      <c r="A160" s="3">
        <v>44010.281944444447</v>
      </c>
      <c r="B160" s="3">
        <v>44010.65625</v>
      </c>
      <c r="C160" s="11">
        <f t="shared" si="16"/>
        <v>8.9833333332790062</v>
      </c>
      <c r="D160" s="9">
        <f t="shared" si="17"/>
        <v>0.37430555555329192</v>
      </c>
      <c r="E160" s="1" t="str">
        <f t="shared" si="18"/>
        <v>Complaint</v>
      </c>
      <c r="F160" s="1">
        <f t="shared" si="21"/>
        <v>8</v>
      </c>
      <c r="G160">
        <f t="shared" si="22"/>
        <v>59</v>
      </c>
      <c r="H160">
        <f t="shared" si="19"/>
        <v>0</v>
      </c>
      <c r="I160" s="1" t="str">
        <f t="shared" si="20"/>
        <v/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4.4" x14ac:dyDescent="0.3">
      <c r="A161" s="3">
        <v>44378.265277777777</v>
      </c>
      <c r="B161" s="3">
        <v>44378.651388888888</v>
      </c>
      <c r="C161" s="11">
        <f t="shared" si="16"/>
        <v>9.2666666666627862</v>
      </c>
      <c r="D161" s="9">
        <f t="shared" si="17"/>
        <v>0.38611111111094942</v>
      </c>
      <c r="E161" s="1" t="str">
        <f t="shared" si="18"/>
        <v>Complaint</v>
      </c>
      <c r="F161" s="1">
        <f t="shared" si="21"/>
        <v>9</v>
      </c>
      <c r="G161">
        <f t="shared" si="22"/>
        <v>16</v>
      </c>
      <c r="H161">
        <f t="shared" si="19"/>
        <v>0</v>
      </c>
      <c r="I161" s="1" t="str">
        <f t="shared" si="20"/>
        <v/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4.4" x14ac:dyDescent="0.3">
      <c r="A162" s="3">
        <v>43740.291666666664</v>
      </c>
      <c r="B162" s="3">
        <v>43740.604166666664</v>
      </c>
      <c r="C162" s="11">
        <f t="shared" si="16"/>
        <v>7.5</v>
      </c>
      <c r="D162" s="9">
        <f t="shared" si="17"/>
        <v>0.3125</v>
      </c>
      <c r="E162" s="1" t="str">
        <f t="shared" si="18"/>
        <v>Non Complaint</v>
      </c>
      <c r="F162" s="1">
        <f t="shared" si="21"/>
        <v>7</v>
      </c>
      <c r="G162">
        <f t="shared" si="22"/>
        <v>30</v>
      </c>
      <c r="H162">
        <f t="shared" si="19"/>
        <v>60</v>
      </c>
      <c r="I162" s="1" t="str">
        <f t="shared" si="20"/>
        <v>dear  today   10/02/2019  you do not meet the 8:30 min in our organization  you spend 7   this is your working hours   30  this is your  working mins    please look into discrepancy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4.4" x14ac:dyDescent="0.3">
      <c r="A163" s="3">
        <v>45263.275694444441</v>
      </c>
      <c r="B163" s="3">
        <v>45263.654861111114</v>
      </c>
      <c r="C163" s="11">
        <f t="shared" si="16"/>
        <v>9.1000000001513399</v>
      </c>
      <c r="D163" s="9">
        <f t="shared" si="17"/>
        <v>0.3791666666729725</v>
      </c>
      <c r="E163" s="1" t="str">
        <f t="shared" si="18"/>
        <v>Complaint</v>
      </c>
      <c r="F163" s="1">
        <f t="shared" si="21"/>
        <v>9</v>
      </c>
      <c r="G163">
        <f t="shared" si="22"/>
        <v>6</v>
      </c>
      <c r="H163">
        <f t="shared" si="19"/>
        <v>0</v>
      </c>
      <c r="I163" s="1" t="str">
        <f t="shared" si="20"/>
        <v/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4.4" x14ac:dyDescent="0.3">
      <c r="A164" s="3">
        <v>43803.270138888889</v>
      </c>
      <c r="B164" s="3">
        <v>43803.604861111111</v>
      </c>
      <c r="C164" s="11">
        <f t="shared" si="16"/>
        <v>8.0333333333255723</v>
      </c>
      <c r="D164" s="9">
        <f t="shared" si="17"/>
        <v>0.33472222222189885</v>
      </c>
      <c r="E164" s="1" t="str">
        <f t="shared" si="18"/>
        <v>Non Complaint</v>
      </c>
      <c r="F164" s="1">
        <f t="shared" si="21"/>
        <v>8</v>
      </c>
      <c r="G164">
        <f t="shared" si="22"/>
        <v>2</v>
      </c>
      <c r="H164">
        <f t="shared" si="19"/>
        <v>28.000000000465661</v>
      </c>
      <c r="I164" s="1" t="str">
        <f t="shared" si="20"/>
        <v>dear  today   12/04/2019  you do not meet the 8:30 min in our organization  you spend 8   this is your working hours   2  this is your  working mins    please look into discrepancy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4.4" x14ac:dyDescent="0.3">
      <c r="A165" s="3">
        <v>43835.295138888891</v>
      </c>
      <c r="B165" s="3">
        <v>43835.683333333334</v>
      </c>
      <c r="C165" s="11">
        <f t="shared" si="16"/>
        <v>9.3166666666511446</v>
      </c>
      <c r="D165" s="9">
        <f t="shared" si="17"/>
        <v>0.38819444444379769</v>
      </c>
      <c r="E165" s="1" t="str">
        <f t="shared" si="18"/>
        <v>Complaint</v>
      </c>
      <c r="F165" s="1">
        <f t="shared" si="21"/>
        <v>9</v>
      </c>
      <c r="G165">
        <f t="shared" si="22"/>
        <v>19</v>
      </c>
      <c r="H165">
        <f t="shared" si="19"/>
        <v>0</v>
      </c>
      <c r="I165" s="1" t="str">
        <f t="shared" si="20"/>
        <v/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4.4" x14ac:dyDescent="0.3">
      <c r="A166" s="3">
        <v>45178.288194444445</v>
      </c>
      <c r="B166" s="3">
        <v>45178.604861111111</v>
      </c>
      <c r="C166" s="11">
        <f t="shared" si="16"/>
        <v>7.5999999999767169</v>
      </c>
      <c r="D166" s="9">
        <f t="shared" si="17"/>
        <v>0.31666666666569654</v>
      </c>
      <c r="E166" s="1" t="str">
        <f t="shared" si="18"/>
        <v>Non Complaint</v>
      </c>
      <c r="F166" s="1">
        <f t="shared" si="21"/>
        <v>7</v>
      </c>
      <c r="G166">
        <f t="shared" si="22"/>
        <v>36</v>
      </c>
      <c r="H166">
        <f t="shared" si="19"/>
        <v>54.000000001396984</v>
      </c>
      <c r="I166" s="1" t="str">
        <f t="shared" si="20"/>
        <v>dear  today   09/09/2023  you do not meet the 8:30 min in our organization  you spend 7   this is your working hours   36  this is your  working mins    please look into discrepancy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4.4" x14ac:dyDescent="0.3">
      <c r="A167" s="3">
        <v>45087.290972222225</v>
      </c>
      <c r="B167" s="3">
        <v>45087.67291666667</v>
      </c>
      <c r="C167" s="11">
        <f t="shared" si="16"/>
        <v>9.1666666666860692</v>
      </c>
      <c r="D167" s="9">
        <f t="shared" si="17"/>
        <v>0.38194444444525288</v>
      </c>
      <c r="E167" s="1" t="str">
        <f t="shared" si="18"/>
        <v>Complaint</v>
      </c>
      <c r="F167" s="1">
        <f t="shared" si="21"/>
        <v>9</v>
      </c>
      <c r="G167">
        <f t="shared" si="22"/>
        <v>10</v>
      </c>
      <c r="H167">
        <f t="shared" si="19"/>
        <v>0</v>
      </c>
      <c r="I167" s="1" t="str">
        <f t="shared" si="20"/>
        <v/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4.4" x14ac:dyDescent="0.3">
      <c r="A168" s="3">
        <v>43901.288888888892</v>
      </c>
      <c r="B168" s="3">
        <v>43901.643750000003</v>
      </c>
      <c r="C168" s="11">
        <f t="shared" si="16"/>
        <v>8.5166666666627862</v>
      </c>
      <c r="D168" s="9">
        <f t="shared" si="17"/>
        <v>0.35486111111094942</v>
      </c>
      <c r="E168" s="1" t="str">
        <f t="shared" si="18"/>
        <v>Complaint</v>
      </c>
      <c r="F168" s="1">
        <f t="shared" si="21"/>
        <v>8</v>
      </c>
      <c r="G168">
        <f t="shared" si="22"/>
        <v>31</v>
      </c>
      <c r="H168">
        <f t="shared" si="19"/>
        <v>0</v>
      </c>
      <c r="I168" s="1" t="str">
        <f t="shared" si="20"/>
        <v/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4.4" x14ac:dyDescent="0.3">
      <c r="A169" s="3">
        <v>44632.302083333336</v>
      </c>
      <c r="B169" s="3">
        <v>44632.660416666666</v>
      </c>
      <c r="C169" s="11">
        <f t="shared" si="16"/>
        <v>8.5999999999185093</v>
      </c>
      <c r="D169" s="9">
        <f t="shared" si="17"/>
        <v>0.35833333332993789</v>
      </c>
      <c r="E169" s="1" t="str">
        <f t="shared" si="18"/>
        <v>Complaint</v>
      </c>
      <c r="F169" s="1">
        <f t="shared" si="21"/>
        <v>8</v>
      </c>
      <c r="G169">
        <f t="shared" si="22"/>
        <v>36</v>
      </c>
      <c r="H169">
        <f t="shared" si="19"/>
        <v>0</v>
      </c>
      <c r="I169" s="1" t="str">
        <f t="shared" si="20"/>
        <v/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4.4" x14ac:dyDescent="0.3">
      <c r="A170" s="3">
        <v>43814.272916666669</v>
      </c>
      <c r="B170" s="3">
        <v>43814.640277777777</v>
      </c>
      <c r="C170" s="11">
        <f t="shared" si="16"/>
        <v>8.816666666592937</v>
      </c>
      <c r="D170" s="9">
        <f t="shared" si="17"/>
        <v>0.36736111110803904</v>
      </c>
      <c r="E170" s="1" t="str">
        <f t="shared" si="18"/>
        <v>Complaint</v>
      </c>
      <c r="F170" s="1">
        <f t="shared" si="21"/>
        <v>8</v>
      </c>
      <c r="G170">
        <f t="shared" si="22"/>
        <v>49</v>
      </c>
      <c r="H170">
        <f t="shared" si="19"/>
        <v>0</v>
      </c>
      <c r="I170" s="1" t="str">
        <f t="shared" si="20"/>
        <v/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4.4" x14ac:dyDescent="0.3">
      <c r="A171" s="3">
        <v>44973.286111111112</v>
      </c>
      <c r="B171" s="3">
        <v>44973.621527777781</v>
      </c>
      <c r="C171" s="11">
        <f t="shared" si="16"/>
        <v>8.0500000000465661</v>
      </c>
      <c r="D171" s="9">
        <f t="shared" si="17"/>
        <v>0.33541666666860692</v>
      </c>
      <c r="E171" s="1" t="str">
        <f t="shared" si="18"/>
        <v>Non Complaint</v>
      </c>
      <c r="F171" s="1">
        <f t="shared" si="21"/>
        <v>8</v>
      </c>
      <c r="G171">
        <f t="shared" si="22"/>
        <v>3</v>
      </c>
      <c r="H171">
        <f t="shared" si="19"/>
        <v>26.999999997206032</v>
      </c>
      <c r="I171" s="1" t="str">
        <f t="shared" si="20"/>
        <v>dear  today   02/16/2023  you do not meet the 8:30 min in our organization  you spend 8   this is your working hours   3  this is your  working mins    please look into discrepancy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4.4" x14ac:dyDescent="0.3">
      <c r="A172" s="3">
        <v>44091.283333333333</v>
      </c>
      <c r="B172" s="3">
        <v>44091.628472222219</v>
      </c>
      <c r="C172" s="11">
        <f t="shared" si="16"/>
        <v>8.2833333332673647</v>
      </c>
      <c r="D172" s="9">
        <f t="shared" si="17"/>
        <v>0.34513888888614019</v>
      </c>
      <c r="E172" s="1" t="str">
        <f t="shared" si="18"/>
        <v>Non Complaint</v>
      </c>
      <c r="F172" s="1">
        <f t="shared" si="21"/>
        <v>8</v>
      </c>
      <c r="G172">
        <f t="shared" si="22"/>
        <v>17</v>
      </c>
      <c r="H172">
        <f t="shared" si="19"/>
        <v>13.000000003958121</v>
      </c>
      <c r="I172" s="1" t="str">
        <f t="shared" si="20"/>
        <v>dear  today   09/17/2020  you do not meet the 8:30 min in our organization  you spend 8   this is your working hours   17  this is your  working mins    please look into discrepancy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4.4" x14ac:dyDescent="0.3">
      <c r="A173" s="3">
        <v>43514.28125</v>
      </c>
      <c r="B173" s="3">
        <v>43514.602777777778</v>
      </c>
      <c r="C173" s="11">
        <f t="shared" si="16"/>
        <v>7.7166666666744277</v>
      </c>
      <c r="D173" s="9">
        <f t="shared" si="17"/>
        <v>0.32152777777810115</v>
      </c>
      <c r="E173" s="1" t="str">
        <f t="shared" si="18"/>
        <v>Non Complaint</v>
      </c>
      <c r="F173" s="1">
        <f t="shared" si="21"/>
        <v>7</v>
      </c>
      <c r="G173">
        <f t="shared" si="22"/>
        <v>43</v>
      </c>
      <c r="H173">
        <f t="shared" si="19"/>
        <v>46.999999999534339</v>
      </c>
      <c r="I173" s="1" t="str">
        <f t="shared" si="20"/>
        <v>dear  today   02/18/2019  you do not meet the 8:30 min in our organization  you spend 7   this is your working hours   43  this is your  working mins    please look into discrepancy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4.4" x14ac:dyDescent="0.3">
      <c r="A174" s="3">
        <v>43543.284722222219</v>
      </c>
      <c r="B174" s="3">
        <v>43543.643055555556</v>
      </c>
      <c r="C174" s="11">
        <f t="shared" si="16"/>
        <v>8.6000000000931323</v>
      </c>
      <c r="D174" s="9">
        <f t="shared" si="17"/>
        <v>0.35833333333721384</v>
      </c>
      <c r="E174" s="1" t="str">
        <f t="shared" si="18"/>
        <v>Complaint</v>
      </c>
      <c r="F174" s="1">
        <f t="shared" si="21"/>
        <v>8</v>
      </c>
      <c r="G174">
        <f t="shared" si="22"/>
        <v>36</v>
      </c>
      <c r="H174">
        <f t="shared" si="19"/>
        <v>0</v>
      </c>
      <c r="I174" s="1" t="str">
        <f t="shared" si="20"/>
        <v/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4.4" x14ac:dyDescent="0.3">
      <c r="A175" s="3">
        <v>43791.288194444445</v>
      </c>
      <c r="B175" s="3">
        <v>43791.634027777778</v>
      </c>
      <c r="C175" s="11">
        <f t="shared" si="16"/>
        <v>8.2999999999883585</v>
      </c>
      <c r="D175" s="9">
        <f t="shared" si="17"/>
        <v>0.34583333333284827</v>
      </c>
      <c r="E175" s="1" t="str">
        <f t="shared" si="18"/>
        <v>Non Complaint</v>
      </c>
      <c r="F175" s="1">
        <f t="shared" si="21"/>
        <v>8</v>
      </c>
      <c r="G175">
        <f t="shared" si="22"/>
        <v>18</v>
      </c>
      <c r="H175">
        <f t="shared" si="19"/>
        <v>12.000000000698492</v>
      </c>
      <c r="I175" s="1" t="str">
        <f t="shared" si="20"/>
        <v>dear  today   11/22/2019  you do not meet the 8:30 min in our organization  you spend 8   this is your working hours   18  this is your  working mins    please look into discrepancy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4.4" x14ac:dyDescent="0.3">
      <c r="A176" s="3">
        <v>44431.290277777778</v>
      </c>
      <c r="B176" s="3">
        <v>44431.605555555558</v>
      </c>
      <c r="C176" s="11">
        <f t="shared" si="16"/>
        <v>7.5666666667093523</v>
      </c>
      <c r="D176" s="9">
        <f t="shared" si="17"/>
        <v>0.31527777777955635</v>
      </c>
      <c r="E176" s="1" t="str">
        <f t="shared" si="18"/>
        <v>Non Complaint</v>
      </c>
      <c r="F176" s="1">
        <f t="shared" si="21"/>
        <v>7</v>
      </c>
      <c r="G176">
        <f t="shared" si="22"/>
        <v>34</v>
      </c>
      <c r="H176">
        <f t="shared" si="19"/>
        <v>55.999999997438863</v>
      </c>
      <c r="I176" s="1" t="str">
        <f t="shared" si="20"/>
        <v>dear  today   08/23/2021  you do not meet the 8:30 min in our organization  you spend 7   this is your working hours   34  this is your  working mins    please look into discrepancy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4.4" x14ac:dyDescent="0.3">
      <c r="A177" s="3">
        <v>43766.299305555556</v>
      </c>
      <c r="B177" s="3">
        <v>43766.671527777777</v>
      </c>
      <c r="C177" s="11">
        <f t="shared" si="16"/>
        <v>8.9333333332906477</v>
      </c>
      <c r="D177" s="9">
        <f t="shared" si="17"/>
        <v>0.37222222222044365</v>
      </c>
      <c r="E177" s="1" t="str">
        <f t="shared" si="18"/>
        <v>Complaint</v>
      </c>
      <c r="F177" s="1">
        <f t="shared" si="21"/>
        <v>8</v>
      </c>
      <c r="G177">
        <f t="shared" si="22"/>
        <v>56</v>
      </c>
      <c r="H177">
        <f t="shared" si="19"/>
        <v>0</v>
      </c>
      <c r="I177" s="1" t="str">
        <f t="shared" si="20"/>
        <v/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4.4" x14ac:dyDescent="0.3">
      <c r="A178" s="3">
        <v>45227.275694444441</v>
      </c>
      <c r="B178" s="3">
        <v>45227.665972222225</v>
      </c>
      <c r="C178" s="11">
        <f t="shared" si="16"/>
        <v>9.3666666668141261</v>
      </c>
      <c r="D178" s="9">
        <f t="shared" si="17"/>
        <v>0.39027777778392192</v>
      </c>
      <c r="E178" s="1" t="str">
        <f t="shared" si="18"/>
        <v>Complaint</v>
      </c>
      <c r="F178" s="1">
        <f t="shared" si="21"/>
        <v>9</v>
      </c>
      <c r="G178">
        <f t="shared" si="22"/>
        <v>22</v>
      </c>
      <c r="H178">
        <f t="shared" si="19"/>
        <v>0</v>
      </c>
      <c r="I178" s="1" t="str">
        <f t="shared" si="20"/>
        <v/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4.4" x14ac:dyDescent="0.3">
      <c r="A179" s="3">
        <v>43949.275000000001</v>
      </c>
      <c r="B179" s="3">
        <v>43949.604166666664</v>
      </c>
      <c r="C179" s="11">
        <f t="shared" si="16"/>
        <v>7.8999999999068677</v>
      </c>
      <c r="D179" s="9">
        <f t="shared" si="17"/>
        <v>0.32916666666278616</v>
      </c>
      <c r="E179" s="1" t="str">
        <f t="shared" si="18"/>
        <v>Non Complaint</v>
      </c>
      <c r="F179" s="1">
        <f t="shared" si="21"/>
        <v>7</v>
      </c>
      <c r="G179">
        <f t="shared" si="22"/>
        <v>54</v>
      </c>
      <c r="H179" s="17">
        <f t="shared" si="19"/>
        <v>36.000000005587935</v>
      </c>
      <c r="I179" s="1" t="str">
        <f t="shared" si="20"/>
        <v>dear  today   04/28/2020  you do not meet the 8:30 min in our organization  you spend 7   this is your working hours   54  this is your  working mins    please look into discrepancy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4.4" x14ac:dyDescent="0.3">
      <c r="A180" s="3">
        <v>43832.295138888891</v>
      </c>
      <c r="B180" s="3">
        <v>43832.638194444444</v>
      </c>
      <c r="C180" s="11">
        <f t="shared" si="16"/>
        <v>8.2333333332790062</v>
      </c>
      <c r="D180" s="9">
        <f t="shared" si="17"/>
        <v>0.34305555555329192</v>
      </c>
      <c r="E180" s="1" t="str">
        <f t="shared" si="18"/>
        <v>Non Complaint</v>
      </c>
      <c r="F180" s="1">
        <f t="shared" si="21"/>
        <v>8</v>
      </c>
      <c r="G180">
        <f t="shared" si="22"/>
        <v>14</v>
      </c>
      <c r="H180">
        <f t="shared" si="19"/>
        <v>16.000000003259629</v>
      </c>
      <c r="I180" s="1" t="str">
        <f t="shared" si="20"/>
        <v>dear  today   01/02/2020  you do not meet the 8:30 min in our organization  you spend 8   this is your working hours   14  this is your  working mins    please look into discrepancy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4.4" x14ac:dyDescent="0.3">
      <c r="A181" s="3">
        <v>44962.275000000001</v>
      </c>
      <c r="B181" s="3">
        <v>44962.661111111112</v>
      </c>
      <c r="C181" s="11">
        <f t="shared" si="16"/>
        <v>9.2666666666627862</v>
      </c>
      <c r="D181" s="9">
        <f t="shared" si="17"/>
        <v>0.38611111111094942</v>
      </c>
      <c r="E181" s="1" t="str">
        <f t="shared" si="18"/>
        <v>Complaint</v>
      </c>
      <c r="F181" s="1"/>
      <c r="G181">
        <f t="shared" si="22"/>
        <v>556</v>
      </c>
      <c r="H181">
        <f t="shared" si="19"/>
        <v>0</v>
      </c>
      <c r="I181" s="1" t="str">
        <f t="shared" si="20"/>
        <v/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4.4" x14ac:dyDescent="0.3">
      <c r="A182" s="3">
        <v>43503.293749999997</v>
      </c>
      <c r="B182" s="3">
        <v>43503.632638888892</v>
      </c>
      <c r="C182" s="11">
        <f t="shared" si="16"/>
        <v>8.1333333334769122</v>
      </c>
      <c r="D182" s="9">
        <f t="shared" si="17"/>
        <v>0.33888888889487134</v>
      </c>
      <c r="E182" s="1" t="str">
        <f t="shared" si="18"/>
        <v>Non Complaint</v>
      </c>
      <c r="F182" s="1">
        <f t="shared" si="21"/>
        <v>8</v>
      </c>
      <c r="G182">
        <f t="shared" si="22"/>
        <v>8</v>
      </c>
      <c r="H182" s="17">
        <f t="shared" si="19"/>
        <v>21.999999991385266</v>
      </c>
      <c r="I182" s="1" t="str">
        <f t="shared" si="20"/>
        <v>dear  today   02/07/2019  you do not meet the 8:30 min in our organization  you spend 8   this is your working hours   8  this is your  working mins    please look into discrepancy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4.4" x14ac:dyDescent="0.3">
      <c r="A183" s="3">
        <v>44842.288888888892</v>
      </c>
      <c r="B183" s="3">
        <v>44842.621527777781</v>
      </c>
      <c r="C183" s="11">
        <f t="shared" si="16"/>
        <v>7.9833333333372138</v>
      </c>
      <c r="D183" s="9">
        <f t="shared" si="17"/>
        <v>0.33263888888905058</v>
      </c>
      <c r="E183" s="1" t="str">
        <f t="shared" si="18"/>
        <v>Non Complaint</v>
      </c>
      <c r="F183" s="1">
        <f t="shared" si="21"/>
        <v>7</v>
      </c>
      <c r="G183">
        <f t="shared" si="22"/>
        <v>59</v>
      </c>
      <c r="H183">
        <f t="shared" si="19"/>
        <v>30.999999999767169</v>
      </c>
      <c r="I183" s="1" t="str">
        <f t="shared" si="20"/>
        <v>dear  today   10/08/2022  you do not meet the 8:30 min in our organization  you spend 7   this is your working hours   59  this is your  working mins    please look into discrepancy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4.4" x14ac:dyDescent="0.3">
      <c r="A184" s="3">
        <v>44994.290972222225</v>
      </c>
      <c r="B184" s="3">
        <v>44994.607638888891</v>
      </c>
      <c r="C184" s="11">
        <f t="shared" si="16"/>
        <v>7.5999999999767169</v>
      </c>
      <c r="D184" s="9">
        <f t="shared" si="17"/>
        <v>0.31666666666569654</v>
      </c>
      <c r="E184" s="1" t="str">
        <f t="shared" si="18"/>
        <v>Non Complaint</v>
      </c>
      <c r="F184" s="1">
        <f t="shared" si="21"/>
        <v>7</v>
      </c>
      <c r="G184">
        <f t="shared" si="22"/>
        <v>36</v>
      </c>
      <c r="H184">
        <f t="shared" si="19"/>
        <v>54.000000001396984</v>
      </c>
      <c r="I184" s="1" t="str">
        <f t="shared" si="20"/>
        <v>dear  today   03/09/2023  you do not meet the 8:30 min in our organization  you spend 7   this is your working hours   36  this is your  working mins    please look into discrepancy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4.4" x14ac:dyDescent="0.3">
      <c r="A185" s="3">
        <v>45211.275000000001</v>
      </c>
      <c r="B185" s="3">
        <v>45211.594444444447</v>
      </c>
      <c r="C185" s="11">
        <f t="shared" si="16"/>
        <v>7.6666666666860692</v>
      </c>
      <c r="D185" s="9">
        <f t="shared" si="17"/>
        <v>0.31944444444525288</v>
      </c>
      <c r="E185" s="1" t="str">
        <f t="shared" si="18"/>
        <v>Non Complaint</v>
      </c>
      <c r="F185" s="1">
        <f t="shared" si="21"/>
        <v>7</v>
      </c>
      <c r="G185">
        <f t="shared" si="22"/>
        <v>40</v>
      </c>
      <c r="H185">
        <f t="shared" si="19"/>
        <v>49.999999998835847</v>
      </c>
      <c r="I185" s="1" t="str">
        <f t="shared" si="20"/>
        <v>dear  today   10/12/2023  you do not meet the 8:30 min in our organization  you spend 7   this is your working hours   40  this is your  working mins    please look into discrepancy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4.4" x14ac:dyDescent="0.3">
      <c r="A186" s="3">
        <v>45243.265277777777</v>
      </c>
      <c r="B186" s="3">
        <v>45243.650694444441</v>
      </c>
      <c r="C186" s="11">
        <f t="shared" si="16"/>
        <v>9.2499999999417923</v>
      </c>
      <c r="D186" s="9">
        <f t="shared" si="17"/>
        <v>0.38541666666424135</v>
      </c>
      <c r="E186" s="1" t="str">
        <f t="shared" si="18"/>
        <v>Complaint</v>
      </c>
      <c r="F186" s="1">
        <f t="shared" si="21"/>
        <v>9</v>
      </c>
      <c r="G186">
        <f t="shared" si="22"/>
        <v>15</v>
      </c>
      <c r="H186">
        <f t="shared" si="19"/>
        <v>0</v>
      </c>
      <c r="I186" s="1" t="str">
        <f t="shared" si="20"/>
        <v/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4.4" x14ac:dyDescent="0.3">
      <c r="A187" s="3">
        <v>44606.28125</v>
      </c>
      <c r="B187" s="3">
        <v>44606.611111111109</v>
      </c>
      <c r="C187" s="11">
        <f t="shared" si="16"/>
        <v>7.9166666666278616</v>
      </c>
      <c r="D187" s="9">
        <f t="shared" si="17"/>
        <v>0.32986111110949423</v>
      </c>
      <c r="E187" s="1" t="str">
        <f t="shared" si="18"/>
        <v>Non Complaint</v>
      </c>
      <c r="F187" s="1">
        <f t="shared" si="21"/>
        <v>7</v>
      </c>
      <c r="G187">
        <f t="shared" si="22"/>
        <v>55</v>
      </c>
      <c r="H187">
        <f t="shared" si="19"/>
        <v>35.000000002328306</v>
      </c>
      <c r="I187" s="1" t="str">
        <f t="shared" si="20"/>
        <v>dear  today   02/14/2022  you do not meet the 8:30 min in our organization  you spend 7   this is your working hours   55  this is your  working mins    please look into discrepancy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4.4" x14ac:dyDescent="0.3">
      <c r="A188" s="3">
        <v>43539.279861111114</v>
      </c>
      <c r="B188" s="3">
        <v>43539.624305555553</v>
      </c>
      <c r="C188" s="11">
        <f t="shared" si="16"/>
        <v>8.2666666665463708</v>
      </c>
      <c r="D188" s="9">
        <f t="shared" si="17"/>
        <v>0.34444444443943212</v>
      </c>
      <c r="E188" s="1" t="str">
        <f t="shared" si="18"/>
        <v>Non Complaint</v>
      </c>
      <c r="F188" s="1">
        <f t="shared" si="21"/>
        <v>8</v>
      </c>
      <c r="G188">
        <f t="shared" si="22"/>
        <v>16</v>
      </c>
      <c r="H188" s="17">
        <f t="shared" si="19"/>
        <v>14.00000000721775</v>
      </c>
      <c r="I188" s="1" t="str">
        <f t="shared" si="20"/>
        <v>dear  today   03/15/2019  you do not meet the 8:30 min in our organization  you spend 8   this is your working hours   16  this is your  working mins    please look into discrepancy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4.4" x14ac:dyDescent="0.3">
      <c r="A189" s="3">
        <v>43662.288194444445</v>
      </c>
      <c r="B189" s="3">
        <v>43662.635416666664</v>
      </c>
      <c r="C189" s="11">
        <f t="shared" si="16"/>
        <v>8.3333333332557231</v>
      </c>
      <c r="D189" s="9">
        <f t="shared" si="17"/>
        <v>0.34722222221898846</v>
      </c>
      <c r="E189" s="1" t="str">
        <f t="shared" si="18"/>
        <v>Non Complaint</v>
      </c>
      <c r="F189" s="1">
        <f t="shared" si="21"/>
        <v>8</v>
      </c>
      <c r="G189">
        <f t="shared" si="22"/>
        <v>20</v>
      </c>
      <c r="H189">
        <f t="shared" si="19"/>
        <v>10.000000004656613</v>
      </c>
      <c r="I189" s="1" t="str">
        <f t="shared" si="20"/>
        <v>dear  today   07/16/2019  you do not meet the 8:30 min in our organization  you spend 8   this is your working hours   20  this is your  working mins    please look into discrepancy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4.4" x14ac:dyDescent="0.3">
      <c r="A190" s="3">
        <v>44580.277777777781</v>
      </c>
      <c r="B190" s="3">
        <v>44580.652777777781</v>
      </c>
      <c r="C190" s="11">
        <f t="shared" si="16"/>
        <v>9</v>
      </c>
      <c r="D190" s="9">
        <f t="shared" si="17"/>
        <v>0.375</v>
      </c>
      <c r="E190" s="1" t="str">
        <f t="shared" si="18"/>
        <v>Complaint</v>
      </c>
      <c r="F190" s="1">
        <f t="shared" si="21"/>
        <v>9</v>
      </c>
      <c r="G190">
        <f t="shared" si="22"/>
        <v>0</v>
      </c>
      <c r="H190">
        <f t="shared" si="19"/>
        <v>0</v>
      </c>
      <c r="I190" s="1" t="str">
        <f t="shared" si="20"/>
        <v/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4.4" x14ac:dyDescent="0.3">
      <c r="A191" s="3">
        <v>44367.272222222222</v>
      </c>
      <c r="B191" s="3">
        <v>44367.651388888888</v>
      </c>
      <c r="C191" s="11">
        <f t="shared" si="16"/>
        <v>9.0999999999767169</v>
      </c>
      <c r="D191" s="9">
        <f t="shared" si="17"/>
        <v>0.37916666666569654</v>
      </c>
      <c r="E191" s="1" t="str">
        <f t="shared" si="18"/>
        <v>Complaint</v>
      </c>
      <c r="F191" s="1">
        <f t="shared" si="21"/>
        <v>9</v>
      </c>
      <c r="G191">
        <f t="shared" si="22"/>
        <v>6</v>
      </c>
      <c r="H191">
        <f t="shared" si="19"/>
        <v>0</v>
      </c>
      <c r="I191" s="1" t="str">
        <f t="shared" si="20"/>
        <v/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4.4" x14ac:dyDescent="0.3">
      <c r="A192" s="3">
        <v>44825.284722222219</v>
      </c>
      <c r="B192" s="3">
        <v>44825.642361111109</v>
      </c>
      <c r="C192" s="11">
        <f t="shared" si="16"/>
        <v>8.5833333333721384</v>
      </c>
      <c r="D192" s="9">
        <f t="shared" si="17"/>
        <v>0.35763888889050577</v>
      </c>
      <c r="E192" s="1" t="str">
        <f t="shared" si="18"/>
        <v>Complaint</v>
      </c>
      <c r="F192" s="1">
        <f t="shared" si="21"/>
        <v>8</v>
      </c>
      <c r="G192">
        <f t="shared" si="22"/>
        <v>35</v>
      </c>
      <c r="H192">
        <f t="shared" si="19"/>
        <v>0</v>
      </c>
      <c r="I192" s="1" t="str">
        <f t="shared" si="20"/>
        <v/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4.4" x14ac:dyDescent="0.3">
      <c r="A193" s="3">
        <v>44034.293749999997</v>
      </c>
      <c r="B193" s="3">
        <v>44034.613888888889</v>
      </c>
      <c r="C193" s="11">
        <f t="shared" si="16"/>
        <v>7.683333333407063</v>
      </c>
      <c r="D193" s="9">
        <f t="shared" si="17"/>
        <v>0.32013888889196096</v>
      </c>
      <c r="E193" s="1" t="str">
        <f t="shared" si="18"/>
        <v>Non Complaint</v>
      </c>
      <c r="F193" s="1">
        <f t="shared" si="21"/>
        <v>7</v>
      </c>
      <c r="G193">
        <f t="shared" si="22"/>
        <v>41</v>
      </c>
      <c r="H193">
        <f t="shared" si="19"/>
        <v>48.999999995576218</v>
      </c>
      <c r="I193" s="1" t="str">
        <f t="shared" si="20"/>
        <v>dear  today   07/22/2020  you do not meet the 8:30 min in our organization  you spend 7   this is your working hours   41  this is your  working mins    please look into discrepancy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4.4" x14ac:dyDescent="0.3">
      <c r="A194" s="3">
        <v>44735.29791666667</v>
      </c>
      <c r="B194" s="3">
        <v>44735.67291666667</v>
      </c>
      <c r="C194" s="11">
        <f t="shared" si="16"/>
        <v>9</v>
      </c>
      <c r="D194" s="9">
        <f t="shared" si="17"/>
        <v>0.375</v>
      </c>
      <c r="E194" s="1" t="str">
        <f t="shared" si="18"/>
        <v>Complaint</v>
      </c>
      <c r="F194" s="1">
        <f t="shared" si="21"/>
        <v>9</v>
      </c>
      <c r="G194">
        <f t="shared" si="22"/>
        <v>0</v>
      </c>
      <c r="H194">
        <f t="shared" si="19"/>
        <v>0</v>
      </c>
      <c r="I194" s="1" t="str">
        <f t="shared" si="20"/>
        <v/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4.4" x14ac:dyDescent="0.3">
      <c r="A195" s="3">
        <v>45256.275000000001</v>
      </c>
      <c r="B195" s="3">
        <v>45256.597916666666</v>
      </c>
      <c r="C195" s="11">
        <f t="shared" si="16"/>
        <v>7.7499999999417923</v>
      </c>
      <c r="D195" s="9">
        <f t="shared" si="17"/>
        <v>0.32291666666424135</v>
      </c>
      <c r="E195" s="1" t="str">
        <f t="shared" si="18"/>
        <v>Non Complaint</v>
      </c>
      <c r="F195" s="1">
        <f t="shared" si="21"/>
        <v>7</v>
      </c>
      <c r="G195">
        <f t="shared" si="22"/>
        <v>45</v>
      </c>
      <c r="H195">
        <f t="shared" si="19"/>
        <v>45.00000000349246</v>
      </c>
      <c r="I195" s="1" t="str">
        <f t="shared" si="20"/>
        <v>dear  today   11/26/2023  you do not meet the 8:30 min in our organization  you spend 7   this is your working hours   45  this is your  working mins    please look into discrepancy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4.4" x14ac:dyDescent="0.3">
      <c r="A196" s="3">
        <v>44557.275000000001</v>
      </c>
      <c r="B196" s="3">
        <v>44557.656944444447</v>
      </c>
      <c r="C196" s="11">
        <f t="shared" si="16"/>
        <v>9.1666666666860692</v>
      </c>
      <c r="D196" s="9">
        <f t="shared" si="17"/>
        <v>0.38194444444525288</v>
      </c>
      <c r="E196" s="1" t="str">
        <f t="shared" si="18"/>
        <v>Complaint</v>
      </c>
      <c r="F196" s="1">
        <f t="shared" si="21"/>
        <v>9</v>
      </c>
      <c r="G196">
        <f t="shared" si="22"/>
        <v>10</v>
      </c>
      <c r="H196">
        <f t="shared" si="19"/>
        <v>0</v>
      </c>
      <c r="I196" s="1" t="str">
        <f t="shared" si="20"/>
        <v/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4.4" x14ac:dyDescent="0.3">
      <c r="A197" s="3">
        <v>45135.290277777778</v>
      </c>
      <c r="B197" s="3">
        <v>45135.613194444442</v>
      </c>
      <c r="C197" s="11">
        <f t="shared" si="16"/>
        <v>7.7499999999417923</v>
      </c>
      <c r="D197" s="9">
        <f t="shared" si="17"/>
        <v>0.32291666666424135</v>
      </c>
      <c r="E197" s="1" t="str">
        <f t="shared" si="18"/>
        <v>Non Complaint</v>
      </c>
      <c r="F197" s="1">
        <f t="shared" si="21"/>
        <v>7</v>
      </c>
      <c r="G197">
        <f t="shared" si="22"/>
        <v>45</v>
      </c>
      <c r="H197">
        <f t="shared" si="19"/>
        <v>45.00000000349246</v>
      </c>
      <c r="I197" s="1" t="str">
        <f t="shared" si="20"/>
        <v>dear  today   07/28/2023  you do not meet the 8:30 min in our organization  you spend 7   this is your working hours   45  this is your  working mins    please look into discrepancy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4.4" x14ac:dyDescent="0.3">
      <c r="A198" s="3">
        <v>44497.29583333333</v>
      </c>
      <c r="B198" s="3">
        <v>44497.688888888886</v>
      </c>
      <c r="C198" s="11">
        <f t="shared" si="16"/>
        <v>9.4333333333488554</v>
      </c>
      <c r="D198" s="9">
        <f t="shared" si="17"/>
        <v>0.39305555555620231</v>
      </c>
      <c r="E198" s="1" t="str">
        <f t="shared" si="18"/>
        <v>Complaint</v>
      </c>
      <c r="F198" s="1">
        <f t="shared" si="21"/>
        <v>9</v>
      </c>
      <c r="G198">
        <f t="shared" si="22"/>
        <v>26</v>
      </c>
      <c r="H198">
        <f t="shared" si="19"/>
        <v>0</v>
      </c>
      <c r="I198" s="1" t="str">
        <f t="shared" si="20"/>
        <v/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4.4" x14ac:dyDescent="0.3">
      <c r="A199" s="3">
        <v>45105.279861111114</v>
      </c>
      <c r="B199" s="3">
        <v>45105.61041666667</v>
      </c>
      <c r="C199" s="11">
        <f t="shared" si="16"/>
        <v>7.9333333333488554</v>
      </c>
      <c r="D199" s="9">
        <f t="shared" si="17"/>
        <v>0.33055555555620231</v>
      </c>
      <c r="E199" s="1" t="str">
        <f t="shared" si="18"/>
        <v>Non Complaint</v>
      </c>
      <c r="F199" s="1">
        <f t="shared" si="21"/>
        <v>7</v>
      </c>
      <c r="G199">
        <f t="shared" si="22"/>
        <v>56</v>
      </c>
      <c r="H199">
        <f t="shared" si="19"/>
        <v>33.999999999068677</v>
      </c>
      <c r="I199" s="1" t="str">
        <f t="shared" si="20"/>
        <v>dear  today   06/28/2023  you do not meet the 8:30 min in our organization  you spend 7   this is your working hours   56  this is your  working mins    please look into discrepancy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4.4" x14ac:dyDescent="0.3">
      <c r="A200" s="3">
        <v>44349.283333333333</v>
      </c>
      <c r="B200" s="3">
        <v>44349.674305555556</v>
      </c>
      <c r="C200" s="11">
        <f t="shared" ref="C200:C204" si="23">(B200 - A200) * 24</f>
        <v>9.3833333333604969</v>
      </c>
      <c r="D200" s="9">
        <f t="shared" ref="D200:D204" si="24">B200-A200</f>
        <v>0.39097222222335404</v>
      </c>
      <c r="E200" s="1" t="str">
        <f t="shared" ref="E200:E204" si="25">IF($B$4-$E$4&lt;=C200,"Complaint","Non Complaint")</f>
        <v>Complaint</v>
      </c>
      <c r="F200" s="1">
        <f t="shared" si="21"/>
        <v>9</v>
      </c>
      <c r="G200">
        <f t="shared" si="22"/>
        <v>23</v>
      </c>
      <c r="H200">
        <f t="shared" ref="H200:H204" si="26">IF(E200="Complaint",0,(8.5-C200)*60)</f>
        <v>0</v>
      </c>
      <c r="I200" s="1" t="str">
        <f t="shared" si="20"/>
        <v/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4.4" x14ac:dyDescent="0.3">
      <c r="A201" s="3">
        <v>43985.293055555558</v>
      </c>
      <c r="B201" s="3">
        <v>43985.612500000003</v>
      </c>
      <c r="C201" s="11">
        <f t="shared" si="23"/>
        <v>7.6666666666860692</v>
      </c>
      <c r="D201" s="9">
        <f t="shared" si="24"/>
        <v>0.31944444444525288</v>
      </c>
      <c r="E201" s="1" t="str">
        <f t="shared" si="25"/>
        <v>Non Complaint</v>
      </c>
      <c r="F201" s="1">
        <f t="shared" si="21"/>
        <v>7</v>
      </c>
      <c r="G201">
        <f t="shared" si="22"/>
        <v>40</v>
      </c>
      <c r="H201">
        <f t="shared" si="26"/>
        <v>49.999999998835847</v>
      </c>
      <c r="I201" s="1" t="str">
        <f t="shared" ref="I201:I265" si="27">IF(E201="Non Complaint","dear  today   "&amp;TEXT(B201,"mm/dd/yyyy")&amp;"  you do not meet the 8:30 min in our organization  you spend " &amp;INT(F201)&amp; "   this is your working hours   " &amp;INT(G201)&amp; "  this is your  working mins    please look into discrepancy","")</f>
        <v>dear  today   06/03/2020  you do not meet the 8:30 min in our organization  you spend 7   this is your working hours   40  this is your  working mins    please look into discrepancy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4.4" x14ac:dyDescent="0.3">
      <c r="A202" s="3">
        <v>43834.286111111112</v>
      </c>
      <c r="B202" s="3">
        <v>43834.65</v>
      </c>
      <c r="C202" s="11">
        <f t="shared" si="23"/>
        <v>8.7333333333372138</v>
      </c>
      <c r="D202" s="9">
        <f t="shared" si="24"/>
        <v>0.36388888888905058</v>
      </c>
      <c r="E202" s="1" t="str">
        <f t="shared" si="25"/>
        <v>Complaint</v>
      </c>
      <c r="F202" s="1">
        <f t="shared" si="21"/>
        <v>8</v>
      </c>
      <c r="G202">
        <f t="shared" si="22"/>
        <v>44</v>
      </c>
      <c r="H202">
        <f t="shared" si="26"/>
        <v>0</v>
      </c>
      <c r="I202" s="1" t="str">
        <f t="shared" si="27"/>
        <v/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4.4" x14ac:dyDescent="0.3">
      <c r="A203" s="3">
        <v>44778.291666666664</v>
      </c>
      <c r="B203" s="3">
        <v>44778.647916666669</v>
      </c>
      <c r="C203" s="11">
        <f t="shared" si="23"/>
        <v>8.5500000001047738</v>
      </c>
      <c r="D203" s="9">
        <f t="shared" si="24"/>
        <v>0.35625000000436557</v>
      </c>
      <c r="E203" s="1" t="str">
        <f t="shared" si="25"/>
        <v>Complaint</v>
      </c>
      <c r="F203" s="1">
        <f t="shared" si="21"/>
        <v>8</v>
      </c>
      <c r="G203">
        <f t="shared" si="22"/>
        <v>33</v>
      </c>
      <c r="H203">
        <f t="shared" si="26"/>
        <v>0</v>
      </c>
      <c r="I203" s="1" t="str">
        <f t="shared" si="27"/>
        <v/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4.4" x14ac:dyDescent="0.3">
      <c r="A204" s="3">
        <v>43744.277083333334</v>
      </c>
      <c r="B204" s="3">
        <v>43744.670138888891</v>
      </c>
      <c r="C204" s="11">
        <f t="shared" si="23"/>
        <v>9.4333333333488554</v>
      </c>
      <c r="D204" s="9">
        <f t="shared" si="24"/>
        <v>0.39305555555620231</v>
      </c>
      <c r="E204" s="1" t="str">
        <f t="shared" si="25"/>
        <v>Complaint</v>
      </c>
      <c r="F204" s="1">
        <f t="shared" si="21"/>
        <v>9</v>
      </c>
      <c r="G204">
        <f t="shared" si="22"/>
        <v>26</v>
      </c>
      <c r="H204">
        <f t="shared" si="26"/>
        <v>0</v>
      </c>
      <c r="I204" s="1" t="str">
        <f t="shared" si="27"/>
        <v/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4.4" x14ac:dyDescent="0.3">
      <c r="A205" s="3"/>
      <c r="B205" s="3"/>
      <c r="C205" s="11"/>
      <c r="D205" s="9"/>
      <c r="E205" s="1"/>
      <c r="F205" s="1"/>
      <c r="I205" s="1" t="str">
        <f t="shared" ref="I205" si="28">IF(E205="Non Complaint","dear  today   "&amp;TEXT(B205,"mm/dd/yyyy")&amp;"  you do not meet the 8:30 min in our organization  you spend " &amp;INT(F205)&amp; "   this is your working hours   " &amp;INT(G205)&amp; "  this is your  working mins    please look into discrepancy","")</f>
        <v/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4.4" x14ac:dyDescent="0.3">
      <c r="A206" s="1"/>
      <c r="B206" s="1"/>
      <c r="C206" s="1"/>
      <c r="D206" s="1"/>
      <c r="E206" s="1"/>
      <c r="F206" s="1"/>
      <c r="G206" s="1"/>
      <c r="H206" s="1"/>
      <c r="I206" s="1" t="str">
        <f t="shared" si="27"/>
        <v/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4.4" x14ac:dyDescent="0.3">
      <c r="A207" s="1"/>
      <c r="B207" s="1"/>
      <c r="C207" s="1"/>
      <c r="D207" s="1"/>
      <c r="E207" s="1"/>
      <c r="F207" s="1"/>
      <c r="G207" s="1"/>
      <c r="H207" s="1"/>
      <c r="I207" s="1" t="str">
        <f t="shared" si="27"/>
        <v/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4.4" x14ac:dyDescent="0.3">
      <c r="A208" s="1"/>
      <c r="B208" s="1"/>
      <c r="C208" s="1"/>
      <c r="D208" s="1"/>
      <c r="E208" s="1"/>
      <c r="F208" s="1"/>
      <c r="G208" s="1"/>
      <c r="H208" s="1"/>
      <c r="I208" s="1" t="str">
        <f t="shared" si="27"/>
        <v/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4.4" x14ac:dyDescent="0.3">
      <c r="A209" s="1"/>
      <c r="B209" s="1"/>
      <c r="C209" s="1"/>
      <c r="D209" s="1"/>
      <c r="E209" s="1"/>
      <c r="F209" s="1"/>
      <c r="G209" s="1"/>
      <c r="H209" s="1"/>
      <c r="I209" s="1" t="str">
        <f t="shared" si="27"/>
        <v/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4.4" x14ac:dyDescent="0.3">
      <c r="A210" s="1"/>
      <c r="B210" s="1"/>
      <c r="C210" s="1"/>
      <c r="D210" s="1"/>
      <c r="E210" s="1"/>
      <c r="F210" s="1"/>
      <c r="G210" s="1"/>
      <c r="H210" s="1"/>
      <c r="I210" s="1" t="str">
        <f t="shared" si="27"/>
        <v/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4.4" x14ac:dyDescent="0.3">
      <c r="A211" s="1"/>
      <c r="B211" s="1"/>
      <c r="C211" s="1"/>
      <c r="D211" s="1"/>
      <c r="E211" s="1"/>
      <c r="F211" s="1"/>
      <c r="G211" s="1"/>
      <c r="H211" s="1"/>
      <c r="I211" s="1" t="str">
        <f t="shared" si="27"/>
        <v/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4.4" x14ac:dyDescent="0.3">
      <c r="A212" s="1"/>
      <c r="B212" s="1"/>
      <c r="C212" s="1"/>
      <c r="D212" s="1"/>
      <c r="E212" s="1"/>
      <c r="F212" s="1"/>
      <c r="G212" s="1"/>
      <c r="H212" s="1"/>
      <c r="I212" s="1" t="str">
        <f t="shared" si="27"/>
        <v/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4.4" x14ac:dyDescent="0.3">
      <c r="A213" s="1"/>
      <c r="B213" s="1"/>
      <c r="C213" s="1"/>
      <c r="D213" s="1"/>
      <c r="E213" s="1"/>
      <c r="F213" s="1"/>
      <c r="G213" s="1"/>
      <c r="H213" s="1"/>
      <c r="I213" s="1" t="str">
        <f t="shared" si="27"/>
        <v/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4.4" x14ac:dyDescent="0.3">
      <c r="A214" s="1"/>
      <c r="B214" s="1"/>
      <c r="C214" s="1"/>
      <c r="D214" s="1"/>
      <c r="E214" s="1"/>
      <c r="F214" s="1"/>
      <c r="G214" s="1"/>
      <c r="H214" s="1"/>
      <c r="I214" s="1" t="str">
        <f t="shared" si="27"/>
        <v/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4.4" x14ac:dyDescent="0.3">
      <c r="A215" s="1"/>
      <c r="B215" s="1"/>
      <c r="C215" s="1"/>
      <c r="D215" s="1"/>
      <c r="E215" s="1"/>
      <c r="F215" s="1"/>
      <c r="G215" s="1"/>
      <c r="H215" s="1"/>
      <c r="I215" s="1" t="str">
        <f t="shared" si="27"/>
        <v/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4.4" x14ac:dyDescent="0.3">
      <c r="A216" s="1"/>
      <c r="B216" s="1"/>
      <c r="C216" s="1"/>
      <c r="D216" s="1"/>
      <c r="E216" s="1"/>
      <c r="F216" s="1"/>
      <c r="G216" s="1"/>
      <c r="H216" s="1"/>
      <c r="I216" s="1" t="str">
        <f t="shared" si="27"/>
        <v/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4.4" x14ac:dyDescent="0.3">
      <c r="A217" s="1"/>
      <c r="B217" s="1"/>
      <c r="C217" s="1"/>
      <c r="D217" s="1"/>
      <c r="E217" s="1"/>
      <c r="F217" s="1"/>
      <c r="G217" s="1"/>
      <c r="H217" s="1"/>
      <c r="I217" s="1" t="str">
        <f t="shared" si="27"/>
        <v/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4.4" x14ac:dyDescent="0.3">
      <c r="A218" s="1"/>
      <c r="B218" s="1"/>
      <c r="C218" s="1"/>
      <c r="D218" s="1"/>
      <c r="E218" s="1"/>
      <c r="F218" s="1"/>
      <c r="G218" s="1"/>
      <c r="H218" s="1"/>
      <c r="I218" s="1" t="str">
        <f t="shared" si="27"/>
        <v/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4.4" x14ac:dyDescent="0.3">
      <c r="A219" s="1"/>
      <c r="B219" s="1"/>
      <c r="C219" s="1"/>
      <c r="D219" s="1"/>
      <c r="E219" s="1"/>
      <c r="F219" s="1"/>
      <c r="G219" s="1"/>
      <c r="H219" s="1"/>
      <c r="I219" s="1" t="str">
        <f t="shared" si="27"/>
        <v/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4.4" x14ac:dyDescent="0.3">
      <c r="A220" s="1"/>
      <c r="B220" s="1"/>
      <c r="C220" s="1"/>
      <c r="D220" s="1"/>
      <c r="E220" s="1"/>
      <c r="F220" s="1"/>
      <c r="G220" s="1"/>
      <c r="H220" s="1"/>
      <c r="I220" s="1" t="str">
        <f t="shared" si="27"/>
        <v/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4.4" x14ac:dyDescent="0.3">
      <c r="A221" s="1"/>
      <c r="B221" s="1"/>
      <c r="C221" s="1"/>
      <c r="D221" s="1"/>
      <c r="E221" s="1"/>
      <c r="F221" s="1"/>
      <c r="G221" s="1"/>
      <c r="H221" s="1"/>
      <c r="I221" s="1" t="str">
        <f t="shared" si="27"/>
        <v/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4.4" x14ac:dyDescent="0.3">
      <c r="A222" s="1"/>
      <c r="B222" s="1"/>
      <c r="C222" s="1"/>
      <c r="D222" s="1"/>
      <c r="E222" s="1"/>
      <c r="F222" s="1"/>
      <c r="G222" s="1"/>
      <c r="H222" s="1"/>
      <c r="I222" s="1" t="str">
        <f t="shared" si="27"/>
        <v/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4.4" x14ac:dyDescent="0.3">
      <c r="A223" s="1"/>
      <c r="B223" s="1"/>
      <c r="C223" s="1"/>
      <c r="D223" s="1"/>
      <c r="E223" s="1"/>
      <c r="F223" s="1"/>
      <c r="G223" s="1"/>
      <c r="H223" s="1"/>
      <c r="I223" s="1" t="str">
        <f t="shared" si="27"/>
        <v/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4.4" x14ac:dyDescent="0.3">
      <c r="A224" s="1"/>
      <c r="B224" s="1"/>
      <c r="C224" s="1"/>
      <c r="D224" s="1"/>
      <c r="E224" s="1"/>
      <c r="F224" s="1"/>
      <c r="G224" s="1"/>
      <c r="H224" s="1"/>
      <c r="I224" s="1" t="str">
        <f t="shared" si="27"/>
        <v/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4.4" x14ac:dyDescent="0.3">
      <c r="A225" s="1"/>
      <c r="B225" s="1"/>
      <c r="C225" s="1"/>
      <c r="D225" s="1"/>
      <c r="E225" s="1"/>
      <c r="F225" s="1"/>
      <c r="G225" s="1"/>
      <c r="H225" s="1"/>
      <c r="I225" s="1" t="str">
        <f t="shared" si="27"/>
        <v/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4.4" x14ac:dyDescent="0.3">
      <c r="A226" s="1"/>
      <c r="B226" s="1"/>
      <c r="C226" s="1"/>
      <c r="D226" s="1"/>
      <c r="E226" s="1"/>
      <c r="F226" s="1"/>
      <c r="G226" s="1"/>
      <c r="H226" s="1"/>
      <c r="I226" s="1" t="str">
        <f t="shared" si="27"/>
        <v/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4.4" x14ac:dyDescent="0.3">
      <c r="A227" s="1"/>
      <c r="B227" s="1"/>
      <c r="C227" s="1"/>
      <c r="D227" s="1"/>
      <c r="E227" s="1"/>
      <c r="F227" s="1"/>
      <c r="G227" s="1"/>
      <c r="H227" s="1"/>
      <c r="I227" s="1" t="str">
        <f t="shared" si="27"/>
        <v/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4.4" x14ac:dyDescent="0.3">
      <c r="A228" s="1"/>
      <c r="B228" s="1"/>
      <c r="C228" s="1"/>
      <c r="D228" s="1"/>
      <c r="E228" s="1"/>
      <c r="F228" s="1"/>
      <c r="G228" s="1"/>
      <c r="H228" s="1"/>
      <c r="I228" s="1" t="str">
        <f t="shared" si="27"/>
        <v/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4.4" x14ac:dyDescent="0.3">
      <c r="A229" s="1"/>
      <c r="B229" s="1"/>
      <c r="C229" s="1"/>
      <c r="D229" s="1"/>
      <c r="E229" s="1"/>
      <c r="F229" s="1"/>
      <c r="G229" s="1"/>
      <c r="H229" s="1"/>
      <c r="I229" s="1" t="str">
        <f t="shared" si="27"/>
        <v/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4.4" x14ac:dyDescent="0.3">
      <c r="A230" s="1"/>
      <c r="B230" s="1"/>
      <c r="C230" s="1"/>
      <c r="D230" s="1"/>
      <c r="E230" s="1"/>
      <c r="F230" s="1"/>
      <c r="G230" s="1"/>
      <c r="H230" s="1"/>
      <c r="I230" s="1" t="str">
        <f t="shared" si="27"/>
        <v/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4.4" x14ac:dyDescent="0.3">
      <c r="A231" s="1"/>
      <c r="B231" s="1"/>
      <c r="C231" s="1"/>
      <c r="D231" s="1"/>
      <c r="E231" s="1"/>
      <c r="F231" s="1"/>
      <c r="G231" s="1"/>
      <c r="H231" s="1"/>
      <c r="I231" s="1" t="str">
        <f t="shared" si="27"/>
        <v/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4.4" x14ac:dyDescent="0.3">
      <c r="A232" s="1"/>
      <c r="B232" s="1"/>
      <c r="C232" s="1"/>
      <c r="D232" s="1"/>
      <c r="E232" s="1"/>
      <c r="F232" s="1"/>
      <c r="G232" s="1"/>
      <c r="H232" s="1"/>
      <c r="I232" s="1" t="str">
        <f t="shared" si="27"/>
        <v/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4.4" x14ac:dyDescent="0.3">
      <c r="A233" s="1"/>
      <c r="B233" s="1"/>
      <c r="C233" s="1"/>
      <c r="D233" s="1"/>
      <c r="E233" s="1"/>
      <c r="F233" s="1"/>
      <c r="G233" s="1"/>
      <c r="H233" s="1"/>
      <c r="I233" s="1" t="str">
        <f t="shared" si="27"/>
        <v/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4.4" x14ac:dyDescent="0.3">
      <c r="A234" s="1"/>
      <c r="B234" s="1"/>
      <c r="C234" s="1"/>
      <c r="D234" s="1"/>
      <c r="E234" s="1"/>
      <c r="F234" s="1"/>
      <c r="G234" s="1"/>
      <c r="H234" s="1"/>
      <c r="I234" s="1" t="str">
        <f t="shared" si="27"/>
        <v/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4.4" x14ac:dyDescent="0.3">
      <c r="A235" s="1"/>
      <c r="B235" s="1"/>
      <c r="C235" s="1"/>
      <c r="D235" s="1"/>
      <c r="E235" s="1"/>
      <c r="F235" s="1"/>
      <c r="G235" s="1"/>
      <c r="H235" s="1"/>
      <c r="I235" s="1" t="str">
        <f t="shared" si="27"/>
        <v/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4.4" x14ac:dyDescent="0.3">
      <c r="A236" s="1"/>
      <c r="B236" s="1"/>
      <c r="C236" s="1"/>
      <c r="D236" s="1"/>
      <c r="E236" s="1"/>
      <c r="F236" s="1"/>
      <c r="G236" s="1"/>
      <c r="H236" s="1"/>
      <c r="I236" s="1" t="str">
        <f t="shared" si="27"/>
        <v/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4.4" x14ac:dyDescent="0.3">
      <c r="A237" s="1"/>
      <c r="B237" s="1"/>
      <c r="C237" s="1"/>
      <c r="D237" s="1"/>
      <c r="E237" s="1"/>
      <c r="F237" s="1"/>
      <c r="G237" s="1"/>
      <c r="H237" s="1"/>
      <c r="I237" s="1" t="str">
        <f t="shared" si="27"/>
        <v/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4.4" x14ac:dyDescent="0.3">
      <c r="A238" s="1"/>
      <c r="B238" s="1"/>
      <c r="C238" s="1"/>
      <c r="D238" s="1"/>
      <c r="E238" s="1"/>
      <c r="F238" s="1"/>
      <c r="G238" s="1"/>
      <c r="H238" s="1"/>
      <c r="I238" s="1" t="str">
        <f t="shared" si="27"/>
        <v/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4.4" x14ac:dyDescent="0.3">
      <c r="A239" s="1"/>
      <c r="B239" s="1"/>
      <c r="C239" s="1"/>
      <c r="D239" s="1"/>
      <c r="E239" s="1"/>
      <c r="F239" s="1"/>
      <c r="G239" s="1"/>
      <c r="H239" s="1"/>
      <c r="I239" s="1" t="str">
        <f t="shared" si="27"/>
        <v/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4.4" x14ac:dyDescent="0.3">
      <c r="A240" s="1"/>
      <c r="B240" s="1"/>
      <c r="C240" s="1"/>
      <c r="D240" s="1"/>
      <c r="E240" s="1"/>
      <c r="F240" s="1"/>
      <c r="G240" s="1"/>
      <c r="H240" s="1"/>
      <c r="I240" s="1" t="str">
        <f t="shared" si="27"/>
        <v/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4.4" x14ac:dyDescent="0.3">
      <c r="A241" s="1"/>
      <c r="B241" s="1"/>
      <c r="C241" s="1"/>
      <c r="D241" s="1"/>
      <c r="E241" s="1"/>
      <c r="F241" s="1"/>
      <c r="G241" s="1"/>
      <c r="H241" s="1"/>
      <c r="I241" s="1" t="str">
        <f t="shared" si="27"/>
        <v/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4.4" x14ac:dyDescent="0.3">
      <c r="A242" s="1"/>
      <c r="B242" s="1"/>
      <c r="C242" s="1"/>
      <c r="D242" s="1"/>
      <c r="E242" s="1"/>
      <c r="F242" s="1"/>
      <c r="G242" s="1"/>
      <c r="H242" s="1"/>
      <c r="I242" s="1" t="str">
        <f t="shared" si="27"/>
        <v/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4.4" x14ac:dyDescent="0.3">
      <c r="A243" s="1"/>
      <c r="B243" s="1"/>
      <c r="C243" s="1"/>
      <c r="D243" s="1"/>
      <c r="E243" s="1"/>
      <c r="F243" s="1"/>
      <c r="G243" s="1"/>
      <c r="H243" s="1"/>
      <c r="I243" s="1" t="str">
        <f t="shared" si="27"/>
        <v/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4.4" x14ac:dyDescent="0.3">
      <c r="A244" s="1"/>
      <c r="B244" s="1"/>
      <c r="C244" s="1"/>
      <c r="D244" s="1"/>
      <c r="E244" s="1"/>
      <c r="F244" s="1"/>
      <c r="G244" s="1"/>
      <c r="H244" s="1"/>
      <c r="I244" s="1" t="str">
        <f t="shared" si="27"/>
        <v/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4.4" x14ac:dyDescent="0.3">
      <c r="A245" s="1"/>
      <c r="B245" s="1"/>
      <c r="C245" s="1"/>
      <c r="D245" s="1"/>
      <c r="E245" s="1"/>
      <c r="F245" s="1"/>
      <c r="G245" s="1"/>
      <c r="H245" s="1"/>
      <c r="I245" s="1" t="str">
        <f t="shared" si="27"/>
        <v/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4.4" x14ac:dyDescent="0.3">
      <c r="A246" s="1"/>
      <c r="B246" s="1"/>
      <c r="C246" s="1"/>
      <c r="D246" s="1"/>
      <c r="E246" s="1"/>
      <c r="F246" s="1"/>
      <c r="G246" s="1"/>
      <c r="H246" s="1"/>
      <c r="I246" s="1" t="str">
        <f t="shared" si="27"/>
        <v/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4.4" x14ac:dyDescent="0.3">
      <c r="A247" s="1"/>
      <c r="B247" s="1"/>
      <c r="C247" s="1"/>
      <c r="D247" s="1"/>
      <c r="E247" s="1"/>
      <c r="F247" s="1"/>
      <c r="G247" s="1"/>
      <c r="H247" s="1"/>
      <c r="I247" s="1" t="str">
        <f t="shared" si="27"/>
        <v/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4.4" x14ac:dyDescent="0.3">
      <c r="A248" s="1"/>
      <c r="B248" s="1"/>
      <c r="C248" s="1"/>
      <c r="D248" s="1"/>
      <c r="E248" s="1"/>
      <c r="F248" s="1"/>
      <c r="G248" s="1"/>
      <c r="H248" s="1"/>
      <c r="I248" s="1" t="str">
        <f t="shared" si="27"/>
        <v/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4.4" x14ac:dyDescent="0.3">
      <c r="A249" s="1"/>
      <c r="B249" s="1"/>
      <c r="C249" s="1"/>
      <c r="D249" s="1"/>
      <c r="E249" s="1"/>
      <c r="F249" s="1"/>
      <c r="G249" s="1"/>
      <c r="H249" s="1"/>
      <c r="I249" s="1" t="str">
        <f t="shared" si="27"/>
        <v/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4.4" x14ac:dyDescent="0.3">
      <c r="A250" s="1"/>
      <c r="B250" s="1"/>
      <c r="C250" s="1"/>
      <c r="D250" s="1"/>
      <c r="E250" s="1"/>
      <c r="F250" s="1"/>
      <c r="G250" s="1"/>
      <c r="H250" s="1"/>
      <c r="I250" s="1" t="str">
        <f t="shared" si="27"/>
        <v/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4.4" x14ac:dyDescent="0.3">
      <c r="A251" s="1"/>
      <c r="B251" s="1"/>
      <c r="C251" s="1"/>
      <c r="D251" s="1"/>
      <c r="E251" s="1"/>
      <c r="F251" s="1"/>
      <c r="G251" s="1"/>
      <c r="H251" s="1"/>
      <c r="I251" s="1" t="str">
        <f t="shared" si="27"/>
        <v/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4.4" x14ac:dyDescent="0.3">
      <c r="A252" s="1"/>
      <c r="B252" s="1"/>
      <c r="C252" s="1"/>
      <c r="D252" s="1"/>
      <c r="E252" s="1"/>
      <c r="F252" s="1"/>
      <c r="G252" s="1"/>
      <c r="H252" s="1"/>
      <c r="I252" s="1" t="str">
        <f t="shared" si="27"/>
        <v/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4.4" x14ac:dyDescent="0.3">
      <c r="A253" s="1"/>
      <c r="B253" s="1"/>
      <c r="C253" s="1"/>
      <c r="D253" s="1"/>
      <c r="E253" s="1"/>
      <c r="F253" s="1"/>
      <c r="G253" s="1"/>
      <c r="H253" s="1"/>
      <c r="I253" s="1" t="str">
        <f t="shared" si="27"/>
        <v/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4.4" x14ac:dyDescent="0.3">
      <c r="A254" s="1"/>
      <c r="B254" s="1"/>
      <c r="C254" s="1"/>
      <c r="D254" s="1"/>
      <c r="E254" s="1"/>
      <c r="F254" s="1"/>
      <c r="G254" s="1"/>
      <c r="H254" s="1"/>
      <c r="I254" s="1" t="str">
        <f t="shared" si="27"/>
        <v/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4.4" x14ac:dyDescent="0.3">
      <c r="A255" s="1"/>
      <c r="B255" s="1"/>
      <c r="C255" s="1"/>
      <c r="D255" s="1"/>
      <c r="E255" s="1"/>
      <c r="F255" s="1"/>
      <c r="G255" s="1"/>
      <c r="H255" s="1"/>
      <c r="I255" s="1" t="str">
        <f t="shared" si="27"/>
        <v/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4.4" x14ac:dyDescent="0.3">
      <c r="A256" s="1"/>
      <c r="B256" s="1"/>
      <c r="C256" s="1"/>
      <c r="D256" s="1"/>
      <c r="E256" s="1"/>
      <c r="F256" s="1"/>
      <c r="G256" s="1"/>
      <c r="H256" s="1"/>
      <c r="I256" s="1" t="str">
        <f t="shared" si="27"/>
        <v/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4.4" x14ac:dyDescent="0.3">
      <c r="A257" s="1"/>
      <c r="B257" s="1"/>
      <c r="C257" s="1"/>
      <c r="D257" s="1"/>
      <c r="E257" s="1"/>
      <c r="F257" s="1"/>
      <c r="G257" s="1"/>
      <c r="H257" s="1"/>
      <c r="I257" s="1" t="str">
        <f t="shared" si="27"/>
        <v/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4.4" x14ac:dyDescent="0.3">
      <c r="A258" s="1"/>
      <c r="B258" s="1"/>
      <c r="C258" s="1"/>
      <c r="D258" s="1"/>
      <c r="E258" s="1"/>
      <c r="F258" s="1"/>
      <c r="G258" s="1"/>
      <c r="H258" s="1"/>
      <c r="I258" s="1" t="str">
        <f t="shared" si="27"/>
        <v/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4.4" x14ac:dyDescent="0.3">
      <c r="A259" s="1"/>
      <c r="B259" s="1"/>
      <c r="C259" s="1"/>
      <c r="D259" s="1"/>
      <c r="E259" s="1"/>
      <c r="F259" s="1"/>
      <c r="G259" s="1"/>
      <c r="H259" s="1"/>
      <c r="I259" s="1" t="str">
        <f t="shared" si="27"/>
        <v/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4.4" x14ac:dyDescent="0.3">
      <c r="A260" s="1"/>
      <c r="B260" s="1"/>
      <c r="C260" s="1"/>
      <c r="D260" s="1"/>
      <c r="E260" s="1"/>
      <c r="F260" s="1"/>
      <c r="G260" s="1"/>
      <c r="H260" s="1"/>
      <c r="I260" s="1" t="str">
        <f t="shared" si="27"/>
        <v/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4.4" x14ac:dyDescent="0.3">
      <c r="A261" s="1"/>
      <c r="B261" s="1"/>
      <c r="C261" s="1"/>
      <c r="D261" s="1"/>
      <c r="E261" s="1"/>
      <c r="F261" s="1"/>
      <c r="G261" s="1"/>
      <c r="H261" s="1"/>
      <c r="I261" s="1" t="str">
        <f t="shared" si="27"/>
        <v/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4.4" x14ac:dyDescent="0.3">
      <c r="A262" s="1"/>
      <c r="B262" s="1"/>
      <c r="C262" s="1"/>
      <c r="D262" s="1"/>
      <c r="E262" s="1"/>
      <c r="F262" s="1"/>
      <c r="G262" s="1"/>
      <c r="H262" s="1"/>
      <c r="I262" s="1" t="str">
        <f t="shared" si="27"/>
        <v/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4.4" x14ac:dyDescent="0.3">
      <c r="A263" s="1"/>
      <c r="B263" s="1"/>
      <c r="C263" s="1"/>
      <c r="D263" s="1"/>
      <c r="E263" s="1"/>
      <c r="F263" s="1"/>
      <c r="G263" s="1"/>
      <c r="H263" s="1"/>
      <c r="I263" s="1" t="str">
        <f t="shared" si="27"/>
        <v/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4.4" x14ac:dyDescent="0.3">
      <c r="A264" s="1"/>
      <c r="B264" s="1"/>
      <c r="C264" s="1"/>
      <c r="D264" s="1"/>
      <c r="E264" s="1"/>
      <c r="F264" s="1"/>
      <c r="G264" s="1"/>
      <c r="H264" s="1"/>
      <c r="I264" s="1" t="str">
        <f t="shared" si="27"/>
        <v/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4.4" x14ac:dyDescent="0.3">
      <c r="A265" s="1"/>
      <c r="B265" s="1"/>
      <c r="C265" s="1"/>
      <c r="D265" s="1"/>
      <c r="E265" s="1"/>
      <c r="F265" s="1"/>
      <c r="G265" s="1"/>
      <c r="H265" s="1"/>
      <c r="I265" s="1" t="str">
        <f t="shared" si="27"/>
        <v/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4.4" x14ac:dyDescent="0.3">
      <c r="A266" s="1"/>
      <c r="B266" s="1"/>
      <c r="C266" s="1"/>
      <c r="D266" s="1"/>
      <c r="E266" s="1"/>
      <c r="F266" s="1"/>
      <c r="G266" s="1"/>
      <c r="H266" s="1"/>
      <c r="I266" s="1" t="str">
        <f t="shared" ref="I266:I276" si="29">IF(E266="Non Complaint","dear  today   "&amp;TEXT(B266,"mm/dd/yyyy")&amp;"  you do not meet the 8:30 min in our organization  you spend " &amp;INT(F266)&amp; "   this is your working hours   " &amp;INT(G266)&amp; "  this is your  working mins    please look into discrepancy","")</f>
        <v/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4.4" x14ac:dyDescent="0.3">
      <c r="A267" s="1"/>
      <c r="B267" s="1"/>
      <c r="C267" s="1"/>
      <c r="D267" s="1"/>
      <c r="E267" s="1"/>
      <c r="F267" s="1"/>
      <c r="G267" s="1"/>
      <c r="H267" s="1"/>
      <c r="I267" s="1" t="str">
        <f t="shared" si="29"/>
        <v/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4.4" x14ac:dyDescent="0.3">
      <c r="A268" s="1"/>
      <c r="B268" s="1"/>
      <c r="C268" s="1"/>
      <c r="D268" s="1"/>
      <c r="E268" s="1"/>
      <c r="F268" s="1"/>
      <c r="G268" s="1"/>
      <c r="H268" s="1"/>
      <c r="I268" s="1" t="str">
        <f t="shared" si="29"/>
        <v/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4.4" x14ac:dyDescent="0.3">
      <c r="A269" s="1"/>
      <c r="B269" s="1"/>
      <c r="C269" s="1"/>
      <c r="D269" s="1"/>
      <c r="E269" s="1"/>
      <c r="F269" s="1"/>
      <c r="G269" s="1"/>
      <c r="H269" s="1"/>
      <c r="I269" s="1" t="str">
        <f t="shared" si="29"/>
        <v/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4.4" x14ac:dyDescent="0.3">
      <c r="A270" s="1"/>
      <c r="B270" s="1"/>
      <c r="C270" s="1"/>
      <c r="D270" s="1"/>
      <c r="E270" s="1"/>
      <c r="F270" s="1"/>
      <c r="G270" s="1"/>
      <c r="H270" s="1"/>
      <c r="I270" s="1" t="str">
        <f t="shared" si="29"/>
        <v/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4.4" x14ac:dyDescent="0.3">
      <c r="A271" s="1"/>
      <c r="B271" s="1"/>
      <c r="C271" s="1"/>
      <c r="D271" s="1"/>
      <c r="E271" s="1"/>
      <c r="F271" s="1"/>
      <c r="G271" s="1"/>
      <c r="H271" s="1"/>
      <c r="I271" s="1" t="str">
        <f t="shared" si="29"/>
        <v/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4.4" x14ac:dyDescent="0.3">
      <c r="A272" s="1"/>
      <c r="B272" s="1"/>
      <c r="C272" s="1"/>
      <c r="D272" s="1"/>
      <c r="E272" s="1"/>
      <c r="F272" s="1"/>
      <c r="G272" s="1"/>
      <c r="H272" s="1"/>
      <c r="I272" s="1" t="str">
        <f t="shared" si="29"/>
        <v/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4.4" x14ac:dyDescent="0.3">
      <c r="A273" s="1"/>
      <c r="B273" s="1"/>
      <c r="C273" s="1"/>
      <c r="D273" s="1"/>
      <c r="E273" s="1"/>
      <c r="F273" s="1"/>
      <c r="G273" s="1"/>
      <c r="H273" s="1"/>
      <c r="I273" s="1" t="str">
        <f t="shared" si="29"/>
        <v/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4.4" x14ac:dyDescent="0.3">
      <c r="A274" s="1"/>
      <c r="B274" s="1"/>
      <c r="C274" s="1"/>
      <c r="D274" s="1"/>
      <c r="E274" s="1"/>
      <c r="F274" s="1"/>
      <c r="G274" s="1"/>
      <c r="H274" s="1"/>
      <c r="I274" s="1" t="str">
        <f t="shared" si="29"/>
        <v/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4.4" x14ac:dyDescent="0.3">
      <c r="A275" s="1"/>
      <c r="B275" s="1"/>
      <c r="C275" s="1"/>
      <c r="D275" s="1"/>
      <c r="E275" s="1"/>
      <c r="F275" s="1"/>
      <c r="G275" s="1"/>
      <c r="H275" s="1"/>
      <c r="I275" s="1" t="str">
        <f t="shared" si="29"/>
        <v/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4.4" x14ac:dyDescent="0.3">
      <c r="A276" s="1"/>
      <c r="B276" s="1"/>
      <c r="C276" s="1"/>
      <c r="D276" s="1"/>
      <c r="E276" s="1"/>
      <c r="F276" s="1"/>
      <c r="G276" s="1"/>
      <c r="H276" s="1"/>
      <c r="I276" s="1" t="str">
        <f t="shared" si="29"/>
        <v/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4.4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4.4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4.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4.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4.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4.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4.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4.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4.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4.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4.4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4.4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4.4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4.4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4.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4.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4.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4.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4.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4.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4.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4.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4.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4.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4.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4.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4.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4.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4.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4.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4.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4.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4.4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4.4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4.4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4.4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4.4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4.4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4.4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4.4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4.4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4.4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4.4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4.4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4.4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4.4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4.4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4.4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4.4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4.4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4.4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4.4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4.4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4.4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4.4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4.4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4.4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4.4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4.4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4.4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4.4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4.4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4.4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4.4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4.4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4.4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4.4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4.4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4.4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4.4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4.4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4.4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4.4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4.4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4.4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4.4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4.4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4.4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4.4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4.4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4.4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4.4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4.4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4.4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4.4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4.4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4.4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4.4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4.4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4.4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4.4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4.4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4.4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4.4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4.4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4.4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4.4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4.4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4.4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4.4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4.4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4.4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4.4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4.4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4.4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4.4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4.4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4.4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4.4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4.4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4.4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4.4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4.4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4.4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4.4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4.4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4.4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4.4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4.4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4.4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4.4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4.4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4.4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4.4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4.4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4.4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4.4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4.4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4.4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4.4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4.4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4.4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4.4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4.4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4.4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4.4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4.4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4.4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4.4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4.4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4.4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4.4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4.4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4.4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4.4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4.4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4.4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4.4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4.4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4.4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4.4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4.4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4.4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4.4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4.4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4.4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4.4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4.4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4.4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4.4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4.4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4.4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4.4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4.4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4.4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4.4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4.4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4.4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4.4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4.4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4.4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4.4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4.4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4.4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4.4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4.4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4.4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4.4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4.4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4.4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4.4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4.4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4.4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4.4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4.4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4.4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4.4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4.4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4.4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4.4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4.4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4.4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4.4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4.4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4.4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4.4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4.4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4.4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4.4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4.4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4.4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4.4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4.4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4.4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4.4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4.4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4.4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4.4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4.4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4.4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4.4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4.4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4.4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4.4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4.4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4.4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4.4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4.4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4.4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4.4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4.4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4.4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4.4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4.4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4.4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4.4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4.4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4.4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4.4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4.4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4.4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4.4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4.4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4.4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4.4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4.4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4.4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4.4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4.4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4.4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4.4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4.4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4.4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4.4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4.4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4.4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4.4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4.4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4.4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4.4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4.4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4.4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4.4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4.4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4.4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4.4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4.4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4.4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4.4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4.4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4.4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4.4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4.4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4.4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4.4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4.4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4.4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4.4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4.4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4.4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4.4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4.4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4.4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4.4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4.4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4.4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4.4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4.4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4.4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4.4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4.4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4.4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4.4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4.4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4.4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4.4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4.4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4.4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4.4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4.4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4.4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4.4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4.4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4.4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4.4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4.4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4.4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4.4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4.4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4.4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4.4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4.4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4.4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4.4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4.4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4.4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4.4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4.4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4.4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4.4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4.4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4.4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4.4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4.4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4.4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4.4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4.4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4.4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4.4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4.4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4.4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4.4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4.4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4.4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4.4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4.4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4.4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4.4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4.4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4.4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4.4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4.4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4.4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4.4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4.4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4.4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4.4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4.4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4.4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4.4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4.4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4.4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4.4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4.4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4.4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4.4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4.4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4.4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4.4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4.4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4.4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4.4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4.4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4.4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4.4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4.4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4.4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4.4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4.4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4.4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4.4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4.4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4.4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4.4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4.4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4.4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4.4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4.4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4.4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4.4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4.4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4.4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4.4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4.4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4.4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4.4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4.4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4.4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4.4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4.4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4.4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4.4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4.4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4.4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4.4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4.4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4.4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4.4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4.4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4.4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4.4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4.4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4.4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4.4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4.4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4.4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4.4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4.4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4.4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4.4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4.4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4.4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4.4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4.4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4.4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4.4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4.4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4.4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4.4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4.4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4.4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4.4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4.4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4.4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4.4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4.4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4.4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4.4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4.4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4.4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4.4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4.4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4.4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4.4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4.4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4.4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4.4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4.4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4.4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4.4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4.4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4.4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4.4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4.4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4.4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4.4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4.4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4.4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4.4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4.4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4.4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4.4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4.4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4.4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4.4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4.4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4.4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4.4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4.4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4.4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4.4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4.4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4.4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4.4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4.4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4.4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4.4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4.4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4.4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4.4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4.4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4.4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4.4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4.4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4.4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4.4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4.4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4.4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4.4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4.4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4.4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4.4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4.4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4.4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4.4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4.4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4.4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4.4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4.4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4.4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4.4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4.4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4.4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4.4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4.4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4.4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4.4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4.4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4.4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4.4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4.4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4.4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4.4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4.4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4.4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4.4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4.4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4.4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4.4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4.4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4.4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4.4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4.4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4.4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4.4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4.4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4.4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4.4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4.4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4.4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4.4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4.4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4.4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4.4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4.4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4.4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4.4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4.4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4.4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4.4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4.4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4.4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4.4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4.4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4.4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4.4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4.4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4.4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4.4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4.4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4.4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4.4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4.4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4.4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4.4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4.4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4.4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4.4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4.4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4.4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4.4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4.4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4.4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4.4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4.4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4.4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4.4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4.4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4.4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4.4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4.4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4.4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4.4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4.4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4.4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4.4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4.4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4.4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4.4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4.4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4.4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4.4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4.4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4.4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4.4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4.4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4.4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4.4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4.4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4.4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4.4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4.4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4.4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4.4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4.4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4.4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4.4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4.4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4.4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4.4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4.4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4.4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4.4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4.4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4.4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4.4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4.4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4.4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4.4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4.4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4.4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4.4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4.4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4.4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4.4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4.4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4.4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4.4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4.4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4.4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4.4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4.4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4.4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4.4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4.4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4.4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4.4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4.4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4.4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4.4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4.4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4.4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4.4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4.4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4.4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4.4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4.4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4.4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4.4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4.4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4.4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4.4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4.4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4.4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4.4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4.4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4.4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4.4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4.4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4.4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4.4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4.4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4.4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4.4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4.4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4.4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4.4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4.4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4.4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4.4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4.4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4.4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4.4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4.4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4.4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4.4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4.4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4.4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4.4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4.4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4.4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4.4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4.4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4.4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4.4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4.4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4.4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4.4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4.4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4.4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4.4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4.4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4.4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4.4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4.4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4.4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4.4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4.4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4.4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4.4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4.4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4.4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4.4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4.4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4.4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4.4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4.4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4.4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4.4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4.4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4.4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4.4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4.4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4.4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4.4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4.4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4.4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4.4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4.4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4.4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4.4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4.4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4.4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4.4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4.4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4.4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4.4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4.4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4.4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4.4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4.4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4.4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4.4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4.4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4.4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4.4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4.4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4.4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4.4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4.4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4.4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4.4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4.4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4.4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4.4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4.4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4.4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4.4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4.4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4.4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4.4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4.4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4.4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</row>
    <row r="1001" spans="1:27" ht="15.75" customHeight="1" x14ac:dyDescent="0.3">
      <c r="A1001" s="1"/>
      <c r="B1001" s="1"/>
      <c r="C1001" s="1"/>
      <c r="D1001" s="1"/>
      <c r="E1001" s="1"/>
      <c r="F1001" s="1"/>
      <c r="G1001" s="1"/>
      <c r="H1001" s="1"/>
      <c r="I1001" s="1"/>
    </row>
  </sheetData>
  <conditionalFormatting sqref="D4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4:E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9F399-A742-4DCC-BA3E-38FA5DC7BF01}">
  <dimension ref="A1:T19930"/>
  <sheetViews>
    <sheetView tabSelected="1" zoomScale="102" zoomScaleNormal="100" workbookViewId="0">
      <selection activeCell="C16" sqref="C16"/>
    </sheetView>
  </sheetViews>
  <sheetFormatPr defaultRowHeight="13.2" x14ac:dyDescent="0.25"/>
  <cols>
    <col min="1" max="1" width="11.5546875" bestFit="1" customWidth="1"/>
    <col min="2" max="2" width="18.33203125" customWidth="1"/>
    <col min="3" max="3" width="32.5546875" style="31" customWidth="1"/>
    <col min="4" max="4" width="9.77734375" customWidth="1"/>
    <col min="5" max="5" width="14.5546875" customWidth="1"/>
    <col min="6" max="6" width="20.21875" customWidth="1"/>
    <col min="7" max="7" width="11.5546875" bestFit="1" customWidth="1"/>
    <col min="9" max="9" width="20.109375" customWidth="1"/>
    <col min="10" max="10" width="12.109375" customWidth="1"/>
    <col min="11" max="11" width="21.33203125" customWidth="1"/>
    <col min="12" max="12" width="23.77734375" customWidth="1"/>
    <col min="13" max="13" width="15.109375" customWidth="1"/>
    <col min="14" max="14" width="15.21875" customWidth="1"/>
    <col min="15" max="15" width="13.21875" customWidth="1"/>
    <col min="16" max="16" width="10.44140625" customWidth="1"/>
    <col min="18" max="18" width="11.33203125" bestFit="1" customWidth="1"/>
    <col min="19" max="20" width="18.6640625" bestFit="1" customWidth="1"/>
    <col min="21" max="21" width="8.77734375" bestFit="1" customWidth="1"/>
    <col min="22" max="22" width="8.109375" bestFit="1" customWidth="1"/>
    <col min="23" max="23" width="5.33203125" bestFit="1" customWidth="1"/>
    <col min="24" max="24" width="7.6640625" bestFit="1" customWidth="1"/>
    <col min="25" max="25" width="11.6640625" bestFit="1" customWidth="1"/>
    <col min="26" max="26" width="11.109375" bestFit="1" customWidth="1"/>
    <col min="27" max="27" width="10.21875" bestFit="1" customWidth="1"/>
    <col min="28" max="28" width="7.6640625" bestFit="1" customWidth="1"/>
    <col min="29" max="29" width="9.33203125" bestFit="1" customWidth="1"/>
    <col min="30" max="30" width="7.44140625" bestFit="1" customWidth="1"/>
    <col min="31" max="31" width="7" bestFit="1" customWidth="1"/>
    <col min="32" max="32" width="11.33203125" bestFit="1" customWidth="1"/>
  </cols>
  <sheetData>
    <row r="1" spans="1:19" ht="15" thickBot="1" x14ac:dyDescent="0.35">
      <c r="A1" s="5" t="s">
        <v>15</v>
      </c>
      <c r="B1" s="18" t="s">
        <v>3565</v>
      </c>
      <c r="C1" s="29" t="s">
        <v>10</v>
      </c>
      <c r="D1" s="4" t="s">
        <v>11</v>
      </c>
      <c r="E1" s="4" t="s">
        <v>12</v>
      </c>
      <c r="F1" s="4" t="s">
        <v>13</v>
      </c>
      <c r="G1" s="5" t="s">
        <v>14</v>
      </c>
      <c r="I1" s="20" t="s">
        <v>12</v>
      </c>
      <c r="J1" s="20" t="s">
        <v>391</v>
      </c>
      <c r="K1" s="20" t="s">
        <v>392</v>
      </c>
      <c r="L1" s="20" t="s">
        <v>393</v>
      </c>
      <c r="M1" s="20" t="s">
        <v>394</v>
      </c>
      <c r="N1" s="20" t="s">
        <v>395</v>
      </c>
      <c r="O1" s="20" t="s">
        <v>396</v>
      </c>
      <c r="P1" s="20" t="s">
        <v>397</v>
      </c>
    </row>
    <row r="2" spans="1:19" ht="15" thickBot="1" x14ac:dyDescent="0.35">
      <c r="A2" s="6">
        <v>96.811199999999999</v>
      </c>
      <c r="B2" s="19">
        <f>(A2-G2)/G2</f>
        <v>1.1295908490981081</v>
      </c>
      <c r="C2" s="28" t="s">
        <v>16</v>
      </c>
      <c r="D2" s="6">
        <v>1008944</v>
      </c>
      <c r="E2" s="6">
        <v>381</v>
      </c>
      <c r="F2" s="7" t="s">
        <v>17</v>
      </c>
      <c r="G2" s="6">
        <v>45.46</v>
      </c>
      <c r="I2" s="7" t="s">
        <v>398</v>
      </c>
      <c r="J2" s="7" t="s">
        <v>399</v>
      </c>
      <c r="K2" s="7" t="s">
        <v>400</v>
      </c>
      <c r="L2" s="7" t="s">
        <v>401</v>
      </c>
      <c r="M2" s="7" t="s">
        <v>402</v>
      </c>
      <c r="N2" s="7" t="s">
        <v>403</v>
      </c>
      <c r="O2" s="7" t="s">
        <v>404</v>
      </c>
      <c r="P2" s="6">
        <v>9333</v>
      </c>
    </row>
    <row r="3" spans="1:19" ht="15" thickBot="1" x14ac:dyDescent="0.35">
      <c r="A3" s="6">
        <v>96.811199999999999</v>
      </c>
      <c r="B3" s="19">
        <f>(A3-G3)/G3</f>
        <v>0.94290760215140068</v>
      </c>
      <c r="C3" s="28" t="s">
        <v>18</v>
      </c>
      <c r="D3" s="6">
        <v>1008218</v>
      </c>
      <c r="E3" s="6">
        <v>236</v>
      </c>
      <c r="F3" s="7" t="s">
        <v>19</v>
      </c>
      <c r="G3" s="6">
        <v>49.828000000000003</v>
      </c>
      <c r="I3" s="7" t="s">
        <v>405</v>
      </c>
      <c r="J3" s="7" t="s">
        <v>406</v>
      </c>
      <c r="K3" s="7" t="s">
        <v>407</v>
      </c>
      <c r="L3" s="7" t="s">
        <v>408</v>
      </c>
      <c r="M3" s="7" t="s">
        <v>409</v>
      </c>
      <c r="N3" s="7" t="s">
        <v>410</v>
      </c>
      <c r="O3" s="7" t="s">
        <v>411</v>
      </c>
      <c r="P3" s="6">
        <v>8960</v>
      </c>
    </row>
    <row r="4" spans="1:19" ht="15" thickBot="1" x14ac:dyDescent="0.35">
      <c r="A4" s="6">
        <v>96.811199999999999</v>
      </c>
      <c r="B4" s="19">
        <f>(A4-G4)/G4</f>
        <v>0.53649060436769924</v>
      </c>
      <c r="C4" s="28" t="s">
        <v>20</v>
      </c>
      <c r="D4" s="6">
        <v>1006945</v>
      </c>
      <c r="E4" s="6">
        <v>1417</v>
      </c>
      <c r="F4" s="7" t="s">
        <v>21</v>
      </c>
      <c r="G4" s="6">
        <v>63.008000000000003</v>
      </c>
      <c r="I4" s="7" t="s">
        <v>412</v>
      </c>
      <c r="J4" s="7" t="s">
        <v>413</v>
      </c>
      <c r="K4" s="7" t="s">
        <v>414</v>
      </c>
      <c r="L4" s="7" t="s">
        <v>415</v>
      </c>
      <c r="M4" s="7" t="s">
        <v>416</v>
      </c>
      <c r="N4" s="7" t="s">
        <v>403</v>
      </c>
      <c r="O4" s="7" t="s">
        <v>417</v>
      </c>
      <c r="P4" s="6">
        <v>2798</v>
      </c>
    </row>
    <row r="5" spans="1:19" ht="15" thickBot="1" x14ac:dyDescent="0.35">
      <c r="A5" s="6">
        <v>96.811199999999999</v>
      </c>
      <c r="B5" s="19">
        <f>(A5-G5)/G5</f>
        <v>0.177981115545605</v>
      </c>
      <c r="C5" s="30" t="s">
        <v>22</v>
      </c>
      <c r="D5" s="6">
        <v>1019451</v>
      </c>
      <c r="E5" s="6">
        <v>1244</v>
      </c>
      <c r="F5" s="7" t="s">
        <v>23</v>
      </c>
      <c r="G5" s="6">
        <v>82.183999999999997</v>
      </c>
      <c r="I5" s="7" t="s">
        <v>418</v>
      </c>
      <c r="J5" s="7" t="s">
        <v>406</v>
      </c>
      <c r="K5" s="7" t="s">
        <v>414</v>
      </c>
      <c r="L5" s="7" t="s">
        <v>419</v>
      </c>
      <c r="M5" s="7" t="s">
        <v>420</v>
      </c>
      <c r="N5" s="7" t="s">
        <v>403</v>
      </c>
      <c r="O5" s="7" t="s">
        <v>404</v>
      </c>
      <c r="P5" s="6">
        <v>8711</v>
      </c>
    </row>
    <row r="6" spans="1:19" ht="15" thickBot="1" x14ac:dyDescent="0.35">
      <c r="A6" s="6">
        <v>96.811199999999999</v>
      </c>
      <c r="B6" s="19">
        <f>(A6-G6)/G6</f>
        <v>7.5058854883844797E-2</v>
      </c>
      <c r="C6" s="30" t="s">
        <v>24</v>
      </c>
      <c r="D6" s="6">
        <v>1017673</v>
      </c>
      <c r="E6" s="6">
        <v>1526</v>
      </c>
      <c r="F6" s="7" t="s">
        <v>25</v>
      </c>
      <c r="G6" s="6">
        <v>90.052000000000007</v>
      </c>
      <c r="I6" s="7" t="s">
        <v>421</v>
      </c>
      <c r="J6" s="7" t="s">
        <v>422</v>
      </c>
      <c r="K6" s="7" t="s">
        <v>423</v>
      </c>
      <c r="L6" s="7" t="s">
        <v>424</v>
      </c>
      <c r="M6" s="7" t="s">
        <v>425</v>
      </c>
      <c r="N6" s="7" t="s">
        <v>426</v>
      </c>
      <c r="O6" s="7" t="s">
        <v>417</v>
      </c>
      <c r="P6" s="6">
        <v>6517</v>
      </c>
    </row>
    <row r="7" spans="1:19" ht="18.600000000000001" customHeight="1" thickBot="1" x14ac:dyDescent="0.35">
      <c r="A7" s="6">
        <v>96.811199999999999</v>
      </c>
      <c r="B7" s="19">
        <f>(A7-G7)/G7</f>
        <v>-0.19592026578073093</v>
      </c>
      <c r="C7" s="30" t="s">
        <v>26</v>
      </c>
      <c r="D7" s="6">
        <v>1011900</v>
      </c>
      <c r="E7" s="6">
        <v>1163</v>
      </c>
      <c r="F7" s="7" t="s">
        <v>27</v>
      </c>
      <c r="G7" s="6">
        <v>120.4</v>
      </c>
      <c r="I7" s="7" t="s">
        <v>427</v>
      </c>
      <c r="J7" s="7" t="s">
        <v>428</v>
      </c>
      <c r="K7" s="7" t="s">
        <v>429</v>
      </c>
      <c r="L7" s="7" t="s">
        <v>430</v>
      </c>
      <c r="M7" s="7" t="s">
        <v>402</v>
      </c>
      <c r="N7" s="7" t="s">
        <v>403</v>
      </c>
      <c r="O7" s="7" t="s">
        <v>417</v>
      </c>
      <c r="P7" s="6">
        <v>8421</v>
      </c>
    </row>
    <row r="8" spans="1:19" ht="15" thickBot="1" x14ac:dyDescent="0.35">
      <c r="A8" s="6">
        <v>96.811199999999999</v>
      </c>
      <c r="B8" s="19">
        <f>(A8-G8)/G8</f>
        <v>-0.21782632582490388</v>
      </c>
      <c r="C8" s="30" t="s">
        <v>28</v>
      </c>
      <c r="D8" s="6">
        <v>1009825</v>
      </c>
      <c r="E8" s="6">
        <v>2025</v>
      </c>
      <c r="F8" s="7" t="s">
        <v>17</v>
      </c>
      <c r="G8" s="6">
        <v>123.77200000000001</v>
      </c>
      <c r="I8" s="7" t="s">
        <v>431</v>
      </c>
      <c r="J8" s="7" t="s">
        <v>432</v>
      </c>
      <c r="K8" s="7" t="s">
        <v>433</v>
      </c>
      <c r="L8" s="7" t="s">
        <v>434</v>
      </c>
      <c r="M8" s="7" t="s">
        <v>435</v>
      </c>
      <c r="N8" s="7" t="s">
        <v>436</v>
      </c>
      <c r="O8" s="7" t="s">
        <v>411</v>
      </c>
      <c r="P8" s="6">
        <v>3084</v>
      </c>
      <c r="R8" s="23" t="s">
        <v>3564</v>
      </c>
      <c r="S8" t="s">
        <v>3563</v>
      </c>
    </row>
    <row r="9" spans="1:19" ht="15" thickBot="1" x14ac:dyDescent="0.35">
      <c r="A9" s="6">
        <v>96.811199999999999</v>
      </c>
      <c r="B9" s="19">
        <f>(A9-G9)/G9</f>
        <v>3.3319849650975479</v>
      </c>
      <c r="C9" s="30" t="s">
        <v>29</v>
      </c>
      <c r="D9" s="6">
        <v>1011730</v>
      </c>
      <c r="E9" s="6">
        <v>1565</v>
      </c>
      <c r="F9" s="7" t="s">
        <v>25</v>
      </c>
      <c r="G9" s="6">
        <v>22.347999999999999</v>
      </c>
      <c r="I9" s="7" t="s">
        <v>437</v>
      </c>
      <c r="J9" s="7" t="s">
        <v>438</v>
      </c>
      <c r="K9" s="7" t="s">
        <v>423</v>
      </c>
      <c r="L9" s="7" t="s">
        <v>439</v>
      </c>
      <c r="M9" s="7" t="s">
        <v>440</v>
      </c>
      <c r="N9" s="7" t="s">
        <v>426</v>
      </c>
      <c r="O9" s="7" t="s">
        <v>411</v>
      </c>
      <c r="P9" s="6">
        <v>7817</v>
      </c>
      <c r="R9" s="24" t="s">
        <v>402</v>
      </c>
      <c r="S9" s="26">
        <v>49490.184360000021</v>
      </c>
    </row>
    <row r="10" spans="1:19" ht="15" thickBot="1" x14ac:dyDescent="0.35">
      <c r="A10" s="6">
        <v>96.811199999999999</v>
      </c>
      <c r="B10" s="19">
        <f>(A10-G10)/G10</f>
        <v>-0.16172069825436408</v>
      </c>
      <c r="C10" s="30" t="s">
        <v>30</v>
      </c>
      <c r="D10" s="6">
        <v>1019317</v>
      </c>
      <c r="E10" s="6">
        <v>2789</v>
      </c>
      <c r="F10" s="7" t="s">
        <v>31</v>
      </c>
      <c r="G10" s="6">
        <v>115.488</v>
      </c>
      <c r="I10" s="7" t="s">
        <v>441</v>
      </c>
      <c r="J10" s="7" t="s">
        <v>432</v>
      </c>
      <c r="K10" s="7" t="s">
        <v>442</v>
      </c>
      <c r="L10" s="7" t="s">
        <v>443</v>
      </c>
      <c r="M10" s="7" t="s">
        <v>444</v>
      </c>
      <c r="N10" s="7" t="s">
        <v>410</v>
      </c>
      <c r="O10" s="7" t="s">
        <v>417</v>
      </c>
      <c r="P10" s="6">
        <v>2128</v>
      </c>
      <c r="R10" s="24" t="s">
        <v>416</v>
      </c>
      <c r="S10" s="26">
        <v>48337.82359999996</v>
      </c>
    </row>
    <row r="11" spans="1:19" ht="15" thickBot="1" x14ac:dyDescent="0.35">
      <c r="A11" s="6">
        <v>96.811199999999999</v>
      </c>
      <c r="B11" s="19">
        <f>(A11-G11)/G11</f>
        <v>-0.57582109432507267</v>
      </c>
      <c r="C11" s="30" t="s">
        <v>32</v>
      </c>
      <c r="D11" s="6">
        <v>1011856</v>
      </c>
      <c r="E11" s="6">
        <v>2584</v>
      </c>
      <c r="F11" s="7" t="s">
        <v>25</v>
      </c>
      <c r="G11" s="6">
        <v>228.232</v>
      </c>
      <c r="I11" s="7" t="s">
        <v>445</v>
      </c>
      <c r="J11" s="7" t="s">
        <v>413</v>
      </c>
      <c r="K11" s="7" t="s">
        <v>423</v>
      </c>
      <c r="L11" s="7" t="s">
        <v>446</v>
      </c>
      <c r="M11" s="7" t="s">
        <v>447</v>
      </c>
      <c r="N11" s="7" t="s">
        <v>410</v>
      </c>
      <c r="O11" s="7" t="s">
        <v>417</v>
      </c>
      <c r="P11" s="6">
        <v>8023</v>
      </c>
      <c r="R11" s="24" t="s">
        <v>459</v>
      </c>
      <c r="S11" s="26">
        <v>48010.2428</v>
      </c>
    </row>
    <row r="12" spans="1:19" ht="15" thickBot="1" x14ac:dyDescent="0.35">
      <c r="A12" s="6">
        <v>96.811199999999999</v>
      </c>
      <c r="B12" s="19">
        <f>(A12-G12)/G12</f>
        <v>-0.70805177259622931</v>
      </c>
      <c r="C12" s="30" t="s">
        <v>33</v>
      </c>
      <c r="D12" s="6">
        <v>1018390</v>
      </c>
      <c r="E12" s="6">
        <v>1817</v>
      </c>
      <c r="F12" s="7" t="s">
        <v>21</v>
      </c>
      <c r="G12" s="6">
        <v>331.60399999999998</v>
      </c>
      <c r="I12" s="7" t="s">
        <v>448</v>
      </c>
      <c r="J12" s="7" t="s">
        <v>428</v>
      </c>
      <c r="K12" s="7" t="s">
        <v>433</v>
      </c>
      <c r="L12" s="7" t="s">
        <v>449</v>
      </c>
      <c r="M12" s="7" t="s">
        <v>416</v>
      </c>
      <c r="N12" s="7" t="s">
        <v>403</v>
      </c>
      <c r="O12" s="7" t="s">
        <v>404</v>
      </c>
      <c r="P12" s="6">
        <v>2046</v>
      </c>
      <c r="R12" s="24" t="s">
        <v>447</v>
      </c>
      <c r="S12" s="26">
        <v>46455.726919999979</v>
      </c>
    </row>
    <row r="13" spans="1:19" ht="15" thickBot="1" x14ac:dyDescent="0.35">
      <c r="A13" s="6">
        <v>96.811199999999999</v>
      </c>
      <c r="B13" s="19">
        <f>(A13-G13)/G13</f>
        <v>-0.82527703380714834</v>
      </c>
      <c r="C13" s="30" t="s">
        <v>34</v>
      </c>
      <c r="D13" s="6">
        <v>1014114</v>
      </c>
      <c r="E13" s="6">
        <v>1249</v>
      </c>
      <c r="F13" s="7" t="s">
        <v>35</v>
      </c>
      <c r="G13" s="6">
        <v>554.08399999999995</v>
      </c>
      <c r="I13" s="7" t="s">
        <v>450</v>
      </c>
      <c r="J13" s="7" t="s">
        <v>428</v>
      </c>
      <c r="K13" s="7" t="s">
        <v>429</v>
      </c>
      <c r="L13" s="7" t="s">
        <v>430</v>
      </c>
      <c r="M13" s="7" t="s">
        <v>440</v>
      </c>
      <c r="N13" s="7" t="s">
        <v>426</v>
      </c>
      <c r="O13" s="7" t="s">
        <v>411</v>
      </c>
      <c r="P13" s="6">
        <v>6620</v>
      </c>
      <c r="R13" s="24" t="s">
        <v>465</v>
      </c>
      <c r="S13" s="26">
        <v>46336.301227199991</v>
      </c>
    </row>
    <row r="14" spans="1:19" ht="15" thickBot="1" x14ac:dyDescent="0.35">
      <c r="A14" s="6">
        <v>96.811199999999999</v>
      </c>
      <c r="B14" s="19">
        <f>(A14-G14)/G14</f>
        <v>9.36152907686051E-2</v>
      </c>
      <c r="C14" s="30" t="s">
        <v>36</v>
      </c>
      <c r="D14" s="6">
        <v>1008046</v>
      </c>
      <c r="E14" s="6">
        <v>131</v>
      </c>
      <c r="F14" s="7" t="s">
        <v>21</v>
      </c>
      <c r="G14" s="6">
        <v>88.524000000000001</v>
      </c>
      <c r="I14" s="7" t="s">
        <v>451</v>
      </c>
      <c r="J14" s="7" t="s">
        <v>422</v>
      </c>
      <c r="K14" s="7" t="s">
        <v>423</v>
      </c>
      <c r="L14" s="7" t="s">
        <v>452</v>
      </c>
      <c r="M14" s="7" t="s">
        <v>402</v>
      </c>
      <c r="N14" s="7" t="s">
        <v>403</v>
      </c>
      <c r="O14" s="7" t="s">
        <v>417</v>
      </c>
      <c r="P14" s="6">
        <v>3250</v>
      </c>
      <c r="R14" s="24" t="s">
        <v>444</v>
      </c>
      <c r="S14" s="26">
        <v>43609.130887999978</v>
      </c>
    </row>
    <row r="15" spans="1:19" ht="15" thickBot="1" x14ac:dyDescent="0.35">
      <c r="A15" s="6">
        <v>96.811199999999999</v>
      </c>
      <c r="B15" s="19">
        <f>(A15-G15)/G15</f>
        <v>-4.3291959838722367E-2</v>
      </c>
      <c r="C15" s="30" t="s">
        <v>37</v>
      </c>
      <c r="D15" s="6">
        <v>1006694</v>
      </c>
      <c r="E15" s="6">
        <v>318</v>
      </c>
      <c r="F15" s="7" t="s">
        <v>35</v>
      </c>
      <c r="G15" s="6">
        <v>101.19199999999999</v>
      </c>
      <c r="I15" s="7" t="s">
        <v>453</v>
      </c>
      <c r="J15" s="7" t="s">
        <v>438</v>
      </c>
      <c r="K15" s="7" t="s">
        <v>407</v>
      </c>
      <c r="L15" s="7" t="s">
        <v>454</v>
      </c>
      <c r="M15" s="7" t="s">
        <v>447</v>
      </c>
      <c r="N15" s="7" t="s">
        <v>410</v>
      </c>
      <c r="O15" s="7" t="s">
        <v>404</v>
      </c>
      <c r="P15" s="6">
        <v>2351</v>
      </c>
      <c r="R15" s="24" t="s">
        <v>425</v>
      </c>
      <c r="S15" s="26">
        <v>43428.363246400026</v>
      </c>
    </row>
    <row r="16" spans="1:19" ht="15" thickBot="1" x14ac:dyDescent="0.35">
      <c r="A16" s="6">
        <v>96.811199999999999</v>
      </c>
      <c r="B16" s="19">
        <f>(A16-G16)/G16</f>
        <v>-0.27080232593172854</v>
      </c>
      <c r="C16" s="30" t="s">
        <v>38</v>
      </c>
      <c r="D16" s="6">
        <v>1015275</v>
      </c>
      <c r="E16" s="6">
        <v>288</v>
      </c>
      <c r="F16" s="7" t="s">
        <v>25</v>
      </c>
      <c r="G16" s="6">
        <v>132.76400000000001</v>
      </c>
      <c r="I16" s="7" t="s">
        <v>455</v>
      </c>
      <c r="J16" s="7" t="s">
        <v>456</v>
      </c>
      <c r="K16" s="7" t="s">
        <v>457</v>
      </c>
      <c r="L16" s="7" t="s">
        <v>458</v>
      </c>
      <c r="M16" s="7" t="s">
        <v>459</v>
      </c>
      <c r="N16" s="7" t="s">
        <v>436</v>
      </c>
      <c r="O16" s="7" t="s">
        <v>411</v>
      </c>
      <c r="P16" s="6">
        <v>5878</v>
      </c>
      <c r="R16" s="24" t="s">
        <v>420</v>
      </c>
      <c r="S16" s="26">
        <v>41552.079295999974</v>
      </c>
    </row>
    <row r="17" spans="1:20" ht="15" thickBot="1" x14ac:dyDescent="0.35">
      <c r="A17" s="6">
        <v>96.811199999999999</v>
      </c>
      <c r="B17" s="19">
        <f>(A17-G17)/G17</f>
        <v>-0.35779446493485811</v>
      </c>
      <c r="C17" s="30" t="s">
        <v>39</v>
      </c>
      <c r="D17" s="6">
        <v>1010637</v>
      </c>
      <c r="E17" s="6">
        <v>810</v>
      </c>
      <c r="F17" s="7" t="s">
        <v>23</v>
      </c>
      <c r="G17" s="6">
        <v>150.74799999999999</v>
      </c>
      <c r="I17" s="7" t="s">
        <v>460</v>
      </c>
      <c r="J17" s="7" t="s">
        <v>456</v>
      </c>
      <c r="K17" s="7" t="s">
        <v>461</v>
      </c>
      <c r="L17" s="7" t="s">
        <v>462</v>
      </c>
      <c r="M17" s="7" t="s">
        <v>409</v>
      </c>
      <c r="N17" s="7" t="s">
        <v>410</v>
      </c>
      <c r="O17" s="7" t="s">
        <v>411</v>
      </c>
      <c r="P17" s="6">
        <v>1657</v>
      </c>
      <c r="R17" s="24" t="s">
        <v>409</v>
      </c>
      <c r="S17" s="26">
        <v>41369.033583999968</v>
      </c>
    </row>
    <row r="18" spans="1:20" ht="15" thickBot="1" x14ac:dyDescent="0.35">
      <c r="A18" s="6">
        <v>96.811199999999999</v>
      </c>
      <c r="B18" s="19">
        <f>(A18-G18)/G18</f>
        <v>-0.36174050632911398</v>
      </c>
      <c r="C18" s="30" t="s">
        <v>40</v>
      </c>
      <c r="D18" s="6">
        <v>1008694</v>
      </c>
      <c r="E18" s="6">
        <v>1432</v>
      </c>
      <c r="F18" s="7" t="s">
        <v>25</v>
      </c>
      <c r="G18" s="6">
        <v>151.68</v>
      </c>
      <c r="I18" s="7" t="s">
        <v>463</v>
      </c>
      <c r="J18" s="7" t="s">
        <v>456</v>
      </c>
      <c r="K18" s="7" t="s">
        <v>423</v>
      </c>
      <c r="L18" s="7" t="s">
        <v>464</v>
      </c>
      <c r="M18" s="7" t="s">
        <v>465</v>
      </c>
      <c r="N18" s="7" t="s">
        <v>436</v>
      </c>
      <c r="O18" s="7" t="s">
        <v>411</v>
      </c>
      <c r="P18" s="6">
        <v>7624</v>
      </c>
      <c r="R18" s="24" t="s">
        <v>440</v>
      </c>
      <c r="S18" s="26">
        <v>40113.573503999964</v>
      </c>
    </row>
    <row r="19" spans="1:20" ht="15" thickBot="1" x14ac:dyDescent="0.35">
      <c r="A19" s="6">
        <v>96.811199999999999</v>
      </c>
      <c r="B19" s="19">
        <f>(A19-G19)/G19</f>
        <v>-0.37639329056195409</v>
      </c>
      <c r="C19" s="30" t="s">
        <v>41</v>
      </c>
      <c r="D19" s="6">
        <v>1018369</v>
      </c>
      <c r="E19" s="6">
        <v>1356</v>
      </c>
      <c r="F19" s="7" t="s">
        <v>42</v>
      </c>
      <c r="G19" s="6">
        <v>155.244</v>
      </c>
      <c r="I19" s="7" t="s">
        <v>466</v>
      </c>
      <c r="J19" s="7" t="s">
        <v>432</v>
      </c>
      <c r="K19" s="7" t="s">
        <v>429</v>
      </c>
      <c r="L19" s="7" t="s">
        <v>467</v>
      </c>
      <c r="M19" s="7" t="s">
        <v>416</v>
      </c>
      <c r="N19" s="7" t="s">
        <v>403</v>
      </c>
      <c r="O19" s="7" t="s">
        <v>411</v>
      </c>
      <c r="P19" s="6">
        <v>8711</v>
      </c>
      <c r="R19" s="24" t="s">
        <v>435</v>
      </c>
      <c r="S19" s="26">
        <v>39968.868391999975</v>
      </c>
    </row>
    <row r="20" spans="1:20" ht="15" thickBot="1" x14ac:dyDescent="0.35">
      <c r="A20" s="6">
        <v>96.811199999999999</v>
      </c>
      <c r="B20" s="19">
        <f>(A20-G20)/G20</f>
        <v>-0.45527221984650351</v>
      </c>
      <c r="C20" s="30" t="s">
        <v>43</v>
      </c>
      <c r="D20" s="6">
        <v>1017528</v>
      </c>
      <c r="E20" s="6">
        <v>1973</v>
      </c>
      <c r="F20" s="7" t="s">
        <v>19</v>
      </c>
      <c r="G20" s="6">
        <v>177.72399999999999</v>
      </c>
      <c r="I20" s="7" t="s">
        <v>468</v>
      </c>
      <c r="J20" s="7" t="s">
        <v>456</v>
      </c>
      <c r="K20" s="7" t="s">
        <v>400</v>
      </c>
      <c r="L20" s="7" t="s">
        <v>469</v>
      </c>
      <c r="M20" s="7" t="s">
        <v>459</v>
      </c>
      <c r="N20" s="7" t="s">
        <v>436</v>
      </c>
      <c r="O20" s="7" t="s">
        <v>411</v>
      </c>
      <c r="P20" s="6">
        <v>9422</v>
      </c>
      <c r="R20" s="24" t="s">
        <v>478</v>
      </c>
      <c r="S20" s="26">
        <v>34999.751120000001</v>
      </c>
    </row>
    <row r="21" spans="1:20" ht="15" thickBot="1" x14ac:dyDescent="0.35">
      <c r="A21" s="6">
        <v>96.811199999999999</v>
      </c>
      <c r="B21" s="19">
        <f>(A21-G21)/G21</f>
        <v>-0.46871254527494238</v>
      </c>
      <c r="C21" s="30" t="s">
        <v>44</v>
      </c>
      <c r="D21" s="6">
        <v>1018087</v>
      </c>
      <c r="E21" s="6">
        <v>2843</v>
      </c>
      <c r="F21" s="7" t="s">
        <v>31</v>
      </c>
      <c r="G21" s="6">
        <v>182.22</v>
      </c>
      <c r="I21" s="7" t="s">
        <v>470</v>
      </c>
      <c r="J21" s="7" t="s">
        <v>456</v>
      </c>
      <c r="K21" s="7" t="s">
        <v>429</v>
      </c>
      <c r="L21" s="7" t="s">
        <v>471</v>
      </c>
      <c r="M21" s="7" t="s">
        <v>465</v>
      </c>
      <c r="N21" s="7" t="s">
        <v>436</v>
      </c>
      <c r="O21" s="7" t="s">
        <v>404</v>
      </c>
      <c r="P21" s="6">
        <v>1959</v>
      </c>
      <c r="R21" s="24" t="s">
        <v>3562</v>
      </c>
      <c r="S21" s="26">
        <v>523671.07893759984</v>
      </c>
    </row>
    <row r="22" spans="1:20" ht="15" thickBot="1" x14ac:dyDescent="0.35">
      <c r="A22" s="6">
        <v>96.811199999999999</v>
      </c>
      <c r="B22" s="19">
        <f>(A22-G22)/G22</f>
        <v>-0.54214260040483531</v>
      </c>
      <c r="C22" s="30" t="s">
        <v>45</v>
      </c>
      <c r="D22" s="6">
        <v>1009951</v>
      </c>
      <c r="E22" s="6">
        <v>52</v>
      </c>
      <c r="F22" s="7" t="s">
        <v>23</v>
      </c>
      <c r="G22" s="6">
        <v>211.44399999999999</v>
      </c>
      <c r="I22" s="7" t="s">
        <v>472</v>
      </c>
      <c r="J22" s="7" t="s">
        <v>413</v>
      </c>
      <c r="K22" s="7" t="s">
        <v>457</v>
      </c>
      <c r="L22" s="7" t="s">
        <v>473</v>
      </c>
      <c r="M22" s="7" t="s">
        <v>465</v>
      </c>
      <c r="N22" s="7" t="s">
        <v>436</v>
      </c>
      <c r="O22" s="7" t="s">
        <v>411</v>
      </c>
      <c r="P22" s="6">
        <v>5183</v>
      </c>
    </row>
    <row r="23" spans="1:20" ht="15" thickBot="1" x14ac:dyDescent="0.35">
      <c r="A23" s="6">
        <v>112.9464</v>
      </c>
      <c r="B23" s="19">
        <f>(A23-G23)/G23</f>
        <v>-0.47145237070175772</v>
      </c>
      <c r="C23" s="30" t="s">
        <v>46</v>
      </c>
      <c r="D23" s="6">
        <v>1018775</v>
      </c>
      <c r="E23" s="6">
        <v>1403</v>
      </c>
      <c r="F23" s="7" t="s">
        <v>27</v>
      </c>
      <c r="G23" s="6">
        <v>213.69200000000001</v>
      </c>
      <c r="I23" s="7" t="s">
        <v>474</v>
      </c>
      <c r="J23" s="7" t="s">
        <v>399</v>
      </c>
      <c r="K23" s="7" t="s">
        <v>433</v>
      </c>
      <c r="L23" s="7" t="s">
        <v>475</v>
      </c>
      <c r="M23" s="7" t="s">
        <v>409</v>
      </c>
      <c r="N23" s="7" t="s">
        <v>410</v>
      </c>
      <c r="O23" s="7" t="s">
        <v>417</v>
      </c>
      <c r="P23" s="6">
        <v>2940</v>
      </c>
    </row>
    <row r="24" spans="1:20" ht="15" thickBot="1" x14ac:dyDescent="0.35">
      <c r="A24" s="6">
        <v>112.9464</v>
      </c>
      <c r="B24" s="19">
        <f>(A24-G24)/G24</f>
        <v>-3.7672960261740836E-2</v>
      </c>
      <c r="C24" s="30" t="s">
        <v>47</v>
      </c>
      <c r="D24" s="6">
        <v>1009148</v>
      </c>
      <c r="E24" s="6">
        <v>1883</v>
      </c>
      <c r="F24" s="7" t="s">
        <v>25</v>
      </c>
      <c r="G24" s="6">
        <v>117.36799999999999</v>
      </c>
      <c r="I24" s="7" t="s">
        <v>476</v>
      </c>
      <c r="J24" s="7" t="s">
        <v>422</v>
      </c>
      <c r="K24" s="7" t="s">
        <v>407</v>
      </c>
      <c r="L24" s="7" t="s">
        <v>477</v>
      </c>
      <c r="M24" s="7" t="s">
        <v>478</v>
      </c>
      <c r="N24" s="7" t="s">
        <v>426</v>
      </c>
      <c r="O24" s="7" t="s">
        <v>411</v>
      </c>
      <c r="P24" s="6">
        <v>3650</v>
      </c>
    </row>
    <row r="25" spans="1:20" ht="15" thickBot="1" x14ac:dyDescent="0.35">
      <c r="A25" s="6">
        <v>112.9464</v>
      </c>
      <c r="B25" s="19">
        <f>(A25-G25)/G25</f>
        <v>-5.4050251256281476E-2</v>
      </c>
      <c r="C25" s="30" t="s">
        <v>48</v>
      </c>
      <c r="D25" s="6">
        <v>1017783</v>
      </c>
      <c r="E25" s="6">
        <v>1405</v>
      </c>
      <c r="F25" s="7" t="s">
        <v>21</v>
      </c>
      <c r="G25" s="6">
        <v>119.4</v>
      </c>
      <c r="I25" s="7" t="s">
        <v>479</v>
      </c>
      <c r="J25" s="7" t="s">
        <v>422</v>
      </c>
      <c r="K25" s="7" t="s">
        <v>423</v>
      </c>
      <c r="L25" s="7" t="s">
        <v>480</v>
      </c>
      <c r="M25" s="7" t="s">
        <v>409</v>
      </c>
      <c r="N25" s="7" t="s">
        <v>410</v>
      </c>
      <c r="O25" s="7" t="s">
        <v>417</v>
      </c>
      <c r="P25" s="6">
        <v>3995</v>
      </c>
    </row>
    <row r="26" spans="1:20" ht="15" thickBot="1" x14ac:dyDescent="0.35">
      <c r="A26" s="6">
        <v>112.9464</v>
      </c>
      <c r="B26" s="19">
        <f>(A26-G26)/G26</f>
        <v>7.6350458715596332</v>
      </c>
      <c r="C26" s="30" t="s">
        <v>49</v>
      </c>
      <c r="D26" s="6">
        <v>1011047</v>
      </c>
      <c r="E26" s="6">
        <v>275</v>
      </c>
      <c r="F26" s="7" t="s">
        <v>23</v>
      </c>
      <c r="G26" s="6">
        <v>13.08</v>
      </c>
      <c r="I26" s="7" t="s">
        <v>481</v>
      </c>
      <c r="J26" s="7" t="s">
        <v>438</v>
      </c>
      <c r="K26" s="7" t="s">
        <v>461</v>
      </c>
      <c r="L26" s="7" t="s">
        <v>482</v>
      </c>
      <c r="M26" s="7" t="s">
        <v>444</v>
      </c>
      <c r="N26" s="7" t="s">
        <v>410</v>
      </c>
      <c r="O26" s="7" t="s">
        <v>417</v>
      </c>
      <c r="P26" s="6">
        <v>4419</v>
      </c>
    </row>
    <row r="27" spans="1:20" ht="15" thickBot="1" x14ac:dyDescent="0.35">
      <c r="A27" s="6">
        <v>112.9464</v>
      </c>
      <c r="B27" s="19">
        <f>(A27-G27)/G27</f>
        <v>4.4722093023255809</v>
      </c>
      <c r="C27" s="30" t="s">
        <v>50</v>
      </c>
      <c r="D27" s="6">
        <v>1010143</v>
      </c>
      <c r="E27" s="6">
        <v>2579</v>
      </c>
      <c r="F27" s="7" t="s">
        <v>31</v>
      </c>
      <c r="G27" s="6">
        <v>20.64</v>
      </c>
      <c r="I27" s="7" t="s">
        <v>483</v>
      </c>
      <c r="J27" s="7" t="s">
        <v>399</v>
      </c>
      <c r="K27" s="7" t="s">
        <v>433</v>
      </c>
      <c r="L27" s="7" t="s">
        <v>475</v>
      </c>
      <c r="M27" s="7" t="s">
        <v>435</v>
      </c>
      <c r="N27" s="7" t="s">
        <v>436</v>
      </c>
      <c r="O27" s="7" t="s">
        <v>417</v>
      </c>
      <c r="P27" s="6">
        <v>8196</v>
      </c>
    </row>
    <row r="28" spans="1:20" ht="15" thickBot="1" x14ac:dyDescent="0.35">
      <c r="A28" s="6">
        <v>112.9464</v>
      </c>
      <c r="B28" s="19">
        <f>(A28-G28)/G28</f>
        <v>4.1895975004594748</v>
      </c>
      <c r="C28" s="30" t="s">
        <v>51</v>
      </c>
      <c r="D28" s="6">
        <v>1018552</v>
      </c>
      <c r="E28" s="6">
        <v>1369</v>
      </c>
      <c r="F28" s="7" t="s">
        <v>17</v>
      </c>
      <c r="G28" s="6">
        <v>21.763999999999999</v>
      </c>
      <c r="I28" s="7" t="s">
        <v>484</v>
      </c>
      <c r="J28" s="7" t="s">
        <v>413</v>
      </c>
      <c r="K28" s="7" t="s">
        <v>433</v>
      </c>
      <c r="L28" s="7" t="s">
        <v>485</v>
      </c>
      <c r="M28" s="7" t="s">
        <v>465</v>
      </c>
      <c r="N28" s="7" t="s">
        <v>436</v>
      </c>
      <c r="O28" s="7" t="s">
        <v>417</v>
      </c>
      <c r="P28" s="6">
        <v>5678</v>
      </c>
    </row>
    <row r="29" spans="1:20" ht="15" thickBot="1" x14ac:dyDescent="0.35">
      <c r="A29" s="6">
        <v>112.9464</v>
      </c>
      <c r="B29" s="19">
        <f>(A29-G29)/G29</f>
        <v>2.5089598608176957</v>
      </c>
      <c r="C29" s="30" t="s">
        <v>52</v>
      </c>
      <c r="D29" s="6">
        <v>1013351</v>
      </c>
      <c r="E29" s="6">
        <v>365</v>
      </c>
      <c r="F29" s="7" t="s">
        <v>21</v>
      </c>
      <c r="G29" s="6">
        <v>32.188000000000002</v>
      </c>
      <c r="I29" s="7" t="s">
        <v>486</v>
      </c>
      <c r="J29" s="7" t="s">
        <v>406</v>
      </c>
      <c r="K29" s="7" t="s">
        <v>461</v>
      </c>
      <c r="L29" s="7" t="s">
        <v>487</v>
      </c>
      <c r="M29" s="7" t="s">
        <v>435</v>
      </c>
      <c r="N29" s="7" t="s">
        <v>436</v>
      </c>
      <c r="O29" s="7" t="s">
        <v>411</v>
      </c>
      <c r="P29" s="6">
        <v>9994</v>
      </c>
    </row>
    <row r="30" spans="1:20" ht="15" thickBot="1" x14ac:dyDescent="0.35">
      <c r="A30" s="6">
        <v>112.9464</v>
      </c>
      <c r="B30" s="19">
        <f>(A30-G30)/G30</f>
        <v>2.5089598608176957</v>
      </c>
      <c r="C30" s="30" t="s">
        <v>53</v>
      </c>
      <c r="D30" s="6">
        <v>1017724</v>
      </c>
      <c r="E30" s="6">
        <v>673</v>
      </c>
      <c r="F30" s="7" t="s">
        <v>27</v>
      </c>
      <c r="G30" s="6">
        <v>32.188000000000002</v>
      </c>
      <c r="I30" s="7" t="s">
        <v>488</v>
      </c>
      <c r="J30" s="7" t="s">
        <v>489</v>
      </c>
      <c r="K30" s="7" t="s">
        <v>433</v>
      </c>
      <c r="L30" s="7" t="s">
        <v>490</v>
      </c>
      <c r="M30" s="7" t="s">
        <v>465</v>
      </c>
      <c r="N30" s="7" t="s">
        <v>436</v>
      </c>
      <c r="O30" s="7" t="s">
        <v>404</v>
      </c>
      <c r="P30" s="6">
        <v>3375</v>
      </c>
    </row>
    <row r="31" spans="1:20" ht="15" thickBot="1" x14ac:dyDescent="0.35">
      <c r="A31" s="6">
        <v>112.9464</v>
      </c>
      <c r="B31" s="19">
        <f>(A31-G31)/G31</f>
        <v>0.93746397694524497</v>
      </c>
      <c r="C31" s="30" t="s">
        <v>54</v>
      </c>
      <c r="D31" s="6">
        <v>1006449</v>
      </c>
      <c r="E31" s="6">
        <v>302</v>
      </c>
      <c r="F31" s="7" t="s">
        <v>23</v>
      </c>
      <c r="G31" s="6">
        <v>58.295999999999999</v>
      </c>
      <c r="I31" s="7" t="s">
        <v>491</v>
      </c>
      <c r="J31" s="7" t="s">
        <v>432</v>
      </c>
      <c r="K31" s="7" t="s">
        <v>414</v>
      </c>
      <c r="L31" s="7" t="s">
        <v>492</v>
      </c>
      <c r="M31" s="7" t="s">
        <v>409</v>
      </c>
      <c r="N31" s="7" t="s">
        <v>410</v>
      </c>
      <c r="O31" s="7" t="s">
        <v>411</v>
      </c>
      <c r="P31" s="6">
        <v>1207</v>
      </c>
      <c r="S31" s="23" t="s">
        <v>3560</v>
      </c>
      <c r="T31" t="s">
        <v>3563</v>
      </c>
    </row>
    <row r="32" spans="1:20" ht="15" thickBot="1" x14ac:dyDescent="0.35">
      <c r="A32" s="6">
        <v>112.9464</v>
      </c>
      <c r="B32" s="19">
        <f>(A32-G32)/G32</f>
        <v>8.136488970588239E-2</v>
      </c>
      <c r="C32" s="30" t="s">
        <v>55</v>
      </c>
      <c r="D32" s="6">
        <v>1007091</v>
      </c>
      <c r="E32" s="6">
        <v>321</v>
      </c>
      <c r="F32" s="7" t="s">
        <v>31</v>
      </c>
      <c r="G32" s="6">
        <v>104.44799999999999</v>
      </c>
      <c r="I32" s="7" t="s">
        <v>493</v>
      </c>
      <c r="J32" s="7" t="s">
        <v>413</v>
      </c>
      <c r="K32" s="7" t="s">
        <v>407</v>
      </c>
      <c r="L32" s="7" t="s">
        <v>494</v>
      </c>
      <c r="M32" s="7" t="s">
        <v>402</v>
      </c>
      <c r="N32" s="7" t="s">
        <v>403</v>
      </c>
      <c r="O32" s="7" t="s">
        <v>411</v>
      </c>
      <c r="P32" s="6">
        <v>7715</v>
      </c>
      <c r="S32" s="24" t="s">
        <v>153</v>
      </c>
      <c r="T32" s="26">
        <v>14598.939719999998</v>
      </c>
    </row>
    <row r="33" spans="1:20" ht="15" thickBot="1" x14ac:dyDescent="0.35">
      <c r="A33" s="6">
        <v>112.9464</v>
      </c>
      <c r="B33" s="19">
        <f>(A33-G33)/G33</f>
        <v>2.9180638577052023E-2</v>
      </c>
      <c r="C33" s="30" t="s">
        <v>56</v>
      </c>
      <c r="D33" s="6">
        <v>1014200</v>
      </c>
      <c r="E33" s="6">
        <v>982</v>
      </c>
      <c r="F33" s="7" t="s">
        <v>19</v>
      </c>
      <c r="G33" s="6">
        <v>109.744</v>
      </c>
      <c r="I33" s="7" t="s">
        <v>495</v>
      </c>
      <c r="J33" s="7" t="s">
        <v>496</v>
      </c>
      <c r="K33" s="7" t="s">
        <v>429</v>
      </c>
      <c r="L33" s="7" t="s">
        <v>497</v>
      </c>
      <c r="M33" s="7" t="s">
        <v>416</v>
      </c>
      <c r="N33" s="7" t="s">
        <v>403</v>
      </c>
      <c r="O33" s="7" t="s">
        <v>411</v>
      </c>
      <c r="P33" s="6">
        <v>4035</v>
      </c>
      <c r="S33" s="24" t="s">
        <v>281</v>
      </c>
      <c r="T33" s="26">
        <v>10378.869863999998</v>
      </c>
    </row>
    <row r="34" spans="1:20" ht="15" thickBot="1" x14ac:dyDescent="0.35">
      <c r="A34" s="6">
        <v>112.9464</v>
      </c>
      <c r="B34" s="19">
        <f>(A34-G34)/G34</f>
        <v>-0.10700189753320688</v>
      </c>
      <c r="C34" s="30" t="s">
        <v>40</v>
      </c>
      <c r="D34" s="6">
        <v>1007523</v>
      </c>
      <c r="E34" s="6">
        <v>1651</v>
      </c>
      <c r="F34" s="7" t="s">
        <v>21</v>
      </c>
      <c r="G34" s="6">
        <v>126.48</v>
      </c>
      <c r="I34" s="7" t="s">
        <v>498</v>
      </c>
      <c r="J34" s="7" t="s">
        <v>456</v>
      </c>
      <c r="K34" s="7" t="s">
        <v>442</v>
      </c>
      <c r="L34" s="7" t="s">
        <v>499</v>
      </c>
      <c r="M34" s="7" t="s">
        <v>459</v>
      </c>
      <c r="N34" s="7" t="s">
        <v>436</v>
      </c>
      <c r="O34" s="7" t="s">
        <v>404</v>
      </c>
      <c r="P34" s="6">
        <v>2056</v>
      </c>
      <c r="S34" s="24" t="s">
        <v>277</v>
      </c>
      <c r="T34" s="26">
        <v>15612.5568544</v>
      </c>
    </row>
    <row r="35" spans="1:20" ht="15" thickBot="1" x14ac:dyDescent="0.35">
      <c r="A35" s="6">
        <v>112.9464</v>
      </c>
      <c r="B35" s="19">
        <f>(A35-G35)/G35</f>
        <v>-0.18062157221206579</v>
      </c>
      <c r="C35" s="30" t="s">
        <v>57</v>
      </c>
      <c r="D35" s="6">
        <v>1019588</v>
      </c>
      <c r="E35" s="6">
        <v>2795</v>
      </c>
      <c r="F35" s="7" t="s">
        <v>23</v>
      </c>
      <c r="G35" s="6">
        <v>137.84399999999999</v>
      </c>
      <c r="I35" s="7" t="s">
        <v>500</v>
      </c>
      <c r="J35" s="7" t="s">
        <v>456</v>
      </c>
      <c r="K35" s="7" t="s">
        <v>407</v>
      </c>
      <c r="L35" s="7" t="s">
        <v>501</v>
      </c>
      <c r="M35" s="7" t="s">
        <v>440</v>
      </c>
      <c r="N35" s="7" t="s">
        <v>426</v>
      </c>
      <c r="O35" s="7" t="s">
        <v>411</v>
      </c>
      <c r="P35" s="6">
        <v>1689</v>
      </c>
      <c r="S35" s="24" t="s">
        <v>298</v>
      </c>
      <c r="T35" s="26">
        <v>11034.104176000001</v>
      </c>
    </row>
    <row r="36" spans="1:20" ht="15" thickBot="1" x14ac:dyDescent="0.35">
      <c r="A36" s="6">
        <v>112.9464</v>
      </c>
      <c r="B36" s="19">
        <f>(A36-G36)/G36</f>
        <v>-0.19376980841161531</v>
      </c>
      <c r="C36" s="30" t="s">
        <v>49</v>
      </c>
      <c r="D36" s="6">
        <v>1014380</v>
      </c>
      <c r="E36" s="6">
        <v>2850</v>
      </c>
      <c r="F36" s="7" t="s">
        <v>35</v>
      </c>
      <c r="G36" s="6">
        <v>140.09200000000001</v>
      </c>
      <c r="I36" s="7" t="s">
        <v>502</v>
      </c>
      <c r="J36" s="7" t="s">
        <v>456</v>
      </c>
      <c r="K36" s="7" t="s">
        <v>433</v>
      </c>
      <c r="L36" s="7" t="s">
        <v>503</v>
      </c>
      <c r="M36" s="7" t="s">
        <v>447</v>
      </c>
      <c r="N36" s="7" t="s">
        <v>410</v>
      </c>
      <c r="O36" s="7" t="s">
        <v>411</v>
      </c>
      <c r="P36" s="6">
        <v>1325</v>
      </c>
      <c r="S36" s="24" t="s">
        <v>325</v>
      </c>
      <c r="T36" s="26">
        <v>15667.6062494</v>
      </c>
    </row>
    <row r="37" spans="1:20" ht="15" thickBot="1" x14ac:dyDescent="0.35">
      <c r="A37" s="6">
        <v>112.9464</v>
      </c>
      <c r="B37" s="19">
        <f>(A37-G37)/G37</f>
        <v>-0.23923375363724542</v>
      </c>
      <c r="C37" s="30" t="s">
        <v>58</v>
      </c>
      <c r="D37" s="6">
        <v>1007472</v>
      </c>
      <c r="E37" s="6">
        <v>2537</v>
      </c>
      <c r="F37" s="7" t="s">
        <v>31</v>
      </c>
      <c r="G37" s="6">
        <v>148.464</v>
      </c>
      <c r="I37" s="7" t="s">
        <v>504</v>
      </c>
      <c r="J37" s="7" t="s">
        <v>428</v>
      </c>
      <c r="K37" s="7" t="s">
        <v>457</v>
      </c>
      <c r="L37" s="7" t="s">
        <v>473</v>
      </c>
      <c r="M37" s="7" t="s">
        <v>440</v>
      </c>
      <c r="N37" s="7" t="s">
        <v>426</v>
      </c>
      <c r="O37" s="7" t="s">
        <v>417</v>
      </c>
      <c r="P37" s="6">
        <v>6701</v>
      </c>
      <c r="S37" s="24" t="s">
        <v>70</v>
      </c>
      <c r="T37" s="26">
        <v>14284.871435199999</v>
      </c>
    </row>
    <row r="38" spans="1:20" ht="15" thickBot="1" x14ac:dyDescent="0.35">
      <c r="A38" s="6">
        <v>112.9464</v>
      </c>
      <c r="B38" s="19">
        <f>(A38-G38)/G38</f>
        <v>-0.28037616596156789</v>
      </c>
      <c r="C38" s="30" t="s">
        <v>59</v>
      </c>
      <c r="D38" s="6">
        <v>1014924</v>
      </c>
      <c r="E38" s="6">
        <v>1897</v>
      </c>
      <c r="F38" s="7" t="s">
        <v>27</v>
      </c>
      <c r="G38" s="6">
        <v>156.952</v>
      </c>
      <c r="I38" s="7" t="s">
        <v>505</v>
      </c>
      <c r="J38" s="7" t="s">
        <v>432</v>
      </c>
      <c r="K38" s="7" t="s">
        <v>423</v>
      </c>
      <c r="L38" s="7" t="s">
        <v>506</v>
      </c>
      <c r="M38" s="7" t="s">
        <v>478</v>
      </c>
      <c r="N38" s="7" t="s">
        <v>426</v>
      </c>
      <c r="O38" s="7" t="s">
        <v>404</v>
      </c>
      <c r="P38" s="6">
        <v>8341</v>
      </c>
      <c r="S38" s="24" t="s">
        <v>318</v>
      </c>
      <c r="T38" s="26">
        <v>15218.77204</v>
      </c>
    </row>
    <row r="39" spans="1:20" ht="15" thickBot="1" x14ac:dyDescent="0.35">
      <c r="A39" s="6">
        <v>112.9464</v>
      </c>
      <c r="B39" s="19">
        <f>(A39-G39)/G39</f>
        <v>-0.31002345811748611</v>
      </c>
      <c r="C39" s="30" t="s">
        <v>60</v>
      </c>
      <c r="D39" s="6">
        <v>1013258</v>
      </c>
      <c r="E39" s="6">
        <v>158</v>
      </c>
      <c r="F39" s="7" t="s">
        <v>17</v>
      </c>
      <c r="G39" s="6">
        <v>163.696</v>
      </c>
      <c r="I39" s="7" t="s">
        <v>507</v>
      </c>
      <c r="J39" s="7" t="s">
        <v>422</v>
      </c>
      <c r="K39" s="7" t="s">
        <v>442</v>
      </c>
      <c r="L39" s="7" t="s">
        <v>508</v>
      </c>
      <c r="M39" s="7" t="s">
        <v>425</v>
      </c>
      <c r="N39" s="7" t="s">
        <v>426</v>
      </c>
      <c r="O39" s="7" t="s">
        <v>417</v>
      </c>
      <c r="P39" s="6">
        <v>3486</v>
      </c>
      <c r="S39" s="24" t="s">
        <v>142</v>
      </c>
      <c r="T39" s="26">
        <v>20396.1513036</v>
      </c>
    </row>
    <row r="40" spans="1:20" ht="15" thickBot="1" x14ac:dyDescent="0.35">
      <c r="A40" s="6">
        <v>112.9464</v>
      </c>
      <c r="B40" s="19">
        <f>(A40-G40)/G40</f>
        <v>-0.44980417373005199</v>
      </c>
      <c r="C40" s="30" t="s">
        <v>61</v>
      </c>
      <c r="D40" s="6">
        <v>1015999</v>
      </c>
      <c r="E40" s="6">
        <v>2283</v>
      </c>
      <c r="F40" s="7" t="s">
        <v>23</v>
      </c>
      <c r="G40" s="6">
        <v>205.28399999999999</v>
      </c>
      <c r="I40" s="7" t="s">
        <v>509</v>
      </c>
      <c r="J40" s="7" t="s">
        <v>428</v>
      </c>
      <c r="K40" s="7" t="s">
        <v>423</v>
      </c>
      <c r="L40" s="7" t="s">
        <v>446</v>
      </c>
      <c r="M40" s="7" t="s">
        <v>447</v>
      </c>
      <c r="N40" s="7" t="s">
        <v>410</v>
      </c>
      <c r="O40" s="7" t="s">
        <v>417</v>
      </c>
      <c r="P40" s="6">
        <v>3681</v>
      </c>
      <c r="S40" s="24" t="s">
        <v>199</v>
      </c>
      <c r="T40" s="26">
        <v>14579.338535999999</v>
      </c>
    </row>
    <row r="41" spans="1:20" ht="15" thickBot="1" x14ac:dyDescent="0.35">
      <c r="A41" s="6">
        <v>112.9464</v>
      </c>
      <c r="B41" s="19">
        <f>(A41-G41)/G41</f>
        <v>-0.47289290447833637</v>
      </c>
      <c r="C41" s="30" t="s">
        <v>62</v>
      </c>
      <c r="D41" s="6">
        <v>1011612</v>
      </c>
      <c r="E41" s="6">
        <v>2721</v>
      </c>
      <c r="F41" s="7" t="s">
        <v>21</v>
      </c>
      <c r="G41" s="6">
        <v>214.27600000000001</v>
      </c>
      <c r="I41" s="7" t="s">
        <v>510</v>
      </c>
      <c r="J41" s="7" t="s">
        <v>489</v>
      </c>
      <c r="K41" s="7" t="s">
        <v>433</v>
      </c>
      <c r="L41" s="7" t="s">
        <v>511</v>
      </c>
      <c r="M41" s="7" t="s">
        <v>459</v>
      </c>
      <c r="N41" s="7" t="s">
        <v>436</v>
      </c>
      <c r="O41" s="7" t="s">
        <v>417</v>
      </c>
      <c r="P41" s="6">
        <v>3461</v>
      </c>
      <c r="S41" s="24" t="s">
        <v>350</v>
      </c>
      <c r="T41" s="26">
        <v>11801.545432000003</v>
      </c>
    </row>
    <row r="42" spans="1:20" ht="15" thickBot="1" x14ac:dyDescent="0.35">
      <c r="A42" s="6">
        <v>112.9464</v>
      </c>
      <c r="B42" s="19">
        <f>(A42-G42)/G42</f>
        <v>-0.47564345403899722</v>
      </c>
      <c r="C42" s="30" t="s">
        <v>63</v>
      </c>
      <c r="D42" s="6">
        <v>1019907</v>
      </c>
      <c r="E42" s="6">
        <v>2360</v>
      </c>
      <c r="F42" s="7" t="s">
        <v>21</v>
      </c>
      <c r="G42" s="6">
        <v>215.4</v>
      </c>
      <c r="I42" s="7" t="s">
        <v>512</v>
      </c>
      <c r="J42" s="7" t="s">
        <v>399</v>
      </c>
      <c r="K42" s="7" t="s">
        <v>414</v>
      </c>
      <c r="L42" s="7" t="s">
        <v>513</v>
      </c>
      <c r="M42" s="7" t="s">
        <v>435</v>
      </c>
      <c r="N42" s="7" t="s">
        <v>436</v>
      </c>
      <c r="O42" s="7" t="s">
        <v>404</v>
      </c>
      <c r="P42" s="6">
        <v>6446</v>
      </c>
      <c r="S42" s="24" t="s">
        <v>91</v>
      </c>
      <c r="T42" s="26">
        <v>13444.0096672</v>
      </c>
    </row>
    <row r="43" spans="1:20" ht="15" thickBot="1" x14ac:dyDescent="0.35">
      <c r="A43" s="6">
        <v>129.08160000000001</v>
      </c>
      <c r="B43" s="19">
        <f>(A43-G43)/G43</f>
        <v>-0.40692494302727333</v>
      </c>
      <c r="C43" s="30" t="s">
        <v>55</v>
      </c>
      <c r="D43" s="6">
        <v>1017464</v>
      </c>
      <c r="E43" s="6">
        <v>2062</v>
      </c>
      <c r="F43" s="7" t="s">
        <v>25</v>
      </c>
      <c r="G43" s="6">
        <v>217.648</v>
      </c>
      <c r="I43" s="7" t="s">
        <v>514</v>
      </c>
      <c r="J43" s="7" t="s">
        <v>399</v>
      </c>
      <c r="K43" s="7" t="s">
        <v>457</v>
      </c>
      <c r="L43" s="7" t="s">
        <v>515</v>
      </c>
      <c r="M43" s="7" t="s">
        <v>440</v>
      </c>
      <c r="N43" s="7" t="s">
        <v>426</v>
      </c>
      <c r="O43" s="7" t="s">
        <v>411</v>
      </c>
      <c r="P43" s="6">
        <v>8453</v>
      </c>
      <c r="S43" s="24" t="s">
        <v>28</v>
      </c>
      <c r="T43" s="26">
        <v>13402.280094400001</v>
      </c>
    </row>
    <row r="44" spans="1:20" ht="15" thickBot="1" x14ac:dyDescent="0.35">
      <c r="A44" s="6">
        <v>129.08160000000001</v>
      </c>
      <c r="B44" s="19">
        <f>(A44-G44)/G44</f>
        <v>20.456382978723404</v>
      </c>
      <c r="C44" s="30" t="s">
        <v>64</v>
      </c>
      <c r="D44" s="6">
        <v>1007425</v>
      </c>
      <c r="E44" s="6">
        <v>1402</v>
      </c>
      <c r="F44" s="7" t="s">
        <v>35</v>
      </c>
      <c r="G44" s="6">
        <v>6.016</v>
      </c>
      <c r="I44" s="7" t="s">
        <v>516</v>
      </c>
      <c r="J44" s="7" t="s">
        <v>422</v>
      </c>
      <c r="K44" s="7" t="s">
        <v>461</v>
      </c>
      <c r="L44" s="7" t="s">
        <v>517</v>
      </c>
      <c r="M44" s="7" t="s">
        <v>478</v>
      </c>
      <c r="N44" s="7" t="s">
        <v>426</v>
      </c>
      <c r="O44" s="7" t="s">
        <v>411</v>
      </c>
      <c r="P44" s="6">
        <v>2436</v>
      </c>
      <c r="S44" s="24" t="s">
        <v>238</v>
      </c>
      <c r="T44" s="26">
        <v>12681.537872000001</v>
      </c>
    </row>
    <row r="45" spans="1:20" ht="15" thickBot="1" x14ac:dyDescent="0.35">
      <c r="A45" s="6">
        <v>129.08160000000001</v>
      </c>
      <c r="B45" s="19">
        <f>(A45-G45)/G45</f>
        <v>0.39783418522048014</v>
      </c>
      <c r="C45" s="30" t="s">
        <v>65</v>
      </c>
      <c r="D45" s="6">
        <v>1011327</v>
      </c>
      <c r="E45" s="6">
        <v>2252</v>
      </c>
      <c r="F45" s="7" t="s">
        <v>25</v>
      </c>
      <c r="G45" s="6">
        <v>92.343999999999994</v>
      </c>
      <c r="I45" s="7" t="s">
        <v>518</v>
      </c>
      <c r="J45" s="7" t="s">
        <v>428</v>
      </c>
      <c r="K45" s="7" t="s">
        <v>433</v>
      </c>
      <c r="L45" s="7" t="s">
        <v>519</v>
      </c>
      <c r="M45" s="7" t="s">
        <v>409</v>
      </c>
      <c r="N45" s="7" t="s">
        <v>410</v>
      </c>
      <c r="O45" s="7" t="s">
        <v>411</v>
      </c>
      <c r="P45" s="6">
        <v>4012</v>
      </c>
      <c r="S45" s="24" t="s">
        <v>358</v>
      </c>
      <c r="T45" s="26">
        <v>9799.3797312000024</v>
      </c>
    </row>
    <row r="46" spans="1:20" ht="15" thickBot="1" x14ac:dyDescent="0.35">
      <c r="A46" s="6">
        <v>129.08160000000001</v>
      </c>
      <c r="B46" s="19">
        <f>(A46-G46)/G46</f>
        <v>0.30269659292749895</v>
      </c>
      <c r="C46" s="30" t="s">
        <v>24</v>
      </c>
      <c r="D46" s="6">
        <v>1013551</v>
      </c>
      <c r="E46" s="6">
        <v>2145</v>
      </c>
      <c r="F46" s="7" t="s">
        <v>23</v>
      </c>
      <c r="G46" s="6">
        <v>99.087999999999994</v>
      </c>
      <c r="I46" s="7" t="s">
        <v>520</v>
      </c>
      <c r="J46" s="7" t="s">
        <v>432</v>
      </c>
      <c r="K46" s="7" t="s">
        <v>461</v>
      </c>
      <c r="L46" s="7" t="s">
        <v>521</v>
      </c>
      <c r="M46" s="7" t="s">
        <v>402</v>
      </c>
      <c r="N46" s="7" t="s">
        <v>403</v>
      </c>
      <c r="O46" s="7" t="s">
        <v>404</v>
      </c>
      <c r="P46" s="6">
        <v>9748</v>
      </c>
      <c r="S46" s="24" t="s">
        <v>198</v>
      </c>
      <c r="T46" s="26">
        <v>12298.1633088</v>
      </c>
    </row>
    <row r="47" spans="1:20" ht="15" thickBot="1" x14ac:dyDescent="0.35">
      <c r="A47" s="6">
        <v>129.08160000000001</v>
      </c>
      <c r="B47" s="19">
        <f>(A47-G47)/G47</f>
        <v>8.1810258129400071E-2</v>
      </c>
      <c r="C47" s="30" t="s">
        <v>66</v>
      </c>
      <c r="D47" s="6">
        <v>1013856</v>
      </c>
      <c r="E47" s="6">
        <v>2032</v>
      </c>
      <c r="F47" s="7" t="s">
        <v>17</v>
      </c>
      <c r="G47" s="6">
        <v>119.32</v>
      </c>
      <c r="I47" s="7" t="s">
        <v>522</v>
      </c>
      <c r="J47" s="7" t="s">
        <v>406</v>
      </c>
      <c r="K47" s="7" t="s">
        <v>457</v>
      </c>
      <c r="L47" s="7" t="s">
        <v>523</v>
      </c>
      <c r="M47" s="7" t="s">
        <v>425</v>
      </c>
      <c r="N47" s="7" t="s">
        <v>426</v>
      </c>
      <c r="O47" s="7" t="s">
        <v>417</v>
      </c>
      <c r="P47" s="6">
        <v>8237</v>
      </c>
      <c r="S47" s="24" t="s">
        <v>248</v>
      </c>
      <c r="T47" s="26">
        <v>15101.545851200002</v>
      </c>
    </row>
    <row r="48" spans="1:20" ht="15" thickBot="1" x14ac:dyDescent="0.35">
      <c r="A48" s="6">
        <v>129.08160000000001</v>
      </c>
      <c r="B48" s="19">
        <f>(A48-G48)/G48</f>
        <v>-6.5249254120441469E-2</v>
      </c>
      <c r="C48" s="30" t="s">
        <v>67</v>
      </c>
      <c r="D48" s="6">
        <v>1009183</v>
      </c>
      <c r="E48" s="6">
        <v>1436</v>
      </c>
      <c r="F48" s="7" t="s">
        <v>27</v>
      </c>
      <c r="G48" s="6">
        <v>138.09200000000001</v>
      </c>
      <c r="I48" s="7" t="s">
        <v>524</v>
      </c>
      <c r="J48" s="7" t="s">
        <v>456</v>
      </c>
      <c r="K48" s="7" t="s">
        <v>414</v>
      </c>
      <c r="L48" s="7" t="s">
        <v>525</v>
      </c>
      <c r="M48" s="7" t="s">
        <v>447</v>
      </c>
      <c r="N48" s="7" t="s">
        <v>410</v>
      </c>
      <c r="O48" s="7" t="s">
        <v>417</v>
      </c>
      <c r="P48" s="6">
        <v>6149</v>
      </c>
      <c r="S48" s="24" t="s">
        <v>61</v>
      </c>
      <c r="T48" s="26">
        <v>13849.990583999999</v>
      </c>
    </row>
    <row r="49" spans="1:20" ht="15" thickBot="1" x14ac:dyDescent="0.35">
      <c r="A49" s="6">
        <v>129.08160000000001</v>
      </c>
      <c r="B49" s="19">
        <f>(A49-G49)/G49</f>
        <v>-0.21425858290723152</v>
      </c>
      <c r="C49" s="30" t="s">
        <v>68</v>
      </c>
      <c r="D49" s="6">
        <v>1012834</v>
      </c>
      <c r="E49" s="6">
        <v>278</v>
      </c>
      <c r="F49" s="7" t="s">
        <v>35</v>
      </c>
      <c r="G49" s="6">
        <v>164.28</v>
      </c>
      <c r="I49" s="7" t="s">
        <v>526</v>
      </c>
      <c r="J49" s="7" t="s">
        <v>399</v>
      </c>
      <c r="K49" s="7" t="s">
        <v>442</v>
      </c>
      <c r="L49" s="7" t="s">
        <v>527</v>
      </c>
      <c r="M49" s="7" t="s">
        <v>425</v>
      </c>
      <c r="N49" s="7" t="s">
        <v>426</v>
      </c>
      <c r="O49" s="7" t="s">
        <v>411</v>
      </c>
      <c r="P49" s="6">
        <v>9595</v>
      </c>
      <c r="S49" s="24" t="s">
        <v>268</v>
      </c>
      <c r="T49" s="26">
        <v>13921.177071999999</v>
      </c>
    </row>
    <row r="50" spans="1:20" ht="15" thickBot="1" x14ac:dyDescent="0.35">
      <c r="A50" s="6">
        <v>129.08160000000001</v>
      </c>
      <c r="B50" s="19">
        <f>(A50-G50)/G50</f>
        <v>-0.32902796548497759</v>
      </c>
      <c r="C50" s="30" t="s">
        <v>69</v>
      </c>
      <c r="D50" s="6">
        <v>1009765</v>
      </c>
      <c r="E50" s="6">
        <v>2673</v>
      </c>
      <c r="F50" s="7" t="s">
        <v>42</v>
      </c>
      <c r="G50" s="6">
        <v>192.38</v>
      </c>
      <c r="I50" s="7" t="s">
        <v>528</v>
      </c>
      <c r="J50" s="7" t="s">
        <v>432</v>
      </c>
      <c r="K50" s="7" t="s">
        <v>433</v>
      </c>
      <c r="L50" s="7" t="s">
        <v>529</v>
      </c>
      <c r="M50" s="7" t="s">
        <v>416</v>
      </c>
      <c r="N50" s="7" t="s">
        <v>403</v>
      </c>
      <c r="O50" s="7" t="s">
        <v>404</v>
      </c>
      <c r="P50" s="6">
        <v>4100</v>
      </c>
      <c r="S50" s="24" t="s">
        <v>177</v>
      </c>
      <c r="T50" s="26">
        <v>11859.310988799998</v>
      </c>
    </row>
    <row r="51" spans="1:20" ht="15" thickBot="1" x14ac:dyDescent="0.35">
      <c r="A51" s="6">
        <v>129.08160000000001</v>
      </c>
      <c r="B51" s="19">
        <f>(A51-G51)/G51</f>
        <v>-0.36606620174835475</v>
      </c>
      <c r="C51" s="30" t="s">
        <v>50</v>
      </c>
      <c r="D51" s="6">
        <v>1013588</v>
      </c>
      <c r="E51" s="6">
        <v>2145</v>
      </c>
      <c r="F51" s="7" t="s">
        <v>42</v>
      </c>
      <c r="G51" s="6">
        <v>203.62</v>
      </c>
      <c r="I51" s="7" t="s">
        <v>530</v>
      </c>
      <c r="J51" s="7" t="s">
        <v>413</v>
      </c>
      <c r="K51" s="7" t="s">
        <v>407</v>
      </c>
      <c r="L51" s="7" t="s">
        <v>531</v>
      </c>
      <c r="M51" s="7" t="s">
        <v>409</v>
      </c>
      <c r="N51" s="7" t="s">
        <v>410</v>
      </c>
      <c r="O51" s="7" t="s">
        <v>411</v>
      </c>
      <c r="P51" s="6">
        <v>6365</v>
      </c>
      <c r="S51" s="24" t="s">
        <v>32</v>
      </c>
      <c r="T51" s="26">
        <v>11716.115159999999</v>
      </c>
    </row>
    <row r="52" spans="1:20" ht="15" thickBot="1" x14ac:dyDescent="0.35">
      <c r="A52" s="6">
        <v>129.08160000000001</v>
      </c>
      <c r="B52" s="19">
        <f>(A52-G52)/G52</f>
        <v>-0.3797612869745719</v>
      </c>
      <c r="C52" s="30" t="s">
        <v>70</v>
      </c>
      <c r="D52" s="6">
        <v>1014521</v>
      </c>
      <c r="E52" s="6">
        <v>1124</v>
      </c>
      <c r="F52" s="7" t="s">
        <v>27</v>
      </c>
      <c r="G52" s="6">
        <v>208.11600000000001</v>
      </c>
      <c r="I52" s="7" t="s">
        <v>532</v>
      </c>
      <c r="J52" s="7" t="s">
        <v>399</v>
      </c>
      <c r="K52" s="7" t="s">
        <v>457</v>
      </c>
      <c r="L52" s="7" t="s">
        <v>533</v>
      </c>
      <c r="M52" s="7" t="s">
        <v>478</v>
      </c>
      <c r="N52" s="7" t="s">
        <v>426</v>
      </c>
      <c r="O52" s="7" t="s">
        <v>404</v>
      </c>
      <c r="P52" s="6">
        <v>4672</v>
      </c>
      <c r="S52" s="24" t="s">
        <v>155</v>
      </c>
      <c r="T52" s="26">
        <v>12693.873460799998</v>
      </c>
    </row>
    <row r="53" spans="1:20" ht="15" thickBot="1" x14ac:dyDescent="0.35">
      <c r="A53" s="6">
        <v>129.08160000000001</v>
      </c>
      <c r="B53" s="19">
        <f>(A53-G53)/G53</f>
        <v>3.2288559821779583</v>
      </c>
      <c r="C53" s="30" t="s">
        <v>71</v>
      </c>
      <c r="D53" s="6">
        <v>1010798</v>
      </c>
      <c r="E53" s="6">
        <v>1630</v>
      </c>
      <c r="F53" s="7" t="s">
        <v>35</v>
      </c>
      <c r="G53" s="6">
        <v>30.524000000000001</v>
      </c>
      <c r="I53" s="7" t="s">
        <v>534</v>
      </c>
      <c r="J53" s="7" t="s">
        <v>438</v>
      </c>
      <c r="K53" s="7" t="s">
        <v>457</v>
      </c>
      <c r="L53" s="7" t="s">
        <v>535</v>
      </c>
      <c r="M53" s="7" t="s">
        <v>420</v>
      </c>
      <c r="N53" s="7" t="s">
        <v>403</v>
      </c>
      <c r="O53" s="7" t="s">
        <v>404</v>
      </c>
      <c r="P53" s="6">
        <v>8427</v>
      </c>
      <c r="S53" s="24" t="s">
        <v>303</v>
      </c>
      <c r="T53" s="26">
        <v>10368.0739712</v>
      </c>
    </row>
    <row r="54" spans="1:20" ht="15" thickBot="1" x14ac:dyDescent="0.35">
      <c r="A54" s="6">
        <v>129.08160000000001</v>
      </c>
      <c r="B54" s="19">
        <f>(A54-G54)/G54</f>
        <v>2.6859394631639062</v>
      </c>
      <c r="C54" s="30" t="s">
        <v>72</v>
      </c>
      <c r="D54" s="6">
        <v>1011060</v>
      </c>
      <c r="E54" s="6">
        <v>1932</v>
      </c>
      <c r="F54" s="7" t="s">
        <v>35</v>
      </c>
      <c r="G54" s="6">
        <v>35.020000000000003</v>
      </c>
      <c r="I54" s="7" t="s">
        <v>536</v>
      </c>
      <c r="J54" s="7" t="s">
        <v>456</v>
      </c>
      <c r="K54" s="7" t="s">
        <v>461</v>
      </c>
      <c r="L54" s="7" t="s">
        <v>537</v>
      </c>
      <c r="M54" s="7" t="s">
        <v>447</v>
      </c>
      <c r="N54" s="7" t="s">
        <v>410</v>
      </c>
      <c r="O54" s="7" t="s">
        <v>411</v>
      </c>
      <c r="P54" s="6">
        <v>4087</v>
      </c>
      <c r="S54" s="24" t="s">
        <v>340</v>
      </c>
      <c r="T54" s="26">
        <v>11646.8682512</v>
      </c>
    </row>
    <row r="55" spans="1:20" ht="15" thickBot="1" x14ac:dyDescent="0.35">
      <c r="A55" s="6">
        <v>129.08160000000001</v>
      </c>
      <c r="B55" s="19">
        <f>(A55-G55)/G55</f>
        <v>2.2665654418463412</v>
      </c>
      <c r="C55" s="30" t="s">
        <v>73</v>
      </c>
      <c r="D55" s="6">
        <v>1011609</v>
      </c>
      <c r="E55" s="6">
        <v>1605</v>
      </c>
      <c r="F55" s="7" t="s">
        <v>19</v>
      </c>
      <c r="G55" s="6">
        <v>39.515999999999998</v>
      </c>
      <c r="I55" s="7" t="s">
        <v>538</v>
      </c>
      <c r="J55" s="7" t="s">
        <v>456</v>
      </c>
      <c r="K55" s="7" t="s">
        <v>429</v>
      </c>
      <c r="L55" s="7" t="s">
        <v>539</v>
      </c>
      <c r="M55" s="7" t="s">
        <v>425</v>
      </c>
      <c r="N55" s="7" t="s">
        <v>426</v>
      </c>
      <c r="O55" s="7" t="s">
        <v>417</v>
      </c>
      <c r="P55" s="6">
        <v>9148</v>
      </c>
      <c r="S55" s="24" t="s">
        <v>88</v>
      </c>
      <c r="T55" s="26">
        <v>13402.649915199998</v>
      </c>
    </row>
    <row r="56" spans="1:20" ht="15" thickBot="1" x14ac:dyDescent="0.35">
      <c r="A56" s="6">
        <v>129.08160000000001</v>
      </c>
      <c r="B56" s="19">
        <f>(A56-G56)/G56</f>
        <v>1.3847472657404671</v>
      </c>
      <c r="C56" s="30" t="s">
        <v>22</v>
      </c>
      <c r="D56" s="6">
        <v>1015194</v>
      </c>
      <c r="E56" s="6">
        <v>2409</v>
      </c>
      <c r="F56" s="7" t="s">
        <v>25</v>
      </c>
      <c r="G56" s="6">
        <v>54.128</v>
      </c>
      <c r="I56" s="7" t="s">
        <v>540</v>
      </c>
      <c r="J56" s="7" t="s">
        <v>432</v>
      </c>
      <c r="K56" s="7" t="s">
        <v>433</v>
      </c>
      <c r="L56" s="7" t="s">
        <v>434</v>
      </c>
      <c r="M56" s="7" t="s">
        <v>435</v>
      </c>
      <c r="N56" s="7" t="s">
        <v>436</v>
      </c>
      <c r="O56" s="7" t="s">
        <v>411</v>
      </c>
      <c r="P56" s="6">
        <v>3969</v>
      </c>
      <c r="S56" s="24" t="s">
        <v>226</v>
      </c>
      <c r="T56" s="26">
        <v>11481.914662399999</v>
      </c>
    </row>
    <row r="57" spans="1:20" ht="15" thickBot="1" x14ac:dyDescent="0.35">
      <c r="A57" s="6">
        <v>129.08160000000001</v>
      </c>
      <c r="B57" s="19">
        <f>(A57-G57)/G57</f>
        <v>0.53325414548391703</v>
      </c>
      <c r="C57" s="30" t="s">
        <v>74</v>
      </c>
      <c r="D57" s="6">
        <v>1007525</v>
      </c>
      <c r="E57" s="6">
        <v>2644</v>
      </c>
      <c r="F57" s="7" t="s">
        <v>23</v>
      </c>
      <c r="G57" s="6">
        <v>84.188000000000002</v>
      </c>
      <c r="I57" s="7" t="s">
        <v>541</v>
      </c>
      <c r="J57" s="7" t="s">
        <v>489</v>
      </c>
      <c r="K57" s="7" t="s">
        <v>542</v>
      </c>
      <c r="L57" s="7" t="s">
        <v>543</v>
      </c>
      <c r="M57" s="7" t="s">
        <v>447</v>
      </c>
      <c r="N57" s="7" t="s">
        <v>410</v>
      </c>
      <c r="O57" s="7" t="s">
        <v>411</v>
      </c>
      <c r="P57" s="6">
        <v>3248</v>
      </c>
      <c r="S57" s="24" t="s">
        <v>46</v>
      </c>
      <c r="T57" s="26">
        <v>14773.916073599996</v>
      </c>
    </row>
    <row r="58" spans="1:20" ht="15" thickBot="1" x14ac:dyDescent="0.35">
      <c r="A58" s="6">
        <v>145.21680000000001</v>
      </c>
      <c r="B58" s="19">
        <f>(A58-G58)/G58</f>
        <v>0.22861010524890868</v>
      </c>
      <c r="C58" s="30" t="s">
        <v>75</v>
      </c>
      <c r="D58" s="6">
        <v>1011116</v>
      </c>
      <c r="E58" s="6">
        <v>888</v>
      </c>
      <c r="F58" s="7" t="s">
        <v>27</v>
      </c>
      <c r="G58" s="6">
        <v>118.196</v>
      </c>
      <c r="I58" s="7" t="s">
        <v>544</v>
      </c>
      <c r="J58" s="7" t="s">
        <v>489</v>
      </c>
      <c r="K58" s="7" t="s">
        <v>400</v>
      </c>
      <c r="L58" s="7" t="s">
        <v>545</v>
      </c>
      <c r="M58" s="7" t="s">
        <v>459</v>
      </c>
      <c r="N58" s="7" t="s">
        <v>436</v>
      </c>
      <c r="O58" s="7" t="s">
        <v>417</v>
      </c>
      <c r="P58" s="6">
        <v>8325</v>
      </c>
      <c r="S58" s="24" t="s">
        <v>193</v>
      </c>
      <c r="T58" s="26">
        <v>15159.823235200003</v>
      </c>
    </row>
    <row r="59" spans="1:20" ht="15" thickBot="1" x14ac:dyDescent="0.35">
      <c r="A59" s="6">
        <v>145.21680000000001</v>
      </c>
      <c r="B59" s="19">
        <f>(A59-G59)/G59</f>
        <v>12.856564885496184</v>
      </c>
      <c r="C59" s="30" t="s">
        <v>76</v>
      </c>
      <c r="D59" s="6">
        <v>1015175</v>
      </c>
      <c r="E59" s="6">
        <v>1469</v>
      </c>
      <c r="F59" s="7" t="s">
        <v>42</v>
      </c>
      <c r="G59" s="6">
        <v>10.48</v>
      </c>
      <c r="I59" s="7" t="s">
        <v>546</v>
      </c>
      <c r="J59" s="7" t="s">
        <v>438</v>
      </c>
      <c r="K59" s="7" t="s">
        <v>542</v>
      </c>
      <c r="L59" s="7" t="s">
        <v>547</v>
      </c>
      <c r="M59" s="7" t="s">
        <v>420</v>
      </c>
      <c r="N59" s="7" t="s">
        <v>403</v>
      </c>
      <c r="O59" s="7" t="s">
        <v>404</v>
      </c>
      <c r="P59" s="6">
        <v>6827</v>
      </c>
      <c r="S59" s="24" t="s">
        <v>77</v>
      </c>
      <c r="T59" s="26">
        <v>11628.9670816</v>
      </c>
    </row>
    <row r="60" spans="1:20" ht="15" thickBot="1" x14ac:dyDescent="0.35">
      <c r="A60" s="6">
        <v>145.21680000000001</v>
      </c>
      <c r="B60" s="19">
        <f>(A60-G60)/G60</f>
        <v>9.4834536529021083</v>
      </c>
      <c r="C60" s="30" t="s">
        <v>77</v>
      </c>
      <c r="D60" s="6">
        <v>1016318</v>
      </c>
      <c r="E60" s="6">
        <v>1829</v>
      </c>
      <c r="F60" s="7" t="s">
        <v>19</v>
      </c>
      <c r="G60" s="6">
        <v>13.852</v>
      </c>
      <c r="I60" s="7" t="s">
        <v>548</v>
      </c>
      <c r="J60" s="7" t="s">
        <v>406</v>
      </c>
      <c r="K60" s="7" t="s">
        <v>400</v>
      </c>
      <c r="L60" s="7" t="s">
        <v>549</v>
      </c>
      <c r="M60" s="7" t="s">
        <v>447</v>
      </c>
      <c r="N60" s="7" t="s">
        <v>410</v>
      </c>
      <c r="O60" s="7" t="s">
        <v>411</v>
      </c>
      <c r="P60" s="6">
        <v>2680</v>
      </c>
      <c r="S60" s="24" t="s">
        <v>98</v>
      </c>
      <c r="T60" s="26">
        <v>16597.154747200002</v>
      </c>
    </row>
    <row r="61" spans="1:20" ht="15" thickBot="1" x14ac:dyDescent="0.35">
      <c r="A61" s="6">
        <v>145.21680000000001</v>
      </c>
      <c r="B61" s="19">
        <f>(A61-G61)/G61</f>
        <v>5.9177210365853661</v>
      </c>
      <c r="C61" s="30" t="s">
        <v>78</v>
      </c>
      <c r="D61" s="6">
        <v>1010157</v>
      </c>
      <c r="E61" s="6">
        <v>1086</v>
      </c>
      <c r="F61" s="7" t="s">
        <v>23</v>
      </c>
      <c r="G61" s="6">
        <v>20.992000000000001</v>
      </c>
      <c r="I61" s="7" t="s">
        <v>550</v>
      </c>
      <c r="J61" s="7" t="s">
        <v>428</v>
      </c>
      <c r="K61" s="7" t="s">
        <v>407</v>
      </c>
      <c r="L61" s="7" t="s">
        <v>551</v>
      </c>
      <c r="M61" s="7" t="s">
        <v>459</v>
      </c>
      <c r="N61" s="7" t="s">
        <v>436</v>
      </c>
      <c r="O61" s="7" t="s">
        <v>417</v>
      </c>
      <c r="P61" s="6">
        <v>5838</v>
      </c>
      <c r="S61" s="24" t="s">
        <v>261</v>
      </c>
      <c r="T61" s="26">
        <v>15576.4718228</v>
      </c>
    </row>
    <row r="62" spans="1:20" ht="15" thickBot="1" x14ac:dyDescent="0.35">
      <c r="A62" s="6">
        <v>145.21680000000001</v>
      </c>
      <c r="B62" s="19">
        <f>(A62-G62)/G62</f>
        <v>5.9177210365853661</v>
      </c>
      <c r="C62" s="30" t="s">
        <v>79</v>
      </c>
      <c r="D62" s="6">
        <v>1017776</v>
      </c>
      <c r="E62" s="6">
        <v>254</v>
      </c>
      <c r="F62" s="7" t="s">
        <v>21</v>
      </c>
      <c r="G62" s="6">
        <v>20.992000000000001</v>
      </c>
      <c r="I62" s="7" t="s">
        <v>552</v>
      </c>
      <c r="J62" s="7" t="s">
        <v>413</v>
      </c>
      <c r="K62" s="7" t="s">
        <v>461</v>
      </c>
      <c r="L62" s="7" t="s">
        <v>553</v>
      </c>
      <c r="M62" s="7" t="s">
        <v>459</v>
      </c>
      <c r="N62" s="7" t="s">
        <v>436</v>
      </c>
      <c r="O62" s="7" t="s">
        <v>404</v>
      </c>
      <c r="P62" s="6">
        <v>6379</v>
      </c>
      <c r="S62" s="24" t="s">
        <v>274</v>
      </c>
      <c r="T62" s="26">
        <v>12052.949567999998</v>
      </c>
    </row>
    <row r="63" spans="1:20" ht="15" thickBot="1" x14ac:dyDescent="0.35">
      <c r="A63" s="6">
        <v>145.21680000000001</v>
      </c>
      <c r="B63" s="19">
        <f>(A63-G63)/G63</f>
        <v>5.685856353591161</v>
      </c>
      <c r="C63" s="30" t="s">
        <v>29</v>
      </c>
      <c r="D63" s="6">
        <v>1013702</v>
      </c>
      <c r="E63" s="6">
        <v>436</v>
      </c>
      <c r="F63" s="7" t="s">
        <v>42</v>
      </c>
      <c r="G63" s="6">
        <v>21.72</v>
      </c>
      <c r="I63" s="7" t="s">
        <v>554</v>
      </c>
      <c r="J63" s="7" t="s">
        <v>399</v>
      </c>
      <c r="K63" s="7" t="s">
        <v>461</v>
      </c>
      <c r="L63" s="7" t="s">
        <v>555</v>
      </c>
      <c r="M63" s="7" t="s">
        <v>447</v>
      </c>
      <c r="N63" s="7" t="s">
        <v>410</v>
      </c>
      <c r="O63" s="7" t="s">
        <v>404</v>
      </c>
      <c r="P63" s="6">
        <v>1510</v>
      </c>
      <c r="S63" s="24" t="s">
        <v>294</v>
      </c>
      <c r="T63" s="26">
        <v>9687.6238319999993</v>
      </c>
    </row>
    <row r="64" spans="1:20" ht="15" thickBot="1" x14ac:dyDescent="0.35">
      <c r="A64" s="6">
        <v>145.21680000000001</v>
      </c>
      <c r="B64" s="19">
        <f>(A64-G64)/G64</f>
        <v>4.5392432102532805</v>
      </c>
      <c r="C64" s="30" t="s">
        <v>80</v>
      </c>
      <c r="D64" s="6">
        <v>1009553</v>
      </c>
      <c r="E64" s="6">
        <v>1633</v>
      </c>
      <c r="F64" s="7" t="s">
        <v>27</v>
      </c>
      <c r="G64" s="6">
        <v>26.216000000000001</v>
      </c>
      <c r="I64" s="7" t="s">
        <v>556</v>
      </c>
      <c r="J64" s="7" t="s">
        <v>496</v>
      </c>
      <c r="K64" s="7" t="s">
        <v>457</v>
      </c>
      <c r="L64" s="7" t="s">
        <v>557</v>
      </c>
      <c r="M64" s="7" t="s">
        <v>420</v>
      </c>
      <c r="N64" s="7" t="s">
        <v>403</v>
      </c>
      <c r="O64" s="7" t="s">
        <v>411</v>
      </c>
      <c r="P64" s="6">
        <v>2368</v>
      </c>
      <c r="S64" s="24" t="s">
        <v>209</v>
      </c>
      <c r="T64" s="26">
        <v>13719.834718399998</v>
      </c>
    </row>
    <row r="65" spans="1:20" ht="15" thickBot="1" x14ac:dyDescent="0.35">
      <c r="A65" s="6">
        <v>145.21680000000001</v>
      </c>
      <c r="B65" s="19">
        <f>(A65-G65)/G65</f>
        <v>2.0273682454969979</v>
      </c>
      <c r="C65" s="30" t="s">
        <v>81</v>
      </c>
      <c r="D65" s="6">
        <v>1012600</v>
      </c>
      <c r="E65" s="6">
        <v>1306</v>
      </c>
      <c r="F65" s="7" t="s">
        <v>19</v>
      </c>
      <c r="G65" s="6">
        <v>47.968000000000004</v>
      </c>
      <c r="I65" s="7" t="s">
        <v>558</v>
      </c>
      <c r="J65" s="7" t="s">
        <v>406</v>
      </c>
      <c r="K65" s="7" t="s">
        <v>400</v>
      </c>
      <c r="L65" s="7" t="s">
        <v>559</v>
      </c>
      <c r="M65" s="7" t="s">
        <v>420</v>
      </c>
      <c r="N65" s="7" t="s">
        <v>403</v>
      </c>
      <c r="O65" s="7" t="s">
        <v>411</v>
      </c>
      <c r="P65" s="6">
        <v>2657</v>
      </c>
      <c r="S65" s="24" t="s">
        <v>84</v>
      </c>
      <c r="T65" s="26">
        <v>17129.375081600003</v>
      </c>
    </row>
    <row r="66" spans="1:20" ht="15" thickBot="1" x14ac:dyDescent="0.35">
      <c r="A66" s="6">
        <v>145.21680000000001</v>
      </c>
      <c r="B66" s="19">
        <f>(A66-G66)/G66</f>
        <v>1.4526550466153225</v>
      </c>
      <c r="C66" s="30" t="s">
        <v>82</v>
      </c>
      <c r="D66" s="6">
        <v>1014826</v>
      </c>
      <c r="E66" s="6">
        <v>2115</v>
      </c>
      <c r="F66" s="7" t="s">
        <v>25</v>
      </c>
      <c r="G66" s="6">
        <v>59.207999999999998</v>
      </c>
      <c r="I66" s="7" t="s">
        <v>560</v>
      </c>
      <c r="J66" s="7" t="s">
        <v>456</v>
      </c>
      <c r="K66" s="7" t="s">
        <v>542</v>
      </c>
      <c r="L66" s="7" t="s">
        <v>561</v>
      </c>
      <c r="M66" s="7" t="s">
        <v>447</v>
      </c>
      <c r="N66" s="7" t="s">
        <v>410</v>
      </c>
      <c r="O66" s="7" t="s">
        <v>417</v>
      </c>
      <c r="P66" s="6">
        <v>6656</v>
      </c>
      <c r="S66" s="24" t="s">
        <v>368</v>
      </c>
      <c r="T66" s="26">
        <v>14294.739568000001</v>
      </c>
    </row>
    <row r="67" spans="1:20" ht="15" thickBot="1" x14ac:dyDescent="0.35">
      <c r="A67" s="6">
        <v>145.21680000000001</v>
      </c>
      <c r="B67" s="19">
        <f>(A67-G67)/G67</f>
        <v>0.77770051904808546</v>
      </c>
      <c r="C67" s="30" t="s">
        <v>83</v>
      </c>
      <c r="D67" s="6">
        <v>1011083</v>
      </c>
      <c r="E67" s="6">
        <v>1961</v>
      </c>
      <c r="F67" s="7" t="s">
        <v>17</v>
      </c>
      <c r="G67" s="6">
        <v>81.688000000000002</v>
      </c>
      <c r="I67" s="7" t="s">
        <v>562</v>
      </c>
      <c r="J67" s="7" t="s">
        <v>399</v>
      </c>
      <c r="K67" s="7" t="s">
        <v>423</v>
      </c>
      <c r="L67" s="7" t="s">
        <v>563</v>
      </c>
      <c r="M67" s="7" t="s">
        <v>440</v>
      </c>
      <c r="N67" s="7" t="s">
        <v>426</v>
      </c>
      <c r="O67" s="7" t="s">
        <v>404</v>
      </c>
      <c r="P67" s="6">
        <v>7884</v>
      </c>
      <c r="S67" s="24" t="s">
        <v>288</v>
      </c>
      <c r="T67" s="26">
        <v>9650.1730479999987</v>
      </c>
    </row>
    <row r="68" spans="1:20" ht="15" thickBot="1" x14ac:dyDescent="0.35">
      <c r="A68" s="6">
        <v>145.21680000000001</v>
      </c>
      <c r="B68" s="19">
        <f>(A68-G68)/G68</f>
        <v>0.28328738069989406</v>
      </c>
      <c r="C68" s="30" t="s">
        <v>84</v>
      </c>
      <c r="D68" s="6">
        <v>1018077</v>
      </c>
      <c r="E68" s="6">
        <v>996</v>
      </c>
      <c r="F68" s="7" t="s">
        <v>21</v>
      </c>
      <c r="G68" s="6">
        <v>113.16</v>
      </c>
      <c r="I68" s="7" t="s">
        <v>564</v>
      </c>
      <c r="J68" s="7" t="s">
        <v>399</v>
      </c>
      <c r="K68" s="7" t="s">
        <v>457</v>
      </c>
      <c r="L68" s="7" t="s">
        <v>565</v>
      </c>
      <c r="M68" s="7" t="s">
        <v>409</v>
      </c>
      <c r="N68" s="7" t="s">
        <v>410</v>
      </c>
      <c r="O68" s="7" t="s">
        <v>411</v>
      </c>
      <c r="P68" s="6">
        <v>1479</v>
      </c>
      <c r="S68" s="24" t="s">
        <v>293</v>
      </c>
      <c r="T68" s="26">
        <v>10722.8404304</v>
      </c>
    </row>
    <row r="69" spans="1:20" ht="15" thickBot="1" x14ac:dyDescent="0.35">
      <c r="A69" s="6">
        <v>154.89792</v>
      </c>
      <c r="B69" s="19">
        <f>(A69-G69)/G69</f>
        <v>7.0979589579069594E-2</v>
      </c>
      <c r="C69" s="30" t="s">
        <v>85</v>
      </c>
      <c r="D69" s="6">
        <v>1013362</v>
      </c>
      <c r="E69" s="6">
        <v>2230</v>
      </c>
      <c r="F69" s="7" t="s">
        <v>27</v>
      </c>
      <c r="G69" s="6">
        <v>144.63200000000001</v>
      </c>
      <c r="I69" s="7" t="s">
        <v>566</v>
      </c>
      <c r="J69" s="7" t="s">
        <v>496</v>
      </c>
      <c r="K69" s="7" t="s">
        <v>414</v>
      </c>
      <c r="L69" s="7" t="s">
        <v>567</v>
      </c>
      <c r="M69" s="7" t="s">
        <v>416</v>
      </c>
      <c r="N69" s="7" t="s">
        <v>403</v>
      </c>
      <c r="O69" s="7" t="s">
        <v>404</v>
      </c>
      <c r="P69" s="6">
        <v>7784</v>
      </c>
      <c r="S69" s="24" t="s">
        <v>285</v>
      </c>
      <c r="T69" s="26">
        <v>13571.872471999999</v>
      </c>
    </row>
    <row r="70" spans="1:20" ht="15" thickBot="1" x14ac:dyDescent="0.35">
      <c r="A70" s="6">
        <v>161.352</v>
      </c>
      <c r="B70" s="19">
        <f>(A70-G70)/G70</f>
        <v>6.4041850220264314</v>
      </c>
      <c r="C70" s="30" t="s">
        <v>86</v>
      </c>
      <c r="D70" s="6">
        <v>1018777</v>
      </c>
      <c r="E70" s="6">
        <v>2834</v>
      </c>
      <c r="F70" s="7" t="s">
        <v>87</v>
      </c>
      <c r="G70" s="6">
        <v>21.792000000000002</v>
      </c>
      <c r="I70" s="7" t="s">
        <v>568</v>
      </c>
      <c r="J70" s="7" t="s">
        <v>428</v>
      </c>
      <c r="K70" s="7" t="s">
        <v>400</v>
      </c>
      <c r="L70" s="7" t="s">
        <v>569</v>
      </c>
      <c r="M70" s="7" t="s">
        <v>402</v>
      </c>
      <c r="N70" s="7" t="s">
        <v>403</v>
      </c>
      <c r="O70" s="7" t="s">
        <v>417</v>
      </c>
      <c r="P70" s="6">
        <v>2286</v>
      </c>
      <c r="S70" s="24" t="s">
        <v>307</v>
      </c>
      <c r="T70" s="26">
        <v>13453.589692800002</v>
      </c>
    </row>
    <row r="71" spans="1:20" ht="15" thickBot="1" x14ac:dyDescent="0.35">
      <c r="A71" s="6">
        <v>161.352</v>
      </c>
      <c r="B71" s="19">
        <f>(A71-G71)/G71</f>
        <v>6.8893017797770382</v>
      </c>
      <c r="C71" s="30" t="s">
        <v>88</v>
      </c>
      <c r="D71" s="6">
        <v>1011774</v>
      </c>
      <c r="E71" s="6">
        <v>2566</v>
      </c>
      <c r="F71" s="7" t="s">
        <v>25</v>
      </c>
      <c r="G71" s="6">
        <v>20.452000000000002</v>
      </c>
      <c r="I71" s="7" t="s">
        <v>570</v>
      </c>
      <c r="J71" s="7" t="s">
        <v>413</v>
      </c>
      <c r="K71" s="7" t="s">
        <v>461</v>
      </c>
      <c r="L71" s="7" t="s">
        <v>571</v>
      </c>
      <c r="M71" s="7" t="s">
        <v>459</v>
      </c>
      <c r="N71" s="7" t="s">
        <v>436</v>
      </c>
      <c r="O71" s="7" t="s">
        <v>417</v>
      </c>
      <c r="P71" s="6">
        <v>9294</v>
      </c>
      <c r="S71" s="24" t="s">
        <v>124</v>
      </c>
      <c r="T71" s="26">
        <v>16490.191464000003</v>
      </c>
    </row>
    <row r="72" spans="1:20" ht="15" thickBot="1" x14ac:dyDescent="0.35">
      <c r="A72" s="6">
        <v>161.352</v>
      </c>
      <c r="B72" s="19">
        <f>(A72-G72)/G72</f>
        <v>4.2860699777224482</v>
      </c>
      <c r="C72" s="30" t="s">
        <v>89</v>
      </c>
      <c r="D72" s="6">
        <v>1006863</v>
      </c>
      <c r="E72" s="6">
        <v>248</v>
      </c>
      <c r="F72" s="7" t="s">
        <v>23</v>
      </c>
      <c r="G72" s="6">
        <v>30.524000000000001</v>
      </c>
      <c r="I72" s="7" t="s">
        <v>572</v>
      </c>
      <c r="J72" s="7" t="s">
        <v>413</v>
      </c>
      <c r="K72" s="7" t="s">
        <v>407</v>
      </c>
      <c r="L72" s="7" t="s">
        <v>494</v>
      </c>
      <c r="M72" s="7" t="s">
        <v>447</v>
      </c>
      <c r="N72" s="7" t="s">
        <v>410</v>
      </c>
      <c r="O72" s="7" t="s">
        <v>417</v>
      </c>
      <c r="P72" s="6">
        <v>5493</v>
      </c>
      <c r="S72" s="24" t="s">
        <v>54</v>
      </c>
      <c r="T72" s="26">
        <v>15685.284947200002</v>
      </c>
    </row>
    <row r="73" spans="1:20" ht="15" thickBot="1" x14ac:dyDescent="0.35">
      <c r="A73" s="6">
        <v>161.352</v>
      </c>
      <c r="B73" s="19">
        <f>(A73-G73)/G73</f>
        <v>2.5713147410358563</v>
      </c>
      <c r="C73" s="30" t="s">
        <v>47</v>
      </c>
      <c r="D73" s="6">
        <v>1019049</v>
      </c>
      <c r="E73" s="6">
        <v>1199</v>
      </c>
      <c r="F73" s="7" t="s">
        <v>19</v>
      </c>
      <c r="G73" s="6">
        <v>45.18</v>
      </c>
      <c r="I73" s="7" t="s">
        <v>573</v>
      </c>
      <c r="J73" s="7" t="s">
        <v>399</v>
      </c>
      <c r="K73" s="7" t="s">
        <v>461</v>
      </c>
      <c r="L73" s="7" t="s">
        <v>555</v>
      </c>
      <c r="M73" s="7" t="s">
        <v>459</v>
      </c>
      <c r="N73" s="7" t="s">
        <v>436</v>
      </c>
      <c r="O73" s="7" t="s">
        <v>417</v>
      </c>
      <c r="P73" s="6">
        <v>6400</v>
      </c>
      <c r="S73" s="24" t="s">
        <v>232</v>
      </c>
      <c r="T73" s="26">
        <v>13754.764871999998</v>
      </c>
    </row>
    <row r="74" spans="1:20" ht="15" thickBot="1" x14ac:dyDescent="0.35">
      <c r="A74" s="6">
        <v>161.352</v>
      </c>
      <c r="B74" s="19">
        <f>(A74-G74)/G74</f>
        <v>2.1672424623115578</v>
      </c>
      <c r="C74" s="30" t="s">
        <v>90</v>
      </c>
      <c r="D74" s="6">
        <v>1008538</v>
      </c>
      <c r="E74" s="6">
        <v>2378</v>
      </c>
      <c r="F74" s="7" t="s">
        <v>35</v>
      </c>
      <c r="G74" s="6">
        <v>50.944000000000003</v>
      </c>
      <c r="I74" s="7" t="s">
        <v>574</v>
      </c>
      <c r="J74" s="7" t="s">
        <v>496</v>
      </c>
      <c r="K74" s="7" t="s">
        <v>407</v>
      </c>
      <c r="L74" s="7" t="s">
        <v>575</v>
      </c>
      <c r="M74" s="7" t="s">
        <v>459</v>
      </c>
      <c r="N74" s="7" t="s">
        <v>436</v>
      </c>
      <c r="O74" s="7" t="s">
        <v>411</v>
      </c>
      <c r="P74" s="6">
        <v>8656</v>
      </c>
      <c r="S74" s="24" t="s">
        <v>305</v>
      </c>
      <c r="T74" s="26">
        <v>13526.252448000003</v>
      </c>
    </row>
    <row r="75" spans="1:20" ht="15" thickBot="1" x14ac:dyDescent="0.35">
      <c r="A75" s="6">
        <v>161.352</v>
      </c>
      <c r="B75" s="19">
        <f>(A75-G75)/G75</f>
        <v>1.8574059644400367</v>
      </c>
      <c r="C75" s="30" t="s">
        <v>91</v>
      </c>
      <c r="D75" s="6">
        <v>1007293</v>
      </c>
      <c r="E75" s="6">
        <v>2406</v>
      </c>
      <c r="F75" s="7" t="s">
        <v>21</v>
      </c>
      <c r="G75" s="6">
        <v>56.468000000000004</v>
      </c>
      <c r="I75" s="7" t="s">
        <v>576</v>
      </c>
      <c r="J75" s="7" t="s">
        <v>406</v>
      </c>
      <c r="K75" s="7" t="s">
        <v>400</v>
      </c>
      <c r="L75" s="7" t="s">
        <v>549</v>
      </c>
      <c r="M75" s="7" t="s">
        <v>478</v>
      </c>
      <c r="N75" s="7" t="s">
        <v>426</v>
      </c>
      <c r="O75" s="7" t="s">
        <v>404</v>
      </c>
      <c r="P75" s="6">
        <v>4060</v>
      </c>
      <c r="S75" s="24" t="s">
        <v>38</v>
      </c>
      <c r="T75" s="26">
        <v>11207.4294512</v>
      </c>
    </row>
    <row r="76" spans="1:20" ht="15" thickBot="1" x14ac:dyDescent="0.35">
      <c r="A76" s="6">
        <v>161.352</v>
      </c>
      <c r="B76" s="19">
        <f>(A76-G76)/G76</f>
        <v>6.6339894019682069</v>
      </c>
      <c r="C76" s="30" t="s">
        <v>88</v>
      </c>
      <c r="D76" s="6">
        <v>1009866</v>
      </c>
      <c r="E76" s="6">
        <v>1547</v>
      </c>
      <c r="F76" s="7" t="s">
        <v>25</v>
      </c>
      <c r="G76" s="6">
        <v>21.135999999999999</v>
      </c>
      <c r="I76" s="7" t="s">
        <v>577</v>
      </c>
      <c r="J76" s="7" t="s">
        <v>489</v>
      </c>
      <c r="K76" s="7" t="s">
        <v>461</v>
      </c>
      <c r="L76" s="7" t="s">
        <v>578</v>
      </c>
      <c r="M76" s="7" t="s">
        <v>465</v>
      </c>
      <c r="N76" s="7" t="s">
        <v>436</v>
      </c>
      <c r="O76" s="7" t="s">
        <v>404</v>
      </c>
      <c r="P76" s="6">
        <v>4500</v>
      </c>
      <c r="S76" s="24" t="s">
        <v>328</v>
      </c>
      <c r="T76" s="26">
        <v>13462.9506208</v>
      </c>
    </row>
    <row r="77" spans="1:20" ht="15" thickBot="1" x14ac:dyDescent="0.35">
      <c r="A77" s="6">
        <v>161.352</v>
      </c>
      <c r="B77" s="19">
        <f>(A77-G77)/G77</f>
        <v>6.4783092324805347</v>
      </c>
      <c r="C77" s="30" t="s">
        <v>85</v>
      </c>
      <c r="D77" s="6">
        <v>1018917</v>
      </c>
      <c r="E77" s="6">
        <v>432</v>
      </c>
      <c r="F77" s="7" t="s">
        <v>31</v>
      </c>
      <c r="G77" s="6">
        <v>21.576000000000001</v>
      </c>
      <c r="I77" s="7" t="s">
        <v>579</v>
      </c>
      <c r="J77" s="7" t="s">
        <v>496</v>
      </c>
      <c r="K77" s="7" t="s">
        <v>414</v>
      </c>
      <c r="L77" s="7" t="s">
        <v>580</v>
      </c>
      <c r="M77" s="7" t="s">
        <v>425</v>
      </c>
      <c r="N77" s="7" t="s">
        <v>426</v>
      </c>
      <c r="O77" s="7" t="s">
        <v>417</v>
      </c>
      <c r="P77" s="6">
        <v>8832</v>
      </c>
      <c r="S77" s="24" t="s">
        <v>310</v>
      </c>
      <c r="T77" s="26">
        <v>18592.010499199998</v>
      </c>
    </row>
    <row r="78" spans="1:20" ht="15" thickBot="1" x14ac:dyDescent="0.35">
      <c r="A78" s="6">
        <v>161.352</v>
      </c>
      <c r="B78" s="19">
        <f>(A78-G78)/G78</f>
        <v>48.738594327990135</v>
      </c>
      <c r="C78" s="30" t="s">
        <v>92</v>
      </c>
      <c r="D78" s="6">
        <v>1006395</v>
      </c>
      <c r="E78" s="6">
        <v>337</v>
      </c>
      <c r="F78" s="7" t="s">
        <v>21</v>
      </c>
      <c r="G78" s="6">
        <v>3.2440000000000002</v>
      </c>
      <c r="I78" s="7" t="s">
        <v>581</v>
      </c>
      <c r="J78" s="7" t="s">
        <v>432</v>
      </c>
      <c r="K78" s="7" t="s">
        <v>429</v>
      </c>
      <c r="L78" s="7" t="s">
        <v>582</v>
      </c>
      <c r="M78" s="7" t="s">
        <v>478</v>
      </c>
      <c r="N78" s="7" t="s">
        <v>426</v>
      </c>
      <c r="O78" s="7" t="s">
        <v>404</v>
      </c>
      <c r="P78" s="6">
        <v>5275</v>
      </c>
      <c r="S78" s="24" t="s">
        <v>173</v>
      </c>
      <c r="T78" s="26">
        <v>11912.504745599999</v>
      </c>
    </row>
    <row r="79" spans="1:20" ht="15" thickBot="1" x14ac:dyDescent="0.35">
      <c r="A79" s="6">
        <v>161.352</v>
      </c>
      <c r="B79" s="19">
        <f>(A79-G79)/G79</f>
        <v>2.1563380281690141</v>
      </c>
      <c r="C79" s="30" t="s">
        <v>70</v>
      </c>
      <c r="D79" s="6">
        <v>1007428</v>
      </c>
      <c r="E79" s="6">
        <v>1650</v>
      </c>
      <c r="F79" s="7" t="s">
        <v>23</v>
      </c>
      <c r="G79" s="6">
        <v>51.12</v>
      </c>
      <c r="I79" s="7" t="s">
        <v>583</v>
      </c>
      <c r="J79" s="7" t="s">
        <v>489</v>
      </c>
      <c r="K79" s="7" t="s">
        <v>461</v>
      </c>
      <c r="L79" s="7" t="s">
        <v>584</v>
      </c>
      <c r="M79" s="7" t="s">
        <v>409</v>
      </c>
      <c r="N79" s="7" t="s">
        <v>410</v>
      </c>
      <c r="O79" s="7" t="s">
        <v>417</v>
      </c>
      <c r="P79" s="6">
        <v>6276</v>
      </c>
      <c r="S79" s="24" t="s">
        <v>130</v>
      </c>
      <c r="T79" s="26">
        <v>10411.745038000001</v>
      </c>
    </row>
    <row r="80" spans="1:20" ht="15" thickBot="1" x14ac:dyDescent="0.35">
      <c r="A80" s="6">
        <v>161.352</v>
      </c>
      <c r="B80" s="19">
        <f>(A80-G80)/G80</f>
        <v>1.4250330648070217</v>
      </c>
      <c r="C80" s="30" t="s">
        <v>93</v>
      </c>
      <c r="D80" s="6">
        <v>1009743</v>
      </c>
      <c r="E80" s="6">
        <v>2613</v>
      </c>
      <c r="F80" s="7" t="s">
        <v>25</v>
      </c>
      <c r="G80" s="6">
        <v>66.536000000000001</v>
      </c>
      <c r="I80" s="7" t="s">
        <v>585</v>
      </c>
      <c r="J80" s="7" t="s">
        <v>406</v>
      </c>
      <c r="K80" s="7" t="s">
        <v>400</v>
      </c>
      <c r="L80" s="7" t="s">
        <v>549</v>
      </c>
      <c r="M80" s="7" t="s">
        <v>402</v>
      </c>
      <c r="N80" s="7" t="s">
        <v>403</v>
      </c>
      <c r="O80" s="7" t="s">
        <v>404</v>
      </c>
      <c r="P80" s="6">
        <v>9518</v>
      </c>
      <c r="S80" s="24" t="s">
        <v>69</v>
      </c>
      <c r="T80" s="26">
        <v>14696.315126399995</v>
      </c>
    </row>
    <row r="81" spans="1:20" ht="15" thickBot="1" x14ac:dyDescent="0.35">
      <c r="A81" s="6">
        <v>161.352</v>
      </c>
      <c r="B81" s="19">
        <f>(A81-G81)/G81</f>
        <v>1.1484953395472706</v>
      </c>
      <c r="C81" s="30" t="s">
        <v>94</v>
      </c>
      <c r="D81" s="6">
        <v>1009035</v>
      </c>
      <c r="E81" s="6">
        <v>1643</v>
      </c>
      <c r="F81" s="7" t="s">
        <v>23</v>
      </c>
      <c r="G81" s="6">
        <v>75.099999999999994</v>
      </c>
      <c r="I81" s="7" t="s">
        <v>586</v>
      </c>
      <c r="J81" s="7" t="s">
        <v>489</v>
      </c>
      <c r="K81" s="7" t="s">
        <v>542</v>
      </c>
      <c r="L81" s="7" t="s">
        <v>587</v>
      </c>
      <c r="M81" s="7" t="s">
        <v>447</v>
      </c>
      <c r="N81" s="7" t="s">
        <v>410</v>
      </c>
      <c r="O81" s="7" t="s">
        <v>404</v>
      </c>
      <c r="P81" s="6">
        <v>2443</v>
      </c>
      <c r="S81" s="24" t="s">
        <v>284</v>
      </c>
      <c r="T81" s="26">
        <v>13286.326096000001</v>
      </c>
    </row>
    <row r="82" spans="1:20" ht="15" thickBot="1" x14ac:dyDescent="0.35">
      <c r="A82" s="6">
        <v>161.352</v>
      </c>
      <c r="B82" s="19">
        <f>(A82-G82)/G82</f>
        <v>0.9612018669778295</v>
      </c>
      <c r="C82" s="30" t="s">
        <v>95</v>
      </c>
      <c r="D82" s="6">
        <v>1015754</v>
      </c>
      <c r="E82" s="6">
        <v>2131</v>
      </c>
      <c r="F82" s="7" t="s">
        <v>27</v>
      </c>
      <c r="G82" s="6">
        <v>82.272000000000006</v>
      </c>
      <c r="I82" s="7" t="s">
        <v>588</v>
      </c>
      <c r="J82" s="7" t="s">
        <v>428</v>
      </c>
      <c r="K82" s="7" t="s">
        <v>461</v>
      </c>
      <c r="L82" s="7" t="s">
        <v>553</v>
      </c>
      <c r="M82" s="7" t="s">
        <v>402</v>
      </c>
      <c r="N82" s="7" t="s">
        <v>403</v>
      </c>
      <c r="O82" s="7" t="s">
        <v>404</v>
      </c>
      <c r="P82" s="6">
        <v>9124</v>
      </c>
      <c r="S82" s="24" t="s">
        <v>233</v>
      </c>
      <c r="T82" s="26">
        <v>11242.420072000001</v>
      </c>
    </row>
    <row r="83" spans="1:20" ht="15" thickBot="1" x14ac:dyDescent="0.35">
      <c r="A83" s="6">
        <v>161.352</v>
      </c>
      <c r="B83" s="19">
        <f>(A83-G83)/G83</f>
        <v>0.81261795632245881</v>
      </c>
      <c r="C83" s="30" t="s">
        <v>96</v>
      </c>
      <c r="D83" s="6">
        <v>1012253</v>
      </c>
      <c r="E83" s="6">
        <v>138</v>
      </c>
      <c r="F83" s="7" t="s">
        <v>17</v>
      </c>
      <c r="G83" s="6">
        <v>89.016000000000005</v>
      </c>
      <c r="I83" s="7" t="s">
        <v>589</v>
      </c>
      <c r="J83" s="7" t="s">
        <v>432</v>
      </c>
      <c r="K83" s="7" t="s">
        <v>542</v>
      </c>
      <c r="L83" s="7" t="s">
        <v>590</v>
      </c>
      <c r="M83" s="7" t="s">
        <v>478</v>
      </c>
      <c r="N83" s="7" t="s">
        <v>426</v>
      </c>
      <c r="O83" s="7" t="s">
        <v>411</v>
      </c>
      <c r="P83" s="6">
        <v>9873</v>
      </c>
      <c r="S83" s="24" t="s">
        <v>290</v>
      </c>
      <c r="T83" s="26">
        <v>15444.422505600003</v>
      </c>
    </row>
    <row r="84" spans="1:20" ht="15" thickBot="1" x14ac:dyDescent="0.35">
      <c r="A84" s="6">
        <v>161.352</v>
      </c>
      <c r="B84" s="19">
        <f>(A84-G84)/G84</f>
        <v>0.42381137270128133</v>
      </c>
      <c r="C84" s="30" t="s">
        <v>97</v>
      </c>
      <c r="D84" s="6">
        <v>1008306</v>
      </c>
      <c r="E84" s="6">
        <v>2609</v>
      </c>
      <c r="F84" s="7" t="s">
        <v>17</v>
      </c>
      <c r="G84" s="6">
        <v>113.324</v>
      </c>
      <c r="I84" s="7" t="s">
        <v>591</v>
      </c>
      <c r="J84" s="7" t="s">
        <v>456</v>
      </c>
      <c r="K84" s="7" t="s">
        <v>400</v>
      </c>
      <c r="L84" s="7" t="s">
        <v>592</v>
      </c>
      <c r="M84" s="7" t="s">
        <v>478</v>
      </c>
      <c r="N84" s="7" t="s">
        <v>426</v>
      </c>
      <c r="O84" s="7" t="s">
        <v>417</v>
      </c>
      <c r="P84" s="6">
        <v>6713</v>
      </c>
      <c r="S84" s="24" t="s">
        <v>147</v>
      </c>
      <c r="T84" s="26">
        <v>14456.677542400001</v>
      </c>
    </row>
    <row r="85" spans="1:20" ht="15" thickBot="1" x14ac:dyDescent="0.35">
      <c r="A85" s="6">
        <v>161.352</v>
      </c>
      <c r="B85" s="19">
        <f>(A85-G85)/G85</f>
        <v>-0.10389870043318893</v>
      </c>
      <c r="C85" s="30" t="s">
        <v>98</v>
      </c>
      <c r="D85" s="6">
        <v>1012019</v>
      </c>
      <c r="E85" s="6">
        <v>1439</v>
      </c>
      <c r="F85" s="7" t="s">
        <v>25</v>
      </c>
      <c r="G85" s="6">
        <v>180.06</v>
      </c>
      <c r="I85" s="7" t="s">
        <v>593</v>
      </c>
      <c r="J85" s="7" t="s">
        <v>432</v>
      </c>
      <c r="K85" s="7" t="s">
        <v>400</v>
      </c>
      <c r="L85" s="7" t="s">
        <v>594</v>
      </c>
      <c r="M85" s="7" t="s">
        <v>420</v>
      </c>
      <c r="N85" s="7" t="s">
        <v>403</v>
      </c>
      <c r="O85" s="7" t="s">
        <v>417</v>
      </c>
      <c r="P85" s="6">
        <v>1738</v>
      </c>
      <c r="S85" s="24" t="s">
        <v>240</v>
      </c>
      <c r="T85" s="26">
        <v>10039.5783632</v>
      </c>
    </row>
    <row r="86" spans="1:20" ht="15" thickBot="1" x14ac:dyDescent="0.35">
      <c r="A86" s="6">
        <v>161.352</v>
      </c>
      <c r="B86" s="19">
        <f>(A86-G86)/G86</f>
        <v>-0.21640312366447803</v>
      </c>
      <c r="C86" s="30" t="s">
        <v>26</v>
      </c>
      <c r="D86" s="6">
        <v>1009727</v>
      </c>
      <c r="E86" s="6">
        <v>1918</v>
      </c>
      <c r="F86" s="7" t="s">
        <v>31</v>
      </c>
      <c r="G86" s="6">
        <v>205.91200000000001</v>
      </c>
      <c r="I86" s="7" t="s">
        <v>595</v>
      </c>
      <c r="J86" s="7" t="s">
        <v>489</v>
      </c>
      <c r="K86" s="7" t="s">
        <v>429</v>
      </c>
      <c r="L86" s="7" t="s">
        <v>596</v>
      </c>
      <c r="M86" s="7" t="s">
        <v>465</v>
      </c>
      <c r="N86" s="7" t="s">
        <v>436</v>
      </c>
      <c r="O86" s="7" t="s">
        <v>404</v>
      </c>
      <c r="P86" s="6">
        <v>1523</v>
      </c>
      <c r="S86" s="24" t="s">
        <v>246</v>
      </c>
      <c r="T86" s="26">
        <v>9009.4749869999996</v>
      </c>
    </row>
    <row r="87" spans="1:20" ht="15" thickBot="1" x14ac:dyDescent="0.35">
      <c r="A87" s="6">
        <v>177.4872</v>
      </c>
      <c r="B87" s="19">
        <f>(A87-G87)/G87</f>
        <v>-0.15646173149309905</v>
      </c>
      <c r="C87" s="30" t="s">
        <v>99</v>
      </c>
      <c r="D87" s="6">
        <v>1010405</v>
      </c>
      <c r="E87" s="6">
        <v>1021</v>
      </c>
      <c r="F87" s="7" t="s">
        <v>19</v>
      </c>
      <c r="G87" s="6">
        <v>210.40799999999999</v>
      </c>
      <c r="I87" s="7" t="s">
        <v>597</v>
      </c>
      <c r="J87" s="7" t="s">
        <v>496</v>
      </c>
      <c r="K87" s="7" t="s">
        <v>457</v>
      </c>
      <c r="L87" s="7" t="s">
        <v>598</v>
      </c>
      <c r="M87" s="7" t="s">
        <v>402</v>
      </c>
      <c r="N87" s="7" t="s">
        <v>403</v>
      </c>
      <c r="O87" s="7" t="s">
        <v>417</v>
      </c>
      <c r="P87" s="6">
        <v>2545</v>
      </c>
      <c r="S87" s="24" t="s">
        <v>267</v>
      </c>
      <c r="T87" s="26">
        <v>14260.5025472</v>
      </c>
    </row>
    <row r="88" spans="1:20" ht="15" thickBot="1" x14ac:dyDescent="0.35">
      <c r="A88" s="6">
        <v>177.4872</v>
      </c>
      <c r="B88" s="19">
        <f>(A88-G88)/G88</f>
        <v>2.9759677419354835</v>
      </c>
      <c r="C88" s="30" t="s">
        <v>100</v>
      </c>
      <c r="D88" s="6">
        <v>1014019</v>
      </c>
      <c r="E88" s="6">
        <v>807</v>
      </c>
      <c r="F88" s="7" t="s">
        <v>25</v>
      </c>
      <c r="G88" s="6">
        <v>44.64</v>
      </c>
      <c r="I88" s="7" t="s">
        <v>599</v>
      </c>
      <c r="J88" s="7" t="s">
        <v>399</v>
      </c>
      <c r="K88" s="7" t="s">
        <v>429</v>
      </c>
      <c r="L88" s="7" t="s">
        <v>600</v>
      </c>
      <c r="M88" s="7" t="s">
        <v>416</v>
      </c>
      <c r="N88" s="7" t="s">
        <v>403</v>
      </c>
      <c r="O88" s="7" t="s">
        <v>404</v>
      </c>
      <c r="P88" s="6">
        <v>2090</v>
      </c>
      <c r="S88" s="24" t="s">
        <v>351</v>
      </c>
      <c r="T88" s="26">
        <v>10890.929399999994</v>
      </c>
    </row>
    <row r="89" spans="1:20" ht="15" thickBot="1" x14ac:dyDescent="0.35">
      <c r="A89" s="6">
        <v>177.4872</v>
      </c>
      <c r="B89" s="19">
        <f>(A89-G89)/G89</f>
        <v>2.531380819737366</v>
      </c>
      <c r="C89" s="30" t="s">
        <v>101</v>
      </c>
      <c r="D89" s="6">
        <v>1009504</v>
      </c>
      <c r="E89" s="6">
        <v>789</v>
      </c>
      <c r="F89" s="7" t="s">
        <v>35</v>
      </c>
      <c r="G89" s="6">
        <v>50.26</v>
      </c>
      <c r="I89" s="7" t="s">
        <v>601</v>
      </c>
      <c r="J89" s="7" t="s">
        <v>428</v>
      </c>
      <c r="K89" s="7" t="s">
        <v>542</v>
      </c>
      <c r="L89" s="7" t="s">
        <v>602</v>
      </c>
      <c r="M89" s="7" t="s">
        <v>409</v>
      </c>
      <c r="N89" s="7" t="s">
        <v>410</v>
      </c>
      <c r="O89" s="7" t="s">
        <v>417</v>
      </c>
      <c r="P89" s="6">
        <v>8562</v>
      </c>
      <c r="S89" s="24" t="s">
        <v>111</v>
      </c>
      <c r="T89" s="26">
        <v>12910.138646399999</v>
      </c>
    </row>
    <row r="90" spans="1:20" ht="15" thickBot="1" x14ac:dyDescent="0.35">
      <c r="A90" s="6">
        <v>177.4872</v>
      </c>
      <c r="B90" s="19">
        <f>(A90-G90)/G90</f>
        <v>2.1762204724409449</v>
      </c>
      <c r="C90" s="30" t="s">
        <v>102</v>
      </c>
      <c r="D90" s="6">
        <v>1009802</v>
      </c>
      <c r="E90" s="6">
        <v>2744</v>
      </c>
      <c r="F90" s="7" t="s">
        <v>31</v>
      </c>
      <c r="G90" s="6">
        <v>55.88</v>
      </c>
      <c r="I90" s="7" t="s">
        <v>603</v>
      </c>
      <c r="J90" s="7" t="s">
        <v>413</v>
      </c>
      <c r="K90" s="7" t="s">
        <v>461</v>
      </c>
      <c r="L90" s="7" t="s">
        <v>553</v>
      </c>
      <c r="M90" s="7" t="s">
        <v>409</v>
      </c>
      <c r="N90" s="7" t="s">
        <v>410</v>
      </c>
      <c r="O90" s="7" t="s">
        <v>404</v>
      </c>
      <c r="P90" s="6">
        <v>2545</v>
      </c>
      <c r="S90" s="24" t="s">
        <v>154</v>
      </c>
      <c r="T90" s="26">
        <v>10625.352400000002</v>
      </c>
    </row>
    <row r="91" spans="1:20" ht="15" thickBot="1" x14ac:dyDescent="0.35">
      <c r="A91" s="6">
        <v>177.4872</v>
      </c>
      <c r="B91" s="19">
        <f>(A91-G91)/G91</f>
        <v>2.11359202862957</v>
      </c>
      <c r="C91" s="30" t="s">
        <v>103</v>
      </c>
      <c r="D91" s="6">
        <v>1017631</v>
      </c>
      <c r="E91" s="6">
        <v>2496</v>
      </c>
      <c r="F91" s="7" t="s">
        <v>19</v>
      </c>
      <c r="G91" s="6">
        <v>57.003999999999998</v>
      </c>
      <c r="I91" s="7" t="s">
        <v>604</v>
      </c>
      <c r="J91" s="7" t="s">
        <v>422</v>
      </c>
      <c r="K91" s="7" t="s">
        <v>407</v>
      </c>
      <c r="L91" s="7" t="s">
        <v>477</v>
      </c>
      <c r="M91" s="7" t="s">
        <v>420</v>
      </c>
      <c r="N91" s="7" t="s">
        <v>403</v>
      </c>
      <c r="O91" s="7" t="s">
        <v>404</v>
      </c>
      <c r="P91" s="6">
        <v>8958</v>
      </c>
      <c r="S91" s="24" t="s">
        <v>295</v>
      </c>
      <c r="T91" s="26">
        <v>15130.013856000001</v>
      </c>
    </row>
    <row r="92" spans="1:20" ht="15" thickBot="1" x14ac:dyDescent="0.35">
      <c r="A92" s="6">
        <v>177.4872</v>
      </c>
      <c r="B92" s="19">
        <f>(A92-G92)/G92</f>
        <v>1.995463444271923</v>
      </c>
      <c r="C92" s="30" t="s">
        <v>104</v>
      </c>
      <c r="D92" s="6">
        <v>1012083</v>
      </c>
      <c r="E92" s="6">
        <v>2661</v>
      </c>
      <c r="F92" s="7" t="s">
        <v>31</v>
      </c>
      <c r="G92" s="6">
        <v>59.252000000000002</v>
      </c>
      <c r="I92" s="7" t="s">
        <v>605</v>
      </c>
      <c r="J92" s="7" t="s">
        <v>399</v>
      </c>
      <c r="K92" s="7" t="s">
        <v>457</v>
      </c>
      <c r="L92" s="7" t="s">
        <v>515</v>
      </c>
      <c r="M92" s="7" t="s">
        <v>465</v>
      </c>
      <c r="N92" s="7" t="s">
        <v>436</v>
      </c>
      <c r="O92" s="7" t="s">
        <v>417</v>
      </c>
      <c r="P92" s="6">
        <v>2153</v>
      </c>
      <c r="S92" s="24" t="s">
        <v>278</v>
      </c>
      <c r="T92" s="26">
        <v>15623.795953599998</v>
      </c>
    </row>
    <row r="93" spans="1:20" ht="15" thickBot="1" x14ac:dyDescent="0.35">
      <c r="A93" s="6">
        <v>177.4872</v>
      </c>
      <c r="B93" s="19">
        <f>(A93-G93)/G93</f>
        <v>1.939697893202597</v>
      </c>
      <c r="C93" s="30" t="s">
        <v>105</v>
      </c>
      <c r="D93" s="6">
        <v>1015936</v>
      </c>
      <c r="E93" s="6">
        <v>1971</v>
      </c>
      <c r="F93" s="7" t="s">
        <v>31</v>
      </c>
      <c r="G93" s="6">
        <v>60.375999999999998</v>
      </c>
      <c r="I93" s="7" t="s">
        <v>606</v>
      </c>
      <c r="J93" s="7" t="s">
        <v>406</v>
      </c>
      <c r="K93" s="7" t="s">
        <v>423</v>
      </c>
      <c r="L93" s="7" t="s">
        <v>607</v>
      </c>
      <c r="M93" s="7" t="s">
        <v>416</v>
      </c>
      <c r="N93" s="7" t="s">
        <v>403</v>
      </c>
      <c r="O93" s="7" t="s">
        <v>417</v>
      </c>
      <c r="P93" s="6">
        <v>4213</v>
      </c>
      <c r="S93" s="24" t="s">
        <v>196</v>
      </c>
      <c r="T93" s="26">
        <v>10900.9147168</v>
      </c>
    </row>
    <row r="94" spans="1:20" ht="15" thickBot="1" x14ac:dyDescent="0.35">
      <c r="A94" s="6">
        <v>177.4872</v>
      </c>
      <c r="B94" s="19">
        <f>(A94-G94)/G94</f>
        <v>1.517834647903308</v>
      </c>
      <c r="C94" s="30" t="s">
        <v>106</v>
      </c>
      <c r="D94" s="6">
        <v>1010180</v>
      </c>
      <c r="E94" s="6">
        <v>2190</v>
      </c>
      <c r="F94" s="7" t="s">
        <v>27</v>
      </c>
      <c r="G94" s="6">
        <v>70.492000000000004</v>
      </c>
      <c r="I94" s="7" t="s">
        <v>608</v>
      </c>
      <c r="J94" s="7" t="s">
        <v>399</v>
      </c>
      <c r="K94" s="7" t="s">
        <v>429</v>
      </c>
      <c r="L94" s="7" t="s">
        <v>600</v>
      </c>
      <c r="M94" s="7" t="s">
        <v>478</v>
      </c>
      <c r="N94" s="7" t="s">
        <v>426</v>
      </c>
      <c r="O94" s="7" t="s">
        <v>404</v>
      </c>
      <c r="P94" s="6">
        <v>8695</v>
      </c>
      <c r="S94" s="24" t="s">
        <v>64</v>
      </c>
      <c r="T94" s="26">
        <v>11147.493015999999</v>
      </c>
    </row>
    <row r="95" spans="1:20" ht="15" thickBot="1" x14ac:dyDescent="0.35">
      <c r="A95" s="6">
        <v>177.4872</v>
      </c>
      <c r="B95" s="19">
        <f>(A95-G95)/G95</f>
        <v>1.2625975217989902</v>
      </c>
      <c r="C95" s="30" t="s">
        <v>107</v>
      </c>
      <c r="D95" s="6">
        <v>1009276</v>
      </c>
      <c r="E95" s="6">
        <v>2346</v>
      </c>
      <c r="F95" s="7" t="s">
        <v>25</v>
      </c>
      <c r="G95" s="6">
        <v>78.444000000000003</v>
      </c>
      <c r="I95" s="7" t="s">
        <v>609</v>
      </c>
      <c r="J95" s="7" t="s">
        <v>432</v>
      </c>
      <c r="K95" s="7" t="s">
        <v>407</v>
      </c>
      <c r="L95" s="7" t="s">
        <v>610</v>
      </c>
      <c r="M95" s="7" t="s">
        <v>416</v>
      </c>
      <c r="N95" s="7" t="s">
        <v>403</v>
      </c>
      <c r="O95" s="7" t="s">
        <v>417</v>
      </c>
      <c r="P95" s="6">
        <v>1699</v>
      </c>
      <c r="S95" s="24" t="s">
        <v>297</v>
      </c>
      <c r="T95" s="26">
        <v>12252.6358048</v>
      </c>
    </row>
    <row r="96" spans="1:20" ht="15" thickBot="1" x14ac:dyDescent="0.35">
      <c r="A96" s="6">
        <v>177.4872</v>
      </c>
      <c r="B96" s="19">
        <f>(A96-G96)/G96</f>
        <v>1.1715753927470269</v>
      </c>
      <c r="C96" s="30" t="s">
        <v>45</v>
      </c>
      <c r="D96" s="6">
        <v>1013427</v>
      </c>
      <c r="E96" s="6">
        <v>1638</v>
      </c>
      <c r="F96" s="7" t="s">
        <v>23</v>
      </c>
      <c r="G96" s="6">
        <v>81.731999999999999</v>
      </c>
      <c r="I96" s="7" t="s">
        <v>611</v>
      </c>
      <c r="J96" s="7" t="s">
        <v>406</v>
      </c>
      <c r="K96" s="7" t="s">
        <v>414</v>
      </c>
      <c r="L96" s="7" t="s">
        <v>612</v>
      </c>
      <c r="M96" s="7" t="s">
        <v>447</v>
      </c>
      <c r="N96" s="7" t="s">
        <v>410</v>
      </c>
      <c r="O96" s="7" t="s">
        <v>411</v>
      </c>
      <c r="P96" s="6">
        <v>9316</v>
      </c>
      <c r="S96" s="24" t="s">
        <v>75</v>
      </c>
      <c r="T96" s="26">
        <v>13860.849151999997</v>
      </c>
    </row>
    <row r="97" spans="1:20" ht="15" thickBot="1" x14ac:dyDescent="0.35">
      <c r="A97" s="6">
        <v>177.4872</v>
      </c>
      <c r="B97" s="19">
        <f>(A97-G97)/G97</f>
        <v>0.8002190847127556</v>
      </c>
      <c r="C97" s="30" t="s">
        <v>104</v>
      </c>
      <c r="D97" s="6">
        <v>1009529</v>
      </c>
      <c r="E97" s="6">
        <v>15</v>
      </c>
      <c r="F97" s="7" t="s">
        <v>42</v>
      </c>
      <c r="G97" s="6">
        <v>98.591999999999999</v>
      </c>
      <c r="I97" s="7" t="s">
        <v>613</v>
      </c>
      <c r="J97" s="7" t="s">
        <v>489</v>
      </c>
      <c r="K97" s="7" t="s">
        <v>400</v>
      </c>
      <c r="L97" s="7" t="s">
        <v>545</v>
      </c>
      <c r="M97" s="7" t="s">
        <v>459</v>
      </c>
      <c r="N97" s="7" t="s">
        <v>436</v>
      </c>
      <c r="O97" s="7" t="s">
        <v>411</v>
      </c>
      <c r="P97" s="6">
        <v>6935</v>
      </c>
      <c r="S97" s="24" t="s">
        <v>103</v>
      </c>
      <c r="T97" s="26">
        <v>14882.537926399998</v>
      </c>
    </row>
    <row r="98" spans="1:20" ht="15" thickBot="1" x14ac:dyDescent="0.35">
      <c r="A98" s="6">
        <v>177.4872</v>
      </c>
      <c r="B98" s="19">
        <f>(A98-G98)/G98</f>
        <v>0.74068494762857484</v>
      </c>
      <c r="C98" s="30" t="s">
        <v>108</v>
      </c>
      <c r="D98" s="6">
        <v>1016184</v>
      </c>
      <c r="E98" s="6">
        <v>2373</v>
      </c>
      <c r="F98" s="7" t="s">
        <v>17</v>
      </c>
      <c r="G98" s="6">
        <v>101.964</v>
      </c>
      <c r="I98" s="7" t="s">
        <v>614</v>
      </c>
      <c r="J98" s="7" t="s">
        <v>413</v>
      </c>
      <c r="K98" s="7" t="s">
        <v>400</v>
      </c>
      <c r="L98" s="7" t="s">
        <v>615</v>
      </c>
      <c r="M98" s="7" t="s">
        <v>440</v>
      </c>
      <c r="N98" s="7" t="s">
        <v>426</v>
      </c>
      <c r="O98" s="7" t="s">
        <v>411</v>
      </c>
      <c r="P98" s="6">
        <v>1375</v>
      </c>
      <c r="S98" s="24" t="s">
        <v>151</v>
      </c>
      <c r="T98" s="26">
        <v>14232.9568368</v>
      </c>
    </row>
    <row r="99" spans="1:20" ht="15" thickBot="1" x14ac:dyDescent="0.35">
      <c r="A99" s="6">
        <v>177.4872</v>
      </c>
      <c r="B99" s="19">
        <f>(A99-G99)/G99</f>
        <v>0.64975461035098148</v>
      </c>
      <c r="C99" s="30" t="s">
        <v>109</v>
      </c>
      <c r="D99" s="6">
        <v>1014330</v>
      </c>
      <c r="E99" s="6">
        <v>165</v>
      </c>
      <c r="F99" s="7" t="s">
        <v>27</v>
      </c>
      <c r="G99" s="6">
        <v>107.584</v>
      </c>
      <c r="I99" s="7" t="s">
        <v>616</v>
      </c>
      <c r="J99" s="7" t="s">
        <v>438</v>
      </c>
      <c r="K99" s="7" t="s">
        <v>442</v>
      </c>
      <c r="L99" s="7" t="s">
        <v>617</v>
      </c>
      <c r="M99" s="7" t="s">
        <v>420</v>
      </c>
      <c r="N99" s="7" t="s">
        <v>403</v>
      </c>
      <c r="O99" s="7" t="s">
        <v>411</v>
      </c>
      <c r="P99" s="6">
        <v>1144</v>
      </c>
      <c r="S99" s="24" t="s">
        <v>60</v>
      </c>
      <c r="T99" s="26">
        <v>15728.235380800003</v>
      </c>
    </row>
    <row r="100" spans="1:20" ht="15" thickBot="1" x14ac:dyDescent="0.35">
      <c r="A100" s="6">
        <v>177.4872</v>
      </c>
      <c r="B100" s="19">
        <f>(A100-G100)/G100</f>
        <v>0.43924099902692193</v>
      </c>
      <c r="C100" s="30" t="s">
        <v>110</v>
      </c>
      <c r="D100" s="6">
        <v>1018202</v>
      </c>
      <c r="E100" s="6">
        <v>1545</v>
      </c>
      <c r="F100" s="7" t="s">
        <v>19</v>
      </c>
      <c r="G100" s="6">
        <v>123.32</v>
      </c>
      <c r="I100" s="7" t="s">
        <v>618</v>
      </c>
      <c r="J100" s="7" t="s">
        <v>428</v>
      </c>
      <c r="K100" s="7" t="s">
        <v>400</v>
      </c>
      <c r="L100" s="7" t="s">
        <v>619</v>
      </c>
      <c r="M100" s="7" t="s">
        <v>435</v>
      </c>
      <c r="N100" s="7" t="s">
        <v>436</v>
      </c>
      <c r="O100" s="7" t="s">
        <v>417</v>
      </c>
      <c r="P100" s="6">
        <v>9861</v>
      </c>
      <c r="S100" s="24" t="s">
        <v>24</v>
      </c>
      <c r="T100" s="26">
        <v>12424.680479999997</v>
      </c>
    </row>
    <row r="101" spans="1:20" ht="15" thickBot="1" x14ac:dyDescent="0.35">
      <c r="A101" s="6">
        <v>177.4872</v>
      </c>
      <c r="B101" s="19">
        <f>(A101-G101)/G101</f>
        <v>0.40093454993211891</v>
      </c>
      <c r="C101" s="30" t="s">
        <v>100</v>
      </c>
      <c r="D101" s="6">
        <v>1017565</v>
      </c>
      <c r="E101" s="6">
        <v>1281</v>
      </c>
      <c r="F101" s="7" t="s">
        <v>42</v>
      </c>
      <c r="G101" s="6">
        <v>126.69199999999999</v>
      </c>
      <c r="I101" s="7" t="s">
        <v>620</v>
      </c>
      <c r="J101" s="7" t="s">
        <v>399</v>
      </c>
      <c r="K101" s="7" t="s">
        <v>429</v>
      </c>
      <c r="L101" s="7" t="s">
        <v>621</v>
      </c>
      <c r="M101" s="7" t="s">
        <v>425</v>
      </c>
      <c r="N101" s="7" t="s">
        <v>426</v>
      </c>
      <c r="O101" s="7" t="s">
        <v>417</v>
      </c>
      <c r="P101" s="6">
        <v>8812</v>
      </c>
      <c r="S101" s="24" t="s">
        <v>132</v>
      </c>
      <c r="T101" s="26">
        <v>14459.752505599999</v>
      </c>
    </row>
    <row r="102" spans="1:20" ht="15" thickBot="1" x14ac:dyDescent="0.35">
      <c r="A102" s="6">
        <v>177.4872</v>
      </c>
      <c r="B102" s="19">
        <f>(A102-G102)/G102</f>
        <v>0.37651000465332718</v>
      </c>
      <c r="C102" s="30" t="s">
        <v>45</v>
      </c>
      <c r="D102" s="6">
        <v>1018151</v>
      </c>
      <c r="E102" s="6">
        <v>1763</v>
      </c>
      <c r="F102" s="7" t="s">
        <v>31</v>
      </c>
      <c r="G102" s="6">
        <v>128.94</v>
      </c>
      <c r="I102" s="7" t="s">
        <v>622</v>
      </c>
      <c r="J102" s="7" t="s">
        <v>422</v>
      </c>
      <c r="K102" s="7" t="s">
        <v>442</v>
      </c>
      <c r="L102" s="7" t="s">
        <v>623</v>
      </c>
      <c r="M102" s="7" t="s">
        <v>420</v>
      </c>
      <c r="N102" s="7" t="s">
        <v>403</v>
      </c>
      <c r="O102" s="7" t="s">
        <v>404</v>
      </c>
      <c r="P102" s="6">
        <v>9110</v>
      </c>
      <c r="S102" s="24" t="s">
        <v>219</v>
      </c>
      <c r="T102" s="26">
        <v>12472.880148800001</v>
      </c>
    </row>
    <row r="103" spans="1:20" ht="15" thickBot="1" x14ac:dyDescent="0.35">
      <c r="A103" s="6">
        <v>177.4872</v>
      </c>
      <c r="B103" s="19">
        <f>(A103-G103)/G103</f>
        <v>0.2763721090783568</v>
      </c>
      <c r="C103" s="30" t="s">
        <v>111</v>
      </c>
      <c r="D103" s="6">
        <v>1009305</v>
      </c>
      <c r="E103" s="6">
        <v>1965</v>
      </c>
      <c r="F103" s="7" t="s">
        <v>31</v>
      </c>
      <c r="G103" s="6">
        <v>139.05600000000001</v>
      </c>
      <c r="I103" s="7" t="s">
        <v>624</v>
      </c>
      <c r="J103" s="7" t="s">
        <v>422</v>
      </c>
      <c r="K103" s="7" t="s">
        <v>407</v>
      </c>
      <c r="L103" s="7" t="s">
        <v>625</v>
      </c>
      <c r="M103" s="7" t="s">
        <v>402</v>
      </c>
      <c r="N103" s="7" t="s">
        <v>403</v>
      </c>
      <c r="O103" s="7" t="s">
        <v>411</v>
      </c>
      <c r="P103" s="6">
        <v>5089</v>
      </c>
      <c r="S103" s="24" t="s">
        <v>74</v>
      </c>
      <c r="T103" s="26">
        <v>11979.974616</v>
      </c>
    </row>
    <row r="104" spans="1:20" ht="15" thickBot="1" x14ac:dyDescent="0.35">
      <c r="A104" s="6">
        <v>177.4872</v>
      </c>
      <c r="B104" s="19">
        <f>(A104-G104)/G104</f>
        <v>0.2763721090783568</v>
      </c>
      <c r="C104" s="30" t="s">
        <v>112</v>
      </c>
      <c r="D104" s="6">
        <v>1018959</v>
      </c>
      <c r="E104" s="6">
        <v>1599</v>
      </c>
      <c r="F104" s="7" t="s">
        <v>35</v>
      </c>
      <c r="G104" s="6">
        <v>139.05600000000001</v>
      </c>
      <c r="I104" s="7" t="s">
        <v>626</v>
      </c>
      <c r="J104" s="7" t="s">
        <v>422</v>
      </c>
      <c r="K104" s="7" t="s">
        <v>414</v>
      </c>
      <c r="L104" s="7" t="s">
        <v>627</v>
      </c>
      <c r="M104" s="7" t="s">
        <v>425</v>
      </c>
      <c r="N104" s="7" t="s">
        <v>426</v>
      </c>
      <c r="O104" s="7" t="s">
        <v>411</v>
      </c>
      <c r="P104" s="6">
        <v>4705</v>
      </c>
      <c r="S104" s="24" t="s">
        <v>256</v>
      </c>
      <c r="T104" s="26">
        <v>10091.3996816</v>
      </c>
    </row>
    <row r="105" spans="1:20" ht="15" thickBot="1" x14ac:dyDescent="0.35">
      <c r="A105" s="6">
        <v>177.4872</v>
      </c>
      <c r="B105" s="19">
        <f>(A105-G105)/G105</f>
        <v>-9.1002581226697257E-2</v>
      </c>
      <c r="C105" s="30" t="s">
        <v>113</v>
      </c>
      <c r="D105" s="6">
        <v>1014839</v>
      </c>
      <c r="E105" s="6">
        <v>2401</v>
      </c>
      <c r="F105" s="7" t="s">
        <v>17</v>
      </c>
      <c r="G105" s="6">
        <v>195.256</v>
      </c>
      <c r="I105" s="7" t="s">
        <v>628</v>
      </c>
      <c r="J105" s="7" t="s">
        <v>489</v>
      </c>
      <c r="K105" s="7" t="s">
        <v>429</v>
      </c>
      <c r="L105" s="7" t="s">
        <v>596</v>
      </c>
      <c r="M105" s="7" t="s">
        <v>459</v>
      </c>
      <c r="N105" s="7" t="s">
        <v>436</v>
      </c>
      <c r="O105" s="7" t="s">
        <v>411</v>
      </c>
      <c r="P105" s="6">
        <v>5160</v>
      </c>
      <c r="S105" s="24" t="s">
        <v>217</v>
      </c>
      <c r="T105" s="26">
        <v>11416.403495999997</v>
      </c>
    </row>
    <row r="106" spans="1:20" ht="15" thickBot="1" x14ac:dyDescent="0.35">
      <c r="A106" s="6">
        <v>177.4872</v>
      </c>
      <c r="B106" s="19">
        <f>(A106-G106)/G106</f>
        <v>16.007205825986969</v>
      </c>
      <c r="C106" s="30" t="s">
        <v>114</v>
      </c>
      <c r="D106" s="6">
        <v>1011171</v>
      </c>
      <c r="E106" s="6">
        <v>1100</v>
      </c>
      <c r="F106" s="7" t="s">
        <v>25</v>
      </c>
      <c r="G106" s="6">
        <v>10.436</v>
      </c>
      <c r="I106" s="7" t="s">
        <v>629</v>
      </c>
      <c r="J106" s="7" t="s">
        <v>456</v>
      </c>
      <c r="K106" s="7" t="s">
        <v>423</v>
      </c>
      <c r="L106" s="7" t="s">
        <v>630</v>
      </c>
      <c r="M106" s="7" t="s">
        <v>402</v>
      </c>
      <c r="N106" s="7" t="s">
        <v>403</v>
      </c>
      <c r="O106" s="7" t="s">
        <v>417</v>
      </c>
      <c r="P106" s="6">
        <v>3584</v>
      </c>
      <c r="S106" s="24" t="s">
        <v>306</v>
      </c>
      <c r="T106" s="26">
        <v>13437.206158399998</v>
      </c>
    </row>
    <row r="107" spans="1:20" ht="15" thickBot="1" x14ac:dyDescent="0.35">
      <c r="A107" s="6">
        <v>177.4872</v>
      </c>
      <c r="B107" s="19">
        <f>(A107-G107)/G107</f>
        <v>219.75522388059701</v>
      </c>
      <c r="C107" s="30" t="s">
        <v>66</v>
      </c>
      <c r="D107" s="6">
        <v>1016743</v>
      </c>
      <c r="E107" s="6">
        <v>831</v>
      </c>
      <c r="F107" s="7" t="s">
        <v>31</v>
      </c>
      <c r="G107" s="6">
        <v>0.80400000000000005</v>
      </c>
      <c r="I107" s="7" t="s">
        <v>631</v>
      </c>
      <c r="J107" s="7" t="s">
        <v>489</v>
      </c>
      <c r="K107" s="7" t="s">
        <v>407</v>
      </c>
      <c r="L107" s="7" t="s">
        <v>632</v>
      </c>
      <c r="M107" s="7" t="s">
        <v>465</v>
      </c>
      <c r="N107" s="7" t="s">
        <v>436</v>
      </c>
      <c r="O107" s="7" t="s">
        <v>404</v>
      </c>
      <c r="P107" s="6">
        <v>3077</v>
      </c>
      <c r="S107" s="24" t="s">
        <v>228</v>
      </c>
      <c r="T107" s="26">
        <v>10440.250716800001</v>
      </c>
    </row>
    <row r="108" spans="1:20" ht="15" thickBot="1" x14ac:dyDescent="0.35">
      <c r="A108" s="6">
        <v>177.4872</v>
      </c>
      <c r="B108" s="19">
        <f>(A108-G108)/G108</f>
        <v>0.71167688924892969</v>
      </c>
      <c r="C108" s="30" t="s">
        <v>115</v>
      </c>
      <c r="D108" s="6">
        <v>1009274</v>
      </c>
      <c r="E108" s="6">
        <v>2844</v>
      </c>
      <c r="F108" s="7" t="s">
        <v>21</v>
      </c>
      <c r="G108" s="6">
        <v>103.69199999999999</v>
      </c>
      <c r="I108" s="7" t="s">
        <v>633</v>
      </c>
      <c r="J108" s="7" t="s">
        <v>438</v>
      </c>
      <c r="K108" s="7" t="s">
        <v>542</v>
      </c>
      <c r="L108" s="7" t="s">
        <v>547</v>
      </c>
      <c r="M108" s="7" t="s">
        <v>420</v>
      </c>
      <c r="N108" s="7" t="s">
        <v>403</v>
      </c>
      <c r="O108" s="7" t="s">
        <v>417</v>
      </c>
      <c r="P108" s="6">
        <v>4500</v>
      </c>
      <c r="S108" s="24" t="s">
        <v>168</v>
      </c>
      <c r="T108" s="26">
        <v>15709.369919999997</v>
      </c>
    </row>
    <row r="109" spans="1:20" ht="15" thickBot="1" x14ac:dyDescent="0.35">
      <c r="A109" s="6">
        <v>177.4872</v>
      </c>
      <c r="B109" s="19">
        <f>(A109-G109)/G109</f>
        <v>35.853654485049837</v>
      </c>
      <c r="C109" s="30" t="s">
        <v>116</v>
      </c>
      <c r="D109" s="6">
        <v>1010982</v>
      </c>
      <c r="E109" s="6">
        <v>1597</v>
      </c>
      <c r="F109" s="7" t="s">
        <v>27</v>
      </c>
      <c r="G109" s="6">
        <v>4.8159999999999998</v>
      </c>
      <c r="I109" s="7" t="s">
        <v>634</v>
      </c>
      <c r="J109" s="7" t="s">
        <v>432</v>
      </c>
      <c r="K109" s="7" t="s">
        <v>457</v>
      </c>
      <c r="L109" s="7" t="s">
        <v>635</v>
      </c>
      <c r="M109" s="7" t="s">
        <v>435</v>
      </c>
      <c r="N109" s="7" t="s">
        <v>436</v>
      </c>
      <c r="O109" s="7" t="s">
        <v>411</v>
      </c>
      <c r="P109" s="6">
        <v>5811</v>
      </c>
      <c r="S109" s="24" t="s">
        <v>148</v>
      </c>
      <c r="T109" s="26">
        <v>13229.271131199997</v>
      </c>
    </row>
    <row r="110" spans="1:20" ht="15" thickBot="1" x14ac:dyDescent="0.35">
      <c r="A110" s="6">
        <v>177.4872</v>
      </c>
      <c r="B110" s="19">
        <f>(A110-G110)/G110</f>
        <v>7.6360062281043213</v>
      </c>
      <c r="C110" s="30" t="s">
        <v>117</v>
      </c>
      <c r="D110" s="6">
        <v>1018406</v>
      </c>
      <c r="E110" s="6">
        <v>2447</v>
      </c>
      <c r="F110" s="7" t="s">
        <v>23</v>
      </c>
      <c r="G110" s="6">
        <v>20.552</v>
      </c>
      <c r="I110" s="7" t="s">
        <v>636</v>
      </c>
      <c r="J110" s="7" t="s">
        <v>496</v>
      </c>
      <c r="K110" s="7" t="s">
        <v>407</v>
      </c>
      <c r="L110" s="7" t="s">
        <v>637</v>
      </c>
      <c r="M110" s="7" t="s">
        <v>402</v>
      </c>
      <c r="N110" s="7" t="s">
        <v>403</v>
      </c>
      <c r="O110" s="7" t="s">
        <v>411</v>
      </c>
      <c r="P110" s="6">
        <v>7593</v>
      </c>
      <c r="S110" s="24" t="s">
        <v>300</v>
      </c>
      <c r="T110" s="26">
        <v>13027.750355199998</v>
      </c>
    </row>
    <row r="111" spans="1:20" ht="15" thickBot="1" x14ac:dyDescent="0.35">
      <c r="A111" s="6">
        <v>180.71423999999999</v>
      </c>
      <c r="B111" s="19">
        <f>(A111-G111)/G111</f>
        <v>5.8880256136606191</v>
      </c>
      <c r="C111" s="30" t="s">
        <v>36</v>
      </c>
      <c r="D111" s="6">
        <v>1009076</v>
      </c>
      <c r="E111" s="6">
        <v>595</v>
      </c>
      <c r="F111" s="7" t="s">
        <v>35</v>
      </c>
      <c r="G111" s="6">
        <v>26.236000000000001</v>
      </c>
      <c r="I111" s="7" t="s">
        <v>638</v>
      </c>
      <c r="J111" s="7" t="s">
        <v>428</v>
      </c>
      <c r="K111" s="7" t="s">
        <v>433</v>
      </c>
      <c r="L111" s="7" t="s">
        <v>449</v>
      </c>
      <c r="M111" s="7" t="s">
        <v>440</v>
      </c>
      <c r="N111" s="7" t="s">
        <v>426</v>
      </c>
      <c r="O111" s="7" t="s">
        <v>411</v>
      </c>
      <c r="P111" s="6">
        <v>5794</v>
      </c>
      <c r="S111" s="24" t="s">
        <v>341</v>
      </c>
      <c r="T111" s="26">
        <v>12464.610803199996</v>
      </c>
    </row>
    <row r="112" spans="1:20" ht="15" thickBot="1" x14ac:dyDescent="0.35">
      <c r="A112" s="6">
        <v>180.71423999999999</v>
      </c>
      <c r="B112" s="19">
        <f>(A112-G112)/G112</f>
        <v>46.556378947368415</v>
      </c>
      <c r="C112" s="30" t="s">
        <v>118</v>
      </c>
      <c r="D112" s="6">
        <v>1011614</v>
      </c>
      <c r="E112" s="6">
        <v>1879</v>
      </c>
      <c r="F112" s="7" t="s">
        <v>87</v>
      </c>
      <c r="G112" s="6">
        <v>3.8</v>
      </c>
      <c r="I112" s="7" t="s">
        <v>639</v>
      </c>
      <c r="J112" s="7" t="s">
        <v>438</v>
      </c>
      <c r="K112" s="7" t="s">
        <v>457</v>
      </c>
      <c r="L112" s="7" t="s">
        <v>535</v>
      </c>
      <c r="M112" s="7" t="s">
        <v>425</v>
      </c>
      <c r="N112" s="7" t="s">
        <v>426</v>
      </c>
      <c r="O112" s="7" t="s">
        <v>411</v>
      </c>
      <c r="P112" s="6">
        <v>3700</v>
      </c>
      <c r="S112" s="24" t="s">
        <v>349</v>
      </c>
      <c r="T112" s="26">
        <v>13149.5071696</v>
      </c>
    </row>
    <row r="113" spans="1:20" ht="15" thickBot="1" x14ac:dyDescent="0.35">
      <c r="A113" s="6">
        <v>180.71423999999999</v>
      </c>
      <c r="B113" s="19">
        <f>(A113-G113)/G113</f>
        <v>26.265274592637294</v>
      </c>
      <c r="C113" s="30" t="s">
        <v>119</v>
      </c>
      <c r="D113" s="6">
        <v>1009150</v>
      </c>
      <c r="E113" s="6">
        <v>1336</v>
      </c>
      <c r="F113" s="7" t="s">
        <v>87</v>
      </c>
      <c r="G113" s="6">
        <v>6.6280000000000001</v>
      </c>
      <c r="I113" s="7" t="s">
        <v>640</v>
      </c>
      <c r="J113" s="7" t="s">
        <v>456</v>
      </c>
      <c r="K113" s="7" t="s">
        <v>542</v>
      </c>
      <c r="L113" s="7" t="s">
        <v>641</v>
      </c>
      <c r="M113" s="7" t="s">
        <v>478</v>
      </c>
      <c r="N113" s="7" t="s">
        <v>426</v>
      </c>
      <c r="O113" s="7" t="s">
        <v>404</v>
      </c>
      <c r="P113" s="6">
        <v>2566</v>
      </c>
      <c r="S113" s="24" t="s">
        <v>373</v>
      </c>
      <c r="T113" s="26">
        <v>9094.917792000002</v>
      </c>
    </row>
    <row r="114" spans="1:20" ht="15" thickBot="1" x14ac:dyDescent="0.35">
      <c r="A114" s="6">
        <v>180.71423999999999</v>
      </c>
      <c r="B114" s="19">
        <f>(A114-G114)/G114</f>
        <v>3.9289286493563158</v>
      </c>
      <c r="C114" s="30" t="s">
        <v>55</v>
      </c>
      <c r="D114" s="6">
        <v>1016001</v>
      </c>
      <c r="E114" s="6">
        <v>540</v>
      </c>
      <c r="F114" s="7" t="s">
        <v>87</v>
      </c>
      <c r="G114" s="6">
        <v>36.664000000000001</v>
      </c>
      <c r="I114" s="7" t="s">
        <v>642</v>
      </c>
      <c r="J114" s="7" t="s">
        <v>413</v>
      </c>
      <c r="K114" s="7" t="s">
        <v>414</v>
      </c>
      <c r="L114" s="7" t="s">
        <v>415</v>
      </c>
      <c r="M114" s="7" t="s">
        <v>465</v>
      </c>
      <c r="N114" s="7" t="s">
        <v>436</v>
      </c>
      <c r="O114" s="7" t="s">
        <v>411</v>
      </c>
      <c r="P114" s="6">
        <v>9256</v>
      </c>
      <c r="S114" s="24" t="s">
        <v>357</v>
      </c>
      <c r="T114" s="26">
        <v>13156.3400112</v>
      </c>
    </row>
    <row r="115" spans="1:20" ht="15" thickBot="1" x14ac:dyDescent="0.35">
      <c r="A115" s="6">
        <v>180.71423999999999</v>
      </c>
      <c r="B115" s="19">
        <f>(A115-G115)/G115</f>
        <v>0.33293680297397771</v>
      </c>
      <c r="C115" s="30" t="s">
        <v>120</v>
      </c>
      <c r="D115" s="6">
        <v>1017726</v>
      </c>
      <c r="E115" s="6">
        <v>2163</v>
      </c>
      <c r="F115" s="7" t="s">
        <v>87</v>
      </c>
      <c r="G115" s="6">
        <v>135.57599999999999</v>
      </c>
      <c r="I115" s="7" t="s">
        <v>643</v>
      </c>
      <c r="J115" s="7" t="s">
        <v>399</v>
      </c>
      <c r="K115" s="7" t="s">
        <v>400</v>
      </c>
      <c r="L115" s="7" t="s">
        <v>644</v>
      </c>
      <c r="M115" s="7" t="s">
        <v>440</v>
      </c>
      <c r="N115" s="7" t="s">
        <v>426</v>
      </c>
      <c r="O115" s="7" t="s">
        <v>411</v>
      </c>
      <c r="P115" s="6">
        <v>6121</v>
      </c>
      <c r="S115" s="24" t="s">
        <v>183</v>
      </c>
      <c r="T115" s="26">
        <v>14416.730500799998</v>
      </c>
    </row>
    <row r="116" spans="1:20" ht="15" thickBot="1" x14ac:dyDescent="0.35">
      <c r="A116" s="6">
        <v>193.6224</v>
      </c>
      <c r="B116" s="19">
        <f>(A116-G116)/G116</f>
        <v>0.12870400596931392</v>
      </c>
      <c r="C116" s="30" t="s">
        <v>121</v>
      </c>
      <c r="D116" s="6">
        <v>1010145</v>
      </c>
      <c r="E116" s="6">
        <v>687</v>
      </c>
      <c r="F116" s="7" t="s">
        <v>87</v>
      </c>
      <c r="G116" s="6">
        <v>171.54400000000001</v>
      </c>
      <c r="I116" s="7" t="s">
        <v>645</v>
      </c>
      <c r="J116" s="7" t="s">
        <v>432</v>
      </c>
      <c r="K116" s="7" t="s">
        <v>542</v>
      </c>
      <c r="L116" s="7" t="s">
        <v>646</v>
      </c>
      <c r="M116" s="7" t="s">
        <v>402</v>
      </c>
      <c r="N116" s="7" t="s">
        <v>403</v>
      </c>
      <c r="O116" s="7" t="s">
        <v>404</v>
      </c>
      <c r="P116" s="6">
        <v>1148</v>
      </c>
      <c r="S116" s="24" t="s">
        <v>56</v>
      </c>
      <c r="T116" s="26">
        <v>11036.429393599999</v>
      </c>
    </row>
    <row r="117" spans="1:20" ht="15" thickBot="1" x14ac:dyDescent="0.35">
      <c r="A117" s="6">
        <v>193.6224</v>
      </c>
      <c r="B117" s="19">
        <f>(A117-G117)/G117</f>
        <v>1.8664416414993781</v>
      </c>
      <c r="C117" s="30" t="s">
        <v>122</v>
      </c>
      <c r="D117" s="6">
        <v>1008173</v>
      </c>
      <c r="E117" s="6">
        <v>760</v>
      </c>
      <c r="F117" s="7" t="s">
        <v>35</v>
      </c>
      <c r="G117" s="6">
        <v>67.548000000000002</v>
      </c>
      <c r="I117" s="7" t="s">
        <v>647</v>
      </c>
      <c r="J117" s="7" t="s">
        <v>496</v>
      </c>
      <c r="K117" s="7" t="s">
        <v>461</v>
      </c>
      <c r="L117" s="7" t="s">
        <v>648</v>
      </c>
      <c r="M117" s="7" t="s">
        <v>459</v>
      </c>
      <c r="N117" s="7" t="s">
        <v>436</v>
      </c>
      <c r="O117" s="7" t="s">
        <v>404</v>
      </c>
      <c r="P117" s="6">
        <v>4561</v>
      </c>
      <c r="S117" s="24" t="s">
        <v>149</v>
      </c>
      <c r="T117" s="26">
        <v>13204.710393599998</v>
      </c>
    </row>
    <row r="118" spans="1:20" ht="15" thickBot="1" x14ac:dyDescent="0.35">
      <c r="A118" s="6">
        <v>193.6224</v>
      </c>
      <c r="B118" s="19">
        <f>(A118-G118)/G118</f>
        <v>0.36461434370771306</v>
      </c>
      <c r="C118" s="30" t="s">
        <v>80</v>
      </c>
      <c r="D118" s="6">
        <v>1010220</v>
      </c>
      <c r="E118" s="6">
        <v>2315</v>
      </c>
      <c r="F118" s="7" t="s">
        <v>27</v>
      </c>
      <c r="G118" s="6">
        <v>141.88800000000001</v>
      </c>
      <c r="I118" s="7" t="s">
        <v>649</v>
      </c>
      <c r="J118" s="7" t="s">
        <v>432</v>
      </c>
      <c r="K118" s="7" t="s">
        <v>429</v>
      </c>
      <c r="L118" s="7" t="s">
        <v>650</v>
      </c>
      <c r="M118" s="7" t="s">
        <v>447</v>
      </c>
      <c r="N118" s="7" t="s">
        <v>410</v>
      </c>
      <c r="O118" s="7" t="s">
        <v>404</v>
      </c>
      <c r="P118" s="6">
        <v>4722</v>
      </c>
      <c r="S118" s="24" t="s">
        <v>363</v>
      </c>
      <c r="T118" s="26">
        <v>10945.7333308</v>
      </c>
    </row>
    <row r="119" spans="1:20" ht="15" thickBot="1" x14ac:dyDescent="0.35">
      <c r="A119" s="6">
        <v>193.6224</v>
      </c>
      <c r="B119" s="19">
        <f>(A119-G119)/G119</f>
        <v>0.14661739624786807</v>
      </c>
      <c r="C119" s="30" t="s">
        <v>110</v>
      </c>
      <c r="D119" s="6">
        <v>1013272</v>
      </c>
      <c r="E119" s="6">
        <v>107</v>
      </c>
      <c r="F119" s="7" t="s">
        <v>42</v>
      </c>
      <c r="G119" s="6">
        <v>168.864</v>
      </c>
      <c r="I119" s="7" t="s">
        <v>651</v>
      </c>
      <c r="J119" s="7" t="s">
        <v>428</v>
      </c>
      <c r="K119" s="7" t="s">
        <v>407</v>
      </c>
      <c r="L119" s="7" t="s">
        <v>551</v>
      </c>
      <c r="M119" s="7" t="s">
        <v>409</v>
      </c>
      <c r="N119" s="7" t="s">
        <v>410</v>
      </c>
      <c r="O119" s="7" t="s">
        <v>417</v>
      </c>
      <c r="P119" s="6">
        <v>2527</v>
      </c>
      <c r="S119" s="24" t="s">
        <v>211</v>
      </c>
      <c r="T119" s="26">
        <v>11258.966071999996</v>
      </c>
    </row>
    <row r="120" spans="1:20" ht="15" thickBot="1" x14ac:dyDescent="0.35">
      <c r="A120" s="6">
        <v>193.6224</v>
      </c>
      <c r="B120" s="19">
        <f>(A120-G120)/G120</f>
        <v>0.10258302583025827</v>
      </c>
      <c r="C120" s="30" t="s">
        <v>123</v>
      </c>
      <c r="D120" s="6">
        <v>1009640</v>
      </c>
      <c r="E120" s="6">
        <v>1655</v>
      </c>
      <c r="F120" s="7" t="s">
        <v>23</v>
      </c>
      <c r="G120" s="6">
        <v>175.608</v>
      </c>
      <c r="I120" s="7" t="s">
        <v>652</v>
      </c>
      <c r="J120" s="7" t="s">
        <v>456</v>
      </c>
      <c r="K120" s="7" t="s">
        <v>429</v>
      </c>
      <c r="L120" s="7" t="s">
        <v>471</v>
      </c>
      <c r="M120" s="7" t="s">
        <v>435</v>
      </c>
      <c r="N120" s="7" t="s">
        <v>436</v>
      </c>
      <c r="O120" s="7" t="s">
        <v>404</v>
      </c>
      <c r="P120" s="6">
        <v>1949</v>
      </c>
      <c r="S120" s="24" t="s">
        <v>108</v>
      </c>
      <c r="T120" s="26">
        <v>14201.3284368</v>
      </c>
    </row>
    <row r="121" spans="1:20" ht="15" thickBot="1" x14ac:dyDescent="0.35">
      <c r="A121" s="6">
        <v>193.6224</v>
      </c>
      <c r="B121" s="19">
        <f>(A121-G121)/G121</f>
        <v>6.8391197828150119E-2</v>
      </c>
      <c r="C121" s="30" t="s">
        <v>124</v>
      </c>
      <c r="D121" s="6">
        <v>1013659</v>
      </c>
      <c r="E121" s="6">
        <v>1507</v>
      </c>
      <c r="F121" s="7" t="s">
        <v>21</v>
      </c>
      <c r="G121" s="6">
        <v>181.22800000000001</v>
      </c>
      <c r="I121" s="7" t="s">
        <v>653</v>
      </c>
      <c r="J121" s="7" t="s">
        <v>438</v>
      </c>
      <c r="K121" s="7" t="s">
        <v>461</v>
      </c>
      <c r="L121" s="7" t="s">
        <v>482</v>
      </c>
      <c r="M121" s="7" t="s">
        <v>440</v>
      </c>
      <c r="N121" s="7" t="s">
        <v>426</v>
      </c>
      <c r="O121" s="7" t="s">
        <v>404</v>
      </c>
      <c r="P121" s="6">
        <v>9156</v>
      </c>
      <c r="S121" s="24" t="s">
        <v>366</v>
      </c>
      <c r="T121" s="26">
        <v>10235.094867199999</v>
      </c>
    </row>
    <row r="122" spans="1:20" ht="15" thickBot="1" x14ac:dyDescent="0.35">
      <c r="A122" s="6">
        <v>193.6224</v>
      </c>
      <c r="B122" s="19">
        <f>(A122-G122)/G122</f>
        <v>-5.4725824089985914E-2</v>
      </c>
      <c r="C122" s="30" t="s">
        <v>125</v>
      </c>
      <c r="D122" s="6">
        <v>1009592</v>
      </c>
      <c r="E122" s="6">
        <v>409</v>
      </c>
      <c r="F122" s="7" t="s">
        <v>27</v>
      </c>
      <c r="G122" s="6">
        <v>204.83199999999999</v>
      </c>
      <c r="I122" s="7" t="s">
        <v>654</v>
      </c>
      <c r="J122" s="7" t="s">
        <v>496</v>
      </c>
      <c r="K122" s="7" t="s">
        <v>414</v>
      </c>
      <c r="L122" s="7" t="s">
        <v>655</v>
      </c>
      <c r="M122" s="7" t="s">
        <v>420</v>
      </c>
      <c r="N122" s="7" t="s">
        <v>403</v>
      </c>
      <c r="O122" s="7" t="s">
        <v>411</v>
      </c>
      <c r="P122" s="6">
        <v>9297</v>
      </c>
      <c r="S122" s="24" t="s">
        <v>30</v>
      </c>
      <c r="T122" s="26">
        <v>13497.6400512</v>
      </c>
    </row>
    <row r="123" spans="1:20" ht="15" thickBot="1" x14ac:dyDescent="0.35">
      <c r="A123" s="6">
        <v>193.6224</v>
      </c>
      <c r="B123" s="19">
        <f>(A123-G123)/G123</f>
        <v>-7.9968828996635807E-2</v>
      </c>
      <c r="C123" s="30" t="s">
        <v>126</v>
      </c>
      <c r="D123" s="6">
        <v>1017438</v>
      </c>
      <c r="E123" s="6">
        <v>1394</v>
      </c>
      <c r="F123" s="7" t="s">
        <v>19</v>
      </c>
      <c r="G123" s="6">
        <v>210.452</v>
      </c>
      <c r="I123" s="7" t="s">
        <v>656</v>
      </c>
      <c r="J123" s="7" t="s">
        <v>438</v>
      </c>
      <c r="K123" s="7" t="s">
        <v>542</v>
      </c>
      <c r="L123" s="7" t="s">
        <v>657</v>
      </c>
      <c r="M123" s="7" t="s">
        <v>402</v>
      </c>
      <c r="N123" s="7" t="s">
        <v>403</v>
      </c>
      <c r="O123" s="7" t="s">
        <v>411</v>
      </c>
      <c r="P123" s="6">
        <v>4184</v>
      </c>
      <c r="S123" s="24" t="s">
        <v>106</v>
      </c>
      <c r="T123" s="26">
        <v>15576.851568</v>
      </c>
    </row>
    <row r="124" spans="1:20" ht="15" thickBot="1" x14ac:dyDescent="0.35">
      <c r="A124" s="6">
        <v>193.6224</v>
      </c>
      <c r="B124" s="19">
        <f>(A124-G124)/G124</f>
        <v>-8.9692524682651584E-2</v>
      </c>
      <c r="C124" s="30" t="s">
        <v>127</v>
      </c>
      <c r="D124" s="6">
        <v>1017261</v>
      </c>
      <c r="E124" s="6">
        <v>2209</v>
      </c>
      <c r="F124" s="7" t="s">
        <v>21</v>
      </c>
      <c r="G124" s="6">
        <v>212.7</v>
      </c>
      <c r="I124" s="7" t="s">
        <v>658</v>
      </c>
      <c r="J124" s="7" t="s">
        <v>496</v>
      </c>
      <c r="K124" s="7" t="s">
        <v>433</v>
      </c>
      <c r="L124" s="7" t="s">
        <v>659</v>
      </c>
      <c r="M124" s="7" t="s">
        <v>440</v>
      </c>
      <c r="N124" s="7" t="s">
        <v>426</v>
      </c>
      <c r="O124" s="7" t="s">
        <v>411</v>
      </c>
      <c r="P124" s="6">
        <v>3655</v>
      </c>
      <c r="S124" s="24" t="s">
        <v>53</v>
      </c>
      <c r="T124" s="26">
        <v>13663.737958200001</v>
      </c>
    </row>
    <row r="125" spans="1:20" ht="15" thickBot="1" x14ac:dyDescent="0.35">
      <c r="A125" s="6">
        <v>193.6224</v>
      </c>
      <c r="B125" s="19">
        <f>(A125-G125)/G125</f>
        <v>3.7540365350618736</v>
      </c>
      <c r="C125" s="30" t="s">
        <v>128</v>
      </c>
      <c r="D125" s="6">
        <v>1010518</v>
      </c>
      <c r="E125" s="6">
        <v>2516</v>
      </c>
      <c r="F125" s="7" t="s">
        <v>23</v>
      </c>
      <c r="G125" s="6">
        <v>40.728000000000002</v>
      </c>
      <c r="I125" s="7" t="s">
        <v>660</v>
      </c>
      <c r="J125" s="7" t="s">
        <v>432</v>
      </c>
      <c r="K125" s="7" t="s">
        <v>414</v>
      </c>
      <c r="L125" s="7" t="s">
        <v>661</v>
      </c>
      <c r="M125" s="7" t="s">
        <v>420</v>
      </c>
      <c r="N125" s="7" t="s">
        <v>403</v>
      </c>
      <c r="O125" s="7" t="s">
        <v>404</v>
      </c>
      <c r="P125" s="6">
        <v>4966</v>
      </c>
      <c r="S125" s="24" t="s">
        <v>73</v>
      </c>
      <c r="T125" s="26">
        <v>14877.796489599999</v>
      </c>
    </row>
    <row r="126" spans="1:20" ht="15" thickBot="1" x14ac:dyDescent="0.35">
      <c r="A126" s="6">
        <v>193.6224</v>
      </c>
      <c r="B126" s="19">
        <f>(A126-G126)/G126</f>
        <v>3.7540365350618736</v>
      </c>
      <c r="C126" s="30" t="s">
        <v>129</v>
      </c>
      <c r="D126" s="6">
        <v>1017124</v>
      </c>
      <c r="E126" s="6">
        <v>1565</v>
      </c>
      <c r="F126" s="7" t="s">
        <v>35</v>
      </c>
      <c r="G126" s="6">
        <v>40.728000000000002</v>
      </c>
      <c r="I126" s="7" t="s">
        <v>662</v>
      </c>
      <c r="J126" s="7" t="s">
        <v>432</v>
      </c>
      <c r="K126" s="7" t="s">
        <v>433</v>
      </c>
      <c r="L126" s="7" t="s">
        <v>529</v>
      </c>
      <c r="M126" s="7" t="s">
        <v>425</v>
      </c>
      <c r="N126" s="7" t="s">
        <v>426</v>
      </c>
      <c r="O126" s="7" t="s">
        <v>411</v>
      </c>
      <c r="P126" s="6">
        <v>1921</v>
      </c>
      <c r="S126" s="24" t="s">
        <v>336</v>
      </c>
      <c r="T126" s="26">
        <v>9821.7426847999996</v>
      </c>
    </row>
    <row r="127" spans="1:20" ht="15" thickBot="1" x14ac:dyDescent="0.35">
      <c r="A127" s="6">
        <v>193.6224</v>
      </c>
      <c r="B127" s="19">
        <f>(A127-G127)/G127</f>
        <v>52.251485148514853</v>
      </c>
      <c r="C127" s="30" t="s">
        <v>130</v>
      </c>
      <c r="D127" s="6">
        <v>1011317</v>
      </c>
      <c r="E127" s="6">
        <v>62</v>
      </c>
      <c r="F127" s="7" t="s">
        <v>21</v>
      </c>
      <c r="G127" s="6">
        <v>3.6360000000000001</v>
      </c>
      <c r="I127" s="7" t="s">
        <v>663</v>
      </c>
      <c r="J127" s="7" t="s">
        <v>456</v>
      </c>
      <c r="K127" s="7" t="s">
        <v>442</v>
      </c>
      <c r="L127" s="7" t="s">
        <v>664</v>
      </c>
      <c r="M127" s="7" t="s">
        <v>440</v>
      </c>
      <c r="N127" s="7" t="s">
        <v>426</v>
      </c>
      <c r="O127" s="7" t="s">
        <v>411</v>
      </c>
      <c r="P127" s="6">
        <v>2127</v>
      </c>
      <c r="S127" s="24" t="s">
        <v>280</v>
      </c>
      <c r="T127" s="26">
        <v>13639.473844799995</v>
      </c>
    </row>
    <row r="128" spans="1:20" ht="15" thickBot="1" x14ac:dyDescent="0.35">
      <c r="A128" s="6">
        <v>193.6224</v>
      </c>
      <c r="B128" s="19">
        <f>(A128-G128)/G128</f>
        <v>22.809936055090997</v>
      </c>
      <c r="C128" s="30" t="s">
        <v>84</v>
      </c>
      <c r="D128" s="6">
        <v>1017167</v>
      </c>
      <c r="E128" s="6">
        <v>619</v>
      </c>
      <c r="F128" s="7" t="s">
        <v>35</v>
      </c>
      <c r="G128" s="6">
        <v>8.1319999999999997</v>
      </c>
      <c r="I128" s="7" t="s">
        <v>665</v>
      </c>
      <c r="J128" s="7" t="s">
        <v>399</v>
      </c>
      <c r="K128" s="7" t="s">
        <v>414</v>
      </c>
      <c r="L128" s="7" t="s">
        <v>513</v>
      </c>
      <c r="M128" s="7" t="s">
        <v>459</v>
      </c>
      <c r="N128" s="7" t="s">
        <v>436</v>
      </c>
      <c r="O128" s="7" t="s">
        <v>417</v>
      </c>
      <c r="P128" s="6">
        <v>6734</v>
      </c>
      <c r="S128" s="24" t="s">
        <v>78</v>
      </c>
      <c r="T128" s="26">
        <v>11165.998254399999</v>
      </c>
    </row>
    <row r="129" spans="1:20" ht="15" thickBot="1" x14ac:dyDescent="0.35">
      <c r="A129" s="6">
        <v>193.6224</v>
      </c>
      <c r="B129" s="19">
        <f>(A129-G129)/G129</f>
        <v>18.653105968331303</v>
      </c>
      <c r="C129" s="30" t="s">
        <v>57</v>
      </c>
      <c r="D129" s="6">
        <v>1018500</v>
      </c>
      <c r="E129" s="6">
        <v>1420</v>
      </c>
      <c r="F129" s="7" t="s">
        <v>21</v>
      </c>
      <c r="G129" s="6">
        <v>9.8520000000000003</v>
      </c>
      <c r="I129" s="7" t="s">
        <v>666</v>
      </c>
      <c r="J129" s="7" t="s">
        <v>428</v>
      </c>
      <c r="K129" s="7" t="s">
        <v>442</v>
      </c>
      <c r="L129" s="7" t="s">
        <v>667</v>
      </c>
      <c r="M129" s="7" t="s">
        <v>435</v>
      </c>
      <c r="N129" s="7" t="s">
        <v>436</v>
      </c>
      <c r="O129" s="7" t="s">
        <v>404</v>
      </c>
      <c r="P129" s="6">
        <v>2463</v>
      </c>
      <c r="S129" s="24" t="s">
        <v>321</v>
      </c>
      <c r="T129" s="26">
        <v>15461.957369599999</v>
      </c>
    </row>
    <row r="130" spans="1:20" ht="15" thickBot="1" x14ac:dyDescent="0.35">
      <c r="A130" s="6">
        <v>193.6224</v>
      </c>
      <c r="B130" s="19">
        <f>(A130-G130)/G130</f>
        <v>12.494730972957901</v>
      </c>
      <c r="C130" s="30" t="s">
        <v>131</v>
      </c>
      <c r="D130" s="6">
        <v>1012878</v>
      </c>
      <c r="E130" s="6">
        <v>1332</v>
      </c>
      <c r="F130" s="7" t="s">
        <v>35</v>
      </c>
      <c r="G130" s="6">
        <v>14.348000000000001</v>
      </c>
      <c r="I130" s="7" t="s">
        <v>668</v>
      </c>
      <c r="J130" s="7" t="s">
        <v>432</v>
      </c>
      <c r="K130" s="7" t="s">
        <v>461</v>
      </c>
      <c r="L130" s="7" t="s">
        <v>669</v>
      </c>
      <c r="M130" s="7" t="s">
        <v>425</v>
      </c>
      <c r="N130" s="7" t="s">
        <v>426</v>
      </c>
      <c r="O130" s="7" t="s">
        <v>404</v>
      </c>
      <c r="P130" s="6">
        <v>4910</v>
      </c>
      <c r="S130" s="24" t="s">
        <v>389</v>
      </c>
      <c r="T130" s="26">
        <v>9995.9581536000005</v>
      </c>
    </row>
    <row r="131" spans="1:20" ht="15" thickBot="1" x14ac:dyDescent="0.35">
      <c r="A131" s="6">
        <v>193.6224</v>
      </c>
      <c r="B131" s="19">
        <f>(A131-G131)/G131</f>
        <v>7.7154483255311481</v>
      </c>
      <c r="C131" s="30" t="s">
        <v>132</v>
      </c>
      <c r="D131" s="6">
        <v>1015967</v>
      </c>
      <c r="E131" s="6">
        <v>1280</v>
      </c>
      <c r="F131" s="7" t="s">
        <v>21</v>
      </c>
      <c r="G131" s="6">
        <v>22.216000000000001</v>
      </c>
      <c r="I131" s="7" t="s">
        <v>670</v>
      </c>
      <c r="J131" s="7" t="s">
        <v>456</v>
      </c>
      <c r="K131" s="7" t="s">
        <v>407</v>
      </c>
      <c r="L131" s="7" t="s">
        <v>501</v>
      </c>
      <c r="M131" s="7" t="s">
        <v>447</v>
      </c>
      <c r="N131" s="7" t="s">
        <v>410</v>
      </c>
      <c r="O131" s="7" t="s">
        <v>417</v>
      </c>
      <c r="P131" s="6">
        <v>7608</v>
      </c>
      <c r="S131" s="24" t="s">
        <v>291</v>
      </c>
      <c r="T131" s="26">
        <v>14316.696479999999</v>
      </c>
    </row>
    <row r="132" spans="1:20" ht="15" thickBot="1" x14ac:dyDescent="0.35">
      <c r="A132" s="6">
        <v>193.6224</v>
      </c>
      <c r="B132" s="19">
        <f>(A132-G132)/G132</f>
        <v>6.5669219946850088</v>
      </c>
      <c r="C132" s="30" t="s">
        <v>133</v>
      </c>
      <c r="D132" s="6">
        <v>1013788</v>
      </c>
      <c r="E132" s="6">
        <v>762</v>
      </c>
      <c r="F132" s="7" t="s">
        <v>31</v>
      </c>
      <c r="G132" s="6">
        <v>25.588000000000001</v>
      </c>
      <c r="I132" s="7" t="s">
        <v>671</v>
      </c>
      <c r="J132" s="7" t="s">
        <v>413</v>
      </c>
      <c r="K132" s="7" t="s">
        <v>457</v>
      </c>
      <c r="L132" s="7" t="s">
        <v>672</v>
      </c>
      <c r="M132" s="7" t="s">
        <v>425</v>
      </c>
      <c r="N132" s="7" t="s">
        <v>426</v>
      </c>
      <c r="O132" s="7" t="s">
        <v>404</v>
      </c>
      <c r="P132" s="6">
        <v>6364</v>
      </c>
      <c r="S132" s="24" t="s">
        <v>116</v>
      </c>
      <c r="T132" s="26">
        <v>12198.715678399998</v>
      </c>
    </row>
    <row r="133" spans="1:20" ht="15" thickBot="1" x14ac:dyDescent="0.35">
      <c r="A133" s="6">
        <v>193.6224</v>
      </c>
      <c r="B133" s="19">
        <f>(A133-G133)/G133</f>
        <v>6.1080176211453745</v>
      </c>
      <c r="C133" s="30" t="s">
        <v>134</v>
      </c>
      <c r="D133" s="6">
        <v>1017481</v>
      </c>
      <c r="E133" s="6">
        <v>789</v>
      </c>
      <c r="F133" s="7" t="s">
        <v>19</v>
      </c>
      <c r="G133" s="6">
        <v>27.24</v>
      </c>
      <c r="I133" s="7" t="s">
        <v>673</v>
      </c>
      <c r="J133" s="7" t="s">
        <v>438</v>
      </c>
      <c r="K133" s="7" t="s">
        <v>423</v>
      </c>
      <c r="L133" s="7" t="s">
        <v>674</v>
      </c>
      <c r="M133" s="7" t="s">
        <v>420</v>
      </c>
      <c r="N133" s="7" t="s">
        <v>403</v>
      </c>
      <c r="O133" s="7" t="s">
        <v>417</v>
      </c>
      <c r="P133" s="6">
        <v>1846</v>
      </c>
      <c r="S133" s="24" t="s">
        <v>169</v>
      </c>
      <c r="T133" s="26">
        <v>15392.614235199999</v>
      </c>
    </row>
    <row r="134" spans="1:20" ht="15" thickBot="1" x14ac:dyDescent="0.35">
      <c r="A134" s="6">
        <v>193.6224</v>
      </c>
      <c r="B134" s="19">
        <f>(A134-G134)/G134</f>
        <v>5.8263432520095897</v>
      </c>
      <c r="C134" s="30" t="s">
        <v>132</v>
      </c>
      <c r="D134" s="6">
        <v>1013852</v>
      </c>
      <c r="E134" s="6">
        <v>28</v>
      </c>
      <c r="F134" s="7" t="s">
        <v>42</v>
      </c>
      <c r="G134" s="6">
        <v>28.364000000000001</v>
      </c>
      <c r="I134" s="7" t="s">
        <v>675</v>
      </c>
      <c r="J134" s="7" t="s">
        <v>456</v>
      </c>
      <c r="K134" s="7" t="s">
        <v>461</v>
      </c>
      <c r="L134" s="7" t="s">
        <v>462</v>
      </c>
      <c r="M134" s="7" t="s">
        <v>416</v>
      </c>
      <c r="N134" s="7" t="s">
        <v>403</v>
      </c>
      <c r="O134" s="7" t="s">
        <v>417</v>
      </c>
      <c r="P134" s="6">
        <v>5348</v>
      </c>
      <c r="S134" s="24" t="s">
        <v>176</v>
      </c>
      <c r="T134" s="26">
        <v>13255.1046656</v>
      </c>
    </row>
    <row r="135" spans="1:20" ht="15" thickBot="1" x14ac:dyDescent="0.35">
      <c r="A135" s="6">
        <v>193.6224</v>
      </c>
      <c r="B135" s="19">
        <f>(A135-G135)/G135</f>
        <v>1.992618238021638</v>
      </c>
      <c r="C135" s="30" t="s">
        <v>135</v>
      </c>
      <c r="D135" s="6">
        <v>1006110</v>
      </c>
      <c r="E135" s="6">
        <v>949</v>
      </c>
      <c r="F135" s="7" t="s">
        <v>19</v>
      </c>
      <c r="G135" s="6">
        <v>64.7</v>
      </c>
      <c r="I135" s="7" t="s">
        <v>676</v>
      </c>
      <c r="J135" s="7" t="s">
        <v>438</v>
      </c>
      <c r="K135" s="7" t="s">
        <v>433</v>
      </c>
      <c r="L135" s="7" t="s">
        <v>677</v>
      </c>
      <c r="M135" s="7" t="s">
        <v>416</v>
      </c>
      <c r="N135" s="7" t="s">
        <v>403</v>
      </c>
      <c r="O135" s="7" t="s">
        <v>411</v>
      </c>
      <c r="P135" s="6">
        <v>1133</v>
      </c>
      <c r="S135" s="24" t="s">
        <v>71</v>
      </c>
      <c r="T135" s="26">
        <v>11717.240707200001</v>
      </c>
    </row>
    <row r="136" spans="1:20" ht="15" thickBot="1" x14ac:dyDescent="0.35">
      <c r="A136" s="6">
        <v>193.6224</v>
      </c>
      <c r="B136" s="19">
        <f>(A136-G136)/G136</f>
        <v>0.98546349466776051</v>
      </c>
      <c r="C136" s="30" t="s">
        <v>136</v>
      </c>
      <c r="D136" s="6">
        <v>1007763</v>
      </c>
      <c r="E136" s="6">
        <v>1323</v>
      </c>
      <c r="F136" s="7" t="s">
        <v>35</v>
      </c>
      <c r="G136" s="6">
        <v>97.52</v>
      </c>
      <c r="I136" s="7" t="s">
        <v>678</v>
      </c>
      <c r="J136" s="7" t="s">
        <v>399</v>
      </c>
      <c r="K136" s="7" t="s">
        <v>461</v>
      </c>
      <c r="L136" s="7" t="s">
        <v>679</v>
      </c>
      <c r="M136" s="7" t="s">
        <v>478</v>
      </c>
      <c r="N136" s="7" t="s">
        <v>426</v>
      </c>
      <c r="O136" s="7" t="s">
        <v>404</v>
      </c>
      <c r="P136" s="6">
        <v>8397</v>
      </c>
      <c r="S136" s="24" t="s">
        <v>329</v>
      </c>
      <c r="T136" s="26">
        <v>19272.115908800002</v>
      </c>
    </row>
    <row r="137" spans="1:20" ht="15" thickBot="1" x14ac:dyDescent="0.35">
      <c r="A137" s="6">
        <v>193.6224</v>
      </c>
      <c r="B137" s="19">
        <f>(A137-G137)/G137</f>
        <v>4.1511759072044274</v>
      </c>
      <c r="C137" s="30" t="s">
        <v>137</v>
      </c>
      <c r="D137" s="6">
        <v>1006422</v>
      </c>
      <c r="E137" s="6">
        <v>877</v>
      </c>
      <c r="F137" s="7" t="s">
        <v>21</v>
      </c>
      <c r="G137" s="6">
        <v>37.588000000000001</v>
      </c>
      <c r="I137" s="7" t="s">
        <v>680</v>
      </c>
      <c r="J137" s="7" t="s">
        <v>428</v>
      </c>
      <c r="K137" s="7" t="s">
        <v>429</v>
      </c>
      <c r="L137" s="7" t="s">
        <v>681</v>
      </c>
      <c r="M137" s="7" t="s">
        <v>459</v>
      </c>
      <c r="N137" s="7" t="s">
        <v>436</v>
      </c>
      <c r="O137" s="7" t="s">
        <v>404</v>
      </c>
      <c r="P137" s="6">
        <v>8881</v>
      </c>
      <c r="S137" s="24" t="s">
        <v>67</v>
      </c>
      <c r="T137" s="26">
        <v>15314.394385600004</v>
      </c>
    </row>
    <row r="138" spans="1:20" ht="15" thickBot="1" x14ac:dyDescent="0.35">
      <c r="A138" s="6">
        <v>193.6224</v>
      </c>
      <c r="B138" s="19">
        <f>(A138-G138)/G138</f>
        <v>2.9843279282245452</v>
      </c>
      <c r="C138" s="30" t="s">
        <v>138</v>
      </c>
      <c r="D138" s="6">
        <v>1019769</v>
      </c>
      <c r="E138" s="6">
        <v>1582</v>
      </c>
      <c r="F138" s="7" t="s">
        <v>25</v>
      </c>
      <c r="G138" s="6">
        <v>48.595999999999997</v>
      </c>
      <c r="I138" s="7" t="s">
        <v>682</v>
      </c>
      <c r="J138" s="7" t="s">
        <v>428</v>
      </c>
      <c r="K138" s="7" t="s">
        <v>423</v>
      </c>
      <c r="L138" s="7" t="s">
        <v>683</v>
      </c>
      <c r="M138" s="7" t="s">
        <v>425</v>
      </c>
      <c r="N138" s="7" t="s">
        <v>426</v>
      </c>
      <c r="O138" s="7" t="s">
        <v>411</v>
      </c>
      <c r="P138" s="6">
        <v>7224</v>
      </c>
      <c r="S138" s="24" t="s">
        <v>384</v>
      </c>
      <c r="T138" s="26">
        <v>12597.423263999997</v>
      </c>
    </row>
    <row r="139" spans="1:20" ht="15" thickBot="1" x14ac:dyDescent="0.35">
      <c r="A139" s="6">
        <v>193.6224</v>
      </c>
      <c r="B139" s="19">
        <f>(A139-G139)/G139</f>
        <v>0.62151949618116031</v>
      </c>
      <c r="C139" s="30" t="s">
        <v>139</v>
      </c>
      <c r="D139" s="6">
        <v>1015385</v>
      </c>
      <c r="E139" s="6">
        <v>255</v>
      </c>
      <c r="F139" s="7" t="s">
        <v>27</v>
      </c>
      <c r="G139" s="6">
        <v>119.408</v>
      </c>
      <c r="I139" s="7" t="s">
        <v>684</v>
      </c>
      <c r="J139" s="7" t="s">
        <v>399</v>
      </c>
      <c r="K139" s="7" t="s">
        <v>433</v>
      </c>
      <c r="L139" s="7" t="s">
        <v>685</v>
      </c>
      <c r="M139" s="7" t="s">
        <v>409</v>
      </c>
      <c r="N139" s="7" t="s">
        <v>410</v>
      </c>
      <c r="O139" s="7" t="s">
        <v>411</v>
      </c>
      <c r="P139" s="6">
        <v>1211</v>
      </c>
      <c r="S139" s="24" t="s">
        <v>164</v>
      </c>
      <c r="T139" s="26">
        <v>10742.627920000001</v>
      </c>
    </row>
    <row r="140" spans="1:20" ht="15" thickBot="1" x14ac:dyDescent="0.35">
      <c r="A140" s="6">
        <v>193.6224</v>
      </c>
      <c r="B140" s="19">
        <f>(A140-G140)/G140</f>
        <v>0.56268078512396702</v>
      </c>
      <c r="C140" s="30" t="s">
        <v>135</v>
      </c>
      <c r="D140" s="6">
        <v>1014055</v>
      </c>
      <c r="E140" s="6">
        <v>580</v>
      </c>
      <c r="F140" s="7" t="s">
        <v>17</v>
      </c>
      <c r="G140" s="6">
        <v>123.904</v>
      </c>
      <c r="I140" s="7" t="s">
        <v>686</v>
      </c>
      <c r="J140" s="7" t="s">
        <v>456</v>
      </c>
      <c r="K140" s="7" t="s">
        <v>429</v>
      </c>
      <c r="L140" s="7" t="s">
        <v>539</v>
      </c>
      <c r="M140" s="7" t="s">
        <v>425</v>
      </c>
      <c r="N140" s="7" t="s">
        <v>426</v>
      </c>
      <c r="O140" s="7" t="s">
        <v>417</v>
      </c>
      <c r="P140" s="6">
        <v>8922</v>
      </c>
      <c r="S140" s="24" t="s">
        <v>242</v>
      </c>
      <c r="T140" s="26">
        <v>14002.093344000001</v>
      </c>
    </row>
    <row r="141" spans="1:20" ht="15" thickBot="1" x14ac:dyDescent="0.35">
      <c r="A141" s="6">
        <v>206.53056000000001</v>
      </c>
      <c r="B141" s="19">
        <f>(A141-G141)/G141</f>
        <v>0.62269838775574349</v>
      </c>
      <c r="C141" s="30" t="s">
        <v>140</v>
      </c>
      <c r="D141" s="6">
        <v>1015221</v>
      </c>
      <c r="E141" s="6">
        <v>1863</v>
      </c>
      <c r="F141" s="7" t="s">
        <v>23</v>
      </c>
      <c r="G141" s="6">
        <v>127.276</v>
      </c>
      <c r="I141" s="7" t="s">
        <v>687</v>
      </c>
      <c r="J141" s="7" t="s">
        <v>399</v>
      </c>
      <c r="K141" s="7" t="s">
        <v>429</v>
      </c>
      <c r="L141" s="7" t="s">
        <v>600</v>
      </c>
      <c r="M141" s="7" t="s">
        <v>435</v>
      </c>
      <c r="N141" s="7" t="s">
        <v>436</v>
      </c>
      <c r="O141" s="7" t="s">
        <v>411</v>
      </c>
      <c r="P141" s="6">
        <v>9842</v>
      </c>
      <c r="S141" s="24" t="s">
        <v>216</v>
      </c>
      <c r="T141" s="26">
        <v>13289.559807999998</v>
      </c>
    </row>
    <row r="142" spans="1:20" ht="15" thickBot="1" x14ac:dyDescent="0.35">
      <c r="A142" s="6">
        <v>206.53056000000001</v>
      </c>
      <c r="B142" s="19">
        <f>(A142-G142)/G142</f>
        <v>3.0729383923641245</v>
      </c>
      <c r="C142" s="30" t="s">
        <v>44</v>
      </c>
      <c r="D142" s="6">
        <v>1009185</v>
      </c>
      <c r="E142" s="6">
        <v>463</v>
      </c>
      <c r="F142" s="7" t="s">
        <v>87</v>
      </c>
      <c r="G142" s="6">
        <v>50.707999999999998</v>
      </c>
      <c r="I142" s="7" t="s">
        <v>688</v>
      </c>
      <c r="J142" s="7" t="s">
        <v>496</v>
      </c>
      <c r="K142" s="7" t="s">
        <v>442</v>
      </c>
      <c r="L142" s="7" t="s">
        <v>689</v>
      </c>
      <c r="M142" s="7" t="s">
        <v>425</v>
      </c>
      <c r="N142" s="7" t="s">
        <v>426</v>
      </c>
      <c r="O142" s="7" t="s">
        <v>404</v>
      </c>
      <c r="P142" s="6">
        <v>8362</v>
      </c>
      <c r="S142" s="24" t="s">
        <v>45</v>
      </c>
      <c r="T142" s="26">
        <v>15447.432464000003</v>
      </c>
    </row>
    <row r="143" spans="1:20" ht="15" thickBot="1" x14ac:dyDescent="0.35">
      <c r="A143" s="6">
        <v>209.7576</v>
      </c>
      <c r="B143" s="19">
        <f>(A143-G143)/G143</f>
        <v>0.8689642882600328</v>
      </c>
      <c r="C143" s="30" t="s">
        <v>141</v>
      </c>
      <c r="D143" s="6">
        <v>1012836</v>
      </c>
      <c r="E143" s="6">
        <v>2847</v>
      </c>
      <c r="F143" s="7" t="s">
        <v>87</v>
      </c>
      <c r="G143" s="6">
        <v>112.232</v>
      </c>
      <c r="I143" s="7" t="s">
        <v>690</v>
      </c>
      <c r="J143" s="7" t="s">
        <v>456</v>
      </c>
      <c r="K143" s="7" t="s">
        <v>442</v>
      </c>
      <c r="L143" s="7" t="s">
        <v>499</v>
      </c>
      <c r="M143" s="7" t="s">
        <v>440</v>
      </c>
      <c r="N143" s="7" t="s">
        <v>426</v>
      </c>
      <c r="O143" s="7" t="s">
        <v>417</v>
      </c>
      <c r="P143" s="6">
        <v>8352</v>
      </c>
      <c r="S143" s="24" t="s">
        <v>382</v>
      </c>
      <c r="T143" s="26">
        <v>7745.8423983999974</v>
      </c>
    </row>
    <row r="144" spans="1:20" ht="15" thickBot="1" x14ac:dyDescent="0.35">
      <c r="A144" s="6">
        <v>209.7576</v>
      </c>
      <c r="B144" s="19">
        <f>(A144-G144)/G144</f>
        <v>2.2991129285938974</v>
      </c>
      <c r="C144" s="30" t="s">
        <v>138</v>
      </c>
      <c r="D144" s="6">
        <v>1007971</v>
      </c>
      <c r="E144" s="6">
        <v>2172</v>
      </c>
      <c r="F144" s="7" t="s">
        <v>35</v>
      </c>
      <c r="G144" s="6">
        <v>63.58</v>
      </c>
      <c r="I144" s="7" t="s">
        <v>691</v>
      </c>
      <c r="J144" s="7" t="s">
        <v>489</v>
      </c>
      <c r="K144" s="7" t="s">
        <v>542</v>
      </c>
      <c r="L144" s="7" t="s">
        <v>587</v>
      </c>
      <c r="M144" s="7" t="s">
        <v>416</v>
      </c>
      <c r="N144" s="7" t="s">
        <v>403</v>
      </c>
      <c r="O144" s="7" t="s">
        <v>411</v>
      </c>
      <c r="P144" s="6">
        <v>9866</v>
      </c>
      <c r="S144" s="24" t="s">
        <v>222</v>
      </c>
      <c r="T144" s="26">
        <v>11820.080822399999</v>
      </c>
    </row>
    <row r="145" spans="1:20" ht="15" thickBot="1" x14ac:dyDescent="0.35">
      <c r="A145" s="6">
        <v>209.7576</v>
      </c>
      <c r="B145" s="19">
        <f>(A145-G145)/G145</f>
        <v>2.2312157249368414</v>
      </c>
      <c r="C145" s="30" t="s">
        <v>142</v>
      </c>
      <c r="D145" s="6">
        <v>1014831</v>
      </c>
      <c r="E145" s="6">
        <v>467</v>
      </c>
      <c r="F145" s="7" t="s">
        <v>19</v>
      </c>
      <c r="G145" s="6">
        <v>64.915999999999997</v>
      </c>
      <c r="I145" s="7" t="s">
        <v>692</v>
      </c>
      <c r="J145" s="7" t="s">
        <v>428</v>
      </c>
      <c r="K145" s="7" t="s">
        <v>461</v>
      </c>
      <c r="L145" s="7" t="s">
        <v>553</v>
      </c>
      <c r="M145" s="7" t="s">
        <v>425</v>
      </c>
      <c r="N145" s="7" t="s">
        <v>426</v>
      </c>
      <c r="O145" s="7" t="s">
        <v>417</v>
      </c>
      <c r="P145" s="6">
        <v>3633</v>
      </c>
      <c r="S145" s="24" t="s">
        <v>249</v>
      </c>
      <c r="T145" s="26">
        <v>10797.3166</v>
      </c>
    </row>
    <row r="146" spans="1:20" ht="15" thickBot="1" x14ac:dyDescent="0.35">
      <c r="A146" s="6">
        <v>209.7576</v>
      </c>
      <c r="B146" s="19">
        <f>(A146-G146)/G146</f>
        <v>2.0716611996251175</v>
      </c>
      <c r="C146" s="30" t="s">
        <v>120</v>
      </c>
      <c r="D146" s="6">
        <v>1010132</v>
      </c>
      <c r="E146" s="6">
        <v>2795</v>
      </c>
      <c r="F146" s="7" t="s">
        <v>17</v>
      </c>
      <c r="G146" s="6">
        <v>68.287999999999997</v>
      </c>
      <c r="I146" s="7" t="s">
        <v>693</v>
      </c>
      <c r="J146" s="7" t="s">
        <v>399</v>
      </c>
      <c r="K146" s="7" t="s">
        <v>542</v>
      </c>
      <c r="L146" s="7" t="s">
        <v>694</v>
      </c>
      <c r="M146" s="7" t="s">
        <v>420</v>
      </c>
      <c r="N146" s="7" t="s">
        <v>403</v>
      </c>
      <c r="O146" s="7" t="s">
        <v>411</v>
      </c>
      <c r="P146" s="6">
        <v>5683</v>
      </c>
      <c r="S146" s="24" t="s">
        <v>101</v>
      </c>
      <c r="T146" s="26">
        <v>12552.9550432</v>
      </c>
    </row>
    <row r="147" spans="1:20" ht="15" thickBot="1" x14ac:dyDescent="0.35">
      <c r="A147" s="6">
        <v>209.7576</v>
      </c>
      <c r="B147" s="19">
        <f>(A147-G147)/G147</f>
        <v>1.4634471743317519</v>
      </c>
      <c r="C147" s="30" t="s">
        <v>127</v>
      </c>
      <c r="D147" s="6">
        <v>1012061</v>
      </c>
      <c r="E147" s="6">
        <v>2834</v>
      </c>
      <c r="F147" s="7" t="s">
        <v>23</v>
      </c>
      <c r="G147" s="6">
        <v>85.147999999999996</v>
      </c>
      <c r="I147" s="7" t="s">
        <v>695</v>
      </c>
      <c r="J147" s="7" t="s">
        <v>399</v>
      </c>
      <c r="K147" s="7" t="s">
        <v>414</v>
      </c>
      <c r="L147" s="7" t="s">
        <v>696</v>
      </c>
      <c r="M147" s="7" t="s">
        <v>444</v>
      </c>
      <c r="N147" s="7" t="s">
        <v>410</v>
      </c>
      <c r="O147" s="7" t="s">
        <v>417</v>
      </c>
      <c r="P147" s="6">
        <v>5455</v>
      </c>
      <c r="S147" s="24" t="s">
        <v>127</v>
      </c>
      <c r="T147" s="26">
        <v>11867.369211199999</v>
      </c>
    </row>
    <row r="148" spans="1:20" ht="15" thickBot="1" x14ac:dyDescent="0.35">
      <c r="A148" s="6">
        <v>209.7576</v>
      </c>
      <c r="B148" s="19">
        <f>(A148-G148)/G148</f>
        <v>1.0562857815073328</v>
      </c>
      <c r="C148" s="30" t="s">
        <v>143</v>
      </c>
      <c r="D148" s="6">
        <v>1019021</v>
      </c>
      <c r="E148" s="6">
        <v>339</v>
      </c>
      <c r="F148" s="7" t="s">
        <v>25</v>
      </c>
      <c r="G148" s="6">
        <v>102.008</v>
      </c>
      <c r="I148" s="7" t="s">
        <v>697</v>
      </c>
      <c r="J148" s="7" t="s">
        <v>422</v>
      </c>
      <c r="K148" s="7" t="s">
        <v>542</v>
      </c>
      <c r="L148" s="7" t="s">
        <v>698</v>
      </c>
      <c r="M148" s="7" t="s">
        <v>447</v>
      </c>
      <c r="N148" s="7" t="s">
        <v>410</v>
      </c>
      <c r="O148" s="7" t="s">
        <v>411</v>
      </c>
      <c r="P148" s="6">
        <v>7448</v>
      </c>
      <c r="S148" s="24" t="s">
        <v>49</v>
      </c>
      <c r="T148" s="26">
        <v>10782.017143999999</v>
      </c>
    </row>
    <row r="149" spans="1:20" ht="15" thickBot="1" x14ac:dyDescent="0.35">
      <c r="A149" s="6">
        <v>209.7576</v>
      </c>
      <c r="B149" s="19">
        <f>(A149-G149)/G149</f>
        <v>0.62300835654596087</v>
      </c>
      <c r="C149" s="30" t="s">
        <v>144</v>
      </c>
      <c r="D149" s="6">
        <v>1008755</v>
      </c>
      <c r="E149" s="6">
        <v>1314</v>
      </c>
      <c r="F149" s="7" t="s">
        <v>25</v>
      </c>
      <c r="G149" s="6">
        <v>129.24</v>
      </c>
      <c r="I149" s="7" t="s">
        <v>699</v>
      </c>
      <c r="J149" s="7" t="s">
        <v>456</v>
      </c>
      <c r="K149" s="7" t="s">
        <v>407</v>
      </c>
      <c r="L149" s="7" t="s">
        <v>700</v>
      </c>
      <c r="M149" s="7" t="s">
        <v>425</v>
      </c>
      <c r="N149" s="7" t="s">
        <v>426</v>
      </c>
      <c r="O149" s="7" t="s">
        <v>411</v>
      </c>
      <c r="P149" s="6">
        <v>6241</v>
      </c>
      <c r="S149" s="24" t="s">
        <v>326</v>
      </c>
      <c r="T149" s="26">
        <v>14412.832516800005</v>
      </c>
    </row>
    <row r="150" spans="1:20" ht="15" thickBot="1" x14ac:dyDescent="0.35">
      <c r="A150" s="6">
        <v>209.7576</v>
      </c>
      <c r="B150" s="19">
        <f>(A150-G150)/G150</f>
        <v>82.105229793977813</v>
      </c>
      <c r="C150" s="30" t="s">
        <v>51</v>
      </c>
      <c r="D150" s="6">
        <v>1014047</v>
      </c>
      <c r="E150" s="6">
        <v>1188</v>
      </c>
      <c r="F150" s="7" t="s">
        <v>42</v>
      </c>
      <c r="G150" s="6">
        <v>2.524</v>
      </c>
      <c r="I150" s="7" t="s">
        <v>701</v>
      </c>
      <c r="J150" s="7" t="s">
        <v>432</v>
      </c>
      <c r="K150" s="7" t="s">
        <v>414</v>
      </c>
      <c r="L150" s="7" t="s">
        <v>492</v>
      </c>
      <c r="M150" s="7" t="s">
        <v>447</v>
      </c>
      <c r="N150" s="7" t="s">
        <v>410</v>
      </c>
      <c r="O150" s="7" t="s">
        <v>404</v>
      </c>
      <c r="P150" s="6">
        <v>6517</v>
      </c>
      <c r="S150" s="24" t="s">
        <v>201</v>
      </c>
      <c r="T150" s="26">
        <v>14124.706409599998</v>
      </c>
    </row>
    <row r="151" spans="1:20" ht="15" thickBot="1" x14ac:dyDescent="0.35">
      <c r="A151" s="6">
        <v>209.7576</v>
      </c>
      <c r="B151" s="19">
        <f>(A151-G151)/G151</f>
        <v>17.214449461618617</v>
      </c>
      <c r="C151" s="30" t="s">
        <v>145</v>
      </c>
      <c r="D151" s="6">
        <v>1010839</v>
      </c>
      <c r="E151" s="6">
        <v>311</v>
      </c>
      <c r="F151" s="7" t="s">
        <v>31</v>
      </c>
      <c r="G151" s="6">
        <v>11.516</v>
      </c>
      <c r="I151" s="7" t="s">
        <v>702</v>
      </c>
      <c r="J151" s="7" t="s">
        <v>489</v>
      </c>
      <c r="K151" s="7" t="s">
        <v>407</v>
      </c>
      <c r="L151" s="7" t="s">
        <v>703</v>
      </c>
      <c r="M151" s="7" t="s">
        <v>402</v>
      </c>
      <c r="N151" s="7" t="s">
        <v>403</v>
      </c>
      <c r="O151" s="7" t="s">
        <v>411</v>
      </c>
      <c r="P151" s="6">
        <v>1012</v>
      </c>
      <c r="S151" s="24" t="s">
        <v>322</v>
      </c>
      <c r="T151" s="26">
        <v>14828.820838400003</v>
      </c>
    </row>
    <row r="152" spans="1:20" ht="15" thickBot="1" x14ac:dyDescent="0.35">
      <c r="A152" s="6">
        <v>209.7576</v>
      </c>
      <c r="B152" s="19">
        <f>(A152-G152)/G152</f>
        <v>3.5790604261264409</v>
      </c>
      <c r="C152" s="30" t="s">
        <v>146</v>
      </c>
      <c r="D152" s="6">
        <v>1018467</v>
      </c>
      <c r="E152" s="6">
        <v>1830</v>
      </c>
      <c r="F152" s="7" t="s">
        <v>21</v>
      </c>
      <c r="G152" s="6">
        <v>45.808</v>
      </c>
      <c r="I152" s="7" t="s">
        <v>704</v>
      </c>
      <c r="J152" s="7" t="s">
        <v>489</v>
      </c>
      <c r="K152" s="7" t="s">
        <v>461</v>
      </c>
      <c r="L152" s="7" t="s">
        <v>578</v>
      </c>
      <c r="M152" s="7" t="s">
        <v>420</v>
      </c>
      <c r="N152" s="7" t="s">
        <v>403</v>
      </c>
      <c r="O152" s="7" t="s">
        <v>404</v>
      </c>
      <c r="P152" s="6">
        <v>1496</v>
      </c>
      <c r="S152" s="24" t="s">
        <v>379</v>
      </c>
      <c r="T152" s="26">
        <v>13763.910094399997</v>
      </c>
    </row>
    <row r="153" spans="1:20" ht="15" thickBot="1" x14ac:dyDescent="0.35">
      <c r="A153" s="6">
        <v>209.7576</v>
      </c>
      <c r="B153" s="19">
        <f>(A153-G153)/G153</f>
        <v>3.2699617295008547</v>
      </c>
      <c r="C153" s="30" t="s">
        <v>44</v>
      </c>
      <c r="D153" s="6">
        <v>1008501</v>
      </c>
      <c r="E153" s="6">
        <v>142</v>
      </c>
      <c r="F153" s="7" t="s">
        <v>25</v>
      </c>
      <c r="G153" s="6">
        <v>49.124000000000002</v>
      </c>
      <c r="I153" s="7" t="s">
        <v>705</v>
      </c>
      <c r="J153" s="7" t="s">
        <v>438</v>
      </c>
      <c r="K153" s="7" t="s">
        <v>461</v>
      </c>
      <c r="L153" s="7" t="s">
        <v>706</v>
      </c>
      <c r="M153" s="7" t="s">
        <v>425</v>
      </c>
      <c r="N153" s="7" t="s">
        <v>426</v>
      </c>
      <c r="O153" s="7" t="s">
        <v>411</v>
      </c>
      <c r="P153" s="6">
        <v>3448</v>
      </c>
      <c r="S153" s="24" t="s">
        <v>197</v>
      </c>
      <c r="T153" s="26">
        <v>13124.2577392</v>
      </c>
    </row>
    <row r="154" spans="1:20" ht="15" thickBot="1" x14ac:dyDescent="0.35">
      <c r="A154" s="6">
        <v>209.7576</v>
      </c>
      <c r="B154" s="19">
        <f>(A154-G154)/G154</f>
        <v>2.6058172316578423</v>
      </c>
      <c r="C154" s="30" t="s">
        <v>147</v>
      </c>
      <c r="D154" s="6">
        <v>1014747</v>
      </c>
      <c r="E154" s="6">
        <v>642</v>
      </c>
      <c r="F154" s="7" t="s">
        <v>27</v>
      </c>
      <c r="G154" s="6">
        <v>58.171999999999997</v>
      </c>
      <c r="I154" s="7" t="s">
        <v>707</v>
      </c>
      <c r="J154" s="7" t="s">
        <v>428</v>
      </c>
      <c r="K154" s="7" t="s">
        <v>400</v>
      </c>
      <c r="L154" s="7" t="s">
        <v>615</v>
      </c>
      <c r="M154" s="7" t="s">
        <v>465</v>
      </c>
      <c r="N154" s="7" t="s">
        <v>436</v>
      </c>
      <c r="O154" s="7" t="s">
        <v>411</v>
      </c>
      <c r="P154" s="6">
        <v>9467</v>
      </c>
      <c r="S154" s="24" t="s">
        <v>190</v>
      </c>
      <c r="T154" s="26">
        <v>16459.051908800004</v>
      </c>
    </row>
    <row r="155" spans="1:20" ht="15" thickBot="1" x14ac:dyDescent="0.35">
      <c r="A155" s="6">
        <v>209.7576</v>
      </c>
      <c r="B155" s="19">
        <f>(A155-G155)/G155</f>
        <v>2.5374662709120348</v>
      </c>
      <c r="C155" s="30" t="s">
        <v>119</v>
      </c>
      <c r="D155" s="6">
        <v>1011181</v>
      </c>
      <c r="E155" s="6">
        <v>717</v>
      </c>
      <c r="F155" s="7" t="s">
        <v>31</v>
      </c>
      <c r="G155" s="6">
        <v>59.295999999999999</v>
      </c>
      <c r="I155" s="7" t="s">
        <v>708</v>
      </c>
      <c r="J155" s="7" t="s">
        <v>406</v>
      </c>
      <c r="K155" s="7" t="s">
        <v>457</v>
      </c>
      <c r="L155" s="7" t="s">
        <v>709</v>
      </c>
      <c r="M155" s="7" t="s">
        <v>409</v>
      </c>
      <c r="N155" s="7" t="s">
        <v>410</v>
      </c>
      <c r="O155" s="7" t="s">
        <v>404</v>
      </c>
      <c r="P155" s="6">
        <v>8203</v>
      </c>
      <c r="S155" s="24" t="s">
        <v>283</v>
      </c>
      <c r="T155" s="26">
        <v>16100.388148799999</v>
      </c>
    </row>
    <row r="156" spans="1:20" ht="15" thickBot="1" x14ac:dyDescent="0.35">
      <c r="A156" s="6">
        <v>209.7576</v>
      </c>
      <c r="B156" s="19">
        <f>(A156-G156)/G156</f>
        <v>43.743515358361776</v>
      </c>
      <c r="C156" s="30" t="s">
        <v>148</v>
      </c>
      <c r="D156" s="6">
        <v>1006582</v>
      </c>
      <c r="E156" s="6">
        <v>514</v>
      </c>
      <c r="F156" s="7" t="s">
        <v>35</v>
      </c>
      <c r="G156" s="6">
        <v>4.6879999999999997</v>
      </c>
      <c r="I156" s="7" t="s">
        <v>710</v>
      </c>
      <c r="J156" s="7" t="s">
        <v>422</v>
      </c>
      <c r="K156" s="7" t="s">
        <v>542</v>
      </c>
      <c r="L156" s="7" t="s">
        <v>698</v>
      </c>
      <c r="M156" s="7" t="s">
        <v>465</v>
      </c>
      <c r="N156" s="7" t="s">
        <v>436</v>
      </c>
      <c r="O156" s="7" t="s">
        <v>417</v>
      </c>
      <c r="P156" s="6">
        <v>8530</v>
      </c>
      <c r="S156" s="24" t="s">
        <v>119</v>
      </c>
      <c r="T156" s="26">
        <v>14294.6788368</v>
      </c>
    </row>
    <row r="157" spans="1:20" ht="15" thickBot="1" x14ac:dyDescent="0.35">
      <c r="A157" s="6">
        <v>209.7576</v>
      </c>
      <c r="B157" s="19">
        <f>(A157-G157)/G157</f>
        <v>2.291864406779661</v>
      </c>
      <c r="C157" s="30" t="s">
        <v>149</v>
      </c>
      <c r="D157" s="6">
        <v>1006869</v>
      </c>
      <c r="E157" s="6">
        <v>2516</v>
      </c>
      <c r="F157" s="7" t="s">
        <v>42</v>
      </c>
      <c r="G157" s="6">
        <v>63.72</v>
      </c>
      <c r="I157" s="7" t="s">
        <v>711</v>
      </c>
      <c r="J157" s="7" t="s">
        <v>432</v>
      </c>
      <c r="K157" s="7" t="s">
        <v>461</v>
      </c>
      <c r="L157" s="7" t="s">
        <v>712</v>
      </c>
      <c r="M157" s="7" t="s">
        <v>402</v>
      </c>
      <c r="N157" s="7" t="s">
        <v>403</v>
      </c>
      <c r="O157" s="7" t="s">
        <v>404</v>
      </c>
      <c r="P157" s="6">
        <v>5369</v>
      </c>
      <c r="S157" s="24" t="s">
        <v>271</v>
      </c>
      <c r="T157" s="26">
        <v>12593.0399616</v>
      </c>
    </row>
    <row r="158" spans="1:20" ht="15" thickBot="1" x14ac:dyDescent="0.35">
      <c r="A158" s="6">
        <v>209.7576</v>
      </c>
      <c r="B158" s="19">
        <f>(A158-G158)/G158</f>
        <v>0.31105055252762642</v>
      </c>
      <c r="C158" s="30" t="s">
        <v>150</v>
      </c>
      <c r="D158" s="6">
        <v>1007785</v>
      </c>
      <c r="E158" s="6">
        <v>1593</v>
      </c>
      <c r="F158" s="7" t="s">
        <v>35</v>
      </c>
      <c r="G158" s="6">
        <v>159.99199999999999</v>
      </c>
      <c r="I158" s="7" t="s">
        <v>713</v>
      </c>
      <c r="J158" s="7" t="s">
        <v>428</v>
      </c>
      <c r="K158" s="7" t="s">
        <v>442</v>
      </c>
      <c r="L158" s="7" t="s">
        <v>714</v>
      </c>
      <c r="M158" s="7" t="s">
        <v>409</v>
      </c>
      <c r="N158" s="7" t="s">
        <v>410</v>
      </c>
      <c r="O158" s="7" t="s">
        <v>411</v>
      </c>
      <c r="P158" s="6">
        <v>3995</v>
      </c>
      <c r="S158" s="24" t="s">
        <v>273</v>
      </c>
      <c r="T158" s="26">
        <v>11070.230024</v>
      </c>
    </row>
    <row r="159" spans="1:20" ht="15" thickBot="1" x14ac:dyDescent="0.35">
      <c r="A159" s="6">
        <v>209.7576</v>
      </c>
      <c r="B159" s="19">
        <f>(A159-G159)/G159</f>
        <v>0.2216801789208834</v>
      </c>
      <c r="C159" s="30" t="s">
        <v>151</v>
      </c>
      <c r="D159" s="6">
        <v>1018199</v>
      </c>
      <c r="E159" s="6">
        <v>2663</v>
      </c>
      <c r="F159" s="7" t="s">
        <v>35</v>
      </c>
      <c r="G159" s="6">
        <v>171.696</v>
      </c>
      <c r="I159" s="7" t="s">
        <v>715</v>
      </c>
      <c r="J159" s="7" t="s">
        <v>422</v>
      </c>
      <c r="K159" s="7" t="s">
        <v>461</v>
      </c>
      <c r="L159" s="7" t="s">
        <v>716</v>
      </c>
      <c r="M159" s="7" t="s">
        <v>447</v>
      </c>
      <c r="N159" s="7" t="s">
        <v>410</v>
      </c>
      <c r="O159" s="7" t="s">
        <v>404</v>
      </c>
      <c r="P159" s="6">
        <v>2417</v>
      </c>
      <c r="S159" s="24" t="s">
        <v>254</v>
      </c>
      <c r="T159" s="26">
        <v>12445.938968</v>
      </c>
    </row>
    <row r="160" spans="1:20" ht="15" thickBot="1" x14ac:dyDescent="0.35">
      <c r="A160" s="6">
        <v>209.7576</v>
      </c>
      <c r="B160" s="19">
        <f>(A160-G160)/G160</f>
        <v>0.17550773369199729</v>
      </c>
      <c r="C160" s="30" t="s">
        <v>45</v>
      </c>
      <c r="D160" s="6">
        <v>1016029</v>
      </c>
      <c r="E160" s="6">
        <v>1835</v>
      </c>
      <c r="F160" s="7" t="s">
        <v>21</v>
      </c>
      <c r="G160" s="6">
        <v>178.44</v>
      </c>
      <c r="I160" s="7" t="s">
        <v>717</v>
      </c>
      <c r="J160" s="7" t="s">
        <v>496</v>
      </c>
      <c r="K160" s="7" t="s">
        <v>433</v>
      </c>
      <c r="L160" s="7" t="s">
        <v>718</v>
      </c>
      <c r="M160" s="7" t="s">
        <v>444</v>
      </c>
      <c r="N160" s="7" t="s">
        <v>410</v>
      </c>
      <c r="O160" s="7" t="s">
        <v>417</v>
      </c>
      <c r="P160" s="6">
        <v>6034</v>
      </c>
      <c r="S160" s="24" t="s">
        <v>319</v>
      </c>
      <c r="T160" s="26">
        <v>13315.156076800002</v>
      </c>
    </row>
    <row r="161" spans="1:20" ht="15" thickBot="1" x14ac:dyDescent="0.35">
      <c r="A161" s="6">
        <v>209.7576</v>
      </c>
      <c r="B161" s="19">
        <f>(A161-G161)/G161</f>
        <v>0.16088284778181181</v>
      </c>
      <c r="C161" s="30" t="s">
        <v>152</v>
      </c>
      <c r="D161" s="6">
        <v>1010109</v>
      </c>
      <c r="E161" s="6">
        <v>614</v>
      </c>
      <c r="F161" s="7" t="s">
        <v>31</v>
      </c>
      <c r="G161" s="6">
        <v>180.68799999999999</v>
      </c>
      <c r="I161" s="7" t="s">
        <v>719</v>
      </c>
      <c r="J161" s="7" t="s">
        <v>496</v>
      </c>
      <c r="K161" s="7" t="s">
        <v>400</v>
      </c>
      <c r="L161" s="7" t="s">
        <v>720</v>
      </c>
      <c r="M161" s="7" t="s">
        <v>435</v>
      </c>
      <c r="N161" s="7" t="s">
        <v>436</v>
      </c>
      <c r="O161" s="7" t="s">
        <v>417</v>
      </c>
      <c r="P161" s="6">
        <v>6365</v>
      </c>
      <c r="S161" s="24" t="s">
        <v>47</v>
      </c>
      <c r="T161" s="26">
        <v>11324.331934400005</v>
      </c>
    </row>
    <row r="162" spans="1:20" ht="15" thickBot="1" x14ac:dyDescent="0.35">
      <c r="A162" s="6">
        <v>225.89279999999999</v>
      </c>
      <c r="B162" s="19">
        <f>(A162-G162)/G162</f>
        <v>0.25018152838041269</v>
      </c>
      <c r="C162" s="30" t="s">
        <v>153</v>
      </c>
      <c r="D162" s="6">
        <v>1013920</v>
      </c>
      <c r="E162" s="6">
        <v>1563</v>
      </c>
      <c r="F162" s="7" t="s">
        <v>19</v>
      </c>
      <c r="G162" s="6">
        <v>180.68799999999999</v>
      </c>
      <c r="I162" s="7" t="s">
        <v>721</v>
      </c>
      <c r="J162" s="7" t="s">
        <v>428</v>
      </c>
      <c r="K162" s="7" t="s">
        <v>429</v>
      </c>
      <c r="L162" s="7" t="s">
        <v>722</v>
      </c>
      <c r="M162" s="7" t="s">
        <v>447</v>
      </c>
      <c r="N162" s="7" t="s">
        <v>410</v>
      </c>
      <c r="O162" s="7" t="s">
        <v>411</v>
      </c>
      <c r="P162" s="6">
        <v>8203</v>
      </c>
      <c r="S162" s="24" t="s">
        <v>80</v>
      </c>
      <c r="T162" s="26">
        <v>15030.2548384</v>
      </c>
    </row>
    <row r="163" spans="1:20" ht="15" thickBot="1" x14ac:dyDescent="0.35">
      <c r="A163" s="6">
        <v>225.89279999999999</v>
      </c>
      <c r="B163" s="19">
        <f>(A163-G163)/G163</f>
        <v>2.5958739255014325</v>
      </c>
      <c r="C163" s="30" t="s">
        <v>154</v>
      </c>
      <c r="D163" s="6">
        <v>1009268</v>
      </c>
      <c r="E163" s="6">
        <v>466</v>
      </c>
      <c r="F163" s="7" t="s">
        <v>21</v>
      </c>
      <c r="G163" s="6">
        <v>62.82</v>
      </c>
      <c r="I163" s="7" t="s">
        <v>723</v>
      </c>
      <c r="J163" s="7" t="s">
        <v>456</v>
      </c>
      <c r="K163" s="7" t="s">
        <v>461</v>
      </c>
      <c r="L163" s="7" t="s">
        <v>537</v>
      </c>
      <c r="M163" s="7" t="s">
        <v>409</v>
      </c>
      <c r="N163" s="7" t="s">
        <v>410</v>
      </c>
      <c r="O163" s="7" t="s">
        <v>411</v>
      </c>
      <c r="P163" s="6">
        <v>6149</v>
      </c>
      <c r="S163" s="24" t="s">
        <v>59</v>
      </c>
      <c r="T163" s="26">
        <v>18874.310662799999</v>
      </c>
    </row>
    <row r="164" spans="1:20" ht="15" thickBot="1" x14ac:dyDescent="0.35">
      <c r="A164" s="6">
        <v>225.89279999999999</v>
      </c>
      <c r="B164" s="19">
        <f>(A164-G164)/G164</f>
        <v>34.0983219390926</v>
      </c>
      <c r="C164" s="30" t="s">
        <v>155</v>
      </c>
      <c r="D164" s="6">
        <v>1009922</v>
      </c>
      <c r="E164" s="6">
        <v>1835</v>
      </c>
      <c r="F164" s="7" t="s">
        <v>42</v>
      </c>
      <c r="G164" s="6">
        <v>6.4359999999999999</v>
      </c>
      <c r="I164" s="7" t="s">
        <v>724</v>
      </c>
      <c r="J164" s="7" t="s">
        <v>496</v>
      </c>
      <c r="K164" s="7" t="s">
        <v>433</v>
      </c>
      <c r="L164" s="7" t="s">
        <v>718</v>
      </c>
      <c r="M164" s="7" t="s">
        <v>416</v>
      </c>
      <c r="N164" s="7" t="s">
        <v>403</v>
      </c>
      <c r="O164" s="7" t="s">
        <v>417</v>
      </c>
      <c r="P164" s="6">
        <v>5017</v>
      </c>
      <c r="S164" s="24" t="s">
        <v>186</v>
      </c>
      <c r="T164" s="26">
        <v>11302.302004800002</v>
      </c>
    </row>
    <row r="165" spans="1:20" ht="15" thickBot="1" x14ac:dyDescent="0.35">
      <c r="A165" s="6">
        <v>225.89279999999999</v>
      </c>
      <c r="B165" s="19">
        <f>(A165-G165)/G165</f>
        <v>5.2901759857429269</v>
      </c>
      <c r="C165" s="30" t="s">
        <v>62</v>
      </c>
      <c r="D165" s="6">
        <v>1009235</v>
      </c>
      <c r="E165" s="6">
        <v>1202</v>
      </c>
      <c r="F165" s="7" t="s">
        <v>21</v>
      </c>
      <c r="G165" s="6">
        <v>35.911999999999999</v>
      </c>
      <c r="I165" s="7" t="s">
        <v>725</v>
      </c>
      <c r="J165" s="7" t="s">
        <v>406</v>
      </c>
      <c r="K165" s="7" t="s">
        <v>407</v>
      </c>
      <c r="L165" s="7" t="s">
        <v>408</v>
      </c>
      <c r="M165" s="7" t="s">
        <v>440</v>
      </c>
      <c r="N165" s="7" t="s">
        <v>426</v>
      </c>
      <c r="O165" s="7" t="s">
        <v>411</v>
      </c>
      <c r="P165" s="6">
        <v>5431</v>
      </c>
      <c r="S165" s="24" t="s">
        <v>72</v>
      </c>
      <c r="T165" s="26">
        <v>11240.925536000001</v>
      </c>
    </row>
    <row r="166" spans="1:20" ht="15" thickBot="1" x14ac:dyDescent="0.35">
      <c r="A166" s="6">
        <v>225.89279999999999</v>
      </c>
      <c r="B166" s="19">
        <f>(A166-G166)/G166</f>
        <v>9.4271048744460835</v>
      </c>
      <c r="C166" s="30" t="s">
        <v>156</v>
      </c>
      <c r="D166" s="6">
        <v>1015033</v>
      </c>
      <c r="E166" s="6">
        <v>1595</v>
      </c>
      <c r="F166" s="7" t="s">
        <v>19</v>
      </c>
      <c r="G166" s="6">
        <v>21.664000000000001</v>
      </c>
      <c r="I166" s="7" t="s">
        <v>726</v>
      </c>
      <c r="J166" s="7" t="s">
        <v>399</v>
      </c>
      <c r="K166" s="7" t="s">
        <v>442</v>
      </c>
      <c r="L166" s="7" t="s">
        <v>527</v>
      </c>
      <c r="M166" s="7" t="s">
        <v>459</v>
      </c>
      <c r="N166" s="7" t="s">
        <v>436</v>
      </c>
      <c r="O166" s="7" t="s">
        <v>417</v>
      </c>
      <c r="P166" s="6">
        <v>6392</v>
      </c>
      <c r="S166" s="24" t="s">
        <v>191</v>
      </c>
      <c r="T166" s="26">
        <v>13872.484512000001</v>
      </c>
    </row>
    <row r="167" spans="1:20" ht="15" thickBot="1" x14ac:dyDescent="0.35">
      <c r="A167" s="6">
        <v>225.89279999999999</v>
      </c>
      <c r="B167" s="19">
        <f>(A167-G167)/G167</f>
        <v>4.928322485828259</v>
      </c>
      <c r="C167" s="30" t="s">
        <v>157</v>
      </c>
      <c r="D167" s="6">
        <v>1005950</v>
      </c>
      <c r="E167" s="6">
        <v>114</v>
      </c>
      <c r="F167" s="7" t="s">
        <v>35</v>
      </c>
      <c r="G167" s="6">
        <v>38.103999999999999</v>
      </c>
      <c r="I167" s="7" t="s">
        <v>727</v>
      </c>
      <c r="J167" s="7" t="s">
        <v>413</v>
      </c>
      <c r="K167" s="7" t="s">
        <v>414</v>
      </c>
      <c r="L167" s="7" t="s">
        <v>415</v>
      </c>
      <c r="M167" s="7" t="s">
        <v>409</v>
      </c>
      <c r="N167" s="7" t="s">
        <v>410</v>
      </c>
      <c r="O167" s="7" t="s">
        <v>417</v>
      </c>
      <c r="P167" s="6">
        <v>7882</v>
      </c>
      <c r="S167" s="24" t="s">
        <v>225</v>
      </c>
      <c r="T167" s="26">
        <v>13911.664238399995</v>
      </c>
    </row>
    <row r="168" spans="1:20" ht="15" thickBot="1" x14ac:dyDescent="0.35">
      <c r="A168" s="6">
        <v>225.89279999999999</v>
      </c>
      <c r="B168" s="19">
        <f>(A168-G168)/G168</f>
        <v>3.9773664727657327</v>
      </c>
      <c r="C168" s="30" t="s">
        <v>158</v>
      </c>
      <c r="D168" s="6">
        <v>1008065</v>
      </c>
      <c r="E168" s="6">
        <v>1340</v>
      </c>
      <c r="F168" s="7" t="s">
        <v>23</v>
      </c>
      <c r="G168" s="6">
        <v>45.384</v>
      </c>
      <c r="I168" s="7" t="s">
        <v>728</v>
      </c>
      <c r="J168" s="7" t="s">
        <v>413</v>
      </c>
      <c r="K168" s="7" t="s">
        <v>400</v>
      </c>
      <c r="L168" s="7" t="s">
        <v>619</v>
      </c>
      <c r="M168" s="7" t="s">
        <v>416</v>
      </c>
      <c r="N168" s="7" t="s">
        <v>403</v>
      </c>
      <c r="O168" s="7" t="s">
        <v>404</v>
      </c>
      <c r="P168" s="6">
        <v>7525</v>
      </c>
      <c r="S168" s="24" t="s">
        <v>175</v>
      </c>
      <c r="T168" s="26">
        <v>13632.518086399999</v>
      </c>
    </row>
    <row r="169" spans="1:20" ht="15" thickBot="1" x14ac:dyDescent="0.35">
      <c r="A169" s="6">
        <v>225.89279999999999</v>
      </c>
      <c r="B169" s="19">
        <f>(A169-G169)/G169</f>
        <v>3.5392814082469251</v>
      </c>
      <c r="C169" s="30" t="s">
        <v>159</v>
      </c>
      <c r="D169" s="6">
        <v>1011199</v>
      </c>
      <c r="E169" s="6">
        <v>753</v>
      </c>
      <c r="F169" s="7" t="s">
        <v>27</v>
      </c>
      <c r="G169" s="6">
        <v>49.764000000000003</v>
      </c>
      <c r="I169" s="7" t="s">
        <v>729</v>
      </c>
      <c r="J169" s="7" t="s">
        <v>489</v>
      </c>
      <c r="K169" s="7" t="s">
        <v>423</v>
      </c>
      <c r="L169" s="7" t="s">
        <v>730</v>
      </c>
      <c r="M169" s="7" t="s">
        <v>465</v>
      </c>
      <c r="N169" s="7" t="s">
        <v>436</v>
      </c>
      <c r="O169" s="7" t="s">
        <v>417</v>
      </c>
      <c r="P169" s="6">
        <v>3116</v>
      </c>
      <c r="S169" s="24" t="s">
        <v>180</v>
      </c>
      <c r="T169" s="26">
        <v>12226.690128000002</v>
      </c>
    </row>
    <row r="170" spans="1:20" ht="15" thickBot="1" x14ac:dyDescent="0.35">
      <c r="A170" s="6">
        <v>225.89279999999999</v>
      </c>
      <c r="B170" s="19">
        <f>(A170-G170)/G170</f>
        <v>2.9975366319813119</v>
      </c>
      <c r="C170" s="30" t="s">
        <v>102</v>
      </c>
      <c r="D170" s="6">
        <v>1017182</v>
      </c>
      <c r="E170" s="6">
        <v>321</v>
      </c>
      <c r="F170" s="7" t="s">
        <v>19</v>
      </c>
      <c r="G170" s="6">
        <v>56.508000000000003</v>
      </c>
      <c r="I170" s="7" t="s">
        <v>731</v>
      </c>
      <c r="J170" s="7" t="s">
        <v>428</v>
      </c>
      <c r="K170" s="7" t="s">
        <v>423</v>
      </c>
      <c r="L170" s="7" t="s">
        <v>683</v>
      </c>
      <c r="M170" s="7" t="s">
        <v>444</v>
      </c>
      <c r="N170" s="7" t="s">
        <v>410</v>
      </c>
      <c r="O170" s="7" t="s">
        <v>404</v>
      </c>
      <c r="P170" s="6">
        <v>2860</v>
      </c>
      <c r="S170" s="24" t="s">
        <v>355</v>
      </c>
      <c r="T170" s="26">
        <v>16128.443916799995</v>
      </c>
    </row>
    <row r="171" spans="1:20" ht="15" thickBot="1" x14ac:dyDescent="0.35">
      <c r="A171" s="6">
        <v>225.89279999999999</v>
      </c>
      <c r="B171" s="19">
        <f>(A171-G171)/G171</f>
        <v>2.1268036099883725</v>
      </c>
      <c r="C171" s="30" t="s">
        <v>89</v>
      </c>
      <c r="D171" s="6">
        <v>1016827</v>
      </c>
      <c r="E171" s="6">
        <v>1539</v>
      </c>
      <c r="F171" s="7" t="s">
        <v>19</v>
      </c>
      <c r="G171" s="6">
        <v>72.244</v>
      </c>
      <c r="I171" s="7" t="s">
        <v>732</v>
      </c>
      <c r="J171" s="7" t="s">
        <v>422</v>
      </c>
      <c r="K171" s="7" t="s">
        <v>429</v>
      </c>
      <c r="L171" s="7" t="s">
        <v>733</v>
      </c>
      <c r="M171" s="7" t="s">
        <v>409</v>
      </c>
      <c r="N171" s="7" t="s">
        <v>410</v>
      </c>
      <c r="O171" s="7" t="s">
        <v>404</v>
      </c>
      <c r="P171" s="6">
        <v>3770</v>
      </c>
      <c r="S171" s="24" t="s">
        <v>302</v>
      </c>
      <c r="T171" s="26">
        <v>16468.263603200001</v>
      </c>
    </row>
    <row r="172" spans="1:20" ht="15" thickBot="1" x14ac:dyDescent="0.35">
      <c r="A172" s="6">
        <v>225.89279999999999</v>
      </c>
      <c r="B172" s="19">
        <f>(A172-G172)/G172</f>
        <v>1.9436121970289291</v>
      </c>
      <c r="C172" s="30" t="s">
        <v>109</v>
      </c>
      <c r="D172" s="6">
        <v>1010890</v>
      </c>
      <c r="E172" s="6">
        <v>881</v>
      </c>
      <c r="F172" s="7" t="s">
        <v>17</v>
      </c>
      <c r="G172" s="6">
        <v>76.739999999999995</v>
      </c>
      <c r="I172" s="7" t="s">
        <v>734</v>
      </c>
      <c r="J172" s="7" t="s">
        <v>422</v>
      </c>
      <c r="K172" s="7" t="s">
        <v>433</v>
      </c>
      <c r="L172" s="7" t="s">
        <v>735</v>
      </c>
      <c r="M172" s="7" t="s">
        <v>465</v>
      </c>
      <c r="N172" s="7" t="s">
        <v>436</v>
      </c>
      <c r="O172" s="7" t="s">
        <v>404</v>
      </c>
      <c r="P172" s="6">
        <v>3460</v>
      </c>
      <c r="S172" s="24" t="s">
        <v>113</v>
      </c>
      <c r="T172" s="26">
        <v>15924.201929600003</v>
      </c>
    </row>
    <row r="173" spans="1:20" ht="15" thickBot="1" x14ac:dyDescent="0.35">
      <c r="A173" s="6">
        <v>225.89279999999999</v>
      </c>
      <c r="B173" s="19">
        <f>(A173-G173)/G173</f>
        <v>0.81960304162907582</v>
      </c>
      <c r="C173" s="30" t="s">
        <v>66</v>
      </c>
      <c r="D173" s="6">
        <v>1009174</v>
      </c>
      <c r="E173" s="6">
        <v>1319</v>
      </c>
      <c r="F173" s="7" t="s">
        <v>31</v>
      </c>
      <c r="G173" s="6">
        <v>124.14400000000001</v>
      </c>
      <c r="I173" s="7" t="s">
        <v>736</v>
      </c>
      <c r="J173" s="7" t="s">
        <v>456</v>
      </c>
      <c r="K173" s="7" t="s">
        <v>461</v>
      </c>
      <c r="L173" s="7" t="s">
        <v>462</v>
      </c>
      <c r="M173" s="7" t="s">
        <v>459</v>
      </c>
      <c r="N173" s="7" t="s">
        <v>436</v>
      </c>
      <c r="O173" s="7" t="s">
        <v>417</v>
      </c>
      <c r="P173" s="6">
        <v>7011</v>
      </c>
      <c r="S173" s="24" t="s">
        <v>335</v>
      </c>
      <c r="T173" s="26">
        <v>14081.164899200001</v>
      </c>
    </row>
    <row r="174" spans="1:20" ht="15" thickBot="1" x14ac:dyDescent="0.35">
      <c r="A174" s="6">
        <v>225.89279999999999</v>
      </c>
      <c r="B174" s="19">
        <f>(A174-G174)/G174</f>
        <v>0.57905156022816218</v>
      </c>
      <c r="C174" s="30" t="s">
        <v>160</v>
      </c>
      <c r="D174" s="6">
        <v>1015848</v>
      </c>
      <c r="E174" s="6">
        <v>930</v>
      </c>
      <c r="F174" s="7" t="s">
        <v>35</v>
      </c>
      <c r="G174" s="6">
        <v>143.05600000000001</v>
      </c>
      <c r="I174" s="7" t="s">
        <v>737</v>
      </c>
      <c r="J174" s="7" t="s">
        <v>432</v>
      </c>
      <c r="K174" s="7" t="s">
        <v>542</v>
      </c>
      <c r="L174" s="7" t="s">
        <v>738</v>
      </c>
      <c r="M174" s="7" t="s">
        <v>447</v>
      </c>
      <c r="N174" s="7" t="s">
        <v>410</v>
      </c>
      <c r="O174" s="7" t="s">
        <v>411</v>
      </c>
      <c r="P174" s="6">
        <v>7001</v>
      </c>
      <c r="S174" s="24" t="s">
        <v>188</v>
      </c>
      <c r="T174" s="26">
        <v>18759.983878400002</v>
      </c>
    </row>
    <row r="175" spans="1:20" ht="15" thickBot="1" x14ac:dyDescent="0.35">
      <c r="A175" s="6">
        <v>225.89279999999999</v>
      </c>
      <c r="B175" s="19">
        <f>(A175-G175)/G175</f>
        <v>0.41257160009004729</v>
      </c>
      <c r="C175" s="30" t="s">
        <v>161</v>
      </c>
      <c r="D175" s="6">
        <v>1014602</v>
      </c>
      <c r="E175" s="6">
        <v>2392</v>
      </c>
      <c r="F175" s="7" t="s">
        <v>42</v>
      </c>
      <c r="G175" s="6">
        <v>159.916</v>
      </c>
      <c r="I175" s="7" t="s">
        <v>739</v>
      </c>
      <c r="J175" s="7" t="s">
        <v>428</v>
      </c>
      <c r="K175" s="7" t="s">
        <v>400</v>
      </c>
      <c r="L175" s="7" t="s">
        <v>619</v>
      </c>
      <c r="M175" s="7" t="s">
        <v>478</v>
      </c>
      <c r="N175" s="7" t="s">
        <v>426</v>
      </c>
      <c r="O175" s="7" t="s">
        <v>411</v>
      </c>
      <c r="P175" s="6">
        <v>6680</v>
      </c>
      <c r="S175" s="24" t="s">
        <v>97</v>
      </c>
      <c r="T175" s="26">
        <v>20029.470180799999</v>
      </c>
    </row>
    <row r="176" spans="1:20" ht="15" thickBot="1" x14ac:dyDescent="0.35">
      <c r="A176" s="6">
        <v>225.89279999999999</v>
      </c>
      <c r="B176" s="19">
        <f>(A176-G176)/G176</f>
        <v>0.19893000445831469</v>
      </c>
      <c r="C176" s="30" t="s">
        <v>162</v>
      </c>
      <c r="D176" s="6">
        <v>1005790</v>
      </c>
      <c r="E176" s="6">
        <v>914</v>
      </c>
      <c r="F176" s="7" t="s">
        <v>23</v>
      </c>
      <c r="G176" s="6">
        <v>188.41200000000001</v>
      </c>
      <c r="I176" s="7" t="s">
        <v>740</v>
      </c>
      <c r="J176" s="7" t="s">
        <v>422</v>
      </c>
      <c r="K176" s="7" t="s">
        <v>457</v>
      </c>
      <c r="L176" s="7" t="s">
        <v>741</v>
      </c>
      <c r="M176" s="7" t="s">
        <v>435</v>
      </c>
      <c r="N176" s="7" t="s">
        <v>436</v>
      </c>
      <c r="O176" s="7" t="s">
        <v>417</v>
      </c>
      <c r="P176" s="6">
        <v>5045</v>
      </c>
      <c r="S176" s="24" t="s">
        <v>62</v>
      </c>
      <c r="T176" s="26">
        <v>9651.963600000001</v>
      </c>
    </row>
    <row r="177" spans="1:20" ht="15" thickBot="1" x14ac:dyDescent="0.35">
      <c r="A177" s="6">
        <v>232.34688</v>
      </c>
      <c r="B177" s="19">
        <f>(A177-G177)/G177</f>
        <v>0.14666719308289089</v>
      </c>
      <c r="C177" s="30" t="s">
        <v>163</v>
      </c>
      <c r="D177" s="6">
        <v>1010871</v>
      </c>
      <c r="E177" s="6">
        <v>2051</v>
      </c>
      <c r="F177" s="7" t="s">
        <v>23</v>
      </c>
      <c r="G177" s="6">
        <v>202.62799999999999</v>
      </c>
      <c r="I177" s="7" t="s">
        <v>742</v>
      </c>
      <c r="J177" s="7" t="s">
        <v>399</v>
      </c>
      <c r="K177" s="7" t="s">
        <v>442</v>
      </c>
      <c r="L177" s="7" t="s">
        <v>743</v>
      </c>
      <c r="M177" s="7" t="s">
        <v>409</v>
      </c>
      <c r="N177" s="7" t="s">
        <v>410</v>
      </c>
      <c r="O177" s="7" t="s">
        <v>404</v>
      </c>
      <c r="P177" s="6">
        <v>9389</v>
      </c>
      <c r="S177" s="24" t="s">
        <v>360</v>
      </c>
      <c r="T177" s="26">
        <v>12568.1885984</v>
      </c>
    </row>
    <row r="178" spans="1:20" ht="15" thickBot="1" x14ac:dyDescent="0.35">
      <c r="A178" s="6">
        <v>232.34688</v>
      </c>
      <c r="B178" s="19">
        <f>(A178-G178)/G178</f>
        <v>1.8677719081708224</v>
      </c>
      <c r="C178" s="30" t="s">
        <v>126</v>
      </c>
      <c r="D178" s="6">
        <v>1013704</v>
      </c>
      <c r="E178" s="6">
        <v>1200</v>
      </c>
      <c r="F178" s="7" t="s">
        <v>87</v>
      </c>
      <c r="G178" s="6">
        <v>81.02</v>
      </c>
      <c r="I178" s="7" t="s">
        <v>744</v>
      </c>
      <c r="J178" s="7" t="s">
        <v>438</v>
      </c>
      <c r="K178" s="7" t="s">
        <v>457</v>
      </c>
      <c r="L178" s="7" t="s">
        <v>745</v>
      </c>
      <c r="M178" s="7" t="s">
        <v>425</v>
      </c>
      <c r="N178" s="7" t="s">
        <v>426</v>
      </c>
      <c r="O178" s="7" t="s">
        <v>411</v>
      </c>
      <c r="P178" s="6">
        <v>6482</v>
      </c>
      <c r="S178" s="24" t="s">
        <v>323</v>
      </c>
      <c r="T178" s="26">
        <v>11528.381040000002</v>
      </c>
    </row>
    <row r="179" spans="1:20" ht="15" thickBot="1" x14ac:dyDescent="0.35">
      <c r="A179" s="6">
        <v>232.34688</v>
      </c>
      <c r="B179" s="19">
        <f>(A179-G179)/G179</f>
        <v>0.42481161695447406</v>
      </c>
      <c r="C179" s="30" t="s">
        <v>139</v>
      </c>
      <c r="D179" s="6">
        <v>1017778</v>
      </c>
      <c r="E179" s="6">
        <v>2425</v>
      </c>
      <c r="F179" s="7" t="s">
        <v>87</v>
      </c>
      <c r="G179" s="6">
        <v>163.072</v>
      </c>
      <c r="I179" s="7" t="s">
        <v>746</v>
      </c>
      <c r="J179" s="7" t="s">
        <v>399</v>
      </c>
      <c r="K179" s="7" t="s">
        <v>457</v>
      </c>
      <c r="L179" s="7" t="s">
        <v>533</v>
      </c>
      <c r="M179" s="7" t="s">
        <v>416</v>
      </c>
      <c r="N179" s="7" t="s">
        <v>403</v>
      </c>
      <c r="O179" s="7" t="s">
        <v>404</v>
      </c>
      <c r="P179" s="6">
        <v>5247</v>
      </c>
      <c r="S179" s="24" t="s">
        <v>239</v>
      </c>
      <c r="T179" s="26">
        <v>14835.7203472</v>
      </c>
    </row>
    <row r="180" spans="1:20" ht="15" thickBot="1" x14ac:dyDescent="0.35">
      <c r="A180" s="6">
        <v>242.02799999999999</v>
      </c>
      <c r="B180" s="19">
        <f>(A180-G180)/G180</f>
        <v>0.34510815196852146</v>
      </c>
      <c r="C180" s="30" t="s">
        <v>98</v>
      </c>
      <c r="D180" s="6">
        <v>1012602</v>
      </c>
      <c r="E180" s="6">
        <v>2486</v>
      </c>
      <c r="F180" s="7" t="s">
        <v>87</v>
      </c>
      <c r="G180" s="6">
        <v>179.93199999999999</v>
      </c>
      <c r="I180" s="7" t="s">
        <v>747</v>
      </c>
      <c r="J180" s="7" t="s">
        <v>496</v>
      </c>
      <c r="K180" s="7" t="s">
        <v>429</v>
      </c>
      <c r="L180" s="7" t="s">
        <v>748</v>
      </c>
      <c r="M180" s="7" t="s">
        <v>459</v>
      </c>
      <c r="N180" s="7" t="s">
        <v>436</v>
      </c>
      <c r="O180" s="7" t="s">
        <v>411</v>
      </c>
      <c r="P180" s="6">
        <v>7321</v>
      </c>
      <c r="S180" s="24" t="s">
        <v>57</v>
      </c>
      <c r="T180" s="26">
        <v>13139.001088000001</v>
      </c>
    </row>
    <row r="181" spans="1:20" ht="15" thickBot="1" x14ac:dyDescent="0.35">
      <c r="A181" s="6">
        <v>242.02799999999999</v>
      </c>
      <c r="B181" s="19">
        <f>(A181-G181)/G181</f>
        <v>3.7035914179104474</v>
      </c>
      <c r="C181" s="30" t="s">
        <v>126</v>
      </c>
      <c r="D181" s="6">
        <v>1006580</v>
      </c>
      <c r="E181" s="6">
        <v>1849</v>
      </c>
      <c r="F181" s="7" t="s">
        <v>17</v>
      </c>
      <c r="G181" s="6">
        <v>51.456000000000003</v>
      </c>
      <c r="I181" s="7" t="s">
        <v>749</v>
      </c>
      <c r="J181" s="7" t="s">
        <v>413</v>
      </c>
      <c r="K181" s="7" t="s">
        <v>429</v>
      </c>
      <c r="L181" s="7" t="s">
        <v>722</v>
      </c>
      <c r="M181" s="7" t="s">
        <v>444</v>
      </c>
      <c r="N181" s="7" t="s">
        <v>410</v>
      </c>
      <c r="O181" s="7" t="s">
        <v>417</v>
      </c>
      <c r="P181" s="6">
        <v>3274</v>
      </c>
      <c r="S181" s="24" t="s">
        <v>380</v>
      </c>
      <c r="T181" s="26">
        <v>11233.111566399999</v>
      </c>
    </row>
    <row r="182" spans="1:20" ht="15" thickBot="1" x14ac:dyDescent="0.35">
      <c r="A182" s="6">
        <v>242.02799999999999</v>
      </c>
      <c r="B182" s="19">
        <f>(A182-G182)/G182</f>
        <v>2.3753765480307938</v>
      </c>
      <c r="C182" s="30" t="s">
        <v>145</v>
      </c>
      <c r="D182" s="6">
        <v>1011838</v>
      </c>
      <c r="E182" s="6">
        <v>2087</v>
      </c>
      <c r="F182" s="7" t="s">
        <v>31</v>
      </c>
      <c r="G182" s="6">
        <v>71.703999999999994</v>
      </c>
      <c r="I182" s="7" t="s">
        <v>750</v>
      </c>
      <c r="J182" s="7" t="s">
        <v>438</v>
      </c>
      <c r="K182" s="7" t="s">
        <v>542</v>
      </c>
      <c r="L182" s="7" t="s">
        <v>547</v>
      </c>
      <c r="M182" s="7" t="s">
        <v>402</v>
      </c>
      <c r="N182" s="7" t="s">
        <v>403</v>
      </c>
      <c r="O182" s="7" t="s">
        <v>411</v>
      </c>
      <c r="P182" s="6">
        <v>5891</v>
      </c>
      <c r="S182" s="24" t="s">
        <v>36</v>
      </c>
      <c r="T182" s="26">
        <v>14438.293923200003</v>
      </c>
    </row>
    <row r="183" spans="1:20" ht="15" thickBot="1" x14ac:dyDescent="0.35">
      <c r="A183" s="6">
        <v>242.02799999999999</v>
      </c>
      <c r="B183" s="19">
        <f>(A183-G183)/G183</f>
        <v>2.1762204724409444</v>
      </c>
      <c r="C183" s="30" t="s">
        <v>91</v>
      </c>
      <c r="D183" s="6">
        <v>1019577</v>
      </c>
      <c r="E183" s="6">
        <v>712</v>
      </c>
      <c r="F183" s="7" t="s">
        <v>27</v>
      </c>
      <c r="G183" s="6">
        <v>76.2</v>
      </c>
      <c r="I183" s="7" t="s">
        <v>751</v>
      </c>
      <c r="J183" s="7" t="s">
        <v>496</v>
      </c>
      <c r="K183" s="7" t="s">
        <v>442</v>
      </c>
      <c r="L183" s="7" t="s">
        <v>689</v>
      </c>
      <c r="M183" s="7" t="s">
        <v>409</v>
      </c>
      <c r="N183" s="7" t="s">
        <v>410</v>
      </c>
      <c r="O183" s="7" t="s">
        <v>411</v>
      </c>
      <c r="P183" s="6">
        <v>1897</v>
      </c>
      <c r="S183" s="24" t="s">
        <v>314</v>
      </c>
      <c r="T183" s="26">
        <v>10601.888580800003</v>
      </c>
    </row>
    <row r="184" spans="1:20" ht="15" thickBot="1" x14ac:dyDescent="0.35">
      <c r="A184" s="6">
        <v>242.02799999999999</v>
      </c>
      <c r="B184" s="19">
        <f>(A184-G184)/G184</f>
        <v>1.3204985618408438</v>
      </c>
      <c r="C184" s="30" t="s">
        <v>164</v>
      </c>
      <c r="D184" s="6">
        <v>1012144</v>
      </c>
      <c r="E184" s="6">
        <v>2307</v>
      </c>
      <c r="F184" s="7" t="s">
        <v>27</v>
      </c>
      <c r="G184" s="6">
        <v>104.3</v>
      </c>
      <c r="I184" s="7" t="s">
        <v>752</v>
      </c>
      <c r="J184" s="7" t="s">
        <v>456</v>
      </c>
      <c r="K184" s="7" t="s">
        <v>423</v>
      </c>
      <c r="L184" s="7" t="s">
        <v>464</v>
      </c>
      <c r="M184" s="7" t="s">
        <v>409</v>
      </c>
      <c r="N184" s="7" t="s">
        <v>410</v>
      </c>
      <c r="O184" s="7" t="s">
        <v>411</v>
      </c>
      <c r="P184" s="6">
        <v>6697</v>
      </c>
      <c r="S184" s="24" t="s">
        <v>385</v>
      </c>
      <c r="T184" s="26">
        <v>12800.544266999997</v>
      </c>
    </row>
    <row r="185" spans="1:20" ht="15" thickBot="1" x14ac:dyDescent="0.35">
      <c r="A185" s="6">
        <v>242.02799999999999</v>
      </c>
      <c r="B185" s="19">
        <f>(A185-G185)/G185</f>
        <v>0.9612018669778295</v>
      </c>
      <c r="C185" s="30" t="s">
        <v>165</v>
      </c>
      <c r="D185" s="6">
        <v>1009788</v>
      </c>
      <c r="E185" s="6">
        <v>2274</v>
      </c>
      <c r="F185" s="7" t="s">
        <v>25</v>
      </c>
      <c r="G185" s="6">
        <v>123.408</v>
      </c>
      <c r="I185" s="7" t="s">
        <v>753</v>
      </c>
      <c r="J185" s="7" t="s">
        <v>432</v>
      </c>
      <c r="K185" s="7" t="s">
        <v>442</v>
      </c>
      <c r="L185" s="7" t="s">
        <v>754</v>
      </c>
      <c r="M185" s="7" t="s">
        <v>425</v>
      </c>
      <c r="N185" s="7" t="s">
        <v>426</v>
      </c>
      <c r="O185" s="7" t="s">
        <v>417</v>
      </c>
      <c r="P185" s="6">
        <v>3447</v>
      </c>
      <c r="S185" s="24" t="s">
        <v>339</v>
      </c>
      <c r="T185" s="26">
        <v>12826.911313599998</v>
      </c>
    </row>
    <row r="186" spans="1:20" ht="15" thickBot="1" x14ac:dyDescent="0.35">
      <c r="A186" s="6">
        <v>242.02799999999999</v>
      </c>
      <c r="B186" s="19">
        <f>(A186-G186)/G186</f>
        <v>0.55142175841645091</v>
      </c>
      <c r="C186" s="30" t="s">
        <v>37</v>
      </c>
      <c r="D186" s="6">
        <v>1017398</v>
      </c>
      <c r="E186" s="6">
        <v>736</v>
      </c>
      <c r="F186" s="7" t="s">
        <v>25</v>
      </c>
      <c r="G186" s="6">
        <v>156.00399999999999</v>
      </c>
      <c r="I186" s="7" t="s">
        <v>755</v>
      </c>
      <c r="J186" s="7" t="s">
        <v>413</v>
      </c>
      <c r="K186" s="7" t="s">
        <v>400</v>
      </c>
      <c r="L186" s="7" t="s">
        <v>569</v>
      </c>
      <c r="M186" s="7" t="s">
        <v>402</v>
      </c>
      <c r="N186" s="7" t="s">
        <v>403</v>
      </c>
      <c r="O186" s="7" t="s">
        <v>404</v>
      </c>
      <c r="P186" s="6">
        <v>9234</v>
      </c>
      <c r="S186" s="24" t="s">
        <v>166</v>
      </c>
      <c r="T186" s="26">
        <v>18188.740623999998</v>
      </c>
    </row>
    <row r="187" spans="1:20" ht="15" thickBot="1" x14ac:dyDescent="0.35">
      <c r="A187" s="6">
        <v>242.02799999999999</v>
      </c>
      <c r="B187" s="19">
        <f>(A187-G187)/G187</f>
        <v>0.51859753036843681</v>
      </c>
      <c r="C187" s="30" t="s">
        <v>166</v>
      </c>
      <c r="D187" s="6">
        <v>1013952</v>
      </c>
      <c r="E187" s="6">
        <v>1119</v>
      </c>
      <c r="F187" s="7" t="s">
        <v>19</v>
      </c>
      <c r="G187" s="6">
        <v>159.376</v>
      </c>
      <c r="I187" s="7" t="s">
        <v>756</v>
      </c>
      <c r="J187" s="7" t="s">
        <v>438</v>
      </c>
      <c r="K187" s="7" t="s">
        <v>407</v>
      </c>
      <c r="L187" s="7" t="s">
        <v>757</v>
      </c>
      <c r="M187" s="7" t="s">
        <v>459</v>
      </c>
      <c r="N187" s="7" t="s">
        <v>436</v>
      </c>
      <c r="O187" s="7" t="s">
        <v>411</v>
      </c>
      <c r="P187" s="6">
        <v>5152</v>
      </c>
      <c r="S187" s="24" t="s">
        <v>313</v>
      </c>
      <c r="T187" s="26">
        <v>9465.4400480000004</v>
      </c>
    </row>
    <row r="188" spans="1:20" ht="15" thickBot="1" x14ac:dyDescent="0.35">
      <c r="A188" s="6">
        <v>242.02799999999999</v>
      </c>
      <c r="B188" s="19">
        <f>(A188-G188)/G188</f>
        <v>0.31462651544779024</v>
      </c>
      <c r="C188" s="30" t="s">
        <v>167</v>
      </c>
      <c r="D188" s="6">
        <v>1014493</v>
      </c>
      <c r="E188" s="6">
        <v>1864</v>
      </c>
      <c r="F188" s="7" t="s">
        <v>17</v>
      </c>
      <c r="G188" s="6">
        <v>184.10400000000001</v>
      </c>
      <c r="I188" s="7" t="s">
        <v>758</v>
      </c>
      <c r="J188" s="7" t="s">
        <v>406</v>
      </c>
      <c r="K188" s="7" t="s">
        <v>429</v>
      </c>
      <c r="L188" s="7" t="s">
        <v>759</v>
      </c>
      <c r="M188" s="7" t="s">
        <v>409</v>
      </c>
      <c r="N188" s="7" t="s">
        <v>410</v>
      </c>
      <c r="O188" s="7" t="s">
        <v>417</v>
      </c>
      <c r="P188" s="6">
        <v>4978</v>
      </c>
      <c r="S188" s="24" t="s">
        <v>100</v>
      </c>
      <c r="T188" s="26">
        <v>12623.229139199999</v>
      </c>
    </row>
    <row r="189" spans="1:20" ht="15" thickBot="1" x14ac:dyDescent="0.35">
      <c r="A189" s="6">
        <v>242.02799999999999</v>
      </c>
      <c r="B189" s="19">
        <f>(A189-G189)/G189</f>
        <v>0.19763667313249672</v>
      </c>
      <c r="C189" s="30" t="s">
        <v>168</v>
      </c>
      <c r="D189" s="6">
        <v>1011605</v>
      </c>
      <c r="E189" s="6">
        <v>1010</v>
      </c>
      <c r="F189" s="7" t="s">
        <v>35</v>
      </c>
      <c r="G189" s="6">
        <v>202.08799999999999</v>
      </c>
      <c r="I189" s="7" t="s">
        <v>760</v>
      </c>
      <c r="J189" s="7" t="s">
        <v>422</v>
      </c>
      <c r="K189" s="7" t="s">
        <v>400</v>
      </c>
      <c r="L189" s="7" t="s">
        <v>761</v>
      </c>
      <c r="M189" s="7" t="s">
        <v>409</v>
      </c>
      <c r="N189" s="7" t="s">
        <v>410</v>
      </c>
      <c r="O189" s="7" t="s">
        <v>404</v>
      </c>
      <c r="P189" s="6">
        <v>1413</v>
      </c>
      <c r="S189" s="24" t="s">
        <v>289</v>
      </c>
      <c r="T189" s="26">
        <v>12543.182267199996</v>
      </c>
    </row>
    <row r="190" spans="1:20" ht="15" thickBot="1" x14ac:dyDescent="0.35">
      <c r="A190" s="6">
        <v>242.02799999999999</v>
      </c>
      <c r="B190" s="19">
        <f>(A190-G190)/G190</f>
        <v>0.19101234179083915</v>
      </c>
      <c r="C190" s="30" t="s">
        <v>76</v>
      </c>
      <c r="D190" s="6">
        <v>1014150</v>
      </c>
      <c r="E190" s="6">
        <v>1372</v>
      </c>
      <c r="F190" s="7" t="s">
        <v>42</v>
      </c>
      <c r="G190" s="6">
        <v>203.21199999999999</v>
      </c>
      <c r="I190" s="7" t="s">
        <v>762</v>
      </c>
      <c r="J190" s="7" t="s">
        <v>413</v>
      </c>
      <c r="K190" s="7" t="s">
        <v>433</v>
      </c>
      <c r="L190" s="7" t="s">
        <v>449</v>
      </c>
      <c r="M190" s="7" t="s">
        <v>444</v>
      </c>
      <c r="N190" s="7" t="s">
        <v>410</v>
      </c>
      <c r="O190" s="7" t="s">
        <v>417</v>
      </c>
      <c r="P190" s="6">
        <v>1966</v>
      </c>
      <c r="S190" s="24" t="s">
        <v>203</v>
      </c>
      <c r="T190" s="26">
        <v>11406.383760000001</v>
      </c>
    </row>
    <row r="191" spans="1:20" ht="15" thickBot="1" x14ac:dyDescent="0.35">
      <c r="A191" s="6">
        <v>242.02799999999999</v>
      </c>
      <c r="B191" s="19">
        <f>(A191-G191)/G191</f>
        <v>270.33183856502239</v>
      </c>
      <c r="C191" s="30" t="s">
        <v>169</v>
      </c>
      <c r="D191" s="6">
        <v>1019439</v>
      </c>
      <c r="E191" s="6">
        <v>1635</v>
      </c>
      <c r="F191" s="7" t="s">
        <v>31</v>
      </c>
      <c r="G191" s="6">
        <v>0.89200000000000002</v>
      </c>
      <c r="I191" s="7" t="s">
        <v>763</v>
      </c>
      <c r="J191" s="7" t="s">
        <v>489</v>
      </c>
      <c r="K191" s="7" t="s">
        <v>433</v>
      </c>
      <c r="L191" s="7" t="s">
        <v>764</v>
      </c>
      <c r="M191" s="7" t="s">
        <v>459</v>
      </c>
      <c r="N191" s="7" t="s">
        <v>436</v>
      </c>
      <c r="O191" s="7" t="s">
        <v>417</v>
      </c>
      <c r="P191" s="6">
        <v>4415</v>
      </c>
      <c r="S191" s="24" t="s">
        <v>194</v>
      </c>
      <c r="T191" s="26">
        <v>9500.0283392000001</v>
      </c>
    </row>
    <row r="192" spans="1:20" ht="15" thickBot="1" x14ac:dyDescent="0.35">
      <c r="A192" s="6">
        <v>242.02799999999999</v>
      </c>
      <c r="B192" s="19">
        <f>(A192-G192)/G192</f>
        <v>96.591935483870969</v>
      </c>
      <c r="C192" s="30" t="s">
        <v>170</v>
      </c>
      <c r="D192" s="6">
        <v>1017406</v>
      </c>
      <c r="E192" s="6">
        <v>2138</v>
      </c>
      <c r="F192" s="7" t="s">
        <v>23</v>
      </c>
      <c r="G192" s="6">
        <v>2.48</v>
      </c>
      <c r="I192" s="7" t="s">
        <v>765</v>
      </c>
      <c r="J192" s="7" t="s">
        <v>489</v>
      </c>
      <c r="K192" s="7" t="s">
        <v>400</v>
      </c>
      <c r="L192" s="7" t="s">
        <v>766</v>
      </c>
      <c r="M192" s="7" t="s">
        <v>465</v>
      </c>
      <c r="N192" s="7" t="s">
        <v>436</v>
      </c>
      <c r="O192" s="7" t="s">
        <v>417</v>
      </c>
      <c r="P192" s="6">
        <v>5107</v>
      </c>
      <c r="S192" s="24" t="s">
        <v>296</v>
      </c>
      <c r="T192" s="26">
        <v>10960.654556799998</v>
      </c>
    </row>
    <row r="193" spans="1:20" ht="15" thickBot="1" x14ac:dyDescent="0.35">
      <c r="A193" s="6">
        <v>242.02799999999999</v>
      </c>
      <c r="B193" s="19">
        <f>(A193-G193)/G193</f>
        <v>22.38886741399304</v>
      </c>
      <c r="C193" s="30" t="s">
        <v>171</v>
      </c>
      <c r="D193" s="6">
        <v>1018183</v>
      </c>
      <c r="E193" s="6">
        <v>1196</v>
      </c>
      <c r="F193" s="7" t="s">
        <v>31</v>
      </c>
      <c r="G193" s="6">
        <v>10.348000000000001</v>
      </c>
      <c r="I193" s="7" t="s">
        <v>767</v>
      </c>
      <c r="J193" s="7" t="s">
        <v>428</v>
      </c>
      <c r="K193" s="7" t="s">
        <v>442</v>
      </c>
      <c r="L193" s="7" t="s">
        <v>667</v>
      </c>
      <c r="M193" s="7" t="s">
        <v>402</v>
      </c>
      <c r="N193" s="7" t="s">
        <v>403</v>
      </c>
      <c r="O193" s="7" t="s">
        <v>411</v>
      </c>
      <c r="P193" s="6">
        <v>6924</v>
      </c>
      <c r="S193" s="24" t="s">
        <v>388</v>
      </c>
      <c r="T193" s="26">
        <v>12196.175955200002</v>
      </c>
    </row>
    <row r="194" spans="1:20" ht="15" thickBot="1" x14ac:dyDescent="0.35">
      <c r="A194" s="6">
        <v>242.02799999999999</v>
      </c>
      <c r="B194" s="19">
        <f>(A194-G194)/G194</f>
        <v>18.949554896142434</v>
      </c>
      <c r="C194" s="30" t="s">
        <v>172</v>
      </c>
      <c r="D194" s="6">
        <v>1015830</v>
      </c>
      <c r="E194" s="6">
        <v>1256</v>
      </c>
      <c r="F194" s="7" t="s">
        <v>17</v>
      </c>
      <c r="G194" s="6">
        <v>12.132</v>
      </c>
      <c r="I194" s="7" t="s">
        <v>768</v>
      </c>
      <c r="J194" s="7" t="s">
        <v>456</v>
      </c>
      <c r="K194" s="7" t="s">
        <v>542</v>
      </c>
      <c r="L194" s="7" t="s">
        <v>769</v>
      </c>
      <c r="M194" s="7" t="s">
        <v>444</v>
      </c>
      <c r="N194" s="7" t="s">
        <v>410</v>
      </c>
      <c r="O194" s="7" t="s">
        <v>404</v>
      </c>
      <c r="P194" s="6">
        <v>8040</v>
      </c>
      <c r="S194" s="24" t="s">
        <v>299</v>
      </c>
      <c r="T194" s="26">
        <v>14902.078576000002</v>
      </c>
    </row>
    <row r="195" spans="1:20" ht="15" thickBot="1" x14ac:dyDescent="0.35">
      <c r="A195" s="6">
        <v>242.02799999999999</v>
      </c>
      <c r="B195" s="19">
        <f>(A195-G195)/G195</f>
        <v>18.214671324229911</v>
      </c>
      <c r="C195" s="30" t="s">
        <v>173</v>
      </c>
      <c r="D195" s="6">
        <v>1012800</v>
      </c>
      <c r="E195" s="6">
        <v>864</v>
      </c>
      <c r="F195" s="7" t="s">
        <v>35</v>
      </c>
      <c r="G195" s="6">
        <v>12.596</v>
      </c>
      <c r="I195" s="7" t="s">
        <v>770</v>
      </c>
      <c r="J195" s="7" t="s">
        <v>438</v>
      </c>
      <c r="K195" s="7" t="s">
        <v>442</v>
      </c>
      <c r="L195" s="7" t="s">
        <v>771</v>
      </c>
      <c r="M195" s="7" t="s">
        <v>465</v>
      </c>
      <c r="N195" s="7" t="s">
        <v>436</v>
      </c>
      <c r="O195" s="7" t="s">
        <v>417</v>
      </c>
      <c r="P195" s="6">
        <v>4569</v>
      </c>
      <c r="S195" s="24" t="s">
        <v>327</v>
      </c>
      <c r="T195" s="26">
        <v>15475.712840000002</v>
      </c>
    </row>
    <row r="196" spans="1:20" ht="15" thickBot="1" x14ac:dyDescent="0.35">
      <c r="A196" s="6">
        <v>242.02799999999999</v>
      </c>
      <c r="B196" s="19">
        <f>(A196-G196)/G196</f>
        <v>9.1538848800134254</v>
      </c>
      <c r="C196" s="30" t="s">
        <v>132</v>
      </c>
      <c r="D196" s="6">
        <v>1016070</v>
      </c>
      <c r="E196" s="6">
        <v>468</v>
      </c>
      <c r="F196" s="7" t="s">
        <v>31</v>
      </c>
      <c r="G196" s="6">
        <v>23.835999999999999</v>
      </c>
      <c r="I196" s="7" t="s">
        <v>772</v>
      </c>
      <c r="J196" s="7" t="s">
        <v>399</v>
      </c>
      <c r="K196" s="7" t="s">
        <v>442</v>
      </c>
      <c r="L196" s="7" t="s">
        <v>773</v>
      </c>
      <c r="M196" s="7" t="s">
        <v>409</v>
      </c>
      <c r="N196" s="7" t="s">
        <v>410</v>
      </c>
      <c r="O196" s="7" t="s">
        <v>417</v>
      </c>
      <c r="P196" s="6">
        <v>4389</v>
      </c>
      <c r="S196" s="24" t="s">
        <v>92</v>
      </c>
      <c r="T196" s="26">
        <v>13993.022763200001</v>
      </c>
    </row>
    <row r="197" spans="1:20" ht="15" thickBot="1" x14ac:dyDescent="0.35">
      <c r="A197" s="6">
        <v>242.02799999999999</v>
      </c>
      <c r="B197" s="19">
        <f>(A197-G197)/G197</f>
        <v>5.9926037212527445</v>
      </c>
      <c r="C197" s="30" t="s">
        <v>174</v>
      </c>
      <c r="D197" s="6">
        <v>1014515</v>
      </c>
      <c r="E197" s="6">
        <v>1990</v>
      </c>
      <c r="F197" s="7" t="s">
        <v>35</v>
      </c>
      <c r="G197" s="6">
        <v>34.612000000000002</v>
      </c>
      <c r="I197" s="7" t="s">
        <v>774</v>
      </c>
      <c r="J197" s="7" t="s">
        <v>432</v>
      </c>
      <c r="K197" s="7" t="s">
        <v>423</v>
      </c>
      <c r="L197" s="7" t="s">
        <v>775</v>
      </c>
      <c r="M197" s="7" t="s">
        <v>465</v>
      </c>
      <c r="N197" s="7" t="s">
        <v>436</v>
      </c>
      <c r="O197" s="7" t="s">
        <v>404</v>
      </c>
      <c r="P197" s="6">
        <v>6747</v>
      </c>
      <c r="S197" s="24" t="s">
        <v>377</v>
      </c>
      <c r="T197" s="26">
        <v>11210.878191999998</v>
      </c>
    </row>
    <row r="198" spans="1:20" ht="15" thickBot="1" x14ac:dyDescent="0.35">
      <c r="A198" s="6">
        <v>242.02799999999999</v>
      </c>
      <c r="B198" s="19">
        <f>(A198-G198)/G198</f>
        <v>4.2784611358283176</v>
      </c>
      <c r="C198" s="30" t="s">
        <v>175</v>
      </c>
      <c r="D198" s="6">
        <v>1011571</v>
      </c>
      <c r="E198" s="6">
        <v>384</v>
      </c>
      <c r="F198" s="7" t="s">
        <v>19</v>
      </c>
      <c r="G198" s="6">
        <v>45.851999999999997</v>
      </c>
      <c r="I198" s="7" t="s">
        <v>776</v>
      </c>
      <c r="J198" s="7" t="s">
        <v>438</v>
      </c>
      <c r="K198" s="7" t="s">
        <v>433</v>
      </c>
      <c r="L198" s="7" t="s">
        <v>777</v>
      </c>
      <c r="M198" s="7" t="s">
        <v>435</v>
      </c>
      <c r="N198" s="7" t="s">
        <v>436</v>
      </c>
      <c r="O198" s="7" t="s">
        <v>417</v>
      </c>
      <c r="P198" s="6">
        <v>3799</v>
      </c>
      <c r="S198" s="24" t="s">
        <v>139</v>
      </c>
      <c r="T198" s="26">
        <v>14879.955220799999</v>
      </c>
    </row>
    <row r="199" spans="1:20" ht="15" thickBot="1" x14ac:dyDescent="0.35">
      <c r="A199" s="6">
        <v>242.02799999999999</v>
      </c>
      <c r="B199" s="19">
        <f>(A199-G199)/G199</f>
        <v>2.7914029701109095</v>
      </c>
      <c r="C199" s="30" t="s">
        <v>176</v>
      </c>
      <c r="D199" s="6">
        <v>1014840</v>
      </c>
      <c r="E199" s="6">
        <v>907</v>
      </c>
      <c r="F199" s="7" t="s">
        <v>25</v>
      </c>
      <c r="G199" s="6">
        <v>63.835999999999999</v>
      </c>
      <c r="I199" s="7" t="s">
        <v>778</v>
      </c>
      <c r="J199" s="7" t="s">
        <v>406</v>
      </c>
      <c r="K199" s="7" t="s">
        <v>442</v>
      </c>
      <c r="L199" s="7" t="s">
        <v>779</v>
      </c>
      <c r="M199" s="7" t="s">
        <v>465</v>
      </c>
      <c r="N199" s="7" t="s">
        <v>436</v>
      </c>
      <c r="O199" s="7" t="s">
        <v>404</v>
      </c>
      <c r="P199" s="6">
        <v>5025</v>
      </c>
      <c r="S199" s="24" t="s">
        <v>96</v>
      </c>
      <c r="T199" s="26">
        <v>15643.102924800001</v>
      </c>
    </row>
    <row r="200" spans="1:20" ht="15" thickBot="1" x14ac:dyDescent="0.35">
      <c r="A200" s="6">
        <v>242.02799999999999</v>
      </c>
      <c r="B200" s="19">
        <f>(A200-G200)/G200</f>
        <v>2.6624296350099872</v>
      </c>
      <c r="C200" s="30" t="s">
        <v>177</v>
      </c>
      <c r="D200" s="6">
        <v>1019366</v>
      </c>
      <c r="E200" s="6">
        <v>99</v>
      </c>
      <c r="F200" s="7" t="s">
        <v>27</v>
      </c>
      <c r="G200" s="6">
        <v>66.084000000000003</v>
      </c>
      <c r="I200" s="7" t="s">
        <v>780</v>
      </c>
      <c r="J200" s="7" t="s">
        <v>399</v>
      </c>
      <c r="K200" s="7" t="s">
        <v>457</v>
      </c>
      <c r="L200" s="7" t="s">
        <v>565</v>
      </c>
      <c r="M200" s="7" t="s">
        <v>447</v>
      </c>
      <c r="N200" s="7" t="s">
        <v>410</v>
      </c>
      <c r="O200" s="7" t="s">
        <v>404</v>
      </c>
      <c r="P200" s="6">
        <v>2765</v>
      </c>
      <c r="S200" s="24" t="s">
        <v>208</v>
      </c>
      <c r="T200" s="26">
        <v>15170.953312</v>
      </c>
    </row>
    <row r="201" spans="1:20" ht="15" thickBot="1" x14ac:dyDescent="0.35">
      <c r="A201" s="6">
        <v>242.02799999999999</v>
      </c>
      <c r="B201" s="19">
        <f>(A201-G201)/G201</f>
        <v>2.2237732431136452</v>
      </c>
      <c r="C201" s="30" t="s">
        <v>58</v>
      </c>
      <c r="D201" s="6">
        <v>1014805</v>
      </c>
      <c r="E201" s="6">
        <v>1257</v>
      </c>
      <c r="F201" s="7" t="s">
        <v>42</v>
      </c>
      <c r="G201" s="6">
        <v>75.075999999999993</v>
      </c>
      <c r="I201" s="7" t="s">
        <v>781</v>
      </c>
      <c r="J201" s="7" t="s">
        <v>438</v>
      </c>
      <c r="K201" s="7" t="s">
        <v>423</v>
      </c>
      <c r="L201" s="7" t="s">
        <v>439</v>
      </c>
      <c r="M201" s="7" t="s">
        <v>420</v>
      </c>
      <c r="N201" s="7" t="s">
        <v>403</v>
      </c>
      <c r="O201" s="7" t="s">
        <v>411</v>
      </c>
      <c r="P201" s="6">
        <v>4220</v>
      </c>
      <c r="S201" s="24" t="s">
        <v>144</v>
      </c>
      <c r="T201" s="26">
        <v>14613.0275232</v>
      </c>
    </row>
    <row r="202" spans="1:20" ht="15" thickBot="1" x14ac:dyDescent="0.35">
      <c r="A202" s="6">
        <v>256.83839999999998</v>
      </c>
      <c r="B202" s="19">
        <f>(A202-G202)/G202</f>
        <v>1.9373101555352239</v>
      </c>
      <c r="C202" s="30" t="s">
        <v>159</v>
      </c>
      <c r="D202" s="6">
        <v>1015459</v>
      </c>
      <c r="E202" s="6">
        <v>872</v>
      </c>
      <c r="F202" s="7" t="s">
        <v>42</v>
      </c>
      <c r="G202" s="6">
        <v>87.44</v>
      </c>
      <c r="I202" s="7" t="s">
        <v>782</v>
      </c>
      <c r="J202" s="7" t="s">
        <v>422</v>
      </c>
      <c r="K202" s="7" t="s">
        <v>429</v>
      </c>
      <c r="L202" s="7" t="s">
        <v>783</v>
      </c>
      <c r="M202" s="7" t="s">
        <v>425</v>
      </c>
      <c r="N202" s="7" t="s">
        <v>426</v>
      </c>
      <c r="O202" s="7" t="s">
        <v>417</v>
      </c>
      <c r="P202" s="6">
        <v>4652</v>
      </c>
      <c r="S202" s="24" t="s">
        <v>347</v>
      </c>
      <c r="T202" s="26">
        <v>11722.486843200002</v>
      </c>
    </row>
    <row r="203" spans="1:20" ht="15" thickBot="1" x14ac:dyDescent="0.35">
      <c r="A203" s="6">
        <v>258.16320000000002</v>
      </c>
      <c r="B203" s="19">
        <f>(A203-G203)/G203</f>
        <v>2.0244048734770383</v>
      </c>
      <c r="C203" s="30" t="s">
        <v>178</v>
      </c>
      <c r="D203" s="6">
        <v>1005188</v>
      </c>
      <c r="E203" s="6">
        <v>866</v>
      </c>
      <c r="F203" s="7" t="s">
        <v>42</v>
      </c>
      <c r="G203" s="6">
        <v>85.36</v>
      </c>
      <c r="I203" s="7" t="s">
        <v>784</v>
      </c>
      <c r="J203" s="7" t="s">
        <v>456</v>
      </c>
      <c r="K203" s="7" t="s">
        <v>407</v>
      </c>
      <c r="L203" s="7" t="s">
        <v>700</v>
      </c>
      <c r="M203" s="7" t="s">
        <v>435</v>
      </c>
      <c r="N203" s="7" t="s">
        <v>436</v>
      </c>
      <c r="O203" s="7" t="s">
        <v>404</v>
      </c>
      <c r="P203" s="6">
        <v>2829</v>
      </c>
      <c r="S203" s="24" t="s">
        <v>218</v>
      </c>
      <c r="T203" s="26">
        <v>13052.621464</v>
      </c>
    </row>
    <row r="204" spans="1:20" ht="15" thickBot="1" x14ac:dyDescent="0.35">
      <c r="A204" s="6">
        <v>258.16320000000002</v>
      </c>
      <c r="B204" s="19">
        <f>(A204-G204)/G204</f>
        <v>4.9655051298641277</v>
      </c>
      <c r="C204" s="30" t="s">
        <v>136</v>
      </c>
      <c r="D204" s="6">
        <v>1006270</v>
      </c>
      <c r="E204" s="6">
        <v>2248</v>
      </c>
      <c r="F204" s="7" t="s">
        <v>27</v>
      </c>
      <c r="G204" s="6">
        <v>43.276000000000003</v>
      </c>
      <c r="I204" s="7" t="s">
        <v>785</v>
      </c>
      <c r="J204" s="7" t="s">
        <v>432</v>
      </c>
      <c r="K204" s="7" t="s">
        <v>442</v>
      </c>
      <c r="L204" s="7" t="s">
        <v>754</v>
      </c>
      <c r="M204" s="7" t="s">
        <v>444</v>
      </c>
      <c r="N204" s="7" t="s">
        <v>410</v>
      </c>
      <c r="O204" s="7" t="s">
        <v>404</v>
      </c>
      <c r="P204" s="6">
        <v>5639</v>
      </c>
      <c r="S204" s="24" t="s">
        <v>150</v>
      </c>
      <c r="T204" s="26">
        <v>11966.5853472</v>
      </c>
    </row>
    <row r="205" spans="1:20" ht="15" thickBot="1" x14ac:dyDescent="0.35">
      <c r="A205" s="6">
        <v>258.16320000000002</v>
      </c>
      <c r="B205" s="19">
        <f>(A205-G205)/G205</f>
        <v>1.6274548119198828</v>
      </c>
      <c r="C205" s="30" t="s">
        <v>173</v>
      </c>
      <c r="D205" s="6">
        <v>1006751</v>
      </c>
      <c r="E205" s="6">
        <v>975</v>
      </c>
      <c r="F205" s="7" t="s">
        <v>27</v>
      </c>
      <c r="G205" s="6">
        <v>98.256</v>
      </c>
      <c r="I205" s="7" t="s">
        <v>786</v>
      </c>
      <c r="J205" s="7" t="s">
        <v>432</v>
      </c>
      <c r="K205" s="7" t="s">
        <v>407</v>
      </c>
      <c r="L205" s="7" t="s">
        <v>610</v>
      </c>
      <c r="M205" s="7" t="s">
        <v>465</v>
      </c>
      <c r="N205" s="7" t="s">
        <v>436</v>
      </c>
      <c r="O205" s="7" t="s">
        <v>411</v>
      </c>
      <c r="P205" s="6">
        <v>5337</v>
      </c>
      <c r="S205" s="24" t="s">
        <v>99</v>
      </c>
      <c r="T205" s="26">
        <v>12608.057200000003</v>
      </c>
    </row>
    <row r="206" spans="1:20" ht="15" thickBot="1" x14ac:dyDescent="0.35">
      <c r="A206" s="6">
        <v>258.16320000000002</v>
      </c>
      <c r="B206" s="19">
        <f>(A206-G206)/G206</f>
        <v>0.95785833459730008</v>
      </c>
      <c r="C206" s="30" t="s">
        <v>179</v>
      </c>
      <c r="D206" s="6">
        <v>1017099</v>
      </c>
      <c r="E206" s="6">
        <v>1754</v>
      </c>
      <c r="F206" s="7" t="s">
        <v>42</v>
      </c>
      <c r="G206" s="6">
        <v>131.86000000000001</v>
      </c>
      <c r="I206" s="7" t="s">
        <v>787</v>
      </c>
      <c r="J206" s="7" t="s">
        <v>428</v>
      </c>
      <c r="K206" s="7" t="s">
        <v>400</v>
      </c>
      <c r="L206" s="7" t="s">
        <v>615</v>
      </c>
      <c r="M206" s="7" t="s">
        <v>425</v>
      </c>
      <c r="N206" s="7" t="s">
        <v>426</v>
      </c>
      <c r="O206" s="7" t="s">
        <v>417</v>
      </c>
      <c r="P206" s="6">
        <v>6494</v>
      </c>
      <c r="S206" s="24" t="s">
        <v>63</v>
      </c>
      <c r="T206" s="26">
        <v>18441.407919999998</v>
      </c>
    </row>
    <row r="207" spans="1:20" ht="15" thickBot="1" x14ac:dyDescent="0.35">
      <c r="A207" s="6">
        <v>258.16320000000002</v>
      </c>
      <c r="B207" s="19">
        <f>(A207-G207)/G207</f>
        <v>0.56980104100792939</v>
      </c>
      <c r="C207" s="30" t="s">
        <v>43</v>
      </c>
      <c r="D207" s="6">
        <v>1018783</v>
      </c>
      <c r="E207" s="6">
        <v>1840</v>
      </c>
      <c r="F207" s="7" t="s">
        <v>31</v>
      </c>
      <c r="G207" s="6">
        <v>164.45599999999999</v>
      </c>
      <c r="I207" s="7" t="s">
        <v>788</v>
      </c>
      <c r="J207" s="7" t="s">
        <v>413</v>
      </c>
      <c r="K207" s="7" t="s">
        <v>429</v>
      </c>
      <c r="L207" s="7" t="s">
        <v>722</v>
      </c>
      <c r="M207" s="7" t="s">
        <v>416</v>
      </c>
      <c r="N207" s="7" t="s">
        <v>403</v>
      </c>
      <c r="O207" s="7" t="s">
        <v>404</v>
      </c>
      <c r="P207" s="6">
        <v>2716</v>
      </c>
      <c r="S207" s="24" t="s">
        <v>241</v>
      </c>
      <c r="T207" s="26">
        <v>13480.975819200001</v>
      </c>
    </row>
    <row r="208" spans="1:20" ht="15" thickBot="1" x14ac:dyDescent="0.35">
      <c r="A208" s="6">
        <v>258.16320000000002</v>
      </c>
      <c r="B208" s="19">
        <f>(A208-G208)/G208</f>
        <v>68.324167561761556</v>
      </c>
      <c r="C208" s="30" t="s">
        <v>16</v>
      </c>
      <c r="D208" s="6">
        <v>1012298</v>
      </c>
      <c r="E208" s="6">
        <v>1428</v>
      </c>
      <c r="F208" s="7" t="s">
        <v>17</v>
      </c>
      <c r="G208" s="6">
        <v>3.7240000000000002</v>
      </c>
      <c r="I208" s="7" t="s">
        <v>789</v>
      </c>
      <c r="J208" s="7" t="s">
        <v>489</v>
      </c>
      <c r="K208" s="7" t="s">
        <v>433</v>
      </c>
      <c r="L208" s="7" t="s">
        <v>511</v>
      </c>
      <c r="M208" s="7" t="s">
        <v>440</v>
      </c>
      <c r="N208" s="7" t="s">
        <v>426</v>
      </c>
      <c r="O208" s="7" t="s">
        <v>404</v>
      </c>
      <c r="P208" s="6">
        <v>5696</v>
      </c>
      <c r="S208" s="24" t="s">
        <v>81</v>
      </c>
      <c r="T208" s="26">
        <v>16298.552596799998</v>
      </c>
    </row>
    <row r="209" spans="1:20" ht="15" thickBot="1" x14ac:dyDescent="0.35">
      <c r="A209" s="6">
        <v>258.16320000000002</v>
      </c>
      <c r="B209" s="19">
        <f>(A209-G209)/G209</f>
        <v>48.005922551252851</v>
      </c>
      <c r="C209" s="30" t="s">
        <v>144</v>
      </c>
      <c r="D209" s="6">
        <v>1013616</v>
      </c>
      <c r="E209" s="6">
        <v>378</v>
      </c>
      <c r="F209" s="7" t="s">
        <v>17</v>
      </c>
      <c r="G209" s="6">
        <v>5.2679999999999998</v>
      </c>
      <c r="I209" s="7" t="s">
        <v>790</v>
      </c>
      <c r="J209" s="7" t="s">
        <v>432</v>
      </c>
      <c r="K209" s="7" t="s">
        <v>442</v>
      </c>
      <c r="L209" s="7" t="s">
        <v>443</v>
      </c>
      <c r="M209" s="7" t="s">
        <v>409</v>
      </c>
      <c r="N209" s="7" t="s">
        <v>410</v>
      </c>
      <c r="O209" s="7" t="s">
        <v>411</v>
      </c>
      <c r="P209" s="6">
        <v>6591</v>
      </c>
      <c r="S209" s="24" t="s">
        <v>352</v>
      </c>
      <c r="T209" s="26">
        <v>14746.914910399999</v>
      </c>
    </row>
    <row r="210" spans="1:20" ht="15" thickBot="1" x14ac:dyDescent="0.35">
      <c r="A210" s="6">
        <v>258.16320000000002</v>
      </c>
      <c r="B210" s="19">
        <f>(A210-G210)/G210</f>
        <v>25.440311347808279</v>
      </c>
      <c r="C210" s="30" t="s">
        <v>101</v>
      </c>
      <c r="D210" s="6">
        <v>1010286</v>
      </c>
      <c r="E210" s="6">
        <v>1581</v>
      </c>
      <c r="F210" s="7" t="s">
        <v>23</v>
      </c>
      <c r="G210" s="6">
        <v>9.7639999999999993</v>
      </c>
      <c r="I210" s="7" t="s">
        <v>791</v>
      </c>
      <c r="J210" s="7" t="s">
        <v>422</v>
      </c>
      <c r="K210" s="7" t="s">
        <v>442</v>
      </c>
      <c r="L210" s="7" t="s">
        <v>792</v>
      </c>
      <c r="M210" s="7" t="s">
        <v>440</v>
      </c>
      <c r="N210" s="7" t="s">
        <v>426</v>
      </c>
      <c r="O210" s="7" t="s">
        <v>417</v>
      </c>
      <c r="P210" s="6">
        <v>8895</v>
      </c>
      <c r="S210" s="24" t="s">
        <v>82</v>
      </c>
      <c r="T210" s="26">
        <v>10349.544040000001</v>
      </c>
    </row>
    <row r="211" spans="1:20" ht="15" thickBot="1" x14ac:dyDescent="0.35">
      <c r="A211" s="6">
        <v>258.16320000000002</v>
      </c>
      <c r="B211" s="19">
        <f>(A211-G211)/G211</f>
        <v>22.710800881704632</v>
      </c>
      <c r="C211" s="30" t="s">
        <v>180</v>
      </c>
      <c r="D211" s="6">
        <v>1015613</v>
      </c>
      <c r="E211" s="6">
        <v>2243</v>
      </c>
      <c r="F211" s="7" t="s">
        <v>21</v>
      </c>
      <c r="G211" s="6">
        <v>10.888</v>
      </c>
      <c r="I211" s="7" t="s">
        <v>793</v>
      </c>
      <c r="J211" s="7" t="s">
        <v>413</v>
      </c>
      <c r="K211" s="7" t="s">
        <v>457</v>
      </c>
      <c r="L211" s="7" t="s">
        <v>473</v>
      </c>
      <c r="M211" s="7" t="s">
        <v>409</v>
      </c>
      <c r="N211" s="7" t="s">
        <v>410</v>
      </c>
      <c r="O211" s="7" t="s">
        <v>417</v>
      </c>
      <c r="P211" s="6">
        <v>2614</v>
      </c>
      <c r="S211" s="24" t="s">
        <v>215</v>
      </c>
      <c r="T211" s="26">
        <v>14679.3782128</v>
      </c>
    </row>
    <row r="212" spans="1:20" ht="15" thickBot="1" x14ac:dyDescent="0.35">
      <c r="A212" s="6">
        <v>258.16320000000002</v>
      </c>
      <c r="B212" s="19">
        <f>(A212-G212)/G212</f>
        <v>8.0736398144242933</v>
      </c>
      <c r="C212" s="30" t="s">
        <v>181</v>
      </c>
      <c r="D212" s="6">
        <v>1017649</v>
      </c>
      <c r="E212" s="6">
        <v>1485</v>
      </c>
      <c r="F212" s="7" t="s">
        <v>35</v>
      </c>
      <c r="G212" s="6">
        <v>28.452000000000002</v>
      </c>
      <c r="I212" s="7" t="s">
        <v>794</v>
      </c>
      <c r="J212" s="7" t="s">
        <v>399</v>
      </c>
      <c r="K212" s="7" t="s">
        <v>423</v>
      </c>
      <c r="L212" s="7" t="s">
        <v>795</v>
      </c>
      <c r="M212" s="7" t="s">
        <v>402</v>
      </c>
      <c r="N212" s="7" t="s">
        <v>403</v>
      </c>
      <c r="O212" s="7" t="s">
        <v>411</v>
      </c>
      <c r="P212" s="6">
        <v>7549</v>
      </c>
      <c r="S212" s="24" t="s">
        <v>250</v>
      </c>
      <c r="T212" s="26">
        <v>11572.3588</v>
      </c>
    </row>
    <row r="213" spans="1:20" ht="15" thickBot="1" x14ac:dyDescent="0.35">
      <c r="A213" s="6">
        <v>258.16320000000002</v>
      </c>
      <c r="B213" s="19">
        <f>(A213-G213)/G213</f>
        <v>4.0687819052854781</v>
      </c>
      <c r="C213" s="30" t="s">
        <v>85</v>
      </c>
      <c r="D213" s="6">
        <v>1013722</v>
      </c>
      <c r="E213" s="6">
        <v>507</v>
      </c>
      <c r="F213" s="7" t="s">
        <v>23</v>
      </c>
      <c r="G213" s="6">
        <v>50.932000000000002</v>
      </c>
      <c r="I213" s="7" t="s">
        <v>796</v>
      </c>
      <c r="J213" s="7" t="s">
        <v>432</v>
      </c>
      <c r="K213" s="7" t="s">
        <v>429</v>
      </c>
      <c r="L213" s="7" t="s">
        <v>582</v>
      </c>
      <c r="M213" s="7" t="s">
        <v>416</v>
      </c>
      <c r="N213" s="7" t="s">
        <v>403</v>
      </c>
      <c r="O213" s="7" t="s">
        <v>417</v>
      </c>
      <c r="P213" s="6">
        <v>5984</v>
      </c>
      <c r="S213" s="24" t="s">
        <v>83</v>
      </c>
      <c r="T213" s="26">
        <v>14316.8884528</v>
      </c>
    </row>
    <row r="214" spans="1:20" ht="15" thickBot="1" x14ac:dyDescent="0.35">
      <c r="A214" s="6">
        <v>258.16320000000002</v>
      </c>
      <c r="B214" s="19">
        <f>(A214-G214)/G214</f>
        <v>3.6576315219744537</v>
      </c>
      <c r="C214" s="30" t="s">
        <v>182</v>
      </c>
      <c r="D214" s="6">
        <v>1015465</v>
      </c>
      <c r="E214" s="6">
        <v>1280</v>
      </c>
      <c r="F214" s="7" t="s">
        <v>21</v>
      </c>
      <c r="G214" s="6">
        <v>55.427999999999997</v>
      </c>
      <c r="I214" s="7" t="s">
        <v>797</v>
      </c>
      <c r="J214" s="7" t="s">
        <v>438</v>
      </c>
      <c r="K214" s="7" t="s">
        <v>407</v>
      </c>
      <c r="L214" s="7" t="s">
        <v>798</v>
      </c>
      <c r="M214" s="7" t="s">
        <v>425</v>
      </c>
      <c r="N214" s="7" t="s">
        <v>426</v>
      </c>
      <c r="O214" s="7" t="s">
        <v>417</v>
      </c>
      <c r="P214" s="6">
        <v>2616</v>
      </c>
      <c r="S214" s="24" t="s">
        <v>187</v>
      </c>
      <c r="T214" s="26">
        <v>13233.744176</v>
      </c>
    </row>
    <row r="215" spans="1:20" ht="15" thickBot="1" x14ac:dyDescent="0.35">
      <c r="A215" s="6">
        <v>258.16320000000002</v>
      </c>
      <c r="B215" s="19">
        <f>(A215-G215)/G215</f>
        <v>3.4760940425827038</v>
      </c>
      <c r="C215" s="30" t="s">
        <v>183</v>
      </c>
      <c r="D215" s="6">
        <v>1015350</v>
      </c>
      <c r="E215" s="6">
        <v>432</v>
      </c>
      <c r="F215" s="7" t="s">
        <v>35</v>
      </c>
      <c r="G215" s="6">
        <v>57.676000000000002</v>
      </c>
      <c r="I215" s="7" t="s">
        <v>799</v>
      </c>
      <c r="J215" s="7" t="s">
        <v>438</v>
      </c>
      <c r="K215" s="7" t="s">
        <v>400</v>
      </c>
      <c r="L215" s="7" t="s">
        <v>800</v>
      </c>
      <c r="M215" s="7" t="s">
        <v>402</v>
      </c>
      <c r="N215" s="7" t="s">
        <v>403</v>
      </c>
      <c r="O215" s="7" t="s">
        <v>417</v>
      </c>
      <c r="P215" s="6">
        <v>3962</v>
      </c>
      <c r="S215" s="24" t="s">
        <v>230</v>
      </c>
      <c r="T215" s="26">
        <v>11428.8993952</v>
      </c>
    </row>
    <row r="216" spans="1:20" ht="15" thickBot="1" x14ac:dyDescent="0.35">
      <c r="A216" s="6">
        <v>258.16320000000002</v>
      </c>
      <c r="B216" s="19">
        <f>(A216-G216)/G216</f>
        <v>2.5713147410358568</v>
      </c>
      <c r="C216" s="30" t="s">
        <v>184</v>
      </c>
      <c r="D216" s="6">
        <v>1018919</v>
      </c>
      <c r="E216" s="6">
        <v>1084</v>
      </c>
      <c r="F216" s="7" t="s">
        <v>87</v>
      </c>
      <c r="G216" s="6">
        <v>72.287999999999997</v>
      </c>
      <c r="I216" s="7" t="s">
        <v>801</v>
      </c>
      <c r="J216" s="7" t="s">
        <v>422</v>
      </c>
      <c r="K216" s="7" t="s">
        <v>542</v>
      </c>
      <c r="L216" s="7" t="s">
        <v>698</v>
      </c>
      <c r="M216" s="7" t="s">
        <v>435</v>
      </c>
      <c r="N216" s="7" t="s">
        <v>436</v>
      </c>
      <c r="O216" s="7" t="s">
        <v>411</v>
      </c>
      <c r="P216" s="6">
        <v>6855</v>
      </c>
      <c r="S216" s="24" t="s">
        <v>122</v>
      </c>
      <c r="T216" s="26">
        <v>11001.296463999999</v>
      </c>
    </row>
    <row r="217" spans="1:20" ht="15" thickBot="1" x14ac:dyDescent="0.35">
      <c r="A217" s="6">
        <v>258.16320000000002</v>
      </c>
      <c r="B217" s="19">
        <f>(A217-G217)/G217</f>
        <v>2.0319349837929255</v>
      </c>
      <c r="C217" s="30" t="s">
        <v>125</v>
      </c>
      <c r="D217" s="6">
        <v>1007210</v>
      </c>
      <c r="E217" s="6">
        <v>621</v>
      </c>
      <c r="F217" s="7" t="s">
        <v>21</v>
      </c>
      <c r="G217" s="6">
        <v>85.147999999999996</v>
      </c>
      <c r="I217" s="7" t="s">
        <v>802</v>
      </c>
      <c r="J217" s="7" t="s">
        <v>438</v>
      </c>
      <c r="K217" s="7" t="s">
        <v>433</v>
      </c>
      <c r="L217" s="7" t="s">
        <v>677</v>
      </c>
      <c r="M217" s="7" t="s">
        <v>425</v>
      </c>
      <c r="N217" s="7" t="s">
        <v>426</v>
      </c>
      <c r="O217" s="7" t="s">
        <v>404</v>
      </c>
      <c r="P217" s="6">
        <v>5514</v>
      </c>
      <c r="S217" s="24" t="s">
        <v>123</v>
      </c>
      <c r="T217" s="26">
        <v>12714.259224000001</v>
      </c>
    </row>
    <row r="218" spans="1:20" ht="15" thickBot="1" x14ac:dyDescent="0.35">
      <c r="A218" s="6">
        <v>258.16320000000002</v>
      </c>
      <c r="B218" s="19">
        <f>(A218-G218)/G218</f>
        <v>1.8246662873648738</v>
      </c>
      <c r="C218" s="30" t="s">
        <v>185</v>
      </c>
      <c r="D218" s="6">
        <v>1012724</v>
      </c>
      <c r="E218" s="6">
        <v>2436</v>
      </c>
      <c r="F218" s="7" t="s">
        <v>27</v>
      </c>
      <c r="G218" s="6">
        <v>91.396000000000001</v>
      </c>
      <c r="I218" s="7" t="s">
        <v>803</v>
      </c>
      <c r="J218" s="7" t="s">
        <v>456</v>
      </c>
      <c r="K218" s="7" t="s">
        <v>442</v>
      </c>
      <c r="L218" s="7" t="s">
        <v>664</v>
      </c>
      <c r="M218" s="7" t="s">
        <v>440</v>
      </c>
      <c r="N218" s="7" t="s">
        <v>426</v>
      </c>
      <c r="O218" s="7" t="s">
        <v>404</v>
      </c>
      <c r="P218" s="6">
        <v>3857</v>
      </c>
      <c r="S218" s="24" t="s">
        <v>141</v>
      </c>
      <c r="T218" s="26">
        <v>11518.028091200002</v>
      </c>
    </row>
    <row r="219" spans="1:20" ht="15" thickBot="1" x14ac:dyDescent="0.35">
      <c r="A219" s="6">
        <v>258.16320000000002</v>
      </c>
      <c r="B219" s="19">
        <f>(A219-G219)/G219</f>
        <v>2.9879387048937223</v>
      </c>
      <c r="C219" s="30" t="s">
        <v>22</v>
      </c>
      <c r="D219" s="6">
        <v>1008267</v>
      </c>
      <c r="E219" s="6">
        <v>2835</v>
      </c>
      <c r="F219" s="7" t="s">
        <v>42</v>
      </c>
      <c r="G219" s="6">
        <v>64.736000000000004</v>
      </c>
      <c r="I219" s="7" t="s">
        <v>804</v>
      </c>
      <c r="J219" s="7" t="s">
        <v>399</v>
      </c>
      <c r="K219" s="7" t="s">
        <v>433</v>
      </c>
      <c r="L219" s="7" t="s">
        <v>475</v>
      </c>
      <c r="M219" s="7" t="s">
        <v>435</v>
      </c>
      <c r="N219" s="7" t="s">
        <v>436</v>
      </c>
      <c r="O219" s="7" t="s">
        <v>404</v>
      </c>
      <c r="P219" s="6">
        <v>7714</v>
      </c>
      <c r="S219" s="24" t="s">
        <v>207</v>
      </c>
      <c r="T219" s="26">
        <v>14593.260254399996</v>
      </c>
    </row>
    <row r="220" spans="1:20" ht="15" thickBot="1" x14ac:dyDescent="0.35">
      <c r="A220" s="6">
        <v>258.16320000000002</v>
      </c>
      <c r="B220" s="19">
        <f>(A220-G220)/G220</f>
        <v>0.6253443803671711</v>
      </c>
      <c r="C220" s="30" t="s">
        <v>186</v>
      </c>
      <c r="D220" s="6">
        <v>1010233</v>
      </c>
      <c r="E220" s="6">
        <v>610</v>
      </c>
      <c r="F220" s="7" t="s">
        <v>31</v>
      </c>
      <c r="G220" s="6">
        <v>158.83600000000001</v>
      </c>
      <c r="I220" s="7" t="s">
        <v>805</v>
      </c>
      <c r="J220" s="7" t="s">
        <v>428</v>
      </c>
      <c r="K220" s="7" t="s">
        <v>400</v>
      </c>
      <c r="L220" s="7" t="s">
        <v>619</v>
      </c>
      <c r="M220" s="7" t="s">
        <v>435</v>
      </c>
      <c r="N220" s="7" t="s">
        <v>436</v>
      </c>
      <c r="O220" s="7" t="s">
        <v>417</v>
      </c>
      <c r="P220" s="6">
        <v>4139</v>
      </c>
      <c r="S220" s="24" t="s">
        <v>181</v>
      </c>
      <c r="T220" s="26">
        <v>9789.7822687999997</v>
      </c>
    </row>
    <row r="221" spans="1:20" ht="15" thickBot="1" x14ac:dyDescent="0.35">
      <c r="A221" s="6">
        <v>258.16320000000002</v>
      </c>
      <c r="B221" s="19">
        <f>(A221-G221)/G221</f>
        <v>0.45081149125567616</v>
      </c>
      <c r="C221" s="30" t="s">
        <v>99</v>
      </c>
      <c r="D221" s="6">
        <v>1014935</v>
      </c>
      <c r="E221" s="6">
        <v>5</v>
      </c>
      <c r="F221" s="7" t="s">
        <v>27</v>
      </c>
      <c r="G221" s="6">
        <v>177.94399999999999</v>
      </c>
      <c r="I221" s="7" t="s">
        <v>806</v>
      </c>
      <c r="J221" s="7" t="s">
        <v>438</v>
      </c>
      <c r="K221" s="7" t="s">
        <v>442</v>
      </c>
      <c r="L221" s="7" t="s">
        <v>807</v>
      </c>
      <c r="M221" s="7" t="s">
        <v>435</v>
      </c>
      <c r="N221" s="7" t="s">
        <v>436</v>
      </c>
      <c r="O221" s="7" t="s">
        <v>417</v>
      </c>
      <c r="P221" s="6">
        <v>8202</v>
      </c>
      <c r="S221" s="24" t="s">
        <v>178</v>
      </c>
      <c r="T221" s="26">
        <v>13261.4490112</v>
      </c>
    </row>
    <row r="222" spans="1:20" ht="15" thickBot="1" x14ac:dyDescent="0.35">
      <c r="A222" s="6">
        <v>258.16320000000002</v>
      </c>
      <c r="B222" s="19">
        <f>(A222-G222)/G222</f>
        <v>0.34858957750010466</v>
      </c>
      <c r="C222" s="30" t="s">
        <v>187</v>
      </c>
      <c r="D222" s="6">
        <v>1009624</v>
      </c>
      <c r="E222" s="6">
        <v>1248</v>
      </c>
      <c r="F222" s="7" t="s">
        <v>23</v>
      </c>
      <c r="G222" s="6">
        <v>191.43199999999999</v>
      </c>
      <c r="I222" s="7" t="s">
        <v>808</v>
      </c>
      <c r="J222" s="7" t="s">
        <v>413</v>
      </c>
      <c r="K222" s="7" t="s">
        <v>407</v>
      </c>
      <c r="L222" s="7" t="s">
        <v>494</v>
      </c>
      <c r="M222" s="7" t="s">
        <v>459</v>
      </c>
      <c r="N222" s="7" t="s">
        <v>436</v>
      </c>
      <c r="O222" s="7" t="s">
        <v>411</v>
      </c>
      <c r="P222" s="6">
        <v>2000</v>
      </c>
      <c r="S222" s="24" t="s">
        <v>48</v>
      </c>
      <c r="T222" s="26">
        <v>13492.473387199994</v>
      </c>
    </row>
    <row r="223" spans="1:20" ht="15" thickBot="1" x14ac:dyDescent="0.35">
      <c r="A223" s="6">
        <v>258.16320000000002</v>
      </c>
      <c r="B223" s="19">
        <f>(A223-G223)/G223</f>
        <v>0.33293680297397776</v>
      </c>
      <c r="C223" s="30" t="s">
        <v>188</v>
      </c>
      <c r="D223" s="6">
        <v>1017282</v>
      </c>
      <c r="E223" s="6">
        <v>714</v>
      </c>
      <c r="F223" s="7" t="s">
        <v>17</v>
      </c>
      <c r="G223" s="6">
        <v>193.68</v>
      </c>
      <c r="I223" s="7" t="s">
        <v>809</v>
      </c>
      <c r="J223" s="7" t="s">
        <v>496</v>
      </c>
      <c r="K223" s="7" t="s">
        <v>429</v>
      </c>
      <c r="L223" s="7" t="s">
        <v>497</v>
      </c>
      <c r="M223" s="7" t="s">
        <v>435</v>
      </c>
      <c r="N223" s="7" t="s">
        <v>436</v>
      </c>
      <c r="O223" s="7" t="s">
        <v>404</v>
      </c>
      <c r="P223" s="6">
        <v>6221</v>
      </c>
      <c r="S223" s="24" t="s">
        <v>331</v>
      </c>
      <c r="T223" s="26">
        <v>14581.736576000003</v>
      </c>
    </row>
    <row r="224" spans="1:20" ht="15" thickBot="1" x14ac:dyDescent="0.35">
      <c r="A224" s="6">
        <v>274.29840000000002</v>
      </c>
      <c r="B224" s="19">
        <f>(A224-G224)/G224</f>
        <v>0.37630908178625189</v>
      </c>
      <c r="C224" s="30" t="s">
        <v>189</v>
      </c>
      <c r="D224" s="6">
        <v>1019287</v>
      </c>
      <c r="E224" s="6">
        <v>2544</v>
      </c>
      <c r="F224" s="7" t="s">
        <v>25</v>
      </c>
      <c r="G224" s="6">
        <v>199.3</v>
      </c>
      <c r="I224" s="7" t="s">
        <v>810</v>
      </c>
      <c r="J224" s="7" t="s">
        <v>413</v>
      </c>
      <c r="K224" s="7" t="s">
        <v>457</v>
      </c>
      <c r="L224" s="7" t="s">
        <v>811</v>
      </c>
      <c r="M224" s="7" t="s">
        <v>416</v>
      </c>
      <c r="N224" s="7" t="s">
        <v>403</v>
      </c>
      <c r="O224" s="7" t="s">
        <v>417</v>
      </c>
      <c r="P224" s="6">
        <v>3015</v>
      </c>
      <c r="S224" s="24" t="s">
        <v>346</v>
      </c>
      <c r="T224" s="26">
        <v>14976.0438448</v>
      </c>
    </row>
    <row r="225" spans="1:20" ht="15" thickBot="1" x14ac:dyDescent="0.35">
      <c r="A225" s="6">
        <v>274.29840000000002</v>
      </c>
      <c r="B225" s="19">
        <f>(A225-G225)/G225</f>
        <v>2.2611089975271073</v>
      </c>
      <c r="C225" s="30" t="s">
        <v>178</v>
      </c>
      <c r="D225" s="6">
        <v>1011054</v>
      </c>
      <c r="E225" s="6">
        <v>809</v>
      </c>
      <c r="F225" s="7" t="s">
        <v>25</v>
      </c>
      <c r="G225" s="6">
        <v>84.111999999999995</v>
      </c>
      <c r="I225" s="7" t="s">
        <v>812</v>
      </c>
      <c r="J225" s="7" t="s">
        <v>413</v>
      </c>
      <c r="K225" s="7" t="s">
        <v>414</v>
      </c>
      <c r="L225" s="7" t="s">
        <v>415</v>
      </c>
      <c r="M225" s="7" t="s">
        <v>440</v>
      </c>
      <c r="N225" s="7" t="s">
        <v>426</v>
      </c>
      <c r="O225" s="7" t="s">
        <v>417</v>
      </c>
      <c r="P225" s="6">
        <v>9234</v>
      </c>
      <c r="S225" s="24" t="s">
        <v>174</v>
      </c>
      <c r="T225" s="26">
        <v>10451.727720000001</v>
      </c>
    </row>
    <row r="226" spans="1:20" ht="15" thickBot="1" x14ac:dyDescent="0.35">
      <c r="A226" s="6">
        <v>274.29840000000002</v>
      </c>
      <c r="B226" s="19">
        <f>(A226-G226)/G226</f>
        <v>2.1762204724409449</v>
      </c>
      <c r="C226" s="30" t="s">
        <v>163</v>
      </c>
      <c r="D226" s="6">
        <v>1013318</v>
      </c>
      <c r="E226" s="6">
        <v>1804</v>
      </c>
      <c r="F226" s="7" t="s">
        <v>35</v>
      </c>
      <c r="G226" s="6">
        <v>86.36</v>
      </c>
      <c r="I226" s="7" t="s">
        <v>813</v>
      </c>
      <c r="J226" s="7" t="s">
        <v>438</v>
      </c>
      <c r="K226" s="7" t="s">
        <v>457</v>
      </c>
      <c r="L226" s="7" t="s">
        <v>814</v>
      </c>
      <c r="M226" s="7" t="s">
        <v>440</v>
      </c>
      <c r="N226" s="7" t="s">
        <v>426</v>
      </c>
      <c r="O226" s="7" t="s">
        <v>411</v>
      </c>
      <c r="P226" s="6">
        <v>8783</v>
      </c>
      <c r="S226" s="24" t="s">
        <v>330</v>
      </c>
      <c r="T226" s="26">
        <v>11631.283960000001</v>
      </c>
    </row>
    <row r="227" spans="1:20" ht="15" thickBot="1" x14ac:dyDescent="0.35">
      <c r="A227" s="6">
        <v>274.29840000000002</v>
      </c>
      <c r="B227" s="19">
        <f>(A227-G227)/G227</f>
        <v>9.0978648210867323</v>
      </c>
      <c r="C227" s="30" t="s">
        <v>41</v>
      </c>
      <c r="D227" s="6">
        <v>1010628</v>
      </c>
      <c r="E227" s="6">
        <v>1559</v>
      </c>
      <c r="F227" s="7" t="s">
        <v>23</v>
      </c>
      <c r="G227" s="6">
        <v>27.164000000000001</v>
      </c>
      <c r="I227" s="7" t="s">
        <v>815</v>
      </c>
      <c r="J227" s="7" t="s">
        <v>428</v>
      </c>
      <c r="K227" s="7" t="s">
        <v>433</v>
      </c>
      <c r="L227" s="7" t="s">
        <v>485</v>
      </c>
      <c r="M227" s="7" t="s">
        <v>409</v>
      </c>
      <c r="N227" s="7" t="s">
        <v>410</v>
      </c>
      <c r="O227" s="7" t="s">
        <v>411</v>
      </c>
      <c r="P227" s="6">
        <v>8614</v>
      </c>
      <c r="S227" s="24" t="s">
        <v>236</v>
      </c>
      <c r="T227" s="26">
        <v>11636.013156799998</v>
      </c>
    </row>
    <row r="228" spans="1:20" ht="15" thickBot="1" x14ac:dyDescent="0.35">
      <c r="A228" s="6">
        <v>274.29840000000002</v>
      </c>
      <c r="B228" s="19">
        <f>(A228-G228)/G228</f>
        <v>8.4468384074941447</v>
      </c>
      <c r="C228" s="30" t="s">
        <v>153</v>
      </c>
      <c r="D228" s="6">
        <v>1018393</v>
      </c>
      <c r="E228" s="6">
        <v>105</v>
      </c>
      <c r="F228" s="7" t="s">
        <v>21</v>
      </c>
      <c r="G228" s="6">
        <v>29.036000000000001</v>
      </c>
      <c r="I228" s="7" t="s">
        <v>816</v>
      </c>
      <c r="J228" s="7" t="s">
        <v>496</v>
      </c>
      <c r="K228" s="7" t="s">
        <v>429</v>
      </c>
      <c r="L228" s="7" t="s">
        <v>748</v>
      </c>
      <c r="M228" s="7" t="s">
        <v>402</v>
      </c>
      <c r="N228" s="7" t="s">
        <v>403</v>
      </c>
      <c r="O228" s="7" t="s">
        <v>404</v>
      </c>
      <c r="P228" s="6">
        <v>5023</v>
      </c>
      <c r="S228" s="24" t="s">
        <v>376</v>
      </c>
      <c r="T228" s="26">
        <v>15216.52924</v>
      </c>
    </row>
    <row r="229" spans="1:20" ht="15" thickBot="1" x14ac:dyDescent="0.35">
      <c r="A229" s="6">
        <v>274.29840000000002</v>
      </c>
      <c r="B229" s="19">
        <f>(A229-G229)/G229</f>
        <v>3.5332584121107953</v>
      </c>
      <c r="C229" s="30" t="s">
        <v>52</v>
      </c>
      <c r="D229" s="6">
        <v>1016745</v>
      </c>
      <c r="E229" s="6">
        <v>2621</v>
      </c>
      <c r="F229" s="7" t="s">
        <v>19</v>
      </c>
      <c r="G229" s="6">
        <v>60.508000000000003</v>
      </c>
      <c r="I229" s="7" t="s">
        <v>817</v>
      </c>
      <c r="J229" s="7" t="s">
        <v>438</v>
      </c>
      <c r="K229" s="7" t="s">
        <v>429</v>
      </c>
      <c r="L229" s="7" t="s">
        <v>818</v>
      </c>
      <c r="M229" s="7" t="s">
        <v>402</v>
      </c>
      <c r="N229" s="7" t="s">
        <v>403</v>
      </c>
      <c r="O229" s="7" t="s">
        <v>417</v>
      </c>
      <c r="P229" s="6">
        <v>7495</v>
      </c>
      <c r="S229" s="24" t="s">
        <v>68</v>
      </c>
      <c r="T229" s="26">
        <v>10222.887321599999</v>
      </c>
    </row>
    <row r="230" spans="1:20" ht="15" thickBot="1" x14ac:dyDescent="0.35">
      <c r="A230" s="6">
        <v>274.29840000000002</v>
      </c>
      <c r="B230" s="19">
        <f>(A230-G230)/G230</f>
        <v>3.3708713111096951</v>
      </c>
      <c r="C230" s="30" t="s">
        <v>190</v>
      </c>
      <c r="D230" s="6">
        <v>1011017</v>
      </c>
      <c r="E230" s="6">
        <v>595</v>
      </c>
      <c r="F230" s="7" t="s">
        <v>27</v>
      </c>
      <c r="G230" s="6">
        <v>62.756</v>
      </c>
      <c r="I230" s="7" t="s">
        <v>819</v>
      </c>
      <c r="J230" s="7" t="s">
        <v>432</v>
      </c>
      <c r="K230" s="7" t="s">
        <v>423</v>
      </c>
      <c r="L230" s="7" t="s">
        <v>820</v>
      </c>
      <c r="M230" s="7" t="s">
        <v>447</v>
      </c>
      <c r="N230" s="7" t="s">
        <v>410</v>
      </c>
      <c r="O230" s="7" t="s">
        <v>411</v>
      </c>
      <c r="P230" s="6">
        <v>2620</v>
      </c>
      <c r="S230" s="24" t="s">
        <v>51</v>
      </c>
      <c r="T230" s="26">
        <v>17293.781168000001</v>
      </c>
    </row>
    <row r="231" spans="1:20" ht="15" thickBot="1" x14ac:dyDescent="0.35">
      <c r="A231" s="6">
        <v>274.29840000000002</v>
      </c>
      <c r="B231" s="19">
        <f>(A231-G231)/G231</f>
        <v>2.3578787582019394</v>
      </c>
      <c r="C231" s="30" t="s">
        <v>191</v>
      </c>
      <c r="D231" s="6">
        <v>1006946</v>
      </c>
      <c r="E231" s="6">
        <v>918</v>
      </c>
      <c r="F231" s="7" t="s">
        <v>35</v>
      </c>
      <c r="G231" s="6">
        <v>81.688000000000002</v>
      </c>
      <c r="I231" s="7" t="s">
        <v>821</v>
      </c>
      <c r="J231" s="7" t="s">
        <v>496</v>
      </c>
      <c r="K231" s="7" t="s">
        <v>400</v>
      </c>
      <c r="L231" s="7" t="s">
        <v>822</v>
      </c>
      <c r="M231" s="7" t="s">
        <v>459</v>
      </c>
      <c r="N231" s="7" t="s">
        <v>436</v>
      </c>
      <c r="O231" s="7" t="s">
        <v>417</v>
      </c>
      <c r="P231" s="6">
        <v>4064</v>
      </c>
      <c r="S231" s="24" t="s">
        <v>266</v>
      </c>
      <c r="T231" s="26">
        <v>13821.270384000001</v>
      </c>
    </row>
    <row r="232" spans="1:20" ht="15" thickBot="1" x14ac:dyDescent="0.35">
      <c r="A232" s="6">
        <v>274.29840000000002</v>
      </c>
      <c r="B232" s="19">
        <f>(A232-G232)/G232</f>
        <v>6.0153043478260875</v>
      </c>
      <c r="C232" s="30" t="s">
        <v>192</v>
      </c>
      <c r="D232" s="6">
        <v>1007583</v>
      </c>
      <c r="E232" s="6">
        <v>2463</v>
      </c>
      <c r="F232" s="7" t="s">
        <v>31</v>
      </c>
      <c r="G232" s="6">
        <v>39.1</v>
      </c>
      <c r="I232" s="7" t="s">
        <v>823</v>
      </c>
      <c r="J232" s="7" t="s">
        <v>496</v>
      </c>
      <c r="K232" s="7" t="s">
        <v>461</v>
      </c>
      <c r="L232" s="7" t="s">
        <v>824</v>
      </c>
      <c r="M232" s="7" t="s">
        <v>425</v>
      </c>
      <c r="N232" s="7" t="s">
        <v>426</v>
      </c>
      <c r="O232" s="7" t="s">
        <v>404</v>
      </c>
      <c r="P232" s="6">
        <v>3988</v>
      </c>
      <c r="S232" s="24" t="s">
        <v>34</v>
      </c>
      <c r="T232" s="26">
        <v>11510.556358399999</v>
      </c>
    </row>
    <row r="233" spans="1:20" ht="15" thickBot="1" x14ac:dyDescent="0.35">
      <c r="A233" s="6">
        <v>274.29840000000002</v>
      </c>
      <c r="B233" s="19">
        <f>(A233-G233)/G233</f>
        <v>1.5464963422332803</v>
      </c>
      <c r="C233" s="30" t="s">
        <v>193</v>
      </c>
      <c r="D233" s="6">
        <v>1013695</v>
      </c>
      <c r="E233" s="6">
        <v>2477</v>
      </c>
      <c r="F233" s="7" t="s">
        <v>19</v>
      </c>
      <c r="G233" s="6">
        <v>107.71599999999999</v>
      </c>
      <c r="I233" s="7" t="s">
        <v>825</v>
      </c>
      <c r="J233" s="7" t="s">
        <v>422</v>
      </c>
      <c r="K233" s="7" t="s">
        <v>457</v>
      </c>
      <c r="L233" s="7" t="s">
        <v>826</v>
      </c>
      <c r="M233" s="7" t="s">
        <v>420</v>
      </c>
      <c r="N233" s="7" t="s">
        <v>403</v>
      </c>
      <c r="O233" s="7" t="s">
        <v>411</v>
      </c>
      <c r="P233" s="6">
        <v>6173</v>
      </c>
      <c r="S233" s="24" t="s">
        <v>157</v>
      </c>
      <c r="T233" s="26">
        <v>10777.725505600001</v>
      </c>
    </row>
    <row r="234" spans="1:20" ht="15" thickBot="1" x14ac:dyDescent="0.35">
      <c r="A234" s="6">
        <v>274.29840000000002</v>
      </c>
      <c r="B234" s="19">
        <f>(A234-G234)/G234</f>
        <v>1.5201984564498348</v>
      </c>
      <c r="C234" s="30" t="s">
        <v>194</v>
      </c>
      <c r="D234" s="6">
        <v>1013785</v>
      </c>
      <c r="E234" s="6">
        <v>2561</v>
      </c>
      <c r="F234" s="7" t="s">
        <v>23</v>
      </c>
      <c r="G234" s="6">
        <v>108.84</v>
      </c>
      <c r="I234" s="7" t="s">
        <v>827</v>
      </c>
      <c r="J234" s="7" t="s">
        <v>489</v>
      </c>
      <c r="K234" s="7" t="s">
        <v>414</v>
      </c>
      <c r="L234" s="7" t="s">
        <v>828</v>
      </c>
      <c r="M234" s="7" t="s">
        <v>440</v>
      </c>
      <c r="N234" s="7" t="s">
        <v>426</v>
      </c>
      <c r="O234" s="7" t="s">
        <v>417</v>
      </c>
      <c r="P234" s="6">
        <v>4016</v>
      </c>
      <c r="S234" s="24" t="s">
        <v>163</v>
      </c>
      <c r="T234" s="26">
        <v>14450.583257600003</v>
      </c>
    </row>
    <row r="235" spans="1:20" ht="15" thickBot="1" x14ac:dyDescent="0.35">
      <c r="A235" s="6">
        <v>274.29840000000002</v>
      </c>
      <c r="B235" s="19">
        <f>(A235-G235)/G235</f>
        <v>0.77053523017737735</v>
      </c>
      <c r="C235" s="30" t="s">
        <v>195</v>
      </c>
      <c r="D235" s="6">
        <v>1010095</v>
      </c>
      <c r="E235" s="6">
        <v>478</v>
      </c>
      <c r="F235" s="7" t="s">
        <v>42</v>
      </c>
      <c r="G235" s="6">
        <v>154.92400000000001</v>
      </c>
      <c r="I235" s="7" t="s">
        <v>829</v>
      </c>
      <c r="J235" s="7" t="s">
        <v>422</v>
      </c>
      <c r="K235" s="7" t="s">
        <v>407</v>
      </c>
      <c r="L235" s="7" t="s">
        <v>830</v>
      </c>
      <c r="M235" s="7" t="s">
        <v>444</v>
      </c>
      <c r="N235" s="7" t="s">
        <v>410</v>
      </c>
      <c r="O235" s="7" t="s">
        <v>417</v>
      </c>
      <c r="P235" s="6">
        <v>7692</v>
      </c>
      <c r="S235" s="24" t="s">
        <v>146</v>
      </c>
      <c r="T235" s="26">
        <v>11158.1473296</v>
      </c>
    </row>
    <row r="236" spans="1:20" ht="15" thickBot="1" x14ac:dyDescent="0.35">
      <c r="A236" s="6">
        <v>274.29840000000002</v>
      </c>
      <c r="B236" s="19">
        <f>(A236-G236)/G236</f>
        <v>0.72384615384615392</v>
      </c>
      <c r="C236" s="30" t="s">
        <v>149</v>
      </c>
      <c r="D236" s="6">
        <v>1006421</v>
      </c>
      <c r="E236" s="6">
        <v>2128</v>
      </c>
      <c r="F236" s="7" t="s">
        <v>21</v>
      </c>
      <c r="G236" s="6">
        <v>159.12</v>
      </c>
      <c r="I236" s="7" t="s">
        <v>831</v>
      </c>
      <c r="J236" s="7" t="s">
        <v>432</v>
      </c>
      <c r="K236" s="7" t="s">
        <v>423</v>
      </c>
      <c r="L236" s="7" t="s">
        <v>506</v>
      </c>
      <c r="M236" s="7" t="s">
        <v>420</v>
      </c>
      <c r="N236" s="7" t="s">
        <v>403</v>
      </c>
      <c r="O236" s="7" t="s">
        <v>411</v>
      </c>
      <c r="P236" s="6">
        <v>4749</v>
      </c>
      <c r="S236" s="24" t="s">
        <v>362</v>
      </c>
      <c r="T236" s="26">
        <v>12686.617379199999</v>
      </c>
    </row>
    <row r="237" spans="1:20" ht="15" thickBot="1" x14ac:dyDescent="0.35">
      <c r="A237" s="6">
        <v>274.29840000000002</v>
      </c>
      <c r="B237" s="19">
        <f>(A237-G237)/G237</f>
        <v>0.59676337726447182</v>
      </c>
      <c r="C237" s="30" t="s">
        <v>196</v>
      </c>
      <c r="D237" s="6">
        <v>1012774</v>
      </c>
      <c r="E237" s="6">
        <v>1598</v>
      </c>
      <c r="F237" s="7" t="s">
        <v>31</v>
      </c>
      <c r="G237" s="6">
        <v>171.78399999999999</v>
      </c>
      <c r="I237" s="7" t="s">
        <v>832</v>
      </c>
      <c r="J237" s="7" t="s">
        <v>456</v>
      </c>
      <c r="K237" s="7" t="s">
        <v>423</v>
      </c>
      <c r="L237" s="7" t="s">
        <v>464</v>
      </c>
      <c r="M237" s="7" t="s">
        <v>478</v>
      </c>
      <c r="N237" s="7" t="s">
        <v>426</v>
      </c>
      <c r="O237" s="7" t="s">
        <v>411</v>
      </c>
      <c r="P237" s="6">
        <v>7381</v>
      </c>
      <c r="S237" s="24" t="s">
        <v>390</v>
      </c>
      <c r="T237" s="26">
        <v>17174.033791999998</v>
      </c>
    </row>
    <row r="238" spans="1:20" ht="15" thickBot="1" x14ac:dyDescent="0.35">
      <c r="A238" s="6">
        <v>274.29840000000002</v>
      </c>
      <c r="B238" s="19">
        <f>(A238-G238)/G238</f>
        <v>0.48051729349281075</v>
      </c>
      <c r="C238" s="30" t="s">
        <v>197</v>
      </c>
      <c r="D238" s="6">
        <v>1012033</v>
      </c>
      <c r="E238" s="6">
        <v>1884</v>
      </c>
      <c r="F238" s="7" t="s">
        <v>42</v>
      </c>
      <c r="G238" s="6">
        <v>185.27199999999999</v>
      </c>
      <c r="I238" s="7" t="s">
        <v>833</v>
      </c>
      <c r="J238" s="7" t="s">
        <v>406</v>
      </c>
      <c r="K238" s="7" t="s">
        <v>423</v>
      </c>
      <c r="L238" s="7" t="s">
        <v>607</v>
      </c>
      <c r="M238" s="7" t="s">
        <v>402</v>
      </c>
      <c r="N238" s="7" t="s">
        <v>403</v>
      </c>
      <c r="O238" s="7" t="s">
        <v>404</v>
      </c>
      <c r="P238" s="6">
        <v>8671</v>
      </c>
      <c r="S238" s="24" t="s">
        <v>275</v>
      </c>
      <c r="T238" s="26">
        <v>14333.554736000002</v>
      </c>
    </row>
    <row r="239" spans="1:20" ht="15" thickBot="1" x14ac:dyDescent="0.35">
      <c r="A239" s="6">
        <v>289.14278400000001</v>
      </c>
      <c r="B239" s="19">
        <f>(A239-G239)/G239</f>
        <v>0.37687040000000005</v>
      </c>
      <c r="C239" s="30" t="s">
        <v>125</v>
      </c>
      <c r="D239" s="6">
        <v>1011336</v>
      </c>
      <c r="E239" s="6">
        <v>2645</v>
      </c>
      <c r="F239" s="7" t="s">
        <v>25</v>
      </c>
      <c r="G239" s="6">
        <v>210</v>
      </c>
      <c r="I239" s="7" t="s">
        <v>834</v>
      </c>
      <c r="J239" s="7" t="s">
        <v>399</v>
      </c>
      <c r="K239" s="7" t="s">
        <v>400</v>
      </c>
      <c r="L239" s="7" t="s">
        <v>835</v>
      </c>
      <c r="M239" s="7" t="s">
        <v>444</v>
      </c>
      <c r="N239" s="7" t="s">
        <v>410</v>
      </c>
      <c r="O239" s="7" t="s">
        <v>417</v>
      </c>
      <c r="P239" s="6">
        <v>8557</v>
      </c>
      <c r="S239" s="24" t="s">
        <v>44</v>
      </c>
      <c r="T239" s="26">
        <v>12272.897099200001</v>
      </c>
    </row>
    <row r="240" spans="1:20" ht="15" thickBot="1" x14ac:dyDescent="0.35">
      <c r="A240" s="6">
        <v>290.43360000000001</v>
      </c>
      <c r="B240" s="19">
        <f>(A240-G240)/G240</f>
        <v>1.9233023858795868</v>
      </c>
      <c r="C240" s="30" t="s">
        <v>198</v>
      </c>
      <c r="D240" s="6">
        <v>1010147</v>
      </c>
      <c r="E240" s="6">
        <v>958</v>
      </c>
      <c r="F240" s="7" t="s">
        <v>87</v>
      </c>
      <c r="G240" s="6">
        <v>99.351200000000006</v>
      </c>
      <c r="I240" s="7" t="s">
        <v>836</v>
      </c>
      <c r="J240" s="7" t="s">
        <v>422</v>
      </c>
      <c r="K240" s="7" t="s">
        <v>407</v>
      </c>
      <c r="L240" s="7" t="s">
        <v>625</v>
      </c>
      <c r="M240" s="7" t="s">
        <v>409</v>
      </c>
      <c r="N240" s="7" t="s">
        <v>410</v>
      </c>
      <c r="O240" s="7" t="s">
        <v>411</v>
      </c>
      <c r="P240" s="6">
        <v>2225</v>
      </c>
      <c r="S240" s="24" t="s">
        <v>192</v>
      </c>
      <c r="T240" s="26">
        <v>11067.286918399999</v>
      </c>
    </row>
    <row r="241" spans="1:20" ht="15" thickBot="1" x14ac:dyDescent="0.35">
      <c r="A241" s="6">
        <v>290.43360000000001</v>
      </c>
      <c r="B241" s="19">
        <f>(A241-G241)/G241</f>
        <v>23.985684790089469</v>
      </c>
      <c r="C241" s="30" t="s">
        <v>112</v>
      </c>
      <c r="D241" s="6">
        <v>1005426</v>
      </c>
      <c r="E241" s="6">
        <v>775</v>
      </c>
      <c r="F241" s="7" t="s">
        <v>21</v>
      </c>
      <c r="G241" s="6">
        <v>11.624000000000001</v>
      </c>
      <c r="I241" s="7" t="s">
        <v>837</v>
      </c>
      <c r="J241" s="7" t="s">
        <v>399</v>
      </c>
      <c r="K241" s="7" t="s">
        <v>433</v>
      </c>
      <c r="L241" s="7" t="s">
        <v>838</v>
      </c>
      <c r="M241" s="7" t="s">
        <v>447</v>
      </c>
      <c r="N241" s="7" t="s">
        <v>410</v>
      </c>
      <c r="O241" s="7" t="s">
        <v>417</v>
      </c>
      <c r="P241" s="6">
        <v>5516</v>
      </c>
      <c r="S241" s="24" t="s">
        <v>204</v>
      </c>
      <c r="T241" s="26">
        <v>12232.758929599999</v>
      </c>
    </row>
    <row r="242" spans="1:20" ht="15" thickBot="1" x14ac:dyDescent="0.35">
      <c r="A242" s="6">
        <v>290.43360000000001</v>
      </c>
      <c r="B242" s="19">
        <f>(A242-G242)/G242</f>
        <v>14.832621020497164</v>
      </c>
      <c r="C242" s="30" t="s">
        <v>199</v>
      </c>
      <c r="D242" s="6">
        <v>1007318</v>
      </c>
      <c r="E242" s="6">
        <v>466</v>
      </c>
      <c r="F242" s="7" t="s">
        <v>31</v>
      </c>
      <c r="G242" s="6">
        <v>18.344000000000001</v>
      </c>
      <c r="I242" s="7" t="s">
        <v>839</v>
      </c>
      <c r="J242" s="7" t="s">
        <v>489</v>
      </c>
      <c r="K242" s="7" t="s">
        <v>423</v>
      </c>
      <c r="L242" s="7" t="s">
        <v>840</v>
      </c>
      <c r="M242" s="7" t="s">
        <v>402</v>
      </c>
      <c r="N242" s="7" t="s">
        <v>403</v>
      </c>
      <c r="O242" s="7" t="s">
        <v>404</v>
      </c>
      <c r="P242" s="6">
        <v>7444</v>
      </c>
      <c r="S242" s="24" t="s">
        <v>205</v>
      </c>
      <c r="T242" s="26">
        <v>11564.466244799998</v>
      </c>
    </row>
    <row r="243" spans="1:20" ht="15" thickBot="1" x14ac:dyDescent="0.35">
      <c r="A243" s="6">
        <v>290.43360000000001</v>
      </c>
      <c r="B243" s="19">
        <f>(A243-G243)/G243</f>
        <v>10.936281440078909</v>
      </c>
      <c r="C243" s="30" t="s">
        <v>93</v>
      </c>
      <c r="D243" s="6">
        <v>1015855</v>
      </c>
      <c r="E243" s="6">
        <v>2841</v>
      </c>
      <c r="F243" s="7" t="s">
        <v>17</v>
      </c>
      <c r="G243" s="6">
        <v>24.332000000000001</v>
      </c>
      <c r="I243" s="7" t="s">
        <v>841</v>
      </c>
      <c r="J243" s="7" t="s">
        <v>413</v>
      </c>
      <c r="K243" s="7" t="s">
        <v>433</v>
      </c>
      <c r="L243" s="7" t="s">
        <v>485</v>
      </c>
      <c r="M243" s="7" t="s">
        <v>420</v>
      </c>
      <c r="N243" s="7" t="s">
        <v>403</v>
      </c>
      <c r="O243" s="7" t="s">
        <v>417</v>
      </c>
      <c r="P243" s="6">
        <v>5776</v>
      </c>
      <c r="S243" s="24" t="s">
        <v>287</v>
      </c>
      <c r="T243" s="26">
        <v>12650.2452352</v>
      </c>
    </row>
    <row r="244" spans="1:20" ht="15" thickBot="1" x14ac:dyDescent="0.35">
      <c r="A244" s="6">
        <v>290.43360000000001</v>
      </c>
      <c r="B244" s="19">
        <f>(A244-G244)/G244</f>
        <v>10.064980188966778</v>
      </c>
      <c r="C244" s="30" t="s">
        <v>200</v>
      </c>
      <c r="D244" s="6">
        <v>1015631</v>
      </c>
      <c r="E244" s="6">
        <v>2339</v>
      </c>
      <c r="F244" s="7" t="s">
        <v>17</v>
      </c>
      <c r="G244" s="6">
        <v>26.248000000000001</v>
      </c>
      <c r="I244" s="7" t="s">
        <v>842</v>
      </c>
      <c r="J244" s="7" t="s">
        <v>456</v>
      </c>
      <c r="K244" s="7" t="s">
        <v>461</v>
      </c>
      <c r="L244" s="7" t="s">
        <v>462</v>
      </c>
      <c r="M244" s="7" t="s">
        <v>465</v>
      </c>
      <c r="N244" s="7" t="s">
        <v>436</v>
      </c>
      <c r="O244" s="7" t="s">
        <v>404</v>
      </c>
      <c r="P244" s="6">
        <v>8677</v>
      </c>
      <c r="S244" s="24" t="s">
        <v>369</v>
      </c>
      <c r="T244" s="26">
        <v>13222.853776000004</v>
      </c>
    </row>
    <row r="245" spans="1:20" ht="15" thickBot="1" x14ac:dyDescent="0.35">
      <c r="A245" s="6">
        <v>290.43360000000001</v>
      </c>
      <c r="B245" s="19">
        <f>(A245-G245)/G245</f>
        <v>7.3256965944272441</v>
      </c>
      <c r="C245" s="30" t="s">
        <v>201</v>
      </c>
      <c r="D245" s="6">
        <v>1009001</v>
      </c>
      <c r="E245" s="6">
        <v>2555</v>
      </c>
      <c r="F245" s="7" t="s">
        <v>21</v>
      </c>
      <c r="G245" s="6">
        <v>34.884</v>
      </c>
      <c r="I245" s="7" t="s">
        <v>843</v>
      </c>
      <c r="J245" s="7" t="s">
        <v>456</v>
      </c>
      <c r="K245" s="7" t="s">
        <v>423</v>
      </c>
      <c r="L245" s="7" t="s">
        <v>464</v>
      </c>
      <c r="M245" s="7" t="s">
        <v>465</v>
      </c>
      <c r="N245" s="7" t="s">
        <v>436</v>
      </c>
      <c r="O245" s="7" t="s">
        <v>411</v>
      </c>
      <c r="P245" s="6">
        <v>3024</v>
      </c>
      <c r="S245" s="24" t="s">
        <v>311</v>
      </c>
      <c r="T245" s="26">
        <v>10658.509248000004</v>
      </c>
    </row>
    <row r="246" spans="1:20" ht="15" thickBot="1" x14ac:dyDescent="0.35">
      <c r="A246" s="6">
        <v>290.43360000000001</v>
      </c>
      <c r="B246" s="19">
        <f>(A246-G246)/G246</f>
        <v>5.9177210365853661</v>
      </c>
      <c r="C246" s="30" t="s">
        <v>38</v>
      </c>
      <c r="D246" s="6">
        <v>1018889</v>
      </c>
      <c r="E246" s="6">
        <v>2758</v>
      </c>
      <c r="F246" s="7" t="s">
        <v>25</v>
      </c>
      <c r="G246" s="6">
        <v>41.984000000000002</v>
      </c>
      <c r="I246" s="7" t="s">
        <v>844</v>
      </c>
      <c r="J246" s="7" t="s">
        <v>406</v>
      </c>
      <c r="K246" s="7" t="s">
        <v>407</v>
      </c>
      <c r="L246" s="7" t="s">
        <v>408</v>
      </c>
      <c r="M246" s="7" t="s">
        <v>447</v>
      </c>
      <c r="N246" s="7" t="s">
        <v>410</v>
      </c>
      <c r="O246" s="7" t="s">
        <v>417</v>
      </c>
      <c r="P246" s="6">
        <v>5562</v>
      </c>
      <c r="S246" s="24" t="s">
        <v>55</v>
      </c>
      <c r="T246" s="26">
        <v>13500.0658704</v>
      </c>
    </row>
    <row r="247" spans="1:20" ht="15" thickBot="1" x14ac:dyDescent="0.35">
      <c r="A247" s="6">
        <v>290.43360000000001</v>
      </c>
      <c r="B247" s="19">
        <f>(A247-G247)/G247</f>
        <v>3.1440785343302324</v>
      </c>
      <c r="C247" s="30" t="s">
        <v>143</v>
      </c>
      <c r="D247" s="6">
        <v>1015397</v>
      </c>
      <c r="E247" s="6">
        <v>2682</v>
      </c>
      <c r="F247" s="7" t="s">
        <v>23</v>
      </c>
      <c r="G247" s="6">
        <v>70.084000000000003</v>
      </c>
      <c r="I247" s="7" t="s">
        <v>845</v>
      </c>
      <c r="J247" s="7" t="s">
        <v>438</v>
      </c>
      <c r="K247" s="7" t="s">
        <v>542</v>
      </c>
      <c r="L247" s="7" t="s">
        <v>846</v>
      </c>
      <c r="M247" s="7" t="s">
        <v>478</v>
      </c>
      <c r="N247" s="7" t="s">
        <v>426</v>
      </c>
      <c r="O247" s="7" t="s">
        <v>411</v>
      </c>
      <c r="P247" s="6">
        <v>1822</v>
      </c>
      <c r="S247" s="24" t="s">
        <v>39</v>
      </c>
      <c r="T247" s="26">
        <v>8310.418030400002</v>
      </c>
    </row>
    <row r="248" spans="1:20" ht="15" thickBot="1" x14ac:dyDescent="0.35">
      <c r="A248" s="6">
        <v>290.43360000000001</v>
      </c>
      <c r="B248" s="19">
        <f>(A248-G248)/G248</f>
        <v>2.9230819105251791</v>
      </c>
      <c r="C248" s="30" t="s">
        <v>88</v>
      </c>
      <c r="D248" s="6">
        <v>1008851</v>
      </c>
      <c r="E248" s="6">
        <v>2150</v>
      </c>
      <c r="F248" s="7" t="s">
        <v>19</v>
      </c>
      <c r="G248" s="6">
        <v>74.031999999999996</v>
      </c>
      <c r="I248" s="7" t="s">
        <v>847</v>
      </c>
      <c r="J248" s="7" t="s">
        <v>438</v>
      </c>
      <c r="K248" s="7" t="s">
        <v>461</v>
      </c>
      <c r="L248" s="7" t="s">
        <v>482</v>
      </c>
      <c r="M248" s="7" t="s">
        <v>447</v>
      </c>
      <c r="N248" s="7" t="s">
        <v>410</v>
      </c>
      <c r="O248" s="7" t="s">
        <v>417</v>
      </c>
      <c r="P248" s="6">
        <v>2273</v>
      </c>
      <c r="S248" s="24" t="s">
        <v>160</v>
      </c>
      <c r="T248" s="26">
        <v>12915.825249600004</v>
      </c>
    </row>
    <row r="249" spans="1:20" ht="15" thickBot="1" x14ac:dyDescent="0.35">
      <c r="A249" s="6">
        <v>290.43360000000001</v>
      </c>
      <c r="B249" s="19">
        <f>(A249-G249)/G249</f>
        <v>2.390222720268945</v>
      </c>
      <c r="C249" s="30" t="s">
        <v>202</v>
      </c>
      <c r="D249" s="6">
        <v>1007227</v>
      </c>
      <c r="E249" s="6">
        <v>218</v>
      </c>
      <c r="F249" s="7" t="s">
        <v>17</v>
      </c>
      <c r="G249" s="6">
        <v>85.668000000000006</v>
      </c>
      <c r="I249" s="7" t="s">
        <v>848</v>
      </c>
      <c r="J249" s="7" t="s">
        <v>428</v>
      </c>
      <c r="K249" s="7" t="s">
        <v>423</v>
      </c>
      <c r="L249" s="7" t="s">
        <v>849</v>
      </c>
      <c r="M249" s="7" t="s">
        <v>447</v>
      </c>
      <c r="N249" s="7" t="s">
        <v>410</v>
      </c>
      <c r="O249" s="7" t="s">
        <v>404</v>
      </c>
      <c r="P249" s="6">
        <v>1868</v>
      </c>
      <c r="S249" s="24" t="s">
        <v>93</v>
      </c>
      <c r="T249" s="26">
        <v>12871.854604799999</v>
      </c>
    </row>
    <row r="250" spans="1:20" ht="15" thickBot="1" x14ac:dyDescent="0.35">
      <c r="A250" s="6">
        <v>290.43360000000001</v>
      </c>
      <c r="B250" s="19">
        <f>(A250-G250)/G250</f>
        <v>1.9923099113950133</v>
      </c>
      <c r="C250" s="30" t="s">
        <v>169</v>
      </c>
      <c r="D250" s="6">
        <v>1011584</v>
      </c>
      <c r="E250" s="6">
        <v>1188</v>
      </c>
      <c r="F250" s="7" t="s">
        <v>21</v>
      </c>
      <c r="G250" s="6">
        <v>97.06</v>
      </c>
      <c r="I250" s="7" t="s">
        <v>850</v>
      </c>
      <c r="J250" s="7" t="s">
        <v>413</v>
      </c>
      <c r="K250" s="7" t="s">
        <v>433</v>
      </c>
      <c r="L250" s="7" t="s">
        <v>449</v>
      </c>
      <c r="M250" s="7" t="s">
        <v>416</v>
      </c>
      <c r="N250" s="7" t="s">
        <v>403</v>
      </c>
      <c r="O250" s="7" t="s">
        <v>404</v>
      </c>
      <c r="P250" s="6">
        <v>4560</v>
      </c>
      <c r="S250" s="24" t="s">
        <v>131</v>
      </c>
      <c r="T250" s="26">
        <v>10026.8159376</v>
      </c>
    </row>
    <row r="251" spans="1:20" ht="15" thickBot="1" x14ac:dyDescent="0.35">
      <c r="A251" s="6">
        <v>290.43360000000001</v>
      </c>
      <c r="B251" s="19">
        <f>(A251-G251)/G251</f>
        <v>1.738596160374156</v>
      </c>
      <c r="C251" s="30" t="s">
        <v>99</v>
      </c>
      <c r="D251" s="6">
        <v>1010240</v>
      </c>
      <c r="E251" s="6">
        <v>642</v>
      </c>
      <c r="F251" s="7" t="s">
        <v>27</v>
      </c>
      <c r="G251" s="6">
        <v>106.05200000000001</v>
      </c>
      <c r="I251" s="7" t="s">
        <v>851</v>
      </c>
      <c r="J251" s="7" t="s">
        <v>406</v>
      </c>
      <c r="K251" s="7" t="s">
        <v>429</v>
      </c>
      <c r="L251" s="7" t="s">
        <v>852</v>
      </c>
      <c r="M251" s="7" t="s">
        <v>420</v>
      </c>
      <c r="N251" s="7" t="s">
        <v>403</v>
      </c>
      <c r="O251" s="7" t="s">
        <v>417</v>
      </c>
      <c r="P251" s="6">
        <v>3773</v>
      </c>
      <c r="S251" s="24" t="s">
        <v>374</v>
      </c>
      <c r="T251" s="26">
        <v>13463.591755200003</v>
      </c>
    </row>
    <row r="252" spans="1:20" ht="15" thickBot="1" x14ac:dyDescent="0.35">
      <c r="A252" s="6">
        <v>290.43360000000001</v>
      </c>
      <c r="B252" s="19">
        <f>(A252-G252)/G252</f>
        <v>1.4761586467960306</v>
      </c>
      <c r="C252" s="30" t="s">
        <v>203</v>
      </c>
      <c r="D252" s="6">
        <v>1016484</v>
      </c>
      <c r="E252" s="6">
        <v>1829</v>
      </c>
      <c r="F252" s="7" t="s">
        <v>21</v>
      </c>
      <c r="G252" s="6">
        <v>117.292</v>
      </c>
      <c r="I252" s="7" t="s">
        <v>853</v>
      </c>
      <c r="J252" s="7" t="s">
        <v>489</v>
      </c>
      <c r="K252" s="7" t="s">
        <v>461</v>
      </c>
      <c r="L252" s="7" t="s">
        <v>854</v>
      </c>
      <c r="M252" s="7" t="s">
        <v>444</v>
      </c>
      <c r="N252" s="7" t="s">
        <v>410</v>
      </c>
      <c r="O252" s="7" t="s">
        <v>404</v>
      </c>
      <c r="P252" s="6">
        <v>4171</v>
      </c>
      <c r="S252" s="24" t="s">
        <v>37</v>
      </c>
      <c r="T252" s="26">
        <v>16632.566343999999</v>
      </c>
    </row>
    <row r="253" spans="1:20" ht="15" thickBot="1" x14ac:dyDescent="0.35">
      <c r="A253" s="6">
        <v>290.43360000000001</v>
      </c>
      <c r="B253" s="19">
        <f>(A253-G253)/G253</f>
        <v>1.2400320849015858</v>
      </c>
      <c r="C253" s="30" t="s">
        <v>82</v>
      </c>
      <c r="D253" s="6">
        <v>1010983</v>
      </c>
      <c r="E253" s="6">
        <v>720</v>
      </c>
      <c r="F253" s="7" t="s">
        <v>35</v>
      </c>
      <c r="G253" s="6">
        <v>129.65600000000001</v>
      </c>
      <c r="I253" s="7" t="s">
        <v>855</v>
      </c>
      <c r="J253" s="7" t="s">
        <v>496</v>
      </c>
      <c r="K253" s="7" t="s">
        <v>429</v>
      </c>
      <c r="L253" s="7" t="s">
        <v>497</v>
      </c>
      <c r="M253" s="7" t="s">
        <v>416</v>
      </c>
      <c r="N253" s="7" t="s">
        <v>403</v>
      </c>
      <c r="O253" s="7" t="s">
        <v>404</v>
      </c>
      <c r="P253" s="6">
        <v>6206</v>
      </c>
      <c r="S253" s="24" t="s">
        <v>237</v>
      </c>
      <c r="T253" s="26">
        <v>9569.1748720000014</v>
      </c>
    </row>
    <row r="254" spans="1:20" ht="15" thickBot="1" x14ac:dyDescent="0.35">
      <c r="A254" s="6">
        <v>290.43360000000001</v>
      </c>
      <c r="B254" s="19">
        <f>(A254-G254)/G254</f>
        <v>1.196261343012704</v>
      </c>
      <c r="C254" s="30" t="s">
        <v>204</v>
      </c>
      <c r="D254" s="6">
        <v>1007550</v>
      </c>
      <c r="E254" s="6">
        <v>2403</v>
      </c>
      <c r="F254" s="7" t="s">
        <v>42</v>
      </c>
      <c r="G254" s="6">
        <v>132.24</v>
      </c>
      <c r="I254" s="7" t="s">
        <v>856</v>
      </c>
      <c r="J254" s="7" t="s">
        <v>422</v>
      </c>
      <c r="K254" s="7" t="s">
        <v>433</v>
      </c>
      <c r="L254" s="7" t="s">
        <v>857</v>
      </c>
      <c r="M254" s="7" t="s">
        <v>420</v>
      </c>
      <c r="N254" s="7" t="s">
        <v>403</v>
      </c>
      <c r="O254" s="7" t="s">
        <v>404</v>
      </c>
      <c r="P254" s="6">
        <v>1155</v>
      </c>
      <c r="S254" s="24" t="s">
        <v>348</v>
      </c>
      <c r="T254" s="26">
        <v>11467.634391999998</v>
      </c>
    </row>
    <row r="255" spans="1:20" ht="15" thickBot="1" x14ac:dyDescent="0.35">
      <c r="A255" s="6">
        <v>290.43360000000001</v>
      </c>
      <c r="B255" s="19">
        <f>(A255-G255)/G255</f>
        <v>1.0947550631815823</v>
      </c>
      <c r="C255" s="30" t="s">
        <v>79</v>
      </c>
      <c r="D255" s="6">
        <v>1009521</v>
      </c>
      <c r="E255" s="6">
        <v>2745</v>
      </c>
      <c r="F255" s="7" t="s">
        <v>35</v>
      </c>
      <c r="G255" s="6">
        <v>138.648</v>
      </c>
      <c r="I255" s="7" t="s">
        <v>858</v>
      </c>
      <c r="J255" s="7" t="s">
        <v>428</v>
      </c>
      <c r="K255" s="7" t="s">
        <v>423</v>
      </c>
      <c r="L255" s="7" t="s">
        <v>446</v>
      </c>
      <c r="M255" s="7" t="s">
        <v>465</v>
      </c>
      <c r="N255" s="7" t="s">
        <v>436</v>
      </c>
      <c r="O255" s="7" t="s">
        <v>417</v>
      </c>
      <c r="P255" s="6">
        <v>4154</v>
      </c>
      <c r="S255" s="24" t="s">
        <v>354</v>
      </c>
      <c r="T255" s="26">
        <v>12173.123417799998</v>
      </c>
    </row>
    <row r="256" spans="1:20" ht="15" thickBot="1" x14ac:dyDescent="0.35">
      <c r="A256" s="6">
        <v>290.43360000000001</v>
      </c>
      <c r="B256" s="19">
        <f>(A256-G256)/G256</f>
        <v>0.99758996368438446</v>
      </c>
      <c r="C256" s="30" t="s">
        <v>205</v>
      </c>
      <c r="D256" s="6">
        <v>1010310</v>
      </c>
      <c r="E256" s="6">
        <v>1254</v>
      </c>
      <c r="F256" s="7" t="s">
        <v>35</v>
      </c>
      <c r="G256" s="6">
        <v>145.392</v>
      </c>
      <c r="I256" s="7" t="s">
        <v>859</v>
      </c>
      <c r="J256" s="7" t="s">
        <v>428</v>
      </c>
      <c r="K256" s="7" t="s">
        <v>423</v>
      </c>
      <c r="L256" s="7" t="s">
        <v>446</v>
      </c>
      <c r="M256" s="7" t="s">
        <v>402</v>
      </c>
      <c r="N256" s="7" t="s">
        <v>403</v>
      </c>
      <c r="O256" s="7" t="s">
        <v>417</v>
      </c>
      <c r="P256" s="6">
        <v>7449</v>
      </c>
      <c r="S256" s="24" t="s">
        <v>301</v>
      </c>
      <c r="T256" s="26">
        <v>15054.884524799998</v>
      </c>
    </row>
    <row r="257" spans="1:20" ht="15" thickBot="1" x14ac:dyDescent="0.35">
      <c r="A257" s="6">
        <v>290.43360000000001</v>
      </c>
      <c r="B257" s="19">
        <f>(A257-G257)/G257</f>
        <v>0.74175162520689919</v>
      </c>
      <c r="C257" s="30" t="s">
        <v>206</v>
      </c>
      <c r="D257" s="6">
        <v>1015727</v>
      </c>
      <c r="E257" s="6">
        <v>2638</v>
      </c>
      <c r="F257" s="7" t="s">
        <v>42</v>
      </c>
      <c r="G257" s="6">
        <v>166.74799999999999</v>
      </c>
      <c r="I257" s="7" t="s">
        <v>860</v>
      </c>
      <c r="J257" s="7" t="s">
        <v>428</v>
      </c>
      <c r="K257" s="7" t="s">
        <v>407</v>
      </c>
      <c r="L257" s="7" t="s">
        <v>551</v>
      </c>
      <c r="M257" s="7" t="s">
        <v>465</v>
      </c>
      <c r="N257" s="7" t="s">
        <v>436</v>
      </c>
      <c r="O257" s="7" t="s">
        <v>404</v>
      </c>
      <c r="P257" s="6">
        <v>7203</v>
      </c>
      <c r="S257" s="24" t="s">
        <v>387</v>
      </c>
      <c r="T257" s="26">
        <v>14113.016812799999</v>
      </c>
    </row>
    <row r="258" spans="1:20" ht="15" thickBot="1" x14ac:dyDescent="0.35">
      <c r="A258" s="6">
        <v>290.43360000000001</v>
      </c>
      <c r="B258" s="19">
        <f>(A258-G258)/G258</f>
        <v>0.49921331378662442</v>
      </c>
      <c r="C258" s="30" t="s">
        <v>83</v>
      </c>
      <c r="D258" s="6">
        <v>1017639</v>
      </c>
      <c r="E258" s="6">
        <v>2736</v>
      </c>
      <c r="F258" s="7" t="s">
        <v>21</v>
      </c>
      <c r="G258" s="6">
        <v>193.72399999999999</v>
      </c>
      <c r="I258" s="7" t="s">
        <v>861</v>
      </c>
      <c r="J258" s="7" t="s">
        <v>428</v>
      </c>
      <c r="K258" s="7" t="s">
        <v>542</v>
      </c>
      <c r="L258" s="7" t="s">
        <v>862</v>
      </c>
      <c r="M258" s="7" t="s">
        <v>447</v>
      </c>
      <c r="N258" s="7" t="s">
        <v>410</v>
      </c>
      <c r="O258" s="7" t="s">
        <v>417</v>
      </c>
      <c r="P258" s="6">
        <v>3386</v>
      </c>
      <c r="S258" s="24" t="s">
        <v>140</v>
      </c>
      <c r="T258" s="26">
        <v>11310.480091200001</v>
      </c>
    </row>
    <row r="259" spans="1:20" ht="15" thickBot="1" x14ac:dyDescent="0.35">
      <c r="A259" s="6">
        <v>290.43360000000001</v>
      </c>
      <c r="B259" s="19">
        <f>(A259-G259)/G259</f>
        <v>0.49056495319428473</v>
      </c>
      <c r="C259" s="30" t="s">
        <v>168</v>
      </c>
      <c r="D259" s="6">
        <v>1010923</v>
      </c>
      <c r="E259" s="6">
        <v>222</v>
      </c>
      <c r="F259" s="7" t="s">
        <v>27</v>
      </c>
      <c r="G259" s="6">
        <v>194.84800000000001</v>
      </c>
      <c r="I259" s="7" t="s">
        <v>863</v>
      </c>
      <c r="J259" s="7" t="s">
        <v>438</v>
      </c>
      <c r="K259" s="7" t="s">
        <v>423</v>
      </c>
      <c r="L259" s="7" t="s">
        <v>439</v>
      </c>
      <c r="M259" s="7" t="s">
        <v>459</v>
      </c>
      <c r="N259" s="7" t="s">
        <v>436</v>
      </c>
      <c r="O259" s="7" t="s">
        <v>404</v>
      </c>
      <c r="P259" s="6">
        <v>1416</v>
      </c>
      <c r="S259" s="24" t="s">
        <v>137</v>
      </c>
      <c r="T259" s="26">
        <v>14526.651267199999</v>
      </c>
    </row>
    <row r="260" spans="1:20" ht="15" thickBot="1" x14ac:dyDescent="0.35">
      <c r="A260" s="6">
        <v>290.43360000000001</v>
      </c>
      <c r="B260" s="19">
        <f>(A260-G260)/G260</f>
        <v>0.42481161695447411</v>
      </c>
      <c r="C260" s="30" t="s">
        <v>66</v>
      </c>
      <c r="D260" s="6">
        <v>1013254</v>
      </c>
      <c r="E260" s="6">
        <v>864</v>
      </c>
      <c r="F260" s="7" t="s">
        <v>21</v>
      </c>
      <c r="G260" s="6">
        <v>203.84</v>
      </c>
      <c r="I260" s="7" t="s">
        <v>864</v>
      </c>
      <c r="J260" s="7" t="s">
        <v>422</v>
      </c>
      <c r="K260" s="7" t="s">
        <v>414</v>
      </c>
      <c r="L260" s="7" t="s">
        <v>865</v>
      </c>
      <c r="M260" s="7" t="s">
        <v>447</v>
      </c>
      <c r="N260" s="7" t="s">
        <v>410</v>
      </c>
      <c r="O260" s="7" t="s">
        <v>404</v>
      </c>
      <c r="P260" s="6">
        <v>8459</v>
      </c>
      <c r="S260" s="24" t="s">
        <v>264</v>
      </c>
      <c r="T260" s="26">
        <v>14947.890531199997</v>
      </c>
    </row>
    <row r="261" spans="1:20" ht="15" thickBot="1" x14ac:dyDescent="0.35">
      <c r="A261" s="6">
        <v>301.20479999999998</v>
      </c>
      <c r="B261" s="19">
        <f>(A261-G261)/G261</f>
        <v>49.067287234042546</v>
      </c>
      <c r="C261" s="30" t="s">
        <v>207</v>
      </c>
      <c r="D261" s="6">
        <v>1012864</v>
      </c>
      <c r="E261" s="6">
        <v>982</v>
      </c>
      <c r="F261" s="7" t="s">
        <v>25</v>
      </c>
      <c r="G261" s="6">
        <v>6.016</v>
      </c>
      <c r="I261" s="7" t="s">
        <v>866</v>
      </c>
      <c r="J261" s="7" t="s">
        <v>489</v>
      </c>
      <c r="K261" s="7" t="s">
        <v>414</v>
      </c>
      <c r="L261" s="7" t="s">
        <v>828</v>
      </c>
      <c r="M261" s="7" t="s">
        <v>447</v>
      </c>
      <c r="N261" s="7" t="s">
        <v>410</v>
      </c>
      <c r="O261" s="7" t="s">
        <v>404</v>
      </c>
      <c r="P261" s="6">
        <v>8302</v>
      </c>
      <c r="S261" s="24" t="s">
        <v>370</v>
      </c>
      <c r="T261" s="26">
        <v>12610.086923199997</v>
      </c>
    </row>
    <row r="262" spans="1:20" ht="15" thickBot="1" x14ac:dyDescent="0.35">
      <c r="A262" s="6">
        <v>306.56880000000001</v>
      </c>
      <c r="B262" s="19">
        <f>(A262-G262)/G262</f>
        <v>0.91322342932459977</v>
      </c>
      <c r="C262" s="30" t="s">
        <v>208</v>
      </c>
      <c r="D262" s="6">
        <v>1003088</v>
      </c>
      <c r="E262" s="6">
        <v>67</v>
      </c>
      <c r="F262" s="7" t="s">
        <v>25</v>
      </c>
      <c r="G262" s="6">
        <v>160.23679999999999</v>
      </c>
      <c r="I262" s="7" t="s">
        <v>867</v>
      </c>
      <c r="J262" s="7" t="s">
        <v>406</v>
      </c>
      <c r="K262" s="7" t="s">
        <v>457</v>
      </c>
      <c r="L262" s="7" t="s">
        <v>868</v>
      </c>
      <c r="M262" s="7" t="s">
        <v>444</v>
      </c>
      <c r="N262" s="7" t="s">
        <v>410</v>
      </c>
      <c r="O262" s="7" t="s">
        <v>404</v>
      </c>
      <c r="P262" s="6">
        <v>9408</v>
      </c>
      <c r="S262" s="24" t="s">
        <v>104</v>
      </c>
      <c r="T262" s="26">
        <v>12494.419571200002</v>
      </c>
    </row>
    <row r="263" spans="1:20" ht="15" thickBot="1" x14ac:dyDescent="0.35">
      <c r="A263" s="6">
        <v>306.56880000000001</v>
      </c>
      <c r="B263" s="19">
        <f>(A263-G263)/G263</f>
        <v>6.9777453939835548</v>
      </c>
      <c r="C263" s="30" t="s">
        <v>172</v>
      </c>
      <c r="D263" s="6">
        <v>1007482</v>
      </c>
      <c r="E263" s="6">
        <v>662</v>
      </c>
      <c r="F263" s="7" t="s">
        <v>42</v>
      </c>
      <c r="G263" s="6">
        <v>38.427999999999997</v>
      </c>
      <c r="I263" s="7" t="s">
        <v>869</v>
      </c>
      <c r="J263" s="7" t="s">
        <v>496</v>
      </c>
      <c r="K263" s="7" t="s">
        <v>429</v>
      </c>
      <c r="L263" s="7" t="s">
        <v>870</v>
      </c>
      <c r="M263" s="7" t="s">
        <v>425</v>
      </c>
      <c r="N263" s="7" t="s">
        <v>426</v>
      </c>
      <c r="O263" s="7" t="s">
        <v>417</v>
      </c>
      <c r="P263" s="6">
        <v>5780</v>
      </c>
      <c r="S263" s="24" t="s">
        <v>172</v>
      </c>
      <c r="T263" s="26">
        <v>14971.349401599999</v>
      </c>
    </row>
    <row r="264" spans="1:20" ht="15" thickBot="1" x14ac:dyDescent="0.35">
      <c r="A264" s="6">
        <v>306.56880000000001</v>
      </c>
      <c r="B264" s="19">
        <f>(A264-G264)/G264</f>
        <v>2.4304090949780686</v>
      </c>
      <c r="C264" s="30" t="s">
        <v>190</v>
      </c>
      <c r="D264" s="6">
        <v>1009142</v>
      </c>
      <c r="E264" s="6">
        <v>2628</v>
      </c>
      <c r="F264" s="7" t="s">
        <v>42</v>
      </c>
      <c r="G264" s="6">
        <v>89.367999999999995</v>
      </c>
      <c r="I264" s="7" t="s">
        <v>871</v>
      </c>
      <c r="J264" s="7" t="s">
        <v>489</v>
      </c>
      <c r="K264" s="7" t="s">
        <v>542</v>
      </c>
      <c r="L264" s="7" t="s">
        <v>543</v>
      </c>
      <c r="M264" s="7" t="s">
        <v>478</v>
      </c>
      <c r="N264" s="7" t="s">
        <v>426</v>
      </c>
      <c r="O264" s="7" t="s">
        <v>404</v>
      </c>
      <c r="P264" s="6">
        <v>4901</v>
      </c>
      <c r="S264" s="24" t="s">
        <v>182</v>
      </c>
      <c r="T264" s="26">
        <v>9145.2572704000013</v>
      </c>
    </row>
    <row r="265" spans="1:20" ht="15" thickBot="1" x14ac:dyDescent="0.35">
      <c r="A265" s="6">
        <v>306.56880000000001</v>
      </c>
      <c r="B265" s="19">
        <f>(A265-G265)/G265</f>
        <v>1.3743672356640539</v>
      </c>
      <c r="C265" s="30" t="s">
        <v>209</v>
      </c>
      <c r="D265" s="6">
        <v>1010833</v>
      </c>
      <c r="E265" s="6">
        <v>1662</v>
      </c>
      <c r="F265" s="7" t="s">
        <v>27</v>
      </c>
      <c r="G265" s="6">
        <v>129.11600000000001</v>
      </c>
      <c r="I265" s="7" t="s">
        <v>872</v>
      </c>
      <c r="J265" s="7" t="s">
        <v>432</v>
      </c>
      <c r="K265" s="7" t="s">
        <v>407</v>
      </c>
      <c r="L265" s="7" t="s">
        <v>873</v>
      </c>
      <c r="M265" s="7" t="s">
        <v>435</v>
      </c>
      <c r="N265" s="7" t="s">
        <v>436</v>
      </c>
      <c r="O265" s="7" t="s">
        <v>411</v>
      </c>
      <c r="P265" s="6">
        <v>2416</v>
      </c>
      <c r="S265" s="24" t="s">
        <v>235</v>
      </c>
      <c r="T265" s="26">
        <v>11399.7026128</v>
      </c>
    </row>
    <row r="266" spans="1:20" ht="15" thickBot="1" x14ac:dyDescent="0.35">
      <c r="A266" s="6">
        <v>306.56880000000001</v>
      </c>
      <c r="B266" s="19">
        <f>(A266-G266)/G266</f>
        <v>1.3743672356640539</v>
      </c>
      <c r="C266" s="30" t="s">
        <v>97</v>
      </c>
      <c r="D266" s="6">
        <v>1013819</v>
      </c>
      <c r="E266" s="6">
        <v>2095</v>
      </c>
      <c r="F266" s="7" t="s">
        <v>27</v>
      </c>
      <c r="G266" s="6">
        <v>129.11600000000001</v>
      </c>
      <c r="I266" s="7" t="s">
        <v>874</v>
      </c>
      <c r="J266" s="7" t="s">
        <v>399</v>
      </c>
      <c r="K266" s="7" t="s">
        <v>433</v>
      </c>
      <c r="L266" s="7" t="s">
        <v>475</v>
      </c>
      <c r="M266" s="7" t="s">
        <v>447</v>
      </c>
      <c r="N266" s="7" t="s">
        <v>410</v>
      </c>
      <c r="O266" s="7" t="s">
        <v>417</v>
      </c>
      <c r="P266" s="6">
        <v>7382</v>
      </c>
      <c r="S266" s="24" t="s">
        <v>229</v>
      </c>
      <c r="T266" s="26">
        <v>14552.550916800001</v>
      </c>
    </row>
    <row r="267" spans="1:20" ht="15" thickBot="1" x14ac:dyDescent="0.35">
      <c r="A267" s="6">
        <v>306.56880000000001</v>
      </c>
      <c r="B267" s="19">
        <f>(A267-G267)/G267</f>
        <v>1.2379898382292822</v>
      </c>
      <c r="C267" s="30" t="s">
        <v>210</v>
      </c>
      <c r="D267" s="6">
        <v>1014551</v>
      </c>
      <c r="E267" s="6">
        <v>633</v>
      </c>
      <c r="F267" s="7" t="s">
        <v>25</v>
      </c>
      <c r="G267" s="6">
        <v>136.98400000000001</v>
      </c>
      <c r="I267" s="7" t="s">
        <v>875</v>
      </c>
      <c r="J267" s="7" t="s">
        <v>428</v>
      </c>
      <c r="K267" s="7" t="s">
        <v>400</v>
      </c>
      <c r="L267" s="7" t="s">
        <v>619</v>
      </c>
      <c r="M267" s="7" t="s">
        <v>425</v>
      </c>
      <c r="N267" s="7" t="s">
        <v>426</v>
      </c>
      <c r="O267" s="7" t="s">
        <v>404</v>
      </c>
      <c r="P267" s="6">
        <v>2600</v>
      </c>
      <c r="S267" s="24" t="s">
        <v>58</v>
      </c>
      <c r="T267" s="26">
        <v>11152.408879999997</v>
      </c>
    </row>
    <row r="268" spans="1:20" ht="15" thickBot="1" x14ac:dyDescent="0.35">
      <c r="A268" s="6">
        <v>306.56880000000001</v>
      </c>
      <c r="B268" s="19">
        <f>(A268-G268)/G268</f>
        <v>0.90903928064363482</v>
      </c>
      <c r="C268" s="30" t="s">
        <v>187</v>
      </c>
      <c r="D268" s="6">
        <v>1012054</v>
      </c>
      <c r="E268" s="6">
        <v>704</v>
      </c>
      <c r="F268" s="7" t="s">
        <v>25</v>
      </c>
      <c r="G268" s="6">
        <v>160.58799999999999</v>
      </c>
      <c r="I268" s="7" t="s">
        <v>876</v>
      </c>
      <c r="J268" s="7" t="s">
        <v>413</v>
      </c>
      <c r="K268" s="7" t="s">
        <v>433</v>
      </c>
      <c r="L268" s="7" t="s">
        <v>449</v>
      </c>
      <c r="M268" s="7" t="s">
        <v>444</v>
      </c>
      <c r="N268" s="7" t="s">
        <v>410</v>
      </c>
      <c r="O268" s="7" t="s">
        <v>417</v>
      </c>
      <c r="P268" s="6">
        <v>4494</v>
      </c>
      <c r="S268" s="24" t="s">
        <v>265</v>
      </c>
      <c r="T268" s="26">
        <v>12782.816278400001</v>
      </c>
    </row>
    <row r="269" spans="1:20" ht="15" thickBot="1" x14ac:dyDescent="0.35">
      <c r="A269" s="6">
        <v>306.56880000000001</v>
      </c>
      <c r="B269" s="19">
        <f>(A269-G269)/G269</f>
        <v>0.79590870747024089</v>
      </c>
      <c r="C269" s="30" t="s">
        <v>142</v>
      </c>
      <c r="D269" s="6">
        <v>1016757</v>
      </c>
      <c r="E269" s="6">
        <v>431</v>
      </c>
      <c r="F269" s="7" t="s">
        <v>21</v>
      </c>
      <c r="G269" s="6">
        <v>170.70400000000001</v>
      </c>
      <c r="I269" s="7" t="s">
        <v>877</v>
      </c>
      <c r="J269" s="7" t="s">
        <v>428</v>
      </c>
      <c r="K269" s="7" t="s">
        <v>457</v>
      </c>
      <c r="L269" s="7" t="s">
        <v>811</v>
      </c>
      <c r="M269" s="7" t="s">
        <v>478</v>
      </c>
      <c r="N269" s="7" t="s">
        <v>426</v>
      </c>
      <c r="O269" s="7" t="s">
        <v>411</v>
      </c>
      <c r="P269" s="6">
        <v>5168</v>
      </c>
      <c r="S269" s="24" t="s">
        <v>316</v>
      </c>
      <c r="T269" s="26">
        <v>15801.676262000003</v>
      </c>
    </row>
    <row r="270" spans="1:20" ht="15" thickBot="1" x14ac:dyDescent="0.35">
      <c r="A270" s="6">
        <v>306.56880000000001</v>
      </c>
      <c r="B270" s="19">
        <f>(A270-G270)/G270</f>
        <v>0.73866745309770643</v>
      </c>
      <c r="C270" s="30" t="s">
        <v>177</v>
      </c>
      <c r="D270" s="6">
        <v>1015993</v>
      </c>
      <c r="E270" s="6">
        <v>1912</v>
      </c>
      <c r="F270" s="7" t="s">
        <v>25</v>
      </c>
      <c r="G270" s="6">
        <v>176.32400000000001</v>
      </c>
      <c r="I270" s="7" t="s">
        <v>878</v>
      </c>
      <c r="J270" s="7" t="s">
        <v>438</v>
      </c>
      <c r="K270" s="7" t="s">
        <v>414</v>
      </c>
      <c r="L270" s="7" t="s">
        <v>879</v>
      </c>
      <c r="M270" s="7" t="s">
        <v>416</v>
      </c>
      <c r="N270" s="7" t="s">
        <v>403</v>
      </c>
      <c r="O270" s="7" t="s">
        <v>404</v>
      </c>
      <c r="P270" s="6">
        <v>4381</v>
      </c>
      <c r="S270" s="24" t="s">
        <v>334</v>
      </c>
      <c r="T270" s="26">
        <v>14356.4261728</v>
      </c>
    </row>
    <row r="271" spans="1:20" ht="15" thickBot="1" x14ac:dyDescent="0.35">
      <c r="A271" s="6">
        <v>306.56880000000001</v>
      </c>
      <c r="B271" s="19">
        <f>(A271-G271)/G271</f>
        <v>0.61511811687353801</v>
      </c>
      <c r="C271" s="30" t="s">
        <v>142</v>
      </c>
      <c r="D271" s="6">
        <v>1013825</v>
      </c>
      <c r="E271" s="6">
        <v>2274</v>
      </c>
      <c r="F271" s="7" t="s">
        <v>21</v>
      </c>
      <c r="G271" s="6">
        <v>189.81200000000001</v>
      </c>
      <c r="I271" s="7" t="s">
        <v>880</v>
      </c>
      <c r="J271" s="7" t="s">
        <v>428</v>
      </c>
      <c r="K271" s="7" t="s">
        <v>433</v>
      </c>
      <c r="L271" s="7" t="s">
        <v>449</v>
      </c>
      <c r="M271" s="7" t="s">
        <v>440</v>
      </c>
      <c r="N271" s="7" t="s">
        <v>426</v>
      </c>
      <c r="O271" s="7" t="s">
        <v>411</v>
      </c>
      <c r="P271" s="6">
        <v>3943</v>
      </c>
      <c r="S271" s="24" t="s">
        <v>263</v>
      </c>
      <c r="T271" s="26">
        <v>10979.994999999999</v>
      </c>
    </row>
    <row r="272" spans="1:20" ht="15" thickBot="1" x14ac:dyDescent="0.35">
      <c r="A272" s="6">
        <v>306.56880000000001</v>
      </c>
      <c r="B272" s="19">
        <f>(A272-G272)/G272</f>
        <v>0.55970206963918678</v>
      </c>
      <c r="C272" s="30" t="s">
        <v>161</v>
      </c>
      <c r="D272" s="6">
        <v>1013584</v>
      </c>
      <c r="E272" s="6">
        <v>674</v>
      </c>
      <c r="F272" s="7" t="s">
        <v>27</v>
      </c>
      <c r="G272" s="6">
        <v>196.55600000000001</v>
      </c>
      <c r="I272" s="7" t="s">
        <v>881</v>
      </c>
      <c r="J272" s="7" t="s">
        <v>413</v>
      </c>
      <c r="K272" s="7" t="s">
        <v>461</v>
      </c>
      <c r="L272" s="7" t="s">
        <v>553</v>
      </c>
      <c r="M272" s="7" t="s">
        <v>459</v>
      </c>
      <c r="N272" s="7" t="s">
        <v>436</v>
      </c>
      <c r="O272" s="7" t="s">
        <v>417</v>
      </c>
      <c r="P272" s="6">
        <v>8572</v>
      </c>
      <c r="S272" s="24" t="s">
        <v>16</v>
      </c>
      <c r="T272" s="26">
        <v>11670.127599999998</v>
      </c>
    </row>
    <row r="273" spans="1:20" ht="15" thickBot="1" x14ac:dyDescent="0.35">
      <c r="A273" s="6">
        <v>306.56880000000001</v>
      </c>
      <c r="B273" s="19">
        <f>(A273-G273)/G273</f>
        <v>2127.9500000000003</v>
      </c>
      <c r="C273" s="30" t="s">
        <v>139</v>
      </c>
      <c r="D273" s="6">
        <v>1011440</v>
      </c>
      <c r="E273" s="6">
        <v>1718</v>
      </c>
      <c r="F273" s="7" t="s">
        <v>42</v>
      </c>
      <c r="G273" s="6">
        <v>0.14399999999999999</v>
      </c>
      <c r="I273" s="7" t="s">
        <v>882</v>
      </c>
      <c r="J273" s="7" t="s">
        <v>422</v>
      </c>
      <c r="K273" s="7" t="s">
        <v>407</v>
      </c>
      <c r="L273" s="7" t="s">
        <v>477</v>
      </c>
      <c r="M273" s="7" t="s">
        <v>425</v>
      </c>
      <c r="N273" s="7" t="s">
        <v>426</v>
      </c>
      <c r="O273" s="7" t="s">
        <v>404</v>
      </c>
      <c r="P273" s="6">
        <v>5280</v>
      </c>
      <c r="S273" s="24" t="s">
        <v>20</v>
      </c>
      <c r="T273" s="26">
        <v>13387.589297599998</v>
      </c>
    </row>
    <row r="274" spans="1:20" ht="15" thickBot="1" x14ac:dyDescent="0.35">
      <c r="A274" s="6">
        <v>306.56880000000001</v>
      </c>
      <c r="B274" s="19">
        <f>(A274-G274)/G274</f>
        <v>2127.9500000000003</v>
      </c>
      <c r="C274" s="30" t="s">
        <v>211</v>
      </c>
      <c r="D274" s="6">
        <v>1016157</v>
      </c>
      <c r="E274" s="6">
        <v>315</v>
      </c>
      <c r="F274" s="7" t="s">
        <v>25</v>
      </c>
      <c r="G274" s="6">
        <v>0.14399999999999999</v>
      </c>
      <c r="I274" s="7" t="s">
        <v>883</v>
      </c>
      <c r="J274" s="7" t="s">
        <v>413</v>
      </c>
      <c r="K274" s="7" t="s">
        <v>423</v>
      </c>
      <c r="L274" s="7" t="s">
        <v>849</v>
      </c>
      <c r="M274" s="7" t="s">
        <v>447</v>
      </c>
      <c r="N274" s="7" t="s">
        <v>410</v>
      </c>
      <c r="O274" s="7" t="s">
        <v>404</v>
      </c>
      <c r="P274" s="6">
        <v>3060</v>
      </c>
      <c r="S274" s="24" t="s">
        <v>338</v>
      </c>
      <c r="T274" s="26">
        <v>14666.640548800002</v>
      </c>
    </row>
    <row r="275" spans="1:20" ht="15" thickBot="1" x14ac:dyDescent="0.35">
      <c r="A275" s="6">
        <v>306.56880000000001</v>
      </c>
      <c r="B275" s="19">
        <f>(A275-G275)/G275</f>
        <v>127.16421404682275</v>
      </c>
      <c r="C275" s="30" t="s">
        <v>47</v>
      </c>
      <c r="D275" s="6">
        <v>1012581</v>
      </c>
      <c r="E275" s="6">
        <v>2739</v>
      </c>
      <c r="F275" s="7" t="s">
        <v>35</v>
      </c>
      <c r="G275" s="6">
        <v>2.3919999999999999</v>
      </c>
      <c r="I275" s="7" t="s">
        <v>884</v>
      </c>
      <c r="J275" s="7" t="s">
        <v>489</v>
      </c>
      <c r="K275" s="7" t="s">
        <v>407</v>
      </c>
      <c r="L275" s="7" t="s">
        <v>885</v>
      </c>
      <c r="M275" s="7" t="s">
        <v>440</v>
      </c>
      <c r="N275" s="7" t="s">
        <v>426</v>
      </c>
      <c r="O275" s="7" t="s">
        <v>404</v>
      </c>
      <c r="P275" s="6">
        <v>1430</v>
      </c>
      <c r="S275" s="24" t="s">
        <v>159</v>
      </c>
      <c r="T275" s="26">
        <v>15798.402632000001</v>
      </c>
    </row>
    <row r="276" spans="1:20" ht="15" thickBot="1" x14ac:dyDescent="0.35">
      <c r="A276" s="6">
        <v>306.56880000000001</v>
      </c>
      <c r="B276" s="19">
        <f>(A276-G276)/G276</f>
        <v>38.690419471776281</v>
      </c>
      <c r="C276" s="30" t="s">
        <v>85</v>
      </c>
      <c r="D276" s="6">
        <v>1017060</v>
      </c>
      <c r="E276" s="6">
        <v>1262</v>
      </c>
      <c r="F276" s="7" t="s">
        <v>21</v>
      </c>
      <c r="G276" s="6">
        <v>7.7240000000000002</v>
      </c>
      <c r="I276" s="7" t="s">
        <v>886</v>
      </c>
      <c r="J276" s="7" t="s">
        <v>432</v>
      </c>
      <c r="K276" s="7" t="s">
        <v>429</v>
      </c>
      <c r="L276" s="7" t="s">
        <v>650</v>
      </c>
      <c r="M276" s="7" t="s">
        <v>465</v>
      </c>
      <c r="N276" s="7" t="s">
        <v>436</v>
      </c>
      <c r="O276" s="7" t="s">
        <v>411</v>
      </c>
      <c r="P276" s="6">
        <v>7379</v>
      </c>
      <c r="S276" s="24" t="s">
        <v>114</v>
      </c>
      <c r="T276" s="26">
        <v>15306.037052799995</v>
      </c>
    </row>
    <row r="277" spans="1:20" ht="15" thickBot="1" x14ac:dyDescent="0.35">
      <c r="A277" s="6">
        <v>306.56880000000001</v>
      </c>
      <c r="B277" s="19">
        <f>(A277-G277)/G277</f>
        <v>29.742960288808668</v>
      </c>
      <c r="C277" s="30" t="s">
        <v>212</v>
      </c>
      <c r="D277" s="6">
        <v>1013601</v>
      </c>
      <c r="E277" s="6">
        <v>2588</v>
      </c>
      <c r="F277" s="7" t="s">
        <v>31</v>
      </c>
      <c r="G277" s="6">
        <v>9.9719999999999995</v>
      </c>
      <c r="I277" s="7" t="s">
        <v>887</v>
      </c>
      <c r="J277" s="7" t="s">
        <v>399</v>
      </c>
      <c r="K277" s="7" t="s">
        <v>400</v>
      </c>
      <c r="L277" s="7" t="s">
        <v>835</v>
      </c>
      <c r="M277" s="7" t="s">
        <v>465</v>
      </c>
      <c r="N277" s="7" t="s">
        <v>436</v>
      </c>
      <c r="O277" s="7" t="s">
        <v>417</v>
      </c>
      <c r="P277" s="6">
        <v>1636</v>
      </c>
      <c r="S277" s="24" t="s">
        <v>105</v>
      </c>
      <c r="T277" s="26">
        <v>12766.403097599999</v>
      </c>
    </row>
    <row r="278" spans="1:20" ht="15" thickBot="1" x14ac:dyDescent="0.35">
      <c r="A278" s="6">
        <v>306.56880000000001</v>
      </c>
      <c r="B278" s="19">
        <f>(A278-G278)/G278</f>
        <v>17.339842067480259</v>
      </c>
      <c r="C278" s="30" t="s">
        <v>213</v>
      </c>
      <c r="D278" s="6">
        <v>1016601</v>
      </c>
      <c r="E278" s="6">
        <v>1233</v>
      </c>
      <c r="F278" s="7" t="s">
        <v>42</v>
      </c>
      <c r="G278" s="6">
        <v>16.716000000000001</v>
      </c>
      <c r="I278" s="7" t="s">
        <v>888</v>
      </c>
      <c r="J278" s="7" t="s">
        <v>406</v>
      </c>
      <c r="K278" s="7" t="s">
        <v>429</v>
      </c>
      <c r="L278" s="7" t="s">
        <v>759</v>
      </c>
      <c r="M278" s="7" t="s">
        <v>420</v>
      </c>
      <c r="N278" s="7" t="s">
        <v>403</v>
      </c>
      <c r="O278" s="7" t="s">
        <v>404</v>
      </c>
      <c r="P278" s="6">
        <v>4288</v>
      </c>
      <c r="S278" s="24" t="s">
        <v>223</v>
      </c>
      <c r="T278" s="26">
        <v>14861.962444799994</v>
      </c>
    </row>
    <row r="279" spans="1:20" ht="15" thickBot="1" x14ac:dyDescent="0.35">
      <c r="A279" s="6">
        <v>306.56880000000001</v>
      </c>
      <c r="B279" s="19">
        <f>(A279-G279)/G279</f>
        <v>13.452611729209883</v>
      </c>
      <c r="C279" s="30" t="s">
        <v>214</v>
      </c>
      <c r="D279" s="6">
        <v>1014025</v>
      </c>
      <c r="E279" s="6">
        <v>970</v>
      </c>
      <c r="F279" s="7" t="s">
        <v>21</v>
      </c>
      <c r="G279" s="6">
        <v>21.212</v>
      </c>
      <c r="I279" s="7" t="s">
        <v>889</v>
      </c>
      <c r="J279" s="7" t="s">
        <v>432</v>
      </c>
      <c r="K279" s="7" t="s">
        <v>400</v>
      </c>
      <c r="L279" s="7" t="s">
        <v>594</v>
      </c>
      <c r="M279" s="7" t="s">
        <v>435</v>
      </c>
      <c r="N279" s="7" t="s">
        <v>436</v>
      </c>
      <c r="O279" s="7" t="s">
        <v>411</v>
      </c>
      <c r="P279" s="6">
        <v>9110</v>
      </c>
      <c r="S279" s="24" t="s">
        <v>359</v>
      </c>
      <c r="T279" s="26">
        <v>12196.364937600001</v>
      </c>
    </row>
    <row r="280" spans="1:20" ht="15" thickBot="1" x14ac:dyDescent="0.35">
      <c r="A280" s="6">
        <v>306.56880000000001</v>
      </c>
      <c r="B280" s="19">
        <f>(A280-G280)/G280</f>
        <v>5.6732433609055297</v>
      </c>
      <c r="C280" s="30" t="s">
        <v>215</v>
      </c>
      <c r="D280" s="6">
        <v>1011450</v>
      </c>
      <c r="E280" s="6">
        <v>2357</v>
      </c>
      <c r="F280" s="7" t="s">
        <v>19</v>
      </c>
      <c r="G280" s="6">
        <v>45.94</v>
      </c>
      <c r="I280" s="7" t="s">
        <v>890</v>
      </c>
      <c r="J280" s="7" t="s">
        <v>489</v>
      </c>
      <c r="K280" s="7" t="s">
        <v>429</v>
      </c>
      <c r="L280" s="7" t="s">
        <v>891</v>
      </c>
      <c r="M280" s="7" t="s">
        <v>416</v>
      </c>
      <c r="N280" s="7" t="s">
        <v>403</v>
      </c>
      <c r="O280" s="7" t="s">
        <v>404</v>
      </c>
      <c r="P280" s="6">
        <v>6298</v>
      </c>
      <c r="S280" s="24" t="s">
        <v>375</v>
      </c>
      <c r="T280" s="26">
        <v>14783.001369599999</v>
      </c>
    </row>
    <row r="281" spans="1:20" ht="15" thickBot="1" x14ac:dyDescent="0.35">
      <c r="A281" s="6">
        <v>306.56880000000001</v>
      </c>
      <c r="B281" s="19">
        <f>(A281-G281)/G281</f>
        <v>4.8190114645812772</v>
      </c>
      <c r="C281" s="30" t="s">
        <v>216</v>
      </c>
      <c r="D281" s="6">
        <v>1017069</v>
      </c>
      <c r="E281" s="6">
        <v>1396</v>
      </c>
      <c r="F281" s="7" t="s">
        <v>21</v>
      </c>
      <c r="G281" s="6">
        <v>52.683999999999997</v>
      </c>
      <c r="I281" s="7" t="s">
        <v>892</v>
      </c>
      <c r="J281" s="7" t="s">
        <v>456</v>
      </c>
      <c r="K281" s="7" t="s">
        <v>423</v>
      </c>
      <c r="L281" s="7" t="s">
        <v>893</v>
      </c>
      <c r="M281" s="7" t="s">
        <v>420</v>
      </c>
      <c r="N281" s="7" t="s">
        <v>403</v>
      </c>
      <c r="O281" s="7" t="s">
        <v>404</v>
      </c>
      <c r="P281" s="6">
        <v>9964</v>
      </c>
      <c r="S281" s="24" t="s">
        <v>342</v>
      </c>
      <c r="T281" s="26">
        <v>13082.446977600001</v>
      </c>
    </row>
    <row r="282" spans="1:20" ht="15" thickBot="1" x14ac:dyDescent="0.35">
      <c r="A282" s="6">
        <v>306.56880000000001</v>
      </c>
      <c r="B282" s="19">
        <f>(A282-G282)/G282</f>
        <v>2.2136441779529541</v>
      </c>
      <c r="C282" s="30" t="s">
        <v>217</v>
      </c>
      <c r="D282" s="6">
        <v>1011514</v>
      </c>
      <c r="E282" s="6">
        <v>220</v>
      </c>
      <c r="F282" s="7" t="s">
        <v>27</v>
      </c>
      <c r="G282" s="6">
        <v>95.396000000000001</v>
      </c>
      <c r="I282" s="7" t="s">
        <v>894</v>
      </c>
      <c r="J282" s="7" t="s">
        <v>399</v>
      </c>
      <c r="K282" s="7" t="s">
        <v>442</v>
      </c>
      <c r="L282" s="7" t="s">
        <v>773</v>
      </c>
      <c r="M282" s="7" t="s">
        <v>444</v>
      </c>
      <c r="N282" s="7" t="s">
        <v>410</v>
      </c>
      <c r="O282" s="7" t="s">
        <v>417</v>
      </c>
      <c r="P282" s="6">
        <v>7568</v>
      </c>
      <c r="S282" s="24" t="s">
        <v>109</v>
      </c>
      <c r="T282" s="26">
        <v>12577.090656</v>
      </c>
    </row>
    <row r="283" spans="1:20" ht="15" thickBot="1" x14ac:dyDescent="0.35">
      <c r="A283" s="6">
        <v>306.56880000000001</v>
      </c>
      <c r="B283" s="19">
        <f>(A283-G283)/G283</f>
        <v>2.0348538845331432</v>
      </c>
      <c r="C283" s="30" t="s">
        <v>218</v>
      </c>
      <c r="D283" s="6">
        <v>1018830</v>
      </c>
      <c r="E283" s="6">
        <v>709</v>
      </c>
      <c r="F283" s="7" t="s">
        <v>31</v>
      </c>
      <c r="G283" s="6">
        <v>101.01600000000001</v>
      </c>
      <c r="I283" s="7" t="s">
        <v>895</v>
      </c>
      <c r="J283" s="7" t="s">
        <v>438</v>
      </c>
      <c r="K283" s="7" t="s">
        <v>400</v>
      </c>
      <c r="L283" s="7" t="s">
        <v>896</v>
      </c>
      <c r="M283" s="7" t="s">
        <v>402</v>
      </c>
      <c r="N283" s="7" t="s">
        <v>403</v>
      </c>
      <c r="O283" s="7" t="s">
        <v>417</v>
      </c>
      <c r="P283" s="6">
        <v>4279</v>
      </c>
      <c r="S283" s="24" t="s">
        <v>269</v>
      </c>
      <c r="T283" s="26">
        <v>13111.9564016</v>
      </c>
    </row>
    <row r="284" spans="1:20" ht="15" thickBot="1" x14ac:dyDescent="0.35">
      <c r="A284" s="6">
        <v>309.79584</v>
      </c>
      <c r="B284" s="19">
        <f>(A284-G284)/G284</f>
        <v>1.8748685968819598</v>
      </c>
      <c r="C284" s="30" t="s">
        <v>219</v>
      </c>
      <c r="D284" s="6">
        <v>1013730</v>
      </c>
      <c r="E284" s="6">
        <v>1425</v>
      </c>
      <c r="F284" s="7" t="s">
        <v>31</v>
      </c>
      <c r="G284" s="6">
        <v>107.76</v>
      </c>
      <c r="I284" s="7" t="s">
        <v>897</v>
      </c>
      <c r="J284" s="7" t="s">
        <v>399</v>
      </c>
      <c r="K284" s="7" t="s">
        <v>414</v>
      </c>
      <c r="L284" s="7" t="s">
        <v>513</v>
      </c>
      <c r="M284" s="7" t="s">
        <v>420</v>
      </c>
      <c r="N284" s="7" t="s">
        <v>403</v>
      </c>
      <c r="O284" s="7" t="s">
        <v>404</v>
      </c>
      <c r="P284" s="6">
        <v>8857</v>
      </c>
      <c r="S284" s="24" t="s">
        <v>353</v>
      </c>
      <c r="T284" s="26">
        <v>16536.880734400002</v>
      </c>
    </row>
    <row r="285" spans="1:20" ht="15" thickBot="1" x14ac:dyDescent="0.35">
      <c r="A285" s="6">
        <v>309.79584</v>
      </c>
      <c r="B285" s="19">
        <f>(A285-G285)/G285</f>
        <v>4.7280497004659416</v>
      </c>
      <c r="C285" s="30" t="s">
        <v>155</v>
      </c>
      <c r="D285" s="6">
        <v>1007765</v>
      </c>
      <c r="E285" s="6">
        <v>2445</v>
      </c>
      <c r="F285" s="7" t="s">
        <v>87</v>
      </c>
      <c r="G285" s="6">
        <v>54.084000000000003</v>
      </c>
      <c r="I285" s="7" t="s">
        <v>898</v>
      </c>
      <c r="J285" s="7" t="s">
        <v>432</v>
      </c>
      <c r="K285" s="7" t="s">
        <v>433</v>
      </c>
      <c r="L285" s="7" t="s">
        <v>899</v>
      </c>
      <c r="M285" s="7" t="s">
        <v>435</v>
      </c>
      <c r="N285" s="7" t="s">
        <v>436</v>
      </c>
      <c r="O285" s="7" t="s">
        <v>404</v>
      </c>
      <c r="P285" s="6">
        <v>4829</v>
      </c>
      <c r="S285" s="24" t="s">
        <v>315</v>
      </c>
      <c r="T285" s="26">
        <v>10920.6783344</v>
      </c>
    </row>
    <row r="286" spans="1:20" ht="15" thickBot="1" x14ac:dyDescent="0.35">
      <c r="A286" s="6">
        <v>322.70400000000001</v>
      </c>
      <c r="B286" s="19">
        <f>(A286-G286)/G286</f>
        <v>1.7934903047091415</v>
      </c>
      <c r="C286" s="30" t="s">
        <v>187</v>
      </c>
      <c r="D286" s="6">
        <v>1017169</v>
      </c>
      <c r="E286" s="6">
        <v>2824</v>
      </c>
      <c r="F286" s="7" t="s">
        <v>87</v>
      </c>
      <c r="G286" s="6">
        <v>115.52</v>
      </c>
      <c r="I286" s="7" t="s">
        <v>900</v>
      </c>
      <c r="J286" s="7" t="s">
        <v>422</v>
      </c>
      <c r="K286" s="7" t="s">
        <v>442</v>
      </c>
      <c r="L286" s="7" t="s">
        <v>792</v>
      </c>
      <c r="M286" s="7" t="s">
        <v>447</v>
      </c>
      <c r="N286" s="7" t="s">
        <v>410</v>
      </c>
      <c r="O286" s="7" t="s">
        <v>411</v>
      </c>
      <c r="P286" s="6">
        <v>5853</v>
      </c>
      <c r="S286" s="24" t="s">
        <v>371</v>
      </c>
      <c r="T286" s="26">
        <v>14164.397747199999</v>
      </c>
    </row>
    <row r="287" spans="1:20" ht="15" thickBot="1" x14ac:dyDescent="0.35">
      <c r="A287" s="6">
        <v>322.70400000000001</v>
      </c>
      <c r="B287" s="19">
        <f>(A287-G287)/G287</f>
        <v>4.9329313134284449</v>
      </c>
      <c r="C287" s="30" t="s">
        <v>220</v>
      </c>
      <c r="D287" s="6">
        <v>1015628</v>
      </c>
      <c r="E287" s="6">
        <v>871</v>
      </c>
      <c r="F287" s="7" t="s">
        <v>19</v>
      </c>
      <c r="G287" s="6">
        <v>54.392000000000003</v>
      </c>
      <c r="I287" s="7" t="s">
        <v>901</v>
      </c>
      <c r="J287" s="7" t="s">
        <v>496</v>
      </c>
      <c r="K287" s="7" t="s">
        <v>461</v>
      </c>
      <c r="L287" s="7" t="s">
        <v>648</v>
      </c>
      <c r="M287" s="7" t="s">
        <v>440</v>
      </c>
      <c r="N287" s="7" t="s">
        <v>426</v>
      </c>
      <c r="O287" s="7" t="s">
        <v>417</v>
      </c>
      <c r="P287" s="6">
        <v>8854</v>
      </c>
      <c r="S287" s="24" t="s">
        <v>262</v>
      </c>
      <c r="T287" s="26">
        <v>9873.095694399999</v>
      </c>
    </row>
    <row r="288" spans="1:20" ht="15" thickBot="1" x14ac:dyDescent="0.35">
      <c r="A288" s="6">
        <v>322.70400000000001</v>
      </c>
      <c r="B288" s="19">
        <f>(A288-G288)/G288</f>
        <v>3.916869819600195</v>
      </c>
      <c r="C288" s="30" t="s">
        <v>81</v>
      </c>
      <c r="D288" s="6">
        <v>1017329</v>
      </c>
      <c r="E288" s="6">
        <v>1898</v>
      </c>
      <c r="F288" s="7" t="s">
        <v>23</v>
      </c>
      <c r="G288" s="6">
        <v>65.632000000000005</v>
      </c>
      <c r="I288" s="7" t="s">
        <v>902</v>
      </c>
      <c r="J288" s="7" t="s">
        <v>406</v>
      </c>
      <c r="K288" s="7" t="s">
        <v>407</v>
      </c>
      <c r="L288" s="7" t="s">
        <v>903</v>
      </c>
      <c r="M288" s="7" t="s">
        <v>420</v>
      </c>
      <c r="N288" s="7" t="s">
        <v>403</v>
      </c>
      <c r="O288" s="7" t="s">
        <v>417</v>
      </c>
      <c r="P288" s="6">
        <v>4059</v>
      </c>
      <c r="S288" s="24" t="s">
        <v>43</v>
      </c>
      <c r="T288" s="26">
        <v>12931.366838400001</v>
      </c>
    </row>
    <row r="289" spans="1:20" ht="15" thickBot="1" x14ac:dyDescent="0.35">
      <c r="A289" s="6">
        <v>322.70400000000001</v>
      </c>
      <c r="B289" s="19">
        <f>(A289-G289)/G289</f>
        <v>1.9785128848851807</v>
      </c>
      <c r="C289" s="30" t="s">
        <v>100</v>
      </c>
      <c r="D289" s="6">
        <v>1016640</v>
      </c>
      <c r="E289" s="6">
        <v>2394</v>
      </c>
      <c r="F289" s="7" t="s">
        <v>31</v>
      </c>
      <c r="G289" s="6">
        <v>108.34399999999999</v>
      </c>
      <c r="I289" s="7" t="s">
        <v>904</v>
      </c>
      <c r="J289" s="7" t="s">
        <v>432</v>
      </c>
      <c r="K289" s="7" t="s">
        <v>423</v>
      </c>
      <c r="L289" s="7" t="s">
        <v>506</v>
      </c>
      <c r="M289" s="7" t="s">
        <v>435</v>
      </c>
      <c r="N289" s="7" t="s">
        <v>436</v>
      </c>
      <c r="O289" s="7" t="s">
        <v>411</v>
      </c>
      <c r="P289" s="6">
        <v>5057</v>
      </c>
      <c r="S289" s="24" t="s">
        <v>312</v>
      </c>
      <c r="T289" s="26">
        <v>11235.513731199999</v>
      </c>
    </row>
    <row r="290" spans="1:20" ht="15" thickBot="1" x14ac:dyDescent="0.35">
      <c r="A290" s="6">
        <v>322.70400000000001</v>
      </c>
      <c r="B290" s="19">
        <f>(A290-G290)/G290</f>
        <v>1.7241600540266759</v>
      </c>
      <c r="C290" s="30" t="s">
        <v>221</v>
      </c>
      <c r="D290" s="6">
        <v>1017863</v>
      </c>
      <c r="E290" s="6">
        <v>987</v>
      </c>
      <c r="F290" s="7" t="s">
        <v>25</v>
      </c>
      <c r="G290" s="6">
        <v>118.46</v>
      </c>
      <c r="I290" s="7" t="s">
        <v>905</v>
      </c>
      <c r="J290" s="7" t="s">
        <v>489</v>
      </c>
      <c r="K290" s="7" t="s">
        <v>414</v>
      </c>
      <c r="L290" s="7" t="s">
        <v>906</v>
      </c>
      <c r="M290" s="7" t="s">
        <v>409</v>
      </c>
      <c r="N290" s="7" t="s">
        <v>410</v>
      </c>
      <c r="O290" s="7" t="s">
        <v>404</v>
      </c>
      <c r="P290" s="6">
        <v>7567</v>
      </c>
      <c r="S290" s="24" t="s">
        <v>156</v>
      </c>
      <c r="T290" s="26">
        <v>13034.320032</v>
      </c>
    </row>
    <row r="291" spans="1:20" ht="15" thickBot="1" x14ac:dyDescent="0.35">
      <c r="A291" s="6">
        <v>322.70400000000001</v>
      </c>
      <c r="B291" s="19">
        <f>(A291-G291)/G291</f>
        <v>177.48672566371681</v>
      </c>
      <c r="C291" s="30" t="s">
        <v>85</v>
      </c>
      <c r="D291" s="6">
        <v>1016541</v>
      </c>
      <c r="E291" s="6">
        <v>2658</v>
      </c>
      <c r="F291" s="7" t="s">
        <v>35</v>
      </c>
      <c r="G291" s="6">
        <v>1.8080000000000001</v>
      </c>
      <c r="I291" s="7" t="s">
        <v>907</v>
      </c>
      <c r="J291" s="7" t="s">
        <v>496</v>
      </c>
      <c r="K291" s="7" t="s">
        <v>457</v>
      </c>
      <c r="L291" s="7" t="s">
        <v>557</v>
      </c>
      <c r="M291" s="7" t="s">
        <v>440</v>
      </c>
      <c r="N291" s="7" t="s">
        <v>426</v>
      </c>
      <c r="O291" s="7" t="s">
        <v>411</v>
      </c>
      <c r="P291" s="6">
        <v>5510</v>
      </c>
      <c r="S291" s="24" t="s">
        <v>214</v>
      </c>
      <c r="T291" s="26">
        <v>13550.882981000002</v>
      </c>
    </row>
    <row r="292" spans="1:20" ht="15" thickBot="1" x14ac:dyDescent="0.35">
      <c r="A292" s="6">
        <v>322.70400000000001</v>
      </c>
      <c r="B292" s="19">
        <f>(A292-G292)/G292</f>
        <v>20.439277172468774</v>
      </c>
      <c r="C292" s="30" t="s">
        <v>104</v>
      </c>
      <c r="D292" s="6">
        <v>1012372</v>
      </c>
      <c r="E292" s="6">
        <v>2378</v>
      </c>
      <c r="F292" s="7" t="s">
        <v>31</v>
      </c>
      <c r="G292" s="6">
        <v>15.052</v>
      </c>
      <c r="I292" s="7" t="s">
        <v>908</v>
      </c>
      <c r="J292" s="7" t="s">
        <v>438</v>
      </c>
      <c r="K292" s="7" t="s">
        <v>542</v>
      </c>
      <c r="L292" s="7" t="s">
        <v>657</v>
      </c>
      <c r="M292" s="7" t="s">
        <v>447</v>
      </c>
      <c r="N292" s="7" t="s">
        <v>410</v>
      </c>
      <c r="O292" s="7" t="s">
        <v>404</v>
      </c>
      <c r="P292" s="6">
        <v>8758</v>
      </c>
      <c r="S292" s="24" t="s">
        <v>179</v>
      </c>
      <c r="T292" s="26">
        <v>13974.340048</v>
      </c>
    </row>
    <row r="293" spans="1:20" ht="15" thickBot="1" x14ac:dyDescent="0.35">
      <c r="A293" s="6">
        <v>322.70400000000001</v>
      </c>
      <c r="B293" s="19">
        <f>(A293-G293)/G293</f>
        <v>17.653410404624278</v>
      </c>
      <c r="C293" s="30" t="s">
        <v>145</v>
      </c>
      <c r="D293" s="6">
        <v>1009971</v>
      </c>
      <c r="E293" s="6">
        <v>1323</v>
      </c>
      <c r="F293" s="7" t="s">
        <v>42</v>
      </c>
      <c r="G293" s="6">
        <v>17.3</v>
      </c>
      <c r="I293" s="7" t="s">
        <v>909</v>
      </c>
      <c r="J293" s="7" t="s">
        <v>428</v>
      </c>
      <c r="K293" s="7" t="s">
        <v>407</v>
      </c>
      <c r="L293" s="7" t="s">
        <v>551</v>
      </c>
      <c r="M293" s="7" t="s">
        <v>420</v>
      </c>
      <c r="N293" s="7" t="s">
        <v>403</v>
      </c>
      <c r="O293" s="7" t="s">
        <v>404</v>
      </c>
      <c r="P293" s="6">
        <v>2672</v>
      </c>
      <c r="S293" s="24" t="s">
        <v>259</v>
      </c>
      <c r="T293" s="26">
        <v>12483.796329600003</v>
      </c>
    </row>
    <row r="294" spans="1:20" ht="15" thickBot="1" x14ac:dyDescent="0.35">
      <c r="A294" s="6">
        <v>322.70400000000001</v>
      </c>
      <c r="B294" s="19">
        <f>(A294-G294)/G294</f>
        <v>17.393980848153216</v>
      </c>
      <c r="C294" s="30" t="s">
        <v>222</v>
      </c>
      <c r="D294" s="6">
        <v>1016259</v>
      </c>
      <c r="E294" s="6">
        <v>162</v>
      </c>
      <c r="F294" s="7" t="s">
        <v>35</v>
      </c>
      <c r="G294" s="6">
        <v>17.544</v>
      </c>
      <c r="I294" s="7" t="s">
        <v>910</v>
      </c>
      <c r="J294" s="7" t="s">
        <v>399</v>
      </c>
      <c r="K294" s="7" t="s">
        <v>442</v>
      </c>
      <c r="L294" s="7" t="s">
        <v>527</v>
      </c>
      <c r="M294" s="7" t="s">
        <v>435</v>
      </c>
      <c r="N294" s="7" t="s">
        <v>436</v>
      </c>
      <c r="O294" s="7" t="s">
        <v>404</v>
      </c>
      <c r="P294" s="6">
        <v>4182</v>
      </c>
      <c r="S294" s="24" t="s">
        <v>86</v>
      </c>
      <c r="T294" s="26">
        <v>13219.201304000002</v>
      </c>
    </row>
    <row r="295" spans="1:20" ht="15" thickBot="1" x14ac:dyDescent="0.35">
      <c r="A295" s="6">
        <v>322.70400000000001</v>
      </c>
      <c r="B295" s="19">
        <f>(A295-G295)/G295</f>
        <v>10.30707778556412</v>
      </c>
      <c r="C295" s="30" t="s">
        <v>48</v>
      </c>
      <c r="D295" s="6">
        <v>1014527</v>
      </c>
      <c r="E295" s="6">
        <v>1820</v>
      </c>
      <c r="F295" s="7" t="s">
        <v>35</v>
      </c>
      <c r="G295" s="6">
        <v>28.54</v>
      </c>
      <c r="I295" s="7" t="s">
        <v>911</v>
      </c>
      <c r="J295" s="7" t="s">
        <v>406</v>
      </c>
      <c r="K295" s="7" t="s">
        <v>433</v>
      </c>
      <c r="L295" s="7" t="s">
        <v>912</v>
      </c>
      <c r="M295" s="7" t="s">
        <v>459</v>
      </c>
      <c r="N295" s="7" t="s">
        <v>436</v>
      </c>
      <c r="O295" s="7" t="s">
        <v>417</v>
      </c>
      <c r="P295" s="6">
        <v>4225</v>
      </c>
      <c r="S295" s="24" t="s">
        <v>152</v>
      </c>
      <c r="T295" s="26">
        <v>9204.6890799999983</v>
      </c>
    </row>
    <row r="296" spans="1:20" ht="15" thickBot="1" x14ac:dyDescent="0.35">
      <c r="A296" s="6">
        <v>322.70400000000001</v>
      </c>
      <c r="B296" s="19">
        <f>(A296-G296)/G296</f>
        <v>9.7898889929115942</v>
      </c>
      <c r="C296" s="30" t="s">
        <v>160</v>
      </c>
      <c r="D296" s="6">
        <v>1015105</v>
      </c>
      <c r="E296" s="6">
        <v>1962</v>
      </c>
      <c r="F296" s="7" t="s">
        <v>35</v>
      </c>
      <c r="G296" s="6">
        <v>29.908000000000001</v>
      </c>
      <c r="I296" s="7" t="s">
        <v>913</v>
      </c>
      <c r="J296" s="7" t="s">
        <v>432</v>
      </c>
      <c r="K296" s="7" t="s">
        <v>400</v>
      </c>
      <c r="L296" s="7" t="s">
        <v>594</v>
      </c>
      <c r="M296" s="7" t="s">
        <v>459</v>
      </c>
      <c r="N296" s="7" t="s">
        <v>436</v>
      </c>
      <c r="O296" s="7" t="s">
        <v>411</v>
      </c>
      <c r="P296" s="6">
        <v>2734</v>
      </c>
      <c r="S296" s="24" t="s">
        <v>234</v>
      </c>
      <c r="T296" s="26">
        <v>12873.471436800002</v>
      </c>
    </row>
    <row r="297" spans="1:20" ht="15" thickBot="1" x14ac:dyDescent="0.35">
      <c r="A297" s="6">
        <v>322.70400000000001</v>
      </c>
      <c r="B297" s="19">
        <f>(A297-G297)/G297</f>
        <v>4.7531198744919063</v>
      </c>
      <c r="C297" s="30" t="s">
        <v>171</v>
      </c>
      <c r="D297" s="6">
        <v>1006289</v>
      </c>
      <c r="E297" s="6">
        <v>910</v>
      </c>
      <c r="F297" s="7" t="s">
        <v>21</v>
      </c>
      <c r="G297" s="6">
        <v>56.091999999999999</v>
      </c>
      <c r="I297" s="7" t="s">
        <v>914</v>
      </c>
      <c r="J297" s="7" t="s">
        <v>496</v>
      </c>
      <c r="K297" s="7" t="s">
        <v>423</v>
      </c>
      <c r="L297" s="7" t="s">
        <v>915</v>
      </c>
      <c r="M297" s="7" t="s">
        <v>447</v>
      </c>
      <c r="N297" s="7" t="s">
        <v>410</v>
      </c>
      <c r="O297" s="7" t="s">
        <v>417</v>
      </c>
      <c r="P297" s="6">
        <v>8260</v>
      </c>
      <c r="S297" s="24" t="s">
        <v>185</v>
      </c>
      <c r="T297" s="26">
        <v>11903.020993599999</v>
      </c>
    </row>
    <row r="298" spans="1:20" ht="15" thickBot="1" x14ac:dyDescent="0.35">
      <c r="A298" s="6">
        <v>322.70400000000001</v>
      </c>
      <c r="B298" s="19">
        <f>(A298-G298)/G298</f>
        <v>2.3503322259136215</v>
      </c>
      <c r="C298" s="30" t="s">
        <v>223</v>
      </c>
      <c r="D298" s="6">
        <v>1006865</v>
      </c>
      <c r="E298" s="6">
        <v>626</v>
      </c>
      <c r="F298" s="7" t="s">
        <v>21</v>
      </c>
      <c r="G298" s="6">
        <v>96.32</v>
      </c>
      <c r="I298" s="7" t="s">
        <v>916</v>
      </c>
      <c r="J298" s="7" t="s">
        <v>406</v>
      </c>
      <c r="K298" s="7" t="s">
        <v>400</v>
      </c>
      <c r="L298" s="7" t="s">
        <v>917</v>
      </c>
      <c r="M298" s="7" t="s">
        <v>447</v>
      </c>
      <c r="N298" s="7" t="s">
        <v>410</v>
      </c>
      <c r="O298" s="7" t="s">
        <v>411</v>
      </c>
      <c r="P298" s="6">
        <v>4179</v>
      </c>
      <c r="S298" s="24" t="s">
        <v>308</v>
      </c>
      <c r="T298" s="26">
        <v>12467.518769600003</v>
      </c>
    </row>
    <row r="299" spans="1:20" ht="15" thickBot="1" x14ac:dyDescent="0.35">
      <c r="A299" s="6">
        <v>322.70400000000001</v>
      </c>
      <c r="B299" s="19">
        <f>(A299-G299)/G299</f>
        <v>5.5483766233766225</v>
      </c>
      <c r="C299" s="30" t="s">
        <v>44</v>
      </c>
      <c r="D299" s="6">
        <v>1008854</v>
      </c>
      <c r="E299" s="6">
        <v>2772</v>
      </c>
      <c r="F299" s="7" t="s">
        <v>23</v>
      </c>
      <c r="G299" s="6">
        <v>49.28</v>
      </c>
      <c r="I299" s="7" t="s">
        <v>918</v>
      </c>
      <c r="J299" s="7" t="s">
        <v>422</v>
      </c>
      <c r="K299" s="7" t="s">
        <v>457</v>
      </c>
      <c r="L299" s="7" t="s">
        <v>741</v>
      </c>
      <c r="M299" s="7" t="s">
        <v>435</v>
      </c>
      <c r="N299" s="7" t="s">
        <v>436</v>
      </c>
      <c r="O299" s="7" t="s">
        <v>404</v>
      </c>
      <c r="P299" s="6">
        <v>4812</v>
      </c>
      <c r="S299" s="24" t="s">
        <v>184</v>
      </c>
      <c r="T299" s="26">
        <v>11090.673215999999</v>
      </c>
    </row>
    <row r="300" spans="1:20" ht="15" thickBot="1" x14ac:dyDescent="0.35">
      <c r="A300" s="6">
        <v>322.70400000000001</v>
      </c>
      <c r="B300" s="19">
        <f>(A300-G300)/G300</f>
        <v>1.2715395877914182</v>
      </c>
      <c r="C300" s="30" t="s">
        <v>191</v>
      </c>
      <c r="D300" s="6">
        <v>1011939</v>
      </c>
      <c r="E300" s="6">
        <v>1706</v>
      </c>
      <c r="F300" s="7" t="s">
        <v>23</v>
      </c>
      <c r="G300" s="6">
        <v>142.06399999999999</v>
      </c>
      <c r="I300" s="7" t="s">
        <v>919</v>
      </c>
      <c r="J300" s="7" t="s">
        <v>432</v>
      </c>
      <c r="K300" s="7" t="s">
        <v>407</v>
      </c>
      <c r="L300" s="7" t="s">
        <v>873</v>
      </c>
      <c r="M300" s="7" t="s">
        <v>440</v>
      </c>
      <c r="N300" s="7" t="s">
        <v>426</v>
      </c>
      <c r="O300" s="7" t="s">
        <v>417</v>
      </c>
      <c r="P300" s="6">
        <v>4117</v>
      </c>
      <c r="S300" s="24" t="s">
        <v>112</v>
      </c>
      <c r="T300" s="26">
        <v>12524.167212800001</v>
      </c>
    </row>
    <row r="301" spans="1:20" ht="15" thickBot="1" x14ac:dyDescent="0.35">
      <c r="A301" s="6">
        <v>322.70400000000001</v>
      </c>
      <c r="B301" s="19">
        <f>(A301-G301)/G301</f>
        <v>1.1363203050524309</v>
      </c>
      <c r="C301" s="30" t="s">
        <v>60</v>
      </c>
      <c r="D301" s="6">
        <v>1017992</v>
      </c>
      <c r="E301" s="6">
        <v>1830</v>
      </c>
      <c r="F301" s="7" t="s">
        <v>17</v>
      </c>
      <c r="G301" s="6">
        <v>151.05600000000001</v>
      </c>
      <c r="I301" s="7" t="s">
        <v>920</v>
      </c>
      <c r="J301" s="7" t="s">
        <v>438</v>
      </c>
      <c r="K301" s="7" t="s">
        <v>457</v>
      </c>
      <c r="L301" s="7" t="s">
        <v>535</v>
      </c>
      <c r="M301" s="7" t="s">
        <v>409</v>
      </c>
      <c r="N301" s="7" t="s">
        <v>410</v>
      </c>
      <c r="O301" s="7" t="s">
        <v>404</v>
      </c>
      <c r="P301" s="6">
        <v>8807</v>
      </c>
      <c r="S301" s="24" t="s">
        <v>50</v>
      </c>
      <c r="T301" s="26">
        <v>16272.644351999999</v>
      </c>
    </row>
    <row r="302" spans="1:20" ht="15" thickBot="1" x14ac:dyDescent="0.35">
      <c r="A302" s="6">
        <v>322.70400000000001</v>
      </c>
      <c r="B302" s="19">
        <f>(A302-G302)/G302</f>
        <v>1.0596900610176416</v>
      </c>
      <c r="C302" s="30" t="s">
        <v>118</v>
      </c>
      <c r="D302" s="6">
        <v>1019442</v>
      </c>
      <c r="E302" s="6">
        <v>2800</v>
      </c>
      <c r="F302" s="7" t="s">
        <v>31</v>
      </c>
      <c r="G302" s="6">
        <v>156.67599999999999</v>
      </c>
      <c r="I302" s="7" t="s">
        <v>921</v>
      </c>
      <c r="J302" s="7" t="s">
        <v>406</v>
      </c>
      <c r="K302" s="7" t="s">
        <v>407</v>
      </c>
      <c r="L302" s="7" t="s">
        <v>408</v>
      </c>
      <c r="M302" s="7" t="s">
        <v>425</v>
      </c>
      <c r="N302" s="7" t="s">
        <v>426</v>
      </c>
      <c r="O302" s="7" t="s">
        <v>411</v>
      </c>
      <c r="P302" s="6">
        <v>2173</v>
      </c>
      <c r="S302" s="24" t="s">
        <v>276</v>
      </c>
      <c r="T302" s="26">
        <v>13695.711649600005</v>
      </c>
    </row>
    <row r="303" spans="1:20" ht="15" thickBot="1" x14ac:dyDescent="0.35">
      <c r="A303" s="6">
        <v>322.70400000000001</v>
      </c>
      <c r="B303" s="19">
        <f>(A303-G303)/G303</f>
        <v>1.002233638597275</v>
      </c>
      <c r="C303" s="30" t="s">
        <v>89</v>
      </c>
      <c r="D303" s="6">
        <v>1013464</v>
      </c>
      <c r="E303" s="6">
        <v>1843</v>
      </c>
      <c r="F303" s="7" t="s">
        <v>25</v>
      </c>
      <c r="G303" s="6">
        <v>161.172</v>
      </c>
      <c r="I303" s="7" t="s">
        <v>922</v>
      </c>
      <c r="J303" s="7" t="s">
        <v>456</v>
      </c>
      <c r="K303" s="7" t="s">
        <v>423</v>
      </c>
      <c r="L303" s="7" t="s">
        <v>893</v>
      </c>
      <c r="M303" s="7" t="s">
        <v>478</v>
      </c>
      <c r="N303" s="7" t="s">
        <v>426</v>
      </c>
      <c r="O303" s="7" t="s">
        <v>417</v>
      </c>
      <c r="P303" s="6">
        <v>9446</v>
      </c>
      <c r="S303" s="24" t="s">
        <v>121</v>
      </c>
      <c r="T303" s="26">
        <v>15189.497995199998</v>
      </c>
    </row>
    <row r="304" spans="1:20" ht="15" thickBot="1" x14ac:dyDescent="0.35">
      <c r="A304" s="6">
        <v>338.83920000000001</v>
      </c>
      <c r="B304" s="19">
        <f>(A304-G304)/G304</f>
        <v>0.7385998399113356</v>
      </c>
      <c r="C304" s="30" t="s">
        <v>112</v>
      </c>
      <c r="D304" s="6">
        <v>1018244</v>
      </c>
      <c r="E304" s="6">
        <v>2056</v>
      </c>
      <c r="F304" s="7" t="s">
        <v>23</v>
      </c>
      <c r="G304" s="6">
        <v>194.892</v>
      </c>
      <c r="I304" s="7" t="s">
        <v>923</v>
      </c>
      <c r="J304" s="7" t="s">
        <v>413</v>
      </c>
      <c r="K304" s="7" t="s">
        <v>442</v>
      </c>
      <c r="L304" s="7" t="s">
        <v>714</v>
      </c>
      <c r="M304" s="7" t="s">
        <v>420</v>
      </c>
      <c r="N304" s="7" t="s">
        <v>403</v>
      </c>
      <c r="O304" s="7" t="s">
        <v>411</v>
      </c>
      <c r="P304" s="6">
        <v>9449</v>
      </c>
      <c r="S304" s="24" t="s">
        <v>356</v>
      </c>
      <c r="T304" s="26">
        <v>12566.677556800001</v>
      </c>
    </row>
    <row r="305" spans="1:20" ht="15" thickBot="1" x14ac:dyDescent="0.35">
      <c r="A305" s="6">
        <v>338.83920000000001</v>
      </c>
      <c r="B305" s="19">
        <f>(A305-G305)/G305</f>
        <v>36.267839859216892</v>
      </c>
      <c r="C305" s="30" t="s">
        <v>173</v>
      </c>
      <c r="D305" s="6">
        <v>1014402</v>
      </c>
      <c r="E305" s="6">
        <v>677</v>
      </c>
      <c r="F305" s="7" t="s">
        <v>42</v>
      </c>
      <c r="G305" s="6">
        <v>9.0920000000000005</v>
      </c>
      <c r="I305" s="7" t="s">
        <v>924</v>
      </c>
      <c r="J305" s="7" t="s">
        <v>413</v>
      </c>
      <c r="K305" s="7" t="s">
        <v>433</v>
      </c>
      <c r="L305" s="7" t="s">
        <v>519</v>
      </c>
      <c r="M305" s="7" t="s">
        <v>416</v>
      </c>
      <c r="N305" s="7" t="s">
        <v>403</v>
      </c>
      <c r="O305" s="7" t="s">
        <v>404</v>
      </c>
      <c r="P305" s="6">
        <v>4286</v>
      </c>
      <c r="S305" s="24" t="s">
        <v>33</v>
      </c>
      <c r="T305" s="26">
        <v>11945.875262400001</v>
      </c>
    </row>
    <row r="306" spans="1:20" ht="15" thickBot="1" x14ac:dyDescent="0.35">
      <c r="A306" s="6">
        <v>338.83920000000001</v>
      </c>
      <c r="B306" s="19">
        <f>(A306-G306)/G306</f>
        <v>22.348897464167585</v>
      </c>
      <c r="C306" s="30" t="s">
        <v>224</v>
      </c>
      <c r="D306" s="6">
        <v>1014929</v>
      </c>
      <c r="E306" s="6">
        <v>327</v>
      </c>
      <c r="F306" s="7" t="s">
        <v>21</v>
      </c>
      <c r="G306" s="6">
        <v>14.512</v>
      </c>
      <c r="I306" s="7" t="s">
        <v>925</v>
      </c>
      <c r="J306" s="7" t="s">
        <v>399</v>
      </c>
      <c r="K306" s="7" t="s">
        <v>423</v>
      </c>
      <c r="L306" s="7" t="s">
        <v>795</v>
      </c>
      <c r="M306" s="7" t="s">
        <v>447</v>
      </c>
      <c r="N306" s="7" t="s">
        <v>410</v>
      </c>
      <c r="O306" s="7" t="s">
        <v>417</v>
      </c>
      <c r="P306" s="6">
        <v>5719</v>
      </c>
      <c r="S306" s="24" t="s">
        <v>231</v>
      </c>
      <c r="T306" s="26">
        <v>11158.315795199997</v>
      </c>
    </row>
    <row r="307" spans="1:20" ht="15" thickBot="1" x14ac:dyDescent="0.35">
      <c r="A307" s="6">
        <v>338.83920000000001</v>
      </c>
      <c r="B307" s="19">
        <f>(A307-G307)/G307</f>
        <v>21.66179775280899</v>
      </c>
      <c r="C307" s="30" t="s">
        <v>225</v>
      </c>
      <c r="D307" s="6">
        <v>1006621</v>
      </c>
      <c r="E307" s="6">
        <v>639</v>
      </c>
      <c r="F307" s="7" t="s">
        <v>27</v>
      </c>
      <c r="G307" s="6">
        <v>14.952</v>
      </c>
      <c r="I307" s="7" t="s">
        <v>926</v>
      </c>
      <c r="J307" s="7" t="s">
        <v>399</v>
      </c>
      <c r="K307" s="7" t="s">
        <v>423</v>
      </c>
      <c r="L307" s="7" t="s">
        <v>795</v>
      </c>
      <c r="M307" s="7" t="s">
        <v>478</v>
      </c>
      <c r="N307" s="7" t="s">
        <v>426</v>
      </c>
      <c r="O307" s="7" t="s">
        <v>417</v>
      </c>
      <c r="P307" s="6">
        <v>7745</v>
      </c>
      <c r="S307" s="24" t="s">
        <v>324</v>
      </c>
      <c r="T307" s="26">
        <v>13049.0512576</v>
      </c>
    </row>
    <row r="308" spans="1:20" ht="15" thickBot="1" x14ac:dyDescent="0.35">
      <c r="A308" s="6">
        <v>338.83920000000001</v>
      </c>
      <c r="B308" s="19">
        <f>(A308-G308)/G308</f>
        <v>13.294600067499156</v>
      </c>
      <c r="C308" s="30" t="s">
        <v>69</v>
      </c>
      <c r="D308" s="6">
        <v>1015659</v>
      </c>
      <c r="E308" s="6">
        <v>1931</v>
      </c>
      <c r="F308" s="7" t="s">
        <v>17</v>
      </c>
      <c r="G308" s="6">
        <v>23.704000000000001</v>
      </c>
      <c r="I308" s="7" t="s">
        <v>927</v>
      </c>
      <c r="J308" s="7" t="s">
        <v>406</v>
      </c>
      <c r="K308" s="7" t="s">
        <v>423</v>
      </c>
      <c r="L308" s="7" t="s">
        <v>928</v>
      </c>
      <c r="M308" s="7" t="s">
        <v>459</v>
      </c>
      <c r="N308" s="7" t="s">
        <v>436</v>
      </c>
      <c r="O308" s="7" t="s">
        <v>404</v>
      </c>
      <c r="P308" s="6">
        <v>7586</v>
      </c>
      <c r="S308" s="24" t="s">
        <v>134</v>
      </c>
      <c r="T308" s="26">
        <v>12056.554375999996</v>
      </c>
    </row>
    <row r="309" spans="1:20" ht="15" thickBot="1" x14ac:dyDescent="0.35">
      <c r="A309" s="6">
        <v>338.83920000000001</v>
      </c>
      <c r="B309" s="19">
        <f>(A309-G309)/G309</f>
        <v>10.202036498280878</v>
      </c>
      <c r="C309" s="30" t="s">
        <v>226</v>
      </c>
      <c r="D309" s="6">
        <v>1019039</v>
      </c>
      <c r="E309" s="6">
        <v>2464</v>
      </c>
      <c r="F309" s="7" t="s">
        <v>35</v>
      </c>
      <c r="G309" s="6">
        <v>30.248000000000001</v>
      </c>
      <c r="I309" s="7" t="s">
        <v>929</v>
      </c>
      <c r="J309" s="7" t="s">
        <v>456</v>
      </c>
      <c r="K309" s="7" t="s">
        <v>442</v>
      </c>
      <c r="L309" s="7" t="s">
        <v>664</v>
      </c>
      <c r="M309" s="7" t="s">
        <v>402</v>
      </c>
      <c r="N309" s="7" t="s">
        <v>403</v>
      </c>
      <c r="O309" s="7" t="s">
        <v>411</v>
      </c>
      <c r="P309" s="6">
        <v>1286</v>
      </c>
      <c r="S309" s="24" t="s">
        <v>367</v>
      </c>
      <c r="T309" s="26">
        <v>11323.800236800002</v>
      </c>
    </row>
    <row r="310" spans="1:20" ht="15" thickBot="1" x14ac:dyDescent="0.35">
      <c r="A310" s="6">
        <v>338.83920000000001</v>
      </c>
      <c r="B310" s="19">
        <f>(A310-G310)/G310</f>
        <v>28.030089102124741</v>
      </c>
      <c r="C310" s="30" t="s">
        <v>227</v>
      </c>
      <c r="D310" s="6">
        <v>1007164</v>
      </c>
      <c r="E310" s="6">
        <v>1413</v>
      </c>
      <c r="F310" s="7" t="s">
        <v>17</v>
      </c>
      <c r="G310" s="6">
        <v>11.672000000000001</v>
      </c>
      <c r="I310" s="7" t="s">
        <v>930</v>
      </c>
      <c r="J310" s="7" t="s">
        <v>438</v>
      </c>
      <c r="K310" s="7" t="s">
        <v>407</v>
      </c>
      <c r="L310" s="7" t="s">
        <v>798</v>
      </c>
      <c r="M310" s="7" t="s">
        <v>444</v>
      </c>
      <c r="N310" s="7" t="s">
        <v>410</v>
      </c>
      <c r="O310" s="7" t="s">
        <v>417</v>
      </c>
      <c r="P310" s="6">
        <v>3652</v>
      </c>
      <c r="S310" s="24" t="s">
        <v>200</v>
      </c>
      <c r="T310" s="26">
        <v>10442.312776000001</v>
      </c>
    </row>
    <row r="311" spans="1:20" ht="15" thickBot="1" x14ac:dyDescent="0.35">
      <c r="A311" s="6">
        <v>338.83920000000001</v>
      </c>
      <c r="B311" s="19">
        <f>(A311-G311)/G311</f>
        <v>3.3746023548853539</v>
      </c>
      <c r="C311" s="30" t="s">
        <v>89</v>
      </c>
      <c r="D311" s="6">
        <v>1018307</v>
      </c>
      <c r="E311" s="6">
        <v>1568</v>
      </c>
      <c r="F311" s="7" t="s">
        <v>42</v>
      </c>
      <c r="G311" s="6">
        <v>77.456000000000003</v>
      </c>
      <c r="I311" s="7" t="s">
        <v>931</v>
      </c>
      <c r="J311" s="7" t="s">
        <v>456</v>
      </c>
      <c r="K311" s="7" t="s">
        <v>400</v>
      </c>
      <c r="L311" s="7" t="s">
        <v>932</v>
      </c>
      <c r="M311" s="7" t="s">
        <v>425</v>
      </c>
      <c r="N311" s="7" t="s">
        <v>426</v>
      </c>
      <c r="O311" s="7" t="s">
        <v>417</v>
      </c>
      <c r="P311" s="6">
        <v>8342</v>
      </c>
      <c r="S311" s="24" t="s">
        <v>258</v>
      </c>
      <c r="T311" s="26">
        <v>13632.207736</v>
      </c>
    </row>
    <row r="312" spans="1:20" ht="15" thickBot="1" x14ac:dyDescent="0.35">
      <c r="A312" s="6">
        <v>338.83920000000001</v>
      </c>
      <c r="B312" s="19">
        <f>(A312-G312)/G312</f>
        <v>2.5089598608176962</v>
      </c>
      <c r="C312" s="30" t="s">
        <v>228</v>
      </c>
      <c r="D312" s="6">
        <v>1011431</v>
      </c>
      <c r="E312" s="6">
        <v>1634</v>
      </c>
      <c r="F312" s="7" t="s">
        <v>23</v>
      </c>
      <c r="G312" s="6">
        <v>96.563999999999993</v>
      </c>
      <c r="I312" s="7" t="s">
        <v>933</v>
      </c>
      <c r="J312" s="7" t="s">
        <v>428</v>
      </c>
      <c r="K312" s="7" t="s">
        <v>429</v>
      </c>
      <c r="L312" s="7" t="s">
        <v>681</v>
      </c>
      <c r="M312" s="7" t="s">
        <v>420</v>
      </c>
      <c r="N312" s="7" t="s">
        <v>403</v>
      </c>
      <c r="O312" s="7" t="s">
        <v>417</v>
      </c>
      <c r="P312" s="6">
        <v>5455</v>
      </c>
      <c r="S312" s="24" t="s">
        <v>344</v>
      </c>
      <c r="T312" s="26">
        <v>9353.2753999999986</v>
      </c>
    </row>
    <row r="313" spans="1:20" ht="15" thickBot="1" x14ac:dyDescent="0.35">
      <c r="A313" s="6">
        <v>338.83920000000001</v>
      </c>
      <c r="B313" s="19">
        <f>(A313-G313)/G313</f>
        <v>2.2445916960318675</v>
      </c>
      <c r="C313" s="30" t="s">
        <v>37</v>
      </c>
      <c r="D313" s="6">
        <v>1019014</v>
      </c>
      <c r="E313" s="6">
        <v>2147</v>
      </c>
      <c r="F313" s="7" t="s">
        <v>23</v>
      </c>
      <c r="G313" s="6">
        <v>104.432</v>
      </c>
      <c r="I313" s="7" t="s">
        <v>934</v>
      </c>
      <c r="J313" s="7" t="s">
        <v>428</v>
      </c>
      <c r="K313" s="7" t="s">
        <v>542</v>
      </c>
      <c r="L313" s="7" t="s">
        <v>935</v>
      </c>
      <c r="M313" s="7" t="s">
        <v>425</v>
      </c>
      <c r="N313" s="7" t="s">
        <v>426</v>
      </c>
      <c r="O313" s="7" t="s">
        <v>404</v>
      </c>
      <c r="P313" s="6">
        <v>8972</v>
      </c>
      <c r="S313" s="24" t="s">
        <v>89</v>
      </c>
      <c r="T313" s="26">
        <v>13054.372339200003</v>
      </c>
    </row>
    <row r="314" spans="1:20" ht="15" thickBot="1" x14ac:dyDescent="0.35">
      <c r="A314" s="6">
        <v>338.83920000000001</v>
      </c>
      <c r="B314" s="19">
        <f>(A314-G314)/G314</f>
        <v>1.8463358086085819</v>
      </c>
      <c r="C314" s="30" t="s">
        <v>229</v>
      </c>
      <c r="D314" s="6">
        <v>1012929</v>
      </c>
      <c r="E314" s="6">
        <v>2625</v>
      </c>
      <c r="F314" s="7" t="s">
        <v>21</v>
      </c>
      <c r="G314" s="6">
        <v>119.044</v>
      </c>
      <c r="I314" s="7" t="s">
        <v>936</v>
      </c>
      <c r="J314" s="7" t="s">
        <v>399</v>
      </c>
      <c r="K314" s="7" t="s">
        <v>433</v>
      </c>
      <c r="L314" s="7" t="s">
        <v>475</v>
      </c>
      <c r="M314" s="7" t="s">
        <v>447</v>
      </c>
      <c r="N314" s="7" t="s">
        <v>410</v>
      </c>
      <c r="O314" s="7" t="s">
        <v>411</v>
      </c>
      <c r="P314" s="6">
        <v>2324</v>
      </c>
      <c r="S314" s="24" t="s">
        <v>252</v>
      </c>
      <c r="T314" s="26">
        <v>12714.332599999998</v>
      </c>
    </row>
    <row r="315" spans="1:20" ht="15" thickBot="1" x14ac:dyDescent="0.35">
      <c r="A315" s="6">
        <v>338.83920000000001</v>
      </c>
      <c r="B315" s="19">
        <f>(A315-G315)/G315</f>
        <v>1.3942172352392528</v>
      </c>
      <c r="C315" s="30" t="s">
        <v>230</v>
      </c>
      <c r="D315" s="6">
        <v>1012108</v>
      </c>
      <c r="E315" s="6">
        <v>258</v>
      </c>
      <c r="F315" s="7" t="s">
        <v>19</v>
      </c>
      <c r="G315" s="6">
        <v>141.524</v>
      </c>
      <c r="I315" s="7" t="s">
        <v>937</v>
      </c>
      <c r="J315" s="7" t="s">
        <v>428</v>
      </c>
      <c r="K315" s="7" t="s">
        <v>407</v>
      </c>
      <c r="L315" s="7" t="s">
        <v>494</v>
      </c>
      <c r="M315" s="7" t="s">
        <v>402</v>
      </c>
      <c r="N315" s="7" t="s">
        <v>403</v>
      </c>
      <c r="O315" s="7" t="s">
        <v>404</v>
      </c>
      <c r="P315" s="6">
        <v>8103</v>
      </c>
      <c r="S315" s="24" t="s">
        <v>309</v>
      </c>
      <c r="T315" s="26">
        <v>14086.552809599998</v>
      </c>
    </row>
    <row r="316" spans="1:20" ht="15" thickBot="1" x14ac:dyDescent="0.35">
      <c r="A316" s="6">
        <v>338.83920000000001</v>
      </c>
      <c r="B316" s="19">
        <f>(A316-G316)/G316</f>
        <v>1.3027727939977165</v>
      </c>
      <c r="C316" s="30" t="s">
        <v>137</v>
      </c>
      <c r="D316" s="6">
        <v>1012771</v>
      </c>
      <c r="E316" s="6">
        <v>1014</v>
      </c>
      <c r="F316" s="7" t="s">
        <v>42</v>
      </c>
      <c r="G316" s="6">
        <v>147.14400000000001</v>
      </c>
      <c r="I316" s="7" t="s">
        <v>938</v>
      </c>
      <c r="J316" s="7" t="s">
        <v>456</v>
      </c>
      <c r="K316" s="7" t="s">
        <v>542</v>
      </c>
      <c r="L316" s="7" t="s">
        <v>769</v>
      </c>
      <c r="M316" s="7" t="s">
        <v>420</v>
      </c>
      <c r="N316" s="7" t="s">
        <v>403</v>
      </c>
      <c r="O316" s="7" t="s">
        <v>417</v>
      </c>
      <c r="P316" s="6">
        <v>4848</v>
      </c>
      <c r="S316" s="24" t="s">
        <v>304</v>
      </c>
      <c r="T316" s="26">
        <v>15362.931251200001</v>
      </c>
    </row>
    <row r="317" spans="1:20" ht="15" thickBot="1" x14ac:dyDescent="0.35">
      <c r="A317" s="6">
        <v>338.83920000000001</v>
      </c>
      <c r="B317" s="19">
        <f>(A317-G317)/G317</f>
        <v>1.0911869260393008</v>
      </c>
      <c r="C317" s="30" t="s">
        <v>204</v>
      </c>
      <c r="D317" s="6">
        <v>1006416</v>
      </c>
      <c r="E317" s="6">
        <v>2250</v>
      </c>
      <c r="F317" s="7" t="s">
        <v>31</v>
      </c>
      <c r="G317" s="6">
        <v>162.03200000000001</v>
      </c>
      <c r="I317" s="7" t="s">
        <v>939</v>
      </c>
      <c r="J317" s="7" t="s">
        <v>432</v>
      </c>
      <c r="K317" s="7" t="s">
        <v>414</v>
      </c>
      <c r="L317" s="7" t="s">
        <v>492</v>
      </c>
      <c r="M317" s="7" t="s">
        <v>447</v>
      </c>
      <c r="N317" s="7" t="s">
        <v>410</v>
      </c>
      <c r="O317" s="7" t="s">
        <v>404</v>
      </c>
      <c r="P317" s="6">
        <v>6679</v>
      </c>
      <c r="S317" s="24" t="s">
        <v>120</v>
      </c>
      <c r="T317" s="26">
        <v>14146.8261024</v>
      </c>
    </row>
    <row r="318" spans="1:20" ht="15" thickBot="1" x14ac:dyDescent="0.35">
      <c r="A318" s="6">
        <v>354.9744</v>
      </c>
      <c r="B318" s="19">
        <f>(A318-G318)/G318</f>
        <v>0.88083843757285463</v>
      </c>
      <c r="C318" s="30" t="s">
        <v>98</v>
      </c>
      <c r="D318" s="6">
        <v>1015657</v>
      </c>
      <c r="E318" s="6">
        <v>1000</v>
      </c>
      <c r="F318" s="7" t="s">
        <v>42</v>
      </c>
      <c r="G318" s="6">
        <v>188.732</v>
      </c>
      <c r="I318" s="7" t="s">
        <v>940</v>
      </c>
      <c r="J318" s="7" t="s">
        <v>406</v>
      </c>
      <c r="K318" s="7" t="s">
        <v>407</v>
      </c>
      <c r="L318" s="7" t="s">
        <v>941</v>
      </c>
      <c r="M318" s="7" t="s">
        <v>447</v>
      </c>
      <c r="N318" s="7" t="s">
        <v>410</v>
      </c>
      <c r="O318" s="7" t="s">
        <v>404</v>
      </c>
      <c r="P318" s="6">
        <v>5243</v>
      </c>
      <c r="S318" s="24" t="s">
        <v>253</v>
      </c>
      <c r="T318" s="26">
        <v>13345.407417599999</v>
      </c>
    </row>
    <row r="319" spans="1:20" ht="15" thickBot="1" x14ac:dyDescent="0.35">
      <c r="A319" s="6">
        <v>354.9744</v>
      </c>
      <c r="B319" s="19">
        <f>(A319-G319)/G319</f>
        <v>6.7188483952335396</v>
      </c>
      <c r="C319" s="30" t="s">
        <v>231</v>
      </c>
      <c r="D319" s="6">
        <v>1008730</v>
      </c>
      <c r="E319" s="6">
        <v>2770</v>
      </c>
      <c r="F319" s="7" t="s">
        <v>21</v>
      </c>
      <c r="G319" s="6">
        <v>45.988</v>
      </c>
      <c r="I319" s="7" t="s">
        <v>942</v>
      </c>
      <c r="J319" s="7" t="s">
        <v>456</v>
      </c>
      <c r="K319" s="7" t="s">
        <v>457</v>
      </c>
      <c r="L319" s="7" t="s">
        <v>458</v>
      </c>
      <c r="M319" s="7" t="s">
        <v>420</v>
      </c>
      <c r="N319" s="7" t="s">
        <v>403</v>
      </c>
      <c r="O319" s="7" t="s">
        <v>411</v>
      </c>
      <c r="P319" s="6">
        <v>1043</v>
      </c>
      <c r="S319" s="24" t="s">
        <v>251</v>
      </c>
      <c r="T319" s="26">
        <v>19002.822889600004</v>
      </c>
    </row>
    <row r="320" spans="1:20" ht="15" thickBot="1" x14ac:dyDescent="0.35">
      <c r="A320" s="6">
        <v>354.9744</v>
      </c>
      <c r="B320" s="19">
        <f>(A320-G320)/G320</f>
        <v>3.4043674624050819</v>
      </c>
      <c r="C320" s="30" t="s">
        <v>232</v>
      </c>
      <c r="D320" s="6">
        <v>1006747</v>
      </c>
      <c r="E320" s="6">
        <v>2259</v>
      </c>
      <c r="F320" s="7" t="s">
        <v>19</v>
      </c>
      <c r="G320" s="6">
        <v>80.596000000000004</v>
      </c>
      <c r="I320" s="7" t="s">
        <v>943</v>
      </c>
      <c r="J320" s="7" t="s">
        <v>406</v>
      </c>
      <c r="K320" s="7" t="s">
        <v>414</v>
      </c>
      <c r="L320" s="7" t="s">
        <v>419</v>
      </c>
      <c r="M320" s="7" t="s">
        <v>409</v>
      </c>
      <c r="N320" s="7" t="s">
        <v>410</v>
      </c>
      <c r="O320" s="7" t="s">
        <v>411</v>
      </c>
      <c r="P320" s="6">
        <v>3452</v>
      </c>
      <c r="S320" s="24" t="s">
        <v>145</v>
      </c>
      <c r="T320" s="26">
        <v>9578.2544576000018</v>
      </c>
    </row>
    <row r="321" spans="1:20" ht="15" thickBot="1" x14ac:dyDescent="0.35">
      <c r="A321" s="6">
        <v>354.9744</v>
      </c>
      <c r="B321" s="19">
        <f>(A321-G321)/G321</f>
        <v>3.1868088318550667</v>
      </c>
      <c r="C321" s="30" t="s">
        <v>124</v>
      </c>
      <c r="D321" s="6">
        <v>1019002</v>
      </c>
      <c r="E321" s="6">
        <v>280</v>
      </c>
      <c r="F321" s="7" t="s">
        <v>42</v>
      </c>
      <c r="G321" s="6">
        <v>84.784000000000006</v>
      </c>
      <c r="I321" s="7" t="s">
        <v>944</v>
      </c>
      <c r="J321" s="7" t="s">
        <v>438</v>
      </c>
      <c r="K321" s="7" t="s">
        <v>429</v>
      </c>
      <c r="L321" s="7" t="s">
        <v>945</v>
      </c>
      <c r="M321" s="7" t="s">
        <v>425</v>
      </c>
      <c r="N321" s="7" t="s">
        <v>426</v>
      </c>
      <c r="O321" s="7" t="s">
        <v>404</v>
      </c>
      <c r="P321" s="6">
        <v>7144</v>
      </c>
      <c r="S321" s="24" t="s">
        <v>383</v>
      </c>
      <c r="T321" s="26">
        <v>12070.545467200001</v>
      </c>
    </row>
    <row r="322" spans="1:20" ht="15" thickBot="1" x14ac:dyDescent="0.35">
      <c r="A322" s="6">
        <v>354.9744</v>
      </c>
      <c r="B322" s="19">
        <f>(A322-G322)/G322</f>
        <v>2.1762204724409449</v>
      </c>
      <c r="C322" s="30" t="s">
        <v>233</v>
      </c>
      <c r="D322" s="6">
        <v>1009450</v>
      </c>
      <c r="E322" s="6">
        <v>1167</v>
      </c>
      <c r="F322" s="7" t="s">
        <v>21</v>
      </c>
      <c r="G322" s="6">
        <v>111.76</v>
      </c>
      <c r="I322" s="7" t="s">
        <v>946</v>
      </c>
      <c r="J322" s="7" t="s">
        <v>456</v>
      </c>
      <c r="K322" s="7" t="s">
        <v>423</v>
      </c>
      <c r="L322" s="7" t="s">
        <v>464</v>
      </c>
      <c r="M322" s="7" t="s">
        <v>440</v>
      </c>
      <c r="N322" s="7" t="s">
        <v>426</v>
      </c>
      <c r="O322" s="7" t="s">
        <v>404</v>
      </c>
      <c r="P322" s="6">
        <v>9506</v>
      </c>
      <c r="S322" s="24" t="s">
        <v>76</v>
      </c>
      <c r="T322" s="26">
        <v>14709.1781056</v>
      </c>
    </row>
    <row r="323" spans="1:20" ht="15" thickBot="1" x14ac:dyDescent="0.35">
      <c r="A323" s="6">
        <v>354.9744</v>
      </c>
      <c r="B323" s="19">
        <f>(A323-G323)/G323</f>
        <v>1.7519101959811463</v>
      </c>
      <c r="C323" s="30" t="s">
        <v>234</v>
      </c>
      <c r="D323" s="6">
        <v>1006951</v>
      </c>
      <c r="E323" s="6">
        <v>627</v>
      </c>
      <c r="F323" s="7" t="s">
        <v>35</v>
      </c>
      <c r="G323" s="6">
        <v>128.99199999999999</v>
      </c>
      <c r="I323" s="7" t="s">
        <v>947</v>
      </c>
      <c r="J323" s="7" t="s">
        <v>413</v>
      </c>
      <c r="K323" s="7" t="s">
        <v>457</v>
      </c>
      <c r="L323" s="7" t="s">
        <v>473</v>
      </c>
      <c r="M323" s="7" t="s">
        <v>444</v>
      </c>
      <c r="N323" s="7" t="s">
        <v>410</v>
      </c>
      <c r="O323" s="7" t="s">
        <v>411</v>
      </c>
      <c r="P323" s="6">
        <v>1993</v>
      </c>
      <c r="S323" s="24" t="s">
        <v>317</v>
      </c>
      <c r="T323" s="26">
        <v>15884.253892800001</v>
      </c>
    </row>
    <row r="324" spans="1:20" ht="15" thickBot="1" x14ac:dyDescent="0.35">
      <c r="A324" s="6">
        <v>354.9744</v>
      </c>
      <c r="B324" s="19">
        <f>(A324-G324)/G324</f>
        <v>1.7359600443951166</v>
      </c>
      <c r="C324" s="30" t="s">
        <v>185</v>
      </c>
      <c r="D324" s="6">
        <v>1016058</v>
      </c>
      <c r="E324" s="6">
        <v>2764</v>
      </c>
      <c r="F324" s="7" t="s">
        <v>17</v>
      </c>
      <c r="G324" s="6">
        <v>129.744</v>
      </c>
      <c r="I324" s="7" t="s">
        <v>948</v>
      </c>
      <c r="J324" s="7" t="s">
        <v>428</v>
      </c>
      <c r="K324" s="7" t="s">
        <v>400</v>
      </c>
      <c r="L324" s="7" t="s">
        <v>619</v>
      </c>
      <c r="M324" s="7" t="s">
        <v>447</v>
      </c>
      <c r="N324" s="7" t="s">
        <v>410</v>
      </c>
      <c r="O324" s="7" t="s">
        <v>417</v>
      </c>
      <c r="P324" s="6">
        <v>1777</v>
      </c>
      <c r="S324" s="24" t="s">
        <v>125</v>
      </c>
      <c r="T324" s="26">
        <v>12379.094382400001</v>
      </c>
    </row>
    <row r="325" spans="1:20" ht="15" thickBot="1" x14ac:dyDescent="0.35">
      <c r="A325" s="6">
        <v>354.9744</v>
      </c>
      <c r="B325" s="19">
        <f>(A325-G325)/G325</f>
        <v>1.4213145616763525</v>
      </c>
      <c r="C325" s="30" t="s">
        <v>235</v>
      </c>
      <c r="D325" s="6">
        <v>1019605</v>
      </c>
      <c r="E325" s="6">
        <v>1731</v>
      </c>
      <c r="F325" s="7" t="s">
        <v>23</v>
      </c>
      <c r="G325" s="6">
        <v>146.60400000000001</v>
      </c>
      <c r="I325" s="7" t="s">
        <v>949</v>
      </c>
      <c r="J325" s="7" t="s">
        <v>399</v>
      </c>
      <c r="K325" s="7" t="s">
        <v>414</v>
      </c>
      <c r="L325" s="7" t="s">
        <v>513</v>
      </c>
      <c r="M325" s="7" t="s">
        <v>435</v>
      </c>
      <c r="N325" s="7" t="s">
        <v>436</v>
      </c>
      <c r="O325" s="7" t="s">
        <v>404</v>
      </c>
      <c r="P325" s="6">
        <v>5775</v>
      </c>
      <c r="S325" s="24" t="s">
        <v>41</v>
      </c>
      <c r="T325" s="26">
        <v>12893.1398816</v>
      </c>
    </row>
    <row r="326" spans="1:20" ht="15" thickBot="1" x14ac:dyDescent="0.35">
      <c r="A326" s="6">
        <v>354.9744</v>
      </c>
      <c r="B326" s="19">
        <f>(A326-G326)/G326</f>
        <v>0.88623533412684907</v>
      </c>
      <c r="C326" s="30" t="s">
        <v>144</v>
      </c>
      <c r="D326" s="6">
        <v>1019076</v>
      </c>
      <c r="E326" s="6">
        <v>2067</v>
      </c>
      <c r="F326" s="7" t="s">
        <v>27</v>
      </c>
      <c r="G326" s="6">
        <v>188.19200000000001</v>
      </c>
      <c r="I326" s="7" t="s">
        <v>950</v>
      </c>
      <c r="J326" s="7" t="s">
        <v>456</v>
      </c>
      <c r="K326" s="7" t="s">
        <v>542</v>
      </c>
      <c r="L326" s="7" t="s">
        <v>641</v>
      </c>
      <c r="M326" s="7" t="s">
        <v>447</v>
      </c>
      <c r="N326" s="7" t="s">
        <v>410</v>
      </c>
      <c r="O326" s="7" t="s">
        <v>404</v>
      </c>
      <c r="P326" s="6">
        <v>6991</v>
      </c>
      <c r="S326" s="24" t="s">
        <v>247</v>
      </c>
      <c r="T326" s="26">
        <v>11180.960153600001</v>
      </c>
    </row>
    <row r="327" spans="1:20" ht="15" thickBot="1" x14ac:dyDescent="0.35">
      <c r="A327" s="6">
        <v>354.9744</v>
      </c>
      <c r="B327" s="19">
        <f>(A327-G327)/G327</f>
        <v>200.23265306122448</v>
      </c>
      <c r="C327" s="30" t="s">
        <v>165</v>
      </c>
      <c r="D327" s="6">
        <v>1010859</v>
      </c>
      <c r="E327" s="6">
        <v>598</v>
      </c>
      <c r="F327" s="7" t="s">
        <v>27</v>
      </c>
      <c r="G327" s="6">
        <v>1.764</v>
      </c>
      <c r="I327" s="7" t="s">
        <v>951</v>
      </c>
      <c r="J327" s="7" t="s">
        <v>489</v>
      </c>
      <c r="K327" s="7" t="s">
        <v>442</v>
      </c>
      <c r="L327" s="7" t="s">
        <v>952</v>
      </c>
      <c r="M327" s="7" t="s">
        <v>440</v>
      </c>
      <c r="N327" s="7" t="s">
        <v>426</v>
      </c>
      <c r="O327" s="7" t="s">
        <v>411</v>
      </c>
      <c r="P327" s="6">
        <v>1214</v>
      </c>
      <c r="S327" s="24" t="s">
        <v>337</v>
      </c>
      <c r="T327" s="26">
        <v>13424.809928000002</v>
      </c>
    </row>
    <row r="328" spans="1:20" ht="15" thickBot="1" x14ac:dyDescent="0.35">
      <c r="A328" s="6">
        <v>354.9744</v>
      </c>
      <c r="B328" s="19">
        <f>(A328-G328)/G328</f>
        <v>71.562224039247752</v>
      </c>
      <c r="C328" s="30" t="s">
        <v>236</v>
      </c>
      <c r="D328" s="6">
        <v>1005919</v>
      </c>
      <c r="E328" s="6">
        <v>2351</v>
      </c>
      <c r="F328" s="7" t="s">
        <v>87</v>
      </c>
      <c r="G328" s="6">
        <v>4.8920000000000003</v>
      </c>
      <c r="I328" s="7" t="s">
        <v>953</v>
      </c>
      <c r="J328" s="7" t="s">
        <v>456</v>
      </c>
      <c r="K328" s="7" t="s">
        <v>429</v>
      </c>
      <c r="L328" s="7" t="s">
        <v>539</v>
      </c>
      <c r="M328" s="7" t="s">
        <v>420</v>
      </c>
      <c r="N328" s="7" t="s">
        <v>403</v>
      </c>
      <c r="O328" s="7" t="s">
        <v>404</v>
      </c>
      <c r="P328" s="6">
        <v>6132</v>
      </c>
      <c r="S328" s="24" t="s">
        <v>257</v>
      </c>
      <c r="T328" s="26">
        <v>12130.9574192</v>
      </c>
    </row>
    <row r="329" spans="1:20" ht="15" thickBot="1" x14ac:dyDescent="0.35">
      <c r="A329" s="6">
        <v>361.42847999999998</v>
      </c>
      <c r="B329" s="19">
        <f>(A329-G329)/G329</f>
        <v>3.936738239632847</v>
      </c>
      <c r="C329" s="30" t="s">
        <v>237</v>
      </c>
      <c r="D329" s="6">
        <v>1008654</v>
      </c>
      <c r="E329" s="6">
        <v>342</v>
      </c>
      <c r="F329" s="7" t="s">
        <v>42</v>
      </c>
      <c r="G329" s="6">
        <v>73.212000000000003</v>
      </c>
      <c r="I329" s="7" t="s">
        <v>954</v>
      </c>
      <c r="J329" s="7" t="s">
        <v>413</v>
      </c>
      <c r="K329" s="7" t="s">
        <v>442</v>
      </c>
      <c r="L329" s="7" t="s">
        <v>955</v>
      </c>
      <c r="M329" s="7" t="s">
        <v>447</v>
      </c>
      <c r="N329" s="7" t="s">
        <v>410</v>
      </c>
      <c r="O329" s="7" t="s">
        <v>404</v>
      </c>
      <c r="P329" s="6">
        <v>9741</v>
      </c>
      <c r="S329" s="24" t="s">
        <v>361</v>
      </c>
      <c r="T329" s="26">
        <v>14562.9355488</v>
      </c>
    </row>
    <row r="330" spans="1:20" ht="15" thickBot="1" x14ac:dyDescent="0.35">
      <c r="A330" s="6">
        <v>371.1096</v>
      </c>
      <c r="B330" s="19">
        <f>(A330-G330)/G330</f>
        <v>8.7670702179176754</v>
      </c>
      <c r="C330" s="30" t="s">
        <v>238</v>
      </c>
      <c r="D330" s="6">
        <v>1009237</v>
      </c>
      <c r="E330" s="6">
        <v>487</v>
      </c>
      <c r="F330" s="7" t="s">
        <v>87</v>
      </c>
      <c r="G330" s="6">
        <v>37.996000000000002</v>
      </c>
      <c r="I330" s="7" t="s">
        <v>956</v>
      </c>
      <c r="J330" s="7" t="s">
        <v>399</v>
      </c>
      <c r="K330" s="7" t="s">
        <v>461</v>
      </c>
      <c r="L330" s="7" t="s">
        <v>957</v>
      </c>
      <c r="M330" s="7" t="s">
        <v>416</v>
      </c>
      <c r="N330" s="7" t="s">
        <v>403</v>
      </c>
      <c r="O330" s="7" t="s">
        <v>404</v>
      </c>
      <c r="P330" s="6">
        <v>2645</v>
      </c>
      <c r="S330" s="24" t="s">
        <v>221</v>
      </c>
      <c r="T330" s="26">
        <v>15893.541521600002</v>
      </c>
    </row>
    <row r="331" spans="1:20" ht="15" thickBot="1" x14ac:dyDescent="0.35">
      <c r="A331" s="6">
        <v>371.1096</v>
      </c>
      <c r="B331" s="19">
        <f>(A331-G331)/G331</f>
        <v>0.80469178548503184</v>
      </c>
      <c r="C331" s="30" t="s">
        <v>163</v>
      </c>
      <c r="D331" s="6">
        <v>1010256</v>
      </c>
      <c r="E331" s="6">
        <v>550</v>
      </c>
      <c r="F331" s="7" t="s">
        <v>23</v>
      </c>
      <c r="G331" s="6">
        <v>205.636</v>
      </c>
      <c r="I331" s="7" t="s">
        <v>958</v>
      </c>
      <c r="J331" s="7" t="s">
        <v>428</v>
      </c>
      <c r="K331" s="7" t="s">
        <v>414</v>
      </c>
      <c r="L331" s="7" t="s">
        <v>959</v>
      </c>
      <c r="M331" s="7" t="s">
        <v>465</v>
      </c>
      <c r="N331" s="7" t="s">
        <v>436</v>
      </c>
      <c r="O331" s="7" t="s">
        <v>417</v>
      </c>
      <c r="P331" s="6">
        <v>2374</v>
      </c>
      <c r="S331" s="24" t="s">
        <v>135</v>
      </c>
      <c r="T331" s="26">
        <v>13709.3499472</v>
      </c>
    </row>
    <row r="332" spans="1:20" ht="15" thickBot="1" x14ac:dyDescent="0.35">
      <c r="A332" s="6">
        <v>371.1096</v>
      </c>
      <c r="B332" s="19">
        <f>(A332-G332)/G332</f>
        <v>17.393616177636797</v>
      </c>
      <c r="C332" s="30" t="s">
        <v>239</v>
      </c>
      <c r="D332" s="6">
        <v>1012913</v>
      </c>
      <c r="E332" s="6">
        <v>2776</v>
      </c>
      <c r="F332" s="7" t="s">
        <v>23</v>
      </c>
      <c r="G332" s="6">
        <v>20.175999999999998</v>
      </c>
      <c r="I332" s="7" t="s">
        <v>960</v>
      </c>
      <c r="J332" s="7" t="s">
        <v>489</v>
      </c>
      <c r="K332" s="7" t="s">
        <v>414</v>
      </c>
      <c r="L332" s="7" t="s">
        <v>961</v>
      </c>
      <c r="M332" s="7" t="s">
        <v>402</v>
      </c>
      <c r="N332" s="7" t="s">
        <v>403</v>
      </c>
      <c r="O332" s="7" t="s">
        <v>411</v>
      </c>
      <c r="P332" s="6">
        <v>3185</v>
      </c>
      <c r="S332" s="24" t="s">
        <v>129</v>
      </c>
      <c r="T332" s="26">
        <v>12449.092156800001</v>
      </c>
    </row>
    <row r="333" spans="1:20" ht="15" thickBot="1" x14ac:dyDescent="0.35">
      <c r="A333" s="6">
        <v>371.1096</v>
      </c>
      <c r="B333" s="19">
        <f>(A333-G333)/G333</f>
        <v>15.549661077417054</v>
      </c>
      <c r="C333" s="30" t="s">
        <v>68</v>
      </c>
      <c r="D333" s="6">
        <v>1009798</v>
      </c>
      <c r="E333" s="6">
        <v>981</v>
      </c>
      <c r="F333" s="7" t="s">
        <v>35</v>
      </c>
      <c r="G333" s="6">
        <v>22.423999999999999</v>
      </c>
      <c r="I333" s="7" t="s">
        <v>962</v>
      </c>
      <c r="J333" s="7" t="s">
        <v>428</v>
      </c>
      <c r="K333" s="7" t="s">
        <v>542</v>
      </c>
      <c r="L333" s="7" t="s">
        <v>862</v>
      </c>
      <c r="M333" s="7" t="s">
        <v>444</v>
      </c>
      <c r="N333" s="7" t="s">
        <v>410</v>
      </c>
      <c r="O333" s="7" t="s">
        <v>417</v>
      </c>
      <c r="P333" s="6">
        <v>8181</v>
      </c>
      <c r="S333" s="24" t="s">
        <v>244</v>
      </c>
      <c r="T333" s="26">
        <v>17185.948015999998</v>
      </c>
    </row>
    <row r="334" spans="1:20" ht="15" thickBot="1" x14ac:dyDescent="0.35">
      <c r="A334" s="6">
        <v>371.1096</v>
      </c>
      <c r="B334" s="19">
        <f>(A334-G334)/G334</f>
        <v>12.233119383825418</v>
      </c>
      <c r="C334" s="30" t="s">
        <v>240</v>
      </c>
      <c r="D334" s="6">
        <v>1016025</v>
      </c>
      <c r="E334" s="6">
        <v>2542</v>
      </c>
      <c r="F334" s="7" t="s">
        <v>25</v>
      </c>
      <c r="G334" s="6">
        <v>28.044</v>
      </c>
      <c r="I334" s="7" t="s">
        <v>963</v>
      </c>
      <c r="J334" s="7" t="s">
        <v>428</v>
      </c>
      <c r="K334" s="7" t="s">
        <v>407</v>
      </c>
      <c r="L334" s="7" t="s">
        <v>551</v>
      </c>
      <c r="M334" s="7" t="s">
        <v>420</v>
      </c>
      <c r="N334" s="7" t="s">
        <v>403</v>
      </c>
      <c r="O334" s="7" t="s">
        <v>404</v>
      </c>
      <c r="P334" s="6">
        <v>7602</v>
      </c>
      <c r="S334" s="24" t="s">
        <v>138</v>
      </c>
      <c r="T334" s="26">
        <v>15042.939372799998</v>
      </c>
    </row>
    <row r="335" spans="1:20" ht="15" thickBot="1" x14ac:dyDescent="0.35">
      <c r="A335" s="6">
        <v>371.1096</v>
      </c>
      <c r="B335" s="19">
        <f>(A335-G335)/G335</f>
        <v>10.404720344191764</v>
      </c>
      <c r="C335" s="30" t="s">
        <v>22</v>
      </c>
      <c r="D335" s="6">
        <v>1019209</v>
      </c>
      <c r="E335" s="6">
        <v>2754</v>
      </c>
      <c r="F335" s="7" t="s">
        <v>31</v>
      </c>
      <c r="G335" s="6">
        <v>32.54</v>
      </c>
      <c r="I335" s="7" t="s">
        <v>964</v>
      </c>
      <c r="J335" s="7" t="s">
        <v>456</v>
      </c>
      <c r="K335" s="7" t="s">
        <v>423</v>
      </c>
      <c r="L335" s="7" t="s">
        <v>630</v>
      </c>
      <c r="M335" s="7" t="s">
        <v>465</v>
      </c>
      <c r="N335" s="7" t="s">
        <v>436</v>
      </c>
      <c r="O335" s="7" t="s">
        <v>404</v>
      </c>
      <c r="P335" s="6">
        <v>3142</v>
      </c>
      <c r="S335" s="24" t="s">
        <v>210</v>
      </c>
      <c r="T335" s="26">
        <v>10299.757712000002</v>
      </c>
    </row>
    <row r="336" spans="1:20" ht="15" thickBot="1" x14ac:dyDescent="0.35">
      <c r="A336" s="6">
        <v>371.1096</v>
      </c>
      <c r="B336" s="19">
        <f>(A336-G336)/G336</f>
        <v>9.3338605480062391</v>
      </c>
      <c r="C336" s="30" t="s">
        <v>241</v>
      </c>
      <c r="D336" s="6">
        <v>1014897</v>
      </c>
      <c r="E336" s="6">
        <v>2171</v>
      </c>
      <c r="F336" s="7" t="s">
        <v>19</v>
      </c>
      <c r="G336" s="6">
        <v>35.911999999999999</v>
      </c>
      <c r="I336" s="7" t="s">
        <v>965</v>
      </c>
      <c r="J336" s="7" t="s">
        <v>399</v>
      </c>
      <c r="K336" s="7" t="s">
        <v>433</v>
      </c>
      <c r="L336" s="7" t="s">
        <v>475</v>
      </c>
      <c r="M336" s="7" t="s">
        <v>409</v>
      </c>
      <c r="N336" s="7" t="s">
        <v>410</v>
      </c>
      <c r="O336" s="7" t="s">
        <v>417</v>
      </c>
      <c r="P336" s="6">
        <v>9078</v>
      </c>
      <c r="S336" s="24" t="s">
        <v>79</v>
      </c>
      <c r="T336" s="26">
        <v>14356.822097600001</v>
      </c>
    </row>
    <row r="337" spans="1:20" ht="15" thickBot="1" x14ac:dyDescent="0.35">
      <c r="A337" s="6">
        <v>371.1096</v>
      </c>
      <c r="B337" s="19">
        <f>(A337-G337)/G337</f>
        <v>9.3338605480062391</v>
      </c>
      <c r="C337" s="30" t="s">
        <v>189</v>
      </c>
      <c r="D337" s="6">
        <v>1019706</v>
      </c>
      <c r="E337" s="6">
        <v>2595</v>
      </c>
      <c r="F337" s="7" t="s">
        <v>27</v>
      </c>
      <c r="G337" s="6">
        <v>35.911999999999999</v>
      </c>
      <c r="I337" s="7" t="s">
        <v>966</v>
      </c>
      <c r="J337" s="7" t="s">
        <v>489</v>
      </c>
      <c r="K337" s="7" t="s">
        <v>423</v>
      </c>
      <c r="L337" s="7" t="s">
        <v>840</v>
      </c>
      <c r="M337" s="7" t="s">
        <v>465</v>
      </c>
      <c r="N337" s="7" t="s">
        <v>436</v>
      </c>
      <c r="O337" s="7" t="s">
        <v>404</v>
      </c>
      <c r="P337" s="6">
        <v>7831</v>
      </c>
      <c r="S337" s="24" t="s">
        <v>136</v>
      </c>
      <c r="T337" s="26">
        <v>16024.734856000005</v>
      </c>
    </row>
    <row r="338" spans="1:20" ht="15" thickBot="1" x14ac:dyDescent="0.35">
      <c r="A338" s="6">
        <v>371.1096</v>
      </c>
      <c r="B338" s="19">
        <f>(A338-G338)/G338</f>
        <v>6.6872483221476502</v>
      </c>
      <c r="C338" s="30" t="s">
        <v>242</v>
      </c>
      <c r="D338" s="6">
        <v>1017796</v>
      </c>
      <c r="E338" s="6">
        <v>2508</v>
      </c>
      <c r="F338" s="7" t="s">
        <v>27</v>
      </c>
      <c r="G338" s="6">
        <v>48.276000000000003</v>
      </c>
      <c r="I338" s="7" t="s">
        <v>967</v>
      </c>
      <c r="J338" s="7" t="s">
        <v>438</v>
      </c>
      <c r="K338" s="7" t="s">
        <v>423</v>
      </c>
      <c r="L338" s="7" t="s">
        <v>968</v>
      </c>
      <c r="M338" s="7" t="s">
        <v>402</v>
      </c>
      <c r="N338" s="7" t="s">
        <v>403</v>
      </c>
      <c r="O338" s="7" t="s">
        <v>404</v>
      </c>
      <c r="P338" s="6">
        <v>5053</v>
      </c>
      <c r="S338" s="24" t="s">
        <v>95</v>
      </c>
      <c r="T338" s="26">
        <v>14850.341843200003</v>
      </c>
    </row>
    <row r="339" spans="1:20" ht="15" thickBot="1" x14ac:dyDescent="0.35">
      <c r="A339" s="6">
        <v>371.1096</v>
      </c>
      <c r="B339" s="19">
        <f>(A339-G339)/G339</f>
        <v>6.3452141556488009</v>
      </c>
      <c r="C339" s="30" t="s">
        <v>222</v>
      </c>
      <c r="D339" s="6">
        <v>1017487</v>
      </c>
      <c r="E339" s="6">
        <v>1060</v>
      </c>
      <c r="F339" s="7" t="s">
        <v>31</v>
      </c>
      <c r="G339" s="6">
        <v>50.524000000000001</v>
      </c>
      <c r="I339" s="7" t="s">
        <v>969</v>
      </c>
      <c r="J339" s="7" t="s">
        <v>438</v>
      </c>
      <c r="K339" s="7" t="s">
        <v>400</v>
      </c>
      <c r="L339" s="7" t="s">
        <v>800</v>
      </c>
      <c r="M339" s="7" t="s">
        <v>416</v>
      </c>
      <c r="N339" s="7" t="s">
        <v>403</v>
      </c>
      <c r="O339" s="7" t="s">
        <v>404</v>
      </c>
      <c r="P339" s="6">
        <v>4813</v>
      </c>
      <c r="S339" s="24" t="s">
        <v>333</v>
      </c>
      <c r="T339" s="26">
        <v>13077.5962048</v>
      </c>
    </row>
    <row r="340" spans="1:20" ht="15" thickBot="1" x14ac:dyDescent="0.35">
      <c r="A340" s="6">
        <v>371.1096</v>
      </c>
      <c r="B340" s="19">
        <f>(A340-G340)/G340</f>
        <v>5.7449945474372957</v>
      </c>
      <c r="C340" s="30" t="s">
        <v>243</v>
      </c>
      <c r="D340" s="6">
        <v>1011534</v>
      </c>
      <c r="E340" s="6">
        <v>657</v>
      </c>
      <c r="F340" s="7" t="s">
        <v>23</v>
      </c>
      <c r="G340" s="6">
        <v>55.02</v>
      </c>
      <c r="I340" s="7" t="s">
        <v>970</v>
      </c>
      <c r="J340" s="7" t="s">
        <v>438</v>
      </c>
      <c r="K340" s="7" t="s">
        <v>414</v>
      </c>
      <c r="L340" s="7" t="s">
        <v>879</v>
      </c>
      <c r="M340" s="7" t="s">
        <v>409</v>
      </c>
      <c r="N340" s="7" t="s">
        <v>410</v>
      </c>
      <c r="O340" s="7" t="s">
        <v>411</v>
      </c>
      <c r="P340" s="6">
        <v>2701</v>
      </c>
      <c r="S340" s="24" t="s">
        <v>332</v>
      </c>
      <c r="T340" s="26">
        <v>10027.2736608</v>
      </c>
    </row>
    <row r="341" spans="1:20" ht="15" thickBot="1" x14ac:dyDescent="0.35">
      <c r="A341" s="6">
        <v>371.1096</v>
      </c>
      <c r="B341" s="19">
        <f>(A341-G341)/G341</f>
        <v>4.1629048414023373</v>
      </c>
      <c r="C341" s="30" t="s">
        <v>244</v>
      </c>
      <c r="D341" s="6">
        <v>1018836</v>
      </c>
      <c r="E341" s="6">
        <v>2</v>
      </c>
      <c r="F341" s="7" t="s">
        <v>23</v>
      </c>
      <c r="G341" s="6">
        <v>71.88</v>
      </c>
      <c r="I341" s="7" t="s">
        <v>971</v>
      </c>
      <c r="J341" s="7" t="s">
        <v>496</v>
      </c>
      <c r="K341" s="7" t="s">
        <v>457</v>
      </c>
      <c r="L341" s="7" t="s">
        <v>598</v>
      </c>
      <c r="M341" s="7" t="s">
        <v>478</v>
      </c>
      <c r="N341" s="7" t="s">
        <v>426</v>
      </c>
      <c r="O341" s="7" t="s">
        <v>417</v>
      </c>
      <c r="P341" s="6">
        <v>3803</v>
      </c>
      <c r="S341" s="24" t="s">
        <v>320</v>
      </c>
      <c r="T341" s="26">
        <v>13997.685630399998</v>
      </c>
    </row>
    <row r="342" spans="1:20" ht="15" thickBot="1" x14ac:dyDescent="0.35">
      <c r="A342" s="6">
        <v>371.1096</v>
      </c>
      <c r="B342" s="19">
        <f>(A342-G342)/G342</f>
        <v>2.9329122509537937</v>
      </c>
      <c r="C342" s="30" t="s">
        <v>80</v>
      </c>
      <c r="D342" s="6">
        <v>1012203</v>
      </c>
      <c r="E342" s="6">
        <v>2270</v>
      </c>
      <c r="F342" s="7" t="s">
        <v>23</v>
      </c>
      <c r="G342" s="6">
        <v>94.36</v>
      </c>
      <c r="I342" s="7" t="s">
        <v>972</v>
      </c>
      <c r="J342" s="7" t="s">
        <v>406</v>
      </c>
      <c r="K342" s="7" t="s">
        <v>542</v>
      </c>
      <c r="L342" s="7" t="s">
        <v>973</v>
      </c>
      <c r="M342" s="7" t="s">
        <v>459</v>
      </c>
      <c r="N342" s="7" t="s">
        <v>436</v>
      </c>
      <c r="O342" s="7" t="s">
        <v>411</v>
      </c>
      <c r="P342" s="6">
        <v>6719</v>
      </c>
      <c r="S342" s="24" t="s">
        <v>110</v>
      </c>
      <c r="T342" s="26">
        <v>12451.986183999999</v>
      </c>
    </row>
    <row r="343" spans="1:20" ht="15" thickBot="1" x14ac:dyDescent="0.35">
      <c r="A343" s="6">
        <v>371.1096</v>
      </c>
      <c r="B343" s="19">
        <f>(A343-G343)/G343</f>
        <v>2.0304556589906912</v>
      </c>
      <c r="C343" s="30" t="s">
        <v>245</v>
      </c>
      <c r="D343" s="6">
        <v>1009707</v>
      </c>
      <c r="E343" s="6">
        <v>1431</v>
      </c>
      <c r="F343" s="7" t="s">
        <v>21</v>
      </c>
      <c r="G343" s="6">
        <v>122.46</v>
      </c>
      <c r="I343" s="7" t="s">
        <v>974</v>
      </c>
      <c r="J343" s="7" t="s">
        <v>496</v>
      </c>
      <c r="K343" s="7" t="s">
        <v>414</v>
      </c>
      <c r="L343" s="7" t="s">
        <v>580</v>
      </c>
      <c r="M343" s="7" t="s">
        <v>425</v>
      </c>
      <c r="N343" s="7" t="s">
        <v>426</v>
      </c>
      <c r="O343" s="7" t="s">
        <v>417</v>
      </c>
      <c r="P343" s="6">
        <v>8872</v>
      </c>
      <c r="S343" s="24" t="s">
        <v>115</v>
      </c>
      <c r="T343" s="26">
        <v>12067.1456464</v>
      </c>
    </row>
    <row r="344" spans="1:20" ht="15" thickBot="1" x14ac:dyDescent="0.35">
      <c r="A344" s="6">
        <v>371.1096</v>
      </c>
      <c r="B344" s="19">
        <f>(A344-G344)/G344</f>
        <v>2.0304556589906912</v>
      </c>
      <c r="C344" s="30" t="s">
        <v>246</v>
      </c>
      <c r="D344" s="6">
        <v>1018758</v>
      </c>
      <c r="E344" s="6">
        <v>2192</v>
      </c>
      <c r="F344" s="7" t="s">
        <v>35</v>
      </c>
      <c r="G344" s="6">
        <v>122.46</v>
      </c>
      <c r="I344" s="7" t="s">
        <v>975</v>
      </c>
      <c r="J344" s="7" t="s">
        <v>438</v>
      </c>
      <c r="K344" s="7" t="s">
        <v>429</v>
      </c>
      <c r="L344" s="7" t="s">
        <v>976</v>
      </c>
      <c r="M344" s="7" t="s">
        <v>425</v>
      </c>
      <c r="N344" s="7" t="s">
        <v>426</v>
      </c>
      <c r="O344" s="7" t="s">
        <v>417</v>
      </c>
      <c r="P344" s="6">
        <v>5426</v>
      </c>
      <c r="S344" s="24" t="s">
        <v>365</v>
      </c>
      <c r="T344" s="26">
        <v>10524.535984</v>
      </c>
    </row>
    <row r="345" spans="1:20" ht="15" thickBot="1" x14ac:dyDescent="0.35">
      <c r="A345" s="6">
        <v>371.1096</v>
      </c>
      <c r="B345" s="19">
        <f>(A345-G345)/G345</f>
        <v>1.4806791443850269</v>
      </c>
      <c r="C345" s="30" t="s">
        <v>183</v>
      </c>
      <c r="D345" s="6">
        <v>1007426</v>
      </c>
      <c r="E345" s="6">
        <v>804</v>
      </c>
      <c r="F345" s="7" t="s">
        <v>21</v>
      </c>
      <c r="G345" s="6">
        <v>149.6</v>
      </c>
      <c r="I345" s="7" t="s">
        <v>977</v>
      </c>
      <c r="J345" s="7" t="s">
        <v>406</v>
      </c>
      <c r="K345" s="7" t="s">
        <v>542</v>
      </c>
      <c r="L345" s="7" t="s">
        <v>978</v>
      </c>
      <c r="M345" s="7" t="s">
        <v>465</v>
      </c>
      <c r="N345" s="7" t="s">
        <v>436</v>
      </c>
      <c r="O345" s="7" t="s">
        <v>417</v>
      </c>
      <c r="P345" s="6">
        <v>5781</v>
      </c>
      <c r="S345" s="24" t="s">
        <v>167</v>
      </c>
      <c r="T345" s="26">
        <v>9652.628012799998</v>
      </c>
    </row>
    <row r="346" spans="1:20" ht="15" thickBot="1" x14ac:dyDescent="0.35">
      <c r="A346" s="6">
        <v>371.1096</v>
      </c>
      <c r="B346" s="19">
        <f>(A346-G346)/G346</f>
        <v>8.5440181051332171</v>
      </c>
      <c r="C346" s="30" t="s">
        <v>247</v>
      </c>
      <c r="D346" s="6">
        <v>1009234</v>
      </c>
      <c r="E346" s="6">
        <v>1273</v>
      </c>
      <c r="F346" s="7" t="s">
        <v>19</v>
      </c>
      <c r="G346" s="6">
        <v>38.884</v>
      </c>
      <c r="I346" s="7" t="s">
        <v>979</v>
      </c>
      <c r="J346" s="7" t="s">
        <v>432</v>
      </c>
      <c r="K346" s="7" t="s">
        <v>542</v>
      </c>
      <c r="L346" s="7" t="s">
        <v>738</v>
      </c>
      <c r="M346" s="7" t="s">
        <v>425</v>
      </c>
      <c r="N346" s="7" t="s">
        <v>426</v>
      </c>
      <c r="O346" s="7" t="s">
        <v>404</v>
      </c>
      <c r="P346" s="6">
        <v>1267</v>
      </c>
      <c r="S346" s="24" t="s">
        <v>220</v>
      </c>
      <c r="T346" s="26">
        <v>12898.878318400002</v>
      </c>
    </row>
    <row r="347" spans="1:20" ht="15" thickBot="1" x14ac:dyDescent="0.35">
      <c r="A347" s="6">
        <v>371.1096</v>
      </c>
      <c r="B347" s="19">
        <f>(A347-G347)/G347</f>
        <v>7.5218517497933313</v>
      </c>
      <c r="C347" s="30" t="s">
        <v>248</v>
      </c>
      <c r="D347" s="6">
        <v>1006441</v>
      </c>
      <c r="E347" s="6">
        <v>1300</v>
      </c>
      <c r="F347" s="7" t="s">
        <v>35</v>
      </c>
      <c r="G347" s="6">
        <v>43.548000000000002</v>
      </c>
      <c r="I347" s="7" t="s">
        <v>980</v>
      </c>
      <c r="J347" s="7" t="s">
        <v>432</v>
      </c>
      <c r="K347" s="7" t="s">
        <v>457</v>
      </c>
      <c r="L347" s="7" t="s">
        <v>635</v>
      </c>
      <c r="M347" s="7" t="s">
        <v>447</v>
      </c>
      <c r="N347" s="7" t="s">
        <v>410</v>
      </c>
      <c r="O347" s="7" t="s">
        <v>404</v>
      </c>
      <c r="P347" s="6">
        <v>2550</v>
      </c>
      <c r="S347" s="24" t="s">
        <v>260</v>
      </c>
      <c r="T347" s="26">
        <v>10353.287768000002</v>
      </c>
    </row>
    <row r="348" spans="1:20" ht="15" thickBot="1" x14ac:dyDescent="0.35">
      <c r="A348" s="6">
        <v>371.1096</v>
      </c>
      <c r="B348" s="19">
        <f>(A348-G348)/G348</f>
        <v>1.8231567416243193</v>
      </c>
      <c r="C348" s="30" t="s">
        <v>249</v>
      </c>
      <c r="D348" s="6">
        <v>1010009</v>
      </c>
      <c r="E348" s="6">
        <v>2760</v>
      </c>
      <c r="F348" s="7" t="s">
        <v>17</v>
      </c>
      <c r="G348" s="6">
        <v>131.452</v>
      </c>
      <c r="I348" s="7" t="s">
        <v>981</v>
      </c>
      <c r="J348" s="7" t="s">
        <v>413</v>
      </c>
      <c r="K348" s="7" t="s">
        <v>414</v>
      </c>
      <c r="L348" s="7" t="s">
        <v>982</v>
      </c>
      <c r="M348" s="7" t="s">
        <v>402</v>
      </c>
      <c r="N348" s="7" t="s">
        <v>403</v>
      </c>
      <c r="O348" s="7" t="s">
        <v>404</v>
      </c>
      <c r="P348" s="6">
        <v>4417</v>
      </c>
      <c r="S348" s="24" t="s">
        <v>286</v>
      </c>
      <c r="T348" s="26">
        <v>12581.987745599998</v>
      </c>
    </row>
    <row r="349" spans="1:20" ht="15" thickBot="1" x14ac:dyDescent="0.35">
      <c r="A349" s="6">
        <v>371.1096</v>
      </c>
      <c r="B349" s="19">
        <f>(A349-G349)/G349</f>
        <v>1.8231567416243193</v>
      </c>
      <c r="C349" s="30" t="s">
        <v>250</v>
      </c>
      <c r="D349" s="6">
        <v>1013004</v>
      </c>
      <c r="E349" s="6">
        <v>2581</v>
      </c>
      <c r="F349" s="7" t="s">
        <v>23</v>
      </c>
      <c r="G349" s="6">
        <v>131.452</v>
      </c>
      <c r="I349" s="7" t="s">
        <v>983</v>
      </c>
      <c r="J349" s="7" t="s">
        <v>422</v>
      </c>
      <c r="K349" s="7" t="s">
        <v>457</v>
      </c>
      <c r="L349" s="7" t="s">
        <v>741</v>
      </c>
      <c r="M349" s="7" t="s">
        <v>465</v>
      </c>
      <c r="N349" s="7" t="s">
        <v>436</v>
      </c>
      <c r="O349" s="7" t="s">
        <v>411</v>
      </c>
      <c r="P349" s="6">
        <v>5184</v>
      </c>
      <c r="S349" s="24" t="s">
        <v>26</v>
      </c>
      <c r="T349" s="26">
        <v>13322.473209</v>
      </c>
    </row>
    <row r="350" spans="1:20" ht="15" thickBot="1" x14ac:dyDescent="0.35">
      <c r="A350" s="6">
        <v>371.1096</v>
      </c>
      <c r="B350" s="19">
        <f>(A350-G350)/G350</f>
        <v>1.4952234952396319</v>
      </c>
      <c r="C350" s="30" t="s">
        <v>75</v>
      </c>
      <c r="D350" s="6">
        <v>1007664</v>
      </c>
      <c r="E350" s="6">
        <v>258</v>
      </c>
      <c r="F350" s="7" t="s">
        <v>31</v>
      </c>
      <c r="G350" s="6">
        <v>148.72800000000001</v>
      </c>
      <c r="I350" s="7" t="s">
        <v>984</v>
      </c>
      <c r="J350" s="7" t="s">
        <v>399</v>
      </c>
      <c r="K350" s="7" t="s">
        <v>542</v>
      </c>
      <c r="L350" s="7" t="s">
        <v>985</v>
      </c>
      <c r="M350" s="7" t="s">
        <v>459</v>
      </c>
      <c r="N350" s="7" t="s">
        <v>436</v>
      </c>
      <c r="O350" s="7" t="s">
        <v>411</v>
      </c>
      <c r="P350" s="6">
        <v>5802</v>
      </c>
      <c r="S350" s="24" t="s">
        <v>94</v>
      </c>
      <c r="T350" s="26">
        <v>16250.351669999998</v>
      </c>
    </row>
    <row r="351" spans="1:20" ht="15" thickBot="1" x14ac:dyDescent="0.35">
      <c r="A351" s="6">
        <v>387.2448</v>
      </c>
      <c r="B351" s="19">
        <f>(A351-G351)/G351</f>
        <v>0.84286448518074353</v>
      </c>
      <c r="C351" s="30" t="s">
        <v>67</v>
      </c>
      <c r="D351" s="6">
        <v>1016248</v>
      </c>
      <c r="E351" s="6">
        <v>2794</v>
      </c>
      <c r="F351" s="7" t="s">
        <v>17</v>
      </c>
      <c r="G351" s="6">
        <v>210.13200000000001</v>
      </c>
      <c r="I351" s="7" t="s">
        <v>986</v>
      </c>
      <c r="J351" s="7" t="s">
        <v>428</v>
      </c>
      <c r="K351" s="7" t="s">
        <v>542</v>
      </c>
      <c r="L351" s="7" t="s">
        <v>935</v>
      </c>
      <c r="M351" s="7" t="s">
        <v>425</v>
      </c>
      <c r="N351" s="7" t="s">
        <v>426</v>
      </c>
      <c r="O351" s="7" t="s">
        <v>404</v>
      </c>
      <c r="P351" s="6">
        <v>6939</v>
      </c>
      <c r="S351" s="24" t="s">
        <v>386</v>
      </c>
      <c r="T351" s="26">
        <v>11064.311032</v>
      </c>
    </row>
    <row r="352" spans="1:20" ht="15" thickBot="1" x14ac:dyDescent="0.35">
      <c r="A352" s="6">
        <v>387.2448</v>
      </c>
      <c r="B352" s="19">
        <f>(A352-G352)/G352</f>
        <v>8.3827485946888931</v>
      </c>
      <c r="C352" s="30" t="s">
        <v>201</v>
      </c>
      <c r="D352" s="6">
        <v>1007515</v>
      </c>
      <c r="E352" s="6">
        <v>1760</v>
      </c>
      <c r="F352" s="7" t="s">
        <v>17</v>
      </c>
      <c r="G352" s="6">
        <v>41.271999999999998</v>
      </c>
      <c r="I352" s="7" t="s">
        <v>987</v>
      </c>
      <c r="J352" s="7" t="s">
        <v>413</v>
      </c>
      <c r="K352" s="7" t="s">
        <v>542</v>
      </c>
      <c r="L352" s="7" t="s">
        <v>935</v>
      </c>
      <c r="M352" s="7" t="s">
        <v>402</v>
      </c>
      <c r="N352" s="7" t="s">
        <v>403</v>
      </c>
      <c r="O352" s="7" t="s">
        <v>411</v>
      </c>
      <c r="P352" s="6">
        <v>8842</v>
      </c>
      <c r="S352" s="24" t="s">
        <v>270</v>
      </c>
      <c r="T352" s="26">
        <v>15098.425371200001</v>
      </c>
    </row>
    <row r="353" spans="1:20" ht="15" thickBot="1" x14ac:dyDescent="0.35">
      <c r="A353" s="6">
        <v>387.2448</v>
      </c>
      <c r="B353" s="19">
        <f>(A353-G353)/G353</f>
        <v>3.1275293114474527</v>
      </c>
      <c r="C353" s="30" t="s">
        <v>110</v>
      </c>
      <c r="D353" s="6">
        <v>1014623</v>
      </c>
      <c r="E353" s="6">
        <v>1671</v>
      </c>
      <c r="F353" s="7" t="s">
        <v>27</v>
      </c>
      <c r="G353" s="6">
        <v>93.82</v>
      </c>
      <c r="I353" s="7" t="s">
        <v>988</v>
      </c>
      <c r="J353" s="7" t="s">
        <v>406</v>
      </c>
      <c r="K353" s="7" t="s">
        <v>442</v>
      </c>
      <c r="L353" s="7" t="s">
        <v>779</v>
      </c>
      <c r="M353" s="7" t="s">
        <v>409</v>
      </c>
      <c r="N353" s="7" t="s">
        <v>410</v>
      </c>
      <c r="O353" s="7" t="s">
        <v>417</v>
      </c>
      <c r="P353" s="6">
        <v>3327</v>
      </c>
      <c r="S353" s="24" t="s">
        <v>85</v>
      </c>
      <c r="T353" s="26">
        <v>11693.952119999996</v>
      </c>
    </row>
    <row r="354" spans="1:20" ht="15" thickBot="1" x14ac:dyDescent="0.35">
      <c r="A354" s="6">
        <v>387.2448</v>
      </c>
      <c r="B354" s="19">
        <f>(A354-G354)/G354</f>
        <v>13.641742286751361</v>
      </c>
      <c r="C354" s="30" t="s">
        <v>119</v>
      </c>
      <c r="D354" s="6">
        <v>1014254</v>
      </c>
      <c r="E354" s="6">
        <v>2320</v>
      </c>
      <c r="F354" s="7" t="s">
        <v>35</v>
      </c>
      <c r="G354" s="6">
        <v>26.448</v>
      </c>
      <c r="I354" s="7" t="s">
        <v>989</v>
      </c>
      <c r="J354" s="7" t="s">
        <v>496</v>
      </c>
      <c r="K354" s="7" t="s">
        <v>433</v>
      </c>
      <c r="L354" s="7" t="s">
        <v>718</v>
      </c>
      <c r="M354" s="7" t="s">
        <v>425</v>
      </c>
      <c r="N354" s="7" t="s">
        <v>426</v>
      </c>
      <c r="O354" s="7" t="s">
        <v>417</v>
      </c>
      <c r="P354" s="6">
        <v>9835</v>
      </c>
      <c r="S354" s="24" t="s">
        <v>381</v>
      </c>
      <c r="T354" s="26">
        <v>6933.2454895999999</v>
      </c>
    </row>
    <row r="355" spans="1:20" ht="15" thickBot="1" x14ac:dyDescent="0.35">
      <c r="A355" s="6">
        <v>387.2448</v>
      </c>
      <c r="B355" s="19">
        <f>(A355-G355)/G355</f>
        <v>19.842023681377828</v>
      </c>
      <c r="C355" s="30" t="s">
        <v>162</v>
      </c>
      <c r="D355" s="6">
        <v>1013305</v>
      </c>
      <c r="E355" s="6">
        <v>2086</v>
      </c>
      <c r="F355" s="7" t="s">
        <v>35</v>
      </c>
      <c r="G355" s="6">
        <v>18.579999999999998</v>
      </c>
      <c r="I355" s="7" t="s">
        <v>990</v>
      </c>
      <c r="J355" s="7" t="s">
        <v>428</v>
      </c>
      <c r="K355" s="7" t="s">
        <v>433</v>
      </c>
      <c r="L355" s="7" t="s">
        <v>449</v>
      </c>
      <c r="M355" s="7" t="s">
        <v>409</v>
      </c>
      <c r="N355" s="7" t="s">
        <v>410</v>
      </c>
      <c r="O355" s="7" t="s">
        <v>411</v>
      </c>
      <c r="P355" s="6">
        <v>9126</v>
      </c>
      <c r="S355" s="24" t="s">
        <v>133</v>
      </c>
      <c r="T355" s="26">
        <v>12428.692372799998</v>
      </c>
    </row>
    <row r="356" spans="1:20" ht="15" thickBot="1" x14ac:dyDescent="0.35">
      <c r="A356" s="6">
        <v>387.2448</v>
      </c>
      <c r="B356" s="19">
        <f>(A356-G356)/G356</f>
        <v>15.001851239669422</v>
      </c>
      <c r="C356" s="30" t="s">
        <v>46</v>
      </c>
      <c r="D356" s="6">
        <v>1016751</v>
      </c>
      <c r="E356" s="6">
        <v>419</v>
      </c>
      <c r="F356" s="7" t="s">
        <v>19</v>
      </c>
      <c r="G356" s="6">
        <v>24.2</v>
      </c>
      <c r="I356" s="7" t="s">
        <v>991</v>
      </c>
      <c r="J356" s="7" t="s">
        <v>489</v>
      </c>
      <c r="K356" s="7" t="s">
        <v>423</v>
      </c>
      <c r="L356" s="7" t="s">
        <v>730</v>
      </c>
      <c r="M356" s="7" t="s">
        <v>478</v>
      </c>
      <c r="N356" s="7" t="s">
        <v>426</v>
      </c>
      <c r="O356" s="7" t="s">
        <v>404</v>
      </c>
      <c r="P356" s="6">
        <v>2642</v>
      </c>
      <c r="S356" s="24" t="s">
        <v>189</v>
      </c>
      <c r="T356" s="26">
        <v>13663.944336</v>
      </c>
    </row>
    <row r="357" spans="1:20" ht="15" thickBot="1" x14ac:dyDescent="0.35">
      <c r="A357" s="6">
        <v>387.2448</v>
      </c>
      <c r="B357" s="19">
        <f>(A357-G357)/G357</f>
        <v>9.947777903426438</v>
      </c>
      <c r="C357" s="30" t="s">
        <v>77</v>
      </c>
      <c r="D357" s="6">
        <v>1009351</v>
      </c>
      <c r="E357" s="6">
        <v>269</v>
      </c>
      <c r="F357" s="7" t="s">
        <v>31</v>
      </c>
      <c r="G357" s="6">
        <v>35.372</v>
      </c>
      <c r="I357" s="7" t="s">
        <v>992</v>
      </c>
      <c r="J357" s="7" t="s">
        <v>406</v>
      </c>
      <c r="K357" s="7" t="s">
        <v>433</v>
      </c>
      <c r="L357" s="7" t="s">
        <v>993</v>
      </c>
      <c r="M357" s="7" t="s">
        <v>409</v>
      </c>
      <c r="N357" s="7" t="s">
        <v>410</v>
      </c>
      <c r="O357" s="7" t="s">
        <v>417</v>
      </c>
      <c r="P357" s="6">
        <v>4624</v>
      </c>
      <c r="S357" s="24" t="s">
        <v>126</v>
      </c>
      <c r="T357" s="26">
        <v>12269.595759999998</v>
      </c>
    </row>
    <row r="358" spans="1:20" ht="15" thickBot="1" x14ac:dyDescent="0.35">
      <c r="A358" s="6">
        <v>387.2448</v>
      </c>
      <c r="B358" s="19">
        <f>(A358-G358)/G358</f>
        <v>8.9949618005368581</v>
      </c>
      <c r="C358" s="30" t="s">
        <v>251</v>
      </c>
      <c r="D358" s="6">
        <v>1011607</v>
      </c>
      <c r="E358" s="6">
        <v>264</v>
      </c>
      <c r="F358" s="7" t="s">
        <v>87</v>
      </c>
      <c r="G358" s="6">
        <v>38.744</v>
      </c>
      <c r="I358" s="7" t="s">
        <v>994</v>
      </c>
      <c r="J358" s="7" t="s">
        <v>489</v>
      </c>
      <c r="K358" s="7" t="s">
        <v>542</v>
      </c>
      <c r="L358" s="7" t="s">
        <v>543</v>
      </c>
      <c r="M358" s="7" t="s">
        <v>435</v>
      </c>
      <c r="N358" s="7" t="s">
        <v>436</v>
      </c>
      <c r="O358" s="7" t="s">
        <v>404</v>
      </c>
      <c r="P358" s="6">
        <v>1231</v>
      </c>
      <c r="S358" s="24" t="s">
        <v>272</v>
      </c>
      <c r="T358" s="26">
        <v>20103.701361199997</v>
      </c>
    </row>
    <row r="359" spans="1:20" ht="15" thickBot="1" x14ac:dyDescent="0.35">
      <c r="A359" s="6">
        <v>387.2448</v>
      </c>
      <c r="B359" s="19">
        <f>(A359-G359)/G359</f>
        <v>6.7641510947148937</v>
      </c>
      <c r="C359" s="30" t="s">
        <v>247</v>
      </c>
      <c r="D359" s="6">
        <v>1005940</v>
      </c>
      <c r="E359" s="6">
        <v>2376</v>
      </c>
      <c r="F359" s="7" t="s">
        <v>27</v>
      </c>
      <c r="G359" s="6">
        <v>49.875999999999998</v>
      </c>
      <c r="I359" s="7" t="s">
        <v>995</v>
      </c>
      <c r="J359" s="7" t="s">
        <v>438</v>
      </c>
      <c r="K359" s="7" t="s">
        <v>442</v>
      </c>
      <c r="L359" s="7" t="s">
        <v>771</v>
      </c>
      <c r="M359" s="7" t="s">
        <v>420</v>
      </c>
      <c r="N359" s="7" t="s">
        <v>403</v>
      </c>
      <c r="O359" s="7" t="s">
        <v>417</v>
      </c>
      <c r="P359" s="6">
        <v>1962</v>
      </c>
      <c r="S359" s="24" t="s">
        <v>213</v>
      </c>
      <c r="T359" s="26">
        <v>12730.272816000001</v>
      </c>
    </row>
    <row r="360" spans="1:20" ht="15" thickBot="1" x14ac:dyDescent="0.35">
      <c r="A360" s="6">
        <v>387.2448</v>
      </c>
      <c r="B360" s="19">
        <f>(A360-G360)/G360</f>
        <v>5.6937149968886134</v>
      </c>
      <c r="C360" s="30" t="s">
        <v>60</v>
      </c>
      <c r="D360" s="6">
        <v>1011163</v>
      </c>
      <c r="E360" s="6">
        <v>663</v>
      </c>
      <c r="F360" s="7" t="s">
        <v>31</v>
      </c>
      <c r="G360" s="6">
        <v>57.851999999999997</v>
      </c>
      <c r="I360" s="7" t="s">
        <v>996</v>
      </c>
      <c r="J360" s="7" t="s">
        <v>422</v>
      </c>
      <c r="K360" s="7" t="s">
        <v>461</v>
      </c>
      <c r="L360" s="7" t="s">
        <v>716</v>
      </c>
      <c r="M360" s="7" t="s">
        <v>440</v>
      </c>
      <c r="N360" s="7" t="s">
        <v>426</v>
      </c>
      <c r="O360" s="7" t="s">
        <v>411</v>
      </c>
      <c r="P360" s="6">
        <v>2122</v>
      </c>
      <c r="S360" s="24" t="s">
        <v>117</v>
      </c>
      <c r="T360" s="26">
        <v>13748.308838400004</v>
      </c>
    </row>
    <row r="361" spans="1:20" ht="15" thickBot="1" x14ac:dyDescent="0.35">
      <c r="A361" s="6">
        <v>387.2448</v>
      </c>
      <c r="B361" s="19">
        <f>(A361-G361)/G361</f>
        <v>5.1010335265944038</v>
      </c>
      <c r="C361" s="30" t="s">
        <v>252</v>
      </c>
      <c r="D361" s="6">
        <v>1009963</v>
      </c>
      <c r="E361" s="6">
        <v>1507</v>
      </c>
      <c r="F361" s="7" t="s">
        <v>42</v>
      </c>
      <c r="G361" s="6">
        <v>63.472000000000001</v>
      </c>
      <c r="I361" s="7" t="s">
        <v>997</v>
      </c>
      <c r="J361" s="7" t="s">
        <v>413</v>
      </c>
      <c r="K361" s="7" t="s">
        <v>442</v>
      </c>
      <c r="L361" s="7" t="s">
        <v>714</v>
      </c>
      <c r="M361" s="7" t="s">
        <v>440</v>
      </c>
      <c r="N361" s="7" t="s">
        <v>426</v>
      </c>
      <c r="O361" s="7" t="s">
        <v>417</v>
      </c>
      <c r="P361" s="6">
        <v>5617</v>
      </c>
      <c r="S361" s="24" t="s">
        <v>107</v>
      </c>
      <c r="T361" s="26">
        <v>12902.803425599996</v>
      </c>
    </row>
    <row r="362" spans="1:20" ht="15" thickBot="1" x14ac:dyDescent="0.35">
      <c r="A362" s="6">
        <v>387.2448</v>
      </c>
      <c r="B362" s="19">
        <f>(A362-G362)/G362</f>
        <v>1.7790561488115744</v>
      </c>
      <c r="C362" s="30" t="s">
        <v>253</v>
      </c>
      <c r="D362" s="6">
        <v>1005351</v>
      </c>
      <c r="E362" s="6">
        <v>2205</v>
      </c>
      <c r="F362" s="7" t="s">
        <v>87</v>
      </c>
      <c r="G362" s="6">
        <v>139.34399999999999</v>
      </c>
      <c r="I362" s="7" t="s">
        <v>998</v>
      </c>
      <c r="J362" s="7" t="s">
        <v>428</v>
      </c>
      <c r="K362" s="7" t="s">
        <v>461</v>
      </c>
      <c r="L362" s="7" t="s">
        <v>571</v>
      </c>
      <c r="M362" s="7" t="s">
        <v>447</v>
      </c>
      <c r="N362" s="7" t="s">
        <v>410</v>
      </c>
      <c r="O362" s="7" t="s">
        <v>404</v>
      </c>
      <c r="P362" s="6">
        <v>3374</v>
      </c>
      <c r="S362" s="24" t="s">
        <v>282</v>
      </c>
      <c r="T362" s="26">
        <v>9222.9202080000014</v>
      </c>
    </row>
    <row r="363" spans="1:20" ht="15" thickBot="1" x14ac:dyDescent="0.35">
      <c r="A363" s="6">
        <v>387.2448</v>
      </c>
      <c r="B363" s="19">
        <f>(A363-G363)/G363</f>
        <v>17.592510082581143</v>
      </c>
      <c r="C363" s="30" t="s">
        <v>108</v>
      </c>
      <c r="D363" s="6">
        <v>1017315</v>
      </c>
      <c r="E363" s="6">
        <v>887</v>
      </c>
      <c r="F363" s="7" t="s">
        <v>17</v>
      </c>
      <c r="G363" s="6">
        <v>20.827999999999999</v>
      </c>
      <c r="I363" s="7" t="s">
        <v>999</v>
      </c>
      <c r="J363" s="7" t="s">
        <v>413</v>
      </c>
      <c r="K363" s="7" t="s">
        <v>423</v>
      </c>
      <c r="L363" s="7" t="s">
        <v>849</v>
      </c>
      <c r="M363" s="7" t="s">
        <v>425</v>
      </c>
      <c r="N363" s="7" t="s">
        <v>426</v>
      </c>
      <c r="O363" s="7" t="s">
        <v>404</v>
      </c>
      <c r="P363" s="6">
        <v>4290</v>
      </c>
      <c r="S363" s="24" t="s">
        <v>171</v>
      </c>
      <c r="T363" s="26">
        <v>12696.793408000001</v>
      </c>
    </row>
    <row r="364" spans="1:20" ht="15" thickBot="1" x14ac:dyDescent="0.35">
      <c r="A364" s="6">
        <v>387.2448</v>
      </c>
      <c r="B364" s="19">
        <f>(A364-G364)/G364</f>
        <v>33.912080778939774</v>
      </c>
      <c r="C364" s="30" t="s">
        <v>254</v>
      </c>
      <c r="D364" s="6">
        <v>1007133</v>
      </c>
      <c r="E364" s="6">
        <v>2685</v>
      </c>
      <c r="F364" s="7" t="s">
        <v>19</v>
      </c>
      <c r="G364" s="6">
        <v>11.092000000000001</v>
      </c>
      <c r="I364" s="7" t="s">
        <v>1000</v>
      </c>
      <c r="J364" s="7" t="s">
        <v>406</v>
      </c>
      <c r="K364" s="7" t="s">
        <v>400</v>
      </c>
      <c r="L364" s="7" t="s">
        <v>549</v>
      </c>
      <c r="M364" s="7" t="s">
        <v>420</v>
      </c>
      <c r="N364" s="7" t="s">
        <v>403</v>
      </c>
      <c r="O364" s="7" t="s">
        <v>417</v>
      </c>
      <c r="P364" s="6">
        <v>1194</v>
      </c>
      <c r="S364" s="24" t="s">
        <v>143</v>
      </c>
      <c r="T364" s="26">
        <v>15058.479436799998</v>
      </c>
    </row>
    <row r="365" spans="1:20" ht="15" thickBot="1" x14ac:dyDescent="0.35">
      <c r="A365" s="6">
        <v>387.2448</v>
      </c>
      <c r="B365" s="19">
        <f>(A365-G365)/G365</f>
        <v>23.312204922149672</v>
      </c>
      <c r="C365" s="30" t="s">
        <v>255</v>
      </c>
      <c r="D365" s="6">
        <v>1006952</v>
      </c>
      <c r="E365" s="6">
        <v>69</v>
      </c>
      <c r="F365" s="7" t="s">
        <v>23</v>
      </c>
      <c r="G365" s="6">
        <v>15.928000000000001</v>
      </c>
      <c r="I365" s="7" t="s">
        <v>1001</v>
      </c>
      <c r="J365" s="7" t="s">
        <v>496</v>
      </c>
      <c r="K365" s="7" t="s">
        <v>457</v>
      </c>
      <c r="L365" s="7" t="s">
        <v>1002</v>
      </c>
      <c r="M365" s="7" t="s">
        <v>440</v>
      </c>
      <c r="N365" s="7" t="s">
        <v>426</v>
      </c>
      <c r="O365" s="7" t="s">
        <v>404</v>
      </c>
      <c r="P365" s="6">
        <v>8466</v>
      </c>
      <c r="S365" s="24" t="s">
        <v>343</v>
      </c>
      <c r="T365" s="26">
        <v>11546.287808000003</v>
      </c>
    </row>
    <row r="366" spans="1:20" ht="15" thickBot="1" x14ac:dyDescent="0.35">
      <c r="A366" s="6">
        <v>387.2448</v>
      </c>
      <c r="B366" s="19">
        <f>(A366-G366)/G366</f>
        <v>5.0666248903371347</v>
      </c>
      <c r="C366" s="30" t="s">
        <v>174</v>
      </c>
      <c r="D366" s="6">
        <v>1007163</v>
      </c>
      <c r="E366" s="6">
        <v>461</v>
      </c>
      <c r="F366" s="7" t="s">
        <v>25</v>
      </c>
      <c r="G366" s="6">
        <v>63.832000000000001</v>
      </c>
      <c r="I366" s="7" t="s">
        <v>1003</v>
      </c>
      <c r="J366" s="7" t="s">
        <v>489</v>
      </c>
      <c r="K366" s="7" t="s">
        <v>407</v>
      </c>
      <c r="L366" s="7" t="s">
        <v>885</v>
      </c>
      <c r="M366" s="7" t="s">
        <v>435</v>
      </c>
      <c r="N366" s="7" t="s">
        <v>436</v>
      </c>
      <c r="O366" s="7" t="s">
        <v>417</v>
      </c>
      <c r="P366" s="6">
        <v>8434</v>
      </c>
      <c r="S366" s="24" t="s">
        <v>345</v>
      </c>
      <c r="T366" s="26">
        <v>14616.9848416</v>
      </c>
    </row>
    <row r="367" spans="1:20" ht="15" thickBot="1" x14ac:dyDescent="0.35">
      <c r="A367" s="6">
        <v>387.2448</v>
      </c>
      <c r="B367" s="19">
        <f>(A367-G367)/G367</f>
        <v>4.915747021081577</v>
      </c>
      <c r="C367" s="30" t="s">
        <v>107</v>
      </c>
      <c r="D367" s="6">
        <v>1007960</v>
      </c>
      <c r="E367" s="6">
        <v>929</v>
      </c>
      <c r="F367" s="7" t="s">
        <v>27</v>
      </c>
      <c r="G367" s="6">
        <v>65.459999999999994</v>
      </c>
      <c r="I367" s="7" t="s">
        <v>1004</v>
      </c>
      <c r="J367" s="7" t="s">
        <v>399</v>
      </c>
      <c r="K367" s="7" t="s">
        <v>423</v>
      </c>
      <c r="L367" s="7" t="s">
        <v>563</v>
      </c>
      <c r="M367" s="7" t="s">
        <v>459</v>
      </c>
      <c r="N367" s="7" t="s">
        <v>436</v>
      </c>
      <c r="O367" s="7" t="s">
        <v>404</v>
      </c>
      <c r="P367" s="6">
        <v>3544</v>
      </c>
      <c r="S367" s="24" t="s">
        <v>52</v>
      </c>
      <c r="T367" s="26">
        <v>11719.360536000002</v>
      </c>
    </row>
    <row r="368" spans="1:20" ht="15" thickBot="1" x14ac:dyDescent="0.35">
      <c r="A368" s="6">
        <v>387.2448</v>
      </c>
      <c r="B368" s="19">
        <f>(A368-G368)/G368</f>
        <v>4.8923432744978701</v>
      </c>
      <c r="C368" s="30" t="s">
        <v>56</v>
      </c>
      <c r="D368" s="6">
        <v>1019761</v>
      </c>
      <c r="E368" s="6">
        <v>769</v>
      </c>
      <c r="F368" s="7" t="s">
        <v>35</v>
      </c>
      <c r="G368" s="6">
        <v>65.72</v>
      </c>
      <c r="I368" s="7" t="s">
        <v>1005</v>
      </c>
      <c r="J368" s="7" t="s">
        <v>438</v>
      </c>
      <c r="K368" s="7" t="s">
        <v>461</v>
      </c>
      <c r="L368" s="7" t="s">
        <v>482</v>
      </c>
      <c r="M368" s="7" t="s">
        <v>402</v>
      </c>
      <c r="N368" s="7" t="s">
        <v>403</v>
      </c>
      <c r="O368" s="7" t="s">
        <v>411</v>
      </c>
      <c r="P368" s="6">
        <v>9458</v>
      </c>
      <c r="S368" s="24" t="s">
        <v>161</v>
      </c>
      <c r="T368" s="26">
        <v>11890.663790400002</v>
      </c>
    </row>
    <row r="369" spans="1:20" ht="15" thickBot="1" x14ac:dyDescent="0.35">
      <c r="A369" s="6">
        <v>387.2448</v>
      </c>
      <c r="B369" s="19">
        <f>(A369-G369)/G369</f>
        <v>4.343961139324354</v>
      </c>
      <c r="C369" s="30" t="s">
        <v>133</v>
      </c>
      <c r="D369" s="6">
        <v>1016211</v>
      </c>
      <c r="E369" s="6">
        <v>2359</v>
      </c>
      <c r="F369" s="7" t="s">
        <v>25</v>
      </c>
      <c r="G369" s="6">
        <v>72.463999999999999</v>
      </c>
      <c r="I369" s="7" t="s">
        <v>1006</v>
      </c>
      <c r="J369" s="7" t="s">
        <v>438</v>
      </c>
      <c r="K369" s="7" t="s">
        <v>400</v>
      </c>
      <c r="L369" s="7" t="s">
        <v>896</v>
      </c>
      <c r="M369" s="7" t="s">
        <v>440</v>
      </c>
      <c r="N369" s="7" t="s">
        <v>426</v>
      </c>
      <c r="O369" s="7" t="s">
        <v>411</v>
      </c>
      <c r="P369" s="6">
        <v>2695</v>
      </c>
      <c r="S369" s="24" t="s">
        <v>378</v>
      </c>
      <c r="T369" s="26">
        <v>12630.084603199997</v>
      </c>
    </row>
    <row r="370" spans="1:20" ht="15" thickBot="1" x14ac:dyDescent="0.35">
      <c r="A370" s="6">
        <v>387.2448</v>
      </c>
      <c r="B370" s="19">
        <f>(A370-G370)/G370</f>
        <v>3.9100370238880156</v>
      </c>
      <c r="C370" s="30" t="s">
        <v>256</v>
      </c>
      <c r="D370" s="6">
        <v>1006437</v>
      </c>
      <c r="E370" s="6">
        <v>843</v>
      </c>
      <c r="F370" s="7" t="s">
        <v>25</v>
      </c>
      <c r="G370" s="6">
        <v>78.867999999999995</v>
      </c>
      <c r="I370" s="7" t="s">
        <v>1007</v>
      </c>
      <c r="J370" s="7" t="s">
        <v>399</v>
      </c>
      <c r="K370" s="7" t="s">
        <v>542</v>
      </c>
      <c r="L370" s="7" t="s">
        <v>985</v>
      </c>
      <c r="M370" s="7" t="s">
        <v>444</v>
      </c>
      <c r="N370" s="7" t="s">
        <v>410</v>
      </c>
      <c r="O370" s="7" t="s">
        <v>411</v>
      </c>
      <c r="P370" s="6">
        <v>1185</v>
      </c>
      <c r="S370" s="24" t="s">
        <v>255</v>
      </c>
      <c r="T370" s="26">
        <v>11233.908846400001</v>
      </c>
    </row>
    <row r="371" spans="1:20" ht="15" thickBot="1" x14ac:dyDescent="0.35">
      <c r="A371" s="6">
        <v>387.2448</v>
      </c>
      <c r="B371" s="19">
        <f>(A371-G371)/G371</f>
        <v>2.4987784604264545</v>
      </c>
      <c r="C371" s="30" t="s">
        <v>48</v>
      </c>
      <c r="D371" s="6">
        <v>1013451</v>
      </c>
      <c r="E371" s="6">
        <v>1860</v>
      </c>
      <c r="F371" s="7" t="s">
        <v>23</v>
      </c>
      <c r="G371" s="6">
        <v>110.68</v>
      </c>
      <c r="I371" s="7" t="s">
        <v>1008</v>
      </c>
      <c r="J371" s="7" t="s">
        <v>406</v>
      </c>
      <c r="K371" s="7" t="s">
        <v>400</v>
      </c>
      <c r="L371" s="7" t="s">
        <v>549</v>
      </c>
      <c r="M371" s="7" t="s">
        <v>409</v>
      </c>
      <c r="N371" s="7" t="s">
        <v>410</v>
      </c>
      <c r="O371" s="7" t="s">
        <v>404</v>
      </c>
      <c r="P371" s="6">
        <v>6649</v>
      </c>
      <c r="S371" s="24" t="s">
        <v>102</v>
      </c>
      <c r="T371" s="26">
        <v>14620.744527999999</v>
      </c>
    </row>
    <row r="372" spans="1:20" ht="15" thickBot="1" x14ac:dyDescent="0.35">
      <c r="A372" s="6">
        <v>387.2448</v>
      </c>
      <c r="B372" s="19">
        <f>(A372-G372)/G372</f>
        <v>2.297833492301403</v>
      </c>
      <c r="C372" s="30" t="s">
        <v>257</v>
      </c>
      <c r="D372" s="6">
        <v>1017214</v>
      </c>
      <c r="E372" s="6">
        <v>2484</v>
      </c>
      <c r="F372" s="7" t="s">
        <v>42</v>
      </c>
      <c r="G372" s="6">
        <v>117.42400000000001</v>
      </c>
      <c r="I372" s="7" t="s">
        <v>1009</v>
      </c>
      <c r="J372" s="7" t="s">
        <v>489</v>
      </c>
      <c r="K372" s="7" t="s">
        <v>457</v>
      </c>
      <c r="L372" s="7" t="s">
        <v>1010</v>
      </c>
      <c r="M372" s="7" t="s">
        <v>444</v>
      </c>
      <c r="N372" s="7" t="s">
        <v>410</v>
      </c>
      <c r="O372" s="7" t="s">
        <v>411</v>
      </c>
      <c r="P372" s="6">
        <v>9520</v>
      </c>
      <c r="S372" s="24" t="s">
        <v>292</v>
      </c>
      <c r="T372" s="26">
        <v>13694.094111999997</v>
      </c>
    </row>
    <row r="373" spans="1:20" ht="15" thickBot="1" x14ac:dyDescent="0.35">
      <c r="A373" s="6">
        <v>387.2448</v>
      </c>
      <c r="B373" s="19">
        <f>(A373-G373)/G373</f>
        <v>1.9580542654607676</v>
      </c>
      <c r="C373" s="30" t="s">
        <v>43</v>
      </c>
      <c r="D373" s="6">
        <v>1016676</v>
      </c>
      <c r="E373" s="6">
        <v>180</v>
      </c>
      <c r="F373" s="7" t="s">
        <v>27</v>
      </c>
      <c r="G373" s="6">
        <v>130.91200000000001</v>
      </c>
      <c r="I373" s="7" t="s">
        <v>1011</v>
      </c>
      <c r="J373" s="7" t="s">
        <v>496</v>
      </c>
      <c r="K373" s="7" t="s">
        <v>461</v>
      </c>
      <c r="L373" s="7" t="s">
        <v>1012</v>
      </c>
      <c r="M373" s="7" t="s">
        <v>459</v>
      </c>
      <c r="N373" s="7" t="s">
        <v>436</v>
      </c>
      <c r="O373" s="7" t="s">
        <v>411</v>
      </c>
      <c r="P373" s="6">
        <v>3303</v>
      </c>
      <c r="S373" s="24" t="s">
        <v>65</v>
      </c>
      <c r="T373" s="26">
        <v>14232.310438399996</v>
      </c>
    </row>
    <row r="374" spans="1:20" ht="15" thickBot="1" x14ac:dyDescent="0.35">
      <c r="A374" s="6">
        <v>387.2448</v>
      </c>
      <c r="B374" s="19">
        <f>(A374-G374)/G374</f>
        <v>1.6817506925207755</v>
      </c>
      <c r="C374" s="30" t="s">
        <v>258</v>
      </c>
      <c r="D374" s="6">
        <v>1018353</v>
      </c>
      <c r="E374" s="6">
        <v>1269</v>
      </c>
      <c r="F374" s="7" t="s">
        <v>27</v>
      </c>
      <c r="G374" s="6">
        <v>144.4</v>
      </c>
      <c r="I374" s="7" t="s">
        <v>1013</v>
      </c>
      <c r="J374" s="7" t="s">
        <v>406</v>
      </c>
      <c r="K374" s="7" t="s">
        <v>407</v>
      </c>
      <c r="L374" s="7" t="s">
        <v>408</v>
      </c>
      <c r="M374" s="7" t="s">
        <v>447</v>
      </c>
      <c r="N374" s="7" t="s">
        <v>410</v>
      </c>
      <c r="O374" s="7" t="s">
        <v>404</v>
      </c>
      <c r="P374" s="6">
        <v>2171</v>
      </c>
      <c r="S374" s="24" t="s">
        <v>18</v>
      </c>
      <c r="T374" s="26">
        <v>10529.7381408</v>
      </c>
    </row>
    <row r="375" spans="1:20" ht="15" thickBot="1" x14ac:dyDescent="0.35">
      <c r="A375" s="6">
        <v>387.2448</v>
      </c>
      <c r="B375" s="19">
        <f>(A375-G375)/G375</f>
        <v>1.4353180892008151</v>
      </c>
      <c r="C375" s="30" t="s">
        <v>238</v>
      </c>
      <c r="D375" s="6">
        <v>1012146</v>
      </c>
      <c r="E375" s="6">
        <v>1819</v>
      </c>
      <c r="F375" s="7" t="s">
        <v>87</v>
      </c>
      <c r="G375" s="6">
        <v>159.012</v>
      </c>
      <c r="I375" s="7" t="s">
        <v>1014</v>
      </c>
      <c r="J375" s="7" t="s">
        <v>399</v>
      </c>
      <c r="K375" s="7" t="s">
        <v>414</v>
      </c>
      <c r="L375" s="7" t="s">
        <v>1015</v>
      </c>
      <c r="M375" s="7" t="s">
        <v>447</v>
      </c>
      <c r="N375" s="7" t="s">
        <v>410</v>
      </c>
      <c r="O375" s="7" t="s">
        <v>404</v>
      </c>
      <c r="P375" s="6">
        <v>4319</v>
      </c>
      <c r="S375" s="24" t="s">
        <v>165</v>
      </c>
      <c r="T375" s="26">
        <v>9360.4880575999996</v>
      </c>
    </row>
    <row r="376" spans="1:20" ht="15" thickBot="1" x14ac:dyDescent="0.35">
      <c r="A376" s="6">
        <v>387.2448</v>
      </c>
      <c r="B376" s="19">
        <f>(A376-G376)/G376</f>
        <v>0.93043270189431704</v>
      </c>
      <c r="C376" s="30" t="s">
        <v>239</v>
      </c>
      <c r="D376" s="6">
        <v>1016072</v>
      </c>
      <c r="E376" s="6">
        <v>1203</v>
      </c>
      <c r="F376" s="7" t="s">
        <v>87</v>
      </c>
      <c r="G376" s="6">
        <v>200.6</v>
      </c>
      <c r="I376" s="7" t="s">
        <v>1016</v>
      </c>
      <c r="J376" s="7" t="s">
        <v>438</v>
      </c>
      <c r="K376" s="7" t="s">
        <v>442</v>
      </c>
      <c r="L376" s="7" t="s">
        <v>617</v>
      </c>
      <c r="M376" s="7" t="s">
        <v>435</v>
      </c>
      <c r="N376" s="7" t="s">
        <v>436</v>
      </c>
      <c r="O376" s="7" t="s">
        <v>417</v>
      </c>
      <c r="P376" s="6">
        <v>9275</v>
      </c>
      <c r="S376" s="24" t="s">
        <v>212</v>
      </c>
      <c r="T376" s="26">
        <v>16335.182644800005</v>
      </c>
    </row>
    <row r="377" spans="1:20" ht="15" thickBot="1" x14ac:dyDescent="0.35">
      <c r="A377" s="6">
        <v>403.38</v>
      </c>
      <c r="B377" s="19">
        <f>(A377-G377)/G377</f>
        <v>0.99966290575241423</v>
      </c>
      <c r="C377" s="30" t="s">
        <v>202</v>
      </c>
      <c r="D377" s="6">
        <v>1013420</v>
      </c>
      <c r="E377" s="6">
        <v>1167</v>
      </c>
      <c r="F377" s="7" t="s">
        <v>23</v>
      </c>
      <c r="G377" s="6">
        <v>201.72399999999999</v>
      </c>
      <c r="I377" s="7" t="s">
        <v>1017</v>
      </c>
      <c r="J377" s="7" t="s">
        <v>428</v>
      </c>
      <c r="K377" s="7" t="s">
        <v>423</v>
      </c>
      <c r="L377" s="7" t="s">
        <v>849</v>
      </c>
      <c r="M377" s="7" t="s">
        <v>402</v>
      </c>
      <c r="N377" s="7" t="s">
        <v>403</v>
      </c>
      <c r="O377" s="7" t="s">
        <v>417</v>
      </c>
      <c r="P377" s="6">
        <v>9537</v>
      </c>
      <c r="S377" s="24" t="s">
        <v>245</v>
      </c>
      <c r="T377" s="26">
        <v>8407.2639167999987</v>
      </c>
    </row>
    <row r="378" spans="1:20" ht="15" thickBot="1" x14ac:dyDescent="0.35">
      <c r="A378" s="6">
        <v>403.38</v>
      </c>
      <c r="B378" s="19">
        <f>(A378-G378)/G378</f>
        <v>43.800088849400268</v>
      </c>
      <c r="C378" s="30" t="s">
        <v>61</v>
      </c>
      <c r="D378" s="6">
        <v>1018200</v>
      </c>
      <c r="E378" s="6">
        <v>1243</v>
      </c>
      <c r="F378" s="7" t="s">
        <v>31</v>
      </c>
      <c r="G378" s="6">
        <v>9.0039999999999996</v>
      </c>
      <c r="I378" s="7" t="s">
        <v>1018</v>
      </c>
      <c r="J378" s="7" t="s">
        <v>413</v>
      </c>
      <c r="K378" s="7" t="s">
        <v>423</v>
      </c>
      <c r="L378" s="7" t="s">
        <v>849</v>
      </c>
      <c r="M378" s="7" t="s">
        <v>435</v>
      </c>
      <c r="N378" s="7" t="s">
        <v>436</v>
      </c>
      <c r="O378" s="7" t="s">
        <v>404</v>
      </c>
      <c r="P378" s="6">
        <v>3191</v>
      </c>
      <c r="S378" s="24" t="s">
        <v>279</v>
      </c>
      <c r="T378" s="26">
        <v>13482.803062599998</v>
      </c>
    </row>
    <row r="379" spans="1:20" ht="15" thickBot="1" x14ac:dyDescent="0.35">
      <c r="A379" s="6">
        <v>403.38</v>
      </c>
      <c r="B379" s="19">
        <f>(A379-G379)/G379</f>
        <v>31.593729799612156</v>
      </c>
      <c r="C379" s="30" t="s">
        <v>110</v>
      </c>
      <c r="D379" s="6">
        <v>1010701</v>
      </c>
      <c r="E379" s="6">
        <v>107</v>
      </c>
      <c r="F379" s="7" t="s">
        <v>21</v>
      </c>
      <c r="G379" s="6">
        <v>12.375999999999999</v>
      </c>
      <c r="I379" s="7" t="s">
        <v>1019</v>
      </c>
      <c r="J379" s="7" t="s">
        <v>432</v>
      </c>
      <c r="K379" s="7" t="s">
        <v>442</v>
      </c>
      <c r="L379" s="7" t="s">
        <v>1020</v>
      </c>
      <c r="M379" s="7" t="s">
        <v>402</v>
      </c>
      <c r="N379" s="7" t="s">
        <v>403</v>
      </c>
      <c r="O379" s="7" t="s">
        <v>411</v>
      </c>
      <c r="P379" s="6">
        <v>3398</v>
      </c>
      <c r="S379" s="24" t="s">
        <v>224</v>
      </c>
      <c r="T379" s="26">
        <v>10907.3349392</v>
      </c>
    </row>
    <row r="380" spans="1:20" ht="15" thickBot="1" x14ac:dyDescent="0.35">
      <c r="A380" s="6">
        <v>403.38</v>
      </c>
      <c r="B380" s="19">
        <f>(A380-G380)/G380</f>
        <v>21.414981106912649</v>
      </c>
      <c r="C380" s="30" t="s">
        <v>259</v>
      </c>
      <c r="D380" s="6">
        <v>1010243</v>
      </c>
      <c r="E380" s="6">
        <v>2753</v>
      </c>
      <c r="F380" s="7" t="s">
        <v>25</v>
      </c>
      <c r="G380" s="6">
        <v>17.995999999999999</v>
      </c>
      <c r="I380" s="7" t="s">
        <v>1021</v>
      </c>
      <c r="J380" s="7" t="s">
        <v>406</v>
      </c>
      <c r="K380" s="7" t="s">
        <v>407</v>
      </c>
      <c r="L380" s="7" t="s">
        <v>408</v>
      </c>
      <c r="M380" s="7" t="s">
        <v>465</v>
      </c>
      <c r="N380" s="7" t="s">
        <v>436</v>
      </c>
      <c r="O380" s="7" t="s">
        <v>411</v>
      </c>
      <c r="P380" s="6">
        <v>9708</v>
      </c>
      <c r="S380" s="24" t="s">
        <v>372</v>
      </c>
      <c r="T380" s="26">
        <v>14103.107564799997</v>
      </c>
    </row>
    <row r="381" spans="1:20" ht="15" thickBot="1" x14ac:dyDescent="0.35">
      <c r="A381" s="6">
        <v>403.38</v>
      </c>
      <c r="B381" s="19">
        <f>(A381-G381)/G381</f>
        <v>20.097280334728033</v>
      </c>
      <c r="C381" s="30" t="s">
        <v>103</v>
      </c>
      <c r="D381" s="6">
        <v>1011998</v>
      </c>
      <c r="E381" s="6">
        <v>2245</v>
      </c>
      <c r="F381" s="7" t="s">
        <v>25</v>
      </c>
      <c r="G381" s="6">
        <v>19.12</v>
      </c>
      <c r="I381" s="7" t="s">
        <v>1022</v>
      </c>
      <c r="J381" s="7" t="s">
        <v>413</v>
      </c>
      <c r="K381" s="7" t="s">
        <v>442</v>
      </c>
      <c r="L381" s="7" t="s">
        <v>667</v>
      </c>
      <c r="M381" s="7" t="s">
        <v>425</v>
      </c>
      <c r="N381" s="7" t="s">
        <v>426</v>
      </c>
      <c r="O381" s="7" t="s">
        <v>417</v>
      </c>
      <c r="P381" s="6">
        <v>6115</v>
      </c>
      <c r="S381" s="24" t="s">
        <v>206</v>
      </c>
      <c r="T381" s="26">
        <v>15808.113059199997</v>
      </c>
    </row>
    <row r="382" spans="1:20" ht="15" thickBot="1" x14ac:dyDescent="0.35">
      <c r="A382" s="6">
        <v>403.38</v>
      </c>
      <c r="B382" s="19">
        <f>(A382-G382)/G382</f>
        <v>9.2568144833197721</v>
      </c>
      <c r="C382" s="30" t="s">
        <v>260</v>
      </c>
      <c r="D382" s="6">
        <v>1014884</v>
      </c>
      <c r="E382" s="6">
        <v>2610</v>
      </c>
      <c r="F382" s="7" t="s">
        <v>21</v>
      </c>
      <c r="G382" s="6">
        <v>39.328000000000003</v>
      </c>
      <c r="I382" s="7" t="s">
        <v>1023</v>
      </c>
      <c r="J382" s="7" t="s">
        <v>456</v>
      </c>
      <c r="K382" s="7" t="s">
        <v>429</v>
      </c>
      <c r="L382" s="7" t="s">
        <v>471</v>
      </c>
      <c r="M382" s="7" t="s">
        <v>447</v>
      </c>
      <c r="N382" s="7" t="s">
        <v>410</v>
      </c>
      <c r="O382" s="7" t="s">
        <v>404</v>
      </c>
      <c r="P382" s="6">
        <v>7118</v>
      </c>
      <c r="S382" s="24" t="s">
        <v>29</v>
      </c>
      <c r="T382" s="26">
        <v>11221.394206400004</v>
      </c>
    </row>
    <row r="383" spans="1:20" ht="15" thickBot="1" x14ac:dyDescent="0.35">
      <c r="A383" s="6">
        <v>403.38</v>
      </c>
      <c r="B383" s="19">
        <f>(A383-G383)/G383</f>
        <v>8.7022320569559355</v>
      </c>
      <c r="C383" s="30" t="s">
        <v>92</v>
      </c>
      <c r="D383" s="6">
        <v>1014041</v>
      </c>
      <c r="E383" s="6">
        <v>1992</v>
      </c>
      <c r="F383" s="7" t="s">
        <v>27</v>
      </c>
      <c r="G383" s="6">
        <v>41.576000000000001</v>
      </c>
      <c r="I383" s="7" t="s">
        <v>1024</v>
      </c>
      <c r="J383" s="7" t="s">
        <v>456</v>
      </c>
      <c r="K383" s="7" t="s">
        <v>461</v>
      </c>
      <c r="L383" s="7" t="s">
        <v>1025</v>
      </c>
      <c r="M383" s="7" t="s">
        <v>435</v>
      </c>
      <c r="N383" s="7" t="s">
        <v>436</v>
      </c>
      <c r="O383" s="7" t="s">
        <v>411</v>
      </c>
      <c r="P383" s="6">
        <v>9658</v>
      </c>
      <c r="S383" s="24" t="s">
        <v>195</v>
      </c>
      <c r="T383" s="26">
        <v>10664.6731184</v>
      </c>
    </row>
    <row r="384" spans="1:20" ht="15" thickBot="1" x14ac:dyDescent="0.35">
      <c r="A384" s="6">
        <v>403.38</v>
      </c>
      <c r="B384" s="19">
        <f>(A384-G384)/G384</f>
        <v>7.97437038355433</v>
      </c>
      <c r="C384" s="30" t="s">
        <v>261</v>
      </c>
      <c r="D384" s="6">
        <v>1014214</v>
      </c>
      <c r="E384" s="6">
        <v>1423</v>
      </c>
      <c r="F384" s="7" t="s">
        <v>31</v>
      </c>
      <c r="G384" s="6">
        <v>44.948</v>
      </c>
      <c r="I384" s="7" t="s">
        <v>1026</v>
      </c>
      <c r="J384" s="7" t="s">
        <v>406</v>
      </c>
      <c r="K384" s="7" t="s">
        <v>423</v>
      </c>
      <c r="L384" s="7" t="s">
        <v>1027</v>
      </c>
      <c r="M384" s="7" t="s">
        <v>447</v>
      </c>
      <c r="N384" s="7" t="s">
        <v>410</v>
      </c>
      <c r="O384" s="7" t="s">
        <v>411</v>
      </c>
      <c r="P384" s="6">
        <v>8510</v>
      </c>
      <c r="S384" s="24" t="s">
        <v>227</v>
      </c>
      <c r="T384" s="26">
        <v>16638.168043200003</v>
      </c>
    </row>
    <row r="385" spans="1:20" ht="15" thickBot="1" x14ac:dyDescent="0.35">
      <c r="A385" s="6">
        <v>403.38</v>
      </c>
      <c r="B385" s="19">
        <f>(A385-G385)/G385</f>
        <v>7.5469107551487413</v>
      </c>
      <c r="C385" s="30" t="s">
        <v>134</v>
      </c>
      <c r="D385" s="6">
        <v>1018856</v>
      </c>
      <c r="E385" s="6">
        <v>721</v>
      </c>
      <c r="F385" s="7" t="s">
        <v>27</v>
      </c>
      <c r="G385" s="6">
        <v>47.195999999999998</v>
      </c>
      <c r="I385" s="7" t="s">
        <v>1028</v>
      </c>
      <c r="J385" s="7" t="s">
        <v>432</v>
      </c>
      <c r="K385" s="7" t="s">
        <v>542</v>
      </c>
      <c r="L385" s="7" t="s">
        <v>590</v>
      </c>
      <c r="M385" s="7" t="s">
        <v>425</v>
      </c>
      <c r="N385" s="7" t="s">
        <v>426</v>
      </c>
      <c r="O385" s="7" t="s">
        <v>404</v>
      </c>
      <c r="P385" s="6">
        <v>8193</v>
      </c>
      <c r="S385" s="24" t="s">
        <v>66</v>
      </c>
      <c r="T385" s="26">
        <v>15723.808910399997</v>
      </c>
    </row>
    <row r="386" spans="1:20" ht="15" thickBot="1" x14ac:dyDescent="0.35">
      <c r="A386" s="6">
        <v>403.38</v>
      </c>
      <c r="B386" s="19">
        <f>(A386-G386)/G386</f>
        <v>6.1791129778600409</v>
      </c>
      <c r="C386" s="30" t="s">
        <v>262</v>
      </c>
      <c r="D386" s="6">
        <v>1018950</v>
      </c>
      <c r="E386" s="6">
        <v>756</v>
      </c>
      <c r="F386" s="7" t="s">
        <v>42</v>
      </c>
      <c r="G386" s="6">
        <v>56.188000000000002</v>
      </c>
      <c r="I386" s="7" t="s">
        <v>1029</v>
      </c>
      <c r="J386" s="7" t="s">
        <v>428</v>
      </c>
      <c r="K386" s="7" t="s">
        <v>457</v>
      </c>
      <c r="L386" s="7" t="s">
        <v>672</v>
      </c>
      <c r="M386" s="7" t="s">
        <v>420</v>
      </c>
      <c r="N386" s="7" t="s">
        <v>403</v>
      </c>
      <c r="O386" s="7" t="s">
        <v>417</v>
      </c>
      <c r="P386" s="6">
        <v>7371</v>
      </c>
      <c r="S386" s="24" t="s">
        <v>162</v>
      </c>
      <c r="T386" s="26">
        <v>16423.955584000003</v>
      </c>
    </row>
    <row r="387" spans="1:20" ht="15" thickBot="1" x14ac:dyDescent="0.35">
      <c r="A387" s="6">
        <v>403.38</v>
      </c>
      <c r="B387" s="19">
        <f>(A387-G387)/G387</f>
        <v>5.9586668506762344</v>
      </c>
      <c r="C387" s="30" t="s">
        <v>206</v>
      </c>
      <c r="D387" s="6">
        <v>1007826</v>
      </c>
      <c r="E387" s="6">
        <v>1275</v>
      </c>
      <c r="F387" s="7" t="s">
        <v>17</v>
      </c>
      <c r="G387" s="6">
        <v>57.968000000000004</v>
      </c>
      <c r="I387" s="7" t="s">
        <v>1030</v>
      </c>
      <c r="J387" s="7" t="s">
        <v>413</v>
      </c>
      <c r="K387" s="7" t="s">
        <v>457</v>
      </c>
      <c r="L387" s="7" t="s">
        <v>811</v>
      </c>
      <c r="M387" s="7" t="s">
        <v>447</v>
      </c>
      <c r="N387" s="7" t="s">
        <v>410</v>
      </c>
      <c r="O387" s="7" t="s">
        <v>411</v>
      </c>
      <c r="P387" s="6">
        <v>6712</v>
      </c>
      <c r="S387" s="24" t="s">
        <v>170</v>
      </c>
      <c r="T387" s="26">
        <v>12820.2431024</v>
      </c>
    </row>
    <row r="388" spans="1:20" ht="15" thickBot="1" x14ac:dyDescent="0.35">
      <c r="A388" s="6">
        <v>403.38</v>
      </c>
      <c r="B388" s="19">
        <f>(A388-G388)/G388</f>
        <v>5.2973023604346201</v>
      </c>
      <c r="C388" s="30" t="s">
        <v>187</v>
      </c>
      <c r="D388" s="6">
        <v>1018315</v>
      </c>
      <c r="E388" s="6">
        <v>726</v>
      </c>
      <c r="F388" s="7" t="s">
        <v>42</v>
      </c>
      <c r="G388" s="6">
        <v>64.055999999999997</v>
      </c>
      <c r="I388" s="7" t="s">
        <v>1031</v>
      </c>
      <c r="J388" s="7" t="s">
        <v>399</v>
      </c>
      <c r="K388" s="7" t="s">
        <v>407</v>
      </c>
      <c r="L388" s="7" t="s">
        <v>1032</v>
      </c>
      <c r="M388" s="7" t="s">
        <v>409</v>
      </c>
      <c r="N388" s="7" t="s">
        <v>410</v>
      </c>
      <c r="O388" s="7" t="s">
        <v>411</v>
      </c>
      <c r="P388" s="6">
        <v>8191</v>
      </c>
      <c r="S388" s="24" t="s">
        <v>158</v>
      </c>
      <c r="T388" s="26">
        <v>12834.301896000001</v>
      </c>
    </row>
    <row r="389" spans="1:20" ht="15" thickBot="1" x14ac:dyDescent="0.35">
      <c r="A389" s="6">
        <v>403.38</v>
      </c>
      <c r="B389" s="19">
        <f>(A389-G389)/G389</f>
        <v>4.9823812066203956</v>
      </c>
      <c r="C389" s="30" t="s">
        <v>263</v>
      </c>
      <c r="D389" s="6">
        <v>1012020</v>
      </c>
      <c r="E389" s="6">
        <v>151</v>
      </c>
      <c r="F389" s="7" t="s">
        <v>25</v>
      </c>
      <c r="G389" s="6">
        <v>67.427999999999997</v>
      </c>
      <c r="I389" s="7" t="s">
        <v>1033</v>
      </c>
      <c r="J389" s="7" t="s">
        <v>496</v>
      </c>
      <c r="K389" s="7" t="s">
        <v>457</v>
      </c>
      <c r="L389" s="7" t="s">
        <v>1002</v>
      </c>
      <c r="M389" s="7" t="s">
        <v>416</v>
      </c>
      <c r="N389" s="7" t="s">
        <v>403</v>
      </c>
      <c r="O389" s="7" t="s">
        <v>417</v>
      </c>
      <c r="P389" s="6">
        <v>5212</v>
      </c>
      <c r="S389" s="24" t="s">
        <v>243</v>
      </c>
      <c r="T389" s="26">
        <v>10789.236323200004</v>
      </c>
    </row>
    <row r="390" spans="1:20" ht="15" thickBot="1" x14ac:dyDescent="0.35">
      <c r="A390" s="6">
        <v>403.38</v>
      </c>
      <c r="B390" s="19">
        <f>(A390-G390)/G390</f>
        <v>4.8842922161279017</v>
      </c>
      <c r="C390" s="30" t="s">
        <v>40</v>
      </c>
      <c r="D390" s="6">
        <v>1010304</v>
      </c>
      <c r="E390" s="6">
        <v>436</v>
      </c>
      <c r="F390" s="7" t="s">
        <v>27</v>
      </c>
      <c r="G390" s="6">
        <v>68.552000000000007</v>
      </c>
      <c r="I390" s="7" t="s">
        <v>1034</v>
      </c>
      <c r="J390" s="7" t="s">
        <v>399</v>
      </c>
      <c r="K390" s="7" t="s">
        <v>423</v>
      </c>
      <c r="L390" s="7" t="s">
        <v>1035</v>
      </c>
      <c r="M390" s="7" t="s">
        <v>416</v>
      </c>
      <c r="N390" s="7" t="s">
        <v>403</v>
      </c>
      <c r="O390" s="7" t="s">
        <v>404</v>
      </c>
      <c r="P390" s="6">
        <v>9366</v>
      </c>
      <c r="S390" s="24" t="s">
        <v>90</v>
      </c>
      <c r="T390" s="26">
        <v>13044.889216000003</v>
      </c>
    </row>
    <row r="391" spans="1:20" ht="15" thickBot="1" x14ac:dyDescent="0.35">
      <c r="A391" s="6">
        <v>403.38</v>
      </c>
      <c r="B391" s="19">
        <f>(A391-G391)/G391</f>
        <v>3.9168698196001945</v>
      </c>
      <c r="C391" s="30" t="s">
        <v>253</v>
      </c>
      <c r="D391" s="6">
        <v>1010679</v>
      </c>
      <c r="E391" s="6">
        <v>276</v>
      </c>
      <c r="F391" s="7" t="s">
        <v>17</v>
      </c>
      <c r="G391" s="6">
        <v>82.04</v>
      </c>
      <c r="I391" s="7" t="s">
        <v>1036</v>
      </c>
      <c r="J391" s="7" t="s">
        <v>422</v>
      </c>
      <c r="K391" s="7" t="s">
        <v>429</v>
      </c>
      <c r="L391" s="7" t="s">
        <v>733</v>
      </c>
      <c r="M391" s="7" t="s">
        <v>465</v>
      </c>
      <c r="N391" s="7" t="s">
        <v>436</v>
      </c>
      <c r="O391" s="7" t="s">
        <v>417</v>
      </c>
      <c r="P391" s="6">
        <v>4230</v>
      </c>
      <c r="S391" s="24" t="s">
        <v>118</v>
      </c>
      <c r="T391" s="26">
        <v>14109.176116799998</v>
      </c>
    </row>
    <row r="392" spans="1:20" ht="15" thickBot="1" x14ac:dyDescent="0.35">
      <c r="A392" s="6">
        <v>403.38</v>
      </c>
      <c r="B392" s="19">
        <f>(A392-G392)/G392</f>
        <v>3.4311890324281573</v>
      </c>
      <c r="C392" s="30" t="s">
        <v>74</v>
      </c>
      <c r="D392" s="6">
        <v>1015737</v>
      </c>
      <c r="E392" s="6">
        <v>174</v>
      </c>
      <c r="F392" s="7" t="s">
        <v>19</v>
      </c>
      <c r="G392" s="6">
        <v>91.031999999999996</v>
      </c>
      <c r="I392" s="7" t="s">
        <v>1037</v>
      </c>
      <c r="J392" s="7" t="s">
        <v>456</v>
      </c>
      <c r="K392" s="7" t="s">
        <v>414</v>
      </c>
      <c r="L392" s="7" t="s">
        <v>1038</v>
      </c>
      <c r="M392" s="7" t="s">
        <v>425</v>
      </c>
      <c r="N392" s="7" t="s">
        <v>426</v>
      </c>
      <c r="O392" s="7" t="s">
        <v>404</v>
      </c>
      <c r="P392" s="6">
        <v>4662</v>
      </c>
      <c r="S392" s="24" t="s">
        <v>202</v>
      </c>
      <c r="T392" s="26">
        <v>10287.6446</v>
      </c>
    </row>
    <row r="393" spans="1:20" ht="15" thickBot="1" x14ac:dyDescent="0.35">
      <c r="A393" s="6">
        <v>403.38</v>
      </c>
      <c r="B393" s="19">
        <f>(A393-G393)/G393</f>
        <v>3.3771431051694947</v>
      </c>
      <c r="C393" s="30" t="s">
        <v>114</v>
      </c>
      <c r="D393" s="6">
        <v>1011629</v>
      </c>
      <c r="E393" s="6">
        <v>2156</v>
      </c>
      <c r="F393" s="7" t="s">
        <v>25</v>
      </c>
      <c r="G393" s="6">
        <v>92.156000000000006</v>
      </c>
      <c r="I393" s="7" t="s">
        <v>1039</v>
      </c>
      <c r="J393" s="7" t="s">
        <v>496</v>
      </c>
      <c r="K393" s="7" t="s">
        <v>433</v>
      </c>
      <c r="L393" s="7" t="s">
        <v>659</v>
      </c>
      <c r="M393" s="7" t="s">
        <v>402</v>
      </c>
      <c r="N393" s="7" t="s">
        <v>403</v>
      </c>
      <c r="O393" s="7" t="s">
        <v>417</v>
      </c>
      <c r="P393" s="6">
        <v>9611</v>
      </c>
      <c r="S393" s="24" t="s">
        <v>128</v>
      </c>
      <c r="T393" s="26">
        <v>15763.3506464</v>
      </c>
    </row>
    <row r="394" spans="1:20" ht="15" thickBot="1" x14ac:dyDescent="0.35">
      <c r="A394" s="6">
        <v>403.38</v>
      </c>
      <c r="B394" s="19">
        <f>(A394-G394)/G394</f>
        <v>3.0786653185035391</v>
      </c>
      <c r="C394" s="30" t="s">
        <v>264</v>
      </c>
      <c r="D394" s="6">
        <v>1010136</v>
      </c>
      <c r="E394" s="6">
        <v>2704</v>
      </c>
      <c r="F394" s="7" t="s">
        <v>17</v>
      </c>
      <c r="G394" s="6">
        <v>98.9</v>
      </c>
      <c r="I394" s="7" t="s">
        <v>1040</v>
      </c>
      <c r="J394" s="7" t="s">
        <v>399</v>
      </c>
      <c r="K394" s="7" t="s">
        <v>414</v>
      </c>
      <c r="L394" s="7" t="s">
        <v>1015</v>
      </c>
      <c r="M394" s="7" t="s">
        <v>447</v>
      </c>
      <c r="N394" s="7" t="s">
        <v>410</v>
      </c>
      <c r="O394" s="7" t="s">
        <v>411</v>
      </c>
      <c r="P394" s="6">
        <v>7895</v>
      </c>
      <c r="S394" s="24" t="s">
        <v>40</v>
      </c>
      <c r="T394" s="26">
        <v>15896.012152000005</v>
      </c>
    </row>
    <row r="395" spans="1:20" ht="15" thickBot="1" x14ac:dyDescent="0.35">
      <c r="A395" s="6">
        <v>403.38</v>
      </c>
      <c r="B395" s="19">
        <f>(A395-G395)/G395</f>
        <v>2.9441880475594493</v>
      </c>
      <c r="C395" s="30" t="s">
        <v>265</v>
      </c>
      <c r="D395" s="6">
        <v>1011818</v>
      </c>
      <c r="E395" s="6">
        <v>1213</v>
      </c>
      <c r="F395" s="7" t="s">
        <v>42</v>
      </c>
      <c r="G395" s="6">
        <v>102.27200000000001</v>
      </c>
      <c r="I395" s="7" t="s">
        <v>1041</v>
      </c>
      <c r="J395" s="7" t="s">
        <v>456</v>
      </c>
      <c r="K395" s="7" t="s">
        <v>433</v>
      </c>
      <c r="L395" s="7" t="s">
        <v>1042</v>
      </c>
      <c r="M395" s="7" t="s">
        <v>465</v>
      </c>
      <c r="N395" s="7" t="s">
        <v>436</v>
      </c>
      <c r="O395" s="7" t="s">
        <v>417</v>
      </c>
      <c r="P395" s="6">
        <v>6715</v>
      </c>
      <c r="S395" s="24" t="s">
        <v>364</v>
      </c>
      <c r="T395" s="26">
        <v>12323.611995199997</v>
      </c>
    </row>
    <row r="396" spans="1:20" ht="15" thickBot="1" x14ac:dyDescent="0.35">
      <c r="A396" s="6">
        <v>403.38</v>
      </c>
      <c r="B396" s="19">
        <f>(A396-G396)/G396</f>
        <v>2.7700474784104081</v>
      </c>
      <c r="C396" s="30" t="s">
        <v>266</v>
      </c>
      <c r="D396" s="6">
        <v>1006898</v>
      </c>
      <c r="E396" s="6">
        <v>1272</v>
      </c>
      <c r="F396" s="7" t="s">
        <v>17</v>
      </c>
      <c r="G396" s="6">
        <v>106.996</v>
      </c>
      <c r="I396" s="7" t="s">
        <v>1043</v>
      </c>
      <c r="J396" s="7" t="s">
        <v>456</v>
      </c>
      <c r="K396" s="7" t="s">
        <v>433</v>
      </c>
      <c r="L396" s="7" t="s">
        <v>503</v>
      </c>
      <c r="M396" s="7" t="s">
        <v>444</v>
      </c>
      <c r="N396" s="7" t="s">
        <v>410</v>
      </c>
      <c r="O396" s="7" t="s">
        <v>404</v>
      </c>
      <c r="P396" s="6">
        <v>8621</v>
      </c>
      <c r="S396" s="24" t="s">
        <v>22</v>
      </c>
      <c r="T396" s="26">
        <v>14704.7127826</v>
      </c>
    </row>
    <row r="397" spans="1:20" ht="15" thickBot="1" x14ac:dyDescent="0.35">
      <c r="A397" s="6">
        <v>403.38</v>
      </c>
      <c r="B397" s="19">
        <f>(A397-G397)/G397</f>
        <v>2.6624296350099872</v>
      </c>
      <c r="C397" s="30" t="s">
        <v>267</v>
      </c>
      <c r="D397" s="6">
        <v>1018024</v>
      </c>
      <c r="E397" s="6">
        <v>1341</v>
      </c>
      <c r="F397" s="7" t="s">
        <v>17</v>
      </c>
      <c r="G397" s="6">
        <v>110.14</v>
      </c>
      <c r="I397" s="7" t="s">
        <v>1044</v>
      </c>
      <c r="J397" s="7" t="s">
        <v>496</v>
      </c>
      <c r="K397" s="7" t="s">
        <v>542</v>
      </c>
      <c r="L397" s="7" t="s">
        <v>1045</v>
      </c>
      <c r="M397" s="7" t="s">
        <v>440</v>
      </c>
      <c r="N397" s="7" t="s">
        <v>426</v>
      </c>
      <c r="O397" s="7" t="s">
        <v>411</v>
      </c>
      <c r="P397" s="6">
        <v>7320</v>
      </c>
      <c r="S397" s="27">
        <v>45238</v>
      </c>
      <c r="T397" s="26">
        <v>106.976376</v>
      </c>
    </row>
    <row r="398" spans="1:20" ht="15" thickBot="1" x14ac:dyDescent="0.35">
      <c r="A398" s="6">
        <v>403.38</v>
      </c>
      <c r="B398" s="19">
        <f>(A398-G398)/G398</f>
        <v>2.5345764256422836</v>
      </c>
      <c r="C398" s="30" t="s">
        <v>44</v>
      </c>
      <c r="D398" s="6">
        <v>1006729</v>
      </c>
      <c r="E398" s="6">
        <v>2697</v>
      </c>
      <c r="F398" s="7" t="s">
        <v>17</v>
      </c>
      <c r="G398" s="6">
        <v>114.124</v>
      </c>
      <c r="I398" s="7" t="s">
        <v>1046</v>
      </c>
      <c r="J398" s="7" t="s">
        <v>428</v>
      </c>
      <c r="K398" s="7" t="s">
        <v>542</v>
      </c>
      <c r="L398" s="7" t="s">
        <v>602</v>
      </c>
      <c r="M398" s="7" t="s">
        <v>409</v>
      </c>
      <c r="N398" s="7" t="s">
        <v>410</v>
      </c>
      <c r="O398" s="7" t="s">
        <v>404</v>
      </c>
      <c r="P398" s="6">
        <v>8341</v>
      </c>
      <c r="S398" s="24" t="s">
        <v>3562</v>
      </c>
      <c r="T398" s="26">
        <v>4786831.2607418019</v>
      </c>
    </row>
    <row r="399" spans="1:20" ht="15" thickBot="1" x14ac:dyDescent="0.35">
      <c r="A399" s="6">
        <v>403.38</v>
      </c>
      <c r="B399" s="19">
        <f>(A399-G399)/G399</f>
        <v>2.418242830994509</v>
      </c>
      <c r="C399" s="30" t="s">
        <v>267</v>
      </c>
      <c r="D399" s="6">
        <v>1011673</v>
      </c>
      <c r="E399" s="6">
        <v>1180</v>
      </c>
      <c r="F399" s="7" t="s">
        <v>35</v>
      </c>
      <c r="G399" s="6">
        <v>118.008</v>
      </c>
      <c r="I399" s="7" t="s">
        <v>1047</v>
      </c>
      <c r="J399" s="7" t="s">
        <v>422</v>
      </c>
      <c r="K399" s="7" t="s">
        <v>542</v>
      </c>
      <c r="L399" s="7" t="s">
        <v>698</v>
      </c>
      <c r="M399" s="7" t="s">
        <v>409</v>
      </c>
      <c r="N399" s="7" t="s">
        <v>410</v>
      </c>
      <c r="O399" s="7" t="s">
        <v>404</v>
      </c>
      <c r="P399" s="6">
        <v>4152</v>
      </c>
    </row>
    <row r="400" spans="1:20" ht="15" thickBot="1" x14ac:dyDescent="0.35">
      <c r="A400" s="6">
        <v>403.38</v>
      </c>
      <c r="B400" s="19">
        <f>(A400-G400)/G400</f>
        <v>2.1209767269126023</v>
      </c>
      <c r="C400" s="30" t="s">
        <v>60</v>
      </c>
      <c r="D400" s="6">
        <v>1012214</v>
      </c>
      <c r="E400" s="6">
        <v>1866</v>
      </c>
      <c r="F400" s="7" t="s">
        <v>17</v>
      </c>
      <c r="G400" s="6">
        <v>129.24799999999999</v>
      </c>
      <c r="I400" s="7" t="s">
        <v>1048</v>
      </c>
      <c r="J400" s="7" t="s">
        <v>399</v>
      </c>
      <c r="K400" s="7" t="s">
        <v>542</v>
      </c>
      <c r="L400" s="7" t="s">
        <v>985</v>
      </c>
      <c r="M400" s="7" t="s">
        <v>409</v>
      </c>
      <c r="N400" s="7" t="s">
        <v>410</v>
      </c>
      <c r="O400" s="7" t="s">
        <v>411</v>
      </c>
      <c r="P400" s="6">
        <v>2029</v>
      </c>
    </row>
    <row r="401" spans="1:16" ht="15" thickBot="1" x14ac:dyDescent="0.35">
      <c r="A401" s="6">
        <v>403.38</v>
      </c>
      <c r="B401" s="19">
        <f>(A401-G401)/G401</f>
        <v>1.7253195686836202</v>
      </c>
      <c r="C401" s="30" t="s">
        <v>268</v>
      </c>
      <c r="D401" s="6">
        <v>1008800</v>
      </c>
      <c r="E401" s="6">
        <v>2645</v>
      </c>
      <c r="F401" s="7" t="s">
        <v>31</v>
      </c>
      <c r="G401" s="6">
        <v>148.012</v>
      </c>
      <c r="I401" s="7" t="s">
        <v>1049</v>
      </c>
      <c r="J401" s="7" t="s">
        <v>428</v>
      </c>
      <c r="K401" s="7" t="s">
        <v>461</v>
      </c>
      <c r="L401" s="7" t="s">
        <v>1050</v>
      </c>
      <c r="M401" s="7" t="s">
        <v>465</v>
      </c>
      <c r="N401" s="7" t="s">
        <v>436</v>
      </c>
      <c r="O401" s="7" t="s">
        <v>417</v>
      </c>
      <c r="P401" s="6">
        <v>4824</v>
      </c>
    </row>
    <row r="402" spans="1:16" ht="15" thickBot="1" x14ac:dyDescent="0.35">
      <c r="A402" s="6">
        <v>403.38</v>
      </c>
      <c r="B402" s="19">
        <f>(A402-G402)/G402</f>
        <v>1.3305447066164404</v>
      </c>
      <c r="C402" s="30" t="s">
        <v>127</v>
      </c>
      <c r="D402" s="6">
        <v>1012785</v>
      </c>
      <c r="E402" s="6">
        <v>2802</v>
      </c>
      <c r="F402" s="7" t="s">
        <v>31</v>
      </c>
      <c r="G402" s="6">
        <v>173.084</v>
      </c>
      <c r="I402" s="7" t="s">
        <v>1051</v>
      </c>
      <c r="J402" s="7" t="s">
        <v>456</v>
      </c>
      <c r="K402" s="7" t="s">
        <v>461</v>
      </c>
      <c r="L402" s="7" t="s">
        <v>462</v>
      </c>
      <c r="M402" s="7" t="s">
        <v>416</v>
      </c>
      <c r="N402" s="7" t="s">
        <v>403</v>
      </c>
      <c r="O402" s="7" t="s">
        <v>411</v>
      </c>
      <c r="P402" s="6">
        <v>7766</v>
      </c>
    </row>
    <row r="403" spans="1:16" ht="15" thickBot="1" x14ac:dyDescent="0.35">
      <c r="A403" s="6">
        <v>413.06112000000002</v>
      </c>
      <c r="B403" s="19">
        <f>(A403-G403)/G403</f>
        <v>1.0082707117852976</v>
      </c>
      <c r="C403" s="30" t="s">
        <v>269</v>
      </c>
      <c r="D403" s="6">
        <v>1015195</v>
      </c>
      <c r="E403" s="6">
        <v>2589</v>
      </c>
      <c r="F403" s="7" t="s">
        <v>35</v>
      </c>
      <c r="G403" s="6">
        <v>205.68</v>
      </c>
      <c r="I403" s="7" t="s">
        <v>1052</v>
      </c>
      <c r="J403" s="7" t="s">
        <v>399</v>
      </c>
      <c r="K403" s="7" t="s">
        <v>400</v>
      </c>
      <c r="L403" s="7" t="s">
        <v>401</v>
      </c>
      <c r="M403" s="7" t="s">
        <v>409</v>
      </c>
      <c r="N403" s="7" t="s">
        <v>410</v>
      </c>
      <c r="O403" s="7" t="s">
        <v>417</v>
      </c>
      <c r="P403" s="6">
        <v>8180</v>
      </c>
    </row>
    <row r="404" spans="1:16" ht="15" thickBot="1" x14ac:dyDescent="0.35">
      <c r="A404" s="6">
        <v>413.06112000000002</v>
      </c>
      <c r="B404" s="19">
        <f>(A404-G404)/G404</f>
        <v>2.4767113325701975</v>
      </c>
      <c r="C404" s="30" t="s">
        <v>100</v>
      </c>
      <c r="D404" s="6">
        <v>1015615</v>
      </c>
      <c r="E404" s="6">
        <v>1713</v>
      </c>
      <c r="F404" s="7" t="s">
        <v>87</v>
      </c>
      <c r="G404" s="6">
        <v>118.80800000000001</v>
      </c>
      <c r="I404" s="7" t="s">
        <v>1053</v>
      </c>
      <c r="J404" s="7" t="s">
        <v>438</v>
      </c>
      <c r="K404" s="7" t="s">
        <v>414</v>
      </c>
      <c r="L404" s="7" t="s">
        <v>1054</v>
      </c>
      <c r="M404" s="7" t="s">
        <v>425</v>
      </c>
      <c r="N404" s="7" t="s">
        <v>426</v>
      </c>
      <c r="O404" s="7" t="s">
        <v>411</v>
      </c>
      <c r="P404" s="6">
        <v>7533</v>
      </c>
    </row>
    <row r="405" spans="1:16" ht="15" thickBot="1" x14ac:dyDescent="0.35">
      <c r="A405" s="6">
        <v>419.51519999999999</v>
      </c>
      <c r="B405" s="19">
        <f>(A405-G405)/G405</f>
        <v>5.600717477500158</v>
      </c>
      <c r="C405" s="30" t="s">
        <v>140</v>
      </c>
      <c r="D405" s="6">
        <v>1006272</v>
      </c>
      <c r="E405" s="6">
        <v>2835</v>
      </c>
      <c r="F405" s="7" t="s">
        <v>87</v>
      </c>
      <c r="G405" s="6">
        <v>63.555999999999997</v>
      </c>
      <c r="I405" s="7" t="s">
        <v>1055</v>
      </c>
      <c r="J405" s="7" t="s">
        <v>428</v>
      </c>
      <c r="K405" s="7" t="s">
        <v>442</v>
      </c>
      <c r="L405" s="7" t="s">
        <v>667</v>
      </c>
      <c r="M405" s="7" t="s">
        <v>435</v>
      </c>
      <c r="N405" s="7" t="s">
        <v>436</v>
      </c>
      <c r="O405" s="7" t="s">
        <v>417</v>
      </c>
      <c r="P405" s="6">
        <v>3620</v>
      </c>
    </row>
    <row r="406" spans="1:16" ht="15" thickBot="1" x14ac:dyDescent="0.35">
      <c r="A406" s="6">
        <v>419.51519999999999</v>
      </c>
      <c r="B406" s="19">
        <f>(A406-G406)/G406</f>
        <v>1.9737665872745831</v>
      </c>
      <c r="C406" s="30" t="s">
        <v>135</v>
      </c>
      <c r="D406" s="6">
        <v>1014663</v>
      </c>
      <c r="E406" s="6">
        <v>1477</v>
      </c>
      <c r="F406" s="7" t="s">
        <v>25</v>
      </c>
      <c r="G406" s="6">
        <v>141.072</v>
      </c>
      <c r="I406" s="7" t="s">
        <v>1056</v>
      </c>
      <c r="J406" s="7" t="s">
        <v>413</v>
      </c>
      <c r="K406" s="7" t="s">
        <v>442</v>
      </c>
      <c r="L406" s="7" t="s">
        <v>714</v>
      </c>
      <c r="M406" s="7" t="s">
        <v>465</v>
      </c>
      <c r="N406" s="7" t="s">
        <v>436</v>
      </c>
      <c r="O406" s="7" t="s">
        <v>411</v>
      </c>
      <c r="P406" s="6">
        <v>9932</v>
      </c>
    </row>
    <row r="407" spans="1:16" ht="15" thickBot="1" x14ac:dyDescent="0.35">
      <c r="A407" s="6">
        <v>419.51519999999999</v>
      </c>
      <c r="B407" s="19">
        <f>(A407-G407)/G407</f>
        <v>1.6007736943907154</v>
      </c>
      <c r="C407" s="30" t="s">
        <v>211</v>
      </c>
      <c r="D407" s="6">
        <v>1012314</v>
      </c>
      <c r="E407" s="6">
        <v>1649</v>
      </c>
      <c r="F407" s="7" t="s">
        <v>17</v>
      </c>
      <c r="G407" s="6">
        <v>161.304</v>
      </c>
      <c r="I407" s="7" t="s">
        <v>1057</v>
      </c>
      <c r="J407" s="7" t="s">
        <v>432</v>
      </c>
      <c r="K407" s="7" t="s">
        <v>442</v>
      </c>
      <c r="L407" s="7" t="s">
        <v>754</v>
      </c>
      <c r="M407" s="7" t="s">
        <v>420</v>
      </c>
      <c r="N407" s="7" t="s">
        <v>403</v>
      </c>
      <c r="O407" s="7" t="s">
        <v>411</v>
      </c>
      <c r="P407" s="6">
        <v>1262</v>
      </c>
    </row>
    <row r="408" spans="1:16" ht="15" thickBot="1" x14ac:dyDescent="0.35">
      <c r="A408" s="6">
        <v>419.51519999999999</v>
      </c>
      <c r="B408" s="19">
        <f>(A408-G408)/G408</f>
        <v>1.2149225993115247</v>
      </c>
      <c r="C408" s="30" t="s">
        <v>108</v>
      </c>
      <c r="D408" s="6">
        <v>1012618</v>
      </c>
      <c r="E408" s="6">
        <v>1310</v>
      </c>
      <c r="F408" s="7" t="s">
        <v>21</v>
      </c>
      <c r="G408" s="6">
        <v>189.404</v>
      </c>
      <c r="I408" s="7" t="s">
        <v>1058</v>
      </c>
      <c r="J408" s="7" t="s">
        <v>489</v>
      </c>
      <c r="K408" s="7" t="s">
        <v>429</v>
      </c>
      <c r="L408" s="7" t="s">
        <v>596</v>
      </c>
      <c r="M408" s="7" t="s">
        <v>459</v>
      </c>
      <c r="N408" s="7" t="s">
        <v>436</v>
      </c>
      <c r="O408" s="7" t="s">
        <v>417</v>
      </c>
      <c r="P408" s="6">
        <v>4554</v>
      </c>
    </row>
    <row r="409" spans="1:16" ht="15" thickBot="1" x14ac:dyDescent="0.35">
      <c r="A409" s="6">
        <v>419.51519999999999</v>
      </c>
      <c r="B409" s="19">
        <f>(A409-G409)/G409</f>
        <v>1.1761796074200106</v>
      </c>
      <c r="C409" s="30" t="s">
        <v>270</v>
      </c>
      <c r="D409" s="6">
        <v>1011026</v>
      </c>
      <c r="E409" s="6">
        <v>792</v>
      </c>
      <c r="F409" s="7" t="s">
        <v>19</v>
      </c>
      <c r="G409" s="6">
        <v>192.77600000000001</v>
      </c>
      <c r="I409" s="7" t="s">
        <v>1059</v>
      </c>
      <c r="J409" s="7" t="s">
        <v>422</v>
      </c>
      <c r="K409" s="7" t="s">
        <v>400</v>
      </c>
      <c r="L409" s="7" t="s">
        <v>761</v>
      </c>
      <c r="M409" s="7" t="s">
        <v>478</v>
      </c>
      <c r="N409" s="7" t="s">
        <v>426</v>
      </c>
      <c r="O409" s="7" t="s">
        <v>404</v>
      </c>
      <c r="P409" s="6">
        <v>6823</v>
      </c>
    </row>
    <row r="410" spans="1:16" ht="15" thickBot="1" x14ac:dyDescent="0.35">
      <c r="A410" s="6">
        <v>419.51519999999999</v>
      </c>
      <c r="B410" s="19">
        <f>(A410-G410)/G410</f>
        <v>20.316829268292683</v>
      </c>
      <c r="C410" s="30" t="s">
        <v>37</v>
      </c>
      <c r="D410" s="6">
        <v>1016940</v>
      </c>
      <c r="E410" s="6">
        <v>2453</v>
      </c>
      <c r="F410" s="7" t="s">
        <v>19</v>
      </c>
      <c r="G410" s="6">
        <v>19.68</v>
      </c>
      <c r="I410" s="7" t="s">
        <v>1060</v>
      </c>
      <c r="J410" s="7" t="s">
        <v>496</v>
      </c>
      <c r="K410" s="7" t="s">
        <v>461</v>
      </c>
      <c r="L410" s="7" t="s">
        <v>1012</v>
      </c>
      <c r="M410" s="7" t="s">
        <v>409</v>
      </c>
      <c r="N410" s="7" t="s">
        <v>410</v>
      </c>
      <c r="O410" s="7" t="s">
        <v>411</v>
      </c>
      <c r="P410" s="6">
        <v>7199</v>
      </c>
    </row>
    <row r="411" spans="1:16" ht="15" thickBot="1" x14ac:dyDescent="0.35">
      <c r="A411" s="6">
        <v>419.51519999999999</v>
      </c>
      <c r="B411" s="19">
        <f>(A411-G411)/G411</f>
        <v>11.648191027496383</v>
      </c>
      <c r="C411" s="30" t="s">
        <v>271</v>
      </c>
      <c r="D411" s="6">
        <v>1018833</v>
      </c>
      <c r="E411" s="6">
        <v>1856</v>
      </c>
      <c r="F411" s="7" t="s">
        <v>27</v>
      </c>
      <c r="G411" s="6">
        <v>33.167999999999999</v>
      </c>
      <c r="I411" s="7" t="s">
        <v>1061</v>
      </c>
      <c r="J411" s="7" t="s">
        <v>428</v>
      </c>
      <c r="K411" s="7" t="s">
        <v>423</v>
      </c>
      <c r="L411" s="7" t="s">
        <v>683</v>
      </c>
      <c r="M411" s="7" t="s">
        <v>420</v>
      </c>
      <c r="N411" s="7" t="s">
        <v>403</v>
      </c>
      <c r="O411" s="7" t="s">
        <v>404</v>
      </c>
      <c r="P411" s="6">
        <v>2761</v>
      </c>
    </row>
    <row r="412" spans="1:16" ht="15" thickBot="1" x14ac:dyDescent="0.35">
      <c r="A412" s="6">
        <v>419.51519999999999</v>
      </c>
      <c r="B412" s="19">
        <f>(A412-G412)/G412</f>
        <v>38.251047904191616</v>
      </c>
      <c r="C412" s="30" t="s">
        <v>113</v>
      </c>
      <c r="D412" s="6">
        <v>1009717</v>
      </c>
      <c r="E412" s="6">
        <v>1133</v>
      </c>
      <c r="F412" s="7" t="s">
        <v>31</v>
      </c>
      <c r="G412" s="6">
        <v>10.688000000000001</v>
      </c>
      <c r="I412" s="7" t="s">
        <v>1062</v>
      </c>
      <c r="J412" s="7" t="s">
        <v>399</v>
      </c>
      <c r="K412" s="7" t="s">
        <v>400</v>
      </c>
      <c r="L412" s="7" t="s">
        <v>644</v>
      </c>
      <c r="M412" s="7" t="s">
        <v>425</v>
      </c>
      <c r="N412" s="7" t="s">
        <v>426</v>
      </c>
      <c r="O412" s="7" t="s">
        <v>411</v>
      </c>
      <c r="P412" s="6">
        <v>3920</v>
      </c>
    </row>
    <row r="413" spans="1:16" ht="15" thickBot="1" x14ac:dyDescent="0.35">
      <c r="A413" s="6">
        <v>419.51519999999999</v>
      </c>
      <c r="B413" s="19">
        <f>(A413-G413)/G413</f>
        <v>14.239581517000872</v>
      </c>
      <c r="C413" s="30" t="s">
        <v>112</v>
      </c>
      <c r="D413" s="6">
        <v>1009301</v>
      </c>
      <c r="E413" s="6">
        <v>449</v>
      </c>
      <c r="F413" s="7" t="s">
        <v>35</v>
      </c>
      <c r="G413" s="6">
        <v>27.527999999999999</v>
      </c>
      <c r="I413" s="7" t="s">
        <v>1063</v>
      </c>
      <c r="J413" s="7" t="s">
        <v>406</v>
      </c>
      <c r="K413" s="7" t="s">
        <v>423</v>
      </c>
      <c r="L413" s="7" t="s">
        <v>1027</v>
      </c>
      <c r="M413" s="7" t="s">
        <v>425</v>
      </c>
      <c r="N413" s="7" t="s">
        <v>426</v>
      </c>
      <c r="O413" s="7" t="s">
        <v>411</v>
      </c>
      <c r="P413" s="6">
        <v>1348</v>
      </c>
    </row>
    <row r="414" spans="1:16" ht="15" thickBot="1" x14ac:dyDescent="0.35">
      <c r="A414" s="6">
        <v>419.51519999999999</v>
      </c>
      <c r="B414" s="19">
        <f>(A414-G414)/G414</f>
        <v>4.8768799731032164</v>
      </c>
      <c r="C414" s="30" t="s">
        <v>174</v>
      </c>
      <c r="D414" s="6">
        <v>1011021</v>
      </c>
      <c r="E414" s="6">
        <v>78</v>
      </c>
      <c r="F414" s="7" t="s">
        <v>31</v>
      </c>
      <c r="G414" s="6">
        <v>71.384</v>
      </c>
      <c r="I414" s="7" t="s">
        <v>1064</v>
      </c>
      <c r="J414" s="7" t="s">
        <v>399</v>
      </c>
      <c r="K414" s="7" t="s">
        <v>407</v>
      </c>
      <c r="L414" s="7" t="s">
        <v>1065</v>
      </c>
      <c r="M414" s="7" t="s">
        <v>435</v>
      </c>
      <c r="N414" s="7" t="s">
        <v>436</v>
      </c>
      <c r="O414" s="7" t="s">
        <v>417</v>
      </c>
      <c r="P414" s="6">
        <v>7440</v>
      </c>
    </row>
    <row r="415" spans="1:16" ht="15" thickBot="1" x14ac:dyDescent="0.35">
      <c r="A415" s="6">
        <v>419.51519999999999</v>
      </c>
      <c r="B415" s="19">
        <f>(A415-G415)/G415</f>
        <v>3.6942440247068302</v>
      </c>
      <c r="C415" s="30" t="s">
        <v>272</v>
      </c>
      <c r="D415" s="6">
        <v>1019358</v>
      </c>
      <c r="E415" s="6">
        <v>2152</v>
      </c>
      <c r="F415" s="7" t="s">
        <v>21</v>
      </c>
      <c r="G415" s="6">
        <v>89.367999999999995</v>
      </c>
      <c r="I415" s="7" t="s">
        <v>1066</v>
      </c>
      <c r="J415" s="7" t="s">
        <v>456</v>
      </c>
      <c r="K415" s="7" t="s">
        <v>400</v>
      </c>
      <c r="L415" s="7" t="s">
        <v>932</v>
      </c>
      <c r="M415" s="7" t="s">
        <v>402</v>
      </c>
      <c r="N415" s="7" t="s">
        <v>403</v>
      </c>
      <c r="O415" s="7" t="s">
        <v>404</v>
      </c>
      <c r="P415" s="6">
        <v>1432</v>
      </c>
    </row>
    <row r="416" spans="1:16" ht="15" thickBot="1" x14ac:dyDescent="0.35">
      <c r="A416" s="6">
        <v>435.65039999999999</v>
      </c>
      <c r="B416" s="19">
        <f>(A416-G416)/G416</f>
        <v>3.8658624849215926</v>
      </c>
      <c r="C416" s="30" t="s">
        <v>93</v>
      </c>
      <c r="D416" s="6">
        <v>1006695</v>
      </c>
      <c r="E416" s="6">
        <v>1790</v>
      </c>
      <c r="F416" s="7" t="s">
        <v>31</v>
      </c>
      <c r="G416" s="6">
        <v>89.531999999999996</v>
      </c>
      <c r="I416" s="7" t="s">
        <v>1067</v>
      </c>
      <c r="J416" s="7" t="s">
        <v>489</v>
      </c>
      <c r="K416" s="7" t="s">
        <v>542</v>
      </c>
      <c r="L416" s="7" t="s">
        <v>1068</v>
      </c>
      <c r="M416" s="7" t="s">
        <v>409</v>
      </c>
      <c r="N416" s="7" t="s">
        <v>410</v>
      </c>
      <c r="O416" s="7" t="s">
        <v>417</v>
      </c>
      <c r="P416" s="6">
        <v>3787</v>
      </c>
    </row>
    <row r="417" spans="1:16" ht="15" thickBot="1" x14ac:dyDescent="0.35">
      <c r="A417" s="6">
        <v>435.65039999999999</v>
      </c>
      <c r="B417" s="19">
        <f>(A417-G417)/G417</f>
        <v>4.456816473771231</v>
      </c>
      <c r="C417" s="30" t="s">
        <v>143</v>
      </c>
      <c r="D417" s="6">
        <v>1014553</v>
      </c>
      <c r="E417" s="6">
        <v>518</v>
      </c>
      <c r="F417" s="7" t="s">
        <v>23</v>
      </c>
      <c r="G417" s="6">
        <v>79.835999999999999</v>
      </c>
      <c r="I417" s="7" t="s">
        <v>1069</v>
      </c>
      <c r="J417" s="7" t="s">
        <v>438</v>
      </c>
      <c r="K417" s="7" t="s">
        <v>442</v>
      </c>
      <c r="L417" s="7" t="s">
        <v>617</v>
      </c>
      <c r="M417" s="7" t="s">
        <v>409</v>
      </c>
      <c r="N417" s="7" t="s">
        <v>410</v>
      </c>
      <c r="O417" s="7" t="s">
        <v>411</v>
      </c>
      <c r="P417" s="6">
        <v>9630</v>
      </c>
    </row>
    <row r="418" spans="1:16" ht="15" thickBot="1" x14ac:dyDescent="0.35">
      <c r="A418" s="6">
        <v>435.65039999999999</v>
      </c>
      <c r="B418" s="19">
        <f>(A418-G418)/G418</f>
        <v>3.9044265321745395</v>
      </c>
      <c r="C418" s="30" t="s">
        <v>22</v>
      </c>
      <c r="D418" s="6">
        <v>1011685</v>
      </c>
      <c r="E418" s="6">
        <v>683</v>
      </c>
      <c r="F418" s="7" t="s">
        <v>35</v>
      </c>
      <c r="G418" s="6">
        <v>88.828000000000003</v>
      </c>
      <c r="I418" s="7" t="s">
        <v>1070</v>
      </c>
      <c r="J418" s="7" t="s">
        <v>399</v>
      </c>
      <c r="K418" s="7" t="s">
        <v>457</v>
      </c>
      <c r="L418" s="7" t="s">
        <v>515</v>
      </c>
      <c r="M418" s="7" t="s">
        <v>409</v>
      </c>
      <c r="N418" s="7" t="s">
        <v>410</v>
      </c>
      <c r="O418" s="7" t="s">
        <v>404</v>
      </c>
      <c r="P418" s="6">
        <v>9462</v>
      </c>
    </row>
    <row r="419" spans="1:16" ht="15" thickBot="1" x14ac:dyDescent="0.35">
      <c r="A419" s="6">
        <v>435.65039999999999</v>
      </c>
      <c r="B419" s="19">
        <f>(A419-G419)/G419</f>
        <v>3.6125952905302392</v>
      </c>
      <c r="C419" s="30" t="s">
        <v>273</v>
      </c>
      <c r="D419" s="6">
        <v>1015332</v>
      </c>
      <c r="E419" s="6">
        <v>233</v>
      </c>
      <c r="F419" s="7" t="s">
        <v>42</v>
      </c>
      <c r="G419" s="6">
        <v>94.447999999999993</v>
      </c>
      <c r="I419" s="7" t="s">
        <v>1071</v>
      </c>
      <c r="J419" s="7" t="s">
        <v>406</v>
      </c>
      <c r="K419" s="7" t="s">
        <v>400</v>
      </c>
      <c r="L419" s="7" t="s">
        <v>549</v>
      </c>
      <c r="M419" s="7" t="s">
        <v>402</v>
      </c>
      <c r="N419" s="7" t="s">
        <v>403</v>
      </c>
      <c r="O419" s="7" t="s">
        <v>417</v>
      </c>
      <c r="P419" s="6">
        <v>1710</v>
      </c>
    </row>
    <row r="420" spans="1:16" ht="15" thickBot="1" x14ac:dyDescent="0.35">
      <c r="A420" s="6">
        <v>435.65039999999999</v>
      </c>
      <c r="B420" s="19">
        <f>(A420-G420)/G420</f>
        <v>3.305186180725749</v>
      </c>
      <c r="C420" s="30" t="s">
        <v>124</v>
      </c>
      <c r="D420" s="6">
        <v>1010217</v>
      </c>
      <c r="E420" s="6">
        <v>1722</v>
      </c>
      <c r="F420" s="7" t="s">
        <v>35</v>
      </c>
      <c r="G420" s="6">
        <v>101.19199999999999</v>
      </c>
      <c r="I420" s="7" t="s">
        <v>1072</v>
      </c>
      <c r="J420" s="7" t="s">
        <v>489</v>
      </c>
      <c r="K420" s="7" t="s">
        <v>414</v>
      </c>
      <c r="L420" s="7" t="s">
        <v>828</v>
      </c>
      <c r="M420" s="7" t="s">
        <v>416</v>
      </c>
      <c r="N420" s="7" t="s">
        <v>403</v>
      </c>
      <c r="O420" s="7" t="s">
        <v>411</v>
      </c>
      <c r="P420" s="6">
        <v>6372</v>
      </c>
    </row>
    <row r="421" spans="1:16" ht="15" thickBot="1" x14ac:dyDescent="0.35">
      <c r="A421" s="6">
        <v>435.65039999999999</v>
      </c>
      <c r="B421" s="19">
        <f>(A421-G421)/G421</f>
        <v>3.305186180725749</v>
      </c>
      <c r="C421" s="30" t="s">
        <v>172</v>
      </c>
      <c r="D421" s="6">
        <v>1013639</v>
      </c>
      <c r="E421" s="6">
        <v>2196</v>
      </c>
      <c r="F421" s="7" t="s">
        <v>23</v>
      </c>
      <c r="G421" s="6">
        <v>101.19199999999999</v>
      </c>
      <c r="I421" s="7" t="s">
        <v>1073</v>
      </c>
      <c r="J421" s="7" t="s">
        <v>428</v>
      </c>
      <c r="K421" s="7" t="s">
        <v>414</v>
      </c>
      <c r="L421" s="7" t="s">
        <v>959</v>
      </c>
      <c r="M421" s="7" t="s">
        <v>416</v>
      </c>
      <c r="N421" s="7" t="s">
        <v>403</v>
      </c>
      <c r="O421" s="7" t="s">
        <v>404</v>
      </c>
      <c r="P421" s="6">
        <v>6357</v>
      </c>
    </row>
    <row r="422" spans="1:16" ht="15" thickBot="1" x14ac:dyDescent="0.35">
      <c r="A422" s="6">
        <v>435.65039999999999</v>
      </c>
      <c r="B422" s="19">
        <f>(A422-G422)/G422</f>
        <v>3.305186180725749</v>
      </c>
      <c r="C422" s="30" t="s">
        <v>273</v>
      </c>
      <c r="D422" s="6">
        <v>1014242</v>
      </c>
      <c r="E422" s="6">
        <v>181</v>
      </c>
      <c r="F422" s="7" t="s">
        <v>17</v>
      </c>
      <c r="G422" s="6">
        <v>101.19199999999999</v>
      </c>
      <c r="I422" s="7" t="s">
        <v>1074</v>
      </c>
      <c r="J422" s="7" t="s">
        <v>413</v>
      </c>
      <c r="K422" s="7" t="s">
        <v>457</v>
      </c>
      <c r="L422" s="7" t="s">
        <v>473</v>
      </c>
      <c r="M422" s="7" t="s">
        <v>420</v>
      </c>
      <c r="N422" s="7" t="s">
        <v>403</v>
      </c>
      <c r="O422" s="7" t="s">
        <v>404</v>
      </c>
      <c r="P422" s="6">
        <v>8365</v>
      </c>
    </row>
    <row r="423" spans="1:16" ht="15" thickBot="1" x14ac:dyDescent="0.35">
      <c r="A423" s="6">
        <v>435.65039999999999</v>
      </c>
      <c r="B423" s="19">
        <f>(A423-G423)/G423</f>
        <v>15.130420616113746</v>
      </c>
      <c r="C423" s="30" t="s">
        <v>109</v>
      </c>
      <c r="D423" s="6">
        <v>1010990</v>
      </c>
      <c r="E423" s="6">
        <v>2556</v>
      </c>
      <c r="F423" s="7" t="s">
        <v>19</v>
      </c>
      <c r="G423" s="6">
        <v>27.007999999999999</v>
      </c>
      <c r="I423" s="7" t="s">
        <v>1075</v>
      </c>
      <c r="J423" s="7" t="s">
        <v>422</v>
      </c>
      <c r="K423" s="7" t="s">
        <v>400</v>
      </c>
      <c r="L423" s="7" t="s">
        <v>761</v>
      </c>
      <c r="M423" s="7" t="s">
        <v>435</v>
      </c>
      <c r="N423" s="7" t="s">
        <v>436</v>
      </c>
      <c r="O423" s="7" t="s">
        <v>411</v>
      </c>
      <c r="P423" s="6">
        <v>4413</v>
      </c>
    </row>
    <row r="424" spans="1:16" ht="15" thickBot="1" x14ac:dyDescent="0.35">
      <c r="A424" s="6">
        <v>435.65039999999999</v>
      </c>
      <c r="B424" s="19">
        <f>(A424-G424)/G424</f>
        <v>4.9904625708156862</v>
      </c>
      <c r="C424" s="30" t="s">
        <v>188</v>
      </c>
      <c r="D424" s="6">
        <v>1007489</v>
      </c>
      <c r="E424" s="6">
        <v>1817</v>
      </c>
      <c r="F424" s="7" t="s">
        <v>42</v>
      </c>
      <c r="G424" s="6">
        <v>72.724000000000004</v>
      </c>
      <c r="I424" s="7" t="s">
        <v>1076</v>
      </c>
      <c r="J424" s="7" t="s">
        <v>496</v>
      </c>
      <c r="K424" s="7" t="s">
        <v>542</v>
      </c>
      <c r="L424" s="7" t="s">
        <v>1045</v>
      </c>
      <c r="M424" s="7" t="s">
        <v>420</v>
      </c>
      <c r="N424" s="7" t="s">
        <v>403</v>
      </c>
      <c r="O424" s="7" t="s">
        <v>417</v>
      </c>
      <c r="P424" s="6">
        <v>4812</v>
      </c>
    </row>
    <row r="425" spans="1:16" ht="15" thickBot="1" x14ac:dyDescent="0.35">
      <c r="A425" s="6">
        <v>435.65039999999999</v>
      </c>
      <c r="B425" s="19">
        <f>(A425-G425)/G425</f>
        <v>68.905391527599477</v>
      </c>
      <c r="C425" s="30" t="s">
        <v>267</v>
      </c>
      <c r="D425" s="6">
        <v>1008117</v>
      </c>
      <c r="E425" s="6">
        <v>1863</v>
      </c>
      <c r="F425" s="7" t="s">
        <v>17</v>
      </c>
      <c r="G425" s="6">
        <v>6.2320000000000002</v>
      </c>
      <c r="I425" s="7" t="s">
        <v>1077</v>
      </c>
      <c r="J425" s="7" t="s">
        <v>489</v>
      </c>
      <c r="K425" s="7" t="s">
        <v>423</v>
      </c>
      <c r="L425" s="7" t="s">
        <v>1078</v>
      </c>
      <c r="M425" s="7" t="s">
        <v>440</v>
      </c>
      <c r="N425" s="7" t="s">
        <v>426</v>
      </c>
      <c r="O425" s="7" t="s">
        <v>417</v>
      </c>
      <c r="P425" s="6">
        <v>5743</v>
      </c>
    </row>
    <row r="426" spans="1:16" ht="15" thickBot="1" x14ac:dyDescent="0.35">
      <c r="A426" s="6">
        <v>435.65039999999999</v>
      </c>
      <c r="B426" s="19">
        <f>(A426-G426)/G426</f>
        <v>2.5944752475247523</v>
      </c>
      <c r="C426" s="30" t="s">
        <v>177</v>
      </c>
      <c r="D426" s="6">
        <v>1008098</v>
      </c>
      <c r="E426" s="6">
        <v>594</v>
      </c>
      <c r="F426" s="7" t="s">
        <v>19</v>
      </c>
      <c r="G426" s="6">
        <v>121.2</v>
      </c>
      <c r="I426" s="7" t="s">
        <v>1079</v>
      </c>
      <c r="J426" s="7" t="s">
        <v>456</v>
      </c>
      <c r="K426" s="7" t="s">
        <v>461</v>
      </c>
      <c r="L426" s="7" t="s">
        <v>1025</v>
      </c>
      <c r="M426" s="7" t="s">
        <v>409</v>
      </c>
      <c r="N426" s="7" t="s">
        <v>410</v>
      </c>
      <c r="O426" s="7" t="s">
        <v>411</v>
      </c>
      <c r="P426" s="6">
        <v>8436</v>
      </c>
    </row>
    <row r="427" spans="1:16" ht="15" thickBot="1" x14ac:dyDescent="0.35">
      <c r="A427" s="6">
        <v>435.65039999999999</v>
      </c>
      <c r="B427" s="19">
        <f>(A427-G427)/G427</f>
        <v>2.1504035173989759</v>
      </c>
      <c r="C427" s="30" t="s">
        <v>189</v>
      </c>
      <c r="D427" s="6">
        <v>1018344</v>
      </c>
      <c r="E427" s="6">
        <v>1563</v>
      </c>
      <c r="F427" s="7" t="s">
        <v>42</v>
      </c>
      <c r="G427" s="6">
        <v>138.28399999999999</v>
      </c>
      <c r="I427" s="7" t="s">
        <v>1080</v>
      </c>
      <c r="J427" s="7" t="s">
        <v>496</v>
      </c>
      <c r="K427" s="7" t="s">
        <v>461</v>
      </c>
      <c r="L427" s="7" t="s">
        <v>648</v>
      </c>
      <c r="M427" s="7" t="s">
        <v>420</v>
      </c>
      <c r="N427" s="7" t="s">
        <v>403</v>
      </c>
      <c r="O427" s="7" t="s">
        <v>404</v>
      </c>
      <c r="P427" s="6">
        <v>6973</v>
      </c>
    </row>
    <row r="428" spans="1:16" ht="15" thickBot="1" x14ac:dyDescent="0.35">
      <c r="A428" s="6">
        <v>435.65039999999999</v>
      </c>
      <c r="B428" s="19">
        <f>(A428-G428)/G428</f>
        <v>1.8918432372152301</v>
      </c>
      <c r="C428" s="30" t="s">
        <v>194</v>
      </c>
      <c r="D428" s="6">
        <v>1019321</v>
      </c>
      <c r="E428" s="6">
        <v>693</v>
      </c>
      <c r="F428" s="7" t="s">
        <v>35</v>
      </c>
      <c r="G428" s="6">
        <v>150.648</v>
      </c>
      <c r="I428" s="7" t="s">
        <v>1081</v>
      </c>
      <c r="J428" s="7" t="s">
        <v>496</v>
      </c>
      <c r="K428" s="7" t="s">
        <v>414</v>
      </c>
      <c r="L428" s="7" t="s">
        <v>580</v>
      </c>
      <c r="M428" s="7" t="s">
        <v>425</v>
      </c>
      <c r="N428" s="7" t="s">
        <v>426</v>
      </c>
      <c r="O428" s="7" t="s">
        <v>411</v>
      </c>
      <c r="P428" s="6">
        <v>3471</v>
      </c>
    </row>
    <row r="429" spans="1:16" ht="15" thickBot="1" x14ac:dyDescent="0.35">
      <c r="A429" s="6">
        <v>435.65039999999999</v>
      </c>
      <c r="B429" s="19">
        <f>(A429-G429)/G429</f>
        <v>1.870426692670585</v>
      </c>
      <c r="C429" s="30" t="s">
        <v>274</v>
      </c>
      <c r="D429" s="6">
        <v>1016231</v>
      </c>
      <c r="E429" s="6">
        <v>910</v>
      </c>
      <c r="F429" s="7" t="s">
        <v>31</v>
      </c>
      <c r="G429" s="6">
        <v>151.77199999999999</v>
      </c>
      <c r="I429" s="7" t="s">
        <v>1082</v>
      </c>
      <c r="J429" s="7" t="s">
        <v>432</v>
      </c>
      <c r="K429" s="7" t="s">
        <v>461</v>
      </c>
      <c r="L429" s="7" t="s">
        <v>521</v>
      </c>
      <c r="M429" s="7" t="s">
        <v>425</v>
      </c>
      <c r="N429" s="7" t="s">
        <v>426</v>
      </c>
      <c r="O429" s="7" t="s">
        <v>417</v>
      </c>
      <c r="P429" s="6">
        <v>6477</v>
      </c>
    </row>
    <row r="430" spans="1:16" ht="15" thickBot="1" x14ac:dyDescent="0.35">
      <c r="A430" s="6">
        <v>435.65039999999999</v>
      </c>
      <c r="B430" s="19">
        <f>(A430-G430)/G430</f>
        <v>1.4220023127557371</v>
      </c>
      <c r="C430" s="30" t="s">
        <v>255</v>
      </c>
      <c r="D430" s="6">
        <v>1018671</v>
      </c>
      <c r="E430" s="6">
        <v>951</v>
      </c>
      <c r="F430" s="7" t="s">
        <v>17</v>
      </c>
      <c r="G430" s="6">
        <v>179.87200000000001</v>
      </c>
      <c r="I430" s="7" t="s">
        <v>1083</v>
      </c>
      <c r="J430" s="7" t="s">
        <v>406</v>
      </c>
      <c r="K430" s="7" t="s">
        <v>407</v>
      </c>
      <c r="L430" s="7" t="s">
        <v>903</v>
      </c>
      <c r="M430" s="7" t="s">
        <v>425</v>
      </c>
      <c r="N430" s="7" t="s">
        <v>426</v>
      </c>
      <c r="O430" s="7" t="s">
        <v>417</v>
      </c>
      <c r="P430" s="6">
        <v>9365</v>
      </c>
    </row>
    <row r="431" spans="1:16" ht="15" thickBot="1" x14ac:dyDescent="0.35">
      <c r="A431" s="6">
        <v>435.65039999999999</v>
      </c>
      <c r="B431" s="19">
        <f>(A431-G431)/G431</f>
        <v>1.3344750718052041</v>
      </c>
      <c r="C431" s="30" t="s">
        <v>258</v>
      </c>
      <c r="D431" s="6">
        <v>1017104</v>
      </c>
      <c r="E431" s="6">
        <v>1697</v>
      </c>
      <c r="F431" s="7" t="s">
        <v>19</v>
      </c>
      <c r="G431" s="6">
        <v>186.61600000000001</v>
      </c>
      <c r="I431" s="7" t="s">
        <v>1084</v>
      </c>
      <c r="J431" s="7" t="s">
        <v>406</v>
      </c>
      <c r="K431" s="7" t="s">
        <v>414</v>
      </c>
      <c r="L431" s="7" t="s">
        <v>612</v>
      </c>
      <c r="M431" s="7" t="s">
        <v>459</v>
      </c>
      <c r="N431" s="7" t="s">
        <v>436</v>
      </c>
      <c r="O431" s="7" t="s">
        <v>417</v>
      </c>
      <c r="P431" s="6">
        <v>5606</v>
      </c>
    </row>
    <row r="432" spans="1:16" ht="15" thickBot="1" x14ac:dyDescent="0.35">
      <c r="A432" s="6">
        <v>435.65039999999999</v>
      </c>
      <c r="B432" s="19">
        <f>(A432-G432)/G432</f>
        <v>1.3204985618408436</v>
      </c>
      <c r="C432" s="30" t="s">
        <v>247</v>
      </c>
      <c r="D432" s="6">
        <v>1019192</v>
      </c>
      <c r="E432" s="6">
        <v>2775</v>
      </c>
      <c r="F432" s="7" t="s">
        <v>27</v>
      </c>
      <c r="G432" s="6">
        <v>187.74</v>
      </c>
      <c r="I432" s="7" t="s">
        <v>1085</v>
      </c>
      <c r="J432" s="7" t="s">
        <v>428</v>
      </c>
      <c r="K432" s="7" t="s">
        <v>423</v>
      </c>
      <c r="L432" s="7" t="s">
        <v>683</v>
      </c>
      <c r="M432" s="7" t="s">
        <v>459</v>
      </c>
      <c r="N432" s="7" t="s">
        <v>436</v>
      </c>
      <c r="O432" s="7" t="s">
        <v>404</v>
      </c>
      <c r="P432" s="6">
        <v>4976</v>
      </c>
    </row>
    <row r="433" spans="1:16" ht="15" thickBot="1" x14ac:dyDescent="0.35">
      <c r="A433" s="6">
        <v>438.87743999999998</v>
      </c>
      <c r="B433" s="19">
        <f>(A433-G433)/G433</f>
        <v>1.3254002500900748</v>
      </c>
      <c r="C433" s="30" t="s">
        <v>275</v>
      </c>
      <c r="D433" s="6">
        <v>1008144</v>
      </c>
      <c r="E433" s="6">
        <v>2134</v>
      </c>
      <c r="F433" s="7" t="s">
        <v>17</v>
      </c>
      <c r="G433" s="6">
        <v>188.732</v>
      </c>
      <c r="I433" s="7" t="s">
        <v>1086</v>
      </c>
      <c r="J433" s="7" t="s">
        <v>489</v>
      </c>
      <c r="K433" s="7" t="s">
        <v>423</v>
      </c>
      <c r="L433" s="7" t="s">
        <v>840</v>
      </c>
      <c r="M433" s="7" t="s">
        <v>465</v>
      </c>
      <c r="N433" s="7" t="s">
        <v>436</v>
      </c>
      <c r="O433" s="7" t="s">
        <v>404</v>
      </c>
      <c r="P433" s="6">
        <v>7408</v>
      </c>
    </row>
    <row r="434" spans="1:16" ht="15" thickBot="1" x14ac:dyDescent="0.35">
      <c r="A434" s="6">
        <v>439.92</v>
      </c>
      <c r="B434" s="19">
        <f>(A434-G434)/G434</f>
        <v>3.2606438616201143</v>
      </c>
      <c r="C434" s="30" t="s">
        <v>270</v>
      </c>
      <c r="D434" s="6">
        <v>1006948</v>
      </c>
      <c r="E434" s="6">
        <v>152</v>
      </c>
      <c r="F434" s="7" t="s">
        <v>87</v>
      </c>
      <c r="G434" s="6">
        <v>103.252</v>
      </c>
      <c r="I434" s="7" t="s">
        <v>1087</v>
      </c>
      <c r="J434" s="7" t="s">
        <v>422</v>
      </c>
      <c r="K434" s="7" t="s">
        <v>429</v>
      </c>
      <c r="L434" s="7" t="s">
        <v>783</v>
      </c>
      <c r="M434" s="7" t="s">
        <v>425</v>
      </c>
      <c r="N434" s="7" t="s">
        <v>426</v>
      </c>
      <c r="O434" s="7" t="s">
        <v>404</v>
      </c>
      <c r="P434" s="6">
        <v>4655</v>
      </c>
    </row>
    <row r="435" spans="1:16" ht="15" thickBot="1" x14ac:dyDescent="0.35">
      <c r="A435" s="6">
        <v>451.78559999999999</v>
      </c>
      <c r="B435" s="19">
        <f>(A435-G435)/G435</f>
        <v>2.200557671381937</v>
      </c>
      <c r="C435" s="30" t="s">
        <v>151</v>
      </c>
      <c r="D435" s="6">
        <v>1004868</v>
      </c>
      <c r="E435" s="6">
        <v>231</v>
      </c>
      <c r="F435" s="7" t="s">
        <v>31</v>
      </c>
      <c r="G435" s="6">
        <v>141.1584</v>
      </c>
      <c r="I435" s="7" t="s">
        <v>1088</v>
      </c>
      <c r="J435" s="7" t="s">
        <v>399</v>
      </c>
      <c r="K435" s="7" t="s">
        <v>407</v>
      </c>
      <c r="L435" s="7" t="s">
        <v>1032</v>
      </c>
      <c r="M435" s="7" t="s">
        <v>459</v>
      </c>
      <c r="N435" s="7" t="s">
        <v>436</v>
      </c>
      <c r="O435" s="7" t="s">
        <v>417</v>
      </c>
      <c r="P435" s="6">
        <v>1897</v>
      </c>
    </row>
    <row r="436" spans="1:16" ht="15" thickBot="1" x14ac:dyDescent="0.35">
      <c r="A436" s="6">
        <v>451.78559999999999</v>
      </c>
      <c r="B436" s="19">
        <f>(A436-G436)/G436</f>
        <v>275.82941176470587</v>
      </c>
      <c r="C436" s="30" t="s">
        <v>276</v>
      </c>
      <c r="D436" s="6">
        <v>1019373</v>
      </c>
      <c r="E436" s="6">
        <v>706</v>
      </c>
      <c r="F436" s="7" t="s">
        <v>17</v>
      </c>
      <c r="G436" s="6">
        <v>1.6319999999999999</v>
      </c>
      <c r="I436" s="7" t="s">
        <v>1089</v>
      </c>
      <c r="J436" s="7" t="s">
        <v>413</v>
      </c>
      <c r="K436" s="7" t="s">
        <v>442</v>
      </c>
      <c r="L436" s="7" t="s">
        <v>667</v>
      </c>
      <c r="M436" s="7" t="s">
        <v>416</v>
      </c>
      <c r="N436" s="7" t="s">
        <v>403</v>
      </c>
      <c r="O436" s="7" t="s">
        <v>417</v>
      </c>
      <c r="P436" s="6">
        <v>3540</v>
      </c>
    </row>
    <row r="437" spans="1:16" ht="15" thickBot="1" x14ac:dyDescent="0.35">
      <c r="A437" s="6">
        <v>451.78559999999999</v>
      </c>
      <c r="B437" s="19">
        <f>(A437-G437)/G437</f>
        <v>156.7463687150838</v>
      </c>
      <c r="C437" s="30" t="s">
        <v>152</v>
      </c>
      <c r="D437" s="6">
        <v>1011569</v>
      </c>
      <c r="E437" s="6">
        <v>2527</v>
      </c>
      <c r="F437" s="7" t="s">
        <v>35</v>
      </c>
      <c r="G437" s="6">
        <v>2.8639999999999999</v>
      </c>
      <c r="I437" s="7" t="s">
        <v>1090</v>
      </c>
      <c r="J437" s="7" t="s">
        <v>456</v>
      </c>
      <c r="K437" s="7" t="s">
        <v>429</v>
      </c>
      <c r="L437" s="7" t="s">
        <v>1091</v>
      </c>
      <c r="M437" s="7" t="s">
        <v>416</v>
      </c>
      <c r="N437" s="7" t="s">
        <v>403</v>
      </c>
      <c r="O437" s="7" t="s">
        <v>417</v>
      </c>
      <c r="P437" s="6">
        <v>5782</v>
      </c>
    </row>
    <row r="438" spans="1:16" ht="15" thickBot="1" x14ac:dyDescent="0.35">
      <c r="A438" s="6">
        <v>451.78559999999999</v>
      </c>
      <c r="B438" s="19">
        <f>(A438-G438)/G438</f>
        <v>52.938108882521497</v>
      </c>
      <c r="C438" s="30" t="s">
        <v>53</v>
      </c>
      <c r="D438" s="6">
        <v>1017704</v>
      </c>
      <c r="E438" s="6">
        <v>2335</v>
      </c>
      <c r="F438" s="7" t="s">
        <v>31</v>
      </c>
      <c r="G438" s="6">
        <v>8.3759999999999994</v>
      </c>
      <c r="I438" s="7" t="s">
        <v>1092</v>
      </c>
      <c r="J438" s="7" t="s">
        <v>432</v>
      </c>
      <c r="K438" s="7" t="s">
        <v>461</v>
      </c>
      <c r="L438" s="7" t="s">
        <v>712</v>
      </c>
      <c r="M438" s="7" t="s">
        <v>425</v>
      </c>
      <c r="N438" s="7" t="s">
        <v>426</v>
      </c>
      <c r="O438" s="7" t="s">
        <v>404</v>
      </c>
      <c r="P438" s="6">
        <v>7715</v>
      </c>
    </row>
    <row r="439" spans="1:16" ht="15" thickBot="1" x14ac:dyDescent="0.35">
      <c r="A439" s="6">
        <v>451.78559999999999</v>
      </c>
      <c r="B439" s="19">
        <f>(A439-G439)/G439</f>
        <v>37.456384065372831</v>
      </c>
      <c r="C439" s="30" t="s">
        <v>270</v>
      </c>
      <c r="D439" s="6">
        <v>1018094</v>
      </c>
      <c r="E439" s="6">
        <v>1217</v>
      </c>
      <c r="F439" s="7" t="s">
        <v>27</v>
      </c>
      <c r="G439" s="6">
        <v>11.747999999999999</v>
      </c>
      <c r="I439" s="7" t="s">
        <v>1093</v>
      </c>
      <c r="J439" s="7" t="s">
        <v>432</v>
      </c>
      <c r="K439" s="7" t="s">
        <v>423</v>
      </c>
      <c r="L439" s="7" t="s">
        <v>506</v>
      </c>
      <c r="M439" s="7" t="s">
        <v>425</v>
      </c>
      <c r="N439" s="7" t="s">
        <v>426</v>
      </c>
      <c r="O439" s="7" t="s">
        <v>411</v>
      </c>
      <c r="P439" s="6">
        <v>5382</v>
      </c>
    </row>
    <row r="440" spans="1:16" ht="15" thickBot="1" x14ac:dyDescent="0.35">
      <c r="A440" s="6">
        <v>451.78559999999999</v>
      </c>
      <c r="B440" s="19">
        <f>(A440-G440)/G440</f>
        <v>31.27962274935696</v>
      </c>
      <c r="C440" s="30" t="s">
        <v>138</v>
      </c>
      <c r="D440" s="6">
        <v>1015589</v>
      </c>
      <c r="E440" s="6">
        <v>2769</v>
      </c>
      <c r="F440" s="7" t="s">
        <v>21</v>
      </c>
      <c r="G440" s="6">
        <v>13.996</v>
      </c>
      <c r="I440" s="7" t="s">
        <v>1094</v>
      </c>
      <c r="J440" s="7" t="s">
        <v>489</v>
      </c>
      <c r="K440" s="7" t="s">
        <v>423</v>
      </c>
      <c r="L440" s="7" t="s">
        <v>840</v>
      </c>
      <c r="M440" s="7" t="s">
        <v>416</v>
      </c>
      <c r="N440" s="7" t="s">
        <v>403</v>
      </c>
      <c r="O440" s="7" t="s">
        <v>404</v>
      </c>
      <c r="P440" s="6">
        <v>8090</v>
      </c>
    </row>
    <row r="441" spans="1:16" ht="15" thickBot="1" x14ac:dyDescent="0.35">
      <c r="A441" s="6">
        <v>451.78559999999999</v>
      </c>
      <c r="B441" s="19">
        <f>(A441-G441)/G441</f>
        <v>18.56120540353308</v>
      </c>
      <c r="C441" s="30" t="s">
        <v>277</v>
      </c>
      <c r="D441" s="6">
        <v>1010298</v>
      </c>
      <c r="E441" s="6">
        <v>210</v>
      </c>
      <c r="F441" s="7" t="s">
        <v>23</v>
      </c>
      <c r="G441" s="6">
        <v>23.096</v>
      </c>
      <c r="I441" s="7" t="s">
        <v>1095</v>
      </c>
      <c r="J441" s="7" t="s">
        <v>422</v>
      </c>
      <c r="K441" s="7" t="s">
        <v>400</v>
      </c>
      <c r="L441" s="7" t="s">
        <v>761</v>
      </c>
      <c r="M441" s="7" t="s">
        <v>478</v>
      </c>
      <c r="N441" s="7" t="s">
        <v>426</v>
      </c>
      <c r="O441" s="7" t="s">
        <v>411</v>
      </c>
      <c r="P441" s="6">
        <v>5533</v>
      </c>
    </row>
    <row r="442" spans="1:16" ht="15" thickBot="1" x14ac:dyDescent="0.35">
      <c r="A442" s="6">
        <v>451.78559999999999</v>
      </c>
      <c r="B442" s="19">
        <f>(A442-G442)/G442</f>
        <v>76.307597535934292</v>
      </c>
      <c r="C442" s="30" t="s">
        <v>263</v>
      </c>
      <c r="D442" s="6">
        <v>1009004</v>
      </c>
      <c r="E442" s="6">
        <v>661</v>
      </c>
      <c r="F442" s="7" t="s">
        <v>27</v>
      </c>
      <c r="G442" s="6">
        <v>5.8440000000000003</v>
      </c>
      <c r="I442" s="7" t="s">
        <v>1096</v>
      </c>
      <c r="J442" s="7" t="s">
        <v>489</v>
      </c>
      <c r="K442" s="7" t="s">
        <v>542</v>
      </c>
      <c r="L442" s="7" t="s">
        <v>543</v>
      </c>
      <c r="M442" s="7" t="s">
        <v>440</v>
      </c>
      <c r="N442" s="7" t="s">
        <v>426</v>
      </c>
      <c r="O442" s="7" t="s">
        <v>411</v>
      </c>
      <c r="P442" s="6">
        <v>3509</v>
      </c>
    </row>
    <row r="443" spans="1:16" ht="15" thickBot="1" x14ac:dyDescent="0.35">
      <c r="A443" s="6">
        <v>451.78559999999999</v>
      </c>
      <c r="B443" s="19">
        <f>(A443-G443)/G443</f>
        <v>6.6490857375050787</v>
      </c>
      <c r="C443" s="30" t="s">
        <v>272</v>
      </c>
      <c r="D443" s="6">
        <v>1009343</v>
      </c>
      <c r="E443" s="6">
        <v>920</v>
      </c>
      <c r="F443" s="7" t="s">
        <v>31</v>
      </c>
      <c r="G443" s="6">
        <v>59.064</v>
      </c>
      <c r="I443" s="7" t="s">
        <v>1097</v>
      </c>
      <c r="J443" s="7" t="s">
        <v>413</v>
      </c>
      <c r="K443" s="7" t="s">
        <v>423</v>
      </c>
      <c r="L443" s="7" t="s">
        <v>446</v>
      </c>
      <c r="M443" s="7" t="s">
        <v>435</v>
      </c>
      <c r="N443" s="7" t="s">
        <v>436</v>
      </c>
      <c r="O443" s="7" t="s">
        <v>417</v>
      </c>
      <c r="P443" s="6">
        <v>8995</v>
      </c>
    </row>
    <row r="444" spans="1:16" ht="15" thickBot="1" x14ac:dyDescent="0.35">
      <c r="A444" s="6">
        <v>451.78559999999999</v>
      </c>
      <c r="B444" s="19">
        <f>(A444-G444)/G444</f>
        <v>5.9845031228742807</v>
      </c>
      <c r="C444" s="30" t="s">
        <v>278</v>
      </c>
      <c r="D444" s="6">
        <v>1011464</v>
      </c>
      <c r="E444" s="6">
        <v>209</v>
      </c>
      <c r="F444" s="7" t="s">
        <v>23</v>
      </c>
      <c r="G444" s="6">
        <v>64.683999999999997</v>
      </c>
      <c r="I444" s="7" t="s">
        <v>1098</v>
      </c>
      <c r="J444" s="7" t="s">
        <v>406</v>
      </c>
      <c r="K444" s="7" t="s">
        <v>461</v>
      </c>
      <c r="L444" s="7" t="s">
        <v>1099</v>
      </c>
      <c r="M444" s="7" t="s">
        <v>435</v>
      </c>
      <c r="N444" s="7" t="s">
        <v>436</v>
      </c>
      <c r="O444" s="7" t="s">
        <v>404</v>
      </c>
      <c r="P444" s="6">
        <v>9386</v>
      </c>
    </row>
    <row r="445" spans="1:16" ht="15" thickBot="1" x14ac:dyDescent="0.35">
      <c r="A445" s="6">
        <v>451.78559999999999</v>
      </c>
      <c r="B445" s="19">
        <f>(A445-G445)/G445</f>
        <v>4.9504978662873391</v>
      </c>
      <c r="C445" s="30" t="s">
        <v>188</v>
      </c>
      <c r="D445" s="6">
        <v>1017426</v>
      </c>
      <c r="E445" s="6">
        <v>517</v>
      </c>
      <c r="F445" s="7" t="s">
        <v>23</v>
      </c>
      <c r="G445" s="6">
        <v>75.924000000000007</v>
      </c>
      <c r="I445" s="7" t="s">
        <v>1100</v>
      </c>
      <c r="J445" s="7" t="s">
        <v>496</v>
      </c>
      <c r="K445" s="7" t="s">
        <v>400</v>
      </c>
      <c r="L445" s="7" t="s">
        <v>822</v>
      </c>
      <c r="M445" s="7" t="s">
        <v>402</v>
      </c>
      <c r="N445" s="7" t="s">
        <v>403</v>
      </c>
      <c r="O445" s="7" t="s">
        <v>404</v>
      </c>
      <c r="P445" s="6">
        <v>7048</v>
      </c>
    </row>
    <row r="446" spans="1:16" ht="15" thickBot="1" x14ac:dyDescent="0.35">
      <c r="A446" s="6">
        <v>451.78559999999999</v>
      </c>
      <c r="B446" s="19">
        <f>(A446-G446)/G446</f>
        <v>4.8636901671685182</v>
      </c>
      <c r="C446" s="30" t="s">
        <v>203</v>
      </c>
      <c r="D446" s="6">
        <v>1017327</v>
      </c>
      <c r="E446" s="6">
        <v>1872</v>
      </c>
      <c r="F446" s="7" t="s">
        <v>27</v>
      </c>
      <c r="G446" s="6">
        <v>77.048000000000002</v>
      </c>
      <c r="I446" s="7" t="s">
        <v>1101</v>
      </c>
      <c r="J446" s="7" t="s">
        <v>399</v>
      </c>
      <c r="K446" s="7" t="s">
        <v>400</v>
      </c>
      <c r="L446" s="7" t="s">
        <v>644</v>
      </c>
      <c r="M446" s="7" t="s">
        <v>425</v>
      </c>
      <c r="N446" s="7" t="s">
        <v>426</v>
      </c>
      <c r="O446" s="7" t="s">
        <v>417</v>
      </c>
      <c r="P446" s="6">
        <v>3311</v>
      </c>
    </row>
    <row r="447" spans="1:16" ht="15" thickBot="1" x14ac:dyDescent="0.35">
      <c r="A447" s="6">
        <v>451.78559999999999</v>
      </c>
      <c r="B447" s="19">
        <f>(A447-G447)/G447</f>
        <v>3.2512195121951217</v>
      </c>
      <c r="C447" s="30" t="s">
        <v>279</v>
      </c>
      <c r="D447" s="6">
        <v>1019355</v>
      </c>
      <c r="E447" s="6">
        <v>2790</v>
      </c>
      <c r="F447" s="7" t="s">
        <v>23</v>
      </c>
      <c r="G447" s="6">
        <v>106.27200000000001</v>
      </c>
      <c r="I447" s="7" t="s">
        <v>1102</v>
      </c>
      <c r="J447" s="7" t="s">
        <v>456</v>
      </c>
      <c r="K447" s="7" t="s">
        <v>457</v>
      </c>
      <c r="L447" s="7" t="s">
        <v>1103</v>
      </c>
      <c r="M447" s="7" t="s">
        <v>459</v>
      </c>
      <c r="N447" s="7" t="s">
        <v>436</v>
      </c>
      <c r="O447" s="7" t="s">
        <v>417</v>
      </c>
      <c r="P447" s="6">
        <v>5622</v>
      </c>
    </row>
    <row r="448" spans="1:16" ht="15" thickBot="1" x14ac:dyDescent="0.35">
      <c r="A448" s="6">
        <v>451.78559999999999</v>
      </c>
      <c r="B448" s="19">
        <f>(A448-G448)/G448</f>
        <v>3.1631551787688905</v>
      </c>
      <c r="C448" s="30" t="s">
        <v>48</v>
      </c>
      <c r="D448" s="6">
        <v>1015968</v>
      </c>
      <c r="E448" s="6">
        <v>132</v>
      </c>
      <c r="F448" s="7" t="s">
        <v>17</v>
      </c>
      <c r="G448" s="6">
        <v>108.52</v>
      </c>
      <c r="I448" s="7" t="s">
        <v>1104</v>
      </c>
      <c r="J448" s="7" t="s">
        <v>496</v>
      </c>
      <c r="K448" s="7" t="s">
        <v>423</v>
      </c>
      <c r="L448" s="7" t="s">
        <v>915</v>
      </c>
      <c r="M448" s="7" t="s">
        <v>465</v>
      </c>
      <c r="N448" s="7" t="s">
        <v>436</v>
      </c>
      <c r="O448" s="7" t="s">
        <v>411</v>
      </c>
      <c r="P448" s="6">
        <v>4214</v>
      </c>
    </row>
    <row r="449" spans="1:16" ht="15" thickBot="1" x14ac:dyDescent="0.35">
      <c r="A449" s="6">
        <v>451.78559999999999</v>
      </c>
      <c r="B449" s="19">
        <f>(A449-G449)/G449</f>
        <v>2.9581706676011916</v>
      </c>
      <c r="C449" s="30" t="s">
        <v>171</v>
      </c>
      <c r="D449" s="6">
        <v>1015045</v>
      </c>
      <c r="E449" s="6">
        <v>2638</v>
      </c>
      <c r="F449" s="7" t="s">
        <v>31</v>
      </c>
      <c r="G449" s="6">
        <v>114.14</v>
      </c>
      <c r="I449" s="7" t="s">
        <v>1105</v>
      </c>
      <c r="J449" s="7" t="s">
        <v>438</v>
      </c>
      <c r="K449" s="7" t="s">
        <v>400</v>
      </c>
      <c r="L449" s="7" t="s">
        <v>1106</v>
      </c>
      <c r="M449" s="7" t="s">
        <v>478</v>
      </c>
      <c r="N449" s="7" t="s">
        <v>426</v>
      </c>
      <c r="O449" s="7" t="s">
        <v>404</v>
      </c>
      <c r="P449" s="6">
        <v>6025</v>
      </c>
    </row>
    <row r="450" spans="1:16" ht="15" thickBot="1" x14ac:dyDescent="0.35">
      <c r="A450" s="6">
        <v>451.78559999999999</v>
      </c>
      <c r="B450" s="19">
        <f>(A450-G450)/G450</f>
        <v>2.9581706676011916</v>
      </c>
      <c r="C450" s="30" t="s">
        <v>74</v>
      </c>
      <c r="D450" s="6">
        <v>1015779</v>
      </c>
      <c r="E450" s="6">
        <v>1212</v>
      </c>
      <c r="F450" s="7" t="s">
        <v>25</v>
      </c>
      <c r="G450" s="6">
        <v>114.14</v>
      </c>
      <c r="I450" s="7" t="s">
        <v>1107</v>
      </c>
      <c r="J450" s="7" t="s">
        <v>399</v>
      </c>
      <c r="K450" s="7" t="s">
        <v>457</v>
      </c>
      <c r="L450" s="7" t="s">
        <v>515</v>
      </c>
      <c r="M450" s="7" t="s">
        <v>420</v>
      </c>
      <c r="N450" s="7" t="s">
        <v>403</v>
      </c>
      <c r="O450" s="7" t="s">
        <v>404</v>
      </c>
      <c r="P450" s="6">
        <v>6225</v>
      </c>
    </row>
    <row r="451" spans="1:16" ht="15" thickBot="1" x14ac:dyDescent="0.35">
      <c r="A451" s="6">
        <v>451.78559999999999</v>
      </c>
      <c r="B451" s="19">
        <f>(A451-G451)/G451</f>
        <v>2.8081661552985602</v>
      </c>
      <c r="C451" s="30" t="s">
        <v>280</v>
      </c>
      <c r="D451" s="6">
        <v>1016881</v>
      </c>
      <c r="E451" s="6">
        <v>2052</v>
      </c>
      <c r="F451" s="7" t="s">
        <v>25</v>
      </c>
      <c r="G451" s="6">
        <v>118.636</v>
      </c>
      <c r="I451" s="7" t="s">
        <v>1108</v>
      </c>
      <c r="J451" s="7" t="s">
        <v>428</v>
      </c>
      <c r="K451" s="7" t="s">
        <v>442</v>
      </c>
      <c r="L451" s="7" t="s">
        <v>667</v>
      </c>
      <c r="M451" s="7" t="s">
        <v>416</v>
      </c>
      <c r="N451" s="7" t="s">
        <v>403</v>
      </c>
      <c r="O451" s="7" t="s">
        <v>411</v>
      </c>
      <c r="P451" s="6">
        <v>3228</v>
      </c>
    </row>
    <row r="452" spans="1:16" ht="15" thickBot="1" x14ac:dyDescent="0.35">
      <c r="A452" s="6">
        <v>451.78559999999999</v>
      </c>
      <c r="B452" s="19">
        <f>(A452-G452)/G452</f>
        <v>2.4078508282291886</v>
      </c>
      <c r="C452" s="30" t="s">
        <v>281</v>
      </c>
      <c r="D452" s="6">
        <v>1008088</v>
      </c>
      <c r="E452" s="6">
        <v>1342</v>
      </c>
      <c r="F452" s="7" t="s">
        <v>21</v>
      </c>
      <c r="G452" s="6">
        <v>132.572</v>
      </c>
      <c r="I452" s="7" t="s">
        <v>1109</v>
      </c>
      <c r="J452" s="7" t="s">
        <v>413</v>
      </c>
      <c r="K452" s="7" t="s">
        <v>442</v>
      </c>
      <c r="L452" s="7" t="s">
        <v>667</v>
      </c>
      <c r="M452" s="7" t="s">
        <v>420</v>
      </c>
      <c r="N452" s="7" t="s">
        <v>403</v>
      </c>
      <c r="O452" s="7" t="s">
        <v>417</v>
      </c>
      <c r="P452" s="6">
        <v>9822</v>
      </c>
    </row>
    <row r="453" spans="1:16" ht="15" thickBot="1" x14ac:dyDescent="0.35">
      <c r="A453" s="6">
        <v>451.78559999999999</v>
      </c>
      <c r="B453" s="19">
        <f>(A453-G453)/G453</f>
        <v>2.362200458428839</v>
      </c>
      <c r="C453" s="30" t="s">
        <v>111</v>
      </c>
      <c r="D453" s="6">
        <v>1010054</v>
      </c>
      <c r="E453" s="6">
        <v>341</v>
      </c>
      <c r="F453" s="7" t="s">
        <v>31</v>
      </c>
      <c r="G453" s="6">
        <v>134.37200000000001</v>
      </c>
      <c r="I453" s="7" t="s">
        <v>1110</v>
      </c>
      <c r="J453" s="7" t="s">
        <v>428</v>
      </c>
      <c r="K453" s="7" t="s">
        <v>461</v>
      </c>
      <c r="L453" s="7" t="s">
        <v>553</v>
      </c>
      <c r="M453" s="7" t="s">
        <v>402</v>
      </c>
      <c r="N453" s="7" t="s">
        <v>403</v>
      </c>
      <c r="O453" s="7" t="s">
        <v>411</v>
      </c>
      <c r="P453" s="6">
        <v>4592</v>
      </c>
    </row>
    <row r="454" spans="1:16" ht="15" thickBot="1" x14ac:dyDescent="0.35">
      <c r="A454" s="6">
        <v>451.78559999999999</v>
      </c>
      <c r="B454" s="19">
        <f>(A454-G454)/G454</f>
        <v>2.078900883218842</v>
      </c>
      <c r="C454" s="30" t="s">
        <v>151</v>
      </c>
      <c r="D454" s="6">
        <v>1011392</v>
      </c>
      <c r="E454" s="6">
        <v>2154</v>
      </c>
      <c r="F454" s="7" t="s">
        <v>21</v>
      </c>
      <c r="G454" s="6">
        <v>146.73599999999999</v>
      </c>
      <c r="I454" s="7" t="s">
        <v>1111</v>
      </c>
      <c r="J454" s="7" t="s">
        <v>406</v>
      </c>
      <c r="K454" s="7" t="s">
        <v>423</v>
      </c>
      <c r="L454" s="7" t="s">
        <v>607</v>
      </c>
      <c r="M454" s="7" t="s">
        <v>420</v>
      </c>
      <c r="N454" s="7" t="s">
        <v>403</v>
      </c>
      <c r="O454" s="7" t="s">
        <v>404</v>
      </c>
      <c r="P454" s="6">
        <v>4983</v>
      </c>
    </row>
    <row r="455" spans="1:16" ht="15" thickBot="1" x14ac:dyDescent="0.35">
      <c r="A455" s="6">
        <v>451.78559999999999</v>
      </c>
      <c r="B455" s="19">
        <f>(A455-G455)/G455</f>
        <v>1.9436121970289291</v>
      </c>
      <c r="C455" s="30" t="s">
        <v>178</v>
      </c>
      <c r="D455" s="6">
        <v>1010697</v>
      </c>
      <c r="E455" s="6">
        <v>2367</v>
      </c>
      <c r="F455" s="7" t="s">
        <v>35</v>
      </c>
      <c r="G455" s="6">
        <v>153.47999999999999</v>
      </c>
      <c r="I455" s="7" t="s">
        <v>1112</v>
      </c>
      <c r="J455" s="7" t="s">
        <v>489</v>
      </c>
      <c r="K455" s="7" t="s">
        <v>400</v>
      </c>
      <c r="L455" s="7" t="s">
        <v>1113</v>
      </c>
      <c r="M455" s="7" t="s">
        <v>402</v>
      </c>
      <c r="N455" s="7" t="s">
        <v>403</v>
      </c>
      <c r="O455" s="7" t="s">
        <v>404</v>
      </c>
      <c r="P455" s="6">
        <v>9690</v>
      </c>
    </row>
    <row r="456" spans="1:16" ht="15" thickBot="1" x14ac:dyDescent="0.35">
      <c r="A456" s="6">
        <v>451.78559999999999</v>
      </c>
      <c r="B456" s="19">
        <f>(A456-G456)/G456</f>
        <v>1.6007736943907158</v>
      </c>
      <c r="C456" s="30" t="s">
        <v>138</v>
      </c>
      <c r="D456" s="6">
        <v>1018418</v>
      </c>
      <c r="E456" s="6">
        <v>977</v>
      </c>
      <c r="F456" s="7" t="s">
        <v>27</v>
      </c>
      <c r="G456" s="6">
        <v>173.71199999999999</v>
      </c>
      <c r="I456" s="7" t="s">
        <v>1114</v>
      </c>
      <c r="J456" s="7" t="s">
        <v>399</v>
      </c>
      <c r="K456" s="7" t="s">
        <v>414</v>
      </c>
      <c r="L456" s="7" t="s">
        <v>696</v>
      </c>
      <c r="M456" s="7" t="s">
        <v>416</v>
      </c>
      <c r="N456" s="7" t="s">
        <v>403</v>
      </c>
      <c r="O456" s="7" t="s">
        <v>404</v>
      </c>
      <c r="P456" s="6">
        <v>4671</v>
      </c>
    </row>
    <row r="457" spans="1:16" ht="15" thickBot="1" x14ac:dyDescent="0.35">
      <c r="A457" s="6">
        <v>456.95519999999999</v>
      </c>
      <c r="B457" s="19">
        <f>(A457-G457)/G457</f>
        <v>1.2642617881989175</v>
      </c>
      <c r="C457" s="30" t="s">
        <v>282</v>
      </c>
      <c r="D457" s="6">
        <v>1014896</v>
      </c>
      <c r="E457" s="6">
        <v>243</v>
      </c>
      <c r="F457" s="7" t="s">
        <v>27</v>
      </c>
      <c r="G457" s="6">
        <v>201.81200000000001</v>
      </c>
      <c r="I457" s="7" t="s">
        <v>1115</v>
      </c>
      <c r="J457" s="7" t="s">
        <v>422</v>
      </c>
      <c r="K457" s="7" t="s">
        <v>429</v>
      </c>
      <c r="L457" s="7" t="s">
        <v>1116</v>
      </c>
      <c r="M457" s="7" t="s">
        <v>420</v>
      </c>
      <c r="N457" s="7" t="s">
        <v>403</v>
      </c>
      <c r="O457" s="7" t="s">
        <v>404</v>
      </c>
      <c r="P457" s="6">
        <v>8044</v>
      </c>
    </row>
    <row r="458" spans="1:16" ht="15" thickBot="1" x14ac:dyDescent="0.35">
      <c r="A458" s="6">
        <v>461.0736</v>
      </c>
      <c r="B458" s="19">
        <f>(A458-G458)/G458</f>
        <v>0.25636967667678134</v>
      </c>
      <c r="C458" s="30" t="s">
        <v>283</v>
      </c>
      <c r="D458" s="6">
        <v>1003166</v>
      </c>
      <c r="E458" s="6">
        <v>2070</v>
      </c>
      <c r="F458" s="7" t="s">
        <v>35</v>
      </c>
      <c r="G458" s="6">
        <v>366.98880000000003</v>
      </c>
      <c r="I458" s="7" t="s">
        <v>1117</v>
      </c>
      <c r="J458" s="7" t="s">
        <v>496</v>
      </c>
      <c r="K458" s="7" t="s">
        <v>429</v>
      </c>
      <c r="L458" s="7" t="s">
        <v>870</v>
      </c>
      <c r="M458" s="7" t="s">
        <v>409</v>
      </c>
      <c r="N458" s="7" t="s">
        <v>410</v>
      </c>
      <c r="O458" s="7" t="s">
        <v>417</v>
      </c>
      <c r="P458" s="6">
        <v>3636</v>
      </c>
    </row>
    <row r="459" spans="1:16" ht="15" thickBot="1" x14ac:dyDescent="0.35">
      <c r="A459" s="6">
        <v>464.69376</v>
      </c>
      <c r="B459" s="19">
        <f>(A459-G459)/G459</f>
        <v>3.1640419796983421</v>
      </c>
      <c r="C459" s="30" t="s">
        <v>241</v>
      </c>
      <c r="D459" s="6">
        <v>1005018</v>
      </c>
      <c r="E459" s="6">
        <v>2131</v>
      </c>
      <c r="F459" s="7" t="s">
        <v>17</v>
      </c>
      <c r="G459" s="6">
        <v>111.5968</v>
      </c>
      <c r="I459" s="7" t="s">
        <v>1118</v>
      </c>
      <c r="J459" s="7" t="s">
        <v>428</v>
      </c>
      <c r="K459" s="7" t="s">
        <v>407</v>
      </c>
      <c r="L459" s="7" t="s">
        <v>551</v>
      </c>
      <c r="M459" s="7" t="s">
        <v>425</v>
      </c>
      <c r="N459" s="7" t="s">
        <v>426</v>
      </c>
      <c r="O459" s="7" t="s">
        <v>411</v>
      </c>
      <c r="P459" s="6">
        <v>1756</v>
      </c>
    </row>
    <row r="460" spans="1:16" ht="15" thickBot="1" x14ac:dyDescent="0.35">
      <c r="A460" s="6">
        <v>464.69376</v>
      </c>
      <c r="B460" s="19">
        <f>(A460-G460)/G460</f>
        <v>1.3075467275797001</v>
      </c>
      <c r="C460" s="30" t="s">
        <v>144</v>
      </c>
      <c r="D460" s="6">
        <v>1018891</v>
      </c>
      <c r="E460" s="6">
        <v>2530</v>
      </c>
      <c r="F460" s="7" t="s">
        <v>87</v>
      </c>
      <c r="G460" s="6">
        <v>201.38</v>
      </c>
      <c r="I460" s="7" t="s">
        <v>1119</v>
      </c>
      <c r="J460" s="7" t="s">
        <v>438</v>
      </c>
      <c r="K460" s="7" t="s">
        <v>442</v>
      </c>
      <c r="L460" s="7" t="s">
        <v>617</v>
      </c>
      <c r="M460" s="7" t="s">
        <v>420</v>
      </c>
      <c r="N460" s="7" t="s">
        <v>403</v>
      </c>
      <c r="O460" s="7" t="s">
        <v>404</v>
      </c>
      <c r="P460" s="6">
        <v>6020</v>
      </c>
    </row>
    <row r="461" spans="1:16" ht="15" thickBot="1" x14ac:dyDescent="0.35">
      <c r="A461" s="6">
        <v>467.92079999999999</v>
      </c>
      <c r="B461" s="19">
        <f>(A461-G461)/G461</f>
        <v>2.3488935329649885</v>
      </c>
      <c r="C461" s="30" t="s">
        <v>58</v>
      </c>
      <c r="D461" s="6">
        <v>1007552</v>
      </c>
      <c r="E461" s="6">
        <v>24</v>
      </c>
      <c r="F461" s="7" t="s">
        <v>87</v>
      </c>
      <c r="G461" s="6">
        <v>139.72399999999999</v>
      </c>
      <c r="I461" s="7" t="s">
        <v>1120</v>
      </c>
      <c r="J461" s="7" t="s">
        <v>432</v>
      </c>
      <c r="K461" s="7" t="s">
        <v>400</v>
      </c>
      <c r="L461" s="7" t="s">
        <v>1121</v>
      </c>
      <c r="M461" s="7" t="s">
        <v>440</v>
      </c>
      <c r="N461" s="7" t="s">
        <v>426</v>
      </c>
      <c r="O461" s="7" t="s">
        <v>417</v>
      </c>
      <c r="P461" s="6">
        <v>5896</v>
      </c>
    </row>
    <row r="462" spans="1:16" ht="15" thickBot="1" x14ac:dyDescent="0.35">
      <c r="A462" s="6">
        <v>467.92079999999999</v>
      </c>
      <c r="B462" s="19">
        <f>(A462-G462)/G462</f>
        <v>24.05465838509317</v>
      </c>
      <c r="C462" s="30" t="s">
        <v>202</v>
      </c>
      <c r="D462" s="6">
        <v>1007480</v>
      </c>
      <c r="E462" s="6">
        <v>2397</v>
      </c>
      <c r="F462" s="7" t="s">
        <v>23</v>
      </c>
      <c r="G462" s="6">
        <v>18.675999999999998</v>
      </c>
      <c r="I462" s="7" t="s">
        <v>1122</v>
      </c>
      <c r="J462" s="7" t="s">
        <v>428</v>
      </c>
      <c r="K462" s="7" t="s">
        <v>407</v>
      </c>
      <c r="L462" s="7" t="s">
        <v>494</v>
      </c>
      <c r="M462" s="7" t="s">
        <v>416</v>
      </c>
      <c r="N462" s="7" t="s">
        <v>403</v>
      </c>
      <c r="O462" s="7" t="s">
        <v>417</v>
      </c>
      <c r="P462" s="6">
        <v>3931</v>
      </c>
    </row>
    <row r="463" spans="1:16" ht="15" thickBot="1" x14ac:dyDescent="0.35">
      <c r="A463" s="6">
        <v>467.92079999999999</v>
      </c>
      <c r="B463" s="19">
        <f>(A463-G463)/G463</f>
        <v>13.547966670812087</v>
      </c>
      <c r="C463" s="30" t="s">
        <v>137</v>
      </c>
      <c r="D463" s="6">
        <v>1006397</v>
      </c>
      <c r="E463" s="6">
        <v>838</v>
      </c>
      <c r="F463" s="7" t="s">
        <v>42</v>
      </c>
      <c r="G463" s="6">
        <v>32.164000000000001</v>
      </c>
      <c r="I463" s="7" t="s">
        <v>1123</v>
      </c>
      <c r="J463" s="7" t="s">
        <v>432</v>
      </c>
      <c r="K463" s="7" t="s">
        <v>433</v>
      </c>
      <c r="L463" s="7" t="s">
        <v>434</v>
      </c>
      <c r="M463" s="7" t="s">
        <v>402</v>
      </c>
      <c r="N463" s="7" t="s">
        <v>403</v>
      </c>
      <c r="O463" s="7" t="s">
        <v>417</v>
      </c>
      <c r="P463" s="6">
        <v>8928</v>
      </c>
    </row>
    <row r="464" spans="1:16" ht="15" thickBot="1" x14ac:dyDescent="0.35">
      <c r="A464" s="6">
        <v>467.92079999999999</v>
      </c>
      <c r="B464" s="19">
        <f>(A464-G464)/G464</f>
        <v>12.845449165581726</v>
      </c>
      <c r="C464" s="30" t="s">
        <v>284</v>
      </c>
      <c r="D464" s="6">
        <v>1010186</v>
      </c>
      <c r="E464" s="6">
        <v>1287</v>
      </c>
      <c r="F464" s="7" t="s">
        <v>27</v>
      </c>
      <c r="G464" s="6">
        <v>33.795999999999999</v>
      </c>
      <c r="I464" s="7" t="s">
        <v>1124</v>
      </c>
      <c r="J464" s="7" t="s">
        <v>432</v>
      </c>
      <c r="K464" s="7" t="s">
        <v>442</v>
      </c>
      <c r="L464" s="7" t="s">
        <v>443</v>
      </c>
      <c r="M464" s="7" t="s">
        <v>402</v>
      </c>
      <c r="N464" s="7" t="s">
        <v>403</v>
      </c>
      <c r="O464" s="7" t="s">
        <v>404</v>
      </c>
      <c r="P464" s="6">
        <v>4636</v>
      </c>
    </row>
    <row r="465" spans="1:16" ht="15" thickBot="1" x14ac:dyDescent="0.35">
      <c r="A465" s="6">
        <v>467.92079999999999</v>
      </c>
      <c r="B465" s="19">
        <f>(A465-G465)/G465</f>
        <v>11.9819331927644</v>
      </c>
      <c r="C465" s="30" t="s">
        <v>20</v>
      </c>
      <c r="D465" s="6">
        <v>1013401</v>
      </c>
      <c r="E465" s="6">
        <v>2280</v>
      </c>
      <c r="F465" s="7" t="s">
        <v>17</v>
      </c>
      <c r="G465" s="6">
        <v>36.043999999999997</v>
      </c>
      <c r="I465" s="7" t="s">
        <v>1125</v>
      </c>
      <c r="J465" s="7" t="s">
        <v>406</v>
      </c>
      <c r="K465" s="7" t="s">
        <v>429</v>
      </c>
      <c r="L465" s="7" t="s">
        <v>852</v>
      </c>
      <c r="M465" s="7" t="s">
        <v>416</v>
      </c>
      <c r="N465" s="7" t="s">
        <v>403</v>
      </c>
      <c r="O465" s="7" t="s">
        <v>417</v>
      </c>
      <c r="P465" s="6">
        <v>4042</v>
      </c>
    </row>
    <row r="466" spans="1:16" ht="15" thickBot="1" x14ac:dyDescent="0.35">
      <c r="A466" s="6">
        <v>467.92079999999999</v>
      </c>
      <c r="B466" s="19">
        <f>(A466-G466)/G466</f>
        <v>8.4468384074941465</v>
      </c>
      <c r="C466" s="30" t="s">
        <v>128</v>
      </c>
      <c r="D466" s="6">
        <v>1014206</v>
      </c>
      <c r="E466" s="6">
        <v>1629</v>
      </c>
      <c r="F466" s="7" t="s">
        <v>23</v>
      </c>
      <c r="G466" s="6">
        <v>49.531999999999996</v>
      </c>
      <c r="I466" s="7" t="s">
        <v>1126</v>
      </c>
      <c r="J466" s="7" t="s">
        <v>489</v>
      </c>
      <c r="K466" s="7" t="s">
        <v>429</v>
      </c>
      <c r="L466" s="7" t="s">
        <v>596</v>
      </c>
      <c r="M466" s="7" t="s">
        <v>420</v>
      </c>
      <c r="N466" s="7" t="s">
        <v>403</v>
      </c>
      <c r="O466" s="7" t="s">
        <v>411</v>
      </c>
      <c r="P466" s="6">
        <v>3387</v>
      </c>
    </row>
    <row r="467" spans="1:16" ht="15" thickBot="1" x14ac:dyDescent="0.35">
      <c r="A467" s="6">
        <v>467.92079999999999</v>
      </c>
      <c r="B467" s="19">
        <f>(A467-G467)/G467</f>
        <v>5.7071956883206241</v>
      </c>
      <c r="C467" s="30" t="s">
        <v>18</v>
      </c>
      <c r="D467" s="6">
        <v>1017983</v>
      </c>
      <c r="E467" s="6">
        <v>2413</v>
      </c>
      <c r="F467" s="7" t="s">
        <v>42</v>
      </c>
      <c r="G467" s="6">
        <v>69.763999999999996</v>
      </c>
      <c r="I467" s="7" t="s">
        <v>1127</v>
      </c>
      <c r="J467" s="7" t="s">
        <v>496</v>
      </c>
      <c r="K467" s="7" t="s">
        <v>429</v>
      </c>
      <c r="L467" s="7" t="s">
        <v>870</v>
      </c>
      <c r="M467" s="7" t="s">
        <v>416</v>
      </c>
      <c r="N467" s="7" t="s">
        <v>403</v>
      </c>
      <c r="O467" s="7" t="s">
        <v>411</v>
      </c>
      <c r="P467" s="6">
        <v>5260</v>
      </c>
    </row>
    <row r="468" spans="1:16" ht="15" thickBot="1" x14ac:dyDescent="0.35">
      <c r="A468" s="6">
        <v>467.92079999999999</v>
      </c>
      <c r="B468" s="19">
        <f>(A468-G468)/G468</f>
        <v>5.0467383438436881</v>
      </c>
      <c r="C468" s="30" t="s">
        <v>285</v>
      </c>
      <c r="D468" s="6">
        <v>1009020</v>
      </c>
      <c r="E468" s="6">
        <v>962</v>
      </c>
      <c r="F468" s="7" t="s">
        <v>42</v>
      </c>
      <c r="G468" s="6">
        <v>77.384</v>
      </c>
      <c r="I468" s="7" t="s">
        <v>1128</v>
      </c>
      <c r="J468" s="7" t="s">
        <v>428</v>
      </c>
      <c r="K468" s="7" t="s">
        <v>442</v>
      </c>
      <c r="L468" s="7" t="s">
        <v>955</v>
      </c>
      <c r="M468" s="7" t="s">
        <v>465</v>
      </c>
      <c r="N468" s="7" t="s">
        <v>436</v>
      </c>
      <c r="O468" s="7" t="s">
        <v>417</v>
      </c>
      <c r="P468" s="6">
        <v>4277</v>
      </c>
    </row>
    <row r="469" spans="1:16" ht="15" thickBot="1" x14ac:dyDescent="0.35">
      <c r="A469" s="6">
        <v>467.92079999999999</v>
      </c>
      <c r="B469" s="19">
        <f>(A469-G469)/G469</f>
        <v>4.4727578947368416</v>
      </c>
      <c r="C469" s="30" t="s">
        <v>141</v>
      </c>
      <c r="D469" s="6">
        <v>1011865</v>
      </c>
      <c r="E469" s="6">
        <v>646</v>
      </c>
      <c r="F469" s="7" t="s">
        <v>42</v>
      </c>
      <c r="G469" s="6">
        <v>85.5</v>
      </c>
      <c r="I469" s="7" t="s">
        <v>1129</v>
      </c>
      <c r="J469" s="7" t="s">
        <v>399</v>
      </c>
      <c r="K469" s="7" t="s">
        <v>542</v>
      </c>
      <c r="L469" s="7" t="s">
        <v>1130</v>
      </c>
      <c r="M469" s="7" t="s">
        <v>459</v>
      </c>
      <c r="N469" s="7" t="s">
        <v>436</v>
      </c>
      <c r="O469" s="7" t="s">
        <v>417</v>
      </c>
      <c r="P469" s="6">
        <v>3756</v>
      </c>
    </row>
    <row r="470" spans="1:16" ht="15" thickBot="1" x14ac:dyDescent="0.35">
      <c r="A470" s="6">
        <v>467.92079999999999</v>
      </c>
      <c r="B470" s="19">
        <f>(A470-G470)/G470</f>
        <v>3.2021768805230262</v>
      </c>
      <c r="C470" s="30" t="s">
        <v>142</v>
      </c>
      <c r="D470" s="6">
        <v>1011185</v>
      </c>
      <c r="E470" s="6">
        <v>2615</v>
      </c>
      <c r="F470" s="7" t="s">
        <v>21</v>
      </c>
      <c r="G470" s="6">
        <v>111.352</v>
      </c>
      <c r="I470" s="7" t="s">
        <v>1131</v>
      </c>
      <c r="J470" s="7" t="s">
        <v>489</v>
      </c>
      <c r="K470" s="7" t="s">
        <v>414</v>
      </c>
      <c r="L470" s="7" t="s">
        <v>961</v>
      </c>
      <c r="M470" s="7" t="s">
        <v>402</v>
      </c>
      <c r="N470" s="7" t="s">
        <v>403</v>
      </c>
      <c r="O470" s="7" t="s">
        <v>411</v>
      </c>
      <c r="P470" s="6">
        <v>9694</v>
      </c>
    </row>
    <row r="471" spans="1:16" ht="15" thickBot="1" x14ac:dyDescent="0.35">
      <c r="A471" s="6">
        <v>467.92079999999999</v>
      </c>
      <c r="B471" s="19">
        <f>(A471-G471)/G471</f>
        <v>2.2506238363853615</v>
      </c>
      <c r="C471" s="30" t="s">
        <v>286</v>
      </c>
      <c r="D471" s="6">
        <v>1013953</v>
      </c>
      <c r="E471" s="6">
        <v>621</v>
      </c>
      <c r="F471" s="7" t="s">
        <v>31</v>
      </c>
      <c r="G471" s="6">
        <v>143.94800000000001</v>
      </c>
      <c r="I471" s="7" t="s">
        <v>1132</v>
      </c>
      <c r="J471" s="7" t="s">
        <v>413</v>
      </c>
      <c r="K471" s="7" t="s">
        <v>461</v>
      </c>
      <c r="L471" s="7" t="s">
        <v>553</v>
      </c>
      <c r="M471" s="7" t="s">
        <v>478</v>
      </c>
      <c r="N471" s="7" t="s">
        <v>426</v>
      </c>
      <c r="O471" s="7" t="s">
        <v>411</v>
      </c>
      <c r="P471" s="6">
        <v>2637</v>
      </c>
    </row>
    <row r="472" spans="1:16" ht="15" thickBot="1" x14ac:dyDescent="0.35">
      <c r="A472" s="6">
        <v>467.92079999999999</v>
      </c>
      <c r="B472" s="19">
        <f>(A472-G472)/G472</f>
        <v>2.0151867412428799</v>
      </c>
      <c r="C472" s="30" t="s">
        <v>287</v>
      </c>
      <c r="D472" s="6">
        <v>1013684</v>
      </c>
      <c r="E472" s="6">
        <v>2525</v>
      </c>
      <c r="F472" s="7" t="s">
        <v>23</v>
      </c>
      <c r="G472" s="6">
        <v>155.18799999999999</v>
      </c>
      <c r="I472" s="7" t="s">
        <v>1133</v>
      </c>
      <c r="J472" s="7" t="s">
        <v>432</v>
      </c>
      <c r="K472" s="7" t="s">
        <v>400</v>
      </c>
      <c r="L472" s="7" t="s">
        <v>594</v>
      </c>
      <c r="M472" s="7" t="s">
        <v>425</v>
      </c>
      <c r="N472" s="7" t="s">
        <v>426</v>
      </c>
      <c r="O472" s="7" t="s">
        <v>411</v>
      </c>
      <c r="P472" s="6">
        <v>8769</v>
      </c>
    </row>
    <row r="473" spans="1:16" ht="15" thickBot="1" x14ac:dyDescent="0.35">
      <c r="A473" s="6">
        <v>467.92079999999999</v>
      </c>
      <c r="B473" s="19">
        <f>(A473-G473)/G473</f>
        <v>1.9302923273465096</v>
      </c>
      <c r="C473" s="30" t="s">
        <v>288</v>
      </c>
      <c r="D473" s="6">
        <v>1016198</v>
      </c>
      <c r="E473" s="6">
        <v>1150</v>
      </c>
      <c r="F473" s="7" t="s">
        <v>21</v>
      </c>
      <c r="G473" s="6">
        <v>159.684</v>
      </c>
      <c r="I473" s="7" t="s">
        <v>1134</v>
      </c>
      <c r="J473" s="7" t="s">
        <v>489</v>
      </c>
      <c r="K473" s="7" t="s">
        <v>542</v>
      </c>
      <c r="L473" s="7" t="s">
        <v>587</v>
      </c>
      <c r="M473" s="7" t="s">
        <v>402</v>
      </c>
      <c r="N473" s="7" t="s">
        <v>403</v>
      </c>
      <c r="O473" s="7" t="s">
        <v>404</v>
      </c>
      <c r="P473" s="6">
        <v>9123</v>
      </c>
    </row>
    <row r="474" spans="1:16" ht="15" thickBot="1" x14ac:dyDescent="0.35">
      <c r="A474" s="6">
        <v>467.92079999999999</v>
      </c>
      <c r="B474" s="19">
        <f>(A474-G474)/G474</f>
        <v>1.7926900305576774</v>
      </c>
      <c r="C474" s="30" t="s">
        <v>289</v>
      </c>
      <c r="D474" s="6">
        <v>1013641</v>
      </c>
      <c r="E474" s="6">
        <v>232</v>
      </c>
      <c r="F474" s="7" t="s">
        <v>31</v>
      </c>
      <c r="G474" s="6">
        <v>167.55199999999999</v>
      </c>
      <c r="I474" s="7" t="s">
        <v>1135</v>
      </c>
      <c r="J474" s="7" t="s">
        <v>422</v>
      </c>
      <c r="K474" s="7" t="s">
        <v>433</v>
      </c>
      <c r="L474" s="7" t="s">
        <v>735</v>
      </c>
      <c r="M474" s="7" t="s">
        <v>465</v>
      </c>
      <c r="N474" s="7" t="s">
        <v>436</v>
      </c>
      <c r="O474" s="7" t="s">
        <v>404</v>
      </c>
      <c r="P474" s="6">
        <v>9974</v>
      </c>
    </row>
    <row r="475" spans="1:16" ht="15" thickBot="1" x14ac:dyDescent="0.35">
      <c r="A475" s="6">
        <v>467.92079999999999</v>
      </c>
      <c r="B475" s="19">
        <f>(A475-G475)/G475</f>
        <v>1.6674313077186185</v>
      </c>
      <c r="C475" s="30" t="s">
        <v>203</v>
      </c>
      <c r="D475" s="6">
        <v>1009689</v>
      </c>
      <c r="E475" s="6">
        <v>2295</v>
      </c>
      <c r="F475" s="7" t="s">
        <v>25</v>
      </c>
      <c r="G475" s="6">
        <v>175.42</v>
      </c>
      <c r="I475" s="7" t="s">
        <v>1136</v>
      </c>
      <c r="J475" s="7" t="s">
        <v>406</v>
      </c>
      <c r="K475" s="7" t="s">
        <v>423</v>
      </c>
      <c r="L475" s="7" t="s">
        <v>928</v>
      </c>
      <c r="M475" s="7" t="s">
        <v>444</v>
      </c>
      <c r="N475" s="7" t="s">
        <v>410</v>
      </c>
      <c r="O475" s="7" t="s">
        <v>411</v>
      </c>
      <c r="P475" s="6">
        <v>7511</v>
      </c>
    </row>
    <row r="476" spans="1:16" ht="15" thickBot="1" x14ac:dyDescent="0.35">
      <c r="A476" s="6">
        <v>467.92079999999999</v>
      </c>
      <c r="B476" s="19">
        <f>(A476-G476)/G476</f>
        <v>1.5529265418357991</v>
      </c>
      <c r="C476" s="30" t="s">
        <v>144</v>
      </c>
      <c r="D476" s="6">
        <v>1013932</v>
      </c>
      <c r="E476" s="6">
        <v>1761</v>
      </c>
      <c r="F476" s="7" t="s">
        <v>17</v>
      </c>
      <c r="G476" s="6">
        <v>183.28800000000001</v>
      </c>
      <c r="I476" s="7" t="s">
        <v>1137</v>
      </c>
      <c r="J476" s="7" t="s">
        <v>456</v>
      </c>
      <c r="K476" s="7" t="s">
        <v>407</v>
      </c>
      <c r="L476" s="7" t="s">
        <v>501</v>
      </c>
      <c r="M476" s="7" t="s">
        <v>416</v>
      </c>
      <c r="N476" s="7" t="s">
        <v>403</v>
      </c>
      <c r="O476" s="7" t="s">
        <v>411</v>
      </c>
      <c r="P476" s="6">
        <v>8524</v>
      </c>
    </row>
    <row r="477" spans="1:16" ht="15" thickBot="1" x14ac:dyDescent="0.35">
      <c r="A477" s="6">
        <v>467.92079999999999</v>
      </c>
      <c r="B477" s="19">
        <f>(A477-G477)/G477</f>
        <v>1.4623263450366251</v>
      </c>
      <c r="C477" s="30" t="s">
        <v>244</v>
      </c>
      <c r="D477" s="6">
        <v>1019593</v>
      </c>
      <c r="E477" s="6">
        <v>2440</v>
      </c>
      <c r="F477" s="7" t="s">
        <v>42</v>
      </c>
      <c r="G477" s="6">
        <v>190.03200000000001</v>
      </c>
      <c r="I477" s="7" t="s">
        <v>1138</v>
      </c>
      <c r="J477" s="7" t="s">
        <v>489</v>
      </c>
      <c r="K477" s="7" t="s">
        <v>423</v>
      </c>
      <c r="L477" s="7" t="s">
        <v>730</v>
      </c>
      <c r="M477" s="7" t="s">
        <v>420</v>
      </c>
      <c r="N477" s="7" t="s">
        <v>403</v>
      </c>
      <c r="O477" s="7" t="s">
        <v>411</v>
      </c>
      <c r="P477" s="6">
        <v>7189</v>
      </c>
    </row>
    <row r="478" spans="1:16" ht="15" thickBot="1" x14ac:dyDescent="0.35">
      <c r="A478" s="6">
        <v>467.92079999999999</v>
      </c>
      <c r="B478" s="19">
        <f>(A478-G478)/G478</f>
        <v>388.93400000000003</v>
      </c>
      <c r="C478" s="30" t="s">
        <v>290</v>
      </c>
      <c r="D478" s="6">
        <v>1009491</v>
      </c>
      <c r="E478" s="6">
        <v>1060</v>
      </c>
      <c r="F478" s="7" t="s">
        <v>42</v>
      </c>
      <c r="G478" s="6">
        <v>1.2</v>
      </c>
      <c r="I478" s="7" t="s">
        <v>1139</v>
      </c>
      <c r="J478" s="7" t="s">
        <v>413</v>
      </c>
      <c r="K478" s="7" t="s">
        <v>414</v>
      </c>
      <c r="L478" s="7" t="s">
        <v>982</v>
      </c>
      <c r="M478" s="7" t="s">
        <v>402</v>
      </c>
      <c r="N478" s="7" t="s">
        <v>403</v>
      </c>
      <c r="O478" s="7" t="s">
        <v>404</v>
      </c>
      <c r="P478" s="6">
        <v>9979</v>
      </c>
    </row>
    <row r="479" spans="1:16" ht="15" thickBot="1" x14ac:dyDescent="0.35">
      <c r="A479" s="6">
        <v>467.92079999999999</v>
      </c>
      <c r="B479" s="19">
        <f>(A479-G479)/G479</f>
        <v>17.981048190816161</v>
      </c>
      <c r="C479" s="30" t="s">
        <v>163</v>
      </c>
      <c r="D479" s="6">
        <v>1013027</v>
      </c>
      <c r="E479" s="6">
        <v>810</v>
      </c>
      <c r="F479" s="7" t="s">
        <v>27</v>
      </c>
      <c r="G479" s="6">
        <v>24.652000000000001</v>
      </c>
      <c r="I479" s="7" t="s">
        <v>1140</v>
      </c>
      <c r="J479" s="7" t="s">
        <v>438</v>
      </c>
      <c r="K479" s="7" t="s">
        <v>457</v>
      </c>
      <c r="L479" s="7" t="s">
        <v>535</v>
      </c>
      <c r="M479" s="7" t="s">
        <v>478</v>
      </c>
      <c r="N479" s="7" t="s">
        <v>426</v>
      </c>
      <c r="O479" s="7" t="s">
        <v>404</v>
      </c>
      <c r="P479" s="6">
        <v>6813</v>
      </c>
    </row>
    <row r="480" spans="1:16" ht="15" thickBot="1" x14ac:dyDescent="0.35">
      <c r="A480" s="6">
        <v>467.92079999999999</v>
      </c>
      <c r="B480" s="19">
        <f>(A480-G480)/G480</f>
        <v>15.697145304025121</v>
      </c>
      <c r="C480" s="30" t="s">
        <v>222</v>
      </c>
      <c r="D480" s="6">
        <v>1010882</v>
      </c>
      <c r="E480" s="6">
        <v>2475</v>
      </c>
      <c r="F480" s="7" t="s">
        <v>42</v>
      </c>
      <c r="G480" s="6">
        <v>28.024000000000001</v>
      </c>
      <c r="I480" s="7" t="s">
        <v>1141</v>
      </c>
      <c r="J480" s="7" t="s">
        <v>489</v>
      </c>
      <c r="K480" s="7" t="s">
        <v>542</v>
      </c>
      <c r="L480" s="7" t="s">
        <v>543</v>
      </c>
      <c r="M480" s="7" t="s">
        <v>425</v>
      </c>
      <c r="N480" s="7" t="s">
        <v>426</v>
      </c>
      <c r="O480" s="7" t="s">
        <v>411</v>
      </c>
      <c r="P480" s="6">
        <v>4048</v>
      </c>
    </row>
    <row r="481" spans="1:16" ht="15" thickBot="1" x14ac:dyDescent="0.35">
      <c r="A481" s="6">
        <v>467.92079999999999</v>
      </c>
      <c r="B481" s="19">
        <f>(A481-G481)/G481</f>
        <v>4.7543509272467892</v>
      </c>
      <c r="C481" s="30" t="s">
        <v>291</v>
      </c>
      <c r="D481" s="6">
        <v>1007381</v>
      </c>
      <c r="E481" s="6">
        <v>2420</v>
      </c>
      <c r="F481" s="7" t="s">
        <v>21</v>
      </c>
      <c r="G481" s="6">
        <v>81.316000000000003</v>
      </c>
      <c r="I481" s="7" t="s">
        <v>1142</v>
      </c>
      <c r="J481" s="7" t="s">
        <v>489</v>
      </c>
      <c r="K481" s="7" t="s">
        <v>414</v>
      </c>
      <c r="L481" s="7" t="s">
        <v>906</v>
      </c>
      <c r="M481" s="7" t="s">
        <v>444</v>
      </c>
      <c r="N481" s="7" t="s">
        <v>410</v>
      </c>
      <c r="O481" s="7" t="s">
        <v>417</v>
      </c>
      <c r="P481" s="6">
        <v>9080</v>
      </c>
    </row>
    <row r="482" spans="1:16" ht="15" thickBot="1" x14ac:dyDescent="0.35">
      <c r="A482" s="6">
        <v>467.92079999999999</v>
      </c>
      <c r="B482" s="19">
        <f>(A482-G482)/G482</f>
        <v>17.153351955307262</v>
      </c>
      <c r="C482" s="30" t="s">
        <v>292</v>
      </c>
      <c r="D482" s="6">
        <v>1010297</v>
      </c>
      <c r="E482" s="6">
        <v>665</v>
      </c>
      <c r="F482" s="7" t="s">
        <v>25</v>
      </c>
      <c r="G482" s="6">
        <v>25.776</v>
      </c>
      <c r="I482" s="7" t="s">
        <v>1143</v>
      </c>
      <c r="J482" s="7" t="s">
        <v>413</v>
      </c>
      <c r="K482" s="7" t="s">
        <v>400</v>
      </c>
      <c r="L482" s="7" t="s">
        <v>615</v>
      </c>
      <c r="M482" s="7" t="s">
        <v>440</v>
      </c>
      <c r="N482" s="7" t="s">
        <v>426</v>
      </c>
      <c r="O482" s="7" t="s">
        <v>404</v>
      </c>
      <c r="P482" s="6">
        <v>4354</v>
      </c>
    </row>
    <row r="483" spans="1:16" ht="15" thickBot="1" x14ac:dyDescent="0.35">
      <c r="A483" s="6">
        <v>467.92079999999999</v>
      </c>
      <c r="B483" s="19">
        <f>(A483-G483)/G483</f>
        <v>11.219805703541208</v>
      </c>
      <c r="C483" s="30" t="s">
        <v>275</v>
      </c>
      <c r="D483" s="6">
        <v>1016378</v>
      </c>
      <c r="E483" s="6">
        <v>204</v>
      </c>
      <c r="F483" s="7" t="s">
        <v>17</v>
      </c>
      <c r="G483" s="6">
        <v>38.292000000000002</v>
      </c>
      <c r="I483" s="7" t="s">
        <v>1144</v>
      </c>
      <c r="J483" s="7" t="s">
        <v>438</v>
      </c>
      <c r="K483" s="7" t="s">
        <v>461</v>
      </c>
      <c r="L483" s="7" t="s">
        <v>1145</v>
      </c>
      <c r="M483" s="7" t="s">
        <v>416</v>
      </c>
      <c r="N483" s="7" t="s">
        <v>403</v>
      </c>
      <c r="O483" s="7" t="s">
        <v>411</v>
      </c>
      <c r="P483" s="6">
        <v>9049</v>
      </c>
    </row>
    <row r="484" spans="1:16" ht="15" thickBot="1" x14ac:dyDescent="0.35">
      <c r="A484" s="6">
        <v>484.05599999999998</v>
      </c>
      <c r="B484" s="19">
        <f>(A484-G484)/G484</f>
        <v>9.7482014388489198</v>
      </c>
      <c r="C484" s="30" t="s">
        <v>246</v>
      </c>
      <c r="D484" s="6">
        <v>1014987</v>
      </c>
      <c r="E484" s="6">
        <v>1173</v>
      </c>
      <c r="F484" s="7" t="s">
        <v>35</v>
      </c>
      <c r="G484" s="6">
        <v>45.036000000000001</v>
      </c>
      <c r="I484" s="7" t="s">
        <v>1146</v>
      </c>
      <c r="J484" s="7" t="s">
        <v>489</v>
      </c>
      <c r="K484" s="7" t="s">
        <v>414</v>
      </c>
      <c r="L484" s="7" t="s">
        <v>961</v>
      </c>
      <c r="M484" s="7" t="s">
        <v>416</v>
      </c>
      <c r="N484" s="7" t="s">
        <v>403</v>
      </c>
      <c r="O484" s="7" t="s">
        <v>417</v>
      </c>
      <c r="P484" s="6">
        <v>2827</v>
      </c>
    </row>
    <row r="485" spans="1:16" ht="15" thickBot="1" x14ac:dyDescent="0.35">
      <c r="A485" s="6">
        <v>484.05599999999998</v>
      </c>
      <c r="B485" s="19">
        <f>(A485-G485)/G485</f>
        <v>1.58516160731452</v>
      </c>
      <c r="C485" s="30" t="s">
        <v>128</v>
      </c>
      <c r="D485" s="6">
        <v>1010578</v>
      </c>
      <c r="E485" s="6">
        <v>2283</v>
      </c>
      <c r="F485" s="7" t="s">
        <v>27</v>
      </c>
      <c r="G485" s="6">
        <v>187.244</v>
      </c>
      <c r="I485" s="7" t="s">
        <v>1147</v>
      </c>
      <c r="J485" s="7" t="s">
        <v>422</v>
      </c>
      <c r="K485" s="7" t="s">
        <v>429</v>
      </c>
      <c r="L485" s="7" t="s">
        <v>783</v>
      </c>
      <c r="M485" s="7" t="s">
        <v>459</v>
      </c>
      <c r="N485" s="7" t="s">
        <v>436</v>
      </c>
      <c r="O485" s="7" t="s">
        <v>404</v>
      </c>
      <c r="P485" s="6">
        <v>8285</v>
      </c>
    </row>
    <row r="486" spans="1:16" ht="15" thickBot="1" x14ac:dyDescent="0.35">
      <c r="A486" s="6">
        <v>484.05599999999998</v>
      </c>
      <c r="B486" s="19">
        <f>(A486-G486)/G486</f>
        <v>13.641742286751359</v>
      </c>
      <c r="C486" s="30" t="s">
        <v>293</v>
      </c>
      <c r="D486" s="6">
        <v>1019113</v>
      </c>
      <c r="E486" s="6">
        <v>1128</v>
      </c>
      <c r="F486" s="7" t="s">
        <v>35</v>
      </c>
      <c r="G486" s="6">
        <v>33.06</v>
      </c>
      <c r="I486" s="7" t="s">
        <v>1148</v>
      </c>
      <c r="J486" s="7" t="s">
        <v>399</v>
      </c>
      <c r="K486" s="7" t="s">
        <v>457</v>
      </c>
      <c r="L486" s="7" t="s">
        <v>515</v>
      </c>
      <c r="M486" s="7" t="s">
        <v>444</v>
      </c>
      <c r="N486" s="7" t="s">
        <v>410</v>
      </c>
      <c r="O486" s="7" t="s">
        <v>417</v>
      </c>
      <c r="P486" s="6">
        <v>9287</v>
      </c>
    </row>
    <row r="487" spans="1:16" ht="15" thickBot="1" x14ac:dyDescent="0.35">
      <c r="A487" s="6">
        <v>484.05599999999998</v>
      </c>
      <c r="B487" s="19">
        <f>(A487-G487)/G487</f>
        <v>51.614782608695656</v>
      </c>
      <c r="C487" s="30" t="s">
        <v>269</v>
      </c>
      <c r="D487" s="6">
        <v>1006399</v>
      </c>
      <c r="E487" s="6">
        <v>1122</v>
      </c>
      <c r="F487" s="7" t="s">
        <v>25</v>
      </c>
      <c r="G487" s="6">
        <v>9.1999999999999993</v>
      </c>
      <c r="I487" s="7" t="s">
        <v>1149</v>
      </c>
      <c r="J487" s="7" t="s">
        <v>432</v>
      </c>
      <c r="K487" s="7" t="s">
        <v>457</v>
      </c>
      <c r="L487" s="7" t="s">
        <v>1150</v>
      </c>
      <c r="M487" s="7" t="s">
        <v>402</v>
      </c>
      <c r="N487" s="7" t="s">
        <v>403</v>
      </c>
      <c r="O487" s="7" t="s">
        <v>411</v>
      </c>
      <c r="P487" s="6">
        <v>7831</v>
      </c>
    </row>
    <row r="488" spans="1:16" ht="15" thickBot="1" x14ac:dyDescent="0.35">
      <c r="A488" s="6">
        <v>484.05599999999998</v>
      </c>
      <c r="B488" s="19">
        <f>(A488-G488)/G488</f>
        <v>50.190355329949234</v>
      </c>
      <c r="C488" s="30" t="s">
        <v>251</v>
      </c>
      <c r="D488" s="6">
        <v>1009353</v>
      </c>
      <c r="E488" s="6">
        <v>1486</v>
      </c>
      <c r="F488" s="7" t="s">
        <v>35</v>
      </c>
      <c r="G488" s="6">
        <v>9.4559999999999995</v>
      </c>
      <c r="I488" s="7" t="s">
        <v>1151</v>
      </c>
      <c r="J488" s="7" t="s">
        <v>456</v>
      </c>
      <c r="K488" s="7" t="s">
        <v>423</v>
      </c>
      <c r="L488" s="7" t="s">
        <v>893</v>
      </c>
      <c r="M488" s="7" t="s">
        <v>425</v>
      </c>
      <c r="N488" s="7" t="s">
        <v>426</v>
      </c>
      <c r="O488" s="7" t="s">
        <v>404</v>
      </c>
      <c r="P488" s="6">
        <v>3790</v>
      </c>
    </row>
    <row r="489" spans="1:16" ht="15" thickBot="1" x14ac:dyDescent="0.35">
      <c r="A489" s="6">
        <v>484.05599999999998</v>
      </c>
      <c r="B489" s="19">
        <f>(A489-G489)/G489</f>
        <v>32.821688093907213</v>
      </c>
      <c r="C489" s="30" t="s">
        <v>294</v>
      </c>
      <c r="D489" s="6">
        <v>1006363</v>
      </c>
      <c r="E489" s="6">
        <v>2197</v>
      </c>
      <c r="F489" s="7" t="s">
        <v>31</v>
      </c>
      <c r="G489" s="6">
        <v>14.311999999999999</v>
      </c>
      <c r="I489" s="7" t="s">
        <v>1152</v>
      </c>
      <c r="J489" s="7" t="s">
        <v>438</v>
      </c>
      <c r="K489" s="7" t="s">
        <v>400</v>
      </c>
      <c r="L489" s="7" t="s">
        <v>800</v>
      </c>
      <c r="M489" s="7" t="s">
        <v>465</v>
      </c>
      <c r="N489" s="7" t="s">
        <v>436</v>
      </c>
      <c r="O489" s="7" t="s">
        <v>417</v>
      </c>
      <c r="P489" s="6">
        <v>4830</v>
      </c>
    </row>
    <row r="490" spans="1:16" ht="15" thickBot="1" x14ac:dyDescent="0.35">
      <c r="A490" s="6">
        <v>484.05599999999998</v>
      </c>
      <c r="B490" s="19">
        <f>(A490-G490)/G490</f>
        <v>29.344533600802407</v>
      </c>
      <c r="C490" s="30" t="s">
        <v>295</v>
      </c>
      <c r="D490" s="6">
        <v>1005872</v>
      </c>
      <c r="E490" s="6">
        <v>2419</v>
      </c>
      <c r="F490" s="7" t="s">
        <v>19</v>
      </c>
      <c r="G490" s="6">
        <v>15.952</v>
      </c>
      <c r="I490" s="7" t="s">
        <v>1153</v>
      </c>
      <c r="J490" s="7" t="s">
        <v>413</v>
      </c>
      <c r="K490" s="7" t="s">
        <v>407</v>
      </c>
      <c r="L490" s="7" t="s">
        <v>531</v>
      </c>
      <c r="M490" s="7" t="s">
        <v>435</v>
      </c>
      <c r="N490" s="7" t="s">
        <v>436</v>
      </c>
      <c r="O490" s="7" t="s">
        <v>417</v>
      </c>
      <c r="P490" s="6">
        <v>1805</v>
      </c>
    </row>
    <row r="491" spans="1:16" ht="15" thickBot="1" x14ac:dyDescent="0.35">
      <c r="A491" s="6">
        <v>484.05599999999998</v>
      </c>
      <c r="B491" s="19">
        <f>(A491-G491)/G491</f>
        <v>18.949554896142434</v>
      </c>
      <c r="C491" s="30" t="s">
        <v>235</v>
      </c>
      <c r="D491" s="6">
        <v>1016755</v>
      </c>
      <c r="E491" s="6">
        <v>2568</v>
      </c>
      <c r="F491" s="7" t="s">
        <v>23</v>
      </c>
      <c r="G491" s="6">
        <v>24.263999999999999</v>
      </c>
      <c r="I491" s="7" t="s">
        <v>1154</v>
      </c>
      <c r="J491" s="7" t="s">
        <v>456</v>
      </c>
      <c r="K491" s="7" t="s">
        <v>429</v>
      </c>
      <c r="L491" s="7" t="s">
        <v>539</v>
      </c>
      <c r="M491" s="7" t="s">
        <v>444</v>
      </c>
      <c r="N491" s="7" t="s">
        <v>410</v>
      </c>
      <c r="O491" s="7" t="s">
        <v>404</v>
      </c>
      <c r="P491" s="6">
        <v>4428</v>
      </c>
    </row>
    <row r="492" spans="1:16" ht="15" thickBot="1" x14ac:dyDescent="0.35">
      <c r="A492" s="6">
        <v>484.05599999999998</v>
      </c>
      <c r="B492" s="19">
        <f>(A492-G492)/G492</f>
        <v>18.214671324229911</v>
      </c>
      <c r="C492" s="30" t="s">
        <v>196</v>
      </c>
      <c r="D492" s="6">
        <v>1011562</v>
      </c>
      <c r="E492" s="6">
        <v>1319</v>
      </c>
      <c r="F492" s="7" t="s">
        <v>21</v>
      </c>
      <c r="G492" s="6">
        <v>25.192</v>
      </c>
      <c r="I492" s="7" t="s">
        <v>1155</v>
      </c>
      <c r="J492" s="7" t="s">
        <v>432</v>
      </c>
      <c r="K492" s="7" t="s">
        <v>423</v>
      </c>
      <c r="L492" s="7" t="s">
        <v>820</v>
      </c>
      <c r="M492" s="7" t="s">
        <v>416</v>
      </c>
      <c r="N492" s="7" t="s">
        <v>403</v>
      </c>
      <c r="O492" s="7" t="s">
        <v>417</v>
      </c>
      <c r="P492" s="6">
        <v>4159</v>
      </c>
    </row>
    <row r="493" spans="1:16" ht="15" thickBot="1" x14ac:dyDescent="0.35">
      <c r="A493" s="6">
        <v>484.05599999999998</v>
      </c>
      <c r="B493" s="19">
        <f>(A493-G493)/G493</f>
        <v>15.304769603880356</v>
      </c>
      <c r="C493" s="30" t="s">
        <v>165</v>
      </c>
      <c r="D493" s="6">
        <v>1011732</v>
      </c>
      <c r="E493" s="6">
        <v>1904</v>
      </c>
      <c r="F493" s="7" t="s">
        <v>23</v>
      </c>
      <c r="G493" s="6">
        <v>29.687999999999999</v>
      </c>
      <c r="I493" s="7" t="s">
        <v>1156</v>
      </c>
      <c r="J493" s="7" t="s">
        <v>413</v>
      </c>
      <c r="K493" s="7" t="s">
        <v>400</v>
      </c>
      <c r="L493" s="7" t="s">
        <v>615</v>
      </c>
      <c r="M493" s="7" t="s">
        <v>444</v>
      </c>
      <c r="N493" s="7" t="s">
        <v>410</v>
      </c>
      <c r="O493" s="7" t="s">
        <v>411</v>
      </c>
      <c r="P493" s="6">
        <v>7344</v>
      </c>
    </row>
    <row r="494" spans="1:16" ht="15" thickBot="1" x14ac:dyDescent="0.35">
      <c r="A494" s="6">
        <v>484.05599999999998</v>
      </c>
      <c r="B494" s="19">
        <f>(A494-G494)/G494</f>
        <v>11.533816675297773</v>
      </c>
      <c r="C494" s="30" t="s">
        <v>219</v>
      </c>
      <c r="D494" s="6">
        <v>1006587</v>
      </c>
      <c r="E494" s="6">
        <v>574</v>
      </c>
      <c r="F494" s="7" t="s">
        <v>25</v>
      </c>
      <c r="G494" s="6">
        <v>38.619999999999997</v>
      </c>
      <c r="I494" s="7" t="s">
        <v>1157</v>
      </c>
      <c r="J494" s="7" t="s">
        <v>438</v>
      </c>
      <c r="K494" s="7" t="s">
        <v>461</v>
      </c>
      <c r="L494" s="7" t="s">
        <v>482</v>
      </c>
      <c r="M494" s="7" t="s">
        <v>447</v>
      </c>
      <c r="N494" s="7" t="s">
        <v>410</v>
      </c>
      <c r="O494" s="7" t="s">
        <v>411</v>
      </c>
      <c r="P494" s="6">
        <v>9770</v>
      </c>
    </row>
    <row r="495" spans="1:16" ht="15" thickBot="1" x14ac:dyDescent="0.35">
      <c r="A495" s="6">
        <v>484.05599999999998</v>
      </c>
      <c r="B495" s="19">
        <f>(A495-G495)/G495</f>
        <v>7.86354647330257</v>
      </c>
      <c r="C495" s="30" t="s">
        <v>134</v>
      </c>
      <c r="D495" s="6">
        <v>1018502</v>
      </c>
      <c r="E495" s="6">
        <v>1161</v>
      </c>
      <c r="F495" s="7" t="s">
        <v>25</v>
      </c>
      <c r="G495" s="6">
        <v>54.612000000000002</v>
      </c>
      <c r="I495" s="7" t="s">
        <v>1158</v>
      </c>
      <c r="J495" s="7" t="s">
        <v>432</v>
      </c>
      <c r="K495" s="7" t="s">
        <v>542</v>
      </c>
      <c r="L495" s="7" t="s">
        <v>646</v>
      </c>
      <c r="M495" s="7" t="s">
        <v>435</v>
      </c>
      <c r="N495" s="7" t="s">
        <v>436</v>
      </c>
      <c r="O495" s="7" t="s">
        <v>404</v>
      </c>
      <c r="P495" s="6">
        <v>5650</v>
      </c>
    </row>
    <row r="496" spans="1:16" ht="15" thickBot="1" x14ac:dyDescent="0.35">
      <c r="A496" s="6">
        <v>484.05599999999998</v>
      </c>
      <c r="B496" s="19">
        <f>(A496-G496)/G496</f>
        <v>5.5879470847623711</v>
      </c>
      <c r="C496" s="30" t="s">
        <v>154</v>
      </c>
      <c r="D496" s="6">
        <v>1009271</v>
      </c>
      <c r="E496" s="6">
        <v>820</v>
      </c>
      <c r="F496" s="7" t="s">
        <v>23</v>
      </c>
      <c r="G496" s="6">
        <v>73.475999999999999</v>
      </c>
      <c r="I496" s="7" t="s">
        <v>1159</v>
      </c>
      <c r="J496" s="7" t="s">
        <v>432</v>
      </c>
      <c r="K496" s="7" t="s">
        <v>407</v>
      </c>
      <c r="L496" s="7" t="s">
        <v>610</v>
      </c>
      <c r="M496" s="7" t="s">
        <v>459</v>
      </c>
      <c r="N496" s="7" t="s">
        <v>436</v>
      </c>
      <c r="O496" s="7" t="s">
        <v>411</v>
      </c>
      <c r="P496" s="6">
        <v>1094</v>
      </c>
    </row>
    <row r="497" spans="1:16" ht="15" thickBot="1" x14ac:dyDescent="0.35">
      <c r="A497" s="6">
        <v>484.05599999999998</v>
      </c>
      <c r="B497" s="19">
        <f>(A497-G497)/G497</f>
        <v>5.0158083117916084</v>
      </c>
      <c r="C497" s="30" t="s">
        <v>166</v>
      </c>
      <c r="D497" s="6">
        <v>1010110</v>
      </c>
      <c r="E497" s="6">
        <v>186</v>
      </c>
      <c r="F497" s="7" t="s">
        <v>27</v>
      </c>
      <c r="G497" s="6">
        <v>80.463999999999999</v>
      </c>
      <c r="I497" s="7" t="s">
        <v>1160</v>
      </c>
      <c r="J497" s="7" t="s">
        <v>406</v>
      </c>
      <c r="K497" s="7" t="s">
        <v>429</v>
      </c>
      <c r="L497" s="7" t="s">
        <v>852</v>
      </c>
      <c r="M497" s="7" t="s">
        <v>440</v>
      </c>
      <c r="N497" s="7" t="s">
        <v>426</v>
      </c>
      <c r="O497" s="7" t="s">
        <v>411</v>
      </c>
      <c r="P497" s="6">
        <v>1651</v>
      </c>
    </row>
    <row r="498" spans="1:16" ht="15" thickBot="1" x14ac:dyDescent="0.35">
      <c r="A498" s="6">
        <v>484.05599999999998</v>
      </c>
      <c r="B498" s="19">
        <f>(A498-G498)/G498</f>
        <v>3.413026037488148</v>
      </c>
      <c r="C498" s="30" t="s">
        <v>258</v>
      </c>
      <c r="D498" s="6">
        <v>1015403</v>
      </c>
      <c r="E498" s="6">
        <v>1942</v>
      </c>
      <c r="F498" s="7" t="s">
        <v>27</v>
      </c>
      <c r="G498" s="6">
        <v>109.688</v>
      </c>
      <c r="I498" s="7" t="s">
        <v>1161</v>
      </c>
      <c r="J498" s="7" t="s">
        <v>489</v>
      </c>
      <c r="K498" s="7" t="s">
        <v>414</v>
      </c>
      <c r="L498" s="7" t="s">
        <v>828</v>
      </c>
      <c r="M498" s="7" t="s">
        <v>425</v>
      </c>
      <c r="N498" s="7" t="s">
        <v>426</v>
      </c>
      <c r="O498" s="7" t="s">
        <v>417</v>
      </c>
      <c r="P498" s="6">
        <v>5121</v>
      </c>
    </row>
    <row r="499" spans="1:16" ht="15" thickBot="1" x14ac:dyDescent="0.35">
      <c r="A499" s="6">
        <v>484.05599999999998</v>
      </c>
      <c r="B499" s="19">
        <f>(A499-G499)/G499</f>
        <v>2.9297915178281482</v>
      </c>
      <c r="C499" s="30" t="s">
        <v>259</v>
      </c>
      <c r="D499" s="6">
        <v>1019293</v>
      </c>
      <c r="E499" s="6">
        <v>871</v>
      </c>
      <c r="F499" s="7" t="s">
        <v>42</v>
      </c>
      <c r="G499" s="6">
        <v>123.176</v>
      </c>
      <c r="I499" s="7" t="s">
        <v>1162</v>
      </c>
      <c r="J499" s="7" t="s">
        <v>432</v>
      </c>
      <c r="K499" s="7" t="s">
        <v>433</v>
      </c>
      <c r="L499" s="7" t="s">
        <v>529</v>
      </c>
      <c r="M499" s="7" t="s">
        <v>459</v>
      </c>
      <c r="N499" s="7" t="s">
        <v>436</v>
      </c>
      <c r="O499" s="7" t="s">
        <v>411</v>
      </c>
      <c r="P499" s="6">
        <v>1563</v>
      </c>
    </row>
    <row r="500" spans="1:16" ht="15" thickBot="1" x14ac:dyDescent="0.35">
      <c r="A500" s="6">
        <v>484.05599999999998</v>
      </c>
      <c r="B500" s="19">
        <f>(A500-G500)/G500</f>
        <v>2.0240647724716991</v>
      </c>
      <c r="C500" s="30" t="s">
        <v>223</v>
      </c>
      <c r="D500" s="6">
        <v>1008063</v>
      </c>
      <c r="E500" s="6">
        <v>903</v>
      </c>
      <c r="F500" s="7" t="s">
        <v>23</v>
      </c>
      <c r="G500" s="6">
        <v>160.06800000000001</v>
      </c>
      <c r="I500" s="7" t="s">
        <v>1163</v>
      </c>
      <c r="J500" s="7" t="s">
        <v>422</v>
      </c>
      <c r="K500" s="7" t="s">
        <v>423</v>
      </c>
      <c r="L500" s="7" t="s">
        <v>480</v>
      </c>
      <c r="M500" s="7" t="s">
        <v>416</v>
      </c>
      <c r="N500" s="7" t="s">
        <v>403</v>
      </c>
      <c r="O500" s="7" t="s">
        <v>411</v>
      </c>
      <c r="P500" s="6">
        <v>4736</v>
      </c>
    </row>
    <row r="501" spans="1:16" ht="15" thickBot="1" x14ac:dyDescent="0.35">
      <c r="A501" s="6">
        <v>484.05599999999998</v>
      </c>
      <c r="B501" s="19">
        <f>(A501-G501)/G501</f>
        <v>1.9073829373183095</v>
      </c>
      <c r="C501" s="30" t="s">
        <v>80</v>
      </c>
      <c r="D501" s="6">
        <v>1008992</v>
      </c>
      <c r="E501" s="6">
        <v>2450</v>
      </c>
      <c r="F501" s="7" t="s">
        <v>27</v>
      </c>
      <c r="G501" s="6">
        <v>166.49199999999999</v>
      </c>
      <c r="I501" s="7" t="s">
        <v>1164</v>
      </c>
      <c r="J501" s="7" t="s">
        <v>422</v>
      </c>
      <c r="K501" s="7" t="s">
        <v>414</v>
      </c>
      <c r="L501" s="7" t="s">
        <v>1165</v>
      </c>
      <c r="M501" s="7" t="s">
        <v>465</v>
      </c>
      <c r="N501" s="7" t="s">
        <v>436</v>
      </c>
      <c r="O501" s="7" t="s">
        <v>404</v>
      </c>
      <c r="P501" s="6">
        <v>3506</v>
      </c>
    </row>
    <row r="502" spans="1:16" ht="15" thickBot="1" x14ac:dyDescent="0.35">
      <c r="A502" s="6">
        <v>484.05599999999998</v>
      </c>
      <c r="B502" s="19">
        <f>(A502-G502)/G502</f>
        <v>1.3680873547023602</v>
      </c>
      <c r="C502" s="30" t="s">
        <v>296</v>
      </c>
      <c r="D502" s="6">
        <v>1009047</v>
      </c>
      <c r="E502" s="6">
        <v>776</v>
      </c>
      <c r="F502" s="7" t="s">
        <v>27</v>
      </c>
      <c r="G502" s="6">
        <v>204.40799999999999</v>
      </c>
      <c r="I502" s="7" t="s">
        <v>1166</v>
      </c>
      <c r="J502" s="7" t="s">
        <v>456</v>
      </c>
      <c r="K502" s="7" t="s">
        <v>461</v>
      </c>
      <c r="L502" s="7" t="s">
        <v>462</v>
      </c>
      <c r="M502" s="7" t="s">
        <v>402</v>
      </c>
      <c r="N502" s="7" t="s">
        <v>403</v>
      </c>
      <c r="O502" s="7" t="s">
        <v>404</v>
      </c>
      <c r="P502" s="6">
        <v>4537</v>
      </c>
    </row>
    <row r="503" spans="1:16" ht="15" thickBot="1" x14ac:dyDescent="0.35">
      <c r="A503" s="6">
        <v>484.05599999999998</v>
      </c>
      <c r="B503" s="19">
        <f>(A503-G503)/G503</f>
        <v>1.2986187089715535</v>
      </c>
      <c r="C503" s="30" t="s">
        <v>242</v>
      </c>
      <c r="D503" s="6">
        <v>1005368</v>
      </c>
      <c r="E503" s="6">
        <v>1544</v>
      </c>
      <c r="F503" s="7" t="s">
        <v>17</v>
      </c>
      <c r="G503" s="6">
        <v>210.5856</v>
      </c>
      <c r="I503" s="7" t="s">
        <v>1167</v>
      </c>
      <c r="J503" s="7" t="s">
        <v>496</v>
      </c>
      <c r="K503" s="7" t="s">
        <v>400</v>
      </c>
      <c r="L503" s="7" t="s">
        <v>1168</v>
      </c>
      <c r="M503" s="7" t="s">
        <v>425</v>
      </c>
      <c r="N503" s="7" t="s">
        <v>426</v>
      </c>
      <c r="O503" s="7" t="s">
        <v>417</v>
      </c>
      <c r="P503" s="6">
        <v>5658</v>
      </c>
    </row>
    <row r="504" spans="1:16" ht="15" thickBot="1" x14ac:dyDescent="0.35">
      <c r="A504" s="6">
        <v>484.28640000000001</v>
      </c>
      <c r="B504" s="19">
        <f>(A504-G504)/G504</f>
        <v>2.0430704267832906</v>
      </c>
      <c r="C504" s="30" t="s">
        <v>174</v>
      </c>
      <c r="D504" s="6">
        <v>1014321</v>
      </c>
      <c r="E504" s="6">
        <v>170</v>
      </c>
      <c r="F504" s="7" t="s">
        <v>19</v>
      </c>
      <c r="G504" s="6">
        <v>159.14400000000001</v>
      </c>
      <c r="I504" s="7" t="s">
        <v>1169</v>
      </c>
      <c r="J504" s="7" t="s">
        <v>413</v>
      </c>
      <c r="K504" s="7" t="s">
        <v>429</v>
      </c>
      <c r="L504" s="7" t="s">
        <v>681</v>
      </c>
      <c r="M504" s="7" t="s">
        <v>402</v>
      </c>
      <c r="N504" s="7" t="s">
        <v>403</v>
      </c>
      <c r="O504" s="7" t="s">
        <v>417</v>
      </c>
      <c r="P504" s="6">
        <v>7991</v>
      </c>
    </row>
    <row r="505" spans="1:16" ht="15" thickBot="1" x14ac:dyDescent="0.35">
      <c r="A505" s="6">
        <v>488.40480000000002</v>
      </c>
      <c r="B505" s="19">
        <f>(A505-G505)/G505</f>
        <v>16.968742641864846</v>
      </c>
      <c r="C505" s="30" t="s">
        <v>227</v>
      </c>
      <c r="D505" s="6">
        <v>1004950</v>
      </c>
      <c r="E505" s="6">
        <v>2829</v>
      </c>
      <c r="F505" s="7" t="s">
        <v>23</v>
      </c>
      <c r="G505" s="6">
        <v>27.180800000000001</v>
      </c>
      <c r="I505" s="7" t="s">
        <v>1170</v>
      </c>
      <c r="J505" s="7" t="s">
        <v>422</v>
      </c>
      <c r="K505" s="7" t="s">
        <v>433</v>
      </c>
      <c r="L505" s="7" t="s">
        <v>735</v>
      </c>
      <c r="M505" s="7" t="s">
        <v>440</v>
      </c>
      <c r="N505" s="7" t="s">
        <v>426</v>
      </c>
      <c r="O505" s="7" t="s">
        <v>404</v>
      </c>
      <c r="P505" s="6">
        <v>6916</v>
      </c>
    </row>
    <row r="506" spans="1:16" ht="15" thickBot="1" x14ac:dyDescent="0.35">
      <c r="A506" s="6">
        <v>490.464</v>
      </c>
      <c r="B506" s="19">
        <f>(A506-G506)/G506</f>
        <v>1.4554629926305673</v>
      </c>
      <c r="C506" s="30" t="s">
        <v>33</v>
      </c>
      <c r="D506" s="6">
        <v>1003370</v>
      </c>
      <c r="E506" s="6">
        <v>2632</v>
      </c>
      <c r="F506" s="7" t="s">
        <v>35</v>
      </c>
      <c r="G506" s="6">
        <v>199.744</v>
      </c>
      <c r="I506" s="7" t="s">
        <v>1171</v>
      </c>
      <c r="J506" s="7" t="s">
        <v>496</v>
      </c>
      <c r="K506" s="7" t="s">
        <v>400</v>
      </c>
      <c r="L506" s="7" t="s">
        <v>822</v>
      </c>
      <c r="M506" s="7" t="s">
        <v>416</v>
      </c>
      <c r="N506" s="7" t="s">
        <v>403</v>
      </c>
      <c r="O506" s="7" t="s">
        <v>417</v>
      </c>
      <c r="P506" s="6">
        <v>7103</v>
      </c>
    </row>
    <row r="507" spans="1:16" ht="15" thickBot="1" x14ac:dyDescent="0.35">
      <c r="A507" s="6">
        <v>490.51008000000002</v>
      </c>
      <c r="B507" s="19">
        <f>(A507-G507)/G507</f>
        <v>1.3479267825687369</v>
      </c>
      <c r="C507" s="30" t="s">
        <v>154</v>
      </c>
      <c r="D507" s="6">
        <v>1004234</v>
      </c>
      <c r="E507" s="6">
        <v>2520</v>
      </c>
      <c r="F507" s="7" t="s">
        <v>21</v>
      </c>
      <c r="G507" s="6">
        <v>208.91200000000001</v>
      </c>
      <c r="I507" s="7" t="s">
        <v>1172</v>
      </c>
      <c r="J507" s="7" t="s">
        <v>413</v>
      </c>
      <c r="K507" s="7" t="s">
        <v>414</v>
      </c>
      <c r="L507" s="7" t="s">
        <v>959</v>
      </c>
      <c r="M507" s="7" t="s">
        <v>435</v>
      </c>
      <c r="N507" s="7" t="s">
        <v>436</v>
      </c>
      <c r="O507" s="7" t="s">
        <v>417</v>
      </c>
      <c r="P507" s="6">
        <v>3382</v>
      </c>
    </row>
    <row r="508" spans="1:16" ht="15" thickBot="1" x14ac:dyDescent="0.35">
      <c r="A508" s="6">
        <v>490.51008000000002</v>
      </c>
      <c r="B508" s="19">
        <f>(A508-G508)/G508</f>
        <v>2.56547902189399</v>
      </c>
      <c r="C508" s="30" t="s">
        <v>22</v>
      </c>
      <c r="D508" s="6">
        <v>1015995</v>
      </c>
      <c r="E508" s="6">
        <v>699</v>
      </c>
      <c r="F508" s="7" t="s">
        <v>87</v>
      </c>
      <c r="G508" s="6">
        <v>137.572</v>
      </c>
      <c r="I508" s="7" t="s">
        <v>1173</v>
      </c>
      <c r="J508" s="7" t="s">
        <v>438</v>
      </c>
      <c r="K508" s="7" t="s">
        <v>414</v>
      </c>
      <c r="L508" s="7" t="s">
        <v>879</v>
      </c>
      <c r="M508" s="7" t="s">
        <v>402</v>
      </c>
      <c r="N508" s="7" t="s">
        <v>403</v>
      </c>
      <c r="O508" s="7" t="s">
        <v>404</v>
      </c>
      <c r="P508" s="6">
        <v>8228</v>
      </c>
    </row>
    <row r="509" spans="1:16" ht="15" thickBot="1" x14ac:dyDescent="0.35">
      <c r="A509" s="6">
        <v>490.51008000000002</v>
      </c>
      <c r="B509" s="19">
        <f>(A509-G509)/G509</f>
        <v>1.6545626150016237</v>
      </c>
      <c r="C509" s="30" t="s">
        <v>289</v>
      </c>
      <c r="D509" s="6">
        <v>1013586</v>
      </c>
      <c r="E509" s="6">
        <v>613</v>
      </c>
      <c r="F509" s="7" t="s">
        <v>87</v>
      </c>
      <c r="G509" s="6">
        <v>184.78</v>
      </c>
      <c r="I509" s="7" t="s">
        <v>1174</v>
      </c>
      <c r="J509" s="7" t="s">
        <v>496</v>
      </c>
      <c r="K509" s="7" t="s">
        <v>400</v>
      </c>
      <c r="L509" s="7" t="s">
        <v>720</v>
      </c>
      <c r="M509" s="7" t="s">
        <v>425</v>
      </c>
      <c r="N509" s="7" t="s">
        <v>426</v>
      </c>
      <c r="O509" s="7" t="s">
        <v>411</v>
      </c>
      <c r="P509" s="6">
        <v>6983</v>
      </c>
    </row>
    <row r="510" spans="1:16" ht="15" thickBot="1" x14ac:dyDescent="0.35">
      <c r="A510" s="6">
        <v>490.51008000000002</v>
      </c>
      <c r="B510" s="19">
        <f>(A510-G510)/G510</f>
        <v>12.80785046728972</v>
      </c>
      <c r="C510" s="30" t="s">
        <v>113</v>
      </c>
      <c r="D510" s="6">
        <v>1014027</v>
      </c>
      <c r="E510" s="6">
        <v>2256</v>
      </c>
      <c r="F510" s="7" t="s">
        <v>87</v>
      </c>
      <c r="G510" s="6">
        <v>35.524000000000001</v>
      </c>
      <c r="I510" s="7" t="s">
        <v>1175</v>
      </c>
      <c r="J510" s="7" t="s">
        <v>496</v>
      </c>
      <c r="K510" s="7" t="s">
        <v>400</v>
      </c>
      <c r="L510" s="7" t="s">
        <v>822</v>
      </c>
      <c r="M510" s="7" t="s">
        <v>478</v>
      </c>
      <c r="N510" s="7" t="s">
        <v>426</v>
      </c>
      <c r="O510" s="7" t="s">
        <v>411</v>
      </c>
      <c r="P510" s="6">
        <v>5836</v>
      </c>
    </row>
    <row r="511" spans="1:16" ht="15" thickBot="1" x14ac:dyDescent="0.35">
      <c r="A511" s="6">
        <v>500.19119999999998</v>
      </c>
      <c r="B511" s="19">
        <f>(A511-G511)/G511</f>
        <v>16.523514573991029</v>
      </c>
      <c r="C511" s="30" t="s">
        <v>277</v>
      </c>
      <c r="D511" s="6">
        <v>1012583</v>
      </c>
      <c r="E511" s="6">
        <v>2611</v>
      </c>
      <c r="F511" s="7" t="s">
        <v>87</v>
      </c>
      <c r="G511" s="6">
        <v>28.544</v>
      </c>
      <c r="I511" s="7" t="s">
        <v>1176</v>
      </c>
      <c r="J511" s="7" t="s">
        <v>399</v>
      </c>
      <c r="K511" s="7" t="s">
        <v>423</v>
      </c>
      <c r="L511" s="7" t="s">
        <v>1035</v>
      </c>
      <c r="M511" s="7" t="s">
        <v>459</v>
      </c>
      <c r="N511" s="7" t="s">
        <v>436</v>
      </c>
      <c r="O511" s="7" t="s">
        <v>411</v>
      </c>
      <c r="P511" s="6">
        <v>5558</v>
      </c>
    </row>
    <row r="512" spans="1:16" ht="15" thickBot="1" x14ac:dyDescent="0.35">
      <c r="A512" s="6">
        <v>500.19119999999998</v>
      </c>
      <c r="B512" s="19">
        <f>(A512-G512)/G512</f>
        <v>20.474806800618236</v>
      </c>
      <c r="C512" s="30" t="s">
        <v>73</v>
      </c>
      <c r="D512" s="6">
        <v>1006649</v>
      </c>
      <c r="E512" s="6">
        <v>1144</v>
      </c>
      <c r="F512" s="7" t="s">
        <v>25</v>
      </c>
      <c r="G512" s="6">
        <v>23.292000000000002</v>
      </c>
      <c r="I512" s="7" t="s">
        <v>1177</v>
      </c>
      <c r="J512" s="7" t="s">
        <v>438</v>
      </c>
      <c r="K512" s="7" t="s">
        <v>400</v>
      </c>
      <c r="L512" s="7" t="s">
        <v>896</v>
      </c>
      <c r="M512" s="7" t="s">
        <v>420</v>
      </c>
      <c r="N512" s="7" t="s">
        <v>403</v>
      </c>
      <c r="O512" s="7" t="s">
        <v>411</v>
      </c>
      <c r="P512" s="6">
        <v>6425</v>
      </c>
    </row>
    <row r="513" spans="1:16" ht="15" thickBot="1" x14ac:dyDescent="0.35">
      <c r="A513" s="6">
        <v>500.19119999999998</v>
      </c>
      <c r="B513" s="19">
        <f>(A513-G513)/G513</f>
        <v>4167.26</v>
      </c>
      <c r="C513" s="30" t="s">
        <v>297</v>
      </c>
      <c r="D513" s="6">
        <v>1009857</v>
      </c>
      <c r="E513" s="6">
        <v>1853</v>
      </c>
      <c r="F513" s="7" t="s">
        <v>42</v>
      </c>
      <c r="G513" s="6">
        <v>0.12</v>
      </c>
      <c r="I513" s="7" t="s">
        <v>1178</v>
      </c>
      <c r="J513" s="7" t="s">
        <v>489</v>
      </c>
      <c r="K513" s="7" t="s">
        <v>442</v>
      </c>
      <c r="L513" s="7" t="s">
        <v>1179</v>
      </c>
      <c r="M513" s="7" t="s">
        <v>435</v>
      </c>
      <c r="N513" s="7" t="s">
        <v>436</v>
      </c>
      <c r="O513" s="7" t="s">
        <v>411</v>
      </c>
      <c r="P513" s="6">
        <v>5079</v>
      </c>
    </row>
    <row r="514" spans="1:16" ht="15" thickBot="1" x14ac:dyDescent="0.35">
      <c r="A514" s="6">
        <v>500.19119999999998</v>
      </c>
      <c r="B514" s="19">
        <f>(A514-G514)/G514</f>
        <v>39.066581223966679</v>
      </c>
      <c r="C514" s="30" t="s">
        <v>298</v>
      </c>
      <c r="D514" s="6">
        <v>1013691</v>
      </c>
      <c r="E514" s="6">
        <v>2558</v>
      </c>
      <c r="F514" s="7" t="s">
        <v>23</v>
      </c>
      <c r="G514" s="6">
        <v>12.484</v>
      </c>
      <c r="I514" s="7" t="s">
        <v>1180</v>
      </c>
      <c r="J514" s="7" t="s">
        <v>422</v>
      </c>
      <c r="K514" s="7" t="s">
        <v>407</v>
      </c>
      <c r="L514" s="7" t="s">
        <v>625</v>
      </c>
      <c r="M514" s="7" t="s">
        <v>465</v>
      </c>
      <c r="N514" s="7" t="s">
        <v>436</v>
      </c>
      <c r="O514" s="7" t="s">
        <v>417</v>
      </c>
      <c r="P514" s="6">
        <v>3823</v>
      </c>
    </row>
    <row r="515" spans="1:16" ht="15" thickBot="1" x14ac:dyDescent="0.35">
      <c r="A515" s="6">
        <v>500.19119999999998</v>
      </c>
      <c r="B515" s="19">
        <f>(A515-G515)/G515</f>
        <v>17.459964570416297</v>
      </c>
      <c r="C515" s="30" t="s">
        <v>299</v>
      </c>
      <c r="D515" s="6">
        <v>1018942</v>
      </c>
      <c r="E515" s="6">
        <v>1397</v>
      </c>
      <c r="F515" s="7" t="s">
        <v>42</v>
      </c>
      <c r="G515" s="6">
        <v>27.096</v>
      </c>
      <c r="I515" s="7" t="s">
        <v>1181</v>
      </c>
      <c r="J515" s="7" t="s">
        <v>489</v>
      </c>
      <c r="K515" s="7" t="s">
        <v>414</v>
      </c>
      <c r="L515" s="7" t="s">
        <v>906</v>
      </c>
      <c r="M515" s="7" t="s">
        <v>435</v>
      </c>
      <c r="N515" s="7" t="s">
        <v>436</v>
      </c>
      <c r="O515" s="7" t="s">
        <v>411</v>
      </c>
      <c r="P515" s="6">
        <v>9353</v>
      </c>
    </row>
    <row r="516" spans="1:16" ht="15" thickBot="1" x14ac:dyDescent="0.35">
      <c r="A516" s="6">
        <v>500.19119999999998</v>
      </c>
      <c r="B516" s="19">
        <f>(A516-G516)/G516</f>
        <v>15.54728066693132</v>
      </c>
      <c r="C516" s="30" t="s">
        <v>267</v>
      </c>
      <c r="D516" s="6">
        <v>1013873</v>
      </c>
      <c r="E516" s="6">
        <v>750</v>
      </c>
      <c r="F516" s="7" t="s">
        <v>19</v>
      </c>
      <c r="G516" s="6">
        <v>30.228000000000002</v>
      </c>
      <c r="I516" s="7" t="s">
        <v>1182</v>
      </c>
      <c r="J516" s="7" t="s">
        <v>413</v>
      </c>
      <c r="K516" s="7" t="s">
        <v>442</v>
      </c>
      <c r="L516" s="7" t="s">
        <v>714</v>
      </c>
      <c r="M516" s="7" t="s">
        <v>425</v>
      </c>
      <c r="N516" s="7" t="s">
        <v>426</v>
      </c>
      <c r="O516" s="7" t="s">
        <v>404</v>
      </c>
      <c r="P516" s="6">
        <v>9678</v>
      </c>
    </row>
    <row r="517" spans="1:16" ht="15" thickBot="1" x14ac:dyDescent="0.35">
      <c r="A517" s="6">
        <v>500.19119999999998</v>
      </c>
      <c r="B517" s="19">
        <f>(A517-G517)/G517</f>
        <v>13.781063829787231</v>
      </c>
      <c r="C517" s="30" t="s">
        <v>295</v>
      </c>
      <c r="D517" s="6">
        <v>1015696</v>
      </c>
      <c r="E517" s="6">
        <v>547</v>
      </c>
      <c r="F517" s="7" t="s">
        <v>19</v>
      </c>
      <c r="G517" s="6">
        <v>33.840000000000003</v>
      </c>
      <c r="I517" s="7" t="s">
        <v>1183</v>
      </c>
      <c r="J517" s="7" t="s">
        <v>422</v>
      </c>
      <c r="K517" s="7" t="s">
        <v>542</v>
      </c>
      <c r="L517" s="7" t="s">
        <v>698</v>
      </c>
      <c r="M517" s="7" t="s">
        <v>416</v>
      </c>
      <c r="N517" s="7" t="s">
        <v>403</v>
      </c>
      <c r="O517" s="7" t="s">
        <v>411</v>
      </c>
      <c r="P517" s="6">
        <v>4411</v>
      </c>
    </row>
    <row r="518" spans="1:16" ht="15" thickBot="1" x14ac:dyDescent="0.35">
      <c r="A518" s="6">
        <v>500.19119999999998</v>
      </c>
      <c r="B518" s="19">
        <f>(A518-G518)/G518</f>
        <v>7.8812357954545451</v>
      </c>
      <c r="C518" s="30" t="s">
        <v>119</v>
      </c>
      <c r="D518" s="6">
        <v>1017046</v>
      </c>
      <c r="E518" s="6">
        <v>2352</v>
      </c>
      <c r="F518" s="7" t="s">
        <v>25</v>
      </c>
      <c r="G518" s="6">
        <v>56.32</v>
      </c>
      <c r="I518" s="7" t="s">
        <v>1184</v>
      </c>
      <c r="J518" s="7" t="s">
        <v>399</v>
      </c>
      <c r="K518" s="7" t="s">
        <v>414</v>
      </c>
      <c r="L518" s="7" t="s">
        <v>1015</v>
      </c>
      <c r="M518" s="7" t="s">
        <v>425</v>
      </c>
      <c r="N518" s="7" t="s">
        <v>426</v>
      </c>
      <c r="O518" s="7" t="s">
        <v>404</v>
      </c>
      <c r="P518" s="6">
        <v>4206</v>
      </c>
    </row>
    <row r="519" spans="1:16" ht="15" thickBot="1" x14ac:dyDescent="0.35">
      <c r="A519" s="6">
        <v>500.19119999999998</v>
      </c>
      <c r="B519" s="19">
        <f>(A519-G519)/G519</f>
        <v>7.7894707246784272</v>
      </c>
      <c r="C519" s="30" t="s">
        <v>300</v>
      </c>
      <c r="D519" s="6">
        <v>1007079</v>
      </c>
      <c r="E519" s="6">
        <v>49</v>
      </c>
      <c r="F519" s="7" t="s">
        <v>21</v>
      </c>
      <c r="G519" s="6">
        <v>56.908000000000001</v>
      </c>
      <c r="I519" s="7" t="s">
        <v>1185</v>
      </c>
      <c r="J519" s="7" t="s">
        <v>489</v>
      </c>
      <c r="K519" s="7" t="s">
        <v>423</v>
      </c>
      <c r="L519" s="7" t="s">
        <v>840</v>
      </c>
      <c r="M519" s="7" t="s">
        <v>459</v>
      </c>
      <c r="N519" s="7" t="s">
        <v>436</v>
      </c>
      <c r="O519" s="7" t="s">
        <v>417</v>
      </c>
      <c r="P519" s="6">
        <v>1136</v>
      </c>
    </row>
    <row r="520" spans="1:16" ht="15" thickBot="1" x14ac:dyDescent="0.35">
      <c r="A520" s="6">
        <v>500.19119999999998</v>
      </c>
      <c r="B520" s="19">
        <f>(A520-G520)/G520</f>
        <v>4.1867684267286069</v>
      </c>
      <c r="C520" s="30" t="s">
        <v>301</v>
      </c>
      <c r="D520" s="6">
        <v>1007328</v>
      </c>
      <c r="E520" s="6">
        <v>1022</v>
      </c>
      <c r="F520" s="7" t="s">
        <v>21</v>
      </c>
      <c r="G520" s="6">
        <v>96.436000000000007</v>
      </c>
      <c r="I520" s="7" t="s">
        <v>1186</v>
      </c>
      <c r="J520" s="7" t="s">
        <v>422</v>
      </c>
      <c r="K520" s="7" t="s">
        <v>423</v>
      </c>
      <c r="L520" s="7" t="s">
        <v>424</v>
      </c>
      <c r="M520" s="7" t="s">
        <v>447</v>
      </c>
      <c r="N520" s="7" t="s">
        <v>410</v>
      </c>
      <c r="O520" s="7" t="s">
        <v>411</v>
      </c>
      <c r="P520" s="6">
        <v>9837</v>
      </c>
    </row>
    <row r="521" spans="1:16" ht="15" thickBot="1" x14ac:dyDescent="0.35">
      <c r="A521" s="6">
        <v>500.19119999999998</v>
      </c>
      <c r="B521" s="19">
        <f>(A521-G521)/G521</f>
        <v>3.0369253615702481</v>
      </c>
      <c r="C521" s="30" t="s">
        <v>220</v>
      </c>
      <c r="D521" s="6">
        <v>1007746</v>
      </c>
      <c r="E521" s="6">
        <v>2654</v>
      </c>
      <c r="F521" s="7" t="s">
        <v>31</v>
      </c>
      <c r="G521" s="6">
        <v>123.904</v>
      </c>
      <c r="I521" s="7" t="s">
        <v>1187</v>
      </c>
      <c r="J521" s="7" t="s">
        <v>489</v>
      </c>
      <c r="K521" s="7" t="s">
        <v>423</v>
      </c>
      <c r="L521" s="7" t="s">
        <v>840</v>
      </c>
      <c r="M521" s="7" t="s">
        <v>478</v>
      </c>
      <c r="N521" s="7" t="s">
        <v>426</v>
      </c>
      <c r="O521" s="7" t="s">
        <v>411</v>
      </c>
      <c r="P521" s="6">
        <v>9610</v>
      </c>
    </row>
    <row r="522" spans="1:16" ht="15" thickBot="1" x14ac:dyDescent="0.35">
      <c r="A522" s="6">
        <v>500.19119999999998</v>
      </c>
      <c r="B522" s="19">
        <f>(A522-G522)/G522</f>
        <v>5.2583354186477154</v>
      </c>
      <c r="C522" s="30" t="s">
        <v>302</v>
      </c>
      <c r="D522" s="6">
        <v>1019156</v>
      </c>
      <c r="E522" s="6">
        <v>166</v>
      </c>
      <c r="F522" s="7" t="s">
        <v>21</v>
      </c>
      <c r="G522" s="6">
        <v>79.924000000000007</v>
      </c>
      <c r="I522" s="7" t="s">
        <v>1188</v>
      </c>
      <c r="J522" s="7" t="s">
        <v>496</v>
      </c>
      <c r="K522" s="7" t="s">
        <v>457</v>
      </c>
      <c r="L522" s="7" t="s">
        <v>1002</v>
      </c>
      <c r="M522" s="7" t="s">
        <v>420</v>
      </c>
      <c r="N522" s="7" t="s">
        <v>403</v>
      </c>
      <c r="O522" s="7" t="s">
        <v>404</v>
      </c>
      <c r="P522" s="6">
        <v>5878</v>
      </c>
    </row>
    <row r="523" spans="1:16" ht="15" thickBot="1" x14ac:dyDescent="0.35">
      <c r="A523" s="6">
        <v>500.19119999999998</v>
      </c>
      <c r="B523" s="19">
        <f>(A523-G523)/G523</f>
        <v>4.2288438218691198</v>
      </c>
      <c r="C523" s="30" t="s">
        <v>303</v>
      </c>
      <c r="D523" s="6">
        <v>1016759</v>
      </c>
      <c r="E523" s="6">
        <v>2351</v>
      </c>
      <c r="F523" s="7" t="s">
        <v>19</v>
      </c>
      <c r="G523" s="6">
        <v>95.66</v>
      </c>
      <c r="I523" s="7" t="s">
        <v>1189</v>
      </c>
      <c r="J523" s="7" t="s">
        <v>428</v>
      </c>
      <c r="K523" s="7" t="s">
        <v>429</v>
      </c>
      <c r="L523" s="7" t="s">
        <v>722</v>
      </c>
      <c r="M523" s="7" t="s">
        <v>416</v>
      </c>
      <c r="N523" s="7" t="s">
        <v>403</v>
      </c>
      <c r="O523" s="7" t="s">
        <v>404</v>
      </c>
      <c r="P523" s="6">
        <v>8744</v>
      </c>
    </row>
    <row r="524" spans="1:16" ht="15" thickBot="1" x14ac:dyDescent="0.35">
      <c r="A524" s="6">
        <v>500.19119999999998</v>
      </c>
      <c r="B524" s="19">
        <f>(A524-G524)/G524</f>
        <v>4.2288438218691198</v>
      </c>
      <c r="C524" s="30" t="s">
        <v>295</v>
      </c>
      <c r="D524" s="6">
        <v>1017026</v>
      </c>
      <c r="E524" s="6">
        <v>1403</v>
      </c>
      <c r="F524" s="7" t="s">
        <v>42</v>
      </c>
      <c r="G524" s="6">
        <v>95.66</v>
      </c>
      <c r="I524" s="7" t="s">
        <v>1190</v>
      </c>
      <c r="J524" s="7" t="s">
        <v>399</v>
      </c>
      <c r="K524" s="7" t="s">
        <v>461</v>
      </c>
      <c r="L524" s="7" t="s">
        <v>679</v>
      </c>
      <c r="M524" s="7" t="s">
        <v>444</v>
      </c>
      <c r="N524" s="7" t="s">
        <v>410</v>
      </c>
      <c r="O524" s="7" t="s">
        <v>411</v>
      </c>
      <c r="P524" s="6">
        <v>4771</v>
      </c>
    </row>
    <row r="525" spans="1:16" ht="15" thickBot="1" x14ac:dyDescent="0.35">
      <c r="A525" s="6">
        <v>500.19119999999998</v>
      </c>
      <c r="B525" s="19">
        <f>(A525-G525)/G525</f>
        <v>3.4013867868079259</v>
      </c>
      <c r="C525" s="30" t="s">
        <v>239</v>
      </c>
      <c r="D525" s="6">
        <v>1015349</v>
      </c>
      <c r="E525" s="6">
        <v>1</v>
      </c>
      <c r="F525" s="7" t="s">
        <v>17</v>
      </c>
      <c r="G525" s="6">
        <v>113.64400000000001</v>
      </c>
      <c r="I525" s="7" t="s">
        <v>1191</v>
      </c>
      <c r="J525" s="7" t="s">
        <v>413</v>
      </c>
      <c r="K525" s="7" t="s">
        <v>461</v>
      </c>
      <c r="L525" s="7" t="s">
        <v>553</v>
      </c>
      <c r="M525" s="7" t="s">
        <v>447</v>
      </c>
      <c r="N525" s="7" t="s">
        <v>410</v>
      </c>
      <c r="O525" s="7" t="s">
        <v>404</v>
      </c>
      <c r="P525" s="6">
        <v>7943</v>
      </c>
    </row>
    <row r="526" spans="1:16" ht="15" thickBot="1" x14ac:dyDescent="0.35">
      <c r="A526" s="6">
        <v>500.19119999999998</v>
      </c>
      <c r="B526" s="19">
        <f>(A526-G526)/G526</f>
        <v>2.5857028158513504</v>
      </c>
      <c r="C526" s="30" t="s">
        <v>229</v>
      </c>
      <c r="D526" s="6">
        <v>1012293</v>
      </c>
      <c r="E526" s="6">
        <v>1642</v>
      </c>
      <c r="F526" s="7" t="s">
        <v>27</v>
      </c>
      <c r="G526" s="6">
        <v>139.49600000000001</v>
      </c>
      <c r="I526" s="7" t="s">
        <v>1192</v>
      </c>
      <c r="J526" s="7" t="s">
        <v>428</v>
      </c>
      <c r="K526" s="7" t="s">
        <v>407</v>
      </c>
      <c r="L526" s="7" t="s">
        <v>531</v>
      </c>
      <c r="M526" s="7" t="s">
        <v>409</v>
      </c>
      <c r="N526" s="7" t="s">
        <v>410</v>
      </c>
      <c r="O526" s="7" t="s">
        <v>411</v>
      </c>
      <c r="P526" s="6">
        <v>5174</v>
      </c>
    </row>
    <row r="527" spans="1:16" ht="15" thickBot="1" x14ac:dyDescent="0.35">
      <c r="A527" s="6">
        <v>500.19119999999998</v>
      </c>
      <c r="B527" s="19">
        <f>(A527-G527)/G527</f>
        <v>2.4468370131481021</v>
      </c>
      <c r="C527" s="30" t="s">
        <v>79</v>
      </c>
      <c r="D527" s="6">
        <v>1010014</v>
      </c>
      <c r="E527" s="6">
        <v>2505</v>
      </c>
      <c r="F527" s="7" t="s">
        <v>19</v>
      </c>
      <c r="G527" s="6">
        <v>145.11600000000001</v>
      </c>
      <c r="I527" s="7" t="s">
        <v>1193</v>
      </c>
      <c r="J527" s="7" t="s">
        <v>432</v>
      </c>
      <c r="K527" s="7" t="s">
        <v>542</v>
      </c>
      <c r="L527" s="7" t="s">
        <v>738</v>
      </c>
      <c r="M527" s="7" t="s">
        <v>402</v>
      </c>
      <c r="N527" s="7" t="s">
        <v>403</v>
      </c>
      <c r="O527" s="7" t="s">
        <v>411</v>
      </c>
      <c r="P527" s="6">
        <v>4644</v>
      </c>
    </row>
    <row r="528" spans="1:16" ht="15" thickBot="1" x14ac:dyDescent="0.35">
      <c r="A528" s="6">
        <v>509.55840000000001</v>
      </c>
      <c r="B528" s="19">
        <f>(A528-G528)/G528</f>
        <v>1.6967610821796013</v>
      </c>
      <c r="C528" s="30" t="s">
        <v>93</v>
      </c>
      <c r="D528" s="6">
        <v>1013853</v>
      </c>
      <c r="E528" s="6">
        <v>937</v>
      </c>
      <c r="F528" s="7" t="s">
        <v>21</v>
      </c>
      <c r="G528" s="6">
        <v>188.952</v>
      </c>
      <c r="I528" s="7" t="s">
        <v>1194</v>
      </c>
      <c r="J528" s="7" t="s">
        <v>456</v>
      </c>
      <c r="K528" s="7" t="s">
        <v>457</v>
      </c>
      <c r="L528" s="7" t="s">
        <v>458</v>
      </c>
      <c r="M528" s="7" t="s">
        <v>440</v>
      </c>
      <c r="N528" s="7" t="s">
        <v>426</v>
      </c>
      <c r="O528" s="7" t="s">
        <v>404</v>
      </c>
      <c r="P528" s="6">
        <v>7736</v>
      </c>
    </row>
    <row r="529" spans="1:16" ht="15" thickBot="1" x14ac:dyDescent="0.35">
      <c r="A529" s="6">
        <v>516.32640000000004</v>
      </c>
      <c r="B529" s="19">
        <f>(A529-G529)/G529</f>
        <v>17.393980848153216</v>
      </c>
      <c r="C529" s="30" t="s">
        <v>257</v>
      </c>
      <c r="D529" s="6">
        <v>1004336</v>
      </c>
      <c r="E529" s="6">
        <v>355</v>
      </c>
      <c r="F529" s="7" t="s">
        <v>27</v>
      </c>
      <c r="G529" s="6">
        <v>28.070399999999999</v>
      </c>
      <c r="I529" s="7" t="s">
        <v>1195</v>
      </c>
      <c r="J529" s="7" t="s">
        <v>438</v>
      </c>
      <c r="K529" s="7" t="s">
        <v>414</v>
      </c>
      <c r="L529" s="7" t="s">
        <v>879</v>
      </c>
      <c r="M529" s="7" t="s">
        <v>465</v>
      </c>
      <c r="N529" s="7" t="s">
        <v>436</v>
      </c>
      <c r="O529" s="7" t="s">
        <v>417</v>
      </c>
      <c r="P529" s="6">
        <v>3509</v>
      </c>
    </row>
    <row r="530" spans="1:16" ht="15" thickBot="1" x14ac:dyDescent="0.35">
      <c r="A530" s="6">
        <v>516.32640000000004</v>
      </c>
      <c r="B530" s="19">
        <f>(A530-G530)/G530</f>
        <v>86.276267748478702</v>
      </c>
      <c r="C530" s="30" t="s">
        <v>304</v>
      </c>
      <c r="D530" s="6">
        <v>1006797</v>
      </c>
      <c r="E530" s="6">
        <v>2575</v>
      </c>
      <c r="F530" s="7" t="s">
        <v>31</v>
      </c>
      <c r="G530" s="6">
        <v>5.9160000000000004</v>
      </c>
      <c r="I530" s="7" t="s">
        <v>1196</v>
      </c>
      <c r="J530" s="7" t="s">
        <v>432</v>
      </c>
      <c r="K530" s="7" t="s">
        <v>442</v>
      </c>
      <c r="L530" s="7" t="s">
        <v>1020</v>
      </c>
      <c r="M530" s="7" t="s">
        <v>459</v>
      </c>
      <c r="N530" s="7" t="s">
        <v>436</v>
      </c>
      <c r="O530" s="7" t="s">
        <v>411</v>
      </c>
      <c r="P530" s="6">
        <v>7258</v>
      </c>
    </row>
    <row r="531" spans="1:16" ht="15" thickBot="1" x14ac:dyDescent="0.35">
      <c r="A531" s="6">
        <v>516.32640000000004</v>
      </c>
      <c r="B531" s="19">
        <f>(A531-G531)/G531</f>
        <v>78.483743842364532</v>
      </c>
      <c r="C531" s="30" t="s">
        <v>119</v>
      </c>
      <c r="D531" s="6">
        <v>1006923</v>
      </c>
      <c r="E531" s="6">
        <v>1270</v>
      </c>
      <c r="F531" s="7" t="s">
        <v>35</v>
      </c>
      <c r="G531" s="6">
        <v>6.4960000000000004</v>
      </c>
      <c r="I531" s="7" t="s">
        <v>1197</v>
      </c>
      <c r="J531" s="7" t="s">
        <v>489</v>
      </c>
      <c r="K531" s="7" t="s">
        <v>407</v>
      </c>
      <c r="L531" s="7" t="s">
        <v>632</v>
      </c>
      <c r="M531" s="7" t="s">
        <v>416</v>
      </c>
      <c r="N531" s="7" t="s">
        <v>403</v>
      </c>
      <c r="O531" s="7" t="s">
        <v>417</v>
      </c>
      <c r="P531" s="6">
        <v>9315</v>
      </c>
    </row>
    <row r="532" spans="1:16" ht="15" thickBot="1" x14ac:dyDescent="0.35">
      <c r="A532" s="6">
        <v>516.32640000000004</v>
      </c>
      <c r="B532" s="19">
        <f>(A532-G532)/G532</f>
        <v>59.234064395706959</v>
      </c>
      <c r="C532" s="30" t="s">
        <v>305</v>
      </c>
      <c r="D532" s="6">
        <v>1011152</v>
      </c>
      <c r="E532" s="6">
        <v>2263</v>
      </c>
      <c r="F532" s="7" t="s">
        <v>21</v>
      </c>
      <c r="G532" s="6">
        <v>8.5719999999999992</v>
      </c>
      <c r="I532" s="7" t="s">
        <v>1198</v>
      </c>
      <c r="J532" s="7" t="s">
        <v>413</v>
      </c>
      <c r="K532" s="7" t="s">
        <v>457</v>
      </c>
      <c r="L532" s="7" t="s">
        <v>473</v>
      </c>
      <c r="M532" s="7" t="s">
        <v>425</v>
      </c>
      <c r="N532" s="7" t="s">
        <v>426</v>
      </c>
      <c r="O532" s="7" t="s">
        <v>417</v>
      </c>
      <c r="P532" s="6">
        <v>1038</v>
      </c>
    </row>
    <row r="533" spans="1:16" ht="15" thickBot="1" x14ac:dyDescent="0.35">
      <c r="A533" s="6">
        <v>516.32640000000004</v>
      </c>
      <c r="B533" s="19">
        <f>(A533-G533)/G533</f>
        <v>42.228935030140654</v>
      </c>
      <c r="C533" s="30" t="s">
        <v>32</v>
      </c>
      <c r="D533" s="6">
        <v>1011776</v>
      </c>
      <c r="E533" s="6">
        <v>1364</v>
      </c>
      <c r="F533" s="7" t="s">
        <v>27</v>
      </c>
      <c r="G533" s="6">
        <v>11.944000000000001</v>
      </c>
      <c r="I533" s="7" t="s">
        <v>1199</v>
      </c>
      <c r="J533" s="7" t="s">
        <v>413</v>
      </c>
      <c r="K533" s="7" t="s">
        <v>400</v>
      </c>
      <c r="L533" s="7" t="s">
        <v>615</v>
      </c>
      <c r="M533" s="7" t="s">
        <v>420</v>
      </c>
      <c r="N533" s="7" t="s">
        <v>403</v>
      </c>
      <c r="O533" s="7" t="s">
        <v>404</v>
      </c>
      <c r="P533" s="6">
        <v>5548</v>
      </c>
    </row>
    <row r="534" spans="1:16" ht="15" thickBot="1" x14ac:dyDescent="0.35">
      <c r="A534" s="6">
        <v>516.32640000000004</v>
      </c>
      <c r="B534" s="19">
        <f>(A534-G534)/G534</f>
        <v>30.958801683585051</v>
      </c>
      <c r="C534" s="30" t="s">
        <v>28</v>
      </c>
      <c r="D534" s="6">
        <v>1019901</v>
      </c>
      <c r="E534" s="6">
        <v>1380</v>
      </c>
      <c r="F534" s="7" t="s">
        <v>42</v>
      </c>
      <c r="G534" s="6">
        <v>16.155999999999999</v>
      </c>
      <c r="I534" s="7" t="s">
        <v>1200</v>
      </c>
      <c r="J534" s="7" t="s">
        <v>399</v>
      </c>
      <c r="K534" s="7" t="s">
        <v>423</v>
      </c>
      <c r="L534" s="7" t="s">
        <v>1035</v>
      </c>
      <c r="M534" s="7" t="s">
        <v>447</v>
      </c>
      <c r="N534" s="7" t="s">
        <v>410</v>
      </c>
      <c r="O534" s="7" t="s">
        <v>411</v>
      </c>
      <c r="P534" s="6">
        <v>8071</v>
      </c>
    </row>
    <row r="535" spans="1:16" ht="15" thickBot="1" x14ac:dyDescent="0.35">
      <c r="A535" s="6">
        <v>516.32640000000004</v>
      </c>
      <c r="B535" s="19">
        <f>(A535-G535)/G535</f>
        <v>23.662132212457013</v>
      </c>
      <c r="C535" s="30" t="s">
        <v>306</v>
      </c>
      <c r="D535" s="6">
        <v>1015506</v>
      </c>
      <c r="E535" s="6">
        <v>669</v>
      </c>
      <c r="F535" s="7" t="s">
        <v>27</v>
      </c>
      <c r="G535" s="6">
        <v>20.936</v>
      </c>
      <c r="I535" s="7" t="s">
        <v>1201</v>
      </c>
      <c r="J535" s="7" t="s">
        <v>456</v>
      </c>
      <c r="K535" s="7" t="s">
        <v>407</v>
      </c>
      <c r="L535" s="7" t="s">
        <v>1202</v>
      </c>
      <c r="M535" s="7" t="s">
        <v>444</v>
      </c>
      <c r="N535" s="7" t="s">
        <v>410</v>
      </c>
      <c r="O535" s="7" t="s">
        <v>417</v>
      </c>
      <c r="P535" s="6">
        <v>9392</v>
      </c>
    </row>
    <row r="536" spans="1:16" ht="15" thickBot="1" x14ac:dyDescent="0.35">
      <c r="A536" s="6">
        <v>516.32640000000004</v>
      </c>
      <c r="B536" s="19">
        <f>(A536-G536)/G536</f>
        <v>18.653105968331307</v>
      </c>
      <c r="C536" s="30" t="s">
        <v>307</v>
      </c>
      <c r="D536" s="6">
        <v>1013062</v>
      </c>
      <c r="E536" s="6">
        <v>2637</v>
      </c>
      <c r="F536" s="7" t="s">
        <v>27</v>
      </c>
      <c r="G536" s="6">
        <v>26.271999999999998</v>
      </c>
      <c r="I536" s="7" t="s">
        <v>1203</v>
      </c>
      <c r="J536" s="7" t="s">
        <v>489</v>
      </c>
      <c r="K536" s="7" t="s">
        <v>433</v>
      </c>
      <c r="L536" s="7" t="s">
        <v>511</v>
      </c>
      <c r="M536" s="7" t="s">
        <v>416</v>
      </c>
      <c r="N536" s="7" t="s">
        <v>403</v>
      </c>
      <c r="O536" s="7" t="s">
        <v>404</v>
      </c>
      <c r="P536" s="6">
        <v>1985</v>
      </c>
    </row>
    <row r="537" spans="1:16" ht="15" thickBot="1" x14ac:dyDescent="0.35">
      <c r="A537" s="6">
        <v>516.32640000000004</v>
      </c>
      <c r="B537" s="19">
        <f>(A537-G537)/G537</f>
        <v>13.524766512883987</v>
      </c>
      <c r="C537" s="30" t="s">
        <v>120</v>
      </c>
      <c r="D537" s="6">
        <v>1016929</v>
      </c>
      <c r="E537" s="6">
        <v>1754</v>
      </c>
      <c r="F537" s="7" t="s">
        <v>21</v>
      </c>
      <c r="G537" s="6">
        <v>35.548000000000002</v>
      </c>
      <c r="I537" s="7" t="s">
        <v>1204</v>
      </c>
      <c r="J537" s="7" t="s">
        <v>406</v>
      </c>
      <c r="K537" s="7" t="s">
        <v>433</v>
      </c>
      <c r="L537" s="7" t="s">
        <v>1205</v>
      </c>
      <c r="M537" s="7" t="s">
        <v>444</v>
      </c>
      <c r="N537" s="7" t="s">
        <v>410</v>
      </c>
      <c r="O537" s="7" t="s">
        <v>411</v>
      </c>
      <c r="P537" s="6">
        <v>1172</v>
      </c>
    </row>
    <row r="538" spans="1:16" ht="15" thickBot="1" x14ac:dyDescent="0.35">
      <c r="A538" s="6">
        <v>516.32640000000004</v>
      </c>
      <c r="B538" s="19">
        <f>(A538-G538)/G538</f>
        <v>10.307077785564122</v>
      </c>
      <c r="C538" s="30" t="s">
        <v>71</v>
      </c>
      <c r="D538" s="6">
        <v>1017193</v>
      </c>
      <c r="E538" s="6">
        <v>465</v>
      </c>
      <c r="F538" s="7" t="s">
        <v>19</v>
      </c>
      <c r="G538" s="6">
        <v>45.664000000000001</v>
      </c>
      <c r="I538" s="7" t="s">
        <v>1206</v>
      </c>
      <c r="J538" s="7" t="s">
        <v>399</v>
      </c>
      <c r="K538" s="7" t="s">
        <v>400</v>
      </c>
      <c r="L538" s="7" t="s">
        <v>644</v>
      </c>
      <c r="M538" s="7" t="s">
        <v>465</v>
      </c>
      <c r="N538" s="7" t="s">
        <v>436</v>
      </c>
      <c r="O538" s="7" t="s">
        <v>417</v>
      </c>
      <c r="P538" s="6">
        <v>5423</v>
      </c>
    </row>
    <row r="539" spans="1:16" ht="15" thickBot="1" x14ac:dyDescent="0.35">
      <c r="A539" s="6">
        <v>516.32640000000004</v>
      </c>
      <c r="B539" s="19">
        <f>(A539-G539)/G539</f>
        <v>8.2564790247400506</v>
      </c>
      <c r="C539" s="30" t="s">
        <v>308</v>
      </c>
      <c r="D539" s="6">
        <v>1018528</v>
      </c>
      <c r="E539" s="6">
        <v>2087</v>
      </c>
      <c r="F539" s="7" t="s">
        <v>35</v>
      </c>
      <c r="G539" s="6">
        <v>55.78</v>
      </c>
      <c r="I539" s="7" t="s">
        <v>1207</v>
      </c>
      <c r="J539" s="7" t="s">
        <v>428</v>
      </c>
      <c r="K539" s="7" t="s">
        <v>423</v>
      </c>
      <c r="L539" s="7" t="s">
        <v>446</v>
      </c>
      <c r="M539" s="7" t="s">
        <v>435</v>
      </c>
      <c r="N539" s="7" t="s">
        <v>436</v>
      </c>
      <c r="O539" s="7" t="s">
        <v>411</v>
      </c>
      <c r="P539" s="6">
        <v>1103</v>
      </c>
    </row>
    <row r="540" spans="1:16" ht="15" thickBot="1" x14ac:dyDescent="0.35">
      <c r="A540" s="6">
        <v>516.32640000000004</v>
      </c>
      <c r="B540" s="19">
        <f>(A540-G540)/G540</f>
        <v>6.1080176211453754</v>
      </c>
      <c r="C540" s="30" t="s">
        <v>309</v>
      </c>
      <c r="D540" s="6">
        <v>1015713</v>
      </c>
      <c r="E540" s="6">
        <v>1582</v>
      </c>
      <c r="F540" s="7" t="s">
        <v>21</v>
      </c>
      <c r="G540" s="6">
        <v>72.64</v>
      </c>
      <c r="I540" s="7" t="s">
        <v>1208</v>
      </c>
      <c r="J540" s="7" t="s">
        <v>422</v>
      </c>
      <c r="K540" s="7" t="s">
        <v>461</v>
      </c>
      <c r="L540" s="7" t="s">
        <v>716</v>
      </c>
      <c r="M540" s="7" t="s">
        <v>478</v>
      </c>
      <c r="N540" s="7" t="s">
        <v>426</v>
      </c>
      <c r="O540" s="7" t="s">
        <v>404</v>
      </c>
      <c r="P540" s="6">
        <v>2431</v>
      </c>
    </row>
    <row r="541" spans="1:16" ht="15" thickBot="1" x14ac:dyDescent="0.35">
      <c r="A541" s="6">
        <v>516.32640000000004</v>
      </c>
      <c r="B541" s="19">
        <f>(A541-G541)/G541</f>
        <v>6.1080176211453754</v>
      </c>
      <c r="C541" s="30" t="s">
        <v>82</v>
      </c>
      <c r="D541" s="6">
        <v>1019768</v>
      </c>
      <c r="E541" s="6">
        <v>897</v>
      </c>
      <c r="F541" s="7" t="s">
        <v>35</v>
      </c>
      <c r="G541" s="6">
        <v>72.64</v>
      </c>
      <c r="I541" s="7" t="s">
        <v>1209</v>
      </c>
      <c r="J541" s="7" t="s">
        <v>422</v>
      </c>
      <c r="K541" s="7" t="s">
        <v>414</v>
      </c>
      <c r="L541" s="7" t="s">
        <v>627</v>
      </c>
      <c r="M541" s="7" t="s">
        <v>444</v>
      </c>
      <c r="N541" s="7" t="s">
        <v>410</v>
      </c>
      <c r="O541" s="7" t="s">
        <v>417</v>
      </c>
      <c r="P541" s="6">
        <v>6386</v>
      </c>
    </row>
    <row r="542" spans="1:16" ht="15" thickBot="1" x14ac:dyDescent="0.35">
      <c r="A542" s="6">
        <v>516.32640000000004</v>
      </c>
      <c r="B542" s="19">
        <f>(A542-G542)/G542</f>
        <v>4.6719219615080423</v>
      </c>
      <c r="C542" s="30" t="s">
        <v>290</v>
      </c>
      <c r="D542" s="6">
        <v>1008161</v>
      </c>
      <c r="E542" s="6">
        <v>1412</v>
      </c>
      <c r="F542" s="7" t="s">
        <v>17</v>
      </c>
      <c r="G542" s="6">
        <v>91.031999999999996</v>
      </c>
      <c r="I542" s="7" t="s">
        <v>1210</v>
      </c>
      <c r="J542" s="7" t="s">
        <v>422</v>
      </c>
      <c r="K542" s="7" t="s">
        <v>542</v>
      </c>
      <c r="L542" s="7" t="s">
        <v>698</v>
      </c>
      <c r="M542" s="7" t="s">
        <v>435</v>
      </c>
      <c r="N542" s="7" t="s">
        <v>436</v>
      </c>
      <c r="O542" s="7" t="s">
        <v>404</v>
      </c>
      <c r="P542" s="6">
        <v>1955</v>
      </c>
    </row>
    <row r="543" spans="1:16" ht="15" thickBot="1" x14ac:dyDescent="0.35">
      <c r="A543" s="6">
        <v>516.32640000000004</v>
      </c>
      <c r="B543" s="19">
        <f>(A543-G543)/G543</f>
        <v>4.3647645567515898</v>
      </c>
      <c r="C543" s="30" t="s">
        <v>104</v>
      </c>
      <c r="D543" s="6">
        <v>1016017</v>
      </c>
      <c r="E543" s="6">
        <v>1296</v>
      </c>
      <c r="F543" s="7" t="s">
        <v>17</v>
      </c>
      <c r="G543" s="6">
        <v>96.244</v>
      </c>
      <c r="I543" s="7" t="s">
        <v>1211</v>
      </c>
      <c r="J543" s="7" t="s">
        <v>438</v>
      </c>
      <c r="K543" s="7" t="s">
        <v>457</v>
      </c>
      <c r="L543" s="7" t="s">
        <v>745</v>
      </c>
      <c r="M543" s="7" t="s">
        <v>435</v>
      </c>
      <c r="N543" s="7" t="s">
        <v>436</v>
      </c>
      <c r="O543" s="7" t="s">
        <v>417</v>
      </c>
      <c r="P543" s="6">
        <v>3397</v>
      </c>
    </row>
    <row r="544" spans="1:16" ht="15" thickBot="1" x14ac:dyDescent="0.35">
      <c r="A544" s="6">
        <v>516.32640000000004</v>
      </c>
      <c r="B544" s="19">
        <f>(A544-G544)/G544</f>
        <v>3.4760940425827038</v>
      </c>
      <c r="C544" s="30" t="s">
        <v>310</v>
      </c>
      <c r="D544" s="6">
        <v>1011938</v>
      </c>
      <c r="E544" s="6">
        <v>1235</v>
      </c>
      <c r="F544" s="7" t="s">
        <v>21</v>
      </c>
      <c r="G544" s="6">
        <v>115.352</v>
      </c>
      <c r="I544" s="7" t="s">
        <v>1212</v>
      </c>
      <c r="J544" s="7" t="s">
        <v>399</v>
      </c>
      <c r="K544" s="7" t="s">
        <v>457</v>
      </c>
      <c r="L544" s="7" t="s">
        <v>565</v>
      </c>
      <c r="M544" s="7" t="s">
        <v>444</v>
      </c>
      <c r="N544" s="7" t="s">
        <v>410</v>
      </c>
      <c r="O544" s="7" t="s">
        <v>404</v>
      </c>
      <c r="P544" s="6">
        <v>8841</v>
      </c>
    </row>
    <row r="545" spans="1:16" ht="15" thickBot="1" x14ac:dyDescent="0.35">
      <c r="A545" s="6">
        <v>516.32640000000004</v>
      </c>
      <c r="B545" s="19">
        <f>(A545-G545)/G545</f>
        <v>3.0477140169332082</v>
      </c>
      <c r="C545" s="30" t="s">
        <v>77</v>
      </c>
      <c r="D545" s="6">
        <v>1007412</v>
      </c>
      <c r="E545" s="6">
        <v>505</v>
      </c>
      <c r="F545" s="7" t="s">
        <v>35</v>
      </c>
      <c r="G545" s="6">
        <v>127.56</v>
      </c>
      <c r="I545" s="7" t="s">
        <v>1213</v>
      </c>
      <c r="J545" s="7" t="s">
        <v>428</v>
      </c>
      <c r="K545" s="7" t="s">
        <v>429</v>
      </c>
      <c r="L545" s="7" t="s">
        <v>681</v>
      </c>
      <c r="M545" s="7" t="s">
        <v>465</v>
      </c>
      <c r="N545" s="7" t="s">
        <v>436</v>
      </c>
      <c r="O545" s="7" t="s">
        <v>417</v>
      </c>
      <c r="P545" s="6">
        <v>5717</v>
      </c>
    </row>
    <row r="546" spans="1:16" ht="15" thickBot="1" x14ac:dyDescent="0.35">
      <c r="A546" s="6">
        <v>516.32640000000004</v>
      </c>
      <c r="B546" s="19">
        <f>(A546-G546)/G546</f>
        <v>2.6859394631639062</v>
      </c>
      <c r="C546" s="30" t="s">
        <v>155</v>
      </c>
      <c r="D546" s="6">
        <v>1010955</v>
      </c>
      <c r="E546" s="6">
        <v>1246</v>
      </c>
      <c r="F546" s="7" t="s">
        <v>31</v>
      </c>
      <c r="G546" s="6">
        <v>140.08000000000001</v>
      </c>
      <c r="I546" s="7" t="s">
        <v>1214</v>
      </c>
      <c r="J546" s="7" t="s">
        <v>489</v>
      </c>
      <c r="K546" s="7" t="s">
        <v>442</v>
      </c>
      <c r="L546" s="7" t="s">
        <v>1179</v>
      </c>
      <c r="M546" s="7" t="s">
        <v>425</v>
      </c>
      <c r="N546" s="7" t="s">
        <v>426</v>
      </c>
      <c r="O546" s="7" t="s">
        <v>411</v>
      </c>
      <c r="P546" s="6">
        <v>5088</v>
      </c>
    </row>
    <row r="547" spans="1:16" ht="15" thickBot="1" x14ac:dyDescent="0.35">
      <c r="A547" s="6">
        <v>516.32640000000004</v>
      </c>
      <c r="B547" s="19">
        <f>(A547-G547)/G547</f>
        <v>2.5437638984214144</v>
      </c>
      <c r="C547" s="30" t="s">
        <v>311</v>
      </c>
      <c r="D547" s="6">
        <v>1010451</v>
      </c>
      <c r="E547" s="6">
        <v>461</v>
      </c>
      <c r="F547" s="7" t="s">
        <v>35</v>
      </c>
      <c r="G547" s="6">
        <v>145.69999999999999</v>
      </c>
      <c r="I547" s="7" t="s">
        <v>1215</v>
      </c>
      <c r="J547" s="7" t="s">
        <v>489</v>
      </c>
      <c r="K547" s="7" t="s">
        <v>542</v>
      </c>
      <c r="L547" s="7" t="s">
        <v>543</v>
      </c>
      <c r="M547" s="7" t="s">
        <v>444</v>
      </c>
      <c r="N547" s="7" t="s">
        <v>410</v>
      </c>
      <c r="O547" s="7" t="s">
        <v>411</v>
      </c>
      <c r="P547" s="6">
        <v>1656</v>
      </c>
    </row>
    <row r="548" spans="1:16" ht="15" thickBot="1" x14ac:dyDescent="0.35">
      <c r="A548" s="6">
        <v>516.32640000000004</v>
      </c>
      <c r="B548" s="19">
        <f>(A548-G548)/G548</f>
        <v>2.3564303915960272</v>
      </c>
      <c r="C548" s="30" t="s">
        <v>173</v>
      </c>
      <c r="D548" s="6">
        <v>1008208</v>
      </c>
      <c r="E548" s="6">
        <v>2109</v>
      </c>
      <c r="F548" s="7" t="s">
        <v>25</v>
      </c>
      <c r="G548" s="6">
        <v>153.83199999999999</v>
      </c>
      <c r="I548" s="7" t="s">
        <v>1216</v>
      </c>
      <c r="J548" s="7" t="s">
        <v>428</v>
      </c>
      <c r="K548" s="7" t="s">
        <v>423</v>
      </c>
      <c r="L548" s="7" t="s">
        <v>446</v>
      </c>
      <c r="M548" s="7" t="s">
        <v>425</v>
      </c>
      <c r="N548" s="7" t="s">
        <v>426</v>
      </c>
      <c r="O548" s="7" t="s">
        <v>417</v>
      </c>
      <c r="P548" s="6">
        <v>4520</v>
      </c>
    </row>
    <row r="549" spans="1:16" ht="15" thickBot="1" x14ac:dyDescent="0.35">
      <c r="A549" s="6">
        <v>516.32640000000004</v>
      </c>
      <c r="B549" s="19">
        <f>(A549-G549)/G549</f>
        <v>2.3377705375843614</v>
      </c>
      <c r="C549" s="30" t="s">
        <v>38</v>
      </c>
      <c r="D549" s="6">
        <v>1019174</v>
      </c>
      <c r="E549" s="6">
        <v>2138</v>
      </c>
      <c r="F549" s="7" t="s">
        <v>23</v>
      </c>
      <c r="G549" s="6">
        <v>154.69200000000001</v>
      </c>
      <c r="I549" s="7" t="s">
        <v>1217</v>
      </c>
      <c r="J549" s="7" t="s">
        <v>489</v>
      </c>
      <c r="K549" s="7" t="s">
        <v>461</v>
      </c>
      <c r="L549" s="7" t="s">
        <v>578</v>
      </c>
      <c r="M549" s="7" t="s">
        <v>409</v>
      </c>
      <c r="N549" s="7" t="s">
        <v>410</v>
      </c>
      <c r="O549" s="7" t="s">
        <v>404</v>
      </c>
      <c r="P549" s="6">
        <v>3460</v>
      </c>
    </row>
    <row r="550" spans="1:16" ht="15" thickBot="1" x14ac:dyDescent="0.35">
      <c r="A550" s="6">
        <v>516.32640000000004</v>
      </c>
      <c r="B550" s="19">
        <f>(A550-G550)/G550</f>
        <v>1.8958944676268681</v>
      </c>
      <c r="C550" s="30" t="s">
        <v>77</v>
      </c>
      <c r="D550" s="6">
        <v>1018798</v>
      </c>
      <c r="E550" s="6">
        <v>1169</v>
      </c>
      <c r="F550" s="7" t="s">
        <v>31</v>
      </c>
      <c r="G550" s="6">
        <v>178.29599999999999</v>
      </c>
      <c r="I550" s="7" t="s">
        <v>1218</v>
      </c>
      <c r="J550" s="7" t="s">
        <v>496</v>
      </c>
      <c r="K550" s="7" t="s">
        <v>433</v>
      </c>
      <c r="L550" s="7" t="s">
        <v>718</v>
      </c>
      <c r="M550" s="7" t="s">
        <v>420</v>
      </c>
      <c r="N550" s="7" t="s">
        <v>403</v>
      </c>
      <c r="O550" s="7" t="s">
        <v>411</v>
      </c>
      <c r="P550" s="6">
        <v>2282</v>
      </c>
    </row>
    <row r="551" spans="1:16" ht="15" thickBot="1" x14ac:dyDescent="0.35">
      <c r="A551" s="6">
        <v>516.32640000000004</v>
      </c>
      <c r="B551" s="19">
        <f>(A551-G551)/G551</f>
        <v>1.8777527588897565</v>
      </c>
      <c r="C551" s="30" t="s">
        <v>47</v>
      </c>
      <c r="D551" s="6">
        <v>1011338</v>
      </c>
      <c r="E551" s="6">
        <v>2526</v>
      </c>
      <c r="F551" s="7" t="s">
        <v>27</v>
      </c>
      <c r="G551" s="6">
        <v>179.42</v>
      </c>
      <c r="I551" s="7" t="s">
        <v>1219</v>
      </c>
      <c r="J551" s="7" t="s">
        <v>456</v>
      </c>
      <c r="K551" s="7" t="s">
        <v>423</v>
      </c>
      <c r="L551" s="7" t="s">
        <v>464</v>
      </c>
      <c r="M551" s="7" t="s">
        <v>440</v>
      </c>
      <c r="N551" s="7" t="s">
        <v>426</v>
      </c>
      <c r="O551" s="7" t="s">
        <v>404</v>
      </c>
      <c r="P551" s="6">
        <v>3104</v>
      </c>
    </row>
    <row r="552" spans="1:16" ht="15" thickBot="1" x14ac:dyDescent="0.35">
      <c r="A552" s="6">
        <v>532.46159999999998</v>
      </c>
      <c r="B552" s="19">
        <f>(A552-G552)/G552</f>
        <v>1.8775486381322959</v>
      </c>
      <c r="C552" s="30" t="s">
        <v>243</v>
      </c>
      <c r="D552" s="6">
        <v>1016320</v>
      </c>
      <c r="E552" s="6">
        <v>756</v>
      </c>
      <c r="F552" s="7" t="s">
        <v>17</v>
      </c>
      <c r="G552" s="6">
        <v>185.04</v>
      </c>
      <c r="I552" s="7" t="s">
        <v>1220</v>
      </c>
      <c r="J552" s="7" t="s">
        <v>428</v>
      </c>
      <c r="K552" s="7" t="s">
        <v>407</v>
      </c>
      <c r="L552" s="7" t="s">
        <v>494</v>
      </c>
      <c r="M552" s="7" t="s">
        <v>465</v>
      </c>
      <c r="N552" s="7" t="s">
        <v>436</v>
      </c>
      <c r="O552" s="7" t="s">
        <v>404</v>
      </c>
      <c r="P552" s="6">
        <v>6404</v>
      </c>
    </row>
    <row r="553" spans="1:16" ht="15" thickBot="1" x14ac:dyDescent="0.35">
      <c r="A553" s="6">
        <v>532.46159999999998</v>
      </c>
      <c r="B553" s="19">
        <f>(A553-G553)/G553</f>
        <v>10.004000991981483</v>
      </c>
      <c r="C553" s="30" t="s">
        <v>55</v>
      </c>
      <c r="D553" s="6">
        <v>1007203</v>
      </c>
      <c r="E553" s="6">
        <v>2039</v>
      </c>
      <c r="F553" s="7" t="s">
        <v>42</v>
      </c>
      <c r="G553" s="6">
        <v>48.387999999999998</v>
      </c>
      <c r="I553" s="7" t="s">
        <v>1221</v>
      </c>
      <c r="J553" s="7" t="s">
        <v>456</v>
      </c>
      <c r="K553" s="7" t="s">
        <v>423</v>
      </c>
      <c r="L553" s="7" t="s">
        <v>464</v>
      </c>
      <c r="M553" s="7" t="s">
        <v>478</v>
      </c>
      <c r="N553" s="7" t="s">
        <v>426</v>
      </c>
      <c r="O553" s="7" t="s">
        <v>411</v>
      </c>
      <c r="P553" s="6">
        <v>8404</v>
      </c>
    </row>
    <row r="554" spans="1:16" ht="15" thickBot="1" x14ac:dyDescent="0.35">
      <c r="A554" s="6">
        <v>532.46159999999998</v>
      </c>
      <c r="B554" s="19">
        <f>(A554-G554)/G554</f>
        <v>4.4633860045146729</v>
      </c>
      <c r="C554" s="30" t="s">
        <v>230</v>
      </c>
      <c r="D554" s="6">
        <v>1006298</v>
      </c>
      <c r="E554" s="6">
        <v>2825</v>
      </c>
      <c r="F554" s="7" t="s">
        <v>17</v>
      </c>
      <c r="G554" s="6">
        <v>97.46</v>
      </c>
      <c r="I554" s="7" t="s">
        <v>1222</v>
      </c>
      <c r="J554" s="7" t="s">
        <v>496</v>
      </c>
      <c r="K554" s="7" t="s">
        <v>542</v>
      </c>
      <c r="L554" s="7" t="s">
        <v>1223</v>
      </c>
      <c r="M554" s="7" t="s">
        <v>435</v>
      </c>
      <c r="N554" s="7" t="s">
        <v>436</v>
      </c>
      <c r="O554" s="7" t="s">
        <v>404</v>
      </c>
      <c r="P554" s="6">
        <v>2149</v>
      </c>
    </row>
    <row r="555" spans="1:16" ht="15" thickBot="1" x14ac:dyDescent="0.35">
      <c r="A555" s="6">
        <v>532.46159999999998</v>
      </c>
      <c r="B555" s="19">
        <f>(A555-G555)/G555</f>
        <v>4.255039279933678</v>
      </c>
      <c r="C555" s="30" t="s">
        <v>227</v>
      </c>
      <c r="D555" s="6">
        <v>1019203</v>
      </c>
      <c r="E555" s="6">
        <v>417</v>
      </c>
      <c r="F555" s="7" t="s">
        <v>23</v>
      </c>
      <c r="G555" s="6">
        <v>101.324</v>
      </c>
      <c r="I555" s="7" t="s">
        <v>1224</v>
      </c>
      <c r="J555" s="7" t="s">
        <v>413</v>
      </c>
      <c r="K555" s="7" t="s">
        <v>414</v>
      </c>
      <c r="L555" s="7" t="s">
        <v>415</v>
      </c>
      <c r="M555" s="7" t="s">
        <v>447</v>
      </c>
      <c r="N555" s="7" t="s">
        <v>410</v>
      </c>
      <c r="O555" s="7" t="s">
        <v>411</v>
      </c>
      <c r="P555" s="6">
        <v>6962</v>
      </c>
    </row>
    <row r="556" spans="1:16" ht="15" thickBot="1" x14ac:dyDescent="0.35">
      <c r="A556" s="6">
        <v>532.46159999999998</v>
      </c>
      <c r="B556" s="19">
        <f>(A556-G556)/G556</f>
        <v>3.9270977532664619</v>
      </c>
      <c r="C556" s="30" t="s">
        <v>211</v>
      </c>
      <c r="D556" s="6">
        <v>1010131</v>
      </c>
      <c r="E556" s="6">
        <v>1314</v>
      </c>
      <c r="F556" s="7" t="s">
        <v>25</v>
      </c>
      <c r="G556" s="6">
        <v>108.068</v>
      </c>
      <c r="I556" s="7" t="s">
        <v>1225</v>
      </c>
      <c r="J556" s="7" t="s">
        <v>456</v>
      </c>
      <c r="K556" s="7" t="s">
        <v>400</v>
      </c>
      <c r="L556" s="7" t="s">
        <v>592</v>
      </c>
      <c r="M556" s="7" t="s">
        <v>478</v>
      </c>
      <c r="N556" s="7" t="s">
        <v>426</v>
      </c>
      <c r="O556" s="7" t="s">
        <v>411</v>
      </c>
      <c r="P556" s="6">
        <v>7949</v>
      </c>
    </row>
    <row r="557" spans="1:16" ht="15" thickBot="1" x14ac:dyDescent="0.35">
      <c r="A557" s="6">
        <v>532.46159999999998</v>
      </c>
      <c r="B557" s="19">
        <f>(A557-G557)/G557</f>
        <v>2.4795044044227197</v>
      </c>
      <c r="C557" s="30" t="s">
        <v>40</v>
      </c>
      <c r="D557" s="6">
        <v>1016034</v>
      </c>
      <c r="E557" s="6">
        <v>857</v>
      </c>
      <c r="F557" s="7" t="s">
        <v>31</v>
      </c>
      <c r="G557" s="6">
        <v>153.02799999999999</v>
      </c>
      <c r="I557" s="7" t="s">
        <v>1226</v>
      </c>
      <c r="J557" s="7" t="s">
        <v>456</v>
      </c>
      <c r="K557" s="7" t="s">
        <v>423</v>
      </c>
      <c r="L557" s="7" t="s">
        <v>630</v>
      </c>
      <c r="M557" s="7" t="s">
        <v>459</v>
      </c>
      <c r="N557" s="7" t="s">
        <v>436</v>
      </c>
      <c r="O557" s="7" t="s">
        <v>404</v>
      </c>
      <c r="P557" s="6">
        <v>6508</v>
      </c>
    </row>
    <row r="558" spans="1:16" ht="15" thickBot="1" x14ac:dyDescent="0.35">
      <c r="A558" s="6">
        <v>532.46159999999998</v>
      </c>
      <c r="B558" s="19">
        <f>(A558-G558)/G558</f>
        <v>2.454133582438113</v>
      </c>
      <c r="C558" s="30" t="s">
        <v>250</v>
      </c>
      <c r="D558" s="6">
        <v>1013137</v>
      </c>
      <c r="E558" s="6">
        <v>2235</v>
      </c>
      <c r="F558" s="7" t="s">
        <v>23</v>
      </c>
      <c r="G558" s="6">
        <v>154.15199999999999</v>
      </c>
      <c r="I558" s="7" t="s">
        <v>1227</v>
      </c>
      <c r="J558" s="7" t="s">
        <v>489</v>
      </c>
      <c r="K558" s="7" t="s">
        <v>461</v>
      </c>
      <c r="L558" s="7" t="s">
        <v>854</v>
      </c>
      <c r="M558" s="7" t="s">
        <v>409</v>
      </c>
      <c r="N558" s="7" t="s">
        <v>410</v>
      </c>
      <c r="O558" s="7" t="s">
        <v>417</v>
      </c>
      <c r="P558" s="6">
        <v>5460</v>
      </c>
    </row>
    <row r="559" spans="1:16" ht="15" thickBot="1" x14ac:dyDescent="0.35">
      <c r="A559" s="6">
        <v>532.46159999999998</v>
      </c>
      <c r="B559" s="19">
        <f>(A559-G559)/G559</f>
        <v>2.3801934943246743</v>
      </c>
      <c r="C559" s="30" t="s">
        <v>312</v>
      </c>
      <c r="D559" s="6">
        <v>1010138</v>
      </c>
      <c r="E559" s="6">
        <v>1064</v>
      </c>
      <c r="F559" s="7" t="s">
        <v>23</v>
      </c>
      <c r="G559" s="6">
        <v>157.524</v>
      </c>
      <c r="I559" s="7" t="s">
        <v>1228</v>
      </c>
      <c r="J559" s="7" t="s">
        <v>422</v>
      </c>
      <c r="K559" s="7" t="s">
        <v>433</v>
      </c>
      <c r="L559" s="7" t="s">
        <v>1229</v>
      </c>
      <c r="M559" s="7" t="s">
        <v>425</v>
      </c>
      <c r="N559" s="7" t="s">
        <v>426</v>
      </c>
      <c r="O559" s="7" t="s">
        <v>404</v>
      </c>
      <c r="P559" s="6">
        <v>7308</v>
      </c>
    </row>
    <row r="560" spans="1:16" ht="15" thickBot="1" x14ac:dyDescent="0.35">
      <c r="A560" s="6">
        <v>532.46159999999998</v>
      </c>
      <c r="B560" s="19">
        <f>(A560-G560)/G560</f>
        <v>2.1341919382181196</v>
      </c>
      <c r="C560" s="30" t="s">
        <v>300</v>
      </c>
      <c r="D560" s="6">
        <v>1016183</v>
      </c>
      <c r="E560" s="6">
        <v>1916</v>
      </c>
      <c r="F560" s="7" t="s">
        <v>21</v>
      </c>
      <c r="G560" s="6">
        <v>169.88800000000001</v>
      </c>
      <c r="I560" s="7" t="s">
        <v>1230</v>
      </c>
      <c r="J560" s="7" t="s">
        <v>432</v>
      </c>
      <c r="K560" s="7" t="s">
        <v>407</v>
      </c>
      <c r="L560" s="7" t="s">
        <v>1231</v>
      </c>
      <c r="M560" s="7" t="s">
        <v>420</v>
      </c>
      <c r="N560" s="7" t="s">
        <v>403</v>
      </c>
      <c r="O560" s="7" t="s">
        <v>417</v>
      </c>
      <c r="P560" s="6">
        <v>2049</v>
      </c>
    </row>
    <row r="561" spans="1:16" ht="15" thickBot="1" x14ac:dyDescent="0.35">
      <c r="A561" s="6">
        <v>532.46159999999998</v>
      </c>
      <c r="B561" s="19">
        <f>(A561-G561)/G561</f>
        <v>1.9954634442719232</v>
      </c>
      <c r="C561" s="30" t="s">
        <v>313</v>
      </c>
      <c r="D561" s="6">
        <v>1011439</v>
      </c>
      <c r="E561" s="6">
        <v>2810</v>
      </c>
      <c r="F561" s="7" t="s">
        <v>42</v>
      </c>
      <c r="G561" s="6">
        <v>177.756</v>
      </c>
      <c r="I561" s="7" t="s">
        <v>1232</v>
      </c>
      <c r="J561" s="7" t="s">
        <v>432</v>
      </c>
      <c r="K561" s="7" t="s">
        <v>461</v>
      </c>
      <c r="L561" s="7" t="s">
        <v>712</v>
      </c>
      <c r="M561" s="7" t="s">
        <v>416</v>
      </c>
      <c r="N561" s="7" t="s">
        <v>403</v>
      </c>
      <c r="O561" s="7" t="s">
        <v>417</v>
      </c>
      <c r="P561" s="6">
        <v>8935</v>
      </c>
    </row>
    <row r="562" spans="1:16" ht="15" thickBot="1" x14ac:dyDescent="0.35">
      <c r="A562" s="6">
        <v>532.46159999999998</v>
      </c>
      <c r="B562" s="19">
        <f>(A562-G562)/G562</f>
        <v>1.8684954531741582</v>
      </c>
      <c r="C562" s="30" t="s">
        <v>173</v>
      </c>
      <c r="D562" s="6">
        <v>1014522</v>
      </c>
      <c r="E562" s="6">
        <v>829</v>
      </c>
      <c r="F562" s="7" t="s">
        <v>21</v>
      </c>
      <c r="G562" s="6">
        <v>185.624</v>
      </c>
      <c r="I562" s="7" t="s">
        <v>1233</v>
      </c>
      <c r="J562" s="7" t="s">
        <v>456</v>
      </c>
      <c r="K562" s="7" t="s">
        <v>414</v>
      </c>
      <c r="L562" s="7" t="s">
        <v>525</v>
      </c>
      <c r="M562" s="7" t="s">
        <v>459</v>
      </c>
      <c r="N562" s="7" t="s">
        <v>436</v>
      </c>
      <c r="O562" s="7" t="s">
        <v>417</v>
      </c>
      <c r="P562" s="6">
        <v>3484</v>
      </c>
    </row>
    <row r="563" spans="1:16" ht="15" thickBot="1" x14ac:dyDescent="0.35">
      <c r="A563" s="6">
        <v>532.46159999999998</v>
      </c>
      <c r="B563" s="19">
        <f>(A563-G563)/G563</f>
        <v>1.7359600443951164</v>
      </c>
      <c r="C563" s="30" t="s">
        <v>159</v>
      </c>
      <c r="D563" s="6">
        <v>1012617</v>
      </c>
      <c r="E563" s="6">
        <v>1776</v>
      </c>
      <c r="F563" s="7" t="s">
        <v>35</v>
      </c>
      <c r="G563" s="6">
        <v>194.61600000000001</v>
      </c>
      <c r="I563" s="7" t="s">
        <v>1234</v>
      </c>
      <c r="J563" s="7" t="s">
        <v>496</v>
      </c>
      <c r="K563" s="7" t="s">
        <v>414</v>
      </c>
      <c r="L563" s="7" t="s">
        <v>567</v>
      </c>
      <c r="M563" s="7" t="s">
        <v>416</v>
      </c>
      <c r="N563" s="7" t="s">
        <v>403</v>
      </c>
      <c r="O563" s="7" t="s">
        <v>417</v>
      </c>
      <c r="P563" s="6">
        <v>7888</v>
      </c>
    </row>
    <row r="564" spans="1:16" ht="15" thickBot="1" x14ac:dyDescent="0.35">
      <c r="A564" s="6">
        <v>532.46159999999998</v>
      </c>
      <c r="B564" s="19">
        <f>(A564-G564)/G564</f>
        <v>1.7202493103095942</v>
      </c>
      <c r="C564" s="30" t="s">
        <v>50</v>
      </c>
      <c r="D564" s="6">
        <v>1017267</v>
      </c>
      <c r="E564" s="6">
        <v>1336</v>
      </c>
      <c r="F564" s="7" t="s">
        <v>42</v>
      </c>
      <c r="G564" s="6">
        <v>195.74</v>
      </c>
      <c r="I564" s="7" t="s">
        <v>1235</v>
      </c>
      <c r="J564" s="7" t="s">
        <v>428</v>
      </c>
      <c r="K564" s="7" t="s">
        <v>400</v>
      </c>
      <c r="L564" s="7" t="s">
        <v>569</v>
      </c>
      <c r="M564" s="7" t="s">
        <v>402</v>
      </c>
      <c r="N564" s="7" t="s">
        <v>403</v>
      </c>
      <c r="O564" s="7" t="s">
        <v>404</v>
      </c>
      <c r="P564" s="6">
        <v>8765</v>
      </c>
    </row>
    <row r="565" spans="1:16" ht="15" thickBot="1" x14ac:dyDescent="0.35">
      <c r="A565" s="6">
        <v>532.46159999999998</v>
      </c>
      <c r="B565" s="19">
        <f>(A565-G565)/G565</f>
        <v>1.7047179778933677</v>
      </c>
      <c r="C565" s="30" t="s">
        <v>63</v>
      </c>
      <c r="D565" s="6">
        <v>1009585</v>
      </c>
      <c r="E565" s="6">
        <v>2282</v>
      </c>
      <c r="F565" s="7" t="s">
        <v>21</v>
      </c>
      <c r="G565" s="6">
        <v>196.864</v>
      </c>
      <c r="I565" s="7" t="s">
        <v>1236</v>
      </c>
      <c r="J565" s="7" t="s">
        <v>399</v>
      </c>
      <c r="K565" s="7" t="s">
        <v>407</v>
      </c>
      <c r="L565" s="7" t="s">
        <v>1065</v>
      </c>
      <c r="M565" s="7" t="s">
        <v>444</v>
      </c>
      <c r="N565" s="7" t="s">
        <v>410</v>
      </c>
      <c r="O565" s="7" t="s">
        <v>411</v>
      </c>
      <c r="P565" s="6">
        <v>6323</v>
      </c>
    </row>
    <row r="566" spans="1:16" ht="15" thickBot="1" x14ac:dyDescent="0.35">
      <c r="A566" s="6">
        <v>532.46159999999998</v>
      </c>
      <c r="B566" s="19">
        <f>(A566-G566)/G566</f>
        <v>1.6741813652617623</v>
      </c>
      <c r="C566" s="30" t="s">
        <v>287</v>
      </c>
      <c r="D566" s="6">
        <v>1016721</v>
      </c>
      <c r="E566" s="6">
        <v>443</v>
      </c>
      <c r="F566" s="7" t="s">
        <v>35</v>
      </c>
      <c r="G566" s="6">
        <v>199.11199999999999</v>
      </c>
      <c r="I566" s="7" t="s">
        <v>1237</v>
      </c>
      <c r="J566" s="7" t="s">
        <v>438</v>
      </c>
      <c r="K566" s="7" t="s">
        <v>542</v>
      </c>
      <c r="L566" s="7" t="s">
        <v>547</v>
      </c>
      <c r="M566" s="7" t="s">
        <v>465</v>
      </c>
      <c r="N566" s="7" t="s">
        <v>436</v>
      </c>
      <c r="O566" s="7" t="s">
        <v>417</v>
      </c>
      <c r="P566" s="6">
        <v>4708</v>
      </c>
    </row>
    <row r="567" spans="1:16" ht="15" thickBot="1" x14ac:dyDescent="0.35">
      <c r="A567" s="6">
        <v>532.46159999999998</v>
      </c>
      <c r="B567" s="19">
        <f>(A567-G567)/G567</f>
        <v>54.21169639153878</v>
      </c>
      <c r="C567" s="30" t="s">
        <v>64</v>
      </c>
      <c r="D567" s="6">
        <v>1007496</v>
      </c>
      <c r="E567" s="6">
        <v>1510</v>
      </c>
      <c r="F567" s="7" t="s">
        <v>17</v>
      </c>
      <c r="G567" s="6">
        <v>9.6440000000000001</v>
      </c>
      <c r="I567" s="7" t="s">
        <v>1238</v>
      </c>
      <c r="J567" s="7" t="s">
        <v>428</v>
      </c>
      <c r="K567" s="7" t="s">
        <v>461</v>
      </c>
      <c r="L567" s="7" t="s">
        <v>553</v>
      </c>
      <c r="M567" s="7" t="s">
        <v>420</v>
      </c>
      <c r="N567" s="7" t="s">
        <v>403</v>
      </c>
      <c r="O567" s="7" t="s">
        <v>404</v>
      </c>
      <c r="P567" s="6">
        <v>8097</v>
      </c>
    </row>
    <row r="568" spans="1:16" ht="15" thickBot="1" x14ac:dyDescent="0.35">
      <c r="A568" s="6">
        <v>532.46159999999998</v>
      </c>
      <c r="B568" s="19">
        <f>(A568-G568)/G568</f>
        <v>21.402457085156509</v>
      </c>
      <c r="C568" s="30" t="s">
        <v>30</v>
      </c>
      <c r="D568" s="6">
        <v>1011993</v>
      </c>
      <c r="E568" s="6">
        <v>2700</v>
      </c>
      <c r="F568" s="7" t="s">
        <v>25</v>
      </c>
      <c r="G568" s="6">
        <v>23.768000000000001</v>
      </c>
      <c r="I568" s="7" t="s">
        <v>1239</v>
      </c>
      <c r="J568" s="7" t="s">
        <v>438</v>
      </c>
      <c r="K568" s="7" t="s">
        <v>442</v>
      </c>
      <c r="L568" s="7" t="s">
        <v>771</v>
      </c>
      <c r="M568" s="7" t="s">
        <v>416</v>
      </c>
      <c r="N568" s="7" t="s">
        <v>403</v>
      </c>
      <c r="O568" s="7" t="s">
        <v>417</v>
      </c>
      <c r="P568" s="6">
        <v>7520</v>
      </c>
    </row>
    <row r="569" spans="1:16" ht="15" thickBot="1" x14ac:dyDescent="0.35">
      <c r="A569" s="6">
        <v>532.46159999999998</v>
      </c>
      <c r="B569" s="19">
        <f>(A569-G569)/G569</f>
        <v>20.390872569500242</v>
      </c>
      <c r="C569" s="30" t="s">
        <v>51</v>
      </c>
      <c r="D569" s="6">
        <v>1016674</v>
      </c>
      <c r="E569" s="6">
        <v>169</v>
      </c>
      <c r="F569" s="7" t="s">
        <v>19</v>
      </c>
      <c r="G569" s="6">
        <v>24.891999999999999</v>
      </c>
      <c r="I569" s="7" t="s">
        <v>1240</v>
      </c>
      <c r="J569" s="7" t="s">
        <v>489</v>
      </c>
      <c r="K569" s="7" t="s">
        <v>414</v>
      </c>
      <c r="L569" s="7" t="s">
        <v>961</v>
      </c>
      <c r="M569" s="7" t="s">
        <v>425</v>
      </c>
      <c r="N569" s="7" t="s">
        <v>426</v>
      </c>
      <c r="O569" s="7" t="s">
        <v>404</v>
      </c>
      <c r="P569" s="6">
        <v>6878</v>
      </c>
    </row>
    <row r="570" spans="1:16" ht="15" thickBot="1" x14ac:dyDescent="0.35">
      <c r="A570" s="6">
        <v>532.46159999999998</v>
      </c>
      <c r="B570" s="19">
        <f>(A570-G570)/G570</f>
        <v>13.871567422634342</v>
      </c>
      <c r="C570" s="30" t="s">
        <v>187</v>
      </c>
      <c r="D570" s="6">
        <v>1016773</v>
      </c>
      <c r="E570" s="6">
        <v>2830</v>
      </c>
      <c r="F570" s="7" t="s">
        <v>25</v>
      </c>
      <c r="G570" s="6">
        <v>35.804000000000002</v>
      </c>
      <c r="I570" s="7" t="s">
        <v>1241</v>
      </c>
      <c r="J570" s="7" t="s">
        <v>399</v>
      </c>
      <c r="K570" s="7" t="s">
        <v>457</v>
      </c>
      <c r="L570" s="7" t="s">
        <v>565</v>
      </c>
      <c r="M570" s="7" t="s">
        <v>435</v>
      </c>
      <c r="N570" s="7" t="s">
        <v>436</v>
      </c>
      <c r="O570" s="7" t="s">
        <v>417</v>
      </c>
      <c r="P570" s="6">
        <v>7752</v>
      </c>
    </row>
    <row r="571" spans="1:16" ht="15" thickBot="1" x14ac:dyDescent="0.35">
      <c r="A571" s="6">
        <v>532.46159999999998</v>
      </c>
      <c r="B571" s="19">
        <f>(A571-G571)/G571</f>
        <v>8.084515116358423</v>
      </c>
      <c r="C571" s="30" t="s">
        <v>206</v>
      </c>
      <c r="D571" s="6">
        <v>1012517</v>
      </c>
      <c r="E571" s="6">
        <v>1718</v>
      </c>
      <c r="F571" s="7" t="s">
        <v>42</v>
      </c>
      <c r="G571" s="6">
        <v>58.612000000000002</v>
      </c>
      <c r="I571" s="7" t="s">
        <v>1242</v>
      </c>
      <c r="J571" s="7" t="s">
        <v>399</v>
      </c>
      <c r="K571" s="7" t="s">
        <v>461</v>
      </c>
      <c r="L571" s="7" t="s">
        <v>555</v>
      </c>
      <c r="M571" s="7" t="s">
        <v>435</v>
      </c>
      <c r="N571" s="7" t="s">
        <v>436</v>
      </c>
      <c r="O571" s="7" t="s">
        <v>404</v>
      </c>
      <c r="P571" s="6">
        <v>8448</v>
      </c>
    </row>
    <row r="572" spans="1:16" ht="15" thickBot="1" x14ac:dyDescent="0.35">
      <c r="A572" s="6">
        <v>532.46159999999998</v>
      </c>
      <c r="B572" s="19">
        <f>(A572-G572)/G572</f>
        <v>4.085787422633147</v>
      </c>
      <c r="C572" s="30" t="s">
        <v>80</v>
      </c>
      <c r="D572" s="6">
        <v>1017882</v>
      </c>
      <c r="E572" s="6">
        <v>2468</v>
      </c>
      <c r="F572" s="7" t="s">
        <v>19</v>
      </c>
      <c r="G572" s="6">
        <v>104.696</v>
      </c>
      <c r="I572" s="7" t="s">
        <v>1243</v>
      </c>
      <c r="J572" s="7" t="s">
        <v>428</v>
      </c>
      <c r="K572" s="7" t="s">
        <v>461</v>
      </c>
      <c r="L572" s="7" t="s">
        <v>553</v>
      </c>
      <c r="M572" s="7" t="s">
        <v>478</v>
      </c>
      <c r="N572" s="7" t="s">
        <v>426</v>
      </c>
      <c r="O572" s="7" t="s">
        <v>404</v>
      </c>
      <c r="P572" s="6">
        <v>6576</v>
      </c>
    </row>
    <row r="573" spans="1:16" ht="15" thickBot="1" x14ac:dyDescent="0.35">
      <c r="A573" s="6">
        <v>532.46159999999998</v>
      </c>
      <c r="B573" s="19">
        <f>(A573-G573)/G573</f>
        <v>4.0641177813284637</v>
      </c>
      <c r="C573" s="30" t="s">
        <v>279</v>
      </c>
      <c r="D573" s="6">
        <v>1007152</v>
      </c>
      <c r="E573" s="6">
        <v>2070</v>
      </c>
      <c r="F573" s="7" t="s">
        <v>21</v>
      </c>
      <c r="G573" s="6">
        <v>105.14400000000001</v>
      </c>
      <c r="I573" s="7" t="s">
        <v>1244</v>
      </c>
      <c r="J573" s="7" t="s">
        <v>432</v>
      </c>
      <c r="K573" s="7" t="s">
        <v>407</v>
      </c>
      <c r="L573" s="7" t="s">
        <v>610</v>
      </c>
      <c r="M573" s="7" t="s">
        <v>409</v>
      </c>
      <c r="N573" s="7" t="s">
        <v>410</v>
      </c>
      <c r="O573" s="7" t="s">
        <v>417</v>
      </c>
      <c r="P573" s="6">
        <v>4199</v>
      </c>
    </row>
    <row r="574" spans="1:16" ht="15" thickBot="1" x14ac:dyDescent="0.35">
      <c r="A574" s="6">
        <v>538.94880000000001</v>
      </c>
      <c r="B574" s="19">
        <f>(A574-G574)/G574</f>
        <v>3.9522990406880583</v>
      </c>
      <c r="C574" s="30" t="s">
        <v>227</v>
      </c>
      <c r="D574" s="6">
        <v>1007132</v>
      </c>
      <c r="E574" s="6">
        <v>413</v>
      </c>
      <c r="F574" s="7" t="s">
        <v>17</v>
      </c>
      <c r="G574" s="6">
        <v>108.828</v>
      </c>
      <c r="I574" s="7" t="s">
        <v>1245</v>
      </c>
      <c r="J574" s="7" t="s">
        <v>432</v>
      </c>
      <c r="K574" s="7" t="s">
        <v>461</v>
      </c>
      <c r="L574" s="7" t="s">
        <v>669</v>
      </c>
      <c r="M574" s="7" t="s">
        <v>416</v>
      </c>
      <c r="N574" s="7" t="s">
        <v>403</v>
      </c>
      <c r="O574" s="7" t="s">
        <v>404</v>
      </c>
      <c r="P574" s="6">
        <v>9190</v>
      </c>
    </row>
    <row r="575" spans="1:16" ht="15" thickBot="1" x14ac:dyDescent="0.35">
      <c r="A575" s="6">
        <v>542.14272000000005</v>
      </c>
      <c r="B575" s="19">
        <f>(A575-G575)/G575</f>
        <v>1.000680199808694</v>
      </c>
      <c r="C575" s="30" t="s">
        <v>122</v>
      </c>
      <c r="D575" s="6">
        <v>1003296</v>
      </c>
      <c r="E575" s="6">
        <v>170</v>
      </c>
      <c r="F575" s="7" t="s">
        <v>87</v>
      </c>
      <c r="G575" s="6">
        <v>270.97919999999999</v>
      </c>
      <c r="I575" s="7" t="s">
        <v>1246</v>
      </c>
      <c r="J575" s="7" t="s">
        <v>432</v>
      </c>
      <c r="K575" s="7" t="s">
        <v>461</v>
      </c>
      <c r="L575" s="7" t="s">
        <v>669</v>
      </c>
      <c r="M575" s="7" t="s">
        <v>425</v>
      </c>
      <c r="N575" s="7" t="s">
        <v>426</v>
      </c>
      <c r="O575" s="7" t="s">
        <v>404</v>
      </c>
      <c r="P575" s="6">
        <v>1458</v>
      </c>
    </row>
    <row r="576" spans="1:16" ht="15" thickBot="1" x14ac:dyDescent="0.35">
      <c r="A576" s="6">
        <v>542.14272000000005</v>
      </c>
      <c r="B576" s="19">
        <f>(A576-G576)/G576</f>
        <v>12.345380070894052</v>
      </c>
      <c r="C576" s="30" t="s">
        <v>206</v>
      </c>
      <c r="D576" s="6">
        <v>1014931</v>
      </c>
      <c r="E576" s="6">
        <v>2364</v>
      </c>
      <c r="F576" s="7" t="s">
        <v>87</v>
      </c>
      <c r="G576" s="6">
        <v>40.624000000000002</v>
      </c>
      <c r="I576" s="7" t="s">
        <v>1247</v>
      </c>
      <c r="J576" s="7" t="s">
        <v>428</v>
      </c>
      <c r="K576" s="7" t="s">
        <v>423</v>
      </c>
      <c r="L576" s="7" t="s">
        <v>683</v>
      </c>
      <c r="M576" s="7" t="s">
        <v>478</v>
      </c>
      <c r="N576" s="7" t="s">
        <v>426</v>
      </c>
      <c r="O576" s="7" t="s">
        <v>404</v>
      </c>
      <c r="P576" s="6">
        <v>4946</v>
      </c>
    </row>
    <row r="577" spans="1:16" ht="15" thickBot="1" x14ac:dyDescent="0.35">
      <c r="A577" s="6">
        <v>542.14272000000005</v>
      </c>
      <c r="B577" s="19">
        <f>(A577-G577)/G577</f>
        <v>3.1242637616772666</v>
      </c>
      <c r="C577" s="30" t="s">
        <v>197</v>
      </c>
      <c r="D577" s="6">
        <v>1006623</v>
      </c>
      <c r="E577" s="6">
        <v>2684</v>
      </c>
      <c r="F577" s="7" t="s">
        <v>87</v>
      </c>
      <c r="G577" s="6">
        <v>131.452</v>
      </c>
      <c r="I577" s="7" t="s">
        <v>1248</v>
      </c>
      <c r="J577" s="7" t="s">
        <v>399</v>
      </c>
      <c r="K577" s="7" t="s">
        <v>400</v>
      </c>
      <c r="L577" s="7" t="s">
        <v>401</v>
      </c>
      <c r="M577" s="7" t="s">
        <v>478</v>
      </c>
      <c r="N577" s="7" t="s">
        <v>426</v>
      </c>
      <c r="O577" s="7" t="s">
        <v>404</v>
      </c>
      <c r="P577" s="6">
        <v>1528</v>
      </c>
    </row>
    <row r="578" spans="1:16" ht="15" thickBot="1" x14ac:dyDescent="0.35">
      <c r="A578" s="6">
        <v>548.59680000000003</v>
      </c>
      <c r="B578" s="19">
        <f>(A578-G578)/G578</f>
        <v>1.6838323353293414</v>
      </c>
      <c r="C578" s="30" t="s">
        <v>97</v>
      </c>
      <c r="D578" s="6">
        <v>1019016</v>
      </c>
      <c r="E578" s="6">
        <v>1733</v>
      </c>
      <c r="F578" s="7" t="s">
        <v>87</v>
      </c>
      <c r="G578" s="6">
        <v>204.40799999999999</v>
      </c>
      <c r="I578" s="7" t="s">
        <v>1249</v>
      </c>
      <c r="J578" s="7" t="s">
        <v>399</v>
      </c>
      <c r="K578" s="7" t="s">
        <v>461</v>
      </c>
      <c r="L578" s="7" t="s">
        <v>957</v>
      </c>
      <c r="M578" s="7" t="s">
        <v>465</v>
      </c>
      <c r="N578" s="7" t="s">
        <v>436</v>
      </c>
      <c r="O578" s="7" t="s">
        <v>404</v>
      </c>
      <c r="P578" s="6">
        <v>4268</v>
      </c>
    </row>
    <row r="579" spans="1:16" ht="15" thickBot="1" x14ac:dyDescent="0.35">
      <c r="A579" s="6">
        <v>548.59680000000003</v>
      </c>
      <c r="B579" s="19">
        <f>(A579-G579)/G579</f>
        <v>1.8267111853088482</v>
      </c>
      <c r="C579" s="30" t="s">
        <v>283</v>
      </c>
      <c r="D579" s="6">
        <v>1018218</v>
      </c>
      <c r="E579" s="6">
        <v>89</v>
      </c>
      <c r="F579" s="7" t="s">
        <v>19</v>
      </c>
      <c r="G579" s="6">
        <v>194.07599999999999</v>
      </c>
      <c r="I579" s="7" t="s">
        <v>1250</v>
      </c>
      <c r="J579" s="7" t="s">
        <v>432</v>
      </c>
      <c r="K579" s="7" t="s">
        <v>461</v>
      </c>
      <c r="L579" s="7" t="s">
        <v>669</v>
      </c>
      <c r="M579" s="7" t="s">
        <v>420</v>
      </c>
      <c r="N579" s="7" t="s">
        <v>403</v>
      </c>
      <c r="O579" s="7" t="s">
        <v>404</v>
      </c>
      <c r="P579" s="6">
        <v>2874</v>
      </c>
    </row>
    <row r="580" spans="1:16" ht="15" thickBot="1" x14ac:dyDescent="0.35">
      <c r="A580" s="6">
        <v>548.59680000000003</v>
      </c>
      <c r="B580" s="19">
        <f>(A580-G580)/G580</f>
        <v>1.8104344262295085</v>
      </c>
      <c r="C580" s="30" t="s">
        <v>69</v>
      </c>
      <c r="D580" s="6">
        <v>1014300</v>
      </c>
      <c r="E580" s="6">
        <v>1791</v>
      </c>
      <c r="F580" s="7" t="s">
        <v>35</v>
      </c>
      <c r="G580" s="6">
        <v>195.2</v>
      </c>
      <c r="I580" s="7" t="s">
        <v>1251</v>
      </c>
      <c r="J580" s="7" t="s">
        <v>399</v>
      </c>
      <c r="K580" s="7" t="s">
        <v>461</v>
      </c>
      <c r="L580" s="7" t="s">
        <v>957</v>
      </c>
      <c r="M580" s="7" t="s">
        <v>425</v>
      </c>
      <c r="N580" s="7" t="s">
        <v>426</v>
      </c>
      <c r="O580" s="7" t="s">
        <v>404</v>
      </c>
      <c r="P580" s="6">
        <v>9022</v>
      </c>
    </row>
    <row r="581" spans="1:16" ht="15" thickBot="1" x14ac:dyDescent="0.35">
      <c r="A581" s="6">
        <v>548.59680000000003</v>
      </c>
      <c r="B581" s="19">
        <f>(A581-G581)/G581</f>
        <v>732.41818181818178</v>
      </c>
      <c r="C581" s="30" t="s">
        <v>314</v>
      </c>
      <c r="D581" s="6">
        <v>1009580</v>
      </c>
      <c r="E581" s="6">
        <v>2615</v>
      </c>
      <c r="F581" s="7" t="s">
        <v>35</v>
      </c>
      <c r="G581" s="6">
        <v>0.748</v>
      </c>
      <c r="I581" s="7" t="s">
        <v>1252</v>
      </c>
      <c r="J581" s="7" t="s">
        <v>406</v>
      </c>
      <c r="K581" s="7" t="s">
        <v>400</v>
      </c>
      <c r="L581" s="7" t="s">
        <v>559</v>
      </c>
      <c r="M581" s="7" t="s">
        <v>444</v>
      </c>
      <c r="N581" s="7" t="s">
        <v>410</v>
      </c>
      <c r="O581" s="7" t="s">
        <v>411</v>
      </c>
      <c r="P581" s="6">
        <v>7288</v>
      </c>
    </row>
    <row r="582" spans="1:16" ht="15" thickBot="1" x14ac:dyDescent="0.35">
      <c r="A582" s="6">
        <v>548.59680000000003</v>
      </c>
      <c r="B582" s="19">
        <f>(A582-G582)/G582</f>
        <v>44.762162162162163</v>
      </c>
      <c r="C582" s="30" t="s">
        <v>315</v>
      </c>
      <c r="D582" s="6">
        <v>1011976</v>
      </c>
      <c r="E582" s="6">
        <v>1353</v>
      </c>
      <c r="F582" s="7" t="s">
        <v>17</v>
      </c>
      <c r="G582" s="6">
        <v>11.988</v>
      </c>
      <c r="I582" s="7" t="s">
        <v>1253</v>
      </c>
      <c r="J582" s="7" t="s">
        <v>432</v>
      </c>
      <c r="K582" s="7" t="s">
        <v>542</v>
      </c>
      <c r="L582" s="7" t="s">
        <v>646</v>
      </c>
      <c r="M582" s="7" t="s">
        <v>444</v>
      </c>
      <c r="N582" s="7" t="s">
        <v>410</v>
      </c>
      <c r="O582" s="7" t="s">
        <v>404</v>
      </c>
      <c r="P582" s="6">
        <v>5513</v>
      </c>
    </row>
    <row r="583" spans="1:16" ht="15" thickBot="1" x14ac:dyDescent="0.35">
      <c r="A583" s="6">
        <v>548.59680000000003</v>
      </c>
      <c r="B583" s="19">
        <f>(A583-G583)/G583</f>
        <v>37.535880865411634</v>
      </c>
      <c r="C583" s="30" t="s">
        <v>299</v>
      </c>
      <c r="D583" s="6">
        <v>1017513</v>
      </c>
      <c r="E583" s="6">
        <v>222</v>
      </c>
      <c r="F583" s="7" t="s">
        <v>19</v>
      </c>
      <c r="G583" s="6">
        <v>14.236000000000001</v>
      </c>
      <c r="I583" s="7" t="s">
        <v>1254</v>
      </c>
      <c r="J583" s="7" t="s">
        <v>422</v>
      </c>
      <c r="K583" s="7" t="s">
        <v>542</v>
      </c>
      <c r="L583" s="7" t="s">
        <v>1255</v>
      </c>
      <c r="M583" s="7" t="s">
        <v>444</v>
      </c>
      <c r="N583" s="7" t="s">
        <v>410</v>
      </c>
      <c r="O583" s="7" t="s">
        <v>417</v>
      </c>
      <c r="P583" s="6">
        <v>9633</v>
      </c>
    </row>
    <row r="584" spans="1:16" ht="15" thickBot="1" x14ac:dyDescent="0.35">
      <c r="A584" s="6">
        <v>548.59680000000003</v>
      </c>
      <c r="B584" s="19">
        <f>(A584-G584)/G584</f>
        <v>19.623939849624058</v>
      </c>
      <c r="C584" s="30" t="s">
        <v>236</v>
      </c>
      <c r="D584" s="6">
        <v>1019463</v>
      </c>
      <c r="E584" s="6">
        <v>1591</v>
      </c>
      <c r="F584" s="7" t="s">
        <v>31</v>
      </c>
      <c r="G584" s="6">
        <v>26.6</v>
      </c>
      <c r="I584" s="7" t="s">
        <v>1256</v>
      </c>
      <c r="J584" s="7" t="s">
        <v>422</v>
      </c>
      <c r="K584" s="7" t="s">
        <v>400</v>
      </c>
      <c r="L584" s="7" t="s">
        <v>1257</v>
      </c>
      <c r="M584" s="7" t="s">
        <v>459</v>
      </c>
      <c r="N584" s="7" t="s">
        <v>436</v>
      </c>
      <c r="O584" s="7" t="s">
        <v>404</v>
      </c>
      <c r="P584" s="6">
        <v>7249</v>
      </c>
    </row>
    <row r="585" spans="1:16" ht="15" thickBot="1" x14ac:dyDescent="0.35">
      <c r="A585" s="6">
        <v>548.59680000000003</v>
      </c>
      <c r="B585" s="19">
        <f>(A585-G585)/G585</f>
        <v>5.5981526027133643</v>
      </c>
      <c r="C585" s="30" t="s">
        <v>316</v>
      </c>
      <c r="D585" s="6">
        <v>1007514</v>
      </c>
      <c r="E585" s="6">
        <v>841</v>
      </c>
      <c r="F585" s="7" t="s">
        <v>35</v>
      </c>
      <c r="G585" s="6">
        <v>83.144000000000005</v>
      </c>
      <c r="I585" s="7" t="s">
        <v>1258</v>
      </c>
      <c r="J585" s="7" t="s">
        <v>406</v>
      </c>
      <c r="K585" s="7" t="s">
        <v>542</v>
      </c>
      <c r="L585" s="7" t="s">
        <v>978</v>
      </c>
      <c r="M585" s="7" t="s">
        <v>478</v>
      </c>
      <c r="N585" s="7" t="s">
        <v>426</v>
      </c>
      <c r="O585" s="7" t="s">
        <v>417</v>
      </c>
      <c r="P585" s="6">
        <v>1477</v>
      </c>
    </row>
    <row r="586" spans="1:16" ht="15" thickBot="1" x14ac:dyDescent="0.35">
      <c r="A586" s="6">
        <v>548.59680000000003</v>
      </c>
      <c r="B586" s="19">
        <f>(A586-G586)/G586</f>
        <v>5.366299958223089</v>
      </c>
      <c r="C586" s="30" t="s">
        <v>317</v>
      </c>
      <c r="D586" s="6">
        <v>1013781</v>
      </c>
      <c r="E586" s="6">
        <v>1711</v>
      </c>
      <c r="F586" s="7" t="s">
        <v>19</v>
      </c>
      <c r="G586" s="6">
        <v>86.171999999999997</v>
      </c>
      <c r="I586" s="7" t="s">
        <v>1259</v>
      </c>
      <c r="J586" s="7" t="s">
        <v>399</v>
      </c>
      <c r="K586" s="7" t="s">
        <v>400</v>
      </c>
      <c r="L586" s="7" t="s">
        <v>401</v>
      </c>
      <c r="M586" s="7" t="s">
        <v>420</v>
      </c>
      <c r="N586" s="7" t="s">
        <v>403</v>
      </c>
      <c r="O586" s="7" t="s">
        <v>417</v>
      </c>
      <c r="P586" s="6">
        <v>7801</v>
      </c>
    </row>
    <row r="587" spans="1:16" ht="15" thickBot="1" x14ac:dyDescent="0.35">
      <c r="A587" s="6">
        <v>548.59680000000003</v>
      </c>
      <c r="B587" s="19">
        <f>(A587-G587)/G587</f>
        <v>4.833653764355593</v>
      </c>
      <c r="C587" s="30" t="s">
        <v>163</v>
      </c>
      <c r="D587" s="6">
        <v>1012190</v>
      </c>
      <c r="E587" s="6">
        <v>210</v>
      </c>
      <c r="F587" s="7" t="s">
        <v>31</v>
      </c>
      <c r="G587" s="6">
        <v>94.04</v>
      </c>
      <c r="I587" s="7" t="s">
        <v>1260</v>
      </c>
      <c r="J587" s="7" t="s">
        <v>489</v>
      </c>
      <c r="K587" s="7" t="s">
        <v>461</v>
      </c>
      <c r="L587" s="7" t="s">
        <v>578</v>
      </c>
      <c r="M587" s="7" t="s">
        <v>459</v>
      </c>
      <c r="N587" s="7" t="s">
        <v>436</v>
      </c>
      <c r="O587" s="7" t="s">
        <v>417</v>
      </c>
      <c r="P587" s="6">
        <v>5528</v>
      </c>
    </row>
    <row r="588" spans="1:16" ht="15" thickBot="1" x14ac:dyDescent="0.35">
      <c r="A588" s="6">
        <v>548.59680000000003</v>
      </c>
      <c r="B588" s="19">
        <f>(A588-G588)/G588</f>
        <v>3.5757581823641282</v>
      </c>
      <c r="C588" s="30" t="s">
        <v>121</v>
      </c>
      <c r="D588" s="6">
        <v>1017062</v>
      </c>
      <c r="E588" s="6">
        <v>596</v>
      </c>
      <c r="F588" s="7" t="s">
        <v>35</v>
      </c>
      <c r="G588" s="6">
        <v>119.892</v>
      </c>
      <c r="I588" s="7" t="s">
        <v>1261</v>
      </c>
      <c r="J588" s="7" t="s">
        <v>432</v>
      </c>
      <c r="K588" s="7" t="s">
        <v>457</v>
      </c>
      <c r="L588" s="7" t="s">
        <v>1150</v>
      </c>
      <c r="M588" s="7" t="s">
        <v>459</v>
      </c>
      <c r="N588" s="7" t="s">
        <v>436</v>
      </c>
      <c r="O588" s="7" t="s">
        <v>404</v>
      </c>
      <c r="P588" s="6">
        <v>5994</v>
      </c>
    </row>
    <row r="589" spans="1:16" ht="15" thickBot="1" x14ac:dyDescent="0.35">
      <c r="A589" s="6">
        <v>548.59680000000003</v>
      </c>
      <c r="B589" s="19">
        <f>(A589-G589)/G589</f>
        <v>3.0404548668395002</v>
      </c>
      <c r="C589" s="30" t="s">
        <v>217</v>
      </c>
      <c r="D589" s="6">
        <v>1006956</v>
      </c>
      <c r="E589" s="6">
        <v>926</v>
      </c>
      <c r="F589" s="7" t="s">
        <v>42</v>
      </c>
      <c r="G589" s="6">
        <v>135.77600000000001</v>
      </c>
      <c r="I589" s="7" t="s">
        <v>1262</v>
      </c>
      <c r="J589" s="7" t="s">
        <v>399</v>
      </c>
      <c r="K589" s="7" t="s">
        <v>407</v>
      </c>
      <c r="L589" s="7" t="s">
        <v>1263</v>
      </c>
      <c r="M589" s="7" t="s">
        <v>420</v>
      </c>
      <c r="N589" s="7" t="s">
        <v>403</v>
      </c>
      <c r="O589" s="7" t="s">
        <v>411</v>
      </c>
      <c r="P589" s="6">
        <v>2117</v>
      </c>
    </row>
    <row r="590" spans="1:16" ht="15" thickBot="1" x14ac:dyDescent="0.35">
      <c r="A590" s="6">
        <v>548.59680000000003</v>
      </c>
      <c r="B590" s="19">
        <f>(A590-G590)/G590</f>
        <v>2.0956392199349945</v>
      </c>
      <c r="C590" s="30" t="s">
        <v>157</v>
      </c>
      <c r="D590" s="6">
        <v>1014190</v>
      </c>
      <c r="E590" s="6">
        <v>1709</v>
      </c>
      <c r="F590" s="7" t="s">
        <v>23</v>
      </c>
      <c r="G590" s="6">
        <v>177.21600000000001</v>
      </c>
      <c r="I590" s="7" t="s">
        <v>1264</v>
      </c>
      <c r="J590" s="7" t="s">
        <v>406</v>
      </c>
      <c r="K590" s="7" t="s">
        <v>542</v>
      </c>
      <c r="L590" s="7" t="s">
        <v>973</v>
      </c>
      <c r="M590" s="7" t="s">
        <v>447</v>
      </c>
      <c r="N590" s="7" t="s">
        <v>410</v>
      </c>
      <c r="O590" s="7" t="s">
        <v>417</v>
      </c>
      <c r="P590" s="6">
        <v>5926</v>
      </c>
    </row>
    <row r="591" spans="1:16" ht="15" thickBot="1" x14ac:dyDescent="0.35">
      <c r="A591" s="6">
        <v>548.59680000000003</v>
      </c>
      <c r="B591" s="19">
        <f>(A591-G591)/G591</f>
        <v>2.0568626576917937</v>
      </c>
      <c r="C591" s="30" t="s">
        <v>74</v>
      </c>
      <c r="D591" s="6">
        <v>1010623</v>
      </c>
      <c r="E591" s="6">
        <v>1664</v>
      </c>
      <c r="F591" s="7" t="s">
        <v>17</v>
      </c>
      <c r="G591" s="6">
        <v>179.464</v>
      </c>
      <c r="I591" s="7" t="s">
        <v>1265</v>
      </c>
      <c r="J591" s="7" t="s">
        <v>489</v>
      </c>
      <c r="K591" s="7" t="s">
        <v>433</v>
      </c>
      <c r="L591" s="7" t="s">
        <v>511</v>
      </c>
      <c r="M591" s="7" t="s">
        <v>420</v>
      </c>
      <c r="N591" s="7" t="s">
        <v>403</v>
      </c>
      <c r="O591" s="7" t="s">
        <v>404</v>
      </c>
      <c r="P591" s="6">
        <v>6052</v>
      </c>
    </row>
    <row r="592" spans="1:16" ht="15" thickBot="1" x14ac:dyDescent="0.35">
      <c r="A592" s="6">
        <v>548.59680000000003</v>
      </c>
      <c r="B592" s="19">
        <f>(A592-G592)/G592</f>
        <v>1.9110073438892901</v>
      </c>
      <c r="C592" s="30" t="s">
        <v>318</v>
      </c>
      <c r="D592" s="6">
        <v>1013182</v>
      </c>
      <c r="E592" s="6">
        <v>919</v>
      </c>
      <c r="F592" s="7" t="s">
        <v>21</v>
      </c>
      <c r="G592" s="6">
        <v>188.45599999999999</v>
      </c>
      <c r="I592" s="7" t="s">
        <v>1266</v>
      </c>
      <c r="J592" s="7" t="s">
        <v>399</v>
      </c>
      <c r="K592" s="7" t="s">
        <v>429</v>
      </c>
      <c r="L592" s="7" t="s">
        <v>1267</v>
      </c>
      <c r="M592" s="7" t="s">
        <v>459</v>
      </c>
      <c r="N592" s="7" t="s">
        <v>436</v>
      </c>
      <c r="O592" s="7" t="s">
        <v>404</v>
      </c>
      <c r="P592" s="6">
        <v>1220</v>
      </c>
    </row>
    <row r="593" spans="1:16" ht="15" thickBot="1" x14ac:dyDescent="0.35">
      <c r="A593" s="6">
        <v>564.73199999999997</v>
      </c>
      <c r="B593" s="19">
        <f>(A593-G593)/G593</f>
        <v>1.8765306330351863</v>
      </c>
      <c r="C593" s="30" t="s">
        <v>112</v>
      </c>
      <c r="D593" s="6">
        <v>1019289</v>
      </c>
      <c r="E593" s="6">
        <v>1199</v>
      </c>
      <c r="F593" s="7" t="s">
        <v>23</v>
      </c>
      <c r="G593" s="6">
        <v>196.32400000000001</v>
      </c>
      <c r="I593" s="7" t="s">
        <v>1268</v>
      </c>
      <c r="J593" s="7" t="s">
        <v>438</v>
      </c>
      <c r="K593" s="7" t="s">
        <v>433</v>
      </c>
      <c r="L593" s="7" t="s">
        <v>777</v>
      </c>
      <c r="M593" s="7" t="s">
        <v>416</v>
      </c>
      <c r="N593" s="7" t="s">
        <v>403</v>
      </c>
      <c r="O593" s="7" t="s">
        <v>404</v>
      </c>
      <c r="P593" s="6">
        <v>3671</v>
      </c>
    </row>
    <row r="594" spans="1:16" ht="15" thickBot="1" x14ac:dyDescent="0.35">
      <c r="A594" s="6">
        <v>564.73199999999997</v>
      </c>
      <c r="B594" s="19">
        <f>(A594-G594)/G594</f>
        <v>175.47874999999996</v>
      </c>
      <c r="C594" s="30" t="s">
        <v>218</v>
      </c>
      <c r="D594" s="6">
        <v>1008064</v>
      </c>
      <c r="E594" s="6">
        <v>2415</v>
      </c>
      <c r="F594" s="7" t="s">
        <v>25</v>
      </c>
      <c r="G594" s="6">
        <v>3.2</v>
      </c>
      <c r="I594" s="7" t="s">
        <v>1269</v>
      </c>
      <c r="J594" s="7" t="s">
        <v>422</v>
      </c>
      <c r="K594" s="7" t="s">
        <v>457</v>
      </c>
      <c r="L594" s="7" t="s">
        <v>826</v>
      </c>
      <c r="M594" s="7" t="s">
        <v>465</v>
      </c>
      <c r="N594" s="7" t="s">
        <v>436</v>
      </c>
      <c r="O594" s="7" t="s">
        <v>411</v>
      </c>
      <c r="P594" s="6">
        <v>5777</v>
      </c>
    </row>
    <row r="595" spans="1:16" ht="15" thickBot="1" x14ac:dyDescent="0.35">
      <c r="A595" s="6">
        <v>564.73199999999997</v>
      </c>
      <c r="B595" s="19">
        <f>(A595-G595)/G595</f>
        <v>13.028517488076311</v>
      </c>
      <c r="C595" s="30" t="s">
        <v>227</v>
      </c>
      <c r="D595" s="6">
        <v>1014463</v>
      </c>
      <c r="E595" s="6">
        <v>1222</v>
      </c>
      <c r="F595" s="7" t="s">
        <v>17</v>
      </c>
      <c r="G595" s="6">
        <v>40.256</v>
      </c>
      <c r="I595" s="7" t="s">
        <v>1270</v>
      </c>
      <c r="J595" s="7" t="s">
        <v>432</v>
      </c>
      <c r="K595" s="7" t="s">
        <v>457</v>
      </c>
      <c r="L595" s="7" t="s">
        <v>1271</v>
      </c>
      <c r="M595" s="7" t="s">
        <v>402</v>
      </c>
      <c r="N595" s="7" t="s">
        <v>403</v>
      </c>
      <c r="O595" s="7" t="s">
        <v>417</v>
      </c>
      <c r="P595" s="6">
        <v>5677</v>
      </c>
    </row>
    <row r="596" spans="1:16" ht="15" thickBot="1" x14ac:dyDescent="0.35">
      <c r="A596" s="6">
        <v>564.73199999999997</v>
      </c>
      <c r="B596" s="19">
        <f>(A596-G596)/G596</f>
        <v>6.3755615923101034</v>
      </c>
      <c r="C596" s="30" t="s">
        <v>187</v>
      </c>
      <c r="D596" s="6">
        <v>1006777</v>
      </c>
      <c r="E596" s="6">
        <v>2373</v>
      </c>
      <c r="F596" s="7" t="s">
        <v>23</v>
      </c>
      <c r="G596" s="6">
        <v>76.567999999999998</v>
      </c>
      <c r="I596" s="7" t="s">
        <v>1272</v>
      </c>
      <c r="J596" s="7" t="s">
        <v>428</v>
      </c>
      <c r="K596" s="7" t="s">
        <v>414</v>
      </c>
      <c r="L596" s="7" t="s">
        <v>959</v>
      </c>
      <c r="M596" s="7" t="s">
        <v>465</v>
      </c>
      <c r="N596" s="7" t="s">
        <v>436</v>
      </c>
      <c r="O596" s="7" t="s">
        <v>411</v>
      </c>
      <c r="P596" s="6">
        <v>8093</v>
      </c>
    </row>
    <row r="597" spans="1:16" ht="15" thickBot="1" x14ac:dyDescent="0.35">
      <c r="A597" s="6">
        <v>564.73199999999997</v>
      </c>
      <c r="B597" s="19">
        <f>(A597-G597)/G597</f>
        <v>20.670452801227938</v>
      </c>
      <c r="C597" s="30" t="s">
        <v>253</v>
      </c>
      <c r="D597" s="6">
        <v>1014719</v>
      </c>
      <c r="E597" s="6">
        <v>1818</v>
      </c>
      <c r="F597" s="7" t="s">
        <v>42</v>
      </c>
      <c r="G597" s="6">
        <v>26.06</v>
      </c>
      <c r="I597" s="7" t="s">
        <v>1273</v>
      </c>
      <c r="J597" s="7" t="s">
        <v>496</v>
      </c>
      <c r="K597" s="7" t="s">
        <v>457</v>
      </c>
      <c r="L597" s="7" t="s">
        <v>1002</v>
      </c>
      <c r="M597" s="7" t="s">
        <v>416</v>
      </c>
      <c r="N597" s="7" t="s">
        <v>403</v>
      </c>
      <c r="O597" s="7" t="s">
        <v>411</v>
      </c>
      <c r="P597" s="6">
        <v>8319</v>
      </c>
    </row>
    <row r="598" spans="1:16" ht="15" thickBot="1" x14ac:dyDescent="0.35">
      <c r="A598" s="6">
        <v>564.73199999999997</v>
      </c>
      <c r="B598" s="19">
        <f>(A598-G598)/G598</f>
        <v>17.736960849369609</v>
      </c>
      <c r="C598" s="30" t="s">
        <v>191</v>
      </c>
      <c r="D598" s="6">
        <v>1014243</v>
      </c>
      <c r="E598" s="6">
        <v>52</v>
      </c>
      <c r="F598" s="7" t="s">
        <v>35</v>
      </c>
      <c r="G598" s="6">
        <v>30.14</v>
      </c>
      <c r="I598" s="7" t="s">
        <v>1274</v>
      </c>
      <c r="J598" s="7" t="s">
        <v>406</v>
      </c>
      <c r="K598" s="7" t="s">
        <v>457</v>
      </c>
      <c r="L598" s="7" t="s">
        <v>709</v>
      </c>
      <c r="M598" s="7" t="s">
        <v>416</v>
      </c>
      <c r="N598" s="7" t="s">
        <v>403</v>
      </c>
      <c r="O598" s="7" t="s">
        <v>411</v>
      </c>
      <c r="P598" s="6">
        <v>9044</v>
      </c>
    </row>
    <row r="599" spans="1:16" ht="15" thickBot="1" x14ac:dyDescent="0.35">
      <c r="A599" s="6">
        <v>564.73199999999997</v>
      </c>
      <c r="B599" s="19">
        <f>(A599-G599)/G599</f>
        <v>17.063331627430909</v>
      </c>
      <c r="C599" s="30" t="s">
        <v>54</v>
      </c>
      <c r="D599" s="6">
        <v>1011889</v>
      </c>
      <c r="E599" s="6">
        <v>540</v>
      </c>
      <c r="F599" s="7" t="s">
        <v>25</v>
      </c>
      <c r="G599" s="6">
        <v>31.263999999999999</v>
      </c>
      <c r="I599" s="7" t="s">
        <v>1275</v>
      </c>
      <c r="J599" s="7" t="s">
        <v>438</v>
      </c>
      <c r="K599" s="7" t="s">
        <v>429</v>
      </c>
      <c r="L599" s="7" t="s">
        <v>976</v>
      </c>
      <c r="M599" s="7" t="s">
        <v>420</v>
      </c>
      <c r="N599" s="7" t="s">
        <v>403</v>
      </c>
      <c r="O599" s="7" t="s">
        <v>417</v>
      </c>
      <c r="P599" s="6">
        <v>5108</v>
      </c>
    </row>
    <row r="600" spans="1:16" ht="15" thickBot="1" x14ac:dyDescent="0.35">
      <c r="A600" s="6">
        <v>564.73199999999997</v>
      </c>
      <c r="B600" s="19">
        <f>(A600-G600)/G600</f>
        <v>15.86774193548387</v>
      </c>
      <c r="C600" s="30" t="s">
        <v>98</v>
      </c>
      <c r="D600" s="6">
        <v>1007544</v>
      </c>
      <c r="E600" s="6">
        <v>1682</v>
      </c>
      <c r="F600" s="7" t="s">
        <v>25</v>
      </c>
      <c r="G600" s="6">
        <v>33.479999999999997</v>
      </c>
      <c r="I600" s="7" t="s">
        <v>1276</v>
      </c>
      <c r="J600" s="7" t="s">
        <v>413</v>
      </c>
      <c r="K600" s="7" t="s">
        <v>423</v>
      </c>
      <c r="L600" s="7" t="s">
        <v>446</v>
      </c>
      <c r="M600" s="7" t="s">
        <v>465</v>
      </c>
      <c r="N600" s="7" t="s">
        <v>436</v>
      </c>
      <c r="O600" s="7" t="s">
        <v>411</v>
      </c>
      <c r="P600" s="6">
        <v>2622</v>
      </c>
    </row>
    <row r="601" spans="1:16" ht="15" thickBot="1" x14ac:dyDescent="0.35">
      <c r="A601" s="6">
        <v>564.73199999999997</v>
      </c>
      <c r="B601" s="19">
        <f>(A601-G601)/G601</f>
        <v>183.07170795306388</v>
      </c>
      <c r="C601" s="30" t="s">
        <v>319</v>
      </c>
      <c r="D601" s="6">
        <v>1006537</v>
      </c>
      <c r="E601" s="6">
        <v>349</v>
      </c>
      <c r="F601" s="7" t="s">
        <v>17</v>
      </c>
      <c r="G601" s="6">
        <v>3.0680000000000001</v>
      </c>
      <c r="I601" s="7" t="s">
        <v>1277</v>
      </c>
      <c r="J601" s="7" t="s">
        <v>428</v>
      </c>
      <c r="K601" s="7" t="s">
        <v>433</v>
      </c>
      <c r="L601" s="7" t="s">
        <v>519</v>
      </c>
      <c r="M601" s="7" t="s">
        <v>444</v>
      </c>
      <c r="N601" s="7" t="s">
        <v>410</v>
      </c>
      <c r="O601" s="7" t="s">
        <v>404</v>
      </c>
      <c r="P601" s="6">
        <v>8942</v>
      </c>
    </row>
    <row r="602" spans="1:16" ht="15" thickBot="1" x14ac:dyDescent="0.35">
      <c r="A602" s="6">
        <v>564.73199999999997</v>
      </c>
      <c r="B602" s="19">
        <f>(A602-G602)/G602</f>
        <v>28.309321154245378</v>
      </c>
      <c r="C602" s="30" t="s">
        <v>111</v>
      </c>
      <c r="D602" s="6">
        <v>1006428</v>
      </c>
      <c r="E602" s="6">
        <v>898</v>
      </c>
      <c r="F602" s="7" t="s">
        <v>19</v>
      </c>
      <c r="G602" s="6">
        <v>19.268000000000001</v>
      </c>
      <c r="I602" s="7" t="s">
        <v>1278</v>
      </c>
      <c r="J602" s="7" t="s">
        <v>489</v>
      </c>
      <c r="K602" s="7" t="s">
        <v>457</v>
      </c>
      <c r="L602" s="7" t="s">
        <v>1279</v>
      </c>
      <c r="M602" s="7" t="s">
        <v>425</v>
      </c>
      <c r="N602" s="7" t="s">
        <v>426</v>
      </c>
      <c r="O602" s="7" t="s">
        <v>411</v>
      </c>
      <c r="P602" s="6">
        <v>7233</v>
      </c>
    </row>
    <row r="603" spans="1:16" ht="15" thickBot="1" x14ac:dyDescent="0.35">
      <c r="A603" s="6">
        <v>564.73199999999997</v>
      </c>
      <c r="B603" s="19">
        <f>(A603-G603)/G603</f>
        <v>14.711440017805474</v>
      </c>
      <c r="C603" s="30" t="s">
        <v>223</v>
      </c>
      <c r="D603" s="6">
        <v>1006336</v>
      </c>
      <c r="E603" s="6">
        <v>2634</v>
      </c>
      <c r="F603" s="7" t="s">
        <v>27</v>
      </c>
      <c r="G603" s="6">
        <v>35.944000000000003</v>
      </c>
      <c r="I603" s="7" t="s">
        <v>1280</v>
      </c>
      <c r="J603" s="7" t="s">
        <v>428</v>
      </c>
      <c r="K603" s="7" t="s">
        <v>542</v>
      </c>
      <c r="L603" s="7" t="s">
        <v>935</v>
      </c>
      <c r="M603" s="7" t="s">
        <v>459</v>
      </c>
      <c r="N603" s="7" t="s">
        <v>436</v>
      </c>
      <c r="O603" s="7" t="s">
        <v>404</v>
      </c>
      <c r="P603" s="6">
        <v>6559</v>
      </c>
    </row>
    <row r="604" spans="1:16" ht="15" thickBot="1" x14ac:dyDescent="0.35">
      <c r="A604" s="6">
        <v>564.73199999999997</v>
      </c>
      <c r="B604" s="19">
        <f>(A604-G604)/G604</f>
        <v>7.2116559064735641</v>
      </c>
      <c r="C604" s="30" t="s">
        <v>32</v>
      </c>
      <c r="D604" s="6">
        <v>1016295</v>
      </c>
      <c r="E604" s="6">
        <v>2411</v>
      </c>
      <c r="F604" s="7" t="s">
        <v>17</v>
      </c>
      <c r="G604" s="6">
        <v>68.772000000000006</v>
      </c>
      <c r="I604" s="7" t="s">
        <v>1281</v>
      </c>
      <c r="J604" s="7" t="s">
        <v>428</v>
      </c>
      <c r="K604" s="7" t="s">
        <v>457</v>
      </c>
      <c r="L604" s="7" t="s">
        <v>811</v>
      </c>
      <c r="M604" s="7" t="s">
        <v>416</v>
      </c>
      <c r="N604" s="7" t="s">
        <v>403</v>
      </c>
      <c r="O604" s="7" t="s">
        <v>404</v>
      </c>
      <c r="P604" s="6">
        <v>4134</v>
      </c>
    </row>
    <row r="605" spans="1:16" ht="15" thickBot="1" x14ac:dyDescent="0.35">
      <c r="A605" s="6">
        <v>564.73199999999997</v>
      </c>
      <c r="B605" s="19">
        <f>(A605-G605)/G605</f>
        <v>5.7140479360852199</v>
      </c>
      <c r="C605" s="30" t="s">
        <v>150</v>
      </c>
      <c r="D605" s="6">
        <v>1006939</v>
      </c>
      <c r="E605" s="6">
        <v>2841</v>
      </c>
      <c r="F605" s="7" t="s">
        <v>25</v>
      </c>
      <c r="G605" s="6">
        <v>84.111999999999995</v>
      </c>
      <c r="I605" s="7" t="s">
        <v>1282</v>
      </c>
      <c r="J605" s="7" t="s">
        <v>496</v>
      </c>
      <c r="K605" s="7" t="s">
        <v>457</v>
      </c>
      <c r="L605" s="7" t="s">
        <v>557</v>
      </c>
      <c r="M605" s="7" t="s">
        <v>440</v>
      </c>
      <c r="N605" s="7" t="s">
        <v>426</v>
      </c>
      <c r="O605" s="7" t="s">
        <v>404</v>
      </c>
      <c r="P605" s="6">
        <v>7644</v>
      </c>
    </row>
    <row r="606" spans="1:16" ht="15" thickBot="1" x14ac:dyDescent="0.35">
      <c r="A606" s="6">
        <v>564.73199999999997</v>
      </c>
      <c r="B606" s="19">
        <f>(A606-G606)/G606</f>
        <v>4.7628066451691904</v>
      </c>
      <c r="C606" s="30" t="s">
        <v>298</v>
      </c>
      <c r="D606" s="6">
        <v>1012402</v>
      </c>
      <c r="E606" s="6">
        <v>2742</v>
      </c>
      <c r="F606" s="7" t="s">
        <v>23</v>
      </c>
      <c r="G606" s="6">
        <v>97.995999999999995</v>
      </c>
      <c r="I606" s="7" t="s">
        <v>1283</v>
      </c>
      <c r="J606" s="7" t="s">
        <v>406</v>
      </c>
      <c r="K606" s="7" t="s">
        <v>414</v>
      </c>
      <c r="L606" s="7" t="s">
        <v>419</v>
      </c>
      <c r="M606" s="7" t="s">
        <v>459</v>
      </c>
      <c r="N606" s="7" t="s">
        <v>436</v>
      </c>
      <c r="O606" s="7" t="s">
        <v>411</v>
      </c>
      <c r="P606" s="6">
        <v>7376</v>
      </c>
    </row>
    <row r="607" spans="1:16" ht="15" thickBot="1" x14ac:dyDescent="0.35">
      <c r="A607" s="6">
        <v>564.73199999999997</v>
      </c>
      <c r="B607" s="19">
        <f>(A607-G607)/G607</f>
        <v>4.5100105374077968</v>
      </c>
      <c r="C607" s="30" t="s">
        <v>268</v>
      </c>
      <c r="D607" s="6">
        <v>1012089</v>
      </c>
      <c r="E607" s="6">
        <v>1172</v>
      </c>
      <c r="F607" s="7" t="s">
        <v>21</v>
      </c>
      <c r="G607" s="6">
        <v>102.492</v>
      </c>
      <c r="I607" s="7" t="s">
        <v>1284</v>
      </c>
      <c r="J607" s="7" t="s">
        <v>489</v>
      </c>
      <c r="K607" s="7" t="s">
        <v>400</v>
      </c>
      <c r="L607" s="7" t="s">
        <v>545</v>
      </c>
      <c r="M607" s="7" t="s">
        <v>425</v>
      </c>
      <c r="N607" s="7" t="s">
        <v>426</v>
      </c>
      <c r="O607" s="7" t="s">
        <v>404</v>
      </c>
      <c r="P607" s="6">
        <v>3371</v>
      </c>
    </row>
    <row r="608" spans="1:16" ht="15" thickBot="1" x14ac:dyDescent="0.35">
      <c r="A608" s="6">
        <v>564.73199999999997</v>
      </c>
      <c r="B608" s="19">
        <f>(A608-G608)/G608</f>
        <v>4.5100105374077968</v>
      </c>
      <c r="C608" s="30" t="s">
        <v>72</v>
      </c>
      <c r="D608" s="6">
        <v>1016468</v>
      </c>
      <c r="E608" s="6">
        <v>1055</v>
      </c>
      <c r="F608" s="7" t="s">
        <v>23</v>
      </c>
      <c r="G608" s="6">
        <v>102.492</v>
      </c>
      <c r="I608" s="7" t="s">
        <v>1285</v>
      </c>
      <c r="J608" s="7" t="s">
        <v>456</v>
      </c>
      <c r="K608" s="7" t="s">
        <v>423</v>
      </c>
      <c r="L608" s="7" t="s">
        <v>630</v>
      </c>
      <c r="M608" s="7" t="s">
        <v>465</v>
      </c>
      <c r="N608" s="7" t="s">
        <v>436</v>
      </c>
      <c r="O608" s="7" t="s">
        <v>411</v>
      </c>
      <c r="P608" s="6">
        <v>5136</v>
      </c>
    </row>
    <row r="609" spans="1:16" ht="15" thickBot="1" x14ac:dyDescent="0.35">
      <c r="A609" s="6">
        <v>564.73199999999997</v>
      </c>
      <c r="B609" s="19">
        <f>(A609-G609)/G609</f>
        <v>4.2235829510137641</v>
      </c>
      <c r="C609" s="30" t="s">
        <v>187</v>
      </c>
      <c r="D609" s="6">
        <v>1012315</v>
      </c>
      <c r="E609" s="6">
        <v>2454</v>
      </c>
      <c r="F609" s="7" t="s">
        <v>27</v>
      </c>
      <c r="G609" s="6">
        <v>108.11199999999999</v>
      </c>
      <c r="I609" s="7" t="s">
        <v>1286</v>
      </c>
      <c r="J609" s="7" t="s">
        <v>432</v>
      </c>
      <c r="K609" s="7" t="s">
        <v>433</v>
      </c>
      <c r="L609" s="7" t="s">
        <v>529</v>
      </c>
      <c r="M609" s="7" t="s">
        <v>402</v>
      </c>
      <c r="N609" s="7" t="s">
        <v>403</v>
      </c>
      <c r="O609" s="7" t="s">
        <v>411</v>
      </c>
      <c r="P609" s="6">
        <v>8428</v>
      </c>
    </row>
    <row r="610" spans="1:16" ht="15" thickBot="1" x14ac:dyDescent="0.35">
      <c r="A610" s="6">
        <v>564.73199999999997</v>
      </c>
      <c r="B610" s="19">
        <f>(A610-G610)/G610</f>
        <v>4.1171801377310615</v>
      </c>
      <c r="C610" s="30" t="s">
        <v>29</v>
      </c>
      <c r="D610" s="6">
        <v>1017228</v>
      </c>
      <c r="E610" s="6">
        <v>958</v>
      </c>
      <c r="F610" s="7" t="s">
        <v>23</v>
      </c>
      <c r="G610" s="6">
        <v>110.36</v>
      </c>
      <c r="I610" s="7" t="s">
        <v>1287</v>
      </c>
      <c r="J610" s="7" t="s">
        <v>456</v>
      </c>
      <c r="K610" s="7" t="s">
        <v>457</v>
      </c>
      <c r="L610" s="7" t="s">
        <v>1103</v>
      </c>
      <c r="M610" s="7" t="s">
        <v>447</v>
      </c>
      <c r="N610" s="7" t="s">
        <v>410</v>
      </c>
      <c r="O610" s="7" t="s">
        <v>404</v>
      </c>
      <c r="P610" s="6">
        <v>8864</v>
      </c>
    </row>
    <row r="611" spans="1:16" ht="15" thickBot="1" x14ac:dyDescent="0.35">
      <c r="A611" s="6">
        <v>564.73199999999997</v>
      </c>
      <c r="B611" s="19">
        <f>(A611-G611)/G611</f>
        <v>2.1736501371217911</v>
      </c>
      <c r="C611" s="30" t="s">
        <v>34</v>
      </c>
      <c r="D611" s="6">
        <v>1007966</v>
      </c>
      <c r="E611" s="6">
        <v>1867</v>
      </c>
      <c r="F611" s="7" t="s">
        <v>23</v>
      </c>
      <c r="G611" s="6">
        <v>177.94399999999999</v>
      </c>
      <c r="I611" s="7" t="s">
        <v>1288</v>
      </c>
      <c r="J611" s="7" t="s">
        <v>496</v>
      </c>
      <c r="K611" s="7" t="s">
        <v>429</v>
      </c>
      <c r="L611" s="7" t="s">
        <v>748</v>
      </c>
      <c r="M611" s="7" t="s">
        <v>447</v>
      </c>
      <c r="N611" s="7" t="s">
        <v>410</v>
      </c>
      <c r="O611" s="7" t="s">
        <v>404</v>
      </c>
      <c r="P611" s="6">
        <v>7149</v>
      </c>
    </row>
    <row r="612" spans="1:16" ht="15" thickBot="1" x14ac:dyDescent="0.35">
      <c r="A612" s="6">
        <v>579.19680000000005</v>
      </c>
      <c r="B612" s="19">
        <f>(A612-G612)/G612</f>
        <v>2.2371107285774969</v>
      </c>
      <c r="C612" s="30" t="s">
        <v>53</v>
      </c>
      <c r="D612" s="6">
        <v>1015846</v>
      </c>
      <c r="E612" s="6">
        <v>719</v>
      </c>
      <c r="F612" s="7" t="s">
        <v>25</v>
      </c>
      <c r="G612" s="6">
        <v>178.92400000000001</v>
      </c>
      <c r="I612" s="7" t="s">
        <v>1289</v>
      </c>
      <c r="J612" s="7" t="s">
        <v>399</v>
      </c>
      <c r="K612" s="7" t="s">
        <v>457</v>
      </c>
      <c r="L612" s="7" t="s">
        <v>515</v>
      </c>
      <c r="M612" s="7" t="s">
        <v>409</v>
      </c>
      <c r="N612" s="7" t="s">
        <v>410</v>
      </c>
      <c r="O612" s="7" t="s">
        <v>417</v>
      </c>
      <c r="P612" s="6">
        <v>8013</v>
      </c>
    </row>
    <row r="613" spans="1:16" ht="15" thickBot="1" x14ac:dyDescent="0.35">
      <c r="A613" s="6">
        <v>580.86720000000003</v>
      </c>
      <c r="B613" s="19">
        <f>(A613-G613)/G613</f>
        <v>3.5416583266613291</v>
      </c>
      <c r="C613" s="30" t="s">
        <v>197</v>
      </c>
      <c r="D613" s="6">
        <v>1003267</v>
      </c>
      <c r="E613" s="6">
        <v>1959</v>
      </c>
      <c r="F613" s="7" t="s">
        <v>42</v>
      </c>
      <c r="G613" s="6">
        <v>127.8976</v>
      </c>
      <c r="I613" s="7" t="s">
        <v>1290</v>
      </c>
      <c r="J613" s="7" t="s">
        <v>422</v>
      </c>
      <c r="K613" s="7" t="s">
        <v>442</v>
      </c>
      <c r="L613" s="7" t="s">
        <v>623</v>
      </c>
      <c r="M613" s="7" t="s">
        <v>402</v>
      </c>
      <c r="N613" s="7" t="s">
        <v>403</v>
      </c>
      <c r="O613" s="7" t="s">
        <v>411</v>
      </c>
      <c r="P613" s="6">
        <v>6983</v>
      </c>
    </row>
    <row r="614" spans="1:16" ht="15" thickBot="1" x14ac:dyDescent="0.35">
      <c r="A614" s="6">
        <v>580.86720000000003</v>
      </c>
      <c r="B614" s="19">
        <f>(A614-G614)/G614</f>
        <v>8.4468384074941465</v>
      </c>
      <c r="C614" s="30" t="s">
        <v>82</v>
      </c>
      <c r="D614" s="6">
        <v>1017187</v>
      </c>
      <c r="E614" s="6">
        <v>19</v>
      </c>
      <c r="F614" s="7" t="s">
        <v>23</v>
      </c>
      <c r="G614" s="6">
        <v>61.488</v>
      </c>
      <c r="I614" s="7" t="s">
        <v>1291</v>
      </c>
      <c r="J614" s="7" t="s">
        <v>422</v>
      </c>
      <c r="K614" s="7" t="s">
        <v>542</v>
      </c>
      <c r="L614" s="7" t="s">
        <v>1255</v>
      </c>
      <c r="M614" s="7" t="s">
        <v>416</v>
      </c>
      <c r="N614" s="7" t="s">
        <v>403</v>
      </c>
      <c r="O614" s="7" t="s">
        <v>411</v>
      </c>
      <c r="P614" s="6">
        <v>4265</v>
      </c>
    </row>
    <row r="615" spans="1:16" ht="15" thickBot="1" x14ac:dyDescent="0.35">
      <c r="A615" s="6">
        <v>580.86720000000003</v>
      </c>
      <c r="B615" s="19">
        <f>(A615-G615)/G615</f>
        <v>7.9557076780758562</v>
      </c>
      <c r="C615" s="30" t="s">
        <v>51</v>
      </c>
      <c r="D615" s="6">
        <v>1010205</v>
      </c>
      <c r="E615" s="6">
        <v>2653</v>
      </c>
      <c r="F615" s="7" t="s">
        <v>19</v>
      </c>
      <c r="G615" s="6">
        <v>64.86</v>
      </c>
      <c r="I615" s="7" t="s">
        <v>1292</v>
      </c>
      <c r="J615" s="7" t="s">
        <v>432</v>
      </c>
      <c r="K615" s="7" t="s">
        <v>457</v>
      </c>
      <c r="L615" s="7" t="s">
        <v>1150</v>
      </c>
      <c r="M615" s="7" t="s">
        <v>409</v>
      </c>
      <c r="N615" s="7" t="s">
        <v>410</v>
      </c>
      <c r="O615" s="7" t="s">
        <v>417</v>
      </c>
      <c r="P615" s="6">
        <v>9042</v>
      </c>
    </row>
    <row r="616" spans="1:16" ht="15" thickBot="1" x14ac:dyDescent="0.35">
      <c r="A616" s="6">
        <v>580.86720000000003</v>
      </c>
      <c r="B616" s="19">
        <f>(A616-G616)/G616</f>
        <v>6.9868441315586853</v>
      </c>
      <c r="C616" s="30" t="s">
        <v>320</v>
      </c>
      <c r="D616" s="6">
        <v>1009372</v>
      </c>
      <c r="E616" s="6">
        <v>690</v>
      </c>
      <c r="F616" s="7" t="s">
        <v>31</v>
      </c>
      <c r="G616" s="6">
        <v>72.727999999999994</v>
      </c>
      <c r="I616" s="7" t="s">
        <v>1293</v>
      </c>
      <c r="J616" s="7" t="s">
        <v>489</v>
      </c>
      <c r="K616" s="7" t="s">
        <v>442</v>
      </c>
      <c r="L616" s="7" t="s">
        <v>952</v>
      </c>
      <c r="M616" s="7" t="s">
        <v>440</v>
      </c>
      <c r="N616" s="7" t="s">
        <v>426</v>
      </c>
      <c r="O616" s="7" t="s">
        <v>411</v>
      </c>
      <c r="P616" s="6">
        <v>3856</v>
      </c>
    </row>
    <row r="617" spans="1:16" ht="15" thickBot="1" x14ac:dyDescent="0.35">
      <c r="A617" s="6">
        <v>580.86720000000003</v>
      </c>
      <c r="B617" s="19">
        <f>(A617-G617)/G617</f>
        <v>6.207146756662862</v>
      </c>
      <c r="C617" s="30" t="s">
        <v>244</v>
      </c>
      <c r="D617" s="6">
        <v>1010423</v>
      </c>
      <c r="E617" s="6">
        <v>1390</v>
      </c>
      <c r="F617" s="7" t="s">
        <v>27</v>
      </c>
      <c r="G617" s="6">
        <v>80.596000000000004</v>
      </c>
      <c r="I617" s="7" t="s">
        <v>1294</v>
      </c>
      <c r="J617" s="7" t="s">
        <v>422</v>
      </c>
      <c r="K617" s="7" t="s">
        <v>442</v>
      </c>
      <c r="L617" s="7" t="s">
        <v>792</v>
      </c>
      <c r="M617" s="7" t="s">
        <v>402</v>
      </c>
      <c r="N617" s="7" t="s">
        <v>403</v>
      </c>
      <c r="O617" s="7" t="s">
        <v>411</v>
      </c>
      <c r="P617" s="6">
        <v>3054</v>
      </c>
    </row>
    <row r="618" spans="1:16" ht="15" thickBot="1" x14ac:dyDescent="0.35">
      <c r="A618" s="6">
        <v>580.86720000000003</v>
      </c>
      <c r="B618" s="19">
        <f>(A618-G618)/G618</f>
        <v>5.1010335265944047</v>
      </c>
      <c r="C618" s="30" t="s">
        <v>194</v>
      </c>
      <c r="D618" s="6">
        <v>1010300</v>
      </c>
      <c r="E618" s="6">
        <v>272</v>
      </c>
      <c r="F618" s="7" t="s">
        <v>17</v>
      </c>
      <c r="G618" s="6">
        <v>95.207999999999998</v>
      </c>
      <c r="I618" s="7" t="s">
        <v>1295</v>
      </c>
      <c r="J618" s="7" t="s">
        <v>413</v>
      </c>
      <c r="K618" s="7" t="s">
        <v>414</v>
      </c>
      <c r="L618" s="7" t="s">
        <v>982</v>
      </c>
      <c r="M618" s="7" t="s">
        <v>416</v>
      </c>
      <c r="N618" s="7" t="s">
        <v>403</v>
      </c>
      <c r="O618" s="7" t="s">
        <v>417</v>
      </c>
      <c r="P618" s="6">
        <v>1968</v>
      </c>
    </row>
    <row r="619" spans="1:16" ht="15" thickBot="1" x14ac:dyDescent="0.35">
      <c r="A619" s="6">
        <v>580.86720000000003</v>
      </c>
      <c r="B619" s="19">
        <f>(A619-G619)/G619</f>
        <v>4.0317671517671521</v>
      </c>
      <c r="C619" s="30" t="s">
        <v>239</v>
      </c>
      <c r="D619" s="6">
        <v>1013574</v>
      </c>
      <c r="E619" s="6">
        <v>1636</v>
      </c>
      <c r="F619" s="7" t="s">
        <v>27</v>
      </c>
      <c r="G619" s="6">
        <v>115.44</v>
      </c>
      <c r="I619" s="7" t="s">
        <v>1296</v>
      </c>
      <c r="J619" s="7" t="s">
        <v>399</v>
      </c>
      <c r="K619" s="7" t="s">
        <v>429</v>
      </c>
      <c r="L619" s="7" t="s">
        <v>621</v>
      </c>
      <c r="M619" s="7" t="s">
        <v>459</v>
      </c>
      <c r="N619" s="7" t="s">
        <v>436</v>
      </c>
      <c r="O619" s="7" t="s">
        <v>404</v>
      </c>
      <c r="P619" s="6">
        <v>5354</v>
      </c>
    </row>
    <row r="620" spans="1:16" ht="15" thickBot="1" x14ac:dyDescent="0.35">
      <c r="A620" s="6">
        <v>580.86720000000003</v>
      </c>
      <c r="B620" s="19">
        <f>(A620-G620)/G620</f>
        <v>3.9832469716207415</v>
      </c>
      <c r="C620" s="30" t="s">
        <v>295</v>
      </c>
      <c r="D620" s="6">
        <v>1014042</v>
      </c>
      <c r="E620" s="6">
        <v>2042</v>
      </c>
      <c r="F620" s="7" t="s">
        <v>23</v>
      </c>
      <c r="G620" s="6">
        <v>116.56399999999999</v>
      </c>
      <c r="I620" s="7" t="s">
        <v>1297</v>
      </c>
      <c r="J620" s="7" t="s">
        <v>456</v>
      </c>
      <c r="K620" s="7" t="s">
        <v>407</v>
      </c>
      <c r="L620" s="7" t="s">
        <v>501</v>
      </c>
      <c r="M620" s="7" t="s">
        <v>402</v>
      </c>
      <c r="N620" s="7" t="s">
        <v>403</v>
      </c>
      <c r="O620" s="7" t="s">
        <v>404</v>
      </c>
      <c r="P620" s="6">
        <v>2243</v>
      </c>
    </row>
    <row r="621" spans="1:16" ht="15" thickBot="1" x14ac:dyDescent="0.35">
      <c r="A621" s="6">
        <v>580.86720000000003</v>
      </c>
      <c r="B621" s="19">
        <f>(A621-G621)/G621</f>
        <v>3.9832469716207415</v>
      </c>
      <c r="C621" s="30" t="s">
        <v>275</v>
      </c>
      <c r="D621" s="6">
        <v>1016384</v>
      </c>
      <c r="E621" s="6">
        <v>980</v>
      </c>
      <c r="F621" s="7" t="s">
        <v>23</v>
      </c>
      <c r="G621" s="6">
        <v>116.56399999999999</v>
      </c>
      <c r="I621" s="7" t="s">
        <v>1298</v>
      </c>
      <c r="J621" s="7" t="s">
        <v>489</v>
      </c>
      <c r="K621" s="7" t="s">
        <v>542</v>
      </c>
      <c r="L621" s="7" t="s">
        <v>543</v>
      </c>
      <c r="M621" s="7" t="s">
        <v>447</v>
      </c>
      <c r="N621" s="7" t="s">
        <v>410</v>
      </c>
      <c r="O621" s="7" t="s">
        <v>404</v>
      </c>
      <c r="P621" s="6">
        <v>8453</v>
      </c>
    </row>
    <row r="622" spans="1:16" ht="15" thickBot="1" x14ac:dyDescent="0.35">
      <c r="A622" s="6">
        <v>580.86720000000003</v>
      </c>
      <c r="B622" s="19">
        <f>(A622-G622)/G622</f>
        <v>2.9238239347185822</v>
      </c>
      <c r="C622" s="30" t="s">
        <v>321</v>
      </c>
      <c r="D622" s="6">
        <v>1019603</v>
      </c>
      <c r="E622" s="6">
        <v>2086</v>
      </c>
      <c r="F622" s="7" t="s">
        <v>17</v>
      </c>
      <c r="G622" s="6">
        <v>148.036</v>
      </c>
      <c r="I622" s="7" t="s">
        <v>1299</v>
      </c>
      <c r="J622" s="7" t="s">
        <v>489</v>
      </c>
      <c r="K622" s="7" t="s">
        <v>442</v>
      </c>
      <c r="L622" s="7" t="s">
        <v>952</v>
      </c>
      <c r="M622" s="7" t="s">
        <v>435</v>
      </c>
      <c r="N622" s="7" t="s">
        <v>436</v>
      </c>
      <c r="O622" s="7" t="s">
        <v>404</v>
      </c>
      <c r="P622" s="6">
        <v>7820</v>
      </c>
    </row>
    <row r="623" spans="1:16" ht="15" thickBot="1" x14ac:dyDescent="0.35">
      <c r="A623" s="6">
        <v>580.86720000000003</v>
      </c>
      <c r="B623" s="19">
        <f>(A623-G623)/G623</f>
        <v>2.4520360377493047</v>
      </c>
      <c r="C623" s="30" t="s">
        <v>258</v>
      </c>
      <c r="D623" s="6">
        <v>1011751</v>
      </c>
      <c r="E623" s="6">
        <v>2332</v>
      </c>
      <c r="F623" s="7" t="s">
        <v>25</v>
      </c>
      <c r="G623" s="6">
        <v>168.268</v>
      </c>
      <c r="I623" s="7" t="s">
        <v>1300</v>
      </c>
      <c r="J623" s="7" t="s">
        <v>432</v>
      </c>
      <c r="K623" s="7" t="s">
        <v>400</v>
      </c>
      <c r="L623" s="7" t="s">
        <v>1121</v>
      </c>
      <c r="M623" s="7" t="s">
        <v>402</v>
      </c>
      <c r="N623" s="7" t="s">
        <v>403</v>
      </c>
      <c r="O623" s="7" t="s">
        <v>417</v>
      </c>
      <c r="P623" s="6">
        <v>8196</v>
      </c>
    </row>
    <row r="624" spans="1:16" ht="15" thickBot="1" x14ac:dyDescent="0.35">
      <c r="A624" s="6">
        <v>580.86720000000003</v>
      </c>
      <c r="B624" s="19">
        <f>(A624-G624)/G624</f>
        <v>58.369092395748162</v>
      </c>
      <c r="C624" s="30" t="s">
        <v>70</v>
      </c>
      <c r="D624" s="6">
        <v>1015760</v>
      </c>
      <c r="E624" s="6">
        <v>710</v>
      </c>
      <c r="F624" s="7" t="s">
        <v>23</v>
      </c>
      <c r="G624" s="6">
        <v>9.7840000000000007</v>
      </c>
      <c r="I624" s="7" t="s">
        <v>1301</v>
      </c>
      <c r="J624" s="7" t="s">
        <v>432</v>
      </c>
      <c r="K624" s="7" t="s">
        <v>414</v>
      </c>
      <c r="L624" s="7" t="s">
        <v>661</v>
      </c>
      <c r="M624" s="7" t="s">
        <v>435</v>
      </c>
      <c r="N624" s="7" t="s">
        <v>436</v>
      </c>
      <c r="O624" s="7" t="s">
        <v>404</v>
      </c>
      <c r="P624" s="6">
        <v>1895</v>
      </c>
    </row>
    <row r="625" spans="1:16" ht="15" thickBot="1" x14ac:dyDescent="0.35">
      <c r="A625" s="6">
        <v>580.86720000000003</v>
      </c>
      <c r="B625" s="19">
        <f>(A625-G625)/G625</f>
        <v>54.596018376722817</v>
      </c>
      <c r="C625" s="30" t="s">
        <v>70</v>
      </c>
      <c r="D625" s="6">
        <v>1016935</v>
      </c>
      <c r="E625" s="6">
        <v>124</v>
      </c>
      <c r="F625" s="7" t="s">
        <v>19</v>
      </c>
      <c r="G625" s="6">
        <v>10.448</v>
      </c>
      <c r="I625" s="7" t="s">
        <v>1302</v>
      </c>
      <c r="J625" s="7" t="s">
        <v>428</v>
      </c>
      <c r="K625" s="7" t="s">
        <v>542</v>
      </c>
      <c r="L625" s="7" t="s">
        <v>862</v>
      </c>
      <c r="M625" s="7" t="s">
        <v>444</v>
      </c>
      <c r="N625" s="7" t="s">
        <v>410</v>
      </c>
      <c r="O625" s="7" t="s">
        <v>417</v>
      </c>
      <c r="P625" s="6">
        <v>8157</v>
      </c>
    </row>
    <row r="626" spans="1:16" ht="15" thickBot="1" x14ac:dyDescent="0.35">
      <c r="A626" s="6">
        <v>580.86720000000003</v>
      </c>
      <c r="B626" s="19">
        <f>(A626-G626)/G626</f>
        <v>17.653410404624278</v>
      </c>
      <c r="C626" s="30" t="s">
        <v>116</v>
      </c>
      <c r="D626" s="6">
        <v>1012944</v>
      </c>
      <c r="E626" s="6">
        <v>2172</v>
      </c>
      <c r="F626" s="7" t="s">
        <v>23</v>
      </c>
      <c r="G626" s="6">
        <v>31.14</v>
      </c>
      <c r="I626" s="7" t="s">
        <v>1303</v>
      </c>
      <c r="J626" s="7" t="s">
        <v>399</v>
      </c>
      <c r="K626" s="7" t="s">
        <v>433</v>
      </c>
      <c r="L626" s="7" t="s">
        <v>838</v>
      </c>
      <c r="M626" s="7" t="s">
        <v>435</v>
      </c>
      <c r="N626" s="7" t="s">
        <v>436</v>
      </c>
      <c r="O626" s="7" t="s">
        <v>404</v>
      </c>
      <c r="P626" s="6">
        <v>5222</v>
      </c>
    </row>
    <row r="627" spans="1:16" ht="15" thickBot="1" x14ac:dyDescent="0.35">
      <c r="A627" s="6">
        <v>580.86720000000003</v>
      </c>
      <c r="B627" s="19">
        <f>(A627-G627)/G627</f>
        <v>16.058240338306121</v>
      </c>
      <c r="C627" s="30" t="s">
        <v>322</v>
      </c>
      <c r="D627" s="6">
        <v>1015015</v>
      </c>
      <c r="E627" s="6">
        <v>2534</v>
      </c>
      <c r="F627" s="7" t="s">
        <v>27</v>
      </c>
      <c r="G627" s="6">
        <v>34.052</v>
      </c>
      <c r="I627" s="7" t="s">
        <v>1304</v>
      </c>
      <c r="J627" s="7" t="s">
        <v>413</v>
      </c>
      <c r="K627" s="7" t="s">
        <v>407</v>
      </c>
      <c r="L627" s="7" t="s">
        <v>531</v>
      </c>
      <c r="M627" s="7" t="s">
        <v>435</v>
      </c>
      <c r="N627" s="7" t="s">
        <v>436</v>
      </c>
      <c r="O627" s="7" t="s">
        <v>404</v>
      </c>
      <c r="P627" s="6">
        <v>8341</v>
      </c>
    </row>
    <row r="628" spans="1:16" ht="15" thickBot="1" x14ac:dyDescent="0.35">
      <c r="A628" s="6">
        <v>580.86720000000003</v>
      </c>
      <c r="B628" s="19">
        <f>(A628-G628)/G628</f>
        <v>15.83087621696801</v>
      </c>
      <c r="C628" s="30" t="s">
        <v>187</v>
      </c>
      <c r="D628" s="6">
        <v>1018676</v>
      </c>
      <c r="E628" s="6">
        <v>2328</v>
      </c>
      <c r="F628" s="7" t="s">
        <v>25</v>
      </c>
      <c r="G628" s="6">
        <v>34.512</v>
      </c>
      <c r="I628" s="7" t="s">
        <v>1305</v>
      </c>
      <c r="J628" s="7" t="s">
        <v>456</v>
      </c>
      <c r="K628" s="7" t="s">
        <v>423</v>
      </c>
      <c r="L628" s="7" t="s">
        <v>630</v>
      </c>
      <c r="M628" s="7" t="s">
        <v>478</v>
      </c>
      <c r="N628" s="7" t="s">
        <v>426</v>
      </c>
      <c r="O628" s="7" t="s">
        <v>417</v>
      </c>
      <c r="P628" s="6">
        <v>6768</v>
      </c>
    </row>
    <row r="629" spans="1:16" ht="15" thickBot="1" x14ac:dyDescent="0.35">
      <c r="A629" s="6">
        <v>580.86720000000003</v>
      </c>
      <c r="B629" s="19">
        <f>(A629-G629)/G629</f>
        <v>14.33278428888185</v>
      </c>
      <c r="C629" s="30" t="s">
        <v>115</v>
      </c>
      <c r="D629" s="6">
        <v>1018385</v>
      </c>
      <c r="E629" s="6">
        <v>1659</v>
      </c>
      <c r="F629" s="7" t="s">
        <v>31</v>
      </c>
      <c r="G629" s="6">
        <v>37.884</v>
      </c>
      <c r="I629" s="7" t="s">
        <v>1306</v>
      </c>
      <c r="J629" s="7" t="s">
        <v>489</v>
      </c>
      <c r="K629" s="7" t="s">
        <v>414</v>
      </c>
      <c r="L629" s="7" t="s">
        <v>828</v>
      </c>
      <c r="M629" s="7" t="s">
        <v>440</v>
      </c>
      <c r="N629" s="7" t="s">
        <v>426</v>
      </c>
      <c r="O629" s="7" t="s">
        <v>404</v>
      </c>
      <c r="P629" s="6">
        <v>1565</v>
      </c>
    </row>
    <row r="630" spans="1:16" ht="15" thickBot="1" x14ac:dyDescent="0.35">
      <c r="A630" s="6">
        <v>589.49279999999999</v>
      </c>
      <c r="B630" s="19">
        <f>(A630-G630)/G630</f>
        <v>12.765477302447227</v>
      </c>
      <c r="C630" s="30" t="s">
        <v>125</v>
      </c>
      <c r="D630" s="6">
        <v>1007023</v>
      </c>
      <c r="E630" s="6">
        <v>2446</v>
      </c>
      <c r="F630" s="7" t="s">
        <v>35</v>
      </c>
      <c r="G630" s="6">
        <v>42.823999999999998</v>
      </c>
      <c r="I630" s="7" t="s">
        <v>1307</v>
      </c>
      <c r="J630" s="7" t="s">
        <v>413</v>
      </c>
      <c r="K630" s="7" t="s">
        <v>407</v>
      </c>
      <c r="L630" s="7" t="s">
        <v>531</v>
      </c>
      <c r="M630" s="7" t="s">
        <v>416</v>
      </c>
      <c r="N630" s="7" t="s">
        <v>403</v>
      </c>
      <c r="O630" s="7" t="s">
        <v>411</v>
      </c>
      <c r="P630" s="6">
        <v>9479</v>
      </c>
    </row>
    <row r="631" spans="1:16" ht="15" thickBot="1" x14ac:dyDescent="0.35">
      <c r="A631" s="6">
        <v>593.77535999999998</v>
      </c>
      <c r="B631" s="19">
        <f>(A631-G631)/G631</f>
        <v>2.6964580262161837</v>
      </c>
      <c r="C631" s="30" t="s">
        <v>291</v>
      </c>
      <c r="D631" s="6">
        <v>1003718</v>
      </c>
      <c r="E631" s="6">
        <v>505</v>
      </c>
      <c r="F631" s="7" t="s">
        <v>25</v>
      </c>
      <c r="G631" s="6">
        <v>160.6336</v>
      </c>
      <c r="I631" s="7" t="s">
        <v>1308</v>
      </c>
      <c r="J631" s="7" t="s">
        <v>406</v>
      </c>
      <c r="K631" s="7" t="s">
        <v>414</v>
      </c>
      <c r="L631" s="7" t="s">
        <v>612</v>
      </c>
      <c r="M631" s="7" t="s">
        <v>459</v>
      </c>
      <c r="N631" s="7" t="s">
        <v>436</v>
      </c>
      <c r="O631" s="7" t="s">
        <v>411</v>
      </c>
      <c r="P631" s="6">
        <v>4551</v>
      </c>
    </row>
    <row r="632" spans="1:16" ht="15" thickBot="1" x14ac:dyDescent="0.35">
      <c r="A632" s="6">
        <v>593.77535999999998</v>
      </c>
      <c r="B632" s="19">
        <f>(A632-G632)/G632</f>
        <v>9.9326734423331864</v>
      </c>
      <c r="C632" s="30" t="s">
        <v>323</v>
      </c>
      <c r="D632" s="6">
        <v>1012915</v>
      </c>
      <c r="E632" s="6">
        <v>1418</v>
      </c>
      <c r="F632" s="7" t="s">
        <v>87</v>
      </c>
      <c r="G632" s="6">
        <v>54.311999999999998</v>
      </c>
      <c r="I632" s="7" t="s">
        <v>1309</v>
      </c>
      <c r="J632" s="7" t="s">
        <v>399</v>
      </c>
      <c r="K632" s="7" t="s">
        <v>407</v>
      </c>
      <c r="L632" s="7" t="s">
        <v>1032</v>
      </c>
      <c r="M632" s="7" t="s">
        <v>402</v>
      </c>
      <c r="N632" s="7" t="s">
        <v>403</v>
      </c>
      <c r="O632" s="7" t="s">
        <v>404</v>
      </c>
      <c r="P632" s="6">
        <v>7720</v>
      </c>
    </row>
    <row r="633" spans="1:16" ht="15" thickBot="1" x14ac:dyDescent="0.35">
      <c r="A633" s="6">
        <v>593.77535999999998</v>
      </c>
      <c r="B633" s="19">
        <f>(A633-G633)/G633</f>
        <v>4.6008089345004519</v>
      </c>
      <c r="C633" s="30" t="s">
        <v>235</v>
      </c>
      <c r="D633" s="6">
        <v>1011536</v>
      </c>
      <c r="E633" s="6">
        <v>990</v>
      </c>
      <c r="F633" s="7" t="s">
        <v>87</v>
      </c>
      <c r="G633" s="6">
        <v>106.01600000000001</v>
      </c>
      <c r="I633" s="7" t="s">
        <v>1310</v>
      </c>
      <c r="J633" s="7" t="s">
        <v>438</v>
      </c>
      <c r="K633" s="7" t="s">
        <v>429</v>
      </c>
      <c r="L633" s="7" t="s">
        <v>818</v>
      </c>
      <c r="M633" s="7" t="s">
        <v>465</v>
      </c>
      <c r="N633" s="7" t="s">
        <v>436</v>
      </c>
      <c r="O633" s="7" t="s">
        <v>417</v>
      </c>
      <c r="P633" s="6">
        <v>6663</v>
      </c>
    </row>
    <row r="634" spans="1:16" ht="15" thickBot="1" x14ac:dyDescent="0.35">
      <c r="A634" s="6">
        <v>597.00239999999997</v>
      </c>
      <c r="B634" s="19">
        <f>(A634-G634)/G634</f>
        <v>18.441266119577961</v>
      </c>
      <c r="C634" s="30" t="s">
        <v>324</v>
      </c>
      <c r="D634" s="6">
        <v>1017489</v>
      </c>
      <c r="E634" s="6">
        <v>1244</v>
      </c>
      <c r="F634" s="7" t="s">
        <v>87</v>
      </c>
      <c r="G634" s="6">
        <v>30.707999999999998</v>
      </c>
      <c r="I634" s="7" t="s">
        <v>1311</v>
      </c>
      <c r="J634" s="7" t="s">
        <v>489</v>
      </c>
      <c r="K634" s="7" t="s">
        <v>429</v>
      </c>
      <c r="L634" s="7" t="s">
        <v>891</v>
      </c>
      <c r="M634" s="7" t="s">
        <v>402</v>
      </c>
      <c r="N634" s="7" t="s">
        <v>403</v>
      </c>
      <c r="O634" s="7" t="s">
        <v>404</v>
      </c>
      <c r="P634" s="6">
        <v>6222</v>
      </c>
    </row>
    <row r="635" spans="1:16" ht="15" thickBot="1" x14ac:dyDescent="0.35">
      <c r="A635" s="6">
        <v>597.00239999999997</v>
      </c>
      <c r="B635" s="19">
        <f>(A635-G635)/G635</f>
        <v>111.64196226415095</v>
      </c>
      <c r="C635" s="30" t="s">
        <v>192</v>
      </c>
      <c r="D635" s="6">
        <v>1006435</v>
      </c>
      <c r="E635" s="6">
        <v>967</v>
      </c>
      <c r="F635" s="7" t="s">
        <v>21</v>
      </c>
      <c r="G635" s="6">
        <v>5.3</v>
      </c>
      <c r="I635" s="7" t="s">
        <v>1312</v>
      </c>
      <c r="J635" s="7" t="s">
        <v>406</v>
      </c>
      <c r="K635" s="7" t="s">
        <v>457</v>
      </c>
      <c r="L635" s="7" t="s">
        <v>709</v>
      </c>
      <c r="M635" s="7" t="s">
        <v>416</v>
      </c>
      <c r="N635" s="7" t="s">
        <v>403</v>
      </c>
      <c r="O635" s="7" t="s">
        <v>404</v>
      </c>
      <c r="P635" s="6">
        <v>8503</v>
      </c>
    </row>
    <row r="636" spans="1:16" ht="15" thickBot="1" x14ac:dyDescent="0.35">
      <c r="A636" s="6">
        <v>597.00239999999997</v>
      </c>
      <c r="B636" s="19">
        <f>(A636-G636)/G636</f>
        <v>3.5699684619859764</v>
      </c>
      <c r="C636" s="30" t="s">
        <v>150</v>
      </c>
      <c r="D636" s="6">
        <v>1013518</v>
      </c>
      <c r="E636" s="6">
        <v>2152</v>
      </c>
      <c r="F636" s="7" t="s">
        <v>31</v>
      </c>
      <c r="G636" s="6">
        <v>130.636</v>
      </c>
      <c r="I636" s="7" t="s">
        <v>1313</v>
      </c>
      <c r="J636" s="7" t="s">
        <v>489</v>
      </c>
      <c r="K636" s="7" t="s">
        <v>461</v>
      </c>
      <c r="L636" s="7" t="s">
        <v>578</v>
      </c>
      <c r="M636" s="7" t="s">
        <v>444</v>
      </c>
      <c r="N636" s="7" t="s">
        <v>410</v>
      </c>
      <c r="O636" s="7" t="s">
        <v>417</v>
      </c>
      <c r="P636" s="6">
        <v>5834</v>
      </c>
    </row>
    <row r="637" spans="1:16" ht="15" thickBot="1" x14ac:dyDescent="0.35">
      <c r="A637" s="6">
        <v>597.00239999999997</v>
      </c>
      <c r="B637" s="19">
        <f>(A637-G637)/G637</f>
        <v>2.632373627978291</v>
      </c>
      <c r="C637" s="30" t="s">
        <v>261</v>
      </c>
      <c r="D637" s="6">
        <v>1012424</v>
      </c>
      <c r="E637" s="6">
        <v>2353</v>
      </c>
      <c r="F637" s="7" t="s">
        <v>35</v>
      </c>
      <c r="G637" s="6">
        <v>164.35599999999999</v>
      </c>
      <c r="I637" s="7" t="s">
        <v>1314</v>
      </c>
      <c r="J637" s="7" t="s">
        <v>489</v>
      </c>
      <c r="K637" s="7" t="s">
        <v>429</v>
      </c>
      <c r="L637" s="7" t="s">
        <v>1315</v>
      </c>
      <c r="M637" s="7" t="s">
        <v>402</v>
      </c>
      <c r="N637" s="7" t="s">
        <v>403</v>
      </c>
      <c r="O637" s="7" t="s">
        <v>404</v>
      </c>
      <c r="P637" s="6">
        <v>5117</v>
      </c>
    </row>
    <row r="638" spans="1:16" ht="15" thickBot="1" x14ac:dyDescent="0.35">
      <c r="A638" s="6">
        <v>597.00239999999997</v>
      </c>
      <c r="B638" s="19">
        <f>(A638-G638)/G638</f>
        <v>2.1020202020202019</v>
      </c>
      <c r="C638" s="30" t="s">
        <v>58</v>
      </c>
      <c r="D638" s="6">
        <v>1012384</v>
      </c>
      <c r="E638" s="6">
        <v>131</v>
      </c>
      <c r="F638" s="7" t="s">
        <v>19</v>
      </c>
      <c r="G638" s="6">
        <v>192.45599999999999</v>
      </c>
      <c r="I638" s="7" t="s">
        <v>1316</v>
      </c>
      <c r="J638" s="7" t="s">
        <v>438</v>
      </c>
      <c r="K638" s="7" t="s">
        <v>442</v>
      </c>
      <c r="L638" s="7" t="s">
        <v>771</v>
      </c>
      <c r="M638" s="7" t="s">
        <v>409</v>
      </c>
      <c r="N638" s="7" t="s">
        <v>410</v>
      </c>
      <c r="O638" s="7" t="s">
        <v>404</v>
      </c>
      <c r="P638" s="6">
        <v>1502</v>
      </c>
    </row>
    <row r="639" spans="1:16" ht="15" thickBot="1" x14ac:dyDescent="0.35">
      <c r="A639" s="6">
        <v>597.00239999999997</v>
      </c>
      <c r="B639" s="19">
        <f>(A639-G639)/G639</f>
        <v>2.0840086785824976</v>
      </c>
      <c r="C639" s="30" t="s">
        <v>38</v>
      </c>
      <c r="D639" s="6">
        <v>1012080</v>
      </c>
      <c r="E639" s="6">
        <v>2154</v>
      </c>
      <c r="F639" s="7" t="s">
        <v>25</v>
      </c>
      <c r="G639" s="6">
        <v>193.58</v>
      </c>
      <c r="I639" s="7" t="s">
        <v>1317</v>
      </c>
      <c r="J639" s="7" t="s">
        <v>456</v>
      </c>
      <c r="K639" s="7" t="s">
        <v>442</v>
      </c>
      <c r="L639" s="7" t="s">
        <v>499</v>
      </c>
      <c r="M639" s="7" t="s">
        <v>440</v>
      </c>
      <c r="N639" s="7" t="s">
        <v>426</v>
      </c>
      <c r="O639" s="7" t="s">
        <v>417</v>
      </c>
      <c r="P639" s="6">
        <v>3483</v>
      </c>
    </row>
    <row r="640" spans="1:16" ht="15" thickBot="1" x14ac:dyDescent="0.35">
      <c r="A640" s="6">
        <v>597.00239999999997</v>
      </c>
      <c r="B640" s="19">
        <f>(A640-G640)/G640</f>
        <v>2.0840086785824976</v>
      </c>
      <c r="C640" s="30" t="s">
        <v>88</v>
      </c>
      <c r="D640" s="6">
        <v>1015680</v>
      </c>
      <c r="E640" s="6">
        <v>1489</v>
      </c>
      <c r="F640" s="7" t="s">
        <v>23</v>
      </c>
      <c r="G640" s="6">
        <v>193.58</v>
      </c>
      <c r="I640" s="7" t="s">
        <v>1318</v>
      </c>
      <c r="J640" s="7" t="s">
        <v>406</v>
      </c>
      <c r="K640" s="7" t="s">
        <v>433</v>
      </c>
      <c r="L640" s="7" t="s">
        <v>912</v>
      </c>
      <c r="M640" s="7" t="s">
        <v>420</v>
      </c>
      <c r="N640" s="7" t="s">
        <v>403</v>
      </c>
      <c r="O640" s="7" t="s">
        <v>411</v>
      </c>
      <c r="P640" s="6">
        <v>6164</v>
      </c>
    </row>
    <row r="641" spans="1:16" ht="15" thickBot="1" x14ac:dyDescent="0.35">
      <c r="A641" s="6">
        <v>597.00239999999997</v>
      </c>
      <c r="B641" s="19">
        <f>(A641-G641)/G641</f>
        <v>1.9970000000000001</v>
      </c>
      <c r="C641" s="30" t="s">
        <v>179</v>
      </c>
      <c r="D641" s="6">
        <v>1013764</v>
      </c>
      <c r="E641" s="6">
        <v>1135</v>
      </c>
      <c r="F641" s="7" t="s">
        <v>27</v>
      </c>
      <c r="G641" s="6">
        <v>199.2</v>
      </c>
      <c r="I641" s="7" t="s">
        <v>1319</v>
      </c>
      <c r="J641" s="7" t="s">
        <v>438</v>
      </c>
      <c r="K641" s="7" t="s">
        <v>414</v>
      </c>
      <c r="L641" s="7" t="s">
        <v>1320</v>
      </c>
      <c r="M641" s="7" t="s">
        <v>447</v>
      </c>
      <c r="N641" s="7" t="s">
        <v>410</v>
      </c>
      <c r="O641" s="7" t="s">
        <v>404</v>
      </c>
      <c r="P641" s="6">
        <v>2596</v>
      </c>
    </row>
    <row r="642" spans="1:16" ht="15" thickBot="1" x14ac:dyDescent="0.35">
      <c r="A642" s="6">
        <v>597.00239999999997</v>
      </c>
      <c r="B642" s="19">
        <f>(A642-G642)/G642</f>
        <v>1.9635558556054167</v>
      </c>
      <c r="C642" s="30" t="s">
        <v>98</v>
      </c>
      <c r="D642" s="6">
        <v>1019154</v>
      </c>
      <c r="E642" s="6">
        <v>1879</v>
      </c>
      <c r="F642" s="7" t="s">
        <v>17</v>
      </c>
      <c r="G642" s="6">
        <v>201.44800000000001</v>
      </c>
      <c r="I642" s="7" t="s">
        <v>1321</v>
      </c>
      <c r="J642" s="7" t="s">
        <v>422</v>
      </c>
      <c r="K642" s="7" t="s">
        <v>414</v>
      </c>
      <c r="L642" s="7" t="s">
        <v>627</v>
      </c>
      <c r="M642" s="7" t="s">
        <v>409</v>
      </c>
      <c r="N642" s="7" t="s">
        <v>410</v>
      </c>
      <c r="O642" s="7" t="s">
        <v>417</v>
      </c>
      <c r="P642" s="6">
        <v>1185</v>
      </c>
    </row>
    <row r="643" spans="1:16" ht="15" thickBot="1" x14ac:dyDescent="0.35">
      <c r="A643" s="6">
        <v>597.00239999999997</v>
      </c>
      <c r="B643" s="19">
        <f>(A643-G643)/G643</f>
        <v>23.391338453995751</v>
      </c>
      <c r="C643" s="30" t="s">
        <v>325</v>
      </c>
      <c r="D643" s="6">
        <v>1017480</v>
      </c>
      <c r="E643" s="6">
        <v>901</v>
      </c>
      <c r="F643" s="7" t="s">
        <v>42</v>
      </c>
      <c r="G643" s="6">
        <v>24.475999999999999</v>
      </c>
      <c r="I643" s="7" t="s">
        <v>1322</v>
      </c>
      <c r="J643" s="7" t="s">
        <v>413</v>
      </c>
      <c r="K643" s="7" t="s">
        <v>433</v>
      </c>
      <c r="L643" s="7" t="s">
        <v>519</v>
      </c>
      <c r="M643" s="7" t="s">
        <v>478</v>
      </c>
      <c r="N643" s="7" t="s">
        <v>426</v>
      </c>
      <c r="O643" s="7" t="s">
        <v>411</v>
      </c>
      <c r="P643" s="6">
        <v>2257</v>
      </c>
    </row>
    <row r="644" spans="1:16" ht="15" thickBot="1" x14ac:dyDescent="0.35">
      <c r="A644" s="6">
        <v>597.00239999999997</v>
      </c>
      <c r="B644" s="19">
        <f>(A644-G644)/G644</f>
        <v>22.720692943420215</v>
      </c>
      <c r="C644" s="30" t="s">
        <v>244</v>
      </c>
      <c r="D644" s="6">
        <v>1008378</v>
      </c>
      <c r="E644" s="6">
        <v>1107</v>
      </c>
      <c r="F644" s="7" t="s">
        <v>35</v>
      </c>
      <c r="G644" s="6">
        <v>25.167999999999999</v>
      </c>
      <c r="I644" s="7" t="s">
        <v>1323</v>
      </c>
      <c r="J644" s="7" t="s">
        <v>432</v>
      </c>
      <c r="K644" s="7" t="s">
        <v>429</v>
      </c>
      <c r="L644" s="7" t="s">
        <v>582</v>
      </c>
      <c r="M644" s="7" t="s">
        <v>478</v>
      </c>
      <c r="N644" s="7" t="s">
        <v>426</v>
      </c>
      <c r="O644" s="7" t="s">
        <v>411</v>
      </c>
      <c r="P644" s="6">
        <v>4722</v>
      </c>
    </row>
    <row r="645" spans="1:16" ht="15" thickBot="1" x14ac:dyDescent="0.35">
      <c r="A645" s="6">
        <v>597.00239999999997</v>
      </c>
      <c r="B645" s="19">
        <f>(A645-G645)/G645</f>
        <v>14.986568123393313</v>
      </c>
      <c r="C645" s="30" t="s">
        <v>63</v>
      </c>
      <c r="D645" s="6">
        <v>1013354</v>
      </c>
      <c r="E645" s="6">
        <v>169</v>
      </c>
      <c r="F645" s="7" t="s">
        <v>31</v>
      </c>
      <c r="G645" s="6">
        <v>37.344000000000001</v>
      </c>
      <c r="I645" s="7" t="s">
        <v>1324</v>
      </c>
      <c r="J645" s="7" t="s">
        <v>406</v>
      </c>
      <c r="K645" s="7" t="s">
        <v>457</v>
      </c>
      <c r="L645" s="7" t="s">
        <v>868</v>
      </c>
      <c r="M645" s="7" t="s">
        <v>402</v>
      </c>
      <c r="N645" s="7" t="s">
        <v>403</v>
      </c>
      <c r="O645" s="7" t="s">
        <v>417</v>
      </c>
      <c r="P645" s="6">
        <v>6811</v>
      </c>
    </row>
    <row r="646" spans="1:16" ht="15" thickBot="1" x14ac:dyDescent="0.35">
      <c r="A646" s="6">
        <v>597.00239999999997</v>
      </c>
      <c r="B646" s="19">
        <f>(A646-G646)/G646</f>
        <v>13.44267466615057</v>
      </c>
      <c r="C646" s="30" t="s">
        <v>292</v>
      </c>
      <c r="D646" s="6">
        <v>1014942</v>
      </c>
      <c r="E646" s="6">
        <v>611</v>
      </c>
      <c r="F646" s="7" t="s">
        <v>42</v>
      </c>
      <c r="G646" s="6">
        <v>41.335999999999999</v>
      </c>
      <c r="I646" s="7" t="s">
        <v>1325</v>
      </c>
      <c r="J646" s="7" t="s">
        <v>438</v>
      </c>
      <c r="K646" s="7" t="s">
        <v>414</v>
      </c>
      <c r="L646" s="7" t="s">
        <v>879</v>
      </c>
      <c r="M646" s="7" t="s">
        <v>459</v>
      </c>
      <c r="N646" s="7" t="s">
        <v>436</v>
      </c>
      <c r="O646" s="7" t="s">
        <v>411</v>
      </c>
      <c r="P646" s="6">
        <v>2184</v>
      </c>
    </row>
    <row r="647" spans="1:16" ht="15" thickBot="1" x14ac:dyDescent="0.35">
      <c r="A647" s="6">
        <v>597.00239999999997</v>
      </c>
      <c r="B647" s="19">
        <f>(A647-G647)/G647</f>
        <v>33.887938288920061</v>
      </c>
      <c r="C647" s="30" t="s">
        <v>30</v>
      </c>
      <c r="D647" s="6">
        <v>1015464</v>
      </c>
      <c r="E647" s="6">
        <v>2675</v>
      </c>
      <c r="F647" s="7" t="s">
        <v>35</v>
      </c>
      <c r="G647" s="6">
        <v>17.111999999999998</v>
      </c>
      <c r="I647" s="7" t="s">
        <v>1326</v>
      </c>
      <c r="J647" s="7" t="s">
        <v>422</v>
      </c>
      <c r="K647" s="7" t="s">
        <v>542</v>
      </c>
      <c r="L647" s="7" t="s">
        <v>1327</v>
      </c>
      <c r="M647" s="7" t="s">
        <v>440</v>
      </c>
      <c r="N647" s="7" t="s">
        <v>426</v>
      </c>
      <c r="O647" s="7" t="s">
        <v>404</v>
      </c>
      <c r="P647" s="6">
        <v>1502</v>
      </c>
    </row>
    <row r="648" spans="1:16" ht="15" thickBot="1" x14ac:dyDescent="0.35">
      <c r="A648" s="6">
        <v>597.00239999999997</v>
      </c>
      <c r="B648" s="19">
        <f>(A648-G648)/G648</f>
        <v>30.661137038608395</v>
      </c>
      <c r="C648" s="30" t="s">
        <v>113</v>
      </c>
      <c r="D648" s="6">
        <v>1016363</v>
      </c>
      <c r="E648" s="6">
        <v>2034</v>
      </c>
      <c r="F648" s="7" t="s">
        <v>35</v>
      </c>
      <c r="G648" s="6">
        <v>18.856000000000002</v>
      </c>
      <c r="I648" s="7" t="s">
        <v>1328</v>
      </c>
      <c r="J648" s="7" t="s">
        <v>399</v>
      </c>
      <c r="K648" s="7" t="s">
        <v>414</v>
      </c>
      <c r="L648" s="7" t="s">
        <v>1015</v>
      </c>
      <c r="M648" s="7" t="s">
        <v>420</v>
      </c>
      <c r="N648" s="7" t="s">
        <v>403</v>
      </c>
      <c r="O648" s="7" t="s">
        <v>411</v>
      </c>
      <c r="P648" s="6">
        <v>2450</v>
      </c>
    </row>
    <row r="649" spans="1:16" ht="15" thickBot="1" x14ac:dyDescent="0.35">
      <c r="A649" s="6">
        <v>597.00239999999997</v>
      </c>
      <c r="B649" s="19">
        <f>(A649-G649)/G649</f>
        <v>27.288589840788475</v>
      </c>
      <c r="C649" s="30" t="s">
        <v>55</v>
      </c>
      <c r="D649" s="6">
        <v>1019040</v>
      </c>
      <c r="E649" s="6">
        <v>763</v>
      </c>
      <c r="F649" s="7" t="s">
        <v>35</v>
      </c>
      <c r="G649" s="6">
        <v>21.103999999999999</v>
      </c>
      <c r="I649" s="7" t="s">
        <v>1329</v>
      </c>
      <c r="J649" s="7" t="s">
        <v>428</v>
      </c>
      <c r="K649" s="7" t="s">
        <v>433</v>
      </c>
      <c r="L649" s="7" t="s">
        <v>449</v>
      </c>
      <c r="M649" s="7" t="s">
        <v>409</v>
      </c>
      <c r="N649" s="7" t="s">
        <v>410</v>
      </c>
      <c r="O649" s="7" t="s">
        <v>417</v>
      </c>
      <c r="P649" s="6">
        <v>6667</v>
      </c>
    </row>
    <row r="650" spans="1:16" ht="15" thickBot="1" x14ac:dyDescent="0.35">
      <c r="A650" s="6">
        <v>597.00239999999997</v>
      </c>
      <c r="B650" s="19">
        <f>(A650-G650)/G650</f>
        <v>17.818635733198839</v>
      </c>
      <c r="C650" s="30" t="s">
        <v>190</v>
      </c>
      <c r="D650" s="6">
        <v>1014398</v>
      </c>
      <c r="E650" s="6">
        <v>1257</v>
      </c>
      <c r="F650" s="7" t="s">
        <v>17</v>
      </c>
      <c r="G650" s="6">
        <v>31.724</v>
      </c>
      <c r="I650" s="7" t="s">
        <v>1330</v>
      </c>
      <c r="J650" s="7" t="s">
        <v>438</v>
      </c>
      <c r="K650" s="7" t="s">
        <v>414</v>
      </c>
      <c r="L650" s="7" t="s">
        <v>1320</v>
      </c>
      <c r="M650" s="7" t="s">
        <v>447</v>
      </c>
      <c r="N650" s="7" t="s">
        <v>410</v>
      </c>
      <c r="O650" s="7" t="s">
        <v>404</v>
      </c>
      <c r="P650" s="6">
        <v>2865</v>
      </c>
    </row>
    <row r="651" spans="1:16" ht="15" thickBot="1" x14ac:dyDescent="0.35">
      <c r="A651" s="6">
        <v>597.00239999999997</v>
      </c>
      <c r="B651" s="19">
        <f>(A651-G651)/G651</f>
        <v>11.28804544706076</v>
      </c>
      <c r="C651" s="30" t="s">
        <v>302</v>
      </c>
      <c r="D651" s="6">
        <v>1012572</v>
      </c>
      <c r="E651" s="6">
        <v>1460</v>
      </c>
      <c r="F651" s="7" t="s">
        <v>17</v>
      </c>
      <c r="G651" s="6">
        <v>48.584000000000003</v>
      </c>
      <c r="I651" s="7" t="s">
        <v>1331</v>
      </c>
      <c r="J651" s="7" t="s">
        <v>399</v>
      </c>
      <c r="K651" s="7" t="s">
        <v>542</v>
      </c>
      <c r="L651" s="7" t="s">
        <v>694</v>
      </c>
      <c r="M651" s="7" t="s">
        <v>435</v>
      </c>
      <c r="N651" s="7" t="s">
        <v>436</v>
      </c>
      <c r="O651" s="7" t="s">
        <v>404</v>
      </c>
      <c r="P651" s="6">
        <v>9018</v>
      </c>
    </row>
    <row r="652" spans="1:16" ht="15" thickBot="1" x14ac:dyDescent="0.35">
      <c r="A652" s="6">
        <v>597.00239999999997</v>
      </c>
      <c r="B652" s="19">
        <f>(A652-G652)/G652</f>
        <v>10.744617563739377</v>
      </c>
      <c r="C652" s="30" t="s">
        <v>326</v>
      </c>
      <c r="D652" s="6">
        <v>1016395</v>
      </c>
      <c r="E652" s="6">
        <v>80</v>
      </c>
      <c r="F652" s="7" t="s">
        <v>21</v>
      </c>
      <c r="G652" s="6">
        <v>50.832000000000001</v>
      </c>
      <c r="I652" s="7" t="s">
        <v>1332</v>
      </c>
      <c r="J652" s="7" t="s">
        <v>406</v>
      </c>
      <c r="K652" s="7" t="s">
        <v>414</v>
      </c>
      <c r="L652" s="7" t="s">
        <v>419</v>
      </c>
      <c r="M652" s="7" t="s">
        <v>459</v>
      </c>
      <c r="N652" s="7" t="s">
        <v>436</v>
      </c>
      <c r="O652" s="7" t="s">
        <v>417</v>
      </c>
      <c r="P652" s="6">
        <v>1612</v>
      </c>
    </row>
    <row r="653" spans="1:16" ht="15" thickBot="1" x14ac:dyDescent="0.35">
      <c r="A653" s="6">
        <v>597.00239999999997</v>
      </c>
      <c r="B653" s="19">
        <f>(A653-G653)/G653</f>
        <v>10.013991587336728</v>
      </c>
      <c r="C653" s="30" t="s">
        <v>147</v>
      </c>
      <c r="D653" s="6">
        <v>1016264</v>
      </c>
      <c r="E653" s="6">
        <v>2668</v>
      </c>
      <c r="F653" s="7" t="s">
        <v>35</v>
      </c>
      <c r="G653" s="6">
        <v>54.204000000000001</v>
      </c>
      <c r="I653" s="7" t="s">
        <v>1333</v>
      </c>
      <c r="J653" s="7" t="s">
        <v>438</v>
      </c>
      <c r="K653" s="7" t="s">
        <v>407</v>
      </c>
      <c r="L653" s="7" t="s">
        <v>757</v>
      </c>
      <c r="M653" s="7" t="s">
        <v>459</v>
      </c>
      <c r="N653" s="7" t="s">
        <v>436</v>
      </c>
      <c r="O653" s="7" t="s">
        <v>417</v>
      </c>
      <c r="P653" s="6">
        <v>3551</v>
      </c>
    </row>
    <row r="654" spans="1:16" ht="15" thickBot="1" x14ac:dyDescent="0.35">
      <c r="A654" s="6">
        <v>597.00239999999997</v>
      </c>
      <c r="B654" s="19">
        <f>(A654-G654)/G654</f>
        <v>8.281753731343283</v>
      </c>
      <c r="C654" s="30" t="s">
        <v>94</v>
      </c>
      <c r="D654" s="6">
        <v>1015134</v>
      </c>
      <c r="E654" s="6">
        <v>1801</v>
      </c>
      <c r="F654" s="7" t="s">
        <v>21</v>
      </c>
      <c r="G654" s="6">
        <v>64.319999999999993</v>
      </c>
      <c r="I654" s="7" t="s">
        <v>1334</v>
      </c>
      <c r="J654" s="7" t="s">
        <v>422</v>
      </c>
      <c r="K654" s="7" t="s">
        <v>400</v>
      </c>
      <c r="L654" s="7" t="s">
        <v>761</v>
      </c>
      <c r="M654" s="7" t="s">
        <v>425</v>
      </c>
      <c r="N654" s="7" t="s">
        <v>426</v>
      </c>
      <c r="O654" s="7" t="s">
        <v>404</v>
      </c>
      <c r="P654" s="6">
        <v>2538</v>
      </c>
    </row>
    <row r="655" spans="1:16" ht="15" thickBot="1" x14ac:dyDescent="0.35">
      <c r="A655" s="6">
        <v>597.00239999999997</v>
      </c>
      <c r="B655" s="19">
        <f>(A655-G655)/G655</f>
        <v>6.4573098830818418</v>
      </c>
      <c r="C655" s="30" t="s">
        <v>204</v>
      </c>
      <c r="D655" s="6">
        <v>1017539</v>
      </c>
      <c r="E655" s="6">
        <v>1698</v>
      </c>
      <c r="F655" s="7" t="s">
        <v>19</v>
      </c>
      <c r="G655" s="6">
        <v>80.055999999999997</v>
      </c>
      <c r="I655" s="7" t="s">
        <v>1335</v>
      </c>
      <c r="J655" s="7" t="s">
        <v>438</v>
      </c>
      <c r="K655" s="7" t="s">
        <v>542</v>
      </c>
      <c r="L655" s="7" t="s">
        <v>846</v>
      </c>
      <c r="M655" s="7" t="s">
        <v>465</v>
      </c>
      <c r="N655" s="7" t="s">
        <v>436</v>
      </c>
      <c r="O655" s="7" t="s">
        <v>404</v>
      </c>
      <c r="P655" s="6">
        <v>1732</v>
      </c>
    </row>
    <row r="656" spans="1:16" ht="15" thickBot="1" x14ac:dyDescent="0.35">
      <c r="A656" s="6">
        <v>613.13760000000002</v>
      </c>
      <c r="B656" s="19">
        <f>(A656-G656)/G656</f>
        <v>5.1830664353999438</v>
      </c>
      <c r="C656" s="30" t="s">
        <v>291</v>
      </c>
      <c r="D656" s="6">
        <v>1010777</v>
      </c>
      <c r="E656" s="6">
        <v>2054</v>
      </c>
      <c r="F656" s="7" t="s">
        <v>42</v>
      </c>
      <c r="G656" s="6">
        <v>99.164000000000001</v>
      </c>
      <c r="I656" s="7" t="s">
        <v>1336</v>
      </c>
      <c r="J656" s="7" t="s">
        <v>428</v>
      </c>
      <c r="K656" s="7" t="s">
        <v>400</v>
      </c>
      <c r="L656" s="7" t="s">
        <v>619</v>
      </c>
      <c r="M656" s="7" t="s">
        <v>402</v>
      </c>
      <c r="N656" s="7" t="s">
        <v>403</v>
      </c>
      <c r="O656" s="7" t="s">
        <v>411</v>
      </c>
      <c r="P656" s="6">
        <v>7683</v>
      </c>
    </row>
    <row r="657" spans="1:16" ht="15" thickBot="1" x14ac:dyDescent="0.35">
      <c r="A657" s="6">
        <v>613.13760000000002</v>
      </c>
      <c r="B657" s="19">
        <f>(A657-G657)/G657</f>
        <v>5.0113886819090947</v>
      </c>
      <c r="C657" s="30" t="s">
        <v>327</v>
      </c>
      <c r="D657" s="6">
        <v>1011541</v>
      </c>
      <c r="E657" s="6">
        <v>255</v>
      </c>
      <c r="F657" s="7" t="s">
        <v>25</v>
      </c>
      <c r="G657" s="6">
        <v>101.996</v>
      </c>
      <c r="I657" s="7" t="s">
        <v>1337</v>
      </c>
      <c r="J657" s="7" t="s">
        <v>428</v>
      </c>
      <c r="K657" s="7" t="s">
        <v>423</v>
      </c>
      <c r="L657" s="7" t="s">
        <v>683</v>
      </c>
      <c r="M657" s="7" t="s">
        <v>465</v>
      </c>
      <c r="N657" s="7" t="s">
        <v>436</v>
      </c>
      <c r="O657" s="7" t="s">
        <v>417</v>
      </c>
      <c r="P657" s="6">
        <v>6998</v>
      </c>
    </row>
    <row r="658" spans="1:16" ht="15" thickBot="1" x14ac:dyDescent="0.35">
      <c r="A658" s="6">
        <v>613.13760000000002</v>
      </c>
      <c r="B658" s="19">
        <f>(A658-G658)/G658</f>
        <v>93.971747211895902</v>
      </c>
      <c r="C658" s="30" t="s">
        <v>110</v>
      </c>
      <c r="D658" s="6">
        <v>1016016</v>
      </c>
      <c r="E658" s="6">
        <v>2483</v>
      </c>
      <c r="F658" s="7" t="s">
        <v>25</v>
      </c>
      <c r="G658" s="6">
        <v>6.4560000000000004</v>
      </c>
      <c r="I658" s="7" t="s">
        <v>1338</v>
      </c>
      <c r="J658" s="7" t="s">
        <v>496</v>
      </c>
      <c r="K658" s="7" t="s">
        <v>414</v>
      </c>
      <c r="L658" s="7" t="s">
        <v>567</v>
      </c>
      <c r="M658" s="7" t="s">
        <v>459</v>
      </c>
      <c r="N658" s="7" t="s">
        <v>436</v>
      </c>
      <c r="O658" s="7" t="s">
        <v>404</v>
      </c>
      <c r="P658" s="6">
        <v>3866</v>
      </c>
    </row>
    <row r="659" spans="1:16" ht="15" thickBot="1" x14ac:dyDescent="0.35">
      <c r="A659" s="6">
        <v>613.13760000000002</v>
      </c>
      <c r="B659" s="19">
        <f>(A659-G659)/G659</f>
        <v>34.755633310006999</v>
      </c>
      <c r="C659" s="30" t="s">
        <v>328</v>
      </c>
      <c r="D659" s="6">
        <v>1013813</v>
      </c>
      <c r="E659" s="6">
        <v>1305</v>
      </c>
      <c r="F659" s="7" t="s">
        <v>31</v>
      </c>
      <c r="G659" s="6">
        <v>17.148</v>
      </c>
      <c r="I659" s="7" t="s">
        <v>1339</v>
      </c>
      <c r="J659" s="7" t="s">
        <v>496</v>
      </c>
      <c r="K659" s="7" t="s">
        <v>423</v>
      </c>
      <c r="L659" s="7" t="s">
        <v>915</v>
      </c>
      <c r="M659" s="7" t="s">
        <v>425</v>
      </c>
      <c r="N659" s="7" t="s">
        <v>426</v>
      </c>
      <c r="O659" s="7" t="s">
        <v>411</v>
      </c>
      <c r="P659" s="6">
        <v>4251</v>
      </c>
    </row>
    <row r="660" spans="1:16" ht="15" thickBot="1" x14ac:dyDescent="0.35">
      <c r="A660" s="6">
        <v>613.13760000000002</v>
      </c>
      <c r="B660" s="19">
        <f>(A660-G660)/G660</f>
        <v>34.755633310006999</v>
      </c>
      <c r="C660" s="30" t="s">
        <v>312</v>
      </c>
      <c r="D660" s="6">
        <v>1019180</v>
      </c>
      <c r="E660" s="6">
        <v>953</v>
      </c>
      <c r="F660" s="7" t="s">
        <v>25</v>
      </c>
      <c r="G660" s="6">
        <v>17.148</v>
      </c>
      <c r="I660" s="7" t="s">
        <v>1340</v>
      </c>
      <c r="J660" s="7" t="s">
        <v>406</v>
      </c>
      <c r="K660" s="7" t="s">
        <v>542</v>
      </c>
      <c r="L660" s="7" t="s">
        <v>973</v>
      </c>
      <c r="M660" s="7" t="s">
        <v>444</v>
      </c>
      <c r="N660" s="7" t="s">
        <v>410</v>
      </c>
      <c r="O660" s="7" t="s">
        <v>417</v>
      </c>
      <c r="P660" s="6">
        <v>9545</v>
      </c>
    </row>
    <row r="661" spans="1:16" ht="15" thickBot="1" x14ac:dyDescent="0.35">
      <c r="A661" s="6">
        <v>613.13760000000002</v>
      </c>
      <c r="B661" s="19">
        <f>(A661-G661)/G661</f>
        <v>23.509817716661342</v>
      </c>
      <c r="C661" s="30" t="s">
        <v>224</v>
      </c>
      <c r="D661" s="6">
        <v>1009714</v>
      </c>
      <c r="E661" s="6">
        <v>1753</v>
      </c>
      <c r="F661" s="7" t="s">
        <v>25</v>
      </c>
      <c r="G661" s="6">
        <v>25.015999999999998</v>
      </c>
      <c r="I661" s="7" t="s">
        <v>1341</v>
      </c>
      <c r="J661" s="7" t="s">
        <v>496</v>
      </c>
      <c r="K661" s="7" t="s">
        <v>414</v>
      </c>
      <c r="L661" s="7" t="s">
        <v>655</v>
      </c>
      <c r="M661" s="7" t="s">
        <v>409</v>
      </c>
      <c r="N661" s="7" t="s">
        <v>410</v>
      </c>
      <c r="O661" s="7" t="s">
        <v>404</v>
      </c>
      <c r="P661" s="6">
        <v>4127</v>
      </c>
    </row>
    <row r="662" spans="1:16" ht="15" thickBot="1" x14ac:dyDescent="0.35">
      <c r="A662" s="6">
        <v>613.13760000000002</v>
      </c>
      <c r="B662" s="19">
        <f>(A662-G662)/G662</f>
        <v>21.871441360787827</v>
      </c>
      <c r="C662" s="30" t="s">
        <v>165</v>
      </c>
      <c r="D662" s="6">
        <v>1007465</v>
      </c>
      <c r="E662" s="6">
        <v>1148</v>
      </c>
      <c r="F662" s="7" t="s">
        <v>23</v>
      </c>
      <c r="G662" s="6">
        <v>26.808</v>
      </c>
      <c r="I662" s="7" t="s">
        <v>1342</v>
      </c>
      <c r="J662" s="7" t="s">
        <v>432</v>
      </c>
      <c r="K662" s="7" t="s">
        <v>433</v>
      </c>
      <c r="L662" s="7" t="s">
        <v>529</v>
      </c>
      <c r="M662" s="7" t="s">
        <v>435</v>
      </c>
      <c r="N662" s="7" t="s">
        <v>436</v>
      </c>
      <c r="O662" s="7" t="s">
        <v>411</v>
      </c>
      <c r="P662" s="6">
        <v>5272</v>
      </c>
    </row>
    <row r="663" spans="1:16" ht="15" thickBot="1" x14ac:dyDescent="0.35">
      <c r="A663" s="6">
        <v>613.13760000000002</v>
      </c>
      <c r="B663" s="19">
        <f>(A663-G663)/G663</f>
        <v>20.598478230238126</v>
      </c>
      <c r="C663" s="30" t="s">
        <v>284</v>
      </c>
      <c r="D663" s="6">
        <v>1015571</v>
      </c>
      <c r="E663" s="6">
        <v>446</v>
      </c>
      <c r="F663" s="7" t="s">
        <v>27</v>
      </c>
      <c r="G663" s="6">
        <v>28.388000000000002</v>
      </c>
      <c r="I663" s="7" t="s">
        <v>1343</v>
      </c>
      <c r="J663" s="7" t="s">
        <v>413</v>
      </c>
      <c r="K663" s="7" t="s">
        <v>457</v>
      </c>
      <c r="L663" s="7" t="s">
        <v>811</v>
      </c>
      <c r="M663" s="7" t="s">
        <v>465</v>
      </c>
      <c r="N663" s="7" t="s">
        <v>436</v>
      </c>
      <c r="O663" s="7" t="s">
        <v>404</v>
      </c>
      <c r="P663" s="6">
        <v>9668</v>
      </c>
    </row>
    <row r="664" spans="1:16" ht="15" thickBot="1" x14ac:dyDescent="0.35">
      <c r="A664" s="6">
        <v>613.13760000000002</v>
      </c>
      <c r="B664" s="19">
        <f>(A664-G664)/G664</f>
        <v>15.659537006847081</v>
      </c>
      <c r="C664" s="30" t="s">
        <v>326</v>
      </c>
      <c r="D664" s="6">
        <v>1009597</v>
      </c>
      <c r="E664" s="6">
        <v>878</v>
      </c>
      <c r="F664" s="7" t="s">
        <v>23</v>
      </c>
      <c r="G664" s="6">
        <v>36.804000000000002</v>
      </c>
      <c r="I664" s="7" t="s">
        <v>1344</v>
      </c>
      <c r="J664" s="7" t="s">
        <v>456</v>
      </c>
      <c r="K664" s="7" t="s">
        <v>429</v>
      </c>
      <c r="L664" s="7" t="s">
        <v>539</v>
      </c>
      <c r="M664" s="7" t="s">
        <v>465</v>
      </c>
      <c r="N664" s="7" t="s">
        <v>436</v>
      </c>
      <c r="O664" s="7" t="s">
        <v>411</v>
      </c>
      <c r="P664" s="6">
        <v>8748</v>
      </c>
    </row>
    <row r="665" spans="1:16" ht="15" thickBot="1" x14ac:dyDescent="0.35">
      <c r="A665" s="6">
        <v>613.13760000000002</v>
      </c>
      <c r="B665" s="19">
        <f>(A665-G665)/G665</f>
        <v>5.3095579155346995</v>
      </c>
      <c r="C665" s="30" t="s">
        <v>169</v>
      </c>
      <c r="D665" s="6">
        <v>1006691</v>
      </c>
      <c r="E665" s="6">
        <v>1578</v>
      </c>
      <c r="F665" s="7" t="s">
        <v>27</v>
      </c>
      <c r="G665" s="6">
        <v>97.176000000000002</v>
      </c>
      <c r="I665" s="7" t="s">
        <v>1345</v>
      </c>
      <c r="J665" s="7" t="s">
        <v>432</v>
      </c>
      <c r="K665" s="7" t="s">
        <v>457</v>
      </c>
      <c r="L665" s="7" t="s">
        <v>1150</v>
      </c>
      <c r="M665" s="7" t="s">
        <v>440</v>
      </c>
      <c r="N665" s="7" t="s">
        <v>426</v>
      </c>
      <c r="O665" s="7" t="s">
        <v>404</v>
      </c>
      <c r="P665" s="6">
        <v>7328</v>
      </c>
    </row>
    <row r="666" spans="1:16" ht="15" thickBot="1" x14ac:dyDescent="0.35">
      <c r="A666" s="6">
        <v>613.13760000000002</v>
      </c>
      <c r="B666" s="19">
        <f>(A666-G666)/G666</f>
        <v>3.0174131830690603</v>
      </c>
      <c r="C666" s="30" t="s">
        <v>226</v>
      </c>
      <c r="D666" s="6">
        <v>1007743</v>
      </c>
      <c r="E666" s="6">
        <v>224</v>
      </c>
      <c r="F666" s="7" t="s">
        <v>17</v>
      </c>
      <c r="G666" s="6">
        <v>152.62</v>
      </c>
      <c r="I666" s="7" t="s">
        <v>1346</v>
      </c>
      <c r="J666" s="7" t="s">
        <v>456</v>
      </c>
      <c r="K666" s="7" t="s">
        <v>442</v>
      </c>
      <c r="L666" s="7" t="s">
        <v>664</v>
      </c>
      <c r="M666" s="7" t="s">
        <v>409</v>
      </c>
      <c r="N666" s="7" t="s">
        <v>410</v>
      </c>
      <c r="O666" s="7" t="s">
        <v>404</v>
      </c>
      <c r="P666" s="6">
        <v>7302</v>
      </c>
    </row>
    <row r="667" spans="1:16" ht="15" thickBot="1" x14ac:dyDescent="0.35">
      <c r="A667" s="6">
        <v>613.13760000000002</v>
      </c>
      <c r="B667" s="19">
        <f>(A667-G667)/G667</f>
        <v>19.974876847290641</v>
      </c>
      <c r="C667" s="30" t="s">
        <v>266</v>
      </c>
      <c r="D667" s="6">
        <v>1008823</v>
      </c>
      <c r="E667" s="6">
        <v>2242</v>
      </c>
      <c r="F667" s="7" t="s">
        <v>19</v>
      </c>
      <c r="G667" s="6">
        <v>29.231999999999999</v>
      </c>
      <c r="I667" s="7" t="s">
        <v>1347</v>
      </c>
      <c r="J667" s="7" t="s">
        <v>438</v>
      </c>
      <c r="K667" s="7" t="s">
        <v>414</v>
      </c>
      <c r="L667" s="7" t="s">
        <v>879</v>
      </c>
      <c r="M667" s="7" t="s">
        <v>440</v>
      </c>
      <c r="N667" s="7" t="s">
        <v>426</v>
      </c>
      <c r="O667" s="7" t="s">
        <v>404</v>
      </c>
      <c r="P667" s="6">
        <v>7592</v>
      </c>
    </row>
    <row r="668" spans="1:16" ht="15" thickBot="1" x14ac:dyDescent="0.35">
      <c r="A668" s="6">
        <v>613.13760000000002</v>
      </c>
      <c r="B668" s="19">
        <f>(A668-G668)/G668</f>
        <v>19.843676910524884</v>
      </c>
      <c r="C668" s="30" t="s">
        <v>329</v>
      </c>
      <c r="D668" s="6">
        <v>1006648</v>
      </c>
      <c r="E668" s="6">
        <v>1398</v>
      </c>
      <c r="F668" s="7" t="s">
        <v>35</v>
      </c>
      <c r="G668" s="6">
        <v>29.416</v>
      </c>
      <c r="I668" s="7" t="s">
        <v>1348</v>
      </c>
      <c r="J668" s="7" t="s">
        <v>422</v>
      </c>
      <c r="K668" s="7" t="s">
        <v>457</v>
      </c>
      <c r="L668" s="7" t="s">
        <v>1349</v>
      </c>
      <c r="M668" s="7" t="s">
        <v>444</v>
      </c>
      <c r="N668" s="7" t="s">
        <v>410</v>
      </c>
      <c r="O668" s="7" t="s">
        <v>404</v>
      </c>
      <c r="P668" s="6">
        <v>8982</v>
      </c>
    </row>
    <row r="669" spans="1:16" ht="15" thickBot="1" x14ac:dyDescent="0.35">
      <c r="A669" s="6">
        <v>613.13760000000002</v>
      </c>
      <c r="B669" s="19">
        <f>(A669-G669)/G669</f>
        <v>7.6940275650842267</v>
      </c>
      <c r="C669" s="30" t="s">
        <v>302</v>
      </c>
      <c r="D669" s="6">
        <v>1009307</v>
      </c>
      <c r="E669" s="6">
        <v>2016</v>
      </c>
      <c r="F669" s="7" t="s">
        <v>42</v>
      </c>
      <c r="G669" s="6">
        <v>70.524000000000001</v>
      </c>
      <c r="I669" s="7" t="s">
        <v>1350</v>
      </c>
      <c r="J669" s="7" t="s">
        <v>438</v>
      </c>
      <c r="K669" s="7" t="s">
        <v>457</v>
      </c>
      <c r="L669" s="7" t="s">
        <v>814</v>
      </c>
      <c r="M669" s="7" t="s">
        <v>459</v>
      </c>
      <c r="N669" s="7" t="s">
        <v>436</v>
      </c>
      <c r="O669" s="7" t="s">
        <v>411</v>
      </c>
      <c r="P669" s="6">
        <v>3389</v>
      </c>
    </row>
    <row r="670" spans="1:16" ht="15" thickBot="1" x14ac:dyDescent="0.35">
      <c r="A670" s="6">
        <v>613.13760000000002</v>
      </c>
      <c r="B670" s="19">
        <f>(A670-G670)/G670</f>
        <v>5.535533384497314</v>
      </c>
      <c r="C670" s="30" t="s">
        <v>318</v>
      </c>
      <c r="D670" s="6">
        <v>1007232</v>
      </c>
      <c r="E670" s="6">
        <v>1627</v>
      </c>
      <c r="F670" s="7" t="s">
        <v>42</v>
      </c>
      <c r="G670" s="6">
        <v>93.816000000000003</v>
      </c>
      <c r="I670" s="7" t="s">
        <v>1351</v>
      </c>
      <c r="J670" s="7" t="s">
        <v>399</v>
      </c>
      <c r="K670" s="7" t="s">
        <v>461</v>
      </c>
      <c r="L670" s="7" t="s">
        <v>679</v>
      </c>
      <c r="M670" s="7" t="s">
        <v>440</v>
      </c>
      <c r="N670" s="7" t="s">
        <v>426</v>
      </c>
      <c r="O670" s="7" t="s">
        <v>411</v>
      </c>
      <c r="P670" s="6">
        <v>7688</v>
      </c>
    </row>
    <row r="671" spans="1:16" ht="15" thickBot="1" x14ac:dyDescent="0.35">
      <c r="A671" s="6">
        <v>613.13760000000002</v>
      </c>
      <c r="B671" s="19">
        <f>(A671-G671)/G671</f>
        <v>4.5622468974526456</v>
      </c>
      <c r="C671" s="30" t="s">
        <v>239</v>
      </c>
      <c r="D671" s="6">
        <v>1008282</v>
      </c>
      <c r="E671" s="6">
        <v>411</v>
      </c>
      <c r="F671" s="7" t="s">
        <v>23</v>
      </c>
      <c r="G671" s="6">
        <v>110.232</v>
      </c>
      <c r="I671" s="7" t="s">
        <v>1352</v>
      </c>
      <c r="J671" s="7" t="s">
        <v>413</v>
      </c>
      <c r="K671" s="7" t="s">
        <v>457</v>
      </c>
      <c r="L671" s="7" t="s">
        <v>473</v>
      </c>
      <c r="M671" s="7" t="s">
        <v>425</v>
      </c>
      <c r="N671" s="7" t="s">
        <v>426</v>
      </c>
      <c r="O671" s="7" t="s">
        <v>411</v>
      </c>
      <c r="P671" s="6">
        <v>6959</v>
      </c>
    </row>
    <row r="672" spans="1:16" ht="15" thickBot="1" x14ac:dyDescent="0.35">
      <c r="A672" s="6">
        <v>613.13760000000002</v>
      </c>
      <c r="B672" s="19">
        <f>(A672-G672)/G672</f>
        <v>3.4082710226619124</v>
      </c>
      <c r="C672" s="30" t="s">
        <v>302</v>
      </c>
      <c r="D672" s="6">
        <v>1015312</v>
      </c>
      <c r="E672" s="6">
        <v>2358</v>
      </c>
      <c r="F672" s="7" t="s">
        <v>27</v>
      </c>
      <c r="G672" s="6">
        <v>139.08799999999999</v>
      </c>
      <c r="I672" s="7" t="s">
        <v>1353</v>
      </c>
      <c r="J672" s="7" t="s">
        <v>432</v>
      </c>
      <c r="K672" s="7" t="s">
        <v>542</v>
      </c>
      <c r="L672" s="7" t="s">
        <v>646</v>
      </c>
      <c r="M672" s="7" t="s">
        <v>459</v>
      </c>
      <c r="N672" s="7" t="s">
        <v>436</v>
      </c>
      <c r="O672" s="7" t="s">
        <v>404</v>
      </c>
      <c r="P672" s="6">
        <v>1734</v>
      </c>
    </row>
    <row r="673" spans="1:16" ht="15" thickBot="1" x14ac:dyDescent="0.35">
      <c r="A673" s="6">
        <v>613.13760000000002</v>
      </c>
      <c r="B673" s="19">
        <f>(A673-G673)/G673</f>
        <v>3.3729324166262522</v>
      </c>
      <c r="C673" s="30" t="s">
        <v>179</v>
      </c>
      <c r="D673" s="6">
        <v>1015627</v>
      </c>
      <c r="E673" s="6">
        <v>2239</v>
      </c>
      <c r="F673" s="7" t="s">
        <v>21</v>
      </c>
      <c r="G673" s="6">
        <v>140.21199999999999</v>
      </c>
      <c r="I673" s="7" t="s">
        <v>1354</v>
      </c>
      <c r="J673" s="7" t="s">
        <v>432</v>
      </c>
      <c r="K673" s="7" t="s">
        <v>429</v>
      </c>
      <c r="L673" s="7" t="s">
        <v>582</v>
      </c>
      <c r="M673" s="7" t="s">
        <v>444</v>
      </c>
      <c r="N673" s="7" t="s">
        <v>410</v>
      </c>
      <c r="O673" s="7" t="s">
        <v>411</v>
      </c>
      <c r="P673" s="6">
        <v>2595</v>
      </c>
    </row>
    <row r="674" spans="1:16" ht="15" thickBot="1" x14ac:dyDescent="0.35">
      <c r="A674" s="6">
        <v>613.13760000000002</v>
      </c>
      <c r="B674" s="19">
        <f>(A674-G674)/G674</f>
        <v>3.1722529192411337</v>
      </c>
      <c r="C674" s="30" t="s">
        <v>169</v>
      </c>
      <c r="D674" s="6">
        <v>1019772</v>
      </c>
      <c r="E674" s="6">
        <v>473</v>
      </c>
      <c r="F674" s="7" t="s">
        <v>42</v>
      </c>
      <c r="G674" s="6">
        <v>146.95599999999999</v>
      </c>
      <c r="I674" s="7" t="s">
        <v>1355</v>
      </c>
      <c r="J674" s="7" t="s">
        <v>399</v>
      </c>
      <c r="K674" s="7" t="s">
        <v>442</v>
      </c>
      <c r="L674" s="7" t="s">
        <v>773</v>
      </c>
      <c r="M674" s="7" t="s">
        <v>402</v>
      </c>
      <c r="N674" s="7" t="s">
        <v>403</v>
      </c>
      <c r="O674" s="7" t="s">
        <v>404</v>
      </c>
      <c r="P674" s="6">
        <v>1666</v>
      </c>
    </row>
    <row r="675" spans="1:16" ht="15" thickBot="1" x14ac:dyDescent="0.35">
      <c r="A675" s="6">
        <v>613.13760000000002</v>
      </c>
      <c r="B675" s="19">
        <f>(A675-G675)/G675</f>
        <v>2.8527220630372492</v>
      </c>
      <c r="C675" s="30" t="s">
        <v>97</v>
      </c>
      <c r="D675" s="6">
        <v>1007816</v>
      </c>
      <c r="E675" s="6">
        <v>2170</v>
      </c>
      <c r="F675" s="7" t="s">
        <v>25</v>
      </c>
      <c r="G675" s="6">
        <v>159.14400000000001</v>
      </c>
      <c r="I675" s="7" t="s">
        <v>1356</v>
      </c>
      <c r="J675" s="7" t="s">
        <v>428</v>
      </c>
      <c r="K675" s="7" t="s">
        <v>442</v>
      </c>
      <c r="L675" s="7" t="s">
        <v>955</v>
      </c>
      <c r="M675" s="7" t="s">
        <v>478</v>
      </c>
      <c r="N675" s="7" t="s">
        <v>426</v>
      </c>
      <c r="O675" s="7" t="s">
        <v>417</v>
      </c>
      <c r="P675" s="6">
        <v>2203</v>
      </c>
    </row>
    <row r="676" spans="1:16" ht="15" thickBot="1" x14ac:dyDescent="0.35">
      <c r="A676" s="6">
        <v>613.13760000000002</v>
      </c>
      <c r="B676" s="19">
        <f>(A676-G676)/G676</f>
        <v>2.7428431899203982</v>
      </c>
      <c r="C676" s="30" t="s">
        <v>199</v>
      </c>
      <c r="D676" s="6">
        <v>1019267</v>
      </c>
      <c r="E676" s="6">
        <v>127</v>
      </c>
      <c r="F676" s="7" t="s">
        <v>42</v>
      </c>
      <c r="G676" s="6">
        <v>163.816</v>
      </c>
      <c r="I676" s="7" t="s">
        <v>1357</v>
      </c>
      <c r="J676" s="7" t="s">
        <v>456</v>
      </c>
      <c r="K676" s="7" t="s">
        <v>433</v>
      </c>
      <c r="L676" s="7" t="s">
        <v>1042</v>
      </c>
      <c r="M676" s="7" t="s">
        <v>440</v>
      </c>
      <c r="N676" s="7" t="s">
        <v>426</v>
      </c>
      <c r="O676" s="7" t="s">
        <v>417</v>
      </c>
      <c r="P676" s="6">
        <v>3705</v>
      </c>
    </row>
    <row r="677" spans="1:16" ht="15" thickBot="1" x14ac:dyDescent="0.35">
      <c r="A677" s="6">
        <v>613.13760000000002</v>
      </c>
      <c r="B677" s="19">
        <f>(A677-G677)/G677</f>
        <v>2.7173372135321938</v>
      </c>
      <c r="C677" s="30" t="s">
        <v>212</v>
      </c>
      <c r="D677" s="6">
        <v>1011073</v>
      </c>
      <c r="E677" s="6">
        <v>2012</v>
      </c>
      <c r="F677" s="7" t="s">
        <v>19</v>
      </c>
      <c r="G677" s="6">
        <v>164.94</v>
      </c>
      <c r="I677" s="7" t="s">
        <v>1358</v>
      </c>
      <c r="J677" s="7" t="s">
        <v>432</v>
      </c>
      <c r="K677" s="7" t="s">
        <v>423</v>
      </c>
      <c r="L677" s="7" t="s">
        <v>506</v>
      </c>
      <c r="M677" s="7" t="s">
        <v>440</v>
      </c>
      <c r="N677" s="7" t="s">
        <v>426</v>
      </c>
      <c r="O677" s="7" t="s">
        <v>411</v>
      </c>
      <c r="P677" s="6">
        <v>9329</v>
      </c>
    </row>
    <row r="678" spans="1:16" ht="15" thickBot="1" x14ac:dyDescent="0.35">
      <c r="A678" s="6">
        <v>613.13760000000002</v>
      </c>
      <c r="B678" s="19">
        <f>(A678-G678)/G678</f>
        <v>2.6921765102611044</v>
      </c>
      <c r="C678" s="30" t="s">
        <v>50</v>
      </c>
      <c r="D678" s="6">
        <v>1017302</v>
      </c>
      <c r="E678" s="6">
        <v>2618</v>
      </c>
      <c r="F678" s="7" t="s">
        <v>23</v>
      </c>
      <c r="G678" s="6">
        <v>166.06399999999999</v>
      </c>
      <c r="I678" s="7" t="s">
        <v>1359</v>
      </c>
      <c r="J678" s="7" t="s">
        <v>428</v>
      </c>
      <c r="K678" s="7" t="s">
        <v>461</v>
      </c>
      <c r="L678" s="7" t="s">
        <v>1050</v>
      </c>
      <c r="M678" s="7" t="s">
        <v>435</v>
      </c>
      <c r="N678" s="7" t="s">
        <v>436</v>
      </c>
      <c r="O678" s="7" t="s">
        <v>404</v>
      </c>
      <c r="P678" s="6">
        <v>5250</v>
      </c>
    </row>
    <row r="679" spans="1:16" ht="15" thickBot="1" x14ac:dyDescent="0.35">
      <c r="A679" s="6">
        <v>613.13760000000002</v>
      </c>
      <c r="B679" s="19">
        <f>(A679-G679)/G679</f>
        <v>2.521836228287841</v>
      </c>
      <c r="C679" s="30" t="s">
        <v>94</v>
      </c>
      <c r="D679" s="6">
        <v>1006455</v>
      </c>
      <c r="E679" s="6">
        <v>1422</v>
      </c>
      <c r="F679" s="7" t="s">
        <v>42</v>
      </c>
      <c r="G679" s="6">
        <v>174.096</v>
      </c>
      <c r="I679" s="7" t="s">
        <v>1360</v>
      </c>
      <c r="J679" s="7" t="s">
        <v>399</v>
      </c>
      <c r="K679" s="7" t="s">
        <v>442</v>
      </c>
      <c r="L679" s="7" t="s">
        <v>773</v>
      </c>
      <c r="M679" s="7" t="s">
        <v>440</v>
      </c>
      <c r="N679" s="7" t="s">
        <v>426</v>
      </c>
      <c r="O679" s="7" t="s">
        <v>404</v>
      </c>
      <c r="P679" s="6">
        <v>4977</v>
      </c>
    </row>
    <row r="680" spans="1:16" ht="15" thickBot="1" x14ac:dyDescent="0.35">
      <c r="A680" s="6">
        <v>613.13760000000002</v>
      </c>
      <c r="B680" s="19">
        <f>(A680-G680)/G680</f>
        <v>2.1948227349465395</v>
      </c>
      <c r="C680" s="30" t="s">
        <v>219</v>
      </c>
      <c r="D680" s="6">
        <v>1017926</v>
      </c>
      <c r="E680" s="6">
        <v>1187</v>
      </c>
      <c r="F680" s="7" t="s">
        <v>27</v>
      </c>
      <c r="G680" s="6">
        <v>191.916</v>
      </c>
      <c r="I680" s="7" t="s">
        <v>1361</v>
      </c>
      <c r="J680" s="7" t="s">
        <v>406</v>
      </c>
      <c r="K680" s="7" t="s">
        <v>542</v>
      </c>
      <c r="L680" s="7" t="s">
        <v>973</v>
      </c>
      <c r="M680" s="7" t="s">
        <v>416</v>
      </c>
      <c r="N680" s="7" t="s">
        <v>403</v>
      </c>
      <c r="O680" s="7" t="s">
        <v>404</v>
      </c>
      <c r="P680" s="6">
        <v>8651</v>
      </c>
    </row>
    <row r="681" spans="1:16" ht="15" thickBot="1" x14ac:dyDescent="0.35">
      <c r="A681" s="6">
        <v>619.59168</v>
      </c>
      <c r="B681" s="19">
        <f>(A681-G681)/G681</f>
        <v>2.0667997148966499</v>
      </c>
      <c r="C681" s="30" t="s">
        <v>330</v>
      </c>
      <c r="D681" s="6">
        <v>1012067</v>
      </c>
      <c r="E681" s="6">
        <v>2152</v>
      </c>
      <c r="F681" s="7" t="s">
        <v>21</v>
      </c>
      <c r="G681" s="6">
        <v>202.03200000000001</v>
      </c>
      <c r="I681" s="7" t="s">
        <v>1362</v>
      </c>
      <c r="J681" s="7" t="s">
        <v>428</v>
      </c>
      <c r="K681" s="7" t="s">
        <v>423</v>
      </c>
      <c r="L681" s="7" t="s">
        <v>446</v>
      </c>
      <c r="M681" s="7" t="s">
        <v>444</v>
      </c>
      <c r="N681" s="7" t="s">
        <v>410</v>
      </c>
      <c r="O681" s="7" t="s">
        <v>404</v>
      </c>
      <c r="P681" s="6">
        <v>1901</v>
      </c>
    </row>
    <row r="682" spans="1:16" ht="15" thickBot="1" x14ac:dyDescent="0.35">
      <c r="A682" s="6">
        <v>629.27279999999996</v>
      </c>
      <c r="B682" s="19">
        <f>(A682-G682)/G682</f>
        <v>4.6237291770930149</v>
      </c>
      <c r="C682" s="30" t="s">
        <v>311</v>
      </c>
      <c r="D682" s="6">
        <v>1013422</v>
      </c>
      <c r="E682" s="6">
        <v>371</v>
      </c>
      <c r="F682" s="7" t="s">
        <v>87</v>
      </c>
      <c r="G682" s="6">
        <v>111.896</v>
      </c>
      <c r="I682" s="7" t="s">
        <v>1363</v>
      </c>
      <c r="J682" s="7" t="s">
        <v>489</v>
      </c>
      <c r="K682" s="7" t="s">
        <v>407</v>
      </c>
      <c r="L682" s="7" t="s">
        <v>885</v>
      </c>
      <c r="M682" s="7" t="s">
        <v>440</v>
      </c>
      <c r="N682" s="7" t="s">
        <v>426</v>
      </c>
      <c r="O682" s="7" t="s">
        <v>417</v>
      </c>
      <c r="P682" s="6">
        <v>1498</v>
      </c>
    </row>
    <row r="683" spans="1:16" ht="15" thickBot="1" x14ac:dyDescent="0.35">
      <c r="A683" s="6">
        <v>629.27279999999996</v>
      </c>
      <c r="B683" s="19">
        <f>(A683-G683)/G683</f>
        <v>76.078980891719752</v>
      </c>
      <c r="C683" s="30" t="s">
        <v>319</v>
      </c>
      <c r="D683" s="6">
        <v>1013115</v>
      </c>
      <c r="E683" s="6">
        <v>585</v>
      </c>
      <c r="F683" s="7" t="s">
        <v>35</v>
      </c>
      <c r="G683" s="6">
        <v>8.1639999999999997</v>
      </c>
      <c r="I683" s="7" t="s">
        <v>1364</v>
      </c>
      <c r="J683" s="7" t="s">
        <v>413</v>
      </c>
      <c r="K683" s="7" t="s">
        <v>429</v>
      </c>
      <c r="L683" s="7" t="s">
        <v>722</v>
      </c>
      <c r="M683" s="7" t="s">
        <v>435</v>
      </c>
      <c r="N683" s="7" t="s">
        <v>436</v>
      </c>
      <c r="O683" s="7" t="s">
        <v>411</v>
      </c>
      <c r="P683" s="6">
        <v>2039</v>
      </c>
    </row>
    <row r="684" spans="1:16" ht="15" thickBot="1" x14ac:dyDescent="0.35">
      <c r="A684" s="6">
        <v>629.27279999999996</v>
      </c>
      <c r="B684" s="19">
        <f>(A684-G684)/G684</f>
        <v>57.722732362821951</v>
      </c>
      <c r="C684" s="30" t="s">
        <v>81</v>
      </c>
      <c r="D684" s="6">
        <v>1008605</v>
      </c>
      <c r="E684" s="6">
        <v>1035</v>
      </c>
      <c r="F684" s="7" t="s">
        <v>21</v>
      </c>
      <c r="G684" s="6">
        <v>10.715999999999999</v>
      </c>
      <c r="I684" s="7" t="s">
        <v>1365</v>
      </c>
      <c r="J684" s="7" t="s">
        <v>489</v>
      </c>
      <c r="K684" s="7" t="s">
        <v>442</v>
      </c>
      <c r="L684" s="7" t="s">
        <v>952</v>
      </c>
      <c r="M684" s="7" t="s">
        <v>402</v>
      </c>
      <c r="N684" s="7" t="s">
        <v>403</v>
      </c>
      <c r="O684" s="7" t="s">
        <v>417</v>
      </c>
      <c r="P684" s="6">
        <v>2619</v>
      </c>
    </row>
    <row r="685" spans="1:16" ht="15" thickBot="1" x14ac:dyDescent="0.35">
      <c r="A685" s="6">
        <v>629.27279999999996</v>
      </c>
      <c r="B685" s="19">
        <f>(A685-G685)/G685</f>
        <v>38.251047904191608</v>
      </c>
      <c r="C685" s="30" t="s">
        <v>166</v>
      </c>
      <c r="D685" s="6">
        <v>1015788</v>
      </c>
      <c r="E685" s="6">
        <v>1788</v>
      </c>
      <c r="F685" s="7" t="s">
        <v>31</v>
      </c>
      <c r="G685" s="6">
        <v>16.032</v>
      </c>
      <c r="I685" s="7" t="s">
        <v>1366</v>
      </c>
      <c r="J685" s="7" t="s">
        <v>496</v>
      </c>
      <c r="K685" s="7" t="s">
        <v>407</v>
      </c>
      <c r="L685" s="7" t="s">
        <v>637</v>
      </c>
      <c r="M685" s="7" t="s">
        <v>402</v>
      </c>
      <c r="N685" s="7" t="s">
        <v>403</v>
      </c>
      <c r="O685" s="7" t="s">
        <v>417</v>
      </c>
      <c r="P685" s="6">
        <v>5090</v>
      </c>
    </row>
    <row r="686" spans="1:16" ht="15" thickBot="1" x14ac:dyDescent="0.35">
      <c r="A686" s="6">
        <v>629.27279999999996</v>
      </c>
      <c r="B686" s="19">
        <f>(A686-G686)/G686</f>
        <v>36.581987577639751</v>
      </c>
      <c r="C686" s="30" t="s">
        <v>328</v>
      </c>
      <c r="D686" s="6">
        <v>1008245</v>
      </c>
      <c r="E686" s="6">
        <v>1142</v>
      </c>
      <c r="F686" s="7" t="s">
        <v>31</v>
      </c>
      <c r="G686" s="6">
        <v>16.744</v>
      </c>
      <c r="I686" s="7" t="s">
        <v>1367</v>
      </c>
      <c r="J686" s="7" t="s">
        <v>406</v>
      </c>
      <c r="K686" s="7" t="s">
        <v>429</v>
      </c>
      <c r="L686" s="7" t="s">
        <v>852</v>
      </c>
      <c r="M686" s="7" t="s">
        <v>402</v>
      </c>
      <c r="N686" s="7" t="s">
        <v>403</v>
      </c>
      <c r="O686" s="7" t="s">
        <v>417</v>
      </c>
      <c r="P686" s="6">
        <v>1959</v>
      </c>
    </row>
    <row r="687" spans="1:16" ht="15" thickBot="1" x14ac:dyDescent="0.35">
      <c r="A687" s="6">
        <v>629.27279999999996</v>
      </c>
      <c r="B687" s="19">
        <f>(A687-G687)/G687</f>
        <v>34.576255088195389</v>
      </c>
      <c r="C687" s="30" t="s">
        <v>217</v>
      </c>
      <c r="D687" s="6">
        <v>1012702</v>
      </c>
      <c r="E687" s="6">
        <v>1298</v>
      </c>
      <c r="F687" s="7" t="s">
        <v>19</v>
      </c>
      <c r="G687" s="6">
        <v>17.687999999999999</v>
      </c>
      <c r="I687" s="7" t="s">
        <v>1368</v>
      </c>
      <c r="J687" s="7" t="s">
        <v>438</v>
      </c>
      <c r="K687" s="7" t="s">
        <v>461</v>
      </c>
      <c r="L687" s="7" t="s">
        <v>1145</v>
      </c>
      <c r="M687" s="7" t="s">
        <v>409</v>
      </c>
      <c r="N687" s="7" t="s">
        <v>410</v>
      </c>
      <c r="O687" s="7" t="s">
        <v>417</v>
      </c>
      <c r="P687" s="6">
        <v>9979</v>
      </c>
    </row>
    <row r="688" spans="1:16" ht="15" thickBot="1" x14ac:dyDescent="0.35">
      <c r="A688" s="6">
        <v>629.27279999999996</v>
      </c>
      <c r="B688" s="19">
        <f>(A688-G688)/G688</f>
        <v>30.564646869983946</v>
      </c>
      <c r="C688" s="30" t="s">
        <v>330</v>
      </c>
      <c r="D688" s="6">
        <v>1012415</v>
      </c>
      <c r="E688" s="6">
        <v>692</v>
      </c>
      <c r="F688" s="7" t="s">
        <v>23</v>
      </c>
      <c r="G688" s="6">
        <v>19.936</v>
      </c>
      <c r="I688" s="7" t="s">
        <v>1369</v>
      </c>
      <c r="J688" s="7" t="s">
        <v>399</v>
      </c>
      <c r="K688" s="7" t="s">
        <v>461</v>
      </c>
      <c r="L688" s="7" t="s">
        <v>957</v>
      </c>
      <c r="M688" s="7" t="s">
        <v>440</v>
      </c>
      <c r="N688" s="7" t="s">
        <v>426</v>
      </c>
      <c r="O688" s="7" t="s">
        <v>404</v>
      </c>
      <c r="P688" s="6">
        <v>7959</v>
      </c>
    </row>
    <row r="689" spans="1:16" ht="15" thickBot="1" x14ac:dyDescent="0.35">
      <c r="A689" s="6">
        <v>629.27279999999996</v>
      </c>
      <c r="B689" s="19">
        <f>(A689-G689)/G689</f>
        <v>20.753069690265484</v>
      </c>
      <c r="C689" s="30" t="s">
        <v>203</v>
      </c>
      <c r="D689" s="6">
        <v>1018505</v>
      </c>
      <c r="E689" s="6">
        <v>2046</v>
      </c>
      <c r="F689" s="7" t="s">
        <v>25</v>
      </c>
      <c r="G689" s="6">
        <v>28.928000000000001</v>
      </c>
      <c r="I689" s="7" t="s">
        <v>1370</v>
      </c>
      <c r="J689" s="7" t="s">
        <v>456</v>
      </c>
      <c r="K689" s="7" t="s">
        <v>433</v>
      </c>
      <c r="L689" s="7" t="s">
        <v>1371</v>
      </c>
      <c r="M689" s="7" t="s">
        <v>478</v>
      </c>
      <c r="N689" s="7" t="s">
        <v>426</v>
      </c>
      <c r="O689" s="7" t="s">
        <v>404</v>
      </c>
      <c r="P689" s="6">
        <v>8196</v>
      </c>
    </row>
    <row r="690" spans="1:16" ht="15" thickBot="1" x14ac:dyDescent="0.35">
      <c r="A690" s="6">
        <v>629.27279999999996</v>
      </c>
      <c r="B690" s="19">
        <f>(A690-G690)/G690</f>
        <v>18.808385797028453</v>
      </c>
      <c r="C690" s="30" t="s">
        <v>70</v>
      </c>
      <c r="D690" s="6">
        <v>1016444</v>
      </c>
      <c r="E690" s="6">
        <v>2413</v>
      </c>
      <c r="F690" s="7" t="s">
        <v>23</v>
      </c>
      <c r="G690" s="6">
        <v>31.768000000000001</v>
      </c>
      <c r="I690" s="7" t="s">
        <v>1372</v>
      </c>
      <c r="J690" s="7" t="s">
        <v>413</v>
      </c>
      <c r="K690" s="7" t="s">
        <v>400</v>
      </c>
      <c r="L690" s="7" t="s">
        <v>619</v>
      </c>
      <c r="M690" s="7" t="s">
        <v>447</v>
      </c>
      <c r="N690" s="7" t="s">
        <v>410</v>
      </c>
      <c r="O690" s="7" t="s">
        <v>404</v>
      </c>
      <c r="P690" s="6">
        <v>6934</v>
      </c>
    </row>
    <row r="691" spans="1:16" ht="15" thickBot="1" x14ac:dyDescent="0.35">
      <c r="A691" s="6">
        <v>629.27279999999996</v>
      </c>
      <c r="B691" s="19">
        <f>(A691-G691)/G691</f>
        <v>18.482130030959755</v>
      </c>
      <c r="C691" s="30" t="s">
        <v>62</v>
      </c>
      <c r="D691" s="6">
        <v>1012174</v>
      </c>
      <c r="E691" s="6">
        <v>1238</v>
      </c>
      <c r="F691" s="7" t="s">
        <v>35</v>
      </c>
      <c r="G691" s="6">
        <v>32.299999999999997</v>
      </c>
      <c r="I691" s="7" t="s">
        <v>1373</v>
      </c>
      <c r="J691" s="7" t="s">
        <v>428</v>
      </c>
      <c r="K691" s="7" t="s">
        <v>429</v>
      </c>
      <c r="L691" s="7" t="s">
        <v>681</v>
      </c>
      <c r="M691" s="7" t="s">
        <v>447</v>
      </c>
      <c r="N691" s="7" t="s">
        <v>410</v>
      </c>
      <c r="O691" s="7" t="s">
        <v>417</v>
      </c>
      <c r="P691" s="6">
        <v>2175</v>
      </c>
    </row>
    <row r="692" spans="1:16" ht="15" thickBot="1" x14ac:dyDescent="0.35">
      <c r="A692" s="6">
        <v>629.27279999999996</v>
      </c>
      <c r="B692" s="19">
        <f>(A692-G692)/G692</f>
        <v>17.499317968015053</v>
      </c>
      <c r="C692" s="30" t="s">
        <v>331</v>
      </c>
      <c r="D692" s="6">
        <v>1013966</v>
      </c>
      <c r="E692" s="6">
        <v>2449</v>
      </c>
      <c r="F692" s="7" t="s">
        <v>25</v>
      </c>
      <c r="G692" s="6">
        <v>34.015999999999998</v>
      </c>
      <c r="I692" s="7" t="s">
        <v>1374</v>
      </c>
      <c r="J692" s="7" t="s">
        <v>489</v>
      </c>
      <c r="K692" s="7" t="s">
        <v>542</v>
      </c>
      <c r="L692" s="7" t="s">
        <v>587</v>
      </c>
      <c r="M692" s="7" t="s">
        <v>402</v>
      </c>
      <c r="N692" s="7" t="s">
        <v>403</v>
      </c>
      <c r="O692" s="7" t="s">
        <v>404</v>
      </c>
      <c r="P692" s="6">
        <v>7818</v>
      </c>
    </row>
    <row r="693" spans="1:16" ht="15" thickBot="1" x14ac:dyDescent="0.35">
      <c r="A693" s="6">
        <v>629.27279999999996</v>
      </c>
      <c r="B693" s="19">
        <f>(A693-G693)/G693</f>
        <v>13.63152901785714</v>
      </c>
      <c r="C693" s="30" t="s">
        <v>102</v>
      </c>
      <c r="D693" s="6">
        <v>1010860</v>
      </c>
      <c r="E693" s="6">
        <v>2158</v>
      </c>
      <c r="F693" s="7" t="s">
        <v>23</v>
      </c>
      <c r="G693" s="6">
        <v>43.008000000000003</v>
      </c>
      <c r="I693" s="7" t="s">
        <v>1375</v>
      </c>
      <c r="J693" s="7" t="s">
        <v>422</v>
      </c>
      <c r="K693" s="7" t="s">
        <v>423</v>
      </c>
      <c r="L693" s="7" t="s">
        <v>452</v>
      </c>
      <c r="M693" s="7" t="s">
        <v>420</v>
      </c>
      <c r="N693" s="7" t="s">
        <v>403</v>
      </c>
      <c r="O693" s="7" t="s">
        <v>417</v>
      </c>
      <c r="P693" s="6">
        <v>8888</v>
      </c>
    </row>
    <row r="694" spans="1:16" ht="15" thickBot="1" x14ac:dyDescent="0.35">
      <c r="A694" s="6">
        <v>629.27279999999996</v>
      </c>
      <c r="B694" s="19">
        <f>(A694-G694)/G694</f>
        <v>11.36875540529916</v>
      </c>
      <c r="C694" s="30" t="s">
        <v>332</v>
      </c>
      <c r="D694" s="6">
        <v>1017079</v>
      </c>
      <c r="E694" s="6">
        <v>1931</v>
      </c>
      <c r="F694" s="7" t="s">
        <v>35</v>
      </c>
      <c r="G694" s="6">
        <v>50.875999999999998</v>
      </c>
      <c r="I694" s="7" t="s">
        <v>1376</v>
      </c>
      <c r="J694" s="7" t="s">
        <v>432</v>
      </c>
      <c r="K694" s="7" t="s">
        <v>457</v>
      </c>
      <c r="L694" s="7" t="s">
        <v>1271</v>
      </c>
      <c r="M694" s="7" t="s">
        <v>435</v>
      </c>
      <c r="N694" s="7" t="s">
        <v>436</v>
      </c>
      <c r="O694" s="7" t="s">
        <v>411</v>
      </c>
      <c r="P694" s="6">
        <v>1449</v>
      </c>
    </row>
    <row r="695" spans="1:16" ht="15" thickBot="1" x14ac:dyDescent="0.35">
      <c r="A695" s="6">
        <v>629.27279999999996</v>
      </c>
      <c r="B695" s="19">
        <f>(A695-G695)/G695</f>
        <v>7.8674933769235107</v>
      </c>
      <c r="C695" s="30" t="s">
        <v>291</v>
      </c>
      <c r="D695" s="6">
        <v>1009186</v>
      </c>
      <c r="E695" s="6">
        <v>2302</v>
      </c>
      <c r="F695" s="7" t="s">
        <v>42</v>
      </c>
      <c r="G695" s="6">
        <v>70.963999999999999</v>
      </c>
      <c r="I695" s="7" t="s">
        <v>1377</v>
      </c>
      <c r="J695" s="7" t="s">
        <v>438</v>
      </c>
      <c r="K695" s="7" t="s">
        <v>433</v>
      </c>
      <c r="L695" s="7" t="s">
        <v>677</v>
      </c>
      <c r="M695" s="7" t="s">
        <v>447</v>
      </c>
      <c r="N695" s="7" t="s">
        <v>410</v>
      </c>
      <c r="O695" s="7" t="s">
        <v>411</v>
      </c>
      <c r="P695" s="6">
        <v>9258</v>
      </c>
    </row>
    <row r="696" spans="1:16" ht="15" thickBot="1" x14ac:dyDescent="0.35">
      <c r="A696" s="6">
        <v>629.27279999999996</v>
      </c>
      <c r="B696" s="19">
        <f>(A696-G696)/G696</f>
        <v>7.849535917196377</v>
      </c>
      <c r="C696" s="30" t="s">
        <v>61</v>
      </c>
      <c r="D696" s="6">
        <v>1009700</v>
      </c>
      <c r="E696" s="6">
        <v>422</v>
      </c>
      <c r="F696" s="7" t="s">
        <v>27</v>
      </c>
      <c r="G696" s="6">
        <v>71.108000000000004</v>
      </c>
      <c r="I696" s="7" t="s">
        <v>1378</v>
      </c>
      <c r="J696" s="7" t="s">
        <v>422</v>
      </c>
      <c r="K696" s="7" t="s">
        <v>457</v>
      </c>
      <c r="L696" s="7" t="s">
        <v>741</v>
      </c>
      <c r="M696" s="7" t="s">
        <v>465</v>
      </c>
      <c r="N696" s="7" t="s">
        <v>436</v>
      </c>
      <c r="O696" s="7" t="s">
        <v>411</v>
      </c>
      <c r="P696" s="6">
        <v>9596</v>
      </c>
    </row>
    <row r="697" spans="1:16" ht="15" thickBot="1" x14ac:dyDescent="0.35">
      <c r="A697" s="6">
        <v>629.27279999999996</v>
      </c>
      <c r="B697" s="19">
        <f>(A697-G697)/G697</f>
        <v>6.3410265982267839</v>
      </c>
      <c r="C697" s="30" t="s">
        <v>58</v>
      </c>
      <c r="D697" s="6">
        <v>1018845</v>
      </c>
      <c r="E697" s="6">
        <v>353</v>
      </c>
      <c r="F697" s="7" t="s">
        <v>27</v>
      </c>
      <c r="G697" s="6">
        <v>85.72</v>
      </c>
      <c r="I697" s="7" t="s">
        <v>1379</v>
      </c>
      <c r="J697" s="7" t="s">
        <v>422</v>
      </c>
      <c r="K697" s="7" t="s">
        <v>400</v>
      </c>
      <c r="L697" s="7" t="s">
        <v>1380</v>
      </c>
      <c r="M697" s="7" t="s">
        <v>416</v>
      </c>
      <c r="N697" s="7" t="s">
        <v>403</v>
      </c>
      <c r="O697" s="7" t="s">
        <v>417</v>
      </c>
      <c r="P697" s="6">
        <v>1095</v>
      </c>
    </row>
    <row r="698" spans="1:16" ht="15" thickBot="1" x14ac:dyDescent="0.35">
      <c r="A698" s="6">
        <v>629.27279999999996</v>
      </c>
      <c r="B698" s="19">
        <f>(A698-G698)/G698</f>
        <v>4.8158299445471338</v>
      </c>
      <c r="C698" s="30" t="s">
        <v>117</v>
      </c>
      <c r="D698" s="6">
        <v>1015770</v>
      </c>
      <c r="E698" s="6">
        <v>1952</v>
      </c>
      <c r="F698" s="7" t="s">
        <v>23</v>
      </c>
      <c r="G698" s="6">
        <v>108.2</v>
      </c>
      <c r="I698" s="7" t="s">
        <v>1381</v>
      </c>
      <c r="J698" s="7" t="s">
        <v>406</v>
      </c>
      <c r="K698" s="7" t="s">
        <v>414</v>
      </c>
      <c r="L698" s="7" t="s">
        <v>419</v>
      </c>
      <c r="M698" s="7" t="s">
        <v>440</v>
      </c>
      <c r="N698" s="7" t="s">
        <v>426</v>
      </c>
      <c r="O698" s="7" t="s">
        <v>417</v>
      </c>
      <c r="P698" s="6">
        <v>2386</v>
      </c>
    </row>
    <row r="699" spans="1:16" ht="15" thickBot="1" x14ac:dyDescent="0.35">
      <c r="A699" s="6">
        <v>629.27279999999996</v>
      </c>
      <c r="B699" s="19">
        <f>(A699-G699)/G699</f>
        <v>4.7767487974149008</v>
      </c>
      <c r="C699" s="30" t="s">
        <v>72</v>
      </c>
      <c r="D699" s="6">
        <v>1006503</v>
      </c>
      <c r="E699" s="6">
        <v>2783</v>
      </c>
      <c r="F699" s="7" t="s">
        <v>27</v>
      </c>
      <c r="G699" s="6">
        <v>108.932</v>
      </c>
      <c r="I699" s="7" t="s">
        <v>1382</v>
      </c>
      <c r="J699" s="7" t="s">
        <v>399</v>
      </c>
      <c r="K699" s="7" t="s">
        <v>429</v>
      </c>
      <c r="L699" s="7" t="s">
        <v>600</v>
      </c>
      <c r="M699" s="7" t="s">
        <v>409</v>
      </c>
      <c r="N699" s="7" t="s">
        <v>410</v>
      </c>
      <c r="O699" s="7" t="s">
        <v>411</v>
      </c>
      <c r="P699" s="6">
        <v>6021</v>
      </c>
    </row>
    <row r="700" spans="1:16" ht="15" thickBot="1" x14ac:dyDescent="0.35">
      <c r="A700" s="6">
        <v>629.27279999999996</v>
      </c>
      <c r="B700" s="19">
        <f>(A700-G700)/G700</f>
        <v>4.5469905856634112</v>
      </c>
      <c r="C700" s="30" t="s">
        <v>41</v>
      </c>
      <c r="D700" s="6">
        <v>1006431</v>
      </c>
      <c r="E700" s="6">
        <v>1658</v>
      </c>
      <c r="F700" s="7" t="s">
        <v>27</v>
      </c>
      <c r="G700" s="6">
        <v>113.444</v>
      </c>
      <c r="I700" s="7" t="s">
        <v>1383</v>
      </c>
      <c r="J700" s="7" t="s">
        <v>432</v>
      </c>
      <c r="K700" s="7" t="s">
        <v>442</v>
      </c>
      <c r="L700" s="7" t="s">
        <v>754</v>
      </c>
      <c r="M700" s="7" t="s">
        <v>478</v>
      </c>
      <c r="N700" s="7" t="s">
        <v>426</v>
      </c>
      <c r="O700" s="7" t="s">
        <v>411</v>
      </c>
      <c r="P700" s="6">
        <v>7293</v>
      </c>
    </row>
    <row r="701" spans="1:16" ht="15" thickBot="1" x14ac:dyDescent="0.35">
      <c r="A701" s="6">
        <v>629.27279999999996</v>
      </c>
      <c r="B701" s="19">
        <f>(A701-G701)/G701</f>
        <v>3.6168217168011734</v>
      </c>
      <c r="C701" s="30" t="s">
        <v>333</v>
      </c>
      <c r="D701" s="6">
        <v>1017029</v>
      </c>
      <c r="E701" s="6">
        <v>532</v>
      </c>
      <c r="F701" s="7" t="s">
        <v>19</v>
      </c>
      <c r="G701" s="6">
        <v>136.30000000000001</v>
      </c>
      <c r="I701" s="7" t="s">
        <v>1384</v>
      </c>
      <c r="J701" s="7" t="s">
        <v>399</v>
      </c>
      <c r="K701" s="7" t="s">
        <v>433</v>
      </c>
      <c r="L701" s="7" t="s">
        <v>685</v>
      </c>
      <c r="M701" s="7" t="s">
        <v>425</v>
      </c>
      <c r="N701" s="7" t="s">
        <v>426</v>
      </c>
      <c r="O701" s="7" t="s">
        <v>404</v>
      </c>
      <c r="P701" s="6">
        <v>3275</v>
      </c>
    </row>
    <row r="702" spans="1:16" ht="15" thickBot="1" x14ac:dyDescent="0.35">
      <c r="A702" s="6">
        <v>629.27279999999996</v>
      </c>
      <c r="B702" s="19">
        <f>(A702-G702)/G702</f>
        <v>3.1389723486542658</v>
      </c>
      <c r="C702" s="30" t="s">
        <v>153</v>
      </c>
      <c r="D702" s="6">
        <v>1013144</v>
      </c>
      <c r="E702" s="6">
        <v>2113</v>
      </c>
      <c r="F702" s="7" t="s">
        <v>25</v>
      </c>
      <c r="G702" s="6">
        <v>152.036</v>
      </c>
      <c r="I702" s="7" t="s">
        <v>1385</v>
      </c>
      <c r="J702" s="7" t="s">
        <v>413</v>
      </c>
      <c r="K702" s="7" t="s">
        <v>429</v>
      </c>
      <c r="L702" s="7" t="s">
        <v>430</v>
      </c>
      <c r="M702" s="7" t="s">
        <v>425</v>
      </c>
      <c r="N702" s="7" t="s">
        <v>426</v>
      </c>
      <c r="O702" s="7" t="s">
        <v>404</v>
      </c>
      <c r="P702" s="6">
        <v>1833</v>
      </c>
    </row>
    <row r="703" spans="1:16" ht="15" thickBot="1" x14ac:dyDescent="0.35">
      <c r="A703" s="6">
        <v>629.27279999999996</v>
      </c>
      <c r="B703" s="19">
        <f>(A703-G703)/G703</f>
        <v>2.7011692742030347</v>
      </c>
      <c r="C703" s="30" t="s">
        <v>168</v>
      </c>
      <c r="D703" s="6">
        <v>1010275</v>
      </c>
      <c r="E703" s="6">
        <v>932</v>
      </c>
      <c r="F703" s="7" t="s">
        <v>23</v>
      </c>
      <c r="G703" s="6">
        <v>170.02</v>
      </c>
      <c r="I703" s="7" t="s">
        <v>1386</v>
      </c>
      <c r="J703" s="7" t="s">
        <v>432</v>
      </c>
      <c r="K703" s="7" t="s">
        <v>414</v>
      </c>
      <c r="L703" s="7" t="s">
        <v>492</v>
      </c>
      <c r="M703" s="7" t="s">
        <v>416</v>
      </c>
      <c r="N703" s="7" t="s">
        <v>403</v>
      </c>
      <c r="O703" s="7" t="s">
        <v>404</v>
      </c>
      <c r="P703" s="6">
        <v>5765</v>
      </c>
    </row>
    <row r="704" spans="1:16" ht="15" thickBot="1" x14ac:dyDescent="0.35">
      <c r="A704" s="6">
        <v>629.27279999999996</v>
      </c>
      <c r="B704" s="19">
        <f>(A704-G704)/G704</f>
        <v>2.4502631809807878</v>
      </c>
      <c r="C704" s="30" t="s">
        <v>288</v>
      </c>
      <c r="D704" s="6">
        <v>1011574</v>
      </c>
      <c r="E704" s="6">
        <v>1394</v>
      </c>
      <c r="F704" s="7" t="s">
        <v>42</v>
      </c>
      <c r="G704" s="6">
        <v>182.38399999999999</v>
      </c>
      <c r="I704" s="7" t="s">
        <v>1387</v>
      </c>
      <c r="J704" s="7" t="s">
        <v>422</v>
      </c>
      <c r="K704" s="7" t="s">
        <v>407</v>
      </c>
      <c r="L704" s="7" t="s">
        <v>830</v>
      </c>
      <c r="M704" s="7" t="s">
        <v>440</v>
      </c>
      <c r="N704" s="7" t="s">
        <v>426</v>
      </c>
      <c r="O704" s="7" t="s">
        <v>411</v>
      </c>
      <c r="P704" s="6">
        <v>1873</v>
      </c>
    </row>
    <row r="705" spans="1:16" ht="15" thickBot="1" x14ac:dyDescent="0.35">
      <c r="A705" s="6">
        <v>629.27279999999996</v>
      </c>
      <c r="B705" s="19">
        <f>(A705-G705)/G705</f>
        <v>2.4291300651742698</v>
      </c>
      <c r="C705" s="30" t="s">
        <v>34</v>
      </c>
      <c r="D705" s="6">
        <v>1014466</v>
      </c>
      <c r="E705" s="6">
        <v>1402</v>
      </c>
      <c r="F705" s="7" t="s">
        <v>19</v>
      </c>
      <c r="G705" s="6">
        <v>183.50800000000001</v>
      </c>
      <c r="I705" s="7" t="s">
        <v>1388</v>
      </c>
      <c r="J705" s="7" t="s">
        <v>399</v>
      </c>
      <c r="K705" s="7" t="s">
        <v>442</v>
      </c>
      <c r="L705" s="7" t="s">
        <v>743</v>
      </c>
      <c r="M705" s="7" t="s">
        <v>440</v>
      </c>
      <c r="N705" s="7" t="s">
        <v>426</v>
      </c>
      <c r="O705" s="7" t="s">
        <v>404</v>
      </c>
      <c r="P705" s="6">
        <v>2178</v>
      </c>
    </row>
    <row r="706" spans="1:16" ht="15" thickBot="1" x14ac:dyDescent="0.35">
      <c r="A706" s="6">
        <v>629.27279999999996</v>
      </c>
      <c r="B706" s="19">
        <f>(A706-G706)/G706</f>
        <v>2.3672559931506849</v>
      </c>
      <c r="C706" s="30" t="s">
        <v>334</v>
      </c>
      <c r="D706" s="6">
        <v>1018977</v>
      </c>
      <c r="E706" s="6">
        <v>683</v>
      </c>
      <c r="F706" s="7" t="s">
        <v>31</v>
      </c>
      <c r="G706" s="6">
        <v>186.88</v>
      </c>
      <c r="I706" s="7" t="s">
        <v>1389</v>
      </c>
      <c r="J706" s="7" t="s">
        <v>422</v>
      </c>
      <c r="K706" s="7" t="s">
        <v>461</v>
      </c>
      <c r="L706" s="7" t="s">
        <v>716</v>
      </c>
      <c r="M706" s="7" t="s">
        <v>409</v>
      </c>
      <c r="N706" s="7" t="s">
        <v>410</v>
      </c>
      <c r="O706" s="7" t="s">
        <v>404</v>
      </c>
      <c r="P706" s="6">
        <v>2256</v>
      </c>
    </row>
    <row r="707" spans="1:16" ht="15" thickBot="1" x14ac:dyDescent="0.35">
      <c r="A707" s="6">
        <v>645.40800000000002</v>
      </c>
      <c r="B707" s="19">
        <f>(A707-G707)/G707</f>
        <v>2.2392844953925839</v>
      </c>
      <c r="C707" s="30" t="s">
        <v>111</v>
      </c>
      <c r="D707" s="6">
        <v>1013732</v>
      </c>
      <c r="E707" s="6">
        <v>394</v>
      </c>
      <c r="F707" s="7" t="s">
        <v>35</v>
      </c>
      <c r="G707" s="6">
        <v>199.244</v>
      </c>
      <c r="I707" s="7" t="s">
        <v>1390</v>
      </c>
      <c r="J707" s="7" t="s">
        <v>438</v>
      </c>
      <c r="K707" s="7" t="s">
        <v>423</v>
      </c>
      <c r="L707" s="7" t="s">
        <v>439</v>
      </c>
      <c r="M707" s="7" t="s">
        <v>440</v>
      </c>
      <c r="N707" s="7" t="s">
        <v>426</v>
      </c>
      <c r="O707" s="7" t="s">
        <v>404</v>
      </c>
      <c r="P707" s="6">
        <v>3494</v>
      </c>
    </row>
    <row r="708" spans="1:16" ht="15" thickBot="1" x14ac:dyDescent="0.35">
      <c r="A708" s="6">
        <v>645.40800000000002</v>
      </c>
      <c r="B708" s="19">
        <f>(A708-G708)/G708</f>
        <v>6.7823759224424824</v>
      </c>
      <c r="C708" s="30" t="s">
        <v>273</v>
      </c>
      <c r="D708" s="6">
        <v>1018971</v>
      </c>
      <c r="E708" s="6">
        <v>2220</v>
      </c>
      <c r="F708" s="7" t="s">
        <v>31</v>
      </c>
      <c r="G708" s="6">
        <v>82.932000000000002</v>
      </c>
      <c r="I708" s="7" t="s">
        <v>1391</v>
      </c>
      <c r="J708" s="7" t="s">
        <v>413</v>
      </c>
      <c r="K708" s="7" t="s">
        <v>461</v>
      </c>
      <c r="L708" s="7" t="s">
        <v>553</v>
      </c>
      <c r="M708" s="7" t="s">
        <v>478</v>
      </c>
      <c r="N708" s="7" t="s">
        <v>426</v>
      </c>
      <c r="O708" s="7" t="s">
        <v>411</v>
      </c>
      <c r="P708" s="6">
        <v>8835</v>
      </c>
    </row>
    <row r="709" spans="1:16" ht="15" thickBot="1" x14ac:dyDescent="0.35">
      <c r="A709" s="6">
        <v>645.40800000000002</v>
      </c>
      <c r="B709" s="19">
        <f>(A709-G709)/G709</f>
        <v>5.1887081926971463</v>
      </c>
      <c r="C709" s="30" t="s">
        <v>173</v>
      </c>
      <c r="D709" s="6">
        <v>1018378</v>
      </c>
      <c r="E709" s="6">
        <v>1003</v>
      </c>
      <c r="F709" s="7" t="s">
        <v>42</v>
      </c>
      <c r="G709" s="6">
        <v>104.288</v>
      </c>
      <c r="I709" s="7" t="s">
        <v>1392</v>
      </c>
      <c r="J709" s="7" t="s">
        <v>432</v>
      </c>
      <c r="K709" s="7" t="s">
        <v>433</v>
      </c>
      <c r="L709" s="7" t="s">
        <v>899</v>
      </c>
      <c r="M709" s="7" t="s">
        <v>444</v>
      </c>
      <c r="N709" s="7" t="s">
        <v>410</v>
      </c>
      <c r="O709" s="7" t="s">
        <v>404</v>
      </c>
      <c r="P709" s="6">
        <v>3684</v>
      </c>
    </row>
    <row r="710" spans="1:16" ht="15" thickBot="1" x14ac:dyDescent="0.35">
      <c r="A710" s="6">
        <v>645.40800000000002</v>
      </c>
      <c r="B710" s="19">
        <f>(A710-G710)/G710</f>
        <v>4.7545561539284558</v>
      </c>
      <c r="C710" s="30" t="s">
        <v>103</v>
      </c>
      <c r="D710" s="6">
        <v>1019152</v>
      </c>
      <c r="E710" s="6">
        <v>481</v>
      </c>
      <c r="F710" s="7" t="s">
        <v>17</v>
      </c>
      <c r="G710" s="6">
        <v>112.15600000000001</v>
      </c>
      <c r="I710" s="7" t="s">
        <v>1393</v>
      </c>
      <c r="J710" s="7" t="s">
        <v>406</v>
      </c>
      <c r="K710" s="7" t="s">
        <v>414</v>
      </c>
      <c r="L710" s="7" t="s">
        <v>419</v>
      </c>
      <c r="M710" s="7" t="s">
        <v>465</v>
      </c>
      <c r="N710" s="7" t="s">
        <v>436</v>
      </c>
      <c r="O710" s="7" t="s">
        <v>404</v>
      </c>
      <c r="P710" s="6">
        <v>3156</v>
      </c>
    </row>
    <row r="711" spans="1:16" ht="15" thickBot="1" x14ac:dyDescent="0.35">
      <c r="A711" s="6">
        <v>645.40800000000002</v>
      </c>
      <c r="B711" s="19">
        <f>(A711-G711)/G711</f>
        <v>3.9593360995850628</v>
      </c>
      <c r="C711" s="30" t="s">
        <v>107</v>
      </c>
      <c r="D711" s="6">
        <v>1018612</v>
      </c>
      <c r="E711" s="6">
        <v>416</v>
      </c>
      <c r="F711" s="7" t="s">
        <v>19</v>
      </c>
      <c r="G711" s="6">
        <v>130.13999999999999</v>
      </c>
      <c r="I711" s="7" t="s">
        <v>1394</v>
      </c>
      <c r="J711" s="7" t="s">
        <v>432</v>
      </c>
      <c r="K711" s="7" t="s">
        <v>457</v>
      </c>
      <c r="L711" s="7" t="s">
        <v>1150</v>
      </c>
      <c r="M711" s="7" t="s">
        <v>402</v>
      </c>
      <c r="N711" s="7" t="s">
        <v>403</v>
      </c>
      <c r="O711" s="7" t="s">
        <v>417</v>
      </c>
      <c r="P711" s="6">
        <v>3620</v>
      </c>
    </row>
    <row r="712" spans="1:16" ht="15" thickBot="1" x14ac:dyDescent="0.35">
      <c r="A712" s="6">
        <v>645.40800000000002</v>
      </c>
      <c r="B712" s="19">
        <f>(A712-G712)/G712</f>
        <v>3.916869819600195</v>
      </c>
      <c r="C712" s="30" t="s">
        <v>72</v>
      </c>
      <c r="D712" s="6">
        <v>1018858</v>
      </c>
      <c r="E712" s="6">
        <v>1651</v>
      </c>
      <c r="F712" s="7" t="s">
        <v>87</v>
      </c>
      <c r="G712" s="6">
        <v>131.26400000000001</v>
      </c>
      <c r="I712" s="7" t="s">
        <v>1395</v>
      </c>
      <c r="J712" s="7" t="s">
        <v>422</v>
      </c>
      <c r="K712" s="7" t="s">
        <v>461</v>
      </c>
      <c r="L712" s="7" t="s">
        <v>517</v>
      </c>
      <c r="M712" s="7" t="s">
        <v>478</v>
      </c>
      <c r="N712" s="7" t="s">
        <v>426</v>
      </c>
      <c r="O712" s="7" t="s">
        <v>417</v>
      </c>
      <c r="P712" s="6">
        <v>8140</v>
      </c>
    </row>
    <row r="713" spans="1:16" ht="15" thickBot="1" x14ac:dyDescent="0.35">
      <c r="A713" s="6">
        <v>645.40800000000002</v>
      </c>
      <c r="B713" s="19">
        <f>(A713-G713)/G713</f>
        <v>3.4936084885955392</v>
      </c>
      <c r="C713" s="30" t="s">
        <v>322</v>
      </c>
      <c r="D713" s="6">
        <v>1017826</v>
      </c>
      <c r="E713" s="6">
        <v>31</v>
      </c>
      <c r="F713" s="7" t="s">
        <v>21</v>
      </c>
      <c r="G713" s="6">
        <v>143.62799999999999</v>
      </c>
      <c r="I713" s="7" t="s">
        <v>1396</v>
      </c>
      <c r="J713" s="7" t="s">
        <v>432</v>
      </c>
      <c r="K713" s="7" t="s">
        <v>407</v>
      </c>
      <c r="L713" s="7" t="s">
        <v>1231</v>
      </c>
      <c r="M713" s="7" t="s">
        <v>478</v>
      </c>
      <c r="N713" s="7" t="s">
        <v>426</v>
      </c>
      <c r="O713" s="7" t="s">
        <v>411</v>
      </c>
      <c r="P713" s="6">
        <v>4014</v>
      </c>
    </row>
    <row r="714" spans="1:16" ht="15" thickBot="1" x14ac:dyDescent="0.35">
      <c r="A714" s="6">
        <v>645.40800000000002</v>
      </c>
      <c r="B714" s="19">
        <f>(A714-G714)/G714</f>
        <v>3.4587155963302751</v>
      </c>
      <c r="C714" s="30" t="s">
        <v>335</v>
      </c>
      <c r="D714" s="6">
        <v>1011014</v>
      </c>
      <c r="E714" s="6">
        <v>2666</v>
      </c>
      <c r="F714" s="7" t="s">
        <v>19</v>
      </c>
      <c r="G714" s="6">
        <v>144.75200000000001</v>
      </c>
      <c r="I714" s="7" t="s">
        <v>1397</v>
      </c>
      <c r="J714" s="7" t="s">
        <v>413</v>
      </c>
      <c r="K714" s="7" t="s">
        <v>433</v>
      </c>
      <c r="L714" s="7" t="s">
        <v>485</v>
      </c>
      <c r="M714" s="7" t="s">
        <v>465</v>
      </c>
      <c r="N714" s="7" t="s">
        <v>436</v>
      </c>
      <c r="O714" s="7" t="s">
        <v>404</v>
      </c>
      <c r="P714" s="6">
        <v>4823</v>
      </c>
    </row>
    <row r="715" spans="1:16" ht="15" thickBot="1" x14ac:dyDescent="0.35">
      <c r="A715" s="6">
        <v>645.40800000000002</v>
      </c>
      <c r="B715" s="19">
        <f>(A715-G715)/G715</f>
        <v>3.2524839891416075</v>
      </c>
      <c r="C715" s="30" t="s">
        <v>37</v>
      </c>
      <c r="D715" s="6">
        <v>1008303</v>
      </c>
      <c r="E715" s="6">
        <v>527</v>
      </c>
      <c r="F715" s="7" t="s">
        <v>17</v>
      </c>
      <c r="G715" s="6">
        <v>151.77199999999999</v>
      </c>
      <c r="I715" s="7" t="s">
        <v>1398</v>
      </c>
      <c r="J715" s="7" t="s">
        <v>399</v>
      </c>
      <c r="K715" s="7" t="s">
        <v>433</v>
      </c>
      <c r="L715" s="7" t="s">
        <v>838</v>
      </c>
      <c r="M715" s="7" t="s">
        <v>402</v>
      </c>
      <c r="N715" s="7" t="s">
        <v>403</v>
      </c>
      <c r="O715" s="7" t="s">
        <v>404</v>
      </c>
      <c r="P715" s="6">
        <v>8130</v>
      </c>
    </row>
    <row r="716" spans="1:16" ht="15" thickBot="1" x14ac:dyDescent="0.35">
      <c r="A716" s="6">
        <v>645.40800000000002</v>
      </c>
      <c r="B716" s="19">
        <f>(A716-G716)/G716</f>
        <v>3.2288559821779583</v>
      </c>
      <c r="C716" s="30" t="s">
        <v>314</v>
      </c>
      <c r="D716" s="6">
        <v>1011521</v>
      </c>
      <c r="E716" s="6">
        <v>2464</v>
      </c>
      <c r="F716" s="7" t="s">
        <v>23</v>
      </c>
      <c r="G716" s="6">
        <v>152.62</v>
      </c>
      <c r="I716" s="7" t="s">
        <v>1399</v>
      </c>
      <c r="J716" s="7" t="s">
        <v>432</v>
      </c>
      <c r="K716" s="7" t="s">
        <v>414</v>
      </c>
      <c r="L716" s="7" t="s">
        <v>492</v>
      </c>
      <c r="M716" s="7" t="s">
        <v>478</v>
      </c>
      <c r="N716" s="7" t="s">
        <v>426</v>
      </c>
      <c r="O716" s="7" t="s">
        <v>404</v>
      </c>
      <c r="P716" s="6">
        <v>6989</v>
      </c>
    </row>
    <row r="717" spans="1:16" ht="15" thickBot="1" x14ac:dyDescent="0.35">
      <c r="A717" s="6">
        <v>645.40800000000002</v>
      </c>
      <c r="B717" s="19">
        <f>(A717-G717)/G717</f>
        <v>3.2288559821779583</v>
      </c>
      <c r="C717" s="30" t="s">
        <v>67</v>
      </c>
      <c r="D717" s="6">
        <v>1014043</v>
      </c>
      <c r="E717" s="6">
        <v>159</v>
      </c>
      <c r="F717" s="7" t="s">
        <v>87</v>
      </c>
      <c r="G717" s="6">
        <v>152.62</v>
      </c>
      <c r="I717" s="7" t="s">
        <v>1400</v>
      </c>
      <c r="J717" s="7" t="s">
        <v>428</v>
      </c>
      <c r="K717" s="7" t="s">
        <v>542</v>
      </c>
      <c r="L717" s="7" t="s">
        <v>862</v>
      </c>
      <c r="M717" s="7" t="s">
        <v>425</v>
      </c>
      <c r="N717" s="7" t="s">
        <v>426</v>
      </c>
      <c r="O717" s="7" t="s">
        <v>404</v>
      </c>
      <c r="P717" s="6">
        <v>6690</v>
      </c>
    </row>
    <row r="718" spans="1:16" ht="15" thickBot="1" x14ac:dyDescent="0.35">
      <c r="A718" s="6">
        <v>645.40800000000002</v>
      </c>
      <c r="B718" s="19">
        <f>(A718-G718)/G718</f>
        <v>3.1374429457920923</v>
      </c>
      <c r="C718" s="30" t="s">
        <v>298</v>
      </c>
      <c r="D718" s="6">
        <v>1010013</v>
      </c>
      <c r="E718" s="6">
        <v>1599</v>
      </c>
      <c r="F718" s="7" t="s">
        <v>27</v>
      </c>
      <c r="G718" s="6">
        <v>155.99199999999999</v>
      </c>
      <c r="I718" s="7" t="s">
        <v>1401</v>
      </c>
      <c r="J718" s="7" t="s">
        <v>496</v>
      </c>
      <c r="K718" s="7" t="s">
        <v>461</v>
      </c>
      <c r="L718" s="7" t="s">
        <v>1012</v>
      </c>
      <c r="M718" s="7" t="s">
        <v>420</v>
      </c>
      <c r="N718" s="7" t="s">
        <v>403</v>
      </c>
      <c r="O718" s="7" t="s">
        <v>411</v>
      </c>
      <c r="P718" s="6">
        <v>2366</v>
      </c>
    </row>
    <row r="719" spans="1:16" ht="15" thickBot="1" x14ac:dyDescent="0.35">
      <c r="A719" s="6">
        <v>645.40800000000002</v>
      </c>
      <c r="B719" s="19">
        <f>(A719-G719)/G719</f>
        <v>3.1078438860459787</v>
      </c>
      <c r="C719" s="30" t="s">
        <v>286</v>
      </c>
      <c r="D719" s="6">
        <v>1017368</v>
      </c>
      <c r="E719" s="6">
        <v>1024</v>
      </c>
      <c r="F719" s="7" t="s">
        <v>27</v>
      </c>
      <c r="G719" s="6">
        <v>157.11600000000001</v>
      </c>
      <c r="I719" s="7" t="s">
        <v>1402</v>
      </c>
      <c r="J719" s="7" t="s">
        <v>438</v>
      </c>
      <c r="K719" s="7" t="s">
        <v>542</v>
      </c>
      <c r="L719" s="7" t="s">
        <v>846</v>
      </c>
      <c r="M719" s="7" t="s">
        <v>465</v>
      </c>
      <c r="N719" s="7" t="s">
        <v>436</v>
      </c>
      <c r="O719" s="7" t="s">
        <v>411</v>
      </c>
      <c r="P719" s="6">
        <v>2772</v>
      </c>
    </row>
    <row r="720" spans="1:16" ht="15" thickBot="1" x14ac:dyDescent="0.35">
      <c r="A720" s="6">
        <v>645.40800000000002</v>
      </c>
      <c r="B720" s="19">
        <f>(A720-G720)/G720</f>
        <v>37.842561386615316</v>
      </c>
      <c r="C720" s="30" t="s">
        <v>50</v>
      </c>
      <c r="D720" s="6">
        <v>1010247</v>
      </c>
      <c r="E720" s="6">
        <v>1360</v>
      </c>
      <c r="F720" s="7" t="s">
        <v>25</v>
      </c>
      <c r="G720" s="6">
        <v>16.616</v>
      </c>
      <c r="I720" s="7" t="s">
        <v>1403</v>
      </c>
      <c r="J720" s="7" t="s">
        <v>496</v>
      </c>
      <c r="K720" s="7" t="s">
        <v>407</v>
      </c>
      <c r="L720" s="7" t="s">
        <v>575</v>
      </c>
      <c r="M720" s="7" t="s">
        <v>435</v>
      </c>
      <c r="N720" s="7" t="s">
        <v>436</v>
      </c>
      <c r="O720" s="7" t="s">
        <v>411</v>
      </c>
      <c r="P720" s="6">
        <v>9029</v>
      </c>
    </row>
    <row r="721" spans="1:16" ht="15" thickBot="1" x14ac:dyDescent="0.35">
      <c r="A721" s="6">
        <v>645.40800000000002</v>
      </c>
      <c r="B721" s="19">
        <f>(A721-G721)/G721</f>
        <v>36.734331150608043</v>
      </c>
      <c r="C721" s="30" t="s">
        <v>153</v>
      </c>
      <c r="D721" s="6">
        <v>1014858</v>
      </c>
      <c r="E721" s="6">
        <v>1446</v>
      </c>
      <c r="F721" s="7" t="s">
        <v>23</v>
      </c>
      <c r="G721" s="6">
        <v>17.103999999999999</v>
      </c>
      <c r="I721" s="7" t="s">
        <v>1404</v>
      </c>
      <c r="J721" s="7" t="s">
        <v>456</v>
      </c>
      <c r="K721" s="7" t="s">
        <v>442</v>
      </c>
      <c r="L721" s="7" t="s">
        <v>664</v>
      </c>
      <c r="M721" s="7" t="s">
        <v>435</v>
      </c>
      <c r="N721" s="7" t="s">
        <v>436</v>
      </c>
      <c r="O721" s="7" t="s">
        <v>404</v>
      </c>
      <c r="P721" s="6">
        <v>1740</v>
      </c>
    </row>
    <row r="722" spans="1:16" ht="15" thickBot="1" x14ac:dyDescent="0.35">
      <c r="A722" s="6">
        <v>645.40800000000002</v>
      </c>
      <c r="B722" s="19">
        <f>(A722-G722)/G722</f>
        <v>22.169442848937393</v>
      </c>
      <c r="C722" s="30" t="s">
        <v>67</v>
      </c>
      <c r="D722" s="6">
        <v>1014886</v>
      </c>
      <c r="E722" s="6">
        <v>1681</v>
      </c>
      <c r="F722" s="7" t="s">
        <v>87</v>
      </c>
      <c r="G722" s="6">
        <v>27.856000000000002</v>
      </c>
      <c r="I722" s="7" t="s">
        <v>1405</v>
      </c>
      <c r="J722" s="7" t="s">
        <v>428</v>
      </c>
      <c r="K722" s="7" t="s">
        <v>461</v>
      </c>
      <c r="L722" s="7" t="s">
        <v>1050</v>
      </c>
      <c r="M722" s="7" t="s">
        <v>444</v>
      </c>
      <c r="N722" s="7" t="s">
        <v>410</v>
      </c>
      <c r="O722" s="7" t="s">
        <v>411</v>
      </c>
      <c r="P722" s="6">
        <v>5782</v>
      </c>
    </row>
    <row r="723" spans="1:16" ht="15" thickBot="1" x14ac:dyDescent="0.35">
      <c r="A723" s="6">
        <v>645.40800000000002</v>
      </c>
      <c r="B723" s="19">
        <f>(A723-G723)/G723</f>
        <v>21.770533446232005</v>
      </c>
      <c r="C723" s="30" t="s">
        <v>336</v>
      </c>
      <c r="D723" s="6">
        <v>1013325</v>
      </c>
      <c r="E723" s="6">
        <v>2364</v>
      </c>
      <c r="F723" s="7" t="s">
        <v>25</v>
      </c>
      <c r="G723" s="6">
        <v>28.344000000000001</v>
      </c>
      <c r="I723" s="7" t="s">
        <v>1406</v>
      </c>
      <c r="J723" s="7" t="s">
        <v>432</v>
      </c>
      <c r="K723" s="7" t="s">
        <v>414</v>
      </c>
      <c r="L723" s="7" t="s">
        <v>661</v>
      </c>
      <c r="M723" s="7" t="s">
        <v>416</v>
      </c>
      <c r="N723" s="7" t="s">
        <v>403</v>
      </c>
      <c r="O723" s="7" t="s">
        <v>404</v>
      </c>
      <c r="P723" s="6">
        <v>3329</v>
      </c>
    </row>
    <row r="724" spans="1:16" ht="15" thickBot="1" x14ac:dyDescent="0.35">
      <c r="A724" s="6">
        <v>645.40800000000002</v>
      </c>
      <c r="B724" s="19">
        <f>(A724-G724)/G724</f>
        <v>17.393980848153216</v>
      </c>
      <c r="C724" s="30" t="s">
        <v>210</v>
      </c>
      <c r="D724" s="6">
        <v>1015315</v>
      </c>
      <c r="E724" s="6">
        <v>2363</v>
      </c>
      <c r="F724" s="7" t="s">
        <v>17</v>
      </c>
      <c r="G724" s="6">
        <v>35.088000000000001</v>
      </c>
      <c r="I724" s="7" t="s">
        <v>1407</v>
      </c>
      <c r="J724" s="7" t="s">
        <v>496</v>
      </c>
      <c r="K724" s="7" t="s">
        <v>457</v>
      </c>
      <c r="L724" s="7" t="s">
        <v>1002</v>
      </c>
      <c r="M724" s="7" t="s">
        <v>459</v>
      </c>
      <c r="N724" s="7" t="s">
        <v>436</v>
      </c>
      <c r="O724" s="7" t="s">
        <v>411</v>
      </c>
      <c r="P724" s="6">
        <v>5765</v>
      </c>
    </row>
    <row r="725" spans="1:16" ht="15" thickBot="1" x14ac:dyDescent="0.35">
      <c r="A725" s="6">
        <v>645.40800000000002</v>
      </c>
      <c r="B725" s="19">
        <f>(A725-G725)/G725</f>
        <v>14.610681114551083</v>
      </c>
      <c r="C725" s="30" t="s">
        <v>51</v>
      </c>
      <c r="D725" s="6">
        <v>1011729</v>
      </c>
      <c r="E725" s="6">
        <v>94</v>
      </c>
      <c r="F725" s="7" t="s">
        <v>23</v>
      </c>
      <c r="G725" s="6">
        <v>41.344000000000001</v>
      </c>
      <c r="I725" s="7" t="s">
        <v>1408</v>
      </c>
      <c r="J725" s="7" t="s">
        <v>406</v>
      </c>
      <c r="K725" s="7" t="s">
        <v>442</v>
      </c>
      <c r="L725" s="7" t="s">
        <v>1409</v>
      </c>
      <c r="M725" s="7" t="s">
        <v>459</v>
      </c>
      <c r="N725" s="7" t="s">
        <v>436</v>
      </c>
      <c r="O725" s="7" t="s">
        <v>404</v>
      </c>
      <c r="P725" s="6">
        <v>9022</v>
      </c>
    </row>
    <row r="726" spans="1:16" ht="15" thickBot="1" x14ac:dyDescent="0.35">
      <c r="A726" s="6">
        <v>645.40800000000002</v>
      </c>
      <c r="B726" s="19">
        <f>(A726-G726)/G726</f>
        <v>9.6763713359359489</v>
      </c>
      <c r="C726" s="30" t="s">
        <v>94</v>
      </c>
      <c r="D726" s="6">
        <v>1014823</v>
      </c>
      <c r="E726" s="6">
        <v>2105</v>
      </c>
      <c r="F726" s="7" t="s">
        <v>17</v>
      </c>
      <c r="G726" s="6">
        <v>60.451999999999998</v>
      </c>
      <c r="I726" s="7" t="s">
        <v>1410</v>
      </c>
      <c r="J726" s="7" t="s">
        <v>456</v>
      </c>
      <c r="K726" s="7" t="s">
        <v>414</v>
      </c>
      <c r="L726" s="7" t="s">
        <v>1038</v>
      </c>
      <c r="M726" s="7" t="s">
        <v>425</v>
      </c>
      <c r="N726" s="7" t="s">
        <v>426</v>
      </c>
      <c r="O726" s="7" t="s">
        <v>404</v>
      </c>
      <c r="P726" s="6">
        <v>8984</v>
      </c>
    </row>
    <row r="727" spans="1:16" ht="15" thickBot="1" x14ac:dyDescent="0.35">
      <c r="A727" s="6">
        <v>645.40800000000002</v>
      </c>
      <c r="B727" s="19">
        <f>(A727-G727)/G727</f>
        <v>9.2935885167464107</v>
      </c>
      <c r="C727" s="30" t="s">
        <v>337</v>
      </c>
      <c r="D727" s="6">
        <v>1013185</v>
      </c>
      <c r="E727" s="6">
        <v>616</v>
      </c>
      <c r="F727" s="7" t="s">
        <v>17</v>
      </c>
      <c r="G727" s="6">
        <v>62.7</v>
      </c>
      <c r="I727" s="7" t="s">
        <v>1411</v>
      </c>
      <c r="J727" s="7" t="s">
        <v>413</v>
      </c>
      <c r="K727" s="7" t="s">
        <v>542</v>
      </c>
      <c r="L727" s="7" t="s">
        <v>602</v>
      </c>
      <c r="M727" s="7" t="s">
        <v>459</v>
      </c>
      <c r="N727" s="7" t="s">
        <v>436</v>
      </c>
      <c r="O727" s="7" t="s">
        <v>417</v>
      </c>
      <c r="P727" s="6">
        <v>9134</v>
      </c>
    </row>
    <row r="728" spans="1:16" ht="15" thickBot="1" x14ac:dyDescent="0.35">
      <c r="A728" s="6">
        <v>645.40800000000002</v>
      </c>
      <c r="B728" s="19">
        <f>(A728-G728)/G728</f>
        <v>5.3873955900399828</v>
      </c>
      <c r="C728" s="30" t="s">
        <v>172</v>
      </c>
      <c r="D728" s="6">
        <v>1008527</v>
      </c>
      <c r="E728" s="6">
        <v>38</v>
      </c>
      <c r="F728" s="7" t="s">
        <v>27</v>
      </c>
      <c r="G728" s="6">
        <v>101.044</v>
      </c>
      <c r="I728" s="7" t="s">
        <v>1412</v>
      </c>
      <c r="J728" s="7" t="s">
        <v>438</v>
      </c>
      <c r="K728" s="7" t="s">
        <v>542</v>
      </c>
      <c r="L728" s="7" t="s">
        <v>547</v>
      </c>
      <c r="M728" s="7" t="s">
        <v>459</v>
      </c>
      <c r="N728" s="7" t="s">
        <v>436</v>
      </c>
      <c r="O728" s="7" t="s">
        <v>417</v>
      </c>
      <c r="P728" s="6">
        <v>4735</v>
      </c>
    </row>
    <row r="729" spans="1:16" ht="15" thickBot="1" x14ac:dyDescent="0.35">
      <c r="A729" s="6">
        <v>645.40800000000002</v>
      </c>
      <c r="B729" s="19">
        <f>(A729-G729)/G729</f>
        <v>5.3549428909019294</v>
      </c>
      <c r="C729" s="30" t="s">
        <v>311</v>
      </c>
      <c r="D729" s="6">
        <v>1006339</v>
      </c>
      <c r="E729" s="6">
        <v>2150</v>
      </c>
      <c r="F729" s="7" t="s">
        <v>42</v>
      </c>
      <c r="G729" s="6">
        <v>101.56</v>
      </c>
      <c r="I729" s="7" t="s">
        <v>1413</v>
      </c>
      <c r="J729" s="7" t="s">
        <v>432</v>
      </c>
      <c r="K729" s="7" t="s">
        <v>542</v>
      </c>
      <c r="L729" s="7" t="s">
        <v>646</v>
      </c>
      <c r="M729" s="7" t="s">
        <v>459</v>
      </c>
      <c r="N729" s="7" t="s">
        <v>436</v>
      </c>
      <c r="O729" s="7" t="s">
        <v>411</v>
      </c>
      <c r="P729" s="6">
        <v>3498</v>
      </c>
    </row>
    <row r="730" spans="1:16" ht="15" thickBot="1" x14ac:dyDescent="0.35">
      <c r="A730" s="6">
        <v>645.40800000000002</v>
      </c>
      <c r="B730" s="19">
        <f>(A730-G730)/G730</f>
        <v>4.337832473203652</v>
      </c>
      <c r="C730" s="30" t="s">
        <v>338</v>
      </c>
      <c r="D730" s="6">
        <v>1007828</v>
      </c>
      <c r="E730" s="6">
        <v>2520</v>
      </c>
      <c r="F730" s="7" t="s">
        <v>87</v>
      </c>
      <c r="G730" s="6">
        <v>120.91200000000001</v>
      </c>
      <c r="I730" s="7" t="s">
        <v>1414</v>
      </c>
      <c r="J730" s="7" t="s">
        <v>438</v>
      </c>
      <c r="K730" s="7" t="s">
        <v>461</v>
      </c>
      <c r="L730" s="7" t="s">
        <v>482</v>
      </c>
      <c r="M730" s="7" t="s">
        <v>447</v>
      </c>
      <c r="N730" s="7" t="s">
        <v>410</v>
      </c>
      <c r="O730" s="7" t="s">
        <v>411</v>
      </c>
      <c r="P730" s="6">
        <v>8051</v>
      </c>
    </row>
    <row r="731" spans="1:16" ht="15" thickBot="1" x14ac:dyDescent="0.35">
      <c r="A731" s="6">
        <v>645.40800000000002</v>
      </c>
      <c r="B731" s="19">
        <f>(A731-G731)/G731</f>
        <v>2.7486060515946771</v>
      </c>
      <c r="C731" s="30" t="s">
        <v>108</v>
      </c>
      <c r="D731" s="6">
        <v>1005411</v>
      </c>
      <c r="E731" s="6">
        <v>1092</v>
      </c>
      <c r="F731" s="7" t="s">
        <v>19</v>
      </c>
      <c r="G731" s="6">
        <v>172.1728</v>
      </c>
      <c r="I731" s="7" t="s">
        <v>1415</v>
      </c>
      <c r="J731" s="7" t="s">
        <v>496</v>
      </c>
      <c r="K731" s="7" t="s">
        <v>542</v>
      </c>
      <c r="L731" s="7" t="s">
        <v>1045</v>
      </c>
      <c r="M731" s="7" t="s">
        <v>459</v>
      </c>
      <c r="N731" s="7" t="s">
        <v>436</v>
      </c>
      <c r="O731" s="7" t="s">
        <v>404</v>
      </c>
      <c r="P731" s="6">
        <v>7907</v>
      </c>
    </row>
    <row r="732" spans="1:16" ht="15" thickBot="1" x14ac:dyDescent="0.35">
      <c r="A732" s="6">
        <v>645.40800000000002</v>
      </c>
      <c r="B732" s="19">
        <f>(A732-G732)/G732</f>
        <v>15.781279251170046</v>
      </c>
      <c r="C732" s="30" t="s">
        <v>304</v>
      </c>
      <c r="D732" s="6">
        <v>1009366</v>
      </c>
      <c r="E732" s="6">
        <v>1587</v>
      </c>
      <c r="F732" s="7" t="s">
        <v>42</v>
      </c>
      <c r="G732" s="6">
        <v>38.46</v>
      </c>
      <c r="I732" s="7" t="s">
        <v>1416</v>
      </c>
      <c r="J732" s="7" t="s">
        <v>432</v>
      </c>
      <c r="K732" s="7" t="s">
        <v>433</v>
      </c>
      <c r="L732" s="7" t="s">
        <v>899</v>
      </c>
      <c r="M732" s="7" t="s">
        <v>459</v>
      </c>
      <c r="N732" s="7" t="s">
        <v>436</v>
      </c>
      <c r="O732" s="7" t="s">
        <v>404</v>
      </c>
      <c r="P732" s="6">
        <v>9169</v>
      </c>
    </row>
    <row r="733" spans="1:16" ht="15" thickBot="1" x14ac:dyDescent="0.35">
      <c r="A733" s="6">
        <v>645.40800000000002</v>
      </c>
      <c r="B733" s="19">
        <f>(A733-G733)/G733</f>
        <v>21.719234018586313</v>
      </c>
      <c r="C733" s="30" t="s">
        <v>216</v>
      </c>
      <c r="D733" s="6">
        <v>1008751</v>
      </c>
      <c r="E733" s="6">
        <v>2158</v>
      </c>
      <c r="F733" s="7" t="s">
        <v>21</v>
      </c>
      <c r="G733" s="6">
        <v>28.408000000000001</v>
      </c>
      <c r="I733" s="7" t="s">
        <v>1417</v>
      </c>
      <c r="J733" s="7" t="s">
        <v>496</v>
      </c>
      <c r="K733" s="7" t="s">
        <v>457</v>
      </c>
      <c r="L733" s="7" t="s">
        <v>1002</v>
      </c>
      <c r="M733" s="7" t="s">
        <v>402</v>
      </c>
      <c r="N733" s="7" t="s">
        <v>403</v>
      </c>
      <c r="O733" s="7" t="s">
        <v>411</v>
      </c>
      <c r="P733" s="6">
        <v>9058</v>
      </c>
    </row>
    <row r="734" spans="1:16" ht="15" thickBot="1" x14ac:dyDescent="0.35">
      <c r="A734" s="6">
        <v>648.27359999999999</v>
      </c>
      <c r="B734" s="19">
        <f>(A734-G734)/G734</f>
        <v>5.8839315295416892</v>
      </c>
      <c r="C734" s="30" t="s">
        <v>139</v>
      </c>
      <c r="D734" s="6">
        <v>1010633</v>
      </c>
      <c r="E734" s="6">
        <v>1925</v>
      </c>
      <c r="F734" s="7" t="s">
        <v>23</v>
      </c>
      <c r="G734" s="6">
        <v>94.171999999999997</v>
      </c>
      <c r="I734" s="7" t="s">
        <v>1418</v>
      </c>
      <c r="J734" s="7" t="s">
        <v>406</v>
      </c>
      <c r="K734" s="7" t="s">
        <v>407</v>
      </c>
      <c r="L734" s="7" t="s">
        <v>408</v>
      </c>
      <c r="M734" s="7" t="s">
        <v>465</v>
      </c>
      <c r="N734" s="7" t="s">
        <v>436</v>
      </c>
      <c r="O734" s="7" t="s">
        <v>404</v>
      </c>
      <c r="P734" s="6">
        <v>2323</v>
      </c>
    </row>
    <row r="735" spans="1:16" ht="15" thickBot="1" x14ac:dyDescent="0.35">
      <c r="A735" s="6">
        <v>655.01279999999997</v>
      </c>
      <c r="B735" s="19">
        <f>(A735-G735)/G735</f>
        <v>1.999406541234394</v>
      </c>
      <c r="C735" s="30" t="s">
        <v>74</v>
      </c>
      <c r="D735" s="6">
        <v>1004504</v>
      </c>
      <c r="E735" s="6">
        <v>616</v>
      </c>
      <c r="F735" s="7" t="s">
        <v>17</v>
      </c>
      <c r="G735" s="6">
        <v>218.38079999999999</v>
      </c>
      <c r="I735" s="7" t="s">
        <v>1419</v>
      </c>
      <c r="J735" s="7" t="s">
        <v>406</v>
      </c>
      <c r="K735" s="7" t="s">
        <v>423</v>
      </c>
      <c r="L735" s="7" t="s">
        <v>1027</v>
      </c>
      <c r="M735" s="7" t="s">
        <v>440</v>
      </c>
      <c r="N735" s="7" t="s">
        <v>426</v>
      </c>
      <c r="O735" s="7" t="s">
        <v>417</v>
      </c>
      <c r="P735" s="6">
        <v>2255</v>
      </c>
    </row>
    <row r="736" spans="1:16" ht="15" thickBot="1" x14ac:dyDescent="0.35">
      <c r="A736" s="6">
        <v>660.89779199999998</v>
      </c>
      <c r="B736" s="19">
        <f>(A736-G736)/G736</f>
        <v>4.393851136066858</v>
      </c>
      <c r="C736" s="30" t="s">
        <v>88</v>
      </c>
      <c r="D736" s="6">
        <v>1004332</v>
      </c>
      <c r="E736" s="6">
        <v>1454</v>
      </c>
      <c r="F736" s="7" t="s">
        <v>17</v>
      </c>
      <c r="G736" s="6">
        <v>122.52800000000001</v>
      </c>
      <c r="I736" s="7" t="s">
        <v>1420</v>
      </c>
      <c r="J736" s="7" t="s">
        <v>413</v>
      </c>
      <c r="K736" s="7" t="s">
        <v>407</v>
      </c>
      <c r="L736" s="7" t="s">
        <v>531</v>
      </c>
      <c r="M736" s="7" t="s">
        <v>465</v>
      </c>
      <c r="N736" s="7" t="s">
        <v>436</v>
      </c>
      <c r="O736" s="7" t="s">
        <v>411</v>
      </c>
      <c r="P736" s="6">
        <v>9471</v>
      </c>
    </row>
    <row r="737" spans="1:16" ht="15" thickBot="1" x14ac:dyDescent="0.35">
      <c r="A737" s="6">
        <v>660.89779199999998</v>
      </c>
      <c r="B737" s="19">
        <f>(A737-G737)/G737</f>
        <v>9.9696220953392629</v>
      </c>
      <c r="C737" s="30" t="s">
        <v>339</v>
      </c>
      <c r="D737" s="6">
        <v>1006274</v>
      </c>
      <c r="E737" s="6">
        <v>1387</v>
      </c>
      <c r="F737" s="7" t="s">
        <v>87</v>
      </c>
      <c r="G737" s="6">
        <v>60.247999999999998</v>
      </c>
      <c r="I737" s="7" t="s">
        <v>1421</v>
      </c>
      <c r="J737" s="7" t="s">
        <v>432</v>
      </c>
      <c r="K737" s="7" t="s">
        <v>429</v>
      </c>
      <c r="L737" s="7" t="s">
        <v>467</v>
      </c>
      <c r="M737" s="7" t="s">
        <v>465</v>
      </c>
      <c r="N737" s="7" t="s">
        <v>436</v>
      </c>
      <c r="O737" s="7" t="s">
        <v>411</v>
      </c>
      <c r="P737" s="6">
        <v>9020</v>
      </c>
    </row>
    <row r="738" spans="1:16" ht="15" thickBot="1" x14ac:dyDescent="0.35">
      <c r="A738" s="6">
        <v>661.54319999999996</v>
      </c>
      <c r="B738" s="19">
        <f>(A738-G738)/G738</f>
        <v>2.3762953103437012</v>
      </c>
      <c r="C738" s="30" t="s">
        <v>283</v>
      </c>
      <c r="D738" s="6">
        <v>1015617</v>
      </c>
      <c r="E738" s="6">
        <v>1804</v>
      </c>
      <c r="F738" s="7" t="s">
        <v>87</v>
      </c>
      <c r="G738" s="6">
        <v>195.9376</v>
      </c>
      <c r="I738" s="7" t="s">
        <v>1422</v>
      </c>
      <c r="J738" s="7" t="s">
        <v>496</v>
      </c>
      <c r="K738" s="7" t="s">
        <v>429</v>
      </c>
      <c r="L738" s="7" t="s">
        <v>870</v>
      </c>
      <c r="M738" s="7" t="s">
        <v>402</v>
      </c>
      <c r="N738" s="7" t="s">
        <v>403</v>
      </c>
      <c r="O738" s="7" t="s">
        <v>417</v>
      </c>
      <c r="P738" s="6">
        <v>4434</v>
      </c>
    </row>
    <row r="739" spans="1:16" ht="15" thickBot="1" x14ac:dyDescent="0.35">
      <c r="A739" s="6">
        <v>661.54319999999996</v>
      </c>
      <c r="B739" s="19">
        <f>(A739-G739)/G739</f>
        <v>3.1949473684210528</v>
      </c>
      <c r="C739" s="30" t="s">
        <v>106</v>
      </c>
      <c r="D739" s="6">
        <v>1011290</v>
      </c>
      <c r="E739" s="6">
        <v>1174</v>
      </c>
      <c r="F739" s="7" t="s">
        <v>42</v>
      </c>
      <c r="G739" s="6">
        <v>157.69999999999999</v>
      </c>
      <c r="I739" s="7" t="s">
        <v>1423</v>
      </c>
      <c r="J739" s="7" t="s">
        <v>399</v>
      </c>
      <c r="K739" s="7" t="s">
        <v>457</v>
      </c>
      <c r="L739" s="7" t="s">
        <v>533</v>
      </c>
      <c r="M739" s="7" t="s">
        <v>478</v>
      </c>
      <c r="N739" s="7" t="s">
        <v>426</v>
      </c>
      <c r="O739" s="7" t="s">
        <v>411</v>
      </c>
      <c r="P739" s="6">
        <v>7273</v>
      </c>
    </row>
    <row r="740" spans="1:16" ht="15" thickBot="1" x14ac:dyDescent="0.35">
      <c r="A740" s="6">
        <v>661.54319999999996</v>
      </c>
      <c r="B740" s="19">
        <f>(A740-G740)/G740</f>
        <v>309.87556390977437</v>
      </c>
      <c r="C740" s="30" t="s">
        <v>148</v>
      </c>
      <c r="D740" s="6">
        <v>1006276</v>
      </c>
      <c r="E740" s="6">
        <v>2755</v>
      </c>
      <c r="F740" s="7" t="s">
        <v>17</v>
      </c>
      <c r="G740" s="6">
        <v>2.1280000000000001</v>
      </c>
      <c r="I740" s="7" t="s">
        <v>1424</v>
      </c>
      <c r="J740" s="7" t="s">
        <v>422</v>
      </c>
      <c r="K740" s="7" t="s">
        <v>457</v>
      </c>
      <c r="L740" s="7" t="s">
        <v>1349</v>
      </c>
      <c r="M740" s="7" t="s">
        <v>447</v>
      </c>
      <c r="N740" s="7" t="s">
        <v>410</v>
      </c>
      <c r="O740" s="7" t="s">
        <v>411</v>
      </c>
      <c r="P740" s="6">
        <v>1413</v>
      </c>
    </row>
    <row r="741" spans="1:16" ht="15" thickBot="1" x14ac:dyDescent="0.35">
      <c r="A741" s="6">
        <v>661.54319999999996</v>
      </c>
      <c r="B741" s="19">
        <f>(A741-G741)/G741</f>
        <v>79.597368421052622</v>
      </c>
      <c r="C741" s="30" t="s">
        <v>340</v>
      </c>
      <c r="D741" s="6">
        <v>1009601</v>
      </c>
      <c r="E741" s="6">
        <v>1689</v>
      </c>
      <c r="F741" s="7" t="s">
        <v>31</v>
      </c>
      <c r="G741" s="6">
        <v>8.2080000000000002</v>
      </c>
      <c r="I741" s="7" t="s">
        <v>1425</v>
      </c>
      <c r="J741" s="7" t="s">
        <v>428</v>
      </c>
      <c r="K741" s="7" t="s">
        <v>442</v>
      </c>
      <c r="L741" s="7" t="s">
        <v>714</v>
      </c>
      <c r="M741" s="7" t="s">
        <v>465</v>
      </c>
      <c r="N741" s="7" t="s">
        <v>436</v>
      </c>
      <c r="O741" s="7" t="s">
        <v>404</v>
      </c>
      <c r="P741" s="6">
        <v>9709</v>
      </c>
    </row>
    <row r="742" spans="1:16" ht="15" thickBot="1" x14ac:dyDescent="0.35">
      <c r="A742" s="6">
        <v>661.54319999999996</v>
      </c>
      <c r="B742" s="19">
        <f>(A742-G742)/G742</f>
        <v>56.128082901554393</v>
      </c>
      <c r="C742" s="30" t="s">
        <v>278</v>
      </c>
      <c r="D742" s="6">
        <v>1017294</v>
      </c>
      <c r="E742" s="6">
        <v>1337</v>
      </c>
      <c r="F742" s="7" t="s">
        <v>21</v>
      </c>
      <c r="G742" s="6">
        <v>11.58</v>
      </c>
      <c r="I742" s="7" t="s">
        <v>1426</v>
      </c>
      <c r="J742" s="7" t="s">
        <v>438</v>
      </c>
      <c r="K742" s="7" t="s">
        <v>442</v>
      </c>
      <c r="L742" s="7" t="s">
        <v>617</v>
      </c>
      <c r="M742" s="7" t="s">
        <v>409</v>
      </c>
      <c r="N742" s="7" t="s">
        <v>410</v>
      </c>
      <c r="O742" s="7" t="s">
        <v>404</v>
      </c>
      <c r="P742" s="6">
        <v>6913</v>
      </c>
    </row>
    <row r="743" spans="1:16" ht="15" thickBot="1" x14ac:dyDescent="0.35">
      <c r="A743" s="6">
        <v>661.54319999999996</v>
      </c>
      <c r="B743" s="19">
        <f>(A743-G743)/G743</f>
        <v>54.018562874251501</v>
      </c>
      <c r="C743" s="30" t="s">
        <v>57</v>
      </c>
      <c r="D743" s="6">
        <v>1010964</v>
      </c>
      <c r="E743" s="6">
        <v>291</v>
      </c>
      <c r="F743" s="7" t="s">
        <v>17</v>
      </c>
      <c r="G743" s="6">
        <v>12.023999999999999</v>
      </c>
      <c r="I743" s="7" t="s">
        <v>1427</v>
      </c>
      <c r="J743" s="7" t="s">
        <v>432</v>
      </c>
      <c r="K743" s="7" t="s">
        <v>457</v>
      </c>
      <c r="L743" s="7" t="s">
        <v>1150</v>
      </c>
      <c r="M743" s="7" t="s">
        <v>444</v>
      </c>
      <c r="N743" s="7" t="s">
        <v>410</v>
      </c>
      <c r="O743" s="7" t="s">
        <v>411</v>
      </c>
      <c r="P743" s="6">
        <v>8632</v>
      </c>
    </row>
    <row r="744" spans="1:16" ht="15" thickBot="1" x14ac:dyDescent="0.35">
      <c r="A744" s="6">
        <v>661.54319999999996</v>
      </c>
      <c r="B744" s="19">
        <f>(A744-G744)/G744</f>
        <v>52.281507731958754</v>
      </c>
      <c r="C744" s="30" t="s">
        <v>259</v>
      </c>
      <c r="D744" s="6">
        <v>1007191</v>
      </c>
      <c r="E744" s="6">
        <v>2218</v>
      </c>
      <c r="F744" s="7" t="s">
        <v>25</v>
      </c>
      <c r="G744" s="6">
        <v>12.416</v>
      </c>
      <c r="I744" s="7" t="s">
        <v>1428</v>
      </c>
      <c r="J744" s="7" t="s">
        <v>432</v>
      </c>
      <c r="K744" s="7" t="s">
        <v>429</v>
      </c>
      <c r="L744" s="7" t="s">
        <v>467</v>
      </c>
      <c r="M744" s="7" t="s">
        <v>459</v>
      </c>
      <c r="N744" s="7" t="s">
        <v>436</v>
      </c>
      <c r="O744" s="7" t="s">
        <v>404</v>
      </c>
      <c r="P744" s="6">
        <v>7515</v>
      </c>
    </row>
    <row r="745" spans="1:16" ht="15" thickBot="1" x14ac:dyDescent="0.35">
      <c r="A745" s="6">
        <v>661.54319999999996</v>
      </c>
      <c r="B745" s="19">
        <f>(A745-G745)/G745</f>
        <v>49.208196721311467</v>
      </c>
      <c r="C745" s="30" t="s">
        <v>341</v>
      </c>
      <c r="D745" s="6">
        <v>1006767</v>
      </c>
      <c r="E745" s="6">
        <v>2677</v>
      </c>
      <c r="F745" s="7" t="s">
        <v>27</v>
      </c>
      <c r="G745" s="6">
        <v>13.176</v>
      </c>
      <c r="I745" s="7" t="s">
        <v>1429</v>
      </c>
      <c r="J745" s="7" t="s">
        <v>428</v>
      </c>
      <c r="K745" s="7" t="s">
        <v>407</v>
      </c>
      <c r="L745" s="7" t="s">
        <v>551</v>
      </c>
      <c r="M745" s="7" t="s">
        <v>425</v>
      </c>
      <c r="N745" s="7" t="s">
        <v>426</v>
      </c>
      <c r="O745" s="7" t="s">
        <v>417</v>
      </c>
      <c r="P745" s="6">
        <v>5038</v>
      </c>
    </row>
    <row r="746" spans="1:16" ht="15" thickBot="1" x14ac:dyDescent="0.35">
      <c r="A746" s="6">
        <v>661.54319999999996</v>
      </c>
      <c r="B746" s="19">
        <f>(A746-G746)/G746</f>
        <v>41.968511301636788</v>
      </c>
      <c r="C746" s="30" t="s">
        <v>330</v>
      </c>
      <c r="D746" s="6">
        <v>1016428</v>
      </c>
      <c r="E746" s="6">
        <v>1573</v>
      </c>
      <c r="F746" s="7" t="s">
        <v>25</v>
      </c>
      <c r="G746" s="6">
        <v>15.396000000000001</v>
      </c>
      <c r="I746" s="7" t="s">
        <v>1430</v>
      </c>
      <c r="J746" s="7" t="s">
        <v>399</v>
      </c>
      <c r="K746" s="7" t="s">
        <v>442</v>
      </c>
      <c r="L746" s="7" t="s">
        <v>773</v>
      </c>
      <c r="M746" s="7" t="s">
        <v>420</v>
      </c>
      <c r="N746" s="7" t="s">
        <v>403</v>
      </c>
      <c r="O746" s="7" t="s">
        <v>417</v>
      </c>
      <c r="P746" s="6">
        <v>3123</v>
      </c>
    </row>
    <row r="747" spans="1:16" ht="15" thickBot="1" x14ac:dyDescent="0.35">
      <c r="A747" s="6">
        <v>661.54319999999996</v>
      </c>
      <c r="B747" s="19">
        <f>(A747-G747)/G747</f>
        <v>8.7601534375922103</v>
      </c>
      <c r="C747" s="30" t="s">
        <v>168</v>
      </c>
      <c r="D747" s="6">
        <v>1018130</v>
      </c>
      <c r="E747" s="6">
        <v>1614</v>
      </c>
      <c r="F747" s="7" t="s">
        <v>27</v>
      </c>
      <c r="G747" s="6">
        <v>67.78</v>
      </c>
      <c r="I747" s="7" t="s">
        <v>1431</v>
      </c>
      <c r="J747" s="7" t="s">
        <v>428</v>
      </c>
      <c r="K747" s="7" t="s">
        <v>407</v>
      </c>
      <c r="L747" s="7" t="s">
        <v>531</v>
      </c>
      <c r="M747" s="7" t="s">
        <v>416</v>
      </c>
      <c r="N747" s="7" t="s">
        <v>403</v>
      </c>
      <c r="O747" s="7" t="s">
        <v>417</v>
      </c>
      <c r="P747" s="6">
        <v>8920</v>
      </c>
    </row>
    <row r="748" spans="1:16" ht="15" thickBot="1" x14ac:dyDescent="0.35">
      <c r="A748" s="6">
        <v>661.54319999999996</v>
      </c>
      <c r="B748" s="19">
        <f>(A748-G748)/G748</f>
        <v>8.2976051270519431</v>
      </c>
      <c r="C748" s="30" t="s">
        <v>126</v>
      </c>
      <c r="D748" s="6">
        <v>1011781</v>
      </c>
      <c r="E748" s="6">
        <v>1069</v>
      </c>
      <c r="F748" s="7" t="s">
        <v>23</v>
      </c>
      <c r="G748" s="6">
        <v>71.152000000000001</v>
      </c>
      <c r="I748" s="7" t="s">
        <v>1432</v>
      </c>
      <c r="J748" s="7" t="s">
        <v>489</v>
      </c>
      <c r="K748" s="7" t="s">
        <v>400</v>
      </c>
      <c r="L748" s="7" t="s">
        <v>1113</v>
      </c>
      <c r="M748" s="7" t="s">
        <v>444</v>
      </c>
      <c r="N748" s="7" t="s">
        <v>410</v>
      </c>
      <c r="O748" s="7" t="s">
        <v>417</v>
      </c>
      <c r="P748" s="6">
        <v>9450</v>
      </c>
    </row>
    <row r="749" spans="1:16" ht="15" thickBot="1" x14ac:dyDescent="0.35">
      <c r="A749" s="6">
        <v>661.54319999999996</v>
      </c>
      <c r="B749" s="19">
        <f>(A749-G749)/G749</f>
        <v>7.371845102505695</v>
      </c>
      <c r="C749" s="30" t="s">
        <v>233</v>
      </c>
      <c r="D749" s="6">
        <v>1018840</v>
      </c>
      <c r="E749" s="6">
        <v>1402</v>
      </c>
      <c r="F749" s="7" t="s">
        <v>25</v>
      </c>
      <c r="G749" s="6">
        <v>79.02</v>
      </c>
      <c r="I749" s="7" t="s">
        <v>1433</v>
      </c>
      <c r="J749" s="7" t="s">
        <v>399</v>
      </c>
      <c r="K749" s="7" t="s">
        <v>423</v>
      </c>
      <c r="L749" s="7" t="s">
        <v>563</v>
      </c>
      <c r="M749" s="7" t="s">
        <v>420</v>
      </c>
      <c r="N749" s="7" t="s">
        <v>403</v>
      </c>
      <c r="O749" s="7" t="s">
        <v>404</v>
      </c>
      <c r="P749" s="6">
        <v>9686</v>
      </c>
    </row>
    <row r="750" spans="1:16" ht="15" thickBot="1" x14ac:dyDescent="0.35">
      <c r="A750" s="6">
        <v>661.54319999999996</v>
      </c>
      <c r="B750" s="19">
        <f>(A750-G750)/G750</f>
        <v>6.9989262913522934</v>
      </c>
      <c r="C750" s="30" t="s">
        <v>170</v>
      </c>
      <c r="D750" s="6">
        <v>1009128</v>
      </c>
      <c r="E750" s="6">
        <v>2254</v>
      </c>
      <c r="F750" s="7" t="s">
        <v>31</v>
      </c>
      <c r="G750" s="6">
        <v>82.703999999999994</v>
      </c>
      <c r="I750" s="7" t="s">
        <v>1434</v>
      </c>
      <c r="J750" s="7" t="s">
        <v>422</v>
      </c>
      <c r="K750" s="7" t="s">
        <v>400</v>
      </c>
      <c r="L750" s="7" t="s">
        <v>761</v>
      </c>
      <c r="M750" s="7" t="s">
        <v>420</v>
      </c>
      <c r="N750" s="7" t="s">
        <v>403</v>
      </c>
      <c r="O750" s="7" t="s">
        <v>417</v>
      </c>
      <c r="P750" s="6">
        <v>2267</v>
      </c>
    </row>
    <row r="751" spans="1:16" ht="15" thickBot="1" x14ac:dyDescent="0.35">
      <c r="A751" s="6">
        <v>661.54319999999996</v>
      </c>
      <c r="B751" s="19">
        <f>(A751-G751)/G751</f>
        <v>6.6137464321885631</v>
      </c>
      <c r="C751" s="30" t="s">
        <v>170</v>
      </c>
      <c r="D751" s="6">
        <v>1011977</v>
      </c>
      <c r="E751" s="6">
        <v>2601</v>
      </c>
      <c r="F751" s="7" t="s">
        <v>31</v>
      </c>
      <c r="G751" s="6">
        <v>86.888000000000005</v>
      </c>
      <c r="I751" s="7" t="s">
        <v>1435</v>
      </c>
      <c r="J751" s="7" t="s">
        <v>406</v>
      </c>
      <c r="K751" s="7" t="s">
        <v>461</v>
      </c>
      <c r="L751" s="7" t="s">
        <v>487</v>
      </c>
      <c r="M751" s="7" t="s">
        <v>420</v>
      </c>
      <c r="N751" s="7" t="s">
        <v>403</v>
      </c>
      <c r="O751" s="7" t="s">
        <v>404</v>
      </c>
      <c r="P751" s="6">
        <v>4665</v>
      </c>
    </row>
    <row r="752" spans="1:16" ht="15" thickBot="1" x14ac:dyDescent="0.35">
      <c r="A752" s="6">
        <v>661.54319999999996</v>
      </c>
      <c r="B752" s="19">
        <f>(A752-G752)/G752</f>
        <v>5.2412091022302727</v>
      </c>
      <c r="C752" s="30" t="s">
        <v>49</v>
      </c>
      <c r="D752" s="6">
        <v>1013310</v>
      </c>
      <c r="E752" s="6">
        <v>1459</v>
      </c>
      <c r="F752" s="7" t="s">
        <v>25</v>
      </c>
      <c r="G752" s="6">
        <v>105.996</v>
      </c>
      <c r="I752" s="7" t="s">
        <v>1436</v>
      </c>
      <c r="J752" s="7" t="s">
        <v>438</v>
      </c>
      <c r="K752" s="7" t="s">
        <v>407</v>
      </c>
      <c r="L752" s="7" t="s">
        <v>757</v>
      </c>
      <c r="M752" s="7" t="s">
        <v>440</v>
      </c>
      <c r="N752" s="7" t="s">
        <v>426</v>
      </c>
      <c r="O752" s="7" t="s">
        <v>411</v>
      </c>
      <c r="P752" s="6">
        <v>3322</v>
      </c>
    </row>
    <row r="753" spans="1:16" ht="15" thickBot="1" x14ac:dyDescent="0.35">
      <c r="A753" s="6">
        <v>661.54319999999996</v>
      </c>
      <c r="B753" s="19">
        <f>(A753-G753)/G753</f>
        <v>4.485068983815335</v>
      </c>
      <c r="C753" s="30" t="s">
        <v>118</v>
      </c>
      <c r="D753" s="6">
        <v>1011666</v>
      </c>
      <c r="E753" s="6">
        <v>386</v>
      </c>
      <c r="F753" s="7" t="s">
        <v>23</v>
      </c>
      <c r="G753" s="6">
        <v>120.608</v>
      </c>
      <c r="I753" s="7" t="s">
        <v>1437</v>
      </c>
      <c r="J753" s="7" t="s">
        <v>428</v>
      </c>
      <c r="K753" s="7" t="s">
        <v>442</v>
      </c>
      <c r="L753" s="7" t="s">
        <v>667</v>
      </c>
      <c r="M753" s="7" t="s">
        <v>425</v>
      </c>
      <c r="N753" s="7" t="s">
        <v>426</v>
      </c>
      <c r="O753" s="7" t="s">
        <v>404</v>
      </c>
      <c r="P753" s="6">
        <v>6824</v>
      </c>
    </row>
    <row r="754" spans="1:16" ht="15" thickBot="1" x14ac:dyDescent="0.35">
      <c r="A754" s="6">
        <v>661.54319999999996</v>
      </c>
      <c r="B754" s="19">
        <f>(A754-G754)/G754</f>
        <v>3.4152330610283514</v>
      </c>
      <c r="C754" s="30" t="s">
        <v>189</v>
      </c>
      <c r="D754" s="6">
        <v>1017135</v>
      </c>
      <c r="E754" s="6">
        <v>1625</v>
      </c>
      <c r="F754" s="7" t="s">
        <v>19</v>
      </c>
      <c r="G754" s="6">
        <v>149.83199999999999</v>
      </c>
      <c r="I754" s="7" t="s">
        <v>1438</v>
      </c>
      <c r="J754" s="7" t="s">
        <v>496</v>
      </c>
      <c r="K754" s="7" t="s">
        <v>400</v>
      </c>
      <c r="L754" s="7" t="s">
        <v>720</v>
      </c>
      <c r="M754" s="7" t="s">
        <v>444</v>
      </c>
      <c r="N754" s="7" t="s">
        <v>410</v>
      </c>
      <c r="O754" s="7" t="s">
        <v>404</v>
      </c>
      <c r="P754" s="6">
        <v>6203</v>
      </c>
    </row>
    <row r="755" spans="1:16" ht="15" thickBot="1" x14ac:dyDescent="0.35">
      <c r="A755" s="6">
        <v>661.54319999999996</v>
      </c>
      <c r="B755" s="19">
        <f>(A755-G755)/G755</f>
        <v>3.318054358894023</v>
      </c>
      <c r="C755" s="30" t="s">
        <v>342</v>
      </c>
      <c r="D755" s="6">
        <v>1019437</v>
      </c>
      <c r="E755" s="6">
        <v>2268</v>
      </c>
      <c r="F755" s="7" t="s">
        <v>17</v>
      </c>
      <c r="G755" s="6">
        <v>153.20400000000001</v>
      </c>
      <c r="I755" s="7" t="s">
        <v>1439</v>
      </c>
      <c r="J755" s="7" t="s">
        <v>428</v>
      </c>
      <c r="K755" s="7" t="s">
        <v>414</v>
      </c>
      <c r="L755" s="7" t="s">
        <v>415</v>
      </c>
      <c r="M755" s="7" t="s">
        <v>402</v>
      </c>
      <c r="N755" s="7" t="s">
        <v>403</v>
      </c>
      <c r="O755" s="7" t="s">
        <v>417</v>
      </c>
      <c r="P755" s="6">
        <v>5201</v>
      </c>
    </row>
    <row r="756" spans="1:16" ht="15" thickBot="1" x14ac:dyDescent="0.35">
      <c r="A756" s="6">
        <v>671.22432000000003</v>
      </c>
      <c r="B756" s="19">
        <f>(A756-G756)/G756</f>
        <v>2.5065527113154324</v>
      </c>
      <c r="C756" s="30" t="s">
        <v>327</v>
      </c>
      <c r="D756" s="6">
        <v>1014838</v>
      </c>
      <c r="E756" s="6">
        <v>1654</v>
      </c>
      <c r="F756" s="7" t="s">
        <v>23</v>
      </c>
      <c r="G756" s="6">
        <v>191.42</v>
      </c>
      <c r="I756" s="7" t="s">
        <v>1440</v>
      </c>
      <c r="J756" s="7" t="s">
        <v>422</v>
      </c>
      <c r="K756" s="7" t="s">
        <v>461</v>
      </c>
      <c r="L756" s="7" t="s">
        <v>1441</v>
      </c>
      <c r="M756" s="7" t="s">
        <v>416</v>
      </c>
      <c r="N756" s="7" t="s">
        <v>403</v>
      </c>
      <c r="O756" s="7" t="s">
        <v>411</v>
      </c>
      <c r="P756" s="6">
        <v>2338</v>
      </c>
    </row>
    <row r="757" spans="1:16" ht="15" thickBot="1" x14ac:dyDescent="0.35">
      <c r="A757" s="6">
        <v>671.22432000000003</v>
      </c>
      <c r="B757" s="19">
        <f>(A757-G757)/G757</f>
        <v>5.3519600272541448</v>
      </c>
      <c r="C757" s="30" t="s">
        <v>308</v>
      </c>
      <c r="D757" s="6">
        <v>1011028</v>
      </c>
      <c r="E757" s="6">
        <v>407</v>
      </c>
      <c r="F757" s="7" t="s">
        <v>87</v>
      </c>
      <c r="G757" s="6">
        <v>105.672</v>
      </c>
      <c r="I757" s="7" t="s">
        <v>1442</v>
      </c>
      <c r="J757" s="7" t="s">
        <v>406</v>
      </c>
      <c r="K757" s="7" t="s">
        <v>457</v>
      </c>
      <c r="L757" s="7" t="s">
        <v>523</v>
      </c>
      <c r="M757" s="7" t="s">
        <v>440</v>
      </c>
      <c r="N757" s="7" t="s">
        <v>426</v>
      </c>
      <c r="O757" s="7" t="s">
        <v>404</v>
      </c>
      <c r="P757" s="6">
        <v>8538</v>
      </c>
    </row>
    <row r="758" spans="1:16" ht="15" thickBot="1" x14ac:dyDescent="0.35">
      <c r="A758" s="6">
        <v>671.22432000000003</v>
      </c>
      <c r="B758" s="19">
        <f>(A758-G758)/G758</f>
        <v>2.9284127727315292</v>
      </c>
      <c r="C758" s="30" t="s">
        <v>89</v>
      </c>
      <c r="D758" s="6">
        <v>1012316</v>
      </c>
      <c r="E758" s="6">
        <v>1892</v>
      </c>
      <c r="F758" s="7" t="s">
        <v>87</v>
      </c>
      <c r="G758" s="6">
        <v>170.864</v>
      </c>
      <c r="I758" s="7" t="s">
        <v>1443</v>
      </c>
      <c r="J758" s="7" t="s">
        <v>456</v>
      </c>
      <c r="K758" s="7" t="s">
        <v>542</v>
      </c>
      <c r="L758" s="7" t="s">
        <v>561</v>
      </c>
      <c r="M758" s="7" t="s">
        <v>478</v>
      </c>
      <c r="N758" s="7" t="s">
        <v>426</v>
      </c>
      <c r="O758" s="7" t="s">
        <v>404</v>
      </c>
      <c r="P758" s="6">
        <v>6464</v>
      </c>
    </row>
    <row r="759" spans="1:16" ht="15" thickBot="1" x14ac:dyDescent="0.35">
      <c r="A759" s="6">
        <v>671.4864</v>
      </c>
      <c r="B759" s="19">
        <f>(A759-G759)/G759</f>
        <v>28.891666666666673</v>
      </c>
      <c r="C759" s="30" t="s">
        <v>168</v>
      </c>
      <c r="D759" s="6">
        <v>1018835</v>
      </c>
      <c r="E759" s="6">
        <v>2711</v>
      </c>
      <c r="F759" s="7" t="s">
        <v>87</v>
      </c>
      <c r="G759" s="6">
        <v>22.463999999999999</v>
      </c>
      <c r="I759" s="7" t="s">
        <v>1444</v>
      </c>
      <c r="J759" s="7" t="s">
        <v>456</v>
      </c>
      <c r="K759" s="7" t="s">
        <v>442</v>
      </c>
      <c r="L759" s="7" t="s">
        <v>664</v>
      </c>
      <c r="M759" s="7" t="s">
        <v>444</v>
      </c>
      <c r="N759" s="7" t="s">
        <v>410</v>
      </c>
      <c r="O759" s="7" t="s">
        <v>404</v>
      </c>
      <c r="P759" s="6">
        <v>6702</v>
      </c>
    </row>
    <row r="760" spans="1:16" ht="15" thickBot="1" x14ac:dyDescent="0.35">
      <c r="A760" s="6">
        <v>677.67840000000001</v>
      </c>
      <c r="B760" s="19">
        <f>(A760-G760)/G760</f>
        <v>2.1374929627544521</v>
      </c>
      <c r="C760" s="30" t="s">
        <v>343</v>
      </c>
      <c r="D760" s="6">
        <v>1003736</v>
      </c>
      <c r="E760" s="6">
        <v>87</v>
      </c>
      <c r="F760" s="7" t="s">
        <v>25</v>
      </c>
      <c r="G760" s="6">
        <v>215.99359999999999</v>
      </c>
      <c r="I760" s="7" t="s">
        <v>1445</v>
      </c>
      <c r="J760" s="7" t="s">
        <v>413</v>
      </c>
      <c r="K760" s="7" t="s">
        <v>407</v>
      </c>
      <c r="L760" s="7" t="s">
        <v>551</v>
      </c>
      <c r="M760" s="7" t="s">
        <v>459</v>
      </c>
      <c r="N760" s="7" t="s">
        <v>436</v>
      </c>
      <c r="O760" s="7" t="s">
        <v>411</v>
      </c>
      <c r="P760" s="6">
        <v>6291</v>
      </c>
    </row>
    <row r="761" spans="1:16" ht="15" thickBot="1" x14ac:dyDescent="0.35">
      <c r="A761" s="6">
        <v>677.67840000000001</v>
      </c>
      <c r="B761" s="19">
        <f>(A761-G761)/G761</f>
        <v>7.0580071343638533</v>
      </c>
      <c r="C761" s="30" t="s">
        <v>291</v>
      </c>
      <c r="D761" s="6">
        <v>1019762</v>
      </c>
      <c r="E761" s="6">
        <v>1650</v>
      </c>
      <c r="F761" s="7" t="s">
        <v>27</v>
      </c>
      <c r="G761" s="6">
        <v>84.1</v>
      </c>
      <c r="I761" s="7" t="s">
        <v>1446</v>
      </c>
      <c r="J761" s="7" t="s">
        <v>428</v>
      </c>
      <c r="K761" s="7" t="s">
        <v>429</v>
      </c>
      <c r="L761" s="7" t="s">
        <v>681</v>
      </c>
      <c r="M761" s="7" t="s">
        <v>420</v>
      </c>
      <c r="N761" s="7" t="s">
        <v>403</v>
      </c>
      <c r="O761" s="7" t="s">
        <v>411</v>
      </c>
      <c r="P761" s="6">
        <v>5658</v>
      </c>
    </row>
    <row r="762" spans="1:16" ht="15" thickBot="1" x14ac:dyDescent="0.35">
      <c r="A762" s="6">
        <v>677.67840000000001</v>
      </c>
      <c r="B762" s="19">
        <f>(A762-G762)/G762</f>
        <v>79.945819397993318</v>
      </c>
      <c r="C762" s="30" t="s">
        <v>180</v>
      </c>
      <c r="D762" s="6">
        <v>1008422</v>
      </c>
      <c r="E762" s="6">
        <v>1191</v>
      </c>
      <c r="F762" s="7" t="s">
        <v>35</v>
      </c>
      <c r="G762" s="6">
        <v>8.3719999999999999</v>
      </c>
      <c r="I762" s="7" t="s">
        <v>1447</v>
      </c>
      <c r="J762" s="7" t="s">
        <v>422</v>
      </c>
      <c r="K762" s="7" t="s">
        <v>414</v>
      </c>
      <c r="L762" s="7" t="s">
        <v>1165</v>
      </c>
      <c r="M762" s="7" t="s">
        <v>416</v>
      </c>
      <c r="N762" s="7" t="s">
        <v>403</v>
      </c>
      <c r="O762" s="7" t="s">
        <v>404</v>
      </c>
      <c r="P762" s="6">
        <v>6926</v>
      </c>
    </row>
    <row r="763" spans="1:16" ht="15" thickBot="1" x14ac:dyDescent="0.35">
      <c r="A763" s="6">
        <v>677.67840000000001</v>
      </c>
      <c r="B763" s="19">
        <f>(A763-G763)/G763</f>
        <v>76.078980891719738</v>
      </c>
      <c r="C763" s="30" t="s">
        <v>54</v>
      </c>
      <c r="D763" s="6">
        <v>1011159</v>
      </c>
      <c r="E763" s="6">
        <v>91</v>
      </c>
      <c r="F763" s="7" t="s">
        <v>35</v>
      </c>
      <c r="G763" s="6">
        <v>8.7919999999999998</v>
      </c>
      <c r="I763" s="7" t="s">
        <v>1448</v>
      </c>
      <c r="J763" s="7" t="s">
        <v>422</v>
      </c>
      <c r="K763" s="7" t="s">
        <v>429</v>
      </c>
      <c r="L763" s="7" t="s">
        <v>733</v>
      </c>
      <c r="M763" s="7" t="s">
        <v>447</v>
      </c>
      <c r="N763" s="7" t="s">
        <v>410</v>
      </c>
      <c r="O763" s="7" t="s">
        <v>411</v>
      </c>
      <c r="P763" s="6">
        <v>9730</v>
      </c>
    </row>
    <row r="764" spans="1:16" ht="15" thickBot="1" x14ac:dyDescent="0.35">
      <c r="A764" s="6">
        <v>677.67840000000001</v>
      </c>
      <c r="B764" s="19">
        <f>(A764-G764)/G764</f>
        <v>60.383913043478273</v>
      </c>
      <c r="C764" s="30" t="s">
        <v>199</v>
      </c>
      <c r="D764" s="6">
        <v>1015740</v>
      </c>
      <c r="E764" s="6">
        <v>2167</v>
      </c>
      <c r="F764" s="7" t="s">
        <v>27</v>
      </c>
      <c r="G764" s="6">
        <v>11.04</v>
      </c>
      <c r="I764" s="7" t="s">
        <v>1449</v>
      </c>
      <c r="J764" s="7" t="s">
        <v>438</v>
      </c>
      <c r="K764" s="7" t="s">
        <v>400</v>
      </c>
      <c r="L764" s="7" t="s">
        <v>896</v>
      </c>
      <c r="M764" s="7" t="s">
        <v>409</v>
      </c>
      <c r="N764" s="7" t="s">
        <v>410</v>
      </c>
      <c r="O764" s="7" t="s">
        <v>411</v>
      </c>
      <c r="P764" s="6">
        <v>5045</v>
      </c>
    </row>
    <row r="765" spans="1:16" ht="15" thickBot="1" x14ac:dyDescent="0.35">
      <c r="A765" s="6">
        <v>677.67840000000001</v>
      </c>
      <c r="B765" s="19">
        <f>(A765-G765)/G765</f>
        <v>29.416445242369839</v>
      </c>
      <c r="C765" s="30" t="s">
        <v>34</v>
      </c>
      <c r="D765" s="6">
        <v>1019883</v>
      </c>
      <c r="E765" s="6">
        <v>1938</v>
      </c>
      <c r="F765" s="7" t="s">
        <v>42</v>
      </c>
      <c r="G765" s="6">
        <v>22.28</v>
      </c>
      <c r="I765" s="7" t="s">
        <v>1450</v>
      </c>
      <c r="J765" s="7" t="s">
        <v>422</v>
      </c>
      <c r="K765" s="7" t="s">
        <v>433</v>
      </c>
      <c r="L765" s="7" t="s">
        <v>735</v>
      </c>
      <c r="M765" s="7" t="s">
        <v>420</v>
      </c>
      <c r="N765" s="7" t="s">
        <v>403</v>
      </c>
      <c r="O765" s="7" t="s">
        <v>417</v>
      </c>
      <c r="P765" s="6">
        <v>4252</v>
      </c>
    </row>
    <row r="766" spans="1:16" ht="15" thickBot="1" x14ac:dyDescent="0.35">
      <c r="A766" s="6">
        <v>677.67840000000001</v>
      </c>
      <c r="B766" s="19">
        <f>(A766-G766)/G766</f>
        <v>27.469097630650314</v>
      </c>
      <c r="C766" s="30" t="s">
        <v>264</v>
      </c>
      <c r="D766" s="6">
        <v>1016912</v>
      </c>
      <c r="E766" s="6">
        <v>80</v>
      </c>
      <c r="F766" s="7" t="s">
        <v>35</v>
      </c>
      <c r="G766" s="6">
        <v>23.803999999999998</v>
      </c>
      <c r="I766" s="7" t="s">
        <v>1451</v>
      </c>
      <c r="J766" s="7" t="s">
        <v>456</v>
      </c>
      <c r="K766" s="7" t="s">
        <v>400</v>
      </c>
      <c r="L766" s="7" t="s">
        <v>932</v>
      </c>
      <c r="M766" s="7" t="s">
        <v>465</v>
      </c>
      <c r="N766" s="7" t="s">
        <v>436</v>
      </c>
      <c r="O766" s="7" t="s">
        <v>411</v>
      </c>
      <c r="P766" s="6">
        <v>9698</v>
      </c>
    </row>
    <row r="767" spans="1:16" ht="15" thickBot="1" x14ac:dyDescent="0.35">
      <c r="A767" s="6">
        <v>677.67840000000001</v>
      </c>
      <c r="B767" s="19">
        <f>(A767-G767)/G767</f>
        <v>16.254262144821265</v>
      </c>
      <c r="C767" s="30" t="s">
        <v>263</v>
      </c>
      <c r="D767" s="6">
        <v>1006786</v>
      </c>
      <c r="E767" s="6">
        <v>1744</v>
      </c>
      <c r="F767" s="7" t="s">
        <v>35</v>
      </c>
      <c r="G767" s="6">
        <v>39.276000000000003</v>
      </c>
      <c r="I767" s="7" t="s">
        <v>1452</v>
      </c>
      <c r="J767" s="7" t="s">
        <v>438</v>
      </c>
      <c r="K767" s="7" t="s">
        <v>407</v>
      </c>
      <c r="L767" s="7" t="s">
        <v>454</v>
      </c>
      <c r="M767" s="7" t="s">
        <v>478</v>
      </c>
      <c r="N767" s="7" t="s">
        <v>426</v>
      </c>
      <c r="O767" s="7" t="s">
        <v>417</v>
      </c>
      <c r="P767" s="6">
        <v>7144</v>
      </c>
    </row>
    <row r="768" spans="1:16" ht="15" thickBot="1" x14ac:dyDescent="0.35">
      <c r="A768" s="6">
        <v>677.67840000000001</v>
      </c>
      <c r="B768" s="19">
        <f>(A768-G768)/G768</f>
        <v>7.1671615888931743</v>
      </c>
      <c r="C768" s="30" t="s">
        <v>62</v>
      </c>
      <c r="D768" s="6">
        <v>1013884</v>
      </c>
      <c r="E768" s="6">
        <v>517</v>
      </c>
      <c r="F768" s="7" t="s">
        <v>27</v>
      </c>
      <c r="G768" s="6">
        <v>82.975999999999999</v>
      </c>
      <c r="I768" s="7" t="s">
        <v>1453</v>
      </c>
      <c r="J768" s="7" t="s">
        <v>399</v>
      </c>
      <c r="K768" s="7" t="s">
        <v>429</v>
      </c>
      <c r="L768" s="7" t="s">
        <v>621</v>
      </c>
      <c r="M768" s="7" t="s">
        <v>435</v>
      </c>
      <c r="N768" s="7" t="s">
        <v>436</v>
      </c>
      <c r="O768" s="7" t="s">
        <v>411</v>
      </c>
      <c r="P768" s="6">
        <v>7679</v>
      </c>
    </row>
    <row r="769" spans="1:16" ht="15" thickBot="1" x14ac:dyDescent="0.35">
      <c r="A769" s="6">
        <v>677.67840000000001</v>
      </c>
      <c r="B769" s="19">
        <f>(A769-G769)/G769</f>
        <v>5.2270592127026134</v>
      </c>
      <c r="C769" s="30" t="s">
        <v>344</v>
      </c>
      <c r="D769" s="6">
        <v>1011802</v>
      </c>
      <c r="E769" s="6">
        <v>2143</v>
      </c>
      <c r="F769" s="7" t="s">
        <v>27</v>
      </c>
      <c r="G769" s="6">
        <v>108.828</v>
      </c>
      <c r="I769" s="7" t="s">
        <v>1454</v>
      </c>
      <c r="J769" s="7" t="s">
        <v>413</v>
      </c>
      <c r="K769" s="7" t="s">
        <v>429</v>
      </c>
      <c r="L769" s="7" t="s">
        <v>722</v>
      </c>
      <c r="M769" s="7" t="s">
        <v>435</v>
      </c>
      <c r="N769" s="7" t="s">
        <v>436</v>
      </c>
      <c r="O769" s="7" t="s">
        <v>417</v>
      </c>
      <c r="P769" s="6">
        <v>9034</v>
      </c>
    </row>
    <row r="770" spans="1:16" ht="15" thickBot="1" x14ac:dyDescent="0.35">
      <c r="A770" s="6">
        <v>677.67840000000001</v>
      </c>
      <c r="B770" s="19">
        <f>(A770-G770)/G770</f>
        <v>5.1193238459871413</v>
      </c>
      <c r="C770" s="30" t="s">
        <v>93</v>
      </c>
      <c r="D770" s="6">
        <v>1007418</v>
      </c>
      <c r="E770" s="6">
        <v>493</v>
      </c>
      <c r="F770" s="7" t="s">
        <v>42</v>
      </c>
      <c r="G770" s="6">
        <v>110.744</v>
      </c>
      <c r="I770" s="7" t="s">
        <v>1455</v>
      </c>
      <c r="J770" s="7" t="s">
        <v>432</v>
      </c>
      <c r="K770" s="7" t="s">
        <v>461</v>
      </c>
      <c r="L770" s="7" t="s">
        <v>712</v>
      </c>
      <c r="M770" s="7" t="s">
        <v>465</v>
      </c>
      <c r="N770" s="7" t="s">
        <v>436</v>
      </c>
      <c r="O770" s="7" t="s">
        <v>417</v>
      </c>
      <c r="P770" s="6">
        <v>1740</v>
      </c>
    </row>
    <row r="771" spans="1:16" ht="15" thickBot="1" x14ac:dyDescent="0.35">
      <c r="A771" s="6">
        <v>677.67840000000001</v>
      </c>
      <c r="B771" s="19">
        <f>(A771-G771)/G771</f>
        <v>4.9800077653453823</v>
      </c>
      <c r="C771" s="30" t="s">
        <v>51</v>
      </c>
      <c r="D771" s="6">
        <v>1016249</v>
      </c>
      <c r="E771" s="6">
        <v>56</v>
      </c>
      <c r="F771" s="7" t="s">
        <v>17</v>
      </c>
      <c r="G771" s="6">
        <v>113.324</v>
      </c>
      <c r="I771" s="7" t="s">
        <v>1456</v>
      </c>
      <c r="J771" s="7" t="s">
        <v>438</v>
      </c>
      <c r="K771" s="7" t="s">
        <v>442</v>
      </c>
      <c r="L771" s="7" t="s">
        <v>807</v>
      </c>
      <c r="M771" s="7" t="s">
        <v>409</v>
      </c>
      <c r="N771" s="7" t="s">
        <v>410</v>
      </c>
      <c r="O771" s="7" t="s">
        <v>417</v>
      </c>
      <c r="P771" s="6">
        <v>2800</v>
      </c>
    </row>
    <row r="772" spans="1:16" ht="15" thickBot="1" x14ac:dyDescent="0.35">
      <c r="A772" s="6">
        <v>677.67840000000001</v>
      </c>
      <c r="B772" s="19">
        <f>(A772-G772)/G772</f>
        <v>4.8636901671685182</v>
      </c>
      <c r="C772" s="30" t="s">
        <v>47</v>
      </c>
      <c r="D772" s="6">
        <v>1009881</v>
      </c>
      <c r="E772" s="6">
        <v>819</v>
      </c>
      <c r="F772" s="7" t="s">
        <v>27</v>
      </c>
      <c r="G772" s="6">
        <v>115.572</v>
      </c>
      <c r="I772" s="7" t="s">
        <v>1457</v>
      </c>
      <c r="J772" s="7" t="s">
        <v>456</v>
      </c>
      <c r="K772" s="7" t="s">
        <v>442</v>
      </c>
      <c r="L772" s="7" t="s">
        <v>1458</v>
      </c>
      <c r="M772" s="7" t="s">
        <v>416</v>
      </c>
      <c r="N772" s="7" t="s">
        <v>403</v>
      </c>
      <c r="O772" s="7" t="s">
        <v>411</v>
      </c>
      <c r="P772" s="6">
        <v>5855</v>
      </c>
    </row>
    <row r="773" spans="1:16" ht="15" thickBot="1" x14ac:dyDescent="0.35">
      <c r="A773" s="6">
        <v>677.67840000000001</v>
      </c>
      <c r="B773" s="19">
        <f>(A773-G773)/G773</f>
        <v>4.7712086115274559</v>
      </c>
      <c r="C773" s="30" t="s">
        <v>188</v>
      </c>
      <c r="D773" s="6">
        <v>1008561</v>
      </c>
      <c r="E773" s="6">
        <v>2488</v>
      </c>
      <c r="F773" s="7" t="s">
        <v>25</v>
      </c>
      <c r="G773" s="6">
        <v>117.42400000000001</v>
      </c>
      <c r="I773" s="7" t="s">
        <v>1459</v>
      </c>
      <c r="J773" s="7" t="s">
        <v>422</v>
      </c>
      <c r="K773" s="7" t="s">
        <v>457</v>
      </c>
      <c r="L773" s="7" t="s">
        <v>741</v>
      </c>
      <c r="M773" s="7" t="s">
        <v>447</v>
      </c>
      <c r="N773" s="7" t="s">
        <v>410</v>
      </c>
      <c r="O773" s="7" t="s">
        <v>404</v>
      </c>
      <c r="P773" s="6">
        <v>8782</v>
      </c>
    </row>
    <row r="774" spans="1:16" ht="15" thickBot="1" x14ac:dyDescent="0.35">
      <c r="A774" s="6">
        <v>677.67840000000001</v>
      </c>
      <c r="B774" s="19">
        <f>(A774-G774)/G774</f>
        <v>3.9491586819350317</v>
      </c>
      <c r="C774" s="30" t="s">
        <v>180</v>
      </c>
      <c r="D774" s="6">
        <v>1018278</v>
      </c>
      <c r="E774" s="6">
        <v>1805</v>
      </c>
      <c r="F774" s="7" t="s">
        <v>19</v>
      </c>
      <c r="G774" s="6">
        <v>136.928</v>
      </c>
      <c r="I774" s="7" t="s">
        <v>1460</v>
      </c>
      <c r="J774" s="7" t="s">
        <v>406</v>
      </c>
      <c r="K774" s="7" t="s">
        <v>400</v>
      </c>
      <c r="L774" s="7" t="s">
        <v>549</v>
      </c>
      <c r="M774" s="7" t="s">
        <v>459</v>
      </c>
      <c r="N774" s="7" t="s">
        <v>436</v>
      </c>
      <c r="O774" s="7" t="s">
        <v>417</v>
      </c>
      <c r="P774" s="6">
        <v>6665</v>
      </c>
    </row>
    <row r="775" spans="1:16" ht="15" thickBot="1" x14ac:dyDescent="0.35">
      <c r="A775" s="6">
        <v>677.67840000000001</v>
      </c>
      <c r="B775" s="19">
        <f>(A775-G775)/G775</f>
        <v>3.2214536665586921</v>
      </c>
      <c r="C775" s="30" t="s">
        <v>132</v>
      </c>
      <c r="D775" s="6">
        <v>1012470</v>
      </c>
      <c r="E775" s="6">
        <v>2495</v>
      </c>
      <c r="F775" s="7" t="s">
        <v>23</v>
      </c>
      <c r="G775" s="6">
        <v>160.53200000000001</v>
      </c>
      <c r="I775" s="7" t="s">
        <v>1461</v>
      </c>
      <c r="J775" s="7" t="s">
        <v>406</v>
      </c>
      <c r="K775" s="7" t="s">
        <v>461</v>
      </c>
      <c r="L775" s="7" t="s">
        <v>1099</v>
      </c>
      <c r="M775" s="7" t="s">
        <v>435</v>
      </c>
      <c r="N775" s="7" t="s">
        <v>436</v>
      </c>
      <c r="O775" s="7" t="s">
        <v>411</v>
      </c>
      <c r="P775" s="6">
        <v>6940</v>
      </c>
    </row>
    <row r="776" spans="1:16" ht="15" thickBot="1" x14ac:dyDescent="0.35">
      <c r="A776" s="6">
        <v>677.67840000000001</v>
      </c>
      <c r="B776" s="19">
        <f>(A776-G776)/G776</f>
        <v>3.0786653185035395</v>
      </c>
      <c r="C776" s="30" t="s">
        <v>312</v>
      </c>
      <c r="D776" s="6">
        <v>1009699</v>
      </c>
      <c r="E776" s="6">
        <v>822</v>
      </c>
      <c r="F776" s="7" t="s">
        <v>27</v>
      </c>
      <c r="G776" s="6">
        <v>166.15199999999999</v>
      </c>
      <c r="I776" s="7" t="s">
        <v>1462</v>
      </c>
      <c r="J776" s="7" t="s">
        <v>438</v>
      </c>
      <c r="K776" s="7" t="s">
        <v>429</v>
      </c>
      <c r="L776" s="7" t="s">
        <v>945</v>
      </c>
      <c r="M776" s="7" t="s">
        <v>465</v>
      </c>
      <c r="N776" s="7" t="s">
        <v>436</v>
      </c>
      <c r="O776" s="7" t="s">
        <v>411</v>
      </c>
      <c r="P776" s="6">
        <v>4798</v>
      </c>
    </row>
    <row r="777" spans="1:16" ht="15" thickBot="1" x14ac:dyDescent="0.35">
      <c r="A777" s="6">
        <v>693.81359999999995</v>
      </c>
      <c r="B777" s="19">
        <f>(A777-G777)/G777</f>
        <v>2.6781330845243647</v>
      </c>
      <c r="C777" s="30" t="s">
        <v>345</v>
      </c>
      <c r="D777" s="6">
        <v>1012179</v>
      </c>
      <c r="E777" s="6">
        <v>1532</v>
      </c>
      <c r="F777" s="7" t="s">
        <v>35</v>
      </c>
      <c r="G777" s="6">
        <v>188.63200000000001</v>
      </c>
      <c r="I777" s="7" t="s">
        <v>1463</v>
      </c>
      <c r="J777" s="7" t="s">
        <v>489</v>
      </c>
      <c r="K777" s="7" t="s">
        <v>457</v>
      </c>
      <c r="L777" s="7" t="s">
        <v>1279</v>
      </c>
      <c r="M777" s="7" t="s">
        <v>447</v>
      </c>
      <c r="N777" s="7" t="s">
        <v>410</v>
      </c>
      <c r="O777" s="7" t="s">
        <v>417</v>
      </c>
      <c r="P777" s="6">
        <v>3226</v>
      </c>
    </row>
    <row r="778" spans="1:16" ht="15" thickBot="1" x14ac:dyDescent="0.35">
      <c r="A778" s="6">
        <v>693.81359999999995</v>
      </c>
      <c r="B778" s="19">
        <f>(A778-G778)/G778</f>
        <v>19.187779329608933</v>
      </c>
      <c r="C778" s="30" t="s">
        <v>234</v>
      </c>
      <c r="D778" s="6">
        <v>1007871</v>
      </c>
      <c r="E778" s="6">
        <v>559</v>
      </c>
      <c r="F778" s="7" t="s">
        <v>23</v>
      </c>
      <c r="G778" s="6">
        <v>34.368000000000002</v>
      </c>
      <c r="I778" s="7" t="s">
        <v>1464</v>
      </c>
      <c r="J778" s="7" t="s">
        <v>456</v>
      </c>
      <c r="K778" s="7" t="s">
        <v>433</v>
      </c>
      <c r="L778" s="7" t="s">
        <v>1042</v>
      </c>
      <c r="M778" s="7" t="s">
        <v>435</v>
      </c>
      <c r="N778" s="7" t="s">
        <v>436</v>
      </c>
      <c r="O778" s="7" t="s">
        <v>411</v>
      </c>
      <c r="P778" s="6">
        <v>4003</v>
      </c>
    </row>
    <row r="779" spans="1:16" ht="15" thickBot="1" x14ac:dyDescent="0.35">
      <c r="A779" s="6">
        <v>693.81359999999995</v>
      </c>
      <c r="B779" s="19">
        <f>(A779-G779)/G779</f>
        <v>16.97444559585492</v>
      </c>
      <c r="C779" s="30" t="s">
        <v>276</v>
      </c>
      <c r="D779" s="6">
        <v>1010912</v>
      </c>
      <c r="E779" s="6">
        <v>39</v>
      </c>
      <c r="F779" s="7" t="s">
        <v>23</v>
      </c>
      <c r="G779" s="6">
        <v>38.6</v>
      </c>
      <c r="I779" s="7" t="s">
        <v>1465</v>
      </c>
      <c r="J779" s="7" t="s">
        <v>496</v>
      </c>
      <c r="K779" s="7" t="s">
        <v>461</v>
      </c>
      <c r="L779" s="7" t="s">
        <v>648</v>
      </c>
      <c r="M779" s="7" t="s">
        <v>420</v>
      </c>
      <c r="N779" s="7" t="s">
        <v>403</v>
      </c>
      <c r="O779" s="7" t="s">
        <v>411</v>
      </c>
      <c r="P779" s="6">
        <v>1279</v>
      </c>
    </row>
    <row r="780" spans="1:16" ht="15" thickBot="1" x14ac:dyDescent="0.35">
      <c r="A780" s="6">
        <v>693.81359999999995</v>
      </c>
      <c r="B780" s="19">
        <f>(A780-G780)/G780</f>
        <v>11.190989597975822</v>
      </c>
      <c r="C780" s="30" t="s">
        <v>346</v>
      </c>
      <c r="D780" s="6">
        <v>1008330</v>
      </c>
      <c r="E780" s="6">
        <v>2783</v>
      </c>
      <c r="F780" s="7" t="s">
        <v>31</v>
      </c>
      <c r="G780" s="6">
        <v>56.911999999999999</v>
      </c>
      <c r="I780" s="7" t="s">
        <v>1466</v>
      </c>
      <c r="J780" s="7" t="s">
        <v>406</v>
      </c>
      <c r="K780" s="7" t="s">
        <v>400</v>
      </c>
      <c r="L780" s="7" t="s">
        <v>917</v>
      </c>
      <c r="M780" s="7" t="s">
        <v>447</v>
      </c>
      <c r="N780" s="7" t="s">
        <v>410</v>
      </c>
      <c r="O780" s="7" t="s">
        <v>404</v>
      </c>
      <c r="P780" s="6">
        <v>9316</v>
      </c>
    </row>
    <row r="781" spans="1:16" ht="15" thickBot="1" x14ac:dyDescent="0.35">
      <c r="A781" s="6">
        <v>693.81359999999995</v>
      </c>
      <c r="B781" s="19">
        <f>(A781-G781)/G781</f>
        <v>9.5802976698792239</v>
      </c>
      <c r="C781" s="30" t="s">
        <v>234</v>
      </c>
      <c r="D781" s="6">
        <v>1010707</v>
      </c>
      <c r="E781" s="6">
        <v>1215</v>
      </c>
      <c r="F781" s="7" t="s">
        <v>27</v>
      </c>
      <c r="G781" s="6">
        <v>65.575999999999993</v>
      </c>
      <c r="I781" s="7" t="s">
        <v>1467</v>
      </c>
      <c r="J781" s="7" t="s">
        <v>413</v>
      </c>
      <c r="K781" s="7" t="s">
        <v>442</v>
      </c>
      <c r="L781" s="7" t="s">
        <v>714</v>
      </c>
      <c r="M781" s="7" t="s">
        <v>447</v>
      </c>
      <c r="N781" s="7" t="s">
        <v>410</v>
      </c>
      <c r="O781" s="7" t="s">
        <v>417</v>
      </c>
      <c r="P781" s="6">
        <v>2536</v>
      </c>
    </row>
    <row r="782" spans="1:16" ht="15" thickBot="1" x14ac:dyDescent="0.35">
      <c r="A782" s="6">
        <v>693.81359999999995</v>
      </c>
      <c r="B782" s="19">
        <f>(A782-G782)/G782</f>
        <v>7.1929715176420572</v>
      </c>
      <c r="C782" s="30" t="s">
        <v>139</v>
      </c>
      <c r="D782" s="6">
        <v>1013570</v>
      </c>
      <c r="E782" s="6">
        <v>1310</v>
      </c>
      <c r="F782" s="7" t="s">
        <v>27</v>
      </c>
      <c r="G782" s="6">
        <v>84.683999999999997</v>
      </c>
      <c r="I782" s="7" t="s">
        <v>1468</v>
      </c>
      <c r="J782" s="7" t="s">
        <v>413</v>
      </c>
      <c r="K782" s="7" t="s">
        <v>461</v>
      </c>
      <c r="L782" s="7" t="s">
        <v>1050</v>
      </c>
      <c r="M782" s="7" t="s">
        <v>459</v>
      </c>
      <c r="N782" s="7" t="s">
        <v>436</v>
      </c>
      <c r="O782" s="7" t="s">
        <v>417</v>
      </c>
      <c r="P782" s="6">
        <v>8284</v>
      </c>
    </row>
    <row r="783" spans="1:16" ht="15" thickBot="1" x14ac:dyDescent="0.35">
      <c r="A783" s="6">
        <v>693.81359999999995</v>
      </c>
      <c r="B783" s="19">
        <f>(A783-G783)/G783</f>
        <v>6.0673267326732665</v>
      </c>
      <c r="C783" s="30" t="s">
        <v>347</v>
      </c>
      <c r="D783" s="6">
        <v>1009725</v>
      </c>
      <c r="E783" s="6">
        <v>1640</v>
      </c>
      <c r="F783" s="7" t="s">
        <v>17</v>
      </c>
      <c r="G783" s="6">
        <v>98.171999999999997</v>
      </c>
      <c r="I783" s="7" t="s">
        <v>1469</v>
      </c>
      <c r="J783" s="7" t="s">
        <v>456</v>
      </c>
      <c r="K783" s="7" t="s">
        <v>461</v>
      </c>
      <c r="L783" s="7" t="s">
        <v>1025</v>
      </c>
      <c r="M783" s="7" t="s">
        <v>447</v>
      </c>
      <c r="N783" s="7" t="s">
        <v>410</v>
      </c>
      <c r="O783" s="7" t="s">
        <v>404</v>
      </c>
      <c r="P783" s="6">
        <v>3259</v>
      </c>
    </row>
    <row r="784" spans="1:16" ht="15" thickBot="1" x14ac:dyDescent="0.35">
      <c r="A784" s="6">
        <v>693.81359999999995</v>
      </c>
      <c r="B784" s="19">
        <f>(A784-G784)/G784</f>
        <v>5.925946334451365</v>
      </c>
      <c r="C784" s="30" t="s">
        <v>277</v>
      </c>
      <c r="D784" s="6">
        <v>1006458</v>
      </c>
      <c r="E784" s="6">
        <v>2652</v>
      </c>
      <c r="F784" s="7" t="s">
        <v>31</v>
      </c>
      <c r="G784" s="6">
        <v>100.176</v>
      </c>
      <c r="I784" s="7" t="s">
        <v>1470</v>
      </c>
      <c r="J784" s="7" t="s">
        <v>428</v>
      </c>
      <c r="K784" s="7" t="s">
        <v>461</v>
      </c>
      <c r="L784" s="7" t="s">
        <v>553</v>
      </c>
      <c r="M784" s="7" t="s">
        <v>447</v>
      </c>
      <c r="N784" s="7" t="s">
        <v>410</v>
      </c>
      <c r="O784" s="7" t="s">
        <v>404</v>
      </c>
      <c r="P784" s="6">
        <v>8179</v>
      </c>
    </row>
    <row r="785" spans="1:16" ht="15" thickBot="1" x14ac:dyDescent="0.35">
      <c r="A785" s="6">
        <v>693.81359999999995</v>
      </c>
      <c r="B785" s="19">
        <f>(A785-G785)/G785</f>
        <v>3.924715368672099</v>
      </c>
      <c r="C785" s="30" t="s">
        <v>121</v>
      </c>
      <c r="D785" s="6">
        <v>1012163</v>
      </c>
      <c r="E785" s="6">
        <v>241</v>
      </c>
      <c r="F785" s="7" t="s">
        <v>27</v>
      </c>
      <c r="G785" s="6">
        <v>140.88399999999999</v>
      </c>
      <c r="I785" s="7" t="s">
        <v>1471</v>
      </c>
      <c r="J785" s="7" t="s">
        <v>399</v>
      </c>
      <c r="K785" s="7" t="s">
        <v>433</v>
      </c>
      <c r="L785" s="7" t="s">
        <v>838</v>
      </c>
      <c r="M785" s="7" t="s">
        <v>425</v>
      </c>
      <c r="N785" s="7" t="s">
        <v>426</v>
      </c>
      <c r="O785" s="7" t="s">
        <v>411</v>
      </c>
      <c r="P785" s="6">
        <v>4510</v>
      </c>
    </row>
    <row r="786" spans="1:16" ht="15" thickBot="1" x14ac:dyDescent="0.35">
      <c r="A786" s="6">
        <v>693.81359999999995</v>
      </c>
      <c r="B786" s="19">
        <f>(A786-G786)/G786</f>
        <v>3.7627172629671328</v>
      </c>
      <c r="C786" s="30" t="s">
        <v>59</v>
      </c>
      <c r="D786" s="6">
        <v>1008331</v>
      </c>
      <c r="E786" s="6">
        <v>799</v>
      </c>
      <c r="F786" s="7" t="s">
        <v>21</v>
      </c>
      <c r="G786" s="6">
        <v>145.67599999999999</v>
      </c>
      <c r="I786" s="7" t="s">
        <v>1472</v>
      </c>
      <c r="J786" s="7" t="s">
        <v>413</v>
      </c>
      <c r="K786" s="7" t="s">
        <v>461</v>
      </c>
      <c r="L786" s="7" t="s">
        <v>571</v>
      </c>
      <c r="M786" s="7" t="s">
        <v>478</v>
      </c>
      <c r="N786" s="7" t="s">
        <v>426</v>
      </c>
      <c r="O786" s="7" t="s">
        <v>411</v>
      </c>
      <c r="P786" s="6">
        <v>7774</v>
      </c>
    </row>
    <row r="787" spans="1:16" ht="15" thickBot="1" x14ac:dyDescent="0.35">
      <c r="A787" s="6">
        <v>693.81359999999995</v>
      </c>
      <c r="B787" s="19">
        <f>(A787-G787)/G787</f>
        <v>3.3365518275913799</v>
      </c>
      <c r="C787" s="30" t="s">
        <v>59</v>
      </c>
      <c r="D787" s="6">
        <v>1014204</v>
      </c>
      <c r="E787" s="6">
        <v>55</v>
      </c>
      <c r="F787" s="7" t="s">
        <v>25</v>
      </c>
      <c r="G787" s="6">
        <v>159.99199999999999</v>
      </c>
      <c r="I787" s="7" t="s">
        <v>1473</v>
      </c>
      <c r="J787" s="7" t="s">
        <v>432</v>
      </c>
      <c r="K787" s="7" t="s">
        <v>442</v>
      </c>
      <c r="L787" s="7" t="s">
        <v>1020</v>
      </c>
      <c r="M787" s="7" t="s">
        <v>465</v>
      </c>
      <c r="N787" s="7" t="s">
        <v>436</v>
      </c>
      <c r="O787" s="7" t="s">
        <v>404</v>
      </c>
      <c r="P787" s="6">
        <v>3010</v>
      </c>
    </row>
    <row r="788" spans="1:16" ht="15" thickBot="1" x14ac:dyDescent="0.35">
      <c r="A788" s="6">
        <v>693.81359999999995</v>
      </c>
      <c r="B788" s="19">
        <f>(A788-G788)/G788</f>
        <v>3.2764644970414194</v>
      </c>
      <c r="C788" s="30" t="s">
        <v>308</v>
      </c>
      <c r="D788" s="6">
        <v>1011980</v>
      </c>
      <c r="E788" s="6">
        <v>523</v>
      </c>
      <c r="F788" s="7" t="s">
        <v>42</v>
      </c>
      <c r="G788" s="6">
        <v>162.24</v>
      </c>
      <c r="I788" s="7" t="s">
        <v>1474</v>
      </c>
      <c r="J788" s="7" t="s">
        <v>438</v>
      </c>
      <c r="K788" s="7" t="s">
        <v>407</v>
      </c>
      <c r="L788" s="7" t="s">
        <v>454</v>
      </c>
      <c r="M788" s="7" t="s">
        <v>459</v>
      </c>
      <c r="N788" s="7" t="s">
        <v>436</v>
      </c>
      <c r="O788" s="7" t="s">
        <v>404</v>
      </c>
      <c r="P788" s="6">
        <v>6748</v>
      </c>
    </row>
    <row r="789" spans="1:16" ht="15" thickBot="1" x14ac:dyDescent="0.35">
      <c r="A789" s="6">
        <v>693.81359999999995</v>
      </c>
      <c r="B789" s="19">
        <f>(A789-G789)/G789</f>
        <v>3.0786653185035391</v>
      </c>
      <c r="C789" s="30" t="s">
        <v>188</v>
      </c>
      <c r="D789" s="6">
        <v>1010312</v>
      </c>
      <c r="E789" s="6">
        <v>1507</v>
      </c>
      <c r="F789" s="7" t="s">
        <v>23</v>
      </c>
      <c r="G789" s="6">
        <v>170.108</v>
      </c>
      <c r="I789" s="7" t="s">
        <v>1475</v>
      </c>
      <c r="J789" s="7" t="s">
        <v>399</v>
      </c>
      <c r="K789" s="7" t="s">
        <v>414</v>
      </c>
      <c r="L789" s="7" t="s">
        <v>696</v>
      </c>
      <c r="M789" s="7" t="s">
        <v>402</v>
      </c>
      <c r="N789" s="7" t="s">
        <v>403</v>
      </c>
      <c r="O789" s="7" t="s">
        <v>404</v>
      </c>
      <c r="P789" s="6">
        <v>9299</v>
      </c>
    </row>
    <row r="790" spans="1:16" ht="15" thickBot="1" x14ac:dyDescent="0.35">
      <c r="A790" s="6">
        <v>693.81359999999995</v>
      </c>
      <c r="B790" s="19">
        <f>(A790-G790)/G790</f>
        <v>2.5405878750765458</v>
      </c>
      <c r="C790" s="30" t="s">
        <v>348</v>
      </c>
      <c r="D790" s="6">
        <v>1016023</v>
      </c>
      <c r="E790" s="6">
        <v>562</v>
      </c>
      <c r="F790" s="7" t="s">
        <v>42</v>
      </c>
      <c r="G790" s="6">
        <v>195.96</v>
      </c>
      <c r="I790" s="7" t="s">
        <v>1476</v>
      </c>
      <c r="J790" s="7" t="s">
        <v>406</v>
      </c>
      <c r="K790" s="7" t="s">
        <v>442</v>
      </c>
      <c r="L790" s="7" t="s">
        <v>1477</v>
      </c>
      <c r="M790" s="7" t="s">
        <v>420</v>
      </c>
      <c r="N790" s="7" t="s">
        <v>403</v>
      </c>
      <c r="O790" s="7" t="s">
        <v>411</v>
      </c>
      <c r="P790" s="6">
        <v>2774</v>
      </c>
    </row>
    <row r="791" spans="1:16" ht="15" thickBot="1" x14ac:dyDescent="0.35">
      <c r="A791" s="6">
        <v>693.81359999999995</v>
      </c>
      <c r="B791" s="19">
        <f>(A791-G791)/G791</f>
        <v>231.19999999999996</v>
      </c>
      <c r="C791" s="30" t="s">
        <v>280</v>
      </c>
      <c r="D791" s="6">
        <v>1019436</v>
      </c>
      <c r="E791" s="6">
        <v>373</v>
      </c>
      <c r="F791" s="7" t="s">
        <v>25</v>
      </c>
      <c r="G791" s="6">
        <v>2.988</v>
      </c>
      <c r="I791" s="7" t="s">
        <v>1478</v>
      </c>
      <c r="J791" s="7" t="s">
        <v>428</v>
      </c>
      <c r="K791" s="7" t="s">
        <v>542</v>
      </c>
      <c r="L791" s="7" t="s">
        <v>602</v>
      </c>
      <c r="M791" s="7" t="s">
        <v>465</v>
      </c>
      <c r="N791" s="7" t="s">
        <v>436</v>
      </c>
      <c r="O791" s="7" t="s">
        <v>404</v>
      </c>
      <c r="P791" s="6">
        <v>4247</v>
      </c>
    </row>
    <row r="792" spans="1:16" ht="15" thickBot="1" x14ac:dyDescent="0.35">
      <c r="A792" s="6">
        <v>693.81359999999995</v>
      </c>
      <c r="B792" s="19">
        <f>(A792-G792)/G792</f>
        <v>183.72140575079874</v>
      </c>
      <c r="C792" s="30" t="s">
        <v>44</v>
      </c>
      <c r="D792" s="6">
        <v>1010526</v>
      </c>
      <c r="E792" s="6">
        <v>517</v>
      </c>
      <c r="F792" s="7" t="s">
        <v>31</v>
      </c>
      <c r="G792" s="6">
        <v>3.7559999999999998</v>
      </c>
      <c r="I792" s="7" t="s">
        <v>1479</v>
      </c>
      <c r="J792" s="7" t="s">
        <v>456</v>
      </c>
      <c r="K792" s="7" t="s">
        <v>423</v>
      </c>
      <c r="L792" s="7" t="s">
        <v>893</v>
      </c>
      <c r="M792" s="7" t="s">
        <v>444</v>
      </c>
      <c r="N792" s="7" t="s">
        <v>410</v>
      </c>
      <c r="O792" s="7" t="s">
        <v>404</v>
      </c>
      <c r="P792" s="6">
        <v>3842</v>
      </c>
    </row>
    <row r="793" spans="1:16" ht="15" thickBot="1" x14ac:dyDescent="0.35">
      <c r="A793" s="6">
        <v>693.81359999999995</v>
      </c>
      <c r="B793" s="19">
        <f>(A793-G793)/G793</f>
        <v>114.55856095936042</v>
      </c>
      <c r="C793" s="30" t="s">
        <v>202</v>
      </c>
      <c r="D793" s="6">
        <v>1019673</v>
      </c>
      <c r="E793" s="6">
        <v>146</v>
      </c>
      <c r="F793" s="7" t="s">
        <v>42</v>
      </c>
      <c r="G793" s="6">
        <v>6.0039999999999996</v>
      </c>
      <c r="I793" s="7" t="s">
        <v>1480</v>
      </c>
      <c r="J793" s="7" t="s">
        <v>399</v>
      </c>
      <c r="K793" s="7" t="s">
        <v>400</v>
      </c>
      <c r="L793" s="7" t="s">
        <v>401</v>
      </c>
      <c r="M793" s="7" t="s">
        <v>402</v>
      </c>
      <c r="N793" s="7" t="s">
        <v>403</v>
      </c>
      <c r="O793" s="7" t="s">
        <v>411</v>
      </c>
      <c r="P793" s="6">
        <v>8745</v>
      </c>
    </row>
    <row r="794" spans="1:16" ht="15" thickBot="1" x14ac:dyDescent="0.35">
      <c r="A794" s="6">
        <v>693.81359999999995</v>
      </c>
      <c r="B794" s="19">
        <f>(A794-G794)/G794</f>
        <v>39.235073068893527</v>
      </c>
      <c r="C794" s="30" t="s">
        <v>330</v>
      </c>
      <c r="D794" s="6">
        <v>1018755</v>
      </c>
      <c r="E794" s="6">
        <v>714</v>
      </c>
      <c r="F794" s="7" t="s">
        <v>27</v>
      </c>
      <c r="G794" s="6">
        <v>17.244</v>
      </c>
      <c r="I794" s="7" t="s">
        <v>1481</v>
      </c>
      <c r="J794" s="7" t="s">
        <v>496</v>
      </c>
      <c r="K794" s="7" t="s">
        <v>414</v>
      </c>
      <c r="L794" s="7" t="s">
        <v>655</v>
      </c>
      <c r="M794" s="7" t="s">
        <v>478</v>
      </c>
      <c r="N794" s="7" t="s">
        <v>426</v>
      </c>
      <c r="O794" s="7" t="s">
        <v>404</v>
      </c>
      <c r="P794" s="6">
        <v>4244</v>
      </c>
    </row>
    <row r="795" spans="1:16" ht="15" thickBot="1" x14ac:dyDescent="0.35">
      <c r="A795" s="6">
        <v>693.81359999999995</v>
      </c>
      <c r="B795" s="19">
        <f>(A795-G795)/G795</f>
        <v>27.923361680840415</v>
      </c>
      <c r="C795" s="30" t="s">
        <v>349</v>
      </c>
      <c r="D795" s="6">
        <v>1009618</v>
      </c>
      <c r="E795" s="6">
        <v>879</v>
      </c>
      <c r="F795" s="7" t="s">
        <v>27</v>
      </c>
      <c r="G795" s="6">
        <v>23.988</v>
      </c>
      <c r="I795" s="7" t="s">
        <v>1482</v>
      </c>
      <c r="J795" s="7" t="s">
        <v>422</v>
      </c>
      <c r="K795" s="7" t="s">
        <v>542</v>
      </c>
      <c r="L795" s="7" t="s">
        <v>1255</v>
      </c>
      <c r="M795" s="7" t="s">
        <v>402</v>
      </c>
      <c r="N795" s="7" t="s">
        <v>403</v>
      </c>
      <c r="O795" s="7" t="s">
        <v>417</v>
      </c>
      <c r="P795" s="6">
        <v>9093</v>
      </c>
    </row>
    <row r="796" spans="1:16" ht="15" thickBot="1" x14ac:dyDescent="0.35">
      <c r="A796" s="6">
        <v>693.81359999999995</v>
      </c>
      <c r="B796" s="19">
        <f>(A796-G796)/G796</f>
        <v>7.9023506466844573</v>
      </c>
      <c r="C796" s="30" t="s">
        <v>350</v>
      </c>
      <c r="D796" s="6">
        <v>1006350</v>
      </c>
      <c r="E796" s="6">
        <v>1537</v>
      </c>
      <c r="F796" s="7" t="s">
        <v>21</v>
      </c>
      <c r="G796" s="6">
        <v>77.936000000000007</v>
      </c>
      <c r="I796" s="7" t="s">
        <v>1483</v>
      </c>
      <c r="J796" s="7" t="s">
        <v>422</v>
      </c>
      <c r="K796" s="7" t="s">
        <v>433</v>
      </c>
      <c r="L796" s="7" t="s">
        <v>735</v>
      </c>
      <c r="M796" s="7" t="s">
        <v>416</v>
      </c>
      <c r="N796" s="7" t="s">
        <v>403</v>
      </c>
      <c r="O796" s="7" t="s">
        <v>411</v>
      </c>
      <c r="P796" s="6">
        <v>4374</v>
      </c>
    </row>
    <row r="797" spans="1:16" ht="15" thickBot="1" x14ac:dyDescent="0.35">
      <c r="A797" s="6">
        <v>697.04064000000005</v>
      </c>
      <c r="B797" s="19">
        <f>(A797-G797)/G797</f>
        <v>3.708588721662299</v>
      </c>
      <c r="C797" s="30" t="s">
        <v>326</v>
      </c>
      <c r="D797" s="6">
        <v>1009210</v>
      </c>
      <c r="E797" s="6">
        <v>1113</v>
      </c>
      <c r="F797" s="7" t="s">
        <v>31</v>
      </c>
      <c r="G797" s="6">
        <v>148.036</v>
      </c>
      <c r="I797" s="7" t="s">
        <v>1484</v>
      </c>
      <c r="J797" s="7" t="s">
        <v>496</v>
      </c>
      <c r="K797" s="7" t="s">
        <v>400</v>
      </c>
      <c r="L797" s="7" t="s">
        <v>1168</v>
      </c>
      <c r="M797" s="7" t="s">
        <v>425</v>
      </c>
      <c r="N797" s="7" t="s">
        <v>426</v>
      </c>
      <c r="O797" s="7" t="s">
        <v>404</v>
      </c>
      <c r="P797" s="6">
        <v>8210</v>
      </c>
    </row>
    <row r="798" spans="1:16" ht="15" thickBot="1" x14ac:dyDescent="0.35">
      <c r="A798" s="6">
        <v>702.20390399999997</v>
      </c>
      <c r="B798" s="19">
        <f>(A798-G798)/G798</f>
        <v>30.625108268780401</v>
      </c>
      <c r="C798" s="30" t="s">
        <v>117</v>
      </c>
      <c r="D798" s="6">
        <v>1014555</v>
      </c>
      <c r="E798" s="6">
        <v>2611</v>
      </c>
      <c r="F798" s="7" t="s">
        <v>87</v>
      </c>
      <c r="G798" s="6">
        <v>22.204000000000001</v>
      </c>
      <c r="I798" s="7" t="s">
        <v>1485</v>
      </c>
      <c r="J798" s="7" t="s">
        <v>496</v>
      </c>
      <c r="K798" s="7" t="s">
        <v>429</v>
      </c>
      <c r="L798" s="7" t="s">
        <v>497</v>
      </c>
      <c r="M798" s="7" t="s">
        <v>409</v>
      </c>
      <c r="N798" s="7" t="s">
        <v>410</v>
      </c>
      <c r="O798" s="7" t="s">
        <v>404</v>
      </c>
      <c r="P798" s="6">
        <v>1162</v>
      </c>
    </row>
    <row r="799" spans="1:16" ht="15" thickBot="1" x14ac:dyDescent="0.35">
      <c r="A799" s="6">
        <v>709.94880000000001</v>
      </c>
      <c r="B799" s="19">
        <f>(A799-G799)/G799</f>
        <v>85.621376281112745</v>
      </c>
      <c r="C799" s="30" t="s">
        <v>65</v>
      </c>
      <c r="D799" s="6">
        <v>1006950</v>
      </c>
      <c r="E799" s="6">
        <v>2132</v>
      </c>
      <c r="F799" s="7" t="s">
        <v>87</v>
      </c>
      <c r="G799" s="6">
        <v>8.1959999999999997</v>
      </c>
      <c r="I799" s="7" t="s">
        <v>1486</v>
      </c>
      <c r="J799" s="7" t="s">
        <v>413</v>
      </c>
      <c r="K799" s="7" t="s">
        <v>407</v>
      </c>
      <c r="L799" s="7" t="s">
        <v>494</v>
      </c>
      <c r="M799" s="7" t="s">
        <v>459</v>
      </c>
      <c r="N799" s="7" t="s">
        <v>436</v>
      </c>
      <c r="O799" s="7" t="s">
        <v>411</v>
      </c>
      <c r="P799" s="6">
        <v>5721</v>
      </c>
    </row>
    <row r="800" spans="1:16" ht="15" thickBot="1" x14ac:dyDescent="0.35">
      <c r="A800" s="6">
        <v>709.94880000000001</v>
      </c>
      <c r="B800" s="19">
        <f>(A800-G800)/G800</f>
        <v>12.334876033057851</v>
      </c>
      <c r="C800" s="30" t="s">
        <v>348</v>
      </c>
      <c r="D800" s="6">
        <v>1007128</v>
      </c>
      <c r="E800" s="6">
        <v>933</v>
      </c>
      <c r="F800" s="7" t="s">
        <v>23</v>
      </c>
      <c r="G800" s="6">
        <v>53.24</v>
      </c>
      <c r="I800" s="7" t="s">
        <v>1487</v>
      </c>
      <c r="J800" s="7" t="s">
        <v>438</v>
      </c>
      <c r="K800" s="7" t="s">
        <v>433</v>
      </c>
      <c r="L800" s="7" t="s">
        <v>677</v>
      </c>
      <c r="M800" s="7" t="s">
        <v>459</v>
      </c>
      <c r="N800" s="7" t="s">
        <v>436</v>
      </c>
      <c r="O800" s="7" t="s">
        <v>404</v>
      </c>
      <c r="P800" s="6">
        <v>5214</v>
      </c>
    </row>
    <row r="801" spans="1:16" ht="15" thickBot="1" x14ac:dyDescent="0.35">
      <c r="A801" s="6">
        <v>709.94880000000001</v>
      </c>
      <c r="B801" s="19">
        <f>(A801-G801)/G801</f>
        <v>4.3139880239520956</v>
      </c>
      <c r="C801" s="30" t="s">
        <v>216</v>
      </c>
      <c r="D801" s="6">
        <v>1019150</v>
      </c>
      <c r="E801" s="6">
        <v>1803</v>
      </c>
      <c r="F801" s="7" t="s">
        <v>25</v>
      </c>
      <c r="G801" s="6">
        <v>133.6</v>
      </c>
      <c r="I801" s="7" t="s">
        <v>1488</v>
      </c>
      <c r="J801" s="7" t="s">
        <v>413</v>
      </c>
      <c r="K801" s="7" t="s">
        <v>400</v>
      </c>
      <c r="L801" s="7" t="s">
        <v>619</v>
      </c>
      <c r="M801" s="7" t="s">
        <v>459</v>
      </c>
      <c r="N801" s="7" t="s">
        <v>436</v>
      </c>
      <c r="O801" s="7" t="s">
        <v>417</v>
      </c>
      <c r="P801" s="6">
        <v>1471</v>
      </c>
    </row>
    <row r="802" spans="1:16" ht="15" thickBot="1" x14ac:dyDescent="0.35">
      <c r="A802" s="6">
        <v>709.94880000000001</v>
      </c>
      <c r="B802" s="19">
        <f>(A802-G802)/G802</f>
        <v>3.9788824057450625</v>
      </c>
      <c r="C802" s="30" t="s">
        <v>350</v>
      </c>
      <c r="D802" s="6">
        <v>1014601</v>
      </c>
      <c r="E802" s="6">
        <v>558</v>
      </c>
      <c r="F802" s="7" t="s">
        <v>31</v>
      </c>
      <c r="G802" s="6">
        <v>142.59200000000001</v>
      </c>
      <c r="I802" s="7" t="s">
        <v>1489</v>
      </c>
      <c r="J802" s="7" t="s">
        <v>456</v>
      </c>
      <c r="K802" s="7" t="s">
        <v>429</v>
      </c>
      <c r="L802" s="7" t="s">
        <v>1091</v>
      </c>
      <c r="M802" s="7" t="s">
        <v>447</v>
      </c>
      <c r="N802" s="7" t="s">
        <v>410</v>
      </c>
      <c r="O802" s="7" t="s">
        <v>417</v>
      </c>
      <c r="P802" s="6">
        <v>7735</v>
      </c>
    </row>
    <row r="803" spans="1:16" ht="15" thickBot="1" x14ac:dyDescent="0.35">
      <c r="A803" s="6">
        <v>709.94880000000001</v>
      </c>
      <c r="B803" s="19">
        <f>(A803-G803)/G803</f>
        <v>3.6490609529297746</v>
      </c>
      <c r="C803" s="30" t="s">
        <v>226</v>
      </c>
      <c r="D803" s="6">
        <v>1011771</v>
      </c>
      <c r="E803" s="6">
        <v>2152</v>
      </c>
      <c r="F803" s="7" t="s">
        <v>19</v>
      </c>
      <c r="G803" s="6">
        <v>152.708</v>
      </c>
      <c r="I803" s="7" t="s">
        <v>1490</v>
      </c>
      <c r="J803" s="7" t="s">
        <v>438</v>
      </c>
      <c r="K803" s="7" t="s">
        <v>461</v>
      </c>
      <c r="L803" s="7" t="s">
        <v>1145</v>
      </c>
      <c r="M803" s="7" t="s">
        <v>447</v>
      </c>
      <c r="N803" s="7" t="s">
        <v>410</v>
      </c>
      <c r="O803" s="7" t="s">
        <v>404</v>
      </c>
      <c r="P803" s="6">
        <v>1944</v>
      </c>
    </row>
    <row r="804" spans="1:16" ht="15" thickBot="1" x14ac:dyDescent="0.35">
      <c r="A804" s="6">
        <v>709.94880000000001</v>
      </c>
      <c r="B804" s="19">
        <f>(A804-G804)/G804</f>
        <v>3.6150917884445373</v>
      </c>
      <c r="C804" s="30" t="s">
        <v>207</v>
      </c>
      <c r="D804" s="6">
        <v>1015905</v>
      </c>
      <c r="E804" s="6">
        <v>363</v>
      </c>
      <c r="F804" s="7" t="s">
        <v>42</v>
      </c>
      <c r="G804" s="6">
        <v>153.83199999999999</v>
      </c>
      <c r="I804" s="7" t="s">
        <v>1491</v>
      </c>
      <c r="J804" s="7" t="s">
        <v>406</v>
      </c>
      <c r="K804" s="7" t="s">
        <v>542</v>
      </c>
      <c r="L804" s="7" t="s">
        <v>1492</v>
      </c>
      <c r="M804" s="7" t="s">
        <v>420</v>
      </c>
      <c r="N804" s="7" t="s">
        <v>403</v>
      </c>
      <c r="O804" s="7" t="s">
        <v>417</v>
      </c>
      <c r="P804" s="6">
        <v>2303</v>
      </c>
    </row>
    <row r="805" spans="1:16" ht="15" thickBot="1" x14ac:dyDescent="0.35">
      <c r="A805" s="6">
        <v>709.94880000000001</v>
      </c>
      <c r="B805" s="19">
        <f>(A805-G805)/G805</f>
        <v>2.9022755754897434</v>
      </c>
      <c r="C805" s="30" t="s">
        <v>52</v>
      </c>
      <c r="D805" s="6">
        <v>1015755</v>
      </c>
      <c r="E805" s="6">
        <v>2300</v>
      </c>
      <c r="F805" s="7" t="s">
        <v>21</v>
      </c>
      <c r="G805" s="6">
        <v>181.93199999999999</v>
      </c>
      <c r="I805" s="7" t="s">
        <v>1493</v>
      </c>
      <c r="J805" s="7" t="s">
        <v>489</v>
      </c>
      <c r="K805" s="7" t="s">
        <v>400</v>
      </c>
      <c r="L805" s="7" t="s">
        <v>545</v>
      </c>
      <c r="M805" s="7" t="s">
        <v>447</v>
      </c>
      <c r="N805" s="7" t="s">
        <v>410</v>
      </c>
      <c r="O805" s="7" t="s">
        <v>404</v>
      </c>
      <c r="P805" s="6">
        <v>2242</v>
      </c>
    </row>
    <row r="806" spans="1:16" ht="15" thickBot="1" x14ac:dyDescent="0.35">
      <c r="A806" s="6">
        <v>709.94880000000001</v>
      </c>
      <c r="B806" s="19">
        <f>(A806-G806)/G806</f>
        <v>2.7627933600457926</v>
      </c>
      <c r="C806" s="30" t="s">
        <v>266</v>
      </c>
      <c r="D806" s="6">
        <v>1016895</v>
      </c>
      <c r="E806" s="6">
        <v>1710</v>
      </c>
      <c r="F806" s="7" t="s">
        <v>21</v>
      </c>
      <c r="G806" s="6">
        <v>188.67599999999999</v>
      </c>
      <c r="I806" s="7" t="s">
        <v>1494</v>
      </c>
      <c r="J806" s="7" t="s">
        <v>456</v>
      </c>
      <c r="K806" s="7" t="s">
        <v>542</v>
      </c>
      <c r="L806" s="7" t="s">
        <v>641</v>
      </c>
      <c r="M806" s="7" t="s">
        <v>409</v>
      </c>
      <c r="N806" s="7" t="s">
        <v>410</v>
      </c>
      <c r="O806" s="7" t="s">
        <v>417</v>
      </c>
      <c r="P806" s="6">
        <v>4386</v>
      </c>
    </row>
    <row r="807" spans="1:16" ht="15" thickBot="1" x14ac:dyDescent="0.35">
      <c r="A807" s="6">
        <v>709.94880000000001</v>
      </c>
      <c r="B807" s="19">
        <f>(A807-G807)/G807</f>
        <v>2.7405100105374074</v>
      </c>
      <c r="C807" s="30" t="s">
        <v>99</v>
      </c>
      <c r="D807" s="6">
        <v>1015974</v>
      </c>
      <c r="E807" s="6">
        <v>1365</v>
      </c>
      <c r="F807" s="7" t="s">
        <v>17</v>
      </c>
      <c r="G807" s="6">
        <v>189.8</v>
      </c>
      <c r="I807" s="7" t="s">
        <v>1495</v>
      </c>
      <c r="J807" s="7" t="s">
        <v>456</v>
      </c>
      <c r="K807" s="7" t="s">
        <v>429</v>
      </c>
      <c r="L807" s="7" t="s">
        <v>1091</v>
      </c>
      <c r="M807" s="7" t="s">
        <v>425</v>
      </c>
      <c r="N807" s="7" t="s">
        <v>426</v>
      </c>
      <c r="O807" s="7" t="s">
        <v>404</v>
      </c>
      <c r="P807" s="6">
        <v>6262</v>
      </c>
    </row>
    <row r="808" spans="1:16" ht="15" thickBot="1" x14ac:dyDescent="0.35">
      <c r="A808" s="6">
        <v>709.94880000000001</v>
      </c>
      <c r="B808" s="19">
        <f>(A808-G808)/G808</f>
        <v>2.6967258185453638</v>
      </c>
      <c r="C808" s="30" t="s">
        <v>197</v>
      </c>
      <c r="D808" s="6">
        <v>1014318</v>
      </c>
      <c r="E808" s="6">
        <v>378</v>
      </c>
      <c r="F808" s="7" t="s">
        <v>23</v>
      </c>
      <c r="G808" s="6">
        <v>192.048</v>
      </c>
      <c r="I808" s="7" t="s">
        <v>1496</v>
      </c>
      <c r="J808" s="7" t="s">
        <v>413</v>
      </c>
      <c r="K808" s="7" t="s">
        <v>542</v>
      </c>
      <c r="L808" s="7" t="s">
        <v>602</v>
      </c>
      <c r="M808" s="7" t="s">
        <v>416</v>
      </c>
      <c r="N808" s="7" t="s">
        <v>403</v>
      </c>
      <c r="O808" s="7" t="s">
        <v>417</v>
      </c>
      <c r="P808" s="6">
        <v>5799</v>
      </c>
    </row>
    <row r="809" spans="1:16" ht="15" thickBot="1" x14ac:dyDescent="0.35">
      <c r="A809" s="6">
        <v>709.94880000000001</v>
      </c>
      <c r="B809" s="19">
        <f>(A809-G809)/G809</f>
        <v>2.5713147410358563</v>
      </c>
      <c r="C809" s="30" t="s">
        <v>151</v>
      </c>
      <c r="D809" s="6">
        <v>1012897</v>
      </c>
      <c r="E809" s="6">
        <v>1162</v>
      </c>
      <c r="F809" s="7" t="s">
        <v>42</v>
      </c>
      <c r="G809" s="6">
        <v>198.792</v>
      </c>
      <c r="I809" s="7" t="s">
        <v>1497</v>
      </c>
      <c r="J809" s="7" t="s">
        <v>399</v>
      </c>
      <c r="K809" s="7" t="s">
        <v>414</v>
      </c>
      <c r="L809" s="7" t="s">
        <v>696</v>
      </c>
      <c r="M809" s="7" t="s">
        <v>435</v>
      </c>
      <c r="N809" s="7" t="s">
        <v>436</v>
      </c>
      <c r="O809" s="7" t="s">
        <v>411</v>
      </c>
      <c r="P809" s="6">
        <v>2942</v>
      </c>
    </row>
    <row r="810" spans="1:16" ht="15" thickBot="1" x14ac:dyDescent="0.35">
      <c r="A810" s="6">
        <v>709.94880000000001</v>
      </c>
      <c r="B810" s="19">
        <f>(A810-G810)/G810</f>
        <v>101.89113043478261</v>
      </c>
      <c r="C810" s="30" t="s">
        <v>257</v>
      </c>
      <c r="D810" s="6">
        <v>1015564</v>
      </c>
      <c r="E810" s="6">
        <v>1167</v>
      </c>
      <c r="F810" s="7" t="s">
        <v>35</v>
      </c>
      <c r="G810" s="6">
        <v>6.9</v>
      </c>
      <c r="I810" s="7" t="s">
        <v>1498</v>
      </c>
      <c r="J810" s="7" t="s">
        <v>399</v>
      </c>
      <c r="K810" s="7" t="s">
        <v>407</v>
      </c>
      <c r="L810" s="7" t="s">
        <v>1263</v>
      </c>
      <c r="M810" s="7" t="s">
        <v>425</v>
      </c>
      <c r="N810" s="7" t="s">
        <v>426</v>
      </c>
      <c r="O810" s="7" t="s">
        <v>404</v>
      </c>
      <c r="P810" s="6">
        <v>9245</v>
      </c>
    </row>
    <row r="811" spans="1:16" ht="15" thickBot="1" x14ac:dyDescent="0.35">
      <c r="A811" s="6">
        <v>709.94880000000001</v>
      </c>
      <c r="B811" s="19">
        <f>(A811-G811)/G811</f>
        <v>70.279999999999987</v>
      </c>
      <c r="C811" s="30" t="s">
        <v>295</v>
      </c>
      <c r="D811" s="6">
        <v>1011099</v>
      </c>
      <c r="E811" s="6">
        <v>1413</v>
      </c>
      <c r="F811" s="7" t="s">
        <v>23</v>
      </c>
      <c r="G811" s="6">
        <v>9.9600000000000009</v>
      </c>
      <c r="I811" s="7" t="s">
        <v>1499</v>
      </c>
      <c r="J811" s="7" t="s">
        <v>456</v>
      </c>
      <c r="K811" s="7" t="s">
        <v>442</v>
      </c>
      <c r="L811" s="7" t="s">
        <v>499</v>
      </c>
      <c r="M811" s="7" t="s">
        <v>440</v>
      </c>
      <c r="N811" s="7" t="s">
        <v>426</v>
      </c>
      <c r="O811" s="7" t="s">
        <v>404</v>
      </c>
      <c r="P811" s="6">
        <v>7828</v>
      </c>
    </row>
    <row r="812" spans="1:16" ht="15" thickBot="1" x14ac:dyDescent="0.35">
      <c r="A812" s="6">
        <v>709.94880000000001</v>
      </c>
      <c r="B812" s="19">
        <f>(A812-G812)/G812</f>
        <v>41.501724137931035</v>
      </c>
      <c r="C812" s="30" t="s">
        <v>250</v>
      </c>
      <c r="D812" s="6">
        <v>1014369</v>
      </c>
      <c r="E812" s="6">
        <v>2839</v>
      </c>
      <c r="F812" s="7" t="s">
        <v>27</v>
      </c>
      <c r="G812" s="6">
        <v>16.704000000000001</v>
      </c>
      <c r="I812" s="7" t="s">
        <v>1500</v>
      </c>
      <c r="J812" s="7" t="s">
        <v>438</v>
      </c>
      <c r="K812" s="7" t="s">
        <v>461</v>
      </c>
      <c r="L812" s="7" t="s">
        <v>1145</v>
      </c>
      <c r="M812" s="7" t="s">
        <v>447</v>
      </c>
      <c r="N812" s="7" t="s">
        <v>410</v>
      </c>
      <c r="O812" s="7" t="s">
        <v>411</v>
      </c>
      <c r="P812" s="6">
        <v>4124</v>
      </c>
    </row>
    <row r="813" spans="1:16" ht="15" thickBot="1" x14ac:dyDescent="0.35">
      <c r="A813" s="6">
        <v>709.94880000000001</v>
      </c>
      <c r="B813" s="19">
        <f>(A813-G813)/G813</f>
        <v>25.166475011057056</v>
      </c>
      <c r="C813" s="30" t="s">
        <v>351</v>
      </c>
      <c r="D813" s="6">
        <v>1010949</v>
      </c>
      <c r="E813" s="6">
        <v>1104</v>
      </c>
      <c r="F813" s="7" t="s">
        <v>23</v>
      </c>
      <c r="G813" s="6">
        <v>27.132000000000001</v>
      </c>
      <c r="I813" s="7" t="s">
        <v>1501</v>
      </c>
      <c r="J813" s="7" t="s">
        <v>413</v>
      </c>
      <c r="K813" s="7" t="s">
        <v>407</v>
      </c>
      <c r="L813" s="7" t="s">
        <v>531</v>
      </c>
      <c r="M813" s="7" t="s">
        <v>409</v>
      </c>
      <c r="N813" s="7" t="s">
        <v>410</v>
      </c>
      <c r="O813" s="7" t="s">
        <v>411</v>
      </c>
      <c r="P813" s="6">
        <v>6903</v>
      </c>
    </row>
    <row r="814" spans="1:16" ht="15" thickBot="1" x14ac:dyDescent="0.35">
      <c r="A814" s="6">
        <v>709.94880000000001</v>
      </c>
      <c r="B814" s="19">
        <f>(A814-G814)/G814</f>
        <v>23.164356705241662</v>
      </c>
      <c r="C814" s="30" t="s">
        <v>290</v>
      </c>
      <c r="D814" s="6">
        <v>1012270</v>
      </c>
      <c r="E814" s="6">
        <v>1712</v>
      </c>
      <c r="F814" s="7" t="s">
        <v>31</v>
      </c>
      <c r="G814" s="6">
        <v>29.38</v>
      </c>
      <c r="I814" s="7" t="s">
        <v>1502</v>
      </c>
      <c r="J814" s="7" t="s">
        <v>438</v>
      </c>
      <c r="K814" s="7" t="s">
        <v>423</v>
      </c>
      <c r="L814" s="7" t="s">
        <v>439</v>
      </c>
      <c r="M814" s="7" t="s">
        <v>459</v>
      </c>
      <c r="N814" s="7" t="s">
        <v>436</v>
      </c>
      <c r="O814" s="7" t="s">
        <v>417</v>
      </c>
      <c r="P814" s="6">
        <v>9697</v>
      </c>
    </row>
    <row r="815" spans="1:16" ht="15" thickBot="1" x14ac:dyDescent="0.35">
      <c r="A815" s="6">
        <v>709.94880000000001</v>
      </c>
      <c r="B815" s="19">
        <f>(A815-G815)/G815</f>
        <v>10.528137178487919</v>
      </c>
      <c r="C815" s="30" t="s">
        <v>190</v>
      </c>
      <c r="D815" s="6">
        <v>1008522</v>
      </c>
      <c r="E815" s="6">
        <v>1226</v>
      </c>
      <c r="F815" s="7" t="s">
        <v>21</v>
      </c>
      <c r="G815" s="6">
        <v>61.584000000000003</v>
      </c>
      <c r="I815" s="7" t="s">
        <v>1503</v>
      </c>
      <c r="J815" s="7" t="s">
        <v>428</v>
      </c>
      <c r="K815" s="7" t="s">
        <v>400</v>
      </c>
      <c r="L815" s="7" t="s">
        <v>569</v>
      </c>
      <c r="M815" s="7" t="s">
        <v>416</v>
      </c>
      <c r="N815" s="7" t="s">
        <v>403</v>
      </c>
      <c r="O815" s="7" t="s">
        <v>417</v>
      </c>
      <c r="P815" s="6">
        <v>3187</v>
      </c>
    </row>
    <row r="816" spans="1:16" ht="15" thickBot="1" x14ac:dyDescent="0.35">
      <c r="A816" s="6">
        <v>709.94880000000001</v>
      </c>
      <c r="B816" s="19">
        <f>(A816-G816)/G816</f>
        <v>3.1730273676290794</v>
      </c>
      <c r="C816" s="30" t="s">
        <v>207</v>
      </c>
      <c r="D816" s="6">
        <v>1008722</v>
      </c>
      <c r="E816" s="6">
        <v>417</v>
      </c>
      <c r="F816" s="7" t="s">
        <v>35</v>
      </c>
      <c r="G816" s="6">
        <v>170.12799999999999</v>
      </c>
      <c r="I816" s="7" t="s">
        <v>1504</v>
      </c>
      <c r="J816" s="7" t="s">
        <v>413</v>
      </c>
      <c r="K816" s="7" t="s">
        <v>414</v>
      </c>
      <c r="L816" s="7" t="s">
        <v>959</v>
      </c>
      <c r="M816" s="7" t="s">
        <v>409</v>
      </c>
      <c r="N816" s="7" t="s">
        <v>410</v>
      </c>
      <c r="O816" s="7" t="s">
        <v>411</v>
      </c>
      <c r="P816" s="6">
        <v>9735</v>
      </c>
    </row>
    <row r="817" spans="1:16" ht="15" thickBot="1" x14ac:dyDescent="0.35">
      <c r="A817" s="6">
        <v>709.94880000000001</v>
      </c>
      <c r="B817" s="19">
        <f>(A817-G817)/G817</f>
        <v>14.088599846977811</v>
      </c>
      <c r="C817" s="30" t="s">
        <v>76</v>
      </c>
      <c r="D817" s="6">
        <v>1011214</v>
      </c>
      <c r="E817" s="6">
        <v>2706</v>
      </c>
      <c r="F817" s="7" t="s">
        <v>25</v>
      </c>
      <c r="G817" s="6">
        <v>47.052</v>
      </c>
      <c r="I817" s="7" t="s">
        <v>1505</v>
      </c>
      <c r="J817" s="7" t="s">
        <v>489</v>
      </c>
      <c r="K817" s="7" t="s">
        <v>542</v>
      </c>
      <c r="L817" s="7" t="s">
        <v>587</v>
      </c>
      <c r="M817" s="7" t="s">
        <v>444</v>
      </c>
      <c r="N817" s="7" t="s">
        <v>410</v>
      </c>
      <c r="O817" s="7" t="s">
        <v>411</v>
      </c>
      <c r="P817" s="6">
        <v>6545</v>
      </c>
    </row>
    <row r="818" spans="1:16" ht="15" thickBot="1" x14ac:dyDescent="0.35">
      <c r="A818" s="6">
        <v>709.94880000000001</v>
      </c>
      <c r="B818" s="19">
        <f>(A818-G818)/G818</f>
        <v>13.079581151832462</v>
      </c>
      <c r="C818" s="30" t="s">
        <v>352</v>
      </c>
      <c r="D818" s="6">
        <v>1019417</v>
      </c>
      <c r="E818" s="6">
        <v>2620</v>
      </c>
      <c r="F818" s="7" t="s">
        <v>27</v>
      </c>
      <c r="G818" s="6">
        <v>50.423999999999999</v>
      </c>
      <c r="I818" s="7" t="s">
        <v>1506</v>
      </c>
      <c r="J818" s="7" t="s">
        <v>456</v>
      </c>
      <c r="K818" s="7" t="s">
        <v>423</v>
      </c>
      <c r="L818" s="7" t="s">
        <v>464</v>
      </c>
      <c r="M818" s="7" t="s">
        <v>459</v>
      </c>
      <c r="N818" s="7" t="s">
        <v>436</v>
      </c>
      <c r="O818" s="7" t="s">
        <v>417</v>
      </c>
      <c r="P818" s="6">
        <v>3165</v>
      </c>
    </row>
    <row r="819" spans="1:16" ht="15" thickBot="1" x14ac:dyDescent="0.35">
      <c r="A819" s="6">
        <v>709.94880000000001</v>
      </c>
      <c r="B819" s="19">
        <f>(A819-G819)/G819</f>
        <v>11.667703946898866</v>
      </c>
      <c r="C819" s="30" t="s">
        <v>353</v>
      </c>
      <c r="D819" s="6">
        <v>1012553</v>
      </c>
      <c r="E819" s="6">
        <v>1575</v>
      </c>
      <c r="F819" s="7" t="s">
        <v>31</v>
      </c>
      <c r="G819" s="6">
        <v>56.043999999999997</v>
      </c>
      <c r="I819" s="7" t="s">
        <v>1507</v>
      </c>
      <c r="J819" s="7" t="s">
        <v>399</v>
      </c>
      <c r="K819" s="7" t="s">
        <v>457</v>
      </c>
      <c r="L819" s="7" t="s">
        <v>515</v>
      </c>
      <c r="M819" s="7" t="s">
        <v>465</v>
      </c>
      <c r="N819" s="7" t="s">
        <v>436</v>
      </c>
      <c r="O819" s="7" t="s">
        <v>417</v>
      </c>
      <c r="P819" s="6">
        <v>3054</v>
      </c>
    </row>
    <row r="820" spans="1:16" ht="15" thickBot="1" x14ac:dyDescent="0.35">
      <c r="A820" s="6">
        <v>709.94880000000001</v>
      </c>
      <c r="B820" s="19">
        <f>(A820-G820)/G820</f>
        <v>9.9162433113967658</v>
      </c>
      <c r="C820" s="30" t="s">
        <v>354</v>
      </c>
      <c r="D820" s="6">
        <v>1009667</v>
      </c>
      <c r="E820" s="6">
        <v>2785</v>
      </c>
      <c r="F820" s="7" t="s">
        <v>23</v>
      </c>
      <c r="G820" s="6">
        <v>65.036000000000001</v>
      </c>
      <c r="I820" s="7" t="s">
        <v>1508</v>
      </c>
      <c r="J820" s="7" t="s">
        <v>496</v>
      </c>
      <c r="K820" s="7" t="s">
        <v>423</v>
      </c>
      <c r="L820" s="7" t="s">
        <v>915</v>
      </c>
      <c r="M820" s="7" t="s">
        <v>435</v>
      </c>
      <c r="N820" s="7" t="s">
        <v>436</v>
      </c>
      <c r="O820" s="7" t="s">
        <v>404</v>
      </c>
      <c r="P820" s="6">
        <v>9220</v>
      </c>
    </row>
    <row r="821" spans="1:16" ht="15" thickBot="1" x14ac:dyDescent="0.35">
      <c r="A821" s="6">
        <v>709.94880000000001</v>
      </c>
      <c r="B821" s="19">
        <f>(A821-G821)/G821</f>
        <v>8.8906213429924765</v>
      </c>
      <c r="C821" s="30" t="s">
        <v>128</v>
      </c>
      <c r="D821" s="6">
        <v>1017370</v>
      </c>
      <c r="E821" s="6">
        <v>2096</v>
      </c>
      <c r="F821" s="7" t="s">
        <v>42</v>
      </c>
      <c r="G821" s="6">
        <v>71.78</v>
      </c>
      <c r="I821" s="7" t="s">
        <v>1509</v>
      </c>
      <c r="J821" s="7" t="s">
        <v>422</v>
      </c>
      <c r="K821" s="7" t="s">
        <v>461</v>
      </c>
      <c r="L821" s="7" t="s">
        <v>1441</v>
      </c>
      <c r="M821" s="7" t="s">
        <v>444</v>
      </c>
      <c r="N821" s="7" t="s">
        <v>410</v>
      </c>
      <c r="O821" s="7" t="s">
        <v>417</v>
      </c>
      <c r="P821" s="6">
        <v>1374</v>
      </c>
    </row>
    <row r="822" spans="1:16" ht="15" thickBot="1" x14ac:dyDescent="0.35">
      <c r="A822" s="6">
        <v>709.94880000000001</v>
      </c>
      <c r="B822" s="19">
        <f>(A822-G822)/G822</f>
        <v>7.7895409300252556</v>
      </c>
      <c r="C822" s="30" t="s">
        <v>37</v>
      </c>
      <c r="D822" s="6">
        <v>1011777</v>
      </c>
      <c r="E822" s="6">
        <v>572</v>
      </c>
      <c r="F822" s="7" t="s">
        <v>42</v>
      </c>
      <c r="G822" s="6">
        <v>80.772000000000006</v>
      </c>
      <c r="I822" s="7" t="s">
        <v>1510</v>
      </c>
      <c r="J822" s="7" t="s">
        <v>399</v>
      </c>
      <c r="K822" s="7" t="s">
        <v>429</v>
      </c>
      <c r="L822" s="7" t="s">
        <v>621</v>
      </c>
      <c r="M822" s="7" t="s">
        <v>402</v>
      </c>
      <c r="N822" s="7" t="s">
        <v>403</v>
      </c>
      <c r="O822" s="7" t="s">
        <v>404</v>
      </c>
      <c r="P822" s="6">
        <v>1221</v>
      </c>
    </row>
    <row r="823" spans="1:16" ht="15" thickBot="1" x14ac:dyDescent="0.35">
      <c r="A823" s="6">
        <v>709.94880000000001</v>
      </c>
      <c r="B823" s="19">
        <f>(A823-G823)/G823</f>
        <v>7.6689069063202115</v>
      </c>
      <c r="C823" s="30" t="s">
        <v>351</v>
      </c>
      <c r="D823" s="6">
        <v>1014390</v>
      </c>
      <c r="E823" s="6">
        <v>880</v>
      </c>
      <c r="F823" s="7" t="s">
        <v>35</v>
      </c>
      <c r="G823" s="6">
        <v>81.896000000000001</v>
      </c>
      <c r="I823" s="7" t="s">
        <v>1511</v>
      </c>
      <c r="J823" s="7" t="s">
        <v>496</v>
      </c>
      <c r="K823" s="7" t="s">
        <v>461</v>
      </c>
      <c r="L823" s="7" t="s">
        <v>824</v>
      </c>
      <c r="M823" s="7" t="s">
        <v>416</v>
      </c>
      <c r="N823" s="7" t="s">
        <v>403</v>
      </c>
      <c r="O823" s="7" t="s">
        <v>417</v>
      </c>
      <c r="P823" s="6">
        <v>9903</v>
      </c>
    </row>
    <row r="824" spans="1:16" ht="15" thickBot="1" x14ac:dyDescent="0.35">
      <c r="A824" s="6">
        <v>709.94880000000001</v>
      </c>
      <c r="B824" s="19">
        <f>(A824-G824)/G824</f>
        <v>6.7158283702125807</v>
      </c>
      <c r="C824" s="30" t="s">
        <v>282</v>
      </c>
      <c r="D824" s="6">
        <v>1010170</v>
      </c>
      <c r="E824" s="6">
        <v>2311</v>
      </c>
      <c r="F824" s="7" t="s">
        <v>25</v>
      </c>
      <c r="G824" s="6">
        <v>92.012</v>
      </c>
      <c r="I824" s="7" t="s">
        <v>1512</v>
      </c>
      <c r="J824" s="7" t="s">
        <v>399</v>
      </c>
      <c r="K824" s="7" t="s">
        <v>400</v>
      </c>
      <c r="L824" s="7" t="s">
        <v>401</v>
      </c>
      <c r="M824" s="7" t="s">
        <v>444</v>
      </c>
      <c r="N824" s="7" t="s">
        <v>410</v>
      </c>
      <c r="O824" s="7" t="s">
        <v>411</v>
      </c>
      <c r="P824" s="6">
        <v>6871</v>
      </c>
    </row>
    <row r="825" spans="1:16" ht="15" thickBot="1" x14ac:dyDescent="0.35">
      <c r="A825" s="6">
        <v>709.94880000000001</v>
      </c>
      <c r="B825" s="19">
        <f>(A825-G825)/G825</f>
        <v>5.8758842443729913</v>
      </c>
      <c r="C825" s="30" t="s">
        <v>322</v>
      </c>
      <c r="D825" s="6">
        <v>1011096</v>
      </c>
      <c r="E825" s="6">
        <v>694</v>
      </c>
      <c r="F825" s="7" t="s">
        <v>19</v>
      </c>
      <c r="G825" s="6">
        <v>103.252</v>
      </c>
      <c r="I825" s="7" t="s">
        <v>1513</v>
      </c>
      <c r="J825" s="7" t="s">
        <v>496</v>
      </c>
      <c r="K825" s="7" t="s">
        <v>423</v>
      </c>
      <c r="L825" s="7" t="s">
        <v>915</v>
      </c>
      <c r="M825" s="7" t="s">
        <v>444</v>
      </c>
      <c r="N825" s="7" t="s">
        <v>410</v>
      </c>
      <c r="O825" s="7" t="s">
        <v>411</v>
      </c>
      <c r="P825" s="6">
        <v>6020</v>
      </c>
    </row>
    <row r="826" spans="1:16" ht="15" thickBot="1" x14ac:dyDescent="0.35">
      <c r="A826" s="6">
        <v>709.94880000000001</v>
      </c>
      <c r="B826" s="19">
        <f>(A826-G826)/G826</f>
        <v>5.2008594486951054</v>
      </c>
      <c r="C826" s="30" t="s">
        <v>18</v>
      </c>
      <c r="D826" s="6">
        <v>1017605</v>
      </c>
      <c r="E826" s="6">
        <v>1696</v>
      </c>
      <c r="F826" s="7" t="s">
        <v>35</v>
      </c>
      <c r="G826" s="6">
        <v>114.492</v>
      </c>
      <c r="I826" s="7" t="s">
        <v>1514</v>
      </c>
      <c r="J826" s="7" t="s">
        <v>413</v>
      </c>
      <c r="K826" s="7" t="s">
        <v>414</v>
      </c>
      <c r="L826" s="7" t="s">
        <v>959</v>
      </c>
      <c r="M826" s="7" t="s">
        <v>444</v>
      </c>
      <c r="N826" s="7" t="s">
        <v>410</v>
      </c>
      <c r="O826" s="7" t="s">
        <v>417</v>
      </c>
      <c r="P826" s="6">
        <v>2601</v>
      </c>
    </row>
    <row r="827" spans="1:16" ht="15" thickBot="1" x14ac:dyDescent="0.35">
      <c r="A827" s="6">
        <v>709.94880000000001</v>
      </c>
      <c r="B827" s="19">
        <f>(A827-G827)/G827</f>
        <v>4.5473417721518983</v>
      </c>
      <c r="C827" s="30" t="s">
        <v>151</v>
      </c>
      <c r="D827" s="6">
        <v>1012410</v>
      </c>
      <c r="E827" s="6">
        <v>895</v>
      </c>
      <c r="F827" s="7" t="s">
        <v>27</v>
      </c>
      <c r="G827" s="6">
        <v>127.98</v>
      </c>
      <c r="I827" s="7" t="s">
        <v>1515</v>
      </c>
      <c r="J827" s="7" t="s">
        <v>428</v>
      </c>
      <c r="K827" s="7" t="s">
        <v>542</v>
      </c>
      <c r="L827" s="7" t="s">
        <v>602</v>
      </c>
      <c r="M827" s="7" t="s">
        <v>447</v>
      </c>
      <c r="N827" s="7" t="s">
        <v>410</v>
      </c>
      <c r="O827" s="7" t="s">
        <v>404</v>
      </c>
      <c r="P827" s="6">
        <v>4370</v>
      </c>
    </row>
    <row r="828" spans="1:16" ht="15" thickBot="1" x14ac:dyDescent="0.35">
      <c r="A828" s="6">
        <v>722.85695999999996</v>
      </c>
      <c r="B828" s="19">
        <f>(A828-G828)/G828</f>
        <v>4.181918908069048</v>
      </c>
      <c r="C828" s="30" t="s">
        <v>188</v>
      </c>
      <c r="D828" s="6">
        <v>1007278</v>
      </c>
      <c r="E828" s="6">
        <v>1553</v>
      </c>
      <c r="F828" s="7" t="s">
        <v>19</v>
      </c>
      <c r="G828" s="6">
        <v>139.49600000000001</v>
      </c>
      <c r="I828" s="7" t="s">
        <v>1516</v>
      </c>
      <c r="J828" s="7" t="s">
        <v>406</v>
      </c>
      <c r="K828" s="7" t="s">
        <v>407</v>
      </c>
      <c r="L828" s="7" t="s">
        <v>408</v>
      </c>
      <c r="M828" s="7" t="s">
        <v>402</v>
      </c>
      <c r="N828" s="7" t="s">
        <v>403</v>
      </c>
      <c r="O828" s="7" t="s">
        <v>411</v>
      </c>
      <c r="P828" s="6">
        <v>3294</v>
      </c>
    </row>
    <row r="829" spans="1:16" ht="15" thickBot="1" x14ac:dyDescent="0.35">
      <c r="A829" s="6">
        <v>726.08399999999995</v>
      </c>
      <c r="B829" s="19">
        <f>(A829-G829)/G829</f>
        <v>12.325576273674939</v>
      </c>
      <c r="C829" s="30" t="s">
        <v>159</v>
      </c>
      <c r="D829" s="6">
        <v>1009345</v>
      </c>
      <c r="E829" s="6">
        <v>978</v>
      </c>
      <c r="F829" s="7" t="s">
        <v>87</v>
      </c>
      <c r="G829" s="6">
        <v>54.488</v>
      </c>
      <c r="I829" s="7" t="s">
        <v>1517</v>
      </c>
      <c r="J829" s="7" t="s">
        <v>496</v>
      </c>
      <c r="K829" s="7" t="s">
        <v>542</v>
      </c>
      <c r="L829" s="7" t="s">
        <v>1045</v>
      </c>
      <c r="M829" s="7" t="s">
        <v>459</v>
      </c>
      <c r="N829" s="7" t="s">
        <v>436</v>
      </c>
      <c r="O829" s="7" t="s">
        <v>404</v>
      </c>
      <c r="P829" s="6">
        <v>8744</v>
      </c>
    </row>
    <row r="830" spans="1:16" ht="15" thickBot="1" x14ac:dyDescent="0.35">
      <c r="A830" s="6">
        <v>726.08399999999995</v>
      </c>
      <c r="B830" s="19">
        <f>(A830-G830)/G830</f>
        <v>15.83087621696801</v>
      </c>
      <c r="C830" s="30" t="s">
        <v>328</v>
      </c>
      <c r="D830" s="6">
        <v>1011307</v>
      </c>
      <c r="E830" s="6">
        <v>2063</v>
      </c>
      <c r="F830" s="7" t="s">
        <v>21</v>
      </c>
      <c r="G830" s="6">
        <v>43.14</v>
      </c>
      <c r="I830" s="7" t="s">
        <v>1518</v>
      </c>
      <c r="J830" s="7" t="s">
        <v>438</v>
      </c>
      <c r="K830" s="7" t="s">
        <v>407</v>
      </c>
      <c r="L830" s="7" t="s">
        <v>757</v>
      </c>
      <c r="M830" s="7" t="s">
        <v>447</v>
      </c>
      <c r="N830" s="7" t="s">
        <v>410</v>
      </c>
      <c r="O830" s="7" t="s">
        <v>404</v>
      </c>
      <c r="P830" s="6">
        <v>3445</v>
      </c>
    </row>
    <row r="831" spans="1:16" ht="15" thickBot="1" x14ac:dyDescent="0.35">
      <c r="A831" s="6">
        <v>726.08399999999995</v>
      </c>
      <c r="B831" s="19">
        <f>(A831-G831)/G831</f>
        <v>10.064980188966777</v>
      </c>
      <c r="C831" s="30" t="s">
        <v>355</v>
      </c>
      <c r="D831" s="6">
        <v>1017813</v>
      </c>
      <c r="E831" s="6">
        <v>2587</v>
      </c>
      <c r="F831" s="7" t="s">
        <v>19</v>
      </c>
      <c r="G831" s="6">
        <v>65.62</v>
      </c>
      <c r="I831" s="7" t="s">
        <v>1519</v>
      </c>
      <c r="J831" s="7" t="s">
        <v>496</v>
      </c>
      <c r="K831" s="7" t="s">
        <v>542</v>
      </c>
      <c r="L831" s="7" t="s">
        <v>1520</v>
      </c>
      <c r="M831" s="7" t="s">
        <v>478</v>
      </c>
      <c r="N831" s="7" t="s">
        <v>426</v>
      </c>
      <c r="O831" s="7" t="s">
        <v>411</v>
      </c>
      <c r="P831" s="6">
        <v>1875</v>
      </c>
    </row>
    <row r="832" spans="1:16" ht="15" thickBot="1" x14ac:dyDescent="0.35">
      <c r="A832" s="6">
        <v>726.08399999999995</v>
      </c>
      <c r="B832" s="19">
        <f>(A832-G832)/G832</f>
        <v>8.1783890377711472</v>
      </c>
      <c r="C832" s="30" t="s">
        <v>356</v>
      </c>
      <c r="D832" s="6">
        <v>1014600</v>
      </c>
      <c r="E832" s="6">
        <v>987</v>
      </c>
      <c r="F832" s="7" t="s">
        <v>23</v>
      </c>
      <c r="G832" s="6">
        <v>79.108000000000004</v>
      </c>
      <c r="I832" s="7" t="s">
        <v>1521</v>
      </c>
      <c r="J832" s="7" t="s">
        <v>422</v>
      </c>
      <c r="K832" s="7" t="s">
        <v>400</v>
      </c>
      <c r="L832" s="7" t="s">
        <v>1380</v>
      </c>
      <c r="M832" s="7" t="s">
        <v>444</v>
      </c>
      <c r="N832" s="7" t="s">
        <v>410</v>
      </c>
      <c r="O832" s="7" t="s">
        <v>411</v>
      </c>
      <c r="P832" s="6">
        <v>4834</v>
      </c>
    </row>
    <row r="833" spans="1:16" ht="15" thickBot="1" x14ac:dyDescent="0.35">
      <c r="A833" s="6">
        <v>726.08399999999995</v>
      </c>
      <c r="B833" s="19">
        <f>(A833-G833)/G833</f>
        <v>5.6335696535594204</v>
      </c>
      <c r="C833" s="30" t="s">
        <v>43</v>
      </c>
      <c r="D833" s="6">
        <v>1019754</v>
      </c>
      <c r="E833" s="6">
        <v>241</v>
      </c>
      <c r="F833" s="7" t="s">
        <v>42</v>
      </c>
      <c r="G833" s="6">
        <v>109.456</v>
      </c>
      <c r="I833" s="7" t="s">
        <v>1522</v>
      </c>
      <c r="J833" s="7" t="s">
        <v>432</v>
      </c>
      <c r="K833" s="7" t="s">
        <v>407</v>
      </c>
      <c r="L833" s="7" t="s">
        <v>1231</v>
      </c>
      <c r="M833" s="7" t="s">
        <v>416</v>
      </c>
      <c r="N833" s="7" t="s">
        <v>403</v>
      </c>
      <c r="O833" s="7" t="s">
        <v>404</v>
      </c>
      <c r="P833" s="6">
        <v>6571</v>
      </c>
    </row>
    <row r="834" spans="1:16" ht="15" thickBot="1" x14ac:dyDescent="0.35">
      <c r="A834" s="6">
        <v>726.08399999999995</v>
      </c>
      <c r="B834" s="19">
        <f>(A834-G834)/G834</f>
        <v>5.1299810887478046</v>
      </c>
      <c r="C834" s="30" t="s">
        <v>155</v>
      </c>
      <c r="D834" s="6">
        <v>1017486</v>
      </c>
      <c r="E834" s="6">
        <v>1403</v>
      </c>
      <c r="F834" s="7" t="s">
        <v>25</v>
      </c>
      <c r="G834" s="6">
        <v>118.44799999999999</v>
      </c>
      <c r="I834" s="7" t="s">
        <v>1523</v>
      </c>
      <c r="J834" s="7" t="s">
        <v>413</v>
      </c>
      <c r="K834" s="7" t="s">
        <v>442</v>
      </c>
      <c r="L834" s="7" t="s">
        <v>714</v>
      </c>
      <c r="M834" s="7" t="s">
        <v>402</v>
      </c>
      <c r="N834" s="7" t="s">
        <v>403</v>
      </c>
      <c r="O834" s="7" t="s">
        <v>411</v>
      </c>
      <c r="P834" s="6">
        <v>2188</v>
      </c>
    </row>
    <row r="835" spans="1:16" ht="15" thickBot="1" x14ac:dyDescent="0.35">
      <c r="A835" s="6">
        <v>726.08399999999995</v>
      </c>
      <c r="B835" s="19">
        <f>(A835-G835)/G835</f>
        <v>4.6744818531370154</v>
      </c>
      <c r="C835" s="30" t="s">
        <v>351</v>
      </c>
      <c r="D835" s="6">
        <v>1008448</v>
      </c>
      <c r="E835" s="6">
        <v>2209</v>
      </c>
      <c r="F835" s="7" t="s">
        <v>35</v>
      </c>
      <c r="G835" s="6">
        <v>127.956</v>
      </c>
      <c r="I835" s="7" t="s">
        <v>1524</v>
      </c>
      <c r="J835" s="7" t="s">
        <v>406</v>
      </c>
      <c r="K835" s="7" t="s">
        <v>457</v>
      </c>
      <c r="L835" s="7" t="s">
        <v>523</v>
      </c>
      <c r="M835" s="7" t="s">
        <v>440</v>
      </c>
      <c r="N835" s="7" t="s">
        <v>426</v>
      </c>
      <c r="O835" s="7" t="s">
        <v>411</v>
      </c>
      <c r="P835" s="6">
        <v>7669</v>
      </c>
    </row>
    <row r="836" spans="1:16" ht="15" thickBot="1" x14ac:dyDescent="0.35">
      <c r="A836" s="6">
        <v>726.08399999999995</v>
      </c>
      <c r="B836" s="19">
        <f>(A836-G836)/G836</f>
        <v>100.23870607919687</v>
      </c>
      <c r="C836" s="30" t="s">
        <v>155</v>
      </c>
      <c r="D836" s="6">
        <v>1016081</v>
      </c>
      <c r="E836" s="6">
        <v>1677</v>
      </c>
      <c r="F836" s="7" t="s">
        <v>42</v>
      </c>
      <c r="G836" s="6">
        <v>7.1719999999999997</v>
      </c>
      <c r="I836" s="7" t="s">
        <v>1525</v>
      </c>
      <c r="J836" s="7" t="s">
        <v>489</v>
      </c>
      <c r="K836" s="7" t="s">
        <v>433</v>
      </c>
      <c r="L836" s="7" t="s">
        <v>764</v>
      </c>
      <c r="M836" s="7" t="s">
        <v>444</v>
      </c>
      <c r="N836" s="7" t="s">
        <v>410</v>
      </c>
      <c r="O836" s="7" t="s">
        <v>417</v>
      </c>
      <c r="P836" s="6">
        <v>6073</v>
      </c>
    </row>
    <row r="837" spans="1:16" ht="15" thickBot="1" x14ac:dyDescent="0.35">
      <c r="A837" s="6">
        <v>726.08399999999995</v>
      </c>
      <c r="B837" s="19">
        <f>(A837-G837)/G837</f>
        <v>27.55899937067338</v>
      </c>
      <c r="C837" s="30" t="s">
        <v>113</v>
      </c>
      <c r="D837" s="6">
        <v>1015868</v>
      </c>
      <c r="E837" s="6">
        <v>2232</v>
      </c>
      <c r="F837" s="7" t="s">
        <v>35</v>
      </c>
      <c r="G837" s="6">
        <v>25.423999999999999</v>
      </c>
      <c r="I837" s="7" t="s">
        <v>1526</v>
      </c>
      <c r="J837" s="7" t="s">
        <v>432</v>
      </c>
      <c r="K837" s="7" t="s">
        <v>429</v>
      </c>
      <c r="L837" s="7" t="s">
        <v>467</v>
      </c>
      <c r="M837" s="7" t="s">
        <v>409</v>
      </c>
      <c r="N837" s="7" t="s">
        <v>410</v>
      </c>
      <c r="O837" s="7" t="s">
        <v>411</v>
      </c>
      <c r="P837" s="6">
        <v>8119</v>
      </c>
    </row>
    <row r="838" spans="1:16" ht="15" thickBot="1" x14ac:dyDescent="0.35">
      <c r="A838" s="6">
        <v>726.08399999999995</v>
      </c>
      <c r="B838" s="19">
        <f>(A838-G838)/G838</f>
        <v>25.495548095168587</v>
      </c>
      <c r="C838" s="30" t="s">
        <v>357</v>
      </c>
      <c r="D838" s="6">
        <v>1014794</v>
      </c>
      <c r="E838" s="6">
        <v>807</v>
      </c>
      <c r="F838" s="7" t="s">
        <v>19</v>
      </c>
      <c r="G838" s="6">
        <v>27.404</v>
      </c>
      <c r="I838" s="7" t="s">
        <v>1527</v>
      </c>
      <c r="J838" s="7" t="s">
        <v>406</v>
      </c>
      <c r="K838" s="7" t="s">
        <v>429</v>
      </c>
      <c r="L838" s="7" t="s">
        <v>852</v>
      </c>
      <c r="M838" s="7" t="s">
        <v>465</v>
      </c>
      <c r="N838" s="7" t="s">
        <v>436</v>
      </c>
      <c r="O838" s="7" t="s">
        <v>417</v>
      </c>
      <c r="P838" s="6">
        <v>1213</v>
      </c>
    </row>
    <row r="839" spans="1:16" ht="15" thickBot="1" x14ac:dyDescent="0.35">
      <c r="A839" s="6">
        <v>726.08399999999995</v>
      </c>
      <c r="B839" s="19">
        <f>(A839-G839)/G839</f>
        <v>24.451626472237798</v>
      </c>
      <c r="C839" s="30" t="s">
        <v>118</v>
      </c>
      <c r="D839" s="6">
        <v>1017109</v>
      </c>
      <c r="E839" s="6">
        <v>1513</v>
      </c>
      <c r="F839" s="7" t="s">
        <v>23</v>
      </c>
      <c r="G839" s="6">
        <v>28.527999999999999</v>
      </c>
      <c r="I839" s="7" t="s">
        <v>1528</v>
      </c>
      <c r="J839" s="7" t="s">
        <v>489</v>
      </c>
      <c r="K839" s="7" t="s">
        <v>542</v>
      </c>
      <c r="L839" s="7" t="s">
        <v>587</v>
      </c>
      <c r="M839" s="7" t="s">
        <v>440</v>
      </c>
      <c r="N839" s="7" t="s">
        <v>426</v>
      </c>
      <c r="O839" s="7" t="s">
        <v>417</v>
      </c>
      <c r="P839" s="6">
        <v>1895</v>
      </c>
    </row>
    <row r="840" spans="1:16" ht="15" thickBot="1" x14ac:dyDescent="0.35">
      <c r="A840" s="6">
        <v>726.08399999999995</v>
      </c>
      <c r="B840" s="19">
        <f>(A840-G840)/G840</f>
        <v>23.267513368983956</v>
      </c>
      <c r="C840" s="30" t="s">
        <v>103</v>
      </c>
      <c r="D840" s="6">
        <v>1018496</v>
      </c>
      <c r="E840" s="6">
        <v>604</v>
      </c>
      <c r="F840" s="7" t="s">
        <v>17</v>
      </c>
      <c r="G840" s="6">
        <v>29.92</v>
      </c>
      <c r="I840" s="7" t="s">
        <v>1529</v>
      </c>
      <c r="J840" s="7" t="s">
        <v>489</v>
      </c>
      <c r="K840" s="7" t="s">
        <v>400</v>
      </c>
      <c r="L840" s="7" t="s">
        <v>1113</v>
      </c>
      <c r="M840" s="7" t="s">
        <v>478</v>
      </c>
      <c r="N840" s="7" t="s">
        <v>426</v>
      </c>
      <c r="O840" s="7" t="s">
        <v>404</v>
      </c>
      <c r="P840" s="6">
        <v>5907</v>
      </c>
    </row>
    <row r="841" spans="1:16" ht="15" thickBot="1" x14ac:dyDescent="0.35">
      <c r="A841" s="6">
        <v>726.08399999999995</v>
      </c>
      <c r="B841" s="19">
        <f>(A841-G841)/G841</f>
        <v>11.955606309328385</v>
      </c>
      <c r="C841" s="30" t="s">
        <v>84</v>
      </c>
      <c r="D841" s="6">
        <v>1007339</v>
      </c>
      <c r="E841" s="6">
        <v>423</v>
      </c>
      <c r="F841" s="7" t="s">
        <v>27</v>
      </c>
      <c r="G841" s="6">
        <v>56.043999999999997</v>
      </c>
      <c r="I841" s="7" t="s">
        <v>1530</v>
      </c>
      <c r="J841" s="7" t="s">
        <v>413</v>
      </c>
      <c r="K841" s="7" t="s">
        <v>542</v>
      </c>
      <c r="L841" s="7" t="s">
        <v>935</v>
      </c>
      <c r="M841" s="7" t="s">
        <v>465</v>
      </c>
      <c r="N841" s="7" t="s">
        <v>436</v>
      </c>
      <c r="O841" s="7" t="s">
        <v>411</v>
      </c>
      <c r="P841" s="6">
        <v>7936</v>
      </c>
    </row>
    <row r="842" spans="1:16" ht="15" thickBot="1" x14ac:dyDescent="0.35">
      <c r="A842" s="6">
        <v>726.08399999999995</v>
      </c>
      <c r="B842" s="19">
        <f>(A842-G842)/G842</f>
        <v>5.9580266789328418</v>
      </c>
      <c r="C842" s="30" t="s">
        <v>192</v>
      </c>
      <c r="D842" s="6">
        <v>1007154</v>
      </c>
      <c r="E842" s="6">
        <v>714</v>
      </c>
      <c r="F842" s="7" t="s">
        <v>23</v>
      </c>
      <c r="G842" s="6">
        <v>104.352</v>
      </c>
      <c r="I842" s="7" t="s">
        <v>1531</v>
      </c>
      <c r="J842" s="7" t="s">
        <v>432</v>
      </c>
      <c r="K842" s="7" t="s">
        <v>414</v>
      </c>
      <c r="L842" s="7" t="s">
        <v>661</v>
      </c>
      <c r="M842" s="7" t="s">
        <v>409</v>
      </c>
      <c r="N842" s="7" t="s">
        <v>410</v>
      </c>
      <c r="O842" s="7" t="s">
        <v>411</v>
      </c>
      <c r="P842" s="6">
        <v>8390</v>
      </c>
    </row>
    <row r="843" spans="1:16" ht="15" thickBot="1" x14ac:dyDescent="0.35">
      <c r="A843" s="6">
        <v>726.08399999999995</v>
      </c>
      <c r="B843" s="19">
        <f>(A843-G843)/G843</f>
        <v>4.2052017319989679</v>
      </c>
      <c r="C843" s="30" t="s">
        <v>348</v>
      </c>
      <c r="D843" s="6">
        <v>1008902</v>
      </c>
      <c r="E843" s="6">
        <v>602</v>
      </c>
      <c r="F843" s="7" t="s">
        <v>19</v>
      </c>
      <c r="G843" s="6">
        <v>139.49199999999999</v>
      </c>
      <c r="I843" s="7" t="s">
        <v>1532</v>
      </c>
      <c r="J843" s="7" t="s">
        <v>406</v>
      </c>
      <c r="K843" s="7" t="s">
        <v>414</v>
      </c>
      <c r="L843" s="7" t="s">
        <v>419</v>
      </c>
      <c r="M843" s="7" t="s">
        <v>425</v>
      </c>
      <c r="N843" s="7" t="s">
        <v>426</v>
      </c>
      <c r="O843" s="7" t="s">
        <v>417</v>
      </c>
      <c r="P843" s="6">
        <v>7062</v>
      </c>
    </row>
    <row r="844" spans="1:16" ht="15" thickBot="1" x14ac:dyDescent="0.35">
      <c r="A844" s="6">
        <v>726.08399999999995</v>
      </c>
      <c r="B844" s="19">
        <f>(A844-G844)/G844</f>
        <v>18.214671324229915</v>
      </c>
      <c r="C844" s="30" t="s">
        <v>117</v>
      </c>
      <c r="D844" s="6">
        <v>1016532</v>
      </c>
      <c r="E844" s="6">
        <v>607</v>
      </c>
      <c r="F844" s="7" t="s">
        <v>23</v>
      </c>
      <c r="G844" s="6">
        <v>37.787999999999997</v>
      </c>
      <c r="I844" s="7" t="s">
        <v>1533</v>
      </c>
      <c r="J844" s="7" t="s">
        <v>438</v>
      </c>
      <c r="K844" s="7" t="s">
        <v>423</v>
      </c>
      <c r="L844" s="7" t="s">
        <v>674</v>
      </c>
      <c r="M844" s="7" t="s">
        <v>465</v>
      </c>
      <c r="N844" s="7" t="s">
        <v>436</v>
      </c>
      <c r="O844" s="7" t="s">
        <v>411</v>
      </c>
      <c r="P844" s="6">
        <v>6300</v>
      </c>
    </row>
    <row r="845" spans="1:16" ht="15" thickBot="1" x14ac:dyDescent="0.35">
      <c r="A845" s="6">
        <v>726.08399999999995</v>
      </c>
      <c r="B845" s="19">
        <f>(A845-G845)/G845</f>
        <v>24.733059257159056</v>
      </c>
      <c r="C845" s="30" t="s">
        <v>224</v>
      </c>
      <c r="D845" s="6">
        <v>1006470</v>
      </c>
      <c r="E845" s="6">
        <v>614</v>
      </c>
      <c r="F845" s="7" t="s">
        <v>31</v>
      </c>
      <c r="G845" s="6">
        <v>28.216000000000001</v>
      </c>
      <c r="I845" s="7" t="s">
        <v>1534</v>
      </c>
      <c r="J845" s="7" t="s">
        <v>489</v>
      </c>
      <c r="K845" s="7" t="s">
        <v>457</v>
      </c>
      <c r="L845" s="7" t="s">
        <v>1279</v>
      </c>
      <c r="M845" s="7" t="s">
        <v>402</v>
      </c>
      <c r="N845" s="7" t="s">
        <v>403</v>
      </c>
      <c r="O845" s="7" t="s">
        <v>411</v>
      </c>
      <c r="P845" s="6">
        <v>9482</v>
      </c>
    </row>
    <row r="846" spans="1:16" ht="15" thickBot="1" x14ac:dyDescent="0.35">
      <c r="A846" s="6">
        <v>726.08399999999995</v>
      </c>
      <c r="B846" s="19">
        <f>(A846-G846)/G846</f>
        <v>4.5986984146567149</v>
      </c>
      <c r="C846" s="30" t="s">
        <v>253</v>
      </c>
      <c r="D846" s="6">
        <v>1010829</v>
      </c>
      <c r="E846" s="6">
        <v>346</v>
      </c>
      <c r="F846" s="7" t="s">
        <v>31</v>
      </c>
      <c r="G846" s="6">
        <v>129.68799999999999</v>
      </c>
      <c r="I846" s="7" t="s">
        <v>1535</v>
      </c>
      <c r="J846" s="7" t="s">
        <v>456</v>
      </c>
      <c r="K846" s="7" t="s">
        <v>414</v>
      </c>
      <c r="L846" s="7" t="s">
        <v>525</v>
      </c>
      <c r="M846" s="7" t="s">
        <v>444</v>
      </c>
      <c r="N846" s="7" t="s">
        <v>410</v>
      </c>
      <c r="O846" s="7" t="s">
        <v>417</v>
      </c>
      <c r="P846" s="6">
        <v>8372</v>
      </c>
    </row>
    <row r="847" spans="1:16" ht="15" thickBot="1" x14ac:dyDescent="0.35">
      <c r="A847" s="6">
        <v>726.08399999999995</v>
      </c>
      <c r="B847" s="19">
        <f>(A847-G847)/G847</f>
        <v>4.4568164737712301</v>
      </c>
      <c r="C847" s="30" t="s">
        <v>316</v>
      </c>
      <c r="D847" s="6">
        <v>1015178</v>
      </c>
      <c r="E847" s="6">
        <v>2283</v>
      </c>
      <c r="F847" s="7" t="s">
        <v>27</v>
      </c>
      <c r="G847" s="6">
        <v>133.06</v>
      </c>
      <c r="I847" s="7" t="s">
        <v>1536</v>
      </c>
      <c r="J847" s="7" t="s">
        <v>399</v>
      </c>
      <c r="K847" s="7" t="s">
        <v>461</v>
      </c>
      <c r="L847" s="7" t="s">
        <v>957</v>
      </c>
      <c r="M847" s="7" t="s">
        <v>444</v>
      </c>
      <c r="N847" s="7" t="s">
        <v>410</v>
      </c>
      <c r="O847" s="7" t="s">
        <v>411</v>
      </c>
      <c r="P847" s="6">
        <v>4547</v>
      </c>
    </row>
    <row r="848" spans="1:16" ht="15" thickBot="1" x14ac:dyDescent="0.35">
      <c r="A848" s="6">
        <v>726.08399999999995</v>
      </c>
      <c r="B848" s="19">
        <f>(A848-G848)/G848</f>
        <v>4.3219479301043746</v>
      </c>
      <c r="C848" s="30" t="s">
        <v>358</v>
      </c>
      <c r="D848" s="6">
        <v>1009383</v>
      </c>
      <c r="E848" s="6">
        <v>2033</v>
      </c>
      <c r="F848" s="7" t="s">
        <v>17</v>
      </c>
      <c r="G848" s="6">
        <v>136.43199999999999</v>
      </c>
      <c r="I848" s="7" t="s">
        <v>1537</v>
      </c>
      <c r="J848" s="7" t="s">
        <v>456</v>
      </c>
      <c r="K848" s="7" t="s">
        <v>542</v>
      </c>
      <c r="L848" s="7" t="s">
        <v>561</v>
      </c>
      <c r="M848" s="7" t="s">
        <v>465</v>
      </c>
      <c r="N848" s="7" t="s">
        <v>436</v>
      </c>
      <c r="O848" s="7" t="s">
        <v>411</v>
      </c>
      <c r="P848" s="6">
        <v>3739</v>
      </c>
    </row>
    <row r="849" spans="1:16" ht="15" thickBot="1" x14ac:dyDescent="0.35">
      <c r="A849" s="6">
        <v>726.08399999999995</v>
      </c>
      <c r="B849" s="19">
        <f>(A849-G849)/G849</f>
        <v>4.1935853051414833</v>
      </c>
      <c r="C849" s="30" t="s">
        <v>248</v>
      </c>
      <c r="D849" s="6">
        <v>1018132</v>
      </c>
      <c r="E849" s="6">
        <v>690</v>
      </c>
      <c r="F849" s="7" t="s">
        <v>25</v>
      </c>
      <c r="G849" s="6">
        <v>139.804</v>
      </c>
      <c r="I849" s="7" t="s">
        <v>1538</v>
      </c>
      <c r="J849" s="7" t="s">
        <v>406</v>
      </c>
      <c r="K849" s="7" t="s">
        <v>429</v>
      </c>
      <c r="L849" s="7" t="s">
        <v>852</v>
      </c>
      <c r="M849" s="7" t="s">
        <v>465</v>
      </c>
      <c r="N849" s="7" t="s">
        <v>436</v>
      </c>
      <c r="O849" s="7" t="s">
        <v>417</v>
      </c>
      <c r="P849" s="6">
        <v>9626</v>
      </c>
    </row>
    <row r="850" spans="1:16" ht="15" thickBot="1" x14ac:dyDescent="0.35">
      <c r="A850" s="6">
        <v>726.08399999999995</v>
      </c>
      <c r="B850" s="19">
        <f>(A850-G850)/G850</f>
        <v>4.0712689277532546</v>
      </c>
      <c r="C850" s="30" t="s">
        <v>172</v>
      </c>
      <c r="D850" s="6">
        <v>1015133</v>
      </c>
      <c r="E850" s="6">
        <v>2117</v>
      </c>
      <c r="F850" s="7" t="s">
        <v>19</v>
      </c>
      <c r="G850" s="6">
        <v>143.17599999999999</v>
      </c>
      <c r="I850" s="7" t="s">
        <v>1539</v>
      </c>
      <c r="J850" s="7" t="s">
        <v>438</v>
      </c>
      <c r="K850" s="7" t="s">
        <v>461</v>
      </c>
      <c r="L850" s="7" t="s">
        <v>1145</v>
      </c>
      <c r="M850" s="7" t="s">
        <v>440</v>
      </c>
      <c r="N850" s="7" t="s">
        <v>426</v>
      </c>
      <c r="O850" s="7" t="s">
        <v>411</v>
      </c>
      <c r="P850" s="6">
        <v>5925</v>
      </c>
    </row>
    <row r="851" spans="1:16" ht="15" thickBot="1" x14ac:dyDescent="0.35">
      <c r="A851" s="6">
        <v>726.08399999999995</v>
      </c>
      <c r="B851" s="19">
        <f>(A851-G851)/G851</f>
        <v>3.6681496721100681</v>
      </c>
      <c r="C851" s="30" t="s">
        <v>143</v>
      </c>
      <c r="D851" s="6">
        <v>1012153</v>
      </c>
      <c r="E851" s="6">
        <v>2326</v>
      </c>
      <c r="F851" s="7" t="s">
        <v>25</v>
      </c>
      <c r="G851" s="6">
        <v>155.54</v>
      </c>
      <c r="I851" s="7" t="s">
        <v>1540</v>
      </c>
      <c r="J851" s="7" t="s">
        <v>438</v>
      </c>
      <c r="K851" s="7" t="s">
        <v>400</v>
      </c>
      <c r="L851" s="7" t="s">
        <v>1106</v>
      </c>
      <c r="M851" s="7" t="s">
        <v>402</v>
      </c>
      <c r="N851" s="7" t="s">
        <v>403</v>
      </c>
      <c r="O851" s="7" t="s">
        <v>411</v>
      </c>
      <c r="P851" s="6">
        <v>3570</v>
      </c>
    </row>
    <row r="852" spans="1:16" ht="15" thickBot="1" x14ac:dyDescent="0.35">
      <c r="A852" s="6">
        <v>737.00639999999999</v>
      </c>
      <c r="B852" s="19">
        <f>(A852-G852)/G852</f>
        <v>3.5731347728965006</v>
      </c>
      <c r="C852" s="30" t="s">
        <v>257</v>
      </c>
      <c r="D852" s="6">
        <v>1013232</v>
      </c>
      <c r="E852" s="6">
        <v>1128</v>
      </c>
      <c r="F852" s="7" t="s">
        <v>27</v>
      </c>
      <c r="G852" s="6">
        <v>161.16</v>
      </c>
      <c r="I852" s="7" t="s">
        <v>1541</v>
      </c>
      <c r="J852" s="7" t="s">
        <v>422</v>
      </c>
      <c r="K852" s="7" t="s">
        <v>423</v>
      </c>
      <c r="L852" s="7" t="s">
        <v>424</v>
      </c>
      <c r="M852" s="7" t="s">
        <v>402</v>
      </c>
      <c r="N852" s="7" t="s">
        <v>403</v>
      </c>
      <c r="O852" s="7" t="s">
        <v>411</v>
      </c>
      <c r="P852" s="6">
        <v>4951</v>
      </c>
    </row>
    <row r="853" spans="1:16" ht="15" thickBot="1" x14ac:dyDescent="0.35">
      <c r="A853" s="6">
        <v>742.2192</v>
      </c>
      <c r="B853" s="19">
        <f>(A853-G853)/G853</f>
        <v>1.8656580881898714</v>
      </c>
      <c r="C853" s="30" t="s">
        <v>258</v>
      </c>
      <c r="D853" s="6">
        <v>1002830</v>
      </c>
      <c r="E853" s="6">
        <v>2830</v>
      </c>
      <c r="F853" s="7" t="s">
        <v>25</v>
      </c>
      <c r="G853" s="6">
        <v>259.00479999999999</v>
      </c>
      <c r="I853" s="7" t="s">
        <v>1542</v>
      </c>
      <c r="J853" s="7" t="s">
        <v>496</v>
      </c>
      <c r="K853" s="7" t="s">
        <v>433</v>
      </c>
      <c r="L853" s="7" t="s">
        <v>718</v>
      </c>
      <c r="M853" s="7" t="s">
        <v>459</v>
      </c>
      <c r="N853" s="7" t="s">
        <v>436</v>
      </c>
      <c r="O853" s="7" t="s">
        <v>417</v>
      </c>
      <c r="P853" s="6">
        <v>1978</v>
      </c>
    </row>
    <row r="854" spans="1:16" ht="15" thickBot="1" x14ac:dyDescent="0.35">
      <c r="A854" s="6">
        <v>742.2192</v>
      </c>
      <c r="B854" s="19">
        <f>(A854-G854)/G854</f>
        <v>212.03650975889781</v>
      </c>
      <c r="C854" s="30" t="s">
        <v>263</v>
      </c>
      <c r="D854" s="6">
        <v>1012594</v>
      </c>
      <c r="E854" s="6">
        <v>1959</v>
      </c>
      <c r="F854" s="7" t="s">
        <v>23</v>
      </c>
      <c r="G854" s="6">
        <v>3.484</v>
      </c>
      <c r="I854" s="7" t="s">
        <v>1543</v>
      </c>
      <c r="J854" s="7" t="s">
        <v>489</v>
      </c>
      <c r="K854" s="7" t="s">
        <v>457</v>
      </c>
      <c r="L854" s="7" t="s">
        <v>1010</v>
      </c>
      <c r="M854" s="7" t="s">
        <v>416</v>
      </c>
      <c r="N854" s="7" t="s">
        <v>403</v>
      </c>
      <c r="O854" s="7" t="s">
        <v>404</v>
      </c>
      <c r="P854" s="6">
        <v>3291</v>
      </c>
    </row>
    <row r="855" spans="1:16" ht="15" thickBot="1" x14ac:dyDescent="0.35">
      <c r="A855" s="6">
        <v>742.2192</v>
      </c>
      <c r="B855" s="19">
        <f>(A855-G855)/G855</f>
        <v>212.03650975889781</v>
      </c>
      <c r="C855" s="30" t="s">
        <v>166</v>
      </c>
      <c r="D855" s="6">
        <v>1012666</v>
      </c>
      <c r="E855" s="6">
        <v>2437</v>
      </c>
      <c r="F855" s="7" t="s">
        <v>23</v>
      </c>
      <c r="G855" s="6">
        <v>3.484</v>
      </c>
      <c r="I855" s="7" t="s">
        <v>1544</v>
      </c>
      <c r="J855" s="7" t="s">
        <v>406</v>
      </c>
      <c r="K855" s="7" t="s">
        <v>414</v>
      </c>
      <c r="L855" s="7" t="s">
        <v>419</v>
      </c>
      <c r="M855" s="7" t="s">
        <v>459</v>
      </c>
      <c r="N855" s="7" t="s">
        <v>436</v>
      </c>
      <c r="O855" s="7" t="s">
        <v>411</v>
      </c>
      <c r="P855" s="6">
        <v>9766</v>
      </c>
    </row>
    <row r="856" spans="1:16" ht="15" thickBot="1" x14ac:dyDescent="0.35">
      <c r="A856" s="6">
        <v>742.2192</v>
      </c>
      <c r="B856" s="19">
        <f>(A856-G856)/G856</f>
        <v>203.13069306930694</v>
      </c>
      <c r="C856" s="30" t="s">
        <v>349</v>
      </c>
      <c r="D856" s="6">
        <v>1007004</v>
      </c>
      <c r="E856" s="6">
        <v>14</v>
      </c>
      <c r="F856" s="7" t="s">
        <v>25</v>
      </c>
      <c r="G856" s="6">
        <v>3.6360000000000001</v>
      </c>
      <c r="I856" s="7" t="s">
        <v>1545</v>
      </c>
      <c r="J856" s="7" t="s">
        <v>456</v>
      </c>
      <c r="K856" s="7" t="s">
        <v>407</v>
      </c>
      <c r="L856" s="7" t="s">
        <v>1202</v>
      </c>
      <c r="M856" s="7" t="s">
        <v>465</v>
      </c>
      <c r="N856" s="7" t="s">
        <v>436</v>
      </c>
      <c r="O856" s="7" t="s">
        <v>411</v>
      </c>
      <c r="P856" s="6">
        <v>1701</v>
      </c>
    </row>
    <row r="857" spans="1:16" ht="15" thickBot="1" x14ac:dyDescent="0.35">
      <c r="A857" s="6">
        <v>742.2192</v>
      </c>
      <c r="B857" s="19">
        <f>(A857-G857)/G857</f>
        <v>107.25834305717621</v>
      </c>
      <c r="C857" s="30" t="s">
        <v>161</v>
      </c>
      <c r="D857" s="6">
        <v>1014086</v>
      </c>
      <c r="E857" s="6">
        <v>1147</v>
      </c>
      <c r="F857" s="7" t="s">
        <v>27</v>
      </c>
      <c r="G857" s="6">
        <v>6.8559999999999999</v>
      </c>
      <c r="I857" s="7" t="s">
        <v>1546</v>
      </c>
      <c r="J857" s="7" t="s">
        <v>456</v>
      </c>
      <c r="K857" s="7" t="s">
        <v>457</v>
      </c>
      <c r="L857" s="7" t="s">
        <v>1103</v>
      </c>
      <c r="M857" s="7" t="s">
        <v>459</v>
      </c>
      <c r="N857" s="7" t="s">
        <v>436</v>
      </c>
      <c r="O857" s="7" t="s">
        <v>411</v>
      </c>
      <c r="P857" s="6">
        <v>6394</v>
      </c>
    </row>
    <row r="858" spans="1:16" ht="15" thickBot="1" x14ac:dyDescent="0.35">
      <c r="A858" s="6">
        <v>742.2192</v>
      </c>
      <c r="B858" s="19">
        <f>(A858-G858)/G858</f>
        <v>36.806601466992667</v>
      </c>
      <c r="C858" s="30" t="s">
        <v>235</v>
      </c>
      <c r="D858" s="6">
        <v>1009005</v>
      </c>
      <c r="E858" s="6">
        <v>1062</v>
      </c>
      <c r="F858" s="7" t="s">
        <v>35</v>
      </c>
      <c r="G858" s="6">
        <v>19.632000000000001</v>
      </c>
      <c r="I858" s="7" t="s">
        <v>1547</v>
      </c>
      <c r="J858" s="7" t="s">
        <v>489</v>
      </c>
      <c r="K858" s="7" t="s">
        <v>461</v>
      </c>
      <c r="L858" s="7" t="s">
        <v>584</v>
      </c>
      <c r="M858" s="7" t="s">
        <v>420</v>
      </c>
      <c r="N858" s="7" t="s">
        <v>403</v>
      </c>
      <c r="O858" s="7" t="s">
        <v>411</v>
      </c>
      <c r="P858" s="6">
        <v>5099</v>
      </c>
    </row>
    <row r="859" spans="1:16" ht="15" thickBot="1" x14ac:dyDescent="0.35">
      <c r="A859" s="6">
        <v>742.2192</v>
      </c>
      <c r="B859" s="19">
        <f>(A859-G859)/G859</f>
        <v>29.787257341961176</v>
      </c>
      <c r="C859" s="30" t="s">
        <v>123</v>
      </c>
      <c r="D859" s="6">
        <v>1006565</v>
      </c>
      <c r="E859" s="6">
        <v>890</v>
      </c>
      <c r="F859" s="7" t="s">
        <v>25</v>
      </c>
      <c r="G859" s="6">
        <v>24.108000000000001</v>
      </c>
      <c r="I859" s="7" t="s">
        <v>1548</v>
      </c>
      <c r="J859" s="7" t="s">
        <v>438</v>
      </c>
      <c r="K859" s="7" t="s">
        <v>442</v>
      </c>
      <c r="L859" s="7" t="s">
        <v>771</v>
      </c>
      <c r="M859" s="7" t="s">
        <v>447</v>
      </c>
      <c r="N859" s="7" t="s">
        <v>410</v>
      </c>
      <c r="O859" s="7" t="s">
        <v>411</v>
      </c>
      <c r="P859" s="6">
        <v>1351</v>
      </c>
    </row>
    <row r="860" spans="1:16" ht="15" thickBot="1" x14ac:dyDescent="0.35">
      <c r="A860" s="6">
        <v>742.2192</v>
      </c>
      <c r="B860" s="19">
        <f>(A860-G860)/G860</f>
        <v>17.920648516365862</v>
      </c>
      <c r="C860" s="30" t="s">
        <v>341</v>
      </c>
      <c r="D860" s="6">
        <v>1018522</v>
      </c>
      <c r="E860" s="6">
        <v>640</v>
      </c>
      <c r="F860" s="7" t="s">
        <v>31</v>
      </c>
      <c r="G860" s="6">
        <v>39.228000000000002</v>
      </c>
      <c r="I860" s="7" t="s">
        <v>1549</v>
      </c>
      <c r="J860" s="7" t="s">
        <v>456</v>
      </c>
      <c r="K860" s="7" t="s">
        <v>457</v>
      </c>
      <c r="L860" s="7" t="s">
        <v>1103</v>
      </c>
      <c r="M860" s="7" t="s">
        <v>409</v>
      </c>
      <c r="N860" s="7" t="s">
        <v>410</v>
      </c>
      <c r="O860" s="7" t="s">
        <v>417</v>
      </c>
      <c r="P860" s="6">
        <v>4489</v>
      </c>
    </row>
    <row r="861" spans="1:16" ht="15" thickBot="1" x14ac:dyDescent="0.35">
      <c r="A861" s="6">
        <v>742.2192</v>
      </c>
      <c r="B861" s="19">
        <f>(A861-G861)/G861</f>
        <v>9.6677474991376346</v>
      </c>
      <c r="C861" s="30" t="s">
        <v>110</v>
      </c>
      <c r="D861" s="6">
        <v>1016567</v>
      </c>
      <c r="E861" s="6">
        <v>1264</v>
      </c>
      <c r="F861" s="7" t="s">
        <v>31</v>
      </c>
      <c r="G861" s="6">
        <v>69.575999999999993</v>
      </c>
      <c r="I861" s="7" t="s">
        <v>1550</v>
      </c>
      <c r="J861" s="7" t="s">
        <v>406</v>
      </c>
      <c r="K861" s="7" t="s">
        <v>423</v>
      </c>
      <c r="L861" s="7" t="s">
        <v>928</v>
      </c>
      <c r="M861" s="7" t="s">
        <v>416</v>
      </c>
      <c r="N861" s="7" t="s">
        <v>403</v>
      </c>
      <c r="O861" s="7" t="s">
        <v>411</v>
      </c>
      <c r="P861" s="6">
        <v>3534</v>
      </c>
    </row>
    <row r="862" spans="1:16" ht="15" thickBot="1" x14ac:dyDescent="0.35">
      <c r="A862" s="6">
        <v>742.2192</v>
      </c>
      <c r="B862" s="19">
        <f>(A862-G862)/G862</f>
        <v>9.4981499292786413</v>
      </c>
      <c r="C862" s="30" t="s">
        <v>40</v>
      </c>
      <c r="D862" s="6">
        <v>1012519</v>
      </c>
      <c r="E862" s="6">
        <v>1997</v>
      </c>
      <c r="F862" s="7" t="s">
        <v>21</v>
      </c>
      <c r="G862" s="6">
        <v>70.7</v>
      </c>
      <c r="I862" s="7" t="s">
        <v>1551</v>
      </c>
      <c r="J862" s="7" t="s">
        <v>399</v>
      </c>
      <c r="K862" s="7" t="s">
        <v>423</v>
      </c>
      <c r="L862" s="7" t="s">
        <v>1035</v>
      </c>
      <c r="M862" s="7" t="s">
        <v>478</v>
      </c>
      <c r="N862" s="7" t="s">
        <v>426</v>
      </c>
      <c r="O862" s="7" t="s">
        <v>404</v>
      </c>
      <c r="P862" s="6">
        <v>1827</v>
      </c>
    </row>
    <row r="863" spans="1:16" ht="15" thickBot="1" x14ac:dyDescent="0.35">
      <c r="A863" s="6">
        <v>742.2192</v>
      </c>
      <c r="B863" s="19">
        <f>(A863-G863)/G863</f>
        <v>9.1746339858529371</v>
      </c>
      <c r="C863" s="30" t="s">
        <v>346</v>
      </c>
      <c r="D863" s="6">
        <v>1018005</v>
      </c>
      <c r="E863" s="6">
        <v>62</v>
      </c>
      <c r="F863" s="7" t="s">
        <v>35</v>
      </c>
      <c r="G863" s="6">
        <v>72.947999999999993</v>
      </c>
      <c r="I863" s="7" t="s">
        <v>1552</v>
      </c>
      <c r="J863" s="7" t="s">
        <v>432</v>
      </c>
      <c r="K863" s="7" t="s">
        <v>461</v>
      </c>
      <c r="L863" s="7" t="s">
        <v>521</v>
      </c>
      <c r="M863" s="7" t="s">
        <v>444</v>
      </c>
      <c r="N863" s="7" t="s">
        <v>410</v>
      </c>
      <c r="O863" s="7" t="s">
        <v>417</v>
      </c>
      <c r="P863" s="6">
        <v>5984</v>
      </c>
    </row>
    <row r="864" spans="1:16" ht="15" thickBot="1" x14ac:dyDescent="0.35">
      <c r="A864" s="6">
        <v>742.2192</v>
      </c>
      <c r="B864" s="19">
        <f>(A864-G864)/G864</f>
        <v>8.4468384074941465</v>
      </c>
      <c r="C864" s="30" t="s">
        <v>331</v>
      </c>
      <c r="D864" s="6">
        <v>1013190</v>
      </c>
      <c r="E864" s="6">
        <v>1617</v>
      </c>
      <c r="F864" s="7" t="s">
        <v>17</v>
      </c>
      <c r="G864" s="6">
        <v>78.567999999999998</v>
      </c>
      <c r="I864" s="7" t="s">
        <v>1553</v>
      </c>
      <c r="J864" s="7" t="s">
        <v>496</v>
      </c>
      <c r="K864" s="7" t="s">
        <v>429</v>
      </c>
      <c r="L864" s="7" t="s">
        <v>497</v>
      </c>
      <c r="M864" s="7" t="s">
        <v>440</v>
      </c>
      <c r="N864" s="7" t="s">
        <v>426</v>
      </c>
      <c r="O864" s="7" t="s">
        <v>411</v>
      </c>
      <c r="P864" s="6">
        <v>6526</v>
      </c>
    </row>
    <row r="865" spans="1:16" ht="15" thickBot="1" x14ac:dyDescent="0.35">
      <c r="A865" s="6">
        <v>742.2192</v>
      </c>
      <c r="B865" s="19">
        <f>(A865-G865)/G865</f>
        <v>7.8162113365325228</v>
      </c>
      <c r="C865" s="30" t="s">
        <v>330</v>
      </c>
      <c r="D865" s="6">
        <v>1013249</v>
      </c>
      <c r="E865" s="6">
        <v>2549</v>
      </c>
      <c r="F865" s="7" t="s">
        <v>17</v>
      </c>
      <c r="G865" s="6">
        <v>84.188000000000002</v>
      </c>
      <c r="I865" s="7" t="s">
        <v>1554</v>
      </c>
      <c r="J865" s="7" t="s">
        <v>489</v>
      </c>
      <c r="K865" s="7" t="s">
        <v>542</v>
      </c>
      <c r="L865" s="7" t="s">
        <v>543</v>
      </c>
      <c r="M865" s="7" t="s">
        <v>416</v>
      </c>
      <c r="N865" s="7" t="s">
        <v>403</v>
      </c>
      <c r="O865" s="7" t="s">
        <v>404</v>
      </c>
      <c r="P865" s="6">
        <v>2205</v>
      </c>
    </row>
    <row r="866" spans="1:16" ht="15" thickBot="1" x14ac:dyDescent="0.35">
      <c r="A866" s="6">
        <v>742.2192</v>
      </c>
      <c r="B866" s="19">
        <f>(A866-G866)/G866</f>
        <v>7.3692571377024043</v>
      </c>
      <c r="C866" s="30" t="s">
        <v>238</v>
      </c>
      <c r="D866" s="6">
        <v>1013523</v>
      </c>
      <c r="E866" s="6">
        <v>390</v>
      </c>
      <c r="F866" s="7" t="s">
        <v>19</v>
      </c>
      <c r="G866" s="6">
        <v>88.683999999999997</v>
      </c>
      <c r="I866" s="7" t="s">
        <v>1555</v>
      </c>
      <c r="J866" s="7" t="s">
        <v>489</v>
      </c>
      <c r="K866" s="7" t="s">
        <v>429</v>
      </c>
      <c r="L866" s="7" t="s">
        <v>1315</v>
      </c>
      <c r="M866" s="7" t="s">
        <v>447</v>
      </c>
      <c r="N866" s="7" t="s">
        <v>410</v>
      </c>
      <c r="O866" s="7" t="s">
        <v>417</v>
      </c>
      <c r="P866" s="6">
        <v>8916</v>
      </c>
    </row>
    <row r="867" spans="1:16" ht="15" thickBot="1" x14ac:dyDescent="0.35">
      <c r="A867" s="6">
        <v>742.2192</v>
      </c>
      <c r="B867" s="19">
        <f>(A867-G867)/G867</f>
        <v>7.0129032258064514</v>
      </c>
      <c r="C867" s="30" t="s">
        <v>133</v>
      </c>
      <c r="D867" s="6">
        <v>1007113</v>
      </c>
      <c r="E867" s="6">
        <v>1997</v>
      </c>
      <c r="F867" s="7" t="s">
        <v>25</v>
      </c>
      <c r="G867" s="6">
        <v>92.628</v>
      </c>
      <c r="I867" s="7" t="s">
        <v>1556</v>
      </c>
      <c r="J867" s="7" t="s">
        <v>489</v>
      </c>
      <c r="K867" s="7" t="s">
        <v>400</v>
      </c>
      <c r="L867" s="7" t="s">
        <v>1113</v>
      </c>
      <c r="M867" s="7" t="s">
        <v>447</v>
      </c>
      <c r="N867" s="7" t="s">
        <v>410</v>
      </c>
      <c r="O867" s="7" t="s">
        <v>404</v>
      </c>
      <c r="P867" s="6">
        <v>2798</v>
      </c>
    </row>
    <row r="868" spans="1:16" ht="15" thickBot="1" x14ac:dyDescent="0.35">
      <c r="A868" s="6">
        <v>742.2192</v>
      </c>
      <c r="B868" s="19">
        <f>(A868-G868)/G868</f>
        <v>3.9315579652368045</v>
      </c>
      <c r="C868" s="30" t="s">
        <v>357</v>
      </c>
      <c r="D868" s="6">
        <v>1019212</v>
      </c>
      <c r="E868" s="6">
        <v>1562</v>
      </c>
      <c r="F868" s="7" t="s">
        <v>31</v>
      </c>
      <c r="G868" s="6">
        <v>150.50399999999999</v>
      </c>
      <c r="I868" s="7" t="s">
        <v>1557</v>
      </c>
      <c r="J868" s="7" t="s">
        <v>422</v>
      </c>
      <c r="K868" s="7" t="s">
        <v>461</v>
      </c>
      <c r="L868" s="7" t="s">
        <v>1441</v>
      </c>
      <c r="M868" s="7" t="s">
        <v>440</v>
      </c>
      <c r="N868" s="7" t="s">
        <v>426</v>
      </c>
      <c r="O868" s="7" t="s">
        <v>417</v>
      </c>
      <c r="P868" s="6">
        <v>4972</v>
      </c>
    </row>
    <row r="869" spans="1:16" ht="15" thickBot="1" x14ac:dyDescent="0.35">
      <c r="A869" s="6">
        <v>742.2192</v>
      </c>
      <c r="B869" s="19">
        <f>(A869-G869)/G869</f>
        <v>3.2906812190722836</v>
      </c>
      <c r="C869" s="30" t="s">
        <v>223</v>
      </c>
      <c r="D869" s="6">
        <v>1018043</v>
      </c>
      <c r="E869" s="6">
        <v>2708</v>
      </c>
      <c r="F869" s="7" t="s">
        <v>21</v>
      </c>
      <c r="G869" s="6">
        <v>172.98400000000001</v>
      </c>
      <c r="I869" s="7" t="s">
        <v>1558</v>
      </c>
      <c r="J869" s="7" t="s">
        <v>456</v>
      </c>
      <c r="K869" s="7" t="s">
        <v>461</v>
      </c>
      <c r="L869" s="7" t="s">
        <v>462</v>
      </c>
      <c r="M869" s="7" t="s">
        <v>416</v>
      </c>
      <c r="N869" s="7" t="s">
        <v>403</v>
      </c>
      <c r="O869" s="7" t="s">
        <v>417</v>
      </c>
      <c r="P869" s="6">
        <v>4117</v>
      </c>
    </row>
    <row r="870" spans="1:16" ht="15" thickBot="1" x14ac:dyDescent="0.35">
      <c r="A870" s="6">
        <v>742.2192</v>
      </c>
      <c r="B870" s="19">
        <f>(A870-G870)/G870</f>
        <v>3.0288952579468478</v>
      </c>
      <c r="C870" s="30" t="s">
        <v>102</v>
      </c>
      <c r="D870" s="6">
        <v>1016760</v>
      </c>
      <c r="E870" s="6">
        <v>1806</v>
      </c>
      <c r="F870" s="7" t="s">
        <v>27</v>
      </c>
      <c r="G870" s="6">
        <v>184.22399999999999</v>
      </c>
      <c r="I870" s="7" t="s">
        <v>1559</v>
      </c>
      <c r="J870" s="7" t="s">
        <v>489</v>
      </c>
      <c r="K870" s="7" t="s">
        <v>433</v>
      </c>
      <c r="L870" s="7" t="s">
        <v>511</v>
      </c>
      <c r="M870" s="7" t="s">
        <v>435</v>
      </c>
      <c r="N870" s="7" t="s">
        <v>436</v>
      </c>
      <c r="O870" s="7" t="s">
        <v>411</v>
      </c>
      <c r="P870" s="6">
        <v>2535</v>
      </c>
    </row>
    <row r="871" spans="1:16" ht="15" thickBot="1" x14ac:dyDescent="0.35">
      <c r="A871" s="6">
        <v>756.10080000000005</v>
      </c>
      <c r="B871" s="19">
        <f>(A871-G871)/G871</f>
        <v>3.0380508854756361</v>
      </c>
      <c r="C871" s="30" t="s">
        <v>359</v>
      </c>
      <c r="D871" s="6">
        <v>1006801</v>
      </c>
      <c r="E871" s="6">
        <v>1312</v>
      </c>
      <c r="F871" s="7" t="s">
        <v>42</v>
      </c>
      <c r="G871" s="6">
        <v>187.244</v>
      </c>
      <c r="I871" s="7" t="s">
        <v>1560</v>
      </c>
      <c r="J871" s="7" t="s">
        <v>496</v>
      </c>
      <c r="K871" s="7" t="s">
        <v>429</v>
      </c>
      <c r="L871" s="7" t="s">
        <v>870</v>
      </c>
      <c r="M871" s="7" t="s">
        <v>465</v>
      </c>
      <c r="N871" s="7" t="s">
        <v>436</v>
      </c>
      <c r="O871" s="7" t="s">
        <v>411</v>
      </c>
      <c r="P871" s="6">
        <v>9951</v>
      </c>
    </row>
    <row r="872" spans="1:16" ht="15" thickBot="1" x14ac:dyDescent="0.35">
      <c r="A872" s="6">
        <v>758.35440000000006</v>
      </c>
      <c r="B872" s="19">
        <f>(A872-G872)/G872</f>
        <v>4.8802478785171957</v>
      </c>
      <c r="C872" s="30" t="s">
        <v>118</v>
      </c>
      <c r="D872" s="6">
        <v>1005339</v>
      </c>
      <c r="E872" s="6">
        <v>1662</v>
      </c>
      <c r="F872" s="7" t="s">
        <v>42</v>
      </c>
      <c r="G872" s="6">
        <v>128.96639999999999</v>
      </c>
      <c r="I872" s="7" t="s">
        <v>1561</v>
      </c>
      <c r="J872" s="7" t="s">
        <v>428</v>
      </c>
      <c r="K872" s="7" t="s">
        <v>414</v>
      </c>
      <c r="L872" s="7" t="s">
        <v>982</v>
      </c>
      <c r="M872" s="7" t="s">
        <v>444</v>
      </c>
      <c r="N872" s="7" t="s">
        <v>410</v>
      </c>
      <c r="O872" s="7" t="s">
        <v>417</v>
      </c>
      <c r="P872" s="6">
        <v>9258</v>
      </c>
    </row>
    <row r="873" spans="1:16" ht="15" thickBot="1" x14ac:dyDescent="0.35">
      <c r="A873" s="6">
        <v>758.35440000000006</v>
      </c>
      <c r="B873" s="19">
        <f>(A873-G873)/G873</f>
        <v>22.871644422059934</v>
      </c>
      <c r="C873" s="30" t="s">
        <v>166</v>
      </c>
      <c r="D873" s="6">
        <v>1008355</v>
      </c>
      <c r="E873" s="6">
        <v>308</v>
      </c>
      <c r="F873" s="7" t="s">
        <v>21</v>
      </c>
      <c r="G873" s="6">
        <v>31.768000000000001</v>
      </c>
      <c r="I873" s="7" t="s">
        <v>1562</v>
      </c>
      <c r="J873" s="7" t="s">
        <v>496</v>
      </c>
      <c r="K873" s="7" t="s">
        <v>442</v>
      </c>
      <c r="L873" s="7" t="s">
        <v>1563</v>
      </c>
      <c r="M873" s="7" t="s">
        <v>416</v>
      </c>
      <c r="N873" s="7" t="s">
        <v>403</v>
      </c>
      <c r="O873" s="7" t="s">
        <v>417</v>
      </c>
      <c r="P873" s="6">
        <v>9518</v>
      </c>
    </row>
    <row r="874" spans="1:16" ht="15" thickBot="1" x14ac:dyDescent="0.35">
      <c r="A874" s="6">
        <v>758.35440000000006</v>
      </c>
      <c r="B874" s="19">
        <f>(A874-G874)/G874</f>
        <v>8.7190034346644794</v>
      </c>
      <c r="C874" s="30" t="s">
        <v>57</v>
      </c>
      <c r="D874" s="6">
        <v>1012622</v>
      </c>
      <c r="E874" s="6">
        <v>68</v>
      </c>
      <c r="F874" s="7" t="s">
        <v>19</v>
      </c>
      <c r="G874" s="6">
        <v>78.028000000000006</v>
      </c>
      <c r="I874" s="7" t="s">
        <v>1564</v>
      </c>
      <c r="J874" s="7" t="s">
        <v>432</v>
      </c>
      <c r="K874" s="7" t="s">
        <v>461</v>
      </c>
      <c r="L874" s="7" t="s">
        <v>669</v>
      </c>
      <c r="M874" s="7" t="s">
        <v>402</v>
      </c>
      <c r="N874" s="7" t="s">
        <v>403</v>
      </c>
      <c r="O874" s="7" t="s">
        <v>411</v>
      </c>
      <c r="P874" s="6">
        <v>7782</v>
      </c>
    </row>
    <row r="875" spans="1:16" ht="15" thickBot="1" x14ac:dyDescent="0.35">
      <c r="A875" s="6">
        <v>758.35440000000006</v>
      </c>
      <c r="B875" s="19">
        <f>(A875-G875)/G875</f>
        <v>7.2865772105424194</v>
      </c>
      <c r="C875" s="30" t="s">
        <v>213</v>
      </c>
      <c r="D875" s="6">
        <v>1017716</v>
      </c>
      <c r="E875" s="6">
        <v>1290</v>
      </c>
      <c r="F875" s="7" t="s">
        <v>27</v>
      </c>
      <c r="G875" s="6">
        <v>91.516000000000005</v>
      </c>
      <c r="I875" s="7" t="s">
        <v>1565</v>
      </c>
      <c r="J875" s="7" t="s">
        <v>496</v>
      </c>
      <c r="K875" s="7" t="s">
        <v>433</v>
      </c>
      <c r="L875" s="7" t="s">
        <v>1566</v>
      </c>
      <c r="M875" s="7" t="s">
        <v>416</v>
      </c>
      <c r="N875" s="7" t="s">
        <v>403</v>
      </c>
      <c r="O875" s="7" t="s">
        <v>404</v>
      </c>
      <c r="P875" s="6">
        <v>9376</v>
      </c>
    </row>
    <row r="876" spans="1:16" ht="15" thickBot="1" x14ac:dyDescent="0.35">
      <c r="A876" s="6">
        <v>758.35440000000006</v>
      </c>
      <c r="B876" s="19">
        <f>(A876-G876)/G876</f>
        <v>5.8552429852473251</v>
      </c>
      <c r="C876" s="30" t="s">
        <v>360</v>
      </c>
      <c r="D876" s="6">
        <v>1019731</v>
      </c>
      <c r="E876" s="6">
        <v>2</v>
      </c>
      <c r="F876" s="7" t="s">
        <v>25</v>
      </c>
      <c r="G876" s="6">
        <v>110.624</v>
      </c>
      <c r="I876" s="7" t="s">
        <v>1567</v>
      </c>
      <c r="J876" s="7" t="s">
        <v>413</v>
      </c>
      <c r="K876" s="7" t="s">
        <v>457</v>
      </c>
      <c r="L876" s="7" t="s">
        <v>672</v>
      </c>
      <c r="M876" s="7" t="s">
        <v>444</v>
      </c>
      <c r="N876" s="7" t="s">
        <v>410</v>
      </c>
      <c r="O876" s="7" t="s">
        <v>404</v>
      </c>
      <c r="P876" s="6">
        <v>9808</v>
      </c>
    </row>
    <row r="877" spans="1:16" ht="15" thickBot="1" x14ac:dyDescent="0.35">
      <c r="A877" s="6">
        <v>758.35440000000006</v>
      </c>
      <c r="B877" s="19">
        <f>(A877-G877)/G877</f>
        <v>5.7187114607697227</v>
      </c>
      <c r="C877" s="30" t="s">
        <v>204</v>
      </c>
      <c r="D877" s="6">
        <v>1009770</v>
      </c>
      <c r="E877" s="6">
        <v>2492</v>
      </c>
      <c r="F877" s="7" t="s">
        <v>35</v>
      </c>
      <c r="G877" s="6">
        <v>112.872</v>
      </c>
      <c r="I877" s="7" t="s">
        <v>1568</v>
      </c>
      <c r="J877" s="7" t="s">
        <v>428</v>
      </c>
      <c r="K877" s="7" t="s">
        <v>461</v>
      </c>
      <c r="L877" s="7" t="s">
        <v>1050</v>
      </c>
      <c r="M877" s="7" t="s">
        <v>444</v>
      </c>
      <c r="N877" s="7" t="s">
        <v>410</v>
      </c>
      <c r="O877" s="7" t="s">
        <v>417</v>
      </c>
      <c r="P877" s="6">
        <v>6571</v>
      </c>
    </row>
    <row r="878" spans="1:16" ht="15" thickBot="1" x14ac:dyDescent="0.35">
      <c r="A878" s="6">
        <v>758.35440000000006</v>
      </c>
      <c r="B878" s="19">
        <f>(A878-G878)/G878</f>
        <v>5.4613386953854546</v>
      </c>
      <c r="C878" s="30" t="s">
        <v>307</v>
      </c>
      <c r="D878" s="6">
        <v>1019380</v>
      </c>
      <c r="E878" s="6">
        <v>1140</v>
      </c>
      <c r="F878" s="7" t="s">
        <v>31</v>
      </c>
      <c r="G878" s="6">
        <v>117.36799999999999</v>
      </c>
      <c r="I878" s="7" t="s">
        <v>1569</v>
      </c>
      <c r="J878" s="7" t="s">
        <v>456</v>
      </c>
      <c r="K878" s="7" t="s">
        <v>423</v>
      </c>
      <c r="L878" s="7" t="s">
        <v>630</v>
      </c>
      <c r="M878" s="7" t="s">
        <v>444</v>
      </c>
      <c r="N878" s="7" t="s">
        <v>410</v>
      </c>
      <c r="O878" s="7" t="s">
        <v>417</v>
      </c>
      <c r="P878" s="6">
        <v>1735</v>
      </c>
    </row>
    <row r="879" spans="1:16" ht="15" thickBot="1" x14ac:dyDescent="0.35">
      <c r="A879" s="6">
        <v>758.35440000000006</v>
      </c>
      <c r="B879" s="19">
        <f>(A879-G879)/G879</f>
        <v>5.3399077046548964</v>
      </c>
      <c r="C879" s="30" t="s">
        <v>291</v>
      </c>
      <c r="D879" s="6">
        <v>1010553</v>
      </c>
      <c r="E879" s="6">
        <v>1824</v>
      </c>
      <c r="F879" s="7" t="s">
        <v>23</v>
      </c>
      <c r="G879" s="6">
        <v>119.616</v>
      </c>
      <c r="I879" s="7" t="s">
        <v>1570</v>
      </c>
      <c r="J879" s="7" t="s">
        <v>456</v>
      </c>
      <c r="K879" s="7" t="s">
        <v>461</v>
      </c>
      <c r="L879" s="7" t="s">
        <v>1025</v>
      </c>
      <c r="M879" s="7" t="s">
        <v>420</v>
      </c>
      <c r="N879" s="7" t="s">
        <v>403</v>
      </c>
      <c r="O879" s="7" t="s">
        <v>417</v>
      </c>
      <c r="P879" s="6">
        <v>2786</v>
      </c>
    </row>
    <row r="880" spans="1:16" ht="15" thickBot="1" x14ac:dyDescent="0.35">
      <c r="A880" s="6">
        <v>758.35440000000006</v>
      </c>
      <c r="B880" s="19">
        <f>(A880-G880)/G880</f>
        <v>4.3794682632012032</v>
      </c>
      <c r="C880" s="30" t="s">
        <v>353</v>
      </c>
      <c r="D880" s="6">
        <v>1016976</v>
      </c>
      <c r="E880" s="6">
        <v>55</v>
      </c>
      <c r="F880" s="7" t="s">
        <v>27</v>
      </c>
      <c r="G880" s="6">
        <v>140.97200000000001</v>
      </c>
      <c r="I880" s="7" t="s">
        <v>1571</v>
      </c>
      <c r="J880" s="7" t="s">
        <v>428</v>
      </c>
      <c r="K880" s="7" t="s">
        <v>442</v>
      </c>
      <c r="L880" s="7" t="s">
        <v>667</v>
      </c>
      <c r="M880" s="7" t="s">
        <v>409</v>
      </c>
      <c r="N880" s="7" t="s">
        <v>410</v>
      </c>
      <c r="O880" s="7" t="s">
        <v>411</v>
      </c>
      <c r="P880" s="6">
        <v>6417</v>
      </c>
    </row>
    <row r="881" spans="1:16" ht="15" thickBot="1" x14ac:dyDescent="0.35">
      <c r="A881" s="6">
        <v>758.35440000000006</v>
      </c>
      <c r="B881" s="19">
        <f>(A881-G881)/G881</f>
        <v>4.2132042786042296</v>
      </c>
      <c r="C881" s="30" t="s">
        <v>356</v>
      </c>
      <c r="D881" s="6">
        <v>1010474</v>
      </c>
      <c r="E881" s="6">
        <v>2413</v>
      </c>
      <c r="F881" s="7" t="s">
        <v>31</v>
      </c>
      <c r="G881" s="6">
        <v>145.46799999999999</v>
      </c>
      <c r="I881" s="7" t="s">
        <v>1572</v>
      </c>
      <c r="J881" s="7" t="s">
        <v>432</v>
      </c>
      <c r="K881" s="7" t="s">
        <v>442</v>
      </c>
      <c r="L881" s="7" t="s">
        <v>1020</v>
      </c>
      <c r="M881" s="7" t="s">
        <v>435</v>
      </c>
      <c r="N881" s="7" t="s">
        <v>436</v>
      </c>
      <c r="O881" s="7" t="s">
        <v>404</v>
      </c>
      <c r="P881" s="6">
        <v>2693</v>
      </c>
    </row>
    <row r="882" spans="1:16" ht="15" thickBot="1" x14ac:dyDescent="0.35">
      <c r="A882" s="6">
        <v>758.35440000000006</v>
      </c>
      <c r="B882" s="19">
        <f>(A882-G882)/G882</f>
        <v>3.9758175423862272</v>
      </c>
      <c r="C882" s="30" t="s">
        <v>329</v>
      </c>
      <c r="D882" s="6">
        <v>1008797</v>
      </c>
      <c r="E882" s="6">
        <v>1093</v>
      </c>
      <c r="F882" s="7" t="s">
        <v>35</v>
      </c>
      <c r="G882" s="6">
        <v>152.40799999999999</v>
      </c>
      <c r="I882" s="7" t="s">
        <v>1573</v>
      </c>
      <c r="J882" s="7" t="s">
        <v>438</v>
      </c>
      <c r="K882" s="7" t="s">
        <v>429</v>
      </c>
      <c r="L882" s="7" t="s">
        <v>818</v>
      </c>
      <c r="M882" s="7" t="s">
        <v>447</v>
      </c>
      <c r="N882" s="7" t="s">
        <v>410</v>
      </c>
      <c r="O882" s="7" t="s">
        <v>404</v>
      </c>
      <c r="P882" s="6">
        <v>6762</v>
      </c>
    </row>
    <row r="883" spans="1:16" ht="15" thickBot="1" x14ac:dyDescent="0.35">
      <c r="A883" s="6">
        <v>758.35440000000006</v>
      </c>
      <c r="B883" s="19">
        <f>(A883-G883)/G883</f>
        <v>3.8048203152719351</v>
      </c>
      <c r="C883" s="30" t="s">
        <v>125</v>
      </c>
      <c r="D883" s="6">
        <v>1010175</v>
      </c>
      <c r="E883" s="6">
        <v>2822</v>
      </c>
      <c r="F883" s="7" t="s">
        <v>21</v>
      </c>
      <c r="G883" s="6">
        <v>157.83199999999999</v>
      </c>
      <c r="I883" s="7" t="s">
        <v>1574</v>
      </c>
      <c r="J883" s="7" t="s">
        <v>456</v>
      </c>
      <c r="K883" s="7" t="s">
        <v>442</v>
      </c>
      <c r="L883" s="7" t="s">
        <v>1458</v>
      </c>
      <c r="M883" s="7" t="s">
        <v>409</v>
      </c>
      <c r="N883" s="7" t="s">
        <v>410</v>
      </c>
      <c r="O883" s="7" t="s">
        <v>411</v>
      </c>
      <c r="P883" s="6">
        <v>6323</v>
      </c>
    </row>
    <row r="884" spans="1:16" ht="15" thickBot="1" x14ac:dyDescent="0.35">
      <c r="A884" s="6">
        <v>758.35440000000006</v>
      </c>
      <c r="B884" s="19">
        <f>(A884-G884)/G884</f>
        <v>148.4</v>
      </c>
      <c r="C884" s="30" t="s">
        <v>175</v>
      </c>
      <c r="D884" s="6">
        <v>1009147</v>
      </c>
      <c r="E884" s="6">
        <v>248</v>
      </c>
      <c r="F884" s="7" t="s">
        <v>42</v>
      </c>
      <c r="G884" s="6">
        <v>5.0759999999999996</v>
      </c>
      <c r="I884" s="7" t="s">
        <v>1575</v>
      </c>
      <c r="J884" s="7" t="s">
        <v>432</v>
      </c>
      <c r="K884" s="7" t="s">
        <v>461</v>
      </c>
      <c r="L884" s="7" t="s">
        <v>521</v>
      </c>
      <c r="M884" s="7" t="s">
        <v>409</v>
      </c>
      <c r="N884" s="7" t="s">
        <v>410</v>
      </c>
      <c r="O884" s="7" t="s">
        <v>404</v>
      </c>
      <c r="P884" s="6">
        <v>2346</v>
      </c>
    </row>
    <row r="885" spans="1:16" ht="15" thickBot="1" x14ac:dyDescent="0.35">
      <c r="A885" s="6">
        <v>758.35440000000006</v>
      </c>
      <c r="B885" s="19">
        <f>(A885-G885)/G885</f>
        <v>43.693210749646397</v>
      </c>
      <c r="C885" s="30" t="s">
        <v>280</v>
      </c>
      <c r="D885" s="6">
        <v>1007634</v>
      </c>
      <c r="E885" s="6">
        <v>2309</v>
      </c>
      <c r="F885" s="7" t="s">
        <v>31</v>
      </c>
      <c r="G885" s="6">
        <v>16.968</v>
      </c>
      <c r="I885" s="7" t="s">
        <v>1576</v>
      </c>
      <c r="J885" s="7" t="s">
        <v>438</v>
      </c>
      <c r="K885" s="7" t="s">
        <v>433</v>
      </c>
      <c r="L885" s="7" t="s">
        <v>1577</v>
      </c>
      <c r="M885" s="7" t="s">
        <v>478</v>
      </c>
      <c r="N885" s="7" t="s">
        <v>426</v>
      </c>
      <c r="O885" s="7" t="s">
        <v>404</v>
      </c>
      <c r="P885" s="6">
        <v>8582</v>
      </c>
    </row>
    <row r="886" spans="1:16" ht="15" thickBot="1" x14ac:dyDescent="0.35">
      <c r="A886" s="6">
        <v>758.35440000000006</v>
      </c>
      <c r="B886" s="19">
        <f>(A886-G886)/G886</f>
        <v>35.628400309119016</v>
      </c>
      <c r="C886" s="30" t="s">
        <v>119</v>
      </c>
      <c r="D886" s="6">
        <v>1015484</v>
      </c>
      <c r="E886" s="6">
        <v>1343</v>
      </c>
      <c r="F886" s="7" t="s">
        <v>35</v>
      </c>
      <c r="G886" s="6">
        <v>20.704000000000001</v>
      </c>
      <c r="I886" s="7" t="s">
        <v>1578</v>
      </c>
      <c r="J886" s="7" t="s">
        <v>422</v>
      </c>
      <c r="K886" s="7" t="s">
        <v>542</v>
      </c>
      <c r="L886" s="7" t="s">
        <v>1327</v>
      </c>
      <c r="M886" s="7" t="s">
        <v>435</v>
      </c>
      <c r="N886" s="7" t="s">
        <v>436</v>
      </c>
      <c r="O886" s="7" t="s">
        <v>417</v>
      </c>
      <c r="P886" s="6">
        <v>2597</v>
      </c>
    </row>
    <row r="887" spans="1:16" ht="15" thickBot="1" x14ac:dyDescent="0.35">
      <c r="A887" s="6">
        <v>758.35440000000006</v>
      </c>
      <c r="B887" s="19">
        <f>(A887-G887)/G887</f>
        <v>22.308163265306124</v>
      </c>
      <c r="C887" s="30" t="s">
        <v>344</v>
      </c>
      <c r="D887" s="6">
        <v>1007224</v>
      </c>
      <c r="E887" s="6">
        <v>2543</v>
      </c>
      <c r="F887" s="7" t="s">
        <v>19</v>
      </c>
      <c r="G887" s="6">
        <v>32.536000000000001</v>
      </c>
      <c r="I887" s="7" t="s">
        <v>1579</v>
      </c>
      <c r="J887" s="7" t="s">
        <v>422</v>
      </c>
      <c r="K887" s="7" t="s">
        <v>429</v>
      </c>
      <c r="L887" s="7" t="s">
        <v>733</v>
      </c>
      <c r="M887" s="7" t="s">
        <v>440</v>
      </c>
      <c r="N887" s="7" t="s">
        <v>426</v>
      </c>
      <c r="O887" s="7" t="s">
        <v>411</v>
      </c>
      <c r="P887" s="6">
        <v>6817</v>
      </c>
    </row>
    <row r="888" spans="1:16" ht="15" thickBot="1" x14ac:dyDescent="0.35">
      <c r="A888" s="6">
        <v>758.35440000000006</v>
      </c>
      <c r="B888" s="19">
        <f>(A888-G888)/G888</f>
        <v>18.601799007444168</v>
      </c>
      <c r="C888" s="30" t="s">
        <v>260</v>
      </c>
      <c r="D888" s="6">
        <v>1013572</v>
      </c>
      <c r="E888" s="6">
        <v>1499</v>
      </c>
      <c r="F888" s="7" t="s">
        <v>23</v>
      </c>
      <c r="G888" s="6">
        <v>38.688000000000002</v>
      </c>
      <c r="I888" s="7" t="s">
        <v>1580</v>
      </c>
      <c r="J888" s="7" t="s">
        <v>489</v>
      </c>
      <c r="K888" s="7" t="s">
        <v>423</v>
      </c>
      <c r="L888" s="7" t="s">
        <v>840</v>
      </c>
      <c r="M888" s="7" t="s">
        <v>440</v>
      </c>
      <c r="N888" s="7" t="s">
        <v>426</v>
      </c>
      <c r="O888" s="7" t="s">
        <v>411</v>
      </c>
      <c r="P888" s="6">
        <v>4386</v>
      </c>
    </row>
    <row r="889" spans="1:16" ht="15" thickBot="1" x14ac:dyDescent="0.35">
      <c r="A889" s="6">
        <v>758.35440000000006</v>
      </c>
      <c r="B889" s="19">
        <f>(A889-G889)/G889</f>
        <v>17.962652530506105</v>
      </c>
      <c r="C889" s="30" t="s">
        <v>92</v>
      </c>
      <c r="D889" s="6">
        <v>1015519</v>
      </c>
      <c r="E889" s="6">
        <v>1754</v>
      </c>
      <c r="F889" s="7" t="s">
        <v>17</v>
      </c>
      <c r="G889" s="6">
        <v>39.991999999999997</v>
      </c>
      <c r="I889" s="7" t="s">
        <v>1581</v>
      </c>
      <c r="J889" s="7" t="s">
        <v>456</v>
      </c>
      <c r="K889" s="7" t="s">
        <v>442</v>
      </c>
      <c r="L889" s="7" t="s">
        <v>499</v>
      </c>
      <c r="M889" s="7" t="s">
        <v>444</v>
      </c>
      <c r="N889" s="7" t="s">
        <v>410</v>
      </c>
      <c r="O889" s="7" t="s">
        <v>411</v>
      </c>
      <c r="P889" s="6">
        <v>6222</v>
      </c>
    </row>
    <row r="890" spans="1:16" ht="15" thickBot="1" x14ac:dyDescent="0.35">
      <c r="A890" s="6">
        <v>758.35440000000006</v>
      </c>
      <c r="B890" s="19">
        <f>(A890-G890)/G890</f>
        <v>17.03029957203994</v>
      </c>
      <c r="C890" s="30" t="s">
        <v>327</v>
      </c>
      <c r="D890" s="6">
        <v>1013208</v>
      </c>
      <c r="E890" s="6">
        <v>71</v>
      </c>
      <c r="F890" s="7" t="s">
        <v>35</v>
      </c>
      <c r="G890" s="6">
        <v>42.06</v>
      </c>
      <c r="I890" s="7" t="s">
        <v>1582</v>
      </c>
      <c r="J890" s="7" t="s">
        <v>399</v>
      </c>
      <c r="K890" s="7" t="s">
        <v>542</v>
      </c>
      <c r="L890" s="7" t="s">
        <v>985</v>
      </c>
      <c r="M890" s="7" t="s">
        <v>435</v>
      </c>
      <c r="N890" s="7" t="s">
        <v>436</v>
      </c>
      <c r="O890" s="7" t="s">
        <v>404</v>
      </c>
      <c r="P890" s="6">
        <v>9727</v>
      </c>
    </row>
    <row r="891" spans="1:16" ht="15" thickBot="1" x14ac:dyDescent="0.35">
      <c r="A891" s="6">
        <v>758.35440000000006</v>
      </c>
      <c r="B891" s="19">
        <f>(A891-G891)/G891</f>
        <v>16.984120660216281</v>
      </c>
      <c r="C891" s="30" t="s">
        <v>50</v>
      </c>
      <c r="D891" s="6">
        <v>1009042</v>
      </c>
      <c r="E891" s="6">
        <v>1091</v>
      </c>
      <c r="F891" s="7" t="s">
        <v>25</v>
      </c>
      <c r="G891" s="6">
        <v>42.167999999999999</v>
      </c>
      <c r="I891" s="7" t="s">
        <v>1583</v>
      </c>
      <c r="J891" s="7" t="s">
        <v>496</v>
      </c>
      <c r="K891" s="7" t="s">
        <v>407</v>
      </c>
      <c r="L891" s="7" t="s">
        <v>575</v>
      </c>
      <c r="M891" s="7" t="s">
        <v>420</v>
      </c>
      <c r="N891" s="7" t="s">
        <v>403</v>
      </c>
      <c r="O891" s="7" t="s">
        <v>411</v>
      </c>
      <c r="P891" s="6">
        <v>8253</v>
      </c>
    </row>
    <row r="892" spans="1:16" ht="15" thickBot="1" x14ac:dyDescent="0.35">
      <c r="A892" s="6">
        <v>758.35440000000006</v>
      </c>
      <c r="B892" s="19">
        <f>(A892-G892)/G892</f>
        <v>16.244733490995088</v>
      </c>
      <c r="C892" s="30" t="s">
        <v>20</v>
      </c>
      <c r="D892" s="6">
        <v>1006642</v>
      </c>
      <c r="E892" s="6">
        <v>2060</v>
      </c>
      <c r="F892" s="7" t="s">
        <v>21</v>
      </c>
      <c r="G892" s="6">
        <v>43.975999999999999</v>
      </c>
      <c r="I892" s="7" t="s">
        <v>1584</v>
      </c>
      <c r="J892" s="7" t="s">
        <v>496</v>
      </c>
      <c r="K892" s="7" t="s">
        <v>414</v>
      </c>
      <c r="L892" s="7" t="s">
        <v>567</v>
      </c>
      <c r="M892" s="7" t="s">
        <v>478</v>
      </c>
      <c r="N892" s="7" t="s">
        <v>426</v>
      </c>
      <c r="O892" s="7" t="s">
        <v>411</v>
      </c>
      <c r="P892" s="6">
        <v>3500</v>
      </c>
    </row>
    <row r="893" spans="1:16" ht="15" thickBot="1" x14ac:dyDescent="0.35">
      <c r="A893" s="6">
        <v>758.35440000000006</v>
      </c>
      <c r="B893" s="19">
        <f>(A893-G893)/G893</f>
        <v>15.289079817853768</v>
      </c>
      <c r="C893" s="30" t="s">
        <v>239</v>
      </c>
      <c r="D893" s="6">
        <v>1013476</v>
      </c>
      <c r="E893" s="6">
        <v>2734</v>
      </c>
      <c r="F893" s="7" t="s">
        <v>21</v>
      </c>
      <c r="G893" s="6">
        <v>46.555999999999997</v>
      </c>
      <c r="I893" s="7" t="s">
        <v>1585</v>
      </c>
      <c r="J893" s="7" t="s">
        <v>432</v>
      </c>
      <c r="K893" s="7" t="s">
        <v>457</v>
      </c>
      <c r="L893" s="7" t="s">
        <v>1271</v>
      </c>
      <c r="M893" s="7" t="s">
        <v>447</v>
      </c>
      <c r="N893" s="7" t="s">
        <v>410</v>
      </c>
      <c r="O893" s="7" t="s">
        <v>417</v>
      </c>
      <c r="P893" s="6">
        <v>8569</v>
      </c>
    </row>
    <row r="894" spans="1:16" ht="15" thickBot="1" x14ac:dyDescent="0.35">
      <c r="A894" s="6">
        <v>758.35440000000006</v>
      </c>
      <c r="B894" s="19">
        <f>(A894-G894)/G894</f>
        <v>13.22803752345216</v>
      </c>
      <c r="C894" s="30" t="s">
        <v>268</v>
      </c>
      <c r="D894" s="6">
        <v>1017642</v>
      </c>
      <c r="E894" s="6">
        <v>2148</v>
      </c>
      <c r="F894" s="7" t="s">
        <v>19</v>
      </c>
      <c r="G894" s="6">
        <v>53.3</v>
      </c>
      <c r="I894" s="7" t="s">
        <v>1586</v>
      </c>
      <c r="J894" s="7" t="s">
        <v>438</v>
      </c>
      <c r="K894" s="7" t="s">
        <v>461</v>
      </c>
      <c r="L894" s="7" t="s">
        <v>482</v>
      </c>
      <c r="M894" s="7" t="s">
        <v>478</v>
      </c>
      <c r="N894" s="7" t="s">
        <v>426</v>
      </c>
      <c r="O894" s="7" t="s">
        <v>417</v>
      </c>
      <c r="P894" s="6">
        <v>7279</v>
      </c>
    </row>
    <row r="895" spans="1:16" ht="15" thickBot="1" x14ac:dyDescent="0.35">
      <c r="A895" s="6">
        <v>758.35440000000006</v>
      </c>
      <c r="B895" s="19">
        <f>(A895-G895)/G895</f>
        <v>12.934190798177276</v>
      </c>
      <c r="C895" s="30" t="s">
        <v>68</v>
      </c>
      <c r="D895" s="6">
        <v>1012783</v>
      </c>
      <c r="E895" s="6">
        <v>2779</v>
      </c>
      <c r="F895" s="7" t="s">
        <v>27</v>
      </c>
      <c r="G895" s="6">
        <v>54.423999999999999</v>
      </c>
      <c r="I895" s="7" t="s">
        <v>1587</v>
      </c>
      <c r="J895" s="7" t="s">
        <v>413</v>
      </c>
      <c r="K895" s="7" t="s">
        <v>400</v>
      </c>
      <c r="L895" s="7" t="s">
        <v>619</v>
      </c>
      <c r="M895" s="7" t="s">
        <v>402</v>
      </c>
      <c r="N895" s="7" t="s">
        <v>403</v>
      </c>
      <c r="O895" s="7" t="s">
        <v>417</v>
      </c>
      <c r="P895" s="6">
        <v>8042</v>
      </c>
    </row>
    <row r="896" spans="1:16" ht="15" thickBot="1" x14ac:dyDescent="0.35">
      <c r="A896" s="6">
        <v>758.35440000000006</v>
      </c>
      <c r="B896" s="19">
        <f>(A896-G896)/G896</f>
        <v>8.1249266015305377</v>
      </c>
      <c r="C896" s="30" t="s">
        <v>297</v>
      </c>
      <c r="D896" s="6">
        <v>1007178</v>
      </c>
      <c r="E896" s="6">
        <v>1244</v>
      </c>
      <c r="F896" s="7" t="s">
        <v>25</v>
      </c>
      <c r="G896" s="6">
        <v>83.108000000000004</v>
      </c>
      <c r="I896" s="7" t="s">
        <v>1588</v>
      </c>
      <c r="J896" s="7" t="s">
        <v>438</v>
      </c>
      <c r="K896" s="7" t="s">
        <v>433</v>
      </c>
      <c r="L896" s="7" t="s">
        <v>677</v>
      </c>
      <c r="M896" s="7" t="s">
        <v>420</v>
      </c>
      <c r="N896" s="7" t="s">
        <v>403</v>
      </c>
      <c r="O896" s="7" t="s">
        <v>404</v>
      </c>
      <c r="P896" s="6">
        <v>6687</v>
      </c>
    </row>
    <row r="897" spans="1:16" ht="15" thickBot="1" x14ac:dyDescent="0.35">
      <c r="A897" s="6">
        <v>758.35440000000006</v>
      </c>
      <c r="B897" s="19">
        <f>(A897-G897)/G897</f>
        <v>15.626203630623522</v>
      </c>
      <c r="C897" s="30" t="s">
        <v>258</v>
      </c>
      <c r="D897" s="6">
        <v>1018148</v>
      </c>
      <c r="E897" s="6">
        <v>1115</v>
      </c>
      <c r="F897" s="7" t="s">
        <v>19</v>
      </c>
      <c r="G897" s="6">
        <v>45.612000000000002</v>
      </c>
      <c r="I897" s="7" t="s">
        <v>1589</v>
      </c>
      <c r="J897" s="7" t="s">
        <v>413</v>
      </c>
      <c r="K897" s="7" t="s">
        <v>457</v>
      </c>
      <c r="L897" s="7" t="s">
        <v>672</v>
      </c>
      <c r="M897" s="7" t="s">
        <v>409</v>
      </c>
      <c r="N897" s="7" t="s">
        <v>410</v>
      </c>
      <c r="O897" s="7" t="s">
        <v>417</v>
      </c>
      <c r="P897" s="6">
        <v>7193</v>
      </c>
    </row>
    <row r="898" spans="1:16" ht="15" thickBot="1" x14ac:dyDescent="0.35">
      <c r="A898" s="6">
        <v>774.4896</v>
      </c>
      <c r="B898" s="19">
        <f>(A898-G898)/G898</f>
        <v>10.03890535917902</v>
      </c>
      <c r="C898" s="30" t="s">
        <v>361</v>
      </c>
      <c r="D898" s="6">
        <v>1017739</v>
      </c>
      <c r="E898" s="6">
        <v>2128</v>
      </c>
      <c r="F898" s="7" t="s">
        <v>25</v>
      </c>
      <c r="G898" s="6">
        <v>70.16</v>
      </c>
      <c r="I898" s="7" t="s">
        <v>1590</v>
      </c>
      <c r="J898" s="7" t="s">
        <v>456</v>
      </c>
      <c r="K898" s="7" t="s">
        <v>429</v>
      </c>
      <c r="L898" s="7" t="s">
        <v>1091</v>
      </c>
      <c r="M898" s="7" t="s">
        <v>465</v>
      </c>
      <c r="N898" s="7" t="s">
        <v>436</v>
      </c>
      <c r="O898" s="7" t="s">
        <v>411</v>
      </c>
      <c r="P898" s="6">
        <v>4416</v>
      </c>
    </row>
    <row r="899" spans="1:16" ht="15" thickBot="1" x14ac:dyDescent="0.35">
      <c r="A899" s="6">
        <v>774.4896</v>
      </c>
      <c r="B899" s="19">
        <f>(A899-G899)/G899</f>
        <v>4.6974576271186432</v>
      </c>
      <c r="C899" s="30" t="s">
        <v>41</v>
      </c>
      <c r="D899" s="6">
        <v>1016078</v>
      </c>
      <c r="E899" s="6">
        <v>344</v>
      </c>
      <c r="F899" s="7" t="s">
        <v>35</v>
      </c>
      <c r="G899" s="6">
        <v>135.93600000000001</v>
      </c>
      <c r="I899" s="7" t="s">
        <v>1591</v>
      </c>
      <c r="J899" s="7" t="s">
        <v>456</v>
      </c>
      <c r="K899" s="7" t="s">
        <v>461</v>
      </c>
      <c r="L899" s="7" t="s">
        <v>537</v>
      </c>
      <c r="M899" s="7" t="s">
        <v>435</v>
      </c>
      <c r="N899" s="7" t="s">
        <v>436</v>
      </c>
      <c r="O899" s="7" t="s">
        <v>404</v>
      </c>
      <c r="P899" s="6">
        <v>6964</v>
      </c>
    </row>
    <row r="900" spans="1:16" ht="15" thickBot="1" x14ac:dyDescent="0.35">
      <c r="A900" s="6">
        <v>774.4896</v>
      </c>
      <c r="B900" s="19">
        <f>(A900-G900)/G900</f>
        <v>50.577623867874273</v>
      </c>
      <c r="C900" s="30" t="s">
        <v>112</v>
      </c>
      <c r="D900" s="6">
        <v>1007994</v>
      </c>
      <c r="E900" s="6">
        <v>2515</v>
      </c>
      <c r="F900" s="7" t="s">
        <v>35</v>
      </c>
      <c r="G900" s="6">
        <v>15.016</v>
      </c>
      <c r="I900" s="7" t="s">
        <v>1592</v>
      </c>
      <c r="J900" s="7" t="s">
        <v>432</v>
      </c>
      <c r="K900" s="7" t="s">
        <v>429</v>
      </c>
      <c r="L900" s="7" t="s">
        <v>650</v>
      </c>
      <c r="M900" s="7" t="s">
        <v>416</v>
      </c>
      <c r="N900" s="7" t="s">
        <v>403</v>
      </c>
      <c r="O900" s="7" t="s">
        <v>404</v>
      </c>
      <c r="P900" s="6">
        <v>5129</v>
      </c>
    </row>
    <row r="901" spans="1:16" ht="15" thickBot="1" x14ac:dyDescent="0.35">
      <c r="A901" s="6">
        <v>774.4896</v>
      </c>
      <c r="B901" s="19">
        <f>(A901-G901)/G901</f>
        <v>28.88</v>
      </c>
      <c r="C901" s="30" t="s">
        <v>321</v>
      </c>
      <c r="D901" s="6">
        <v>1013094</v>
      </c>
      <c r="E901" s="6">
        <v>1581</v>
      </c>
      <c r="F901" s="7" t="s">
        <v>25</v>
      </c>
      <c r="G901" s="6">
        <v>25.92</v>
      </c>
      <c r="I901" s="7" t="s">
        <v>1593</v>
      </c>
      <c r="J901" s="7" t="s">
        <v>432</v>
      </c>
      <c r="K901" s="7" t="s">
        <v>461</v>
      </c>
      <c r="L901" s="7" t="s">
        <v>521</v>
      </c>
      <c r="M901" s="7" t="s">
        <v>447</v>
      </c>
      <c r="N901" s="7" t="s">
        <v>410</v>
      </c>
      <c r="O901" s="7" t="s">
        <v>411</v>
      </c>
      <c r="P901" s="6">
        <v>3622</v>
      </c>
    </row>
    <row r="902" spans="1:16" ht="15" thickBot="1" x14ac:dyDescent="0.35">
      <c r="A902" s="6">
        <v>774.4896</v>
      </c>
      <c r="B902" s="19">
        <f>(A902-G902)/G902</f>
        <v>18.10810224020527</v>
      </c>
      <c r="C902" s="30" t="s">
        <v>150</v>
      </c>
      <c r="D902" s="6">
        <v>1011321</v>
      </c>
      <c r="E902" s="6">
        <v>1126</v>
      </c>
      <c r="F902" s="7" t="s">
        <v>19</v>
      </c>
      <c r="G902" s="6">
        <v>40.531999999999996</v>
      </c>
      <c r="I902" s="7" t="s">
        <v>1594</v>
      </c>
      <c r="J902" s="7" t="s">
        <v>456</v>
      </c>
      <c r="K902" s="7" t="s">
        <v>457</v>
      </c>
      <c r="L902" s="7" t="s">
        <v>1595</v>
      </c>
      <c r="M902" s="7" t="s">
        <v>459</v>
      </c>
      <c r="N902" s="7" t="s">
        <v>436</v>
      </c>
      <c r="O902" s="7" t="s">
        <v>404</v>
      </c>
      <c r="P902" s="6">
        <v>4247</v>
      </c>
    </row>
    <row r="903" spans="1:16" ht="15" thickBot="1" x14ac:dyDescent="0.35">
      <c r="A903" s="6">
        <v>774.4896</v>
      </c>
      <c r="B903" s="19">
        <f>(A903-G903)/G903</f>
        <v>16.539849624060153</v>
      </c>
      <c r="C903" s="30" t="s">
        <v>98</v>
      </c>
      <c r="D903" s="6">
        <v>1009049</v>
      </c>
      <c r="E903" s="6">
        <v>1525</v>
      </c>
      <c r="F903" s="7" t="s">
        <v>87</v>
      </c>
      <c r="G903" s="6">
        <v>44.155999999999999</v>
      </c>
      <c r="I903" s="7" t="s">
        <v>1596</v>
      </c>
      <c r="J903" s="7" t="s">
        <v>413</v>
      </c>
      <c r="K903" s="7" t="s">
        <v>542</v>
      </c>
      <c r="L903" s="7" t="s">
        <v>862</v>
      </c>
      <c r="M903" s="7" t="s">
        <v>447</v>
      </c>
      <c r="N903" s="7" t="s">
        <v>410</v>
      </c>
      <c r="O903" s="7" t="s">
        <v>417</v>
      </c>
      <c r="P903" s="6">
        <v>4858</v>
      </c>
    </row>
    <row r="904" spans="1:16" ht="15" thickBot="1" x14ac:dyDescent="0.35">
      <c r="A904" s="6">
        <v>64.540800000000004</v>
      </c>
      <c r="B904" s="19">
        <f>(A904-G904)/G904</f>
        <v>8.4646410325356386E-2</v>
      </c>
      <c r="C904" s="30" t="s">
        <v>219</v>
      </c>
      <c r="D904" s="6">
        <v>1010929</v>
      </c>
      <c r="E904" s="6">
        <v>2330</v>
      </c>
      <c r="F904" s="7" t="s">
        <v>17</v>
      </c>
      <c r="G904" s="6">
        <v>59.503999999999998</v>
      </c>
      <c r="I904" s="7" t="s">
        <v>1597</v>
      </c>
      <c r="J904" s="7" t="s">
        <v>438</v>
      </c>
      <c r="K904" s="7" t="s">
        <v>433</v>
      </c>
      <c r="L904" s="7" t="s">
        <v>1577</v>
      </c>
      <c r="M904" s="7" t="s">
        <v>420</v>
      </c>
      <c r="N904" s="7" t="s">
        <v>403</v>
      </c>
      <c r="O904" s="7" t="s">
        <v>411</v>
      </c>
      <c r="P904" s="6">
        <v>1655</v>
      </c>
    </row>
    <row r="905" spans="1:16" ht="15" thickBot="1" x14ac:dyDescent="0.35">
      <c r="A905" s="6">
        <v>64.540800000000004</v>
      </c>
      <c r="B905" s="19">
        <f>(A905-G905)/G905</f>
        <v>-0.14220095693779894</v>
      </c>
      <c r="C905" s="30" t="s">
        <v>97</v>
      </c>
      <c r="D905" s="6">
        <v>1011046</v>
      </c>
      <c r="E905" s="6">
        <v>1608</v>
      </c>
      <c r="F905" s="7" t="s">
        <v>17</v>
      </c>
      <c r="G905" s="6">
        <v>75.239999999999995</v>
      </c>
      <c r="I905" s="7" t="s">
        <v>1598</v>
      </c>
      <c r="J905" s="7" t="s">
        <v>399</v>
      </c>
      <c r="K905" s="7" t="s">
        <v>457</v>
      </c>
      <c r="L905" s="7" t="s">
        <v>565</v>
      </c>
      <c r="M905" s="7" t="s">
        <v>409</v>
      </c>
      <c r="N905" s="7" t="s">
        <v>410</v>
      </c>
      <c r="O905" s="7" t="s">
        <v>417</v>
      </c>
      <c r="P905" s="6">
        <v>1647</v>
      </c>
    </row>
    <row r="906" spans="1:16" ht="15" thickBot="1" x14ac:dyDescent="0.35">
      <c r="A906" s="6">
        <v>64.540800000000004</v>
      </c>
      <c r="B906" s="19">
        <f>(A906-G906)/G906</f>
        <v>-0.22341050199740095</v>
      </c>
      <c r="C906" s="30" t="s">
        <v>191</v>
      </c>
      <c r="D906" s="6">
        <v>1011944</v>
      </c>
      <c r="E906" s="6">
        <v>102</v>
      </c>
      <c r="F906" s="7" t="s">
        <v>31</v>
      </c>
      <c r="G906" s="6">
        <v>83.108000000000004</v>
      </c>
      <c r="I906" s="7" t="s">
        <v>1599</v>
      </c>
      <c r="J906" s="7" t="s">
        <v>489</v>
      </c>
      <c r="K906" s="7" t="s">
        <v>457</v>
      </c>
      <c r="L906" s="7" t="s">
        <v>1010</v>
      </c>
      <c r="M906" s="7" t="s">
        <v>409</v>
      </c>
      <c r="N906" s="7" t="s">
        <v>410</v>
      </c>
      <c r="O906" s="7" t="s">
        <v>417</v>
      </c>
      <c r="P906" s="6">
        <v>2974</v>
      </c>
    </row>
    <row r="907" spans="1:16" ht="15" thickBot="1" x14ac:dyDescent="0.35">
      <c r="A907" s="6">
        <v>64.540800000000004</v>
      </c>
      <c r="B907" s="19">
        <f>(A907-G907)/G907</f>
        <v>-0.27259940492291035</v>
      </c>
      <c r="C907" s="30" t="s">
        <v>279</v>
      </c>
      <c r="D907" s="6">
        <v>1012591</v>
      </c>
      <c r="E907" s="6">
        <v>361</v>
      </c>
      <c r="F907" s="7" t="s">
        <v>35</v>
      </c>
      <c r="G907" s="6">
        <v>88.727999999999994</v>
      </c>
      <c r="I907" s="7" t="s">
        <v>1600</v>
      </c>
      <c r="J907" s="7" t="s">
        <v>413</v>
      </c>
      <c r="K907" s="7" t="s">
        <v>461</v>
      </c>
      <c r="L907" s="7" t="s">
        <v>553</v>
      </c>
      <c r="M907" s="7" t="s">
        <v>459</v>
      </c>
      <c r="N907" s="7" t="s">
        <v>436</v>
      </c>
      <c r="O907" s="7" t="s">
        <v>417</v>
      </c>
      <c r="P907" s="6">
        <v>4313</v>
      </c>
    </row>
    <row r="908" spans="1:16" ht="15" thickBot="1" x14ac:dyDescent="0.35">
      <c r="A908" s="6">
        <v>64.540800000000004</v>
      </c>
      <c r="B908" s="19">
        <f>(A908-G908)/G908</f>
        <v>-0.32398190045248859</v>
      </c>
      <c r="C908" s="30" t="s">
        <v>126</v>
      </c>
      <c r="D908" s="6">
        <v>1016947</v>
      </c>
      <c r="E908" s="6">
        <v>2476</v>
      </c>
      <c r="F908" s="7" t="s">
        <v>35</v>
      </c>
      <c r="G908" s="6">
        <v>95.471999999999994</v>
      </c>
      <c r="I908" s="7" t="s">
        <v>1601</v>
      </c>
      <c r="J908" s="7" t="s">
        <v>438</v>
      </c>
      <c r="K908" s="7" t="s">
        <v>461</v>
      </c>
      <c r="L908" s="7" t="s">
        <v>706</v>
      </c>
      <c r="M908" s="7" t="s">
        <v>478</v>
      </c>
      <c r="N908" s="7" t="s">
        <v>426</v>
      </c>
      <c r="O908" s="7" t="s">
        <v>404</v>
      </c>
      <c r="P908" s="6">
        <v>4066</v>
      </c>
    </row>
    <row r="909" spans="1:16" ht="15" thickBot="1" x14ac:dyDescent="0.35">
      <c r="A909" s="6">
        <v>64.540800000000004</v>
      </c>
      <c r="B909" s="19">
        <f>(A909-G909)/G909</f>
        <v>-0.49882901071594965</v>
      </c>
      <c r="C909" s="30" t="s">
        <v>358</v>
      </c>
      <c r="D909" s="6">
        <v>1005544</v>
      </c>
      <c r="E909" s="6">
        <v>993</v>
      </c>
      <c r="F909" s="7" t="s">
        <v>21</v>
      </c>
      <c r="G909" s="6">
        <v>128.78</v>
      </c>
      <c r="I909" s="7" t="s">
        <v>1602</v>
      </c>
      <c r="J909" s="7" t="s">
        <v>428</v>
      </c>
      <c r="K909" s="7" t="s">
        <v>423</v>
      </c>
      <c r="L909" s="7" t="s">
        <v>849</v>
      </c>
      <c r="M909" s="7" t="s">
        <v>465</v>
      </c>
      <c r="N909" s="7" t="s">
        <v>436</v>
      </c>
      <c r="O909" s="7" t="s">
        <v>411</v>
      </c>
      <c r="P909" s="6">
        <v>7681</v>
      </c>
    </row>
    <row r="910" spans="1:16" ht="15" thickBot="1" x14ac:dyDescent="0.35">
      <c r="A910" s="6">
        <v>64.540800000000004</v>
      </c>
      <c r="B910" s="19">
        <f>(A910-G910)/G910</f>
        <v>-0.66883812573117418</v>
      </c>
      <c r="C910" s="30" t="s">
        <v>62</v>
      </c>
      <c r="D910" s="6">
        <v>1008835</v>
      </c>
      <c r="E910" s="6">
        <v>1866</v>
      </c>
      <c r="F910" s="7" t="s">
        <v>21</v>
      </c>
      <c r="G910" s="6">
        <v>194.892</v>
      </c>
      <c r="I910" s="7" t="s">
        <v>1603</v>
      </c>
      <c r="J910" s="7" t="s">
        <v>489</v>
      </c>
      <c r="K910" s="7" t="s">
        <v>461</v>
      </c>
      <c r="L910" s="7" t="s">
        <v>854</v>
      </c>
      <c r="M910" s="7" t="s">
        <v>478</v>
      </c>
      <c r="N910" s="7" t="s">
        <v>426</v>
      </c>
      <c r="O910" s="7" t="s">
        <v>417</v>
      </c>
      <c r="P910" s="6">
        <v>5779</v>
      </c>
    </row>
    <row r="911" spans="1:16" ht="15" thickBot="1" x14ac:dyDescent="0.35">
      <c r="A911" s="6">
        <v>64.540800000000004</v>
      </c>
      <c r="B911" s="19">
        <f>(A911-G911)/G911</f>
        <v>1.5191569086651053</v>
      </c>
      <c r="C911" s="30" t="s">
        <v>362</v>
      </c>
      <c r="D911" s="6">
        <v>1005674</v>
      </c>
      <c r="E911" s="6">
        <v>2077</v>
      </c>
      <c r="F911" s="7" t="s">
        <v>35</v>
      </c>
      <c r="G911" s="6">
        <v>25.62</v>
      </c>
      <c r="I911" s="7" t="s">
        <v>1604</v>
      </c>
      <c r="J911" s="7" t="s">
        <v>428</v>
      </c>
      <c r="K911" s="7" t="s">
        <v>461</v>
      </c>
      <c r="L911" s="7" t="s">
        <v>553</v>
      </c>
      <c r="M911" s="7" t="s">
        <v>435</v>
      </c>
      <c r="N911" s="7" t="s">
        <v>436</v>
      </c>
      <c r="O911" s="7" t="s">
        <v>411</v>
      </c>
      <c r="P911" s="6">
        <v>6414</v>
      </c>
    </row>
    <row r="912" spans="1:16" ht="15" thickBot="1" x14ac:dyDescent="0.35">
      <c r="A912" s="6">
        <v>64.540800000000004</v>
      </c>
      <c r="B912" s="19">
        <f>(A912-G912)/G912</f>
        <v>0.79061147486405536</v>
      </c>
      <c r="C912" s="30" t="s">
        <v>160</v>
      </c>
      <c r="D912" s="6">
        <v>1006365</v>
      </c>
      <c r="E912" s="6">
        <v>647</v>
      </c>
      <c r="F912" s="7" t="s">
        <v>87</v>
      </c>
      <c r="G912" s="6">
        <v>36.043999999999997</v>
      </c>
      <c r="I912" s="7" t="s">
        <v>1605</v>
      </c>
      <c r="J912" s="7" t="s">
        <v>432</v>
      </c>
      <c r="K912" s="7" t="s">
        <v>429</v>
      </c>
      <c r="L912" s="7" t="s">
        <v>467</v>
      </c>
      <c r="M912" s="7" t="s">
        <v>447</v>
      </c>
      <c r="N912" s="7" t="s">
        <v>410</v>
      </c>
      <c r="O912" s="7" t="s">
        <v>417</v>
      </c>
      <c r="P912" s="6">
        <v>1680</v>
      </c>
    </row>
    <row r="913" spans="1:16" ht="15" thickBot="1" x14ac:dyDescent="0.35">
      <c r="A913" s="6">
        <v>64.540800000000004</v>
      </c>
      <c r="B913" s="19">
        <f>(A913-G913)/G913</f>
        <v>-0.66211128096664085</v>
      </c>
      <c r="C913" s="30" t="s">
        <v>112</v>
      </c>
      <c r="D913" s="6">
        <v>1010844</v>
      </c>
      <c r="E913" s="6">
        <v>2040</v>
      </c>
      <c r="F913" s="7" t="s">
        <v>23</v>
      </c>
      <c r="G913" s="6">
        <v>191.012</v>
      </c>
      <c r="I913" s="7" t="s">
        <v>1606</v>
      </c>
      <c r="J913" s="7" t="s">
        <v>438</v>
      </c>
      <c r="K913" s="7" t="s">
        <v>414</v>
      </c>
      <c r="L913" s="7" t="s">
        <v>879</v>
      </c>
      <c r="M913" s="7" t="s">
        <v>416</v>
      </c>
      <c r="N913" s="7" t="s">
        <v>403</v>
      </c>
      <c r="O913" s="7" t="s">
        <v>417</v>
      </c>
      <c r="P913" s="6">
        <v>7265</v>
      </c>
    </row>
    <row r="914" spans="1:16" ht="15" thickBot="1" x14ac:dyDescent="0.35">
      <c r="A914" s="6">
        <v>64.540800000000004</v>
      </c>
      <c r="B914" s="19">
        <f>(A914-G914)/G914</f>
        <v>-0.66797267264795446</v>
      </c>
      <c r="C914" s="30" t="s">
        <v>157</v>
      </c>
      <c r="D914" s="6">
        <v>1019115</v>
      </c>
      <c r="E914" s="6">
        <v>888</v>
      </c>
      <c r="F914" s="7" t="s">
        <v>87</v>
      </c>
      <c r="G914" s="6">
        <v>194.38399999999999</v>
      </c>
      <c r="I914" s="7" t="s">
        <v>1607</v>
      </c>
      <c r="J914" s="7" t="s">
        <v>428</v>
      </c>
      <c r="K914" s="7" t="s">
        <v>423</v>
      </c>
      <c r="L914" s="7" t="s">
        <v>849</v>
      </c>
      <c r="M914" s="7" t="s">
        <v>409</v>
      </c>
      <c r="N914" s="7" t="s">
        <v>410</v>
      </c>
      <c r="O914" s="7" t="s">
        <v>404</v>
      </c>
      <c r="P914" s="6">
        <v>3649</v>
      </c>
    </row>
    <row r="915" spans="1:16" ht="15" thickBot="1" x14ac:dyDescent="0.35">
      <c r="A915" s="6">
        <v>65.401343999999995</v>
      </c>
      <c r="B915" s="19">
        <f>(A915-G915)/G915</f>
        <v>15.020317460317459</v>
      </c>
      <c r="C915" s="30" t="s">
        <v>104</v>
      </c>
      <c r="D915" s="6">
        <v>1012585</v>
      </c>
      <c r="E915" s="6">
        <v>713</v>
      </c>
      <c r="F915" s="7" t="s">
        <v>87</v>
      </c>
      <c r="G915" s="6">
        <v>4.0823999999999998</v>
      </c>
      <c r="I915" s="7" t="s">
        <v>1608</v>
      </c>
      <c r="J915" s="7" t="s">
        <v>432</v>
      </c>
      <c r="K915" s="7" t="s">
        <v>423</v>
      </c>
      <c r="L915" s="7" t="s">
        <v>775</v>
      </c>
      <c r="M915" s="7" t="s">
        <v>425</v>
      </c>
      <c r="N915" s="7" t="s">
        <v>426</v>
      </c>
      <c r="O915" s="7" t="s">
        <v>417</v>
      </c>
      <c r="P915" s="6">
        <v>2337</v>
      </c>
    </row>
    <row r="916" spans="1:16" ht="15" thickBot="1" x14ac:dyDescent="0.35">
      <c r="A916" s="6">
        <v>65.885400000000004</v>
      </c>
      <c r="B916" s="19">
        <f>(A916-G916)/G916</f>
        <v>-4.6244933410538425E-2</v>
      </c>
      <c r="C916" s="30" t="s">
        <v>268</v>
      </c>
      <c r="D916" s="6">
        <v>1018237</v>
      </c>
      <c r="E916" s="6">
        <v>2425</v>
      </c>
      <c r="F916" s="7" t="s">
        <v>31</v>
      </c>
      <c r="G916" s="6">
        <v>69.08</v>
      </c>
      <c r="I916" s="7" t="s">
        <v>1609</v>
      </c>
      <c r="J916" s="7" t="s">
        <v>422</v>
      </c>
      <c r="K916" s="7" t="s">
        <v>442</v>
      </c>
      <c r="L916" s="7" t="s">
        <v>508</v>
      </c>
      <c r="M916" s="7" t="s">
        <v>425</v>
      </c>
      <c r="N916" s="7" t="s">
        <v>426</v>
      </c>
      <c r="O916" s="7" t="s">
        <v>411</v>
      </c>
      <c r="P916" s="6">
        <v>4120</v>
      </c>
    </row>
    <row r="917" spans="1:16" ht="15" thickBot="1" x14ac:dyDescent="0.35">
      <c r="A917" s="6">
        <v>65.885400000000004</v>
      </c>
      <c r="B917" s="19">
        <f>(A917-G917)/G917</f>
        <v>-0.25289835351748535</v>
      </c>
      <c r="C917" s="30" t="s">
        <v>158</v>
      </c>
      <c r="D917" s="6">
        <v>1019330</v>
      </c>
      <c r="E917" s="6">
        <v>1841</v>
      </c>
      <c r="F917" s="7" t="s">
        <v>19</v>
      </c>
      <c r="G917" s="6">
        <v>88.188000000000002</v>
      </c>
      <c r="I917" s="7" t="s">
        <v>1610</v>
      </c>
      <c r="J917" s="7" t="s">
        <v>399</v>
      </c>
      <c r="K917" s="7" t="s">
        <v>429</v>
      </c>
      <c r="L917" s="7" t="s">
        <v>1267</v>
      </c>
      <c r="M917" s="7" t="s">
        <v>416</v>
      </c>
      <c r="N917" s="7" t="s">
        <v>403</v>
      </c>
      <c r="O917" s="7" t="s">
        <v>417</v>
      </c>
      <c r="P917" s="6">
        <v>2080</v>
      </c>
    </row>
    <row r="918" spans="1:16" ht="15" thickBot="1" x14ac:dyDescent="0.35">
      <c r="A918" s="6">
        <v>65.885400000000004</v>
      </c>
      <c r="B918" s="19">
        <f>(A918-G918)/G918</f>
        <v>126.68488372093023</v>
      </c>
      <c r="C918" s="30" t="s">
        <v>335</v>
      </c>
      <c r="D918" s="6">
        <v>1010497</v>
      </c>
      <c r="E918" s="6">
        <v>2229</v>
      </c>
      <c r="F918" s="7" t="s">
        <v>27</v>
      </c>
      <c r="G918" s="6">
        <v>0.51600000000000001</v>
      </c>
      <c r="I918" s="7" t="s">
        <v>1611</v>
      </c>
      <c r="J918" s="7" t="s">
        <v>489</v>
      </c>
      <c r="K918" s="7" t="s">
        <v>429</v>
      </c>
      <c r="L918" s="7" t="s">
        <v>1315</v>
      </c>
      <c r="M918" s="7" t="s">
        <v>402</v>
      </c>
      <c r="N918" s="7" t="s">
        <v>403</v>
      </c>
      <c r="O918" s="7" t="s">
        <v>417</v>
      </c>
      <c r="P918" s="6">
        <v>6330</v>
      </c>
    </row>
    <row r="919" spans="1:16" ht="15" thickBot="1" x14ac:dyDescent="0.35">
      <c r="A919" s="6">
        <v>65.885400000000004</v>
      </c>
      <c r="B919" s="19">
        <f>(A919-G919)/G919</f>
        <v>22.069117647058825</v>
      </c>
      <c r="C919" s="30" t="s">
        <v>332</v>
      </c>
      <c r="D919" s="6">
        <v>1009906</v>
      </c>
      <c r="E919" s="6">
        <v>1159</v>
      </c>
      <c r="F919" s="7" t="s">
        <v>17</v>
      </c>
      <c r="G919" s="6">
        <v>2.8559999999999999</v>
      </c>
      <c r="I919" s="7" t="s">
        <v>1612</v>
      </c>
      <c r="J919" s="7" t="s">
        <v>432</v>
      </c>
      <c r="K919" s="7" t="s">
        <v>457</v>
      </c>
      <c r="L919" s="7" t="s">
        <v>1150</v>
      </c>
      <c r="M919" s="7" t="s">
        <v>447</v>
      </c>
      <c r="N919" s="7" t="s">
        <v>410</v>
      </c>
      <c r="O919" s="7" t="s">
        <v>411</v>
      </c>
      <c r="P919" s="6">
        <v>1197</v>
      </c>
    </row>
    <row r="920" spans="1:16" ht="15" thickBot="1" x14ac:dyDescent="0.35">
      <c r="A920" s="6">
        <v>65.885400000000004</v>
      </c>
      <c r="B920" s="19">
        <f>(A920-G920)/G920</f>
        <v>6.8584685114503818</v>
      </c>
      <c r="C920" s="30" t="s">
        <v>363</v>
      </c>
      <c r="D920" s="6">
        <v>1016609</v>
      </c>
      <c r="E920" s="6">
        <v>1889</v>
      </c>
      <c r="F920" s="7" t="s">
        <v>35</v>
      </c>
      <c r="G920" s="6">
        <v>8.3840000000000003</v>
      </c>
      <c r="I920" s="7" t="s">
        <v>1613</v>
      </c>
      <c r="J920" s="7" t="s">
        <v>422</v>
      </c>
      <c r="K920" s="7" t="s">
        <v>442</v>
      </c>
      <c r="L920" s="7" t="s">
        <v>508</v>
      </c>
      <c r="M920" s="7" t="s">
        <v>435</v>
      </c>
      <c r="N920" s="7" t="s">
        <v>436</v>
      </c>
      <c r="O920" s="7" t="s">
        <v>417</v>
      </c>
      <c r="P920" s="6">
        <v>7316</v>
      </c>
    </row>
    <row r="921" spans="1:16" ht="15" thickBot="1" x14ac:dyDescent="0.35">
      <c r="A921" s="6">
        <v>65.885400000000004</v>
      </c>
      <c r="B921" s="19">
        <f>(A921-G921)/G921</f>
        <v>1.7837333107993918</v>
      </c>
      <c r="C921" s="30" t="s">
        <v>326</v>
      </c>
      <c r="D921" s="6">
        <v>1007044</v>
      </c>
      <c r="E921" s="6">
        <v>2837</v>
      </c>
      <c r="F921" s="7" t="s">
        <v>25</v>
      </c>
      <c r="G921" s="6">
        <v>23.667999999999999</v>
      </c>
      <c r="I921" s="7" t="s">
        <v>1614</v>
      </c>
      <c r="J921" s="7" t="s">
        <v>422</v>
      </c>
      <c r="K921" s="7" t="s">
        <v>429</v>
      </c>
      <c r="L921" s="7" t="s">
        <v>1116</v>
      </c>
      <c r="M921" s="7" t="s">
        <v>420</v>
      </c>
      <c r="N921" s="7" t="s">
        <v>403</v>
      </c>
      <c r="O921" s="7" t="s">
        <v>404</v>
      </c>
      <c r="P921" s="6">
        <v>6433</v>
      </c>
    </row>
    <row r="922" spans="1:16" ht="15" thickBot="1" x14ac:dyDescent="0.35">
      <c r="A922" s="6">
        <v>65.885400000000004</v>
      </c>
      <c r="B922" s="19">
        <f>(A922-G922)/G922</f>
        <v>0.52413713333950218</v>
      </c>
      <c r="C922" s="30" t="s">
        <v>18</v>
      </c>
      <c r="D922" s="6">
        <v>1013651</v>
      </c>
      <c r="E922" s="6">
        <v>1086</v>
      </c>
      <c r="F922" s="7" t="s">
        <v>31</v>
      </c>
      <c r="G922" s="6">
        <v>43.228000000000002</v>
      </c>
      <c r="I922" s="7" t="s">
        <v>1615</v>
      </c>
      <c r="J922" s="7" t="s">
        <v>428</v>
      </c>
      <c r="K922" s="7" t="s">
        <v>542</v>
      </c>
      <c r="L922" s="7" t="s">
        <v>862</v>
      </c>
      <c r="M922" s="7" t="s">
        <v>409</v>
      </c>
      <c r="N922" s="7" t="s">
        <v>410</v>
      </c>
      <c r="O922" s="7" t="s">
        <v>404</v>
      </c>
      <c r="P922" s="6">
        <v>8955</v>
      </c>
    </row>
    <row r="923" spans="1:16" ht="15" thickBot="1" x14ac:dyDescent="0.35">
      <c r="A923" s="6">
        <v>65.885400000000004</v>
      </c>
      <c r="B923" s="19">
        <f>(A923-G923)/G923</f>
        <v>16.654180064308683</v>
      </c>
      <c r="C923" s="30" t="s">
        <v>293</v>
      </c>
      <c r="D923" s="6">
        <v>1006796</v>
      </c>
      <c r="E923" s="6">
        <v>1966</v>
      </c>
      <c r="F923" s="7" t="s">
        <v>23</v>
      </c>
      <c r="G923" s="6">
        <v>3.7320000000000002</v>
      </c>
      <c r="I923" s="7" t="s">
        <v>1616</v>
      </c>
      <c r="J923" s="7" t="s">
        <v>432</v>
      </c>
      <c r="K923" s="7" t="s">
        <v>423</v>
      </c>
      <c r="L923" s="7" t="s">
        <v>820</v>
      </c>
      <c r="M923" s="7" t="s">
        <v>459</v>
      </c>
      <c r="N923" s="7" t="s">
        <v>436</v>
      </c>
      <c r="O923" s="7" t="s">
        <v>411</v>
      </c>
      <c r="P923" s="6">
        <v>4757</v>
      </c>
    </row>
    <row r="924" spans="1:16" ht="15" thickBot="1" x14ac:dyDescent="0.35">
      <c r="A924" s="6">
        <v>65.885400000000004</v>
      </c>
      <c r="B924" s="19">
        <f>(A924-G924)/G924</f>
        <v>2.0150501672240816E-2</v>
      </c>
      <c r="C924" s="30" t="s">
        <v>277</v>
      </c>
      <c r="D924" s="6">
        <v>1018241</v>
      </c>
      <c r="E924" s="6">
        <v>2481</v>
      </c>
      <c r="F924" s="7" t="s">
        <v>27</v>
      </c>
      <c r="G924" s="6">
        <v>64.584000000000003</v>
      </c>
      <c r="I924" s="7" t="s">
        <v>1617</v>
      </c>
      <c r="J924" s="7" t="s">
        <v>428</v>
      </c>
      <c r="K924" s="7" t="s">
        <v>542</v>
      </c>
      <c r="L924" s="7" t="s">
        <v>862</v>
      </c>
      <c r="M924" s="7" t="s">
        <v>459</v>
      </c>
      <c r="N924" s="7" t="s">
        <v>436</v>
      </c>
      <c r="O924" s="7" t="s">
        <v>417</v>
      </c>
      <c r="P924" s="6">
        <v>5183</v>
      </c>
    </row>
    <row r="925" spans="1:16" ht="15" thickBot="1" x14ac:dyDescent="0.35">
      <c r="A925" s="6">
        <v>65.885400000000004</v>
      </c>
      <c r="B925" s="19">
        <f>(A925-G925)/G925</f>
        <v>-0.1437672194209075</v>
      </c>
      <c r="C925" s="30" t="s">
        <v>284</v>
      </c>
      <c r="D925" s="6">
        <v>1016785</v>
      </c>
      <c r="E925" s="6">
        <v>1137</v>
      </c>
      <c r="F925" s="7" t="s">
        <v>17</v>
      </c>
      <c r="G925" s="6">
        <v>76.947999999999993</v>
      </c>
      <c r="I925" s="7" t="s">
        <v>1618</v>
      </c>
      <c r="J925" s="7" t="s">
        <v>428</v>
      </c>
      <c r="K925" s="7" t="s">
        <v>542</v>
      </c>
      <c r="L925" s="7" t="s">
        <v>862</v>
      </c>
      <c r="M925" s="7" t="s">
        <v>478</v>
      </c>
      <c r="N925" s="7" t="s">
        <v>426</v>
      </c>
      <c r="O925" s="7" t="s">
        <v>404</v>
      </c>
      <c r="P925" s="6">
        <v>1749</v>
      </c>
    </row>
    <row r="926" spans="1:16" ht="15" thickBot="1" x14ac:dyDescent="0.35">
      <c r="A926" s="6">
        <v>65.885400000000004</v>
      </c>
      <c r="B926" s="19">
        <f>(A926-G926)/G926</f>
        <v>-0.15609437442360896</v>
      </c>
      <c r="C926" s="30" t="s">
        <v>336</v>
      </c>
      <c r="D926" s="6">
        <v>1010783</v>
      </c>
      <c r="E926" s="6">
        <v>475</v>
      </c>
      <c r="F926" s="7" t="s">
        <v>25</v>
      </c>
      <c r="G926" s="6">
        <v>78.072000000000003</v>
      </c>
      <c r="I926" s="7" t="s">
        <v>1619</v>
      </c>
      <c r="J926" s="7" t="s">
        <v>496</v>
      </c>
      <c r="K926" s="7" t="s">
        <v>542</v>
      </c>
      <c r="L926" s="7" t="s">
        <v>1520</v>
      </c>
      <c r="M926" s="7" t="s">
        <v>478</v>
      </c>
      <c r="N926" s="7" t="s">
        <v>426</v>
      </c>
      <c r="O926" s="7" t="s">
        <v>404</v>
      </c>
      <c r="P926" s="6">
        <v>3881</v>
      </c>
    </row>
    <row r="927" spans="1:16" ht="15" thickBot="1" x14ac:dyDescent="0.35">
      <c r="A927" s="6">
        <v>65.885400000000004</v>
      </c>
      <c r="B927" s="19">
        <f>(A927-G927)/G927</f>
        <v>-0.3220271660835563</v>
      </c>
      <c r="C927" s="30" t="s">
        <v>72</v>
      </c>
      <c r="D927" s="6">
        <v>1012090</v>
      </c>
      <c r="E927" s="6">
        <v>1680</v>
      </c>
      <c r="F927" s="7" t="s">
        <v>42</v>
      </c>
      <c r="G927" s="6">
        <v>97.18</v>
      </c>
      <c r="I927" s="7" t="s">
        <v>1620</v>
      </c>
      <c r="J927" s="7" t="s">
        <v>432</v>
      </c>
      <c r="K927" s="7" t="s">
        <v>433</v>
      </c>
      <c r="L927" s="7" t="s">
        <v>899</v>
      </c>
      <c r="M927" s="7" t="s">
        <v>465</v>
      </c>
      <c r="N927" s="7" t="s">
        <v>436</v>
      </c>
      <c r="O927" s="7" t="s">
        <v>417</v>
      </c>
      <c r="P927" s="6">
        <v>5256</v>
      </c>
    </row>
    <row r="928" spans="1:16" ht="15" thickBot="1" x14ac:dyDescent="0.35">
      <c r="A928" s="6">
        <v>65.885400000000004</v>
      </c>
      <c r="B928" s="19">
        <f>(A928-G928)/G928</f>
        <v>-0.37280671692940365</v>
      </c>
      <c r="C928" s="30" t="s">
        <v>254</v>
      </c>
      <c r="D928" s="6">
        <v>1011864</v>
      </c>
      <c r="E928" s="6">
        <v>495</v>
      </c>
      <c r="F928" s="7" t="s">
        <v>17</v>
      </c>
      <c r="G928" s="6">
        <v>105.048</v>
      </c>
      <c r="I928" s="7" t="s">
        <v>1621</v>
      </c>
      <c r="J928" s="7" t="s">
        <v>496</v>
      </c>
      <c r="K928" s="7" t="s">
        <v>442</v>
      </c>
      <c r="L928" s="7" t="s">
        <v>1622</v>
      </c>
      <c r="M928" s="7" t="s">
        <v>435</v>
      </c>
      <c r="N928" s="7" t="s">
        <v>436</v>
      </c>
      <c r="O928" s="7" t="s">
        <v>404</v>
      </c>
      <c r="P928" s="6">
        <v>2829</v>
      </c>
    </row>
    <row r="929" spans="1:16" ht="15" thickBot="1" x14ac:dyDescent="0.35">
      <c r="A929" s="6">
        <v>65.885400000000004</v>
      </c>
      <c r="B929" s="19">
        <f>(A929-G929)/G929</f>
        <v>-0.4833652217552224</v>
      </c>
      <c r="C929" s="30" t="s">
        <v>40</v>
      </c>
      <c r="D929" s="6">
        <v>1015235</v>
      </c>
      <c r="E929" s="6">
        <v>1833</v>
      </c>
      <c r="F929" s="7" t="s">
        <v>35</v>
      </c>
      <c r="G929" s="6">
        <v>127.52800000000001</v>
      </c>
      <c r="I929" s="7" t="s">
        <v>1623</v>
      </c>
      <c r="J929" s="7" t="s">
        <v>438</v>
      </c>
      <c r="K929" s="7" t="s">
        <v>407</v>
      </c>
      <c r="L929" s="7" t="s">
        <v>454</v>
      </c>
      <c r="M929" s="7" t="s">
        <v>459</v>
      </c>
      <c r="N929" s="7" t="s">
        <v>436</v>
      </c>
      <c r="O929" s="7" t="s">
        <v>404</v>
      </c>
      <c r="P929" s="6">
        <v>2677</v>
      </c>
    </row>
    <row r="930" spans="1:16" ht="15" thickBot="1" x14ac:dyDescent="0.35">
      <c r="A930" s="6">
        <v>65.885400000000004</v>
      </c>
      <c r="B930" s="19">
        <f>(A930-G930)/G930</f>
        <v>-0.49667379679144386</v>
      </c>
      <c r="C930" s="30" t="s">
        <v>259</v>
      </c>
      <c r="D930" s="6">
        <v>1014129</v>
      </c>
      <c r="E930" s="6">
        <v>20</v>
      </c>
      <c r="F930" s="7" t="s">
        <v>27</v>
      </c>
      <c r="G930" s="6">
        <v>130.9</v>
      </c>
      <c r="I930" s="7" t="s">
        <v>1624</v>
      </c>
      <c r="J930" s="7" t="s">
        <v>438</v>
      </c>
      <c r="K930" s="7" t="s">
        <v>407</v>
      </c>
      <c r="L930" s="7" t="s">
        <v>757</v>
      </c>
      <c r="M930" s="7" t="s">
        <v>416</v>
      </c>
      <c r="N930" s="7" t="s">
        <v>403</v>
      </c>
      <c r="O930" s="7" t="s">
        <v>417</v>
      </c>
      <c r="P930" s="6">
        <v>7668</v>
      </c>
    </row>
    <row r="931" spans="1:16" ht="15" thickBot="1" x14ac:dyDescent="0.35">
      <c r="A931" s="6">
        <v>65.885400000000004</v>
      </c>
      <c r="B931" s="19">
        <f>(A931-G931)/G931</f>
        <v>-0.59140330422702914</v>
      </c>
      <c r="C931" s="30" t="s">
        <v>364</v>
      </c>
      <c r="D931" s="6">
        <v>1012811</v>
      </c>
      <c r="E931" s="6">
        <v>1888</v>
      </c>
      <c r="F931" s="7" t="s">
        <v>25</v>
      </c>
      <c r="G931" s="6">
        <v>161.24799999999999</v>
      </c>
      <c r="I931" s="7" t="s">
        <v>1625</v>
      </c>
      <c r="J931" s="7" t="s">
        <v>456</v>
      </c>
      <c r="K931" s="7" t="s">
        <v>429</v>
      </c>
      <c r="L931" s="7" t="s">
        <v>471</v>
      </c>
      <c r="M931" s="7" t="s">
        <v>402</v>
      </c>
      <c r="N931" s="7" t="s">
        <v>403</v>
      </c>
      <c r="O931" s="7" t="s">
        <v>417</v>
      </c>
      <c r="P931" s="6">
        <v>4626</v>
      </c>
    </row>
    <row r="932" spans="1:16" ht="15" thickBot="1" x14ac:dyDescent="0.35">
      <c r="A932" s="6">
        <v>65.885400000000004</v>
      </c>
      <c r="B932" s="19">
        <f>(A932-G932)/G932</f>
        <v>-0.62535312180143299</v>
      </c>
      <c r="C932" s="30" t="s">
        <v>179</v>
      </c>
      <c r="D932" s="6">
        <v>1013018</v>
      </c>
      <c r="E932" s="6">
        <v>779</v>
      </c>
      <c r="F932" s="7" t="s">
        <v>19</v>
      </c>
      <c r="G932" s="6">
        <v>175.86</v>
      </c>
      <c r="I932" s="7" t="s">
        <v>1626</v>
      </c>
      <c r="J932" s="7" t="s">
        <v>489</v>
      </c>
      <c r="K932" s="7" t="s">
        <v>400</v>
      </c>
      <c r="L932" s="7" t="s">
        <v>766</v>
      </c>
      <c r="M932" s="7" t="s">
        <v>402</v>
      </c>
      <c r="N932" s="7" t="s">
        <v>403</v>
      </c>
      <c r="O932" s="7" t="s">
        <v>404</v>
      </c>
      <c r="P932" s="6">
        <v>5330</v>
      </c>
    </row>
    <row r="933" spans="1:16" ht="15" thickBot="1" x14ac:dyDescent="0.35">
      <c r="A933" s="6">
        <v>65.885400000000004</v>
      </c>
      <c r="B933" s="19">
        <f>(A933-G933)/G933</f>
        <v>-0.65204068698903606</v>
      </c>
      <c r="C933" s="30" t="s">
        <v>365</v>
      </c>
      <c r="D933" s="6">
        <v>1019170</v>
      </c>
      <c r="E933" s="6">
        <v>252</v>
      </c>
      <c r="F933" s="7" t="s">
        <v>21</v>
      </c>
      <c r="G933" s="6">
        <v>189.34800000000001</v>
      </c>
      <c r="I933" s="7" t="s">
        <v>1627</v>
      </c>
      <c r="J933" s="7" t="s">
        <v>456</v>
      </c>
      <c r="K933" s="7" t="s">
        <v>461</v>
      </c>
      <c r="L933" s="7" t="s">
        <v>537</v>
      </c>
      <c r="M933" s="7" t="s">
        <v>420</v>
      </c>
      <c r="N933" s="7" t="s">
        <v>403</v>
      </c>
      <c r="O933" s="7" t="s">
        <v>404</v>
      </c>
      <c r="P933" s="6">
        <v>8555</v>
      </c>
    </row>
    <row r="934" spans="1:16" ht="15" thickBot="1" x14ac:dyDescent="0.35">
      <c r="A934" s="6">
        <v>66.692160000000001</v>
      </c>
      <c r="B934" s="19">
        <f>(A934-G934)/G934</f>
        <v>13.226143344709898</v>
      </c>
      <c r="C934" s="30" t="s">
        <v>366</v>
      </c>
      <c r="D934" s="6">
        <v>1009859</v>
      </c>
      <c r="E934" s="6">
        <v>1111</v>
      </c>
      <c r="F934" s="7" t="s">
        <v>87</v>
      </c>
      <c r="G934" s="6">
        <v>4.6879999999999997</v>
      </c>
      <c r="I934" s="7" t="s">
        <v>1628</v>
      </c>
      <c r="J934" s="7" t="s">
        <v>413</v>
      </c>
      <c r="K934" s="7" t="s">
        <v>407</v>
      </c>
      <c r="L934" s="7" t="s">
        <v>551</v>
      </c>
      <c r="M934" s="7" t="s">
        <v>402</v>
      </c>
      <c r="N934" s="7" t="s">
        <v>403</v>
      </c>
      <c r="O934" s="7" t="s">
        <v>417</v>
      </c>
      <c r="P934" s="6">
        <v>2215</v>
      </c>
    </row>
    <row r="935" spans="1:16" ht="15" thickBot="1" x14ac:dyDescent="0.35">
      <c r="A935" s="6">
        <v>66.692160000000001</v>
      </c>
      <c r="B935" s="19">
        <f>(A935-G935)/G935</f>
        <v>0.31356180571968806</v>
      </c>
      <c r="C935" s="30" t="s">
        <v>346</v>
      </c>
      <c r="D935" s="6">
        <v>1018944</v>
      </c>
      <c r="E935" s="6">
        <v>2820</v>
      </c>
      <c r="F935" s="7" t="s">
        <v>87</v>
      </c>
      <c r="G935" s="6">
        <v>50.771999999999998</v>
      </c>
      <c r="I935" s="7" t="s">
        <v>1629</v>
      </c>
      <c r="J935" s="7" t="s">
        <v>496</v>
      </c>
      <c r="K935" s="7" t="s">
        <v>407</v>
      </c>
      <c r="L935" s="7" t="s">
        <v>637</v>
      </c>
      <c r="M935" s="7" t="s">
        <v>459</v>
      </c>
      <c r="N935" s="7" t="s">
        <v>436</v>
      </c>
      <c r="O935" s="7" t="s">
        <v>404</v>
      </c>
      <c r="P935" s="6">
        <v>3008</v>
      </c>
    </row>
    <row r="936" spans="1:16" ht="15" thickBot="1" x14ac:dyDescent="0.35">
      <c r="A936" s="6">
        <v>66.692160000000001</v>
      </c>
      <c r="B936" s="19">
        <f>(A936-G936)/G936</f>
        <v>-0.38937776963926019</v>
      </c>
      <c r="C936" s="30" t="s">
        <v>24</v>
      </c>
      <c r="D936" s="6">
        <v>1013875</v>
      </c>
      <c r="E936" s="6">
        <v>256</v>
      </c>
      <c r="F936" s="7" t="s">
        <v>87</v>
      </c>
      <c r="G936" s="6">
        <v>109.22</v>
      </c>
      <c r="I936" s="7" t="s">
        <v>1630</v>
      </c>
      <c r="J936" s="7" t="s">
        <v>456</v>
      </c>
      <c r="K936" s="7" t="s">
        <v>400</v>
      </c>
      <c r="L936" s="7" t="s">
        <v>469</v>
      </c>
      <c r="M936" s="7" t="s">
        <v>465</v>
      </c>
      <c r="N936" s="7" t="s">
        <v>436</v>
      </c>
      <c r="O936" s="7" t="s">
        <v>404</v>
      </c>
      <c r="P936" s="6">
        <v>8952</v>
      </c>
    </row>
    <row r="937" spans="1:16" ht="15" thickBot="1" x14ac:dyDescent="0.35">
      <c r="A937" s="6">
        <v>66.877200000000002</v>
      </c>
      <c r="B937" s="19">
        <f>(A937-G937)/G937</f>
        <v>-0.53213358257404464</v>
      </c>
      <c r="C937" s="30" t="s">
        <v>90</v>
      </c>
      <c r="D937" s="6">
        <v>1005157</v>
      </c>
      <c r="E937" s="6">
        <v>924</v>
      </c>
      <c r="F937" s="7" t="s">
        <v>17</v>
      </c>
      <c r="G937" s="6">
        <v>142.9408</v>
      </c>
      <c r="I937" s="7" t="s">
        <v>1631</v>
      </c>
      <c r="J937" s="7" t="s">
        <v>428</v>
      </c>
      <c r="K937" s="7" t="s">
        <v>461</v>
      </c>
      <c r="L937" s="7" t="s">
        <v>571</v>
      </c>
      <c r="M937" s="7" t="s">
        <v>459</v>
      </c>
      <c r="N937" s="7" t="s">
        <v>436</v>
      </c>
      <c r="O937" s="7" t="s">
        <v>404</v>
      </c>
      <c r="P937" s="6">
        <v>6937</v>
      </c>
    </row>
    <row r="938" spans="1:16" ht="15" thickBot="1" x14ac:dyDescent="0.35">
      <c r="A938" s="6">
        <v>66.877200000000002</v>
      </c>
      <c r="B938" s="19">
        <f>(A938-G938)/G938</f>
        <v>-0.6970131348130536</v>
      </c>
      <c r="C938" s="30" t="s">
        <v>223</v>
      </c>
      <c r="D938" s="6">
        <v>1003937</v>
      </c>
      <c r="E938" s="6">
        <v>2078</v>
      </c>
      <c r="F938" s="7" t="s">
        <v>21</v>
      </c>
      <c r="G938" s="6">
        <v>220.72640000000001</v>
      </c>
      <c r="I938" s="7" t="s">
        <v>1632</v>
      </c>
      <c r="J938" s="7" t="s">
        <v>406</v>
      </c>
      <c r="K938" s="7" t="s">
        <v>461</v>
      </c>
      <c r="L938" s="7" t="s">
        <v>1633</v>
      </c>
      <c r="M938" s="7" t="s">
        <v>444</v>
      </c>
      <c r="N938" s="7" t="s">
        <v>410</v>
      </c>
      <c r="O938" s="7" t="s">
        <v>404</v>
      </c>
      <c r="P938" s="6">
        <v>6267</v>
      </c>
    </row>
    <row r="939" spans="1:16" ht="15" thickBot="1" x14ac:dyDescent="0.35">
      <c r="A939" s="6">
        <v>67.23</v>
      </c>
      <c r="B939" s="19">
        <f>(A939-G939)/G939</f>
        <v>1.5981604575668573</v>
      </c>
      <c r="C939" s="30" t="s">
        <v>331</v>
      </c>
      <c r="D939" s="6">
        <v>1015781</v>
      </c>
      <c r="E939" s="6">
        <v>878</v>
      </c>
      <c r="F939" s="7" t="s">
        <v>17</v>
      </c>
      <c r="G939" s="6">
        <v>25.876000000000001</v>
      </c>
      <c r="I939" s="7" t="s">
        <v>1634</v>
      </c>
      <c r="J939" s="7" t="s">
        <v>489</v>
      </c>
      <c r="K939" s="7" t="s">
        <v>542</v>
      </c>
      <c r="L939" s="7" t="s">
        <v>543</v>
      </c>
      <c r="M939" s="7" t="s">
        <v>459</v>
      </c>
      <c r="N939" s="7" t="s">
        <v>436</v>
      </c>
      <c r="O939" s="7" t="s">
        <v>417</v>
      </c>
      <c r="P939" s="6">
        <v>3051</v>
      </c>
    </row>
    <row r="940" spans="1:16" ht="15" thickBot="1" x14ac:dyDescent="0.35">
      <c r="A940" s="6">
        <v>67.23</v>
      </c>
      <c r="B940" s="19">
        <f>(A940-G940)/G940</f>
        <v>1.3904849950220457</v>
      </c>
      <c r="C940" s="30" t="s">
        <v>124</v>
      </c>
      <c r="D940" s="6">
        <v>1015071</v>
      </c>
      <c r="E940" s="6">
        <v>2091</v>
      </c>
      <c r="F940" s="7" t="s">
        <v>25</v>
      </c>
      <c r="G940" s="6">
        <v>28.123999999999999</v>
      </c>
      <c r="I940" s="7" t="s">
        <v>1635</v>
      </c>
      <c r="J940" s="7" t="s">
        <v>428</v>
      </c>
      <c r="K940" s="7" t="s">
        <v>457</v>
      </c>
      <c r="L940" s="7" t="s">
        <v>672</v>
      </c>
      <c r="M940" s="7" t="s">
        <v>416</v>
      </c>
      <c r="N940" s="7" t="s">
        <v>403</v>
      </c>
      <c r="O940" s="7" t="s">
        <v>404</v>
      </c>
      <c r="P940" s="6">
        <v>1440</v>
      </c>
    </row>
    <row r="941" spans="1:16" ht="15" thickBot="1" x14ac:dyDescent="0.35">
      <c r="A941" s="6">
        <v>67.23</v>
      </c>
      <c r="B941" s="19">
        <f>(A941-G941)/G941</f>
        <v>1.1653568667869108</v>
      </c>
      <c r="C941" s="30" t="s">
        <v>246</v>
      </c>
      <c r="D941" s="6">
        <v>1008394</v>
      </c>
      <c r="E941" s="6">
        <v>12</v>
      </c>
      <c r="F941" s="7" t="s">
        <v>19</v>
      </c>
      <c r="G941" s="6">
        <v>31.047999999999998</v>
      </c>
      <c r="I941" s="7" t="s">
        <v>1636</v>
      </c>
      <c r="J941" s="7" t="s">
        <v>406</v>
      </c>
      <c r="K941" s="7" t="s">
        <v>414</v>
      </c>
      <c r="L941" s="7" t="s">
        <v>612</v>
      </c>
      <c r="M941" s="7" t="s">
        <v>435</v>
      </c>
      <c r="N941" s="7" t="s">
        <v>436</v>
      </c>
      <c r="O941" s="7" t="s">
        <v>404</v>
      </c>
      <c r="P941" s="6">
        <v>4076</v>
      </c>
    </row>
    <row r="942" spans="1:16" ht="15" thickBot="1" x14ac:dyDescent="0.35">
      <c r="A942" s="6">
        <v>67.23</v>
      </c>
      <c r="B942" s="19">
        <f>(A942-G942)/G942</f>
        <v>0.93078690407811615</v>
      </c>
      <c r="C942" s="30" t="s">
        <v>272</v>
      </c>
      <c r="D942" s="6">
        <v>1009953</v>
      </c>
      <c r="E942" s="6">
        <v>2717</v>
      </c>
      <c r="F942" s="7" t="s">
        <v>35</v>
      </c>
      <c r="G942" s="6">
        <v>34.82</v>
      </c>
      <c r="I942" s="7" t="s">
        <v>1637</v>
      </c>
      <c r="J942" s="7" t="s">
        <v>428</v>
      </c>
      <c r="K942" s="7" t="s">
        <v>542</v>
      </c>
      <c r="L942" s="7" t="s">
        <v>935</v>
      </c>
      <c r="M942" s="7" t="s">
        <v>478</v>
      </c>
      <c r="N942" s="7" t="s">
        <v>426</v>
      </c>
      <c r="O942" s="7" t="s">
        <v>417</v>
      </c>
      <c r="P942" s="6">
        <v>3695</v>
      </c>
    </row>
    <row r="943" spans="1:16" ht="15" thickBot="1" x14ac:dyDescent="0.35">
      <c r="A943" s="6">
        <v>67.23</v>
      </c>
      <c r="B943" s="19">
        <f>(A943-G943)/G943</f>
        <v>0.93078690407811615</v>
      </c>
      <c r="C943" s="30" t="s">
        <v>367</v>
      </c>
      <c r="D943" s="6">
        <v>1010572</v>
      </c>
      <c r="E943" s="6">
        <v>1286</v>
      </c>
      <c r="F943" s="7" t="s">
        <v>35</v>
      </c>
      <c r="G943" s="6">
        <v>34.82</v>
      </c>
      <c r="I943" s="7" t="s">
        <v>1638</v>
      </c>
      <c r="J943" s="7" t="s">
        <v>422</v>
      </c>
      <c r="K943" s="7" t="s">
        <v>400</v>
      </c>
      <c r="L943" s="7" t="s">
        <v>761</v>
      </c>
      <c r="M943" s="7" t="s">
        <v>420</v>
      </c>
      <c r="N943" s="7" t="s">
        <v>403</v>
      </c>
      <c r="O943" s="7" t="s">
        <v>411</v>
      </c>
      <c r="P943" s="6">
        <v>8333</v>
      </c>
    </row>
    <row r="944" spans="1:16" ht="15" thickBot="1" x14ac:dyDescent="0.35">
      <c r="A944" s="6">
        <v>67.23</v>
      </c>
      <c r="B944" s="19">
        <f>(A944-G944)/G944</f>
        <v>-0.12592958552186792</v>
      </c>
      <c r="C944" s="30" t="s">
        <v>78</v>
      </c>
      <c r="D944" s="6">
        <v>1008478</v>
      </c>
      <c r="E944" s="6">
        <v>1897</v>
      </c>
      <c r="F944" s="7" t="s">
        <v>19</v>
      </c>
      <c r="G944" s="6">
        <v>76.915999999999997</v>
      </c>
      <c r="I944" s="7" t="s">
        <v>1639</v>
      </c>
      <c r="J944" s="7" t="s">
        <v>422</v>
      </c>
      <c r="K944" s="7" t="s">
        <v>400</v>
      </c>
      <c r="L944" s="7" t="s">
        <v>761</v>
      </c>
      <c r="M944" s="7" t="s">
        <v>416</v>
      </c>
      <c r="N944" s="7" t="s">
        <v>403</v>
      </c>
      <c r="O944" s="7" t="s">
        <v>411</v>
      </c>
      <c r="P944" s="6">
        <v>4458</v>
      </c>
    </row>
    <row r="945" spans="1:16" ht="15" thickBot="1" x14ac:dyDescent="0.35">
      <c r="A945" s="6">
        <v>67.23</v>
      </c>
      <c r="B945" s="19">
        <f>(A945-G945)/G945</f>
        <v>-0.13287416808543559</v>
      </c>
      <c r="C945" s="30" t="s">
        <v>127</v>
      </c>
      <c r="D945" s="6">
        <v>1013428</v>
      </c>
      <c r="E945" s="6">
        <v>692</v>
      </c>
      <c r="F945" s="7" t="s">
        <v>35</v>
      </c>
      <c r="G945" s="6">
        <v>77.531999999999996</v>
      </c>
      <c r="I945" s="7" t="s">
        <v>1640</v>
      </c>
      <c r="J945" s="7" t="s">
        <v>456</v>
      </c>
      <c r="K945" s="7" t="s">
        <v>442</v>
      </c>
      <c r="L945" s="7" t="s">
        <v>499</v>
      </c>
      <c r="M945" s="7" t="s">
        <v>416</v>
      </c>
      <c r="N945" s="7" t="s">
        <v>403</v>
      </c>
      <c r="O945" s="7" t="s">
        <v>417</v>
      </c>
      <c r="P945" s="6">
        <v>1908</v>
      </c>
    </row>
    <row r="946" spans="1:16" ht="15" thickBot="1" x14ac:dyDescent="0.35">
      <c r="A946" s="6">
        <v>67.23</v>
      </c>
      <c r="B946" s="19">
        <f>(A946-G946)/G946</f>
        <v>-0.13287416808543559</v>
      </c>
      <c r="C946" s="30" t="s">
        <v>274</v>
      </c>
      <c r="D946" s="6">
        <v>1018936</v>
      </c>
      <c r="E946" s="6">
        <v>2057</v>
      </c>
      <c r="F946" s="7" t="s">
        <v>23</v>
      </c>
      <c r="G946" s="6">
        <v>77.531999999999996</v>
      </c>
      <c r="I946" s="7" t="s">
        <v>1641</v>
      </c>
      <c r="J946" s="7" t="s">
        <v>432</v>
      </c>
      <c r="K946" s="7" t="s">
        <v>542</v>
      </c>
      <c r="L946" s="7" t="s">
        <v>738</v>
      </c>
      <c r="M946" s="7" t="s">
        <v>465</v>
      </c>
      <c r="N946" s="7" t="s">
        <v>436</v>
      </c>
      <c r="O946" s="7" t="s">
        <v>417</v>
      </c>
      <c r="P946" s="6">
        <v>2542</v>
      </c>
    </row>
    <row r="947" spans="1:16" ht="15" thickBot="1" x14ac:dyDescent="0.35">
      <c r="A947" s="6">
        <v>67.23</v>
      </c>
      <c r="B947" s="19">
        <f>(A947-G947)/G947</f>
        <v>-0.15730759588869386</v>
      </c>
      <c r="C947" s="30" t="s">
        <v>258</v>
      </c>
      <c r="D947" s="6">
        <v>1015614</v>
      </c>
      <c r="E947" s="6">
        <v>506</v>
      </c>
      <c r="F947" s="7" t="s">
        <v>42</v>
      </c>
      <c r="G947" s="6">
        <v>79.78</v>
      </c>
      <c r="I947" s="7" t="s">
        <v>1642</v>
      </c>
      <c r="J947" s="7" t="s">
        <v>428</v>
      </c>
      <c r="K947" s="7" t="s">
        <v>414</v>
      </c>
      <c r="L947" s="7" t="s">
        <v>959</v>
      </c>
      <c r="M947" s="7" t="s">
        <v>420</v>
      </c>
      <c r="N947" s="7" t="s">
        <v>403</v>
      </c>
      <c r="O947" s="7" t="s">
        <v>404</v>
      </c>
      <c r="P947" s="6">
        <v>2530</v>
      </c>
    </row>
    <row r="948" spans="1:16" ht="15" thickBot="1" x14ac:dyDescent="0.35">
      <c r="A948" s="6">
        <v>67.23</v>
      </c>
      <c r="B948" s="19">
        <f>(A948-G948)/G948</f>
        <v>-0.27038114255947215</v>
      </c>
      <c r="C948" s="30" t="s">
        <v>367</v>
      </c>
      <c r="D948" s="6">
        <v>1011669</v>
      </c>
      <c r="E948" s="6">
        <v>2139</v>
      </c>
      <c r="F948" s="7" t="s">
        <v>42</v>
      </c>
      <c r="G948" s="6">
        <v>92.144000000000005</v>
      </c>
      <c r="I948" s="7" t="s">
        <v>1643</v>
      </c>
      <c r="J948" s="7" t="s">
        <v>422</v>
      </c>
      <c r="K948" s="7" t="s">
        <v>400</v>
      </c>
      <c r="L948" s="7" t="s">
        <v>761</v>
      </c>
      <c r="M948" s="7" t="s">
        <v>444</v>
      </c>
      <c r="N948" s="7" t="s">
        <v>410</v>
      </c>
      <c r="O948" s="7" t="s">
        <v>404</v>
      </c>
      <c r="P948" s="6">
        <v>6790</v>
      </c>
    </row>
    <row r="949" spans="1:16" ht="15" thickBot="1" x14ac:dyDescent="0.35">
      <c r="A949" s="6">
        <v>67.23</v>
      </c>
      <c r="B949" s="19">
        <f>(A949-G949)/G949</f>
        <v>-0.36354513783701908</v>
      </c>
      <c r="C949" s="30" t="s">
        <v>287</v>
      </c>
      <c r="D949" s="6">
        <v>1017303</v>
      </c>
      <c r="E949" s="6">
        <v>2280</v>
      </c>
      <c r="F949" s="7" t="s">
        <v>19</v>
      </c>
      <c r="G949" s="6">
        <v>105.63200000000001</v>
      </c>
      <c r="I949" s="7" t="s">
        <v>1644</v>
      </c>
      <c r="J949" s="7" t="s">
        <v>406</v>
      </c>
      <c r="K949" s="7" t="s">
        <v>442</v>
      </c>
      <c r="L949" s="7" t="s">
        <v>1409</v>
      </c>
      <c r="M949" s="7" t="s">
        <v>425</v>
      </c>
      <c r="N949" s="7" t="s">
        <v>426</v>
      </c>
      <c r="O949" s="7" t="s">
        <v>417</v>
      </c>
      <c r="P949" s="6">
        <v>4443</v>
      </c>
    </row>
    <row r="950" spans="1:16" ht="15" thickBot="1" x14ac:dyDescent="0.35">
      <c r="A950" s="6">
        <v>67.23</v>
      </c>
      <c r="B950" s="19">
        <f>(A950-G950)/G950</f>
        <v>-0.39801217765042979</v>
      </c>
      <c r="C950" s="30" t="s">
        <v>247</v>
      </c>
      <c r="D950" s="6">
        <v>1008924</v>
      </c>
      <c r="E950" s="6">
        <v>254</v>
      </c>
      <c r="F950" s="7" t="s">
        <v>19</v>
      </c>
      <c r="G950" s="6">
        <v>111.68</v>
      </c>
      <c r="I950" s="7" t="s">
        <v>1645</v>
      </c>
      <c r="J950" s="7" t="s">
        <v>489</v>
      </c>
      <c r="K950" s="7" t="s">
        <v>542</v>
      </c>
      <c r="L950" s="7" t="s">
        <v>543</v>
      </c>
      <c r="M950" s="7" t="s">
        <v>478</v>
      </c>
      <c r="N950" s="7" t="s">
        <v>426</v>
      </c>
      <c r="O950" s="7" t="s">
        <v>404</v>
      </c>
      <c r="P950" s="6">
        <v>4065</v>
      </c>
    </row>
    <row r="951" spans="1:16" ht="15" thickBot="1" x14ac:dyDescent="0.35">
      <c r="A951" s="6">
        <v>67.23</v>
      </c>
      <c r="B951" s="19">
        <f>(A951-G951)/G951</f>
        <v>-0.51362965535202709</v>
      </c>
      <c r="C951" s="30" t="s">
        <v>235</v>
      </c>
      <c r="D951" s="6">
        <v>1016137</v>
      </c>
      <c r="E951" s="6">
        <v>122</v>
      </c>
      <c r="F951" s="7" t="s">
        <v>35</v>
      </c>
      <c r="G951" s="6">
        <v>138.22800000000001</v>
      </c>
      <c r="I951" s="7" t="s">
        <v>1646</v>
      </c>
      <c r="J951" s="7" t="s">
        <v>432</v>
      </c>
      <c r="K951" s="7" t="s">
        <v>429</v>
      </c>
      <c r="L951" s="7" t="s">
        <v>650</v>
      </c>
      <c r="M951" s="7" t="s">
        <v>435</v>
      </c>
      <c r="N951" s="7" t="s">
        <v>436</v>
      </c>
      <c r="O951" s="7" t="s">
        <v>411</v>
      </c>
      <c r="P951" s="6">
        <v>4204</v>
      </c>
    </row>
    <row r="952" spans="1:16" ht="15" thickBot="1" x14ac:dyDescent="0.35">
      <c r="A952" s="6">
        <v>67.23</v>
      </c>
      <c r="B952" s="19">
        <f>(A952-G952)/G952</f>
        <v>-0.55020472609521764</v>
      </c>
      <c r="C952" s="30" t="s">
        <v>85</v>
      </c>
      <c r="D952" s="6">
        <v>1010725</v>
      </c>
      <c r="E952" s="6">
        <v>705</v>
      </c>
      <c r="F952" s="7" t="s">
        <v>23</v>
      </c>
      <c r="G952" s="6">
        <v>149.46799999999999</v>
      </c>
      <c r="I952" s="7" t="s">
        <v>1647</v>
      </c>
      <c r="J952" s="7" t="s">
        <v>496</v>
      </c>
      <c r="K952" s="7" t="s">
        <v>457</v>
      </c>
      <c r="L952" s="7" t="s">
        <v>1002</v>
      </c>
      <c r="M952" s="7" t="s">
        <v>478</v>
      </c>
      <c r="N952" s="7" t="s">
        <v>426</v>
      </c>
      <c r="O952" s="7" t="s">
        <v>404</v>
      </c>
      <c r="P952" s="6">
        <v>5312</v>
      </c>
    </row>
    <row r="953" spans="1:16" ht="15" thickBot="1" x14ac:dyDescent="0.35">
      <c r="A953" s="6">
        <v>67.23</v>
      </c>
      <c r="B953" s="19">
        <f>(A953-G953)/G953</f>
        <v>-0.56333948195682104</v>
      </c>
      <c r="C953" s="30" t="s">
        <v>368</v>
      </c>
      <c r="D953" s="6">
        <v>1011542</v>
      </c>
      <c r="E953" s="6">
        <v>1732</v>
      </c>
      <c r="F953" s="7" t="s">
        <v>25</v>
      </c>
      <c r="G953" s="6">
        <v>153.964</v>
      </c>
      <c r="I953" s="7" t="s">
        <v>1648</v>
      </c>
      <c r="J953" s="7" t="s">
        <v>496</v>
      </c>
      <c r="K953" s="7" t="s">
        <v>542</v>
      </c>
      <c r="L953" s="7" t="s">
        <v>1520</v>
      </c>
      <c r="M953" s="7" t="s">
        <v>478</v>
      </c>
      <c r="N953" s="7" t="s">
        <v>426</v>
      </c>
      <c r="O953" s="7" t="s">
        <v>411</v>
      </c>
      <c r="P953" s="6">
        <v>9926</v>
      </c>
    </row>
    <row r="954" spans="1:16" ht="15" thickBot="1" x14ac:dyDescent="0.35">
      <c r="A954" s="6">
        <v>67.23</v>
      </c>
      <c r="B954" s="19">
        <f>(A954-G954)/G954</f>
        <v>-0.56333948195682104</v>
      </c>
      <c r="C954" s="30" t="s">
        <v>331</v>
      </c>
      <c r="D954" s="6">
        <v>1012397</v>
      </c>
      <c r="E954" s="6">
        <v>661</v>
      </c>
      <c r="F954" s="7" t="s">
        <v>42</v>
      </c>
      <c r="G954" s="6">
        <v>153.964</v>
      </c>
      <c r="I954" s="7" t="s">
        <v>1649</v>
      </c>
      <c r="J954" s="7" t="s">
        <v>496</v>
      </c>
      <c r="K954" s="7" t="s">
        <v>400</v>
      </c>
      <c r="L954" s="7" t="s">
        <v>822</v>
      </c>
      <c r="M954" s="7" t="s">
        <v>435</v>
      </c>
      <c r="N954" s="7" t="s">
        <v>436</v>
      </c>
      <c r="O954" s="7" t="s">
        <v>404</v>
      </c>
      <c r="P954" s="6">
        <v>7773</v>
      </c>
    </row>
    <row r="955" spans="1:16" ht="15" thickBot="1" x14ac:dyDescent="0.35">
      <c r="A955" s="6">
        <v>67.23</v>
      </c>
      <c r="B955" s="19">
        <f>(A955-G955)/G955</f>
        <v>-0.57871716462803291</v>
      </c>
      <c r="C955" s="30" t="s">
        <v>32</v>
      </c>
      <c r="D955" s="6">
        <v>1012798</v>
      </c>
      <c r="E955" s="6">
        <v>934</v>
      </c>
      <c r="F955" s="7" t="s">
        <v>23</v>
      </c>
      <c r="G955" s="6">
        <v>159.584</v>
      </c>
      <c r="I955" s="7" t="s">
        <v>1650</v>
      </c>
      <c r="J955" s="7" t="s">
        <v>438</v>
      </c>
      <c r="K955" s="7" t="s">
        <v>407</v>
      </c>
      <c r="L955" s="7" t="s">
        <v>757</v>
      </c>
      <c r="M955" s="7" t="s">
        <v>459</v>
      </c>
      <c r="N955" s="7" t="s">
        <v>436</v>
      </c>
      <c r="O955" s="7" t="s">
        <v>404</v>
      </c>
      <c r="P955" s="6">
        <v>3889</v>
      </c>
    </row>
    <row r="956" spans="1:16" ht="15" thickBot="1" x14ac:dyDescent="0.35">
      <c r="A956" s="6">
        <v>67.23</v>
      </c>
      <c r="B956" s="19">
        <f>(A956-G956)/G956</f>
        <v>-0.587434644934829</v>
      </c>
      <c r="C956" s="30" t="s">
        <v>354</v>
      </c>
      <c r="D956" s="6">
        <v>1017469</v>
      </c>
      <c r="E956" s="6">
        <v>1736</v>
      </c>
      <c r="F956" s="7" t="s">
        <v>21</v>
      </c>
      <c r="G956" s="6">
        <v>162.95599999999999</v>
      </c>
      <c r="I956" s="7" t="s">
        <v>1651</v>
      </c>
      <c r="J956" s="7" t="s">
        <v>413</v>
      </c>
      <c r="K956" s="7" t="s">
        <v>407</v>
      </c>
      <c r="L956" s="7" t="s">
        <v>531</v>
      </c>
      <c r="M956" s="7" t="s">
        <v>440</v>
      </c>
      <c r="N956" s="7" t="s">
        <v>426</v>
      </c>
      <c r="O956" s="7" t="s">
        <v>411</v>
      </c>
      <c r="P956" s="6">
        <v>1956</v>
      </c>
    </row>
    <row r="957" spans="1:16" ht="15" thickBot="1" x14ac:dyDescent="0.35">
      <c r="A957" s="6">
        <v>67.23</v>
      </c>
      <c r="B957" s="19">
        <f>(A957-G957)/G957</f>
        <v>-0.60118878132118447</v>
      </c>
      <c r="C957" s="30" t="s">
        <v>204</v>
      </c>
      <c r="D957" s="6">
        <v>1014709</v>
      </c>
      <c r="E957" s="6">
        <v>2325</v>
      </c>
      <c r="F957" s="7" t="s">
        <v>25</v>
      </c>
      <c r="G957" s="6">
        <v>168.57599999999999</v>
      </c>
      <c r="I957" s="7" t="s">
        <v>1652</v>
      </c>
      <c r="J957" s="7" t="s">
        <v>456</v>
      </c>
      <c r="K957" s="7" t="s">
        <v>423</v>
      </c>
      <c r="L957" s="7" t="s">
        <v>630</v>
      </c>
      <c r="M957" s="7" t="s">
        <v>447</v>
      </c>
      <c r="N957" s="7" t="s">
        <v>410</v>
      </c>
      <c r="O957" s="7" t="s">
        <v>404</v>
      </c>
      <c r="P957" s="6">
        <v>1514</v>
      </c>
    </row>
    <row r="958" spans="1:16" ht="15" thickBot="1" x14ac:dyDescent="0.35">
      <c r="A958" s="6">
        <v>67.23</v>
      </c>
      <c r="B958" s="19">
        <f>(A958-G958)/G958</f>
        <v>-0.61233739274840848</v>
      </c>
      <c r="C958" s="30" t="s">
        <v>277</v>
      </c>
      <c r="D958" s="6">
        <v>1008762</v>
      </c>
      <c r="E958" s="6">
        <v>1070</v>
      </c>
      <c r="F958" s="7" t="s">
        <v>19</v>
      </c>
      <c r="G958" s="6">
        <v>173.42400000000001</v>
      </c>
      <c r="I958" s="7" t="s">
        <v>1653</v>
      </c>
      <c r="J958" s="7" t="s">
        <v>413</v>
      </c>
      <c r="K958" s="7" t="s">
        <v>461</v>
      </c>
      <c r="L958" s="7" t="s">
        <v>553</v>
      </c>
      <c r="M958" s="7" t="s">
        <v>447</v>
      </c>
      <c r="N958" s="7" t="s">
        <v>410</v>
      </c>
      <c r="O958" s="7" t="s">
        <v>417</v>
      </c>
      <c r="P958" s="6">
        <v>7560</v>
      </c>
    </row>
    <row r="959" spans="1:16" ht="15" thickBot="1" x14ac:dyDescent="0.35">
      <c r="A959" s="6">
        <v>67.23</v>
      </c>
      <c r="B959" s="19">
        <f>(A959-G959)/G959</f>
        <v>-0.61897259187050846</v>
      </c>
      <c r="C959" s="30" t="s">
        <v>236</v>
      </c>
      <c r="D959" s="6">
        <v>1011447</v>
      </c>
      <c r="E959" s="6">
        <v>1404</v>
      </c>
      <c r="F959" s="7" t="s">
        <v>23</v>
      </c>
      <c r="G959" s="6">
        <v>176.44399999999999</v>
      </c>
      <c r="I959" s="7" t="s">
        <v>1654</v>
      </c>
      <c r="J959" s="7" t="s">
        <v>489</v>
      </c>
      <c r="K959" s="7" t="s">
        <v>423</v>
      </c>
      <c r="L959" s="7" t="s">
        <v>1078</v>
      </c>
      <c r="M959" s="7" t="s">
        <v>465</v>
      </c>
      <c r="N959" s="7" t="s">
        <v>436</v>
      </c>
      <c r="O959" s="7" t="s">
        <v>404</v>
      </c>
      <c r="P959" s="6">
        <v>4595</v>
      </c>
    </row>
    <row r="960" spans="1:16" ht="15" thickBot="1" x14ac:dyDescent="0.35">
      <c r="A960" s="6">
        <v>68.421599999999998</v>
      </c>
      <c r="B960" s="19">
        <f>(A960-G960)/G960</f>
        <v>-0.31959427207637237</v>
      </c>
      <c r="C960" s="30" t="s">
        <v>265</v>
      </c>
      <c r="D960" s="6">
        <v>1004489</v>
      </c>
      <c r="E960" s="6">
        <v>353</v>
      </c>
      <c r="F960" s="7" t="s">
        <v>19</v>
      </c>
      <c r="G960" s="6">
        <v>100.56</v>
      </c>
      <c r="I960" s="7" t="s">
        <v>1655</v>
      </c>
      <c r="J960" s="7" t="s">
        <v>432</v>
      </c>
      <c r="K960" s="7" t="s">
        <v>442</v>
      </c>
      <c r="L960" s="7" t="s">
        <v>754</v>
      </c>
      <c r="M960" s="7" t="s">
        <v>402</v>
      </c>
      <c r="N960" s="7" t="s">
        <v>403</v>
      </c>
      <c r="O960" s="7" t="s">
        <v>404</v>
      </c>
      <c r="P960" s="6">
        <v>9501</v>
      </c>
    </row>
    <row r="961" spans="1:16" ht="15" thickBot="1" x14ac:dyDescent="0.35">
      <c r="A961" s="6">
        <v>68.574600000000004</v>
      </c>
      <c r="B961" s="19">
        <f>(A961-G961)/G961</f>
        <v>-0.39245694237720602</v>
      </c>
      <c r="C961" s="30" t="s">
        <v>285</v>
      </c>
      <c r="D961" s="6">
        <v>1006559</v>
      </c>
      <c r="E961" s="6">
        <v>2838</v>
      </c>
      <c r="F961" s="7" t="s">
        <v>17</v>
      </c>
      <c r="G961" s="6">
        <v>112.872</v>
      </c>
      <c r="I961" s="7" t="s">
        <v>1656</v>
      </c>
      <c r="J961" s="7" t="s">
        <v>432</v>
      </c>
      <c r="K961" s="7" t="s">
        <v>442</v>
      </c>
      <c r="L961" s="7" t="s">
        <v>754</v>
      </c>
      <c r="M961" s="7" t="s">
        <v>465</v>
      </c>
      <c r="N961" s="7" t="s">
        <v>436</v>
      </c>
      <c r="O961" s="7" t="s">
        <v>411</v>
      </c>
      <c r="P961" s="6">
        <v>4668</v>
      </c>
    </row>
    <row r="962" spans="1:16" ht="15" thickBot="1" x14ac:dyDescent="0.35">
      <c r="A962" s="6">
        <v>68.574600000000004</v>
      </c>
      <c r="B962" s="19">
        <f>(A962-G962)/G962</f>
        <v>-0.50195659752483868</v>
      </c>
      <c r="C962" s="30" t="s">
        <v>359</v>
      </c>
      <c r="D962" s="6">
        <v>1013832</v>
      </c>
      <c r="E962" s="6">
        <v>1561</v>
      </c>
      <c r="F962" s="7" t="s">
        <v>42</v>
      </c>
      <c r="G962" s="6">
        <v>137.68799999999999</v>
      </c>
      <c r="I962" s="7" t="s">
        <v>1657</v>
      </c>
      <c r="J962" s="7" t="s">
        <v>399</v>
      </c>
      <c r="K962" s="7" t="s">
        <v>414</v>
      </c>
      <c r="L962" s="7" t="s">
        <v>1015</v>
      </c>
      <c r="M962" s="7" t="s">
        <v>402</v>
      </c>
      <c r="N962" s="7" t="s">
        <v>403</v>
      </c>
      <c r="O962" s="7" t="s">
        <v>404</v>
      </c>
      <c r="P962" s="6">
        <v>8512</v>
      </c>
    </row>
    <row r="963" spans="1:16" ht="15" thickBot="1" x14ac:dyDescent="0.35">
      <c r="A963" s="6">
        <v>68.574600000000004</v>
      </c>
      <c r="B963" s="19">
        <f>(A963-G963)/G963</f>
        <v>-0.542994428598086</v>
      </c>
      <c r="C963" s="30" t="s">
        <v>369</v>
      </c>
      <c r="D963" s="6">
        <v>1012543</v>
      </c>
      <c r="E963" s="6">
        <v>706</v>
      </c>
      <c r="F963" s="7" t="s">
        <v>31</v>
      </c>
      <c r="G963" s="6">
        <v>150.05199999999999</v>
      </c>
      <c r="I963" s="7" t="s">
        <v>1658</v>
      </c>
      <c r="J963" s="7" t="s">
        <v>422</v>
      </c>
      <c r="K963" s="7" t="s">
        <v>414</v>
      </c>
      <c r="L963" s="7" t="s">
        <v>627</v>
      </c>
      <c r="M963" s="7" t="s">
        <v>409</v>
      </c>
      <c r="N963" s="7" t="s">
        <v>410</v>
      </c>
      <c r="O963" s="7" t="s">
        <v>411</v>
      </c>
      <c r="P963" s="6">
        <v>9583</v>
      </c>
    </row>
    <row r="964" spans="1:16" ht="15" thickBot="1" x14ac:dyDescent="0.35">
      <c r="A964" s="6">
        <v>68.574600000000004</v>
      </c>
      <c r="B964" s="19">
        <f>(A964-G964)/G964</f>
        <v>-0.62455323901712578</v>
      </c>
      <c r="C964" s="30" t="s">
        <v>159</v>
      </c>
      <c r="D964" s="6">
        <v>1012856</v>
      </c>
      <c r="E964" s="6">
        <v>503</v>
      </c>
      <c r="F964" s="7" t="s">
        <v>17</v>
      </c>
      <c r="G964" s="6">
        <v>182.648</v>
      </c>
      <c r="I964" s="7" t="s">
        <v>1659</v>
      </c>
      <c r="J964" s="7" t="s">
        <v>438</v>
      </c>
      <c r="K964" s="7" t="s">
        <v>442</v>
      </c>
      <c r="L964" s="7" t="s">
        <v>617</v>
      </c>
      <c r="M964" s="7" t="s">
        <v>416</v>
      </c>
      <c r="N964" s="7" t="s">
        <v>403</v>
      </c>
      <c r="O964" s="7" t="s">
        <v>417</v>
      </c>
      <c r="P964" s="6">
        <v>8066</v>
      </c>
    </row>
    <row r="965" spans="1:16" ht="15" thickBot="1" x14ac:dyDescent="0.35">
      <c r="A965" s="6">
        <v>68.574600000000004</v>
      </c>
      <c r="B965" s="19">
        <f>(A965-G965)/G965</f>
        <v>0.50633951322379411</v>
      </c>
      <c r="C965" s="30" t="s">
        <v>112</v>
      </c>
      <c r="D965" s="6">
        <v>1010246</v>
      </c>
      <c r="E965" s="6">
        <v>1000</v>
      </c>
      <c r="F965" s="7" t="s">
        <v>19</v>
      </c>
      <c r="G965" s="6">
        <v>45.524000000000001</v>
      </c>
      <c r="I965" s="7" t="s">
        <v>1660</v>
      </c>
      <c r="J965" s="7" t="s">
        <v>496</v>
      </c>
      <c r="K965" s="7" t="s">
        <v>442</v>
      </c>
      <c r="L965" s="7" t="s">
        <v>1563</v>
      </c>
      <c r="M965" s="7" t="s">
        <v>420</v>
      </c>
      <c r="N965" s="7" t="s">
        <v>403</v>
      </c>
      <c r="O965" s="7" t="s">
        <v>411</v>
      </c>
      <c r="P965" s="6">
        <v>1452</v>
      </c>
    </row>
    <row r="966" spans="1:16" ht="15" thickBot="1" x14ac:dyDescent="0.35">
      <c r="A966" s="6">
        <v>68.574600000000004</v>
      </c>
      <c r="B966" s="19">
        <f>(A966-G966)/G966</f>
        <v>16.440132248219737</v>
      </c>
      <c r="C966" s="30" t="s">
        <v>223</v>
      </c>
      <c r="D966" s="6">
        <v>1017422</v>
      </c>
      <c r="E966" s="6">
        <v>1241</v>
      </c>
      <c r="F966" s="7" t="s">
        <v>31</v>
      </c>
      <c r="G966" s="6">
        <v>3.9319999999999999</v>
      </c>
      <c r="I966" s="7" t="s">
        <v>1661</v>
      </c>
      <c r="J966" s="7" t="s">
        <v>456</v>
      </c>
      <c r="K966" s="7" t="s">
        <v>433</v>
      </c>
      <c r="L966" s="7" t="s">
        <v>503</v>
      </c>
      <c r="M966" s="7" t="s">
        <v>447</v>
      </c>
      <c r="N966" s="7" t="s">
        <v>410</v>
      </c>
      <c r="O966" s="7" t="s">
        <v>417</v>
      </c>
      <c r="P966" s="6">
        <v>1316</v>
      </c>
    </row>
    <row r="967" spans="1:16" ht="15" thickBot="1" x14ac:dyDescent="0.35">
      <c r="A967" s="6">
        <v>68.574600000000004</v>
      </c>
      <c r="B967" s="19">
        <f>(A967-G967)/G967</f>
        <v>12.56301424050633</v>
      </c>
      <c r="C967" s="30" t="s">
        <v>318</v>
      </c>
      <c r="D967" s="6">
        <v>1018291</v>
      </c>
      <c r="E967" s="6">
        <v>1664</v>
      </c>
      <c r="F967" s="7" t="s">
        <v>25</v>
      </c>
      <c r="G967" s="6">
        <v>5.056</v>
      </c>
      <c r="I967" s="7" t="s">
        <v>1662</v>
      </c>
      <c r="J967" s="7" t="s">
        <v>456</v>
      </c>
      <c r="K967" s="7" t="s">
        <v>429</v>
      </c>
      <c r="L967" s="7" t="s">
        <v>539</v>
      </c>
      <c r="M967" s="7" t="s">
        <v>465</v>
      </c>
      <c r="N967" s="7" t="s">
        <v>436</v>
      </c>
      <c r="O967" s="7" t="s">
        <v>404</v>
      </c>
      <c r="P967" s="6">
        <v>9702</v>
      </c>
    </row>
    <row r="968" spans="1:16" ht="15" thickBot="1" x14ac:dyDescent="0.35">
      <c r="A968" s="6">
        <v>68.574600000000004</v>
      </c>
      <c r="B968" s="19">
        <f>(A968-G968)/G968</f>
        <v>6.1790829145728647</v>
      </c>
      <c r="C968" s="30" t="s">
        <v>335</v>
      </c>
      <c r="D968" s="6">
        <v>1014173</v>
      </c>
      <c r="E968" s="6">
        <v>1831</v>
      </c>
      <c r="F968" s="7" t="s">
        <v>27</v>
      </c>
      <c r="G968" s="6">
        <v>9.5519999999999996</v>
      </c>
      <c r="I968" s="7" t="s">
        <v>1663</v>
      </c>
      <c r="J968" s="7" t="s">
        <v>422</v>
      </c>
      <c r="K968" s="7" t="s">
        <v>414</v>
      </c>
      <c r="L968" s="7" t="s">
        <v>627</v>
      </c>
      <c r="M968" s="7" t="s">
        <v>465</v>
      </c>
      <c r="N968" s="7" t="s">
        <v>436</v>
      </c>
      <c r="O968" s="7" t="s">
        <v>411</v>
      </c>
      <c r="P968" s="6">
        <v>2521</v>
      </c>
    </row>
    <row r="969" spans="1:16" ht="15" thickBot="1" x14ac:dyDescent="0.35">
      <c r="A969" s="6">
        <v>68.574600000000004</v>
      </c>
      <c r="B969" s="19">
        <f>(A969-G969)/G969</f>
        <v>1.3020880891634217</v>
      </c>
      <c r="C969" s="30" t="s">
        <v>264</v>
      </c>
      <c r="D969" s="6">
        <v>1017898</v>
      </c>
      <c r="E969" s="6">
        <v>2356</v>
      </c>
      <c r="F969" s="7" t="s">
        <v>35</v>
      </c>
      <c r="G969" s="6">
        <v>29.788</v>
      </c>
      <c r="I969" s="7" t="s">
        <v>1664</v>
      </c>
      <c r="J969" s="7" t="s">
        <v>399</v>
      </c>
      <c r="K969" s="7" t="s">
        <v>407</v>
      </c>
      <c r="L969" s="7" t="s">
        <v>1032</v>
      </c>
      <c r="M969" s="7" t="s">
        <v>435</v>
      </c>
      <c r="N969" s="7" t="s">
        <v>436</v>
      </c>
      <c r="O969" s="7" t="s">
        <v>404</v>
      </c>
      <c r="P969" s="6">
        <v>9982</v>
      </c>
    </row>
    <row r="970" spans="1:16" ht="15" thickBot="1" x14ac:dyDescent="0.35">
      <c r="A970" s="6">
        <v>68.574600000000004</v>
      </c>
      <c r="B970" s="19">
        <f>(A970-G970)/G970</f>
        <v>0.71848937449879702</v>
      </c>
      <c r="C970" s="30" t="s">
        <v>339</v>
      </c>
      <c r="D970" s="6">
        <v>1018683</v>
      </c>
      <c r="E970" s="6">
        <v>1536</v>
      </c>
      <c r="F970" s="7" t="s">
        <v>19</v>
      </c>
      <c r="G970" s="6">
        <v>39.904000000000003</v>
      </c>
      <c r="I970" s="7" t="s">
        <v>1665</v>
      </c>
      <c r="J970" s="7" t="s">
        <v>406</v>
      </c>
      <c r="K970" s="7" t="s">
        <v>542</v>
      </c>
      <c r="L970" s="7" t="s">
        <v>1492</v>
      </c>
      <c r="M970" s="7" t="s">
        <v>447</v>
      </c>
      <c r="N970" s="7" t="s">
        <v>410</v>
      </c>
      <c r="O970" s="7" t="s">
        <v>404</v>
      </c>
      <c r="P970" s="6">
        <v>6793</v>
      </c>
    </row>
    <row r="971" spans="1:16" ht="15" thickBot="1" x14ac:dyDescent="0.35">
      <c r="A971" s="6">
        <v>68.574600000000004</v>
      </c>
      <c r="B971" s="19">
        <f>(A971-G971)/G971</f>
        <v>-0.31573201883930702</v>
      </c>
      <c r="C971" s="30" t="s">
        <v>269</v>
      </c>
      <c r="D971" s="6">
        <v>1006784</v>
      </c>
      <c r="E971" s="6">
        <v>573</v>
      </c>
      <c r="F971" s="7" t="s">
        <v>21</v>
      </c>
      <c r="G971" s="6">
        <v>100.21599999999999</v>
      </c>
      <c r="I971" s="7" t="s">
        <v>1666</v>
      </c>
      <c r="J971" s="7" t="s">
        <v>456</v>
      </c>
      <c r="K971" s="7" t="s">
        <v>429</v>
      </c>
      <c r="L971" s="7" t="s">
        <v>471</v>
      </c>
      <c r="M971" s="7" t="s">
        <v>402</v>
      </c>
      <c r="N971" s="7" t="s">
        <v>403</v>
      </c>
      <c r="O971" s="7" t="s">
        <v>417</v>
      </c>
      <c r="P971" s="6">
        <v>3507</v>
      </c>
    </row>
    <row r="972" spans="1:16" ht="15" thickBot="1" x14ac:dyDescent="0.35">
      <c r="A972" s="6">
        <v>68.574600000000004</v>
      </c>
      <c r="B972" s="19">
        <f>(A972-G972)/G972</f>
        <v>0.71866165413533856</v>
      </c>
      <c r="C972" s="30" t="s">
        <v>315</v>
      </c>
      <c r="D972" s="6">
        <v>1012230</v>
      </c>
      <c r="E972" s="6">
        <v>854</v>
      </c>
      <c r="F972" s="7" t="s">
        <v>17</v>
      </c>
      <c r="G972" s="6">
        <v>39.9</v>
      </c>
      <c r="I972" s="7" t="s">
        <v>1667</v>
      </c>
      <c r="J972" s="7" t="s">
        <v>496</v>
      </c>
      <c r="K972" s="7" t="s">
        <v>457</v>
      </c>
      <c r="L972" s="7" t="s">
        <v>557</v>
      </c>
      <c r="M972" s="7" t="s">
        <v>425</v>
      </c>
      <c r="N972" s="7" t="s">
        <v>426</v>
      </c>
      <c r="O972" s="7" t="s">
        <v>404</v>
      </c>
      <c r="P972" s="6">
        <v>1214</v>
      </c>
    </row>
    <row r="973" spans="1:16" ht="15" thickBot="1" x14ac:dyDescent="0.35">
      <c r="A973" s="6">
        <v>68.574600000000004</v>
      </c>
      <c r="B973" s="19">
        <f>(A973-G973)/G973</f>
        <v>0.62699534972003412</v>
      </c>
      <c r="C973" s="30" t="s">
        <v>162</v>
      </c>
      <c r="D973" s="6">
        <v>1018880</v>
      </c>
      <c r="E973" s="6">
        <v>708</v>
      </c>
      <c r="F973" s="7" t="s">
        <v>23</v>
      </c>
      <c r="G973" s="6">
        <v>42.148000000000003</v>
      </c>
      <c r="I973" s="7" t="s">
        <v>1668</v>
      </c>
      <c r="J973" s="7" t="s">
        <v>406</v>
      </c>
      <c r="K973" s="7" t="s">
        <v>457</v>
      </c>
      <c r="L973" s="7" t="s">
        <v>868</v>
      </c>
      <c r="M973" s="7" t="s">
        <v>409</v>
      </c>
      <c r="N973" s="7" t="s">
        <v>410</v>
      </c>
      <c r="O973" s="7" t="s">
        <v>417</v>
      </c>
      <c r="P973" s="6">
        <v>1016</v>
      </c>
    </row>
    <row r="974" spans="1:16" ht="15" thickBot="1" x14ac:dyDescent="0.35">
      <c r="A974" s="6">
        <v>68.574600000000004</v>
      </c>
      <c r="B974" s="19">
        <f>(A974-G974)/G974</f>
        <v>0.58473377703826968</v>
      </c>
      <c r="C974" s="30" t="s">
        <v>217</v>
      </c>
      <c r="D974" s="6">
        <v>1010544</v>
      </c>
      <c r="E974" s="6">
        <v>1584</v>
      </c>
      <c r="F974" s="7" t="s">
        <v>19</v>
      </c>
      <c r="G974" s="6">
        <v>43.271999999999998</v>
      </c>
      <c r="I974" s="7" t="s">
        <v>1669</v>
      </c>
      <c r="J974" s="7" t="s">
        <v>496</v>
      </c>
      <c r="K974" s="7" t="s">
        <v>400</v>
      </c>
      <c r="L974" s="7" t="s">
        <v>1168</v>
      </c>
      <c r="M974" s="7" t="s">
        <v>402</v>
      </c>
      <c r="N974" s="7" t="s">
        <v>403</v>
      </c>
      <c r="O974" s="7" t="s">
        <v>411</v>
      </c>
      <c r="P974" s="6">
        <v>4277</v>
      </c>
    </row>
    <row r="975" spans="1:16" ht="15" thickBot="1" x14ac:dyDescent="0.35">
      <c r="A975" s="6">
        <v>68.574600000000004</v>
      </c>
      <c r="B975" s="19">
        <f>(A975-G975)/G975</f>
        <v>0.16212377982646423</v>
      </c>
      <c r="C975" s="30" t="s">
        <v>135</v>
      </c>
      <c r="D975" s="6">
        <v>1013862</v>
      </c>
      <c r="E975" s="6">
        <v>1941</v>
      </c>
      <c r="F975" s="7" t="s">
        <v>35</v>
      </c>
      <c r="G975" s="6">
        <v>59.008000000000003</v>
      </c>
      <c r="I975" s="7" t="s">
        <v>1670</v>
      </c>
      <c r="J975" s="7" t="s">
        <v>399</v>
      </c>
      <c r="K975" s="7" t="s">
        <v>461</v>
      </c>
      <c r="L975" s="7" t="s">
        <v>555</v>
      </c>
      <c r="M975" s="7" t="s">
        <v>465</v>
      </c>
      <c r="N975" s="7" t="s">
        <v>436</v>
      </c>
      <c r="O975" s="7" t="s">
        <v>411</v>
      </c>
      <c r="P975" s="6">
        <v>7112</v>
      </c>
    </row>
    <row r="976" spans="1:16" ht="15" thickBot="1" x14ac:dyDescent="0.35">
      <c r="A976" s="6">
        <v>68.574600000000004</v>
      </c>
      <c r="B976" s="19">
        <f>(A976-G976)/G976</f>
        <v>4.2927971772721875E-2</v>
      </c>
      <c r="C976" s="30" t="s">
        <v>66</v>
      </c>
      <c r="D976" s="6">
        <v>1011769</v>
      </c>
      <c r="E976" s="6">
        <v>1978</v>
      </c>
      <c r="F976" s="7" t="s">
        <v>35</v>
      </c>
      <c r="G976" s="6">
        <v>65.751999999999995</v>
      </c>
      <c r="I976" s="7" t="s">
        <v>1671</v>
      </c>
      <c r="J976" s="7" t="s">
        <v>489</v>
      </c>
      <c r="K976" s="7" t="s">
        <v>457</v>
      </c>
      <c r="L976" s="7" t="s">
        <v>1279</v>
      </c>
      <c r="M976" s="7" t="s">
        <v>409</v>
      </c>
      <c r="N976" s="7" t="s">
        <v>410</v>
      </c>
      <c r="O976" s="7" t="s">
        <v>404</v>
      </c>
      <c r="P976" s="6">
        <v>3861</v>
      </c>
    </row>
    <row r="977" spans="1:16" ht="15" thickBot="1" x14ac:dyDescent="0.35">
      <c r="A977" s="6">
        <v>68.574600000000004</v>
      </c>
      <c r="B977" s="19">
        <f>(A977-G977)/G977</f>
        <v>-0.18449005803444002</v>
      </c>
      <c r="C977" s="30" t="s">
        <v>349</v>
      </c>
      <c r="D977" s="6">
        <v>1006576</v>
      </c>
      <c r="E977" s="6">
        <v>427</v>
      </c>
      <c r="F977" s="7" t="s">
        <v>31</v>
      </c>
      <c r="G977" s="6">
        <v>84.087999999999994</v>
      </c>
      <c r="I977" s="7" t="s">
        <v>1672</v>
      </c>
      <c r="J977" s="7" t="s">
        <v>422</v>
      </c>
      <c r="K977" s="7" t="s">
        <v>542</v>
      </c>
      <c r="L977" s="7" t="s">
        <v>1327</v>
      </c>
      <c r="M977" s="7" t="s">
        <v>440</v>
      </c>
      <c r="N977" s="7" t="s">
        <v>426</v>
      </c>
      <c r="O977" s="7" t="s">
        <v>404</v>
      </c>
      <c r="P977" s="6">
        <v>3278</v>
      </c>
    </row>
    <row r="978" spans="1:16" ht="15" thickBot="1" x14ac:dyDescent="0.35">
      <c r="A978" s="6">
        <v>68.574600000000004</v>
      </c>
      <c r="B978" s="19">
        <f>(A978-G978)/G978</f>
        <v>-0.2514016855159163</v>
      </c>
      <c r="C978" s="30" t="s">
        <v>111</v>
      </c>
      <c r="D978" s="6">
        <v>1015435</v>
      </c>
      <c r="E978" s="6">
        <v>535</v>
      </c>
      <c r="F978" s="7" t="s">
        <v>42</v>
      </c>
      <c r="G978" s="6">
        <v>91.603999999999999</v>
      </c>
      <c r="I978" s="7" t="s">
        <v>1673</v>
      </c>
      <c r="J978" s="7" t="s">
        <v>422</v>
      </c>
      <c r="K978" s="7" t="s">
        <v>433</v>
      </c>
      <c r="L978" s="7" t="s">
        <v>857</v>
      </c>
      <c r="M978" s="7" t="s">
        <v>459</v>
      </c>
      <c r="N978" s="7" t="s">
        <v>436</v>
      </c>
      <c r="O978" s="7" t="s">
        <v>417</v>
      </c>
      <c r="P978" s="6">
        <v>2086</v>
      </c>
    </row>
    <row r="979" spans="1:16" ht="15" thickBot="1" x14ac:dyDescent="0.35">
      <c r="A979" s="6">
        <v>68.574600000000004</v>
      </c>
      <c r="B979" s="19">
        <f>(A979-G979)/G979</f>
        <v>-0.40477571002013746</v>
      </c>
      <c r="C979" s="30" t="s">
        <v>158</v>
      </c>
      <c r="D979" s="6">
        <v>1011126</v>
      </c>
      <c r="E979" s="6">
        <v>602</v>
      </c>
      <c r="F979" s="7" t="s">
        <v>31</v>
      </c>
      <c r="G979" s="6">
        <v>115.208</v>
      </c>
      <c r="I979" s="7" t="s">
        <v>1674</v>
      </c>
      <c r="J979" s="7" t="s">
        <v>428</v>
      </c>
      <c r="K979" s="7" t="s">
        <v>407</v>
      </c>
      <c r="L979" s="7" t="s">
        <v>494</v>
      </c>
      <c r="M979" s="7" t="s">
        <v>420</v>
      </c>
      <c r="N979" s="7" t="s">
        <v>403</v>
      </c>
      <c r="O979" s="7" t="s">
        <v>404</v>
      </c>
      <c r="P979" s="6">
        <v>6345</v>
      </c>
    </row>
    <row r="980" spans="1:16" ht="15" thickBot="1" x14ac:dyDescent="0.35">
      <c r="A980" s="6">
        <v>68.843519999999998</v>
      </c>
      <c r="B980" s="19">
        <f>(A980-G980)/G980</f>
        <v>-0.45509324046224475</v>
      </c>
      <c r="C980" s="30" t="s">
        <v>331</v>
      </c>
      <c r="D980" s="6">
        <v>1018530</v>
      </c>
      <c r="E980" s="6">
        <v>1898</v>
      </c>
      <c r="F980" s="7" t="s">
        <v>87</v>
      </c>
      <c r="G980" s="6">
        <v>126.34</v>
      </c>
      <c r="I980" s="7" t="s">
        <v>1675</v>
      </c>
      <c r="J980" s="7" t="s">
        <v>413</v>
      </c>
      <c r="K980" s="7" t="s">
        <v>414</v>
      </c>
      <c r="L980" s="7" t="s">
        <v>959</v>
      </c>
      <c r="M980" s="7" t="s">
        <v>478</v>
      </c>
      <c r="N980" s="7" t="s">
        <v>426</v>
      </c>
      <c r="O980" s="7" t="s">
        <v>411</v>
      </c>
      <c r="P980" s="6">
        <v>1221</v>
      </c>
    </row>
    <row r="981" spans="1:16" ht="15" thickBot="1" x14ac:dyDescent="0.35">
      <c r="A981" s="6">
        <v>68.843519999999998</v>
      </c>
      <c r="B981" s="19">
        <f>(A981-G981)/G981</f>
        <v>-0.52667950057752599</v>
      </c>
      <c r="C981" s="30" t="s">
        <v>370</v>
      </c>
      <c r="D981" s="6">
        <v>1019176</v>
      </c>
      <c r="E981" s="6">
        <v>1558</v>
      </c>
      <c r="F981" s="7" t="s">
        <v>87</v>
      </c>
      <c r="G981" s="6">
        <v>145.44800000000001</v>
      </c>
      <c r="I981" s="7" t="s">
        <v>1676</v>
      </c>
      <c r="J981" s="7" t="s">
        <v>489</v>
      </c>
      <c r="K981" s="7" t="s">
        <v>407</v>
      </c>
      <c r="L981" s="7" t="s">
        <v>703</v>
      </c>
      <c r="M981" s="7" t="s">
        <v>409</v>
      </c>
      <c r="N981" s="7" t="s">
        <v>410</v>
      </c>
      <c r="O981" s="7" t="s">
        <v>404</v>
      </c>
      <c r="P981" s="6">
        <v>6326</v>
      </c>
    </row>
    <row r="982" spans="1:16" ht="15" thickBot="1" x14ac:dyDescent="0.35">
      <c r="A982" s="6">
        <v>68.843519999999998</v>
      </c>
      <c r="B982" s="19">
        <f>(A982-G982)/G982</f>
        <v>-0.57876352244358509</v>
      </c>
      <c r="C982" s="30" t="s">
        <v>37</v>
      </c>
      <c r="D982" s="6">
        <v>1010453</v>
      </c>
      <c r="E982" s="6">
        <v>2610</v>
      </c>
      <c r="F982" s="7" t="s">
        <v>87</v>
      </c>
      <c r="G982" s="6">
        <v>163.43199999999999</v>
      </c>
      <c r="I982" s="7" t="s">
        <v>1677</v>
      </c>
      <c r="J982" s="7" t="s">
        <v>406</v>
      </c>
      <c r="K982" s="7" t="s">
        <v>423</v>
      </c>
      <c r="L982" s="7" t="s">
        <v>1027</v>
      </c>
      <c r="M982" s="7" t="s">
        <v>459</v>
      </c>
      <c r="N982" s="7" t="s">
        <v>436</v>
      </c>
      <c r="O982" s="7" t="s">
        <v>417</v>
      </c>
      <c r="P982" s="6">
        <v>8421</v>
      </c>
    </row>
    <row r="983" spans="1:16" ht="15" thickBot="1" x14ac:dyDescent="0.35">
      <c r="A983" s="6">
        <v>68.843519999999998</v>
      </c>
      <c r="B983" s="19">
        <f>(A983-G983)/G983</f>
        <v>7.0613021077283378</v>
      </c>
      <c r="C983" s="30" t="s">
        <v>340</v>
      </c>
      <c r="D983" s="6">
        <v>1019770</v>
      </c>
      <c r="E983" s="6">
        <v>134</v>
      </c>
      <c r="F983" s="7" t="s">
        <v>87</v>
      </c>
      <c r="G983" s="6">
        <v>8.5399999999999991</v>
      </c>
      <c r="I983" s="7" t="s">
        <v>1678</v>
      </c>
      <c r="J983" s="7" t="s">
        <v>456</v>
      </c>
      <c r="K983" s="7" t="s">
        <v>442</v>
      </c>
      <c r="L983" s="7" t="s">
        <v>1458</v>
      </c>
      <c r="M983" s="7" t="s">
        <v>444</v>
      </c>
      <c r="N983" s="7" t="s">
        <v>410</v>
      </c>
      <c r="O983" s="7" t="s">
        <v>404</v>
      </c>
      <c r="P983" s="6">
        <v>4351</v>
      </c>
    </row>
    <row r="984" spans="1:16" ht="15" thickBot="1" x14ac:dyDescent="0.35">
      <c r="A984" s="6">
        <v>68.983199999999997</v>
      </c>
      <c r="B984" s="19">
        <f>(A984-G984)/G984</f>
        <v>-0.70250269106566199</v>
      </c>
      <c r="C984" s="30" t="s">
        <v>302</v>
      </c>
      <c r="D984" s="6">
        <v>1003701</v>
      </c>
      <c r="E984" s="6">
        <v>347</v>
      </c>
      <c r="F984" s="7" t="s">
        <v>21</v>
      </c>
      <c r="G984" s="6">
        <v>231.8784</v>
      </c>
      <c r="I984" s="7" t="s">
        <v>1679</v>
      </c>
      <c r="J984" s="7" t="s">
        <v>489</v>
      </c>
      <c r="K984" s="7" t="s">
        <v>407</v>
      </c>
      <c r="L984" s="7" t="s">
        <v>885</v>
      </c>
      <c r="M984" s="7" t="s">
        <v>459</v>
      </c>
      <c r="N984" s="7" t="s">
        <v>436</v>
      </c>
      <c r="O984" s="7" t="s">
        <v>404</v>
      </c>
      <c r="P984" s="6">
        <v>9149</v>
      </c>
    </row>
    <row r="985" spans="1:16" ht="15" thickBot="1" x14ac:dyDescent="0.35">
      <c r="A985" s="6">
        <v>69.919200000000004</v>
      </c>
      <c r="B985" s="19">
        <f>(A985-G985)/G985</f>
        <v>0.77640243902439032</v>
      </c>
      <c r="C985" s="30" t="s">
        <v>359</v>
      </c>
      <c r="D985" s="6">
        <v>1018938</v>
      </c>
      <c r="E985" s="6">
        <v>503</v>
      </c>
      <c r="F985" s="7" t="s">
        <v>42</v>
      </c>
      <c r="G985" s="6">
        <v>39.36</v>
      </c>
      <c r="I985" s="7" t="s">
        <v>1680</v>
      </c>
      <c r="J985" s="7" t="s">
        <v>413</v>
      </c>
      <c r="K985" s="7" t="s">
        <v>414</v>
      </c>
      <c r="L985" s="7" t="s">
        <v>982</v>
      </c>
      <c r="M985" s="7" t="s">
        <v>465</v>
      </c>
      <c r="N985" s="7" t="s">
        <v>436</v>
      </c>
      <c r="O985" s="7" t="s">
        <v>411</v>
      </c>
      <c r="P985" s="6">
        <v>4469</v>
      </c>
    </row>
    <row r="986" spans="1:16" ht="15" thickBot="1" x14ac:dyDescent="0.35">
      <c r="A986" s="6">
        <v>69.919200000000004</v>
      </c>
      <c r="B986" s="19">
        <f>(A986-G986)/G986</f>
        <v>0.44604566512243565</v>
      </c>
      <c r="C986" s="30" t="s">
        <v>185</v>
      </c>
      <c r="D986" s="6">
        <v>1013038</v>
      </c>
      <c r="E986" s="6">
        <v>2559</v>
      </c>
      <c r="F986" s="7" t="s">
        <v>31</v>
      </c>
      <c r="G986" s="6">
        <v>48.351999999999997</v>
      </c>
      <c r="I986" s="7" t="s">
        <v>1681</v>
      </c>
      <c r="J986" s="7" t="s">
        <v>428</v>
      </c>
      <c r="K986" s="7" t="s">
        <v>433</v>
      </c>
      <c r="L986" s="7" t="s">
        <v>449</v>
      </c>
      <c r="M986" s="7" t="s">
        <v>420</v>
      </c>
      <c r="N986" s="7" t="s">
        <v>403</v>
      </c>
      <c r="O986" s="7" t="s">
        <v>417</v>
      </c>
      <c r="P986" s="6">
        <v>4219</v>
      </c>
    </row>
    <row r="987" spans="1:16" ht="15" thickBot="1" x14ac:dyDescent="0.35">
      <c r="A987" s="6">
        <v>69.919200000000004</v>
      </c>
      <c r="B987" s="19">
        <f>(A987-G987)/G987</f>
        <v>0.28546845124282982</v>
      </c>
      <c r="C987" s="30" t="s">
        <v>301</v>
      </c>
      <c r="D987" s="6">
        <v>1009180</v>
      </c>
      <c r="E987" s="6">
        <v>169</v>
      </c>
      <c r="F987" s="7" t="s">
        <v>35</v>
      </c>
      <c r="G987" s="6">
        <v>54.392000000000003</v>
      </c>
      <c r="I987" s="7" t="s">
        <v>1682</v>
      </c>
      <c r="J987" s="7" t="s">
        <v>399</v>
      </c>
      <c r="K987" s="7" t="s">
        <v>414</v>
      </c>
      <c r="L987" s="7" t="s">
        <v>513</v>
      </c>
      <c r="M987" s="7" t="s">
        <v>425</v>
      </c>
      <c r="N987" s="7" t="s">
        <v>426</v>
      </c>
      <c r="O987" s="7" t="s">
        <v>404</v>
      </c>
      <c r="P987" s="6">
        <v>7814</v>
      </c>
    </row>
    <row r="988" spans="1:16" ht="15" thickBot="1" x14ac:dyDescent="0.35">
      <c r="A988" s="6">
        <v>69.919200000000004</v>
      </c>
      <c r="B988" s="19">
        <f>(A988-G988)/G988</f>
        <v>0.11513875598086125</v>
      </c>
      <c r="C988" s="30" t="s">
        <v>175</v>
      </c>
      <c r="D988" s="6">
        <v>1007509</v>
      </c>
      <c r="E988" s="6">
        <v>673</v>
      </c>
      <c r="F988" s="7" t="s">
        <v>17</v>
      </c>
      <c r="G988" s="6">
        <v>62.7</v>
      </c>
      <c r="I988" s="7" t="s">
        <v>1683</v>
      </c>
      <c r="J988" s="7" t="s">
        <v>428</v>
      </c>
      <c r="K988" s="7" t="s">
        <v>433</v>
      </c>
      <c r="L988" s="7" t="s">
        <v>519</v>
      </c>
      <c r="M988" s="7" t="s">
        <v>465</v>
      </c>
      <c r="N988" s="7" t="s">
        <v>436</v>
      </c>
      <c r="O988" s="7" t="s">
        <v>417</v>
      </c>
      <c r="P988" s="6">
        <v>8811</v>
      </c>
    </row>
    <row r="989" spans="1:16" ht="15" thickBot="1" x14ac:dyDescent="0.35">
      <c r="A989" s="6">
        <v>69.919200000000004</v>
      </c>
      <c r="B989" s="19">
        <f>(A989-G989)/G989</f>
        <v>-0.23219713608011938</v>
      </c>
      <c r="C989" s="30" t="s">
        <v>20</v>
      </c>
      <c r="D989" s="6">
        <v>1016969</v>
      </c>
      <c r="E989" s="6">
        <v>484</v>
      </c>
      <c r="F989" s="7" t="s">
        <v>23</v>
      </c>
      <c r="G989" s="6">
        <v>91.063999999999993</v>
      </c>
      <c r="I989" s="7" t="s">
        <v>1684</v>
      </c>
      <c r="J989" s="7" t="s">
        <v>428</v>
      </c>
      <c r="K989" s="7" t="s">
        <v>457</v>
      </c>
      <c r="L989" s="7" t="s">
        <v>473</v>
      </c>
      <c r="M989" s="7" t="s">
        <v>459</v>
      </c>
      <c r="N989" s="7" t="s">
        <v>436</v>
      </c>
      <c r="O989" s="7" t="s">
        <v>411</v>
      </c>
      <c r="P989" s="6">
        <v>2068</v>
      </c>
    </row>
    <row r="990" spans="1:16" ht="15" thickBot="1" x14ac:dyDescent="0.35">
      <c r="A990" s="6">
        <v>69.919200000000004</v>
      </c>
      <c r="B990" s="19">
        <f>(A990-G990)/G990</f>
        <v>-0.25069444444444439</v>
      </c>
      <c r="C990" s="30" t="s">
        <v>67</v>
      </c>
      <c r="D990" s="6">
        <v>1016181</v>
      </c>
      <c r="E990" s="6">
        <v>107</v>
      </c>
      <c r="F990" s="7" t="s">
        <v>42</v>
      </c>
      <c r="G990" s="6">
        <v>93.311999999999998</v>
      </c>
      <c r="I990" s="7" t="s">
        <v>1685</v>
      </c>
      <c r="J990" s="7" t="s">
        <v>456</v>
      </c>
      <c r="K990" s="7" t="s">
        <v>457</v>
      </c>
      <c r="L990" s="7" t="s">
        <v>1595</v>
      </c>
      <c r="M990" s="7" t="s">
        <v>402</v>
      </c>
      <c r="N990" s="7" t="s">
        <v>403</v>
      </c>
      <c r="O990" s="7" t="s">
        <v>411</v>
      </c>
      <c r="P990" s="6">
        <v>5280</v>
      </c>
    </row>
    <row r="991" spans="1:16" ht="15" thickBot="1" x14ac:dyDescent="0.35">
      <c r="A991" s="6">
        <v>69.919200000000004</v>
      </c>
      <c r="B991" s="19">
        <f>(A991-G991)/G991</f>
        <v>-0.30896224550306384</v>
      </c>
      <c r="C991" s="30" t="s">
        <v>314</v>
      </c>
      <c r="D991" s="6">
        <v>1013845</v>
      </c>
      <c r="E991" s="6">
        <v>1065</v>
      </c>
      <c r="F991" s="7" t="s">
        <v>17</v>
      </c>
      <c r="G991" s="6">
        <v>101.18</v>
      </c>
      <c r="I991" s="7" t="s">
        <v>1686</v>
      </c>
      <c r="J991" s="7" t="s">
        <v>413</v>
      </c>
      <c r="K991" s="7" t="s">
        <v>433</v>
      </c>
      <c r="L991" s="7" t="s">
        <v>519</v>
      </c>
      <c r="M991" s="7" t="s">
        <v>435</v>
      </c>
      <c r="N991" s="7" t="s">
        <v>436</v>
      </c>
      <c r="O991" s="7" t="s">
        <v>404</v>
      </c>
      <c r="P991" s="6">
        <v>2620</v>
      </c>
    </row>
    <row r="992" spans="1:16" ht="15" thickBot="1" x14ac:dyDescent="0.35">
      <c r="A992" s="6">
        <v>69.919200000000004</v>
      </c>
      <c r="B992" s="19">
        <f>(A992-G992)/G992</f>
        <v>-0.40766519823788544</v>
      </c>
      <c r="C992" s="30" t="s">
        <v>283</v>
      </c>
      <c r="D992" s="6">
        <v>1011947</v>
      </c>
      <c r="E992" s="6">
        <v>484</v>
      </c>
      <c r="F992" s="7" t="s">
        <v>19</v>
      </c>
      <c r="G992" s="6">
        <v>118.04</v>
      </c>
      <c r="I992" s="7" t="s">
        <v>1687</v>
      </c>
      <c r="J992" s="7" t="s">
        <v>438</v>
      </c>
      <c r="K992" s="7" t="s">
        <v>442</v>
      </c>
      <c r="L992" s="7" t="s">
        <v>617</v>
      </c>
      <c r="M992" s="7" t="s">
        <v>465</v>
      </c>
      <c r="N992" s="7" t="s">
        <v>436</v>
      </c>
      <c r="O992" s="7" t="s">
        <v>404</v>
      </c>
      <c r="P992" s="6">
        <v>1491</v>
      </c>
    </row>
    <row r="993" spans="1:16" ht="15" thickBot="1" x14ac:dyDescent="0.35">
      <c r="A993" s="6">
        <v>69.919200000000004</v>
      </c>
      <c r="B993" s="19">
        <f>(A993-G993)/G993</f>
        <v>5.8981057616416743</v>
      </c>
      <c r="C993" s="30" t="s">
        <v>33</v>
      </c>
      <c r="D993" s="6">
        <v>1015959</v>
      </c>
      <c r="E993" s="6">
        <v>1280</v>
      </c>
      <c r="F993" s="7" t="s">
        <v>42</v>
      </c>
      <c r="G993" s="6">
        <v>10.135999999999999</v>
      </c>
      <c r="I993" s="7" t="s">
        <v>1688</v>
      </c>
      <c r="J993" s="7" t="s">
        <v>422</v>
      </c>
      <c r="K993" s="7" t="s">
        <v>400</v>
      </c>
      <c r="L993" s="7" t="s">
        <v>761</v>
      </c>
      <c r="M993" s="7" t="s">
        <v>402</v>
      </c>
      <c r="N993" s="7" t="s">
        <v>403</v>
      </c>
      <c r="O993" s="7" t="s">
        <v>411</v>
      </c>
      <c r="P993" s="6">
        <v>4141</v>
      </c>
    </row>
    <row r="994" spans="1:16" ht="15" thickBot="1" x14ac:dyDescent="0.35">
      <c r="A994" s="6">
        <v>69.919200000000004</v>
      </c>
      <c r="B994" s="19">
        <f>(A994-G994)/G994</f>
        <v>2.8835369917796041</v>
      </c>
      <c r="C994" s="30" t="s">
        <v>364</v>
      </c>
      <c r="D994" s="6">
        <v>1016535</v>
      </c>
      <c r="E994" s="6">
        <v>1407</v>
      </c>
      <c r="F994" s="7" t="s">
        <v>35</v>
      </c>
      <c r="G994" s="6">
        <v>18.004000000000001</v>
      </c>
      <c r="I994" s="7" t="s">
        <v>1689</v>
      </c>
      <c r="J994" s="7" t="s">
        <v>406</v>
      </c>
      <c r="K994" s="7" t="s">
        <v>542</v>
      </c>
      <c r="L994" s="7" t="s">
        <v>1492</v>
      </c>
      <c r="M994" s="7" t="s">
        <v>435</v>
      </c>
      <c r="N994" s="7" t="s">
        <v>436</v>
      </c>
      <c r="O994" s="7" t="s">
        <v>411</v>
      </c>
      <c r="P994" s="6">
        <v>8796</v>
      </c>
    </row>
    <row r="995" spans="1:16" ht="15" thickBot="1" x14ac:dyDescent="0.35">
      <c r="A995" s="6">
        <v>69.919200000000004</v>
      </c>
      <c r="B995" s="19">
        <f>(A995-G995)/G995</f>
        <v>2.2770528683914515</v>
      </c>
      <c r="C995" s="30" t="s">
        <v>342</v>
      </c>
      <c r="D995" s="6">
        <v>1015898</v>
      </c>
      <c r="E995" s="6">
        <v>1469</v>
      </c>
      <c r="F995" s="7" t="s">
        <v>23</v>
      </c>
      <c r="G995" s="6">
        <v>21.335999999999999</v>
      </c>
      <c r="I995" s="7" t="s">
        <v>1690</v>
      </c>
      <c r="J995" s="7" t="s">
        <v>428</v>
      </c>
      <c r="K995" s="7" t="s">
        <v>400</v>
      </c>
      <c r="L995" s="7" t="s">
        <v>569</v>
      </c>
      <c r="M995" s="7" t="s">
        <v>478</v>
      </c>
      <c r="N995" s="7" t="s">
        <v>426</v>
      </c>
      <c r="O995" s="7" t="s">
        <v>417</v>
      </c>
      <c r="P995" s="6">
        <v>3605</v>
      </c>
    </row>
    <row r="996" spans="1:16" ht="15" thickBot="1" x14ac:dyDescent="0.35">
      <c r="A996" s="6">
        <v>69.919200000000004</v>
      </c>
      <c r="B996" s="19">
        <f>(A996-G996)/G996</f>
        <v>1.8298203011170475</v>
      </c>
      <c r="C996" s="30" t="s">
        <v>371</v>
      </c>
      <c r="D996" s="6">
        <v>1017367</v>
      </c>
      <c r="E996" s="6">
        <v>2784</v>
      </c>
      <c r="F996" s="7" t="s">
        <v>35</v>
      </c>
      <c r="G996" s="6">
        <v>24.707999999999998</v>
      </c>
      <c r="I996" s="7" t="s">
        <v>1691</v>
      </c>
      <c r="J996" s="7" t="s">
        <v>456</v>
      </c>
      <c r="K996" s="7" t="s">
        <v>433</v>
      </c>
      <c r="L996" s="7" t="s">
        <v>1042</v>
      </c>
      <c r="M996" s="7" t="s">
        <v>440</v>
      </c>
      <c r="N996" s="7" t="s">
        <v>426</v>
      </c>
      <c r="O996" s="7" t="s">
        <v>404</v>
      </c>
      <c r="P996" s="6">
        <v>9559</v>
      </c>
    </row>
    <row r="997" spans="1:16" ht="15" thickBot="1" x14ac:dyDescent="0.35">
      <c r="A997" s="6">
        <v>69.919200000000004</v>
      </c>
      <c r="B997" s="19">
        <f>(A997-G997)/G997</f>
        <v>1.706689377516259</v>
      </c>
      <c r="C997" s="30" t="s">
        <v>212</v>
      </c>
      <c r="D997" s="6">
        <v>1016401</v>
      </c>
      <c r="E997" s="6">
        <v>2299</v>
      </c>
      <c r="F997" s="7" t="s">
        <v>27</v>
      </c>
      <c r="G997" s="6">
        <v>25.832000000000001</v>
      </c>
      <c r="I997" s="7" t="s">
        <v>1692</v>
      </c>
      <c r="J997" s="7" t="s">
        <v>489</v>
      </c>
      <c r="K997" s="7" t="s">
        <v>400</v>
      </c>
      <c r="L997" s="7" t="s">
        <v>545</v>
      </c>
      <c r="M997" s="7" t="s">
        <v>420</v>
      </c>
      <c r="N997" s="7" t="s">
        <v>403</v>
      </c>
      <c r="O997" s="7" t="s">
        <v>411</v>
      </c>
      <c r="P997" s="6">
        <v>4294</v>
      </c>
    </row>
    <row r="998" spans="1:16" ht="15" thickBot="1" x14ac:dyDescent="0.35">
      <c r="A998" s="6">
        <v>69.919200000000004</v>
      </c>
      <c r="B998" s="19">
        <f>(A998-G998)/G998</f>
        <v>1.0747537091988131</v>
      </c>
      <c r="C998" s="30" t="s">
        <v>357</v>
      </c>
      <c r="D998" s="6">
        <v>1014232</v>
      </c>
      <c r="E998" s="6">
        <v>1698</v>
      </c>
      <c r="F998" s="7" t="s">
        <v>35</v>
      </c>
      <c r="G998" s="6">
        <v>33.700000000000003</v>
      </c>
      <c r="I998" s="7" t="s">
        <v>1693</v>
      </c>
      <c r="J998" s="7" t="s">
        <v>399</v>
      </c>
      <c r="K998" s="7" t="s">
        <v>442</v>
      </c>
      <c r="L998" s="7" t="s">
        <v>743</v>
      </c>
      <c r="M998" s="7" t="s">
        <v>420</v>
      </c>
      <c r="N998" s="7" t="s">
        <v>403</v>
      </c>
      <c r="O998" s="7" t="s">
        <v>404</v>
      </c>
      <c r="P998" s="6">
        <v>5451</v>
      </c>
    </row>
    <row r="999" spans="1:16" ht="15" thickBot="1" x14ac:dyDescent="0.35">
      <c r="A999" s="6">
        <v>69.919200000000004</v>
      </c>
      <c r="B999" s="19">
        <f>(A999-G999)/G999</f>
        <v>-0.43144028103044491</v>
      </c>
      <c r="C999" s="30" t="s">
        <v>208</v>
      </c>
      <c r="D999" s="6">
        <v>1007237</v>
      </c>
      <c r="E999" s="6">
        <v>192</v>
      </c>
      <c r="F999" s="7" t="s">
        <v>35</v>
      </c>
      <c r="G999" s="6">
        <v>122.976</v>
      </c>
      <c r="I999" s="7" t="s">
        <v>1694</v>
      </c>
      <c r="J999" s="7" t="s">
        <v>496</v>
      </c>
      <c r="K999" s="7" t="s">
        <v>461</v>
      </c>
      <c r="L999" s="7" t="s">
        <v>648</v>
      </c>
      <c r="M999" s="7" t="s">
        <v>440</v>
      </c>
      <c r="N999" s="7" t="s">
        <v>426</v>
      </c>
      <c r="O999" s="7" t="s">
        <v>404</v>
      </c>
      <c r="P999" s="6">
        <v>8961</v>
      </c>
    </row>
    <row r="1000" spans="1:16" ht="15" thickBot="1" x14ac:dyDescent="0.35">
      <c r="A1000" s="6">
        <v>69.919200000000004</v>
      </c>
      <c r="B1000" s="19">
        <f>(A1000-G1000)/G1000</f>
        <v>66.751162790697677</v>
      </c>
      <c r="C1000" s="30" t="s">
        <v>369</v>
      </c>
      <c r="D1000" s="6">
        <v>1007167</v>
      </c>
      <c r="E1000" s="6">
        <v>1672</v>
      </c>
      <c r="F1000" s="7" t="s">
        <v>19</v>
      </c>
      <c r="G1000" s="6">
        <v>1.032</v>
      </c>
      <c r="I1000" s="7" t="s">
        <v>1695</v>
      </c>
      <c r="J1000" s="7" t="s">
        <v>432</v>
      </c>
      <c r="K1000" s="7" t="s">
        <v>433</v>
      </c>
      <c r="L1000" s="7" t="s">
        <v>434</v>
      </c>
      <c r="M1000" s="7" t="s">
        <v>425</v>
      </c>
      <c r="N1000" s="7" t="s">
        <v>426</v>
      </c>
      <c r="O1000" s="7" t="s">
        <v>417</v>
      </c>
      <c r="P1000" s="6">
        <v>6374</v>
      </c>
    </row>
    <row r="1001" spans="1:16" ht="15" thickBot="1" x14ac:dyDescent="0.35">
      <c r="A1001" s="6">
        <v>69.919200000000004</v>
      </c>
      <c r="B1001" s="19">
        <f>(A1001-G1001)/G1001</f>
        <v>-0.48597894489207782</v>
      </c>
      <c r="C1001" s="30" t="s">
        <v>296</v>
      </c>
      <c r="D1001" s="6">
        <v>1015014</v>
      </c>
      <c r="E1001" s="6">
        <v>1222</v>
      </c>
      <c r="F1001" s="7" t="s">
        <v>23</v>
      </c>
      <c r="G1001" s="6">
        <v>136.024</v>
      </c>
      <c r="I1001" s="7" t="s">
        <v>1696</v>
      </c>
      <c r="J1001" s="7" t="s">
        <v>399</v>
      </c>
      <c r="K1001" s="7" t="s">
        <v>461</v>
      </c>
      <c r="L1001" s="7" t="s">
        <v>555</v>
      </c>
      <c r="M1001" s="7" t="s">
        <v>409</v>
      </c>
      <c r="N1001" s="7" t="s">
        <v>410</v>
      </c>
      <c r="O1001" s="7" t="s">
        <v>404</v>
      </c>
      <c r="P1001" s="6">
        <v>1352</v>
      </c>
    </row>
    <row r="1002" spans="1:16" ht="15" thickBot="1" x14ac:dyDescent="0.35">
      <c r="A1002" s="6">
        <v>69.919200000000004</v>
      </c>
      <c r="B1002" s="19">
        <f>(A1002-G1002)/G1002</f>
        <v>-0.58534456173644878</v>
      </c>
      <c r="C1002" s="30" t="s">
        <v>76</v>
      </c>
      <c r="D1002" s="6">
        <v>1019281</v>
      </c>
      <c r="E1002" s="6">
        <v>183</v>
      </c>
      <c r="F1002" s="7" t="s">
        <v>27</v>
      </c>
      <c r="G1002" s="6">
        <v>168.62</v>
      </c>
      <c r="I1002" s="7" t="s">
        <v>1697</v>
      </c>
      <c r="J1002" s="7" t="s">
        <v>496</v>
      </c>
      <c r="K1002" s="7" t="s">
        <v>542</v>
      </c>
      <c r="L1002" s="7" t="s">
        <v>1045</v>
      </c>
      <c r="M1002" s="7" t="s">
        <v>478</v>
      </c>
      <c r="N1002" s="7" t="s">
        <v>426</v>
      </c>
      <c r="O1002" s="7" t="s">
        <v>404</v>
      </c>
      <c r="P1002" s="6">
        <v>8938</v>
      </c>
    </row>
    <row r="1003" spans="1:16" ht="15" thickBot="1" x14ac:dyDescent="0.35">
      <c r="A1003" s="6">
        <v>69.919200000000004</v>
      </c>
      <c r="B1003" s="19">
        <f>(A1003-G1003)/G1003</f>
        <v>-0.62073813708260106</v>
      </c>
      <c r="C1003" s="30" t="s">
        <v>249</v>
      </c>
      <c r="D1003" s="6">
        <v>1019000</v>
      </c>
      <c r="E1003" s="6">
        <v>712</v>
      </c>
      <c r="F1003" s="7" t="s">
        <v>19</v>
      </c>
      <c r="G1003" s="6">
        <v>184.35599999999999</v>
      </c>
      <c r="I1003" s="7" t="s">
        <v>1698</v>
      </c>
      <c r="J1003" s="7" t="s">
        <v>413</v>
      </c>
      <c r="K1003" s="7" t="s">
        <v>457</v>
      </c>
      <c r="L1003" s="7" t="s">
        <v>811</v>
      </c>
      <c r="M1003" s="7" t="s">
        <v>435</v>
      </c>
      <c r="N1003" s="7" t="s">
        <v>436</v>
      </c>
      <c r="O1003" s="7" t="s">
        <v>417</v>
      </c>
      <c r="P1003" s="6">
        <v>6221</v>
      </c>
    </row>
    <row r="1004" spans="1:16" ht="15" thickBot="1" x14ac:dyDescent="0.35">
      <c r="A1004" s="6">
        <v>69.919200000000004</v>
      </c>
      <c r="B1004" s="19">
        <f>(A1004-G1004)/G1004</f>
        <v>-0.62303644597800301</v>
      </c>
      <c r="C1004" s="30" t="s">
        <v>208</v>
      </c>
      <c r="D1004" s="6">
        <v>1018893</v>
      </c>
      <c r="E1004" s="6">
        <v>2558</v>
      </c>
      <c r="F1004" s="7" t="s">
        <v>25</v>
      </c>
      <c r="G1004" s="6">
        <v>185.48</v>
      </c>
      <c r="I1004" s="7" t="s">
        <v>1699</v>
      </c>
      <c r="J1004" s="7" t="s">
        <v>489</v>
      </c>
      <c r="K1004" s="7" t="s">
        <v>457</v>
      </c>
      <c r="L1004" s="7" t="s">
        <v>1010</v>
      </c>
      <c r="M1004" s="7" t="s">
        <v>459</v>
      </c>
      <c r="N1004" s="7" t="s">
        <v>436</v>
      </c>
      <c r="O1004" s="7" t="s">
        <v>404</v>
      </c>
      <c r="P1004" s="6">
        <v>4836</v>
      </c>
    </row>
    <row r="1005" spans="1:16" ht="15" thickBot="1" x14ac:dyDescent="0.35">
      <c r="A1005" s="6">
        <v>69.919200000000004</v>
      </c>
      <c r="B1005" s="19">
        <f>(A1005-G1005)/G1005</f>
        <v>-0.62586044520547945</v>
      </c>
      <c r="C1005" s="30" t="s">
        <v>316</v>
      </c>
      <c r="D1005" s="6">
        <v>1009032</v>
      </c>
      <c r="E1005" s="6">
        <v>933</v>
      </c>
      <c r="F1005" s="7" t="s">
        <v>27</v>
      </c>
      <c r="G1005" s="6">
        <v>186.88</v>
      </c>
      <c r="I1005" s="7" t="s">
        <v>1700</v>
      </c>
      <c r="J1005" s="7" t="s">
        <v>406</v>
      </c>
      <c r="K1005" s="7" t="s">
        <v>414</v>
      </c>
      <c r="L1005" s="7" t="s">
        <v>612</v>
      </c>
      <c r="M1005" s="7" t="s">
        <v>416</v>
      </c>
      <c r="N1005" s="7" t="s">
        <v>403</v>
      </c>
      <c r="O1005" s="7" t="s">
        <v>411</v>
      </c>
      <c r="P1005" s="6">
        <v>7381</v>
      </c>
    </row>
    <row r="1006" spans="1:16" ht="15" thickBot="1" x14ac:dyDescent="0.35">
      <c r="A1006" s="6">
        <v>70.087680000000006</v>
      </c>
      <c r="B1006" s="19">
        <f>(A1006-G1006)/G1006</f>
        <v>-0.34922747801283571</v>
      </c>
      <c r="C1006" s="30" t="s">
        <v>106</v>
      </c>
      <c r="D1006" s="6">
        <v>1002099</v>
      </c>
      <c r="E1006" s="6">
        <v>2099</v>
      </c>
      <c r="F1006" s="7" t="s">
        <v>42</v>
      </c>
      <c r="G1006" s="6">
        <v>107.6992</v>
      </c>
      <c r="I1006" s="7" t="s">
        <v>1701</v>
      </c>
      <c r="J1006" s="7" t="s">
        <v>456</v>
      </c>
      <c r="K1006" s="7" t="s">
        <v>461</v>
      </c>
      <c r="L1006" s="7" t="s">
        <v>1025</v>
      </c>
      <c r="M1006" s="7" t="s">
        <v>459</v>
      </c>
      <c r="N1006" s="7" t="s">
        <v>436</v>
      </c>
      <c r="O1006" s="7" t="s">
        <v>404</v>
      </c>
      <c r="P1006" s="6">
        <v>6527</v>
      </c>
    </row>
    <row r="1007" spans="1:16" ht="15" thickBot="1" x14ac:dyDescent="0.35">
      <c r="A1007" s="6">
        <v>70.184399999999997</v>
      </c>
      <c r="B1007" s="19">
        <f>(A1007-G1007)/G1007</f>
        <v>-0.62615693393331973</v>
      </c>
      <c r="C1007" s="30" t="s">
        <v>241</v>
      </c>
      <c r="D1007" s="6">
        <v>1003154</v>
      </c>
      <c r="E1007" s="6">
        <v>636</v>
      </c>
      <c r="F1007" s="7" t="s">
        <v>23</v>
      </c>
      <c r="G1007" s="6">
        <v>187.73759999999999</v>
      </c>
      <c r="I1007" s="7" t="s">
        <v>1702</v>
      </c>
      <c r="J1007" s="7" t="s">
        <v>438</v>
      </c>
      <c r="K1007" s="7" t="s">
        <v>407</v>
      </c>
      <c r="L1007" s="7" t="s">
        <v>454</v>
      </c>
      <c r="M1007" s="7" t="s">
        <v>435</v>
      </c>
      <c r="N1007" s="7" t="s">
        <v>436</v>
      </c>
      <c r="O1007" s="7" t="s">
        <v>417</v>
      </c>
      <c r="P1007" s="6">
        <v>4845</v>
      </c>
    </row>
    <row r="1008" spans="1:16" ht="15" thickBot="1" x14ac:dyDescent="0.35">
      <c r="A1008" s="6">
        <v>70.994879999999995</v>
      </c>
      <c r="B1008" s="19">
        <f>(A1008-G1008)/G1008</f>
        <v>-0.5571676646706587</v>
      </c>
      <c r="C1008" s="30" t="s">
        <v>366</v>
      </c>
      <c r="D1008" s="6">
        <v>1016036</v>
      </c>
      <c r="E1008" s="6">
        <v>2064</v>
      </c>
      <c r="F1008" s="7" t="s">
        <v>87</v>
      </c>
      <c r="G1008" s="6">
        <v>160.32</v>
      </c>
      <c r="I1008" s="7" t="s">
        <v>1703</v>
      </c>
      <c r="J1008" s="7" t="s">
        <v>399</v>
      </c>
      <c r="K1008" s="7" t="s">
        <v>442</v>
      </c>
      <c r="L1008" s="7" t="s">
        <v>773</v>
      </c>
      <c r="M1008" s="7" t="s">
        <v>440</v>
      </c>
      <c r="N1008" s="7" t="s">
        <v>426</v>
      </c>
      <c r="O1008" s="7" t="s">
        <v>404</v>
      </c>
      <c r="P1008" s="6">
        <v>9746</v>
      </c>
    </row>
    <row r="1009" spans="1:16" ht="15" thickBot="1" x14ac:dyDescent="0.35">
      <c r="A1009" s="6">
        <v>71.263800000000003</v>
      </c>
      <c r="B1009" s="19">
        <f>(A1009-G1009)/G1009</f>
        <v>23.987307152875175</v>
      </c>
      <c r="C1009" s="30" t="s">
        <v>240</v>
      </c>
      <c r="D1009" s="6">
        <v>1012433</v>
      </c>
      <c r="E1009" s="6">
        <v>2606</v>
      </c>
      <c r="F1009" s="7" t="s">
        <v>42</v>
      </c>
      <c r="G1009" s="6">
        <v>2.8519999999999999</v>
      </c>
      <c r="I1009" s="7" t="s">
        <v>1704</v>
      </c>
      <c r="J1009" s="7" t="s">
        <v>496</v>
      </c>
      <c r="K1009" s="7" t="s">
        <v>414</v>
      </c>
      <c r="L1009" s="7" t="s">
        <v>580</v>
      </c>
      <c r="M1009" s="7" t="s">
        <v>440</v>
      </c>
      <c r="N1009" s="7" t="s">
        <v>426</v>
      </c>
      <c r="O1009" s="7" t="s">
        <v>404</v>
      </c>
      <c r="P1009" s="6">
        <v>5811</v>
      </c>
    </row>
    <row r="1010" spans="1:16" ht="15" thickBot="1" x14ac:dyDescent="0.35">
      <c r="A1010" s="6">
        <v>71.263800000000003</v>
      </c>
      <c r="B1010" s="19">
        <f>(A1010-G1010)/G1010</f>
        <v>16.163728323699424</v>
      </c>
      <c r="C1010" s="30" t="s">
        <v>362</v>
      </c>
      <c r="D1010" s="6">
        <v>1006743</v>
      </c>
      <c r="E1010" s="6">
        <v>1573</v>
      </c>
      <c r="F1010" s="7" t="s">
        <v>23</v>
      </c>
      <c r="G1010" s="6">
        <v>4.1520000000000001</v>
      </c>
      <c r="I1010" s="7" t="s">
        <v>1705</v>
      </c>
      <c r="J1010" s="7" t="s">
        <v>496</v>
      </c>
      <c r="K1010" s="7" t="s">
        <v>407</v>
      </c>
      <c r="L1010" s="7" t="s">
        <v>575</v>
      </c>
      <c r="M1010" s="7" t="s">
        <v>459</v>
      </c>
      <c r="N1010" s="7" t="s">
        <v>436</v>
      </c>
      <c r="O1010" s="7" t="s">
        <v>411</v>
      </c>
      <c r="P1010" s="6">
        <v>1508</v>
      </c>
    </row>
    <row r="1011" spans="1:16" ht="15" thickBot="1" x14ac:dyDescent="0.35">
      <c r="A1011" s="6">
        <v>71.263800000000003</v>
      </c>
      <c r="B1011" s="19">
        <f>(A1011-G1011)/G1011</f>
        <v>6.4264068361817426</v>
      </c>
      <c r="C1011" s="30" t="s">
        <v>172</v>
      </c>
      <c r="D1011" s="6">
        <v>1010651</v>
      </c>
      <c r="E1011" s="6">
        <v>1863</v>
      </c>
      <c r="F1011" s="7" t="s">
        <v>27</v>
      </c>
      <c r="G1011" s="6">
        <v>9.5960000000000001</v>
      </c>
      <c r="I1011" s="7" t="s">
        <v>1706</v>
      </c>
      <c r="J1011" s="7" t="s">
        <v>422</v>
      </c>
      <c r="K1011" s="7" t="s">
        <v>442</v>
      </c>
      <c r="L1011" s="7" t="s">
        <v>792</v>
      </c>
      <c r="M1011" s="7" t="s">
        <v>465</v>
      </c>
      <c r="N1011" s="7" t="s">
        <v>436</v>
      </c>
      <c r="O1011" s="7" t="s">
        <v>404</v>
      </c>
      <c r="P1011" s="6">
        <v>1149</v>
      </c>
    </row>
    <row r="1012" spans="1:16" ht="15" thickBot="1" x14ac:dyDescent="0.35">
      <c r="A1012" s="6">
        <v>71.263800000000003</v>
      </c>
      <c r="B1012" s="19">
        <f>(A1012-G1012)/G1012</f>
        <v>4.5311859670909653</v>
      </c>
      <c r="C1012" s="30" t="s">
        <v>372</v>
      </c>
      <c r="D1012" s="6">
        <v>1015920</v>
      </c>
      <c r="E1012" s="6">
        <v>158</v>
      </c>
      <c r="F1012" s="7" t="s">
        <v>42</v>
      </c>
      <c r="G1012" s="6">
        <v>12.884</v>
      </c>
      <c r="I1012" s="7" t="s">
        <v>1707</v>
      </c>
      <c r="J1012" s="7" t="s">
        <v>399</v>
      </c>
      <c r="K1012" s="7" t="s">
        <v>429</v>
      </c>
      <c r="L1012" s="7" t="s">
        <v>1267</v>
      </c>
      <c r="M1012" s="7" t="s">
        <v>402</v>
      </c>
      <c r="N1012" s="7" t="s">
        <v>403</v>
      </c>
      <c r="O1012" s="7" t="s">
        <v>411</v>
      </c>
      <c r="P1012" s="6">
        <v>1839</v>
      </c>
    </row>
    <row r="1013" spans="1:16" ht="15" thickBot="1" x14ac:dyDescent="0.35">
      <c r="A1013" s="6">
        <v>71.263800000000003</v>
      </c>
      <c r="B1013" s="19">
        <f>(A1013-G1013)/G1013</f>
        <v>3.3838459645669294</v>
      </c>
      <c r="C1013" s="30" t="s">
        <v>22</v>
      </c>
      <c r="D1013" s="6">
        <v>1009430</v>
      </c>
      <c r="E1013" s="6">
        <v>1275</v>
      </c>
      <c r="F1013" s="7" t="s">
        <v>25</v>
      </c>
      <c r="G1013" s="6">
        <v>16.256</v>
      </c>
      <c r="I1013" s="7" t="s">
        <v>1708</v>
      </c>
      <c r="J1013" s="7" t="s">
        <v>489</v>
      </c>
      <c r="K1013" s="7" t="s">
        <v>400</v>
      </c>
      <c r="L1013" s="7" t="s">
        <v>545</v>
      </c>
      <c r="M1013" s="7" t="s">
        <v>402</v>
      </c>
      <c r="N1013" s="7" t="s">
        <v>403</v>
      </c>
      <c r="O1013" s="7" t="s">
        <v>411</v>
      </c>
      <c r="P1013" s="6">
        <v>1779</v>
      </c>
    </row>
    <row r="1014" spans="1:16" ht="15" thickBot="1" x14ac:dyDescent="0.35">
      <c r="A1014" s="6">
        <v>71.263800000000003</v>
      </c>
      <c r="B1014" s="19">
        <f>(A1014-G1014)/G1014</f>
        <v>1.5917878964212979</v>
      </c>
      <c r="C1014" s="30" t="s">
        <v>60</v>
      </c>
      <c r="D1014" s="6">
        <v>1017409</v>
      </c>
      <c r="E1014" s="6">
        <v>474</v>
      </c>
      <c r="F1014" s="7" t="s">
        <v>35</v>
      </c>
      <c r="G1014" s="6">
        <v>27.495999999999999</v>
      </c>
      <c r="I1014" s="7" t="s">
        <v>1709</v>
      </c>
      <c r="J1014" s="7" t="s">
        <v>496</v>
      </c>
      <c r="K1014" s="7" t="s">
        <v>461</v>
      </c>
      <c r="L1014" s="7" t="s">
        <v>824</v>
      </c>
      <c r="M1014" s="7" t="s">
        <v>459</v>
      </c>
      <c r="N1014" s="7" t="s">
        <v>436</v>
      </c>
      <c r="O1014" s="7" t="s">
        <v>417</v>
      </c>
      <c r="P1014" s="6">
        <v>3066</v>
      </c>
    </row>
    <row r="1015" spans="1:16" ht="15" thickBot="1" x14ac:dyDescent="0.35">
      <c r="A1015" s="6">
        <v>71.263800000000003</v>
      </c>
      <c r="B1015" s="19">
        <f>(A1015-G1015)/G1015</f>
        <v>0.73882002732773766</v>
      </c>
      <c r="C1015" s="30" t="s">
        <v>216</v>
      </c>
      <c r="D1015" s="6">
        <v>1019005</v>
      </c>
      <c r="E1015" s="6">
        <v>71</v>
      </c>
      <c r="F1015" s="7" t="s">
        <v>31</v>
      </c>
      <c r="G1015" s="6">
        <v>40.984000000000002</v>
      </c>
      <c r="I1015" s="7" t="s">
        <v>1710</v>
      </c>
      <c r="J1015" s="7" t="s">
        <v>456</v>
      </c>
      <c r="K1015" s="7" t="s">
        <v>442</v>
      </c>
      <c r="L1015" s="7" t="s">
        <v>1458</v>
      </c>
      <c r="M1015" s="7" t="s">
        <v>444</v>
      </c>
      <c r="N1015" s="7" t="s">
        <v>410</v>
      </c>
      <c r="O1015" s="7" t="s">
        <v>404</v>
      </c>
      <c r="P1015" s="6">
        <v>6107</v>
      </c>
    </row>
    <row r="1016" spans="1:16" ht="15" thickBot="1" x14ac:dyDescent="0.35">
      <c r="A1016" s="6">
        <v>71.263800000000003</v>
      </c>
      <c r="B1016" s="19">
        <f>(A1016-G1016)/G1016</f>
        <v>0.60663269907115158</v>
      </c>
      <c r="C1016" s="30" t="s">
        <v>130</v>
      </c>
      <c r="D1016" s="6">
        <v>1016754</v>
      </c>
      <c r="E1016" s="6">
        <v>1678</v>
      </c>
      <c r="F1016" s="7" t="s">
        <v>35</v>
      </c>
      <c r="G1016" s="6">
        <v>44.356000000000002</v>
      </c>
      <c r="I1016" s="7" t="s">
        <v>1711</v>
      </c>
      <c r="J1016" s="7" t="s">
        <v>438</v>
      </c>
      <c r="K1016" s="7" t="s">
        <v>542</v>
      </c>
      <c r="L1016" s="7" t="s">
        <v>846</v>
      </c>
      <c r="M1016" s="7" t="s">
        <v>465</v>
      </c>
      <c r="N1016" s="7" t="s">
        <v>436</v>
      </c>
      <c r="O1016" s="7" t="s">
        <v>417</v>
      </c>
      <c r="P1016" s="6">
        <v>1173</v>
      </c>
    </row>
    <row r="1017" spans="1:16" ht="15" thickBot="1" x14ac:dyDescent="0.35">
      <c r="A1017" s="6">
        <v>71.263800000000003</v>
      </c>
      <c r="B1017" s="19">
        <f>(A1017-G1017)/G1017</f>
        <v>1.526368406125922</v>
      </c>
      <c r="C1017" s="30" t="s">
        <v>373</v>
      </c>
      <c r="D1017" s="6">
        <v>1007034</v>
      </c>
      <c r="E1017" s="6">
        <v>2725</v>
      </c>
      <c r="F1017" s="7" t="s">
        <v>27</v>
      </c>
      <c r="G1017" s="6">
        <v>28.207999999999998</v>
      </c>
      <c r="I1017" s="7" t="s">
        <v>1712</v>
      </c>
      <c r="J1017" s="7" t="s">
        <v>406</v>
      </c>
      <c r="K1017" s="7" t="s">
        <v>433</v>
      </c>
      <c r="L1017" s="7" t="s">
        <v>993</v>
      </c>
      <c r="M1017" s="7" t="s">
        <v>459</v>
      </c>
      <c r="N1017" s="7" t="s">
        <v>436</v>
      </c>
      <c r="O1017" s="7" t="s">
        <v>411</v>
      </c>
      <c r="P1017" s="6">
        <v>7671</v>
      </c>
    </row>
    <row r="1018" spans="1:16" ht="15" thickBot="1" x14ac:dyDescent="0.35">
      <c r="A1018" s="6">
        <v>71.263800000000003</v>
      </c>
      <c r="B1018" s="19">
        <f>(A1018-G1018)/G1018</f>
        <v>1.0762090665423611</v>
      </c>
      <c r="C1018" s="30" t="s">
        <v>240</v>
      </c>
      <c r="D1018" s="6">
        <v>1013645</v>
      </c>
      <c r="E1018" s="6">
        <v>857</v>
      </c>
      <c r="F1018" s="7" t="s">
        <v>35</v>
      </c>
      <c r="G1018" s="6">
        <v>34.323999999999998</v>
      </c>
      <c r="I1018" s="7" t="s">
        <v>1713</v>
      </c>
      <c r="J1018" s="7" t="s">
        <v>438</v>
      </c>
      <c r="K1018" s="7" t="s">
        <v>542</v>
      </c>
      <c r="L1018" s="7" t="s">
        <v>657</v>
      </c>
      <c r="M1018" s="7" t="s">
        <v>435</v>
      </c>
      <c r="N1018" s="7" t="s">
        <v>436</v>
      </c>
      <c r="O1018" s="7" t="s">
        <v>417</v>
      </c>
      <c r="P1018" s="6">
        <v>8779</v>
      </c>
    </row>
    <row r="1019" spans="1:16" ht="15" thickBot="1" x14ac:dyDescent="0.35">
      <c r="A1019" s="6">
        <v>71.263800000000003</v>
      </c>
      <c r="B1019" s="19">
        <f>(A1019-G1019)/G1019</f>
        <v>0.94858908454555391</v>
      </c>
      <c r="C1019" s="30" t="s">
        <v>206</v>
      </c>
      <c r="D1019" s="6">
        <v>1009617</v>
      </c>
      <c r="E1019" s="6">
        <v>814</v>
      </c>
      <c r="F1019" s="7" t="s">
        <v>25</v>
      </c>
      <c r="G1019" s="6">
        <v>36.572000000000003</v>
      </c>
      <c r="I1019" s="7" t="s">
        <v>1714</v>
      </c>
      <c r="J1019" s="7" t="s">
        <v>422</v>
      </c>
      <c r="K1019" s="7" t="s">
        <v>407</v>
      </c>
      <c r="L1019" s="7" t="s">
        <v>477</v>
      </c>
      <c r="M1019" s="7" t="s">
        <v>402</v>
      </c>
      <c r="N1019" s="7" t="s">
        <v>403</v>
      </c>
      <c r="O1019" s="7" t="s">
        <v>417</v>
      </c>
      <c r="P1019" s="6">
        <v>8821</v>
      </c>
    </row>
    <row r="1020" spans="1:16" ht="15" thickBot="1" x14ac:dyDescent="0.35">
      <c r="A1020" s="6">
        <v>71.263800000000003</v>
      </c>
      <c r="B1020" s="19">
        <f>(A1020-G1020)/G1020</f>
        <v>0.49050029281351976</v>
      </c>
      <c r="C1020" s="30" t="s">
        <v>343</v>
      </c>
      <c r="D1020" s="6">
        <v>1012046</v>
      </c>
      <c r="E1020" s="6">
        <v>359</v>
      </c>
      <c r="F1020" s="7" t="s">
        <v>35</v>
      </c>
      <c r="G1020" s="6">
        <v>47.811999999999998</v>
      </c>
      <c r="I1020" s="7" t="s">
        <v>1715</v>
      </c>
      <c r="J1020" s="7" t="s">
        <v>399</v>
      </c>
      <c r="K1020" s="7" t="s">
        <v>407</v>
      </c>
      <c r="L1020" s="7" t="s">
        <v>1032</v>
      </c>
      <c r="M1020" s="7" t="s">
        <v>447</v>
      </c>
      <c r="N1020" s="7" t="s">
        <v>410</v>
      </c>
      <c r="O1020" s="7" t="s">
        <v>417</v>
      </c>
      <c r="P1020" s="6">
        <v>5051</v>
      </c>
    </row>
    <row r="1021" spans="1:16" ht="15" thickBot="1" x14ac:dyDescent="0.35">
      <c r="A1021" s="6">
        <v>71.263800000000003</v>
      </c>
      <c r="B1021" s="19">
        <f>(A1021-G1021)/G1021</f>
        <v>0.42356771873751498</v>
      </c>
      <c r="C1021" s="30" t="s">
        <v>163</v>
      </c>
      <c r="D1021" s="6">
        <v>1015138</v>
      </c>
      <c r="E1021" s="6">
        <v>1940</v>
      </c>
      <c r="F1021" s="7" t="s">
        <v>21</v>
      </c>
      <c r="G1021" s="6">
        <v>50.06</v>
      </c>
      <c r="I1021" s="7" t="s">
        <v>1716</v>
      </c>
      <c r="J1021" s="7" t="s">
        <v>438</v>
      </c>
      <c r="K1021" s="7" t="s">
        <v>457</v>
      </c>
      <c r="L1021" s="7" t="s">
        <v>745</v>
      </c>
      <c r="M1021" s="7" t="s">
        <v>444</v>
      </c>
      <c r="N1021" s="7" t="s">
        <v>410</v>
      </c>
      <c r="O1021" s="7" t="s">
        <v>417</v>
      </c>
      <c r="P1021" s="6">
        <v>8195</v>
      </c>
    </row>
    <row r="1022" spans="1:16" ht="15" thickBot="1" x14ac:dyDescent="0.35">
      <c r="A1022" s="6">
        <v>71.263800000000003</v>
      </c>
      <c r="B1022" s="19">
        <f>(A1022-G1022)/G1022</f>
        <v>0.39132760640374864</v>
      </c>
      <c r="C1022" s="30" t="s">
        <v>158</v>
      </c>
      <c r="D1022" s="6">
        <v>1008326</v>
      </c>
      <c r="E1022" s="6">
        <v>68</v>
      </c>
      <c r="F1022" s="7" t="s">
        <v>19</v>
      </c>
      <c r="G1022" s="6">
        <v>51.22</v>
      </c>
      <c r="I1022" s="7" t="s">
        <v>1717</v>
      </c>
      <c r="J1022" s="7" t="s">
        <v>432</v>
      </c>
      <c r="K1022" s="7" t="s">
        <v>442</v>
      </c>
      <c r="L1022" s="7" t="s">
        <v>754</v>
      </c>
      <c r="M1022" s="7" t="s">
        <v>465</v>
      </c>
      <c r="N1022" s="7" t="s">
        <v>436</v>
      </c>
      <c r="O1022" s="7" t="s">
        <v>411</v>
      </c>
      <c r="P1022" s="6">
        <v>6467</v>
      </c>
    </row>
    <row r="1023" spans="1:16" ht="15" thickBot="1" x14ac:dyDescent="0.35">
      <c r="A1023" s="6">
        <v>71.263800000000003</v>
      </c>
      <c r="B1023" s="19">
        <f>(A1023-G1023)/G1023</f>
        <v>-0.32934500282326368</v>
      </c>
      <c r="C1023" s="30" t="s">
        <v>374</v>
      </c>
      <c r="D1023" s="6">
        <v>1013019</v>
      </c>
      <c r="E1023" s="6">
        <v>1213</v>
      </c>
      <c r="F1023" s="7" t="s">
        <v>42</v>
      </c>
      <c r="G1023" s="6">
        <v>106.26</v>
      </c>
      <c r="I1023" s="7" t="s">
        <v>1718</v>
      </c>
      <c r="J1023" s="7" t="s">
        <v>422</v>
      </c>
      <c r="K1023" s="7" t="s">
        <v>429</v>
      </c>
      <c r="L1023" s="7" t="s">
        <v>783</v>
      </c>
      <c r="M1023" s="7" t="s">
        <v>402</v>
      </c>
      <c r="N1023" s="7" t="s">
        <v>403</v>
      </c>
      <c r="O1023" s="7" t="s">
        <v>411</v>
      </c>
      <c r="P1023" s="6">
        <v>8627</v>
      </c>
    </row>
    <row r="1024" spans="1:16" ht="15" thickBot="1" x14ac:dyDescent="0.35">
      <c r="A1024" s="6">
        <v>71.263800000000003</v>
      </c>
      <c r="B1024" s="19">
        <f>(A1024-G1024)/G1024</f>
        <v>-0.44157629137412235</v>
      </c>
      <c r="C1024" s="30" t="s">
        <v>81</v>
      </c>
      <c r="D1024" s="6">
        <v>1009803</v>
      </c>
      <c r="E1024" s="6">
        <v>707</v>
      </c>
      <c r="F1024" s="7" t="s">
        <v>42</v>
      </c>
      <c r="G1024" s="6">
        <v>127.616</v>
      </c>
      <c r="I1024" s="7" t="s">
        <v>1719</v>
      </c>
      <c r="J1024" s="7" t="s">
        <v>406</v>
      </c>
      <c r="K1024" s="7" t="s">
        <v>457</v>
      </c>
      <c r="L1024" s="7" t="s">
        <v>523</v>
      </c>
      <c r="M1024" s="7" t="s">
        <v>420</v>
      </c>
      <c r="N1024" s="7" t="s">
        <v>403</v>
      </c>
      <c r="O1024" s="7" t="s">
        <v>417</v>
      </c>
      <c r="P1024" s="6">
        <v>6383</v>
      </c>
    </row>
    <row r="1025" spans="1:16" ht="15" thickBot="1" x14ac:dyDescent="0.35">
      <c r="A1025" s="6">
        <v>71.263800000000003</v>
      </c>
      <c r="B1025" s="19">
        <f>(A1025-G1025)/G1025</f>
        <v>-0.46513104566333419</v>
      </c>
      <c r="C1025" s="30" t="s">
        <v>254</v>
      </c>
      <c r="D1025" s="6">
        <v>1010024</v>
      </c>
      <c r="E1025" s="6">
        <v>1112</v>
      </c>
      <c r="F1025" s="7" t="s">
        <v>31</v>
      </c>
      <c r="G1025" s="6">
        <v>133.23599999999999</v>
      </c>
      <c r="I1025" s="7" t="s">
        <v>1720</v>
      </c>
      <c r="J1025" s="7" t="s">
        <v>406</v>
      </c>
      <c r="K1025" s="7" t="s">
        <v>414</v>
      </c>
      <c r="L1025" s="7" t="s">
        <v>419</v>
      </c>
      <c r="M1025" s="7" t="s">
        <v>459</v>
      </c>
      <c r="N1025" s="7" t="s">
        <v>436</v>
      </c>
      <c r="O1025" s="7" t="s">
        <v>404</v>
      </c>
      <c r="P1025" s="6">
        <v>8456</v>
      </c>
    </row>
    <row r="1026" spans="1:16" ht="15" thickBot="1" x14ac:dyDescent="0.35">
      <c r="A1026" s="6">
        <v>71.263800000000003</v>
      </c>
      <c r="B1026" s="19">
        <f>(A1026-G1026)/G1026</f>
        <v>-0.48259082856562019</v>
      </c>
      <c r="C1026" s="30" t="s">
        <v>331</v>
      </c>
      <c r="D1026" s="6">
        <v>1017564</v>
      </c>
      <c r="E1026" s="6">
        <v>1411</v>
      </c>
      <c r="F1026" s="7" t="s">
        <v>35</v>
      </c>
      <c r="G1026" s="6">
        <v>137.732</v>
      </c>
      <c r="I1026" s="7" t="s">
        <v>1721</v>
      </c>
      <c r="J1026" s="7" t="s">
        <v>456</v>
      </c>
      <c r="K1026" s="7" t="s">
        <v>457</v>
      </c>
      <c r="L1026" s="7" t="s">
        <v>1103</v>
      </c>
      <c r="M1026" s="7" t="s">
        <v>409</v>
      </c>
      <c r="N1026" s="7" t="s">
        <v>410</v>
      </c>
      <c r="O1026" s="7" t="s">
        <v>411</v>
      </c>
      <c r="P1026" s="6">
        <v>1928</v>
      </c>
    </row>
    <row r="1027" spans="1:16" ht="15" thickBot="1" x14ac:dyDescent="0.35">
      <c r="A1027" s="6">
        <v>71.263800000000003</v>
      </c>
      <c r="B1027" s="19">
        <f>(A1027-G1027)/G1027</f>
        <v>-0.51055082417582409</v>
      </c>
      <c r="C1027" s="30" t="s">
        <v>340</v>
      </c>
      <c r="D1027" s="6">
        <v>1012380</v>
      </c>
      <c r="E1027" s="6">
        <v>301</v>
      </c>
      <c r="F1027" s="7" t="s">
        <v>42</v>
      </c>
      <c r="G1027" s="6">
        <v>145.6</v>
      </c>
      <c r="I1027" s="7" t="s">
        <v>1722</v>
      </c>
      <c r="J1027" s="7" t="s">
        <v>438</v>
      </c>
      <c r="K1027" s="7" t="s">
        <v>423</v>
      </c>
      <c r="L1027" s="7" t="s">
        <v>439</v>
      </c>
      <c r="M1027" s="7" t="s">
        <v>402</v>
      </c>
      <c r="N1027" s="7" t="s">
        <v>403</v>
      </c>
      <c r="O1027" s="7" t="s">
        <v>404</v>
      </c>
      <c r="P1027" s="6">
        <v>1528</v>
      </c>
    </row>
    <row r="1028" spans="1:16" ht="15" thickBot="1" x14ac:dyDescent="0.35">
      <c r="A1028" s="6">
        <v>71.263800000000003</v>
      </c>
      <c r="B1028" s="19">
        <f>(A1028-G1028)/G1028</f>
        <v>-0.53736821604777973</v>
      </c>
      <c r="C1028" s="30" t="s">
        <v>301</v>
      </c>
      <c r="D1028" s="6">
        <v>1007748</v>
      </c>
      <c r="E1028" s="6">
        <v>1030</v>
      </c>
      <c r="F1028" s="7" t="s">
        <v>19</v>
      </c>
      <c r="G1028" s="6">
        <v>154.04</v>
      </c>
      <c r="I1028" s="7" t="s">
        <v>1723</v>
      </c>
      <c r="J1028" s="7" t="s">
        <v>422</v>
      </c>
      <c r="K1028" s="7" t="s">
        <v>442</v>
      </c>
      <c r="L1028" s="7" t="s">
        <v>508</v>
      </c>
      <c r="M1028" s="7" t="s">
        <v>440</v>
      </c>
      <c r="N1028" s="7" t="s">
        <v>426</v>
      </c>
      <c r="O1028" s="7" t="s">
        <v>417</v>
      </c>
      <c r="P1028" s="6">
        <v>8575</v>
      </c>
    </row>
    <row r="1029" spans="1:16" ht="15" thickBot="1" x14ac:dyDescent="0.35">
      <c r="A1029" s="6">
        <v>71.263800000000003</v>
      </c>
      <c r="B1029" s="19">
        <f>(A1029-G1029)/G1029</f>
        <v>-0.57601261304140883</v>
      </c>
      <c r="C1029" s="30" t="s">
        <v>106</v>
      </c>
      <c r="D1029" s="6">
        <v>1013697</v>
      </c>
      <c r="E1029" s="6">
        <v>729</v>
      </c>
      <c r="F1029" s="7" t="s">
        <v>23</v>
      </c>
      <c r="G1029" s="6">
        <v>168.08</v>
      </c>
      <c r="I1029" s="7" t="s">
        <v>1724</v>
      </c>
      <c r="J1029" s="7" t="s">
        <v>413</v>
      </c>
      <c r="K1029" s="7" t="s">
        <v>433</v>
      </c>
      <c r="L1029" s="7" t="s">
        <v>485</v>
      </c>
      <c r="M1029" s="7" t="s">
        <v>425</v>
      </c>
      <c r="N1029" s="7" t="s">
        <v>426</v>
      </c>
      <c r="O1029" s="7" t="s">
        <v>404</v>
      </c>
      <c r="P1029" s="6">
        <v>7583</v>
      </c>
    </row>
    <row r="1030" spans="1:16" ht="15" thickBot="1" x14ac:dyDescent="0.35">
      <c r="A1030" s="6">
        <v>72.462000000000003</v>
      </c>
      <c r="B1030" s="19">
        <f>(A1030-G1030)/G1030</f>
        <v>-0.65174822755025152</v>
      </c>
      <c r="C1030" s="30" t="s">
        <v>125</v>
      </c>
      <c r="D1030" s="6">
        <v>1003834</v>
      </c>
      <c r="E1030" s="6">
        <v>2750</v>
      </c>
      <c r="F1030" s="7" t="s">
        <v>27</v>
      </c>
      <c r="G1030" s="6">
        <v>208.0736</v>
      </c>
      <c r="I1030" s="7" t="s">
        <v>1725</v>
      </c>
      <c r="J1030" s="7" t="s">
        <v>432</v>
      </c>
      <c r="K1030" s="7" t="s">
        <v>414</v>
      </c>
      <c r="L1030" s="7" t="s">
        <v>1726</v>
      </c>
      <c r="M1030" s="7" t="s">
        <v>444</v>
      </c>
      <c r="N1030" s="7" t="s">
        <v>410</v>
      </c>
      <c r="O1030" s="7" t="s">
        <v>404</v>
      </c>
      <c r="P1030" s="6">
        <v>5204</v>
      </c>
    </row>
    <row r="1031" spans="1:16" ht="15" thickBot="1" x14ac:dyDescent="0.35">
      <c r="A1031" s="6">
        <v>72.608400000000003</v>
      </c>
      <c r="B1031" s="19">
        <f>(A1031-G1031)/G1031</f>
        <v>0.69915754001684927</v>
      </c>
      <c r="C1031" s="30" t="s">
        <v>286</v>
      </c>
      <c r="D1031" s="6">
        <v>1006351</v>
      </c>
      <c r="E1031" s="6">
        <v>636</v>
      </c>
      <c r="F1031" s="7" t="s">
        <v>25</v>
      </c>
      <c r="G1031" s="6">
        <v>42.731999999999999</v>
      </c>
      <c r="I1031" s="7" t="s">
        <v>1727</v>
      </c>
      <c r="J1031" s="7" t="s">
        <v>496</v>
      </c>
      <c r="K1031" s="7" t="s">
        <v>407</v>
      </c>
      <c r="L1031" s="7" t="s">
        <v>1728</v>
      </c>
      <c r="M1031" s="7" t="s">
        <v>447</v>
      </c>
      <c r="N1031" s="7" t="s">
        <v>410</v>
      </c>
      <c r="O1031" s="7" t="s">
        <v>404</v>
      </c>
      <c r="P1031" s="6">
        <v>1491</v>
      </c>
    </row>
    <row r="1032" spans="1:16" ht="15" thickBot="1" x14ac:dyDescent="0.35">
      <c r="A1032" s="6">
        <v>72.608400000000003</v>
      </c>
      <c r="B1032" s="19">
        <f>(A1032-G1032)/G1032</f>
        <v>-2.2082749703695743E-2</v>
      </c>
      <c r="C1032" s="30" t="s">
        <v>353</v>
      </c>
      <c r="D1032" s="6">
        <v>1015804</v>
      </c>
      <c r="E1032" s="6">
        <v>2517</v>
      </c>
      <c r="F1032" s="7" t="s">
        <v>27</v>
      </c>
      <c r="G1032" s="6">
        <v>74.248000000000005</v>
      </c>
      <c r="I1032" s="7" t="s">
        <v>1729</v>
      </c>
      <c r="J1032" s="7" t="s">
        <v>489</v>
      </c>
      <c r="K1032" s="7" t="s">
        <v>414</v>
      </c>
      <c r="L1032" s="7" t="s">
        <v>906</v>
      </c>
      <c r="M1032" s="7" t="s">
        <v>416</v>
      </c>
      <c r="N1032" s="7" t="s">
        <v>403</v>
      </c>
      <c r="O1032" s="7" t="s">
        <v>411</v>
      </c>
      <c r="P1032" s="6">
        <v>8227</v>
      </c>
    </row>
    <row r="1033" spans="1:16" ht="15" thickBot="1" x14ac:dyDescent="0.35">
      <c r="A1033" s="6">
        <v>72.608400000000003</v>
      </c>
      <c r="B1033" s="19">
        <f>(A1033-G1033)/G1033</f>
        <v>-0.1574014761175323</v>
      </c>
      <c r="C1033" s="30" t="s">
        <v>180</v>
      </c>
      <c r="D1033" s="6">
        <v>1007684</v>
      </c>
      <c r="E1033" s="6">
        <v>2352</v>
      </c>
      <c r="F1033" s="7" t="s">
        <v>23</v>
      </c>
      <c r="G1033" s="6">
        <v>86.171999999999997</v>
      </c>
      <c r="I1033" s="7" t="s">
        <v>1730</v>
      </c>
      <c r="J1033" s="7" t="s">
        <v>422</v>
      </c>
      <c r="K1033" s="7" t="s">
        <v>414</v>
      </c>
      <c r="L1033" s="7" t="s">
        <v>865</v>
      </c>
      <c r="M1033" s="7" t="s">
        <v>416</v>
      </c>
      <c r="N1033" s="7" t="s">
        <v>403</v>
      </c>
      <c r="O1033" s="7" t="s">
        <v>404</v>
      </c>
      <c r="P1033" s="6">
        <v>5850</v>
      </c>
    </row>
    <row r="1034" spans="1:16" ht="15" thickBot="1" x14ac:dyDescent="0.35">
      <c r="A1034" s="6">
        <v>72.608400000000003</v>
      </c>
      <c r="B1034" s="19">
        <f>(A1034-G1034)/G1034</f>
        <v>-0.33442965570344291</v>
      </c>
      <c r="C1034" s="30" t="s">
        <v>77</v>
      </c>
      <c r="D1034" s="6">
        <v>1014078</v>
      </c>
      <c r="E1034" s="6">
        <v>1375</v>
      </c>
      <c r="F1034" s="7" t="s">
        <v>42</v>
      </c>
      <c r="G1034" s="6">
        <v>109.092</v>
      </c>
      <c r="I1034" s="7" t="s">
        <v>1731</v>
      </c>
      <c r="J1034" s="7" t="s">
        <v>432</v>
      </c>
      <c r="K1034" s="7" t="s">
        <v>433</v>
      </c>
      <c r="L1034" s="7" t="s">
        <v>899</v>
      </c>
      <c r="M1034" s="7" t="s">
        <v>440</v>
      </c>
      <c r="N1034" s="7" t="s">
        <v>426</v>
      </c>
      <c r="O1034" s="7" t="s">
        <v>411</v>
      </c>
      <c r="P1034" s="6">
        <v>1109</v>
      </c>
    </row>
    <row r="1035" spans="1:16" ht="15" thickBot="1" x14ac:dyDescent="0.35">
      <c r="A1035" s="6">
        <v>72.608400000000003</v>
      </c>
      <c r="B1035" s="19">
        <f>(A1035-G1035)/G1035</f>
        <v>-0.33442965570344291</v>
      </c>
      <c r="C1035" s="30" t="s">
        <v>91</v>
      </c>
      <c r="D1035" s="6">
        <v>1014653</v>
      </c>
      <c r="E1035" s="6">
        <v>1715</v>
      </c>
      <c r="F1035" s="7" t="s">
        <v>25</v>
      </c>
      <c r="G1035" s="6">
        <v>109.092</v>
      </c>
      <c r="I1035" s="7" t="s">
        <v>1732</v>
      </c>
      <c r="J1035" s="7" t="s">
        <v>456</v>
      </c>
      <c r="K1035" s="7" t="s">
        <v>407</v>
      </c>
      <c r="L1035" s="7" t="s">
        <v>700</v>
      </c>
      <c r="M1035" s="7" t="s">
        <v>420</v>
      </c>
      <c r="N1035" s="7" t="s">
        <v>403</v>
      </c>
      <c r="O1035" s="7" t="s">
        <v>417</v>
      </c>
      <c r="P1035" s="6">
        <v>6523</v>
      </c>
    </row>
    <row r="1036" spans="1:16" ht="15" thickBot="1" x14ac:dyDescent="0.35">
      <c r="A1036" s="6">
        <v>72.608400000000003</v>
      </c>
      <c r="B1036" s="19">
        <f>(A1036-G1036)/G1036</f>
        <v>-0.44814702216277019</v>
      </c>
      <c r="C1036" s="30" t="s">
        <v>98</v>
      </c>
      <c r="D1036" s="6">
        <v>1013564</v>
      </c>
      <c r="E1036" s="6">
        <v>607</v>
      </c>
      <c r="F1036" s="7" t="s">
        <v>23</v>
      </c>
      <c r="G1036" s="6">
        <v>131.572</v>
      </c>
      <c r="I1036" s="7" t="s">
        <v>1733</v>
      </c>
      <c r="J1036" s="7" t="s">
        <v>413</v>
      </c>
      <c r="K1036" s="7" t="s">
        <v>442</v>
      </c>
      <c r="L1036" s="7" t="s">
        <v>955</v>
      </c>
      <c r="M1036" s="7" t="s">
        <v>409</v>
      </c>
      <c r="N1036" s="7" t="s">
        <v>410</v>
      </c>
      <c r="O1036" s="7" t="s">
        <v>404</v>
      </c>
      <c r="P1036" s="6">
        <v>1486</v>
      </c>
    </row>
    <row r="1037" spans="1:16" ht="15" thickBot="1" x14ac:dyDescent="0.35">
      <c r="A1037" s="6">
        <v>72.608400000000003</v>
      </c>
      <c r="B1037" s="19">
        <f>(A1037-G1037)/G1037</f>
        <v>-0.47075339669951599</v>
      </c>
      <c r="C1037" s="30" t="s">
        <v>358</v>
      </c>
      <c r="D1037" s="6">
        <v>1015355</v>
      </c>
      <c r="E1037" s="6">
        <v>1928</v>
      </c>
      <c r="F1037" s="7" t="s">
        <v>19</v>
      </c>
      <c r="G1037" s="6">
        <v>137.19200000000001</v>
      </c>
      <c r="I1037" s="7" t="s">
        <v>1734</v>
      </c>
      <c r="J1037" s="7" t="s">
        <v>456</v>
      </c>
      <c r="K1037" s="7" t="s">
        <v>433</v>
      </c>
      <c r="L1037" s="7" t="s">
        <v>1042</v>
      </c>
      <c r="M1037" s="7" t="s">
        <v>465</v>
      </c>
      <c r="N1037" s="7" t="s">
        <v>436</v>
      </c>
      <c r="O1037" s="7" t="s">
        <v>404</v>
      </c>
      <c r="P1037" s="6">
        <v>9140</v>
      </c>
    </row>
    <row r="1038" spans="1:16" ht="15" thickBot="1" x14ac:dyDescent="0.35">
      <c r="A1038" s="6">
        <v>72.608400000000003</v>
      </c>
      <c r="B1038" s="19">
        <f>(A1038-G1038)/G1038</f>
        <v>-0.55466990505630387</v>
      </c>
      <c r="C1038" s="30" t="s">
        <v>44</v>
      </c>
      <c r="D1038" s="6">
        <v>1013544</v>
      </c>
      <c r="E1038" s="6">
        <v>1837</v>
      </c>
      <c r="F1038" s="7" t="s">
        <v>35</v>
      </c>
      <c r="G1038" s="6">
        <v>163.04400000000001</v>
      </c>
      <c r="I1038" s="7" t="s">
        <v>1735</v>
      </c>
      <c r="J1038" s="7" t="s">
        <v>413</v>
      </c>
      <c r="K1038" s="7" t="s">
        <v>457</v>
      </c>
      <c r="L1038" s="7" t="s">
        <v>672</v>
      </c>
      <c r="M1038" s="7" t="s">
        <v>402</v>
      </c>
      <c r="N1038" s="7" t="s">
        <v>403</v>
      </c>
      <c r="O1038" s="7" t="s">
        <v>417</v>
      </c>
      <c r="P1038" s="6">
        <v>4722</v>
      </c>
    </row>
    <row r="1039" spans="1:16" ht="15" thickBot="1" x14ac:dyDescent="0.35">
      <c r="A1039" s="6">
        <v>72.608400000000003</v>
      </c>
      <c r="B1039" s="19">
        <f>(A1039-G1039)/G1039</f>
        <v>-0.60624511930585678</v>
      </c>
      <c r="C1039" s="30" t="s">
        <v>228</v>
      </c>
      <c r="D1039" s="6">
        <v>1012698</v>
      </c>
      <c r="E1039" s="6">
        <v>96</v>
      </c>
      <c r="F1039" s="7" t="s">
        <v>25</v>
      </c>
      <c r="G1039" s="6">
        <v>184.4</v>
      </c>
      <c r="I1039" s="7" t="s">
        <v>1736</v>
      </c>
      <c r="J1039" s="7" t="s">
        <v>413</v>
      </c>
      <c r="K1039" s="7" t="s">
        <v>423</v>
      </c>
      <c r="L1039" s="7" t="s">
        <v>683</v>
      </c>
      <c r="M1039" s="7" t="s">
        <v>459</v>
      </c>
      <c r="N1039" s="7" t="s">
        <v>436</v>
      </c>
      <c r="O1039" s="7" t="s">
        <v>411</v>
      </c>
      <c r="P1039" s="6">
        <v>5084</v>
      </c>
    </row>
    <row r="1040" spans="1:16" ht="15" thickBot="1" x14ac:dyDescent="0.35">
      <c r="A1040" s="6">
        <v>72.608400000000003</v>
      </c>
      <c r="B1040" s="19">
        <f>(A1040-G1040)/G1040</f>
        <v>-0.61789074834227975</v>
      </c>
      <c r="C1040" s="30" t="s">
        <v>18</v>
      </c>
      <c r="D1040" s="6">
        <v>1012795</v>
      </c>
      <c r="E1040" s="6">
        <v>1351</v>
      </c>
      <c r="F1040" s="7" t="s">
        <v>19</v>
      </c>
      <c r="G1040" s="6">
        <v>190.02</v>
      </c>
      <c r="I1040" s="7" t="s">
        <v>1737</v>
      </c>
      <c r="J1040" s="7" t="s">
        <v>428</v>
      </c>
      <c r="K1040" s="7" t="s">
        <v>461</v>
      </c>
      <c r="L1040" s="7" t="s">
        <v>553</v>
      </c>
      <c r="M1040" s="7" t="s">
        <v>435</v>
      </c>
      <c r="N1040" s="7" t="s">
        <v>436</v>
      </c>
      <c r="O1040" s="7" t="s">
        <v>404</v>
      </c>
      <c r="P1040" s="6">
        <v>4966</v>
      </c>
    </row>
    <row r="1041" spans="1:16" ht="15" thickBot="1" x14ac:dyDescent="0.35">
      <c r="A1041" s="6">
        <v>72.608400000000003</v>
      </c>
      <c r="B1041" s="19">
        <f>(A1041-G1041)/G1041</f>
        <v>-0.62013769723349932</v>
      </c>
      <c r="C1041" s="30" t="s">
        <v>226</v>
      </c>
      <c r="D1041" s="6">
        <v>1013590</v>
      </c>
      <c r="E1041" s="6">
        <v>1655</v>
      </c>
      <c r="F1041" s="7" t="s">
        <v>21</v>
      </c>
      <c r="G1041" s="6">
        <v>191.14400000000001</v>
      </c>
      <c r="I1041" s="7" t="s">
        <v>1738</v>
      </c>
      <c r="J1041" s="7" t="s">
        <v>432</v>
      </c>
      <c r="K1041" s="7" t="s">
        <v>542</v>
      </c>
      <c r="L1041" s="7" t="s">
        <v>738</v>
      </c>
      <c r="M1041" s="7" t="s">
        <v>440</v>
      </c>
      <c r="N1041" s="7" t="s">
        <v>426</v>
      </c>
      <c r="O1041" s="7" t="s">
        <v>411</v>
      </c>
      <c r="P1041" s="6">
        <v>1958</v>
      </c>
    </row>
    <row r="1042" spans="1:16" ht="15" thickBot="1" x14ac:dyDescent="0.35">
      <c r="A1042" s="6">
        <v>72.608400000000003</v>
      </c>
      <c r="B1042" s="19">
        <f>(A1042-G1042)/G1042</f>
        <v>-0.62013769723349932</v>
      </c>
      <c r="C1042" s="30" t="s">
        <v>178</v>
      </c>
      <c r="D1042" s="6">
        <v>1016821</v>
      </c>
      <c r="E1042" s="6">
        <v>1109</v>
      </c>
      <c r="F1042" s="7" t="s">
        <v>35</v>
      </c>
      <c r="G1042" s="6">
        <v>191.14400000000001</v>
      </c>
      <c r="I1042" s="7" t="s">
        <v>1739</v>
      </c>
      <c r="J1042" s="7" t="s">
        <v>399</v>
      </c>
      <c r="K1042" s="7" t="s">
        <v>457</v>
      </c>
      <c r="L1042" s="7" t="s">
        <v>515</v>
      </c>
      <c r="M1042" s="7" t="s">
        <v>459</v>
      </c>
      <c r="N1042" s="7" t="s">
        <v>436</v>
      </c>
      <c r="O1042" s="7" t="s">
        <v>417</v>
      </c>
      <c r="P1042" s="6">
        <v>1787</v>
      </c>
    </row>
    <row r="1043" spans="1:16" ht="15" thickBot="1" x14ac:dyDescent="0.35">
      <c r="A1043" s="6">
        <v>72.608400000000003</v>
      </c>
      <c r="B1043" s="19">
        <f>(A1043-G1043)/G1043</f>
        <v>3.9909540830354691</v>
      </c>
      <c r="C1043" s="30" t="s">
        <v>81</v>
      </c>
      <c r="D1043" s="6">
        <v>1015518</v>
      </c>
      <c r="E1043" s="6">
        <v>2644</v>
      </c>
      <c r="F1043" s="7" t="s">
        <v>21</v>
      </c>
      <c r="G1043" s="6">
        <v>14.548</v>
      </c>
      <c r="I1043" s="7" t="s">
        <v>1740</v>
      </c>
      <c r="J1043" s="7" t="s">
        <v>489</v>
      </c>
      <c r="K1043" s="7" t="s">
        <v>457</v>
      </c>
      <c r="L1043" s="7" t="s">
        <v>1741</v>
      </c>
      <c r="M1043" s="7" t="s">
        <v>402</v>
      </c>
      <c r="N1043" s="7" t="s">
        <v>403</v>
      </c>
      <c r="O1043" s="7" t="s">
        <v>417</v>
      </c>
      <c r="P1043" s="6">
        <v>4683</v>
      </c>
    </row>
    <row r="1044" spans="1:16" ht="15" thickBot="1" x14ac:dyDescent="0.35">
      <c r="A1044" s="6">
        <v>72.608400000000003</v>
      </c>
      <c r="B1044" s="19">
        <f>(A1044-G1044)/G1044</f>
        <v>3.2902623493264005</v>
      </c>
      <c r="C1044" s="30" t="s">
        <v>350</v>
      </c>
      <c r="D1044" s="6">
        <v>1015136</v>
      </c>
      <c r="E1044" s="6">
        <v>1347</v>
      </c>
      <c r="F1044" s="7" t="s">
        <v>42</v>
      </c>
      <c r="G1044" s="6">
        <v>16.923999999999999</v>
      </c>
      <c r="I1044" s="7" t="s">
        <v>1742</v>
      </c>
      <c r="J1044" s="7" t="s">
        <v>489</v>
      </c>
      <c r="K1044" s="7" t="s">
        <v>433</v>
      </c>
      <c r="L1044" s="7" t="s">
        <v>764</v>
      </c>
      <c r="M1044" s="7" t="s">
        <v>459</v>
      </c>
      <c r="N1044" s="7" t="s">
        <v>436</v>
      </c>
      <c r="O1044" s="7" t="s">
        <v>404</v>
      </c>
      <c r="P1044" s="6">
        <v>3302</v>
      </c>
    </row>
    <row r="1045" spans="1:16" ht="15" thickBot="1" x14ac:dyDescent="0.35">
      <c r="A1045" s="6">
        <v>72.608400000000003</v>
      </c>
      <c r="B1045" s="19">
        <f>(A1045-G1045)/G1045</f>
        <v>2.0677877302687175</v>
      </c>
      <c r="C1045" s="30" t="s">
        <v>279</v>
      </c>
      <c r="D1045" s="6">
        <v>1011506</v>
      </c>
      <c r="E1045" s="6">
        <v>462</v>
      </c>
      <c r="F1045" s="7" t="s">
        <v>17</v>
      </c>
      <c r="G1045" s="6">
        <v>23.667999999999999</v>
      </c>
      <c r="I1045" s="7" t="s">
        <v>1743</v>
      </c>
      <c r="J1045" s="7" t="s">
        <v>406</v>
      </c>
      <c r="K1045" s="7" t="s">
        <v>429</v>
      </c>
      <c r="L1045" s="7" t="s">
        <v>852</v>
      </c>
      <c r="M1045" s="7" t="s">
        <v>402</v>
      </c>
      <c r="N1045" s="7" t="s">
        <v>403</v>
      </c>
      <c r="O1045" s="7" t="s">
        <v>411</v>
      </c>
      <c r="P1045" s="6">
        <v>5892</v>
      </c>
    </row>
    <row r="1046" spans="1:16" ht="15" thickBot="1" x14ac:dyDescent="0.35">
      <c r="A1046" s="6">
        <v>72.608400000000003</v>
      </c>
      <c r="B1046" s="19">
        <f>(A1046-G1046)/G1046</f>
        <v>1.5898273648166643</v>
      </c>
      <c r="C1046" s="30" t="s">
        <v>111</v>
      </c>
      <c r="D1046" s="6">
        <v>1016101</v>
      </c>
      <c r="E1046" s="6">
        <v>2567</v>
      </c>
      <c r="F1046" s="7" t="s">
        <v>21</v>
      </c>
      <c r="G1046" s="6">
        <v>28.036000000000001</v>
      </c>
      <c r="I1046" s="7" t="s">
        <v>1744</v>
      </c>
      <c r="J1046" s="7" t="s">
        <v>432</v>
      </c>
      <c r="K1046" s="7" t="s">
        <v>414</v>
      </c>
      <c r="L1046" s="7" t="s">
        <v>492</v>
      </c>
      <c r="M1046" s="7" t="s">
        <v>440</v>
      </c>
      <c r="N1046" s="7" t="s">
        <v>426</v>
      </c>
      <c r="O1046" s="7" t="s">
        <v>417</v>
      </c>
      <c r="P1046" s="6">
        <v>4103</v>
      </c>
    </row>
    <row r="1047" spans="1:16" ht="15" thickBot="1" x14ac:dyDescent="0.35">
      <c r="A1047" s="6">
        <v>72.608400000000003</v>
      </c>
      <c r="B1047" s="19">
        <f>(A1047-G1047)/G1047</f>
        <v>1.3975828820499276</v>
      </c>
      <c r="C1047" s="30" t="s">
        <v>206</v>
      </c>
      <c r="D1047" s="6">
        <v>1015375</v>
      </c>
      <c r="E1047" s="6">
        <v>519</v>
      </c>
      <c r="F1047" s="7" t="s">
        <v>25</v>
      </c>
      <c r="G1047" s="6">
        <v>30.283999999999999</v>
      </c>
      <c r="I1047" s="7" t="s">
        <v>1745</v>
      </c>
      <c r="J1047" s="7" t="s">
        <v>422</v>
      </c>
      <c r="K1047" s="7" t="s">
        <v>433</v>
      </c>
      <c r="L1047" s="7" t="s">
        <v>735</v>
      </c>
      <c r="M1047" s="7" t="s">
        <v>402</v>
      </c>
      <c r="N1047" s="7" t="s">
        <v>403</v>
      </c>
      <c r="O1047" s="7" t="s">
        <v>404</v>
      </c>
      <c r="P1047" s="6">
        <v>6190</v>
      </c>
    </row>
    <row r="1048" spans="1:16" ht="15" thickBot="1" x14ac:dyDescent="0.35">
      <c r="A1048" s="6">
        <v>72.608400000000003</v>
      </c>
      <c r="B1048" s="19">
        <f>(A1048-G1048)/G1048</f>
        <v>1.3023972602739726</v>
      </c>
      <c r="C1048" s="30" t="s">
        <v>326</v>
      </c>
      <c r="D1048" s="6">
        <v>1017581</v>
      </c>
      <c r="E1048" s="6">
        <v>2229</v>
      </c>
      <c r="F1048" s="7" t="s">
        <v>19</v>
      </c>
      <c r="G1048" s="6">
        <v>31.536000000000001</v>
      </c>
      <c r="I1048" s="7" t="s">
        <v>1746</v>
      </c>
      <c r="J1048" s="7" t="s">
        <v>432</v>
      </c>
      <c r="K1048" s="7" t="s">
        <v>407</v>
      </c>
      <c r="L1048" s="7" t="s">
        <v>1231</v>
      </c>
      <c r="M1048" s="7" t="s">
        <v>416</v>
      </c>
      <c r="N1048" s="7" t="s">
        <v>403</v>
      </c>
      <c r="O1048" s="7" t="s">
        <v>404</v>
      </c>
      <c r="P1048" s="6">
        <v>8706</v>
      </c>
    </row>
    <row r="1049" spans="1:16" ht="15" thickBot="1" x14ac:dyDescent="0.35">
      <c r="A1049" s="6">
        <v>72.608400000000003</v>
      </c>
      <c r="B1049" s="19">
        <f>(A1049-G1049)/G1049</f>
        <v>0.9609052608836558</v>
      </c>
      <c r="C1049" s="30" t="s">
        <v>248</v>
      </c>
      <c r="D1049" s="6">
        <v>1011530</v>
      </c>
      <c r="E1049" s="6">
        <v>2206</v>
      </c>
      <c r="F1049" s="7" t="s">
        <v>42</v>
      </c>
      <c r="G1049" s="6">
        <v>37.027999999999999</v>
      </c>
      <c r="I1049" s="7" t="s">
        <v>1747</v>
      </c>
      <c r="J1049" s="7" t="s">
        <v>489</v>
      </c>
      <c r="K1049" s="7" t="s">
        <v>407</v>
      </c>
      <c r="L1049" s="7" t="s">
        <v>632</v>
      </c>
      <c r="M1049" s="7" t="s">
        <v>425</v>
      </c>
      <c r="N1049" s="7" t="s">
        <v>426</v>
      </c>
      <c r="O1049" s="7" t="s">
        <v>417</v>
      </c>
      <c r="P1049" s="6">
        <v>6711</v>
      </c>
    </row>
    <row r="1050" spans="1:16" ht="15" thickBot="1" x14ac:dyDescent="0.35">
      <c r="A1050" s="6">
        <v>72.608400000000003</v>
      </c>
      <c r="B1050" s="19">
        <f>(A1050-G1050)/G1050</f>
        <v>0.65394988610478377</v>
      </c>
      <c r="C1050" s="30" t="s">
        <v>366</v>
      </c>
      <c r="D1050" s="6">
        <v>1010668</v>
      </c>
      <c r="E1050" s="6">
        <v>906</v>
      </c>
      <c r="F1050" s="7" t="s">
        <v>31</v>
      </c>
      <c r="G1050" s="6">
        <v>43.9</v>
      </c>
      <c r="I1050" s="7" t="s">
        <v>1748</v>
      </c>
      <c r="J1050" s="7" t="s">
        <v>406</v>
      </c>
      <c r="K1050" s="7" t="s">
        <v>461</v>
      </c>
      <c r="L1050" s="7" t="s">
        <v>487</v>
      </c>
      <c r="M1050" s="7" t="s">
        <v>444</v>
      </c>
      <c r="N1050" s="7" t="s">
        <v>410</v>
      </c>
      <c r="O1050" s="7" t="s">
        <v>417</v>
      </c>
      <c r="P1050" s="6">
        <v>6548</v>
      </c>
    </row>
    <row r="1051" spans="1:16" ht="15" thickBot="1" x14ac:dyDescent="0.35">
      <c r="A1051" s="6">
        <v>72.608400000000003</v>
      </c>
      <c r="B1051" s="19">
        <f>(A1051-G1051)/G1051</f>
        <v>0.17329842931937178</v>
      </c>
      <c r="C1051" s="30" t="s">
        <v>351</v>
      </c>
      <c r="D1051" s="6">
        <v>1019789</v>
      </c>
      <c r="E1051" s="6">
        <v>755</v>
      </c>
      <c r="F1051" s="7" t="s">
        <v>23</v>
      </c>
      <c r="G1051" s="6">
        <v>61.884</v>
      </c>
      <c r="I1051" s="7" t="s">
        <v>1749</v>
      </c>
      <c r="J1051" s="7" t="s">
        <v>428</v>
      </c>
      <c r="K1051" s="7" t="s">
        <v>433</v>
      </c>
      <c r="L1051" s="7" t="s">
        <v>519</v>
      </c>
      <c r="M1051" s="7" t="s">
        <v>416</v>
      </c>
      <c r="N1051" s="7" t="s">
        <v>403</v>
      </c>
      <c r="O1051" s="7" t="s">
        <v>411</v>
      </c>
      <c r="P1051" s="6">
        <v>9651</v>
      </c>
    </row>
    <row r="1052" spans="1:16" ht="15" thickBot="1" x14ac:dyDescent="0.35">
      <c r="A1052" s="6">
        <v>72.608400000000003</v>
      </c>
      <c r="B1052" s="19">
        <f>(A1052-G1052)/G1052</f>
        <v>0.15236795327577451</v>
      </c>
      <c r="C1052" s="30" t="s">
        <v>252</v>
      </c>
      <c r="D1052" s="6">
        <v>1011081</v>
      </c>
      <c r="E1052" s="6">
        <v>2572</v>
      </c>
      <c r="F1052" s="7" t="s">
        <v>25</v>
      </c>
      <c r="G1052" s="6">
        <v>63.008000000000003</v>
      </c>
      <c r="I1052" s="7" t="s">
        <v>1750</v>
      </c>
      <c r="J1052" s="7" t="s">
        <v>456</v>
      </c>
      <c r="K1052" s="7" t="s">
        <v>407</v>
      </c>
      <c r="L1052" s="7" t="s">
        <v>700</v>
      </c>
      <c r="M1052" s="7" t="s">
        <v>420</v>
      </c>
      <c r="N1052" s="7" t="s">
        <v>403</v>
      </c>
      <c r="O1052" s="7" t="s">
        <v>404</v>
      </c>
      <c r="P1052" s="6">
        <v>1290</v>
      </c>
    </row>
    <row r="1053" spans="1:16" ht="15" thickBot="1" x14ac:dyDescent="0.35">
      <c r="A1053" s="6">
        <v>72.608400000000003</v>
      </c>
      <c r="B1053" s="19">
        <f>(A1053-G1053)/G1053</f>
        <v>5.8801913205786427E-2</v>
      </c>
      <c r="C1053" s="30" t="s">
        <v>312</v>
      </c>
      <c r="D1053" s="6">
        <v>1008655</v>
      </c>
      <c r="E1053" s="6">
        <v>1594</v>
      </c>
      <c r="F1053" s="7" t="s">
        <v>23</v>
      </c>
      <c r="G1053" s="6">
        <v>68.575999999999993</v>
      </c>
      <c r="I1053" s="7" t="s">
        <v>1751</v>
      </c>
      <c r="J1053" s="7" t="s">
        <v>406</v>
      </c>
      <c r="K1053" s="7" t="s">
        <v>461</v>
      </c>
      <c r="L1053" s="7" t="s">
        <v>487</v>
      </c>
      <c r="M1053" s="7" t="s">
        <v>402</v>
      </c>
      <c r="N1053" s="7" t="s">
        <v>403</v>
      </c>
      <c r="O1053" s="7" t="s">
        <v>404</v>
      </c>
      <c r="P1053" s="6">
        <v>6584</v>
      </c>
    </row>
    <row r="1054" spans="1:16" ht="15" thickBot="1" x14ac:dyDescent="0.35">
      <c r="A1054" s="6">
        <v>72.608400000000003</v>
      </c>
      <c r="B1054" s="19">
        <f>(A1054-G1054)/G1054</f>
        <v>-0.57107514177693763</v>
      </c>
      <c r="C1054" s="30" t="s">
        <v>48</v>
      </c>
      <c r="D1054" s="6">
        <v>1007498</v>
      </c>
      <c r="E1054" s="6">
        <v>857</v>
      </c>
      <c r="F1054" s="7" t="s">
        <v>31</v>
      </c>
      <c r="G1054" s="6">
        <v>169.28</v>
      </c>
      <c r="I1054" s="7" t="s">
        <v>1752</v>
      </c>
      <c r="J1054" s="7" t="s">
        <v>422</v>
      </c>
      <c r="K1054" s="7" t="s">
        <v>461</v>
      </c>
      <c r="L1054" s="7" t="s">
        <v>517</v>
      </c>
      <c r="M1054" s="7" t="s">
        <v>416</v>
      </c>
      <c r="N1054" s="7" t="s">
        <v>403</v>
      </c>
      <c r="O1054" s="7" t="s">
        <v>411</v>
      </c>
      <c r="P1054" s="6">
        <v>1338</v>
      </c>
    </row>
    <row r="1055" spans="1:16" ht="15" thickBot="1" x14ac:dyDescent="0.35">
      <c r="A1055" s="6">
        <v>72.608400000000003</v>
      </c>
      <c r="B1055" s="19">
        <f>(A1055-G1055)/G1055</f>
        <v>-0.5981559373062959</v>
      </c>
      <c r="C1055" s="30" t="s">
        <v>128</v>
      </c>
      <c r="D1055" s="6">
        <v>1007717</v>
      </c>
      <c r="E1055" s="6">
        <v>1373</v>
      </c>
      <c r="F1055" s="7" t="s">
        <v>23</v>
      </c>
      <c r="G1055" s="6">
        <v>180.68799999999999</v>
      </c>
      <c r="I1055" s="7" t="s">
        <v>1753</v>
      </c>
      <c r="J1055" s="7" t="s">
        <v>489</v>
      </c>
      <c r="K1055" s="7" t="s">
        <v>457</v>
      </c>
      <c r="L1055" s="7" t="s">
        <v>1279</v>
      </c>
      <c r="M1055" s="7" t="s">
        <v>435</v>
      </c>
      <c r="N1055" s="7" t="s">
        <v>436</v>
      </c>
      <c r="O1055" s="7" t="s">
        <v>404</v>
      </c>
      <c r="P1055" s="6">
        <v>5403</v>
      </c>
    </row>
    <row r="1056" spans="1:16" ht="15" thickBot="1" x14ac:dyDescent="0.35">
      <c r="A1056" s="6">
        <v>73.146240000000006</v>
      </c>
      <c r="B1056" s="19">
        <f>(A1056-G1056)/G1056</f>
        <v>0.98013643746616164</v>
      </c>
      <c r="C1056" s="30" t="s">
        <v>320</v>
      </c>
      <c r="D1056" s="6">
        <v>1017064</v>
      </c>
      <c r="E1056" s="6">
        <v>2580</v>
      </c>
      <c r="F1056" s="7" t="s">
        <v>87</v>
      </c>
      <c r="G1056" s="6">
        <v>36.94</v>
      </c>
      <c r="I1056" s="7" t="s">
        <v>1754</v>
      </c>
      <c r="J1056" s="7" t="s">
        <v>422</v>
      </c>
      <c r="K1056" s="7" t="s">
        <v>400</v>
      </c>
      <c r="L1056" s="7" t="s">
        <v>1257</v>
      </c>
      <c r="M1056" s="7" t="s">
        <v>416</v>
      </c>
      <c r="N1056" s="7" t="s">
        <v>403</v>
      </c>
      <c r="O1056" s="7" t="s">
        <v>417</v>
      </c>
      <c r="P1056" s="6">
        <v>6318</v>
      </c>
    </row>
    <row r="1057" spans="1:16" ht="15" thickBot="1" x14ac:dyDescent="0.35">
      <c r="A1057" s="6">
        <v>73.146240000000006</v>
      </c>
      <c r="B1057" s="19">
        <f>(A1057-G1057)/G1057</f>
        <v>0.73909272467902998</v>
      </c>
      <c r="C1057" s="30" t="s">
        <v>83</v>
      </c>
      <c r="D1057" s="6">
        <v>1007516</v>
      </c>
      <c r="E1057" s="6">
        <v>2701</v>
      </c>
      <c r="F1057" s="7" t="s">
        <v>87</v>
      </c>
      <c r="G1057" s="6">
        <v>42.06</v>
      </c>
      <c r="I1057" s="7" t="s">
        <v>1755</v>
      </c>
      <c r="J1057" s="7" t="s">
        <v>399</v>
      </c>
      <c r="K1057" s="7" t="s">
        <v>414</v>
      </c>
      <c r="L1057" s="7" t="s">
        <v>513</v>
      </c>
      <c r="M1057" s="7" t="s">
        <v>440</v>
      </c>
      <c r="N1057" s="7" t="s">
        <v>426</v>
      </c>
      <c r="O1057" s="7" t="s">
        <v>411</v>
      </c>
      <c r="P1057" s="6">
        <v>6887</v>
      </c>
    </row>
    <row r="1058" spans="1:16" ht="15" thickBot="1" x14ac:dyDescent="0.35">
      <c r="A1058" s="6">
        <v>73.146240000000006</v>
      </c>
      <c r="B1058" s="19">
        <f>(A1058-G1058)/G1058</f>
        <v>1.8976930792377129E-2</v>
      </c>
      <c r="C1058" s="30" t="s">
        <v>331</v>
      </c>
      <c r="D1058" s="6">
        <v>1014302</v>
      </c>
      <c r="E1058" s="6">
        <v>115</v>
      </c>
      <c r="F1058" s="7" t="s">
        <v>87</v>
      </c>
      <c r="G1058" s="6">
        <v>71.784000000000006</v>
      </c>
      <c r="I1058" s="7" t="s">
        <v>1756</v>
      </c>
      <c r="J1058" s="7" t="s">
        <v>428</v>
      </c>
      <c r="K1058" s="7" t="s">
        <v>414</v>
      </c>
      <c r="L1058" s="7" t="s">
        <v>415</v>
      </c>
      <c r="M1058" s="7" t="s">
        <v>425</v>
      </c>
      <c r="N1058" s="7" t="s">
        <v>426</v>
      </c>
      <c r="O1058" s="7" t="s">
        <v>417</v>
      </c>
      <c r="P1058" s="6">
        <v>7113</v>
      </c>
    </row>
    <row r="1059" spans="1:16" ht="15" thickBot="1" x14ac:dyDescent="0.35">
      <c r="A1059" s="6">
        <v>73.146240000000006</v>
      </c>
      <c r="B1059" s="19">
        <f>(A1059-G1059)/G1059</f>
        <v>-0.55689355206086888</v>
      </c>
      <c r="C1059" s="30" t="s">
        <v>163</v>
      </c>
      <c r="D1059" s="6">
        <v>1012192</v>
      </c>
      <c r="E1059" s="6">
        <v>1390</v>
      </c>
      <c r="F1059" s="7" t="s">
        <v>87</v>
      </c>
      <c r="G1059" s="6">
        <v>165.07599999999999</v>
      </c>
      <c r="I1059" s="7" t="s">
        <v>1757</v>
      </c>
      <c r="J1059" s="7" t="s">
        <v>438</v>
      </c>
      <c r="K1059" s="7" t="s">
        <v>442</v>
      </c>
      <c r="L1059" s="7" t="s">
        <v>807</v>
      </c>
      <c r="M1059" s="7" t="s">
        <v>402</v>
      </c>
      <c r="N1059" s="7" t="s">
        <v>403</v>
      </c>
      <c r="O1059" s="7" t="s">
        <v>411</v>
      </c>
      <c r="P1059" s="6">
        <v>9717</v>
      </c>
    </row>
    <row r="1060" spans="1:16" ht="15" thickBot="1" x14ac:dyDescent="0.35">
      <c r="A1060" s="6">
        <v>73.538399999999996</v>
      </c>
      <c r="B1060" s="19">
        <f>(A1060-G1060)/G1060</f>
        <v>0.1863481492953383</v>
      </c>
      <c r="C1060" s="30" t="s">
        <v>338</v>
      </c>
      <c r="D1060" s="6">
        <v>1004520</v>
      </c>
      <c r="E1060" s="6">
        <v>41</v>
      </c>
      <c r="F1060" s="7" t="s">
        <v>27</v>
      </c>
      <c r="G1060" s="6">
        <v>61.987200000000001</v>
      </c>
      <c r="I1060" s="7" t="s">
        <v>1758</v>
      </c>
      <c r="J1060" s="7" t="s">
        <v>413</v>
      </c>
      <c r="K1060" s="7" t="s">
        <v>457</v>
      </c>
      <c r="L1060" s="7" t="s">
        <v>811</v>
      </c>
      <c r="M1060" s="7" t="s">
        <v>440</v>
      </c>
      <c r="N1060" s="7" t="s">
        <v>426</v>
      </c>
      <c r="O1060" s="7" t="s">
        <v>411</v>
      </c>
      <c r="P1060" s="6">
        <v>1291</v>
      </c>
    </row>
    <row r="1061" spans="1:16" ht="15" thickBot="1" x14ac:dyDescent="0.35">
      <c r="A1061" s="6">
        <v>73.953000000000003</v>
      </c>
      <c r="B1061" s="19">
        <f>(A1061-G1061)/G1061</f>
        <v>9.0044642857142865</v>
      </c>
      <c r="C1061" s="30" t="s">
        <v>165</v>
      </c>
      <c r="D1061" s="6">
        <v>1013767</v>
      </c>
      <c r="E1061" s="6">
        <v>188</v>
      </c>
      <c r="F1061" s="7" t="s">
        <v>17</v>
      </c>
      <c r="G1061" s="6">
        <v>7.3920000000000003</v>
      </c>
      <c r="I1061" s="7" t="s">
        <v>1759</v>
      </c>
      <c r="J1061" s="7" t="s">
        <v>406</v>
      </c>
      <c r="K1061" s="7" t="s">
        <v>542</v>
      </c>
      <c r="L1061" s="7" t="s">
        <v>973</v>
      </c>
      <c r="M1061" s="7" t="s">
        <v>440</v>
      </c>
      <c r="N1061" s="7" t="s">
        <v>426</v>
      </c>
      <c r="O1061" s="7" t="s">
        <v>404</v>
      </c>
      <c r="P1061" s="6">
        <v>6539</v>
      </c>
    </row>
    <row r="1062" spans="1:16" ht="15" thickBot="1" x14ac:dyDescent="0.35">
      <c r="A1062" s="6">
        <v>73.953000000000003</v>
      </c>
      <c r="B1062" s="19">
        <f>(A1062-G1062)/G1062</f>
        <v>2.3873671674606083</v>
      </c>
      <c r="C1062" s="30" t="s">
        <v>325</v>
      </c>
      <c r="D1062" s="6">
        <v>1009392</v>
      </c>
      <c r="E1062" s="6">
        <v>2635</v>
      </c>
      <c r="F1062" s="7" t="s">
        <v>23</v>
      </c>
      <c r="G1062" s="6">
        <v>21.832000000000001</v>
      </c>
      <c r="I1062" s="7" t="s">
        <v>1760</v>
      </c>
      <c r="J1062" s="7" t="s">
        <v>428</v>
      </c>
      <c r="K1062" s="7" t="s">
        <v>407</v>
      </c>
      <c r="L1062" s="7" t="s">
        <v>551</v>
      </c>
      <c r="M1062" s="7" t="s">
        <v>409</v>
      </c>
      <c r="N1062" s="7" t="s">
        <v>410</v>
      </c>
      <c r="O1062" s="7" t="s">
        <v>404</v>
      </c>
      <c r="P1062" s="6">
        <v>8030</v>
      </c>
    </row>
    <row r="1063" spans="1:16" ht="15" thickBot="1" x14ac:dyDescent="0.35">
      <c r="A1063" s="6">
        <v>73.953000000000003</v>
      </c>
      <c r="B1063" s="19">
        <f>(A1063-G1063)/G1063</f>
        <v>2.197552749913525</v>
      </c>
      <c r="C1063" s="30" t="s">
        <v>22</v>
      </c>
      <c r="D1063" s="6">
        <v>1019087</v>
      </c>
      <c r="E1063" s="6">
        <v>2830</v>
      </c>
      <c r="F1063" s="7" t="s">
        <v>19</v>
      </c>
      <c r="G1063" s="6">
        <v>23.128</v>
      </c>
      <c r="I1063" s="7" t="s">
        <v>1761</v>
      </c>
      <c r="J1063" s="7" t="s">
        <v>438</v>
      </c>
      <c r="K1063" s="7" t="s">
        <v>457</v>
      </c>
      <c r="L1063" s="7" t="s">
        <v>745</v>
      </c>
      <c r="M1063" s="7" t="s">
        <v>435</v>
      </c>
      <c r="N1063" s="7" t="s">
        <v>436</v>
      </c>
      <c r="O1063" s="7" t="s">
        <v>417</v>
      </c>
      <c r="P1063" s="6">
        <v>6423</v>
      </c>
    </row>
    <row r="1064" spans="1:16" ht="15" thickBot="1" x14ac:dyDescent="0.35">
      <c r="A1064" s="6">
        <v>73.953000000000003</v>
      </c>
      <c r="B1064" s="19">
        <f>(A1064-G1064)/G1064</f>
        <v>1.8089106654512306</v>
      </c>
      <c r="C1064" s="30" t="s">
        <v>308</v>
      </c>
      <c r="D1064" s="6">
        <v>1016843</v>
      </c>
      <c r="E1064" s="6">
        <v>2395</v>
      </c>
      <c r="F1064" s="7" t="s">
        <v>35</v>
      </c>
      <c r="G1064" s="6">
        <v>26.327999999999999</v>
      </c>
      <c r="I1064" s="7" t="s">
        <v>1762</v>
      </c>
      <c r="J1064" s="7" t="s">
        <v>413</v>
      </c>
      <c r="K1064" s="7" t="s">
        <v>414</v>
      </c>
      <c r="L1064" s="7" t="s">
        <v>415</v>
      </c>
      <c r="M1064" s="7" t="s">
        <v>409</v>
      </c>
      <c r="N1064" s="7" t="s">
        <v>410</v>
      </c>
      <c r="O1064" s="7" t="s">
        <v>411</v>
      </c>
      <c r="P1064" s="6">
        <v>7641</v>
      </c>
    </row>
    <row r="1065" spans="1:16" ht="15" thickBot="1" x14ac:dyDescent="0.35">
      <c r="A1065" s="6">
        <v>73.953000000000003</v>
      </c>
      <c r="B1065" s="19">
        <f>(A1065-G1065)/G1065</f>
        <v>1.3023972602739728</v>
      </c>
      <c r="C1065" s="30" t="s">
        <v>170</v>
      </c>
      <c r="D1065" s="6">
        <v>1010201</v>
      </c>
      <c r="E1065" s="6">
        <v>2085</v>
      </c>
      <c r="F1065" s="7" t="s">
        <v>25</v>
      </c>
      <c r="G1065" s="6">
        <v>32.119999999999997</v>
      </c>
      <c r="I1065" s="7" t="s">
        <v>1763</v>
      </c>
      <c r="J1065" s="7" t="s">
        <v>399</v>
      </c>
      <c r="K1065" s="7" t="s">
        <v>461</v>
      </c>
      <c r="L1065" s="7" t="s">
        <v>957</v>
      </c>
      <c r="M1065" s="7" t="s">
        <v>444</v>
      </c>
      <c r="N1065" s="7" t="s">
        <v>410</v>
      </c>
      <c r="O1065" s="7" t="s">
        <v>417</v>
      </c>
      <c r="P1065" s="6">
        <v>2660</v>
      </c>
    </row>
    <row r="1066" spans="1:16" ht="15" thickBot="1" x14ac:dyDescent="0.35">
      <c r="A1066" s="6">
        <v>73.953000000000003</v>
      </c>
      <c r="B1066" s="19">
        <f>(A1066-G1066)/G1066</f>
        <v>1.1626213592233012</v>
      </c>
      <c r="C1066" s="30" t="s">
        <v>259</v>
      </c>
      <c r="D1066" s="6">
        <v>1011127</v>
      </c>
      <c r="E1066" s="6">
        <v>935</v>
      </c>
      <c r="F1066" s="7" t="s">
        <v>35</v>
      </c>
      <c r="G1066" s="6">
        <v>34.195999999999998</v>
      </c>
      <c r="I1066" s="7" t="s">
        <v>1764</v>
      </c>
      <c r="J1066" s="7" t="s">
        <v>406</v>
      </c>
      <c r="K1066" s="7" t="s">
        <v>400</v>
      </c>
      <c r="L1066" s="7" t="s">
        <v>549</v>
      </c>
      <c r="M1066" s="7" t="s">
        <v>478</v>
      </c>
      <c r="N1066" s="7" t="s">
        <v>426</v>
      </c>
      <c r="O1066" s="7" t="s">
        <v>417</v>
      </c>
      <c r="P1066" s="6">
        <v>3533</v>
      </c>
    </row>
    <row r="1067" spans="1:16" ht="15" thickBot="1" x14ac:dyDescent="0.35">
      <c r="A1067" s="6">
        <v>73.953000000000003</v>
      </c>
      <c r="B1067" s="19">
        <f>(A1067-G1067)/G1067</f>
        <v>1.1517981843575418</v>
      </c>
      <c r="C1067" s="30" t="s">
        <v>249</v>
      </c>
      <c r="D1067" s="6">
        <v>1014578</v>
      </c>
      <c r="E1067" s="6">
        <v>529</v>
      </c>
      <c r="F1067" s="7" t="s">
        <v>27</v>
      </c>
      <c r="G1067" s="6">
        <v>34.368000000000002</v>
      </c>
      <c r="I1067" s="7" t="s">
        <v>1765</v>
      </c>
      <c r="J1067" s="7" t="s">
        <v>432</v>
      </c>
      <c r="K1067" s="7" t="s">
        <v>542</v>
      </c>
      <c r="L1067" s="7" t="s">
        <v>646</v>
      </c>
      <c r="M1067" s="7" t="s">
        <v>447</v>
      </c>
      <c r="N1067" s="7" t="s">
        <v>410</v>
      </c>
      <c r="O1067" s="7" t="s">
        <v>404</v>
      </c>
      <c r="P1067" s="6">
        <v>3751</v>
      </c>
    </row>
    <row r="1068" spans="1:16" ht="15" thickBot="1" x14ac:dyDescent="0.35">
      <c r="A1068" s="6">
        <v>73.953000000000003</v>
      </c>
      <c r="B1068" s="19">
        <f>(A1068-G1068)/G1068</f>
        <v>0.75094705938062334</v>
      </c>
      <c r="C1068" s="30" t="s">
        <v>365</v>
      </c>
      <c r="D1068" s="6">
        <v>1018719</v>
      </c>
      <c r="E1068" s="6">
        <v>1658</v>
      </c>
      <c r="F1068" s="7" t="s">
        <v>27</v>
      </c>
      <c r="G1068" s="6">
        <v>42.235999999999997</v>
      </c>
      <c r="I1068" s="7" t="s">
        <v>1766</v>
      </c>
      <c r="J1068" s="7" t="s">
        <v>496</v>
      </c>
      <c r="K1068" s="7" t="s">
        <v>442</v>
      </c>
      <c r="L1068" s="7" t="s">
        <v>1622</v>
      </c>
      <c r="M1068" s="7" t="s">
        <v>409</v>
      </c>
      <c r="N1068" s="7" t="s">
        <v>410</v>
      </c>
      <c r="O1068" s="7" t="s">
        <v>411</v>
      </c>
      <c r="P1068" s="6">
        <v>6782</v>
      </c>
    </row>
    <row r="1069" spans="1:16" ht="15" thickBot="1" x14ac:dyDescent="0.35">
      <c r="A1069" s="6">
        <v>73.953000000000003</v>
      </c>
      <c r="B1069" s="19">
        <f>(A1069-G1069)/G1069</f>
        <v>-0.42070343098856333</v>
      </c>
      <c r="C1069" s="30" t="s">
        <v>275</v>
      </c>
      <c r="D1069" s="6">
        <v>1009879</v>
      </c>
      <c r="E1069" s="6">
        <v>1986</v>
      </c>
      <c r="F1069" s="7" t="s">
        <v>21</v>
      </c>
      <c r="G1069" s="6">
        <v>127.66</v>
      </c>
      <c r="I1069" s="7" t="s">
        <v>1767</v>
      </c>
      <c r="J1069" s="7" t="s">
        <v>399</v>
      </c>
      <c r="K1069" s="7" t="s">
        <v>423</v>
      </c>
      <c r="L1069" s="7" t="s">
        <v>563</v>
      </c>
      <c r="M1069" s="7" t="s">
        <v>459</v>
      </c>
      <c r="N1069" s="7" t="s">
        <v>436</v>
      </c>
      <c r="O1069" s="7" t="s">
        <v>404</v>
      </c>
      <c r="P1069" s="6">
        <v>8772</v>
      </c>
    </row>
    <row r="1070" spans="1:16" ht="15" thickBot="1" x14ac:dyDescent="0.35">
      <c r="A1070" s="6">
        <v>73.953000000000003</v>
      </c>
      <c r="B1070" s="19">
        <f>(A1070-G1070)/G1070</f>
        <v>3.6652157456472367</v>
      </c>
      <c r="C1070" s="30" t="s">
        <v>147</v>
      </c>
      <c r="D1070" s="6">
        <v>1007005</v>
      </c>
      <c r="E1070" s="6">
        <v>1020</v>
      </c>
      <c r="F1070" s="7" t="s">
        <v>21</v>
      </c>
      <c r="G1070" s="6">
        <v>15.852</v>
      </c>
      <c r="I1070" s="7" t="s">
        <v>1768</v>
      </c>
      <c r="J1070" s="7" t="s">
        <v>432</v>
      </c>
      <c r="K1070" s="7" t="s">
        <v>400</v>
      </c>
      <c r="L1070" s="7" t="s">
        <v>1121</v>
      </c>
      <c r="M1070" s="7" t="s">
        <v>402</v>
      </c>
      <c r="N1070" s="7" t="s">
        <v>403</v>
      </c>
      <c r="O1070" s="7" t="s">
        <v>404</v>
      </c>
      <c r="P1070" s="6">
        <v>8307</v>
      </c>
    </row>
    <row r="1071" spans="1:16" ht="15" thickBot="1" x14ac:dyDescent="0.35">
      <c r="A1071" s="6">
        <v>73.953000000000003</v>
      </c>
      <c r="B1071" s="19">
        <f>(A1071-G1071)/G1071</f>
        <v>0.33210245694934803</v>
      </c>
      <c r="C1071" s="30" t="s">
        <v>79</v>
      </c>
      <c r="D1071" s="6">
        <v>1007486</v>
      </c>
      <c r="E1071" s="6">
        <v>1346</v>
      </c>
      <c r="F1071" s="7" t="s">
        <v>27</v>
      </c>
      <c r="G1071" s="6">
        <v>55.515999999999998</v>
      </c>
      <c r="I1071" s="7" t="s">
        <v>1769</v>
      </c>
      <c r="J1071" s="7" t="s">
        <v>438</v>
      </c>
      <c r="K1071" s="7" t="s">
        <v>414</v>
      </c>
      <c r="L1071" s="7" t="s">
        <v>879</v>
      </c>
      <c r="M1071" s="7" t="s">
        <v>416</v>
      </c>
      <c r="N1071" s="7" t="s">
        <v>403</v>
      </c>
      <c r="O1071" s="7" t="s">
        <v>404</v>
      </c>
      <c r="P1071" s="6">
        <v>7207</v>
      </c>
    </row>
    <row r="1072" spans="1:16" ht="15" thickBot="1" x14ac:dyDescent="0.35">
      <c r="A1072" s="6">
        <v>73.953000000000003</v>
      </c>
      <c r="B1072" s="19">
        <f>(A1072-G1072)/G1072</f>
        <v>-0.20600171784410562</v>
      </c>
      <c r="C1072" s="30" t="s">
        <v>349</v>
      </c>
      <c r="D1072" s="6">
        <v>1006852</v>
      </c>
      <c r="E1072" s="6">
        <v>4</v>
      </c>
      <c r="F1072" s="7" t="s">
        <v>27</v>
      </c>
      <c r="G1072" s="6">
        <v>93.14</v>
      </c>
      <c r="I1072" s="7" t="s">
        <v>1770</v>
      </c>
      <c r="J1072" s="7" t="s">
        <v>428</v>
      </c>
      <c r="K1072" s="7" t="s">
        <v>407</v>
      </c>
      <c r="L1072" s="7" t="s">
        <v>551</v>
      </c>
      <c r="M1072" s="7" t="s">
        <v>459</v>
      </c>
      <c r="N1072" s="7" t="s">
        <v>436</v>
      </c>
      <c r="O1072" s="7" t="s">
        <v>404</v>
      </c>
      <c r="P1072" s="6">
        <v>5356</v>
      </c>
    </row>
    <row r="1073" spans="1:16" ht="15" thickBot="1" x14ac:dyDescent="0.35">
      <c r="A1073" s="6">
        <v>73.953000000000003</v>
      </c>
      <c r="B1073" s="19">
        <f>(A1073-G1073)/G1073</f>
        <v>-0.45882241020987613</v>
      </c>
      <c r="C1073" s="30" t="s">
        <v>224</v>
      </c>
      <c r="D1073" s="6">
        <v>1013540</v>
      </c>
      <c r="E1073" s="6">
        <v>866</v>
      </c>
      <c r="F1073" s="7" t="s">
        <v>23</v>
      </c>
      <c r="G1073" s="6">
        <v>136.65199999999999</v>
      </c>
      <c r="I1073" s="7" t="s">
        <v>1771</v>
      </c>
      <c r="J1073" s="7" t="s">
        <v>456</v>
      </c>
      <c r="K1073" s="7" t="s">
        <v>433</v>
      </c>
      <c r="L1073" s="7" t="s">
        <v>1371</v>
      </c>
      <c r="M1073" s="7" t="s">
        <v>440</v>
      </c>
      <c r="N1073" s="7" t="s">
        <v>426</v>
      </c>
      <c r="O1073" s="7" t="s">
        <v>404</v>
      </c>
      <c r="P1073" s="6">
        <v>3295</v>
      </c>
    </row>
    <row r="1074" spans="1:16" ht="15" thickBot="1" x14ac:dyDescent="0.35">
      <c r="A1074" s="6">
        <v>73.953000000000003</v>
      </c>
      <c r="B1074" s="19">
        <f>(A1074-G1074)/G1074</f>
        <v>-0.49223448957732552</v>
      </c>
      <c r="C1074" s="30" t="s">
        <v>53</v>
      </c>
      <c r="D1074" s="6">
        <v>1015797</v>
      </c>
      <c r="E1074" s="6">
        <v>2398</v>
      </c>
      <c r="F1074" s="7" t="s">
        <v>17</v>
      </c>
      <c r="G1074" s="6">
        <v>145.64400000000001</v>
      </c>
      <c r="I1074" s="7" t="s">
        <v>1772</v>
      </c>
      <c r="J1074" s="7" t="s">
        <v>489</v>
      </c>
      <c r="K1074" s="7" t="s">
        <v>457</v>
      </c>
      <c r="L1074" s="7" t="s">
        <v>1279</v>
      </c>
      <c r="M1074" s="7" t="s">
        <v>420</v>
      </c>
      <c r="N1074" s="7" t="s">
        <v>403</v>
      </c>
      <c r="O1074" s="7" t="s">
        <v>404</v>
      </c>
      <c r="P1074" s="6">
        <v>2985</v>
      </c>
    </row>
    <row r="1075" spans="1:16" ht="15" thickBot="1" x14ac:dyDescent="0.35">
      <c r="A1075" s="6">
        <v>73.953000000000003</v>
      </c>
      <c r="B1075" s="19">
        <f>(A1075-G1075)/G1075</f>
        <v>-0.49223448957732552</v>
      </c>
      <c r="C1075" s="30" t="s">
        <v>111</v>
      </c>
      <c r="D1075" s="6">
        <v>1016152</v>
      </c>
      <c r="E1075" s="6">
        <v>2247</v>
      </c>
      <c r="F1075" s="7" t="s">
        <v>35</v>
      </c>
      <c r="G1075" s="6">
        <v>145.64400000000001</v>
      </c>
      <c r="I1075" s="7" t="s">
        <v>1773</v>
      </c>
      <c r="J1075" s="7" t="s">
        <v>406</v>
      </c>
      <c r="K1075" s="7" t="s">
        <v>442</v>
      </c>
      <c r="L1075" s="7" t="s">
        <v>1477</v>
      </c>
      <c r="M1075" s="7" t="s">
        <v>425</v>
      </c>
      <c r="N1075" s="7" t="s">
        <v>426</v>
      </c>
      <c r="O1075" s="7" t="s">
        <v>411</v>
      </c>
      <c r="P1075" s="6">
        <v>7348</v>
      </c>
    </row>
    <row r="1076" spans="1:16" ht="15" thickBot="1" x14ac:dyDescent="0.35">
      <c r="A1076" s="6">
        <v>73.953000000000003</v>
      </c>
      <c r="B1076" s="19">
        <f>(A1076-G1076)/G1076</f>
        <v>-0.57158498435870697</v>
      </c>
      <c r="C1076" s="30" t="s">
        <v>119</v>
      </c>
      <c r="D1076" s="6">
        <v>1016347</v>
      </c>
      <c r="E1076" s="6">
        <v>2077</v>
      </c>
      <c r="F1076" s="7" t="s">
        <v>31</v>
      </c>
      <c r="G1076" s="6">
        <v>172.62</v>
      </c>
      <c r="I1076" s="7" t="s">
        <v>1774</v>
      </c>
      <c r="J1076" s="7" t="s">
        <v>489</v>
      </c>
      <c r="K1076" s="7" t="s">
        <v>433</v>
      </c>
      <c r="L1076" s="7" t="s">
        <v>764</v>
      </c>
      <c r="M1076" s="7" t="s">
        <v>440</v>
      </c>
      <c r="N1076" s="7" t="s">
        <v>426</v>
      </c>
      <c r="O1076" s="7" t="s">
        <v>411</v>
      </c>
      <c r="P1076" s="6">
        <v>2866</v>
      </c>
    </row>
    <row r="1077" spans="1:16" ht="15" thickBot="1" x14ac:dyDescent="0.35">
      <c r="A1077" s="6">
        <v>74.567999999999998</v>
      </c>
      <c r="B1077" s="19">
        <f>(A1077-G1077)/G1077</f>
        <v>-0.64993915904276889</v>
      </c>
      <c r="C1077" s="30" t="s">
        <v>29</v>
      </c>
      <c r="D1077" s="6">
        <v>1003562</v>
      </c>
      <c r="E1077" s="6">
        <v>501</v>
      </c>
      <c r="F1077" s="7" t="s">
        <v>21</v>
      </c>
      <c r="G1077" s="6">
        <v>213.01439999999999</v>
      </c>
      <c r="I1077" s="7" t="s">
        <v>1775</v>
      </c>
      <c r="J1077" s="7" t="s">
        <v>422</v>
      </c>
      <c r="K1077" s="7" t="s">
        <v>407</v>
      </c>
      <c r="L1077" s="7" t="s">
        <v>830</v>
      </c>
      <c r="M1077" s="7" t="s">
        <v>409</v>
      </c>
      <c r="N1077" s="7" t="s">
        <v>410</v>
      </c>
      <c r="O1077" s="7" t="s">
        <v>404</v>
      </c>
      <c r="P1077" s="6">
        <v>6289</v>
      </c>
    </row>
    <row r="1078" spans="1:16" ht="15" thickBot="1" x14ac:dyDescent="0.35">
      <c r="A1078" s="6">
        <v>75.297600000000003</v>
      </c>
      <c r="B1078" s="19">
        <f>(A1078-G1078)/G1078</f>
        <v>2.8582496413199432</v>
      </c>
      <c r="C1078" s="30" t="s">
        <v>72</v>
      </c>
      <c r="D1078" s="6">
        <v>1007980</v>
      </c>
      <c r="E1078" s="6">
        <v>262</v>
      </c>
      <c r="F1078" s="7" t="s">
        <v>17</v>
      </c>
      <c r="G1078" s="6">
        <v>19.515999999999998</v>
      </c>
      <c r="I1078" s="7" t="s">
        <v>1776</v>
      </c>
      <c r="J1078" s="7" t="s">
        <v>489</v>
      </c>
      <c r="K1078" s="7" t="s">
        <v>423</v>
      </c>
      <c r="L1078" s="7" t="s">
        <v>730</v>
      </c>
      <c r="M1078" s="7" t="s">
        <v>478</v>
      </c>
      <c r="N1078" s="7" t="s">
        <v>426</v>
      </c>
      <c r="O1078" s="7" t="s">
        <v>417</v>
      </c>
      <c r="P1078" s="6">
        <v>7539</v>
      </c>
    </row>
    <row r="1079" spans="1:16" ht="15" thickBot="1" x14ac:dyDescent="0.35">
      <c r="A1079" s="6">
        <v>75.297600000000003</v>
      </c>
      <c r="B1079" s="19">
        <f>(A1079-G1079)/G1079</f>
        <v>60.118181818181824</v>
      </c>
      <c r="C1079" s="30" t="s">
        <v>158</v>
      </c>
      <c r="D1079" s="6">
        <v>1010056</v>
      </c>
      <c r="E1079" s="6">
        <v>1703</v>
      </c>
      <c r="F1079" s="7" t="s">
        <v>27</v>
      </c>
      <c r="G1079" s="6">
        <v>1.232</v>
      </c>
      <c r="I1079" s="7" t="s">
        <v>1777</v>
      </c>
      <c r="J1079" s="7" t="s">
        <v>406</v>
      </c>
      <c r="K1079" s="7" t="s">
        <v>461</v>
      </c>
      <c r="L1079" s="7" t="s">
        <v>1099</v>
      </c>
      <c r="M1079" s="7" t="s">
        <v>420</v>
      </c>
      <c r="N1079" s="7" t="s">
        <v>403</v>
      </c>
      <c r="O1079" s="7" t="s">
        <v>417</v>
      </c>
      <c r="P1079" s="6">
        <v>2048</v>
      </c>
    </row>
    <row r="1080" spans="1:16" ht="15" thickBot="1" x14ac:dyDescent="0.35">
      <c r="A1080" s="6">
        <v>75.297600000000003</v>
      </c>
      <c r="B1080" s="19">
        <f>(A1080-G1080)/G1080</f>
        <v>60.118181818181824</v>
      </c>
      <c r="C1080" s="30" t="s">
        <v>46</v>
      </c>
      <c r="D1080" s="6">
        <v>1016009</v>
      </c>
      <c r="E1080" s="6">
        <v>874</v>
      </c>
      <c r="F1080" s="7" t="s">
        <v>27</v>
      </c>
      <c r="G1080" s="6">
        <v>1.232</v>
      </c>
      <c r="I1080" s="7" t="s">
        <v>1778</v>
      </c>
      <c r="J1080" s="7" t="s">
        <v>399</v>
      </c>
      <c r="K1080" s="7" t="s">
        <v>542</v>
      </c>
      <c r="L1080" s="7" t="s">
        <v>985</v>
      </c>
      <c r="M1080" s="7" t="s">
        <v>402</v>
      </c>
      <c r="N1080" s="7" t="s">
        <v>403</v>
      </c>
      <c r="O1080" s="7" t="s">
        <v>417</v>
      </c>
      <c r="P1080" s="6">
        <v>2749</v>
      </c>
    </row>
    <row r="1081" spans="1:16" ht="15" thickBot="1" x14ac:dyDescent="0.35">
      <c r="A1081" s="6">
        <v>75.297600000000003</v>
      </c>
      <c r="B1081" s="19">
        <f>(A1081-G1081)/G1081</f>
        <v>48.021875000000001</v>
      </c>
      <c r="C1081" s="30" t="s">
        <v>320</v>
      </c>
      <c r="D1081" s="6">
        <v>1008096</v>
      </c>
      <c r="E1081" s="6">
        <v>999</v>
      </c>
      <c r="F1081" s="7" t="s">
        <v>42</v>
      </c>
      <c r="G1081" s="6">
        <v>1.536</v>
      </c>
      <c r="I1081" s="7" t="s">
        <v>1779</v>
      </c>
      <c r="J1081" s="7" t="s">
        <v>428</v>
      </c>
      <c r="K1081" s="7" t="s">
        <v>542</v>
      </c>
      <c r="L1081" s="7" t="s">
        <v>602</v>
      </c>
      <c r="M1081" s="7" t="s">
        <v>440</v>
      </c>
      <c r="N1081" s="7" t="s">
        <v>426</v>
      </c>
      <c r="O1081" s="7" t="s">
        <v>404</v>
      </c>
      <c r="P1081" s="6">
        <v>8488</v>
      </c>
    </row>
    <row r="1082" spans="1:16" ht="15" thickBot="1" x14ac:dyDescent="0.35">
      <c r="A1082" s="6">
        <v>75.297600000000003</v>
      </c>
      <c r="B1082" s="19">
        <f>(A1082-G1082)/G1082</f>
        <v>34.185794392523363</v>
      </c>
      <c r="C1082" s="30" t="s">
        <v>211</v>
      </c>
      <c r="D1082" s="6">
        <v>1016771</v>
      </c>
      <c r="E1082" s="6">
        <v>2031</v>
      </c>
      <c r="F1082" s="7" t="s">
        <v>23</v>
      </c>
      <c r="G1082" s="6">
        <v>2.14</v>
      </c>
      <c r="I1082" s="7" t="s">
        <v>1780</v>
      </c>
      <c r="J1082" s="7" t="s">
        <v>413</v>
      </c>
      <c r="K1082" s="7" t="s">
        <v>407</v>
      </c>
      <c r="L1082" s="7" t="s">
        <v>531</v>
      </c>
      <c r="M1082" s="7" t="s">
        <v>425</v>
      </c>
      <c r="N1082" s="7" t="s">
        <v>426</v>
      </c>
      <c r="O1082" s="7" t="s">
        <v>417</v>
      </c>
      <c r="P1082" s="6">
        <v>9216</v>
      </c>
    </row>
    <row r="1083" spans="1:16" ht="15" thickBot="1" x14ac:dyDescent="0.35">
      <c r="A1083" s="6">
        <v>75.297600000000003</v>
      </c>
      <c r="B1083" s="19">
        <f>(A1083-G1083)/G1083</f>
        <v>8.4405215646940821</v>
      </c>
      <c r="C1083" s="30" t="s">
        <v>375</v>
      </c>
      <c r="D1083" s="6">
        <v>1015536</v>
      </c>
      <c r="E1083" s="6">
        <v>2407</v>
      </c>
      <c r="F1083" s="7" t="s">
        <v>35</v>
      </c>
      <c r="G1083" s="6">
        <v>7.976</v>
      </c>
      <c r="I1083" s="7" t="s">
        <v>1781</v>
      </c>
      <c r="J1083" s="7" t="s">
        <v>456</v>
      </c>
      <c r="K1083" s="7" t="s">
        <v>457</v>
      </c>
      <c r="L1083" s="7" t="s">
        <v>458</v>
      </c>
      <c r="M1083" s="7" t="s">
        <v>444</v>
      </c>
      <c r="N1083" s="7" t="s">
        <v>410</v>
      </c>
      <c r="O1083" s="7" t="s">
        <v>417</v>
      </c>
      <c r="P1083" s="6">
        <v>8724</v>
      </c>
    </row>
    <row r="1084" spans="1:16" ht="15" thickBot="1" x14ac:dyDescent="0.35">
      <c r="A1084" s="6">
        <v>75.297600000000003</v>
      </c>
      <c r="B1084" s="19">
        <f>(A1084-G1084)/G1084</f>
        <v>2.0317925591882755</v>
      </c>
      <c r="C1084" s="30" t="s">
        <v>103</v>
      </c>
      <c r="D1084" s="6">
        <v>1013110</v>
      </c>
      <c r="E1084" s="6">
        <v>466</v>
      </c>
      <c r="F1084" s="7" t="s">
        <v>35</v>
      </c>
      <c r="G1084" s="6">
        <v>24.835999999999999</v>
      </c>
      <c r="I1084" s="7" t="s">
        <v>1782</v>
      </c>
      <c r="J1084" s="7" t="s">
        <v>438</v>
      </c>
      <c r="K1084" s="7" t="s">
        <v>461</v>
      </c>
      <c r="L1084" s="7" t="s">
        <v>1145</v>
      </c>
      <c r="M1084" s="7" t="s">
        <v>416</v>
      </c>
      <c r="N1084" s="7" t="s">
        <v>403</v>
      </c>
      <c r="O1084" s="7" t="s">
        <v>411</v>
      </c>
      <c r="P1084" s="6">
        <v>5949</v>
      </c>
    </row>
    <row r="1085" spans="1:16" ht="15" thickBot="1" x14ac:dyDescent="0.35">
      <c r="A1085" s="6">
        <v>75.297600000000003</v>
      </c>
      <c r="B1085" s="19">
        <f>(A1085-G1085)/G1085</f>
        <v>1.6693703913783327</v>
      </c>
      <c r="C1085" s="30" t="s">
        <v>77</v>
      </c>
      <c r="D1085" s="6">
        <v>1011452</v>
      </c>
      <c r="E1085" s="6">
        <v>526</v>
      </c>
      <c r="F1085" s="7" t="s">
        <v>21</v>
      </c>
      <c r="G1085" s="6">
        <v>28.207999999999998</v>
      </c>
      <c r="I1085" s="7" t="s">
        <v>1783</v>
      </c>
      <c r="J1085" s="7" t="s">
        <v>406</v>
      </c>
      <c r="K1085" s="7" t="s">
        <v>423</v>
      </c>
      <c r="L1085" s="7" t="s">
        <v>928</v>
      </c>
      <c r="M1085" s="7" t="s">
        <v>425</v>
      </c>
      <c r="N1085" s="7" t="s">
        <v>426</v>
      </c>
      <c r="O1085" s="7" t="s">
        <v>417</v>
      </c>
      <c r="P1085" s="6">
        <v>4759</v>
      </c>
    </row>
    <row r="1086" spans="1:16" ht="15" thickBot="1" x14ac:dyDescent="0.35">
      <c r="A1086" s="6">
        <v>75.297600000000003</v>
      </c>
      <c r="B1086" s="19">
        <f>(A1086-G1086)/G1086</f>
        <v>1.1677107323813913</v>
      </c>
      <c r="C1086" s="30" t="s">
        <v>238</v>
      </c>
      <c r="D1086" s="6">
        <v>1016297</v>
      </c>
      <c r="E1086" s="6">
        <v>354</v>
      </c>
      <c r="F1086" s="7" t="s">
        <v>87</v>
      </c>
      <c r="G1086" s="6">
        <v>34.735999999999997</v>
      </c>
      <c r="I1086" s="7" t="s">
        <v>1784</v>
      </c>
      <c r="J1086" s="7" t="s">
        <v>413</v>
      </c>
      <c r="K1086" s="7" t="s">
        <v>433</v>
      </c>
      <c r="L1086" s="7" t="s">
        <v>449</v>
      </c>
      <c r="M1086" s="7" t="s">
        <v>444</v>
      </c>
      <c r="N1086" s="7" t="s">
        <v>410</v>
      </c>
      <c r="O1086" s="7" t="s">
        <v>411</v>
      </c>
      <c r="P1086" s="6">
        <v>8065</v>
      </c>
    </row>
    <row r="1087" spans="1:16" ht="15" thickBot="1" x14ac:dyDescent="0.35">
      <c r="A1087" s="6">
        <v>75.297600000000003</v>
      </c>
      <c r="B1087" s="19">
        <f>(A1087-G1087)/G1087</f>
        <v>0.4448077365876123</v>
      </c>
      <c r="C1087" s="30" t="s">
        <v>257</v>
      </c>
      <c r="D1087" s="6">
        <v>1006548</v>
      </c>
      <c r="E1087" s="6">
        <v>2089</v>
      </c>
      <c r="F1087" s="7" t="s">
        <v>21</v>
      </c>
      <c r="G1087" s="6">
        <v>52.116</v>
      </c>
      <c r="I1087" s="7" t="s">
        <v>1785</v>
      </c>
      <c r="J1087" s="7" t="s">
        <v>432</v>
      </c>
      <c r="K1087" s="7" t="s">
        <v>414</v>
      </c>
      <c r="L1087" s="7" t="s">
        <v>1726</v>
      </c>
      <c r="M1087" s="7" t="s">
        <v>459</v>
      </c>
      <c r="N1087" s="7" t="s">
        <v>436</v>
      </c>
      <c r="O1087" s="7" t="s">
        <v>404</v>
      </c>
      <c r="P1087" s="6">
        <v>2556</v>
      </c>
    </row>
    <row r="1088" spans="1:16" ht="15" thickBot="1" x14ac:dyDescent="0.35">
      <c r="A1088" s="6">
        <v>75.297600000000003</v>
      </c>
      <c r="B1088" s="19">
        <f>(A1088-G1088)/G1088</f>
        <v>0.68647195843038877</v>
      </c>
      <c r="C1088" s="30" t="s">
        <v>270</v>
      </c>
      <c r="D1088" s="6">
        <v>1006338</v>
      </c>
      <c r="E1088" s="6">
        <v>2571</v>
      </c>
      <c r="F1088" s="7" t="s">
        <v>87</v>
      </c>
      <c r="G1088" s="6">
        <v>44.648000000000003</v>
      </c>
      <c r="I1088" s="7" t="s">
        <v>1786</v>
      </c>
      <c r="J1088" s="7" t="s">
        <v>406</v>
      </c>
      <c r="K1088" s="7" t="s">
        <v>414</v>
      </c>
      <c r="L1088" s="7" t="s">
        <v>1787</v>
      </c>
      <c r="M1088" s="7" t="s">
        <v>425</v>
      </c>
      <c r="N1088" s="7" t="s">
        <v>426</v>
      </c>
      <c r="O1088" s="7" t="s">
        <v>417</v>
      </c>
      <c r="P1088" s="6">
        <v>3784</v>
      </c>
    </row>
    <row r="1089" spans="1:16" ht="15" thickBot="1" x14ac:dyDescent="0.35">
      <c r="A1089" s="6">
        <v>75.297600000000003</v>
      </c>
      <c r="B1089" s="19">
        <f>(A1089-G1089)/G1089</f>
        <v>0.11472730502753599</v>
      </c>
      <c r="C1089" s="30" t="s">
        <v>255</v>
      </c>
      <c r="D1089" s="6">
        <v>1015774</v>
      </c>
      <c r="E1089" s="6">
        <v>252</v>
      </c>
      <c r="F1089" s="7" t="s">
        <v>19</v>
      </c>
      <c r="G1089" s="6">
        <v>67.548000000000002</v>
      </c>
      <c r="I1089" s="7" t="s">
        <v>1788</v>
      </c>
      <c r="J1089" s="7" t="s">
        <v>496</v>
      </c>
      <c r="K1089" s="7" t="s">
        <v>407</v>
      </c>
      <c r="L1089" s="7" t="s">
        <v>575</v>
      </c>
      <c r="M1089" s="7" t="s">
        <v>402</v>
      </c>
      <c r="N1089" s="7" t="s">
        <v>403</v>
      </c>
      <c r="O1089" s="7" t="s">
        <v>417</v>
      </c>
      <c r="P1089" s="6">
        <v>9497</v>
      </c>
    </row>
    <row r="1090" spans="1:16" ht="15" thickBot="1" x14ac:dyDescent="0.35">
      <c r="A1090" s="6">
        <v>75.297600000000003</v>
      </c>
      <c r="B1090" s="19">
        <f>(A1090-G1090)/G1090</f>
        <v>-0.2004247547041583</v>
      </c>
      <c r="C1090" s="30" t="s">
        <v>149</v>
      </c>
      <c r="D1090" s="6">
        <v>1006812</v>
      </c>
      <c r="E1090" s="6">
        <v>1010</v>
      </c>
      <c r="F1090" s="7" t="s">
        <v>31</v>
      </c>
      <c r="G1090" s="6">
        <v>94.171999999999997</v>
      </c>
      <c r="I1090" s="7" t="s">
        <v>1789</v>
      </c>
      <c r="J1090" s="7" t="s">
        <v>406</v>
      </c>
      <c r="K1090" s="7" t="s">
        <v>433</v>
      </c>
      <c r="L1090" s="7" t="s">
        <v>912</v>
      </c>
      <c r="M1090" s="7" t="s">
        <v>409</v>
      </c>
      <c r="N1090" s="7" t="s">
        <v>410</v>
      </c>
      <c r="O1090" s="7" t="s">
        <v>417</v>
      </c>
      <c r="P1090" s="6">
        <v>5040</v>
      </c>
    </row>
    <row r="1091" spans="1:16" ht="15" thickBot="1" x14ac:dyDescent="0.35">
      <c r="A1091" s="6">
        <v>75.297600000000003</v>
      </c>
      <c r="B1091" s="19">
        <f>(A1091-G1091)/G1091</f>
        <v>-0.23084089237558222</v>
      </c>
      <c r="C1091" s="30" t="s">
        <v>287</v>
      </c>
      <c r="D1091" s="6">
        <v>1018135</v>
      </c>
      <c r="E1091" s="6">
        <v>360</v>
      </c>
      <c r="F1091" s="7" t="s">
        <v>19</v>
      </c>
      <c r="G1091" s="6">
        <v>97.896000000000001</v>
      </c>
      <c r="I1091" s="7" t="s">
        <v>1790</v>
      </c>
      <c r="J1091" s="7" t="s">
        <v>406</v>
      </c>
      <c r="K1091" s="7" t="s">
        <v>423</v>
      </c>
      <c r="L1091" s="7" t="s">
        <v>928</v>
      </c>
      <c r="M1091" s="7" t="s">
        <v>420</v>
      </c>
      <c r="N1091" s="7" t="s">
        <v>403</v>
      </c>
      <c r="O1091" s="7" t="s">
        <v>404</v>
      </c>
      <c r="P1091" s="6">
        <v>7920</v>
      </c>
    </row>
    <row r="1092" spans="1:16" ht="15" thickBot="1" x14ac:dyDescent="0.35">
      <c r="A1092" s="6">
        <v>75.297600000000003</v>
      </c>
      <c r="B1092" s="19">
        <f>(A1092-G1092)/G1092</f>
        <v>-0.28806020952308908</v>
      </c>
      <c r="C1092" s="30" t="s">
        <v>332</v>
      </c>
      <c r="D1092" s="6">
        <v>1017123</v>
      </c>
      <c r="E1092" s="6">
        <v>489</v>
      </c>
      <c r="F1092" s="7" t="s">
        <v>27</v>
      </c>
      <c r="G1092" s="6">
        <v>105.764</v>
      </c>
      <c r="I1092" s="7" t="s">
        <v>1791</v>
      </c>
      <c r="J1092" s="7" t="s">
        <v>432</v>
      </c>
      <c r="K1092" s="7" t="s">
        <v>442</v>
      </c>
      <c r="L1092" s="7" t="s">
        <v>1020</v>
      </c>
      <c r="M1092" s="7" t="s">
        <v>420</v>
      </c>
      <c r="N1092" s="7" t="s">
        <v>403</v>
      </c>
      <c r="O1092" s="7" t="s">
        <v>417</v>
      </c>
      <c r="P1092" s="6">
        <v>6492</v>
      </c>
    </row>
    <row r="1093" spans="1:16" ht="15" thickBot="1" x14ac:dyDescent="0.35">
      <c r="A1093" s="6">
        <v>75.297600000000003</v>
      </c>
      <c r="B1093" s="19">
        <f>(A1093-G1093)/G1093</f>
        <v>-0.38026666666666664</v>
      </c>
      <c r="C1093" s="30" t="s">
        <v>200</v>
      </c>
      <c r="D1093" s="6">
        <v>1011489</v>
      </c>
      <c r="E1093" s="6">
        <v>851</v>
      </c>
      <c r="F1093" s="7" t="s">
        <v>27</v>
      </c>
      <c r="G1093" s="6">
        <v>121.5</v>
      </c>
      <c r="I1093" s="7" t="s">
        <v>1792</v>
      </c>
      <c r="J1093" s="7" t="s">
        <v>422</v>
      </c>
      <c r="K1093" s="7" t="s">
        <v>461</v>
      </c>
      <c r="L1093" s="7" t="s">
        <v>1441</v>
      </c>
      <c r="M1093" s="7" t="s">
        <v>478</v>
      </c>
      <c r="N1093" s="7" t="s">
        <v>426</v>
      </c>
      <c r="O1093" s="7" t="s">
        <v>417</v>
      </c>
      <c r="P1093" s="6">
        <v>3423</v>
      </c>
    </row>
    <row r="1094" spans="1:16" ht="15" thickBot="1" x14ac:dyDescent="0.35">
      <c r="A1094" s="6">
        <v>75.297600000000003</v>
      </c>
      <c r="B1094" s="19">
        <f>(A1094-G1094)/G1094</f>
        <v>-0.4966737967914438</v>
      </c>
      <c r="C1094" s="30" t="s">
        <v>185</v>
      </c>
      <c r="D1094" s="6">
        <v>1012866</v>
      </c>
      <c r="E1094" s="6">
        <v>1210</v>
      </c>
      <c r="F1094" s="7" t="s">
        <v>21</v>
      </c>
      <c r="G1094" s="6">
        <v>149.6</v>
      </c>
      <c r="I1094" s="7" t="s">
        <v>1793</v>
      </c>
      <c r="J1094" s="7" t="s">
        <v>496</v>
      </c>
      <c r="K1094" s="7" t="s">
        <v>433</v>
      </c>
      <c r="L1094" s="7" t="s">
        <v>659</v>
      </c>
      <c r="M1094" s="7" t="s">
        <v>459</v>
      </c>
      <c r="N1094" s="7" t="s">
        <v>436</v>
      </c>
      <c r="O1094" s="7" t="s">
        <v>417</v>
      </c>
      <c r="P1094" s="6">
        <v>3099</v>
      </c>
    </row>
    <row r="1095" spans="1:16" ht="15" thickBot="1" x14ac:dyDescent="0.35">
      <c r="A1095" s="6">
        <v>75.297600000000003</v>
      </c>
      <c r="B1095" s="19">
        <f>(A1095-G1095)/G1095</f>
        <v>-0.52521186440677969</v>
      </c>
      <c r="C1095" s="30" t="s">
        <v>89</v>
      </c>
      <c r="D1095" s="6">
        <v>1017230</v>
      </c>
      <c r="E1095" s="6">
        <v>2003</v>
      </c>
      <c r="F1095" s="7" t="s">
        <v>87</v>
      </c>
      <c r="G1095" s="6">
        <v>158.59200000000001</v>
      </c>
      <c r="I1095" s="7" t="s">
        <v>1794</v>
      </c>
      <c r="J1095" s="7" t="s">
        <v>406</v>
      </c>
      <c r="K1095" s="7" t="s">
        <v>429</v>
      </c>
      <c r="L1095" s="7" t="s">
        <v>1795</v>
      </c>
      <c r="M1095" s="7" t="s">
        <v>478</v>
      </c>
      <c r="N1095" s="7" t="s">
        <v>426</v>
      </c>
      <c r="O1095" s="7" t="s">
        <v>404</v>
      </c>
      <c r="P1095" s="6">
        <v>3780</v>
      </c>
    </row>
    <row r="1096" spans="1:16" ht="15" thickBot="1" x14ac:dyDescent="0.35">
      <c r="A1096" s="6">
        <v>75.297600000000003</v>
      </c>
      <c r="B1096" s="19">
        <f>(A1096-G1096)/G1096</f>
        <v>-0.57083646809383759</v>
      </c>
      <c r="C1096" s="30" t="s">
        <v>243</v>
      </c>
      <c r="D1096" s="6">
        <v>1012317</v>
      </c>
      <c r="E1096" s="6">
        <v>1335</v>
      </c>
      <c r="F1096" s="7" t="s">
        <v>87</v>
      </c>
      <c r="G1096" s="6">
        <v>175.452</v>
      </c>
      <c r="I1096" s="7" t="s">
        <v>1796</v>
      </c>
      <c r="J1096" s="7" t="s">
        <v>428</v>
      </c>
      <c r="K1096" s="7" t="s">
        <v>433</v>
      </c>
      <c r="L1096" s="7" t="s">
        <v>519</v>
      </c>
      <c r="M1096" s="7" t="s">
        <v>435</v>
      </c>
      <c r="N1096" s="7" t="s">
        <v>436</v>
      </c>
      <c r="O1096" s="7" t="s">
        <v>404</v>
      </c>
      <c r="P1096" s="6">
        <v>5889</v>
      </c>
    </row>
    <row r="1097" spans="1:16" ht="15" thickBot="1" x14ac:dyDescent="0.35">
      <c r="A1097" s="6">
        <v>76.642200000000003</v>
      </c>
      <c r="B1097" s="19">
        <f>(A1097-G1097)/G1097</f>
        <v>4.0079848405645579</v>
      </c>
      <c r="C1097" s="30" t="s">
        <v>22</v>
      </c>
      <c r="D1097" s="6">
        <v>1016391</v>
      </c>
      <c r="E1097" s="6">
        <v>1370</v>
      </c>
      <c r="F1097" s="7" t="s">
        <v>35</v>
      </c>
      <c r="G1097" s="6">
        <v>15.304</v>
      </c>
      <c r="I1097" s="7" t="s">
        <v>1797</v>
      </c>
      <c r="J1097" s="7" t="s">
        <v>456</v>
      </c>
      <c r="K1097" s="7" t="s">
        <v>429</v>
      </c>
      <c r="L1097" s="7" t="s">
        <v>1091</v>
      </c>
      <c r="M1097" s="7" t="s">
        <v>402</v>
      </c>
      <c r="N1097" s="7" t="s">
        <v>403</v>
      </c>
      <c r="O1097" s="7" t="s">
        <v>404</v>
      </c>
      <c r="P1097" s="6">
        <v>5683</v>
      </c>
    </row>
    <row r="1098" spans="1:16" ht="15" thickBot="1" x14ac:dyDescent="0.35">
      <c r="A1098" s="6">
        <v>76.642200000000003</v>
      </c>
      <c r="B1098" s="19">
        <f>(A1098-G1098)/G1098</f>
        <v>3.3665793072014587</v>
      </c>
      <c r="C1098" s="30" t="s">
        <v>188</v>
      </c>
      <c r="D1098" s="6">
        <v>1017410</v>
      </c>
      <c r="E1098" s="6">
        <v>1224</v>
      </c>
      <c r="F1098" s="7" t="s">
        <v>17</v>
      </c>
      <c r="G1098" s="6">
        <v>17.552</v>
      </c>
      <c r="I1098" s="7" t="s">
        <v>1798</v>
      </c>
      <c r="J1098" s="7" t="s">
        <v>406</v>
      </c>
      <c r="K1098" s="7" t="s">
        <v>442</v>
      </c>
      <c r="L1098" s="7" t="s">
        <v>779</v>
      </c>
      <c r="M1098" s="7" t="s">
        <v>420</v>
      </c>
      <c r="N1098" s="7" t="s">
        <v>403</v>
      </c>
      <c r="O1098" s="7" t="s">
        <v>411</v>
      </c>
      <c r="P1098" s="6">
        <v>2517</v>
      </c>
    </row>
    <row r="1099" spans="1:16" ht="15" thickBot="1" x14ac:dyDescent="0.35">
      <c r="A1099" s="6">
        <v>76.642200000000003</v>
      </c>
      <c r="B1099" s="19">
        <f>(A1099-G1099)/G1099</f>
        <v>2.3450680865921791</v>
      </c>
      <c r="C1099" s="30" t="s">
        <v>180</v>
      </c>
      <c r="D1099" s="6">
        <v>1015765</v>
      </c>
      <c r="E1099" s="6">
        <v>1355</v>
      </c>
      <c r="F1099" s="7" t="s">
        <v>19</v>
      </c>
      <c r="G1099" s="6">
        <v>22.911999999999999</v>
      </c>
      <c r="I1099" s="7" t="s">
        <v>1799</v>
      </c>
      <c r="J1099" s="7" t="s">
        <v>406</v>
      </c>
      <c r="K1099" s="7" t="s">
        <v>457</v>
      </c>
      <c r="L1099" s="7" t="s">
        <v>523</v>
      </c>
      <c r="M1099" s="7" t="s">
        <v>440</v>
      </c>
      <c r="N1099" s="7" t="s">
        <v>426</v>
      </c>
      <c r="O1099" s="7" t="s">
        <v>417</v>
      </c>
      <c r="P1099" s="6">
        <v>8336</v>
      </c>
    </row>
    <row r="1100" spans="1:16" ht="15" thickBot="1" x14ac:dyDescent="0.35">
      <c r="A1100" s="6">
        <v>76.642200000000003</v>
      </c>
      <c r="B1100" s="19">
        <f>(A1100-G1100)/G1100</f>
        <v>1.2823764145324601</v>
      </c>
      <c r="C1100" s="30" t="s">
        <v>253</v>
      </c>
      <c r="D1100" s="6">
        <v>1007137</v>
      </c>
      <c r="E1100" s="6">
        <v>1202</v>
      </c>
      <c r="F1100" s="7" t="s">
        <v>17</v>
      </c>
      <c r="G1100" s="6">
        <v>33.58</v>
      </c>
      <c r="I1100" s="7" t="s">
        <v>1800</v>
      </c>
      <c r="J1100" s="7" t="s">
        <v>432</v>
      </c>
      <c r="K1100" s="7" t="s">
        <v>433</v>
      </c>
      <c r="L1100" s="7" t="s">
        <v>899</v>
      </c>
      <c r="M1100" s="7" t="s">
        <v>409</v>
      </c>
      <c r="N1100" s="7" t="s">
        <v>410</v>
      </c>
      <c r="O1100" s="7" t="s">
        <v>417</v>
      </c>
      <c r="P1100" s="6">
        <v>6706</v>
      </c>
    </row>
    <row r="1101" spans="1:16" ht="15" thickBot="1" x14ac:dyDescent="0.35">
      <c r="A1101" s="6">
        <v>76.642200000000003</v>
      </c>
      <c r="B1101" s="19">
        <f>(A1101-G1101)/G1101</f>
        <v>1.2441496837666901</v>
      </c>
      <c r="C1101" s="30" t="s">
        <v>259</v>
      </c>
      <c r="D1101" s="6">
        <v>1011213</v>
      </c>
      <c r="E1101" s="6">
        <v>226</v>
      </c>
      <c r="F1101" s="7" t="s">
        <v>42</v>
      </c>
      <c r="G1101" s="6">
        <v>34.152000000000001</v>
      </c>
      <c r="I1101" s="7" t="s">
        <v>1801</v>
      </c>
      <c r="J1101" s="7" t="s">
        <v>456</v>
      </c>
      <c r="K1101" s="7" t="s">
        <v>429</v>
      </c>
      <c r="L1101" s="7" t="s">
        <v>1091</v>
      </c>
      <c r="M1101" s="7" t="s">
        <v>420</v>
      </c>
      <c r="N1101" s="7" t="s">
        <v>403</v>
      </c>
      <c r="O1101" s="7" t="s">
        <v>411</v>
      </c>
      <c r="P1101" s="6">
        <v>3650</v>
      </c>
    </row>
    <row r="1102" spans="1:16" ht="15" thickBot="1" x14ac:dyDescent="0.35">
      <c r="A1102" s="6">
        <v>76.642200000000003</v>
      </c>
      <c r="B1102" s="19">
        <f>(A1102-G1102)/G1102</f>
        <v>1.1567480864475461</v>
      </c>
      <c r="C1102" s="30" t="s">
        <v>259</v>
      </c>
      <c r="D1102" s="6">
        <v>1010037</v>
      </c>
      <c r="E1102" s="6">
        <v>1970</v>
      </c>
      <c r="F1102" s="7" t="s">
        <v>31</v>
      </c>
      <c r="G1102" s="6">
        <v>35.536000000000001</v>
      </c>
      <c r="I1102" s="7" t="s">
        <v>1802</v>
      </c>
      <c r="J1102" s="7" t="s">
        <v>438</v>
      </c>
      <c r="K1102" s="7" t="s">
        <v>442</v>
      </c>
      <c r="L1102" s="7" t="s">
        <v>771</v>
      </c>
      <c r="M1102" s="7" t="s">
        <v>459</v>
      </c>
      <c r="N1102" s="7" t="s">
        <v>436</v>
      </c>
      <c r="O1102" s="7" t="s">
        <v>411</v>
      </c>
      <c r="P1102" s="6">
        <v>4383</v>
      </c>
    </row>
    <row r="1103" spans="1:16" ht="15" thickBot="1" x14ac:dyDescent="0.35">
      <c r="A1103" s="6">
        <v>76.642200000000003</v>
      </c>
      <c r="B1103" s="19">
        <f>(A1103-G1103)/G1103</f>
        <v>1.042484809721778</v>
      </c>
      <c r="C1103" s="30" t="s">
        <v>244</v>
      </c>
      <c r="D1103" s="6">
        <v>1014425</v>
      </c>
      <c r="E1103" s="6">
        <v>824</v>
      </c>
      <c r="F1103" s="7" t="s">
        <v>25</v>
      </c>
      <c r="G1103" s="6">
        <v>37.524000000000001</v>
      </c>
      <c r="I1103" s="7" t="s">
        <v>1803</v>
      </c>
      <c r="J1103" s="7" t="s">
        <v>432</v>
      </c>
      <c r="K1103" s="7" t="s">
        <v>423</v>
      </c>
      <c r="L1103" s="7" t="s">
        <v>820</v>
      </c>
      <c r="M1103" s="7" t="s">
        <v>459</v>
      </c>
      <c r="N1103" s="7" t="s">
        <v>436</v>
      </c>
      <c r="O1103" s="7" t="s">
        <v>404</v>
      </c>
      <c r="P1103" s="6">
        <v>5894</v>
      </c>
    </row>
    <row r="1104" spans="1:16" ht="15" thickBot="1" x14ac:dyDescent="0.35">
      <c r="A1104" s="6">
        <v>76.642200000000003</v>
      </c>
      <c r="B1104" s="19">
        <f>(A1104-G1104)/G1104</f>
        <v>0.983083212585386</v>
      </c>
      <c r="C1104" s="30" t="s">
        <v>376</v>
      </c>
      <c r="D1104" s="6">
        <v>1013963</v>
      </c>
      <c r="E1104" s="6">
        <v>1151</v>
      </c>
      <c r="F1104" s="7" t="s">
        <v>27</v>
      </c>
      <c r="G1104" s="6">
        <v>38.648000000000003</v>
      </c>
      <c r="I1104" s="7" t="s">
        <v>1804</v>
      </c>
      <c r="J1104" s="7" t="s">
        <v>413</v>
      </c>
      <c r="K1104" s="7" t="s">
        <v>461</v>
      </c>
      <c r="L1104" s="7" t="s">
        <v>571</v>
      </c>
      <c r="M1104" s="7" t="s">
        <v>478</v>
      </c>
      <c r="N1104" s="7" t="s">
        <v>426</v>
      </c>
      <c r="O1104" s="7" t="s">
        <v>404</v>
      </c>
      <c r="P1104" s="6">
        <v>2907</v>
      </c>
    </row>
    <row r="1105" spans="1:16" ht="15" thickBot="1" x14ac:dyDescent="0.35">
      <c r="A1105" s="6">
        <v>76.642200000000003</v>
      </c>
      <c r="B1105" s="19">
        <f>(A1105-G1105)/G1105</f>
        <v>0.47570471349353055</v>
      </c>
      <c r="C1105" s="30" t="s">
        <v>222</v>
      </c>
      <c r="D1105" s="6">
        <v>1008442</v>
      </c>
      <c r="E1105" s="6">
        <v>2053</v>
      </c>
      <c r="F1105" s="7" t="s">
        <v>35</v>
      </c>
      <c r="G1105" s="6">
        <v>51.936</v>
      </c>
      <c r="I1105" s="7" t="s">
        <v>1805</v>
      </c>
      <c r="J1105" s="7" t="s">
        <v>496</v>
      </c>
      <c r="K1105" s="7" t="s">
        <v>433</v>
      </c>
      <c r="L1105" s="7" t="s">
        <v>659</v>
      </c>
      <c r="M1105" s="7" t="s">
        <v>447</v>
      </c>
      <c r="N1105" s="7" t="s">
        <v>410</v>
      </c>
      <c r="O1105" s="7" t="s">
        <v>404</v>
      </c>
      <c r="P1105" s="6">
        <v>2374</v>
      </c>
    </row>
    <row r="1106" spans="1:16" ht="15" thickBot="1" x14ac:dyDescent="0.35">
      <c r="A1106" s="6">
        <v>76.642200000000003</v>
      </c>
      <c r="B1106" s="19">
        <f>(A1106-G1106)/G1106</f>
        <v>0.439019902365753</v>
      </c>
      <c r="C1106" s="30" t="s">
        <v>202</v>
      </c>
      <c r="D1106" s="6">
        <v>1018082</v>
      </c>
      <c r="E1106" s="6">
        <v>578</v>
      </c>
      <c r="F1106" s="7" t="s">
        <v>35</v>
      </c>
      <c r="G1106" s="6">
        <v>53.26</v>
      </c>
      <c r="I1106" s="7" t="s">
        <v>1806</v>
      </c>
      <c r="J1106" s="7" t="s">
        <v>489</v>
      </c>
      <c r="K1106" s="7" t="s">
        <v>461</v>
      </c>
      <c r="L1106" s="7" t="s">
        <v>854</v>
      </c>
      <c r="M1106" s="7" t="s">
        <v>402</v>
      </c>
      <c r="N1106" s="7" t="s">
        <v>403</v>
      </c>
      <c r="O1106" s="7" t="s">
        <v>411</v>
      </c>
      <c r="P1106" s="6">
        <v>4903</v>
      </c>
    </row>
    <row r="1107" spans="1:16" ht="15" thickBot="1" x14ac:dyDescent="0.35">
      <c r="A1107" s="6">
        <v>76.642200000000003</v>
      </c>
      <c r="B1107" s="19">
        <f>(A1107-G1107)/G1107</f>
        <v>0.31751014233651942</v>
      </c>
      <c r="C1107" s="30" t="s">
        <v>175</v>
      </c>
      <c r="D1107" s="6">
        <v>1007923</v>
      </c>
      <c r="E1107" s="6">
        <v>1223</v>
      </c>
      <c r="F1107" s="7" t="s">
        <v>17</v>
      </c>
      <c r="G1107" s="6">
        <v>58.171999999999997</v>
      </c>
      <c r="I1107" s="7" t="s">
        <v>1807</v>
      </c>
      <c r="J1107" s="7" t="s">
        <v>406</v>
      </c>
      <c r="K1107" s="7" t="s">
        <v>429</v>
      </c>
      <c r="L1107" s="7" t="s">
        <v>759</v>
      </c>
      <c r="M1107" s="7" t="s">
        <v>402</v>
      </c>
      <c r="N1107" s="7" t="s">
        <v>403</v>
      </c>
      <c r="O1107" s="7" t="s">
        <v>404</v>
      </c>
      <c r="P1107" s="6">
        <v>5787</v>
      </c>
    </row>
    <row r="1108" spans="1:16" ht="15" thickBot="1" x14ac:dyDescent="0.35">
      <c r="A1108" s="6">
        <v>76.642200000000003</v>
      </c>
      <c r="B1108" s="19">
        <f>(A1108-G1108)/G1108</f>
        <v>0.27177419354838706</v>
      </c>
      <c r="C1108" s="30" t="s">
        <v>32</v>
      </c>
      <c r="D1108" s="6">
        <v>1010702</v>
      </c>
      <c r="E1108" s="6">
        <v>1098</v>
      </c>
      <c r="F1108" s="7" t="s">
        <v>21</v>
      </c>
      <c r="G1108" s="6">
        <v>60.264000000000003</v>
      </c>
      <c r="I1108" s="7" t="s">
        <v>1808</v>
      </c>
      <c r="J1108" s="7" t="s">
        <v>428</v>
      </c>
      <c r="K1108" s="7" t="s">
        <v>407</v>
      </c>
      <c r="L1108" s="7" t="s">
        <v>531</v>
      </c>
      <c r="M1108" s="7" t="s">
        <v>440</v>
      </c>
      <c r="N1108" s="7" t="s">
        <v>426</v>
      </c>
      <c r="O1108" s="7" t="s">
        <v>404</v>
      </c>
      <c r="P1108" s="6">
        <v>9046</v>
      </c>
    </row>
    <row r="1109" spans="1:16" ht="15" thickBot="1" x14ac:dyDescent="0.35">
      <c r="A1109" s="6">
        <v>76.642200000000003</v>
      </c>
      <c r="B1109" s="19">
        <f>(A1109-G1109)/G1109</f>
        <v>0.16329002489223488</v>
      </c>
      <c r="C1109" s="30" t="s">
        <v>121</v>
      </c>
      <c r="D1109" s="6">
        <v>1011588</v>
      </c>
      <c r="E1109" s="6">
        <v>2408</v>
      </c>
      <c r="F1109" s="7" t="s">
        <v>17</v>
      </c>
      <c r="G1109" s="6">
        <v>65.884</v>
      </c>
      <c r="I1109" s="7" t="s">
        <v>1809</v>
      </c>
      <c r="J1109" s="7" t="s">
        <v>399</v>
      </c>
      <c r="K1109" s="7" t="s">
        <v>433</v>
      </c>
      <c r="L1109" s="7" t="s">
        <v>685</v>
      </c>
      <c r="M1109" s="7" t="s">
        <v>402</v>
      </c>
      <c r="N1109" s="7" t="s">
        <v>403</v>
      </c>
      <c r="O1109" s="7" t="s">
        <v>411</v>
      </c>
      <c r="P1109" s="6">
        <v>6668</v>
      </c>
    </row>
    <row r="1110" spans="1:16" ht="15" thickBot="1" x14ac:dyDescent="0.35">
      <c r="A1110" s="6">
        <v>76.642200000000003</v>
      </c>
      <c r="B1110" s="19">
        <f>(A1110-G1110)/G1110</f>
        <v>-8.6156817856631762E-2</v>
      </c>
      <c r="C1110" s="30" t="s">
        <v>142</v>
      </c>
      <c r="D1110" s="6">
        <v>1014571</v>
      </c>
      <c r="E1110" s="6">
        <v>2096</v>
      </c>
      <c r="F1110" s="7" t="s">
        <v>31</v>
      </c>
      <c r="G1110" s="6">
        <v>83.867999999999995</v>
      </c>
      <c r="I1110" s="7" t="s">
        <v>1810</v>
      </c>
      <c r="J1110" s="7" t="s">
        <v>432</v>
      </c>
      <c r="K1110" s="7" t="s">
        <v>423</v>
      </c>
      <c r="L1110" s="7" t="s">
        <v>820</v>
      </c>
      <c r="M1110" s="7" t="s">
        <v>447</v>
      </c>
      <c r="N1110" s="7" t="s">
        <v>410</v>
      </c>
      <c r="O1110" s="7" t="s">
        <v>404</v>
      </c>
      <c r="P1110" s="6">
        <v>9021</v>
      </c>
    </row>
    <row r="1111" spans="1:16" ht="15" thickBot="1" x14ac:dyDescent="0.35">
      <c r="A1111" s="6">
        <v>76.642200000000003</v>
      </c>
      <c r="B1111" s="19">
        <f>(A1111-G1111)/G1111</f>
        <v>-0.21559954149097307</v>
      </c>
      <c r="C1111" s="30" t="s">
        <v>360</v>
      </c>
      <c r="D1111" s="6">
        <v>1009280</v>
      </c>
      <c r="E1111" s="6">
        <v>278</v>
      </c>
      <c r="F1111" s="7" t="s">
        <v>23</v>
      </c>
      <c r="G1111" s="6">
        <v>97.707999999999998</v>
      </c>
      <c r="I1111" s="7" t="s">
        <v>1811</v>
      </c>
      <c r="J1111" s="7" t="s">
        <v>438</v>
      </c>
      <c r="K1111" s="7" t="s">
        <v>542</v>
      </c>
      <c r="L1111" s="7" t="s">
        <v>547</v>
      </c>
      <c r="M1111" s="7" t="s">
        <v>440</v>
      </c>
      <c r="N1111" s="7" t="s">
        <v>426</v>
      </c>
      <c r="O1111" s="7" t="s">
        <v>404</v>
      </c>
      <c r="P1111" s="6">
        <v>9851</v>
      </c>
    </row>
    <row r="1112" spans="1:16" ht="15" thickBot="1" x14ac:dyDescent="0.35">
      <c r="A1112" s="6">
        <v>76.642200000000003</v>
      </c>
      <c r="B1112" s="19">
        <f>(A1112-G1112)/G1112</f>
        <v>-0.2788109756097561</v>
      </c>
      <c r="C1112" s="30" t="s">
        <v>289</v>
      </c>
      <c r="D1112" s="6">
        <v>1009141</v>
      </c>
      <c r="E1112" s="6">
        <v>2120</v>
      </c>
      <c r="F1112" s="7" t="s">
        <v>35</v>
      </c>
      <c r="G1112" s="6">
        <v>106.27200000000001</v>
      </c>
      <c r="I1112" s="7" t="s">
        <v>1812</v>
      </c>
      <c r="J1112" s="7" t="s">
        <v>496</v>
      </c>
      <c r="K1112" s="7" t="s">
        <v>442</v>
      </c>
      <c r="L1112" s="7" t="s">
        <v>689</v>
      </c>
      <c r="M1112" s="7" t="s">
        <v>409</v>
      </c>
      <c r="N1112" s="7" t="s">
        <v>410</v>
      </c>
      <c r="O1112" s="7" t="s">
        <v>411</v>
      </c>
      <c r="P1112" s="6">
        <v>5804</v>
      </c>
    </row>
    <row r="1113" spans="1:16" ht="15" thickBot="1" x14ac:dyDescent="0.35">
      <c r="A1113" s="6">
        <v>76.642200000000003</v>
      </c>
      <c r="B1113" s="19">
        <f>(A1113-G1113)/G1113</f>
        <v>-0.37778300967720985</v>
      </c>
      <c r="C1113" s="30" t="s">
        <v>247</v>
      </c>
      <c r="D1113" s="6">
        <v>1009125</v>
      </c>
      <c r="E1113" s="6">
        <v>489</v>
      </c>
      <c r="F1113" s="7" t="s">
        <v>31</v>
      </c>
      <c r="G1113" s="6">
        <v>123.176</v>
      </c>
      <c r="I1113" s="7" t="s">
        <v>1813</v>
      </c>
      <c r="J1113" s="7" t="s">
        <v>496</v>
      </c>
      <c r="K1113" s="7" t="s">
        <v>433</v>
      </c>
      <c r="L1113" s="7" t="s">
        <v>718</v>
      </c>
      <c r="M1113" s="7" t="s">
        <v>459</v>
      </c>
      <c r="N1113" s="7" t="s">
        <v>436</v>
      </c>
      <c r="O1113" s="7" t="s">
        <v>404</v>
      </c>
      <c r="P1113" s="6">
        <v>3397</v>
      </c>
    </row>
    <row r="1114" spans="1:16" ht="15" thickBot="1" x14ac:dyDescent="0.35">
      <c r="A1114" s="6">
        <v>76.642200000000003</v>
      </c>
      <c r="B1114" s="19">
        <f>(A1114-G1114)/G1114</f>
        <v>-0.45599074415831459</v>
      </c>
      <c r="C1114" s="30" t="s">
        <v>159</v>
      </c>
      <c r="D1114" s="6">
        <v>1007235</v>
      </c>
      <c r="E1114" s="6">
        <v>1736</v>
      </c>
      <c r="F1114" s="7" t="s">
        <v>21</v>
      </c>
      <c r="G1114" s="6">
        <v>140.88399999999999</v>
      </c>
      <c r="I1114" s="7" t="s">
        <v>1814</v>
      </c>
      <c r="J1114" s="7" t="s">
        <v>399</v>
      </c>
      <c r="K1114" s="7" t="s">
        <v>423</v>
      </c>
      <c r="L1114" s="7" t="s">
        <v>795</v>
      </c>
      <c r="M1114" s="7" t="s">
        <v>425</v>
      </c>
      <c r="N1114" s="7" t="s">
        <v>426</v>
      </c>
      <c r="O1114" s="7" t="s">
        <v>404</v>
      </c>
      <c r="P1114" s="6">
        <v>4945</v>
      </c>
    </row>
    <row r="1115" spans="1:16" ht="15" thickBot="1" x14ac:dyDescent="0.35">
      <c r="A1115" s="6">
        <v>76.642200000000003</v>
      </c>
      <c r="B1115" s="19">
        <f>(A1115-G1115)/G1115</f>
        <v>-0.51850655877770513</v>
      </c>
      <c r="C1115" s="30" t="s">
        <v>153</v>
      </c>
      <c r="D1115" s="6">
        <v>1016112</v>
      </c>
      <c r="E1115" s="6">
        <v>2172</v>
      </c>
      <c r="F1115" s="7" t="s">
        <v>35</v>
      </c>
      <c r="G1115" s="6">
        <v>159.17599999999999</v>
      </c>
      <c r="I1115" s="7" t="s">
        <v>1815</v>
      </c>
      <c r="J1115" s="7" t="s">
        <v>496</v>
      </c>
      <c r="K1115" s="7" t="s">
        <v>423</v>
      </c>
      <c r="L1115" s="7" t="s">
        <v>915</v>
      </c>
      <c r="M1115" s="7" t="s">
        <v>416</v>
      </c>
      <c r="N1115" s="7" t="s">
        <v>403</v>
      </c>
      <c r="O1115" s="7" t="s">
        <v>411</v>
      </c>
      <c r="P1115" s="6">
        <v>6001</v>
      </c>
    </row>
    <row r="1116" spans="1:16" ht="15" thickBot="1" x14ac:dyDescent="0.35">
      <c r="A1116" s="6">
        <v>76.642200000000003</v>
      </c>
      <c r="B1116" s="19">
        <f>(A1116-G1116)/G1116</f>
        <v>-0.52849496764032777</v>
      </c>
      <c r="C1116" s="30" t="s">
        <v>122</v>
      </c>
      <c r="D1116" s="6">
        <v>1012368</v>
      </c>
      <c r="E1116" s="6">
        <v>1036</v>
      </c>
      <c r="F1116" s="7" t="s">
        <v>35</v>
      </c>
      <c r="G1116" s="6">
        <v>162.548</v>
      </c>
      <c r="I1116" s="7" t="s">
        <v>1816</v>
      </c>
      <c r="J1116" s="7" t="s">
        <v>456</v>
      </c>
      <c r="K1116" s="7" t="s">
        <v>414</v>
      </c>
      <c r="L1116" s="7" t="s">
        <v>1817</v>
      </c>
      <c r="M1116" s="7" t="s">
        <v>416</v>
      </c>
      <c r="N1116" s="7" t="s">
        <v>403</v>
      </c>
      <c r="O1116" s="7" t="s">
        <v>417</v>
      </c>
      <c r="P1116" s="6">
        <v>5972</v>
      </c>
    </row>
    <row r="1117" spans="1:16" ht="15" thickBot="1" x14ac:dyDescent="0.35">
      <c r="A1117" s="6">
        <v>76.642200000000003</v>
      </c>
      <c r="B1117" s="19">
        <f>(A1117-G1117)/G1117</f>
        <v>1.1055549450549451</v>
      </c>
      <c r="C1117" s="30" t="s">
        <v>268</v>
      </c>
      <c r="D1117" s="6">
        <v>1013299</v>
      </c>
      <c r="E1117" s="6">
        <v>2333</v>
      </c>
      <c r="F1117" s="7" t="s">
        <v>23</v>
      </c>
      <c r="G1117" s="6">
        <v>36.4</v>
      </c>
      <c r="I1117" s="7" t="s">
        <v>1818</v>
      </c>
      <c r="J1117" s="7" t="s">
        <v>432</v>
      </c>
      <c r="K1117" s="7" t="s">
        <v>461</v>
      </c>
      <c r="L1117" s="7" t="s">
        <v>712</v>
      </c>
      <c r="M1117" s="7" t="s">
        <v>416</v>
      </c>
      <c r="N1117" s="7" t="s">
        <v>403</v>
      </c>
      <c r="O1117" s="7" t="s">
        <v>404</v>
      </c>
      <c r="P1117" s="6">
        <v>1280</v>
      </c>
    </row>
    <row r="1118" spans="1:16" ht="15" thickBot="1" x14ac:dyDescent="0.35">
      <c r="A1118" s="6">
        <v>77.44896</v>
      </c>
      <c r="B1118" s="19">
        <f>(A1118-G1118)/G1118</f>
        <v>0.26832438097733524</v>
      </c>
      <c r="C1118" s="30" t="s">
        <v>85</v>
      </c>
      <c r="D1118" s="6">
        <v>1015762</v>
      </c>
      <c r="E1118" s="6">
        <v>964</v>
      </c>
      <c r="F1118" s="7" t="s">
        <v>87</v>
      </c>
      <c r="G1118" s="6">
        <v>61.064</v>
      </c>
      <c r="I1118" s="7" t="s">
        <v>1819</v>
      </c>
      <c r="J1118" s="7" t="s">
        <v>489</v>
      </c>
      <c r="K1118" s="7" t="s">
        <v>429</v>
      </c>
      <c r="L1118" s="7" t="s">
        <v>596</v>
      </c>
      <c r="M1118" s="7" t="s">
        <v>459</v>
      </c>
      <c r="N1118" s="7" t="s">
        <v>436</v>
      </c>
      <c r="O1118" s="7" t="s">
        <v>417</v>
      </c>
      <c r="P1118" s="6">
        <v>1933</v>
      </c>
    </row>
    <row r="1119" spans="1:16" ht="15" thickBot="1" x14ac:dyDescent="0.35">
      <c r="A1119" s="6">
        <v>77.750399999999999</v>
      </c>
      <c r="B1119" s="19">
        <f>(A1119-G1119)/G1119</f>
        <v>-0.55989276722154802</v>
      </c>
      <c r="C1119" s="30" t="s">
        <v>189</v>
      </c>
      <c r="D1119" s="6">
        <v>1003644</v>
      </c>
      <c r="E1119" s="6">
        <v>2104</v>
      </c>
      <c r="F1119" s="7" t="s">
        <v>31</v>
      </c>
      <c r="G1119" s="6">
        <v>176.66239999999999</v>
      </c>
      <c r="I1119" s="7" t="s">
        <v>1820</v>
      </c>
      <c r="J1119" s="7" t="s">
        <v>438</v>
      </c>
      <c r="K1119" s="7" t="s">
        <v>407</v>
      </c>
      <c r="L1119" s="7" t="s">
        <v>798</v>
      </c>
      <c r="M1119" s="7" t="s">
        <v>478</v>
      </c>
      <c r="N1119" s="7" t="s">
        <v>426</v>
      </c>
      <c r="O1119" s="7" t="s">
        <v>404</v>
      </c>
      <c r="P1119" s="6">
        <v>7519</v>
      </c>
    </row>
    <row r="1120" spans="1:16" ht="15" thickBot="1" x14ac:dyDescent="0.35">
      <c r="A1120" s="6">
        <v>77.8596</v>
      </c>
      <c r="B1120" s="19">
        <f>(A1120-G1120)/G1120</f>
        <v>-0.69481950907471746</v>
      </c>
      <c r="C1120" s="30" t="s">
        <v>94</v>
      </c>
      <c r="D1120" s="6">
        <v>1002936</v>
      </c>
      <c r="E1120" s="6">
        <v>2108</v>
      </c>
      <c r="F1120" s="7" t="s">
        <v>25</v>
      </c>
      <c r="G1120" s="6">
        <v>255.12639999999999</v>
      </c>
      <c r="I1120" s="7" t="s">
        <v>1821</v>
      </c>
      <c r="J1120" s="7" t="s">
        <v>489</v>
      </c>
      <c r="K1120" s="7" t="s">
        <v>457</v>
      </c>
      <c r="L1120" s="7" t="s">
        <v>1010</v>
      </c>
      <c r="M1120" s="7" t="s">
        <v>402</v>
      </c>
      <c r="N1120" s="7" t="s">
        <v>403</v>
      </c>
      <c r="O1120" s="7" t="s">
        <v>411</v>
      </c>
      <c r="P1120" s="6">
        <v>1534</v>
      </c>
    </row>
    <row r="1121" spans="1:16" ht="15" thickBot="1" x14ac:dyDescent="0.35">
      <c r="A1121" s="6">
        <v>77.986800000000002</v>
      </c>
      <c r="B1121" s="19">
        <f>(A1121-G1121)/G1121</f>
        <v>11.450000000000001</v>
      </c>
      <c r="C1121" s="30" t="s">
        <v>236</v>
      </c>
      <c r="D1121" s="6">
        <v>1008880</v>
      </c>
      <c r="E1121" s="6">
        <v>1980</v>
      </c>
      <c r="F1121" s="7" t="s">
        <v>17</v>
      </c>
      <c r="G1121" s="6">
        <v>6.2640000000000002</v>
      </c>
      <c r="I1121" s="7" t="s">
        <v>1822</v>
      </c>
      <c r="J1121" s="7" t="s">
        <v>406</v>
      </c>
      <c r="K1121" s="7" t="s">
        <v>457</v>
      </c>
      <c r="L1121" s="7" t="s">
        <v>709</v>
      </c>
      <c r="M1121" s="7" t="s">
        <v>444</v>
      </c>
      <c r="N1121" s="7" t="s">
        <v>410</v>
      </c>
      <c r="O1121" s="7" t="s">
        <v>404</v>
      </c>
      <c r="P1121" s="6">
        <v>3189</v>
      </c>
    </row>
    <row r="1122" spans="1:16" ht="15" thickBot="1" x14ac:dyDescent="0.35">
      <c r="A1122" s="6">
        <v>77.986800000000002</v>
      </c>
      <c r="B1122" s="19">
        <f>(A1122-G1122)/G1122</f>
        <v>3.0643527204502816</v>
      </c>
      <c r="C1122" s="30" t="s">
        <v>194</v>
      </c>
      <c r="D1122" s="6">
        <v>1008283</v>
      </c>
      <c r="E1122" s="6">
        <v>1613</v>
      </c>
      <c r="F1122" s="7" t="s">
        <v>42</v>
      </c>
      <c r="G1122" s="6">
        <v>19.187999999999999</v>
      </c>
      <c r="I1122" s="7" t="s">
        <v>1823</v>
      </c>
      <c r="J1122" s="7" t="s">
        <v>406</v>
      </c>
      <c r="K1122" s="7" t="s">
        <v>442</v>
      </c>
      <c r="L1122" s="7" t="s">
        <v>1409</v>
      </c>
      <c r="M1122" s="7" t="s">
        <v>435</v>
      </c>
      <c r="N1122" s="7" t="s">
        <v>436</v>
      </c>
      <c r="O1122" s="7" t="s">
        <v>404</v>
      </c>
      <c r="P1122" s="6">
        <v>7478</v>
      </c>
    </row>
    <row r="1123" spans="1:16" ht="15" thickBot="1" x14ac:dyDescent="0.35">
      <c r="A1123" s="6">
        <v>77.986800000000002</v>
      </c>
      <c r="B1123" s="19">
        <f>(A1123-G1123)/G1123</f>
        <v>0.96777351635042408</v>
      </c>
      <c r="C1123" s="30" t="s">
        <v>222</v>
      </c>
      <c r="D1123" s="6">
        <v>1007106</v>
      </c>
      <c r="E1123" s="6">
        <v>1479</v>
      </c>
      <c r="F1123" s="7" t="s">
        <v>35</v>
      </c>
      <c r="G1123" s="6">
        <v>39.631999999999998</v>
      </c>
      <c r="I1123" s="7" t="s">
        <v>1824</v>
      </c>
      <c r="J1123" s="7" t="s">
        <v>413</v>
      </c>
      <c r="K1123" s="7" t="s">
        <v>461</v>
      </c>
      <c r="L1123" s="7" t="s">
        <v>553</v>
      </c>
      <c r="M1123" s="7" t="s">
        <v>402</v>
      </c>
      <c r="N1123" s="7" t="s">
        <v>403</v>
      </c>
      <c r="O1123" s="7" t="s">
        <v>404</v>
      </c>
      <c r="P1123" s="6">
        <v>6377</v>
      </c>
    </row>
    <row r="1124" spans="1:16" ht="15" thickBot="1" x14ac:dyDescent="0.35">
      <c r="A1124" s="6">
        <v>77.986800000000002</v>
      </c>
      <c r="B1124" s="19">
        <f>(A1124-G1124)/G1124</f>
        <v>0.15378743046514387</v>
      </c>
      <c r="C1124" s="30" t="s">
        <v>212</v>
      </c>
      <c r="D1124" s="6">
        <v>1011179</v>
      </c>
      <c r="E1124" s="6">
        <v>2538</v>
      </c>
      <c r="F1124" s="7" t="s">
        <v>23</v>
      </c>
      <c r="G1124" s="6">
        <v>67.591999999999999</v>
      </c>
      <c r="I1124" s="7" t="s">
        <v>1825</v>
      </c>
      <c r="J1124" s="7" t="s">
        <v>456</v>
      </c>
      <c r="K1124" s="7" t="s">
        <v>429</v>
      </c>
      <c r="L1124" s="7" t="s">
        <v>1091</v>
      </c>
      <c r="M1124" s="7" t="s">
        <v>459</v>
      </c>
      <c r="N1124" s="7" t="s">
        <v>436</v>
      </c>
      <c r="O1124" s="7" t="s">
        <v>417</v>
      </c>
      <c r="P1124" s="6">
        <v>5003</v>
      </c>
    </row>
    <row r="1125" spans="1:16" ht="15" thickBot="1" x14ac:dyDescent="0.35">
      <c r="A1125" s="6">
        <v>77.986800000000002</v>
      </c>
      <c r="B1125" s="19">
        <f>(A1125-G1125)/G1125</f>
        <v>6.5218816587444661E-2</v>
      </c>
      <c r="C1125" s="30" t="s">
        <v>345</v>
      </c>
      <c r="D1125" s="6">
        <v>1017576</v>
      </c>
      <c r="E1125" s="6">
        <v>1526</v>
      </c>
      <c r="F1125" s="7" t="s">
        <v>23</v>
      </c>
      <c r="G1125" s="6">
        <v>73.212000000000003</v>
      </c>
      <c r="I1125" s="7" t="s">
        <v>1826</v>
      </c>
      <c r="J1125" s="7" t="s">
        <v>422</v>
      </c>
      <c r="K1125" s="7" t="s">
        <v>542</v>
      </c>
      <c r="L1125" s="7" t="s">
        <v>1327</v>
      </c>
      <c r="M1125" s="7" t="s">
        <v>402</v>
      </c>
      <c r="N1125" s="7" t="s">
        <v>403</v>
      </c>
      <c r="O1125" s="7" t="s">
        <v>404</v>
      </c>
      <c r="P1125" s="6">
        <v>5939</v>
      </c>
    </row>
    <row r="1126" spans="1:16" ht="15" thickBot="1" x14ac:dyDescent="0.35">
      <c r="A1126" s="6">
        <v>77.986800000000002</v>
      </c>
      <c r="B1126" s="19">
        <f>(A1126-G1126)/G1126</f>
        <v>-0.28570434145447887</v>
      </c>
      <c r="C1126" s="30" t="s">
        <v>200</v>
      </c>
      <c r="D1126" s="6">
        <v>1009967</v>
      </c>
      <c r="E1126" s="6">
        <v>1955</v>
      </c>
      <c r="F1126" s="7" t="s">
        <v>23</v>
      </c>
      <c r="G1126" s="6">
        <v>109.18</v>
      </c>
      <c r="I1126" s="7" t="s">
        <v>1827</v>
      </c>
      <c r="J1126" s="7" t="s">
        <v>489</v>
      </c>
      <c r="K1126" s="7" t="s">
        <v>414</v>
      </c>
      <c r="L1126" s="7" t="s">
        <v>906</v>
      </c>
      <c r="M1126" s="7" t="s">
        <v>402</v>
      </c>
      <c r="N1126" s="7" t="s">
        <v>403</v>
      </c>
      <c r="O1126" s="7" t="s">
        <v>411</v>
      </c>
      <c r="P1126" s="6">
        <v>6835</v>
      </c>
    </row>
    <row r="1127" spans="1:16" ht="15" thickBot="1" x14ac:dyDescent="0.35">
      <c r="A1127" s="6">
        <v>77.986800000000002</v>
      </c>
      <c r="B1127" s="19">
        <f>(A1127-G1127)/G1127</f>
        <v>-0.29298302872062665</v>
      </c>
      <c r="C1127" s="30" t="s">
        <v>115</v>
      </c>
      <c r="D1127" s="6">
        <v>1015896</v>
      </c>
      <c r="E1127" s="6">
        <v>533</v>
      </c>
      <c r="F1127" s="7" t="s">
        <v>35</v>
      </c>
      <c r="G1127" s="6">
        <v>110.304</v>
      </c>
      <c r="I1127" s="7" t="s">
        <v>1828</v>
      </c>
      <c r="J1127" s="7" t="s">
        <v>406</v>
      </c>
      <c r="K1127" s="7" t="s">
        <v>400</v>
      </c>
      <c r="L1127" s="7" t="s">
        <v>549</v>
      </c>
      <c r="M1127" s="7" t="s">
        <v>420</v>
      </c>
      <c r="N1127" s="7" t="s">
        <v>403</v>
      </c>
      <c r="O1127" s="7" t="s">
        <v>411</v>
      </c>
      <c r="P1127" s="6">
        <v>3470</v>
      </c>
    </row>
    <row r="1128" spans="1:16" ht="15" thickBot="1" x14ac:dyDescent="0.35">
      <c r="A1128" s="6">
        <v>77.986800000000002</v>
      </c>
      <c r="B1128" s="19">
        <f>(A1128-G1128)/G1128</f>
        <v>-0.38672265735585543</v>
      </c>
      <c r="C1128" s="30" t="s">
        <v>54</v>
      </c>
      <c r="D1128" s="6">
        <v>1015852</v>
      </c>
      <c r="E1128" s="6">
        <v>1421</v>
      </c>
      <c r="F1128" s="7" t="s">
        <v>23</v>
      </c>
      <c r="G1128" s="6">
        <v>127.164</v>
      </c>
      <c r="I1128" s="7" t="s">
        <v>1829</v>
      </c>
      <c r="J1128" s="7" t="s">
        <v>432</v>
      </c>
      <c r="K1128" s="7" t="s">
        <v>433</v>
      </c>
      <c r="L1128" s="7" t="s">
        <v>529</v>
      </c>
      <c r="M1128" s="7" t="s">
        <v>447</v>
      </c>
      <c r="N1128" s="7" t="s">
        <v>410</v>
      </c>
      <c r="O1128" s="7" t="s">
        <v>404</v>
      </c>
      <c r="P1128" s="6">
        <v>9714</v>
      </c>
    </row>
    <row r="1129" spans="1:16" ht="15" thickBot="1" x14ac:dyDescent="0.35">
      <c r="A1129" s="6">
        <v>77.986800000000002</v>
      </c>
      <c r="B1129" s="19">
        <f>(A1129-G1129)/G1129</f>
        <v>-0.45851524745875688</v>
      </c>
      <c r="C1129" s="30" t="s">
        <v>83</v>
      </c>
      <c r="D1129" s="6">
        <v>1017429</v>
      </c>
      <c r="E1129" s="6">
        <v>854</v>
      </c>
      <c r="F1129" s="7" t="s">
        <v>42</v>
      </c>
      <c r="G1129" s="6">
        <v>144.024</v>
      </c>
      <c r="I1129" s="7" t="s">
        <v>1830</v>
      </c>
      <c r="J1129" s="7" t="s">
        <v>456</v>
      </c>
      <c r="K1129" s="7" t="s">
        <v>461</v>
      </c>
      <c r="L1129" s="7" t="s">
        <v>537</v>
      </c>
      <c r="M1129" s="7" t="s">
        <v>459</v>
      </c>
      <c r="N1129" s="7" t="s">
        <v>436</v>
      </c>
      <c r="O1129" s="7" t="s">
        <v>417</v>
      </c>
      <c r="P1129" s="6">
        <v>6192</v>
      </c>
    </row>
    <row r="1130" spans="1:16" ht="15" thickBot="1" x14ac:dyDescent="0.35">
      <c r="A1130" s="6">
        <v>77.986800000000002</v>
      </c>
      <c r="B1130" s="19">
        <f>(A1130-G1130)/G1130</f>
        <v>-0.47885114003902596</v>
      </c>
      <c r="C1130" s="30" t="s">
        <v>178</v>
      </c>
      <c r="D1130" s="6">
        <v>1014264</v>
      </c>
      <c r="E1130" s="6">
        <v>3</v>
      </c>
      <c r="F1130" s="7" t="s">
        <v>19</v>
      </c>
      <c r="G1130" s="6">
        <v>149.64400000000001</v>
      </c>
      <c r="I1130" s="7" t="s">
        <v>1831</v>
      </c>
      <c r="J1130" s="7" t="s">
        <v>496</v>
      </c>
      <c r="K1130" s="7" t="s">
        <v>429</v>
      </c>
      <c r="L1130" s="7" t="s">
        <v>497</v>
      </c>
      <c r="M1130" s="7" t="s">
        <v>435</v>
      </c>
      <c r="N1130" s="7" t="s">
        <v>436</v>
      </c>
      <c r="O1130" s="7" t="s">
        <v>404</v>
      </c>
      <c r="P1130" s="6">
        <v>9871</v>
      </c>
    </row>
    <row r="1131" spans="1:16" ht="15" thickBot="1" x14ac:dyDescent="0.35">
      <c r="A1131" s="6">
        <v>77.986800000000002</v>
      </c>
      <c r="B1131" s="19">
        <f>(A1131-G1131)/G1131</f>
        <v>-0.51526068471693887</v>
      </c>
      <c r="C1131" s="30" t="s">
        <v>100</v>
      </c>
      <c r="D1131" s="6">
        <v>1014911</v>
      </c>
      <c r="E1131" s="6">
        <v>2785</v>
      </c>
      <c r="F1131" s="7" t="s">
        <v>23</v>
      </c>
      <c r="G1131" s="6">
        <v>160.88399999999999</v>
      </c>
      <c r="I1131" s="7" t="s">
        <v>1832</v>
      </c>
      <c r="J1131" s="7" t="s">
        <v>428</v>
      </c>
      <c r="K1131" s="7" t="s">
        <v>407</v>
      </c>
      <c r="L1131" s="7" t="s">
        <v>551</v>
      </c>
      <c r="M1131" s="7" t="s">
        <v>440</v>
      </c>
      <c r="N1131" s="7" t="s">
        <v>426</v>
      </c>
      <c r="O1131" s="7" t="s">
        <v>417</v>
      </c>
      <c r="P1131" s="6">
        <v>9191</v>
      </c>
    </row>
    <row r="1132" spans="1:16" ht="15" thickBot="1" x14ac:dyDescent="0.35">
      <c r="A1132" s="6">
        <v>77.986800000000002</v>
      </c>
      <c r="B1132" s="19">
        <f>(A1132-G1132)/G1132</f>
        <v>-0.51862377166559681</v>
      </c>
      <c r="C1132" s="30" t="s">
        <v>365</v>
      </c>
      <c r="D1132" s="6">
        <v>1016957</v>
      </c>
      <c r="E1132" s="6">
        <v>440</v>
      </c>
      <c r="F1132" s="7" t="s">
        <v>27</v>
      </c>
      <c r="G1132" s="6">
        <v>162.00800000000001</v>
      </c>
      <c r="I1132" s="7" t="s">
        <v>1833</v>
      </c>
      <c r="J1132" s="7" t="s">
        <v>456</v>
      </c>
      <c r="K1132" s="7" t="s">
        <v>400</v>
      </c>
      <c r="L1132" s="7" t="s">
        <v>932</v>
      </c>
      <c r="M1132" s="7" t="s">
        <v>465</v>
      </c>
      <c r="N1132" s="7" t="s">
        <v>436</v>
      </c>
      <c r="O1132" s="7" t="s">
        <v>417</v>
      </c>
      <c r="P1132" s="6">
        <v>7179</v>
      </c>
    </row>
    <row r="1133" spans="1:16" ht="15" thickBot="1" x14ac:dyDescent="0.35">
      <c r="A1133" s="6">
        <v>77.986800000000002</v>
      </c>
      <c r="B1133" s="19">
        <f>(A1133-G1133)/G1133</f>
        <v>-0.55562064092628893</v>
      </c>
      <c r="C1133" s="30" t="s">
        <v>376</v>
      </c>
      <c r="D1133" s="6">
        <v>1017993</v>
      </c>
      <c r="E1133" s="6">
        <v>881</v>
      </c>
      <c r="F1133" s="7" t="s">
        <v>19</v>
      </c>
      <c r="G1133" s="6">
        <v>175.49600000000001</v>
      </c>
      <c r="I1133" s="7" t="s">
        <v>1834</v>
      </c>
      <c r="J1133" s="7" t="s">
        <v>422</v>
      </c>
      <c r="K1133" s="7" t="s">
        <v>407</v>
      </c>
      <c r="L1133" s="7" t="s">
        <v>477</v>
      </c>
      <c r="M1133" s="7" t="s">
        <v>435</v>
      </c>
      <c r="N1133" s="7" t="s">
        <v>436</v>
      </c>
      <c r="O1133" s="7" t="s">
        <v>417</v>
      </c>
      <c r="P1133" s="6">
        <v>6946</v>
      </c>
    </row>
    <row r="1134" spans="1:16" ht="15" thickBot="1" x14ac:dyDescent="0.35">
      <c r="A1134" s="6">
        <v>77.986800000000002</v>
      </c>
      <c r="B1134" s="19">
        <f>(A1134-G1134)/G1134</f>
        <v>-0.56657626214347634</v>
      </c>
      <c r="C1134" s="30" t="s">
        <v>346</v>
      </c>
      <c r="D1134" s="6">
        <v>1007356</v>
      </c>
      <c r="E1134" s="6">
        <v>1329</v>
      </c>
      <c r="F1134" s="7" t="s">
        <v>21</v>
      </c>
      <c r="G1134" s="6">
        <v>179.93199999999999</v>
      </c>
      <c r="I1134" s="7" t="s">
        <v>1835</v>
      </c>
      <c r="J1134" s="7" t="s">
        <v>438</v>
      </c>
      <c r="K1134" s="7" t="s">
        <v>429</v>
      </c>
      <c r="L1134" s="7" t="s">
        <v>945</v>
      </c>
      <c r="M1134" s="7" t="s">
        <v>478</v>
      </c>
      <c r="N1134" s="7" t="s">
        <v>426</v>
      </c>
      <c r="O1134" s="7" t="s">
        <v>411</v>
      </c>
      <c r="P1134" s="6">
        <v>5214</v>
      </c>
    </row>
    <row r="1135" spans="1:16" ht="15" thickBot="1" x14ac:dyDescent="0.35">
      <c r="A1135" s="6">
        <v>77.986800000000002</v>
      </c>
      <c r="B1135" s="19">
        <f>(A1135-G1135)/G1135</f>
        <v>-0.5848674544873842</v>
      </c>
      <c r="C1135" s="30" t="s">
        <v>310</v>
      </c>
      <c r="D1135" s="6">
        <v>1018146</v>
      </c>
      <c r="E1135" s="6">
        <v>1247</v>
      </c>
      <c r="F1135" s="7" t="s">
        <v>21</v>
      </c>
      <c r="G1135" s="6">
        <v>187.86</v>
      </c>
      <c r="I1135" s="7" t="s">
        <v>1836</v>
      </c>
      <c r="J1135" s="7" t="s">
        <v>489</v>
      </c>
      <c r="K1135" s="7" t="s">
        <v>542</v>
      </c>
      <c r="L1135" s="7" t="s">
        <v>587</v>
      </c>
      <c r="M1135" s="7" t="s">
        <v>435</v>
      </c>
      <c r="N1135" s="7" t="s">
        <v>436</v>
      </c>
      <c r="O1135" s="7" t="s">
        <v>404</v>
      </c>
      <c r="P1135" s="6">
        <v>6741</v>
      </c>
    </row>
    <row r="1136" spans="1:16" ht="15" thickBot="1" x14ac:dyDescent="0.35">
      <c r="A1136" s="6">
        <v>77.986800000000002</v>
      </c>
      <c r="B1136" s="19">
        <f>(A1136-G1136)/G1136</f>
        <v>-0.53737898633257397</v>
      </c>
      <c r="C1136" s="30" t="s">
        <v>351</v>
      </c>
      <c r="D1136" s="6">
        <v>1007910</v>
      </c>
      <c r="E1136" s="6">
        <v>858</v>
      </c>
      <c r="F1136" s="7" t="s">
        <v>21</v>
      </c>
      <c r="G1136" s="6">
        <v>168.57599999999999</v>
      </c>
      <c r="I1136" s="7" t="s">
        <v>1837</v>
      </c>
      <c r="J1136" s="7" t="s">
        <v>489</v>
      </c>
      <c r="K1136" s="7" t="s">
        <v>457</v>
      </c>
      <c r="L1136" s="7" t="s">
        <v>1010</v>
      </c>
      <c r="M1136" s="7" t="s">
        <v>465</v>
      </c>
      <c r="N1136" s="7" t="s">
        <v>436</v>
      </c>
      <c r="O1136" s="7" t="s">
        <v>411</v>
      </c>
      <c r="P1136" s="6">
        <v>6188</v>
      </c>
    </row>
    <row r="1137" spans="1:16" ht="15" thickBot="1" x14ac:dyDescent="0.35">
      <c r="A1137" s="6">
        <v>77.986800000000002</v>
      </c>
      <c r="B1137" s="19">
        <f>(A1137-G1137)/G1137</f>
        <v>79.233333333333348</v>
      </c>
      <c r="C1137" s="30" t="s">
        <v>262</v>
      </c>
      <c r="D1137" s="6">
        <v>1012810</v>
      </c>
      <c r="E1137" s="6">
        <v>2174</v>
      </c>
      <c r="F1137" s="7" t="s">
        <v>42</v>
      </c>
      <c r="G1137" s="6">
        <v>0.97199999999999998</v>
      </c>
      <c r="I1137" s="7" t="s">
        <v>1838</v>
      </c>
      <c r="J1137" s="7" t="s">
        <v>496</v>
      </c>
      <c r="K1137" s="7" t="s">
        <v>429</v>
      </c>
      <c r="L1137" s="7" t="s">
        <v>497</v>
      </c>
      <c r="M1137" s="7" t="s">
        <v>478</v>
      </c>
      <c r="N1137" s="7" t="s">
        <v>426</v>
      </c>
      <c r="O1137" s="7" t="s">
        <v>411</v>
      </c>
      <c r="P1137" s="6">
        <v>4730</v>
      </c>
    </row>
    <row r="1138" spans="1:16" ht="15" thickBot="1" x14ac:dyDescent="0.35">
      <c r="A1138" s="6">
        <v>77.986800000000002</v>
      </c>
      <c r="B1138" s="19">
        <f>(A1138-G1138)/G1138</f>
        <v>68.631071428571417</v>
      </c>
      <c r="C1138" s="30" t="s">
        <v>236</v>
      </c>
      <c r="D1138" s="6">
        <v>1007999</v>
      </c>
      <c r="E1138" s="6">
        <v>267</v>
      </c>
      <c r="F1138" s="7" t="s">
        <v>21</v>
      </c>
      <c r="G1138" s="6">
        <v>1.1200000000000001</v>
      </c>
      <c r="I1138" s="7" t="s">
        <v>1839</v>
      </c>
      <c r="J1138" s="7" t="s">
        <v>438</v>
      </c>
      <c r="K1138" s="7" t="s">
        <v>400</v>
      </c>
      <c r="L1138" s="7" t="s">
        <v>896</v>
      </c>
      <c r="M1138" s="7" t="s">
        <v>459</v>
      </c>
      <c r="N1138" s="7" t="s">
        <v>436</v>
      </c>
      <c r="O1138" s="7" t="s">
        <v>411</v>
      </c>
      <c r="P1138" s="6">
        <v>9193</v>
      </c>
    </row>
    <row r="1139" spans="1:16" ht="15" thickBot="1" x14ac:dyDescent="0.35">
      <c r="A1139" s="6">
        <v>77.986800000000002</v>
      </c>
      <c r="B1139" s="19">
        <f>(A1139-G1139)/G1139</f>
        <v>2.3253794985502303</v>
      </c>
      <c r="C1139" s="30" t="s">
        <v>337</v>
      </c>
      <c r="D1139" s="6">
        <v>1012018</v>
      </c>
      <c r="E1139" s="6">
        <v>894</v>
      </c>
      <c r="F1139" s="7" t="s">
        <v>19</v>
      </c>
      <c r="G1139" s="6">
        <v>23.452000000000002</v>
      </c>
      <c r="I1139" s="7" t="s">
        <v>1840</v>
      </c>
      <c r="J1139" s="7" t="s">
        <v>399</v>
      </c>
      <c r="K1139" s="7" t="s">
        <v>429</v>
      </c>
      <c r="L1139" s="7" t="s">
        <v>1267</v>
      </c>
      <c r="M1139" s="7" t="s">
        <v>420</v>
      </c>
      <c r="N1139" s="7" t="s">
        <v>403</v>
      </c>
      <c r="O1139" s="7" t="s">
        <v>411</v>
      </c>
      <c r="P1139" s="6">
        <v>8502</v>
      </c>
    </row>
    <row r="1140" spans="1:16" ht="15" thickBot="1" x14ac:dyDescent="0.35">
      <c r="A1140" s="6">
        <v>77.986800000000002</v>
      </c>
      <c r="B1140" s="19">
        <f>(A1140-G1140)/G1140</f>
        <v>1.790425075139545</v>
      </c>
      <c r="C1140" s="30" t="s">
        <v>224</v>
      </c>
      <c r="D1140" s="6">
        <v>1019459</v>
      </c>
      <c r="E1140" s="6">
        <v>1690</v>
      </c>
      <c r="F1140" s="7" t="s">
        <v>19</v>
      </c>
      <c r="G1140" s="6">
        <v>27.948</v>
      </c>
      <c r="I1140" s="7" t="s">
        <v>1841</v>
      </c>
      <c r="J1140" s="7" t="s">
        <v>456</v>
      </c>
      <c r="K1140" s="7" t="s">
        <v>429</v>
      </c>
      <c r="L1140" s="7" t="s">
        <v>1091</v>
      </c>
      <c r="M1140" s="7" t="s">
        <v>465</v>
      </c>
      <c r="N1140" s="7" t="s">
        <v>436</v>
      </c>
      <c r="O1140" s="7" t="s">
        <v>417</v>
      </c>
      <c r="P1140" s="6">
        <v>2367</v>
      </c>
    </row>
    <row r="1141" spans="1:16" ht="15" thickBot="1" x14ac:dyDescent="0.35">
      <c r="A1141" s="6">
        <v>77.986800000000002</v>
      </c>
      <c r="B1141" s="19">
        <f>(A1141-G1141)/G1141</f>
        <v>1.1774290819745363</v>
      </c>
      <c r="C1141" s="30" t="s">
        <v>321</v>
      </c>
      <c r="D1141" s="6">
        <v>1009650</v>
      </c>
      <c r="E1141" s="6">
        <v>2545</v>
      </c>
      <c r="F1141" s="7" t="s">
        <v>19</v>
      </c>
      <c r="G1141" s="6">
        <v>35.816000000000003</v>
      </c>
      <c r="I1141" s="7" t="s">
        <v>1842</v>
      </c>
      <c r="J1141" s="7" t="s">
        <v>438</v>
      </c>
      <c r="K1141" s="7" t="s">
        <v>423</v>
      </c>
      <c r="L1141" s="7" t="s">
        <v>674</v>
      </c>
      <c r="M1141" s="7" t="s">
        <v>435</v>
      </c>
      <c r="N1141" s="7" t="s">
        <v>436</v>
      </c>
      <c r="O1141" s="7" t="s">
        <v>411</v>
      </c>
      <c r="P1141" s="6">
        <v>1165</v>
      </c>
    </row>
    <row r="1142" spans="1:16" ht="15" thickBot="1" x14ac:dyDescent="0.35">
      <c r="A1142" s="6">
        <v>77.986800000000002</v>
      </c>
      <c r="B1142" s="19">
        <f>(A1142-G1142)/G1142</f>
        <v>0.99006838828212707</v>
      </c>
      <c r="C1142" s="30" t="s">
        <v>24</v>
      </c>
      <c r="D1142" s="6">
        <v>1016728</v>
      </c>
      <c r="E1142" s="6">
        <v>1866</v>
      </c>
      <c r="F1142" s="7" t="s">
        <v>42</v>
      </c>
      <c r="G1142" s="6">
        <v>39.188000000000002</v>
      </c>
      <c r="I1142" s="7" t="s">
        <v>1843</v>
      </c>
      <c r="J1142" s="7" t="s">
        <v>432</v>
      </c>
      <c r="K1142" s="7" t="s">
        <v>457</v>
      </c>
      <c r="L1142" s="7" t="s">
        <v>1271</v>
      </c>
      <c r="M1142" s="7" t="s">
        <v>409</v>
      </c>
      <c r="N1142" s="7" t="s">
        <v>410</v>
      </c>
      <c r="O1142" s="7" t="s">
        <v>417</v>
      </c>
      <c r="P1142" s="6">
        <v>5090</v>
      </c>
    </row>
    <row r="1143" spans="1:16" ht="15" thickBot="1" x14ac:dyDescent="0.35">
      <c r="A1143" s="6">
        <v>77.986800000000002</v>
      </c>
      <c r="B1143" s="19">
        <f>(A1143-G1143)/G1143</f>
        <v>0.99006838828212707</v>
      </c>
      <c r="C1143" s="30" t="s">
        <v>204</v>
      </c>
      <c r="D1143" s="6">
        <v>1017318</v>
      </c>
      <c r="E1143" s="6">
        <v>1115</v>
      </c>
      <c r="F1143" s="7" t="s">
        <v>35</v>
      </c>
      <c r="G1143" s="6">
        <v>39.188000000000002</v>
      </c>
      <c r="I1143" s="7" t="s">
        <v>1844</v>
      </c>
      <c r="J1143" s="7" t="s">
        <v>496</v>
      </c>
      <c r="K1143" s="7" t="s">
        <v>429</v>
      </c>
      <c r="L1143" s="7" t="s">
        <v>748</v>
      </c>
      <c r="M1143" s="7" t="s">
        <v>444</v>
      </c>
      <c r="N1143" s="7" t="s">
        <v>410</v>
      </c>
      <c r="O1143" s="7" t="s">
        <v>417</v>
      </c>
      <c r="P1143" s="6">
        <v>7683</v>
      </c>
    </row>
    <row r="1144" spans="1:16" ht="15" thickBot="1" x14ac:dyDescent="0.35">
      <c r="A1144" s="6">
        <v>77.986800000000002</v>
      </c>
      <c r="B1144" s="19">
        <f>(A1144-G1144)/G1144</f>
        <v>0.83239661654135333</v>
      </c>
      <c r="C1144" s="30" t="s">
        <v>196</v>
      </c>
      <c r="D1144" s="6">
        <v>1014328</v>
      </c>
      <c r="E1144" s="6">
        <v>2383</v>
      </c>
      <c r="F1144" s="7" t="s">
        <v>35</v>
      </c>
      <c r="G1144" s="6">
        <v>42.56</v>
      </c>
      <c r="I1144" s="7" t="s">
        <v>1845</v>
      </c>
      <c r="J1144" s="7" t="s">
        <v>413</v>
      </c>
      <c r="K1144" s="7" t="s">
        <v>457</v>
      </c>
      <c r="L1144" s="7" t="s">
        <v>811</v>
      </c>
      <c r="M1144" s="7" t="s">
        <v>435</v>
      </c>
      <c r="N1144" s="7" t="s">
        <v>436</v>
      </c>
      <c r="O1144" s="7" t="s">
        <v>411</v>
      </c>
      <c r="P1144" s="6">
        <v>7711</v>
      </c>
    </row>
    <row r="1145" spans="1:16" ht="15" thickBot="1" x14ac:dyDescent="0.35">
      <c r="A1145" s="6">
        <v>77.986800000000002</v>
      </c>
      <c r="B1145" s="19">
        <f>(A1145-G1145)/G1145</f>
        <v>0.80474868092196605</v>
      </c>
      <c r="C1145" s="30" t="s">
        <v>225</v>
      </c>
      <c r="D1145" s="6">
        <v>1008225</v>
      </c>
      <c r="E1145" s="6">
        <v>137</v>
      </c>
      <c r="F1145" s="7" t="s">
        <v>27</v>
      </c>
      <c r="G1145" s="6">
        <v>43.212000000000003</v>
      </c>
      <c r="I1145" s="7" t="s">
        <v>1846</v>
      </c>
      <c r="J1145" s="7" t="s">
        <v>456</v>
      </c>
      <c r="K1145" s="7" t="s">
        <v>433</v>
      </c>
      <c r="L1145" s="7" t="s">
        <v>1371</v>
      </c>
      <c r="M1145" s="7" t="s">
        <v>416</v>
      </c>
      <c r="N1145" s="7" t="s">
        <v>403</v>
      </c>
      <c r="O1145" s="7" t="s">
        <v>411</v>
      </c>
      <c r="P1145" s="6">
        <v>2149</v>
      </c>
    </row>
    <row r="1146" spans="1:16" ht="15" thickBot="1" x14ac:dyDescent="0.35">
      <c r="A1146" s="6">
        <v>77.986800000000002</v>
      </c>
      <c r="B1146" s="19">
        <f>(A1146-G1146)/G1146</f>
        <v>0.47200453001132514</v>
      </c>
      <c r="C1146" s="30" t="s">
        <v>377</v>
      </c>
      <c r="D1146" s="6">
        <v>1012889</v>
      </c>
      <c r="E1146" s="6">
        <v>333</v>
      </c>
      <c r="F1146" s="7" t="s">
        <v>35</v>
      </c>
      <c r="G1146" s="6">
        <v>52.98</v>
      </c>
      <c r="I1146" s="7" t="s">
        <v>1847</v>
      </c>
      <c r="J1146" s="7" t="s">
        <v>496</v>
      </c>
      <c r="K1146" s="7" t="s">
        <v>457</v>
      </c>
      <c r="L1146" s="7" t="s">
        <v>557</v>
      </c>
      <c r="M1146" s="7" t="s">
        <v>478</v>
      </c>
      <c r="N1146" s="7" t="s">
        <v>426</v>
      </c>
      <c r="O1146" s="7" t="s">
        <v>411</v>
      </c>
      <c r="P1146" s="6">
        <v>8420</v>
      </c>
    </row>
    <row r="1147" spans="1:16" ht="15" thickBot="1" x14ac:dyDescent="0.35">
      <c r="A1147" s="6">
        <v>77.986800000000002</v>
      </c>
      <c r="B1147" s="19">
        <f>(A1147-G1147)/G1147</f>
        <v>1.4037356676118851</v>
      </c>
      <c r="C1147" s="30" t="s">
        <v>378</v>
      </c>
      <c r="D1147" s="6">
        <v>1017131</v>
      </c>
      <c r="E1147" s="6">
        <v>2175</v>
      </c>
      <c r="F1147" s="7" t="s">
        <v>25</v>
      </c>
      <c r="G1147" s="6">
        <v>32.444000000000003</v>
      </c>
      <c r="I1147" s="7" t="s">
        <v>1848</v>
      </c>
      <c r="J1147" s="7" t="s">
        <v>496</v>
      </c>
      <c r="K1147" s="7" t="s">
        <v>414</v>
      </c>
      <c r="L1147" s="7" t="s">
        <v>567</v>
      </c>
      <c r="M1147" s="7" t="s">
        <v>447</v>
      </c>
      <c r="N1147" s="7" t="s">
        <v>410</v>
      </c>
      <c r="O1147" s="7" t="s">
        <v>411</v>
      </c>
      <c r="P1147" s="6">
        <v>7292</v>
      </c>
    </row>
    <row r="1148" spans="1:16" ht="15" thickBot="1" x14ac:dyDescent="0.35">
      <c r="A1148" s="6">
        <v>77.986800000000002</v>
      </c>
      <c r="B1148" s="19">
        <f>(A1148-G1148)/G1148</f>
        <v>9.8962854405050496E-2</v>
      </c>
      <c r="C1148" s="30" t="s">
        <v>374</v>
      </c>
      <c r="D1148" s="6">
        <v>1010481</v>
      </c>
      <c r="E1148" s="6">
        <v>2283</v>
      </c>
      <c r="F1148" s="7" t="s">
        <v>31</v>
      </c>
      <c r="G1148" s="6">
        <v>70.963999999999999</v>
      </c>
      <c r="I1148" s="7" t="s">
        <v>1849</v>
      </c>
      <c r="J1148" s="7" t="s">
        <v>456</v>
      </c>
      <c r="K1148" s="7" t="s">
        <v>429</v>
      </c>
      <c r="L1148" s="7" t="s">
        <v>471</v>
      </c>
      <c r="M1148" s="7" t="s">
        <v>435</v>
      </c>
      <c r="N1148" s="7" t="s">
        <v>436</v>
      </c>
      <c r="O1148" s="7" t="s">
        <v>417</v>
      </c>
      <c r="P1148" s="6">
        <v>7419</v>
      </c>
    </row>
    <row r="1149" spans="1:16" ht="15" thickBot="1" x14ac:dyDescent="0.35">
      <c r="A1149" s="6">
        <v>77.986800000000002</v>
      </c>
      <c r="B1149" s="19">
        <f>(A1149-G1149)/G1149</f>
        <v>9.8962854405050496E-2</v>
      </c>
      <c r="C1149" s="30" t="s">
        <v>244</v>
      </c>
      <c r="D1149" s="6">
        <v>1019519</v>
      </c>
      <c r="E1149" s="6">
        <v>984</v>
      </c>
      <c r="F1149" s="7" t="s">
        <v>21</v>
      </c>
      <c r="G1149" s="6">
        <v>70.963999999999999</v>
      </c>
      <c r="I1149" s="7" t="s">
        <v>1850</v>
      </c>
      <c r="J1149" s="7" t="s">
        <v>399</v>
      </c>
      <c r="K1149" s="7" t="s">
        <v>414</v>
      </c>
      <c r="L1149" s="7" t="s">
        <v>696</v>
      </c>
      <c r="M1149" s="7" t="s">
        <v>416</v>
      </c>
      <c r="N1149" s="7" t="s">
        <v>403</v>
      </c>
      <c r="O1149" s="7" t="s">
        <v>411</v>
      </c>
      <c r="P1149" s="6">
        <v>3581</v>
      </c>
    </row>
    <row r="1150" spans="1:16" ht="15" thickBot="1" x14ac:dyDescent="0.35">
      <c r="A1150" s="6">
        <v>77.986800000000002</v>
      </c>
      <c r="B1150" s="19">
        <f>(A1150-G1150)/G1150</f>
        <v>-0.12323155101857255</v>
      </c>
      <c r="C1150" s="30" t="s">
        <v>175</v>
      </c>
      <c r="D1150" s="6">
        <v>1017311</v>
      </c>
      <c r="E1150" s="6">
        <v>858</v>
      </c>
      <c r="F1150" s="7" t="s">
        <v>17</v>
      </c>
      <c r="G1150" s="6">
        <v>88.947999999999993</v>
      </c>
      <c r="I1150" s="7" t="s">
        <v>1851</v>
      </c>
      <c r="J1150" s="7" t="s">
        <v>432</v>
      </c>
      <c r="K1150" s="7" t="s">
        <v>414</v>
      </c>
      <c r="L1150" s="7" t="s">
        <v>1726</v>
      </c>
      <c r="M1150" s="7" t="s">
        <v>465</v>
      </c>
      <c r="N1150" s="7" t="s">
        <v>436</v>
      </c>
      <c r="O1150" s="7" t="s">
        <v>404</v>
      </c>
      <c r="P1150" s="6">
        <v>5130</v>
      </c>
    </row>
    <row r="1151" spans="1:16" ht="15" thickBot="1" x14ac:dyDescent="0.35">
      <c r="A1151" s="6">
        <v>79.170047999999994</v>
      </c>
      <c r="B1151" s="19">
        <f>(A1151-G1151)/G1151</f>
        <v>3.3245306764551645</v>
      </c>
      <c r="C1151" s="30" t="s">
        <v>140</v>
      </c>
      <c r="D1151" s="6">
        <v>1017491</v>
      </c>
      <c r="E1151" s="6">
        <v>99</v>
      </c>
      <c r="F1151" s="7" t="s">
        <v>87</v>
      </c>
      <c r="G1151" s="6">
        <v>18.307200000000002</v>
      </c>
      <c r="I1151" s="7" t="s">
        <v>1852</v>
      </c>
      <c r="J1151" s="7" t="s">
        <v>489</v>
      </c>
      <c r="K1151" s="7" t="s">
        <v>457</v>
      </c>
      <c r="L1151" s="7" t="s">
        <v>1279</v>
      </c>
      <c r="M1151" s="7" t="s">
        <v>444</v>
      </c>
      <c r="N1151" s="7" t="s">
        <v>410</v>
      </c>
      <c r="O1151" s="7" t="s">
        <v>411</v>
      </c>
      <c r="P1151" s="6">
        <v>5813</v>
      </c>
    </row>
    <row r="1152" spans="1:16" ht="15" thickBot="1" x14ac:dyDescent="0.35">
      <c r="A1152" s="6">
        <v>79.331400000000002</v>
      </c>
      <c r="B1152" s="19">
        <f>(A1152-G1152)/G1152</f>
        <v>51.467857142857142</v>
      </c>
      <c r="C1152" s="30" t="s">
        <v>33</v>
      </c>
      <c r="D1152" s="6">
        <v>1018594</v>
      </c>
      <c r="E1152" s="6">
        <v>1358</v>
      </c>
      <c r="F1152" s="7" t="s">
        <v>31</v>
      </c>
      <c r="G1152" s="6">
        <v>1.512</v>
      </c>
      <c r="I1152" s="7" t="s">
        <v>1853</v>
      </c>
      <c r="J1152" s="7" t="s">
        <v>456</v>
      </c>
      <c r="K1152" s="7" t="s">
        <v>457</v>
      </c>
      <c r="L1152" s="7" t="s">
        <v>1595</v>
      </c>
      <c r="M1152" s="7" t="s">
        <v>478</v>
      </c>
      <c r="N1152" s="7" t="s">
        <v>426</v>
      </c>
      <c r="O1152" s="7" t="s">
        <v>411</v>
      </c>
      <c r="P1152" s="6">
        <v>5077</v>
      </c>
    </row>
    <row r="1153" spans="1:16" ht="15" thickBot="1" x14ac:dyDescent="0.35">
      <c r="A1153" s="6">
        <v>79.331400000000002</v>
      </c>
      <c r="B1153" s="19">
        <f>(A1153-G1153)/G1153</f>
        <v>1.0971608332452152</v>
      </c>
      <c r="C1153" s="30" t="s">
        <v>54</v>
      </c>
      <c r="D1153" s="6">
        <v>1018503</v>
      </c>
      <c r="E1153" s="6">
        <v>1171</v>
      </c>
      <c r="F1153" s="7" t="s">
        <v>19</v>
      </c>
      <c r="G1153" s="6">
        <v>37.828000000000003</v>
      </c>
      <c r="I1153" s="7" t="s">
        <v>1854</v>
      </c>
      <c r="J1153" s="7" t="s">
        <v>413</v>
      </c>
      <c r="K1153" s="7" t="s">
        <v>457</v>
      </c>
      <c r="L1153" s="7" t="s">
        <v>473</v>
      </c>
      <c r="M1153" s="7" t="s">
        <v>459</v>
      </c>
      <c r="N1153" s="7" t="s">
        <v>436</v>
      </c>
      <c r="O1153" s="7" t="s">
        <v>411</v>
      </c>
      <c r="P1153" s="6">
        <v>5709</v>
      </c>
    </row>
    <row r="1154" spans="1:16" ht="15" thickBot="1" x14ac:dyDescent="0.35">
      <c r="A1154" s="6">
        <v>79.331400000000002</v>
      </c>
      <c r="B1154" s="19">
        <f>(A1154-G1154)/G1154</f>
        <v>1.0399969142151821</v>
      </c>
      <c r="C1154" s="30" t="s">
        <v>22</v>
      </c>
      <c r="D1154" s="6">
        <v>1007216</v>
      </c>
      <c r="E1154" s="6">
        <v>1451</v>
      </c>
      <c r="F1154" s="7" t="s">
        <v>42</v>
      </c>
      <c r="G1154" s="6">
        <v>38.887999999999998</v>
      </c>
      <c r="I1154" s="7" t="s">
        <v>1855</v>
      </c>
      <c r="J1154" s="7" t="s">
        <v>413</v>
      </c>
      <c r="K1154" s="7" t="s">
        <v>414</v>
      </c>
      <c r="L1154" s="7" t="s">
        <v>959</v>
      </c>
      <c r="M1154" s="7" t="s">
        <v>409</v>
      </c>
      <c r="N1154" s="7" t="s">
        <v>410</v>
      </c>
      <c r="O1154" s="7" t="s">
        <v>404</v>
      </c>
      <c r="P1154" s="6">
        <v>8377</v>
      </c>
    </row>
    <row r="1155" spans="1:16" ht="15" thickBot="1" x14ac:dyDescent="0.35">
      <c r="A1155" s="6">
        <v>79.331400000000002</v>
      </c>
      <c r="B1155" s="19">
        <f>(A1155-G1155)/G1155</f>
        <v>0.62831280788177346</v>
      </c>
      <c r="C1155" s="30" t="s">
        <v>94</v>
      </c>
      <c r="D1155" s="6">
        <v>1014323</v>
      </c>
      <c r="E1155" s="6">
        <v>92</v>
      </c>
      <c r="F1155" s="7" t="s">
        <v>27</v>
      </c>
      <c r="G1155" s="6">
        <v>48.72</v>
      </c>
      <c r="I1155" s="7" t="s">
        <v>1856</v>
      </c>
      <c r="J1155" s="7" t="s">
        <v>399</v>
      </c>
      <c r="K1155" s="7" t="s">
        <v>461</v>
      </c>
      <c r="L1155" s="7" t="s">
        <v>957</v>
      </c>
      <c r="M1155" s="7" t="s">
        <v>440</v>
      </c>
      <c r="N1155" s="7" t="s">
        <v>426</v>
      </c>
      <c r="O1155" s="7" t="s">
        <v>417</v>
      </c>
      <c r="P1155" s="6">
        <v>2404</v>
      </c>
    </row>
    <row r="1156" spans="1:16" ht="15" thickBot="1" x14ac:dyDescent="0.35">
      <c r="A1156" s="6">
        <v>79.331400000000002</v>
      </c>
      <c r="B1156" s="19">
        <f>(A1156-G1156)/G1156</f>
        <v>0.59620523138832993</v>
      </c>
      <c r="C1156" s="30" t="s">
        <v>373</v>
      </c>
      <c r="D1156" s="6">
        <v>1007421</v>
      </c>
      <c r="E1156" s="6">
        <v>2055</v>
      </c>
      <c r="F1156" s="7" t="s">
        <v>35</v>
      </c>
      <c r="G1156" s="6">
        <v>49.7</v>
      </c>
      <c r="I1156" s="7" t="s">
        <v>1857</v>
      </c>
      <c r="J1156" s="7" t="s">
        <v>399</v>
      </c>
      <c r="K1156" s="7" t="s">
        <v>442</v>
      </c>
      <c r="L1156" s="7" t="s">
        <v>773</v>
      </c>
      <c r="M1156" s="7" t="s">
        <v>444</v>
      </c>
      <c r="N1156" s="7" t="s">
        <v>410</v>
      </c>
      <c r="O1156" s="7" t="s">
        <v>411</v>
      </c>
      <c r="P1156" s="6">
        <v>5616</v>
      </c>
    </row>
    <row r="1157" spans="1:16" ht="15" thickBot="1" x14ac:dyDescent="0.35">
      <c r="A1157" s="6">
        <v>79.331400000000002</v>
      </c>
      <c r="B1157" s="19">
        <f>(A1157-G1157)/G1157</f>
        <v>0.52290946786454739</v>
      </c>
      <c r="C1157" s="30" t="s">
        <v>336</v>
      </c>
      <c r="D1157" s="6">
        <v>1009368</v>
      </c>
      <c r="E1157" s="6">
        <v>2717</v>
      </c>
      <c r="F1157" s="7" t="s">
        <v>17</v>
      </c>
      <c r="G1157" s="6">
        <v>52.091999999999999</v>
      </c>
      <c r="I1157" s="7" t="s">
        <v>1858</v>
      </c>
      <c r="J1157" s="7" t="s">
        <v>489</v>
      </c>
      <c r="K1157" s="7" t="s">
        <v>542</v>
      </c>
      <c r="L1157" s="7" t="s">
        <v>543</v>
      </c>
      <c r="M1157" s="7" t="s">
        <v>444</v>
      </c>
      <c r="N1157" s="7" t="s">
        <v>410</v>
      </c>
      <c r="O1157" s="7" t="s">
        <v>411</v>
      </c>
      <c r="P1157" s="6">
        <v>6207</v>
      </c>
    </row>
    <row r="1158" spans="1:16" ht="15" thickBot="1" x14ac:dyDescent="0.35">
      <c r="A1158" s="6">
        <v>79.331400000000002</v>
      </c>
      <c r="B1158" s="19">
        <f>(A1158-G1158)/G1158</f>
        <v>0.46357095417312377</v>
      </c>
      <c r="C1158" s="30" t="s">
        <v>239</v>
      </c>
      <c r="D1158" s="6">
        <v>1008310</v>
      </c>
      <c r="E1158" s="6">
        <v>46</v>
      </c>
      <c r="F1158" s="7" t="s">
        <v>27</v>
      </c>
      <c r="G1158" s="6">
        <v>54.204000000000001</v>
      </c>
      <c r="I1158" s="7" t="s">
        <v>1859</v>
      </c>
      <c r="J1158" s="7" t="s">
        <v>456</v>
      </c>
      <c r="K1158" s="7" t="s">
        <v>400</v>
      </c>
      <c r="L1158" s="7" t="s">
        <v>592</v>
      </c>
      <c r="M1158" s="7" t="s">
        <v>420</v>
      </c>
      <c r="N1158" s="7" t="s">
        <v>403</v>
      </c>
      <c r="O1158" s="7" t="s">
        <v>411</v>
      </c>
      <c r="P1158" s="6">
        <v>6397</v>
      </c>
    </row>
    <row r="1159" spans="1:16" ht="15" thickBot="1" x14ac:dyDescent="0.35">
      <c r="A1159" s="6">
        <v>79.331400000000002</v>
      </c>
      <c r="B1159" s="19">
        <f>(A1159-G1159)/G1159</f>
        <v>0.36636927316569062</v>
      </c>
      <c r="C1159" s="30" t="s">
        <v>258</v>
      </c>
      <c r="D1159" s="6">
        <v>1013213</v>
      </c>
      <c r="E1159" s="6">
        <v>1037</v>
      </c>
      <c r="F1159" s="7" t="s">
        <v>42</v>
      </c>
      <c r="G1159" s="6">
        <v>58.06</v>
      </c>
      <c r="I1159" s="7" t="s">
        <v>1860</v>
      </c>
      <c r="J1159" s="7" t="s">
        <v>413</v>
      </c>
      <c r="K1159" s="7" t="s">
        <v>433</v>
      </c>
      <c r="L1159" s="7" t="s">
        <v>449</v>
      </c>
      <c r="M1159" s="7" t="s">
        <v>478</v>
      </c>
      <c r="N1159" s="7" t="s">
        <v>426</v>
      </c>
      <c r="O1159" s="7" t="s">
        <v>404</v>
      </c>
      <c r="P1159" s="6">
        <v>2868</v>
      </c>
    </row>
    <row r="1160" spans="1:16" ht="15" thickBot="1" x14ac:dyDescent="0.35">
      <c r="A1160" s="6">
        <v>79.331400000000002</v>
      </c>
      <c r="B1160" s="19">
        <f>(A1160-G1160)/G1160</f>
        <v>4.3230235127031787E-2</v>
      </c>
      <c r="C1160" s="30" t="s">
        <v>60</v>
      </c>
      <c r="D1160" s="6">
        <v>1014638</v>
      </c>
      <c r="E1160" s="6">
        <v>2112</v>
      </c>
      <c r="F1160" s="7" t="s">
        <v>17</v>
      </c>
      <c r="G1160" s="6">
        <v>76.043999999999997</v>
      </c>
      <c r="I1160" s="7" t="s">
        <v>1861</v>
      </c>
      <c r="J1160" s="7" t="s">
        <v>399</v>
      </c>
      <c r="K1160" s="7" t="s">
        <v>414</v>
      </c>
      <c r="L1160" s="7" t="s">
        <v>696</v>
      </c>
      <c r="M1160" s="7" t="s">
        <v>416</v>
      </c>
      <c r="N1160" s="7" t="s">
        <v>403</v>
      </c>
      <c r="O1160" s="7" t="s">
        <v>411</v>
      </c>
      <c r="P1160" s="6">
        <v>4253</v>
      </c>
    </row>
    <row r="1161" spans="1:16" ht="15" thickBot="1" x14ac:dyDescent="0.35">
      <c r="A1161" s="6">
        <v>79.331400000000002</v>
      </c>
      <c r="B1161" s="19">
        <f>(A1161-G1161)/G1161</f>
        <v>-0.1139324487334137</v>
      </c>
      <c r="C1161" s="30" t="s">
        <v>276</v>
      </c>
      <c r="D1161" s="6">
        <v>1010218</v>
      </c>
      <c r="E1161" s="6">
        <v>929</v>
      </c>
      <c r="F1161" s="7" t="s">
        <v>27</v>
      </c>
      <c r="G1161" s="6">
        <v>89.531999999999996</v>
      </c>
      <c r="I1161" s="7" t="s">
        <v>1862</v>
      </c>
      <c r="J1161" s="7" t="s">
        <v>432</v>
      </c>
      <c r="K1161" s="7" t="s">
        <v>429</v>
      </c>
      <c r="L1161" s="7" t="s">
        <v>467</v>
      </c>
      <c r="M1161" s="7" t="s">
        <v>402</v>
      </c>
      <c r="N1161" s="7" t="s">
        <v>403</v>
      </c>
      <c r="O1161" s="7" t="s">
        <v>417</v>
      </c>
      <c r="P1161" s="6">
        <v>1704</v>
      </c>
    </row>
    <row r="1162" spans="1:16" ht="15" thickBot="1" x14ac:dyDescent="0.35">
      <c r="A1162" s="6">
        <v>79.331400000000002</v>
      </c>
      <c r="B1162" s="19">
        <f>(A1162-G1162)/G1162</f>
        <v>-0.18550924024640661</v>
      </c>
      <c r="C1162" s="30" t="s">
        <v>70</v>
      </c>
      <c r="D1162" s="6">
        <v>1017923</v>
      </c>
      <c r="E1162" s="6">
        <v>1137</v>
      </c>
      <c r="F1162" s="7" t="s">
        <v>35</v>
      </c>
      <c r="G1162" s="6">
        <v>97.4</v>
      </c>
      <c r="I1162" s="7" t="s">
        <v>1863</v>
      </c>
      <c r="J1162" s="7" t="s">
        <v>406</v>
      </c>
      <c r="K1162" s="7" t="s">
        <v>457</v>
      </c>
      <c r="L1162" s="7" t="s">
        <v>868</v>
      </c>
      <c r="M1162" s="7" t="s">
        <v>420</v>
      </c>
      <c r="N1162" s="7" t="s">
        <v>403</v>
      </c>
      <c r="O1162" s="7" t="s">
        <v>404</v>
      </c>
      <c r="P1162" s="6">
        <v>1775</v>
      </c>
    </row>
    <row r="1163" spans="1:16" ht="15" thickBot="1" x14ac:dyDescent="0.35">
      <c r="A1163" s="6">
        <v>79.331400000000002</v>
      </c>
      <c r="B1163" s="19">
        <f>(A1163-G1163)/G1163</f>
        <v>-0.25434807128355513</v>
      </c>
      <c r="C1163" s="30" t="s">
        <v>343</v>
      </c>
      <c r="D1163" s="6">
        <v>1012387</v>
      </c>
      <c r="E1163" s="6">
        <v>2111</v>
      </c>
      <c r="F1163" s="7" t="s">
        <v>23</v>
      </c>
      <c r="G1163" s="6">
        <v>106.392</v>
      </c>
      <c r="I1163" s="7" t="s">
        <v>1864</v>
      </c>
      <c r="J1163" s="7" t="s">
        <v>406</v>
      </c>
      <c r="K1163" s="7" t="s">
        <v>414</v>
      </c>
      <c r="L1163" s="7" t="s">
        <v>612</v>
      </c>
      <c r="M1163" s="7" t="s">
        <v>416</v>
      </c>
      <c r="N1163" s="7" t="s">
        <v>403</v>
      </c>
      <c r="O1163" s="7" t="s">
        <v>411</v>
      </c>
      <c r="P1163" s="6">
        <v>8730</v>
      </c>
    </row>
    <row r="1164" spans="1:16" ht="15" thickBot="1" x14ac:dyDescent="0.35">
      <c r="A1164" s="6">
        <v>79.331400000000002</v>
      </c>
      <c r="B1164" s="19">
        <f>(A1164-G1164)/G1164</f>
        <v>-0.36216472631375829</v>
      </c>
      <c r="C1164" s="30" t="s">
        <v>162</v>
      </c>
      <c r="D1164" s="6">
        <v>1013762</v>
      </c>
      <c r="E1164" s="6">
        <v>1180</v>
      </c>
      <c r="F1164" s="7" t="s">
        <v>35</v>
      </c>
      <c r="G1164" s="6">
        <v>124.376</v>
      </c>
      <c r="I1164" s="7" t="s">
        <v>1865</v>
      </c>
      <c r="J1164" s="7" t="s">
        <v>406</v>
      </c>
      <c r="K1164" s="7" t="s">
        <v>400</v>
      </c>
      <c r="L1164" s="7" t="s">
        <v>549</v>
      </c>
      <c r="M1164" s="7" t="s">
        <v>440</v>
      </c>
      <c r="N1164" s="7" t="s">
        <v>426</v>
      </c>
      <c r="O1164" s="7" t="s">
        <v>404</v>
      </c>
      <c r="P1164" s="6">
        <v>3553</v>
      </c>
    </row>
    <row r="1165" spans="1:16" ht="15" thickBot="1" x14ac:dyDescent="0.35">
      <c r="A1165" s="6">
        <v>79.331400000000002</v>
      </c>
      <c r="B1165" s="19">
        <f>(A1165-G1165)/G1165</f>
        <v>-0.37900084541440965</v>
      </c>
      <c r="C1165" s="30" t="s">
        <v>370</v>
      </c>
      <c r="D1165" s="6">
        <v>1017982</v>
      </c>
      <c r="E1165" s="6">
        <v>1456</v>
      </c>
      <c r="F1165" s="7" t="s">
        <v>25</v>
      </c>
      <c r="G1165" s="6">
        <v>127.748</v>
      </c>
      <c r="I1165" s="7" t="s">
        <v>1866</v>
      </c>
      <c r="J1165" s="7" t="s">
        <v>438</v>
      </c>
      <c r="K1165" s="7" t="s">
        <v>442</v>
      </c>
      <c r="L1165" s="7" t="s">
        <v>617</v>
      </c>
      <c r="M1165" s="7" t="s">
        <v>444</v>
      </c>
      <c r="N1165" s="7" t="s">
        <v>410</v>
      </c>
      <c r="O1165" s="7" t="s">
        <v>404</v>
      </c>
      <c r="P1165" s="6">
        <v>3998</v>
      </c>
    </row>
    <row r="1166" spans="1:16" ht="15" thickBot="1" x14ac:dyDescent="0.35">
      <c r="A1166" s="6">
        <v>79.331400000000002</v>
      </c>
      <c r="B1166" s="19">
        <f>(A1166-G1166)/G1166</f>
        <v>6.422473802395209</v>
      </c>
      <c r="C1166" s="30" t="s">
        <v>324</v>
      </c>
      <c r="D1166" s="6">
        <v>1006546</v>
      </c>
      <c r="E1166" s="6">
        <v>145</v>
      </c>
      <c r="F1166" s="7" t="s">
        <v>19</v>
      </c>
      <c r="G1166" s="6">
        <v>10.688000000000001</v>
      </c>
      <c r="I1166" s="7" t="s">
        <v>1867</v>
      </c>
      <c r="J1166" s="7" t="s">
        <v>456</v>
      </c>
      <c r="K1166" s="7" t="s">
        <v>457</v>
      </c>
      <c r="L1166" s="7" t="s">
        <v>1595</v>
      </c>
      <c r="M1166" s="7" t="s">
        <v>435</v>
      </c>
      <c r="N1166" s="7" t="s">
        <v>436</v>
      </c>
      <c r="O1166" s="7" t="s">
        <v>411</v>
      </c>
      <c r="P1166" s="6">
        <v>4765</v>
      </c>
    </row>
    <row r="1167" spans="1:16" ht="15" thickBot="1" x14ac:dyDescent="0.35">
      <c r="A1167" s="6">
        <v>79.331400000000002</v>
      </c>
      <c r="B1167" s="19">
        <f>(A1167-G1167)/G1167</f>
        <v>2.3948061335123175E-2</v>
      </c>
      <c r="C1167" s="30" t="s">
        <v>356</v>
      </c>
      <c r="D1167" s="6">
        <v>1007644</v>
      </c>
      <c r="E1167" s="6">
        <v>1424</v>
      </c>
      <c r="F1167" s="7" t="s">
        <v>19</v>
      </c>
      <c r="G1167" s="6">
        <v>77.475999999999999</v>
      </c>
      <c r="I1167" s="7" t="s">
        <v>1868</v>
      </c>
      <c r="J1167" s="7" t="s">
        <v>438</v>
      </c>
      <c r="K1167" s="7" t="s">
        <v>542</v>
      </c>
      <c r="L1167" s="7" t="s">
        <v>547</v>
      </c>
      <c r="M1167" s="7" t="s">
        <v>478</v>
      </c>
      <c r="N1167" s="7" t="s">
        <v>426</v>
      </c>
      <c r="O1167" s="7" t="s">
        <v>411</v>
      </c>
      <c r="P1167" s="6">
        <v>1184</v>
      </c>
    </row>
    <row r="1168" spans="1:16" ht="15" thickBot="1" x14ac:dyDescent="0.35">
      <c r="A1168" s="6">
        <v>79.331400000000002</v>
      </c>
      <c r="B1168" s="19">
        <f>(A1168-G1168)/G1168</f>
        <v>-0.40516915601943493</v>
      </c>
      <c r="C1168" s="30" t="s">
        <v>63</v>
      </c>
      <c r="D1168" s="6">
        <v>1014655</v>
      </c>
      <c r="E1168" s="6">
        <v>2423</v>
      </c>
      <c r="F1168" s="7" t="s">
        <v>42</v>
      </c>
      <c r="G1168" s="6">
        <v>133.36799999999999</v>
      </c>
      <c r="I1168" s="7" t="s">
        <v>1869</v>
      </c>
      <c r="J1168" s="7" t="s">
        <v>399</v>
      </c>
      <c r="K1168" s="7" t="s">
        <v>429</v>
      </c>
      <c r="L1168" s="7" t="s">
        <v>1267</v>
      </c>
      <c r="M1168" s="7" t="s">
        <v>402</v>
      </c>
      <c r="N1168" s="7" t="s">
        <v>403</v>
      </c>
      <c r="O1168" s="7" t="s">
        <v>404</v>
      </c>
      <c r="P1168" s="6">
        <v>6247</v>
      </c>
    </row>
    <row r="1169" spans="1:16" ht="15" thickBot="1" x14ac:dyDescent="0.35">
      <c r="A1169" s="6">
        <v>79.600319999999996</v>
      </c>
      <c r="B1169" s="19">
        <f>(A1169-G1169)/G1169</f>
        <v>-7.4974201645516783E-2</v>
      </c>
      <c r="C1169" s="30" t="s">
        <v>266</v>
      </c>
      <c r="D1169" s="6">
        <v>1017482</v>
      </c>
      <c r="E1169" s="6">
        <v>2575</v>
      </c>
      <c r="F1169" s="7" t="s">
        <v>87</v>
      </c>
      <c r="G1169" s="6">
        <v>86.052000000000007</v>
      </c>
      <c r="I1169" s="7" t="s">
        <v>1870</v>
      </c>
      <c r="J1169" s="7" t="s">
        <v>438</v>
      </c>
      <c r="K1169" s="7" t="s">
        <v>433</v>
      </c>
      <c r="L1169" s="7" t="s">
        <v>677</v>
      </c>
      <c r="M1169" s="7" t="s">
        <v>409</v>
      </c>
      <c r="N1169" s="7" t="s">
        <v>410</v>
      </c>
      <c r="O1169" s="7" t="s">
        <v>411</v>
      </c>
      <c r="P1169" s="6">
        <v>1829</v>
      </c>
    </row>
    <row r="1170" spans="1:16" ht="15" thickBot="1" x14ac:dyDescent="0.35">
      <c r="A1170" s="6">
        <v>79.600319999999996</v>
      </c>
      <c r="B1170" s="19">
        <f>(A1170-G1170)/G1170</f>
        <v>-0.46169443843323965</v>
      </c>
      <c r="C1170" s="30" t="s">
        <v>379</v>
      </c>
      <c r="D1170" s="6">
        <v>1013356</v>
      </c>
      <c r="E1170" s="6">
        <v>74</v>
      </c>
      <c r="F1170" s="7" t="s">
        <v>87</v>
      </c>
      <c r="G1170" s="6">
        <v>147.87200000000001</v>
      </c>
      <c r="I1170" s="7" t="s">
        <v>1871</v>
      </c>
      <c r="J1170" s="7" t="s">
        <v>428</v>
      </c>
      <c r="K1170" s="7" t="s">
        <v>423</v>
      </c>
      <c r="L1170" s="7" t="s">
        <v>683</v>
      </c>
      <c r="M1170" s="7" t="s">
        <v>447</v>
      </c>
      <c r="N1170" s="7" t="s">
        <v>410</v>
      </c>
      <c r="O1170" s="7" t="s">
        <v>417</v>
      </c>
      <c r="P1170" s="6">
        <v>8745</v>
      </c>
    </row>
    <row r="1171" spans="1:16" ht="15" thickBot="1" x14ac:dyDescent="0.35">
      <c r="A1171" s="6">
        <v>80.152799999999999</v>
      </c>
      <c r="B1171" s="19">
        <f>(A1171-G1171)/G1171</f>
        <v>0.47253086419753076</v>
      </c>
      <c r="C1171" s="30" t="s">
        <v>368</v>
      </c>
      <c r="D1171" s="6">
        <v>1004997</v>
      </c>
      <c r="E1171" s="6">
        <v>46</v>
      </c>
      <c r="F1171" s="7" t="s">
        <v>42</v>
      </c>
      <c r="G1171" s="6">
        <v>54.432000000000002</v>
      </c>
      <c r="I1171" s="7" t="s">
        <v>1872</v>
      </c>
      <c r="J1171" s="7" t="s">
        <v>428</v>
      </c>
      <c r="K1171" s="7" t="s">
        <v>400</v>
      </c>
      <c r="L1171" s="7" t="s">
        <v>615</v>
      </c>
      <c r="M1171" s="7" t="s">
        <v>478</v>
      </c>
      <c r="N1171" s="7" t="s">
        <v>426</v>
      </c>
      <c r="O1171" s="7" t="s">
        <v>404</v>
      </c>
      <c r="P1171" s="6">
        <v>4792</v>
      </c>
    </row>
    <row r="1172" spans="1:16" ht="15" thickBot="1" x14ac:dyDescent="0.35">
      <c r="A1172" s="6">
        <v>80.495999999999995</v>
      </c>
      <c r="B1172" s="19">
        <f>(A1172-G1172)/G1172</f>
        <v>0.24968950270753623</v>
      </c>
      <c r="C1172" s="30" t="s">
        <v>356</v>
      </c>
      <c r="D1172" s="6">
        <v>1003133</v>
      </c>
      <c r="E1172" s="6">
        <v>1206</v>
      </c>
      <c r="F1172" s="7" t="s">
        <v>27</v>
      </c>
      <c r="G1172" s="6">
        <v>64.412800000000004</v>
      </c>
      <c r="I1172" s="7" t="s">
        <v>1873</v>
      </c>
      <c r="J1172" s="7" t="s">
        <v>456</v>
      </c>
      <c r="K1172" s="7" t="s">
        <v>461</v>
      </c>
      <c r="L1172" s="7" t="s">
        <v>537</v>
      </c>
      <c r="M1172" s="7" t="s">
        <v>444</v>
      </c>
      <c r="N1172" s="7" t="s">
        <v>410</v>
      </c>
      <c r="O1172" s="7" t="s">
        <v>411</v>
      </c>
      <c r="P1172" s="6">
        <v>3830</v>
      </c>
    </row>
    <row r="1173" spans="1:16" ht="15" thickBot="1" x14ac:dyDescent="0.35">
      <c r="A1173" s="6">
        <v>80.676000000000002</v>
      </c>
      <c r="B1173" s="19">
        <f>(A1173-G1173)/G1173</f>
        <v>3.3364867770371966</v>
      </c>
      <c r="C1173" s="30" t="s">
        <v>376</v>
      </c>
      <c r="D1173" s="6">
        <v>1006067</v>
      </c>
      <c r="E1173" s="6">
        <v>469</v>
      </c>
      <c r="F1173" s="7" t="s">
        <v>35</v>
      </c>
      <c r="G1173" s="6">
        <v>18.603999999999999</v>
      </c>
      <c r="I1173" s="7" t="s">
        <v>1874</v>
      </c>
      <c r="J1173" s="7" t="s">
        <v>496</v>
      </c>
      <c r="K1173" s="7" t="s">
        <v>457</v>
      </c>
      <c r="L1173" s="7" t="s">
        <v>1002</v>
      </c>
      <c r="M1173" s="7" t="s">
        <v>425</v>
      </c>
      <c r="N1173" s="7" t="s">
        <v>426</v>
      </c>
      <c r="O1173" s="7" t="s">
        <v>411</v>
      </c>
      <c r="P1173" s="6">
        <v>9250</v>
      </c>
    </row>
    <row r="1174" spans="1:16" ht="15" thickBot="1" x14ac:dyDescent="0.35">
      <c r="A1174" s="6">
        <v>80.676000000000002</v>
      </c>
      <c r="B1174" s="19">
        <f>(A1174-G1174)/G1174</f>
        <v>24.401763224181359</v>
      </c>
      <c r="C1174" s="30" t="s">
        <v>96</v>
      </c>
      <c r="D1174" s="6">
        <v>1010880</v>
      </c>
      <c r="E1174" s="6">
        <v>86</v>
      </c>
      <c r="F1174" s="7" t="s">
        <v>21</v>
      </c>
      <c r="G1174" s="6">
        <v>3.1760000000000002</v>
      </c>
      <c r="I1174" s="7" t="s">
        <v>1875</v>
      </c>
      <c r="J1174" s="7" t="s">
        <v>432</v>
      </c>
      <c r="K1174" s="7" t="s">
        <v>442</v>
      </c>
      <c r="L1174" s="7" t="s">
        <v>1020</v>
      </c>
      <c r="M1174" s="7" t="s">
        <v>416</v>
      </c>
      <c r="N1174" s="7" t="s">
        <v>403</v>
      </c>
      <c r="O1174" s="7" t="s">
        <v>404</v>
      </c>
      <c r="P1174" s="6">
        <v>8896</v>
      </c>
    </row>
    <row r="1175" spans="1:16" ht="15" thickBot="1" x14ac:dyDescent="0.35">
      <c r="A1175" s="6">
        <v>80.676000000000002</v>
      </c>
      <c r="B1175" s="19">
        <f>(A1175-G1175)/G1175</f>
        <v>21.610986547085204</v>
      </c>
      <c r="C1175" s="30" t="s">
        <v>105</v>
      </c>
      <c r="D1175" s="6">
        <v>1019385</v>
      </c>
      <c r="E1175" s="6">
        <v>404</v>
      </c>
      <c r="F1175" s="7" t="s">
        <v>23</v>
      </c>
      <c r="G1175" s="6">
        <v>3.5680000000000001</v>
      </c>
      <c r="I1175" s="7" t="s">
        <v>1876</v>
      </c>
      <c r="J1175" s="7" t="s">
        <v>438</v>
      </c>
      <c r="K1175" s="7" t="s">
        <v>400</v>
      </c>
      <c r="L1175" s="7" t="s">
        <v>896</v>
      </c>
      <c r="M1175" s="7" t="s">
        <v>447</v>
      </c>
      <c r="N1175" s="7" t="s">
        <v>410</v>
      </c>
      <c r="O1175" s="7" t="s">
        <v>404</v>
      </c>
      <c r="P1175" s="6">
        <v>9338</v>
      </c>
    </row>
    <row r="1176" spans="1:16" ht="15" thickBot="1" x14ac:dyDescent="0.35">
      <c r="A1176" s="6">
        <v>80.676000000000002</v>
      </c>
      <c r="B1176" s="19">
        <f>(A1176-G1176)/G1176</f>
        <v>12.590970350404314</v>
      </c>
      <c r="C1176" s="30" t="s">
        <v>105</v>
      </c>
      <c r="D1176" s="6">
        <v>1007719</v>
      </c>
      <c r="E1176" s="6">
        <v>2382</v>
      </c>
      <c r="F1176" s="7" t="s">
        <v>27</v>
      </c>
      <c r="G1176" s="6">
        <v>5.9359999999999999</v>
      </c>
      <c r="I1176" s="7" t="s">
        <v>1877</v>
      </c>
      <c r="J1176" s="7" t="s">
        <v>413</v>
      </c>
      <c r="K1176" s="7" t="s">
        <v>423</v>
      </c>
      <c r="L1176" s="7" t="s">
        <v>683</v>
      </c>
      <c r="M1176" s="7" t="s">
        <v>444</v>
      </c>
      <c r="N1176" s="7" t="s">
        <v>410</v>
      </c>
      <c r="O1176" s="7" t="s">
        <v>404</v>
      </c>
      <c r="P1176" s="6">
        <v>6503</v>
      </c>
    </row>
    <row r="1177" spans="1:16" ht="15" thickBot="1" x14ac:dyDescent="0.35">
      <c r="A1177" s="6">
        <v>80.676000000000002</v>
      </c>
      <c r="B1177" s="19">
        <f>(A1177-G1177)/G1177</f>
        <v>11.320708613317043</v>
      </c>
      <c r="C1177" s="30" t="s">
        <v>189</v>
      </c>
      <c r="D1177" s="6">
        <v>1016714</v>
      </c>
      <c r="E1177" s="6">
        <v>1696</v>
      </c>
      <c r="F1177" s="7" t="s">
        <v>35</v>
      </c>
      <c r="G1177" s="6">
        <v>6.548</v>
      </c>
      <c r="I1177" s="7" t="s">
        <v>1878</v>
      </c>
      <c r="J1177" s="7" t="s">
        <v>489</v>
      </c>
      <c r="K1177" s="7" t="s">
        <v>461</v>
      </c>
      <c r="L1177" s="7" t="s">
        <v>584</v>
      </c>
      <c r="M1177" s="7" t="s">
        <v>435</v>
      </c>
      <c r="N1177" s="7" t="s">
        <v>436</v>
      </c>
      <c r="O1177" s="7" t="s">
        <v>404</v>
      </c>
      <c r="P1177" s="6">
        <v>2755</v>
      </c>
    </row>
    <row r="1178" spans="1:16" ht="15" thickBot="1" x14ac:dyDescent="0.35">
      <c r="A1178" s="6">
        <v>80.676000000000002</v>
      </c>
      <c r="B1178" s="19">
        <f>(A1178-G1178)/G1178</f>
        <v>4.8956445483776676</v>
      </c>
      <c r="C1178" s="30" t="s">
        <v>264</v>
      </c>
      <c r="D1178" s="6">
        <v>1016979</v>
      </c>
      <c r="E1178" s="6">
        <v>1944</v>
      </c>
      <c r="F1178" s="7" t="s">
        <v>27</v>
      </c>
      <c r="G1178" s="6">
        <v>13.683999999999999</v>
      </c>
      <c r="I1178" s="7" t="s">
        <v>1879</v>
      </c>
      <c r="J1178" s="7" t="s">
        <v>413</v>
      </c>
      <c r="K1178" s="7" t="s">
        <v>429</v>
      </c>
      <c r="L1178" s="7" t="s">
        <v>722</v>
      </c>
      <c r="M1178" s="7" t="s">
        <v>416</v>
      </c>
      <c r="N1178" s="7" t="s">
        <v>403</v>
      </c>
      <c r="O1178" s="7" t="s">
        <v>404</v>
      </c>
      <c r="P1178" s="6">
        <v>1884</v>
      </c>
    </row>
    <row r="1179" spans="1:16" ht="15" thickBot="1" x14ac:dyDescent="0.35">
      <c r="A1179" s="6">
        <v>80.676000000000002</v>
      </c>
      <c r="B1179" s="19">
        <f>(A1179-G1179)/G1179</f>
        <v>3.0265522060291472</v>
      </c>
      <c r="C1179" s="30" t="s">
        <v>280</v>
      </c>
      <c r="D1179" s="6">
        <v>1015251</v>
      </c>
      <c r="E1179" s="6">
        <v>2291</v>
      </c>
      <c r="F1179" s="7" t="s">
        <v>42</v>
      </c>
      <c r="G1179" s="6">
        <v>20.036000000000001</v>
      </c>
      <c r="I1179" s="7" t="s">
        <v>1880</v>
      </c>
      <c r="J1179" s="7" t="s">
        <v>456</v>
      </c>
      <c r="K1179" s="7" t="s">
        <v>407</v>
      </c>
      <c r="L1179" s="7" t="s">
        <v>501</v>
      </c>
      <c r="M1179" s="7" t="s">
        <v>409</v>
      </c>
      <c r="N1179" s="7" t="s">
        <v>410</v>
      </c>
      <c r="O1179" s="7" t="s">
        <v>417</v>
      </c>
      <c r="P1179" s="6">
        <v>8408</v>
      </c>
    </row>
    <row r="1180" spans="1:16" ht="15" thickBot="1" x14ac:dyDescent="0.35">
      <c r="A1180" s="6">
        <v>80.676000000000002</v>
      </c>
      <c r="B1180" s="19">
        <f>(A1180-G1180)/G1180</f>
        <v>2.0125466766243463</v>
      </c>
      <c r="C1180" s="30" t="s">
        <v>114</v>
      </c>
      <c r="D1180" s="6">
        <v>1013797</v>
      </c>
      <c r="E1180" s="6">
        <v>2438</v>
      </c>
      <c r="F1180" s="7" t="s">
        <v>25</v>
      </c>
      <c r="G1180" s="6">
        <v>26.78</v>
      </c>
      <c r="I1180" s="7" t="s">
        <v>1881</v>
      </c>
      <c r="J1180" s="7" t="s">
        <v>428</v>
      </c>
      <c r="K1180" s="7" t="s">
        <v>429</v>
      </c>
      <c r="L1180" s="7" t="s">
        <v>722</v>
      </c>
      <c r="M1180" s="7" t="s">
        <v>420</v>
      </c>
      <c r="N1180" s="7" t="s">
        <v>403</v>
      </c>
      <c r="O1180" s="7" t="s">
        <v>411</v>
      </c>
      <c r="P1180" s="6">
        <v>4621</v>
      </c>
    </row>
    <row r="1181" spans="1:16" ht="15" thickBot="1" x14ac:dyDescent="0.35">
      <c r="A1181" s="6">
        <v>80.676000000000002</v>
      </c>
      <c r="B1181" s="19">
        <f>(A1181-G1181)/G1181</f>
        <v>1.4900000000000002</v>
      </c>
      <c r="C1181" s="30" t="s">
        <v>370</v>
      </c>
      <c r="D1181" s="6">
        <v>1019830</v>
      </c>
      <c r="E1181" s="6">
        <v>424</v>
      </c>
      <c r="F1181" s="7" t="s">
        <v>35</v>
      </c>
      <c r="G1181" s="6">
        <v>32.4</v>
      </c>
      <c r="I1181" s="7" t="s">
        <v>1882</v>
      </c>
      <c r="J1181" s="7" t="s">
        <v>432</v>
      </c>
      <c r="K1181" s="7" t="s">
        <v>400</v>
      </c>
      <c r="L1181" s="7" t="s">
        <v>1883</v>
      </c>
      <c r="M1181" s="7" t="s">
        <v>409</v>
      </c>
      <c r="N1181" s="7" t="s">
        <v>410</v>
      </c>
      <c r="O1181" s="7" t="s">
        <v>411</v>
      </c>
      <c r="P1181" s="6">
        <v>8104</v>
      </c>
    </row>
    <row r="1182" spans="1:16" ht="15" thickBot="1" x14ac:dyDescent="0.35">
      <c r="A1182" s="6">
        <v>80.676000000000002</v>
      </c>
      <c r="B1182" s="19">
        <f>(A1182-G1182)/G1182</f>
        <v>1.2552834619255284</v>
      </c>
      <c r="C1182" s="30" t="s">
        <v>90</v>
      </c>
      <c r="D1182" s="6">
        <v>1016992</v>
      </c>
      <c r="E1182" s="6">
        <v>724</v>
      </c>
      <c r="F1182" s="7" t="s">
        <v>23</v>
      </c>
      <c r="G1182" s="6">
        <v>35.771999999999998</v>
      </c>
      <c r="I1182" s="7" t="s">
        <v>1884</v>
      </c>
      <c r="J1182" s="7" t="s">
        <v>496</v>
      </c>
      <c r="K1182" s="7" t="s">
        <v>457</v>
      </c>
      <c r="L1182" s="7" t="s">
        <v>1002</v>
      </c>
      <c r="M1182" s="7" t="s">
        <v>435</v>
      </c>
      <c r="N1182" s="7" t="s">
        <v>436</v>
      </c>
      <c r="O1182" s="7" t="s">
        <v>404</v>
      </c>
      <c r="P1182" s="6">
        <v>8988</v>
      </c>
    </row>
    <row r="1183" spans="1:16" ht="15" thickBot="1" x14ac:dyDescent="0.35">
      <c r="A1183" s="6">
        <v>80.676000000000002</v>
      </c>
      <c r="B1183" s="19">
        <f>(A1183-G1183)/G1183</f>
        <v>-0.20403330833892414</v>
      </c>
      <c r="C1183" s="30" t="s">
        <v>374</v>
      </c>
      <c r="D1183" s="6">
        <v>1019295</v>
      </c>
      <c r="E1183" s="6">
        <v>1361</v>
      </c>
      <c r="F1183" s="7" t="s">
        <v>31</v>
      </c>
      <c r="G1183" s="6">
        <v>101.35599999999999</v>
      </c>
      <c r="I1183" s="7" t="s">
        <v>1885</v>
      </c>
      <c r="J1183" s="7" t="s">
        <v>399</v>
      </c>
      <c r="K1183" s="7" t="s">
        <v>400</v>
      </c>
      <c r="L1183" s="7" t="s">
        <v>401</v>
      </c>
      <c r="M1183" s="7" t="s">
        <v>447</v>
      </c>
      <c r="N1183" s="7" t="s">
        <v>410</v>
      </c>
      <c r="O1183" s="7" t="s">
        <v>411</v>
      </c>
      <c r="P1183" s="6">
        <v>6121</v>
      </c>
    </row>
    <row r="1184" spans="1:16" ht="15" thickBot="1" x14ac:dyDescent="0.35">
      <c r="A1184" s="6">
        <v>80.676000000000002</v>
      </c>
      <c r="B1184" s="19">
        <f>(A1184-G1184)/G1184</f>
        <v>-0.29057333802321489</v>
      </c>
      <c r="C1184" s="30" t="s">
        <v>258</v>
      </c>
      <c r="D1184" s="6">
        <v>1018018</v>
      </c>
      <c r="E1184" s="6">
        <v>2258</v>
      </c>
      <c r="F1184" s="7" t="s">
        <v>31</v>
      </c>
      <c r="G1184" s="6">
        <v>113.72</v>
      </c>
      <c r="I1184" s="7" t="s">
        <v>1886</v>
      </c>
      <c r="J1184" s="7" t="s">
        <v>489</v>
      </c>
      <c r="K1184" s="7" t="s">
        <v>407</v>
      </c>
      <c r="L1184" s="7" t="s">
        <v>632</v>
      </c>
      <c r="M1184" s="7" t="s">
        <v>416</v>
      </c>
      <c r="N1184" s="7" t="s">
        <v>403</v>
      </c>
      <c r="O1184" s="7" t="s">
        <v>404</v>
      </c>
      <c r="P1184" s="6">
        <v>2053</v>
      </c>
    </row>
    <row r="1185" spans="1:16" ht="15" thickBot="1" x14ac:dyDescent="0.35">
      <c r="A1185" s="6">
        <v>80.676000000000002</v>
      </c>
      <c r="B1185" s="19">
        <f>(A1185-G1185)/G1185</f>
        <v>-0.37680756395995546</v>
      </c>
      <c r="C1185" s="30" t="s">
        <v>321</v>
      </c>
      <c r="D1185" s="6">
        <v>1011052</v>
      </c>
      <c r="E1185" s="6">
        <v>1062</v>
      </c>
      <c r="F1185" s="7" t="s">
        <v>42</v>
      </c>
      <c r="G1185" s="6">
        <v>129.45599999999999</v>
      </c>
      <c r="I1185" s="7" t="s">
        <v>1887</v>
      </c>
      <c r="J1185" s="7" t="s">
        <v>399</v>
      </c>
      <c r="K1185" s="7" t="s">
        <v>457</v>
      </c>
      <c r="L1185" s="7" t="s">
        <v>515</v>
      </c>
      <c r="M1185" s="7" t="s">
        <v>416</v>
      </c>
      <c r="N1185" s="7" t="s">
        <v>403</v>
      </c>
      <c r="O1185" s="7" t="s">
        <v>404</v>
      </c>
      <c r="P1185" s="6">
        <v>4812</v>
      </c>
    </row>
    <row r="1186" spans="1:16" ht="15" thickBot="1" x14ac:dyDescent="0.35">
      <c r="A1186" s="6">
        <v>80.676000000000002</v>
      </c>
      <c r="B1186" s="19">
        <f>(A1186-G1186)/G1186</f>
        <v>-0.49158053945046637</v>
      </c>
      <c r="C1186" s="30" t="s">
        <v>274</v>
      </c>
      <c r="D1186" s="6">
        <v>1011926</v>
      </c>
      <c r="E1186" s="6">
        <v>1311</v>
      </c>
      <c r="F1186" s="7" t="s">
        <v>17</v>
      </c>
      <c r="G1186" s="6">
        <v>158.68</v>
      </c>
      <c r="I1186" s="7" t="s">
        <v>1888</v>
      </c>
      <c r="J1186" s="7" t="s">
        <v>406</v>
      </c>
      <c r="K1186" s="7" t="s">
        <v>457</v>
      </c>
      <c r="L1186" s="7" t="s">
        <v>709</v>
      </c>
      <c r="M1186" s="7" t="s">
        <v>447</v>
      </c>
      <c r="N1186" s="7" t="s">
        <v>410</v>
      </c>
      <c r="O1186" s="7" t="s">
        <v>417</v>
      </c>
      <c r="P1186" s="6">
        <v>3860</v>
      </c>
    </row>
    <row r="1187" spans="1:16" ht="15" thickBot="1" x14ac:dyDescent="0.35">
      <c r="A1187" s="6">
        <v>80.676000000000002</v>
      </c>
      <c r="B1187" s="19">
        <f>(A1187-G1187)/G1187</f>
        <v>-0.49515656679432302</v>
      </c>
      <c r="C1187" s="30" t="s">
        <v>77</v>
      </c>
      <c r="D1187" s="6">
        <v>1015422</v>
      </c>
      <c r="E1187" s="6">
        <v>1484</v>
      </c>
      <c r="F1187" s="7" t="s">
        <v>21</v>
      </c>
      <c r="G1187" s="6">
        <v>159.804</v>
      </c>
      <c r="I1187" s="7" t="s">
        <v>1889</v>
      </c>
      <c r="J1187" s="7" t="s">
        <v>438</v>
      </c>
      <c r="K1187" s="7" t="s">
        <v>442</v>
      </c>
      <c r="L1187" s="7" t="s">
        <v>771</v>
      </c>
      <c r="M1187" s="7" t="s">
        <v>459</v>
      </c>
      <c r="N1187" s="7" t="s">
        <v>436</v>
      </c>
      <c r="O1187" s="7" t="s">
        <v>411</v>
      </c>
      <c r="P1187" s="6">
        <v>7079</v>
      </c>
    </row>
    <row r="1188" spans="1:16" ht="15" thickBot="1" x14ac:dyDescent="0.35">
      <c r="A1188" s="6">
        <v>80.676000000000002</v>
      </c>
      <c r="B1188" s="19">
        <f>(A1188-G1188)/G1188</f>
        <v>-0.51488839715220314</v>
      </c>
      <c r="C1188" s="30" t="s">
        <v>139</v>
      </c>
      <c r="D1188" s="6">
        <v>1009177</v>
      </c>
      <c r="E1188" s="6">
        <v>1723</v>
      </c>
      <c r="F1188" s="7" t="s">
        <v>42</v>
      </c>
      <c r="G1188" s="6">
        <v>166.304</v>
      </c>
      <c r="I1188" s="7" t="s">
        <v>1890</v>
      </c>
      <c r="J1188" s="7" t="s">
        <v>428</v>
      </c>
      <c r="K1188" s="7" t="s">
        <v>542</v>
      </c>
      <c r="L1188" s="7" t="s">
        <v>862</v>
      </c>
      <c r="M1188" s="7" t="s">
        <v>444</v>
      </c>
      <c r="N1188" s="7" t="s">
        <v>410</v>
      </c>
      <c r="O1188" s="7" t="s">
        <v>404</v>
      </c>
      <c r="P1188" s="6">
        <v>5199</v>
      </c>
    </row>
    <row r="1189" spans="1:16" ht="15" thickBot="1" x14ac:dyDescent="0.35">
      <c r="A1189" s="6">
        <v>80.676000000000002</v>
      </c>
      <c r="B1189" s="19">
        <f>(A1189-G1189)/G1189</f>
        <v>-0.54041244160875013</v>
      </c>
      <c r="C1189" s="30" t="s">
        <v>248</v>
      </c>
      <c r="D1189" s="6">
        <v>1015814</v>
      </c>
      <c r="E1189" s="6">
        <v>2212</v>
      </c>
      <c r="F1189" s="7" t="s">
        <v>23</v>
      </c>
      <c r="G1189" s="6">
        <v>175.54</v>
      </c>
      <c r="I1189" s="7" t="s">
        <v>1891</v>
      </c>
      <c r="J1189" s="7" t="s">
        <v>456</v>
      </c>
      <c r="K1189" s="7" t="s">
        <v>442</v>
      </c>
      <c r="L1189" s="7" t="s">
        <v>1458</v>
      </c>
      <c r="M1189" s="7" t="s">
        <v>444</v>
      </c>
      <c r="N1189" s="7" t="s">
        <v>410</v>
      </c>
      <c r="O1189" s="7" t="s">
        <v>404</v>
      </c>
      <c r="P1189" s="6">
        <v>8478</v>
      </c>
    </row>
    <row r="1190" spans="1:16" ht="15" thickBot="1" x14ac:dyDescent="0.35">
      <c r="A1190" s="6">
        <v>80.676000000000002</v>
      </c>
      <c r="B1190" s="19">
        <f>(A1190-G1190)/G1190</f>
        <v>-0.56806938644394478</v>
      </c>
      <c r="C1190" s="30" t="s">
        <v>210</v>
      </c>
      <c r="D1190" s="6">
        <v>1014421</v>
      </c>
      <c r="E1190" s="6">
        <v>148</v>
      </c>
      <c r="F1190" s="7" t="s">
        <v>42</v>
      </c>
      <c r="G1190" s="6">
        <v>186.78</v>
      </c>
      <c r="I1190" s="7" t="s">
        <v>1892</v>
      </c>
      <c r="J1190" s="7" t="s">
        <v>432</v>
      </c>
      <c r="K1190" s="7" t="s">
        <v>423</v>
      </c>
      <c r="L1190" s="7" t="s">
        <v>775</v>
      </c>
      <c r="M1190" s="7" t="s">
        <v>440</v>
      </c>
      <c r="N1190" s="7" t="s">
        <v>426</v>
      </c>
      <c r="O1190" s="7" t="s">
        <v>404</v>
      </c>
      <c r="P1190" s="6">
        <v>7294</v>
      </c>
    </row>
    <row r="1191" spans="1:16" ht="15" thickBot="1" x14ac:dyDescent="0.35">
      <c r="A1191" s="6">
        <v>80.714399999999998</v>
      </c>
      <c r="B1191" s="19">
        <f>(A1191-G1191)/G1191</f>
        <v>-0.65446182719837798</v>
      </c>
      <c r="C1191" s="30" t="s">
        <v>93</v>
      </c>
      <c r="D1191" s="6">
        <v>1002274</v>
      </c>
      <c r="E1191" s="6">
        <v>2274</v>
      </c>
      <c r="F1191" s="7" t="s">
        <v>27</v>
      </c>
      <c r="G1191" s="6">
        <v>233.59039999999999</v>
      </c>
      <c r="I1191" s="7" t="s">
        <v>1893</v>
      </c>
      <c r="J1191" s="7" t="s">
        <v>489</v>
      </c>
      <c r="K1191" s="7" t="s">
        <v>442</v>
      </c>
      <c r="L1191" s="7" t="s">
        <v>1894</v>
      </c>
      <c r="M1191" s="7" t="s">
        <v>425</v>
      </c>
      <c r="N1191" s="7" t="s">
        <v>426</v>
      </c>
      <c r="O1191" s="7" t="s">
        <v>417</v>
      </c>
      <c r="P1191" s="6">
        <v>3500</v>
      </c>
    </row>
    <row r="1192" spans="1:16" ht="15" thickBot="1" x14ac:dyDescent="0.35">
      <c r="A1192" s="6">
        <v>81.229200000000006</v>
      </c>
      <c r="B1192" s="19">
        <f>(A1192-G1192)/G1192</f>
        <v>-0.66620478125369831</v>
      </c>
      <c r="C1192" s="30" t="s">
        <v>342</v>
      </c>
      <c r="D1192" s="6">
        <v>1004752</v>
      </c>
      <c r="E1192" s="6">
        <v>1846</v>
      </c>
      <c r="F1192" s="7" t="s">
        <v>17</v>
      </c>
      <c r="G1192" s="6">
        <v>243.35040000000001</v>
      </c>
      <c r="I1192" s="7" t="s">
        <v>1895</v>
      </c>
      <c r="J1192" s="7" t="s">
        <v>428</v>
      </c>
      <c r="K1192" s="7" t="s">
        <v>433</v>
      </c>
      <c r="L1192" s="7" t="s">
        <v>519</v>
      </c>
      <c r="M1192" s="7" t="s">
        <v>459</v>
      </c>
      <c r="N1192" s="7" t="s">
        <v>436</v>
      </c>
      <c r="O1192" s="7" t="s">
        <v>404</v>
      </c>
      <c r="P1192" s="6">
        <v>3786</v>
      </c>
    </row>
    <row r="1193" spans="1:16" ht="15" thickBot="1" x14ac:dyDescent="0.35">
      <c r="A1193" s="6">
        <v>81.572400000000002</v>
      </c>
      <c r="B1193" s="19">
        <f>(A1193-G1193)/G1193</f>
        <v>-0.61530001660051614</v>
      </c>
      <c r="C1193" s="30" t="s">
        <v>201</v>
      </c>
      <c r="D1193" s="6">
        <v>1002845</v>
      </c>
      <c r="E1193" s="6">
        <v>2845</v>
      </c>
      <c r="F1193" s="7" t="s">
        <v>27</v>
      </c>
      <c r="G1193" s="6">
        <v>212.04159999999999</v>
      </c>
      <c r="I1193" s="7" t="s">
        <v>1896</v>
      </c>
      <c r="J1193" s="7" t="s">
        <v>489</v>
      </c>
      <c r="K1193" s="7" t="s">
        <v>414</v>
      </c>
      <c r="L1193" s="7" t="s">
        <v>828</v>
      </c>
      <c r="M1193" s="7" t="s">
        <v>459</v>
      </c>
      <c r="N1193" s="7" t="s">
        <v>436</v>
      </c>
      <c r="O1193" s="7" t="s">
        <v>411</v>
      </c>
      <c r="P1193" s="6">
        <v>9030</v>
      </c>
    </row>
    <row r="1194" spans="1:16" ht="15" thickBot="1" x14ac:dyDescent="0.35">
      <c r="A1194" s="6">
        <v>81.751679999999993</v>
      </c>
      <c r="B1194" s="19">
        <f>(A1194-G1194)/G1194</f>
        <v>59.1115294117647</v>
      </c>
      <c r="C1194" s="30" t="s">
        <v>114</v>
      </c>
      <c r="D1194" s="6">
        <v>1019774</v>
      </c>
      <c r="E1194" s="6">
        <v>1552</v>
      </c>
      <c r="F1194" s="7" t="s">
        <v>87</v>
      </c>
      <c r="G1194" s="6">
        <v>1.36</v>
      </c>
      <c r="I1194" s="7" t="s">
        <v>1897</v>
      </c>
      <c r="J1194" s="7" t="s">
        <v>496</v>
      </c>
      <c r="K1194" s="7" t="s">
        <v>433</v>
      </c>
      <c r="L1194" s="7" t="s">
        <v>659</v>
      </c>
      <c r="M1194" s="7" t="s">
        <v>409</v>
      </c>
      <c r="N1194" s="7" t="s">
        <v>410</v>
      </c>
      <c r="O1194" s="7" t="s">
        <v>411</v>
      </c>
      <c r="P1194" s="6">
        <v>7830</v>
      </c>
    </row>
    <row r="1195" spans="1:16" ht="15" thickBot="1" x14ac:dyDescent="0.35">
      <c r="A1195" s="6">
        <v>81.751679999999993</v>
      </c>
      <c r="B1195" s="19">
        <f>(A1195-G1195)/G1195</f>
        <v>25.06877551020408</v>
      </c>
      <c r="C1195" s="30" t="s">
        <v>166</v>
      </c>
      <c r="D1195" s="6">
        <v>1016018</v>
      </c>
      <c r="E1195" s="6">
        <v>764</v>
      </c>
      <c r="F1195" s="7" t="s">
        <v>87</v>
      </c>
      <c r="G1195" s="6">
        <v>3.1360000000000001</v>
      </c>
      <c r="I1195" s="7" t="s">
        <v>1898</v>
      </c>
      <c r="J1195" s="7" t="s">
        <v>496</v>
      </c>
      <c r="K1195" s="7" t="s">
        <v>400</v>
      </c>
      <c r="L1195" s="7" t="s">
        <v>822</v>
      </c>
      <c r="M1195" s="7" t="s">
        <v>478</v>
      </c>
      <c r="N1195" s="7" t="s">
        <v>426</v>
      </c>
      <c r="O1195" s="7" t="s">
        <v>411</v>
      </c>
      <c r="P1195" s="6">
        <v>5030</v>
      </c>
    </row>
    <row r="1196" spans="1:16" ht="15" thickBot="1" x14ac:dyDescent="0.35">
      <c r="A1196" s="6">
        <v>81.751679999999993</v>
      </c>
      <c r="B1196" s="19">
        <f>(A1196-G1196)/G1196</f>
        <v>0.58839822802518049</v>
      </c>
      <c r="C1196" s="30" t="s">
        <v>260</v>
      </c>
      <c r="D1196" s="6">
        <v>1009599</v>
      </c>
      <c r="E1196" s="6">
        <v>511</v>
      </c>
      <c r="F1196" s="7" t="s">
        <v>87</v>
      </c>
      <c r="G1196" s="6">
        <v>51.468000000000004</v>
      </c>
      <c r="I1196" s="7" t="s">
        <v>1899</v>
      </c>
      <c r="J1196" s="7" t="s">
        <v>428</v>
      </c>
      <c r="K1196" s="7" t="s">
        <v>457</v>
      </c>
      <c r="L1196" s="7" t="s">
        <v>811</v>
      </c>
      <c r="M1196" s="7" t="s">
        <v>435</v>
      </c>
      <c r="N1196" s="7" t="s">
        <v>436</v>
      </c>
      <c r="O1196" s="7" t="s">
        <v>404</v>
      </c>
      <c r="P1196" s="6">
        <v>4822</v>
      </c>
    </row>
    <row r="1197" spans="1:16" ht="15" thickBot="1" x14ac:dyDescent="0.35">
      <c r="A1197" s="6">
        <v>81.751679999999993</v>
      </c>
      <c r="B1197" s="19">
        <f>(A1197-G1197)/G1197</f>
        <v>-0.20431674842326566</v>
      </c>
      <c r="C1197" s="30" t="s">
        <v>84</v>
      </c>
      <c r="D1197" s="6">
        <v>1007234</v>
      </c>
      <c r="E1197" s="6">
        <v>2130</v>
      </c>
      <c r="F1197" s="7" t="s">
        <v>87</v>
      </c>
      <c r="G1197" s="6">
        <v>102.744</v>
      </c>
      <c r="I1197" s="7" t="s">
        <v>1900</v>
      </c>
      <c r="J1197" s="7" t="s">
        <v>456</v>
      </c>
      <c r="K1197" s="7" t="s">
        <v>423</v>
      </c>
      <c r="L1197" s="7" t="s">
        <v>464</v>
      </c>
      <c r="M1197" s="7" t="s">
        <v>420</v>
      </c>
      <c r="N1197" s="7" t="s">
        <v>403</v>
      </c>
      <c r="O1197" s="7" t="s">
        <v>417</v>
      </c>
      <c r="P1197" s="6">
        <v>4778</v>
      </c>
    </row>
    <row r="1198" spans="1:16" ht="15" thickBot="1" x14ac:dyDescent="0.35">
      <c r="A1198" s="6">
        <v>81.751679999999993</v>
      </c>
      <c r="B1198" s="19">
        <f>(A1198-G1198)/G1198</f>
        <v>-0.53513203684749244</v>
      </c>
      <c r="C1198" s="30" t="s">
        <v>51</v>
      </c>
      <c r="D1198" s="6">
        <v>1007467</v>
      </c>
      <c r="E1198" s="6">
        <v>76</v>
      </c>
      <c r="F1198" s="7" t="s">
        <v>87</v>
      </c>
      <c r="G1198" s="6">
        <v>175.86</v>
      </c>
      <c r="I1198" s="7" t="s">
        <v>1901</v>
      </c>
      <c r="J1198" s="7" t="s">
        <v>428</v>
      </c>
      <c r="K1198" s="7" t="s">
        <v>429</v>
      </c>
      <c r="L1198" s="7" t="s">
        <v>722</v>
      </c>
      <c r="M1198" s="7" t="s">
        <v>425</v>
      </c>
      <c r="N1198" s="7" t="s">
        <v>426</v>
      </c>
      <c r="O1198" s="7" t="s">
        <v>411</v>
      </c>
      <c r="P1198" s="6">
        <v>8721</v>
      </c>
    </row>
    <row r="1199" spans="1:16" ht="15" thickBot="1" x14ac:dyDescent="0.35">
      <c r="A1199" s="6">
        <v>82.020600000000002</v>
      </c>
      <c r="B1199" s="19">
        <f>(A1199-G1199)/G1199</f>
        <v>0.57586458653550565</v>
      </c>
      <c r="C1199" s="30" t="s">
        <v>55</v>
      </c>
      <c r="D1199" s="6">
        <v>1010512</v>
      </c>
      <c r="E1199" s="6">
        <v>488</v>
      </c>
      <c r="F1199" s="7" t="s">
        <v>25</v>
      </c>
      <c r="G1199" s="6">
        <v>52.048000000000002</v>
      </c>
      <c r="I1199" s="7" t="s">
        <v>1902</v>
      </c>
      <c r="J1199" s="7" t="s">
        <v>413</v>
      </c>
      <c r="K1199" s="7" t="s">
        <v>461</v>
      </c>
      <c r="L1199" s="7" t="s">
        <v>571</v>
      </c>
      <c r="M1199" s="7" t="s">
        <v>447</v>
      </c>
      <c r="N1199" s="7" t="s">
        <v>410</v>
      </c>
      <c r="O1199" s="7" t="s">
        <v>417</v>
      </c>
      <c r="P1199" s="6">
        <v>9856</v>
      </c>
    </row>
    <row r="1200" spans="1:16" ht="15" thickBot="1" x14ac:dyDescent="0.35">
      <c r="A1200" s="6">
        <v>82.020600000000002</v>
      </c>
      <c r="B1200" s="19">
        <f>(A1200-G1200)/G1200</f>
        <v>-0.14845722591362118</v>
      </c>
      <c r="C1200" s="30" t="s">
        <v>195</v>
      </c>
      <c r="D1200" s="6">
        <v>1010810</v>
      </c>
      <c r="E1200" s="6">
        <v>110</v>
      </c>
      <c r="F1200" s="7" t="s">
        <v>42</v>
      </c>
      <c r="G1200" s="6">
        <v>96.32</v>
      </c>
      <c r="I1200" s="7" t="s">
        <v>1903</v>
      </c>
      <c r="J1200" s="7" t="s">
        <v>413</v>
      </c>
      <c r="K1200" s="7" t="s">
        <v>429</v>
      </c>
      <c r="L1200" s="7" t="s">
        <v>722</v>
      </c>
      <c r="M1200" s="7" t="s">
        <v>440</v>
      </c>
      <c r="N1200" s="7" t="s">
        <v>426</v>
      </c>
      <c r="O1200" s="7" t="s">
        <v>404</v>
      </c>
      <c r="P1200" s="6">
        <v>1704</v>
      </c>
    </row>
    <row r="1201" spans="1:16" ht="15" thickBot="1" x14ac:dyDescent="0.35">
      <c r="A1201" s="6">
        <v>82.020600000000002</v>
      </c>
      <c r="B1201" s="19">
        <f>(A1201-G1201)/G1201</f>
        <v>-0.2962746242020729</v>
      </c>
      <c r="C1201" s="30" t="s">
        <v>261</v>
      </c>
      <c r="D1201" s="6">
        <v>1013175</v>
      </c>
      <c r="E1201" s="6">
        <v>141</v>
      </c>
      <c r="F1201" s="7" t="s">
        <v>31</v>
      </c>
      <c r="G1201" s="6">
        <v>116.55200000000001</v>
      </c>
      <c r="I1201" s="7" t="s">
        <v>1904</v>
      </c>
      <c r="J1201" s="7" t="s">
        <v>496</v>
      </c>
      <c r="K1201" s="7" t="s">
        <v>461</v>
      </c>
      <c r="L1201" s="7" t="s">
        <v>648</v>
      </c>
      <c r="M1201" s="7" t="s">
        <v>447</v>
      </c>
      <c r="N1201" s="7" t="s">
        <v>410</v>
      </c>
      <c r="O1201" s="7" t="s">
        <v>411</v>
      </c>
      <c r="P1201" s="6">
        <v>1425</v>
      </c>
    </row>
    <row r="1202" spans="1:16" ht="15" thickBot="1" x14ac:dyDescent="0.35">
      <c r="A1202" s="6">
        <v>82.020600000000002</v>
      </c>
      <c r="B1202" s="19">
        <f>(A1202-G1202)/G1202</f>
        <v>-0.35247576341301673</v>
      </c>
      <c r="C1202" s="30" t="s">
        <v>129</v>
      </c>
      <c r="D1202" s="6">
        <v>1019084</v>
      </c>
      <c r="E1202" s="6">
        <v>173</v>
      </c>
      <c r="F1202" s="7" t="s">
        <v>23</v>
      </c>
      <c r="G1202" s="6">
        <v>126.66800000000001</v>
      </c>
      <c r="I1202" s="7" t="s">
        <v>1905</v>
      </c>
      <c r="J1202" s="7" t="s">
        <v>456</v>
      </c>
      <c r="K1202" s="7" t="s">
        <v>429</v>
      </c>
      <c r="L1202" s="7" t="s">
        <v>471</v>
      </c>
      <c r="M1202" s="7" t="s">
        <v>425</v>
      </c>
      <c r="N1202" s="7" t="s">
        <v>426</v>
      </c>
      <c r="O1202" s="7" t="s">
        <v>417</v>
      </c>
      <c r="P1202" s="6">
        <v>5290</v>
      </c>
    </row>
    <row r="1203" spans="1:16" ht="15" thickBot="1" x14ac:dyDescent="0.35">
      <c r="A1203" s="6">
        <v>82.020600000000002</v>
      </c>
      <c r="B1203" s="19">
        <f>(A1203-G1203)/G1203</f>
        <v>-0.54870257064882466</v>
      </c>
      <c r="C1203" s="30" t="s">
        <v>236</v>
      </c>
      <c r="D1203" s="6">
        <v>1016128</v>
      </c>
      <c r="E1203" s="6">
        <v>2743</v>
      </c>
      <c r="F1203" s="7" t="s">
        <v>31</v>
      </c>
      <c r="G1203" s="6">
        <v>181.744</v>
      </c>
      <c r="I1203" s="7" t="s">
        <v>1906</v>
      </c>
      <c r="J1203" s="7" t="s">
        <v>432</v>
      </c>
      <c r="K1203" s="7" t="s">
        <v>457</v>
      </c>
      <c r="L1203" s="7" t="s">
        <v>1150</v>
      </c>
      <c r="M1203" s="7" t="s">
        <v>459</v>
      </c>
      <c r="N1203" s="7" t="s">
        <v>436</v>
      </c>
      <c r="O1203" s="7" t="s">
        <v>411</v>
      </c>
      <c r="P1203" s="6">
        <v>7565</v>
      </c>
    </row>
    <row r="1204" spans="1:16" ht="15" thickBot="1" x14ac:dyDescent="0.35">
      <c r="A1204" s="6">
        <v>82.020600000000002</v>
      </c>
      <c r="B1204" s="19">
        <f>(A1204-G1204)/G1204</f>
        <v>-0.55959729381443302</v>
      </c>
      <c r="C1204" s="30" t="s">
        <v>143</v>
      </c>
      <c r="D1204" s="6">
        <v>1016372</v>
      </c>
      <c r="E1204" s="6">
        <v>2452</v>
      </c>
      <c r="F1204" s="7" t="s">
        <v>42</v>
      </c>
      <c r="G1204" s="6">
        <v>186.24</v>
      </c>
      <c r="I1204" s="7" t="s">
        <v>1907</v>
      </c>
      <c r="J1204" s="7" t="s">
        <v>399</v>
      </c>
      <c r="K1204" s="7" t="s">
        <v>414</v>
      </c>
      <c r="L1204" s="7" t="s">
        <v>1015</v>
      </c>
      <c r="M1204" s="7" t="s">
        <v>447</v>
      </c>
      <c r="N1204" s="7" t="s">
        <v>410</v>
      </c>
      <c r="O1204" s="7" t="s">
        <v>417</v>
      </c>
      <c r="P1204" s="6">
        <v>4072</v>
      </c>
    </row>
    <row r="1205" spans="1:16" ht="15" thickBot="1" x14ac:dyDescent="0.35">
      <c r="A1205" s="6">
        <v>82.020600000000002</v>
      </c>
      <c r="B1205" s="19">
        <f>(A1205-G1205)/G1205</f>
        <v>4.4841267718641351</v>
      </c>
      <c r="C1205" s="30" t="s">
        <v>247</v>
      </c>
      <c r="D1205" s="6">
        <v>1014311</v>
      </c>
      <c r="E1205" s="6">
        <v>1803</v>
      </c>
      <c r="F1205" s="7" t="s">
        <v>23</v>
      </c>
      <c r="G1205" s="6">
        <v>14.956</v>
      </c>
      <c r="I1205" s="7" t="s">
        <v>1908</v>
      </c>
      <c r="J1205" s="7" t="s">
        <v>399</v>
      </c>
      <c r="K1205" s="7" t="s">
        <v>457</v>
      </c>
      <c r="L1205" s="7" t="s">
        <v>565</v>
      </c>
      <c r="M1205" s="7" t="s">
        <v>425</v>
      </c>
      <c r="N1205" s="7" t="s">
        <v>426</v>
      </c>
      <c r="O1205" s="7" t="s">
        <v>411</v>
      </c>
      <c r="P1205" s="6">
        <v>9517</v>
      </c>
    </row>
    <row r="1206" spans="1:16" ht="15" thickBot="1" x14ac:dyDescent="0.35">
      <c r="A1206" s="6">
        <v>82.020600000000002</v>
      </c>
      <c r="B1206" s="19">
        <f>(A1206-G1206)/G1206</f>
        <v>1.8400484764542939</v>
      </c>
      <c r="C1206" s="30" t="s">
        <v>370</v>
      </c>
      <c r="D1206" s="6">
        <v>1018173</v>
      </c>
      <c r="E1206" s="6">
        <v>1740</v>
      </c>
      <c r="F1206" s="7" t="s">
        <v>23</v>
      </c>
      <c r="G1206" s="6">
        <v>28.88</v>
      </c>
      <c r="I1206" s="7" t="s">
        <v>1909</v>
      </c>
      <c r="J1206" s="7" t="s">
        <v>413</v>
      </c>
      <c r="K1206" s="7" t="s">
        <v>433</v>
      </c>
      <c r="L1206" s="7" t="s">
        <v>519</v>
      </c>
      <c r="M1206" s="7" t="s">
        <v>459</v>
      </c>
      <c r="N1206" s="7" t="s">
        <v>436</v>
      </c>
      <c r="O1206" s="7" t="s">
        <v>417</v>
      </c>
      <c r="P1206" s="6">
        <v>7558</v>
      </c>
    </row>
    <row r="1207" spans="1:16" ht="15" thickBot="1" x14ac:dyDescent="0.35">
      <c r="A1207" s="6">
        <v>82.020600000000002</v>
      </c>
      <c r="B1207" s="19">
        <f>(A1207-G1207)/G1207</f>
        <v>1.1909552302596431</v>
      </c>
      <c r="C1207" s="30" t="s">
        <v>253</v>
      </c>
      <c r="D1207" s="6">
        <v>1011883</v>
      </c>
      <c r="E1207" s="6">
        <v>405</v>
      </c>
      <c r="F1207" s="7" t="s">
        <v>17</v>
      </c>
      <c r="G1207" s="6">
        <v>37.436</v>
      </c>
      <c r="I1207" s="7" t="s">
        <v>1910</v>
      </c>
      <c r="J1207" s="7" t="s">
        <v>428</v>
      </c>
      <c r="K1207" s="7" t="s">
        <v>400</v>
      </c>
      <c r="L1207" s="7" t="s">
        <v>619</v>
      </c>
      <c r="M1207" s="7" t="s">
        <v>402</v>
      </c>
      <c r="N1207" s="7" t="s">
        <v>403</v>
      </c>
      <c r="O1207" s="7" t="s">
        <v>411</v>
      </c>
      <c r="P1207" s="6">
        <v>4938</v>
      </c>
    </row>
    <row r="1208" spans="1:16" ht="15" thickBot="1" x14ac:dyDescent="0.35">
      <c r="A1208" s="6">
        <v>82.020600000000002</v>
      </c>
      <c r="B1208" s="19">
        <f>(A1208-G1208)/G1208</f>
        <v>0.88587786259542001</v>
      </c>
      <c r="C1208" s="30" t="s">
        <v>71</v>
      </c>
      <c r="D1208" s="6">
        <v>1014462</v>
      </c>
      <c r="E1208" s="6">
        <v>1509</v>
      </c>
      <c r="F1208" s="7" t="s">
        <v>19</v>
      </c>
      <c r="G1208" s="6">
        <v>43.491999999999997</v>
      </c>
      <c r="I1208" s="7" t="s">
        <v>1911</v>
      </c>
      <c r="J1208" s="7" t="s">
        <v>456</v>
      </c>
      <c r="K1208" s="7" t="s">
        <v>461</v>
      </c>
      <c r="L1208" s="7" t="s">
        <v>462</v>
      </c>
      <c r="M1208" s="7" t="s">
        <v>416</v>
      </c>
      <c r="N1208" s="7" t="s">
        <v>403</v>
      </c>
      <c r="O1208" s="7" t="s">
        <v>417</v>
      </c>
      <c r="P1208" s="6">
        <v>2129</v>
      </c>
    </row>
    <row r="1209" spans="1:16" ht="15" thickBot="1" x14ac:dyDescent="0.35">
      <c r="A1209" s="6">
        <v>82.020600000000002</v>
      </c>
      <c r="B1209" s="19">
        <f>(A1209-G1209)/G1209</f>
        <v>0.79319195452557933</v>
      </c>
      <c r="C1209" s="30" t="s">
        <v>22</v>
      </c>
      <c r="D1209" s="6">
        <v>1013389</v>
      </c>
      <c r="E1209" s="6">
        <v>292</v>
      </c>
      <c r="F1209" s="7" t="s">
        <v>23</v>
      </c>
      <c r="G1209" s="6">
        <v>45.74</v>
      </c>
      <c r="I1209" s="7" t="s">
        <v>1912</v>
      </c>
      <c r="J1209" s="7" t="s">
        <v>422</v>
      </c>
      <c r="K1209" s="7" t="s">
        <v>407</v>
      </c>
      <c r="L1209" s="7" t="s">
        <v>477</v>
      </c>
      <c r="M1209" s="7" t="s">
        <v>425</v>
      </c>
      <c r="N1209" s="7" t="s">
        <v>426</v>
      </c>
      <c r="O1209" s="7" t="s">
        <v>404</v>
      </c>
      <c r="P1209" s="6">
        <v>9727</v>
      </c>
    </row>
    <row r="1210" spans="1:16" ht="15" thickBot="1" x14ac:dyDescent="0.35">
      <c r="A1210" s="6">
        <v>82.020600000000002</v>
      </c>
      <c r="B1210" s="19">
        <f>(A1210-G1210)/G1210</f>
        <v>0.76661928146807978</v>
      </c>
      <c r="C1210" s="30" t="s">
        <v>109</v>
      </c>
      <c r="D1210" s="6">
        <v>1014548</v>
      </c>
      <c r="E1210" s="6">
        <v>350</v>
      </c>
      <c r="F1210" s="7" t="s">
        <v>23</v>
      </c>
      <c r="G1210" s="6">
        <v>46.427999999999997</v>
      </c>
      <c r="I1210" s="7" t="s">
        <v>1913</v>
      </c>
      <c r="J1210" s="7" t="s">
        <v>432</v>
      </c>
      <c r="K1210" s="7" t="s">
        <v>457</v>
      </c>
      <c r="L1210" s="7" t="s">
        <v>635</v>
      </c>
      <c r="M1210" s="7" t="s">
        <v>402</v>
      </c>
      <c r="N1210" s="7" t="s">
        <v>403</v>
      </c>
      <c r="O1210" s="7" t="s">
        <v>411</v>
      </c>
      <c r="P1210" s="6">
        <v>6802</v>
      </c>
    </row>
    <row r="1211" spans="1:16" ht="15" thickBot="1" x14ac:dyDescent="0.35">
      <c r="A1211" s="6">
        <v>82.020600000000002</v>
      </c>
      <c r="B1211" s="19">
        <f>(A1211-G1211)/G1211</f>
        <v>0.56277341666031555</v>
      </c>
      <c r="C1211" s="30" t="s">
        <v>96</v>
      </c>
      <c r="D1211" s="6">
        <v>1015574</v>
      </c>
      <c r="E1211" s="6">
        <v>762</v>
      </c>
      <c r="F1211" s="7" t="s">
        <v>27</v>
      </c>
      <c r="G1211" s="6">
        <v>52.484000000000002</v>
      </c>
      <c r="I1211" s="7" t="s">
        <v>1914</v>
      </c>
      <c r="J1211" s="7" t="s">
        <v>399</v>
      </c>
      <c r="K1211" s="7" t="s">
        <v>442</v>
      </c>
      <c r="L1211" s="7" t="s">
        <v>743</v>
      </c>
      <c r="M1211" s="7" t="s">
        <v>459</v>
      </c>
      <c r="N1211" s="7" t="s">
        <v>436</v>
      </c>
      <c r="O1211" s="7" t="s">
        <v>404</v>
      </c>
      <c r="P1211" s="6">
        <v>6467</v>
      </c>
    </row>
    <row r="1212" spans="1:16" ht="15" thickBot="1" x14ac:dyDescent="0.35">
      <c r="A1212" s="6">
        <v>82.020600000000002</v>
      </c>
      <c r="B1212" s="19">
        <f>(A1212-G1212)/G1212</f>
        <v>0.33418895178606289</v>
      </c>
      <c r="C1212" s="30" t="s">
        <v>153</v>
      </c>
      <c r="D1212" s="6">
        <v>1019127</v>
      </c>
      <c r="E1212" s="6">
        <v>1133</v>
      </c>
      <c r="F1212" s="7" t="s">
        <v>17</v>
      </c>
      <c r="G1212" s="6">
        <v>61.475999999999999</v>
      </c>
      <c r="I1212" s="7" t="s">
        <v>1915</v>
      </c>
      <c r="J1212" s="7" t="s">
        <v>413</v>
      </c>
      <c r="K1212" s="7" t="s">
        <v>433</v>
      </c>
      <c r="L1212" s="7" t="s">
        <v>485</v>
      </c>
      <c r="M1212" s="7" t="s">
        <v>478</v>
      </c>
      <c r="N1212" s="7" t="s">
        <v>426</v>
      </c>
      <c r="O1212" s="7" t="s">
        <v>417</v>
      </c>
      <c r="P1212" s="6">
        <v>2399</v>
      </c>
    </row>
    <row r="1213" spans="1:16" ht="15" thickBot="1" x14ac:dyDescent="0.35">
      <c r="A1213" s="6">
        <v>82.020600000000002</v>
      </c>
      <c r="B1213" s="19">
        <f>(A1213-G1213)/G1213</f>
        <v>-4.1412276190921318E-2</v>
      </c>
      <c r="C1213" s="30" t="s">
        <v>261</v>
      </c>
      <c r="D1213" s="6">
        <v>1007275</v>
      </c>
      <c r="E1213" s="6">
        <v>1328</v>
      </c>
      <c r="F1213" s="7" t="s">
        <v>27</v>
      </c>
      <c r="G1213" s="6">
        <v>85.563999999999993</v>
      </c>
      <c r="I1213" s="7" t="s">
        <v>1916</v>
      </c>
      <c r="J1213" s="7" t="s">
        <v>413</v>
      </c>
      <c r="K1213" s="7" t="s">
        <v>461</v>
      </c>
      <c r="L1213" s="7" t="s">
        <v>553</v>
      </c>
      <c r="M1213" s="7" t="s">
        <v>447</v>
      </c>
      <c r="N1213" s="7" t="s">
        <v>410</v>
      </c>
      <c r="O1213" s="7" t="s">
        <v>411</v>
      </c>
      <c r="P1213" s="6">
        <v>1372</v>
      </c>
    </row>
    <row r="1214" spans="1:16" ht="15" thickBot="1" x14ac:dyDescent="0.35">
      <c r="A1214" s="6">
        <v>82.305599999999998</v>
      </c>
      <c r="B1214" s="19">
        <f>(A1214-G1214)/G1214</f>
        <v>-0.47199926097756245</v>
      </c>
      <c r="C1214" s="30" t="s">
        <v>65</v>
      </c>
      <c r="D1214" s="6">
        <v>1005133</v>
      </c>
      <c r="E1214" s="6">
        <v>1616</v>
      </c>
      <c r="F1214" s="7" t="s">
        <v>17</v>
      </c>
      <c r="G1214" s="6">
        <v>155.88159999999999</v>
      </c>
      <c r="I1214" s="7" t="s">
        <v>1917</v>
      </c>
      <c r="J1214" s="7" t="s">
        <v>428</v>
      </c>
      <c r="K1214" s="7" t="s">
        <v>414</v>
      </c>
      <c r="L1214" s="7" t="s">
        <v>959</v>
      </c>
      <c r="M1214" s="7" t="s">
        <v>425</v>
      </c>
      <c r="N1214" s="7" t="s">
        <v>426</v>
      </c>
      <c r="O1214" s="7" t="s">
        <v>417</v>
      </c>
      <c r="P1214" s="6">
        <v>9616</v>
      </c>
    </row>
    <row r="1215" spans="1:16" ht="15" thickBot="1" x14ac:dyDescent="0.35">
      <c r="A1215" s="6">
        <v>82.430400000000006</v>
      </c>
      <c r="B1215" s="19">
        <f>(A1215-G1215)/G1215</f>
        <v>-0.61477665285857408</v>
      </c>
      <c r="C1215" s="30" t="s">
        <v>133</v>
      </c>
      <c r="D1215" s="6">
        <v>1003075</v>
      </c>
      <c r="E1215" s="6">
        <v>2310</v>
      </c>
      <c r="F1215" s="7" t="s">
        <v>17</v>
      </c>
      <c r="G1215" s="6">
        <v>213.98079999999999</v>
      </c>
      <c r="I1215" s="7" t="s">
        <v>1918</v>
      </c>
      <c r="J1215" s="7" t="s">
        <v>438</v>
      </c>
      <c r="K1215" s="7" t="s">
        <v>429</v>
      </c>
      <c r="L1215" s="7" t="s">
        <v>945</v>
      </c>
      <c r="M1215" s="7" t="s">
        <v>447</v>
      </c>
      <c r="N1215" s="7" t="s">
        <v>410</v>
      </c>
      <c r="O1215" s="7" t="s">
        <v>411</v>
      </c>
      <c r="P1215" s="6">
        <v>9559</v>
      </c>
    </row>
    <row r="1216" spans="1:16" ht="15" thickBot="1" x14ac:dyDescent="0.35">
      <c r="A1216" s="6">
        <v>82.992000000000004</v>
      </c>
      <c r="B1216" s="19">
        <f>(A1216-G1216)/G1216</f>
        <v>-0.57104579811779488</v>
      </c>
      <c r="C1216" s="30" t="s">
        <v>254</v>
      </c>
      <c r="D1216" s="6">
        <v>1002488</v>
      </c>
      <c r="E1216" s="6">
        <v>2488</v>
      </c>
      <c r="F1216" s="7" t="s">
        <v>27</v>
      </c>
      <c r="G1216" s="6">
        <v>193.4752</v>
      </c>
      <c r="I1216" s="7" t="s">
        <v>1919</v>
      </c>
      <c r="J1216" s="7" t="s">
        <v>413</v>
      </c>
      <c r="K1216" s="7" t="s">
        <v>414</v>
      </c>
      <c r="L1216" s="7" t="s">
        <v>415</v>
      </c>
      <c r="M1216" s="7" t="s">
        <v>420</v>
      </c>
      <c r="N1216" s="7" t="s">
        <v>403</v>
      </c>
      <c r="O1216" s="7" t="s">
        <v>417</v>
      </c>
      <c r="P1216" s="6">
        <v>9211</v>
      </c>
    </row>
    <row r="1217" spans="1:16" ht="15" thickBot="1" x14ac:dyDescent="0.35">
      <c r="A1217" s="6">
        <v>83.365200000000002</v>
      </c>
      <c r="B1217" s="19">
        <f>(A1217-G1217)/G1217</f>
        <v>2.0603964757709257</v>
      </c>
      <c r="C1217" s="30" t="s">
        <v>169</v>
      </c>
      <c r="D1217" s="6">
        <v>1007675</v>
      </c>
      <c r="E1217" s="6">
        <v>2404</v>
      </c>
      <c r="F1217" s="7" t="s">
        <v>23</v>
      </c>
      <c r="G1217" s="6">
        <v>27.24</v>
      </c>
      <c r="I1217" s="7" t="s">
        <v>1920</v>
      </c>
      <c r="J1217" s="7" t="s">
        <v>399</v>
      </c>
      <c r="K1217" s="7" t="s">
        <v>442</v>
      </c>
      <c r="L1217" s="7" t="s">
        <v>743</v>
      </c>
      <c r="M1217" s="7" t="s">
        <v>478</v>
      </c>
      <c r="N1217" s="7" t="s">
        <v>426</v>
      </c>
      <c r="O1217" s="7" t="s">
        <v>411</v>
      </c>
      <c r="P1217" s="6">
        <v>8687</v>
      </c>
    </row>
    <row r="1218" spans="1:16" ht="15" thickBot="1" x14ac:dyDescent="0.35">
      <c r="A1218" s="6">
        <v>83.365200000000002</v>
      </c>
      <c r="B1218" s="19">
        <f>(A1218-G1218)/G1218</f>
        <v>-0.54834214632454925</v>
      </c>
      <c r="C1218" s="30" t="s">
        <v>98</v>
      </c>
      <c r="D1218" s="6">
        <v>1015308</v>
      </c>
      <c r="E1218" s="6">
        <v>2545</v>
      </c>
      <c r="F1218" s="7" t="s">
        <v>27</v>
      </c>
      <c r="G1218" s="6">
        <v>184.57599999999999</v>
      </c>
      <c r="I1218" s="7" t="s">
        <v>1921</v>
      </c>
      <c r="J1218" s="7" t="s">
        <v>413</v>
      </c>
      <c r="K1218" s="7" t="s">
        <v>414</v>
      </c>
      <c r="L1218" s="7" t="s">
        <v>959</v>
      </c>
      <c r="M1218" s="7" t="s">
        <v>420</v>
      </c>
      <c r="N1218" s="7" t="s">
        <v>403</v>
      </c>
      <c r="O1218" s="7" t="s">
        <v>417</v>
      </c>
      <c r="P1218" s="6">
        <v>3118</v>
      </c>
    </row>
    <row r="1219" spans="1:16" ht="15" thickBot="1" x14ac:dyDescent="0.35">
      <c r="A1219" s="6">
        <v>83.365200000000002</v>
      </c>
      <c r="B1219" s="19">
        <f>(A1219-G1219)/G1219</f>
        <v>11.817527675276754</v>
      </c>
      <c r="C1219" s="30" t="s">
        <v>54</v>
      </c>
      <c r="D1219" s="6">
        <v>1012888</v>
      </c>
      <c r="E1219" s="6">
        <v>1099</v>
      </c>
      <c r="F1219" s="7" t="s">
        <v>42</v>
      </c>
      <c r="G1219" s="6">
        <v>6.5039999999999996</v>
      </c>
      <c r="I1219" s="7" t="s">
        <v>1922</v>
      </c>
      <c r="J1219" s="7" t="s">
        <v>432</v>
      </c>
      <c r="K1219" s="7" t="s">
        <v>457</v>
      </c>
      <c r="L1219" s="7" t="s">
        <v>1271</v>
      </c>
      <c r="M1219" s="7" t="s">
        <v>435</v>
      </c>
      <c r="N1219" s="7" t="s">
        <v>436</v>
      </c>
      <c r="O1219" s="7" t="s">
        <v>404</v>
      </c>
      <c r="P1219" s="6">
        <v>8155</v>
      </c>
    </row>
    <row r="1220" spans="1:16" ht="15" thickBot="1" x14ac:dyDescent="0.35">
      <c r="A1220" s="6">
        <v>83.365200000000002</v>
      </c>
      <c r="B1220" s="19">
        <f>(A1220-G1220)/G1220</f>
        <v>2.9479636294752796</v>
      </c>
      <c r="C1220" s="30" t="s">
        <v>221</v>
      </c>
      <c r="D1220" s="6">
        <v>1015940</v>
      </c>
      <c r="E1220" s="6">
        <v>2248</v>
      </c>
      <c r="F1220" s="7" t="s">
        <v>19</v>
      </c>
      <c r="G1220" s="6">
        <v>21.116</v>
      </c>
      <c r="I1220" s="7" t="s">
        <v>1923</v>
      </c>
      <c r="J1220" s="7" t="s">
        <v>496</v>
      </c>
      <c r="K1220" s="7" t="s">
        <v>429</v>
      </c>
      <c r="L1220" s="7" t="s">
        <v>497</v>
      </c>
      <c r="M1220" s="7" t="s">
        <v>465</v>
      </c>
      <c r="N1220" s="7" t="s">
        <v>436</v>
      </c>
      <c r="O1220" s="7" t="s">
        <v>404</v>
      </c>
      <c r="P1220" s="6">
        <v>8416</v>
      </c>
    </row>
    <row r="1221" spans="1:16" ht="15" thickBot="1" x14ac:dyDescent="0.35">
      <c r="A1221" s="6">
        <v>83.365200000000002</v>
      </c>
      <c r="B1221" s="19">
        <f>(A1221-G1221)/G1221</f>
        <v>2.1208894878706199</v>
      </c>
      <c r="C1221" s="30" t="s">
        <v>200</v>
      </c>
      <c r="D1221" s="6">
        <v>1008428</v>
      </c>
      <c r="E1221" s="6">
        <v>104</v>
      </c>
      <c r="F1221" s="7" t="s">
        <v>23</v>
      </c>
      <c r="G1221" s="6">
        <v>26.712</v>
      </c>
      <c r="I1221" s="7" t="s">
        <v>1924</v>
      </c>
      <c r="J1221" s="7" t="s">
        <v>456</v>
      </c>
      <c r="K1221" s="7" t="s">
        <v>461</v>
      </c>
      <c r="L1221" s="7" t="s">
        <v>1025</v>
      </c>
      <c r="M1221" s="7" t="s">
        <v>440</v>
      </c>
      <c r="N1221" s="7" t="s">
        <v>426</v>
      </c>
      <c r="O1221" s="7" t="s">
        <v>411</v>
      </c>
      <c r="P1221" s="6">
        <v>7544</v>
      </c>
    </row>
    <row r="1222" spans="1:16" ht="15" thickBot="1" x14ac:dyDescent="0.35">
      <c r="A1222" s="6">
        <v>83.365200000000002</v>
      </c>
      <c r="B1222" s="19">
        <f>(A1222-G1222)/G1222</f>
        <v>1.3333296014330496</v>
      </c>
      <c r="C1222" s="30" t="s">
        <v>30</v>
      </c>
      <c r="D1222" s="6">
        <v>1011062</v>
      </c>
      <c r="E1222" s="6">
        <v>1101</v>
      </c>
      <c r="F1222" s="7" t="s">
        <v>17</v>
      </c>
      <c r="G1222" s="6">
        <v>35.728000000000002</v>
      </c>
      <c r="I1222" s="7" t="s">
        <v>1925</v>
      </c>
      <c r="J1222" s="7" t="s">
        <v>428</v>
      </c>
      <c r="K1222" s="7" t="s">
        <v>400</v>
      </c>
      <c r="L1222" s="7" t="s">
        <v>615</v>
      </c>
      <c r="M1222" s="7" t="s">
        <v>459</v>
      </c>
      <c r="N1222" s="7" t="s">
        <v>436</v>
      </c>
      <c r="O1222" s="7" t="s">
        <v>404</v>
      </c>
      <c r="P1222" s="6">
        <v>1801</v>
      </c>
    </row>
    <row r="1223" spans="1:16" ht="15" thickBot="1" x14ac:dyDescent="0.35">
      <c r="A1223" s="6">
        <v>83.365200000000002</v>
      </c>
      <c r="B1223" s="19">
        <f>(A1223-G1223)/G1223</f>
        <v>1.3333296014330496</v>
      </c>
      <c r="C1223" s="30" t="s">
        <v>294</v>
      </c>
      <c r="D1223" s="6">
        <v>1017241</v>
      </c>
      <c r="E1223" s="6">
        <v>2416</v>
      </c>
      <c r="F1223" s="7" t="s">
        <v>27</v>
      </c>
      <c r="G1223" s="6">
        <v>35.728000000000002</v>
      </c>
      <c r="I1223" s="7" t="s">
        <v>1926</v>
      </c>
      <c r="J1223" s="7" t="s">
        <v>496</v>
      </c>
      <c r="K1223" s="7" t="s">
        <v>542</v>
      </c>
      <c r="L1223" s="7" t="s">
        <v>1520</v>
      </c>
      <c r="M1223" s="7" t="s">
        <v>416</v>
      </c>
      <c r="N1223" s="7" t="s">
        <v>403</v>
      </c>
      <c r="O1223" s="7" t="s">
        <v>404</v>
      </c>
      <c r="P1223" s="6">
        <v>2739</v>
      </c>
    </row>
    <row r="1224" spans="1:16" ht="15" thickBot="1" x14ac:dyDescent="0.35">
      <c r="A1224" s="6">
        <v>83.365200000000002</v>
      </c>
      <c r="B1224" s="19">
        <f>(A1224-G1224)/G1224</f>
        <v>0.94089215868876896</v>
      </c>
      <c r="C1224" s="30" t="s">
        <v>129</v>
      </c>
      <c r="D1224" s="6">
        <v>1017756</v>
      </c>
      <c r="E1224" s="6">
        <v>977</v>
      </c>
      <c r="F1224" s="7" t="s">
        <v>31</v>
      </c>
      <c r="G1224" s="6">
        <v>42.951999999999998</v>
      </c>
      <c r="I1224" s="7" t="s">
        <v>1927</v>
      </c>
      <c r="J1224" s="7" t="s">
        <v>422</v>
      </c>
      <c r="K1224" s="7" t="s">
        <v>423</v>
      </c>
      <c r="L1224" s="7" t="s">
        <v>452</v>
      </c>
      <c r="M1224" s="7" t="s">
        <v>420</v>
      </c>
      <c r="N1224" s="7" t="s">
        <v>403</v>
      </c>
      <c r="O1224" s="7" t="s">
        <v>411</v>
      </c>
      <c r="P1224" s="6">
        <v>6182</v>
      </c>
    </row>
    <row r="1225" spans="1:16" ht="15" thickBot="1" x14ac:dyDescent="0.35">
      <c r="A1225" s="6">
        <v>83.365200000000002</v>
      </c>
      <c r="B1225" s="19">
        <f>(A1225-G1225)/G1225</f>
        <v>0.60490528261204368</v>
      </c>
      <c r="C1225" s="30" t="s">
        <v>55</v>
      </c>
      <c r="D1225" s="6">
        <v>1010709</v>
      </c>
      <c r="E1225" s="6">
        <v>981</v>
      </c>
      <c r="F1225" s="7" t="s">
        <v>42</v>
      </c>
      <c r="G1225" s="6">
        <v>51.944000000000003</v>
      </c>
      <c r="I1225" s="7" t="s">
        <v>1928</v>
      </c>
      <c r="J1225" s="7" t="s">
        <v>456</v>
      </c>
      <c r="K1225" s="7" t="s">
        <v>407</v>
      </c>
      <c r="L1225" s="7" t="s">
        <v>1202</v>
      </c>
      <c r="M1225" s="7" t="s">
        <v>478</v>
      </c>
      <c r="N1225" s="7" t="s">
        <v>426</v>
      </c>
      <c r="O1225" s="7" t="s">
        <v>417</v>
      </c>
      <c r="P1225" s="6">
        <v>1936</v>
      </c>
    </row>
    <row r="1226" spans="1:16" ht="15" thickBot="1" x14ac:dyDescent="0.35">
      <c r="A1226" s="6">
        <v>83.365200000000002</v>
      </c>
      <c r="B1226" s="19">
        <f>(A1226-G1226)/G1226</f>
        <v>0.20945334261838447</v>
      </c>
      <c r="C1226" s="30" t="s">
        <v>114</v>
      </c>
      <c r="D1226" s="6">
        <v>1007996</v>
      </c>
      <c r="E1226" s="6">
        <v>1799</v>
      </c>
      <c r="F1226" s="7" t="s">
        <v>23</v>
      </c>
      <c r="G1226" s="6">
        <v>68.927999999999997</v>
      </c>
      <c r="I1226" s="7" t="s">
        <v>1929</v>
      </c>
      <c r="J1226" s="7" t="s">
        <v>432</v>
      </c>
      <c r="K1226" s="7" t="s">
        <v>542</v>
      </c>
      <c r="L1226" s="7" t="s">
        <v>738</v>
      </c>
      <c r="M1226" s="7" t="s">
        <v>416</v>
      </c>
      <c r="N1226" s="7" t="s">
        <v>403</v>
      </c>
      <c r="O1226" s="7" t="s">
        <v>404</v>
      </c>
      <c r="P1226" s="6">
        <v>2793</v>
      </c>
    </row>
    <row r="1227" spans="1:16" ht="15" thickBot="1" x14ac:dyDescent="0.35">
      <c r="A1227" s="6">
        <v>83.365200000000002</v>
      </c>
      <c r="B1227" s="19">
        <f>(A1227-G1227)/G1227</f>
        <v>0.18261930431822046</v>
      </c>
      <c r="C1227" s="30" t="s">
        <v>226</v>
      </c>
      <c r="D1227" s="6">
        <v>1006685</v>
      </c>
      <c r="E1227" s="6">
        <v>2290</v>
      </c>
      <c r="F1227" s="7" t="s">
        <v>25</v>
      </c>
      <c r="G1227" s="6">
        <v>70.492000000000004</v>
      </c>
      <c r="I1227" s="7" t="s">
        <v>1930</v>
      </c>
      <c r="J1227" s="7" t="s">
        <v>496</v>
      </c>
      <c r="K1227" s="7" t="s">
        <v>400</v>
      </c>
      <c r="L1227" s="7" t="s">
        <v>720</v>
      </c>
      <c r="M1227" s="7" t="s">
        <v>465</v>
      </c>
      <c r="N1227" s="7" t="s">
        <v>436</v>
      </c>
      <c r="O1227" s="7" t="s">
        <v>411</v>
      </c>
      <c r="P1227" s="6">
        <v>2352</v>
      </c>
    </row>
    <row r="1228" spans="1:16" ht="15" thickBot="1" x14ac:dyDescent="0.35">
      <c r="A1228" s="6">
        <v>83.365200000000002</v>
      </c>
      <c r="B1228" s="19">
        <f>(A1228-G1228)/G1228</f>
        <v>2.706978119455937E-2</v>
      </c>
      <c r="C1228" s="30" t="s">
        <v>276</v>
      </c>
      <c r="D1228" s="6">
        <v>1017210</v>
      </c>
      <c r="E1228" s="6">
        <v>1650</v>
      </c>
      <c r="F1228" s="7" t="s">
        <v>25</v>
      </c>
      <c r="G1228" s="6">
        <v>81.168000000000006</v>
      </c>
      <c r="I1228" s="7" t="s">
        <v>1931</v>
      </c>
      <c r="J1228" s="7" t="s">
        <v>428</v>
      </c>
      <c r="K1228" s="7" t="s">
        <v>429</v>
      </c>
      <c r="L1228" s="7" t="s">
        <v>722</v>
      </c>
      <c r="M1228" s="7" t="s">
        <v>409</v>
      </c>
      <c r="N1228" s="7" t="s">
        <v>410</v>
      </c>
      <c r="O1228" s="7" t="s">
        <v>404</v>
      </c>
      <c r="P1228" s="6">
        <v>3095</v>
      </c>
    </row>
    <row r="1229" spans="1:16" ht="15" thickBot="1" x14ac:dyDescent="0.35">
      <c r="A1229" s="6">
        <v>83.365200000000002</v>
      </c>
      <c r="B1229" s="19">
        <f>(A1229-G1229)/G1229</f>
        <v>-0.20431794754323676</v>
      </c>
      <c r="C1229" s="30" t="s">
        <v>156</v>
      </c>
      <c r="D1229" s="6">
        <v>1014983</v>
      </c>
      <c r="E1229" s="6">
        <v>2540</v>
      </c>
      <c r="F1229" s="7" t="s">
        <v>17</v>
      </c>
      <c r="G1229" s="6">
        <v>104.77200000000001</v>
      </c>
      <c r="I1229" s="7" t="s">
        <v>1932</v>
      </c>
      <c r="J1229" s="7" t="s">
        <v>406</v>
      </c>
      <c r="K1229" s="7" t="s">
        <v>542</v>
      </c>
      <c r="L1229" s="7" t="s">
        <v>1492</v>
      </c>
      <c r="M1229" s="7" t="s">
        <v>416</v>
      </c>
      <c r="N1229" s="7" t="s">
        <v>403</v>
      </c>
      <c r="O1229" s="7" t="s">
        <v>404</v>
      </c>
      <c r="P1229" s="6">
        <v>5448</v>
      </c>
    </row>
    <row r="1230" spans="1:16" ht="15" thickBot="1" x14ac:dyDescent="0.35">
      <c r="A1230" s="6">
        <v>83.903040000000004</v>
      </c>
      <c r="B1230" s="19">
        <f>(A1230-G1230)/G1230</f>
        <v>-0.30250523725601036</v>
      </c>
      <c r="C1230" s="30" t="s">
        <v>140</v>
      </c>
      <c r="D1230" s="6">
        <v>1013734</v>
      </c>
      <c r="E1230" s="6">
        <v>1818</v>
      </c>
      <c r="F1230" s="7" t="s">
        <v>87</v>
      </c>
      <c r="G1230" s="6">
        <v>120.292</v>
      </c>
      <c r="I1230" s="7" t="s">
        <v>1933</v>
      </c>
      <c r="J1230" s="7" t="s">
        <v>422</v>
      </c>
      <c r="K1230" s="7" t="s">
        <v>433</v>
      </c>
      <c r="L1230" s="7" t="s">
        <v>735</v>
      </c>
      <c r="M1230" s="7" t="s">
        <v>444</v>
      </c>
      <c r="N1230" s="7" t="s">
        <v>410</v>
      </c>
      <c r="O1230" s="7" t="s">
        <v>411</v>
      </c>
      <c r="P1230" s="6">
        <v>4277</v>
      </c>
    </row>
    <row r="1231" spans="1:16" ht="15" thickBot="1" x14ac:dyDescent="0.35">
      <c r="A1231" s="6">
        <v>83.903040000000004</v>
      </c>
      <c r="B1231" s="19">
        <f>(A1231-G1231)/G1231</f>
        <v>3.1421327014218012</v>
      </c>
      <c r="C1231" s="30" t="s">
        <v>135</v>
      </c>
      <c r="D1231" s="6">
        <v>1013117</v>
      </c>
      <c r="E1231" s="6">
        <v>2057</v>
      </c>
      <c r="F1231" s="7" t="s">
        <v>87</v>
      </c>
      <c r="G1231" s="6">
        <v>20.256</v>
      </c>
      <c r="I1231" s="7" t="s">
        <v>1934</v>
      </c>
      <c r="J1231" s="7" t="s">
        <v>406</v>
      </c>
      <c r="K1231" s="7" t="s">
        <v>400</v>
      </c>
      <c r="L1231" s="7" t="s">
        <v>549</v>
      </c>
      <c r="M1231" s="7" t="s">
        <v>440</v>
      </c>
      <c r="N1231" s="7" t="s">
        <v>426</v>
      </c>
      <c r="O1231" s="7" t="s">
        <v>417</v>
      </c>
      <c r="P1231" s="6">
        <v>6957</v>
      </c>
    </row>
    <row r="1232" spans="1:16" ht="15" thickBot="1" x14ac:dyDescent="0.35">
      <c r="A1232" s="6">
        <v>83.903040000000004</v>
      </c>
      <c r="B1232" s="19">
        <f>(A1232-G1232)/G1232</f>
        <v>0.6235108359133128</v>
      </c>
      <c r="C1232" s="30" t="s">
        <v>54</v>
      </c>
      <c r="D1232" s="6">
        <v>1012417</v>
      </c>
      <c r="E1232" s="6">
        <v>2465</v>
      </c>
      <c r="F1232" s="7" t="s">
        <v>87</v>
      </c>
      <c r="G1232" s="6">
        <v>51.68</v>
      </c>
      <c r="I1232" s="7" t="s">
        <v>1935</v>
      </c>
      <c r="J1232" s="7" t="s">
        <v>438</v>
      </c>
      <c r="K1232" s="7" t="s">
        <v>414</v>
      </c>
      <c r="L1232" s="7" t="s">
        <v>1054</v>
      </c>
      <c r="M1232" s="7" t="s">
        <v>402</v>
      </c>
      <c r="N1232" s="7" t="s">
        <v>403</v>
      </c>
      <c r="O1232" s="7" t="s">
        <v>411</v>
      </c>
      <c r="P1232" s="6">
        <v>7569</v>
      </c>
    </row>
    <row r="1233" spans="1:16" ht="15" thickBot="1" x14ac:dyDescent="0.35">
      <c r="A1233" s="6">
        <v>83.903040000000004</v>
      </c>
      <c r="B1233" s="19">
        <f>(A1233-G1233)/G1233</f>
        <v>0.55583444592790399</v>
      </c>
      <c r="C1233" s="30" t="s">
        <v>57</v>
      </c>
      <c r="D1233" s="6">
        <v>1017031</v>
      </c>
      <c r="E1233" s="6">
        <v>1399</v>
      </c>
      <c r="F1233" s="7" t="s">
        <v>87</v>
      </c>
      <c r="G1233" s="6">
        <v>53.927999999999997</v>
      </c>
      <c r="I1233" s="7" t="s">
        <v>1936</v>
      </c>
      <c r="J1233" s="7" t="s">
        <v>406</v>
      </c>
      <c r="K1233" s="7" t="s">
        <v>542</v>
      </c>
      <c r="L1233" s="7" t="s">
        <v>973</v>
      </c>
      <c r="M1233" s="7" t="s">
        <v>444</v>
      </c>
      <c r="N1233" s="7" t="s">
        <v>410</v>
      </c>
      <c r="O1233" s="7" t="s">
        <v>417</v>
      </c>
      <c r="P1233" s="6">
        <v>3337</v>
      </c>
    </row>
    <row r="1234" spans="1:16" ht="15" thickBot="1" x14ac:dyDescent="0.35">
      <c r="A1234" s="6">
        <v>84.707999999999998</v>
      </c>
      <c r="B1234" s="19">
        <f>(A1234-G1234)/G1234</f>
        <v>0.20400482124988634</v>
      </c>
      <c r="C1234" s="30" t="s">
        <v>281</v>
      </c>
      <c r="D1234" s="6">
        <v>1003912</v>
      </c>
      <c r="E1234" s="6">
        <v>1127</v>
      </c>
      <c r="F1234" s="7" t="s">
        <v>17</v>
      </c>
      <c r="G1234" s="6">
        <v>70.355199999999996</v>
      </c>
      <c r="I1234" s="7" t="s">
        <v>1937</v>
      </c>
      <c r="J1234" s="7" t="s">
        <v>438</v>
      </c>
      <c r="K1234" s="7" t="s">
        <v>457</v>
      </c>
      <c r="L1234" s="7" t="s">
        <v>535</v>
      </c>
      <c r="M1234" s="7" t="s">
        <v>459</v>
      </c>
      <c r="N1234" s="7" t="s">
        <v>436</v>
      </c>
      <c r="O1234" s="7" t="s">
        <v>411</v>
      </c>
      <c r="P1234" s="6">
        <v>9591</v>
      </c>
    </row>
    <row r="1235" spans="1:16" ht="15" thickBot="1" x14ac:dyDescent="0.35">
      <c r="A1235" s="6">
        <v>84.709800000000001</v>
      </c>
      <c r="B1235" s="19">
        <f>(A1235-G1235)/G1235</f>
        <v>-4.2783854637497669E-2</v>
      </c>
      <c r="C1235" s="30" t="s">
        <v>93</v>
      </c>
      <c r="D1235" s="6">
        <v>1018216</v>
      </c>
      <c r="E1235" s="6">
        <v>1747</v>
      </c>
      <c r="F1235" s="7" t="s">
        <v>31</v>
      </c>
      <c r="G1235" s="6">
        <v>88.495999999999995</v>
      </c>
      <c r="I1235" s="7" t="s">
        <v>1938</v>
      </c>
      <c r="J1235" s="7" t="s">
        <v>438</v>
      </c>
      <c r="K1235" s="7" t="s">
        <v>423</v>
      </c>
      <c r="L1235" s="7" t="s">
        <v>968</v>
      </c>
      <c r="M1235" s="7" t="s">
        <v>465</v>
      </c>
      <c r="N1235" s="7" t="s">
        <v>436</v>
      </c>
      <c r="O1235" s="7" t="s">
        <v>411</v>
      </c>
      <c r="P1235" s="6">
        <v>6205</v>
      </c>
    </row>
    <row r="1236" spans="1:16" ht="15" thickBot="1" x14ac:dyDescent="0.35">
      <c r="A1236" s="6">
        <v>84.709800000000001</v>
      </c>
      <c r="B1236" s="19">
        <f>(A1236-G1236)/G1236</f>
        <v>4.4878077222078252</v>
      </c>
      <c r="C1236" s="30" t="s">
        <v>222</v>
      </c>
      <c r="D1236" s="6">
        <v>1011549</v>
      </c>
      <c r="E1236" s="6">
        <v>376</v>
      </c>
      <c r="F1236" s="7" t="s">
        <v>17</v>
      </c>
      <c r="G1236" s="6">
        <v>15.436</v>
      </c>
      <c r="I1236" s="7" t="s">
        <v>1939</v>
      </c>
      <c r="J1236" s="7" t="s">
        <v>496</v>
      </c>
      <c r="K1236" s="7" t="s">
        <v>400</v>
      </c>
      <c r="L1236" s="7" t="s">
        <v>720</v>
      </c>
      <c r="M1236" s="7" t="s">
        <v>465</v>
      </c>
      <c r="N1236" s="7" t="s">
        <v>436</v>
      </c>
      <c r="O1236" s="7" t="s">
        <v>411</v>
      </c>
      <c r="P1236" s="6">
        <v>8105</v>
      </c>
    </row>
    <row r="1237" spans="1:16" ht="15" thickBot="1" x14ac:dyDescent="0.35">
      <c r="A1237" s="6">
        <v>84.709800000000001</v>
      </c>
      <c r="B1237" s="19">
        <f>(A1237-G1237)/G1237</f>
        <v>1.3749523382303466</v>
      </c>
      <c r="C1237" s="30" t="s">
        <v>371</v>
      </c>
      <c r="D1237" s="6">
        <v>1018025</v>
      </c>
      <c r="E1237" s="6">
        <v>1893</v>
      </c>
      <c r="F1237" s="7" t="s">
        <v>27</v>
      </c>
      <c r="G1237" s="6">
        <v>35.667999999999999</v>
      </c>
      <c r="I1237" s="7" t="s">
        <v>1940</v>
      </c>
      <c r="J1237" s="7" t="s">
        <v>456</v>
      </c>
      <c r="K1237" s="7" t="s">
        <v>407</v>
      </c>
      <c r="L1237" s="7" t="s">
        <v>700</v>
      </c>
      <c r="M1237" s="7" t="s">
        <v>416</v>
      </c>
      <c r="N1237" s="7" t="s">
        <v>403</v>
      </c>
      <c r="O1237" s="7" t="s">
        <v>417</v>
      </c>
      <c r="P1237" s="6">
        <v>1173</v>
      </c>
    </row>
    <row r="1238" spans="1:16" ht="15" thickBot="1" x14ac:dyDescent="0.35">
      <c r="A1238" s="6">
        <v>84.709800000000001</v>
      </c>
      <c r="B1238" s="19">
        <f>(A1238-G1238)/G1238</f>
        <v>1.3023972602739726</v>
      </c>
      <c r="C1238" s="30" t="s">
        <v>342</v>
      </c>
      <c r="D1238" s="6">
        <v>1017090</v>
      </c>
      <c r="E1238" s="6">
        <v>2828</v>
      </c>
      <c r="F1238" s="7" t="s">
        <v>35</v>
      </c>
      <c r="G1238" s="6">
        <v>36.792000000000002</v>
      </c>
      <c r="I1238" s="7" t="s">
        <v>1941</v>
      </c>
      <c r="J1238" s="7" t="s">
        <v>406</v>
      </c>
      <c r="K1238" s="7" t="s">
        <v>400</v>
      </c>
      <c r="L1238" s="7" t="s">
        <v>549</v>
      </c>
      <c r="M1238" s="7" t="s">
        <v>435</v>
      </c>
      <c r="N1238" s="7" t="s">
        <v>436</v>
      </c>
      <c r="O1238" s="7" t="s">
        <v>417</v>
      </c>
      <c r="P1238" s="6">
        <v>5909</v>
      </c>
    </row>
    <row r="1239" spans="1:16" ht="15" thickBot="1" x14ac:dyDescent="0.35">
      <c r="A1239" s="6">
        <v>84.709800000000001</v>
      </c>
      <c r="B1239" s="19">
        <f>(A1239-G1239)/G1239</f>
        <v>0.85020531189935356</v>
      </c>
      <c r="C1239" s="30" t="s">
        <v>83</v>
      </c>
      <c r="D1239" s="6">
        <v>1016644</v>
      </c>
      <c r="E1239" s="6">
        <v>2160</v>
      </c>
      <c r="F1239" s="7" t="s">
        <v>25</v>
      </c>
      <c r="G1239" s="6">
        <v>45.783999999999999</v>
      </c>
      <c r="I1239" s="7" t="s">
        <v>1942</v>
      </c>
      <c r="J1239" s="7" t="s">
        <v>413</v>
      </c>
      <c r="K1239" s="7" t="s">
        <v>461</v>
      </c>
      <c r="L1239" s="7" t="s">
        <v>571</v>
      </c>
      <c r="M1239" s="7" t="s">
        <v>425</v>
      </c>
      <c r="N1239" s="7" t="s">
        <v>426</v>
      </c>
      <c r="O1239" s="7" t="s">
        <v>404</v>
      </c>
      <c r="P1239" s="6">
        <v>1578</v>
      </c>
    </row>
    <row r="1240" spans="1:16" ht="15" thickBot="1" x14ac:dyDescent="0.35">
      <c r="A1240" s="6">
        <v>84.709800000000001</v>
      </c>
      <c r="B1240" s="19">
        <f>(A1240-G1240)/G1240</f>
        <v>0.37694733420026005</v>
      </c>
      <c r="C1240" s="30" t="s">
        <v>109</v>
      </c>
      <c r="D1240" s="6">
        <v>1013615</v>
      </c>
      <c r="E1240" s="6">
        <v>2377</v>
      </c>
      <c r="F1240" s="7" t="s">
        <v>27</v>
      </c>
      <c r="G1240" s="6">
        <v>61.52</v>
      </c>
      <c r="I1240" s="7" t="s">
        <v>1943</v>
      </c>
      <c r="J1240" s="7" t="s">
        <v>406</v>
      </c>
      <c r="K1240" s="7" t="s">
        <v>400</v>
      </c>
      <c r="L1240" s="7" t="s">
        <v>559</v>
      </c>
      <c r="M1240" s="7" t="s">
        <v>420</v>
      </c>
      <c r="N1240" s="7" t="s">
        <v>403</v>
      </c>
      <c r="O1240" s="7" t="s">
        <v>417</v>
      </c>
      <c r="P1240" s="6">
        <v>3150</v>
      </c>
    </row>
    <row r="1241" spans="1:16" ht="15" thickBot="1" x14ac:dyDescent="0.35">
      <c r="A1241" s="6">
        <v>84.709800000000001</v>
      </c>
      <c r="B1241" s="19">
        <f>(A1241-G1241)/G1241</f>
        <v>-0.41759391672625268</v>
      </c>
      <c r="C1241" s="30" t="s">
        <v>102</v>
      </c>
      <c r="D1241" s="6">
        <v>1009097</v>
      </c>
      <c r="E1241" s="6">
        <v>1640</v>
      </c>
      <c r="F1241" s="7" t="s">
        <v>31</v>
      </c>
      <c r="G1241" s="6">
        <v>145.44800000000001</v>
      </c>
      <c r="I1241" s="7" t="s">
        <v>1944</v>
      </c>
      <c r="J1241" s="7" t="s">
        <v>438</v>
      </c>
      <c r="K1241" s="7" t="s">
        <v>457</v>
      </c>
      <c r="L1241" s="7" t="s">
        <v>535</v>
      </c>
      <c r="M1241" s="7" t="s">
        <v>478</v>
      </c>
      <c r="N1241" s="7" t="s">
        <v>426</v>
      </c>
      <c r="O1241" s="7" t="s">
        <v>411</v>
      </c>
      <c r="P1241" s="6">
        <v>8227</v>
      </c>
    </row>
    <row r="1242" spans="1:16" ht="15" thickBot="1" x14ac:dyDescent="0.35">
      <c r="A1242" s="6">
        <v>84.709800000000001</v>
      </c>
      <c r="B1242" s="19">
        <f>(A1242-G1242)/G1242</f>
        <v>8.0757846389385129E-2</v>
      </c>
      <c r="C1242" s="30" t="s">
        <v>358</v>
      </c>
      <c r="D1242" s="6">
        <v>1015741</v>
      </c>
      <c r="E1242" s="6">
        <v>536</v>
      </c>
      <c r="F1242" s="7" t="s">
        <v>23</v>
      </c>
      <c r="G1242" s="6">
        <v>78.38</v>
      </c>
      <c r="I1242" s="7" t="s">
        <v>1945</v>
      </c>
      <c r="J1242" s="7" t="s">
        <v>432</v>
      </c>
      <c r="K1242" s="7" t="s">
        <v>423</v>
      </c>
      <c r="L1242" s="7" t="s">
        <v>775</v>
      </c>
      <c r="M1242" s="7" t="s">
        <v>402</v>
      </c>
      <c r="N1242" s="7" t="s">
        <v>403</v>
      </c>
      <c r="O1242" s="7" t="s">
        <v>411</v>
      </c>
      <c r="P1242" s="6">
        <v>6242</v>
      </c>
    </row>
    <row r="1243" spans="1:16" ht="15" thickBot="1" x14ac:dyDescent="0.35">
      <c r="A1243" s="6">
        <v>84.709800000000001</v>
      </c>
      <c r="B1243" s="19">
        <f>(A1243-G1243)/G1243</f>
        <v>-0.13107459379615952</v>
      </c>
      <c r="C1243" s="30" t="s">
        <v>244</v>
      </c>
      <c r="D1243" s="6">
        <v>1013327</v>
      </c>
      <c r="E1243" s="6">
        <v>344</v>
      </c>
      <c r="F1243" s="7" t="s">
        <v>25</v>
      </c>
      <c r="G1243" s="6">
        <v>97.488</v>
      </c>
      <c r="I1243" s="7" t="s">
        <v>1946</v>
      </c>
      <c r="J1243" s="7" t="s">
        <v>428</v>
      </c>
      <c r="K1243" s="7" t="s">
        <v>400</v>
      </c>
      <c r="L1243" s="7" t="s">
        <v>569</v>
      </c>
      <c r="M1243" s="7" t="s">
        <v>440</v>
      </c>
      <c r="N1243" s="7" t="s">
        <v>426</v>
      </c>
      <c r="O1243" s="7" t="s">
        <v>404</v>
      </c>
      <c r="P1243" s="6">
        <v>8270</v>
      </c>
    </row>
    <row r="1244" spans="1:16" ht="15" thickBot="1" x14ac:dyDescent="0.35">
      <c r="A1244" s="6">
        <v>84.709800000000001</v>
      </c>
      <c r="B1244" s="19">
        <f>(A1244-G1244)/G1244</f>
        <v>-0.23668360726643597</v>
      </c>
      <c r="C1244" s="30" t="s">
        <v>41</v>
      </c>
      <c r="D1244" s="6">
        <v>1010127</v>
      </c>
      <c r="E1244" s="6">
        <v>294</v>
      </c>
      <c r="F1244" s="7" t="s">
        <v>31</v>
      </c>
      <c r="G1244" s="6">
        <v>110.976</v>
      </c>
      <c r="I1244" s="7" t="s">
        <v>1947</v>
      </c>
      <c r="J1244" s="7" t="s">
        <v>489</v>
      </c>
      <c r="K1244" s="7" t="s">
        <v>423</v>
      </c>
      <c r="L1244" s="7" t="s">
        <v>840</v>
      </c>
      <c r="M1244" s="7" t="s">
        <v>409</v>
      </c>
      <c r="N1244" s="7" t="s">
        <v>410</v>
      </c>
      <c r="O1244" s="7" t="s">
        <v>417</v>
      </c>
      <c r="P1244" s="6">
        <v>3854</v>
      </c>
    </row>
    <row r="1245" spans="1:16" ht="15" thickBot="1" x14ac:dyDescent="0.35">
      <c r="A1245" s="6">
        <v>84.709800000000001</v>
      </c>
      <c r="B1245" s="19">
        <f>(A1245-G1245)/G1245</f>
        <v>-0.30593045359202936</v>
      </c>
      <c r="C1245" s="30" t="s">
        <v>145</v>
      </c>
      <c r="D1245" s="6">
        <v>1007020</v>
      </c>
      <c r="E1245" s="6">
        <v>105</v>
      </c>
      <c r="F1245" s="7" t="s">
        <v>25</v>
      </c>
      <c r="G1245" s="6">
        <v>122.048</v>
      </c>
      <c r="I1245" s="7" t="s">
        <v>1948</v>
      </c>
      <c r="J1245" s="7" t="s">
        <v>422</v>
      </c>
      <c r="K1245" s="7" t="s">
        <v>423</v>
      </c>
      <c r="L1245" s="7" t="s">
        <v>424</v>
      </c>
      <c r="M1245" s="7" t="s">
        <v>420</v>
      </c>
      <c r="N1245" s="7" t="s">
        <v>403</v>
      </c>
      <c r="O1245" s="7" t="s">
        <v>404</v>
      </c>
      <c r="P1245" s="6">
        <v>1092</v>
      </c>
    </row>
    <row r="1246" spans="1:16" ht="15" thickBot="1" x14ac:dyDescent="0.35">
      <c r="A1246" s="6">
        <v>84.709800000000001</v>
      </c>
      <c r="B1246" s="19">
        <f>(A1246-G1246)/G1246</f>
        <v>-0.3652604603764536</v>
      </c>
      <c r="C1246" s="30" t="s">
        <v>334</v>
      </c>
      <c r="D1246" s="6">
        <v>1016452</v>
      </c>
      <c r="E1246" s="6">
        <v>2508</v>
      </c>
      <c r="F1246" s="7" t="s">
        <v>19</v>
      </c>
      <c r="G1246" s="6">
        <v>133.45599999999999</v>
      </c>
      <c r="I1246" s="7" t="s">
        <v>1949</v>
      </c>
      <c r="J1246" s="7" t="s">
        <v>432</v>
      </c>
      <c r="K1246" s="7" t="s">
        <v>423</v>
      </c>
      <c r="L1246" s="7" t="s">
        <v>820</v>
      </c>
      <c r="M1246" s="7" t="s">
        <v>459</v>
      </c>
      <c r="N1246" s="7" t="s">
        <v>436</v>
      </c>
      <c r="O1246" s="7" t="s">
        <v>417</v>
      </c>
      <c r="P1246" s="6">
        <v>9103</v>
      </c>
    </row>
    <row r="1247" spans="1:16" ht="15" thickBot="1" x14ac:dyDescent="0.35">
      <c r="A1247" s="6">
        <v>84.709800000000001</v>
      </c>
      <c r="B1247" s="19">
        <f>(A1247-G1247)/G1247</f>
        <v>-0.55420587306599312</v>
      </c>
      <c r="C1247" s="30" t="s">
        <v>191</v>
      </c>
      <c r="D1247" s="6">
        <v>1007405</v>
      </c>
      <c r="E1247" s="6">
        <v>2461</v>
      </c>
      <c r="F1247" s="7" t="s">
        <v>23</v>
      </c>
      <c r="G1247" s="6">
        <v>190.02</v>
      </c>
      <c r="I1247" s="7" t="s">
        <v>1950</v>
      </c>
      <c r="J1247" s="7" t="s">
        <v>422</v>
      </c>
      <c r="K1247" s="7" t="s">
        <v>433</v>
      </c>
      <c r="L1247" s="7" t="s">
        <v>857</v>
      </c>
      <c r="M1247" s="7" t="s">
        <v>447</v>
      </c>
      <c r="N1247" s="7" t="s">
        <v>410</v>
      </c>
      <c r="O1247" s="7" t="s">
        <v>411</v>
      </c>
      <c r="P1247" s="6">
        <v>3703</v>
      </c>
    </row>
    <row r="1248" spans="1:16" ht="15" thickBot="1" x14ac:dyDescent="0.35">
      <c r="A1248" s="6">
        <v>84.879599999999996</v>
      </c>
      <c r="B1248" s="19">
        <f>(A1248-G1248)/G1248</f>
        <v>-0.57864251560737712</v>
      </c>
      <c r="C1248" s="30" t="s">
        <v>233</v>
      </c>
      <c r="D1248" s="6">
        <v>1005028</v>
      </c>
      <c r="E1248" s="6">
        <v>1335</v>
      </c>
      <c r="F1248" s="7" t="s">
        <v>35</v>
      </c>
      <c r="G1248" s="6">
        <v>201.44319999999999</v>
      </c>
      <c r="I1248" s="7" t="s">
        <v>1951</v>
      </c>
      <c r="J1248" s="7" t="s">
        <v>399</v>
      </c>
      <c r="K1248" s="7" t="s">
        <v>542</v>
      </c>
      <c r="L1248" s="7" t="s">
        <v>694</v>
      </c>
      <c r="M1248" s="7" t="s">
        <v>478</v>
      </c>
      <c r="N1248" s="7" t="s">
        <v>426</v>
      </c>
      <c r="O1248" s="7" t="s">
        <v>404</v>
      </c>
      <c r="P1248" s="6">
        <v>9508</v>
      </c>
    </row>
    <row r="1249" spans="1:16" ht="15" thickBot="1" x14ac:dyDescent="0.35">
      <c r="A1249" s="6">
        <v>86.002799999999993</v>
      </c>
      <c r="B1249" s="19">
        <f>(A1249-G1249)/G1249</f>
        <v>-2.8980598309126391E-2</v>
      </c>
      <c r="C1249" s="30" t="s">
        <v>242</v>
      </c>
      <c r="D1249" s="6">
        <v>1002855</v>
      </c>
      <c r="E1249" s="6">
        <v>1003</v>
      </c>
      <c r="F1249" s="7" t="s">
        <v>35</v>
      </c>
      <c r="G1249" s="6">
        <v>88.569599999999994</v>
      </c>
      <c r="I1249" s="7" t="s">
        <v>1952</v>
      </c>
      <c r="J1249" s="7" t="s">
        <v>428</v>
      </c>
      <c r="K1249" s="7" t="s">
        <v>423</v>
      </c>
      <c r="L1249" s="7" t="s">
        <v>446</v>
      </c>
      <c r="M1249" s="7" t="s">
        <v>420</v>
      </c>
      <c r="N1249" s="7" t="s">
        <v>403</v>
      </c>
      <c r="O1249" s="7" t="s">
        <v>404</v>
      </c>
      <c r="P1249" s="6">
        <v>6085</v>
      </c>
    </row>
    <row r="1250" spans="1:16" ht="15" thickBot="1" x14ac:dyDescent="0.35">
      <c r="A1250" s="6">
        <v>86.054400000000001</v>
      </c>
      <c r="B1250" s="19">
        <f>(A1250-G1250)/G1250</f>
        <v>302.00845070422537</v>
      </c>
      <c r="C1250" s="30" t="s">
        <v>268</v>
      </c>
      <c r="D1250" s="6">
        <v>1010015</v>
      </c>
      <c r="E1250" s="6">
        <v>183</v>
      </c>
      <c r="F1250" s="7" t="s">
        <v>87</v>
      </c>
      <c r="G1250" s="6">
        <v>0.28399999999999997</v>
      </c>
      <c r="I1250" s="7" t="s">
        <v>1953</v>
      </c>
      <c r="J1250" s="7" t="s">
        <v>438</v>
      </c>
      <c r="K1250" s="7" t="s">
        <v>442</v>
      </c>
      <c r="L1250" s="7" t="s">
        <v>771</v>
      </c>
      <c r="M1250" s="7" t="s">
        <v>425</v>
      </c>
      <c r="N1250" s="7" t="s">
        <v>426</v>
      </c>
      <c r="O1250" s="7" t="s">
        <v>411</v>
      </c>
      <c r="P1250" s="6">
        <v>4256</v>
      </c>
    </row>
    <row r="1251" spans="1:16" ht="15" thickBot="1" x14ac:dyDescent="0.35">
      <c r="A1251" s="6">
        <v>86.054400000000001</v>
      </c>
      <c r="B1251" s="19">
        <f>(A1251-G1251)/G1251</f>
        <v>95.473542600896863</v>
      </c>
      <c r="C1251" s="30" t="s">
        <v>351</v>
      </c>
      <c r="D1251" s="6">
        <v>1009164</v>
      </c>
      <c r="E1251" s="6">
        <v>346</v>
      </c>
      <c r="F1251" s="7" t="s">
        <v>23</v>
      </c>
      <c r="G1251" s="6">
        <v>0.89200000000000002</v>
      </c>
      <c r="I1251" s="7" t="s">
        <v>1954</v>
      </c>
      <c r="J1251" s="7" t="s">
        <v>406</v>
      </c>
      <c r="K1251" s="7" t="s">
        <v>429</v>
      </c>
      <c r="L1251" s="7" t="s">
        <v>852</v>
      </c>
      <c r="M1251" s="7" t="s">
        <v>435</v>
      </c>
      <c r="N1251" s="7" t="s">
        <v>436</v>
      </c>
      <c r="O1251" s="7" t="s">
        <v>417</v>
      </c>
      <c r="P1251" s="6">
        <v>3201</v>
      </c>
    </row>
    <row r="1252" spans="1:16" ht="15" thickBot="1" x14ac:dyDescent="0.35">
      <c r="A1252" s="6">
        <v>86.054400000000001</v>
      </c>
      <c r="B1252" s="19">
        <f>(A1252-G1252)/G1252</f>
        <v>15.127136431784107</v>
      </c>
      <c r="C1252" s="30" t="s">
        <v>376</v>
      </c>
      <c r="D1252" s="6">
        <v>1017594</v>
      </c>
      <c r="E1252" s="6">
        <v>2627</v>
      </c>
      <c r="F1252" s="7" t="s">
        <v>27</v>
      </c>
      <c r="G1252" s="6">
        <v>5.3360000000000003</v>
      </c>
      <c r="I1252" s="7" t="s">
        <v>1955</v>
      </c>
      <c r="J1252" s="7" t="s">
        <v>496</v>
      </c>
      <c r="K1252" s="7" t="s">
        <v>407</v>
      </c>
      <c r="L1252" s="7" t="s">
        <v>575</v>
      </c>
      <c r="M1252" s="7" t="s">
        <v>420</v>
      </c>
      <c r="N1252" s="7" t="s">
        <v>403</v>
      </c>
      <c r="O1252" s="7" t="s">
        <v>404</v>
      </c>
      <c r="P1252" s="6">
        <v>7901</v>
      </c>
    </row>
    <row r="1253" spans="1:16" ht="15" thickBot="1" x14ac:dyDescent="0.35">
      <c r="A1253" s="6">
        <v>86.054400000000001</v>
      </c>
      <c r="B1253" s="19">
        <f>(A1253-G1253)/G1253</f>
        <v>15.127136431784107</v>
      </c>
      <c r="C1253" s="30" t="s">
        <v>355</v>
      </c>
      <c r="D1253" s="6">
        <v>1019348</v>
      </c>
      <c r="E1253" s="6">
        <v>2146</v>
      </c>
      <c r="F1253" s="7" t="s">
        <v>27</v>
      </c>
      <c r="G1253" s="6">
        <v>5.3360000000000003</v>
      </c>
      <c r="I1253" s="7" t="s">
        <v>1956</v>
      </c>
      <c r="J1253" s="7" t="s">
        <v>399</v>
      </c>
      <c r="K1253" s="7" t="s">
        <v>457</v>
      </c>
      <c r="L1253" s="7" t="s">
        <v>533</v>
      </c>
      <c r="M1253" s="7" t="s">
        <v>425</v>
      </c>
      <c r="N1253" s="7" t="s">
        <v>426</v>
      </c>
      <c r="O1253" s="7" t="s">
        <v>417</v>
      </c>
      <c r="P1253" s="6">
        <v>9999</v>
      </c>
    </row>
    <row r="1254" spans="1:16" ht="15" thickBot="1" x14ac:dyDescent="0.35">
      <c r="A1254" s="6">
        <v>86.054400000000001</v>
      </c>
      <c r="B1254" s="19">
        <f>(A1254-G1254)/G1254</f>
        <v>2.9766358595194085</v>
      </c>
      <c r="C1254" s="30" t="s">
        <v>172</v>
      </c>
      <c r="D1254" s="6">
        <v>1013583</v>
      </c>
      <c r="E1254" s="6">
        <v>1638</v>
      </c>
      <c r="F1254" s="7" t="s">
        <v>27</v>
      </c>
      <c r="G1254" s="6">
        <v>21.64</v>
      </c>
      <c r="I1254" s="7" t="s">
        <v>1957</v>
      </c>
      <c r="J1254" s="7" t="s">
        <v>432</v>
      </c>
      <c r="K1254" s="7" t="s">
        <v>442</v>
      </c>
      <c r="L1254" s="7" t="s">
        <v>443</v>
      </c>
      <c r="M1254" s="7" t="s">
        <v>444</v>
      </c>
      <c r="N1254" s="7" t="s">
        <v>410</v>
      </c>
      <c r="O1254" s="7" t="s">
        <v>411</v>
      </c>
      <c r="P1254" s="6">
        <v>1772</v>
      </c>
    </row>
    <row r="1255" spans="1:16" ht="15" thickBot="1" x14ac:dyDescent="0.35">
      <c r="A1255" s="6">
        <v>86.054400000000001</v>
      </c>
      <c r="B1255" s="19">
        <f>(A1255-G1255)/G1255</f>
        <v>2.6024112525117209</v>
      </c>
      <c r="C1255" s="30" t="s">
        <v>361</v>
      </c>
      <c r="D1255" s="6">
        <v>1011870</v>
      </c>
      <c r="E1255" s="6">
        <v>1809</v>
      </c>
      <c r="F1255" s="7" t="s">
        <v>35</v>
      </c>
      <c r="G1255" s="6">
        <v>23.888000000000002</v>
      </c>
      <c r="I1255" s="7" t="s">
        <v>1958</v>
      </c>
      <c r="J1255" s="7" t="s">
        <v>432</v>
      </c>
      <c r="K1255" s="7" t="s">
        <v>542</v>
      </c>
      <c r="L1255" s="7" t="s">
        <v>590</v>
      </c>
      <c r="M1255" s="7" t="s">
        <v>409</v>
      </c>
      <c r="N1255" s="7" t="s">
        <v>410</v>
      </c>
      <c r="O1255" s="7" t="s">
        <v>404</v>
      </c>
      <c r="P1255" s="6">
        <v>9171</v>
      </c>
    </row>
    <row r="1256" spans="1:16" ht="15" thickBot="1" x14ac:dyDescent="0.35">
      <c r="A1256" s="6">
        <v>86.054400000000001</v>
      </c>
      <c r="B1256" s="19">
        <f>(A1256-G1256)/G1256</f>
        <v>1.7899883283620801</v>
      </c>
      <c r="C1256" s="30" t="s">
        <v>202</v>
      </c>
      <c r="D1256" s="6">
        <v>1009133</v>
      </c>
      <c r="E1256" s="6">
        <v>1932</v>
      </c>
      <c r="F1256" s="7" t="s">
        <v>42</v>
      </c>
      <c r="G1256" s="6">
        <v>30.844000000000001</v>
      </c>
      <c r="I1256" s="7" t="s">
        <v>1959</v>
      </c>
      <c r="J1256" s="7" t="s">
        <v>489</v>
      </c>
      <c r="K1256" s="7" t="s">
        <v>442</v>
      </c>
      <c r="L1256" s="7" t="s">
        <v>1179</v>
      </c>
      <c r="M1256" s="7" t="s">
        <v>447</v>
      </c>
      <c r="N1256" s="7" t="s">
        <v>410</v>
      </c>
      <c r="O1256" s="7" t="s">
        <v>404</v>
      </c>
      <c r="P1256" s="6">
        <v>7592</v>
      </c>
    </row>
    <row r="1257" spans="1:16" ht="15" thickBot="1" x14ac:dyDescent="0.35">
      <c r="A1257" s="6">
        <v>86.054400000000001</v>
      </c>
      <c r="B1257" s="19">
        <f>(A1257-G1257)/G1257</f>
        <v>1.3023972602739728</v>
      </c>
      <c r="C1257" s="30" t="s">
        <v>277</v>
      </c>
      <c r="D1257" s="6">
        <v>1010838</v>
      </c>
      <c r="E1257" s="6">
        <v>263</v>
      </c>
      <c r="F1257" s="7" t="s">
        <v>23</v>
      </c>
      <c r="G1257" s="6">
        <v>37.375999999999998</v>
      </c>
      <c r="I1257" s="7" t="s">
        <v>1960</v>
      </c>
      <c r="J1257" s="7" t="s">
        <v>438</v>
      </c>
      <c r="K1257" s="7" t="s">
        <v>461</v>
      </c>
      <c r="L1257" s="7" t="s">
        <v>482</v>
      </c>
      <c r="M1257" s="7" t="s">
        <v>416</v>
      </c>
      <c r="N1257" s="7" t="s">
        <v>403</v>
      </c>
      <c r="O1257" s="7" t="s">
        <v>417</v>
      </c>
      <c r="P1257" s="6">
        <v>1504</v>
      </c>
    </row>
    <row r="1258" spans="1:16" ht="15" thickBot="1" x14ac:dyDescent="0.35">
      <c r="A1258" s="6">
        <v>86.054400000000001</v>
      </c>
      <c r="B1258" s="19">
        <f>(A1258-G1258)/G1258</f>
        <v>1.1717746820109023</v>
      </c>
      <c r="C1258" s="30" t="s">
        <v>158</v>
      </c>
      <c r="D1258" s="6">
        <v>1011362</v>
      </c>
      <c r="E1258" s="6">
        <v>2014</v>
      </c>
      <c r="F1258" s="7" t="s">
        <v>25</v>
      </c>
      <c r="G1258" s="6">
        <v>39.624000000000002</v>
      </c>
      <c r="I1258" s="7" t="s">
        <v>1961</v>
      </c>
      <c r="J1258" s="7" t="s">
        <v>456</v>
      </c>
      <c r="K1258" s="7" t="s">
        <v>400</v>
      </c>
      <c r="L1258" s="7" t="s">
        <v>932</v>
      </c>
      <c r="M1258" s="7" t="s">
        <v>478</v>
      </c>
      <c r="N1258" s="7" t="s">
        <v>426</v>
      </c>
      <c r="O1258" s="7" t="s">
        <v>417</v>
      </c>
      <c r="P1258" s="6">
        <v>3770</v>
      </c>
    </row>
    <row r="1259" spans="1:16" ht="15" thickBot="1" x14ac:dyDescent="0.35">
      <c r="A1259" s="6">
        <v>86.054400000000001</v>
      </c>
      <c r="B1259" s="19">
        <f>(A1259-G1259)/G1259</f>
        <v>0.73008443908323273</v>
      </c>
      <c r="C1259" s="30" t="s">
        <v>275</v>
      </c>
      <c r="D1259" s="6">
        <v>1016959</v>
      </c>
      <c r="E1259" s="6">
        <v>1276</v>
      </c>
      <c r="F1259" s="7" t="s">
        <v>17</v>
      </c>
      <c r="G1259" s="6">
        <v>49.74</v>
      </c>
      <c r="I1259" s="7" t="s">
        <v>1962</v>
      </c>
      <c r="J1259" s="7" t="s">
        <v>456</v>
      </c>
      <c r="K1259" s="7" t="s">
        <v>433</v>
      </c>
      <c r="L1259" s="7" t="s">
        <v>1371</v>
      </c>
      <c r="M1259" s="7" t="s">
        <v>416</v>
      </c>
      <c r="N1259" s="7" t="s">
        <v>403</v>
      </c>
      <c r="O1259" s="7" t="s">
        <v>404</v>
      </c>
      <c r="P1259" s="6">
        <v>4650</v>
      </c>
    </row>
    <row r="1260" spans="1:16" ht="15" thickBot="1" x14ac:dyDescent="0.35">
      <c r="A1260" s="6">
        <v>86.054400000000001</v>
      </c>
      <c r="B1260" s="19">
        <f>(A1260-G1260)/G1260</f>
        <v>0.62024401265250784</v>
      </c>
      <c r="C1260" s="30" t="s">
        <v>61</v>
      </c>
      <c r="D1260" s="6">
        <v>1014765</v>
      </c>
      <c r="E1260" s="6">
        <v>883</v>
      </c>
      <c r="F1260" s="7" t="s">
        <v>25</v>
      </c>
      <c r="G1260" s="6">
        <v>53.112000000000002</v>
      </c>
      <c r="I1260" s="7" t="s">
        <v>1963</v>
      </c>
      <c r="J1260" s="7" t="s">
        <v>413</v>
      </c>
      <c r="K1260" s="7" t="s">
        <v>423</v>
      </c>
      <c r="L1260" s="7" t="s">
        <v>683</v>
      </c>
      <c r="M1260" s="7" t="s">
        <v>416</v>
      </c>
      <c r="N1260" s="7" t="s">
        <v>403</v>
      </c>
      <c r="O1260" s="7" t="s">
        <v>411</v>
      </c>
      <c r="P1260" s="6">
        <v>2745</v>
      </c>
    </row>
    <row r="1261" spans="1:16" ht="15" thickBot="1" x14ac:dyDescent="0.35">
      <c r="A1261" s="6">
        <v>86.054400000000001</v>
      </c>
      <c r="B1261" s="19">
        <f>(A1261-G1261)/G1261</f>
        <v>0.5866656833099787</v>
      </c>
      <c r="C1261" s="30" t="s">
        <v>250</v>
      </c>
      <c r="D1261" s="6">
        <v>1017096</v>
      </c>
      <c r="E1261" s="6">
        <v>1637</v>
      </c>
      <c r="F1261" s="7" t="s">
        <v>25</v>
      </c>
      <c r="G1261" s="6">
        <v>54.235999999999997</v>
      </c>
      <c r="I1261" s="7" t="s">
        <v>1964</v>
      </c>
      <c r="J1261" s="7" t="s">
        <v>406</v>
      </c>
      <c r="K1261" s="7" t="s">
        <v>414</v>
      </c>
      <c r="L1261" s="7" t="s">
        <v>612</v>
      </c>
      <c r="M1261" s="7" t="s">
        <v>447</v>
      </c>
      <c r="N1261" s="7" t="s">
        <v>410</v>
      </c>
      <c r="O1261" s="7" t="s">
        <v>411</v>
      </c>
      <c r="P1261" s="6">
        <v>2803</v>
      </c>
    </row>
    <row r="1262" spans="1:16" ht="15" thickBot="1" x14ac:dyDescent="0.35">
      <c r="A1262" s="6">
        <v>86.054400000000001</v>
      </c>
      <c r="B1262" s="19">
        <f>(A1262-G1262)/G1262</f>
        <v>0.38564987762462971</v>
      </c>
      <c r="C1262" s="30" t="s">
        <v>261</v>
      </c>
      <c r="D1262" s="6">
        <v>1008535</v>
      </c>
      <c r="E1262" s="6">
        <v>2213</v>
      </c>
      <c r="F1262" s="7" t="s">
        <v>19</v>
      </c>
      <c r="G1262" s="6">
        <v>62.103999999999999</v>
      </c>
      <c r="I1262" s="7" t="s">
        <v>1965</v>
      </c>
      <c r="J1262" s="7" t="s">
        <v>428</v>
      </c>
      <c r="K1262" s="7" t="s">
        <v>423</v>
      </c>
      <c r="L1262" s="7" t="s">
        <v>683</v>
      </c>
      <c r="M1262" s="7" t="s">
        <v>416</v>
      </c>
      <c r="N1262" s="7" t="s">
        <v>403</v>
      </c>
      <c r="O1262" s="7" t="s">
        <v>404</v>
      </c>
      <c r="P1262" s="6">
        <v>1139</v>
      </c>
    </row>
    <row r="1263" spans="1:16" ht="15" thickBot="1" x14ac:dyDescent="0.35">
      <c r="A1263" s="6">
        <v>86.054400000000001</v>
      </c>
      <c r="B1263" s="19">
        <f>(A1263-G1263)/G1263</f>
        <v>0.38564987762462971</v>
      </c>
      <c r="C1263" s="30" t="s">
        <v>277</v>
      </c>
      <c r="D1263" s="6">
        <v>1017108</v>
      </c>
      <c r="E1263" s="6">
        <v>750</v>
      </c>
      <c r="F1263" s="7" t="s">
        <v>27</v>
      </c>
      <c r="G1263" s="6">
        <v>62.103999999999999</v>
      </c>
      <c r="I1263" s="7" t="s">
        <v>1966</v>
      </c>
      <c r="J1263" s="7" t="s">
        <v>406</v>
      </c>
      <c r="K1263" s="7" t="s">
        <v>542</v>
      </c>
      <c r="L1263" s="7" t="s">
        <v>978</v>
      </c>
      <c r="M1263" s="7" t="s">
        <v>409</v>
      </c>
      <c r="N1263" s="7" t="s">
        <v>410</v>
      </c>
      <c r="O1263" s="7" t="s">
        <v>411</v>
      </c>
      <c r="P1263" s="6">
        <v>2817</v>
      </c>
    </row>
    <row r="1264" spans="1:16" ht="15" thickBot="1" x14ac:dyDescent="0.35">
      <c r="A1264" s="6">
        <v>86.054400000000001</v>
      </c>
      <c r="B1264" s="19">
        <f>(A1264-G1264)/G1264</f>
        <v>0.12172688878460827</v>
      </c>
      <c r="C1264" s="30" t="s">
        <v>368</v>
      </c>
      <c r="D1264" s="6">
        <v>1017381</v>
      </c>
      <c r="E1264" s="6">
        <v>382</v>
      </c>
      <c r="F1264" s="7" t="s">
        <v>35</v>
      </c>
      <c r="G1264" s="6">
        <v>76.715999999999994</v>
      </c>
      <c r="I1264" s="7" t="s">
        <v>1967</v>
      </c>
      <c r="J1264" s="7" t="s">
        <v>413</v>
      </c>
      <c r="K1264" s="7" t="s">
        <v>429</v>
      </c>
      <c r="L1264" s="7" t="s">
        <v>430</v>
      </c>
      <c r="M1264" s="7" t="s">
        <v>440</v>
      </c>
      <c r="N1264" s="7" t="s">
        <v>426</v>
      </c>
      <c r="O1264" s="7" t="s">
        <v>411</v>
      </c>
      <c r="P1264" s="6">
        <v>1607</v>
      </c>
    </row>
    <row r="1265" spans="1:16" ht="15" thickBot="1" x14ac:dyDescent="0.35">
      <c r="A1265" s="6">
        <v>86.054400000000001</v>
      </c>
      <c r="B1265" s="19">
        <f>(A1265-G1265)/G1265</f>
        <v>4.0416297195127963E-3</v>
      </c>
      <c r="C1265" s="30" t="s">
        <v>274</v>
      </c>
      <c r="D1265" s="6">
        <v>1015705</v>
      </c>
      <c r="E1265" s="6">
        <v>2445</v>
      </c>
      <c r="F1265" s="7" t="s">
        <v>17</v>
      </c>
      <c r="G1265" s="6">
        <v>85.707999999999998</v>
      </c>
      <c r="I1265" s="7" t="s">
        <v>1968</v>
      </c>
      <c r="J1265" s="7" t="s">
        <v>428</v>
      </c>
      <c r="K1265" s="7" t="s">
        <v>423</v>
      </c>
      <c r="L1265" s="7" t="s">
        <v>849</v>
      </c>
      <c r="M1265" s="7" t="s">
        <v>465</v>
      </c>
      <c r="N1265" s="7" t="s">
        <v>436</v>
      </c>
      <c r="O1265" s="7" t="s">
        <v>411</v>
      </c>
      <c r="P1265" s="6">
        <v>2160</v>
      </c>
    </row>
    <row r="1266" spans="1:16" ht="15" thickBot="1" x14ac:dyDescent="0.35">
      <c r="A1266" s="6">
        <v>86.054400000000001</v>
      </c>
      <c r="B1266" s="19">
        <f>(A1266-G1266)/G1266</f>
        <v>-0.10195358156620468</v>
      </c>
      <c r="C1266" s="30" t="s">
        <v>341</v>
      </c>
      <c r="D1266" s="6">
        <v>1009966</v>
      </c>
      <c r="E1266" s="6">
        <v>745</v>
      </c>
      <c r="F1266" s="7" t="s">
        <v>19</v>
      </c>
      <c r="G1266" s="6">
        <v>95.823999999999998</v>
      </c>
      <c r="I1266" s="7" t="s">
        <v>1969</v>
      </c>
      <c r="J1266" s="7" t="s">
        <v>489</v>
      </c>
      <c r="K1266" s="7" t="s">
        <v>457</v>
      </c>
      <c r="L1266" s="7" t="s">
        <v>1741</v>
      </c>
      <c r="M1266" s="7" t="s">
        <v>409</v>
      </c>
      <c r="N1266" s="7" t="s">
        <v>410</v>
      </c>
      <c r="O1266" s="7" t="s">
        <v>417</v>
      </c>
      <c r="P1266" s="6">
        <v>7769</v>
      </c>
    </row>
    <row r="1267" spans="1:16" ht="15" thickBot="1" x14ac:dyDescent="0.35">
      <c r="A1267" s="6">
        <v>86.054400000000001</v>
      </c>
      <c r="B1267" s="19">
        <f>(A1267-G1267)/G1267</f>
        <v>-0.12253854311118363</v>
      </c>
      <c r="C1267" s="30" t="s">
        <v>226</v>
      </c>
      <c r="D1267" s="6">
        <v>1014096</v>
      </c>
      <c r="E1267" s="6">
        <v>235</v>
      </c>
      <c r="F1267" s="7" t="s">
        <v>27</v>
      </c>
      <c r="G1267" s="6">
        <v>98.072000000000003</v>
      </c>
      <c r="I1267" s="7" t="s">
        <v>1970</v>
      </c>
      <c r="J1267" s="7" t="s">
        <v>496</v>
      </c>
      <c r="K1267" s="7" t="s">
        <v>457</v>
      </c>
      <c r="L1267" s="7" t="s">
        <v>1002</v>
      </c>
      <c r="M1267" s="7" t="s">
        <v>465</v>
      </c>
      <c r="N1267" s="7" t="s">
        <v>436</v>
      </c>
      <c r="O1267" s="7" t="s">
        <v>411</v>
      </c>
      <c r="P1267" s="6">
        <v>2700</v>
      </c>
    </row>
    <row r="1268" spans="1:16" ht="15" thickBot="1" x14ac:dyDescent="0.35">
      <c r="A1268" s="6">
        <v>86.054400000000001</v>
      </c>
      <c r="B1268" s="19">
        <f>(A1268-G1268)/G1268</f>
        <v>-0.17009605369748865</v>
      </c>
      <c r="C1268" s="30" t="s">
        <v>177</v>
      </c>
      <c r="D1268" s="6">
        <v>1019867</v>
      </c>
      <c r="E1268" s="6">
        <v>2818</v>
      </c>
      <c r="F1268" s="7" t="s">
        <v>27</v>
      </c>
      <c r="G1268" s="6">
        <v>103.69199999999999</v>
      </c>
      <c r="I1268" s="7" t="s">
        <v>1971</v>
      </c>
      <c r="J1268" s="7" t="s">
        <v>413</v>
      </c>
      <c r="K1268" s="7" t="s">
        <v>442</v>
      </c>
      <c r="L1268" s="7" t="s">
        <v>714</v>
      </c>
      <c r="M1268" s="7" t="s">
        <v>416</v>
      </c>
      <c r="N1268" s="7" t="s">
        <v>403</v>
      </c>
      <c r="O1268" s="7" t="s">
        <v>404</v>
      </c>
      <c r="P1268" s="6">
        <v>4769</v>
      </c>
    </row>
    <row r="1269" spans="1:16" ht="15" thickBot="1" x14ac:dyDescent="0.35">
      <c r="A1269" s="6">
        <v>86.054400000000001</v>
      </c>
      <c r="B1269" s="19">
        <f>(A1269-G1269)/G1269</f>
        <v>-0.22862674793832916</v>
      </c>
      <c r="C1269" s="30" t="s">
        <v>62</v>
      </c>
      <c r="D1269" s="6">
        <v>1012393</v>
      </c>
      <c r="E1269" s="6">
        <v>1236</v>
      </c>
      <c r="F1269" s="7" t="s">
        <v>31</v>
      </c>
      <c r="G1269" s="6">
        <v>111.56</v>
      </c>
      <c r="I1269" s="7" t="s">
        <v>1972</v>
      </c>
      <c r="J1269" s="7" t="s">
        <v>432</v>
      </c>
      <c r="K1269" s="7" t="s">
        <v>461</v>
      </c>
      <c r="L1269" s="7" t="s">
        <v>521</v>
      </c>
      <c r="M1269" s="7" t="s">
        <v>440</v>
      </c>
      <c r="N1269" s="7" t="s">
        <v>426</v>
      </c>
      <c r="O1269" s="7" t="s">
        <v>404</v>
      </c>
      <c r="P1269" s="6">
        <v>2764</v>
      </c>
    </row>
    <row r="1270" spans="1:16" ht="15" thickBot="1" x14ac:dyDescent="0.35">
      <c r="A1270" s="6">
        <v>86.054400000000001</v>
      </c>
      <c r="B1270" s="19">
        <f>(A1270-G1270)/G1270</f>
        <v>-0.25125813524518847</v>
      </c>
      <c r="C1270" s="30" t="s">
        <v>365</v>
      </c>
      <c r="D1270" s="6">
        <v>1012476</v>
      </c>
      <c r="E1270" s="6">
        <v>599</v>
      </c>
      <c r="F1270" s="7" t="s">
        <v>21</v>
      </c>
      <c r="G1270" s="6">
        <v>114.932</v>
      </c>
      <c r="I1270" s="7" t="s">
        <v>1973</v>
      </c>
      <c r="J1270" s="7" t="s">
        <v>432</v>
      </c>
      <c r="K1270" s="7" t="s">
        <v>461</v>
      </c>
      <c r="L1270" s="7" t="s">
        <v>712</v>
      </c>
      <c r="M1270" s="7" t="s">
        <v>447</v>
      </c>
      <c r="N1270" s="7" t="s">
        <v>410</v>
      </c>
      <c r="O1270" s="7" t="s">
        <v>417</v>
      </c>
      <c r="P1270" s="6">
        <v>8770</v>
      </c>
    </row>
    <row r="1271" spans="1:16" ht="15" thickBot="1" x14ac:dyDescent="0.35">
      <c r="A1271" s="6">
        <v>86.054400000000001</v>
      </c>
      <c r="B1271" s="19">
        <f>(A1271-G1271)/G1271</f>
        <v>-0.26562211981566825</v>
      </c>
      <c r="C1271" s="30" t="s">
        <v>326</v>
      </c>
      <c r="D1271" s="6">
        <v>1011430</v>
      </c>
      <c r="E1271" s="6">
        <v>763</v>
      </c>
      <c r="F1271" s="7" t="s">
        <v>35</v>
      </c>
      <c r="G1271" s="6">
        <v>117.18</v>
      </c>
      <c r="I1271" s="7" t="s">
        <v>1974</v>
      </c>
      <c r="J1271" s="7" t="s">
        <v>399</v>
      </c>
      <c r="K1271" s="7" t="s">
        <v>407</v>
      </c>
      <c r="L1271" s="7" t="s">
        <v>1263</v>
      </c>
      <c r="M1271" s="7" t="s">
        <v>416</v>
      </c>
      <c r="N1271" s="7" t="s">
        <v>403</v>
      </c>
      <c r="O1271" s="7" t="s">
        <v>411</v>
      </c>
      <c r="P1271" s="6">
        <v>3920</v>
      </c>
    </row>
    <row r="1272" spans="1:16" ht="15" thickBot="1" x14ac:dyDescent="0.35">
      <c r="A1272" s="6">
        <v>86.054400000000001</v>
      </c>
      <c r="B1272" s="19">
        <f>(A1272-G1272)/G1272</f>
        <v>-0.27259940492291046</v>
      </c>
      <c r="C1272" s="30" t="s">
        <v>125</v>
      </c>
      <c r="D1272" s="6">
        <v>1013165</v>
      </c>
      <c r="E1272" s="6">
        <v>2288</v>
      </c>
      <c r="F1272" s="7" t="s">
        <v>27</v>
      </c>
      <c r="G1272" s="6">
        <v>118.304</v>
      </c>
      <c r="I1272" s="7" t="s">
        <v>1975</v>
      </c>
      <c r="J1272" s="7" t="s">
        <v>438</v>
      </c>
      <c r="K1272" s="7" t="s">
        <v>457</v>
      </c>
      <c r="L1272" s="7" t="s">
        <v>814</v>
      </c>
      <c r="M1272" s="7" t="s">
        <v>435</v>
      </c>
      <c r="N1272" s="7" t="s">
        <v>436</v>
      </c>
      <c r="O1272" s="7" t="s">
        <v>411</v>
      </c>
      <c r="P1272" s="6">
        <v>3657</v>
      </c>
    </row>
    <row r="1273" spans="1:16" ht="15" thickBot="1" x14ac:dyDescent="0.35">
      <c r="A1273" s="6">
        <v>86.054400000000001</v>
      </c>
      <c r="B1273" s="19">
        <f>(A1273-G1273)/G1273</f>
        <v>-0.29005049005049005</v>
      </c>
      <c r="C1273" s="30" t="s">
        <v>286</v>
      </c>
      <c r="D1273" s="6">
        <v>1007559</v>
      </c>
      <c r="E1273" s="6">
        <v>1249</v>
      </c>
      <c r="F1273" s="7" t="s">
        <v>27</v>
      </c>
      <c r="G1273" s="6">
        <v>121.212</v>
      </c>
      <c r="I1273" s="7" t="s">
        <v>1976</v>
      </c>
      <c r="J1273" s="7" t="s">
        <v>438</v>
      </c>
      <c r="K1273" s="7" t="s">
        <v>400</v>
      </c>
      <c r="L1273" s="7" t="s">
        <v>896</v>
      </c>
      <c r="M1273" s="7" t="s">
        <v>425</v>
      </c>
      <c r="N1273" s="7" t="s">
        <v>426</v>
      </c>
      <c r="O1273" s="7" t="s">
        <v>411</v>
      </c>
      <c r="P1273" s="6">
        <v>3588</v>
      </c>
    </row>
    <row r="1274" spans="1:16" ht="15" thickBot="1" x14ac:dyDescent="0.35">
      <c r="A1274" s="6">
        <v>86.054400000000001</v>
      </c>
      <c r="B1274" s="19">
        <f>(A1274-G1274)/G1274</f>
        <v>-0.36847296424587567</v>
      </c>
      <c r="C1274" s="30" t="s">
        <v>292</v>
      </c>
      <c r="D1274" s="6">
        <v>1008202</v>
      </c>
      <c r="E1274" s="6">
        <v>2321</v>
      </c>
      <c r="F1274" s="7" t="s">
        <v>31</v>
      </c>
      <c r="G1274" s="6">
        <v>136.26400000000001</v>
      </c>
      <c r="I1274" s="7" t="s">
        <v>1977</v>
      </c>
      <c r="J1274" s="7" t="s">
        <v>456</v>
      </c>
      <c r="K1274" s="7" t="s">
        <v>423</v>
      </c>
      <c r="L1274" s="7" t="s">
        <v>893</v>
      </c>
      <c r="M1274" s="7" t="s">
        <v>402</v>
      </c>
      <c r="N1274" s="7" t="s">
        <v>403</v>
      </c>
      <c r="O1274" s="7" t="s">
        <v>417</v>
      </c>
      <c r="P1274" s="6">
        <v>2702</v>
      </c>
    </row>
    <row r="1275" spans="1:16" ht="15" thickBot="1" x14ac:dyDescent="0.35">
      <c r="A1275" s="6">
        <v>86.054400000000001</v>
      </c>
      <c r="B1275" s="19">
        <f>(A1275-G1275)/G1275</f>
        <v>-0.36863976522377112</v>
      </c>
      <c r="C1275" s="30" t="s">
        <v>380</v>
      </c>
      <c r="D1275" s="6">
        <v>1008513</v>
      </c>
      <c r="E1275" s="6">
        <v>1636</v>
      </c>
      <c r="F1275" s="7" t="s">
        <v>42</v>
      </c>
      <c r="G1275" s="6">
        <v>136.30000000000001</v>
      </c>
      <c r="I1275" s="7" t="s">
        <v>1978</v>
      </c>
      <c r="J1275" s="7" t="s">
        <v>406</v>
      </c>
      <c r="K1275" s="7" t="s">
        <v>442</v>
      </c>
      <c r="L1275" s="7" t="s">
        <v>1477</v>
      </c>
      <c r="M1275" s="7" t="s">
        <v>465</v>
      </c>
      <c r="N1275" s="7" t="s">
        <v>436</v>
      </c>
      <c r="O1275" s="7" t="s">
        <v>417</v>
      </c>
      <c r="P1275" s="6">
        <v>8688</v>
      </c>
    </row>
    <row r="1276" spans="1:16" ht="15" thickBot="1" x14ac:dyDescent="0.35">
      <c r="A1276" s="6">
        <v>86.054400000000001</v>
      </c>
      <c r="B1276" s="19">
        <f>(A1276-G1276)/G1276</f>
        <v>-0.37127827459231988</v>
      </c>
      <c r="C1276" s="30" t="s">
        <v>251</v>
      </c>
      <c r="D1276" s="6">
        <v>1006261</v>
      </c>
      <c r="E1276" s="6">
        <v>1380</v>
      </c>
      <c r="F1276" s="7" t="s">
        <v>35</v>
      </c>
      <c r="G1276" s="6">
        <v>136.87200000000001</v>
      </c>
      <c r="I1276" s="7" t="s">
        <v>1979</v>
      </c>
      <c r="J1276" s="7" t="s">
        <v>496</v>
      </c>
      <c r="K1276" s="7" t="s">
        <v>442</v>
      </c>
      <c r="L1276" s="7" t="s">
        <v>1563</v>
      </c>
      <c r="M1276" s="7" t="s">
        <v>444</v>
      </c>
      <c r="N1276" s="7" t="s">
        <v>410</v>
      </c>
      <c r="O1276" s="7" t="s">
        <v>417</v>
      </c>
      <c r="P1276" s="6">
        <v>4915</v>
      </c>
    </row>
    <row r="1277" spans="1:16" ht="15" thickBot="1" x14ac:dyDescent="0.35">
      <c r="A1277" s="6">
        <v>86.054400000000001</v>
      </c>
      <c r="B1277" s="19">
        <f>(A1277-G1277)/G1277</f>
        <v>-0.43394200915644898</v>
      </c>
      <c r="C1277" s="30" t="s">
        <v>234</v>
      </c>
      <c r="D1277" s="6">
        <v>1017156</v>
      </c>
      <c r="E1277" s="6">
        <v>775</v>
      </c>
      <c r="F1277" s="7" t="s">
        <v>23</v>
      </c>
      <c r="G1277" s="6">
        <v>152.024</v>
      </c>
      <c r="I1277" s="7" t="s">
        <v>1980</v>
      </c>
      <c r="J1277" s="7" t="s">
        <v>399</v>
      </c>
      <c r="K1277" s="7" t="s">
        <v>400</v>
      </c>
      <c r="L1277" s="7" t="s">
        <v>401</v>
      </c>
      <c r="M1277" s="7" t="s">
        <v>402</v>
      </c>
      <c r="N1277" s="7" t="s">
        <v>403</v>
      </c>
      <c r="O1277" s="7" t="s">
        <v>411</v>
      </c>
      <c r="P1277" s="6">
        <v>6881</v>
      </c>
    </row>
    <row r="1278" spans="1:16" ht="15" thickBot="1" x14ac:dyDescent="0.35">
      <c r="A1278" s="6">
        <v>86.054400000000001</v>
      </c>
      <c r="B1278" s="19">
        <f>(A1278-G1278)/G1278</f>
        <v>-0.44219041692594896</v>
      </c>
      <c r="C1278" s="30" t="s">
        <v>154</v>
      </c>
      <c r="D1278" s="6">
        <v>1015288</v>
      </c>
      <c r="E1278" s="6">
        <v>905</v>
      </c>
      <c r="F1278" s="7" t="s">
        <v>19</v>
      </c>
      <c r="G1278" s="6">
        <v>154.27199999999999</v>
      </c>
      <c r="I1278" s="7" t="s">
        <v>1981</v>
      </c>
      <c r="J1278" s="7" t="s">
        <v>438</v>
      </c>
      <c r="K1278" s="7" t="s">
        <v>461</v>
      </c>
      <c r="L1278" s="7" t="s">
        <v>1145</v>
      </c>
      <c r="M1278" s="7" t="s">
        <v>402</v>
      </c>
      <c r="N1278" s="7" t="s">
        <v>403</v>
      </c>
      <c r="O1278" s="7" t="s">
        <v>417</v>
      </c>
      <c r="P1278" s="6">
        <v>1222</v>
      </c>
    </row>
    <row r="1279" spans="1:16" ht="15" thickBot="1" x14ac:dyDescent="0.35">
      <c r="A1279" s="6">
        <v>86.054400000000001</v>
      </c>
      <c r="B1279" s="19">
        <f>(A1279-G1279)/G1279</f>
        <v>-0.48357857845843633</v>
      </c>
      <c r="C1279" s="30" t="s">
        <v>244</v>
      </c>
      <c r="D1279" s="6">
        <v>1010635</v>
      </c>
      <c r="E1279" s="6">
        <v>838</v>
      </c>
      <c r="F1279" s="7" t="s">
        <v>87</v>
      </c>
      <c r="G1279" s="6">
        <v>166.636</v>
      </c>
      <c r="I1279" s="7" t="s">
        <v>1982</v>
      </c>
      <c r="J1279" s="7" t="s">
        <v>496</v>
      </c>
      <c r="K1279" s="7" t="s">
        <v>542</v>
      </c>
      <c r="L1279" s="7" t="s">
        <v>1520</v>
      </c>
      <c r="M1279" s="7" t="s">
        <v>409</v>
      </c>
      <c r="N1279" s="7" t="s">
        <v>410</v>
      </c>
      <c r="O1279" s="7" t="s">
        <v>417</v>
      </c>
      <c r="P1279" s="6">
        <v>8676</v>
      </c>
    </row>
    <row r="1280" spans="1:16" ht="15" thickBot="1" x14ac:dyDescent="0.35">
      <c r="A1280" s="6">
        <v>86.054400000000001</v>
      </c>
      <c r="B1280" s="19">
        <f>(A1280-G1280)/G1280</f>
        <v>-0.50366593609412846</v>
      </c>
      <c r="C1280" s="30" t="s">
        <v>79</v>
      </c>
      <c r="D1280" s="6">
        <v>1019315</v>
      </c>
      <c r="E1280" s="6">
        <v>1988</v>
      </c>
      <c r="F1280" s="7" t="s">
        <v>23</v>
      </c>
      <c r="G1280" s="6">
        <v>173.38</v>
      </c>
      <c r="I1280" s="7" t="s">
        <v>1983</v>
      </c>
      <c r="J1280" s="7" t="s">
        <v>422</v>
      </c>
      <c r="K1280" s="7" t="s">
        <v>407</v>
      </c>
      <c r="L1280" s="7" t="s">
        <v>477</v>
      </c>
      <c r="M1280" s="7" t="s">
        <v>459</v>
      </c>
      <c r="N1280" s="7" t="s">
        <v>436</v>
      </c>
      <c r="O1280" s="7" t="s">
        <v>404</v>
      </c>
      <c r="P1280" s="6">
        <v>4758</v>
      </c>
    </row>
    <row r="1281" spans="1:16" ht="15" thickBot="1" x14ac:dyDescent="0.35">
      <c r="A1281" s="6">
        <v>86.595600000000005</v>
      </c>
      <c r="B1281" s="19">
        <f>(A1281-G1281)/G1281</f>
        <v>2.2120029673590507</v>
      </c>
      <c r="C1281" s="30" t="s">
        <v>199</v>
      </c>
      <c r="D1281" s="6">
        <v>1004097</v>
      </c>
      <c r="E1281" s="6">
        <v>999</v>
      </c>
      <c r="F1281" s="7" t="s">
        <v>25</v>
      </c>
      <c r="G1281" s="6">
        <v>26.96</v>
      </c>
      <c r="I1281" s="7" t="s">
        <v>1984</v>
      </c>
      <c r="J1281" s="7" t="s">
        <v>432</v>
      </c>
      <c r="K1281" s="7" t="s">
        <v>429</v>
      </c>
      <c r="L1281" s="7" t="s">
        <v>582</v>
      </c>
      <c r="M1281" s="7" t="s">
        <v>447</v>
      </c>
      <c r="N1281" s="7" t="s">
        <v>410</v>
      </c>
      <c r="O1281" s="7" t="s">
        <v>417</v>
      </c>
      <c r="P1281" s="6">
        <v>1922</v>
      </c>
    </row>
    <row r="1282" spans="1:16" ht="15" thickBot="1" x14ac:dyDescent="0.35">
      <c r="A1282" s="6">
        <v>86.642399999999995</v>
      </c>
      <c r="B1282" s="19">
        <f>(A1282-G1282)/G1282</f>
        <v>-0.7149170834430113</v>
      </c>
      <c r="C1282" s="30" t="s">
        <v>65</v>
      </c>
      <c r="D1282" s="6">
        <v>1004429</v>
      </c>
      <c r="E1282" s="6">
        <v>1648</v>
      </c>
      <c r="F1282" s="7" t="s">
        <v>87</v>
      </c>
      <c r="G1282" s="6">
        <v>303.92</v>
      </c>
      <c r="I1282" s="7" t="s">
        <v>1985</v>
      </c>
      <c r="J1282" s="7" t="s">
        <v>422</v>
      </c>
      <c r="K1282" s="7" t="s">
        <v>407</v>
      </c>
      <c r="L1282" s="7" t="s">
        <v>625</v>
      </c>
      <c r="M1282" s="7" t="s">
        <v>420</v>
      </c>
      <c r="N1282" s="7" t="s">
        <v>403</v>
      </c>
      <c r="O1282" s="7" t="s">
        <v>417</v>
      </c>
      <c r="P1282" s="6">
        <v>7400</v>
      </c>
    </row>
    <row r="1283" spans="1:16" ht="15" thickBot="1" x14ac:dyDescent="0.35">
      <c r="A1283" s="6">
        <v>87.157200000000003</v>
      </c>
      <c r="B1283" s="19">
        <f>(A1283-G1283)/G1283</f>
        <v>-0.40802814605520538</v>
      </c>
      <c r="C1283" s="30" t="s">
        <v>105</v>
      </c>
      <c r="D1283" s="6">
        <v>1003498</v>
      </c>
      <c r="E1283" s="6">
        <v>1935</v>
      </c>
      <c r="F1283" s="7" t="s">
        <v>87</v>
      </c>
      <c r="G1283" s="6">
        <v>147.232</v>
      </c>
      <c r="I1283" s="7" t="s">
        <v>1986</v>
      </c>
      <c r="J1283" s="7" t="s">
        <v>428</v>
      </c>
      <c r="K1283" s="7" t="s">
        <v>461</v>
      </c>
      <c r="L1283" s="7" t="s">
        <v>1050</v>
      </c>
      <c r="M1283" s="7" t="s">
        <v>440</v>
      </c>
      <c r="N1283" s="7" t="s">
        <v>426</v>
      </c>
      <c r="O1283" s="7" t="s">
        <v>411</v>
      </c>
      <c r="P1283" s="6">
        <v>3034</v>
      </c>
    </row>
    <row r="1284" spans="1:16" ht="15" thickBot="1" x14ac:dyDescent="0.35">
      <c r="A1284" s="6">
        <v>87.399000000000001</v>
      </c>
      <c r="B1284" s="19">
        <f>(A1284-G1284)/G1284</f>
        <v>0.54666595880229341</v>
      </c>
      <c r="C1284" s="30" t="s">
        <v>91</v>
      </c>
      <c r="D1284" s="6">
        <v>1008551</v>
      </c>
      <c r="E1284" s="6">
        <v>1359</v>
      </c>
      <c r="F1284" s="7" t="s">
        <v>35</v>
      </c>
      <c r="G1284" s="6">
        <v>56.508000000000003</v>
      </c>
      <c r="I1284" s="7" t="s">
        <v>1987</v>
      </c>
      <c r="J1284" s="7" t="s">
        <v>489</v>
      </c>
      <c r="K1284" s="7" t="s">
        <v>423</v>
      </c>
      <c r="L1284" s="7" t="s">
        <v>730</v>
      </c>
      <c r="M1284" s="7" t="s">
        <v>402</v>
      </c>
      <c r="N1284" s="7" t="s">
        <v>403</v>
      </c>
      <c r="O1284" s="7" t="s">
        <v>417</v>
      </c>
      <c r="P1284" s="6">
        <v>1310</v>
      </c>
    </row>
    <row r="1285" spans="1:16" ht="15" thickBot="1" x14ac:dyDescent="0.35">
      <c r="A1285" s="6">
        <v>87.399000000000001</v>
      </c>
      <c r="B1285" s="19">
        <f>(A1285-G1285)/G1285</f>
        <v>0.27948410142296642</v>
      </c>
      <c r="C1285" s="30" t="s">
        <v>327</v>
      </c>
      <c r="D1285" s="6">
        <v>1012730</v>
      </c>
      <c r="E1285" s="6">
        <v>272</v>
      </c>
      <c r="F1285" s="7" t="s">
        <v>25</v>
      </c>
      <c r="G1285" s="6">
        <v>68.308000000000007</v>
      </c>
      <c r="I1285" s="7" t="s">
        <v>1988</v>
      </c>
      <c r="J1285" s="7" t="s">
        <v>422</v>
      </c>
      <c r="K1285" s="7" t="s">
        <v>423</v>
      </c>
      <c r="L1285" s="7" t="s">
        <v>452</v>
      </c>
      <c r="M1285" s="7" t="s">
        <v>478</v>
      </c>
      <c r="N1285" s="7" t="s">
        <v>426</v>
      </c>
      <c r="O1285" s="7" t="s">
        <v>417</v>
      </c>
      <c r="P1285" s="6">
        <v>5109</v>
      </c>
    </row>
    <row r="1286" spans="1:16" ht="15" thickBot="1" x14ac:dyDescent="0.35">
      <c r="A1286" s="6">
        <v>87.399000000000001</v>
      </c>
      <c r="B1286" s="19">
        <f>(A1286-G1286)/G1286</f>
        <v>-0.22065380225424458</v>
      </c>
      <c r="C1286" s="30" t="s">
        <v>346</v>
      </c>
      <c r="D1286" s="6">
        <v>1019856</v>
      </c>
      <c r="E1286" s="6">
        <v>1091</v>
      </c>
      <c r="F1286" s="7" t="s">
        <v>35</v>
      </c>
      <c r="G1286" s="6">
        <v>112.14400000000001</v>
      </c>
      <c r="I1286" s="7" t="s">
        <v>1989</v>
      </c>
      <c r="J1286" s="7" t="s">
        <v>406</v>
      </c>
      <c r="K1286" s="7" t="s">
        <v>442</v>
      </c>
      <c r="L1286" s="7" t="s">
        <v>779</v>
      </c>
      <c r="M1286" s="7" t="s">
        <v>465</v>
      </c>
      <c r="N1286" s="7" t="s">
        <v>436</v>
      </c>
      <c r="O1286" s="7" t="s">
        <v>404</v>
      </c>
      <c r="P1286" s="6">
        <v>2896</v>
      </c>
    </row>
    <row r="1287" spans="1:16" ht="15" thickBot="1" x14ac:dyDescent="0.35">
      <c r="A1287" s="6">
        <v>87.399000000000001</v>
      </c>
      <c r="B1287" s="19">
        <f>(A1287-G1287)/G1287</f>
        <v>-0.27174782521747826</v>
      </c>
      <c r="C1287" s="30" t="s">
        <v>203</v>
      </c>
      <c r="D1287" s="6">
        <v>1009867</v>
      </c>
      <c r="E1287" s="6">
        <v>1182</v>
      </c>
      <c r="F1287" s="7" t="s">
        <v>25</v>
      </c>
      <c r="G1287" s="6">
        <v>120.012</v>
      </c>
      <c r="I1287" s="7" t="s">
        <v>1990</v>
      </c>
      <c r="J1287" s="7" t="s">
        <v>428</v>
      </c>
      <c r="K1287" s="7" t="s">
        <v>542</v>
      </c>
      <c r="L1287" s="7" t="s">
        <v>935</v>
      </c>
      <c r="M1287" s="7" t="s">
        <v>447</v>
      </c>
      <c r="N1287" s="7" t="s">
        <v>410</v>
      </c>
      <c r="O1287" s="7" t="s">
        <v>417</v>
      </c>
      <c r="P1287" s="6">
        <v>3761</v>
      </c>
    </row>
    <row r="1288" spans="1:16" ht="15" thickBot="1" x14ac:dyDescent="0.35">
      <c r="A1288" s="6">
        <v>87.399000000000001</v>
      </c>
      <c r="B1288" s="19">
        <f>(A1288-G1288)/G1288</f>
        <v>-0.28408420707732635</v>
      </c>
      <c r="C1288" s="30" t="s">
        <v>73</v>
      </c>
      <c r="D1288" s="6">
        <v>1009012</v>
      </c>
      <c r="E1288" s="6">
        <v>751</v>
      </c>
      <c r="F1288" s="7" t="s">
        <v>25</v>
      </c>
      <c r="G1288" s="6">
        <v>122.08</v>
      </c>
      <c r="I1288" s="7" t="s">
        <v>1991</v>
      </c>
      <c r="J1288" s="7" t="s">
        <v>399</v>
      </c>
      <c r="K1288" s="7" t="s">
        <v>407</v>
      </c>
      <c r="L1288" s="7" t="s">
        <v>1065</v>
      </c>
      <c r="M1288" s="7" t="s">
        <v>416</v>
      </c>
      <c r="N1288" s="7" t="s">
        <v>403</v>
      </c>
      <c r="O1288" s="7" t="s">
        <v>411</v>
      </c>
      <c r="P1288" s="6">
        <v>5704</v>
      </c>
    </row>
    <row r="1289" spans="1:16" ht="15" thickBot="1" x14ac:dyDescent="0.35">
      <c r="A1289" s="6">
        <v>87.399000000000001</v>
      </c>
      <c r="B1289" s="19">
        <f>(A1289-G1289)/G1289</f>
        <v>-0.30432533112582782</v>
      </c>
      <c r="C1289" s="30" t="s">
        <v>146</v>
      </c>
      <c r="D1289" s="6">
        <v>1018259</v>
      </c>
      <c r="E1289" s="6">
        <v>1142</v>
      </c>
      <c r="F1289" s="7" t="s">
        <v>21</v>
      </c>
      <c r="G1289" s="6">
        <v>125.63200000000001</v>
      </c>
      <c r="I1289" s="7" t="s">
        <v>1992</v>
      </c>
      <c r="J1289" s="7" t="s">
        <v>406</v>
      </c>
      <c r="K1289" s="7" t="s">
        <v>461</v>
      </c>
      <c r="L1289" s="7" t="s">
        <v>487</v>
      </c>
      <c r="M1289" s="7" t="s">
        <v>409</v>
      </c>
      <c r="N1289" s="7" t="s">
        <v>410</v>
      </c>
      <c r="O1289" s="7" t="s">
        <v>411</v>
      </c>
      <c r="P1289" s="6">
        <v>6908</v>
      </c>
    </row>
    <row r="1290" spans="1:16" ht="15" thickBot="1" x14ac:dyDescent="0.35">
      <c r="A1290" s="6">
        <v>87.399000000000001</v>
      </c>
      <c r="B1290" s="19">
        <f>(A1290-G1290)/G1290</f>
        <v>-0.33411300399232013</v>
      </c>
      <c r="C1290" s="30" t="s">
        <v>127</v>
      </c>
      <c r="D1290" s="6">
        <v>1015946</v>
      </c>
      <c r="E1290" s="6">
        <v>2217</v>
      </c>
      <c r="F1290" s="7" t="s">
        <v>23</v>
      </c>
      <c r="G1290" s="6">
        <v>131.25200000000001</v>
      </c>
      <c r="I1290" s="7" t="s">
        <v>1993</v>
      </c>
      <c r="J1290" s="7" t="s">
        <v>399</v>
      </c>
      <c r="K1290" s="7" t="s">
        <v>407</v>
      </c>
      <c r="L1290" s="7" t="s">
        <v>1065</v>
      </c>
      <c r="M1290" s="7" t="s">
        <v>444</v>
      </c>
      <c r="N1290" s="7" t="s">
        <v>410</v>
      </c>
      <c r="O1290" s="7" t="s">
        <v>411</v>
      </c>
      <c r="P1290" s="6">
        <v>6262</v>
      </c>
    </row>
    <row r="1291" spans="1:16" ht="15" thickBot="1" x14ac:dyDescent="0.35">
      <c r="A1291" s="6">
        <v>87.399000000000001</v>
      </c>
      <c r="B1291" s="19">
        <f>(A1291-G1291)/G1291</f>
        <v>-0.35142776573955892</v>
      </c>
      <c r="C1291" s="30" t="s">
        <v>22</v>
      </c>
      <c r="D1291" s="6">
        <v>1006309</v>
      </c>
      <c r="E1291" s="6">
        <v>2189</v>
      </c>
      <c r="F1291" s="7" t="s">
        <v>17</v>
      </c>
      <c r="G1291" s="6">
        <v>134.756</v>
      </c>
      <c r="I1291" s="7" t="s">
        <v>1994</v>
      </c>
      <c r="J1291" s="7" t="s">
        <v>406</v>
      </c>
      <c r="K1291" s="7" t="s">
        <v>429</v>
      </c>
      <c r="L1291" s="7" t="s">
        <v>852</v>
      </c>
      <c r="M1291" s="7" t="s">
        <v>444</v>
      </c>
      <c r="N1291" s="7" t="s">
        <v>410</v>
      </c>
      <c r="O1291" s="7" t="s">
        <v>417</v>
      </c>
      <c r="P1291" s="6">
        <v>4186</v>
      </c>
    </row>
    <row r="1292" spans="1:16" ht="15" thickBot="1" x14ac:dyDescent="0.35">
      <c r="A1292" s="6">
        <v>87.399000000000001</v>
      </c>
      <c r="B1292" s="19">
        <f>(A1292-G1292)/G1292</f>
        <v>-0.36665555523348509</v>
      </c>
      <c r="C1292" s="30" t="s">
        <v>211</v>
      </c>
      <c r="D1292" s="6">
        <v>1009955</v>
      </c>
      <c r="E1292" s="6">
        <v>156</v>
      </c>
      <c r="F1292" s="7" t="s">
        <v>17</v>
      </c>
      <c r="G1292" s="6">
        <v>137.99600000000001</v>
      </c>
      <c r="I1292" s="7" t="s">
        <v>1995</v>
      </c>
      <c r="J1292" s="7" t="s">
        <v>422</v>
      </c>
      <c r="K1292" s="7" t="s">
        <v>414</v>
      </c>
      <c r="L1292" s="7" t="s">
        <v>865</v>
      </c>
      <c r="M1292" s="7" t="s">
        <v>402</v>
      </c>
      <c r="N1292" s="7" t="s">
        <v>403</v>
      </c>
      <c r="O1292" s="7" t="s">
        <v>417</v>
      </c>
      <c r="P1292" s="6">
        <v>8171</v>
      </c>
    </row>
    <row r="1293" spans="1:16" ht="15" thickBot="1" x14ac:dyDescent="0.35">
      <c r="A1293" s="6">
        <v>87.399000000000001</v>
      </c>
      <c r="B1293" s="19">
        <f>(A1293-G1293)/G1293</f>
        <v>7.8639959432048689</v>
      </c>
      <c r="C1293" s="30" t="s">
        <v>305</v>
      </c>
      <c r="D1293" s="6">
        <v>1010749</v>
      </c>
      <c r="E1293" s="6">
        <v>836</v>
      </c>
      <c r="F1293" s="7" t="s">
        <v>21</v>
      </c>
      <c r="G1293" s="6">
        <v>9.86</v>
      </c>
      <c r="I1293" s="7" t="s">
        <v>1996</v>
      </c>
      <c r="J1293" s="7" t="s">
        <v>406</v>
      </c>
      <c r="K1293" s="7" t="s">
        <v>400</v>
      </c>
      <c r="L1293" s="7" t="s">
        <v>559</v>
      </c>
      <c r="M1293" s="7" t="s">
        <v>416</v>
      </c>
      <c r="N1293" s="7" t="s">
        <v>403</v>
      </c>
      <c r="O1293" s="7" t="s">
        <v>417</v>
      </c>
      <c r="P1293" s="6">
        <v>8461</v>
      </c>
    </row>
    <row r="1294" spans="1:16" ht="15" thickBot="1" x14ac:dyDescent="0.35">
      <c r="A1294" s="6">
        <v>87.399000000000001</v>
      </c>
      <c r="B1294" s="19">
        <f>(A1294-G1294)/G1294</f>
        <v>2.4981988472622478</v>
      </c>
      <c r="C1294" s="30" t="s">
        <v>103</v>
      </c>
      <c r="D1294" s="6">
        <v>1013461</v>
      </c>
      <c r="E1294" s="6">
        <v>942</v>
      </c>
      <c r="F1294" s="7" t="s">
        <v>35</v>
      </c>
      <c r="G1294" s="6">
        <v>24.984000000000002</v>
      </c>
      <c r="I1294" s="7" t="s">
        <v>1997</v>
      </c>
      <c r="J1294" s="7" t="s">
        <v>428</v>
      </c>
      <c r="K1294" s="7" t="s">
        <v>542</v>
      </c>
      <c r="L1294" s="7" t="s">
        <v>935</v>
      </c>
      <c r="M1294" s="7" t="s">
        <v>435</v>
      </c>
      <c r="N1294" s="7" t="s">
        <v>436</v>
      </c>
      <c r="O1294" s="7" t="s">
        <v>404</v>
      </c>
      <c r="P1294" s="6">
        <v>3882</v>
      </c>
    </row>
    <row r="1295" spans="1:16" ht="15" thickBot="1" x14ac:dyDescent="0.35">
      <c r="A1295" s="6">
        <v>87.399000000000001</v>
      </c>
      <c r="B1295" s="19">
        <f>(A1295-G1295)/G1295</f>
        <v>1.6117320105187665</v>
      </c>
      <c r="C1295" s="30" t="s">
        <v>335</v>
      </c>
      <c r="D1295" s="6">
        <v>1018190</v>
      </c>
      <c r="E1295" s="6">
        <v>1729</v>
      </c>
      <c r="F1295" s="7" t="s">
        <v>19</v>
      </c>
      <c r="G1295" s="6">
        <v>33.463999999999999</v>
      </c>
      <c r="I1295" s="7" t="s">
        <v>1998</v>
      </c>
      <c r="J1295" s="7" t="s">
        <v>413</v>
      </c>
      <c r="K1295" s="7" t="s">
        <v>429</v>
      </c>
      <c r="L1295" s="7" t="s">
        <v>681</v>
      </c>
      <c r="M1295" s="7" t="s">
        <v>402</v>
      </c>
      <c r="N1295" s="7" t="s">
        <v>403</v>
      </c>
      <c r="O1295" s="7" t="s">
        <v>417</v>
      </c>
      <c r="P1295" s="6">
        <v>3223</v>
      </c>
    </row>
    <row r="1296" spans="1:16" ht="15" thickBot="1" x14ac:dyDescent="0.35">
      <c r="A1296" s="6">
        <v>87.399000000000001</v>
      </c>
      <c r="B1296" s="19">
        <f>(A1296-G1296)/G1296</f>
        <v>1.5723746173769722</v>
      </c>
      <c r="C1296" s="30" t="s">
        <v>283</v>
      </c>
      <c r="D1296" s="6">
        <v>1017830</v>
      </c>
      <c r="E1296" s="6">
        <v>1537</v>
      </c>
      <c r="F1296" s="7" t="s">
        <v>17</v>
      </c>
      <c r="G1296" s="6">
        <v>33.975999999999999</v>
      </c>
      <c r="I1296" s="7" t="s">
        <v>1999</v>
      </c>
      <c r="J1296" s="7" t="s">
        <v>406</v>
      </c>
      <c r="K1296" s="7" t="s">
        <v>407</v>
      </c>
      <c r="L1296" s="7" t="s">
        <v>941</v>
      </c>
      <c r="M1296" s="7" t="s">
        <v>444</v>
      </c>
      <c r="N1296" s="7" t="s">
        <v>410</v>
      </c>
      <c r="O1296" s="7" t="s">
        <v>411</v>
      </c>
      <c r="P1296" s="6">
        <v>3250</v>
      </c>
    </row>
    <row r="1297" spans="1:16" ht="15" thickBot="1" x14ac:dyDescent="0.35">
      <c r="A1297" s="6">
        <v>87.399000000000001</v>
      </c>
      <c r="B1297" s="19">
        <f>(A1297-G1297)/G1297</f>
        <v>0.93292197452229297</v>
      </c>
      <c r="C1297" s="30" t="s">
        <v>308</v>
      </c>
      <c r="D1297" s="6">
        <v>1015386</v>
      </c>
      <c r="E1297" s="6">
        <v>2035</v>
      </c>
      <c r="F1297" s="7" t="s">
        <v>21</v>
      </c>
      <c r="G1297" s="6">
        <v>45.216000000000001</v>
      </c>
      <c r="I1297" s="7" t="s">
        <v>2000</v>
      </c>
      <c r="J1297" s="7" t="s">
        <v>496</v>
      </c>
      <c r="K1297" s="7" t="s">
        <v>442</v>
      </c>
      <c r="L1297" s="7" t="s">
        <v>1622</v>
      </c>
      <c r="M1297" s="7" t="s">
        <v>435</v>
      </c>
      <c r="N1297" s="7" t="s">
        <v>436</v>
      </c>
      <c r="O1297" s="7" t="s">
        <v>411</v>
      </c>
      <c r="P1297" s="6">
        <v>8408</v>
      </c>
    </row>
    <row r="1298" spans="1:16" ht="15" thickBot="1" x14ac:dyDescent="0.35">
      <c r="A1298" s="6">
        <v>87.399000000000001</v>
      </c>
      <c r="B1298" s="19">
        <f>(A1298-G1298)/G1298</f>
        <v>0.66246290801186936</v>
      </c>
      <c r="C1298" s="30" t="s">
        <v>381</v>
      </c>
      <c r="D1298" s="6">
        <v>1017392</v>
      </c>
      <c r="E1298" s="6">
        <v>1831</v>
      </c>
      <c r="F1298" s="7" t="s">
        <v>19</v>
      </c>
      <c r="G1298" s="6">
        <v>52.572000000000003</v>
      </c>
      <c r="I1298" s="7" t="s">
        <v>2001</v>
      </c>
      <c r="J1298" s="7" t="s">
        <v>428</v>
      </c>
      <c r="K1298" s="7" t="s">
        <v>400</v>
      </c>
      <c r="L1298" s="7" t="s">
        <v>569</v>
      </c>
      <c r="M1298" s="7" t="s">
        <v>420</v>
      </c>
      <c r="N1298" s="7" t="s">
        <v>403</v>
      </c>
      <c r="O1298" s="7" t="s">
        <v>411</v>
      </c>
      <c r="P1298" s="6">
        <v>9629</v>
      </c>
    </row>
    <row r="1299" spans="1:16" ht="15" thickBot="1" x14ac:dyDescent="0.35">
      <c r="A1299" s="6">
        <v>87.399000000000001</v>
      </c>
      <c r="B1299" s="19">
        <f>(A1299-G1299)/G1299</f>
        <v>0.53148875026284437</v>
      </c>
      <c r="C1299" s="30" t="s">
        <v>355</v>
      </c>
      <c r="D1299" s="6">
        <v>1010690</v>
      </c>
      <c r="E1299" s="6">
        <v>2729</v>
      </c>
      <c r="F1299" s="7" t="s">
        <v>23</v>
      </c>
      <c r="G1299" s="6">
        <v>57.067999999999998</v>
      </c>
      <c r="I1299" s="7" t="s">
        <v>2002</v>
      </c>
      <c r="J1299" s="7" t="s">
        <v>422</v>
      </c>
      <c r="K1299" s="7" t="s">
        <v>423</v>
      </c>
      <c r="L1299" s="7" t="s">
        <v>452</v>
      </c>
      <c r="M1299" s="7" t="s">
        <v>444</v>
      </c>
      <c r="N1299" s="7" t="s">
        <v>410</v>
      </c>
      <c r="O1299" s="7" t="s">
        <v>411</v>
      </c>
      <c r="P1299" s="6">
        <v>7365</v>
      </c>
    </row>
    <row r="1300" spans="1:16" ht="15" thickBot="1" x14ac:dyDescent="0.35">
      <c r="A1300" s="6">
        <v>87.399000000000001</v>
      </c>
      <c r="B1300" s="19">
        <f>(A1300-G1300)/G1300</f>
        <v>-0.32063459983831849</v>
      </c>
      <c r="C1300" s="30" t="s">
        <v>198</v>
      </c>
      <c r="D1300" s="6">
        <v>1006290</v>
      </c>
      <c r="E1300" s="6">
        <v>475</v>
      </c>
      <c r="F1300" s="7" t="s">
        <v>19</v>
      </c>
      <c r="G1300" s="6">
        <v>128.648</v>
      </c>
      <c r="I1300" s="7" t="s">
        <v>2003</v>
      </c>
      <c r="J1300" s="7" t="s">
        <v>399</v>
      </c>
      <c r="K1300" s="7" t="s">
        <v>461</v>
      </c>
      <c r="L1300" s="7" t="s">
        <v>679</v>
      </c>
      <c r="M1300" s="7" t="s">
        <v>416</v>
      </c>
      <c r="N1300" s="7" t="s">
        <v>403</v>
      </c>
      <c r="O1300" s="7" t="s">
        <v>411</v>
      </c>
      <c r="P1300" s="6">
        <v>8619</v>
      </c>
    </row>
    <row r="1301" spans="1:16" ht="15" thickBot="1" x14ac:dyDescent="0.35">
      <c r="A1301" s="6">
        <v>87.399000000000001</v>
      </c>
      <c r="B1301" s="19">
        <f>(A1301-G1301)/G1301</f>
        <v>0.57953806115810014</v>
      </c>
      <c r="C1301" s="30" t="s">
        <v>313</v>
      </c>
      <c r="D1301" s="6">
        <v>1016319</v>
      </c>
      <c r="E1301" s="6">
        <v>1327</v>
      </c>
      <c r="F1301" s="7" t="s">
        <v>27</v>
      </c>
      <c r="G1301" s="6">
        <v>55.332000000000001</v>
      </c>
      <c r="I1301" s="7" t="s">
        <v>2004</v>
      </c>
      <c r="J1301" s="7" t="s">
        <v>489</v>
      </c>
      <c r="K1301" s="7" t="s">
        <v>433</v>
      </c>
      <c r="L1301" s="7" t="s">
        <v>490</v>
      </c>
      <c r="M1301" s="7" t="s">
        <v>465</v>
      </c>
      <c r="N1301" s="7" t="s">
        <v>436</v>
      </c>
      <c r="O1301" s="7" t="s">
        <v>411</v>
      </c>
      <c r="P1301" s="6">
        <v>1579</v>
      </c>
    </row>
    <row r="1302" spans="1:16" ht="15" thickBot="1" x14ac:dyDescent="0.35">
      <c r="A1302" s="6">
        <v>87.399000000000001</v>
      </c>
      <c r="B1302" s="19">
        <f>(A1302-G1302)/G1302</f>
        <v>-1.9447240779715279E-4</v>
      </c>
      <c r="C1302" s="30" t="s">
        <v>323</v>
      </c>
      <c r="D1302" s="6">
        <v>1018103</v>
      </c>
      <c r="E1302" s="6">
        <v>349</v>
      </c>
      <c r="F1302" s="7" t="s">
        <v>35</v>
      </c>
      <c r="G1302" s="6">
        <v>87.415999999999997</v>
      </c>
      <c r="I1302" s="7" t="s">
        <v>2005</v>
      </c>
      <c r="J1302" s="7" t="s">
        <v>399</v>
      </c>
      <c r="K1302" s="7" t="s">
        <v>542</v>
      </c>
      <c r="L1302" s="7" t="s">
        <v>1130</v>
      </c>
      <c r="M1302" s="7" t="s">
        <v>478</v>
      </c>
      <c r="N1302" s="7" t="s">
        <v>426</v>
      </c>
      <c r="O1302" s="7" t="s">
        <v>404</v>
      </c>
      <c r="P1302" s="6">
        <v>1979</v>
      </c>
    </row>
    <row r="1303" spans="1:16" ht="15" thickBot="1" x14ac:dyDescent="0.35">
      <c r="A1303" s="6">
        <v>87.6096</v>
      </c>
      <c r="B1303" s="19">
        <f>(A1303-G1303)/G1303</f>
        <v>2.6601604278074866</v>
      </c>
      <c r="C1303" s="30" t="s">
        <v>286</v>
      </c>
      <c r="D1303" s="6">
        <v>1005086</v>
      </c>
      <c r="E1303" s="6">
        <v>624</v>
      </c>
      <c r="F1303" s="7" t="s">
        <v>35</v>
      </c>
      <c r="G1303" s="6">
        <v>23.936</v>
      </c>
      <c r="I1303" s="7" t="s">
        <v>2006</v>
      </c>
      <c r="J1303" s="7" t="s">
        <v>428</v>
      </c>
      <c r="K1303" s="7" t="s">
        <v>461</v>
      </c>
      <c r="L1303" s="7" t="s">
        <v>1050</v>
      </c>
      <c r="M1303" s="7" t="s">
        <v>409</v>
      </c>
      <c r="N1303" s="7" t="s">
        <v>410</v>
      </c>
      <c r="O1303" s="7" t="s">
        <v>411</v>
      </c>
      <c r="P1303" s="6">
        <v>3546</v>
      </c>
    </row>
    <row r="1304" spans="1:16" ht="15" thickBot="1" x14ac:dyDescent="0.35">
      <c r="A1304" s="6">
        <v>88.205759999999998</v>
      </c>
      <c r="B1304" s="19">
        <f>(A1304-G1304)/G1304</f>
        <v>7.2466118175018703</v>
      </c>
      <c r="C1304" s="30" t="s">
        <v>153</v>
      </c>
      <c r="D1304" s="6">
        <v>1018842</v>
      </c>
      <c r="E1304" s="6">
        <v>1789</v>
      </c>
      <c r="F1304" s="7" t="s">
        <v>87</v>
      </c>
      <c r="G1304" s="6">
        <v>10.696</v>
      </c>
      <c r="I1304" s="7" t="s">
        <v>2007</v>
      </c>
      <c r="J1304" s="7" t="s">
        <v>428</v>
      </c>
      <c r="K1304" s="7" t="s">
        <v>414</v>
      </c>
      <c r="L1304" s="7" t="s">
        <v>415</v>
      </c>
      <c r="M1304" s="7" t="s">
        <v>440</v>
      </c>
      <c r="N1304" s="7" t="s">
        <v>426</v>
      </c>
      <c r="O1304" s="7" t="s">
        <v>404</v>
      </c>
      <c r="P1304" s="6">
        <v>4319</v>
      </c>
    </row>
    <row r="1305" spans="1:16" ht="15" thickBot="1" x14ac:dyDescent="0.35">
      <c r="A1305" s="6">
        <v>88.743600000000001</v>
      </c>
      <c r="B1305" s="19">
        <f>(A1305-G1305)/G1305</f>
        <v>1.651912502988286</v>
      </c>
      <c r="C1305" s="30" t="s">
        <v>326</v>
      </c>
      <c r="D1305" s="6">
        <v>1008822</v>
      </c>
      <c r="E1305" s="6">
        <v>1655</v>
      </c>
      <c r="F1305" s="7" t="s">
        <v>42</v>
      </c>
      <c r="G1305" s="6">
        <v>33.463999999999999</v>
      </c>
      <c r="I1305" s="7" t="s">
        <v>2008</v>
      </c>
      <c r="J1305" s="7" t="s">
        <v>428</v>
      </c>
      <c r="K1305" s="7" t="s">
        <v>407</v>
      </c>
      <c r="L1305" s="7" t="s">
        <v>494</v>
      </c>
      <c r="M1305" s="7" t="s">
        <v>459</v>
      </c>
      <c r="N1305" s="7" t="s">
        <v>436</v>
      </c>
      <c r="O1305" s="7" t="s">
        <v>417</v>
      </c>
      <c r="P1305" s="6">
        <v>4345</v>
      </c>
    </row>
    <row r="1306" spans="1:16" ht="15" thickBot="1" x14ac:dyDescent="0.35">
      <c r="A1306" s="6">
        <v>88.743600000000001</v>
      </c>
      <c r="B1306" s="19">
        <f>(A1306-G1306)/G1306</f>
        <v>-0.41642160086277197</v>
      </c>
      <c r="C1306" s="30" t="s">
        <v>173</v>
      </c>
      <c r="D1306" s="6">
        <v>1012516</v>
      </c>
      <c r="E1306" s="6">
        <v>4</v>
      </c>
      <c r="F1306" s="7" t="s">
        <v>23</v>
      </c>
      <c r="G1306" s="6">
        <v>152.06800000000001</v>
      </c>
      <c r="I1306" s="7" t="s">
        <v>2009</v>
      </c>
      <c r="J1306" s="7" t="s">
        <v>496</v>
      </c>
      <c r="K1306" s="7" t="s">
        <v>457</v>
      </c>
      <c r="L1306" s="7" t="s">
        <v>1002</v>
      </c>
      <c r="M1306" s="7" t="s">
        <v>465</v>
      </c>
      <c r="N1306" s="7" t="s">
        <v>436</v>
      </c>
      <c r="O1306" s="7" t="s">
        <v>404</v>
      </c>
      <c r="P1306" s="6">
        <v>9623</v>
      </c>
    </row>
    <row r="1307" spans="1:16" ht="15" thickBot="1" x14ac:dyDescent="0.35">
      <c r="A1307" s="6">
        <v>88.743600000000001</v>
      </c>
      <c r="B1307" s="19">
        <f>(A1307-G1307)/G1307</f>
        <v>-0.48828535842789927</v>
      </c>
      <c r="C1307" s="30" t="s">
        <v>86</v>
      </c>
      <c r="D1307" s="6">
        <v>1017957</v>
      </c>
      <c r="E1307" s="6">
        <v>335</v>
      </c>
      <c r="F1307" s="7" t="s">
        <v>19</v>
      </c>
      <c r="G1307" s="6">
        <v>173.42400000000001</v>
      </c>
      <c r="I1307" s="7" t="s">
        <v>2010</v>
      </c>
      <c r="J1307" s="7" t="s">
        <v>456</v>
      </c>
      <c r="K1307" s="7" t="s">
        <v>433</v>
      </c>
      <c r="L1307" s="7" t="s">
        <v>503</v>
      </c>
      <c r="M1307" s="7" t="s">
        <v>435</v>
      </c>
      <c r="N1307" s="7" t="s">
        <v>436</v>
      </c>
      <c r="O1307" s="7" t="s">
        <v>411</v>
      </c>
      <c r="P1307" s="6">
        <v>4949</v>
      </c>
    </row>
    <row r="1308" spans="1:16" ht="15" thickBot="1" x14ac:dyDescent="0.35">
      <c r="A1308" s="6">
        <v>88.743600000000001</v>
      </c>
      <c r="B1308" s="19">
        <f>(A1308-G1308)/G1308</f>
        <v>-0.50434753468421167</v>
      </c>
      <c r="C1308" s="30" t="s">
        <v>26</v>
      </c>
      <c r="D1308" s="6">
        <v>1014381</v>
      </c>
      <c r="E1308" s="6">
        <v>62</v>
      </c>
      <c r="F1308" s="7" t="s">
        <v>23</v>
      </c>
      <c r="G1308" s="6">
        <v>179.04400000000001</v>
      </c>
      <c r="I1308" s="7" t="s">
        <v>2011</v>
      </c>
      <c r="J1308" s="7" t="s">
        <v>438</v>
      </c>
      <c r="K1308" s="7" t="s">
        <v>457</v>
      </c>
      <c r="L1308" s="7" t="s">
        <v>745</v>
      </c>
      <c r="M1308" s="7" t="s">
        <v>409</v>
      </c>
      <c r="N1308" s="7" t="s">
        <v>410</v>
      </c>
      <c r="O1308" s="7" t="s">
        <v>417</v>
      </c>
      <c r="P1308" s="6">
        <v>3178</v>
      </c>
    </row>
    <row r="1309" spans="1:16" ht="15" thickBot="1" x14ac:dyDescent="0.35">
      <c r="A1309" s="6">
        <v>88.743600000000001</v>
      </c>
      <c r="B1309" s="19">
        <f>(A1309-G1309)/G1309</f>
        <v>8.0665713118103799</v>
      </c>
      <c r="C1309" s="30" t="s">
        <v>196</v>
      </c>
      <c r="D1309" s="6">
        <v>1017451</v>
      </c>
      <c r="E1309" s="6">
        <v>1415</v>
      </c>
      <c r="F1309" s="7" t="s">
        <v>27</v>
      </c>
      <c r="G1309" s="6">
        <v>9.7880000000000003</v>
      </c>
      <c r="I1309" s="7" t="s">
        <v>2012</v>
      </c>
      <c r="J1309" s="7" t="s">
        <v>413</v>
      </c>
      <c r="K1309" s="7" t="s">
        <v>400</v>
      </c>
      <c r="L1309" s="7" t="s">
        <v>615</v>
      </c>
      <c r="M1309" s="7" t="s">
        <v>465</v>
      </c>
      <c r="N1309" s="7" t="s">
        <v>436</v>
      </c>
      <c r="O1309" s="7" t="s">
        <v>404</v>
      </c>
      <c r="P1309" s="6">
        <v>2952</v>
      </c>
    </row>
    <row r="1310" spans="1:16" ht="15" thickBot="1" x14ac:dyDescent="0.35">
      <c r="A1310" s="6">
        <v>88.743600000000001</v>
      </c>
      <c r="B1310" s="19">
        <f>(A1310-G1310)/G1310</f>
        <v>8.0665713118103799</v>
      </c>
      <c r="C1310" s="30" t="s">
        <v>323</v>
      </c>
      <c r="D1310" s="6">
        <v>1019413</v>
      </c>
      <c r="E1310" s="6">
        <v>2446</v>
      </c>
      <c r="F1310" s="7" t="s">
        <v>35</v>
      </c>
      <c r="G1310" s="6">
        <v>9.7880000000000003</v>
      </c>
      <c r="I1310" s="7" t="s">
        <v>2013</v>
      </c>
      <c r="J1310" s="7" t="s">
        <v>496</v>
      </c>
      <c r="K1310" s="7" t="s">
        <v>433</v>
      </c>
      <c r="L1310" s="7" t="s">
        <v>1566</v>
      </c>
      <c r="M1310" s="7" t="s">
        <v>420</v>
      </c>
      <c r="N1310" s="7" t="s">
        <v>403</v>
      </c>
      <c r="O1310" s="7" t="s">
        <v>417</v>
      </c>
      <c r="P1310" s="6">
        <v>7574</v>
      </c>
    </row>
    <row r="1311" spans="1:16" ht="15" thickBot="1" x14ac:dyDescent="0.35">
      <c r="A1311" s="6">
        <v>88.743600000000001</v>
      </c>
      <c r="B1311" s="19">
        <f>(A1311-G1311)/G1311</f>
        <v>6.3731804586241276</v>
      </c>
      <c r="C1311" s="30" t="s">
        <v>381</v>
      </c>
      <c r="D1311" s="6">
        <v>1016559</v>
      </c>
      <c r="E1311" s="6">
        <v>192</v>
      </c>
      <c r="F1311" s="7" t="s">
        <v>21</v>
      </c>
      <c r="G1311" s="6">
        <v>12.036</v>
      </c>
      <c r="I1311" s="7" t="s">
        <v>2014</v>
      </c>
      <c r="J1311" s="7" t="s">
        <v>428</v>
      </c>
      <c r="K1311" s="7" t="s">
        <v>414</v>
      </c>
      <c r="L1311" s="7" t="s">
        <v>415</v>
      </c>
      <c r="M1311" s="7" t="s">
        <v>447</v>
      </c>
      <c r="N1311" s="7" t="s">
        <v>410</v>
      </c>
      <c r="O1311" s="7" t="s">
        <v>404</v>
      </c>
      <c r="P1311" s="6">
        <v>7784</v>
      </c>
    </row>
    <row r="1312" spans="1:16" ht="15" thickBot="1" x14ac:dyDescent="0.35">
      <c r="A1312" s="6">
        <v>88.743600000000001</v>
      </c>
      <c r="B1312" s="19">
        <f>(A1312-G1312)/G1312</f>
        <v>5.4232484076433121</v>
      </c>
      <c r="C1312" s="30" t="s">
        <v>95</v>
      </c>
      <c r="D1312" s="6">
        <v>1017014</v>
      </c>
      <c r="E1312" s="6">
        <v>2784</v>
      </c>
      <c r="F1312" s="7" t="s">
        <v>17</v>
      </c>
      <c r="G1312" s="6">
        <v>13.816000000000001</v>
      </c>
      <c r="I1312" s="7" t="s">
        <v>2015</v>
      </c>
      <c r="J1312" s="7" t="s">
        <v>413</v>
      </c>
      <c r="K1312" s="7" t="s">
        <v>414</v>
      </c>
      <c r="L1312" s="7" t="s">
        <v>959</v>
      </c>
      <c r="M1312" s="7" t="s">
        <v>459</v>
      </c>
      <c r="N1312" s="7" t="s">
        <v>436</v>
      </c>
      <c r="O1312" s="7" t="s">
        <v>411</v>
      </c>
      <c r="P1312" s="6">
        <v>8220</v>
      </c>
    </row>
    <row r="1313" spans="1:16" ht="15" thickBot="1" x14ac:dyDescent="0.35">
      <c r="A1313" s="6">
        <v>88.743600000000001</v>
      </c>
      <c r="B1313" s="19">
        <f>(A1313-G1313)/G1313</f>
        <v>3.0061213434452871</v>
      </c>
      <c r="C1313" s="30" t="s">
        <v>269</v>
      </c>
      <c r="D1313" s="6">
        <v>1014608</v>
      </c>
      <c r="E1313" s="6">
        <v>2385</v>
      </c>
      <c r="F1313" s="7" t="s">
        <v>35</v>
      </c>
      <c r="G1313" s="6">
        <v>22.152000000000001</v>
      </c>
      <c r="I1313" s="7" t="s">
        <v>2016</v>
      </c>
      <c r="J1313" s="7" t="s">
        <v>456</v>
      </c>
      <c r="K1313" s="7" t="s">
        <v>407</v>
      </c>
      <c r="L1313" s="7" t="s">
        <v>700</v>
      </c>
      <c r="M1313" s="7" t="s">
        <v>465</v>
      </c>
      <c r="N1313" s="7" t="s">
        <v>436</v>
      </c>
      <c r="O1313" s="7" t="s">
        <v>404</v>
      </c>
      <c r="P1313" s="6">
        <v>6488</v>
      </c>
    </row>
    <row r="1314" spans="1:16" ht="15" thickBot="1" x14ac:dyDescent="0.35">
      <c r="A1314" s="6">
        <v>88.743600000000001</v>
      </c>
      <c r="B1314" s="19">
        <f>(A1314-G1314)/G1314</f>
        <v>1.8929325857347765</v>
      </c>
      <c r="C1314" s="30" t="s">
        <v>74</v>
      </c>
      <c r="D1314" s="6">
        <v>1010817</v>
      </c>
      <c r="E1314" s="6">
        <v>1116</v>
      </c>
      <c r="F1314" s="7" t="s">
        <v>21</v>
      </c>
      <c r="G1314" s="6">
        <v>30.675999999999998</v>
      </c>
      <c r="I1314" s="7" t="s">
        <v>2017</v>
      </c>
      <c r="J1314" s="7" t="s">
        <v>413</v>
      </c>
      <c r="K1314" s="7" t="s">
        <v>423</v>
      </c>
      <c r="L1314" s="7" t="s">
        <v>683</v>
      </c>
      <c r="M1314" s="7" t="s">
        <v>459</v>
      </c>
      <c r="N1314" s="7" t="s">
        <v>436</v>
      </c>
      <c r="O1314" s="7" t="s">
        <v>411</v>
      </c>
      <c r="P1314" s="6">
        <v>4385</v>
      </c>
    </row>
    <row r="1315" spans="1:16" ht="15" thickBot="1" x14ac:dyDescent="0.35">
      <c r="A1315" s="6">
        <v>88.743600000000001</v>
      </c>
      <c r="B1315" s="19">
        <f>(A1315-G1315)/G1315</f>
        <v>1.657630570196454</v>
      </c>
      <c r="C1315" s="30" t="s">
        <v>53</v>
      </c>
      <c r="D1315" s="6">
        <v>1014028</v>
      </c>
      <c r="E1315" s="6">
        <v>2291</v>
      </c>
      <c r="F1315" s="7" t="s">
        <v>31</v>
      </c>
      <c r="G1315" s="6">
        <v>33.392000000000003</v>
      </c>
      <c r="I1315" s="7" t="s">
        <v>2018</v>
      </c>
      <c r="J1315" s="7" t="s">
        <v>399</v>
      </c>
      <c r="K1315" s="7" t="s">
        <v>461</v>
      </c>
      <c r="L1315" s="7" t="s">
        <v>679</v>
      </c>
      <c r="M1315" s="7" t="s">
        <v>416</v>
      </c>
      <c r="N1315" s="7" t="s">
        <v>403</v>
      </c>
      <c r="O1315" s="7" t="s">
        <v>417</v>
      </c>
      <c r="P1315" s="6">
        <v>6201</v>
      </c>
    </row>
    <row r="1316" spans="1:16" ht="15" thickBot="1" x14ac:dyDescent="0.35">
      <c r="A1316" s="6">
        <v>88.743600000000001</v>
      </c>
      <c r="B1316" s="19">
        <f>(A1316-G1316)/G1316</f>
        <v>1.4449966938505621</v>
      </c>
      <c r="C1316" s="30" t="s">
        <v>335</v>
      </c>
      <c r="D1316" s="6">
        <v>1010074</v>
      </c>
      <c r="E1316" s="6">
        <v>404</v>
      </c>
      <c r="F1316" s="7" t="s">
        <v>17</v>
      </c>
      <c r="G1316" s="6">
        <v>36.295999999999999</v>
      </c>
      <c r="I1316" s="7" t="s">
        <v>2019</v>
      </c>
      <c r="J1316" s="7" t="s">
        <v>456</v>
      </c>
      <c r="K1316" s="7" t="s">
        <v>423</v>
      </c>
      <c r="L1316" s="7" t="s">
        <v>893</v>
      </c>
      <c r="M1316" s="7" t="s">
        <v>478</v>
      </c>
      <c r="N1316" s="7" t="s">
        <v>426</v>
      </c>
      <c r="O1316" s="7" t="s">
        <v>411</v>
      </c>
      <c r="P1316" s="6">
        <v>4116</v>
      </c>
    </row>
    <row r="1317" spans="1:16" ht="15" thickBot="1" x14ac:dyDescent="0.35">
      <c r="A1317" s="6">
        <v>88.743600000000001</v>
      </c>
      <c r="B1317" s="19">
        <f>(A1317-G1317)/G1317</f>
        <v>1.0937995469988675</v>
      </c>
      <c r="C1317" s="30" t="s">
        <v>252</v>
      </c>
      <c r="D1317" s="6">
        <v>1011727</v>
      </c>
      <c r="E1317" s="6">
        <v>1139</v>
      </c>
      <c r="F1317" s="7" t="s">
        <v>17</v>
      </c>
      <c r="G1317" s="6">
        <v>42.384</v>
      </c>
      <c r="I1317" s="7" t="s">
        <v>2020</v>
      </c>
      <c r="J1317" s="7" t="s">
        <v>422</v>
      </c>
      <c r="K1317" s="7" t="s">
        <v>457</v>
      </c>
      <c r="L1317" s="7" t="s">
        <v>826</v>
      </c>
      <c r="M1317" s="7" t="s">
        <v>420</v>
      </c>
      <c r="N1317" s="7" t="s">
        <v>403</v>
      </c>
      <c r="O1317" s="7" t="s">
        <v>404</v>
      </c>
      <c r="P1317" s="6">
        <v>2054</v>
      </c>
    </row>
    <row r="1318" spans="1:16" ht="15" thickBot="1" x14ac:dyDescent="0.35">
      <c r="A1318" s="6">
        <v>88.743600000000001</v>
      </c>
      <c r="B1318" s="19">
        <f>(A1318-G1318)/G1318</f>
        <v>0.98834020433769498</v>
      </c>
      <c r="C1318" s="30" t="s">
        <v>117</v>
      </c>
      <c r="D1318" s="6">
        <v>1010573</v>
      </c>
      <c r="E1318" s="6">
        <v>2250</v>
      </c>
      <c r="F1318" s="7" t="s">
        <v>23</v>
      </c>
      <c r="G1318" s="6">
        <v>44.631999999999998</v>
      </c>
      <c r="I1318" s="7" t="s">
        <v>2021</v>
      </c>
      <c r="J1318" s="7" t="s">
        <v>406</v>
      </c>
      <c r="K1318" s="7" t="s">
        <v>407</v>
      </c>
      <c r="L1318" s="7" t="s">
        <v>941</v>
      </c>
      <c r="M1318" s="7" t="s">
        <v>435</v>
      </c>
      <c r="N1318" s="7" t="s">
        <v>436</v>
      </c>
      <c r="O1318" s="7" t="s">
        <v>404</v>
      </c>
      <c r="P1318" s="6">
        <v>8822</v>
      </c>
    </row>
    <row r="1319" spans="1:16" ht="15" thickBot="1" x14ac:dyDescent="0.35">
      <c r="A1319" s="6">
        <v>88.743600000000001</v>
      </c>
      <c r="B1319" s="19">
        <f>(A1319-G1319)/G1319</f>
        <v>0.82374845869297175</v>
      </c>
      <c r="C1319" s="30" t="s">
        <v>349</v>
      </c>
      <c r="D1319" s="6">
        <v>1015446</v>
      </c>
      <c r="E1319" s="6">
        <v>573</v>
      </c>
      <c r="F1319" s="7" t="s">
        <v>31</v>
      </c>
      <c r="G1319" s="6">
        <v>48.66</v>
      </c>
      <c r="I1319" s="7" t="s">
        <v>2022</v>
      </c>
      <c r="J1319" s="7" t="s">
        <v>489</v>
      </c>
      <c r="K1319" s="7" t="s">
        <v>433</v>
      </c>
      <c r="L1319" s="7" t="s">
        <v>764</v>
      </c>
      <c r="M1319" s="7" t="s">
        <v>416</v>
      </c>
      <c r="N1319" s="7" t="s">
        <v>403</v>
      </c>
      <c r="O1319" s="7" t="s">
        <v>417</v>
      </c>
      <c r="P1319" s="6">
        <v>8378</v>
      </c>
    </row>
    <row r="1320" spans="1:16" ht="15" thickBot="1" x14ac:dyDescent="0.35">
      <c r="A1320" s="6">
        <v>88.743600000000001</v>
      </c>
      <c r="B1320" s="19">
        <f>(A1320-G1320)/G1320</f>
        <v>0.72733572095920285</v>
      </c>
      <c r="C1320" s="30" t="s">
        <v>354</v>
      </c>
      <c r="D1320" s="6">
        <v>1019701</v>
      </c>
      <c r="E1320" s="6">
        <v>2150</v>
      </c>
      <c r="F1320" s="7" t="s">
        <v>21</v>
      </c>
      <c r="G1320" s="6">
        <v>51.375999999999998</v>
      </c>
      <c r="I1320" s="7" t="s">
        <v>2023</v>
      </c>
      <c r="J1320" s="7" t="s">
        <v>428</v>
      </c>
      <c r="K1320" s="7" t="s">
        <v>407</v>
      </c>
      <c r="L1320" s="7" t="s">
        <v>531</v>
      </c>
      <c r="M1320" s="7" t="s">
        <v>465</v>
      </c>
      <c r="N1320" s="7" t="s">
        <v>436</v>
      </c>
      <c r="O1320" s="7" t="s">
        <v>411</v>
      </c>
      <c r="P1320" s="6">
        <v>5774</v>
      </c>
    </row>
    <row r="1321" spans="1:16" ht="15" thickBot="1" x14ac:dyDescent="0.35">
      <c r="A1321" s="6">
        <v>88.743600000000001</v>
      </c>
      <c r="B1321" s="19">
        <f>(A1321-G1321)/G1321</f>
        <v>0.53737786709167779</v>
      </c>
      <c r="C1321" s="30" t="s">
        <v>268</v>
      </c>
      <c r="D1321" s="6">
        <v>1005551</v>
      </c>
      <c r="E1321" s="6">
        <v>2639</v>
      </c>
      <c r="F1321" s="7" t="s">
        <v>23</v>
      </c>
      <c r="G1321" s="6">
        <v>57.723999999999997</v>
      </c>
      <c r="I1321" s="7" t="s">
        <v>2024</v>
      </c>
      <c r="J1321" s="7" t="s">
        <v>489</v>
      </c>
      <c r="K1321" s="7" t="s">
        <v>423</v>
      </c>
      <c r="L1321" s="7" t="s">
        <v>840</v>
      </c>
      <c r="M1321" s="7" t="s">
        <v>402</v>
      </c>
      <c r="N1321" s="7" t="s">
        <v>403</v>
      </c>
      <c r="O1321" s="7" t="s">
        <v>411</v>
      </c>
      <c r="P1321" s="6">
        <v>7976</v>
      </c>
    </row>
    <row r="1322" spans="1:16" ht="15" thickBot="1" x14ac:dyDescent="0.35">
      <c r="A1322" s="6">
        <v>88.743600000000001</v>
      </c>
      <c r="B1322" s="19">
        <f>(A1322-G1322)/G1322</f>
        <v>0.50986116782360136</v>
      </c>
      <c r="C1322" s="30" t="s">
        <v>328</v>
      </c>
      <c r="D1322" s="6">
        <v>1010011</v>
      </c>
      <c r="E1322" s="6">
        <v>1474</v>
      </c>
      <c r="F1322" s="7" t="s">
        <v>17</v>
      </c>
      <c r="G1322" s="6">
        <v>58.776000000000003</v>
      </c>
      <c r="I1322" s="7" t="s">
        <v>2025</v>
      </c>
      <c r="J1322" s="7" t="s">
        <v>399</v>
      </c>
      <c r="K1322" s="7" t="s">
        <v>414</v>
      </c>
      <c r="L1322" s="7" t="s">
        <v>1015</v>
      </c>
      <c r="M1322" s="7" t="s">
        <v>425</v>
      </c>
      <c r="N1322" s="7" t="s">
        <v>426</v>
      </c>
      <c r="O1322" s="7" t="s">
        <v>411</v>
      </c>
      <c r="P1322" s="6">
        <v>6966</v>
      </c>
    </row>
    <row r="1323" spans="1:16" ht="15" thickBot="1" x14ac:dyDescent="0.35">
      <c r="A1323" s="6">
        <v>88.743600000000001</v>
      </c>
      <c r="B1323" s="19">
        <f>(A1323-G1323)/G1323</f>
        <v>0.12322296476306203</v>
      </c>
      <c r="C1323" s="30" t="s">
        <v>125</v>
      </c>
      <c r="D1323" s="6">
        <v>1014779</v>
      </c>
      <c r="E1323" s="6">
        <v>1458</v>
      </c>
      <c r="F1323" s="7" t="s">
        <v>17</v>
      </c>
      <c r="G1323" s="6">
        <v>79.007999999999996</v>
      </c>
      <c r="I1323" s="7" t="s">
        <v>2026</v>
      </c>
      <c r="J1323" s="7" t="s">
        <v>399</v>
      </c>
      <c r="K1323" s="7" t="s">
        <v>429</v>
      </c>
      <c r="L1323" s="7" t="s">
        <v>621</v>
      </c>
      <c r="M1323" s="7" t="s">
        <v>402</v>
      </c>
      <c r="N1323" s="7" t="s">
        <v>403</v>
      </c>
      <c r="O1323" s="7" t="s">
        <v>411</v>
      </c>
      <c r="P1323" s="6">
        <v>5074</v>
      </c>
    </row>
    <row r="1324" spans="1:16" ht="15" thickBot="1" x14ac:dyDescent="0.35">
      <c r="A1324" s="6">
        <v>88.743600000000001</v>
      </c>
      <c r="B1324" s="19">
        <f>(A1324-G1324)/G1324</f>
        <v>4.8631658552724874E-2</v>
      </c>
      <c r="C1324" s="30" t="s">
        <v>131</v>
      </c>
      <c r="D1324" s="6">
        <v>1019426</v>
      </c>
      <c r="E1324" s="6">
        <v>2508</v>
      </c>
      <c r="F1324" s="7" t="s">
        <v>35</v>
      </c>
      <c r="G1324" s="6">
        <v>84.628</v>
      </c>
      <c r="I1324" s="7" t="s">
        <v>2027</v>
      </c>
      <c r="J1324" s="7" t="s">
        <v>438</v>
      </c>
      <c r="K1324" s="7" t="s">
        <v>400</v>
      </c>
      <c r="L1324" s="7" t="s">
        <v>800</v>
      </c>
      <c r="M1324" s="7" t="s">
        <v>435</v>
      </c>
      <c r="N1324" s="7" t="s">
        <v>436</v>
      </c>
      <c r="O1324" s="7" t="s">
        <v>404</v>
      </c>
      <c r="P1324" s="6">
        <v>1017</v>
      </c>
    </row>
    <row r="1325" spans="1:16" ht="15" thickBot="1" x14ac:dyDescent="0.35">
      <c r="A1325" s="6">
        <v>88.743600000000001</v>
      </c>
      <c r="B1325" s="19">
        <f>(A1325-G1325)/G1325</f>
        <v>-1.6669621487456827E-2</v>
      </c>
      <c r="C1325" s="30" t="s">
        <v>307</v>
      </c>
      <c r="D1325" s="6">
        <v>1014429</v>
      </c>
      <c r="E1325" s="6">
        <v>2709</v>
      </c>
      <c r="F1325" s="7" t="s">
        <v>42</v>
      </c>
      <c r="G1325" s="6">
        <v>90.248000000000005</v>
      </c>
      <c r="I1325" s="7" t="s">
        <v>2028</v>
      </c>
      <c r="J1325" s="7" t="s">
        <v>438</v>
      </c>
      <c r="K1325" s="7" t="s">
        <v>542</v>
      </c>
      <c r="L1325" s="7" t="s">
        <v>657</v>
      </c>
      <c r="M1325" s="7" t="s">
        <v>435</v>
      </c>
      <c r="N1325" s="7" t="s">
        <v>436</v>
      </c>
      <c r="O1325" s="7" t="s">
        <v>411</v>
      </c>
      <c r="P1325" s="6">
        <v>4695</v>
      </c>
    </row>
    <row r="1326" spans="1:16" ht="15" thickBot="1" x14ac:dyDescent="0.35">
      <c r="A1326" s="6">
        <v>88.743600000000001</v>
      </c>
      <c r="B1326" s="19">
        <f>(A1326-G1326)/G1326</f>
        <v>-0.23562790697674416</v>
      </c>
      <c r="C1326" s="30" t="s">
        <v>88</v>
      </c>
      <c r="D1326" s="6">
        <v>1016371</v>
      </c>
      <c r="E1326" s="6">
        <v>2816</v>
      </c>
      <c r="F1326" s="7" t="s">
        <v>23</v>
      </c>
      <c r="G1326" s="6">
        <v>116.1</v>
      </c>
      <c r="I1326" s="7" t="s">
        <v>2029</v>
      </c>
      <c r="J1326" s="7" t="s">
        <v>489</v>
      </c>
      <c r="K1326" s="7" t="s">
        <v>433</v>
      </c>
      <c r="L1326" s="7" t="s">
        <v>511</v>
      </c>
      <c r="M1326" s="7" t="s">
        <v>435</v>
      </c>
      <c r="N1326" s="7" t="s">
        <v>436</v>
      </c>
      <c r="O1326" s="7" t="s">
        <v>404</v>
      </c>
      <c r="P1326" s="6">
        <v>9713</v>
      </c>
    </row>
    <row r="1327" spans="1:16" ht="15" thickBot="1" x14ac:dyDescent="0.35">
      <c r="A1327" s="6">
        <v>88.743600000000001</v>
      </c>
      <c r="B1327" s="19">
        <f>(A1327-G1327)/G1327</f>
        <v>-0.32205042016806723</v>
      </c>
      <c r="C1327" s="30" t="s">
        <v>218</v>
      </c>
      <c r="D1327" s="6">
        <v>1007768</v>
      </c>
      <c r="E1327" s="6">
        <v>891</v>
      </c>
      <c r="F1327" s="7" t="s">
        <v>21</v>
      </c>
      <c r="G1327" s="6">
        <v>130.9</v>
      </c>
      <c r="I1327" s="7" t="s">
        <v>2030</v>
      </c>
      <c r="J1327" s="7" t="s">
        <v>413</v>
      </c>
      <c r="K1327" s="7" t="s">
        <v>433</v>
      </c>
      <c r="L1327" s="7" t="s">
        <v>519</v>
      </c>
      <c r="M1327" s="7" t="s">
        <v>447</v>
      </c>
      <c r="N1327" s="7" t="s">
        <v>410</v>
      </c>
      <c r="O1327" s="7" t="s">
        <v>417</v>
      </c>
      <c r="P1327" s="6">
        <v>6982</v>
      </c>
    </row>
    <row r="1328" spans="1:16" ht="15" thickBot="1" x14ac:dyDescent="0.35">
      <c r="A1328" s="6">
        <v>88.743600000000001</v>
      </c>
      <c r="B1328" s="19">
        <f>(A1328-G1328)/G1328</f>
        <v>-0.44900285607848006</v>
      </c>
      <c r="C1328" s="30" t="s">
        <v>257</v>
      </c>
      <c r="D1328" s="6">
        <v>1010272</v>
      </c>
      <c r="E1328" s="6">
        <v>1123</v>
      </c>
      <c r="F1328" s="7" t="s">
        <v>35</v>
      </c>
      <c r="G1328" s="6">
        <v>161.06</v>
      </c>
      <c r="I1328" s="7" t="s">
        <v>2031</v>
      </c>
      <c r="J1328" s="7" t="s">
        <v>489</v>
      </c>
      <c r="K1328" s="7" t="s">
        <v>461</v>
      </c>
      <c r="L1328" s="7" t="s">
        <v>578</v>
      </c>
      <c r="M1328" s="7" t="s">
        <v>416</v>
      </c>
      <c r="N1328" s="7" t="s">
        <v>403</v>
      </c>
      <c r="O1328" s="7" t="s">
        <v>404</v>
      </c>
      <c r="P1328" s="6">
        <v>7662</v>
      </c>
    </row>
    <row r="1329" spans="1:16" ht="15" thickBot="1" x14ac:dyDescent="0.35">
      <c r="A1329" s="6">
        <v>90.088200000000001</v>
      </c>
      <c r="B1329" s="19">
        <f>(A1329-G1329)/G1329</f>
        <v>0.99433720003542037</v>
      </c>
      <c r="C1329" s="30" t="s">
        <v>234</v>
      </c>
      <c r="D1329" s="6">
        <v>1017102</v>
      </c>
      <c r="E1329" s="6">
        <v>1794</v>
      </c>
      <c r="F1329" s="7" t="s">
        <v>25</v>
      </c>
      <c r="G1329" s="6">
        <v>45.171999999999997</v>
      </c>
      <c r="I1329" s="7" t="s">
        <v>2032</v>
      </c>
      <c r="J1329" s="7" t="s">
        <v>428</v>
      </c>
      <c r="K1329" s="7" t="s">
        <v>542</v>
      </c>
      <c r="L1329" s="7" t="s">
        <v>862</v>
      </c>
      <c r="M1329" s="7" t="s">
        <v>416</v>
      </c>
      <c r="N1329" s="7" t="s">
        <v>403</v>
      </c>
      <c r="O1329" s="7" t="s">
        <v>411</v>
      </c>
      <c r="P1329" s="6">
        <v>7213</v>
      </c>
    </row>
    <row r="1330" spans="1:16" ht="15" thickBot="1" x14ac:dyDescent="0.35">
      <c r="A1330" s="6">
        <v>90.088200000000001</v>
      </c>
      <c r="B1330" s="19">
        <f>(A1330-G1330)/G1330</f>
        <v>0.36158938395502083</v>
      </c>
      <c r="C1330" s="30" t="s">
        <v>241</v>
      </c>
      <c r="D1330" s="6">
        <v>1006429</v>
      </c>
      <c r="E1330" s="6">
        <v>2631</v>
      </c>
      <c r="F1330" s="7" t="s">
        <v>25</v>
      </c>
      <c r="G1330" s="6">
        <v>66.164000000000001</v>
      </c>
      <c r="I1330" s="7" t="s">
        <v>2033</v>
      </c>
      <c r="J1330" s="7" t="s">
        <v>406</v>
      </c>
      <c r="K1330" s="7" t="s">
        <v>423</v>
      </c>
      <c r="L1330" s="7" t="s">
        <v>607</v>
      </c>
      <c r="M1330" s="7" t="s">
        <v>459</v>
      </c>
      <c r="N1330" s="7" t="s">
        <v>436</v>
      </c>
      <c r="O1330" s="7" t="s">
        <v>411</v>
      </c>
      <c r="P1330" s="6">
        <v>8545</v>
      </c>
    </row>
    <row r="1331" spans="1:16" ht="15" thickBot="1" x14ac:dyDescent="0.35">
      <c r="A1331" s="6">
        <v>90.088200000000001</v>
      </c>
      <c r="B1331" s="19">
        <f>(A1331-G1331)/G1331</f>
        <v>-5.9190024645975184E-2</v>
      </c>
      <c r="C1331" s="30" t="s">
        <v>16</v>
      </c>
      <c r="D1331" s="6">
        <v>1007815</v>
      </c>
      <c r="E1331" s="6">
        <v>1442</v>
      </c>
      <c r="F1331" s="7" t="s">
        <v>23</v>
      </c>
      <c r="G1331" s="6">
        <v>95.756</v>
      </c>
      <c r="I1331" s="7" t="s">
        <v>2034</v>
      </c>
      <c r="J1331" s="7" t="s">
        <v>413</v>
      </c>
      <c r="K1331" s="7" t="s">
        <v>542</v>
      </c>
      <c r="L1331" s="7" t="s">
        <v>602</v>
      </c>
      <c r="M1331" s="7" t="s">
        <v>420</v>
      </c>
      <c r="N1331" s="7" t="s">
        <v>403</v>
      </c>
      <c r="O1331" s="7" t="s">
        <v>404</v>
      </c>
      <c r="P1331" s="6">
        <v>8709</v>
      </c>
    </row>
    <row r="1332" spans="1:16" ht="15" thickBot="1" x14ac:dyDescent="0.35">
      <c r="A1332" s="6">
        <v>90.088200000000001</v>
      </c>
      <c r="B1332" s="19">
        <f>(A1332-G1332)/G1332</f>
        <v>8.0961429725363487</v>
      </c>
      <c r="C1332" s="30" t="s">
        <v>237</v>
      </c>
      <c r="D1332" s="6">
        <v>1010398</v>
      </c>
      <c r="E1332" s="6">
        <v>1046</v>
      </c>
      <c r="F1332" s="7" t="s">
        <v>21</v>
      </c>
      <c r="G1332" s="6">
        <v>9.9039999999999999</v>
      </c>
      <c r="I1332" s="7" t="s">
        <v>2035</v>
      </c>
      <c r="J1332" s="7" t="s">
        <v>413</v>
      </c>
      <c r="K1332" s="7" t="s">
        <v>407</v>
      </c>
      <c r="L1332" s="7" t="s">
        <v>494</v>
      </c>
      <c r="M1332" s="7" t="s">
        <v>465</v>
      </c>
      <c r="N1332" s="7" t="s">
        <v>436</v>
      </c>
      <c r="O1332" s="7" t="s">
        <v>417</v>
      </c>
      <c r="P1332" s="6">
        <v>8901</v>
      </c>
    </row>
    <row r="1333" spans="1:16" ht="15" thickBot="1" x14ac:dyDescent="0.35">
      <c r="A1333" s="6">
        <v>90.088200000000001</v>
      </c>
      <c r="B1333" s="19">
        <f>(A1333-G1333)/G1333</f>
        <v>2.456422651933702</v>
      </c>
      <c r="C1333" s="30" t="s">
        <v>265</v>
      </c>
      <c r="D1333" s="6">
        <v>1009347</v>
      </c>
      <c r="E1333" s="6">
        <v>1310</v>
      </c>
      <c r="F1333" s="7" t="s">
        <v>25</v>
      </c>
      <c r="G1333" s="6">
        <v>26.064</v>
      </c>
      <c r="I1333" s="7" t="s">
        <v>2036</v>
      </c>
      <c r="J1333" s="7" t="s">
        <v>406</v>
      </c>
      <c r="K1333" s="7" t="s">
        <v>442</v>
      </c>
      <c r="L1333" s="7" t="s">
        <v>779</v>
      </c>
      <c r="M1333" s="7" t="s">
        <v>444</v>
      </c>
      <c r="N1333" s="7" t="s">
        <v>410</v>
      </c>
      <c r="O1333" s="7" t="s">
        <v>417</v>
      </c>
      <c r="P1333" s="6">
        <v>1336</v>
      </c>
    </row>
    <row r="1334" spans="1:16" ht="15" thickBot="1" x14ac:dyDescent="0.35">
      <c r="A1334" s="6">
        <v>90.088200000000001</v>
      </c>
      <c r="B1334" s="19">
        <f>(A1334-G1334)/G1334</f>
        <v>-0.55264574436388914</v>
      </c>
      <c r="C1334" s="30" t="s">
        <v>262</v>
      </c>
      <c r="D1334" s="6">
        <v>1008998</v>
      </c>
      <c r="E1334" s="6">
        <v>442</v>
      </c>
      <c r="F1334" s="7" t="s">
        <v>19</v>
      </c>
      <c r="G1334" s="6">
        <v>201.38</v>
      </c>
      <c r="I1334" s="7" t="s">
        <v>2037</v>
      </c>
      <c r="J1334" s="7" t="s">
        <v>428</v>
      </c>
      <c r="K1334" s="7" t="s">
        <v>407</v>
      </c>
      <c r="L1334" s="7" t="s">
        <v>494</v>
      </c>
      <c r="M1334" s="7" t="s">
        <v>409</v>
      </c>
      <c r="N1334" s="7" t="s">
        <v>410</v>
      </c>
      <c r="O1334" s="7" t="s">
        <v>411</v>
      </c>
      <c r="P1334" s="6">
        <v>3571</v>
      </c>
    </row>
    <row r="1335" spans="1:16" ht="15" thickBot="1" x14ac:dyDescent="0.35">
      <c r="A1335" s="6">
        <v>90.088200000000001</v>
      </c>
      <c r="B1335" s="19">
        <f>(A1335-G1335)/G1335</f>
        <v>1.4175665521683125</v>
      </c>
      <c r="C1335" s="30" t="s">
        <v>159</v>
      </c>
      <c r="D1335" s="6">
        <v>1008116</v>
      </c>
      <c r="E1335" s="6">
        <v>821</v>
      </c>
      <c r="F1335" s="7" t="s">
        <v>31</v>
      </c>
      <c r="G1335" s="6">
        <v>37.264000000000003</v>
      </c>
      <c r="I1335" s="7" t="s">
        <v>2038</v>
      </c>
      <c r="J1335" s="7" t="s">
        <v>399</v>
      </c>
      <c r="K1335" s="7" t="s">
        <v>414</v>
      </c>
      <c r="L1335" s="7" t="s">
        <v>513</v>
      </c>
      <c r="M1335" s="7" t="s">
        <v>440</v>
      </c>
      <c r="N1335" s="7" t="s">
        <v>426</v>
      </c>
      <c r="O1335" s="7" t="s">
        <v>404</v>
      </c>
      <c r="P1335" s="6">
        <v>7000</v>
      </c>
    </row>
    <row r="1336" spans="1:16" ht="15" thickBot="1" x14ac:dyDescent="0.35">
      <c r="A1336" s="6">
        <v>90.088200000000001</v>
      </c>
      <c r="B1336" s="19">
        <f>(A1336-G1336)/G1336</f>
        <v>0.22103822174030902</v>
      </c>
      <c r="C1336" s="30" t="s">
        <v>100</v>
      </c>
      <c r="D1336" s="6">
        <v>1007353</v>
      </c>
      <c r="E1336" s="6">
        <v>653</v>
      </c>
      <c r="F1336" s="7" t="s">
        <v>23</v>
      </c>
      <c r="G1336" s="6">
        <v>73.78</v>
      </c>
      <c r="I1336" s="7" t="s">
        <v>2039</v>
      </c>
      <c r="J1336" s="7" t="s">
        <v>406</v>
      </c>
      <c r="K1336" s="7" t="s">
        <v>429</v>
      </c>
      <c r="L1336" s="7" t="s">
        <v>1795</v>
      </c>
      <c r="M1336" s="7" t="s">
        <v>425</v>
      </c>
      <c r="N1336" s="7" t="s">
        <v>426</v>
      </c>
      <c r="O1336" s="7" t="s">
        <v>404</v>
      </c>
      <c r="P1336" s="6">
        <v>3394</v>
      </c>
    </row>
    <row r="1337" spans="1:16" ht="15" thickBot="1" x14ac:dyDescent="0.35">
      <c r="A1337" s="6">
        <v>90.088200000000001</v>
      </c>
      <c r="B1337" s="19">
        <f>(A1337-G1337)/G1337</f>
        <v>0.10078445747800582</v>
      </c>
      <c r="C1337" s="30" t="s">
        <v>371</v>
      </c>
      <c r="D1337" s="6">
        <v>1019923</v>
      </c>
      <c r="E1337" s="6">
        <v>1045</v>
      </c>
      <c r="F1337" s="7" t="s">
        <v>19</v>
      </c>
      <c r="G1337" s="6">
        <v>81.84</v>
      </c>
      <c r="I1337" s="7" t="s">
        <v>2040</v>
      </c>
      <c r="J1337" s="7" t="s">
        <v>406</v>
      </c>
      <c r="K1337" s="7" t="s">
        <v>414</v>
      </c>
      <c r="L1337" s="7" t="s">
        <v>612</v>
      </c>
      <c r="M1337" s="7" t="s">
        <v>409</v>
      </c>
      <c r="N1337" s="7" t="s">
        <v>410</v>
      </c>
      <c r="O1337" s="7" t="s">
        <v>411</v>
      </c>
      <c r="P1337" s="6">
        <v>9786</v>
      </c>
    </row>
    <row r="1338" spans="1:16" ht="15" thickBot="1" x14ac:dyDescent="0.35">
      <c r="A1338" s="6">
        <v>90.088200000000001</v>
      </c>
      <c r="B1338" s="19">
        <f>(A1338-G1338)/G1338</f>
        <v>-7.9417535254445115E-2</v>
      </c>
      <c r="C1338" s="30" t="s">
        <v>208</v>
      </c>
      <c r="D1338" s="6">
        <v>1007174</v>
      </c>
      <c r="E1338" s="6">
        <v>2293</v>
      </c>
      <c r="F1338" s="7" t="s">
        <v>25</v>
      </c>
      <c r="G1338" s="6">
        <v>97.86</v>
      </c>
      <c r="I1338" s="7" t="s">
        <v>2041</v>
      </c>
      <c r="J1338" s="7" t="s">
        <v>406</v>
      </c>
      <c r="K1338" s="7" t="s">
        <v>423</v>
      </c>
      <c r="L1338" s="7" t="s">
        <v>928</v>
      </c>
      <c r="M1338" s="7" t="s">
        <v>459</v>
      </c>
      <c r="N1338" s="7" t="s">
        <v>436</v>
      </c>
      <c r="O1338" s="7" t="s">
        <v>411</v>
      </c>
      <c r="P1338" s="6">
        <v>1859</v>
      </c>
    </row>
    <row r="1339" spans="1:16" ht="15" thickBot="1" x14ac:dyDescent="0.35">
      <c r="A1339" s="6">
        <v>90.088200000000001</v>
      </c>
      <c r="B1339" s="19">
        <f>(A1339-G1339)/G1339</f>
        <v>-0.10757815905218522</v>
      </c>
      <c r="C1339" s="30" t="s">
        <v>311</v>
      </c>
      <c r="D1339" s="6">
        <v>1011160</v>
      </c>
      <c r="E1339" s="6">
        <v>230</v>
      </c>
      <c r="F1339" s="7" t="s">
        <v>21</v>
      </c>
      <c r="G1339" s="6">
        <v>100.94799999999999</v>
      </c>
      <c r="I1339" s="7" t="s">
        <v>2042</v>
      </c>
      <c r="J1339" s="7" t="s">
        <v>428</v>
      </c>
      <c r="K1339" s="7" t="s">
        <v>400</v>
      </c>
      <c r="L1339" s="7" t="s">
        <v>619</v>
      </c>
      <c r="M1339" s="7" t="s">
        <v>478</v>
      </c>
      <c r="N1339" s="7" t="s">
        <v>426</v>
      </c>
      <c r="O1339" s="7" t="s">
        <v>404</v>
      </c>
      <c r="P1339" s="6">
        <v>3349</v>
      </c>
    </row>
    <row r="1340" spans="1:16" ht="15" thickBot="1" x14ac:dyDescent="0.35">
      <c r="A1340" s="6">
        <v>90.088200000000001</v>
      </c>
      <c r="B1340" s="19">
        <f>(A1340-G1340)/G1340</f>
        <v>-0.14562990781836807</v>
      </c>
      <c r="C1340" s="30" t="s">
        <v>183</v>
      </c>
      <c r="D1340" s="6">
        <v>1010012</v>
      </c>
      <c r="E1340" s="6">
        <v>2039</v>
      </c>
      <c r="F1340" s="7" t="s">
        <v>19</v>
      </c>
      <c r="G1340" s="6">
        <v>105.444</v>
      </c>
      <c r="I1340" s="7" t="s">
        <v>2043</v>
      </c>
      <c r="J1340" s="7" t="s">
        <v>422</v>
      </c>
      <c r="K1340" s="7" t="s">
        <v>423</v>
      </c>
      <c r="L1340" s="7" t="s">
        <v>424</v>
      </c>
      <c r="M1340" s="7" t="s">
        <v>409</v>
      </c>
      <c r="N1340" s="7" t="s">
        <v>410</v>
      </c>
      <c r="O1340" s="7" t="s">
        <v>411</v>
      </c>
      <c r="P1340" s="6">
        <v>8265</v>
      </c>
    </row>
    <row r="1341" spans="1:16" ht="15" thickBot="1" x14ac:dyDescent="0.35">
      <c r="A1341" s="6">
        <v>90.088200000000001</v>
      </c>
      <c r="B1341" s="19">
        <f>(A1341-G1341)/G1341</f>
        <v>-0.18886227760570476</v>
      </c>
      <c r="C1341" s="30" t="s">
        <v>68</v>
      </c>
      <c r="D1341" s="6">
        <v>1011929</v>
      </c>
      <c r="E1341" s="6">
        <v>8</v>
      </c>
      <c r="F1341" s="7" t="s">
        <v>42</v>
      </c>
      <c r="G1341" s="6">
        <v>111.06399999999999</v>
      </c>
      <c r="I1341" s="7" t="s">
        <v>2044</v>
      </c>
      <c r="J1341" s="7" t="s">
        <v>406</v>
      </c>
      <c r="K1341" s="7" t="s">
        <v>414</v>
      </c>
      <c r="L1341" s="7" t="s">
        <v>419</v>
      </c>
      <c r="M1341" s="7" t="s">
        <v>459</v>
      </c>
      <c r="N1341" s="7" t="s">
        <v>436</v>
      </c>
      <c r="O1341" s="7" t="s">
        <v>417</v>
      </c>
      <c r="P1341" s="6">
        <v>2015</v>
      </c>
    </row>
    <row r="1342" spans="1:16" ht="15" thickBot="1" x14ac:dyDescent="0.35">
      <c r="A1342" s="6">
        <v>90.357119999999995</v>
      </c>
      <c r="B1342" s="19">
        <f>(A1342-G1342)/G1342</f>
        <v>8.4500000000000061E-3</v>
      </c>
      <c r="C1342" s="30" t="s">
        <v>374</v>
      </c>
      <c r="D1342" s="6">
        <v>1016251</v>
      </c>
      <c r="E1342" s="6">
        <v>2809</v>
      </c>
      <c r="F1342" s="7" t="s">
        <v>87</v>
      </c>
      <c r="G1342" s="6">
        <v>89.6</v>
      </c>
      <c r="I1342" s="7" t="s">
        <v>2045</v>
      </c>
      <c r="J1342" s="7" t="s">
        <v>406</v>
      </c>
      <c r="K1342" s="7" t="s">
        <v>461</v>
      </c>
      <c r="L1342" s="7" t="s">
        <v>487</v>
      </c>
      <c r="M1342" s="7" t="s">
        <v>465</v>
      </c>
      <c r="N1342" s="7" t="s">
        <v>436</v>
      </c>
      <c r="O1342" s="7" t="s">
        <v>417</v>
      </c>
      <c r="P1342" s="6">
        <v>1545</v>
      </c>
    </row>
    <row r="1343" spans="1:16" ht="15" thickBot="1" x14ac:dyDescent="0.35">
      <c r="A1343" s="6">
        <v>91.4328</v>
      </c>
      <c r="B1343" s="19">
        <f>(A1343-G1343)/G1343</f>
        <v>120.58617021276596</v>
      </c>
      <c r="C1343" s="30" t="s">
        <v>366</v>
      </c>
      <c r="D1343" s="6">
        <v>1017643</v>
      </c>
      <c r="E1343" s="6">
        <v>2014</v>
      </c>
      <c r="F1343" s="7" t="s">
        <v>35</v>
      </c>
      <c r="G1343" s="6">
        <v>0.752</v>
      </c>
      <c r="I1343" s="7" t="s">
        <v>2046</v>
      </c>
      <c r="J1343" s="7" t="s">
        <v>456</v>
      </c>
      <c r="K1343" s="7" t="s">
        <v>423</v>
      </c>
      <c r="L1343" s="7" t="s">
        <v>464</v>
      </c>
      <c r="M1343" s="7" t="s">
        <v>425</v>
      </c>
      <c r="N1343" s="7" t="s">
        <v>426</v>
      </c>
      <c r="O1343" s="7" t="s">
        <v>417</v>
      </c>
      <c r="P1343" s="6">
        <v>4111</v>
      </c>
    </row>
    <row r="1344" spans="1:16" ht="15" thickBot="1" x14ac:dyDescent="0.35">
      <c r="A1344" s="6">
        <v>91.4328</v>
      </c>
      <c r="B1344" s="19">
        <f>(A1344-G1344)/G1344</f>
        <v>29.477599999999999</v>
      </c>
      <c r="C1344" s="30" t="s">
        <v>83</v>
      </c>
      <c r="D1344" s="6">
        <v>1013573</v>
      </c>
      <c r="E1344" s="6">
        <v>30</v>
      </c>
      <c r="F1344" s="7" t="s">
        <v>42</v>
      </c>
      <c r="G1344" s="6">
        <v>3</v>
      </c>
      <c r="I1344" s="7" t="s">
        <v>2047</v>
      </c>
      <c r="J1344" s="7" t="s">
        <v>428</v>
      </c>
      <c r="K1344" s="7" t="s">
        <v>400</v>
      </c>
      <c r="L1344" s="7" t="s">
        <v>615</v>
      </c>
      <c r="M1344" s="7" t="s">
        <v>425</v>
      </c>
      <c r="N1344" s="7" t="s">
        <v>426</v>
      </c>
      <c r="O1344" s="7" t="s">
        <v>404</v>
      </c>
      <c r="P1344" s="6">
        <v>4512</v>
      </c>
    </row>
    <row r="1345" spans="1:16" ht="15" thickBot="1" x14ac:dyDescent="0.35">
      <c r="A1345" s="6">
        <v>91.4328</v>
      </c>
      <c r="B1345" s="19">
        <f>(A1345-G1345)/G1345</f>
        <v>23.421153846153846</v>
      </c>
      <c r="C1345" s="30" t="s">
        <v>240</v>
      </c>
      <c r="D1345" s="6">
        <v>1010255</v>
      </c>
      <c r="E1345" s="6">
        <v>295</v>
      </c>
      <c r="F1345" s="7" t="s">
        <v>42</v>
      </c>
      <c r="G1345" s="6">
        <v>3.7440000000000002</v>
      </c>
      <c r="I1345" s="7" t="s">
        <v>2048</v>
      </c>
      <c r="J1345" s="7" t="s">
        <v>399</v>
      </c>
      <c r="K1345" s="7" t="s">
        <v>461</v>
      </c>
      <c r="L1345" s="7" t="s">
        <v>679</v>
      </c>
      <c r="M1345" s="7" t="s">
        <v>425</v>
      </c>
      <c r="N1345" s="7" t="s">
        <v>426</v>
      </c>
      <c r="O1345" s="7" t="s">
        <v>404</v>
      </c>
      <c r="P1345" s="6">
        <v>3969</v>
      </c>
    </row>
    <row r="1346" spans="1:16" ht="15" thickBot="1" x14ac:dyDescent="0.35">
      <c r="A1346" s="6">
        <v>91.4328</v>
      </c>
      <c r="B1346" s="19">
        <f>(A1346-G1346)/G1346</f>
        <v>6.5966101694915258</v>
      </c>
      <c r="C1346" s="30" t="s">
        <v>169</v>
      </c>
      <c r="D1346" s="6">
        <v>1008265</v>
      </c>
      <c r="E1346" s="6">
        <v>794</v>
      </c>
      <c r="F1346" s="7" t="s">
        <v>35</v>
      </c>
      <c r="G1346" s="6">
        <v>12.036</v>
      </c>
      <c r="I1346" s="7" t="s">
        <v>2049</v>
      </c>
      <c r="J1346" s="7" t="s">
        <v>456</v>
      </c>
      <c r="K1346" s="7" t="s">
        <v>429</v>
      </c>
      <c r="L1346" s="7" t="s">
        <v>471</v>
      </c>
      <c r="M1346" s="7" t="s">
        <v>420</v>
      </c>
      <c r="N1346" s="7" t="s">
        <v>403</v>
      </c>
      <c r="O1346" s="7" t="s">
        <v>411</v>
      </c>
      <c r="P1346" s="6">
        <v>6956</v>
      </c>
    </row>
    <row r="1347" spans="1:16" ht="15" thickBot="1" x14ac:dyDescent="0.35">
      <c r="A1347" s="6">
        <v>91.4328</v>
      </c>
      <c r="B1347" s="19">
        <f>(A1347-G1347)/G1347</f>
        <v>2.8834862385321101</v>
      </c>
      <c r="C1347" s="30" t="s">
        <v>247</v>
      </c>
      <c r="D1347" s="6">
        <v>1006424</v>
      </c>
      <c r="E1347" s="6">
        <v>2395</v>
      </c>
      <c r="F1347" s="7" t="s">
        <v>23</v>
      </c>
      <c r="G1347" s="6">
        <v>23.544</v>
      </c>
      <c r="I1347" s="7" t="s">
        <v>2050</v>
      </c>
      <c r="J1347" s="7" t="s">
        <v>489</v>
      </c>
      <c r="K1347" s="7" t="s">
        <v>407</v>
      </c>
      <c r="L1347" s="7" t="s">
        <v>885</v>
      </c>
      <c r="M1347" s="7" t="s">
        <v>435</v>
      </c>
      <c r="N1347" s="7" t="s">
        <v>436</v>
      </c>
      <c r="O1347" s="7" t="s">
        <v>417</v>
      </c>
      <c r="P1347" s="6">
        <v>1497</v>
      </c>
    </row>
    <row r="1348" spans="1:16" ht="15" thickBot="1" x14ac:dyDescent="0.35">
      <c r="A1348" s="6">
        <v>91.4328</v>
      </c>
      <c r="B1348" s="19">
        <f>(A1348-G1348)/G1348</f>
        <v>2.3433084686265908</v>
      </c>
      <c r="C1348" s="30" t="s">
        <v>379</v>
      </c>
      <c r="D1348" s="6">
        <v>1018150</v>
      </c>
      <c r="E1348" s="6">
        <v>2768</v>
      </c>
      <c r="F1348" s="7" t="s">
        <v>21</v>
      </c>
      <c r="G1348" s="6">
        <v>27.347999999999999</v>
      </c>
      <c r="I1348" s="7" t="s">
        <v>2051</v>
      </c>
      <c r="J1348" s="7" t="s">
        <v>438</v>
      </c>
      <c r="K1348" s="7" t="s">
        <v>429</v>
      </c>
      <c r="L1348" s="7" t="s">
        <v>976</v>
      </c>
      <c r="M1348" s="7" t="s">
        <v>478</v>
      </c>
      <c r="N1348" s="7" t="s">
        <v>426</v>
      </c>
      <c r="O1348" s="7" t="s">
        <v>411</v>
      </c>
      <c r="P1348" s="6">
        <v>6619</v>
      </c>
    </row>
    <row r="1349" spans="1:16" ht="15" thickBot="1" x14ac:dyDescent="0.35">
      <c r="A1349" s="6">
        <v>91.4328</v>
      </c>
      <c r="B1349" s="19">
        <f>(A1349-G1349)/G1349</f>
        <v>2.0502001601281026</v>
      </c>
      <c r="C1349" s="30" t="s">
        <v>248</v>
      </c>
      <c r="D1349" s="6">
        <v>1016806</v>
      </c>
      <c r="E1349" s="6">
        <v>1738</v>
      </c>
      <c r="F1349" s="7" t="s">
        <v>35</v>
      </c>
      <c r="G1349" s="6">
        <v>29.975999999999999</v>
      </c>
      <c r="I1349" s="7" t="s">
        <v>2052</v>
      </c>
      <c r="J1349" s="7" t="s">
        <v>456</v>
      </c>
      <c r="K1349" s="7" t="s">
        <v>457</v>
      </c>
      <c r="L1349" s="7" t="s">
        <v>1103</v>
      </c>
      <c r="M1349" s="7" t="s">
        <v>409</v>
      </c>
      <c r="N1349" s="7" t="s">
        <v>410</v>
      </c>
      <c r="O1349" s="7" t="s">
        <v>404</v>
      </c>
      <c r="P1349" s="6">
        <v>2219</v>
      </c>
    </row>
    <row r="1350" spans="1:16" ht="15" thickBot="1" x14ac:dyDescent="0.35">
      <c r="A1350" s="6">
        <v>91.4328</v>
      </c>
      <c r="B1350" s="19">
        <f>(A1350-G1350)/G1350</f>
        <v>1.8374131082423042</v>
      </c>
      <c r="C1350" s="30" t="s">
        <v>107</v>
      </c>
      <c r="D1350" s="6">
        <v>1009615</v>
      </c>
      <c r="E1350" s="6">
        <v>337</v>
      </c>
      <c r="F1350" s="7" t="s">
        <v>25</v>
      </c>
      <c r="G1350" s="6">
        <v>32.223999999999997</v>
      </c>
      <c r="I1350" s="7" t="s">
        <v>2053</v>
      </c>
      <c r="J1350" s="7" t="s">
        <v>399</v>
      </c>
      <c r="K1350" s="7" t="s">
        <v>423</v>
      </c>
      <c r="L1350" s="7" t="s">
        <v>563</v>
      </c>
      <c r="M1350" s="7" t="s">
        <v>402</v>
      </c>
      <c r="N1350" s="7" t="s">
        <v>403</v>
      </c>
      <c r="O1350" s="7" t="s">
        <v>404</v>
      </c>
      <c r="P1350" s="6">
        <v>7135</v>
      </c>
    </row>
    <row r="1351" spans="1:16" ht="15" thickBot="1" x14ac:dyDescent="0.35">
      <c r="A1351" s="6">
        <v>91.4328</v>
      </c>
      <c r="B1351" s="19">
        <f>(A1351-G1351)/G1351</f>
        <v>1.6523787421675562</v>
      </c>
      <c r="C1351" s="30" t="s">
        <v>240</v>
      </c>
      <c r="D1351" s="6">
        <v>1014614</v>
      </c>
      <c r="E1351" s="6">
        <v>2841</v>
      </c>
      <c r="F1351" s="7" t="s">
        <v>19</v>
      </c>
      <c r="G1351" s="6">
        <v>34.472000000000001</v>
      </c>
      <c r="I1351" s="7" t="s">
        <v>2054</v>
      </c>
      <c r="J1351" s="7" t="s">
        <v>438</v>
      </c>
      <c r="K1351" s="7" t="s">
        <v>461</v>
      </c>
      <c r="L1351" s="7" t="s">
        <v>1145</v>
      </c>
      <c r="M1351" s="7" t="s">
        <v>435</v>
      </c>
      <c r="N1351" s="7" t="s">
        <v>436</v>
      </c>
      <c r="O1351" s="7" t="s">
        <v>417</v>
      </c>
      <c r="P1351" s="6">
        <v>3604</v>
      </c>
    </row>
    <row r="1352" spans="1:16" ht="15" thickBot="1" x14ac:dyDescent="0.35">
      <c r="A1352" s="6">
        <v>91.4328</v>
      </c>
      <c r="B1352" s="19">
        <f>(A1352-G1352)/G1352</f>
        <v>1.0537466307277628</v>
      </c>
      <c r="C1352" s="30" t="s">
        <v>63</v>
      </c>
      <c r="D1352" s="6">
        <v>1009006</v>
      </c>
      <c r="E1352" s="6">
        <v>1620</v>
      </c>
      <c r="F1352" s="7" t="s">
        <v>35</v>
      </c>
      <c r="G1352" s="6">
        <v>44.52</v>
      </c>
      <c r="I1352" s="7" t="s">
        <v>2055</v>
      </c>
      <c r="J1352" s="7" t="s">
        <v>438</v>
      </c>
      <c r="K1352" s="7" t="s">
        <v>542</v>
      </c>
      <c r="L1352" s="7" t="s">
        <v>846</v>
      </c>
      <c r="M1352" s="7" t="s">
        <v>402</v>
      </c>
      <c r="N1352" s="7" t="s">
        <v>403</v>
      </c>
      <c r="O1352" s="7" t="s">
        <v>417</v>
      </c>
      <c r="P1352" s="6">
        <v>6576</v>
      </c>
    </row>
    <row r="1353" spans="1:16" ht="15" thickBot="1" x14ac:dyDescent="0.35">
      <c r="A1353" s="6">
        <v>91.4328</v>
      </c>
      <c r="B1353" s="19">
        <f>(A1353-G1353)/G1353</f>
        <v>1.0169593223330098</v>
      </c>
      <c r="C1353" s="30" t="s">
        <v>321</v>
      </c>
      <c r="D1353" s="6">
        <v>1013828</v>
      </c>
      <c r="E1353" s="6">
        <v>2341</v>
      </c>
      <c r="F1353" s="7" t="s">
        <v>42</v>
      </c>
      <c r="G1353" s="6">
        <v>45.332000000000001</v>
      </c>
      <c r="I1353" s="7" t="s">
        <v>2056</v>
      </c>
      <c r="J1353" s="7" t="s">
        <v>399</v>
      </c>
      <c r="K1353" s="7" t="s">
        <v>542</v>
      </c>
      <c r="L1353" s="7" t="s">
        <v>985</v>
      </c>
      <c r="M1353" s="7" t="s">
        <v>409</v>
      </c>
      <c r="N1353" s="7" t="s">
        <v>410</v>
      </c>
      <c r="O1353" s="7" t="s">
        <v>411</v>
      </c>
      <c r="P1353" s="6">
        <v>9112</v>
      </c>
    </row>
    <row r="1354" spans="1:16" ht="15" thickBot="1" x14ac:dyDescent="0.35">
      <c r="A1354" s="6">
        <v>91.4328</v>
      </c>
      <c r="B1354" s="19">
        <f>(A1354-G1354)/G1354</f>
        <v>0.8349682909207673</v>
      </c>
      <c r="C1354" s="30" t="s">
        <v>345</v>
      </c>
      <c r="D1354" s="6">
        <v>1015958</v>
      </c>
      <c r="E1354" s="6">
        <v>1550</v>
      </c>
      <c r="F1354" s="7" t="s">
        <v>35</v>
      </c>
      <c r="G1354" s="6">
        <v>49.828000000000003</v>
      </c>
      <c r="I1354" s="7" t="s">
        <v>2057</v>
      </c>
      <c r="J1354" s="7" t="s">
        <v>399</v>
      </c>
      <c r="K1354" s="7" t="s">
        <v>542</v>
      </c>
      <c r="L1354" s="7" t="s">
        <v>694</v>
      </c>
      <c r="M1354" s="7" t="s">
        <v>402</v>
      </c>
      <c r="N1354" s="7" t="s">
        <v>403</v>
      </c>
      <c r="O1354" s="7" t="s">
        <v>417</v>
      </c>
      <c r="P1354" s="6">
        <v>8646</v>
      </c>
    </row>
    <row r="1355" spans="1:16" ht="15" thickBot="1" x14ac:dyDescent="0.35">
      <c r="A1355" s="6">
        <v>91.4328</v>
      </c>
      <c r="B1355" s="19">
        <f>(A1355-G1355)/G1355</f>
        <v>0.79448893075836091</v>
      </c>
      <c r="C1355" s="30" t="s">
        <v>122</v>
      </c>
      <c r="D1355" s="6">
        <v>1010586</v>
      </c>
      <c r="E1355" s="6">
        <v>2268</v>
      </c>
      <c r="F1355" s="7" t="s">
        <v>17</v>
      </c>
      <c r="G1355" s="6">
        <v>50.951999999999998</v>
      </c>
      <c r="I1355" s="7" t="s">
        <v>2058</v>
      </c>
      <c r="J1355" s="7" t="s">
        <v>489</v>
      </c>
      <c r="K1355" s="7" t="s">
        <v>542</v>
      </c>
      <c r="L1355" s="7" t="s">
        <v>587</v>
      </c>
      <c r="M1355" s="7" t="s">
        <v>444</v>
      </c>
      <c r="N1355" s="7" t="s">
        <v>410</v>
      </c>
      <c r="O1355" s="7" t="s">
        <v>404</v>
      </c>
      <c r="P1355" s="6">
        <v>8559</v>
      </c>
    </row>
    <row r="1356" spans="1:16" ht="15" thickBot="1" x14ac:dyDescent="0.35">
      <c r="A1356" s="6">
        <v>91.4328</v>
      </c>
      <c r="B1356" s="19">
        <f>(A1356-G1356)/G1356</f>
        <v>0.22636407532592956</v>
      </c>
      <c r="C1356" s="30" t="s">
        <v>194</v>
      </c>
      <c r="D1356" s="6">
        <v>1012200</v>
      </c>
      <c r="E1356" s="6">
        <v>1418</v>
      </c>
      <c r="F1356" s="7" t="s">
        <v>35</v>
      </c>
      <c r="G1356" s="6">
        <v>74.555999999999997</v>
      </c>
      <c r="I1356" s="7" t="s">
        <v>2059</v>
      </c>
      <c r="J1356" s="7" t="s">
        <v>413</v>
      </c>
      <c r="K1356" s="7" t="s">
        <v>414</v>
      </c>
      <c r="L1356" s="7" t="s">
        <v>415</v>
      </c>
      <c r="M1356" s="7" t="s">
        <v>402</v>
      </c>
      <c r="N1356" s="7" t="s">
        <v>403</v>
      </c>
      <c r="O1356" s="7" t="s">
        <v>417</v>
      </c>
      <c r="P1356" s="6">
        <v>2734</v>
      </c>
    </row>
    <row r="1357" spans="1:16" ht="15" thickBot="1" x14ac:dyDescent="0.35">
      <c r="A1357" s="6">
        <v>91.4328</v>
      </c>
      <c r="B1357" s="19">
        <f>(A1357-G1357)/G1357</f>
        <v>0.20344319258713281</v>
      </c>
      <c r="C1357" s="30" t="s">
        <v>150</v>
      </c>
      <c r="D1357" s="6">
        <v>1006839</v>
      </c>
      <c r="E1357" s="6">
        <v>62</v>
      </c>
      <c r="F1357" s="7" t="s">
        <v>42</v>
      </c>
      <c r="G1357" s="6">
        <v>75.975999999999999</v>
      </c>
      <c r="I1357" s="7" t="s">
        <v>2060</v>
      </c>
      <c r="J1357" s="7" t="s">
        <v>422</v>
      </c>
      <c r="K1357" s="7" t="s">
        <v>442</v>
      </c>
      <c r="L1357" s="7" t="s">
        <v>623</v>
      </c>
      <c r="M1357" s="7" t="s">
        <v>478</v>
      </c>
      <c r="N1357" s="7" t="s">
        <v>426</v>
      </c>
      <c r="O1357" s="7" t="s">
        <v>417</v>
      </c>
      <c r="P1357" s="6">
        <v>7100</v>
      </c>
    </row>
    <row r="1358" spans="1:16" ht="15" thickBot="1" x14ac:dyDescent="0.35">
      <c r="A1358" s="6">
        <v>91.4328</v>
      </c>
      <c r="B1358" s="19">
        <f>(A1358-G1358)/G1358</f>
        <v>-0.1093282418952619</v>
      </c>
      <c r="C1358" s="30" t="s">
        <v>237</v>
      </c>
      <c r="D1358" s="6">
        <v>1013794</v>
      </c>
      <c r="E1358" s="6">
        <v>630</v>
      </c>
      <c r="F1358" s="7" t="s">
        <v>23</v>
      </c>
      <c r="G1358" s="6">
        <v>102.65600000000001</v>
      </c>
      <c r="I1358" s="7" t="s">
        <v>2061</v>
      </c>
      <c r="J1358" s="7" t="s">
        <v>428</v>
      </c>
      <c r="K1358" s="7" t="s">
        <v>429</v>
      </c>
      <c r="L1358" s="7" t="s">
        <v>430</v>
      </c>
      <c r="M1358" s="7" t="s">
        <v>465</v>
      </c>
      <c r="N1358" s="7" t="s">
        <v>436</v>
      </c>
      <c r="O1358" s="7" t="s">
        <v>417</v>
      </c>
      <c r="P1358" s="6">
        <v>3208</v>
      </c>
    </row>
    <row r="1359" spans="1:16" ht="15" thickBot="1" x14ac:dyDescent="0.35">
      <c r="A1359" s="6">
        <v>91.4328</v>
      </c>
      <c r="B1359" s="19">
        <f>(A1359-G1359)/G1359</f>
        <v>-0.12841455044612213</v>
      </c>
      <c r="C1359" s="30" t="s">
        <v>358</v>
      </c>
      <c r="D1359" s="6">
        <v>1013365</v>
      </c>
      <c r="E1359" s="6">
        <v>2681</v>
      </c>
      <c r="F1359" s="7" t="s">
        <v>23</v>
      </c>
      <c r="G1359" s="6">
        <v>104.904</v>
      </c>
      <c r="I1359" s="7" t="s">
        <v>2062</v>
      </c>
      <c r="J1359" s="7" t="s">
        <v>456</v>
      </c>
      <c r="K1359" s="7" t="s">
        <v>407</v>
      </c>
      <c r="L1359" s="7" t="s">
        <v>501</v>
      </c>
      <c r="M1359" s="7" t="s">
        <v>409</v>
      </c>
      <c r="N1359" s="7" t="s">
        <v>410</v>
      </c>
      <c r="O1359" s="7" t="s">
        <v>404</v>
      </c>
      <c r="P1359" s="6">
        <v>2502</v>
      </c>
    </row>
    <row r="1360" spans="1:16" ht="15" thickBot="1" x14ac:dyDescent="0.35">
      <c r="A1360" s="6">
        <v>91.4328</v>
      </c>
      <c r="B1360" s="19">
        <f>(A1360-G1360)/G1360</f>
        <v>-0.22771133184674638</v>
      </c>
      <c r="C1360" s="30" t="s">
        <v>134</v>
      </c>
      <c r="D1360" s="6">
        <v>1010017</v>
      </c>
      <c r="E1360" s="6">
        <v>1778</v>
      </c>
      <c r="F1360" s="7" t="s">
        <v>25</v>
      </c>
      <c r="G1360" s="6">
        <v>118.392</v>
      </c>
      <c r="I1360" s="7" t="s">
        <v>2063</v>
      </c>
      <c r="J1360" s="7" t="s">
        <v>422</v>
      </c>
      <c r="K1360" s="7" t="s">
        <v>542</v>
      </c>
      <c r="L1360" s="7" t="s">
        <v>698</v>
      </c>
      <c r="M1360" s="7" t="s">
        <v>416</v>
      </c>
      <c r="N1360" s="7" t="s">
        <v>403</v>
      </c>
      <c r="O1360" s="7" t="s">
        <v>404</v>
      </c>
      <c r="P1360" s="6">
        <v>3831</v>
      </c>
    </row>
    <row r="1361" spans="1:16" ht="15" thickBot="1" x14ac:dyDescent="0.35">
      <c r="A1361" s="6">
        <v>91.4328</v>
      </c>
      <c r="B1361" s="19">
        <f>(A1361-G1361)/G1361</f>
        <v>-0.24210212201591513</v>
      </c>
      <c r="C1361" s="30" t="s">
        <v>125</v>
      </c>
      <c r="D1361" s="6">
        <v>1009794</v>
      </c>
      <c r="E1361" s="6">
        <v>1256</v>
      </c>
      <c r="F1361" s="7" t="s">
        <v>31</v>
      </c>
      <c r="G1361" s="6">
        <v>120.64</v>
      </c>
      <c r="I1361" s="7" t="s">
        <v>2064</v>
      </c>
      <c r="J1361" s="7" t="s">
        <v>489</v>
      </c>
      <c r="K1361" s="7" t="s">
        <v>429</v>
      </c>
      <c r="L1361" s="7" t="s">
        <v>1315</v>
      </c>
      <c r="M1361" s="7" t="s">
        <v>420</v>
      </c>
      <c r="N1361" s="7" t="s">
        <v>403</v>
      </c>
      <c r="O1361" s="7" t="s">
        <v>417</v>
      </c>
      <c r="P1361" s="6">
        <v>3338</v>
      </c>
    </row>
    <row r="1362" spans="1:16" ht="15" thickBot="1" x14ac:dyDescent="0.35">
      <c r="A1362" s="6">
        <v>91.4328</v>
      </c>
      <c r="B1362" s="19">
        <f>(A1362-G1362)/G1362</f>
        <v>-0.42847355919489932</v>
      </c>
      <c r="C1362" s="30" t="s">
        <v>196</v>
      </c>
      <c r="D1362" s="6">
        <v>1013005</v>
      </c>
      <c r="E1362" s="6">
        <v>1999</v>
      </c>
      <c r="F1362" s="7" t="s">
        <v>23</v>
      </c>
      <c r="G1362" s="6">
        <v>159.97999999999999</v>
      </c>
      <c r="I1362" s="7" t="s">
        <v>2065</v>
      </c>
      <c r="J1362" s="7" t="s">
        <v>496</v>
      </c>
      <c r="K1362" s="7" t="s">
        <v>407</v>
      </c>
      <c r="L1362" s="7" t="s">
        <v>637</v>
      </c>
      <c r="M1362" s="7" t="s">
        <v>444</v>
      </c>
      <c r="N1362" s="7" t="s">
        <v>410</v>
      </c>
      <c r="O1362" s="7" t="s">
        <v>417</v>
      </c>
      <c r="P1362" s="6">
        <v>9147</v>
      </c>
    </row>
    <row r="1363" spans="1:16" ht="15" thickBot="1" x14ac:dyDescent="0.35">
      <c r="A1363" s="6">
        <v>91.4328</v>
      </c>
      <c r="B1363" s="19">
        <f>(A1363-G1363)/G1363</f>
        <v>-0.50798140255714841</v>
      </c>
      <c r="C1363" s="30" t="s">
        <v>111</v>
      </c>
      <c r="D1363" s="6">
        <v>1018585</v>
      </c>
      <c r="E1363" s="6">
        <v>512</v>
      </c>
      <c r="F1363" s="7" t="s">
        <v>25</v>
      </c>
      <c r="G1363" s="6">
        <v>185.83199999999999</v>
      </c>
      <c r="I1363" s="7" t="s">
        <v>2066</v>
      </c>
      <c r="J1363" s="7" t="s">
        <v>413</v>
      </c>
      <c r="K1363" s="7" t="s">
        <v>433</v>
      </c>
      <c r="L1363" s="7" t="s">
        <v>519</v>
      </c>
      <c r="M1363" s="7" t="s">
        <v>459</v>
      </c>
      <c r="N1363" s="7" t="s">
        <v>436</v>
      </c>
      <c r="O1363" s="7" t="s">
        <v>404</v>
      </c>
      <c r="P1363" s="6">
        <v>5632</v>
      </c>
    </row>
    <row r="1364" spans="1:16" ht="15" thickBot="1" x14ac:dyDescent="0.35">
      <c r="A1364" s="6">
        <v>92.445599999999999</v>
      </c>
      <c r="B1364" s="19">
        <f>(A1364-G1364)/G1364</f>
        <v>-0.58652263521733528</v>
      </c>
      <c r="C1364" s="30" t="s">
        <v>339</v>
      </c>
      <c r="D1364" s="6">
        <v>1004346</v>
      </c>
      <c r="E1364" s="6">
        <v>2816</v>
      </c>
      <c r="F1364" s="7" t="s">
        <v>25</v>
      </c>
      <c r="G1364" s="6">
        <v>223.58080000000001</v>
      </c>
      <c r="I1364" s="7" t="s">
        <v>2067</v>
      </c>
      <c r="J1364" s="7" t="s">
        <v>422</v>
      </c>
      <c r="K1364" s="7" t="s">
        <v>414</v>
      </c>
      <c r="L1364" s="7" t="s">
        <v>1165</v>
      </c>
      <c r="M1364" s="7" t="s">
        <v>478</v>
      </c>
      <c r="N1364" s="7" t="s">
        <v>426</v>
      </c>
      <c r="O1364" s="7" t="s">
        <v>404</v>
      </c>
      <c r="P1364" s="6">
        <v>2259</v>
      </c>
    </row>
    <row r="1365" spans="1:16" ht="15" thickBot="1" x14ac:dyDescent="0.35">
      <c r="A1365" s="6">
        <v>92.508480000000006</v>
      </c>
      <c r="B1365" s="19">
        <f>(A1365-G1365)/G1365</f>
        <v>1.7385577264653642</v>
      </c>
      <c r="C1365" s="30" t="s">
        <v>241</v>
      </c>
      <c r="D1365" s="6">
        <v>1010314</v>
      </c>
      <c r="E1365" s="6">
        <v>826</v>
      </c>
      <c r="F1365" s="7" t="s">
        <v>87</v>
      </c>
      <c r="G1365" s="6">
        <v>33.78</v>
      </c>
      <c r="I1365" s="7" t="s">
        <v>2068</v>
      </c>
      <c r="J1365" s="7" t="s">
        <v>438</v>
      </c>
      <c r="K1365" s="7" t="s">
        <v>542</v>
      </c>
      <c r="L1365" s="7" t="s">
        <v>547</v>
      </c>
      <c r="M1365" s="7" t="s">
        <v>440</v>
      </c>
      <c r="N1365" s="7" t="s">
        <v>426</v>
      </c>
      <c r="O1365" s="7" t="s">
        <v>411</v>
      </c>
      <c r="P1365" s="6">
        <v>1215</v>
      </c>
    </row>
    <row r="1366" spans="1:16" ht="15" thickBot="1" x14ac:dyDescent="0.35">
      <c r="A1366" s="6">
        <v>92.508480000000006</v>
      </c>
      <c r="B1366" s="19">
        <f>(A1366-G1366)/G1366</f>
        <v>1.0502765957446811</v>
      </c>
      <c r="C1366" s="30" t="s">
        <v>127</v>
      </c>
      <c r="D1366" s="6">
        <v>1008333</v>
      </c>
      <c r="E1366" s="6">
        <v>315</v>
      </c>
      <c r="F1366" s="7" t="s">
        <v>87</v>
      </c>
      <c r="G1366" s="6">
        <v>45.12</v>
      </c>
      <c r="I1366" s="7" t="s">
        <v>2069</v>
      </c>
      <c r="J1366" s="7" t="s">
        <v>406</v>
      </c>
      <c r="K1366" s="7" t="s">
        <v>457</v>
      </c>
      <c r="L1366" s="7" t="s">
        <v>868</v>
      </c>
      <c r="M1366" s="7" t="s">
        <v>402</v>
      </c>
      <c r="N1366" s="7" t="s">
        <v>403</v>
      </c>
      <c r="O1366" s="7" t="s">
        <v>411</v>
      </c>
      <c r="P1366" s="6">
        <v>7859</v>
      </c>
    </row>
    <row r="1367" spans="1:16" ht="15" thickBot="1" x14ac:dyDescent="0.35">
      <c r="A1367" s="6">
        <v>92.508480000000006</v>
      </c>
      <c r="B1367" s="19">
        <f>(A1367-G1367)/G1367</f>
        <v>-0.36899075059343539</v>
      </c>
      <c r="C1367" s="30" t="s">
        <v>319</v>
      </c>
      <c r="D1367" s="6">
        <v>1009212</v>
      </c>
      <c r="E1367" s="6">
        <v>818</v>
      </c>
      <c r="F1367" s="7" t="s">
        <v>87</v>
      </c>
      <c r="G1367" s="6">
        <v>146.60400000000001</v>
      </c>
      <c r="I1367" s="7" t="s">
        <v>2070</v>
      </c>
      <c r="J1367" s="7" t="s">
        <v>456</v>
      </c>
      <c r="K1367" s="7" t="s">
        <v>457</v>
      </c>
      <c r="L1367" s="7" t="s">
        <v>1595</v>
      </c>
      <c r="M1367" s="7" t="s">
        <v>435</v>
      </c>
      <c r="N1367" s="7" t="s">
        <v>436</v>
      </c>
      <c r="O1367" s="7" t="s">
        <v>417</v>
      </c>
      <c r="P1367" s="6">
        <v>9424</v>
      </c>
    </row>
    <row r="1368" spans="1:16" ht="15" thickBot="1" x14ac:dyDescent="0.35">
      <c r="A1368" s="6">
        <v>92.508480000000006</v>
      </c>
      <c r="B1368" s="19">
        <f>(A1368-G1368)/G1368</f>
        <v>1.8397740667976425</v>
      </c>
      <c r="C1368" s="30" t="s">
        <v>274</v>
      </c>
      <c r="D1368" s="6">
        <v>1007873</v>
      </c>
      <c r="E1368" s="6">
        <v>2442</v>
      </c>
      <c r="F1368" s="7" t="s">
        <v>87</v>
      </c>
      <c r="G1368" s="6">
        <v>32.576000000000001</v>
      </c>
      <c r="I1368" s="7" t="s">
        <v>2071</v>
      </c>
      <c r="J1368" s="7" t="s">
        <v>428</v>
      </c>
      <c r="K1368" s="7" t="s">
        <v>407</v>
      </c>
      <c r="L1368" s="7" t="s">
        <v>494</v>
      </c>
      <c r="M1368" s="7" t="s">
        <v>409</v>
      </c>
      <c r="N1368" s="7" t="s">
        <v>410</v>
      </c>
      <c r="O1368" s="7" t="s">
        <v>404</v>
      </c>
      <c r="P1368" s="6">
        <v>2145</v>
      </c>
    </row>
    <row r="1369" spans="1:16" ht="15" thickBot="1" x14ac:dyDescent="0.35">
      <c r="A1369" s="6">
        <v>92.508480000000006</v>
      </c>
      <c r="B1369" s="19">
        <f>(A1369-G1369)/G1369</f>
        <v>-0.48219774314884467</v>
      </c>
      <c r="C1369" s="30" t="s">
        <v>184</v>
      </c>
      <c r="D1369" s="6">
        <v>1018757</v>
      </c>
      <c r="E1369" s="6">
        <v>99</v>
      </c>
      <c r="F1369" s="7" t="s">
        <v>87</v>
      </c>
      <c r="G1369" s="6">
        <v>178.65600000000001</v>
      </c>
      <c r="I1369" s="7" t="s">
        <v>2072</v>
      </c>
      <c r="J1369" s="7" t="s">
        <v>413</v>
      </c>
      <c r="K1369" s="7" t="s">
        <v>461</v>
      </c>
      <c r="L1369" s="7" t="s">
        <v>571</v>
      </c>
      <c r="M1369" s="7" t="s">
        <v>447</v>
      </c>
      <c r="N1369" s="7" t="s">
        <v>410</v>
      </c>
      <c r="O1369" s="7" t="s">
        <v>411</v>
      </c>
      <c r="P1369" s="6">
        <v>5634</v>
      </c>
    </row>
    <row r="1370" spans="1:16" ht="15" thickBot="1" x14ac:dyDescent="0.35">
      <c r="A1370" s="6">
        <v>92.7774</v>
      </c>
      <c r="B1370" s="19">
        <f>(A1370-G1370)/G1370</f>
        <v>-0.30549600263496718</v>
      </c>
      <c r="C1370" s="30" t="s">
        <v>93</v>
      </c>
      <c r="D1370" s="6">
        <v>1011005</v>
      </c>
      <c r="E1370" s="6">
        <v>1277</v>
      </c>
      <c r="F1370" s="7" t="s">
        <v>42</v>
      </c>
      <c r="G1370" s="6">
        <v>133.58799999999999</v>
      </c>
      <c r="I1370" s="7" t="s">
        <v>2073</v>
      </c>
      <c r="J1370" s="7" t="s">
        <v>438</v>
      </c>
      <c r="K1370" s="7" t="s">
        <v>407</v>
      </c>
      <c r="L1370" s="7" t="s">
        <v>798</v>
      </c>
      <c r="M1370" s="7" t="s">
        <v>416</v>
      </c>
      <c r="N1370" s="7" t="s">
        <v>403</v>
      </c>
      <c r="O1370" s="7" t="s">
        <v>404</v>
      </c>
      <c r="P1370" s="6">
        <v>6911</v>
      </c>
    </row>
    <row r="1371" spans="1:16" ht="15" thickBot="1" x14ac:dyDescent="0.35">
      <c r="A1371" s="6">
        <v>92.7774</v>
      </c>
      <c r="B1371" s="19">
        <f>(A1371-G1371)/G1371</f>
        <v>27.956741573033707</v>
      </c>
      <c r="C1371" s="30" t="s">
        <v>30</v>
      </c>
      <c r="D1371" s="6">
        <v>1018762</v>
      </c>
      <c r="E1371" s="6">
        <v>638</v>
      </c>
      <c r="F1371" s="7" t="s">
        <v>23</v>
      </c>
      <c r="G1371" s="6">
        <v>3.2040000000000002</v>
      </c>
      <c r="I1371" s="7" t="s">
        <v>2074</v>
      </c>
      <c r="J1371" s="7" t="s">
        <v>406</v>
      </c>
      <c r="K1371" s="7" t="s">
        <v>542</v>
      </c>
      <c r="L1371" s="7" t="s">
        <v>1492</v>
      </c>
      <c r="M1371" s="7" t="s">
        <v>402</v>
      </c>
      <c r="N1371" s="7" t="s">
        <v>403</v>
      </c>
      <c r="O1371" s="7" t="s">
        <v>404</v>
      </c>
      <c r="P1371" s="6">
        <v>3926</v>
      </c>
    </row>
    <row r="1372" spans="1:16" ht="15" thickBot="1" x14ac:dyDescent="0.35">
      <c r="A1372" s="6">
        <v>92.7774</v>
      </c>
      <c r="B1372" s="19">
        <f>(A1372-G1372)/G1372</f>
        <v>20.436552680221808</v>
      </c>
      <c r="C1372" s="30" t="s">
        <v>223</v>
      </c>
      <c r="D1372" s="6">
        <v>1014182</v>
      </c>
      <c r="E1372" s="6">
        <v>672</v>
      </c>
      <c r="F1372" s="7" t="s">
        <v>19</v>
      </c>
      <c r="G1372" s="6">
        <v>4.3280000000000003</v>
      </c>
      <c r="I1372" s="7" t="s">
        <v>2075</v>
      </c>
      <c r="J1372" s="7" t="s">
        <v>413</v>
      </c>
      <c r="K1372" s="7" t="s">
        <v>423</v>
      </c>
      <c r="L1372" s="7" t="s">
        <v>849</v>
      </c>
      <c r="M1372" s="7" t="s">
        <v>447</v>
      </c>
      <c r="N1372" s="7" t="s">
        <v>410</v>
      </c>
      <c r="O1372" s="7" t="s">
        <v>411</v>
      </c>
      <c r="P1372" s="6">
        <v>6470</v>
      </c>
    </row>
    <row r="1373" spans="1:16" ht="15" thickBot="1" x14ac:dyDescent="0.35">
      <c r="A1373" s="6">
        <v>92.7774</v>
      </c>
      <c r="B1373" s="19">
        <f>(A1373-G1373)/G1373</f>
        <v>12.422656249999999</v>
      </c>
      <c r="C1373" s="30" t="s">
        <v>284</v>
      </c>
      <c r="D1373" s="6">
        <v>1013898</v>
      </c>
      <c r="E1373" s="6">
        <v>2172</v>
      </c>
      <c r="F1373" s="7" t="s">
        <v>19</v>
      </c>
      <c r="G1373" s="6">
        <v>6.9119999999999999</v>
      </c>
      <c r="I1373" s="7" t="s">
        <v>2076</v>
      </c>
      <c r="J1373" s="7" t="s">
        <v>422</v>
      </c>
      <c r="K1373" s="7" t="s">
        <v>542</v>
      </c>
      <c r="L1373" s="7" t="s">
        <v>1255</v>
      </c>
      <c r="M1373" s="7" t="s">
        <v>478</v>
      </c>
      <c r="N1373" s="7" t="s">
        <v>426</v>
      </c>
      <c r="O1373" s="7" t="s">
        <v>404</v>
      </c>
      <c r="P1373" s="6">
        <v>3296</v>
      </c>
    </row>
    <row r="1374" spans="1:16" ht="15" thickBot="1" x14ac:dyDescent="0.35">
      <c r="A1374" s="6">
        <v>92.7774</v>
      </c>
      <c r="B1374" s="19">
        <f>(A1374-G1374)/G1374</f>
        <v>4.8335890342052314</v>
      </c>
      <c r="C1374" s="30" t="s">
        <v>50</v>
      </c>
      <c r="D1374" s="6">
        <v>1011032</v>
      </c>
      <c r="E1374" s="6">
        <v>285</v>
      </c>
      <c r="F1374" s="7" t="s">
        <v>19</v>
      </c>
      <c r="G1374" s="6">
        <v>15.904</v>
      </c>
      <c r="I1374" s="7" t="s">
        <v>2077</v>
      </c>
      <c r="J1374" s="7" t="s">
        <v>456</v>
      </c>
      <c r="K1374" s="7" t="s">
        <v>461</v>
      </c>
      <c r="L1374" s="7" t="s">
        <v>462</v>
      </c>
      <c r="M1374" s="7" t="s">
        <v>447</v>
      </c>
      <c r="N1374" s="7" t="s">
        <v>410</v>
      </c>
      <c r="O1374" s="7" t="s">
        <v>404</v>
      </c>
      <c r="P1374" s="6">
        <v>1661</v>
      </c>
    </row>
    <row r="1375" spans="1:16" ht="15" thickBot="1" x14ac:dyDescent="0.35">
      <c r="A1375" s="6">
        <v>92.7774</v>
      </c>
      <c r="B1375" s="19">
        <f>(A1375-G1375)/G1375</f>
        <v>2.4608102059086843</v>
      </c>
      <c r="C1375" s="30" t="s">
        <v>341</v>
      </c>
      <c r="D1375" s="6">
        <v>1013015</v>
      </c>
      <c r="E1375" s="6">
        <v>1201</v>
      </c>
      <c r="F1375" s="7" t="s">
        <v>23</v>
      </c>
      <c r="G1375" s="6">
        <v>26.808</v>
      </c>
      <c r="I1375" s="7" t="s">
        <v>2078</v>
      </c>
      <c r="J1375" s="7" t="s">
        <v>399</v>
      </c>
      <c r="K1375" s="7" t="s">
        <v>400</v>
      </c>
      <c r="L1375" s="7" t="s">
        <v>401</v>
      </c>
      <c r="M1375" s="7" t="s">
        <v>465</v>
      </c>
      <c r="N1375" s="7" t="s">
        <v>436</v>
      </c>
      <c r="O1375" s="7" t="s">
        <v>411</v>
      </c>
      <c r="P1375" s="6">
        <v>1592</v>
      </c>
    </row>
    <row r="1376" spans="1:16" ht="15" thickBot="1" x14ac:dyDescent="0.35">
      <c r="A1376" s="6">
        <v>92.7774</v>
      </c>
      <c r="B1376" s="19">
        <f>(A1376-G1376)/G1376</f>
        <v>2.3215451811542316</v>
      </c>
      <c r="C1376" s="30" t="s">
        <v>365</v>
      </c>
      <c r="D1376" s="6">
        <v>1013693</v>
      </c>
      <c r="E1376" s="6">
        <v>2241</v>
      </c>
      <c r="F1376" s="7" t="s">
        <v>21</v>
      </c>
      <c r="G1376" s="6">
        <v>27.931999999999999</v>
      </c>
      <c r="I1376" s="7" t="s">
        <v>2079</v>
      </c>
      <c r="J1376" s="7" t="s">
        <v>438</v>
      </c>
      <c r="K1376" s="7" t="s">
        <v>457</v>
      </c>
      <c r="L1376" s="7" t="s">
        <v>535</v>
      </c>
      <c r="M1376" s="7" t="s">
        <v>420</v>
      </c>
      <c r="N1376" s="7" t="s">
        <v>403</v>
      </c>
      <c r="O1376" s="7" t="s">
        <v>417</v>
      </c>
      <c r="P1376" s="6">
        <v>5238</v>
      </c>
    </row>
    <row r="1377" spans="1:16" ht="15" thickBot="1" x14ac:dyDescent="0.35">
      <c r="A1377" s="6">
        <v>92.7774</v>
      </c>
      <c r="B1377" s="19">
        <f>(A1377-G1377)/G1377</f>
        <v>2.0741351888667992</v>
      </c>
      <c r="C1377" s="30" t="s">
        <v>209</v>
      </c>
      <c r="D1377" s="6">
        <v>1014058</v>
      </c>
      <c r="E1377" s="6">
        <v>479</v>
      </c>
      <c r="F1377" s="7" t="s">
        <v>25</v>
      </c>
      <c r="G1377" s="6">
        <v>30.18</v>
      </c>
      <c r="I1377" s="7" t="s">
        <v>2080</v>
      </c>
      <c r="J1377" s="7" t="s">
        <v>432</v>
      </c>
      <c r="K1377" s="7" t="s">
        <v>433</v>
      </c>
      <c r="L1377" s="7" t="s">
        <v>434</v>
      </c>
      <c r="M1377" s="7" t="s">
        <v>459</v>
      </c>
      <c r="N1377" s="7" t="s">
        <v>436</v>
      </c>
      <c r="O1377" s="7" t="s">
        <v>411</v>
      </c>
      <c r="P1377" s="6">
        <v>6971</v>
      </c>
    </row>
    <row r="1378" spans="1:16" ht="15" thickBot="1" x14ac:dyDescent="0.35">
      <c r="A1378" s="6">
        <v>92.7774</v>
      </c>
      <c r="B1378" s="19">
        <f>(A1378-G1378)/G1378</f>
        <v>2.0741351888667992</v>
      </c>
      <c r="C1378" s="30" t="s">
        <v>117</v>
      </c>
      <c r="D1378" s="6">
        <v>1016964</v>
      </c>
      <c r="E1378" s="6">
        <v>2245</v>
      </c>
      <c r="F1378" s="7" t="s">
        <v>35</v>
      </c>
      <c r="G1378" s="6">
        <v>30.18</v>
      </c>
      <c r="I1378" s="7" t="s">
        <v>2081</v>
      </c>
      <c r="J1378" s="7" t="s">
        <v>438</v>
      </c>
      <c r="K1378" s="7" t="s">
        <v>457</v>
      </c>
      <c r="L1378" s="7" t="s">
        <v>535</v>
      </c>
      <c r="M1378" s="7" t="s">
        <v>425</v>
      </c>
      <c r="N1378" s="7" t="s">
        <v>426</v>
      </c>
      <c r="O1378" s="7" t="s">
        <v>411</v>
      </c>
      <c r="P1378" s="6">
        <v>7957</v>
      </c>
    </row>
    <row r="1379" spans="1:16" ht="15" thickBot="1" x14ac:dyDescent="0.35">
      <c r="A1379" s="6">
        <v>92.7774</v>
      </c>
      <c r="B1379" s="19">
        <f>(A1379-G1379)/G1379</f>
        <v>1.8855872107489424</v>
      </c>
      <c r="C1379" s="30" t="s">
        <v>201</v>
      </c>
      <c r="D1379" s="6">
        <v>1008131</v>
      </c>
      <c r="E1379" s="6">
        <v>2067</v>
      </c>
      <c r="F1379" s="7" t="s">
        <v>21</v>
      </c>
      <c r="G1379" s="6">
        <v>32.152000000000001</v>
      </c>
      <c r="I1379" s="7" t="s">
        <v>2082</v>
      </c>
      <c r="J1379" s="7" t="s">
        <v>432</v>
      </c>
      <c r="K1379" s="7" t="s">
        <v>433</v>
      </c>
      <c r="L1379" s="7" t="s">
        <v>529</v>
      </c>
      <c r="M1379" s="7" t="s">
        <v>465</v>
      </c>
      <c r="N1379" s="7" t="s">
        <v>436</v>
      </c>
      <c r="O1379" s="7" t="s">
        <v>404</v>
      </c>
      <c r="P1379" s="6">
        <v>9220</v>
      </c>
    </row>
    <row r="1380" spans="1:16" ht="15" thickBot="1" x14ac:dyDescent="0.35">
      <c r="A1380" s="6">
        <v>92.7774</v>
      </c>
      <c r="B1380" s="19">
        <f>(A1380-G1380)/G1380</f>
        <v>1.8631465251203552</v>
      </c>
      <c r="C1380" s="30" t="s">
        <v>324</v>
      </c>
      <c r="D1380" s="6">
        <v>1007718</v>
      </c>
      <c r="E1380" s="6">
        <v>161</v>
      </c>
      <c r="F1380" s="7" t="s">
        <v>35</v>
      </c>
      <c r="G1380" s="6">
        <v>32.404000000000003</v>
      </c>
      <c r="I1380" s="7" t="s">
        <v>2083</v>
      </c>
      <c r="J1380" s="7" t="s">
        <v>438</v>
      </c>
      <c r="K1380" s="7" t="s">
        <v>457</v>
      </c>
      <c r="L1380" s="7" t="s">
        <v>535</v>
      </c>
      <c r="M1380" s="7" t="s">
        <v>425</v>
      </c>
      <c r="N1380" s="7" t="s">
        <v>426</v>
      </c>
      <c r="O1380" s="7" t="s">
        <v>417</v>
      </c>
      <c r="P1380" s="6">
        <v>4596</v>
      </c>
    </row>
    <row r="1381" spans="1:16" ht="15" thickBot="1" x14ac:dyDescent="0.35">
      <c r="A1381" s="6">
        <v>92.7774</v>
      </c>
      <c r="B1381" s="19">
        <f>(A1381-G1381)/G1381</f>
        <v>1.1807399398270029</v>
      </c>
      <c r="C1381" s="30" t="s">
        <v>101</v>
      </c>
      <c r="D1381" s="6">
        <v>1012877</v>
      </c>
      <c r="E1381" s="6">
        <v>698</v>
      </c>
      <c r="F1381" s="7" t="s">
        <v>27</v>
      </c>
      <c r="G1381" s="6">
        <v>42.543999999999997</v>
      </c>
      <c r="I1381" s="7" t="s">
        <v>2084</v>
      </c>
      <c r="J1381" s="7" t="s">
        <v>422</v>
      </c>
      <c r="K1381" s="7" t="s">
        <v>442</v>
      </c>
      <c r="L1381" s="7" t="s">
        <v>623</v>
      </c>
      <c r="M1381" s="7" t="s">
        <v>459</v>
      </c>
      <c r="N1381" s="7" t="s">
        <v>436</v>
      </c>
      <c r="O1381" s="7" t="s">
        <v>404</v>
      </c>
      <c r="P1381" s="6">
        <v>9592</v>
      </c>
    </row>
    <row r="1382" spans="1:16" ht="15" thickBot="1" x14ac:dyDescent="0.35">
      <c r="A1382" s="6">
        <v>92.7774</v>
      </c>
      <c r="B1382" s="19">
        <f>(A1382-G1382)/G1382</f>
        <v>1.1807399398270029</v>
      </c>
      <c r="C1382" s="30" t="s">
        <v>234</v>
      </c>
      <c r="D1382" s="6">
        <v>1012932</v>
      </c>
      <c r="E1382" s="6">
        <v>2561</v>
      </c>
      <c r="F1382" s="7" t="s">
        <v>25</v>
      </c>
      <c r="G1382" s="6">
        <v>42.543999999999997</v>
      </c>
      <c r="I1382" s="7" t="s">
        <v>2085</v>
      </c>
      <c r="J1382" s="7" t="s">
        <v>413</v>
      </c>
      <c r="K1382" s="7" t="s">
        <v>461</v>
      </c>
      <c r="L1382" s="7" t="s">
        <v>571</v>
      </c>
      <c r="M1382" s="7" t="s">
        <v>435</v>
      </c>
      <c r="N1382" s="7" t="s">
        <v>436</v>
      </c>
      <c r="O1382" s="7" t="s">
        <v>404</v>
      </c>
      <c r="P1382" s="6">
        <v>9324</v>
      </c>
    </row>
    <row r="1383" spans="1:16" ht="15" thickBot="1" x14ac:dyDescent="0.35">
      <c r="A1383" s="6">
        <v>92.7774</v>
      </c>
      <c r="B1383" s="19">
        <f>(A1383-G1383)/G1383</f>
        <v>1.1807399398270029</v>
      </c>
      <c r="C1383" s="30" t="s">
        <v>376</v>
      </c>
      <c r="D1383" s="6">
        <v>1019456</v>
      </c>
      <c r="E1383" s="6">
        <v>194</v>
      </c>
      <c r="F1383" s="7" t="s">
        <v>35</v>
      </c>
      <c r="G1383" s="6">
        <v>42.543999999999997</v>
      </c>
      <c r="I1383" s="7" t="s">
        <v>2086</v>
      </c>
      <c r="J1383" s="7" t="s">
        <v>432</v>
      </c>
      <c r="K1383" s="7" t="s">
        <v>429</v>
      </c>
      <c r="L1383" s="7" t="s">
        <v>582</v>
      </c>
      <c r="M1383" s="7" t="s">
        <v>435</v>
      </c>
      <c r="N1383" s="7" t="s">
        <v>436</v>
      </c>
      <c r="O1383" s="7" t="s">
        <v>404</v>
      </c>
      <c r="P1383" s="6">
        <v>7528</v>
      </c>
    </row>
    <row r="1384" spans="1:16" ht="15" thickBot="1" x14ac:dyDescent="0.35">
      <c r="A1384" s="6">
        <v>92.7774</v>
      </c>
      <c r="B1384" s="19">
        <f>(A1384-G1384)/G1384</f>
        <v>1.0712939810680477</v>
      </c>
      <c r="C1384" s="30" t="s">
        <v>231</v>
      </c>
      <c r="D1384" s="6">
        <v>1009446</v>
      </c>
      <c r="E1384" s="6">
        <v>10</v>
      </c>
      <c r="F1384" s="7" t="s">
        <v>27</v>
      </c>
      <c r="G1384" s="6">
        <v>44.792000000000002</v>
      </c>
      <c r="I1384" s="7" t="s">
        <v>2087</v>
      </c>
      <c r="J1384" s="7" t="s">
        <v>413</v>
      </c>
      <c r="K1384" s="7" t="s">
        <v>429</v>
      </c>
      <c r="L1384" s="7" t="s">
        <v>722</v>
      </c>
      <c r="M1384" s="7" t="s">
        <v>402</v>
      </c>
      <c r="N1384" s="7" t="s">
        <v>403</v>
      </c>
      <c r="O1384" s="7" t="s">
        <v>404</v>
      </c>
      <c r="P1384" s="6">
        <v>3612</v>
      </c>
    </row>
    <row r="1385" spans="1:16" ht="15" thickBot="1" x14ac:dyDescent="0.35">
      <c r="A1385" s="6">
        <v>92.7774</v>
      </c>
      <c r="B1385" s="19">
        <f>(A1385-G1385)/G1385</f>
        <v>1.0558721857826627</v>
      </c>
      <c r="C1385" s="30" t="s">
        <v>120</v>
      </c>
      <c r="D1385" s="6">
        <v>1019134</v>
      </c>
      <c r="E1385" s="6">
        <v>1543</v>
      </c>
      <c r="F1385" s="7" t="s">
        <v>31</v>
      </c>
      <c r="G1385" s="6">
        <v>45.128</v>
      </c>
      <c r="I1385" s="7" t="s">
        <v>2088</v>
      </c>
      <c r="J1385" s="7" t="s">
        <v>489</v>
      </c>
      <c r="K1385" s="7" t="s">
        <v>461</v>
      </c>
      <c r="L1385" s="7" t="s">
        <v>578</v>
      </c>
      <c r="M1385" s="7" t="s">
        <v>440</v>
      </c>
      <c r="N1385" s="7" t="s">
        <v>426</v>
      </c>
      <c r="O1385" s="7" t="s">
        <v>404</v>
      </c>
      <c r="P1385" s="6">
        <v>3350</v>
      </c>
    </row>
    <row r="1386" spans="1:16" ht="15" thickBot="1" x14ac:dyDescent="0.35">
      <c r="A1386" s="6">
        <v>92.7774</v>
      </c>
      <c r="B1386" s="19">
        <f>(A1386-G1386)/G1386</f>
        <v>0.88235270248336317</v>
      </c>
      <c r="C1386" s="30" t="s">
        <v>20</v>
      </c>
      <c r="D1386" s="6">
        <v>1012887</v>
      </c>
      <c r="E1386" s="6">
        <v>2795</v>
      </c>
      <c r="F1386" s="7" t="s">
        <v>25</v>
      </c>
      <c r="G1386" s="6">
        <v>49.287999999999997</v>
      </c>
      <c r="I1386" s="7" t="s">
        <v>2089</v>
      </c>
      <c r="J1386" s="7" t="s">
        <v>422</v>
      </c>
      <c r="K1386" s="7" t="s">
        <v>433</v>
      </c>
      <c r="L1386" s="7" t="s">
        <v>857</v>
      </c>
      <c r="M1386" s="7" t="s">
        <v>459</v>
      </c>
      <c r="N1386" s="7" t="s">
        <v>436</v>
      </c>
      <c r="O1386" s="7" t="s">
        <v>411</v>
      </c>
      <c r="P1386" s="6">
        <v>8214</v>
      </c>
    </row>
    <row r="1387" spans="1:16" ht="15" thickBot="1" x14ac:dyDescent="0.35">
      <c r="A1387" s="6">
        <v>92.7774</v>
      </c>
      <c r="B1387" s="19">
        <f>(A1387-G1387)/G1387</f>
        <v>0.64592321884757298</v>
      </c>
      <c r="C1387" s="30" t="s">
        <v>355</v>
      </c>
      <c r="D1387" s="6">
        <v>1011436</v>
      </c>
      <c r="E1387" s="6">
        <v>1367</v>
      </c>
      <c r="F1387" s="7" t="s">
        <v>19</v>
      </c>
      <c r="G1387" s="6">
        <v>56.368000000000002</v>
      </c>
      <c r="I1387" s="7" t="s">
        <v>2090</v>
      </c>
      <c r="J1387" s="7" t="s">
        <v>456</v>
      </c>
      <c r="K1387" s="7" t="s">
        <v>542</v>
      </c>
      <c r="L1387" s="7" t="s">
        <v>769</v>
      </c>
      <c r="M1387" s="7" t="s">
        <v>459</v>
      </c>
      <c r="N1387" s="7" t="s">
        <v>436</v>
      </c>
      <c r="O1387" s="7" t="s">
        <v>411</v>
      </c>
      <c r="P1387" s="6">
        <v>8746</v>
      </c>
    </row>
    <row r="1388" spans="1:16" ht="15" thickBot="1" x14ac:dyDescent="0.35">
      <c r="A1388" s="6">
        <v>92.7774</v>
      </c>
      <c r="B1388" s="19">
        <f>(A1388-G1388)/G1388</f>
        <v>7.406112526047702E-2</v>
      </c>
      <c r="C1388" s="30" t="s">
        <v>273</v>
      </c>
      <c r="D1388" s="6">
        <v>1013909</v>
      </c>
      <c r="E1388" s="6">
        <v>350</v>
      </c>
      <c r="F1388" s="7" t="s">
        <v>17</v>
      </c>
      <c r="G1388" s="6">
        <v>86.38</v>
      </c>
      <c r="I1388" s="7" t="s">
        <v>2091</v>
      </c>
      <c r="J1388" s="7" t="s">
        <v>438</v>
      </c>
      <c r="K1388" s="7" t="s">
        <v>423</v>
      </c>
      <c r="L1388" s="7" t="s">
        <v>674</v>
      </c>
      <c r="M1388" s="7" t="s">
        <v>440</v>
      </c>
      <c r="N1388" s="7" t="s">
        <v>426</v>
      </c>
      <c r="O1388" s="7" t="s">
        <v>411</v>
      </c>
      <c r="P1388" s="6">
        <v>8257</v>
      </c>
    </row>
    <row r="1389" spans="1:16" ht="15" thickBot="1" x14ac:dyDescent="0.35">
      <c r="A1389" s="6">
        <v>92.7774</v>
      </c>
      <c r="B1389" s="19">
        <f>(A1389-G1389)/G1389</f>
        <v>-0.13884495433281357</v>
      </c>
      <c r="C1389" s="30" t="s">
        <v>191</v>
      </c>
      <c r="D1389" s="6">
        <v>1016189</v>
      </c>
      <c r="E1389" s="6">
        <v>1399</v>
      </c>
      <c r="F1389" s="7" t="s">
        <v>23</v>
      </c>
      <c r="G1389" s="6">
        <v>107.736</v>
      </c>
      <c r="I1389" s="7" t="s">
        <v>2092</v>
      </c>
      <c r="J1389" s="7" t="s">
        <v>438</v>
      </c>
      <c r="K1389" s="7" t="s">
        <v>423</v>
      </c>
      <c r="L1389" s="7" t="s">
        <v>674</v>
      </c>
      <c r="M1389" s="7" t="s">
        <v>444</v>
      </c>
      <c r="N1389" s="7" t="s">
        <v>410</v>
      </c>
      <c r="O1389" s="7" t="s">
        <v>411</v>
      </c>
      <c r="P1389" s="6">
        <v>2976</v>
      </c>
    </row>
    <row r="1390" spans="1:16" ht="15" thickBot="1" x14ac:dyDescent="0.35">
      <c r="A1390" s="6">
        <v>92.7774</v>
      </c>
      <c r="B1390" s="19">
        <f>(A1390-G1390)/G1390</f>
        <v>-0.14773654234796987</v>
      </c>
      <c r="C1390" s="30" t="s">
        <v>111</v>
      </c>
      <c r="D1390" s="6">
        <v>1014468</v>
      </c>
      <c r="E1390" s="6">
        <v>2232</v>
      </c>
      <c r="F1390" s="7" t="s">
        <v>17</v>
      </c>
      <c r="G1390" s="6">
        <v>108.86</v>
      </c>
      <c r="I1390" s="7" t="s">
        <v>2093</v>
      </c>
      <c r="J1390" s="7" t="s">
        <v>406</v>
      </c>
      <c r="K1390" s="7" t="s">
        <v>429</v>
      </c>
      <c r="L1390" s="7" t="s">
        <v>852</v>
      </c>
      <c r="M1390" s="7" t="s">
        <v>416</v>
      </c>
      <c r="N1390" s="7" t="s">
        <v>403</v>
      </c>
      <c r="O1390" s="7" t="s">
        <v>411</v>
      </c>
      <c r="P1390" s="6">
        <v>6339</v>
      </c>
    </row>
    <row r="1391" spans="1:16" ht="15" thickBot="1" x14ac:dyDescent="0.35">
      <c r="A1391" s="6">
        <v>92.7774</v>
      </c>
      <c r="B1391" s="19">
        <f>(A1391-G1391)/G1391</f>
        <v>-0.20518298951408398</v>
      </c>
      <c r="C1391" s="30" t="s">
        <v>78</v>
      </c>
      <c r="D1391" s="6">
        <v>1012924</v>
      </c>
      <c r="E1391" s="6">
        <v>2150</v>
      </c>
      <c r="F1391" s="7" t="s">
        <v>27</v>
      </c>
      <c r="G1391" s="6">
        <v>116.72799999999999</v>
      </c>
      <c r="I1391" s="7" t="s">
        <v>2094</v>
      </c>
      <c r="J1391" s="7" t="s">
        <v>428</v>
      </c>
      <c r="K1391" s="7" t="s">
        <v>457</v>
      </c>
      <c r="L1391" s="7" t="s">
        <v>473</v>
      </c>
      <c r="M1391" s="7" t="s">
        <v>425</v>
      </c>
      <c r="N1391" s="7" t="s">
        <v>426</v>
      </c>
      <c r="O1391" s="7" t="s">
        <v>404</v>
      </c>
      <c r="P1391" s="6">
        <v>5304</v>
      </c>
    </row>
    <row r="1392" spans="1:16" ht="15" thickBot="1" x14ac:dyDescent="0.35">
      <c r="A1392" s="6">
        <v>92.7774</v>
      </c>
      <c r="B1392" s="19">
        <f>(A1392-G1392)/G1392</f>
        <v>-0.25537416931522683</v>
      </c>
      <c r="C1392" s="30" t="s">
        <v>377</v>
      </c>
      <c r="D1392" s="6">
        <v>1014596</v>
      </c>
      <c r="E1392" s="6">
        <v>2599</v>
      </c>
      <c r="F1392" s="7" t="s">
        <v>19</v>
      </c>
      <c r="G1392" s="6">
        <v>124.596</v>
      </c>
      <c r="I1392" s="7" t="s">
        <v>2095</v>
      </c>
      <c r="J1392" s="7" t="s">
        <v>428</v>
      </c>
      <c r="K1392" s="7" t="s">
        <v>423</v>
      </c>
      <c r="L1392" s="7" t="s">
        <v>446</v>
      </c>
      <c r="M1392" s="7" t="s">
        <v>459</v>
      </c>
      <c r="N1392" s="7" t="s">
        <v>436</v>
      </c>
      <c r="O1392" s="7" t="s">
        <v>411</v>
      </c>
      <c r="P1392" s="6">
        <v>5472</v>
      </c>
    </row>
    <row r="1393" spans="1:16" ht="15" thickBot="1" x14ac:dyDescent="0.35">
      <c r="A1393" s="6">
        <v>92.7774</v>
      </c>
      <c r="B1393" s="19">
        <f>(A1393-G1393)/G1393</f>
        <v>0.18507817290006137</v>
      </c>
      <c r="C1393" s="30" t="s">
        <v>310</v>
      </c>
      <c r="D1393" s="6">
        <v>1007506</v>
      </c>
      <c r="E1393" s="6">
        <v>1505</v>
      </c>
      <c r="F1393" s="7" t="s">
        <v>42</v>
      </c>
      <c r="G1393" s="6">
        <v>78.287999999999997</v>
      </c>
      <c r="I1393" s="7" t="s">
        <v>2096</v>
      </c>
      <c r="J1393" s="7" t="s">
        <v>428</v>
      </c>
      <c r="K1393" s="7" t="s">
        <v>457</v>
      </c>
      <c r="L1393" s="7" t="s">
        <v>811</v>
      </c>
      <c r="M1393" s="7" t="s">
        <v>465</v>
      </c>
      <c r="N1393" s="7" t="s">
        <v>436</v>
      </c>
      <c r="O1393" s="7" t="s">
        <v>404</v>
      </c>
      <c r="P1393" s="6">
        <v>8427</v>
      </c>
    </row>
    <row r="1394" spans="1:16" ht="15" thickBot="1" x14ac:dyDescent="0.35">
      <c r="A1394" s="6">
        <v>92.7774</v>
      </c>
      <c r="B1394" s="19">
        <f>(A1394-G1394)/G1394</f>
        <v>-0.2875115193217424</v>
      </c>
      <c r="C1394" s="30" t="s">
        <v>154</v>
      </c>
      <c r="D1394" s="6">
        <v>1014186</v>
      </c>
      <c r="E1394" s="6">
        <v>1464</v>
      </c>
      <c r="F1394" s="7" t="s">
        <v>27</v>
      </c>
      <c r="G1394" s="6">
        <v>130.21600000000001</v>
      </c>
      <c r="I1394" s="7" t="s">
        <v>2097</v>
      </c>
      <c r="J1394" s="7" t="s">
        <v>406</v>
      </c>
      <c r="K1394" s="7" t="s">
        <v>457</v>
      </c>
      <c r="L1394" s="7" t="s">
        <v>868</v>
      </c>
      <c r="M1394" s="7" t="s">
        <v>425</v>
      </c>
      <c r="N1394" s="7" t="s">
        <v>426</v>
      </c>
      <c r="O1394" s="7" t="s">
        <v>417</v>
      </c>
      <c r="P1394" s="6">
        <v>2829</v>
      </c>
    </row>
    <row r="1395" spans="1:16" ht="15" thickBot="1" x14ac:dyDescent="0.35">
      <c r="A1395" s="6">
        <v>92.835599999999999</v>
      </c>
      <c r="B1395" s="19">
        <f>(A1395-G1395)/G1395</f>
        <v>-0.61390570934256061</v>
      </c>
      <c r="C1395" s="30" t="s">
        <v>348</v>
      </c>
      <c r="D1395" s="6">
        <v>1004661</v>
      </c>
      <c r="E1395" s="6">
        <v>2715</v>
      </c>
      <c r="F1395" s="7" t="s">
        <v>27</v>
      </c>
      <c r="G1395" s="6">
        <v>240.44800000000001</v>
      </c>
      <c r="I1395" s="7" t="s">
        <v>2098</v>
      </c>
      <c r="J1395" s="7" t="s">
        <v>489</v>
      </c>
      <c r="K1395" s="7" t="s">
        <v>461</v>
      </c>
      <c r="L1395" s="7" t="s">
        <v>584</v>
      </c>
      <c r="M1395" s="7" t="s">
        <v>425</v>
      </c>
      <c r="N1395" s="7" t="s">
        <v>426</v>
      </c>
      <c r="O1395" s="7" t="s">
        <v>417</v>
      </c>
      <c r="P1395" s="6">
        <v>7459</v>
      </c>
    </row>
    <row r="1396" spans="1:16" ht="15" thickBot="1" x14ac:dyDescent="0.35">
      <c r="A1396" s="6">
        <v>92.960400000000007</v>
      </c>
      <c r="B1396" s="19">
        <f>(A1396-G1396)/G1396</f>
        <v>-3.769295746654297E-2</v>
      </c>
      <c r="C1396" s="30" t="s">
        <v>20</v>
      </c>
      <c r="D1396" s="6">
        <v>1004446</v>
      </c>
      <c r="E1396" s="6">
        <v>1910</v>
      </c>
      <c r="F1396" s="7" t="s">
        <v>21</v>
      </c>
      <c r="G1396" s="6">
        <v>96.601600000000005</v>
      </c>
      <c r="I1396" s="7" t="s">
        <v>2099</v>
      </c>
      <c r="J1396" s="7" t="s">
        <v>489</v>
      </c>
      <c r="K1396" s="7" t="s">
        <v>442</v>
      </c>
      <c r="L1396" s="7" t="s">
        <v>952</v>
      </c>
      <c r="M1396" s="7" t="s">
        <v>425</v>
      </c>
      <c r="N1396" s="7" t="s">
        <v>426</v>
      </c>
      <c r="O1396" s="7" t="s">
        <v>404</v>
      </c>
      <c r="P1396" s="6">
        <v>3423</v>
      </c>
    </row>
    <row r="1397" spans="1:16" ht="15" thickBot="1" x14ac:dyDescent="0.35">
      <c r="A1397" s="6">
        <v>94.122</v>
      </c>
      <c r="B1397" s="19">
        <f>(A1397-G1397)/G1397</f>
        <v>0.91663272786511374</v>
      </c>
      <c r="C1397" s="30" t="s">
        <v>122</v>
      </c>
      <c r="D1397" s="6">
        <v>1007114</v>
      </c>
      <c r="E1397" s="6">
        <v>1701</v>
      </c>
      <c r="F1397" s="7" t="s">
        <v>25</v>
      </c>
      <c r="G1397" s="6">
        <v>49.107999999999997</v>
      </c>
      <c r="I1397" s="7" t="s">
        <v>2100</v>
      </c>
      <c r="J1397" s="7" t="s">
        <v>399</v>
      </c>
      <c r="K1397" s="7" t="s">
        <v>433</v>
      </c>
      <c r="L1397" s="7" t="s">
        <v>475</v>
      </c>
      <c r="M1397" s="7" t="s">
        <v>465</v>
      </c>
      <c r="N1397" s="7" t="s">
        <v>436</v>
      </c>
      <c r="O1397" s="7" t="s">
        <v>417</v>
      </c>
      <c r="P1397" s="6">
        <v>9668</v>
      </c>
    </row>
    <row r="1398" spans="1:16" ht="15" thickBot="1" x14ac:dyDescent="0.35">
      <c r="A1398" s="6">
        <v>94.122</v>
      </c>
      <c r="B1398" s="19">
        <f>(A1398-G1398)/G1398</f>
        <v>8.7032989690721649</v>
      </c>
      <c r="C1398" s="30" t="s">
        <v>29</v>
      </c>
      <c r="D1398" s="6">
        <v>1017087</v>
      </c>
      <c r="E1398" s="6">
        <v>415</v>
      </c>
      <c r="F1398" s="7" t="s">
        <v>42</v>
      </c>
      <c r="G1398" s="6">
        <v>9.6999999999999993</v>
      </c>
      <c r="I1398" s="7" t="s">
        <v>2101</v>
      </c>
      <c r="J1398" s="7" t="s">
        <v>406</v>
      </c>
      <c r="K1398" s="7" t="s">
        <v>429</v>
      </c>
      <c r="L1398" s="7" t="s">
        <v>852</v>
      </c>
      <c r="M1398" s="7" t="s">
        <v>447</v>
      </c>
      <c r="N1398" s="7" t="s">
        <v>410</v>
      </c>
      <c r="O1398" s="7" t="s">
        <v>411</v>
      </c>
      <c r="P1398" s="6">
        <v>7437</v>
      </c>
    </row>
    <row r="1399" spans="1:16" ht="15" thickBot="1" x14ac:dyDescent="0.35">
      <c r="A1399" s="6">
        <v>94.122</v>
      </c>
      <c r="B1399" s="19">
        <f>(A1399-G1399)/G1399</f>
        <v>3.3230755098291382</v>
      </c>
      <c r="C1399" s="30" t="s">
        <v>47</v>
      </c>
      <c r="D1399" s="6">
        <v>1009317</v>
      </c>
      <c r="E1399" s="6">
        <v>859</v>
      </c>
      <c r="F1399" s="7" t="s">
        <v>31</v>
      </c>
      <c r="G1399" s="6">
        <v>21.771999999999998</v>
      </c>
      <c r="I1399" s="7" t="s">
        <v>2102</v>
      </c>
      <c r="J1399" s="7" t="s">
        <v>428</v>
      </c>
      <c r="K1399" s="7" t="s">
        <v>414</v>
      </c>
      <c r="L1399" s="7" t="s">
        <v>982</v>
      </c>
      <c r="M1399" s="7" t="s">
        <v>425</v>
      </c>
      <c r="N1399" s="7" t="s">
        <v>426</v>
      </c>
      <c r="O1399" s="7" t="s">
        <v>404</v>
      </c>
      <c r="P1399" s="6">
        <v>4836</v>
      </c>
    </row>
    <row r="1400" spans="1:16" ht="15" thickBot="1" x14ac:dyDescent="0.35">
      <c r="A1400" s="6">
        <v>94.122</v>
      </c>
      <c r="B1400" s="19">
        <f>(A1400-G1400)/G1400</f>
        <v>1.9594390642686454</v>
      </c>
      <c r="C1400" s="30" t="s">
        <v>132</v>
      </c>
      <c r="D1400" s="6">
        <v>1006740</v>
      </c>
      <c r="E1400" s="6">
        <v>1500</v>
      </c>
      <c r="F1400" s="7" t="s">
        <v>42</v>
      </c>
      <c r="G1400" s="6">
        <v>31.803999999999998</v>
      </c>
      <c r="I1400" s="7" t="s">
        <v>2103</v>
      </c>
      <c r="J1400" s="7" t="s">
        <v>399</v>
      </c>
      <c r="K1400" s="7" t="s">
        <v>433</v>
      </c>
      <c r="L1400" s="7" t="s">
        <v>685</v>
      </c>
      <c r="M1400" s="7" t="s">
        <v>459</v>
      </c>
      <c r="N1400" s="7" t="s">
        <v>436</v>
      </c>
      <c r="O1400" s="7" t="s">
        <v>411</v>
      </c>
      <c r="P1400" s="6">
        <v>8718</v>
      </c>
    </row>
    <row r="1401" spans="1:16" ht="15" thickBot="1" x14ac:dyDescent="0.35">
      <c r="A1401" s="6">
        <v>94.122</v>
      </c>
      <c r="B1401" s="19">
        <f>(A1401-G1401)/G1401</f>
        <v>1.2860682016904694</v>
      </c>
      <c r="C1401" s="30" t="s">
        <v>45</v>
      </c>
      <c r="D1401" s="6">
        <v>1017951</v>
      </c>
      <c r="E1401" s="6">
        <v>278</v>
      </c>
      <c r="F1401" s="7" t="s">
        <v>17</v>
      </c>
      <c r="G1401" s="6">
        <v>41.171999999999997</v>
      </c>
      <c r="I1401" s="7" t="s">
        <v>2104</v>
      </c>
      <c r="J1401" s="7" t="s">
        <v>432</v>
      </c>
      <c r="K1401" s="7" t="s">
        <v>442</v>
      </c>
      <c r="L1401" s="7" t="s">
        <v>1020</v>
      </c>
      <c r="M1401" s="7" t="s">
        <v>447</v>
      </c>
      <c r="N1401" s="7" t="s">
        <v>410</v>
      </c>
      <c r="O1401" s="7" t="s">
        <v>404</v>
      </c>
      <c r="P1401" s="6">
        <v>6222</v>
      </c>
    </row>
    <row r="1402" spans="1:16" ht="15" thickBot="1" x14ac:dyDescent="0.35">
      <c r="A1402" s="6">
        <v>94.122</v>
      </c>
      <c r="B1402" s="19">
        <f>(A1402-G1402)/G1402</f>
        <v>0.73120217775161855</v>
      </c>
      <c r="C1402" s="30" t="s">
        <v>182</v>
      </c>
      <c r="D1402" s="6">
        <v>1019423</v>
      </c>
      <c r="E1402" s="6">
        <v>2091</v>
      </c>
      <c r="F1402" s="7" t="s">
        <v>42</v>
      </c>
      <c r="G1402" s="6">
        <v>54.368000000000002</v>
      </c>
      <c r="I1402" s="7" t="s">
        <v>2105</v>
      </c>
      <c r="J1402" s="7" t="s">
        <v>456</v>
      </c>
      <c r="K1402" s="7" t="s">
        <v>407</v>
      </c>
      <c r="L1402" s="7" t="s">
        <v>700</v>
      </c>
      <c r="M1402" s="7" t="s">
        <v>420</v>
      </c>
      <c r="N1402" s="7" t="s">
        <v>403</v>
      </c>
      <c r="O1402" s="7" t="s">
        <v>411</v>
      </c>
      <c r="P1402" s="6">
        <v>4806</v>
      </c>
    </row>
    <row r="1403" spans="1:16" ht="15" thickBot="1" x14ac:dyDescent="0.35">
      <c r="A1403" s="6">
        <v>94.122</v>
      </c>
      <c r="B1403" s="19">
        <f>(A1403-G1403)/G1403</f>
        <v>4.5003506311360457</v>
      </c>
      <c r="C1403" s="30" t="s">
        <v>46</v>
      </c>
      <c r="D1403" s="6">
        <v>1008102</v>
      </c>
      <c r="E1403" s="6">
        <v>1113</v>
      </c>
      <c r="F1403" s="7" t="s">
        <v>23</v>
      </c>
      <c r="G1403" s="6">
        <v>17.111999999999998</v>
      </c>
      <c r="I1403" s="7" t="s">
        <v>2106</v>
      </c>
      <c r="J1403" s="7" t="s">
        <v>432</v>
      </c>
      <c r="K1403" s="7" t="s">
        <v>542</v>
      </c>
      <c r="L1403" s="7" t="s">
        <v>646</v>
      </c>
      <c r="M1403" s="7" t="s">
        <v>444</v>
      </c>
      <c r="N1403" s="7" t="s">
        <v>410</v>
      </c>
      <c r="O1403" s="7" t="s">
        <v>411</v>
      </c>
      <c r="P1403" s="6">
        <v>2988</v>
      </c>
    </row>
    <row r="1404" spans="1:16" ht="15" thickBot="1" x14ac:dyDescent="0.35">
      <c r="A1404" s="6">
        <v>94.122</v>
      </c>
      <c r="B1404" s="19">
        <f>(A1404-G1404)/G1404</f>
        <v>0.28098971092601666</v>
      </c>
      <c r="C1404" s="30" t="s">
        <v>73</v>
      </c>
      <c r="D1404" s="6">
        <v>1019862</v>
      </c>
      <c r="E1404" s="6">
        <v>1221</v>
      </c>
      <c r="F1404" s="7" t="s">
        <v>19</v>
      </c>
      <c r="G1404" s="6">
        <v>73.475999999999999</v>
      </c>
      <c r="I1404" s="7" t="s">
        <v>2107</v>
      </c>
      <c r="J1404" s="7" t="s">
        <v>428</v>
      </c>
      <c r="K1404" s="7" t="s">
        <v>400</v>
      </c>
      <c r="L1404" s="7" t="s">
        <v>615</v>
      </c>
      <c r="M1404" s="7" t="s">
        <v>440</v>
      </c>
      <c r="N1404" s="7" t="s">
        <v>426</v>
      </c>
      <c r="O1404" s="7" t="s">
        <v>417</v>
      </c>
      <c r="P1404" s="6">
        <v>4220</v>
      </c>
    </row>
    <row r="1405" spans="1:16" ht="15" thickBot="1" x14ac:dyDescent="0.35">
      <c r="A1405" s="6">
        <v>94.122</v>
      </c>
      <c r="B1405" s="19">
        <f>(A1405-G1405)/G1405</f>
        <v>0.11150212564950393</v>
      </c>
      <c r="C1405" s="30" t="s">
        <v>382</v>
      </c>
      <c r="D1405" s="6">
        <v>1007943</v>
      </c>
      <c r="E1405" s="6">
        <v>2341</v>
      </c>
      <c r="F1405" s="7" t="s">
        <v>21</v>
      </c>
      <c r="G1405" s="6">
        <v>84.68</v>
      </c>
      <c r="I1405" s="7" t="s">
        <v>2108</v>
      </c>
      <c r="J1405" s="7" t="s">
        <v>496</v>
      </c>
      <c r="K1405" s="7" t="s">
        <v>407</v>
      </c>
      <c r="L1405" s="7" t="s">
        <v>637</v>
      </c>
      <c r="M1405" s="7" t="s">
        <v>402</v>
      </c>
      <c r="N1405" s="7" t="s">
        <v>403</v>
      </c>
      <c r="O1405" s="7" t="s">
        <v>404</v>
      </c>
      <c r="P1405" s="6">
        <v>1568</v>
      </c>
    </row>
    <row r="1406" spans="1:16" ht="15" thickBot="1" x14ac:dyDescent="0.35">
      <c r="A1406" s="6">
        <v>94.122</v>
      </c>
      <c r="B1406" s="19">
        <f>(A1406-G1406)/G1406</f>
        <v>8.2309921346764195E-2</v>
      </c>
      <c r="C1406" s="30" t="s">
        <v>99</v>
      </c>
      <c r="D1406" s="6">
        <v>1010092</v>
      </c>
      <c r="E1406" s="6">
        <v>1624</v>
      </c>
      <c r="F1406" s="7" t="s">
        <v>21</v>
      </c>
      <c r="G1406" s="6">
        <v>86.963999999999999</v>
      </c>
      <c r="I1406" s="7" t="s">
        <v>2109</v>
      </c>
      <c r="J1406" s="7" t="s">
        <v>496</v>
      </c>
      <c r="K1406" s="7" t="s">
        <v>407</v>
      </c>
      <c r="L1406" s="7" t="s">
        <v>637</v>
      </c>
      <c r="M1406" s="7" t="s">
        <v>416</v>
      </c>
      <c r="N1406" s="7" t="s">
        <v>403</v>
      </c>
      <c r="O1406" s="7" t="s">
        <v>411</v>
      </c>
      <c r="P1406" s="6">
        <v>8060</v>
      </c>
    </row>
    <row r="1407" spans="1:16" ht="15" thickBot="1" x14ac:dyDescent="0.35">
      <c r="A1407" s="6">
        <v>94.122</v>
      </c>
      <c r="B1407" s="19">
        <f>(A1407-G1407)/G1407</f>
        <v>6.8499682136045847E-2</v>
      </c>
      <c r="C1407" s="30" t="s">
        <v>258</v>
      </c>
      <c r="D1407" s="6">
        <v>1017364</v>
      </c>
      <c r="E1407" s="6">
        <v>100</v>
      </c>
      <c r="F1407" s="7" t="s">
        <v>19</v>
      </c>
      <c r="G1407" s="6">
        <v>88.087999999999994</v>
      </c>
      <c r="I1407" s="7" t="s">
        <v>2110</v>
      </c>
      <c r="J1407" s="7" t="s">
        <v>432</v>
      </c>
      <c r="K1407" s="7" t="s">
        <v>414</v>
      </c>
      <c r="L1407" s="7" t="s">
        <v>492</v>
      </c>
      <c r="M1407" s="7" t="s">
        <v>416</v>
      </c>
      <c r="N1407" s="7" t="s">
        <v>403</v>
      </c>
      <c r="O1407" s="7" t="s">
        <v>417</v>
      </c>
      <c r="P1407" s="6">
        <v>5294</v>
      </c>
    </row>
    <row r="1408" spans="1:16" ht="15" thickBot="1" x14ac:dyDescent="0.35">
      <c r="A1408" s="6">
        <v>94.122</v>
      </c>
      <c r="B1408" s="19">
        <f>(A1408-G1408)/G1408</f>
        <v>-8.3524829600778991E-2</v>
      </c>
      <c r="C1408" s="30" t="s">
        <v>182</v>
      </c>
      <c r="D1408" s="6">
        <v>1018434</v>
      </c>
      <c r="E1408" s="6">
        <v>2534</v>
      </c>
      <c r="F1408" s="7" t="s">
        <v>25</v>
      </c>
      <c r="G1408" s="6">
        <v>102.7</v>
      </c>
      <c r="I1408" s="7" t="s">
        <v>2111</v>
      </c>
      <c r="J1408" s="7" t="s">
        <v>496</v>
      </c>
      <c r="K1408" s="7" t="s">
        <v>414</v>
      </c>
      <c r="L1408" s="7" t="s">
        <v>580</v>
      </c>
      <c r="M1408" s="7" t="s">
        <v>416</v>
      </c>
      <c r="N1408" s="7" t="s">
        <v>403</v>
      </c>
      <c r="O1408" s="7" t="s">
        <v>404</v>
      </c>
      <c r="P1408" s="6">
        <v>4281</v>
      </c>
    </row>
    <row r="1409" spans="1:16" ht="15" thickBot="1" x14ac:dyDescent="0.35">
      <c r="A1409" s="6">
        <v>94.122</v>
      </c>
      <c r="B1409" s="19">
        <f>(A1409-G1409)/G1409</f>
        <v>-0.25743183539510223</v>
      </c>
      <c r="C1409" s="30" t="s">
        <v>148</v>
      </c>
      <c r="D1409" s="6">
        <v>1007031</v>
      </c>
      <c r="E1409" s="6">
        <v>1207</v>
      </c>
      <c r="F1409" s="7" t="s">
        <v>35</v>
      </c>
      <c r="G1409" s="6">
        <v>126.752</v>
      </c>
      <c r="I1409" s="7" t="s">
        <v>2112</v>
      </c>
      <c r="J1409" s="7" t="s">
        <v>456</v>
      </c>
      <c r="K1409" s="7" t="s">
        <v>423</v>
      </c>
      <c r="L1409" s="7" t="s">
        <v>464</v>
      </c>
      <c r="M1409" s="7" t="s">
        <v>425</v>
      </c>
      <c r="N1409" s="7" t="s">
        <v>426</v>
      </c>
      <c r="O1409" s="7" t="s">
        <v>417</v>
      </c>
      <c r="P1409" s="6">
        <v>6167</v>
      </c>
    </row>
    <row r="1410" spans="1:16" ht="15" thickBot="1" x14ac:dyDescent="0.35">
      <c r="A1410" s="6">
        <v>94.122</v>
      </c>
      <c r="B1410" s="19">
        <f>(A1410-G1410)/G1410</f>
        <v>-0.2678293608811998</v>
      </c>
      <c r="C1410" s="30" t="s">
        <v>198</v>
      </c>
      <c r="D1410" s="6">
        <v>1009551</v>
      </c>
      <c r="E1410" s="6">
        <v>1489</v>
      </c>
      <c r="F1410" s="7" t="s">
        <v>35</v>
      </c>
      <c r="G1410" s="6">
        <v>128.55199999999999</v>
      </c>
      <c r="I1410" s="7" t="s">
        <v>2113</v>
      </c>
      <c r="J1410" s="7" t="s">
        <v>496</v>
      </c>
      <c r="K1410" s="7" t="s">
        <v>433</v>
      </c>
      <c r="L1410" s="7" t="s">
        <v>659</v>
      </c>
      <c r="M1410" s="7" t="s">
        <v>465</v>
      </c>
      <c r="N1410" s="7" t="s">
        <v>436</v>
      </c>
      <c r="O1410" s="7" t="s">
        <v>404</v>
      </c>
      <c r="P1410" s="6">
        <v>5835</v>
      </c>
    </row>
    <row r="1411" spans="1:16" ht="15" thickBot="1" x14ac:dyDescent="0.35">
      <c r="A1411" s="6">
        <v>94.122</v>
      </c>
      <c r="B1411" s="19">
        <f>(A1411-G1411)/G1411</f>
        <v>-0.31569534112720299</v>
      </c>
      <c r="C1411" s="30" t="s">
        <v>370</v>
      </c>
      <c r="D1411" s="6">
        <v>1019807</v>
      </c>
      <c r="E1411" s="6">
        <v>61</v>
      </c>
      <c r="F1411" s="7" t="s">
        <v>19</v>
      </c>
      <c r="G1411" s="6">
        <v>137.54400000000001</v>
      </c>
      <c r="I1411" s="7" t="s">
        <v>2114</v>
      </c>
      <c r="J1411" s="7" t="s">
        <v>428</v>
      </c>
      <c r="K1411" s="7" t="s">
        <v>423</v>
      </c>
      <c r="L1411" s="7" t="s">
        <v>683</v>
      </c>
      <c r="M1411" s="7" t="s">
        <v>425</v>
      </c>
      <c r="N1411" s="7" t="s">
        <v>426</v>
      </c>
      <c r="O1411" s="7" t="s">
        <v>417</v>
      </c>
      <c r="P1411" s="6">
        <v>7036</v>
      </c>
    </row>
    <row r="1412" spans="1:16" ht="15" thickBot="1" x14ac:dyDescent="0.35">
      <c r="A1412" s="6">
        <v>94.122</v>
      </c>
      <c r="B1412" s="19">
        <f>(A1412-G1412)/G1412</f>
        <v>-0.3527219211619399</v>
      </c>
      <c r="C1412" s="30" t="s">
        <v>301</v>
      </c>
      <c r="D1412" s="6">
        <v>1012789</v>
      </c>
      <c r="E1412" s="6">
        <v>1436</v>
      </c>
      <c r="F1412" s="7" t="s">
        <v>19</v>
      </c>
      <c r="G1412" s="6">
        <v>145.41200000000001</v>
      </c>
      <c r="I1412" s="7" t="s">
        <v>2115</v>
      </c>
      <c r="J1412" s="7" t="s">
        <v>428</v>
      </c>
      <c r="K1412" s="7" t="s">
        <v>433</v>
      </c>
      <c r="L1412" s="7" t="s">
        <v>449</v>
      </c>
      <c r="M1412" s="7" t="s">
        <v>425</v>
      </c>
      <c r="N1412" s="7" t="s">
        <v>426</v>
      </c>
      <c r="O1412" s="7" t="s">
        <v>404</v>
      </c>
      <c r="P1412" s="6">
        <v>1513</v>
      </c>
    </row>
    <row r="1413" spans="1:16" ht="15" thickBot="1" x14ac:dyDescent="0.35">
      <c r="A1413" s="6">
        <v>94.122</v>
      </c>
      <c r="B1413" s="19">
        <f>(A1413-G1413)/G1413</f>
        <v>-0.39482279718121494</v>
      </c>
      <c r="C1413" s="30" t="s">
        <v>324</v>
      </c>
      <c r="D1413" s="6">
        <v>1018794</v>
      </c>
      <c r="E1413" s="6">
        <v>911</v>
      </c>
      <c r="F1413" s="7" t="s">
        <v>35</v>
      </c>
      <c r="G1413" s="6">
        <v>155.52799999999999</v>
      </c>
      <c r="I1413" s="7" t="s">
        <v>2116</v>
      </c>
      <c r="J1413" s="7" t="s">
        <v>428</v>
      </c>
      <c r="K1413" s="7" t="s">
        <v>442</v>
      </c>
      <c r="L1413" s="7" t="s">
        <v>955</v>
      </c>
      <c r="M1413" s="7" t="s">
        <v>402</v>
      </c>
      <c r="N1413" s="7" t="s">
        <v>403</v>
      </c>
      <c r="O1413" s="7" t="s">
        <v>404</v>
      </c>
      <c r="P1413" s="6">
        <v>6129</v>
      </c>
    </row>
    <row r="1414" spans="1:16" ht="15" thickBot="1" x14ac:dyDescent="0.35">
      <c r="A1414" s="6">
        <v>94.122</v>
      </c>
      <c r="B1414" s="19">
        <f>(A1414-G1414)/G1414</f>
        <v>-0.41592821505696626</v>
      </c>
      <c r="C1414" s="30" t="s">
        <v>365</v>
      </c>
      <c r="D1414" s="6">
        <v>1015367</v>
      </c>
      <c r="E1414" s="6">
        <v>262</v>
      </c>
      <c r="F1414" s="7" t="s">
        <v>23</v>
      </c>
      <c r="G1414" s="6">
        <v>161.148</v>
      </c>
      <c r="I1414" s="7" t="s">
        <v>2117</v>
      </c>
      <c r="J1414" s="7" t="s">
        <v>489</v>
      </c>
      <c r="K1414" s="7" t="s">
        <v>542</v>
      </c>
      <c r="L1414" s="7" t="s">
        <v>1068</v>
      </c>
      <c r="M1414" s="7" t="s">
        <v>425</v>
      </c>
      <c r="N1414" s="7" t="s">
        <v>426</v>
      </c>
      <c r="O1414" s="7" t="s">
        <v>404</v>
      </c>
      <c r="P1414" s="6">
        <v>9711</v>
      </c>
    </row>
    <row r="1415" spans="1:16" ht="15" thickBot="1" x14ac:dyDescent="0.35">
      <c r="A1415" s="6">
        <v>94.122</v>
      </c>
      <c r="B1415" s="19">
        <f>(A1415-G1415)/G1415</f>
        <v>-0.43178141073627779</v>
      </c>
      <c r="C1415" s="30" t="s">
        <v>217</v>
      </c>
      <c r="D1415" s="6">
        <v>1015874</v>
      </c>
      <c r="E1415" s="6">
        <v>1392</v>
      </c>
      <c r="F1415" s="7" t="s">
        <v>27</v>
      </c>
      <c r="G1415" s="6">
        <v>165.64400000000001</v>
      </c>
      <c r="I1415" s="7" t="s">
        <v>2118</v>
      </c>
      <c r="J1415" s="7" t="s">
        <v>432</v>
      </c>
      <c r="K1415" s="7" t="s">
        <v>414</v>
      </c>
      <c r="L1415" s="7" t="s">
        <v>1726</v>
      </c>
      <c r="M1415" s="7" t="s">
        <v>435</v>
      </c>
      <c r="N1415" s="7" t="s">
        <v>436</v>
      </c>
      <c r="O1415" s="7" t="s">
        <v>411</v>
      </c>
      <c r="P1415" s="6">
        <v>7411</v>
      </c>
    </row>
    <row r="1416" spans="1:16" ht="15" thickBot="1" x14ac:dyDescent="0.35">
      <c r="A1416" s="6">
        <v>94.122</v>
      </c>
      <c r="B1416" s="19">
        <f>(A1416-G1416)/G1416</f>
        <v>-0.47784262382389492</v>
      </c>
      <c r="C1416" s="30" t="s">
        <v>79</v>
      </c>
      <c r="D1416" s="6">
        <v>1017754</v>
      </c>
      <c r="E1416" s="6">
        <v>374</v>
      </c>
      <c r="F1416" s="7" t="s">
        <v>42</v>
      </c>
      <c r="G1416" s="6">
        <v>180.256</v>
      </c>
      <c r="I1416" s="7" t="s">
        <v>2119</v>
      </c>
      <c r="J1416" s="7" t="s">
        <v>413</v>
      </c>
      <c r="K1416" s="7" t="s">
        <v>414</v>
      </c>
      <c r="L1416" s="7" t="s">
        <v>959</v>
      </c>
      <c r="M1416" s="7" t="s">
        <v>420</v>
      </c>
      <c r="N1416" s="7" t="s">
        <v>403</v>
      </c>
      <c r="O1416" s="7" t="s">
        <v>404</v>
      </c>
      <c r="P1416" s="6">
        <v>9407</v>
      </c>
    </row>
    <row r="1417" spans="1:16" ht="15" thickBot="1" x14ac:dyDescent="0.35">
      <c r="A1417" s="6">
        <v>94.38</v>
      </c>
      <c r="B1417" s="19">
        <f>(A1417-G1417)/G1417</f>
        <v>-0.15893147403541794</v>
      </c>
      <c r="C1417" s="30" t="s">
        <v>335</v>
      </c>
      <c r="D1417" s="6">
        <v>1004622</v>
      </c>
      <c r="E1417" s="6">
        <v>976</v>
      </c>
      <c r="F1417" s="7" t="s">
        <v>87</v>
      </c>
      <c r="G1417" s="6">
        <v>112.2144</v>
      </c>
      <c r="I1417" s="7" t="s">
        <v>2120</v>
      </c>
      <c r="J1417" s="7" t="s">
        <v>422</v>
      </c>
      <c r="K1417" s="7" t="s">
        <v>461</v>
      </c>
      <c r="L1417" s="7" t="s">
        <v>1441</v>
      </c>
      <c r="M1417" s="7" t="s">
        <v>425</v>
      </c>
      <c r="N1417" s="7" t="s">
        <v>426</v>
      </c>
      <c r="O1417" s="7" t="s">
        <v>417</v>
      </c>
      <c r="P1417" s="6">
        <v>1885</v>
      </c>
    </row>
    <row r="1418" spans="1:16" ht="15" thickBot="1" x14ac:dyDescent="0.35">
      <c r="A1418" s="6">
        <v>94.659840000000003</v>
      </c>
      <c r="B1418" s="19">
        <f>(A1418-G1418)/G1418</f>
        <v>0.52627926475330533</v>
      </c>
      <c r="C1418" s="30" t="s">
        <v>379</v>
      </c>
      <c r="D1418" s="6">
        <v>1014371</v>
      </c>
      <c r="E1418" s="6">
        <v>2165</v>
      </c>
      <c r="F1418" s="7" t="s">
        <v>87</v>
      </c>
      <c r="G1418" s="6">
        <v>62.02</v>
      </c>
      <c r="I1418" s="7" t="s">
        <v>2121</v>
      </c>
      <c r="J1418" s="7" t="s">
        <v>422</v>
      </c>
      <c r="K1418" s="7" t="s">
        <v>414</v>
      </c>
      <c r="L1418" s="7" t="s">
        <v>1165</v>
      </c>
      <c r="M1418" s="7" t="s">
        <v>416</v>
      </c>
      <c r="N1418" s="7" t="s">
        <v>403</v>
      </c>
      <c r="O1418" s="7" t="s">
        <v>411</v>
      </c>
      <c r="P1418" s="6">
        <v>5440</v>
      </c>
    </row>
    <row r="1419" spans="1:16" ht="15" thickBot="1" x14ac:dyDescent="0.35">
      <c r="A1419" s="6">
        <v>94.894800000000004</v>
      </c>
      <c r="B1419" s="19">
        <f>(A1419-G1419)/G1419</f>
        <v>-0.57955189916490613</v>
      </c>
      <c r="C1419" s="30" t="s">
        <v>351</v>
      </c>
      <c r="D1419" s="6">
        <v>1004399</v>
      </c>
      <c r="E1419" s="6">
        <v>72</v>
      </c>
      <c r="F1419" s="7" t="s">
        <v>87</v>
      </c>
      <c r="G1419" s="6">
        <v>225.69919999999999</v>
      </c>
      <c r="I1419" s="7" t="s">
        <v>2122</v>
      </c>
      <c r="J1419" s="7" t="s">
        <v>489</v>
      </c>
      <c r="K1419" s="7" t="s">
        <v>442</v>
      </c>
      <c r="L1419" s="7" t="s">
        <v>1179</v>
      </c>
      <c r="M1419" s="7" t="s">
        <v>478</v>
      </c>
      <c r="N1419" s="7" t="s">
        <v>426</v>
      </c>
      <c r="O1419" s="7" t="s">
        <v>417</v>
      </c>
      <c r="P1419" s="6">
        <v>9594</v>
      </c>
    </row>
    <row r="1420" spans="1:16" ht="15" thickBot="1" x14ac:dyDescent="0.35">
      <c r="A1420" s="6">
        <v>95.238</v>
      </c>
      <c r="B1420" s="19">
        <f>(A1420-G1420)/G1420</f>
        <v>-0.30789556299706994</v>
      </c>
      <c r="C1420" s="30" t="s">
        <v>292</v>
      </c>
      <c r="D1420" s="6">
        <v>1002941</v>
      </c>
      <c r="E1420" s="6">
        <v>1995</v>
      </c>
      <c r="F1420" s="7" t="s">
        <v>17</v>
      </c>
      <c r="G1420" s="6">
        <v>137.60640000000001</v>
      </c>
      <c r="I1420" s="7" t="s">
        <v>2123</v>
      </c>
      <c r="J1420" s="7" t="s">
        <v>422</v>
      </c>
      <c r="K1420" s="7" t="s">
        <v>429</v>
      </c>
      <c r="L1420" s="7" t="s">
        <v>783</v>
      </c>
      <c r="M1420" s="7" t="s">
        <v>402</v>
      </c>
      <c r="N1420" s="7" t="s">
        <v>403</v>
      </c>
      <c r="O1420" s="7" t="s">
        <v>411</v>
      </c>
      <c r="P1420" s="6">
        <v>1329</v>
      </c>
    </row>
    <row r="1421" spans="1:16" ht="15" thickBot="1" x14ac:dyDescent="0.35">
      <c r="A1421" s="6">
        <v>95.456400000000002</v>
      </c>
      <c r="B1421" s="19">
        <f>(A1421-G1421)/G1421</f>
        <v>3.2665724952073497E-3</v>
      </c>
      <c r="C1421" s="30" t="s">
        <v>102</v>
      </c>
      <c r="D1421" s="6">
        <v>1004803</v>
      </c>
      <c r="E1421" s="6">
        <v>936</v>
      </c>
      <c r="F1421" s="7" t="s">
        <v>27</v>
      </c>
      <c r="G1421" s="6">
        <v>95.145600000000002</v>
      </c>
      <c r="I1421" s="7" t="s">
        <v>2124</v>
      </c>
      <c r="J1421" s="7" t="s">
        <v>399</v>
      </c>
      <c r="K1421" s="7" t="s">
        <v>423</v>
      </c>
      <c r="L1421" s="7" t="s">
        <v>795</v>
      </c>
      <c r="M1421" s="7" t="s">
        <v>444</v>
      </c>
      <c r="N1421" s="7" t="s">
        <v>410</v>
      </c>
      <c r="O1421" s="7" t="s">
        <v>411</v>
      </c>
      <c r="P1421" s="6">
        <v>3763</v>
      </c>
    </row>
    <row r="1422" spans="1:16" ht="15" thickBot="1" x14ac:dyDescent="0.35">
      <c r="A1422" s="6">
        <v>95.4666</v>
      </c>
      <c r="B1422" s="19">
        <f>(A1422-G1422)/G1422</f>
        <v>39.247301854974708</v>
      </c>
      <c r="C1422" s="30" t="s">
        <v>168</v>
      </c>
      <c r="D1422" s="6">
        <v>1012530</v>
      </c>
      <c r="E1422" s="6">
        <v>1614</v>
      </c>
      <c r="F1422" s="7" t="s">
        <v>23</v>
      </c>
      <c r="G1422" s="6">
        <v>2.3719999999999999</v>
      </c>
      <c r="I1422" s="7" t="s">
        <v>2125</v>
      </c>
      <c r="J1422" s="7" t="s">
        <v>399</v>
      </c>
      <c r="K1422" s="7" t="s">
        <v>400</v>
      </c>
      <c r="L1422" s="7" t="s">
        <v>644</v>
      </c>
      <c r="M1422" s="7" t="s">
        <v>425</v>
      </c>
      <c r="N1422" s="7" t="s">
        <v>426</v>
      </c>
      <c r="O1422" s="7" t="s">
        <v>404</v>
      </c>
      <c r="P1422" s="6">
        <v>5319</v>
      </c>
    </row>
    <row r="1423" spans="1:16" ht="15" thickBot="1" x14ac:dyDescent="0.35">
      <c r="A1423" s="6">
        <v>95.4666</v>
      </c>
      <c r="B1423" s="19">
        <f>(A1423-G1423)/G1423</f>
        <v>28.39242610837438</v>
      </c>
      <c r="C1423" s="30" t="s">
        <v>383</v>
      </c>
      <c r="D1423" s="6">
        <v>1014780</v>
      </c>
      <c r="E1423" s="6">
        <v>2133</v>
      </c>
      <c r="F1423" s="7" t="s">
        <v>35</v>
      </c>
      <c r="G1423" s="6">
        <v>3.2480000000000002</v>
      </c>
      <c r="I1423" s="7" t="s">
        <v>2126</v>
      </c>
      <c r="J1423" s="7" t="s">
        <v>456</v>
      </c>
      <c r="K1423" s="7" t="s">
        <v>461</v>
      </c>
      <c r="L1423" s="7" t="s">
        <v>462</v>
      </c>
      <c r="M1423" s="7" t="s">
        <v>402</v>
      </c>
      <c r="N1423" s="7" t="s">
        <v>403</v>
      </c>
      <c r="O1423" s="7" t="s">
        <v>404</v>
      </c>
      <c r="P1423" s="6">
        <v>3086</v>
      </c>
    </row>
    <row r="1424" spans="1:16" ht="15" thickBot="1" x14ac:dyDescent="0.35">
      <c r="A1424" s="6">
        <v>95.4666</v>
      </c>
      <c r="B1424" s="19">
        <f>(A1424-G1424)/G1424</f>
        <v>10.945270270270269</v>
      </c>
      <c r="C1424" s="30" t="s">
        <v>291</v>
      </c>
      <c r="D1424" s="6">
        <v>1010339</v>
      </c>
      <c r="E1424" s="6">
        <v>2426</v>
      </c>
      <c r="F1424" s="7" t="s">
        <v>23</v>
      </c>
      <c r="G1424" s="6">
        <v>7.992</v>
      </c>
      <c r="I1424" s="7" t="s">
        <v>2127</v>
      </c>
      <c r="J1424" s="7" t="s">
        <v>489</v>
      </c>
      <c r="K1424" s="7" t="s">
        <v>407</v>
      </c>
      <c r="L1424" s="7" t="s">
        <v>885</v>
      </c>
      <c r="M1424" s="7" t="s">
        <v>440</v>
      </c>
      <c r="N1424" s="7" t="s">
        <v>426</v>
      </c>
      <c r="O1424" s="7" t="s">
        <v>417</v>
      </c>
      <c r="P1424" s="6">
        <v>7250</v>
      </c>
    </row>
    <row r="1425" spans="1:16" ht="15" thickBot="1" x14ac:dyDescent="0.35">
      <c r="A1425" s="6">
        <v>95.4666</v>
      </c>
      <c r="B1425" s="19">
        <f>(A1425-G1425)/G1425</f>
        <v>3.633401281304601</v>
      </c>
      <c r="C1425" s="30" t="s">
        <v>191</v>
      </c>
      <c r="D1425" s="6">
        <v>1008795</v>
      </c>
      <c r="E1425" s="6">
        <v>2577</v>
      </c>
      <c r="F1425" s="7" t="s">
        <v>19</v>
      </c>
      <c r="G1425" s="6">
        <v>20.603999999999999</v>
      </c>
      <c r="I1425" s="7" t="s">
        <v>2128</v>
      </c>
      <c r="J1425" s="7" t="s">
        <v>489</v>
      </c>
      <c r="K1425" s="7" t="s">
        <v>429</v>
      </c>
      <c r="L1425" s="7" t="s">
        <v>1315</v>
      </c>
      <c r="M1425" s="7" t="s">
        <v>425</v>
      </c>
      <c r="N1425" s="7" t="s">
        <v>426</v>
      </c>
      <c r="O1425" s="7" t="s">
        <v>404</v>
      </c>
      <c r="P1425" s="6">
        <v>9326</v>
      </c>
    </row>
    <row r="1426" spans="1:16" ht="15" thickBot="1" x14ac:dyDescent="0.35">
      <c r="A1426" s="6">
        <v>95.4666</v>
      </c>
      <c r="B1426" s="19">
        <f>(A1426-G1426)/G1426</f>
        <v>2.4124463826136688</v>
      </c>
      <c r="C1426" s="30" t="s">
        <v>203</v>
      </c>
      <c r="D1426" s="6">
        <v>1010396</v>
      </c>
      <c r="E1426" s="6">
        <v>2054</v>
      </c>
      <c r="F1426" s="7" t="s">
        <v>23</v>
      </c>
      <c r="G1426" s="6">
        <v>27.975999999999999</v>
      </c>
      <c r="I1426" s="7" t="s">
        <v>2129</v>
      </c>
      <c r="J1426" s="7" t="s">
        <v>413</v>
      </c>
      <c r="K1426" s="7" t="s">
        <v>414</v>
      </c>
      <c r="L1426" s="7" t="s">
        <v>982</v>
      </c>
      <c r="M1426" s="7" t="s">
        <v>444</v>
      </c>
      <c r="N1426" s="7" t="s">
        <v>410</v>
      </c>
      <c r="O1426" s="7" t="s">
        <v>411</v>
      </c>
      <c r="P1426" s="6">
        <v>4831</v>
      </c>
    </row>
    <row r="1427" spans="1:16" ht="15" thickBot="1" x14ac:dyDescent="0.35">
      <c r="A1427" s="6">
        <v>95.4666</v>
      </c>
      <c r="B1427" s="19">
        <f>(A1427-G1427)/G1427</f>
        <v>0.9701708766716195</v>
      </c>
      <c r="C1427" s="30" t="s">
        <v>94</v>
      </c>
      <c r="D1427" s="6">
        <v>1017204</v>
      </c>
      <c r="E1427" s="6">
        <v>999</v>
      </c>
      <c r="F1427" s="7" t="s">
        <v>25</v>
      </c>
      <c r="G1427" s="6">
        <v>48.456000000000003</v>
      </c>
      <c r="I1427" s="7" t="s">
        <v>2130</v>
      </c>
      <c r="J1427" s="7" t="s">
        <v>428</v>
      </c>
      <c r="K1427" s="7" t="s">
        <v>461</v>
      </c>
      <c r="L1427" s="7" t="s">
        <v>1050</v>
      </c>
      <c r="M1427" s="7" t="s">
        <v>444</v>
      </c>
      <c r="N1427" s="7" t="s">
        <v>410</v>
      </c>
      <c r="O1427" s="7" t="s">
        <v>411</v>
      </c>
      <c r="P1427" s="6">
        <v>2339</v>
      </c>
    </row>
    <row r="1428" spans="1:16" ht="15" thickBot="1" x14ac:dyDescent="0.35">
      <c r="A1428" s="6">
        <v>95.4666</v>
      </c>
      <c r="B1428" s="19">
        <f>(A1428-G1428)/G1428</f>
        <v>0.97000825423029302</v>
      </c>
      <c r="C1428" s="30" t="s">
        <v>201</v>
      </c>
      <c r="D1428" s="6">
        <v>1008805</v>
      </c>
      <c r="E1428" s="6">
        <v>2728</v>
      </c>
      <c r="F1428" s="7" t="s">
        <v>19</v>
      </c>
      <c r="G1428" s="6">
        <v>48.46</v>
      </c>
      <c r="I1428" s="7" t="s">
        <v>2131</v>
      </c>
      <c r="J1428" s="7" t="s">
        <v>428</v>
      </c>
      <c r="K1428" s="7" t="s">
        <v>442</v>
      </c>
      <c r="L1428" s="7" t="s">
        <v>714</v>
      </c>
      <c r="M1428" s="7" t="s">
        <v>425</v>
      </c>
      <c r="N1428" s="7" t="s">
        <v>426</v>
      </c>
      <c r="O1428" s="7" t="s">
        <v>417</v>
      </c>
      <c r="P1428" s="6">
        <v>8619</v>
      </c>
    </row>
    <row r="1429" spans="1:16" ht="15" thickBot="1" x14ac:dyDescent="0.35">
      <c r="A1429" s="6">
        <v>95.4666</v>
      </c>
      <c r="B1429" s="19">
        <f>(A1429-G1429)/G1429</f>
        <v>0.92550625252117791</v>
      </c>
      <c r="C1429" s="30" t="s">
        <v>52</v>
      </c>
      <c r="D1429" s="6">
        <v>1017573</v>
      </c>
      <c r="E1429" s="6">
        <v>2596</v>
      </c>
      <c r="F1429" s="7" t="s">
        <v>27</v>
      </c>
      <c r="G1429" s="6">
        <v>49.58</v>
      </c>
      <c r="I1429" s="7" t="s">
        <v>2132</v>
      </c>
      <c r="J1429" s="7" t="s">
        <v>438</v>
      </c>
      <c r="K1429" s="7" t="s">
        <v>542</v>
      </c>
      <c r="L1429" s="7" t="s">
        <v>547</v>
      </c>
      <c r="M1429" s="7" t="s">
        <v>402</v>
      </c>
      <c r="N1429" s="7" t="s">
        <v>403</v>
      </c>
      <c r="O1429" s="7" t="s">
        <v>404</v>
      </c>
      <c r="P1429" s="6">
        <v>6901</v>
      </c>
    </row>
    <row r="1430" spans="1:16" ht="15" thickBot="1" x14ac:dyDescent="0.35">
      <c r="A1430" s="6">
        <v>95.4666</v>
      </c>
      <c r="B1430" s="19">
        <f>(A1430-G1430)/G1430</f>
        <v>0.51968481375358166</v>
      </c>
      <c r="C1430" s="30" t="s">
        <v>50</v>
      </c>
      <c r="D1430" s="6">
        <v>1019833</v>
      </c>
      <c r="E1430" s="6">
        <v>2402</v>
      </c>
      <c r="F1430" s="7" t="s">
        <v>23</v>
      </c>
      <c r="G1430" s="6">
        <v>62.82</v>
      </c>
      <c r="I1430" s="7" t="s">
        <v>2133</v>
      </c>
      <c r="J1430" s="7" t="s">
        <v>496</v>
      </c>
      <c r="K1430" s="7" t="s">
        <v>414</v>
      </c>
      <c r="L1430" s="7" t="s">
        <v>567</v>
      </c>
      <c r="M1430" s="7" t="s">
        <v>402</v>
      </c>
      <c r="N1430" s="7" t="s">
        <v>403</v>
      </c>
      <c r="O1430" s="7" t="s">
        <v>404</v>
      </c>
      <c r="P1430" s="6">
        <v>7486</v>
      </c>
    </row>
    <row r="1431" spans="1:16" ht="15" thickBot="1" x14ac:dyDescent="0.35">
      <c r="A1431" s="6">
        <v>95.4666</v>
      </c>
      <c r="B1431" s="19">
        <f>(A1431-G1431)/G1431</f>
        <v>0.34127514892660443</v>
      </c>
      <c r="C1431" s="30" t="s">
        <v>308</v>
      </c>
      <c r="D1431" s="6">
        <v>1008753</v>
      </c>
      <c r="E1431" s="6">
        <v>2705</v>
      </c>
      <c r="F1431" s="7" t="s">
        <v>21</v>
      </c>
      <c r="G1431" s="6">
        <v>71.176000000000002</v>
      </c>
      <c r="I1431" s="7" t="s">
        <v>2134</v>
      </c>
      <c r="J1431" s="7" t="s">
        <v>399</v>
      </c>
      <c r="K1431" s="7" t="s">
        <v>542</v>
      </c>
      <c r="L1431" s="7" t="s">
        <v>694</v>
      </c>
      <c r="M1431" s="7" t="s">
        <v>425</v>
      </c>
      <c r="N1431" s="7" t="s">
        <v>426</v>
      </c>
      <c r="O1431" s="7" t="s">
        <v>417</v>
      </c>
      <c r="P1431" s="6">
        <v>4814</v>
      </c>
    </row>
    <row r="1432" spans="1:16" ht="15" thickBot="1" x14ac:dyDescent="0.35">
      <c r="A1432" s="6">
        <v>95.4666</v>
      </c>
      <c r="B1432" s="19">
        <f>(A1432-G1432)/G1432</f>
        <v>0.10463065815051366</v>
      </c>
      <c r="C1432" s="30" t="s">
        <v>229</v>
      </c>
      <c r="D1432" s="6">
        <v>1010470</v>
      </c>
      <c r="E1432" s="6">
        <v>2376</v>
      </c>
      <c r="F1432" s="7" t="s">
        <v>17</v>
      </c>
      <c r="G1432" s="6">
        <v>86.424000000000007</v>
      </c>
      <c r="I1432" s="7" t="s">
        <v>2135</v>
      </c>
      <c r="J1432" s="7" t="s">
        <v>496</v>
      </c>
      <c r="K1432" s="7" t="s">
        <v>429</v>
      </c>
      <c r="L1432" s="7" t="s">
        <v>748</v>
      </c>
      <c r="M1432" s="7" t="s">
        <v>425</v>
      </c>
      <c r="N1432" s="7" t="s">
        <v>426</v>
      </c>
      <c r="O1432" s="7" t="s">
        <v>411</v>
      </c>
      <c r="P1432" s="6">
        <v>6878</v>
      </c>
    </row>
    <row r="1433" spans="1:16" ht="15" thickBot="1" x14ac:dyDescent="0.35">
      <c r="A1433" s="6">
        <v>95.4666</v>
      </c>
      <c r="B1433" s="19">
        <f>(A1433-G1433)/G1433</f>
        <v>-0.2055307746080357</v>
      </c>
      <c r="C1433" s="30" t="s">
        <v>277</v>
      </c>
      <c r="D1433" s="6">
        <v>1009236</v>
      </c>
      <c r="E1433" s="6">
        <v>2092</v>
      </c>
      <c r="F1433" s="7" t="s">
        <v>31</v>
      </c>
      <c r="G1433" s="6">
        <v>120.164</v>
      </c>
      <c r="I1433" s="7" t="s">
        <v>2136</v>
      </c>
      <c r="J1433" s="7" t="s">
        <v>422</v>
      </c>
      <c r="K1433" s="7" t="s">
        <v>429</v>
      </c>
      <c r="L1433" s="7" t="s">
        <v>783</v>
      </c>
      <c r="M1433" s="7" t="s">
        <v>409</v>
      </c>
      <c r="N1433" s="7" t="s">
        <v>410</v>
      </c>
      <c r="O1433" s="7" t="s">
        <v>404</v>
      </c>
      <c r="P1433" s="6">
        <v>9744</v>
      </c>
    </row>
    <row r="1434" spans="1:16" ht="15" thickBot="1" x14ac:dyDescent="0.35">
      <c r="A1434" s="6">
        <v>95.4666</v>
      </c>
      <c r="B1434" s="19">
        <f>(A1434-G1434)/G1434</f>
        <v>-0.45164392059553349</v>
      </c>
      <c r="C1434" s="30" t="s">
        <v>342</v>
      </c>
      <c r="D1434" s="6">
        <v>1009354</v>
      </c>
      <c r="E1434" s="6">
        <v>1596</v>
      </c>
      <c r="F1434" s="7" t="s">
        <v>21</v>
      </c>
      <c r="G1434" s="6">
        <v>174.096</v>
      </c>
      <c r="I1434" s="7" t="s">
        <v>2137</v>
      </c>
      <c r="J1434" s="7" t="s">
        <v>399</v>
      </c>
      <c r="K1434" s="7" t="s">
        <v>423</v>
      </c>
      <c r="L1434" s="7" t="s">
        <v>563</v>
      </c>
      <c r="M1434" s="7" t="s">
        <v>459</v>
      </c>
      <c r="N1434" s="7" t="s">
        <v>436</v>
      </c>
      <c r="O1434" s="7" t="s">
        <v>411</v>
      </c>
      <c r="P1434" s="6">
        <v>4044</v>
      </c>
    </row>
    <row r="1435" spans="1:16" ht="15" thickBot="1" x14ac:dyDescent="0.35">
      <c r="A1435" s="6">
        <v>95.907628799999998</v>
      </c>
      <c r="B1435" s="19">
        <f>(A1435-G1435)/G1435</f>
        <v>2.047844776301539</v>
      </c>
      <c r="C1435" s="30" t="s">
        <v>299</v>
      </c>
      <c r="D1435" s="6">
        <v>1000004</v>
      </c>
      <c r="E1435" s="6">
        <v>4</v>
      </c>
      <c r="F1435" s="7" t="s">
        <v>21</v>
      </c>
      <c r="G1435" s="6">
        <v>31.467359999999999</v>
      </c>
      <c r="I1435" s="7" t="s">
        <v>2138</v>
      </c>
      <c r="J1435" s="7" t="s">
        <v>399</v>
      </c>
      <c r="K1435" s="7" t="s">
        <v>461</v>
      </c>
      <c r="L1435" s="7" t="s">
        <v>957</v>
      </c>
      <c r="M1435" s="7" t="s">
        <v>465</v>
      </c>
      <c r="N1435" s="7" t="s">
        <v>436</v>
      </c>
      <c r="O1435" s="7" t="s">
        <v>404</v>
      </c>
      <c r="P1435" s="6">
        <v>5610</v>
      </c>
    </row>
    <row r="1436" spans="1:16" ht="15" thickBot="1" x14ac:dyDescent="0.35">
      <c r="A1436" s="6">
        <v>96.142799999999994</v>
      </c>
      <c r="B1436" s="19">
        <f>(A1436-G1436)/G1436</f>
        <v>0.17970099732998257</v>
      </c>
      <c r="C1436" s="30" t="s">
        <v>224</v>
      </c>
      <c r="D1436" s="6">
        <v>1003773</v>
      </c>
      <c r="E1436" s="6">
        <v>1294</v>
      </c>
      <c r="F1436" s="7" t="s">
        <v>17</v>
      </c>
      <c r="G1436" s="6">
        <v>81.497600000000006</v>
      </c>
      <c r="I1436" s="7" t="s">
        <v>2139</v>
      </c>
      <c r="J1436" s="7" t="s">
        <v>438</v>
      </c>
      <c r="K1436" s="7" t="s">
        <v>461</v>
      </c>
      <c r="L1436" s="7" t="s">
        <v>482</v>
      </c>
      <c r="M1436" s="7" t="s">
        <v>478</v>
      </c>
      <c r="N1436" s="7" t="s">
        <v>426</v>
      </c>
      <c r="O1436" s="7" t="s">
        <v>404</v>
      </c>
      <c r="P1436" s="6">
        <v>2401</v>
      </c>
    </row>
    <row r="1437" spans="1:16" ht="15" thickBot="1" x14ac:dyDescent="0.35">
      <c r="A1437" s="6">
        <v>96.361199999999997</v>
      </c>
      <c r="B1437" s="19">
        <f>(A1437-G1437)/G1437</f>
        <v>1.666508013813867</v>
      </c>
      <c r="C1437" s="30" t="s">
        <v>206</v>
      </c>
      <c r="D1437" s="6">
        <v>1004769</v>
      </c>
      <c r="E1437" s="6">
        <v>2249</v>
      </c>
      <c r="F1437" s="7" t="s">
        <v>25</v>
      </c>
      <c r="G1437" s="6">
        <v>36.137599999999999</v>
      </c>
      <c r="I1437" s="7" t="s">
        <v>2140</v>
      </c>
      <c r="J1437" s="7" t="s">
        <v>489</v>
      </c>
      <c r="K1437" s="7" t="s">
        <v>442</v>
      </c>
      <c r="L1437" s="7" t="s">
        <v>1179</v>
      </c>
      <c r="M1437" s="7" t="s">
        <v>416</v>
      </c>
      <c r="N1437" s="7" t="s">
        <v>403</v>
      </c>
      <c r="O1437" s="7" t="s">
        <v>411</v>
      </c>
      <c r="P1437" s="6">
        <v>3053</v>
      </c>
    </row>
    <row r="1438" spans="1:16" ht="15" thickBot="1" x14ac:dyDescent="0.35">
      <c r="A1438" s="6">
        <v>96.811199999999999</v>
      </c>
      <c r="B1438" s="19">
        <f>(A1438-G1438)/G1438</f>
        <v>1.5023573200992555</v>
      </c>
      <c r="C1438" s="30" t="s">
        <v>22</v>
      </c>
      <c r="D1438" s="6">
        <v>1007616</v>
      </c>
      <c r="E1438" s="6">
        <v>564</v>
      </c>
      <c r="F1438" s="7" t="s">
        <v>25</v>
      </c>
      <c r="G1438" s="6">
        <v>38.688000000000002</v>
      </c>
      <c r="I1438" s="7" t="s">
        <v>2141</v>
      </c>
      <c r="J1438" s="7" t="s">
        <v>428</v>
      </c>
      <c r="K1438" s="7" t="s">
        <v>442</v>
      </c>
      <c r="L1438" s="7" t="s">
        <v>955</v>
      </c>
      <c r="M1438" s="7" t="s">
        <v>447</v>
      </c>
      <c r="N1438" s="7" t="s">
        <v>410</v>
      </c>
      <c r="O1438" s="7" t="s">
        <v>411</v>
      </c>
      <c r="P1438" s="6">
        <v>5548</v>
      </c>
    </row>
    <row r="1439" spans="1:16" ht="15" thickBot="1" x14ac:dyDescent="0.35">
      <c r="A1439" s="6">
        <v>96.811199999999999</v>
      </c>
      <c r="B1439" s="19">
        <f>(A1439-G1439)/G1439</f>
        <v>0.35453324378777712</v>
      </c>
      <c r="C1439" s="30" t="s">
        <v>152</v>
      </c>
      <c r="D1439" s="6">
        <v>1006355</v>
      </c>
      <c r="E1439" s="6">
        <v>1318</v>
      </c>
      <c r="F1439" s="7" t="s">
        <v>27</v>
      </c>
      <c r="G1439" s="6">
        <v>71.471999999999994</v>
      </c>
      <c r="I1439" s="7" t="s">
        <v>2142</v>
      </c>
      <c r="J1439" s="7" t="s">
        <v>413</v>
      </c>
      <c r="K1439" s="7" t="s">
        <v>442</v>
      </c>
      <c r="L1439" s="7" t="s">
        <v>714</v>
      </c>
      <c r="M1439" s="7" t="s">
        <v>444</v>
      </c>
      <c r="N1439" s="7" t="s">
        <v>410</v>
      </c>
      <c r="O1439" s="7" t="s">
        <v>417</v>
      </c>
      <c r="P1439" s="6">
        <v>1992</v>
      </c>
    </row>
    <row r="1440" spans="1:16" ht="15" thickBot="1" x14ac:dyDescent="0.35">
      <c r="A1440" s="6">
        <v>96.811199999999999</v>
      </c>
      <c r="B1440" s="19">
        <f>(A1440-G1440)/G1440</f>
        <v>0.11267009930121373</v>
      </c>
      <c r="C1440" s="30" t="s">
        <v>134</v>
      </c>
      <c r="D1440" s="6">
        <v>1017144</v>
      </c>
      <c r="E1440" s="6">
        <v>1463</v>
      </c>
      <c r="F1440" s="7" t="s">
        <v>19</v>
      </c>
      <c r="G1440" s="6">
        <v>87.007999999999996</v>
      </c>
      <c r="I1440" s="7" t="s">
        <v>2143</v>
      </c>
      <c r="J1440" s="7" t="s">
        <v>496</v>
      </c>
      <c r="K1440" s="7" t="s">
        <v>414</v>
      </c>
      <c r="L1440" s="7" t="s">
        <v>580</v>
      </c>
      <c r="M1440" s="7" t="s">
        <v>465</v>
      </c>
      <c r="N1440" s="7" t="s">
        <v>436</v>
      </c>
      <c r="O1440" s="7" t="s">
        <v>404</v>
      </c>
      <c r="P1440" s="6">
        <v>2789</v>
      </c>
    </row>
    <row r="1441" spans="1:16" ht="15" thickBot="1" x14ac:dyDescent="0.35">
      <c r="A1441" s="6">
        <v>96.811199999999999</v>
      </c>
      <c r="B1441" s="19">
        <f>(A1441-G1441)/G1441</f>
        <v>4.5161290322580636E-2</v>
      </c>
      <c r="C1441" s="30" t="s">
        <v>211</v>
      </c>
      <c r="D1441" s="6">
        <v>1011737</v>
      </c>
      <c r="E1441" s="6">
        <v>281</v>
      </c>
      <c r="F1441" s="7" t="s">
        <v>21</v>
      </c>
      <c r="G1441" s="6">
        <v>92.628</v>
      </c>
      <c r="I1441" s="7" t="s">
        <v>2144</v>
      </c>
      <c r="J1441" s="7" t="s">
        <v>406</v>
      </c>
      <c r="K1441" s="7" t="s">
        <v>407</v>
      </c>
      <c r="L1441" s="7" t="s">
        <v>408</v>
      </c>
      <c r="M1441" s="7" t="s">
        <v>447</v>
      </c>
      <c r="N1441" s="7" t="s">
        <v>410</v>
      </c>
      <c r="O1441" s="7" t="s">
        <v>404</v>
      </c>
      <c r="P1441" s="6">
        <v>6690</v>
      </c>
    </row>
    <row r="1442" spans="1:16" ht="15" thickBot="1" x14ac:dyDescent="0.35">
      <c r="A1442" s="6">
        <v>96.811199999999999</v>
      </c>
      <c r="B1442" s="19">
        <f>(A1442-G1442)/G1442</f>
        <v>-5.7743517869656626E-2</v>
      </c>
      <c r="C1442" s="30" t="s">
        <v>312</v>
      </c>
      <c r="D1442" s="6">
        <v>1012155</v>
      </c>
      <c r="E1442" s="6">
        <v>466</v>
      </c>
      <c r="F1442" s="7" t="s">
        <v>87</v>
      </c>
      <c r="G1442" s="6">
        <v>102.744</v>
      </c>
      <c r="I1442" s="7" t="s">
        <v>2145</v>
      </c>
      <c r="J1442" s="7" t="s">
        <v>413</v>
      </c>
      <c r="K1442" s="7" t="s">
        <v>414</v>
      </c>
      <c r="L1442" s="7" t="s">
        <v>959</v>
      </c>
      <c r="M1442" s="7" t="s">
        <v>409</v>
      </c>
      <c r="N1442" s="7" t="s">
        <v>410</v>
      </c>
      <c r="O1442" s="7" t="s">
        <v>411</v>
      </c>
      <c r="P1442" s="6">
        <v>2287</v>
      </c>
    </row>
    <row r="1443" spans="1:16" ht="15" thickBot="1" x14ac:dyDescent="0.35">
      <c r="A1443" s="6">
        <v>96.811199999999999</v>
      </c>
      <c r="B1443" s="19">
        <f>(A1443-G1443)/G1443</f>
        <v>-5.7743517869656626E-2</v>
      </c>
      <c r="C1443" s="30" t="s">
        <v>343</v>
      </c>
      <c r="D1443" s="6">
        <v>1017802</v>
      </c>
      <c r="E1443" s="6">
        <v>660</v>
      </c>
      <c r="F1443" s="7" t="s">
        <v>19</v>
      </c>
      <c r="G1443" s="6">
        <v>102.744</v>
      </c>
      <c r="I1443" s="7" t="s">
        <v>2146</v>
      </c>
      <c r="J1443" s="7" t="s">
        <v>413</v>
      </c>
      <c r="K1443" s="7" t="s">
        <v>400</v>
      </c>
      <c r="L1443" s="7" t="s">
        <v>615</v>
      </c>
      <c r="M1443" s="7" t="s">
        <v>416</v>
      </c>
      <c r="N1443" s="7" t="s">
        <v>403</v>
      </c>
      <c r="O1443" s="7" t="s">
        <v>411</v>
      </c>
      <c r="P1443" s="6">
        <v>5412</v>
      </c>
    </row>
    <row r="1444" spans="1:16" ht="15" thickBot="1" x14ac:dyDescent="0.35">
      <c r="A1444" s="6">
        <v>96.811199999999999</v>
      </c>
      <c r="B1444" s="19">
        <f>(A1444-G1444)/G1444</f>
        <v>-0.21276346604215457</v>
      </c>
      <c r="C1444" s="30" t="s">
        <v>311</v>
      </c>
      <c r="D1444" s="6">
        <v>1012166</v>
      </c>
      <c r="E1444" s="6">
        <v>501</v>
      </c>
      <c r="F1444" s="7" t="s">
        <v>25</v>
      </c>
      <c r="G1444" s="6">
        <v>122.976</v>
      </c>
      <c r="I1444" s="7" t="s">
        <v>2147</v>
      </c>
      <c r="J1444" s="7" t="s">
        <v>432</v>
      </c>
      <c r="K1444" s="7" t="s">
        <v>429</v>
      </c>
      <c r="L1444" s="7" t="s">
        <v>650</v>
      </c>
      <c r="M1444" s="7" t="s">
        <v>402</v>
      </c>
      <c r="N1444" s="7" t="s">
        <v>403</v>
      </c>
      <c r="O1444" s="7" t="s">
        <v>417</v>
      </c>
      <c r="P1444" s="6">
        <v>4297</v>
      </c>
    </row>
    <row r="1445" spans="1:16" ht="15" thickBot="1" x14ac:dyDescent="0.35">
      <c r="A1445" s="6">
        <v>96.811199999999999</v>
      </c>
      <c r="B1445" s="19">
        <f>(A1445-G1445)/G1445</f>
        <v>-0.29057333802321489</v>
      </c>
      <c r="C1445" s="30" t="s">
        <v>51</v>
      </c>
      <c r="D1445" s="6">
        <v>1016635</v>
      </c>
      <c r="E1445" s="6">
        <v>1770</v>
      </c>
      <c r="F1445" s="7" t="s">
        <v>31</v>
      </c>
      <c r="G1445" s="6">
        <v>136.464</v>
      </c>
      <c r="I1445" s="7" t="s">
        <v>2148</v>
      </c>
      <c r="J1445" s="7" t="s">
        <v>489</v>
      </c>
      <c r="K1445" s="7" t="s">
        <v>407</v>
      </c>
      <c r="L1445" s="7" t="s">
        <v>632</v>
      </c>
      <c r="M1445" s="7" t="s">
        <v>416</v>
      </c>
      <c r="N1445" s="7" t="s">
        <v>403</v>
      </c>
      <c r="O1445" s="7" t="s">
        <v>417</v>
      </c>
      <c r="P1445" s="6">
        <v>7562</v>
      </c>
    </row>
    <row r="1446" spans="1:16" ht="15" thickBot="1" x14ac:dyDescent="0.35">
      <c r="A1446" s="6">
        <v>96.811199999999999</v>
      </c>
      <c r="B1446" s="19">
        <f>(A1446-G1446)/G1446</f>
        <v>-0.39518704550566014</v>
      </c>
      <c r="C1446" s="30" t="s">
        <v>180</v>
      </c>
      <c r="D1446" s="6">
        <v>1015325</v>
      </c>
      <c r="E1446" s="6">
        <v>1258</v>
      </c>
      <c r="F1446" s="7" t="s">
        <v>21</v>
      </c>
      <c r="G1446" s="6">
        <v>160.06800000000001</v>
      </c>
      <c r="I1446" s="7" t="s">
        <v>2149</v>
      </c>
      <c r="J1446" s="7" t="s">
        <v>438</v>
      </c>
      <c r="K1446" s="7" t="s">
        <v>542</v>
      </c>
      <c r="L1446" s="7" t="s">
        <v>547</v>
      </c>
      <c r="M1446" s="7" t="s">
        <v>444</v>
      </c>
      <c r="N1446" s="7" t="s">
        <v>410</v>
      </c>
      <c r="O1446" s="7" t="s">
        <v>411</v>
      </c>
      <c r="P1446" s="6">
        <v>8956</v>
      </c>
    </row>
    <row r="1447" spans="1:16" ht="15" thickBot="1" x14ac:dyDescent="0.35">
      <c r="A1447" s="6">
        <v>96.811199999999999</v>
      </c>
      <c r="B1447" s="19">
        <f>(A1447-G1447)/G1447</f>
        <v>-0.39940443694476158</v>
      </c>
      <c r="C1447" s="30" t="s">
        <v>367</v>
      </c>
      <c r="D1447" s="6">
        <v>1015031</v>
      </c>
      <c r="E1447" s="6">
        <v>151</v>
      </c>
      <c r="F1447" s="7" t="s">
        <v>35</v>
      </c>
      <c r="G1447" s="6">
        <v>161.19200000000001</v>
      </c>
      <c r="I1447" s="7" t="s">
        <v>2150</v>
      </c>
      <c r="J1447" s="7" t="s">
        <v>422</v>
      </c>
      <c r="K1447" s="7" t="s">
        <v>542</v>
      </c>
      <c r="L1447" s="7" t="s">
        <v>1255</v>
      </c>
      <c r="M1447" s="7" t="s">
        <v>416</v>
      </c>
      <c r="N1447" s="7" t="s">
        <v>403</v>
      </c>
      <c r="O1447" s="7" t="s">
        <v>417</v>
      </c>
      <c r="P1447" s="6">
        <v>1976</v>
      </c>
    </row>
    <row r="1448" spans="1:16" ht="15" thickBot="1" x14ac:dyDescent="0.35">
      <c r="A1448" s="6">
        <v>96.811199999999999</v>
      </c>
      <c r="B1448" s="19">
        <f>(A1448-G1448)/G1448</f>
        <v>9.5321148825065283</v>
      </c>
      <c r="C1448" s="30" t="s">
        <v>384</v>
      </c>
      <c r="D1448" s="6">
        <v>1007048</v>
      </c>
      <c r="E1448" s="6">
        <v>1656</v>
      </c>
      <c r="F1448" s="7" t="s">
        <v>21</v>
      </c>
      <c r="G1448" s="6">
        <v>9.1920000000000002</v>
      </c>
      <c r="I1448" s="7" t="s">
        <v>2151</v>
      </c>
      <c r="J1448" s="7" t="s">
        <v>456</v>
      </c>
      <c r="K1448" s="7" t="s">
        <v>407</v>
      </c>
      <c r="L1448" s="7" t="s">
        <v>501</v>
      </c>
      <c r="M1448" s="7" t="s">
        <v>465</v>
      </c>
      <c r="N1448" s="7" t="s">
        <v>436</v>
      </c>
      <c r="O1448" s="7" t="s">
        <v>417</v>
      </c>
      <c r="P1448" s="6">
        <v>6494</v>
      </c>
    </row>
    <row r="1449" spans="1:16" ht="15" thickBot="1" x14ac:dyDescent="0.35">
      <c r="A1449" s="6">
        <v>96.811199999999999</v>
      </c>
      <c r="B1449" s="19">
        <f>(A1449-G1449)/G1449</f>
        <v>4.5895612009237867</v>
      </c>
      <c r="C1449" s="30" t="s">
        <v>291</v>
      </c>
      <c r="D1449" s="6">
        <v>1016133</v>
      </c>
      <c r="E1449" s="6">
        <v>1747</v>
      </c>
      <c r="F1449" s="7" t="s">
        <v>31</v>
      </c>
      <c r="G1449" s="6">
        <v>17.32</v>
      </c>
      <c r="I1449" s="7" t="s">
        <v>2152</v>
      </c>
      <c r="J1449" s="7" t="s">
        <v>399</v>
      </c>
      <c r="K1449" s="7" t="s">
        <v>461</v>
      </c>
      <c r="L1449" s="7" t="s">
        <v>957</v>
      </c>
      <c r="M1449" s="7" t="s">
        <v>447</v>
      </c>
      <c r="N1449" s="7" t="s">
        <v>410</v>
      </c>
      <c r="O1449" s="7" t="s">
        <v>417</v>
      </c>
      <c r="P1449" s="6">
        <v>9740</v>
      </c>
    </row>
    <row r="1450" spans="1:16" ht="15" thickBot="1" x14ac:dyDescent="0.35">
      <c r="A1450" s="6">
        <v>96.811199999999999</v>
      </c>
      <c r="B1450" s="19">
        <f>(A1450-G1450)/G1450</f>
        <v>1.7264616424467722</v>
      </c>
      <c r="C1450" s="30" t="s">
        <v>291</v>
      </c>
      <c r="D1450" s="6">
        <v>1018320</v>
      </c>
      <c r="E1450" s="6">
        <v>2036</v>
      </c>
      <c r="F1450" s="7" t="s">
        <v>23</v>
      </c>
      <c r="G1450" s="6">
        <v>35.508000000000003</v>
      </c>
      <c r="I1450" s="7" t="s">
        <v>2153</v>
      </c>
      <c r="J1450" s="7" t="s">
        <v>428</v>
      </c>
      <c r="K1450" s="7" t="s">
        <v>433</v>
      </c>
      <c r="L1450" s="7" t="s">
        <v>485</v>
      </c>
      <c r="M1450" s="7" t="s">
        <v>459</v>
      </c>
      <c r="N1450" s="7" t="s">
        <v>436</v>
      </c>
      <c r="O1450" s="7" t="s">
        <v>404</v>
      </c>
      <c r="P1450" s="6">
        <v>7525</v>
      </c>
    </row>
    <row r="1451" spans="1:16" ht="15" thickBot="1" x14ac:dyDescent="0.35">
      <c r="A1451" s="6">
        <v>96.811199999999999</v>
      </c>
      <c r="B1451" s="19">
        <f>(A1451-G1451)/G1451</f>
        <v>1.9107396271797956</v>
      </c>
      <c r="C1451" s="30" t="s">
        <v>139</v>
      </c>
      <c r="D1451" s="6">
        <v>1015273</v>
      </c>
      <c r="E1451" s="6">
        <v>660</v>
      </c>
      <c r="F1451" s="7" t="s">
        <v>21</v>
      </c>
      <c r="G1451" s="6">
        <v>33.26</v>
      </c>
      <c r="I1451" s="7" t="s">
        <v>2154</v>
      </c>
      <c r="J1451" s="7" t="s">
        <v>428</v>
      </c>
      <c r="K1451" s="7" t="s">
        <v>414</v>
      </c>
      <c r="L1451" s="7" t="s">
        <v>982</v>
      </c>
      <c r="M1451" s="7" t="s">
        <v>440</v>
      </c>
      <c r="N1451" s="7" t="s">
        <v>426</v>
      </c>
      <c r="O1451" s="7" t="s">
        <v>411</v>
      </c>
      <c r="P1451" s="6">
        <v>1547</v>
      </c>
    </row>
    <row r="1452" spans="1:16" ht="15" thickBot="1" x14ac:dyDescent="0.35">
      <c r="A1452" s="6">
        <v>96.811199999999999</v>
      </c>
      <c r="B1452" s="19">
        <f>(A1452-G1452)/G1452</f>
        <v>0.38009921879454872</v>
      </c>
      <c r="C1452" s="30" t="s">
        <v>238</v>
      </c>
      <c r="D1452" s="6">
        <v>1018403</v>
      </c>
      <c r="E1452" s="6">
        <v>1435</v>
      </c>
      <c r="F1452" s="7" t="s">
        <v>19</v>
      </c>
      <c r="G1452" s="6">
        <v>70.147999999999996</v>
      </c>
      <c r="I1452" s="7" t="s">
        <v>2155</v>
      </c>
      <c r="J1452" s="7" t="s">
        <v>413</v>
      </c>
      <c r="K1452" s="7" t="s">
        <v>423</v>
      </c>
      <c r="L1452" s="7" t="s">
        <v>446</v>
      </c>
      <c r="M1452" s="7" t="s">
        <v>440</v>
      </c>
      <c r="N1452" s="7" t="s">
        <v>426</v>
      </c>
      <c r="O1452" s="7" t="s">
        <v>404</v>
      </c>
      <c r="P1452" s="6">
        <v>5387</v>
      </c>
    </row>
    <row r="1453" spans="1:16" ht="15" thickBot="1" x14ac:dyDescent="0.35">
      <c r="A1453" s="6">
        <v>96.811199999999999</v>
      </c>
      <c r="B1453" s="19">
        <f>(A1453-G1453)/G1453</f>
        <v>0.17329842931937173</v>
      </c>
      <c r="C1453" s="30" t="s">
        <v>251</v>
      </c>
      <c r="D1453" s="6">
        <v>1010447</v>
      </c>
      <c r="E1453" s="6">
        <v>2164</v>
      </c>
      <c r="F1453" s="7" t="s">
        <v>27</v>
      </c>
      <c r="G1453" s="6">
        <v>82.512</v>
      </c>
      <c r="I1453" s="7" t="s">
        <v>2156</v>
      </c>
      <c r="J1453" s="7" t="s">
        <v>438</v>
      </c>
      <c r="K1453" s="7" t="s">
        <v>433</v>
      </c>
      <c r="L1453" s="7" t="s">
        <v>677</v>
      </c>
      <c r="M1453" s="7" t="s">
        <v>459</v>
      </c>
      <c r="N1453" s="7" t="s">
        <v>436</v>
      </c>
      <c r="O1453" s="7" t="s">
        <v>411</v>
      </c>
      <c r="P1453" s="6">
        <v>7145</v>
      </c>
    </row>
    <row r="1454" spans="1:16" ht="15" thickBot="1" x14ac:dyDescent="0.35">
      <c r="A1454" s="6">
        <v>96.811199999999999</v>
      </c>
      <c r="B1454" s="19">
        <f>(A1454-G1454)/G1454</f>
        <v>0.15753025013152236</v>
      </c>
      <c r="C1454" s="30" t="s">
        <v>151</v>
      </c>
      <c r="D1454" s="6">
        <v>1015272</v>
      </c>
      <c r="E1454" s="6">
        <v>751</v>
      </c>
      <c r="F1454" s="7" t="s">
        <v>27</v>
      </c>
      <c r="G1454" s="6">
        <v>83.635999999999996</v>
      </c>
      <c r="I1454" s="7" t="s">
        <v>2157</v>
      </c>
      <c r="J1454" s="7" t="s">
        <v>406</v>
      </c>
      <c r="K1454" s="7" t="s">
        <v>429</v>
      </c>
      <c r="L1454" s="7" t="s">
        <v>759</v>
      </c>
      <c r="M1454" s="7" t="s">
        <v>416</v>
      </c>
      <c r="N1454" s="7" t="s">
        <v>403</v>
      </c>
      <c r="O1454" s="7" t="s">
        <v>411</v>
      </c>
      <c r="P1454" s="6">
        <v>6575</v>
      </c>
    </row>
    <row r="1455" spans="1:16" ht="15" thickBot="1" x14ac:dyDescent="0.35">
      <c r="A1455" s="6">
        <v>97.390799999999999</v>
      </c>
      <c r="B1455" s="19">
        <f>(A1455-G1455)/G1455</f>
        <v>-0.5317461843805773</v>
      </c>
      <c r="C1455" s="30" t="s">
        <v>49</v>
      </c>
      <c r="D1455" s="6">
        <v>1002262</v>
      </c>
      <c r="E1455" s="6">
        <v>2262</v>
      </c>
      <c r="F1455" s="7" t="s">
        <v>87</v>
      </c>
      <c r="G1455" s="6">
        <v>207.9872</v>
      </c>
      <c r="I1455" s="7" t="s">
        <v>2158</v>
      </c>
      <c r="J1455" s="7" t="s">
        <v>489</v>
      </c>
      <c r="K1455" s="7" t="s">
        <v>457</v>
      </c>
      <c r="L1455" s="7" t="s">
        <v>1741</v>
      </c>
      <c r="M1455" s="7" t="s">
        <v>465</v>
      </c>
      <c r="N1455" s="7" t="s">
        <v>436</v>
      </c>
      <c r="O1455" s="7" t="s">
        <v>404</v>
      </c>
      <c r="P1455" s="6">
        <v>2060</v>
      </c>
    </row>
    <row r="1456" spans="1:16" ht="15" thickBot="1" x14ac:dyDescent="0.35">
      <c r="A1456" s="6">
        <v>97.562399999999997</v>
      </c>
      <c r="B1456" s="19">
        <f>(A1456-G1456)/G1456</f>
        <v>-0.10468240683640211</v>
      </c>
      <c r="C1456" s="30" t="s">
        <v>308</v>
      </c>
      <c r="D1456" s="6">
        <v>1003034</v>
      </c>
      <c r="E1456" s="6">
        <v>2613</v>
      </c>
      <c r="F1456" s="7" t="s">
        <v>35</v>
      </c>
      <c r="G1456" s="6">
        <v>108.9696</v>
      </c>
      <c r="I1456" s="7" t="s">
        <v>2159</v>
      </c>
      <c r="J1456" s="7" t="s">
        <v>406</v>
      </c>
      <c r="K1456" s="7" t="s">
        <v>542</v>
      </c>
      <c r="L1456" s="7" t="s">
        <v>978</v>
      </c>
      <c r="M1456" s="7" t="s">
        <v>409</v>
      </c>
      <c r="N1456" s="7" t="s">
        <v>410</v>
      </c>
      <c r="O1456" s="7" t="s">
        <v>417</v>
      </c>
      <c r="P1456" s="6">
        <v>7297</v>
      </c>
    </row>
    <row r="1457" spans="1:16" ht="15" thickBot="1" x14ac:dyDescent="0.35">
      <c r="A1457" s="6">
        <v>98.155799999999999</v>
      </c>
      <c r="B1457" s="19">
        <f>(A1457-G1457)/G1457</f>
        <v>-0.31737648826082121</v>
      </c>
      <c r="C1457" s="30" t="s">
        <v>268</v>
      </c>
      <c r="D1457" s="6">
        <v>1011316</v>
      </c>
      <c r="E1457" s="6">
        <v>59</v>
      </c>
      <c r="F1457" s="7" t="s">
        <v>25</v>
      </c>
      <c r="G1457" s="6">
        <v>143.792</v>
      </c>
      <c r="I1457" s="7" t="s">
        <v>2160</v>
      </c>
      <c r="J1457" s="7" t="s">
        <v>489</v>
      </c>
      <c r="K1457" s="7" t="s">
        <v>461</v>
      </c>
      <c r="L1457" s="7" t="s">
        <v>584</v>
      </c>
      <c r="M1457" s="7" t="s">
        <v>465</v>
      </c>
      <c r="N1457" s="7" t="s">
        <v>436</v>
      </c>
      <c r="O1457" s="7" t="s">
        <v>417</v>
      </c>
      <c r="P1457" s="6">
        <v>8119</v>
      </c>
    </row>
    <row r="1458" spans="1:16" ht="15" thickBot="1" x14ac:dyDescent="0.35">
      <c r="A1458" s="6">
        <v>98.155799999999999</v>
      </c>
      <c r="B1458" s="19">
        <f>(A1458-G1458)/G1458</f>
        <v>-0.32788414133114213</v>
      </c>
      <c r="C1458" s="30" t="s">
        <v>303</v>
      </c>
      <c r="D1458" s="6">
        <v>1012344</v>
      </c>
      <c r="E1458" s="6">
        <v>2006</v>
      </c>
      <c r="F1458" s="7" t="s">
        <v>31</v>
      </c>
      <c r="G1458" s="6">
        <v>146.04</v>
      </c>
      <c r="I1458" s="7" t="s">
        <v>2161</v>
      </c>
      <c r="J1458" s="7" t="s">
        <v>406</v>
      </c>
      <c r="K1458" s="7" t="s">
        <v>429</v>
      </c>
      <c r="L1458" s="7" t="s">
        <v>1795</v>
      </c>
      <c r="M1458" s="7" t="s">
        <v>447</v>
      </c>
      <c r="N1458" s="7" t="s">
        <v>410</v>
      </c>
      <c r="O1458" s="7" t="s">
        <v>404</v>
      </c>
      <c r="P1458" s="6">
        <v>9771</v>
      </c>
    </row>
    <row r="1459" spans="1:16" ht="15" thickBot="1" x14ac:dyDescent="0.35">
      <c r="A1459" s="6">
        <v>98.155799999999999</v>
      </c>
      <c r="B1459" s="19">
        <f>(A1459-G1459)/G1459</f>
        <v>-0.4861275731367663</v>
      </c>
      <c r="C1459" s="30" t="s">
        <v>135</v>
      </c>
      <c r="D1459" s="6">
        <v>1006877</v>
      </c>
      <c r="E1459" s="6">
        <v>1407</v>
      </c>
      <c r="F1459" s="7" t="s">
        <v>42</v>
      </c>
      <c r="G1459" s="6">
        <v>191.012</v>
      </c>
      <c r="I1459" s="7" t="s">
        <v>2162</v>
      </c>
      <c r="J1459" s="7" t="s">
        <v>422</v>
      </c>
      <c r="K1459" s="7" t="s">
        <v>433</v>
      </c>
      <c r="L1459" s="7" t="s">
        <v>735</v>
      </c>
      <c r="M1459" s="7" t="s">
        <v>465</v>
      </c>
      <c r="N1459" s="7" t="s">
        <v>436</v>
      </c>
      <c r="O1459" s="7" t="s">
        <v>411</v>
      </c>
      <c r="P1459" s="6">
        <v>8573</v>
      </c>
    </row>
    <row r="1460" spans="1:16" ht="15" thickBot="1" x14ac:dyDescent="0.35">
      <c r="A1460" s="6">
        <v>98.155799999999999</v>
      </c>
      <c r="B1460" s="19">
        <f>(A1460-G1460)/G1460</f>
        <v>5.2695324476239138</v>
      </c>
      <c r="C1460" s="30" t="s">
        <v>119</v>
      </c>
      <c r="D1460" s="6">
        <v>1016087</v>
      </c>
      <c r="E1460" s="6">
        <v>2118</v>
      </c>
      <c r="F1460" s="7" t="s">
        <v>17</v>
      </c>
      <c r="G1460" s="6">
        <v>15.656000000000001</v>
      </c>
      <c r="I1460" s="7" t="s">
        <v>2163</v>
      </c>
      <c r="J1460" s="7" t="s">
        <v>413</v>
      </c>
      <c r="K1460" s="7" t="s">
        <v>442</v>
      </c>
      <c r="L1460" s="7" t="s">
        <v>714</v>
      </c>
      <c r="M1460" s="7" t="s">
        <v>416</v>
      </c>
      <c r="N1460" s="7" t="s">
        <v>403</v>
      </c>
      <c r="O1460" s="7" t="s">
        <v>417</v>
      </c>
      <c r="P1460" s="6">
        <v>9820</v>
      </c>
    </row>
    <row r="1461" spans="1:16" ht="15" thickBot="1" x14ac:dyDescent="0.35">
      <c r="A1461" s="6">
        <v>98.155799999999999</v>
      </c>
      <c r="B1461" s="19">
        <f>(A1461-G1461)/G1461</f>
        <v>4.4823391420911527</v>
      </c>
      <c r="C1461" s="30" t="s">
        <v>176</v>
      </c>
      <c r="D1461" s="6">
        <v>1016000</v>
      </c>
      <c r="E1461" s="6">
        <v>1586</v>
      </c>
      <c r="F1461" s="7" t="s">
        <v>25</v>
      </c>
      <c r="G1461" s="6">
        <v>17.904</v>
      </c>
      <c r="I1461" s="7" t="s">
        <v>2164</v>
      </c>
      <c r="J1461" s="7" t="s">
        <v>422</v>
      </c>
      <c r="K1461" s="7" t="s">
        <v>400</v>
      </c>
      <c r="L1461" s="7" t="s">
        <v>1257</v>
      </c>
      <c r="M1461" s="7" t="s">
        <v>402</v>
      </c>
      <c r="N1461" s="7" t="s">
        <v>403</v>
      </c>
      <c r="O1461" s="7" t="s">
        <v>411</v>
      </c>
      <c r="P1461" s="6">
        <v>1014</v>
      </c>
    </row>
    <row r="1462" spans="1:16" ht="15" thickBot="1" x14ac:dyDescent="0.35">
      <c r="A1462" s="6">
        <v>98.155799999999999</v>
      </c>
      <c r="B1462" s="19">
        <f>(A1462-G1462)/G1462</f>
        <v>2.2258380439069279</v>
      </c>
      <c r="C1462" s="30" t="s">
        <v>350</v>
      </c>
      <c r="D1462" s="6">
        <v>1017844</v>
      </c>
      <c r="E1462" s="6">
        <v>794</v>
      </c>
      <c r="F1462" s="7" t="s">
        <v>35</v>
      </c>
      <c r="G1462" s="6">
        <v>30.428000000000001</v>
      </c>
      <c r="I1462" s="7" t="s">
        <v>2165</v>
      </c>
      <c r="J1462" s="7" t="s">
        <v>422</v>
      </c>
      <c r="K1462" s="7" t="s">
        <v>461</v>
      </c>
      <c r="L1462" s="7" t="s">
        <v>716</v>
      </c>
      <c r="M1462" s="7" t="s">
        <v>478</v>
      </c>
      <c r="N1462" s="7" t="s">
        <v>426</v>
      </c>
      <c r="O1462" s="7" t="s">
        <v>404</v>
      </c>
      <c r="P1462" s="6">
        <v>7868</v>
      </c>
    </row>
    <row r="1463" spans="1:16" ht="15" thickBot="1" x14ac:dyDescent="0.35">
      <c r="A1463" s="6">
        <v>98.155799999999999</v>
      </c>
      <c r="B1463" s="19">
        <f>(A1463-G1463)/G1463</f>
        <v>2.0039111274329779</v>
      </c>
      <c r="C1463" s="30" t="s">
        <v>142</v>
      </c>
      <c r="D1463" s="6">
        <v>1018280</v>
      </c>
      <c r="E1463" s="6">
        <v>82</v>
      </c>
      <c r="F1463" s="7" t="s">
        <v>23</v>
      </c>
      <c r="G1463" s="6">
        <v>32.676000000000002</v>
      </c>
      <c r="I1463" s="7" t="s">
        <v>2166</v>
      </c>
      <c r="J1463" s="7" t="s">
        <v>432</v>
      </c>
      <c r="K1463" s="7" t="s">
        <v>442</v>
      </c>
      <c r="L1463" s="7" t="s">
        <v>1020</v>
      </c>
      <c r="M1463" s="7" t="s">
        <v>420</v>
      </c>
      <c r="N1463" s="7" t="s">
        <v>403</v>
      </c>
      <c r="O1463" s="7" t="s">
        <v>404</v>
      </c>
      <c r="P1463" s="6">
        <v>8358</v>
      </c>
    </row>
    <row r="1464" spans="1:16" ht="15" thickBot="1" x14ac:dyDescent="0.35">
      <c r="A1464" s="6">
        <v>98.155799999999999</v>
      </c>
      <c r="B1464" s="19">
        <f>(A1464-G1464)/G1464</f>
        <v>1.4899999999999998</v>
      </c>
      <c r="C1464" s="30" t="s">
        <v>307</v>
      </c>
      <c r="D1464" s="6">
        <v>1017941</v>
      </c>
      <c r="E1464" s="6">
        <v>2037</v>
      </c>
      <c r="F1464" s="7" t="s">
        <v>31</v>
      </c>
      <c r="G1464" s="6">
        <v>39.42</v>
      </c>
      <c r="I1464" s="7" t="s">
        <v>2167</v>
      </c>
      <c r="J1464" s="7" t="s">
        <v>489</v>
      </c>
      <c r="K1464" s="7" t="s">
        <v>461</v>
      </c>
      <c r="L1464" s="7" t="s">
        <v>584</v>
      </c>
      <c r="M1464" s="7" t="s">
        <v>425</v>
      </c>
      <c r="N1464" s="7" t="s">
        <v>426</v>
      </c>
      <c r="O1464" s="7" t="s">
        <v>411</v>
      </c>
      <c r="P1464" s="6">
        <v>3095</v>
      </c>
    </row>
    <row r="1465" spans="1:16" ht="15" thickBot="1" x14ac:dyDescent="0.35">
      <c r="A1465" s="6">
        <v>98.155799999999999</v>
      </c>
      <c r="B1465" s="19">
        <f>(A1465-G1465)/G1465</f>
        <v>1.2432534966633146</v>
      </c>
      <c r="C1465" s="30" t="s">
        <v>359</v>
      </c>
      <c r="D1465" s="6">
        <v>1009919</v>
      </c>
      <c r="E1465" s="6">
        <v>1172</v>
      </c>
      <c r="F1465" s="7" t="s">
        <v>21</v>
      </c>
      <c r="G1465" s="6">
        <v>43.756</v>
      </c>
      <c r="I1465" s="7" t="s">
        <v>2168</v>
      </c>
      <c r="J1465" s="7" t="s">
        <v>428</v>
      </c>
      <c r="K1465" s="7" t="s">
        <v>400</v>
      </c>
      <c r="L1465" s="7" t="s">
        <v>615</v>
      </c>
      <c r="M1465" s="7" t="s">
        <v>440</v>
      </c>
      <c r="N1465" s="7" t="s">
        <v>426</v>
      </c>
      <c r="O1465" s="7" t="s">
        <v>404</v>
      </c>
      <c r="P1465" s="6">
        <v>5183</v>
      </c>
    </row>
    <row r="1466" spans="1:16" ht="15" thickBot="1" x14ac:dyDescent="0.35">
      <c r="A1466" s="6">
        <v>98.155799999999999</v>
      </c>
      <c r="B1466" s="19">
        <f>(A1466-G1466)/G1466</f>
        <v>0.86084401304314861</v>
      </c>
      <c r="C1466" s="30" t="s">
        <v>16</v>
      </c>
      <c r="D1466" s="6">
        <v>1017094</v>
      </c>
      <c r="E1466" s="6">
        <v>772</v>
      </c>
      <c r="F1466" s="7" t="s">
        <v>35</v>
      </c>
      <c r="G1466" s="6">
        <v>52.747999999999998</v>
      </c>
      <c r="I1466" s="7" t="s">
        <v>2169</v>
      </c>
      <c r="J1466" s="7" t="s">
        <v>399</v>
      </c>
      <c r="K1466" s="7" t="s">
        <v>423</v>
      </c>
      <c r="L1466" s="7" t="s">
        <v>563</v>
      </c>
      <c r="M1466" s="7" t="s">
        <v>402</v>
      </c>
      <c r="N1466" s="7" t="s">
        <v>403</v>
      </c>
      <c r="O1466" s="7" t="s">
        <v>404</v>
      </c>
      <c r="P1466" s="6">
        <v>3751</v>
      </c>
    </row>
    <row r="1467" spans="1:16" ht="15" thickBot="1" x14ac:dyDescent="0.35">
      <c r="A1467" s="6">
        <v>98.155799999999999</v>
      </c>
      <c r="B1467" s="19">
        <f>(A1467-G1467)/G1467</f>
        <v>0.51334875115633671</v>
      </c>
      <c r="C1467" s="30" t="s">
        <v>134</v>
      </c>
      <c r="D1467" s="6">
        <v>1006692</v>
      </c>
      <c r="E1467" s="6">
        <v>743</v>
      </c>
      <c r="F1467" s="7" t="s">
        <v>35</v>
      </c>
      <c r="G1467" s="6">
        <v>64.86</v>
      </c>
      <c r="I1467" s="7" t="s">
        <v>2170</v>
      </c>
      <c r="J1467" s="7" t="s">
        <v>428</v>
      </c>
      <c r="K1467" s="7" t="s">
        <v>429</v>
      </c>
      <c r="L1467" s="7" t="s">
        <v>681</v>
      </c>
      <c r="M1467" s="7" t="s">
        <v>435</v>
      </c>
      <c r="N1467" s="7" t="s">
        <v>436</v>
      </c>
      <c r="O1467" s="7" t="s">
        <v>404</v>
      </c>
      <c r="P1467" s="6">
        <v>1071</v>
      </c>
    </row>
    <row r="1468" spans="1:16" ht="15" thickBot="1" x14ac:dyDescent="0.35">
      <c r="A1468" s="6">
        <v>98.155799999999999</v>
      </c>
      <c r="B1468" s="19">
        <f>(A1468-G1468)/G1468</f>
        <v>0.26691878775362693</v>
      </c>
      <c r="C1468" s="30" t="s">
        <v>40</v>
      </c>
      <c r="D1468" s="6">
        <v>1013673</v>
      </c>
      <c r="E1468" s="6">
        <v>563</v>
      </c>
      <c r="F1468" s="7" t="s">
        <v>31</v>
      </c>
      <c r="G1468" s="6">
        <v>77.475999999999999</v>
      </c>
      <c r="I1468" s="7" t="s">
        <v>2171</v>
      </c>
      <c r="J1468" s="7" t="s">
        <v>456</v>
      </c>
      <c r="K1468" s="7" t="s">
        <v>461</v>
      </c>
      <c r="L1468" s="7" t="s">
        <v>462</v>
      </c>
      <c r="M1468" s="7" t="s">
        <v>478</v>
      </c>
      <c r="N1468" s="7" t="s">
        <v>426</v>
      </c>
      <c r="O1468" s="7" t="s">
        <v>404</v>
      </c>
      <c r="P1468" s="6">
        <v>3844</v>
      </c>
    </row>
    <row r="1469" spans="1:16" ht="15" thickBot="1" x14ac:dyDescent="0.35">
      <c r="A1469" s="6">
        <v>98.155799999999999</v>
      </c>
      <c r="B1469" s="19">
        <f>(A1469-G1469)/G1469</f>
        <v>0.12957788620880131</v>
      </c>
      <c r="C1469" s="30" t="s">
        <v>376</v>
      </c>
      <c r="D1469" s="6">
        <v>1006636</v>
      </c>
      <c r="E1469" s="6">
        <v>265</v>
      </c>
      <c r="F1469" s="7" t="s">
        <v>17</v>
      </c>
      <c r="G1469" s="6">
        <v>86.896000000000001</v>
      </c>
      <c r="I1469" s="7" t="s">
        <v>2172</v>
      </c>
      <c r="J1469" s="7" t="s">
        <v>456</v>
      </c>
      <c r="K1469" s="7" t="s">
        <v>407</v>
      </c>
      <c r="L1469" s="7" t="s">
        <v>700</v>
      </c>
      <c r="M1469" s="7" t="s">
        <v>402</v>
      </c>
      <c r="N1469" s="7" t="s">
        <v>403</v>
      </c>
      <c r="O1469" s="7" t="s">
        <v>404</v>
      </c>
      <c r="P1469" s="6">
        <v>9873</v>
      </c>
    </row>
    <row r="1470" spans="1:16" ht="15" thickBot="1" x14ac:dyDescent="0.35">
      <c r="A1470" s="6">
        <v>98.155799999999999</v>
      </c>
      <c r="B1470" s="19">
        <f>(A1470-G1470)/G1470</f>
        <v>8.8057021238859529E-2</v>
      </c>
      <c r="C1470" s="30" t="s">
        <v>248</v>
      </c>
      <c r="D1470" s="6">
        <v>1009260</v>
      </c>
      <c r="E1470" s="6">
        <v>1949</v>
      </c>
      <c r="F1470" s="7" t="s">
        <v>42</v>
      </c>
      <c r="G1470" s="6">
        <v>90.212000000000003</v>
      </c>
      <c r="I1470" s="7" t="s">
        <v>2173</v>
      </c>
      <c r="J1470" s="7" t="s">
        <v>428</v>
      </c>
      <c r="K1470" s="7" t="s">
        <v>407</v>
      </c>
      <c r="L1470" s="7" t="s">
        <v>551</v>
      </c>
      <c r="M1470" s="7" t="s">
        <v>435</v>
      </c>
      <c r="N1470" s="7" t="s">
        <v>436</v>
      </c>
      <c r="O1470" s="7" t="s">
        <v>411</v>
      </c>
      <c r="P1470" s="6">
        <v>9523</v>
      </c>
    </row>
    <row r="1471" spans="1:16" ht="15" thickBot="1" x14ac:dyDescent="0.35">
      <c r="A1471" s="6">
        <v>98.155799999999999</v>
      </c>
      <c r="B1471" s="19">
        <f>(A1471-G1471)/G1471</f>
        <v>4.5830433536660341E-3</v>
      </c>
      <c r="C1471" s="30" t="s">
        <v>202</v>
      </c>
      <c r="D1471" s="6">
        <v>1019886</v>
      </c>
      <c r="E1471" s="6">
        <v>2635</v>
      </c>
      <c r="F1471" s="7" t="s">
        <v>27</v>
      </c>
      <c r="G1471" s="6">
        <v>97.707999999999998</v>
      </c>
      <c r="I1471" s="7" t="s">
        <v>2174</v>
      </c>
      <c r="J1471" s="7" t="s">
        <v>428</v>
      </c>
      <c r="K1471" s="7" t="s">
        <v>414</v>
      </c>
      <c r="L1471" s="7" t="s">
        <v>415</v>
      </c>
      <c r="M1471" s="7" t="s">
        <v>440</v>
      </c>
      <c r="N1471" s="7" t="s">
        <v>426</v>
      </c>
      <c r="O1471" s="7" t="s">
        <v>417</v>
      </c>
      <c r="P1471" s="6">
        <v>5763</v>
      </c>
    </row>
    <row r="1472" spans="1:16" ht="15" thickBot="1" x14ac:dyDescent="0.35">
      <c r="A1472" s="6">
        <v>98.155799999999999</v>
      </c>
      <c r="B1472" s="19">
        <f>(A1472-G1472)/G1472</f>
        <v>-6.8419135502670635E-3</v>
      </c>
      <c r="C1472" s="30" t="s">
        <v>252</v>
      </c>
      <c r="D1472" s="6">
        <v>1014532</v>
      </c>
      <c r="E1472" s="6">
        <v>1740</v>
      </c>
      <c r="F1472" s="7" t="s">
        <v>35</v>
      </c>
      <c r="G1472" s="6">
        <v>98.831999999999994</v>
      </c>
      <c r="I1472" s="7" t="s">
        <v>2175</v>
      </c>
      <c r="J1472" s="7" t="s">
        <v>406</v>
      </c>
      <c r="K1472" s="7" t="s">
        <v>400</v>
      </c>
      <c r="L1472" s="7" t="s">
        <v>549</v>
      </c>
      <c r="M1472" s="7" t="s">
        <v>447</v>
      </c>
      <c r="N1472" s="7" t="s">
        <v>410</v>
      </c>
      <c r="O1472" s="7" t="s">
        <v>417</v>
      </c>
      <c r="P1472" s="6">
        <v>9991</v>
      </c>
    </row>
    <row r="1473" spans="1:16" ht="15" thickBot="1" x14ac:dyDescent="0.35">
      <c r="A1473" s="6">
        <v>98.155799999999999</v>
      </c>
      <c r="B1473" s="19">
        <f>(A1473-G1473)/G1473</f>
        <v>-6.809395412425949E-2</v>
      </c>
      <c r="C1473" s="30" t="s">
        <v>203</v>
      </c>
      <c r="D1473" s="6">
        <v>1008252</v>
      </c>
      <c r="E1473" s="6">
        <v>1883</v>
      </c>
      <c r="F1473" s="7" t="s">
        <v>23</v>
      </c>
      <c r="G1473" s="6">
        <v>105.328</v>
      </c>
      <c r="I1473" s="7" t="s">
        <v>2176</v>
      </c>
      <c r="J1473" s="7" t="s">
        <v>399</v>
      </c>
      <c r="K1473" s="7" t="s">
        <v>407</v>
      </c>
      <c r="L1473" s="7" t="s">
        <v>1065</v>
      </c>
      <c r="M1473" s="7" t="s">
        <v>459</v>
      </c>
      <c r="N1473" s="7" t="s">
        <v>436</v>
      </c>
      <c r="O1473" s="7" t="s">
        <v>411</v>
      </c>
      <c r="P1473" s="6">
        <v>7531</v>
      </c>
    </row>
    <row r="1474" spans="1:16" ht="15" thickBot="1" x14ac:dyDescent="0.35">
      <c r="A1474" s="6">
        <v>98.155799999999999</v>
      </c>
      <c r="B1474" s="19">
        <f>(A1474-G1474)/G1474</f>
        <v>-0.12610576923076919</v>
      </c>
      <c r="C1474" s="30" t="s">
        <v>207</v>
      </c>
      <c r="D1474" s="6">
        <v>1017606</v>
      </c>
      <c r="E1474" s="6">
        <v>653</v>
      </c>
      <c r="F1474" s="7" t="s">
        <v>23</v>
      </c>
      <c r="G1474" s="6">
        <v>112.32</v>
      </c>
      <c r="I1474" s="7" t="s">
        <v>2177</v>
      </c>
      <c r="J1474" s="7" t="s">
        <v>438</v>
      </c>
      <c r="K1474" s="7" t="s">
        <v>400</v>
      </c>
      <c r="L1474" s="7" t="s">
        <v>896</v>
      </c>
      <c r="M1474" s="7" t="s">
        <v>420</v>
      </c>
      <c r="N1474" s="7" t="s">
        <v>403</v>
      </c>
      <c r="O1474" s="7" t="s">
        <v>404</v>
      </c>
      <c r="P1474" s="6">
        <v>3061</v>
      </c>
    </row>
    <row r="1475" spans="1:16" ht="15" thickBot="1" x14ac:dyDescent="0.35">
      <c r="A1475" s="6">
        <v>98.155799999999999</v>
      </c>
      <c r="B1475" s="19">
        <f>(A1475-G1475)/G1475</f>
        <v>-0.23978592893212314</v>
      </c>
      <c r="C1475" s="30" t="s">
        <v>51</v>
      </c>
      <c r="D1475" s="6">
        <v>1007689</v>
      </c>
      <c r="E1475" s="6">
        <v>826</v>
      </c>
      <c r="F1475" s="7" t="s">
        <v>21</v>
      </c>
      <c r="G1475" s="6">
        <v>129.11600000000001</v>
      </c>
      <c r="I1475" s="7" t="s">
        <v>2178</v>
      </c>
      <c r="J1475" s="7" t="s">
        <v>456</v>
      </c>
      <c r="K1475" s="7" t="s">
        <v>400</v>
      </c>
      <c r="L1475" s="7" t="s">
        <v>932</v>
      </c>
      <c r="M1475" s="7" t="s">
        <v>444</v>
      </c>
      <c r="N1475" s="7" t="s">
        <v>410</v>
      </c>
      <c r="O1475" s="7" t="s">
        <v>417</v>
      </c>
      <c r="P1475" s="6">
        <v>5105</v>
      </c>
    </row>
    <row r="1476" spans="1:16" ht="15" thickBot="1" x14ac:dyDescent="0.35">
      <c r="A1476" s="6">
        <v>98.248800000000003</v>
      </c>
      <c r="B1476" s="19">
        <f>(A1476-G1476)/G1476</f>
        <v>-0.47586551264980026</v>
      </c>
      <c r="C1476" s="30" t="s">
        <v>164</v>
      </c>
      <c r="D1476" s="6">
        <v>1003459</v>
      </c>
      <c r="E1476" s="6">
        <v>351</v>
      </c>
      <c r="F1476" s="7" t="s">
        <v>35</v>
      </c>
      <c r="G1476" s="6">
        <v>187.4496</v>
      </c>
      <c r="I1476" s="7" t="s">
        <v>2179</v>
      </c>
      <c r="J1476" s="7" t="s">
        <v>428</v>
      </c>
      <c r="K1476" s="7" t="s">
        <v>442</v>
      </c>
      <c r="L1476" s="7" t="s">
        <v>667</v>
      </c>
      <c r="M1476" s="7" t="s">
        <v>409</v>
      </c>
      <c r="N1476" s="7" t="s">
        <v>410</v>
      </c>
      <c r="O1476" s="7" t="s">
        <v>417</v>
      </c>
      <c r="P1476" s="6">
        <v>9127</v>
      </c>
    </row>
    <row r="1477" spans="1:16" ht="15" thickBot="1" x14ac:dyDescent="0.35">
      <c r="A1477" s="6">
        <v>98.326800000000006</v>
      </c>
      <c r="B1477" s="19">
        <f>(A1477-G1477)/G1477</f>
        <v>-0.30399734982332144</v>
      </c>
      <c r="C1477" s="30" t="s">
        <v>272</v>
      </c>
      <c r="D1477" s="6">
        <v>1002212</v>
      </c>
      <c r="E1477" s="6">
        <v>2212</v>
      </c>
      <c r="F1477" s="7" t="s">
        <v>19</v>
      </c>
      <c r="G1477" s="6">
        <v>141.27359999999999</v>
      </c>
      <c r="I1477" s="7" t="s">
        <v>2180</v>
      </c>
      <c r="J1477" s="7" t="s">
        <v>489</v>
      </c>
      <c r="K1477" s="7" t="s">
        <v>442</v>
      </c>
      <c r="L1477" s="7" t="s">
        <v>952</v>
      </c>
      <c r="M1477" s="7" t="s">
        <v>425</v>
      </c>
      <c r="N1477" s="7" t="s">
        <v>426</v>
      </c>
      <c r="O1477" s="7" t="s">
        <v>404</v>
      </c>
      <c r="P1477" s="6">
        <v>5435</v>
      </c>
    </row>
    <row r="1478" spans="1:16" ht="15" thickBot="1" x14ac:dyDescent="0.35">
      <c r="A1478" s="6">
        <v>98.962559999999996</v>
      </c>
      <c r="B1478" s="19">
        <f>(A1478-G1478)/G1478</f>
        <v>-0.12515417256011321</v>
      </c>
      <c r="C1478" s="30" t="s">
        <v>311</v>
      </c>
      <c r="D1478" s="6">
        <v>1018524</v>
      </c>
      <c r="E1478" s="6">
        <v>2480</v>
      </c>
      <c r="F1478" s="7" t="s">
        <v>87</v>
      </c>
      <c r="G1478" s="6">
        <v>113.12</v>
      </c>
      <c r="I1478" s="7" t="s">
        <v>2181</v>
      </c>
      <c r="J1478" s="7" t="s">
        <v>496</v>
      </c>
      <c r="K1478" s="7" t="s">
        <v>433</v>
      </c>
      <c r="L1478" s="7" t="s">
        <v>659</v>
      </c>
      <c r="M1478" s="7" t="s">
        <v>409</v>
      </c>
      <c r="N1478" s="7" t="s">
        <v>410</v>
      </c>
      <c r="O1478" s="7" t="s">
        <v>404</v>
      </c>
      <c r="P1478" s="6">
        <v>8146</v>
      </c>
    </row>
    <row r="1479" spans="1:16" ht="15" thickBot="1" x14ac:dyDescent="0.35">
      <c r="A1479" s="6">
        <v>98.962559999999996</v>
      </c>
      <c r="B1479" s="19">
        <f>(A1479-G1479)/G1479</f>
        <v>0.34131959880726476</v>
      </c>
      <c r="C1479" s="30" t="s">
        <v>367</v>
      </c>
      <c r="D1479" s="6">
        <v>1012596</v>
      </c>
      <c r="E1479" s="6">
        <v>557</v>
      </c>
      <c r="F1479" s="7" t="s">
        <v>87</v>
      </c>
      <c r="G1479" s="6">
        <v>73.78</v>
      </c>
      <c r="I1479" s="7" t="s">
        <v>2182</v>
      </c>
      <c r="J1479" s="7" t="s">
        <v>428</v>
      </c>
      <c r="K1479" s="7" t="s">
        <v>433</v>
      </c>
      <c r="L1479" s="7" t="s">
        <v>519</v>
      </c>
      <c r="M1479" s="7" t="s">
        <v>459</v>
      </c>
      <c r="N1479" s="7" t="s">
        <v>436</v>
      </c>
      <c r="O1479" s="7" t="s">
        <v>417</v>
      </c>
      <c r="P1479" s="6">
        <v>2091</v>
      </c>
    </row>
    <row r="1480" spans="1:16" ht="15" thickBot="1" x14ac:dyDescent="0.35">
      <c r="A1480" s="6">
        <v>99.153599999999997</v>
      </c>
      <c r="B1480" s="19">
        <f>(A1480-G1480)/G1480</f>
        <v>-0.65068261501865787</v>
      </c>
      <c r="C1480" s="30" t="s">
        <v>204</v>
      </c>
      <c r="D1480" s="6">
        <v>1004404</v>
      </c>
      <c r="E1480" s="6">
        <v>586</v>
      </c>
      <c r="F1480" s="7" t="s">
        <v>31</v>
      </c>
      <c r="G1480" s="6">
        <v>283.84960000000001</v>
      </c>
      <c r="I1480" s="7" t="s">
        <v>2183</v>
      </c>
      <c r="J1480" s="7" t="s">
        <v>422</v>
      </c>
      <c r="K1480" s="7" t="s">
        <v>400</v>
      </c>
      <c r="L1480" s="7" t="s">
        <v>1257</v>
      </c>
      <c r="M1480" s="7" t="s">
        <v>440</v>
      </c>
      <c r="N1480" s="7" t="s">
        <v>426</v>
      </c>
      <c r="O1480" s="7" t="s">
        <v>411</v>
      </c>
      <c r="P1480" s="6">
        <v>8604</v>
      </c>
    </row>
    <row r="1481" spans="1:16" ht="15" thickBot="1" x14ac:dyDescent="0.35">
      <c r="A1481" s="6">
        <v>99.500399999999999</v>
      </c>
      <c r="B1481" s="19">
        <f>(A1481-G1481)/G1481</f>
        <v>0.50184749139648621</v>
      </c>
      <c r="C1481" s="30" t="s">
        <v>385</v>
      </c>
      <c r="D1481" s="6">
        <v>1005725</v>
      </c>
      <c r="E1481" s="6">
        <v>2446</v>
      </c>
      <c r="F1481" s="7" t="s">
        <v>27</v>
      </c>
      <c r="G1481" s="6">
        <v>66.251999999999995</v>
      </c>
      <c r="I1481" s="7" t="s">
        <v>2184</v>
      </c>
      <c r="J1481" s="7" t="s">
        <v>413</v>
      </c>
      <c r="K1481" s="7" t="s">
        <v>457</v>
      </c>
      <c r="L1481" s="7" t="s">
        <v>672</v>
      </c>
      <c r="M1481" s="7" t="s">
        <v>459</v>
      </c>
      <c r="N1481" s="7" t="s">
        <v>436</v>
      </c>
      <c r="O1481" s="7" t="s">
        <v>417</v>
      </c>
      <c r="P1481" s="6">
        <v>4693</v>
      </c>
    </row>
    <row r="1482" spans="1:16" ht="15" thickBot="1" x14ac:dyDescent="0.35">
      <c r="A1482" s="6">
        <v>99.500399999999999</v>
      </c>
      <c r="B1482" s="19">
        <f>(A1482-G1482)/G1482</f>
        <v>33.693305439330544</v>
      </c>
      <c r="C1482" s="30" t="s">
        <v>340</v>
      </c>
      <c r="D1482" s="6">
        <v>1018302</v>
      </c>
      <c r="E1482" s="6">
        <v>7</v>
      </c>
      <c r="F1482" s="7" t="s">
        <v>21</v>
      </c>
      <c r="G1482" s="6">
        <v>2.8679999999999999</v>
      </c>
      <c r="I1482" s="7" t="s">
        <v>2185</v>
      </c>
      <c r="J1482" s="7" t="s">
        <v>413</v>
      </c>
      <c r="K1482" s="7" t="s">
        <v>542</v>
      </c>
      <c r="L1482" s="7" t="s">
        <v>862</v>
      </c>
      <c r="M1482" s="7" t="s">
        <v>444</v>
      </c>
      <c r="N1482" s="7" t="s">
        <v>410</v>
      </c>
      <c r="O1482" s="7" t="s">
        <v>417</v>
      </c>
      <c r="P1482" s="6">
        <v>9563</v>
      </c>
    </row>
    <row r="1483" spans="1:16" ht="15" thickBot="1" x14ac:dyDescent="0.35">
      <c r="A1483" s="6">
        <v>99.500399999999999</v>
      </c>
      <c r="B1483" s="19">
        <f>(A1483-G1483)/G1483</f>
        <v>18.448866301798279</v>
      </c>
      <c r="C1483" s="30" t="s">
        <v>215</v>
      </c>
      <c r="D1483" s="6">
        <v>1015169</v>
      </c>
      <c r="E1483" s="6">
        <v>309</v>
      </c>
      <c r="F1483" s="7" t="s">
        <v>27</v>
      </c>
      <c r="G1483" s="6">
        <v>5.1159999999999997</v>
      </c>
      <c r="I1483" s="7" t="s">
        <v>2186</v>
      </c>
      <c r="J1483" s="7" t="s">
        <v>438</v>
      </c>
      <c r="K1483" s="7" t="s">
        <v>457</v>
      </c>
      <c r="L1483" s="7" t="s">
        <v>745</v>
      </c>
      <c r="M1483" s="7" t="s">
        <v>425</v>
      </c>
      <c r="N1483" s="7" t="s">
        <v>426</v>
      </c>
      <c r="O1483" s="7" t="s">
        <v>411</v>
      </c>
      <c r="P1483" s="6">
        <v>6568</v>
      </c>
    </row>
    <row r="1484" spans="1:16" ht="15" thickBot="1" x14ac:dyDescent="0.35">
      <c r="A1484" s="6">
        <v>99.500399999999999</v>
      </c>
      <c r="B1484" s="19">
        <f>(A1484-G1484)/G1484</f>
        <v>14.945576923076922</v>
      </c>
      <c r="C1484" s="30" t="s">
        <v>321</v>
      </c>
      <c r="D1484" s="6">
        <v>1015104</v>
      </c>
      <c r="E1484" s="6">
        <v>465</v>
      </c>
      <c r="F1484" s="7" t="s">
        <v>17</v>
      </c>
      <c r="G1484" s="6">
        <v>6.24</v>
      </c>
      <c r="I1484" s="7" t="s">
        <v>2187</v>
      </c>
      <c r="J1484" s="7" t="s">
        <v>399</v>
      </c>
      <c r="K1484" s="7" t="s">
        <v>442</v>
      </c>
      <c r="L1484" s="7" t="s">
        <v>743</v>
      </c>
      <c r="M1484" s="7" t="s">
        <v>444</v>
      </c>
      <c r="N1484" s="7" t="s">
        <v>410</v>
      </c>
      <c r="O1484" s="7" t="s">
        <v>404</v>
      </c>
      <c r="P1484" s="6">
        <v>5102</v>
      </c>
    </row>
    <row r="1485" spans="1:16" ht="15" thickBot="1" x14ac:dyDescent="0.35">
      <c r="A1485" s="6">
        <v>99.500399999999999</v>
      </c>
      <c r="B1485" s="19">
        <f>(A1485-G1485)/G1485</f>
        <v>5.3554164537557476</v>
      </c>
      <c r="C1485" s="30" t="s">
        <v>136</v>
      </c>
      <c r="D1485" s="6">
        <v>1008261</v>
      </c>
      <c r="E1485" s="6">
        <v>2025</v>
      </c>
      <c r="F1485" s="7" t="s">
        <v>25</v>
      </c>
      <c r="G1485" s="6">
        <v>15.656000000000001</v>
      </c>
      <c r="I1485" s="7" t="s">
        <v>2188</v>
      </c>
      <c r="J1485" s="7" t="s">
        <v>428</v>
      </c>
      <c r="K1485" s="7" t="s">
        <v>457</v>
      </c>
      <c r="L1485" s="7" t="s">
        <v>473</v>
      </c>
      <c r="M1485" s="7" t="s">
        <v>465</v>
      </c>
      <c r="N1485" s="7" t="s">
        <v>436</v>
      </c>
      <c r="O1485" s="7" t="s">
        <v>404</v>
      </c>
      <c r="P1485" s="6">
        <v>4724</v>
      </c>
    </row>
    <row r="1486" spans="1:16" ht="15" thickBot="1" x14ac:dyDescent="0.35">
      <c r="A1486" s="6">
        <v>99.500399999999999</v>
      </c>
      <c r="B1486" s="19">
        <f>(A1486-G1486)/G1486</f>
        <v>3.989989969909729</v>
      </c>
      <c r="C1486" s="30" t="s">
        <v>252</v>
      </c>
      <c r="D1486" s="6">
        <v>1007188</v>
      </c>
      <c r="E1486" s="6">
        <v>1995</v>
      </c>
      <c r="F1486" s="7" t="s">
        <v>17</v>
      </c>
      <c r="G1486" s="6">
        <v>19.940000000000001</v>
      </c>
      <c r="I1486" s="7" t="s">
        <v>2189</v>
      </c>
      <c r="J1486" s="7" t="s">
        <v>456</v>
      </c>
      <c r="K1486" s="7" t="s">
        <v>400</v>
      </c>
      <c r="L1486" s="7" t="s">
        <v>932</v>
      </c>
      <c r="M1486" s="7" t="s">
        <v>425</v>
      </c>
      <c r="N1486" s="7" t="s">
        <v>426</v>
      </c>
      <c r="O1486" s="7" t="s">
        <v>417</v>
      </c>
      <c r="P1486" s="6">
        <v>6150</v>
      </c>
    </row>
    <row r="1487" spans="1:16" ht="15" thickBot="1" x14ac:dyDescent="0.35">
      <c r="A1487" s="6">
        <v>99.500399999999999</v>
      </c>
      <c r="B1487" s="19">
        <f>(A1487-G1487)/G1487</f>
        <v>3.1272772523643599</v>
      </c>
      <c r="C1487" s="30" t="s">
        <v>172</v>
      </c>
      <c r="D1487" s="6">
        <v>1009785</v>
      </c>
      <c r="E1487" s="6">
        <v>1495</v>
      </c>
      <c r="F1487" s="7" t="s">
        <v>35</v>
      </c>
      <c r="G1487" s="6">
        <v>24.108000000000001</v>
      </c>
      <c r="I1487" s="7" t="s">
        <v>2190</v>
      </c>
      <c r="J1487" s="7" t="s">
        <v>406</v>
      </c>
      <c r="K1487" s="7" t="s">
        <v>433</v>
      </c>
      <c r="L1487" s="7" t="s">
        <v>912</v>
      </c>
      <c r="M1487" s="7" t="s">
        <v>459</v>
      </c>
      <c r="N1487" s="7" t="s">
        <v>436</v>
      </c>
      <c r="O1487" s="7" t="s">
        <v>411</v>
      </c>
      <c r="P1487" s="6">
        <v>1852</v>
      </c>
    </row>
    <row r="1488" spans="1:16" ht="15" thickBot="1" x14ac:dyDescent="0.35">
      <c r="A1488" s="6">
        <v>99.500399999999999</v>
      </c>
      <c r="B1488" s="19">
        <f>(A1488-G1488)/G1488</f>
        <v>1.9073281907433381</v>
      </c>
      <c r="C1488" s="30" t="s">
        <v>324</v>
      </c>
      <c r="D1488" s="6">
        <v>1019534</v>
      </c>
      <c r="E1488" s="6">
        <v>2802</v>
      </c>
      <c r="F1488" s="7" t="s">
        <v>31</v>
      </c>
      <c r="G1488" s="6">
        <v>34.223999999999997</v>
      </c>
      <c r="I1488" s="7" t="s">
        <v>2191</v>
      </c>
      <c r="J1488" s="7" t="s">
        <v>422</v>
      </c>
      <c r="K1488" s="7" t="s">
        <v>457</v>
      </c>
      <c r="L1488" s="7" t="s">
        <v>1349</v>
      </c>
      <c r="M1488" s="7" t="s">
        <v>478</v>
      </c>
      <c r="N1488" s="7" t="s">
        <v>426</v>
      </c>
      <c r="O1488" s="7" t="s">
        <v>417</v>
      </c>
      <c r="P1488" s="6">
        <v>8872</v>
      </c>
    </row>
    <row r="1489" spans="1:16" ht="15" thickBot="1" x14ac:dyDescent="0.35">
      <c r="A1489" s="6">
        <v>99.500399999999999</v>
      </c>
      <c r="B1489" s="19">
        <f>(A1489-G1489)/G1489</f>
        <v>1.7281311691160341</v>
      </c>
      <c r="C1489" s="30" t="s">
        <v>347</v>
      </c>
      <c r="D1489" s="6">
        <v>1017676</v>
      </c>
      <c r="E1489" s="6">
        <v>1774</v>
      </c>
      <c r="F1489" s="7" t="s">
        <v>19</v>
      </c>
      <c r="G1489" s="6">
        <v>36.472000000000001</v>
      </c>
      <c r="I1489" s="7" t="s">
        <v>2192</v>
      </c>
      <c r="J1489" s="7" t="s">
        <v>489</v>
      </c>
      <c r="K1489" s="7" t="s">
        <v>442</v>
      </c>
      <c r="L1489" s="7" t="s">
        <v>1179</v>
      </c>
      <c r="M1489" s="7" t="s">
        <v>465</v>
      </c>
      <c r="N1489" s="7" t="s">
        <v>436</v>
      </c>
      <c r="O1489" s="7" t="s">
        <v>404</v>
      </c>
      <c r="P1489" s="6">
        <v>4503</v>
      </c>
    </row>
    <row r="1490" spans="1:16" ht="15" thickBot="1" x14ac:dyDescent="0.35">
      <c r="A1490" s="6">
        <v>99.500399999999999</v>
      </c>
      <c r="B1490" s="19">
        <f>(A1490-G1490)/G1490</f>
        <v>0.68782059981001498</v>
      </c>
      <c r="C1490" s="30" t="s">
        <v>379</v>
      </c>
      <c r="D1490" s="6">
        <v>1010274</v>
      </c>
      <c r="E1490" s="6">
        <v>622</v>
      </c>
      <c r="F1490" s="7" t="s">
        <v>17</v>
      </c>
      <c r="G1490" s="6">
        <v>58.951999999999998</v>
      </c>
      <c r="I1490" s="7" t="s">
        <v>2193</v>
      </c>
      <c r="J1490" s="7" t="s">
        <v>496</v>
      </c>
      <c r="K1490" s="7" t="s">
        <v>457</v>
      </c>
      <c r="L1490" s="7" t="s">
        <v>598</v>
      </c>
      <c r="M1490" s="7" t="s">
        <v>420</v>
      </c>
      <c r="N1490" s="7" t="s">
        <v>403</v>
      </c>
      <c r="O1490" s="7" t="s">
        <v>417</v>
      </c>
      <c r="P1490" s="6">
        <v>5411</v>
      </c>
    </row>
    <row r="1491" spans="1:16" ht="15" thickBot="1" x14ac:dyDescent="0.35">
      <c r="A1491" s="6">
        <v>99.500399999999999</v>
      </c>
      <c r="B1491" s="19">
        <f>(A1491-G1491)/G1491</f>
        <v>0.65624209334842531</v>
      </c>
      <c r="C1491" s="30" t="s">
        <v>172</v>
      </c>
      <c r="D1491" s="6">
        <v>1016950</v>
      </c>
      <c r="E1491" s="6">
        <v>1905</v>
      </c>
      <c r="F1491" s="7" t="s">
        <v>25</v>
      </c>
      <c r="G1491" s="6">
        <v>60.076000000000001</v>
      </c>
      <c r="I1491" s="7" t="s">
        <v>2194</v>
      </c>
      <c r="J1491" s="7" t="s">
        <v>496</v>
      </c>
      <c r="K1491" s="7" t="s">
        <v>407</v>
      </c>
      <c r="L1491" s="7" t="s">
        <v>1728</v>
      </c>
      <c r="M1491" s="7" t="s">
        <v>440</v>
      </c>
      <c r="N1491" s="7" t="s">
        <v>426</v>
      </c>
      <c r="O1491" s="7" t="s">
        <v>411</v>
      </c>
      <c r="P1491" s="6">
        <v>8501</v>
      </c>
    </row>
    <row r="1492" spans="1:16" ht="15" thickBot="1" x14ac:dyDescent="0.35">
      <c r="A1492" s="6">
        <v>99.500399999999999</v>
      </c>
      <c r="B1492" s="19">
        <f>(A1492-G1492)/G1492</f>
        <v>0.62582352941176467</v>
      </c>
      <c r="C1492" s="30" t="s">
        <v>357</v>
      </c>
      <c r="D1492" s="6">
        <v>1010807</v>
      </c>
      <c r="E1492" s="6">
        <v>725</v>
      </c>
      <c r="F1492" s="7" t="s">
        <v>27</v>
      </c>
      <c r="G1492" s="6">
        <v>61.2</v>
      </c>
      <c r="I1492" s="7" t="s">
        <v>2195</v>
      </c>
      <c r="J1492" s="7" t="s">
        <v>422</v>
      </c>
      <c r="K1492" s="7" t="s">
        <v>542</v>
      </c>
      <c r="L1492" s="7" t="s">
        <v>1255</v>
      </c>
      <c r="M1492" s="7" t="s">
        <v>416</v>
      </c>
      <c r="N1492" s="7" t="s">
        <v>403</v>
      </c>
      <c r="O1492" s="7" t="s">
        <v>417</v>
      </c>
      <c r="P1492" s="6">
        <v>2256</v>
      </c>
    </row>
    <row r="1493" spans="1:16" ht="15" thickBot="1" x14ac:dyDescent="0.35">
      <c r="A1493" s="6">
        <v>99.500399999999999</v>
      </c>
      <c r="B1493" s="19">
        <f>(A1493-G1493)/G1493</f>
        <v>7.3683529005524884E-2</v>
      </c>
      <c r="C1493" s="30" t="s">
        <v>270</v>
      </c>
      <c r="D1493" s="6">
        <v>1016623</v>
      </c>
      <c r="E1493" s="6">
        <v>2425</v>
      </c>
      <c r="F1493" s="7" t="s">
        <v>17</v>
      </c>
      <c r="G1493" s="6">
        <v>92.671999999999997</v>
      </c>
      <c r="I1493" s="7" t="s">
        <v>2196</v>
      </c>
      <c r="J1493" s="7" t="s">
        <v>413</v>
      </c>
      <c r="K1493" s="7" t="s">
        <v>433</v>
      </c>
      <c r="L1493" s="7" t="s">
        <v>519</v>
      </c>
      <c r="M1493" s="7" t="s">
        <v>444</v>
      </c>
      <c r="N1493" s="7" t="s">
        <v>410</v>
      </c>
      <c r="O1493" s="7" t="s">
        <v>417</v>
      </c>
      <c r="P1493" s="6">
        <v>2181</v>
      </c>
    </row>
    <row r="1494" spans="1:16" ht="15" thickBot="1" x14ac:dyDescent="0.35">
      <c r="A1494" s="6">
        <v>99.500399999999999</v>
      </c>
      <c r="B1494" s="19">
        <f>(A1494-G1494)/G1494</f>
        <v>-4.2455154361382773E-2</v>
      </c>
      <c r="C1494" s="30" t="s">
        <v>313</v>
      </c>
      <c r="D1494" s="6">
        <v>1012626</v>
      </c>
      <c r="E1494" s="6">
        <v>926</v>
      </c>
      <c r="F1494" s="7" t="s">
        <v>23</v>
      </c>
      <c r="G1494" s="6">
        <v>103.91200000000001</v>
      </c>
      <c r="I1494" s="7" t="s">
        <v>2197</v>
      </c>
      <c r="J1494" s="7" t="s">
        <v>422</v>
      </c>
      <c r="K1494" s="7" t="s">
        <v>433</v>
      </c>
      <c r="L1494" s="7" t="s">
        <v>1229</v>
      </c>
      <c r="M1494" s="7" t="s">
        <v>465</v>
      </c>
      <c r="N1494" s="7" t="s">
        <v>436</v>
      </c>
      <c r="O1494" s="7" t="s">
        <v>411</v>
      </c>
      <c r="P1494" s="6">
        <v>7997</v>
      </c>
    </row>
    <row r="1495" spans="1:16" ht="15" thickBot="1" x14ac:dyDescent="0.35">
      <c r="A1495" s="6">
        <v>99.500399999999999</v>
      </c>
      <c r="B1495" s="19">
        <f>(A1495-G1495)/G1495</f>
        <v>-0.10505126821370757</v>
      </c>
      <c r="C1495" s="30" t="s">
        <v>157</v>
      </c>
      <c r="D1495" s="6">
        <v>1006055</v>
      </c>
      <c r="E1495" s="6">
        <v>155</v>
      </c>
      <c r="F1495" s="7" t="s">
        <v>19</v>
      </c>
      <c r="G1495" s="6">
        <v>111.18</v>
      </c>
      <c r="I1495" s="7" t="s">
        <v>2198</v>
      </c>
      <c r="J1495" s="7" t="s">
        <v>456</v>
      </c>
      <c r="K1495" s="7" t="s">
        <v>423</v>
      </c>
      <c r="L1495" s="7" t="s">
        <v>630</v>
      </c>
      <c r="M1495" s="7" t="s">
        <v>440</v>
      </c>
      <c r="N1495" s="7" t="s">
        <v>426</v>
      </c>
      <c r="O1495" s="7" t="s">
        <v>417</v>
      </c>
      <c r="P1495" s="6">
        <v>4056</v>
      </c>
    </row>
    <row r="1496" spans="1:16" ht="15" thickBot="1" x14ac:dyDescent="0.35">
      <c r="A1496" s="6">
        <v>99.500399999999999</v>
      </c>
      <c r="B1496" s="19">
        <f>(A1496-G1496)/G1496</f>
        <v>-0.1761302288609943</v>
      </c>
      <c r="C1496" s="30" t="s">
        <v>76</v>
      </c>
      <c r="D1496" s="6">
        <v>1010461</v>
      </c>
      <c r="E1496" s="6">
        <v>436</v>
      </c>
      <c r="F1496" s="7" t="s">
        <v>42</v>
      </c>
      <c r="G1496" s="6">
        <v>120.77200000000001</v>
      </c>
      <c r="I1496" s="7" t="s">
        <v>2199</v>
      </c>
      <c r="J1496" s="7" t="s">
        <v>422</v>
      </c>
      <c r="K1496" s="7" t="s">
        <v>407</v>
      </c>
      <c r="L1496" s="7" t="s">
        <v>477</v>
      </c>
      <c r="M1496" s="7" t="s">
        <v>416</v>
      </c>
      <c r="N1496" s="7" t="s">
        <v>403</v>
      </c>
      <c r="O1496" s="7" t="s">
        <v>404</v>
      </c>
      <c r="P1496" s="6">
        <v>6899</v>
      </c>
    </row>
    <row r="1497" spans="1:16" ht="15" thickBot="1" x14ac:dyDescent="0.35">
      <c r="A1497" s="6">
        <v>99.500399999999999</v>
      </c>
      <c r="B1497" s="19">
        <f>(A1497-G1497)/G1497</f>
        <v>-0.19850818404433565</v>
      </c>
      <c r="C1497" s="30" t="s">
        <v>251</v>
      </c>
      <c r="D1497" s="6">
        <v>1019477</v>
      </c>
      <c r="E1497" s="6">
        <v>1239</v>
      </c>
      <c r="F1497" s="7" t="s">
        <v>27</v>
      </c>
      <c r="G1497" s="6">
        <v>124.14400000000001</v>
      </c>
      <c r="I1497" s="7" t="s">
        <v>2200</v>
      </c>
      <c r="J1497" s="7" t="s">
        <v>399</v>
      </c>
      <c r="K1497" s="7" t="s">
        <v>407</v>
      </c>
      <c r="L1497" s="7" t="s">
        <v>1065</v>
      </c>
      <c r="M1497" s="7" t="s">
        <v>409</v>
      </c>
      <c r="N1497" s="7" t="s">
        <v>410</v>
      </c>
      <c r="O1497" s="7" t="s">
        <v>404</v>
      </c>
      <c r="P1497" s="6">
        <v>8349</v>
      </c>
    </row>
    <row r="1498" spans="1:16" ht="15" thickBot="1" x14ac:dyDescent="0.35">
      <c r="A1498" s="6">
        <v>99.500399999999999</v>
      </c>
      <c r="B1498" s="19">
        <f>(A1498-G1498)/G1498</f>
        <v>-0.31219653818503562</v>
      </c>
      <c r="C1498" s="30" t="s">
        <v>117</v>
      </c>
      <c r="D1498" s="6">
        <v>1005442</v>
      </c>
      <c r="E1498" s="6">
        <v>2188</v>
      </c>
      <c r="F1498" s="7" t="s">
        <v>35</v>
      </c>
      <c r="G1498" s="6">
        <v>144.66399999999999</v>
      </c>
      <c r="I1498" s="7" t="s">
        <v>2201</v>
      </c>
      <c r="J1498" s="7" t="s">
        <v>406</v>
      </c>
      <c r="K1498" s="7" t="s">
        <v>400</v>
      </c>
      <c r="L1498" s="7" t="s">
        <v>917</v>
      </c>
      <c r="M1498" s="7" t="s">
        <v>478</v>
      </c>
      <c r="N1498" s="7" t="s">
        <v>426</v>
      </c>
      <c r="O1498" s="7" t="s">
        <v>404</v>
      </c>
      <c r="P1498" s="6">
        <v>6835</v>
      </c>
    </row>
    <row r="1499" spans="1:16" ht="15" thickBot="1" x14ac:dyDescent="0.35">
      <c r="A1499" s="6">
        <v>99.500399999999999</v>
      </c>
      <c r="B1499" s="19">
        <f>(A1499-G1499)/G1499</f>
        <v>-0.35123102602889777</v>
      </c>
      <c r="C1499" s="30" t="s">
        <v>130</v>
      </c>
      <c r="D1499" s="6">
        <v>1019675</v>
      </c>
      <c r="E1499" s="6">
        <v>631</v>
      </c>
      <c r="F1499" s="7" t="s">
        <v>35</v>
      </c>
      <c r="G1499" s="6">
        <v>153.36799999999999</v>
      </c>
      <c r="I1499" s="7" t="s">
        <v>2202</v>
      </c>
      <c r="J1499" s="7" t="s">
        <v>438</v>
      </c>
      <c r="K1499" s="7" t="s">
        <v>457</v>
      </c>
      <c r="L1499" s="7" t="s">
        <v>535</v>
      </c>
      <c r="M1499" s="7" t="s">
        <v>447</v>
      </c>
      <c r="N1499" s="7" t="s">
        <v>410</v>
      </c>
      <c r="O1499" s="7" t="s">
        <v>417</v>
      </c>
      <c r="P1499" s="6">
        <v>8566</v>
      </c>
    </row>
    <row r="1500" spans="1:16" ht="15" thickBot="1" x14ac:dyDescent="0.35">
      <c r="A1500" s="6">
        <v>99.500399999999999</v>
      </c>
      <c r="B1500" s="19">
        <f>(A1500-G1500)/G1500</f>
        <v>-0.36905263157894735</v>
      </c>
      <c r="C1500" s="30" t="s">
        <v>384</v>
      </c>
      <c r="D1500" s="6">
        <v>1006994</v>
      </c>
      <c r="E1500" s="6">
        <v>1501</v>
      </c>
      <c r="F1500" s="7" t="s">
        <v>25</v>
      </c>
      <c r="G1500" s="6">
        <v>157.69999999999999</v>
      </c>
      <c r="I1500" s="7" t="s">
        <v>2203</v>
      </c>
      <c r="J1500" s="7" t="s">
        <v>406</v>
      </c>
      <c r="K1500" s="7" t="s">
        <v>423</v>
      </c>
      <c r="L1500" s="7" t="s">
        <v>607</v>
      </c>
      <c r="M1500" s="7" t="s">
        <v>440</v>
      </c>
      <c r="N1500" s="7" t="s">
        <v>426</v>
      </c>
      <c r="O1500" s="7" t="s">
        <v>411</v>
      </c>
      <c r="P1500" s="6">
        <v>5887</v>
      </c>
    </row>
    <row r="1501" spans="1:16" ht="15" thickBot="1" x14ac:dyDescent="0.35">
      <c r="A1501" s="6">
        <v>99.500399999999999</v>
      </c>
      <c r="B1501" s="19">
        <f>(A1501-G1501)/G1501</f>
        <v>-0.37416408785568722</v>
      </c>
      <c r="C1501" s="30" t="s">
        <v>341</v>
      </c>
      <c r="D1501" s="6">
        <v>1017388</v>
      </c>
      <c r="E1501" s="6">
        <v>720</v>
      </c>
      <c r="F1501" s="7" t="s">
        <v>27</v>
      </c>
      <c r="G1501" s="6">
        <v>158.988</v>
      </c>
      <c r="I1501" s="7" t="s">
        <v>2204</v>
      </c>
      <c r="J1501" s="7" t="s">
        <v>456</v>
      </c>
      <c r="K1501" s="7" t="s">
        <v>433</v>
      </c>
      <c r="L1501" s="7" t="s">
        <v>503</v>
      </c>
      <c r="M1501" s="7" t="s">
        <v>465</v>
      </c>
      <c r="N1501" s="7" t="s">
        <v>436</v>
      </c>
      <c r="O1501" s="7" t="s">
        <v>404</v>
      </c>
      <c r="P1501" s="6">
        <v>3076</v>
      </c>
    </row>
    <row r="1502" spans="1:16" ht="15" thickBot="1" x14ac:dyDescent="0.35">
      <c r="A1502" s="6">
        <v>99.500399999999999</v>
      </c>
      <c r="B1502" s="19">
        <f>(A1502-G1502)/G1502</f>
        <v>-0.38288967724329553</v>
      </c>
      <c r="C1502" s="30" t="s">
        <v>360</v>
      </c>
      <c r="D1502" s="6">
        <v>1019065</v>
      </c>
      <c r="E1502" s="6">
        <v>337</v>
      </c>
      <c r="F1502" s="7" t="s">
        <v>35</v>
      </c>
      <c r="G1502" s="6">
        <v>161.23599999999999</v>
      </c>
      <c r="I1502" s="7" t="s">
        <v>2205</v>
      </c>
      <c r="J1502" s="7" t="s">
        <v>428</v>
      </c>
      <c r="K1502" s="7" t="s">
        <v>429</v>
      </c>
      <c r="L1502" s="7" t="s">
        <v>722</v>
      </c>
      <c r="M1502" s="7" t="s">
        <v>420</v>
      </c>
      <c r="N1502" s="7" t="s">
        <v>403</v>
      </c>
      <c r="O1502" s="7" t="s">
        <v>404</v>
      </c>
      <c r="P1502" s="6">
        <v>6030</v>
      </c>
    </row>
    <row r="1503" spans="1:16" ht="15" thickBot="1" x14ac:dyDescent="0.35">
      <c r="A1503" s="6">
        <v>99.500399999999999</v>
      </c>
      <c r="B1503" s="19">
        <f>(A1503-G1503)/G1503</f>
        <v>-0.3996307291289552</v>
      </c>
      <c r="C1503" s="30" t="s">
        <v>238</v>
      </c>
      <c r="D1503" s="6">
        <v>1011216</v>
      </c>
      <c r="E1503" s="6">
        <v>2487</v>
      </c>
      <c r="F1503" s="7" t="s">
        <v>17</v>
      </c>
      <c r="G1503" s="6">
        <v>165.732</v>
      </c>
      <c r="I1503" s="7" t="s">
        <v>2206</v>
      </c>
      <c r="J1503" s="7" t="s">
        <v>496</v>
      </c>
      <c r="K1503" s="7" t="s">
        <v>461</v>
      </c>
      <c r="L1503" s="7" t="s">
        <v>1012</v>
      </c>
      <c r="M1503" s="7" t="s">
        <v>416</v>
      </c>
      <c r="N1503" s="7" t="s">
        <v>403</v>
      </c>
      <c r="O1503" s="7" t="s">
        <v>411</v>
      </c>
      <c r="P1503" s="6">
        <v>2103</v>
      </c>
    </row>
    <row r="1504" spans="1:16" ht="15" thickBot="1" x14ac:dyDescent="0.35">
      <c r="A1504" s="6">
        <v>99.793199999999999</v>
      </c>
      <c r="B1504" s="19">
        <f>(A1504-G1504)/G1504</f>
        <v>-0.73623128647551384</v>
      </c>
      <c r="C1504" s="30" t="s">
        <v>116</v>
      </c>
      <c r="D1504" s="6">
        <v>1003930</v>
      </c>
      <c r="E1504" s="6">
        <v>613</v>
      </c>
      <c r="F1504" s="7" t="s">
        <v>23</v>
      </c>
      <c r="G1504" s="6">
        <v>378.33600000000001</v>
      </c>
      <c r="I1504" s="7" t="s">
        <v>2207</v>
      </c>
      <c r="J1504" s="7" t="s">
        <v>496</v>
      </c>
      <c r="K1504" s="7" t="s">
        <v>423</v>
      </c>
      <c r="L1504" s="7" t="s">
        <v>2208</v>
      </c>
      <c r="M1504" s="7" t="s">
        <v>425</v>
      </c>
      <c r="N1504" s="7" t="s">
        <v>426</v>
      </c>
      <c r="O1504" s="7" t="s">
        <v>417</v>
      </c>
      <c r="P1504" s="6">
        <v>6269</v>
      </c>
    </row>
    <row r="1505" spans="1:16" ht="15" thickBot="1" x14ac:dyDescent="0.35">
      <c r="A1505" s="6">
        <v>100.464</v>
      </c>
      <c r="B1505" s="19">
        <f>(A1505-G1505)/G1505</f>
        <v>-0.66653432131369861</v>
      </c>
      <c r="C1505" s="30" t="s">
        <v>81</v>
      </c>
      <c r="D1505" s="6">
        <v>1001463</v>
      </c>
      <c r="E1505" s="6">
        <v>1463</v>
      </c>
      <c r="F1505" s="7" t="s">
        <v>27</v>
      </c>
      <c r="G1505" s="6">
        <v>301.27238399999999</v>
      </c>
      <c r="I1505" s="7" t="s">
        <v>2209</v>
      </c>
      <c r="J1505" s="7" t="s">
        <v>489</v>
      </c>
      <c r="K1505" s="7" t="s">
        <v>457</v>
      </c>
      <c r="L1505" s="7" t="s">
        <v>1279</v>
      </c>
      <c r="M1505" s="7" t="s">
        <v>409</v>
      </c>
      <c r="N1505" s="7" t="s">
        <v>410</v>
      </c>
      <c r="O1505" s="7" t="s">
        <v>404</v>
      </c>
      <c r="P1505" s="6">
        <v>9926</v>
      </c>
    </row>
    <row r="1506" spans="1:16" ht="15" thickBot="1" x14ac:dyDescent="0.35">
      <c r="A1506" s="6">
        <v>100.5264</v>
      </c>
      <c r="B1506" s="19">
        <f>(A1506-G1506)/G1506</f>
        <v>-0.32543482928924206</v>
      </c>
      <c r="C1506" s="30" t="s">
        <v>218</v>
      </c>
      <c r="D1506" s="6">
        <v>1003173</v>
      </c>
      <c r="E1506" s="6">
        <v>1192</v>
      </c>
      <c r="F1506" s="7" t="s">
        <v>21</v>
      </c>
      <c r="G1506" s="6">
        <v>149.024</v>
      </c>
      <c r="I1506" s="7" t="s">
        <v>2210</v>
      </c>
      <c r="J1506" s="7" t="s">
        <v>428</v>
      </c>
      <c r="K1506" s="7" t="s">
        <v>400</v>
      </c>
      <c r="L1506" s="7" t="s">
        <v>619</v>
      </c>
      <c r="M1506" s="7" t="s">
        <v>444</v>
      </c>
      <c r="N1506" s="7" t="s">
        <v>410</v>
      </c>
      <c r="O1506" s="7" t="s">
        <v>411</v>
      </c>
      <c r="P1506" s="6">
        <v>8645</v>
      </c>
    </row>
    <row r="1507" spans="1:16" ht="15" thickBot="1" x14ac:dyDescent="0.35">
      <c r="A1507" s="6">
        <v>100.7448</v>
      </c>
      <c r="B1507" s="19">
        <f>(A1507-G1507)/G1507</f>
        <v>-0.19221147431621086</v>
      </c>
      <c r="C1507" s="30" t="s">
        <v>374</v>
      </c>
      <c r="D1507" s="6">
        <v>1004533</v>
      </c>
      <c r="E1507" s="6">
        <v>2133</v>
      </c>
      <c r="F1507" s="7" t="s">
        <v>25</v>
      </c>
      <c r="G1507" s="6">
        <v>124.71680000000001</v>
      </c>
      <c r="I1507" s="7" t="s">
        <v>2211</v>
      </c>
      <c r="J1507" s="7" t="s">
        <v>413</v>
      </c>
      <c r="K1507" s="7" t="s">
        <v>442</v>
      </c>
      <c r="L1507" s="7" t="s">
        <v>667</v>
      </c>
      <c r="M1507" s="7" t="s">
        <v>478</v>
      </c>
      <c r="N1507" s="7" t="s">
        <v>426</v>
      </c>
      <c r="O1507" s="7" t="s">
        <v>417</v>
      </c>
      <c r="P1507" s="6">
        <v>5641</v>
      </c>
    </row>
    <row r="1508" spans="1:16" ht="15" thickBot="1" x14ac:dyDescent="0.35">
      <c r="A1508" s="6">
        <v>100.845</v>
      </c>
      <c r="B1508" s="19">
        <f>(A1508-G1508)/G1508</f>
        <v>17.059634670487107</v>
      </c>
      <c r="C1508" s="30" t="s">
        <v>347</v>
      </c>
      <c r="D1508" s="6">
        <v>1010927</v>
      </c>
      <c r="E1508" s="6">
        <v>339</v>
      </c>
      <c r="F1508" s="7" t="s">
        <v>25</v>
      </c>
      <c r="G1508" s="6">
        <v>5.5839999999999996</v>
      </c>
      <c r="I1508" s="7" t="s">
        <v>2212</v>
      </c>
      <c r="J1508" s="7" t="s">
        <v>496</v>
      </c>
      <c r="K1508" s="7" t="s">
        <v>414</v>
      </c>
      <c r="L1508" s="7" t="s">
        <v>655</v>
      </c>
      <c r="M1508" s="7" t="s">
        <v>447</v>
      </c>
      <c r="N1508" s="7" t="s">
        <v>410</v>
      </c>
      <c r="O1508" s="7" t="s">
        <v>411</v>
      </c>
      <c r="P1508" s="6">
        <v>8827</v>
      </c>
    </row>
    <row r="1509" spans="1:16" ht="15" thickBot="1" x14ac:dyDescent="0.35">
      <c r="A1509" s="6">
        <v>100.845</v>
      </c>
      <c r="B1509" s="19">
        <f>(A1509-G1509)/G1509</f>
        <v>4.9941155492154063</v>
      </c>
      <c r="C1509" s="30" t="s">
        <v>62</v>
      </c>
      <c r="D1509" s="6">
        <v>1017360</v>
      </c>
      <c r="E1509" s="6">
        <v>985</v>
      </c>
      <c r="F1509" s="7" t="s">
        <v>23</v>
      </c>
      <c r="G1509" s="6">
        <v>16.824000000000002</v>
      </c>
      <c r="I1509" s="7" t="s">
        <v>2213</v>
      </c>
      <c r="J1509" s="7" t="s">
        <v>422</v>
      </c>
      <c r="K1509" s="7" t="s">
        <v>457</v>
      </c>
      <c r="L1509" s="7" t="s">
        <v>826</v>
      </c>
      <c r="M1509" s="7" t="s">
        <v>420</v>
      </c>
      <c r="N1509" s="7" t="s">
        <v>403</v>
      </c>
      <c r="O1509" s="7" t="s">
        <v>411</v>
      </c>
      <c r="P1509" s="6">
        <v>7480</v>
      </c>
    </row>
    <row r="1510" spans="1:16" ht="15" thickBot="1" x14ac:dyDescent="0.35">
      <c r="A1510" s="6">
        <v>100.845</v>
      </c>
      <c r="B1510" s="19">
        <f>(A1510-G1510)/G1510</f>
        <v>4.6187318921328275</v>
      </c>
      <c r="C1510" s="30" t="s">
        <v>108</v>
      </c>
      <c r="D1510" s="6">
        <v>1014326</v>
      </c>
      <c r="E1510" s="6">
        <v>1152</v>
      </c>
      <c r="F1510" s="7" t="s">
        <v>19</v>
      </c>
      <c r="G1510" s="6">
        <v>17.948</v>
      </c>
      <c r="I1510" s="7" t="s">
        <v>2214</v>
      </c>
      <c r="J1510" s="7" t="s">
        <v>456</v>
      </c>
      <c r="K1510" s="7" t="s">
        <v>400</v>
      </c>
      <c r="L1510" s="7" t="s">
        <v>469</v>
      </c>
      <c r="M1510" s="7" t="s">
        <v>402</v>
      </c>
      <c r="N1510" s="7" t="s">
        <v>403</v>
      </c>
      <c r="O1510" s="7" t="s">
        <v>411</v>
      </c>
      <c r="P1510" s="6">
        <v>1112</v>
      </c>
    </row>
    <row r="1511" spans="1:16" ht="15" thickBot="1" x14ac:dyDescent="0.35">
      <c r="A1511" s="6">
        <v>100.845</v>
      </c>
      <c r="B1511" s="19">
        <f>(A1511-G1511)/G1511</f>
        <v>1.7214216321243525</v>
      </c>
      <c r="C1511" s="30" t="s">
        <v>54</v>
      </c>
      <c r="D1511" s="6">
        <v>1015710</v>
      </c>
      <c r="E1511" s="6">
        <v>162</v>
      </c>
      <c r="F1511" s="7" t="s">
        <v>27</v>
      </c>
      <c r="G1511" s="6">
        <v>37.055999999999997</v>
      </c>
      <c r="I1511" s="7" t="s">
        <v>2215</v>
      </c>
      <c r="J1511" s="7" t="s">
        <v>432</v>
      </c>
      <c r="K1511" s="7" t="s">
        <v>414</v>
      </c>
      <c r="L1511" s="7" t="s">
        <v>492</v>
      </c>
      <c r="M1511" s="7" t="s">
        <v>402</v>
      </c>
      <c r="N1511" s="7" t="s">
        <v>403</v>
      </c>
      <c r="O1511" s="7" t="s">
        <v>404</v>
      </c>
      <c r="P1511" s="6">
        <v>1684</v>
      </c>
    </row>
    <row r="1512" spans="1:16" ht="15" thickBot="1" x14ac:dyDescent="0.35">
      <c r="A1512" s="6">
        <v>100.845</v>
      </c>
      <c r="B1512" s="19">
        <f>(A1512-G1512)/G1512</f>
        <v>1.4227609071689409</v>
      </c>
      <c r="C1512" s="30" t="s">
        <v>225</v>
      </c>
      <c r="D1512" s="6">
        <v>1011247</v>
      </c>
      <c r="E1512" s="6">
        <v>2681</v>
      </c>
      <c r="F1512" s="7" t="s">
        <v>42</v>
      </c>
      <c r="G1512" s="6">
        <v>41.624000000000002</v>
      </c>
      <c r="I1512" s="7" t="s">
        <v>2216</v>
      </c>
      <c r="J1512" s="7" t="s">
        <v>406</v>
      </c>
      <c r="K1512" s="7" t="s">
        <v>414</v>
      </c>
      <c r="L1512" s="7" t="s">
        <v>1787</v>
      </c>
      <c r="M1512" s="7" t="s">
        <v>402</v>
      </c>
      <c r="N1512" s="7" t="s">
        <v>403</v>
      </c>
      <c r="O1512" s="7" t="s">
        <v>404</v>
      </c>
      <c r="P1512" s="6">
        <v>3777</v>
      </c>
    </row>
    <row r="1513" spans="1:16" ht="15" thickBot="1" x14ac:dyDescent="0.35">
      <c r="A1513" s="6">
        <v>100.845</v>
      </c>
      <c r="B1513" s="19">
        <f>(A1513-G1513)/G1513</f>
        <v>0.69384909970438047</v>
      </c>
      <c r="C1513" s="30" t="s">
        <v>282</v>
      </c>
      <c r="D1513" s="6">
        <v>1015094</v>
      </c>
      <c r="E1513" s="6">
        <v>1125</v>
      </c>
      <c r="F1513" s="7" t="s">
        <v>31</v>
      </c>
      <c r="G1513" s="6">
        <v>59.536000000000001</v>
      </c>
      <c r="I1513" s="7" t="s">
        <v>2217</v>
      </c>
      <c r="J1513" s="7" t="s">
        <v>496</v>
      </c>
      <c r="K1513" s="7" t="s">
        <v>407</v>
      </c>
      <c r="L1513" s="7" t="s">
        <v>575</v>
      </c>
      <c r="M1513" s="7" t="s">
        <v>465</v>
      </c>
      <c r="N1513" s="7" t="s">
        <v>436</v>
      </c>
      <c r="O1513" s="7" t="s">
        <v>404</v>
      </c>
      <c r="P1513" s="6">
        <v>4843</v>
      </c>
    </row>
    <row r="1514" spans="1:16" ht="15" thickBot="1" x14ac:dyDescent="0.35">
      <c r="A1514" s="6">
        <v>100.845</v>
      </c>
      <c r="B1514" s="19">
        <f>(A1514-G1514)/G1514</f>
        <v>0.33974120522903589</v>
      </c>
      <c r="C1514" s="30" t="s">
        <v>142</v>
      </c>
      <c r="D1514" s="6">
        <v>1012814</v>
      </c>
      <c r="E1514" s="6">
        <v>2352</v>
      </c>
      <c r="F1514" s="7" t="s">
        <v>23</v>
      </c>
      <c r="G1514" s="6">
        <v>75.272000000000006</v>
      </c>
      <c r="I1514" s="7" t="s">
        <v>2218</v>
      </c>
      <c r="J1514" s="7" t="s">
        <v>438</v>
      </c>
      <c r="K1514" s="7" t="s">
        <v>400</v>
      </c>
      <c r="L1514" s="7" t="s">
        <v>896</v>
      </c>
      <c r="M1514" s="7" t="s">
        <v>435</v>
      </c>
      <c r="N1514" s="7" t="s">
        <v>436</v>
      </c>
      <c r="O1514" s="7" t="s">
        <v>411</v>
      </c>
      <c r="P1514" s="6">
        <v>6140</v>
      </c>
    </row>
    <row r="1515" spans="1:16" ht="15" thickBot="1" x14ac:dyDescent="0.35">
      <c r="A1515" s="6">
        <v>100.845</v>
      </c>
      <c r="B1515" s="19">
        <f>(A1515-G1515)/G1515</f>
        <v>8.1378141888993727E-2</v>
      </c>
      <c r="C1515" s="30" t="s">
        <v>328</v>
      </c>
      <c r="D1515" s="6">
        <v>1015223</v>
      </c>
      <c r="E1515" s="6">
        <v>2306</v>
      </c>
      <c r="F1515" s="7" t="s">
        <v>42</v>
      </c>
      <c r="G1515" s="6">
        <v>93.256</v>
      </c>
      <c r="I1515" s="7" t="s">
        <v>2219</v>
      </c>
      <c r="J1515" s="7" t="s">
        <v>413</v>
      </c>
      <c r="K1515" s="7" t="s">
        <v>442</v>
      </c>
      <c r="L1515" s="7" t="s">
        <v>955</v>
      </c>
      <c r="M1515" s="7" t="s">
        <v>444</v>
      </c>
      <c r="N1515" s="7" t="s">
        <v>410</v>
      </c>
      <c r="O1515" s="7" t="s">
        <v>404</v>
      </c>
      <c r="P1515" s="6">
        <v>2154</v>
      </c>
    </row>
    <row r="1516" spans="1:16" ht="15" thickBot="1" x14ac:dyDescent="0.35">
      <c r="A1516" s="6">
        <v>100.845</v>
      </c>
      <c r="B1516" s="19">
        <f>(A1516-G1516)/G1516</f>
        <v>-0.23166885076036944</v>
      </c>
      <c r="C1516" s="30" t="s">
        <v>321</v>
      </c>
      <c r="D1516" s="6">
        <v>1008213</v>
      </c>
      <c r="E1516" s="6">
        <v>442</v>
      </c>
      <c r="F1516" s="7" t="s">
        <v>35</v>
      </c>
      <c r="G1516" s="6">
        <v>131.25200000000001</v>
      </c>
      <c r="I1516" s="7" t="s">
        <v>2220</v>
      </c>
      <c r="J1516" s="7" t="s">
        <v>399</v>
      </c>
      <c r="K1516" s="7" t="s">
        <v>457</v>
      </c>
      <c r="L1516" s="7" t="s">
        <v>533</v>
      </c>
      <c r="M1516" s="7" t="s">
        <v>435</v>
      </c>
      <c r="N1516" s="7" t="s">
        <v>436</v>
      </c>
      <c r="O1516" s="7" t="s">
        <v>411</v>
      </c>
      <c r="P1516" s="6">
        <v>8644</v>
      </c>
    </row>
    <row r="1517" spans="1:16" ht="15" thickBot="1" x14ac:dyDescent="0.35">
      <c r="A1517" s="6">
        <v>100.845</v>
      </c>
      <c r="B1517" s="19">
        <f>(A1517-G1517)/G1517</f>
        <v>-0.30956456250855813</v>
      </c>
      <c r="C1517" s="30" t="s">
        <v>256</v>
      </c>
      <c r="D1517" s="6">
        <v>1006477</v>
      </c>
      <c r="E1517" s="6">
        <v>35</v>
      </c>
      <c r="F1517" s="7" t="s">
        <v>17</v>
      </c>
      <c r="G1517" s="6">
        <v>146.06</v>
      </c>
      <c r="I1517" s="7" t="s">
        <v>2221</v>
      </c>
      <c r="J1517" s="7" t="s">
        <v>428</v>
      </c>
      <c r="K1517" s="7" t="s">
        <v>400</v>
      </c>
      <c r="L1517" s="7" t="s">
        <v>619</v>
      </c>
      <c r="M1517" s="7" t="s">
        <v>435</v>
      </c>
      <c r="N1517" s="7" t="s">
        <v>436</v>
      </c>
      <c r="O1517" s="7" t="s">
        <v>404</v>
      </c>
      <c r="P1517" s="6">
        <v>4742</v>
      </c>
    </row>
    <row r="1518" spans="1:16" ht="15" thickBot="1" x14ac:dyDescent="0.35">
      <c r="A1518" s="6">
        <v>100.845</v>
      </c>
      <c r="B1518" s="19">
        <f>(A1518-G1518)/G1518</f>
        <v>-0.35017527128386211</v>
      </c>
      <c r="C1518" s="30" t="s">
        <v>155</v>
      </c>
      <c r="D1518" s="6">
        <v>1007648</v>
      </c>
      <c r="E1518" s="6">
        <v>1789</v>
      </c>
      <c r="F1518" s="7" t="s">
        <v>23</v>
      </c>
      <c r="G1518" s="6">
        <v>155.18799999999999</v>
      </c>
      <c r="I1518" s="7" t="s">
        <v>2222</v>
      </c>
      <c r="J1518" s="7" t="s">
        <v>422</v>
      </c>
      <c r="K1518" s="7" t="s">
        <v>423</v>
      </c>
      <c r="L1518" s="7" t="s">
        <v>480</v>
      </c>
      <c r="M1518" s="7" t="s">
        <v>402</v>
      </c>
      <c r="N1518" s="7" t="s">
        <v>403</v>
      </c>
      <c r="O1518" s="7" t="s">
        <v>417</v>
      </c>
      <c r="P1518" s="6">
        <v>5072</v>
      </c>
    </row>
    <row r="1519" spans="1:16" ht="15" thickBot="1" x14ac:dyDescent="0.35">
      <c r="A1519" s="6">
        <v>100.845</v>
      </c>
      <c r="B1519" s="19">
        <f>(A1519-G1519)/G1519</f>
        <v>-0.38952854859799507</v>
      </c>
      <c r="C1519" s="30" t="s">
        <v>316</v>
      </c>
      <c r="D1519" s="6">
        <v>1018744</v>
      </c>
      <c r="E1519" s="6">
        <v>911</v>
      </c>
      <c r="F1519" s="7" t="s">
        <v>21</v>
      </c>
      <c r="G1519" s="6">
        <v>165.19200000000001</v>
      </c>
      <c r="I1519" s="7" t="s">
        <v>2223</v>
      </c>
      <c r="J1519" s="7" t="s">
        <v>413</v>
      </c>
      <c r="K1519" s="7" t="s">
        <v>400</v>
      </c>
      <c r="L1519" s="7" t="s">
        <v>619</v>
      </c>
      <c r="M1519" s="7" t="s">
        <v>447</v>
      </c>
      <c r="N1519" s="7" t="s">
        <v>410</v>
      </c>
      <c r="O1519" s="7" t="s">
        <v>411</v>
      </c>
      <c r="P1519" s="6">
        <v>5156</v>
      </c>
    </row>
    <row r="1520" spans="1:16" ht="15" thickBot="1" x14ac:dyDescent="0.35">
      <c r="A1520" s="6">
        <v>100.845</v>
      </c>
      <c r="B1520" s="19">
        <f>(A1520-G1520)/G1520</f>
        <v>-0.4210432645937629</v>
      </c>
      <c r="C1520" s="30" t="s">
        <v>26</v>
      </c>
      <c r="D1520" s="6">
        <v>1014807</v>
      </c>
      <c r="E1520" s="6">
        <v>862</v>
      </c>
      <c r="F1520" s="7" t="s">
        <v>25</v>
      </c>
      <c r="G1520" s="6">
        <v>174.184</v>
      </c>
      <c r="I1520" s="7" t="s">
        <v>2224</v>
      </c>
      <c r="J1520" s="7" t="s">
        <v>489</v>
      </c>
      <c r="K1520" s="7" t="s">
        <v>400</v>
      </c>
      <c r="L1520" s="7" t="s">
        <v>766</v>
      </c>
      <c r="M1520" s="7" t="s">
        <v>447</v>
      </c>
      <c r="N1520" s="7" t="s">
        <v>410</v>
      </c>
      <c r="O1520" s="7" t="s">
        <v>411</v>
      </c>
      <c r="P1520" s="6">
        <v>9875</v>
      </c>
    </row>
    <row r="1521" spans="1:16" ht="15" thickBot="1" x14ac:dyDescent="0.35">
      <c r="A1521" s="6">
        <v>100.845</v>
      </c>
      <c r="B1521" s="19">
        <f>(A1521-G1521)/G1521</f>
        <v>-0.43203834283268383</v>
      </c>
      <c r="C1521" s="30" t="s">
        <v>312</v>
      </c>
      <c r="D1521" s="6">
        <v>1014199</v>
      </c>
      <c r="E1521" s="6">
        <v>180</v>
      </c>
      <c r="F1521" s="7" t="s">
        <v>25</v>
      </c>
      <c r="G1521" s="6">
        <v>177.55600000000001</v>
      </c>
      <c r="I1521" s="7" t="s">
        <v>2225</v>
      </c>
      <c r="J1521" s="7" t="s">
        <v>438</v>
      </c>
      <c r="K1521" s="7" t="s">
        <v>542</v>
      </c>
      <c r="L1521" s="7" t="s">
        <v>657</v>
      </c>
      <c r="M1521" s="7" t="s">
        <v>444</v>
      </c>
      <c r="N1521" s="7" t="s">
        <v>410</v>
      </c>
      <c r="O1521" s="7" t="s">
        <v>411</v>
      </c>
      <c r="P1521" s="6">
        <v>2936</v>
      </c>
    </row>
    <row r="1522" spans="1:16" ht="15" thickBot="1" x14ac:dyDescent="0.35">
      <c r="A1522" s="6">
        <v>100.9164</v>
      </c>
      <c r="B1522" s="19">
        <f>(A1522-G1522)/G1522</f>
        <v>-0.5677639423801758</v>
      </c>
      <c r="C1522" s="30" t="s">
        <v>212</v>
      </c>
      <c r="D1522" s="6">
        <v>1004381</v>
      </c>
      <c r="E1522" s="6">
        <v>127</v>
      </c>
      <c r="F1522" s="7" t="s">
        <v>19</v>
      </c>
      <c r="G1522" s="6">
        <v>233.4752</v>
      </c>
      <c r="I1522" s="7" t="s">
        <v>2226</v>
      </c>
      <c r="J1522" s="7" t="s">
        <v>399</v>
      </c>
      <c r="K1522" s="7" t="s">
        <v>457</v>
      </c>
      <c r="L1522" s="7" t="s">
        <v>533</v>
      </c>
      <c r="M1522" s="7" t="s">
        <v>444</v>
      </c>
      <c r="N1522" s="7" t="s">
        <v>410</v>
      </c>
      <c r="O1522" s="7" t="s">
        <v>417</v>
      </c>
      <c r="P1522" s="6">
        <v>1717</v>
      </c>
    </row>
    <row r="1523" spans="1:16" ht="15" thickBot="1" x14ac:dyDescent="0.35">
      <c r="A1523" s="6">
        <v>101.08799999999999</v>
      </c>
      <c r="B1523" s="19">
        <f>(A1523-G1523)/G1523</f>
        <v>8.5268654665383997E-2</v>
      </c>
      <c r="C1523" s="30" t="s">
        <v>105</v>
      </c>
      <c r="D1523" s="6">
        <v>1003787</v>
      </c>
      <c r="E1523" s="6">
        <v>2428</v>
      </c>
      <c r="F1523" s="7" t="s">
        <v>42</v>
      </c>
      <c r="G1523" s="6">
        <v>93.145600000000002</v>
      </c>
      <c r="I1523" s="7" t="s">
        <v>2227</v>
      </c>
      <c r="J1523" s="7" t="s">
        <v>456</v>
      </c>
      <c r="K1523" s="7" t="s">
        <v>423</v>
      </c>
      <c r="L1523" s="7" t="s">
        <v>630</v>
      </c>
      <c r="M1523" s="7" t="s">
        <v>465</v>
      </c>
      <c r="N1523" s="7" t="s">
        <v>436</v>
      </c>
      <c r="O1523" s="7" t="s">
        <v>417</v>
      </c>
      <c r="P1523" s="6">
        <v>6786</v>
      </c>
    </row>
    <row r="1524" spans="1:16" ht="15" thickBot="1" x14ac:dyDescent="0.35">
      <c r="A1524" s="6">
        <v>101.11391999999999</v>
      </c>
      <c r="B1524" s="19">
        <f>(A1524-G1524)/G1524</f>
        <v>27.339103139013453</v>
      </c>
      <c r="C1524" s="30" t="s">
        <v>156</v>
      </c>
      <c r="D1524" s="6">
        <v>1009149</v>
      </c>
      <c r="E1524" s="6">
        <v>456</v>
      </c>
      <c r="F1524" s="7" t="s">
        <v>87</v>
      </c>
      <c r="G1524" s="6">
        <v>3.5680000000000001</v>
      </c>
      <c r="I1524" s="7" t="s">
        <v>2228</v>
      </c>
      <c r="J1524" s="7" t="s">
        <v>422</v>
      </c>
      <c r="K1524" s="7" t="s">
        <v>542</v>
      </c>
      <c r="L1524" s="7" t="s">
        <v>1327</v>
      </c>
      <c r="M1524" s="7" t="s">
        <v>447</v>
      </c>
      <c r="N1524" s="7" t="s">
        <v>410</v>
      </c>
      <c r="O1524" s="7" t="s">
        <v>411</v>
      </c>
      <c r="P1524" s="6">
        <v>2064</v>
      </c>
    </row>
    <row r="1525" spans="1:16" ht="15" thickBot="1" x14ac:dyDescent="0.35">
      <c r="A1525" s="6">
        <v>101.11391999999999</v>
      </c>
      <c r="B1525" s="19">
        <f>(A1525-G1525)/G1525</f>
        <v>1.7907352616471626</v>
      </c>
      <c r="C1525" s="30" t="s">
        <v>70</v>
      </c>
      <c r="D1525" s="6">
        <v>1007636</v>
      </c>
      <c r="E1525" s="6">
        <v>423</v>
      </c>
      <c r="F1525" s="7" t="s">
        <v>87</v>
      </c>
      <c r="G1525" s="6">
        <v>36.231999999999999</v>
      </c>
      <c r="I1525" s="7" t="s">
        <v>2229</v>
      </c>
      <c r="J1525" s="7" t="s">
        <v>456</v>
      </c>
      <c r="K1525" s="7" t="s">
        <v>442</v>
      </c>
      <c r="L1525" s="7" t="s">
        <v>1458</v>
      </c>
      <c r="M1525" s="7" t="s">
        <v>420</v>
      </c>
      <c r="N1525" s="7" t="s">
        <v>403</v>
      </c>
      <c r="O1525" s="7" t="s">
        <v>417</v>
      </c>
      <c r="P1525" s="6">
        <v>6086</v>
      </c>
    </row>
    <row r="1526" spans="1:16" ht="15" thickBot="1" x14ac:dyDescent="0.35">
      <c r="A1526" s="6">
        <v>101.11391999999999</v>
      </c>
      <c r="B1526" s="19">
        <f>(A1526-G1526)/G1526</f>
        <v>0.61009426751592355</v>
      </c>
      <c r="C1526" s="30" t="s">
        <v>95</v>
      </c>
      <c r="D1526" s="6">
        <v>1013478</v>
      </c>
      <c r="E1526" s="6">
        <v>747</v>
      </c>
      <c r="F1526" s="7" t="s">
        <v>87</v>
      </c>
      <c r="G1526" s="6">
        <v>62.8</v>
      </c>
      <c r="I1526" s="7" t="s">
        <v>2230</v>
      </c>
      <c r="J1526" s="7" t="s">
        <v>432</v>
      </c>
      <c r="K1526" s="7" t="s">
        <v>542</v>
      </c>
      <c r="L1526" s="7" t="s">
        <v>646</v>
      </c>
      <c r="M1526" s="7" t="s">
        <v>447</v>
      </c>
      <c r="N1526" s="7" t="s">
        <v>410</v>
      </c>
      <c r="O1526" s="7" t="s">
        <v>417</v>
      </c>
      <c r="P1526" s="6">
        <v>4219</v>
      </c>
    </row>
    <row r="1527" spans="1:16" ht="15" thickBot="1" x14ac:dyDescent="0.35">
      <c r="A1527" s="6">
        <v>101.11391999999999</v>
      </c>
      <c r="B1527" s="19">
        <f>(A1527-G1527)/G1527</f>
        <v>0.20150577498930541</v>
      </c>
      <c r="C1527" s="30" t="s">
        <v>137</v>
      </c>
      <c r="D1527" s="6">
        <v>1013210</v>
      </c>
      <c r="E1527" s="6">
        <v>118</v>
      </c>
      <c r="F1527" s="7" t="s">
        <v>87</v>
      </c>
      <c r="G1527" s="6">
        <v>84.156000000000006</v>
      </c>
      <c r="I1527" s="7" t="s">
        <v>2231</v>
      </c>
      <c r="J1527" s="7" t="s">
        <v>456</v>
      </c>
      <c r="K1527" s="7" t="s">
        <v>400</v>
      </c>
      <c r="L1527" s="7" t="s">
        <v>592</v>
      </c>
      <c r="M1527" s="7" t="s">
        <v>420</v>
      </c>
      <c r="N1527" s="7" t="s">
        <v>403</v>
      </c>
      <c r="O1527" s="7" t="s">
        <v>417</v>
      </c>
      <c r="P1527" s="6">
        <v>4900</v>
      </c>
    </row>
    <row r="1528" spans="1:16" ht="15" thickBot="1" x14ac:dyDescent="0.35">
      <c r="A1528" s="6">
        <v>101.2128</v>
      </c>
      <c r="B1528" s="19">
        <f>(A1528-G1528)/G1528</f>
        <v>-0.44043238270469182</v>
      </c>
      <c r="C1528" s="30" t="s">
        <v>24</v>
      </c>
      <c r="D1528" s="6">
        <v>1002322</v>
      </c>
      <c r="E1528" s="6">
        <v>2322</v>
      </c>
      <c r="F1528" s="7" t="s">
        <v>25</v>
      </c>
      <c r="G1528" s="6">
        <v>180.8768</v>
      </c>
      <c r="I1528" s="7" t="s">
        <v>2232</v>
      </c>
      <c r="J1528" s="7" t="s">
        <v>456</v>
      </c>
      <c r="K1528" s="7" t="s">
        <v>407</v>
      </c>
      <c r="L1528" s="7" t="s">
        <v>1202</v>
      </c>
      <c r="M1528" s="7" t="s">
        <v>425</v>
      </c>
      <c r="N1528" s="7" t="s">
        <v>426</v>
      </c>
      <c r="O1528" s="7" t="s">
        <v>404</v>
      </c>
      <c r="P1528" s="6">
        <v>7115</v>
      </c>
    </row>
    <row r="1529" spans="1:16" ht="15" thickBot="1" x14ac:dyDescent="0.35">
      <c r="A1529" s="6">
        <v>102.1896</v>
      </c>
      <c r="B1529" s="19">
        <f>(A1529-G1529)/G1529</f>
        <v>-0.25164333001347466</v>
      </c>
      <c r="C1529" s="30" t="s">
        <v>68</v>
      </c>
      <c r="D1529" s="6">
        <v>1017535</v>
      </c>
      <c r="E1529" s="6">
        <v>2073</v>
      </c>
      <c r="F1529" s="7" t="s">
        <v>25</v>
      </c>
      <c r="G1529" s="6">
        <v>136.55199999999999</v>
      </c>
      <c r="I1529" s="7" t="s">
        <v>2233</v>
      </c>
      <c r="J1529" s="7" t="s">
        <v>399</v>
      </c>
      <c r="K1529" s="7" t="s">
        <v>461</v>
      </c>
      <c r="L1529" s="7" t="s">
        <v>555</v>
      </c>
      <c r="M1529" s="7" t="s">
        <v>459</v>
      </c>
      <c r="N1529" s="7" t="s">
        <v>436</v>
      </c>
      <c r="O1529" s="7" t="s">
        <v>404</v>
      </c>
      <c r="P1529" s="6">
        <v>1432</v>
      </c>
    </row>
    <row r="1530" spans="1:16" ht="15" thickBot="1" x14ac:dyDescent="0.35">
      <c r="A1530" s="6">
        <v>102.1896</v>
      </c>
      <c r="B1530" s="19">
        <f>(A1530-G1530)/G1530</f>
        <v>176.41250000000002</v>
      </c>
      <c r="C1530" s="30" t="s">
        <v>251</v>
      </c>
      <c r="D1530" s="6">
        <v>1018800</v>
      </c>
      <c r="E1530" s="6">
        <v>1513</v>
      </c>
      <c r="F1530" s="7" t="s">
        <v>35</v>
      </c>
      <c r="G1530" s="6">
        <v>0.57599999999999996</v>
      </c>
      <c r="I1530" s="7" t="s">
        <v>2234</v>
      </c>
      <c r="J1530" s="7" t="s">
        <v>413</v>
      </c>
      <c r="K1530" s="7" t="s">
        <v>457</v>
      </c>
      <c r="L1530" s="7" t="s">
        <v>672</v>
      </c>
      <c r="M1530" s="7" t="s">
        <v>416</v>
      </c>
      <c r="N1530" s="7" t="s">
        <v>403</v>
      </c>
      <c r="O1530" s="7" t="s">
        <v>417</v>
      </c>
      <c r="P1530" s="6">
        <v>9852</v>
      </c>
    </row>
    <row r="1531" spans="1:16" ht="15" thickBot="1" x14ac:dyDescent="0.35">
      <c r="A1531" s="6">
        <v>102.1896</v>
      </c>
      <c r="B1531" s="19">
        <f>(A1531-G1531)/G1531</f>
        <v>35.548497854077254</v>
      </c>
      <c r="C1531" s="30" t="s">
        <v>323</v>
      </c>
      <c r="D1531" s="6">
        <v>1009773</v>
      </c>
      <c r="E1531" s="6">
        <v>911</v>
      </c>
      <c r="F1531" s="7" t="s">
        <v>27</v>
      </c>
      <c r="G1531" s="6">
        <v>2.7959999999999998</v>
      </c>
      <c r="I1531" s="7" t="s">
        <v>2235</v>
      </c>
      <c r="J1531" s="7" t="s">
        <v>432</v>
      </c>
      <c r="K1531" s="7" t="s">
        <v>457</v>
      </c>
      <c r="L1531" s="7" t="s">
        <v>1150</v>
      </c>
      <c r="M1531" s="7" t="s">
        <v>444</v>
      </c>
      <c r="N1531" s="7" t="s">
        <v>410</v>
      </c>
      <c r="O1531" s="7" t="s">
        <v>411</v>
      </c>
      <c r="P1531" s="6">
        <v>2427</v>
      </c>
    </row>
    <row r="1532" spans="1:16" ht="15" thickBot="1" x14ac:dyDescent="0.35">
      <c r="A1532" s="6">
        <v>102.1896</v>
      </c>
      <c r="B1532" s="19">
        <f>(A1532-G1532)/G1532</f>
        <v>16.332021709633651</v>
      </c>
      <c r="C1532" s="30" t="s">
        <v>297</v>
      </c>
      <c r="D1532" s="6">
        <v>1008658</v>
      </c>
      <c r="E1532" s="6">
        <v>649</v>
      </c>
      <c r="F1532" s="7" t="s">
        <v>21</v>
      </c>
      <c r="G1532" s="6">
        <v>5.8959999999999999</v>
      </c>
      <c r="I1532" s="7" t="s">
        <v>2236</v>
      </c>
      <c r="J1532" s="7" t="s">
        <v>432</v>
      </c>
      <c r="K1532" s="7" t="s">
        <v>400</v>
      </c>
      <c r="L1532" s="7" t="s">
        <v>1883</v>
      </c>
      <c r="M1532" s="7" t="s">
        <v>465</v>
      </c>
      <c r="N1532" s="7" t="s">
        <v>436</v>
      </c>
      <c r="O1532" s="7" t="s">
        <v>417</v>
      </c>
      <c r="P1532" s="6">
        <v>8021</v>
      </c>
    </row>
    <row r="1533" spans="1:16" ht="15" thickBot="1" x14ac:dyDescent="0.35">
      <c r="A1533" s="6">
        <v>102.1896</v>
      </c>
      <c r="B1533" s="19">
        <f>(A1533-G1533)/G1533</f>
        <v>15.56770428015564</v>
      </c>
      <c r="C1533" s="30" t="s">
        <v>67</v>
      </c>
      <c r="D1533" s="6">
        <v>1013139</v>
      </c>
      <c r="E1533" s="6">
        <v>154</v>
      </c>
      <c r="F1533" s="7" t="s">
        <v>27</v>
      </c>
      <c r="G1533" s="6">
        <v>6.1680000000000001</v>
      </c>
      <c r="I1533" s="7" t="s">
        <v>2237</v>
      </c>
      <c r="J1533" s="7" t="s">
        <v>496</v>
      </c>
      <c r="K1533" s="7" t="s">
        <v>400</v>
      </c>
      <c r="L1533" s="7" t="s">
        <v>720</v>
      </c>
      <c r="M1533" s="7" t="s">
        <v>402</v>
      </c>
      <c r="N1533" s="7" t="s">
        <v>403</v>
      </c>
      <c r="O1533" s="7" t="s">
        <v>417</v>
      </c>
      <c r="P1533" s="6">
        <v>2618</v>
      </c>
    </row>
    <row r="1534" spans="1:16" ht="15" thickBot="1" x14ac:dyDescent="0.35">
      <c r="A1534" s="6">
        <v>102.1896</v>
      </c>
      <c r="B1534" s="19">
        <f>(A1534-G1534)/G1534</f>
        <v>5.7283118251250986</v>
      </c>
      <c r="C1534" s="30" t="s">
        <v>386</v>
      </c>
      <c r="D1534" s="6">
        <v>1012633</v>
      </c>
      <c r="E1534" s="6">
        <v>2220</v>
      </c>
      <c r="F1534" s="7" t="s">
        <v>25</v>
      </c>
      <c r="G1534" s="6">
        <v>15.188000000000001</v>
      </c>
      <c r="I1534" s="7" t="s">
        <v>2238</v>
      </c>
      <c r="J1534" s="7" t="s">
        <v>456</v>
      </c>
      <c r="K1534" s="7" t="s">
        <v>400</v>
      </c>
      <c r="L1534" s="7" t="s">
        <v>592</v>
      </c>
      <c r="M1534" s="7" t="s">
        <v>478</v>
      </c>
      <c r="N1534" s="7" t="s">
        <v>426</v>
      </c>
      <c r="O1534" s="7" t="s">
        <v>411</v>
      </c>
      <c r="P1534" s="6">
        <v>9173</v>
      </c>
    </row>
    <row r="1535" spans="1:16" ht="15" thickBot="1" x14ac:dyDescent="0.35">
      <c r="A1535" s="6">
        <v>102.1896</v>
      </c>
      <c r="B1535" s="19">
        <f>(A1535-G1535)/G1535</f>
        <v>3.6653396639883127</v>
      </c>
      <c r="C1535" s="30" t="s">
        <v>53</v>
      </c>
      <c r="D1535" s="6">
        <v>1015867</v>
      </c>
      <c r="E1535" s="6">
        <v>2537</v>
      </c>
      <c r="F1535" s="7" t="s">
        <v>42</v>
      </c>
      <c r="G1535" s="6">
        <v>21.904</v>
      </c>
      <c r="I1535" s="7" t="s">
        <v>2239</v>
      </c>
      <c r="J1535" s="7" t="s">
        <v>413</v>
      </c>
      <c r="K1535" s="7" t="s">
        <v>400</v>
      </c>
      <c r="L1535" s="7" t="s">
        <v>569</v>
      </c>
      <c r="M1535" s="7" t="s">
        <v>465</v>
      </c>
      <c r="N1535" s="7" t="s">
        <v>436</v>
      </c>
      <c r="O1535" s="7" t="s">
        <v>404</v>
      </c>
      <c r="P1535" s="6">
        <v>1698</v>
      </c>
    </row>
    <row r="1536" spans="1:16" ht="15" thickBot="1" x14ac:dyDescent="0.35">
      <c r="A1536" s="6">
        <v>102.1896</v>
      </c>
      <c r="B1536" s="19">
        <f>(A1536-G1536)/G1536</f>
        <v>3.659383549151924</v>
      </c>
      <c r="C1536" s="30" t="s">
        <v>101</v>
      </c>
      <c r="D1536" s="6">
        <v>1015853</v>
      </c>
      <c r="E1536" s="6">
        <v>1448</v>
      </c>
      <c r="F1536" s="7" t="s">
        <v>42</v>
      </c>
      <c r="G1536" s="6">
        <v>21.931999999999999</v>
      </c>
      <c r="I1536" s="7" t="s">
        <v>2240</v>
      </c>
      <c r="J1536" s="7" t="s">
        <v>422</v>
      </c>
      <c r="K1536" s="7" t="s">
        <v>442</v>
      </c>
      <c r="L1536" s="7" t="s">
        <v>792</v>
      </c>
      <c r="M1536" s="7" t="s">
        <v>444</v>
      </c>
      <c r="N1536" s="7" t="s">
        <v>410</v>
      </c>
      <c r="O1536" s="7" t="s">
        <v>404</v>
      </c>
      <c r="P1536" s="6">
        <v>1085</v>
      </c>
    </row>
    <row r="1537" spans="1:16" ht="15" thickBot="1" x14ac:dyDescent="0.35">
      <c r="A1537" s="6">
        <v>102.1896</v>
      </c>
      <c r="B1537" s="19">
        <f>(A1537-G1537)/G1537</f>
        <v>2.8667171182079612</v>
      </c>
      <c r="C1537" s="30" t="s">
        <v>74</v>
      </c>
      <c r="D1537" s="6">
        <v>1009662</v>
      </c>
      <c r="E1537" s="6">
        <v>106</v>
      </c>
      <c r="F1537" s="7" t="s">
        <v>17</v>
      </c>
      <c r="G1537" s="6">
        <v>26.428000000000001</v>
      </c>
      <c r="I1537" s="7" t="s">
        <v>2241</v>
      </c>
      <c r="J1537" s="7" t="s">
        <v>422</v>
      </c>
      <c r="K1537" s="7" t="s">
        <v>414</v>
      </c>
      <c r="L1537" s="7" t="s">
        <v>1165</v>
      </c>
      <c r="M1537" s="7" t="s">
        <v>440</v>
      </c>
      <c r="N1537" s="7" t="s">
        <v>426</v>
      </c>
      <c r="O1537" s="7" t="s">
        <v>411</v>
      </c>
      <c r="P1537" s="6">
        <v>1751</v>
      </c>
    </row>
    <row r="1538" spans="1:16" ht="15" thickBot="1" x14ac:dyDescent="0.35">
      <c r="A1538" s="6">
        <v>102.1896</v>
      </c>
      <c r="B1538" s="19">
        <f>(A1538-G1538)/G1538</f>
        <v>2.4291812080536914</v>
      </c>
      <c r="C1538" s="30" t="s">
        <v>275</v>
      </c>
      <c r="D1538" s="6">
        <v>1015034</v>
      </c>
      <c r="E1538" s="6">
        <v>1631</v>
      </c>
      <c r="F1538" s="7" t="s">
        <v>21</v>
      </c>
      <c r="G1538" s="6">
        <v>29.8</v>
      </c>
      <c r="I1538" s="7" t="s">
        <v>2242</v>
      </c>
      <c r="J1538" s="7" t="s">
        <v>413</v>
      </c>
      <c r="K1538" s="7" t="s">
        <v>457</v>
      </c>
      <c r="L1538" s="7" t="s">
        <v>672</v>
      </c>
      <c r="M1538" s="7" t="s">
        <v>447</v>
      </c>
      <c r="N1538" s="7" t="s">
        <v>410</v>
      </c>
      <c r="O1538" s="7" t="s">
        <v>404</v>
      </c>
      <c r="P1538" s="6">
        <v>3912</v>
      </c>
    </row>
    <row r="1539" spans="1:16" ht="15" thickBot="1" x14ac:dyDescent="0.35">
      <c r="A1539" s="6">
        <v>102.1896</v>
      </c>
      <c r="B1539" s="19">
        <f>(A1539-G1539)/G1539</f>
        <v>2.3045401629802096</v>
      </c>
      <c r="C1539" s="30" t="s">
        <v>143</v>
      </c>
      <c r="D1539" s="6">
        <v>1014955</v>
      </c>
      <c r="E1539" s="6">
        <v>2577</v>
      </c>
      <c r="F1539" s="7" t="s">
        <v>19</v>
      </c>
      <c r="G1539" s="6">
        <v>30.923999999999999</v>
      </c>
      <c r="I1539" s="7" t="s">
        <v>2243</v>
      </c>
      <c r="J1539" s="7" t="s">
        <v>456</v>
      </c>
      <c r="K1539" s="7" t="s">
        <v>407</v>
      </c>
      <c r="L1539" s="7" t="s">
        <v>501</v>
      </c>
      <c r="M1539" s="7" t="s">
        <v>440</v>
      </c>
      <c r="N1539" s="7" t="s">
        <v>426</v>
      </c>
      <c r="O1539" s="7" t="s">
        <v>411</v>
      </c>
      <c r="P1539" s="6">
        <v>8030</v>
      </c>
    </row>
    <row r="1540" spans="1:16" ht="15" thickBot="1" x14ac:dyDescent="0.35">
      <c r="A1540" s="6">
        <v>102.1896</v>
      </c>
      <c r="B1540" s="19">
        <f>(A1540-G1540)/G1540</f>
        <v>1.3606911846239145</v>
      </c>
      <c r="C1540" s="30" t="s">
        <v>84</v>
      </c>
      <c r="D1540" s="6">
        <v>1012377</v>
      </c>
      <c r="E1540" s="6">
        <v>1105</v>
      </c>
      <c r="F1540" s="7" t="s">
        <v>17</v>
      </c>
      <c r="G1540" s="6">
        <v>43.287999999999997</v>
      </c>
      <c r="I1540" s="7" t="s">
        <v>2244</v>
      </c>
      <c r="J1540" s="7" t="s">
        <v>438</v>
      </c>
      <c r="K1540" s="7" t="s">
        <v>414</v>
      </c>
      <c r="L1540" s="7" t="s">
        <v>1320</v>
      </c>
      <c r="M1540" s="7" t="s">
        <v>440</v>
      </c>
      <c r="N1540" s="7" t="s">
        <v>426</v>
      </c>
      <c r="O1540" s="7" t="s">
        <v>417</v>
      </c>
      <c r="P1540" s="6">
        <v>4888</v>
      </c>
    </row>
    <row r="1541" spans="1:16" ht="15" thickBot="1" x14ac:dyDescent="0.35">
      <c r="A1541" s="6">
        <v>102.1896</v>
      </c>
      <c r="B1541" s="19">
        <f>(A1541-G1541)/G1541</f>
        <v>0.95570695858531718</v>
      </c>
      <c r="C1541" s="30" t="s">
        <v>170</v>
      </c>
      <c r="D1541" s="6">
        <v>1017475</v>
      </c>
      <c r="E1541" s="6">
        <v>2164</v>
      </c>
      <c r="F1541" s="7" t="s">
        <v>23</v>
      </c>
      <c r="G1541" s="6">
        <v>52.252000000000002</v>
      </c>
      <c r="I1541" s="7" t="s">
        <v>2245</v>
      </c>
      <c r="J1541" s="7" t="s">
        <v>399</v>
      </c>
      <c r="K1541" s="7" t="s">
        <v>407</v>
      </c>
      <c r="L1541" s="7" t="s">
        <v>1263</v>
      </c>
      <c r="M1541" s="7" t="s">
        <v>435</v>
      </c>
      <c r="N1541" s="7" t="s">
        <v>436</v>
      </c>
      <c r="O1541" s="7" t="s">
        <v>411</v>
      </c>
      <c r="P1541" s="6">
        <v>2643</v>
      </c>
    </row>
    <row r="1542" spans="1:16" ht="15" thickBot="1" x14ac:dyDescent="0.35">
      <c r="A1542" s="6">
        <v>102.1896</v>
      </c>
      <c r="B1542" s="19">
        <f>(A1542-G1542)/G1542</f>
        <v>0.91351958654782395</v>
      </c>
      <c r="C1542" s="30" t="s">
        <v>337</v>
      </c>
      <c r="D1542" s="6">
        <v>1019160</v>
      </c>
      <c r="E1542" s="6">
        <v>884</v>
      </c>
      <c r="F1542" s="7" t="s">
        <v>25</v>
      </c>
      <c r="G1542" s="6">
        <v>53.404000000000003</v>
      </c>
      <c r="I1542" s="7" t="s">
        <v>2246</v>
      </c>
      <c r="J1542" s="7" t="s">
        <v>413</v>
      </c>
      <c r="K1542" s="7" t="s">
        <v>457</v>
      </c>
      <c r="L1542" s="7" t="s">
        <v>811</v>
      </c>
      <c r="M1542" s="7" t="s">
        <v>420</v>
      </c>
      <c r="N1542" s="7" t="s">
        <v>403</v>
      </c>
      <c r="O1542" s="7" t="s">
        <v>411</v>
      </c>
      <c r="P1542" s="6">
        <v>1369</v>
      </c>
    </row>
    <row r="1543" spans="1:16" ht="15" thickBot="1" x14ac:dyDescent="0.35">
      <c r="A1543" s="6">
        <v>102.1896</v>
      </c>
      <c r="B1543" s="19">
        <f>(A1543-G1543)/G1543</f>
        <v>0.60877833753148602</v>
      </c>
      <c r="C1543" s="30" t="s">
        <v>345</v>
      </c>
      <c r="D1543" s="6">
        <v>1013552</v>
      </c>
      <c r="E1543" s="6">
        <v>2054</v>
      </c>
      <c r="F1543" s="7" t="s">
        <v>42</v>
      </c>
      <c r="G1543" s="6">
        <v>63.52</v>
      </c>
      <c r="I1543" s="7" t="s">
        <v>2247</v>
      </c>
      <c r="J1543" s="7" t="s">
        <v>432</v>
      </c>
      <c r="K1543" s="7" t="s">
        <v>423</v>
      </c>
      <c r="L1543" s="7" t="s">
        <v>775</v>
      </c>
      <c r="M1543" s="7" t="s">
        <v>444</v>
      </c>
      <c r="N1543" s="7" t="s">
        <v>410</v>
      </c>
      <c r="O1543" s="7" t="s">
        <v>411</v>
      </c>
      <c r="P1543" s="6">
        <v>1516</v>
      </c>
    </row>
    <row r="1544" spans="1:16" ht="15" thickBot="1" x14ac:dyDescent="0.35">
      <c r="A1544" s="6">
        <v>102.1896</v>
      </c>
      <c r="B1544" s="19">
        <f>(A1544-G1544)/G1544</f>
        <v>0.52740643309817059</v>
      </c>
      <c r="C1544" s="30" t="s">
        <v>233</v>
      </c>
      <c r="D1544" s="6">
        <v>1006079</v>
      </c>
      <c r="E1544" s="6">
        <v>2447</v>
      </c>
      <c r="F1544" s="7" t="s">
        <v>35</v>
      </c>
      <c r="G1544" s="6">
        <v>66.903999999999996</v>
      </c>
      <c r="I1544" s="7" t="s">
        <v>2248</v>
      </c>
      <c r="J1544" s="7" t="s">
        <v>399</v>
      </c>
      <c r="K1544" s="7" t="s">
        <v>542</v>
      </c>
      <c r="L1544" s="7" t="s">
        <v>985</v>
      </c>
      <c r="M1544" s="7" t="s">
        <v>447</v>
      </c>
      <c r="N1544" s="7" t="s">
        <v>410</v>
      </c>
      <c r="O1544" s="7" t="s">
        <v>411</v>
      </c>
      <c r="P1544" s="6">
        <v>3614</v>
      </c>
    </row>
    <row r="1545" spans="1:16" ht="15" thickBot="1" x14ac:dyDescent="0.35">
      <c r="A1545" s="6">
        <v>102.1896</v>
      </c>
      <c r="B1545" s="19">
        <f>(A1545-G1545)/G1545</f>
        <v>7.6087780632660793E-2</v>
      </c>
      <c r="C1545" s="30" t="s">
        <v>372</v>
      </c>
      <c r="D1545" s="6">
        <v>1011894</v>
      </c>
      <c r="E1545" s="6">
        <v>1461</v>
      </c>
      <c r="F1545" s="7" t="s">
        <v>27</v>
      </c>
      <c r="G1545" s="6">
        <v>94.963999999999999</v>
      </c>
      <c r="I1545" s="7" t="s">
        <v>2249</v>
      </c>
      <c r="J1545" s="7" t="s">
        <v>422</v>
      </c>
      <c r="K1545" s="7" t="s">
        <v>542</v>
      </c>
      <c r="L1545" s="7" t="s">
        <v>698</v>
      </c>
      <c r="M1545" s="7" t="s">
        <v>402</v>
      </c>
      <c r="N1545" s="7" t="s">
        <v>403</v>
      </c>
      <c r="O1545" s="7" t="s">
        <v>404</v>
      </c>
      <c r="P1545" s="6">
        <v>3236</v>
      </c>
    </row>
    <row r="1546" spans="1:16" ht="15" thickBot="1" x14ac:dyDescent="0.35">
      <c r="A1546" s="6">
        <v>102.1896</v>
      </c>
      <c r="B1546" s="19">
        <f>(A1546-G1546)/G1546</f>
        <v>-0.18451864147088864</v>
      </c>
      <c r="C1546" s="30" t="s">
        <v>237</v>
      </c>
      <c r="D1546" s="6">
        <v>1016173</v>
      </c>
      <c r="E1546" s="6">
        <v>466</v>
      </c>
      <c r="F1546" s="7" t="s">
        <v>21</v>
      </c>
      <c r="G1546" s="6">
        <v>125.312</v>
      </c>
      <c r="I1546" s="7" t="s">
        <v>2250</v>
      </c>
      <c r="J1546" s="7" t="s">
        <v>406</v>
      </c>
      <c r="K1546" s="7" t="s">
        <v>400</v>
      </c>
      <c r="L1546" s="7" t="s">
        <v>549</v>
      </c>
      <c r="M1546" s="7" t="s">
        <v>447</v>
      </c>
      <c r="N1546" s="7" t="s">
        <v>410</v>
      </c>
      <c r="O1546" s="7" t="s">
        <v>404</v>
      </c>
      <c r="P1546" s="6">
        <v>4168</v>
      </c>
    </row>
    <row r="1547" spans="1:16" ht="15" thickBot="1" x14ac:dyDescent="0.35">
      <c r="A1547" s="6">
        <v>102.1896</v>
      </c>
      <c r="B1547" s="19">
        <f>(A1547-G1547)/G1547</f>
        <v>-0.19888993414863596</v>
      </c>
      <c r="C1547" s="30" t="s">
        <v>358</v>
      </c>
      <c r="D1547" s="6">
        <v>1012825</v>
      </c>
      <c r="E1547" s="6">
        <v>591</v>
      </c>
      <c r="F1547" s="7" t="s">
        <v>31</v>
      </c>
      <c r="G1547" s="6">
        <v>127.56</v>
      </c>
      <c r="I1547" s="7" t="s">
        <v>2251</v>
      </c>
      <c r="J1547" s="7" t="s">
        <v>432</v>
      </c>
      <c r="K1547" s="7" t="s">
        <v>442</v>
      </c>
      <c r="L1547" s="7" t="s">
        <v>1020</v>
      </c>
      <c r="M1547" s="7" t="s">
        <v>465</v>
      </c>
      <c r="N1547" s="7" t="s">
        <v>436</v>
      </c>
      <c r="O1547" s="7" t="s">
        <v>417</v>
      </c>
      <c r="P1547" s="6">
        <v>7317</v>
      </c>
    </row>
    <row r="1548" spans="1:16" ht="15" thickBot="1" x14ac:dyDescent="0.35">
      <c r="A1548" s="6">
        <v>102.1896</v>
      </c>
      <c r="B1548" s="19">
        <f>(A1548-G1548)/G1548</f>
        <v>-0.34821410347994691</v>
      </c>
      <c r="C1548" s="30" t="s">
        <v>57</v>
      </c>
      <c r="D1548" s="6">
        <v>1017920</v>
      </c>
      <c r="E1548" s="6">
        <v>921</v>
      </c>
      <c r="F1548" s="7" t="s">
        <v>21</v>
      </c>
      <c r="G1548" s="6">
        <v>156.78399999999999</v>
      </c>
      <c r="I1548" s="7" t="s">
        <v>2252</v>
      </c>
      <c r="J1548" s="7" t="s">
        <v>489</v>
      </c>
      <c r="K1548" s="7" t="s">
        <v>429</v>
      </c>
      <c r="L1548" s="7" t="s">
        <v>596</v>
      </c>
      <c r="M1548" s="7" t="s">
        <v>459</v>
      </c>
      <c r="N1548" s="7" t="s">
        <v>436</v>
      </c>
      <c r="O1548" s="7" t="s">
        <v>411</v>
      </c>
      <c r="P1548" s="6">
        <v>7605</v>
      </c>
    </row>
    <row r="1549" spans="1:16" ht="15" thickBot="1" x14ac:dyDescent="0.35">
      <c r="A1549" s="6">
        <v>102.1896</v>
      </c>
      <c r="B1549" s="19">
        <f>(A1549-G1549)/G1549</f>
        <v>-0.41149938955564258</v>
      </c>
      <c r="C1549" s="30" t="s">
        <v>215</v>
      </c>
      <c r="D1549" s="6">
        <v>1011611</v>
      </c>
      <c r="E1549" s="6">
        <v>1567</v>
      </c>
      <c r="F1549" s="7" t="s">
        <v>27</v>
      </c>
      <c r="G1549" s="6">
        <v>173.64400000000001</v>
      </c>
      <c r="I1549" s="7" t="s">
        <v>2253</v>
      </c>
      <c r="J1549" s="7" t="s">
        <v>413</v>
      </c>
      <c r="K1549" s="7" t="s">
        <v>442</v>
      </c>
      <c r="L1549" s="7" t="s">
        <v>667</v>
      </c>
      <c r="M1549" s="7" t="s">
        <v>425</v>
      </c>
      <c r="N1549" s="7" t="s">
        <v>426</v>
      </c>
      <c r="O1549" s="7" t="s">
        <v>411</v>
      </c>
      <c r="P1549" s="6">
        <v>5977</v>
      </c>
    </row>
    <row r="1550" spans="1:16" ht="15" thickBot="1" x14ac:dyDescent="0.35">
      <c r="A1550" s="6">
        <v>102.2424</v>
      </c>
      <c r="B1550" s="19">
        <f>(A1550-G1550)/G1550</f>
        <v>-0.58077584170887242</v>
      </c>
      <c r="C1550" s="30" t="s">
        <v>226</v>
      </c>
      <c r="D1550" s="6">
        <v>1002999</v>
      </c>
      <c r="E1550" s="6">
        <v>1799</v>
      </c>
      <c r="F1550" s="7" t="s">
        <v>21</v>
      </c>
      <c r="G1550" s="6">
        <v>243.88480000000001</v>
      </c>
      <c r="I1550" s="7" t="s">
        <v>2254</v>
      </c>
      <c r="J1550" s="7" t="s">
        <v>422</v>
      </c>
      <c r="K1550" s="7" t="s">
        <v>414</v>
      </c>
      <c r="L1550" s="7" t="s">
        <v>627</v>
      </c>
      <c r="M1550" s="7" t="s">
        <v>465</v>
      </c>
      <c r="N1550" s="7" t="s">
        <v>436</v>
      </c>
      <c r="O1550" s="7" t="s">
        <v>404</v>
      </c>
      <c r="P1550" s="6">
        <v>1277</v>
      </c>
    </row>
    <row r="1551" spans="1:16" ht="15" thickBot="1" x14ac:dyDescent="0.35">
      <c r="A1551" s="6">
        <v>102.46080000000001</v>
      </c>
      <c r="B1551" s="19">
        <f>(A1551-G1551)/G1551</f>
        <v>-0.58696353246217159</v>
      </c>
      <c r="C1551" s="30" t="s">
        <v>97</v>
      </c>
      <c r="D1551" s="6">
        <v>1003781</v>
      </c>
      <c r="E1551" s="6">
        <v>929</v>
      </c>
      <c r="F1551" s="7" t="s">
        <v>27</v>
      </c>
      <c r="G1551" s="6">
        <v>248.06720000000001</v>
      </c>
      <c r="I1551" s="7" t="s">
        <v>2255</v>
      </c>
      <c r="J1551" s="7" t="s">
        <v>422</v>
      </c>
      <c r="K1551" s="7" t="s">
        <v>457</v>
      </c>
      <c r="L1551" s="7" t="s">
        <v>1349</v>
      </c>
      <c r="M1551" s="7" t="s">
        <v>447</v>
      </c>
      <c r="N1551" s="7" t="s">
        <v>410</v>
      </c>
      <c r="O1551" s="7" t="s">
        <v>404</v>
      </c>
      <c r="P1551" s="6">
        <v>3886</v>
      </c>
    </row>
    <row r="1552" spans="1:16" ht="15" thickBot="1" x14ac:dyDescent="0.35">
      <c r="A1552" s="6">
        <v>102.67919999999999</v>
      </c>
      <c r="B1552" s="19">
        <f>(A1552-G1552)/G1552</f>
        <v>-0.35172034103765965</v>
      </c>
      <c r="C1552" s="30" t="s">
        <v>223</v>
      </c>
      <c r="D1552" s="6">
        <v>1004645</v>
      </c>
      <c r="E1552" s="6">
        <v>2369</v>
      </c>
      <c r="F1552" s="7" t="s">
        <v>23</v>
      </c>
      <c r="G1552" s="6">
        <v>158.38720000000001</v>
      </c>
      <c r="I1552" s="7" t="s">
        <v>2256</v>
      </c>
      <c r="J1552" s="7" t="s">
        <v>456</v>
      </c>
      <c r="K1552" s="7" t="s">
        <v>423</v>
      </c>
      <c r="L1552" s="7" t="s">
        <v>630</v>
      </c>
      <c r="M1552" s="7" t="s">
        <v>465</v>
      </c>
      <c r="N1552" s="7" t="s">
        <v>436</v>
      </c>
      <c r="O1552" s="7" t="s">
        <v>417</v>
      </c>
      <c r="P1552" s="6">
        <v>3657</v>
      </c>
    </row>
    <row r="1553" spans="1:16" ht="15" thickBot="1" x14ac:dyDescent="0.35">
      <c r="A1553" s="6">
        <v>103.1472</v>
      </c>
      <c r="B1553" s="19">
        <f>(A1553-G1553)/G1553</f>
        <v>8.2387508394895809E-2</v>
      </c>
      <c r="C1553" s="30" t="s">
        <v>165</v>
      </c>
      <c r="D1553" s="6">
        <v>1004034</v>
      </c>
      <c r="E1553" s="6">
        <v>713</v>
      </c>
      <c r="F1553" s="7" t="s">
        <v>21</v>
      </c>
      <c r="G1553" s="6">
        <v>95.296000000000006</v>
      </c>
      <c r="I1553" s="7" t="s">
        <v>2257</v>
      </c>
      <c r="J1553" s="7" t="s">
        <v>456</v>
      </c>
      <c r="K1553" s="7" t="s">
        <v>429</v>
      </c>
      <c r="L1553" s="7" t="s">
        <v>539</v>
      </c>
      <c r="M1553" s="7" t="s">
        <v>447</v>
      </c>
      <c r="N1553" s="7" t="s">
        <v>410</v>
      </c>
      <c r="O1553" s="7" t="s">
        <v>404</v>
      </c>
      <c r="P1553" s="6">
        <v>9037</v>
      </c>
    </row>
    <row r="1554" spans="1:16" ht="15" thickBot="1" x14ac:dyDescent="0.35">
      <c r="A1554" s="6">
        <v>103.26528</v>
      </c>
      <c r="B1554" s="19">
        <f>(A1554-G1554)/G1554</f>
        <v>5.5143376230128691</v>
      </c>
      <c r="C1554" s="30" t="s">
        <v>85</v>
      </c>
      <c r="D1554" s="6">
        <v>1011323</v>
      </c>
      <c r="E1554" s="6">
        <v>363</v>
      </c>
      <c r="F1554" s="7" t="s">
        <v>87</v>
      </c>
      <c r="G1554" s="6">
        <v>15.852</v>
      </c>
      <c r="I1554" s="7" t="s">
        <v>2258</v>
      </c>
      <c r="J1554" s="7" t="s">
        <v>432</v>
      </c>
      <c r="K1554" s="7" t="s">
        <v>407</v>
      </c>
      <c r="L1554" s="7" t="s">
        <v>610</v>
      </c>
      <c r="M1554" s="7" t="s">
        <v>478</v>
      </c>
      <c r="N1554" s="7" t="s">
        <v>426</v>
      </c>
      <c r="O1554" s="7" t="s">
        <v>417</v>
      </c>
      <c r="P1554" s="6">
        <v>5573</v>
      </c>
    </row>
    <row r="1555" spans="1:16" ht="15" thickBot="1" x14ac:dyDescent="0.35">
      <c r="A1555" s="6">
        <v>103.3188</v>
      </c>
      <c r="B1555" s="19">
        <f>(A1555-G1555)/G1555</f>
        <v>-0.14353215024669749</v>
      </c>
      <c r="C1555" s="30" t="s">
        <v>251</v>
      </c>
      <c r="D1555" s="6">
        <v>1002795</v>
      </c>
      <c r="E1555" s="6">
        <v>2795</v>
      </c>
      <c r="F1555" s="7" t="s">
        <v>25</v>
      </c>
      <c r="G1555" s="6">
        <v>120.6336</v>
      </c>
      <c r="I1555" s="7" t="s">
        <v>2259</v>
      </c>
      <c r="J1555" s="7" t="s">
        <v>422</v>
      </c>
      <c r="K1555" s="7" t="s">
        <v>461</v>
      </c>
      <c r="L1555" s="7" t="s">
        <v>716</v>
      </c>
      <c r="M1555" s="7" t="s">
        <v>416</v>
      </c>
      <c r="N1555" s="7" t="s">
        <v>403</v>
      </c>
      <c r="O1555" s="7" t="s">
        <v>404</v>
      </c>
      <c r="P1555" s="6">
        <v>3699</v>
      </c>
    </row>
    <row r="1556" spans="1:16" ht="15" thickBot="1" x14ac:dyDescent="0.35">
      <c r="A1556" s="6">
        <v>103.5342</v>
      </c>
      <c r="B1556" s="19">
        <f>(A1556-G1556)/G1556</f>
        <v>0.43909429556321578</v>
      </c>
      <c r="C1556" s="30" t="s">
        <v>302</v>
      </c>
      <c r="D1556" s="6">
        <v>1009818</v>
      </c>
      <c r="E1556" s="6">
        <v>510</v>
      </c>
      <c r="F1556" s="7" t="s">
        <v>19</v>
      </c>
      <c r="G1556" s="6">
        <v>71.944000000000003</v>
      </c>
      <c r="I1556" s="7" t="s">
        <v>2260</v>
      </c>
      <c r="J1556" s="7" t="s">
        <v>399</v>
      </c>
      <c r="K1556" s="7" t="s">
        <v>400</v>
      </c>
      <c r="L1556" s="7" t="s">
        <v>401</v>
      </c>
      <c r="M1556" s="7" t="s">
        <v>440</v>
      </c>
      <c r="N1556" s="7" t="s">
        <v>426</v>
      </c>
      <c r="O1556" s="7" t="s">
        <v>404</v>
      </c>
      <c r="P1556" s="6">
        <v>9791</v>
      </c>
    </row>
    <row r="1557" spans="1:16" ht="15" thickBot="1" x14ac:dyDescent="0.35">
      <c r="A1557" s="6">
        <v>103.5342</v>
      </c>
      <c r="B1557" s="19">
        <f>(A1557-G1557)/G1557</f>
        <v>0.27921073440743288</v>
      </c>
      <c r="C1557" s="30" t="s">
        <v>265</v>
      </c>
      <c r="D1557" s="6">
        <v>1017235</v>
      </c>
      <c r="E1557" s="6">
        <v>882</v>
      </c>
      <c r="F1557" s="7" t="s">
        <v>25</v>
      </c>
      <c r="G1557" s="6">
        <v>80.936000000000007</v>
      </c>
      <c r="I1557" s="7" t="s">
        <v>2261</v>
      </c>
      <c r="J1557" s="7" t="s">
        <v>422</v>
      </c>
      <c r="K1557" s="7" t="s">
        <v>442</v>
      </c>
      <c r="L1557" s="7" t="s">
        <v>792</v>
      </c>
      <c r="M1557" s="7" t="s">
        <v>402</v>
      </c>
      <c r="N1557" s="7" t="s">
        <v>403</v>
      </c>
      <c r="O1557" s="7" t="s">
        <v>404</v>
      </c>
      <c r="P1557" s="6">
        <v>1242</v>
      </c>
    </row>
    <row r="1558" spans="1:16" ht="15" thickBot="1" x14ac:dyDescent="0.35">
      <c r="A1558" s="6">
        <v>103.5342</v>
      </c>
      <c r="B1558" s="19">
        <f>(A1558-G1558)/G1558</f>
        <v>17.396268656716416</v>
      </c>
      <c r="C1558" s="30" t="s">
        <v>147</v>
      </c>
      <c r="D1558" s="6">
        <v>1013534</v>
      </c>
      <c r="E1558" s="6">
        <v>711</v>
      </c>
      <c r="F1558" s="7" t="s">
        <v>17</v>
      </c>
      <c r="G1558" s="6">
        <v>5.6280000000000001</v>
      </c>
      <c r="I1558" s="7" t="s">
        <v>2262</v>
      </c>
      <c r="J1558" s="7" t="s">
        <v>432</v>
      </c>
      <c r="K1558" s="7" t="s">
        <v>442</v>
      </c>
      <c r="L1558" s="7" t="s">
        <v>1020</v>
      </c>
      <c r="M1558" s="7" t="s">
        <v>447</v>
      </c>
      <c r="N1558" s="7" t="s">
        <v>410</v>
      </c>
      <c r="O1558" s="7" t="s">
        <v>404</v>
      </c>
      <c r="P1558" s="6">
        <v>9041</v>
      </c>
    </row>
    <row r="1559" spans="1:16" ht="15" thickBot="1" x14ac:dyDescent="0.35">
      <c r="A1559" s="6">
        <v>103.5342</v>
      </c>
      <c r="B1559" s="19">
        <f>(A1559-G1559)/G1559</f>
        <v>10.754564032697548</v>
      </c>
      <c r="C1559" s="30" t="s">
        <v>358</v>
      </c>
      <c r="D1559" s="6">
        <v>1006871</v>
      </c>
      <c r="E1559" s="6">
        <v>261</v>
      </c>
      <c r="F1559" s="7" t="s">
        <v>21</v>
      </c>
      <c r="G1559" s="6">
        <v>8.8079999999999998</v>
      </c>
      <c r="I1559" s="7" t="s">
        <v>2263</v>
      </c>
      <c r="J1559" s="7" t="s">
        <v>456</v>
      </c>
      <c r="K1559" s="7" t="s">
        <v>400</v>
      </c>
      <c r="L1559" s="7" t="s">
        <v>592</v>
      </c>
      <c r="M1559" s="7" t="s">
        <v>409</v>
      </c>
      <c r="N1559" s="7" t="s">
        <v>410</v>
      </c>
      <c r="O1559" s="7" t="s">
        <v>417</v>
      </c>
      <c r="P1559" s="6">
        <v>9718</v>
      </c>
    </row>
    <row r="1560" spans="1:16" ht="15" thickBot="1" x14ac:dyDescent="0.35">
      <c r="A1560" s="6">
        <v>103.5342</v>
      </c>
      <c r="B1560" s="19">
        <f>(A1560-G1560)/G1560</f>
        <v>4.4161016949152545</v>
      </c>
      <c r="C1560" s="30" t="s">
        <v>240</v>
      </c>
      <c r="D1560" s="6">
        <v>1015468</v>
      </c>
      <c r="E1560" s="6">
        <v>1250</v>
      </c>
      <c r="F1560" s="7" t="s">
        <v>42</v>
      </c>
      <c r="G1560" s="6">
        <v>19.116</v>
      </c>
      <c r="I1560" s="7" t="s">
        <v>2264</v>
      </c>
      <c r="J1560" s="7" t="s">
        <v>496</v>
      </c>
      <c r="K1560" s="7" t="s">
        <v>433</v>
      </c>
      <c r="L1560" s="7" t="s">
        <v>718</v>
      </c>
      <c r="M1560" s="7" t="s">
        <v>420</v>
      </c>
      <c r="N1560" s="7" t="s">
        <v>403</v>
      </c>
      <c r="O1560" s="7" t="s">
        <v>411</v>
      </c>
      <c r="P1560" s="6">
        <v>2784</v>
      </c>
    </row>
    <row r="1561" spans="1:16" ht="15" thickBot="1" x14ac:dyDescent="0.35">
      <c r="A1561" s="6">
        <v>103.5342</v>
      </c>
      <c r="B1561" s="19">
        <f>(A1561-G1561)/G1561</f>
        <v>1.4244614087673284</v>
      </c>
      <c r="C1561" s="30" t="s">
        <v>186</v>
      </c>
      <c r="D1561" s="6">
        <v>1009382</v>
      </c>
      <c r="E1561" s="6">
        <v>1191</v>
      </c>
      <c r="F1561" s="7" t="s">
        <v>35</v>
      </c>
      <c r="G1561" s="6">
        <v>42.704000000000001</v>
      </c>
      <c r="I1561" s="7" t="s">
        <v>2265</v>
      </c>
      <c r="J1561" s="7" t="s">
        <v>432</v>
      </c>
      <c r="K1561" s="7" t="s">
        <v>414</v>
      </c>
      <c r="L1561" s="7" t="s">
        <v>492</v>
      </c>
      <c r="M1561" s="7" t="s">
        <v>444</v>
      </c>
      <c r="N1561" s="7" t="s">
        <v>410</v>
      </c>
      <c r="O1561" s="7" t="s">
        <v>417</v>
      </c>
      <c r="P1561" s="6">
        <v>2847</v>
      </c>
    </row>
    <row r="1562" spans="1:16" ht="15" thickBot="1" x14ac:dyDescent="0.35">
      <c r="A1562" s="6">
        <v>103.5342</v>
      </c>
      <c r="B1562" s="19">
        <f>(A1562-G1562)/G1562</f>
        <v>1.4235533707865169</v>
      </c>
      <c r="C1562" s="30" t="s">
        <v>202</v>
      </c>
      <c r="D1562" s="6">
        <v>1015369</v>
      </c>
      <c r="E1562" s="6">
        <v>1528</v>
      </c>
      <c r="F1562" s="7" t="s">
        <v>31</v>
      </c>
      <c r="G1562" s="6">
        <v>42.72</v>
      </c>
      <c r="I1562" s="7" t="s">
        <v>2266</v>
      </c>
      <c r="J1562" s="7" t="s">
        <v>489</v>
      </c>
      <c r="K1562" s="7" t="s">
        <v>457</v>
      </c>
      <c r="L1562" s="7" t="s">
        <v>1279</v>
      </c>
      <c r="M1562" s="7" t="s">
        <v>402</v>
      </c>
      <c r="N1562" s="7" t="s">
        <v>403</v>
      </c>
      <c r="O1562" s="7" t="s">
        <v>411</v>
      </c>
      <c r="P1562" s="6">
        <v>9182</v>
      </c>
    </row>
    <row r="1563" spans="1:16" ht="15" thickBot="1" x14ac:dyDescent="0.35">
      <c r="A1563" s="6">
        <v>103.5342</v>
      </c>
      <c r="B1563" s="19">
        <f>(A1563-G1563)/G1563</f>
        <v>1.3023972602739724</v>
      </c>
      <c r="C1563" s="30" t="s">
        <v>260</v>
      </c>
      <c r="D1563" s="6">
        <v>1014753</v>
      </c>
      <c r="E1563" s="6">
        <v>1243</v>
      </c>
      <c r="F1563" s="7" t="s">
        <v>31</v>
      </c>
      <c r="G1563" s="6">
        <v>44.968000000000004</v>
      </c>
      <c r="I1563" s="7" t="s">
        <v>2267</v>
      </c>
      <c r="J1563" s="7" t="s">
        <v>413</v>
      </c>
      <c r="K1563" s="7" t="s">
        <v>442</v>
      </c>
      <c r="L1563" s="7" t="s">
        <v>667</v>
      </c>
      <c r="M1563" s="7" t="s">
        <v>409</v>
      </c>
      <c r="N1563" s="7" t="s">
        <v>410</v>
      </c>
      <c r="O1563" s="7" t="s">
        <v>404</v>
      </c>
      <c r="P1563" s="6">
        <v>9817</v>
      </c>
    </row>
    <row r="1564" spans="1:16" ht="15" thickBot="1" x14ac:dyDescent="0.35">
      <c r="A1564" s="6">
        <v>103.5342</v>
      </c>
      <c r="B1564" s="19">
        <f>(A1564-G1564)/G1564</f>
        <v>0.73773413897280971</v>
      </c>
      <c r="C1564" s="30" t="s">
        <v>255</v>
      </c>
      <c r="D1564" s="6">
        <v>1015989</v>
      </c>
      <c r="E1564" s="6">
        <v>1662</v>
      </c>
      <c r="F1564" s="7" t="s">
        <v>23</v>
      </c>
      <c r="G1564" s="6">
        <v>59.58</v>
      </c>
      <c r="I1564" s="7" t="s">
        <v>2268</v>
      </c>
      <c r="J1564" s="7" t="s">
        <v>489</v>
      </c>
      <c r="K1564" s="7" t="s">
        <v>423</v>
      </c>
      <c r="L1564" s="7" t="s">
        <v>730</v>
      </c>
      <c r="M1564" s="7" t="s">
        <v>420</v>
      </c>
      <c r="N1564" s="7" t="s">
        <v>403</v>
      </c>
      <c r="O1564" s="7" t="s">
        <v>404</v>
      </c>
      <c r="P1564" s="6">
        <v>5465</v>
      </c>
    </row>
    <row r="1565" spans="1:16" ht="15" thickBot="1" x14ac:dyDescent="0.35">
      <c r="A1565" s="6">
        <v>103.5342</v>
      </c>
      <c r="B1565" s="19">
        <f>(A1565-G1565)/G1565</f>
        <v>-0.2148172303958745</v>
      </c>
      <c r="C1565" s="30" t="s">
        <v>307</v>
      </c>
      <c r="D1565" s="6">
        <v>1008532</v>
      </c>
      <c r="E1565" s="6">
        <v>2585</v>
      </c>
      <c r="F1565" s="7" t="s">
        <v>21</v>
      </c>
      <c r="G1565" s="6">
        <v>131.86000000000001</v>
      </c>
      <c r="I1565" s="7" t="s">
        <v>2269</v>
      </c>
      <c r="J1565" s="7" t="s">
        <v>496</v>
      </c>
      <c r="K1565" s="7" t="s">
        <v>407</v>
      </c>
      <c r="L1565" s="7" t="s">
        <v>637</v>
      </c>
      <c r="M1565" s="7" t="s">
        <v>425</v>
      </c>
      <c r="N1565" s="7" t="s">
        <v>426</v>
      </c>
      <c r="O1565" s="7" t="s">
        <v>417</v>
      </c>
      <c r="P1565" s="6">
        <v>1388</v>
      </c>
    </row>
    <row r="1566" spans="1:16" ht="15" thickBot="1" x14ac:dyDescent="0.35">
      <c r="A1566" s="6">
        <v>103.5342</v>
      </c>
      <c r="B1566" s="19">
        <f>(A1566-G1566)/G1566</f>
        <v>70.898750000000007</v>
      </c>
      <c r="C1566" s="30" t="s">
        <v>238</v>
      </c>
      <c r="D1566" s="6">
        <v>1008962</v>
      </c>
      <c r="E1566" s="6">
        <v>1090</v>
      </c>
      <c r="F1566" s="7" t="s">
        <v>17</v>
      </c>
      <c r="G1566" s="6">
        <v>1.44</v>
      </c>
      <c r="I1566" s="7" t="s">
        <v>2270</v>
      </c>
      <c r="J1566" s="7" t="s">
        <v>422</v>
      </c>
      <c r="K1566" s="7" t="s">
        <v>414</v>
      </c>
      <c r="L1566" s="7" t="s">
        <v>627</v>
      </c>
      <c r="M1566" s="7" t="s">
        <v>425</v>
      </c>
      <c r="N1566" s="7" t="s">
        <v>426</v>
      </c>
      <c r="O1566" s="7" t="s">
        <v>417</v>
      </c>
      <c r="P1566" s="6">
        <v>3096</v>
      </c>
    </row>
    <row r="1567" spans="1:16" ht="15" thickBot="1" x14ac:dyDescent="0.35">
      <c r="A1567" s="6">
        <v>103.5342</v>
      </c>
      <c r="B1567" s="19">
        <f>(A1567-G1567)/G1567</f>
        <v>0.13708869656899345</v>
      </c>
      <c r="C1567" s="30" t="s">
        <v>200</v>
      </c>
      <c r="D1567" s="6">
        <v>1019143</v>
      </c>
      <c r="E1567" s="6">
        <v>677</v>
      </c>
      <c r="F1567" s="7" t="s">
        <v>31</v>
      </c>
      <c r="G1567" s="6">
        <v>91.052000000000007</v>
      </c>
      <c r="I1567" s="7" t="s">
        <v>2271</v>
      </c>
      <c r="J1567" s="7" t="s">
        <v>413</v>
      </c>
      <c r="K1567" s="7" t="s">
        <v>407</v>
      </c>
      <c r="L1567" s="7" t="s">
        <v>494</v>
      </c>
      <c r="M1567" s="7" t="s">
        <v>440</v>
      </c>
      <c r="N1567" s="7" t="s">
        <v>426</v>
      </c>
      <c r="O1567" s="7" t="s">
        <v>404</v>
      </c>
      <c r="P1567" s="6">
        <v>5011</v>
      </c>
    </row>
    <row r="1568" spans="1:16" ht="15" thickBot="1" x14ac:dyDescent="0.35">
      <c r="A1568" s="6">
        <v>103.5342</v>
      </c>
      <c r="B1568" s="19">
        <f>(A1568-G1568)/G1568</f>
        <v>4.664577436312168E-2</v>
      </c>
      <c r="C1568" s="30" t="s">
        <v>143</v>
      </c>
      <c r="D1568" s="6">
        <v>1017417</v>
      </c>
      <c r="E1568" s="6">
        <v>2238</v>
      </c>
      <c r="F1568" s="7" t="s">
        <v>31</v>
      </c>
      <c r="G1568" s="6">
        <v>98.92</v>
      </c>
      <c r="I1568" s="7" t="s">
        <v>2272</v>
      </c>
      <c r="J1568" s="7" t="s">
        <v>399</v>
      </c>
      <c r="K1568" s="7" t="s">
        <v>407</v>
      </c>
      <c r="L1568" s="7" t="s">
        <v>1065</v>
      </c>
      <c r="M1568" s="7" t="s">
        <v>416</v>
      </c>
      <c r="N1568" s="7" t="s">
        <v>403</v>
      </c>
      <c r="O1568" s="7" t="s">
        <v>404</v>
      </c>
      <c r="P1568" s="6">
        <v>1094</v>
      </c>
    </row>
    <row r="1569" spans="1:16" ht="15" thickBot="1" x14ac:dyDescent="0.35">
      <c r="A1569" s="6">
        <v>103.5342</v>
      </c>
      <c r="B1569" s="19">
        <f>(A1569-G1569)/G1569</f>
        <v>-0.20597736057426835</v>
      </c>
      <c r="C1569" s="30" t="s">
        <v>251</v>
      </c>
      <c r="D1569" s="6">
        <v>1016039</v>
      </c>
      <c r="E1569" s="6">
        <v>458</v>
      </c>
      <c r="F1569" s="7" t="s">
        <v>31</v>
      </c>
      <c r="G1569" s="6">
        <v>130.392</v>
      </c>
      <c r="I1569" s="7" t="s">
        <v>2273</v>
      </c>
      <c r="J1569" s="7" t="s">
        <v>438</v>
      </c>
      <c r="K1569" s="7" t="s">
        <v>442</v>
      </c>
      <c r="L1569" s="7" t="s">
        <v>771</v>
      </c>
      <c r="M1569" s="7" t="s">
        <v>440</v>
      </c>
      <c r="N1569" s="7" t="s">
        <v>426</v>
      </c>
      <c r="O1569" s="7" t="s">
        <v>417</v>
      </c>
      <c r="P1569" s="6">
        <v>2584</v>
      </c>
    </row>
    <row r="1570" spans="1:16" ht="15" thickBot="1" x14ac:dyDescent="0.35">
      <c r="A1570" s="6">
        <v>104.52</v>
      </c>
      <c r="B1570" s="19">
        <f>(A1570-G1570)/G1570</f>
        <v>-4.8595454268478859E-3</v>
      </c>
      <c r="C1570" s="30" t="s">
        <v>128</v>
      </c>
      <c r="D1570" s="6">
        <v>1002522</v>
      </c>
      <c r="E1570" s="6">
        <v>2522</v>
      </c>
      <c r="F1570" s="7" t="s">
        <v>21</v>
      </c>
      <c r="G1570" s="6">
        <v>105.0304</v>
      </c>
      <c r="I1570" s="7" t="s">
        <v>2274</v>
      </c>
      <c r="J1570" s="7" t="s">
        <v>496</v>
      </c>
      <c r="K1570" s="7" t="s">
        <v>433</v>
      </c>
      <c r="L1570" s="7" t="s">
        <v>659</v>
      </c>
      <c r="M1570" s="7" t="s">
        <v>416</v>
      </c>
      <c r="N1570" s="7" t="s">
        <v>403</v>
      </c>
      <c r="O1570" s="7" t="s">
        <v>417</v>
      </c>
      <c r="P1570" s="6">
        <v>5794</v>
      </c>
    </row>
    <row r="1571" spans="1:16" ht="15" thickBot="1" x14ac:dyDescent="0.35">
      <c r="A1571" s="6">
        <v>104.64215040000001</v>
      </c>
      <c r="B1571" s="19">
        <f>(A1571-G1571)/G1571</f>
        <v>5.4701916284959591</v>
      </c>
      <c r="C1571" s="30" t="s">
        <v>307</v>
      </c>
      <c r="D1571" s="6">
        <v>1012587</v>
      </c>
      <c r="E1571" s="6">
        <v>1556</v>
      </c>
      <c r="F1571" s="7" t="s">
        <v>87</v>
      </c>
      <c r="G1571" s="6">
        <v>16.17296</v>
      </c>
      <c r="I1571" s="7" t="s">
        <v>2275</v>
      </c>
      <c r="J1571" s="7" t="s">
        <v>428</v>
      </c>
      <c r="K1571" s="7" t="s">
        <v>400</v>
      </c>
      <c r="L1571" s="7" t="s">
        <v>569</v>
      </c>
      <c r="M1571" s="7" t="s">
        <v>425</v>
      </c>
      <c r="N1571" s="7" t="s">
        <v>426</v>
      </c>
      <c r="O1571" s="7" t="s">
        <v>417</v>
      </c>
      <c r="P1571" s="6">
        <v>3971</v>
      </c>
    </row>
    <row r="1572" spans="1:16" ht="15" thickBot="1" x14ac:dyDescent="0.35">
      <c r="A1572" s="6">
        <v>104.8788</v>
      </c>
      <c r="B1572" s="19">
        <f>(A1572-G1572)/G1572</f>
        <v>196.1406015037594</v>
      </c>
      <c r="C1572" s="30" t="s">
        <v>267</v>
      </c>
      <c r="D1572" s="6">
        <v>1012042</v>
      </c>
      <c r="E1572" s="6">
        <v>530</v>
      </c>
      <c r="F1572" s="7" t="s">
        <v>17</v>
      </c>
      <c r="G1572" s="6">
        <v>0.53200000000000003</v>
      </c>
      <c r="I1572" s="7" t="s">
        <v>2276</v>
      </c>
      <c r="J1572" s="7" t="s">
        <v>428</v>
      </c>
      <c r="K1572" s="7" t="s">
        <v>461</v>
      </c>
      <c r="L1572" s="7" t="s">
        <v>553</v>
      </c>
      <c r="M1572" s="7" t="s">
        <v>416</v>
      </c>
      <c r="N1572" s="7" t="s">
        <v>403</v>
      </c>
      <c r="O1572" s="7" t="s">
        <v>404</v>
      </c>
      <c r="P1572" s="6">
        <v>6103</v>
      </c>
    </row>
    <row r="1573" spans="1:16" ht="15" thickBot="1" x14ac:dyDescent="0.35">
      <c r="A1573" s="6">
        <v>104.8788</v>
      </c>
      <c r="B1573" s="19">
        <f>(A1573-G1573)/G1573</f>
        <v>60.118181818181824</v>
      </c>
      <c r="C1573" s="30" t="s">
        <v>149</v>
      </c>
      <c r="D1573" s="6">
        <v>1014289</v>
      </c>
      <c r="E1573" s="6">
        <v>38</v>
      </c>
      <c r="F1573" s="7" t="s">
        <v>19</v>
      </c>
      <c r="G1573" s="6">
        <v>1.716</v>
      </c>
      <c r="I1573" s="7" t="s">
        <v>2277</v>
      </c>
      <c r="J1573" s="7" t="s">
        <v>438</v>
      </c>
      <c r="K1573" s="7" t="s">
        <v>461</v>
      </c>
      <c r="L1573" s="7" t="s">
        <v>706</v>
      </c>
      <c r="M1573" s="7" t="s">
        <v>444</v>
      </c>
      <c r="N1573" s="7" t="s">
        <v>410</v>
      </c>
      <c r="O1573" s="7" t="s">
        <v>411</v>
      </c>
      <c r="P1573" s="6">
        <v>3910</v>
      </c>
    </row>
    <row r="1574" spans="1:16" ht="15" thickBot="1" x14ac:dyDescent="0.35">
      <c r="A1574" s="6">
        <v>104.8788</v>
      </c>
      <c r="B1574" s="19">
        <f>(A1574-G1574)/G1574</f>
        <v>7.1326612903225799</v>
      </c>
      <c r="C1574" s="30" t="s">
        <v>30</v>
      </c>
      <c r="D1574" s="6">
        <v>1011065</v>
      </c>
      <c r="E1574" s="6">
        <v>1155</v>
      </c>
      <c r="F1574" s="7" t="s">
        <v>19</v>
      </c>
      <c r="G1574" s="6">
        <v>12.896000000000001</v>
      </c>
      <c r="I1574" s="7" t="s">
        <v>2278</v>
      </c>
      <c r="J1574" s="7" t="s">
        <v>422</v>
      </c>
      <c r="K1574" s="7" t="s">
        <v>542</v>
      </c>
      <c r="L1574" s="7" t="s">
        <v>698</v>
      </c>
      <c r="M1574" s="7" t="s">
        <v>425</v>
      </c>
      <c r="N1574" s="7" t="s">
        <v>426</v>
      </c>
      <c r="O1574" s="7" t="s">
        <v>417</v>
      </c>
      <c r="P1574" s="6">
        <v>7648</v>
      </c>
    </row>
    <row r="1575" spans="1:16" ht="15" thickBot="1" x14ac:dyDescent="0.35">
      <c r="A1575" s="6">
        <v>104.8788</v>
      </c>
      <c r="B1575" s="19">
        <f>(A1575-G1575)/G1575</f>
        <v>4.0509921017145061</v>
      </c>
      <c r="C1575" s="30" t="s">
        <v>82</v>
      </c>
      <c r="D1575" s="6">
        <v>1012824</v>
      </c>
      <c r="E1575" s="6">
        <v>127</v>
      </c>
      <c r="F1575" s="7" t="s">
        <v>17</v>
      </c>
      <c r="G1575" s="6">
        <v>20.763999999999999</v>
      </c>
      <c r="I1575" s="7" t="s">
        <v>2279</v>
      </c>
      <c r="J1575" s="7" t="s">
        <v>438</v>
      </c>
      <c r="K1575" s="7" t="s">
        <v>423</v>
      </c>
      <c r="L1575" s="7" t="s">
        <v>674</v>
      </c>
      <c r="M1575" s="7" t="s">
        <v>420</v>
      </c>
      <c r="N1575" s="7" t="s">
        <v>403</v>
      </c>
      <c r="O1575" s="7" t="s">
        <v>417</v>
      </c>
      <c r="P1575" s="6">
        <v>5246</v>
      </c>
    </row>
    <row r="1576" spans="1:16" ht="15" thickBot="1" x14ac:dyDescent="0.35">
      <c r="A1576" s="6">
        <v>104.8788</v>
      </c>
      <c r="B1576" s="19">
        <f>(A1576-G1576)/G1576</f>
        <v>2.8043673824724316</v>
      </c>
      <c r="C1576" s="30" t="s">
        <v>28</v>
      </c>
      <c r="D1576" s="6">
        <v>1010743</v>
      </c>
      <c r="E1576" s="6">
        <v>1751</v>
      </c>
      <c r="F1576" s="7" t="s">
        <v>21</v>
      </c>
      <c r="G1576" s="6">
        <v>27.568000000000001</v>
      </c>
      <c r="I1576" s="7" t="s">
        <v>2280</v>
      </c>
      <c r="J1576" s="7" t="s">
        <v>422</v>
      </c>
      <c r="K1576" s="7" t="s">
        <v>407</v>
      </c>
      <c r="L1576" s="7" t="s">
        <v>625</v>
      </c>
      <c r="M1576" s="7" t="s">
        <v>444</v>
      </c>
      <c r="N1576" s="7" t="s">
        <v>410</v>
      </c>
      <c r="O1576" s="7" t="s">
        <v>417</v>
      </c>
      <c r="P1576" s="6">
        <v>4793</v>
      </c>
    </row>
    <row r="1577" spans="1:16" ht="15" thickBot="1" x14ac:dyDescent="0.35">
      <c r="A1577" s="6">
        <v>104.8788</v>
      </c>
      <c r="B1577" s="19">
        <f>(A1577-G1577)/G1577</f>
        <v>1.8733917808219178</v>
      </c>
      <c r="C1577" s="30" t="s">
        <v>65</v>
      </c>
      <c r="D1577" s="6">
        <v>1016485</v>
      </c>
      <c r="E1577" s="6">
        <v>997</v>
      </c>
      <c r="F1577" s="7" t="s">
        <v>17</v>
      </c>
      <c r="G1577" s="6">
        <v>36.5</v>
      </c>
      <c r="I1577" s="7" t="s">
        <v>2281</v>
      </c>
      <c r="J1577" s="7" t="s">
        <v>489</v>
      </c>
      <c r="K1577" s="7" t="s">
        <v>423</v>
      </c>
      <c r="L1577" s="7" t="s">
        <v>1078</v>
      </c>
      <c r="M1577" s="7" t="s">
        <v>420</v>
      </c>
      <c r="N1577" s="7" t="s">
        <v>403</v>
      </c>
      <c r="O1577" s="7" t="s">
        <v>417</v>
      </c>
      <c r="P1577" s="6">
        <v>3414</v>
      </c>
    </row>
    <row r="1578" spans="1:16" ht="15" thickBot="1" x14ac:dyDescent="0.35">
      <c r="A1578" s="6">
        <v>104.8788</v>
      </c>
      <c r="B1578" s="19">
        <f>(A1578-G1578)/G1578</f>
        <v>1.8686761487964987</v>
      </c>
      <c r="C1578" s="30" t="s">
        <v>162</v>
      </c>
      <c r="D1578" s="6">
        <v>1015994</v>
      </c>
      <c r="E1578" s="6">
        <v>272</v>
      </c>
      <c r="F1578" s="7" t="s">
        <v>17</v>
      </c>
      <c r="G1578" s="6">
        <v>36.56</v>
      </c>
      <c r="I1578" s="7" t="s">
        <v>2282</v>
      </c>
      <c r="J1578" s="7" t="s">
        <v>422</v>
      </c>
      <c r="K1578" s="7" t="s">
        <v>423</v>
      </c>
      <c r="L1578" s="7" t="s">
        <v>452</v>
      </c>
      <c r="M1578" s="7" t="s">
        <v>409</v>
      </c>
      <c r="N1578" s="7" t="s">
        <v>410</v>
      </c>
      <c r="O1578" s="7" t="s">
        <v>417</v>
      </c>
      <c r="P1578" s="6">
        <v>1966</v>
      </c>
    </row>
    <row r="1579" spans="1:16" ht="15" thickBot="1" x14ac:dyDescent="0.35">
      <c r="A1579" s="6">
        <v>104.8788</v>
      </c>
      <c r="B1579" s="19">
        <f>(A1579-G1579)/G1579</f>
        <v>1.3023972602739726</v>
      </c>
      <c r="C1579" s="30" t="s">
        <v>177</v>
      </c>
      <c r="D1579" s="6">
        <v>1011583</v>
      </c>
      <c r="E1579" s="6">
        <v>1810</v>
      </c>
      <c r="F1579" s="7" t="s">
        <v>25</v>
      </c>
      <c r="G1579" s="6">
        <v>45.552</v>
      </c>
      <c r="I1579" s="7" t="s">
        <v>2283</v>
      </c>
      <c r="J1579" s="7" t="s">
        <v>438</v>
      </c>
      <c r="K1579" s="7" t="s">
        <v>442</v>
      </c>
      <c r="L1579" s="7" t="s">
        <v>807</v>
      </c>
      <c r="M1579" s="7" t="s">
        <v>435</v>
      </c>
      <c r="N1579" s="7" t="s">
        <v>436</v>
      </c>
      <c r="O1579" s="7" t="s">
        <v>404</v>
      </c>
      <c r="P1579" s="6">
        <v>9612</v>
      </c>
    </row>
    <row r="1580" spans="1:16" ht="15" thickBot="1" x14ac:dyDescent="0.35">
      <c r="A1580" s="6">
        <v>104.8788</v>
      </c>
      <c r="B1580" s="19">
        <f>(A1580-G1580)/G1580</f>
        <v>1.0955642583120204</v>
      </c>
      <c r="C1580" s="30" t="s">
        <v>98</v>
      </c>
      <c r="D1580" s="6">
        <v>1009477</v>
      </c>
      <c r="E1580" s="6">
        <v>2848</v>
      </c>
      <c r="F1580" s="7" t="s">
        <v>31</v>
      </c>
      <c r="G1580" s="6">
        <v>50.048000000000002</v>
      </c>
      <c r="I1580" s="7" t="s">
        <v>2284</v>
      </c>
      <c r="J1580" s="7" t="s">
        <v>438</v>
      </c>
      <c r="K1580" s="7" t="s">
        <v>457</v>
      </c>
      <c r="L1580" s="7" t="s">
        <v>745</v>
      </c>
      <c r="M1580" s="7" t="s">
        <v>416</v>
      </c>
      <c r="N1580" s="7" t="s">
        <v>403</v>
      </c>
      <c r="O1580" s="7" t="s">
        <v>404</v>
      </c>
      <c r="P1580" s="6">
        <v>9268</v>
      </c>
    </row>
    <row r="1581" spans="1:16" ht="15" thickBot="1" x14ac:dyDescent="0.35">
      <c r="A1581" s="6">
        <v>104.8788</v>
      </c>
      <c r="B1581" s="19">
        <f>(A1581-G1581)/G1581</f>
        <v>1.0495349018994764</v>
      </c>
      <c r="C1581" s="30" t="s">
        <v>306</v>
      </c>
      <c r="D1581" s="6">
        <v>1019553</v>
      </c>
      <c r="E1581" s="6">
        <v>432</v>
      </c>
      <c r="F1581" s="7" t="s">
        <v>17</v>
      </c>
      <c r="G1581" s="6">
        <v>51.171999999999997</v>
      </c>
      <c r="I1581" s="7" t="s">
        <v>2285</v>
      </c>
      <c r="J1581" s="7" t="s">
        <v>428</v>
      </c>
      <c r="K1581" s="7" t="s">
        <v>429</v>
      </c>
      <c r="L1581" s="7" t="s">
        <v>722</v>
      </c>
      <c r="M1581" s="7" t="s">
        <v>444</v>
      </c>
      <c r="N1581" s="7" t="s">
        <v>410</v>
      </c>
      <c r="O1581" s="7" t="s">
        <v>404</v>
      </c>
      <c r="P1581" s="6">
        <v>1594</v>
      </c>
    </row>
    <row r="1582" spans="1:16" ht="15" thickBot="1" x14ac:dyDescent="0.35">
      <c r="A1582" s="6">
        <v>104.8788</v>
      </c>
      <c r="B1582" s="19">
        <f>(A1582-G1582)/G1582</f>
        <v>1.0077877325982083</v>
      </c>
      <c r="C1582" s="30" t="s">
        <v>114</v>
      </c>
      <c r="D1582" s="6">
        <v>1015884</v>
      </c>
      <c r="E1582" s="6">
        <v>935</v>
      </c>
      <c r="F1582" s="7" t="s">
        <v>35</v>
      </c>
      <c r="G1582" s="6">
        <v>52.235999999999997</v>
      </c>
      <c r="I1582" s="7" t="s">
        <v>2286</v>
      </c>
      <c r="J1582" s="7" t="s">
        <v>438</v>
      </c>
      <c r="K1582" s="7" t="s">
        <v>407</v>
      </c>
      <c r="L1582" s="7" t="s">
        <v>798</v>
      </c>
      <c r="M1582" s="7" t="s">
        <v>420</v>
      </c>
      <c r="N1582" s="7" t="s">
        <v>403</v>
      </c>
      <c r="O1582" s="7" t="s">
        <v>411</v>
      </c>
      <c r="P1582" s="6">
        <v>2607</v>
      </c>
    </row>
    <row r="1583" spans="1:16" ht="15" thickBot="1" x14ac:dyDescent="0.35">
      <c r="A1583" s="6">
        <v>104.8788</v>
      </c>
      <c r="B1583" s="19">
        <f>(A1583-G1583)/G1583</f>
        <v>0.88400517352877772</v>
      </c>
      <c r="C1583" s="30" t="s">
        <v>336</v>
      </c>
      <c r="D1583" s="6">
        <v>1015834</v>
      </c>
      <c r="E1583" s="6">
        <v>2432</v>
      </c>
      <c r="F1583" s="7" t="s">
        <v>21</v>
      </c>
      <c r="G1583" s="6">
        <v>55.667999999999999</v>
      </c>
      <c r="I1583" s="7" t="s">
        <v>2287</v>
      </c>
      <c r="J1583" s="7" t="s">
        <v>432</v>
      </c>
      <c r="K1583" s="7" t="s">
        <v>414</v>
      </c>
      <c r="L1583" s="7" t="s">
        <v>661</v>
      </c>
      <c r="M1583" s="7" t="s">
        <v>465</v>
      </c>
      <c r="N1583" s="7" t="s">
        <v>436</v>
      </c>
      <c r="O1583" s="7" t="s">
        <v>417</v>
      </c>
      <c r="P1583" s="6">
        <v>9907</v>
      </c>
    </row>
    <row r="1584" spans="1:16" ht="15" thickBot="1" x14ac:dyDescent="0.35">
      <c r="A1584" s="6">
        <v>104.8788</v>
      </c>
      <c r="B1584" s="19">
        <f>(A1584-G1584)/G1584</f>
        <v>0.71124526824174394</v>
      </c>
      <c r="C1584" s="30" t="s">
        <v>279</v>
      </c>
      <c r="D1584" s="6">
        <v>1010550</v>
      </c>
      <c r="E1584" s="6">
        <v>1103</v>
      </c>
      <c r="F1584" s="7" t="s">
        <v>21</v>
      </c>
      <c r="G1584" s="6">
        <v>61.287999999999997</v>
      </c>
      <c r="I1584" s="7" t="s">
        <v>2288</v>
      </c>
      <c r="J1584" s="7" t="s">
        <v>456</v>
      </c>
      <c r="K1584" s="7" t="s">
        <v>414</v>
      </c>
      <c r="L1584" s="7" t="s">
        <v>1817</v>
      </c>
      <c r="M1584" s="7" t="s">
        <v>459</v>
      </c>
      <c r="N1584" s="7" t="s">
        <v>436</v>
      </c>
      <c r="O1584" s="7" t="s">
        <v>411</v>
      </c>
      <c r="P1584" s="6">
        <v>6836</v>
      </c>
    </row>
    <row r="1585" spans="1:16" ht="15" thickBot="1" x14ac:dyDescent="0.35">
      <c r="A1585" s="6">
        <v>104.8788</v>
      </c>
      <c r="B1585" s="19">
        <f>(A1585-G1585)/G1585</f>
        <v>-2.86121813870777E-2</v>
      </c>
      <c r="C1585" s="30" t="s">
        <v>377</v>
      </c>
      <c r="D1585" s="6">
        <v>1005941</v>
      </c>
      <c r="E1585" s="6">
        <v>2303</v>
      </c>
      <c r="F1585" s="7" t="s">
        <v>23</v>
      </c>
      <c r="G1585" s="6">
        <v>107.968</v>
      </c>
      <c r="I1585" s="7" t="s">
        <v>2289</v>
      </c>
      <c r="J1585" s="7" t="s">
        <v>413</v>
      </c>
      <c r="K1585" s="7" t="s">
        <v>423</v>
      </c>
      <c r="L1585" s="7" t="s">
        <v>446</v>
      </c>
      <c r="M1585" s="7" t="s">
        <v>444</v>
      </c>
      <c r="N1585" s="7" t="s">
        <v>410</v>
      </c>
      <c r="O1585" s="7" t="s">
        <v>411</v>
      </c>
      <c r="P1585" s="6">
        <v>8645</v>
      </c>
    </row>
    <row r="1586" spans="1:16" ht="15" thickBot="1" x14ac:dyDescent="0.35">
      <c r="A1586" s="6">
        <v>104.8788</v>
      </c>
      <c r="B1586" s="19">
        <f>(A1586-G1586)/G1586</f>
        <v>-5.2961785740085254E-2</v>
      </c>
      <c r="C1586" s="30" t="s">
        <v>198</v>
      </c>
      <c r="D1586" s="6">
        <v>1012850</v>
      </c>
      <c r="E1586" s="6">
        <v>61</v>
      </c>
      <c r="F1586" s="7" t="s">
        <v>21</v>
      </c>
      <c r="G1586" s="6">
        <v>110.744</v>
      </c>
      <c r="I1586" s="7" t="s">
        <v>2290</v>
      </c>
      <c r="J1586" s="7" t="s">
        <v>496</v>
      </c>
      <c r="K1586" s="7" t="s">
        <v>407</v>
      </c>
      <c r="L1586" s="7" t="s">
        <v>575</v>
      </c>
      <c r="M1586" s="7" t="s">
        <v>478</v>
      </c>
      <c r="N1586" s="7" t="s">
        <v>426</v>
      </c>
      <c r="O1586" s="7" t="s">
        <v>417</v>
      </c>
      <c r="P1586" s="6">
        <v>9403</v>
      </c>
    </row>
    <row r="1587" spans="1:16" ht="15" thickBot="1" x14ac:dyDescent="0.35">
      <c r="A1587" s="6">
        <v>104.8788</v>
      </c>
      <c r="B1587" s="19">
        <f>(A1587-G1587)/G1587</f>
        <v>-0.12008524062017581</v>
      </c>
      <c r="C1587" s="30" t="s">
        <v>130</v>
      </c>
      <c r="D1587" s="6">
        <v>1007461</v>
      </c>
      <c r="E1587" s="6">
        <v>2201</v>
      </c>
      <c r="F1587" s="7" t="s">
        <v>21</v>
      </c>
      <c r="G1587" s="6">
        <v>119.19199999999999</v>
      </c>
      <c r="I1587" s="7" t="s">
        <v>2291</v>
      </c>
      <c r="J1587" s="7" t="s">
        <v>406</v>
      </c>
      <c r="K1587" s="7" t="s">
        <v>542</v>
      </c>
      <c r="L1587" s="7" t="s">
        <v>973</v>
      </c>
      <c r="M1587" s="7" t="s">
        <v>440</v>
      </c>
      <c r="N1587" s="7" t="s">
        <v>426</v>
      </c>
      <c r="O1587" s="7" t="s">
        <v>411</v>
      </c>
      <c r="P1587" s="6">
        <v>9486</v>
      </c>
    </row>
    <row r="1588" spans="1:16" ht="15" thickBot="1" x14ac:dyDescent="0.35">
      <c r="A1588" s="6">
        <v>104.8788</v>
      </c>
      <c r="B1588" s="19">
        <f>(A1588-G1588)/G1588</f>
        <v>-0.12408298256163565</v>
      </c>
      <c r="C1588" s="30" t="s">
        <v>387</v>
      </c>
      <c r="D1588" s="6">
        <v>1014227</v>
      </c>
      <c r="E1588" s="6">
        <v>986</v>
      </c>
      <c r="F1588" s="7" t="s">
        <v>21</v>
      </c>
      <c r="G1588" s="6">
        <v>119.736</v>
      </c>
      <c r="I1588" s="7" t="s">
        <v>2292</v>
      </c>
      <c r="J1588" s="7" t="s">
        <v>428</v>
      </c>
      <c r="K1588" s="7" t="s">
        <v>442</v>
      </c>
      <c r="L1588" s="7" t="s">
        <v>714</v>
      </c>
      <c r="M1588" s="7" t="s">
        <v>435</v>
      </c>
      <c r="N1588" s="7" t="s">
        <v>436</v>
      </c>
      <c r="O1588" s="7" t="s">
        <v>411</v>
      </c>
      <c r="P1588" s="6">
        <v>9882</v>
      </c>
    </row>
    <row r="1589" spans="1:16" ht="15" thickBot="1" x14ac:dyDescent="0.35">
      <c r="A1589" s="6">
        <v>104.8788</v>
      </c>
      <c r="B1589" s="19">
        <f>(A1589-G1589)/G1589</f>
        <v>-0.17078747628083496</v>
      </c>
      <c r="C1589" s="30" t="s">
        <v>214</v>
      </c>
      <c r="D1589" s="6">
        <v>1013238</v>
      </c>
      <c r="E1589" s="6">
        <v>2817</v>
      </c>
      <c r="F1589" s="7" t="s">
        <v>25</v>
      </c>
      <c r="G1589" s="6">
        <v>126.48</v>
      </c>
      <c r="I1589" s="7" t="s">
        <v>2293</v>
      </c>
      <c r="J1589" s="7" t="s">
        <v>438</v>
      </c>
      <c r="K1589" s="7" t="s">
        <v>407</v>
      </c>
      <c r="L1589" s="7" t="s">
        <v>454</v>
      </c>
      <c r="M1589" s="7" t="s">
        <v>444</v>
      </c>
      <c r="N1589" s="7" t="s">
        <v>410</v>
      </c>
      <c r="O1589" s="7" t="s">
        <v>404</v>
      </c>
      <c r="P1589" s="6">
        <v>6597</v>
      </c>
    </row>
    <row r="1590" spans="1:16" ht="15" thickBot="1" x14ac:dyDescent="0.35">
      <c r="A1590" s="6">
        <v>104.8788</v>
      </c>
      <c r="B1590" s="19">
        <f>(A1590-G1590)/G1590</f>
        <v>-0.18526816232676657</v>
      </c>
      <c r="C1590" s="30" t="s">
        <v>325</v>
      </c>
      <c r="D1590" s="6">
        <v>1015117</v>
      </c>
      <c r="E1590" s="6">
        <v>2549</v>
      </c>
      <c r="F1590" s="7" t="s">
        <v>31</v>
      </c>
      <c r="G1590" s="6">
        <v>128.72800000000001</v>
      </c>
      <c r="I1590" s="7" t="s">
        <v>2294</v>
      </c>
      <c r="J1590" s="7" t="s">
        <v>428</v>
      </c>
      <c r="K1590" s="7" t="s">
        <v>429</v>
      </c>
      <c r="L1590" s="7" t="s">
        <v>681</v>
      </c>
      <c r="M1590" s="7" t="s">
        <v>447</v>
      </c>
      <c r="N1590" s="7" t="s">
        <v>410</v>
      </c>
      <c r="O1590" s="7" t="s">
        <v>411</v>
      </c>
      <c r="P1590" s="6">
        <v>8724</v>
      </c>
    </row>
    <row r="1591" spans="1:16" ht="15" thickBot="1" x14ac:dyDescent="0.35">
      <c r="A1591" s="6">
        <v>104.8788</v>
      </c>
      <c r="B1591" s="19">
        <f>(A1591-G1591)/G1591</f>
        <v>-0.35882180324260876</v>
      </c>
      <c r="C1591" s="30" t="s">
        <v>215</v>
      </c>
      <c r="D1591" s="6">
        <v>1013720</v>
      </c>
      <c r="E1591" s="6">
        <v>2680</v>
      </c>
      <c r="F1591" s="7" t="s">
        <v>31</v>
      </c>
      <c r="G1591" s="6">
        <v>163.572</v>
      </c>
      <c r="I1591" s="7" t="s">
        <v>2295</v>
      </c>
      <c r="J1591" s="7" t="s">
        <v>422</v>
      </c>
      <c r="K1591" s="7" t="s">
        <v>429</v>
      </c>
      <c r="L1591" s="7" t="s">
        <v>1116</v>
      </c>
      <c r="M1591" s="7" t="s">
        <v>440</v>
      </c>
      <c r="N1591" s="7" t="s">
        <v>426</v>
      </c>
      <c r="O1591" s="7" t="s">
        <v>417</v>
      </c>
      <c r="P1591" s="6">
        <v>4912</v>
      </c>
    </row>
    <row r="1592" spans="1:16" ht="15" thickBot="1" x14ac:dyDescent="0.35">
      <c r="A1592" s="6">
        <v>104.8788</v>
      </c>
      <c r="B1592" s="19">
        <f>(A1592-G1592)/G1592</f>
        <v>-0.3842105263157895</v>
      </c>
      <c r="C1592" s="30" t="s">
        <v>227</v>
      </c>
      <c r="D1592" s="6">
        <v>1010762</v>
      </c>
      <c r="E1592" s="6">
        <v>47</v>
      </c>
      <c r="F1592" s="7" t="s">
        <v>35</v>
      </c>
      <c r="G1592" s="6">
        <v>170.316</v>
      </c>
      <c r="I1592" s="7" t="s">
        <v>2296</v>
      </c>
      <c r="J1592" s="7" t="s">
        <v>406</v>
      </c>
      <c r="K1592" s="7" t="s">
        <v>423</v>
      </c>
      <c r="L1592" s="7" t="s">
        <v>928</v>
      </c>
      <c r="M1592" s="7" t="s">
        <v>444</v>
      </c>
      <c r="N1592" s="7" t="s">
        <v>410</v>
      </c>
      <c r="O1592" s="7" t="s">
        <v>411</v>
      </c>
      <c r="P1592" s="6">
        <v>8715</v>
      </c>
    </row>
    <row r="1593" spans="1:16" ht="15" thickBot="1" x14ac:dyDescent="0.35">
      <c r="A1593" s="6">
        <v>104.8788</v>
      </c>
      <c r="B1593" s="19">
        <f>(A1593-G1593)/G1593</f>
        <v>-0.39616553820643913</v>
      </c>
      <c r="C1593" s="30" t="s">
        <v>290</v>
      </c>
      <c r="D1593" s="6">
        <v>1019471</v>
      </c>
      <c r="E1593" s="6">
        <v>1595</v>
      </c>
      <c r="F1593" s="7" t="s">
        <v>23</v>
      </c>
      <c r="G1593" s="6">
        <v>173.68799999999999</v>
      </c>
      <c r="I1593" s="7" t="s">
        <v>2297</v>
      </c>
      <c r="J1593" s="7" t="s">
        <v>422</v>
      </c>
      <c r="K1593" s="7" t="s">
        <v>429</v>
      </c>
      <c r="L1593" s="7" t="s">
        <v>733</v>
      </c>
      <c r="M1593" s="7" t="s">
        <v>420</v>
      </c>
      <c r="N1593" s="7" t="s">
        <v>403</v>
      </c>
      <c r="O1593" s="7" t="s">
        <v>404</v>
      </c>
      <c r="P1593" s="6">
        <v>9097</v>
      </c>
    </row>
    <row r="1594" spans="1:16" ht="15" thickBot="1" x14ac:dyDescent="0.35">
      <c r="A1594" s="6">
        <v>104.8788</v>
      </c>
      <c r="B1594" s="19">
        <f>(A1594-G1594)/G1594</f>
        <v>-0.45210113885696374</v>
      </c>
      <c r="C1594" s="30" t="s">
        <v>241</v>
      </c>
      <c r="D1594" s="6">
        <v>1007948</v>
      </c>
      <c r="E1594" s="6">
        <v>347</v>
      </c>
      <c r="F1594" s="7" t="s">
        <v>19</v>
      </c>
      <c r="G1594" s="6">
        <v>191.42</v>
      </c>
      <c r="I1594" s="7" t="s">
        <v>2298</v>
      </c>
      <c r="J1594" s="7" t="s">
        <v>422</v>
      </c>
      <c r="K1594" s="7" t="s">
        <v>433</v>
      </c>
      <c r="L1594" s="7" t="s">
        <v>735</v>
      </c>
      <c r="M1594" s="7" t="s">
        <v>478</v>
      </c>
      <c r="N1594" s="7" t="s">
        <v>426</v>
      </c>
      <c r="O1594" s="7" t="s">
        <v>417</v>
      </c>
      <c r="P1594" s="6">
        <v>7499</v>
      </c>
    </row>
    <row r="1595" spans="1:16" ht="15" thickBot="1" x14ac:dyDescent="0.35">
      <c r="A1595" s="6">
        <v>105.41664</v>
      </c>
      <c r="B1595" s="19">
        <f>(A1595-G1595)/G1595</f>
        <v>0.58064895339770906</v>
      </c>
      <c r="C1595" s="30" t="s">
        <v>111</v>
      </c>
      <c r="D1595" s="6">
        <v>1019172</v>
      </c>
      <c r="E1595" s="6">
        <v>262</v>
      </c>
      <c r="F1595" s="7" t="s">
        <v>87</v>
      </c>
      <c r="G1595" s="6">
        <v>66.691999999999993</v>
      </c>
      <c r="I1595" s="7" t="s">
        <v>2299</v>
      </c>
      <c r="J1595" s="7" t="s">
        <v>489</v>
      </c>
      <c r="K1595" s="7" t="s">
        <v>442</v>
      </c>
      <c r="L1595" s="7" t="s">
        <v>1894</v>
      </c>
      <c r="M1595" s="7" t="s">
        <v>459</v>
      </c>
      <c r="N1595" s="7" t="s">
        <v>436</v>
      </c>
      <c r="O1595" s="7" t="s">
        <v>404</v>
      </c>
      <c r="P1595" s="6">
        <v>1024</v>
      </c>
    </row>
    <row r="1596" spans="1:16" ht="15" thickBot="1" x14ac:dyDescent="0.35">
      <c r="A1596" s="6">
        <v>105.81480000000001</v>
      </c>
      <c r="B1596" s="19">
        <f>(A1596-G1596)/G1596</f>
        <v>-0.41445096685082866</v>
      </c>
      <c r="C1596" s="30" t="s">
        <v>348</v>
      </c>
      <c r="D1596" s="6">
        <v>1003320</v>
      </c>
      <c r="E1596" s="6">
        <v>2329</v>
      </c>
      <c r="F1596" s="7" t="s">
        <v>25</v>
      </c>
      <c r="G1596" s="6">
        <v>180.71039999999999</v>
      </c>
      <c r="I1596" s="7" t="s">
        <v>2300</v>
      </c>
      <c r="J1596" s="7" t="s">
        <v>413</v>
      </c>
      <c r="K1596" s="7" t="s">
        <v>442</v>
      </c>
      <c r="L1596" s="7" t="s">
        <v>955</v>
      </c>
      <c r="M1596" s="7" t="s">
        <v>478</v>
      </c>
      <c r="N1596" s="7" t="s">
        <v>426</v>
      </c>
      <c r="O1596" s="7" t="s">
        <v>417</v>
      </c>
      <c r="P1596" s="6">
        <v>6978</v>
      </c>
    </row>
    <row r="1597" spans="1:16" ht="15" thickBot="1" x14ac:dyDescent="0.35">
      <c r="A1597" s="6">
        <v>105.9396</v>
      </c>
      <c r="B1597" s="19">
        <f>(A1597-G1597)/G1597</f>
        <v>-0.61797245525565736</v>
      </c>
      <c r="C1597" s="30" t="s">
        <v>331</v>
      </c>
      <c r="D1597" s="6">
        <v>1003254</v>
      </c>
      <c r="E1597" s="6">
        <v>2387</v>
      </c>
      <c r="F1597" s="7" t="s">
        <v>87</v>
      </c>
      <c r="G1597" s="6">
        <v>277.30880000000002</v>
      </c>
      <c r="I1597" s="7" t="s">
        <v>2301</v>
      </c>
      <c r="J1597" s="7" t="s">
        <v>456</v>
      </c>
      <c r="K1597" s="7" t="s">
        <v>542</v>
      </c>
      <c r="L1597" s="7" t="s">
        <v>769</v>
      </c>
      <c r="M1597" s="7" t="s">
        <v>435</v>
      </c>
      <c r="N1597" s="7" t="s">
        <v>436</v>
      </c>
      <c r="O1597" s="7" t="s">
        <v>411</v>
      </c>
      <c r="P1597" s="6">
        <v>5992</v>
      </c>
    </row>
    <row r="1598" spans="1:16" ht="15" thickBot="1" x14ac:dyDescent="0.35">
      <c r="A1598" s="6">
        <v>106.2234</v>
      </c>
      <c r="B1598" s="19">
        <f>(A1598-G1598)/G1598</f>
        <v>11.520438472418672</v>
      </c>
      <c r="C1598" s="30" t="s">
        <v>179</v>
      </c>
      <c r="D1598" s="6">
        <v>1007093</v>
      </c>
      <c r="E1598" s="6">
        <v>389</v>
      </c>
      <c r="F1598" s="7" t="s">
        <v>42</v>
      </c>
      <c r="G1598" s="6">
        <v>8.484</v>
      </c>
      <c r="I1598" s="7" t="s">
        <v>2302</v>
      </c>
      <c r="J1598" s="7" t="s">
        <v>406</v>
      </c>
      <c r="K1598" s="7" t="s">
        <v>433</v>
      </c>
      <c r="L1598" s="7" t="s">
        <v>1205</v>
      </c>
      <c r="M1598" s="7" t="s">
        <v>478</v>
      </c>
      <c r="N1598" s="7" t="s">
        <v>426</v>
      </c>
      <c r="O1598" s="7" t="s">
        <v>411</v>
      </c>
      <c r="P1598" s="6">
        <v>8881</v>
      </c>
    </row>
    <row r="1599" spans="1:16" ht="15" thickBot="1" x14ac:dyDescent="0.35">
      <c r="A1599" s="6">
        <v>106.2234</v>
      </c>
      <c r="B1599" s="19">
        <f>(A1599-G1599)/G1599</f>
        <v>0.71971571040020721</v>
      </c>
      <c r="C1599" s="30" t="s">
        <v>358</v>
      </c>
      <c r="D1599" s="6">
        <v>1019454</v>
      </c>
      <c r="E1599" s="6">
        <v>2122</v>
      </c>
      <c r="F1599" s="7" t="s">
        <v>31</v>
      </c>
      <c r="G1599" s="6">
        <v>61.768000000000001</v>
      </c>
      <c r="I1599" s="7" t="s">
        <v>2303</v>
      </c>
      <c r="J1599" s="7" t="s">
        <v>496</v>
      </c>
      <c r="K1599" s="7" t="s">
        <v>400</v>
      </c>
      <c r="L1599" s="7" t="s">
        <v>1168</v>
      </c>
      <c r="M1599" s="7" t="s">
        <v>409</v>
      </c>
      <c r="N1599" s="7" t="s">
        <v>410</v>
      </c>
      <c r="O1599" s="7" t="s">
        <v>404</v>
      </c>
      <c r="P1599" s="6">
        <v>2568</v>
      </c>
    </row>
    <row r="1600" spans="1:16" ht="15" thickBot="1" x14ac:dyDescent="0.35">
      <c r="A1600" s="6">
        <v>106.2234</v>
      </c>
      <c r="B1600" s="19">
        <f>(A1600-G1600)/G1600</f>
        <v>9.8302245750444647E-2</v>
      </c>
      <c r="C1600" s="30" t="s">
        <v>88</v>
      </c>
      <c r="D1600" s="6">
        <v>1015878</v>
      </c>
      <c r="E1600" s="6">
        <v>2559</v>
      </c>
      <c r="F1600" s="7" t="s">
        <v>31</v>
      </c>
      <c r="G1600" s="6">
        <v>96.715999999999994</v>
      </c>
      <c r="I1600" s="7" t="s">
        <v>2304</v>
      </c>
      <c r="J1600" s="7" t="s">
        <v>422</v>
      </c>
      <c r="K1600" s="7" t="s">
        <v>407</v>
      </c>
      <c r="L1600" s="7" t="s">
        <v>625</v>
      </c>
      <c r="M1600" s="7" t="s">
        <v>416</v>
      </c>
      <c r="N1600" s="7" t="s">
        <v>403</v>
      </c>
      <c r="O1600" s="7" t="s">
        <v>411</v>
      </c>
      <c r="P1600" s="6">
        <v>1769</v>
      </c>
    </row>
    <row r="1601" spans="1:16" ht="15" thickBot="1" x14ac:dyDescent="0.35">
      <c r="A1601" s="6">
        <v>106.2234</v>
      </c>
      <c r="B1601" s="19">
        <f>(A1601-G1601)/G1601</f>
        <v>-8.288955656858682E-2</v>
      </c>
      <c r="C1601" s="30" t="s">
        <v>134</v>
      </c>
      <c r="D1601" s="6">
        <v>1012256</v>
      </c>
      <c r="E1601" s="6">
        <v>2127</v>
      </c>
      <c r="F1601" s="7" t="s">
        <v>19</v>
      </c>
      <c r="G1601" s="6">
        <v>115.824</v>
      </c>
      <c r="I1601" s="7" t="s">
        <v>2305</v>
      </c>
      <c r="J1601" s="7" t="s">
        <v>489</v>
      </c>
      <c r="K1601" s="7" t="s">
        <v>414</v>
      </c>
      <c r="L1601" s="7" t="s">
        <v>828</v>
      </c>
      <c r="M1601" s="7" t="s">
        <v>402</v>
      </c>
      <c r="N1601" s="7" t="s">
        <v>403</v>
      </c>
      <c r="O1601" s="7" t="s">
        <v>417</v>
      </c>
      <c r="P1601" s="6">
        <v>8048</v>
      </c>
    </row>
    <row r="1602" spans="1:16" ht="15" thickBot="1" x14ac:dyDescent="0.35">
      <c r="A1602" s="6">
        <v>106.2234</v>
      </c>
      <c r="B1602" s="19">
        <f>(A1602-G1602)/G1602</f>
        <v>-0.24424127724970116</v>
      </c>
      <c r="C1602" s="30" t="s">
        <v>144</v>
      </c>
      <c r="D1602" s="6">
        <v>1017532</v>
      </c>
      <c r="E1602" s="6">
        <v>656</v>
      </c>
      <c r="F1602" s="7" t="s">
        <v>31</v>
      </c>
      <c r="G1602" s="6">
        <v>140.55199999999999</v>
      </c>
      <c r="I1602" s="7" t="s">
        <v>2306</v>
      </c>
      <c r="J1602" s="7" t="s">
        <v>438</v>
      </c>
      <c r="K1602" s="7" t="s">
        <v>423</v>
      </c>
      <c r="L1602" s="7" t="s">
        <v>968</v>
      </c>
      <c r="M1602" s="7" t="s">
        <v>420</v>
      </c>
      <c r="N1602" s="7" t="s">
        <v>403</v>
      </c>
      <c r="O1602" s="7" t="s">
        <v>404</v>
      </c>
      <c r="P1602" s="6">
        <v>7722</v>
      </c>
    </row>
    <row r="1603" spans="1:16" ht="15" thickBot="1" x14ac:dyDescent="0.35">
      <c r="A1603" s="6">
        <v>106.2234</v>
      </c>
      <c r="B1603" s="19">
        <f>(A1603-G1603)/G1603</f>
        <v>-0.25904436383928581</v>
      </c>
      <c r="C1603" s="30" t="s">
        <v>159</v>
      </c>
      <c r="D1603" s="6">
        <v>1007105</v>
      </c>
      <c r="E1603" s="6">
        <v>1165</v>
      </c>
      <c r="F1603" s="7" t="s">
        <v>25</v>
      </c>
      <c r="G1603" s="6">
        <v>143.36000000000001</v>
      </c>
      <c r="I1603" s="7" t="s">
        <v>2307</v>
      </c>
      <c r="J1603" s="7" t="s">
        <v>456</v>
      </c>
      <c r="K1603" s="7" t="s">
        <v>542</v>
      </c>
      <c r="L1603" s="7" t="s">
        <v>561</v>
      </c>
      <c r="M1603" s="7" t="s">
        <v>409</v>
      </c>
      <c r="N1603" s="7" t="s">
        <v>410</v>
      </c>
      <c r="O1603" s="7" t="s">
        <v>404</v>
      </c>
      <c r="P1603" s="6">
        <v>1687</v>
      </c>
    </row>
    <row r="1604" spans="1:16" ht="15" thickBot="1" x14ac:dyDescent="0.35">
      <c r="A1604" s="6">
        <v>106.2234</v>
      </c>
      <c r="B1604" s="19">
        <f>(A1604-G1604)/G1604</f>
        <v>-0.31041677486367175</v>
      </c>
      <c r="C1604" s="30" t="s">
        <v>18</v>
      </c>
      <c r="D1604" s="6">
        <v>1014060</v>
      </c>
      <c r="E1604" s="6">
        <v>1885</v>
      </c>
      <c r="F1604" s="7" t="s">
        <v>42</v>
      </c>
      <c r="G1604" s="6">
        <v>154.04</v>
      </c>
      <c r="I1604" s="7" t="s">
        <v>2308</v>
      </c>
      <c r="J1604" s="7" t="s">
        <v>413</v>
      </c>
      <c r="K1604" s="7" t="s">
        <v>414</v>
      </c>
      <c r="L1604" s="7" t="s">
        <v>982</v>
      </c>
      <c r="M1604" s="7" t="s">
        <v>478</v>
      </c>
      <c r="N1604" s="7" t="s">
        <v>426</v>
      </c>
      <c r="O1604" s="7" t="s">
        <v>404</v>
      </c>
      <c r="P1604" s="6">
        <v>8158</v>
      </c>
    </row>
    <row r="1605" spans="1:16" ht="15" thickBot="1" x14ac:dyDescent="0.35">
      <c r="A1605" s="6">
        <v>106.2234</v>
      </c>
      <c r="B1605" s="19">
        <f>(A1605-G1605)/G1605</f>
        <v>-0.36165356602004761</v>
      </c>
      <c r="C1605" s="30" t="s">
        <v>64</v>
      </c>
      <c r="D1605" s="6">
        <v>1011049</v>
      </c>
      <c r="E1605" s="6">
        <v>2729</v>
      </c>
      <c r="F1605" s="7" t="s">
        <v>31</v>
      </c>
      <c r="G1605" s="6">
        <v>166.404</v>
      </c>
      <c r="I1605" s="7" t="s">
        <v>2309</v>
      </c>
      <c r="J1605" s="7" t="s">
        <v>438</v>
      </c>
      <c r="K1605" s="7" t="s">
        <v>433</v>
      </c>
      <c r="L1605" s="7" t="s">
        <v>1577</v>
      </c>
      <c r="M1605" s="7" t="s">
        <v>435</v>
      </c>
      <c r="N1605" s="7" t="s">
        <v>436</v>
      </c>
      <c r="O1605" s="7" t="s">
        <v>404</v>
      </c>
      <c r="P1605" s="6">
        <v>1217</v>
      </c>
    </row>
    <row r="1606" spans="1:16" ht="15" thickBot="1" x14ac:dyDescent="0.35">
      <c r="A1606" s="6">
        <v>106.2234</v>
      </c>
      <c r="B1606" s="19">
        <f>(A1606-G1606)/G1606</f>
        <v>7.5553640463917526</v>
      </c>
      <c r="C1606" s="30" t="s">
        <v>319</v>
      </c>
      <c r="D1606" s="6">
        <v>1011984</v>
      </c>
      <c r="E1606" s="6">
        <v>1726</v>
      </c>
      <c r="F1606" s="7" t="s">
        <v>19</v>
      </c>
      <c r="G1606" s="6">
        <v>12.416</v>
      </c>
      <c r="I1606" s="7" t="s">
        <v>2310</v>
      </c>
      <c r="J1606" s="7" t="s">
        <v>432</v>
      </c>
      <c r="K1606" s="7" t="s">
        <v>457</v>
      </c>
      <c r="L1606" s="7" t="s">
        <v>1150</v>
      </c>
      <c r="M1606" s="7" t="s">
        <v>402</v>
      </c>
      <c r="N1606" s="7" t="s">
        <v>403</v>
      </c>
      <c r="O1606" s="7" t="s">
        <v>417</v>
      </c>
      <c r="P1606" s="6">
        <v>7569</v>
      </c>
    </row>
    <row r="1607" spans="1:16" ht="15" thickBot="1" x14ac:dyDescent="0.35">
      <c r="A1607" s="6">
        <v>106.2234</v>
      </c>
      <c r="B1607" s="19">
        <f>(A1607-G1607)/G1607</f>
        <v>5.7727237949502683</v>
      </c>
      <c r="C1607" s="30" t="s">
        <v>277</v>
      </c>
      <c r="D1607" s="6">
        <v>1015210</v>
      </c>
      <c r="E1607" s="6">
        <v>550</v>
      </c>
      <c r="F1607" s="7" t="s">
        <v>42</v>
      </c>
      <c r="G1607" s="6">
        <v>15.683999999999999</v>
      </c>
      <c r="I1607" s="7" t="s">
        <v>2311</v>
      </c>
      <c r="J1607" s="7" t="s">
        <v>406</v>
      </c>
      <c r="K1607" s="7" t="s">
        <v>461</v>
      </c>
      <c r="L1607" s="7" t="s">
        <v>1633</v>
      </c>
      <c r="M1607" s="7" t="s">
        <v>478</v>
      </c>
      <c r="N1607" s="7" t="s">
        <v>426</v>
      </c>
      <c r="O1607" s="7" t="s">
        <v>417</v>
      </c>
      <c r="P1607" s="6">
        <v>5796</v>
      </c>
    </row>
    <row r="1608" spans="1:16" ht="15" thickBot="1" x14ac:dyDescent="0.35">
      <c r="A1608" s="6">
        <v>106.2234</v>
      </c>
      <c r="B1608" s="19">
        <f>(A1608-G1608)/G1608</f>
        <v>4.2637958374628342</v>
      </c>
      <c r="C1608" s="30" t="s">
        <v>383</v>
      </c>
      <c r="D1608" s="6">
        <v>1014525</v>
      </c>
      <c r="E1608" s="6">
        <v>942</v>
      </c>
      <c r="F1608" s="7" t="s">
        <v>17</v>
      </c>
      <c r="G1608" s="6">
        <v>20.18</v>
      </c>
      <c r="I1608" s="7" t="s">
        <v>2312</v>
      </c>
      <c r="J1608" s="7" t="s">
        <v>438</v>
      </c>
      <c r="K1608" s="7" t="s">
        <v>429</v>
      </c>
      <c r="L1608" s="7" t="s">
        <v>818</v>
      </c>
      <c r="M1608" s="7" t="s">
        <v>402</v>
      </c>
      <c r="N1608" s="7" t="s">
        <v>403</v>
      </c>
      <c r="O1608" s="7" t="s">
        <v>417</v>
      </c>
      <c r="P1608" s="6">
        <v>7654</v>
      </c>
    </row>
    <row r="1609" spans="1:16" ht="15" thickBot="1" x14ac:dyDescent="0.35">
      <c r="A1609" s="6">
        <v>106.2234</v>
      </c>
      <c r="B1609" s="19">
        <f>(A1609-G1609)/G1609</f>
        <v>2.4941907894736839</v>
      </c>
      <c r="C1609" s="30" t="s">
        <v>60</v>
      </c>
      <c r="D1609" s="6">
        <v>1016271</v>
      </c>
      <c r="E1609" s="6">
        <v>2338</v>
      </c>
      <c r="F1609" s="7" t="s">
        <v>27</v>
      </c>
      <c r="G1609" s="6">
        <v>30.4</v>
      </c>
      <c r="I1609" s="7" t="s">
        <v>2313</v>
      </c>
      <c r="J1609" s="7" t="s">
        <v>428</v>
      </c>
      <c r="K1609" s="7" t="s">
        <v>442</v>
      </c>
      <c r="L1609" s="7" t="s">
        <v>955</v>
      </c>
      <c r="M1609" s="7" t="s">
        <v>416</v>
      </c>
      <c r="N1609" s="7" t="s">
        <v>403</v>
      </c>
      <c r="O1609" s="7" t="s">
        <v>417</v>
      </c>
      <c r="P1609" s="6">
        <v>1654</v>
      </c>
    </row>
    <row r="1610" spans="1:16" ht="15" thickBot="1" x14ac:dyDescent="0.35">
      <c r="A1610" s="6">
        <v>106.2234</v>
      </c>
      <c r="B1610" s="19">
        <f>(A1610-G1610)/G1610</f>
        <v>1.7037110568112404</v>
      </c>
      <c r="C1610" s="30" t="s">
        <v>218</v>
      </c>
      <c r="D1610" s="6">
        <v>1012544</v>
      </c>
      <c r="E1610" s="6">
        <v>14</v>
      </c>
      <c r="F1610" s="7" t="s">
        <v>19</v>
      </c>
      <c r="G1610" s="6">
        <v>39.287999999999997</v>
      </c>
      <c r="I1610" s="7" t="s">
        <v>2314</v>
      </c>
      <c r="J1610" s="7" t="s">
        <v>489</v>
      </c>
      <c r="K1610" s="7" t="s">
        <v>423</v>
      </c>
      <c r="L1610" s="7" t="s">
        <v>840</v>
      </c>
      <c r="M1610" s="7" t="s">
        <v>444</v>
      </c>
      <c r="N1610" s="7" t="s">
        <v>410</v>
      </c>
      <c r="O1610" s="7" t="s">
        <v>411</v>
      </c>
      <c r="P1610" s="6">
        <v>4911</v>
      </c>
    </row>
    <row r="1611" spans="1:16" ht="15" thickBot="1" x14ac:dyDescent="0.35">
      <c r="A1611" s="6">
        <v>106.2234</v>
      </c>
      <c r="B1611" s="19">
        <f>(A1611-G1611)/G1611</f>
        <v>1.5915731433590319</v>
      </c>
      <c r="C1611" s="30" t="s">
        <v>130</v>
      </c>
      <c r="D1611" s="6">
        <v>1008831</v>
      </c>
      <c r="E1611" s="6">
        <v>137</v>
      </c>
      <c r="F1611" s="7" t="s">
        <v>17</v>
      </c>
      <c r="G1611" s="6">
        <v>40.988</v>
      </c>
      <c r="I1611" s="7" t="s">
        <v>2315</v>
      </c>
      <c r="J1611" s="7" t="s">
        <v>456</v>
      </c>
      <c r="K1611" s="7" t="s">
        <v>407</v>
      </c>
      <c r="L1611" s="7" t="s">
        <v>1202</v>
      </c>
      <c r="M1611" s="7" t="s">
        <v>440</v>
      </c>
      <c r="N1611" s="7" t="s">
        <v>426</v>
      </c>
      <c r="O1611" s="7" t="s">
        <v>417</v>
      </c>
      <c r="P1611" s="6">
        <v>5959</v>
      </c>
    </row>
    <row r="1612" spans="1:16" ht="15" thickBot="1" x14ac:dyDescent="0.35">
      <c r="A1612" s="6">
        <v>106.2234</v>
      </c>
      <c r="B1612" s="19">
        <f>(A1612-G1612)/G1612</f>
        <v>1.1954241071428571</v>
      </c>
      <c r="C1612" s="30" t="s">
        <v>118</v>
      </c>
      <c r="D1612" s="6">
        <v>1010619</v>
      </c>
      <c r="E1612" s="6">
        <v>1460</v>
      </c>
      <c r="F1612" s="7" t="s">
        <v>25</v>
      </c>
      <c r="G1612" s="6">
        <v>48.384</v>
      </c>
      <c r="I1612" s="7" t="s">
        <v>2316</v>
      </c>
      <c r="J1612" s="7" t="s">
        <v>399</v>
      </c>
      <c r="K1612" s="7" t="s">
        <v>429</v>
      </c>
      <c r="L1612" s="7" t="s">
        <v>621</v>
      </c>
      <c r="M1612" s="7" t="s">
        <v>444</v>
      </c>
      <c r="N1612" s="7" t="s">
        <v>410</v>
      </c>
      <c r="O1612" s="7" t="s">
        <v>411</v>
      </c>
      <c r="P1612" s="6">
        <v>4242</v>
      </c>
    </row>
    <row r="1613" spans="1:16" ht="15" thickBot="1" x14ac:dyDescent="0.35">
      <c r="A1613" s="6">
        <v>106.2234</v>
      </c>
      <c r="B1613" s="19">
        <f>(A1613-G1613)/G1613</f>
        <v>0.9450560316413974</v>
      </c>
      <c r="C1613" s="30" t="s">
        <v>388</v>
      </c>
      <c r="D1613" s="6">
        <v>1008895</v>
      </c>
      <c r="E1613" s="6">
        <v>2721</v>
      </c>
      <c r="F1613" s="7" t="s">
        <v>23</v>
      </c>
      <c r="G1613" s="6">
        <v>54.612000000000002</v>
      </c>
      <c r="I1613" s="7" t="s">
        <v>2317</v>
      </c>
      <c r="J1613" s="7" t="s">
        <v>428</v>
      </c>
      <c r="K1613" s="7" t="s">
        <v>429</v>
      </c>
      <c r="L1613" s="7" t="s">
        <v>722</v>
      </c>
      <c r="M1613" s="7" t="s">
        <v>447</v>
      </c>
      <c r="N1613" s="7" t="s">
        <v>410</v>
      </c>
      <c r="O1613" s="7" t="s">
        <v>417</v>
      </c>
      <c r="P1613" s="6">
        <v>8225</v>
      </c>
    </row>
    <row r="1614" spans="1:16" ht="15" thickBot="1" x14ac:dyDescent="0.35">
      <c r="A1614" s="6">
        <v>106.2234</v>
      </c>
      <c r="B1614" s="19">
        <f>(A1614-G1614)/G1614</f>
        <v>0.85135596765197996</v>
      </c>
      <c r="C1614" s="30" t="s">
        <v>383</v>
      </c>
      <c r="D1614" s="6">
        <v>1015885</v>
      </c>
      <c r="E1614" s="6">
        <v>1641</v>
      </c>
      <c r="F1614" s="7" t="s">
        <v>31</v>
      </c>
      <c r="G1614" s="6">
        <v>57.375999999999998</v>
      </c>
      <c r="I1614" s="7" t="s">
        <v>2318</v>
      </c>
      <c r="J1614" s="7" t="s">
        <v>413</v>
      </c>
      <c r="K1614" s="7" t="s">
        <v>433</v>
      </c>
      <c r="L1614" s="7" t="s">
        <v>449</v>
      </c>
      <c r="M1614" s="7" t="s">
        <v>447</v>
      </c>
      <c r="N1614" s="7" t="s">
        <v>410</v>
      </c>
      <c r="O1614" s="7" t="s">
        <v>411</v>
      </c>
      <c r="P1614" s="6">
        <v>3895</v>
      </c>
    </row>
    <row r="1615" spans="1:16" ht="15" thickBot="1" x14ac:dyDescent="0.35">
      <c r="A1615" s="6">
        <v>106.2234</v>
      </c>
      <c r="B1615" s="19">
        <f>(A1615-G1615)/G1615</f>
        <v>0.34917695473251026</v>
      </c>
      <c r="C1615" s="30" t="s">
        <v>332</v>
      </c>
      <c r="D1615" s="6">
        <v>1012818</v>
      </c>
      <c r="E1615" s="6">
        <v>1633</v>
      </c>
      <c r="F1615" s="7" t="s">
        <v>42</v>
      </c>
      <c r="G1615" s="6">
        <v>78.731999999999999</v>
      </c>
      <c r="I1615" s="7" t="s">
        <v>2319</v>
      </c>
      <c r="J1615" s="7" t="s">
        <v>406</v>
      </c>
      <c r="K1615" s="7" t="s">
        <v>457</v>
      </c>
      <c r="L1615" s="7" t="s">
        <v>868</v>
      </c>
      <c r="M1615" s="7" t="s">
        <v>435</v>
      </c>
      <c r="N1615" s="7" t="s">
        <v>436</v>
      </c>
      <c r="O1615" s="7" t="s">
        <v>404</v>
      </c>
      <c r="P1615" s="6">
        <v>4230</v>
      </c>
    </row>
    <row r="1616" spans="1:16" ht="15" thickBot="1" x14ac:dyDescent="0.35">
      <c r="A1616" s="6">
        <v>107.23439999999999</v>
      </c>
      <c r="B1616" s="19">
        <f>(A1616-G1616)/G1616</f>
        <v>0.61614420062695907</v>
      </c>
      <c r="C1616" s="30" t="s">
        <v>39</v>
      </c>
      <c r="D1616" s="6">
        <v>1004780</v>
      </c>
      <c r="E1616" s="6">
        <v>2433</v>
      </c>
      <c r="F1616" s="7" t="s">
        <v>31</v>
      </c>
      <c r="G1616" s="6">
        <v>66.352000000000004</v>
      </c>
      <c r="I1616" s="7" t="s">
        <v>2320</v>
      </c>
      <c r="J1616" s="7" t="s">
        <v>432</v>
      </c>
      <c r="K1616" s="7" t="s">
        <v>433</v>
      </c>
      <c r="L1616" s="7" t="s">
        <v>899</v>
      </c>
      <c r="M1616" s="7" t="s">
        <v>420</v>
      </c>
      <c r="N1616" s="7" t="s">
        <v>403</v>
      </c>
      <c r="O1616" s="7" t="s">
        <v>417</v>
      </c>
      <c r="P1616" s="6">
        <v>6678</v>
      </c>
    </row>
    <row r="1617" spans="1:16" ht="15" thickBot="1" x14ac:dyDescent="0.35">
      <c r="A1617" s="6">
        <v>107.3592</v>
      </c>
      <c r="B1617" s="19">
        <f>(A1617-G1617)/G1617</f>
        <v>-0.26638349514563103</v>
      </c>
      <c r="C1617" s="30" t="s">
        <v>307</v>
      </c>
      <c r="D1617" s="6">
        <v>1002948</v>
      </c>
      <c r="E1617" s="6">
        <v>837</v>
      </c>
      <c r="F1617" s="7" t="s">
        <v>27</v>
      </c>
      <c r="G1617" s="6">
        <v>146.3424</v>
      </c>
      <c r="I1617" s="7" t="s">
        <v>2321</v>
      </c>
      <c r="J1617" s="7" t="s">
        <v>428</v>
      </c>
      <c r="K1617" s="7" t="s">
        <v>461</v>
      </c>
      <c r="L1617" s="7" t="s">
        <v>1050</v>
      </c>
      <c r="M1617" s="7" t="s">
        <v>465</v>
      </c>
      <c r="N1617" s="7" t="s">
        <v>436</v>
      </c>
      <c r="O1617" s="7" t="s">
        <v>404</v>
      </c>
      <c r="P1617" s="6">
        <v>5565</v>
      </c>
    </row>
    <row r="1618" spans="1:16" ht="15" thickBot="1" x14ac:dyDescent="0.35">
      <c r="A1618" s="6">
        <v>107.568</v>
      </c>
      <c r="B1618" s="19">
        <f>(A1618-G1618)/G1618</f>
        <v>-0.30432533112582782</v>
      </c>
      <c r="C1618" s="30" t="s">
        <v>141</v>
      </c>
      <c r="D1618" s="6">
        <v>1016638</v>
      </c>
      <c r="E1618" s="6">
        <v>1732</v>
      </c>
      <c r="F1618" s="7" t="s">
        <v>42</v>
      </c>
      <c r="G1618" s="6">
        <v>154.624</v>
      </c>
      <c r="I1618" s="7" t="s">
        <v>2322</v>
      </c>
      <c r="J1618" s="7" t="s">
        <v>399</v>
      </c>
      <c r="K1618" s="7" t="s">
        <v>407</v>
      </c>
      <c r="L1618" s="7" t="s">
        <v>1263</v>
      </c>
      <c r="M1618" s="7" t="s">
        <v>435</v>
      </c>
      <c r="N1618" s="7" t="s">
        <v>436</v>
      </c>
      <c r="O1618" s="7" t="s">
        <v>411</v>
      </c>
      <c r="P1618" s="6">
        <v>4930</v>
      </c>
    </row>
    <row r="1619" spans="1:16" ht="15" thickBot="1" x14ac:dyDescent="0.35">
      <c r="A1619" s="6">
        <v>107.568</v>
      </c>
      <c r="B1619" s="19">
        <f>(A1619-G1619)/G1619</f>
        <v>-0.31917263728195655</v>
      </c>
      <c r="C1619" s="30" t="s">
        <v>28</v>
      </c>
      <c r="D1619" s="6">
        <v>1017458</v>
      </c>
      <c r="E1619" s="6">
        <v>2137</v>
      </c>
      <c r="F1619" s="7" t="s">
        <v>27</v>
      </c>
      <c r="G1619" s="6">
        <v>157.99600000000001</v>
      </c>
      <c r="I1619" s="7" t="s">
        <v>2323</v>
      </c>
      <c r="J1619" s="7" t="s">
        <v>496</v>
      </c>
      <c r="K1619" s="7" t="s">
        <v>442</v>
      </c>
      <c r="L1619" s="7" t="s">
        <v>689</v>
      </c>
      <c r="M1619" s="7" t="s">
        <v>435</v>
      </c>
      <c r="N1619" s="7" t="s">
        <v>436</v>
      </c>
      <c r="O1619" s="7" t="s">
        <v>404</v>
      </c>
      <c r="P1619" s="6">
        <v>8042</v>
      </c>
    </row>
    <row r="1620" spans="1:16" ht="15" thickBot="1" x14ac:dyDescent="0.35">
      <c r="A1620" s="6">
        <v>107.568</v>
      </c>
      <c r="B1620" s="19">
        <f>(A1620-G1620)/G1620</f>
        <v>36.298196948682389</v>
      </c>
      <c r="C1620" s="30" t="s">
        <v>387</v>
      </c>
      <c r="D1620" s="6">
        <v>1011283</v>
      </c>
      <c r="E1620" s="6">
        <v>2308</v>
      </c>
      <c r="F1620" s="7" t="s">
        <v>31</v>
      </c>
      <c r="G1620" s="6">
        <v>2.8839999999999999</v>
      </c>
      <c r="I1620" s="7" t="s">
        <v>2324</v>
      </c>
      <c r="J1620" s="7" t="s">
        <v>399</v>
      </c>
      <c r="K1620" s="7" t="s">
        <v>542</v>
      </c>
      <c r="L1620" s="7" t="s">
        <v>694</v>
      </c>
      <c r="M1620" s="7" t="s">
        <v>409</v>
      </c>
      <c r="N1620" s="7" t="s">
        <v>410</v>
      </c>
      <c r="O1620" s="7" t="s">
        <v>417</v>
      </c>
      <c r="P1620" s="6">
        <v>2913</v>
      </c>
    </row>
    <row r="1621" spans="1:16" ht="15" thickBot="1" x14ac:dyDescent="0.35">
      <c r="A1621" s="6">
        <v>107.568</v>
      </c>
      <c r="B1621" s="19">
        <f>(A1621-G1621)/G1621</f>
        <v>11.649106302916275</v>
      </c>
      <c r="C1621" s="30" t="s">
        <v>227</v>
      </c>
      <c r="D1621" s="6">
        <v>1010574</v>
      </c>
      <c r="E1621" s="6">
        <v>2752</v>
      </c>
      <c r="F1621" s="7" t="s">
        <v>87</v>
      </c>
      <c r="G1621" s="6">
        <v>8.5039999999999996</v>
      </c>
      <c r="I1621" s="7" t="s">
        <v>2325</v>
      </c>
      <c r="J1621" s="7" t="s">
        <v>399</v>
      </c>
      <c r="K1621" s="7" t="s">
        <v>433</v>
      </c>
      <c r="L1621" s="7" t="s">
        <v>838</v>
      </c>
      <c r="M1621" s="7" t="s">
        <v>444</v>
      </c>
      <c r="N1621" s="7" t="s">
        <v>410</v>
      </c>
      <c r="O1621" s="7" t="s">
        <v>411</v>
      </c>
      <c r="P1621" s="6">
        <v>9897</v>
      </c>
    </row>
    <row r="1622" spans="1:16" ht="15" thickBot="1" x14ac:dyDescent="0.35">
      <c r="A1622" s="6">
        <v>107.568</v>
      </c>
      <c r="B1622" s="19">
        <f>(A1622-G1622)/G1622</f>
        <v>2.4883901932805812</v>
      </c>
      <c r="C1622" s="30" t="s">
        <v>381</v>
      </c>
      <c r="D1622" s="6">
        <v>1011670</v>
      </c>
      <c r="E1622" s="6">
        <v>2141</v>
      </c>
      <c r="F1622" s="7" t="s">
        <v>19</v>
      </c>
      <c r="G1622" s="6">
        <v>30.835999999999999</v>
      </c>
      <c r="I1622" s="7" t="s">
        <v>2326</v>
      </c>
      <c r="J1622" s="7" t="s">
        <v>432</v>
      </c>
      <c r="K1622" s="7" t="s">
        <v>457</v>
      </c>
      <c r="L1622" s="7" t="s">
        <v>1271</v>
      </c>
      <c r="M1622" s="7" t="s">
        <v>402</v>
      </c>
      <c r="N1622" s="7" t="s">
        <v>403</v>
      </c>
      <c r="O1622" s="7" t="s">
        <v>404</v>
      </c>
      <c r="P1622" s="6">
        <v>7620</v>
      </c>
    </row>
    <row r="1623" spans="1:16" ht="15" thickBot="1" x14ac:dyDescent="0.35">
      <c r="A1623" s="6">
        <v>107.568</v>
      </c>
      <c r="B1623" s="19">
        <f>(A1623-G1623)/G1623</f>
        <v>1.2552834619255284</v>
      </c>
      <c r="C1623" s="30" t="s">
        <v>215</v>
      </c>
      <c r="D1623" s="6">
        <v>1013666</v>
      </c>
      <c r="E1623" s="6">
        <v>128</v>
      </c>
      <c r="F1623" s="7" t="s">
        <v>27</v>
      </c>
      <c r="G1623" s="6">
        <v>47.695999999999998</v>
      </c>
      <c r="I1623" s="7" t="s">
        <v>2327</v>
      </c>
      <c r="J1623" s="7" t="s">
        <v>413</v>
      </c>
      <c r="K1623" s="7" t="s">
        <v>457</v>
      </c>
      <c r="L1623" s="7" t="s">
        <v>811</v>
      </c>
      <c r="M1623" s="7" t="s">
        <v>478</v>
      </c>
      <c r="N1623" s="7" t="s">
        <v>426</v>
      </c>
      <c r="O1623" s="7" t="s">
        <v>411</v>
      </c>
      <c r="P1623" s="6">
        <v>2622</v>
      </c>
    </row>
    <row r="1624" spans="1:16" ht="15" thickBot="1" x14ac:dyDescent="0.35">
      <c r="A1624" s="6">
        <v>107.568</v>
      </c>
      <c r="B1624" s="19">
        <f>(A1624-G1624)/G1624</f>
        <v>0.93592973867972062</v>
      </c>
      <c r="C1624" s="30" t="s">
        <v>311</v>
      </c>
      <c r="D1624" s="6">
        <v>1010282</v>
      </c>
      <c r="E1624" s="6">
        <v>1737</v>
      </c>
      <c r="F1624" s="7" t="s">
        <v>27</v>
      </c>
      <c r="G1624" s="6">
        <v>55.564</v>
      </c>
      <c r="I1624" s="7" t="s">
        <v>2328</v>
      </c>
      <c r="J1624" s="7" t="s">
        <v>406</v>
      </c>
      <c r="K1624" s="7" t="s">
        <v>542</v>
      </c>
      <c r="L1624" s="7" t="s">
        <v>973</v>
      </c>
      <c r="M1624" s="7" t="s">
        <v>465</v>
      </c>
      <c r="N1624" s="7" t="s">
        <v>436</v>
      </c>
      <c r="O1624" s="7" t="s">
        <v>417</v>
      </c>
      <c r="P1624" s="6">
        <v>9912</v>
      </c>
    </row>
    <row r="1625" spans="1:16" ht="15" thickBot="1" x14ac:dyDescent="0.35">
      <c r="A1625" s="6">
        <v>107.568</v>
      </c>
      <c r="B1625" s="19">
        <f>(A1625-G1625)/G1625</f>
        <v>0.72639147461000186</v>
      </c>
      <c r="C1625" s="30" t="s">
        <v>364</v>
      </c>
      <c r="D1625" s="6">
        <v>1011449</v>
      </c>
      <c r="E1625" s="6">
        <v>1551</v>
      </c>
      <c r="F1625" s="7" t="s">
        <v>87</v>
      </c>
      <c r="G1625" s="6">
        <v>62.308</v>
      </c>
      <c r="I1625" s="7" t="s">
        <v>2329</v>
      </c>
      <c r="J1625" s="7" t="s">
        <v>438</v>
      </c>
      <c r="K1625" s="7" t="s">
        <v>429</v>
      </c>
      <c r="L1625" s="7" t="s">
        <v>818</v>
      </c>
      <c r="M1625" s="7" t="s">
        <v>409</v>
      </c>
      <c r="N1625" s="7" t="s">
        <v>410</v>
      </c>
      <c r="O1625" s="7" t="s">
        <v>404</v>
      </c>
      <c r="P1625" s="6">
        <v>1071</v>
      </c>
    </row>
    <row r="1626" spans="1:16" ht="15" thickBot="1" x14ac:dyDescent="0.35">
      <c r="A1626" s="6">
        <v>107.568</v>
      </c>
      <c r="B1626" s="19">
        <f>(A1626-G1626)/G1626</f>
        <v>0.72639147461000186</v>
      </c>
      <c r="C1626" s="30" t="s">
        <v>171</v>
      </c>
      <c r="D1626" s="6">
        <v>1013962</v>
      </c>
      <c r="E1626" s="6">
        <v>229</v>
      </c>
      <c r="F1626" s="7" t="s">
        <v>23</v>
      </c>
      <c r="G1626" s="6">
        <v>62.308</v>
      </c>
      <c r="I1626" s="7" t="s">
        <v>2330</v>
      </c>
      <c r="J1626" s="7" t="s">
        <v>428</v>
      </c>
      <c r="K1626" s="7" t="s">
        <v>442</v>
      </c>
      <c r="L1626" s="7" t="s">
        <v>714</v>
      </c>
      <c r="M1626" s="7" t="s">
        <v>402</v>
      </c>
      <c r="N1626" s="7" t="s">
        <v>403</v>
      </c>
      <c r="O1626" s="7" t="s">
        <v>411</v>
      </c>
      <c r="P1626" s="6">
        <v>6246</v>
      </c>
    </row>
    <row r="1627" spans="1:16" ht="15" thickBot="1" x14ac:dyDescent="0.35">
      <c r="A1627" s="6">
        <v>107.568</v>
      </c>
      <c r="B1627" s="19">
        <f>(A1627-G1627)/G1627</f>
        <v>0.72230049955168429</v>
      </c>
      <c r="C1627" s="30" t="s">
        <v>137</v>
      </c>
      <c r="D1627" s="6">
        <v>1014084</v>
      </c>
      <c r="E1627" s="6">
        <v>877</v>
      </c>
      <c r="F1627" s="7" t="s">
        <v>19</v>
      </c>
      <c r="G1627" s="6">
        <v>62.456000000000003</v>
      </c>
      <c r="I1627" s="7" t="s">
        <v>2331</v>
      </c>
      <c r="J1627" s="7" t="s">
        <v>489</v>
      </c>
      <c r="K1627" s="7" t="s">
        <v>433</v>
      </c>
      <c r="L1627" s="7" t="s">
        <v>511</v>
      </c>
      <c r="M1627" s="7" t="s">
        <v>435</v>
      </c>
      <c r="N1627" s="7" t="s">
        <v>436</v>
      </c>
      <c r="O1627" s="7" t="s">
        <v>411</v>
      </c>
      <c r="P1627" s="6">
        <v>4372</v>
      </c>
    </row>
    <row r="1628" spans="1:16" ht="15" thickBot="1" x14ac:dyDescent="0.35">
      <c r="A1628" s="6">
        <v>107.568</v>
      </c>
      <c r="B1628" s="19">
        <f>(A1628-G1628)/G1628</f>
        <v>0.69185278389430638</v>
      </c>
      <c r="C1628" s="30" t="s">
        <v>257</v>
      </c>
      <c r="D1628" s="6">
        <v>1014962</v>
      </c>
      <c r="E1628" s="6">
        <v>928</v>
      </c>
      <c r="F1628" s="7" t="s">
        <v>21</v>
      </c>
      <c r="G1628" s="6">
        <v>63.58</v>
      </c>
      <c r="I1628" s="7" t="s">
        <v>2332</v>
      </c>
      <c r="J1628" s="7" t="s">
        <v>422</v>
      </c>
      <c r="K1628" s="7" t="s">
        <v>461</v>
      </c>
      <c r="L1628" s="7" t="s">
        <v>1441</v>
      </c>
      <c r="M1628" s="7" t="s">
        <v>459</v>
      </c>
      <c r="N1628" s="7" t="s">
        <v>436</v>
      </c>
      <c r="O1628" s="7" t="s">
        <v>411</v>
      </c>
      <c r="P1628" s="6">
        <v>8139</v>
      </c>
    </row>
    <row r="1629" spans="1:16" ht="15" thickBot="1" x14ac:dyDescent="0.35">
      <c r="A1629" s="6">
        <v>107.568</v>
      </c>
      <c r="B1629" s="19">
        <f>(A1629-G1629)/G1629</f>
        <v>0.55445086705202307</v>
      </c>
      <c r="C1629" s="30" t="s">
        <v>37</v>
      </c>
      <c r="D1629" s="6">
        <v>1012169</v>
      </c>
      <c r="E1629" s="6">
        <v>699</v>
      </c>
      <c r="F1629" s="7" t="s">
        <v>25</v>
      </c>
      <c r="G1629" s="6">
        <v>69.2</v>
      </c>
      <c r="I1629" s="7" t="s">
        <v>2333</v>
      </c>
      <c r="J1629" s="7" t="s">
        <v>489</v>
      </c>
      <c r="K1629" s="7" t="s">
        <v>442</v>
      </c>
      <c r="L1629" s="7" t="s">
        <v>1179</v>
      </c>
      <c r="M1629" s="7" t="s">
        <v>435</v>
      </c>
      <c r="N1629" s="7" t="s">
        <v>436</v>
      </c>
      <c r="O1629" s="7" t="s">
        <v>417</v>
      </c>
      <c r="P1629" s="6">
        <v>6366</v>
      </c>
    </row>
    <row r="1630" spans="1:16" ht="15" thickBot="1" x14ac:dyDescent="0.35">
      <c r="A1630" s="6">
        <v>107.568</v>
      </c>
      <c r="B1630" s="19">
        <f>(A1630-G1630)/G1630</f>
        <v>0.48222454941299664</v>
      </c>
      <c r="C1630" s="30" t="s">
        <v>197</v>
      </c>
      <c r="D1630" s="6">
        <v>1019032</v>
      </c>
      <c r="E1630" s="6">
        <v>2508</v>
      </c>
      <c r="F1630" s="7" t="s">
        <v>19</v>
      </c>
      <c r="G1630" s="6">
        <v>72.572000000000003</v>
      </c>
      <c r="I1630" s="7" t="s">
        <v>2334</v>
      </c>
      <c r="J1630" s="7" t="s">
        <v>456</v>
      </c>
      <c r="K1630" s="7" t="s">
        <v>414</v>
      </c>
      <c r="L1630" s="7" t="s">
        <v>1817</v>
      </c>
      <c r="M1630" s="7" t="s">
        <v>420</v>
      </c>
      <c r="N1630" s="7" t="s">
        <v>403</v>
      </c>
      <c r="O1630" s="7" t="s">
        <v>417</v>
      </c>
      <c r="P1630" s="6">
        <v>4584</v>
      </c>
    </row>
    <row r="1631" spans="1:16" ht="15" thickBot="1" x14ac:dyDescent="0.35">
      <c r="A1631" s="6">
        <v>107.568</v>
      </c>
      <c r="B1631" s="19">
        <f>(A1631-G1631)/G1631</f>
        <v>0.24655819774718393</v>
      </c>
      <c r="C1631" s="30" t="s">
        <v>309</v>
      </c>
      <c r="D1631" s="6">
        <v>1007919</v>
      </c>
      <c r="E1631" s="6">
        <v>2156</v>
      </c>
      <c r="F1631" s="7" t="s">
        <v>21</v>
      </c>
      <c r="G1631" s="6">
        <v>86.292000000000002</v>
      </c>
      <c r="I1631" s="7" t="s">
        <v>2335</v>
      </c>
      <c r="J1631" s="7" t="s">
        <v>406</v>
      </c>
      <c r="K1631" s="7" t="s">
        <v>457</v>
      </c>
      <c r="L1631" s="7" t="s">
        <v>709</v>
      </c>
      <c r="M1631" s="7" t="s">
        <v>435</v>
      </c>
      <c r="N1631" s="7" t="s">
        <v>436</v>
      </c>
      <c r="O1631" s="7" t="s">
        <v>411</v>
      </c>
      <c r="P1631" s="6">
        <v>4454</v>
      </c>
    </row>
    <row r="1632" spans="1:16" ht="15" thickBot="1" x14ac:dyDescent="0.35">
      <c r="A1632" s="6">
        <v>107.568</v>
      </c>
      <c r="B1632" s="19">
        <f>(A1632-G1632)/G1632</f>
        <v>0.21810028536485923</v>
      </c>
      <c r="C1632" s="30" t="s">
        <v>79</v>
      </c>
      <c r="D1632" s="6">
        <v>1011671</v>
      </c>
      <c r="E1632" s="6">
        <v>1296</v>
      </c>
      <c r="F1632" s="7" t="s">
        <v>87</v>
      </c>
      <c r="G1632" s="6">
        <v>88.308000000000007</v>
      </c>
      <c r="I1632" s="7" t="s">
        <v>2336</v>
      </c>
      <c r="J1632" s="7" t="s">
        <v>496</v>
      </c>
      <c r="K1632" s="7" t="s">
        <v>423</v>
      </c>
      <c r="L1632" s="7" t="s">
        <v>2208</v>
      </c>
      <c r="M1632" s="7" t="s">
        <v>444</v>
      </c>
      <c r="N1632" s="7" t="s">
        <v>410</v>
      </c>
      <c r="O1632" s="7" t="s">
        <v>404</v>
      </c>
      <c r="P1632" s="6">
        <v>8261</v>
      </c>
    </row>
    <row r="1633" spans="1:16" ht="15" thickBot="1" x14ac:dyDescent="0.35">
      <c r="A1633" s="6">
        <v>107.568</v>
      </c>
      <c r="B1633" s="19">
        <f>(A1633-G1633)/G1633</f>
        <v>0.11844950923307265</v>
      </c>
      <c r="C1633" s="30" t="s">
        <v>137</v>
      </c>
      <c r="D1633" s="6">
        <v>1018690</v>
      </c>
      <c r="E1633" s="6">
        <v>2550</v>
      </c>
      <c r="F1633" s="7" t="s">
        <v>17</v>
      </c>
      <c r="G1633" s="6">
        <v>96.176000000000002</v>
      </c>
      <c r="I1633" s="7" t="s">
        <v>2337</v>
      </c>
      <c r="J1633" s="7" t="s">
        <v>432</v>
      </c>
      <c r="K1633" s="7" t="s">
        <v>400</v>
      </c>
      <c r="L1633" s="7" t="s">
        <v>1121</v>
      </c>
      <c r="M1633" s="7" t="s">
        <v>440</v>
      </c>
      <c r="N1633" s="7" t="s">
        <v>426</v>
      </c>
      <c r="O1633" s="7" t="s">
        <v>404</v>
      </c>
      <c r="P1633" s="6">
        <v>7359</v>
      </c>
    </row>
    <row r="1634" spans="1:16" ht="15" thickBot="1" x14ac:dyDescent="0.35">
      <c r="A1634" s="6">
        <v>107.568</v>
      </c>
      <c r="B1634" s="19">
        <f>(A1634-G1634)/G1634</f>
        <v>9.5709570957095716E-2</v>
      </c>
      <c r="C1634" s="30" t="s">
        <v>71</v>
      </c>
      <c r="D1634" s="6">
        <v>1006550</v>
      </c>
      <c r="E1634" s="6">
        <v>1927</v>
      </c>
      <c r="F1634" s="7" t="s">
        <v>31</v>
      </c>
      <c r="G1634" s="6">
        <v>98.171999999999997</v>
      </c>
      <c r="I1634" s="7" t="s">
        <v>2338</v>
      </c>
      <c r="J1634" s="7" t="s">
        <v>456</v>
      </c>
      <c r="K1634" s="7" t="s">
        <v>407</v>
      </c>
      <c r="L1634" s="7" t="s">
        <v>501</v>
      </c>
      <c r="M1634" s="7" t="s">
        <v>420</v>
      </c>
      <c r="N1634" s="7" t="s">
        <v>403</v>
      </c>
      <c r="O1634" s="7" t="s">
        <v>411</v>
      </c>
      <c r="P1634" s="6">
        <v>7557</v>
      </c>
    </row>
    <row r="1635" spans="1:16" ht="15" thickBot="1" x14ac:dyDescent="0.35">
      <c r="A1635" s="6">
        <v>107.568</v>
      </c>
      <c r="B1635" s="19">
        <f>(A1635-G1635)/G1635</f>
        <v>-6.7480407795270175E-2</v>
      </c>
      <c r="C1635" s="30" t="s">
        <v>92</v>
      </c>
      <c r="D1635" s="6">
        <v>1007175</v>
      </c>
      <c r="E1635" s="6">
        <v>1881</v>
      </c>
      <c r="F1635" s="7" t="s">
        <v>27</v>
      </c>
      <c r="G1635" s="6">
        <v>115.352</v>
      </c>
      <c r="I1635" s="7" t="s">
        <v>2339</v>
      </c>
      <c r="J1635" s="7" t="s">
        <v>438</v>
      </c>
      <c r="K1635" s="7" t="s">
        <v>433</v>
      </c>
      <c r="L1635" s="7" t="s">
        <v>777</v>
      </c>
      <c r="M1635" s="7" t="s">
        <v>440</v>
      </c>
      <c r="N1635" s="7" t="s">
        <v>426</v>
      </c>
      <c r="O1635" s="7" t="s">
        <v>411</v>
      </c>
      <c r="P1635" s="6">
        <v>2553</v>
      </c>
    </row>
    <row r="1636" spans="1:16" ht="15" thickBot="1" x14ac:dyDescent="0.35">
      <c r="A1636" s="6">
        <v>107.568</v>
      </c>
      <c r="B1636" s="19">
        <f>(A1636-G1636)/G1636</f>
        <v>-0.12654280888657921</v>
      </c>
      <c r="C1636" s="30" t="s">
        <v>303</v>
      </c>
      <c r="D1636" s="6">
        <v>1013430</v>
      </c>
      <c r="E1636" s="6">
        <v>1946</v>
      </c>
      <c r="F1636" s="7" t="s">
        <v>87</v>
      </c>
      <c r="G1636" s="6">
        <v>123.152</v>
      </c>
      <c r="I1636" s="7" t="s">
        <v>2340</v>
      </c>
      <c r="J1636" s="7" t="s">
        <v>438</v>
      </c>
      <c r="K1636" s="7" t="s">
        <v>400</v>
      </c>
      <c r="L1636" s="7" t="s">
        <v>896</v>
      </c>
      <c r="M1636" s="7" t="s">
        <v>435</v>
      </c>
      <c r="N1636" s="7" t="s">
        <v>436</v>
      </c>
      <c r="O1636" s="7" t="s">
        <v>417</v>
      </c>
      <c r="P1636" s="6">
        <v>9787</v>
      </c>
    </row>
    <row r="1637" spans="1:16" ht="15" thickBot="1" x14ac:dyDescent="0.35">
      <c r="A1637" s="6">
        <v>107.568</v>
      </c>
      <c r="B1637" s="19">
        <f>(A1637-G1637)/G1637</f>
        <v>-0.15730759588869389</v>
      </c>
      <c r="C1637" s="30" t="s">
        <v>299</v>
      </c>
      <c r="D1637" s="6">
        <v>1014951</v>
      </c>
      <c r="E1637" s="6">
        <v>1662</v>
      </c>
      <c r="F1637" s="7" t="s">
        <v>19</v>
      </c>
      <c r="G1637" s="6">
        <v>127.648</v>
      </c>
      <c r="I1637" s="7" t="s">
        <v>2341</v>
      </c>
      <c r="J1637" s="7" t="s">
        <v>432</v>
      </c>
      <c r="K1637" s="7" t="s">
        <v>423</v>
      </c>
      <c r="L1637" s="7" t="s">
        <v>820</v>
      </c>
      <c r="M1637" s="7" t="s">
        <v>447</v>
      </c>
      <c r="N1637" s="7" t="s">
        <v>410</v>
      </c>
      <c r="O1637" s="7" t="s">
        <v>411</v>
      </c>
      <c r="P1637" s="6">
        <v>4116</v>
      </c>
    </row>
    <row r="1638" spans="1:16" ht="15" thickBot="1" x14ac:dyDescent="0.35">
      <c r="A1638" s="6">
        <v>107.568</v>
      </c>
      <c r="B1638" s="19">
        <f>(A1638-G1638)/G1638</f>
        <v>-0.40046817523130085</v>
      </c>
      <c r="C1638" s="30" t="s">
        <v>159</v>
      </c>
      <c r="D1638" s="6">
        <v>1007010</v>
      </c>
      <c r="E1638" s="6">
        <v>2048</v>
      </c>
      <c r="F1638" s="7" t="s">
        <v>42</v>
      </c>
      <c r="G1638" s="6">
        <v>179.42</v>
      </c>
      <c r="I1638" s="7" t="s">
        <v>2342</v>
      </c>
      <c r="J1638" s="7" t="s">
        <v>413</v>
      </c>
      <c r="K1638" s="7" t="s">
        <v>457</v>
      </c>
      <c r="L1638" s="7" t="s">
        <v>473</v>
      </c>
      <c r="M1638" s="7" t="s">
        <v>420</v>
      </c>
      <c r="N1638" s="7" t="s">
        <v>403</v>
      </c>
      <c r="O1638" s="7" t="s">
        <v>411</v>
      </c>
      <c r="P1638" s="6">
        <v>7744</v>
      </c>
    </row>
    <row r="1639" spans="1:16" ht="15" thickBot="1" x14ac:dyDescent="0.35">
      <c r="A1639" s="6">
        <v>107.568</v>
      </c>
      <c r="B1639" s="19">
        <f>(A1639-G1639)/G1639</f>
        <v>1.1020870788712578</v>
      </c>
      <c r="C1639" s="30" t="s">
        <v>63</v>
      </c>
      <c r="D1639" s="6">
        <v>1009194</v>
      </c>
      <c r="E1639" s="6">
        <v>681</v>
      </c>
      <c r="F1639" s="7" t="s">
        <v>23</v>
      </c>
      <c r="G1639" s="6">
        <v>51.171999999999997</v>
      </c>
      <c r="I1639" s="7" t="s">
        <v>2343</v>
      </c>
      <c r="J1639" s="7" t="s">
        <v>422</v>
      </c>
      <c r="K1639" s="7" t="s">
        <v>400</v>
      </c>
      <c r="L1639" s="7" t="s">
        <v>1257</v>
      </c>
      <c r="M1639" s="7" t="s">
        <v>409</v>
      </c>
      <c r="N1639" s="7" t="s">
        <v>410</v>
      </c>
      <c r="O1639" s="7" t="s">
        <v>417</v>
      </c>
      <c r="P1639" s="6">
        <v>5503</v>
      </c>
    </row>
    <row r="1640" spans="1:16" ht="15" thickBot="1" x14ac:dyDescent="0.35">
      <c r="A1640" s="6">
        <v>108.60720000000001</v>
      </c>
      <c r="B1640" s="19">
        <f>(A1640-G1640)/G1640</f>
        <v>-0.44561915029156657</v>
      </c>
      <c r="C1640" s="30" t="s">
        <v>287</v>
      </c>
      <c r="D1640" s="6">
        <v>1002718</v>
      </c>
      <c r="E1640" s="6">
        <v>2718</v>
      </c>
      <c r="F1640" s="7" t="s">
        <v>27</v>
      </c>
      <c r="G1640" s="6">
        <v>195.90719999999999</v>
      </c>
      <c r="I1640" s="7" t="s">
        <v>2344</v>
      </c>
      <c r="J1640" s="7" t="s">
        <v>422</v>
      </c>
      <c r="K1640" s="7" t="s">
        <v>461</v>
      </c>
      <c r="L1640" s="7" t="s">
        <v>1441</v>
      </c>
      <c r="M1640" s="7" t="s">
        <v>447</v>
      </c>
      <c r="N1640" s="7" t="s">
        <v>410</v>
      </c>
      <c r="O1640" s="7" t="s">
        <v>417</v>
      </c>
      <c r="P1640" s="6">
        <v>3553</v>
      </c>
    </row>
    <row r="1641" spans="1:16" ht="15" thickBot="1" x14ac:dyDescent="0.35">
      <c r="A1641" s="6">
        <v>108.9126</v>
      </c>
      <c r="B1641" s="19">
        <f>(A1641-G1641)/G1641</f>
        <v>1133.5062499999999</v>
      </c>
      <c r="C1641" s="30" t="s">
        <v>46</v>
      </c>
      <c r="D1641" s="6">
        <v>1018482</v>
      </c>
      <c r="E1641" s="6">
        <v>2763</v>
      </c>
      <c r="F1641" s="7" t="s">
        <v>19</v>
      </c>
      <c r="G1641" s="6">
        <v>9.6000000000000002E-2</v>
      </c>
      <c r="I1641" s="7" t="s">
        <v>2345</v>
      </c>
      <c r="J1641" s="7" t="s">
        <v>489</v>
      </c>
      <c r="K1641" s="7" t="s">
        <v>400</v>
      </c>
      <c r="L1641" s="7" t="s">
        <v>766</v>
      </c>
      <c r="M1641" s="7" t="s">
        <v>465</v>
      </c>
      <c r="N1641" s="7" t="s">
        <v>436</v>
      </c>
      <c r="O1641" s="7" t="s">
        <v>404</v>
      </c>
      <c r="P1641" s="6">
        <v>6776</v>
      </c>
    </row>
    <row r="1642" spans="1:16" ht="15" thickBot="1" x14ac:dyDescent="0.35">
      <c r="A1642" s="6">
        <v>108.9126</v>
      </c>
      <c r="B1642" s="19">
        <f>(A1642-G1642)/G1642</f>
        <v>88.272622950819667</v>
      </c>
      <c r="C1642" s="30" t="s">
        <v>66</v>
      </c>
      <c r="D1642" s="6">
        <v>1016908</v>
      </c>
      <c r="E1642" s="6">
        <v>1011</v>
      </c>
      <c r="F1642" s="7" t="s">
        <v>25</v>
      </c>
      <c r="G1642" s="6">
        <v>1.22</v>
      </c>
      <c r="I1642" s="7" t="s">
        <v>2346</v>
      </c>
      <c r="J1642" s="7" t="s">
        <v>432</v>
      </c>
      <c r="K1642" s="7" t="s">
        <v>414</v>
      </c>
      <c r="L1642" s="7" t="s">
        <v>1726</v>
      </c>
      <c r="M1642" s="7" t="s">
        <v>444</v>
      </c>
      <c r="N1642" s="7" t="s">
        <v>410</v>
      </c>
      <c r="O1642" s="7" t="s">
        <v>417</v>
      </c>
      <c r="P1642" s="6">
        <v>1886</v>
      </c>
    </row>
    <row r="1643" spans="1:16" ht="15" thickBot="1" x14ac:dyDescent="0.35">
      <c r="A1643" s="6">
        <v>108.9126</v>
      </c>
      <c r="B1643" s="19">
        <f>(A1643-G1643)/G1643</f>
        <v>49.609944237918214</v>
      </c>
      <c r="C1643" s="30" t="s">
        <v>308</v>
      </c>
      <c r="D1643" s="6">
        <v>1012461</v>
      </c>
      <c r="E1643" s="6">
        <v>1350</v>
      </c>
      <c r="F1643" s="7" t="s">
        <v>27</v>
      </c>
      <c r="G1643" s="6">
        <v>2.1520000000000001</v>
      </c>
      <c r="I1643" s="7" t="s">
        <v>2347</v>
      </c>
      <c r="J1643" s="7" t="s">
        <v>406</v>
      </c>
      <c r="K1643" s="7" t="s">
        <v>461</v>
      </c>
      <c r="L1643" s="7" t="s">
        <v>1633</v>
      </c>
      <c r="M1643" s="7" t="s">
        <v>459</v>
      </c>
      <c r="N1643" s="7" t="s">
        <v>436</v>
      </c>
      <c r="O1643" s="7" t="s">
        <v>411</v>
      </c>
      <c r="P1643" s="6">
        <v>3393</v>
      </c>
    </row>
    <row r="1644" spans="1:16" ht="15" thickBot="1" x14ac:dyDescent="0.35">
      <c r="A1644" s="6">
        <v>108.9126</v>
      </c>
      <c r="B1644" s="19">
        <f>(A1644-G1644)/G1644</f>
        <v>7.1326612903225808</v>
      </c>
      <c r="C1644" s="30" t="s">
        <v>121</v>
      </c>
      <c r="D1644" s="6">
        <v>1009362</v>
      </c>
      <c r="E1644" s="6">
        <v>1035</v>
      </c>
      <c r="F1644" s="7" t="s">
        <v>25</v>
      </c>
      <c r="G1644" s="6">
        <v>13.391999999999999</v>
      </c>
      <c r="I1644" s="7" t="s">
        <v>2348</v>
      </c>
      <c r="J1644" s="7" t="s">
        <v>406</v>
      </c>
      <c r="K1644" s="7" t="s">
        <v>407</v>
      </c>
      <c r="L1644" s="7" t="s">
        <v>903</v>
      </c>
      <c r="M1644" s="7" t="s">
        <v>402</v>
      </c>
      <c r="N1644" s="7" t="s">
        <v>403</v>
      </c>
      <c r="O1644" s="7" t="s">
        <v>404</v>
      </c>
      <c r="P1644" s="6">
        <v>1142</v>
      </c>
    </row>
    <row r="1645" spans="1:16" ht="15" thickBot="1" x14ac:dyDescent="0.35">
      <c r="A1645" s="6">
        <v>108.9126</v>
      </c>
      <c r="B1645" s="19">
        <f>(A1645-G1645)/G1645</f>
        <v>5.963721227621483</v>
      </c>
      <c r="C1645" s="30" t="s">
        <v>210</v>
      </c>
      <c r="D1645" s="6">
        <v>1009431</v>
      </c>
      <c r="E1645" s="6">
        <v>1752</v>
      </c>
      <c r="F1645" s="7" t="s">
        <v>27</v>
      </c>
      <c r="G1645" s="6">
        <v>15.64</v>
      </c>
      <c r="I1645" s="7" t="s">
        <v>2349</v>
      </c>
      <c r="J1645" s="7" t="s">
        <v>432</v>
      </c>
      <c r="K1645" s="7" t="s">
        <v>423</v>
      </c>
      <c r="L1645" s="7" t="s">
        <v>506</v>
      </c>
      <c r="M1645" s="7" t="s">
        <v>435</v>
      </c>
      <c r="N1645" s="7" t="s">
        <v>436</v>
      </c>
      <c r="O1645" s="7" t="s">
        <v>404</v>
      </c>
      <c r="P1645" s="6">
        <v>4644</v>
      </c>
    </row>
    <row r="1646" spans="1:16" ht="15" thickBot="1" x14ac:dyDescent="0.35">
      <c r="A1646" s="6">
        <v>108.9126</v>
      </c>
      <c r="B1646" s="19">
        <f>(A1646-G1646)/G1646</f>
        <v>3.6330015313935684</v>
      </c>
      <c r="C1646" s="30" t="s">
        <v>91</v>
      </c>
      <c r="D1646" s="6">
        <v>1012982</v>
      </c>
      <c r="E1646" s="6">
        <v>1140</v>
      </c>
      <c r="F1646" s="7" t="s">
        <v>25</v>
      </c>
      <c r="G1646" s="6">
        <v>23.507999999999999</v>
      </c>
      <c r="I1646" s="7" t="s">
        <v>2350</v>
      </c>
      <c r="J1646" s="7" t="s">
        <v>438</v>
      </c>
      <c r="K1646" s="7" t="s">
        <v>461</v>
      </c>
      <c r="L1646" s="7" t="s">
        <v>706</v>
      </c>
      <c r="M1646" s="7" t="s">
        <v>447</v>
      </c>
      <c r="N1646" s="7" t="s">
        <v>410</v>
      </c>
      <c r="O1646" s="7" t="s">
        <v>411</v>
      </c>
      <c r="P1646" s="6">
        <v>8920</v>
      </c>
    </row>
    <row r="1647" spans="1:16" ht="15" thickBot="1" x14ac:dyDescent="0.35">
      <c r="A1647" s="6">
        <v>108.9126</v>
      </c>
      <c r="B1647" s="19">
        <f>(A1647-G1647)/G1647</f>
        <v>2.3051893663510561</v>
      </c>
      <c r="C1647" s="30" t="s">
        <v>379</v>
      </c>
      <c r="D1647" s="6">
        <v>1008769</v>
      </c>
      <c r="E1647" s="6">
        <v>842</v>
      </c>
      <c r="F1647" s="7" t="s">
        <v>17</v>
      </c>
      <c r="G1647" s="6">
        <v>32.951999999999998</v>
      </c>
      <c r="I1647" s="7" t="s">
        <v>2351</v>
      </c>
      <c r="J1647" s="7" t="s">
        <v>432</v>
      </c>
      <c r="K1647" s="7" t="s">
        <v>400</v>
      </c>
      <c r="L1647" s="7" t="s">
        <v>1883</v>
      </c>
      <c r="M1647" s="7" t="s">
        <v>440</v>
      </c>
      <c r="N1647" s="7" t="s">
        <v>426</v>
      </c>
      <c r="O1647" s="7" t="s">
        <v>411</v>
      </c>
      <c r="P1647" s="6">
        <v>8126</v>
      </c>
    </row>
    <row r="1648" spans="1:16" ht="15" thickBot="1" x14ac:dyDescent="0.35">
      <c r="A1648" s="6">
        <v>108.9126</v>
      </c>
      <c r="B1648" s="19">
        <f>(A1648-G1648)/G1648</f>
        <v>0.3009149546106068</v>
      </c>
      <c r="C1648" s="30" t="s">
        <v>234</v>
      </c>
      <c r="D1648" s="6">
        <v>1007322</v>
      </c>
      <c r="E1648" s="6">
        <v>1521</v>
      </c>
      <c r="F1648" s="7" t="s">
        <v>25</v>
      </c>
      <c r="G1648" s="6">
        <v>83.72</v>
      </c>
      <c r="I1648" s="7" t="s">
        <v>2352</v>
      </c>
      <c r="J1648" s="7" t="s">
        <v>406</v>
      </c>
      <c r="K1648" s="7" t="s">
        <v>400</v>
      </c>
      <c r="L1648" s="7" t="s">
        <v>559</v>
      </c>
      <c r="M1648" s="7" t="s">
        <v>425</v>
      </c>
      <c r="N1648" s="7" t="s">
        <v>426</v>
      </c>
      <c r="O1648" s="7" t="s">
        <v>411</v>
      </c>
      <c r="P1648" s="6">
        <v>8517</v>
      </c>
    </row>
    <row r="1649" spans="1:16" ht="15" thickBot="1" x14ac:dyDescent="0.35">
      <c r="A1649" s="6">
        <v>108.9126</v>
      </c>
      <c r="B1649" s="19">
        <f>(A1649-G1649)/G1649</f>
        <v>2.1343559341544842</v>
      </c>
      <c r="C1649" s="30" t="s">
        <v>297</v>
      </c>
      <c r="D1649" s="6">
        <v>1019367</v>
      </c>
      <c r="E1649" s="6">
        <v>1310</v>
      </c>
      <c r="F1649" s="7" t="s">
        <v>31</v>
      </c>
      <c r="G1649" s="6">
        <v>34.747999999999998</v>
      </c>
      <c r="I1649" s="7" t="s">
        <v>2353</v>
      </c>
      <c r="J1649" s="7" t="s">
        <v>456</v>
      </c>
      <c r="K1649" s="7" t="s">
        <v>414</v>
      </c>
      <c r="L1649" s="7" t="s">
        <v>1817</v>
      </c>
      <c r="M1649" s="7" t="s">
        <v>425</v>
      </c>
      <c r="N1649" s="7" t="s">
        <v>426</v>
      </c>
      <c r="O1649" s="7" t="s">
        <v>417</v>
      </c>
      <c r="P1649" s="6">
        <v>2335</v>
      </c>
    </row>
    <row r="1650" spans="1:16" ht="15" thickBot="1" x14ac:dyDescent="0.35">
      <c r="A1650" s="6">
        <v>108.9126</v>
      </c>
      <c r="B1650" s="19">
        <f>(A1650-G1650)/G1650</f>
        <v>0.61265991471215342</v>
      </c>
      <c r="C1650" s="30" t="s">
        <v>304</v>
      </c>
      <c r="D1650" s="6">
        <v>1016643</v>
      </c>
      <c r="E1650" s="6">
        <v>1056</v>
      </c>
      <c r="F1650" s="7" t="s">
        <v>23</v>
      </c>
      <c r="G1650" s="6">
        <v>67.536000000000001</v>
      </c>
      <c r="I1650" s="7" t="s">
        <v>2354</v>
      </c>
      <c r="J1650" s="7" t="s">
        <v>496</v>
      </c>
      <c r="K1650" s="7" t="s">
        <v>400</v>
      </c>
      <c r="L1650" s="7" t="s">
        <v>822</v>
      </c>
      <c r="M1650" s="7" t="s">
        <v>465</v>
      </c>
      <c r="N1650" s="7" t="s">
        <v>436</v>
      </c>
      <c r="O1650" s="7" t="s">
        <v>417</v>
      </c>
      <c r="P1650" s="6">
        <v>6124</v>
      </c>
    </row>
    <row r="1651" spans="1:16" ht="15" thickBot="1" x14ac:dyDescent="0.35">
      <c r="A1651" s="6">
        <v>108.9126</v>
      </c>
      <c r="B1651" s="19">
        <f>(A1651-G1651)/G1651</f>
        <v>0.18044524408219895</v>
      </c>
      <c r="C1651" s="30" t="s">
        <v>106</v>
      </c>
      <c r="D1651" s="6">
        <v>1019145</v>
      </c>
      <c r="E1651" s="6">
        <v>894</v>
      </c>
      <c r="F1651" s="7" t="s">
        <v>23</v>
      </c>
      <c r="G1651" s="6">
        <v>92.263999999999996</v>
      </c>
      <c r="I1651" s="7" t="s">
        <v>2355</v>
      </c>
      <c r="J1651" s="7" t="s">
        <v>432</v>
      </c>
      <c r="K1651" s="7" t="s">
        <v>542</v>
      </c>
      <c r="L1651" s="7" t="s">
        <v>738</v>
      </c>
      <c r="M1651" s="7" t="s">
        <v>459</v>
      </c>
      <c r="N1651" s="7" t="s">
        <v>436</v>
      </c>
      <c r="O1651" s="7" t="s">
        <v>417</v>
      </c>
      <c r="P1651" s="6">
        <v>4525</v>
      </c>
    </row>
    <row r="1652" spans="1:16" ht="15" thickBot="1" x14ac:dyDescent="0.35">
      <c r="A1652" s="6">
        <v>108.9126</v>
      </c>
      <c r="B1652" s="19">
        <f>(A1652-G1652)/G1652</f>
        <v>6.3807384254737282E-2</v>
      </c>
      <c r="C1652" s="30" t="s">
        <v>315</v>
      </c>
      <c r="D1652" s="6">
        <v>1012753</v>
      </c>
      <c r="E1652" s="6">
        <v>1052</v>
      </c>
      <c r="F1652" s="7" t="s">
        <v>17</v>
      </c>
      <c r="G1652" s="6">
        <v>102.38</v>
      </c>
      <c r="I1652" s="7" t="s">
        <v>2356</v>
      </c>
      <c r="J1652" s="7" t="s">
        <v>422</v>
      </c>
      <c r="K1652" s="7" t="s">
        <v>442</v>
      </c>
      <c r="L1652" s="7" t="s">
        <v>792</v>
      </c>
      <c r="M1652" s="7" t="s">
        <v>409</v>
      </c>
      <c r="N1652" s="7" t="s">
        <v>410</v>
      </c>
      <c r="O1652" s="7" t="s">
        <v>404</v>
      </c>
      <c r="P1652" s="6">
        <v>4349</v>
      </c>
    </row>
    <row r="1653" spans="1:16" ht="15" thickBot="1" x14ac:dyDescent="0.35">
      <c r="A1653" s="6">
        <v>108.9126</v>
      </c>
      <c r="B1653" s="19">
        <f>(A1653-G1653)/G1653</f>
        <v>-0.13550450850901699</v>
      </c>
      <c r="C1653" s="30" t="s">
        <v>187</v>
      </c>
      <c r="D1653" s="6">
        <v>1013940</v>
      </c>
      <c r="E1653" s="6">
        <v>1430</v>
      </c>
      <c r="F1653" s="7" t="s">
        <v>27</v>
      </c>
      <c r="G1653" s="6">
        <v>125.98399999999999</v>
      </c>
      <c r="I1653" s="7" t="s">
        <v>2357</v>
      </c>
      <c r="J1653" s="7" t="s">
        <v>413</v>
      </c>
      <c r="K1653" s="7" t="s">
        <v>542</v>
      </c>
      <c r="L1653" s="7" t="s">
        <v>862</v>
      </c>
      <c r="M1653" s="7" t="s">
        <v>459</v>
      </c>
      <c r="N1653" s="7" t="s">
        <v>436</v>
      </c>
      <c r="O1653" s="7" t="s">
        <v>411</v>
      </c>
      <c r="P1653" s="6">
        <v>1235</v>
      </c>
    </row>
    <row r="1654" spans="1:16" ht="15" thickBot="1" x14ac:dyDescent="0.35">
      <c r="A1654" s="6">
        <v>108.9126</v>
      </c>
      <c r="B1654" s="19">
        <f>(A1654-G1654)/G1654</f>
        <v>-0.22535065008961852</v>
      </c>
      <c r="C1654" s="30" t="s">
        <v>383</v>
      </c>
      <c r="D1654" s="6">
        <v>1018061</v>
      </c>
      <c r="E1654" s="6">
        <v>2345</v>
      </c>
      <c r="F1654" s="7" t="s">
        <v>21</v>
      </c>
      <c r="G1654" s="6">
        <v>140.596</v>
      </c>
      <c r="I1654" s="7" t="s">
        <v>2358</v>
      </c>
      <c r="J1654" s="7" t="s">
        <v>438</v>
      </c>
      <c r="K1654" s="7" t="s">
        <v>429</v>
      </c>
      <c r="L1654" s="7" t="s">
        <v>976</v>
      </c>
      <c r="M1654" s="7" t="s">
        <v>478</v>
      </c>
      <c r="N1654" s="7" t="s">
        <v>426</v>
      </c>
      <c r="O1654" s="7" t="s">
        <v>404</v>
      </c>
      <c r="P1654" s="6">
        <v>7124</v>
      </c>
    </row>
    <row r="1655" spans="1:16" ht="15" thickBot="1" x14ac:dyDescent="0.35">
      <c r="A1655" s="6">
        <v>108.9126</v>
      </c>
      <c r="B1655" s="19">
        <f>(A1655-G1655)/G1655</f>
        <v>-0.26640397672162952</v>
      </c>
      <c r="C1655" s="30" t="s">
        <v>175</v>
      </c>
      <c r="D1655" s="6">
        <v>1013032</v>
      </c>
      <c r="E1655" s="6">
        <v>1567</v>
      </c>
      <c r="F1655" s="7" t="s">
        <v>35</v>
      </c>
      <c r="G1655" s="6">
        <v>148.464</v>
      </c>
      <c r="I1655" s="7" t="s">
        <v>2359</v>
      </c>
      <c r="J1655" s="7" t="s">
        <v>496</v>
      </c>
      <c r="K1655" s="7" t="s">
        <v>433</v>
      </c>
      <c r="L1655" s="7" t="s">
        <v>718</v>
      </c>
      <c r="M1655" s="7" t="s">
        <v>409</v>
      </c>
      <c r="N1655" s="7" t="s">
        <v>410</v>
      </c>
      <c r="O1655" s="7" t="s">
        <v>404</v>
      </c>
      <c r="P1655" s="6">
        <v>5812</v>
      </c>
    </row>
    <row r="1656" spans="1:16" ht="15" thickBot="1" x14ac:dyDescent="0.35">
      <c r="A1656" s="6">
        <v>36.304200000000002</v>
      </c>
      <c r="B1656" s="19">
        <f>(A1656-G1656)/G1656</f>
        <v>-0.76777499168436403</v>
      </c>
      <c r="C1656" s="30" t="s">
        <v>366</v>
      </c>
      <c r="D1656" s="6">
        <v>1016298</v>
      </c>
      <c r="E1656" s="6">
        <v>2452</v>
      </c>
      <c r="F1656" s="7" t="s">
        <v>23</v>
      </c>
      <c r="G1656" s="6">
        <v>156.33199999999999</v>
      </c>
      <c r="I1656" s="7" t="s">
        <v>2360</v>
      </c>
      <c r="J1656" s="7" t="s">
        <v>406</v>
      </c>
      <c r="K1656" s="7" t="s">
        <v>442</v>
      </c>
      <c r="L1656" s="7" t="s">
        <v>779</v>
      </c>
      <c r="M1656" s="7" t="s">
        <v>478</v>
      </c>
      <c r="N1656" s="7" t="s">
        <v>426</v>
      </c>
      <c r="O1656" s="7" t="s">
        <v>417</v>
      </c>
      <c r="P1656" s="6">
        <v>2450</v>
      </c>
    </row>
    <row r="1657" spans="1:16" ht="15" thickBot="1" x14ac:dyDescent="0.35">
      <c r="A1657" s="6">
        <v>36.304200000000002</v>
      </c>
      <c r="B1657" s="19">
        <f>(A1657-G1657)/G1657</f>
        <v>-0.76943273041357574</v>
      </c>
      <c r="C1657" s="30" t="s">
        <v>389</v>
      </c>
      <c r="D1657" s="6">
        <v>1013176</v>
      </c>
      <c r="E1657" s="6">
        <v>465</v>
      </c>
      <c r="F1657" s="7" t="s">
        <v>42</v>
      </c>
      <c r="G1657" s="6">
        <v>157.45599999999999</v>
      </c>
      <c r="I1657" s="7" t="s">
        <v>2361</v>
      </c>
      <c r="J1657" s="7" t="s">
        <v>438</v>
      </c>
      <c r="K1657" s="7" t="s">
        <v>429</v>
      </c>
      <c r="L1657" s="7" t="s">
        <v>976</v>
      </c>
      <c r="M1657" s="7" t="s">
        <v>420</v>
      </c>
      <c r="N1657" s="7" t="s">
        <v>403</v>
      </c>
      <c r="O1657" s="7" t="s">
        <v>411</v>
      </c>
      <c r="P1657" s="6">
        <v>7555</v>
      </c>
    </row>
    <row r="1658" spans="1:16" ht="15" thickBot="1" x14ac:dyDescent="0.35">
      <c r="A1658" s="6">
        <v>36.304200000000002</v>
      </c>
      <c r="B1658" s="19">
        <f>(A1658-G1658)/G1658</f>
        <v>-0.7833516339245219</v>
      </c>
      <c r="C1658" s="30" t="s">
        <v>282</v>
      </c>
      <c r="D1658" s="6">
        <v>1009554</v>
      </c>
      <c r="E1658" s="6">
        <v>798</v>
      </c>
      <c r="F1658" s="7" t="s">
        <v>23</v>
      </c>
      <c r="G1658" s="6">
        <v>167.572</v>
      </c>
      <c r="I1658" s="7" t="s">
        <v>2362</v>
      </c>
      <c r="J1658" s="7" t="s">
        <v>422</v>
      </c>
      <c r="K1658" s="7" t="s">
        <v>461</v>
      </c>
      <c r="L1658" s="7" t="s">
        <v>716</v>
      </c>
      <c r="M1658" s="7" t="s">
        <v>420</v>
      </c>
      <c r="N1658" s="7" t="s">
        <v>403</v>
      </c>
      <c r="O1658" s="7" t="s">
        <v>417</v>
      </c>
      <c r="P1658" s="6">
        <v>3661</v>
      </c>
    </row>
    <row r="1659" spans="1:16" ht="15" thickBot="1" x14ac:dyDescent="0.35">
      <c r="A1659" s="6">
        <v>36.3324</v>
      </c>
      <c r="B1659" s="19">
        <f>(A1659-G1659)/G1659</f>
        <v>-0.74172258871701546</v>
      </c>
      <c r="C1659" s="30" t="s">
        <v>100</v>
      </c>
      <c r="D1659" s="6">
        <v>1005230</v>
      </c>
      <c r="E1659" s="6">
        <v>2269</v>
      </c>
      <c r="F1659" s="7" t="s">
        <v>21</v>
      </c>
      <c r="G1659" s="6">
        <v>140.672</v>
      </c>
      <c r="I1659" s="7" t="s">
        <v>2363</v>
      </c>
      <c r="J1659" s="7" t="s">
        <v>489</v>
      </c>
      <c r="K1659" s="7" t="s">
        <v>400</v>
      </c>
      <c r="L1659" s="7" t="s">
        <v>1113</v>
      </c>
      <c r="M1659" s="7" t="s">
        <v>435</v>
      </c>
      <c r="N1659" s="7" t="s">
        <v>436</v>
      </c>
      <c r="O1659" s="7" t="s">
        <v>411</v>
      </c>
      <c r="P1659" s="6">
        <v>8191</v>
      </c>
    </row>
    <row r="1660" spans="1:16" ht="15" thickBot="1" x14ac:dyDescent="0.35">
      <c r="A1660" s="6">
        <v>36.431199999999997</v>
      </c>
      <c r="B1660" s="19">
        <f>(A1660-G1660)/G1660</f>
        <v>-0.53793782215187314</v>
      </c>
      <c r="C1660" s="30" t="s">
        <v>251</v>
      </c>
      <c r="D1660" s="6">
        <v>1003305</v>
      </c>
      <c r="E1660" s="6">
        <v>2434</v>
      </c>
      <c r="F1660" s="7" t="s">
        <v>19</v>
      </c>
      <c r="G1660" s="6">
        <v>78.844800000000006</v>
      </c>
      <c r="I1660" s="7" t="s">
        <v>2364</v>
      </c>
      <c r="J1660" s="7" t="s">
        <v>438</v>
      </c>
      <c r="K1660" s="7" t="s">
        <v>423</v>
      </c>
      <c r="L1660" s="7" t="s">
        <v>439</v>
      </c>
      <c r="M1660" s="7" t="s">
        <v>425</v>
      </c>
      <c r="N1660" s="7" t="s">
        <v>426</v>
      </c>
      <c r="O1660" s="7" t="s">
        <v>404</v>
      </c>
      <c r="P1660" s="6">
        <v>8276</v>
      </c>
    </row>
    <row r="1661" spans="1:16" ht="15" thickBot="1" x14ac:dyDescent="0.35">
      <c r="A1661" s="6">
        <v>36.446800000000003</v>
      </c>
      <c r="B1661" s="19">
        <f>(A1661-G1661)/G1661</f>
        <v>-0.74992589746404659</v>
      </c>
      <c r="C1661" s="30" t="s">
        <v>331</v>
      </c>
      <c r="D1661" s="6">
        <v>1004454</v>
      </c>
      <c r="E1661" s="6">
        <v>851</v>
      </c>
      <c r="F1661" s="7" t="s">
        <v>17</v>
      </c>
      <c r="G1661" s="6">
        <v>145.744</v>
      </c>
      <c r="I1661" s="7" t="s">
        <v>2365</v>
      </c>
      <c r="J1661" s="7" t="s">
        <v>422</v>
      </c>
      <c r="K1661" s="7" t="s">
        <v>400</v>
      </c>
      <c r="L1661" s="7" t="s">
        <v>761</v>
      </c>
      <c r="M1661" s="7" t="s">
        <v>440</v>
      </c>
      <c r="N1661" s="7" t="s">
        <v>426</v>
      </c>
      <c r="O1661" s="7" t="s">
        <v>411</v>
      </c>
      <c r="P1661" s="6">
        <v>2574</v>
      </c>
    </row>
    <row r="1662" spans="1:16" ht="15" thickBot="1" x14ac:dyDescent="0.35">
      <c r="A1662" s="6">
        <v>36.561199999999999</v>
      </c>
      <c r="B1662" s="19">
        <f>(A1662-G1662)/G1662</f>
        <v>-0.81196203156630087</v>
      </c>
      <c r="C1662" s="30" t="s">
        <v>191</v>
      </c>
      <c r="D1662" s="6">
        <v>1004209</v>
      </c>
      <c r="E1662" s="6">
        <v>502</v>
      </c>
      <c r="F1662" s="7" t="s">
        <v>17</v>
      </c>
      <c r="G1662" s="6">
        <v>194.43520000000001</v>
      </c>
      <c r="I1662" s="7" t="s">
        <v>2366</v>
      </c>
      <c r="J1662" s="7" t="s">
        <v>413</v>
      </c>
      <c r="K1662" s="7" t="s">
        <v>400</v>
      </c>
      <c r="L1662" s="7" t="s">
        <v>615</v>
      </c>
      <c r="M1662" s="7" t="s">
        <v>465</v>
      </c>
      <c r="N1662" s="7" t="s">
        <v>436</v>
      </c>
      <c r="O1662" s="7" t="s">
        <v>404</v>
      </c>
      <c r="P1662" s="6">
        <v>3144</v>
      </c>
    </row>
    <row r="1663" spans="1:16" ht="15" thickBot="1" x14ac:dyDescent="0.35">
      <c r="A1663" s="6">
        <v>36.573120000000003</v>
      </c>
      <c r="B1663" s="19">
        <f>(A1663-G1663)/G1663</f>
        <v>-0.73063634221069995</v>
      </c>
      <c r="C1663" s="30" t="s">
        <v>169</v>
      </c>
      <c r="D1663" s="6">
        <v>1011128</v>
      </c>
      <c r="E1663" s="6">
        <v>553</v>
      </c>
      <c r="F1663" s="7" t="s">
        <v>87</v>
      </c>
      <c r="G1663" s="6">
        <v>135.77600000000001</v>
      </c>
      <c r="I1663" s="7" t="s">
        <v>2367</v>
      </c>
      <c r="J1663" s="7" t="s">
        <v>456</v>
      </c>
      <c r="K1663" s="7" t="s">
        <v>461</v>
      </c>
      <c r="L1663" s="7" t="s">
        <v>537</v>
      </c>
      <c r="M1663" s="7" t="s">
        <v>440</v>
      </c>
      <c r="N1663" s="7" t="s">
        <v>426</v>
      </c>
      <c r="O1663" s="7" t="s">
        <v>417</v>
      </c>
      <c r="P1663" s="6">
        <v>2782</v>
      </c>
    </row>
    <row r="1664" spans="1:16" ht="15" thickBot="1" x14ac:dyDescent="0.35">
      <c r="A1664" s="6">
        <v>36.752400000000002</v>
      </c>
      <c r="B1664" s="19">
        <f>(A1664-G1664)/G1664</f>
        <v>3.9504849137931037</v>
      </c>
      <c r="C1664" s="30" t="s">
        <v>237</v>
      </c>
      <c r="D1664" s="6">
        <v>1014716</v>
      </c>
      <c r="E1664" s="6">
        <v>1008</v>
      </c>
      <c r="F1664" s="7" t="s">
        <v>42</v>
      </c>
      <c r="G1664" s="6">
        <v>7.4240000000000004</v>
      </c>
      <c r="I1664" s="7" t="s">
        <v>2368</v>
      </c>
      <c r="J1664" s="7" t="s">
        <v>438</v>
      </c>
      <c r="K1664" s="7" t="s">
        <v>461</v>
      </c>
      <c r="L1664" s="7" t="s">
        <v>706</v>
      </c>
      <c r="M1664" s="7" t="s">
        <v>444</v>
      </c>
      <c r="N1664" s="7" t="s">
        <v>410</v>
      </c>
      <c r="O1664" s="7" t="s">
        <v>404</v>
      </c>
      <c r="P1664" s="6">
        <v>9995</v>
      </c>
    </row>
    <row r="1665" spans="1:16" ht="15" thickBot="1" x14ac:dyDescent="0.35">
      <c r="A1665" s="6">
        <v>36.752400000000002</v>
      </c>
      <c r="B1665" s="19">
        <f>(A1665-G1665)/G1665</f>
        <v>3.4216073147256987</v>
      </c>
      <c r="C1665" s="30" t="s">
        <v>89</v>
      </c>
      <c r="D1665" s="6">
        <v>1009763</v>
      </c>
      <c r="E1665" s="6">
        <v>2779</v>
      </c>
      <c r="F1665" s="7" t="s">
        <v>23</v>
      </c>
      <c r="G1665" s="6">
        <v>8.3119999999999994</v>
      </c>
      <c r="I1665" s="7" t="s">
        <v>2369</v>
      </c>
      <c r="J1665" s="7" t="s">
        <v>496</v>
      </c>
      <c r="K1665" s="7" t="s">
        <v>461</v>
      </c>
      <c r="L1665" s="7" t="s">
        <v>648</v>
      </c>
      <c r="M1665" s="7" t="s">
        <v>435</v>
      </c>
      <c r="N1665" s="7" t="s">
        <v>436</v>
      </c>
      <c r="O1665" s="7" t="s">
        <v>417</v>
      </c>
      <c r="P1665" s="6">
        <v>8285</v>
      </c>
    </row>
    <row r="1666" spans="1:16" ht="15" thickBot="1" x14ac:dyDescent="0.35">
      <c r="A1666" s="6">
        <v>36.752400000000002</v>
      </c>
      <c r="B1666" s="19">
        <f>(A1666-G1666)/G1666</f>
        <v>1.5940429136081313</v>
      </c>
      <c r="C1666" s="30" t="s">
        <v>109</v>
      </c>
      <c r="D1666" s="6">
        <v>1015113</v>
      </c>
      <c r="E1666" s="6">
        <v>2423</v>
      </c>
      <c r="F1666" s="7" t="s">
        <v>23</v>
      </c>
      <c r="G1666" s="6">
        <v>14.167999999999999</v>
      </c>
      <c r="I1666" s="7" t="s">
        <v>2370</v>
      </c>
      <c r="J1666" s="7" t="s">
        <v>489</v>
      </c>
      <c r="K1666" s="7" t="s">
        <v>423</v>
      </c>
      <c r="L1666" s="7" t="s">
        <v>1078</v>
      </c>
      <c r="M1666" s="7" t="s">
        <v>465</v>
      </c>
      <c r="N1666" s="7" t="s">
        <v>436</v>
      </c>
      <c r="O1666" s="7" t="s">
        <v>411</v>
      </c>
      <c r="P1666" s="6">
        <v>9949</v>
      </c>
    </row>
    <row r="1667" spans="1:16" ht="15" thickBot="1" x14ac:dyDescent="0.35">
      <c r="A1667" s="6">
        <v>36.752400000000002</v>
      </c>
      <c r="B1667" s="19">
        <f>(A1667-G1667)/G1667</f>
        <v>0.68588990825688079</v>
      </c>
      <c r="C1667" s="30" t="s">
        <v>38</v>
      </c>
      <c r="D1667" s="6">
        <v>1016657</v>
      </c>
      <c r="E1667" s="6">
        <v>1479</v>
      </c>
      <c r="F1667" s="7" t="s">
        <v>31</v>
      </c>
      <c r="G1667" s="6">
        <v>21.8</v>
      </c>
      <c r="I1667" s="7" t="s">
        <v>2371</v>
      </c>
      <c r="J1667" s="7" t="s">
        <v>432</v>
      </c>
      <c r="K1667" s="7" t="s">
        <v>429</v>
      </c>
      <c r="L1667" s="7" t="s">
        <v>650</v>
      </c>
      <c r="M1667" s="7" t="s">
        <v>447</v>
      </c>
      <c r="N1667" s="7" t="s">
        <v>410</v>
      </c>
      <c r="O1667" s="7" t="s">
        <v>404</v>
      </c>
      <c r="P1667" s="6">
        <v>2663</v>
      </c>
    </row>
    <row r="1668" spans="1:16" ht="15" thickBot="1" x14ac:dyDescent="0.35">
      <c r="A1668" s="6">
        <v>36.752400000000002</v>
      </c>
      <c r="B1668" s="19">
        <f>(A1668-G1668)/G1668</f>
        <v>0.14308285643194826</v>
      </c>
      <c r="C1668" s="30" t="s">
        <v>150</v>
      </c>
      <c r="D1668" s="6">
        <v>1009545</v>
      </c>
      <c r="E1668" s="6">
        <v>2193</v>
      </c>
      <c r="F1668" s="7" t="s">
        <v>42</v>
      </c>
      <c r="G1668" s="6">
        <v>32.152000000000001</v>
      </c>
      <c r="I1668" s="7" t="s">
        <v>2372</v>
      </c>
      <c r="J1668" s="7" t="s">
        <v>489</v>
      </c>
      <c r="K1668" s="7" t="s">
        <v>400</v>
      </c>
      <c r="L1668" s="7" t="s">
        <v>1113</v>
      </c>
      <c r="M1668" s="7" t="s">
        <v>447</v>
      </c>
      <c r="N1668" s="7" t="s">
        <v>410</v>
      </c>
      <c r="O1668" s="7" t="s">
        <v>417</v>
      </c>
      <c r="P1668" s="6">
        <v>4931</v>
      </c>
    </row>
    <row r="1669" spans="1:16" ht="15" thickBot="1" x14ac:dyDescent="0.35">
      <c r="A1669" s="6">
        <v>36.752400000000002</v>
      </c>
      <c r="B1669" s="19">
        <f>(A1669-G1669)/G1669</f>
        <v>0.14308285643194826</v>
      </c>
      <c r="C1669" s="30" t="s">
        <v>170</v>
      </c>
      <c r="D1669" s="6">
        <v>1015618</v>
      </c>
      <c r="E1669" s="6">
        <v>2569</v>
      </c>
      <c r="F1669" s="7" t="s">
        <v>42</v>
      </c>
      <c r="G1669" s="6">
        <v>32.152000000000001</v>
      </c>
      <c r="I1669" s="7" t="s">
        <v>2373</v>
      </c>
      <c r="J1669" s="7" t="s">
        <v>496</v>
      </c>
      <c r="K1669" s="7" t="s">
        <v>542</v>
      </c>
      <c r="L1669" s="7" t="s">
        <v>1045</v>
      </c>
      <c r="M1669" s="7" t="s">
        <v>465</v>
      </c>
      <c r="N1669" s="7" t="s">
        <v>436</v>
      </c>
      <c r="O1669" s="7" t="s">
        <v>417</v>
      </c>
      <c r="P1669" s="6">
        <v>8222</v>
      </c>
    </row>
    <row r="1670" spans="1:16" ht="15" thickBot="1" x14ac:dyDescent="0.35">
      <c r="A1670" s="6">
        <v>36.752400000000002</v>
      </c>
      <c r="B1670" s="19">
        <f>(A1670-G1670)/G1670</f>
        <v>-2.6993540188499338E-2</v>
      </c>
      <c r="C1670" s="30" t="s">
        <v>54</v>
      </c>
      <c r="D1670" s="6">
        <v>1019822</v>
      </c>
      <c r="E1670" s="6">
        <v>2393</v>
      </c>
      <c r="F1670" s="7" t="s">
        <v>27</v>
      </c>
      <c r="G1670" s="6">
        <v>37.771999999999998</v>
      </c>
      <c r="I1670" s="7" t="s">
        <v>2374</v>
      </c>
      <c r="J1670" s="7" t="s">
        <v>399</v>
      </c>
      <c r="K1670" s="7" t="s">
        <v>457</v>
      </c>
      <c r="L1670" s="7" t="s">
        <v>515</v>
      </c>
      <c r="M1670" s="7" t="s">
        <v>409</v>
      </c>
      <c r="N1670" s="7" t="s">
        <v>410</v>
      </c>
      <c r="O1670" s="7" t="s">
        <v>404</v>
      </c>
      <c r="P1670" s="6">
        <v>8677</v>
      </c>
    </row>
    <row r="1671" spans="1:16" ht="15" thickBot="1" x14ac:dyDescent="0.35">
      <c r="A1671" s="6">
        <v>36.752400000000002</v>
      </c>
      <c r="B1671" s="19">
        <f>(A1671-G1671)/G1671</f>
        <v>-8.1649175412293884E-2</v>
      </c>
      <c r="C1671" s="30" t="s">
        <v>186</v>
      </c>
      <c r="D1671" s="6">
        <v>1012693</v>
      </c>
      <c r="E1671" s="6">
        <v>742</v>
      </c>
      <c r="F1671" s="7" t="s">
        <v>17</v>
      </c>
      <c r="G1671" s="6">
        <v>40.020000000000003</v>
      </c>
      <c r="I1671" s="7" t="s">
        <v>2375</v>
      </c>
      <c r="J1671" s="7" t="s">
        <v>432</v>
      </c>
      <c r="K1671" s="7" t="s">
        <v>457</v>
      </c>
      <c r="L1671" s="7" t="s">
        <v>1271</v>
      </c>
      <c r="M1671" s="7" t="s">
        <v>459</v>
      </c>
      <c r="N1671" s="7" t="s">
        <v>436</v>
      </c>
      <c r="O1671" s="7" t="s">
        <v>404</v>
      </c>
      <c r="P1671" s="6">
        <v>3040</v>
      </c>
    </row>
    <row r="1672" spans="1:16" ht="15" thickBot="1" x14ac:dyDescent="0.35">
      <c r="A1672" s="6">
        <v>36.752400000000002</v>
      </c>
      <c r="B1672" s="19">
        <f>(A1672-G1672)/G1672</f>
        <v>-0.21010144429160929</v>
      </c>
      <c r="C1672" s="30" t="s">
        <v>108</v>
      </c>
      <c r="D1672" s="6">
        <v>1010576</v>
      </c>
      <c r="E1672" s="6">
        <v>1601</v>
      </c>
      <c r="F1672" s="7" t="s">
        <v>23</v>
      </c>
      <c r="G1672" s="6">
        <v>46.527999999999999</v>
      </c>
      <c r="I1672" s="7" t="s">
        <v>2376</v>
      </c>
      <c r="J1672" s="7" t="s">
        <v>406</v>
      </c>
      <c r="K1672" s="7" t="s">
        <v>457</v>
      </c>
      <c r="L1672" s="7" t="s">
        <v>709</v>
      </c>
      <c r="M1672" s="7" t="s">
        <v>447</v>
      </c>
      <c r="N1672" s="7" t="s">
        <v>410</v>
      </c>
      <c r="O1672" s="7" t="s">
        <v>411</v>
      </c>
      <c r="P1672" s="6">
        <v>3933</v>
      </c>
    </row>
    <row r="1673" spans="1:16" ht="15" thickBot="1" x14ac:dyDescent="0.35">
      <c r="A1673" s="6">
        <v>36.752400000000002</v>
      </c>
      <c r="B1673" s="19">
        <f>(A1673-G1673)/G1673</f>
        <v>-0.29840409285277947</v>
      </c>
      <c r="C1673" s="30" t="s">
        <v>242</v>
      </c>
      <c r="D1673" s="6">
        <v>1014222</v>
      </c>
      <c r="E1673" s="6">
        <v>2204</v>
      </c>
      <c r="F1673" s="7" t="s">
        <v>21</v>
      </c>
      <c r="G1673" s="6">
        <v>52.384</v>
      </c>
      <c r="I1673" s="7" t="s">
        <v>2377</v>
      </c>
      <c r="J1673" s="7" t="s">
        <v>496</v>
      </c>
      <c r="K1673" s="7" t="s">
        <v>433</v>
      </c>
      <c r="L1673" s="7" t="s">
        <v>659</v>
      </c>
      <c r="M1673" s="7" t="s">
        <v>435</v>
      </c>
      <c r="N1673" s="7" t="s">
        <v>436</v>
      </c>
      <c r="O1673" s="7" t="s">
        <v>411</v>
      </c>
      <c r="P1673" s="6">
        <v>2395</v>
      </c>
    </row>
    <row r="1674" spans="1:16" ht="15" thickBot="1" x14ac:dyDescent="0.35">
      <c r="A1674" s="6">
        <v>36.752400000000002</v>
      </c>
      <c r="B1674" s="19">
        <f>(A1674-G1674)/G1674</f>
        <v>-0.35116870277522771</v>
      </c>
      <c r="C1674" s="30" t="s">
        <v>161</v>
      </c>
      <c r="D1674" s="6">
        <v>1010714</v>
      </c>
      <c r="E1674" s="6">
        <v>1837</v>
      </c>
      <c r="F1674" s="7" t="s">
        <v>35</v>
      </c>
      <c r="G1674" s="6">
        <v>56.643999999999998</v>
      </c>
      <c r="I1674" s="7" t="s">
        <v>2378</v>
      </c>
      <c r="J1674" s="7" t="s">
        <v>432</v>
      </c>
      <c r="K1674" s="7" t="s">
        <v>407</v>
      </c>
      <c r="L1674" s="7" t="s">
        <v>610</v>
      </c>
      <c r="M1674" s="7" t="s">
        <v>444</v>
      </c>
      <c r="N1674" s="7" t="s">
        <v>410</v>
      </c>
      <c r="O1674" s="7" t="s">
        <v>411</v>
      </c>
      <c r="P1674" s="6">
        <v>1024</v>
      </c>
    </row>
    <row r="1675" spans="1:16" ht="15" thickBot="1" x14ac:dyDescent="0.35">
      <c r="A1675" s="6">
        <v>36.752400000000002</v>
      </c>
      <c r="B1675" s="19">
        <f>(A1675-G1675)/G1675</f>
        <v>-0.35116870277522771</v>
      </c>
      <c r="C1675" s="30" t="s">
        <v>320</v>
      </c>
      <c r="D1675" s="6">
        <v>1017837</v>
      </c>
      <c r="E1675" s="6">
        <v>725</v>
      </c>
      <c r="F1675" s="7" t="s">
        <v>23</v>
      </c>
      <c r="G1675" s="6">
        <v>56.643999999999998</v>
      </c>
      <c r="I1675" s="7" t="s">
        <v>2379</v>
      </c>
      <c r="J1675" s="7" t="s">
        <v>432</v>
      </c>
      <c r="K1675" s="7" t="s">
        <v>407</v>
      </c>
      <c r="L1675" s="7" t="s">
        <v>1231</v>
      </c>
      <c r="M1675" s="7" t="s">
        <v>416</v>
      </c>
      <c r="N1675" s="7" t="s">
        <v>403</v>
      </c>
      <c r="O1675" s="7" t="s">
        <v>404</v>
      </c>
      <c r="P1675" s="6">
        <v>9967</v>
      </c>
    </row>
    <row r="1676" spans="1:16" ht="15" thickBot="1" x14ac:dyDescent="0.35">
      <c r="A1676" s="6">
        <v>36.752400000000002</v>
      </c>
      <c r="B1676" s="19">
        <f>(A1676-G1676)/G1676</f>
        <v>-0.4147707006369426</v>
      </c>
      <c r="C1676" s="30" t="s">
        <v>364</v>
      </c>
      <c r="D1676" s="6">
        <v>1007586</v>
      </c>
      <c r="E1676" s="6">
        <v>1327</v>
      </c>
      <c r="F1676" s="7" t="s">
        <v>19</v>
      </c>
      <c r="G1676" s="6">
        <v>62.8</v>
      </c>
      <c r="I1676" s="7" t="s">
        <v>2380</v>
      </c>
      <c r="J1676" s="7" t="s">
        <v>456</v>
      </c>
      <c r="K1676" s="7" t="s">
        <v>542</v>
      </c>
      <c r="L1676" s="7" t="s">
        <v>769</v>
      </c>
      <c r="M1676" s="7" t="s">
        <v>416</v>
      </c>
      <c r="N1676" s="7" t="s">
        <v>403</v>
      </c>
      <c r="O1676" s="7" t="s">
        <v>404</v>
      </c>
      <c r="P1676" s="6">
        <v>6402</v>
      </c>
    </row>
    <row r="1677" spans="1:16" ht="15" thickBot="1" x14ac:dyDescent="0.35">
      <c r="A1677" s="6">
        <v>36.752400000000002</v>
      </c>
      <c r="B1677" s="19">
        <f>(A1677-G1677)/G1677</f>
        <v>-0.55479697645120651</v>
      </c>
      <c r="C1677" s="30" t="s">
        <v>340</v>
      </c>
      <c r="D1677" s="6">
        <v>1006534</v>
      </c>
      <c r="E1677" s="6">
        <v>942</v>
      </c>
      <c r="F1677" s="7" t="s">
        <v>35</v>
      </c>
      <c r="G1677" s="6">
        <v>82.552000000000007</v>
      </c>
      <c r="I1677" s="7" t="s">
        <v>2381</v>
      </c>
      <c r="J1677" s="7" t="s">
        <v>399</v>
      </c>
      <c r="K1677" s="7" t="s">
        <v>407</v>
      </c>
      <c r="L1677" s="7" t="s">
        <v>1032</v>
      </c>
      <c r="M1677" s="7" t="s">
        <v>440</v>
      </c>
      <c r="N1677" s="7" t="s">
        <v>426</v>
      </c>
      <c r="O1677" s="7" t="s">
        <v>404</v>
      </c>
      <c r="P1677" s="6">
        <v>2497</v>
      </c>
    </row>
    <row r="1678" spans="1:16" ht="15" thickBot="1" x14ac:dyDescent="0.35">
      <c r="A1678" s="6">
        <v>36.752400000000002</v>
      </c>
      <c r="B1678" s="19">
        <f>(A1678-G1678)/G1678</f>
        <v>-0.56586184086184088</v>
      </c>
      <c r="C1678" s="30" t="s">
        <v>239</v>
      </c>
      <c r="D1678" s="6">
        <v>1008897</v>
      </c>
      <c r="E1678" s="6">
        <v>1861</v>
      </c>
      <c r="F1678" s="7" t="s">
        <v>19</v>
      </c>
      <c r="G1678" s="6">
        <v>84.656000000000006</v>
      </c>
      <c r="I1678" s="7" t="s">
        <v>2382</v>
      </c>
      <c r="J1678" s="7" t="s">
        <v>428</v>
      </c>
      <c r="K1678" s="7" t="s">
        <v>457</v>
      </c>
      <c r="L1678" s="7" t="s">
        <v>811</v>
      </c>
      <c r="M1678" s="7" t="s">
        <v>425</v>
      </c>
      <c r="N1678" s="7" t="s">
        <v>426</v>
      </c>
      <c r="O1678" s="7" t="s">
        <v>404</v>
      </c>
      <c r="P1678" s="6">
        <v>5886</v>
      </c>
    </row>
    <row r="1679" spans="1:16" ht="15" thickBot="1" x14ac:dyDescent="0.35">
      <c r="A1679" s="6">
        <v>36.752400000000002</v>
      </c>
      <c r="B1679" s="19">
        <f>(A1679-G1679)/G1679</f>
        <v>-0.68439872222031395</v>
      </c>
      <c r="C1679" s="30" t="s">
        <v>166</v>
      </c>
      <c r="D1679" s="6">
        <v>1013357</v>
      </c>
      <c r="E1679" s="6">
        <v>1994</v>
      </c>
      <c r="F1679" s="7" t="s">
        <v>23</v>
      </c>
      <c r="G1679" s="6">
        <v>116.452</v>
      </c>
      <c r="I1679" s="7" t="s">
        <v>2383</v>
      </c>
      <c r="J1679" s="7" t="s">
        <v>489</v>
      </c>
      <c r="K1679" s="7" t="s">
        <v>429</v>
      </c>
      <c r="L1679" s="7" t="s">
        <v>1315</v>
      </c>
      <c r="M1679" s="7" t="s">
        <v>402</v>
      </c>
      <c r="N1679" s="7" t="s">
        <v>403</v>
      </c>
      <c r="O1679" s="7" t="s">
        <v>411</v>
      </c>
      <c r="P1679" s="6">
        <v>6351</v>
      </c>
    </row>
    <row r="1680" spans="1:16" ht="15" thickBot="1" x14ac:dyDescent="0.35">
      <c r="A1680" s="6">
        <v>36.752400000000002</v>
      </c>
      <c r="B1680" s="19">
        <f>(A1680-G1680)/G1680</f>
        <v>-0.69613056850878052</v>
      </c>
      <c r="C1680" s="30" t="s">
        <v>150</v>
      </c>
      <c r="D1680" s="6">
        <v>1017184</v>
      </c>
      <c r="E1680" s="6">
        <v>2412</v>
      </c>
      <c r="F1680" s="7" t="s">
        <v>27</v>
      </c>
      <c r="G1680" s="6">
        <v>120.94799999999999</v>
      </c>
      <c r="I1680" s="7" t="s">
        <v>2384</v>
      </c>
      <c r="J1680" s="7" t="s">
        <v>432</v>
      </c>
      <c r="K1680" s="7" t="s">
        <v>423</v>
      </c>
      <c r="L1680" s="7" t="s">
        <v>820</v>
      </c>
      <c r="M1680" s="7" t="s">
        <v>435</v>
      </c>
      <c r="N1680" s="7" t="s">
        <v>436</v>
      </c>
      <c r="O1680" s="7" t="s">
        <v>411</v>
      </c>
      <c r="P1680" s="6">
        <v>9483</v>
      </c>
    </row>
    <row r="1681" spans="1:16" ht="15" thickBot="1" x14ac:dyDescent="0.35">
      <c r="A1681" s="6">
        <v>36.752400000000002</v>
      </c>
      <c r="B1681" s="19">
        <f>(A1681-G1681)/G1681</f>
        <v>-0.69892850121239924</v>
      </c>
      <c r="C1681" s="30" t="s">
        <v>369</v>
      </c>
      <c r="D1681" s="6">
        <v>1012529</v>
      </c>
      <c r="E1681" s="6">
        <v>1019</v>
      </c>
      <c r="F1681" s="7" t="s">
        <v>35</v>
      </c>
      <c r="G1681" s="6">
        <v>122.072</v>
      </c>
      <c r="I1681" s="7" t="s">
        <v>2385</v>
      </c>
      <c r="J1681" s="7" t="s">
        <v>489</v>
      </c>
      <c r="K1681" s="7" t="s">
        <v>461</v>
      </c>
      <c r="L1681" s="7" t="s">
        <v>854</v>
      </c>
      <c r="M1681" s="7" t="s">
        <v>478</v>
      </c>
      <c r="N1681" s="7" t="s">
        <v>426</v>
      </c>
      <c r="O1681" s="7" t="s">
        <v>411</v>
      </c>
      <c r="P1681" s="6">
        <v>7966</v>
      </c>
    </row>
    <row r="1682" spans="1:16" ht="15" thickBot="1" x14ac:dyDescent="0.35">
      <c r="A1682" s="6">
        <v>36.752400000000002</v>
      </c>
      <c r="B1682" s="19">
        <f>(A1682-G1682)/G1682</f>
        <v>-0.71958432521516213</v>
      </c>
      <c r="C1682" s="30" t="s">
        <v>368</v>
      </c>
      <c r="D1682" s="6">
        <v>1017349</v>
      </c>
      <c r="E1682" s="6">
        <v>1056</v>
      </c>
      <c r="F1682" s="7" t="s">
        <v>25</v>
      </c>
      <c r="G1682" s="6">
        <v>131.06399999999999</v>
      </c>
      <c r="I1682" s="7" t="s">
        <v>2386</v>
      </c>
      <c r="J1682" s="7" t="s">
        <v>489</v>
      </c>
      <c r="K1682" s="7" t="s">
        <v>433</v>
      </c>
      <c r="L1682" s="7" t="s">
        <v>511</v>
      </c>
      <c r="M1682" s="7" t="s">
        <v>402</v>
      </c>
      <c r="N1682" s="7" t="s">
        <v>403</v>
      </c>
      <c r="O1682" s="7" t="s">
        <v>404</v>
      </c>
      <c r="P1682" s="6">
        <v>6275</v>
      </c>
    </row>
    <row r="1683" spans="1:16" ht="15" thickBot="1" x14ac:dyDescent="0.35">
      <c r="A1683" s="6">
        <v>36.752400000000002</v>
      </c>
      <c r="B1683" s="19">
        <f>(A1683-G1683)/G1683</f>
        <v>-0.72648766111987628</v>
      </c>
      <c r="C1683" s="30" t="s">
        <v>146</v>
      </c>
      <c r="D1683" s="6">
        <v>1006643</v>
      </c>
      <c r="E1683" s="6">
        <v>73</v>
      </c>
      <c r="F1683" s="7" t="s">
        <v>35</v>
      </c>
      <c r="G1683" s="6">
        <v>134.37200000000001</v>
      </c>
      <c r="I1683" s="7" t="s">
        <v>2387</v>
      </c>
      <c r="J1683" s="7" t="s">
        <v>496</v>
      </c>
      <c r="K1683" s="7" t="s">
        <v>433</v>
      </c>
      <c r="L1683" s="7" t="s">
        <v>1566</v>
      </c>
      <c r="M1683" s="7" t="s">
        <v>409</v>
      </c>
      <c r="N1683" s="7" t="s">
        <v>410</v>
      </c>
      <c r="O1683" s="7" t="s">
        <v>417</v>
      </c>
      <c r="P1683" s="6">
        <v>3554</v>
      </c>
    </row>
    <row r="1684" spans="1:16" ht="15" thickBot="1" x14ac:dyDescent="0.35">
      <c r="A1684" s="6">
        <v>36.752400000000002</v>
      </c>
      <c r="B1684" s="19">
        <f>(A1684-G1684)/G1684</f>
        <v>-0.74375714644281454</v>
      </c>
      <c r="C1684" s="30" t="s">
        <v>170</v>
      </c>
      <c r="D1684" s="6">
        <v>1012414</v>
      </c>
      <c r="E1684" s="6">
        <v>2152</v>
      </c>
      <c r="F1684" s="7" t="s">
        <v>25</v>
      </c>
      <c r="G1684" s="6">
        <v>143.428</v>
      </c>
      <c r="I1684" s="7" t="s">
        <v>2388</v>
      </c>
      <c r="J1684" s="7" t="s">
        <v>428</v>
      </c>
      <c r="K1684" s="7" t="s">
        <v>433</v>
      </c>
      <c r="L1684" s="7" t="s">
        <v>449</v>
      </c>
      <c r="M1684" s="7" t="s">
        <v>402</v>
      </c>
      <c r="N1684" s="7" t="s">
        <v>403</v>
      </c>
      <c r="O1684" s="7" t="s">
        <v>404</v>
      </c>
      <c r="P1684" s="6">
        <v>2904</v>
      </c>
    </row>
    <row r="1685" spans="1:16" ht="15" thickBot="1" x14ac:dyDescent="0.35">
      <c r="A1685" s="6">
        <v>36.752400000000002</v>
      </c>
      <c r="B1685" s="19">
        <f>(A1685-G1685)/G1685</f>
        <v>-0.74771135945522949</v>
      </c>
      <c r="C1685" s="30" t="s">
        <v>253</v>
      </c>
      <c r="D1685" s="6">
        <v>1016338</v>
      </c>
      <c r="E1685" s="6">
        <v>1111</v>
      </c>
      <c r="F1685" s="7" t="s">
        <v>23</v>
      </c>
      <c r="G1685" s="6">
        <v>145.67599999999999</v>
      </c>
      <c r="I1685" s="7" t="s">
        <v>2389</v>
      </c>
      <c r="J1685" s="7" t="s">
        <v>438</v>
      </c>
      <c r="K1685" s="7" t="s">
        <v>442</v>
      </c>
      <c r="L1685" s="7" t="s">
        <v>807</v>
      </c>
      <c r="M1685" s="7" t="s">
        <v>409</v>
      </c>
      <c r="N1685" s="7" t="s">
        <v>410</v>
      </c>
      <c r="O1685" s="7" t="s">
        <v>404</v>
      </c>
      <c r="P1685" s="6">
        <v>1967</v>
      </c>
    </row>
    <row r="1686" spans="1:16" ht="15" thickBot="1" x14ac:dyDescent="0.35">
      <c r="A1686" s="6">
        <v>36.752400000000002</v>
      </c>
      <c r="B1686" s="19">
        <f>(A1686-G1686)/G1686</f>
        <v>-0.75526462989105825</v>
      </c>
      <c r="C1686" s="30" t="s">
        <v>364</v>
      </c>
      <c r="D1686" s="6">
        <v>1014340</v>
      </c>
      <c r="E1686" s="6">
        <v>2072</v>
      </c>
      <c r="F1686" s="7" t="s">
        <v>23</v>
      </c>
      <c r="G1686" s="6">
        <v>150.172</v>
      </c>
      <c r="I1686" s="7" t="s">
        <v>2390</v>
      </c>
      <c r="J1686" s="7" t="s">
        <v>432</v>
      </c>
      <c r="K1686" s="7" t="s">
        <v>433</v>
      </c>
      <c r="L1686" s="7" t="s">
        <v>899</v>
      </c>
      <c r="M1686" s="7" t="s">
        <v>420</v>
      </c>
      <c r="N1686" s="7" t="s">
        <v>403</v>
      </c>
      <c r="O1686" s="7" t="s">
        <v>404</v>
      </c>
      <c r="P1686" s="6">
        <v>4187</v>
      </c>
    </row>
    <row r="1687" spans="1:16" ht="15" thickBot="1" x14ac:dyDescent="0.35">
      <c r="A1687" s="6">
        <v>36.752400000000002</v>
      </c>
      <c r="B1687" s="19">
        <f>(A1687-G1687)/G1687</f>
        <v>-0.75708280456852795</v>
      </c>
      <c r="C1687" s="30" t="s">
        <v>120</v>
      </c>
      <c r="D1687" s="6">
        <v>1017709</v>
      </c>
      <c r="E1687" s="6">
        <v>146</v>
      </c>
      <c r="F1687" s="7" t="s">
        <v>19</v>
      </c>
      <c r="G1687" s="6">
        <v>151.29599999999999</v>
      </c>
      <c r="I1687" s="7" t="s">
        <v>2391</v>
      </c>
      <c r="J1687" s="7" t="s">
        <v>432</v>
      </c>
      <c r="K1687" s="7" t="s">
        <v>433</v>
      </c>
      <c r="L1687" s="7" t="s">
        <v>434</v>
      </c>
      <c r="M1687" s="7" t="s">
        <v>435</v>
      </c>
      <c r="N1687" s="7" t="s">
        <v>436</v>
      </c>
      <c r="O1687" s="7" t="s">
        <v>404</v>
      </c>
      <c r="P1687" s="6">
        <v>1214</v>
      </c>
    </row>
    <row r="1688" spans="1:16" ht="15" thickBot="1" x14ac:dyDescent="0.35">
      <c r="A1688" s="6">
        <v>36.752400000000002</v>
      </c>
      <c r="B1688" s="19">
        <f>(A1688-G1688)/G1688</f>
        <v>-0.7690910004774949</v>
      </c>
      <c r="C1688" s="30" t="s">
        <v>318</v>
      </c>
      <c r="D1688" s="6">
        <v>1011167</v>
      </c>
      <c r="E1688" s="6">
        <v>801</v>
      </c>
      <c r="F1688" s="7" t="s">
        <v>35</v>
      </c>
      <c r="G1688" s="6">
        <v>159.16399999999999</v>
      </c>
      <c r="I1688" s="7" t="s">
        <v>2392</v>
      </c>
      <c r="J1688" s="7" t="s">
        <v>432</v>
      </c>
      <c r="K1688" s="7" t="s">
        <v>433</v>
      </c>
      <c r="L1688" s="7" t="s">
        <v>899</v>
      </c>
      <c r="M1688" s="7" t="s">
        <v>435</v>
      </c>
      <c r="N1688" s="7" t="s">
        <v>436</v>
      </c>
      <c r="O1688" s="7" t="s">
        <v>417</v>
      </c>
      <c r="P1688" s="6">
        <v>5061</v>
      </c>
    </row>
    <row r="1689" spans="1:16" ht="15" thickBot="1" x14ac:dyDescent="0.35">
      <c r="A1689" s="6">
        <v>36.752400000000002</v>
      </c>
      <c r="B1689" s="19">
        <f>(A1689-G1689)/G1689</f>
        <v>-0.77696621031168078</v>
      </c>
      <c r="C1689" s="30" t="s">
        <v>387</v>
      </c>
      <c r="D1689" s="6">
        <v>1015049</v>
      </c>
      <c r="E1689" s="6">
        <v>1948</v>
      </c>
      <c r="F1689" s="7" t="s">
        <v>35</v>
      </c>
      <c r="G1689" s="6">
        <v>164.78399999999999</v>
      </c>
      <c r="I1689" s="7" t="s">
        <v>2393</v>
      </c>
      <c r="J1689" s="7" t="s">
        <v>413</v>
      </c>
      <c r="K1689" s="7" t="s">
        <v>461</v>
      </c>
      <c r="L1689" s="7" t="s">
        <v>1050</v>
      </c>
      <c r="M1689" s="7" t="s">
        <v>409</v>
      </c>
      <c r="N1689" s="7" t="s">
        <v>410</v>
      </c>
      <c r="O1689" s="7" t="s">
        <v>404</v>
      </c>
      <c r="P1689" s="6">
        <v>8868</v>
      </c>
    </row>
    <row r="1690" spans="1:16" ht="15" thickBot="1" x14ac:dyDescent="0.35">
      <c r="A1690" s="6">
        <v>36.752400000000002</v>
      </c>
      <c r="B1690" s="19">
        <f>(A1690-G1690)/G1690</f>
        <v>-0.77696621031168078</v>
      </c>
      <c r="C1690" s="30" t="s">
        <v>283</v>
      </c>
      <c r="D1690" s="6">
        <v>1016499</v>
      </c>
      <c r="E1690" s="6">
        <v>383</v>
      </c>
      <c r="F1690" s="7" t="s">
        <v>17</v>
      </c>
      <c r="G1690" s="6">
        <v>164.78399999999999</v>
      </c>
      <c r="I1690" s="7" t="s">
        <v>2394</v>
      </c>
      <c r="J1690" s="7" t="s">
        <v>438</v>
      </c>
      <c r="K1690" s="7" t="s">
        <v>442</v>
      </c>
      <c r="L1690" s="7" t="s">
        <v>617</v>
      </c>
      <c r="M1690" s="7" t="s">
        <v>465</v>
      </c>
      <c r="N1690" s="7" t="s">
        <v>436</v>
      </c>
      <c r="O1690" s="7" t="s">
        <v>404</v>
      </c>
      <c r="P1690" s="6">
        <v>4462</v>
      </c>
    </row>
    <row r="1691" spans="1:16" ht="15" thickBot="1" x14ac:dyDescent="0.35">
      <c r="A1691" s="6">
        <v>36.752400000000002</v>
      </c>
      <c r="B1691" s="19">
        <f>(A1691-G1691)/G1691</f>
        <v>-0.78288988657844993</v>
      </c>
      <c r="C1691" s="30" t="s">
        <v>40</v>
      </c>
      <c r="D1691" s="6">
        <v>1013155</v>
      </c>
      <c r="E1691" s="6">
        <v>54</v>
      </c>
      <c r="F1691" s="7" t="s">
        <v>21</v>
      </c>
      <c r="G1691" s="6">
        <v>169.28</v>
      </c>
      <c r="I1691" s="7" t="s">
        <v>2395</v>
      </c>
      <c r="J1691" s="7" t="s">
        <v>413</v>
      </c>
      <c r="K1691" s="7" t="s">
        <v>542</v>
      </c>
      <c r="L1691" s="7" t="s">
        <v>862</v>
      </c>
      <c r="M1691" s="7" t="s">
        <v>416</v>
      </c>
      <c r="N1691" s="7" t="s">
        <v>403</v>
      </c>
      <c r="O1691" s="7" t="s">
        <v>404</v>
      </c>
      <c r="P1691" s="6">
        <v>7316</v>
      </c>
    </row>
    <row r="1692" spans="1:16" ht="15" thickBot="1" x14ac:dyDescent="0.35">
      <c r="A1692" s="6">
        <v>36.847200000000001</v>
      </c>
      <c r="B1692" s="19">
        <f>(A1692-G1692)/G1692</f>
        <v>-0.8040942885822685</v>
      </c>
      <c r="C1692" s="30" t="s">
        <v>268</v>
      </c>
      <c r="D1692" s="6">
        <v>1003840</v>
      </c>
      <c r="E1692" s="6">
        <v>2179</v>
      </c>
      <c r="F1692" s="7" t="s">
        <v>23</v>
      </c>
      <c r="G1692" s="6">
        <v>188.0864</v>
      </c>
      <c r="I1692" s="7" t="s">
        <v>2396</v>
      </c>
      <c r="J1692" s="7" t="s">
        <v>438</v>
      </c>
      <c r="K1692" s="7" t="s">
        <v>457</v>
      </c>
      <c r="L1692" s="7" t="s">
        <v>535</v>
      </c>
      <c r="M1692" s="7" t="s">
        <v>402</v>
      </c>
      <c r="N1692" s="7" t="s">
        <v>403</v>
      </c>
      <c r="O1692" s="7" t="s">
        <v>404</v>
      </c>
      <c r="P1692" s="6">
        <v>5836</v>
      </c>
    </row>
    <row r="1693" spans="1:16" ht="15" thickBot="1" x14ac:dyDescent="0.35">
      <c r="A1693" s="6">
        <v>36.904400000000003</v>
      </c>
      <c r="B1693" s="19">
        <f>(A1693-G1693)/G1693</f>
        <v>-0.85050328610502568</v>
      </c>
      <c r="C1693" s="30" t="s">
        <v>201</v>
      </c>
      <c r="D1693" s="6">
        <v>1004328</v>
      </c>
      <c r="E1693" s="6">
        <v>2520</v>
      </c>
      <c r="F1693" s="7" t="s">
        <v>27</v>
      </c>
      <c r="G1693" s="6">
        <v>246.85759999999999</v>
      </c>
      <c r="I1693" s="7" t="s">
        <v>2397</v>
      </c>
      <c r="J1693" s="7" t="s">
        <v>489</v>
      </c>
      <c r="K1693" s="7" t="s">
        <v>414</v>
      </c>
      <c r="L1693" s="7" t="s">
        <v>906</v>
      </c>
      <c r="M1693" s="7" t="s">
        <v>435</v>
      </c>
      <c r="N1693" s="7" t="s">
        <v>436</v>
      </c>
      <c r="O1693" s="7" t="s">
        <v>404</v>
      </c>
      <c r="P1693" s="6">
        <v>9023</v>
      </c>
    </row>
    <row r="1694" spans="1:16" ht="15" thickBot="1" x14ac:dyDescent="0.35">
      <c r="A1694" s="6">
        <v>37.0916</v>
      </c>
      <c r="B1694" s="19">
        <f>(A1694-G1694)/G1694</f>
        <v>-0.65273158966984246</v>
      </c>
      <c r="C1694" s="30" t="s">
        <v>375</v>
      </c>
      <c r="D1694" s="6">
        <v>1002606</v>
      </c>
      <c r="E1694" s="6">
        <v>2606</v>
      </c>
      <c r="F1694" s="7" t="s">
        <v>19</v>
      </c>
      <c r="G1694" s="6">
        <v>106.8096</v>
      </c>
      <c r="I1694" s="7" t="s">
        <v>2398</v>
      </c>
      <c r="J1694" s="7" t="s">
        <v>428</v>
      </c>
      <c r="K1694" s="7" t="s">
        <v>433</v>
      </c>
      <c r="L1694" s="7" t="s">
        <v>449</v>
      </c>
      <c r="M1694" s="7" t="s">
        <v>425</v>
      </c>
      <c r="N1694" s="7" t="s">
        <v>426</v>
      </c>
      <c r="O1694" s="7" t="s">
        <v>411</v>
      </c>
      <c r="P1694" s="6">
        <v>7927</v>
      </c>
    </row>
    <row r="1695" spans="1:16" ht="15" thickBot="1" x14ac:dyDescent="0.35">
      <c r="A1695" s="6">
        <v>37.200600000000001</v>
      </c>
      <c r="B1695" s="19">
        <f>(A1695-G1695)/G1695</f>
        <v>-0.30869322827622087</v>
      </c>
      <c r="C1695" s="30" t="s">
        <v>258</v>
      </c>
      <c r="D1695" s="6">
        <v>1011218</v>
      </c>
      <c r="E1695" s="6">
        <v>379</v>
      </c>
      <c r="F1695" s="7" t="s">
        <v>35</v>
      </c>
      <c r="G1695" s="6">
        <v>53.811999999999998</v>
      </c>
      <c r="I1695" s="7" t="s">
        <v>2399</v>
      </c>
      <c r="J1695" s="7" t="s">
        <v>422</v>
      </c>
      <c r="K1695" s="7" t="s">
        <v>433</v>
      </c>
      <c r="L1695" s="7" t="s">
        <v>1229</v>
      </c>
      <c r="M1695" s="7" t="s">
        <v>435</v>
      </c>
      <c r="N1695" s="7" t="s">
        <v>436</v>
      </c>
      <c r="O1695" s="7" t="s">
        <v>411</v>
      </c>
      <c r="P1695" s="6">
        <v>9834</v>
      </c>
    </row>
    <row r="1696" spans="1:16" ht="15" thickBot="1" x14ac:dyDescent="0.35">
      <c r="A1696" s="6">
        <v>37.200600000000001</v>
      </c>
      <c r="B1696" s="19">
        <f>(A1696-G1696)/G1696</f>
        <v>-0.38568267388863198</v>
      </c>
      <c r="C1696" s="30" t="s">
        <v>36</v>
      </c>
      <c r="D1696" s="6">
        <v>1016713</v>
      </c>
      <c r="E1696" s="6">
        <v>537</v>
      </c>
      <c r="F1696" s="7" t="s">
        <v>27</v>
      </c>
      <c r="G1696" s="6">
        <v>60.555999999999997</v>
      </c>
      <c r="I1696" s="7" t="s">
        <v>2400</v>
      </c>
      <c r="J1696" s="7" t="s">
        <v>413</v>
      </c>
      <c r="K1696" s="7" t="s">
        <v>457</v>
      </c>
      <c r="L1696" s="7" t="s">
        <v>811</v>
      </c>
      <c r="M1696" s="7" t="s">
        <v>459</v>
      </c>
      <c r="N1696" s="7" t="s">
        <v>436</v>
      </c>
      <c r="O1696" s="7" t="s">
        <v>404</v>
      </c>
      <c r="P1696" s="6">
        <v>4506</v>
      </c>
    </row>
    <row r="1697" spans="1:16" ht="15" thickBot="1" x14ac:dyDescent="0.35">
      <c r="A1697" s="6">
        <v>37.200600000000001</v>
      </c>
      <c r="B1697" s="19">
        <f>(A1697-G1697)/G1697</f>
        <v>-0.38568267388863198</v>
      </c>
      <c r="C1697" s="30" t="s">
        <v>61</v>
      </c>
      <c r="D1697" s="6">
        <v>1017558</v>
      </c>
      <c r="E1697" s="6">
        <v>1135</v>
      </c>
      <c r="F1697" s="7" t="s">
        <v>17</v>
      </c>
      <c r="G1697" s="6">
        <v>60.555999999999997</v>
      </c>
      <c r="I1697" s="7" t="s">
        <v>2401</v>
      </c>
      <c r="J1697" s="7" t="s">
        <v>428</v>
      </c>
      <c r="K1697" s="7" t="s">
        <v>542</v>
      </c>
      <c r="L1697" s="7" t="s">
        <v>602</v>
      </c>
      <c r="M1697" s="7" t="s">
        <v>416</v>
      </c>
      <c r="N1697" s="7" t="s">
        <v>403</v>
      </c>
      <c r="O1697" s="7" t="s">
        <v>411</v>
      </c>
      <c r="P1697" s="6">
        <v>6862</v>
      </c>
    </row>
    <row r="1698" spans="1:16" ht="15" thickBot="1" x14ac:dyDescent="0.35">
      <c r="A1698" s="6">
        <v>37.200600000000001</v>
      </c>
      <c r="B1698" s="19">
        <f>(A1698-G1698)/G1698</f>
        <v>-0.47438962360122072</v>
      </c>
      <c r="C1698" s="30" t="s">
        <v>211</v>
      </c>
      <c r="D1698" s="6">
        <v>1007336</v>
      </c>
      <c r="E1698" s="6">
        <v>1740</v>
      </c>
      <c r="F1698" s="7" t="s">
        <v>19</v>
      </c>
      <c r="G1698" s="6">
        <v>70.775999999999996</v>
      </c>
      <c r="I1698" s="7" t="s">
        <v>2402</v>
      </c>
      <c r="J1698" s="7" t="s">
        <v>456</v>
      </c>
      <c r="K1698" s="7" t="s">
        <v>423</v>
      </c>
      <c r="L1698" s="7" t="s">
        <v>893</v>
      </c>
      <c r="M1698" s="7" t="s">
        <v>425</v>
      </c>
      <c r="N1698" s="7" t="s">
        <v>426</v>
      </c>
      <c r="O1698" s="7" t="s">
        <v>411</v>
      </c>
      <c r="P1698" s="6">
        <v>2045</v>
      </c>
    </row>
    <row r="1699" spans="1:16" ht="15" thickBot="1" x14ac:dyDescent="0.35">
      <c r="A1699" s="6">
        <v>37.200600000000001</v>
      </c>
      <c r="B1699" s="19">
        <f>(A1699-G1699)/G1699</f>
        <v>-0.56523070450189328</v>
      </c>
      <c r="C1699" s="30" t="s">
        <v>112</v>
      </c>
      <c r="D1699" s="6">
        <v>1012286</v>
      </c>
      <c r="E1699" s="6">
        <v>451</v>
      </c>
      <c r="F1699" s="7" t="s">
        <v>19</v>
      </c>
      <c r="G1699" s="6">
        <v>85.563999999999993</v>
      </c>
      <c r="I1699" s="7" t="s">
        <v>2403</v>
      </c>
      <c r="J1699" s="7" t="s">
        <v>422</v>
      </c>
      <c r="K1699" s="7" t="s">
        <v>423</v>
      </c>
      <c r="L1699" s="7" t="s">
        <v>424</v>
      </c>
      <c r="M1699" s="7" t="s">
        <v>478</v>
      </c>
      <c r="N1699" s="7" t="s">
        <v>426</v>
      </c>
      <c r="O1699" s="7" t="s">
        <v>417</v>
      </c>
      <c r="P1699" s="6">
        <v>8588</v>
      </c>
    </row>
    <row r="1700" spans="1:16" ht="15" thickBot="1" x14ac:dyDescent="0.35">
      <c r="A1700" s="6">
        <v>37.200600000000001</v>
      </c>
      <c r="B1700" s="19">
        <f>(A1700-G1700)/G1700</f>
        <v>-0.61571216065451839</v>
      </c>
      <c r="C1700" s="30" t="s">
        <v>108</v>
      </c>
      <c r="D1700" s="6">
        <v>1018669</v>
      </c>
      <c r="E1700" s="6">
        <v>1548</v>
      </c>
      <c r="F1700" s="7" t="s">
        <v>31</v>
      </c>
      <c r="G1700" s="6">
        <v>96.804000000000002</v>
      </c>
      <c r="I1700" s="7" t="s">
        <v>2404</v>
      </c>
      <c r="J1700" s="7" t="s">
        <v>422</v>
      </c>
      <c r="K1700" s="7" t="s">
        <v>423</v>
      </c>
      <c r="L1700" s="7" t="s">
        <v>424</v>
      </c>
      <c r="M1700" s="7" t="s">
        <v>478</v>
      </c>
      <c r="N1700" s="7" t="s">
        <v>426</v>
      </c>
      <c r="O1700" s="7" t="s">
        <v>411</v>
      </c>
      <c r="P1700" s="6">
        <v>3358</v>
      </c>
    </row>
    <row r="1701" spans="1:16" ht="15" thickBot="1" x14ac:dyDescent="0.35">
      <c r="A1701" s="6">
        <v>37.200600000000001</v>
      </c>
      <c r="B1701" s="19">
        <f>(A1701-G1701)/G1701</f>
        <v>-0.62864758025874456</v>
      </c>
      <c r="C1701" s="30" t="s">
        <v>32</v>
      </c>
      <c r="D1701" s="6">
        <v>1009371</v>
      </c>
      <c r="E1701" s="6">
        <v>2841</v>
      </c>
      <c r="F1701" s="7" t="s">
        <v>27</v>
      </c>
      <c r="G1701" s="6">
        <v>100.176</v>
      </c>
      <c r="I1701" s="7" t="s">
        <v>2405</v>
      </c>
      <c r="J1701" s="7" t="s">
        <v>428</v>
      </c>
      <c r="K1701" s="7" t="s">
        <v>542</v>
      </c>
      <c r="L1701" s="7" t="s">
        <v>602</v>
      </c>
      <c r="M1701" s="7" t="s">
        <v>435</v>
      </c>
      <c r="N1701" s="7" t="s">
        <v>436</v>
      </c>
      <c r="O1701" s="7" t="s">
        <v>417</v>
      </c>
      <c r="P1701" s="6">
        <v>5630</v>
      </c>
    </row>
    <row r="1702" spans="1:16" ht="15" thickBot="1" x14ac:dyDescent="0.35">
      <c r="A1702" s="6">
        <v>37.200600000000001</v>
      </c>
      <c r="B1702" s="19">
        <f>(A1702-G1702)/G1702</f>
        <v>-0.67027760051052976</v>
      </c>
      <c r="C1702" s="30" t="s">
        <v>90</v>
      </c>
      <c r="D1702" s="6">
        <v>1007144</v>
      </c>
      <c r="E1702" s="6">
        <v>1378</v>
      </c>
      <c r="F1702" s="7" t="s">
        <v>35</v>
      </c>
      <c r="G1702" s="6">
        <v>112.824</v>
      </c>
      <c r="I1702" s="7" t="s">
        <v>2406</v>
      </c>
      <c r="J1702" s="7" t="s">
        <v>413</v>
      </c>
      <c r="K1702" s="7" t="s">
        <v>442</v>
      </c>
      <c r="L1702" s="7" t="s">
        <v>714</v>
      </c>
      <c r="M1702" s="7" t="s">
        <v>440</v>
      </c>
      <c r="N1702" s="7" t="s">
        <v>426</v>
      </c>
      <c r="O1702" s="7" t="s">
        <v>411</v>
      </c>
      <c r="P1702" s="6">
        <v>8540</v>
      </c>
    </row>
    <row r="1703" spans="1:16" ht="15" thickBot="1" x14ac:dyDescent="0.35">
      <c r="A1703" s="6">
        <v>37.200600000000001</v>
      </c>
      <c r="B1703" s="19">
        <f>(A1703-G1703)/G1703</f>
        <v>-0.71742373602333487</v>
      </c>
      <c r="C1703" s="30" t="s">
        <v>173</v>
      </c>
      <c r="D1703" s="6">
        <v>1009957</v>
      </c>
      <c r="E1703" s="6">
        <v>759</v>
      </c>
      <c r="F1703" s="7" t="s">
        <v>21</v>
      </c>
      <c r="G1703" s="6">
        <v>131.648</v>
      </c>
      <c r="I1703" s="7" t="s">
        <v>2407</v>
      </c>
      <c r="J1703" s="7" t="s">
        <v>496</v>
      </c>
      <c r="K1703" s="7" t="s">
        <v>429</v>
      </c>
      <c r="L1703" s="7" t="s">
        <v>748</v>
      </c>
      <c r="M1703" s="7" t="s">
        <v>447</v>
      </c>
      <c r="N1703" s="7" t="s">
        <v>410</v>
      </c>
      <c r="O1703" s="7" t="s">
        <v>404</v>
      </c>
      <c r="P1703" s="6">
        <v>4647</v>
      </c>
    </row>
    <row r="1704" spans="1:16" ht="15" thickBot="1" x14ac:dyDescent="0.35">
      <c r="A1704" s="6">
        <v>37.200600000000001</v>
      </c>
      <c r="B1704" s="19">
        <f>(A1704-G1704)/G1704</f>
        <v>-0.77656223722461137</v>
      </c>
      <c r="C1704" s="30" t="s">
        <v>312</v>
      </c>
      <c r="D1704" s="6">
        <v>1018862</v>
      </c>
      <c r="E1704" s="6">
        <v>2743</v>
      </c>
      <c r="F1704" s="7" t="s">
        <v>42</v>
      </c>
      <c r="G1704" s="6">
        <v>166.49199999999999</v>
      </c>
      <c r="I1704" s="7" t="s">
        <v>2408</v>
      </c>
      <c r="J1704" s="7" t="s">
        <v>428</v>
      </c>
      <c r="K1704" s="7" t="s">
        <v>407</v>
      </c>
      <c r="L1704" s="7" t="s">
        <v>551</v>
      </c>
      <c r="M1704" s="7" t="s">
        <v>440</v>
      </c>
      <c r="N1704" s="7" t="s">
        <v>426</v>
      </c>
      <c r="O1704" s="7" t="s">
        <v>417</v>
      </c>
      <c r="P1704" s="6">
        <v>3385</v>
      </c>
    </row>
    <row r="1705" spans="1:16" ht="15" thickBot="1" x14ac:dyDescent="0.35">
      <c r="A1705" s="6">
        <v>37.200600000000001</v>
      </c>
      <c r="B1705" s="19">
        <f>(A1705-G1705)/G1705</f>
        <v>3.2025079078174423</v>
      </c>
      <c r="C1705" s="30" t="s">
        <v>32</v>
      </c>
      <c r="D1705" s="6">
        <v>1016491</v>
      </c>
      <c r="E1705" s="6">
        <v>1277</v>
      </c>
      <c r="F1705" s="7" t="s">
        <v>23</v>
      </c>
      <c r="G1705" s="6">
        <v>8.8520000000000003</v>
      </c>
      <c r="I1705" s="7" t="s">
        <v>2409</v>
      </c>
      <c r="J1705" s="7" t="s">
        <v>399</v>
      </c>
      <c r="K1705" s="7" t="s">
        <v>429</v>
      </c>
      <c r="L1705" s="7" t="s">
        <v>1267</v>
      </c>
      <c r="M1705" s="7" t="s">
        <v>459</v>
      </c>
      <c r="N1705" s="7" t="s">
        <v>436</v>
      </c>
      <c r="O1705" s="7" t="s">
        <v>411</v>
      </c>
      <c r="P1705" s="6">
        <v>8048</v>
      </c>
    </row>
    <row r="1706" spans="1:16" ht="15" thickBot="1" x14ac:dyDescent="0.35">
      <c r="A1706" s="6">
        <v>37.200600000000001</v>
      </c>
      <c r="B1706" s="19">
        <f>(A1706-G1706)/G1706</f>
        <v>1.1882705882352942</v>
      </c>
      <c r="C1706" s="30" t="s">
        <v>202</v>
      </c>
      <c r="D1706" s="6">
        <v>1009750</v>
      </c>
      <c r="E1706" s="6">
        <v>1512</v>
      </c>
      <c r="F1706" s="7" t="s">
        <v>25</v>
      </c>
      <c r="G1706" s="6">
        <v>17</v>
      </c>
      <c r="I1706" s="7" t="s">
        <v>2410</v>
      </c>
      <c r="J1706" s="7" t="s">
        <v>438</v>
      </c>
      <c r="K1706" s="7" t="s">
        <v>542</v>
      </c>
      <c r="L1706" s="7" t="s">
        <v>846</v>
      </c>
      <c r="M1706" s="7" t="s">
        <v>447</v>
      </c>
      <c r="N1706" s="7" t="s">
        <v>410</v>
      </c>
      <c r="O1706" s="7" t="s">
        <v>417</v>
      </c>
      <c r="P1706" s="6">
        <v>9266</v>
      </c>
    </row>
    <row r="1707" spans="1:16" ht="15" thickBot="1" x14ac:dyDescent="0.35">
      <c r="A1707" s="6">
        <v>37.200600000000001</v>
      </c>
      <c r="B1707" s="19">
        <f>(A1707-G1707)/G1707</f>
        <v>0.1363819648093843</v>
      </c>
      <c r="C1707" s="30" t="s">
        <v>380</v>
      </c>
      <c r="D1707" s="6">
        <v>1016284</v>
      </c>
      <c r="E1707" s="6">
        <v>1541</v>
      </c>
      <c r="F1707" s="7" t="s">
        <v>17</v>
      </c>
      <c r="G1707" s="6">
        <v>32.735999999999997</v>
      </c>
      <c r="I1707" s="7" t="s">
        <v>2411</v>
      </c>
      <c r="J1707" s="7" t="s">
        <v>489</v>
      </c>
      <c r="K1707" s="7" t="s">
        <v>414</v>
      </c>
      <c r="L1707" s="7" t="s">
        <v>906</v>
      </c>
      <c r="M1707" s="7" t="s">
        <v>447</v>
      </c>
      <c r="N1707" s="7" t="s">
        <v>410</v>
      </c>
      <c r="O1707" s="7" t="s">
        <v>411</v>
      </c>
      <c r="P1707" s="6">
        <v>7251</v>
      </c>
    </row>
    <row r="1708" spans="1:16" ht="15" thickBot="1" x14ac:dyDescent="0.35">
      <c r="A1708" s="6">
        <v>37.200600000000001</v>
      </c>
      <c r="B1708" s="19">
        <f>(A1708-G1708)/G1708</f>
        <v>-2.2990860384494143E-2</v>
      </c>
      <c r="C1708" s="30" t="s">
        <v>363</v>
      </c>
      <c r="D1708" s="6">
        <v>1016032</v>
      </c>
      <c r="E1708" s="6">
        <v>2573</v>
      </c>
      <c r="F1708" s="7" t="s">
        <v>17</v>
      </c>
      <c r="G1708" s="6">
        <v>38.076000000000001</v>
      </c>
      <c r="I1708" s="7" t="s">
        <v>2412</v>
      </c>
      <c r="J1708" s="7" t="s">
        <v>422</v>
      </c>
      <c r="K1708" s="7" t="s">
        <v>457</v>
      </c>
      <c r="L1708" s="7" t="s">
        <v>1349</v>
      </c>
      <c r="M1708" s="7" t="s">
        <v>402</v>
      </c>
      <c r="N1708" s="7" t="s">
        <v>403</v>
      </c>
      <c r="O1708" s="7" t="s">
        <v>404</v>
      </c>
      <c r="P1708" s="6">
        <v>8259</v>
      </c>
    </row>
    <row r="1709" spans="1:16" ht="15" thickBot="1" x14ac:dyDescent="0.35">
      <c r="A1709" s="6">
        <v>37.200600000000001</v>
      </c>
      <c r="B1709" s="19">
        <f>(A1709-G1709)/G1709</f>
        <v>-0.14864976199194427</v>
      </c>
      <c r="C1709" s="30" t="s">
        <v>254</v>
      </c>
      <c r="D1709" s="6">
        <v>1014253</v>
      </c>
      <c r="E1709" s="6">
        <v>1963</v>
      </c>
      <c r="F1709" s="7" t="s">
        <v>21</v>
      </c>
      <c r="G1709" s="6">
        <v>43.695999999999998</v>
      </c>
      <c r="I1709" s="7" t="s">
        <v>2413</v>
      </c>
      <c r="J1709" s="7" t="s">
        <v>456</v>
      </c>
      <c r="K1709" s="7" t="s">
        <v>407</v>
      </c>
      <c r="L1709" s="7" t="s">
        <v>1202</v>
      </c>
      <c r="M1709" s="7" t="s">
        <v>420</v>
      </c>
      <c r="N1709" s="7" t="s">
        <v>403</v>
      </c>
      <c r="O1709" s="7" t="s">
        <v>417</v>
      </c>
      <c r="P1709" s="6">
        <v>5441</v>
      </c>
    </row>
    <row r="1710" spans="1:16" ht="15" thickBot="1" x14ac:dyDescent="0.35">
      <c r="A1710" s="6">
        <v>37.200600000000001</v>
      </c>
      <c r="B1710" s="19">
        <f>(A1710-G1710)/G1710</f>
        <v>-0.15407040203747494</v>
      </c>
      <c r="C1710" s="30" t="s">
        <v>350</v>
      </c>
      <c r="D1710" s="6">
        <v>1010053</v>
      </c>
      <c r="E1710" s="6">
        <v>1821</v>
      </c>
      <c r="F1710" s="7" t="s">
        <v>31</v>
      </c>
      <c r="G1710" s="6">
        <v>43.975999999999999</v>
      </c>
      <c r="I1710" s="7" t="s">
        <v>2414</v>
      </c>
      <c r="J1710" s="7" t="s">
        <v>422</v>
      </c>
      <c r="K1710" s="7" t="s">
        <v>400</v>
      </c>
      <c r="L1710" s="7" t="s">
        <v>761</v>
      </c>
      <c r="M1710" s="7" t="s">
        <v>447</v>
      </c>
      <c r="N1710" s="7" t="s">
        <v>410</v>
      </c>
      <c r="O1710" s="7" t="s">
        <v>417</v>
      </c>
      <c r="P1710" s="6">
        <v>2764</v>
      </c>
    </row>
    <row r="1711" spans="1:16" ht="15" thickBot="1" x14ac:dyDescent="0.35">
      <c r="A1711" s="6">
        <v>37.200600000000001</v>
      </c>
      <c r="B1711" s="19">
        <f>(A1711-G1711)/G1711</f>
        <v>-0.22807519920318722</v>
      </c>
      <c r="C1711" s="30" t="s">
        <v>176</v>
      </c>
      <c r="D1711" s="6">
        <v>1014072</v>
      </c>
      <c r="E1711" s="6">
        <v>712</v>
      </c>
      <c r="F1711" s="7" t="s">
        <v>35</v>
      </c>
      <c r="G1711" s="6">
        <v>48.192</v>
      </c>
      <c r="I1711" s="7" t="s">
        <v>2415</v>
      </c>
      <c r="J1711" s="7" t="s">
        <v>496</v>
      </c>
      <c r="K1711" s="7" t="s">
        <v>414</v>
      </c>
      <c r="L1711" s="7" t="s">
        <v>580</v>
      </c>
      <c r="M1711" s="7" t="s">
        <v>402</v>
      </c>
      <c r="N1711" s="7" t="s">
        <v>403</v>
      </c>
      <c r="O1711" s="7" t="s">
        <v>411</v>
      </c>
      <c r="P1711" s="6">
        <v>4534</v>
      </c>
    </row>
    <row r="1712" spans="1:16" ht="15" thickBot="1" x14ac:dyDescent="0.35">
      <c r="A1712" s="6">
        <v>37.200600000000001</v>
      </c>
      <c r="B1712" s="19">
        <f>(A1712-G1712)/G1712</f>
        <v>-0.42814056447149978</v>
      </c>
      <c r="C1712" s="30" t="s">
        <v>234</v>
      </c>
      <c r="D1712" s="6">
        <v>1014179</v>
      </c>
      <c r="E1712" s="6">
        <v>2330</v>
      </c>
      <c r="F1712" s="7" t="s">
        <v>42</v>
      </c>
      <c r="G1712" s="6">
        <v>65.052000000000007</v>
      </c>
      <c r="I1712" s="7" t="s">
        <v>2416</v>
      </c>
      <c r="J1712" s="7" t="s">
        <v>438</v>
      </c>
      <c r="K1712" s="7" t="s">
        <v>433</v>
      </c>
      <c r="L1712" s="7" t="s">
        <v>777</v>
      </c>
      <c r="M1712" s="7" t="s">
        <v>435</v>
      </c>
      <c r="N1712" s="7" t="s">
        <v>436</v>
      </c>
      <c r="O1712" s="7" t="s">
        <v>411</v>
      </c>
      <c r="P1712" s="6">
        <v>5921</v>
      </c>
    </row>
    <row r="1713" spans="1:16" ht="15" thickBot="1" x14ac:dyDescent="0.35">
      <c r="A1713" s="6">
        <v>37.200600000000001</v>
      </c>
      <c r="B1713" s="19">
        <f>(A1713-G1713)/G1713</f>
        <v>-0.70414665182121838</v>
      </c>
      <c r="C1713" s="30" t="s">
        <v>279</v>
      </c>
      <c r="D1713" s="6">
        <v>1007247</v>
      </c>
      <c r="E1713" s="6">
        <v>528</v>
      </c>
      <c r="F1713" s="7" t="s">
        <v>31</v>
      </c>
      <c r="G1713" s="6">
        <v>125.74</v>
      </c>
      <c r="I1713" s="7" t="s">
        <v>2417</v>
      </c>
      <c r="J1713" s="7" t="s">
        <v>496</v>
      </c>
      <c r="K1713" s="7" t="s">
        <v>414</v>
      </c>
      <c r="L1713" s="7" t="s">
        <v>580</v>
      </c>
      <c r="M1713" s="7" t="s">
        <v>465</v>
      </c>
      <c r="N1713" s="7" t="s">
        <v>436</v>
      </c>
      <c r="O1713" s="7" t="s">
        <v>411</v>
      </c>
      <c r="P1713" s="6">
        <v>6798</v>
      </c>
    </row>
    <row r="1714" spans="1:16" ht="15" thickBot="1" x14ac:dyDescent="0.35">
      <c r="A1714" s="6">
        <v>37.290239999999997</v>
      </c>
      <c r="B1714" s="19">
        <f>(A1714-G1714)/G1714</f>
        <v>1.2075680795642907</v>
      </c>
      <c r="C1714" s="30" t="s">
        <v>48</v>
      </c>
      <c r="D1714" s="6">
        <v>1018940</v>
      </c>
      <c r="E1714" s="6">
        <v>2397</v>
      </c>
      <c r="F1714" s="7" t="s">
        <v>87</v>
      </c>
      <c r="G1714" s="6">
        <v>16.891999999999999</v>
      </c>
      <c r="I1714" s="7" t="s">
        <v>2418</v>
      </c>
      <c r="J1714" s="7" t="s">
        <v>413</v>
      </c>
      <c r="K1714" s="7" t="s">
        <v>457</v>
      </c>
      <c r="L1714" s="7" t="s">
        <v>811</v>
      </c>
      <c r="M1714" s="7" t="s">
        <v>409</v>
      </c>
      <c r="N1714" s="7" t="s">
        <v>410</v>
      </c>
      <c r="O1714" s="7" t="s">
        <v>404</v>
      </c>
      <c r="P1714" s="6">
        <v>6655</v>
      </c>
    </row>
    <row r="1715" spans="1:16" ht="15" thickBot="1" x14ac:dyDescent="0.35">
      <c r="A1715" s="6">
        <v>37.290239999999997</v>
      </c>
      <c r="B1715" s="19">
        <f>(A1715-G1715)/G1715</f>
        <v>-0.6617235748757212</v>
      </c>
      <c r="C1715" s="30" t="s">
        <v>149</v>
      </c>
      <c r="D1715" s="6">
        <v>1006008</v>
      </c>
      <c r="E1715" s="6">
        <v>2527</v>
      </c>
      <c r="F1715" s="7" t="s">
        <v>19</v>
      </c>
      <c r="G1715" s="6">
        <v>110.236</v>
      </c>
      <c r="I1715" s="7" t="s">
        <v>2419</v>
      </c>
      <c r="J1715" s="7" t="s">
        <v>399</v>
      </c>
      <c r="K1715" s="7" t="s">
        <v>461</v>
      </c>
      <c r="L1715" s="7" t="s">
        <v>555</v>
      </c>
      <c r="M1715" s="7" t="s">
        <v>420</v>
      </c>
      <c r="N1715" s="7" t="s">
        <v>403</v>
      </c>
      <c r="O1715" s="7" t="s">
        <v>417</v>
      </c>
      <c r="P1715" s="6">
        <v>4725</v>
      </c>
    </row>
    <row r="1716" spans="1:16" ht="15" thickBot="1" x14ac:dyDescent="0.35">
      <c r="A1716" s="6">
        <v>37.606400000000001</v>
      </c>
      <c r="B1716" s="19">
        <f>(A1716-G1716)/G1716</f>
        <v>-0.7613274030747984</v>
      </c>
      <c r="C1716" s="30" t="s">
        <v>364</v>
      </c>
      <c r="D1716" s="6">
        <v>1005019</v>
      </c>
      <c r="E1716" s="6">
        <v>537</v>
      </c>
      <c r="F1716" s="7" t="s">
        <v>17</v>
      </c>
      <c r="G1716" s="6">
        <v>157.56479999999999</v>
      </c>
      <c r="I1716" s="7" t="s">
        <v>2420</v>
      </c>
      <c r="J1716" s="7" t="s">
        <v>399</v>
      </c>
      <c r="K1716" s="7" t="s">
        <v>457</v>
      </c>
      <c r="L1716" s="7" t="s">
        <v>515</v>
      </c>
      <c r="M1716" s="7" t="s">
        <v>425</v>
      </c>
      <c r="N1716" s="7" t="s">
        <v>426</v>
      </c>
      <c r="O1716" s="7" t="s">
        <v>411</v>
      </c>
      <c r="P1716" s="6">
        <v>5801</v>
      </c>
    </row>
    <row r="1717" spans="1:16" ht="15" thickBot="1" x14ac:dyDescent="0.35">
      <c r="A1717" s="6">
        <v>37.648800000000001</v>
      </c>
      <c r="B1717" s="19">
        <f>(A1717-G1717)/G1717</f>
        <v>-0.73127194860813705</v>
      </c>
      <c r="C1717" s="30" t="s">
        <v>385</v>
      </c>
      <c r="D1717" s="6">
        <v>1019297</v>
      </c>
      <c r="E1717" s="6">
        <v>1971</v>
      </c>
      <c r="F1717" s="7" t="s">
        <v>42</v>
      </c>
      <c r="G1717" s="6">
        <v>140.1</v>
      </c>
      <c r="I1717" s="7" t="s">
        <v>2421</v>
      </c>
      <c r="J1717" s="7" t="s">
        <v>496</v>
      </c>
      <c r="K1717" s="7" t="s">
        <v>429</v>
      </c>
      <c r="L1717" s="7" t="s">
        <v>748</v>
      </c>
      <c r="M1717" s="7" t="s">
        <v>416</v>
      </c>
      <c r="N1717" s="7" t="s">
        <v>403</v>
      </c>
      <c r="O1717" s="7" t="s">
        <v>417</v>
      </c>
      <c r="P1717" s="6">
        <v>2240</v>
      </c>
    </row>
    <row r="1718" spans="1:16" ht="15" thickBot="1" x14ac:dyDescent="0.35">
      <c r="A1718" s="6">
        <v>37.648800000000001</v>
      </c>
      <c r="B1718" s="19">
        <f>(A1718-G1718)/G1718</f>
        <v>-0.78340352088367282</v>
      </c>
      <c r="C1718" s="30" t="s">
        <v>348</v>
      </c>
      <c r="D1718" s="6">
        <v>1016921</v>
      </c>
      <c r="E1718" s="6">
        <v>134</v>
      </c>
      <c r="F1718" s="7" t="s">
        <v>35</v>
      </c>
      <c r="G1718" s="6">
        <v>173.82</v>
      </c>
      <c r="I1718" s="7" t="s">
        <v>2422</v>
      </c>
      <c r="J1718" s="7" t="s">
        <v>456</v>
      </c>
      <c r="K1718" s="7" t="s">
        <v>442</v>
      </c>
      <c r="L1718" s="7" t="s">
        <v>664</v>
      </c>
      <c r="M1718" s="7" t="s">
        <v>478</v>
      </c>
      <c r="N1718" s="7" t="s">
        <v>426</v>
      </c>
      <c r="O1718" s="7" t="s">
        <v>411</v>
      </c>
      <c r="P1718" s="6">
        <v>9118</v>
      </c>
    </row>
    <row r="1719" spans="1:16" ht="15" thickBot="1" x14ac:dyDescent="0.35">
      <c r="A1719" s="6">
        <v>37.648800000000001</v>
      </c>
      <c r="B1719" s="19">
        <f>(A1719-G1719)/G1719</f>
        <v>3.8144245524296676</v>
      </c>
      <c r="C1719" s="30" t="s">
        <v>144</v>
      </c>
      <c r="D1719" s="6">
        <v>1005583</v>
      </c>
      <c r="E1719" s="6">
        <v>2628</v>
      </c>
      <c r="F1719" s="7" t="s">
        <v>25</v>
      </c>
      <c r="G1719" s="6">
        <v>7.82</v>
      </c>
      <c r="I1719" s="7" t="s">
        <v>2423</v>
      </c>
      <c r="J1719" s="7" t="s">
        <v>399</v>
      </c>
      <c r="K1719" s="7" t="s">
        <v>442</v>
      </c>
      <c r="L1719" s="7" t="s">
        <v>773</v>
      </c>
      <c r="M1719" s="7" t="s">
        <v>447</v>
      </c>
      <c r="N1719" s="7" t="s">
        <v>410</v>
      </c>
      <c r="O1719" s="7" t="s">
        <v>417</v>
      </c>
      <c r="P1719" s="6">
        <v>7799</v>
      </c>
    </row>
    <row r="1720" spans="1:16" ht="15" thickBot="1" x14ac:dyDescent="0.35">
      <c r="A1720" s="6">
        <v>37.648800000000001</v>
      </c>
      <c r="B1720" s="19">
        <f>(A1720-G1720)/G1720</f>
        <v>0.62251335976555766</v>
      </c>
      <c r="C1720" s="30" t="s">
        <v>111</v>
      </c>
      <c r="D1720" s="6">
        <v>1019397</v>
      </c>
      <c r="E1720" s="6">
        <v>1469</v>
      </c>
      <c r="F1720" s="7" t="s">
        <v>27</v>
      </c>
      <c r="G1720" s="6">
        <v>23.204000000000001</v>
      </c>
      <c r="I1720" s="7" t="s">
        <v>2424</v>
      </c>
      <c r="J1720" s="7" t="s">
        <v>489</v>
      </c>
      <c r="K1720" s="7" t="s">
        <v>414</v>
      </c>
      <c r="L1720" s="7" t="s">
        <v>828</v>
      </c>
      <c r="M1720" s="7" t="s">
        <v>416</v>
      </c>
      <c r="N1720" s="7" t="s">
        <v>403</v>
      </c>
      <c r="O1720" s="7" t="s">
        <v>404</v>
      </c>
      <c r="P1720" s="6">
        <v>1642</v>
      </c>
    </row>
    <row r="1721" spans="1:16" ht="15" thickBot="1" x14ac:dyDescent="0.35">
      <c r="A1721" s="6">
        <v>37.648800000000001</v>
      </c>
      <c r="B1721" s="19">
        <f>(A1721-G1721)/G1721</f>
        <v>0.49828080229226368</v>
      </c>
      <c r="C1721" s="30" t="s">
        <v>250</v>
      </c>
      <c r="D1721" s="6">
        <v>1012120</v>
      </c>
      <c r="E1721" s="6">
        <v>1128</v>
      </c>
      <c r="F1721" s="7" t="s">
        <v>27</v>
      </c>
      <c r="G1721" s="6">
        <v>25.128</v>
      </c>
      <c r="I1721" s="7" t="s">
        <v>2425</v>
      </c>
      <c r="J1721" s="7" t="s">
        <v>406</v>
      </c>
      <c r="K1721" s="7" t="s">
        <v>400</v>
      </c>
      <c r="L1721" s="7" t="s">
        <v>917</v>
      </c>
      <c r="M1721" s="7" t="s">
        <v>465</v>
      </c>
      <c r="N1721" s="7" t="s">
        <v>436</v>
      </c>
      <c r="O1721" s="7" t="s">
        <v>404</v>
      </c>
      <c r="P1721" s="6">
        <v>5347</v>
      </c>
    </row>
    <row r="1722" spans="1:16" ht="15" thickBot="1" x14ac:dyDescent="0.35">
      <c r="A1722" s="6">
        <v>37.648800000000001</v>
      </c>
      <c r="B1722" s="19">
        <f>(A1722-G1722)/G1722</f>
        <v>-0.1550987432675045</v>
      </c>
      <c r="C1722" s="30" t="s">
        <v>380</v>
      </c>
      <c r="D1722" s="6">
        <v>1011844</v>
      </c>
      <c r="E1722" s="6">
        <v>2083</v>
      </c>
      <c r="F1722" s="7" t="s">
        <v>25</v>
      </c>
      <c r="G1722" s="6">
        <v>44.56</v>
      </c>
      <c r="I1722" s="7" t="s">
        <v>2426</v>
      </c>
      <c r="J1722" s="7" t="s">
        <v>432</v>
      </c>
      <c r="K1722" s="7" t="s">
        <v>442</v>
      </c>
      <c r="L1722" s="7" t="s">
        <v>754</v>
      </c>
      <c r="M1722" s="7" t="s">
        <v>425</v>
      </c>
      <c r="N1722" s="7" t="s">
        <v>426</v>
      </c>
      <c r="O1722" s="7" t="s">
        <v>411</v>
      </c>
      <c r="P1722" s="6">
        <v>5887</v>
      </c>
    </row>
    <row r="1723" spans="1:16" ht="15" thickBot="1" x14ac:dyDescent="0.35">
      <c r="A1723" s="6">
        <v>37.648800000000001</v>
      </c>
      <c r="B1723" s="19">
        <f>(A1723-G1723)/G1723</f>
        <v>-0.27531567600862328</v>
      </c>
      <c r="C1723" s="30" t="s">
        <v>219</v>
      </c>
      <c r="D1723" s="6">
        <v>1007916</v>
      </c>
      <c r="E1723" s="6">
        <v>847</v>
      </c>
      <c r="F1723" s="7" t="s">
        <v>19</v>
      </c>
      <c r="G1723" s="6">
        <v>51.951999999999998</v>
      </c>
      <c r="I1723" s="7" t="s">
        <v>2427</v>
      </c>
      <c r="J1723" s="7" t="s">
        <v>496</v>
      </c>
      <c r="K1723" s="7" t="s">
        <v>457</v>
      </c>
      <c r="L1723" s="7" t="s">
        <v>1002</v>
      </c>
      <c r="M1723" s="7" t="s">
        <v>420</v>
      </c>
      <c r="N1723" s="7" t="s">
        <v>403</v>
      </c>
      <c r="O1723" s="7" t="s">
        <v>404</v>
      </c>
      <c r="P1723" s="6">
        <v>1205</v>
      </c>
    </row>
    <row r="1724" spans="1:16" ht="15" thickBot="1" x14ac:dyDescent="0.35">
      <c r="A1724" s="6">
        <v>37.648800000000001</v>
      </c>
      <c r="B1724" s="19">
        <f>(A1724-G1724)/G1724</f>
        <v>-0.3406976744186046</v>
      </c>
      <c r="C1724" s="30" t="s">
        <v>41</v>
      </c>
      <c r="D1724" s="6">
        <v>1008188</v>
      </c>
      <c r="E1724" s="6">
        <v>1988</v>
      </c>
      <c r="F1724" s="7" t="s">
        <v>35</v>
      </c>
      <c r="G1724" s="6">
        <v>57.103999999999999</v>
      </c>
      <c r="I1724" s="7" t="s">
        <v>2428</v>
      </c>
      <c r="J1724" s="7" t="s">
        <v>399</v>
      </c>
      <c r="K1724" s="7" t="s">
        <v>542</v>
      </c>
      <c r="L1724" s="7" t="s">
        <v>1130</v>
      </c>
      <c r="M1724" s="7" t="s">
        <v>425</v>
      </c>
      <c r="N1724" s="7" t="s">
        <v>426</v>
      </c>
      <c r="O1724" s="7" t="s">
        <v>411</v>
      </c>
      <c r="P1724" s="6">
        <v>6135</v>
      </c>
    </row>
    <row r="1725" spans="1:16" ht="15" thickBot="1" x14ac:dyDescent="0.35">
      <c r="A1725" s="6">
        <v>37.648800000000001</v>
      </c>
      <c r="B1725" s="19">
        <f>(A1725-G1725)/G1725</f>
        <v>-0.42601536772777165</v>
      </c>
      <c r="C1725" s="30" t="s">
        <v>282</v>
      </c>
      <c r="D1725" s="6">
        <v>1016286</v>
      </c>
      <c r="E1725" s="6">
        <v>1300</v>
      </c>
      <c r="F1725" s="7" t="s">
        <v>35</v>
      </c>
      <c r="G1725" s="6">
        <v>65.591999999999999</v>
      </c>
      <c r="I1725" s="7" t="s">
        <v>2429</v>
      </c>
      <c r="J1725" s="7" t="s">
        <v>489</v>
      </c>
      <c r="K1725" s="7" t="s">
        <v>542</v>
      </c>
      <c r="L1725" s="7" t="s">
        <v>587</v>
      </c>
      <c r="M1725" s="7" t="s">
        <v>409</v>
      </c>
      <c r="N1725" s="7" t="s">
        <v>410</v>
      </c>
      <c r="O1725" s="7" t="s">
        <v>404</v>
      </c>
      <c r="P1725" s="6">
        <v>8673</v>
      </c>
    </row>
    <row r="1726" spans="1:16" ht="15" thickBot="1" x14ac:dyDescent="0.35">
      <c r="A1726" s="6">
        <v>37.648800000000001</v>
      </c>
      <c r="B1726" s="19">
        <f>(A1726-G1726)/G1726</f>
        <v>-0.47622704507512514</v>
      </c>
      <c r="C1726" s="30" t="s">
        <v>318</v>
      </c>
      <c r="D1726" s="6">
        <v>1008984</v>
      </c>
      <c r="E1726" s="6">
        <v>2819</v>
      </c>
      <c r="F1726" s="7" t="s">
        <v>42</v>
      </c>
      <c r="G1726" s="6">
        <v>71.88</v>
      </c>
      <c r="I1726" s="7" t="s">
        <v>2430</v>
      </c>
      <c r="J1726" s="7" t="s">
        <v>489</v>
      </c>
      <c r="K1726" s="7" t="s">
        <v>407</v>
      </c>
      <c r="L1726" s="7" t="s">
        <v>703</v>
      </c>
      <c r="M1726" s="7" t="s">
        <v>402</v>
      </c>
      <c r="N1726" s="7" t="s">
        <v>403</v>
      </c>
      <c r="O1726" s="7" t="s">
        <v>417</v>
      </c>
      <c r="P1726" s="6">
        <v>2762</v>
      </c>
    </row>
    <row r="1727" spans="1:16" ht="15" thickBot="1" x14ac:dyDescent="0.35">
      <c r="A1727" s="6">
        <v>37.648800000000001</v>
      </c>
      <c r="B1727" s="19">
        <f>(A1727-G1727)/G1727</f>
        <v>-0.5897393426902624</v>
      </c>
      <c r="C1727" s="30" t="s">
        <v>338</v>
      </c>
      <c r="D1727" s="6">
        <v>1017437</v>
      </c>
      <c r="E1727" s="6">
        <v>58</v>
      </c>
      <c r="F1727" s="7" t="s">
        <v>25</v>
      </c>
      <c r="G1727" s="6">
        <v>91.768000000000001</v>
      </c>
      <c r="I1727" s="7" t="s">
        <v>2431</v>
      </c>
      <c r="J1727" s="7" t="s">
        <v>422</v>
      </c>
      <c r="K1727" s="7" t="s">
        <v>457</v>
      </c>
      <c r="L1727" s="7" t="s">
        <v>1349</v>
      </c>
      <c r="M1727" s="7" t="s">
        <v>420</v>
      </c>
      <c r="N1727" s="7" t="s">
        <v>403</v>
      </c>
      <c r="O1727" s="7" t="s">
        <v>411</v>
      </c>
      <c r="P1727" s="6">
        <v>3835</v>
      </c>
    </row>
    <row r="1728" spans="1:16" ht="15" thickBot="1" x14ac:dyDescent="0.35">
      <c r="A1728" s="6">
        <v>37.648800000000001</v>
      </c>
      <c r="B1728" s="19">
        <f>(A1728-G1728)/G1728</f>
        <v>-0.59954901293396867</v>
      </c>
      <c r="C1728" s="30" t="s">
        <v>56</v>
      </c>
      <c r="D1728" s="6">
        <v>1009622</v>
      </c>
      <c r="E1728" s="6">
        <v>2509</v>
      </c>
      <c r="F1728" s="7" t="s">
        <v>42</v>
      </c>
      <c r="G1728" s="6">
        <v>94.016000000000005</v>
      </c>
      <c r="I1728" s="7" t="s">
        <v>2432</v>
      </c>
      <c r="J1728" s="7" t="s">
        <v>432</v>
      </c>
      <c r="K1728" s="7" t="s">
        <v>433</v>
      </c>
      <c r="L1728" s="7" t="s">
        <v>434</v>
      </c>
      <c r="M1728" s="7" t="s">
        <v>440</v>
      </c>
      <c r="N1728" s="7" t="s">
        <v>426</v>
      </c>
      <c r="O1728" s="7" t="s">
        <v>411</v>
      </c>
      <c r="P1728" s="6">
        <v>7809</v>
      </c>
    </row>
    <row r="1729" spans="1:16" ht="15" thickBot="1" x14ac:dyDescent="0.35">
      <c r="A1729" s="6">
        <v>37.648800000000001</v>
      </c>
      <c r="B1729" s="19">
        <f>(A1729-G1729)/G1729</f>
        <v>-0.60890052356020941</v>
      </c>
      <c r="C1729" s="30" t="s">
        <v>223</v>
      </c>
      <c r="D1729" s="6">
        <v>1016357</v>
      </c>
      <c r="E1729" s="6">
        <v>792</v>
      </c>
      <c r="F1729" s="7" t="s">
        <v>25</v>
      </c>
      <c r="G1729" s="6">
        <v>96.263999999999996</v>
      </c>
      <c r="I1729" s="7" t="s">
        <v>2433</v>
      </c>
      <c r="J1729" s="7" t="s">
        <v>432</v>
      </c>
      <c r="K1729" s="7" t="s">
        <v>429</v>
      </c>
      <c r="L1729" s="7" t="s">
        <v>467</v>
      </c>
      <c r="M1729" s="7" t="s">
        <v>425</v>
      </c>
      <c r="N1729" s="7" t="s">
        <v>426</v>
      </c>
      <c r="O1729" s="7" t="s">
        <v>417</v>
      </c>
      <c r="P1729" s="6">
        <v>2554</v>
      </c>
    </row>
    <row r="1730" spans="1:16" ht="15" thickBot="1" x14ac:dyDescent="0.35">
      <c r="A1730" s="6">
        <v>37.648800000000001</v>
      </c>
      <c r="B1730" s="19">
        <f>(A1730-G1730)/G1730</f>
        <v>-0.67991157966332261</v>
      </c>
      <c r="C1730" s="30" t="s">
        <v>252</v>
      </c>
      <c r="D1730" s="6">
        <v>1019412</v>
      </c>
      <c r="E1730" s="6">
        <v>2360</v>
      </c>
      <c r="F1730" s="7" t="s">
        <v>23</v>
      </c>
      <c r="G1730" s="6">
        <v>117.62</v>
      </c>
      <c r="I1730" s="7" t="s">
        <v>2434</v>
      </c>
      <c r="J1730" s="7" t="s">
        <v>432</v>
      </c>
      <c r="K1730" s="7" t="s">
        <v>457</v>
      </c>
      <c r="L1730" s="7" t="s">
        <v>635</v>
      </c>
      <c r="M1730" s="7" t="s">
        <v>420</v>
      </c>
      <c r="N1730" s="7" t="s">
        <v>403</v>
      </c>
      <c r="O1730" s="7" t="s">
        <v>404</v>
      </c>
      <c r="P1730" s="6">
        <v>8607</v>
      </c>
    </row>
    <row r="1731" spans="1:16" ht="15" thickBot="1" x14ac:dyDescent="0.35">
      <c r="A1731" s="6">
        <v>37.648800000000001</v>
      </c>
      <c r="B1731" s="19">
        <f>(A1731-G1731)/G1731</f>
        <v>-0.72004164187983344</v>
      </c>
      <c r="C1731" s="30" t="s">
        <v>116</v>
      </c>
      <c r="D1731" s="6">
        <v>1016453</v>
      </c>
      <c r="E1731" s="6">
        <v>1016</v>
      </c>
      <c r="F1731" s="7" t="s">
        <v>31</v>
      </c>
      <c r="G1731" s="6">
        <v>134.47999999999999</v>
      </c>
      <c r="I1731" s="7" t="s">
        <v>2435</v>
      </c>
      <c r="J1731" s="7" t="s">
        <v>422</v>
      </c>
      <c r="K1731" s="7" t="s">
        <v>400</v>
      </c>
      <c r="L1731" s="7" t="s">
        <v>761</v>
      </c>
      <c r="M1731" s="7" t="s">
        <v>409</v>
      </c>
      <c r="N1731" s="7" t="s">
        <v>410</v>
      </c>
      <c r="O1731" s="7" t="s">
        <v>404</v>
      </c>
      <c r="P1731" s="6">
        <v>9934</v>
      </c>
    </row>
    <row r="1732" spans="1:16" ht="15" thickBot="1" x14ac:dyDescent="0.35">
      <c r="A1732" s="6">
        <v>37.648800000000001</v>
      </c>
      <c r="B1732" s="19">
        <f>(A1732-G1732)/G1732</f>
        <v>-0.72004164187983344</v>
      </c>
      <c r="C1732" s="30" t="s">
        <v>100</v>
      </c>
      <c r="D1732" s="6">
        <v>1019103</v>
      </c>
      <c r="E1732" s="6">
        <v>1111</v>
      </c>
      <c r="F1732" s="7" t="s">
        <v>31</v>
      </c>
      <c r="G1732" s="6">
        <v>134.47999999999999</v>
      </c>
      <c r="I1732" s="7" t="s">
        <v>2436</v>
      </c>
      <c r="J1732" s="7" t="s">
        <v>432</v>
      </c>
      <c r="K1732" s="7" t="s">
        <v>407</v>
      </c>
      <c r="L1732" s="7" t="s">
        <v>610</v>
      </c>
      <c r="M1732" s="7" t="s">
        <v>440</v>
      </c>
      <c r="N1732" s="7" t="s">
        <v>426</v>
      </c>
      <c r="O1732" s="7" t="s">
        <v>411</v>
      </c>
      <c r="P1732" s="6">
        <v>1470</v>
      </c>
    </row>
    <row r="1733" spans="1:16" ht="15" thickBot="1" x14ac:dyDescent="0.35">
      <c r="A1733" s="6">
        <v>37.648800000000001</v>
      </c>
      <c r="B1733" s="19">
        <f>(A1733-G1733)/G1733</f>
        <v>-0.76782357729593731</v>
      </c>
      <c r="C1733" s="30" t="s">
        <v>387</v>
      </c>
      <c r="D1733" s="6">
        <v>1008383</v>
      </c>
      <c r="E1733" s="6">
        <v>99</v>
      </c>
      <c r="F1733" s="7" t="s">
        <v>25</v>
      </c>
      <c r="G1733" s="6">
        <v>162.15600000000001</v>
      </c>
      <c r="I1733" s="7" t="s">
        <v>2437</v>
      </c>
      <c r="J1733" s="7" t="s">
        <v>489</v>
      </c>
      <c r="K1733" s="7" t="s">
        <v>457</v>
      </c>
      <c r="L1733" s="7" t="s">
        <v>1741</v>
      </c>
      <c r="M1733" s="7" t="s">
        <v>478</v>
      </c>
      <c r="N1733" s="7" t="s">
        <v>426</v>
      </c>
      <c r="O1733" s="7" t="s">
        <v>404</v>
      </c>
      <c r="P1733" s="6">
        <v>4875</v>
      </c>
    </row>
    <row r="1734" spans="1:16" ht="15" thickBot="1" x14ac:dyDescent="0.35">
      <c r="A1734" s="6">
        <v>38.097000000000001</v>
      </c>
      <c r="B1734" s="19">
        <f>(A1734-G1734)/G1734</f>
        <v>6.0082781456953649</v>
      </c>
      <c r="C1734" s="30" t="s">
        <v>82</v>
      </c>
      <c r="D1734" s="6">
        <v>1013434</v>
      </c>
      <c r="E1734" s="6">
        <v>2383</v>
      </c>
      <c r="F1734" s="7" t="s">
        <v>42</v>
      </c>
      <c r="G1734" s="6">
        <v>5.4359999999999999</v>
      </c>
      <c r="I1734" s="7" t="s">
        <v>2438</v>
      </c>
      <c r="J1734" s="7" t="s">
        <v>438</v>
      </c>
      <c r="K1734" s="7" t="s">
        <v>442</v>
      </c>
      <c r="L1734" s="7" t="s">
        <v>771</v>
      </c>
      <c r="M1734" s="7" t="s">
        <v>478</v>
      </c>
      <c r="N1734" s="7" t="s">
        <v>426</v>
      </c>
      <c r="O1734" s="7" t="s">
        <v>411</v>
      </c>
      <c r="P1734" s="6">
        <v>4700</v>
      </c>
    </row>
    <row r="1735" spans="1:16" ht="15" thickBot="1" x14ac:dyDescent="0.35">
      <c r="A1735" s="6">
        <v>38.097000000000001</v>
      </c>
      <c r="B1735" s="19">
        <f>(A1735-G1735)/G1735</f>
        <v>0.46324320172069439</v>
      </c>
      <c r="C1735" s="30" t="s">
        <v>131</v>
      </c>
      <c r="D1735" s="6">
        <v>1011689</v>
      </c>
      <c r="E1735" s="6">
        <v>2531</v>
      </c>
      <c r="F1735" s="7" t="s">
        <v>31</v>
      </c>
      <c r="G1735" s="6">
        <v>26.036000000000001</v>
      </c>
      <c r="I1735" s="7" t="s">
        <v>2439</v>
      </c>
      <c r="J1735" s="7" t="s">
        <v>456</v>
      </c>
      <c r="K1735" s="7" t="s">
        <v>407</v>
      </c>
      <c r="L1735" s="7" t="s">
        <v>700</v>
      </c>
      <c r="M1735" s="7" t="s">
        <v>444</v>
      </c>
      <c r="N1735" s="7" t="s">
        <v>410</v>
      </c>
      <c r="O1735" s="7" t="s">
        <v>417</v>
      </c>
      <c r="P1735" s="6">
        <v>8444</v>
      </c>
    </row>
    <row r="1736" spans="1:16" ht="15" thickBot="1" x14ac:dyDescent="0.35">
      <c r="A1736" s="6">
        <v>38.097000000000001</v>
      </c>
      <c r="B1736" s="19">
        <f>(A1736-G1736)/G1736</f>
        <v>-3.6104645278817925E-2</v>
      </c>
      <c r="C1736" s="30" t="s">
        <v>206</v>
      </c>
      <c r="D1736" s="6">
        <v>1018223</v>
      </c>
      <c r="E1736" s="6">
        <v>1900</v>
      </c>
      <c r="F1736" s="7" t="s">
        <v>35</v>
      </c>
      <c r="G1736" s="6">
        <v>39.524000000000001</v>
      </c>
      <c r="I1736" s="7" t="s">
        <v>2440</v>
      </c>
      <c r="J1736" s="7" t="s">
        <v>428</v>
      </c>
      <c r="K1736" s="7" t="s">
        <v>407</v>
      </c>
      <c r="L1736" s="7" t="s">
        <v>531</v>
      </c>
      <c r="M1736" s="7" t="s">
        <v>409</v>
      </c>
      <c r="N1736" s="7" t="s">
        <v>410</v>
      </c>
      <c r="O1736" s="7" t="s">
        <v>417</v>
      </c>
      <c r="P1736" s="6">
        <v>9851</v>
      </c>
    </row>
    <row r="1737" spans="1:16" ht="15" thickBot="1" x14ac:dyDescent="0.35">
      <c r="A1737" s="6">
        <v>38.097000000000001</v>
      </c>
      <c r="B1737" s="19">
        <f>(A1737-G1737)/G1737</f>
        <v>-0.15610047846889946</v>
      </c>
      <c r="C1737" s="30" t="s">
        <v>227</v>
      </c>
      <c r="D1737" s="6">
        <v>1016911</v>
      </c>
      <c r="E1737" s="6">
        <v>2552</v>
      </c>
      <c r="F1737" s="7" t="s">
        <v>25</v>
      </c>
      <c r="G1737" s="6">
        <v>45.143999999999998</v>
      </c>
      <c r="I1737" s="7" t="s">
        <v>2441</v>
      </c>
      <c r="J1737" s="7" t="s">
        <v>432</v>
      </c>
      <c r="K1737" s="7" t="s">
        <v>423</v>
      </c>
      <c r="L1737" s="7" t="s">
        <v>506</v>
      </c>
      <c r="M1737" s="7" t="s">
        <v>440</v>
      </c>
      <c r="N1737" s="7" t="s">
        <v>426</v>
      </c>
      <c r="O1737" s="7" t="s">
        <v>404</v>
      </c>
      <c r="P1737" s="6">
        <v>1468</v>
      </c>
    </row>
    <row r="1738" spans="1:16" ht="15" thickBot="1" x14ac:dyDescent="0.35">
      <c r="A1738" s="6">
        <v>38.097000000000001</v>
      </c>
      <c r="B1738" s="19">
        <f>(A1738-G1738)/G1738</f>
        <v>-0.17660153886055155</v>
      </c>
      <c r="C1738" s="30" t="s">
        <v>306</v>
      </c>
      <c r="D1738" s="6">
        <v>1013867</v>
      </c>
      <c r="E1738" s="6">
        <v>2783</v>
      </c>
      <c r="F1738" s="7" t="s">
        <v>35</v>
      </c>
      <c r="G1738" s="6">
        <v>46.268000000000001</v>
      </c>
      <c r="I1738" s="7" t="s">
        <v>2442</v>
      </c>
      <c r="J1738" s="7" t="s">
        <v>422</v>
      </c>
      <c r="K1738" s="7" t="s">
        <v>400</v>
      </c>
      <c r="L1738" s="7" t="s">
        <v>761</v>
      </c>
      <c r="M1738" s="7" t="s">
        <v>444</v>
      </c>
      <c r="N1738" s="7" t="s">
        <v>410</v>
      </c>
      <c r="O1738" s="7" t="s">
        <v>404</v>
      </c>
      <c r="P1738" s="6">
        <v>4878</v>
      </c>
    </row>
    <row r="1739" spans="1:16" ht="15" thickBot="1" x14ac:dyDescent="0.35">
      <c r="A1739" s="6">
        <v>38.097000000000001</v>
      </c>
      <c r="B1739" s="19">
        <f>(A1739-G1739)/G1739</f>
        <v>-0.51587200731967664</v>
      </c>
      <c r="C1739" s="30" t="s">
        <v>130</v>
      </c>
      <c r="D1739" s="6">
        <v>1006890</v>
      </c>
      <c r="E1739" s="6">
        <v>2255</v>
      </c>
      <c r="F1739" s="7" t="s">
        <v>19</v>
      </c>
      <c r="G1739" s="6">
        <v>78.691999999999993</v>
      </c>
      <c r="I1739" s="7" t="s">
        <v>2443</v>
      </c>
      <c r="J1739" s="7" t="s">
        <v>422</v>
      </c>
      <c r="K1739" s="7" t="s">
        <v>400</v>
      </c>
      <c r="L1739" s="7" t="s">
        <v>1257</v>
      </c>
      <c r="M1739" s="7" t="s">
        <v>416</v>
      </c>
      <c r="N1739" s="7" t="s">
        <v>403</v>
      </c>
      <c r="O1739" s="7" t="s">
        <v>417</v>
      </c>
      <c r="P1739" s="6">
        <v>5666</v>
      </c>
    </row>
    <row r="1740" spans="1:16" ht="15" thickBot="1" x14ac:dyDescent="0.35">
      <c r="A1740" s="6">
        <v>38.097000000000001</v>
      </c>
      <c r="B1740" s="19">
        <f>(A1740-G1740)/G1740</f>
        <v>-0.56068957564575639</v>
      </c>
      <c r="C1740" s="30" t="s">
        <v>57</v>
      </c>
      <c r="D1740" s="6">
        <v>1008586</v>
      </c>
      <c r="E1740" s="6">
        <v>450</v>
      </c>
      <c r="F1740" s="7" t="s">
        <v>23</v>
      </c>
      <c r="G1740" s="6">
        <v>86.72</v>
      </c>
      <c r="I1740" s="7" t="s">
        <v>2444</v>
      </c>
      <c r="J1740" s="7" t="s">
        <v>413</v>
      </c>
      <c r="K1740" s="7" t="s">
        <v>414</v>
      </c>
      <c r="L1740" s="7" t="s">
        <v>959</v>
      </c>
      <c r="M1740" s="7" t="s">
        <v>425</v>
      </c>
      <c r="N1740" s="7" t="s">
        <v>426</v>
      </c>
      <c r="O1740" s="7" t="s">
        <v>417</v>
      </c>
      <c r="P1740" s="6">
        <v>7424</v>
      </c>
    </row>
    <row r="1741" spans="1:16" ht="15" thickBot="1" x14ac:dyDescent="0.35">
      <c r="A1741" s="6">
        <v>38.097000000000001</v>
      </c>
      <c r="B1741" s="19">
        <f>(A1741-G1741)/G1741</f>
        <v>-0.57718858208292634</v>
      </c>
      <c r="C1741" s="30" t="s">
        <v>338</v>
      </c>
      <c r="D1741" s="6">
        <v>1010527</v>
      </c>
      <c r="E1741" s="6">
        <v>1023</v>
      </c>
      <c r="F1741" s="7" t="s">
        <v>23</v>
      </c>
      <c r="G1741" s="6">
        <v>90.103999999999999</v>
      </c>
      <c r="I1741" s="7" t="s">
        <v>2445</v>
      </c>
      <c r="J1741" s="7" t="s">
        <v>413</v>
      </c>
      <c r="K1741" s="7" t="s">
        <v>414</v>
      </c>
      <c r="L1741" s="7" t="s">
        <v>415</v>
      </c>
      <c r="M1741" s="7" t="s">
        <v>447</v>
      </c>
      <c r="N1741" s="7" t="s">
        <v>410</v>
      </c>
      <c r="O1741" s="7" t="s">
        <v>404</v>
      </c>
      <c r="P1741" s="6">
        <v>2087</v>
      </c>
    </row>
    <row r="1742" spans="1:16" ht="15" thickBot="1" x14ac:dyDescent="0.35">
      <c r="A1742" s="6">
        <v>38.097000000000001</v>
      </c>
      <c r="B1742" s="19">
        <f>(A1742-G1742)/G1742</f>
        <v>-0.61986629415286365</v>
      </c>
      <c r="C1742" s="30" t="s">
        <v>233</v>
      </c>
      <c r="D1742" s="6">
        <v>1012197</v>
      </c>
      <c r="E1742" s="6">
        <v>192</v>
      </c>
      <c r="F1742" s="7" t="s">
        <v>27</v>
      </c>
      <c r="G1742" s="6">
        <v>100.22</v>
      </c>
      <c r="I1742" s="7" t="s">
        <v>2446</v>
      </c>
      <c r="J1742" s="7" t="s">
        <v>432</v>
      </c>
      <c r="K1742" s="7" t="s">
        <v>423</v>
      </c>
      <c r="L1742" s="7" t="s">
        <v>506</v>
      </c>
      <c r="M1742" s="7" t="s">
        <v>459</v>
      </c>
      <c r="N1742" s="7" t="s">
        <v>436</v>
      </c>
      <c r="O1742" s="7" t="s">
        <v>411</v>
      </c>
      <c r="P1742" s="6">
        <v>7710</v>
      </c>
    </row>
    <row r="1743" spans="1:16" ht="15" thickBot="1" x14ac:dyDescent="0.35">
      <c r="A1743" s="6">
        <v>38.097000000000001</v>
      </c>
      <c r="B1743" s="19">
        <f>(A1743-G1743)/G1743</f>
        <v>-0.62408233343858532</v>
      </c>
      <c r="C1743" s="30" t="s">
        <v>200</v>
      </c>
      <c r="D1743" s="6">
        <v>1016089</v>
      </c>
      <c r="E1743" s="6">
        <v>2129</v>
      </c>
      <c r="F1743" s="7" t="s">
        <v>23</v>
      </c>
      <c r="G1743" s="6">
        <v>101.34399999999999</v>
      </c>
      <c r="I1743" s="7" t="s">
        <v>2447</v>
      </c>
      <c r="J1743" s="7" t="s">
        <v>438</v>
      </c>
      <c r="K1743" s="7" t="s">
        <v>429</v>
      </c>
      <c r="L1743" s="7" t="s">
        <v>976</v>
      </c>
      <c r="M1743" s="7" t="s">
        <v>416</v>
      </c>
      <c r="N1743" s="7" t="s">
        <v>403</v>
      </c>
      <c r="O1743" s="7" t="s">
        <v>411</v>
      </c>
      <c r="P1743" s="6">
        <v>8356</v>
      </c>
    </row>
    <row r="1744" spans="1:16" ht="15" thickBot="1" x14ac:dyDescent="0.35">
      <c r="A1744" s="6">
        <v>38.097000000000001</v>
      </c>
      <c r="B1744" s="19">
        <f>(A1744-G1744)/G1744</f>
        <v>-0.70568740150180764</v>
      </c>
      <c r="C1744" s="30" t="s">
        <v>383</v>
      </c>
      <c r="D1744" s="6">
        <v>1012840</v>
      </c>
      <c r="E1744" s="6">
        <v>1632</v>
      </c>
      <c r="F1744" s="7" t="s">
        <v>35</v>
      </c>
      <c r="G1744" s="6">
        <v>129.44399999999999</v>
      </c>
      <c r="I1744" s="7" t="s">
        <v>2448</v>
      </c>
      <c r="J1744" s="7" t="s">
        <v>428</v>
      </c>
      <c r="K1744" s="7" t="s">
        <v>457</v>
      </c>
      <c r="L1744" s="7" t="s">
        <v>811</v>
      </c>
      <c r="M1744" s="7" t="s">
        <v>444</v>
      </c>
      <c r="N1744" s="7" t="s">
        <v>410</v>
      </c>
      <c r="O1744" s="7" t="s">
        <v>411</v>
      </c>
      <c r="P1744" s="6">
        <v>9197</v>
      </c>
    </row>
    <row r="1745" spans="1:16" ht="15" thickBot="1" x14ac:dyDescent="0.35">
      <c r="A1745" s="6">
        <v>38.194000000000003</v>
      </c>
      <c r="B1745" s="19">
        <f>(A1745-G1745)/G1745</f>
        <v>-0.76382870315406226</v>
      </c>
      <c r="C1745" s="30" t="s">
        <v>224</v>
      </c>
      <c r="D1745" s="6">
        <v>1003611</v>
      </c>
      <c r="E1745" s="6">
        <v>2082</v>
      </c>
      <c r="F1745" s="7" t="s">
        <v>31</v>
      </c>
      <c r="G1745" s="6">
        <v>161.7216</v>
      </c>
      <c r="I1745" s="7" t="s">
        <v>2449</v>
      </c>
      <c r="J1745" s="7" t="s">
        <v>428</v>
      </c>
      <c r="K1745" s="7" t="s">
        <v>414</v>
      </c>
      <c r="L1745" s="7" t="s">
        <v>982</v>
      </c>
      <c r="M1745" s="7" t="s">
        <v>465</v>
      </c>
      <c r="N1745" s="7" t="s">
        <v>436</v>
      </c>
      <c r="O1745" s="7" t="s">
        <v>404</v>
      </c>
      <c r="P1745" s="6">
        <v>7239</v>
      </c>
    </row>
    <row r="1746" spans="1:16" ht="15" thickBot="1" x14ac:dyDescent="0.35">
      <c r="A1746" s="6">
        <v>38.545200000000001</v>
      </c>
      <c r="B1746" s="19">
        <f>(A1746-G1746)/G1746</f>
        <v>-0.37661405097684048</v>
      </c>
      <c r="C1746" s="30" t="s">
        <v>41</v>
      </c>
      <c r="D1746" s="6">
        <v>1008380</v>
      </c>
      <c r="E1746" s="6">
        <v>1401</v>
      </c>
      <c r="F1746" s="7" t="s">
        <v>35</v>
      </c>
      <c r="G1746" s="6">
        <v>61.832000000000001</v>
      </c>
      <c r="I1746" s="7" t="s">
        <v>2450</v>
      </c>
      <c r="J1746" s="7" t="s">
        <v>399</v>
      </c>
      <c r="K1746" s="7" t="s">
        <v>414</v>
      </c>
      <c r="L1746" s="7" t="s">
        <v>696</v>
      </c>
      <c r="M1746" s="7" t="s">
        <v>478</v>
      </c>
      <c r="N1746" s="7" t="s">
        <v>426</v>
      </c>
      <c r="O1746" s="7" t="s">
        <v>404</v>
      </c>
      <c r="P1746" s="6">
        <v>2277</v>
      </c>
    </row>
    <row r="1747" spans="1:16" ht="15" thickBot="1" x14ac:dyDescent="0.35">
      <c r="A1747" s="6">
        <v>38.545200000000001</v>
      </c>
      <c r="B1747" s="19">
        <f>(A1747-G1747)/G1747</f>
        <v>-0.38006304683479158</v>
      </c>
      <c r="C1747" s="30" t="s">
        <v>219</v>
      </c>
      <c r="D1747" s="6">
        <v>1010513</v>
      </c>
      <c r="E1747" s="6">
        <v>824</v>
      </c>
      <c r="F1747" s="7" t="s">
        <v>21</v>
      </c>
      <c r="G1747" s="6">
        <v>62.176000000000002</v>
      </c>
      <c r="I1747" s="7" t="s">
        <v>2451</v>
      </c>
      <c r="J1747" s="7" t="s">
        <v>422</v>
      </c>
      <c r="K1747" s="7" t="s">
        <v>442</v>
      </c>
      <c r="L1747" s="7" t="s">
        <v>508</v>
      </c>
      <c r="M1747" s="7" t="s">
        <v>416</v>
      </c>
      <c r="N1747" s="7" t="s">
        <v>403</v>
      </c>
      <c r="O1747" s="7" t="s">
        <v>417</v>
      </c>
      <c r="P1747" s="6">
        <v>4425</v>
      </c>
    </row>
    <row r="1748" spans="1:16" ht="15" thickBot="1" x14ac:dyDescent="0.35">
      <c r="A1748" s="6">
        <v>38.545200000000001</v>
      </c>
      <c r="B1748" s="19">
        <f>(A1748-G1748)/G1748</f>
        <v>-0.45729330930389728</v>
      </c>
      <c r="C1748" s="30" t="s">
        <v>157</v>
      </c>
      <c r="D1748" s="6">
        <v>1007256</v>
      </c>
      <c r="E1748" s="6">
        <v>698</v>
      </c>
      <c r="F1748" s="7" t="s">
        <v>17</v>
      </c>
      <c r="G1748" s="6">
        <v>71.024000000000001</v>
      </c>
      <c r="I1748" s="7" t="s">
        <v>2452</v>
      </c>
      <c r="J1748" s="7" t="s">
        <v>413</v>
      </c>
      <c r="K1748" s="7" t="s">
        <v>433</v>
      </c>
      <c r="L1748" s="7" t="s">
        <v>519</v>
      </c>
      <c r="M1748" s="7" t="s">
        <v>420</v>
      </c>
      <c r="N1748" s="7" t="s">
        <v>403</v>
      </c>
      <c r="O1748" s="7" t="s">
        <v>417</v>
      </c>
      <c r="P1748" s="6">
        <v>6566</v>
      </c>
    </row>
    <row r="1749" spans="1:16" ht="15" thickBot="1" x14ac:dyDescent="0.35">
      <c r="A1749" s="6">
        <v>38.545200000000001</v>
      </c>
      <c r="B1749" s="19">
        <f>(A1749-G1749)/G1749</f>
        <v>-0.55279840356413579</v>
      </c>
      <c r="C1749" s="30" t="s">
        <v>186</v>
      </c>
      <c r="D1749" s="6">
        <v>1011405</v>
      </c>
      <c r="E1749" s="6">
        <v>1306</v>
      </c>
      <c r="F1749" s="7" t="s">
        <v>42</v>
      </c>
      <c r="G1749" s="6">
        <v>86.191999999999993</v>
      </c>
      <c r="I1749" s="7" t="s">
        <v>2453</v>
      </c>
      <c r="J1749" s="7" t="s">
        <v>428</v>
      </c>
      <c r="K1749" s="7" t="s">
        <v>442</v>
      </c>
      <c r="L1749" s="7" t="s">
        <v>955</v>
      </c>
      <c r="M1749" s="7" t="s">
        <v>447</v>
      </c>
      <c r="N1749" s="7" t="s">
        <v>410</v>
      </c>
      <c r="O1749" s="7" t="s">
        <v>417</v>
      </c>
      <c r="P1749" s="6">
        <v>4222</v>
      </c>
    </row>
    <row r="1750" spans="1:16" ht="15" thickBot="1" x14ac:dyDescent="0.35">
      <c r="A1750" s="6">
        <v>38.545200000000001</v>
      </c>
      <c r="B1750" s="19">
        <f>(A1750-G1750)/G1750</f>
        <v>-0.5641655359565807</v>
      </c>
      <c r="C1750" s="30" t="s">
        <v>281</v>
      </c>
      <c r="D1750" s="6">
        <v>1016222</v>
      </c>
      <c r="E1750" s="6">
        <v>156</v>
      </c>
      <c r="F1750" s="7" t="s">
        <v>21</v>
      </c>
      <c r="G1750" s="6">
        <v>88.44</v>
      </c>
      <c r="I1750" s="7" t="s">
        <v>2454</v>
      </c>
      <c r="J1750" s="7" t="s">
        <v>406</v>
      </c>
      <c r="K1750" s="7" t="s">
        <v>457</v>
      </c>
      <c r="L1750" s="7" t="s">
        <v>868</v>
      </c>
      <c r="M1750" s="7" t="s">
        <v>459</v>
      </c>
      <c r="N1750" s="7" t="s">
        <v>436</v>
      </c>
      <c r="O1750" s="7" t="s">
        <v>404</v>
      </c>
      <c r="P1750" s="6">
        <v>4575</v>
      </c>
    </row>
    <row r="1751" spans="1:16" ht="15" thickBot="1" x14ac:dyDescent="0.35">
      <c r="A1751" s="6">
        <v>38.545200000000001</v>
      </c>
      <c r="B1751" s="19">
        <f>(A1751-G1751)/G1751</f>
        <v>-0.62596359119667733</v>
      </c>
      <c r="C1751" s="30" t="s">
        <v>320</v>
      </c>
      <c r="D1751" s="6">
        <v>1019637</v>
      </c>
      <c r="E1751" s="6">
        <v>1993</v>
      </c>
      <c r="F1751" s="7" t="s">
        <v>19</v>
      </c>
      <c r="G1751" s="6">
        <v>103.05200000000001</v>
      </c>
      <c r="I1751" s="7" t="s">
        <v>2455</v>
      </c>
      <c r="J1751" s="7" t="s">
        <v>399</v>
      </c>
      <c r="K1751" s="7" t="s">
        <v>433</v>
      </c>
      <c r="L1751" s="7" t="s">
        <v>685</v>
      </c>
      <c r="M1751" s="7" t="s">
        <v>478</v>
      </c>
      <c r="N1751" s="7" t="s">
        <v>426</v>
      </c>
      <c r="O1751" s="7" t="s">
        <v>404</v>
      </c>
      <c r="P1751" s="6">
        <v>5269</v>
      </c>
    </row>
    <row r="1752" spans="1:16" ht="15" thickBot="1" x14ac:dyDescent="0.35">
      <c r="A1752" s="6">
        <v>38.545200000000001</v>
      </c>
      <c r="B1752" s="19">
        <f>(A1752-G1752)/G1752</f>
        <v>-0.66274804885731287</v>
      </c>
      <c r="C1752" s="30" t="s">
        <v>353</v>
      </c>
      <c r="D1752" s="6">
        <v>1009722</v>
      </c>
      <c r="E1752" s="6">
        <v>1034</v>
      </c>
      <c r="F1752" s="7" t="s">
        <v>31</v>
      </c>
      <c r="G1752" s="6">
        <v>114.292</v>
      </c>
      <c r="I1752" s="7" t="s">
        <v>2456</v>
      </c>
      <c r="J1752" s="7" t="s">
        <v>422</v>
      </c>
      <c r="K1752" s="7" t="s">
        <v>429</v>
      </c>
      <c r="L1752" s="7" t="s">
        <v>733</v>
      </c>
      <c r="M1752" s="7" t="s">
        <v>435</v>
      </c>
      <c r="N1752" s="7" t="s">
        <v>436</v>
      </c>
      <c r="O1752" s="7" t="s">
        <v>411</v>
      </c>
      <c r="P1752" s="6">
        <v>1780</v>
      </c>
    </row>
    <row r="1753" spans="1:16" ht="15" thickBot="1" x14ac:dyDescent="0.35">
      <c r="A1753" s="6">
        <v>38.545200000000001</v>
      </c>
      <c r="B1753" s="19">
        <f>(A1753-G1753)/G1753</f>
        <v>-0.73958057454800963</v>
      </c>
      <c r="C1753" s="30" t="s">
        <v>279</v>
      </c>
      <c r="D1753" s="6">
        <v>1018110</v>
      </c>
      <c r="E1753" s="6">
        <v>810</v>
      </c>
      <c r="F1753" s="7" t="s">
        <v>23</v>
      </c>
      <c r="G1753" s="6">
        <v>148.012</v>
      </c>
      <c r="I1753" s="7" t="s">
        <v>2457</v>
      </c>
      <c r="J1753" s="7" t="s">
        <v>456</v>
      </c>
      <c r="K1753" s="7" t="s">
        <v>414</v>
      </c>
      <c r="L1753" s="7" t="s">
        <v>1817</v>
      </c>
      <c r="M1753" s="7" t="s">
        <v>478</v>
      </c>
      <c r="N1753" s="7" t="s">
        <v>426</v>
      </c>
      <c r="O1753" s="7" t="s">
        <v>411</v>
      </c>
      <c r="P1753" s="6">
        <v>7247</v>
      </c>
    </row>
    <row r="1754" spans="1:16" ht="15" thickBot="1" x14ac:dyDescent="0.35">
      <c r="A1754" s="6">
        <v>38.545200000000001</v>
      </c>
      <c r="B1754" s="19">
        <f>(A1754-G1754)/G1754</f>
        <v>-0.76935615126854962</v>
      </c>
      <c r="C1754" s="30" t="s">
        <v>189</v>
      </c>
      <c r="D1754" s="6">
        <v>1013618</v>
      </c>
      <c r="E1754" s="6">
        <v>357</v>
      </c>
      <c r="F1754" s="7" t="s">
        <v>17</v>
      </c>
      <c r="G1754" s="6">
        <v>167.12</v>
      </c>
      <c r="I1754" s="7" t="s">
        <v>2458</v>
      </c>
      <c r="J1754" s="7" t="s">
        <v>496</v>
      </c>
      <c r="K1754" s="7" t="s">
        <v>457</v>
      </c>
      <c r="L1754" s="7" t="s">
        <v>557</v>
      </c>
      <c r="M1754" s="7" t="s">
        <v>416</v>
      </c>
      <c r="N1754" s="7" t="s">
        <v>403</v>
      </c>
      <c r="O1754" s="7" t="s">
        <v>417</v>
      </c>
      <c r="P1754" s="6">
        <v>5308</v>
      </c>
    </row>
    <row r="1755" spans="1:16" ht="15" thickBot="1" x14ac:dyDescent="0.35">
      <c r="A1755" s="6">
        <v>38.545200000000001</v>
      </c>
      <c r="B1755" s="19">
        <f>(A1755-G1755)/G1755</f>
        <v>-0.76995082123758596</v>
      </c>
      <c r="C1755" s="30" t="s">
        <v>85</v>
      </c>
      <c r="D1755" s="6">
        <v>1007637</v>
      </c>
      <c r="E1755" s="6">
        <v>1113</v>
      </c>
      <c r="F1755" s="7" t="s">
        <v>19</v>
      </c>
      <c r="G1755" s="6">
        <v>167.55199999999999</v>
      </c>
      <c r="I1755" s="7" t="s">
        <v>2459</v>
      </c>
      <c r="J1755" s="7" t="s">
        <v>413</v>
      </c>
      <c r="K1755" s="7" t="s">
        <v>400</v>
      </c>
      <c r="L1755" s="7" t="s">
        <v>569</v>
      </c>
      <c r="M1755" s="7" t="s">
        <v>425</v>
      </c>
      <c r="N1755" s="7" t="s">
        <v>426</v>
      </c>
      <c r="O1755" s="7" t="s">
        <v>411</v>
      </c>
      <c r="P1755" s="6">
        <v>1499</v>
      </c>
    </row>
    <row r="1756" spans="1:16" ht="15" thickBot="1" x14ac:dyDescent="0.35">
      <c r="A1756" s="6">
        <v>38.545200000000001</v>
      </c>
      <c r="B1756" s="19">
        <f>(A1756-G1756)/G1756</f>
        <v>-0.77686002084056971</v>
      </c>
      <c r="C1756" s="30" t="s">
        <v>251</v>
      </c>
      <c r="D1756" s="6">
        <v>1015358</v>
      </c>
      <c r="E1756" s="6">
        <v>952</v>
      </c>
      <c r="F1756" s="7" t="s">
        <v>23</v>
      </c>
      <c r="G1756" s="6">
        <v>172.74</v>
      </c>
      <c r="I1756" s="7" t="s">
        <v>2460</v>
      </c>
      <c r="J1756" s="7" t="s">
        <v>428</v>
      </c>
      <c r="K1756" s="7" t="s">
        <v>400</v>
      </c>
      <c r="L1756" s="7" t="s">
        <v>569</v>
      </c>
      <c r="M1756" s="7" t="s">
        <v>444</v>
      </c>
      <c r="N1756" s="7" t="s">
        <v>410</v>
      </c>
      <c r="O1756" s="7" t="s">
        <v>404</v>
      </c>
      <c r="P1756" s="6">
        <v>9289</v>
      </c>
    </row>
    <row r="1757" spans="1:16" ht="15" thickBot="1" x14ac:dyDescent="0.35">
      <c r="A1757" s="6">
        <v>38.545200000000001</v>
      </c>
      <c r="B1757" s="19">
        <f>(A1757-G1757)/G1757</f>
        <v>-0.77972660982467368</v>
      </c>
      <c r="C1757" s="30" t="s">
        <v>335</v>
      </c>
      <c r="D1757" s="6">
        <v>1010230</v>
      </c>
      <c r="E1757" s="6">
        <v>708</v>
      </c>
      <c r="F1757" s="7" t="s">
        <v>31</v>
      </c>
      <c r="G1757" s="6">
        <v>174.988</v>
      </c>
      <c r="I1757" s="7" t="s">
        <v>2461</v>
      </c>
      <c r="J1757" s="7" t="s">
        <v>496</v>
      </c>
      <c r="K1757" s="7" t="s">
        <v>429</v>
      </c>
      <c r="L1757" s="7" t="s">
        <v>870</v>
      </c>
      <c r="M1757" s="7" t="s">
        <v>420</v>
      </c>
      <c r="N1757" s="7" t="s">
        <v>403</v>
      </c>
      <c r="O1757" s="7" t="s">
        <v>411</v>
      </c>
      <c r="P1757" s="6">
        <v>3130</v>
      </c>
    </row>
    <row r="1758" spans="1:16" ht="15" thickBot="1" x14ac:dyDescent="0.35">
      <c r="A1758" s="6">
        <v>38.545200000000001</v>
      </c>
      <c r="B1758" s="19">
        <f>(A1758-G1758)/G1758</f>
        <v>11.291198979591837</v>
      </c>
      <c r="C1758" s="30" t="s">
        <v>72</v>
      </c>
      <c r="D1758" s="6">
        <v>1008242</v>
      </c>
      <c r="E1758" s="6">
        <v>1338</v>
      </c>
      <c r="F1758" s="7" t="s">
        <v>23</v>
      </c>
      <c r="G1758" s="6">
        <v>3.1360000000000001</v>
      </c>
      <c r="I1758" s="7" t="s">
        <v>2462</v>
      </c>
      <c r="J1758" s="7" t="s">
        <v>399</v>
      </c>
      <c r="K1758" s="7" t="s">
        <v>429</v>
      </c>
      <c r="L1758" s="7" t="s">
        <v>600</v>
      </c>
      <c r="M1758" s="7" t="s">
        <v>435</v>
      </c>
      <c r="N1758" s="7" t="s">
        <v>436</v>
      </c>
      <c r="O1758" s="7" t="s">
        <v>411</v>
      </c>
      <c r="P1758" s="6">
        <v>4356</v>
      </c>
    </row>
    <row r="1759" spans="1:16" ht="15" thickBot="1" x14ac:dyDescent="0.35">
      <c r="A1759" s="6">
        <v>38.545200000000001</v>
      </c>
      <c r="B1759" s="19">
        <f>(A1759-G1759)/G1759</f>
        <v>9.3393776824034322</v>
      </c>
      <c r="C1759" s="30" t="s">
        <v>265</v>
      </c>
      <c r="D1759" s="6">
        <v>1015773</v>
      </c>
      <c r="E1759" s="6">
        <v>2736</v>
      </c>
      <c r="F1759" s="7" t="s">
        <v>42</v>
      </c>
      <c r="G1759" s="6">
        <v>3.7280000000000002</v>
      </c>
      <c r="I1759" s="7" t="s">
        <v>2463</v>
      </c>
      <c r="J1759" s="7" t="s">
        <v>406</v>
      </c>
      <c r="K1759" s="7" t="s">
        <v>461</v>
      </c>
      <c r="L1759" s="7" t="s">
        <v>1099</v>
      </c>
      <c r="M1759" s="7" t="s">
        <v>440</v>
      </c>
      <c r="N1759" s="7" t="s">
        <v>426</v>
      </c>
      <c r="O1759" s="7" t="s">
        <v>417</v>
      </c>
      <c r="P1759" s="6">
        <v>8602</v>
      </c>
    </row>
    <row r="1760" spans="1:16" ht="15" thickBot="1" x14ac:dyDescent="0.35">
      <c r="A1760" s="6">
        <v>38.545200000000001</v>
      </c>
      <c r="B1760" s="19">
        <f>(A1760-G1760)/G1760</f>
        <v>1.238917286245353</v>
      </c>
      <c r="C1760" s="30" t="s">
        <v>201</v>
      </c>
      <c r="D1760" s="6">
        <v>1009379</v>
      </c>
      <c r="E1760" s="6">
        <v>856</v>
      </c>
      <c r="F1760" s="7" t="s">
        <v>21</v>
      </c>
      <c r="G1760" s="6">
        <v>17.216000000000001</v>
      </c>
      <c r="I1760" s="7" t="s">
        <v>2464</v>
      </c>
      <c r="J1760" s="7" t="s">
        <v>456</v>
      </c>
      <c r="K1760" s="7" t="s">
        <v>461</v>
      </c>
      <c r="L1760" s="7" t="s">
        <v>1025</v>
      </c>
      <c r="M1760" s="7" t="s">
        <v>402</v>
      </c>
      <c r="N1760" s="7" t="s">
        <v>403</v>
      </c>
      <c r="O1760" s="7" t="s">
        <v>411</v>
      </c>
      <c r="P1760" s="6">
        <v>6431</v>
      </c>
    </row>
    <row r="1761" spans="1:16" ht="15" thickBot="1" x14ac:dyDescent="0.35">
      <c r="A1761" s="6">
        <v>38.545200000000001</v>
      </c>
      <c r="B1761" s="19">
        <f>(A1761-G1761)/G1761</f>
        <v>0.98033292231812597</v>
      </c>
      <c r="C1761" s="30" t="s">
        <v>385</v>
      </c>
      <c r="D1761" s="6">
        <v>1010605</v>
      </c>
      <c r="E1761" s="6">
        <v>1650</v>
      </c>
      <c r="F1761" s="7" t="s">
        <v>17</v>
      </c>
      <c r="G1761" s="6">
        <v>19.463999999999999</v>
      </c>
      <c r="I1761" s="7" t="s">
        <v>2465</v>
      </c>
      <c r="J1761" s="7" t="s">
        <v>406</v>
      </c>
      <c r="K1761" s="7" t="s">
        <v>429</v>
      </c>
      <c r="L1761" s="7" t="s">
        <v>852</v>
      </c>
      <c r="M1761" s="7" t="s">
        <v>440</v>
      </c>
      <c r="N1761" s="7" t="s">
        <v>426</v>
      </c>
      <c r="O1761" s="7" t="s">
        <v>417</v>
      </c>
      <c r="P1761" s="6">
        <v>5971</v>
      </c>
    </row>
    <row r="1762" spans="1:16" ht="15" thickBot="1" x14ac:dyDescent="0.35">
      <c r="A1762" s="6">
        <v>38.545200000000001</v>
      </c>
      <c r="B1762" s="19">
        <f>(A1762-G1762)/G1762</f>
        <v>0.83548571428571439</v>
      </c>
      <c r="C1762" s="30" t="s">
        <v>236</v>
      </c>
      <c r="D1762" s="6">
        <v>1014090</v>
      </c>
      <c r="E1762" s="6">
        <v>883</v>
      </c>
      <c r="F1762" s="7" t="s">
        <v>21</v>
      </c>
      <c r="G1762" s="6">
        <v>21</v>
      </c>
      <c r="I1762" s="7" t="s">
        <v>2466</v>
      </c>
      <c r="J1762" s="7" t="s">
        <v>496</v>
      </c>
      <c r="K1762" s="7" t="s">
        <v>400</v>
      </c>
      <c r="L1762" s="7" t="s">
        <v>1168</v>
      </c>
      <c r="M1762" s="7" t="s">
        <v>478</v>
      </c>
      <c r="N1762" s="7" t="s">
        <v>426</v>
      </c>
      <c r="O1762" s="7" t="s">
        <v>404</v>
      </c>
      <c r="P1762" s="6">
        <v>1862</v>
      </c>
    </row>
    <row r="1763" spans="1:16" ht="15" thickBot="1" x14ac:dyDescent="0.35">
      <c r="A1763" s="6">
        <v>38.545200000000001</v>
      </c>
      <c r="B1763" s="19">
        <f>(A1763-G1763)/G1763</f>
        <v>0.33522239157544698</v>
      </c>
      <c r="C1763" s="30" t="s">
        <v>32</v>
      </c>
      <c r="D1763" s="6">
        <v>1015497</v>
      </c>
      <c r="E1763" s="6">
        <v>414</v>
      </c>
      <c r="F1763" s="7" t="s">
        <v>42</v>
      </c>
      <c r="G1763" s="6">
        <v>28.867999999999999</v>
      </c>
      <c r="I1763" s="7" t="s">
        <v>2467</v>
      </c>
      <c r="J1763" s="7" t="s">
        <v>413</v>
      </c>
      <c r="K1763" s="7" t="s">
        <v>442</v>
      </c>
      <c r="L1763" s="7" t="s">
        <v>667</v>
      </c>
      <c r="M1763" s="7" t="s">
        <v>435</v>
      </c>
      <c r="N1763" s="7" t="s">
        <v>436</v>
      </c>
      <c r="O1763" s="7" t="s">
        <v>417</v>
      </c>
      <c r="P1763" s="6">
        <v>7736</v>
      </c>
    </row>
    <row r="1764" spans="1:16" ht="15" thickBot="1" x14ac:dyDescent="0.35">
      <c r="A1764" s="6">
        <v>38.545200000000001</v>
      </c>
      <c r="B1764" s="19">
        <f>(A1764-G1764)/G1764</f>
        <v>0.33522239157544698</v>
      </c>
      <c r="C1764" s="30" t="s">
        <v>143</v>
      </c>
      <c r="D1764" s="6">
        <v>1018029</v>
      </c>
      <c r="E1764" s="6">
        <v>874</v>
      </c>
      <c r="F1764" s="7" t="s">
        <v>31</v>
      </c>
      <c r="G1764" s="6">
        <v>28.867999999999999</v>
      </c>
      <c r="I1764" s="7" t="s">
        <v>2468</v>
      </c>
      <c r="J1764" s="7" t="s">
        <v>496</v>
      </c>
      <c r="K1764" s="7" t="s">
        <v>414</v>
      </c>
      <c r="L1764" s="7" t="s">
        <v>655</v>
      </c>
      <c r="M1764" s="7" t="s">
        <v>409</v>
      </c>
      <c r="N1764" s="7" t="s">
        <v>410</v>
      </c>
      <c r="O1764" s="7" t="s">
        <v>404</v>
      </c>
      <c r="P1764" s="6">
        <v>2713</v>
      </c>
    </row>
    <row r="1765" spans="1:16" ht="15" thickBot="1" x14ac:dyDescent="0.35">
      <c r="A1765" s="6">
        <v>38.545200000000001</v>
      </c>
      <c r="B1765" s="19">
        <f>(A1765-G1765)/G1765</f>
        <v>0.28518271539077089</v>
      </c>
      <c r="C1765" s="30" t="s">
        <v>356</v>
      </c>
      <c r="D1765" s="6">
        <v>1010638</v>
      </c>
      <c r="E1765" s="6">
        <v>1032</v>
      </c>
      <c r="F1765" s="7" t="s">
        <v>25</v>
      </c>
      <c r="G1765" s="6">
        <v>29.992000000000001</v>
      </c>
      <c r="I1765" s="7" t="s">
        <v>2469</v>
      </c>
      <c r="J1765" s="7" t="s">
        <v>399</v>
      </c>
      <c r="K1765" s="7" t="s">
        <v>542</v>
      </c>
      <c r="L1765" s="7" t="s">
        <v>985</v>
      </c>
      <c r="M1765" s="7" t="s">
        <v>416</v>
      </c>
      <c r="N1765" s="7" t="s">
        <v>403</v>
      </c>
      <c r="O1765" s="7" t="s">
        <v>411</v>
      </c>
      <c r="P1765" s="6">
        <v>2648</v>
      </c>
    </row>
    <row r="1766" spans="1:16" ht="15" thickBot="1" x14ac:dyDescent="0.35">
      <c r="A1766" s="6">
        <v>38.545200000000001</v>
      </c>
      <c r="B1766" s="19">
        <f>(A1766-G1766)/G1766</f>
        <v>0.15529313032010564</v>
      </c>
      <c r="C1766" s="30" t="s">
        <v>34</v>
      </c>
      <c r="D1766" s="6">
        <v>1016924</v>
      </c>
      <c r="E1766" s="6">
        <v>727</v>
      </c>
      <c r="F1766" s="7" t="s">
        <v>25</v>
      </c>
      <c r="G1766" s="6">
        <v>33.363999999999997</v>
      </c>
      <c r="I1766" s="7" t="s">
        <v>2470</v>
      </c>
      <c r="J1766" s="7" t="s">
        <v>428</v>
      </c>
      <c r="K1766" s="7" t="s">
        <v>542</v>
      </c>
      <c r="L1766" s="7" t="s">
        <v>935</v>
      </c>
      <c r="M1766" s="7" t="s">
        <v>447</v>
      </c>
      <c r="N1766" s="7" t="s">
        <v>410</v>
      </c>
      <c r="O1766" s="7" t="s">
        <v>404</v>
      </c>
      <c r="P1766" s="6">
        <v>9823</v>
      </c>
    </row>
    <row r="1767" spans="1:16" ht="15" thickBot="1" x14ac:dyDescent="0.35">
      <c r="A1767" s="6">
        <v>38.545200000000001</v>
      </c>
      <c r="B1767" s="19">
        <f>(A1767-G1767)/G1767</f>
        <v>0.11764091858037583</v>
      </c>
      <c r="C1767" s="30" t="s">
        <v>317</v>
      </c>
      <c r="D1767" s="6">
        <v>1012965</v>
      </c>
      <c r="E1767" s="6">
        <v>1632</v>
      </c>
      <c r="F1767" s="7" t="s">
        <v>21</v>
      </c>
      <c r="G1767" s="6">
        <v>34.488</v>
      </c>
      <c r="I1767" s="7" t="s">
        <v>2471</v>
      </c>
      <c r="J1767" s="7" t="s">
        <v>489</v>
      </c>
      <c r="K1767" s="7" t="s">
        <v>442</v>
      </c>
      <c r="L1767" s="7" t="s">
        <v>1179</v>
      </c>
      <c r="M1767" s="7" t="s">
        <v>420</v>
      </c>
      <c r="N1767" s="7" t="s">
        <v>403</v>
      </c>
      <c r="O1767" s="7" t="s">
        <v>411</v>
      </c>
      <c r="P1767" s="6">
        <v>8701</v>
      </c>
    </row>
    <row r="1768" spans="1:16" ht="15" thickBot="1" x14ac:dyDescent="0.35">
      <c r="A1768" s="6">
        <v>38.545200000000001</v>
      </c>
      <c r="B1768" s="19">
        <f>(A1768-G1768)/G1768</f>
        <v>8.4314166760436571E-2</v>
      </c>
      <c r="C1768" s="30" t="s">
        <v>278</v>
      </c>
      <c r="D1768" s="6">
        <v>1008480</v>
      </c>
      <c r="E1768" s="6">
        <v>1500</v>
      </c>
      <c r="F1768" s="7" t="s">
        <v>25</v>
      </c>
      <c r="G1768" s="6">
        <v>35.548000000000002</v>
      </c>
      <c r="I1768" s="7" t="s">
        <v>2472</v>
      </c>
      <c r="J1768" s="7" t="s">
        <v>406</v>
      </c>
      <c r="K1768" s="7" t="s">
        <v>542</v>
      </c>
      <c r="L1768" s="7" t="s">
        <v>978</v>
      </c>
      <c r="M1768" s="7" t="s">
        <v>420</v>
      </c>
      <c r="N1768" s="7" t="s">
        <v>403</v>
      </c>
      <c r="O1768" s="7" t="s">
        <v>417</v>
      </c>
      <c r="P1768" s="6">
        <v>1129</v>
      </c>
    </row>
    <row r="1769" spans="1:16" ht="15" thickBot="1" x14ac:dyDescent="0.35">
      <c r="A1769" s="6">
        <v>38.545200000000001</v>
      </c>
      <c r="B1769" s="19">
        <f>(A1769-G1769)/G1769</f>
        <v>6.1149653121902965E-2</v>
      </c>
      <c r="C1769" s="30" t="s">
        <v>258</v>
      </c>
      <c r="D1769" s="6">
        <v>1014392</v>
      </c>
      <c r="E1769" s="6">
        <v>111</v>
      </c>
      <c r="F1769" s="7" t="s">
        <v>21</v>
      </c>
      <c r="G1769" s="6">
        <v>36.323999999999998</v>
      </c>
      <c r="I1769" s="7" t="s">
        <v>2473</v>
      </c>
      <c r="J1769" s="7" t="s">
        <v>413</v>
      </c>
      <c r="K1769" s="7" t="s">
        <v>433</v>
      </c>
      <c r="L1769" s="7" t="s">
        <v>519</v>
      </c>
      <c r="M1769" s="7" t="s">
        <v>465</v>
      </c>
      <c r="N1769" s="7" t="s">
        <v>436</v>
      </c>
      <c r="O1769" s="7" t="s">
        <v>404</v>
      </c>
      <c r="P1769" s="6">
        <v>2843</v>
      </c>
    </row>
    <row r="1770" spans="1:16" ht="15" thickBot="1" x14ac:dyDescent="0.35">
      <c r="A1770" s="6">
        <v>38.545200000000001</v>
      </c>
      <c r="B1770" s="19">
        <f>(A1770-G1770)/G1770</f>
        <v>-0.15810763585532059</v>
      </c>
      <c r="C1770" s="30" t="s">
        <v>79</v>
      </c>
      <c r="D1770" s="6">
        <v>1008408</v>
      </c>
      <c r="E1770" s="6">
        <v>2025</v>
      </c>
      <c r="F1770" s="7" t="s">
        <v>25</v>
      </c>
      <c r="G1770" s="6">
        <v>45.783999999999999</v>
      </c>
      <c r="I1770" s="7" t="s">
        <v>2474</v>
      </c>
      <c r="J1770" s="7" t="s">
        <v>422</v>
      </c>
      <c r="K1770" s="7" t="s">
        <v>457</v>
      </c>
      <c r="L1770" s="7" t="s">
        <v>826</v>
      </c>
      <c r="M1770" s="7" t="s">
        <v>459</v>
      </c>
      <c r="N1770" s="7" t="s">
        <v>436</v>
      </c>
      <c r="O1770" s="7" t="s">
        <v>404</v>
      </c>
      <c r="P1770" s="6">
        <v>3984</v>
      </c>
    </row>
    <row r="1771" spans="1:16" ht="15" thickBot="1" x14ac:dyDescent="0.35">
      <c r="A1771" s="6">
        <v>38.545200000000001</v>
      </c>
      <c r="B1771" s="19">
        <f>(A1771-G1771)/G1771</f>
        <v>-0.16999999999999993</v>
      </c>
      <c r="C1771" s="30" t="s">
        <v>281</v>
      </c>
      <c r="D1771" s="6">
        <v>1017130</v>
      </c>
      <c r="E1771" s="6">
        <v>1499</v>
      </c>
      <c r="F1771" s="7" t="s">
        <v>19</v>
      </c>
      <c r="G1771" s="6">
        <v>46.44</v>
      </c>
      <c r="I1771" s="7" t="s">
        <v>2475</v>
      </c>
      <c r="J1771" s="7" t="s">
        <v>438</v>
      </c>
      <c r="K1771" s="7" t="s">
        <v>433</v>
      </c>
      <c r="L1771" s="7" t="s">
        <v>677</v>
      </c>
      <c r="M1771" s="7" t="s">
        <v>425</v>
      </c>
      <c r="N1771" s="7" t="s">
        <v>426</v>
      </c>
      <c r="O1771" s="7" t="s">
        <v>417</v>
      </c>
      <c r="P1771" s="6">
        <v>3594</v>
      </c>
    </row>
    <row r="1772" spans="1:16" ht="15" thickBot="1" x14ac:dyDescent="0.35">
      <c r="A1772" s="6">
        <v>38.545200000000001</v>
      </c>
      <c r="B1772" s="19">
        <f>(A1772-G1772)/G1772</f>
        <v>-0.22338007736943902</v>
      </c>
      <c r="C1772" s="30" t="s">
        <v>194</v>
      </c>
      <c r="D1772" s="6">
        <v>1007611</v>
      </c>
      <c r="E1772" s="6">
        <v>341</v>
      </c>
      <c r="F1772" s="7" t="s">
        <v>35</v>
      </c>
      <c r="G1772" s="6">
        <v>49.631999999999998</v>
      </c>
      <c r="I1772" s="7" t="s">
        <v>2476</v>
      </c>
      <c r="J1772" s="7" t="s">
        <v>432</v>
      </c>
      <c r="K1772" s="7" t="s">
        <v>433</v>
      </c>
      <c r="L1772" s="7" t="s">
        <v>529</v>
      </c>
      <c r="M1772" s="7" t="s">
        <v>440</v>
      </c>
      <c r="N1772" s="7" t="s">
        <v>426</v>
      </c>
      <c r="O1772" s="7" t="s">
        <v>404</v>
      </c>
      <c r="P1772" s="6">
        <v>8013</v>
      </c>
    </row>
    <row r="1773" spans="1:16" ht="15" thickBot="1" x14ac:dyDescent="0.35">
      <c r="A1773" s="6">
        <v>38.545200000000001</v>
      </c>
      <c r="B1773" s="19">
        <f>(A1773-G1773)/G1773</f>
        <v>-0.28081946413911479</v>
      </c>
      <c r="C1773" s="30" t="s">
        <v>378</v>
      </c>
      <c r="D1773" s="6">
        <v>1010031</v>
      </c>
      <c r="E1773" s="6">
        <v>958</v>
      </c>
      <c r="F1773" s="7" t="s">
        <v>35</v>
      </c>
      <c r="G1773" s="6">
        <v>53.595999999999997</v>
      </c>
      <c r="I1773" s="7" t="s">
        <v>2477</v>
      </c>
      <c r="J1773" s="7" t="s">
        <v>422</v>
      </c>
      <c r="K1773" s="7" t="s">
        <v>423</v>
      </c>
      <c r="L1773" s="7" t="s">
        <v>480</v>
      </c>
      <c r="M1773" s="7" t="s">
        <v>409</v>
      </c>
      <c r="N1773" s="7" t="s">
        <v>410</v>
      </c>
      <c r="O1773" s="7" t="s">
        <v>411</v>
      </c>
      <c r="P1773" s="6">
        <v>1685</v>
      </c>
    </row>
    <row r="1774" spans="1:16" ht="15" thickBot="1" x14ac:dyDescent="0.35">
      <c r="A1774" s="6">
        <v>38.545200000000001</v>
      </c>
      <c r="B1774" s="19">
        <f>(A1774-G1774)/G1774</f>
        <v>-0.63256691832532608</v>
      </c>
      <c r="C1774" s="30" t="s">
        <v>93</v>
      </c>
      <c r="D1774" s="6">
        <v>1007555</v>
      </c>
      <c r="E1774" s="6">
        <v>163</v>
      </c>
      <c r="F1774" s="7" t="s">
        <v>17</v>
      </c>
      <c r="G1774" s="6">
        <v>104.904</v>
      </c>
      <c r="I1774" s="7" t="s">
        <v>2478</v>
      </c>
      <c r="J1774" s="7" t="s">
        <v>422</v>
      </c>
      <c r="K1774" s="7" t="s">
        <v>429</v>
      </c>
      <c r="L1774" s="7" t="s">
        <v>733</v>
      </c>
      <c r="M1774" s="7" t="s">
        <v>465</v>
      </c>
      <c r="N1774" s="7" t="s">
        <v>436</v>
      </c>
      <c r="O1774" s="7" t="s">
        <v>417</v>
      </c>
      <c r="P1774" s="6">
        <v>6728</v>
      </c>
    </row>
    <row r="1775" spans="1:16" ht="15" thickBot="1" x14ac:dyDescent="0.35">
      <c r="A1775" s="6">
        <v>38.5944</v>
      </c>
      <c r="B1775" s="19">
        <f>(A1775-G1775)/G1775</f>
        <v>-0.74072382139862836</v>
      </c>
      <c r="C1775" s="30" t="s">
        <v>171</v>
      </c>
      <c r="D1775" s="6">
        <v>1003499</v>
      </c>
      <c r="E1775" s="6">
        <v>1673</v>
      </c>
      <c r="F1775" s="7" t="s">
        <v>87</v>
      </c>
      <c r="G1775" s="6">
        <v>148.8544</v>
      </c>
      <c r="I1775" s="7" t="s">
        <v>2479</v>
      </c>
      <c r="J1775" s="7" t="s">
        <v>413</v>
      </c>
      <c r="K1775" s="7" t="s">
        <v>461</v>
      </c>
      <c r="L1775" s="7" t="s">
        <v>553</v>
      </c>
      <c r="M1775" s="7" t="s">
        <v>478</v>
      </c>
      <c r="N1775" s="7" t="s">
        <v>426</v>
      </c>
      <c r="O1775" s="7" t="s">
        <v>411</v>
      </c>
      <c r="P1775" s="6">
        <v>7592</v>
      </c>
    </row>
    <row r="1776" spans="1:16" ht="15" thickBot="1" x14ac:dyDescent="0.35">
      <c r="A1776" s="6">
        <v>38.724400000000003</v>
      </c>
      <c r="B1776" s="19">
        <f>(A1776-G1776)/G1776</f>
        <v>-0.20064898606248757</v>
      </c>
      <c r="C1776" s="30" t="s">
        <v>247</v>
      </c>
      <c r="D1776" s="6">
        <v>1004896</v>
      </c>
      <c r="E1776" s="6">
        <v>386</v>
      </c>
      <c r="F1776" s="7" t="s">
        <v>17</v>
      </c>
      <c r="G1776" s="6">
        <v>48.444800000000001</v>
      </c>
      <c r="I1776" s="7" t="s">
        <v>2480</v>
      </c>
      <c r="J1776" s="7" t="s">
        <v>489</v>
      </c>
      <c r="K1776" s="7" t="s">
        <v>400</v>
      </c>
      <c r="L1776" s="7" t="s">
        <v>545</v>
      </c>
      <c r="M1776" s="7" t="s">
        <v>425</v>
      </c>
      <c r="N1776" s="7" t="s">
        <v>426</v>
      </c>
      <c r="O1776" s="7" t="s">
        <v>411</v>
      </c>
      <c r="P1776" s="6">
        <v>6282</v>
      </c>
    </row>
    <row r="1777" spans="1:16" ht="15" thickBot="1" x14ac:dyDescent="0.35">
      <c r="A1777" s="6">
        <v>38.72448</v>
      </c>
      <c r="B1777" s="19">
        <f>(A1777-G1777)/G1777</f>
        <v>-0.72325424504030644</v>
      </c>
      <c r="C1777" s="30" t="s">
        <v>363</v>
      </c>
      <c r="D1777" s="6">
        <v>1014080</v>
      </c>
      <c r="E1777" s="6">
        <v>1200</v>
      </c>
      <c r="F1777" s="7" t="s">
        <v>87</v>
      </c>
      <c r="G1777" s="6">
        <v>139.928</v>
      </c>
      <c r="I1777" s="7" t="s">
        <v>2481</v>
      </c>
      <c r="J1777" s="7" t="s">
        <v>422</v>
      </c>
      <c r="K1777" s="7" t="s">
        <v>400</v>
      </c>
      <c r="L1777" s="7" t="s">
        <v>1257</v>
      </c>
      <c r="M1777" s="7" t="s">
        <v>409</v>
      </c>
      <c r="N1777" s="7" t="s">
        <v>410</v>
      </c>
      <c r="O1777" s="7" t="s">
        <v>417</v>
      </c>
      <c r="P1777" s="6">
        <v>7063</v>
      </c>
    </row>
    <row r="1778" spans="1:16" ht="15" thickBot="1" x14ac:dyDescent="0.35">
      <c r="A1778" s="6">
        <v>38.880400000000002</v>
      </c>
      <c r="B1778" s="19">
        <f>(A1778-G1778)/G1778</f>
        <v>-0.79931412384586153</v>
      </c>
      <c r="C1778" s="30" t="s">
        <v>251</v>
      </c>
      <c r="D1778" s="6">
        <v>1004219</v>
      </c>
      <c r="E1778" s="6">
        <v>720</v>
      </c>
      <c r="F1778" s="7" t="s">
        <v>17</v>
      </c>
      <c r="G1778" s="6">
        <v>193.73759999999999</v>
      </c>
      <c r="I1778" s="7" t="s">
        <v>2482</v>
      </c>
      <c r="J1778" s="7" t="s">
        <v>496</v>
      </c>
      <c r="K1778" s="7" t="s">
        <v>433</v>
      </c>
      <c r="L1778" s="7" t="s">
        <v>1566</v>
      </c>
      <c r="M1778" s="7" t="s">
        <v>402</v>
      </c>
      <c r="N1778" s="7" t="s">
        <v>403</v>
      </c>
      <c r="O1778" s="7" t="s">
        <v>411</v>
      </c>
      <c r="P1778" s="6">
        <v>1268</v>
      </c>
    </row>
    <row r="1779" spans="1:16" ht="15" thickBot="1" x14ac:dyDescent="0.35">
      <c r="A1779" s="6">
        <v>38.896000000000001</v>
      </c>
      <c r="B1779" s="19">
        <f>(A1779-G1779)/G1779</f>
        <v>-0.79095005503577331</v>
      </c>
      <c r="C1779" s="30" t="s">
        <v>377</v>
      </c>
      <c r="D1779" s="6">
        <v>1005016</v>
      </c>
      <c r="E1779" s="6">
        <v>1949</v>
      </c>
      <c r="F1779" s="7" t="s">
        <v>31</v>
      </c>
      <c r="G1779" s="6">
        <v>186.0608</v>
      </c>
      <c r="I1779" s="7" t="s">
        <v>2483</v>
      </c>
      <c r="J1779" s="7" t="s">
        <v>413</v>
      </c>
      <c r="K1779" s="7" t="s">
        <v>433</v>
      </c>
      <c r="L1779" s="7" t="s">
        <v>449</v>
      </c>
      <c r="M1779" s="7" t="s">
        <v>440</v>
      </c>
      <c r="N1779" s="7" t="s">
        <v>426</v>
      </c>
      <c r="O1779" s="7" t="s">
        <v>404</v>
      </c>
      <c r="P1779" s="6">
        <v>2394</v>
      </c>
    </row>
    <row r="1780" spans="1:16" ht="15" thickBot="1" x14ac:dyDescent="0.35">
      <c r="A1780" s="6">
        <v>38.993400000000001</v>
      </c>
      <c r="B1780" s="19">
        <f>(A1780-G1780)/G1780</f>
        <v>-0.72068565370619753</v>
      </c>
      <c r="C1780" s="30" t="s">
        <v>148</v>
      </c>
      <c r="D1780" s="6">
        <v>1011261</v>
      </c>
      <c r="E1780" s="6">
        <v>1801</v>
      </c>
      <c r="F1780" s="7" t="s">
        <v>19</v>
      </c>
      <c r="G1780" s="6">
        <v>139.60400000000001</v>
      </c>
      <c r="I1780" s="7" t="s">
        <v>2484</v>
      </c>
      <c r="J1780" s="7" t="s">
        <v>413</v>
      </c>
      <c r="K1780" s="7" t="s">
        <v>442</v>
      </c>
      <c r="L1780" s="7" t="s">
        <v>955</v>
      </c>
      <c r="M1780" s="7" t="s">
        <v>420</v>
      </c>
      <c r="N1780" s="7" t="s">
        <v>403</v>
      </c>
      <c r="O1780" s="7" t="s">
        <v>411</v>
      </c>
      <c r="P1780" s="6">
        <v>9948</v>
      </c>
    </row>
    <row r="1781" spans="1:16" ht="15" thickBot="1" x14ac:dyDescent="0.35">
      <c r="A1781" s="6">
        <v>38.993400000000001</v>
      </c>
      <c r="B1781" s="19">
        <f>(A1781-G1781)/G1781</f>
        <v>-0.75256110871386139</v>
      </c>
      <c r="C1781" s="30" t="s">
        <v>182</v>
      </c>
      <c r="D1781" s="6">
        <v>1011641</v>
      </c>
      <c r="E1781" s="6">
        <v>1251</v>
      </c>
      <c r="F1781" s="7" t="s">
        <v>35</v>
      </c>
      <c r="G1781" s="6">
        <v>157.58799999999999</v>
      </c>
      <c r="I1781" s="7" t="s">
        <v>2485</v>
      </c>
      <c r="J1781" s="7" t="s">
        <v>432</v>
      </c>
      <c r="K1781" s="7" t="s">
        <v>433</v>
      </c>
      <c r="L1781" s="7" t="s">
        <v>899</v>
      </c>
      <c r="M1781" s="7" t="s">
        <v>409</v>
      </c>
      <c r="N1781" s="7" t="s">
        <v>410</v>
      </c>
      <c r="O1781" s="7" t="s">
        <v>411</v>
      </c>
      <c r="P1781" s="6">
        <v>7740</v>
      </c>
    </row>
    <row r="1782" spans="1:16" ht="15" thickBot="1" x14ac:dyDescent="0.35">
      <c r="A1782" s="6">
        <v>38.993400000000001</v>
      </c>
      <c r="B1782" s="19">
        <f>(A1782-G1782)/G1782</f>
        <v>-0.76432767624020881</v>
      </c>
      <c r="C1782" s="30" t="s">
        <v>353</v>
      </c>
      <c r="D1782" s="6">
        <v>1013017</v>
      </c>
      <c r="E1782" s="6">
        <v>1921</v>
      </c>
      <c r="F1782" s="7" t="s">
        <v>25</v>
      </c>
      <c r="G1782" s="6">
        <v>165.45599999999999</v>
      </c>
      <c r="I1782" s="7" t="s">
        <v>2486</v>
      </c>
      <c r="J1782" s="7" t="s">
        <v>456</v>
      </c>
      <c r="K1782" s="7" t="s">
        <v>429</v>
      </c>
      <c r="L1782" s="7" t="s">
        <v>1091</v>
      </c>
      <c r="M1782" s="7" t="s">
        <v>447</v>
      </c>
      <c r="N1782" s="7" t="s">
        <v>410</v>
      </c>
      <c r="O1782" s="7" t="s">
        <v>404</v>
      </c>
      <c r="P1782" s="6">
        <v>7115</v>
      </c>
    </row>
    <row r="1783" spans="1:16" ht="15" thickBot="1" x14ac:dyDescent="0.35">
      <c r="A1783" s="6">
        <v>38.993400000000001</v>
      </c>
      <c r="B1783" s="19">
        <f>(A1783-G1783)/G1783</f>
        <v>6.2317136498516312</v>
      </c>
      <c r="C1783" s="30" t="s">
        <v>344</v>
      </c>
      <c r="D1783" s="6">
        <v>1018526</v>
      </c>
      <c r="E1783" s="6">
        <v>2812</v>
      </c>
      <c r="F1783" s="7" t="s">
        <v>25</v>
      </c>
      <c r="G1783" s="6">
        <v>5.3920000000000003</v>
      </c>
      <c r="I1783" s="7" t="s">
        <v>2487</v>
      </c>
      <c r="J1783" s="7" t="s">
        <v>399</v>
      </c>
      <c r="K1783" s="7" t="s">
        <v>433</v>
      </c>
      <c r="L1783" s="7" t="s">
        <v>475</v>
      </c>
      <c r="M1783" s="7" t="s">
        <v>465</v>
      </c>
      <c r="N1783" s="7" t="s">
        <v>436</v>
      </c>
      <c r="O1783" s="7" t="s">
        <v>404</v>
      </c>
      <c r="P1783" s="6">
        <v>1492</v>
      </c>
    </row>
    <row r="1784" spans="1:16" ht="15" thickBot="1" x14ac:dyDescent="0.35">
      <c r="A1784" s="6">
        <v>38.993400000000001</v>
      </c>
      <c r="B1784" s="19">
        <f>(A1784-G1784)/G1784</f>
        <v>2.5409916454776607</v>
      </c>
      <c r="C1784" s="30" t="s">
        <v>38</v>
      </c>
      <c r="D1784" s="6">
        <v>1010768</v>
      </c>
      <c r="E1784" s="6">
        <v>496</v>
      </c>
      <c r="F1784" s="7" t="s">
        <v>27</v>
      </c>
      <c r="G1784" s="6">
        <v>11.012</v>
      </c>
      <c r="I1784" s="7" t="s">
        <v>2488</v>
      </c>
      <c r="J1784" s="7" t="s">
        <v>406</v>
      </c>
      <c r="K1784" s="7" t="s">
        <v>457</v>
      </c>
      <c r="L1784" s="7" t="s">
        <v>523</v>
      </c>
      <c r="M1784" s="7" t="s">
        <v>409</v>
      </c>
      <c r="N1784" s="7" t="s">
        <v>410</v>
      </c>
      <c r="O1784" s="7" t="s">
        <v>404</v>
      </c>
      <c r="P1784" s="6">
        <v>5040</v>
      </c>
    </row>
    <row r="1785" spans="1:16" ht="15" thickBot="1" x14ac:dyDescent="0.35">
      <c r="A1785" s="6">
        <v>38.993400000000001</v>
      </c>
      <c r="B1785" s="19">
        <f>(A1785-G1785)/G1785</f>
        <v>2.3511000343760746</v>
      </c>
      <c r="C1785" s="30" t="s">
        <v>257</v>
      </c>
      <c r="D1785" s="6">
        <v>1007196</v>
      </c>
      <c r="E1785" s="6">
        <v>128</v>
      </c>
      <c r="F1785" s="7" t="s">
        <v>19</v>
      </c>
      <c r="G1785" s="6">
        <v>11.635999999999999</v>
      </c>
      <c r="I1785" s="7" t="s">
        <v>2489</v>
      </c>
      <c r="J1785" s="7" t="s">
        <v>438</v>
      </c>
      <c r="K1785" s="7" t="s">
        <v>407</v>
      </c>
      <c r="L1785" s="7" t="s">
        <v>757</v>
      </c>
      <c r="M1785" s="7" t="s">
        <v>465</v>
      </c>
      <c r="N1785" s="7" t="s">
        <v>436</v>
      </c>
      <c r="O1785" s="7" t="s">
        <v>411</v>
      </c>
      <c r="P1785" s="6">
        <v>1937</v>
      </c>
    </row>
    <row r="1786" spans="1:16" ht="15" thickBot="1" x14ac:dyDescent="0.35">
      <c r="A1786" s="6">
        <v>38.993400000000001</v>
      </c>
      <c r="B1786" s="19">
        <f>(A1786-G1786)/G1786</f>
        <v>0.94928014397120564</v>
      </c>
      <c r="C1786" s="30" t="s">
        <v>339</v>
      </c>
      <c r="D1786" s="6">
        <v>1010940</v>
      </c>
      <c r="E1786" s="6">
        <v>2233</v>
      </c>
      <c r="F1786" s="7" t="s">
        <v>17</v>
      </c>
      <c r="G1786" s="6">
        <v>20.004000000000001</v>
      </c>
      <c r="I1786" s="7" t="s">
        <v>2490</v>
      </c>
      <c r="J1786" s="7" t="s">
        <v>399</v>
      </c>
      <c r="K1786" s="7" t="s">
        <v>429</v>
      </c>
      <c r="L1786" s="7" t="s">
        <v>600</v>
      </c>
      <c r="M1786" s="7" t="s">
        <v>416</v>
      </c>
      <c r="N1786" s="7" t="s">
        <v>403</v>
      </c>
      <c r="O1786" s="7" t="s">
        <v>411</v>
      </c>
      <c r="P1786" s="6">
        <v>7378</v>
      </c>
    </row>
    <row r="1787" spans="1:16" ht="15" thickBot="1" x14ac:dyDescent="0.35">
      <c r="A1787" s="6">
        <v>38.993400000000001</v>
      </c>
      <c r="B1787" s="19">
        <f>(A1787-G1787)/G1787</f>
        <v>0.94928014397120564</v>
      </c>
      <c r="C1787" s="30" t="s">
        <v>142</v>
      </c>
      <c r="D1787" s="6">
        <v>1014230</v>
      </c>
      <c r="E1787" s="6">
        <v>1764</v>
      </c>
      <c r="F1787" s="7" t="s">
        <v>31</v>
      </c>
      <c r="G1787" s="6">
        <v>20.004000000000001</v>
      </c>
      <c r="I1787" s="7" t="s">
        <v>2491</v>
      </c>
      <c r="J1787" s="7" t="s">
        <v>496</v>
      </c>
      <c r="K1787" s="7" t="s">
        <v>423</v>
      </c>
      <c r="L1787" s="7" t="s">
        <v>2492</v>
      </c>
      <c r="M1787" s="7" t="s">
        <v>444</v>
      </c>
      <c r="N1787" s="7" t="s">
        <v>410</v>
      </c>
      <c r="O1787" s="7" t="s">
        <v>417</v>
      </c>
      <c r="P1787" s="6">
        <v>6239</v>
      </c>
    </row>
    <row r="1788" spans="1:16" ht="15" thickBot="1" x14ac:dyDescent="0.35">
      <c r="A1788" s="6">
        <v>38.993400000000001</v>
      </c>
      <c r="B1788" s="19">
        <f>(A1788-G1788)/G1788</f>
        <v>0.27529434850863421</v>
      </c>
      <c r="C1788" s="30" t="s">
        <v>374</v>
      </c>
      <c r="D1788" s="6">
        <v>1016634</v>
      </c>
      <c r="E1788" s="6">
        <v>1559</v>
      </c>
      <c r="F1788" s="7" t="s">
        <v>17</v>
      </c>
      <c r="G1788" s="6">
        <v>30.576000000000001</v>
      </c>
      <c r="I1788" s="7" t="s">
        <v>2493</v>
      </c>
      <c r="J1788" s="7" t="s">
        <v>438</v>
      </c>
      <c r="K1788" s="7" t="s">
        <v>433</v>
      </c>
      <c r="L1788" s="7" t="s">
        <v>777</v>
      </c>
      <c r="M1788" s="7" t="s">
        <v>402</v>
      </c>
      <c r="N1788" s="7" t="s">
        <v>403</v>
      </c>
      <c r="O1788" s="7" t="s">
        <v>417</v>
      </c>
      <c r="P1788" s="6">
        <v>9586</v>
      </c>
    </row>
    <row r="1789" spans="1:16" ht="15" thickBot="1" x14ac:dyDescent="0.35">
      <c r="A1789" s="6">
        <v>38.993400000000001</v>
      </c>
      <c r="B1789" s="19">
        <f>(A1789-G1789)/G1789</f>
        <v>7.7284782848933684E-2</v>
      </c>
      <c r="C1789" s="30" t="s">
        <v>179</v>
      </c>
      <c r="D1789" s="6">
        <v>1011555</v>
      </c>
      <c r="E1789" s="6">
        <v>1423</v>
      </c>
      <c r="F1789" s="7" t="s">
        <v>42</v>
      </c>
      <c r="G1789" s="6">
        <v>36.195999999999998</v>
      </c>
      <c r="I1789" s="7" t="s">
        <v>2494</v>
      </c>
      <c r="J1789" s="7" t="s">
        <v>413</v>
      </c>
      <c r="K1789" s="7" t="s">
        <v>433</v>
      </c>
      <c r="L1789" s="7" t="s">
        <v>519</v>
      </c>
      <c r="M1789" s="7" t="s">
        <v>425</v>
      </c>
      <c r="N1789" s="7" t="s">
        <v>426</v>
      </c>
      <c r="O1789" s="7" t="s">
        <v>411</v>
      </c>
      <c r="P1789" s="6">
        <v>6015</v>
      </c>
    </row>
    <row r="1790" spans="1:16" ht="15" thickBot="1" x14ac:dyDescent="0.35">
      <c r="A1790" s="6">
        <v>38.993400000000001</v>
      </c>
      <c r="B1790" s="19">
        <f>(A1790-G1790)/G1790</f>
        <v>-3.0323174473307602E-3</v>
      </c>
      <c r="C1790" s="30" t="s">
        <v>309</v>
      </c>
      <c r="D1790" s="6">
        <v>1017903</v>
      </c>
      <c r="E1790" s="6">
        <v>1858</v>
      </c>
      <c r="F1790" s="7" t="s">
        <v>25</v>
      </c>
      <c r="G1790" s="6">
        <v>39.112000000000002</v>
      </c>
      <c r="I1790" s="7" t="s">
        <v>2495</v>
      </c>
      <c r="J1790" s="7" t="s">
        <v>496</v>
      </c>
      <c r="K1790" s="7" t="s">
        <v>433</v>
      </c>
      <c r="L1790" s="7" t="s">
        <v>1566</v>
      </c>
      <c r="M1790" s="7" t="s">
        <v>478</v>
      </c>
      <c r="N1790" s="7" t="s">
        <v>426</v>
      </c>
      <c r="O1790" s="7" t="s">
        <v>417</v>
      </c>
      <c r="P1790" s="6">
        <v>5857</v>
      </c>
    </row>
    <row r="1791" spans="1:16" ht="15" thickBot="1" x14ac:dyDescent="0.35">
      <c r="A1791" s="6">
        <v>38.993400000000001</v>
      </c>
      <c r="B1791" s="19">
        <f>(A1791-G1791)/G1791</f>
        <v>-6.7500478285823631E-2</v>
      </c>
      <c r="C1791" s="30" t="s">
        <v>106</v>
      </c>
      <c r="D1791" s="6">
        <v>1015698</v>
      </c>
      <c r="E1791" s="6">
        <v>1774</v>
      </c>
      <c r="F1791" s="7" t="s">
        <v>27</v>
      </c>
      <c r="G1791" s="6">
        <v>41.816000000000003</v>
      </c>
      <c r="I1791" s="7" t="s">
        <v>2496</v>
      </c>
      <c r="J1791" s="7" t="s">
        <v>413</v>
      </c>
      <c r="K1791" s="7" t="s">
        <v>429</v>
      </c>
      <c r="L1791" s="7" t="s">
        <v>430</v>
      </c>
      <c r="M1791" s="7" t="s">
        <v>440</v>
      </c>
      <c r="N1791" s="7" t="s">
        <v>426</v>
      </c>
      <c r="O1791" s="7" t="s">
        <v>411</v>
      </c>
      <c r="P1791" s="6">
        <v>9475</v>
      </c>
    </row>
    <row r="1792" spans="1:16" ht="15" thickBot="1" x14ac:dyDescent="0.35">
      <c r="A1792" s="6">
        <v>38.993400000000001</v>
      </c>
      <c r="B1792" s="19">
        <f>(A1792-G1792)/G1792</f>
        <v>-0.11507352941176469</v>
      </c>
      <c r="C1792" s="30" t="s">
        <v>168</v>
      </c>
      <c r="D1792" s="6">
        <v>1012311</v>
      </c>
      <c r="E1792" s="6">
        <v>1172</v>
      </c>
      <c r="F1792" s="7" t="s">
        <v>35</v>
      </c>
      <c r="G1792" s="6">
        <v>44.064</v>
      </c>
      <c r="I1792" s="7" t="s">
        <v>2497</v>
      </c>
      <c r="J1792" s="7" t="s">
        <v>496</v>
      </c>
      <c r="K1792" s="7" t="s">
        <v>429</v>
      </c>
      <c r="L1792" s="7" t="s">
        <v>870</v>
      </c>
      <c r="M1792" s="7" t="s">
        <v>459</v>
      </c>
      <c r="N1792" s="7" t="s">
        <v>436</v>
      </c>
      <c r="O1792" s="7" t="s">
        <v>404</v>
      </c>
      <c r="P1792" s="6">
        <v>3452</v>
      </c>
    </row>
    <row r="1793" spans="1:16" ht="15" thickBot="1" x14ac:dyDescent="0.35">
      <c r="A1793" s="6">
        <v>38.993400000000001</v>
      </c>
      <c r="B1793" s="19">
        <f>(A1793-G1793)/G1793</f>
        <v>-0.26995057290496516</v>
      </c>
      <c r="C1793" s="30" t="s">
        <v>111</v>
      </c>
      <c r="D1793" s="6">
        <v>1009233</v>
      </c>
      <c r="E1793" s="6">
        <v>1300</v>
      </c>
      <c r="F1793" s="7" t="s">
        <v>25</v>
      </c>
      <c r="G1793" s="6">
        <v>53.411999999999999</v>
      </c>
      <c r="I1793" s="7" t="s">
        <v>2498</v>
      </c>
      <c r="J1793" s="7" t="s">
        <v>496</v>
      </c>
      <c r="K1793" s="7" t="s">
        <v>407</v>
      </c>
      <c r="L1793" s="7" t="s">
        <v>575</v>
      </c>
      <c r="M1793" s="7" t="s">
        <v>440</v>
      </c>
      <c r="N1793" s="7" t="s">
        <v>426</v>
      </c>
      <c r="O1793" s="7" t="s">
        <v>411</v>
      </c>
      <c r="P1793" s="6">
        <v>4220</v>
      </c>
    </row>
    <row r="1794" spans="1:16" ht="15" thickBot="1" x14ac:dyDescent="0.35">
      <c r="A1794" s="6">
        <v>38.993400000000001</v>
      </c>
      <c r="B1794" s="19">
        <f>(A1794-G1794)/G1794</f>
        <v>-0.35996651565885363</v>
      </c>
      <c r="C1794" s="30" t="s">
        <v>199</v>
      </c>
      <c r="D1794" s="6">
        <v>1013237</v>
      </c>
      <c r="E1794" s="6">
        <v>934</v>
      </c>
      <c r="F1794" s="7" t="s">
        <v>31</v>
      </c>
      <c r="G1794" s="6">
        <v>60.923999999999999</v>
      </c>
      <c r="I1794" s="7" t="s">
        <v>2499</v>
      </c>
      <c r="J1794" s="7" t="s">
        <v>413</v>
      </c>
      <c r="K1794" s="7" t="s">
        <v>407</v>
      </c>
      <c r="L1794" s="7" t="s">
        <v>551</v>
      </c>
      <c r="M1794" s="7" t="s">
        <v>440</v>
      </c>
      <c r="N1794" s="7" t="s">
        <v>426</v>
      </c>
      <c r="O1794" s="7" t="s">
        <v>411</v>
      </c>
      <c r="P1794" s="6">
        <v>9443</v>
      </c>
    </row>
    <row r="1795" spans="1:16" ht="15" thickBot="1" x14ac:dyDescent="0.35">
      <c r="A1795" s="6">
        <v>38.993400000000001</v>
      </c>
      <c r="B1795" s="19">
        <f>(A1795-G1795)/G1795</f>
        <v>-0.39353303471444573</v>
      </c>
      <c r="C1795" s="30" t="s">
        <v>102</v>
      </c>
      <c r="D1795" s="6">
        <v>1015363</v>
      </c>
      <c r="E1795" s="6">
        <v>2237</v>
      </c>
      <c r="F1795" s="7" t="s">
        <v>23</v>
      </c>
      <c r="G1795" s="6">
        <v>64.296000000000006</v>
      </c>
      <c r="I1795" s="7" t="s">
        <v>2500</v>
      </c>
      <c r="J1795" s="7" t="s">
        <v>422</v>
      </c>
      <c r="K1795" s="7" t="s">
        <v>429</v>
      </c>
      <c r="L1795" s="7" t="s">
        <v>733</v>
      </c>
      <c r="M1795" s="7" t="s">
        <v>459</v>
      </c>
      <c r="N1795" s="7" t="s">
        <v>436</v>
      </c>
      <c r="O1795" s="7" t="s">
        <v>417</v>
      </c>
      <c r="P1795" s="6">
        <v>9753</v>
      </c>
    </row>
    <row r="1796" spans="1:16" ht="15" thickBot="1" x14ac:dyDescent="0.35">
      <c r="A1796" s="6">
        <v>38.993400000000001</v>
      </c>
      <c r="B1796" s="19">
        <f>(A1796-G1796)/G1796</f>
        <v>-0.41984467059453673</v>
      </c>
      <c r="C1796" s="30" t="s">
        <v>345</v>
      </c>
      <c r="D1796" s="6">
        <v>1014968</v>
      </c>
      <c r="E1796" s="6">
        <v>1809</v>
      </c>
      <c r="F1796" s="7" t="s">
        <v>21</v>
      </c>
      <c r="G1796" s="6">
        <v>67.212000000000003</v>
      </c>
      <c r="I1796" s="7" t="s">
        <v>2501</v>
      </c>
      <c r="J1796" s="7" t="s">
        <v>432</v>
      </c>
      <c r="K1796" s="7" t="s">
        <v>461</v>
      </c>
      <c r="L1796" s="7" t="s">
        <v>669</v>
      </c>
      <c r="M1796" s="7" t="s">
        <v>447</v>
      </c>
      <c r="N1796" s="7" t="s">
        <v>410</v>
      </c>
      <c r="O1796" s="7" t="s">
        <v>411</v>
      </c>
      <c r="P1796" s="6">
        <v>2987</v>
      </c>
    </row>
    <row r="1797" spans="1:16" ht="15" thickBot="1" x14ac:dyDescent="0.35">
      <c r="A1797" s="6">
        <v>38.993400000000001</v>
      </c>
      <c r="B1797" s="19">
        <f>(A1797-G1797)/G1797</f>
        <v>-0.43862078894327666</v>
      </c>
      <c r="C1797" s="30" t="s">
        <v>373</v>
      </c>
      <c r="D1797" s="6">
        <v>1011069</v>
      </c>
      <c r="E1797" s="6">
        <v>372</v>
      </c>
      <c r="F1797" s="7" t="s">
        <v>21</v>
      </c>
      <c r="G1797" s="6">
        <v>69.459999999999994</v>
      </c>
      <c r="I1797" s="7" t="s">
        <v>2502</v>
      </c>
      <c r="J1797" s="7" t="s">
        <v>413</v>
      </c>
      <c r="K1797" s="7" t="s">
        <v>423</v>
      </c>
      <c r="L1797" s="7" t="s">
        <v>849</v>
      </c>
      <c r="M1797" s="7" t="s">
        <v>444</v>
      </c>
      <c r="N1797" s="7" t="s">
        <v>410</v>
      </c>
      <c r="O1797" s="7" t="s">
        <v>404</v>
      </c>
      <c r="P1797" s="6">
        <v>7189</v>
      </c>
    </row>
    <row r="1798" spans="1:16" ht="15" thickBot="1" x14ac:dyDescent="0.35">
      <c r="A1798" s="6">
        <v>38.993400000000001</v>
      </c>
      <c r="B1798" s="19">
        <f>(A1798-G1798)/G1798</f>
        <v>-0.5260889645114244</v>
      </c>
      <c r="C1798" s="30" t="s">
        <v>296</v>
      </c>
      <c r="D1798" s="6">
        <v>1015601</v>
      </c>
      <c r="E1798" s="6">
        <v>851</v>
      </c>
      <c r="F1798" s="7" t="s">
        <v>25</v>
      </c>
      <c r="G1798" s="6">
        <v>82.28</v>
      </c>
      <c r="I1798" s="7" t="s">
        <v>2503</v>
      </c>
      <c r="J1798" s="7" t="s">
        <v>428</v>
      </c>
      <c r="K1798" s="7" t="s">
        <v>461</v>
      </c>
      <c r="L1798" s="7" t="s">
        <v>553</v>
      </c>
      <c r="M1798" s="7" t="s">
        <v>465</v>
      </c>
      <c r="N1798" s="7" t="s">
        <v>436</v>
      </c>
      <c r="O1798" s="7" t="s">
        <v>404</v>
      </c>
      <c r="P1798" s="6">
        <v>3216</v>
      </c>
    </row>
    <row r="1799" spans="1:16" ht="15" thickBot="1" x14ac:dyDescent="0.35">
      <c r="A1799" s="6">
        <v>38.993400000000001</v>
      </c>
      <c r="B1799" s="19">
        <f>(A1799-G1799)/G1799</f>
        <v>-0.69527835953862016</v>
      </c>
      <c r="C1799" s="30" t="s">
        <v>265</v>
      </c>
      <c r="D1799" s="6">
        <v>1008495</v>
      </c>
      <c r="E1799" s="6">
        <v>840</v>
      </c>
      <c r="F1799" s="7" t="s">
        <v>42</v>
      </c>
      <c r="G1799" s="6">
        <v>127.964</v>
      </c>
      <c r="I1799" s="7" t="s">
        <v>2504</v>
      </c>
      <c r="J1799" s="7" t="s">
        <v>413</v>
      </c>
      <c r="K1799" s="7" t="s">
        <v>407</v>
      </c>
      <c r="L1799" s="7" t="s">
        <v>531</v>
      </c>
      <c r="M1799" s="7" t="s">
        <v>402</v>
      </c>
      <c r="N1799" s="7" t="s">
        <v>403</v>
      </c>
      <c r="O1799" s="7" t="s">
        <v>411</v>
      </c>
      <c r="P1799" s="6">
        <v>3945</v>
      </c>
    </row>
    <row r="1800" spans="1:16" ht="15" thickBot="1" x14ac:dyDescent="0.35">
      <c r="A1800" s="6">
        <v>38.993400000000001</v>
      </c>
      <c r="B1800" s="19">
        <f>(A1800-G1800)/G1800</f>
        <v>-0.75295240170909838</v>
      </c>
      <c r="C1800" s="30" t="s">
        <v>93</v>
      </c>
      <c r="D1800" s="6">
        <v>1007354</v>
      </c>
      <c r="E1800" s="6">
        <v>2693</v>
      </c>
      <c r="F1800" s="7" t="s">
        <v>25</v>
      </c>
      <c r="G1800" s="6">
        <v>157.83760000000001</v>
      </c>
      <c r="I1800" s="7" t="s">
        <v>2505</v>
      </c>
      <c r="J1800" s="7" t="s">
        <v>422</v>
      </c>
      <c r="K1800" s="7" t="s">
        <v>423</v>
      </c>
      <c r="L1800" s="7" t="s">
        <v>424</v>
      </c>
      <c r="M1800" s="7" t="s">
        <v>409</v>
      </c>
      <c r="N1800" s="7" t="s">
        <v>410</v>
      </c>
      <c r="O1800" s="7" t="s">
        <v>417</v>
      </c>
      <c r="P1800" s="6">
        <v>6505</v>
      </c>
    </row>
    <row r="1801" spans="1:16" ht="15" thickBot="1" x14ac:dyDescent="0.35">
      <c r="A1801" s="6">
        <v>38.993400000000001</v>
      </c>
      <c r="B1801" s="19">
        <f>(A1801-G1801)/G1801</f>
        <v>-0.71611433064445662</v>
      </c>
      <c r="C1801" s="30" t="s">
        <v>374</v>
      </c>
      <c r="D1801" s="6">
        <v>1016502</v>
      </c>
      <c r="E1801" s="6">
        <v>146</v>
      </c>
      <c r="F1801" s="7" t="s">
        <v>25</v>
      </c>
      <c r="G1801" s="6">
        <v>137.35599999999999</v>
      </c>
      <c r="I1801" s="7" t="s">
        <v>2506</v>
      </c>
      <c r="J1801" s="7" t="s">
        <v>489</v>
      </c>
      <c r="K1801" s="7" t="s">
        <v>461</v>
      </c>
      <c r="L1801" s="7" t="s">
        <v>584</v>
      </c>
      <c r="M1801" s="7" t="s">
        <v>409</v>
      </c>
      <c r="N1801" s="7" t="s">
        <v>410</v>
      </c>
      <c r="O1801" s="7" t="s">
        <v>411</v>
      </c>
      <c r="P1801" s="6">
        <v>9862</v>
      </c>
    </row>
    <row r="1802" spans="1:16" ht="15" thickBot="1" x14ac:dyDescent="0.35">
      <c r="A1802" s="6">
        <v>39.182000000000002</v>
      </c>
      <c r="B1802" s="19">
        <f>(A1802-G1802)/G1802</f>
        <v>-0.54168382242850732</v>
      </c>
      <c r="C1802" s="30" t="s">
        <v>129</v>
      </c>
      <c r="D1802" s="6">
        <v>1004029</v>
      </c>
      <c r="E1802" s="6">
        <v>814</v>
      </c>
      <c r="F1802" s="7" t="s">
        <v>23</v>
      </c>
      <c r="G1802" s="6">
        <v>85.491200000000006</v>
      </c>
      <c r="I1802" s="7" t="s">
        <v>2507</v>
      </c>
      <c r="J1802" s="7" t="s">
        <v>432</v>
      </c>
      <c r="K1802" s="7" t="s">
        <v>433</v>
      </c>
      <c r="L1802" s="7" t="s">
        <v>899</v>
      </c>
      <c r="M1802" s="7" t="s">
        <v>444</v>
      </c>
      <c r="N1802" s="7" t="s">
        <v>410</v>
      </c>
      <c r="O1802" s="7" t="s">
        <v>417</v>
      </c>
      <c r="P1802" s="6">
        <v>6685</v>
      </c>
    </row>
    <row r="1803" spans="1:16" ht="15" thickBot="1" x14ac:dyDescent="0.35">
      <c r="A1803" s="6">
        <v>39.296399999999998</v>
      </c>
      <c r="B1803" s="19">
        <f>(A1803-G1803)/G1803</f>
        <v>-0.67455211618477184</v>
      </c>
      <c r="C1803" s="30" t="s">
        <v>55</v>
      </c>
      <c r="D1803" s="6">
        <v>1003946</v>
      </c>
      <c r="E1803" s="6">
        <v>1832</v>
      </c>
      <c r="F1803" s="7" t="s">
        <v>23</v>
      </c>
      <c r="G1803" s="6">
        <v>120.7456</v>
      </c>
      <c r="I1803" s="7" t="s">
        <v>2508</v>
      </c>
      <c r="J1803" s="7" t="s">
        <v>456</v>
      </c>
      <c r="K1803" s="7" t="s">
        <v>423</v>
      </c>
      <c r="L1803" s="7" t="s">
        <v>630</v>
      </c>
      <c r="M1803" s="7" t="s">
        <v>420</v>
      </c>
      <c r="N1803" s="7" t="s">
        <v>403</v>
      </c>
      <c r="O1803" s="7" t="s">
        <v>404</v>
      </c>
      <c r="P1803" s="6">
        <v>6213</v>
      </c>
    </row>
    <row r="1804" spans="1:16" ht="15" thickBot="1" x14ac:dyDescent="0.35">
      <c r="A1804" s="6">
        <v>39.369199999999999</v>
      </c>
      <c r="B1804" s="19">
        <f>(A1804-G1804)/G1804</f>
        <v>0.74980443749111092</v>
      </c>
      <c r="C1804" s="30" t="s">
        <v>322</v>
      </c>
      <c r="D1804" s="6">
        <v>1004279</v>
      </c>
      <c r="E1804" s="6">
        <v>1940</v>
      </c>
      <c r="F1804" s="7" t="s">
        <v>19</v>
      </c>
      <c r="G1804" s="6">
        <v>22.499199999999998</v>
      </c>
      <c r="I1804" s="7" t="s">
        <v>2509</v>
      </c>
      <c r="J1804" s="7" t="s">
        <v>489</v>
      </c>
      <c r="K1804" s="7" t="s">
        <v>542</v>
      </c>
      <c r="L1804" s="7" t="s">
        <v>587</v>
      </c>
      <c r="M1804" s="7" t="s">
        <v>425</v>
      </c>
      <c r="N1804" s="7" t="s">
        <v>426</v>
      </c>
      <c r="O1804" s="7" t="s">
        <v>404</v>
      </c>
      <c r="P1804" s="6">
        <v>5427</v>
      </c>
    </row>
    <row r="1805" spans="1:16" ht="15" thickBot="1" x14ac:dyDescent="0.35">
      <c r="A1805" s="6">
        <v>39.441600000000001</v>
      </c>
      <c r="B1805" s="19">
        <f>(A1805-G1805)/G1805</f>
        <v>-0.25777945050809181</v>
      </c>
      <c r="C1805" s="30" t="s">
        <v>175</v>
      </c>
      <c r="D1805" s="6">
        <v>1015073</v>
      </c>
      <c r="E1805" s="6">
        <v>387</v>
      </c>
      <c r="F1805" s="7" t="s">
        <v>21</v>
      </c>
      <c r="G1805" s="6">
        <v>53.14</v>
      </c>
      <c r="I1805" s="7" t="s">
        <v>2510</v>
      </c>
      <c r="J1805" s="7" t="s">
        <v>496</v>
      </c>
      <c r="K1805" s="7" t="s">
        <v>423</v>
      </c>
      <c r="L1805" s="7" t="s">
        <v>2492</v>
      </c>
      <c r="M1805" s="7" t="s">
        <v>435</v>
      </c>
      <c r="N1805" s="7" t="s">
        <v>436</v>
      </c>
      <c r="O1805" s="7" t="s">
        <v>417</v>
      </c>
      <c r="P1805" s="6">
        <v>8478</v>
      </c>
    </row>
    <row r="1806" spans="1:16" ht="15" thickBot="1" x14ac:dyDescent="0.35">
      <c r="A1806" s="6">
        <v>39.441600000000001</v>
      </c>
      <c r="B1806" s="19">
        <f>(A1806-G1806)/G1806</f>
        <v>-0.42211803317118907</v>
      </c>
      <c r="C1806" s="30" t="s">
        <v>311</v>
      </c>
      <c r="D1806" s="6">
        <v>1019159</v>
      </c>
      <c r="E1806" s="6">
        <v>2353</v>
      </c>
      <c r="F1806" s="7" t="s">
        <v>25</v>
      </c>
      <c r="G1806" s="6">
        <v>68.251999999999995</v>
      </c>
      <c r="I1806" s="7" t="s">
        <v>2511</v>
      </c>
      <c r="J1806" s="7" t="s">
        <v>422</v>
      </c>
      <c r="K1806" s="7" t="s">
        <v>400</v>
      </c>
      <c r="L1806" s="7" t="s">
        <v>1380</v>
      </c>
      <c r="M1806" s="7" t="s">
        <v>465</v>
      </c>
      <c r="N1806" s="7" t="s">
        <v>436</v>
      </c>
      <c r="O1806" s="7" t="s">
        <v>411</v>
      </c>
      <c r="P1806" s="6">
        <v>3925</v>
      </c>
    </row>
    <row r="1807" spans="1:16" ht="15" thickBot="1" x14ac:dyDescent="0.35">
      <c r="A1807" s="6">
        <v>39.441600000000001</v>
      </c>
      <c r="B1807" s="19">
        <f>(A1807-G1807)/G1807</f>
        <v>7.8832432432432435</v>
      </c>
      <c r="C1807" s="30" t="s">
        <v>282</v>
      </c>
      <c r="D1807" s="6">
        <v>1009135</v>
      </c>
      <c r="E1807" s="6">
        <v>2800</v>
      </c>
      <c r="F1807" s="7" t="s">
        <v>19</v>
      </c>
      <c r="G1807" s="6">
        <v>4.4400000000000004</v>
      </c>
      <c r="I1807" s="7" t="s">
        <v>2512</v>
      </c>
      <c r="J1807" s="7" t="s">
        <v>456</v>
      </c>
      <c r="K1807" s="7" t="s">
        <v>414</v>
      </c>
      <c r="L1807" s="7" t="s">
        <v>1817</v>
      </c>
      <c r="M1807" s="7" t="s">
        <v>478</v>
      </c>
      <c r="N1807" s="7" t="s">
        <v>426</v>
      </c>
      <c r="O1807" s="7" t="s">
        <v>411</v>
      </c>
      <c r="P1807" s="6">
        <v>7106</v>
      </c>
    </row>
    <row r="1808" spans="1:16" ht="15" thickBot="1" x14ac:dyDescent="0.35">
      <c r="A1808" s="6">
        <v>39.441600000000001</v>
      </c>
      <c r="B1808" s="19">
        <f>(A1808-G1808)/G1808</f>
        <v>1.9934426229508195</v>
      </c>
      <c r="C1808" s="30" t="s">
        <v>267</v>
      </c>
      <c r="D1808" s="6">
        <v>1010492</v>
      </c>
      <c r="E1808" s="6">
        <v>2440</v>
      </c>
      <c r="F1808" s="7" t="s">
        <v>27</v>
      </c>
      <c r="G1808" s="6">
        <v>13.176</v>
      </c>
      <c r="I1808" s="7" t="s">
        <v>2513</v>
      </c>
      <c r="J1808" s="7" t="s">
        <v>399</v>
      </c>
      <c r="K1808" s="7" t="s">
        <v>423</v>
      </c>
      <c r="L1808" s="7" t="s">
        <v>1035</v>
      </c>
      <c r="M1808" s="7" t="s">
        <v>416</v>
      </c>
      <c r="N1808" s="7" t="s">
        <v>403</v>
      </c>
      <c r="O1808" s="7" t="s">
        <v>417</v>
      </c>
      <c r="P1808" s="6">
        <v>7095</v>
      </c>
    </row>
    <row r="1809" spans="1:16" ht="15" thickBot="1" x14ac:dyDescent="0.35">
      <c r="A1809" s="6">
        <v>39.441600000000001</v>
      </c>
      <c r="B1809" s="19">
        <f>(A1809-G1809)/G1809</f>
        <v>0.69335394126738792</v>
      </c>
      <c r="C1809" s="30" t="s">
        <v>69</v>
      </c>
      <c r="D1809" s="6">
        <v>1010073</v>
      </c>
      <c r="E1809" s="6">
        <v>1867</v>
      </c>
      <c r="F1809" s="7" t="s">
        <v>19</v>
      </c>
      <c r="G1809" s="6">
        <v>23.292000000000002</v>
      </c>
      <c r="I1809" s="7" t="s">
        <v>2514</v>
      </c>
      <c r="J1809" s="7" t="s">
        <v>422</v>
      </c>
      <c r="K1809" s="7" t="s">
        <v>461</v>
      </c>
      <c r="L1809" s="7" t="s">
        <v>517</v>
      </c>
      <c r="M1809" s="7" t="s">
        <v>409</v>
      </c>
      <c r="N1809" s="7" t="s">
        <v>410</v>
      </c>
      <c r="O1809" s="7" t="s">
        <v>404</v>
      </c>
      <c r="P1809" s="6">
        <v>8545</v>
      </c>
    </row>
    <row r="1810" spans="1:16" ht="15" thickBot="1" x14ac:dyDescent="0.35">
      <c r="A1810" s="6">
        <v>39.441600000000001</v>
      </c>
      <c r="B1810" s="19">
        <f>(A1810-G1810)/G1810</f>
        <v>0.44538258575197892</v>
      </c>
      <c r="C1810" s="30" t="s">
        <v>296</v>
      </c>
      <c r="D1810" s="6">
        <v>1015555</v>
      </c>
      <c r="E1810" s="6">
        <v>439</v>
      </c>
      <c r="F1810" s="7" t="s">
        <v>25</v>
      </c>
      <c r="G1810" s="6">
        <v>27.288</v>
      </c>
      <c r="I1810" s="7" t="s">
        <v>2515</v>
      </c>
      <c r="J1810" s="7" t="s">
        <v>489</v>
      </c>
      <c r="K1810" s="7" t="s">
        <v>400</v>
      </c>
      <c r="L1810" s="7" t="s">
        <v>545</v>
      </c>
      <c r="M1810" s="7" t="s">
        <v>425</v>
      </c>
      <c r="N1810" s="7" t="s">
        <v>426</v>
      </c>
      <c r="O1810" s="7" t="s">
        <v>411</v>
      </c>
      <c r="P1810" s="6">
        <v>2736</v>
      </c>
    </row>
    <row r="1811" spans="1:16" ht="15" thickBot="1" x14ac:dyDescent="0.35">
      <c r="A1811" s="6">
        <v>39.441600000000001</v>
      </c>
      <c r="B1811" s="19">
        <f>(A1811-G1811)/G1811</f>
        <v>0.33537378114842903</v>
      </c>
      <c r="C1811" s="30" t="s">
        <v>143</v>
      </c>
      <c r="D1811" s="6">
        <v>1010355</v>
      </c>
      <c r="E1811" s="6">
        <v>1959</v>
      </c>
      <c r="F1811" s="7" t="s">
        <v>27</v>
      </c>
      <c r="G1811" s="6">
        <v>29.536000000000001</v>
      </c>
      <c r="I1811" s="7" t="s">
        <v>2516</v>
      </c>
      <c r="J1811" s="7" t="s">
        <v>422</v>
      </c>
      <c r="K1811" s="7" t="s">
        <v>461</v>
      </c>
      <c r="L1811" s="7" t="s">
        <v>1441</v>
      </c>
      <c r="M1811" s="7" t="s">
        <v>402</v>
      </c>
      <c r="N1811" s="7" t="s">
        <v>403</v>
      </c>
      <c r="O1811" s="7" t="s">
        <v>404</v>
      </c>
      <c r="P1811" s="6">
        <v>6133</v>
      </c>
    </row>
    <row r="1812" spans="1:16" ht="15" thickBot="1" x14ac:dyDescent="0.35">
      <c r="A1812" s="6">
        <v>39.441600000000001</v>
      </c>
      <c r="B1812" s="19">
        <f>(A1812-G1812)/G1812</f>
        <v>0.14283727399165511</v>
      </c>
      <c r="C1812" s="30" t="s">
        <v>188</v>
      </c>
      <c r="D1812" s="6">
        <v>1008939</v>
      </c>
      <c r="E1812" s="6">
        <v>1728</v>
      </c>
      <c r="F1812" s="7" t="s">
        <v>42</v>
      </c>
      <c r="G1812" s="6">
        <v>34.512</v>
      </c>
      <c r="I1812" s="7" t="s">
        <v>2517</v>
      </c>
      <c r="J1812" s="7" t="s">
        <v>456</v>
      </c>
      <c r="K1812" s="7" t="s">
        <v>442</v>
      </c>
      <c r="L1812" s="7" t="s">
        <v>1458</v>
      </c>
      <c r="M1812" s="7" t="s">
        <v>444</v>
      </c>
      <c r="N1812" s="7" t="s">
        <v>410</v>
      </c>
      <c r="O1812" s="7" t="s">
        <v>404</v>
      </c>
      <c r="P1812" s="6">
        <v>4439</v>
      </c>
    </row>
    <row r="1813" spans="1:16" ht="15" thickBot="1" x14ac:dyDescent="0.35">
      <c r="A1813" s="6">
        <v>39.441600000000001</v>
      </c>
      <c r="B1813" s="19">
        <f>(A1813-G1813)/G1813</f>
        <v>-0.10660505572166354</v>
      </c>
      <c r="C1813" s="30" t="s">
        <v>249</v>
      </c>
      <c r="D1813" s="6">
        <v>1013593</v>
      </c>
      <c r="E1813" s="6">
        <v>417</v>
      </c>
      <c r="F1813" s="7" t="s">
        <v>25</v>
      </c>
      <c r="G1813" s="6">
        <v>44.148000000000003</v>
      </c>
      <c r="I1813" s="7" t="s">
        <v>2518</v>
      </c>
      <c r="J1813" s="7" t="s">
        <v>399</v>
      </c>
      <c r="K1813" s="7" t="s">
        <v>407</v>
      </c>
      <c r="L1813" s="7" t="s">
        <v>1263</v>
      </c>
      <c r="M1813" s="7" t="s">
        <v>465</v>
      </c>
      <c r="N1813" s="7" t="s">
        <v>436</v>
      </c>
      <c r="O1813" s="7" t="s">
        <v>411</v>
      </c>
      <c r="P1813" s="6">
        <v>1632</v>
      </c>
    </row>
    <row r="1814" spans="1:16" ht="15" thickBot="1" x14ac:dyDescent="0.35">
      <c r="A1814" s="6">
        <v>39.441600000000001</v>
      </c>
      <c r="B1814" s="19">
        <f>(A1814-G1814)/G1814</f>
        <v>-0.24174100276837893</v>
      </c>
      <c r="C1814" s="30" t="s">
        <v>148</v>
      </c>
      <c r="D1814" s="6">
        <v>1018954</v>
      </c>
      <c r="E1814" s="6">
        <v>1631</v>
      </c>
      <c r="F1814" s="7" t="s">
        <v>42</v>
      </c>
      <c r="G1814" s="6">
        <v>52.015999999999998</v>
      </c>
      <c r="I1814" s="7" t="s">
        <v>2519</v>
      </c>
      <c r="J1814" s="7" t="s">
        <v>422</v>
      </c>
      <c r="K1814" s="7" t="s">
        <v>433</v>
      </c>
      <c r="L1814" s="7" t="s">
        <v>857</v>
      </c>
      <c r="M1814" s="7" t="s">
        <v>402</v>
      </c>
      <c r="N1814" s="7" t="s">
        <v>403</v>
      </c>
      <c r="O1814" s="7" t="s">
        <v>417</v>
      </c>
      <c r="P1814" s="6">
        <v>3166</v>
      </c>
    </row>
    <row r="1815" spans="1:16" ht="15" thickBot="1" x14ac:dyDescent="0.35">
      <c r="A1815" s="6">
        <v>39.441600000000001</v>
      </c>
      <c r="B1815" s="19">
        <f>(A1815-G1815)/G1815</f>
        <v>-0.33443131960850486</v>
      </c>
      <c r="C1815" s="30" t="s">
        <v>131</v>
      </c>
      <c r="D1815" s="6">
        <v>1013001</v>
      </c>
      <c r="E1815" s="6">
        <v>1558</v>
      </c>
      <c r="F1815" s="7" t="s">
        <v>35</v>
      </c>
      <c r="G1815" s="6">
        <v>59.26</v>
      </c>
      <c r="I1815" s="7" t="s">
        <v>2520</v>
      </c>
      <c r="J1815" s="7" t="s">
        <v>428</v>
      </c>
      <c r="K1815" s="7" t="s">
        <v>461</v>
      </c>
      <c r="L1815" s="7" t="s">
        <v>571</v>
      </c>
      <c r="M1815" s="7" t="s">
        <v>440</v>
      </c>
      <c r="N1815" s="7" t="s">
        <v>426</v>
      </c>
      <c r="O1815" s="7" t="s">
        <v>417</v>
      </c>
      <c r="P1815" s="6">
        <v>1696</v>
      </c>
    </row>
    <row r="1816" spans="1:16" ht="15" thickBot="1" x14ac:dyDescent="0.35">
      <c r="A1816" s="6">
        <v>39.441600000000001</v>
      </c>
      <c r="B1816" s="19">
        <f>(A1816-G1816)/G1816</f>
        <v>-0.33443131960850486</v>
      </c>
      <c r="C1816" s="30" t="s">
        <v>320</v>
      </c>
      <c r="D1816" s="6">
        <v>1017637</v>
      </c>
      <c r="E1816" s="6">
        <v>624</v>
      </c>
      <c r="F1816" s="7" t="s">
        <v>25</v>
      </c>
      <c r="G1816" s="6">
        <v>59.26</v>
      </c>
      <c r="I1816" s="7" t="s">
        <v>2521</v>
      </c>
      <c r="J1816" s="7" t="s">
        <v>432</v>
      </c>
      <c r="K1816" s="7" t="s">
        <v>442</v>
      </c>
      <c r="L1816" s="7" t="s">
        <v>1020</v>
      </c>
      <c r="M1816" s="7" t="s">
        <v>447</v>
      </c>
      <c r="N1816" s="7" t="s">
        <v>410</v>
      </c>
      <c r="O1816" s="7" t="s">
        <v>404</v>
      </c>
      <c r="P1816" s="6">
        <v>9509</v>
      </c>
    </row>
    <row r="1817" spans="1:16" ht="15" thickBot="1" x14ac:dyDescent="0.35">
      <c r="A1817" s="6">
        <v>39.441600000000001</v>
      </c>
      <c r="B1817" s="19">
        <f>(A1817-G1817)/G1817</f>
        <v>-0.35350118017309207</v>
      </c>
      <c r="C1817" s="30" t="s">
        <v>231</v>
      </c>
      <c r="D1817" s="6">
        <v>1010986</v>
      </c>
      <c r="E1817" s="6">
        <v>2160</v>
      </c>
      <c r="F1817" s="7" t="s">
        <v>25</v>
      </c>
      <c r="G1817" s="6">
        <v>61.008000000000003</v>
      </c>
      <c r="I1817" s="7" t="s">
        <v>2522</v>
      </c>
      <c r="J1817" s="7" t="s">
        <v>406</v>
      </c>
      <c r="K1817" s="7" t="s">
        <v>442</v>
      </c>
      <c r="L1817" s="7" t="s">
        <v>1409</v>
      </c>
      <c r="M1817" s="7" t="s">
        <v>409</v>
      </c>
      <c r="N1817" s="7" t="s">
        <v>410</v>
      </c>
      <c r="O1817" s="7" t="s">
        <v>411</v>
      </c>
      <c r="P1817" s="6">
        <v>2581</v>
      </c>
    </row>
    <row r="1818" spans="1:16" ht="15" thickBot="1" x14ac:dyDescent="0.35">
      <c r="A1818" s="6">
        <v>39.441600000000001</v>
      </c>
      <c r="B1818" s="19">
        <f>(A1818-G1818)/G1818</f>
        <v>-0.6567788645619409</v>
      </c>
      <c r="C1818" s="30" t="s">
        <v>377</v>
      </c>
      <c r="D1818" s="6">
        <v>1006887</v>
      </c>
      <c r="E1818" s="6">
        <v>935</v>
      </c>
      <c r="F1818" s="7" t="s">
        <v>35</v>
      </c>
      <c r="G1818" s="6">
        <v>114.916</v>
      </c>
      <c r="I1818" s="7" t="s">
        <v>2523</v>
      </c>
      <c r="J1818" s="7" t="s">
        <v>406</v>
      </c>
      <c r="K1818" s="7" t="s">
        <v>461</v>
      </c>
      <c r="L1818" s="7" t="s">
        <v>487</v>
      </c>
      <c r="M1818" s="7" t="s">
        <v>420</v>
      </c>
      <c r="N1818" s="7" t="s">
        <v>403</v>
      </c>
      <c r="O1818" s="7" t="s">
        <v>411</v>
      </c>
      <c r="P1818" s="6">
        <v>9339</v>
      </c>
    </row>
    <row r="1819" spans="1:16" ht="15" thickBot="1" x14ac:dyDescent="0.35">
      <c r="A1819" s="6">
        <v>39.441600000000001</v>
      </c>
      <c r="B1819" s="19">
        <f>(A1819-G1819)/G1819</f>
        <v>-0.65982198302628847</v>
      </c>
      <c r="C1819" s="30" t="s">
        <v>16</v>
      </c>
      <c r="D1819" s="6">
        <v>1007433</v>
      </c>
      <c r="E1819" s="6">
        <v>1217</v>
      </c>
      <c r="F1819" s="7" t="s">
        <v>17</v>
      </c>
      <c r="G1819" s="6">
        <v>115.944</v>
      </c>
      <c r="I1819" s="7" t="s">
        <v>2524</v>
      </c>
      <c r="J1819" s="7" t="s">
        <v>413</v>
      </c>
      <c r="K1819" s="7" t="s">
        <v>429</v>
      </c>
      <c r="L1819" s="7" t="s">
        <v>681</v>
      </c>
      <c r="M1819" s="7" t="s">
        <v>402</v>
      </c>
      <c r="N1819" s="7" t="s">
        <v>403</v>
      </c>
      <c r="O1819" s="7" t="s">
        <v>404</v>
      </c>
      <c r="P1819" s="6">
        <v>7586</v>
      </c>
    </row>
    <row r="1820" spans="1:16" ht="15" thickBot="1" x14ac:dyDescent="0.35">
      <c r="A1820" s="6">
        <v>39.441600000000001</v>
      </c>
      <c r="B1820" s="19">
        <f>(A1820-G1820)/G1820</f>
        <v>2.3712624584717672E-2</v>
      </c>
      <c r="C1820" s="30" t="s">
        <v>130</v>
      </c>
      <c r="D1820" s="6">
        <v>1009413</v>
      </c>
      <c r="E1820" s="6">
        <v>454</v>
      </c>
      <c r="F1820" s="7" t="s">
        <v>27</v>
      </c>
      <c r="G1820" s="6">
        <v>38.527999999999999</v>
      </c>
      <c r="I1820" s="7" t="s">
        <v>2525</v>
      </c>
      <c r="J1820" s="7" t="s">
        <v>406</v>
      </c>
      <c r="K1820" s="7" t="s">
        <v>461</v>
      </c>
      <c r="L1820" s="7" t="s">
        <v>1633</v>
      </c>
      <c r="M1820" s="7" t="s">
        <v>425</v>
      </c>
      <c r="N1820" s="7" t="s">
        <v>426</v>
      </c>
      <c r="O1820" s="7" t="s">
        <v>411</v>
      </c>
      <c r="P1820" s="6">
        <v>6454</v>
      </c>
    </row>
    <row r="1821" spans="1:16" ht="15" thickBot="1" x14ac:dyDescent="0.35">
      <c r="A1821" s="6">
        <v>39.441600000000001</v>
      </c>
      <c r="B1821" s="19">
        <f>(A1821-G1821)/G1821</f>
        <v>-0.40243621598690993</v>
      </c>
      <c r="C1821" s="30" t="s">
        <v>299</v>
      </c>
      <c r="D1821" s="6">
        <v>1009394</v>
      </c>
      <c r="E1821" s="6">
        <v>57</v>
      </c>
      <c r="F1821" s="7" t="s">
        <v>87</v>
      </c>
      <c r="G1821" s="6">
        <v>66.004000000000005</v>
      </c>
      <c r="I1821" s="7" t="s">
        <v>2526</v>
      </c>
      <c r="J1821" s="7" t="s">
        <v>413</v>
      </c>
      <c r="K1821" s="7" t="s">
        <v>407</v>
      </c>
      <c r="L1821" s="7" t="s">
        <v>551</v>
      </c>
      <c r="M1821" s="7" t="s">
        <v>420</v>
      </c>
      <c r="N1821" s="7" t="s">
        <v>403</v>
      </c>
      <c r="O1821" s="7" t="s">
        <v>404</v>
      </c>
      <c r="P1821" s="6">
        <v>4930</v>
      </c>
    </row>
    <row r="1822" spans="1:16" ht="15" thickBot="1" x14ac:dyDescent="0.35">
      <c r="A1822" s="6">
        <v>39.441600000000001</v>
      </c>
      <c r="B1822" s="19">
        <f>(A1822-G1822)/G1822</f>
        <v>-0.481849710982659</v>
      </c>
      <c r="C1822" s="30" t="s">
        <v>48</v>
      </c>
      <c r="D1822" s="6">
        <v>1015439</v>
      </c>
      <c r="E1822" s="6">
        <v>514</v>
      </c>
      <c r="F1822" s="7" t="s">
        <v>17</v>
      </c>
      <c r="G1822" s="6">
        <v>76.12</v>
      </c>
      <c r="I1822" s="7" t="s">
        <v>2527</v>
      </c>
      <c r="J1822" s="7" t="s">
        <v>438</v>
      </c>
      <c r="K1822" s="7" t="s">
        <v>423</v>
      </c>
      <c r="L1822" s="7" t="s">
        <v>439</v>
      </c>
      <c r="M1822" s="7" t="s">
        <v>444</v>
      </c>
      <c r="N1822" s="7" t="s">
        <v>410</v>
      </c>
      <c r="O1822" s="7" t="s">
        <v>411</v>
      </c>
      <c r="P1822" s="6">
        <v>3282</v>
      </c>
    </row>
    <row r="1823" spans="1:16" ht="15" thickBot="1" x14ac:dyDescent="0.35">
      <c r="A1823" s="6">
        <v>39.441600000000001</v>
      </c>
      <c r="B1823" s="19">
        <f>(A1823-G1823)/G1823</f>
        <v>-0.50877297862800774</v>
      </c>
      <c r="C1823" s="30" t="s">
        <v>384</v>
      </c>
      <c r="D1823" s="6">
        <v>1007099</v>
      </c>
      <c r="E1823" s="6">
        <v>2590</v>
      </c>
      <c r="F1823" s="7" t="s">
        <v>23</v>
      </c>
      <c r="G1823" s="6">
        <v>80.292000000000002</v>
      </c>
      <c r="I1823" s="7" t="s">
        <v>2528</v>
      </c>
      <c r="J1823" s="7" t="s">
        <v>422</v>
      </c>
      <c r="K1823" s="7" t="s">
        <v>542</v>
      </c>
      <c r="L1823" s="7" t="s">
        <v>1327</v>
      </c>
      <c r="M1823" s="7" t="s">
        <v>416</v>
      </c>
      <c r="N1823" s="7" t="s">
        <v>403</v>
      </c>
      <c r="O1823" s="7" t="s">
        <v>404</v>
      </c>
      <c r="P1823" s="6">
        <v>7942</v>
      </c>
    </row>
    <row r="1824" spans="1:16" ht="15" thickBot="1" x14ac:dyDescent="0.35">
      <c r="A1824" s="6">
        <v>39.441600000000001</v>
      </c>
      <c r="B1824" s="19">
        <f>(A1824-G1824)/G1824</f>
        <v>-0.51747492047956933</v>
      </c>
      <c r="C1824" s="30" t="s">
        <v>312</v>
      </c>
      <c r="D1824" s="6">
        <v>1013742</v>
      </c>
      <c r="E1824" s="6">
        <v>2154</v>
      </c>
      <c r="F1824" s="7" t="s">
        <v>25</v>
      </c>
      <c r="G1824" s="6">
        <v>81.739999999999995</v>
      </c>
      <c r="I1824" s="7" t="s">
        <v>2529</v>
      </c>
      <c r="J1824" s="7" t="s">
        <v>432</v>
      </c>
      <c r="K1824" s="7" t="s">
        <v>433</v>
      </c>
      <c r="L1824" s="7" t="s">
        <v>899</v>
      </c>
      <c r="M1824" s="7" t="s">
        <v>459</v>
      </c>
      <c r="N1824" s="7" t="s">
        <v>436</v>
      </c>
      <c r="O1824" s="7" t="s">
        <v>411</v>
      </c>
      <c r="P1824" s="6">
        <v>3640</v>
      </c>
    </row>
    <row r="1825" spans="1:16" ht="15" thickBot="1" x14ac:dyDescent="0.35">
      <c r="A1825" s="6">
        <v>39.441600000000001</v>
      </c>
      <c r="B1825" s="19">
        <f>(A1825-G1825)/G1825</f>
        <v>-0.62559234507897943</v>
      </c>
      <c r="C1825" s="30" t="s">
        <v>376</v>
      </c>
      <c r="D1825" s="6">
        <v>1019546</v>
      </c>
      <c r="E1825" s="6">
        <v>2387</v>
      </c>
      <c r="F1825" s="7" t="s">
        <v>42</v>
      </c>
      <c r="G1825" s="6">
        <v>105.34399999999999</v>
      </c>
      <c r="I1825" s="7" t="s">
        <v>2530</v>
      </c>
      <c r="J1825" s="7" t="s">
        <v>399</v>
      </c>
      <c r="K1825" s="7" t="s">
        <v>400</v>
      </c>
      <c r="L1825" s="7" t="s">
        <v>835</v>
      </c>
      <c r="M1825" s="7" t="s">
        <v>478</v>
      </c>
      <c r="N1825" s="7" t="s">
        <v>426</v>
      </c>
      <c r="O1825" s="7" t="s">
        <v>411</v>
      </c>
      <c r="P1825" s="6">
        <v>1014</v>
      </c>
    </row>
    <row r="1826" spans="1:16" ht="15" thickBot="1" x14ac:dyDescent="0.35">
      <c r="A1826" s="6">
        <v>39.441600000000001</v>
      </c>
      <c r="B1826" s="19">
        <f>(A1826-G1826)/G1826</f>
        <v>-0.65503778337531482</v>
      </c>
      <c r="C1826" s="30" t="s">
        <v>40</v>
      </c>
      <c r="D1826" s="6">
        <v>1014246</v>
      </c>
      <c r="E1826" s="6">
        <v>804</v>
      </c>
      <c r="F1826" s="7" t="s">
        <v>19</v>
      </c>
      <c r="G1826" s="6">
        <v>114.336</v>
      </c>
      <c r="I1826" s="7" t="s">
        <v>2531</v>
      </c>
      <c r="J1826" s="7" t="s">
        <v>496</v>
      </c>
      <c r="K1826" s="7" t="s">
        <v>400</v>
      </c>
      <c r="L1826" s="7" t="s">
        <v>720</v>
      </c>
      <c r="M1826" s="7" t="s">
        <v>447</v>
      </c>
      <c r="N1826" s="7" t="s">
        <v>410</v>
      </c>
      <c r="O1826" s="7" t="s">
        <v>404</v>
      </c>
      <c r="P1826" s="6">
        <v>6386</v>
      </c>
    </row>
    <row r="1827" spans="1:16" ht="15" thickBot="1" x14ac:dyDescent="0.35">
      <c r="A1827" s="6">
        <v>39.441600000000001</v>
      </c>
      <c r="B1827" s="19">
        <f>(A1827-G1827)/G1827</f>
        <v>-0.76405446148692302</v>
      </c>
      <c r="C1827" s="30" t="s">
        <v>384</v>
      </c>
      <c r="D1827" s="6">
        <v>1011773</v>
      </c>
      <c r="E1827" s="6">
        <v>43</v>
      </c>
      <c r="F1827" s="7" t="s">
        <v>35</v>
      </c>
      <c r="G1827" s="6">
        <v>167.16399999999999</v>
      </c>
      <c r="I1827" s="7" t="s">
        <v>2532</v>
      </c>
      <c r="J1827" s="7" t="s">
        <v>422</v>
      </c>
      <c r="K1827" s="7" t="s">
        <v>433</v>
      </c>
      <c r="L1827" s="7" t="s">
        <v>1229</v>
      </c>
      <c r="M1827" s="7" t="s">
        <v>465</v>
      </c>
      <c r="N1827" s="7" t="s">
        <v>436</v>
      </c>
      <c r="O1827" s="7" t="s">
        <v>411</v>
      </c>
      <c r="P1827" s="6">
        <v>2691</v>
      </c>
    </row>
    <row r="1828" spans="1:16" ht="15" thickBot="1" x14ac:dyDescent="0.35">
      <c r="A1828" s="6">
        <v>39.889800000000001</v>
      </c>
      <c r="B1828" s="19">
        <f>(A1828-G1828)/G1828</f>
        <v>-0.42535150397602856</v>
      </c>
      <c r="C1828" s="30" t="s">
        <v>60</v>
      </c>
      <c r="D1828" s="6">
        <v>1015167</v>
      </c>
      <c r="E1828" s="6">
        <v>2407</v>
      </c>
      <c r="F1828" s="7" t="s">
        <v>19</v>
      </c>
      <c r="G1828" s="6">
        <v>69.415999999999997</v>
      </c>
      <c r="I1828" s="7" t="s">
        <v>2533</v>
      </c>
      <c r="J1828" s="7" t="s">
        <v>428</v>
      </c>
      <c r="K1828" s="7" t="s">
        <v>414</v>
      </c>
      <c r="L1828" s="7" t="s">
        <v>415</v>
      </c>
      <c r="M1828" s="7" t="s">
        <v>435</v>
      </c>
      <c r="N1828" s="7" t="s">
        <v>436</v>
      </c>
      <c r="O1828" s="7" t="s">
        <v>417</v>
      </c>
      <c r="P1828" s="6">
        <v>9536</v>
      </c>
    </row>
    <row r="1829" spans="1:16" ht="15" thickBot="1" x14ac:dyDescent="0.35">
      <c r="A1829" s="6">
        <v>39.889800000000001</v>
      </c>
      <c r="B1829" s="19">
        <f>(A1829-G1829)/G1829</f>
        <v>8.4436079545454543</v>
      </c>
      <c r="C1829" s="30" t="s">
        <v>339</v>
      </c>
      <c r="D1829" s="6">
        <v>1015108</v>
      </c>
      <c r="E1829" s="6">
        <v>2237</v>
      </c>
      <c r="F1829" s="7" t="s">
        <v>23</v>
      </c>
      <c r="G1829" s="6">
        <v>4.2240000000000002</v>
      </c>
      <c r="I1829" s="7" t="s">
        <v>2534</v>
      </c>
      <c r="J1829" s="7" t="s">
        <v>422</v>
      </c>
      <c r="K1829" s="7" t="s">
        <v>442</v>
      </c>
      <c r="L1829" s="7" t="s">
        <v>792</v>
      </c>
      <c r="M1829" s="7" t="s">
        <v>478</v>
      </c>
      <c r="N1829" s="7" t="s">
        <v>426</v>
      </c>
      <c r="O1829" s="7" t="s">
        <v>404</v>
      </c>
      <c r="P1829" s="6">
        <v>6338</v>
      </c>
    </row>
    <row r="1830" spans="1:16" ht="15" thickBot="1" x14ac:dyDescent="0.35">
      <c r="A1830" s="6">
        <v>39.889800000000001</v>
      </c>
      <c r="B1830" s="19">
        <f>(A1830-G1830)/G1830</f>
        <v>4.1009974424552427</v>
      </c>
      <c r="C1830" s="30" t="s">
        <v>317</v>
      </c>
      <c r="D1830" s="6">
        <v>1008684</v>
      </c>
      <c r="E1830" s="6">
        <v>1272</v>
      </c>
      <c r="F1830" s="7" t="s">
        <v>17</v>
      </c>
      <c r="G1830" s="6">
        <v>7.82</v>
      </c>
      <c r="I1830" s="7" t="s">
        <v>2535</v>
      </c>
      <c r="J1830" s="7" t="s">
        <v>496</v>
      </c>
      <c r="K1830" s="7" t="s">
        <v>457</v>
      </c>
      <c r="L1830" s="7" t="s">
        <v>598</v>
      </c>
      <c r="M1830" s="7" t="s">
        <v>425</v>
      </c>
      <c r="N1830" s="7" t="s">
        <v>426</v>
      </c>
      <c r="O1830" s="7" t="s">
        <v>404</v>
      </c>
      <c r="P1830" s="6">
        <v>1340</v>
      </c>
    </row>
    <row r="1831" spans="1:16" ht="15" thickBot="1" x14ac:dyDescent="0.35">
      <c r="A1831" s="6">
        <v>39.889800000000001</v>
      </c>
      <c r="B1831" s="19">
        <f>(A1831-G1831)/G1831</f>
        <v>2.2988587495865036</v>
      </c>
      <c r="C1831" s="30" t="s">
        <v>318</v>
      </c>
      <c r="D1831" s="6">
        <v>1018819</v>
      </c>
      <c r="E1831" s="6">
        <v>73</v>
      </c>
      <c r="F1831" s="7" t="s">
        <v>17</v>
      </c>
      <c r="G1831" s="6">
        <v>12.092000000000001</v>
      </c>
      <c r="I1831" s="7" t="s">
        <v>2536</v>
      </c>
      <c r="J1831" s="7" t="s">
        <v>489</v>
      </c>
      <c r="K1831" s="7" t="s">
        <v>461</v>
      </c>
      <c r="L1831" s="7" t="s">
        <v>578</v>
      </c>
      <c r="M1831" s="7" t="s">
        <v>416</v>
      </c>
      <c r="N1831" s="7" t="s">
        <v>403</v>
      </c>
      <c r="O1831" s="7" t="s">
        <v>404</v>
      </c>
      <c r="P1831" s="6">
        <v>8864</v>
      </c>
    </row>
    <row r="1832" spans="1:16" ht="15" thickBot="1" x14ac:dyDescent="0.35">
      <c r="A1832" s="6">
        <v>39.889800000000001</v>
      </c>
      <c r="B1832" s="19">
        <f>(A1832-G1832)/G1832</f>
        <v>1.1850241016652059</v>
      </c>
      <c r="C1832" s="30" t="s">
        <v>131</v>
      </c>
      <c r="D1832" s="6">
        <v>1016954</v>
      </c>
      <c r="E1832" s="6">
        <v>476</v>
      </c>
      <c r="F1832" s="7" t="s">
        <v>42</v>
      </c>
      <c r="G1832" s="6">
        <v>18.256</v>
      </c>
      <c r="I1832" s="7" t="s">
        <v>2537</v>
      </c>
      <c r="J1832" s="7" t="s">
        <v>422</v>
      </c>
      <c r="K1832" s="7" t="s">
        <v>433</v>
      </c>
      <c r="L1832" s="7" t="s">
        <v>735</v>
      </c>
      <c r="M1832" s="7" t="s">
        <v>465</v>
      </c>
      <c r="N1832" s="7" t="s">
        <v>436</v>
      </c>
      <c r="O1832" s="7" t="s">
        <v>411</v>
      </c>
      <c r="P1832" s="6">
        <v>8097</v>
      </c>
    </row>
    <row r="1833" spans="1:16" ht="15" thickBot="1" x14ac:dyDescent="0.35">
      <c r="A1833" s="6">
        <v>39.889800000000001</v>
      </c>
      <c r="B1833" s="19">
        <f>(A1833-G1833)/G1833</f>
        <v>0.94546429964884893</v>
      </c>
      <c r="C1833" s="30" t="s">
        <v>366</v>
      </c>
      <c r="D1833" s="6">
        <v>1014400</v>
      </c>
      <c r="E1833" s="6">
        <v>1142</v>
      </c>
      <c r="F1833" s="7" t="s">
        <v>23</v>
      </c>
      <c r="G1833" s="6">
        <v>20.504000000000001</v>
      </c>
      <c r="I1833" s="7" t="s">
        <v>2538</v>
      </c>
      <c r="J1833" s="7" t="s">
        <v>422</v>
      </c>
      <c r="K1833" s="7" t="s">
        <v>407</v>
      </c>
      <c r="L1833" s="7" t="s">
        <v>625</v>
      </c>
      <c r="M1833" s="7" t="s">
        <v>416</v>
      </c>
      <c r="N1833" s="7" t="s">
        <v>403</v>
      </c>
      <c r="O1833" s="7" t="s">
        <v>417</v>
      </c>
      <c r="P1833" s="6">
        <v>6219</v>
      </c>
    </row>
    <row r="1834" spans="1:16" ht="15" thickBot="1" x14ac:dyDescent="0.35">
      <c r="A1834" s="6">
        <v>39.889800000000001</v>
      </c>
      <c r="B1834" s="19">
        <f>(A1834-G1834)/G1834</f>
        <v>0.23451968308987386</v>
      </c>
      <c r="C1834" s="30" t="s">
        <v>188</v>
      </c>
      <c r="D1834" s="6">
        <v>1008911</v>
      </c>
      <c r="E1834" s="6">
        <v>1029</v>
      </c>
      <c r="F1834" s="7" t="s">
        <v>35</v>
      </c>
      <c r="G1834" s="6">
        <v>32.311999999999998</v>
      </c>
      <c r="I1834" s="7" t="s">
        <v>2539</v>
      </c>
      <c r="J1834" s="7" t="s">
        <v>432</v>
      </c>
      <c r="K1834" s="7" t="s">
        <v>457</v>
      </c>
      <c r="L1834" s="7" t="s">
        <v>1150</v>
      </c>
      <c r="M1834" s="7" t="s">
        <v>440</v>
      </c>
      <c r="N1834" s="7" t="s">
        <v>426</v>
      </c>
      <c r="O1834" s="7" t="s">
        <v>417</v>
      </c>
      <c r="P1834" s="6">
        <v>6122</v>
      </c>
    </row>
    <row r="1835" spans="1:16" ht="15" thickBot="1" x14ac:dyDescent="0.35">
      <c r="A1835" s="6">
        <v>39.889800000000001</v>
      </c>
      <c r="B1835" s="19">
        <f>(A1835-G1835)/G1835</f>
        <v>0.15381811870878162</v>
      </c>
      <c r="C1835" s="30" t="s">
        <v>389</v>
      </c>
      <c r="D1835" s="6">
        <v>1011657</v>
      </c>
      <c r="E1835" s="6">
        <v>97</v>
      </c>
      <c r="F1835" s="7" t="s">
        <v>27</v>
      </c>
      <c r="G1835" s="6">
        <v>34.572000000000003</v>
      </c>
      <c r="I1835" s="7" t="s">
        <v>2540</v>
      </c>
      <c r="J1835" s="7" t="s">
        <v>432</v>
      </c>
      <c r="K1835" s="7" t="s">
        <v>433</v>
      </c>
      <c r="L1835" s="7" t="s">
        <v>434</v>
      </c>
      <c r="M1835" s="7" t="s">
        <v>420</v>
      </c>
      <c r="N1835" s="7" t="s">
        <v>403</v>
      </c>
      <c r="O1835" s="7" t="s">
        <v>404</v>
      </c>
      <c r="P1835" s="6">
        <v>5989</v>
      </c>
    </row>
    <row r="1836" spans="1:16" ht="15" thickBot="1" x14ac:dyDescent="0.35">
      <c r="A1836" s="6">
        <v>39.889800000000001</v>
      </c>
      <c r="B1836" s="19">
        <f>(A1836-G1836)/G1836</f>
        <v>0.15381811870878162</v>
      </c>
      <c r="C1836" s="30" t="s">
        <v>338</v>
      </c>
      <c r="D1836" s="6">
        <v>1012996</v>
      </c>
      <c r="E1836" s="6">
        <v>129</v>
      </c>
      <c r="F1836" s="7" t="s">
        <v>17</v>
      </c>
      <c r="G1836" s="6">
        <v>34.572000000000003</v>
      </c>
      <c r="I1836" s="7" t="s">
        <v>2541</v>
      </c>
      <c r="J1836" s="7" t="s">
        <v>489</v>
      </c>
      <c r="K1836" s="7" t="s">
        <v>461</v>
      </c>
      <c r="L1836" s="7" t="s">
        <v>854</v>
      </c>
      <c r="M1836" s="7" t="s">
        <v>447</v>
      </c>
      <c r="N1836" s="7" t="s">
        <v>410</v>
      </c>
      <c r="O1836" s="7" t="s">
        <v>404</v>
      </c>
      <c r="P1836" s="6">
        <v>3311</v>
      </c>
    </row>
    <row r="1837" spans="1:16" ht="15" thickBot="1" x14ac:dyDescent="0.35">
      <c r="A1837" s="6">
        <v>39.889800000000001</v>
      </c>
      <c r="B1837" s="19">
        <f>(A1837-G1837)/G1837</f>
        <v>2.1035118255349729E-2</v>
      </c>
      <c r="C1837" s="30" t="s">
        <v>202</v>
      </c>
      <c r="D1837" s="6">
        <v>1010033</v>
      </c>
      <c r="E1837" s="6">
        <v>834</v>
      </c>
      <c r="F1837" s="7" t="s">
        <v>42</v>
      </c>
      <c r="G1837" s="6">
        <v>39.067999999999998</v>
      </c>
      <c r="I1837" s="7" t="s">
        <v>2542</v>
      </c>
      <c r="J1837" s="7" t="s">
        <v>428</v>
      </c>
      <c r="K1837" s="7" t="s">
        <v>423</v>
      </c>
      <c r="L1837" s="7" t="s">
        <v>446</v>
      </c>
      <c r="M1837" s="7" t="s">
        <v>447</v>
      </c>
      <c r="N1837" s="7" t="s">
        <v>410</v>
      </c>
      <c r="O1837" s="7" t="s">
        <v>411</v>
      </c>
      <c r="P1837" s="6">
        <v>1701</v>
      </c>
    </row>
    <row r="1838" spans="1:16" ht="15" thickBot="1" x14ac:dyDescent="0.35">
      <c r="A1838" s="6">
        <v>39.889800000000001</v>
      </c>
      <c r="B1838" s="19">
        <f>(A1838-G1838)/G1838</f>
        <v>2.1035118255349729E-2</v>
      </c>
      <c r="C1838" s="30" t="s">
        <v>253</v>
      </c>
      <c r="D1838" s="6">
        <v>1019688</v>
      </c>
      <c r="E1838" s="6">
        <v>842</v>
      </c>
      <c r="F1838" s="7" t="s">
        <v>19</v>
      </c>
      <c r="G1838" s="6">
        <v>39.067999999999998</v>
      </c>
      <c r="I1838" s="7" t="s">
        <v>2543</v>
      </c>
      <c r="J1838" s="7" t="s">
        <v>406</v>
      </c>
      <c r="K1838" s="7" t="s">
        <v>457</v>
      </c>
      <c r="L1838" s="7" t="s">
        <v>868</v>
      </c>
      <c r="M1838" s="7" t="s">
        <v>465</v>
      </c>
      <c r="N1838" s="7" t="s">
        <v>436</v>
      </c>
      <c r="O1838" s="7" t="s">
        <v>411</v>
      </c>
      <c r="P1838" s="6">
        <v>9723</v>
      </c>
    </row>
    <row r="1839" spans="1:16" ht="15" thickBot="1" x14ac:dyDescent="0.35">
      <c r="A1839" s="6">
        <v>39.889800000000001</v>
      </c>
      <c r="B1839" s="19">
        <f>(A1839-G1839)/G1839</f>
        <v>-7.5189092356687682E-3</v>
      </c>
      <c r="C1839" s="30" t="s">
        <v>18</v>
      </c>
      <c r="D1839" s="6">
        <v>1016308</v>
      </c>
      <c r="E1839" s="6">
        <v>2364</v>
      </c>
      <c r="F1839" s="7" t="s">
        <v>35</v>
      </c>
      <c r="G1839" s="6">
        <v>40.192</v>
      </c>
      <c r="I1839" s="7" t="s">
        <v>2544</v>
      </c>
      <c r="J1839" s="7" t="s">
        <v>428</v>
      </c>
      <c r="K1839" s="7" t="s">
        <v>414</v>
      </c>
      <c r="L1839" s="7" t="s">
        <v>959</v>
      </c>
      <c r="M1839" s="7" t="s">
        <v>402</v>
      </c>
      <c r="N1839" s="7" t="s">
        <v>403</v>
      </c>
      <c r="O1839" s="7" t="s">
        <v>417</v>
      </c>
      <c r="P1839" s="6">
        <v>3706</v>
      </c>
    </row>
    <row r="1840" spans="1:16" ht="15" thickBot="1" x14ac:dyDescent="0.35">
      <c r="A1840" s="6">
        <v>39.889800000000001</v>
      </c>
      <c r="B1840" s="19">
        <f>(A1840-G1840)/G1840</f>
        <v>-0.1181066501591793</v>
      </c>
      <c r="C1840" s="30" t="s">
        <v>126</v>
      </c>
      <c r="D1840" s="6">
        <v>1013688</v>
      </c>
      <c r="E1840" s="6">
        <v>873</v>
      </c>
      <c r="F1840" s="7" t="s">
        <v>35</v>
      </c>
      <c r="G1840" s="6">
        <v>45.231999999999999</v>
      </c>
      <c r="I1840" s="7" t="s">
        <v>2545</v>
      </c>
      <c r="J1840" s="7" t="s">
        <v>399</v>
      </c>
      <c r="K1840" s="7" t="s">
        <v>442</v>
      </c>
      <c r="L1840" s="7" t="s">
        <v>527</v>
      </c>
      <c r="M1840" s="7" t="s">
        <v>416</v>
      </c>
      <c r="N1840" s="7" t="s">
        <v>403</v>
      </c>
      <c r="O1840" s="7" t="s">
        <v>411</v>
      </c>
      <c r="P1840" s="6">
        <v>6159</v>
      </c>
    </row>
    <row r="1841" spans="1:16" ht="15" thickBot="1" x14ac:dyDescent="0.35">
      <c r="A1841" s="6">
        <v>39.889800000000001</v>
      </c>
      <c r="B1841" s="19">
        <f>(A1841-G1841)/G1841</f>
        <v>-0.17</v>
      </c>
      <c r="C1841" s="30" t="s">
        <v>365</v>
      </c>
      <c r="D1841" s="6">
        <v>1019376</v>
      </c>
      <c r="E1841" s="6">
        <v>2513</v>
      </c>
      <c r="F1841" s="7" t="s">
        <v>25</v>
      </c>
      <c r="G1841" s="6">
        <v>48.06</v>
      </c>
      <c r="I1841" s="7" t="s">
        <v>2546</v>
      </c>
      <c r="J1841" s="7" t="s">
        <v>432</v>
      </c>
      <c r="K1841" s="7" t="s">
        <v>429</v>
      </c>
      <c r="L1841" s="7" t="s">
        <v>467</v>
      </c>
      <c r="M1841" s="7" t="s">
        <v>435</v>
      </c>
      <c r="N1841" s="7" t="s">
        <v>436</v>
      </c>
      <c r="O1841" s="7" t="s">
        <v>411</v>
      </c>
      <c r="P1841" s="6">
        <v>9542</v>
      </c>
    </row>
    <row r="1842" spans="1:16" ht="15" thickBot="1" x14ac:dyDescent="0.35">
      <c r="A1842" s="6">
        <v>39.889800000000001</v>
      </c>
      <c r="B1842" s="19">
        <f>(A1842-G1842)/G1842</f>
        <v>-0.26435157863676595</v>
      </c>
      <c r="C1842" s="30" t="s">
        <v>264</v>
      </c>
      <c r="D1842" s="6">
        <v>1018995</v>
      </c>
      <c r="E1842" s="6">
        <v>2610</v>
      </c>
      <c r="F1842" s="7" t="s">
        <v>17</v>
      </c>
      <c r="G1842" s="6">
        <v>54.223999999999997</v>
      </c>
      <c r="I1842" s="7" t="s">
        <v>2547</v>
      </c>
      <c r="J1842" s="7" t="s">
        <v>399</v>
      </c>
      <c r="K1842" s="7" t="s">
        <v>429</v>
      </c>
      <c r="L1842" s="7" t="s">
        <v>1267</v>
      </c>
      <c r="M1842" s="7" t="s">
        <v>478</v>
      </c>
      <c r="N1842" s="7" t="s">
        <v>426</v>
      </c>
      <c r="O1842" s="7" t="s">
        <v>417</v>
      </c>
      <c r="P1842" s="6">
        <v>4848</v>
      </c>
    </row>
    <row r="1843" spans="1:16" ht="15" thickBot="1" x14ac:dyDescent="0.35">
      <c r="A1843" s="6">
        <v>39.889800000000001</v>
      </c>
      <c r="B1843" s="19">
        <f>(A1843-G1843)/G1843</f>
        <v>-0.38001554243083618</v>
      </c>
      <c r="C1843" s="30" t="s">
        <v>182</v>
      </c>
      <c r="D1843" s="6">
        <v>1013307</v>
      </c>
      <c r="E1843" s="6">
        <v>1405</v>
      </c>
      <c r="F1843" s="7" t="s">
        <v>31</v>
      </c>
      <c r="G1843" s="6">
        <v>64.34</v>
      </c>
      <c r="I1843" s="7" t="s">
        <v>2548</v>
      </c>
      <c r="J1843" s="7" t="s">
        <v>422</v>
      </c>
      <c r="K1843" s="7" t="s">
        <v>407</v>
      </c>
      <c r="L1843" s="7" t="s">
        <v>477</v>
      </c>
      <c r="M1843" s="7" t="s">
        <v>440</v>
      </c>
      <c r="N1843" s="7" t="s">
        <v>426</v>
      </c>
      <c r="O1843" s="7" t="s">
        <v>417</v>
      </c>
      <c r="P1843" s="6">
        <v>1917</v>
      </c>
    </row>
    <row r="1844" spans="1:16" ht="15" thickBot="1" x14ac:dyDescent="0.35">
      <c r="A1844" s="6">
        <v>39.889800000000001</v>
      </c>
      <c r="B1844" s="19">
        <f>(A1844-G1844)/G1844</f>
        <v>-0.45603829160530185</v>
      </c>
      <c r="C1844" s="30" t="s">
        <v>373</v>
      </c>
      <c r="D1844" s="6">
        <v>1018873</v>
      </c>
      <c r="E1844" s="6">
        <v>2070</v>
      </c>
      <c r="F1844" s="7" t="s">
        <v>23</v>
      </c>
      <c r="G1844" s="6">
        <v>73.331999999999994</v>
      </c>
      <c r="I1844" s="7" t="s">
        <v>2549</v>
      </c>
      <c r="J1844" s="7" t="s">
        <v>456</v>
      </c>
      <c r="K1844" s="7" t="s">
        <v>457</v>
      </c>
      <c r="L1844" s="7" t="s">
        <v>1595</v>
      </c>
      <c r="M1844" s="7" t="s">
        <v>440</v>
      </c>
      <c r="N1844" s="7" t="s">
        <v>426</v>
      </c>
      <c r="O1844" s="7" t="s">
        <v>404</v>
      </c>
      <c r="P1844" s="6">
        <v>9646</v>
      </c>
    </row>
    <row r="1845" spans="1:16" ht="15" thickBot="1" x14ac:dyDescent="0.35">
      <c r="A1845" s="6">
        <v>39.889800000000001</v>
      </c>
      <c r="B1845" s="19">
        <f>(A1845-G1845)/G1845</f>
        <v>-0.52198015530629849</v>
      </c>
      <c r="C1845" s="30" t="s">
        <v>166</v>
      </c>
      <c r="D1845" s="6">
        <v>1011949</v>
      </c>
      <c r="E1845" s="6">
        <v>62</v>
      </c>
      <c r="F1845" s="7" t="s">
        <v>35</v>
      </c>
      <c r="G1845" s="6">
        <v>83.447999999999993</v>
      </c>
      <c r="I1845" s="7" t="s">
        <v>2550</v>
      </c>
      <c r="J1845" s="7" t="s">
        <v>456</v>
      </c>
      <c r="K1845" s="7" t="s">
        <v>414</v>
      </c>
      <c r="L1845" s="7" t="s">
        <v>1817</v>
      </c>
      <c r="M1845" s="7" t="s">
        <v>402</v>
      </c>
      <c r="N1845" s="7" t="s">
        <v>403</v>
      </c>
      <c r="O1845" s="7" t="s">
        <v>417</v>
      </c>
      <c r="P1845" s="6">
        <v>3239</v>
      </c>
    </row>
    <row r="1846" spans="1:16" ht="15" thickBot="1" x14ac:dyDescent="0.35">
      <c r="A1846" s="6">
        <v>39.889800000000001</v>
      </c>
      <c r="B1846" s="19">
        <f>(A1846-G1846)/G1846</f>
        <v>-0.63125092441946462</v>
      </c>
      <c r="C1846" s="30" t="s">
        <v>330</v>
      </c>
      <c r="D1846" s="6">
        <v>1013726</v>
      </c>
      <c r="E1846" s="6">
        <v>816</v>
      </c>
      <c r="F1846" s="7" t="s">
        <v>31</v>
      </c>
      <c r="G1846" s="6">
        <v>108.176</v>
      </c>
      <c r="I1846" s="7" t="s">
        <v>2551</v>
      </c>
      <c r="J1846" s="7" t="s">
        <v>428</v>
      </c>
      <c r="K1846" s="7" t="s">
        <v>542</v>
      </c>
      <c r="L1846" s="7" t="s">
        <v>935</v>
      </c>
      <c r="M1846" s="7" t="s">
        <v>420</v>
      </c>
      <c r="N1846" s="7" t="s">
        <v>403</v>
      </c>
      <c r="O1846" s="7" t="s">
        <v>417</v>
      </c>
      <c r="P1846" s="6">
        <v>8347</v>
      </c>
    </row>
    <row r="1847" spans="1:16" ht="15" thickBot="1" x14ac:dyDescent="0.35">
      <c r="A1847" s="6">
        <v>39.889800000000001</v>
      </c>
      <c r="B1847" s="19">
        <f>(A1847-G1847)/G1847</f>
        <v>-0.63504300091491317</v>
      </c>
      <c r="C1847" s="30" t="s">
        <v>44</v>
      </c>
      <c r="D1847" s="6">
        <v>1010771</v>
      </c>
      <c r="E1847" s="6">
        <v>2201</v>
      </c>
      <c r="F1847" s="7" t="s">
        <v>17</v>
      </c>
      <c r="G1847" s="6">
        <v>109.3</v>
      </c>
      <c r="I1847" s="7" t="s">
        <v>2552</v>
      </c>
      <c r="J1847" s="7" t="s">
        <v>438</v>
      </c>
      <c r="K1847" s="7" t="s">
        <v>414</v>
      </c>
      <c r="L1847" s="7" t="s">
        <v>1054</v>
      </c>
      <c r="M1847" s="7" t="s">
        <v>478</v>
      </c>
      <c r="N1847" s="7" t="s">
        <v>426</v>
      </c>
      <c r="O1847" s="7" t="s">
        <v>404</v>
      </c>
      <c r="P1847" s="6">
        <v>7014</v>
      </c>
    </row>
    <row r="1848" spans="1:16" ht="15" thickBot="1" x14ac:dyDescent="0.35">
      <c r="A1848" s="6">
        <v>39.889800000000001</v>
      </c>
      <c r="B1848" s="19">
        <f>(A1848-G1848)/G1848</f>
        <v>-0.68381578947368415</v>
      </c>
      <c r="C1848" s="30" t="s">
        <v>363</v>
      </c>
      <c r="D1848" s="6">
        <v>1013599</v>
      </c>
      <c r="E1848" s="6">
        <v>626</v>
      </c>
      <c r="F1848" s="7" t="s">
        <v>42</v>
      </c>
      <c r="G1848" s="6">
        <v>126.16</v>
      </c>
      <c r="I1848" s="7" t="s">
        <v>2553</v>
      </c>
      <c r="J1848" s="7" t="s">
        <v>406</v>
      </c>
      <c r="K1848" s="7" t="s">
        <v>542</v>
      </c>
      <c r="L1848" s="7" t="s">
        <v>973</v>
      </c>
      <c r="M1848" s="7" t="s">
        <v>416</v>
      </c>
      <c r="N1848" s="7" t="s">
        <v>403</v>
      </c>
      <c r="O1848" s="7" t="s">
        <v>417</v>
      </c>
      <c r="P1848" s="6">
        <v>9290</v>
      </c>
    </row>
    <row r="1849" spans="1:16" ht="15" thickBot="1" x14ac:dyDescent="0.35">
      <c r="A1849" s="6">
        <v>39.889800000000001</v>
      </c>
      <c r="B1849" s="19">
        <f>(A1849-G1849)/G1849</f>
        <v>-0.73364894100050748</v>
      </c>
      <c r="C1849" s="30" t="s">
        <v>256</v>
      </c>
      <c r="D1849" s="6">
        <v>1014401</v>
      </c>
      <c r="E1849" s="6">
        <v>323</v>
      </c>
      <c r="F1849" s="7" t="s">
        <v>19</v>
      </c>
      <c r="G1849" s="6">
        <v>149.76400000000001</v>
      </c>
      <c r="I1849" s="7" t="s">
        <v>2554</v>
      </c>
      <c r="J1849" s="7" t="s">
        <v>428</v>
      </c>
      <c r="K1849" s="7" t="s">
        <v>400</v>
      </c>
      <c r="L1849" s="7" t="s">
        <v>569</v>
      </c>
      <c r="M1849" s="7" t="s">
        <v>425</v>
      </c>
      <c r="N1849" s="7" t="s">
        <v>426</v>
      </c>
      <c r="O1849" s="7" t="s">
        <v>411</v>
      </c>
      <c r="P1849" s="6">
        <v>8020</v>
      </c>
    </row>
    <row r="1850" spans="1:16" ht="15" thickBot="1" x14ac:dyDescent="0.35">
      <c r="A1850" s="6">
        <v>39.889800000000001</v>
      </c>
      <c r="B1850" s="19">
        <f>(A1850-G1850)/G1850</f>
        <v>-0.73951389614460339</v>
      </c>
      <c r="C1850" s="30" t="s">
        <v>132</v>
      </c>
      <c r="D1850" s="6">
        <v>1009524</v>
      </c>
      <c r="E1850" s="6">
        <v>377</v>
      </c>
      <c r="F1850" s="7" t="s">
        <v>35</v>
      </c>
      <c r="G1850" s="6">
        <v>153.136</v>
      </c>
      <c r="I1850" s="7" t="s">
        <v>2555</v>
      </c>
      <c r="J1850" s="7" t="s">
        <v>496</v>
      </c>
      <c r="K1850" s="7" t="s">
        <v>400</v>
      </c>
      <c r="L1850" s="7" t="s">
        <v>822</v>
      </c>
      <c r="M1850" s="7" t="s">
        <v>425</v>
      </c>
      <c r="N1850" s="7" t="s">
        <v>426</v>
      </c>
      <c r="O1850" s="7" t="s">
        <v>411</v>
      </c>
      <c r="P1850" s="6">
        <v>7447</v>
      </c>
    </row>
    <row r="1851" spans="1:16" ht="15" thickBot="1" x14ac:dyDescent="0.35">
      <c r="A1851" s="6">
        <v>39.889800000000001</v>
      </c>
      <c r="B1851" s="19">
        <f>(A1851-G1851)/G1851</f>
        <v>-0.74123073330219513</v>
      </c>
      <c r="C1851" s="30" t="s">
        <v>147</v>
      </c>
      <c r="D1851" s="6">
        <v>1007494</v>
      </c>
      <c r="E1851" s="6">
        <v>996</v>
      </c>
      <c r="F1851" s="7" t="s">
        <v>19</v>
      </c>
      <c r="G1851" s="6">
        <v>154.15199999999999</v>
      </c>
      <c r="I1851" s="7" t="s">
        <v>2556</v>
      </c>
      <c r="J1851" s="7" t="s">
        <v>399</v>
      </c>
      <c r="K1851" s="7" t="s">
        <v>407</v>
      </c>
      <c r="L1851" s="7" t="s">
        <v>1263</v>
      </c>
      <c r="M1851" s="7" t="s">
        <v>416</v>
      </c>
      <c r="N1851" s="7" t="s">
        <v>403</v>
      </c>
      <c r="O1851" s="7" t="s">
        <v>404</v>
      </c>
      <c r="P1851" s="6">
        <v>5655</v>
      </c>
    </row>
    <row r="1852" spans="1:16" ht="15" thickBot="1" x14ac:dyDescent="0.35">
      <c r="A1852" s="6">
        <v>39.889800000000001</v>
      </c>
      <c r="B1852" s="19">
        <f>(A1852-G1852)/G1852</f>
        <v>-0.75050162621966465</v>
      </c>
      <c r="C1852" s="30" t="s">
        <v>296</v>
      </c>
      <c r="D1852" s="6">
        <v>1018153</v>
      </c>
      <c r="E1852" s="6">
        <v>1108</v>
      </c>
      <c r="F1852" s="7" t="s">
        <v>27</v>
      </c>
      <c r="G1852" s="6">
        <v>159.88</v>
      </c>
      <c r="I1852" s="7" t="s">
        <v>2557</v>
      </c>
      <c r="J1852" s="7" t="s">
        <v>428</v>
      </c>
      <c r="K1852" s="7" t="s">
        <v>414</v>
      </c>
      <c r="L1852" s="7" t="s">
        <v>415</v>
      </c>
      <c r="M1852" s="7" t="s">
        <v>402</v>
      </c>
      <c r="N1852" s="7" t="s">
        <v>403</v>
      </c>
      <c r="O1852" s="7" t="s">
        <v>411</v>
      </c>
      <c r="P1852" s="6">
        <v>9989</v>
      </c>
    </row>
    <row r="1853" spans="1:16" ht="15" thickBot="1" x14ac:dyDescent="0.35">
      <c r="A1853" s="6">
        <v>39.889800000000001</v>
      </c>
      <c r="B1853" s="19">
        <f>(A1853-G1853)/G1853</f>
        <v>-0.7622040203161885</v>
      </c>
      <c r="C1853" s="30" t="s">
        <v>320</v>
      </c>
      <c r="D1853" s="6">
        <v>1018038</v>
      </c>
      <c r="E1853" s="6">
        <v>1112</v>
      </c>
      <c r="F1853" s="7" t="s">
        <v>31</v>
      </c>
      <c r="G1853" s="6">
        <v>167.74799999999999</v>
      </c>
      <c r="I1853" s="7" t="s">
        <v>2558</v>
      </c>
      <c r="J1853" s="7" t="s">
        <v>438</v>
      </c>
      <c r="K1853" s="7" t="s">
        <v>461</v>
      </c>
      <c r="L1853" s="7" t="s">
        <v>482</v>
      </c>
      <c r="M1853" s="7" t="s">
        <v>416</v>
      </c>
      <c r="N1853" s="7" t="s">
        <v>403</v>
      </c>
      <c r="O1853" s="7" t="s">
        <v>404</v>
      </c>
      <c r="P1853" s="6">
        <v>9241</v>
      </c>
    </row>
    <row r="1854" spans="1:16" ht="15" thickBot="1" x14ac:dyDescent="0.35">
      <c r="A1854" s="6">
        <v>40.158720000000002</v>
      </c>
      <c r="B1854" s="19">
        <f>(A1854-G1854)/G1854</f>
        <v>0.37172837819374238</v>
      </c>
      <c r="C1854" s="30" t="s">
        <v>41</v>
      </c>
      <c r="D1854" s="6">
        <v>1016011</v>
      </c>
      <c r="E1854" s="6">
        <v>1616</v>
      </c>
      <c r="F1854" s="7" t="s">
        <v>87</v>
      </c>
      <c r="G1854" s="6">
        <v>29.276</v>
      </c>
      <c r="I1854" s="7" t="s">
        <v>2559</v>
      </c>
      <c r="J1854" s="7" t="s">
        <v>413</v>
      </c>
      <c r="K1854" s="7" t="s">
        <v>433</v>
      </c>
      <c r="L1854" s="7" t="s">
        <v>485</v>
      </c>
      <c r="M1854" s="7" t="s">
        <v>459</v>
      </c>
      <c r="N1854" s="7" t="s">
        <v>436</v>
      </c>
      <c r="O1854" s="7" t="s">
        <v>411</v>
      </c>
      <c r="P1854" s="6">
        <v>6582</v>
      </c>
    </row>
    <row r="1855" spans="1:16" ht="15" thickBot="1" x14ac:dyDescent="0.35">
      <c r="A1855" s="6">
        <v>40.161472000000003</v>
      </c>
      <c r="B1855" s="19">
        <f>(A1855-G1855)/G1855</f>
        <v>-0.93274634566146775</v>
      </c>
      <c r="C1855" s="30" t="s">
        <v>68</v>
      </c>
      <c r="D1855" s="6">
        <v>1001245</v>
      </c>
      <c r="E1855" s="6">
        <v>1245</v>
      </c>
      <c r="F1855" s="7" t="s">
        <v>25</v>
      </c>
      <c r="G1855" s="6">
        <v>597.16416000000004</v>
      </c>
      <c r="I1855" s="7" t="s">
        <v>2560</v>
      </c>
      <c r="J1855" s="7" t="s">
        <v>438</v>
      </c>
      <c r="K1855" s="7" t="s">
        <v>542</v>
      </c>
      <c r="L1855" s="7" t="s">
        <v>547</v>
      </c>
      <c r="M1855" s="7" t="s">
        <v>425</v>
      </c>
      <c r="N1855" s="7" t="s">
        <v>426</v>
      </c>
      <c r="O1855" s="7" t="s">
        <v>404</v>
      </c>
      <c r="P1855" s="6">
        <v>6141</v>
      </c>
    </row>
    <row r="1856" spans="1:16" ht="15" thickBot="1" x14ac:dyDescent="0.35">
      <c r="A1856" s="6">
        <v>40.338000000000001</v>
      </c>
      <c r="B1856" s="19">
        <f>(A1856-G1856)/G1856</f>
        <v>8.1099914236706788E-2</v>
      </c>
      <c r="C1856" s="30" t="s">
        <v>96</v>
      </c>
      <c r="D1856" s="6">
        <v>1006820</v>
      </c>
      <c r="E1856" s="6">
        <v>679</v>
      </c>
      <c r="F1856" s="7" t="s">
        <v>23</v>
      </c>
      <c r="G1856" s="6">
        <v>37.311999999999998</v>
      </c>
      <c r="I1856" s="7" t="s">
        <v>2561</v>
      </c>
      <c r="J1856" s="7" t="s">
        <v>438</v>
      </c>
      <c r="K1856" s="7" t="s">
        <v>429</v>
      </c>
      <c r="L1856" s="7" t="s">
        <v>945</v>
      </c>
      <c r="M1856" s="7" t="s">
        <v>444</v>
      </c>
      <c r="N1856" s="7" t="s">
        <v>410</v>
      </c>
      <c r="O1856" s="7" t="s">
        <v>404</v>
      </c>
      <c r="P1856" s="6">
        <v>1224</v>
      </c>
    </row>
    <row r="1857" spans="1:16" ht="15" thickBot="1" x14ac:dyDescent="0.35">
      <c r="A1857" s="6">
        <v>40.338000000000001</v>
      </c>
      <c r="B1857" s="19">
        <f>(A1857-G1857)/G1857</f>
        <v>-0.5715469261163274</v>
      </c>
      <c r="C1857" s="30" t="s">
        <v>217</v>
      </c>
      <c r="D1857" s="6">
        <v>1013820</v>
      </c>
      <c r="E1857" s="6">
        <v>415</v>
      </c>
      <c r="F1857" s="7" t="s">
        <v>35</v>
      </c>
      <c r="G1857" s="6">
        <v>94.147999999999996</v>
      </c>
      <c r="I1857" s="7" t="s">
        <v>2562</v>
      </c>
      <c r="J1857" s="7" t="s">
        <v>432</v>
      </c>
      <c r="K1857" s="7" t="s">
        <v>433</v>
      </c>
      <c r="L1857" s="7" t="s">
        <v>434</v>
      </c>
      <c r="M1857" s="7" t="s">
        <v>447</v>
      </c>
      <c r="N1857" s="7" t="s">
        <v>410</v>
      </c>
      <c r="O1857" s="7" t="s">
        <v>411</v>
      </c>
      <c r="P1857" s="6">
        <v>2948</v>
      </c>
    </row>
    <row r="1858" spans="1:16" ht="15" thickBot="1" x14ac:dyDescent="0.35">
      <c r="A1858" s="6">
        <v>40.338000000000001</v>
      </c>
      <c r="B1858" s="19">
        <f>(A1858-G1858)/G1858</f>
        <v>-0.58636177194421657</v>
      </c>
      <c r="C1858" s="30" t="s">
        <v>28</v>
      </c>
      <c r="D1858" s="6">
        <v>1014111</v>
      </c>
      <c r="E1858" s="6">
        <v>2220</v>
      </c>
      <c r="F1858" s="7" t="s">
        <v>19</v>
      </c>
      <c r="G1858" s="6">
        <v>97.52</v>
      </c>
      <c r="I1858" s="7" t="s">
        <v>2563</v>
      </c>
      <c r="J1858" s="7" t="s">
        <v>422</v>
      </c>
      <c r="K1858" s="7" t="s">
        <v>400</v>
      </c>
      <c r="L1858" s="7" t="s">
        <v>1257</v>
      </c>
      <c r="M1858" s="7" t="s">
        <v>402</v>
      </c>
      <c r="N1858" s="7" t="s">
        <v>403</v>
      </c>
      <c r="O1858" s="7" t="s">
        <v>411</v>
      </c>
      <c r="P1858" s="6">
        <v>3928</v>
      </c>
    </row>
    <row r="1859" spans="1:16" ht="15" thickBot="1" x14ac:dyDescent="0.35">
      <c r="A1859" s="6">
        <v>40.338000000000001</v>
      </c>
      <c r="B1859" s="19">
        <f>(A1859-G1859)/G1859</f>
        <v>-0.6212821090581343</v>
      </c>
      <c r="C1859" s="30" t="s">
        <v>92</v>
      </c>
      <c r="D1859" s="6">
        <v>1012734</v>
      </c>
      <c r="E1859" s="6">
        <v>2134</v>
      </c>
      <c r="F1859" s="7" t="s">
        <v>42</v>
      </c>
      <c r="G1859" s="6">
        <v>106.512</v>
      </c>
      <c r="I1859" s="7" t="s">
        <v>2564</v>
      </c>
      <c r="J1859" s="7" t="s">
        <v>399</v>
      </c>
      <c r="K1859" s="7" t="s">
        <v>423</v>
      </c>
      <c r="L1859" s="7" t="s">
        <v>795</v>
      </c>
      <c r="M1859" s="7" t="s">
        <v>447</v>
      </c>
      <c r="N1859" s="7" t="s">
        <v>410</v>
      </c>
      <c r="O1859" s="7" t="s">
        <v>411</v>
      </c>
      <c r="P1859" s="6">
        <v>6582</v>
      </c>
    </row>
    <row r="1860" spans="1:16" ht="15" thickBot="1" x14ac:dyDescent="0.35">
      <c r="A1860" s="6">
        <v>40.338000000000001</v>
      </c>
      <c r="B1860" s="19">
        <f>(A1860-G1860)/G1860</f>
        <v>-0.64733344990382935</v>
      </c>
      <c r="C1860" s="30" t="s">
        <v>262</v>
      </c>
      <c r="D1860" s="6">
        <v>1012689</v>
      </c>
      <c r="E1860" s="6">
        <v>553</v>
      </c>
      <c r="F1860" s="7" t="s">
        <v>35</v>
      </c>
      <c r="G1860" s="6">
        <v>114.38</v>
      </c>
      <c r="I1860" s="7" t="s">
        <v>2565</v>
      </c>
      <c r="J1860" s="7" t="s">
        <v>432</v>
      </c>
      <c r="K1860" s="7" t="s">
        <v>542</v>
      </c>
      <c r="L1860" s="7" t="s">
        <v>590</v>
      </c>
      <c r="M1860" s="7" t="s">
        <v>409</v>
      </c>
      <c r="N1860" s="7" t="s">
        <v>410</v>
      </c>
      <c r="O1860" s="7" t="s">
        <v>404</v>
      </c>
      <c r="P1860" s="6">
        <v>3559</v>
      </c>
    </row>
    <row r="1861" spans="1:16" ht="15" thickBot="1" x14ac:dyDescent="0.35">
      <c r="A1861" s="6">
        <v>40.338000000000001</v>
      </c>
      <c r="B1861" s="19">
        <f>(A1861-G1861)/G1861</f>
        <v>-0.66385000000000005</v>
      </c>
      <c r="C1861" s="30" t="s">
        <v>124</v>
      </c>
      <c r="D1861" s="6">
        <v>1014619</v>
      </c>
      <c r="E1861" s="6">
        <v>2334</v>
      </c>
      <c r="F1861" s="7" t="s">
        <v>25</v>
      </c>
      <c r="G1861" s="6">
        <v>120</v>
      </c>
      <c r="I1861" s="7" t="s">
        <v>2566</v>
      </c>
      <c r="J1861" s="7" t="s">
        <v>413</v>
      </c>
      <c r="K1861" s="7" t="s">
        <v>407</v>
      </c>
      <c r="L1861" s="7" t="s">
        <v>531</v>
      </c>
      <c r="M1861" s="7" t="s">
        <v>402</v>
      </c>
      <c r="N1861" s="7" t="s">
        <v>403</v>
      </c>
      <c r="O1861" s="7" t="s">
        <v>404</v>
      </c>
      <c r="P1861" s="6">
        <v>1713</v>
      </c>
    </row>
    <row r="1862" spans="1:16" ht="15" thickBot="1" x14ac:dyDescent="0.35">
      <c r="A1862" s="6">
        <v>40.338000000000001</v>
      </c>
      <c r="B1862" s="19">
        <f>(A1862-G1862)/G1862</f>
        <v>-0.67003141155683521</v>
      </c>
      <c r="C1862" s="30" t="s">
        <v>346</v>
      </c>
      <c r="D1862" s="6">
        <v>1017850</v>
      </c>
      <c r="E1862" s="6">
        <v>1649</v>
      </c>
      <c r="F1862" s="7" t="s">
        <v>21</v>
      </c>
      <c r="G1862" s="6">
        <v>122.248</v>
      </c>
      <c r="I1862" s="7" t="s">
        <v>2567</v>
      </c>
      <c r="J1862" s="7" t="s">
        <v>456</v>
      </c>
      <c r="K1862" s="7" t="s">
        <v>429</v>
      </c>
      <c r="L1862" s="7" t="s">
        <v>471</v>
      </c>
      <c r="M1862" s="7" t="s">
        <v>478</v>
      </c>
      <c r="N1862" s="7" t="s">
        <v>426</v>
      </c>
      <c r="O1862" s="7" t="s">
        <v>411</v>
      </c>
      <c r="P1862" s="6">
        <v>2356</v>
      </c>
    </row>
    <row r="1863" spans="1:16" ht="15" thickBot="1" x14ac:dyDescent="0.35">
      <c r="A1863" s="6">
        <v>40.338000000000001</v>
      </c>
      <c r="B1863" s="19">
        <f>(A1863-G1863)/G1863</f>
        <v>-0.68728293227486981</v>
      </c>
      <c r="C1863" s="30" t="s">
        <v>373</v>
      </c>
      <c r="D1863" s="6">
        <v>1011108</v>
      </c>
      <c r="E1863" s="6">
        <v>606</v>
      </c>
      <c r="F1863" s="7" t="s">
        <v>25</v>
      </c>
      <c r="G1863" s="6">
        <v>128.99199999999999</v>
      </c>
      <c r="I1863" s="7" t="s">
        <v>2568</v>
      </c>
      <c r="J1863" s="7" t="s">
        <v>489</v>
      </c>
      <c r="K1863" s="7" t="s">
        <v>433</v>
      </c>
      <c r="L1863" s="7" t="s">
        <v>490</v>
      </c>
      <c r="M1863" s="7" t="s">
        <v>478</v>
      </c>
      <c r="N1863" s="7" t="s">
        <v>426</v>
      </c>
      <c r="O1863" s="7" t="s">
        <v>411</v>
      </c>
      <c r="P1863" s="6">
        <v>7947</v>
      </c>
    </row>
    <row r="1864" spans="1:16" ht="15" thickBot="1" x14ac:dyDescent="0.35">
      <c r="A1864" s="6">
        <v>40.338000000000001</v>
      </c>
      <c r="B1864" s="19">
        <f>(A1864-G1864)/G1864</f>
        <v>-0.69154890805652425</v>
      </c>
      <c r="C1864" s="30" t="s">
        <v>255</v>
      </c>
      <c r="D1864" s="6">
        <v>1008125</v>
      </c>
      <c r="E1864" s="6">
        <v>2497</v>
      </c>
      <c r="F1864" s="7" t="s">
        <v>27</v>
      </c>
      <c r="G1864" s="6">
        <v>130.77600000000001</v>
      </c>
      <c r="I1864" s="7" t="s">
        <v>2569</v>
      </c>
      <c r="J1864" s="7" t="s">
        <v>422</v>
      </c>
      <c r="K1864" s="7" t="s">
        <v>542</v>
      </c>
      <c r="L1864" s="7" t="s">
        <v>1327</v>
      </c>
      <c r="M1864" s="7" t="s">
        <v>416</v>
      </c>
      <c r="N1864" s="7" t="s">
        <v>403</v>
      </c>
      <c r="O1864" s="7" t="s">
        <v>404</v>
      </c>
      <c r="P1864" s="6">
        <v>7445</v>
      </c>
    </row>
    <row r="1865" spans="1:16" ht="15" thickBot="1" x14ac:dyDescent="0.35">
      <c r="A1865" s="6">
        <v>40.338000000000001</v>
      </c>
      <c r="B1865" s="19">
        <f>(A1865-G1865)/G1865</f>
        <v>46.123831775700936</v>
      </c>
      <c r="C1865" s="30" t="s">
        <v>282</v>
      </c>
      <c r="D1865" s="6">
        <v>1018982</v>
      </c>
      <c r="E1865" s="6">
        <v>2504</v>
      </c>
      <c r="F1865" s="7" t="s">
        <v>21</v>
      </c>
      <c r="G1865" s="6">
        <v>0.85599999999999998</v>
      </c>
      <c r="I1865" s="7" t="s">
        <v>2570</v>
      </c>
      <c r="J1865" s="7" t="s">
        <v>496</v>
      </c>
      <c r="K1865" s="7" t="s">
        <v>423</v>
      </c>
      <c r="L1865" s="7" t="s">
        <v>2208</v>
      </c>
      <c r="M1865" s="7" t="s">
        <v>459</v>
      </c>
      <c r="N1865" s="7" t="s">
        <v>436</v>
      </c>
      <c r="O1865" s="7" t="s">
        <v>411</v>
      </c>
      <c r="P1865" s="6">
        <v>3337</v>
      </c>
    </row>
    <row r="1866" spans="1:16" ht="15" thickBot="1" x14ac:dyDescent="0.35">
      <c r="A1866" s="6">
        <v>40.338000000000001</v>
      </c>
      <c r="B1866" s="19">
        <f>(A1866-G1866)/G1866</f>
        <v>19.372727272727275</v>
      </c>
      <c r="C1866" s="30" t="s">
        <v>156</v>
      </c>
      <c r="D1866" s="6">
        <v>1019686</v>
      </c>
      <c r="E1866" s="6">
        <v>1609</v>
      </c>
      <c r="F1866" s="7" t="s">
        <v>27</v>
      </c>
      <c r="G1866" s="6">
        <v>1.98</v>
      </c>
      <c r="I1866" s="7" t="s">
        <v>2571</v>
      </c>
      <c r="J1866" s="7" t="s">
        <v>489</v>
      </c>
      <c r="K1866" s="7" t="s">
        <v>442</v>
      </c>
      <c r="L1866" s="7" t="s">
        <v>1179</v>
      </c>
      <c r="M1866" s="7" t="s">
        <v>444</v>
      </c>
      <c r="N1866" s="7" t="s">
        <v>410</v>
      </c>
      <c r="O1866" s="7" t="s">
        <v>411</v>
      </c>
      <c r="P1866" s="6">
        <v>5511</v>
      </c>
    </row>
    <row r="1867" spans="1:16" ht="15" thickBot="1" x14ac:dyDescent="0.35">
      <c r="A1867" s="6">
        <v>40.338000000000001</v>
      </c>
      <c r="B1867" s="19">
        <f>(A1867-G1867)/G1867</f>
        <v>11.99548969072165</v>
      </c>
      <c r="C1867" s="30" t="s">
        <v>378</v>
      </c>
      <c r="D1867" s="6">
        <v>1011313</v>
      </c>
      <c r="E1867" s="6">
        <v>2667</v>
      </c>
      <c r="F1867" s="7" t="s">
        <v>19</v>
      </c>
      <c r="G1867" s="6">
        <v>3.1040000000000001</v>
      </c>
      <c r="I1867" s="7" t="s">
        <v>2572</v>
      </c>
      <c r="J1867" s="7" t="s">
        <v>496</v>
      </c>
      <c r="K1867" s="7" t="s">
        <v>429</v>
      </c>
      <c r="L1867" s="7" t="s">
        <v>748</v>
      </c>
      <c r="M1867" s="7" t="s">
        <v>465</v>
      </c>
      <c r="N1867" s="7" t="s">
        <v>436</v>
      </c>
      <c r="O1867" s="7" t="s">
        <v>404</v>
      </c>
      <c r="P1867" s="6">
        <v>6625</v>
      </c>
    </row>
    <row r="1868" spans="1:16" ht="15" thickBot="1" x14ac:dyDescent="0.35">
      <c r="A1868" s="6">
        <v>40.338000000000001</v>
      </c>
      <c r="B1868" s="19">
        <f>(A1868-G1868)/G1868</f>
        <v>8.7059672762271418</v>
      </c>
      <c r="C1868" s="30" t="s">
        <v>295</v>
      </c>
      <c r="D1868" s="6">
        <v>1008279</v>
      </c>
      <c r="E1868" s="6">
        <v>742</v>
      </c>
      <c r="F1868" s="7" t="s">
        <v>31</v>
      </c>
      <c r="G1868" s="6">
        <v>4.1559999999999997</v>
      </c>
      <c r="I1868" s="7" t="s">
        <v>2573</v>
      </c>
      <c r="J1868" s="7" t="s">
        <v>456</v>
      </c>
      <c r="K1868" s="7" t="s">
        <v>423</v>
      </c>
      <c r="L1868" s="7" t="s">
        <v>464</v>
      </c>
      <c r="M1868" s="7" t="s">
        <v>465</v>
      </c>
      <c r="N1868" s="7" t="s">
        <v>436</v>
      </c>
      <c r="O1868" s="7" t="s">
        <v>404</v>
      </c>
      <c r="P1868" s="6">
        <v>8529</v>
      </c>
    </row>
    <row r="1869" spans="1:16" ht="15" thickBot="1" x14ac:dyDescent="0.35">
      <c r="A1869" s="6">
        <v>40.338000000000001</v>
      </c>
      <c r="B1869" s="19">
        <f>(A1869-G1869)/G1869</f>
        <v>5.2288449660284133</v>
      </c>
      <c r="C1869" s="30" t="s">
        <v>186</v>
      </c>
      <c r="D1869" s="6">
        <v>1018309</v>
      </c>
      <c r="E1869" s="6">
        <v>1027</v>
      </c>
      <c r="F1869" s="7" t="s">
        <v>25</v>
      </c>
      <c r="G1869" s="6">
        <v>6.476</v>
      </c>
      <c r="I1869" s="7" t="s">
        <v>2574</v>
      </c>
      <c r="J1869" s="7" t="s">
        <v>456</v>
      </c>
      <c r="K1869" s="7" t="s">
        <v>442</v>
      </c>
      <c r="L1869" s="7" t="s">
        <v>664</v>
      </c>
      <c r="M1869" s="7" t="s">
        <v>402</v>
      </c>
      <c r="N1869" s="7" t="s">
        <v>403</v>
      </c>
      <c r="O1869" s="7" t="s">
        <v>404</v>
      </c>
      <c r="P1869" s="6">
        <v>9355</v>
      </c>
    </row>
    <row r="1870" spans="1:16" ht="15" thickBot="1" x14ac:dyDescent="0.35">
      <c r="A1870" s="6">
        <v>40.338000000000001</v>
      </c>
      <c r="B1870" s="19">
        <f>(A1870-G1870)/G1870</f>
        <v>4.3076315789473689</v>
      </c>
      <c r="C1870" s="30" t="s">
        <v>219</v>
      </c>
      <c r="D1870" s="6">
        <v>1013713</v>
      </c>
      <c r="E1870" s="6">
        <v>1831</v>
      </c>
      <c r="F1870" s="7" t="s">
        <v>42</v>
      </c>
      <c r="G1870" s="6">
        <v>7.6</v>
      </c>
      <c r="I1870" s="7" t="s">
        <v>2575</v>
      </c>
      <c r="J1870" s="7" t="s">
        <v>422</v>
      </c>
      <c r="K1870" s="7" t="s">
        <v>461</v>
      </c>
      <c r="L1870" s="7" t="s">
        <v>517</v>
      </c>
      <c r="M1870" s="7" t="s">
        <v>425</v>
      </c>
      <c r="N1870" s="7" t="s">
        <v>426</v>
      </c>
      <c r="O1870" s="7" t="s">
        <v>417</v>
      </c>
      <c r="P1870" s="6">
        <v>5310</v>
      </c>
    </row>
    <row r="1871" spans="1:16" ht="15" thickBot="1" x14ac:dyDescent="0.35">
      <c r="A1871" s="6">
        <v>40.338000000000001</v>
      </c>
      <c r="B1871" s="19">
        <f>(A1871-G1871)/G1871</f>
        <v>2.5052137643378525</v>
      </c>
      <c r="C1871" s="30" t="s">
        <v>105</v>
      </c>
      <c r="D1871" s="6">
        <v>1016556</v>
      </c>
      <c r="E1871" s="6">
        <v>2112</v>
      </c>
      <c r="F1871" s="7" t="s">
        <v>23</v>
      </c>
      <c r="G1871" s="6">
        <v>11.507999999999999</v>
      </c>
      <c r="I1871" s="7" t="s">
        <v>2576</v>
      </c>
      <c r="J1871" s="7" t="s">
        <v>489</v>
      </c>
      <c r="K1871" s="7" t="s">
        <v>442</v>
      </c>
      <c r="L1871" s="7" t="s">
        <v>952</v>
      </c>
      <c r="M1871" s="7" t="s">
        <v>447</v>
      </c>
      <c r="N1871" s="7" t="s">
        <v>410</v>
      </c>
      <c r="O1871" s="7" t="s">
        <v>417</v>
      </c>
      <c r="P1871" s="6">
        <v>3156</v>
      </c>
    </row>
    <row r="1872" spans="1:16" ht="15" thickBot="1" x14ac:dyDescent="0.35">
      <c r="A1872" s="6">
        <v>40.338000000000001</v>
      </c>
      <c r="B1872" s="19">
        <f>(A1872-G1872)/G1872</f>
        <v>0.39751940133037694</v>
      </c>
      <c r="C1872" s="30" t="s">
        <v>284</v>
      </c>
      <c r="D1872" s="6">
        <v>1006787</v>
      </c>
      <c r="E1872" s="6">
        <v>1765</v>
      </c>
      <c r="F1872" s="7" t="s">
        <v>31</v>
      </c>
      <c r="G1872" s="6">
        <v>28.864000000000001</v>
      </c>
      <c r="I1872" s="7" t="s">
        <v>2577</v>
      </c>
      <c r="J1872" s="7" t="s">
        <v>456</v>
      </c>
      <c r="K1872" s="7" t="s">
        <v>414</v>
      </c>
      <c r="L1872" s="7" t="s">
        <v>1038</v>
      </c>
      <c r="M1872" s="7" t="s">
        <v>447</v>
      </c>
      <c r="N1872" s="7" t="s">
        <v>410</v>
      </c>
      <c r="O1872" s="7" t="s">
        <v>417</v>
      </c>
      <c r="P1872" s="6">
        <v>2899</v>
      </c>
    </row>
    <row r="1873" spans="1:16" ht="15" thickBot="1" x14ac:dyDescent="0.35">
      <c r="A1873" s="6">
        <v>40.338000000000001</v>
      </c>
      <c r="B1873" s="19">
        <f>(A1873-G1873)/G1873</f>
        <v>0.3677607486776075</v>
      </c>
      <c r="C1873" s="30" t="s">
        <v>318</v>
      </c>
      <c r="D1873" s="6">
        <v>1015978</v>
      </c>
      <c r="E1873" s="6">
        <v>1536</v>
      </c>
      <c r="F1873" s="7" t="s">
        <v>35</v>
      </c>
      <c r="G1873" s="6">
        <v>29.492000000000001</v>
      </c>
      <c r="I1873" s="7" t="s">
        <v>2578</v>
      </c>
      <c r="J1873" s="7" t="s">
        <v>432</v>
      </c>
      <c r="K1873" s="7" t="s">
        <v>542</v>
      </c>
      <c r="L1873" s="7" t="s">
        <v>590</v>
      </c>
      <c r="M1873" s="7" t="s">
        <v>409</v>
      </c>
      <c r="N1873" s="7" t="s">
        <v>410</v>
      </c>
      <c r="O1873" s="7" t="s">
        <v>417</v>
      </c>
      <c r="P1873" s="6">
        <v>7430</v>
      </c>
    </row>
    <row r="1874" spans="1:16" ht="15" thickBot="1" x14ac:dyDescent="0.35">
      <c r="A1874" s="6">
        <v>40.338000000000001</v>
      </c>
      <c r="B1874" s="19">
        <f>(A1874-G1874)/G1874</f>
        <v>0.25585305105853062</v>
      </c>
      <c r="C1874" s="30" t="s">
        <v>262</v>
      </c>
      <c r="D1874" s="6">
        <v>1006690</v>
      </c>
      <c r="E1874" s="6">
        <v>171</v>
      </c>
      <c r="F1874" s="7" t="s">
        <v>19</v>
      </c>
      <c r="G1874" s="6">
        <v>32.119999999999997</v>
      </c>
      <c r="I1874" s="7" t="s">
        <v>2579</v>
      </c>
      <c r="J1874" s="7" t="s">
        <v>428</v>
      </c>
      <c r="K1874" s="7" t="s">
        <v>414</v>
      </c>
      <c r="L1874" s="7" t="s">
        <v>982</v>
      </c>
      <c r="M1874" s="7" t="s">
        <v>447</v>
      </c>
      <c r="N1874" s="7" t="s">
        <v>410</v>
      </c>
      <c r="O1874" s="7" t="s">
        <v>404</v>
      </c>
      <c r="P1874" s="6">
        <v>9773</v>
      </c>
    </row>
    <row r="1875" spans="1:16" ht="15" thickBot="1" x14ac:dyDescent="0.35">
      <c r="A1875" s="6">
        <v>40.338000000000001</v>
      </c>
      <c r="B1875" s="19">
        <f>(A1875-G1875)/G1875</f>
        <v>4.5025906735751284E-2</v>
      </c>
      <c r="C1875" s="30" t="s">
        <v>146</v>
      </c>
      <c r="D1875" s="6">
        <v>1006894</v>
      </c>
      <c r="E1875" s="6">
        <v>1935</v>
      </c>
      <c r="F1875" s="7" t="s">
        <v>42</v>
      </c>
      <c r="G1875" s="6">
        <v>38.6</v>
      </c>
      <c r="I1875" s="7" t="s">
        <v>2580</v>
      </c>
      <c r="J1875" s="7" t="s">
        <v>413</v>
      </c>
      <c r="K1875" s="7" t="s">
        <v>457</v>
      </c>
      <c r="L1875" s="7" t="s">
        <v>811</v>
      </c>
      <c r="M1875" s="7" t="s">
        <v>420</v>
      </c>
      <c r="N1875" s="7" t="s">
        <v>403</v>
      </c>
      <c r="O1875" s="7" t="s">
        <v>411</v>
      </c>
      <c r="P1875" s="6">
        <v>5107</v>
      </c>
    </row>
    <row r="1876" spans="1:16" ht="15" thickBot="1" x14ac:dyDescent="0.35">
      <c r="A1876" s="6">
        <v>40.338000000000001</v>
      </c>
      <c r="B1876" s="19">
        <f>(A1876-G1876)/G1876</f>
        <v>3.5326898198826504E-3</v>
      </c>
      <c r="C1876" s="30" t="s">
        <v>160</v>
      </c>
      <c r="D1876" s="6">
        <v>1009316</v>
      </c>
      <c r="E1876" s="6">
        <v>448</v>
      </c>
      <c r="F1876" s="7" t="s">
        <v>27</v>
      </c>
      <c r="G1876" s="6">
        <v>40.195999999999998</v>
      </c>
      <c r="I1876" s="7" t="s">
        <v>2581</v>
      </c>
      <c r="J1876" s="7" t="s">
        <v>399</v>
      </c>
      <c r="K1876" s="7" t="s">
        <v>429</v>
      </c>
      <c r="L1876" s="7" t="s">
        <v>600</v>
      </c>
      <c r="M1876" s="7" t="s">
        <v>478</v>
      </c>
      <c r="N1876" s="7" t="s">
        <v>426</v>
      </c>
      <c r="O1876" s="7" t="s">
        <v>404</v>
      </c>
      <c r="P1876" s="6">
        <v>5248</v>
      </c>
    </row>
    <row r="1877" spans="1:16" ht="15" thickBot="1" x14ac:dyDescent="0.35">
      <c r="A1877" s="6">
        <v>40.338000000000001</v>
      </c>
      <c r="B1877" s="19">
        <f>(A1877-G1877)/G1877</f>
        <v>-0.11956521739130438</v>
      </c>
      <c r="C1877" s="30" t="s">
        <v>251</v>
      </c>
      <c r="D1877" s="6">
        <v>1015876</v>
      </c>
      <c r="E1877" s="6">
        <v>1591</v>
      </c>
      <c r="F1877" s="7" t="s">
        <v>25</v>
      </c>
      <c r="G1877" s="6">
        <v>45.816000000000003</v>
      </c>
      <c r="I1877" s="7" t="s">
        <v>2582</v>
      </c>
      <c r="J1877" s="7" t="s">
        <v>496</v>
      </c>
      <c r="K1877" s="7" t="s">
        <v>542</v>
      </c>
      <c r="L1877" s="7" t="s">
        <v>1520</v>
      </c>
      <c r="M1877" s="7" t="s">
        <v>425</v>
      </c>
      <c r="N1877" s="7" t="s">
        <v>426</v>
      </c>
      <c r="O1877" s="7" t="s">
        <v>411</v>
      </c>
      <c r="P1877" s="6">
        <v>8003</v>
      </c>
    </row>
    <row r="1878" spans="1:16" ht="15" thickBot="1" x14ac:dyDescent="0.35">
      <c r="A1878" s="6">
        <v>40.338000000000001</v>
      </c>
      <c r="B1878" s="19">
        <f>(A1878-G1878)/G1878</f>
        <v>-0.12974628926475656</v>
      </c>
      <c r="C1878" s="30" t="s">
        <v>230</v>
      </c>
      <c r="D1878" s="6">
        <v>1009978</v>
      </c>
      <c r="E1878" s="6">
        <v>1774</v>
      </c>
      <c r="F1878" s="7" t="s">
        <v>31</v>
      </c>
      <c r="G1878" s="6">
        <v>46.351999999999997</v>
      </c>
      <c r="I1878" s="7" t="s">
        <v>2583</v>
      </c>
      <c r="J1878" s="7" t="s">
        <v>456</v>
      </c>
      <c r="K1878" s="7" t="s">
        <v>433</v>
      </c>
      <c r="L1878" s="7" t="s">
        <v>1042</v>
      </c>
      <c r="M1878" s="7" t="s">
        <v>416</v>
      </c>
      <c r="N1878" s="7" t="s">
        <v>403</v>
      </c>
      <c r="O1878" s="7" t="s">
        <v>404</v>
      </c>
      <c r="P1878" s="6">
        <v>4622</v>
      </c>
    </row>
    <row r="1879" spans="1:16" ht="15" thickBot="1" x14ac:dyDescent="0.35">
      <c r="A1879" s="6">
        <v>40.338000000000001</v>
      </c>
      <c r="B1879" s="19">
        <f>(A1879-G1879)/G1879</f>
        <v>-0.28564850888999083</v>
      </c>
      <c r="C1879" s="30" t="s">
        <v>267</v>
      </c>
      <c r="D1879" s="6">
        <v>1009494</v>
      </c>
      <c r="E1879" s="6">
        <v>1996</v>
      </c>
      <c r="F1879" s="7" t="s">
        <v>27</v>
      </c>
      <c r="G1879" s="6">
        <v>56.468000000000004</v>
      </c>
      <c r="I1879" s="7" t="s">
        <v>2584</v>
      </c>
      <c r="J1879" s="7" t="s">
        <v>422</v>
      </c>
      <c r="K1879" s="7" t="s">
        <v>400</v>
      </c>
      <c r="L1879" s="7" t="s">
        <v>1380</v>
      </c>
      <c r="M1879" s="7" t="s">
        <v>478</v>
      </c>
      <c r="N1879" s="7" t="s">
        <v>426</v>
      </c>
      <c r="O1879" s="7" t="s">
        <v>411</v>
      </c>
      <c r="P1879" s="6">
        <v>8852</v>
      </c>
    </row>
    <row r="1880" spans="1:16" ht="15" thickBot="1" x14ac:dyDescent="0.35">
      <c r="A1880" s="6">
        <v>40.338000000000001</v>
      </c>
      <c r="B1880" s="19">
        <f>(A1880-G1880)/G1880</f>
        <v>-0.29345617599663698</v>
      </c>
      <c r="C1880" s="30" t="s">
        <v>155</v>
      </c>
      <c r="D1880" s="6">
        <v>1008348</v>
      </c>
      <c r="E1880" s="6">
        <v>176</v>
      </c>
      <c r="F1880" s="7" t="s">
        <v>23</v>
      </c>
      <c r="G1880" s="6">
        <v>57.091999999999999</v>
      </c>
      <c r="I1880" s="7" t="s">
        <v>2585</v>
      </c>
      <c r="J1880" s="7" t="s">
        <v>432</v>
      </c>
      <c r="K1880" s="7" t="s">
        <v>461</v>
      </c>
      <c r="L1880" s="7" t="s">
        <v>669</v>
      </c>
      <c r="M1880" s="7" t="s">
        <v>425</v>
      </c>
      <c r="N1880" s="7" t="s">
        <v>426</v>
      </c>
      <c r="O1880" s="7" t="s">
        <v>404</v>
      </c>
      <c r="P1880" s="6">
        <v>6034</v>
      </c>
    </row>
    <row r="1881" spans="1:16" ht="15" thickBot="1" x14ac:dyDescent="0.35">
      <c r="A1881" s="6">
        <v>40.338000000000001</v>
      </c>
      <c r="B1881" s="19">
        <f>(A1881-G1881)/G1881</f>
        <v>-0.46702077057237984</v>
      </c>
      <c r="C1881" s="30" t="s">
        <v>149</v>
      </c>
      <c r="D1881" s="6">
        <v>1008955</v>
      </c>
      <c r="E1881" s="6">
        <v>1921</v>
      </c>
      <c r="F1881" s="7" t="s">
        <v>27</v>
      </c>
      <c r="G1881" s="6">
        <v>75.683999999999997</v>
      </c>
      <c r="I1881" s="7" t="s">
        <v>2586</v>
      </c>
      <c r="J1881" s="7" t="s">
        <v>438</v>
      </c>
      <c r="K1881" s="7" t="s">
        <v>407</v>
      </c>
      <c r="L1881" s="7" t="s">
        <v>798</v>
      </c>
      <c r="M1881" s="7" t="s">
        <v>459</v>
      </c>
      <c r="N1881" s="7" t="s">
        <v>436</v>
      </c>
      <c r="O1881" s="7" t="s">
        <v>411</v>
      </c>
      <c r="P1881" s="6">
        <v>9444</v>
      </c>
    </row>
    <row r="1882" spans="1:16" ht="15" thickBot="1" x14ac:dyDescent="0.35">
      <c r="A1882" s="6">
        <v>40.338000000000001</v>
      </c>
      <c r="B1882" s="19">
        <f>(A1882-G1882)/G1882</f>
        <v>-0.5385512949574448</v>
      </c>
      <c r="C1882" s="30" t="s">
        <v>98</v>
      </c>
      <c r="D1882" s="6">
        <v>1008799</v>
      </c>
      <c r="E1882" s="6">
        <v>2743</v>
      </c>
      <c r="F1882" s="7" t="s">
        <v>17</v>
      </c>
      <c r="G1882" s="6">
        <v>87.415999999999997</v>
      </c>
      <c r="I1882" s="7" t="s">
        <v>2587</v>
      </c>
      <c r="J1882" s="7" t="s">
        <v>413</v>
      </c>
      <c r="K1882" s="7" t="s">
        <v>433</v>
      </c>
      <c r="L1882" s="7" t="s">
        <v>485</v>
      </c>
      <c r="M1882" s="7" t="s">
        <v>402</v>
      </c>
      <c r="N1882" s="7" t="s">
        <v>403</v>
      </c>
      <c r="O1882" s="7" t="s">
        <v>417</v>
      </c>
      <c r="P1882" s="6">
        <v>7661</v>
      </c>
    </row>
    <row r="1883" spans="1:16" ht="15" thickBot="1" x14ac:dyDescent="0.35">
      <c r="A1883" s="6">
        <v>40.338000000000001</v>
      </c>
      <c r="B1883" s="19">
        <f>(A1883-G1883)/G1883</f>
        <v>-0.62306570980040366</v>
      </c>
      <c r="C1883" s="30" t="s">
        <v>136</v>
      </c>
      <c r="D1883" s="6">
        <v>1007734</v>
      </c>
      <c r="E1883" s="6">
        <v>2440</v>
      </c>
      <c r="F1883" s="7" t="s">
        <v>35</v>
      </c>
      <c r="G1883" s="6">
        <v>107.01600000000001</v>
      </c>
      <c r="I1883" s="7" t="s">
        <v>2588</v>
      </c>
      <c r="J1883" s="7" t="s">
        <v>432</v>
      </c>
      <c r="K1883" s="7" t="s">
        <v>442</v>
      </c>
      <c r="L1883" s="7" t="s">
        <v>754</v>
      </c>
      <c r="M1883" s="7" t="s">
        <v>465</v>
      </c>
      <c r="N1883" s="7" t="s">
        <v>436</v>
      </c>
      <c r="O1883" s="7" t="s">
        <v>417</v>
      </c>
      <c r="P1883" s="6">
        <v>7043</v>
      </c>
    </row>
    <row r="1884" spans="1:16" ht="15" thickBot="1" x14ac:dyDescent="0.35">
      <c r="A1884" s="6">
        <v>40.338000000000001</v>
      </c>
      <c r="B1884" s="19">
        <f>(A1884-G1884)/G1884</f>
        <v>-0.68297705124174779</v>
      </c>
      <c r="C1884" s="30" t="s">
        <v>91</v>
      </c>
      <c r="D1884" s="6">
        <v>1005938</v>
      </c>
      <c r="E1884" s="6">
        <v>1202</v>
      </c>
      <c r="F1884" s="7" t="s">
        <v>35</v>
      </c>
      <c r="G1884" s="6">
        <v>127.24</v>
      </c>
      <c r="I1884" s="7" t="s">
        <v>2589</v>
      </c>
      <c r="J1884" s="7" t="s">
        <v>489</v>
      </c>
      <c r="K1884" s="7" t="s">
        <v>400</v>
      </c>
      <c r="L1884" s="7" t="s">
        <v>545</v>
      </c>
      <c r="M1884" s="7" t="s">
        <v>447</v>
      </c>
      <c r="N1884" s="7" t="s">
        <v>410</v>
      </c>
      <c r="O1884" s="7" t="s">
        <v>411</v>
      </c>
      <c r="P1884" s="6">
        <v>5676</v>
      </c>
    </row>
    <row r="1885" spans="1:16" ht="15" thickBot="1" x14ac:dyDescent="0.35">
      <c r="A1885" s="6">
        <v>40.338000000000001</v>
      </c>
      <c r="B1885" s="19">
        <f>(A1885-G1885)/G1885</f>
        <v>0.43653846153846165</v>
      </c>
      <c r="C1885" s="30" t="s">
        <v>208</v>
      </c>
      <c r="D1885" s="6">
        <v>1007185</v>
      </c>
      <c r="E1885" s="6">
        <v>2689</v>
      </c>
      <c r="F1885" s="7" t="s">
        <v>17</v>
      </c>
      <c r="G1885" s="6">
        <v>28.08</v>
      </c>
      <c r="I1885" s="7" t="s">
        <v>2590</v>
      </c>
      <c r="J1885" s="7" t="s">
        <v>406</v>
      </c>
      <c r="K1885" s="7" t="s">
        <v>429</v>
      </c>
      <c r="L1885" s="7" t="s">
        <v>1795</v>
      </c>
      <c r="M1885" s="7" t="s">
        <v>425</v>
      </c>
      <c r="N1885" s="7" t="s">
        <v>426</v>
      </c>
      <c r="O1885" s="7" t="s">
        <v>404</v>
      </c>
      <c r="P1885" s="6">
        <v>9438</v>
      </c>
    </row>
    <row r="1886" spans="1:16" ht="15" thickBot="1" x14ac:dyDescent="0.35">
      <c r="A1886" s="6">
        <v>40.338000000000001</v>
      </c>
      <c r="B1886" s="19">
        <f>(A1886-G1886)/G1886</f>
        <v>-3.4883720930232523E-2</v>
      </c>
      <c r="C1886" s="30" t="s">
        <v>148</v>
      </c>
      <c r="D1886" s="6">
        <v>1005491</v>
      </c>
      <c r="E1886" s="6">
        <v>2579</v>
      </c>
      <c r="F1886" s="7" t="s">
        <v>21</v>
      </c>
      <c r="G1886" s="6">
        <v>41.795999999999999</v>
      </c>
      <c r="I1886" s="7" t="s">
        <v>2591</v>
      </c>
      <c r="J1886" s="7" t="s">
        <v>456</v>
      </c>
      <c r="K1886" s="7" t="s">
        <v>429</v>
      </c>
      <c r="L1886" s="7" t="s">
        <v>1091</v>
      </c>
      <c r="M1886" s="7" t="s">
        <v>447</v>
      </c>
      <c r="N1886" s="7" t="s">
        <v>410</v>
      </c>
      <c r="O1886" s="7" t="s">
        <v>417</v>
      </c>
      <c r="P1886" s="6">
        <v>3206</v>
      </c>
    </row>
    <row r="1887" spans="1:16" ht="15" thickBot="1" x14ac:dyDescent="0.35">
      <c r="A1887" s="6">
        <v>40.6432</v>
      </c>
      <c r="B1887" s="19">
        <f>(A1887-G1887)/G1887</f>
        <v>-0.82909697646568081</v>
      </c>
      <c r="C1887" s="30" t="s">
        <v>185</v>
      </c>
      <c r="D1887" s="6">
        <v>1003535</v>
      </c>
      <c r="E1887" s="6">
        <v>2702</v>
      </c>
      <c r="F1887" s="7" t="s">
        <v>23</v>
      </c>
      <c r="G1887" s="6">
        <v>237.81440000000001</v>
      </c>
      <c r="I1887" s="7" t="s">
        <v>2592</v>
      </c>
      <c r="J1887" s="7" t="s">
        <v>428</v>
      </c>
      <c r="K1887" s="7" t="s">
        <v>433</v>
      </c>
      <c r="L1887" s="7" t="s">
        <v>449</v>
      </c>
      <c r="M1887" s="7" t="s">
        <v>478</v>
      </c>
      <c r="N1887" s="7" t="s">
        <v>426</v>
      </c>
      <c r="O1887" s="7" t="s">
        <v>411</v>
      </c>
      <c r="P1887" s="6">
        <v>5255</v>
      </c>
    </row>
    <row r="1888" spans="1:16" ht="15" thickBot="1" x14ac:dyDescent="0.35">
      <c r="A1888" s="6">
        <v>40.786200000000001</v>
      </c>
      <c r="B1888" s="19">
        <f>(A1888-G1888)/G1888</f>
        <v>-0.69831799757389268</v>
      </c>
      <c r="C1888" s="30" t="s">
        <v>102</v>
      </c>
      <c r="D1888" s="6">
        <v>1012031</v>
      </c>
      <c r="E1888" s="6">
        <v>656</v>
      </c>
      <c r="F1888" s="7" t="s">
        <v>21</v>
      </c>
      <c r="G1888" s="6">
        <v>135.196</v>
      </c>
      <c r="I1888" s="7" t="s">
        <v>2593</v>
      </c>
      <c r="J1888" s="7" t="s">
        <v>438</v>
      </c>
      <c r="K1888" s="7" t="s">
        <v>400</v>
      </c>
      <c r="L1888" s="7" t="s">
        <v>1106</v>
      </c>
      <c r="M1888" s="7" t="s">
        <v>402</v>
      </c>
      <c r="N1888" s="7" t="s">
        <v>403</v>
      </c>
      <c r="O1888" s="7" t="s">
        <v>411</v>
      </c>
      <c r="P1888" s="6">
        <v>5206</v>
      </c>
    </row>
    <row r="1889" spans="1:16" ht="15" thickBot="1" x14ac:dyDescent="0.35">
      <c r="A1889" s="6">
        <v>40.786200000000001</v>
      </c>
      <c r="B1889" s="19">
        <f>(A1889-G1889)/G1889</f>
        <v>-0.74850035764496947</v>
      </c>
      <c r="C1889" s="30" t="s">
        <v>286</v>
      </c>
      <c r="D1889" s="6">
        <v>1009914</v>
      </c>
      <c r="E1889" s="6">
        <v>234</v>
      </c>
      <c r="F1889" s="7" t="s">
        <v>31</v>
      </c>
      <c r="G1889" s="6">
        <v>162.172</v>
      </c>
      <c r="I1889" s="7" t="s">
        <v>2594</v>
      </c>
      <c r="J1889" s="7" t="s">
        <v>489</v>
      </c>
      <c r="K1889" s="7" t="s">
        <v>414</v>
      </c>
      <c r="L1889" s="7" t="s">
        <v>906</v>
      </c>
      <c r="M1889" s="7" t="s">
        <v>416</v>
      </c>
      <c r="N1889" s="7" t="s">
        <v>403</v>
      </c>
      <c r="O1889" s="7" t="s">
        <v>411</v>
      </c>
      <c r="P1889" s="6">
        <v>8187</v>
      </c>
    </row>
    <row r="1890" spans="1:16" ht="15" thickBot="1" x14ac:dyDescent="0.35">
      <c r="A1890" s="6">
        <v>40.786200000000001</v>
      </c>
      <c r="B1890" s="19">
        <f>(A1890-G1890)/G1890</f>
        <v>-0.76171274333387851</v>
      </c>
      <c r="C1890" s="30" t="s">
        <v>255</v>
      </c>
      <c r="D1890" s="6">
        <v>1014342</v>
      </c>
      <c r="E1890" s="6">
        <v>116</v>
      </c>
      <c r="F1890" s="7" t="s">
        <v>21</v>
      </c>
      <c r="G1890" s="6">
        <v>171.16399999999999</v>
      </c>
      <c r="I1890" s="7" t="s">
        <v>2595</v>
      </c>
      <c r="J1890" s="7" t="s">
        <v>413</v>
      </c>
      <c r="K1890" s="7" t="s">
        <v>400</v>
      </c>
      <c r="L1890" s="7" t="s">
        <v>569</v>
      </c>
      <c r="M1890" s="7" t="s">
        <v>409</v>
      </c>
      <c r="N1890" s="7" t="s">
        <v>410</v>
      </c>
      <c r="O1890" s="7" t="s">
        <v>411</v>
      </c>
      <c r="P1890" s="6">
        <v>7590</v>
      </c>
    </row>
    <row r="1891" spans="1:16" ht="15" thickBot="1" x14ac:dyDescent="0.35">
      <c r="A1891" s="6">
        <v>40.786200000000001</v>
      </c>
      <c r="B1891" s="19">
        <f>(A1891-G1891)/G1891</f>
        <v>-0.47928965376366051</v>
      </c>
      <c r="C1891" s="30" t="s">
        <v>236</v>
      </c>
      <c r="D1891" s="6">
        <v>1008821</v>
      </c>
      <c r="E1891" s="6">
        <v>1224</v>
      </c>
      <c r="F1891" s="7" t="s">
        <v>35</v>
      </c>
      <c r="G1891" s="6">
        <v>78.328000000000003</v>
      </c>
      <c r="I1891" s="7" t="s">
        <v>2596</v>
      </c>
      <c r="J1891" s="7" t="s">
        <v>496</v>
      </c>
      <c r="K1891" s="7" t="s">
        <v>457</v>
      </c>
      <c r="L1891" s="7" t="s">
        <v>1002</v>
      </c>
      <c r="M1891" s="7" t="s">
        <v>459</v>
      </c>
      <c r="N1891" s="7" t="s">
        <v>436</v>
      </c>
      <c r="O1891" s="7" t="s">
        <v>404</v>
      </c>
      <c r="P1891" s="6">
        <v>4560</v>
      </c>
    </row>
    <row r="1892" spans="1:16" ht="15" thickBot="1" x14ac:dyDescent="0.35">
      <c r="A1892" s="6">
        <v>40.786200000000001</v>
      </c>
      <c r="B1892" s="19">
        <f>(A1892-G1892)/G1892</f>
        <v>12.346269633507854</v>
      </c>
      <c r="C1892" s="30" t="s">
        <v>53</v>
      </c>
      <c r="D1892" s="6">
        <v>1013967</v>
      </c>
      <c r="E1892" s="6">
        <v>398</v>
      </c>
      <c r="F1892" s="7" t="s">
        <v>21</v>
      </c>
      <c r="G1892" s="6">
        <v>3.056</v>
      </c>
      <c r="I1892" s="7" t="s">
        <v>2597</v>
      </c>
      <c r="J1892" s="7" t="s">
        <v>456</v>
      </c>
      <c r="K1892" s="7" t="s">
        <v>433</v>
      </c>
      <c r="L1892" s="7" t="s">
        <v>503</v>
      </c>
      <c r="M1892" s="7" t="s">
        <v>440</v>
      </c>
      <c r="N1892" s="7" t="s">
        <v>426</v>
      </c>
      <c r="O1892" s="7" t="s">
        <v>411</v>
      </c>
      <c r="P1892" s="6">
        <v>1047</v>
      </c>
    </row>
    <row r="1893" spans="1:16" ht="15" thickBot="1" x14ac:dyDescent="0.35">
      <c r="A1893" s="6">
        <v>40.786200000000001</v>
      </c>
      <c r="B1893" s="19">
        <f>(A1893-G1893)/G1893</f>
        <v>5.8709905660377357</v>
      </c>
      <c r="C1893" s="30" t="s">
        <v>218</v>
      </c>
      <c r="D1893" s="6">
        <v>1013926</v>
      </c>
      <c r="E1893" s="6">
        <v>2776</v>
      </c>
      <c r="F1893" s="7" t="s">
        <v>25</v>
      </c>
      <c r="G1893" s="6">
        <v>5.9359999999999999</v>
      </c>
      <c r="I1893" s="7" t="s">
        <v>2598</v>
      </c>
      <c r="J1893" s="7" t="s">
        <v>406</v>
      </c>
      <c r="K1893" s="7" t="s">
        <v>442</v>
      </c>
      <c r="L1893" s="7" t="s">
        <v>779</v>
      </c>
      <c r="M1893" s="7" t="s">
        <v>425</v>
      </c>
      <c r="N1893" s="7" t="s">
        <v>426</v>
      </c>
      <c r="O1893" s="7" t="s">
        <v>404</v>
      </c>
      <c r="P1893" s="6">
        <v>4997</v>
      </c>
    </row>
    <row r="1894" spans="1:16" ht="15" thickBot="1" x14ac:dyDescent="0.35">
      <c r="A1894" s="6">
        <v>40.786200000000001</v>
      </c>
      <c r="B1894" s="19">
        <f>(A1894-G1894)/G1894</f>
        <v>0.41089663760896633</v>
      </c>
      <c r="C1894" s="30" t="s">
        <v>29</v>
      </c>
      <c r="D1894" s="6">
        <v>1013836</v>
      </c>
      <c r="E1894" s="6">
        <v>1996</v>
      </c>
      <c r="F1894" s="7" t="s">
        <v>25</v>
      </c>
      <c r="G1894" s="6">
        <v>28.908000000000001</v>
      </c>
      <c r="I1894" s="7" t="s">
        <v>2599</v>
      </c>
      <c r="J1894" s="7" t="s">
        <v>456</v>
      </c>
      <c r="K1894" s="7" t="s">
        <v>442</v>
      </c>
      <c r="L1894" s="7" t="s">
        <v>664</v>
      </c>
      <c r="M1894" s="7" t="s">
        <v>435</v>
      </c>
      <c r="N1894" s="7" t="s">
        <v>436</v>
      </c>
      <c r="O1894" s="7" t="s">
        <v>404</v>
      </c>
      <c r="P1894" s="6">
        <v>5355</v>
      </c>
    </row>
    <row r="1895" spans="1:16" ht="15" thickBot="1" x14ac:dyDescent="0.35">
      <c r="A1895" s="6">
        <v>40.786200000000001</v>
      </c>
      <c r="B1895" s="19">
        <f>(A1895-G1895)/G1895</f>
        <v>0.14400875126220128</v>
      </c>
      <c r="C1895" s="30" t="s">
        <v>217</v>
      </c>
      <c r="D1895" s="6">
        <v>1017736</v>
      </c>
      <c r="E1895" s="6">
        <v>234</v>
      </c>
      <c r="F1895" s="7" t="s">
        <v>17</v>
      </c>
      <c r="G1895" s="6">
        <v>35.652000000000001</v>
      </c>
      <c r="I1895" s="7" t="s">
        <v>2600</v>
      </c>
      <c r="J1895" s="7" t="s">
        <v>406</v>
      </c>
      <c r="K1895" s="7" t="s">
        <v>542</v>
      </c>
      <c r="L1895" s="7" t="s">
        <v>978</v>
      </c>
      <c r="M1895" s="7" t="s">
        <v>444</v>
      </c>
      <c r="N1895" s="7" t="s">
        <v>410</v>
      </c>
      <c r="O1895" s="7" t="s">
        <v>411</v>
      </c>
      <c r="P1895" s="6">
        <v>5378</v>
      </c>
    </row>
    <row r="1896" spans="1:16" ht="15" thickBot="1" x14ac:dyDescent="0.35">
      <c r="A1896" s="6">
        <v>40.786200000000001</v>
      </c>
      <c r="B1896" s="19">
        <f>(A1896-G1896)/G1896</f>
        <v>-0.18525369556532165</v>
      </c>
      <c r="C1896" s="30" t="s">
        <v>381</v>
      </c>
      <c r="D1896" s="6">
        <v>1008015</v>
      </c>
      <c r="E1896" s="6">
        <v>2228</v>
      </c>
      <c r="F1896" s="7" t="s">
        <v>23</v>
      </c>
      <c r="G1896" s="6">
        <v>50.06</v>
      </c>
      <c r="I1896" s="7" t="s">
        <v>2601</v>
      </c>
      <c r="J1896" s="7" t="s">
        <v>438</v>
      </c>
      <c r="K1896" s="7" t="s">
        <v>457</v>
      </c>
      <c r="L1896" s="7" t="s">
        <v>745</v>
      </c>
      <c r="M1896" s="7" t="s">
        <v>409</v>
      </c>
      <c r="N1896" s="7" t="s">
        <v>410</v>
      </c>
      <c r="O1896" s="7" t="s">
        <v>404</v>
      </c>
      <c r="P1896" s="6">
        <v>5783</v>
      </c>
    </row>
    <row r="1897" spans="1:16" ht="15" thickBot="1" x14ac:dyDescent="0.35">
      <c r="A1897" s="6">
        <v>40.786200000000001</v>
      </c>
      <c r="B1897" s="19">
        <f>(A1897-G1897)/G1897</f>
        <v>-0.4606712154871469</v>
      </c>
      <c r="C1897" s="30" t="s">
        <v>193</v>
      </c>
      <c r="D1897" s="6">
        <v>1015173</v>
      </c>
      <c r="E1897" s="6">
        <v>658</v>
      </c>
      <c r="F1897" s="7" t="s">
        <v>21</v>
      </c>
      <c r="G1897" s="6">
        <v>75.623999999999995</v>
      </c>
      <c r="I1897" s="7" t="s">
        <v>2602</v>
      </c>
      <c r="J1897" s="7" t="s">
        <v>428</v>
      </c>
      <c r="K1897" s="7" t="s">
        <v>423</v>
      </c>
      <c r="L1897" s="7" t="s">
        <v>446</v>
      </c>
      <c r="M1897" s="7" t="s">
        <v>444</v>
      </c>
      <c r="N1897" s="7" t="s">
        <v>410</v>
      </c>
      <c r="O1897" s="7" t="s">
        <v>404</v>
      </c>
      <c r="P1897" s="6">
        <v>5176</v>
      </c>
    </row>
    <row r="1898" spans="1:16" ht="15" thickBot="1" x14ac:dyDescent="0.35">
      <c r="A1898" s="6">
        <v>40.786200000000001</v>
      </c>
      <c r="B1898" s="19">
        <f>(A1898-G1898)/G1898</f>
        <v>-0.49797892767465907</v>
      </c>
      <c r="C1898" s="30" t="s">
        <v>131</v>
      </c>
      <c r="D1898" s="6">
        <v>1017111</v>
      </c>
      <c r="E1898" s="6">
        <v>433</v>
      </c>
      <c r="F1898" s="7" t="s">
        <v>19</v>
      </c>
      <c r="G1898" s="6">
        <v>81.244</v>
      </c>
      <c r="I1898" s="7" t="s">
        <v>2603</v>
      </c>
      <c r="J1898" s="7" t="s">
        <v>413</v>
      </c>
      <c r="K1898" s="7" t="s">
        <v>423</v>
      </c>
      <c r="L1898" s="7" t="s">
        <v>849</v>
      </c>
      <c r="M1898" s="7" t="s">
        <v>416</v>
      </c>
      <c r="N1898" s="7" t="s">
        <v>403</v>
      </c>
      <c r="O1898" s="7" t="s">
        <v>411</v>
      </c>
      <c r="P1898" s="6">
        <v>4495</v>
      </c>
    </row>
    <row r="1899" spans="1:16" ht="15" thickBot="1" x14ac:dyDescent="0.35">
      <c r="A1899" s="6">
        <v>40.786200000000001</v>
      </c>
      <c r="B1899" s="19">
        <f>(A1899-G1899)/G1899</f>
        <v>-0.54386015925561415</v>
      </c>
      <c r="C1899" s="30" t="s">
        <v>370</v>
      </c>
      <c r="D1899" s="6">
        <v>1008006</v>
      </c>
      <c r="E1899" s="6">
        <v>2157</v>
      </c>
      <c r="F1899" s="7" t="s">
        <v>35</v>
      </c>
      <c r="G1899" s="6">
        <v>89.415999999999997</v>
      </c>
      <c r="I1899" s="7" t="s">
        <v>2604</v>
      </c>
      <c r="J1899" s="7" t="s">
        <v>489</v>
      </c>
      <c r="K1899" s="7" t="s">
        <v>461</v>
      </c>
      <c r="L1899" s="7" t="s">
        <v>584</v>
      </c>
      <c r="M1899" s="7" t="s">
        <v>402</v>
      </c>
      <c r="N1899" s="7" t="s">
        <v>403</v>
      </c>
      <c r="O1899" s="7" t="s">
        <v>404</v>
      </c>
      <c r="P1899" s="6">
        <v>7366</v>
      </c>
    </row>
    <row r="1900" spans="1:16" ht="15" thickBot="1" x14ac:dyDescent="0.35">
      <c r="A1900" s="6">
        <v>40.786200000000001</v>
      </c>
      <c r="B1900" s="19">
        <f>(A1900-G1900)/G1900</f>
        <v>-0.56428724040680289</v>
      </c>
      <c r="C1900" s="30" t="s">
        <v>294</v>
      </c>
      <c r="D1900" s="6">
        <v>1013413</v>
      </c>
      <c r="E1900" s="6">
        <v>1582</v>
      </c>
      <c r="F1900" s="7" t="s">
        <v>27</v>
      </c>
      <c r="G1900" s="6">
        <v>93.608000000000004</v>
      </c>
      <c r="I1900" s="7" t="s">
        <v>2605</v>
      </c>
      <c r="J1900" s="7" t="s">
        <v>432</v>
      </c>
      <c r="K1900" s="7" t="s">
        <v>433</v>
      </c>
      <c r="L1900" s="7" t="s">
        <v>899</v>
      </c>
      <c r="M1900" s="7" t="s">
        <v>440</v>
      </c>
      <c r="N1900" s="7" t="s">
        <v>426</v>
      </c>
      <c r="O1900" s="7" t="s">
        <v>417</v>
      </c>
      <c r="P1900" s="6">
        <v>4728</v>
      </c>
    </row>
    <row r="1901" spans="1:16" ht="15" thickBot="1" x14ac:dyDescent="0.35">
      <c r="A1901" s="6">
        <v>40.786200000000001</v>
      </c>
      <c r="B1901" s="19">
        <f>(A1901-G1901)/G1901</f>
        <v>-0.5694569944686062</v>
      </c>
      <c r="C1901" s="30" t="s">
        <v>315</v>
      </c>
      <c r="D1901" s="6">
        <v>1018789</v>
      </c>
      <c r="E1901" s="6">
        <v>1316</v>
      </c>
      <c r="F1901" s="7" t="s">
        <v>25</v>
      </c>
      <c r="G1901" s="6">
        <v>94.731999999999999</v>
      </c>
      <c r="I1901" s="7" t="s">
        <v>2606</v>
      </c>
      <c r="J1901" s="7" t="s">
        <v>432</v>
      </c>
      <c r="K1901" s="7" t="s">
        <v>423</v>
      </c>
      <c r="L1901" s="7" t="s">
        <v>820</v>
      </c>
      <c r="M1901" s="7" t="s">
        <v>416</v>
      </c>
      <c r="N1901" s="7" t="s">
        <v>403</v>
      </c>
      <c r="O1901" s="7" t="s">
        <v>411</v>
      </c>
      <c r="P1901" s="6">
        <v>7011</v>
      </c>
    </row>
    <row r="1902" spans="1:16" ht="15" thickBot="1" x14ac:dyDescent="0.35">
      <c r="A1902" s="6">
        <v>40.786200000000001</v>
      </c>
      <c r="B1902" s="19">
        <f>(A1902-G1902)/G1902</f>
        <v>-0.57943699731903486</v>
      </c>
      <c r="C1902" s="30" t="s">
        <v>319</v>
      </c>
      <c r="D1902" s="6">
        <v>1011867</v>
      </c>
      <c r="E1902" s="6">
        <v>2567</v>
      </c>
      <c r="F1902" s="7" t="s">
        <v>42</v>
      </c>
      <c r="G1902" s="6">
        <v>96.98</v>
      </c>
      <c r="I1902" s="7" t="s">
        <v>2607</v>
      </c>
      <c r="J1902" s="7" t="s">
        <v>422</v>
      </c>
      <c r="K1902" s="7" t="s">
        <v>457</v>
      </c>
      <c r="L1902" s="7" t="s">
        <v>741</v>
      </c>
      <c r="M1902" s="7" t="s">
        <v>444</v>
      </c>
      <c r="N1902" s="7" t="s">
        <v>410</v>
      </c>
      <c r="O1902" s="7" t="s">
        <v>417</v>
      </c>
      <c r="P1902" s="6">
        <v>2389</v>
      </c>
    </row>
    <row r="1903" spans="1:16" ht="15" thickBot="1" x14ac:dyDescent="0.35">
      <c r="A1903" s="6">
        <v>40.786200000000001</v>
      </c>
      <c r="B1903" s="19">
        <f>(A1903-G1903)/G1903</f>
        <v>-0.61099687166183436</v>
      </c>
      <c r="C1903" s="30" t="s">
        <v>179</v>
      </c>
      <c r="D1903" s="6">
        <v>1012118</v>
      </c>
      <c r="E1903" s="6">
        <v>1604</v>
      </c>
      <c r="F1903" s="7" t="s">
        <v>23</v>
      </c>
      <c r="G1903" s="6">
        <v>104.848</v>
      </c>
      <c r="I1903" s="7" t="s">
        <v>2608</v>
      </c>
      <c r="J1903" s="7" t="s">
        <v>406</v>
      </c>
      <c r="K1903" s="7" t="s">
        <v>423</v>
      </c>
      <c r="L1903" s="7" t="s">
        <v>607</v>
      </c>
      <c r="M1903" s="7" t="s">
        <v>465</v>
      </c>
      <c r="N1903" s="7" t="s">
        <v>436</v>
      </c>
      <c r="O1903" s="7" t="s">
        <v>404</v>
      </c>
      <c r="P1903" s="6">
        <v>9680</v>
      </c>
    </row>
    <row r="1904" spans="1:16" ht="15" thickBot="1" x14ac:dyDescent="0.35">
      <c r="A1904" s="6">
        <v>40.786200000000001</v>
      </c>
      <c r="B1904" s="19">
        <f>(A1904-G1904)/G1904</f>
        <v>-0.61436594682500667</v>
      </c>
      <c r="C1904" s="30" t="s">
        <v>248</v>
      </c>
      <c r="D1904" s="6">
        <v>1008539</v>
      </c>
      <c r="E1904" s="6">
        <v>2490</v>
      </c>
      <c r="F1904" s="7" t="s">
        <v>27</v>
      </c>
      <c r="G1904" s="6">
        <v>105.764</v>
      </c>
      <c r="I1904" s="7" t="s">
        <v>2609</v>
      </c>
      <c r="J1904" s="7" t="s">
        <v>406</v>
      </c>
      <c r="K1904" s="7" t="s">
        <v>407</v>
      </c>
      <c r="L1904" s="7" t="s">
        <v>903</v>
      </c>
      <c r="M1904" s="7" t="s">
        <v>420</v>
      </c>
      <c r="N1904" s="7" t="s">
        <v>403</v>
      </c>
      <c r="O1904" s="7" t="s">
        <v>417</v>
      </c>
      <c r="P1904" s="6">
        <v>8605</v>
      </c>
    </row>
    <row r="1905" spans="1:16" ht="15" thickBot="1" x14ac:dyDescent="0.35">
      <c r="A1905" s="6">
        <v>40.786200000000001</v>
      </c>
      <c r="B1905" s="19">
        <f>(A1905-G1905)/G1905</f>
        <v>-0.641723471539002</v>
      </c>
      <c r="C1905" s="30" t="s">
        <v>97</v>
      </c>
      <c r="D1905" s="6">
        <v>1010038</v>
      </c>
      <c r="E1905" s="6">
        <v>2759</v>
      </c>
      <c r="F1905" s="7" t="s">
        <v>25</v>
      </c>
      <c r="G1905" s="6">
        <v>113.84</v>
      </c>
      <c r="I1905" s="7" t="s">
        <v>2610</v>
      </c>
      <c r="J1905" s="7" t="s">
        <v>406</v>
      </c>
      <c r="K1905" s="7" t="s">
        <v>457</v>
      </c>
      <c r="L1905" s="7" t="s">
        <v>709</v>
      </c>
      <c r="M1905" s="7" t="s">
        <v>416</v>
      </c>
      <c r="N1905" s="7" t="s">
        <v>403</v>
      </c>
      <c r="O1905" s="7" t="s">
        <v>411</v>
      </c>
      <c r="P1905" s="6">
        <v>9492</v>
      </c>
    </row>
    <row r="1906" spans="1:16" ht="15" thickBot="1" x14ac:dyDescent="0.35">
      <c r="A1906" s="6">
        <v>40.786200000000001</v>
      </c>
      <c r="B1906" s="19">
        <f>(A1906-G1906)/G1906</f>
        <v>-0.69578882988245117</v>
      </c>
      <c r="C1906" s="30" t="s">
        <v>148</v>
      </c>
      <c r="D1906" s="6">
        <v>1018839</v>
      </c>
      <c r="E1906" s="6">
        <v>1771</v>
      </c>
      <c r="F1906" s="7" t="s">
        <v>23</v>
      </c>
      <c r="G1906" s="6">
        <v>134.072</v>
      </c>
      <c r="I1906" s="7" t="s">
        <v>2611</v>
      </c>
      <c r="J1906" s="7" t="s">
        <v>456</v>
      </c>
      <c r="K1906" s="7" t="s">
        <v>461</v>
      </c>
      <c r="L1906" s="7" t="s">
        <v>462</v>
      </c>
      <c r="M1906" s="7" t="s">
        <v>402</v>
      </c>
      <c r="N1906" s="7" t="s">
        <v>403</v>
      </c>
      <c r="O1906" s="7" t="s">
        <v>417</v>
      </c>
      <c r="P1906" s="6">
        <v>7523</v>
      </c>
    </row>
    <row r="1907" spans="1:16" ht="15" thickBot="1" x14ac:dyDescent="0.35">
      <c r="A1907" s="6">
        <v>40.875839999999997</v>
      </c>
      <c r="B1907" s="19">
        <f>(A1907-G1907)/G1907</f>
        <v>-9.019230769230771E-2</v>
      </c>
      <c r="C1907" s="30" t="s">
        <v>355</v>
      </c>
      <c r="D1907" s="6">
        <v>1009143</v>
      </c>
      <c r="E1907" s="6">
        <v>273</v>
      </c>
      <c r="F1907" s="7" t="s">
        <v>87</v>
      </c>
      <c r="G1907" s="6">
        <v>44.927999999999997</v>
      </c>
      <c r="I1907" s="7" t="s">
        <v>2612</v>
      </c>
      <c r="J1907" s="7" t="s">
        <v>432</v>
      </c>
      <c r="K1907" s="7" t="s">
        <v>542</v>
      </c>
      <c r="L1907" s="7" t="s">
        <v>646</v>
      </c>
      <c r="M1907" s="7" t="s">
        <v>447</v>
      </c>
      <c r="N1907" s="7" t="s">
        <v>410</v>
      </c>
      <c r="O1907" s="7" t="s">
        <v>411</v>
      </c>
      <c r="P1907" s="6">
        <v>9396</v>
      </c>
    </row>
    <row r="1908" spans="1:16" ht="15" thickBot="1" x14ac:dyDescent="0.35">
      <c r="A1908" s="6">
        <v>40.875839999999997</v>
      </c>
      <c r="B1908" s="19">
        <f>(A1908-G1908)/G1908</f>
        <v>-9.1001601138587587E-2</v>
      </c>
      <c r="C1908" s="30" t="s">
        <v>63</v>
      </c>
      <c r="D1908" s="6">
        <v>1007925</v>
      </c>
      <c r="E1908" s="6">
        <v>18</v>
      </c>
      <c r="F1908" s="7" t="s">
        <v>87</v>
      </c>
      <c r="G1908" s="6">
        <v>44.968000000000004</v>
      </c>
      <c r="I1908" s="7" t="s">
        <v>2613</v>
      </c>
      <c r="J1908" s="7" t="s">
        <v>432</v>
      </c>
      <c r="K1908" s="7" t="s">
        <v>457</v>
      </c>
      <c r="L1908" s="7" t="s">
        <v>635</v>
      </c>
      <c r="M1908" s="7" t="s">
        <v>425</v>
      </c>
      <c r="N1908" s="7" t="s">
        <v>426</v>
      </c>
      <c r="O1908" s="7" t="s">
        <v>411</v>
      </c>
      <c r="P1908" s="6">
        <v>8390</v>
      </c>
    </row>
    <row r="1909" spans="1:16" ht="15" thickBot="1" x14ac:dyDescent="0.35">
      <c r="A1909" s="6">
        <v>40.875839999999997</v>
      </c>
      <c r="B1909" s="19">
        <f>(A1909-G1909)/G1909</f>
        <v>-0.39575685903500474</v>
      </c>
      <c r="C1909" s="30" t="s">
        <v>373</v>
      </c>
      <c r="D1909" s="6">
        <v>1014573</v>
      </c>
      <c r="E1909" s="6">
        <v>1830</v>
      </c>
      <c r="F1909" s="7" t="s">
        <v>87</v>
      </c>
      <c r="G1909" s="6">
        <v>67.647999999999996</v>
      </c>
      <c r="I1909" s="7" t="s">
        <v>2614</v>
      </c>
      <c r="J1909" s="7" t="s">
        <v>422</v>
      </c>
      <c r="K1909" s="7" t="s">
        <v>423</v>
      </c>
      <c r="L1909" s="7" t="s">
        <v>480</v>
      </c>
      <c r="M1909" s="7" t="s">
        <v>416</v>
      </c>
      <c r="N1909" s="7" t="s">
        <v>403</v>
      </c>
      <c r="O1909" s="7" t="s">
        <v>411</v>
      </c>
      <c r="P1909" s="6">
        <v>2128</v>
      </c>
    </row>
    <row r="1910" spans="1:16" ht="15" thickBot="1" x14ac:dyDescent="0.35">
      <c r="A1910" s="6">
        <v>40.875839999999997</v>
      </c>
      <c r="B1910" s="19">
        <f>(A1910-G1910)/G1910</f>
        <v>-0.76054550567063461</v>
      </c>
      <c r="C1910" s="30" t="s">
        <v>343</v>
      </c>
      <c r="D1910" s="6">
        <v>1008444</v>
      </c>
      <c r="E1910" s="6">
        <v>2126</v>
      </c>
      <c r="F1910" s="7" t="s">
        <v>87</v>
      </c>
      <c r="G1910" s="6">
        <v>170.70400000000001</v>
      </c>
      <c r="I1910" s="7" t="s">
        <v>2615</v>
      </c>
      <c r="J1910" s="7" t="s">
        <v>496</v>
      </c>
      <c r="K1910" s="7" t="s">
        <v>400</v>
      </c>
      <c r="L1910" s="7" t="s">
        <v>720</v>
      </c>
      <c r="M1910" s="7" t="s">
        <v>409</v>
      </c>
      <c r="N1910" s="7" t="s">
        <v>410</v>
      </c>
      <c r="O1910" s="7" t="s">
        <v>404</v>
      </c>
      <c r="P1910" s="6">
        <v>8394</v>
      </c>
    </row>
    <row r="1911" spans="1:16" ht="15" thickBot="1" x14ac:dyDescent="0.35">
      <c r="A1911" s="6">
        <v>41.1892</v>
      </c>
      <c r="B1911" s="19">
        <f>(A1911-G1911)/G1911</f>
        <v>-0.72559851198089875</v>
      </c>
      <c r="C1911" s="30" t="s">
        <v>150</v>
      </c>
      <c r="D1911" s="6">
        <v>1002879</v>
      </c>
      <c r="E1911" s="6">
        <v>801</v>
      </c>
      <c r="F1911" s="7" t="s">
        <v>25</v>
      </c>
      <c r="G1911" s="6">
        <v>150.10560000000001</v>
      </c>
      <c r="I1911" s="7" t="s">
        <v>2616</v>
      </c>
      <c r="J1911" s="7" t="s">
        <v>422</v>
      </c>
      <c r="K1911" s="7" t="s">
        <v>400</v>
      </c>
      <c r="L1911" s="7" t="s">
        <v>1257</v>
      </c>
      <c r="M1911" s="7" t="s">
        <v>425</v>
      </c>
      <c r="N1911" s="7" t="s">
        <v>426</v>
      </c>
      <c r="O1911" s="7" t="s">
        <v>417</v>
      </c>
      <c r="P1911" s="6">
        <v>6493</v>
      </c>
    </row>
    <row r="1912" spans="1:16" ht="15" thickBot="1" x14ac:dyDescent="0.35">
      <c r="A1912" s="6">
        <v>41.234400000000001</v>
      </c>
      <c r="B1912" s="19">
        <f>(A1912-G1912)/G1912</f>
        <v>7.6409052808046942</v>
      </c>
      <c r="C1912" s="30" t="s">
        <v>132</v>
      </c>
      <c r="D1912" s="6">
        <v>1007789</v>
      </c>
      <c r="E1912" s="6">
        <v>1712</v>
      </c>
      <c r="F1912" s="7" t="s">
        <v>19</v>
      </c>
      <c r="G1912" s="6">
        <v>4.7720000000000002</v>
      </c>
      <c r="I1912" s="7" t="s">
        <v>2617</v>
      </c>
      <c r="J1912" s="7" t="s">
        <v>438</v>
      </c>
      <c r="K1912" s="7" t="s">
        <v>414</v>
      </c>
      <c r="L1912" s="7" t="s">
        <v>1320</v>
      </c>
      <c r="M1912" s="7" t="s">
        <v>402</v>
      </c>
      <c r="N1912" s="7" t="s">
        <v>403</v>
      </c>
      <c r="O1912" s="7" t="s">
        <v>404</v>
      </c>
      <c r="P1912" s="6">
        <v>4012</v>
      </c>
    </row>
    <row r="1913" spans="1:16" ht="15" thickBot="1" x14ac:dyDescent="0.35">
      <c r="A1913" s="6">
        <v>41.234400000000001</v>
      </c>
      <c r="B1913" s="19">
        <f>(A1913-G1913)/G1913</f>
        <v>4.3943485086342235</v>
      </c>
      <c r="C1913" s="30" t="s">
        <v>383</v>
      </c>
      <c r="D1913" s="6">
        <v>1017073</v>
      </c>
      <c r="E1913" s="6">
        <v>1982</v>
      </c>
      <c r="F1913" s="7" t="s">
        <v>21</v>
      </c>
      <c r="G1913" s="6">
        <v>7.6440000000000001</v>
      </c>
      <c r="I1913" s="7" t="s">
        <v>2618</v>
      </c>
      <c r="J1913" s="7" t="s">
        <v>406</v>
      </c>
      <c r="K1913" s="7" t="s">
        <v>542</v>
      </c>
      <c r="L1913" s="7" t="s">
        <v>973</v>
      </c>
      <c r="M1913" s="7" t="s">
        <v>440</v>
      </c>
      <c r="N1913" s="7" t="s">
        <v>426</v>
      </c>
      <c r="O1913" s="7" t="s">
        <v>417</v>
      </c>
      <c r="P1913" s="6">
        <v>6562</v>
      </c>
    </row>
    <row r="1914" spans="1:16" ht="15" thickBot="1" x14ac:dyDescent="0.35">
      <c r="A1914" s="6">
        <v>41.234400000000001</v>
      </c>
      <c r="B1914" s="19">
        <f>(A1914-G1914)/G1914</f>
        <v>2.7431372549019608</v>
      </c>
      <c r="C1914" s="30" t="s">
        <v>69</v>
      </c>
      <c r="D1914" s="6">
        <v>1017893</v>
      </c>
      <c r="E1914" s="6">
        <v>172</v>
      </c>
      <c r="F1914" s="7" t="s">
        <v>21</v>
      </c>
      <c r="G1914" s="6">
        <v>11.016</v>
      </c>
      <c r="I1914" s="7" t="s">
        <v>2619</v>
      </c>
      <c r="J1914" s="7" t="s">
        <v>432</v>
      </c>
      <c r="K1914" s="7" t="s">
        <v>461</v>
      </c>
      <c r="L1914" s="7" t="s">
        <v>521</v>
      </c>
      <c r="M1914" s="7" t="s">
        <v>409</v>
      </c>
      <c r="N1914" s="7" t="s">
        <v>410</v>
      </c>
      <c r="O1914" s="7" t="s">
        <v>411</v>
      </c>
      <c r="P1914" s="6">
        <v>6106</v>
      </c>
    </row>
    <row r="1915" spans="1:16" ht="15" thickBot="1" x14ac:dyDescent="0.35">
      <c r="A1915" s="6">
        <v>41.234400000000001</v>
      </c>
      <c r="B1915" s="19">
        <f>(A1915-G1915)/G1915</f>
        <v>1.4136267852961837</v>
      </c>
      <c r="C1915" s="30" t="s">
        <v>213</v>
      </c>
      <c r="D1915" s="6">
        <v>1012147</v>
      </c>
      <c r="E1915" s="6">
        <v>1515</v>
      </c>
      <c r="F1915" s="7" t="s">
        <v>42</v>
      </c>
      <c r="G1915" s="6">
        <v>17.084</v>
      </c>
      <c r="I1915" s="7" t="s">
        <v>2620</v>
      </c>
      <c r="J1915" s="7" t="s">
        <v>489</v>
      </c>
      <c r="K1915" s="7" t="s">
        <v>400</v>
      </c>
      <c r="L1915" s="7" t="s">
        <v>545</v>
      </c>
      <c r="M1915" s="7" t="s">
        <v>447</v>
      </c>
      <c r="N1915" s="7" t="s">
        <v>410</v>
      </c>
      <c r="O1915" s="7" t="s">
        <v>411</v>
      </c>
      <c r="P1915" s="6">
        <v>9407</v>
      </c>
    </row>
    <row r="1916" spans="1:16" ht="15" thickBot="1" x14ac:dyDescent="0.35">
      <c r="A1916" s="6">
        <v>41.234400000000001</v>
      </c>
      <c r="B1916" s="19">
        <f>(A1916-G1916)/G1916</f>
        <v>1.2371093750000002</v>
      </c>
      <c r="C1916" s="30" t="s">
        <v>123</v>
      </c>
      <c r="D1916" s="6">
        <v>1009138</v>
      </c>
      <c r="E1916" s="6">
        <v>829</v>
      </c>
      <c r="F1916" s="7" t="s">
        <v>21</v>
      </c>
      <c r="G1916" s="6">
        <v>18.431999999999999</v>
      </c>
      <c r="I1916" s="7" t="s">
        <v>2621</v>
      </c>
      <c r="J1916" s="7" t="s">
        <v>496</v>
      </c>
      <c r="K1916" s="7" t="s">
        <v>457</v>
      </c>
      <c r="L1916" s="7" t="s">
        <v>598</v>
      </c>
      <c r="M1916" s="7" t="s">
        <v>459</v>
      </c>
      <c r="N1916" s="7" t="s">
        <v>436</v>
      </c>
      <c r="O1916" s="7" t="s">
        <v>404</v>
      </c>
      <c r="P1916" s="6">
        <v>7576</v>
      </c>
    </row>
    <row r="1917" spans="1:16" ht="15" thickBot="1" x14ac:dyDescent="0.35">
      <c r="A1917" s="6">
        <v>41.234400000000001</v>
      </c>
      <c r="B1917" s="19">
        <f>(A1917-G1917)/G1917</f>
        <v>0.40024449877750612</v>
      </c>
      <c r="C1917" s="30" t="s">
        <v>101</v>
      </c>
      <c r="D1917" s="6">
        <v>1014278</v>
      </c>
      <c r="E1917" s="6">
        <v>889</v>
      </c>
      <c r="F1917" s="7" t="s">
        <v>23</v>
      </c>
      <c r="G1917" s="6">
        <v>29.448</v>
      </c>
      <c r="I1917" s="7" t="s">
        <v>2622</v>
      </c>
      <c r="J1917" s="7" t="s">
        <v>422</v>
      </c>
      <c r="K1917" s="7" t="s">
        <v>433</v>
      </c>
      <c r="L1917" s="7" t="s">
        <v>1229</v>
      </c>
      <c r="M1917" s="7" t="s">
        <v>447</v>
      </c>
      <c r="N1917" s="7" t="s">
        <v>410</v>
      </c>
      <c r="O1917" s="7" t="s">
        <v>417</v>
      </c>
      <c r="P1917" s="6">
        <v>1061</v>
      </c>
    </row>
    <row r="1918" spans="1:16" ht="15" thickBot="1" x14ac:dyDescent="0.35">
      <c r="A1918" s="6">
        <v>41.234400000000001</v>
      </c>
      <c r="B1918" s="19">
        <f>(A1918-G1918)/G1918</f>
        <v>0.34876357451262602</v>
      </c>
      <c r="C1918" s="30" t="s">
        <v>352</v>
      </c>
      <c r="D1918" s="6">
        <v>1016030</v>
      </c>
      <c r="E1918" s="6">
        <v>764</v>
      </c>
      <c r="F1918" s="7" t="s">
        <v>42</v>
      </c>
      <c r="G1918" s="6">
        <v>30.571999999999999</v>
      </c>
      <c r="I1918" s="7" t="s">
        <v>2623</v>
      </c>
      <c r="J1918" s="7" t="s">
        <v>438</v>
      </c>
      <c r="K1918" s="7" t="s">
        <v>442</v>
      </c>
      <c r="L1918" s="7" t="s">
        <v>771</v>
      </c>
      <c r="M1918" s="7" t="s">
        <v>465</v>
      </c>
      <c r="N1918" s="7" t="s">
        <v>436</v>
      </c>
      <c r="O1918" s="7" t="s">
        <v>404</v>
      </c>
      <c r="P1918" s="6">
        <v>6633</v>
      </c>
    </row>
    <row r="1919" spans="1:16" ht="15" thickBot="1" x14ac:dyDescent="0.35">
      <c r="A1919" s="6">
        <v>41.234400000000001</v>
      </c>
      <c r="B1919" s="19">
        <f>(A1919-G1919)/G1919</f>
        <v>0.23293864370290629</v>
      </c>
      <c r="C1919" s="30" t="s">
        <v>53</v>
      </c>
      <c r="D1919" s="6">
        <v>1006308</v>
      </c>
      <c r="E1919" s="6">
        <v>2734</v>
      </c>
      <c r="F1919" s="7" t="s">
        <v>25</v>
      </c>
      <c r="G1919" s="6">
        <v>33.444000000000003</v>
      </c>
      <c r="I1919" s="7" t="s">
        <v>2624</v>
      </c>
      <c r="J1919" s="7" t="s">
        <v>406</v>
      </c>
      <c r="K1919" s="7" t="s">
        <v>457</v>
      </c>
      <c r="L1919" s="7" t="s">
        <v>523</v>
      </c>
      <c r="M1919" s="7" t="s">
        <v>409</v>
      </c>
      <c r="N1919" s="7" t="s">
        <v>410</v>
      </c>
      <c r="O1919" s="7" t="s">
        <v>417</v>
      </c>
      <c r="P1919" s="6">
        <v>4414</v>
      </c>
    </row>
    <row r="1920" spans="1:16" ht="15" thickBot="1" x14ac:dyDescent="0.35">
      <c r="A1920" s="6">
        <v>41.234400000000001</v>
      </c>
      <c r="B1920" s="19">
        <f>(A1920-G1920)/G1920</f>
        <v>4.2220200181983643E-2</v>
      </c>
      <c r="C1920" s="30" t="s">
        <v>351</v>
      </c>
      <c r="D1920" s="6">
        <v>1013477</v>
      </c>
      <c r="E1920" s="6">
        <v>2698</v>
      </c>
      <c r="F1920" s="7" t="s">
        <v>31</v>
      </c>
      <c r="G1920" s="6">
        <v>39.564</v>
      </c>
      <c r="I1920" s="7" t="s">
        <v>2625</v>
      </c>
      <c r="J1920" s="7" t="s">
        <v>413</v>
      </c>
      <c r="K1920" s="7" t="s">
        <v>461</v>
      </c>
      <c r="L1920" s="7" t="s">
        <v>571</v>
      </c>
      <c r="M1920" s="7" t="s">
        <v>402</v>
      </c>
      <c r="N1920" s="7" t="s">
        <v>403</v>
      </c>
      <c r="O1920" s="7" t="s">
        <v>417</v>
      </c>
      <c r="P1920" s="6">
        <v>3097</v>
      </c>
    </row>
    <row r="1921" spans="1:16" ht="15" thickBot="1" x14ac:dyDescent="0.35">
      <c r="A1921" s="6">
        <v>41.234400000000001</v>
      </c>
      <c r="B1921" s="19">
        <f>(A1921-G1921)/G1921</f>
        <v>-0.10219473959240544</v>
      </c>
      <c r="C1921" s="30" t="s">
        <v>43</v>
      </c>
      <c r="D1921" s="6">
        <v>1007794</v>
      </c>
      <c r="E1921" s="6">
        <v>431</v>
      </c>
      <c r="F1921" s="7" t="s">
        <v>27</v>
      </c>
      <c r="G1921" s="6">
        <v>45.927999999999997</v>
      </c>
      <c r="I1921" s="7" t="s">
        <v>2626</v>
      </c>
      <c r="J1921" s="7" t="s">
        <v>413</v>
      </c>
      <c r="K1921" s="7" t="s">
        <v>457</v>
      </c>
      <c r="L1921" s="7" t="s">
        <v>672</v>
      </c>
      <c r="M1921" s="7" t="s">
        <v>409</v>
      </c>
      <c r="N1921" s="7" t="s">
        <v>410</v>
      </c>
      <c r="O1921" s="7" t="s">
        <v>404</v>
      </c>
      <c r="P1921" s="6">
        <v>6903</v>
      </c>
    </row>
    <row r="1922" spans="1:16" ht="15" thickBot="1" x14ac:dyDescent="0.35">
      <c r="A1922" s="6">
        <v>41.234400000000001</v>
      </c>
      <c r="B1922" s="19">
        <f>(A1922-G1922)/G1922</f>
        <v>-0.2388806851742469</v>
      </c>
      <c r="C1922" s="30" t="s">
        <v>211</v>
      </c>
      <c r="D1922" s="6">
        <v>1009805</v>
      </c>
      <c r="E1922" s="6">
        <v>61</v>
      </c>
      <c r="F1922" s="7" t="s">
        <v>35</v>
      </c>
      <c r="G1922" s="6">
        <v>54.176000000000002</v>
      </c>
      <c r="I1922" s="7" t="s">
        <v>2627</v>
      </c>
      <c r="J1922" s="7" t="s">
        <v>496</v>
      </c>
      <c r="K1922" s="7" t="s">
        <v>400</v>
      </c>
      <c r="L1922" s="7" t="s">
        <v>720</v>
      </c>
      <c r="M1922" s="7" t="s">
        <v>447</v>
      </c>
      <c r="N1922" s="7" t="s">
        <v>410</v>
      </c>
      <c r="O1922" s="7" t="s">
        <v>411</v>
      </c>
      <c r="P1922" s="6">
        <v>3565</v>
      </c>
    </row>
    <row r="1923" spans="1:16" ht="15" thickBot="1" x14ac:dyDescent="0.35">
      <c r="A1923" s="6">
        <v>41.234400000000001</v>
      </c>
      <c r="B1923" s="19">
        <f>(A1923-G1923)/G1923</f>
        <v>-0.24721775960274575</v>
      </c>
      <c r="C1923" s="30" t="s">
        <v>364</v>
      </c>
      <c r="D1923" s="6">
        <v>1006388</v>
      </c>
      <c r="E1923" s="6">
        <v>2321</v>
      </c>
      <c r="F1923" s="7" t="s">
        <v>21</v>
      </c>
      <c r="G1923" s="6">
        <v>54.776000000000003</v>
      </c>
      <c r="I1923" s="7" t="s">
        <v>2628</v>
      </c>
      <c r="J1923" s="7" t="s">
        <v>456</v>
      </c>
      <c r="K1923" s="7" t="s">
        <v>461</v>
      </c>
      <c r="L1923" s="7" t="s">
        <v>537</v>
      </c>
      <c r="M1923" s="7" t="s">
        <v>425</v>
      </c>
      <c r="N1923" s="7" t="s">
        <v>426</v>
      </c>
      <c r="O1923" s="7" t="s">
        <v>404</v>
      </c>
      <c r="P1923" s="6">
        <v>1211</v>
      </c>
    </row>
    <row r="1924" spans="1:16" ht="15" thickBot="1" x14ac:dyDescent="0.35">
      <c r="A1924" s="6">
        <v>41.234400000000001</v>
      </c>
      <c r="B1924" s="19">
        <f>(A1924-G1924)/G1924</f>
        <v>-0.25435081374321877</v>
      </c>
      <c r="C1924" s="30" t="s">
        <v>196</v>
      </c>
      <c r="D1924" s="6">
        <v>1015545</v>
      </c>
      <c r="E1924" s="6">
        <v>827</v>
      </c>
      <c r="F1924" s="7" t="s">
        <v>25</v>
      </c>
      <c r="G1924" s="6">
        <v>55.3</v>
      </c>
      <c r="I1924" s="7" t="s">
        <v>2629</v>
      </c>
      <c r="J1924" s="7" t="s">
        <v>399</v>
      </c>
      <c r="K1924" s="7" t="s">
        <v>423</v>
      </c>
      <c r="L1924" s="7" t="s">
        <v>1035</v>
      </c>
      <c r="M1924" s="7" t="s">
        <v>435</v>
      </c>
      <c r="N1924" s="7" t="s">
        <v>436</v>
      </c>
      <c r="O1924" s="7" t="s">
        <v>404</v>
      </c>
      <c r="P1924" s="6">
        <v>2528</v>
      </c>
    </row>
    <row r="1925" spans="1:16" ht="15" thickBot="1" x14ac:dyDescent="0.35">
      <c r="A1925" s="6">
        <v>41.234400000000001</v>
      </c>
      <c r="B1925" s="19">
        <f>(A1925-G1925)/G1925</f>
        <v>-0.33540068338598411</v>
      </c>
      <c r="C1925" s="30" t="s">
        <v>302</v>
      </c>
      <c r="D1925" s="6">
        <v>1010189</v>
      </c>
      <c r="E1925" s="6">
        <v>1008</v>
      </c>
      <c r="F1925" s="7" t="s">
        <v>27</v>
      </c>
      <c r="G1925" s="6">
        <v>62.043999999999997</v>
      </c>
      <c r="I1925" s="7" t="s">
        <v>2630</v>
      </c>
      <c r="J1925" s="7" t="s">
        <v>422</v>
      </c>
      <c r="K1925" s="7" t="s">
        <v>442</v>
      </c>
      <c r="L1925" s="7" t="s">
        <v>792</v>
      </c>
      <c r="M1925" s="7" t="s">
        <v>478</v>
      </c>
      <c r="N1925" s="7" t="s">
        <v>426</v>
      </c>
      <c r="O1925" s="7" t="s">
        <v>417</v>
      </c>
      <c r="P1925" s="6">
        <v>8625</v>
      </c>
    </row>
    <row r="1926" spans="1:16" ht="15" thickBot="1" x14ac:dyDescent="0.35">
      <c r="A1926" s="6">
        <v>41.234400000000001</v>
      </c>
      <c r="B1926" s="19">
        <f>(A1926-G1926)/G1926</f>
        <v>-0.38030658250676291</v>
      </c>
      <c r="C1926" s="30" t="s">
        <v>356</v>
      </c>
      <c r="D1926" s="6">
        <v>1010736</v>
      </c>
      <c r="E1926" s="6">
        <v>2443</v>
      </c>
      <c r="F1926" s="7" t="s">
        <v>27</v>
      </c>
      <c r="G1926" s="6">
        <v>66.540000000000006</v>
      </c>
      <c r="I1926" s="7" t="s">
        <v>2631</v>
      </c>
      <c r="J1926" s="7" t="s">
        <v>406</v>
      </c>
      <c r="K1926" s="7" t="s">
        <v>457</v>
      </c>
      <c r="L1926" s="7" t="s">
        <v>709</v>
      </c>
      <c r="M1926" s="7" t="s">
        <v>465</v>
      </c>
      <c r="N1926" s="7" t="s">
        <v>436</v>
      </c>
      <c r="O1926" s="7" t="s">
        <v>411</v>
      </c>
      <c r="P1926" s="6">
        <v>1247</v>
      </c>
    </row>
    <row r="1927" spans="1:16" ht="15" thickBot="1" x14ac:dyDescent="0.35">
      <c r="A1927" s="6">
        <v>41.234400000000001</v>
      </c>
      <c r="B1927" s="19">
        <f>(A1927-G1927)/G1927</f>
        <v>-0.41952812658370403</v>
      </c>
      <c r="C1927" s="30" t="s">
        <v>26</v>
      </c>
      <c r="D1927" s="6">
        <v>1014825</v>
      </c>
      <c r="E1927" s="6">
        <v>243</v>
      </c>
      <c r="F1927" s="7" t="s">
        <v>31</v>
      </c>
      <c r="G1927" s="6">
        <v>71.036000000000001</v>
      </c>
      <c r="I1927" s="7" t="s">
        <v>2632</v>
      </c>
      <c r="J1927" s="7" t="s">
        <v>428</v>
      </c>
      <c r="K1927" s="7" t="s">
        <v>457</v>
      </c>
      <c r="L1927" s="7" t="s">
        <v>811</v>
      </c>
      <c r="M1927" s="7" t="s">
        <v>440</v>
      </c>
      <c r="N1927" s="7" t="s">
        <v>426</v>
      </c>
      <c r="O1927" s="7" t="s">
        <v>411</v>
      </c>
      <c r="P1927" s="6">
        <v>1733</v>
      </c>
    </row>
    <row r="1928" spans="1:16" ht="15" thickBot="1" x14ac:dyDescent="0.35">
      <c r="A1928" s="6">
        <v>41.234400000000001</v>
      </c>
      <c r="B1928" s="19">
        <f>(A1928-G1928)/G1928</f>
        <v>-0.50291252772687822</v>
      </c>
      <c r="C1928" s="30" t="s">
        <v>360</v>
      </c>
      <c r="D1928" s="6">
        <v>1018179</v>
      </c>
      <c r="E1928" s="6">
        <v>2756</v>
      </c>
      <c r="F1928" s="7" t="s">
        <v>42</v>
      </c>
      <c r="G1928" s="6">
        <v>82.951999999999998</v>
      </c>
      <c r="I1928" s="7" t="s">
        <v>2633</v>
      </c>
      <c r="J1928" s="7" t="s">
        <v>428</v>
      </c>
      <c r="K1928" s="7" t="s">
        <v>542</v>
      </c>
      <c r="L1928" s="7" t="s">
        <v>935</v>
      </c>
      <c r="M1928" s="7" t="s">
        <v>444</v>
      </c>
      <c r="N1928" s="7" t="s">
        <v>410</v>
      </c>
      <c r="O1928" s="7" t="s">
        <v>411</v>
      </c>
      <c r="P1928" s="6">
        <v>8935</v>
      </c>
    </row>
    <row r="1929" spans="1:16" ht="15" thickBot="1" x14ac:dyDescent="0.35">
      <c r="A1929" s="6">
        <v>41.234400000000001</v>
      </c>
      <c r="B1929" s="19">
        <f>(A1929-G1929)/G1929</f>
        <v>-0.60468612186984705</v>
      </c>
      <c r="C1929" s="30" t="s">
        <v>109</v>
      </c>
      <c r="D1929" s="6">
        <v>1018624</v>
      </c>
      <c r="E1929" s="6">
        <v>1877</v>
      </c>
      <c r="F1929" s="7" t="s">
        <v>25</v>
      </c>
      <c r="G1929" s="6">
        <v>104.30800000000001</v>
      </c>
      <c r="I1929" s="7" t="s">
        <v>2634</v>
      </c>
      <c r="J1929" s="7" t="s">
        <v>438</v>
      </c>
      <c r="K1929" s="7" t="s">
        <v>407</v>
      </c>
      <c r="L1929" s="7" t="s">
        <v>757</v>
      </c>
      <c r="M1929" s="7" t="s">
        <v>435</v>
      </c>
      <c r="N1929" s="7" t="s">
        <v>436</v>
      </c>
      <c r="O1929" s="7" t="s">
        <v>417</v>
      </c>
      <c r="P1929" s="6">
        <v>9004</v>
      </c>
    </row>
    <row r="1930" spans="1:16" ht="15" thickBot="1" x14ac:dyDescent="0.35">
      <c r="A1930" s="6">
        <v>41.234400000000001</v>
      </c>
      <c r="B1930" s="19">
        <f>(A1930-G1930)/G1930</f>
        <v>-0.60890052356020941</v>
      </c>
      <c r="C1930" s="30" t="s">
        <v>179</v>
      </c>
      <c r="D1930" s="6">
        <v>1013550</v>
      </c>
      <c r="E1930" s="6">
        <v>2733</v>
      </c>
      <c r="F1930" s="7" t="s">
        <v>42</v>
      </c>
      <c r="G1930" s="6">
        <v>105.432</v>
      </c>
      <c r="I1930" s="7" t="s">
        <v>2635</v>
      </c>
      <c r="J1930" s="7" t="s">
        <v>432</v>
      </c>
      <c r="K1930" s="7" t="s">
        <v>414</v>
      </c>
      <c r="L1930" s="7" t="s">
        <v>492</v>
      </c>
      <c r="M1930" s="7" t="s">
        <v>478</v>
      </c>
      <c r="N1930" s="7" t="s">
        <v>426</v>
      </c>
      <c r="O1930" s="7" t="s">
        <v>411</v>
      </c>
      <c r="P1930" s="6">
        <v>8840</v>
      </c>
    </row>
    <row r="1931" spans="1:16" ht="15" thickBot="1" x14ac:dyDescent="0.35">
      <c r="A1931" s="6">
        <v>41.234400000000001</v>
      </c>
      <c r="B1931" s="19">
        <f>(A1931-G1931)/G1931</f>
        <v>-0.62102128598213302</v>
      </c>
      <c r="C1931" s="30" t="s">
        <v>258</v>
      </c>
      <c r="D1931" s="6">
        <v>1011950</v>
      </c>
      <c r="E1931" s="6">
        <v>684</v>
      </c>
      <c r="F1931" s="7" t="s">
        <v>25</v>
      </c>
      <c r="G1931" s="6">
        <v>108.804</v>
      </c>
      <c r="I1931" s="7" t="s">
        <v>2636</v>
      </c>
      <c r="J1931" s="7" t="s">
        <v>489</v>
      </c>
      <c r="K1931" s="7" t="s">
        <v>433</v>
      </c>
      <c r="L1931" s="7" t="s">
        <v>511</v>
      </c>
      <c r="M1931" s="7" t="s">
        <v>440</v>
      </c>
      <c r="N1931" s="7" t="s">
        <v>426</v>
      </c>
      <c r="O1931" s="7" t="s">
        <v>404</v>
      </c>
      <c r="P1931" s="6">
        <v>2676</v>
      </c>
    </row>
    <row r="1932" spans="1:16" ht="15" thickBot="1" x14ac:dyDescent="0.35">
      <c r="A1932" s="6">
        <v>41.234400000000001</v>
      </c>
      <c r="B1932" s="19">
        <f>(A1932-G1932)/G1932</f>
        <v>-0.6532593340060544</v>
      </c>
      <c r="C1932" s="30" t="s">
        <v>389</v>
      </c>
      <c r="D1932" s="6">
        <v>1017646</v>
      </c>
      <c r="E1932" s="6">
        <v>1773</v>
      </c>
      <c r="F1932" s="7" t="s">
        <v>19</v>
      </c>
      <c r="G1932" s="6">
        <v>118.92</v>
      </c>
      <c r="I1932" s="7" t="s">
        <v>2637</v>
      </c>
      <c r="J1932" s="7" t="s">
        <v>432</v>
      </c>
      <c r="K1932" s="7" t="s">
        <v>414</v>
      </c>
      <c r="L1932" s="7" t="s">
        <v>1726</v>
      </c>
      <c r="M1932" s="7" t="s">
        <v>425</v>
      </c>
      <c r="N1932" s="7" t="s">
        <v>426</v>
      </c>
      <c r="O1932" s="7" t="s">
        <v>404</v>
      </c>
      <c r="P1932" s="6">
        <v>4448</v>
      </c>
    </row>
    <row r="1933" spans="1:16" ht="15" thickBot="1" x14ac:dyDescent="0.35">
      <c r="A1933" s="6">
        <v>41.234400000000001</v>
      </c>
      <c r="B1933" s="19">
        <f>(A1933-G1933)/G1933</f>
        <v>-0.6988079238006194</v>
      </c>
      <c r="C1933" s="30" t="s">
        <v>157</v>
      </c>
      <c r="D1933" s="6">
        <v>1009875</v>
      </c>
      <c r="E1933" s="6">
        <v>585</v>
      </c>
      <c r="F1933" s="7" t="s">
        <v>25</v>
      </c>
      <c r="G1933" s="6">
        <v>136.904</v>
      </c>
      <c r="I1933" s="7" t="s">
        <v>2638</v>
      </c>
      <c r="J1933" s="7" t="s">
        <v>399</v>
      </c>
      <c r="K1933" s="7" t="s">
        <v>400</v>
      </c>
      <c r="L1933" s="7" t="s">
        <v>835</v>
      </c>
      <c r="M1933" s="7" t="s">
        <v>444</v>
      </c>
      <c r="N1933" s="7" t="s">
        <v>410</v>
      </c>
      <c r="O1933" s="7" t="s">
        <v>417</v>
      </c>
      <c r="P1933" s="6">
        <v>5912</v>
      </c>
    </row>
    <row r="1934" spans="1:16" ht="15" thickBot="1" x14ac:dyDescent="0.35">
      <c r="A1934" s="6">
        <v>41.234400000000001</v>
      </c>
      <c r="B1934" s="19">
        <f>(A1934-G1934)/G1934</f>
        <v>-0.70367368057951019</v>
      </c>
      <c r="C1934" s="30" t="s">
        <v>197</v>
      </c>
      <c r="D1934" s="6">
        <v>1016006</v>
      </c>
      <c r="E1934" s="6">
        <v>2435</v>
      </c>
      <c r="F1934" s="7" t="s">
        <v>23</v>
      </c>
      <c r="G1934" s="6">
        <v>139.15199999999999</v>
      </c>
      <c r="I1934" s="7" t="s">
        <v>2639</v>
      </c>
      <c r="J1934" s="7" t="s">
        <v>496</v>
      </c>
      <c r="K1934" s="7" t="s">
        <v>429</v>
      </c>
      <c r="L1934" s="7" t="s">
        <v>748</v>
      </c>
      <c r="M1934" s="7" t="s">
        <v>416</v>
      </c>
      <c r="N1934" s="7" t="s">
        <v>403</v>
      </c>
      <c r="O1934" s="7" t="s">
        <v>417</v>
      </c>
      <c r="P1934" s="6">
        <v>7671</v>
      </c>
    </row>
    <row r="1935" spans="1:16" ht="15" thickBot="1" x14ac:dyDescent="0.35">
      <c r="A1935" s="6">
        <v>41.234400000000001</v>
      </c>
      <c r="B1935" s="19">
        <f>(A1935-G1935)/G1935</f>
        <v>-0.70604807664889224</v>
      </c>
      <c r="C1935" s="30" t="s">
        <v>85</v>
      </c>
      <c r="D1935" s="6">
        <v>1016209</v>
      </c>
      <c r="E1935" s="6">
        <v>2458</v>
      </c>
      <c r="F1935" s="7" t="s">
        <v>27</v>
      </c>
      <c r="G1935" s="6">
        <v>140.27600000000001</v>
      </c>
      <c r="I1935" s="7" t="s">
        <v>2640</v>
      </c>
      <c r="J1935" s="7" t="s">
        <v>413</v>
      </c>
      <c r="K1935" s="7" t="s">
        <v>433</v>
      </c>
      <c r="L1935" s="7" t="s">
        <v>519</v>
      </c>
      <c r="M1935" s="7" t="s">
        <v>420</v>
      </c>
      <c r="N1935" s="7" t="s">
        <v>403</v>
      </c>
      <c r="O1935" s="7" t="s">
        <v>411</v>
      </c>
      <c r="P1935" s="6">
        <v>4771</v>
      </c>
    </row>
    <row r="1936" spans="1:16" ht="15" thickBot="1" x14ac:dyDescent="0.35">
      <c r="A1936" s="6">
        <v>41.234400000000001</v>
      </c>
      <c r="B1936" s="19">
        <f>(A1936-G1936)/G1936</f>
        <v>-0.75991336143652333</v>
      </c>
      <c r="C1936" s="30" t="s">
        <v>62</v>
      </c>
      <c r="D1936" s="6">
        <v>1011435</v>
      </c>
      <c r="E1936" s="6">
        <v>1202</v>
      </c>
      <c r="F1936" s="7" t="s">
        <v>19</v>
      </c>
      <c r="G1936" s="6">
        <v>171.74799999999999</v>
      </c>
      <c r="I1936" s="7" t="s">
        <v>2641</v>
      </c>
      <c r="J1936" s="7" t="s">
        <v>489</v>
      </c>
      <c r="K1936" s="7" t="s">
        <v>414</v>
      </c>
      <c r="L1936" s="7" t="s">
        <v>828</v>
      </c>
      <c r="M1936" s="7" t="s">
        <v>420</v>
      </c>
      <c r="N1936" s="7" t="s">
        <v>403</v>
      </c>
      <c r="O1936" s="7" t="s">
        <v>417</v>
      </c>
      <c r="P1936" s="6">
        <v>4112</v>
      </c>
    </row>
    <row r="1937" spans="1:16" ht="15" thickBot="1" x14ac:dyDescent="0.35">
      <c r="A1937" s="6">
        <v>41.234400000000001</v>
      </c>
      <c r="B1937" s="19">
        <f>(A1937-G1937)/G1937</f>
        <v>-0.77633274751025194</v>
      </c>
      <c r="C1937" s="30" t="s">
        <v>380</v>
      </c>
      <c r="D1937" s="6">
        <v>1009039</v>
      </c>
      <c r="E1937" s="6">
        <v>1113</v>
      </c>
      <c r="F1937" s="7" t="s">
        <v>19</v>
      </c>
      <c r="G1937" s="6">
        <v>184.35599999999999</v>
      </c>
      <c r="I1937" s="7" t="s">
        <v>2642</v>
      </c>
      <c r="J1937" s="7" t="s">
        <v>422</v>
      </c>
      <c r="K1937" s="7" t="s">
        <v>433</v>
      </c>
      <c r="L1937" s="7" t="s">
        <v>1229</v>
      </c>
      <c r="M1937" s="7" t="s">
        <v>435</v>
      </c>
      <c r="N1937" s="7" t="s">
        <v>436</v>
      </c>
      <c r="O1937" s="7" t="s">
        <v>417</v>
      </c>
      <c r="P1937" s="6">
        <v>1815</v>
      </c>
    </row>
    <row r="1938" spans="1:16" ht="15" thickBot="1" x14ac:dyDescent="0.35">
      <c r="A1938" s="6">
        <v>41.592959999999998</v>
      </c>
      <c r="B1938" s="19">
        <f>(A1938-G1938)/G1938</f>
        <v>-0.71184037688790358</v>
      </c>
      <c r="C1938" s="30" t="s">
        <v>200</v>
      </c>
      <c r="D1938" s="6">
        <v>1014913</v>
      </c>
      <c r="E1938" s="6">
        <v>2621</v>
      </c>
      <c r="F1938" s="7" t="s">
        <v>87</v>
      </c>
      <c r="G1938" s="6">
        <v>144.34</v>
      </c>
      <c r="I1938" s="7" t="s">
        <v>2643</v>
      </c>
      <c r="J1938" s="7" t="s">
        <v>399</v>
      </c>
      <c r="K1938" s="7" t="s">
        <v>400</v>
      </c>
      <c r="L1938" s="7" t="s">
        <v>401</v>
      </c>
      <c r="M1938" s="7" t="s">
        <v>402</v>
      </c>
      <c r="N1938" s="7" t="s">
        <v>403</v>
      </c>
      <c r="O1938" s="7" t="s">
        <v>417</v>
      </c>
      <c r="P1938" s="6">
        <v>9784</v>
      </c>
    </row>
    <row r="1939" spans="1:16" ht="15" thickBot="1" x14ac:dyDescent="0.35">
      <c r="A1939" s="6">
        <v>41.592959999999998</v>
      </c>
      <c r="B1939" s="19">
        <f>(A1939-G1939)/G1939</f>
        <v>-0.42703107780471677</v>
      </c>
      <c r="C1939" s="30" t="s">
        <v>152</v>
      </c>
      <c r="D1939" s="6">
        <v>1010483</v>
      </c>
      <c r="E1939" s="6">
        <v>260</v>
      </c>
      <c r="F1939" s="7" t="s">
        <v>87</v>
      </c>
      <c r="G1939" s="6">
        <v>72.591999999999999</v>
      </c>
      <c r="I1939" s="7" t="s">
        <v>2644</v>
      </c>
      <c r="J1939" s="7" t="s">
        <v>496</v>
      </c>
      <c r="K1939" s="7" t="s">
        <v>442</v>
      </c>
      <c r="L1939" s="7" t="s">
        <v>1563</v>
      </c>
      <c r="M1939" s="7" t="s">
        <v>465</v>
      </c>
      <c r="N1939" s="7" t="s">
        <v>436</v>
      </c>
      <c r="O1939" s="7" t="s">
        <v>417</v>
      </c>
      <c r="P1939" s="6">
        <v>1014</v>
      </c>
    </row>
    <row r="1940" spans="1:16" ht="15" thickBot="1" x14ac:dyDescent="0.35">
      <c r="A1940" s="6">
        <v>41.682600000000001</v>
      </c>
      <c r="B1940" s="19">
        <f>(A1940-G1940)/G1940</f>
        <v>-0.37484852120703105</v>
      </c>
      <c r="C1940" s="30" t="s">
        <v>298</v>
      </c>
      <c r="D1940" s="6">
        <v>1011933</v>
      </c>
      <c r="E1940" s="6">
        <v>2708</v>
      </c>
      <c r="F1940" s="7" t="s">
        <v>35</v>
      </c>
      <c r="G1940" s="6">
        <v>66.676000000000002</v>
      </c>
      <c r="I1940" s="7" t="s">
        <v>2645</v>
      </c>
      <c r="J1940" s="7" t="s">
        <v>496</v>
      </c>
      <c r="K1940" s="7" t="s">
        <v>542</v>
      </c>
      <c r="L1940" s="7" t="s">
        <v>1520</v>
      </c>
      <c r="M1940" s="7" t="s">
        <v>444</v>
      </c>
      <c r="N1940" s="7" t="s">
        <v>410</v>
      </c>
      <c r="O1940" s="7" t="s">
        <v>417</v>
      </c>
      <c r="P1940" s="6">
        <v>5071</v>
      </c>
    </row>
    <row r="1941" spans="1:16" ht="15" thickBot="1" x14ac:dyDescent="0.35">
      <c r="A1941" s="6">
        <v>41.682600000000001</v>
      </c>
      <c r="B1941" s="19">
        <f>(A1941-G1941)/G1941</f>
        <v>-0.48003343146549571</v>
      </c>
      <c r="C1941" s="30" t="s">
        <v>99</v>
      </c>
      <c r="D1941" s="6">
        <v>1019827</v>
      </c>
      <c r="E1941" s="6">
        <v>748</v>
      </c>
      <c r="F1941" s="7" t="s">
        <v>19</v>
      </c>
      <c r="G1941" s="6">
        <v>80.164000000000001</v>
      </c>
      <c r="I1941" s="7" t="s">
        <v>2646</v>
      </c>
      <c r="J1941" s="7" t="s">
        <v>428</v>
      </c>
      <c r="K1941" s="7" t="s">
        <v>542</v>
      </c>
      <c r="L1941" s="7" t="s">
        <v>862</v>
      </c>
      <c r="M1941" s="7" t="s">
        <v>416</v>
      </c>
      <c r="N1941" s="7" t="s">
        <v>403</v>
      </c>
      <c r="O1941" s="7" t="s">
        <v>411</v>
      </c>
      <c r="P1941" s="6">
        <v>2927</v>
      </c>
    </row>
    <row r="1942" spans="1:16" ht="15" thickBot="1" x14ac:dyDescent="0.35">
      <c r="A1942" s="6">
        <v>41.682600000000001</v>
      </c>
      <c r="B1942" s="19">
        <f>(A1942-G1942)/G1942</f>
        <v>-0.53829641116526361</v>
      </c>
      <c r="C1942" s="30" t="s">
        <v>32</v>
      </c>
      <c r="D1942" s="6">
        <v>1011003</v>
      </c>
      <c r="E1942" s="6">
        <v>2339</v>
      </c>
      <c r="F1942" s="7" t="s">
        <v>42</v>
      </c>
      <c r="G1942" s="6">
        <v>90.28</v>
      </c>
      <c r="I1942" s="7" t="s">
        <v>2647</v>
      </c>
      <c r="J1942" s="7" t="s">
        <v>496</v>
      </c>
      <c r="K1942" s="7" t="s">
        <v>423</v>
      </c>
      <c r="L1942" s="7" t="s">
        <v>2208</v>
      </c>
      <c r="M1942" s="7" t="s">
        <v>416</v>
      </c>
      <c r="N1942" s="7" t="s">
        <v>403</v>
      </c>
      <c r="O1942" s="7" t="s">
        <v>417</v>
      </c>
      <c r="P1942" s="6">
        <v>7841</v>
      </c>
    </row>
    <row r="1943" spans="1:16" ht="15" thickBot="1" x14ac:dyDescent="0.35">
      <c r="A1943" s="6">
        <v>41.682600000000001</v>
      </c>
      <c r="B1943" s="19">
        <f>(A1943-G1943)/G1943</f>
        <v>-0.53829641116526361</v>
      </c>
      <c r="C1943" s="30" t="s">
        <v>340</v>
      </c>
      <c r="D1943" s="6">
        <v>1018319</v>
      </c>
      <c r="E1943" s="6">
        <v>1786</v>
      </c>
      <c r="F1943" s="7" t="s">
        <v>31</v>
      </c>
      <c r="G1943" s="6">
        <v>90.28</v>
      </c>
      <c r="I1943" s="7" t="s">
        <v>2648</v>
      </c>
      <c r="J1943" s="7" t="s">
        <v>496</v>
      </c>
      <c r="K1943" s="7" t="s">
        <v>433</v>
      </c>
      <c r="L1943" s="7" t="s">
        <v>718</v>
      </c>
      <c r="M1943" s="7" t="s">
        <v>444</v>
      </c>
      <c r="N1943" s="7" t="s">
        <v>410</v>
      </c>
      <c r="O1943" s="7" t="s">
        <v>417</v>
      </c>
      <c r="P1943" s="6">
        <v>3818</v>
      </c>
    </row>
    <row r="1944" spans="1:16" ht="15" thickBot="1" x14ac:dyDescent="0.35">
      <c r="A1944" s="6">
        <v>41.682600000000001</v>
      </c>
      <c r="B1944" s="19">
        <f>(A1944-G1944)/G1944</f>
        <v>-0.68390663390663387</v>
      </c>
      <c r="C1944" s="30" t="s">
        <v>93</v>
      </c>
      <c r="D1944" s="6">
        <v>1012198</v>
      </c>
      <c r="E1944" s="6">
        <v>2422</v>
      </c>
      <c r="F1944" s="7" t="s">
        <v>31</v>
      </c>
      <c r="G1944" s="6">
        <v>131.86799999999999</v>
      </c>
      <c r="I1944" s="7" t="s">
        <v>2649</v>
      </c>
      <c r="J1944" s="7" t="s">
        <v>399</v>
      </c>
      <c r="K1944" s="7" t="s">
        <v>442</v>
      </c>
      <c r="L1944" s="7" t="s">
        <v>743</v>
      </c>
      <c r="M1944" s="7" t="s">
        <v>465</v>
      </c>
      <c r="N1944" s="7" t="s">
        <v>436</v>
      </c>
      <c r="O1944" s="7" t="s">
        <v>411</v>
      </c>
      <c r="P1944" s="6">
        <v>5696</v>
      </c>
    </row>
    <row r="1945" spans="1:16" ht="15" thickBot="1" x14ac:dyDescent="0.35">
      <c r="A1945" s="6">
        <v>41.682600000000001</v>
      </c>
      <c r="B1945" s="19">
        <f>(A1945-G1945)/G1945</f>
        <v>-0.6876678455820644</v>
      </c>
      <c r="C1945" s="30" t="s">
        <v>325</v>
      </c>
      <c r="D1945" s="6">
        <v>1008358</v>
      </c>
      <c r="E1945" s="6">
        <v>1789</v>
      </c>
      <c r="F1945" s="7" t="s">
        <v>23</v>
      </c>
      <c r="G1945" s="6">
        <v>133.45599999999999</v>
      </c>
      <c r="I1945" s="7" t="s">
        <v>2650</v>
      </c>
      <c r="J1945" s="7" t="s">
        <v>432</v>
      </c>
      <c r="K1945" s="7" t="s">
        <v>442</v>
      </c>
      <c r="L1945" s="7" t="s">
        <v>1020</v>
      </c>
      <c r="M1945" s="7" t="s">
        <v>440</v>
      </c>
      <c r="N1945" s="7" t="s">
        <v>426</v>
      </c>
      <c r="O1945" s="7" t="s">
        <v>411</v>
      </c>
      <c r="P1945" s="6">
        <v>9809</v>
      </c>
    </row>
    <row r="1946" spans="1:16" ht="15" thickBot="1" x14ac:dyDescent="0.35">
      <c r="A1946" s="6">
        <v>41.682600000000001</v>
      </c>
      <c r="B1946" s="19">
        <f>(A1946-G1946)/G1946</f>
        <v>-0.69928577612327936</v>
      </c>
      <c r="C1946" s="30" t="s">
        <v>196</v>
      </c>
      <c r="D1946" s="6">
        <v>1013399</v>
      </c>
      <c r="E1946" s="6">
        <v>98</v>
      </c>
      <c r="F1946" s="7" t="s">
        <v>19</v>
      </c>
      <c r="G1946" s="6">
        <v>138.61199999999999</v>
      </c>
      <c r="I1946" s="7" t="s">
        <v>2651</v>
      </c>
      <c r="J1946" s="7" t="s">
        <v>422</v>
      </c>
      <c r="K1946" s="7" t="s">
        <v>400</v>
      </c>
      <c r="L1946" s="7" t="s">
        <v>761</v>
      </c>
      <c r="M1946" s="7" t="s">
        <v>409</v>
      </c>
      <c r="N1946" s="7" t="s">
        <v>410</v>
      </c>
      <c r="O1946" s="7" t="s">
        <v>411</v>
      </c>
      <c r="P1946" s="6">
        <v>7869</v>
      </c>
    </row>
    <row r="1947" spans="1:16" ht="15" thickBot="1" x14ac:dyDescent="0.35">
      <c r="A1947" s="6">
        <v>41.682600000000001</v>
      </c>
      <c r="B1947" s="19">
        <f>(A1947-G1947)/G1947</f>
        <v>-0.71973939002743259</v>
      </c>
      <c r="C1947" s="30" t="s">
        <v>350</v>
      </c>
      <c r="D1947" s="6">
        <v>1013724</v>
      </c>
      <c r="E1947" s="6">
        <v>1795</v>
      </c>
      <c r="F1947" s="7" t="s">
        <v>31</v>
      </c>
      <c r="G1947" s="6">
        <v>148.72800000000001</v>
      </c>
      <c r="I1947" s="7" t="s">
        <v>2652</v>
      </c>
      <c r="J1947" s="7" t="s">
        <v>456</v>
      </c>
      <c r="K1947" s="7" t="s">
        <v>542</v>
      </c>
      <c r="L1947" s="7" t="s">
        <v>641</v>
      </c>
      <c r="M1947" s="7" t="s">
        <v>416</v>
      </c>
      <c r="N1947" s="7" t="s">
        <v>403</v>
      </c>
      <c r="O1947" s="7" t="s">
        <v>411</v>
      </c>
      <c r="P1947" s="6">
        <v>7080</v>
      </c>
    </row>
    <row r="1948" spans="1:16" ht="15" thickBot="1" x14ac:dyDescent="0.35">
      <c r="A1948" s="6">
        <v>41.682600000000001</v>
      </c>
      <c r="B1948" s="19">
        <f>(A1948-G1948)/G1948</f>
        <v>-0.73382078724871636</v>
      </c>
      <c r="C1948" s="30" t="s">
        <v>193</v>
      </c>
      <c r="D1948" s="6">
        <v>1011306</v>
      </c>
      <c r="E1948" s="6">
        <v>2392</v>
      </c>
      <c r="F1948" s="7" t="s">
        <v>42</v>
      </c>
      <c r="G1948" s="6">
        <v>156.596</v>
      </c>
      <c r="I1948" s="7" t="s">
        <v>2653</v>
      </c>
      <c r="J1948" s="7" t="s">
        <v>413</v>
      </c>
      <c r="K1948" s="7" t="s">
        <v>423</v>
      </c>
      <c r="L1948" s="7" t="s">
        <v>849</v>
      </c>
      <c r="M1948" s="7" t="s">
        <v>402</v>
      </c>
      <c r="N1948" s="7" t="s">
        <v>403</v>
      </c>
      <c r="O1948" s="7" t="s">
        <v>411</v>
      </c>
      <c r="P1948" s="6">
        <v>3668</v>
      </c>
    </row>
    <row r="1949" spans="1:16" ht="15" thickBot="1" x14ac:dyDescent="0.35">
      <c r="A1949" s="6">
        <v>41.682600000000001</v>
      </c>
      <c r="B1949" s="19">
        <f>(A1949-G1949)/G1949</f>
        <v>-0.74481082404799803</v>
      </c>
      <c r="C1949" s="30" t="s">
        <v>290</v>
      </c>
      <c r="D1949" s="6">
        <v>1018632</v>
      </c>
      <c r="E1949" s="6">
        <v>191</v>
      </c>
      <c r="F1949" s="7" t="s">
        <v>27</v>
      </c>
      <c r="G1949" s="6">
        <v>163.34</v>
      </c>
      <c r="I1949" s="7" t="s">
        <v>2654</v>
      </c>
      <c r="J1949" s="7" t="s">
        <v>489</v>
      </c>
      <c r="K1949" s="7" t="s">
        <v>414</v>
      </c>
      <c r="L1949" s="7" t="s">
        <v>961</v>
      </c>
      <c r="M1949" s="7" t="s">
        <v>440</v>
      </c>
      <c r="N1949" s="7" t="s">
        <v>426</v>
      </c>
      <c r="O1949" s="7" t="s">
        <v>404</v>
      </c>
      <c r="P1949" s="6">
        <v>1903</v>
      </c>
    </row>
    <row r="1950" spans="1:16" ht="15" thickBot="1" x14ac:dyDescent="0.35">
      <c r="A1950" s="6">
        <v>41.682600000000001</v>
      </c>
      <c r="B1950" s="19">
        <f>(A1950-G1950)/G1950</f>
        <v>3.8288461538461545</v>
      </c>
      <c r="C1950" s="30" t="s">
        <v>58</v>
      </c>
      <c r="D1950" s="6">
        <v>1010091</v>
      </c>
      <c r="E1950" s="6">
        <v>2702</v>
      </c>
      <c r="F1950" s="7" t="s">
        <v>27</v>
      </c>
      <c r="G1950" s="6">
        <v>8.6319999999999997</v>
      </c>
      <c r="I1950" s="7" t="s">
        <v>2655</v>
      </c>
      <c r="J1950" s="7" t="s">
        <v>456</v>
      </c>
      <c r="K1950" s="7" t="s">
        <v>429</v>
      </c>
      <c r="L1950" s="7" t="s">
        <v>471</v>
      </c>
      <c r="M1950" s="7" t="s">
        <v>409</v>
      </c>
      <c r="N1950" s="7" t="s">
        <v>410</v>
      </c>
      <c r="O1950" s="7" t="s">
        <v>411</v>
      </c>
      <c r="P1950" s="6">
        <v>8266</v>
      </c>
    </row>
    <row r="1951" spans="1:16" ht="15" thickBot="1" x14ac:dyDescent="0.35">
      <c r="A1951" s="6">
        <v>41.682600000000001</v>
      </c>
      <c r="B1951" s="19">
        <f>(A1951-G1951)/G1951</f>
        <v>1.2722743131269079</v>
      </c>
      <c r="C1951" s="30" t="s">
        <v>283</v>
      </c>
      <c r="D1951" s="6">
        <v>1012434</v>
      </c>
      <c r="E1951" s="6">
        <v>104</v>
      </c>
      <c r="F1951" s="7" t="s">
        <v>42</v>
      </c>
      <c r="G1951" s="6">
        <v>18.344000000000001</v>
      </c>
      <c r="I1951" s="7" t="s">
        <v>2656</v>
      </c>
      <c r="J1951" s="7" t="s">
        <v>428</v>
      </c>
      <c r="K1951" s="7" t="s">
        <v>457</v>
      </c>
      <c r="L1951" s="7" t="s">
        <v>672</v>
      </c>
      <c r="M1951" s="7" t="s">
        <v>425</v>
      </c>
      <c r="N1951" s="7" t="s">
        <v>426</v>
      </c>
      <c r="O1951" s="7" t="s">
        <v>411</v>
      </c>
      <c r="P1951" s="6">
        <v>5718</v>
      </c>
    </row>
    <row r="1952" spans="1:16" ht="15" thickBot="1" x14ac:dyDescent="0.35">
      <c r="A1952" s="6">
        <v>41.682600000000001</v>
      </c>
      <c r="B1952" s="19">
        <f>(A1952-G1952)/G1952</f>
        <v>0.82498248686514886</v>
      </c>
      <c r="C1952" s="30" t="s">
        <v>268</v>
      </c>
      <c r="D1952" s="6">
        <v>1010532</v>
      </c>
      <c r="E1952" s="6">
        <v>655</v>
      </c>
      <c r="F1952" s="7" t="s">
        <v>27</v>
      </c>
      <c r="G1952" s="6">
        <v>22.84</v>
      </c>
      <c r="I1952" s="7" t="s">
        <v>2657</v>
      </c>
      <c r="J1952" s="7" t="s">
        <v>422</v>
      </c>
      <c r="K1952" s="7" t="s">
        <v>457</v>
      </c>
      <c r="L1952" s="7" t="s">
        <v>826</v>
      </c>
      <c r="M1952" s="7" t="s">
        <v>459</v>
      </c>
      <c r="N1952" s="7" t="s">
        <v>436</v>
      </c>
      <c r="O1952" s="7" t="s">
        <v>404</v>
      </c>
      <c r="P1952" s="6">
        <v>1290</v>
      </c>
    </row>
    <row r="1953" spans="1:16" ht="15" thickBot="1" x14ac:dyDescent="0.35">
      <c r="A1953" s="6">
        <v>41.682600000000001</v>
      </c>
      <c r="B1953" s="19">
        <f>(A1953-G1953)/G1953</f>
        <v>0.22509405125793555</v>
      </c>
      <c r="C1953" s="30" t="s">
        <v>16</v>
      </c>
      <c r="D1953" s="6">
        <v>1007900</v>
      </c>
      <c r="E1953" s="6">
        <v>1123</v>
      </c>
      <c r="F1953" s="7" t="s">
        <v>25</v>
      </c>
      <c r="G1953" s="6">
        <v>34.024000000000001</v>
      </c>
      <c r="I1953" s="7" t="s">
        <v>2658</v>
      </c>
      <c r="J1953" s="7" t="s">
        <v>413</v>
      </c>
      <c r="K1953" s="7" t="s">
        <v>457</v>
      </c>
      <c r="L1953" s="7" t="s">
        <v>672</v>
      </c>
      <c r="M1953" s="7" t="s">
        <v>416</v>
      </c>
      <c r="N1953" s="7" t="s">
        <v>403</v>
      </c>
      <c r="O1953" s="7" t="s">
        <v>417</v>
      </c>
      <c r="P1953" s="6">
        <v>4578</v>
      </c>
    </row>
    <row r="1954" spans="1:16" ht="15" thickBot="1" x14ac:dyDescent="0.35">
      <c r="A1954" s="6">
        <v>41.682600000000001</v>
      </c>
      <c r="B1954" s="19">
        <f>(A1954-G1954)/G1954</f>
        <v>0.13477621692257435</v>
      </c>
      <c r="C1954" s="30" t="s">
        <v>322</v>
      </c>
      <c r="D1954" s="6">
        <v>1014469</v>
      </c>
      <c r="E1954" s="6">
        <v>475</v>
      </c>
      <c r="F1954" s="7" t="s">
        <v>23</v>
      </c>
      <c r="G1954" s="6">
        <v>36.731999999999999</v>
      </c>
      <c r="I1954" s="7" t="s">
        <v>2659</v>
      </c>
      <c r="J1954" s="7" t="s">
        <v>428</v>
      </c>
      <c r="K1954" s="7" t="s">
        <v>407</v>
      </c>
      <c r="L1954" s="7" t="s">
        <v>551</v>
      </c>
      <c r="M1954" s="7" t="s">
        <v>459</v>
      </c>
      <c r="N1954" s="7" t="s">
        <v>436</v>
      </c>
      <c r="O1954" s="7" t="s">
        <v>417</v>
      </c>
      <c r="P1954" s="6">
        <v>4118</v>
      </c>
    </row>
    <row r="1955" spans="1:16" ht="15" thickBot="1" x14ac:dyDescent="0.35">
      <c r="A1955" s="6">
        <v>41.682600000000001</v>
      </c>
      <c r="B1955" s="19">
        <f>(A1955-G1955)/G1955</f>
        <v>-0.15099804464722169</v>
      </c>
      <c r="C1955" s="30" t="s">
        <v>185</v>
      </c>
      <c r="D1955" s="6">
        <v>1011413</v>
      </c>
      <c r="E1955" s="6">
        <v>1957</v>
      </c>
      <c r="F1955" s="7" t="s">
        <v>27</v>
      </c>
      <c r="G1955" s="6">
        <v>49.095999999999997</v>
      </c>
      <c r="I1955" s="7" t="s">
        <v>2660</v>
      </c>
      <c r="J1955" s="7" t="s">
        <v>399</v>
      </c>
      <c r="K1955" s="7" t="s">
        <v>461</v>
      </c>
      <c r="L1955" s="7" t="s">
        <v>555</v>
      </c>
      <c r="M1955" s="7" t="s">
        <v>425</v>
      </c>
      <c r="N1955" s="7" t="s">
        <v>426</v>
      </c>
      <c r="O1955" s="7" t="s">
        <v>411</v>
      </c>
      <c r="P1955" s="6">
        <v>6923</v>
      </c>
    </row>
    <row r="1956" spans="1:16" ht="15" thickBot="1" x14ac:dyDescent="0.35">
      <c r="A1956" s="6">
        <v>41.682600000000001</v>
      </c>
      <c r="B1956" s="19">
        <f>(A1956-G1956)/G1956</f>
        <v>-0.15099804464722169</v>
      </c>
      <c r="C1956" s="30" t="s">
        <v>362</v>
      </c>
      <c r="D1956" s="6">
        <v>1014672</v>
      </c>
      <c r="E1956" s="6">
        <v>2615</v>
      </c>
      <c r="F1956" s="7" t="s">
        <v>42</v>
      </c>
      <c r="G1956" s="6">
        <v>49.095999999999997</v>
      </c>
      <c r="I1956" s="7" t="s">
        <v>2661</v>
      </c>
      <c r="J1956" s="7" t="s">
        <v>422</v>
      </c>
      <c r="K1956" s="7" t="s">
        <v>400</v>
      </c>
      <c r="L1956" s="7" t="s">
        <v>1380</v>
      </c>
      <c r="M1956" s="7" t="s">
        <v>420</v>
      </c>
      <c r="N1956" s="7" t="s">
        <v>403</v>
      </c>
      <c r="O1956" s="7" t="s">
        <v>411</v>
      </c>
      <c r="P1956" s="6">
        <v>9512</v>
      </c>
    </row>
    <row r="1957" spans="1:16" ht="15" thickBot="1" x14ac:dyDescent="0.35">
      <c r="A1957" s="6">
        <v>41.682600000000001</v>
      </c>
      <c r="B1957" s="19">
        <f>(A1957-G1957)/G1957</f>
        <v>-0.16326882929179382</v>
      </c>
      <c r="C1957" s="30" t="s">
        <v>267</v>
      </c>
      <c r="D1957" s="6">
        <v>1016192</v>
      </c>
      <c r="E1957" s="6">
        <v>786</v>
      </c>
      <c r="F1957" s="7" t="s">
        <v>35</v>
      </c>
      <c r="G1957" s="6">
        <v>49.816000000000003</v>
      </c>
      <c r="I1957" s="7" t="s">
        <v>2662</v>
      </c>
      <c r="J1957" s="7" t="s">
        <v>438</v>
      </c>
      <c r="K1957" s="7" t="s">
        <v>414</v>
      </c>
      <c r="L1957" s="7" t="s">
        <v>1054</v>
      </c>
      <c r="M1957" s="7" t="s">
        <v>465</v>
      </c>
      <c r="N1957" s="7" t="s">
        <v>436</v>
      </c>
      <c r="O1957" s="7" t="s">
        <v>404</v>
      </c>
      <c r="P1957" s="6">
        <v>3818</v>
      </c>
    </row>
    <row r="1958" spans="1:16" ht="15" thickBot="1" x14ac:dyDescent="0.35">
      <c r="A1958" s="6">
        <v>41.682600000000001</v>
      </c>
      <c r="B1958" s="19">
        <f>(A1958-G1958)/G1958</f>
        <v>-0.24668184775536758</v>
      </c>
      <c r="C1958" s="30" t="s">
        <v>128</v>
      </c>
      <c r="D1958" s="6">
        <v>1008270</v>
      </c>
      <c r="E1958" s="6">
        <v>2674</v>
      </c>
      <c r="F1958" s="7" t="s">
        <v>23</v>
      </c>
      <c r="G1958" s="6">
        <v>55.332000000000001</v>
      </c>
      <c r="I1958" s="7" t="s">
        <v>2663</v>
      </c>
      <c r="J1958" s="7" t="s">
        <v>438</v>
      </c>
      <c r="K1958" s="7" t="s">
        <v>457</v>
      </c>
      <c r="L1958" s="7" t="s">
        <v>814</v>
      </c>
      <c r="M1958" s="7" t="s">
        <v>478</v>
      </c>
      <c r="N1958" s="7" t="s">
        <v>426</v>
      </c>
      <c r="O1958" s="7" t="s">
        <v>404</v>
      </c>
      <c r="P1958" s="6">
        <v>2244</v>
      </c>
    </row>
    <row r="1959" spans="1:16" ht="15" thickBot="1" x14ac:dyDescent="0.35">
      <c r="A1959" s="6">
        <v>41.86</v>
      </c>
      <c r="B1959" s="19">
        <f>(A1959-G1959)/G1959</f>
        <v>-0.48563817238125201</v>
      </c>
      <c r="C1959" s="30" t="s">
        <v>181</v>
      </c>
      <c r="D1959" s="6">
        <v>1002451</v>
      </c>
      <c r="E1959" s="6">
        <v>2451</v>
      </c>
      <c r="F1959" s="7" t="s">
        <v>25</v>
      </c>
      <c r="G1959" s="6">
        <v>81.382400000000004</v>
      </c>
      <c r="I1959" s="7" t="s">
        <v>2664</v>
      </c>
      <c r="J1959" s="7" t="s">
        <v>489</v>
      </c>
      <c r="K1959" s="7" t="s">
        <v>414</v>
      </c>
      <c r="L1959" s="7" t="s">
        <v>828</v>
      </c>
      <c r="M1959" s="7" t="s">
        <v>409</v>
      </c>
      <c r="N1959" s="7" t="s">
        <v>410</v>
      </c>
      <c r="O1959" s="7" t="s">
        <v>417</v>
      </c>
      <c r="P1959" s="6">
        <v>4943</v>
      </c>
    </row>
    <row r="1960" spans="1:16" ht="15" thickBot="1" x14ac:dyDescent="0.35">
      <c r="A1960" s="6">
        <v>41.891199999999998</v>
      </c>
      <c r="B1960" s="19">
        <f>(A1960-G1960)/G1960</f>
        <v>-0.80568790725980022</v>
      </c>
      <c r="C1960" s="30" t="s">
        <v>289</v>
      </c>
      <c r="D1960" s="6">
        <v>1003012</v>
      </c>
      <c r="E1960" s="6">
        <v>1450</v>
      </c>
      <c r="F1960" s="7" t="s">
        <v>23</v>
      </c>
      <c r="G1960" s="6">
        <v>215.5872</v>
      </c>
      <c r="I1960" s="7" t="s">
        <v>2665</v>
      </c>
      <c r="J1960" s="7" t="s">
        <v>496</v>
      </c>
      <c r="K1960" s="7" t="s">
        <v>423</v>
      </c>
      <c r="L1960" s="7" t="s">
        <v>915</v>
      </c>
      <c r="M1960" s="7" t="s">
        <v>459</v>
      </c>
      <c r="N1960" s="7" t="s">
        <v>436</v>
      </c>
      <c r="O1960" s="7" t="s">
        <v>404</v>
      </c>
      <c r="P1960" s="6">
        <v>4411</v>
      </c>
    </row>
    <row r="1961" spans="1:16" ht="15" thickBot="1" x14ac:dyDescent="0.35">
      <c r="A1961" s="6">
        <v>41.99</v>
      </c>
      <c r="B1961" s="19">
        <f>(A1961-G1961)/G1961</f>
        <v>-0.5345697513567198</v>
      </c>
      <c r="C1961" s="30" t="s">
        <v>47</v>
      </c>
      <c r="D1961" s="6">
        <v>1003593</v>
      </c>
      <c r="E1961" s="6">
        <v>734</v>
      </c>
      <c r="F1961" s="7" t="s">
        <v>42</v>
      </c>
      <c r="G1961" s="6">
        <v>90.217600000000004</v>
      </c>
      <c r="I1961" s="7" t="s">
        <v>2666</v>
      </c>
      <c r="J1961" s="7" t="s">
        <v>438</v>
      </c>
      <c r="K1961" s="7" t="s">
        <v>414</v>
      </c>
      <c r="L1961" s="7" t="s">
        <v>1054</v>
      </c>
      <c r="M1961" s="7" t="s">
        <v>459</v>
      </c>
      <c r="N1961" s="7" t="s">
        <v>436</v>
      </c>
      <c r="O1961" s="7" t="s">
        <v>417</v>
      </c>
      <c r="P1961" s="6">
        <v>2621</v>
      </c>
    </row>
    <row r="1962" spans="1:16" ht="15" thickBot="1" x14ac:dyDescent="0.35">
      <c r="A1962" s="6">
        <v>42.12</v>
      </c>
      <c r="B1962" s="19">
        <f>(A1962-G1962)/G1962</f>
        <v>-0.8834764518413597</v>
      </c>
      <c r="C1962" s="30" t="s">
        <v>326</v>
      </c>
      <c r="D1962" s="6">
        <v>1005324</v>
      </c>
      <c r="E1962" s="6">
        <v>750</v>
      </c>
      <c r="F1962" s="7" t="s">
        <v>31</v>
      </c>
      <c r="G1962" s="6">
        <v>361.47199999999998</v>
      </c>
      <c r="I1962" s="7" t="s">
        <v>2667</v>
      </c>
      <c r="J1962" s="7" t="s">
        <v>489</v>
      </c>
      <c r="K1962" s="7" t="s">
        <v>423</v>
      </c>
      <c r="L1962" s="7" t="s">
        <v>840</v>
      </c>
      <c r="M1962" s="7" t="s">
        <v>420</v>
      </c>
      <c r="N1962" s="7" t="s">
        <v>403</v>
      </c>
      <c r="O1962" s="7" t="s">
        <v>417</v>
      </c>
      <c r="P1962" s="6">
        <v>8876</v>
      </c>
    </row>
    <row r="1963" spans="1:16" ht="15" thickBot="1" x14ac:dyDescent="0.35">
      <c r="A1963" s="6">
        <v>42.130800000000001</v>
      </c>
      <c r="B1963" s="19">
        <f>(A1963-G1963)/G1963</f>
        <v>0.40473459589223792</v>
      </c>
      <c r="C1963" s="30" t="s">
        <v>151</v>
      </c>
      <c r="D1963" s="6">
        <v>1006816</v>
      </c>
      <c r="E1963" s="6">
        <v>536</v>
      </c>
      <c r="F1963" s="7" t="s">
        <v>31</v>
      </c>
      <c r="G1963" s="6">
        <v>29.992000000000001</v>
      </c>
      <c r="I1963" s="7" t="s">
        <v>2668</v>
      </c>
      <c r="J1963" s="7" t="s">
        <v>406</v>
      </c>
      <c r="K1963" s="7" t="s">
        <v>400</v>
      </c>
      <c r="L1963" s="7" t="s">
        <v>917</v>
      </c>
      <c r="M1963" s="7" t="s">
        <v>402</v>
      </c>
      <c r="N1963" s="7" t="s">
        <v>403</v>
      </c>
      <c r="O1963" s="7" t="s">
        <v>417</v>
      </c>
      <c r="P1963" s="6">
        <v>6638</v>
      </c>
    </row>
    <row r="1964" spans="1:16" ht="15" thickBot="1" x14ac:dyDescent="0.35">
      <c r="A1964" s="6">
        <v>42.130800000000001</v>
      </c>
      <c r="B1964" s="19">
        <f>(A1964-G1964)/G1964</f>
        <v>10.861148648648649</v>
      </c>
      <c r="C1964" s="30" t="s">
        <v>96</v>
      </c>
      <c r="D1964" s="6">
        <v>1012236</v>
      </c>
      <c r="E1964" s="6">
        <v>1222</v>
      </c>
      <c r="F1964" s="7" t="s">
        <v>17</v>
      </c>
      <c r="G1964" s="6">
        <v>3.552</v>
      </c>
      <c r="I1964" s="7" t="s">
        <v>2669</v>
      </c>
      <c r="J1964" s="7" t="s">
        <v>413</v>
      </c>
      <c r="K1964" s="7" t="s">
        <v>407</v>
      </c>
      <c r="L1964" s="7" t="s">
        <v>551</v>
      </c>
      <c r="M1964" s="7" t="s">
        <v>420</v>
      </c>
      <c r="N1964" s="7" t="s">
        <v>403</v>
      </c>
      <c r="O1964" s="7" t="s">
        <v>404</v>
      </c>
      <c r="P1964" s="6">
        <v>9118</v>
      </c>
    </row>
    <row r="1965" spans="1:16" ht="15" thickBot="1" x14ac:dyDescent="0.35">
      <c r="A1965" s="6">
        <v>42.130800000000001</v>
      </c>
      <c r="B1965" s="19">
        <f>(A1965-G1965)/G1965</f>
        <v>5.0847487001733098</v>
      </c>
      <c r="C1965" s="30" t="s">
        <v>363</v>
      </c>
      <c r="D1965" s="6">
        <v>1019648</v>
      </c>
      <c r="E1965" s="6">
        <v>55</v>
      </c>
      <c r="F1965" s="7" t="s">
        <v>21</v>
      </c>
      <c r="G1965" s="6">
        <v>6.9240000000000004</v>
      </c>
      <c r="I1965" s="7" t="s">
        <v>2670</v>
      </c>
      <c r="J1965" s="7" t="s">
        <v>496</v>
      </c>
      <c r="K1965" s="7" t="s">
        <v>429</v>
      </c>
      <c r="L1965" s="7" t="s">
        <v>870</v>
      </c>
      <c r="M1965" s="7" t="s">
        <v>465</v>
      </c>
      <c r="N1965" s="7" t="s">
        <v>436</v>
      </c>
      <c r="O1965" s="7" t="s">
        <v>411</v>
      </c>
      <c r="P1965" s="6">
        <v>9598</v>
      </c>
    </row>
    <row r="1966" spans="1:16" ht="15" thickBot="1" x14ac:dyDescent="0.35">
      <c r="A1966" s="6">
        <v>42.130800000000001</v>
      </c>
      <c r="B1966" s="19">
        <f>(A1966-G1966)/G1966</f>
        <v>2.0842459736456806</v>
      </c>
      <c r="C1966" s="30" t="s">
        <v>354</v>
      </c>
      <c r="D1966" s="6">
        <v>1006532</v>
      </c>
      <c r="E1966" s="6">
        <v>2193</v>
      </c>
      <c r="F1966" s="7" t="s">
        <v>21</v>
      </c>
      <c r="G1966" s="6">
        <v>13.66</v>
      </c>
      <c r="I1966" s="7" t="s">
        <v>2671</v>
      </c>
      <c r="J1966" s="7" t="s">
        <v>496</v>
      </c>
      <c r="K1966" s="7" t="s">
        <v>407</v>
      </c>
      <c r="L1966" s="7" t="s">
        <v>575</v>
      </c>
      <c r="M1966" s="7" t="s">
        <v>425</v>
      </c>
      <c r="N1966" s="7" t="s">
        <v>426</v>
      </c>
      <c r="O1966" s="7" t="s">
        <v>411</v>
      </c>
      <c r="P1966" s="6">
        <v>2510</v>
      </c>
    </row>
    <row r="1967" spans="1:16" ht="15" thickBot="1" x14ac:dyDescent="0.35">
      <c r="A1967" s="6">
        <v>42.130800000000001</v>
      </c>
      <c r="B1967" s="19">
        <f>(A1967-G1967)/G1967</f>
        <v>0.43282546592300369</v>
      </c>
      <c r="C1967" s="30" t="s">
        <v>340</v>
      </c>
      <c r="D1967" s="6">
        <v>1010719</v>
      </c>
      <c r="E1967" s="6">
        <v>2611</v>
      </c>
      <c r="F1967" s="7" t="s">
        <v>27</v>
      </c>
      <c r="G1967" s="6">
        <v>29.404</v>
      </c>
      <c r="I1967" s="7" t="s">
        <v>2672</v>
      </c>
      <c r="J1967" s="7" t="s">
        <v>438</v>
      </c>
      <c r="K1967" s="7" t="s">
        <v>407</v>
      </c>
      <c r="L1967" s="7" t="s">
        <v>798</v>
      </c>
      <c r="M1967" s="7" t="s">
        <v>420</v>
      </c>
      <c r="N1967" s="7" t="s">
        <v>403</v>
      </c>
      <c r="O1967" s="7" t="s">
        <v>404</v>
      </c>
      <c r="P1967" s="6">
        <v>9874</v>
      </c>
    </row>
    <row r="1968" spans="1:16" ht="15" thickBot="1" x14ac:dyDescent="0.35">
      <c r="A1968" s="6">
        <v>42.130800000000001</v>
      </c>
      <c r="B1968" s="19">
        <f>(A1968-G1968)/G1968</f>
        <v>4.8655913978494593E-2</v>
      </c>
      <c r="C1968" s="30" t="s">
        <v>363</v>
      </c>
      <c r="D1968" s="6">
        <v>1007610</v>
      </c>
      <c r="E1968" s="6">
        <v>1846</v>
      </c>
      <c r="F1968" s="7" t="s">
        <v>21</v>
      </c>
      <c r="G1968" s="6">
        <v>40.176000000000002</v>
      </c>
      <c r="I1968" s="7" t="s">
        <v>2673</v>
      </c>
      <c r="J1968" s="7" t="s">
        <v>496</v>
      </c>
      <c r="K1968" s="7" t="s">
        <v>414</v>
      </c>
      <c r="L1968" s="7" t="s">
        <v>580</v>
      </c>
      <c r="M1968" s="7" t="s">
        <v>459</v>
      </c>
      <c r="N1968" s="7" t="s">
        <v>436</v>
      </c>
      <c r="O1968" s="7" t="s">
        <v>411</v>
      </c>
      <c r="P1968" s="6">
        <v>5056</v>
      </c>
    </row>
    <row r="1969" spans="1:16" ht="15" thickBot="1" x14ac:dyDescent="0.35">
      <c r="A1969" s="6">
        <v>42.130800000000001</v>
      </c>
      <c r="B1969" s="19">
        <f>(A1969-G1969)/G1969</f>
        <v>4.5844504021447768E-2</v>
      </c>
      <c r="C1969" s="30" t="s">
        <v>70</v>
      </c>
      <c r="D1969" s="6">
        <v>1011591</v>
      </c>
      <c r="E1969" s="6">
        <v>2481</v>
      </c>
      <c r="F1969" s="7" t="s">
        <v>31</v>
      </c>
      <c r="G1969" s="6">
        <v>40.283999999999999</v>
      </c>
      <c r="I1969" s="7" t="s">
        <v>2674</v>
      </c>
      <c r="J1969" s="7" t="s">
        <v>489</v>
      </c>
      <c r="K1969" s="7" t="s">
        <v>414</v>
      </c>
      <c r="L1969" s="7" t="s">
        <v>906</v>
      </c>
      <c r="M1969" s="7" t="s">
        <v>459</v>
      </c>
      <c r="N1969" s="7" t="s">
        <v>436</v>
      </c>
      <c r="O1969" s="7" t="s">
        <v>417</v>
      </c>
      <c r="P1969" s="6">
        <v>4688</v>
      </c>
    </row>
    <row r="1970" spans="1:16" ht="15" thickBot="1" x14ac:dyDescent="0.35">
      <c r="A1970" s="6">
        <v>42.130800000000001</v>
      </c>
      <c r="B1970" s="19">
        <f>(A1970-G1970)/G1970</f>
        <v>-0.24793288111388792</v>
      </c>
      <c r="C1970" s="30" t="s">
        <v>332</v>
      </c>
      <c r="D1970" s="6">
        <v>1017891</v>
      </c>
      <c r="E1970" s="6">
        <v>2637</v>
      </c>
      <c r="F1970" s="7" t="s">
        <v>27</v>
      </c>
      <c r="G1970" s="6">
        <v>56.02</v>
      </c>
      <c r="I1970" s="7" t="s">
        <v>2675</v>
      </c>
      <c r="J1970" s="7" t="s">
        <v>422</v>
      </c>
      <c r="K1970" s="7" t="s">
        <v>423</v>
      </c>
      <c r="L1970" s="7" t="s">
        <v>480</v>
      </c>
      <c r="M1970" s="7" t="s">
        <v>416</v>
      </c>
      <c r="N1970" s="7" t="s">
        <v>403</v>
      </c>
      <c r="O1970" s="7" t="s">
        <v>404</v>
      </c>
      <c r="P1970" s="6">
        <v>8353</v>
      </c>
    </row>
    <row r="1971" spans="1:16" ht="15" thickBot="1" x14ac:dyDescent="0.35">
      <c r="A1971" s="6">
        <v>42.130800000000001</v>
      </c>
      <c r="B1971" s="19">
        <f>(A1971-G1971)/G1971</f>
        <v>-0.53052373523512364</v>
      </c>
      <c r="C1971" s="30" t="s">
        <v>171</v>
      </c>
      <c r="D1971" s="6">
        <v>1009600</v>
      </c>
      <c r="E1971" s="6">
        <v>894</v>
      </c>
      <c r="F1971" s="7" t="s">
        <v>19</v>
      </c>
      <c r="G1971" s="6">
        <v>89.74</v>
      </c>
      <c r="I1971" s="7" t="s">
        <v>2676</v>
      </c>
      <c r="J1971" s="7" t="s">
        <v>489</v>
      </c>
      <c r="K1971" s="7" t="s">
        <v>423</v>
      </c>
      <c r="L1971" s="7" t="s">
        <v>1078</v>
      </c>
      <c r="M1971" s="7" t="s">
        <v>478</v>
      </c>
      <c r="N1971" s="7" t="s">
        <v>426</v>
      </c>
      <c r="O1971" s="7" t="s">
        <v>404</v>
      </c>
      <c r="P1971" s="6">
        <v>3806</v>
      </c>
    </row>
    <row r="1972" spans="1:16" ht="15" thickBot="1" x14ac:dyDescent="0.35">
      <c r="A1972" s="6">
        <v>42.130800000000001</v>
      </c>
      <c r="B1972" s="19">
        <f>(A1972-G1972)/G1972</f>
        <v>-0.5475255606151731</v>
      </c>
      <c r="C1972" s="30" t="s">
        <v>51</v>
      </c>
      <c r="D1972" s="6">
        <v>1013857</v>
      </c>
      <c r="E1972" s="6">
        <v>1346</v>
      </c>
      <c r="F1972" s="7" t="s">
        <v>21</v>
      </c>
      <c r="G1972" s="6">
        <v>93.111999999999995</v>
      </c>
      <c r="I1972" s="7" t="s">
        <v>2677</v>
      </c>
      <c r="J1972" s="7" t="s">
        <v>413</v>
      </c>
      <c r="K1972" s="7" t="s">
        <v>433</v>
      </c>
      <c r="L1972" s="7" t="s">
        <v>485</v>
      </c>
      <c r="M1972" s="7" t="s">
        <v>444</v>
      </c>
      <c r="N1972" s="7" t="s">
        <v>410</v>
      </c>
      <c r="O1972" s="7" t="s">
        <v>417</v>
      </c>
      <c r="P1972" s="6">
        <v>9898</v>
      </c>
    </row>
    <row r="1973" spans="1:16" ht="15" thickBot="1" x14ac:dyDescent="0.35">
      <c r="A1973" s="6">
        <v>42.130800000000001</v>
      </c>
      <c r="B1973" s="19">
        <f>(A1973-G1973)/G1973</f>
        <v>-0.5475255606151731</v>
      </c>
      <c r="C1973" s="30" t="s">
        <v>151</v>
      </c>
      <c r="D1973" s="6">
        <v>1014495</v>
      </c>
      <c r="E1973" s="6">
        <v>1719</v>
      </c>
      <c r="F1973" s="7" t="s">
        <v>35</v>
      </c>
      <c r="G1973" s="6">
        <v>93.111999999999995</v>
      </c>
      <c r="I1973" s="7" t="s">
        <v>2678</v>
      </c>
      <c r="J1973" s="7" t="s">
        <v>438</v>
      </c>
      <c r="K1973" s="7" t="s">
        <v>423</v>
      </c>
      <c r="L1973" s="7" t="s">
        <v>968</v>
      </c>
      <c r="M1973" s="7" t="s">
        <v>440</v>
      </c>
      <c r="N1973" s="7" t="s">
        <v>426</v>
      </c>
      <c r="O1973" s="7" t="s">
        <v>404</v>
      </c>
      <c r="P1973" s="6">
        <v>7406</v>
      </c>
    </row>
    <row r="1974" spans="1:16" ht="15" thickBot="1" x14ac:dyDescent="0.35">
      <c r="A1974" s="6">
        <v>42.130800000000001</v>
      </c>
      <c r="B1974" s="19">
        <f>(A1974-G1974)/G1974</f>
        <v>-0.5962626494940203</v>
      </c>
      <c r="C1974" s="30" t="s">
        <v>37</v>
      </c>
      <c r="D1974" s="6">
        <v>1011869</v>
      </c>
      <c r="E1974" s="6">
        <v>1800</v>
      </c>
      <c r="F1974" s="7" t="s">
        <v>42</v>
      </c>
      <c r="G1974" s="6">
        <v>104.352</v>
      </c>
      <c r="I1974" s="7" t="s">
        <v>2679</v>
      </c>
      <c r="J1974" s="7" t="s">
        <v>496</v>
      </c>
      <c r="K1974" s="7" t="s">
        <v>442</v>
      </c>
      <c r="L1974" s="7" t="s">
        <v>1563</v>
      </c>
      <c r="M1974" s="7" t="s">
        <v>409</v>
      </c>
      <c r="N1974" s="7" t="s">
        <v>410</v>
      </c>
      <c r="O1974" s="7" t="s">
        <v>404</v>
      </c>
      <c r="P1974" s="6">
        <v>2118</v>
      </c>
    </row>
    <row r="1975" spans="1:16" ht="15" thickBot="1" x14ac:dyDescent="0.35">
      <c r="A1975" s="6">
        <v>42.130800000000001</v>
      </c>
      <c r="B1975" s="19">
        <f>(A1975-G1975)/G1975</f>
        <v>-0.62829263128176172</v>
      </c>
      <c r="C1975" s="30" t="s">
        <v>159</v>
      </c>
      <c r="D1975" s="6">
        <v>1019565</v>
      </c>
      <c r="E1975" s="6">
        <v>1341</v>
      </c>
      <c r="F1975" s="7" t="s">
        <v>19</v>
      </c>
      <c r="G1975" s="6">
        <v>113.34399999999999</v>
      </c>
      <c r="I1975" s="7" t="s">
        <v>2680</v>
      </c>
      <c r="J1975" s="7" t="s">
        <v>438</v>
      </c>
      <c r="K1975" s="7" t="s">
        <v>407</v>
      </c>
      <c r="L1975" s="7" t="s">
        <v>454</v>
      </c>
      <c r="M1975" s="7" t="s">
        <v>402</v>
      </c>
      <c r="N1975" s="7" t="s">
        <v>403</v>
      </c>
      <c r="O1975" s="7" t="s">
        <v>404</v>
      </c>
      <c r="P1975" s="6">
        <v>9966</v>
      </c>
    </row>
    <row r="1976" spans="1:16" ht="15" thickBot="1" x14ac:dyDescent="0.35">
      <c r="A1976" s="6">
        <v>42.130800000000001</v>
      </c>
      <c r="B1976" s="19">
        <f>(A1976-G1976)/G1976</f>
        <v>-0.6319425516301499</v>
      </c>
      <c r="C1976" s="30" t="s">
        <v>352</v>
      </c>
      <c r="D1976" s="6">
        <v>1016573</v>
      </c>
      <c r="E1976" s="6">
        <v>636</v>
      </c>
      <c r="F1976" s="7" t="s">
        <v>31</v>
      </c>
      <c r="G1976" s="6">
        <v>114.468</v>
      </c>
      <c r="I1976" s="7" t="s">
        <v>2681</v>
      </c>
      <c r="J1976" s="7" t="s">
        <v>489</v>
      </c>
      <c r="K1976" s="7" t="s">
        <v>407</v>
      </c>
      <c r="L1976" s="7" t="s">
        <v>885</v>
      </c>
      <c r="M1976" s="7" t="s">
        <v>416</v>
      </c>
      <c r="N1976" s="7" t="s">
        <v>403</v>
      </c>
      <c r="O1976" s="7" t="s">
        <v>417</v>
      </c>
      <c r="P1976" s="6">
        <v>6958</v>
      </c>
    </row>
    <row r="1977" spans="1:16" ht="15" thickBot="1" x14ac:dyDescent="0.35">
      <c r="A1977" s="6">
        <v>42.130800000000001</v>
      </c>
      <c r="B1977" s="19">
        <f>(A1977-G1977)/G1977</f>
        <v>-0.64916727732995805</v>
      </c>
      <c r="C1977" s="30" t="s">
        <v>48</v>
      </c>
      <c r="D1977" s="6">
        <v>1017644</v>
      </c>
      <c r="E1977" s="6">
        <v>2419</v>
      </c>
      <c r="F1977" s="7" t="s">
        <v>25</v>
      </c>
      <c r="G1977" s="6">
        <v>120.08799999999999</v>
      </c>
      <c r="I1977" s="7" t="s">
        <v>2682</v>
      </c>
      <c r="J1977" s="7" t="s">
        <v>399</v>
      </c>
      <c r="K1977" s="7" t="s">
        <v>542</v>
      </c>
      <c r="L1977" s="7" t="s">
        <v>985</v>
      </c>
      <c r="M1977" s="7" t="s">
        <v>465</v>
      </c>
      <c r="N1977" s="7" t="s">
        <v>436</v>
      </c>
      <c r="O1977" s="7" t="s">
        <v>404</v>
      </c>
      <c r="P1977" s="6">
        <v>2916</v>
      </c>
    </row>
    <row r="1978" spans="1:16" ht="15" thickBot="1" x14ac:dyDescent="0.35">
      <c r="A1978" s="6">
        <v>42.130800000000001</v>
      </c>
      <c r="B1978" s="19">
        <f>(A1978-G1978)/G1978</f>
        <v>-0.65242055242055241</v>
      </c>
      <c r="C1978" s="30" t="s">
        <v>328</v>
      </c>
      <c r="D1978" s="6">
        <v>1013393</v>
      </c>
      <c r="E1978" s="6">
        <v>598</v>
      </c>
      <c r="F1978" s="7" t="s">
        <v>19</v>
      </c>
      <c r="G1978" s="6">
        <v>121.212</v>
      </c>
      <c r="I1978" s="7" t="s">
        <v>2683</v>
      </c>
      <c r="J1978" s="7" t="s">
        <v>432</v>
      </c>
      <c r="K1978" s="7" t="s">
        <v>433</v>
      </c>
      <c r="L1978" s="7" t="s">
        <v>899</v>
      </c>
      <c r="M1978" s="7" t="s">
        <v>440</v>
      </c>
      <c r="N1978" s="7" t="s">
        <v>426</v>
      </c>
      <c r="O1978" s="7" t="s">
        <v>417</v>
      </c>
      <c r="P1978" s="6">
        <v>3515</v>
      </c>
    </row>
    <row r="1979" spans="1:16" ht="15" thickBot="1" x14ac:dyDescent="0.35">
      <c r="A1979" s="6">
        <v>42.130800000000001</v>
      </c>
      <c r="B1979" s="19">
        <f>(A1979-G1979)/G1979</f>
        <v>-0.67073994185501262</v>
      </c>
      <c r="C1979" s="30" t="s">
        <v>83</v>
      </c>
      <c r="D1979" s="6">
        <v>1009776</v>
      </c>
      <c r="E1979" s="6">
        <v>50</v>
      </c>
      <c r="F1979" s="7" t="s">
        <v>17</v>
      </c>
      <c r="G1979" s="6">
        <v>127.956</v>
      </c>
      <c r="I1979" s="7" t="s">
        <v>2684</v>
      </c>
      <c r="J1979" s="7" t="s">
        <v>413</v>
      </c>
      <c r="K1979" s="7" t="s">
        <v>407</v>
      </c>
      <c r="L1979" s="7" t="s">
        <v>531</v>
      </c>
      <c r="M1979" s="7" t="s">
        <v>459</v>
      </c>
      <c r="N1979" s="7" t="s">
        <v>436</v>
      </c>
      <c r="O1979" s="7" t="s">
        <v>404</v>
      </c>
      <c r="P1979" s="6">
        <v>5999</v>
      </c>
    </row>
    <row r="1980" spans="1:16" ht="15" thickBot="1" x14ac:dyDescent="0.35">
      <c r="A1980" s="6">
        <v>42.130800000000001</v>
      </c>
      <c r="B1980" s="19">
        <f>(A1980-G1980)/G1980</f>
        <v>-0.67073994185501262</v>
      </c>
      <c r="C1980" s="30" t="s">
        <v>188</v>
      </c>
      <c r="D1980" s="6">
        <v>1016775</v>
      </c>
      <c r="E1980" s="6">
        <v>2253</v>
      </c>
      <c r="F1980" s="7" t="s">
        <v>25</v>
      </c>
      <c r="G1980" s="6">
        <v>127.956</v>
      </c>
      <c r="I1980" s="7" t="s">
        <v>2685</v>
      </c>
      <c r="J1980" s="7" t="s">
        <v>456</v>
      </c>
      <c r="K1980" s="7" t="s">
        <v>542</v>
      </c>
      <c r="L1980" s="7" t="s">
        <v>641</v>
      </c>
      <c r="M1980" s="7" t="s">
        <v>447</v>
      </c>
      <c r="N1980" s="7" t="s">
        <v>410</v>
      </c>
      <c r="O1980" s="7" t="s">
        <v>411</v>
      </c>
      <c r="P1980" s="6">
        <v>9087</v>
      </c>
    </row>
    <row r="1981" spans="1:16" ht="15" thickBot="1" x14ac:dyDescent="0.35">
      <c r="A1981" s="6">
        <v>42.130800000000001</v>
      </c>
      <c r="B1981" s="19">
        <f>(A1981-G1981)/G1981</f>
        <v>-0.73235331486798982</v>
      </c>
      <c r="C1981" s="30" t="s">
        <v>69</v>
      </c>
      <c r="D1981" s="6">
        <v>1005867</v>
      </c>
      <c r="E1981" s="6">
        <v>918</v>
      </c>
      <c r="F1981" s="7" t="s">
        <v>35</v>
      </c>
      <c r="G1981" s="6">
        <v>157.41200000000001</v>
      </c>
      <c r="I1981" s="7" t="s">
        <v>2686</v>
      </c>
      <c r="J1981" s="7" t="s">
        <v>399</v>
      </c>
      <c r="K1981" s="7" t="s">
        <v>461</v>
      </c>
      <c r="L1981" s="7" t="s">
        <v>679</v>
      </c>
      <c r="M1981" s="7" t="s">
        <v>459</v>
      </c>
      <c r="N1981" s="7" t="s">
        <v>436</v>
      </c>
      <c r="O1981" s="7" t="s">
        <v>404</v>
      </c>
      <c r="P1981" s="6">
        <v>7390</v>
      </c>
    </row>
    <row r="1982" spans="1:16" ht="15" thickBot="1" x14ac:dyDescent="0.35">
      <c r="A1982" s="6">
        <v>42.130800000000001</v>
      </c>
      <c r="B1982" s="19">
        <f>(A1982-G1982)/G1982</f>
        <v>-2.0396205357142903E-2</v>
      </c>
      <c r="C1982" s="30" t="s">
        <v>77</v>
      </c>
      <c r="D1982" s="6">
        <v>1006880</v>
      </c>
      <c r="E1982" s="6">
        <v>2393</v>
      </c>
      <c r="F1982" s="7" t="s">
        <v>31</v>
      </c>
      <c r="G1982" s="6">
        <v>43.008000000000003</v>
      </c>
      <c r="I1982" s="7" t="s">
        <v>2687</v>
      </c>
      <c r="J1982" s="7" t="s">
        <v>489</v>
      </c>
      <c r="K1982" s="7" t="s">
        <v>433</v>
      </c>
      <c r="L1982" s="7" t="s">
        <v>511</v>
      </c>
      <c r="M1982" s="7" t="s">
        <v>459</v>
      </c>
      <c r="N1982" s="7" t="s">
        <v>436</v>
      </c>
      <c r="O1982" s="7" t="s">
        <v>404</v>
      </c>
      <c r="P1982" s="6">
        <v>4660</v>
      </c>
    </row>
    <row r="1983" spans="1:16" ht="15" thickBot="1" x14ac:dyDescent="0.35">
      <c r="A1983" s="6">
        <v>42.177199999999999</v>
      </c>
      <c r="B1983" s="19">
        <f>(A1983-G1983)/G1983</f>
        <v>-0.5576906943186013</v>
      </c>
      <c r="C1983" s="30" t="s">
        <v>390</v>
      </c>
      <c r="D1983" s="6">
        <v>1004707</v>
      </c>
      <c r="E1983" s="6">
        <v>39</v>
      </c>
      <c r="F1983" s="7" t="s">
        <v>42</v>
      </c>
      <c r="G1983" s="6">
        <v>95.356800000000007</v>
      </c>
      <c r="I1983" s="7" t="s">
        <v>2688</v>
      </c>
      <c r="J1983" s="7" t="s">
        <v>413</v>
      </c>
      <c r="K1983" s="7" t="s">
        <v>542</v>
      </c>
      <c r="L1983" s="7" t="s">
        <v>935</v>
      </c>
      <c r="M1983" s="7" t="s">
        <v>478</v>
      </c>
      <c r="N1983" s="7" t="s">
        <v>426</v>
      </c>
      <c r="O1983" s="7" t="s">
        <v>417</v>
      </c>
      <c r="P1983" s="6">
        <v>8480</v>
      </c>
    </row>
    <row r="1984" spans="1:16" ht="15" thickBot="1" x14ac:dyDescent="0.35">
      <c r="A1984" s="6">
        <v>42.310079999999999</v>
      </c>
      <c r="B1984" s="19">
        <f>(A1984-G1984)/G1984</f>
        <v>2.3158369905956113</v>
      </c>
      <c r="C1984" s="30" t="s">
        <v>352</v>
      </c>
      <c r="D1984" s="6">
        <v>1013215</v>
      </c>
      <c r="E1984" s="6">
        <v>434</v>
      </c>
      <c r="F1984" s="7" t="s">
        <v>87</v>
      </c>
      <c r="G1984" s="6">
        <v>12.76</v>
      </c>
      <c r="I1984" s="7" t="s">
        <v>2689</v>
      </c>
      <c r="J1984" s="7" t="s">
        <v>456</v>
      </c>
      <c r="K1984" s="7" t="s">
        <v>429</v>
      </c>
      <c r="L1984" s="7" t="s">
        <v>1091</v>
      </c>
      <c r="M1984" s="7" t="s">
        <v>478</v>
      </c>
      <c r="N1984" s="7" t="s">
        <v>426</v>
      </c>
      <c r="O1984" s="7" t="s">
        <v>417</v>
      </c>
      <c r="P1984" s="6">
        <v>9480</v>
      </c>
    </row>
    <row r="1985" spans="1:16" ht="15" thickBot="1" x14ac:dyDescent="0.35">
      <c r="A1985" s="6">
        <v>42.310079999999999</v>
      </c>
      <c r="B1985" s="19">
        <f>(A1985-G1985)/G1985</f>
        <v>1.0294551036070607</v>
      </c>
      <c r="C1985" s="30" t="s">
        <v>191</v>
      </c>
      <c r="D1985" s="6">
        <v>1007423</v>
      </c>
      <c r="E1985" s="6">
        <v>902</v>
      </c>
      <c r="F1985" s="7" t="s">
        <v>87</v>
      </c>
      <c r="G1985" s="6">
        <v>20.847999999999999</v>
      </c>
      <c r="I1985" s="7" t="s">
        <v>2690</v>
      </c>
      <c r="J1985" s="7" t="s">
        <v>456</v>
      </c>
      <c r="K1985" s="7" t="s">
        <v>542</v>
      </c>
      <c r="L1985" s="7" t="s">
        <v>641</v>
      </c>
      <c r="M1985" s="7" t="s">
        <v>444</v>
      </c>
      <c r="N1985" s="7" t="s">
        <v>410</v>
      </c>
      <c r="O1985" s="7" t="s">
        <v>411</v>
      </c>
      <c r="P1985" s="6">
        <v>3384</v>
      </c>
    </row>
    <row r="1986" spans="1:16" ht="15" thickBot="1" x14ac:dyDescent="0.35">
      <c r="A1986" s="6">
        <v>42.579000000000001</v>
      </c>
      <c r="B1986" s="19">
        <f>(A1986-G1986)/G1986</f>
        <v>15.055429864253393</v>
      </c>
      <c r="C1986" s="30" t="s">
        <v>174</v>
      </c>
      <c r="D1986" s="6">
        <v>1019660</v>
      </c>
      <c r="E1986" s="6">
        <v>1970</v>
      </c>
      <c r="F1986" s="7" t="s">
        <v>25</v>
      </c>
      <c r="G1986" s="6">
        <v>2.6520000000000001</v>
      </c>
      <c r="I1986" s="7" t="s">
        <v>2691</v>
      </c>
      <c r="J1986" s="7" t="s">
        <v>438</v>
      </c>
      <c r="K1986" s="7" t="s">
        <v>423</v>
      </c>
      <c r="L1986" s="7" t="s">
        <v>968</v>
      </c>
      <c r="M1986" s="7" t="s">
        <v>444</v>
      </c>
      <c r="N1986" s="7" t="s">
        <v>410</v>
      </c>
      <c r="O1986" s="7" t="s">
        <v>411</v>
      </c>
      <c r="P1986" s="6">
        <v>4128</v>
      </c>
    </row>
    <row r="1987" spans="1:16" ht="15" thickBot="1" x14ac:dyDescent="0.35">
      <c r="A1987" s="6">
        <v>42.579000000000001</v>
      </c>
      <c r="B1987" s="19">
        <f>(A1987-G1987)/G1987</f>
        <v>4.1473646034816252</v>
      </c>
      <c r="C1987" s="30" t="s">
        <v>160</v>
      </c>
      <c r="D1987" s="6">
        <v>1015798</v>
      </c>
      <c r="E1987" s="6">
        <v>2624</v>
      </c>
      <c r="F1987" s="7" t="s">
        <v>27</v>
      </c>
      <c r="G1987" s="6">
        <v>8.2720000000000002</v>
      </c>
      <c r="I1987" s="7" t="s">
        <v>2692</v>
      </c>
      <c r="J1987" s="7" t="s">
        <v>406</v>
      </c>
      <c r="K1987" s="7" t="s">
        <v>442</v>
      </c>
      <c r="L1987" s="7" t="s">
        <v>1477</v>
      </c>
      <c r="M1987" s="7" t="s">
        <v>425</v>
      </c>
      <c r="N1987" s="7" t="s">
        <v>426</v>
      </c>
      <c r="O1987" s="7" t="s">
        <v>417</v>
      </c>
      <c r="P1987" s="6">
        <v>6726</v>
      </c>
    </row>
    <row r="1988" spans="1:16" ht="15" thickBot="1" x14ac:dyDescent="0.35">
      <c r="A1988" s="6">
        <v>42.579000000000001</v>
      </c>
      <c r="B1988" s="19">
        <f>(A1988-G1988)/G1988</f>
        <v>1.6381040892193308</v>
      </c>
      <c r="C1988" s="30" t="s">
        <v>37</v>
      </c>
      <c r="D1988" s="6">
        <v>1013186</v>
      </c>
      <c r="E1988" s="6">
        <v>2806</v>
      </c>
      <c r="F1988" s="7" t="s">
        <v>23</v>
      </c>
      <c r="G1988" s="6">
        <v>16.14</v>
      </c>
      <c r="I1988" s="7" t="s">
        <v>2693</v>
      </c>
      <c r="J1988" s="7" t="s">
        <v>422</v>
      </c>
      <c r="K1988" s="7" t="s">
        <v>423</v>
      </c>
      <c r="L1988" s="7" t="s">
        <v>452</v>
      </c>
      <c r="M1988" s="7" t="s">
        <v>444</v>
      </c>
      <c r="N1988" s="7" t="s">
        <v>410</v>
      </c>
      <c r="O1988" s="7" t="s">
        <v>411</v>
      </c>
      <c r="P1988" s="6">
        <v>6533</v>
      </c>
    </row>
    <row r="1989" spans="1:16" ht="15" thickBot="1" x14ac:dyDescent="0.35">
      <c r="A1989" s="6">
        <v>42.579000000000001</v>
      </c>
      <c r="B1989" s="19">
        <f>(A1989-G1989)/G1989</f>
        <v>1.466346153846154</v>
      </c>
      <c r="C1989" s="30" t="s">
        <v>180</v>
      </c>
      <c r="D1989" s="6">
        <v>1016195</v>
      </c>
      <c r="E1989" s="6">
        <v>1576</v>
      </c>
      <c r="F1989" s="7" t="s">
        <v>25</v>
      </c>
      <c r="G1989" s="6">
        <v>17.263999999999999</v>
      </c>
      <c r="I1989" s="7" t="s">
        <v>2694</v>
      </c>
      <c r="J1989" s="7" t="s">
        <v>496</v>
      </c>
      <c r="K1989" s="7" t="s">
        <v>407</v>
      </c>
      <c r="L1989" s="7" t="s">
        <v>1728</v>
      </c>
      <c r="M1989" s="7" t="s">
        <v>409</v>
      </c>
      <c r="N1989" s="7" t="s">
        <v>410</v>
      </c>
      <c r="O1989" s="7" t="s">
        <v>417</v>
      </c>
      <c r="P1989" s="6">
        <v>7038</v>
      </c>
    </row>
    <row r="1990" spans="1:16" ht="15" thickBot="1" x14ac:dyDescent="0.35">
      <c r="A1990" s="6">
        <v>42.579000000000001</v>
      </c>
      <c r="B1990" s="19">
        <f>(A1990-G1990)/G1990</f>
        <v>0.62168647166361979</v>
      </c>
      <c r="C1990" s="30" t="s">
        <v>313</v>
      </c>
      <c r="D1990" s="6">
        <v>1018803</v>
      </c>
      <c r="E1990" s="6">
        <v>2631</v>
      </c>
      <c r="F1990" s="7" t="s">
        <v>31</v>
      </c>
      <c r="G1990" s="6">
        <v>26.256</v>
      </c>
      <c r="I1990" s="7" t="s">
        <v>2695</v>
      </c>
      <c r="J1990" s="7" t="s">
        <v>496</v>
      </c>
      <c r="K1990" s="7" t="s">
        <v>414</v>
      </c>
      <c r="L1990" s="7" t="s">
        <v>580</v>
      </c>
      <c r="M1990" s="7" t="s">
        <v>465</v>
      </c>
      <c r="N1990" s="7" t="s">
        <v>436</v>
      </c>
      <c r="O1990" s="7" t="s">
        <v>404</v>
      </c>
      <c r="P1990" s="6">
        <v>6679</v>
      </c>
    </row>
    <row r="1991" spans="1:16" ht="15" thickBot="1" x14ac:dyDescent="0.35">
      <c r="A1991" s="6">
        <v>42.579000000000001</v>
      </c>
      <c r="B1991" s="19">
        <f>(A1991-G1991)/G1991</f>
        <v>0.17065324975255694</v>
      </c>
      <c r="C1991" s="30" t="s">
        <v>245</v>
      </c>
      <c r="D1991" s="6">
        <v>1010726</v>
      </c>
      <c r="E1991" s="6">
        <v>1271</v>
      </c>
      <c r="F1991" s="7" t="s">
        <v>42</v>
      </c>
      <c r="G1991" s="6">
        <v>36.372</v>
      </c>
      <c r="I1991" s="7" t="s">
        <v>2696</v>
      </c>
      <c r="J1991" s="7" t="s">
        <v>406</v>
      </c>
      <c r="K1991" s="7" t="s">
        <v>433</v>
      </c>
      <c r="L1991" s="7" t="s">
        <v>1205</v>
      </c>
      <c r="M1991" s="7" t="s">
        <v>409</v>
      </c>
      <c r="N1991" s="7" t="s">
        <v>410</v>
      </c>
      <c r="O1991" s="7" t="s">
        <v>404</v>
      </c>
      <c r="P1991" s="6">
        <v>5864</v>
      </c>
    </row>
    <row r="1992" spans="1:16" ht="15" thickBot="1" x14ac:dyDescent="0.35">
      <c r="A1992" s="6">
        <v>42.579000000000001</v>
      </c>
      <c r="B1992" s="19">
        <f>(A1992-G1992)/G1992</f>
        <v>0.10251165199378569</v>
      </c>
      <c r="C1992" s="30" t="s">
        <v>194</v>
      </c>
      <c r="D1992" s="6">
        <v>1009874</v>
      </c>
      <c r="E1992" s="6">
        <v>987</v>
      </c>
      <c r="F1992" s="7" t="s">
        <v>23</v>
      </c>
      <c r="G1992" s="6">
        <v>38.619999999999997</v>
      </c>
      <c r="I1992" s="7" t="s">
        <v>2697</v>
      </c>
      <c r="J1992" s="7" t="s">
        <v>489</v>
      </c>
      <c r="K1992" s="7" t="s">
        <v>542</v>
      </c>
      <c r="L1992" s="7" t="s">
        <v>587</v>
      </c>
      <c r="M1992" s="7" t="s">
        <v>420</v>
      </c>
      <c r="N1992" s="7" t="s">
        <v>403</v>
      </c>
      <c r="O1992" s="7" t="s">
        <v>417</v>
      </c>
      <c r="P1992" s="6">
        <v>2962</v>
      </c>
    </row>
    <row r="1993" spans="1:16" ht="15" thickBot="1" x14ac:dyDescent="0.35">
      <c r="A1993" s="6">
        <v>42.579000000000001</v>
      </c>
      <c r="B1993" s="19">
        <f>(A1993-G1993)/G1993</f>
        <v>-0.1648556409854072</v>
      </c>
      <c r="C1993" s="30" t="s">
        <v>118</v>
      </c>
      <c r="D1993" s="6">
        <v>1019478</v>
      </c>
      <c r="E1993" s="6">
        <v>1451</v>
      </c>
      <c r="F1993" s="7" t="s">
        <v>21</v>
      </c>
      <c r="G1993" s="6">
        <v>50.984000000000002</v>
      </c>
      <c r="I1993" s="7" t="s">
        <v>2698</v>
      </c>
      <c r="J1993" s="7" t="s">
        <v>399</v>
      </c>
      <c r="K1993" s="7" t="s">
        <v>457</v>
      </c>
      <c r="L1993" s="7" t="s">
        <v>533</v>
      </c>
      <c r="M1993" s="7" t="s">
        <v>444</v>
      </c>
      <c r="N1993" s="7" t="s">
        <v>410</v>
      </c>
      <c r="O1993" s="7" t="s">
        <v>404</v>
      </c>
      <c r="P1993" s="6">
        <v>1484</v>
      </c>
    </row>
    <row r="1994" spans="1:16" ht="15" thickBot="1" x14ac:dyDescent="0.35">
      <c r="A1994" s="6">
        <v>42.579000000000001</v>
      </c>
      <c r="B1994" s="19">
        <f>(A1994-G1994)/G1994</f>
        <v>-0.48670315363101552</v>
      </c>
      <c r="C1994" s="30" t="s">
        <v>53</v>
      </c>
      <c r="D1994" s="6">
        <v>1008820</v>
      </c>
      <c r="E1994" s="6">
        <v>2618</v>
      </c>
      <c r="F1994" s="7" t="s">
        <v>42</v>
      </c>
      <c r="G1994" s="6">
        <v>82.951999999999998</v>
      </c>
      <c r="I1994" s="7" t="s">
        <v>2699</v>
      </c>
      <c r="J1994" s="7" t="s">
        <v>489</v>
      </c>
      <c r="K1994" s="7" t="s">
        <v>542</v>
      </c>
      <c r="L1994" s="7" t="s">
        <v>543</v>
      </c>
      <c r="M1994" s="7" t="s">
        <v>420</v>
      </c>
      <c r="N1994" s="7" t="s">
        <v>403</v>
      </c>
      <c r="O1994" s="7" t="s">
        <v>404</v>
      </c>
      <c r="P1994" s="6">
        <v>8321</v>
      </c>
    </row>
    <row r="1995" spans="1:16" ht="15" thickBot="1" x14ac:dyDescent="0.35">
      <c r="A1995" s="6">
        <v>42.579000000000001</v>
      </c>
      <c r="B1995" s="19">
        <f>(A1995-G1995)/G1995</f>
        <v>-0.33821883742617348</v>
      </c>
      <c r="C1995" s="30" t="s">
        <v>272</v>
      </c>
      <c r="D1995" s="6">
        <v>1007538</v>
      </c>
      <c r="E1995" s="6">
        <v>1619</v>
      </c>
      <c r="F1995" s="7" t="s">
        <v>27</v>
      </c>
      <c r="G1995" s="6">
        <v>64.34</v>
      </c>
      <c r="I1995" s="7" t="s">
        <v>2700</v>
      </c>
      <c r="J1995" s="7" t="s">
        <v>496</v>
      </c>
      <c r="K1995" s="7" t="s">
        <v>414</v>
      </c>
      <c r="L1995" s="7" t="s">
        <v>567</v>
      </c>
      <c r="M1995" s="7" t="s">
        <v>465</v>
      </c>
      <c r="N1995" s="7" t="s">
        <v>436</v>
      </c>
      <c r="O1995" s="7" t="s">
        <v>411</v>
      </c>
      <c r="P1995" s="6">
        <v>1658</v>
      </c>
    </row>
    <row r="1996" spans="1:16" ht="15" thickBot="1" x14ac:dyDescent="0.35">
      <c r="A1996" s="6">
        <v>42.579000000000001</v>
      </c>
      <c r="B1996" s="19">
        <f>(A1996-G1996)/G1996</f>
        <v>-0.39775106082036776</v>
      </c>
      <c r="C1996" s="30" t="s">
        <v>289</v>
      </c>
      <c r="D1996" s="6">
        <v>1007333</v>
      </c>
      <c r="E1996" s="6">
        <v>1895</v>
      </c>
      <c r="F1996" s="7" t="s">
        <v>27</v>
      </c>
      <c r="G1996" s="6">
        <v>70.7</v>
      </c>
      <c r="I1996" s="7" t="s">
        <v>2701</v>
      </c>
      <c r="J1996" s="7" t="s">
        <v>496</v>
      </c>
      <c r="K1996" s="7" t="s">
        <v>433</v>
      </c>
      <c r="L1996" s="7" t="s">
        <v>659</v>
      </c>
      <c r="M1996" s="7" t="s">
        <v>459</v>
      </c>
      <c r="N1996" s="7" t="s">
        <v>436</v>
      </c>
      <c r="O1996" s="7" t="s">
        <v>417</v>
      </c>
      <c r="P1996" s="6">
        <v>1549</v>
      </c>
    </row>
    <row r="1997" spans="1:16" ht="15" thickBot="1" x14ac:dyDescent="0.35">
      <c r="A1997" s="6">
        <v>42.579000000000001</v>
      </c>
      <c r="B1997" s="19">
        <f>(A1997-G1997)/G1997</f>
        <v>-0.42914409824636668</v>
      </c>
      <c r="C1997" s="30" t="s">
        <v>297</v>
      </c>
      <c r="D1997" s="6">
        <v>1015371</v>
      </c>
      <c r="E1997" s="6">
        <v>394</v>
      </c>
      <c r="F1997" s="7" t="s">
        <v>19</v>
      </c>
      <c r="G1997" s="6">
        <v>74.587999999999994</v>
      </c>
      <c r="I1997" s="7" t="s">
        <v>2702</v>
      </c>
      <c r="J1997" s="7" t="s">
        <v>413</v>
      </c>
      <c r="K1997" s="7" t="s">
        <v>400</v>
      </c>
      <c r="L1997" s="7" t="s">
        <v>569</v>
      </c>
      <c r="M1997" s="7" t="s">
        <v>425</v>
      </c>
      <c r="N1997" s="7" t="s">
        <v>426</v>
      </c>
      <c r="O1997" s="7" t="s">
        <v>404</v>
      </c>
      <c r="P1997" s="6">
        <v>9745</v>
      </c>
    </row>
    <row r="1998" spans="1:16" ht="15" thickBot="1" x14ac:dyDescent="0.35">
      <c r="A1998" s="6">
        <v>42.579000000000001</v>
      </c>
      <c r="B1998" s="19">
        <f>(A1998-G1998)/G1998</f>
        <v>-0.48361550402638986</v>
      </c>
      <c r="C1998" s="30" t="s">
        <v>192</v>
      </c>
      <c r="D1998" s="6">
        <v>1012558</v>
      </c>
      <c r="E1998" s="6">
        <v>2124</v>
      </c>
      <c r="F1998" s="7" t="s">
        <v>35</v>
      </c>
      <c r="G1998" s="6">
        <v>82.456000000000003</v>
      </c>
      <c r="I1998" s="7" t="s">
        <v>2703</v>
      </c>
      <c r="J1998" s="7" t="s">
        <v>428</v>
      </c>
      <c r="K1998" s="7" t="s">
        <v>400</v>
      </c>
      <c r="L1998" s="7" t="s">
        <v>569</v>
      </c>
      <c r="M1998" s="7" t="s">
        <v>402</v>
      </c>
      <c r="N1998" s="7" t="s">
        <v>403</v>
      </c>
      <c r="O1998" s="7" t="s">
        <v>417</v>
      </c>
      <c r="P1998" s="6">
        <v>8697</v>
      </c>
    </row>
    <row r="1999" spans="1:16" ht="15" thickBot="1" x14ac:dyDescent="0.35">
      <c r="A1999" s="6">
        <v>42.579000000000001</v>
      </c>
      <c r="B1999" s="19">
        <f>(A1999-G1999)/G1999</f>
        <v>-0.58984510461218354</v>
      </c>
      <c r="C1999" s="30" t="s">
        <v>224</v>
      </c>
      <c r="D1999" s="6">
        <v>1013970</v>
      </c>
      <c r="E1999" s="6">
        <v>1367</v>
      </c>
      <c r="F1999" s="7" t="s">
        <v>35</v>
      </c>
      <c r="G1999" s="6">
        <v>103.812</v>
      </c>
      <c r="I1999" s="7" t="s">
        <v>2704</v>
      </c>
      <c r="J1999" s="7" t="s">
        <v>496</v>
      </c>
      <c r="K1999" s="7" t="s">
        <v>433</v>
      </c>
      <c r="L1999" s="7" t="s">
        <v>659</v>
      </c>
      <c r="M1999" s="7" t="s">
        <v>440</v>
      </c>
      <c r="N1999" s="7" t="s">
        <v>426</v>
      </c>
      <c r="O1999" s="7" t="s">
        <v>411</v>
      </c>
      <c r="P1999" s="6">
        <v>3616</v>
      </c>
    </row>
    <row r="2000" spans="1:16" ht="15" thickBot="1" x14ac:dyDescent="0.35">
      <c r="A2000" s="6">
        <v>42.579000000000001</v>
      </c>
      <c r="B2000" s="19">
        <f>(A2000-G2000)/G2000</f>
        <v>-0.59853856307750331</v>
      </c>
      <c r="C2000" s="30" t="s">
        <v>171</v>
      </c>
      <c r="D2000" s="6">
        <v>1019604</v>
      </c>
      <c r="E2000" s="6">
        <v>2194</v>
      </c>
      <c r="F2000" s="7" t="s">
        <v>21</v>
      </c>
      <c r="G2000" s="6">
        <v>106.06</v>
      </c>
      <c r="I2000" s="7" t="s">
        <v>2705</v>
      </c>
      <c r="J2000" s="7" t="s">
        <v>432</v>
      </c>
      <c r="K2000" s="7" t="s">
        <v>442</v>
      </c>
      <c r="L2000" s="7" t="s">
        <v>443</v>
      </c>
      <c r="M2000" s="7" t="s">
        <v>420</v>
      </c>
      <c r="N2000" s="7" t="s">
        <v>403</v>
      </c>
      <c r="O2000" s="7" t="s">
        <v>417</v>
      </c>
      <c r="P2000" s="6">
        <v>4513</v>
      </c>
    </row>
    <row r="2001" spans="1:16" ht="15" thickBot="1" x14ac:dyDescent="0.35">
      <c r="A2001" s="6">
        <v>42.579000000000001</v>
      </c>
      <c r="B2001" s="19">
        <f>(A2001-G2001)/G2001</f>
        <v>-0.61874104584527212</v>
      </c>
      <c r="C2001" s="30" t="s">
        <v>320</v>
      </c>
      <c r="D2001" s="6">
        <v>1018635</v>
      </c>
      <c r="E2001" s="6">
        <v>2634</v>
      </c>
      <c r="F2001" s="7" t="s">
        <v>31</v>
      </c>
      <c r="G2001" s="6">
        <v>111.68</v>
      </c>
      <c r="I2001" s="7" t="s">
        <v>2706</v>
      </c>
      <c r="J2001" s="7" t="s">
        <v>489</v>
      </c>
      <c r="K2001" s="7" t="s">
        <v>442</v>
      </c>
      <c r="L2001" s="7" t="s">
        <v>1179</v>
      </c>
      <c r="M2001" s="7" t="s">
        <v>416</v>
      </c>
      <c r="N2001" s="7" t="s">
        <v>403</v>
      </c>
      <c r="O2001" s="7" t="s">
        <v>404</v>
      </c>
      <c r="P2001" s="6">
        <v>3374</v>
      </c>
    </row>
    <row r="2002" spans="1:16" ht="15" thickBot="1" x14ac:dyDescent="0.35">
      <c r="A2002" s="6">
        <v>42.579000000000001</v>
      </c>
      <c r="B2002" s="19">
        <f>(A2002-G2002)/G2002</f>
        <v>-0.66021610061287028</v>
      </c>
      <c r="C2002" s="30" t="s">
        <v>219</v>
      </c>
      <c r="D2002" s="6">
        <v>1008284</v>
      </c>
      <c r="E2002" s="6">
        <v>2807</v>
      </c>
      <c r="F2002" s="7" t="s">
        <v>27</v>
      </c>
      <c r="G2002" s="6">
        <v>125.312</v>
      </c>
      <c r="I2002" s="7" t="s">
        <v>2707</v>
      </c>
      <c r="J2002" s="7" t="s">
        <v>422</v>
      </c>
      <c r="K2002" s="7" t="s">
        <v>442</v>
      </c>
      <c r="L2002" s="7" t="s">
        <v>508</v>
      </c>
      <c r="M2002" s="7" t="s">
        <v>435</v>
      </c>
      <c r="N2002" s="7" t="s">
        <v>436</v>
      </c>
      <c r="O2002" s="7" t="s">
        <v>417</v>
      </c>
      <c r="P2002" s="6">
        <v>5815</v>
      </c>
    </row>
    <row r="2003" spans="1:16" ht="15" thickBot="1" x14ac:dyDescent="0.35">
      <c r="A2003" s="6">
        <v>42.579000000000001</v>
      </c>
      <c r="B2003" s="19">
        <f>(A2003-G2003)/G2003</f>
        <v>-0.74466286070666121</v>
      </c>
      <c r="C2003" s="30" t="s">
        <v>343</v>
      </c>
      <c r="D2003" s="6">
        <v>1017943</v>
      </c>
      <c r="E2003" s="6">
        <v>546</v>
      </c>
      <c r="F2003" s="7" t="s">
        <v>25</v>
      </c>
      <c r="G2003" s="6">
        <v>166.756</v>
      </c>
      <c r="I2003" s="7" t="s">
        <v>2708</v>
      </c>
      <c r="J2003" s="7" t="s">
        <v>432</v>
      </c>
      <c r="K2003" s="7" t="s">
        <v>429</v>
      </c>
      <c r="L2003" s="7" t="s">
        <v>650</v>
      </c>
      <c r="M2003" s="7" t="s">
        <v>459</v>
      </c>
      <c r="N2003" s="7" t="s">
        <v>436</v>
      </c>
      <c r="O2003" s="7" t="s">
        <v>417</v>
      </c>
      <c r="P2003" s="6">
        <v>9932</v>
      </c>
    </row>
    <row r="2004" spans="1:16" ht="15" thickBot="1" x14ac:dyDescent="0.35">
      <c r="A2004" s="6">
        <v>42.579000000000001</v>
      </c>
      <c r="B2004" s="19">
        <f>(A2004-G2004)/G2004</f>
        <v>-0.74972373742123566</v>
      </c>
      <c r="C2004" s="30" t="s">
        <v>63</v>
      </c>
      <c r="D2004" s="6">
        <v>1017816</v>
      </c>
      <c r="E2004" s="6">
        <v>2183</v>
      </c>
      <c r="F2004" s="7" t="s">
        <v>19</v>
      </c>
      <c r="G2004" s="6">
        <v>170.12799999999999</v>
      </c>
      <c r="I2004" s="7" t="s">
        <v>2709</v>
      </c>
      <c r="J2004" s="7" t="s">
        <v>432</v>
      </c>
      <c r="K2004" s="7" t="s">
        <v>433</v>
      </c>
      <c r="L2004" s="7" t="s">
        <v>434</v>
      </c>
      <c r="M2004" s="7" t="s">
        <v>409</v>
      </c>
      <c r="N2004" s="7" t="s">
        <v>410</v>
      </c>
      <c r="O2004" s="7" t="s">
        <v>411</v>
      </c>
      <c r="P2004" s="6">
        <v>7285</v>
      </c>
    </row>
    <row r="2005" spans="1:16" ht="15" thickBot="1" x14ac:dyDescent="0.35">
      <c r="A2005" s="6">
        <v>42.978000000000002</v>
      </c>
      <c r="B2005" s="19">
        <f>(A2005-G2005)/G2005</f>
        <v>-0.73910478059014351</v>
      </c>
      <c r="C2005" s="30" t="s">
        <v>383</v>
      </c>
      <c r="D2005" s="6">
        <v>1005145</v>
      </c>
      <c r="E2005" s="6">
        <v>1149</v>
      </c>
      <c r="F2005" s="7" t="s">
        <v>31</v>
      </c>
      <c r="G2005" s="6">
        <v>164.7328</v>
      </c>
      <c r="I2005" s="7" t="s">
        <v>2710</v>
      </c>
      <c r="J2005" s="7" t="s">
        <v>489</v>
      </c>
      <c r="K2005" s="7" t="s">
        <v>433</v>
      </c>
      <c r="L2005" s="7" t="s">
        <v>764</v>
      </c>
      <c r="M2005" s="7" t="s">
        <v>420</v>
      </c>
      <c r="N2005" s="7" t="s">
        <v>403</v>
      </c>
      <c r="O2005" s="7" t="s">
        <v>417</v>
      </c>
      <c r="P2005" s="6">
        <v>4579</v>
      </c>
    </row>
    <row r="2006" spans="1:16" ht="15" thickBot="1" x14ac:dyDescent="0.35">
      <c r="A2006" s="6">
        <v>43.027200000000001</v>
      </c>
      <c r="B2006" s="19">
        <f>(A2006-G2006)/G2006</f>
        <v>19.372727272727271</v>
      </c>
      <c r="C2006" s="30" t="s">
        <v>96</v>
      </c>
      <c r="D2006" s="6">
        <v>1010445</v>
      </c>
      <c r="E2006" s="6">
        <v>2337</v>
      </c>
      <c r="F2006" s="7" t="s">
        <v>17</v>
      </c>
      <c r="G2006" s="6">
        <v>2.1120000000000001</v>
      </c>
      <c r="I2006" s="7" t="s">
        <v>2711</v>
      </c>
      <c r="J2006" s="7" t="s">
        <v>422</v>
      </c>
      <c r="K2006" s="7" t="s">
        <v>542</v>
      </c>
      <c r="L2006" s="7" t="s">
        <v>1255</v>
      </c>
      <c r="M2006" s="7" t="s">
        <v>447</v>
      </c>
      <c r="N2006" s="7" t="s">
        <v>410</v>
      </c>
      <c r="O2006" s="7" t="s">
        <v>411</v>
      </c>
      <c r="P2006" s="6">
        <v>8635</v>
      </c>
    </row>
    <row r="2007" spans="1:16" ht="15" thickBot="1" x14ac:dyDescent="0.35">
      <c r="A2007" s="6">
        <v>43.027200000000001</v>
      </c>
      <c r="B2007" s="19">
        <f>(A2007-G2007)/G2007</f>
        <v>0.74964216005204953</v>
      </c>
      <c r="C2007" s="30" t="s">
        <v>172</v>
      </c>
      <c r="D2007" s="6">
        <v>1012784</v>
      </c>
      <c r="E2007" s="6">
        <v>246</v>
      </c>
      <c r="F2007" s="7" t="s">
        <v>17</v>
      </c>
      <c r="G2007" s="6">
        <v>24.591999999999999</v>
      </c>
      <c r="I2007" s="7" t="s">
        <v>2712</v>
      </c>
      <c r="J2007" s="7" t="s">
        <v>432</v>
      </c>
      <c r="K2007" s="7" t="s">
        <v>400</v>
      </c>
      <c r="L2007" s="7" t="s">
        <v>1121</v>
      </c>
      <c r="M2007" s="7" t="s">
        <v>465</v>
      </c>
      <c r="N2007" s="7" t="s">
        <v>436</v>
      </c>
      <c r="O2007" s="7" t="s">
        <v>411</v>
      </c>
      <c r="P2007" s="6">
        <v>1392</v>
      </c>
    </row>
    <row r="2008" spans="1:16" ht="15" thickBot="1" x14ac:dyDescent="0.35">
      <c r="A2008" s="6">
        <v>43.027200000000001</v>
      </c>
      <c r="B2008" s="19">
        <f>(A2008-G2008)/G2008</f>
        <v>0.1219023779724657</v>
      </c>
      <c r="C2008" s="30" t="s">
        <v>221</v>
      </c>
      <c r="D2008" s="6">
        <v>1009296</v>
      </c>
      <c r="E2008" s="6">
        <v>1682</v>
      </c>
      <c r="F2008" s="7" t="s">
        <v>23</v>
      </c>
      <c r="G2008" s="6">
        <v>38.351999999999997</v>
      </c>
      <c r="I2008" s="7" t="s">
        <v>2713</v>
      </c>
      <c r="J2008" s="7" t="s">
        <v>432</v>
      </c>
      <c r="K2008" s="7" t="s">
        <v>423</v>
      </c>
      <c r="L2008" s="7" t="s">
        <v>820</v>
      </c>
      <c r="M2008" s="7" t="s">
        <v>409</v>
      </c>
      <c r="N2008" s="7" t="s">
        <v>410</v>
      </c>
      <c r="O2008" s="7" t="s">
        <v>404</v>
      </c>
      <c r="P2008" s="6">
        <v>3802</v>
      </c>
    </row>
    <row r="2009" spans="1:16" ht="15" thickBot="1" x14ac:dyDescent="0.35">
      <c r="A2009" s="6">
        <v>43.027200000000001</v>
      </c>
      <c r="B2009" s="19">
        <f>(A2009-G2009)/G2009</f>
        <v>3.1233822260569553E-2</v>
      </c>
      <c r="C2009" s="30" t="s">
        <v>155</v>
      </c>
      <c r="D2009" s="6">
        <v>1014985</v>
      </c>
      <c r="E2009" s="6">
        <v>2476</v>
      </c>
      <c r="F2009" s="7" t="s">
        <v>42</v>
      </c>
      <c r="G2009" s="6">
        <v>41.723999999999997</v>
      </c>
      <c r="I2009" s="7" t="s">
        <v>2714</v>
      </c>
      <c r="J2009" s="7" t="s">
        <v>496</v>
      </c>
      <c r="K2009" s="7" t="s">
        <v>461</v>
      </c>
      <c r="L2009" s="7" t="s">
        <v>824</v>
      </c>
      <c r="M2009" s="7" t="s">
        <v>478</v>
      </c>
      <c r="N2009" s="7" t="s">
        <v>426</v>
      </c>
      <c r="O2009" s="7" t="s">
        <v>411</v>
      </c>
      <c r="P2009" s="6">
        <v>3751</v>
      </c>
    </row>
    <row r="2010" spans="1:16" ht="15" thickBot="1" x14ac:dyDescent="0.35">
      <c r="A2010" s="6">
        <v>43.027200000000001</v>
      </c>
      <c r="B2010" s="19">
        <f>(A2010-G2010)/G2010</f>
        <v>-8.5927940176750553E-2</v>
      </c>
      <c r="C2010" s="30" t="s">
        <v>352</v>
      </c>
      <c r="D2010" s="6">
        <v>1014404</v>
      </c>
      <c r="E2010" s="6">
        <v>1330</v>
      </c>
      <c r="F2010" s="7" t="s">
        <v>23</v>
      </c>
      <c r="G2010" s="6">
        <v>47.072000000000003</v>
      </c>
      <c r="I2010" s="7" t="s">
        <v>2715</v>
      </c>
      <c r="J2010" s="7" t="s">
        <v>399</v>
      </c>
      <c r="K2010" s="7" t="s">
        <v>542</v>
      </c>
      <c r="L2010" s="7" t="s">
        <v>985</v>
      </c>
      <c r="M2010" s="7" t="s">
        <v>465</v>
      </c>
      <c r="N2010" s="7" t="s">
        <v>436</v>
      </c>
      <c r="O2010" s="7" t="s">
        <v>404</v>
      </c>
      <c r="P2010" s="6">
        <v>3696</v>
      </c>
    </row>
    <row r="2011" spans="1:16" ht="15" thickBot="1" x14ac:dyDescent="0.35">
      <c r="A2011" s="6">
        <v>43.027200000000001</v>
      </c>
      <c r="B2011" s="19">
        <f>(A2011-G2011)/G2011</f>
        <v>-9.1179452517742496E-2</v>
      </c>
      <c r="C2011" s="30" t="s">
        <v>352</v>
      </c>
      <c r="D2011" s="6">
        <v>1013504</v>
      </c>
      <c r="E2011" s="6">
        <v>111</v>
      </c>
      <c r="F2011" s="7" t="s">
        <v>27</v>
      </c>
      <c r="G2011" s="6">
        <v>47.344000000000001</v>
      </c>
      <c r="I2011" s="7" t="s">
        <v>2716</v>
      </c>
      <c r="J2011" s="7" t="s">
        <v>489</v>
      </c>
      <c r="K2011" s="7" t="s">
        <v>542</v>
      </c>
      <c r="L2011" s="7" t="s">
        <v>543</v>
      </c>
      <c r="M2011" s="7" t="s">
        <v>444</v>
      </c>
      <c r="N2011" s="7" t="s">
        <v>410</v>
      </c>
      <c r="O2011" s="7" t="s">
        <v>411</v>
      </c>
      <c r="P2011" s="6">
        <v>1450</v>
      </c>
    </row>
    <row r="2012" spans="1:16" ht="15" thickBot="1" x14ac:dyDescent="0.35">
      <c r="A2012" s="6">
        <v>43.027200000000001</v>
      </c>
      <c r="B2012" s="19">
        <f>(A2012-G2012)/G2012</f>
        <v>-0.12081732733959946</v>
      </c>
      <c r="C2012" s="30" t="s">
        <v>375</v>
      </c>
      <c r="D2012" s="6">
        <v>1008165</v>
      </c>
      <c r="E2012" s="6">
        <v>358</v>
      </c>
      <c r="F2012" s="7" t="s">
        <v>17</v>
      </c>
      <c r="G2012" s="6">
        <v>48.94</v>
      </c>
      <c r="I2012" s="7" t="s">
        <v>2717</v>
      </c>
      <c r="J2012" s="7" t="s">
        <v>413</v>
      </c>
      <c r="K2012" s="7" t="s">
        <v>414</v>
      </c>
      <c r="L2012" s="7" t="s">
        <v>982</v>
      </c>
      <c r="M2012" s="7" t="s">
        <v>409</v>
      </c>
      <c r="N2012" s="7" t="s">
        <v>410</v>
      </c>
      <c r="O2012" s="7" t="s">
        <v>411</v>
      </c>
      <c r="P2012" s="6">
        <v>2787</v>
      </c>
    </row>
    <row r="2013" spans="1:16" ht="15" thickBot="1" x14ac:dyDescent="0.35">
      <c r="A2013" s="6">
        <v>43.027200000000001</v>
      </c>
      <c r="B2013" s="19">
        <f>(A2013-G2013)/G2013</f>
        <v>-0.17000000000000004</v>
      </c>
      <c r="C2013" s="30" t="s">
        <v>150</v>
      </c>
      <c r="D2013" s="6">
        <v>1012497</v>
      </c>
      <c r="E2013" s="6">
        <v>1230</v>
      </c>
      <c r="F2013" s="7" t="s">
        <v>19</v>
      </c>
      <c r="G2013" s="6">
        <v>51.84</v>
      </c>
      <c r="I2013" s="7" t="s">
        <v>2718</v>
      </c>
      <c r="J2013" s="7" t="s">
        <v>489</v>
      </c>
      <c r="K2013" s="7" t="s">
        <v>433</v>
      </c>
      <c r="L2013" s="7" t="s">
        <v>511</v>
      </c>
      <c r="M2013" s="7" t="s">
        <v>416</v>
      </c>
      <c r="N2013" s="7" t="s">
        <v>403</v>
      </c>
      <c r="O2013" s="7" t="s">
        <v>411</v>
      </c>
      <c r="P2013" s="6">
        <v>3813</v>
      </c>
    </row>
    <row r="2014" spans="1:16" ht="15" thickBot="1" x14ac:dyDescent="0.35">
      <c r="A2014" s="6">
        <v>43.027200000000001</v>
      </c>
      <c r="B2014" s="19">
        <f>(A2014-G2014)/G2014</f>
        <v>-0.27937294834862997</v>
      </c>
      <c r="C2014" s="30" t="s">
        <v>317</v>
      </c>
      <c r="D2014" s="6">
        <v>1012714</v>
      </c>
      <c r="E2014" s="6">
        <v>1554</v>
      </c>
      <c r="F2014" s="7" t="s">
        <v>25</v>
      </c>
      <c r="G2014" s="6">
        <v>59.707999999999998</v>
      </c>
      <c r="I2014" s="7" t="s">
        <v>2719</v>
      </c>
      <c r="J2014" s="7" t="s">
        <v>489</v>
      </c>
      <c r="K2014" s="7" t="s">
        <v>457</v>
      </c>
      <c r="L2014" s="7" t="s">
        <v>1010</v>
      </c>
      <c r="M2014" s="7" t="s">
        <v>478</v>
      </c>
      <c r="N2014" s="7" t="s">
        <v>426</v>
      </c>
      <c r="O2014" s="7" t="s">
        <v>404</v>
      </c>
      <c r="P2014" s="6">
        <v>4028</v>
      </c>
    </row>
    <row r="2015" spans="1:16" ht="15" thickBot="1" x14ac:dyDescent="0.35">
      <c r="A2015" s="6">
        <v>43.027200000000001</v>
      </c>
      <c r="B2015" s="19">
        <f>(A2015-G2015)/G2015</f>
        <v>-0.31789473684210523</v>
      </c>
      <c r="C2015" s="30" t="s">
        <v>228</v>
      </c>
      <c r="D2015" s="6">
        <v>1014778</v>
      </c>
      <c r="E2015" s="6">
        <v>970</v>
      </c>
      <c r="F2015" s="7" t="s">
        <v>31</v>
      </c>
      <c r="G2015" s="6">
        <v>63.08</v>
      </c>
      <c r="I2015" s="7" t="s">
        <v>2720</v>
      </c>
      <c r="J2015" s="7" t="s">
        <v>422</v>
      </c>
      <c r="K2015" s="7" t="s">
        <v>461</v>
      </c>
      <c r="L2015" s="7" t="s">
        <v>716</v>
      </c>
      <c r="M2015" s="7" t="s">
        <v>444</v>
      </c>
      <c r="N2015" s="7" t="s">
        <v>410</v>
      </c>
      <c r="O2015" s="7" t="s">
        <v>417</v>
      </c>
      <c r="P2015" s="6">
        <v>2837</v>
      </c>
    </row>
    <row r="2016" spans="1:16" ht="15" thickBot="1" x14ac:dyDescent="0.35">
      <c r="A2016" s="6">
        <v>43.027200000000001</v>
      </c>
      <c r="B2016" s="19">
        <f>(A2016-G2016)/G2016</f>
        <v>-0.37369432314410483</v>
      </c>
      <c r="C2016" s="30" t="s">
        <v>286</v>
      </c>
      <c r="D2016" s="6">
        <v>1011876</v>
      </c>
      <c r="E2016" s="6">
        <v>1354</v>
      </c>
      <c r="F2016" s="7" t="s">
        <v>19</v>
      </c>
      <c r="G2016" s="6">
        <v>68.7</v>
      </c>
      <c r="I2016" s="7" t="s">
        <v>2721</v>
      </c>
      <c r="J2016" s="7" t="s">
        <v>413</v>
      </c>
      <c r="K2016" s="7" t="s">
        <v>457</v>
      </c>
      <c r="L2016" s="7" t="s">
        <v>473</v>
      </c>
      <c r="M2016" s="7" t="s">
        <v>420</v>
      </c>
      <c r="N2016" s="7" t="s">
        <v>403</v>
      </c>
      <c r="O2016" s="7" t="s">
        <v>417</v>
      </c>
      <c r="P2016" s="6">
        <v>6479</v>
      </c>
    </row>
    <row r="2017" spans="1:16" ht="15" thickBot="1" x14ac:dyDescent="0.35">
      <c r="A2017" s="6">
        <v>43.027200000000001</v>
      </c>
      <c r="B2017" s="19">
        <f>(A2017-G2017)/G2017</f>
        <v>-0.42105489773950477</v>
      </c>
      <c r="C2017" s="30" t="s">
        <v>77</v>
      </c>
      <c r="D2017" s="6">
        <v>1013123</v>
      </c>
      <c r="E2017" s="6">
        <v>1632</v>
      </c>
      <c r="F2017" s="7" t="s">
        <v>21</v>
      </c>
      <c r="G2017" s="6">
        <v>74.319999999999993</v>
      </c>
      <c r="I2017" s="7" t="s">
        <v>2722</v>
      </c>
      <c r="J2017" s="7" t="s">
        <v>422</v>
      </c>
      <c r="K2017" s="7" t="s">
        <v>433</v>
      </c>
      <c r="L2017" s="7" t="s">
        <v>735</v>
      </c>
      <c r="M2017" s="7" t="s">
        <v>402</v>
      </c>
      <c r="N2017" s="7" t="s">
        <v>403</v>
      </c>
      <c r="O2017" s="7" t="s">
        <v>404</v>
      </c>
      <c r="P2017" s="6">
        <v>6014</v>
      </c>
    </row>
    <row r="2018" spans="1:16" ht="15" thickBot="1" x14ac:dyDescent="0.35">
      <c r="A2018" s="6">
        <v>43.027200000000001</v>
      </c>
      <c r="B2018" s="19">
        <f>(A2018-G2018)/G2018</f>
        <v>-0.50213829491807838</v>
      </c>
      <c r="C2018" s="30" t="s">
        <v>261</v>
      </c>
      <c r="D2018" s="6">
        <v>1006761</v>
      </c>
      <c r="E2018" s="6">
        <v>386</v>
      </c>
      <c r="F2018" s="7" t="s">
        <v>35</v>
      </c>
      <c r="G2018" s="6">
        <v>86.424000000000007</v>
      </c>
      <c r="I2018" s="7" t="s">
        <v>2723</v>
      </c>
      <c r="J2018" s="7" t="s">
        <v>422</v>
      </c>
      <c r="K2018" s="7" t="s">
        <v>429</v>
      </c>
      <c r="L2018" s="7" t="s">
        <v>1116</v>
      </c>
      <c r="M2018" s="7" t="s">
        <v>465</v>
      </c>
      <c r="N2018" s="7" t="s">
        <v>436</v>
      </c>
      <c r="O2018" s="7" t="s">
        <v>417</v>
      </c>
      <c r="P2018" s="6">
        <v>2519</v>
      </c>
    </row>
    <row r="2019" spans="1:16" ht="15" thickBot="1" x14ac:dyDescent="0.35">
      <c r="A2019" s="6">
        <v>43.027200000000001</v>
      </c>
      <c r="B2019" s="19">
        <f>(A2019-G2019)/G2019</f>
        <v>-0.5878462776351584</v>
      </c>
      <c r="C2019" s="30" t="s">
        <v>51</v>
      </c>
      <c r="D2019" s="6">
        <v>1019832</v>
      </c>
      <c r="E2019" s="6">
        <v>2668</v>
      </c>
      <c r="F2019" s="7" t="s">
        <v>87</v>
      </c>
      <c r="G2019" s="6">
        <v>104.396</v>
      </c>
      <c r="I2019" s="7" t="s">
        <v>2724</v>
      </c>
      <c r="J2019" s="7" t="s">
        <v>399</v>
      </c>
      <c r="K2019" s="7" t="s">
        <v>407</v>
      </c>
      <c r="L2019" s="7" t="s">
        <v>1032</v>
      </c>
      <c r="M2019" s="7" t="s">
        <v>465</v>
      </c>
      <c r="N2019" s="7" t="s">
        <v>436</v>
      </c>
      <c r="O2019" s="7" t="s">
        <v>417</v>
      </c>
      <c r="P2019" s="6">
        <v>6478</v>
      </c>
    </row>
    <row r="2020" spans="1:16" ht="15" thickBot="1" x14ac:dyDescent="0.35">
      <c r="A2020" s="6">
        <v>43.027200000000001</v>
      </c>
      <c r="B2020" s="19">
        <f>(A2020-G2020)/G2020</f>
        <v>-0.59340792258844877</v>
      </c>
      <c r="C2020" s="30" t="s">
        <v>226</v>
      </c>
      <c r="D2020" s="6">
        <v>1008121</v>
      </c>
      <c r="E2020" s="6">
        <v>2473</v>
      </c>
      <c r="F2020" s="7" t="s">
        <v>27</v>
      </c>
      <c r="G2020" s="6">
        <v>105.824</v>
      </c>
      <c r="I2020" s="7" t="s">
        <v>2725</v>
      </c>
      <c r="J2020" s="7" t="s">
        <v>422</v>
      </c>
      <c r="K2020" s="7" t="s">
        <v>407</v>
      </c>
      <c r="L2020" s="7" t="s">
        <v>477</v>
      </c>
      <c r="M2020" s="7" t="s">
        <v>425</v>
      </c>
      <c r="N2020" s="7" t="s">
        <v>426</v>
      </c>
      <c r="O2020" s="7" t="s">
        <v>411</v>
      </c>
      <c r="P2020" s="6">
        <v>9033</v>
      </c>
    </row>
    <row r="2021" spans="1:16" ht="15" thickBot="1" x14ac:dyDescent="0.35">
      <c r="A2021" s="6">
        <v>43.027200000000001</v>
      </c>
      <c r="B2021" s="19">
        <f>(A2021-G2021)/G2021</f>
        <v>-0.61963224893917968</v>
      </c>
      <c r="C2021" s="30" t="s">
        <v>267</v>
      </c>
      <c r="D2021" s="6">
        <v>1008904</v>
      </c>
      <c r="E2021" s="6">
        <v>1450</v>
      </c>
      <c r="F2021" s="7" t="s">
        <v>25</v>
      </c>
      <c r="G2021" s="6">
        <v>113.12</v>
      </c>
      <c r="I2021" s="7" t="s">
        <v>2726</v>
      </c>
      <c r="J2021" s="7" t="s">
        <v>399</v>
      </c>
      <c r="K2021" s="7" t="s">
        <v>414</v>
      </c>
      <c r="L2021" s="7" t="s">
        <v>696</v>
      </c>
      <c r="M2021" s="7" t="s">
        <v>447</v>
      </c>
      <c r="N2021" s="7" t="s">
        <v>410</v>
      </c>
      <c r="O2021" s="7" t="s">
        <v>411</v>
      </c>
      <c r="P2021" s="6">
        <v>2005</v>
      </c>
    </row>
    <row r="2022" spans="1:16" ht="15" thickBot="1" x14ac:dyDescent="0.35">
      <c r="A2022" s="6">
        <v>43.027200000000001</v>
      </c>
      <c r="B2022" s="19">
        <f>(A2022-G2022)/G2022</f>
        <v>-0.65161290322580645</v>
      </c>
      <c r="C2022" s="30" t="s">
        <v>197</v>
      </c>
      <c r="D2022" s="6">
        <v>1015091</v>
      </c>
      <c r="E2022" s="6">
        <v>812</v>
      </c>
      <c r="F2022" s="7" t="s">
        <v>31</v>
      </c>
      <c r="G2022" s="6">
        <v>123.504</v>
      </c>
      <c r="I2022" s="7" t="s">
        <v>2727</v>
      </c>
      <c r="J2022" s="7" t="s">
        <v>456</v>
      </c>
      <c r="K2022" s="7" t="s">
        <v>433</v>
      </c>
      <c r="L2022" s="7" t="s">
        <v>503</v>
      </c>
      <c r="M2022" s="7" t="s">
        <v>465</v>
      </c>
      <c r="N2022" s="7" t="s">
        <v>436</v>
      </c>
      <c r="O2022" s="7" t="s">
        <v>417</v>
      </c>
      <c r="P2022" s="6">
        <v>4686</v>
      </c>
    </row>
    <row r="2023" spans="1:16" ht="15" thickBot="1" x14ac:dyDescent="0.35">
      <c r="A2023" s="6">
        <v>43.027200000000001</v>
      </c>
      <c r="B2023" s="19">
        <f>(A2023-G2023)/G2023</f>
        <v>-0.67247815364004515</v>
      </c>
      <c r="C2023" s="30" t="s">
        <v>176</v>
      </c>
      <c r="D2023" s="6">
        <v>1015902</v>
      </c>
      <c r="E2023" s="6">
        <v>291</v>
      </c>
      <c r="F2023" s="7" t="s">
        <v>35</v>
      </c>
      <c r="G2023" s="6">
        <v>131.37200000000001</v>
      </c>
      <c r="I2023" s="7" t="s">
        <v>2728</v>
      </c>
      <c r="J2023" s="7" t="s">
        <v>413</v>
      </c>
      <c r="K2023" s="7" t="s">
        <v>429</v>
      </c>
      <c r="L2023" s="7" t="s">
        <v>681</v>
      </c>
      <c r="M2023" s="7" t="s">
        <v>416</v>
      </c>
      <c r="N2023" s="7" t="s">
        <v>403</v>
      </c>
      <c r="O2023" s="7" t="s">
        <v>404</v>
      </c>
      <c r="P2023" s="6">
        <v>8804</v>
      </c>
    </row>
    <row r="2024" spans="1:16" ht="15" thickBot="1" x14ac:dyDescent="0.35">
      <c r="A2024" s="6">
        <v>43.027200000000001</v>
      </c>
      <c r="B2024" s="19">
        <f>(A2024-G2024)/G2024</f>
        <v>2.1581914268937168</v>
      </c>
      <c r="C2024" s="30" t="s">
        <v>39</v>
      </c>
      <c r="D2024" s="6">
        <v>1015253</v>
      </c>
      <c r="E2024" s="6">
        <v>892</v>
      </c>
      <c r="F2024" s="7" t="s">
        <v>87</v>
      </c>
      <c r="G2024" s="6">
        <v>13.624000000000001</v>
      </c>
      <c r="I2024" s="7" t="s">
        <v>2729</v>
      </c>
      <c r="J2024" s="7" t="s">
        <v>422</v>
      </c>
      <c r="K2024" s="7" t="s">
        <v>407</v>
      </c>
      <c r="L2024" s="7" t="s">
        <v>477</v>
      </c>
      <c r="M2024" s="7" t="s">
        <v>409</v>
      </c>
      <c r="N2024" s="7" t="s">
        <v>410</v>
      </c>
      <c r="O2024" s="7" t="s">
        <v>411</v>
      </c>
      <c r="P2024" s="6">
        <v>3566</v>
      </c>
    </row>
    <row r="2025" spans="1:16" ht="15" thickBot="1" x14ac:dyDescent="0.35">
      <c r="A2025" s="6">
        <v>43.027200000000001</v>
      </c>
      <c r="B2025" s="19">
        <f>(A2025-G2025)/G2025</f>
        <v>-0.38377635197066906</v>
      </c>
      <c r="C2025" s="30" t="s">
        <v>127</v>
      </c>
      <c r="D2025" s="6">
        <v>1016953</v>
      </c>
      <c r="E2025" s="6">
        <v>2010</v>
      </c>
      <c r="F2025" s="7" t="s">
        <v>27</v>
      </c>
      <c r="G2025" s="6">
        <v>69.823999999999998</v>
      </c>
      <c r="I2025" s="7" t="s">
        <v>2730</v>
      </c>
      <c r="J2025" s="7" t="s">
        <v>432</v>
      </c>
      <c r="K2025" s="7" t="s">
        <v>429</v>
      </c>
      <c r="L2025" s="7" t="s">
        <v>467</v>
      </c>
      <c r="M2025" s="7" t="s">
        <v>435</v>
      </c>
      <c r="N2025" s="7" t="s">
        <v>436</v>
      </c>
      <c r="O2025" s="7" t="s">
        <v>411</v>
      </c>
      <c r="P2025" s="6">
        <v>9012</v>
      </c>
    </row>
    <row r="2026" spans="1:16" ht="15" thickBot="1" x14ac:dyDescent="0.35">
      <c r="A2026" s="6">
        <v>43.027200000000001</v>
      </c>
      <c r="B2026" s="19">
        <f>(A2026-G2026)/G2026</f>
        <v>-0.65847091694183379</v>
      </c>
      <c r="C2026" s="30" t="s">
        <v>352</v>
      </c>
      <c r="D2026" s="6">
        <v>1007721</v>
      </c>
      <c r="E2026" s="6">
        <v>2525</v>
      </c>
      <c r="F2026" s="7" t="s">
        <v>87</v>
      </c>
      <c r="G2026" s="6">
        <v>125.98399999999999</v>
      </c>
      <c r="I2026" s="7" t="s">
        <v>2731</v>
      </c>
      <c r="J2026" s="7" t="s">
        <v>399</v>
      </c>
      <c r="K2026" s="7" t="s">
        <v>461</v>
      </c>
      <c r="L2026" s="7" t="s">
        <v>555</v>
      </c>
      <c r="M2026" s="7" t="s">
        <v>478</v>
      </c>
      <c r="N2026" s="7" t="s">
        <v>426</v>
      </c>
      <c r="O2026" s="7" t="s">
        <v>417</v>
      </c>
      <c r="P2026" s="6">
        <v>2478</v>
      </c>
    </row>
    <row r="2027" spans="1:16" ht="15" thickBot="1" x14ac:dyDescent="0.35">
      <c r="A2027" s="6">
        <v>43.238</v>
      </c>
      <c r="B2027" s="19">
        <f>(A2027-G2027)/G2027</f>
        <v>-0.66707219416040409</v>
      </c>
      <c r="C2027" s="30" t="s">
        <v>220</v>
      </c>
      <c r="D2027" s="6">
        <v>1004256</v>
      </c>
      <c r="E2027" s="6">
        <v>1443</v>
      </c>
      <c r="F2027" s="7" t="s">
        <v>31</v>
      </c>
      <c r="G2027" s="6">
        <v>129.87200000000001</v>
      </c>
      <c r="I2027" s="7" t="s">
        <v>2732</v>
      </c>
      <c r="J2027" s="7" t="s">
        <v>496</v>
      </c>
      <c r="K2027" s="7" t="s">
        <v>442</v>
      </c>
      <c r="L2027" s="7" t="s">
        <v>1622</v>
      </c>
      <c r="M2027" s="7" t="s">
        <v>447</v>
      </c>
      <c r="N2027" s="7" t="s">
        <v>410</v>
      </c>
      <c r="O2027" s="7" t="s">
        <v>404</v>
      </c>
      <c r="P2027" s="6">
        <v>5223</v>
      </c>
    </row>
    <row r="2028" spans="1:16" ht="15" thickBot="1" x14ac:dyDescent="0.35">
      <c r="A2028" s="6">
        <v>43.409599999999998</v>
      </c>
      <c r="B2028" s="19">
        <f>(A2028-G2028)/G2028</f>
        <v>1.4982504604051563</v>
      </c>
      <c r="C2028" s="30" t="s">
        <v>311</v>
      </c>
      <c r="D2028" s="6">
        <v>1003982</v>
      </c>
      <c r="E2028" s="6">
        <v>1406</v>
      </c>
      <c r="F2028" s="7" t="s">
        <v>87</v>
      </c>
      <c r="G2028" s="6">
        <v>17.376000000000001</v>
      </c>
      <c r="I2028" s="7" t="s">
        <v>2733</v>
      </c>
      <c r="J2028" s="7" t="s">
        <v>456</v>
      </c>
      <c r="K2028" s="7" t="s">
        <v>429</v>
      </c>
      <c r="L2028" s="7" t="s">
        <v>1091</v>
      </c>
      <c r="M2028" s="7" t="s">
        <v>435</v>
      </c>
      <c r="N2028" s="7" t="s">
        <v>436</v>
      </c>
      <c r="O2028" s="7" t="s">
        <v>404</v>
      </c>
      <c r="P2028" s="6">
        <v>9896</v>
      </c>
    </row>
    <row r="2029" spans="1:16" ht="15" thickBot="1" x14ac:dyDescent="0.35">
      <c r="A2029" s="6">
        <v>43.4754</v>
      </c>
      <c r="B2029" s="19">
        <f>(A2029-G2029)/G2029</f>
        <v>0.36697899635266013</v>
      </c>
      <c r="C2029" s="30" t="s">
        <v>212</v>
      </c>
      <c r="D2029" s="6">
        <v>1008773</v>
      </c>
      <c r="E2029" s="6">
        <v>524</v>
      </c>
      <c r="F2029" s="7" t="s">
        <v>27</v>
      </c>
      <c r="G2029" s="6">
        <v>31.803999999999998</v>
      </c>
      <c r="I2029" s="7" t="s">
        <v>2734</v>
      </c>
      <c r="J2029" s="7" t="s">
        <v>456</v>
      </c>
      <c r="K2029" s="7" t="s">
        <v>407</v>
      </c>
      <c r="L2029" s="7" t="s">
        <v>700</v>
      </c>
      <c r="M2029" s="7" t="s">
        <v>416</v>
      </c>
      <c r="N2029" s="7" t="s">
        <v>403</v>
      </c>
      <c r="O2029" s="7" t="s">
        <v>404</v>
      </c>
      <c r="P2029" s="6">
        <v>4320</v>
      </c>
    </row>
    <row r="2030" spans="1:16" ht="15" thickBot="1" x14ac:dyDescent="0.35">
      <c r="A2030" s="6">
        <v>43.4754</v>
      </c>
      <c r="B2030" s="19">
        <f>(A2030-G2030)/G2030</f>
        <v>-0.39937831564986737</v>
      </c>
      <c r="C2030" s="30" t="s">
        <v>58</v>
      </c>
      <c r="D2030" s="6">
        <v>1011168</v>
      </c>
      <c r="E2030" s="6">
        <v>192</v>
      </c>
      <c r="F2030" s="7" t="s">
        <v>42</v>
      </c>
      <c r="G2030" s="6">
        <v>72.384</v>
      </c>
      <c r="I2030" s="7" t="s">
        <v>2735</v>
      </c>
      <c r="J2030" s="7" t="s">
        <v>422</v>
      </c>
      <c r="K2030" s="7" t="s">
        <v>414</v>
      </c>
      <c r="L2030" s="7" t="s">
        <v>627</v>
      </c>
      <c r="M2030" s="7" t="s">
        <v>465</v>
      </c>
      <c r="N2030" s="7" t="s">
        <v>436</v>
      </c>
      <c r="O2030" s="7" t="s">
        <v>411</v>
      </c>
      <c r="P2030" s="6">
        <v>8906</v>
      </c>
    </row>
    <row r="2031" spans="1:16" ht="15" thickBot="1" x14ac:dyDescent="0.35">
      <c r="A2031" s="6">
        <v>43.4754</v>
      </c>
      <c r="B2031" s="19">
        <f>(A2031-G2031)/G2031</f>
        <v>-0.4443612289760237</v>
      </c>
      <c r="C2031" s="30" t="s">
        <v>269</v>
      </c>
      <c r="D2031" s="6">
        <v>1008475</v>
      </c>
      <c r="E2031" s="6">
        <v>821</v>
      </c>
      <c r="F2031" s="7" t="s">
        <v>35</v>
      </c>
      <c r="G2031" s="6">
        <v>78.244</v>
      </c>
      <c r="I2031" s="7" t="s">
        <v>2736</v>
      </c>
      <c r="J2031" s="7" t="s">
        <v>406</v>
      </c>
      <c r="K2031" s="7" t="s">
        <v>461</v>
      </c>
      <c r="L2031" s="7" t="s">
        <v>487</v>
      </c>
      <c r="M2031" s="7" t="s">
        <v>425</v>
      </c>
      <c r="N2031" s="7" t="s">
        <v>426</v>
      </c>
      <c r="O2031" s="7" t="s">
        <v>404</v>
      </c>
      <c r="P2031" s="6">
        <v>8657</v>
      </c>
    </row>
    <row r="2032" spans="1:16" ht="15" thickBot="1" x14ac:dyDescent="0.35">
      <c r="A2032" s="6">
        <v>43.4754</v>
      </c>
      <c r="B2032" s="19">
        <f>(A2032-G2032)/G2032</f>
        <v>-0.54170812953280489</v>
      </c>
      <c r="C2032" s="30" t="s">
        <v>179</v>
      </c>
      <c r="D2032" s="6">
        <v>1009596</v>
      </c>
      <c r="E2032" s="6">
        <v>2361</v>
      </c>
      <c r="F2032" s="7" t="s">
        <v>19</v>
      </c>
      <c r="G2032" s="6">
        <v>94.864000000000004</v>
      </c>
      <c r="I2032" s="7" t="s">
        <v>2737</v>
      </c>
      <c r="J2032" s="7" t="s">
        <v>438</v>
      </c>
      <c r="K2032" s="7" t="s">
        <v>433</v>
      </c>
      <c r="L2032" s="7" t="s">
        <v>677</v>
      </c>
      <c r="M2032" s="7" t="s">
        <v>416</v>
      </c>
      <c r="N2032" s="7" t="s">
        <v>403</v>
      </c>
      <c r="O2032" s="7" t="s">
        <v>417</v>
      </c>
      <c r="P2032" s="6">
        <v>6852</v>
      </c>
    </row>
    <row r="2033" spans="1:16" ht="15" thickBot="1" x14ac:dyDescent="0.35">
      <c r="A2033" s="6">
        <v>43.4754</v>
      </c>
      <c r="B2033" s="19">
        <f>(A2033-G2033)/G2033</f>
        <v>-0.56244565217391307</v>
      </c>
      <c r="C2033" s="30" t="s">
        <v>259</v>
      </c>
      <c r="D2033" s="6">
        <v>1017283</v>
      </c>
      <c r="E2033" s="6">
        <v>695</v>
      </c>
      <c r="F2033" s="7" t="s">
        <v>25</v>
      </c>
      <c r="G2033" s="6">
        <v>99.36</v>
      </c>
      <c r="I2033" s="7" t="s">
        <v>2738</v>
      </c>
      <c r="J2033" s="7" t="s">
        <v>406</v>
      </c>
      <c r="K2033" s="7" t="s">
        <v>442</v>
      </c>
      <c r="L2033" s="7" t="s">
        <v>1477</v>
      </c>
      <c r="M2033" s="7" t="s">
        <v>444</v>
      </c>
      <c r="N2033" s="7" t="s">
        <v>410</v>
      </c>
      <c r="O2033" s="7" t="s">
        <v>404</v>
      </c>
      <c r="P2033" s="6">
        <v>8521</v>
      </c>
    </row>
    <row r="2034" spans="1:16" ht="15" thickBot="1" x14ac:dyDescent="0.35">
      <c r="A2034" s="6">
        <v>43.4754</v>
      </c>
      <c r="B2034" s="19">
        <f>(A2034-G2034)/G2034</f>
        <v>-0.64643798184834578</v>
      </c>
      <c r="C2034" s="30" t="s">
        <v>322</v>
      </c>
      <c r="D2034" s="6">
        <v>1013264</v>
      </c>
      <c r="E2034" s="6">
        <v>2045</v>
      </c>
      <c r="F2034" s="7" t="s">
        <v>21</v>
      </c>
      <c r="G2034" s="6">
        <v>122.964</v>
      </c>
      <c r="I2034" s="7" t="s">
        <v>2739</v>
      </c>
      <c r="J2034" s="7" t="s">
        <v>399</v>
      </c>
      <c r="K2034" s="7" t="s">
        <v>433</v>
      </c>
      <c r="L2034" s="7" t="s">
        <v>838</v>
      </c>
      <c r="M2034" s="7" t="s">
        <v>435</v>
      </c>
      <c r="N2034" s="7" t="s">
        <v>436</v>
      </c>
      <c r="O2034" s="7" t="s">
        <v>404</v>
      </c>
      <c r="P2034" s="6">
        <v>5262</v>
      </c>
    </row>
    <row r="2035" spans="1:16" ht="15" thickBot="1" x14ac:dyDescent="0.35">
      <c r="A2035" s="6">
        <v>43.4754</v>
      </c>
      <c r="B2035" s="19">
        <f>(A2035-G2035)/G2035</f>
        <v>-0.65278567549436162</v>
      </c>
      <c r="C2035" s="30" t="s">
        <v>256</v>
      </c>
      <c r="D2035" s="6">
        <v>1010425</v>
      </c>
      <c r="E2035" s="6">
        <v>1503</v>
      </c>
      <c r="F2035" s="7" t="s">
        <v>42</v>
      </c>
      <c r="G2035" s="6">
        <v>125.212</v>
      </c>
      <c r="I2035" s="7" t="s">
        <v>2740</v>
      </c>
      <c r="J2035" s="7" t="s">
        <v>406</v>
      </c>
      <c r="K2035" s="7" t="s">
        <v>542</v>
      </c>
      <c r="L2035" s="7" t="s">
        <v>978</v>
      </c>
      <c r="M2035" s="7" t="s">
        <v>435</v>
      </c>
      <c r="N2035" s="7" t="s">
        <v>436</v>
      </c>
      <c r="O2035" s="7" t="s">
        <v>411</v>
      </c>
      <c r="P2035" s="6">
        <v>8142</v>
      </c>
    </row>
    <row r="2036" spans="1:16" ht="15" thickBot="1" x14ac:dyDescent="0.35">
      <c r="A2036" s="6">
        <v>43.4754</v>
      </c>
      <c r="B2036" s="19">
        <f>(A2036-G2036)/G2036</f>
        <v>-0.6849517377315284</v>
      </c>
      <c r="C2036" s="30" t="s">
        <v>350</v>
      </c>
      <c r="D2036" s="6">
        <v>1006610</v>
      </c>
      <c r="E2036" s="6">
        <v>1194</v>
      </c>
      <c r="F2036" s="7" t="s">
        <v>31</v>
      </c>
      <c r="G2036" s="6">
        <v>137.99600000000001</v>
      </c>
      <c r="I2036" s="7" t="s">
        <v>2741</v>
      </c>
      <c r="J2036" s="7" t="s">
        <v>438</v>
      </c>
      <c r="K2036" s="7" t="s">
        <v>400</v>
      </c>
      <c r="L2036" s="7" t="s">
        <v>800</v>
      </c>
      <c r="M2036" s="7" t="s">
        <v>402</v>
      </c>
      <c r="N2036" s="7" t="s">
        <v>403</v>
      </c>
      <c r="O2036" s="7" t="s">
        <v>417</v>
      </c>
      <c r="P2036" s="6">
        <v>9576</v>
      </c>
    </row>
    <row r="2037" spans="1:16" ht="15" thickBot="1" x14ac:dyDescent="0.35">
      <c r="A2037" s="6">
        <v>43.4754</v>
      </c>
      <c r="B2037" s="19">
        <f>(A2037-G2037)/G2037</f>
        <v>-0.70108495365914025</v>
      </c>
      <c r="C2037" s="30" t="s">
        <v>348</v>
      </c>
      <c r="D2037" s="6">
        <v>1013560</v>
      </c>
      <c r="E2037" s="6">
        <v>916</v>
      </c>
      <c r="F2037" s="7" t="s">
        <v>17</v>
      </c>
      <c r="G2037" s="6">
        <v>145.44399999999999</v>
      </c>
      <c r="I2037" s="7" t="s">
        <v>2742</v>
      </c>
      <c r="J2037" s="7" t="s">
        <v>399</v>
      </c>
      <c r="K2037" s="7" t="s">
        <v>407</v>
      </c>
      <c r="L2037" s="7" t="s">
        <v>1032</v>
      </c>
      <c r="M2037" s="7" t="s">
        <v>435</v>
      </c>
      <c r="N2037" s="7" t="s">
        <v>436</v>
      </c>
      <c r="O2037" s="7" t="s">
        <v>411</v>
      </c>
      <c r="P2037" s="6">
        <v>4307</v>
      </c>
    </row>
    <row r="2038" spans="1:16" ht="15" thickBot="1" x14ac:dyDescent="0.35">
      <c r="A2038" s="6">
        <v>43.4754</v>
      </c>
      <c r="B2038" s="19">
        <f>(A2038-G2038)/G2038</f>
        <v>-0.70337727198297029</v>
      </c>
      <c r="C2038" s="30" t="s">
        <v>310</v>
      </c>
      <c r="D2038" s="6">
        <v>1015249</v>
      </c>
      <c r="E2038" s="6">
        <v>1912</v>
      </c>
      <c r="F2038" s="7" t="s">
        <v>23</v>
      </c>
      <c r="G2038" s="6">
        <v>146.56800000000001</v>
      </c>
      <c r="I2038" s="7" t="s">
        <v>2743</v>
      </c>
      <c r="J2038" s="7" t="s">
        <v>489</v>
      </c>
      <c r="K2038" s="7" t="s">
        <v>457</v>
      </c>
      <c r="L2038" s="7" t="s">
        <v>1279</v>
      </c>
      <c r="M2038" s="7" t="s">
        <v>409</v>
      </c>
      <c r="N2038" s="7" t="s">
        <v>410</v>
      </c>
      <c r="O2038" s="7" t="s">
        <v>417</v>
      </c>
      <c r="P2038" s="6">
        <v>6616</v>
      </c>
    </row>
    <row r="2039" spans="1:16" ht="15" thickBot="1" x14ac:dyDescent="0.35">
      <c r="A2039" s="6">
        <v>43.4754</v>
      </c>
      <c r="B2039" s="19">
        <f>(A2039-G2039)/G2039</f>
        <v>-0.73253808105913321</v>
      </c>
      <c r="C2039" s="30" t="s">
        <v>204</v>
      </c>
      <c r="D2039" s="6">
        <v>1007301</v>
      </c>
      <c r="E2039" s="6">
        <v>391</v>
      </c>
      <c r="F2039" s="7" t="s">
        <v>17</v>
      </c>
      <c r="G2039" s="6">
        <v>162.548</v>
      </c>
      <c r="I2039" s="7" t="s">
        <v>2744</v>
      </c>
      <c r="J2039" s="7" t="s">
        <v>406</v>
      </c>
      <c r="K2039" s="7" t="s">
        <v>407</v>
      </c>
      <c r="L2039" s="7" t="s">
        <v>941</v>
      </c>
      <c r="M2039" s="7" t="s">
        <v>465</v>
      </c>
      <c r="N2039" s="7" t="s">
        <v>436</v>
      </c>
      <c r="O2039" s="7" t="s">
        <v>417</v>
      </c>
      <c r="P2039" s="6">
        <v>6367</v>
      </c>
    </row>
    <row r="2040" spans="1:16" ht="15" thickBot="1" x14ac:dyDescent="0.35">
      <c r="A2040" s="6">
        <v>43.4754</v>
      </c>
      <c r="B2040" s="19">
        <f>(A2040-G2040)/G2040</f>
        <v>-0.73758782201405149</v>
      </c>
      <c r="C2040" s="30" t="s">
        <v>94</v>
      </c>
      <c r="D2040" s="6">
        <v>1011210</v>
      </c>
      <c r="E2040" s="6">
        <v>1402</v>
      </c>
      <c r="F2040" s="7" t="s">
        <v>23</v>
      </c>
      <c r="G2040" s="6">
        <v>165.67599999999999</v>
      </c>
      <c r="I2040" s="7" t="s">
        <v>2745</v>
      </c>
      <c r="J2040" s="7" t="s">
        <v>413</v>
      </c>
      <c r="K2040" s="7" t="s">
        <v>433</v>
      </c>
      <c r="L2040" s="7" t="s">
        <v>485</v>
      </c>
      <c r="M2040" s="7" t="s">
        <v>444</v>
      </c>
      <c r="N2040" s="7" t="s">
        <v>410</v>
      </c>
      <c r="O2040" s="7" t="s">
        <v>404</v>
      </c>
      <c r="P2040" s="6">
        <v>7035</v>
      </c>
    </row>
    <row r="2041" spans="1:16" ht="15" thickBot="1" x14ac:dyDescent="0.35">
      <c r="A2041" s="6">
        <v>43.4754</v>
      </c>
      <c r="B2041" s="19">
        <f>(A2041-G2041)/G2041</f>
        <v>4.7568061440677969</v>
      </c>
      <c r="C2041" s="30" t="s">
        <v>293</v>
      </c>
      <c r="D2041" s="6">
        <v>1006373</v>
      </c>
      <c r="E2041" s="6">
        <v>1677</v>
      </c>
      <c r="F2041" s="7" t="s">
        <v>21</v>
      </c>
      <c r="G2041" s="6">
        <v>7.5519999999999996</v>
      </c>
      <c r="I2041" s="7" t="s">
        <v>2746</v>
      </c>
      <c r="J2041" s="7" t="s">
        <v>399</v>
      </c>
      <c r="K2041" s="7" t="s">
        <v>400</v>
      </c>
      <c r="L2041" s="7" t="s">
        <v>835</v>
      </c>
      <c r="M2041" s="7" t="s">
        <v>425</v>
      </c>
      <c r="N2041" s="7" t="s">
        <v>426</v>
      </c>
      <c r="O2041" s="7" t="s">
        <v>404</v>
      </c>
      <c r="P2041" s="6">
        <v>6018</v>
      </c>
    </row>
    <row r="2042" spans="1:16" ht="15" thickBot="1" x14ac:dyDescent="0.35">
      <c r="A2042" s="6">
        <v>43.4754</v>
      </c>
      <c r="B2042" s="19">
        <f>(A2042-G2042)/G2042</f>
        <v>-1.8259416493541649E-2</v>
      </c>
      <c r="C2042" s="30" t="s">
        <v>93</v>
      </c>
      <c r="D2042" s="6">
        <v>1010647</v>
      </c>
      <c r="E2042" s="6">
        <v>1005</v>
      </c>
      <c r="F2042" s="7" t="s">
        <v>35</v>
      </c>
      <c r="G2042" s="6">
        <v>44.283999999999999</v>
      </c>
      <c r="I2042" s="7" t="s">
        <v>2747</v>
      </c>
      <c r="J2042" s="7" t="s">
        <v>422</v>
      </c>
      <c r="K2042" s="7" t="s">
        <v>423</v>
      </c>
      <c r="L2042" s="7" t="s">
        <v>424</v>
      </c>
      <c r="M2042" s="7" t="s">
        <v>444</v>
      </c>
      <c r="N2042" s="7" t="s">
        <v>410</v>
      </c>
      <c r="O2042" s="7" t="s">
        <v>417</v>
      </c>
      <c r="P2042" s="6">
        <v>6929</v>
      </c>
    </row>
    <row r="2043" spans="1:16" ht="15" thickBot="1" x14ac:dyDescent="0.35">
      <c r="A2043" s="6">
        <v>43.4754</v>
      </c>
      <c r="B2043" s="19">
        <f>(A2043-G2043)/G2043</f>
        <v>-0.16637137597791074</v>
      </c>
      <c r="C2043" s="30" t="s">
        <v>71</v>
      </c>
      <c r="D2043" s="6">
        <v>1010498</v>
      </c>
      <c r="E2043" s="6">
        <v>556</v>
      </c>
      <c r="F2043" s="7" t="s">
        <v>35</v>
      </c>
      <c r="G2043" s="6">
        <v>52.152000000000001</v>
      </c>
      <c r="I2043" s="7" t="s">
        <v>2748</v>
      </c>
      <c r="J2043" s="7" t="s">
        <v>496</v>
      </c>
      <c r="K2043" s="7" t="s">
        <v>542</v>
      </c>
      <c r="L2043" s="7" t="s">
        <v>1223</v>
      </c>
      <c r="M2043" s="7" t="s">
        <v>444</v>
      </c>
      <c r="N2043" s="7" t="s">
        <v>410</v>
      </c>
      <c r="O2043" s="7" t="s">
        <v>411</v>
      </c>
      <c r="P2043" s="6">
        <v>5908</v>
      </c>
    </row>
    <row r="2044" spans="1:16" ht="15" thickBot="1" x14ac:dyDescent="0.35">
      <c r="A2044" s="6">
        <v>43.4754</v>
      </c>
      <c r="B2044" s="19">
        <f>(A2044-G2044)/G2044</f>
        <v>-0.30434907834101382</v>
      </c>
      <c r="C2044" s="30" t="s">
        <v>240</v>
      </c>
      <c r="D2044" s="6">
        <v>1014559</v>
      </c>
      <c r="E2044" s="6">
        <v>1855</v>
      </c>
      <c r="F2044" s="7" t="s">
        <v>23</v>
      </c>
      <c r="G2044" s="6">
        <v>62.496000000000002</v>
      </c>
      <c r="I2044" s="7" t="s">
        <v>2749</v>
      </c>
      <c r="J2044" s="7" t="s">
        <v>399</v>
      </c>
      <c r="K2044" s="7" t="s">
        <v>457</v>
      </c>
      <c r="L2044" s="7" t="s">
        <v>515</v>
      </c>
      <c r="M2044" s="7" t="s">
        <v>435</v>
      </c>
      <c r="N2044" s="7" t="s">
        <v>436</v>
      </c>
      <c r="O2044" s="7" t="s">
        <v>404</v>
      </c>
      <c r="P2044" s="6">
        <v>6348</v>
      </c>
    </row>
    <row r="2045" spans="1:16" ht="15" thickBot="1" x14ac:dyDescent="0.35">
      <c r="A2045" s="6">
        <v>43.4754</v>
      </c>
      <c r="B2045" s="19">
        <f>(A2045-G2045)/G2045</f>
        <v>-0.31418160020191827</v>
      </c>
      <c r="C2045" s="30" t="s">
        <v>342</v>
      </c>
      <c r="D2045" s="6">
        <v>1017677</v>
      </c>
      <c r="E2045" s="6">
        <v>2444</v>
      </c>
      <c r="F2045" s="7" t="s">
        <v>21</v>
      </c>
      <c r="G2045" s="6">
        <v>63.392000000000003</v>
      </c>
      <c r="I2045" s="7" t="s">
        <v>2750</v>
      </c>
      <c r="J2045" s="7" t="s">
        <v>456</v>
      </c>
      <c r="K2045" s="7" t="s">
        <v>461</v>
      </c>
      <c r="L2045" s="7" t="s">
        <v>462</v>
      </c>
      <c r="M2045" s="7" t="s">
        <v>459</v>
      </c>
      <c r="N2045" s="7" t="s">
        <v>436</v>
      </c>
      <c r="O2045" s="7" t="s">
        <v>404</v>
      </c>
      <c r="P2045" s="6">
        <v>7738</v>
      </c>
    </row>
    <row r="2046" spans="1:16" ht="15" thickBot="1" x14ac:dyDescent="0.35">
      <c r="A2046" s="6">
        <v>43.4754</v>
      </c>
      <c r="B2046" s="19">
        <f>(A2046-G2046)/G2046</f>
        <v>-0.71402278587591428</v>
      </c>
      <c r="C2046" s="30" t="s">
        <v>294</v>
      </c>
      <c r="D2046" s="6">
        <v>1008545</v>
      </c>
      <c r="E2046" s="6">
        <v>2143</v>
      </c>
      <c r="F2046" s="7" t="s">
        <v>21</v>
      </c>
      <c r="G2046" s="6">
        <v>152.024</v>
      </c>
      <c r="I2046" s="7" t="s">
        <v>2751</v>
      </c>
      <c r="J2046" s="7" t="s">
        <v>399</v>
      </c>
      <c r="K2046" s="7" t="s">
        <v>457</v>
      </c>
      <c r="L2046" s="7" t="s">
        <v>515</v>
      </c>
      <c r="M2046" s="7" t="s">
        <v>420</v>
      </c>
      <c r="N2046" s="7" t="s">
        <v>403</v>
      </c>
      <c r="O2046" s="7" t="s">
        <v>404</v>
      </c>
      <c r="P2046" s="6">
        <v>3912</v>
      </c>
    </row>
    <row r="2047" spans="1:16" ht="15" thickBot="1" x14ac:dyDescent="0.35">
      <c r="A2047" s="6">
        <v>43.600895999999999</v>
      </c>
      <c r="B2047" s="19">
        <f>(A2047-G2047)/G2047</f>
        <v>-0.56329230769230776</v>
      </c>
      <c r="C2047" s="30" t="s">
        <v>85</v>
      </c>
      <c r="D2047" s="6">
        <v>1007469</v>
      </c>
      <c r="E2047" s="6">
        <v>1271</v>
      </c>
      <c r="F2047" s="7" t="s">
        <v>87</v>
      </c>
      <c r="G2047" s="6">
        <v>99.84</v>
      </c>
      <c r="I2047" s="7" t="s">
        <v>2752</v>
      </c>
      <c r="J2047" s="7" t="s">
        <v>422</v>
      </c>
      <c r="K2047" s="7" t="s">
        <v>461</v>
      </c>
      <c r="L2047" s="7" t="s">
        <v>517</v>
      </c>
      <c r="M2047" s="7" t="s">
        <v>444</v>
      </c>
      <c r="N2047" s="7" t="s">
        <v>410</v>
      </c>
      <c r="O2047" s="7" t="s">
        <v>417</v>
      </c>
      <c r="P2047" s="6">
        <v>8341</v>
      </c>
    </row>
    <row r="2048" spans="1:16" ht="15" thickBot="1" x14ac:dyDescent="0.35">
      <c r="A2048" s="6">
        <v>43.638399999999997</v>
      </c>
      <c r="B2048" s="19">
        <f>(A2048-G2048)/G2048</f>
        <v>-0.71057769854408093</v>
      </c>
      <c r="C2048" s="30" t="s">
        <v>73</v>
      </c>
      <c r="D2048" s="6">
        <v>1002604</v>
      </c>
      <c r="E2048" s="6">
        <v>2604</v>
      </c>
      <c r="F2048" s="7" t="s">
        <v>27</v>
      </c>
      <c r="G2048" s="6">
        <v>150.77760000000001</v>
      </c>
      <c r="I2048" s="7" t="s">
        <v>2753</v>
      </c>
      <c r="J2048" s="7" t="s">
        <v>432</v>
      </c>
      <c r="K2048" s="7" t="s">
        <v>414</v>
      </c>
      <c r="L2048" s="7" t="s">
        <v>1726</v>
      </c>
      <c r="M2048" s="7" t="s">
        <v>444</v>
      </c>
      <c r="N2048" s="7" t="s">
        <v>410</v>
      </c>
      <c r="O2048" s="7" t="s">
        <v>417</v>
      </c>
      <c r="P2048" s="6">
        <v>9248</v>
      </c>
    </row>
    <row r="2049" spans="1:16" ht="15" thickBot="1" x14ac:dyDescent="0.35">
      <c r="A2049" s="6">
        <v>43.744320000000002</v>
      </c>
      <c r="B2049" s="19">
        <f>(A2049-G2049)/G2049</f>
        <v>0.14095774647887319</v>
      </c>
      <c r="C2049" s="30" t="s">
        <v>176</v>
      </c>
      <c r="D2049" s="6">
        <v>1013177</v>
      </c>
      <c r="E2049" s="6">
        <v>1076</v>
      </c>
      <c r="F2049" s="7" t="s">
        <v>87</v>
      </c>
      <c r="G2049" s="6">
        <v>38.340000000000003</v>
      </c>
      <c r="I2049" s="7" t="s">
        <v>2754</v>
      </c>
      <c r="J2049" s="7" t="s">
        <v>432</v>
      </c>
      <c r="K2049" s="7" t="s">
        <v>461</v>
      </c>
      <c r="L2049" s="7" t="s">
        <v>669</v>
      </c>
      <c r="M2049" s="7" t="s">
        <v>409</v>
      </c>
      <c r="N2049" s="7" t="s">
        <v>410</v>
      </c>
      <c r="O2049" s="7" t="s">
        <v>417</v>
      </c>
      <c r="P2049" s="6">
        <v>9526</v>
      </c>
    </row>
    <row r="2050" spans="1:16" ht="15" thickBot="1" x14ac:dyDescent="0.35">
      <c r="A2050" s="6">
        <v>43.744320000000002</v>
      </c>
      <c r="B2050" s="19">
        <f>(A2050-G2050)/G2050</f>
        <v>7.3938506588576522E-4</v>
      </c>
      <c r="C2050" s="30" t="s">
        <v>265</v>
      </c>
      <c r="D2050" s="6">
        <v>1019086</v>
      </c>
      <c r="E2050" s="6">
        <v>1649</v>
      </c>
      <c r="F2050" s="7" t="s">
        <v>87</v>
      </c>
      <c r="G2050" s="6">
        <v>43.712000000000003</v>
      </c>
      <c r="I2050" s="7" t="s">
        <v>2755</v>
      </c>
      <c r="J2050" s="7" t="s">
        <v>489</v>
      </c>
      <c r="K2050" s="7" t="s">
        <v>457</v>
      </c>
      <c r="L2050" s="7" t="s">
        <v>1741</v>
      </c>
      <c r="M2050" s="7" t="s">
        <v>420</v>
      </c>
      <c r="N2050" s="7" t="s">
        <v>403</v>
      </c>
      <c r="O2050" s="7" t="s">
        <v>411</v>
      </c>
      <c r="P2050" s="6">
        <v>1032</v>
      </c>
    </row>
    <row r="2051" spans="1:16" ht="15" thickBot="1" x14ac:dyDescent="0.35">
      <c r="A2051" s="6">
        <v>43.81</v>
      </c>
      <c r="B2051" s="19">
        <f>(A2051-G2051)/G2051</f>
        <v>-0.82571036651347529</v>
      </c>
      <c r="C2051" s="30" t="s">
        <v>286</v>
      </c>
      <c r="D2051" s="6">
        <v>1004027</v>
      </c>
      <c r="E2051" s="6">
        <v>2114</v>
      </c>
      <c r="F2051" s="7" t="s">
        <v>35</v>
      </c>
      <c r="G2051" s="6">
        <v>251.36320000000001</v>
      </c>
      <c r="I2051" s="7" t="s">
        <v>2756</v>
      </c>
      <c r="J2051" s="7" t="s">
        <v>413</v>
      </c>
      <c r="K2051" s="7" t="s">
        <v>433</v>
      </c>
      <c r="L2051" s="7" t="s">
        <v>519</v>
      </c>
      <c r="M2051" s="7" t="s">
        <v>425</v>
      </c>
      <c r="N2051" s="7" t="s">
        <v>426</v>
      </c>
      <c r="O2051" s="7" t="s">
        <v>411</v>
      </c>
      <c r="P2051" s="6">
        <v>8470</v>
      </c>
    </row>
    <row r="2052" spans="1:16" ht="15" thickBot="1" x14ac:dyDescent="0.35">
      <c r="A2052" s="6">
        <v>43.914000000000001</v>
      </c>
      <c r="B2052" s="19">
        <f>(A2052-G2052)/G2052</f>
        <v>-0.88546596058989968</v>
      </c>
      <c r="C2052" s="30" t="s">
        <v>171</v>
      </c>
      <c r="D2052" s="6">
        <v>1003176</v>
      </c>
      <c r="E2052" s="6">
        <v>2827</v>
      </c>
      <c r="F2052" s="7" t="s">
        <v>21</v>
      </c>
      <c r="G2052" s="6">
        <v>383.4144</v>
      </c>
      <c r="I2052" s="7" t="s">
        <v>2757</v>
      </c>
      <c r="J2052" s="7" t="s">
        <v>406</v>
      </c>
      <c r="K2052" s="7" t="s">
        <v>542</v>
      </c>
      <c r="L2052" s="7" t="s">
        <v>978</v>
      </c>
      <c r="M2052" s="7" t="s">
        <v>425</v>
      </c>
      <c r="N2052" s="7" t="s">
        <v>426</v>
      </c>
      <c r="O2052" s="7" t="s">
        <v>411</v>
      </c>
      <c r="P2052" s="6">
        <v>2390</v>
      </c>
    </row>
    <row r="2053" spans="1:16" ht="15" thickBot="1" x14ac:dyDescent="0.35">
      <c r="A2053" s="6">
        <v>43.9236</v>
      </c>
      <c r="B2053" s="19">
        <f>(A2053-G2053)/G2053</f>
        <v>-0.7393381916585563</v>
      </c>
      <c r="C2053" s="30" t="s">
        <v>153</v>
      </c>
      <c r="D2053" s="6">
        <v>1011408</v>
      </c>
      <c r="E2053" s="6">
        <v>860</v>
      </c>
      <c r="F2053" s="7" t="s">
        <v>25</v>
      </c>
      <c r="G2053" s="6">
        <v>168.50800000000001</v>
      </c>
      <c r="I2053" s="7" t="s">
        <v>2758</v>
      </c>
      <c r="J2053" s="7" t="s">
        <v>496</v>
      </c>
      <c r="K2053" s="7" t="s">
        <v>542</v>
      </c>
      <c r="L2053" s="7" t="s">
        <v>1045</v>
      </c>
      <c r="M2053" s="7" t="s">
        <v>425</v>
      </c>
      <c r="N2053" s="7" t="s">
        <v>426</v>
      </c>
      <c r="O2053" s="7" t="s">
        <v>404</v>
      </c>
      <c r="P2053" s="6">
        <v>6435</v>
      </c>
    </row>
    <row r="2054" spans="1:16" ht="15" thickBot="1" x14ac:dyDescent="0.35">
      <c r="A2054" s="6">
        <v>43.9236</v>
      </c>
      <c r="B2054" s="19">
        <f>(A2054-G2054)/G2054</f>
        <v>1.7750568612585294</v>
      </c>
      <c r="C2054" s="30" t="s">
        <v>104</v>
      </c>
      <c r="D2054" s="6">
        <v>1018069</v>
      </c>
      <c r="E2054" s="6">
        <v>2655</v>
      </c>
      <c r="F2054" s="7" t="s">
        <v>27</v>
      </c>
      <c r="G2054" s="6">
        <v>15.827999999999999</v>
      </c>
      <c r="I2054" s="7" t="s">
        <v>2759</v>
      </c>
      <c r="J2054" s="7" t="s">
        <v>428</v>
      </c>
      <c r="K2054" s="7" t="s">
        <v>400</v>
      </c>
      <c r="L2054" s="7" t="s">
        <v>619</v>
      </c>
      <c r="M2054" s="7" t="s">
        <v>459</v>
      </c>
      <c r="N2054" s="7" t="s">
        <v>436</v>
      </c>
      <c r="O2054" s="7" t="s">
        <v>417</v>
      </c>
      <c r="P2054" s="6">
        <v>1809</v>
      </c>
    </row>
    <row r="2055" spans="1:16" ht="15" thickBot="1" x14ac:dyDescent="0.35">
      <c r="A2055" s="6">
        <v>43.9236</v>
      </c>
      <c r="B2055" s="19">
        <f>(A2055-G2055)/G2055</f>
        <v>1.7033234859675035</v>
      </c>
      <c r="C2055" s="30" t="s">
        <v>289</v>
      </c>
      <c r="D2055" s="6">
        <v>1008434</v>
      </c>
      <c r="E2055" s="6">
        <v>348</v>
      </c>
      <c r="F2055" s="7" t="s">
        <v>27</v>
      </c>
      <c r="G2055" s="6">
        <v>16.248000000000001</v>
      </c>
      <c r="I2055" s="7" t="s">
        <v>2760</v>
      </c>
      <c r="J2055" s="7" t="s">
        <v>438</v>
      </c>
      <c r="K2055" s="7" t="s">
        <v>429</v>
      </c>
      <c r="L2055" s="7" t="s">
        <v>976</v>
      </c>
      <c r="M2055" s="7" t="s">
        <v>409</v>
      </c>
      <c r="N2055" s="7" t="s">
        <v>410</v>
      </c>
      <c r="O2055" s="7" t="s">
        <v>417</v>
      </c>
      <c r="P2055" s="6">
        <v>7806</v>
      </c>
    </row>
    <row r="2056" spans="1:16" ht="15" thickBot="1" x14ac:dyDescent="0.35">
      <c r="A2056" s="6">
        <v>43.9236</v>
      </c>
      <c r="B2056" s="19">
        <f>(A2056-G2056)/G2056</f>
        <v>0.18125000000000008</v>
      </c>
      <c r="C2056" s="30" t="s">
        <v>53</v>
      </c>
      <c r="D2056" s="6">
        <v>1017853</v>
      </c>
      <c r="E2056" s="6">
        <v>2718</v>
      </c>
      <c r="F2056" s="7" t="s">
        <v>42</v>
      </c>
      <c r="G2056" s="6">
        <v>37.183999999999997</v>
      </c>
      <c r="I2056" s="7" t="s">
        <v>2761</v>
      </c>
      <c r="J2056" s="7" t="s">
        <v>456</v>
      </c>
      <c r="K2056" s="7" t="s">
        <v>414</v>
      </c>
      <c r="L2056" s="7" t="s">
        <v>525</v>
      </c>
      <c r="M2056" s="7" t="s">
        <v>478</v>
      </c>
      <c r="N2056" s="7" t="s">
        <v>426</v>
      </c>
      <c r="O2056" s="7" t="s">
        <v>411</v>
      </c>
      <c r="P2056" s="6">
        <v>2873</v>
      </c>
    </row>
    <row r="2057" spans="1:16" ht="15" thickBot="1" x14ac:dyDescent="0.35">
      <c r="A2057" s="6">
        <v>43.9236</v>
      </c>
      <c r="B2057" s="19">
        <f>(A2057-G2057)/G2057</f>
        <v>-8.9477611940298532E-2</v>
      </c>
      <c r="C2057" s="30" t="s">
        <v>97</v>
      </c>
      <c r="D2057" s="6">
        <v>1013312</v>
      </c>
      <c r="E2057" s="6">
        <v>1709</v>
      </c>
      <c r="F2057" s="7" t="s">
        <v>31</v>
      </c>
      <c r="G2057" s="6">
        <v>48.24</v>
      </c>
      <c r="I2057" s="7" t="s">
        <v>2762</v>
      </c>
      <c r="J2057" s="7" t="s">
        <v>432</v>
      </c>
      <c r="K2057" s="7" t="s">
        <v>429</v>
      </c>
      <c r="L2057" s="7" t="s">
        <v>582</v>
      </c>
      <c r="M2057" s="7" t="s">
        <v>465</v>
      </c>
      <c r="N2057" s="7" t="s">
        <v>436</v>
      </c>
      <c r="O2057" s="7" t="s">
        <v>417</v>
      </c>
      <c r="P2057" s="6">
        <v>2093</v>
      </c>
    </row>
    <row r="2058" spans="1:16" ht="15" thickBot="1" x14ac:dyDescent="0.35">
      <c r="A2058" s="6">
        <v>43.9236</v>
      </c>
      <c r="B2058" s="19">
        <f>(A2058-G2058)/G2058</f>
        <v>-0.17</v>
      </c>
      <c r="C2058" s="30" t="s">
        <v>374</v>
      </c>
      <c r="D2058" s="6">
        <v>1014403</v>
      </c>
      <c r="E2058" s="6">
        <v>625</v>
      </c>
      <c r="F2058" s="7" t="s">
        <v>42</v>
      </c>
      <c r="G2058" s="6">
        <v>52.92</v>
      </c>
      <c r="I2058" s="7" t="s">
        <v>2763</v>
      </c>
      <c r="J2058" s="7" t="s">
        <v>438</v>
      </c>
      <c r="K2058" s="7" t="s">
        <v>433</v>
      </c>
      <c r="L2058" s="7" t="s">
        <v>1577</v>
      </c>
      <c r="M2058" s="7" t="s">
        <v>444</v>
      </c>
      <c r="N2058" s="7" t="s">
        <v>410</v>
      </c>
      <c r="O2058" s="7" t="s">
        <v>417</v>
      </c>
      <c r="P2058" s="6">
        <v>9086</v>
      </c>
    </row>
    <row r="2059" spans="1:16" ht="15" thickBot="1" x14ac:dyDescent="0.35">
      <c r="A2059" s="6">
        <v>43.9236</v>
      </c>
      <c r="B2059" s="19">
        <f>(A2059-G2059)/G2059</f>
        <v>-0.39936002625533312</v>
      </c>
      <c r="C2059" s="30" t="s">
        <v>142</v>
      </c>
      <c r="D2059" s="6">
        <v>1006544</v>
      </c>
      <c r="E2059" s="6">
        <v>567</v>
      </c>
      <c r="F2059" s="7" t="s">
        <v>21</v>
      </c>
      <c r="G2059" s="6">
        <v>73.128</v>
      </c>
      <c r="I2059" s="7" t="s">
        <v>2764</v>
      </c>
      <c r="J2059" s="7" t="s">
        <v>413</v>
      </c>
      <c r="K2059" s="7" t="s">
        <v>542</v>
      </c>
      <c r="L2059" s="7" t="s">
        <v>935</v>
      </c>
      <c r="M2059" s="7" t="s">
        <v>465</v>
      </c>
      <c r="N2059" s="7" t="s">
        <v>436</v>
      </c>
      <c r="O2059" s="7" t="s">
        <v>411</v>
      </c>
      <c r="P2059" s="6">
        <v>5444</v>
      </c>
    </row>
    <row r="2060" spans="1:16" ht="15" thickBot="1" x14ac:dyDescent="0.35">
      <c r="A2060" s="6">
        <v>43.9236</v>
      </c>
      <c r="B2060" s="19">
        <f>(A2060-G2060)/G2060</f>
        <v>-0.4661691784151677</v>
      </c>
      <c r="C2060" s="30" t="s">
        <v>94</v>
      </c>
      <c r="D2060" s="6">
        <v>1008126</v>
      </c>
      <c r="E2060" s="6">
        <v>902</v>
      </c>
      <c r="F2060" s="7" t="s">
        <v>35</v>
      </c>
      <c r="G2060" s="6">
        <v>82.28</v>
      </c>
      <c r="I2060" s="7" t="s">
        <v>2765</v>
      </c>
      <c r="J2060" s="7" t="s">
        <v>438</v>
      </c>
      <c r="K2060" s="7" t="s">
        <v>461</v>
      </c>
      <c r="L2060" s="7" t="s">
        <v>1145</v>
      </c>
      <c r="M2060" s="7" t="s">
        <v>447</v>
      </c>
      <c r="N2060" s="7" t="s">
        <v>410</v>
      </c>
      <c r="O2060" s="7" t="s">
        <v>411</v>
      </c>
      <c r="P2060" s="6">
        <v>3216</v>
      </c>
    </row>
    <row r="2061" spans="1:16" ht="15" thickBot="1" x14ac:dyDescent="0.35">
      <c r="A2061" s="6">
        <v>43.9236</v>
      </c>
      <c r="B2061" s="19">
        <f>(A2061-G2061)/G2061</f>
        <v>-0.53183116606267311</v>
      </c>
      <c r="C2061" s="30" t="s">
        <v>70</v>
      </c>
      <c r="D2061" s="6">
        <v>1007885</v>
      </c>
      <c r="E2061" s="6">
        <v>1251</v>
      </c>
      <c r="F2061" s="7" t="s">
        <v>25</v>
      </c>
      <c r="G2061" s="6">
        <v>93.82</v>
      </c>
      <c r="I2061" s="7" t="s">
        <v>2766</v>
      </c>
      <c r="J2061" s="7" t="s">
        <v>456</v>
      </c>
      <c r="K2061" s="7" t="s">
        <v>423</v>
      </c>
      <c r="L2061" s="7" t="s">
        <v>630</v>
      </c>
      <c r="M2061" s="7" t="s">
        <v>440</v>
      </c>
      <c r="N2061" s="7" t="s">
        <v>426</v>
      </c>
      <c r="O2061" s="7" t="s">
        <v>417</v>
      </c>
      <c r="P2061" s="6">
        <v>8823</v>
      </c>
    </row>
    <row r="2062" spans="1:16" ht="15" thickBot="1" x14ac:dyDescent="0.35">
      <c r="A2062" s="6">
        <v>43.9236</v>
      </c>
      <c r="B2062" s="19">
        <f>(A2062-G2062)/G2062</f>
        <v>-0.56841174389812521</v>
      </c>
      <c r="C2062" s="30" t="s">
        <v>346</v>
      </c>
      <c r="D2062" s="6">
        <v>1006959</v>
      </c>
      <c r="E2062" s="6">
        <v>2651</v>
      </c>
      <c r="F2062" s="7" t="s">
        <v>23</v>
      </c>
      <c r="G2062" s="6">
        <v>101.77200000000001</v>
      </c>
      <c r="I2062" s="7" t="s">
        <v>2767</v>
      </c>
      <c r="J2062" s="7" t="s">
        <v>438</v>
      </c>
      <c r="K2062" s="7" t="s">
        <v>400</v>
      </c>
      <c r="L2062" s="7" t="s">
        <v>800</v>
      </c>
      <c r="M2062" s="7" t="s">
        <v>420</v>
      </c>
      <c r="N2062" s="7" t="s">
        <v>403</v>
      </c>
      <c r="O2062" s="7" t="s">
        <v>417</v>
      </c>
      <c r="P2062" s="6">
        <v>7525</v>
      </c>
    </row>
    <row r="2063" spans="1:16" ht="15" thickBot="1" x14ac:dyDescent="0.35">
      <c r="A2063" s="6">
        <v>43.9236</v>
      </c>
      <c r="B2063" s="19">
        <f>(A2063-G2063)/G2063</f>
        <v>-0.53819076457229365</v>
      </c>
      <c r="C2063" s="30" t="s">
        <v>122</v>
      </c>
      <c r="D2063" s="6">
        <v>1007035</v>
      </c>
      <c r="E2063" s="6">
        <v>674</v>
      </c>
      <c r="F2063" s="7" t="s">
        <v>25</v>
      </c>
      <c r="G2063" s="6">
        <v>95.111999999999995</v>
      </c>
      <c r="I2063" s="7" t="s">
        <v>2768</v>
      </c>
      <c r="J2063" s="7" t="s">
        <v>399</v>
      </c>
      <c r="K2063" s="7" t="s">
        <v>400</v>
      </c>
      <c r="L2063" s="7" t="s">
        <v>835</v>
      </c>
      <c r="M2063" s="7" t="s">
        <v>416</v>
      </c>
      <c r="N2063" s="7" t="s">
        <v>403</v>
      </c>
      <c r="O2063" s="7" t="s">
        <v>417</v>
      </c>
      <c r="P2063" s="6">
        <v>2832</v>
      </c>
    </row>
    <row r="2064" spans="1:16" ht="15" thickBot="1" x14ac:dyDescent="0.35">
      <c r="A2064" s="6">
        <v>43.9236</v>
      </c>
      <c r="B2064" s="19">
        <f>(A2064-G2064)/G2064</f>
        <v>-0.71248919959154822</v>
      </c>
      <c r="C2064" s="30" t="s">
        <v>184</v>
      </c>
      <c r="D2064" s="6">
        <v>1019078</v>
      </c>
      <c r="E2064" s="6">
        <v>990</v>
      </c>
      <c r="F2064" s="7" t="s">
        <v>31</v>
      </c>
      <c r="G2064" s="6">
        <v>152.77199999999999</v>
      </c>
      <c r="I2064" s="7" t="s">
        <v>2769</v>
      </c>
      <c r="J2064" s="7" t="s">
        <v>406</v>
      </c>
      <c r="K2064" s="7" t="s">
        <v>407</v>
      </c>
      <c r="L2064" s="7" t="s">
        <v>408</v>
      </c>
      <c r="M2064" s="7" t="s">
        <v>447</v>
      </c>
      <c r="N2064" s="7" t="s">
        <v>410</v>
      </c>
      <c r="O2064" s="7" t="s">
        <v>417</v>
      </c>
      <c r="P2064" s="6">
        <v>8609</v>
      </c>
    </row>
    <row r="2065" spans="1:16" ht="15" thickBot="1" x14ac:dyDescent="0.35">
      <c r="A2065" s="6">
        <v>44.168799999999997</v>
      </c>
      <c r="B2065" s="19">
        <f>(A2065-G2065)/G2065</f>
        <v>-0.6511020954980915</v>
      </c>
      <c r="C2065" s="30" t="s">
        <v>274</v>
      </c>
      <c r="D2065" s="6">
        <v>1004880</v>
      </c>
      <c r="E2065" s="6">
        <v>720</v>
      </c>
      <c r="F2065" s="7" t="s">
        <v>87</v>
      </c>
      <c r="G2065" s="6">
        <v>126.59520000000001</v>
      </c>
      <c r="I2065" s="7" t="s">
        <v>2770</v>
      </c>
      <c r="J2065" s="7" t="s">
        <v>422</v>
      </c>
      <c r="K2065" s="7" t="s">
        <v>433</v>
      </c>
      <c r="L2065" s="7" t="s">
        <v>735</v>
      </c>
      <c r="M2065" s="7" t="s">
        <v>440</v>
      </c>
      <c r="N2065" s="7" t="s">
        <v>426</v>
      </c>
      <c r="O2065" s="7" t="s">
        <v>404</v>
      </c>
      <c r="P2065" s="6">
        <v>4729</v>
      </c>
    </row>
    <row r="2066" spans="1:16" ht="15" thickBot="1" x14ac:dyDescent="0.35">
      <c r="A2066" s="6">
        <v>44.267600000000002</v>
      </c>
      <c r="B2066" s="19">
        <f>(A2066-G2066)/G2066</f>
        <v>-0.77048388167172688</v>
      </c>
      <c r="C2066" s="30" t="s">
        <v>189</v>
      </c>
      <c r="D2066" s="6">
        <v>1004194</v>
      </c>
      <c r="E2066" s="6">
        <v>508</v>
      </c>
      <c r="F2066" s="7" t="s">
        <v>17</v>
      </c>
      <c r="G2066" s="6">
        <v>192.87360000000001</v>
      </c>
      <c r="I2066" s="7" t="s">
        <v>2771</v>
      </c>
      <c r="J2066" s="7" t="s">
        <v>496</v>
      </c>
      <c r="K2066" s="7" t="s">
        <v>542</v>
      </c>
      <c r="L2066" s="7" t="s">
        <v>1223</v>
      </c>
      <c r="M2066" s="7" t="s">
        <v>465</v>
      </c>
      <c r="N2066" s="7" t="s">
        <v>436</v>
      </c>
      <c r="O2066" s="7" t="s">
        <v>404</v>
      </c>
      <c r="P2066" s="6">
        <v>9123</v>
      </c>
    </row>
    <row r="2067" spans="1:16" ht="15" thickBot="1" x14ac:dyDescent="0.35">
      <c r="A2067" s="6">
        <v>44.3718</v>
      </c>
      <c r="B2067" s="19">
        <f>(A2067-G2067)/G2067</f>
        <v>-0.32590240641711227</v>
      </c>
      <c r="C2067" s="30" t="s">
        <v>158</v>
      </c>
      <c r="D2067" s="6">
        <v>1017152</v>
      </c>
      <c r="E2067" s="6">
        <v>446</v>
      </c>
      <c r="F2067" s="7" t="s">
        <v>31</v>
      </c>
      <c r="G2067" s="6">
        <v>65.823999999999998</v>
      </c>
      <c r="I2067" s="7" t="s">
        <v>2772</v>
      </c>
      <c r="J2067" s="7" t="s">
        <v>438</v>
      </c>
      <c r="K2067" s="7" t="s">
        <v>457</v>
      </c>
      <c r="L2067" s="7" t="s">
        <v>814</v>
      </c>
      <c r="M2067" s="7" t="s">
        <v>420</v>
      </c>
      <c r="N2067" s="7" t="s">
        <v>403</v>
      </c>
      <c r="O2067" s="7" t="s">
        <v>404</v>
      </c>
      <c r="P2067" s="6">
        <v>8607</v>
      </c>
    </row>
    <row r="2068" spans="1:16" ht="15" thickBot="1" x14ac:dyDescent="0.35">
      <c r="A2068" s="6">
        <v>44.3718</v>
      </c>
      <c r="B2068" s="19">
        <f>(A2068-G2068)/G2068</f>
        <v>4.2202117647058826</v>
      </c>
      <c r="C2068" s="30" t="s">
        <v>111</v>
      </c>
      <c r="D2068" s="6">
        <v>1015792</v>
      </c>
      <c r="E2068" s="6">
        <v>413</v>
      </c>
      <c r="F2068" s="7" t="s">
        <v>31</v>
      </c>
      <c r="G2068" s="6">
        <v>8.5</v>
      </c>
      <c r="I2068" s="7" t="s">
        <v>2773</v>
      </c>
      <c r="J2068" s="7" t="s">
        <v>489</v>
      </c>
      <c r="K2068" s="7" t="s">
        <v>407</v>
      </c>
      <c r="L2068" s="7" t="s">
        <v>632</v>
      </c>
      <c r="M2068" s="7" t="s">
        <v>409</v>
      </c>
      <c r="N2068" s="7" t="s">
        <v>410</v>
      </c>
      <c r="O2068" s="7" t="s">
        <v>404</v>
      </c>
      <c r="P2068" s="6">
        <v>9801</v>
      </c>
    </row>
    <row r="2069" spans="1:16" ht="15" thickBot="1" x14ac:dyDescent="0.35">
      <c r="A2069" s="6">
        <v>44.3718</v>
      </c>
      <c r="B2069" s="19">
        <f>(A2069-G2069)/G2069</f>
        <v>3.1283773725344255</v>
      </c>
      <c r="C2069" s="30" t="s">
        <v>124</v>
      </c>
      <c r="D2069" s="6">
        <v>1017829</v>
      </c>
      <c r="E2069" s="6">
        <v>6</v>
      </c>
      <c r="F2069" s="7" t="s">
        <v>35</v>
      </c>
      <c r="G2069" s="6">
        <v>10.747999999999999</v>
      </c>
      <c r="I2069" s="7" t="s">
        <v>2774</v>
      </c>
      <c r="J2069" s="7" t="s">
        <v>489</v>
      </c>
      <c r="K2069" s="7" t="s">
        <v>407</v>
      </c>
      <c r="L2069" s="7" t="s">
        <v>703</v>
      </c>
      <c r="M2069" s="7" t="s">
        <v>416</v>
      </c>
      <c r="N2069" s="7" t="s">
        <v>403</v>
      </c>
      <c r="O2069" s="7" t="s">
        <v>417</v>
      </c>
      <c r="P2069" s="6">
        <v>8949</v>
      </c>
    </row>
    <row r="2070" spans="1:16" ht="15" thickBot="1" x14ac:dyDescent="0.35">
      <c r="A2070" s="6">
        <v>44.3718</v>
      </c>
      <c r="B2070" s="19">
        <f>(A2070-G2070)/G2070</f>
        <v>1.1918494368701837</v>
      </c>
      <c r="C2070" s="30" t="s">
        <v>30</v>
      </c>
      <c r="D2070" s="6">
        <v>1007632</v>
      </c>
      <c r="E2070" s="6">
        <v>2766</v>
      </c>
      <c r="F2070" s="7" t="s">
        <v>21</v>
      </c>
      <c r="G2070" s="6">
        <v>20.244</v>
      </c>
      <c r="I2070" s="7" t="s">
        <v>2775</v>
      </c>
      <c r="J2070" s="7" t="s">
        <v>413</v>
      </c>
      <c r="K2070" s="7" t="s">
        <v>442</v>
      </c>
      <c r="L2070" s="7" t="s">
        <v>955</v>
      </c>
      <c r="M2070" s="7" t="s">
        <v>478</v>
      </c>
      <c r="N2070" s="7" t="s">
        <v>426</v>
      </c>
      <c r="O2070" s="7" t="s">
        <v>417</v>
      </c>
      <c r="P2070" s="6">
        <v>8439</v>
      </c>
    </row>
    <row r="2071" spans="1:16" ht="15" thickBot="1" x14ac:dyDescent="0.35">
      <c r="A2071" s="6">
        <v>44.3718</v>
      </c>
      <c r="B2071" s="19">
        <f>(A2071-G2071)/G2071</f>
        <v>0.67541912097870405</v>
      </c>
      <c r="C2071" s="30" t="s">
        <v>67</v>
      </c>
      <c r="D2071" s="6">
        <v>1016587</v>
      </c>
      <c r="E2071" s="6">
        <v>11</v>
      </c>
      <c r="F2071" s="7" t="s">
        <v>21</v>
      </c>
      <c r="G2071" s="6">
        <v>26.484000000000002</v>
      </c>
      <c r="I2071" s="7" t="s">
        <v>2776</v>
      </c>
      <c r="J2071" s="7" t="s">
        <v>432</v>
      </c>
      <c r="K2071" s="7" t="s">
        <v>457</v>
      </c>
      <c r="L2071" s="7" t="s">
        <v>1271</v>
      </c>
      <c r="M2071" s="7" t="s">
        <v>440</v>
      </c>
      <c r="N2071" s="7" t="s">
        <v>426</v>
      </c>
      <c r="O2071" s="7" t="s">
        <v>417</v>
      </c>
      <c r="P2071" s="6">
        <v>9516</v>
      </c>
    </row>
    <row r="2072" spans="1:16" ht="15" thickBot="1" x14ac:dyDescent="0.35">
      <c r="A2072" s="6">
        <v>44.3718</v>
      </c>
      <c r="B2072" s="19">
        <f>(A2072-G2072)/G2072</f>
        <v>0.11007205043530469</v>
      </c>
      <c r="C2072" s="30" t="s">
        <v>296</v>
      </c>
      <c r="D2072" s="6">
        <v>1014540</v>
      </c>
      <c r="E2072" s="6">
        <v>394</v>
      </c>
      <c r="F2072" s="7" t="s">
        <v>35</v>
      </c>
      <c r="G2072" s="6">
        <v>39.972000000000001</v>
      </c>
      <c r="I2072" s="7" t="s">
        <v>2777</v>
      </c>
      <c r="J2072" s="7" t="s">
        <v>422</v>
      </c>
      <c r="K2072" s="7" t="s">
        <v>457</v>
      </c>
      <c r="L2072" s="7" t="s">
        <v>741</v>
      </c>
      <c r="M2072" s="7" t="s">
        <v>440</v>
      </c>
      <c r="N2072" s="7" t="s">
        <v>426</v>
      </c>
      <c r="O2072" s="7" t="s">
        <v>417</v>
      </c>
      <c r="P2072" s="6">
        <v>6125</v>
      </c>
    </row>
    <row r="2073" spans="1:16" ht="15" thickBot="1" x14ac:dyDescent="0.35">
      <c r="A2073" s="6">
        <v>44.3718</v>
      </c>
      <c r="B2073" s="19">
        <f>(A2073-G2073)/G2073</f>
        <v>-9.1188759626413193E-2</v>
      </c>
      <c r="C2073" s="30" t="s">
        <v>32</v>
      </c>
      <c r="D2073" s="6">
        <v>1010311</v>
      </c>
      <c r="E2073" s="6">
        <v>1252</v>
      </c>
      <c r="F2073" s="7" t="s">
        <v>27</v>
      </c>
      <c r="G2073" s="6">
        <v>48.823999999999998</v>
      </c>
      <c r="I2073" s="7" t="s">
        <v>2778</v>
      </c>
      <c r="J2073" s="7" t="s">
        <v>413</v>
      </c>
      <c r="K2073" s="7" t="s">
        <v>429</v>
      </c>
      <c r="L2073" s="7" t="s">
        <v>681</v>
      </c>
      <c r="M2073" s="7" t="s">
        <v>465</v>
      </c>
      <c r="N2073" s="7" t="s">
        <v>436</v>
      </c>
      <c r="O2073" s="7" t="s">
        <v>411</v>
      </c>
      <c r="P2073" s="6">
        <v>6224</v>
      </c>
    </row>
    <row r="2074" spans="1:16" ht="15" thickBot="1" x14ac:dyDescent="0.35">
      <c r="A2074" s="6">
        <v>44.3718</v>
      </c>
      <c r="B2074" s="19">
        <f>(A2074-G2074)/G2074</f>
        <v>-0.14990037550770169</v>
      </c>
      <c r="C2074" s="30" t="s">
        <v>322</v>
      </c>
      <c r="D2074" s="6">
        <v>1013274</v>
      </c>
      <c r="E2074" s="6">
        <v>1594</v>
      </c>
      <c r="F2074" s="7" t="s">
        <v>27</v>
      </c>
      <c r="G2074" s="6">
        <v>52.195999999999998</v>
      </c>
      <c r="I2074" s="7" t="s">
        <v>2779</v>
      </c>
      <c r="J2074" s="7" t="s">
        <v>413</v>
      </c>
      <c r="K2074" s="7" t="s">
        <v>400</v>
      </c>
      <c r="L2074" s="7" t="s">
        <v>619</v>
      </c>
      <c r="M2074" s="7" t="s">
        <v>459</v>
      </c>
      <c r="N2074" s="7" t="s">
        <v>436</v>
      </c>
      <c r="O2074" s="7" t="s">
        <v>417</v>
      </c>
      <c r="P2074" s="6">
        <v>2932</v>
      </c>
    </row>
    <row r="2075" spans="1:16" ht="15" thickBot="1" x14ac:dyDescent="0.35">
      <c r="A2075" s="6">
        <v>44.3718</v>
      </c>
      <c r="B2075" s="19">
        <f>(A2075-G2075)/G2075</f>
        <v>-0.26297588200119593</v>
      </c>
      <c r="C2075" s="30" t="s">
        <v>121</v>
      </c>
      <c r="D2075" s="6">
        <v>1014557</v>
      </c>
      <c r="E2075" s="6">
        <v>873</v>
      </c>
      <c r="F2075" s="7" t="s">
        <v>31</v>
      </c>
      <c r="G2075" s="6">
        <v>60.204000000000001</v>
      </c>
      <c r="I2075" s="7" t="s">
        <v>2780</v>
      </c>
      <c r="J2075" s="7" t="s">
        <v>489</v>
      </c>
      <c r="K2075" s="7" t="s">
        <v>542</v>
      </c>
      <c r="L2075" s="7" t="s">
        <v>1068</v>
      </c>
      <c r="M2075" s="7" t="s">
        <v>478</v>
      </c>
      <c r="N2075" s="7" t="s">
        <v>426</v>
      </c>
      <c r="O2075" s="7" t="s">
        <v>404</v>
      </c>
      <c r="P2075" s="6">
        <v>1971</v>
      </c>
    </row>
    <row r="2076" spans="1:16" ht="15" thickBot="1" x14ac:dyDescent="0.35">
      <c r="A2076" s="6">
        <v>44.3718</v>
      </c>
      <c r="B2076" s="19">
        <f>(A2076-G2076)/G2076</f>
        <v>-0.31419165378670788</v>
      </c>
      <c r="C2076" s="30" t="s">
        <v>333</v>
      </c>
      <c r="D2076" s="6">
        <v>1013319</v>
      </c>
      <c r="E2076" s="6">
        <v>1288</v>
      </c>
      <c r="F2076" s="7" t="s">
        <v>19</v>
      </c>
      <c r="G2076" s="6">
        <v>64.7</v>
      </c>
      <c r="I2076" s="7" t="s">
        <v>2781</v>
      </c>
      <c r="J2076" s="7" t="s">
        <v>456</v>
      </c>
      <c r="K2076" s="7" t="s">
        <v>457</v>
      </c>
      <c r="L2076" s="7" t="s">
        <v>1103</v>
      </c>
      <c r="M2076" s="7" t="s">
        <v>459</v>
      </c>
      <c r="N2076" s="7" t="s">
        <v>436</v>
      </c>
      <c r="O2076" s="7" t="s">
        <v>417</v>
      </c>
      <c r="P2076" s="6">
        <v>9538</v>
      </c>
    </row>
    <row r="2077" spans="1:16" ht="15" thickBot="1" x14ac:dyDescent="0.35">
      <c r="A2077" s="6">
        <v>44.3718</v>
      </c>
      <c r="B2077" s="19">
        <f>(A2077-G2077)/G2077</f>
        <v>-0.60981533591276815</v>
      </c>
      <c r="C2077" s="30" t="s">
        <v>166</v>
      </c>
      <c r="D2077" s="6">
        <v>1008777</v>
      </c>
      <c r="E2077" s="6">
        <v>809</v>
      </c>
      <c r="F2077" s="7" t="s">
        <v>35</v>
      </c>
      <c r="G2077" s="6">
        <v>113.72</v>
      </c>
      <c r="I2077" s="7" t="s">
        <v>2782</v>
      </c>
      <c r="J2077" s="7" t="s">
        <v>438</v>
      </c>
      <c r="K2077" s="7" t="s">
        <v>542</v>
      </c>
      <c r="L2077" s="7" t="s">
        <v>547</v>
      </c>
      <c r="M2077" s="7" t="s">
        <v>440</v>
      </c>
      <c r="N2077" s="7" t="s">
        <v>426</v>
      </c>
      <c r="O2077" s="7" t="s">
        <v>411</v>
      </c>
      <c r="P2077" s="6">
        <v>9065</v>
      </c>
    </row>
    <row r="2078" spans="1:16" ht="15" thickBot="1" x14ac:dyDescent="0.35">
      <c r="A2078" s="6">
        <v>44.3718</v>
      </c>
      <c r="B2078" s="19">
        <f>(A2078-G2078)/G2078</f>
        <v>38.059683098591549</v>
      </c>
      <c r="C2078" s="30" t="s">
        <v>237</v>
      </c>
      <c r="D2078" s="6">
        <v>1008317</v>
      </c>
      <c r="E2078" s="6">
        <v>205</v>
      </c>
      <c r="F2078" s="7" t="s">
        <v>35</v>
      </c>
      <c r="G2078" s="6">
        <v>1.1359999999999999</v>
      </c>
      <c r="I2078" s="7" t="s">
        <v>2783</v>
      </c>
      <c r="J2078" s="7" t="s">
        <v>496</v>
      </c>
      <c r="K2078" s="7" t="s">
        <v>429</v>
      </c>
      <c r="L2078" s="7" t="s">
        <v>497</v>
      </c>
      <c r="M2078" s="7" t="s">
        <v>465</v>
      </c>
      <c r="N2078" s="7" t="s">
        <v>436</v>
      </c>
      <c r="O2078" s="7" t="s">
        <v>404</v>
      </c>
      <c r="P2078" s="6">
        <v>5134</v>
      </c>
    </row>
    <row r="2079" spans="1:16" ht="15" thickBot="1" x14ac:dyDescent="0.35">
      <c r="A2079" s="6">
        <v>44.3718</v>
      </c>
      <c r="B2079" s="19">
        <f>(A2079-G2079)/G2079</f>
        <v>-0.36900170648464159</v>
      </c>
      <c r="C2079" s="30" t="s">
        <v>114</v>
      </c>
      <c r="D2079" s="6">
        <v>1011684</v>
      </c>
      <c r="E2079" s="6">
        <v>991</v>
      </c>
      <c r="F2079" s="7" t="s">
        <v>19</v>
      </c>
      <c r="G2079" s="6">
        <v>70.319999999999993</v>
      </c>
      <c r="I2079" s="7" t="s">
        <v>2784</v>
      </c>
      <c r="J2079" s="7" t="s">
        <v>496</v>
      </c>
      <c r="K2079" s="7" t="s">
        <v>407</v>
      </c>
      <c r="L2079" s="7" t="s">
        <v>637</v>
      </c>
      <c r="M2079" s="7" t="s">
        <v>420</v>
      </c>
      <c r="N2079" s="7" t="s">
        <v>403</v>
      </c>
      <c r="O2079" s="7" t="s">
        <v>404</v>
      </c>
      <c r="P2079" s="6">
        <v>3533</v>
      </c>
    </row>
    <row r="2080" spans="1:16" ht="15" thickBot="1" x14ac:dyDescent="0.35">
      <c r="A2080" s="6">
        <v>44.3718</v>
      </c>
      <c r="B2080" s="19">
        <f>(A2080-G2080)/G2080</f>
        <v>-0.51525301520713163</v>
      </c>
      <c r="C2080" s="30" t="s">
        <v>317</v>
      </c>
      <c r="D2080" s="6">
        <v>1017229</v>
      </c>
      <c r="E2080" s="6">
        <v>2651</v>
      </c>
      <c r="F2080" s="7" t="s">
        <v>25</v>
      </c>
      <c r="G2080" s="6">
        <v>91.536000000000001</v>
      </c>
      <c r="I2080" s="7" t="s">
        <v>2785</v>
      </c>
      <c r="J2080" s="7" t="s">
        <v>422</v>
      </c>
      <c r="K2080" s="7" t="s">
        <v>461</v>
      </c>
      <c r="L2080" s="7" t="s">
        <v>517</v>
      </c>
      <c r="M2080" s="7" t="s">
        <v>459</v>
      </c>
      <c r="N2080" s="7" t="s">
        <v>436</v>
      </c>
      <c r="O2080" s="7" t="s">
        <v>411</v>
      </c>
      <c r="P2080" s="6">
        <v>9170</v>
      </c>
    </row>
    <row r="2081" spans="1:16" ht="15" thickBot="1" x14ac:dyDescent="0.35">
      <c r="A2081" s="6">
        <v>44.3718</v>
      </c>
      <c r="B2081" s="19">
        <f>(A2081-G2081)/G2081</f>
        <v>-0.57293743984600576</v>
      </c>
      <c r="C2081" s="30" t="s">
        <v>128</v>
      </c>
      <c r="D2081" s="6">
        <v>1013889</v>
      </c>
      <c r="E2081" s="6">
        <v>2682</v>
      </c>
      <c r="F2081" s="7" t="s">
        <v>31</v>
      </c>
      <c r="G2081" s="6">
        <v>103.9</v>
      </c>
      <c r="I2081" s="7" t="s">
        <v>2786</v>
      </c>
      <c r="J2081" s="7" t="s">
        <v>413</v>
      </c>
      <c r="K2081" s="7" t="s">
        <v>457</v>
      </c>
      <c r="L2081" s="7" t="s">
        <v>672</v>
      </c>
      <c r="M2081" s="7" t="s">
        <v>402</v>
      </c>
      <c r="N2081" s="7" t="s">
        <v>403</v>
      </c>
      <c r="O2081" s="7" t="s">
        <v>404</v>
      </c>
      <c r="P2081" s="6">
        <v>3666</v>
      </c>
    </row>
    <row r="2082" spans="1:16" ht="15" thickBot="1" x14ac:dyDescent="0.35">
      <c r="A2082" s="6">
        <v>44.3718</v>
      </c>
      <c r="B2082" s="19">
        <f>(A2082-G2082)/G2082</f>
        <v>-0.58198176131439117</v>
      </c>
      <c r="C2082" s="30" t="s">
        <v>373</v>
      </c>
      <c r="D2082" s="6">
        <v>1016302</v>
      </c>
      <c r="E2082" s="6">
        <v>1859</v>
      </c>
      <c r="F2082" s="7" t="s">
        <v>25</v>
      </c>
      <c r="G2082" s="6">
        <v>106.148</v>
      </c>
      <c r="I2082" s="7" t="s">
        <v>2787</v>
      </c>
      <c r="J2082" s="7" t="s">
        <v>406</v>
      </c>
      <c r="K2082" s="7" t="s">
        <v>457</v>
      </c>
      <c r="L2082" s="7" t="s">
        <v>868</v>
      </c>
      <c r="M2082" s="7" t="s">
        <v>459</v>
      </c>
      <c r="N2082" s="7" t="s">
        <v>436</v>
      </c>
      <c r="O2082" s="7" t="s">
        <v>411</v>
      </c>
      <c r="P2082" s="6">
        <v>9881</v>
      </c>
    </row>
    <row r="2083" spans="1:16" ht="15" thickBot="1" x14ac:dyDescent="0.35">
      <c r="A2083" s="6">
        <v>44.3718</v>
      </c>
      <c r="B2083" s="19">
        <f>(A2083-G2083)/G2083</f>
        <v>-0.60695354852425321</v>
      </c>
      <c r="C2083" s="30" t="s">
        <v>43</v>
      </c>
      <c r="D2083" s="6">
        <v>1016460</v>
      </c>
      <c r="E2083" s="6">
        <v>968</v>
      </c>
      <c r="F2083" s="7" t="s">
        <v>21</v>
      </c>
      <c r="G2083" s="6">
        <v>112.892</v>
      </c>
      <c r="I2083" s="7" t="s">
        <v>2788</v>
      </c>
      <c r="J2083" s="7" t="s">
        <v>432</v>
      </c>
      <c r="K2083" s="7" t="s">
        <v>429</v>
      </c>
      <c r="L2083" s="7" t="s">
        <v>467</v>
      </c>
      <c r="M2083" s="7" t="s">
        <v>478</v>
      </c>
      <c r="N2083" s="7" t="s">
        <v>426</v>
      </c>
      <c r="O2083" s="7" t="s">
        <v>411</v>
      </c>
      <c r="P2083" s="6">
        <v>3278</v>
      </c>
    </row>
    <row r="2084" spans="1:16" ht="15" thickBot="1" x14ac:dyDescent="0.35">
      <c r="A2084" s="6">
        <v>44.3718</v>
      </c>
      <c r="B2084" s="19">
        <f>(A2084-G2084)/G2084</f>
        <v>-0.72284946908182379</v>
      </c>
      <c r="C2084" s="30" t="s">
        <v>206</v>
      </c>
      <c r="D2084" s="6">
        <v>1017710</v>
      </c>
      <c r="E2084" s="6">
        <v>736</v>
      </c>
      <c r="F2084" s="7" t="s">
        <v>23</v>
      </c>
      <c r="G2084" s="6">
        <v>160.1</v>
      </c>
      <c r="I2084" s="7" t="s">
        <v>2789</v>
      </c>
      <c r="J2084" s="7" t="s">
        <v>422</v>
      </c>
      <c r="K2084" s="7" t="s">
        <v>542</v>
      </c>
      <c r="L2084" s="7" t="s">
        <v>1255</v>
      </c>
      <c r="M2084" s="7" t="s">
        <v>409</v>
      </c>
      <c r="N2084" s="7" t="s">
        <v>410</v>
      </c>
      <c r="O2084" s="7" t="s">
        <v>411</v>
      </c>
      <c r="P2084" s="6">
        <v>3507</v>
      </c>
    </row>
    <row r="2085" spans="1:16" ht="15" thickBot="1" x14ac:dyDescent="0.35">
      <c r="A2085" s="6">
        <v>44.3718</v>
      </c>
      <c r="B2085" s="19">
        <f>(A2085-G2085)/G2085</f>
        <v>-0.72856635998825481</v>
      </c>
      <c r="C2085" s="30" t="s">
        <v>368</v>
      </c>
      <c r="D2085" s="6">
        <v>1009541</v>
      </c>
      <c r="E2085" s="6">
        <v>1960</v>
      </c>
      <c r="F2085" s="7" t="s">
        <v>35</v>
      </c>
      <c r="G2085" s="6">
        <v>163.47200000000001</v>
      </c>
      <c r="I2085" s="7" t="s">
        <v>2790</v>
      </c>
      <c r="J2085" s="7" t="s">
        <v>406</v>
      </c>
      <c r="K2085" s="7" t="s">
        <v>423</v>
      </c>
      <c r="L2085" s="7" t="s">
        <v>607</v>
      </c>
      <c r="M2085" s="7" t="s">
        <v>416</v>
      </c>
      <c r="N2085" s="7" t="s">
        <v>403</v>
      </c>
      <c r="O2085" s="7" t="s">
        <v>404</v>
      </c>
      <c r="P2085" s="6">
        <v>3446</v>
      </c>
    </row>
    <row r="2086" spans="1:16" ht="15" thickBot="1" x14ac:dyDescent="0.35">
      <c r="A2086" s="6">
        <v>44.3718</v>
      </c>
      <c r="B2086" s="19">
        <f>(A2086-G2086)/G2086</f>
        <v>-0.74170004191310013</v>
      </c>
      <c r="C2086" s="30" t="s">
        <v>226</v>
      </c>
      <c r="D2086" s="6">
        <v>1007395</v>
      </c>
      <c r="E2086" s="6">
        <v>721</v>
      </c>
      <c r="F2086" s="7" t="s">
        <v>31</v>
      </c>
      <c r="G2086" s="6">
        <v>171.78399999999999</v>
      </c>
      <c r="I2086" s="7" t="s">
        <v>2791</v>
      </c>
      <c r="J2086" s="7" t="s">
        <v>489</v>
      </c>
      <c r="K2086" s="7" t="s">
        <v>429</v>
      </c>
      <c r="L2086" s="7" t="s">
        <v>1315</v>
      </c>
      <c r="M2086" s="7" t="s">
        <v>402</v>
      </c>
      <c r="N2086" s="7" t="s">
        <v>403</v>
      </c>
      <c r="O2086" s="7" t="s">
        <v>411</v>
      </c>
      <c r="P2086" s="6">
        <v>2608</v>
      </c>
    </row>
    <row r="2087" spans="1:16" ht="15" thickBot="1" x14ac:dyDescent="0.35">
      <c r="A2087" s="6">
        <v>44.397599999999997</v>
      </c>
      <c r="B2087" s="19">
        <f>(A2087-G2087)/G2087</f>
        <v>-0.77054839829989918</v>
      </c>
      <c r="C2087" s="30" t="s">
        <v>50</v>
      </c>
      <c r="D2087" s="6">
        <v>1003381</v>
      </c>
      <c r="E2087" s="6">
        <v>2248</v>
      </c>
      <c r="F2087" s="7" t="s">
        <v>17</v>
      </c>
      <c r="G2087" s="6">
        <v>193.49440000000001</v>
      </c>
      <c r="I2087" s="7" t="s">
        <v>2792</v>
      </c>
      <c r="J2087" s="7" t="s">
        <v>406</v>
      </c>
      <c r="K2087" s="7" t="s">
        <v>423</v>
      </c>
      <c r="L2087" s="7" t="s">
        <v>607</v>
      </c>
      <c r="M2087" s="7" t="s">
        <v>435</v>
      </c>
      <c r="N2087" s="7" t="s">
        <v>436</v>
      </c>
      <c r="O2087" s="7" t="s">
        <v>417</v>
      </c>
      <c r="P2087" s="6">
        <v>9480</v>
      </c>
    </row>
    <row r="2088" spans="1:16" ht="15" thickBot="1" x14ac:dyDescent="0.35">
      <c r="A2088" s="6">
        <v>44.454799999999999</v>
      </c>
      <c r="B2088" s="19">
        <f>(A2088-G2088)/G2088</f>
        <v>-0.49516225743149939</v>
      </c>
      <c r="C2088" s="30" t="s">
        <v>199</v>
      </c>
      <c r="D2088" s="6">
        <v>1003356</v>
      </c>
      <c r="E2088" s="6">
        <v>2488</v>
      </c>
      <c r="F2088" s="7" t="s">
        <v>35</v>
      </c>
      <c r="G2088" s="6">
        <v>88.057599999999994</v>
      </c>
      <c r="I2088" s="7" t="s">
        <v>2793</v>
      </c>
      <c r="J2088" s="7" t="s">
        <v>456</v>
      </c>
      <c r="K2088" s="7" t="s">
        <v>433</v>
      </c>
      <c r="L2088" s="7" t="s">
        <v>1042</v>
      </c>
      <c r="M2088" s="7" t="s">
        <v>435</v>
      </c>
      <c r="N2088" s="7" t="s">
        <v>436</v>
      </c>
      <c r="O2088" s="7" t="s">
        <v>411</v>
      </c>
      <c r="P2088" s="6">
        <v>6000</v>
      </c>
    </row>
    <row r="2089" spans="1:16" ht="15" thickBot="1" x14ac:dyDescent="0.35">
      <c r="A2089" s="6">
        <v>44.461440000000003</v>
      </c>
      <c r="B2089" s="19">
        <f>(A2089-G2089)/G2089</f>
        <v>-0.73153249764509809</v>
      </c>
      <c r="C2089" s="30" t="s">
        <v>122</v>
      </c>
      <c r="D2089" s="6">
        <v>1010711</v>
      </c>
      <c r="E2089" s="6">
        <v>2729</v>
      </c>
      <c r="F2089" s="7" t="s">
        <v>87</v>
      </c>
      <c r="G2089" s="6">
        <v>165.61199999999999</v>
      </c>
      <c r="I2089" s="7" t="s">
        <v>2794</v>
      </c>
      <c r="J2089" s="7" t="s">
        <v>413</v>
      </c>
      <c r="K2089" s="7" t="s">
        <v>461</v>
      </c>
      <c r="L2089" s="7" t="s">
        <v>553</v>
      </c>
      <c r="M2089" s="7" t="s">
        <v>425</v>
      </c>
      <c r="N2089" s="7" t="s">
        <v>426</v>
      </c>
      <c r="O2089" s="7" t="s">
        <v>417</v>
      </c>
      <c r="P2089" s="6">
        <v>9165</v>
      </c>
    </row>
    <row r="2090" spans="1:16" ht="15" thickBot="1" x14ac:dyDescent="0.35">
      <c r="A2090" s="6">
        <v>44.813600000000001</v>
      </c>
      <c r="B2090" s="19">
        <f>(A2090-G2090)/G2090</f>
        <v>-0.76252310457682582</v>
      </c>
      <c r="C2090" s="30" t="s">
        <v>153</v>
      </c>
      <c r="D2090" s="6">
        <v>1004111</v>
      </c>
      <c r="E2090" s="6">
        <v>1059</v>
      </c>
      <c r="F2090" s="7" t="s">
        <v>35</v>
      </c>
      <c r="G2090" s="6">
        <v>188.7072</v>
      </c>
      <c r="I2090" s="7" t="s">
        <v>2795</v>
      </c>
      <c r="J2090" s="7" t="s">
        <v>406</v>
      </c>
      <c r="K2090" s="7" t="s">
        <v>400</v>
      </c>
      <c r="L2090" s="7" t="s">
        <v>559</v>
      </c>
      <c r="M2090" s="7" t="s">
        <v>425</v>
      </c>
      <c r="N2090" s="7" t="s">
        <v>426</v>
      </c>
      <c r="O2090" s="7" t="s">
        <v>411</v>
      </c>
      <c r="P2090" s="6">
        <v>2379</v>
      </c>
    </row>
    <row r="2091" spans="1:16" ht="15" thickBot="1" x14ac:dyDescent="0.35">
      <c r="A2091" s="6">
        <v>44.82</v>
      </c>
      <c r="B2091" s="19">
        <f>(A2091-G2091)/G2091</f>
        <v>-0.34676149944616097</v>
      </c>
      <c r="C2091" s="30" t="s">
        <v>362</v>
      </c>
      <c r="D2091" s="6">
        <v>1014140</v>
      </c>
      <c r="E2091" s="6">
        <v>2162</v>
      </c>
      <c r="F2091" s="7" t="s">
        <v>17</v>
      </c>
      <c r="G2091" s="6">
        <v>68.611999999999995</v>
      </c>
      <c r="I2091" s="7" t="s">
        <v>2796</v>
      </c>
      <c r="J2091" s="7" t="s">
        <v>428</v>
      </c>
      <c r="K2091" s="7" t="s">
        <v>407</v>
      </c>
      <c r="L2091" s="7" t="s">
        <v>494</v>
      </c>
      <c r="M2091" s="7" t="s">
        <v>459</v>
      </c>
      <c r="N2091" s="7" t="s">
        <v>436</v>
      </c>
      <c r="O2091" s="7" t="s">
        <v>411</v>
      </c>
      <c r="P2091" s="6">
        <v>2552</v>
      </c>
    </row>
    <row r="2092" spans="1:16" ht="15" thickBot="1" x14ac:dyDescent="0.35">
      <c r="A2092" s="6">
        <v>44.82</v>
      </c>
      <c r="B2092" s="19">
        <f>(A2092-G2092)/G2092</f>
        <v>4.7314578005115084</v>
      </c>
      <c r="C2092" s="30" t="s">
        <v>51</v>
      </c>
      <c r="D2092" s="6">
        <v>1017680</v>
      </c>
      <c r="E2092" s="6">
        <v>2653</v>
      </c>
      <c r="F2092" s="7" t="s">
        <v>21</v>
      </c>
      <c r="G2092" s="6">
        <v>7.82</v>
      </c>
      <c r="I2092" s="7" t="s">
        <v>2797</v>
      </c>
      <c r="J2092" s="7" t="s">
        <v>399</v>
      </c>
      <c r="K2092" s="7" t="s">
        <v>400</v>
      </c>
      <c r="L2092" s="7" t="s">
        <v>401</v>
      </c>
      <c r="M2092" s="7" t="s">
        <v>465</v>
      </c>
      <c r="N2092" s="7" t="s">
        <v>436</v>
      </c>
      <c r="O2092" s="7" t="s">
        <v>404</v>
      </c>
      <c r="P2092" s="6">
        <v>6154</v>
      </c>
    </row>
    <row r="2093" spans="1:16" ht="15" thickBot="1" x14ac:dyDescent="0.35">
      <c r="A2093" s="6">
        <v>44.82</v>
      </c>
      <c r="B2093" s="19">
        <f>(A2093-G2093)/G2093</f>
        <v>2.0774512496566877</v>
      </c>
      <c r="C2093" s="30" t="s">
        <v>256</v>
      </c>
      <c r="D2093" s="6">
        <v>1012978</v>
      </c>
      <c r="E2093" s="6">
        <v>2285</v>
      </c>
      <c r="F2093" s="7" t="s">
        <v>25</v>
      </c>
      <c r="G2093" s="6">
        <v>14.564</v>
      </c>
      <c r="I2093" s="7" t="s">
        <v>2798</v>
      </c>
      <c r="J2093" s="7" t="s">
        <v>456</v>
      </c>
      <c r="K2093" s="7" t="s">
        <v>429</v>
      </c>
      <c r="L2093" s="7" t="s">
        <v>471</v>
      </c>
      <c r="M2093" s="7" t="s">
        <v>425</v>
      </c>
      <c r="N2093" s="7" t="s">
        <v>426</v>
      </c>
      <c r="O2093" s="7" t="s">
        <v>411</v>
      </c>
      <c r="P2093" s="6">
        <v>8742</v>
      </c>
    </row>
    <row r="2094" spans="1:16" ht="15" thickBot="1" x14ac:dyDescent="0.35">
      <c r="A2094" s="6">
        <v>44.82</v>
      </c>
      <c r="B2094" s="19">
        <f>(A2094-G2094)/G2094</f>
        <v>0.99803851640513563</v>
      </c>
      <c r="C2094" s="30" t="s">
        <v>226</v>
      </c>
      <c r="D2094" s="6">
        <v>1015467</v>
      </c>
      <c r="E2094" s="6">
        <v>2224</v>
      </c>
      <c r="F2094" s="7" t="s">
        <v>27</v>
      </c>
      <c r="G2094" s="6">
        <v>22.431999999999999</v>
      </c>
      <c r="I2094" s="7" t="s">
        <v>2799</v>
      </c>
      <c r="J2094" s="7" t="s">
        <v>399</v>
      </c>
      <c r="K2094" s="7" t="s">
        <v>400</v>
      </c>
      <c r="L2094" s="7" t="s">
        <v>835</v>
      </c>
      <c r="M2094" s="7" t="s">
        <v>402</v>
      </c>
      <c r="N2094" s="7" t="s">
        <v>403</v>
      </c>
      <c r="O2094" s="7" t="s">
        <v>417</v>
      </c>
      <c r="P2094" s="6">
        <v>2437</v>
      </c>
    </row>
    <row r="2095" spans="1:16" ht="15" thickBot="1" x14ac:dyDescent="0.35">
      <c r="A2095" s="6">
        <v>44.82</v>
      </c>
      <c r="B2095" s="19">
        <f>(A2095-G2095)/G2095</f>
        <v>0.59774704120918298</v>
      </c>
      <c r="C2095" s="30" t="s">
        <v>378</v>
      </c>
      <c r="D2095" s="6">
        <v>1015296</v>
      </c>
      <c r="E2095" s="6">
        <v>559</v>
      </c>
      <c r="F2095" s="7" t="s">
        <v>17</v>
      </c>
      <c r="G2095" s="6">
        <v>28.052</v>
      </c>
      <c r="I2095" s="7" t="s">
        <v>2800</v>
      </c>
      <c r="J2095" s="7" t="s">
        <v>399</v>
      </c>
      <c r="K2095" s="7" t="s">
        <v>407</v>
      </c>
      <c r="L2095" s="7" t="s">
        <v>1032</v>
      </c>
      <c r="M2095" s="7" t="s">
        <v>425</v>
      </c>
      <c r="N2095" s="7" t="s">
        <v>426</v>
      </c>
      <c r="O2095" s="7" t="s">
        <v>417</v>
      </c>
      <c r="P2095" s="6">
        <v>3013</v>
      </c>
    </row>
    <row r="2096" spans="1:16" ht="15" thickBot="1" x14ac:dyDescent="0.35">
      <c r="A2096" s="6">
        <v>44.82</v>
      </c>
      <c r="B2096" s="19">
        <f>(A2096-G2096)/G2096</f>
        <v>0.17428212114860619</v>
      </c>
      <c r="C2096" s="30" t="s">
        <v>365</v>
      </c>
      <c r="D2096" s="6">
        <v>1011577</v>
      </c>
      <c r="E2096" s="6">
        <v>162</v>
      </c>
      <c r="F2096" s="7" t="s">
        <v>21</v>
      </c>
      <c r="G2096" s="6">
        <v>38.167999999999999</v>
      </c>
      <c r="I2096" s="7" t="s">
        <v>2801</v>
      </c>
      <c r="J2096" s="7" t="s">
        <v>413</v>
      </c>
      <c r="K2096" s="7" t="s">
        <v>429</v>
      </c>
      <c r="L2096" s="7" t="s">
        <v>681</v>
      </c>
      <c r="M2096" s="7" t="s">
        <v>420</v>
      </c>
      <c r="N2096" s="7" t="s">
        <v>403</v>
      </c>
      <c r="O2096" s="7" t="s">
        <v>417</v>
      </c>
      <c r="P2096" s="6">
        <v>6113</v>
      </c>
    </row>
    <row r="2097" spans="1:16" ht="15" thickBot="1" x14ac:dyDescent="0.35">
      <c r="A2097" s="6">
        <v>44.82</v>
      </c>
      <c r="B2097" s="19">
        <f>(A2097-G2097)/G2097</f>
        <v>0.17133598160150526</v>
      </c>
      <c r="C2097" s="30" t="s">
        <v>172</v>
      </c>
      <c r="D2097" s="6">
        <v>1011192</v>
      </c>
      <c r="E2097" s="6">
        <v>2414</v>
      </c>
      <c r="F2097" s="7" t="s">
        <v>21</v>
      </c>
      <c r="G2097" s="6">
        <v>38.264000000000003</v>
      </c>
      <c r="I2097" s="7" t="s">
        <v>2802</v>
      </c>
      <c r="J2097" s="7" t="s">
        <v>399</v>
      </c>
      <c r="K2097" s="7" t="s">
        <v>429</v>
      </c>
      <c r="L2097" s="7" t="s">
        <v>600</v>
      </c>
      <c r="M2097" s="7" t="s">
        <v>420</v>
      </c>
      <c r="N2097" s="7" t="s">
        <v>403</v>
      </c>
      <c r="O2097" s="7" t="s">
        <v>417</v>
      </c>
      <c r="P2097" s="6">
        <v>5161</v>
      </c>
    </row>
    <row r="2098" spans="1:16" ht="15" thickBot="1" x14ac:dyDescent="0.35">
      <c r="A2098" s="6">
        <v>44.82</v>
      </c>
      <c r="B2098" s="19">
        <f>(A2098-G2098)/G2098</f>
        <v>7.8960038517091991E-2</v>
      </c>
      <c r="C2098" s="30" t="s">
        <v>362</v>
      </c>
      <c r="D2098" s="6">
        <v>1012566</v>
      </c>
      <c r="E2098" s="6">
        <v>1747</v>
      </c>
      <c r="F2098" s="7" t="s">
        <v>42</v>
      </c>
      <c r="G2098" s="6">
        <v>41.54</v>
      </c>
      <c r="I2098" s="7" t="s">
        <v>2803</v>
      </c>
      <c r="J2098" s="7" t="s">
        <v>432</v>
      </c>
      <c r="K2098" s="7" t="s">
        <v>400</v>
      </c>
      <c r="L2098" s="7" t="s">
        <v>1883</v>
      </c>
      <c r="M2098" s="7" t="s">
        <v>444</v>
      </c>
      <c r="N2098" s="7" t="s">
        <v>410</v>
      </c>
      <c r="O2098" s="7" t="s">
        <v>411</v>
      </c>
      <c r="P2098" s="6">
        <v>3779</v>
      </c>
    </row>
    <row r="2099" spans="1:16" ht="15" thickBot="1" x14ac:dyDescent="0.35">
      <c r="A2099" s="6">
        <v>44.82</v>
      </c>
      <c r="B2099" s="19">
        <f>(A2099-G2099)/G2099</f>
        <v>2.1328958162428219E-2</v>
      </c>
      <c r="C2099" s="30" t="s">
        <v>134</v>
      </c>
      <c r="D2099" s="6">
        <v>1015463</v>
      </c>
      <c r="E2099" s="6">
        <v>100</v>
      </c>
      <c r="F2099" s="7" t="s">
        <v>35</v>
      </c>
      <c r="G2099" s="6">
        <v>43.884</v>
      </c>
      <c r="I2099" s="7" t="s">
        <v>2804</v>
      </c>
      <c r="J2099" s="7" t="s">
        <v>489</v>
      </c>
      <c r="K2099" s="7" t="s">
        <v>433</v>
      </c>
      <c r="L2099" s="7" t="s">
        <v>764</v>
      </c>
      <c r="M2099" s="7" t="s">
        <v>416</v>
      </c>
      <c r="N2099" s="7" t="s">
        <v>403</v>
      </c>
      <c r="O2099" s="7" t="s">
        <v>411</v>
      </c>
      <c r="P2099" s="6">
        <v>3328</v>
      </c>
    </row>
    <row r="2100" spans="1:16" ht="15" thickBot="1" x14ac:dyDescent="0.35">
      <c r="A2100" s="6">
        <v>44.82</v>
      </c>
      <c r="B2100" s="19">
        <f>(A2100-G2100)/G2100</f>
        <v>-7.3584125671765241E-2</v>
      </c>
      <c r="C2100" s="30" t="s">
        <v>76</v>
      </c>
      <c r="D2100" s="6">
        <v>1011358</v>
      </c>
      <c r="E2100" s="6">
        <v>2095</v>
      </c>
      <c r="F2100" s="7" t="s">
        <v>21</v>
      </c>
      <c r="G2100" s="6">
        <v>48.38</v>
      </c>
      <c r="I2100" s="7" t="s">
        <v>2805</v>
      </c>
      <c r="J2100" s="7" t="s">
        <v>422</v>
      </c>
      <c r="K2100" s="7" t="s">
        <v>429</v>
      </c>
      <c r="L2100" s="7" t="s">
        <v>783</v>
      </c>
      <c r="M2100" s="7" t="s">
        <v>459</v>
      </c>
      <c r="N2100" s="7" t="s">
        <v>436</v>
      </c>
      <c r="O2100" s="7" t="s">
        <v>411</v>
      </c>
      <c r="P2100" s="6">
        <v>8266</v>
      </c>
    </row>
    <row r="2101" spans="1:16" ht="15" thickBot="1" x14ac:dyDescent="0.35">
      <c r="A2101" s="6">
        <v>44.82</v>
      </c>
      <c r="B2101" s="19">
        <f>(A2101-G2101)/G2101</f>
        <v>-0.24702640951548957</v>
      </c>
      <c r="C2101" s="30" t="s">
        <v>100</v>
      </c>
      <c r="D2101" s="6">
        <v>1015748</v>
      </c>
      <c r="E2101" s="6">
        <v>799</v>
      </c>
      <c r="F2101" s="7" t="s">
        <v>31</v>
      </c>
      <c r="G2101" s="6">
        <v>59.524000000000001</v>
      </c>
      <c r="I2101" s="7" t="s">
        <v>2806</v>
      </c>
      <c r="J2101" s="7" t="s">
        <v>489</v>
      </c>
      <c r="K2101" s="7" t="s">
        <v>461</v>
      </c>
      <c r="L2101" s="7" t="s">
        <v>584</v>
      </c>
      <c r="M2101" s="7" t="s">
        <v>440</v>
      </c>
      <c r="N2101" s="7" t="s">
        <v>426</v>
      </c>
      <c r="O2101" s="7" t="s">
        <v>417</v>
      </c>
      <c r="P2101" s="6">
        <v>4063</v>
      </c>
    </row>
    <row r="2102" spans="1:16" ht="15" thickBot="1" x14ac:dyDescent="0.35">
      <c r="A2102" s="6">
        <v>44.82</v>
      </c>
      <c r="B2102" s="19">
        <f>(A2102-G2102)/G2102</f>
        <v>-0.35729035218538491</v>
      </c>
      <c r="C2102" s="30" t="s">
        <v>167</v>
      </c>
      <c r="D2102" s="6">
        <v>1014181</v>
      </c>
      <c r="E2102" s="6">
        <v>2071</v>
      </c>
      <c r="F2102" s="7" t="s">
        <v>31</v>
      </c>
      <c r="G2102" s="6">
        <v>69.736000000000004</v>
      </c>
      <c r="I2102" s="7" t="s">
        <v>2807</v>
      </c>
      <c r="J2102" s="7" t="s">
        <v>406</v>
      </c>
      <c r="K2102" s="7" t="s">
        <v>442</v>
      </c>
      <c r="L2102" s="7" t="s">
        <v>1477</v>
      </c>
      <c r="M2102" s="7" t="s">
        <v>402</v>
      </c>
      <c r="N2102" s="7" t="s">
        <v>403</v>
      </c>
      <c r="O2102" s="7" t="s">
        <v>411</v>
      </c>
      <c r="P2102" s="6">
        <v>4291</v>
      </c>
    </row>
    <row r="2103" spans="1:16" ht="15" thickBot="1" x14ac:dyDescent="0.35">
      <c r="A2103" s="6">
        <v>44.82</v>
      </c>
      <c r="B2103" s="19">
        <f>(A2103-G2103)/G2103</f>
        <v>-0.43000305219249163</v>
      </c>
      <c r="C2103" s="30" t="s">
        <v>265</v>
      </c>
      <c r="D2103" s="6">
        <v>1011965</v>
      </c>
      <c r="E2103" s="6">
        <v>1205</v>
      </c>
      <c r="F2103" s="7" t="s">
        <v>42</v>
      </c>
      <c r="G2103" s="6">
        <v>78.632000000000005</v>
      </c>
      <c r="I2103" s="7" t="s">
        <v>2808</v>
      </c>
      <c r="J2103" s="7" t="s">
        <v>456</v>
      </c>
      <c r="K2103" s="7" t="s">
        <v>457</v>
      </c>
      <c r="L2103" s="7" t="s">
        <v>1595</v>
      </c>
      <c r="M2103" s="7" t="s">
        <v>459</v>
      </c>
      <c r="N2103" s="7" t="s">
        <v>436</v>
      </c>
      <c r="O2103" s="7" t="s">
        <v>417</v>
      </c>
      <c r="P2103" s="6">
        <v>5787</v>
      </c>
    </row>
    <row r="2104" spans="1:16" ht="15" thickBot="1" x14ac:dyDescent="0.35">
      <c r="A2104" s="6">
        <v>44.82</v>
      </c>
      <c r="B2104" s="19">
        <f>(A2104-G2104)/G2104</f>
        <v>-0.45344129554655871</v>
      </c>
      <c r="C2104" s="30" t="s">
        <v>49</v>
      </c>
      <c r="D2104" s="6">
        <v>1017207</v>
      </c>
      <c r="E2104" s="6">
        <v>1079</v>
      </c>
      <c r="F2104" s="7" t="s">
        <v>25</v>
      </c>
      <c r="G2104" s="6">
        <v>82.004000000000005</v>
      </c>
      <c r="I2104" s="7" t="s">
        <v>2809</v>
      </c>
      <c r="J2104" s="7" t="s">
        <v>399</v>
      </c>
      <c r="K2104" s="7" t="s">
        <v>461</v>
      </c>
      <c r="L2104" s="7" t="s">
        <v>957</v>
      </c>
      <c r="M2104" s="7" t="s">
        <v>447</v>
      </c>
      <c r="N2104" s="7" t="s">
        <v>410</v>
      </c>
      <c r="O2104" s="7" t="s">
        <v>417</v>
      </c>
      <c r="P2104" s="6">
        <v>7595</v>
      </c>
    </row>
    <row r="2105" spans="1:16" ht="15" thickBot="1" x14ac:dyDescent="0.35">
      <c r="A2105" s="6">
        <v>44.82</v>
      </c>
      <c r="B2105" s="19">
        <f>(A2105-G2105)/G2105</f>
        <v>-0.59008597036766053</v>
      </c>
      <c r="C2105" s="30" t="s">
        <v>376</v>
      </c>
      <c r="D2105" s="6">
        <v>1006653</v>
      </c>
      <c r="E2105" s="6">
        <v>1775</v>
      </c>
      <c r="F2105" s="7" t="s">
        <v>25</v>
      </c>
      <c r="G2105" s="6">
        <v>109.34</v>
      </c>
      <c r="I2105" s="7" t="s">
        <v>2810</v>
      </c>
      <c r="J2105" s="7" t="s">
        <v>422</v>
      </c>
      <c r="K2105" s="7" t="s">
        <v>542</v>
      </c>
      <c r="L2105" s="7" t="s">
        <v>1255</v>
      </c>
      <c r="M2105" s="7" t="s">
        <v>409</v>
      </c>
      <c r="N2105" s="7" t="s">
        <v>410</v>
      </c>
      <c r="O2105" s="7" t="s">
        <v>411</v>
      </c>
      <c r="P2105" s="6">
        <v>9131</v>
      </c>
    </row>
    <row r="2106" spans="1:16" ht="15" thickBot="1" x14ac:dyDescent="0.35">
      <c r="A2106" s="6">
        <v>44.82</v>
      </c>
      <c r="B2106" s="19">
        <f>(A2106-G2106)/G2106</f>
        <v>-0.62366494256734073</v>
      </c>
      <c r="C2106" s="30" t="s">
        <v>57</v>
      </c>
      <c r="D2106" s="6">
        <v>1018446</v>
      </c>
      <c r="E2106" s="6">
        <v>93</v>
      </c>
      <c r="F2106" s="7" t="s">
        <v>27</v>
      </c>
      <c r="G2106" s="6">
        <v>119.096</v>
      </c>
      <c r="I2106" s="7" t="s">
        <v>2811</v>
      </c>
      <c r="J2106" s="7" t="s">
        <v>422</v>
      </c>
      <c r="K2106" s="7" t="s">
        <v>414</v>
      </c>
      <c r="L2106" s="7" t="s">
        <v>865</v>
      </c>
      <c r="M2106" s="7" t="s">
        <v>444</v>
      </c>
      <c r="N2106" s="7" t="s">
        <v>410</v>
      </c>
      <c r="O2106" s="7" t="s">
        <v>404</v>
      </c>
      <c r="P2106" s="6">
        <v>4578</v>
      </c>
    </row>
    <row r="2107" spans="1:16" ht="15" thickBot="1" x14ac:dyDescent="0.35">
      <c r="A2107" s="6">
        <v>44.82</v>
      </c>
      <c r="B2107" s="19">
        <f>(A2107-G2107)/G2107</f>
        <v>-0.63063686708860767</v>
      </c>
      <c r="C2107" s="30" t="s">
        <v>62</v>
      </c>
      <c r="D2107" s="6">
        <v>1010174</v>
      </c>
      <c r="E2107" s="6">
        <v>1349</v>
      </c>
      <c r="F2107" s="7" t="s">
        <v>35</v>
      </c>
      <c r="G2107" s="6">
        <v>121.34399999999999</v>
      </c>
      <c r="I2107" s="7" t="s">
        <v>2812</v>
      </c>
      <c r="J2107" s="7" t="s">
        <v>438</v>
      </c>
      <c r="K2107" s="7" t="s">
        <v>433</v>
      </c>
      <c r="L2107" s="7" t="s">
        <v>777</v>
      </c>
      <c r="M2107" s="7" t="s">
        <v>416</v>
      </c>
      <c r="N2107" s="7" t="s">
        <v>403</v>
      </c>
      <c r="O2107" s="7" t="s">
        <v>404</v>
      </c>
      <c r="P2107" s="6">
        <v>2848</v>
      </c>
    </row>
    <row r="2108" spans="1:16" ht="15" thickBot="1" x14ac:dyDescent="0.35">
      <c r="A2108" s="6">
        <v>44.82</v>
      </c>
      <c r="B2108" s="19">
        <f>(A2108-G2108)/G2108</f>
        <v>-0.70008832740023019</v>
      </c>
      <c r="C2108" s="30" t="s">
        <v>365</v>
      </c>
      <c r="D2108" s="6">
        <v>1015280</v>
      </c>
      <c r="E2108" s="6">
        <v>1478</v>
      </c>
      <c r="F2108" s="7" t="s">
        <v>42</v>
      </c>
      <c r="G2108" s="6">
        <v>149.44399999999999</v>
      </c>
      <c r="I2108" s="7" t="s">
        <v>2813</v>
      </c>
      <c r="J2108" s="7" t="s">
        <v>456</v>
      </c>
      <c r="K2108" s="7" t="s">
        <v>542</v>
      </c>
      <c r="L2108" s="7" t="s">
        <v>561</v>
      </c>
      <c r="M2108" s="7" t="s">
        <v>409</v>
      </c>
      <c r="N2108" s="7" t="s">
        <v>410</v>
      </c>
      <c r="O2108" s="7" t="s">
        <v>411</v>
      </c>
      <c r="P2108" s="6">
        <v>8277</v>
      </c>
    </row>
    <row r="2109" spans="1:16" ht="15" thickBot="1" x14ac:dyDescent="0.35">
      <c r="A2109" s="6">
        <v>44.82</v>
      </c>
      <c r="B2109" s="19">
        <f>(A2109-G2109)/G2109</f>
        <v>-0.72491591584219184</v>
      </c>
      <c r="C2109" s="30" t="s">
        <v>376</v>
      </c>
      <c r="D2109" s="6">
        <v>1014637</v>
      </c>
      <c r="E2109" s="6">
        <v>491</v>
      </c>
      <c r="F2109" s="7" t="s">
        <v>23</v>
      </c>
      <c r="G2109" s="6">
        <v>162.93199999999999</v>
      </c>
      <c r="I2109" s="7" t="s">
        <v>2814</v>
      </c>
      <c r="J2109" s="7" t="s">
        <v>438</v>
      </c>
      <c r="K2109" s="7" t="s">
        <v>542</v>
      </c>
      <c r="L2109" s="7" t="s">
        <v>657</v>
      </c>
      <c r="M2109" s="7" t="s">
        <v>409</v>
      </c>
      <c r="N2109" s="7" t="s">
        <v>410</v>
      </c>
      <c r="O2109" s="7" t="s">
        <v>411</v>
      </c>
      <c r="P2109" s="6">
        <v>7782</v>
      </c>
    </row>
    <row r="2110" spans="1:16" ht="15" thickBot="1" x14ac:dyDescent="0.35">
      <c r="A2110" s="6">
        <v>44.82</v>
      </c>
      <c r="B2110" s="19">
        <f>(A2110-G2110)/G2110</f>
        <v>-0.73049355397344629</v>
      </c>
      <c r="C2110" s="30" t="s">
        <v>275</v>
      </c>
      <c r="D2110" s="6">
        <v>1019003</v>
      </c>
      <c r="E2110" s="6">
        <v>2462</v>
      </c>
      <c r="F2110" s="7" t="s">
        <v>42</v>
      </c>
      <c r="G2110" s="6">
        <v>166.304</v>
      </c>
      <c r="I2110" s="7" t="s">
        <v>2815</v>
      </c>
      <c r="J2110" s="7" t="s">
        <v>413</v>
      </c>
      <c r="K2110" s="7" t="s">
        <v>429</v>
      </c>
      <c r="L2110" s="7" t="s">
        <v>722</v>
      </c>
      <c r="M2110" s="7" t="s">
        <v>420</v>
      </c>
      <c r="N2110" s="7" t="s">
        <v>403</v>
      </c>
      <c r="O2110" s="7" t="s">
        <v>404</v>
      </c>
      <c r="P2110" s="6">
        <v>5406</v>
      </c>
    </row>
    <row r="2111" spans="1:16" ht="15" thickBot="1" x14ac:dyDescent="0.35">
      <c r="A2111" s="6">
        <v>44.82</v>
      </c>
      <c r="B2111" s="19">
        <f>(A2111-G2111)/G2111</f>
        <v>-0.73049355397344629</v>
      </c>
      <c r="C2111" s="30" t="s">
        <v>171</v>
      </c>
      <c r="D2111" s="6">
        <v>1019483</v>
      </c>
      <c r="E2111" s="6">
        <v>2642</v>
      </c>
      <c r="F2111" s="7" t="s">
        <v>42</v>
      </c>
      <c r="G2111" s="6">
        <v>166.304</v>
      </c>
      <c r="I2111" s="7" t="s">
        <v>2816</v>
      </c>
      <c r="J2111" s="7" t="s">
        <v>422</v>
      </c>
      <c r="K2111" s="7" t="s">
        <v>414</v>
      </c>
      <c r="L2111" s="7" t="s">
        <v>865</v>
      </c>
      <c r="M2111" s="7" t="s">
        <v>402</v>
      </c>
      <c r="N2111" s="7" t="s">
        <v>403</v>
      </c>
      <c r="O2111" s="7" t="s">
        <v>411</v>
      </c>
      <c r="P2111" s="6">
        <v>4187</v>
      </c>
    </row>
    <row r="2112" spans="1:16" ht="15" thickBot="1" x14ac:dyDescent="0.35">
      <c r="A2112" s="6">
        <v>45.156799999999997</v>
      </c>
      <c r="B2112" s="19">
        <f>(A2112-G2112)/G2112</f>
        <v>-0.83459920062824522</v>
      </c>
      <c r="C2112" s="30" t="s">
        <v>186</v>
      </c>
      <c r="D2112" s="6">
        <v>1004500</v>
      </c>
      <c r="E2112" s="6">
        <v>725</v>
      </c>
      <c r="F2112" s="7" t="s">
        <v>17</v>
      </c>
      <c r="G2112" s="6">
        <v>273.01440000000002</v>
      </c>
      <c r="I2112" s="7" t="s">
        <v>2817</v>
      </c>
      <c r="J2112" s="7" t="s">
        <v>456</v>
      </c>
      <c r="K2112" s="7" t="s">
        <v>542</v>
      </c>
      <c r="L2112" s="7" t="s">
        <v>561</v>
      </c>
      <c r="M2112" s="7" t="s">
        <v>416</v>
      </c>
      <c r="N2112" s="7" t="s">
        <v>403</v>
      </c>
      <c r="O2112" s="7" t="s">
        <v>404</v>
      </c>
      <c r="P2112" s="6">
        <v>6918</v>
      </c>
    </row>
    <row r="2113" spans="1:16" ht="15" thickBot="1" x14ac:dyDescent="0.35">
      <c r="A2113" s="6">
        <v>45.2682</v>
      </c>
      <c r="B2113" s="19">
        <f>(A2113-G2113)/G2113</f>
        <v>-0.33709875820056229</v>
      </c>
      <c r="C2113" s="30" t="s">
        <v>259</v>
      </c>
      <c r="D2113" s="6">
        <v>1006670</v>
      </c>
      <c r="E2113" s="6">
        <v>428</v>
      </c>
      <c r="F2113" s="7" t="s">
        <v>17</v>
      </c>
      <c r="G2113" s="6">
        <v>68.287999999999997</v>
      </c>
      <c r="I2113" s="7" t="s">
        <v>2818</v>
      </c>
      <c r="J2113" s="7" t="s">
        <v>428</v>
      </c>
      <c r="K2113" s="7" t="s">
        <v>400</v>
      </c>
      <c r="L2113" s="7" t="s">
        <v>619</v>
      </c>
      <c r="M2113" s="7" t="s">
        <v>440</v>
      </c>
      <c r="N2113" s="7" t="s">
        <v>426</v>
      </c>
      <c r="O2113" s="7" t="s">
        <v>411</v>
      </c>
      <c r="P2113" s="6">
        <v>9479</v>
      </c>
    </row>
    <row r="2114" spans="1:16" ht="15" thickBot="1" x14ac:dyDescent="0.35">
      <c r="A2114" s="6">
        <v>45.2682</v>
      </c>
      <c r="B2114" s="19">
        <f>(A2114-G2114)/G2114</f>
        <v>10.912684210526317</v>
      </c>
      <c r="C2114" s="30" t="s">
        <v>147</v>
      </c>
      <c r="D2114" s="6">
        <v>1006903</v>
      </c>
      <c r="E2114" s="6">
        <v>1915</v>
      </c>
      <c r="F2114" s="7" t="s">
        <v>25</v>
      </c>
      <c r="G2114" s="6">
        <v>3.8</v>
      </c>
      <c r="I2114" s="7" t="s">
        <v>2819</v>
      </c>
      <c r="J2114" s="7" t="s">
        <v>496</v>
      </c>
      <c r="K2114" s="7" t="s">
        <v>423</v>
      </c>
      <c r="L2114" s="7" t="s">
        <v>2492</v>
      </c>
      <c r="M2114" s="7" t="s">
        <v>447</v>
      </c>
      <c r="N2114" s="7" t="s">
        <v>410</v>
      </c>
      <c r="O2114" s="7" t="s">
        <v>411</v>
      </c>
      <c r="P2114" s="6">
        <v>9965</v>
      </c>
    </row>
    <row r="2115" spans="1:16" ht="15" thickBot="1" x14ac:dyDescent="0.35">
      <c r="A2115" s="6">
        <v>45.2682</v>
      </c>
      <c r="B2115" s="19">
        <f>(A2115-G2115)/G2115</f>
        <v>4.3865064255116604</v>
      </c>
      <c r="C2115" s="30" t="s">
        <v>244</v>
      </c>
      <c r="D2115" s="6">
        <v>1017885</v>
      </c>
      <c r="E2115" s="6">
        <v>593</v>
      </c>
      <c r="F2115" s="7" t="s">
        <v>27</v>
      </c>
      <c r="G2115" s="6">
        <v>8.4039999999999999</v>
      </c>
      <c r="I2115" s="7" t="s">
        <v>2820</v>
      </c>
      <c r="J2115" s="7" t="s">
        <v>456</v>
      </c>
      <c r="K2115" s="7" t="s">
        <v>414</v>
      </c>
      <c r="L2115" s="7" t="s">
        <v>1038</v>
      </c>
      <c r="M2115" s="7" t="s">
        <v>444</v>
      </c>
      <c r="N2115" s="7" t="s">
        <v>410</v>
      </c>
      <c r="O2115" s="7" t="s">
        <v>404</v>
      </c>
      <c r="P2115" s="6">
        <v>4467</v>
      </c>
    </row>
    <row r="2116" spans="1:16" ht="15" thickBot="1" x14ac:dyDescent="0.35">
      <c r="A2116" s="6">
        <v>45.2682</v>
      </c>
      <c r="B2116" s="19">
        <f>(A2116-G2116)/G2116</f>
        <v>3.2290919282511208</v>
      </c>
      <c r="C2116" s="30" t="s">
        <v>344</v>
      </c>
      <c r="D2116" s="6">
        <v>1018023</v>
      </c>
      <c r="E2116" s="6">
        <v>2481</v>
      </c>
      <c r="F2116" s="7" t="s">
        <v>21</v>
      </c>
      <c r="G2116" s="6">
        <v>10.704000000000001</v>
      </c>
      <c r="I2116" s="7" t="s">
        <v>2821</v>
      </c>
      <c r="J2116" s="7" t="s">
        <v>432</v>
      </c>
      <c r="K2116" s="7" t="s">
        <v>433</v>
      </c>
      <c r="L2116" s="7" t="s">
        <v>434</v>
      </c>
      <c r="M2116" s="7" t="s">
        <v>409</v>
      </c>
      <c r="N2116" s="7" t="s">
        <v>410</v>
      </c>
      <c r="O2116" s="7" t="s">
        <v>411</v>
      </c>
      <c r="P2116" s="6">
        <v>7204</v>
      </c>
    </row>
    <row r="2117" spans="1:16" ht="15" thickBot="1" x14ac:dyDescent="0.35">
      <c r="A2117" s="6">
        <v>45.2682</v>
      </c>
      <c r="B2117" s="19">
        <f>(A2117-G2117)/G2117</f>
        <v>1.1742651296829971</v>
      </c>
      <c r="C2117" s="30" t="s">
        <v>264</v>
      </c>
      <c r="D2117" s="6">
        <v>1011809</v>
      </c>
      <c r="E2117" s="6">
        <v>1729</v>
      </c>
      <c r="F2117" s="7" t="s">
        <v>17</v>
      </c>
      <c r="G2117" s="6">
        <v>20.82</v>
      </c>
      <c r="I2117" s="7" t="s">
        <v>2822</v>
      </c>
      <c r="J2117" s="7" t="s">
        <v>406</v>
      </c>
      <c r="K2117" s="7" t="s">
        <v>542</v>
      </c>
      <c r="L2117" s="7" t="s">
        <v>1492</v>
      </c>
      <c r="M2117" s="7" t="s">
        <v>459</v>
      </c>
      <c r="N2117" s="7" t="s">
        <v>436</v>
      </c>
      <c r="O2117" s="7" t="s">
        <v>417</v>
      </c>
      <c r="P2117" s="6">
        <v>9040</v>
      </c>
    </row>
    <row r="2118" spans="1:16" ht="15" thickBot="1" x14ac:dyDescent="0.35">
      <c r="A2118" s="6">
        <v>45.2682</v>
      </c>
      <c r="B2118" s="19">
        <f>(A2118-G2118)/G2118</f>
        <v>0.78812608626955294</v>
      </c>
      <c r="C2118" s="30" t="s">
        <v>46</v>
      </c>
      <c r="D2118" s="6">
        <v>1011970</v>
      </c>
      <c r="E2118" s="6">
        <v>1107</v>
      </c>
      <c r="F2118" s="7" t="s">
        <v>17</v>
      </c>
      <c r="G2118" s="6">
        <v>25.315999999999999</v>
      </c>
      <c r="I2118" s="7" t="s">
        <v>2823</v>
      </c>
      <c r="J2118" s="7" t="s">
        <v>399</v>
      </c>
      <c r="K2118" s="7" t="s">
        <v>407</v>
      </c>
      <c r="L2118" s="7" t="s">
        <v>1032</v>
      </c>
      <c r="M2118" s="7" t="s">
        <v>420</v>
      </c>
      <c r="N2118" s="7" t="s">
        <v>403</v>
      </c>
      <c r="O2118" s="7" t="s">
        <v>417</v>
      </c>
      <c r="P2118" s="6">
        <v>2941</v>
      </c>
    </row>
    <row r="2119" spans="1:16" ht="15" thickBot="1" x14ac:dyDescent="0.35">
      <c r="A2119" s="6">
        <v>45.2682</v>
      </c>
      <c r="B2119" s="19">
        <f>(A2119-G2119)/G2119</f>
        <v>0.19668499524161986</v>
      </c>
      <c r="C2119" s="30" t="s">
        <v>43</v>
      </c>
      <c r="D2119" s="6">
        <v>1008896</v>
      </c>
      <c r="E2119" s="6">
        <v>152</v>
      </c>
      <c r="F2119" s="7" t="s">
        <v>25</v>
      </c>
      <c r="G2119" s="6">
        <v>37.828000000000003</v>
      </c>
      <c r="I2119" s="7" t="s">
        <v>2824</v>
      </c>
      <c r="J2119" s="7" t="s">
        <v>428</v>
      </c>
      <c r="K2119" s="7" t="s">
        <v>433</v>
      </c>
      <c r="L2119" s="7" t="s">
        <v>485</v>
      </c>
      <c r="M2119" s="7" t="s">
        <v>459</v>
      </c>
      <c r="N2119" s="7" t="s">
        <v>436</v>
      </c>
      <c r="O2119" s="7" t="s">
        <v>417</v>
      </c>
      <c r="P2119" s="6">
        <v>9177</v>
      </c>
    </row>
    <row r="2120" spans="1:16" ht="15" thickBot="1" x14ac:dyDescent="0.35">
      <c r="A2120" s="6">
        <v>45.2682</v>
      </c>
      <c r="B2120" s="19">
        <f>(A2120-G2120)/G2120</f>
        <v>4.6711986681465104E-2</v>
      </c>
      <c r="C2120" s="30" t="s">
        <v>115</v>
      </c>
      <c r="D2120" s="6">
        <v>1016296</v>
      </c>
      <c r="E2120" s="6">
        <v>2587</v>
      </c>
      <c r="F2120" s="7" t="s">
        <v>31</v>
      </c>
      <c r="G2120" s="6">
        <v>43.247999999999998</v>
      </c>
      <c r="I2120" s="7" t="s">
        <v>2825</v>
      </c>
      <c r="J2120" s="7" t="s">
        <v>456</v>
      </c>
      <c r="K2120" s="7" t="s">
        <v>400</v>
      </c>
      <c r="L2120" s="7" t="s">
        <v>469</v>
      </c>
      <c r="M2120" s="7" t="s">
        <v>440</v>
      </c>
      <c r="N2120" s="7" t="s">
        <v>426</v>
      </c>
      <c r="O2120" s="7" t="s">
        <v>404</v>
      </c>
      <c r="P2120" s="6">
        <v>2720</v>
      </c>
    </row>
    <row r="2121" spans="1:16" ht="15" thickBot="1" x14ac:dyDescent="0.35">
      <c r="A2121" s="6">
        <v>45.2682</v>
      </c>
      <c r="B2121" s="19">
        <f>(A2121-G2121)/G2121</f>
        <v>-0.12121059170678677</v>
      </c>
      <c r="C2121" s="30" t="s">
        <v>213</v>
      </c>
      <c r="D2121" s="6">
        <v>1006556</v>
      </c>
      <c r="E2121" s="6">
        <v>1955</v>
      </c>
      <c r="F2121" s="7" t="s">
        <v>42</v>
      </c>
      <c r="G2121" s="6">
        <v>51.512</v>
      </c>
      <c r="I2121" s="7" t="s">
        <v>2826</v>
      </c>
      <c r="J2121" s="7" t="s">
        <v>489</v>
      </c>
      <c r="K2121" s="7" t="s">
        <v>442</v>
      </c>
      <c r="L2121" s="7" t="s">
        <v>952</v>
      </c>
      <c r="M2121" s="7" t="s">
        <v>444</v>
      </c>
      <c r="N2121" s="7" t="s">
        <v>410</v>
      </c>
      <c r="O2121" s="7" t="s">
        <v>404</v>
      </c>
      <c r="P2121" s="6">
        <v>9525</v>
      </c>
    </row>
    <row r="2122" spans="1:16" ht="15" thickBot="1" x14ac:dyDescent="0.35">
      <c r="A2122" s="6">
        <v>45.2682</v>
      </c>
      <c r="B2122" s="19">
        <f>(A2122-G2122)/G2122</f>
        <v>-0.21762530245419978</v>
      </c>
      <c r="C2122" s="30" t="s">
        <v>124</v>
      </c>
      <c r="D2122" s="6">
        <v>1011625</v>
      </c>
      <c r="E2122" s="6">
        <v>1268</v>
      </c>
      <c r="F2122" s="7" t="s">
        <v>35</v>
      </c>
      <c r="G2122" s="6">
        <v>57.86</v>
      </c>
      <c r="I2122" s="7" t="s">
        <v>2827</v>
      </c>
      <c r="J2122" s="7" t="s">
        <v>413</v>
      </c>
      <c r="K2122" s="7" t="s">
        <v>442</v>
      </c>
      <c r="L2122" s="7" t="s">
        <v>667</v>
      </c>
      <c r="M2122" s="7" t="s">
        <v>435</v>
      </c>
      <c r="N2122" s="7" t="s">
        <v>436</v>
      </c>
      <c r="O2122" s="7" t="s">
        <v>411</v>
      </c>
      <c r="P2122" s="6">
        <v>5483</v>
      </c>
    </row>
    <row r="2123" spans="1:16" ht="15" thickBot="1" x14ac:dyDescent="0.35">
      <c r="A2123" s="6">
        <v>45.2682</v>
      </c>
      <c r="B2123" s="19">
        <f>(A2123-G2123)/G2123</f>
        <v>-0.36552951729550931</v>
      </c>
      <c r="C2123" s="30" t="s">
        <v>133</v>
      </c>
      <c r="D2123" s="6">
        <v>1017354</v>
      </c>
      <c r="E2123" s="6">
        <v>470</v>
      </c>
      <c r="F2123" s="7" t="s">
        <v>31</v>
      </c>
      <c r="G2123" s="6">
        <v>71.347999999999999</v>
      </c>
      <c r="I2123" s="7" t="s">
        <v>2828</v>
      </c>
      <c r="J2123" s="7" t="s">
        <v>489</v>
      </c>
      <c r="K2123" s="7" t="s">
        <v>400</v>
      </c>
      <c r="L2123" s="7" t="s">
        <v>1113</v>
      </c>
      <c r="M2123" s="7" t="s">
        <v>425</v>
      </c>
      <c r="N2123" s="7" t="s">
        <v>426</v>
      </c>
      <c r="O2123" s="7" t="s">
        <v>417</v>
      </c>
      <c r="P2123" s="6">
        <v>7009</v>
      </c>
    </row>
    <row r="2124" spans="1:16" ht="15" thickBot="1" x14ac:dyDescent="0.35">
      <c r="A2124" s="6">
        <v>45.2682</v>
      </c>
      <c r="B2124" s="19">
        <f>(A2124-G2124)/G2124</f>
        <v>-0.52070769100457392</v>
      </c>
      <c r="C2124" s="30" t="s">
        <v>92</v>
      </c>
      <c r="D2124" s="6">
        <v>1008066</v>
      </c>
      <c r="E2124" s="6">
        <v>1428</v>
      </c>
      <c r="F2124" s="7" t="s">
        <v>31</v>
      </c>
      <c r="G2124" s="6">
        <v>94.447999999999993</v>
      </c>
      <c r="I2124" s="7" t="s">
        <v>2829</v>
      </c>
      <c r="J2124" s="7" t="s">
        <v>438</v>
      </c>
      <c r="K2124" s="7" t="s">
        <v>442</v>
      </c>
      <c r="L2124" s="7" t="s">
        <v>617</v>
      </c>
      <c r="M2124" s="7" t="s">
        <v>435</v>
      </c>
      <c r="N2124" s="7" t="s">
        <v>436</v>
      </c>
      <c r="O2124" s="7" t="s">
        <v>411</v>
      </c>
      <c r="P2124" s="6">
        <v>7827</v>
      </c>
    </row>
    <row r="2125" spans="1:16" ht="15" thickBot="1" x14ac:dyDescent="0.35">
      <c r="A2125" s="6">
        <v>45.2682</v>
      </c>
      <c r="B2125" s="19">
        <f>(A2125-G2125)/G2125</f>
        <v>-0.70339274013890707</v>
      </c>
      <c r="C2125" s="30" t="s">
        <v>228</v>
      </c>
      <c r="D2125" s="6">
        <v>1007050</v>
      </c>
      <c r="E2125" s="6">
        <v>484</v>
      </c>
      <c r="F2125" s="7" t="s">
        <v>35</v>
      </c>
      <c r="G2125" s="6">
        <v>152.62</v>
      </c>
      <c r="I2125" s="7" t="s">
        <v>2830</v>
      </c>
      <c r="J2125" s="7" t="s">
        <v>428</v>
      </c>
      <c r="K2125" s="7" t="s">
        <v>414</v>
      </c>
      <c r="L2125" s="7" t="s">
        <v>959</v>
      </c>
      <c r="M2125" s="7" t="s">
        <v>416</v>
      </c>
      <c r="N2125" s="7" t="s">
        <v>403</v>
      </c>
      <c r="O2125" s="7" t="s">
        <v>404</v>
      </c>
      <c r="P2125" s="6">
        <v>9997</v>
      </c>
    </row>
    <row r="2126" spans="1:16" ht="15" thickBot="1" x14ac:dyDescent="0.35">
      <c r="A2126" s="6">
        <v>45.614400000000003</v>
      </c>
      <c r="B2126" s="19">
        <f>(A2126-G2126)/G2126</f>
        <v>-0.65493827160493823</v>
      </c>
      <c r="C2126" s="30" t="s">
        <v>309</v>
      </c>
      <c r="D2126" s="6">
        <v>1004266</v>
      </c>
      <c r="E2126" s="6">
        <v>1658</v>
      </c>
      <c r="F2126" s="7" t="s">
        <v>25</v>
      </c>
      <c r="G2126" s="6">
        <v>132.19200000000001</v>
      </c>
      <c r="I2126" s="7" t="s">
        <v>2831</v>
      </c>
      <c r="J2126" s="7" t="s">
        <v>413</v>
      </c>
      <c r="K2126" s="7" t="s">
        <v>414</v>
      </c>
      <c r="L2126" s="7" t="s">
        <v>415</v>
      </c>
      <c r="M2126" s="7" t="s">
        <v>478</v>
      </c>
      <c r="N2126" s="7" t="s">
        <v>426</v>
      </c>
      <c r="O2126" s="7" t="s">
        <v>411</v>
      </c>
      <c r="P2126" s="6">
        <v>8226</v>
      </c>
    </row>
    <row r="2127" spans="1:16" ht="15" thickBot="1" x14ac:dyDescent="0.35">
      <c r="A2127" s="6">
        <v>45.7164</v>
      </c>
      <c r="B2127" s="19">
        <f>(A2127-G2127)/G2127</f>
        <v>39.818214285714284</v>
      </c>
      <c r="C2127" s="30" t="s">
        <v>133</v>
      </c>
      <c r="D2127" s="6">
        <v>1015081</v>
      </c>
      <c r="E2127" s="6">
        <v>2333</v>
      </c>
      <c r="F2127" s="7" t="s">
        <v>25</v>
      </c>
      <c r="G2127" s="6">
        <v>1.1200000000000001</v>
      </c>
      <c r="I2127" s="7" t="s">
        <v>2832</v>
      </c>
      <c r="J2127" s="7" t="s">
        <v>456</v>
      </c>
      <c r="K2127" s="7" t="s">
        <v>442</v>
      </c>
      <c r="L2127" s="7" t="s">
        <v>1458</v>
      </c>
      <c r="M2127" s="7" t="s">
        <v>440</v>
      </c>
      <c r="N2127" s="7" t="s">
        <v>426</v>
      </c>
      <c r="O2127" s="7" t="s">
        <v>404</v>
      </c>
      <c r="P2127" s="6">
        <v>6854</v>
      </c>
    </row>
    <row r="2128" spans="1:16" ht="15" thickBot="1" x14ac:dyDescent="0.35">
      <c r="A2128" s="6">
        <v>45.7164</v>
      </c>
      <c r="B2128" s="19">
        <f>(A2128-G2128)/G2128</f>
        <v>5.7748073503260224</v>
      </c>
      <c r="C2128" s="30" t="s">
        <v>132</v>
      </c>
      <c r="D2128" s="6">
        <v>1014423</v>
      </c>
      <c r="E2128" s="6">
        <v>2536</v>
      </c>
      <c r="F2128" s="7" t="s">
        <v>25</v>
      </c>
      <c r="G2128" s="6">
        <v>6.7480000000000002</v>
      </c>
      <c r="I2128" s="7" t="s">
        <v>2833</v>
      </c>
      <c r="J2128" s="7" t="s">
        <v>413</v>
      </c>
      <c r="K2128" s="7" t="s">
        <v>429</v>
      </c>
      <c r="L2128" s="7" t="s">
        <v>681</v>
      </c>
      <c r="M2128" s="7" t="s">
        <v>459</v>
      </c>
      <c r="N2128" s="7" t="s">
        <v>436</v>
      </c>
      <c r="O2128" s="7" t="s">
        <v>417</v>
      </c>
      <c r="P2128" s="6">
        <v>1494</v>
      </c>
    </row>
    <row r="2129" spans="1:16" ht="15" thickBot="1" x14ac:dyDescent="0.35">
      <c r="A2129" s="6">
        <v>45.7164</v>
      </c>
      <c r="B2129" s="19">
        <f>(A2129-G2129)/G2129</f>
        <v>3.0658484525080043</v>
      </c>
      <c r="C2129" s="30" t="s">
        <v>202</v>
      </c>
      <c r="D2129" s="6">
        <v>1009402</v>
      </c>
      <c r="E2129" s="6">
        <v>1555</v>
      </c>
      <c r="F2129" s="7" t="s">
        <v>25</v>
      </c>
      <c r="G2129" s="6">
        <v>11.244</v>
      </c>
      <c r="I2129" s="7" t="s">
        <v>2834</v>
      </c>
      <c r="J2129" s="7" t="s">
        <v>438</v>
      </c>
      <c r="K2129" s="7" t="s">
        <v>429</v>
      </c>
      <c r="L2129" s="7" t="s">
        <v>976</v>
      </c>
      <c r="M2129" s="7" t="s">
        <v>444</v>
      </c>
      <c r="N2129" s="7" t="s">
        <v>410</v>
      </c>
      <c r="O2129" s="7" t="s">
        <v>411</v>
      </c>
      <c r="P2129" s="6">
        <v>7805</v>
      </c>
    </row>
    <row r="2130" spans="1:16" ht="15" thickBot="1" x14ac:dyDescent="0.35">
      <c r="A2130" s="6">
        <v>45.7164</v>
      </c>
      <c r="B2130" s="19">
        <f>(A2130-G2130)/G2130</f>
        <v>0.62668659265584981</v>
      </c>
      <c r="C2130" s="30" t="s">
        <v>115</v>
      </c>
      <c r="D2130" s="6">
        <v>1009948</v>
      </c>
      <c r="E2130" s="6">
        <v>198</v>
      </c>
      <c r="F2130" s="7" t="s">
        <v>19</v>
      </c>
      <c r="G2130" s="6">
        <v>28.103999999999999</v>
      </c>
      <c r="I2130" s="7" t="s">
        <v>2835</v>
      </c>
      <c r="J2130" s="7" t="s">
        <v>496</v>
      </c>
      <c r="K2130" s="7" t="s">
        <v>423</v>
      </c>
      <c r="L2130" s="7" t="s">
        <v>2492</v>
      </c>
      <c r="M2130" s="7" t="s">
        <v>425</v>
      </c>
      <c r="N2130" s="7" t="s">
        <v>426</v>
      </c>
      <c r="O2130" s="7" t="s">
        <v>411</v>
      </c>
      <c r="P2130" s="6">
        <v>9828</v>
      </c>
    </row>
    <row r="2131" spans="1:16" ht="15" thickBot="1" x14ac:dyDescent="0.35">
      <c r="A2131" s="6">
        <v>45.7164</v>
      </c>
      <c r="B2131" s="19">
        <f>(A2131-G2131)/G2131</f>
        <v>-0.13468352513628104</v>
      </c>
      <c r="C2131" s="30" t="s">
        <v>74</v>
      </c>
      <c r="D2131" s="6">
        <v>1016747</v>
      </c>
      <c r="E2131" s="6">
        <v>1263</v>
      </c>
      <c r="F2131" s="7" t="s">
        <v>19</v>
      </c>
      <c r="G2131" s="6">
        <v>52.832000000000001</v>
      </c>
      <c r="I2131" s="7" t="s">
        <v>2836</v>
      </c>
      <c r="J2131" s="7" t="s">
        <v>496</v>
      </c>
      <c r="K2131" s="7" t="s">
        <v>542</v>
      </c>
      <c r="L2131" s="7" t="s">
        <v>1520</v>
      </c>
      <c r="M2131" s="7" t="s">
        <v>447</v>
      </c>
      <c r="N2131" s="7" t="s">
        <v>410</v>
      </c>
      <c r="O2131" s="7" t="s">
        <v>417</v>
      </c>
      <c r="P2131" s="6">
        <v>9412</v>
      </c>
    </row>
    <row r="2132" spans="1:16" ht="15" thickBot="1" x14ac:dyDescent="0.35">
      <c r="A2132" s="6">
        <v>45.7164</v>
      </c>
      <c r="B2132" s="19">
        <f>(A2132-G2132)/G2132</f>
        <v>-0.18925303256011913</v>
      </c>
      <c r="C2132" s="30" t="s">
        <v>312</v>
      </c>
      <c r="D2132" s="6">
        <v>1008299</v>
      </c>
      <c r="E2132" s="6">
        <v>875</v>
      </c>
      <c r="F2132" s="7" t="s">
        <v>27</v>
      </c>
      <c r="G2132" s="6">
        <v>56.387999999999998</v>
      </c>
      <c r="I2132" s="7" t="s">
        <v>2837</v>
      </c>
      <c r="J2132" s="7" t="s">
        <v>428</v>
      </c>
      <c r="K2132" s="7" t="s">
        <v>442</v>
      </c>
      <c r="L2132" s="7" t="s">
        <v>714</v>
      </c>
      <c r="M2132" s="7" t="s">
        <v>409</v>
      </c>
      <c r="N2132" s="7" t="s">
        <v>410</v>
      </c>
      <c r="O2132" s="7" t="s">
        <v>404</v>
      </c>
      <c r="P2132" s="6">
        <v>5027</v>
      </c>
    </row>
    <row r="2133" spans="1:16" ht="15" thickBot="1" x14ac:dyDescent="0.35">
      <c r="A2133" s="6">
        <v>45.7164</v>
      </c>
      <c r="B2133" s="19">
        <f>(A2133-G2133)/G2133</f>
        <v>-0.48172047886812985</v>
      </c>
      <c r="C2133" s="30" t="s">
        <v>138</v>
      </c>
      <c r="D2133" s="6">
        <v>1005818</v>
      </c>
      <c r="E2133" s="6">
        <v>1442</v>
      </c>
      <c r="F2133" s="7" t="s">
        <v>23</v>
      </c>
      <c r="G2133" s="6">
        <v>88.207999999999998</v>
      </c>
      <c r="I2133" s="7" t="s">
        <v>2838</v>
      </c>
      <c r="J2133" s="7" t="s">
        <v>456</v>
      </c>
      <c r="K2133" s="7" t="s">
        <v>433</v>
      </c>
      <c r="L2133" s="7" t="s">
        <v>1042</v>
      </c>
      <c r="M2133" s="7" t="s">
        <v>465</v>
      </c>
      <c r="N2133" s="7" t="s">
        <v>436</v>
      </c>
      <c r="O2133" s="7" t="s">
        <v>411</v>
      </c>
      <c r="P2133" s="6">
        <v>5058</v>
      </c>
    </row>
    <row r="2134" spans="1:16" ht="15" thickBot="1" x14ac:dyDescent="0.35">
      <c r="A2134" s="6">
        <v>45.7164</v>
      </c>
      <c r="B2134" s="19">
        <f>(A2134-G2134)/G2134</f>
        <v>-0.72307189067383881</v>
      </c>
      <c r="C2134" s="30" t="s">
        <v>112</v>
      </c>
      <c r="D2134" s="6">
        <v>1005978</v>
      </c>
      <c r="E2134" s="6">
        <v>74</v>
      </c>
      <c r="F2134" s="7" t="s">
        <v>21</v>
      </c>
      <c r="G2134" s="6">
        <v>165.084</v>
      </c>
      <c r="I2134" s="7" t="s">
        <v>2839</v>
      </c>
      <c r="J2134" s="7" t="s">
        <v>456</v>
      </c>
      <c r="K2134" s="7" t="s">
        <v>542</v>
      </c>
      <c r="L2134" s="7" t="s">
        <v>561</v>
      </c>
      <c r="M2134" s="7" t="s">
        <v>478</v>
      </c>
      <c r="N2134" s="7" t="s">
        <v>426</v>
      </c>
      <c r="O2134" s="7" t="s">
        <v>411</v>
      </c>
      <c r="P2134" s="6">
        <v>6978</v>
      </c>
    </row>
    <row r="2135" spans="1:16" ht="15" thickBot="1" x14ac:dyDescent="0.35">
      <c r="A2135" s="6">
        <v>45.7164</v>
      </c>
      <c r="B2135" s="19">
        <f>(A2135-G2135)/G2135</f>
        <v>1.640734750462107</v>
      </c>
      <c r="C2135" s="30" t="s">
        <v>20</v>
      </c>
      <c r="D2135" s="6">
        <v>1008581</v>
      </c>
      <c r="E2135" s="6">
        <v>445</v>
      </c>
      <c r="F2135" s="7" t="s">
        <v>35</v>
      </c>
      <c r="G2135" s="6">
        <v>17.312000000000001</v>
      </c>
      <c r="I2135" s="7" t="s">
        <v>2840</v>
      </c>
      <c r="J2135" s="7" t="s">
        <v>399</v>
      </c>
      <c r="K2135" s="7" t="s">
        <v>414</v>
      </c>
      <c r="L2135" s="7" t="s">
        <v>1015</v>
      </c>
      <c r="M2135" s="7" t="s">
        <v>465</v>
      </c>
      <c r="N2135" s="7" t="s">
        <v>436</v>
      </c>
      <c r="O2135" s="7" t="s">
        <v>404</v>
      </c>
      <c r="P2135" s="6">
        <v>9414</v>
      </c>
    </row>
    <row r="2136" spans="1:16" ht="15" thickBot="1" x14ac:dyDescent="0.35">
      <c r="A2136" s="6">
        <v>45.7164</v>
      </c>
      <c r="B2136" s="19">
        <f>(A2136-G2136)/G2136</f>
        <v>-0.39297323135755258</v>
      </c>
      <c r="C2136" s="30" t="s">
        <v>317</v>
      </c>
      <c r="D2136" s="6">
        <v>1018553</v>
      </c>
      <c r="E2136" s="6">
        <v>1544</v>
      </c>
      <c r="F2136" s="7" t="s">
        <v>19</v>
      </c>
      <c r="G2136" s="6">
        <v>75.311999999999998</v>
      </c>
      <c r="I2136" s="7" t="s">
        <v>2841</v>
      </c>
      <c r="J2136" s="7" t="s">
        <v>496</v>
      </c>
      <c r="K2136" s="7" t="s">
        <v>457</v>
      </c>
      <c r="L2136" s="7" t="s">
        <v>598</v>
      </c>
      <c r="M2136" s="7" t="s">
        <v>465</v>
      </c>
      <c r="N2136" s="7" t="s">
        <v>436</v>
      </c>
      <c r="O2136" s="7" t="s">
        <v>404</v>
      </c>
      <c r="P2136" s="6">
        <v>9569</v>
      </c>
    </row>
    <row r="2137" spans="1:16" ht="15" thickBot="1" x14ac:dyDescent="0.35">
      <c r="A2137" s="6">
        <v>45.7164</v>
      </c>
      <c r="B2137" s="19">
        <f>(A2137-G2137)/G2137</f>
        <v>-0.54806042152714618</v>
      </c>
      <c r="C2137" s="30" t="s">
        <v>205</v>
      </c>
      <c r="D2137" s="6">
        <v>1018339</v>
      </c>
      <c r="E2137" s="6">
        <v>115</v>
      </c>
      <c r="F2137" s="7" t="s">
        <v>35</v>
      </c>
      <c r="G2137" s="6">
        <v>101.15600000000001</v>
      </c>
      <c r="I2137" s="7" t="s">
        <v>2842</v>
      </c>
      <c r="J2137" s="7" t="s">
        <v>432</v>
      </c>
      <c r="K2137" s="7" t="s">
        <v>433</v>
      </c>
      <c r="L2137" s="7" t="s">
        <v>434</v>
      </c>
      <c r="M2137" s="7" t="s">
        <v>425</v>
      </c>
      <c r="N2137" s="7" t="s">
        <v>426</v>
      </c>
      <c r="O2137" s="7" t="s">
        <v>417</v>
      </c>
      <c r="P2137" s="6">
        <v>5329</v>
      </c>
    </row>
    <row r="2138" spans="1:16" ht="15" thickBot="1" x14ac:dyDescent="0.35">
      <c r="A2138" s="6">
        <v>45.7164</v>
      </c>
      <c r="B2138" s="19">
        <f>(A2138-G2138)/G2138</f>
        <v>-0.59728329809725156</v>
      </c>
      <c r="C2138" s="30" t="s">
        <v>137</v>
      </c>
      <c r="D2138" s="6">
        <v>1018008</v>
      </c>
      <c r="E2138" s="6">
        <v>904</v>
      </c>
      <c r="F2138" s="7" t="s">
        <v>17</v>
      </c>
      <c r="G2138" s="6">
        <v>113.52</v>
      </c>
      <c r="I2138" s="7" t="s">
        <v>2843</v>
      </c>
      <c r="J2138" s="7" t="s">
        <v>432</v>
      </c>
      <c r="K2138" s="7" t="s">
        <v>407</v>
      </c>
      <c r="L2138" s="7" t="s">
        <v>1231</v>
      </c>
      <c r="M2138" s="7" t="s">
        <v>478</v>
      </c>
      <c r="N2138" s="7" t="s">
        <v>426</v>
      </c>
      <c r="O2138" s="7" t="s">
        <v>417</v>
      </c>
      <c r="P2138" s="6">
        <v>2953</v>
      </c>
    </row>
    <row r="2139" spans="1:16" ht="15" thickBot="1" x14ac:dyDescent="0.35">
      <c r="A2139" s="6">
        <v>45.7164</v>
      </c>
      <c r="B2139" s="19">
        <f>(A2139-G2139)/G2139</f>
        <v>-0.61262540672451193</v>
      </c>
      <c r="C2139" s="30" t="s">
        <v>170</v>
      </c>
      <c r="D2139" s="6">
        <v>1009843</v>
      </c>
      <c r="E2139" s="6">
        <v>663</v>
      </c>
      <c r="F2139" s="7" t="s">
        <v>23</v>
      </c>
      <c r="G2139" s="6">
        <v>118.01600000000001</v>
      </c>
      <c r="I2139" s="7" t="s">
        <v>2844</v>
      </c>
      <c r="J2139" s="7" t="s">
        <v>422</v>
      </c>
      <c r="K2139" s="7" t="s">
        <v>433</v>
      </c>
      <c r="L2139" s="7" t="s">
        <v>857</v>
      </c>
      <c r="M2139" s="7" t="s">
        <v>420</v>
      </c>
      <c r="N2139" s="7" t="s">
        <v>403</v>
      </c>
      <c r="O2139" s="7" t="s">
        <v>404</v>
      </c>
      <c r="P2139" s="6">
        <v>3188</v>
      </c>
    </row>
    <row r="2140" spans="1:16" ht="15" thickBot="1" x14ac:dyDescent="0.35">
      <c r="A2140" s="6">
        <v>45.7164</v>
      </c>
      <c r="B2140" s="19">
        <f>(A2140-G2140)/G2140</f>
        <v>-0.66931601180487243</v>
      </c>
      <c r="C2140" s="30" t="s">
        <v>211</v>
      </c>
      <c r="D2140" s="6">
        <v>1010644</v>
      </c>
      <c r="E2140" s="6">
        <v>202</v>
      </c>
      <c r="F2140" s="7" t="s">
        <v>23</v>
      </c>
      <c r="G2140" s="6">
        <v>138.24799999999999</v>
      </c>
      <c r="I2140" s="7" t="s">
        <v>2845</v>
      </c>
      <c r="J2140" s="7" t="s">
        <v>496</v>
      </c>
      <c r="K2140" s="7" t="s">
        <v>407</v>
      </c>
      <c r="L2140" s="7" t="s">
        <v>637</v>
      </c>
      <c r="M2140" s="7" t="s">
        <v>478</v>
      </c>
      <c r="N2140" s="7" t="s">
        <v>426</v>
      </c>
      <c r="O2140" s="7" t="s">
        <v>411</v>
      </c>
      <c r="P2140" s="6">
        <v>3997</v>
      </c>
    </row>
    <row r="2141" spans="1:16" ht="15" thickBot="1" x14ac:dyDescent="0.35">
      <c r="A2141" s="6">
        <v>45.7164</v>
      </c>
      <c r="B2141" s="19">
        <f>(A2141-G2141)/G2141</f>
        <v>-0.67718966247705137</v>
      </c>
      <c r="C2141" s="30" t="s">
        <v>202</v>
      </c>
      <c r="D2141" s="6">
        <v>1011557</v>
      </c>
      <c r="E2141" s="6">
        <v>2239</v>
      </c>
      <c r="F2141" s="7" t="s">
        <v>23</v>
      </c>
      <c r="G2141" s="6">
        <v>141.62</v>
      </c>
      <c r="I2141" s="7" t="s">
        <v>2846</v>
      </c>
      <c r="J2141" s="7" t="s">
        <v>422</v>
      </c>
      <c r="K2141" s="7" t="s">
        <v>414</v>
      </c>
      <c r="L2141" s="7" t="s">
        <v>1165</v>
      </c>
      <c r="M2141" s="7" t="s">
        <v>465</v>
      </c>
      <c r="N2141" s="7" t="s">
        <v>436</v>
      </c>
      <c r="O2141" s="7" t="s">
        <v>404</v>
      </c>
      <c r="P2141" s="6">
        <v>7690</v>
      </c>
    </row>
    <row r="2142" spans="1:16" ht="15" thickBot="1" x14ac:dyDescent="0.35">
      <c r="A2142" s="6">
        <v>45.7164</v>
      </c>
      <c r="B2142" s="19">
        <f>(A2142-G2142)/G2142</f>
        <v>-0.70738133032925399</v>
      </c>
      <c r="C2142" s="30" t="s">
        <v>244</v>
      </c>
      <c r="D2142" s="6">
        <v>1011277</v>
      </c>
      <c r="E2142" s="6">
        <v>2439</v>
      </c>
      <c r="F2142" s="7" t="s">
        <v>25</v>
      </c>
      <c r="G2142" s="6">
        <v>156.232</v>
      </c>
      <c r="I2142" s="7" t="s">
        <v>2847</v>
      </c>
      <c r="J2142" s="7" t="s">
        <v>413</v>
      </c>
      <c r="K2142" s="7" t="s">
        <v>414</v>
      </c>
      <c r="L2142" s="7" t="s">
        <v>982</v>
      </c>
      <c r="M2142" s="7" t="s">
        <v>425</v>
      </c>
      <c r="N2142" s="7" t="s">
        <v>426</v>
      </c>
      <c r="O2142" s="7" t="s">
        <v>411</v>
      </c>
      <c r="P2142" s="6">
        <v>4793</v>
      </c>
    </row>
    <row r="2143" spans="1:16" ht="15" thickBot="1" x14ac:dyDescent="0.35">
      <c r="A2143" s="6">
        <v>45.895679999999999</v>
      </c>
      <c r="B2143" s="19">
        <f>(A2143-G2143)/G2143</f>
        <v>-0.45414272121788773</v>
      </c>
      <c r="C2143" s="30" t="s">
        <v>318</v>
      </c>
      <c r="D2143" s="6">
        <v>1013167</v>
      </c>
      <c r="E2143" s="6">
        <v>1859</v>
      </c>
      <c r="F2143" s="7" t="s">
        <v>87</v>
      </c>
      <c r="G2143" s="6">
        <v>84.08</v>
      </c>
      <c r="I2143" s="7" t="s">
        <v>2848</v>
      </c>
      <c r="J2143" s="7" t="s">
        <v>399</v>
      </c>
      <c r="K2143" s="7" t="s">
        <v>461</v>
      </c>
      <c r="L2143" s="7" t="s">
        <v>555</v>
      </c>
      <c r="M2143" s="7" t="s">
        <v>447</v>
      </c>
      <c r="N2143" s="7" t="s">
        <v>410</v>
      </c>
      <c r="O2143" s="7" t="s">
        <v>404</v>
      </c>
      <c r="P2143" s="6">
        <v>3217</v>
      </c>
    </row>
    <row r="2144" spans="1:16" ht="15" thickBot="1" x14ac:dyDescent="0.35">
      <c r="A2144" s="6">
        <v>46.103200000000001</v>
      </c>
      <c r="B2144" s="19">
        <f>(A2144-G2144)/G2144</f>
        <v>-0.7602547675308684</v>
      </c>
      <c r="C2144" s="30" t="s">
        <v>246</v>
      </c>
      <c r="D2144" s="6">
        <v>1002694</v>
      </c>
      <c r="E2144" s="6">
        <v>2694</v>
      </c>
      <c r="F2144" s="7" t="s">
        <v>21</v>
      </c>
      <c r="G2144" s="6">
        <v>192.30080000000001</v>
      </c>
      <c r="I2144" s="7" t="s">
        <v>2849</v>
      </c>
      <c r="J2144" s="7" t="s">
        <v>428</v>
      </c>
      <c r="K2144" s="7" t="s">
        <v>407</v>
      </c>
      <c r="L2144" s="7" t="s">
        <v>551</v>
      </c>
      <c r="M2144" s="7" t="s">
        <v>435</v>
      </c>
      <c r="N2144" s="7" t="s">
        <v>436</v>
      </c>
      <c r="O2144" s="7" t="s">
        <v>404</v>
      </c>
      <c r="P2144" s="6">
        <v>5468</v>
      </c>
    </row>
    <row r="2145" spans="1:16" ht="15" thickBot="1" x14ac:dyDescent="0.35">
      <c r="A2145" s="6">
        <v>46.144799999999996</v>
      </c>
      <c r="B2145" s="19">
        <f>(A2145-G2145)/G2145</f>
        <v>-0.49484165907657818</v>
      </c>
      <c r="C2145" s="30" t="s">
        <v>180</v>
      </c>
      <c r="D2145" s="6">
        <v>1002326</v>
      </c>
      <c r="E2145" s="6">
        <v>2326</v>
      </c>
      <c r="F2145" s="7" t="s">
        <v>87</v>
      </c>
      <c r="G2145" s="6">
        <v>91.347200000000001</v>
      </c>
      <c r="I2145" s="7" t="s">
        <v>2850</v>
      </c>
      <c r="J2145" s="7" t="s">
        <v>428</v>
      </c>
      <c r="K2145" s="7" t="s">
        <v>461</v>
      </c>
      <c r="L2145" s="7" t="s">
        <v>571</v>
      </c>
      <c r="M2145" s="7" t="s">
        <v>459</v>
      </c>
      <c r="N2145" s="7" t="s">
        <v>436</v>
      </c>
      <c r="O2145" s="7" t="s">
        <v>417</v>
      </c>
      <c r="P2145" s="6">
        <v>4031</v>
      </c>
    </row>
    <row r="2146" spans="1:16" ht="15" thickBot="1" x14ac:dyDescent="0.35">
      <c r="A2146" s="6">
        <v>46.160400000000003</v>
      </c>
      <c r="B2146" s="19">
        <f>(A2146-G2146)/G2146</f>
        <v>-0.87158970127171831</v>
      </c>
      <c r="C2146" s="30" t="s">
        <v>187</v>
      </c>
      <c r="D2146" s="6">
        <v>1004974</v>
      </c>
      <c r="E2146" s="6">
        <v>786</v>
      </c>
      <c r="F2146" s="7" t="s">
        <v>31</v>
      </c>
      <c r="G2146" s="6">
        <v>359.47584000000001</v>
      </c>
      <c r="I2146" s="7" t="s">
        <v>2851</v>
      </c>
      <c r="J2146" s="7" t="s">
        <v>432</v>
      </c>
      <c r="K2146" s="7" t="s">
        <v>442</v>
      </c>
      <c r="L2146" s="7" t="s">
        <v>754</v>
      </c>
      <c r="M2146" s="7" t="s">
        <v>447</v>
      </c>
      <c r="N2146" s="7" t="s">
        <v>410</v>
      </c>
      <c r="O2146" s="7" t="s">
        <v>411</v>
      </c>
      <c r="P2146" s="6">
        <v>8307</v>
      </c>
    </row>
    <row r="2147" spans="1:16" ht="15" thickBot="1" x14ac:dyDescent="0.35">
      <c r="A2147" s="6">
        <v>46.1646</v>
      </c>
      <c r="B2147" s="19">
        <f>(A2147-G2147)/G2147</f>
        <v>8.1596428571428579</v>
      </c>
      <c r="C2147" s="30" t="s">
        <v>63</v>
      </c>
      <c r="D2147" s="6">
        <v>1010122</v>
      </c>
      <c r="E2147" s="6">
        <v>1592</v>
      </c>
      <c r="F2147" s="7" t="s">
        <v>27</v>
      </c>
      <c r="G2147" s="6">
        <v>5.04</v>
      </c>
      <c r="I2147" s="7" t="s">
        <v>2852</v>
      </c>
      <c r="J2147" s="7" t="s">
        <v>438</v>
      </c>
      <c r="K2147" s="7" t="s">
        <v>433</v>
      </c>
      <c r="L2147" s="7" t="s">
        <v>1577</v>
      </c>
      <c r="M2147" s="7" t="s">
        <v>465</v>
      </c>
      <c r="N2147" s="7" t="s">
        <v>436</v>
      </c>
      <c r="O2147" s="7" t="s">
        <v>411</v>
      </c>
      <c r="P2147" s="6">
        <v>1821</v>
      </c>
    </row>
    <row r="2148" spans="1:16" ht="15" thickBot="1" x14ac:dyDescent="0.35">
      <c r="A2148" s="6">
        <v>46.1646</v>
      </c>
      <c r="B2148" s="19">
        <f>(A2148-G2148)/G2148</f>
        <v>2.9175661914460282</v>
      </c>
      <c r="C2148" s="30" t="s">
        <v>147</v>
      </c>
      <c r="D2148" s="6">
        <v>1018477</v>
      </c>
      <c r="E2148" s="6">
        <v>1420</v>
      </c>
      <c r="F2148" s="7" t="s">
        <v>27</v>
      </c>
      <c r="G2148" s="6">
        <v>11.784000000000001</v>
      </c>
      <c r="I2148" s="7" t="s">
        <v>2853</v>
      </c>
      <c r="J2148" s="7" t="s">
        <v>428</v>
      </c>
      <c r="K2148" s="7" t="s">
        <v>423</v>
      </c>
      <c r="L2148" s="7" t="s">
        <v>683</v>
      </c>
      <c r="M2148" s="7" t="s">
        <v>402</v>
      </c>
      <c r="N2148" s="7" t="s">
        <v>403</v>
      </c>
      <c r="O2148" s="7" t="s">
        <v>411</v>
      </c>
      <c r="P2148" s="6">
        <v>4689</v>
      </c>
    </row>
    <row r="2149" spans="1:16" ht="15" thickBot="1" x14ac:dyDescent="0.35">
      <c r="A2149" s="6">
        <v>46.1646</v>
      </c>
      <c r="B2149" s="19">
        <f>(A2149-G2149)/G2149</f>
        <v>2.0459619952494061</v>
      </c>
      <c r="C2149" s="30" t="s">
        <v>288</v>
      </c>
      <c r="D2149" s="6">
        <v>1012981</v>
      </c>
      <c r="E2149" s="6">
        <v>1690</v>
      </c>
      <c r="F2149" s="7" t="s">
        <v>23</v>
      </c>
      <c r="G2149" s="6">
        <v>15.156000000000001</v>
      </c>
      <c r="I2149" s="7" t="s">
        <v>2854</v>
      </c>
      <c r="J2149" s="7" t="s">
        <v>406</v>
      </c>
      <c r="K2149" s="7" t="s">
        <v>433</v>
      </c>
      <c r="L2149" s="7" t="s">
        <v>1205</v>
      </c>
      <c r="M2149" s="7" t="s">
        <v>420</v>
      </c>
      <c r="N2149" s="7" t="s">
        <v>403</v>
      </c>
      <c r="O2149" s="7" t="s">
        <v>417</v>
      </c>
      <c r="P2149" s="6">
        <v>7810</v>
      </c>
    </row>
    <row r="2150" spans="1:16" ht="15" thickBot="1" x14ac:dyDescent="0.35">
      <c r="A2150" s="6">
        <v>46.1646</v>
      </c>
      <c r="B2150" s="19">
        <f>(A2150-G2150)/G2150</f>
        <v>1.1079726027397261</v>
      </c>
      <c r="C2150" s="30" t="s">
        <v>263</v>
      </c>
      <c r="D2150" s="6">
        <v>1016429</v>
      </c>
      <c r="E2150" s="6">
        <v>1273</v>
      </c>
      <c r="F2150" s="7" t="s">
        <v>42</v>
      </c>
      <c r="G2150" s="6">
        <v>21.9</v>
      </c>
      <c r="I2150" s="7" t="s">
        <v>2855</v>
      </c>
      <c r="J2150" s="7" t="s">
        <v>496</v>
      </c>
      <c r="K2150" s="7" t="s">
        <v>407</v>
      </c>
      <c r="L2150" s="7" t="s">
        <v>1728</v>
      </c>
      <c r="M2150" s="7" t="s">
        <v>447</v>
      </c>
      <c r="N2150" s="7" t="s">
        <v>410</v>
      </c>
      <c r="O2150" s="7" t="s">
        <v>411</v>
      </c>
      <c r="P2150" s="6">
        <v>7794</v>
      </c>
    </row>
    <row r="2151" spans="1:16" ht="15" thickBot="1" x14ac:dyDescent="0.35">
      <c r="A2151" s="6">
        <v>46.1646</v>
      </c>
      <c r="B2151" s="19">
        <f>(A2151-G2151)/G2151</f>
        <v>0.34199418604651166</v>
      </c>
      <c r="C2151" s="30" t="s">
        <v>96</v>
      </c>
      <c r="D2151" s="6">
        <v>1006327</v>
      </c>
      <c r="E2151" s="6">
        <v>2721</v>
      </c>
      <c r="F2151" s="7" t="s">
        <v>31</v>
      </c>
      <c r="G2151" s="6">
        <v>34.4</v>
      </c>
      <c r="I2151" s="7" t="s">
        <v>2856</v>
      </c>
      <c r="J2151" s="7" t="s">
        <v>456</v>
      </c>
      <c r="K2151" s="7" t="s">
        <v>433</v>
      </c>
      <c r="L2151" s="7" t="s">
        <v>1371</v>
      </c>
      <c r="M2151" s="7" t="s">
        <v>459</v>
      </c>
      <c r="N2151" s="7" t="s">
        <v>436</v>
      </c>
      <c r="O2151" s="7" t="s">
        <v>411</v>
      </c>
      <c r="P2151" s="6">
        <v>8852</v>
      </c>
    </row>
    <row r="2152" spans="1:16" ht="15" thickBot="1" x14ac:dyDescent="0.35">
      <c r="A2152" s="6">
        <v>46.1646</v>
      </c>
      <c r="B2152" s="19">
        <f>(A2152-G2152)/G2152</f>
        <v>0.30320121951219514</v>
      </c>
      <c r="C2152" s="30" t="s">
        <v>33</v>
      </c>
      <c r="D2152" s="6">
        <v>1011266</v>
      </c>
      <c r="E2152" s="6">
        <v>622</v>
      </c>
      <c r="F2152" s="7" t="s">
        <v>19</v>
      </c>
      <c r="G2152" s="6">
        <v>35.423999999999999</v>
      </c>
      <c r="I2152" s="7" t="s">
        <v>2857</v>
      </c>
      <c r="J2152" s="7" t="s">
        <v>399</v>
      </c>
      <c r="K2152" s="7" t="s">
        <v>433</v>
      </c>
      <c r="L2152" s="7" t="s">
        <v>838</v>
      </c>
      <c r="M2152" s="7" t="s">
        <v>447</v>
      </c>
      <c r="N2152" s="7" t="s">
        <v>410</v>
      </c>
      <c r="O2152" s="7" t="s">
        <v>411</v>
      </c>
      <c r="P2152" s="6">
        <v>7956</v>
      </c>
    </row>
    <row r="2153" spans="1:16" ht="15" thickBot="1" x14ac:dyDescent="0.35">
      <c r="A2153" s="6">
        <v>46.1646</v>
      </c>
      <c r="B2153" s="19">
        <f>(A2153-G2153)/G2153</f>
        <v>9.4778030734206056E-2</v>
      </c>
      <c r="C2153" s="30" t="s">
        <v>29</v>
      </c>
      <c r="D2153" s="6">
        <v>1019004</v>
      </c>
      <c r="E2153" s="6">
        <v>2416</v>
      </c>
      <c r="F2153" s="7" t="s">
        <v>25</v>
      </c>
      <c r="G2153" s="6">
        <v>42.167999999999999</v>
      </c>
      <c r="I2153" s="7" t="s">
        <v>2858</v>
      </c>
      <c r="J2153" s="7" t="s">
        <v>489</v>
      </c>
      <c r="K2153" s="7" t="s">
        <v>457</v>
      </c>
      <c r="L2153" s="7" t="s">
        <v>1741</v>
      </c>
      <c r="M2153" s="7" t="s">
        <v>420</v>
      </c>
      <c r="N2153" s="7" t="s">
        <v>403</v>
      </c>
      <c r="O2153" s="7" t="s">
        <v>417</v>
      </c>
      <c r="P2153" s="6">
        <v>3832</v>
      </c>
    </row>
    <row r="2154" spans="1:16" ht="15" thickBot="1" x14ac:dyDescent="0.35">
      <c r="A2154" s="6">
        <v>46.1646</v>
      </c>
      <c r="B2154" s="19">
        <f>(A2154-G2154)/G2154</f>
        <v>-0.25975562824706561</v>
      </c>
      <c r="C2154" s="30" t="s">
        <v>251</v>
      </c>
      <c r="D2154" s="6">
        <v>1017735</v>
      </c>
      <c r="E2154" s="6">
        <v>1960</v>
      </c>
      <c r="F2154" s="7" t="s">
        <v>23</v>
      </c>
      <c r="G2154" s="6">
        <v>62.363999999999997</v>
      </c>
      <c r="I2154" s="7" t="s">
        <v>2859</v>
      </c>
      <c r="J2154" s="7" t="s">
        <v>406</v>
      </c>
      <c r="K2154" s="7" t="s">
        <v>457</v>
      </c>
      <c r="L2154" s="7" t="s">
        <v>868</v>
      </c>
      <c r="M2154" s="7" t="s">
        <v>459</v>
      </c>
      <c r="N2154" s="7" t="s">
        <v>436</v>
      </c>
      <c r="O2154" s="7" t="s">
        <v>417</v>
      </c>
      <c r="P2154" s="6">
        <v>2192</v>
      </c>
    </row>
    <row r="2155" spans="1:16" ht="15" thickBot="1" x14ac:dyDescent="0.35">
      <c r="A2155" s="6">
        <v>46.1646</v>
      </c>
      <c r="B2155" s="19">
        <f>(A2155-G2155)/G2155</f>
        <v>-0.27286101310483868</v>
      </c>
      <c r="C2155" s="30" t="s">
        <v>29</v>
      </c>
      <c r="D2155" s="6">
        <v>1018625</v>
      </c>
      <c r="E2155" s="6">
        <v>898</v>
      </c>
      <c r="F2155" s="7" t="s">
        <v>35</v>
      </c>
      <c r="G2155" s="6">
        <v>63.488</v>
      </c>
      <c r="I2155" s="7" t="s">
        <v>2860</v>
      </c>
      <c r="J2155" s="7" t="s">
        <v>413</v>
      </c>
      <c r="K2155" s="7" t="s">
        <v>407</v>
      </c>
      <c r="L2155" s="7" t="s">
        <v>551</v>
      </c>
      <c r="M2155" s="7" t="s">
        <v>409</v>
      </c>
      <c r="N2155" s="7" t="s">
        <v>410</v>
      </c>
      <c r="O2155" s="7" t="s">
        <v>411</v>
      </c>
      <c r="P2155" s="6">
        <v>1153</v>
      </c>
    </row>
    <row r="2156" spans="1:16" ht="15" thickBot="1" x14ac:dyDescent="0.35">
      <c r="A2156" s="6">
        <v>46.1646</v>
      </c>
      <c r="B2156" s="19">
        <f>(A2156-G2156)/G2156</f>
        <v>-0.28643811054779272</v>
      </c>
      <c r="C2156" s="30" t="s">
        <v>134</v>
      </c>
      <c r="D2156" s="6">
        <v>1009033</v>
      </c>
      <c r="E2156" s="6">
        <v>1809</v>
      </c>
      <c r="F2156" s="7" t="s">
        <v>35</v>
      </c>
      <c r="G2156" s="6">
        <v>64.695999999999998</v>
      </c>
      <c r="I2156" s="7" t="s">
        <v>2861</v>
      </c>
      <c r="J2156" s="7" t="s">
        <v>413</v>
      </c>
      <c r="K2156" s="7" t="s">
        <v>407</v>
      </c>
      <c r="L2156" s="7" t="s">
        <v>531</v>
      </c>
      <c r="M2156" s="7" t="s">
        <v>402</v>
      </c>
      <c r="N2156" s="7" t="s">
        <v>403</v>
      </c>
      <c r="O2156" s="7" t="s">
        <v>411</v>
      </c>
      <c r="P2156" s="6">
        <v>8305</v>
      </c>
    </row>
    <row r="2157" spans="1:16" ht="15" thickBot="1" x14ac:dyDescent="0.35">
      <c r="A2157" s="6">
        <v>46.1646</v>
      </c>
      <c r="B2157" s="19">
        <f>(A2157-G2157)/G2157</f>
        <v>-0.29772727272727278</v>
      </c>
      <c r="C2157" s="30" t="s">
        <v>125</v>
      </c>
      <c r="D2157" s="6">
        <v>1012926</v>
      </c>
      <c r="E2157" s="6">
        <v>1560</v>
      </c>
      <c r="F2157" s="7" t="s">
        <v>42</v>
      </c>
      <c r="G2157" s="6">
        <v>65.736000000000004</v>
      </c>
      <c r="I2157" s="7" t="s">
        <v>2862</v>
      </c>
      <c r="J2157" s="7" t="s">
        <v>406</v>
      </c>
      <c r="K2157" s="7" t="s">
        <v>414</v>
      </c>
      <c r="L2157" s="7" t="s">
        <v>612</v>
      </c>
      <c r="M2157" s="7" t="s">
        <v>425</v>
      </c>
      <c r="N2157" s="7" t="s">
        <v>426</v>
      </c>
      <c r="O2157" s="7" t="s">
        <v>404</v>
      </c>
      <c r="P2157" s="6">
        <v>5565</v>
      </c>
    </row>
    <row r="2158" spans="1:16" ht="15" thickBot="1" x14ac:dyDescent="0.35">
      <c r="A2158" s="6">
        <v>46.1646</v>
      </c>
      <c r="B2158" s="19">
        <f>(A2158-G2158)/G2158</f>
        <v>-0.38640278590036686</v>
      </c>
      <c r="C2158" s="30" t="s">
        <v>74</v>
      </c>
      <c r="D2158" s="6">
        <v>1007581</v>
      </c>
      <c r="E2158" s="6">
        <v>1441</v>
      </c>
      <c r="F2158" s="7" t="s">
        <v>42</v>
      </c>
      <c r="G2158" s="6">
        <v>75.236000000000004</v>
      </c>
      <c r="I2158" s="7" t="s">
        <v>2863</v>
      </c>
      <c r="J2158" s="7" t="s">
        <v>399</v>
      </c>
      <c r="K2158" s="7" t="s">
        <v>433</v>
      </c>
      <c r="L2158" s="7" t="s">
        <v>838</v>
      </c>
      <c r="M2158" s="7" t="s">
        <v>459</v>
      </c>
      <c r="N2158" s="7" t="s">
        <v>436</v>
      </c>
      <c r="O2158" s="7" t="s">
        <v>417</v>
      </c>
      <c r="P2158" s="6">
        <v>7579</v>
      </c>
    </row>
    <row r="2159" spans="1:16" ht="15" thickBot="1" x14ac:dyDescent="0.35">
      <c r="A2159" s="6">
        <v>46.1646</v>
      </c>
      <c r="B2159" s="19">
        <f>(A2159-G2159)/G2159</f>
        <v>-0.40890396927016642</v>
      </c>
      <c r="C2159" s="30" t="s">
        <v>385</v>
      </c>
      <c r="D2159" s="6">
        <v>1012149</v>
      </c>
      <c r="E2159" s="6">
        <v>231</v>
      </c>
      <c r="F2159" s="7" t="s">
        <v>42</v>
      </c>
      <c r="G2159" s="6">
        <v>78.099999999999994</v>
      </c>
      <c r="I2159" s="7" t="s">
        <v>2864</v>
      </c>
      <c r="J2159" s="7" t="s">
        <v>422</v>
      </c>
      <c r="K2159" s="7" t="s">
        <v>461</v>
      </c>
      <c r="L2159" s="7" t="s">
        <v>1441</v>
      </c>
      <c r="M2159" s="7" t="s">
        <v>440</v>
      </c>
      <c r="N2159" s="7" t="s">
        <v>426</v>
      </c>
      <c r="O2159" s="7" t="s">
        <v>417</v>
      </c>
      <c r="P2159" s="6">
        <v>2063</v>
      </c>
    </row>
    <row r="2160" spans="1:16" ht="15" thickBot="1" x14ac:dyDescent="0.35">
      <c r="A2160" s="6">
        <v>46.1646</v>
      </c>
      <c r="B2160" s="19">
        <f>(A2160-G2160)/G2160</f>
        <v>-0.46322729175387195</v>
      </c>
      <c r="C2160" s="30" t="s">
        <v>248</v>
      </c>
      <c r="D2160" s="6">
        <v>1010384</v>
      </c>
      <c r="E2160" s="6">
        <v>1182</v>
      </c>
      <c r="F2160" s="7" t="s">
        <v>35</v>
      </c>
      <c r="G2160" s="6">
        <v>86.004000000000005</v>
      </c>
      <c r="I2160" s="7" t="s">
        <v>2865</v>
      </c>
      <c r="J2160" s="7" t="s">
        <v>428</v>
      </c>
      <c r="K2160" s="7" t="s">
        <v>442</v>
      </c>
      <c r="L2160" s="7" t="s">
        <v>714</v>
      </c>
      <c r="M2160" s="7" t="s">
        <v>440</v>
      </c>
      <c r="N2160" s="7" t="s">
        <v>426</v>
      </c>
      <c r="O2160" s="7" t="s">
        <v>411</v>
      </c>
      <c r="P2160" s="6">
        <v>4285</v>
      </c>
    </row>
    <row r="2161" spans="1:16" ht="15" thickBot="1" x14ac:dyDescent="0.35">
      <c r="A2161" s="6">
        <v>46.1646</v>
      </c>
      <c r="B2161" s="19">
        <f>(A2161-G2161)/G2161</f>
        <v>-0.49615166331965421</v>
      </c>
      <c r="C2161" s="30" t="s">
        <v>151</v>
      </c>
      <c r="D2161" s="6">
        <v>1012669</v>
      </c>
      <c r="E2161" s="6">
        <v>268</v>
      </c>
      <c r="F2161" s="7" t="s">
        <v>42</v>
      </c>
      <c r="G2161" s="6">
        <v>91.623999999999995</v>
      </c>
      <c r="I2161" s="7" t="s">
        <v>2866</v>
      </c>
      <c r="J2161" s="7" t="s">
        <v>456</v>
      </c>
      <c r="K2161" s="7" t="s">
        <v>407</v>
      </c>
      <c r="L2161" s="7" t="s">
        <v>700</v>
      </c>
      <c r="M2161" s="7" t="s">
        <v>435</v>
      </c>
      <c r="N2161" s="7" t="s">
        <v>436</v>
      </c>
      <c r="O2161" s="7" t="s">
        <v>411</v>
      </c>
      <c r="P2161" s="6">
        <v>4957</v>
      </c>
    </row>
    <row r="2162" spans="1:16" ht="15" thickBot="1" x14ac:dyDescent="0.35">
      <c r="A2162" s="6">
        <v>46.1646</v>
      </c>
      <c r="B2162" s="19">
        <f>(A2162-G2162)/G2162</f>
        <v>-0.56657841369986484</v>
      </c>
      <c r="C2162" s="30" t="s">
        <v>206</v>
      </c>
      <c r="D2162" s="6">
        <v>1007386</v>
      </c>
      <c r="E2162" s="6">
        <v>734</v>
      </c>
      <c r="F2162" s="7" t="s">
        <v>31</v>
      </c>
      <c r="G2162" s="6">
        <v>106.512</v>
      </c>
      <c r="I2162" s="7" t="s">
        <v>2867</v>
      </c>
      <c r="J2162" s="7" t="s">
        <v>496</v>
      </c>
      <c r="K2162" s="7" t="s">
        <v>442</v>
      </c>
      <c r="L2162" s="7" t="s">
        <v>1622</v>
      </c>
      <c r="M2162" s="7" t="s">
        <v>459</v>
      </c>
      <c r="N2162" s="7" t="s">
        <v>436</v>
      </c>
      <c r="O2162" s="7" t="s">
        <v>417</v>
      </c>
      <c r="P2162" s="6">
        <v>2222</v>
      </c>
    </row>
    <row r="2163" spans="1:16" ht="15" thickBot="1" x14ac:dyDescent="0.35">
      <c r="A2163" s="6">
        <v>46.1646</v>
      </c>
      <c r="B2163" s="19">
        <f>(A2163-G2163)/G2163</f>
        <v>-0.57898989530514722</v>
      </c>
      <c r="C2163" s="30" t="s">
        <v>78</v>
      </c>
      <c r="D2163" s="6">
        <v>1006772</v>
      </c>
      <c r="E2163" s="6">
        <v>655</v>
      </c>
      <c r="F2163" s="7" t="s">
        <v>35</v>
      </c>
      <c r="G2163" s="6">
        <v>109.652</v>
      </c>
      <c r="I2163" s="7" t="s">
        <v>2868</v>
      </c>
      <c r="J2163" s="7" t="s">
        <v>428</v>
      </c>
      <c r="K2163" s="7" t="s">
        <v>542</v>
      </c>
      <c r="L2163" s="7" t="s">
        <v>935</v>
      </c>
      <c r="M2163" s="7" t="s">
        <v>440</v>
      </c>
      <c r="N2163" s="7" t="s">
        <v>426</v>
      </c>
      <c r="O2163" s="7" t="s">
        <v>411</v>
      </c>
      <c r="P2163" s="6">
        <v>5018</v>
      </c>
    </row>
    <row r="2164" spans="1:16" ht="15" thickBot="1" x14ac:dyDescent="0.35">
      <c r="A2164" s="6">
        <v>46.1646</v>
      </c>
      <c r="B2164" s="19">
        <f>(A2164-G2164)/G2164</f>
        <v>-0.66476457431667002</v>
      </c>
      <c r="C2164" s="30" t="s">
        <v>67</v>
      </c>
      <c r="D2164" s="6">
        <v>1006368</v>
      </c>
      <c r="E2164" s="6">
        <v>336</v>
      </c>
      <c r="F2164" s="7" t="s">
        <v>31</v>
      </c>
      <c r="G2164" s="6">
        <v>137.708</v>
      </c>
      <c r="I2164" s="7" t="s">
        <v>2869</v>
      </c>
      <c r="J2164" s="7" t="s">
        <v>422</v>
      </c>
      <c r="K2164" s="7" t="s">
        <v>400</v>
      </c>
      <c r="L2164" s="7" t="s">
        <v>1257</v>
      </c>
      <c r="M2164" s="7" t="s">
        <v>420</v>
      </c>
      <c r="N2164" s="7" t="s">
        <v>403</v>
      </c>
      <c r="O2164" s="7" t="s">
        <v>411</v>
      </c>
      <c r="P2164" s="6">
        <v>1488</v>
      </c>
    </row>
    <row r="2165" spans="1:16" ht="15" thickBot="1" x14ac:dyDescent="0.35">
      <c r="A2165" s="6">
        <v>46.1646</v>
      </c>
      <c r="B2165" s="19">
        <f>(A2165-G2165)/G2165</f>
        <v>-0.67014918974534843</v>
      </c>
      <c r="C2165" s="30" t="s">
        <v>302</v>
      </c>
      <c r="D2165" s="6">
        <v>1016702</v>
      </c>
      <c r="E2165" s="6">
        <v>1029</v>
      </c>
      <c r="F2165" s="7" t="s">
        <v>17</v>
      </c>
      <c r="G2165" s="6">
        <v>139.95599999999999</v>
      </c>
      <c r="I2165" s="7" t="s">
        <v>2870</v>
      </c>
      <c r="J2165" s="7" t="s">
        <v>428</v>
      </c>
      <c r="K2165" s="7" t="s">
        <v>407</v>
      </c>
      <c r="L2165" s="7" t="s">
        <v>551</v>
      </c>
      <c r="M2165" s="7" t="s">
        <v>420</v>
      </c>
      <c r="N2165" s="7" t="s">
        <v>403</v>
      </c>
      <c r="O2165" s="7" t="s">
        <v>417</v>
      </c>
      <c r="P2165" s="6">
        <v>2638</v>
      </c>
    </row>
    <row r="2166" spans="1:16" ht="15" thickBot="1" x14ac:dyDescent="0.35">
      <c r="A2166" s="6">
        <v>46.1646</v>
      </c>
      <c r="B2166" s="19">
        <f>(A2166-G2166)/G2166</f>
        <v>-0.68041563979730291</v>
      </c>
      <c r="C2166" s="30" t="s">
        <v>198</v>
      </c>
      <c r="D2166" s="6">
        <v>1012672</v>
      </c>
      <c r="E2166" s="6">
        <v>2070</v>
      </c>
      <c r="F2166" s="7" t="s">
        <v>17</v>
      </c>
      <c r="G2166" s="6">
        <v>144.452</v>
      </c>
      <c r="I2166" s="7" t="s">
        <v>2871</v>
      </c>
      <c r="J2166" s="7" t="s">
        <v>428</v>
      </c>
      <c r="K2166" s="7" t="s">
        <v>414</v>
      </c>
      <c r="L2166" s="7" t="s">
        <v>959</v>
      </c>
      <c r="M2166" s="7" t="s">
        <v>435</v>
      </c>
      <c r="N2166" s="7" t="s">
        <v>436</v>
      </c>
      <c r="O2166" s="7" t="s">
        <v>411</v>
      </c>
      <c r="P2166" s="6">
        <v>2292</v>
      </c>
    </row>
    <row r="2167" spans="1:16" ht="15" thickBot="1" x14ac:dyDescent="0.35">
      <c r="A2167" s="6">
        <v>46.181199999999997</v>
      </c>
      <c r="B2167" s="19">
        <f>(A2167-G2167)/G2167</f>
        <v>-0.73934609063160373</v>
      </c>
      <c r="C2167" s="30" t="s">
        <v>142</v>
      </c>
      <c r="D2167" s="6">
        <v>1003981</v>
      </c>
      <c r="E2167" s="6">
        <v>239</v>
      </c>
      <c r="F2167" s="7" t="s">
        <v>31</v>
      </c>
      <c r="G2167" s="6">
        <v>177.17439999999999</v>
      </c>
      <c r="I2167" s="7" t="s">
        <v>2872</v>
      </c>
      <c r="J2167" s="7" t="s">
        <v>428</v>
      </c>
      <c r="K2167" s="7" t="s">
        <v>442</v>
      </c>
      <c r="L2167" s="7" t="s">
        <v>667</v>
      </c>
      <c r="M2167" s="7" t="s">
        <v>478</v>
      </c>
      <c r="N2167" s="7" t="s">
        <v>426</v>
      </c>
      <c r="O2167" s="7" t="s">
        <v>404</v>
      </c>
      <c r="P2167" s="6">
        <v>7136</v>
      </c>
    </row>
    <row r="2168" spans="1:16" ht="15" thickBot="1" x14ac:dyDescent="0.35">
      <c r="A2168" s="6">
        <v>46.446399999999997</v>
      </c>
      <c r="B2168" s="19">
        <f>(A2168-G2168)/G2168</f>
        <v>2.496292634700939E-2</v>
      </c>
      <c r="C2168" s="30" t="s">
        <v>387</v>
      </c>
      <c r="D2168" s="6">
        <v>1003341</v>
      </c>
      <c r="E2168" s="6">
        <v>17</v>
      </c>
      <c r="F2168" s="7" t="s">
        <v>23</v>
      </c>
      <c r="G2168" s="6">
        <v>45.315199999999997</v>
      </c>
      <c r="I2168" s="7" t="s">
        <v>2873</v>
      </c>
      <c r="J2168" s="7" t="s">
        <v>422</v>
      </c>
      <c r="K2168" s="7" t="s">
        <v>461</v>
      </c>
      <c r="L2168" s="7" t="s">
        <v>517</v>
      </c>
      <c r="M2168" s="7" t="s">
        <v>465</v>
      </c>
      <c r="N2168" s="7" t="s">
        <v>436</v>
      </c>
      <c r="O2168" s="7" t="s">
        <v>404</v>
      </c>
      <c r="P2168" s="6">
        <v>6354</v>
      </c>
    </row>
    <row r="2169" spans="1:16" ht="15" thickBot="1" x14ac:dyDescent="0.35">
      <c r="A2169" s="6">
        <v>46.446399999999997</v>
      </c>
      <c r="B2169" s="19">
        <f>(A2169-G2169)/G2169</f>
        <v>-0.65956373871232554</v>
      </c>
      <c r="C2169" s="30" t="s">
        <v>213</v>
      </c>
      <c r="D2169" s="6">
        <v>1004734</v>
      </c>
      <c r="E2169" s="6">
        <v>2475</v>
      </c>
      <c r="F2169" s="7" t="s">
        <v>42</v>
      </c>
      <c r="G2169" s="6">
        <v>136.43199999999999</v>
      </c>
      <c r="I2169" s="7" t="s">
        <v>2874</v>
      </c>
      <c r="J2169" s="7" t="s">
        <v>399</v>
      </c>
      <c r="K2169" s="7" t="s">
        <v>457</v>
      </c>
      <c r="L2169" s="7" t="s">
        <v>565</v>
      </c>
      <c r="M2169" s="7" t="s">
        <v>416</v>
      </c>
      <c r="N2169" s="7" t="s">
        <v>403</v>
      </c>
      <c r="O2169" s="7" t="s">
        <v>404</v>
      </c>
      <c r="P2169" s="6">
        <v>7479</v>
      </c>
    </row>
    <row r="2170" spans="1:16" ht="15" thickBot="1" x14ac:dyDescent="0.35">
      <c r="A2170" s="6">
        <v>46.503599999999999</v>
      </c>
      <c r="B2170" s="19">
        <f>(A2170-G2170)/G2170</f>
        <v>-0.79028854062946452</v>
      </c>
      <c r="C2170" s="30" t="s">
        <v>78</v>
      </c>
      <c r="D2170" s="6">
        <v>1004675</v>
      </c>
      <c r="E2170" s="6">
        <v>2656</v>
      </c>
      <c r="F2170" s="7" t="s">
        <v>42</v>
      </c>
      <c r="G2170" s="6">
        <v>221.75040000000001</v>
      </c>
      <c r="I2170" s="7" t="s">
        <v>2875</v>
      </c>
      <c r="J2170" s="7" t="s">
        <v>428</v>
      </c>
      <c r="K2170" s="7" t="s">
        <v>433</v>
      </c>
      <c r="L2170" s="7" t="s">
        <v>519</v>
      </c>
      <c r="M2170" s="7" t="s">
        <v>416</v>
      </c>
      <c r="N2170" s="7" t="s">
        <v>403</v>
      </c>
      <c r="O2170" s="7" t="s">
        <v>411</v>
      </c>
      <c r="P2170" s="6">
        <v>1909</v>
      </c>
    </row>
    <row r="2171" spans="1:16" ht="15" thickBot="1" x14ac:dyDescent="0.35">
      <c r="A2171" s="6">
        <v>46.545200000000001</v>
      </c>
      <c r="B2171" s="19">
        <f>(A2171-G2171)/G2171</f>
        <v>-0.65939080648182846</v>
      </c>
      <c r="C2171" s="30" t="s">
        <v>46</v>
      </c>
      <c r="D2171" s="6">
        <v>1004629</v>
      </c>
      <c r="E2171" s="6">
        <v>356</v>
      </c>
      <c r="F2171" s="7" t="s">
        <v>17</v>
      </c>
      <c r="G2171" s="6">
        <v>136.65280000000001</v>
      </c>
      <c r="I2171" s="7" t="s">
        <v>2876</v>
      </c>
      <c r="J2171" s="7" t="s">
        <v>432</v>
      </c>
      <c r="K2171" s="7" t="s">
        <v>423</v>
      </c>
      <c r="L2171" s="7" t="s">
        <v>775</v>
      </c>
      <c r="M2171" s="7" t="s">
        <v>416</v>
      </c>
      <c r="N2171" s="7" t="s">
        <v>403</v>
      </c>
      <c r="O2171" s="7" t="s">
        <v>404</v>
      </c>
      <c r="P2171" s="6">
        <v>6978</v>
      </c>
    </row>
    <row r="2172" spans="1:16" ht="15" thickBot="1" x14ac:dyDescent="0.35">
      <c r="A2172" s="6">
        <v>46.5608</v>
      </c>
      <c r="B2172" s="19">
        <f>(A2172-G2172)/G2172</f>
        <v>-0.80252907726341216</v>
      </c>
      <c r="C2172" s="30" t="s">
        <v>340</v>
      </c>
      <c r="D2172" s="6">
        <v>1003022</v>
      </c>
      <c r="E2172" s="6">
        <v>1000</v>
      </c>
      <c r="F2172" s="7" t="s">
        <v>35</v>
      </c>
      <c r="G2172" s="6">
        <v>235.78559999999999</v>
      </c>
      <c r="I2172" s="7" t="s">
        <v>2877</v>
      </c>
      <c r="J2172" s="7" t="s">
        <v>438</v>
      </c>
      <c r="K2172" s="7" t="s">
        <v>457</v>
      </c>
      <c r="L2172" s="7" t="s">
        <v>814</v>
      </c>
      <c r="M2172" s="7" t="s">
        <v>425</v>
      </c>
      <c r="N2172" s="7" t="s">
        <v>426</v>
      </c>
      <c r="O2172" s="7" t="s">
        <v>411</v>
      </c>
      <c r="P2172" s="6">
        <v>5981</v>
      </c>
    </row>
    <row r="2173" spans="1:16" ht="15" thickBot="1" x14ac:dyDescent="0.35">
      <c r="A2173" s="6">
        <v>46.6128</v>
      </c>
      <c r="B2173" s="19">
        <f>(A2173-G2173)/G2173</f>
        <v>4.3071965628356551E-2</v>
      </c>
      <c r="C2173" s="30" t="s">
        <v>329</v>
      </c>
      <c r="D2173" s="6">
        <v>1007334</v>
      </c>
      <c r="E2173" s="6">
        <v>389</v>
      </c>
      <c r="F2173" s="7" t="s">
        <v>19</v>
      </c>
      <c r="G2173" s="6">
        <v>44.688000000000002</v>
      </c>
      <c r="I2173" s="7" t="s">
        <v>2878</v>
      </c>
      <c r="J2173" s="7" t="s">
        <v>413</v>
      </c>
      <c r="K2173" s="7" t="s">
        <v>400</v>
      </c>
      <c r="L2173" s="7" t="s">
        <v>615</v>
      </c>
      <c r="M2173" s="7" t="s">
        <v>402</v>
      </c>
      <c r="N2173" s="7" t="s">
        <v>403</v>
      </c>
      <c r="O2173" s="7" t="s">
        <v>417</v>
      </c>
      <c r="P2173" s="6">
        <v>1632</v>
      </c>
    </row>
    <row r="2174" spans="1:16" ht="15" thickBot="1" x14ac:dyDescent="0.35">
      <c r="A2174" s="6">
        <v>46.6128</v>
      </c>
      <c r="B2174" s="19">
        <f>(A2174-G2174)/G2174</f>
        <v>-0.28455304518664049</v>
      </c>
      <c r="C2174" s="30" t="s">
        <v>128</v>
      </c>
      <c r="D2174" s="6">
        <v>1016321</v>
      </c>
      <c r="E2174" s="6">
        <v>566</v>
      </c>
      <c r="F2174" s="7" t="s">
        <v>87</v>
      </c>
      <c r="G2174" s="6">
        <v>65.152000000000001</v>
      </c>
      <c r="I2174" s="7" t="s">
        <v>2879</v>
      </c>
      <c r="J2174" s="7" t="s">
        <v>413</v>
      </c>
      <c r="K2174" s="7" t="s">
        <v>442</v>
      </c>
      <c r="L2174" s="7" t="s">
        <v>955</v>
      </c>
      <c r="M2174" s="7" t="s">
        <v>459</v>
      </c>
      <c r="N2174" s="7" t="s">
        <v>436</v>
      </c>
      <c r="O2174" s="7" t="s">
        <v>417</v>
      </c>
      <c r="P2174" s="6">
        <v>6589</v>
      </c>
    </row>
    <row r="2175" spans="1:16" ht="15" thickBot="1" x14ac:dyDescent="0.35">
      <c r="A2175" s="6">
        <v>46.6128</v>
      </c>
      <c r="B2175" s="19">
        <f>(A2175-G2175)/G2175</f>
        <v>-0.41620159310655774</v>
      </c>
      <c r="C2175" s="30" t="s">
        <v>373</v>
      </c>
      <c r="D2175" s="6">
        <v>1015148</v>
      </c>
      <c r="E2175" s="6">
        <v>1027</v>
      </c>
      <c r="F2175" s="7" t="s">
        <v>27</v>
      </c>
      <c r="G2175" s="6">
        <v>79.843999999999994</v>
      </c>
      <c r="I2175" s="7" t="s">
        <v>2880</v>
      </c>
      <c r="J2175" s="7" t="s">
        <v>489</v>
      </c>
      <c r="K2175" s="7" t="s">
        <v>400</v>
      </c>
      <c r="L2175" s="7" t="s">
        <v>766</v>
      </c>
      <c r="M2175" s="7" t="s">
        <v>459</v>
      </c>
      <c r="N2175" s="7" t="s">
        <v>436</v>
      </c>
      <c r="O2175" s="7" t="s">
        <v>404</v>
      </c>
      <c r="P2175" s="6">
        <v>1377</v>
      </c>
    </row>
    <row r="2176" spans="1:16" ht="15" thickBot="1" x14ac:dyDescent="0.35">
      <c r="A2176" s="6">
        <v>46.6128</v>
      </c>
      <c r="B2176" s="19">
        <f>(A2176-G2176)/G2176</f>
        <v>-0.51231638418079095</v>
      </c>
      <c r="C2176" s="30" t="s">
        <v>191</v>
      </c>
      <c r="D2176" s="6">
        <v>1013429</v>
      </c>
      <c r="E2176" s="6">
        <v>1128</v>
      </c>
      <c r="F2176" s="7" t="s">
        <v>31</v>
      </c>
      <c r="G2176" s="6">
        <v>95.58</v>
      </c>
      <c r="I2176" s="7" t="s">
        <v>2881</v>
      </c>
      <c r="J2176" s="7" t="s">
        <v>399</v>
      </c>
      <c r="K2176" s="7" t="s">
        <v>423</v>
      </c>
      <c r="L2176" s="7" t="s">
        <v>795</v>
      </c>
      <c r="M2176" s="7" t="s">
        <v>435</v>
      </c>
      <c r="N2176" s="7" t="s">
        <v>436</v>
      </c>
      <c r="O2176" s="7" t="s">
        <v>411</v>
      </c>
      <c r="P2176" s="6">
        <v>3880</v>
      </c>
    </row>
    <row r="2177" spans="1:16" ht="15" thickBot="1" x14ac:dyDescent="0.35">
      <c r="A2177" s="6">
        <v>46.6128</v>
      </c>
      <c r="B2177" s="19">
        <f>(A2177-G2177)/G2177</f>
        <v>-0.55899182561307903</v>
      </c>
      <c r="C2177" s="30" t="s">
        <v>322</v>
      </c>
      <c r="D2177" s="6">
        <v>1010096</v>
      </c>
      <c r="E2177" s="6">
        <v>2016</v>
      </c>
      <c r="F2177" s="7" t="s">
        <v>21</v>
      </c>
      <c r="G2177" s="6">
        <v>105.696</v>
      </c>
      <c r="I2177" s="7" t="s">
        <v>2882</v>
      </c>
      <c r="J2177" s="7" t="s">
        <v>428</v>
      </c>
      <c r="K2177" s="7" t="s">
        <v>400</v>
      </c>
      <c r="L2177" s="7" t="s">
        <v>569</v>
      </c>
      <c r="M2177" s="7" t="s">
        <v>465</v>
      </c>
      <c r="N2177" s="7" t="s">
        <v>436</v>
      </c>
      <c r="O2177" s="7" t="s">
        <v>411</v>
      </c>
      <c r="P2177" s="6">
        <v>2088</v>
      </c>
    </row>
    <row r="2178" spans="1:16" ht="15" thickBot="1" x14ac:dyDescent="0.35">
      <c r="A2178" s="6">
        <v>46.6128</v>
      </c>
      <c r="B2178" s="19">
        <f>(A2178-G2178)/G2178</f>
        <v>-0.57698562509075069</v>
      </c>
      <c r="C2178" s="30" t="s">
        <v>223</v>
      </c>
      <c r="D2178" s="6">
        <v>1010406</v>
      </c>
      <c r="E2178" s="6">
        <v>645</v>
      </c>
      <c r="F2178" s="7" t="s">
        <v>27</v>
      </c>
      <c r="G2178" s="6">
        <v>110.19199999999999</v>
      </c>
      <c r="I2178" s="7" t="s">
        <v>2883</v>
      </c>
      <c r="J2178" s="7" t="s">
        <v>428</v>
      </c>
      <c r="K2178" s="7" t="s">
        <v>429</v>
      </c>
      <c r="L2178" s="7" t="s">
        <v>681</v>
      </c>
      <c r="M2178" s="7" t="s">
        <v>402</v>
      </c>
      <c r="N2178" s="7" t="s">
        <v>403</v>
      </c>
      <c r="O2178" s="7" t="s">
        <v>411</v>
      </c>
      <c r="P2178" s="6">
        <v>7093</v>
      </c>
    </row>
    <row r="2179" spans="1:16" ht="15" thickBot="1" x14ac:dyDescent="0.35">
      <c r="A2179" s="6">
        <v>46.6128</v>
      </c>
      <c r="B2179" s="19">
        <f>(A2179-G2179)/G2179</f>
        <v>-0.66293928788360867</v>
      </c>
      <c r="C2179" s="30" t="s">
        <v>381</v>
      </c>
      <c r="D2179" s="6">
        <v>1010751</v>
      </c>
      <c r="E2179" s="6">
        <v>1372</v>
      </c>
      <c r="F2179" s="7" t="s">
        <v>87</v>
      </c>
      <c r="G2179" s="6">
        <v>138.292</v>
      </c>
      <c r="I2179" s="7" t="s">
        <v>2884</v>
      </c>
      <c r="J2179" s="7" t="s">
        <v>399</v>
      </c>
      <c r="K2179" s="7" t="s">
        <v>429</v>
      </c>
      <c r="L2179" s="7" t="s">
        <v>1267</v>
      </c>
      <c r="M2179" s="7" t="s">
        <v>459</v>
      </c>
      <c r="N2179" s="7" t="s">
        <v>436</v>
      </c>
      <c r="O2179" s="7" t="s">
        <v>411</v>
      </c>
      <c r="P2179" s="6">
        <v>6265</v>
      </c>
    </row>
    <row r="2180" spans="1:16" ht="15" thickBot="1" x14ac:dyDescent="0.35">
      <c r="A2180" s="6">
        <v>46.6128</v>
      </c>
      <c r="B2180" s="19">
        <f>(A2180-G2180)/G2180</f>
        <v>-0.69956687635351145</v>
      </c>
      <c r="C2180" s="30" t="s">
        <v>113</v>
      </c>
      <c r="D2180" s="6">
        <v>1011799</v>
      </c>
      <c r="E2180" s="6">
        <v>2774</v>
      </c>
      <c r="F2180" s="7" t="s">
        <v>31</v>
      </c>
      <c r="G2180" s="6">
        <v>155.15199999999999</v>
      </c>
      <c r="I2180" s="7" t="s">
        <v>2885</v>
      </c>
      <c r="J2180" s="7" t="s">
        <v>428</v>
      </c>
      <c r="K2180" s="7" t="s">
        <v>457</v>
      </c>
      <c r="L2180" s="7" t="s">
        <v>473</v>
      </c>
      <c r="M2180" s="7" t="s">
        <v>447</v>
      </c>
      <c r="N2180" s="7" t="s">
        <v>410</v>
      </c>
      <c r="O2180" s="7" t="s">
        <v>417</v>
      </c>
      <c r="P2180" s="6">
        <v>5777</v>
      </c>
    </row>
    <row r="2181" spans="1:16" ht="15" thickBot="1" x14ac:dyDescent="0.35">
      <c r="A2181" s="6">
        <v>46.6128</v>
      </c>
      <c r="B2181" s="19">
        <f>(A2181-G2181)/G2181</f>
        <v>19.372727272727275</v>
      </c>
      <c r="C2181" s="30" t="s">
        <v>144</v>
      </c>
      <c r="D2181" s="6">
        <v>1015461</v>
      </c>
      <c r="E2181" s="6">
        <v>1212</v>
      </c>
      <c r="F2181" s="7" t="s">
        <v>35</v>
      </c>
      <c r="G2181" s="6">
        <v>2.2879999999999998</v>
      </c>
      <c r="I2181" s="7" t="s">
        <v>2886</v>
      </c>
      <c r="J2181" s="7" t="s">
        <v>406</v>
      </c>
      <c r="K2181" s="7" t="s">
        <v>423</v>
      </c>
      <c r="L2181" s="7" t="s">
        <v>607</v>
      </c>
      <c r="M2181" s="7" t="s">
        <v>440</v>
      </c>
      <c r="N2181" s="7" t="s">
        <v>426</v>
      </c>
      <c r="O2181" s="7" t="s">
        <v>411</v>
      </c>
      <c r="P2181" s="6">
        <v>6662</v>
      </c>
    </row>
    <row r="2182" spans="1:16" ht="15" thickBot="1" x14ac:dyDescent="0.35">
      <c r="A2182" s="6">
        <v>46.6128</v>
      </c>
      <c r="B2182" s="19">
        <f>(A2182-G2182)/G2182</f>
        <v>3.1618571428571434</v>
      </c>
      <c r="C2182" s="30" t="s">
        <v>226</v>
      </c>
      <c r="D2182" s="6">
        <v>1010188</v>
      </c>
      <c r="E2182" s="6">
        <v>443</v>
      </c>
      <c r="F2182" s="7" t="s">
        <v>19</v>
      </c>
      <c r="G2182" s="6">
        <v>11.2</v>
      </c>
      <c r="I2182" s="7" t="s">
        <v>2887</v>
      </c>
      <c r="J2182" s="7" t="s">
        <v>406</v>
      </c>
      <c r="K2182" s="7" t="s">
        <v>442</v>
      </c>
      <c r="L2182" s="7" t="s">
        <v>1477</v>
      </c>
      <c r="M2182" s="7" t="s">
        <v>459</v>
      </c>
      <c r="N2182" s="7" t="s">
        <v>436</v>
      </c>
      <c r="O2182" s="7" t="s">
        <v>404</v>
      </c>
      <c r="P2182" s="6">
        <v>2090</v>
      </c>
    </row>
    <row r="2183" spans="1:16" ht="15" thickBot="1" x14ac:dyDescent="0.35">
      <c r="A2183" s="6">
        <v>46.6128</v>
      </c>
      <c r="B2183" s="19">
        <f>(A2183-G2183)/G2183</f>
        <v>1.4445563247325359</v>
      </c>
      <c r="C2183" s="30" t="s">
        <v>260</v>
      </c>
      <c r="D2183" s="6">
        <v>1018105</v>
      </c>
      <c r="E2183" s="6">
        <v>516</v>
      </c>
      <c r="F2183" s="7" t="s">
        <v>87</v>
      </c>
      <c r="G2183" s="6">
        <v>19.068000000000001</v>
      </c>
      <c r="I2183" s="7" t="s">
        <v>2888</v>
      </c>
      <c r="J2183" s="7" t="s">
        <v>399</v>
      </c>
      <c r="K2183" s="7" t="s">
        <v>457</v>
      </c>
      <c r="L2183" s="7" t="s">
        <v>515</v>
      </c>
      <c r="M2183" s="7" t="s">
        <v>465</v>
      </c>
      <c r="N2183" s="7" t="s">
        <v>436</v>
      </c>
      <c r="O2183" s="7" t="s">
        <v>404</v>
      </c>
      <c r="P2183" s="6">
        <v>6884</v>
      </c>
    </row>
    <row r="2184" spans="1:16" ht="15" thickBot="1" x14ac:dyDescent="0.35">
      <c r="A2184" s="6">
        <v>46.6128</v>
      </c>
      <c r="B2184" s="19">
        <f>(A2184-G2184)/G2184</f>
        <v>1.0698401420959147</v>
      </c>
      <c r="C2184" s="30" t="s">
        <v>228</v>
      </c>
      <c r="D2184" s="6">
        <v>1012616</v>
      </c>
      <c r="E2184" s="6">
        <v>1376</v>
      </c>
      <c r="F2184" s="7" t="s">
        <v>35</v>
      </c>
      <c r="G2184" s="6">
        <v>22.52</v>
      </c>
      <c r="I2184" s="7" t="s">
        <v>2889</v>
      </c>
      <c r="J2184" s="7" t="s">
        <v>422</v>
      </c>
      <c r="K2184" s="7" t="s">
        <v>461</v>
      </c>
      <c r="L2184" s="7" t="s">
        <v>517</v>
      </c>
      <c r="M2184" s="7" t="s">
        <v>444</v>
      </c>
      <c r="N2184" s="7" t="s">
        <v>410</v>
      </c>
      <c r="O2184" s="7" t="s">
        <v>404</v>
      </c>
      <c r="P2184" s="6">
        <v>3445</v>
      </c>
    </row>
    <row r="2185" spans="1:16" ht="15" thickBot="1" x14ac:dyDescent="0.35">
      <c r="A2185" s="6">
        <v>46.6128</v>
      </c>
      <c r="B2185" s="19">
        <f>(A2185-G2185)/G2185</f>
        <v>1.0614187157261632</v>
      </c>
      <c r="C2185" s="30" t="s">
        <v>39</v>
      </c>
      <c r="D2185" s="6">
        <v>1005455</v>
      </c>
      <c r="E2185" s="6">
        <v>2219</v>
      </c>
      <c r="F2185" s="7" t="s">
        <v>35</v>
      </c>
      <c r="G2185" s="6">
        <v>22.611999999999998</v>
      </c>
      <c r="I2185" s="7" t="s">
        <v>2890</v>
      </c>
      <c r="J2185" s="7" t="s">
        <v>422</v>
      </c>
      <c r="K2185" s="7" t="s">
        <v>457</v>
      </c>
      <c r="L2185" s="7" t="s">
        <v>1349</v>
      </c>
      <c r="M2185" s="7" t="s">
        <v>435</v>
      </c>
      <c r="N2185" s="7" t="s">
        <v>436</v>
      </c>
      <c r="O2185" s="7" t="s">
        <v>404</v>
      </c>
      <c r="P2185" s="6">
        <v>5143</v>
      </c>
    </row>
    <row r="2186" spans="1:16" ht="15" thickBot="1" x14ac:dyDescent="0.35">
      <c r="A2186" s="6">
        <v>46.6128</v>
      </c>
      <c r="B2186" s="19">
        <f>(A2186-G2186)/G2186</f>
        <v>0.50480371900826448</v>
      </c>
      <c r="C2186" s="30" t="s">
        <v>340</v>
      </c>
      <c r="D2186" s="6">
        <v>1005691</v>
      </c>
      <c r="E2186" s="6">
        <v>746</v>
      </c>
      <c r="F2186" s="7" t="s">
        <v>35</v>
      </c>
      <c r="G2186" s="6">
        <v>30.975999999999999</v>
      </c>
      <c r="I2186" s="7" t="s">
        <v>2891</v>
      </c>
      <c r="J2186" s="7" t="s">
        <v>489</v>
      </c>
      <c r="K2186" s="7" t="s">
        <v>461</v>
      </c>
      <c r="L2186" s="7" t="s">
        <v>854</v>
      </c>
      <c r="M2186" s="7" t="s">
        <v>465</v>
      </c>
      <c r="N2186" s="7" t="s">
        <v>436</v>
      </c>
      <c r="O2186" s="7" t="s">
        <v>417</v>
      </c>
      <c r="P2186" s="6">
        <v>3410</v>
      </c>
    </row>
    <row r="2187" spans="1:16" ht="15" thickBot="1" x14ac:dyDescent="0.35">
      <c r="A2187" s="6">
        <v>46.6128</v>
      </c>
      <c r="B2187" s="19">
        <f>(A2187-G2187)/G2187</f>
        <v>0.33622291021671824</v>
      </c>
      <c r="C2187" s="30" t="s">
        <v>74</v>
      </c>
      <c r="D2187" s="6">
        <v>1018901</v>
      </c>
      <c r="E2187" s="6">
        <v>177</v>
      </c>
      <c r="F2187" s="7" t="s">
        <v>27</v>
      </c>
      <c r="G2187" s="6">
        <v>34.884</v>
      </c>
      <c r="I2187" s="7" t="s">
        <v>2892</v>
      </c>
      <c r="J2187" s="7" t="s">
        <v>399</v>
      </c>
      <c r="K2187" s="7" t="s">
        <v>542</v>
      </c>
      <c r="L2187" s="7" t="s">
        <v>694</v>
      </c>
      <c r="M2187" s="7" t="s">
        <v>435</v>
      </c>
      <c r="N2187" s="7" t="s">
        <v>436</v>
      </c>
      <c r="O2187" s="7" t="s">
        <v>411</v>
      </c>
      <c r="P2187" s="6">
        <v>9774</v>
      </c>
    </row>
    <row r="2188" spans="1:16" ht="15" thickBot="1" x14ac:dyDescent="0.35">
      <c r="A2188" s="6">
        <v>46.6128</v>
      </c>
      <c r="B2188" s="19">
        <f>(A2188-G2188)/G2188</f>
        <v>0.21844416562107905</v>
      </c>
      <c r="C2188" s="30" t="s">
        <v>48</v>
      </c>
      <c r="D2188" s="6">
        <v>1019560</v>
      </c>
      <c r="E2188" s="6">
        <v>309</v>
      </c>
      <c r="F2188" s="7" t="s">
        <v>27</v>
      </c>
      <c r="G2188" s="6">
        <v>38.256</v>
      </c>
      <c r="I2188" s="7" t="s">
        <v>2893</v>
      </c>
      <c r="J2188" s="7" t="s">
        <v>413</v>
      </c>
      <c r="K2188" s="7" t="s">
        <v>423</v>
      </c>
      <c r="L2188" s="7" t="s">
        <v>446</v>
      </c>
      <c r="M2188" s="7" t="s">
        <v>440</v>
      </c>
      <c r="N2188" s="7" t="s">
        <v>426</v>
      </c>
      <c r="O2188" s="7" t="s">
        <v>411</v>
      </c>
      <c r="P2188" s="6">
        <v>8141</v>
      </c>
    </row>
    <row r="2189" spans="1:16" ht="15" thickBot="1" x14ac:dyDescent="0.35">
      <c r="A2189" s="6">
        <v>46.6128</v>
      </c>
      <c r="B2189" s="19">
        <f>(A2189-G2189)/G2189</f>
        <v>-9.7770207494580388E-2</v>
      </c>
      <c r="C2189" s="30" t="s">
        <v>36</v>
      </c>
      <c r="D2189" s="6">
        <v>1015388</v>
      </c>
      <c r="E2189" s="6">
        <v>1774</v>
      </c>
      <c r="F2189" s="7" t="s">
        <v>87</v>
      </c>
      <c r="G2189" s="6">
        <v>51.664000000000001</v>
      </c>
      <c r="I2189" s="7" t="s">
        <v>2894</v>
      </c>
      <c r="J2189" s="7" t="s">
        <v>428</v>
      </c>
      <c r="K2189" s="7" t="s">
        <v>407</v>
      </c>
      <c r="L2189" s="7" t="s">
        <v>531</v>
      </c>
      <c r="M2189" s="7" t="s">
        <v>402</v>
      </c>
      <c r="N2189" s="7" t="s">
        <v>403</v>
      </c>
      <c r="O2189" s="7" t="s">
        <v>411</v>
      </c>
      <c r="P2189" s="6">
        <v>8447</v>
      </c>
    </row>
    <row r="2190" spans="1:16" ht="15" thickBot="1" x14ac:dyDescent="0.35">
      <c r="A2190" s="6">
        <v>46.6128</v>
      </c>
      <c r="B2190" s="19">
        <f>(A2190-G2190)/G2190</f>
        <v>-0.11831731860482715</v>
      </c>
      <c r="C2190" s="30" t="s">
        <v>301</v>
      </c>
      <c r="D2190" s="6">
        <v>1014279</v>
      </c>
      <c r="E2190" s="6">
        <v>2514</v>
      </c>
      <c r="F2190" s="7" t="s">
        <v>21</v>
      </c>
      <c r="G2190" s="6">
        <v>52.868000000000002</v>
      </c>
      <c r="I2190" s="7" t="s">
        <v>2895</v>
      </c>
      <c r="J2190" s="7" t="s">
        <v>456</v>
      </c>
      <c r="K2190" s="7" t="s">
        <v>414</v>
      </c>
      <c r="L2190" s="7" t="s">
        <v>1817</v>
      </c>
      <c r="M2190" s="7" t="s">
        <v>402</v>
      </c>
      <c r="N2190" s="7" t="s">
        <v>403</v>
      </c>
      <c r="O2190" s="7" t="s">
        <v>404</v>
      </c>
      <c r="P2190" s="6">
        <v>8904</v>
      </c>
    </row>
    <row r="2191" spans="1:16" ht="15" thickBot="1" x14ac:dyDescent="0.35">
      <c r="A2191" s="6">
        <v>46.6128</v>
      </c>
      <c r="B2191" s="19">
        <f>(A2191-G2191)/G2191</f>
        <v>-0.46102400444012764</v>
      </c>
      <c r="C2191" s="30" t="s">
        <v>361</v>
      </c>
      <c r="D2191" s="6">
        <v>1007374</v>
      </c>
      <c r="E2191" s="6">
        <v>2414</v>
      </c>
      <c r="F2191" s="7" t="s">
        <v>23</v>
      </c>
      <c r="G2191" s="6">
        <v>86.483999999999995</v>
      </c>
      <c r="I2191" s="7" t="s">
        <v>2896</v>
      </c>
      <c r="J2191" s="7" t="s">
        <v>413</v>
      </c>
      <c r="K2191" s="7" t="s">
        <v>433</v>
      </c>
      <c r="L2191" s="7" t="s">
        <v>449</v>
      </c>
      <c r="M2191" s="7" t="s">
        <v>440</v>
      </c>
      <c r="N2191" s="7" t="s">
        <v>426</v>
      </c>
      <c r="O2191" s="7" t="s">
        <v>404</v>
      </c>
      <c r="P2191" s="6">
        <v>7881</v>
      </c>
    </row>
    <row r="2192" spans="1:16" ht="15" thickBot="1" x14ac:dyDescent="0.35">
      <c r="A2192" s="6">
        <v>46.6128</v>
      </c>
      <c r="B2192" s="19">
        <f>(A2192-G2192)/G2192</f>
        <v>-0.51901931649331356</v>
      </c>
      <c r="C2192" s="30" t="s">
        <v>250</v>
      </c>
      <c r="D2192" s="6">
        <v>1009022</v>
      </c>
      <c r="E2192" s="6">
        <v>789</v>
      </c>
      <c r="F2192" s="7" t="s">
        <v>42</v>
      </c>
      <c r="G2192" s="6">
        <v>96.912000000000006</v>
      </c>
      <c r="I2192" s="7" t="s">
        <v>2897</v>
      </c>
      <c r="J2192" s="7" t="s">
        <v>438</v>
      </c>
      <c r="K2192" s="7" t="s">
        <v>414</v>
      </c>
      <c r="L2192" s="7" t="s">
        <v>1054</v>
      </c>
      <c r="M2192" s="7" t="s">
        <v>409</v>
      </c>
      <c r="N2192" s="7" t="s">
        <v>410</v>
      </c>
      <c r="O2192" s="7" t="s">
        <v>417</v>
      </c>
      <c r="P2192" s="6">
        <v>2996</v>
      </c>
    </row>
    <row r="2193" spans="1:16" ht="15" thickBot="1" x14ac:dyDescent="0.35">
      <c r="A2193" s="6">
        <v>46.6128</v>
      </c>
      <c r="B2193" s="19">
        <f>(A2193-G2193)/G2193</f>
        <v>1.5103834554071518</v>
      </c>
      <c r="C2193" s="30" t="s">
        <v>272</v>
      </c>
      <c r="D2193" s="6">
        <v>1006474</v>
      </c>
      <c r="E2193" s="6">
        <v>1361</v>
      </c>
      <c r="F2193" s="7" t="s">
        <v>27</v>
      </c>
      <c r="G2193" s="6">
        <v>18.568000000000001</v>
      </c>
      <c r="I2193" s="7" t="s">
        <v>2898</v>
      </c>
      <c r="J2193" s="7" t="s">
        <v>432</v>
      </c>
      <c r="K2193" s="7" t="s">
        <v>407</v>
      </c>
      <c r="L2193" s="7" t="s">
        <v>610</v>
      </c>
      <c r="M2193" s="7" t="s">
        <v>420</v>
      </c>
      <c r="N2193" s="7" t="s">
        <v>403</v>
      </c>
      <c r="O2193" s="7" t="s">
        <v>411</v>
      </c>
      <c r="P2193" s="6">
        <v>3691</v>
      </c>
    </row>
    <row r="2194" spans="1:16" ht="15" thickBot="1" x14ac:dyDescent="0.35">
      <c r="A2194" s="6">
        <v>46.961199999999998</v>
      </c>
      <c r="B2194" s="19">
        <f>(A2194-G2194)/G2194</f>
        <v>-0.65765332306902746</v>
      </c>
      <c r="C2194" s="30" t="s">
        <v>159</v>
      </c>
      <c r="D2194" s="6">
        <v>1002758</v>
      </c>
      <c r="E2194" s="6">
        <v>2758</v>
      </c>
      <c r="F2194" s="7" t="s">
        <v>19</v>
      </c>
      <c r="G2194" s="6">
        <v>137.17439999999999</v>
      </c>
      <c r="I2194" s="7" t="s">
        <v>2899</v>
      </c>
      <c r="J2194" s="7" t="s">
        <v>438</v>
      </c>
      <c r="K2194" s="7" t="s">
        <v>461</v>
      </c>
      <c r="L2194" s="7" t="s">
        <v>706</v>
      </c>
      <c r="M2194" s="7" t="s">
        <v>416</v>
      </c>
      <c r="N2194" s="7" t="s">
        <v>403</v>
      </c>
      <c r="O2194" s="7" t="s">
        <v>404</v>
      </c>
      <c r="P2194" s="6">
        <v>1245</v>
      </c>
    </row>
    <row r="2195" spans="1:16" ht="15" thickBot="1" x14ac:dyDescent="0.35">
      <c r="A2195" s="6">
        <v>47.061</v>
      </c>
      <c r="B2195" s="19">
        <f>(A2195-G2195)/G2195</f>
        <v>8.4197357886309039</v>
      </c>
      <c r="C2195" s="30" t="s">
        <v>350</v>
      </c>
      <c r="D2195" s="6">
        <v>1009882</v>
      </c>
      <c r="E2195" s="6">
        <v>2282</v>
      </c>
      <c r="F2195" s="7" t="s">
        <v>25</v>
      </c>
      <c r="G2195" s="6">
        <v>4.9960000000000004</v>
      </c>
      <c r="I2195" s="7" t="s">
        <v>2900</v>
      </c>
      <c r="J2195" s="7" t="s">
        <v>432</v>
      </c>
      <c r="K2195" s="7" t="s">
        <v>429</v>
      </c>
      <c r="L2195" s="7" t="s">
        <v>650</v>
      </c>
      <c r="M2195" s="7" t="s">
        <v>465</v>
      </c>
      <c r="N2195" s="7" t="s">
        <v>436</v>
      </c>
      <c r="O2195" s="7" t="s">
        <v>417</v>
      </c>
      <c r="P2195" s="6">
        <v>6241</v>
      </c>
    </row>
    <row r="2196" spans="1:16" ht="15" thickBot="1" x14ac:dyDescent="0.35">
      <c r="A2196" s="6">
        <v>47.061</v>
      </c>
      <c r="B2196" s="19">
        <f>(A2196-G2196)/G2196</f>
        <v>1.5290735167669818</v>
      </c>
      <c r="C2196" s="30" t="s">
        <v>184</v>
      </c>
      <c r="D2196" s="6">
        <v>1017811</v>
      </c>
      <c r="E2196" s="6">
        <v>2200</v>
      </c>
      <c r="F2196" s="7" t="s">
        <v>23</v>
      </c>
      <c r="G2196" s="6">
        <v>18.608000000000001</v>
      </c>
      <c r="I2196" s="7" t="s">
        <v>2901</v>
      </c>
      <c r="J2196" s="7" t="s">
        <v>432</v>
      </c>
      <c r="K2196" s="7" t="s">
        <v>429</v>
      </c>
      <c r="L2196" s="7" t="s">
        <v>650</v>
      </c>
      <c r="M2196" s="7" t="s">
        <v>402</v>
      </c>
      <c r="N2196" s="7" t="s">
        <v>403</v>
      </c>
      <c r="O2196" s="7" t="s">
        <v>411</v>
      </c>
      <c r="P2196" s="6">
        <v>8993</v>
      </c>
    </row>
    <row r="2197" spans="1:16" ht="15" thickBot="1" x14ac:dyDescent="0.35">
      <c r="A2197" s="6">
        <v>47.061</v>
      </c>
      <c r="B2197" s="19">
        <f>(A2197-G2197)/G2197</f>
        <v>1.1532302342606147</v>
      </c>
      <c r="C2197" s="30" t="s">
        <v>172</v>
      </c>
      <c r="D2197" s="6">
        <v>1016019</v>
      </c>
      <c r="E2197" s="6">
        <v>2217</v>
      </c>
      <c r="F2197" s="7" t="s">
        <v>23</v>
      </c>
      <c r="G2197" s="6">
        <v>21.856000000000002</v>
      </c>
      <c r="I2197" s="7" t="s">
        <v>2902</v>
      </c>
      <c r="J2197" s="7" t="s">
        <v>422</v>
      </c>
      <c r="K2197" s="7" t="s">
        <v>414</v>
      </c>
      <c r="L2197" s="7" t="s">
        <v>1165</v>
      </c>
      <c r="M2197" s="7" t="s">
        <v>478</v>
      </c>
      <c r="N2197" s="7" t="s">
        <v>426</v>
      </c>
      <c r="O2197" s="7" t="s">
        <v>404</v>
      </c>
      <c r="P2197" s="6">
        <v>3982</v>
      </c>
    </row>
    <row r="2198" spans="1:16" ht="15" thickBot="1" x14ac:dyDescent="0.35">
      <c r="A2198" s="6">
        <v>47.061</v>
      </c>
      <c r="B2198" s="19">
        <f>(A2198-G2198)/G2198</f>
        <v>0.25188869972334543</v>
      </c>
      <c r="C2198" s="30" t="s">
        <v>97</v>
      </c>
      <c r="D2198" s="6">
        <v>1010034</v>
      </c>
      <c r="E2198" s="6">
        <v>1808</v>
      </c>
      <c r="F2198" s="7" t="s">
        <v>25</v>
      </c>
      <c r="G2198" s="6">
        <v>37.591999999999999</v>
      </c>
      <c r="I2198" s="7" t="s">
        <v>2903</v>
      </c>
      <c r="J2198" s="7" t="s">
        <v>406</v>
      </c>
      <c r="K2198" s="7" t="s">
        <v>442</v>
      </c>
      <c r="L2198" s="7" t="s">
        <v>1409</v>
      </c>
      <c r="M2198" s="7" t="s">
        <v>402</v>
      </c>
      <c r="N2198" s="7" t="s">
        <v>403</v>
      </c>
      <c r="O2198" s="7" t="s">
        <v>417</v>
      </c>
      <c r="P2198" s="6">
        <v>7023</v>
      </c>
    </row>
    <row r="2199" spans="1:16" ht="15" thickBot="1" x14ac:dyDescent="0.35">
      <c r="A2199" s="6">
        <v>47.061</v>
      </c>
      <c r="B2199" s="19">
        <f>(A2199-G2199)/G2199</f>
        <v>-0.23097914896398455</v>
      </c>
      <c r="C2199" s="30" t="s">
        <v>219</v>
      </c>
      <c r="D2199" s="6">
        <v>1011479</v>
      </c>
      <c r="E2199" s="6">
        <v>1437</v>
      </c>
      <c r="F2199" s="7" t="s">
        <v>19</v>
      </c>
      <c r="G2199" s="6">
        <v>61.195999999999998</v>
      </c>
      <c r="I2199" s="7" t="s">
        <v>2904</v>
      </c>
      <c r="J2199" s="7" t="s">
        <v>406</v>
      </c>
      <c r="K2199" s="7" t="s">
        <v>542</v>
      </c>
      <c r="L2199" s="7" t="s">
        <v>973</v>
      </c>
      <c r="M2199" s="7" t="s">
        <v>409</v>
      </c>
      <c r="N2199" s="7" t="s">
        <v>410</v>
      </c>
      <c r="O2199" s="7" t="s">
        <v>411</v>
      </c>
      <c r="P2199" s="6">
        <v>7024</v>
      </c>
    </row>
    <row r="2200" spans="1:16" ht="15" thickBot="1" x14ac:dyDescent="0.35">
      <c r="A2200" s="6">
        <v>47.061</v>
      </c>
      <c r="B2200" s="19">
        <f>(A2200-G2200)/G2200</f>
        <v>-0.47370834265265044</v>
      </c>
      <c r="C2200" s="30" t="s">
        <v>255</v>
      </c>
      <c r="D2200" s="6">
        <v>1015717</v>
      </c>
      <c r="E2200" s="6">
        <v>759</v>
      </c>
      <c r="F2200" s="7" t="s">
        <v>35</v>
      </c>
      <c r="G2200" s="6">
        <v>89.42</v>
      </c>
      <c r="I2200" s="7" t="s">
        <v>2905</v>
      </c>
      <c r="J2200" s="7" t="s">
        <v>438</v>
      </c>
      <c r="K2200" s="7" t="s">
        <v>457</v>
      </c>
      <c r="L2200" s="7" t="s">
        <v>745</v>
      </c>
      <c r="M2200" s="7" t="s">
        <v>416</v>
      </c>
      <c r="N2200" s="7" t="s">
        <v>403</v>
      </c>
      <c r="O2200" s="7" t="s">
        <v>404</v>
      </c>
      <c r="P2200" s="6">
        <v>5813</v>
      </c>
    </row>
    <row r="2201" spans="1:16" ht="15" thickBot="1" x14ac:dyDescent="0.35">
      <c r="A2201" s="6">
        <v>47.061</v>
      </c>
      <c r="B2201" s="19">
        <f>(A2201-G2201)/G2201</f>
        <v>-0.57081494181592674</v>
      </c>
      <c r="C2201" s="30" t="s">
        <v>335</v>
      </c>
      <c r="D2201" s="6">
        <v>1010503</v>
      </c>
      <c r="E2201" s="6">
        <v>2106</v>
      </c>
      <c r="F2201" s="7" t="s">
        <v>25</v>
      </c>
      <c r="G2201" s="6">
        <v>109.652</v>
      </c>
      <c r="I2201" s="7" t="s">
        <v>2906</v>
      </c>
      <c r="J2201" s="7" t="s">
        <v>432</v>
      </c>
      <c r="K2201" s="7" t="s">
        <v>433</v>
      </c>
      <c r="L2201" s="7" t="s">
        <v>529</v>
      </c>
      <c r="M2201" s="7" t="s">
        <v>425</v>
      </c>
      <c r="N2201" s="7" t="s">
        <v>426</v>
      </c>
      <c r="O2201" s="7" t="s">
        <v>417</v>
      </c>
      <c r="P2201" s="6">
        <v>6508</v>
      </c>
    </row>
    <row r="2202" spans="1:16" ht="15" thickBot="1" x14ac:dyDescent="0.35">
      <c r="A2202" s="6">
        <v>47.061</v>
      </c>
      <c r="B2202" s="19">
        <f>(A2202-G2202)/G2202</f>
        <v>-0.68509274377024165</v>
      </c>
      <c r="C2202" s="30" t="s">
        <v>144</v>
      </c>
      <c r="D2202" s="6">
        <v>1008051</v>
      </c>
      <c r="E2202" s="6">
        <v>2661</v>
      </c>
      <c r="F2202" s="7" t="s">
        <v>31</v>
      </c>
      <c r="G2202" s="6">
        <v>149.44399999999999</v>
      </c>
      <c r="I2202" s="7" t="s">
        <v>2907</v>
      </c>
      <c r="J2202" s="7" t="s">
        <v>422</v>
      </c>
      <c r="K2202" s="7" t="s">
        <v>423</v>
      </c>
      <c r="L2202" s="7" t="s">
        <v>480</v>
      </c>
      <c r="M2202" s="7" t="s">
        <v>440</v>
      </c>
      <c r="N2202" s="7" t="s">
        <v>426</v>
      </c>
      <c r="O2202" s="7" t="s">
        <v>404</v>
      </c>
      <c r="P2202" s="6">
        <v>1198</v>
      </c>
    </row>
    <row r="2203" spans="1:16" ht="15" thickBot="1" x14ac:dyDescent="0.35">
      <c r="A2203" s="6">
        <v>47.061</v>
      </c>
      <c r="B2203" s="19">
        <f>(A2203-G2203)/G2203</f>
        <v>-0.73520177353649474</v>
      </c>
      <c r="C2203" s="30" t="s">
        <v>198</v>
      </c>
      <c r="D2203" s="6">
        <v>1008644</v>
      </c>
      <c r="E2203" s="6">
        <v>1317</v>
      </c>
      <c r="F2203" s="7" t="s">
        <v>23</v>
      </c>
      <c r="G2203" s="6">
        <v>177.72399999999999</v>
      </c>
      <c r="I2203" s="7" t="s">
        <v>2908</v>
      </c>
      <c r="J2203" s="7" t="s">
        <v>428</v>
      </c>
      <c r="K2203" s="7" t="s">
        <v>442</v>
      </c>
      <c r="L2203" s="7" t="s">
        <v>955</v>
      </c>
      <c r="M2203" s="7" t="s">
        <v>444</v>
      </c>
      <c r="N2203" s="7" t="s">
        <v>410</v>
      </c>
      <c r="O2203" s="7" t="s">
        <v>411</v>
      </c>
      <c r="P2203" s="6">
        <v>9774</v>
      </c>
    </row>
    <row r="2204" spans="1:16" ht="15" thickBot="1" x14ac:dyDescent="0.35">
      <c r="A2204" s="6">
        <v>47.061</v>
      </c>
      <c r="B2204" s="19">
        <f>(A2204-G2204)/G2204</f>
        <v>1.9165220624690136</v>
      </c>
      <c r="C2204" s="30" t="s">
        <v>92</v>
      </c>
      <c r="D2204" s="6">
        <v>1008713</v>
      </c>
      <c r="E2204" s="6">
        <v>2609</v>
      </c>
      <c r="F2204" s="7" t="s">
        <v>21</v>
      </c>
      <c r="G2204" s="6">
        <v>16.135999999999999</v>
      </c>
      <c r="I2204" s="7" t="s">
        <v>2909</v>
      </c>
      <c r="J2204" s="7" t="s">
        <v>432</v>
      </c>
      <c r="K2204" s="7" t="s">
        <v>457</v>
      </c>
      <c r="L2204" s="7" t="s">
        <v>1150</v>
      </c>
      <c r="M2204" s="7" t="s">
        <v>447</v>
      </c>
      <c r="N2204" s="7" t="s">
        <v>410</v>
      </c>
      <c r="O2204" s="7" t="s">
        <v>411</v>
      </c>
      <c r="P2204" s="6">
        <v>2375</v>
      </c>
    </row>
    <row r="2205" spans="1:16" ht="15" thickBot="1" x14ac:dyDescent="0.35">
      <c r="A2205" s="6">
        <v>47.061</v>
      </c>
      <c r="B2205" s="19">
        <f>(A2205-G2205)/G2205</f>
        <v>-0.69998087466530667</v>
      </c>
      <c r="C2205" s="30" t="s">
        <v>131</v>
      </c>
      <c r="D2205" s="6">
        <v>1017227</v>
      </c>
      <c r="E2205" s="6">
        <v>573</v>
      </c>
      <c r="F2205" s="7" t="s">
        <v>35</v>
      </c>
      <c r="G2205" s="6">
        <v>156.86000000000001</v>
      </c>
      <c r="I2205" s="7" t="s">
        <v>2910</v>
      </c>
      <c r="J2205" s="7" t="s">
        <v>413</v>
      </c>
      <c r="K2205" s="7" t="s">
        <v>414</v>
      </c>
      <c r="L2205" s="7" t="s">
        <v>415</v>
      </c>
      <c r="M2205" s="7" t="s">
        <v>420</v>
      </c>
      <c r="N2205" s="7" t="s">
        <v>403</v>
      </c>
      <c r="O2205" s="7" t="s">
        <v>404</v>
      </c>
      <c r="P2205" s="6">
        <v>4444</v>
      </c>
    </row>
    <row r="2206" spans="1:16" ht="15" thickBot="1" x14ac:dyDescent="0.35">
      <c r="A2206" s="6">
        <v>47.137999999999998</v>
      </c>
      <c r="B2206" s="19">
        <f>(A2206-G2206)/G2206</f>
        <v>-0.6485679692718771</v>
      </c>
      <c r="C2206" s="30" t="s">
        <v>114</v>
      </c>
      <c r="D2206" s="6">
        <v>1002244</v>
      </c>
      <c r="E2206" s="6">
        <v>2244</v>
      </c>
      <c r="F2206" s="7" t="s">
        <v>35</v>
      </c>
      <c r="G2206" s="6">
        <v>134.13120000000001</v>
      </c>
      <c r="I2206" s="7" t="s">
        <v>2911</v>
      </c>
      <c r="J2206" s="7" t="s">
        <v>432</v>
      </c>
      <c r="K2206" s="7" t="s">
        <v>433</v>
      </c>
      <c r="L2206" s="7" t="s">
        <v>899</v>
      </c>
      <c r="M2206" s="7" t="s">
        <v>402</v>
      </c>
      <c r="N2206" s="7" t="s">
        <v>403</v>
      </c>
      <c r="O2206" s="7" t="s">
        <v>417</v>
      </c>
      <c r="P2206" s="6">
        <v>2264</v>
      </c>
    </row>
    <row r="2207" spans="1:16" ht="15" thickBot="1" x14ac:dyDescent="0.35">
      <c r="A2207" s="6">
        <v>47.32</v>
      </c>
      <c r="B2207" s="19">
        <f>(A2207-G2207)/G2207</f>
        <v>-0.88386932108218474</v>
      </c>
      <c r="C2207" s="30" t="s">
        <v>244</v>
      </c>
      <c r="D2207" s="6">
        <v>1003832</v>
      </c>
      <c r="E2207" s="6">
        <v>182</v>
      </c>
      <c r="F2207" s="7" t="s">
        <v>31</v>
      </c>
      <c r="G2207" s="6">
        <v>407.47199999999998</v>
      </c>
      <c r="I2207" s="7" t="s">
        <v>2912</v>
      </c>
      <c r="J2207" s="7" t="s">
        <v>496</v>
      </c>
      <c r="K2207" s="7" t="s">
        <v>407</v>
      </c>
      <c r="L2207" s="7" t="s">
        <v>637</v>
      </c>
      <c r="M2207" s="7" t="s">
        <v>425</v>
      </c>
      <c r="N2207" s="7" t="s">
        <v>426</v>
      </c>
      <c r="O2207" s="7" t="s">
        <v>404</v>
      </c>
      <c r="P2207" s="6">
        <v>2730</v>
      </c>
    </row>
    <row r="2208" spans="1:16" ht="15" thickBot="1" x14ac:dyDescent="0.35">
      <c r="A2208" s="6">
        <v>47.329920000000001</v>
      </c>
      <c r="B2208" s="19">
        <f>(A2208-G2208)/G2208</f>
        <v>23.296673511293637</v>
      </c>
      <c r="C2208" s="30" t="s">
        <v>142</v>
      </c>
      <c r="D2208" s="6">
        <v>1010575</v>
      </c>
      <c r="E2208" s="6">
        <v>381</v>
      </c>
      <c r="F2208" s="7" t="s">
        <v>87</v>
      </c>
      <c r="G2208" s="6">
        <v>1.948</v>
      </c>
      <c r="I2208" s="7" t="s">
        <v>2913</v>
      </c>
      <c r="J2208" s="7" t="s">
        <v>428</v>
      </c>
      <c r="K2208" s="7" t="s">
        <v>414</v>
      </c>
      <c r="L2208" s="7" t="s">
        <v>415</v>
      </c>
      <c r="M2208" s="7" t="s">
        <v>416</v>
      </c>
      <c r="N2208" s="7" t="s">
        <v>403</v>
      </c>
      <c r="O2208" s="7" t="s">
        <v>411</v>
      </c>
      <c r="P2208" s="6">
        <v>6415</v>
      </c>
    </row>
    <row r="2209" spans="1:16" ht="15" thickBot="1" x14ac:dyDescent="0.35">
      <c r="A2209" s="6">
        <v>47.329920000000001</v>
      </c>
      <c r="B2209" s="19">
        <f>(A2209-G2209)/G2209</f>
        <v>1.9514791718633073</v>
      </c>
      <c r="C2209" s="30" t="s">
        <v>301</v>
      </c>
      <c r="D2209" s="6">
        <v>1014383</v>
      </c>
      <c r="E2209" s="6">
        <v>1035</v>
      </c>
      <c r="F2209" s="7" t="s">
        <v>87</v>
      </c>
      <c r="G2209" s="6">
        <v>16.036000000000001</v>
      </c>
      <c r="I2209" s="7" t="s">
        <v>2914</v>
      </c>
      <c r="J2209" s="7" t="s">
        <v>399</v>
      </c>
      <c r="K2209" s="7" t="s">
        <v>407</v>
      </c>
      <c r="L2209" s="7" t="s">
        <v>1065</v>
      </c>
      <c r="M2209" s="7" t="s">
        <v>444</v>
      </c>
      <c r="N2209" s="7" t="s">
        <v>410</v>
      </c>
      <c r="O2209" s="7" t="s">
        <v>417</v>
      </c>
      <c r="P2209" s="6">
        <v>4315</v>
      </c>
    </row>
    <row r="2210" spans="1:16" ht="15" thickBot="1" x14ac:dyDescent="0.35">
      <c r="A2210" s="6">
        <v>47.329920000000001</v>
      </c>
      <c r="B2210" s="19">
        <f>(A2210-G2210)/G2210</f>
        <v>0.21234426229508202</v>
      </c>
      <c r="C2210" s="30" t="s">
        <v>240</v>
      </c>
      <c r="D2210" s="6">
        <v>1012518</v>
      </c>
      <c r="E2210" s="6">
        <v>1347</v>
      </c>
      <c r="F2210" s="7" t="s">
        <v>87</v>
      </c>
      <c r="G2210" s="6">
        <v>39.04</v>
      </c>
      <c r="I2210" s="7" t="s">
        <v>2915</v>
      </c>
      <c r="J2210" s="7" t="s">
        <v>489</v>
      </c>
      <c r="K2210" s="7" t="s">
        <v>423</v>
      </c>
      <c r="L2210" s="7" t="s">
        <v>730</v>
      </c>
      <c r="M2210" s="7" t="s">
        <v>402</v>
      </c>
      <c r="N2210" s="7" t="s">
        <v>403</v>
      </c>
      <c r="O2210" s="7" t="s">
        <v>417</v>
      </c>
      <c r="P2210" s="6">
        <v>5621</v>
      </c>
    </row>
    <row r="2211" spans="1:16" ht="15" thickBot="1" x14ac:dyDescent="0.35">
      <c r="A2211" s="6">
        <v>47.329920000000001</v>
      </c>
      <c r="B2211" s="19">
        <f>(A2211-G2211)/G2211</f>
        <v>-0.19435691427793281</v>
      </c>
      <c r="C2211" s="30" t="s">
        <v>126</v>
      </c>
      <c r="D2211" s="6">
        <v>1019428</v>
      </c>
      <c r="E2211" s="6">
        <v>714</v>
      </c>
      <c r="F2211" s="7" t="s">
        <v>87</v>
      </c>
      <c r="G2211" s="6">
        <v>58.747999999999998</v>
      </c>
      <c r="I2211" s="7" t="s">
        <v>2916</v>
      </c>
      <c r="J2211" s="7" t="s">
        <v>438</v>
      </c>
      <c r="K2211" s="7" t="s">
        <v>407</v>
      </c>
      <c r="L2211" s="7" t="s">
        <v>454</v>
      </c>
      <c r="M2211" s="7" t="s">
        <v>409</v>
      </c>
      <c r="N2211" s="7" t="s">
        <v>410</v>
      </c>
      <c r="O2211" s="7" t="s">
        <v>404</v>
      </c>
      <c r="P2211" s="6">
        <v>6933</v>
      </c>
    </row>
    <row r="2212" spans="1:16" ht="15" thickBot="1" x14ac:dyDescent="0.35">
      <c r="A2212" s="6">
        <v>47.329920000000001</v>
      </c>
      <c r="B2212" s="19">
        <f>(A2212-G2212)/G2212</f>
        <v>-0.59223654283548144</v>
      </c>
      <c r="C2212" s="30" t="s">
        <v>46</v>
      </c>
      <c r="D2212" s="6">
        <v>1014610</v>
      </c>
      <c r="E2212" s="6">
        <v>2623</v>
      </c>
      <c r="F2212" s="7" t="s">
        <v>87</v>
      </c>
      <c r="G2212" s="6">
        <v>116.072</v>
      </c>
      <c r="I2212" s="7" t="s">
        <v>2917</v>
      </c>
      <c r="J2212" s="7" t="s">
        <v>399</v>
      </c>
      <c r="K2212" s="7" t="s">
        <v>457</v>
      </c>
      <c r="L2212" s="7" t="s">
        <v>515</v>
      </c>
      <c r="M2212" s="7" t="s">
        <v>416</v>
      </c>
      <c r="N2212" s="7" t="s">
        <v>403</v>
      </c>
      <c r="O2212" s="7" t="s">
        <v>411</v>
      </c>
      <c r="P2212" s="6">
        <v>3559</v>
      </c>
    </row>
    <row r="2213" spans="1:16" ht="15" thickBot="1" x14ac:dyDescent="0.35">
      <c r="A2213" s="6">
        <v>47.329920000000001</v>
      </c>
      <c r="B2213" s="19">
        <f>(A2213-G2213)/G2213</f>
        <v>-0.70812106860060686</v>
      </c>
      <c r="C2213" s="30" t="s">
        <v>40</v>
      </c>
      <c r="D2213" s="6">
        <v>1016561</v>
      </c>
      <c r="E2213" s="6">
        <v>2267</v>
      </c>
      <c r="F2213" s="7" t="s">
        <v>87</v>
      </c>
      <c r="G2213" s="6">
        <v>162.15600000000001</v>
      </c>
      <c r="I2213" s="7" t="s">
        <v>2918</v>
      </c>
      <c r="J2213" s="7" t="s">
        <v>456</v>
      </c>
      <c r="K2213" s="7" t="s">
        <v>457</v>
      </c>
      <c r="L2213" s="7" t="s">
        <v>1595</v>
      </c>
      <c r="M2213" s="7" t="s">
        <v>465</v>
      </c>
      <c r="N2213" s="7" t="s">
        <v>436</v>
      </c>
      <c r="O2213" s="7" t="s">
        <v>417</v>
      </c>
      <c r="P2213" s="6">
        <v>8750</v>
      </c>
    </row>
    <row r="2214" spans="1:16" ht="15" thickBot="1" x14ac:dyDescent="0.35">
      <c r="A2214" s="6">
        <v>47.329920000000001</v>
      </c>
      <c r="B2214" s="19">
        <f>(A2214-G2214)/G2214</f>
        <v>-0.72433883142298017</v>
      </c>
      <c r="C2214" s="30" t="s">
        <v>318</v>
      </c>
      <c r="D2214" s="6">
        <v>1008824</v>
      </c>
      <c r="E2214" s="6">
        <v>1525</v>
      </c>
      <c r="F2214" s="7" t="s">
        <v>87</v>
      </c>
      <c r="G2214" s="6">
        <v>171.696</v>
      </c>
      <c r="I2214" s="7" t="s">
        <v>2919</v>
      </c>
      <c r="J2214" s="7" t="s">
        <v>406</v>
      </c>
      <c r="K2214" s="7" t="s">
        <v>457</v>
      </c>
      <c r="L2214" s="7" t="s">
        <v>709</v>
      </c>
      <c r="M2214" s="7" t="s">
        <v>478</v>
      </c>
      <c r="N2214" s="7" t="s">
        <v>426</v>
      </c>
      <c r="O2214" s="7" t="s">
        <v>411</v>
      </c>
      <c r="P2214" s="6">
        <v>5287</v>
      </c>
    </row>
    <row r="2215" spans="1:16" ht="15" thickBot="1" x14ac:dyDescent="0.35">
      <c r="A2215" s="6">
        <v>47.45</v>
      </c>
      <c r="B2215" s="19">
        <f>(A2215-G2215)/G2215</f>
        <v>-0.82193357991185623</v>
      </c>
      <c r="C2215" s="30" t="s">
        <v>44</v>
      </c>
      <c r="D2215" s="6">
        <v>1004555</v>
      </c>
      <c r="E2215" s="6">
        <v>1207</v>
      </c>
      <c r="F2215" s="7" t="s">
        <v>21</v>
      </c>
      <c r="G2215" s="6">
        <v>266.47359999999998</v>
      </c>
      <c r="I2215" s="7" t="s">
        <v>2920</v>
      </c>
      <c r="J2215" s="7" t="s">
        <v>456</v>
      </c>
      <c r="K2215" s="7" t="s">
        <v>457</v>
      </c>
      <c r="L2215" s="7" t="s">
        <v>1103</v>
      </c>
      <c r="M2215" s="7" t="s">
        <v>416</v>
      </c>
      <c r="N2215" s="7" t="s">
        <v>403</v>
      </c>
      <c r="O2215" s="7" t="s">
        <v>404</v>
      </c>
      <c r="P2215" s="6">
        <v>7385</v>
      </c>
    </row>
    <row r="2216" spans="1:16" ht="15" thickBot="1" x14ac:dyDescent="0.35">
      <c r="A2216" s="6">
        <v>47.5092</v>
      </c>
      <c r="B2216" s="19">
        <f>(A2216-G2216)/G2216</f>
        <v>-0.31907928681992781</v>
      </c>
      <c r="C2216" s="30" t="s">
        <v>336</v>
      </c>
      <c r="D2216" s="6">
        <v>1012576</v>
      </c>
      <c r="E2216" s="6">
        <v>1732</v>
      </c>
      <c r="F2216" s="7" t="s">
        <v>25</v>
      </c>
      <c r="G2216" s="6">
        <v>69.772000000000006</v>
      </c>
      <c r="I2216" s="7" t="s">
        <v>2921</v>
      </c>
      <c r="J2216" s="7" t="s">
        <v>413</v>
      </c>
      <c r="K2216" s="7" t="s">
        <v>407</v>
      </c>
      <c r="L2216" s="7" t="s">
        <v>531</v>
      </c>
      <c r="M2216" s="7" t="s">
        <v>416</v>
      </c>
      <c r="N2216" s="7" t="s">
        <v>403</v>
      </c>
      <c r="O2216" s="7" t="s">
        <v>404</v>
      </c>
      <c r="P2216" s="6">
        <v>1494</v>
      </c>
    </row>
    <row r="2217" spans="1:16" ht="15" thickBot="1" x14ac:dyDescent="0.35">
      <c r="A2217" s="6">
        <v>47.5092</v>
      </c>
      <c r="B2217" s="19">
        <f>(A2217-G2217)/G2217</f>
        <v>-0.37772829674647668</v>
      </c>
      <c r="C2217" s="30" t="s">
        <v>60</v>
      </c>
      <c r="D2217" s="6">
        <v>1016080</v>
      </c>
      <c r="E2217" s="6">
        <v>2834</v>
      </c>
      <c r="F2217" s="7" t="s">
        <v>35</v>
      </c>
      <c r="G2217" s="6">
        <v>76.347999999999999</v>
      </c>
      <c r="I2217" s="7" t="s">
        <v>2922</v>
      </c>
      <c r="J2217" s="7" t="s">
        <v>399</v>
      </c>
      <c r="K2217" s="7" t="s">
        <v>429</v>
      </c>
      <c r="L2217" s="7" t="s">
        <v>621</v>
      </c>
      <c r="M2217" s="7" t="s">
        <v>402</v>
      </c>
      <c r="N2217" s="7" t="s">
        <v>403</v>
      </c>
      <c r="O2217" s="7" t="s">
        <v>417</v>
      </c>
      <c r="P2217" s="6">
        <v>5406</v>
      </c>
    </row>
    <row r="2218" spans="1:16" ht="15" thickBot="1" x14ac:dyDescent="0.35">
      <c r="A2218" s="6">
        <v>47.5092</v>
      </c>
      <c r="B2218" s="19">
        <f>(A2218-G2218)/G2218</f>
        <v>26.11712328767123</v>
      </c>
      <c r="C2218" s="30" t="s">
        <v>263</v>
      </c>
      <c r="D2218" s="6">
        <v>1006041</v>
      </c>
      <c r="E2218" s="6">
        <v>1098</v>
      </c>
      <c r="F2218" s="7" t="s">
        <v>42</v>
      </c>
      <c r="G2218" s="6">
        <v>1.752</v>
      </c>
      <c r="I2218" s="7" t="s">
        <v>2923</v>
      </c>
      <c r="J2218" s="7" t="s">
        <v>428</v>
      </c>
      <c r="K2218" s="7" t="s">
        <v>400</v>
      </c>
      <c r="L2218" s="7" t="s">
        <v>615</v>
      </c>
      <c r="M2218" s="7" t="s">
        <v>402</v>
      </c>
      <c r="N2218" s="7" t="s">
        <v>403</v>
      </c>
      <c r="O2218" s="7" t="s">
        <v>404</v>
      </c>
      <c r="P2218" s="6">
        <v>9540</v>
      </c>
    </row>
    <row r="2219" spans="1:16" ht="15" thickBot="1" x14ac:dyDescent="0.35">
      <c r="A2219" s="6">
        <v>47.5092</v>
      </c>
      <c r="B2219" s="19">
        <f>(A2219-G2219)/G2219</f>
        <v>3.2586231624238078</v>
      </c>
      <c r="C2219" s="30" t="s">
        <v>365</v>
      </c>
      <c r="D2219" s="6">
        <v>1010665</v>
      </c>
      <c r="E2219" s="6">
        <v>1860</v>
      </c>
      <c r="F2219" s="7" t="s">
        <v>23</v>
      </c>
      <c r="G2219" s="6">
        <v>11.156000000000001</v>
      </c>
      <c r="I2219" s="7" t="s">
        <v>2924</v>
      </c>
      <c r="J2219" s="7" t="s">
        <v>432</v>
      </c>
      <c r="K2219" s="7" t="s">
        <v>457</v>
      </c>
      <c r="L2219" s="7" t="s">
        <v>635</v>
      </c>
      <c r="M2219" s="7" t="s">
        <v>402</v>
      </c>
      <c r="N2219" s="7" t="s">
        <v>403</v>
      </c>
      <c r="O2219" s="7" t="s">
        <v>417</v>
      </c>
      <c r="P2219" s="6">
        <v>2872</v>
      </c>
    </row>
    <row r="2220" spans="1:16" ht="15" thickBot="1" x14ac:dyDescent="0.35">
      <c r="A2220" s="6">
        <v>47.5092</v>
      </c>
      <c r="B2220" s="19">
        <f>(A2220-G2220)/G2220</f>
        <v>1.6541452513966481</v>
      </c>
      <c r="C2220" s="30" t="s">
        <v>180</v>
      </c>
      <c r="D2220" s="6">
        <v>1017693</v>
      </c>
      <c r="E2220" s="6">
        <v>680</v>
      </c>
      <c r="F2220" s="7" t="s">
        <v>35</v>
      </c>
      <c r="G2220" s="6">
        <v>17.899999999999999</v>
      </c>
      <c r="I2220" s="7" t="s">
        <v>2925</v>
      </c>
      <c r="J2220" s="7" t="s">
        <v>456</v>
      </c>
      <c r="K2220" s="7" t="s">
        <v>407</v>
      </c>
      <c r="L2220" s="7" t="s">
        <v>700</v>
      </c>
      <c r="M2220" s="7" t="s">
        <v>444</v>
      </c>
      <c r="N2220" s="7" t="s">
        <v>410</v>
      </c>
      <c r="O2220" s="7" t="s">
        <v>404</v>
      </c>
      <c r="P2220" s="6">
        <v>9801</v>
      </c>
    </row>
    <row r="2221" spans="1:16" ht="15" thickBot="1" x14ac:dyDescent="0.35">
      <c r="A2221" s="6">
        <v>47.5092</v>
      </c>
      <c r="B2221" s="19">
        <f>(A2221-G2221)/G2221</f>
        <v>0.83291666666666653</v>
      </c>
      <c r="C2221" s="30" t="s">
        <v>324</v>
      </c>
      <c r="D2221" s="6">
        <v>1008721</v>
      </c>
      <c r="E2221" s="6">
        <v>1350</v>
      </c>
      <c r="F2221" s="7" t="s">
        <v>35</v>
      </c>
      <c r="G2221" s="6">
        <v>25.92</v>
      </c>
      <c r="I2221" s="7" t="s">
        <v>2926</v>
      </c>
      <c r="J2221" s="7" t="s">
        <v>428</v>
      </c>
      <c r="K2221" s="7" t="s">
        <v>414</v>
      </c>
      <c r="L2221" s="7" t="s">
        <v>982</v>
      </c>
      <c r="M2221" s="7" t="s">
        <v>465</v>
      </c>
      <c r="N2221" s="7" t="s">
        <v>436</v>
      </c>
      <c r="O2221" s="7" t="s">
        <v>411</v>
      </c>
      <c r="P2221" s="6">
        <v>7508</v>
      </c>
    </row>
    <row r="2222" spans="1:16" ht="15" thickBot="1" x14ac:dyDescent="0.35">
      <c r="A2222" s="6">
        <v>47.5092</v>
      </c>
      <c r="B2222" s="19">
        <f>(A2222-G2222)/G2222</f>
        <v>0.76666666666666672</v>
      </c>
      <c r="C2222" s="30" t="s">
        <v>104</v>
      </c>
      <c r="D2222" s="6">
        <v>1018337</v>
      </c>
      <c r="E2222" s="6">
        <v>1592</v>
      </c>
      <c r="F2222" s="7" t="s">
        <v>17</v>
      </c>
      <c r="G2222" s="6">
        <v>26.891999999999999</v>
      </c>
      <c r="I2222" s="7" t="s">
        <v>2927</v>
      </c>
      <c r="J2222" s="7" t="s">
        <v>456</v>
      </c>
      <c r="K2222" s="7" t="s">
        <v>457</v>
      </c>
      <c r="L2222" s="7" t="s">
        <v>458</v>
      </c>
      <c r="M2222" s="7" t="s">
        <v>447</v>
      </c>
      <c r="N2222" s="7" t="s">
        <v>410</v>
      </c>
      <c r="O2222" s="7" t="s">
        <v>417</v>
      </c>
      <c r="P2222" s="6">
        <v>1543</v>
      </c>
    </row>
    <row r="2223" spans="1:16" ht="15" thickBot="1" x14ac:dyDescent="0.35">
      <c r="A2223" s="6">
        <v>47.5092</v>
      </c>
      <c r="B2223" s="19">
        <f>(A2223-G2223)/G2223</f>
        <v>0.75569844789356988</v>
      </c>
      <c r="C2223" s="30" t="s">
        <v>280</v>
      </c>
      <c r="D2223" s="6">
        <v>1015821</v>
      </c>
      <c r="E2223" s="6">
        <v>2486</v>
      </c>
      <c r="F2223" s="7" t="s">
        <v>31</v>
      </c>
      <c r="G2223" s="6">
        <v>27.06</v>
      </c>
      <c r="I2223" s="7" t="s">
        <v>2928</v>
      </c>
      <c r="J2223" s="7" t="s">
        <v>413</v>
      </c>
      <c r="K2223" s="7" t="s">
        <v>457</v>
      </c>
      <c r="L2223" s="7" t="s">
        <v>473</v>
      </c>
      <c r="M2223" s="7" t="s">
        <v>444</v>
      </c>
      <c r="N2223" s="7" t="s">
        <v>410</v>
      </c>
      <c r="O2223" s="7" t="s">
        <v>404</v>
      </c>
      <c r="P2223" s="6">
        <v>4485</v>
      </c>
    </row>
    <row r="2224" spans="1:16" ht="15" thickBot="1" x14ac:dyDescent="0.35">
      <c r="A2224" s="6">
        <v>47.5092</v>
      </c>
      <c r="B2224" s="19">
        <f>(A2224-G2224)/G2224</f>
        <v>0.69578812107367227</v>
      </c>
      <c r="C2224" s="30" t="s">
        <v>90</v>
      </c>
      <c r="D2224" s="6">
        <v>1013727</v>
      </c>
      <c r="E2224" s="6">
        <v>1623</v>
      </c>
      <c r="F2224" s="7" t="s">
        <v>21</v>
      </c>
      <c r="G2224" s="6">
        <v>28.015999999999998</v>
      </c>
      <c r="I2224" s="7" t="s">
        <v>2929</v>
      </c>
      <c r="J2224" s="7" t="s">
        <v>413</v>
      </c>
      <c r="K2224" s="7" t="s">
        <v>414</v>
      </c>
      <c r="L2224" s="7" t="s">
        <v>415</v>
      </c>
      <c r="M2224" s="7" t="s">
        <v>447</v>
      </c>
      <c r="N2224" s="7" t="s">
        <v>410</v>
      </c>
      <c r="O2224" s="7" t="s">
        <v>404</v>
      </c>
      <c r="P2224" s="6">
        <v>8584</v>
      </c>
    </row>
    <row r="2225" spans="1:16" ht="15" thickBot="1" x14ac:dyDescent="0.35">
      <c r="A2225" s="6">
        <v>47.5092</v>
      </c>
      <c r="B2225" s="19">
        <f>(A2225-G2225)/G2225</f>
        <v>0.36677790563866519</v>
      </c>
      <c r="C2225" s="30" t="s">
        <v>338</v>
      </c>
      <c r="D2225" s="6">
        <v>1013425</v>
      </c>
      <c r="E2225" s="6">
        <v>1325</v>
      </c>
      <c r="F2225" s="7" t="s">
        <v>27</v>
      </c>
      <c r="G2225" s="6">
        <v>34.76</v>
      </c>
      <c r="I2225" s="7" t="s">
        <v>2930</v>
      </c>
      <c r="J2225" s="7" t="s">
        <v>422</v>
      </c>
      <c r="K2225" s="7" t="s">
        <v>542</v>
      </c>
      <c r="L2225" s="7" t="s">
        <v>1327</v>
      </c>
      <c r="M2225" s="7" t="s">
        <v>425</v>
      </c>
      <c r="N2225" s="7" t="s">
        <v>426</v>
      </c>
      <c r="O2225" s="7" t="s">
        <v>411</v>
      </c>
      <c r="P2225" s="6">
        <v>6018</v>
      </c>
    </row>
    <row r="2226" spans="1:16" ht="15" thickBot="1" x14ac:dyDescent="0.35">
      <c r="A2226" s="6">
        <v>47.5092</v>
      </c>
      <c r="B2226" s="19">
        <f>(A2226-G2226)/G2226</f>
        <v>-3.5855183050572358E-2</v>
      </c>
      <c r="C2226" s="30" t="s">
        <v>65</v>
      </c>
      <c r="D2226" s="6">
        <v>1005546</v>
      </c>
      <c r="E2226" s="6">
        <v>1564</v>
      </c>
      <c r="F2226" s="7" t="s">
        <v>17</v>
      </c>
      <c r="G2226" s="6">
        <v>49.276000000000003</v>
      </c>
      <c r="I2226" s="7" t="s">
        <v>2931</v>
      </c>
      <c r="J2226" s="7" t="s">
        <v>496</v>
      </c>
      <c r="K2226" s="7" t="s">
        <v>429</v>
      </c>
      <c r="L2226" s="7" t="s">
        <v>870</v>
      </c>
      <c r="M2226" s="7" t="s">
        <v>465</v>
      </c>
      <c r="N2226" s="7" t="s">
        <v>436</v>
      </c>
      <c r="O2226" s="7" t="s">
        <v>411</v>
      </c>
      <c r="P2226" s="6">
        <v>2371</v>
      </c>
    </row>
    <row r="2227" spans="1:16" ht="15" thickBot="1" x14ac:dyDescent="0.35">
      <c r="A2227" s="6">
        <v>47.5092</v>
      </c>
      <c r="B2227" s="19">
        <f>(A2227-G2227)/G2227</f>
        <v>-0.25054896516910657</v>
      </c>
      <c r="C2227" s="30" t="s">
        <v>317</v>
      </c>
      <c r="D2227" s="6">
        <v>1008681</v>
      </c>
      <c r="E2227" s="6">
        <v>1760</v>
      </c>
      <c r="F2227" s="7" t="s">
        <v>35</v>
      </c>
      <c r="G2227" s="6">
        <v>63.392000000000003</v>
      </c>
      <c r="I2227" s="7" t="s">
        <v>2932</v>
      </c>
      <c r="J2227" s="7" t="s">
        <v>496</v>
      </c>
      <c r="K2227" s="7" t="s">
        <v>442</v>
      </c>
      <c r="L2227" s="7" t="s">
        <v>1563</v>
      </c>
      <c r="M2227" s="7" t="s">
        <v>459</v>
      </c>
      <c r="N2227" s="7" t="s">
        <v>436</v>
      </c>
      <c r="O2227" s="7" t="s">
        <v>417</v>
      </c>
      <c r="P2227" s="6">
        <v>5556</v>
      </c>
    </row>
    <row r="2228" spans="1:16" ht="15" thickBot="1" x14ac:dyDescent="0.35">
      <c r="A2228" s="6">
        <v>47.5092</v>
      </c>
      <c r="B2228" s="19">
        <f>(A2228-G2228)/G2228</f>
        <v>-0.37177086639162166</v>
      </c>
      <c r="C2228" s="30" t="s">
        <v>101</v>
      </c>
      <c r="D2228" s="6">
        <v>1008023</v>
      </c>
      <c r="E2228" s="6">
        <v>111</v>
      </c>
      <c r="F2228" s="7" t="s">
        <v>23</v>
      </c>
      <c r="G2228" s="6">
        <v>75.623999999999995</v>
      </c>
      <c r="I2228" s="7" t="s">
        <v>2933</v>
      </c>
      <c r="J2228" s="7" t="s">
        <v>456</v>
      </c>
      <c r="K2228" s="7" t="s">
        <v>461</v>
      </c>
      <c r="L2228" s="7" t="s">
        <v>462</v>
      </c>
      <c r="M2228" s="7" t="s">
        <v>478</v>
      </c>
      <c r="N2228" s="7" t="s">
        <v>426</v>
      </c>
      <c r="O2228" s="7" t="s">
        <v>417</v>
      </c>
      <c r="P2228" s="6">
        <v>9170</v>
      </c>
    </row>
    <row r="2229" spans="1:16" ht="15" thickBot="1" x14ac:dyDescent="0.35">
      <c r="A2229" s="6">
        <v>47.5092</v>
      </c>
      <c r="B2229" s="19">
        <f>(A2229-G2229)/G2229</f>
        <v>-0.57418348689635401</v>
      </c>
      <c r="C2229" s="30" t="s">
        <v>333</v>
      </c>
      <c r="D2229" s="6">
        <v>1005702</v>
      </c>
      <c r="E2229" s="6">
        <v>864</v>
      </c>
      <c r="F2229" s="7" t="s">
        <v>35</v>
      </c>
      <c r="G2229" s="6">
        <v>111.572</v>
      </c>
      <c r="I2229" s="7" t="s">
        <v>2934</v>
      </c>
      <c r="J2229" s="7" t="s">
        <v>399</v>
      </c>
      <c r="K2229" s="7" t="s">
        <v>423</v>
      </c>
      <c r="L2229" s="7" t="s">
        <v>1035</v>
      </c>
      <c r="M2229" s="7" t="s">
        <v>440</v>
      </c>
      <c r="N2229" s="7" t="s">
        <v>426</v>
      </c>
      <c r="O2229" s="7" t="s">
        <v>417</v>
      </c>
      <c r="P2229" s="6">
        <v>2353</v>
      </c>
    </row>
    <row r="2230" spans="1:16" ht="15" thickBot="1" x14ac:dyDescent="0.35">
      <c r="A2230" s="6">
        <v>47.5092</v>
      </c>
      <c r="B2230" s="19">
        <f>(A2230-G2230)/G2230</f>
        <v>-0.70043129539951576</v>
      </c>
      <c r="C2230" s="30" t="s">
        <v>303</v>
      </c>
      <c r="D2230" s="6">
        <v>1008568</v>
      </c>
      <c r="E2230" s="6">
        <v>1376</v>
      </c>
      <c r="F2230" s="7" t="s">
        <v>23</v>
      </c>
      <c r="G2230" s="6">
        <v>158.59200000000001</v>
      </c>
      <c r="I2230" s="7" t="s">
        <v>2935</v>
      </c>
      <c r="J2230" s="7" t="s">
        <v>489</v>
      </c>
      <c r="K2230" s="7" t="s">
        <v>542</v>
      </c>
      <c r="L2230" s="7" t="s">
        <v>543</v>
      </c>
      <c r="M2230" s="7" t="s">
        <v>447</v>
      </c>
      <c r="N2230" s="7" t="s">
        <v>410</v>
      </c>
      <c r="O2230" s="7" t="s">
        <v>417</v>
      </c>
      <c r="P2230" s="6">
        <v>9600</v>
      </c>
    </row>
    <row r="2231" spans="1:16" ht="15" thickBot="1" x14ac:dyDescent="0.35">
      <c r="A2231" s="6">
        <v>47.5092</v>
      </c>
      <c r="B2231" s="19">
        <f>(A2231-G2231)/G2231</f>
        <v>-0.55227306996381176</v>
      </c>
      <c r="C2231" s="30" t="s">
        <v>377</v>
      </c>
      <c r="D2231" s="6">
        <v>1007591</v>
      </c>
      <c r="E2231" s="6">
        <v>2625</v>
      </c>
      <c r="F2231" s="7" t="s">
        <v>27</v>
      </c>
      <c r="G2231" s="6">
        <v>106.11199999999999</v>
      </c>
      <c r="I2231" s="7" t="s">
        <v>2936</v>
      </c>
      <c r="J2231" s="7" t="s">
        <v>428</v>
      </c>
      <c r="K2231" s="7" t="s">
        <v>442</v>
      </c>
      <c r="L2231" s="7" t="s">
        <v>714</v>
      </c>
      <c r="M2231" s="7" t="s">
        <v>465</v>
      </c>
      <c r="N2231" s="7" t="s">
        <v>436</v>
      </c>
      <c r="O2231" s="7" t="s">
        <v>417</v>
      </c>
      <c r="P2231" s="6">
        <v>7542</v>
      </c>
    </row>
    <row r="2232" spans="1:16" ht="15" thickBot="1" x14ac:dyDescent="0.35">
      <c r="A2232" s="6">
        <v>47.5092</v>
      </c>
      <c r="B2232" s="19">
        <f>(A2232-G2232)/G2232</f>
        <v>-0.58181466093937051</v>
      </c>
      <c r="C2232" s="30" t="s">
        <v>158</v>
      </c>
      <c r="D2232" s="6">
        <v>1017728</v>
      </c>
      <c r="E2232" s="6">
        <v>570</v>
      </c>
      <c r="F2232" s="7" t="s">
        <v>31</v>
      </c>
      <c r="G2232" s="6">
        <v>113.608</v>
      </c>
      <c r="I2232" s="7" t="s">
        <v>2937</v>
      </c>
      <c r="J2232" s="7" t="s">
        <v>399</v>
      </c>
      <c r="K2232" s="7" t="s">
        <v>542</v>
      </c>
      <c r="L2232" s="7" t="s">
        <v>1130</v>
      </c>
      <c r="M2232" s="7" t="s">
        <v>420</v>
      </c>
      <c r="N2232" s="7" t="s">
        <v>403</v>
      </c>
      <c r="O2232" s="7" t="s">
        <v>411</v>
      </c>
      <c r="P2232" s="6">
        <v>7083</v>
      </c>
    </row>
    <row r="2233" spans="1:16" ht="15" thickBot="1" x14ac:dyDescent="0.35">
      <c r="A2233" s="6">
        <v>47.5092</v>
      </c>
      <c r="B2233" s="19">
        <f>(A2233-G2233)/G2233</f>
        <v>-0.68474319840743203</v>
      </c>
      <c r="C2233" s="30" t="s">
        <v>22</v>
      </c>
      <c r="D2233" s="6">
        <v>1018476</v>
      </c>
      <c r="E2233" s="6">
        <v>26</v>
      </c>
      <c r="F2233" s="7" t="s">
        <v>31</v>
      </c>
      <c r="G2233" s="6">
        <v>150.69999999999999</v>
      </c>
      <c r="I2233" s="7" t="s">
        <v>2938</v>
      </c>
      <c r="J2233" s="7" t="s">
        <v>456</v>
      </c>
      <c r="K2233" s="7" t="s">
        <v>400</v>
      </c>
      <c r="L2233" s="7" t="s">
        <v>932</v>
      </c>
      <c r="M2233" s="7" t="s">
        <v>444</v>
      </c>
      <c r="N2233" s="7" t="s">
        <v>410</v>
      </c>
      <c r="O2233" s="7" t="s">
        <v>417</v>
      </c>
      <c r="P2233" s="6">
        <v>8153</v>
      </c>
    </row>
    <row r="2234" spans="1:16" ht="15" thickBot="1" x14ac:dyDescent="0.35">
      <c r="A2234" s="6">
        <v>47.5092</v>
      </c>
      <c r="B2234" s="19">
        <f>(A2234-G2234)/G2234</f>
        <v>-0.70662467580585409</v>
      </c>
      <c r="C2234" s="30" t="s">
        <v>24</v>
      </c>
      <c r="D2234" s="6">
        <v>1010733</v>
      </c>
      <c r="E2234" s="6">
        <v>2102</v>
      </c>
      <c r="F2234" s="7" t="s">
        <v>25</v>
      </c>
      <c r="G2234" s="6">
        <v>161.94</v>
      </c>
      <c r="I2234" s="7" t="s">
        <v>2939</v>
      </c>
      <c r="J2234" s="7" t="s">
        <v>413</v>
      </c>
      <c r="K2234" s="7" t="s">
        <v>429</v>
      </c>
      <c r="L2234" s="7" t="s">
        <v>430</v>
      </c>
      <c r="M2234" s="7" t="s">
        <v>440</v>
      </c>
      <c r="N2234" s="7" t="s">
        <v>426</v>
      </c>
      <c r="O2234" s="7" t="s">
        <v>417</v>
      </c>
      <c r="P2234" s="6">
        <v>1347</v>
      </c>
    </row>
    <row r="2235" spans="1:16" ht="15" thickBot="1" x14ac:dyDescent="0.35">
      <c r="A2235" s="6">
        <v>47.5092</v>
      </c>
      <c r="B2235" s="19">
        <f>(A2235-G2235)/G2235</f>
        <v>-0.70864691164205473</v>
      </c>
      <c r="C2235" s="30" t="s">
        <v>88</v>
      </c>
      <c r="D2235" s="6">
        <v>1013961</v>
      </c>
      <c r="E2235" s="6">
        <v>942</v>
      </c>
      <c r="F2235" s="7" t="s">
        <v>42</v>
      </c>
      <c r="G2235" s="6">
        <v>163.06399999999999</v>
      </c>
      <c r="I2235" s="7" t="s">
        <v>2940</v>
      </c>
      <c r="J2235" s="7" t="s">
        <v>399</v>
      </c>
      <c r="K2235" s="7" t="s">
        <v>423</v>
      </c>
      <c r="L2235" s="7" t="s">
        <v>1035</v>
      </c>
      <c r="M2235" s="7" t="s">
        <v>459</v>
      </c>
      <c r="N2235" s="7" t="s">
        <v>436</v>
      </c>
      <c r="O2235" s="7" t="s">
        <v>417</v>
      </c>
      <c r="P2235" s="6">
        <v>3021</v>
      </c>
    </row>
    <row r="2236" spans="1:16" ht="15" thickBot="1" x14ac:dyDescent="0.35">
      <c r="A2236" s="6">
        <v>47.9574</v>
      </c>
      <c r="B2236" s="19">
        <f>(A2236-G2236)/G2236</f>
        <v>7.6192307692307688</v>
      </c>
      <c r="C2236" s="30" t="s">
        <v>331</v>
      </c>
      <c r="D2236" s="6">
        <v>1007040</v>
      </c>
      <c r="E2236" s="6">
        <v>1489</v>
      </c>
      <c r="F2236" s="7" t="s">
        <v>42</v>
      </c>
      <c r="G2236" s="6">
        <v>5.5640000000000001</v>
      </c>
      <c r="I2236" s="7" t="s">
        <v>2941</v>
      </c>
      <c r="J2236" s="7" t="s">
        <v>422</v>
      </c>
      <c r="K2236" s="7" t="s">
        <v>457</v>
      </c>
      <c r="L2236" s="7" t="s">
        <v>741</v>
      </c>
      <c r="M2236" s="7" t="s">
        <v>420</v>
      </c>
      <c r="N2236" s="7" t="s">
        <v>403</v>
      </c>
      <c r="O2236" s="7" t="s">
        <v>404</v>
      </c>
      <c r="P2236" s="6">
        <v>9554</v>
      </c>
    </row>
    <row r="2237" spans="1:16" ht="15" thickBot="1" x14ac:dyDescent="0.35">
      <c r="A2237" s="6">
        <v>47.9574</v>
      </c>
      <c r="B2237" s="19">
        <f>(A2237-G2237)/G2237</f>
        <v>2.6799723756906073</v>
      </c>
      <c r="C2237" s="30" t="s">
        <v>44</v>
      </c>
      <c r="D2237" s="6">
        <v>1018297</v>
      </c>
      <c r="E2237" s="6">
        <v>899</v>
      </c>
      <c r="F2237" s="7" t="s">
        <v>21</v>
      </c>
      <c r="G2237" s="6">
        <v>13.032</v>
      </c>
      <c r="I2237" s="7" t="s">
        <v>2942</v>
      </c>
      <c r="J2237" s="7" t="s">
        <v>428</v>
      </c>
      <c r="K2237" s="7" t="s">
        <v>542</v>
      </c>
      <c r="L2237" s="7" t="s">
        <v>862</v>
      </c>
      <c r="M2237" s="7" t="s">
        <v>435</v>
      </c>
      <c r="N2237" s="7" t="s">
        <v>436</v>
      </c>
      <c r="O2237" s="7" t="s">
        <v>404</v>
      </c>
      <c r="P2237" s="6">
        <v>6060</v>
      </c>
    </row>
    <row r="2238" spans="1:16" ht="15" thickBot="1" x14ac:dyDescent="0.35">
      <c r="A2238" s="6">
        <v>47.9574</v>
      </c>
      <c r="B2238" s="19">
        <f>(A2238-G2238)/G2238</f>
        <v>2.4392857142857141</v>
      </c>
      <c r="C2238" s="30" t="s">
        <v>64</v>
      </c>
      <c r="D2238" s="6">
        <v>1013818</v>
      </c>
      <c r="E2238" s="6">
        <v>1257</v>
      </c>
      <c r="F2238" s="7" t="s">
        <v>19</v>
      </c>
      <c r="G2238" s="6">
        <v>13.944000000000001</v>
      </c>
      <c r="I2238" s="7" t="s">
        <v>2943</v>
      </c>
      <c r="J2238" s="7" t="s">
        <v>456</v>
      </c>
      <c r="K2238" s="7" t="s">
        <v>407</v>
      </c>
      <c r="L2238" s="7" t="s">
        <v>1202</v>
      </c>
      <c r="M2238" s="7" t="s">
        <v>459</v>
      </c>
      <c r="N2238" s="7" t="s">
        <v>436</v>
      </c>
      <c r="O2238" s="7" t="s">
        <v>411</v>
      </c>
      <c r="P2238" s="6">
        <v>4746</v>
      </c>
    </row>
    <row r="2239" spans="1:16" ht="15" thickBot="1" x14ac:dyDescent="0.35">
      <c r="A2239" s="6">
        <v>47.9574</v>
      </c>
      <c r="B2239" s="19">
        <f>(A2239-G2239)/G2239</f>
        <v>1.7360451848471019</v>
      </c>
      <c r="C2239" s="30" t="s">
        <v>204</v>
      </c>
      <c r="D2239" s="6">
        <v>1014017</v>
      </c>
      <c r="E2239" s="6">
        <v>2773</v>
      </c>
      <c r="F2239" s="7" t="s">
        <v>31</v>
      </c>
      <c r="G2239" s="6">
        <v>17.527999999999999</v>
      </c>
      <c r="I2239" s="7" t="s">
        <v>2944</v>
      </c>
      <c r="J2239" s="7" t="s">
        <v>413</v>
      </c>
      <c r="K2239" s="7" t="s">
        <v>429</v>
      </c>
      <c r="L2239" s="7" t="s">
        <v>681</v>
      </c>
      <c r="M2239" s="7" t="s">
        <v>478</v>
      </c>
      <c r="N2239" s="7" t="s">
        <v>426</v>
      </c>
      <c r="O2239" s="7" t="s">
        <v>404</v>
      </c>
      <c r="P2239" s="6">
        <v>5524</v>
      </c>
    </row>
    <row r="2240" spans="1:16" ht="15" thickBot="1" x14ac:dyDescent="0.35">
      <c r="A2240" s="6">
        <v>47.9574</v>
      </c>
      <c r="B2240" s="19">
        <f>(A2240-G2240)/G2240</f>
        <v>0.88838399747991803</v>
      </c>
      <c r="C2240" s="30" t="s">
        <v>330</v>
      </c>
      <c r="D2240" s="6">
        <v>1012124</v>
      </c>
      <c r="E2240" s="6">
        <v>1102</v>
      </c>
      <c r="F2240" s="7" t="s">
        <v>35</v>
      </c>
      <c r="G2240" s="6">
        <v>25.396000000000001</v>
      </c>
      <c r="I2240" s="7" t="s">
        <v>2945</v>
      </c>
      <c r="J2240" s="7" t="s">
        <v>438</v>
      </c>
      <c r="K2240" s="7" t="s">
        <v>457</v>
      </c>
      <c r="L2240" s="7" t="s">
        <v>814</v>
      </c>
      <c r="M2240" s="7" t="s">
        <v>409</v>
      </c>
      <c r="N2240" s="7" t="s">
        <v>410</v>
      </c>
      <c r="O2240" s="7" t="s">
        <v>411</v>
      </c>
      <c r="P2240" s="6">
        <v>6543</v>
      </c>
    </row>
    <row r="2241" spans="1:16" ht="15" thickBot="1" x14ac:dyDescent="0.35">
      <c r="A2241" s="6">
        <v>47.9574</v>
      </c>
      <c r="B2241" s="19">
        <f>(A2241-G2241)/G2241</f>
        <v>0.50204835880731646</v>
      </c>
      <c r="C2241" s="30" t="s">
        <v>373</v>
      </c>
      <c r="D2241" s="6">
        <v>1019307</v>
      </c>
      <c r="E2241" s="6">
        <v>1174</v>
      </c>
      <c r="F2241" s="7" t="s">
        <v>21</v>
      </c>
      <c r="G2241" s="6">
        <v>31.928000000000001</v>
      </c>
      <c r="I2241" s="7" t="s">
        <v>2946</v>
      </c>
      <c r="J2241" s="7" t="s">
        <v>422</v>
      </c>
      <c r="K2241" s="7" t="s">
        <v>461</v>
      </c>
      <c r="L2241" s="7" t="s">
        <v>716</v>
      </c>
      <c r="M2241" s="7" t="s">
        <v>416</v>
      </c>
      <c r="N2241" s="7" t="s">
        <v>403</v>
      </c>
      <c r="O2241" s="7" t="s">
        <v>404</v>
      </c>
      <c r="P2241" s="6">
        <v>3158</v>
      </c>
    </row>
    <row r="2242" spans="1:16" ht="15" thickBot="1" x14ac:dyDescent="0.35">
      <c r="A2242" s="6">
        <v>47.9574</v>
      </c>
      <c r="B2242" s="19">
        <f>(A2242-G2242)/G2242</f>
        <v>0.45096817136633183</v>
      </c>
      <c r="C2242" s="30" t="s">
        <v>203</v>
      </c>
      <c r="D2242" s="6">
        <v>1015707</v>
      </c>
      <c r="E2242" s="6">
        <v>527</v>
      </c>
      <c r="F2242" s="7" t="s">
        <v>27</v>
      </c>
      <c r="G2242" s="6">
        <v>33.052</v>
      </c>
      <c r="I2242" s="7" t="s">
        <v>2947</v>
      </c>
      <c r="J2242" s="7" t="s">
        <v>413</v>
      </c>
      <c r="K2242" s="7" t="s">
        <v>457</v>
      </c>
      <c r="L2242" s="7" t="s">
        <v>473</v>
      </c>
      <c r="M2242" s="7" t="s">
        <v>440</v>
      </c>
      <c r="N2242" s="7" t="s">
        <v>426</v>
      </c>
      <c r="O2242" s="7" t="s">
        <v>404</v>
      </c>
      <c r="P2242" s="6">
        <v>2489</v>
      </c>
    </row>
    <row r="2243" spans="1:16" ht="15" thickBot="1" x14ac:dyDescent="0.35">
      <c r="A2243" s="6">
        <v>47.9574</v>
      </c>
      <c r="B2243" s="19">
        <f>(A2243-G2243)/G2243</f>
        <v>0.23334533484209441</v>
      </c>
      <c r="C2243" s="30" t="s">
        <v>92</v>
      </c>
      <c r="D2243" s="6">
        <v>1019695</v>
      </c>
      <c r="E2243" s="6">
        <v>143</v>
      </c>
      <c r="F2243" s="7" t="s">
        <v>21</v>
      </c>
      <c r="G2243" s="6">
        <v>38.884</v>
      </c>
      <c r="I2243" s="7" t="s">
        <v>2948</v>
      </c>
      <c r="J2243" s="7" t="s">
        <v>432</v>
      </c>
      <c r="K2243" s="7" t="s">
        <v>407</v>
      </c>
      <c r="L2243" s="7" t="s">
        <v>1231</v>
      </c>
      <c r="M2243" s="7" t="s">
        <v>435</v>
      </c>
      <c r="N2243" s="7" t="s">
        <v>436</v>
      </c>
      <c r="O2243" s="7" t="s">
        <v>404</v>
      </c>
      <c r="P2243" s="6">
        <v>3239</v>
      </c>
    </row>
    <row r="2244" spans="1:16" ht="15" thickBot="1" x14ac:dyDescent="0.35">
      <c r="A2244" s="6">
        <v>47.9574</v>
      </c>
      <c r="B2244" s="19">
        <f>(A2244-G2244)/G2244</f>
        <v>7.7597519324105746E-2</v>
      </c>
      <c r="C2244" s="30" t="s">
        <v>101</v>
      </c>
      <c r="D2244" s="6">
        <v>1011071</v>
      </c>
      <c r="E2244" s="6">
        <v>2337</v>
      </c>
      <c r="F2244" s="7" t="s">
        <v>19</v>
      </c>
      <c r="G2244" s="6">
        <v>44.503999999999998</v>
      </c>
      <c r="I2244" s="7" t="s">
        <v>2949</v>
      </c>
      <c r="J2244" s="7" t="s">
        <v>399</v>
      </c>
      <c r="K2244" s="7" t="s">
        <v>414</v>
      </c>
      <c r="L2244" s="7" t="s">
        <v>1015</v>
      </c>
      <c r="M2244" s="7" t="s">
        <v>465</v>
      </c>
      <c r="N2244" s="7" t="s">
        <v>436</v>
      </c>
      <c r="O2244" s="7" t="s">
        <v>411</v>
      </c>
      <c r="P2244" s="6">
        <v>9676</v>
      </c>
    </row>
    <row r="2245" spans="1:16" ht="15" thickBot="1" x14ac:dyDescent="0.35">
      <c r="A2245" s="6">
        <v>47.9574</v>
      </c>
      <c r="B2245" s="19">
        <f>(A2245-G2245)/G2245</f>
        <v>-0.25918499752842317</v>
      </c>
      <c r="C2245" s="30" t="s">
        <v>247</v>
      </c>
      <c r="D2245" s="6">
        <v>1016107</v>
      </c>
      <c r="E2245" s="6">
        <v>949</v>
      </c>
      <c r="F2245" s="7" t="s">
        <v>42</v>
      </c>
      <c r="G2245" s="6">
        <v>64.736000000000004</v>
      </c>
      <c r="I2245" s="7" t="s">
        <v>2950</v>
      </c>
      <c r="J2245" s="7" t="s">
        <v>438</v>
      </c>
      <c r="K2245" s="7" t="s">
        <v>423</v>
      </c>
      <c r="L2245" s="7" t="s">
        <v>439</v>
      </c>
      <c r="M2245" s="7" t="s">
        <v>409</v>
      </c>
      <c r="N2245" s="7" t="s">
        <v>410</v>
      </c>
      <c r="O2245" s="7" t="s">
        <v>411</v>
      </c>
      <c r="P2245" s="6">
        <v>6283</v>
      </c>
    </row>
    <row r="2246" spans="1:16" ht="15" thickBot="1" x14ac:dyDescent="0.35">
      <c r="A2246" s="6">
        <v>47.9574</v>
      </c>
      <c r="B2246" s="19">
        <f>(A2246-G2246)/G2246</f>
        <v>-0.34766037325208121</v>
      </c>
      <c r="C2246" s="30" t="s">
        <v>211</v>
      </c>
      <c r="D2246" s="6">
        <v>1010295</v>
      </c>
      <c r="E2246" s="6">
        <v>2540</v>
      </c>
      <c r="F2246" s="7" t="s">
        <v>23</v>
      </c>
      <c r="G2246" s="6">
        <v>73.516000000000005</v>
      </c>
      <c r="I2246" s="7" t="s">
        <v>2951</v>
      </c>
      <c r="J2246" s="7" t="s">
        <v>413</v>
      </c>
      <c r="K2246" s="7" t="s">
        <v>457</v>
      </c>
      <c r="L2246" s="7" t="s">
        <v>811</v>
      </c>
      <c r="M2246" s="7" t="s">
        <v>478</v>
      </c>
      <c r="N2246" s="7" t="s">
        <v>426</v>
      </c>
      <c r="O2246" s="7" t="s">
        <v>417</v>
      </c>
      <c r="P2246" s="6">
        <v>8005</v>
      </c>
    </row>
    <row r="2247" spans="1:16" ht="15" thickBot="1" x14ac:dyDescent="0.35">
      <c r="A2247" s="6">
        <v>47.9574</v>
      </c>
      <c r="B2247" s="19">
        <f>(A2247-G2247)/G2247</f>
        <v>-0.36878224702537643</v>
      </c>
      <c r="C2247" s="30" t="s">
        <v>302</v>
      </c>
      <c r="D2247" s="6">
        <v>1010724</v>
      </c>
      <c r="E2247" s="6">
        <v>2369</v>
      </c>
      <c r="F2247" s="7" t="s">
        <v>23</v>
      </c>
      <c r="G2247" s="6">
        <v>75.975999999999999</v>
      </c>
      <c r="I2247" s="7" t="s">
        <v>2952</v>
      </c>
      <c r="J2247" s="7" t="s">
        <v>413</v>
      </c>
      <c r="K2247" s="7" t="s">
        <v>461</v>
      </c>
      <c r="L2247" s="7" t="s">
        <v>1050</v>
      </c>
      <c r="M2247" s="7" t="s">
        <v>435</v>
      </c>
      <c r="N2247" s="7" t="s">
        <v>436</v>
      </c>
      <c r="O2247" s="7" t="s">
        <v>404</v>
      </c>
      <c r="P2247" s="6">
        <v>7696</v>
      </c>
    </row>
    <row r="2248" spans="1:16" ht="15" thickBot="1" x14ac:dyDescent="0.35">
      <c r="A2248" s="6">
        <v>47.9574</v>
      </c>
      <c r="B2248" s="19">
        <f>(A2248-G2248)/G2248</f>
        <v>-0.4587933914142554</v>
      </c>
      <c r="C2248" s="30" t="s">
        <v>328</v>
      </c>
      <c r="D2248" s="6">
        <v>1009025</v>
      </c>
      <c r="E2248" s="6">
        <v>2349</v>
      </c>
      <c r="F2248" s="7" t="s">
        <v>42</v>
      </c>
      <c r="G2248" s="6">
        <v>88.611999999999995</v>
      </c>
      <c r="I2248" s="7" t="s">
        <v>2953</v>
      </c>
      <c r="J2248" s="7" t="s">
        <v>399</v>
      </c>
      <c r="K2248" s="7" t="s">
        <v>457</v>
      </c>
      <c r="L2248" s="7" t="s">
        <v>533</v>
      </c>
      <c r="M2248" s="7" t="s">
        <v>416</v>
      </c>
      <c r="N2248" s="7" t="s">
        <v>403</v>
      </c>
      <c r="O2248" s="7" t="s">
        <v>411</v>
      </c>
      <c r="P2248" s="6">
        <v>3056</v>
      </c>
    </row>
    <row r="2249" spans="1:16" ht="15" thickBot="1" x14ac:dyDescent="0.35">
      <c r="A2249" s="6">
        <v>47.9574</v>
      </c>
      <c r="B2249" s="19">
        <f>(A2249-G2249)/G2249</f>
        <v>-0.47708696789951155</v>
      </c>
      <c r="C2249" s="30" t="s">
        <v>197</v>
      </c>
      <c r="D2249" s="6">
        <v>1015012</v>
      </c>
      <c r="E2249" s="6">
        <v>2252</v>
      </c>
      <c r="F2249" s="7" t="s">
        <v>31</v>
      </c>
      <c r="G2249" s="6">
        <v>91.712000000000003</v>
      </c>
      <c r="I2249" s="7" t="s">
        <v>2954</v>
      </c>
      <c r="J2249" s="7" t="s">
        <v>422</v>
      </c>
      <c r="K2249" s="7" t="s">
        <v>429</v>
      </c>
      <c r="L2249" s="7" t="s">
        <v>1116</v>
      </c>
      <c r="M2249" s="7" t="s">
        <v>478</v>
      </c>
      <c r="N2249" s="7" t="s">
        <v>426</v>
      </c>
      <c r="O2249" s="7" t="s">
        <v>404</v>
      </c>
      <c r="P2249" s="6">
        <v>5975</v>
      </c>
    </row>
    <row r="2250" spans="1:16" ht="15" thickBot="1" x14ac:dyDescent="0.35">
      <c r="A2250" s="6">
        <v>47.9574</v>
      </c>
      <c r="B2250" s="19">
        <f>(A2250-G2250)/G2250</f>
        <v>-0.62105787161414716</v>
      </c>
      <c r="C2250" s="30" t="s">
        <v>317</v>
      </c>
      <c r="D2250" s="6">
        <v>1009913</v>
      </c>
      <c r="E2250" s="6">
        <v>1502</v>
      </c>
      <c r="F2250" s="7" t="s">
        <v>17</v>
      </c>
      <c r="G2250" s="6">
        <v>126.556</v>
      </c>
      <c r="I2250" s="7" t="s">
        <v>2955</v>
      </c>
      <c r="J2250" s="7" t="s">
        <v>489</v>
      </c>
      <c r="K2250" s="7" t="s">
        <v>461</v>
      </c>
      <c r="L2250" s="7" t="s">
        <v>584</v>
      </c>
      <c r="M2250" s="7" t="s">
        <v>435</v>
      </c>
      <c r="N2250" s="7" t="s">
        <v>436</v>
      </c>
      <c r="O2250" s="7" t="s">
        <v>404</v>
      </c>
      <c r="P2250" s="6">
        <v>3330</v>
      </c>
    </row>
    <row r="2251" spans="1:16" ht="15" thickBot="1" x14ac:dyDescent="0.35">
      <c r="A2251" s="6">
        <v>47.9574</v>
      </c>
      <c r="B2251" s="19">
        <f>(A2251-G2251)/G2251</f>
        <v>-0.68533541546375509</v>
      </c>
      <c r="C2251" s="30" t="s">
        <v>365</v>
      </c>
      <c r="D2251" s="6">
        <v>1018080</v>
      </c>
      <c r="E2251" s="6">
        <v>1660</v>
      </c>
      <c r="F2251" s="7" t="s">
        <v>35</v>
      </c>
      <c r="G2251" s="6">
        <v>152.40799999999999</v>
      </c>
      <c r="I2251" s="7" t="s">
        <v>2956</v>
      </c>
      <c r="J2251" s="7" t="s">
        <v>432</v>
      </c>
      <c r="K2251" s="7" t="s">
        <v>442</v>
      </c>
      <c r="L2251" s="7" t="s">
        <v>754</v>
      </c>
      <c r="M2251" s="7" t="s">
        <v>465</v>
      </c>
      <c r="N2251" s="7" t="s">
        <v>436</v>
      </c>
      <c r="O2251" s="7" t="s">
        <v>404</v>
      </c>
      <c r="P2251" s="6">
        <v>5648</v>
      </c>
    </row>
    <row r="2252" spans="1:16" ht="15" thickBot="1" x14ac:dyDescent="0.35">
      <c r="A2252" s="6">
        <v>47.9574</v>
      </c>
      <c r="B2252" s="19">
        <f>(A2252-G2252)/G2252</f>
        <v>-0.68763905895839306</v>
      </c>
      <c r="C2252" s="30" t="s">
        <v>214</v>
      </c>
      <c r="D2252" s="6">
        <v>1016385</v>
      </c>
      <c r="E2252" s="6">
        <v>2258</v>
      </c>
      <c r="F2252" s="7" t="s">
        <v>42</v>
      </c>
      <c r="G2252" s="6">
        <v>153.53200000000001</v>
      </c>
      <c r="I2252" s="7" t="s">
        <v>2957</v>
      </c>
      <c r="J2252" s="7" t="s">
        <v>456</v>
      </c>
      <c r="K2252" s="7" t="s">
        <v>414</v>
      </c>
      <c r="L2252" s="7" t="s">
        <v>1817</v>
      </c>
      <c r="M2252" s="7" t="s">
        <v>425</v>
      </c>
      <c r="N2252" s="7" t="s">
        <v>426</v>
      </c>
      <c r="O2252" s="7" t="s">
        <v>417</v>
      </c>
      <c r="P2252" s="6">
        <v>3652</v>
      </c>
    </row>
    <row r="2253" spans="1:16" ht="15" thickBot="1" x14ac:dyDescent="0.35">
      <c r="A2253" s="6">
        <v>47.9574</v>
      </c>
      <c r="B2253" s="19">
        <f>(A2253-G2253)/G2253</f>
        <v>-0.69214661702400815</v>
      </c>
      <c r="C2253" s="30" t="s">
        <v>86</v>
      </c>
      <c r="D2253" s="6">
        <v>1017981</v>
      </c>
      <c r="E2253" s="6">
        <v>2498</v>
      </c>
      <c r="F2253" s="7" t="s">
        <v>21</v>
      </c>
      <c r="G2253" s="6">
        <v>155.78</v>
      </c>
      <c r="I2253" s="7" t="s">
        <v>2958</v>
      </c>
      <c r="J2253" s="7" t="s">
        <v>438</v>
      </c>
      <c r="K2253" s="7" t="s">
        <v>429</v>
      </c>
      <c r="L2253" s="7" t="s">
        <v>945</v>
      </c>
      <c r="M2253" s="7" t="s">
        <v>444</v>
      </c>
      <c r="N2253" s="7" t="s">
        <v>410</v>
      </c>
      <c r="O2253" s="7" t="s">
        <v>404</v>
      </c>
      <c r="P2253" s="6">
        <v>2245</v>
      </c>
    </row>
    <row r="2254" spans="1:16" ht="15" thickBot="1" x14ac:dyDescent="0.35">
      <c r="A2254" s="6">
        <v>47.9574</v>
      </c>
      <c r="B2254" s="19">
        <f>(A2254-G2254)/G2254</f>
        <v>-0.69567860496992151</v>
      </c>
      <c r="C2254" s="30" t="s">
        <v>281</v>
      </c>
      <c r="D2254" s="6">
        <v>1007090</v>
      </c>
      <c r="E2254" s="6">
        <v>1919</v>
      </c>
      <c r="F2254" s="7" t="s">
        <v>17</v>
      </c>
      <c r="G2254" s="6">
        <v>157.58799999999999</v>
      </c>
      <c r="I2254" s="7" t="s">
        <v>2959</v>
      </c>
      <c r="J2254" s="7" t="s">
        <v>456</v>
      </c>
      <c r="K2254" s="7" t="s">
        <v>457</v>
      </c>
      <c r="L2254" s="7" t="s">
        <v>1103</v>
      </c>
      <c r="M2254" s="7" t="s">
        <v>465</v>
      </c>
      <c r="N2254" s="7" t="s">
        <v>436</v>
      </c>
      <c r="O2254" s="7" t="s">
        <v>417</v>
      </c>
      <c r="P2254" s="6">
        <v>4409</v>
      </c>
    </row>
    <row r="2255" spans="1:16" ht="15" thickBot="1" x14ac:dyDescent="0.35">
      <c r="A2255" s="6">
        <v>47.9574</v>
      </c>
      <c r="B2255" s="19">
        <f>(A2255-G2255)/G2255</f>
        <v>-0.71842105263157896</v>
      </c>
      <c r="C2255" s="30" t="s">
        <v>349</v>
      </c>
      <c r="D2255" s="6">
        <v>1006853</v>
      </c>
      <c r="E2255" s="6">
        <v>1949</v>
      </c>
      <c r="F2255" s="7" t="s">
        <v>27</v>
      </c>
      <c r="G2255" s="6">
        <v>170.316</v>
      </c>
      <c r="I2255" s="7" t="s">
        <v>2960</v>
      </c>
      <c r="J2255" s="7" t="s">
        <v>413</v>
      </c>
      <c r="K2255" s="7" t="s">
        <v>400</v>
      </c>
      <c r="L2255" s="7" t="s">
        <v>615</v>
      </c>
      <c r="M2255" s="7" t="s">
        <v>435</v>
      </c>
      <c r="N2255" s="7" t="s">
        <v>436</v>
      </c>
      <c r="O2255" s="7" t="s">
        <v>417</v>
      </c>
      <c r="P2255" s="6">
        <v>7566</v>
      </c>
    </row>
    <row r="2256" spans="1:16" ht="15" thickBot="1" x14ac:dyDescent="0.35">
      <c r="A2256" s="6">
        <v>47.9574</v>
      </c>
      <c r="B2256" s="19">
        <f>(A2256-G2256)/G2256</f>
        <v>-0.76678499873562989</v>
      </c>
      <c r="C2256" s="30" t="s">
        <v>224</v>
      </c>
      <c r="D2256" s="6">
        <v>1006704</v>
      </c>
      <c r="E2256" s="6">
        <v>1679</v>
      </c>
      <c r="F2256" s="7" t="s">
        <v>35</v>
      </c>
      <c r="G2256" s="6">
        <v>205.636</v>
      </c>
      <c r="I2256" s="7" t="s">
        <v>2961</v>
      </c>
      <c r="J2256" s="7" t="s">
        <v>428</v>
      </c>
      <c r="K2256" s="7" t="s">
        <v>457</v>
      </c>
      <c r="L2256" s="7" t="s">
        <v>473</v>
      </c>
      <c r="M2256" s="7" t="s">
        <v>416</v>
      </c>
      <c r="N2256" s="7" t="s">
        <v>403</v>
      </c>
      <c r="O2256" s="7" t="s">
        <v>404</v>
      </c>
      <c r="P2256" s="6">
        <v>3651</v>
      </c>
    </row>
    <row r="2257" spans="1:16" ht="15" thickBot="1" x14ac:dyDescent="0.35">
      <c r="A2257" s="6">
        <v>47.9574</v>
      </c>
      <c r="B2257" s="19">
        <f>(A2257-G2257)/G2257</f>
        <v>-0.30516661837148651</v>
      </c>
      <c r="C2257" s="30" t="s">
        <v>106</v>
      </c>
      <c r="D2257" s="6">
        <v>1015658</v>
      </c>
      <c r="E2257" s="6">
        <v>794</v>
      </c>
      <c r="F2257" s="7" t="s">
        <v>25</v>
      </c>
      <c r="G2257" s="6">
        <v>69.02</v>
      </c>
      <c r="I2257" s="7" t="s">
        <v>2962</v>
      </c>
      <c r="J2257" s="7" t="s">
        <v>438</v>
      </c>
      <c r="K2257" s="7" t="s">
        <v>429</v>
      </c>
      <c r="L2257" s="7" t="s">
        <v>818</v>
      </c>
      <c r="M2257" s="7" t="s">
        <v>444</v>
      </c>
      <c r="N2257" s="7" t="s">
        <v>410</v>
      </c>
      <c r="O2257" s="7" t="s">
        <v>404</v>
      </c>
      <c r="P2257" s="6">
        <v>1346</v>
      </c>
    </row>
    <row r="2258" spans="1:16" ht="15" thickBot="1" x14ac:dyDescent="0.35">
      <c r="A2258" s="6">
        <v>47.9574</v>
      </c>
      <c r="B2258" s="19">
        <f>(A2258-G2258)/G2258</f>
        <v>-0.30516661837148651</v>
      </c>
      <c r="C2258" s="30" t="s">
        <v>58</v>
      </c>
      <c r="D2258" s="6">
        <v>1018550</v>
      </c>
      <c r="E2258" s="6">
        <v>777</v>
      </c>
      <c r="F2258" s="7" t="s">
        <v>17</v>
      </c>
      <c r="G2258" s="6">
        <v>69.02</v>
      </c>
      <c r="I2258" s="7" t="s">
        <v>2963</v>
      </c>
      <c r="J2258" s="7" t="s">
        <v>422</v>
      </c>
      <c r="K2258" s="7" t="s">
        <v>457</v>
      </c>
      <c r="L2258" s="7" t="s">
        <v>1349</v>
      </c>
      <c r="M2258" s="7" t="s">
        <v>478</v>
      </c>
      <c r="N2258" s="7" t="s">
        <v>426</v>
      </c>
      <c r="O2258" s="7" t="s">
        <v>417</v>
      </c>
      <c r="P2258" s="6">
        <v>9874</v>
      </c>
    </row>
    <row r="2259" spans="1:16" ht="15" thickBot="1" x14ac:dyDescent="0.35">
      <c r="A2259" s="6">
        <v>48.136400000000002</v>
      </c>
      <c r="B2259" s="19">
        <f>(A2259-G2259)/G2259</f>
        <v>-0.31921501629254162</v>
      </c>
      <c r="C2259" s="30" t="s">
        <v>55</v>
      </c>
      <c r="D2259" s="6">
        <v>1003455</v>
      </c>
      <c r="E2259" s="6">
        <v>2661</v>
      </c>
      <c r="F2259" s="7" t="s">
        <v>87</v>
      </c>
      <c r="G2259" s="6">
        <v>70.7072</v>
      </c>
      <c r="I2259" s="7" t="s">
        <v>2964</v>
      </c>
      <c r="J2259" s="7" t="s">
        <v>406</v>
      </c>
      <c r="K2259" s="7" t="s">
        <v>400</v>
      </c>
      <c r="L2259" s="7" t="s">
        <v>559</v>
      </c>
      <c r="M2259" s="7" t="s">
        <v>425</v>
      </c>
      <c r="N2259" s="7" t="s">
        <v>426</v>
      </c>
      <c r="O2259" s="7" t="s">
        <v>404</v>
      </c>
      <c r="P2259" s="6">
        <v>4537</v>
      </c>
    </row>
    <row r="2260" spans="1:16" ht="15" thickBot="1" x14ac:dyDescent="0.35">
      <c r="A2260" s="6">
        <v>48.190463999999999</v>
      </c>
      <c r="B2260" s="19">
        <f>(A2260-G2260)/G2260</f>
        <v>-0.28130571728548254</v>
      </c>
      <c r="C2260" s="30" t="s">
        <v>78</v>
      </c>
      <c r="D2260" s="6">
        <v>1016253</v>
      </c>
      <c r="E2260" s="6">
        <v>2572</v>
      </c>
      <c r="F2260" s="7" t="s">
        <v>87</v>
      </c>
      <c r="G2260" s="6">
        <v>67.052800000000005</v>
      </c>
      <c r="I2260" s="7" t="s">
        <v>2965</v>
      </c>
      <c r="J2260" s="7" t="s">
        <v>489</v>
      </c>
      <c r="K2260" s="7" t="s">
        <v>407</v>
      </c>
      <c r="L2260" s="7" t="s">
        <v>703</v>
      </c>
      <c r="M2260" s="7" t="s">
        <v>440</v>
      </c>
      <c r="N2260" s="7" t="s">
        <v>426</v>
      </c>
      <c r="O2260" s="7" t="s">
        <v>411</v>
      </c>
      <c r="P2260" s="6">
        <v>6999</v>
      </c>
    </row>
    <row r="2261" spans="1:16" ht="15" thickBot="1" x14ac:dyDescent="0.35">
      <c r="A2261" s="6">
        <v>48.4056</v>
      </c>
      <c r="B2261" s="19">
        <f>(A2261-G2261)/G2261</f>
        <v>-0.67402758323456535</v>
      </c>
      <c r="C2261" s="30" t="s">
        <v>47</v>
      </c>
      <c r="D2261" s="6">
        <v>1019501</v>
      </c>
      <c r="E2261" s="6">
        <v>2570</v>
      </c>
      <c r="F2261" s="7" t="s">
        <v>21</v>
      </c>
      <c r="G2261" s="6">
        <v>148.49600000000001</v>
      </c>
      <c r="I2261" s="7" t="s">
        <v>2966</v>
      </c>
      <c r="J2261" s="7" t="s">
        <v>428</v>
      </c>
      <c r="K2261" s="7" t="s">
        <v>429</v>
      </c>
      <c r="L2261" s="7" t="s">
        <v>681</v>
      </c>
      <c r="M2261" s="7" t="s">
        <v>447</v>
      </c>
      <c r="N2261" s="7" t="s">
        <v>410</v>
      </c>
      <c r="O2261" s="7" t="s">
        <v>404</v>
      </c>
      <c r="P2261" s="6">
        <v>6152</v>
      </c>
    </row>
    <row r="2262" spans="1:16" ht="15" thickBot="1" x14ac:dyDescent="0.35">
      <c r="A2262" s="6">
        <v>48.4056</v>
      </c>
      <c r="B2262" s="19">
        <f>(A2262-G2262)/G2262</f>
        <v>-0.26866501480630933</v>
      </c>
      <c r="C2262" s="30" t="s">
        <v>207</v>
      </c>
      <c r="D2262" s="6">
        <v>1017471</v>
      </c>
      <c r="E2262" s="6">
        <v>963</v>
      </c>
      <c r="F2262" s="7" t="s">
        <v>42</v>
      </c>
      <c r="G2262" s="6">
        <v>66.188000000000002</v>
      </c>
      <c r="I2262" s="7" t="s">
        <v>2967</v>
      </c>
      <c r="J2262" s="7" t="s">
        <v>428</v>
      </c>
      <c r="K2262" s="7" t="s">
        <v>400</v>
      </c>
      <c r="L2262" s="7" t="s">
        <v>569</v>
      </c>
      <c r="M2262" s="7" t="s">
        <v>416</v>
      </c>
      <c r="N2262" s="7" t="s">
        <v>403</v>
      </c>
      <c r="O2262" s="7" t="s">
        <v>417</v>
      </c>
      <c r="P2262" s="6">
        <v>3130</v>
      </c>
    </row>
    <row r="2263" spans="1:16" ht="15" thickBot="1" x14ac:dyDescent="0.35">
      <c r="A2263" s="6">
        <v>48.4056</v>
      </c>
      <c r="B2263" s="19">
        <f>(A2263-G2263)/G2263</f>
        <v>66.605586592178767</v>
      </c>
      <c r="C2263" s="30" t="s">
        <v>276</v>
      </c>
      <c r="D2263" s="6">
        <v>1007303</v>
      </c>
      <c r="E2263" s="6">
        <v>2493</v>
      </c>
      <c r="F2263" s="7" t="s">
        <v>31</v>
      </c>
      <c r="G2263" s="6">
        <v>0.71599999999999997</v>
      </c>
      <c r="I2263" s="7" t="s">
        <v>2968</v>
      </c>
      <c r="J2263" s="7" t="s">
        <v>413</v>
      </c>
      <c r="K2263" s="7" t="s">
        <v>461</v>
      </c>
      <c r="L2263" s="7" t="s">
        <v>1050</v>
      </c>
      <c r="M2263" s="7" t="s">
        <v>459</v>
      </c>
      <c r="N2263" s="7" t="s">
        <v>436</v>
      </c>
      <c r="O2263" s="7" t="s">
        <v>411</v>
      </c>
      <c r="P2263" s="6">
        <v>4123</v>
      </c>
    </row>
    <row r="2264" spans="1:16" ht="15" thickBot="1" x14ac:dyDescent="0.35">
      <c r="A2264" s="6">
        <v>48.4056</v>
      </c>
      <c r="B2264" s="19">
        <f>(A2264-G2264)/G2264</f>
        <v>4.4609205776173289</v>
      </c>
      <c r="C2264" s="30" t="s">
        <v>124</v>
      </c>
      <c r="D2264" s="6">
        <v>1014026</v>
      </c>
      <c r="E2264" s="6">
        <v>421</v>
      </c>
      <c r="F2264" s="7" t="s">
        <v>23</v>
      </c>
      <c r="G2264" s="6">
        <v>8.8640000000000008</v>
      </c>
      <c r="I2264" s="7" t="s">
        <v>2969</v>
      </c>
      <c r="J2264" s="7" t="s">
        <v>422</v>
      </c>
      <c r="K2264" s="7" t="s">
        <v>461</v>
      </c>
      <c r="L2264" s="7" t="s">
        <v>517</v>
      </c>
      <c r="M2264" s="7" t="s">
        <v>444</v>
      </c>
      <c r="N2264" s="7" t="s">
        <v>410</v>
      </c>
      <c r="O2264" s="7" t="s">
        <v>417</v>
      </c>
      <c r="P2264" s="6">
        <v>2247</v>
      </c>
    </row>
    <row r="2265" spans="1:16" ht="15" thickBot="1" x14ac:dyDescent="0.35">
      <c r="A2265" s="6">
        <v>48.4056</v>
      </c>
      <c r="B2265" s="19">
        <f>(A2265-G2265)/G2265</f>
        <v>3.0500000000000003</v>
      </c>
      <c r="C2265" s="30" t="s">
        <v>318</v>
      </c>
      <c r="D2265" s="6">
        <v>1009188</v>
      </c>
      <c r="E2265" s="6">
        <v>1262</v>
      </c>
      <c r="F2265" s="7" t="s">
        <v>42</v>
      </c>
      <c r="G2265" s="6">
        <v>11.952</v>
      </c>
      <c r="I2265" s="7" t="s">
        <v>2970</v>
      </c>
      <c r="J2265" s="7" t="s">
        <v>432</v>
      </c>
      <c r="K2265" s="7" t="s">
        <v>461</v>
      </c>
      <c r="L2265" s="7" t="s">
        <v>521</v>
      </c>
      <c r="M2265" s="7" t="s">
        <v>402</v>
      </c>
      <c r="N2265" s="7" t="s">
        <v>403</v>
      </c>
      <c r="O2265" s="7" t="s">
        <v>404</v>
      </c>
      <c r="P2265" s="6">
        <v>4122</v>
      </c>
    </row>
    <row r="2266" spans="1:16" ht="15" thickBot="1" x14ac:dyDescent="0.35">
      <c r="A2266" s="6">
        <v>48.4056</v>
      </c>
      <c r="B2266" s="19">
        <f>(A2266-G2266)/G2266</f>
        <v>2.5550528789659226</v>
      </c>
      <c r="C2266" s="30" t="s">
        <v>277</v>
      </c>
      <c r="D2266" s="6">
        <v>1017938</v>
      </c>
      <c r="E2266" s="6">
        <v>1626</v>
      </c>
      <c r="F2266" s="7" t="s">
        <v>31</v>
      </c>
      <c r="G2266" s="6">
        <v>13.616</v>
      </c>
      <c r="I2266" s="7" t="s">
        <v>2971</v>
      </c>
      <c r="J2266" s="7" t="s">
        <v>438</v>
      </c>
      <c r="K2266" s="7" t="s">
        <v>423</v>
      </c>
      <c r="L2266" s="7" t="s">
        <v>674</v>
      </c>
      <c r="M2266" s="7" t="s">
        <v>425</v>
      </c>
      <c r="N2266" s="7" t="s">
        <v>426</v>
      </c>
      <c r="O2266" s="7" t="s">
        <v>417</v>
      </c>
      <c r="P2266" s="6">
        <v>8064</v>
      </c>
    </row>
    <row r="2267" spans="1:16" ht="15" thickBot="1" x14ac:dyDescent="0.35">
      <c r="A2267" s="6">
        <v>48.4056</v>
      </c>
      <c r="B2267" s="19">
        <f>(A2267-G2267)/G2267</f>
        <v>1.3774852652259333</v>
      </c>
      <c r="C2267" s="30" t="s">
        <v>117</v>
      </c>
      <c r="D2267" s="6">
        <v>1015318</v>
      </c>
      <c r="E2267" s="6">
        <v>1580</v>
      </c>
      <c r="F2267" s="7" t="s">
        <v>23</v>
      </c>
      <c r="G2267" s="6">
        <v>20.36</v>
      </c>
      <c r="I2267" s="7" t="s">
        <v>2972</v>
      </c>
      <c r="J2267" s="7" t="s">
        <v>399</v>
      </c>
      <c r="K2267" s="7" t="s">
        <v>407</v>
      </c>
      <c r="L2267" s="7" t="s">
        <v>1263</v>
      </c>
      <c r="M2267" s="7" t="s">
        <v>444</v>
      </c>
      <c r="N2267" s="7" t="s">
        <v>410</v>
      </c>
      <c r="O2267" s="7" t="s">
        <v>411</v>
      </c>
      <c r="P2267" s="6">
        <v>9323</v>
      </c>
    </row>
    <row r="2268" spans="1:16" ht="15" thickBot="1" x14ac:dyDescent="0.35">
      <c r="A2268" s="6">
        <v>48.4056</v>
      </c>
      <c r="B2268" s="19">
        <f>(A2268-G2268)/G2268</f>
        <v>0.39433114414103004</v>
      </c>
      <c r="C2268" s="30" t="s">
        <v>343</v>
      </c>
      <c r="D2268" s="6">
        <v>1015502</v>
      </c>
      <c r="E2268" s="6">
        <v>241</v>
      </c>
      <c r="F2268" s="7" t="s">
        <v>25</v>
      </c>
      <c r="G2268" s="6">
        <v>34.716000000000001</v>
      </c>
      <c r="I2268" s="7" t="s">
        <v>2973</v>
      </c>
      <c r="J2268" s="7" t="s">
        <v>428</v>
      </c>
      <c r="K2268" s="7" t="s">
        <v>407</v>
      </c>
      <c r="L2268" s="7" t="s">
        <v>551</v>
      </c>
      <c r="M2268" s="7" t="s">
        <v>444</v>
      </c>
      <c r="N2268" s="7" t="s">
        <v>410</v>
      </c>
      <c r="O2268" s="7" t="s">
        <v>404</v>
      </c>
      <c r="P2268" s="6">
        <v>3836</v>
      </c>
    </row>
    <row r="2269" spans="1:16" ht="15" thickBot="1" x14ac:dyDescent="0.35">
      <c r="A2269" s="6">
        <v>48.4056</v>
      </c>
      <c r="B2269" s="19">
        <f>(A2269-G2269)/G2269</f>
        <v>0.35060267857142846</v>
      </c>
      <c r="C2269" s="30" t="s">
        <v>135</v>
      </c>
      <c r="D2269" s="6">
        <v>1018325</v>
      </c>
      <c r="E2269" s="6">
        <v>2375</v>
      </c>
      <c r="F2269" s="7" t="s">
        <v>27</v>
      </c>
      <c r="G2269" s="6">
        <v>35.840000000000003</v>
      </c>
      <c r="I2269" s="7" t="s">
        <v>2974</v>
      </c>
      <c r="J2269" s="7" t="s">
        <v>489</v>
      </c>
      <c r="K2269" s="7" t="s">
        <v>542</v>
      </c>
      <c r="L2269" s="7" t="s">
        <v>587</v>
      </c>
      <c r="M2269" s="7" t="s">
        <v>402</v>
      </c>
      <c r="N2269" s="7" t="s">
        <v>403</v>
      </c>
      <c r="O2269" s="7" t="s">
        <v>411</v>
      </c>
      <c r="P2269" s="6">
        <v>8775</v>
      </c>
    </row>
    <row r="2270" spans="1:16" ht="15" thickBot="1" x14ac:dyDescent="0.35">
      <c r="A2270" s="6">
        <v>48.4056</v>
      </c>
      <c r="B2270" s="19">
        <f>(A2270-G2270)/G2270</f>
        <v>0.16036053312877549</v>
      </c>
      <c r="C2270" s="30" t="s">
        <v>65</v>
      </c>
      <c r="D2270" s="6">
        <v>1011480</v>
      </c>
      <c r="E2270" s="6">
        <v>1075</v>
      </c>
      <c r="F2270" s="7" t="s">
        <v>19</v>
      </c>
      <c r="G2270" s="6">
        <v>41.716000000000001</v>
      </c>
      <c r="I2270" s="7" t="s">
        <v>2975</v>
      </c>
      <c r="J2270" s="7" t="s">
        <v>496</v>
      </c>
      <c r="K2270" s="7" t="s">
        <v>457</v>
      </c>
      <c r="L2270" s="7" t="s">
        <v>557</v>
      </c>
      <c r="M2270" s="7" t="s">
        <v>478</v>
      </c>
      <c r="N2270" s="7" t="s">
        <v>426</v>
      </c>
      <c r="O2270" s="7" t="s">
        <v>411</v>
      </c>
      <c r="P2270" s="6">
        <v>8245</v>
      </c>
    </row>
    <row r="2271" spans="1:16" ht="15" thickBot="1" x14ac:dyDescent="0.35">
      <c r="A2271" s="6">
        <v>48.4056</v>
      </c>
      <c r="B2271" s="19">
        <f>(A2271-G2271)/G2271</f>
        <v>-1.1225753198514468E-3</v>
      </c>
      <c r="C2271" s="30" t="s">
        <v>245</v>
      </c>
      <c r="D2271" s="6">
        <v>1018127</v>
      </c>
      <c r="E2271" s="6">
        <v>30</v>
      </c>
      <c r="F2271" s="7" t="s">
        <v>42</v>
      </c>
      <c r="G2271" s="6">
        <v>48.46</v>
      </c>
      <c r="I2271" s="7" t="s">
        <v>2976</v>
      </c>
      <c r="J2271" s="7" t="s">
        <v>438</v>
      </c>
      <c r="K2271" s="7" t="s">
        <v>542</v>
      </c>
      <c r="L2271" s="7" t="s">
        <v>846</v>
      </c>
      <c r="M2271" s="7" t="s">
        <v>425</v>
      </c>
      <c r="N2271" s="7" t="s">
        <v>426</v>
      </c>
      <c r="O2271" s="7" t="s">
        <v>411</v>
      </c>
      <c r="P2271" s="6">
        <v>2821</v>
      </c>
    </row>
    <row r="2272" spans="1:16" ht="15" thickBot="1" x14ac:dyDescent="0.35">
      <c r="A2272" s="6">
        <v>48.4056</v>
      </c>
      <c r="B2272" s="19">
        <f>(A2272-G2272)/G2272</f>
        <v>-4.540506428965841E-2</v>
      </c>
      <c r="C2272" s="30" t="s">
        <v>263</v>
      </c>
      <c r="D2272" s="6">
        <v>1009441</v>
      </c>
      <c r="E2272" s="6">
        <v>2770</v>
      </c>
      <c r="F2272" s="7" t="s">
        <v>25</v>
      </c>
      <c r="G2272" s="6">
        <v>50.707999999999998</v>
      </c>
      <c r="I2272" s="7" t="s">
        <v>2977</v>
      </c>
      <c r="J2272" s="7" t="s">
        <v>432</v>
      </c>
      <c r="K2272" s="7" t="s">
        <v>429</v>
      </c>
      <c r="L2272" s="7" t="s">
        <v>467</v>
      </c>
      <c r="M2272" s="7" t="s">
        <v>402</v>
      </c>
      <c r="N2272" s="7" t="s">
        <v>403</v>
      </c>
      <c r="O2272" s="7" t="s">
        <v>404</v>
      </c>
      <c r="P2272" s="6">
        <v>9036</v>
      </c>
    </row>
    <row r="2273" spans="1:16" ht="15" thickBot="1" x14ac:dyDescent="0.35">
      <c r="A2273" s="6">
        <v>48.4056</v>
      </c>
      <c r="B2273" s="19">
        <f>(A2273-G2273)/G2273</f>
        <v>-4.540506428965841E-2</v>
      </c>
      <c r="C2273" s="30" t="s">
        <v>191</v>
      </c>
      <c r="D2273" s="6">
        <v>1019515</v>
      </c>
      <c r="E2273" s="6">
        <v>1239</v>
      </c>
      <c r="F2273" s="7" t="s">
        <v>19</v>
      </c>
      <c r="G2273" s="6">
        <v>50.707999999999998</v>
      </c>
      <c r="I2273" s="7" t="s">
        <v>2978</v>
      </c>
      <c r="J2273" s="7" t="s">
        <v>438</v>
      </c>
      <c r="K2273" s="7" t="s">
        <v>433</v>
      </c>
      <c r="L2273" s="7" t="s">
        <v>677</v>
      </c>
      <c r="M2273" s="7" t="s">
        <v>425</v>
      </c>
      <c r="N2273" s="7" t="s">
        <v>426</v>
      </c>
      <c r="O2273" s="7" t="s">
        <v>417</v>
      </c>
      <c r="P2273" s="6">
        <v>5530</v>
      </c>
    </row>
    <row r="2274" spans="1:16" ht="15" thickBot="1" x14ac:dyDescent="0.35">
      <c r="A2274" s="6">
        <v>48.4056</v>
      </c>
      <c r="B2274" s="19">
        <f>(A2274-G2274)/G2274</f>
        <v>-7.1337579617834435E-2</v>
      </c>
      <c r="C2274" s="30" t="s">
        <v>278</v>
      </c>
      <c r="D2274" s="6">
        <v>1006381</v>
      </c>
      <c r="E2274" s="6">
        <v>2063</v>
      </c>
      <c r="F2274" s="7" t="s">
        <v>23</v>
      </c>
      <c r="G2274" s="6">
        <v>52.124000000000002</v>
      </c>
      <c r="I2274" s="7" t="s">
        <v>2979</v>
      </c>
      <c r="J2274" s="7" t="s">
        <v>489</v>
      </c>
      <c r="K2274" s="7" t="s">
        <v>400</v>
      </c>
      <c r="L2274" s="7" t="s">
        <v>766</v>
      </c>
      <c r="M2274" s="7" t="s">
        <v>425</v>
      </c>
      <c r="N2274" s="7" t="s">
        <v>426</v>
      </c>
      <c r="O2274" s="7" t="s">
        <v>411</v>
      </c>
      <c r="P2274" s="6">
        <v>4623</v>
      </c>
    </row>
    <row r="2275" spans="1:16" ht="15" thickBot="1" x14ac:dyDescent="0.35">
      <c r="A2275" s="6">
        <v>48.4056</v>
      </c>
      <c r="B2275" s="19">
        <f>(A2275-G2275)/G2275</f>
        <v>-8.1487666034155651E-2</v>
      </c>
      <c r="C2275" s="30" t="s">
        <v>143</v>
      </c>
      <c r="D2275" s="6">
        <v>1014145</v>
      </c>
      <c r="E2275" s="6">
        <v>1344</v>
      </c>
      <c r="F2275" s="7" t="s">
        <v>23</v>
      </c>
      <c r="G2275" s="6">
        <v>52.7</v>
      </c>
      <c r="I2275" s="7" t="s">
        <v>2980</v>
      </c>
      <c r="J2275" s="7" t="s">
        <v>489</v>
      </c>
      <c r="K2275" s="7" t="s">
        <v>542</v>
      </c>
      <c r="L2275" s="7" t="s">
        <v>543</v>
      </c>
      <c r="M2275" s="7" t="s">
        <v>444</v>
      </c>
      <c r="N2275" s="7" t="s">
        <v>410</v>
      </c>
      <c r="O2275" s="7" t="s">
        <v>404</v>
      </c>
      <c r="P2275" s="6">
        <v>5954</v>
      </c>
    </row>
    <row r="2276" spans="1:16" ht="15" thickBot="1" x14ac:dyDescent="0.35">
      <c r="A2276" s="6">
        <v>48.4056</v>
      </c>
      <c r="B2276" s="19">
        <f>(A2276-G2276)/G2276</f>
        <v>-0.11906529810002185</v>
      </c>
      <c r="C2276" s="30" t="s">
        <v>181</v>
      </c>
      <c r="D2276" s="6">
        <v>1014701</v>
      </c>
      <c r="E2276" s="6">
        <v>2784</v>
      </c>
      <c r="F2276" s="7" t="s">
        <v>35</v>
      </c>
      <c r="G2276" s="6">
        <v>54.948</v>
      </c>
      <c r="I2276" s="7" t="s">
        <v>2981</v>
      </c>
      <c r="J2276" s="7" t="s">
        <v>438</v>
      </c>
      <c r="K2276" s="7" t="s">
        <v>433</v>
      </c>
      <c r="L2276" s="7" t="s">
        <v>777</v>
      </c>
      <c r="M2276" s="7" t="s">
        <v>478</v>
      </c>
      <c r="N2276" s="7" t="s">
        <v>426</v>
      </c>
      <c r="O2276" s="7" t="s">
        <v>404</v>
      </c>
      <c r="P2276" s="6">
        <v>2609</v>
      </c>
    </row>
    <row r="2277" spans="1:16" ht="15" thickBot="1" x14ac:dyDescent="0.35">
      <c r="A2277" s="6">
        <v>48.4056</v>
      </c>
      <c r="B2277" s="19">
        <f>(A2277-G2277)/G2277</f>
        <v>-0.13672421172777863</v>
      </c>
      <c r="C2277" s="30" t="s">
        <v>111</v>
      </c>
      <c r="D2277" s="6">
        <v>1010322</v>
      </c>
      <c r="E2277" s="6">
        <v>672</v>
      </c>
      <c r="F2277" s="7" t="s">
        <v>25</v>
      </c>
      <c r="G2277" s="6">
        <v>56.072000000000003</v>
      </c>
      <c r="I2277" s="7" t="s">
        <v>2982</v>
      </c>
      <c r="J2277" s="7" t="s">
        <v>413</v>
      </c>
      <c r="K2277" s="7" t="s">
        <v>457</v>
      </c>
      <c r="L2277" s="7" t="s">
        <v>672</v>
      </c>
      <c r="M2277" s="7" t="s">
        <v>465</v>
      </c>
      <c r="N2277" s="7" t="s">
        <v>436</v>
      </c>
      <c r="O2277" s="7" t="s">
        <v>411</v>
      </c>
      <c r="P2277" s="6">
        <v>4384</v>
      </c>
    </row>
    <row r="2278" spans="1:16" ht="15" thickBot="1" x14ac:dyDescent="0.35">
      <c r="A2278" s="6">
        <v>48.4056</v>
      </c>
      <c r="B2278" s="19">
        <f>(A2278-G2278)/G2278</f>
        <v>-0.14064763527907972</v>
      </c>
      <c r="C2278" s="30" t="s">
        <v>124</v>
      </c>
      <c r="D2278" s="6">
        <v>1019374</v>
      </c>
      <c r="E2278" s="6">
        <v>468</v>
      </c>
      <c r="F2278" s="7" t="s">
        <v>27</v>
      </c>
      <c r="G2278" s="6">
        <v>56.328000000000003</v>
      </c>
      <c r="I2278" s="7" t="s">
        <v>2983</v>
      </c>
      <c r="J2278" s="7" t="s">
        <v>406</v>
      </c>
      <c r="K2278" s="7" t="s">
        <v>442</v>
      </c>
      <c r="L2278" s="7" t="s">
        <v>1477</v>
      </c>
      <c r="M2278" s="7" t="s">
        <v>409</v>
      </c>
      <c r="N2278" s="7" t="s">
        <v>410</v>
      </c>
      <c r="O2278" s="7" t="s">
        <v>411</v>
      </c>
      <c r="P2278" s="6">
        <v>5618</v>
      </c>
    </row>
    <row r="2279" spans="1:16" ht="15" thickBot="1" x14ac:dyDescent="0.35">
      <c r="A2279" s="6">
        <v>48.4056</v>
      </c>
      <c r="B2279" s="19">
        <f>(A2279-G2279)/G2279</f>
        <v>-0.2325342465753425</v>
      </c>
      <c r="C2279" s="30" t="s">
        <v>169</v>
      </c>
      <c r="D2279" s="6">
        <v>1015715</v>
      </c>
      <c r="E2279" s="6">
        <v>805</v>
      </c>
      <c r="F2279" s="7" t="s">
        <v>25</v>
      </c>
      <c r="G2279" s="6">
        <v>63.072000000000003</v>
      </c>
      <c r="I2279" s="7" t="s">
        <v>2984</v>
      </c>
      <c r="J2279" s="7" t="s">
        <v>438</v>
      </c>
      <c r="K2279" s="7" t="s">
        <v>407</v>
      </c>
      <c r="L2279" s="7" t="s">
        <v>798</v>
      </c>
      <c r="M2279" s="7" t="s">
        <v>447</v>
      </c>
      <c r="N2279" s="7" t="s">
        <v>410</v>
      </c>
      <c r="O2279" s="7" t="s">
        <v>411</v>
      </c>
      <c r="P2279" s="6">
        <v>4092</v>
      </c>
    </row>
    <row r="2280" spans="1:16" ht="15" thickBot="1" x14ac:dyDescent="0.35">
      <c r="A2280" s="6">
        <v>48.4056</v>
      </c>
      <c r="B2280" s="19">
        <f>(A2280-G2280)/G2280</f>
        <v>-0.24200438459129345</v>
      </c>
      <c r="C2280" s="30" t="s">
        <v>134</v>
      </c>
      <c r="D2280" s="6">
        <v>1008776</v>
      </c>
      <c r="E2280" s="6">
        <v>431</v>
      </c>
      <c r="F2280" s="7" t="s">
        <v>21</v>
      </c>
      <c r="G2280" s="6">
        <v>63.86</v>
      </c>
      <c r="I2280" s="7" t="s">
        <v>2985</v>
      </c>
      <c r="J2280" s="7" t="s">
        <v>399</v>
      </c>
      <c r="K2280" s="7" t="s">
        <v>400</v>
      </c>
      <c r="L2280" s="7" t="s">
        <v>835</v>
      </c>
      <c r="M2280" s="7" t="s">
        <v>440</v>
      </c>
      <c r="N2280" s="7" t="s">
        <v>426</v>
      </c>
      <c r="O2280" s="7" t="s">
        <v>404</v>
      </c>
      <c r="P2280" s="6">
        <v>9107</v>
      </c>
    </row>
    <row r="2281" spans="1:16" ht="15" thickBot="1" x14ac:dyDescent="0.35">
      <c r="A2281" s="6">
        <v>48.4056</v>
      </c>
      <c r="B2281" s="19">
        <f>(A2281-G2281)/G2281</f>
        <v>-0.24597171163312354</v>
      </c>
      <c r="C2281" s="30" t="s">
        <v>266</v>
      </c>
      <c r="D2281" s="6">
        <v>1011389</v>
      </c>
      <c r="E2281" s="6">
        <v>884</v>
      </c>
      <c r="F2281" s="7" t="s">
        <v>21</v>
      </c>
      <c r="G2281" s="6">
        <v>64.195999999999998</v>
      </c>
      <c r="I2281" s="7" t="s">
        <v>2986</v>
      </c>
      <c r="J2281" s="7" t="s">
        <v>438</v>
      </c>
      <c r="K2281" s="7" t="s">
        <v>433</v>
      </c>
      <c r="L2281" s="7" t="s">
        <v>1577</v>
      </c>
      <c r="M2281" s="7" t="s">
        <v>440</v>
      </c>
      <c r="N2281" s="7" t="s">
        <v>426</v>
      </c>
      <c r="O2281" s="7" t="s">
        <v>417</v>
      </c>
      <c r="P2281" s="6">
        <v>9617</v>
      </c>
    </row>
    <row r="2282" spans="1:16" ht="15" thickBot="1" x14ac:dyDescent="0.35">
      <c r="A2282" s="6">
        <v>48.4056</v>
      </c>
      <c r="B2282" s="19">
        <f>(A2282-G2282)/G2282</f>
        <v>-0.32627769736109563</v>
      </c>
      <c r="C2282" s="30" t="s">
        <v>309</v>
      </c>
      <c r="D2282" s="6">
        <v>1007400</v>
      </c>
      <c r="E2282" s="6">
        <v>1939</v>
      </c>
      <c r="F2282" s="7" t="s">
        <v>25</v>
      </c>
      <c r="G2282" s="6">
        <v>71.847999999999999</v>
      </c>
      <c r="I2282" s="7" t="s">
        <v>2987</v>
      </c>
      <c r="J2282" s="7" t="s">
        <v>422</v>
      </c>
      <c r="K2282" s="7" t="s">
        <v>461</v>
      </c>
      <c r="L2282" s="7" t="s">
        <v>716</v>
      </c>
      <c r="M2282" s="7" t="s">
        <v>440</v>
      </c>
      <c r="N2282" s="7" t="s">
        <v>426</v>
      </c>
      <c r="O2282" s="7" t="s">
        <v>404</v>
      </c>
      <c r="P2282" s="6">
        <v>7721</v>
      </c>
    </row>
    <row r="2283" spans="1:16" ht="15" thickBot="1" x14ac:dyDescent="0.35">
      <c r="A2283" s="6">
        <v>48.4056</v>
      </c>
      <c r="B2283" s="19">
        <f>(A2283-G2283)/G2283</f>
        <v>-0.43419674583878815</v>
      </c>
      <c r="C2283" s="30" t="s">
        <v>278</v>
      </c>
      <c r="D2283" s="6">
        <v>1012234</v>
      </c>
      <c r="E2283" s="6">
        <v>1406</v>
      </c>
      <c r="F2283" s="7" t="s">
        <v>25</v>
      </c>
      <c r="G2283" s="6">
        <v>85.552000000000007</v>
      </c>
      <c r="I2283" s="7" t="s">
        <v>2988</v>
      </c>
      <c r="J2283" s="7" t="s">
        <v>496</v>
      </c>
      <c r="K2283" s="7" t="s">
        <v>461</v>
      </c>
      <c r="L2283" s="7" t="s">
        <v>824</v>
      </c>
      <c r="M2283" s="7" t="s">
        <v>416</v>
      </c>
      <c r="N2283" s="7" t="s">
        <v>403</v>
      </c>
      <c r="O2283" s="7" t="s">
        <v>404</v>
      </c>
      <c r="P2283" s="6">
        <v>2730</v>
      </c>
    </row>
    <row r="2284" spans="1:16" ht="15" thickBot="1" x14ac:dyDescent="0.35">
      <c r="A2284" s="6">
        <v>48.4056</v>
      </c>
      <c r="B2284" s="19">
        <f>(A2284-G2284)/G2284</f>
        <v>-0.48598734230981605</v>
      </c>
      <c r="C2284" s="30" t="s">
        <v>265</v>
      </c>
      <c r="D2284" s="6">
        <v>1006293</v>
      </c>
      <c r="E2284" s="6">
        <v>586</v>
      </c>
      <c r="F2284" s="7" t="s">
        <v>35</v>
      </c>
      <c r="G2284" s="6">
        <v>94.171999999999997</v>
      </c>
      <c r="I2284" s="7" t="s">
        <v>2989</v>
      </c>
      <c r="J2284" s="7" t="s">
        <v>456</v>
      </c>
      <c r="K2284" s="7" t="s">
        <v>429</v>
      </c>
      <c r="L2284" s="7" t="s">
        <v>1091</v>
      </c>
      <c r="M2284" s="7" t="s">
        <v>402</v>
      </c>
      <c r="N2284" s="7" t="s">
        <v>403</v>
      </c>
      <c r="O2284" s="7" t="s">
        <v>404</v>
      </c>
      <c r="P2284" s="6">
        <v>8621</v>
      </c>
    </row>
    <row r="2285" spans="1:16" ht="15" thickBot="1" x14ac:dyDescent="0.35">
      <c r="A2285" s="6">
        <v>48.4056</v>
      </c>
      <c r="B2285" s="19">
        <f>(A2285-G2285)/G2285</f>
        <v>-0.57826026346971482</v>
      </c>
      <c r="C2285" s="30" t="s">
        <v>40</v>
      </c>
      <c r="D2285" s="6">
        <v>1016360</v>
      </c>
      <c r="E2285" s="6">
        <v>637</v>
      </c>
      <c r="F2285" s="7" t="s">
        <v>23</v>
      </c>
      <c r="G2285" s="6">
        <v>114.776</v>
      </c>
      <c r="I2285" s="7" t="s">
        <v>2990</v>
      </c>
      <c r="J2285" s="7" t="s">
        <v>399</v>
      </c>
      <c r="K2285" s="7" t="s">
        <v>457</v>
      </c>
      <c r="L2285" s="7" t="s">
        <v>533</v>
      </c>
      <c r="M2285" s="7" t="s">
        <v>459</v>
      </c>
      <c r="N2285" s="7" t="s">
        <v>436</v>
      </c>
      <c r="O2285" s="7" t="s">
        <v>404</v>
      </c>
      <c r="P2285" s="6">
        <v>3433</v>
      </c>
    </row>
    <row r="2286" spans="1:16" ht="15" thickBot="1" x14ac:dyDescent="0.35">
      <c r="A2286" s="6">
        <v>48.4056</v>
      </c>
      <c r="B2286" s="19">
        <f>(A2286-G2286)/G2286</f>
        <v>-0.70108929233049277</v>
      </c>
      <c r="C2286" s="30" t="s">
        <v>330</v>
      </c>
      <c r="D2286" s="6">
        <v>1006845</v>
      </c>
      <c r="E2286" s="6">
        <v>2238</v>
      </c>
      <c r="F2286" s="7" t="s">
        <v>21</v>
      </c>
      <c r="G2286" s="6">
        <v>161.94</v>
      </c>
      <c r="I2286" s="7" t="s">
        <v>2991</v>
      </c>
      <c r="J2286" s="7" t="s">
        <v>489</v>
      </c>
      <c r="K2286" s="7" t="s">
        <v>414</v>
      </c>
      <c r="L2286" s="7" t="s">
        <v>906</v>
      </c>
      <c r="M2286" s="7" t="s">
        <v>444</v>
      </c>
      <c r="N2286" s="7" t="s">
        <v>410</v>
      </c>
      <c r="O2286" s="7" t="s">
        <v>417</v>
      </c>
      <c r="P2286" s="6">
        <v>1058</v>
      </c>
    </row>
    <row r="2287" spans="1:16" ht="15" thickBot="1" x14ac:dyDescent="0.35">
      <c r="A2287" s="6">
        <v>48.4056</v>
      </c>
      <c r="B2287" s="19">
        <f>(A2287-G2287)/G2287</f>
        <v>-0.7103542364767832</v>
      </c>
      <c r="C2287" s="30" t="s">
        <v>86</v>
      </c>
      <c r="D2287" s="6">
        <v>1007630</v>
      </c>
      <c r="E2287" s="6">
        <v>2413</v>
      </c>
      <c r="F2287" s="7" t="s">
        <v>19</v>
      </c>
      <c r="G2287" s="6">
        <v>167.12</v>
      </c>
      <c r="I2287" s="7" t="s">
        <v>2992</v>
      </c>
      <c r="J2287" s="7" t="s">
        <v>422</v>
      </c>
      <c r="K2287" s="7" t="s">
        <v>414</v>
      </c>
      <c r="L2287" s="7" t="s">
        <v>627</v>
      </c>
      <c r="M2287" s="7" t="s">
        <v>459</v>
      </c>
      <c r="N2287" s="7" t="s">
        <v>436</v>
      </c>
      <c r="O2287" s="7" t="s">
        <v>404</v>
      </c>
      <c r="P2287" s="6">
        <v>2815</v>
      </c>
    </row>
    <row r="2288" spans="1:16" ht="15" thickBot="1" x14ac:dyDescent="0.35">
      <c r="A2288" s="6">
        <v>48.4056</v>
      </c>
      <c r="B2288" s="19">
        <f>(A2288-G2288)/G2288</f>
        <v>-0.74395290971258343</v>
      </c>
      <c r="C2288" s="30" t="s">
        <v>105</v>
      </c>
      <c r="D2288" s="6">
        <v>1005376</v>
      </c>
      <c r="E2288" s="6">
        <v>2072</v>
      </c>
      <c r="F2288" s="7" t="s">
        <v>87</v>
      </c>
      <c r="G2288" s="6">
        <v>189.0496</v>
      </c>
      <c r="I2288" s="7" t="s">
        <v>2993</v>
      </c>
      <c r="J2288" s="7" t="s">
        <v>428</v>
      </c>
      <c r="K2288" s="7" t="s">
        <v>429</v>
      </c>
      <c r="L2288" s="7" t="s">
        <v>681</v>
      </c>
      <c r="M2288" s="7" t="s">
        <v>444</v>
      </c>
      <c r="N2288" s="7" t="s">
        <v>410</v>
      </c>
      <c r="O2288" s="7" t="s">
        <v>404</v>
      </c>
      <c r="P2288" s="6">
        <v>2505</v>
      </c>
    </row>
    <row r="2289" spans="1:16" ht="15" thickBot="1" x14ac:dyDescent="0.35">
      <c r="A2289" s="6">
        <v>48.651200000000003</v>
      </c>
      <c r="B2289" s="19">
        <f>(A2289-G2289)/G2289</f>
        <v>-0.81906626362641011</v>
      </c>
      <c r="C2289" s="30" t="s">
        <v>75</v>
      </c>
      <c r="D2289" s="6">
        <v>1002399</v>
      </c>
      <c r="E2289" s="6">
        <v>2399</v>
      </c>
      <c r="F2289" s="7" t="s">
        <v>17</v>
      </c>
      <c r="G2289" s="6">
        <v>268.88959999999997</v>
      </c>
      <c r="I2289" s="7" t="s">
        <v>2994</v>
      </c>
      <c r="J2289" s="7" t="s">
        <v>496</v>
      </c>
      <c r="K2289" s="7" t="s">
        <v>442</v>
      </c>
      <c r="L2289" s="7" t="s">
        <v>689</v>
      </c>
      <c r="M2289" s="7" t="s">
        <v>402</v>
      </c>
      <c r="N2289" s="7" t="s">
        <v>403</v>
      </c>
      <c r="O2289" s="7" t="s">
        <v>417</v>
      </c>
      <c r="P2289" s="6">
        <v>4448</v>
      </c>
    </row>
    <row r="2290" spans="1:16" ht="15" thickBot="1" x14ac:dyDescent="0.35">
      <c r="A2290" s="6">
        <v>48.666800000000002</v>
      </c>
      <c r="B2290" s="19">
        <f>(A2290-G2290)/G2290</f>
        <v>-0.80748161322581868</v>
      </c>
      <c r="C2290" s="30" t="s">
        <v>223</v>
      </c>
      <c r="D2290" s="6">
        <v>1003532</v>
      </c>
      <c r="E2290" s="6">
        <v>2316</v>
      </c>
      <c r="F2290" s="7" t="s">
        <v>25</v>
      </c>
      <c r="G2290" s="6">
        <v>252.79040000000001</v>
      </c>
      <c r="I2290" s="7" t="s">
        <v>2995</v>
      </c>
      <c r="J2290" s="7" t="s">
        <v>428</v>
      </c>
      <c r="K2290" s="7" t="s">
        <v>457</v>
      </c>
      <c r="L2290" s="7" t="s">
        <v>811</v>
      </c>
      <c r="M2290" s="7" t="s">
        <v>416</v>
      </c>
      <c r="N2290" s="7" t="s">
        <v>403</v>
      </c>
      <c r="O2290" s="7" t="s">
        <v>404</v>
      </c>
      <c r="P2290" s="6">
        <v>4964</v>
      </c>
    </row>
    <row r="2291" spans="1:16" ht="15" thickBot="1" x14ac:dyDescent="0.35">
      <c r="A2291" s="6">
        <v>48.781199999999998</v>
      </c>
      <c r="B2291" s="19">
        <f>(A2291-G2291)/G2291</f>
        <v>-0.11128519792456136</v>
      </c>
      <c r="C2291" s="30" t="s">
        <v>332</v>
      </c>
      <c r="D2291" s="6">
        <v>1004072</v>
      </c>
      <c r="E2291" s="6">
        <v>2039</v>
      </c>
      <c r="F2291" s="7" t="s">
        <v>42</v>
      </c>
      <c r="G2291" s="6">
        <v>54.889600000000002</v>
      </c>
      <c r="I2291" s="7" t="s">
        <v>2996</v>
      </c>
      <c r="J2291" s="7" t="s">
        <v>399</v>
      </c>
      <c r="K2291" s="7" t="s">
        <v>429</v>
      </c>
      <c r="L2291" s="7" t="s">
        <v>600</v>
      </c>
      <c r="M2291" s="7" t="s">
        <v>478</v>
      </c>
      <c r="N2291" s="7" t="s">
        <v>426</v>
      </c>
      <c r="O2291" s="7" t="s">
        <v>404</v>
      </c>
      <c r="P2291" s="6">
        <v>2597</v>
      </c>
    </row>
    <row r="2292" spans="1:16" ht="15" thickBot="1" x14ac:dyDescent="0.35">
      <c r="A2292" s="6">
        <v>48.8538</v>
      </c>
      <c r="B2292" s="19">
        <f>(A2292-G2292)/G2292</f>
        <v>10.962242899118513</v>
      </c>
      <c r="C2292" s="30" t="s">
        <v>93</v>
      </c>
      <c r="D2292" s="6">
        <v>1013278</v>
      </c>
      <c r="E2292" s="6">
        <v>2113</v>
      </c>
      <c r="F2292" s="7" t="s">
        <v>35</v>
      </c>
      <c r="G2292" s="6">
        <v>4.0839999999999996</v>
      </c>
      <c r="I2292" s="7" t="s">
        <v>2997</v>
      </c>
      <c r="J2292" s="7" t="s">
        <v>456</v>
      </c>
      <c r="K2292" s="7" t="s">
        <v>400</v>
      </c>
      <c r="L2292" s="7" t="s">
        <v>932</v>
      </c>
      <c r="M2292" s="7" t="s">
        <v>402</v>
      </c>
      <c r="N2292" s="7" t="s">
        <v>403</v>
      </c>
      <c r="O2292" s="7" t="s">
        <v>404</v>
      </c>
      <c r="P2292" s="6">
        <v>3127</v>
      </c>
    </row>
    <row r="2293" spans="1:16" ht="15" thickBot="1" x14ac:dyDescent="0.35">
      <c r="A2293" s="6">
        <v>48.8538</v>
      </c>
      <c r="B2293" s="19">
        <f>(A2293-G2293)/G2293</f>
        <v>5.8269703745109007</v>
      </c>
      <c r="C2293" s="30" t="s">
        <v>56</v>
      </c>
      <c r="D2293" s="6">
        <v>1019884</v>
      </c>
      <c r="E2293" s="6">
        <v>1693</v>
      </c>
      <c r="F2293" s="7" t="s">
        <v>23</v>
      </c>
      <c r="G2293" s="6">
        <v>7.1559999999999997</v>
      </c>
      <c r="I2293" s="7" t="s">
        <v>2998</v>
      </c>
      <c r="J2293" s="7" t="s">
        <v>406</v>
      </c>
      <c r="K2293" s="7" t="s">
        <v>429</v>
      </c>
      <c r="L2293" s="7" t="s">
        <v>1795</v>
      </c>
      <c r="M2293" s="7" t="s">
        <v>459</v>
      </c>
      <c r="N2293" s="7" t="s">
        <v>436</v>
      </c>
      <c r="O2293" s="7" t="s">
        <v>417</v>
      </c>
      <c r="P2293" s="6">
        <v>3909</v>
      </c>
    </row>
    <row r="2294" spans="1:16" ht="15" thickBot="1" x14ac:dyDescent="0.35">
      <c r="A2294" s="6">
        <v>48.8538</v>
      </c>
      <c r="B2294" s="19">
        <f>(A2294-G2294)/G2294</f>
        <v>3.6403685410334345</v>
      </c>
      <c r="C2294" s="30" t="s">
        <v>286</v>
      </c>
      <c r="D2294" s="6">
        <v>1018770</v>
      </c>
      <c r="E2294" s="6">
        <v>707</v>
      </c>
      <c r="F2294" s="7" t="s">
        <v>25</v>
      </c>
      <c r="G2294" s="6">
        <v>10.528</v>
      </c>
      <c r="I2294" s="7" t="s">
        <v>2999</v>
      </c>
      <c r="J2294" s="7" t="s">
        <v>413</v>
      </c>
      <c r="K2294" s="7" t="s">
        <v>433</v>
      </c>
      <c r="L2294" s="7" t="s">
        <v>485</v>
      </c>
      <c r="M2294" s="7" t="s">
        <v>478</v>
      </c>
      <c r="N2294" s="7" t="s">
        <v>426</v>
      </c>
      <c r="O2294" s="7" t="s">
        <v>417</v>
      </c>
      <c r="P2294" s="6">
        <v>7920</v>
      </c>
    </row>
    <row r="2295" spans="1:16" ht="15" thickBot="1" x14ac:dyDescent="0.35">
      <c r="A2295" s="6">
        <v>48.8538</v>
      </c>
      <c r="B2295" s="19">
        <f>(A2295-G2295)/G2295</f>
        <v>1.0714806648575306</v>
      </c>
      <c r="C2295" s="30" t="s">
        <v>175</v>
      </c>
      <c r="D2295" s="6">
        <v>1006724</v>
      </c>
      <c r="E2295" s="6">
        <v>1846</v>
      </c>
      <c r="F2295" s="7" t="s">
        <v>25</v>
      </c>
      <c r="G2295" s="6">
        <v>23.584</v>
      </c>
      <c r="I2295" s="7" t="s">
        <v>3000</v>
      </c>
      <c r="J2295" s="7" t="s">
        <v>496</v>
      </c>
      <c r="K2295" s="7" t="s">
        <v>461</v>
      </c>
      <c r="L2295" s="7" t="s">
        <v>648</v>
      </c>
      <c r="M2295" s="7" t="s">
        <v>447</v>
      </c>
      <c r="N2295" s="7" t="s">
        <v>410</v>
      </c>
      <c r="O2295" s="7" t="s">
        <v>411</v>
      </c>
      <c r="P2295" s="6">
        <v>1510</v>
      </c>
    </row>
    <row r="2296" spans="1:16" ht="15" thickBot="1" x14ac:dyDescent="0.35">
      <c r="A2296" s="6">
        <v>48.8538</v>
      </c>
      <c r="B2296" s="19">
        <f>(A2296-G2296)/G2296</f>
        <v>0.86010508681084374</v>
      </c>
      <c r="C2296" s="30" t="s">
        <v>130</v>
      </c>
      <c r="D2296" s="6">
        <v>1016511</v>
      </c>
      <c r="E2296" s="6">
        <v>815</v>
      </c>
      <c r="F2296" s="7" t="s">
        <v>21</v>
      </c>
      <c r="G2296" s="6">
        <v>26.263999999999999</v>
      </c>
      <c r="I2296" s="7" t="s">
        <v>3001</v>
      </c>
      <c r="J2296" s="7" t="s">
        <v>456</v>
      </c>
      <c r="K2296" s="7" t="s">
        <v>423</v>
      </c>
      <c r="L2296" s="7" t="s">
        <v>464</v>
      </c>
      <c r="M2296" s="7" t="s">
        <v>420</v>
      </c>
      <c r="N2296" s="7" t="s">
        <v>403</v>
      </c>
      <c r="O2296" s="7" t="s">
        <v>411</v>
      </c>
      <c r="P2296" s="6">
        <v>2416</v>
      </c>
    </row>
    <row r="2297" spans="1:16" ht="15" thickBot="1" x14ac:dyDescent="0.35">
      <c r="A2297" s="6">
        <v>48.8538</v>
      </c>
      <c r="B2297" s="19">
        <f>(A2297-G2297)/G2297</f>
        <v>0.51795302013422828</v>
      </c>
      <c r="C2297" s="30" t="s">
        <v>30</v>
      </c>
      <c r="D2297" s="6">
        <v>1017001</v>
      </c>
      <c r="E2297" s="6">
        <v>1233</v>
      </c>
      <c r="F2297" s="7" t="s">
        <v>21</v>
      </c>
      <c r="G2297" s="6">
        <v>32.183999999999997</v>
      </c>
      <c r="I2297" s="7" t="s">
        <v>3002</v>
      </c>
      <c r="J2297" s="7" t="s">
        <v>432</v>
      </c>
      <c r="K2297" s="7" t="s">
        <v>433</v>
      </c>
      <c r="L2297" s="7" t="s">
        <v>529</v>
      </c>
      <c r="M2297" s="7" t="s">
        <v>409</v>
      </c>
      <c r="N2297" s="7" t="s">
        <v>410</v>
      </c>
      <c r="O2297" s="7" t="s">
        <v>404</v>
      </c>
      <c r="P2297" s="6">
        <v>5291</v>
      </c>
    </row>
    <row r="2298" spans="1:16" ht="15" thickBot="1" x14ac:dyDescent="0.35">
      <c r="A2298" s="6">
        <v>48.8538</v>
      </c>
      <c r="B2298" s="19">
        <f>(A2298-G2298)/G2298</f>
        <v>0.26472506989748368</v>
      </c>
      <c r="C2298" s="30" t="s">
        <v>385</v>
      </c>
      <c r="D2298" s="6">
        <v>1011393</v>
      </c>
      <c r="E2298" s="6">
        <v>2681</v>
      </c>
      <c r="F2298" s="7" t="s">
        <v>42</v>
      </c>
      <c r="G2298" s="6">
        <v>38.628</v>
      </c>
      <c r="I2298" s="7" t="s">
        <v>3003</v>
      </c>
      <c r="J2298" s="7" t="s">
        <v>438</v>
      </c>
      <c r="K2298" s="7" t="s">
        <v>429</v>
      </c>
      <c r="L2298" s="7" t="s">
        <v>818</v>
      </c>
      <c r="M2298" s="7" t="s">
        <v>409</v>
      </c>
      <c r="N2298" s="7" t="s">
        <v>410</v>
      </c>
      <c r="O2298" s="7" t="s">
        <v>417</v>
      </c>
      <c r="P2298" s="6">
        <v>3442</v>
      </c>
    </row>
    <row r="2299" spans="1:16" ht="15" thickBot="1" x14ac:dyDescent="0.35">
      <c r="A2299" s="6">
        <v>48.8538</v>
      </c>
      <c r="B2299" s="19">
        <f>(A2299-G2299)/G2299</f>
        <v>2.2525849335302784E-3</v>
      </c>
      <c r="C2299" s="30" t="s">
        <v>273</v>
      </c>
      <c r="D2299" s="6">
        <v>1013085</v>
      </c>
      <c r="E2299" s="6">
        <v>2154</v>
      </c>
      <c r="F2299" s="7" t="s">
        <v>42</v>
      </c>
      <c r="G2299" s="6">
        <v>48.744</v>
      </c>
      <c r="I2299" s="7" t="s">
        <v>3004</v>
      </c>
      <c r="J2299" s="7" t="s">
        <v>496</v>
      </c>
      <c r="K2299" s="7" t="s">
        <v>461</v>
      </c>
      <c r="L2299" s="7" t="s">
        <v>824</v>
      </c>
      <c r="M2299" s="7" t="s">
        <v>435</v>
      </c>
      <c r="N2299" s="7" t="s">
        <v>436</v>
      </c>
      <c r="O2299" s="7" t="s">
        <v>411</v>
      </c>
      <c r="P2299" s="6">
        <v>3973</v>
      </c>
    </row>
    <row r="2300" spans="1:16" ht="15" thickBot="1" x14ac:dyDescent="0.35">
      <c r="A2300" s="6">
        <v>48.8538</v>
      </c>
      <c r="B2300" s="19">
        <f>(A2300-G2300)/G2300</f>
        <v>-0.14159052572392464</v>
      </c>
      <c r="C2300" s="30" t="s">
        <v>295</v>
      </c>
      <c r="D2300" s="6">
        <v>1016335</v>
      </c>
      <c r="E2300" s="6">
        <v>2702</v>
      </c>
      <c r="F2300" s="7" t="s">
        <v>27</v>
      </c>
      <c r="G2300" s="6">
        <v>56.911999999999999</v>
      </c>
      <c r="I2300" s="7" t="s">
        <v>3005</v>
      </c>
      <c r="J2300" s="7" t="s">
        <v>496</v>
      </c>
      <c r="K2300" s="7" t="s">
        <v>442</v>
      </c>
      <c r="L2300" s="7" t="s">
        <v>689</v>
      </c>
      <c r="M2300" s="7" t="s">
        <v>402</v>
      </c>
      <c r="N2300" s="7" t="s">
        <v>403</v>
      </c>
      <c r="O2300" s="7" t="s">
        <v>411</v>
      </c>
      <c r="P2300" s="6">
        <v>1011</v>
      </c>
    </row>
    <row r="2301" spans="1:16" ht="15" thickBot="1" x14ac:dyDescent="0.35">
      <c r="A2301" s="6">
        <v>48.8538</v>
      </c>
      <c r="B2301" s="19">
        <f>(A2301-G2301)/G2301</f>
        <v>-0.15821559032324767</v>
      </c>
      <c r="C2301" s="30" t="s">
        <v>353</v>
      </c>
      <c r="D2301" s="6">
        <v>1014851</v>
      </c>
      <c r="E2301" s="6">
        <v>2146</v>
      </c>
      <c r="F2301" s="7" t="s">
        <v>27</v>
      </c>
      <c r="G2301" s="6">
        <v>58.036000000000001</v>
      </c>
      <c r="I2301" s="7" t="s">
        <v>3006</v>
      </c>
      <c r="J2301" s="7" t="s">
        <v>456</v>
      </c>
      <c r="K2301" s="7" t="s">
        <v>461</v>
      </c>
      <c r="L2301" s="7" t="s">
        <v>537</v>
      </c>
      <c r="M2301" s="7" t="s">
        <v>459</v>
      </c>
      <c r="N2301" s="7" t="s">
        <v>436</v>
      </c>
      <c r="O2301" s="7" t="s">
        <v>417</v>
      </c>
      <c r="P2301" s="6">
        <v>4630</v>
      </c>
    </row>
    <row r="2302" spans="1:16" ht="15" thickBot="1" x14ac:dyDescent="0.35">
      <c r="A2302" s="6">
        <v>48.8538</v>
      </c>
      <c r="B2302" s="19">
        <f>(A2302-G2302)/G2302</f>
        <v>-0.57904976907699734</v>
      </c>
      <c r="C2302" s="30" t="s">
        <v>335</v>
      </c>
      <c r="D2302" s="6">
        <v>1006394</v>
      </c>
      <c r="E2302" s="6">
        <v>1510</v>
      </c>
      <c r="F2302" s="7" t="s">
        <v>27</v>
      </c>
      <c r="G2302" s="6">
        <v>116.056</v>
      </c>
      <c r="I2302" s="7" t="s">
        <v>3007</v>
      </c>
      <c r="J2302" s="7" t="s">
        <v>422</v>
      </c>
      <c r="K2302" s="7" t="s">
        <v>400</v>
      </c>
      <c r="L2302" s="7" t="s">
        <v>1257</v>
      </c>
      <c r="M2302" s="7" t="s">
        <v>447</v>
      </c>
      <c r="N2302" s="7" t="s">
        <v>410</v>
      </c>
      <c r="O2302" s="7" t="s">
        <v>417</v>
      </c>
      <c r="P2302" s="6">
        <v>2440</v>
      </c>
    </row>
    <row r="2303" spans="1:16" ht="15" thickBot="1" x14ac:dyDescent="0.35">
      <c r="A2303" s="6">
        <v>48.8538</v>
      </c>
      <c r="B2303" s="19">
        <f>(A2303-G2303)/G2303</f>
        <v>0.22896458039847042</v>
      </c>
      <c r="C2303" s="30" t="s">
        <v>308</v>
      </c>
      <c r="D2303" s="6">
        <v>1010759</v>
      </c>
      <c r="E2303" s="6">
        <v>1159</v>
      </c>
      <c r="F2303" s="7" t="s">
        <v>31</v>
      </c>
      <c r="G2303" s="6">
        <v>39.752000000000002</v>
      </c>
      <c r="I2303" s="7" t="s">
        <v>3008</v>
      </c>
      <c r="J2303" s="7" t="s">
        <v>432</v>
      </c>
      <c r="K2303" s="7" t="s">
        <v>442</v>
      </c>
      <c r="L2303" s="7" t="s">
        <v>1020</v>
      </c>
      <c r="M2303" s="7" t="s">
        <v>478</v>
      </c>
      <c r="N2303" s="7" t="s">
        <v>426</v>
      </c>
      <c r="O2303" s="7" t="s">
        <v>411</v>
      </c>
      <c r="P2303" s="6">
        <v>9947</v>
      </c>
    </row>
    <row r="2304" spans="1:16" ht="15" thickBot="1" x14ac:dyDescent="0.35">
      <c r="A2304" s="6">
        <v>48.8538</v>
      </c>
      <c r="B2304" s="19">
        <f>(A2304-G2304)/G2304</f>
        <v>-2.0337691505574764E-2</v>
      </c>
      <c r="C2304" s="30" t="s">
        <v>232</v>
      </c>
      <c r="D2304" s="6">
        <v>1010462</v>
      </c>
      <c r="E2304" s="6">
        <v>46</v>
      </c>
      <c r="F2304" s="7" t="s">
        <v>42</v>
      </c>
      <c r="G2304" s="6">
        <v>49.868000000000002</v>
      </c>
      <c r="I2304" s="7" t="s">
        <v>3009</v>
      </c>
      <c r="J2304" s="7" t="s">
        <v>432</v>
      </c>
      <c r="K2304" s="7" t="s">
        <v>433</v>
      </c>
      <c r="L2304" s="7" t="s">
        <v>899</v>
      </c>
      <c r="M2304" s="7" t="s">
        <v>409</v>
      </c>
      <c r="N2304" s="7" t="s">
        <v>410</v>
      </c>
      <c r="O2304" s="7" t="s">
        <v>411</v>
      </c>
      <c r="P2304" s="6">
        <v>5075</v>
      </c>
    </row>
    <row r="2305" spans="1:16" ht="15" thickBot="1" x14ac:dyDescent="0.35">
      <c r="A2305" s="6">
        <v>48.8538</v>
      </c>
      <c r="B2305" s="19">
        <f>(A2305-G2305)/G2305</f>
        <v>-3.1139933365064251E-2</v>
      </c>
      <c r="C2305" s="30" t="s">
        <v>259</v>
      </c>
      <c r="D2305" s="6">
        <v>1009155</v>
      </c>
      <c r="E2305" s="6">
        <v>129</v>
      </c>
      <c r="F2305" s="7" t="s">
        <v>25</v>
      </c>
      <c r="G2305" s="6">
        <v>50.423999999999999</v>
      </c>
      <c r="I2305" s="7" t="s">
        <v>3010</v>
      </c>
      <c r="J2305" s="7" t="s">
        <v>432</v>
      </c>
      <c r="K2305" s="7" t="s">
        <v>400</v>
      </c>
      <c r="L2305" s="7" t="s">
        <v>594</v>
      </c>
      <c r="M2305" s="7" t="s">
        <v>416</v>
      </c>
      <c r="N2305" s="7" t="s">
        <v>403</v>
      </c>
      <c r="O2305" s="7" t="s">
        <v>411</v>
      </c>
      <c r="P2305" s="6">
        <v>1529</v>
      </c>
    </row>
    <row r="2306" spans="1:16" ht="15" thickBot="1" x14ac:dyDescent="0.35">
      <c r="A2306" s="6">
        <v>48.8538</v>
      </c>
      <c r="B2306" s="19">
        <f>(A2306-G2306)/G2306</f>
        <v>-0.29479473410705004</v>
      </c>
      <c r="C2306" s="30" t="s">
        <v>93</v>
      </c>
      <c r="D2306" s="6">
        <v>1010029</v>
      </c>
      <c r="E2306" s="6">
        <v>722</v>
      </c>
      <c r="F2306" s="7" t="s">
        <v>23</v>
      </c>
      <c r="G2306" s="6">
        <v>69.275999999999996</v>
      </c>
      <c r="I2306" s="7" t="s">
        <v>3011</v>
      </c>
      <c r="J2306" s="7" t="s">
        <v>399</v>
      </c>
      <c r="K2306" s="7" t="s">
        <v>457</v>
      </c>
      <c r="L2306" s="7" t="s">
        <v>533</v>
      </c>
      <c r="M2306" s="7" t="s">
        <v>435</v>
      </c>
      <c r="N2306" s="7" t="s">
        <v>436</v>
      </c>
      <c r="O2306" s="7" t="s">
        <v>417</v>
      </c>
      <c r="P2306" s="6">
        <v>3547</v>
      </c>
    </row>
    <row r="2307" spans="1:16" ht="15" thickBot="1" x14ac:dyDescent="0.35">
      <c r="A2307" s="6">
        <v>48.8538</v>
      </c>
      <c r="B2307" s="19">
        <f>(A2307-G2307)/G2307</f>
        <v>-0.35480982567353408</v>
      </c>
      <c r="C2307" s="30" t="s">
        <v>339</v>
      </c>
      <c r="D2307" s="6">
        <v>1014282</v>
      </c>
      <c r="E2307" s="6">
        <v>1124</v>
      </c>
      <c r="F2307" s="7" t="s">
        <v>19</v>
      </c>
      <c r="G2307" s="6">
        <v>75.72</v>
      </c>
      <c r="I2307" s="7" t="s">
        <v>3012</v>
      </c>
      <c r="J2307" s="7" t="s">
        <v>428</v>
      </c>
      <c r="K2307" s="7" t="s">
        <v>423</v>
      </c>
      <c r="L2307" s="7" t="s">
        <v>446</v>
      </c>
      <c r="M2307" s="7" t="s">
        <v>435</v>
      </c>
      <c r="N2307" s="7" t="s">
        <v>436</v>
      </c>
      <c r="O2307" s="7" t="s">
        <v>417</v>
      </c>
      <c r="P2307" s="6">
        <v>9912</v>
      </c>
    </row>
    <row r="2308" spans="1:16" ht="15" thickBot="1" x14ac:dyDescent="0.35">
      <c r="A2308" s="6">
        <v>48.8538</v>
      </c>
      <c r="B2308" s="19">
        <f>(A2308-G2308)/G2308</f>
        <v>-0.51508913328304284</v>
      </c>
      <c r="C2308" s="30" t="s">
        <v>83</v>
      </c>
      <c r="D2308" s="6">
        <v>1010415</v>
      </c>
      <c r="E2308" s="6">
        <v>2829</v>
      </c>
      <c r="F2308" s="7" t="s">
        <v>27</v>
      </c>
      <c r="G2308" s="6">
        <v>100.748</v>
      </c>
      <c r="I2308" s="7" t="s">
        <v>3013</v>
      </c>
      <c r="J2308" s="7" t="s">
        <v>399</v>
      </c>
      <c r="K2308" s="7" t="s">
        <v>429</v>
      </c>
      <c r="L2308" s="7" t="s">
        <v>621</v>
      </c>
      <c r="M2308" s="7" t="s">
        <v>478</v>
      </c>
      <c r="N2308" s="7" t="s">
        <v>426</v>
      </c>
      <c r="O2308" s="7" t="s">
        <v>404</v>
      </c>
      <c r="P2308" s="6">
        <v>9626</v>
      </c>
    </row>
    <row r="2309" spans="1:16" ht="15" thickBot="1" x14ac:dyDescent="0.35">
      <c r="A2309" s="6">
        <v>48.8538</v>
      </c>
      <c r="B2309" s="19">
        <f>(A2309-G2309)/G2309</f>
        <v>-0.64844276215422691</v>
      </c>
      <c r="C2309" s="30" t="s">
        <v>390</v>
      </c>
      <c r="D2309" s="6">
        <v>1017854</v>
      </c>
      <c r="E2309" s="6">
        <v>365</v>
      </c>
      <c r="F2309" s="7" t="s">
        <v>31</v>
      </c>
      <c r="G2309" s="6">
        <v>138.964</v>
      </c>
      <c r="I2309" s="7" t="s">
        <v>3014</v>
      </c>
      <c r="J2309" s="7" t="s">
        <v>432</v>
      </c>
      <c r="K2309" s="7" t="s">
        <v>407</v>
      </c>
      <c r="L2309" s="7" t="s">
        <v>610</v>
      </c>
      <c r="M2309" s="7" t="s">
        <v>459</v>
      </c>
      <c r="N2309" s="7" t="s">
        <v>436</v>
      </c>
      <c r="O2309" s="7" t="s">
        <v>404</v>
      </c>
      <c r="P2309" s="6">
        <v>1978</v>
      </c>
    </row>
    <row r="2310" spans="1:16" ht="15" thickBot="1" x14ac:dyDescent="0.35">
      <c r="A2310" s="6">
        <v>48.8538</v>
      </c>
      <c r="B2310" s="19">
        <f>(A2310-G2310)/G2310</f>
        <v>-0.65126349151961616</v>
      </c>
      <c r="C2310" s="30" t="s">
        <v>125</v>
      </c>
      <c r="D2310" s="6">
        <v>1012296</v>
      </c>
      <c r="E2310" s="6">
        <v>493</v>
      </c>
      <c r="F2310" s="7" t="s">
        <v>23</v>
      </c>
      <c r="G2310" s="6">
        <v>140.08799999999999</v>
      </c>
      <c r="I2310" s="7" t="s">
        <v>3015</v>
      </c>
      <c r="J2310" s="7" t="s">
        <v>432</v>
      </c>
      <c r="K2310" s="7" t="s">
        <v>442</v>
      </c>
      <c r="L2310" s="7" t="s">
        <v>754</v>
      </c>
      <c r="M2310" s="7" t="s">
        <v>440</v>
      </c>
      <c r="N2310" s="7" t="s">
        <v>426</v>
      </c>
      <c r="O2310" s="7" t="s">
        <v>411</v>
      </c>
      <c r="P2310" s="6">
        <v>4737</v>
      </c>
    </row>
    <row r="2311" spans="1:16" ht="15" thickBot="1" x14ac:dyDescent="0.35">
      <c r="A2311" s="6">
        <v>48.968400000000003</v>
      </c>
      <c r="B2311" s="19">
        <f>(A2311-G2311)/G2311</f>
        <v>8.2298960322512313E-2</v>
      </c>
      <c r="C2311" s="30" t="s">
        <v>299</v>
      </c>
      <c r="D2311" s="6">
        <v>1002796</v>
      </c>
      <c r="E2311" s="6">
        <v>2796</v>
      </c>
      <c r="F2311" s="7" t="s">
        <v>87</v>
      </c>
      <c r="G2311" s="6">
        <v>45.244799999999998</v>
      </c>
      <c r="I2311" s="7" t="s">
        <v>3016</v>
      </c>
      <c r="J2311" s="7" t="s">
        <v>438</v>
      </c>
      <c r="K2311" s="7" t="s">
        <v>461</v>
      </c>
      <c r="L2311" s="7" t="s">
        <v>1145</v>
      </c>
      <c r="M2311" s="7" t="s">
        <v>478</v>
      </c>
      <c r="N2311" s="7" t="s">
        <v>426</v>
      </c>
      <c r="O2311" s="7" t="s">
        <v>404</v>
      </c>
      <c r="P2311" s="6">
        <v>5753</v>
      </c>
    </row>
    <row r="2312" spans="1:16" ht="15" thickBot="1" x14ac:dyDescent="0.35">
      <c r="A2312" s="6">
        <v>49.124400000000001</v>
      </c>
      <c r="B2312" s="19">
        <f>(A2312-G2312)/G2312</f>
        <v>-0.66338867297992088</v>
      </c>
      <c r="C2312" s="30" t="s">
        <v>129</v>
      </c>
      <c r="D2312" s="6">
        <v>1004569</v>
      </c>
      <c r="E2312" s="6">
        <v>136</v>
      </c>
      <c r="F2312" s="7" t="s">
        <v>35</v>
      </c>
      <c r="G2312" s="6">
        <v>145.93804800000001</v>
      </c>
      <c r="I2312" s="7" t="s">
        <v>3017</v>
      </c>
      <c r="J2312" s="7" t="s">
        <v>438</v>
      </c>
      <c r="K2312" s="7" t="s">
        <v>407</v>
      </c>
      <c r="L2312" s="7" t="s">
        <v>454</v>
      </c>
      <c r="M2312" s="7" t="s">
        <v>459</v>
      </c>
      <c r="N2312" s="7" t="s">
        <v>436</v>
      </c>
      <c r="O2312" s="7" t="s">
        <v>411</v>
      </c>
      <c r="P2312" s="6">
        <v>1277</v>
      </c>
    </row>
    <row r="2313" spans="1:16" ht="15" thickBot="1" x14ac:dyDescent="0.35">
      <c r="A2313" s="6">
        <v>49.302</v>
      </c>
      <c r="B2313" s="19">
        <f>(A2313-G2313)/G2313</f>
        <v>20.324394463667822</v>
      </c>
      <c r="C2313" s="30" t="s">
        <v>140</v>
      </c>
      <c r="D2313" s="6">
        <v>1005567</v>
      </c>
      <c r="E2313" s="6">
        <v>331</v>
      </c>
      <c r="F2313" s="7" t="s">
        <v>19</v>
      </c>
      <c r="G2313" s="6">
        <v>2.3119999999999998</v>
      </c>
      <c r="I2313" s="7" t="s">
        <v>3018</v>
      </c>
      <c r="J2313" s="7" t="s">
        <v>496</v>
      </c>
      <c r="K2313" s="7" t="s">
        <v>414</v>
      </c>
      <c r="L2313" s="7" t="s">
        <v>567</v>
      </c>
      <c r="M2313" s="7" t="s">
        <v>402</v>
      </c>
      <c r="N2313" s="7" t="s">
        <v>403</v>
      </c>
      <c r="O2313" s="7" t="s">
        <v>417</v>
      </c>
      <c r="P2313" s="6">
        <v>2296</v>
      </c>
    </row>
    <row r="2314" spans="1:16" ht="15" thickBot="1" x14ac:dyDescent="0.35">
      <c r="A2314" s="6">
        <v>49.302</v>
      </c>
      <c r="B2314" s="19">
        <f>(A2314-G2314)/G2314</f>
        <v>10.401942645698428</v>
      </c>
      <c r="C2314" s="30" t="s">
        <v>237</v>
      </c>
      <c r="D2314" s="6">
        <v>1018540</v>
      </c>
      <c r="E2314" s="6">
        <v>1504</v>
      </c>
      <c r="F2314" s="7" t="s">
        <v>21</v>
      </c>
      <c r="G2314" s="6">
        <v>4.3239999999999998</v>
      </c>
      <c r="I2314" s="7" t="s">
        <v>3019</v>
      </c>
      <c r="J2314" s="7" t="s">
        <v>428</v>
      </c>
      <c r="K2314" s="7" t="s">
        <v>414</v>
      </c>
      <c r="L2314" s="7" t="s">
        <v>982</v>
      </c>
      <c r="M2314" s="7" t="s">
        <v>465</v>
      </c>
      <c r="N2314" s="7" t="s">
        <v>436</v>
      </c>
      <c r="O2314" s="7" t="s">
        <v>404</v>
      </c>
      <c r="P2314" s="6">
        <v>5478</v>
      </c>
    </row>
    <row r="2315" spans="1:16" ht="15" thickBot="1" x14ac:dyDescent="0.35">
      <c r="A2315" s="6">
        <v>49.302</v>
      </c>
      <c r="B2315" s="19">
        <f>(A2315-G2315)/G2315</f>
        <v>4.5897959183673471</v>
      </c>
      <c r="C2315" s="30" t="s">
        <v>311</v>
      </c>
      <c r="D2315" s="6">
        <v>1019496</v>
      </c>
      <c r="E2315" s="6">
        <v>1080</v>
      </c>
      <c r="F2315" s="7" t="s">
        <v>31</v>
      </c>
      <c r="G2315" s="6">
        <v>8.82</v>
      </c>
      <c r="I2315" s="7" t="s">
        <v>3020</v>
      </c>
      <c r="J2315" s="7" t="s">
        <v>399</v>
      </c>
      <c r="K2315" s="7" t="s">
        <v>461</v>
      </c>
      <c r="L2315" s="7" t="s">
        <v>555</v>
      </c>
      <c r="M2315" s="7" t="s">
        <v>435</v>
      </c>
      <c r="N2315" s="7" t="s">
        <v>436</v>
      </c>
      <c r="O2315" s="7" t="s">
        <v>417</v>
      </c>
      <c r="P2315" s="6">
        <v>7736</v>
      </c>
    </row>
    <row r="2316" spans="1:16" ht="15" thickBot="1" x14ac:dyDescent="0.35">
      <c r="A2316" s="6">
        <v>49.302</v>
      </c>
      <c r="B2316" s="19">
        <f>(A2316-G2316)/G2316</f>
        <v>2.6092240117130303</v>
      </c>
      <c r="C2316" s="30" t="s">
        <v>122</v>
      </c>
      <c r="D2316" s="6">
        <v>1009692</v>
      </c>
      <c r="E2316" s="6">
        <v>2077</v>
      </c>
      <c r="F2316" s="7" t="s">
        <v>21</v>
      </c>
      <c r="G2316" s="6">
        <v>13.66</v>
      </c>
      <c r="I2316" s="7" t="s">
        <v>3021</v>
      </c>
      <c r="J2316" s="7" t="s">
        <v>413</v>
      </c>
      <c r="K2316" s="7" t="s">
        <v>433</v>
      </c>
      <c r="L2316" s="7" t="s">
        <v>519</v>
      </c>
      <c r="M2316" s="7" t="s">
        <v>416</v>
      </c>
      <c r="N2316" s="7" t="s">
        <v>403</v>
      </c>
      <c r="O2316" s="7" t="s">
        <v>411</v>
      </c>
      <c r="P2316" s="6">
        <v>1251</v>
      </c>
    </row>
    <row r="2317" spans="1:16" ht="15" thickBot="1" x14ac:dyDescent="0.35">
      <c r="A2317" s="6">
        <v>49.302</v>
      </c>
      <c r="B2317" s="19">
        <f>(A2317-G2317)/G2317</f>
        <v>1.7154659616655652</v>
      </c>
      <c r="C2317" s="30" t="s">
        <v>139</v>
      </c>
      <c r="D2317" s="6">
        <v>1016447</v>
      </c>
      <c r="E2317" s="6">
        <v>1786</v>
      </c>
      <c r="F2317" s="7" t="s">
        <v>19</v>
      </c>
      <c r="G2317" s="6">
        <v>18.155999999999999</v>
      </c>
      <c r="I2317" s="7" t="s">
        <v>3022</v>
      </c>
      <c r="J2317" s="7" t="s">
        <v>422</v>
      </c>
      <c r="K2317" s="7" t="s">
        <v>407</v>
      </c>
      <c r="L2317" s="7" t="s">
        <v>625</v>
      </c>
      <c r="M2317" s="7" t="s">
        <v>465</v>
      </c>
      <c r="N2317" s="7" t="s">
        <v>436</v>
      </c>
      <c r="O2317" s="7" t="s">
        <v>417</v>
      </c>
      <c r="P2317" s="6">
        <v>6590</v>
      </c>
    </row>
    <row r="2318" spans="1:16" ht="15" thickBot="1" x14ac:dyDescent="0.35">
      <c r="A2318" s="6">
        <v>49.302</v>
      </c>
      <c r="B2318" s="19">
        <f>(A2318-G2318)/G2318</f>
        <v>1.4162909233483632</v>
      </c>
      <c r="C2318" s="30" t="s">
        <v>150</v>
      </c>
      <c r="D2318" s="6">
        <v>1015608</v>
      </c>
      <c r="E2318" s="6">
        <v>2163</v>
      </c>
      <c r="F2318" s="7" t="s">
        <v>31</v>
      </c>
      <c r="G2318" s="6">
        <v>20.404</v>
      </c>
      <c r="I2318" s="7" t="s">
        <v>3023</v>
      </c>
      <c r="J2318" s="7" t="s">
        <v>428</v>
      </c>
      <c r="K2318" s="7" t="s">
        <v>457</v>
      </c>
      <c r="L2318" s="7" t="s">
        <v>473</v>
      </c>
      <c r="M2318" s="7" t="s">
        <v>409</v>
      </c>
      <c r="N2318" s="7" t="s">
        <v>410</v>
      </c>
      <c r="O2318" s="7" t="s">
        <v>404</v>
      </c>
      <c r="P2318" s="6">
        <v>8073</v>
      </c>
    </row>
    <row r="2319" spans="1:16" ht="15" thickBot="1" x14ac:dyDescent="0.35">
      <c r="A2319" s="6">
        <v>49.302</v>
      </c>
      <c r="B2319" s="19">
        <f>(A2319-G2319)/G2319</f>
        <v>0.76532512174162126</v>
      </c>
      <c r="C2319" s="30" t="s">
        <v>360</v>
      </c>
      <c r="D2319" s="6">
        <v>1010567</v>
      </c>
      <c r="E2319" s="6">
        <v>2417</v>
      </c>
      <c r="F2319" s="7" t="s">
        <v>31</v>
      </c>
      <c r="G2319" s="6">
        <v>27.928000000000001</v>
      </c>
      <c r="I2319" s="7" t="s">
        <v>3024</v>
      </c>
      <c r="J2319" s="7" t="s">
        <v>489</v>
      </c>
      <c r="K2319" s="7" t="s">
        <v>461</v>
      </c>
      <c r="L2319" s="7" t="s">
        <v>578</v>
      </c>
      <c r="M2319" s="7" t="s">
        <v>416</v>
      </c>
      <c r="N2319" s="7" t="s">
        <v>403</v>
      </c>
      <c r="O2319" s="7" t="s">
        <v>417</v>
      </c>
      <c r="P2319" s="6">
        <v>4789</v>
      </c>
    </row>
    <row r="2320" spans="1:16" ht="15" thickBot="1" x14ac:dyDescent="0.35">
      <c r="A2320" s="6">
        <v>49.302</v>
      </c>
      <c r="B2320" s="19">
        <f>(A2320-G2320)/G2320</f>
        <v>0.55802047781569974</v>
      </c>
      <c r="C2320" s="30" t="s">
        <v>282</v>
      </c>
      <c r="D2320" s="6">
        <v>1014800</v>
      </c>
      <c r="E2320" s="6">
        <v>381</v>
      </c>
      <c r="F2320" s="7" t="s">
        <v>42</v>
      </c>
      <c r="G2320" s="6">
        <v>31.643999999999998</v>
      </c>
      <c r="I2320" s="7" t="s">
        <v>3025</v>
      </c>
      <c r="J2320" s="7" t="s">
        <v>428</v>
      </c>
      <c r="K2320" s="7" t="s">
        <v>433</v>
      </c>
      <c r="L2320" s="7" t="s">
        <v>449</v>
      </c>
      <c r="M2320" s="7" t="s">
        <v>420</v>
      </c>
      <c r="N2320" s="7" t="s">
        <v>403</v>
      </c>
      <c r="O2320" s="7" t="s">
        <v>404</v>
      </c>
      <c r="P2320" s="6">
        <v>9523</v>
      </c>
    </row>
    <row r="2321" spans="1:16" ht="15" thickBot="1" x14ac:dyDescent="0.35">
      <c r="A2321" s="6">
        <v>49.302</v>
      </c>
      <c r="B2321" s="19">
        <f>(A2321-G2321)/G2321</f>
        <v>0.32304637183340479</v>
      </c>
      <c r="C2321" s="30" t="s">
        <v>136</v>
      </c>
      <c r="D2321" s="6">
        <v>1015522</v>
      </c>
      <c r="E2321" s="6">
        <v>1766</v>
      </c>
      <c r="F2321" s="7" t="s">
        <v>42</v>
      </c>
      <c r="G2321" s="6">
        <v>37.264000000000003</v>
      </c>
      <c r="I2321" s="7" t="s">
        <v>3026</v>
      </c>
      <c r="J2321" s="7" t="s">
        <v>428</v>
      </c>
      <c r="K2321" s="7" t="s">
        <v>433</v>
      </c>
      <c r="L2321" s="7" t="s">
        <v>485</v>
      </c>
      <c r="M2321" s="7" t="s">
        <v>420</v>
      </c>
      <c r="N2321" s="7" t="s">
        <v>403</v>
      </c>
      <c r="O2321" s="7" t="s">
        <v>411</v>
      </c>
      <c r="P2321" s="6">
        <v>2363</v>
      </c>
    </row>
    <row r="2322" spans="1:16" ht="15" thickBot="1" x14ac:dyDescent="0.35">
      <c r="A2322" s="6">
        <v>49.302</v>
      </c>
      <c r="B2322" s="19">
        <f>(A2322-G2322)/G2322</f>
        <v>6.5850916637841567E-2</v>
      </c>
      <c r="C2322" s="30" t="s">
        <v>343</v>
      </c>
      <c r="D2322" s="6">
        <v>1014433</v>
      </c>
      <c r="E2322" s="6">
        <v>1728</v>
      </c>
      <c r="F2322" s="7" t="s">
        <v>17</v>
      </c>
      <c r="G2322" s="6">
        <v>46.256</v>
      </c>
      <c r="I2322" s="7" t="s">
        <v>3027</v>
      </c>
      <c r="J2322" s="7" t="s">
        <v>406</v>
      </c>
      <c r="K2322" s="7" t="s">
        <v>414</v>
      </c>
      <c r="L2322" s="7" t="s">
        <v>419</v>
      </c>
      <c r="M2322" s="7" t="s">
        <v>420</v>
      </c>
      <c r="N2322" s="7" t="s">
        <v>403</v>
      </c>
      <c r="O2322" s="7" t="s">
        <v>411</v>
      </c>
      <c r="P2322" s="6">
        <v>1215</v>
      </c>
    </row>
    <row r="2323" spans="1:16" ht="15" thickBot="1" x14ac:dyDescent="0.35">
      <c r="A2323" s="6">
        <v>49.302</v>
      </c>
      <c r="B2323" s="19">
        <f>(A2323-G2323)/G2323</f>
        <v>2.9269311064718185E-2</v>
      </c>
      <c r="C2323" s="30" t="s">
        <v>390</v>
      </c>
      <c r="D2323" s="6">
        <v>1006438</v>
      </c>
      <c r="E2323" s="6">
        <v>1540</v>
      </c>
      <c r="F2323" s="7" t="s">
        <v>21</v>
      </c>
      <c r="G2323" s="6">
        <v>47.9</v>
      </c>
      <c r="I2323" s="7" t="s">
        <v>3028</v>
      </c>
      <c r="J2323" s="7" t="s">
        <v>422</v>
      </c>
      <c r="K2323" s="7" t="s">
        <v>457</v>
      </c>
      <c r="L2323" s="7" t="s">
        <v>826</v>
      </c>
      <c r="M2323" s="7" t="s">
        <v>425</v>
      </c>
      <c r="N2323" s="7" t="s">
        <v>426</v>
      </c>
      <c r="O2323" s="7" t="s">
        <v>404</v>
      </c>
      <c r="P2323" s="6">
        <v>2428</v>
      </c>
    </row>
    <row r="2324" spans="1:16" ht="15" thickBot="1" x14ac:dyDescent="0.35">
      <c r="A2324" s="6">
        <v>49.302</v>
      </c>
      <c r="B2324" s="19">
        <f>(A2324-G2324)/G2324</f>
        <v>-0.31299816063764557</v>
      </c>
      <c r="C2324" s="30" t="s">
        <v>198</v>
      </c>
      <c r="D2324" s="6">
        <v>1019629</v>
      </c>
      <c r="E2324" s="6">
        <v>2286</v>
      </c>
      <c r="F2324" s="7" t="s">
        <v>31</v>
      </c>
      <c r="G2324" s="6">
        <v>71.763999999999996</v>
      </c>
      <c r="I2324" s="7" t="s">
        <v>3029</v>
      </c>
      <c r="J2324" s="7" t="s">
        <v>399</v>
      </c>
      <c r="K2324" s="7" t="s">
        <v>407</v>
      </c>
      <c r="L2324" s="7" t="s">
        <v>1263</v>
      </c>
      <c r="M2324" s="7" t="s">
        <v>409</v>
      </c>
      <c r="N2324" s="7" t="s">
        <v>410</v>
      </c>
      <c r="O2324" s="7" t="s">
        <v>404</v>
      </c>
      <c r="P2324" s="6">
        <v>7771</v>
      </c>
    </row>
    <row r="2325" spans="1:16" ht="15" thickBot="1" x14ac:dyDescent="0.35">
      <c r="A2325" s="6">
        <v>49.302</v>
      </c>
      <c r="B2325" s="19">
        <f>(A2325-G2325)/G2325</f>
        <v>-0.32676971815599737</v>
      </c>
      <c r="C2325" s="30" t="s">
        <v>258</v>
      </c>
      <c r="D2325" s="6">
        <v>1011851</v>
      </c>
      <c r="E2325" s="6">
        <v>1341</v>
      </c>
      <c r="F2325" s="7" t="s">
        <v>27</v>
      </c>
      <c r="G2325" s="6">
        <v>73.231999999999999</v>
      </c>
      <c r="I2325" s="7" t="s">
        <v>3030</v>
      </c>
      <c r="J2325" s="7" t="s">
        <v>456</v>
      </c>
      <c r="K2325" s="7" t="s">
        <v>429</v>
      </c>
      <c r="L2325" s="7" t="s">
        <v>539</v>
      </c>
      <c r="M2325" s="7" t="s">
        <v>425</v>
      </c>
      <c r="N2325" s="7" t="s">
        <v>426</v>
      </c>
      <c r="O2325" s="7" t="s">
        <v>411</v>
      </c>
      <c r="P2325" s="6">
        <v>5433</v>
      </c>
    </row>
    <row r="2326" spans="1:16" ht="15" thickBot="1" x14ac:dyDescent="0.35">
      <c r="A2326" s="6">
        <v>49.302</v>
      </c>
      <c r="B2326" s="19">
        <f>(A2326-G2326)/G2326</f>
        <v>-0.37608200455580865</v>
      </c>
      <c r="C2326" s="30" t="s">
        <v>299</v>
      </c>
      <c r="D2326" s="6">
        <v>1008986</v>
      </c>
      <c r="E2326" s="6">
        <v>2586</v>
      </c>
      <c r="F2326" s="7" t="s">
        <v>42</v>
      </c>
      <c r="G2326" s="6">
        <v>79.02</v>
      </c>
      <c r="I2326" s="7" t="s">
        <v>3031</v>
      </c>
      <c r="J2326" s="7" t="s">
        <v>422</v>
      </c>
      <c r="K2326" s="7" t="s">
        <v>423</v>
      </c>
      <c r="L2326" s="7" t="s">
        <v>424</v>
      </c>
      <c r="M2326" s="7" t="s">
        <v>447</v>
      </c>
      <c r="N2326" s="7" t="s">
        <v>410</v>
      </c>
      <c r="O2326" s="7" t="s">
        <v>411</v>
      </c>
      <c r="P2326" s="6">
        <v>5046</v>
      </c>
    </row>
    <row r="2327" spans="1:16" ht="15" thickBot="1" x14ac:dyDescent="0.35">
      <c r="A2327" s="6">
        <v>49.302</v>
      </c>
      <c r="B2327" s="19">
        <f>(A2327-G2327)/G2327</f>
        <v>-0.39073158675234804</v>
      </c>
      <c r="C2327" s="30" t="s">
        <v>301</v>
      </c>
      <c r="D2327" s="6">
        <v>1008032</v>
      </c>
      <c r="E2327" s="6">
        <v>1834</v>
      </c>
      <c r="F2327" s="7" t="s">
        <v>31</v>
      </c>
      <c r="G2327" s="6">
        <v>80.92</v>
      </c>
      <c r="I2327" s="7" t="s">
        <v>3032</v>
      </c>
      <c r="J2327" s="7" t="s">
        <v>422</v>
      </c>
      <c r="K2327" s="7" t="s">
        <v>457</v>
      </c>
      <c r="L2327" s="7" t="s">
        <v>741</v>
      </c>
      <c r="M2327" s="7" t="s">
        <v>459</v>
      </c>
      <c r="N2327" s="7" t="s">
        <v>436</v>
      </c>
      <c r="O2327" s="7" t="s">
        <v>417</v>
      </c>
      <c r="P2327" s="6">
        <v>6948</v>
      </c>
    </row>
    <row r="2328" spans="1:16" ht="15" thickBot="1" x14ac:dyDescent="0.35">
      <c r="A2328" s="6">
        <v>49.302</v>
      </c>
      <c r="B2328" s="19">
        <f>(A2328-G2328)/G2328</f>
        <v>-0.43148062730627307</v>
      </c>
      <c r="C2328" s="30" t="s">
        <v>73</v>
      </c>
      <c r="D2328" s="6">
        <v>1017322</v>
      </c>
      <c r="E2328" s="6">
        <v>1987</v>
      </c>
      <c r="F2328" s="7" t="s">
        <v>23</v>
      </c>
      <c r="G2328" s="6">
        <v>86.72</v>
      </c>
      <c r="I2328" s="7" t="s">
        <v>3033</v>
      </c>
      <c r="J2328" s="7" t="s">
        <v>456</v>
      </c>
      <c r="K2328" s="7" t="s">
        <v>457</v>
      </c>
      <c r="L2328" s="7" t="s">
        <v>458</v>
      </c>
      <c r="M2328" s="7" t="s">
        <v>465</v>
      </c>
      <c r="N2328" s="7" t="s">
        <v>436</v>
      </c>
      <c r="O2328" s="7" t="s">
        <v>404</v>
      </c>
      <c r="P2328" s="6">
        <v>9157</v>
      </c>
    </row>
    <row r="2329" spans="1:16" ht="15" thickBot="1" x14ac:dyDescent="0.35">
      <c r="A2329" s="6">
        <v>49.302</v>
      </c>
      <c r="B2329" s="19">
        <f>(A2329-G2329)/G2329</f>
        <v>-0.48973297453943287</v>
      </c>
      <c r="C2329" s="30" t="s">
        <v>168</v>
      </c>
      <c r="D2329" s="6">
        <v>1008961</v>
      </c>
      <c r="E2329" s="6">
        <v>1416</v>
      </c>
      <c r="F2329" s="7" t="s">
        <v>42</v>
      </c>
      <c r="G2329" s="6">
        <v>96.62</v>
      </c>
      <c r="I2329" s="7" t="s">
        <v>3034</v>
      </c>
      <c r="J2329" s="7" t="s">
        <v>432</v>
      </c>
      <c r="K2329" s="7" t="s">
        <v>407</v>
      </c>
      <c r="L2329" s="7" t="s">
        <v>873</v>
      </c>
      <c r="M2329" s="7" t="s">
        <v>416</v>
      </c>
      <c r="N2329" s="7" t="s">
        <v>403</v>
      </c>
      <c r="O2329" s="7" t="s">
        <v>417</v>
      </c>
      <c r="P2329" s="6">
        <v>2964</v>
      </c>
    </row>
    <row r="2330" spans="1:16" ht="15" thickBot="1" x14ac:dyDescent="0.35">
      <c r="A2330" s="6">
        <v>49.302</v>
      </c>
      <c r="B2330" s="19">
        <f>(A2330-G2330)/G2330</f>
        <v>-0.52912973716381417</v>
      </c>
      <c r="C2330" s="30" t="s">
        <v>243</v>
      </c>
      <c r="D2330" s="6">
        <v>1015854</v>
      </c>
      <c r="E2330" s="6">
        <v>2555</v>
      </c>
      <c r="F2330" s="7" t="s">
        <v>23</v>
      </c>
      <c r="G2330" s="6">
        <v>104.70399999999999</v>
      </c>
      <c r="I2330" s="7" t="s">
        <v>3035</v>
      </c>
      <c r="J2330" s="7" t="s">
        <v>489</v>
      </c>
      <c r="K2330" s="7" t="s">
        <v>461</v>
      </c>
      <c r="L2330" s="7" t="s">
        <v>578</v>
      </c>
      <c r="M2330" s="7" t="s">
        <v>465</v>
      </c>
      <c r="N2330" s="7" t="s">
        <v>436</v>
      </c>
      <c r="O2330" s="7" t="s">
        <v>417</v>
      </c>
      <c r="P2330" s="6">
        <v>3186</v>
      </c>
    </row>
    <row r="2331" spans="1:16" ht="15" thickBot="1" x14ac:dyDescent="0.35">
      <c r="A2331" s="6">
        <v>49.302</v>
      </c>
      <c r="B2331" s="19">
        <f>(A2331-G2331)/G2331</f>
        <v>-0.57477747878286067</v>
      </c>
      <c r="C2331" s="30" t="s">
        <v>267</v>
      </c>
      <c r="D2331" s="6">
        <v>1012892</v>
      </c>
      <c r="E2331" s="6">
        <v>730</v>
      </c>
      <c r="F2331" s="7" t="s">
        <v>19</v>
      </c>
      <c r="G2331" s="6">
        <v>115.944</v>
      </c>
      <c r="I2331" s="7" t="s">
        <v>3036</v>
      </c>
      <c r="J2331" s="7" t="s">
        <v>489</v>
      </c>
      <c r="K2331" s="7" t="s">
        <v>423</v>
      </c>
      <c r="L2331" s="7" t="s">
        <v>1078</v>
      </c>
      <c r="M2331" s="7" t="s">
        <v>478</v>
      </c>
      <c r="N2331" s="7" t="s">
        <v>426</v>
      </c>
      <c r="O2331" s="7" t="s">
        <v>411</v>
      </c>
      <c r="P2331" s="6">
        <v>7052</v>
      </c>
    </row>
    <row r="2332" spans="1:16" ht="15" thickBot="1" x14ac:dyDescent="0.35">
      <c r="A2332" s="6">
        <v>49.302</v>
      </c>
      <c r="B2332" s="19">
        <f>(A2332-G2332)/G2332</f>
        <v>-0.62471455104588502</v>
      </c>
      <c r="C2332" s="30" t="s">
        <v>68</v>
      </c>
      <c r="D2332" s="6">
        <v>1008206</v>
      </c>
      <c r="E2332" s="6">
        <v>87</v>
      </c>
      <c r="F2332" s="7" t="s">
        <v>19</v>
      </c>
      <c r="G2332" s="6">
        <v>131.37200000000001</v>
      </c>
      <c r="I2332" s="7" t="s">
        <v>3037</v>
      </c>
      <c r="J2332" s="7" t="s">
        <v>399</v>
      </c>
      <c r="K2332" s="7" t="s">
        <v>461</v>
      </c>
      <c r="L2332" s="7" t="s">
        <v>555</v>
      </c>
      <c r="M2332" s="7" t="s">
        <v>440</v>
      </c>
      <c r="N2332" s="7" t="s">
        <v>426</v>
      </c>
      <c r="O2332" s="7" t="s">
        <v>417</v>
      </c>
      <c r="P2332" s="6">
        <v>6182</v>
      </c>
    </row>
    <row r="2333" spans="1:16" ht="15" thickBot="1" x14ac:dyDescent="0.35">
      <c r="A2333" s="6">
        <v>49.302</v>
      </c>
      <c r="B2333" s="19">
        <f>(A2333-G2333)/G2333</f>
        <v>-0.64952513648771615</v>
      </c>
      <c r="C2333" s="30" t="s">
        <v>181</v>
      </c>
      <c r="D2333" s="6">
        <v>1018657</v>
      </c>
      <c r="E2333" s="6">
        <v>1782</v>
      </c>
      <c r="F2333" s="7" t="s">
        <v>21</v>
      </c>
      <c r="G2333" s="6">
        <v>140.672</v>
      </c>
      <c r="I2333" s="7" t="s">
        <v>3038</v>
      </c>
      <c r="J2333" s="7" t="s">
        <v>406</v>
      </c>
      <c r="K2333" s="7" t="s">
        <v>423</v>
      </c>
      <c r="L2333" s="7" t="s">
        <v>1027</v>
      </c>
      <c r="M2333" s="7" t="s">
        <v>459</v>
      </c>
      <c r="N2333" s="7" t="s">
        <v>436</v>
      </c>
      <c r="O2333" s="7" t="s">
        <v>417</v>
      </c>
      <c r="P2333" s="6">
        <v>7403</v>
      </c>
    </row>
    <row r="2334" spans="1:16" ht="15" thickBot="1" x14ac:dyDescent="0.35">
      <c r="A2334" s="6">
        <v>49.302</v>
      </c>
      <c r="B2334" s="19">
        <f>(A2334-G2334)/G2334</f>
        <v>-0.68250431467504702</v>
      </c>
      <c r="C2334" s="30" t="s">
        <v>93</v>
      </c>
      <c r="D2334" s="6">
        <v>1019279</v>
      </c>
      <c r="E2334" s="6">
        <v>2054</v>
      </c>
      <c r="F2334" s="7" t="s">
        <v>35</v>
      </c>
      <c r="G2334" s="6">
        <v>155.28399999999999</v>
      </c>
      <c r="I2334" s="7" t="s">
        <v>3039</v>
      </c>
      <c r="J2334" s="7" t="s">
        <v>406</v>
      </c>
      <c r="K2334" s="7" t="s">
        <v>400</v>
      </c>
      <c r="L2334" s="7" t="s">
        <v>559</v>
      </c>
      <c r="M2334" s="7" t="s">
        <v>425</v>
      </c>
      <c r="N2334" s="7" t="s">
        <v>426</v>
      </c>
      <c r="O2334" s="7" t="s">
        <v>417</v>
      </c>
      <c r="P2334" s="6">
        <v>2687</v>
      </c>
    </row>
    <row r="2335" spans="1:16" ht="15" thickBot="1" x14ac:dyDescent="0.35">
      <c r="A2335" s="6">
        <v>49.337856000000002</v>
      </c>
      <c r="B2335" s="19">
        <f>(A2335-G2335)/G2335</f>
        <v>-0.59399661621714139</v>
      </c>
      <c r="C2335" s="30" t="s">
        <v>332</v>
      </c>
      <c r="D2335" s="6">
        <v>1010316</v>
      </c>
      <c r="E2335" s="6">
        <v>647</v>
      </c>
      <c r="F2335" s="7" t="s">
        <v>87</v>
      </c>
      <c r="G2335" s="6">
        <v>121.52079999999999</v>
      </c>
      <c r="I2335" s="7" t="s">
        <v>3040</v>
      </c>
      <c r="J2335" s="7" t="s">
        <v>456</v>
      </c>
      <c r="K2335" s="7" t="s">
        <v>433</v>
      </c>
      <c r="L2335" s="7" t="s">
        <v>1371</v>
      </c>
      <c r="M2335" s="7" t="s">
        <v>420</v>
      </c>
      <c r="N2335" s="7" t="s">
        <v>403</v>
      </c>
      <c r="O2335" s="7" t="s">
        <v>417</v>
      </c>
      <c r="P2335" s="6">
        <v>6001</v>
      </c>
    </row>
    <row r="2336" spans="1:16" ht="15" thickBot="1" x14ac:dyDescent="0.35">
      <c r="A2336" s="6">
        <v>49.481279999999998</v>
      </c>
      <c r="B2336" s="19">
        <f>(A2336-G2336)/G2336</f>
        <v>-0.18535923608824503</v>
      </c>
      <c r="C2336" s="30" t="s">
        <v>375</v>
      </c>
      <c r="D2336" s="6">
        <v>1014188</v>
      </c>
      <c r="E2336" s="6">
        <v>1588</v>
      </c>
      <c r="F2336" s="7" t="s">
        <v>87</v>
      </c>
      <c r="G2336" s="6">
        <v>60.74</v>
      </c>
      <c r="I2336" s="7" t="s">
        <v>3041</v>
      </c>
      <c r="J2336" s="7" t="s">
        <v>496</v>
      </c>
      <c r="K2336" s="7" t="s">
        <v>433</v>
      </c>
      <c r="L2336" s="7" t="s">
        <v>718</v>
      </c>
      <c r="M2336" s="7" t="s">
        <v>425</v>
      </c>
      <c r="N2336" s="7" t="s">
        <v>426</v>
      </c>
      <c r="O2336" s="7" t="s">
        <v>417</v>
      </c>
      <c r="P2336" s="6">
        <v>5724</v>
      </c>
    </row>
    <row r="2337" spans="1:16" ht="15" thickBot="1" x14ac:dyDescent="0.35">
      <c r="A2337" s="6">
        <v>49.481279999999998</v>
      </c>
      <c r="B2337" s="19">
        <f>(A2337-G2337)/G2337</f>
        <v>-0.20016035173929911</v>
      </c>
      <c r="C2337" s="30" t="s">
        <v>255</v>
      </c>
      <c r="D2337" s="6">
        <v>1014184</v>
      </c>
      <c r="E2337" s="6">
        <v>592</v>
      </c>
      <c r="F2337" s="7" t="s">
        <v>87</v>
      </c>
      <c r="G2337" s="6">
        <v>61.863999999999997</v>
      </c>
      <c r="I2337" s="7" t="s">
        <v>3042</v>
      </c>
      <c r="J2337" s="7" t="s">
        <v>399</v>
      </c>
      <c r="K2337" s="7" t="s">
        <v>461</v>
      </c>
      <c r="L2337" s="7" t="s">
        <v>555</v>
      </c>
      <c r="M2337" s="7" t="s">
        <v>444</v>
      </c>
      <c r="N2337" s="7" t="s">
        <v>410</v>
      </c>
      <c r="O2337" s="7" t="s">
        <v>404</v>
      </c>
      <c r="P2337" s="6">
        <v>2412</v>
      </c>
    </row>
    <row r="2338" spans="1:16" ht="15" thickBot="1" x14ac:dyDescent="0.35">
      <c r="A2338" s="6">
        <v>49.481279999999998</v>
      </c>
      <c r="B2338" s="19">
        <f>(A2338-G2338)/G2338</f>
        <v>-0.48787745808321265</v>
      </c>
      <c r="C2338" s="30" t="s">
        <v>92</v>
      </c>
      <c r="D2338" s="6">
        <v>1018764</v>
      </c>
      <c r="E2338" s="6">
        <v>1902</v>
      </c>
      <c r="F2338" s="7" t="s">
        <v>87</v>
      </c>
      <c r="G2338" s="6">
        <v>96.62</v>
      </c>
      <c r="I2338" s="7" t="s">
        <v>3043</v>
      </c>
      <c r="J2338" s="7" t="s">
        <v>496</v>
      </c>
      <c r="K2338" s="7" t="s">
        <v>407</v>
      </c>
      <c r="L2338" s="7" t="s">
        <v>575</v>
      </c>
      <c r="M2338" s="7" t="s">
        <v>416</v>
      </c>
      <c r="N2338" s="7" t="s">
        <v>403</v>
      </c>
      <c r="O2338" s="7" t="s">
        <v>417</v>
      </c>
      <c r="P2338" s="6">
        <v>3124</v>
      </c>
    </row>
    <row r="2339" spans="1:16" ht="15" thickBot="1" x14ac:dyDescent="0.35">
      <c r="A2339" s="6">
        <v>49.498800000000003</v>
      </c>
      <c r="B2339" s="19">
        <f>(A2339-G2339)/G2339</f>
        <v>-0.77478269415567391</v>
      </c>
      <c r="C2339" s="30" t="s">
        <v>58</v>
      </c>
      <c r="D2339" s="6">
        <v>1004440</v>
      </c>
      <c r="E2339" s="6">
        <v>1216</v>
      </c>
      <c r="F2339" s="7" t="s">
        <v>23</v>
      </c>
      <c r="G2339" s="6">
        <v>219.7824</v>
      </c>
      <c r="I2339" s="7" t="s">
        <v>3044</v>
      </c>
      <c r="J2339" s="7" t="s">
        <v>413</v>
      </c>
      <c r="K2339" s="7" t="s">
        <v>429</v>
      </c>
      <c r="L2339" s="7" t="s">
        <v>722</v>
      </c>
      <c r="M2339" s="7" t="s">
        <v>402</v>
      </c>
      <c r="N2339" s="7" t="s">
        <v>403</v>
      </c>
      <c r="O2339" s="7" t="s">
        <v>417</v>
      </c>
      <c r="P2339" s="6">
        <v>1044</v>
      </c>
    </row>
    <row r="2340" spans="1:16" ht="15" thickBot="1" x14ac:dyDescent="0.35">
      <c r="A2340" s="6">
        <v>49.707839999999997</v>
      </c>
      <c r="B2340" s="19">
        <f>(A2340-G2340)/G2340</f>
        <v>-0.7751020703633994</v>
      </c>
      <c r="C2340" s="30" t="s">
        <v>83</v>
      </c>
      <c r="D2340" s="6">
        <v>1001648</v>
      </c>
      <c r="E2340" s="6">
        <v>1648</v>
      </c>
      <c r="F2340" s="7" t="s">
        <v>27</v>
      </c>
      <c r="G2340" s="6">
        <v>221.024</v>
      </c>
      <c r="I2340" s="7" t="s">
        <v>3045</v>
      </c>
      <c r="J2340" s="7" t="s">
        <v>496</v>
      </c>
      <c r="K2340" s="7" t="s">
        <v>442</v>
      </c>
      <c r="L2340" s="7" t="s">
        <v>1622</v>
      </c>
      <c r="M2340" s="7" t="s">
        <v>402</v>
      </c>
      <c r="N2340" s="7" t="s">
        <v>403</v>
      </c>
      <c r="O2340" s="7" t="s">
        <v>411</v>
      </c>
      <c r="P2340" s="6">
        <v>8806</v>
      </c>
    </row>
    <row r="2341" spans="1:16" ht="15" thickBot="1" x14ac:dyDescent="0.35">
      <c r="A2341" s="6">
        <v>49.7502</v>
      </c>
      <c r="B2341" s="19">
        <f>(A2341-G2341)/G2341</f>
        <v>2.3087390263367915</v>
      </c>
      <c r="C2341" s="30" t="s">
        <v>294</v>
      </c>
      <c r="D2341" s="6">
        <v>1008002</v>
      </c>
      <c r="E2341" s="6">
        <v>1699</v>
      </c>
      <c r="F2341" s="7" t="s">
        <v>19</v>
      </c>
      <c r="G2341" s="6">
        <v>15.036</v>
      </c>
      <c r="I2341" s="7" t="s">
        <v>3046</v>
      </c>
      <c r="J2341" s="7" t="s">
        <v>422</v>
      </c>
      <c r="K2341" s="7" t="s">
        <v>442</v>
      </c>
      <c r="L2341" s="7" t="s">
        <v>623</v>
      </c>
      <c r="M2341" s="7" t="s">
        <v>435</v>
      </c>
      <c r="N2341" s="7" t="s">
        <v>436</v>
      </c>
      <c r="O2341" s="7" t="s">
        <v>417</v>
      </c>
      <c r="P2341" s="6">
        <v>7280</v>
      </c>
    </row>
    <row r="2342" spans="1:16" ht="15" thickBot="1" x14ac:dyDescent="0.35">
      <c r="A2342" s="6">
        <v>49.7502</v>
      </c>
      <c r="B2342" s="19">
        <f>(A2342-G2342)/G2342</f>
        <v>1.4435265225933203</v>
      </c>
      <c r="C2342" s="30" t="s">
        <v>387</v>
      </c>
      <c r="D2342" s="6">
        <v>1008062</v>
      </c>
      <c r="E2342" s="6">
        <v>2361</v>
      </c>
      <c r="F2342" s="7" t="s">
        <v>42</v>
      </c>
      <c r="G2342" s="6">
        <v>20.36</v>
      </c>
      <c r="I2342" s="7" t="s">
        <v>3047</v>
      </c>
      <c r="J2342" s="7" t="s">
        <v>432</v>
      </c>
      <c r="K2342" s="7" t="s">
        <v>542</v>
      </c>
      <c r="L2342" s="7" t="s">
        <v>738</v>
      </c>
      <c r="M2342" s="7" t="s">
        <v>444</v>
      </c>
      <c r="N2342" s="7" t="s">
        <v>410</v>
      </c>
      <c r="O2342" s="7" t="s">
        <v>404</v>
      </c>
      <c r="P2342" s="6">
        <v>4056</v>
      </c>
    </row>
    <row r="2343" spans="1:16" ht="15" thickBot="1" x14ac:dyDescent="0.35">
      <c r="A2343" s="6">
        <v>49.7502</v>
      </c>
      <c r="B2343" s="19">
        <f>(A2343-G2343)/G2343</f>
        <v>0.36917107001321009</v>
      </c>
      <c r="C2343" s="30" t="s">
        <v>162</v>
      </c>
      <c r="D2343" s="6">
        <v>1014335</v>
      </c>
      <c r="E2343" s="6">
        <v>2651</v>
      </c>
      <c r="F2343" s="7" t="s">
        <v>19</v>
      </c>
      <c r="G2343" s="6">
        <v>36.335999999999999</v>
      </c>
      <c r="I2343" s="7" t="s">
        <v>3048</v>
      </c>
      <c r="J2343" s="7" t="s">
        <v>413</v>
      </c>
      <c r="K2343" s="7" t="s">
        <v>542</v>
      </c>
      <c r="L2343" s="7" t="s">
        <v>935</v>
      </c>
      <c r="M2343" s="7" t="s">
        <v>440</v>
      </c>
      <c r="N2343" s="7" t="s">
        <v>426</v>
      </c>
      <c r="O2343" s="7" t="s">
        <v>404</v>
      </c>
      <c r="P2343" s="6">
        <v>8014</v>
      </c>
    </row>
    <row r="2344" spans="1:16" ht="15" thickBot="1" x14ac:dyDescent="0.35">
      <c r="A2344" s="6">
        <v>49.7502</v>
      </c>
      <c r="B2344" s="19">
        <f>(A2344-G2344)/G2344</f>
        <v>-0.27048213971493928</v>
      </c>
      <c r="C2344" s="30" t="s">
        <v>207</v>
      </c>
      <c r="D2344" s="6">
        <v>1010435</v>
      </c>
      <c r="E2344" s="6">
        <v>1240</v>
      </c>
      <c r="F2344" s="7" t="s">
        <v>21</v>
      </c>
      <c r="G2344" s="6">
        <v>68.195999999999998</v>
      </c>
      <c r="I2344" s="7" t="s">
        <v>3049</v>
      </c>
      <c r="J2344" s="7" t="s">
        <v>422</v>
      </c>
      <c r="K2344" s="7" t="s">
        <v>400</v>
      </c>
      <c r="L2344" s="7" t="s">
        <v>761</v>
      </c>
      <c r="M2344" s="7" t="s">
        <v>402</v>
      </c>
      <c r="N2344" s="7" t="s">
        <v>403</v>
      </c>
      <c r="O2344" s="7" t="s">
        <v>404</v>
      </c>
      <c r="P2344" s="6">
        <v>8560</v>
      </c>
    </row>
    <row r="2345" spans="1:16" ht="15" thickBot="1" x14ac:dyDescent="0.35">
      <c r="A2345" s="6">
        <v>49.7502</v>
      </c>
      <c r="B2345" s="19">
        <f>(A2345-G2345)/G2345</f>
        <v>-0.37063303309381646</v>
      </c>
      <c r="C2345" s="30" t="s">
        <v>303</v>
      </c>
      <c r="D2345" s="6">
        <v>1015300</v>
      </c>
      <c r="E2345" s="6">
        <v>1241</v>
      </c>
      <c r="F2345" s="7" t="s">
        <v>17</v>
      </c>
      <c r="G2345" s="6">
        <v>79.048000000000002</v>
      </c>
      <c r="I2345" s="7" t="s">
        <v>3050</v>
      </c>
      <c r="J2345" s="7" t="s">
        <v>438</v>
      </c>
      <c r="K2345" s="7" t="s">
        <v>400</v>
      </c>
      <c r="L2345" s="7" t="s">
        <v>800</v>
      </c>
      <c r="M2345" s="7" t="s">
        <v>435</v>
      </c>
      <c r="N2345" s="7" t="s">
        <v>436</v>
      </c>
      <c r="O2345" s="7" t="s">
        <v>417</v>
      </c>
      <c r="P2345" s="6">
        <v>3303</v>
      </c>
    </row>
    <row r="2346" spans="1:16" ht="15" thickBot="1" x14ac:dyDescent="0.35">
      <c r="A2346" s="6">
        <v>49.7502</v>
      </c>
      <c r="B2346" s="19">
        <f>(A2346-G2346)/G2346</f>
        <v>-0.49661850412821756</v>
      </c>
      <c r="C2346" s="30" t="s">
        <v>373</v>
      </c>
      <c r="D2346" s="6">
        <v>1007862</v>
      </c>
      <c r="E2346" s="6">
        <v>1195</v>
      </c>
      <c r="F2346" s="7" t="s">
        <v>42</v>
      </c>
      <c r="G2346" s="6">
        <v>98.831999999999994</v>
      </c>
      <c r="I2346" s="7" t="s">
        <v>3051</v>
      </c>
      <c r="J2346" s="7" t="s">
        <v>422</v>
      </c>
      <c r="K2346" s="7" t="s">
        <v>407</v>
      </c>
      <c r="L2346" s="7" t="s">
        <v>830</v>
      </c>
      <c r="M2346" s="7" t="s">
        <v>416</v>
      </c>
      <c r="N2346" s="7" t="s">
        <v>403</v>
      </c>
      <c r="O2346" s="7" t="s">
        <v>417</v>
      </c>
      <c r="P2346" s="6">
        <v>9221</v>
      </c>
    </row>
    <row r="2347" spans="1:16" ht="15" thickBot="1" x14ac:dyDescent="0.35">
      <c r="A2347" s="6">
        <v>49.7502</v>
      </c>
      <c r="B2347" s="19">
        <f>(A2347-G2347)/G2347</f>
        <v>-0.53247566063977747</v>
      </c>
      <c r="C2347" s="30" t="s">
        <v>68</v>
      </c>
      <c r="D2347" s="6">
        <v>1016875</v>
      </c>
      <c r="E2347" s="6">
        <v>1332</v>
      </c>
      <c r="F2347" s="7" t="s">
        <v>31</v>
      </c>
      <c r="G2347" s="6">
        <v>106.41200000000001</v>
      </c>
      <c r="I2347" s="7" t="s">
        <v>3052</v>
      </c>
      <c r="J2347" s="7" t="s">
        <v>399</v>
      </c>
      <c r="K2347" s="7" t="s">
        <v>407</v>
      </c>
      <c r="L2347" s="7" t="s">
        <v>1263</v>
      </c>
      <c r="M2347" s="7" t="s">
        <v>435</v>
      </c>
      <c r="N2347" s="7" t="s">
        <v>436</v>
      </c>
      <c r="O2347" s="7" t="s">
        <v>417</v>
      </c>
      <c r="P2347" s="6">
        <v>3840</v>
      </c>
    </row>
    <row r="2348" spans="1:16" ht="15" thickBot="1" x14ac:dyDescent="0.35">
      <c r="A2348" s="6">
        <v>49.7502</v>
      </c>
      <c r="B2348" s="19">
        <f>(A2348-G2348)/G2348</f>
        <v>-0.63005502676977987</v>
      </c>
      <c r="C2348" s="30" t="s">
        <v>123</v>
      </c>
      <c r="D2348" s="6">
        <v>1008359</v>
      </c>
      <c r="E2348" s="6">
        <v>2093</v>
      </c>
      <c r="F2348" s="7" t="s">
        <v>35</v>
      </c>
      <c r="G2348" s="6">
        <v>134.47999999999999</v>
      </c>
      <c r="I2348" s="7" t="s">
        <v>3053</v>
      </c>
      <c r="J2348" s="7" t="s">
        <v>496</v>
      </c>
      <c r="K2348" s="7" t="s">
        <v>433</v>
      </c>
      <c r="L2348" s="7" t="s">
        <v>718</v>
      </c>
      <c r="M2348" s="7" t="s">
        <v>420</v>
      </c>
      <c r="N2348" s="7" t="s">
        <v>403</v>
      </c>
      <c r="O2348" s="7" t="s">
        <v>411</v>
      </c>
      <c r="P2348" s="6">
        <v>8249</v>
      </c>
    </row>
    <row r="2349" spans="1:16" ht="15" thickBot="1" x14ac:dyDescent="0.35">
      <c r="A2349" s="6">
        <v>49.7502</v>
      </c>
      <c r="B2349" s="19">
        <f>(A2349-G2349)/G2349</f>
        <v>-0.64497616532983182</v>
      </c>
      <c r="C2349" s="30" t="s">
        <v>111</v>
      </c>
      <c r="D2349" s="6">
        <v>1015155</v>
      </c>
      <c r="E2349" s="6">
        <v>529</v>
      </c>
      <c r="F2349" s="7" t="s">
        <v>17</v>
      </c>
      <c r="G2349" s="6">
        <v>140.13200000000001</v>
      </c>
      <c r="I2349" s="7" t="s">
        <v>3054</v>
      </c>
      <c r="J2349" s="7" t="s">
        <v>432</v>
      </c>
      <c r="K2349" s="7" t="s">
        <v>461</v>
      </c>
      <c r="L2349" s="7" t="s">
        <v>521</v>
      </c>
      <c r="M2349" s="7" t="s">
        <v>402</v>
      </c>
      <c r="N2349" s="7" t="s">
        <v>403</v>
      </c>
      <c r="O2349" s="7" t="s">
        <v>411</v>
      </c>
      <c r="P2349" s="6">
        <v>5383</v>
      </c>
    </row>
    <row r="2350" spans="1:16" ht="15" thickBot="1" x14ac:dyDescent="0.35">
      <c r="A2350" s="6">
        <v>49.7502</v>
      </c>
      <c r="B2350" s="19">
        <f>(A2350-G2350)/G2350</f>
        <v>3.2858545830461749</v>
      </c>
      <c r="C2350" s="30" t="s">
        <v>77</v>
      </c>
      <c r="D2350" s="6">
        <v>1019892</v>
      </c>
      <c r="E2350" s="6">
        <v>2498</v>
      </c>
      <c r="F2350" s="7" t="s">
        <v>23</v>
      </c>
      <c r="G2350" s="6">
        <v>11.608000000000001</v>
      </c>
      <c r="I2350" s="7" t="s">
        <v>3055</v>
      </c>
      <c r="J2350" s="7" t="s">
        <v>456</v>
      </c>
      <c r="K2350" s="7" t="s">
        <v>542</v>
      </c>
      <c r="L2350" s="7" t="s">
        <v>561</v>
      </c>
      <c r="M2350" s="7" t="s">
        <v>402</v>
      </c>
      <c r="N2350" s="7" t="s">
        <v>403</v>
      </c>
      <c r="O2350" s="7" t="s">
        <v>404</v>
      </c>
      <c r="P2350" s="6">
        <v>7110</v>
      </c>
    </row>
    <row r="2351" spans="1:16" ht="15" thickBot="1" x14ac:dyDescent="0.35">
      <c r="A2351" s="6">
        <v>49.7502</v>
      </c>
      <c r="B2351" s="19">
        <f>(A2351-G2351)/G2351</f>
        <v>2.7919359756097566</v>
      </c>
      <c r="C2351" s="30" t="s">
        <v>295</v>
      </c>
      <c r="D2351" s="6">
        <v>1018674</v>
      </c>
      <c r="E2351" s="6">
        <v>355</v>
      </c>
      <c r="F2351" s="7" t="s">
        <v>27</v>
      </c>
      <c r="G2351" s="6">
        <v>13.12</v>
      </c>
      <c r="I2351" s="7" t="s">
        <v>3056</v>
      </c>
      <c r="J2351" s="7" t="s">
        <v>438</v>
      </c>
      <c r="K2351" s="7" t="s">
        <v>433</v>
      </c>
      <c r="L2351" s="7" t="s">
        <v>777</v>
      </c>
      <c r="M2351" s="7" t="s">
        <v>416</v>
      </c>
      <c r="N2351" s="7" t="s">
        <v>403</v>
      </c>
      <c r="O2351" s="7" t="s">
        <v>411</v>
      </c>
      <c r="P2351" s="6">
        <v>9191</v>
      </c>
    </row>
    <row r="2352" spans="1:16" ht="15" thickBot="1" x14ac:dyDescent="0.35">
      <c r="A2352" s="6">
        <v>49.7502</v>
      </c>
      <c r="B2352" s="19">
        <f>(A2352-G2352)/G2352</f>
        <v>0.95221315335112211</v>
      </c>
      <c r="C2352" s="30" t="s">
        <v>254</v>
      </c>
      <c r="D2352" s="6">
        <v>1016527</v>
      </c>
      <c r="E2352" s="6">
        <v>2293</v>
      </c>
      <c r="F2352" s="7" t="s">
        <v>27</v>
      </c>
      <c r="G2352" s="6">
        <v>25.484000000000002</v>
      </c>
      <c r="I2352" s="7" t="s">
        <v>3057</v>
      </c>
      <c r="J2352" s="7" t="s">
        <v>399</v>
      </c>
      <c r="K2352" s="7" t="s">
        <v>414</v>
      </c>
      <c r="L2352" s="7" t="s">
        <v>513</v>
      </c>
      <c r="M2352" s="7" t="s">
        <v>425</v>
      </c>
      <c r="N2352" s="7" t="s">
        <v>426</v>
      </c>
      <c r="O2352" s="7" t="s">
        <v>417</v>
      </c>
      <c r="P2352" s="6">
        <v>7616</v>
      </c>
    </row>
    <row r="2353" spans="1:16" ht="15" thickBot="1" x14ac:dyDescent="0.35">
      <c r="A2353" s="6">
        <v>49.7502</v>
      </c>
      <c r="B2353" s="19">
        <f>(A2353-G2353)/G2353</f>
        <v>0.2893997511922039</v>
      </c>
      <c r="C2353" s="30" t="s">
        <v>211</v>
      </c>
      <c r="D2353" s="6">
        <v>1012453</v>
      </c>
      <c r="E2353" s="6">
        <v>1203</v>
      </c>
      <c r="F2353" s="7" t="s">
        <v>17</v>
      </c>
      <c r="G2353" s="6">
        <v>38.584000000000003</v>
      </c>
      <c r="I2353" s="7" t="s">
        <v>3058</v>
      </c>
      <c r="J2353" s="7" t="s">
        <v>413</v>
      </c>
      <c r="K2353" s="7" t="s">
        <v>400</v>
      </c>
      <c r="L2353" s="7" t="s">
        <v>569</v>
      </c>
      <c r="M2353" s="7" t="s">
        <v>416</v>
      </c>
      <c r="N2353" s="7" t="s">
        <v>403</v>
      </c>
      <c r="O2353" s="7" t="s">
        <v>411</v>
      </c>
      <c r="P2353" s="6">
        <v>7042</v>
      </c>
    </row>
    <row r="2354" spans="1:16" ht="15" thickBot="1" x14ac:dyDescent="0.35">
      <c r="A2354" s="6">
        <v>49.7502</v>
      </c>
      <c r="B2354" s="19">
        <f>(A2354-G2354)/G2354</f>
        <v>0.2893997511922039</v>
      </c>
      <c r="C2354" s="30" t="s">
        <v>271</v>
      </c>
      <c r="D2354" s="6">
        <v>1017772</v>
      </c>
      <c r="E2354" s="6">
        <v>1061</v>
      </c>
      <c r="F2354" s="7" t="s">
        <v>31</v>
      </c>
      <c r="G2354" s="6">
        <v>38.584000000000003</v>
      </c>
      <c r="I2354" s="7" t="s">
        <v>3059</v>
      </c>
      <c r="J2354" s="7" t="s">
        <v>406</v>
      </c>
      <c r="K2354" s="7" t="s">
        <v>542</v>
      </c>
      <c r="L2354" s="7" t="s">
        <v>973</v>
      </c>
      <c r="M2354" s="7" t="s">
        <v>447</v>
      </c>
      <c r="N2354" s="7" t="s">
        <v>410</v>
      </c>
      <c r="O2354" s="7" t="s">
        <v>411</v>
      </c>
      <c r="P2354" s="6">
        <v>9115</v>
      </c>
    </row>
    <row r="2355" spans="1:16" ht="15" thickBot="1" x14ac:dyDescent="0.35">
      <c r="A2355" s="6">
        <v>49.7502</v>
      </c>
      <c r="B2355" s="19">
        <f>(A2355-G2355)/G2355</f>
        <v>1.3490058670143386E-2</v>
      </c>
      <c r="C2355" s="30" t="s">
        <v>225</v>
      </c>
      <c r="D2355" s="6">
        <v>1009598</v>
      </c>
      <c r="E2355" s="6">
        <v>1672</v>
      </c>
      <c r="F2355" s="7" t="s">
        <v>27</v>
      </c>
      <c r="G2355" s="6">
        <v>49.088000000000001</v>
      </c>
      <c r="I2355" s="7" t="s">
        <v>3060</v>
      </c>
      <c r="J2355" s="7" t="s">
        <v>422</v>
      </c>
      <c r="K2355" s="7" t="s">
        <v>457</v>
      </c>
      <c r="L2355" s="7" t="s">
        <v>826</v>
      </c>
      <c r="M2355" s="7" t="s">
        <v>444</v>
      </c>
      <c r="N2355" s="7" t="s">
        <v>410</v>
      </c>
      <c r="O2355" s="7" t="s">
        <v>404</v>
      </c>
      <c r="P2355" s="6">
        <v>5460</v>
      </c>
    </row>
    <row r="2356" spans="1:16" ht="15" thickBot="1" x14ac:dyDescent="0.35">
      <c r="A2356" s="6">
        <v>49.7502</v>
      </c>
      <c r="B2356" s="19">
        <f>(A2356-G2356)/G2356</f>
        <v>1.3490058670143386E-2</v>
      </c>
      <c r="C2356" s="30" t="s">
        <v>45</v>
      </c>
      <c r="D2356" s="6">
        <v>1012191</v>
      </c>
      <c r="E2356" s="6">
        <v>1247</v>
      </c>
      <c r="F2356" s="7" t="s">
        <v>27</v>
      </c>
      <c r="G2356" s="6">
        <v>49.088000000000001</v>
      </c>
      <c r="I2356" s="7" t="s">
        <v>3061</v>
      </c>
      <c r="J2356" s="7" t="s">
        <v>406</v>
      </c>
      <c r="K2356" s="7" t="s">
        <v>414</v>
      </c>
      <c r="L2356" s="7" t="s">
        <v>612</v>
      </c>
      <c r="M2356" s="7" t="s">
        <v>425</v>
      </c>
      <c r="N2356" s="7" t="s">
        <v>426</v>
      </c>
      <c r="O2356" s="7" t="s">
        <v>411</v>
      </c>
      <c r="P2356" s="6">
        <v>9799</v>
      </c>
    </row>
    <row r="2357" spans="1:16" ht="15" thickBot="1" x14ac:dyDescent="0.35">
      <c r="A2357" s="6">
        <v>49.7502</v>
      </c>
      <c r="B2357" s="19">
        <f>(A2357-G2357)/G2357</f>
        <v>-0.10269461077844316</v>
      </c>
      <c r="C2357" s="30" t="s">
        <v>123</v>
      </c>
      <c r="D2357" s="6">
        <v>1009629</v>
      </c>
      <c r="E2357" s="6">
        <v>1791</v>
      </c>
      <c r="F2357" s="7" t="s">
        <v>21</v>
      </c>
      <c r="G2357" s="6">
        <v>55.444000000000003</v>
      </c>
      <c r="I2357" s="7" t="s">
        <v>3062</v>
      </c>
      <c r="J2357" s="7" t="s">
        <v>432</v>
      </c>
      <c r="K2357" s="7" t="s">
        <v>429</v>
      </c>
      <c r="L2357" s="7" t="s">
        <v>467</v>
      </c>
      <c r="M2357" s="7" t="s">
        <v>447</v>
      </c>
      <c r="N2357" s="7" t="s">
        <v>410</v>
      </c>
      <c r="O2357" s="7" t="s">
        <v>404</v>
      </c>
      <c r="P2357" s="6">
        <v>9753</v>
      </c>
    </row>
    <row r="2358" spans="1:16" ht="15" thickBot="1" x14ac:dyDescent="0.35">
      <c r="A2358" s="6">
        <v>49.7502</v>
      </c>
      <c r="B2358" s="19">
        <f>(A2358-G2358)/G2358</f>
        <v>-0.33485480506978987</v>
      </c>
      <c r="C2358" s="30" t="s">
        <v>250</v>
      </c>
      <c r="D2358" s="6">
        <v>1007985</v>
      </c>
      <c r="E2358" s="6">
        <v>914</v>
      </c>
      <c r="F2358" s="7" t="s">
        <v>17</v>
      </c>
      <c r="G2358" s="6">
        <v>74.796000000000006</v>
      </c>
      <c r="I2358" s="7" t="s">
        <v>3063</v>
      </c>
      <c r="J2358" s="7" t="s">
        <v>432</v>
      </c>
      <c r="K2358" s="7" t="s">
        <v>542</v>
      </c>
      <c r="L2358" s="7" t="s">
        <v>590</v>
      </c>
      <c r="M2358" s="7" t="s">
        <v>409</v>
      </c>
      <c r="N2358" s="7" t="s">
        <v>410</v>
      </c>
      <c r="O2358" s="7" t="s">
        <v>417</v>
      </c>
      <c r="P2358" s="6">
        <v>9716</v>
      </c>
    </row>
    <row r="2359" spans="1:16" ht="15" thickBot="1" x14ac:dyDescent="0.35">
      <c r="A2359" s="6">
        <v>49.940800000000003</v>
      </c>
      <c r="B2359" s="19">
        <f>(A2359-G2359)/G2359</f>
        <v>-0.76798138677450045</v>
      </c>
      <c r="C2359" s="30" t="s">
        <v>238</v>
      </c>
      <c r="D2359" s="6">
        <v>1002732</v>
      </c>
      <c r="E2359" s="6">
        <v>2732</v>
      </c>
      <c r="F2359" s="7" t="s">
        <v>87</v>
      </c>
      <c r="G2359" s="6">
        <v>215.2448</v>
      </c>
      <c r="I2359" s="7" t="s">
        <v>3064</v>
      </c>
      <c r="J2359" s="7" t="s">
        <v>432</v>
      </c>
      <c r="K2359" s="7" t="s">
        <v>442</v>
      </c>
      <c r="L2359" s="7" t="s">
        <v>754</v>
      </c>
      <c r="M2359" s="7" t="s">
        <v>435</v>
      </c>
      <c r="N2359" s="7" t="s">
        <v>436</v>
      </c>
      <c r="O2359" s="7" t="s">
        <v>404</v>
      </c>
      <c r="P2359" s="6">
        <v>4376</v>
      </c>
    </row>
    <row r="2360" spans="1:16" ht="15" thickBot="1" x14ac:dyDescent="0.35">
      <c r="A2360" s="6">
        <v>49.997999999999998</v>
      </c>
      <c r="B2360" s="19">
        <f>(A2360-G2360)/G2360</f>
        <v>-0.65401415000332164</v>
      </c>
      <c r="C2360" s="30" t="s">
        <v>350</v>
      </c>
      <c r="D2360" s="6">
        <v>1002961</v>
      </c>
      <c r="E2360" s="6">
        <v>1301</v>
      </c>
      <c r="F2360" s="7" t="s">
        <v>23</v>
      </c>
      <c r="G2360" s="6">
        <v>144.50880000000001</v>
      </c>
      <c r="I2360" s="7" t="s">
        <v>3065</v>
      </c>
      <c r="J2360" s="7" t="s">
        <v>489</v>
      </c>
      <c r="K2360" s="7" t="s">
        <v>414</v>
      </c>
      <c r="L2360" s="7" t="s">
        <v>961</v>
      </c>
      <c r="M2360" s="7" t="s">
        <v>425</v>
      </c>
      <c r="N2360" s="7" t="s">
        <v>426</v>
      </c>
      <c r="O2360" s="7" t="s">
        <v>404</v>
      </c>
      <c r="P2360" s="6">
        <v>7153</v>
      </c>
    </row>
    <row r="2361" spans="1:16" ht="15" thickBot="1" x14ac:dyDescent="0.35">
      <c r="A2361" s="6">
        <v>50.198399999999999</v>
      </c>
      <c r="B2361" s="19">
        <f>(A2361-G2361)/G2361</f>
        <v>9.6896081771720617</v>
      </c>
      <c r="C2361" s="30" t="s">
        <v>373</v>
      </c>
      <c r="D2361" s="6">
        <v>1006291</v>
      </c>
      <c r="E2361" s="6">
        <v>1896</v>
      </c>
      <c r="F2361" s="7" t="s">
        <v>21</v>
      </c>
      <c r="G2361" s="6">
        <v>4.6959999999999997</v>
      </c>
      <c r="I2361" s="7" t="s">
        <v>3066</v>
      </c>
      <c r="J2361" s="7" t="s">
        <v>456</v>
      </c>
      <c r="K2361" s="7" t="s">
        <v>461</v>
      </c>
      <c r="L2361" s="7" t="s">
        <v>1025</v>
      </c>
      <c r="M2361" s="7" t="s">
        <v>447</v>
      </c>
      <c r="N2361" s="7" t="s">
        <v>410</v>
      </c>
      <c r="O2361" s="7" t="s">
        <v>404</v>
      </c>
      <c r="P2361" s="6">
        <v>3469</v>
      </c>
    </row>
    <row r="2362" spans="1:16" ht="15" thickBot="1" x14ac:dyDescent="0.35">
      <c r="A2362" s="6">
        <v>50.198399999999999</v>
      </c>
      <c r="B2362" s="19">
        <f>(A2362-G2362)/G2362</f>
        <v>1.8252138676271947</v>
      </c>
      <c r="C2362" s="30" t="s">
        <v>228</v>
      </c>
      <c r="D2362" s="6">
        <v>1018684</v>
      </c>
      <c r="E2362" s="6">
        <v>568</v>
      </c>
      <c r="F2362" s="7" t="s">
        <v>31</v>
      </c>
      <c r="G2362" s="6">
        <v>17.768000000000001</v>
      </c>
      <c r="I2362" s="7" t="s">
        <v>3067</v>
      </c>
      <c r="J2362" s="7" t="s">
        <v>456</v>
      </c>
      <c r="K2362" s="7" t="s">
        <v>433</v>
      </c>
      <c r="L2362" s="7" t="s">
        <v>503</v>
      </c>
      <c r="M2362" s="7" t="s">
        <v>409</v>
      </c>
      <c r="N2362" s="7" t="s">
        <v>410</v>
      </c>
      <c r="O2362" s="7" t="s">
        <v>404</v>
      </c>
      <c r="P2362" s="6">
        <v>8084</v>
      </c>
    </row>
    <row r="2363" spans="1:16" ht="15" thickBot="1" x14ac:dyDescent="0.35">
      <c r="A2363" s="6">
        <v>50.198399999999999</v>
      </c>
      <c r="B2363" s="19">
        <f>(A2363-G2363)/G2363</f>
        <v>1.1463314520266801</v>
      </c>
      <c r="C2363" s="30" t="s">
        <v>94</v>
      </c>
      <c r="D2363" s="6">
        <v>1013294</v>
      </c>
      <c r="E2363" s="6">
        <v>1200</v>
      </c>
      <c r="F2363" s="7" t="s">
        <v>27</v>
      </c>
      <c r="G2363" s="6">
        <v>23.388000000000002</v>
      </c>
      <c r="I2363" s="7" t="s">
        <v>3068</v>
      </c>
      <c r="J2363" s="7" t="s">
        <v>422</v>
      </c>
      <c r="K2363" s="7" t="s">
        <v>442</v>
      </c>
      <c r="L2363" s="7" t="s">
        <v>623</v>
      </c>
      <c r="M2363" s="7" t="s">
        <v>478</v>
      </c>
      <c r="N2363" s="7" t="s">
        <v>426</v>
      </c>
      <c r="O2363" s="7" t="s">
        <v>417</v>
      </c>
      <c r="P2363" s="6">
        <v>4026</v>
      </c>
    </row>
    <row r="2364" spans="1:16" ht="15" thickBot="1" x14ac:dyDescent="0.35">
      <c r="A2364" s="6">
        <v>50.198399999999999</v>
      </c>
      <c r="B2364" s="19">
        <f>(A2364-G2364)/G2364</f>
        <v>0.73050193050193057</v>
      </c>
      <c r="C2364" s="30" t="s">
        <v>82</v>
      </c>
      <c r="D2364" s="6">
        <v>1014039</v>
      </c>
      <c r="E2364" s="6">
        <v>2339</v>
      </c>
      <c r="F2364" s="7" t="s">
        <v>21</v>
      </c>
      <c r="G2364" s="6">
        <v>29.007999999999999</v>
      </c>
      <c r="I2364" s="7" t="s">
        <v>3069</v>
      </c>
      <c r="J2364" s="7" t="s">
        <v>422</v>
      </c>
      <c r="K2364" s="7" t="s">
        <v>433</v>
      </c>
      <c r="L2364" s="7" t="s">
        <v>857</v>
      </c>
      <c r="M2364" s="7" t="s">
        <v>402</v>
      </c>
      <c r="N2364" s="7" t="s">
        <v>403</v>
      </c>
      <c r="O2364" s="7" t="s">
        <v>417</v>
      </c>
      <c r="P2364" s="6">
        <v>2123</v>
      </c>
    </row>
    <row r="2365" spans="1:16" ht="15" thickBot="1" x14ac:dyDescent="0.35">
      <c r="A2365" s="6">
        <v>50.198399999999999</v>
      </c>
      <c r="B2365" s="19">
        <f>(A2365-G2365)/G2365</f>
        <v>0.58414541782378193</v>
      </c>
      <c r="C2365" s="30" t="s">
        <v>45</v>
      </c>
      <c r="D2365" s="6">
        <v>1014131</v>
      </c>
      <c r="E2365" s="6">
        <v>132</v>
      </c>
      <c r="F2365" s="7" t="s">
        <v>42</v>
      </c>
      <c r="G2365" s="6">
        <v>31.687999999999999</v>
      </c>
      <c r="I2365" s="7" t="s">
        <v>3070</v>
      </c>
      <c r="J2365" s="7" t="s">
        <v>428</v>
      </c>
      <c r="K2365" s="7" t="s">
        <v>423</v>
      </c>
      <c r="L2365" s="7" t="s">
        <v>849</v>
      </c>
      <c r="M2365" s="7" t="s">
        <v>459</v>
      </c>
      <c r="N2365" s="7" t="s">
        <v>436</v>
      </c>
      <c r="O2365" s="7" t="s">
        <v>411</v>
      </c>
      <c r="P2365" s="6">
        <v>4988</v>
      </c>
    </row>
    <row r="2366" spans="1:16" ht="15" thickBot="1" x14ac:dyDescent="0.35">
      <c r="A2366" s="6">
        <v>50.198399999999999</v>
      </c>
      <c r="B2366" s="19">
        <f>(A2366-G2366)/G2366</f>
        <v>0.40407249944059065</v>
      </c>
      <c r="C2366" s="30" t="s">
        <v>239</v>
      </c>
      <c r="D2366" s="6">
        <v>1018926</v>
      </c>
      <c r="E2366" s="6">
        <v>752</v>
      </c>
      <c r="F2366" s="7" t="s">
        <v>27</v>
      </c>
      <c r="G2366" s="6">
        <v>35.752000000000002</v>
      </c>
      <c r="I2366" s="7" t="s">
        <v>3071</v>
      </c>
      <c r="J2366" s="7" t="s">
        <v>399</v>
      </c>
      <c r="K2366" s="7" t="s">
        <v>461</v>
      </c>
      <c r="L2366" s="7" t="s">
        <v>679</v>
      </c>
      <c r="M2366" s="7" t="s">
        <v>478</v>
      </c>
      <c r="N2366" s="7" t="s">
        <v>426</v>
      </c>
      <c r="O2366" s="7" t="s">
        <v>417</v>
      </c>
      <c r="P2366" s="6">
        <v>1558</v>
      </c>
    </row>
    <row r="2367" spans="1:16" ht="15" thickBot="1" x14ac:dyDescent="0.35">
      <c r="A2367" s="6">
        <v>50.198399999999999</v>
      </c>
      <c r="B2367" s="19">
        <f>(A2367-G2367)/G2367</f>
        <v>-4.9776633603392205E-2</v>
      </c>
      <c r="C2367" s="30" t="s">
        <v>294</v>
      </c>
      <c r="D2367" s="6">
        <v>1007116</v>
      </c>
      <c r="E2367" s="6">
        <v>422</v>
      </c>
      <c r="F2367" s="7" t="s">
        <v>42</v>
      </c>
      <c r="G2367" s="6">
        <v>52.828000000000003</v>
      </c>
      <c r="I2367" s="7" t="s">
        <v>3072</v>
      </c>
      <c r="J2367" s="7" t="s">
        <v>489</v>
      </c>
      <c r="K2367" s="7" t="s">
        <v>423</v>
      </c>
      <c r="L2367" s="7" t="s">
        <v>1078</v>
      </c>
      <c r="M2367" s="7" t="s">
        <v>409</v>
      </c>
      <c r="N2367" s="7" t="s">
        <v>410</v>
      </c>
      <c r="O2367" s="7" t="s">
        <v>417</v>
      </c>
      <c r="P2367" s="6">
        <v>8400</v>
      </c>
    </row>
    <row r="2368" spans="1:16" ht="15" thickBot="1" x14ac:dyDescent="0.35">
      <c r="A2368" s="6">
        <v>50.198399999999999</v>
      </c>
      <c r="B2368" s="19">
        <f>(A2368-G2368)/G2368</f>
        <v>-0.16999999999999996</v>
      </c>
      <c r="C2368" s="30" t="s">
        <v>309</v>
      </c>
      <c r="D2368" s="6">
        <v>1016804</v>
      </c>
      <c r="E2368" s="6">
        <v>1302</v>
      </c>
      <c r="F2368" s="7" t="s">
        <v>23</v>
      </c>
      <c r="G2368" s="6">
        <v>60.48</v>
      </c>
      <c r="I2368" s="7" t="s">
        <v>3073</v>
      </c>
      <c r="J2368" s="7" t="s">
        <v>399</v>
      </c>
      <c r="K2368" s="7" t="s">
        <v>433</v>
      </c>
      <c r="L2368" s="7" t="s">
        <v>475</v>
      </c>
      <c r="M2368" s="7" t="s">
        <v>420</v>
      </c>
      <c r="N2368" s="7" t="s">
        <v>403</v>
      </c>
      <c r="O2368" s="7" t="s">
        <v>404</v>
      </c>
      <c r="P2368" s="6">
        <v>6174</v>
      </c>
    </row>
    <row r="2369" spans="1:16" ht="15" thickBot="1" x14ac:dyDescent="0.35">
      <c r="A2369" s="6">
        <v>50.198399999999999</v>
      </c>
      <c r="B2369" s="19">
        <f>(A2369-G2369)/G2369</f>
        <v>-0.19081823457347349</v>
      </c>
      <c r="C2369" s="30" t="s">
        <v>178</v>
      </c>
      <c r="D2369" s="6">
        <v>1016732</v>
      </c>
      <c r="E2369" s="6">
        <v>2727</v>
      </c>
      <c r="F2369" s="7" t="s">
        <v>25</v>
      </c>
      <c r="G2369" s="6">
        <v>62.036000000000001</v>
      </c>
      <c r="I2369" s="7" t="s">
        <v>3074</v>
      </c>
      <c r="J2369" s="7" t="s">
        <v>496</v>
      </c>
      <c r="K2369" s="7" t="s">
        <v>429</v>
      </c>
      <c r="L2369" s="7" t="s">
        <v>870</v>
      </c>
      <c r="M2369" s="7" t="s">
        <v>478</v>
      </c>
      <c r="N2369" s="7" t="s">
        <v>426</v>
      </c>
      <c r="O2369" s="7" t="s">
        <v>404</v>
      </c>
      <c r="P2369" s="6">
        <v>5072</v>
      </c>
    </row>
    <row r="2370" spans="1:16" ht="15" thickBot="1" x14ac:dyDescent="0.35">
      <c r="A2370" s="6">
        <v>50.198399999999999</v>
      </c>
      <c r="B2370" s="19">
        <f>(A2370-G2370)/G2370</f>
        <v>-0.27742975587286961</v>
      </c>
      <c r="C2370" s="30" t="s">
        <v>306</v>
      </c>
      <c r="D2370" s="6">
        <v>1013723</v>
      </c>
      <c r="E2370" s="6">
        <v>1641</v>
      </c>
      <c r="F2370" s="7" t="s">
        <v>27</v>
      </c>
      <c r="G2370" s="6">
        <v>69.471999999999994</v>
      </c>
      <c r="I2370" s="7" t="s">
        <v>3075</v>
      </c>
      <c r="J2370" s="7" t="s">
        <v>438</v>
      </c>
      <c r="K2370" s="7" t="s">
        <v>457</v>
      </c>
      <c r="L2370" s="7" t="s">
        <v>745</v>
      </c>
      <c r="M2370" s="7" t="s">
        <v>416</v>
      </c>
      <c r="N2370" s="7" t="s">
        <v>403</v>
      </c>
      <c r="O2370" s="7" t="s">
        <v>417</v>
      </c>
      <c r="P2370" s="6">
        <v>5083</v>
      </c>
    </row>
    <row r="2371" spans="1:16" ht="15" thickBot="1" x14ac:dyDescent="0.35">
      <c r="A2371" s="6">
        <v>50.198399999999999</v>
      </c>
      <c r="B2371" s="19">
        <f>(A2371-G2371)/G2371</f>
        <v>-0.35454405184385129</v>
      </c>
      <c r="C2371" s="30" t="s">
        <v>366</v>
      </c>
      <c r="D2371" s="6">
        <v>1014582</v>
      </c>
      <c r="E2371" s="6">
        <v>81</v>
      </c>
      <c r="F2371" s="7" t="s">
        <v>42</v>
      </c>
      <c r="G2371" s="6">
        <v>77.772000000000006</v>
      </c>
      <c r="I2371" s="7" t="s">
        <v>3076</v>
      </c>
      <c r="J2371" s="7" t="s">
        <v>489</v>
      </c>
      <c r="K2371" s="7" t="s">
        <v>442</v>
      </c>
      <c r="L2371" s="7" t="s">
        <v>1179</v>
      </c>
      <c r="M2371" s="7" t="s">
        <v>459</v>
      </c>
      <c r="N2371" s="7" t="s">
        <v>436</v>
      </c>
      <c r="O2371" s="7" t="s">
        <v>404</v>
      </c>
      <c r="P2371" s="6">
        <v>6717</v>
      </c>
    </row>
    <row r="2372" spans="1:16" ht="15" thickBot="1" x14ac:dyDescent="0.35">
      <c r="A2372" s="6">
        <v>50.198399999999999</v>
      </c>
      <c r="B2372" s="19">
        <f>(A2372-G2372)/G2372</f>
        <v>-0.45663318323519225</v>
      </c>
      <c r="C2372" s="30" t="s">
        <v>122</v>
      </c>
      <c r="D2372" s="6">
        <v>1018763</v>
      </c>
      <c r="E2372" s="6">
        <v>641</v>
      </c>
      <c r="F2372" s="7" t="s">
        <v>21</v>
      </c>
      <c r="G2372" s="6">
        <v>92.384</v>
      </c>
      <c r="I2372" s="7" t="s">
        <v>3077</v>
      </c>
      <c r="J2372" s="7" t="s">
        <v>406</v>
      </c>
      <c r="K2372" s="7" t="s">
        <v>407</v>
      </c>
      <c r="L2372" s="7" t="s">
        <v>408</v>
      </c>
      <c r="M2372" s="7" t="s">
        <v>416</v>
      </c>
      <c r="N2372" s="7" t="s">
        <v>403</v>
      </c>
      <c r="O2372" s="7" t="s">
        <v>417</v>
      </c>
      <c r="P2372" s="6">
        <v>4979</v>
      </c>
    </row>
    <row r="2373" spans="1:16" ht="15" thickBot="1" x14ac:dyDescent="0.35">
      <c r="A2373" s="6">
        <v>50.198399999999999</v>
      </c>
      <c r="B2373" s="19">
        <f>(A2373-G2373)/G2373</f>
        <v>-0.47576757592213542</v>
      </c>
      <c r="C2373" s="30" t="s">
        <v>58</v>
      </c>
      <c r="D2373" s="6">
        <v>1014320</v>
      </c>
      <c r="E2373" s="6">
        <v>2207</v>
      </c>
      <c r="F2373" s="7" t="s">
        <v>35</v>
      </c>
      <c r="G2373" s="6">
        <v>95.756</v>
      </c>
      <c r="I2373" s="7" t="s">
        <v>3078</v>
      </c>
      <c r="J2373" s="7" t="s">
        <v>456</v>
      </c>
      <c r="K2373" s="7" t="s">
        <v>414</v>
      </c>
      <c r="L2373" s="7" t="s">
        <v>525</v>
      </c>
      <c r="M2373" s="7" t="s">
        <v>435</v>
      </c>
      <c r="N2373" s="7" t="s">
        <v>436</v>
      </c>
      <c r="O2373" s="7" t="s">
        <v>404</v>
      </c>
      <c r="P2373" s="6">
        <v>7620</v>
      </c>
    </row>
    <row r="2374" spans="1:16" ht="15" thickBot="1" x14ac:dyDescent="0.35">
      <c r="A2374" s="6">
        <v>50.198399999999999</v>
      </c>
      <c r="B2374" s="19">
        <f>(A2374-G2374)/G2374</f>
        <v>-0.53083853602003817</v>
      </c>
      <c r="C2374" s="30" t="s">
        <v>298</v>
      </c>
      <c r="D2374" s="6">
        <v>1010926</v>
      </c>
      <c r="E2374" s="6">
        <v>1028</v>
      </c>
      <c r="F2374" s="7" t="s">
        <v>23</v>
      </c>
      <c r="G2374" s="6">
        <v>106.996</v>
      </c>
      <c r="I2374" s="7" t="s">
        <v>3079</v>
      </c>
      <c r="J2374" s="7" t="s">
        <v>406</v>
      </c>
      <c r="K2374" s="7" t="s">
        <v>461</v>
      </c>
      <c r="L2374" s="7" t="s">
        <v>487</v>
      </c>
      <c r="M2374" s="7" t="s">
        <v>447</v>
      </c>
      <c r="N2374" s="7" t="s">
        <v>410</v>
      </c>
      <c r="O2374" s="7" t="s">
        <v>411</v>
      </c>
      <c r="P2374" s="6">
        <v>4004</v>
      </c>
    </row>
    <row r="2375" spans="1:16" ht="15" thickBot="1" x14ac:dyDescent="0.35">
      <c r="A2375" s="6">
        <v>50.198399999999999</v>
      </c>
      <c r="B2375" s="19">
        <f>(A2375-G2375)/G2375</f>
        <v>-0.58067361668003203</v>
      </c>
      <c r="C2375" s="30" t="s">
        <v>69</v>
      </c>
      <c r="D2375" s="6">
        <v>1008898</v>
      </c>
      <c r="E2375" s="6">
        <v>803</v>
      </c>
      <c r="F2375" s="7" t="s">
        <v>42</v>
      </c>
      <c r="G2375" s="6">
        <v>119.712</v>
      </c>
      <c r="I2375" s="7" t="s">
        <v>3080</v>
      </c>
      <c r="J2375" s="7" t="s">
        <v>489</v>
      </c>
      <c r="K2375" s="7" t="s">
        <v>442</v>
      </c>
      <c r="L2375" s="7" t="s">
        <v>952</v>
      </c>
      <c r="M2375" s="7" t="s">
        <v>465</v>
      </c>
      <c r="N2375" s="7" t="s">
        <v>436</v>
      </c>
      <c r="O2375" s="7" t="s">
        <v>404</v>
      </c>
      <c r="P2375" s="6">
        <v>5159</v>
      </c>
    </row>
    <row r="2376" spans="1:16" ht="15" thickBot="1" x14ac:dyDescent="0.35">
      <c r="A2376" s="6">
        <v>50.198399999999999</v>
      </c>
      <c r="B2376" s="19">
        <f>(A2376-G2376)/G2376</f>
        <v>-0.66581631294437194</v>
      </c>
      <c r="C2376" s="30" t="s">
        <v>80</v>
      </c>
      <c r="D2376" s="6">
        <v>1005422</v>
      </c>
      <c r="E2376" s="6">
        <v>791</v>
      </c>
      <c r="F2376" s="7" t="s">
        <v>27</v>
      </c>
      <c r="G2376" s="6">
        <v>150.21199999999999</v>
      </c>
      <c r="I2376" s="7" t="s">
        <v>3081</v>
      </c>
      <c r="J2376" s="7" t="s">
        <v>422</v>
      </c>
      <c r="K2376" s="7" t="s">
        <v>442</v>
      </c>
      <c r="L2376" s="7" t="s">
        <v>792</v>
      </c>
      <c r="M2376" s="7" t="s">
        <v>478</v>
      </c>
      <c r="N2376" s="7" t="s">
        <v>426</v>
      </c>
      <c r="O2376" s="7" t="s">
        <v>411</v>
      </c>
      <c r="P2376" s="6">
        <v>4477</v>
      </c>
    </row>
    <row r="2377" spans="1:16" ht="15" thickBot="1" x14ac:dyDescent="0.35">
      <c r="A2377" s="6">
        <v>50.198399999999999</v>
      </c>
      <c r="B2377" s="19">
        <f>(A2377-G2377)/G2377</f>
        <v>3.5535558780841803</v>
      </c>
      <c r="C2377" s="30" t="s">
        <v>187</v>
      </c>
      <c r="D2377" s="6">
        <v>1012791</v>
      </c>
      <c r="E2377" s="6">
        <v>2415</v>
      </c>
      <c r="F2377" s="7" t="s">
        <v>87</v>
      </c>
      <c r="G2377" s="6">
        <v>11.023999999999999</v>
      </c>
      <c r="I2377" s="7" t="s">
        <v>3082</v>
      </c>
      <c r="J2377" s="7" t="s">
        <v>399</v>
      </c>
      <c r="K2377" s="7" t="s">
        <v>457</v>
      </c>
      <c r="L2377" s="7" t="s">
        <v>515</v>
      </c>
      <c r="M2377" s="7" t="s">
        <v>444</v>
      </c>
      <c r="N2377" s="7" t="s">
        <v>410</v>
      </c>
      <c r="O2377" s="7" t="s">
        <v>411</v>
      </c>
      <c r="P2377" s="6">
        <v>2017</v>
      </c>
    </row>
    <row r="2378" spans="1:16" ht="15" thickBot="1" x14ac:dyDescent="0.35">
      <c r="A2378" s="6">
        <v>50.198399999999999</v>
      </c>
      <c r="B2378" s="19">
        <f>(A2378-G2378)/G2378</f>
        <v>-0.33150801683268522</v>
      </c>
      <c r="C2378" s="30" t="s">
        <v>59</v>
      </c>
      <c r="D2378" s="6">
        <v>1017769</v>
      </c>
      <c r="E2378" s="6">
        <v>17</v>
      </c>
      <c r="F2378" s="7" t="s">
        <v>23</v>
      </c>
      <c r="G2378" s="6">
        <v>75.091999999999999</v>
      </c>
      <c r="I2378" s="7" t="s">
        <v>3083</v>
      </c>
      <c r="J2378" s="7" t="s">
        <v>432</v>
      </c>
      <c r="K2378" s="7" t="s">
        <v>461</v>
      </c>
      <c r="L2378" s="7" t="s">
        <v>712</v>
      </c>
      <c r="M2378" s="7" t="s">
        <v>459</v>
      </c>
      <c r="N2378" s="7" t="s">
        <v>436</v>
      </c>
      <c r="O2378" s="7" t="s">
        <v>404</v>
      </c>
      <c r="P2378" s="6">
        <v>8050</v>
      </c>
    </row>
    <row r="2379" spans="1:16" ht="15" thickBot="1" x14ac:dyDescent="0.35">
      <c r="A2379" s="6">
        <v>50.198399999999999</v>
      </c>
      <c r="B2379" s="19">
        <f>(A2379-G2379)/G2379</f>
        <v>-0.35454405184385129</v>
      </c>
      <c r="C2379" s="30" t="s">
        <v>133</v>
      </c>
      <c r="D2379" s="6">
        <v>1019864</v>
      </c>
      <c r="E2379" s="6">
        <v>2421</v>
      </c>
      <c r="F2379" s="7" t="s">
        <v>87</v>
      </c>
      <c r="G2379" s="6">
        <v>77.772000000000006</v>
      </c>
      <c r="I2379" s="7" t="s">
        <v>3084</v>
      </c>
      <c r="J2379" s="7" t="s">
        <v>406</v>
      </c>
      <c r="K2379" s="7" t="s">
        <v>457</v>
      </c>
      <c r="L2379" s="7" t="s">
        <v>523</v>
      </c>
      <c r="M2379" s="7" t="s">
        <v>425</v>
      </c>
      <c r="N2379" s="7" t="s">
        <v>426</v>
      </c>
      <c r="O2379" s="7" t="s">
        <v>411</v>
      </c>
      <c r="P2379" s="6">
        <v>8436</v>
      </c>
    </row>
    <row r="2380" spans="1:16" ht="15" thickBot="1" x14ac:dyDescent="0.35">
      <c r="A2380" s="6">
        <v>50.242400000000004</v>
      </c>
      <c r="B2380" s="19">
        <f>(A2380-G2380)/G2380</f>
        <v>-0.7661003188034442</v>
      </c>
      <c r="C2380" s="30" t="s">
        <v>230</v>
      </c>
      <c r="D2380" s="6">
        <v>1003968</v>
      </c>
      <c r="E2380" s="6">
        <v>1853</v>
      </c>
      <c r="F2380" s="7" t="s">
        <v>17</v>
      </c>
      <c r="G2380" s="6">
        <v>214.8032</v>
      </c>
      <c r="I2380" s="7" t="s">
        <v>3085</v>
      </c>
      <c r="J2380" s="7" t="s">
        <v>432</v>
      </c>
      <c r="K2380" s="7" t="s">
        <v>429</v>
      </c>
      <c r="L2380" s="7" t="s">
        <v>650</v>
      </c>
      <c r="M2380" s="7" t="s">
        <v>416</v>
      </c>
      <c r="N2380" s="7" t="s">
        <v>403</v>
      </c>
      <c r="O2380" s="7" t="s">
        <v>411</v>
      </c>
      <c r="P2380" s="6">
        <v>6490</v>
      </c>
    </row>
    <row r="2381" spans="1:16" ht="15" thickBot="1" x14ac:dyDescent="0.35">
      <c r="A2381" s="6">
        <v>50.646599999999999</v>
      </c>
      <c r="B2381" s="19">
        <f>(A2381-G2381)/G2381</f>
        <v>33.976933701657458</v>
      </c>
      <c r="C2381" s="30" t="s">
        <v>178</v>
      </c>
      <c r="D2381" s="6">
        <v>1014640</v>
      </c>
      <c r="E2381" s="6">
        <v>2185</v>
      </c>
      <c r="F2381" s="7" t="s">
        <v>31</v>
      </c>
      <c r="G2381" s="6">
        <v>1.448</v>
      </c>
      <c r="I2381" s="7" t="s">
        <v>3086</v>
      </c>
      <c r="J2381" s="7" t="s">
        <v>456</v>
      </c>
      <c r="K2381" s="7" t="s">
        <v>542</v>
      </c>
      <c r="L2381" s="7" t="s">
        <v>769</v>
      </c>
      <c r="M2381" s="7" t="s">
        <v>416</v>
      </c>
      <c r="N2381" s="7" t="s">
        <v>403</v>
      </c>
      <c r="O2381" s="7" t="s">
        <v>411</v>
      </c>
      <c r="P2381" s="6">
        <v>7584</v>
      </c>
    </row>
    <row r="2382" spans="1:16" ht="15" thickBot="1" x14ac:dyDescent="0.35">
      <c r="A2382" s="6">
        <v>50.646599999999999</v>
      </c>
      <c r="B2382" s="19">
        <f>(A2382-G2382)/G2382</f>
        <v>8.5631797583081575</v>
      </c>
      <c r="C2382" s="30" t="s">
        <v>299</v>
      </c>
      <c r="D2382" s="6">
        <v>1013731</v>
      </c>
      <c r="E2382" s="6">
        <v>2627</v>
      </c>
      <c r="F2382" s="7" t="s">
        <v>17</v>
      </c>
      <c r="G2382" s="6">
        <v>5.2960000000000003</v>
      </c>
      <c r="I2382" s="7" t="s">
        <v>3087</v>
      </c>
      <c r="J2382" s="7" t="s">
        <v>456</v>
      </c>
      <c r="K2382" s="7" t="s">
        <v>461</v>
      </c>
      <c r="L2382" s="7" t="s">
        <v>1025</v>
      </c>
      <c r="M2382" s="7" t="s">
        <v>416</v>
      </c>
      <c r="N2382" s="7" t="s">
        <v>403</v>
      </c>
      <c r="O2382" s="7" t="s">
        <v>417</v>
      </c>
      <c r="P2382" s="6">
        <v>3338</v>
      </c>
    </row>
    <row r="2383" spans="1:16" ht="15" thickBot="1" x14ac:dyDescent="0.35">
      <c r="A2383" s="6">
        <v>50.646599999999999</v>
      </c>
      <c r="B2383" s="19">
        <f>(A2383-G2383)/G2383</f>
        <v>5.7134941675503716</v>
      </c>
      <c r="C2383" s="30" t="s">
        <v>298</v>
      </c>
      <c r="D2383" s="6">
        <v>1013041</v>
      </c>
      <c r="E2383" s="6">
        <v>2742</v>
      </c>
      <c r="F2383" s="7" t="s">
        <v>17</v>
      </c>
      <c r="G2383" s="6">
        <v>7.5439999999999996</v>
      </c>
      <c r="I2383" s="7" t="s">
        <v>3088</v>
      </c>
      <c r="J2383" s="7" t="s">
        <v>456</v>
      </c>
      <c r="K2383" s="7" t="s">
        <v>423</v>
      </c>
      <c r="L2383" s="7" t="s">
        <v>893</v>
      </c>
      <c r="M2383" s="7" t="s">
        <v>447</v>
      </c>
      <c r="N2383" s="7" t="s">
        <v>410</v>
      </c>
      <c r="O2383" s="7" t="s">
        <v>404</v>
      </c>
      <c r="P2383" s="6">
        <v>2148</v>
      </c>
    </row>
    <row r="2384" spans="1:16" ht="15" thickBot="1" x14ac:dyDescent="0.35">
      <c r="A2384" s="6">
        <v>50.646599999999999</v>
      </c>
      <c r="B2384" s="19">
        <f>(A2384-G2384)/G2384</f>
        <v>3.3796783120027669</v>
      </c>
      <c r="C2384" s="30" t="s">
        <v>290</v>
      </c>
      <c r="D2384" s="6">
        <v>1009632</v>
      </c>
      <c r="E2384" s="6">
        <v>1891</v>
      </c>
      <c r="F2384" s="7" t="s">
        <v>23</v>
      </c>
      <c r="G2384" s="6">
        <v>11.564</v>
      </c>
      <c r="I2384" s="7" t="s">
        <v>3089</v>
      </c>
      <c r="J2384" s="7" t="s">
        <v>428</v>
      </c>
      <c r="K2384" s="7" t="s">
        <v>461</v>
      </c>
      <c r="L2384" s="7" t="s">
        <v>553</v>
      </c>
      <c r="M2384" s="7" t="s">
        <v>425</v>
      </c>
      <c r="N2384" s="7" t="s">
        <v>426</v>
      </c>
      <c r="O2384" s="7" t="s">
        <v>417</v>
      </c>
      <c r="P2384" s="6">
        <v>7927</v>
      </c>
    </row>
    <row r="2385" spans="1:16" ht="15" thickBot="1" x14ac:dyDescent="0.35">
      <c r="A2385" s="6">
        <v>50.646599999999999</v>
      </c>
      <c r="B2385" s="19">
        <f>(A2385-G2385)/G2385</f>
        <v>1.9473114525139661</v>
      </c>
      <c r="C2385" s="30" t="s">
        <v>203</v>
      </c>
      <c r="D2385" s="6">
        <v>1019583</v>
      </c>
      <c r="E2385" s="6">
        <v>1257</v>
      </c>
      <c r="F2385" s="7" t="s">
        <v>31</v>
      </c>
      <c r="G2385" s="6">
        <v>17.184000000000001</v>
      </c>
      <c r="I2385" s="7" t="s">
        <v>3090</v>
      </c>
      <c r="J2385" s="7" t="s">
        <v>399</v>
      </c>
      <c r="K2385" s="7" t="s">
        <v>457</v>
      </c>
      <c r="L2385" s="7" t="s">
        <v>533</v>
      </c>
      <c r="M2385" s="7" t="s">
        <v>420</v>
      </c>
      <c r="N2385" s="7" t="s">
        <v>403</v>
      </c>
      <c r="O2385" s="7" t="s">
        <v>417</v>
      </c>
      <c r="P2385" s="6">
        <v>9910</v>
      </c>
    </row>
    <row r="2386" spans="1:16" ht="15" thickBot="1" x14ac:dyDescent="0.35">
      <c r="A2386" s="6">
        <v>50.646599999999999</v>
      </c>
      <c r="B2386" s="19">
        <f>(A2386-G2386)/G2386</f>
        <v>1.4638353765323993</v>
      </c>
      <c r="C2386" s="30" t="s">
        <v>176</v>
      </c>
      <c r="D2386" s="6">
        <v>1012176</v>
      </c>
      <c r="E2386" s="6">
        <v>2017</v>
      </c>
      <c r="F2386" s="7" t="s">
        <v>31</v>
      </c>
      <c r="G2386" s="6">
        <v>20.556000000000001</v>
      </c>
      <c r="I2386" s="7" t="s">
        <v>3091</v>
      </c>
      <c r="J2386" s="7" t="s">
        <v>428</v>
      </c>
      <c r="K2386" s="7" t="s">
        <v>433</v>
      </c>
      <c r="L2386" s="7" t="s">
        <v>519</v>
      </c>
      <c r="M2386" s="7" t="s">
        <v>416</v>
      </c>
      <c r="N2386" s="7" t="s">
        <v>403</v>
      </c>
      <c r="O2386" s="7" t="s">
        <v>417</v>
      </c>
      <c r="P2386" s="6">
        <v>2150</v>
      </c>
    </row>
    <row r="2387" spans="1:16" ht="15" thickBot="1" x14ac:dyDescent="0.35">
      <c r="A2387" s="6">
        <v>50.646599999999999</v>
      </c>
      <c r="B2387" s="19">
        <f>(A2387-G2387)/G2387</f>
        <v>1.1166248746238716</v>
      </c>
      <c r="C2387" s="30" t="s">
        <v>110</v>
      </c>
      <c r="D2387" s="6">
        <v>1017617</v>
      </c>
      <c r="E2387" s="6">
        <v>1741</v>
      </c>
      <c r="F2387" s="7" t="s">
        <v>35</v>
      </c>
      <c r="G2387" s="6">
        <v>23.928000000000001</v>
      </c>
      <c r="I2387" s="7" t="s">
        <v>3092</v>
      </c>
      <c r="J2387" s="7" t="s">
        <v>399</v>
      </c>
      <c r="K2387" s="7" t="s">
        <v>407</v>
      </c>
      <c r="L2387" s="7" t="s">
        <v>1263</v>
      </c>
      <c r="M2387" s="7" t="s">
        <v>444</v>
      </c>
      <c r="N2387" s="7" t="s">
        <v>410</v>
      </c>
      <c r="O2387" s="7" t="s">
        <v>404</v>
      </c>
      <c r="P2387" s="6">
        <v>6445</v>
      </c>
    </row>
    <row r="2388" spans="1:16" ht="15" thickBot="1" x14ac:dyDescent="0.35">
      <c r="A2388" s="6">
        <v>50.646599999999999</v>
      </c>
      <c r="B2388" s="19">
        <f>(A2388-G2388)/G2388</f>
        <v>0.90029266096352989</v>
      </c>
      <c r="C2388" s="30" t="s">
        <v>364</v>
      </c>
      <c r="D2388" s="6">
        <v>1013053</v>
      </c>
      <c r="E2388" s="6">
        <v>2286</v>
      </c>
      <c r="F2388" s="7" t="s">
        <v>27</v>
      </c>
      <c r="G2388" s="6">
        <v>26.652000000000001</v>
      </c>
      <c r="I2388" s="7" t="s">
        <v>3093</v>
      </c>
      <c r="J2388" s="7" t="s">
        <v>456</v>
      </c>
      <c r="K2388" s="7" t="s">
        <v>457</v>
      </c>
      <c r="L2388" s="7" t="s">
        <v>1103</v>
      </c>
      <c r="M2388" s="7" t="s">
        <v>440</v>
      </c>
      <c r="N2388" s="7" t="s">
        <v>426</v>
      </c>
      <c r="O2388" s="7" t="s">
        <v>417</v>
      </c>
      <c r="P2388" s="6">
        <v>6991</v>
      </c>
    </row>
    <row r="2389" spans="1:16" ht="15" thickBot="1" x14ac:dyDescent="0.35">
      <c r="A2389" s="6">
        <v>50.646599999999999</v>
      </c>
      <c r="B2389" s="19">
        <f>(A2389-G2389)/G2389</f>
        <v>-0.11146315789473685</v>
      </c>
      <c r="C2389" s="30" t="s">
        <v>167</v>
      </c>
      <c r="D2389" s="6">
        <v>1019866</v>
      </c>
      <c r="E2389" s="6">
        <v>1606</v>
      </c>
      <c r="F2389" s="7" t="s">
        <v>19</v>
      </c>
      <c r="G2389" s="6">
        <v>57</v>
      </c>
      <c r="I2389" s="7" t="s">
        <v>3094</v>
      </c>
      <c r="J2389" s="7" t="s">
        <v>496</v>
      </c>
      <c r="K2389" s="7" t="s">
        <v>400</v>
      </c>
      <c r="L2389" s="7" t="s">
        <v>822</v>
      </c>
      <c r="M2389" s="7" t="s">
        <v>420</v>
      </c>
      <c r="N2389" s="7" t="s">
        <v>403</v>
      </c>
      <c r="O2389" s="7" t="s">
        <v>404</v>
      </c>
      <c r="P2389" s="6">
        <v>1602</v>
      </c>
    </row>
    <row r="2390" spans="1:16" ht="15" thickBot="1" x14ac:dyDescent="0.35">
      <c r="A2390" s="6">
        <v>50.646599999999999</v>
      </c>
      <c r="B2390" s="19">
        <f>(A2390-G2390)/G2390</f>
        <v>-0.16109123434704831</v>
      </c>
      <c r="C2390" s="30" t="s">
        <v>326</v>
      </c>
      <c r="D2390" s="6">
        <v>1012832</v>
      </c>
      <c r="E2390" s="6">
        <v>1859</v>
      </c>
      <c r="F2390" s="7" t="s">
        <v>25</v>
      </c>
      <c r="G2390" s="6">
        <v>60.372</v>
      </c>
      <c r="I2390" s="7" t="s">
        <v>3095</v>
      </c>
      <c r="J2390" s="7" t="s">
        <v>413</v>
      </c>
      <c r="K2390" s="7" t="s">
        <v>407</v>
      </c>
      <c r="L2390" s="7" t="s">
        <v>551</v>
      </c>
      <c r="M2390" s="7" t="s">
        <v>409</v>
      </c>
      <c r="N2390" s="7" t="s">
        <v>410</v>
      </c>
      <c r="O2390" s="7" t="s">
        <v>411</v>
      </c>
      <c r="P2390" s="6">
        <v>3635</v>
      </c>
    </row>
    <row r="2391" spans="1:16" ht="15" thickBot="1" x14ac:dyDescent="0.35">
      <c r="A2391" s="6">
        <v>50.646599999999999</v>
      </c>
      <c r="B2391" s="19">
        <f>(A2391-G2391)/G2391</f>
        <v>-0.64549081644081086</v>
      </c>
      <c r="C2391" s="30" t="s">
        <v>366</v>
      </c>
      <c r="D2391" s="6">
        <v>1006934</v>
      </c>
      <c r="E2391" s="6">
        <v>697</v>
      </c>
      <c r="F2391" s="7" t="s">
        <v>21</v>
      </c>
      <c r="G2391" s="6">
        <v>142.864</v>
      </c>
      <c r="I2391" s="7" t="s">
        <v>3096</v>
      </c>
      <c r="J2391" s="7" t="s">
        <v>413</v>
      </c>
      <c r="K2391" s="7" t="s">
        <v>423</v>
      </c>
      <c r="L2391" s="7" t="s">
        <v>849</v>
      </c>
      <c r="M2391" s="7" t="s">
        <v>425</v>
      </c>
      <c r="N2391" s="7" t="s">
        <v>426</v>
      </c>
      <c r="O2391" s="7" t="s">
        <v>404</v>
      </c>
      <c r="P2391" s="6">
        <v>4326</v>
      </c>
    </row>
    <row r="2392" spans="1:16" ht="15" thickBot="1" x14ac:dyDescent="0.35">
      <c r="A2392" s="6">
        <v>50.646599999999999</v>
      </c>
      <c r="B2392" s="19">
        <f>(A2392-G2392)/G2392</f>
        <v>-8.9560482916438042E-4</v>
      </c>
      <c r="C2392" s="30" t="s">
        <v>164</v>
      </c>
      <c r="D2392" s="6">
        <v>1007370</v>
      </c>
      <c r="E2392" s="6">
        <v>2766</v>
      </c>
      <c r="F2392" s="7" t="s">
        <v>35</v>
      </c>
      <c r="G2392" s="6">
        <v>50.692</v>
      </c>
      <c r="I2392" s="7" t="s">
        <v>3097</v>
      </c>
      <c r="J2392" s="7" t="s">
        <v>428</v>
      </c>
      <c r="K2392" s="7" t="s">
        <v>442</v>
      </c>
      <c r="L2392" s="7" t="s">
        <v>714</v>
      </c>
      <c r="M2392" s="7" t="s">
        <v>447</v>
      </c>
      <c r="N2392" s="7" t="s">
        <v>410</v>
      </c>
      <c r="O2392" s="7" t="s">
        <v>411</v>
      </c>
      <c r="P2392" s="6">
        <v>3135</v>
      </c>
    </row>
    <row r="2393" spans="1:16" ht="15" thickBot="1" x14ac:dyDescent="0.35">
      <c r="A2393" s="6">
        <v>50.646599999999999</v>
      </c>
      <c r="B2393" s="19">
        <f>(A2393-G2393)/G2393</f>
        <v>-0.2453870910066154</v>
      </c>
      <c r="C2393" s="30" t="s">
        <v>371</v>
      </c>
      <c r="D2393" s="6">
        <v>1009520</v>
      </c>
      <c r="E2393" s="6">
        <v>1330</v>
      </c>
      <c r="F2393" s="7" t="s">
        <v>21</v>
      </c>
      <c r="G2393" s="6">
        <v>67.116</v>
      </c>
      <c r="I2393" s="7" t="s">
        <v>3098</v>
      </c>
      <c r="J2393" s="7" t="s">
        <v>432</v>
      </c>
      <c r="K2393" s="7" t="s">
        <v>457</v>
      </c>
      <c r="L2393" s="7" t="s">
        <v>1271</v>
      </c>
      <c r="M2393" s="7" t="s">
        <v>447</v>
      </c>
      <c r="N2393" s="7" t="s">
        <v>410</v>
      </c>
      <c r="O2393" s="7" t="s">
        <v>411</v>
      </c>
      <c r="P2393" s="6">
        <v>2803</v>
      </c>
    </row>
    <row r="2394" spans="1:16" ht="15" thickBot="1" x14ac:dyDescent="0.35">
      <c r="A2394" s="6">
        <v>50.646599999999999</v>
      </c>
      <c r="B2394" s="19">
        <f>(A2394-G2394)/G2394</f>
        <v>-0.29276378260626706</v>
      </c>
      <c r="C2394" s="30" t="s">
        <v>162</v>
      </c>
      <c r="D2394" s="6">
        <v>1012903</v>
      </c>
      <c r="E2394" s="6">
        <v>747</v>
      </c>
      <c r="F2394" s="7" t="s">
        <v>27</v>
      </c>
      <c r="G2394" s="6">
        <v>71.611999999999995</v>
      </c>
      <c r="I2394" s="7" t="s">
        <v>3099</v>
      </c>
      <c r="J2394" s="7" t="s">
        <v>438</v>
      </c>
      <c r="K2394" s="7" t="s">
        <v>400</v>
      </c>
      <c r="L2394" s="7" t="s">
        <v>1106</v>
      </c>
      <c r="M2394" s="7" t="s">
        <v>444</v>
      </c>
      <c r="N2394" s="7" t="s">
        <v>410</v>
      </c>
      <c r="O2394" s="7" t="s">
        <v>411</v>
      </c>
      <c r="P2394" s="6">
        <v>3878</v>
      </c>
    </row>
    <row r="2395" spans="1:16" ht="15" thickBot="1" x14ac:dyDescent="0.35">
      <c r="A2395" s="6">
        <v>50.646599999999999</v>
      </c>
      <c r="B2395" s="19">
        <f>(A2395-G2395)/G2395</f>
        <v>-0.42754091690026219</v>
      </c>
      <c r="C2395" s="30" t="s">
        <v>314</v>
      </c>
      <c r="D2395" s="6">
        <v>1010366</v>
      </c>
      <c r="E2395" s="6">
        <v>504</v>
      </c>
      <c r="F2395" s="7" t="s">
        <v>42</v>
      </c>
      <c r="G2395" s="6">
        <v>88.471999999999994</v>
      </c>
      <c r="I2395" s="7" t="s">
        <v>3100</v>
      </c>
      <c r="J2395" s="7" t="s">
        <v>399</v>
      </c>
      <c r="K2395" s="7" t="s">
        <v>442</v>
      </c>
      <c r="L2395" s="7" t="s">
        <v>527</v>
      </c>
      <c r="M2395" s="7" t="s">
        <v>447</v>
      </c>
      <c r="N2395" s="7" t="s">
        <v>410</v>
      </c>
      <c r="O2395" s="7" t="s">
        <v>417</v>
      </c>
      <c r="P2395" s="6">
        <v>7410</v>
      </c>
    </row>
    <row r="2396" spans="1:16" ht="15" thickBot="1" x14ac:dyDescent="0.35">
      <c r="A2396" s="6">
        <v>50.646599999999999</v>
      </c>
      <c r="B2396" s="19">
        <f>(A2396-G2396)/G2396</f>
        <v>-0.54352693056456847</v>
      </c>
      <c r="C2396" s="30" t="s">
        <v>72</v>
      </c>
      <c r="D2396" s="6">
        <v>1011513</v>
      </c>
      <c r="E2396" s="6">
        <v>1896</v>
      </c>
      <c r="F2396" s="7" t="s">
        <v>25</v>
      </c>
      <c r="G2396" s="6">
        <v>110.952</v>
      </c>
      <c r="I2396" s="7" t="s">
        <v>3101</v>
      </c>
      <c r="J2396" s="7" t="s">
        <v>432</v>
      </c>
      <c r="K2396" s="7" t="s">
        <v>407</v>
      </c>
      <c r="L2396" s="7" t="s">
        <v>610</v>
      </c>
      <c r="M2396" s="7" t="s">
        <v>444</v>
      </c>
      <c r="N2396" s="7" t="s">
        <v>410</v>
      </c>
      <c r="O2396" s="7" t="s">
        <v>411</v>
      </c>
      <c r="P2396" s="6">
        <v>8885</v>
      </c>
    </row>
    <row r="2397" spans="1:16" ht="15" thickBot="1" x14ac:dyDescent="0.35">
      <c r="A2397" s="6">
        <v>50.646599999999999</v>
      </c>
      <c r="B2397" s="19">
        <f>(A2397-G2397)/G2397</f>
        <v>-0.56553374738359119</v>
      </c>
      <c r="C2397" s="30" t="s">
        <v>387</v>
      </c>
      <c r="D2397" s="6">
        <v>1010850</v>
      </c>
      <c r="E2397" s="6">
        <v>1628</v>
      </c>
      <c r="F2397" s="7" t="s">
        <v>23</v>
      </c>
      <c r="G2397" s="6">
        <v>116.572</v>
      </c>
      <c r="I2397" s="7" t="s">
        <v>3102</v>
      </c>
      <c r="J2397" s="7" t="s">
        <v>438</v>
      </c>
      <c r="K2397" s="7" t="s">
        <v>442</v>
      </c>
      <c r="L2397" s="7" t="s">
        <v>807</v>
      </c>
      <c r="M2397" s="7" t="s">
        <v>420</v>
      </c>
      <c r="N2397" s="7" t="s">
        <v>403</v>
      </c>
      <c r="O2397" s="7" t="s">
        <v>404</v>
      </c>
      <c r="P2397" s="6">
        <v>7549</v>
      </c>
    </row>
    <row r="2398" spans="1:16" ht="15" thickBot="1" x14ac:dyDescent="0.35">
      <c r="A2398" s="6">
        <v>50.646599999999999</v>
      </c>
      <c r="B2398" s="19">
        <f>(A2398-G2398)/G2398</f>
        <v>-0.60374143272932124</v>
      </c>
      <c r="C2398" s="30" t="s">
        <v>103</v>
      </c>
      <c r="D2398" s="6">
        <v>1012914</v>
      </c>
      <c r="E2398" s="6">
        <v>1720</v>
      </c>
      <c r="F2398" s="7" t="s">
        <v>31</v>
      </c>
      <c r="G2398" s="6">
        <v>127.812</v>
      </c>
      <c r="I2398" s="7" t="s">
        <v>3103</v>
      </c>
      <c r="J2398" s="7" t="s">
        <v>456</v>
      </c>
      <c r="K2398" s="7" t="s">
        <v>414</v>
      </c>
      <c r="L2398" s="7" t="s">
        <v>525</v>
      </c>
      <c r="M2398" s="7" t="s">
        <v>459</v>
      </c>
      <c r="N2398" s="7" t="s">
        <v>436</v>
      </c>
      <c r="O2398" s="7" t="s">
        <v>404</v>
      </c>
      <c r="P2398" s="6">
        <v>2689</v>
      </c>
    </row>
    <row r="2399" spans="1:16" ht="15" thickBot="1" x14ac:dyDescent="0.35">
      <c r="A2399" s="6">
        <v>50.646599999999999</v>
      </c>
      <c r="B2399" s="19">
        <f>(A2399-G2399)/G2399</f>
        <v>-0.6236020690270222</v>
      </c>
      <c r="C2399" s="30" t="s">
        <v>99</v>
      </c>
      <c r="D2399" s="6">
        <v>1019868</v>
      </c>
      <c r="E2399" s="6">
        <v>28</v>
      </c>
      <c r="F2399" s="7" t="s">
        <v>25</v>
      </c>
      <c r="G2399" s="6">
        <v>134.55600000000001</v>
      </c>
      <c r="I2399" s="7" t="s">
        <v>3104</v>
      </c>
      <c r="J2399" s="7" t="s">
        <v>496</v>
      </c>
      <c r="K2399" s="7" t="s">
        <v>433</v>
      </c>
      <c r="L2399" s="7" t="s">
        <v>1566</v>
      </c>
      <c r="M2399" s="7" t="s">
        <v>478</v>
      </c>
      <c r="N2399" s="7" t="s">
        <v>426</v>
      </c>
      <c r="O2399" s="7" t="s">
        <v>417</v>
      </c>
      <c r="P2399" s="6">
        <v>4905</v>
      </c>
    </row>
    <row r="2400" spans="1:16" ht="15" thickBot="1" x14ac:dyDescent="0.35">
      <c r="A2400" s="6">
        <v>50.646599999999999</v>
      </c>
      <c r="B2400" s="19">
        <f>(A2400-G2400)/G2400</f>
        <v>-0.62672022405660377</v>
      </c>
      <c r="C2400" s="30" t="s">
        <v>124</v>
      </c>
      <c r="D2400" s="6">
        <v>1016075</v>
      </c>
      <c r="E2400" s="6">
        <v>194</v>
      </c>
      <c r="F2400" s="7" t="s">
        <v>19</v>
      </c>
      <c r="G2400" s="6">
        <v>135.68</v>
      </c>
      <c r="I2400" s="7" t="s">
        <v>3105</v>
      </c>
      <c r="J2400" s="7" t="s">
        <v>428</v>
      </c>
      <c r="K2400" s="7" t="s">
        <v>457</v>
      </c>
      <c r="L2400" s="7" t="s">
        <v>811</v>
      </c>
      <c r="M2400" s="7" t="s">
        <v>420</v>
      </c>
      <c r="N2400" s="7" t="s">
        <v>403</v>
      </c>
      <c r="O2400" s="7" t="s">
        <v>404</v>
      </c>
      <c r="P2400" s="6">
        <v>3417</v>
      </c>
    </row>
    <row r="2401" spans="1:16" ht="15" thickBot="1" x14ac:dyDescent="0.35">
      <c r="A2401" s="6">
        <v>50.646599999999999</v>
      </c>
      <c r="B2401" s="19">
        <f>(A2401-G2401)/G2401</f>
        <v>-0.66247300935675624</v>
      </c>
      <c r="C2401" s="30" t="s">
        <v>382</v>
      </c>
      <c r="D2401" s="6">
        <v>1007337</v>
      </c>
      <c r="E2401" s="6">
        <v>2175</v>
      </c>
      <c r="F2401" s="7" t="s">
        <v>31</v>
      </c>
      <c r="G2401" s="6">
        <v>150.05199999999999</v>
      </c>
      <c r="I2401" s="7" t="s">
        <v>3106</v>
      </c>
      <c r="J2401" s="7" t="s">
        <v>432</v>
      </c>
      <c r="K2401" s="7" t="s">
        <v>423</v>
      </c>
      <c r="L2401" s="7" t="s">
        <v>820</v>
      </c>
      <c r="M2401" s="7" t="s">
        <v>459</v>
      </c>
      <c r="N2401" s="7" t="s">
        <v>436</v>
      </c>
      <c r="O2401" s="7" t="s">
        <v>417</v>
      </c>
      <c r="P2401" s="6">
        <v>3265</v>
      </c>
    </row>
    <row r="2402" spans="1:16" ht="15" thickBot="1" x14ac:dyDescent="0.35">
      <c r="A2402" s="6">
        <v>50.646599999999999</v>
      </c>
      <c r="B2402" s="19">
        <f>(A2402-G2402)/G2402</f>
        <v>-0.67515906408743387</v>
      </c>
      <c r="C2402" s="30" t="s">
        <v>332</v>
      </c>
      <c r="D2402" s="6">
        <v>1013073</v>
      </c>
      <c r="E2402" s="6">
        <v>2356</v>
      </c>
      <c r="F2402" s="7" t="s">
        <v>42</v>
      </c>
      <c r="G2402" s="6">
        <v>155.91200000000001</v>
      </c>
      <c r="I2402" s="7" t="s">
        <v>3107</v>
      </c>
      <c r="J2402" s="7" t="s">
        <v>399</v>
      </c>
      <c r="K2402" s="7" t="s">
        <v>407</v>
      </c>
      <c r="L2402" s="7" t="s">
        <v>1065</v>
      </c>
      <c r="M2402" s="7" t="s">
        <v>459</v>
      </c>
      <c r="N2402" s="7" t="s">
        <v>436</v>
      </c>
      <c r="O2402" s="7" t="s">
        <v>404</v>
      </c>
      <c r="P2402" s="6">
        <v>2803</v>
      </c>
    </row>
    <row r="2403" spans="1:16" ht="15" thickBot="1" x14ac:dyDescent="0.35">
      <c r="A2403" s="6">
        <v>50.646599999999999</v>
      </c>
      <c r="B2403" s="19">
        <f>(A2403-G2403)/G2403</f>
        <v>-0.67748414376321353</v>
      </c>
      <c r="C2403" s="30" t="s">
        <v>174</v>
      </c>
      <c r="D2403" s="6">
        <v>1010551</v>
      </c>
      <c r="E2403" s="6">
        <v>299</v>
      </c>
      <c r="F2403" s="7" t="s">
        <v>25</v>
      </c>
      <c r="G2403" s="6">
        <v>157.036</v>
      </c>
      <c r="I2403" s="7" t="s">
        <v>3108</v>
      </c>
      <c r="J2403" s="7" t="s">
        <v>422</v>
      </c>
      <c r="K2403" s="7" t="s">
        <v>457</v>
      </c>
      <c r="L2403" s="7" t="s">
        <v>1349</v>
      </c>
      <c r="M2403" s="7" t="s">
        <v>425</v>
      </c>
      <c r="N2403" s="7" t="s">
        <v>426</v>
      </c>
      <c r="O2403" s="7" t="s">
        <v>411</v>
      </c>
      <c r="P2403" s="6">
        <v>1216</v>
      </c>
    </row>
    <row r="2404" spans="1:16" ht="15" thickBot="1" x14ac:dyDescent="0.35">
      <c r="A2404" s="6">
        <v>50.646599999999999</v>
      </c>
      <c r="B2404" s="19">
        <f>(A2404-G2404)/G2404</f>
        <v>-0.68646088700690888</v>
      </c>
      <c r="C2404" s="30" t="s">
        <v>32</v>
      </c>
      <c r="D2404" s="6">
        <v>1009756</v>
      </c>
      <c r="E2404" s="6">
        <v>1992</v>
      </c>
      <c r="F2404" s="7" t="s">
        <v>21</v>
      </c>
      <c r="G2404" s="6">
        <v>161.53200000000001</v>
      </c>
      <c r="I2404" s="7" t="s">
        <v>3109</v>
      </c>
      <c r="J2404" s="7" t="s">
        <v>496</v>
      </c>
      <c r="K2404" s="7" t="s">
        <v>457</v>
      </c>
      <c r="L2404" s="7" t="s">
        <v>1002</v>
      </c>
      <c r="M2404" s="7" t="s">
        <v>420</v>
      </c>
      <c r="N2404" s="7" t="s">
        <v>403</v>
      </c>
      <c r="O2404" s="7" t="s">
        <v>404</v>
      </c>
      <c r="P2404" s="6">
        <v>3568</v>
      </c>
    </row>
    <row r="2405" spans="1:16" ht="15" thickBot="1" x14ac:dyDescent="0.35">
      <c r="A2405" s="6">
        <v>50.845599999999997</v>
      </c>
      <c r="B2405" s="19">
        <f>(A2405-G2405)/G2405</f>
        <v>-0.80029849808332809</v>
      </c>
      <c r="C2405" s="30" t="s">
        <v>314</v>
      </c>
      <c r="D2405" s="6">
        <v>1004898</v>
      </c>
      <c r="E2405" s="6">
        <v>10</v>
      </c>
      <c r="F2405" s="7" t="s">
        <v>35</v>
      </c>
      <c r="G2405" s="6">
        <v>254.608</v>
      </c>
      <c r="I2405" s="7" t="s">
        <v>3110</v>
      </c>
      <c r="J2405" s="7" t="s">
        <v>456</v>
      </c>
      <c r="K2405" s="7" t="s">
        <v>407</v>
      </c>
      <c r="L2405" s="7" t="s">
        <v>501</v>
      </c>
      <c r="M2405" s="7" t="s">
        <v>444</v>
      </c>
      <c r="N2405" s="7" t="s">
        <v>410</v>
      </c>
      <c r="O2405" s="7" t="s">
        <v>411</v>
      </c>
      <c r="P2405" s="6">
        <v>9381</v>
      </c>
    </row>
    <row r="2406" spans="1:16" ht="15" thickBot="1" x14ac:dyDescent="0.35">
      <c r="A2406" s="6">
        <v>50.944400000000002</v>
      </c>
      <c r="B2406" s="19">
        <f>(A2406-G2406)/G2406</f>
        <v>-0.28924840394660473</v>
      </c>
      <c r="C2406" s="30" t="s">
        <v>37</v>
      </c>
      <c r="D2406" s="6">
        <v>1004754</v>
      </c>
      <c r="E2406" s="6">
        <v>2370</v>
      </c>
      <c r="F2406" s="7" t="s">
        <v>17</v>
      </c>
      <c r="G2406" s="6">
        <v>71.6768</v>
      </c>
      <c r="I2406" s="7" t="s">
        <v>3111</v>
      </c>
      <c r="J2406" s="7" t="s">
        <v>496</v>
      </c>
      <c r="K2406" s="7" t="s">
        <v>423</v>
      </c>
      <c r="L2406" s="7" t="s">
        <v>2492</v>
      </c>
      <c r="M2406" s="7" t="s">
        <v>416</v>
      </c>
      <c r="N2406" s="7" t="s">
        <v>403</v>
      </c>
      <c r="O2406" s="7" t="s">
        <v>404</v>
      </c>
      <c r="P2406" s="6">
        <v>6146</v>
      </c>
    </row>
    <row r="2407" spans="1:16" ht="15" thickBot="1" x14ac:dyDescent="0.35">
      <c r="A2407" s="6">
        <v>50.944400000000002</v>
      </c>
      <c r="B2407" s="19">
        <f>(A2407-G2407)/G2407</f>
        <v>-0.74012202089454782</v>
      </c>
      <c r="C2407" s="30" t="s">
        <v>281</v>
      </c>
      <c r="D2407" s="6">
        <v>1004613</v>
      </c>
      <c r="E2407" s="6">
        <v>2317</v>
      </c>
      <c r="F2407" s="7" t="s">
        <v>87</v>
      </c>
      <c r="G2407" s="6">
        <v>196.03200000000001</v>
      </c>
      <c r="I2407" s="7" t="s">
        <v>3112</v>
      </c>
      <c r="J2407" s="7" t="s">
        <v>456</v>
      </c>
      <c r="K2407" s="7" t="s">
        <v>407</v>
      </c>
      <c r="L2407" s="7" t="s">
        <v>501</v>
      </c>
      <c r="M2407" s="7" t="s">
        <v>440</v>
      </c>
      <c r="N2407" s="7" t="s">
        <v>426</v>
      </c>
      <c r="O2407" s="7" t="s">
        <v>411</v>
      </c>
      <c r="P2407" s="6">
        <v>4136</v>
      </c>
    </row>
    <row r="2408" spans="1:16" ht="15" thickBot="1" x14ac:dyDescent="0.35">
      <c r="A2408" s="6">
        <v>51.074399999999997</v>
      </c>
      <c r="B2408" s="19">
        <f>(A2408-G2408)/G2408</f>
        <v>-0.38864097751560889</v>
      </c>
      <c r="C2408" s="30" t="s">
        <v>128</v>
      </c>
      <c r="D2408" s="6">
        <v>1003669</v>
      </c>
      <c r="E2408" s="6">
        <v>356</v>
      </c>
      <c r="F2408" s="7" t="s">
        <v>21</v>
      </c>
      <c r="G2408" s="6">
        <v>83.542400000000001</v>
      </c>
      <c r="I2408" s="7" t="s">
        <v>3113</v>
      </c>
      <c r="J2408" s="7" t="s">
        <v>422</v>
      </c>
      <c r="K2408" s="7" t="s">
        <v>423</v>
      </c>
      <c r="L2408" s="7" t="s">
        <v>480</v>
      </c>
      <c r="M2408" s="7" t="s">
        <v>416</v>
      </c>
      <c r="N2408" s="7" t="s">
        <v>403</v>
      </c>
      <c r="O2408" s="7" t="s">
        <v>411</v>
      </c>
      <c r="P2408" s="6">
        <v>8109</v>
      </c>
    </row>
    <row r="2409" spans="1:16" ht="15" thickBot="1" x14ac:dyDescent="0.35">
      <c r="A2409" s="6">
        <v>51.094799999999999</v>
      </c>
      <c r="B2409" s="19">
        <f>(A2409-G2409)/G2409</f>
        <v>-0.32921808538570602</v>
      </c>
      <c r="C2409" s="30" t="s">
        <v>142</v>
      </c>
      <c r="D2409" s="6">
        <v>1014659</v>
      </c>
      <c r="E2409" s="6">
        <v>1944</v>
      </c>
      <c r="F2409" s="7" t="s">
        <v>19</v>
      </c>
      <c r="G2409" s="6">
        <v>76.171999999999997</v>
      </c>
      <c r="I2409" s="7" t="s">
        <v>3114</v>
      </c>
      <c r="J2409" s="7" t="s">
        <v>438</v>
      </c>
      <c r="K2409" s="7" t="s">
        <v>400</v>
      </c>
      <c r="L2409" s="7" t="s">
        <v>1106</v>
      </c>
      <c r="M2409" s="7" t="s">
        <v>425</v>
      </c>
      <c r="N2409" s="7" t="s">
        <v>426</v>
      </c>
      <c r="O2409" s="7" t="s">
        <v>417</v>
      </c>
      <c r="P2409" s="6">
        <v>6871</v>
      </c>
    </row>
    <row r="2410" spans="1:16" ht="15" thickBot="1" x14ac:dyDescent="0.35">
      <c r="A2410" s="6">
        <v>51.094799999999999</v>
      </c>
      <c r="B2410" s="19">
        <f>(A2410-G2410)/G2410</f>
        <v>7.6895918367346932</v>
      </c>
      <c r="C2410" s="30" t="s">
        <v>104</v>
      </c>
      <c r="D2410" s="6">
        <v>1017764</v>
      </c>
      <c r="E2410" s="6">
        <v>1683</v>
      </c>
      <c r="F2410" s="7" t="s">
        <v>23</v>
      </c>
      <c r="G2410" s="6">
        <v>5.88</v>
      </c>
      <c r="I2410" s="7" t="s">
        <v>3115</v>
      </c>
      <c r="J2410" s="7" t="s">
        <v>489</v>
      </c>
      <c r="K2410" s="7" t="s">
        <v>433</v>
      </c>
      <c r="L2410" s="7" t="s">
        <v>490</v>
      </c>
      <c r="M2410" s="7" t="s">
        <v>402</v>
      </c>
      <c r="N2410" s="7" t="s">
        <v>403</v>
      </c>
      <c r="O2410" s="7" t="s">
        <v>411</v>
      </c>
      <c r="P2410" s="6">
        <v>2104</v>
      </c>
    </row>
    <row r="2411" spans="1:16" ht="15" thickBot="1" x14ac:dyDescent="0.35">
      <c r="A2411" s="6">
        <v>51.094799999999999</v>
      </c>
      <c r="B2411" s="19">
        <f>(A2411-G2411)/G2411</f>
        <v>5.7800955414012742</v>
      </c>
      <c r="C2411" s="30" t="s">
        <v>357</v>
      </c>
      <c r="D2411" s="6">
        <v>1005853</v>
      </c>
      <c r="E2411" s="6">
        <v>2346</v>
      </c>
      <c r="F2411" s="7" t="s">
        <v>27</v>
      </c>
      <c r="G2411" s="6">
        <v>7.5359999999999996</v>
      </c>
      <c r="I2411" s="7" t="s">
        <v>3116</v>
      </c>
      <c r="J2411" s="7" t="s">
        <v>406</v>
      </c>
      <c r="K2411" s="7" t="s">
        <v>542</v>
      </c>
      <c r="L2411" s="7" t="s">
        <v>978</v>
      </c>
      <c r="M2411" s="7" t="s">
        <v>440</v>
      </c>
      <c r="N2411" s="7" t="s">
        <v>426</v>
      </c>
      <c r="O2411" s="7" t="s">
        <v>411</v>
      </c>
      <c r="P2411" s="6">
        <v>3512</v>
      </c>
    </row>
    <row r="2412" spans="1:16" ht="15" thickBot="1" x14ac:dyDescent="0.35">
      <c r="A2412" s="6">
        <v>51.094799999999999</v>
      </c>
      <c r="B2412" s="19">
        <f>(A2412-G2412)/G2412</f>
        <v>4.3852023608768977</v>
      </c>
      <c r="C2412" s="30" t="s">
        <v>354</v>
      </c>
      <c r="D2412" s="6">
        <v>1007867</v>
      </c>
      <c r="E2412" s="6">
        <v>162</v>
      </c>
      <c r="F2412" s="7" t="s">
        <v>35</v>
      </c>
      <c r="G2412" s="6">
        <v>9.4879999999999995</v>
      </c>
      <c r="I2412" s="7" t="s">
        <v>3117</v>
      </c>
      <c r="J2412" s="7" t="s">
        <v>406</v>
      </c>
      <c r="K2412" s="7" t="s">
        <v>457</v>
      </c>
      <c r="L2412" s="7" t="s">
        <v>523</v>
      </c>
      <c r="M2412" s="7" t="s">
        <v>447</v>
      </c>
      <c r="N2412" s="7" t="s">
        <v>410</v>
      </c>
      <c r="O2412" s="7" t="s">
        <v>411</v>
      </c>
      <c r="P2412" s="6">
        <v>6657</v>
      </c>
    </row>
    <row r="2413" spans="1:16" ht="15" thickBot="1" x14ac:dyDescent="0.35">
      <c r="A2413" s="6">
        <v>51.094799999999999</v>
      </c>
      <c r="B2413" s="19">
        <f>(A2413-G2413)/G2413</f>
        <v>3.9243253662297612</v>
      </c>
      <c r="C2413" s="30" t="s">
        <v>168</v>
      </c>
      <c r="D2413" s="6">
        <v>1018333</v>
      </c>
      <c r="E2413" s="6">
        <v>11</v>
      </c>
      <c r="F2413" s="7" t="s">
        <v>21</v>
      </c>
      <c r="G2413" s="6">
        <v>10.375999999999999</v>
      </c>
      <c r="I2413" s="7" t="s">
        <v>3118</v>
      </c>
      <c r="J2413" s="7" t="s">
        <v>428</v>
      </c>
      <c r="K2413" s="7" t="s">
        <v>407</v>
      </c>
      <c r="L2413" s="7" t="s">
        <v>494</v>
      </c>
      <c r="M2413" s="7" t="s">
        <v>416</v>
      </c>
      <c r="N2413" s="7" t="s">
        <v>403</v>
      </c>
      <c r="O2413" s="7" t="s">
        <v>411</v>
      </c>
      <c r="P2413" s="6">
        <v>2814</v>
      </c>
    </row>
    <row r="2414" spans="1:16" ht="15" thickBot="1" x14ac:dyDescent="0.35">
      <c r="A2414" s="6">
        <v>51.094799999999999</v>
      </c>
      <c r="B2414" s="19">
        <f>(A2414-G2414)/G2414</f>
        <v>3.6534426229508199</v>
      </c>
      <c r="C2414" s="30" t="s">
        <v>68</v>
      </c>
      <c r="D2414" s="6">
        <v>1016463</v>
      </c>
      <c r="E2414" s="6">
        <v>1891</v>
      </c>
      <c r="F2414" s="7" t="s">
        <v>17</v>
      </c>
      <c r="G2414" s="6">
        <v>10.98</v>
      </c>
      <c r="I2414" s="7" t="s">
        <v>3119</v>
      </c>
      <c r="J2414" s="7" t="s">
        <v>432</v>
      </c>
      <c r="K2414" s="7" t="s">
        <v>429</v>
      </c>
      <c r="L2414" s="7" t="s">
        <v>582</v>
      </c>
      <c r="M2414" s="7" t="s">
        <v>402</v>
      </c>
      <c r="N2414" s="7" t="s">
        <v>403</v>
      </c>
      <c r="O2414" s="7" t="s">
        <v>404</v>
      </c>
      <c r="P2414" s="6">
        <v>8531</v>
      </c>
    </row>
    <row r="2415" spans="1:16" ht="15" thickBot="1" x14ac:dyDescent="0.35">
      <c r="A2415" s="6">
        <v>51.094799999999999</v>
      </c>
      <c r="B2415" s="19">
        <f>(A2415-G2415)/G2415</f>
        <v>0.45552643573381951</v>
      </c>
      <c r="C2415" s="30" t="s">
        <v>163</v>
      </c>
      <c r="D2415" s="6">
        <v>1011178</v>
      </c>
      <c r="E2415" s="6">
        <v>2668</v>
      </c>
      <c r="F2415" s="7" t="s">
        <v>21</v>
      </c>
      <c r="G2415" s="6">
        <v>35.103999999999999</v>
      </c>
      <c r="I2415" s="7" t="s">
        <v>3120</v>
      </c>
      <c r="J2415" s="7" t="s">
        <v>456</v>
      </c>
      <c r="K2415" s="7" t="s">
        <v>423</v>
      </c>
      <c r="L2415" s="7" t="s">
        <v>630</v>
      </c>
      <c r="M2415" s="7" t="s">
        <v>447</v>
      </c>
      <c r="N2415" s="7" t="s">
        <v>410</v>
      </c>
      <c r="O2415" s="7" t="s">
        <v>411</v>
      </c>
      <c r="P2415" s="6">
        <v>6461</v>
      </c>
    </row>
    <row r="2416" spans="1:16" ht="15" thickBot="1" x14ac:dyDescent="0.35">
      <c r="A2416" s="6">
        <v>51.094799999999999</v>
      </c>
      <c r="B2416" s="19">
        <f>(A2416-G2416)/G2416</f>
        <v>0.27673163418290841</v>
      </c>
      <c r="C2416" s="30" t="s">
        <v>296</v>
      </c>
      <c r="D2416" s="6">
        <v>1007378</v>
      </c>
      <c r="E2416" s="6">
        <v>1927</v>
      </c>
      <c r="F2416" s="7" t="s">
        <v>25</v>
      </c>
      <c r="G2416" s="6">
        <v>40.020000000000003</v>
      </c>
      <c r="I2416" s="7" t="s">
        <v>3121</v>
      </c>
      <c r="J2416" s="7" t="s">
        <v>413</v>
      </c>
      <c r="K2416" s="7" t="s">
        <v>429</v>
      </c>
      <c r="L2416" s="7" t="s">
        <v>430</v>
      </c>
      <c r="M2416" s="7" t="s">
        <v>409</v>
      </c>
      <c r="N2416" s="7" t="s">
        <v>410</v>
      </c>
      <c r="O2416" s="7" t="s">
        <v>417</v>
      </c>
      <c r="P2416" s="6">
        <v>5244</v>
      </c>
    </row>
    <row r="2417" spans="1:16" ht="15" thickBot="1" x14ac:dyDescent="0.35">
      <c r="A2417" s="6">
        <v>51.094799999999999</v>
      </c>
      <c r="B2417" s="19">
        <f>(A2417-G2417)/G2417</f>
        <v>0.27088846880907369</v>
      </c>
      <c r="C2417" s="30" t="s">
        <v>126</v>
      </c>
      <c r="D2417" s="6">
        <v>1009847</v>
      </c>
      <c r="E2417" s="6">
        <v>2782</v>
      </c>
      <c r="F2417" s="7" t="s">
        <v>23</v>
      </c>
      <c r="G2417" s="6">
        <v>40.204000000000001</v>
      </c>
      <c r="I2417" s="7" t="s">
        <v>3122</v>
      </c>
      <c r="J2417" s="7" t="s">
        <v>438</v>
      </c>
      <c r="K2417" s="7" t="s">
        <v>400</v>
      </c>
      <c r="L2417" s="7" t="s">
        <v>1106</v>
      </c>
      <c r="M2417" s="7" t="s">
        <v>465</v>
      </c>
      <c r="N2417" s="7" t="s">
        <v>436</v>
      </c>
      <c r="O2417" s="7" t="s">
        <v>411</v>
      </c>
      <c r="P2417" s="6">
        <v>6472</v>
      </c>
    </row>
    <row r="2418" spans="1:16" ht="15" thickBot="1" x14ac:dyDescent="0.35">
      <c r="A2418" s="6">
        <v>51.094799999999999</v>
      </c>
      <c r="B2418" s="19">
        <f>(A2418-G2418)/G2418</f>
        <v>-0.49910987373539328</v>
      </c>
      <c r="C2418" s="30" t="s">
        <v>26</v>
      </c>
      <c r="D2418" s="6">
        <v>1009048</v>
      </c>
      <c r="E2418" s="6">
        <v>1032</v>
      </c>
      <c r="F2418" s="7" t="s">
        <v>42</v>
      </c>
      <c r="G2418" s="6">
        <v>102.008</v>
      </c>
      <c r="I2418" s="7" t="s">
        <v>3123</v>
      </c>
      <c r="J2418" s="7" t="s">
        <v>432</v>
      </c>
      <c r="K2418" s="7" t="s">
        <v>461</v>
      </c>
      <c r="L2418" s="7" t="s">
        <v>712</v>
      </c>
      <c r="M2418" s="7" t="s">
        <v>444</v>
      </c>
      <c r="N2418" s="7" t="s">
        <v>410</v>
      </c>
      <c r="O2418" s="7" t="s">
        <v>404</v>
      </c>
      <c r="P2418" s="6">
        <v>5229</v>
      </c>
    </row>
    <row r="2419" spans="1:16" ht="15" thickBot="1" x14ac:dyDescent="0.35">
      <c r="A2419" s="6">
        <v>51.094799999999999</v>
      </c>
      <c r="B2419" s="19">
        <f>(A2419-G2419)/G2419</f>
        <v>-0.57999210863775352</v>
      </c>
      <c r="C2419" s="30" t="s">
        <v>326</v>
      </c>
      <c r="D2419" s="6">
        <v>1010842</v>
      </c>
      <c r="E2419" s="6">
        <v>1447</v>
      </c>
      <c r="F2419" s="7" t="s">
        <v>23</v>
      </c>
      <c r="G2419" s="6">
        <v>121.652</v>
      </c>
      <c r="I2419" s="7" t="s">
        <v>3124</v>
      </c>
      <c r="J2419" s="7" t="s">
        <v>399</v>
      </c>
      <c r="K2419" s="7" t="s">
        <v>400</v>
      </c>
      <c r="L2419" s="7" t="s">
        <v>401</v>
      </c>
      <c r="M2419" s="7" t="s">
        <v>420</v>
      </c>
      <c r="N2419" s="7" t="s">
        <v>403</v>
      </c>
      <c r="O2419" s="7" t="s">
        <v>404</v>
      </c>
      <c r="P2419" s="6">
        <v>3183</v>
      </c>
    </row>
    <row r="2420" spans="1:16" ht="15" thickBot="1" x14ac:dyDescent="0.35">
      <c r="A2420" s="6">
        <v>51.094799999999999</v>
      </c>
      <c r="B2420" s="19">
        <f>(A2420-G2420)/G2420</f>
        <v>-0.61223665836925512</v>
      </c>
      <c r="C2420" s="30" t="s">
        <v>62</v>
      </c>
      <c r="D2420" s="6">
        <v>1011428</v>
      </c>
      <c r="E2420" s="6">
        <v>963</v>
      </c>
      <c r="F2420" s="7" t="s">
        <v>35</v>
      </c>
      <c r="G2420" s="6">
        <v>131.768</v>
      </c>
      <c r="I2420" s="7" t="s">
        <v>3125</v>
      </c>
      <c r="J2420" s="7" t="s">
        <v>428</v>
      </c>
      <c r="K2420" s="7" t="s">
        <v>414</v>
      </c>
      <c r="L2420" s="7" t="s">
        <v>959</v>
      </c>
      <c r="M2420" s="7" t="s">
        <v>416</v>
      </c>
      <c r="N2420" s="7" t="s">
        <v>403</v>
      </c>
      <c r="O2420" s="7" t="s">
        <v>411</v>
      </c>
      <c r="P2420" s="6">
        <v>6557</v>
      </c>
    </row>
    <row r="2421" spans="1:16" ht="15" thickBot="1" x14ac:dyDescent="0.35">
      <c r="A2421" s="6">
        <v>51.094799999999999</v>
      </c>
      <c r="B2421" s="19">
        <f>(A2421-G2421)/G2421</f>
        <v>-0.62503082252098874</v>
      </c>
      <c r="C2421" s="30" t="s">
        <v>388</v>
      </c>
      <c r="D2421" s="6">
        <v>1015890</v>
      </c>
      <c r="E2421" s="6">
        <v>2555</v>
      </c>
      <c r="F2421" s="7" t="s">
        <v>19</v>
      </c>
      <c r="G2421" s="6">
        <v>136.26400000000001</v>
      </c>
      <c r="I2421" s="7" t="s">
        <v>3126</v>
      </c>
      <c r="J2421" s="7" t="s">
        <v>456</v>
      </c>
      <c r="K2421" s="7" t="s">
        <v>433</v>
      </c>
      <c r="L2421" s="7" t="s">
        <v>1371</v>
      </c>
      <c r="M2421" s="7" t="s">
        <v>425</v>
      </c>
      <c r="N2421" s="7" t="s">
        <v>426</v>
      </c>
      <c r="O2421" s="7" t="s">
        <v>411</v>
      </c>
      <c r="P2421" s="6">
        <v>6709</v>
      </c>
    </row>
    <row r="2422" spans="1:16" ht="15" thickBot="1" x14ac:dyDescent="0.35">
      <c r="A2422" s="6">
        <v>51.094799999999999</v>
      </c>
      <c r="B2422" s="19">
        <f>(A2422-G2422)/G2422</f>
        <v>-0.63700767263427116</v>
      </c>
      <c r="C2422" s="30" t="s">
        <v>110</v>
      </c>
      <c r="D2422" s="6">
        <v>1011958</v>
      </c>
      <c r="E2422" s="6">
        <v>2799</v>
      </c>
      <c r="F2422" s="7" t="s">
        <v>42</v>
      </c>
      <c r="G2422" s="6">
        <v>140.76</v>
      </c>
      <c r="I2422" s="7" t="s">
        <v>3127</v>
      </c>
      <c r="J2422" s="7" t="s">
        <v>432</v>
      </c>
      <c r="K2422" s="7" t="s">
        <v>407</v>
      </c>
      <c r="L2422" s="7" t="s">
        <v>873</v>
      </c>
      <c r="M2422" s="7" t="s">
        <v>435</v>
      </c>
      <c r="N2422" s="7" t="s">
        <v>436</v>
      </c>
      <c r="O2422" s="7" t="s">
        <v>411</v>
      </c>
      <c r="P2422" s="6">
        <v>8220</v>
      </c>
    </row>
    <row r="2423" spans="1:16" ht="15" thickBot="1" x14ac:dyDescent="0.35">
      <c r="A2423" s="6">
        <v>51.094799999999999</v>
      </c>
      <c r="B2423" s="19">
        <f>(A2423-G2423)/G2423</f>
        <v>-0.64246368292887734</v>
      </c>
      <c r="C2423" s="30" t="s">
        <v>362</v>
      </c>
      <c r="D2423" s="6">
        <v>1008004</v>
      </c>
      <c r="E2423" s="6">
        <v>2084</v>
      </c>
      <c r="F2423" s="7" t="s">
        <v>17</v>
      </c>
      <c r="G2423" s="6">
        <v>142.90799999999999</v>
      </c>
      <c r="I2423" s="7" t="s">
        <v>3128</v>
      </c>
      <c r="J2423" s="7" t="s">
        <v>456</v>
      </c>
      <c r="K2423" s="7" t="s">
        <v>429</v>
      </c>
      <c r="L2423" s="7" t="s">
        <v>1091</v>
      </c>
      <c r="M2423" s="7" t="s">
        <v>444</v>
      </c>
      <c r="N2423" s="7" t="s">
        <v>410</v>
      </c>
      <c r="O2423" s="7" t="s">
        <v>404</v>
      </c>
      <c r="P2423" s="6">
        <v>6535</v>
      </c>
    </row>
    <row r="2424" spans="1:16" ht="15" thickBot="1" x14ac:dyDescent="0.35">
      <c r="A2424" s="6">
        <v>51.094799999999999</v>
      </c>
      <c r="B2424" s="19">
        <f>(A2424-G2424)/G2424</f>
        <v>-0.64293341532956905</v>
      </c>
      <c r="C2424" s="30" t="s">
        <v>105</v>
      </c>
      <c r="D2424" s="6">
        <v>1007902</v>
      </c>
      <c r="E2424" s="6">
        <v>91</v>
      </c>
      <c r="F2424" s="7" t="s">
        <v>21</v>
      </c>
      <c r="G2424" s="6">
        <v>143.096</v>
      </c>
      <c r="I2424" s="7" t="s">
        <v>3129</v>
      </c>
      <c r="J2424" s="7" t="s">
        <v>428</v>
      </c>
      <c r="K2424" s="7" t="s">
        <v>457</v>
      </c>
      <c r="L2424" s="7" t="s">
        <v>473</v>
      </c>
      <c r="M2424" s="7" t="s">
        <v>416</v>
      </c>
      <c r="N2424" s="7" t="s">
        <v>403</v>
      </c>
      <c r="O2424" s="7" t="s">
        <v>411</v>
      </c>
      <c r="P2424" s="6">
        <v>2907</v>
      </c>
    </row>
    <row r="2425" spans="1:16" ht="15" thickBot="1" x14ac:dyDescent="0.35">
      <c r="A2425" s="6">
        <v>51.094799999999999</v>
      </c>
      <c r="B2425" s="19">
        <f>(A2425-G2425)/G2425</f>
        <v>-0.64824310183400347</v>
      </c>
      <c r="C2425" s="30" t="s">
        <v>231</v>
      </c>
      <c r="D2425" s="6">
        <v>1009898</v>
      </c>
      <c r="E2425" s="6">
        <v>728</v>
      </c>
      <c r="F2425" s="7" t="s">
        <v>25</v>
      </c>
      <c r="G2425" s="6">
        <v>145.256</v>
      </c>
      <c r="I2425" s="7" t="s">
        <v>3130</v>
      </c>
      <c r="J2425" s="7" t="s">
        <v>428</v>
      </c>
      <c r="K2425" s="7" t="s">
        <v>542</v>
      </c>
      <c r="L2425" s="7" t="s">
        <v>602</v>
      </c>
      <c r="M2425" s="7" t="s">
        <v>478</v>
      </c>
      <c r="N2425" s="7" t="s">
        <v>426</v>
      </c>
      <c r="O2425" s="7" t="s">
        <v>404</v>
      </c>
      <c r="P2425" s="6">
        <v>5516</v>
      </c>
    </row>
    <row r="2426" spans="1:16" ht="15" thickBot="1" x14ac:dyDescent="0.35">
      <c r="A2426" s="6">
        <v>51.246000000000002</v>
      </c>
      <c r="B2426" s="19">
        <f>(A2426-G2426)/G2426</f>
        <v>-0.41734127706021462</v>
      </c>
      <c r="C2426" s="30" t="s">
        <v>205</v>
      </c>
      <c r="D2426" s="6">
        <v>1004905</v>
      </c>
      <c r="E2426" s="6">
        <v>1929</v>
      </c>
      <c r="F2426" s="7" t="s">
        <v>23</v>
      </c>
      <c r="G2426" s="6">
        <v>87.951999999999998</v>
      </c>
      <c r="I2426" s="7" t="s">
        <v>3131</v>
      </c>
      <c r="J2426" s="7" t="s">
        <v>422</v>
      </c>
      <c r="K2426" s="7" t="s">
        <v>429</v>
      </c>
      <c r="L2426" s="7" t="s">
        <v>1116</v>
      </c>
      <c r="M2426" s="7" t="s">
        <v>435</v>
      </c>
      <c r="N2426" s="7" t="s">
        <v>436</v>
      </c>
      <c r="O2426" s="7" t="s">
        <v>404</v>
      </c>
      <c r="P2426" s="6">
        <v>4113</v>
      </c>
    </row>
    <row r="2427" spans="1:16" ht="15" thickBot="1" x14ac:dyDescent="0.35">
      <c r="A2427" s="6">
        <v>51.542999999999999</v>
      </c>
      <c r="B2427" s="19">
        <f>(A2427-G2427)/G2427</f>
        <v>-0.26922531616854756</v>
      </c>
      <c r="C2427" s="30" t="s">
        <v>226</v>
      </c>
      <c r="D2427" s="6">
        <v>1011724</v>
      </c>
      <c r="E2427" s="6">
        <v>1574</v>
      </c>
      <c r="F2427" s="7" t="s">
        <v>31</v>
      </c>
      <c r="G2427" s="6">
        <v>70.531999999999996</v>
      </c>
      <c r="I2427" s="7" t="s">
        <v>3132</v>
      </c>
      <c r="J2427" s="7" t="s">
        <v>413</v>
      </c>
      <c r="K2427" s="7" t="s">
        <v>400</v>
      </c>
      <c r="L2427" s="7" t="s">
        <v>615</v>
      </c>
      <c r="M2427" s="7" t="s">
        <v>444</v>
      </c>
      <c r="N2427" s="7" t="s">
        <v>410</v>
      </c>
      <c r="O2427" s="7" t="s">
        <v>404</v>
      </c>
      <c r="P2427" s="6">
        <v>8980</v>
      </c>
    </row>
    <row r="2428" spans="1:16" ht="15" thickBot="1" x14ac:dyDescent="0.35">
      <c r="A2428" s="6">
        <v>51.542999999999999</v>
      </c>
      <c r="B2428" s="19">
        <f>(A2428-G2428)/G2428</f>
        <v>-0.36967421611309498</v>
      </c>
      <c r="C2428" s="30" t="s">
        <v>350</v>
      </c>
      <c r="D2428" s="6">
        <v>1010626</v>
      </c>
      <c r="E2428" s="6">
        <v>323</v>
      </c>
      <c r="F2428" s="7" t="s">
        <v>17</v>
      </c>
      <c r="G2428" s="6">
        <v>81.772000000000006</v>
      </c>
      <c r="I2428" s="7" t="s">
        <v>3133</v>
      </c>
      <c r="J2428" s="7" t="s">
        <v>489</v>
      </c>
      <c r="K2428" s="7" t="s">
        <v>400</v>
      </c>
      <c r="L2428" s="7" t="s">
        <v>1113</v>
      </c>
      <c r="M2428" s="7" t="s">
        <v>402</v>
      </c>
      <c r="N2428" s="7" t="s">
        <v>403</v>
      </c>
      <c r="O2428" s="7" t="s">
        <v>404</v>
      </c>
      <c r="P2428" s="6">
        <v>9322</v>
      </c>
    </row>
    <row r="2429" spans="1:16" ht="15" thickBot="1" x14ac:dyDescent="0.35">
      <c r="A2429" s="6">
        <v>51.542999999999999</v>
      </c>
      <c r="B2429" s="19">
        <f>(A2429-G2429)/G2429</f>
        <v>-0.44584569732937684</v>
      </c>
      <c r="C2429" s="30" t="s">
        <v>340</v>
      </c>
      <c r="D2429" s="6">
        <v>1016682</v>
      </c>
      <c r="E2429" s="6">
        <v>2482</v>
      </c>
      <c r="F2429" s="7" t="s">
        <v>42</v>
      </c>
      <c r="G2429" s="6">
        <v>93.012</v>
      </c>
      <c r="I2429" s="7" t="s">
        <v>3134</v>
      </c>
      <c r="J2429" s="7" t="s">
        <v>406</v>
      </c>
      <c r="K2429" s="7" t="s">
        <v>442</v>
      </c>
      <c r="L2429" s="7" t="s">
        <v>779</v>
      </c>
      <c r="M2429" s="7" t="s">
        <v>447</v>
      </c>
      <c r="N2429" s="7" t="s">
        <v>410</v>
      </c>
      <c r="O2429" s="7" t="s">
        <v>404</v>
      </c>
      <c r="P2429" s="6">
        <v>2017</v>
      </c>
    </row>
    <row r="2430" spans="1:16" ht="15" thickBot="1" x14ac:dyDescent="0.35">
      <c r="A2430" s="6">
        <v>51.542999999999999</v>
      </c>
      <c r="B2430" s="19">
        <f>(A2430-G2430)/G2430</f>
        <v>-0.52603266266965831</v>
      </c>
      <c r="C2430" s="30" t="s">
        <v>382</v>
      </c>
      <c r="D2430" s="6">
        <v>1013473</v>
      </c>
      <c r="E2430" s="6">
        <v>1989</v>
      </c>
      <c r="F2430" s="7" t="s">
        <v>17</v>
      </c>
      <c r="G2430" s="6">
        <v>108.748</v>
      </c>
      <c r="I2430" s="7" t="s">
        <v>3135</v>
      </c>
      <c r="J2430" s="7" t="s">
        <v>489</v>
      </c>
      <c r="K2430" s="7" t="s">
        <v>429</v>
      </c>
      <c r="L2430" s="7" t="s">
        <v>1315</v>
      </c>
      <c r="M2430" s="7" t="s">
        <v>402</v>
      </c>
      <c r="N2430" s="7" t="s">
        <v>403</v>
      </c>
      <c r="O2430" s="7" t="s">
        <v>404</v>
      </c>
      <c r="P2430" s="6">
        <v>9490</v>
      </c>
    </row>
    <row r="2431" spans="1:16" ht="15" thickBot="1" x14ac:dyDescent="0.35">
      <c r="A2431" s="6">
        <v>51.542999999999999</v>
      </c>
      <c r="B2431" s="19">
        <f>(A2431-G2431)/G2431</f>
        <v>-0.54028719229397082</v>
      </c>
      <c r="C2431" s="30" t="s">
        <v>153</v>
      </c>
      <c r="D2431" s="6">
        <v>1010439</v>
      </c>
      <c r="E2431" s="6">
        <v>472</v>
      </c>
      <c r="F2431" s="7" t="s">
        <v>31</v>
      </c>
      <c r="G2431" s="6">
        <v>112.12</v>
      </c>
      <c r="I2431" s="7" t="s">
        <v>3136</v>
      </c>
      <c r="J2431" s="7" t="s">
        <v>428</v>
      </c>
      <c r="K2431" s="7" t="s">
        <v>429</v>
      </c>
      <c r="L2431" s="7" t="s">
        <v>681</v>
      </c>
      <c r="M2431" s="7" t="s">
        <v>420</v>
      </c>
      <c r="N2431" s="7" t="s">
        <v>403</v>
      </c>
      <c r="O2431" s="7" t="s">
        <v>417</v>
      </c>
      <c r="P2431" s="6">
        <v>7940</v>
      </c>
    </row>
    <row r="2432" spans="1:16" ht="15" thickBot="1" x14ac:dyDescent="0.35">
      <c r="A2432" s="6">
        <v>51.542999999999999</v>
      </c>
      <c r="B2432" s="19">
        <f>(A2432-G2432)/G2432</f>
        <v>-0.55370934783361625</v>
      </c>
      <c r="C2432" s="30" t="s">
        <v>295</v>
      </c>
      <c r="D2432" s="6">
        <v>1014112</v>
      </c>
      <c r="E2432" s="6">
        <v>2384</v>
      </c>
      <c r="F2432" s="7" t="s">
        <v>17</v>
      </c>
      <c r="G2432" s="6">
        <v>115.492</v>
      </c>
      <c r="I2432" s="7" t="s">
        <v>3137</v>
      </c>
      <c r="J2432" s="7" t="s">
        <v>399</v>
      </c>
      <c r="K2432" s="7" t="s">
        <v>461</v>
      </c>
      <c r="L2432" s="7" t="s">
        <v>555</v>
      </c>
      <c r="M2432" s="7" t="s">
        <v>435</v>
      </c>
      <c r="N2432" s="7" t="s">
        <v>436</v>
      </c>
      <c r="O2432" s="7" t="s">
        <v>417</v>
      </c>
      <c r="P2432" s="6">
        <v>7941</v>
      </c>
    </row>
    <row r="2433" spans="1:16" ht="15" thickBot="1" x14ac:dyDescent="0.35">
      <c r="A2433" s="6">
        <v>51.542999999999999</v>
      </c>
      <c r="B2433" s="19">
        <f>(A2433-G2433)/G2433</f>
        <v>-0.60037990386106366</v>
      </c>
      <c r="C2433" s="30" t="s">
        <v>32</v>
      </c>
      <c r="D2433" s="6">
        <v>1017236</v>
      </c>
      <c r="E2433" s="6">
        <v>336</v>
      </c>
      <c r="F2433" s="7" t="s">
        <v>25</v>
      </c>
      <c r="G2433" s="6">
        <v>128.97999999999999</v>
      </c>
      <c r="I2433" s="7" t="s">
        <v>3138</v>
      </c>
      <c r="J2433" s="7" t="s">
        <v>432</v>
      </c>
      <c r="K2433" s="7" t="s">
        <v>423</v>
      </c>
      <c r="L2433" s="7" t="s">
        <v>820</v>
      </c>
      <c r="M2433" s="7" t="s">
        <v>444</v>
      </c>
      <c r="N2433" s="7" t="s">
        <v>410</v>
      </c>
      <c r="O2433" s="7" t="s">
        <v>417</v>
      </c>
      <c r="P2433" s="6">
        <v>7861</v>
      </c>
    </row>
    <row r="2434" spans="1:16" ht="15" thickBot="1" x14ac:dyDescent="0.35">
      <c r="A2434" s="6">
        <v>51.542999999999999</v>
      </c>
      <c r="B2434" s="19">
        <f>(A2434-G2434)/G2434</f>
        <v>-0.61706537890044566</v>
      </c>
      <c r="C2434" s="30" t="s">
        <v>227</v>
      </c>
      <c r="D2434" s="6">
        <v>1016150</v>
      </c>
      <c r="E2434" s="6">
        <v>1043</v>
      </c>
      <c r="F2434" s="7" t="s">
        <v>31</v>
      </c>
      <c r="G2434" s="6">
        <v>134.6</v>
      </c>
      <c r="I2434" s="7" t="s">
        <v>3139</v>
      </c>
      <c r="J2434" s="7" t="s">
        <v>399</v>
      </c>
      <c r="K2434" s="7" t="s">
        <v>542</v>
      </c>
      <c r="L2434" s="7" t="s">
        <v>694</v>
      </c>
      <c r="M2434" s="7" t="s">
        <v>416</v>
      </c>
      <c r="N2434" s="7" t="s">
        <v>403</v>
      </c>
      <c r="O2434" s="7" t="s">
        <v>404</v>
      </c>
      <c r="P2434" s="6">
        <v>2445</v>
      </c>
    </row>
    <row r="2435" spans="1:16" ht="15" thickBot="1" x14ac:dyDescent="0.35">
      <c r="A2435" s="6">
        <v>51.542999999999999</v>
      </c>
      <c r="B2435" s="19">
        <f>(A2435-G2435)/G2435</f>
        <v>-0.62335584005612066</v>
      </c>
      <c r="C2435" s="30" t="s">
        <v>310</v>
      </c>
      <c r="D2435" s="6">
        <v>1017138</v>
      </c>
      <c r="E2435" s="6">
        <v>1470</v>
      </c>
      <c r="F2435" s="7" t="s">
        <v>42</v>
      </c>
      <c r="G2435" s="6">
        <v>136.84800000000001</v>
      </c>
      <c r="I2435" s="7" t="s">
        <v>3140</v>
      </c>
      <c r="J2435" s="7" t="s">
        <v>399</v>
      </c>
      <c r="K2435" s="7" t="s">
        <v>433</v>
      </c>
      <c r="L2435" s="7" t="s">
        <v>475</v>
      </c>
      <c r="M2435" s="7" t="s">
        <v>440</v>
      </c>
      <c r="N2435" s="7" t="s">
        <v>426</v>
      </c>
      <c r="O2435" s="7" t="s">
        <v>417</v>
      </c>
      <c r="P2435" s="6">
        <v>8649</v>
      </c>
    </row>
    <row r="2436" spans="1:16" ht="15" thickBot="1" x14ac:dyDescent="0.35">
      <c r="A2436" s="6">
        <v>51.542999999999999</v>
      </c>
      <c r="B2436" s="19">
        <f>(A2436-G2436)/G2436</f>
        <v>-0.65714798850574707</v>
      </c>
      <c r="C2436" s="30" t="s">
        <v>165</v>
      </c>
      <c r="D2436" s="6">
        <v>1012187</v>
      </c>
      <c r="E2436" s="6">
        <v>919</v>
      </c>
      <c r="F2436" s="7" t="s">
        <v>21</v>
      </c>
      <c r="G2436" s="6">
        <v>150.33600000000001</v>
      </c>
      <c r="I2436" s="7" t="s">
        <v>3141</v>
      </c>
      <c r="J2436" s="7" t="s">
        <v>399</v>
      </c>
      <c r="K2436" s="7" t="s">
        <v>433</v>
      </c>
      <c r="L2436" s="7" t="s">
        <v>475</v>
      </c>
      <c r="M2436" s="7" t="s">
        <v>440</v>
      </c>
      <c r="N2436" s="7" t="s">
        <v>426</v>
      </c>
      <c r="O2436" s="7" t="s">
        <v>404</v>
      </c>
      <c r="P2436" s="6">
        <v>9677</v>
      </c>
    </row>
    <row r="2437" spans="1:16" ht="15" thickBot="1" x14ac:dyDescent="0.35">
      <c r="A2437" s="6">
        <v>51.542999999999999</v>
      </c>
      <c r="B2437" s="19">
        <f>(A2437-G2437)/G2437</f>
        <v>-0.65714798850574707</v>
      </c>
      <c r="C2437" s="30" t="s">
        <v>338</v>
      </c>
      <c r="D2437" s="6">
        <v>1016135</v>
      </c>
      <c r="E2437" s="6">
        <v>1930</v>
      </c>
      <c r="F2437" s="7" t="s">
        <v>21</v>
      </c>
      <c r="G2437" s="6">
        <v>150.33600000000001</v>
      </c>
      <c r="I2437" s="7" t="s">
        <v>3142</v>
      </c>
      <c r="J2437" s="7" t="s">
        <v>399</v>
      </c>
      <c r="K2437" s="7" t="s">
        <v>400</v>
      </c>
      <c r="L2437" s="7" t="s">
        <v>644</v>
      </c>
      <c r="M2437" s="7" t="s">
        <v>459</v>
      </c>
      <c r="N2437" s="7" t="s">
        <v>436</v>
      </c>
      <c r="O2437" s="7" t="s">
        <v>404</v>
      </c>
      <c r="P2437" s="6">
        <v>8066</v>
      </c>
    </row>
    <row r="2438" spans="1:16" ht="15" thickBot="1" x14ac:dyDescent="0.35">
      <c r="A2438" s="6">
        <v>51.542999999999999</v>
      </c>
      <c r="B2438" s="19">
        <f>(A2438-G2438)/G2438</f>
        <v>-0.67186783804430861</v>
      </c>
      <c r="C2438" s="30" t="s">
        <v>102</v>
      </c>
      <c r="D2438" s="6">
        <v>1017909</v>
      </c>
      <c r="E2438" s="6">
        <v>2065</v>
      </c>
      <c r="F2438" s="7" t="s">
        <v>17</v>
      </c>
      <c r="G2438" s="6">
        <v>157.08000000000001</v>
      </c>
      <c r="I2438" s="7" t="s">
        <v>3143</v>
      </c>
      <c r="J2438" s="7" t="s">
        <v>413</v>
      </c>
      <c r="K2438" s="7" t="s">
        <v>457</v>
      </c>
      <c r="L2438" s="7" t="s">
        <v>811</v>
      </c>
      <c r="M2438" s="7" t="s">
        <v>444</v>
      </c>
      <c r="N2438" s="7" t="s">
        <v>410</v>
      </c>
      <c r="O2438" s="7" t="s">
        <v>411</v>
      </c>
      <c r="P2438" s="6">
        <v>3283</v>
      </c>
    </row>
    <row r="2439" spans="1:16" ht="15" thickBot="1" x14ac:dyDescent="0.35">
      <c r="A2439" s="6">
        <v>51.542999999999999</v>
      </c>
      <c r="B2439" s="19">
        <f>(A2439-G2439)/G2439</f>
        <v>3.4742187499999999</v>
      </c>
      <c r="C2439" s="30" t="s">
        <v>28</v>
      </c>
      <c r="D2439" s="6">
        <v>1014083</v>
      </c>
      <c r="E2439" s="6">
        <v>1770</v>
      </c>
      <c r="F2439" s="7" t="s">
        <v>21</v>
      </c>
      <c r="G2439" s="6">
        <v>11.52</v>
      </c>
      <c r="I2439" s="7" t="s">
        <v>3144</v>
      </c>
      <c r="J2439" s="7" t="s">
        <v>422</v>
      </c>
      <c r="K2439" s="7" t="s">
        <v>429</v>
      </c>
      <c r="L2439" s="7" t="s">
        <v>733</v>
      </c>
      <c r="M2439" s="7" t="s">
        <v>402</v>
      </c>
      <c r="N2439" s="7" t="s">
        <v>403</v>
      </c>
      <c r="O2439" s="7" t="s">
        <v>417</v>
      </c>
      <c r="P2439" s="6">
        <v>6722</v>
      </c>
    </row>
    <row r="2440" spans="1:16" ht="15" thickBot="1" x14ac:dyDescent="0.35">
      <c r="A2440" s="6">
        <v>51.542999999999999</v>
      </c>
      <c r="B2440" s="19">
        <f>(A2440-G2440)/G2440</f>
        <v>0.85273184759166065</v>
      </c>
      <c r="C2440" s="30" t="s">
        <v>134</v>
      </c>
      <c r="D2440" s="6">
        <v>1014587</v>
      </c>
      <c r="E2440" s="6">
        <v>2362</v>
      </c>
      <c r="F2440" s="7" t="s">
        <v>23</v>
      </c>
      <c r="G2440" s="6">
        <v>27.82</v>
      </c>
      <c r="I2440" s="7" t="s">
        <v>3145</v>
      </c>
      <c r="J2440" s="7" t="s">
        <v>428</v>
      </c>
      <c r="K2440" s="7" t="s">
        <v>423</v>
      </c>
      <c r="L2440" s="7" t="s">
        <v>849</v>
      </c>
      <c r="M2440" s="7" t="s">
        <v>459</v>
      </c>
      <c r="N2440" s="7" t="s">
        <v>436</v>
      </c>
      <c r="O2440" s="7" t="s">
        <v>404</v>
      </c>
      <c r="P2440" s="6">
        <v>5117</v>
      </c>
    </row>
    <row r="2441" spans="1:16" ht="15" thickBot="1" x14ac:dyDescent="0.35">
      <c r="A2441" s="6">
        <v>51.542999999999999</v>
      </c>
      <c r="B2441" s="19">
        <f>(A2441-G2441)/G2441</f>
        <v>0.28267469639657583</v>
      </c>
      <c r="C2441" s="30" t="s">
        <v>299</v>
      </c>
      <c r="D2441" s="6">
        <v>1019891</v>
      </c>
      <c r="E2441" s="6">
        <v>2425</v>
      </c>
      <c r="F2441" s="7" t="s">
        <v>35</v>
      </c>
      <c r="G2441" s="6">
        <v>40.183999999999997</v>
      </c>
      <c r="I2441" s="7" t="s">
        <v>3146</v>
      </c>
      <c r="J2441" s="7" t="s">
        <v>496</v>
      </c>
      <c r="K2441" s="7" t="s">
        <v>414</v>
      </c>
      <c r="L2441" s="7" t="s">
        <v>655</v>
      </c>
      <c r="M2441" s="7" t="s">
        <v>459</v>
      </c>
      <c r="N2441" s="7" t="s">
        <v>436</v>
      </c>
      <c r="O2441" s="7" t="s">
        <v>404</v>
      </c>
      <c r="P2441" s="6">
        <v>8808</v>
      </c>
    </row>
    <row r="2442" spans="1:16" ht="15" thickBot="1" x14ac:dyDescent="0.35">
      <c r="A2442" s="6">
        <v>51.542999999999999</v>
      </c>
      <c r="B2442" s="19">
        <f>(A2442-G2442)/G2442</f>
        <v>0.12529473408435937</v>
      </c>
      <c r="C2442" s="30" t="s">
        <v>390</v>
      </c>
      <c r="D2442" s="6">
        <v>1015866</v>
      </c>
      <c r="E2442" s="6">
        <v>2832</v>
      </c>
      <c r="F2442" s="7" t="s">
        <v>42</v>
      </c>
      <c r="G2442" s="6">
        <v>45.804000000000002</v>
      </c>
      <c r="I2442" s="7" t="s">
        <v>3147</v>
      </c>
      <c r="J2442" s="7" t="s">
        <v>438</v>
      </c>
      <c r="K2442" s="7" t="s">
        <v>542</v>
      </c>
      <c r="L2442" s="7" t="s">
        <v>657</v>
      </c>
      <c r="M2442" s="7" t="s">
        <v>459</v>
      </c>
      <c r="N2442" s="7" t="s">
        <v>436</v>
      </c>
      <c r="O2442" s="7" t="s">
        <v>417</v>
      </c>
      <c r="P2442" s="6">
        <v>8077</v>
      </c>
    </row>
    <row r="2443" spans="1:16" ht="15" thickBot="1" x14ac:dyDescent="0.35">
      <c r="A2443" s="6">
        <v>51.542999999999999</v>
      </c>
      <c r="B2443" s="19">
        <f>(A2443-G2443)/G2443</f>
        <v>-4.9583271869007232E-2</v>
      </c>
      <c r="C2443" s="30" t="s">
        <v>47</v>
      </c>
      <c r="D2443" s="6">
        <v>1011608</v>
      </c>
      <c r="E2443" s="6">
        <v>2291</v>
      </c>
      <c r="F2443" s="7" t="s">
        <v>23</v>
      </c>
      <c r="G2443" s="6">
        <v>54.231999999999999</v>
      </c>
      <c r="I2443" s="7" t="s">
        <v>3148</v>
      </c>
      <c r="J2443" s="7" t="s">
        <v>438</v>
      </c>
      <c r="K2443" s="7" t="s">
        <v>461</v>
      </c>
      <c r="L2443" s="7" t="s">
        <v>706</v>
      </c>
      <c r="M2443" s="7" t="s">
        <v>447</v>
      </c>
      <c r="N2443" s="7" t="s">
        <v>410</v>
      </c>
      <c r="O2443" s="7" t="s">
        <v>411</v>
      </c>
      <c r="P2443" s="6">
        <v>6038</v>
      </c>
    </row>
    <row r="2444" spans="1:16" ht="15" thickBot="1" x14ac:dyDescent="0.35">
      <c r="A2444" s="6">
        <v>51.542999999999999</v>
      </c>
      <c r="B2444" s="19">
        <f>(A2444-G2444)/G2444</f>
        <v>-5.2379026327401157E-2</v>
      </c>
      <c r="C2444" s="30" t="s">
        <v>94</v>
      </c>
      <c r="D2444" s="6">
        <v>1008135</v>
      </c>
      <c r="E2444" s="6">
        <v>1134</v>
      </c>
      <c r="F2444" s="7" t="s">
        <v>27</v>
      </c>
      <c r="G2444" s="6">
        <v>54.392000000000003</v>
      </c>
      <c r="I2444" s="7" t="s">
        <v>3149</v>
      </c>
      <c r="J2444" s="7" t="s">
        <v>432</v>
      </c>
      <c r="K2444" s="7" t="s">
        <v>400</v>
      </c>
      <c r="L2444" s="7" t="s">
        <v>1121</v>
      </c>
      <c r="M2444" s="7" t="s">
        <v>459</v>
      </c>
      <c r="N2444" s="7" t="s">
        <v>436</v>
      </c>
      <c r="O2444" s="7" t="s">
        <v>404</v>
      </c>
      <c r="P2444" s="6">
        <v>8580</v>
      </c>
    </row>
    <row r="2445" spans="1:16" ht="15" thickBot="1" x14ac:dyDescent="0.35">
      <c r="A2445" s="6">
        <v>51.542999999999999</v>
      </c>
      <c r="B2445" s="19">
        <f>(A2445-G2445)/G2445</f>
        <v>-0.22830578512396696</v>
      </c>
      <c r="C2445" s="30" t="s">
        <v>145</v>
      </c>
      <c r="D2445" s="6">
        <v>1008351</v>
      </c>
      <c r="E2445" s="6">
        <v>785</v>
      </c>
      <c r="F2445" s="7" t="s">
        <v>25</v>
      </c>
      <c r="G2445" s="6">
        <v>66.792000000000002</v>
      </c>
      <c r="I2445" s="7" t="s">
        <v>3150</v>
      </c>
      <c r="J2445" s="7" t="s">
        <v>456</v>
      </c>
      <c r="K2445" s="7" t="s">
        <v>442</v>
      </c>
      <c r="L2445" s="7" t="s">
        <v>664</v>
      </c>
      <c r="M2445" s="7" t="s">
        <v>440</v>
      </c>
      <c r="N2445" s="7" t="s">
        <v>426</v>
      </c>
      <c r="O2445" s="7" t="s">
        <v>411</v>
      </c>
      <c r="P2445" s="6">
        <v>2747</v>
      </c>
    </row>
    <row r="2446" spans="1:16" ht="15" thickBot="1" x14ac:dyDescent="0.35">
      <c r="A2446" s="6">
        <v>51.542999999999999</v>
      </c>
      <c r="B2446" s="19">
        <f>(A2446-G2446)/G2446</f>
        <v>-2.9468253370490281E-2</v>
      </c>
      <c r="C2446" s="30" t="s">
        <v>331</v>
      </c>
      <c r="D2446" s="6">
        <v>1009685</v>
      </c>
      <c r="E2446" s="6">
        <v>2626</v>
      </c>
      <c r="F2446" s="7" t="s">
        <v>31</v>
      </c>
      <c r="G2446" s="6">
        <v>53.107999999999997</v>
      </c>
      <c r="I2446" s="7" t="s">
        <v>3151</v>
      </c>
      <c r="J2446" s="7" t="s">
        <v>406</v>
      </c>
      <c r="K2446" s="7" t="s">
        <v>461</v>
      </c>
      <c r="L2446" s="7" t="s">
        <v>1099</v>
      </c>
      <c r="M2446" s="7" t="s">
        <v>402</v>
      </c>
      <c r="N2446" s="7" t="s">
        <v>403</v>
      </c>
      <c r="O2446" s="7" t="s">
        <v>404</v>
      </c>
      <c r="P2446" s="6">
        <v>3177</v>
      </c>
    </row>
    <row r="2447" spans="1:16" ht="15" thickBot="1" x14ac:dyDescent="0.35">
      <c r="A2447" s="6">
        <v>51.542999999999999</v>
      </c>
      <c r="B2447" s="19">
        <f>(A2447-G2447)/G2447</f>
        <v>-0.28626620139581249</v>
      </c>
      <c r="C2447" s="30" t="s">
        <v>122</v>
      </c>
      <c r="D2447" s="6">
        <v>1012498</v>
      </c>
      <c r="E2447" s="6">
        <v>2079</v>
      </c>
      <c r="F2447" s="7" t="s">
        <v>19</v>
      </c>
      <c r="G2447" s="6">
        <v>72.215999999999994</v>
      </c>
      <c r="I2447" s="7" t="s">
        <v>3152</v>
      </c>
      <c r="J2447" s="7" t="s">
        <v>406</v>
      </c>
      <c r="K2447" s="7" t="s">
        <v>400</v>
      </c>
      <c r="L2447" s="7" t="s">
        <v>917</v>
      </c>
      <c r="M2447" s="7" t="s">
        <v>478</v>
      </c>
      <c r="N2447" s="7" t="s">
        <v>426</v>
      </c>
      <c r="O2447" s="7" t="s">
        <v>404</v>
      </c>
      <c r="P2447" s="6">
        <v>2818</v>
      </c>
    </row>
    <row r="2448" spans="1:16" ht="15" thickBot="1" x14ac:dyDescent="0.35">
      <c r="A2448" s="6">
        <v>51.8752</v>
      </c>
      <c r="B2448" s="19">
        <f>(A2448-G2448)/G2448</f>
        <v>-0.35945155681997792</v>
      </c>
      <c r="C2448" s="30" t="s">
        <v>181</v>
      </c>
      <c r="D2448" s="6">
        <v>1005056</v>
      </c>
      <c r="E2448" s="6">
        <v>1818</v>
      </c>
      <c r="F2448" s="7" t="s">
        <v>23</v>
      </c>
      <c r="G2448" s="6">
        <v>80.985600000000005</v>
      </c>
      <c r="I2448" s="7" t="s">
        <v>3153</v>
      </c>
      <c r="J2448" s="7" t="s">
        <v>422</v>
      </c>
      <c r="K2448" s="7" t="s">
        <v>461</v>
      </c>
      <c r="L2448" s="7" t="s">
        <v>517</v>
      </c>
      <c r="M2448" s="7" t="s">
        <v>440</v>
      </c>
      <c r="N2448" s="7" t="s">
        <v>426</v>
      </c>
      <c r="O2448" s="7" t="s">
        <v>417</v>
      </c>
      <c r="P2448" s="6">
        <v>3157</v>
      </c>
    </row>
    <row r="2449" spans="1:16" ht="15" thickBot="1" x14ac:dyDescent="0.35">
      <c r="A2449" s="6">
        <v>51.989600000000003</v>
      </c>
      <c r="B2449" s="19">
        <f>(A2449-G2449)/G2449</f>
        <v>-0.77849166962070193</v>
      </c>
      <c r="C2449" s="30" t="s">
        <v>65</v>
      </c>
      <c r="D2449" s="6">
        <v>1004316</v>
      </c>
      <c r="E2449" s="6">
        <v>659</v>
      </c>
      <c r="F2449" s="7" t="s">
        <v>25</v>
      </c>
      <c r="G2449" s="6">
        <v>234.7072</v>
      </c>
      <c r="I2449" s="7" t="s">
        <v>3154</v>
      </c>
      <c r="J2449" s="7" t="s">
        <v>413</v>
      </c>
      <c r="K2449" s="7" t="s">
        <v>400</v>
      </c>
      <c r="L2449" s="7" t="s">
        <v>569</v>
      </c>
      <c r="M2449" s="7" t="s">
        <v>440</v>
      </c>
      <c r="N2449" s="7" t="s">
        <v>426</v>
      </c>
      <c r="O2449" s="7" t="s">
        <v>417</v>
      </c>
      <c r="P2449" s="6">
        <v>7387</v>
      </c>
    </row>
    <row r="2450" spans="1:16" ht="15" thickBot="1" x14ac:dyDescent="0.35">
      <c r="A2450" s="6">
        <v>51.991199999999999</v>
      </c>
      <c r="B2450" s="19">
        <f>(A2450-G2450)/G2450</f>
        <v>-0.65805161663728928</v>
      </c>
      <c r="C2450" s="30" t="s">
        <v>282</v>
      </c>
      <c r="D2450" s="6">
        <v>1019567</v>
      </c>
      <c r="E2450" s="6">
        <v>2805</v>
      </c>
      <c r="F2450" s="7" t="s">
        <v>19</v>
      </c>
      <c r="G2450" s="6">
        <v>152.04400000000001</v>
      </c>
      <c r="I2450" s="7" t="s">
        <v>3155</v>
      </c>
      <c r="J2450" s="7" t="s">
        <v>406</v>
      </c>
      <c r="K2450" s="7" t="s">
        <v>423</v>
      </c>
      <c r="L2450" s="7" t="s">
        <v>607</v>
      </c>
      <c r="M2450" s="7" t="s">
        <v>478</v>
      </c>
      <c r="N2450" s="7" t="s">
        <v>426</v>
      </c>
      <c r="O2450" s="7" t="s">
        <v>404</v>
      </c>
      <c r="P2450" s="6">
        <v>5443</v>
      </c>
    </row>
    <row r="2451" spans="1:16" ht="15" thickBot="1" x14ac:dyDescent="0.35">
      <c r="A2451" s="6">
        <v>51.991199999999999</v>
      </c>
      <c r="B2451" s="19">
        <f>(A2451-G2451)/G2451</f>
        <v>3.503742203742203</v>
      </c>
      <c r="C2451" s="30" t="s">
        <v>43</v>
      </c>
      <c r="D2451" s="6">
        <v>1013687</v>
      </c>
      <c r="E2451" s="6">
        <v>1516</v>
      </c>
      <c r="F2451" s="7" t="s">
        <v>27</v>
      </c>
      <c r="G2451" s="6">
        <v>11.544</v>
      </c>
      <c r="I2451" s="7" t="s">
        <v>3156</v>
      </c>
      <c r="J2451" s="7" t="s">
        <v>496</v>
      </c>
      <c r="K2451" s="7" t="s">
        <v>433</v>
      </c>
      <c r="L2451" s="7" t="s">
        <v>659</v>
      </c>
      <c r="M2451" s="7" t="s">
        <v>409</v>
      </c>
      <c r="N2451" s="7" t="s">
        <v>410</v>
      </c>
      <c r="O2451" s="7" t="s">
        <v>417</v>
      </c>
      <c r="P2451" s="6">
        <v>7676</v>
      </c>
    </row>
    <row r="2452" spans="1:16" ht="15" thickBot="1" x14ac:dyDescent="0.35">
      <c r="A2452" s="6">
        <v>51.991199999999999</v>
      </c>
      <c r="B2452" s="19">
        <f>(A2452-G2452)/G2452</f>
        <v>2.7696635730858468</v>
      </c>
      <c r="C2452" s="30" t="s">
        <v>210</v>
      </c>
      <c r="D2452" s="6">
        <v>1018641</v>
      </c>
      <c r="E2452" s="6">
        <v>2138</v>
      </c>
      <c r="F2452" s="7" t="s">
        <v>19</v>
      </c>
      <c r="G2452" s="6">
        <v>13.792</v>
      </c>
      <c r="I2452" s="7" t="s">
        <v>3157</v>
      </c>
      <c r="J2452" s="7" t="s">
        <v>456</v>
      </c>
      <c r="K2452" s="7" t="s">
        <v>433</v>
      </c>
      <c r="L2452" s="7" t="s">
        <v>1371</v>
      </c>
      <c r="M2452" s="7" t="s">
        <v>409</v>
      </c>
      <c r="N2452" s="7" t="s">
        <v>410</v>
      </c>
      <c r="O2452" s="7" t="s">
        <v>417</v>
      </c>
      <c r="P2452" s="6">
        <v>4573</v>
      </c>
    </row>
    <row r="2453" spans="1:16" ht="15" thickBot="1" x14ac:dyDescent="0.35">
      <c r="A2453" s="6">
        <v>51.991199999999999</v>
      </c>
      <c r="B2453" s="19">
        <f>(A2453-G2453)/G2453</f>
        <v>1.9406787330316742</v>
      </c>
      <c r="C2453" s="30" t="s">
        <v>197</v>
      </c>
      <c r="D2453" s="6">
        <v>1018587</v>
      </c>
      <c r="E2453" s="6">
        <v>484</v>
      </c>
      <c r="F2453" s="7" t="s">
        <v>27</v>
      </c>
      <c r="G2453" s="6">
        <v>17.68</v>
      </c>
      <c r="I2453" s="7" t="s">
        <v>3158</v>
      </c>
      <c r="J2453" s="7" t="s">
        <v>432</v>
      </c>
      <c r="K2453" s="7" t="s">
        <v>542</v>
      </c>
      <c r="L2453" s="7" t="s">
        <v>738</v>
      </c>
      <c r="M2453" s="7" t="s">
        <v>420</v>
      </c>
      <c r="N2453" s="7" t="s">
        <v>403</v>
      </c>
      <c r="O2453" s="7" t="s">
        <v>411</v>
      </c>
      <c r="P2453" s="6">
        <v>6135</v>
      </c>
    </row>
    <row r="2454" spans="1:16" ht="15" thickBot="1" x14ac:dyDescent="0.35">
      <c r="A2454" s="6">
        <v>51.991199999999999</v>
      </c>
      <c r="B2454" s="19">
        <f>(A2454-G2454)/G2454</f>
        <v>0.69617643220670744</v>
      </c>
      <c r="C2454" s="30" t="s">
        <v>264</v>
      </c>
      <c r="D2454" s="6">
        <v>1012975</v>
      </c>
      <c r="E2454" s="6">
        <v>1829</v>
      </c>
      <c r="F2454" s="7" t="s">
        <v>31</v>
      </c>
      <c r="G2454" s="6">
        <v>30.652000000000001</v>
      </c>
      <c r="I2454" s="7" t="s">
        <v>3159</v>
      </c>
      <c r="J2454" s="7" t="s">
        <v>413</v>
      </c>
      <c r="K2454" s="7" t="s">
        <v>429</v>
      </c>
      <c r="L2454" s="7" t="s">
        <v>430</v>
      </c>
      <c r="M2454" s="7" t="s">
        <v>440</v>
      </c>
      <c r="N2454" s="7" t="s">
        <v>426</v>
      </c>
      <c r="O2454" s="7" t="s">
        <v>404</v>
      </c>
      <c r="P2454" s="6">
        <v>1731</v>
      </c>
    </row>
    <row r="2455" spans="1:16" ht="15" thickBot="1" x14ac:dyDescent="0.35">
      <c r="A2455" s="6">
        <v>51.991199999999999</v>
      </c>
      <c r="B2455" s="19">
        <f>(A2455-G2455)/G2455</f>
        <v>0.52807430049376902</v>
      </c>
      <c r="C2455" s="30" t="s">
        <v>112</v>
      </c>
      <c r="D2455" s="6">
        <v>1014675</v>
      </c>
      <c r="E2455" s="6">
        <v>133</v>
      </c>
      <c r="F2455" s="7" t="s">
        <v>25</v>
      </c>
      <c r="G2455" s="6">
        <v>34.024000000000001</v>
      </c>
      <c r="I2455" s="7" t="s">
        <v>3160</v>
      </c>
      <c r="J2455" s="7" t="s">
        <v>399</v>
      </c>
      <c r="K2455" s="7" t="s">
        <v>400</v>
      </c>
      <c r="L2455" s="7" t="s">
        <v>835</v>
      </c>
      <c r="M2455" s="7" t="s">
        <v>409</v>
      </c>
      <c r="N2455" s="7" t="s">
        <v>410</v>
      </c>
      <c r="O2455" s="7" t="s">
        <v>411</v>
      </c>
      <c r="P2455" s="6">
        <v>9919</v>
      </c>
    </row>
    <row r="2456" spans="1:16" ht="15" thickBot="1" x14ac:dyDescent="0.35">
      <c r="A2456" s="6">
        <v>51.991199999999999</v>
      </c>
      <c r="B2456" s="19">
        <f>(A2456-G2456)/G2456</f>
        <v>0.12437716262975772</v>
      </c>
      <c r="C2456" s="30" t="s">
        <v>178</v>
      </c>
      <c r="D2456" s="6">
        <v>1006297</v>
      </c>
      <c r="E2456" s="6">
        <v>2828</v>
      </c>
      <c r="F2456" s="7" t="s">
        <v>23</v>
      </c>
      <c r="G2456" s="6">
        <v>46.24</v>
      </c>
      <c r="I2456" s="7" t="s">
        <v>3161</v>
      </c>
      <c r="J2456" s="7" t="s">
        <v>399</v>
      </c>
      <c r="K2456" s="7" t="s">
        <v>461</v>
      </c>
      <c r="L2456" s="7" t="s">
        <v>957</v>
      </c>
      <c r="M2456" s="7" t="s">
        <v>440</v>
      </c>
      <c r="N2456" s="7" t="s">
        <v>426</v>
      </c>
      <c r="O2456" s="7" t="s">
        <v>411</v>
      </c>
      <c r="P2456" s="6">
        <v>1314</v>
      </c>
    </row>
    <row r="2457" spans="1:16" ht="15" thickBot="1" x14ac:dyDescent="0.35">
      <c r="A2457" s="6">
        <v>51.991199999999999</v>
      </c>
      <c r="B2457" s="19">
        <f>(A2457-G2457)/G2457</f>
        <v>0.10845983285007665</v>
      </c>
      <c r="C2457" s="30" t="s">
        <v>238</v>
      </c>
      <c r="D2457" s="6">
        <v>1009385</v>
      </c>
      <c r="E2457" s="6">
        <v>2328</v>
      </c>
      <c r="F2457" s="7" t="s">
        <v>27</v>
      </c>
      <c r="G2457" s="6">
        <v>46.904000000000003</v>
      </c>
      <c r="I2457" s="7" t="s">
        <v>3162</v>
      </c>
      <c r="J2457" s="7" t="s">
        <v>432</v>
      </c>
      <c r="K2457" s="7" t="s">
        <v>542</v>
      </c>
      <c r="L2457" s="7" t="s">
        <v>646</v>
      </c>
      <c r="M2457" s="7" t="s">
        <v>478</v>
      </c>
      <c r="N2457" s="7" t="s">
        <v>426</v>
      </c>
      <c r="O2457" s="7" t="s">
        <v>411</v>
      </c>
      <c r="P2457" s="6">
        <v>1133</v>
      </c>
    </row>
    <row r="2458" spans="1:16" ht="15" thickBot="1" x14ac:dyDescent="0.35">
      <c r="A2458" s="6">
        <v>51.991199999999999</v>
      </c>
      <c r="B2458" s="19">
        <f>(A2458-G2458)/G2458</f>
        <v>4.1240086517663962E-2</v>
      </c>
      <c r="C2458" s="30" t="s">
        <v>386</v>
      </c>
      <c r="D2458" s="6">
        <v>1007075</v>
      </c>
      <c r="E2458" s="6">
        <v>14</v>
      </c>
      <c r="F2458" s="7" t="s">
        <v>42</v>
      </c>
      <c r="G2458" s="6">
        <v>49.932000000000002</v>
      </c>
      <c r="I2458" s="7" t="s">
        <v>3163</v>
      </c>
      <c r="J2458" s="7" t="s">
        <v>422</v>
      </c>
      <c r="K2458" s="7" t="s">
        <v>400</v>
      </c>
      <c r="L2458" s="7" t="s">
        <v>1380</v>
      </c>
      <c r="M2458" s="7" t="s">
        <v>440</v>
      </c>
      <c r="N2458" s="7" t="s">
        <v>426</v>
      </c>
      <c r="O2458" s="7" t="s">
        <v>404</v>
      </c>
      <c r="P2458" s="6">
        <v>3046</v>
      </c>
    </row>
    <row r="2459" spans="1:16" ht="15" thickBot="1" x14ac:dyDescent="0.35">
      <c r="A2459" s="6">
        <v>51.991199999999999</v>
      </c>
      <c r="B2459" s="19">
        <f>(A2459-G2459)/G2459</f>
        <v>-0.23833577497802527</v>
      </c>
      <c r="C2459" s="30" t="s">
        <v>198</v>
      </c>
      <c r="D2459" s="6">
        <v>1016337</v>
      </c>
      <c r="E2459" s="6">
        <v>29</v>
      </c>
      <c r="F2459" s="7" t="s">
        <v>25</v>
      </c>
      <c r="G2459" s="6">
        <v>68.260000000000005</v>
      </c>
      <c r="I2459" s="7" t="s">
        <v>3164</v>
      </c>
      <c r="J2459" s="7" t="s">
        <v>496</v>
      </c>
      <c r="K2459" s="7" t="s">
        <v>457</v>
      </c>
      <c r="L2459" s="7" t="s">
        <v>557</v>
      </c>
      <c r="M2459" s="7" t="s">
        <v>420</v>
      </c>
      <c r="N2459" s="7" t="s">
        <v>403</v>
      </c>
      <c r="O2459" s="7" t="s">
        <v>404</v>
      </c>
      <c r="P2459" s="6">
        <v>3371</v>
      </c>
    </row>
    <row r="2460" spans="1:16" ht="15" thickBot="1" x14ac:dyDescent="0.35">
      <c r="A2460" s="6">
        <v>51.991199999999999</v>
      </c>
      <c r="B2460" s="19">
        <f>(A2460-G2460)/G2460</f>
        <v>-0.29132544572269781</v>
      </c>
      <c r="C2460" s="30" t="s">
        <v>297</v>
      </c>
      <c r="D2460" s="6">
        <v>1012206</v>
      </c>
      <c r="E2460" s="6">
        <v>488</v>
      </c>
      <c r="F2460" s="7" t="s">
        <v>25</v>
      </c>
      <c r="G2460" s="6">
        <v>73.364000000000004</v>
      </c>
      <c r="I2460" s="7" t="s">
        <v>3165</v>
      </c>
      <c r="J2460" s="7" t="s">
        <v>489</v>
      </c>
      <c r="K2460" s="7" t="s">
        <v>400</v>
      </c>
      <c r="L2460" s="7" t="s">
        <v>1113</v>
      </c>
      <c r="M2460" s="7" t="s">
        <v>435</v>
      </c>
      <c r="N2460" s="7" t="s">
        <v>436</v>
      </c>
      <c r="O2460" s="7" t="s">
        <v>417</v>
      </c>
      <c r="P2460" s="6">
        <v>2738</v>
      </c>
    </row>
    <row r="2461" spans="1:16" ht="15" thickBot="1" x14ac:dyDescent="0.35">
      <c r="A2461" s="6">
        <v>51.991199999999999</v>
      </c>
      <c r="B2461" s="19">
        <f>(A2461-G2461)/G2461</f>
        <v>-0.31705548549810847</v>
      </c>
      <c r="C2461" s="30" t="s">
        <v>236</v>
      </c>
      <c r="D2461" s="6">
        <v>1011553</v>
      </c>
      <c r="E2461" s="6">
        <v>249</v>
      </c>
      <c r="F2461" s="7" t="s">
        <v>23</v>
      </c>
      <c r="G2461" s="6">
        <v>76.128</v>
      </c>
      <c r="I2461" s="7" t="s">
        <v>3166</v>
      </c>
      <c r="J2461" s="7" t="s">
        <v>456</v>
      </c>
      <c r="K2461" s="7" t="s">
        <v>433</v>
      </c>
      <c r="L2461" s="7" t="s">
        <v>1371</v>
      </c>
      <c r="M2461" s="7" t="s">
        <v>409</v>
      </c>
      <c r="N2461" s="7" t="s">
        <v>410</v>
      </c>
      <c r="O2461" s="7" t="s">
        <v>404</v>
      </c>
      <c r="P2461" s="6">
        <v>8764</v>
      </c>
    </row>
    <row r="2462" spans="1:16" ht="15" thickBot="1" x14ac:dyDescent="0.35">
      <c r="A2462" s="6">
        <v>51.991199999999999</v>
      </c>
      <c r="B2462" s="19">
        <f>(A2462-G2462)/G2462</f>
        <v>-0.37720172496406329</v>
      </c>
      <c r="C2462" s="30" t="s">
        <v>278</v>
      </c>
      <c r="D2462" s="6">
        <v>1017233</v>
      </c>
      <c r="E2462" s="6">
        <v>616</v>
      </c>
      <c r="F2462" s="7" t="s">
        <v>25</v>
      </c>
      <c r="G2462" s="6">
        <v>83.48</v>
      </c>
      <c r="I2462" s="7" t="s">
        <v>3167</v>
      </c>
      <c r="J2462" s="7" t="s">
        <v>456</v>
      </c>
      <c r="K2462" s="7" t="s">
        <v>429</v>
      </c>
      <c r="L2462" s="7" t="s">
        <v>471</v>
      </c>
      <c r="M2462" s="7" t="s">
        <v>416</v>
      </c>
      <c r="N2462" s="7" t="s">
        <v>403</v>
      </c>
      <c r="O2462" s="7" t="s">
        <v>411</v>
      </c>
      <c r="P2462" s="6">
        <v>7923</v>
      </c>
    </row>
    <row r="2463" spans="1:16" ht="15" thickBot="1" x14ac:dyDescent="0.35">
      <c r="A2463" s="6">
        <v>51.991199999999999</v>
      </c>
      <c r="B2463" s="19">
        <f>(A2463-G2463)/G2463</f>
        <v>-0.47657055412371135</v>
      </c>
      <c r="C2463" s="30" t="s">
        <v>276</v>
      </c>
      <c r="D2463" s="6">
        <v>1006152</v>
      </c>
      <c r="E2463" s="6">
        <v>1766</v>
      </c>
      <c r="F2463" s="7" t="s">
        <v>19</v>
      </c>
      <c r="G2463" s="6">
        <v>99.328000000000003</v>
      </c>
      <c r="I2463" s="7" t="s">
        <v>3168</v>
      </c>
      <c r="J2463" s="7" t="s">
        <v>428</v>
      </c>
      <c r="K2463" s="7" t="s">
        <v>433</v>
      </c>
      <c r="L2463" s="7" t="s">
        <v>519</v>
      </c>
      <c r="M2463" s="7" t="s">
        <v>444</v>
      </c>
      <c r="N2463" s="7" t="s">
        <v>410</v>
      </c>
      <c r="O2463" s="7" t="s">
        <v>411</v>
      </c>
      <c r="P2463" s="6">
        <v>4746</v>
      </c>
    </row>
    <row r="2464" spans="1:16" ht="15" thickBot="1" x14ac:dyDescent="0.35">
      <c r="A2464" s="6">
        <v>51.991199999999999</v>
      </c>
      <c r="B2464" s="19">
        <f>(A2464-G2464)/G2464</f>
        <v>-0.57668783585735228</v>
      </c>
      <c r="C2464" s="30" t="s">
        <v>294</v>
      </c>
      <c r="D2464" s="6">
        <v>1011794</v>
      </c>
      <c r="E2464" s="6">
        <v>220</v>
      </c>
      <c r="F2464" s="7" t="s">
        <v>17</v>
      </c>
      <c r="G2464" s="6">
        <v>122.82</v>
      </c>
      <c r="I2464" s="7" t="s">
        <v>3169</v>
      </c>
      <c r="J2464" s="7" t="s">
        <v>406</v>
      </c>
      <c r="K2464" s="7" t="s">
        <v>400</v>
      </c>
      <c r="L2464" s="7" t="s">
        <v>559</v>
      </c>
      <c r="M2464" s="7" t="s">
        <v>459</v>
      </c>
      <c r="N2464" s="7" t="s">
        <v>436</v>
      </c>
      <c r="O2464" s="7" t="s">
        <v>417</v>
      </c>
      <c r="P2464" s="6">
        <v>3799</v>
      </c>
    </row>
    <row r="2465" spans="1:16" ht="15" thickBot="1" x14ac:dyDescent="0.35">
      <c r="A2465" s="6">
        <v>51.991199999999999</v>
      </c>
      <c r="B2465" s="19">
        <f>(A2465-G2465)/G2465</f>
        <v>-0.58429654268078157</v>
      </c>
      <c r="C2465" s="30" t="s">
        <v>81</v>
      </c>
      <c r="D2465" s="6">
        <v>1018928</v>
      </c>
      <c r="E2465" s="6">
        <v>1217</v>
      </c>
      <c r="F2465" s="7" t="s">
        <v>42</v>
      </c>
      <c r="G2465" s="6">
        <v>125.068</v>
      </c>
      <c r="I2465" s="7" t="s">
        <v>3170</v>
      </c>
      <c r="J2465" s="7" t="s">
        <v>413</v>
      </c>
      <c r="K2465" s="7" t="s">
        <v>400</v>
      </c>
      <c r="L2465" s="7" t="s">
        <v>615</v>
      </c>
      <c r="M2465" s="7" t="s">
        <v>420</v>
      </c>
      <c r="N2465" s="7" t="s">
        <v>403</v>
      </c>
      <c r="O2465" s="7" t="s">
        <v>404</v>
      </c>
      <c r="P2465" s="6">
        <v>7387</v>
      </c>
    </row>
    <row r="2466" spans="1:16" ht="15" thickBot="1" x14ac:dyDescent="0.35">
      <c r="A2466" s="6">
        <v>51.991199999999999</v>
      </c>
      <c r="B2466" s="19">
        <f>(A2466-G2466)/G2466</f>
        <v>-0.58789473684210536</v>
      </c>
      <c r="C2466" s="30" t="s">
        <v>372</v>
      </c>
      <c r="D2466" s="6">
        <v>1007625</v>
      </c>
      <c r="E2466" s="6">
        <v>1735</v>
      </c>
      <c r="F2466" s="7" t="s">
        <v>19</v>
      </c>
      <c r="G2466" s="6">
        <v>126.16</v>
      </c>
      <c r="I2466" s="7" t="s">
        <v>3171</v>
      </c>
      <c r="J2466" s="7" t="s">
        <v>438</v>
      </c>
      <c r="K2466" s="7" t="s">
        <v>457</v>
      </c>
      <c r="L2466" s="7" t="s">
        <v>814</v>
      </c>
      <c r="M2466" s="7" t="s">
        <v>409</v>
      </c>
      <c r="N2466" s="7" t="s">
        <v>410</v>
      </c>
      <c r="O2466" s="7" t="s">
        <v>404</v>
      </c>
      <c r="P2466" s="6">
        <v>3810</v>
      </c>
    </row>
    <row r="2467" spans="1:16" ht="15" thickBot="1" x14ac:dyDescent="0.35">
      <c r="A2467" s="6">
        <v>51.991199999999999</v>
      </c>
      <c r="B2467" s="19">
        <f>(A2467-G2467)/G2467</f>
        <v>-0.59213631228818875</v>
      </c>
      <c r="C2467" s="30" t="s">
        <v>73</v>
      </c>
      <c r="D2467" s="6">
        <v>1005676</v>
      </c>
      <c r="E2467" s="6">
        <v>1823</v>
      </c>
      <c r="F2467" s="7" t="s">
        <v>87</v>
      </c>
      <c r="G2467" s="6">
        <v>127.47199999999999</v>
      </c>
      <c r="I2467" s="7" t="s">
        <v>3172</v>
      </c>
      <c r="J2467" s="7" t="s">
        <v>413</v>
      </c>
      <c r="K2467" s="7" t="s">
        <v>407</v>
      </c>
      <c r="L2467" s="7" t="s">
        <v>531</v>
      </c>
      <c r="M2467" s="7" t="s">
        <v>402</v>
      </c>
      <c r="N2467" s="7" t="s">
        <v>403</v>
      </c>
      <c r="O2467" s="7" t="s">
        <v>417</v>
      </c>
      <c r="P2467" s="6">
        <v>2937</v>
      </c>
    </row>
    <row r="2468" spans="1:16" ht="15" thickBot="1" x14ac:dyDescent="0.35">
      <c r="A2468" s="6">
        <v>51.991199999999999</v>
      </c>
      <c r="B2468" s="19">
        <f>(A2468-G2468)/G2468</f>
        <v>-0.60115990057995028</v>
      </c>
      <c r="C2468" s="30" t="s">
        <v>261</v>
      </c>
      <c r="D2468" s="6">
        <v>1005535</v>
      </c>
      <c r="E2468" s="6">
        <v>1023</v>
      </c>
      <c r="F2468" s="7" t="s">
        <v>87</v>
      </c>
      <c r="G2468" s="6">
        <v>130.35599999999999</v>
      </c>
      <c r="I2468" s="7" t="s">
        <v>3173</v>
      </c>
      <c r="J2468" s="7" t="s">
        <v>399</v>
      </c>
      <c r="K2468" s="7" t="s">
        <v>442</v>
      </c>
      <c r="L2468" s="7" t="s">
        <v>527</v>
      </c>
      <c r="M2468" s="7" t="s">
        <v>420</v>
      </c>
      <c r="N2468" s="7" t="s">
        <v>403</v>
      </c>
      <c r="O2468" s="7" t="s">
        <v>411</v>
      </c>
      <c r="P2468" s="6">
        <v>2767</v>
      </c>
    </row>
    <row r="2469" spans="1:16" ht="15" thickBot="1" x14ac:dyDescent="0.35">
      <c r="A2469" s="6">
        <v>51.991199999999999</v>
      </c>
      <c r="B2469" s="19">
        <f>(A2469-G2469)/G2469</f>
        <v>1.0363152122826258</v>
      </c>
      <c r="C2469" s="30" t="s">
        <v>310</v>
      </c>
      <c r="D2469" s="6">
        <v>1006383</v>
      </c>
      <c r="E2469" s="6">
        <v>407</v>
      </c>
      <c r="F2469" s="7" t="s">
        <v>27</v>
      </c>
      <c r="G2469" s="6">
        <v>25.532</v>
      </c>
      <c r="I2469" s="7" t="s">
        <v>3174</v>
      </c>
      <c r="J2469" s="7" t="s">
        <v>413</v>
      </c>
      <c r="K2469" s="7" t="s">
        <v>457</v>
      </c>
      <c r="L2469" s="7" t="s">
        <v>672</v>
      </c>
      <c r="M2469" s="7" t="s">
        <v>447</v>
      </c>
      <c r="N2469" s="7" t="s">
        <v>410</v>
      </c>
      <c r="O2469" s="7" t="s">
        <v>417</v>
      </c>
      <c r="P2469" s="6">
        <v>4595</v>
      </c>
    </row>
    <row r="2470" spans="1:16" ht="15" thickBot="1" x14ac:dyDescent="0.35">
      <c r="A2470" s="6">
        <v>51.991199999999999</v>
      </c>
      <c r="B2470" s="19">
        <f>(A2470-G2470)/G2470</f>
        <v>-0.63104828408413527</v>
      </c>
      <c r="C2470" s="30" t="s">
        <v>68</v>
      </c>
      <c r="D2470" s="6">
        <v>1005629</v>
      </c>
      <c r="E2470" s="6">
        <v>1014</v>
      </c>
      <c r="F2470" s="7" t="s">
        <v>87</v>
      </c>
      <c r="G2470" s="6">
        <v>140.916</v>
      </c>
      <c r="I2470" s="7" t="s">
        <v>3175</v>
      </c>
      <c r="J2470" s="7" t="s">
        <v>428</v>
      </c>
      <c r="K2470" s="7" t="s">
        <v>433</v>
      </c>
      <c r="L2470" s="7" t="s">
        <v>519</v>
      </c>
      <c r="M2470" s="7" t="s">
        <v>409</v>
      </c>
      <c r="N2470" s="7" t="s">
        <v>410</v>
      </c>
      <c r="O2470" s="7" t="s">
        <v>411</v>
      </c>
      <c r="P2470" s="6">
        <v>2463</v>
      </c>
    </row>
    <row r="2471" spans="1:16" ht="15" thickBot="1" x14ac:dyDescent="0.35">
      <c r="A2471" s="6">
        <v>52.249600000000001</v>
      </c>
      <c r="B2471" s="19">
        <f>(A2471-G2471)/G2471</f>
        <v>-0.80606463720261778</v>
      </c>
      <c r="C2471" s="30" t="s">
        <v>203</v>
      </c>
      <c r="D2471" s="6">
        <v>1004501</v>
      </c>
      <c r="E2471" s="6">
        <v>347</v>
      </c>
      <c r="F2471" s="7" t="s">
        <v>87</v>
      </c>
      <c r="G2471" s="6">
        <v>269.41759999999999</v>
      </c>
      <c r="I2471" s="7" t="s">
        <v>3176</v>
      </c>
      <c r="J2471" s="7" t="s">
        <v>413</v>
      </c>
      <c r="K2471" s="7" t="s">
        <v>433</v>
      </c>
      <c r="L2471" s="7" t="s">
        <v>519</v>
      </c>
      <c r="M2471" s="7" t="s">
        <v>478</v>
      </c>
      <c r="N2471" s="7" t="s">
        <v>426</v>
      </c>
      <c r="O2471" s="7" t="s">
        <v>404</v>
      </c>
      <c r="P2471" s="6">
        <v>4534</v>
      </c>
    </row>
    <row r="2472" spans="1:16" ht="15" thickBot="1" x14ac:dyDescent="0.35">
      <c r="A2472" s="6">
        <v>52.332799999999999</v>
      </c>
      <c r="B2472" s="19">
        <f>(A2472-G2472)/G2472</f>
        <v>-0.44534509072409706</v>
      </c>
      <c r="C2472" s="30" t="s">
        <v>217</v>
      </c>
      <c r="D2472" s="6">
        <v>1004080</v>
      </c>
      <c r="E2472" s="6">
        <v>1634</v>
      </c>
      <c r="F2472" s="7" t="s">
        <v>42</v>
      </c>
      <c r="G2472" s="6">
        <v>94.352000000000004</v>
      </c>
      <c r="I2472" s="7" t="s">
        <v>3177</v>
      </c>
      <c r="J2472" s="7" t="s">
        <v>438</v>
      </c>
      <c r="K2472" s="7" t="s">
        <v>407</v>
      </c>
      <c r="L2472" s="7" t="s">
        <v>757</v>
      </c>
      <c r="M2472" s="7" t="s">
        <v>420</v>
      </c>
      <c r="N2472" s="7" t="s">
        <v>403</v>
      </c>
      <c r="O2472" s="7" t="s">
        <v>417</v>
      </c>
      <c r="P2472" s="6">
        <v>1724</v>
      </c>
    </row>
    <row r="2473" spans="1:16" ht="15" thickBot="1" x14ac:dyDescent="0.35">
      <c r="A2473" s="6">
        <v>52.349760000000003</v>
      </c>
      <c r="B2473" s="19">
        <f>(A2473-G2473)/G2473</f>
        <v>1.7214472863381158</v>
      </c>
      <c r="C2473" s="30" t="s">
        <v>48</v>
      </c>
      <c r="D2473" s="6">
        <v>1009921</v>
      </c>
      <c r="E2473" s="6">
        <v>1753</v>
      </c>
      <c r="F2473" s="7" t="s">
        <v>87</v>
      </c>
      <c r="G2473" s="6">
        <v>19.236000000000001</v>
      </c>
      <c r="I2473" s="7" t="s">
        <v>3178</v>
      </c>
      <c r="J2473" s="7" t="s">
        <v>438</v>
      </c>
      <c r="K2473" s="7" t="s">
        <v>433</v>
      </c>
      <c r="L2473" s="7" t="s">
        <v>1577</v>
      </c>
      <c r="M2473" s="7" t="s">
        <v>409</v>
      </c>
      <c r="N2473" s="7" t="s">
        <v>410</v>
      </c>
      <c r="O2473" s="7" t="s">
        <v>411</v>
      </c>
      <c r="P2473" s="6">
        <v>7229</v>
      </c>
    </row>
    <row r="2474" spans="1:16" ht="15" thickBot="1" x14ac:dyDescent="0.35">
      <c r="A2474" s="6">
        <v>52.349760000000003</v>
      </c>
      <c r="B2474" s="19">
        <f>(A2474-G2474)/G2474</f>
        <v>0.22198319327731092</v>
      </c>
      <c r="C2474" s="30" t="s">
        <v>207</v>
      </c>
      <c r="D2474" s="6">
        <v>1019888</v>
      </c>
      <c r="E2474" s="6">
        <v>443</v>
      </c>
      <c r="F2474" s="7" t="s">
        <v>87</v>
      </c>
      <c r="G2474" s="6">
        <v>42.84</v>
      </c>
      <c r="I2474" s="7" t="s">
        <v>3179</v>
      </c>
      <c r="J2474" s="7" t="s">
        <v>496</v>
      </c>
      <c r="K2474" s="7" t="s">
        <v>457</v>
      </c>
      <c r="L2474" s="7" t="s">
        <v>557</v>
      </c>
      <c r="M2474" s="7" t="s">
        <v>440</v>
      </c>
      <c r="N2474" s="7" t="s">
        <v>426</v>
      </c>
      <c r="O2474" s="7" t="s">
        <v>417</v>
      </c>
      <c r="P2474" s="6">
        <v>4226</v>
      </c>
    </row>
    <row r="2475" spans="1:16" ht="15" thickBot="1" x14ac:dyDescent="0.35">
      <c r="A2475" s="6">
        <v>52.439399999999999</v>
      </c>
      <c r="B2475" s="19">
        <f>(A2475-G2475)/G2475</f>
        <v>15.72174744897959</v>
      </c>
      <c r="C2475" s="30" t="s">
        <v>310</v>
      </c>
      <c r="D2475" s="6">
        <v>1012233</v>
      </c>
      <c r="E2475" s="6">
        <v>2237</v>
      </c>
      <c r="F2475" s="7" t="s">
        <v>42</v>
      </c>
      <c r="G2475" s="6">
        <v>3.1360000000000001</v>
      </c>
      <c r="I2475" s="7" t="s">
        <v>3180</v>
      </c>
      <c r="J2475" s="7" t="s">
        <v>456</v>
      </c>
      <c r="K2475" s="7" t="s">
        <v>400</v>
      </c>
      <c r="L2475" s="7" t="s">
        <v>592</v>
      </c>
      <c r="M2475" s="7" t="s">
        <v>478</v>
      </c>
      <c r="N2475" s="7" t="s">
        <v>426</v>
      </c>
      <c r="O2475" s="7" t="s">
        <v>411</v>
      </c>
      <c r="P2475" s="6">
        <v>6583</v>
      </c>
    </row>
    <row r="2476" spans="1:16" ht="15" thickBot="1" x14ac:dyDescent="0.35">
      <c r="A2476" s="6">
        <v>52.439399999999999</v>
      </c>
      <c r="B2476" s="19">
        <f>(A2476-G2476)/G2476</f>
        <v>1.1006008652459542</v>
      </c>
      <c r="C2476" s="30" t="s">
        <v>20</v>
      </c>
      <c r="D2476" s="6">
        <v>1013247</v>
      </c>
      <c r="E2476" s="6">
        <v>269</v>
      </c>
      <c r="F2476" s="7" t="s">
        <v>25</v>
      </c>
      <c r="G2476" s="6">
        <v>24.963999999999999</v>
      </c>
      <c r="I2476" s="7" t="s">
        <v>3181</v>
      </c>
      <c r="J2476" s="7" t="s">
        <v>428</v>
      </c>
      <c r="K2476" s="7" t="s">
        <v>457</v>
      </c>
      <c r="L2476" s="7" t="s">
        <v>811</v>
      </c>
      <c r="M2476" s="7" t="s">
        <v>440</v>
      </c>
      <c r="N2476" s="7" t="s">
        <v>426</v>
      </c>
      <c r="O2476" s="7" t="s">
        <v>417</v>
      </c>
      <c r="P2476" s="6">
        <v>1558</v>
      </c>
    </row>
    <row r="2477" spans="1:16" ht="15" thickBot="1" x14ac:dyDescent="0.35">
      <c r="A2477" s="6">
        <v>52.439399999999999</v>
      </c>
      <c r="B2477" s="19">
        <f>(A2477-G2477)/G2477</f>
        <v>1.1006008652459542</v>
      </c>
      <c r="C2477" s="30" t="s">
        <v>233</v>
      </c>
      <c r="D2477" s="6">
        <v>1016156</v>
      </c>
      <c r="E2477" s="6">
        <v>1804</v>
      </c>
      <c r="F2477" s="7" t="s">
        <v>42</v>
      </c>
      <c r="G2477" s="6">
        <v>24.963999999999999</v>
      </c>
      <c r="I2477" s="7" t="s">
        <v>3182</v>
      </c>
      <c r="J2477" s="7" t="s">
        <v>406</v>
      </c>
      <c r="K2477" s="7" t="s">
        <v>457</v>
      </c>
      <c r="L2477" s="7" t="s">
        <v>523</v>
      </c>
      <c r="M2477" s="7" t="s">
        <v>425</v>
      </c>
      <c r="N2477" s="7" t="s">
        <v>426</v>
      </c>
      <c r="O2477" s="7" t="s">
        <v>417</v>
      </c>
      <c r="P2477" s="6">
        <v>7419</v>
      </c>
    </row>
    <row r="2478" spans="1:16" ht="15" thickBot="1" x14ac:dyDescent="0.35">
      <c r="A2478" s="6">
        <v>52.439399999999999</v>
      </c>
      <c r="B2478" s="19">
        <f>(A2478-G2478)/G2478</f>
        <v>1.0471346033728919</v>
      </c>
      <c r="C2478" s="30" t="s">
        <v>91</v>
      </c>
      <c r="D2478" s="6">
        <v>1013257</v>
      </c>
      <c r="E2478" s="6">
        <v>1370</v>
      </c>
      <c r="F2478" s="7" t="s">
        <v>17</v>
      </c>
      <c r="G2478" s="6">
        <v>25.616</v>
      </c>
      <c r="I2478" s="7" t="s">
        <v>3183</v>
      </c>
      <c r="J2478" s="7" t="s">
        <v>432</v>
      </c>
      <c r="K2478" s="7" t="s">
        <v>457</v>
      </c>
      <c r="L2478" s="7" t="s">
        <v>1150</v>
      </c>
      <c r="M2478" s="7" t="s">
        <v>465</v>
      </c>
      <c r="N2478" s="7" t="s">
        <v>436</v>
      </c>
      <c r="O2478" s="7" t="s">
        <v>417</v>
      </c>
      <c r="P2478" s="6">
        <v>9065</v>
      </c>
    </row>
    <row r="2479" spans="1:16" ht="15" thickBot="1" x14ac:dyDescent="0.35">
      <c r="A2479" s="6">
        <v>52.439399999999999</v>
      </c>
      <c r="B2479" s="19">
        <f>(A2479-G2479)/G2479</f>
        <v>0.28843734643734631</v>
      </c>
      <c r="C2479" s="30" t="s">
        <v>132</v>
      </c>
      <c r="D2479" s="6">
        <v>1011855</v>
      </c>
      <c r="E2479" s="6">
        <v>521</v>
      </c>
      <c r="F2479" s="7" t="s">
        <v>27</v>
      </c>
      <c r="G2479" s="6">
        <v>40.700000000000003</v>
      </c>
      <c r="I2479" s="7" t="s">
        <v>3184</v>
      </c>
      <c r="J2479" s="7" t="s">
        <v>422</v>
      </c>
      <c r="K2479" s="7" t="s">
        <v>400</v>
      </c>
      <c r="L2479" s="7" t="s">
        <v>1257</v>
      </c>
      <c r="M2479" s="7" t="s">
        <v>459</v>
      </c>
      <c r="N2479" s="7" t="s">
        <v>436</v>
      </c>
      <c r="O2479" s="7" t="s">
        <v>411</v>
      </c>
      <c r="P2479" s="6">
        <v>3129</v>
      </c>
    </row>
    <row r="2480" spans="1:16" ht="15" thickBot="1" x14ac:dyDescent="0.35">
      <c r="A2480" s="6">
        <v>52.439399999999999</v>
      </c>
      <c r="B2480" s="19">
        <f>(A2480-G2480)/G2480</f>
        <v>0.20583609271523179</v>
      </c>
      <c r="C2480" s="30" t="s">
        <v>187</v>
      </c>
      <c r="D2480" s="6">
        <v>1006356</v>
      </c>
      <c r="E2480" s="6">
        <v>483</v>
      </c>
      <c r="F2480" s="7" t="s">
        <v>19</v>
      </c>
      <c r="G2480" s="6">
        <v>43.488</v>
      </c>
      <c r="I2480" s="7" t="s">
        <v>3185</v>
      </c>
      <c r="J2480" s="7" t="s">
        <v>496</v>
      </c>
      <c r="K2480" s="7" t="s">
        <v>414</v>
      </c>
      <c r="L2480" s="7" t="s">
        <v>655</v>
      </c>
      <c r="M2480" s="7" t="s">
        <v>478</v>
      </c>
      <c r="N2480" s="7" t="s">
        <v>426</v>
      </c>
      <c r="O2480" s="7" t="s">
        <v>417</v>
      </c>
      <c r="P2480" s="6">
        <v>3165</v>
      </c>
    </row>
    <row r="2481" spans="1:16" ht="15" thickBot="1" x14ac:dyDescent="0.35">
      <c r="A2481" s="6">
        <v>52.439399999999999</v>
      </c>
      <c r="B2481" s="19">
        <f>(A2481-G2481)/G2481</f>
        <v>-0.123204253611557</v>
      </c>
      <c r="C2481" s="30" t="s">
        <v>99</v>
      </c>
      <c r="D2481" s="6">
        <v>1010222</v>
      </c>
      <c r="E2481" s="6">
        <v>2199</v>
      </c>
      <c r="F2481" s="7" t="s">
        <v>21</v>
      </c>
      <c r="G2481" s="6">
        <v>59.808</v>
      </c>
      <c r="I2481" s="7" t="s">
        <v>3186</v>
      </c>
      <c r="J2481" s="7" t="s">
        <v>422</v>
      </c>
      <c r="K2481" s="7" t="s">
        <v>429</v>
      </c>
      <c r="L2481" s="7" t="s">
        <v>733</v>
      </c>
      <c r="M2481" s="7" t="s">
        <v>409</v>
      </c>
      <c r="N2481" s="7" t="s">
        <v>410</v>
      </c>
      <c r="O2481" s="7" t="s">
        <v>404</v>
      </c>
      <c r="P2481" s="6">
        <v>7926</v>
      </c>
    </row>
    <row r="2482" spans="1:16" ht="15" thickBot="1" x14ac:dyDescent="0.35">
      <c r="A2482" s="6">
        <v>52.439399999999999</v>
      </c>
      <c r="B2482" s="19">
        <f>(A2482-G2482)/G2482</f>
        <v>-0.14848986749805149</v>
      </c>
      <c r="C2482" s="30" t="s">
        <v>334</v>
      </c>
      <c r="D2482" s="6">
        <v>1017066</v>
      </c>
      <c r="E2482" s="6">
        <v>492</v>
      </c>
      <c r="F2482" s="7" t="s">
        <v>17</v>
      </c>
      <c r="G2482" s="6">
        <v>61.584000000000003</v>
      </c>
      <c r="I2482" s="7" t="s">
        <v>3187</v>
      </c>
      <c r="J2482" s="7" t="s">
        <v>428</v>
      </c>
      <c r="K2482" s="7" t="s">
        <v>429</v>
      </c>
      <c r="L2482" s="7" t="s">
        <v>430</v>
      </c>
      <c r="M2482" s="7" t="s">
        <v>465</v>
      </c>
      <c r="N2482" s="7" t="s">
        <v>436</v>
      </c>
      <c r="O2482" s="7" t="s">
        <v>417</v>
      </c>
      <c r="P2482" s="6">
        <v>7837</v>
      </c>
    </row>
    <row r="2483" spans="1:16" ht="15" thickBot="1" x14ac:dyDescent="0.35">
      <c r="A2483" s="6">
        <v>52.439399999999999</v>
      </c>
      <c r="B2483" s="19">
        <f>(A2483-G2483)/G2483</f>
        <v>-0.17847787943351298</v>
      </c>
      <c r="C2483" s="30" t="s">
        <v>363</v>
      </c>
      <c r="D2483" s="6">
        <v>1011884</v>
      </c>
      <c r="E2483" s="6">
        <v>2619</v>
      </c>
      <c r="F2483" s="7" t="s">
        <v>19</v>
      </c>
      <c r="G2483" s="6">
        <v>63.832000000000001</v>
      </c>
      <c r="I2483" s="7" t="s">
        <v>3188</v>
      </c>
      <c r="J2483" s="7" t="s">
        <v>406</v>
      </c>
      <c r="K2483" s="7" t="s">
        <v>429</v>
      </c>
      <c r="L2483" s="7" t="s">
        <v>759</v>
      </c>
      <c r="M2483" s="7" t="s">
        <v>478</v>
      </c>
      <c r="N2483" s="7" t="s">
        <v>426</v>
      </c>
      <c r="O2483" s="7" t="s">
        <v>404</v>
      </c>
      <c r="P2483" s="6">
        <v>2905</v>
      </c>
    </row>
    <row r="2484" spans="1:16" ht="15" thickBot="1" x14ac:dyDescent="0.35">
      <c r="A2484" s="6">
        <v>52.439399999999999</v>
      </c>
      <c r="B2484" s="19">
        <f>(A2484-G2484)/G2484</f>
        <v>-0.28455304518664054</v>
      </c>
      <c r="C2484" s="30" t="s">
        <v>70</v>
      </c>
      <c r="D2484" s="6">
        <v>1011934</v>
      </c>
      <c r="E2484" s="6">
        <v>35</v>
      </c>
      <c r="F2484" s="7" t="s">
        <v>23</v>
      </c>
      <c r="G2484" s="6">
        <v>73.296000000000006</v>
      </c>
      <c r="I2484" s="7" t="s">
        <v>3189</v>
      </c>
      <c r="J2484" s="7" t="s">
        <v>428</v>
      </c>
      <c r="K2484" s="7" t="s">
        <v>414</v>
      </c>
      <c r="L2484" s="7" t="s">
        <v>959</v>
      </c>
      <c r="M2484" s="7" t="s">
        <v>465</v>
      </c>
      <c r="N2484" s="7" t="s">
        <v>436</v>
      </c>
      <c r="O2484" s="7" t="s">
        <v>411</v>
      </c>
      <c r="P2484" s="6">
        <v>7700</v>
      </c>
    </row>
    <row r="2485" spans="1:16" ht="15" thickBot="1" x14ac:dyDescent="0.35">
      <c r="A2485" s="6">
        <v>52.439399999999999</v>
      </c>
      <c r="B2485" s="19">
        <f>(A2485-G2485)/G2485</f>
        <v>-0.33150527765029836</v>
      </c>
      <c r="C2485" s="30" t="s">
        <v>225</v>
      </c>
      <c r="D2485" s="6">
        <v>1019870</v>
      </c>
      <c r="E2485" s="6">
        <v>705</v>
      </c>
      <c r="F2485" s="7" t="s">
        <v>21</v>
      </c>
      <c r="G2485" s="6">
        <v>78.444000000000003</v>
      </c>
      <c r="I2485" s="7" t="s">
        <v>3190</v>
      </c>
      <c r="J2485" s="7" t="s">
        <v>428</v>
      </c>
      <c r="K2485" s="7" t="s">
        <v>433</v>
      </c>
      <c r="L2485" s="7" t="s">
        <v>485</v>
      </c>
      <c r="M2485" s="7" t="s">
        <v>435</v>
      </c>
      <c r="N2485" s="7" t="s">
        <v>436</v>
      </c>
      <c r="O2485" s="7" t="s">
        <v>417</v>
      </c>
      <c r="P2485" s="6">
        <v>1428</v>
      </c>
    </row>
    <row r="2486" spans="1:16" ht="15" thickBot="1" x14ac:dyDescent="0.35">
      <c r="A2486" s="6">
        <v>52.439399999999999</v>
      </c>
      <c r="B2486" s="19">
        <f>(A2486-G2486)/G2486</f>
        <v>-0.38781928554751344</v>
      </c>
      <c r="C2486" s="30" t="s">
        <v>170</v>
      </c>
      <c r="D2486" s="6">
        <v>1013149</v>
      </c>
      <c r="E2486" s="6">
        <v>1939</v>
      </c>
      <c r="F2486" s="7" t="s">
        <v>31</v>
      </c>
      <c r="G2486" s="6">
        <v>85.66</v>
      </c>
      <c r="I2486" s="7" t="s">
        <v>3191</v>
      </c>
      <c r="J2486" s="7" t="s">
        <v>496</v>
      </c>
      <c r="K2486" s="7" t="s">
        <v>461</v>
      </c>
      <c r="L2486" s="7" t="s">
        <v>648</v>
      </c>
      <c r="M2486" s="7" t="s">
        <v>459</v>
      </c>
      <c r="N2486" s="7" t="s">
        <v>436</v>
      </c>
      <c r="O2486" s="7" t="s">
        <v>417</v>
      </c>
      <c r="P2486" s="6">
        <v>8572</v>
      </c>
    </row>
    <row r="2487" spans="1:16" ht="15" thickBot="1" x14ac:dyDescent="0.35">
      <c r="A2487" s="6">
        <v>52.439399999999999</v>
      </c>
      <c r="B2487" s="19">
        <f>(A2487-G2487)/G2487</f>
        <v>-0.41319323217402987</v>
      </c>
      <c r="C2487" s="30" t="s">
        <v>303</v>
      </c>
      <c r="D2487" s="6">
        <v>1008123</v>
      </c>
      <c r="E2487" s="6">
        <v>1941</v>
      </c>
      <c r="F2487" s="7" t="s">
        <v>23</v>
      </c>
      <c r="G2487" s="6">
        <v>89.364000000000004</v>
      </c>
      <c r="I2487" s="7" t="s">
        <v>3192</v>
      </c>
      <c r="J2487" s="7" t="s">
        <v>456</v>
      </c>
      <c r="K2487" s="7" t="s">
        <v>429</v>
      </c>
      <c r="L2487" s="7" t="s">
        <v>539</v>
      </c>
      <c r="M2487" s="7" t="s">
        <v>444</v>
      </c>
      <c r="N2487" s="7" t="s">
        <v>410</v>
      </c>
      <c r="O2487" s="7" t="s">
        <v>411</v>
      </c>
      <c r="P2487" s="6">
        <v>5965</v>
      </c>
    </row>
    <row r="2488" spans="1:16" ht="15" thickBot="1" x14ac:dyDescent="0.35">
      <c r="A2488" s="6">
        <v>52.439399999999999</v>
      </c>
      <c r="B2488" s="19">
        <f>(A2488-G2488)/G2488</f>
        <v>-0.44237133134836243</v>
      </c>
      <c r="C2488" s="30" t="s">
        <v>152</v>
      </c>
      <c r="D2488" s="6">
        <v>1007243</v>
      </c>
      <c r="E2488" s="6">
        <v>221</v>
      </c>
      <c r="F2488" s="7" t="s">
        <v>31</v>
      </c>
      <c r="G2488" s="6">
        <v>94.04</v>
      </c>
      <c r="I2488" s="7" t="s">
        <v>3193</v>
      </c>
      <c r="J2488" s="7" t="s">
        <v>428</v>
      </c>
      <c r="K2488" s="7" t="s">
        <v>407</v>
      </c>
      <c r="L2488" s="7" t="s">
        <v>531</v>
      </c>
      <c r="M2488" s="7" t="s">
        <v>440</v>
      </c>
      <c r="N2488" s="7" t="s">
        <v>426</v>
      </c>
      <c r="O2488" s="7" t="s">
        <v>411</v>
      </c>
      <c r="P2488" s="6">
        <v>8347</v>
      </c>
    </row>
    <row r="2489" spans="1:16" ht="15" thickBot="1" x14ac:dyDescent="0.35">
      <c r="A2489" s="6">
        <v>52.439399999999999</v>
      </c>
      <c r="B2489" s="19">
        <f>(A2489-G2489)/G2489</f>
        <v>-0.46856986501276909</v>
      </c>
      <c r="C2489" s="30" t="s">
        <v>135</v>
      </c>
      <c r="D2489" s="6">
        <v>1011853</v>
      </c>
      <c r="E2489" s="6">
        <v>1247</v>
      </c>
      <c r="F2489" s="7" t="s">
        <v>35</v>
      </c>
      <c r="G2489" s="6">
        <v>98.676000000000002</v>
      </c>
      <c r="I2489" s="7" t="s">
        <v>3194</v>
      </c>
      <c r="J2489" s="7" t="s">
        <v>422</v>
      </c>
      <c r="K2489" s="7" t="s">
        <v>433</v>
      </c>
      <c r="L2489" s="7" t="s">
        <v>857</v>
      </c>
      <c r="M2489" s="7" t="s">
        <v>416</v>
      </c>
      <c r="N2489" s="7" t="s">
        <v>403</v>
      </c>
      <c r="O2489" s="7" t="s">
        <v>404</v>
      </c>
      <c r="P2489" s="6">
        <v>5662</v>
      </c>
    </row>
    <row r="2490" spans="1:16" ht="15" thickBot="1" x14ac:dyDescent="0.35">
      <c r="A2490" s="6">
        <v>52.439399999999999</v>
      </c>
      <c r="B2490" s="19">
        <f>(A2490-G2490)/G2490</f>
        <v>-0.54612068965517246</v>
      </c>
      <c r="C2490" s="30" t="s">
        <v>200</v>
      </c>
      <c r="D2490" s="6">
        <v>1013571</v>
      </c>
      <c r="E2490" s="6">
        <v>86</v>
      </c>
      <c r="F2490" s="7" t="s">
        <v>23</v>
      </c>
      <c r="G2490" s="6">
        <v>115.536</v>
      </c>
      <c r="I2490" s="7" t="s">
        <v>3195</v>
      </c>
      <c r="J2490" s="7" t="s">
        <v>428</v>
      </c>
      <c r="K2490" s="7" t="s">
        <v>433</v>
      </c>
      <c r="L2490" s="7" t="s">
        <v>519</v>
      </c>
      <c r="M2490" s="7" t="s">
        <v>435</v>
      </c>
      <c r="N2490" s="7" t="s">
        <v>436</v>
      </c>
      <c r="O2490" s="7" t="s">
        <v>417</v>
      </c>
      <c r="P2490" s="6">
        <v>1032</v>
      </c>
    </row>
    <row r="2491" spans="1:16" ht="15" thickBot="1" x14ac:dyDescent="0.35">
      <c r="A2491" s="6">
        <v>52.439399999999999</v>
      </c>
      <c r="B2491" s="19">
        <f>(A2491-G2491)/G2491</f>
        <v>-0.60052867328904858</v>
      </c>
      <c r="C2491" s="30" t="s">
        <v>225</v>
      </c>
      <c r="D2491" s="6">
        <v>1018746</v>
      </c>
      <c r="E2491" s="6">
        <v>1702</v>
      </c>
      <c r="F2491" s="7" t="s">
        <v>19</v>
      </c>
      <c r="G2491" s="6">
        <v>131.27199999999999</v>
      </c>
      <c r="I2491" s="7" t="s">
        <v>3196</v>
      </c>
      <c r="J2491" s="7" t="s">
        <v>432</v>
      </c>
      <c r="K2491" s="7" t="s">
        <v>457</v>
      </c>
      <c r="L2491" s="7" t="s">
        <v>1150</v>
      </c>
      <c r="M2491" s="7" t="s">
        <v>409</v>
      </c>
      <c r="N2491" s="7" t="s">
        <v>410</v>
      </c>
      <c r="O2491" s="7" t="s">
        <v>411</v>
      </c>
      <c r="P2491" s="6">
        <v>4601</v>
      </c>
    </row>
    <row r="2492" spans="1:16" ht="15" thickBot="1" x14ac:dyDescent="0.35">
      <c r="A2492" s="6">
        <v>52.439399999999999</v>
      </c>
      <c r="B2492" s="19">
        <f>(A2492-G2492)/G2492</f>
        <v>-0.63203519703603905</v>
      </c>
      <c r="C2492" s="30" t="s">
        <v>171</v>
      </c>
      <c r="D2492" s="6">
        <v>1011033</v>
      </c>
      <c r="E2492" s="6">
        <v>880</v>
      </c>
      <c r="F2492" s="7" t="s">
        <v>42</v>
      </c>
      <c r="G2492" s="6">
        <v>142.512</v>
      </c>
      <c r="I2492" s="7" t="s">
        <v>3197</v>
      </c>
      <c r="J2492" s="7" t="s">
        <v>496</v>
      </c>
      <c r="K2492" s="7" t="s">
        <v>400</v>
      </c>
      <c r="L2492" s="7" t="s">
        <v>720</v>
      </c>
      <c r="M2492" s="7" t="s">
        <v>402</v>
      </c>
      <c r="N2492" s="7" t="s">
        <v>403</v>
      </c>
      <c r="O2492" s="7" t="s">
        <v>417</v>
      </c>
      <c r="P2492" s="6">
        <v>9534</v>
      </c>
    </row>
    <row r="2493" spans="1:16" ht="15" thickBot="1" x14ac:dyDescent="0.35">
      <c r="A2493" s="6">
        <v>52.439399999999999</v>
      </c>
      <c r="B2493" s="19">
        <f>(A2493-G2493)/G2493</f>
        <v>-0.63203519703603905</v>
      </c>
      <c r="C2493" s="30" t="s">
        <v>290</v>
      </c>
      <c r="D2493" s="6">
        <v>1013900</v>
      </c>
      <c r="E2493" s="6">
        <v>2296</v>
      </c>
      <c r="F2493" s="7" t="s">
        <v>19</v>
      </c>
      <c r="G2493" s="6">
        <v>142.512</v>
      </c>
      <c r="I2493" s="7" t="s">
        <v>3198</v>
      </c>
      <c r="J2493" s="7" t="s">
        <v>489</v>
      </c>
      <c r="K2493" s="7" t="s">
        <v>414</v>
      </c>
      <c r="L2493" s="7" t="s">
        <v>961</v>
      </c>
      <c r="M2493" s="7" t="s">
        <v>459</v>
      </c>
      <c r="N2493" s="7" t="s">
        <v>436</v>
      </c>
      <c r="O2493" s="7" t="s">
        <v>404</v>
      </c>
      <c r="P2493" s="6">
        <v>1993</v>
      </c>
    </row>
    <row r="2494" spans="1:16" ht="15" thickBot="1" x14ac:dyDescent="0.35">
      <c r="A2494" s="6">
        <v>52.691600000000001</v>
      </c>
      <c r="B2494" s="19">
        <f>(A2494-G2494)/G2494</f>
        <v>-0.73962895906136839</v>
      </c>
      <c r="C2494" s="30" t="s">
        <v>232</v>
      </c>
      <c r="D2494" s="6">
        <v>1003409</v>
      </c>
      <c r="E2494" s="6">
        <v>2278</v>
      </c>
      <c r="F2494" s="7" t="s">
        <v>25</v>
      </c>
      <c r="G2494" s="6">
        <v>202.37119999999999</v>
      </c>
      <c r="I2494" s="7" t="s">
        <v>3199</v>
      </c>
      <c r="J2494" s="7" t="s">
        <v>432</v>
      </c>
      <c r="K2494" s="7" t="s">
        <v>423</v>
      </c>
      <c r="L2494" s="7" t="s">
        <v>506</v>
      </c>
      <c r="M2494" s="7" t="s">
        <v>447</v>
      </c>
      <c r="N2494" s="7" t="s">
        <v>410</v>
      </c>
      <c r="O2494" s="7" t="s">
        <v>411</v>
      </c>
      <c r="P2494" s="6">
        <v>2497</v>
      </c>
    </row>
    <row r="2495" spans="1:16" ht="15" thickBot="1" x14ac:dyDescent="0.35">
      <c r="A2495" s="6">
        <v>52.780031999999999</v>
      </c>
      <c r="B2495" s="19">
        <f>(A2495-G2495)/G2495</f>
        <v>-0.6656054577616487</v>
      </c>
      <c r="C2495" s="30" t="s">
        <v>303</v>
      </c>
      <c r="D2495" s="6">
        <v>1012598</v>
      </c>
      <c r="E2495" s="6">
        <v>423</v>
      </c>
      <c r="F2495" s="7" t="s">
        <v>87</v>
      </c>
      <c r="G2495" s="6">
        <v>157.83760000000001</v>
      </c>
      <c r="I2495" s="7" t="s">
        <v>3200</v>
      </c>
      <c r="J2495" s="7" t="s">
        <v>422</v>
      </c>
      <c r="K2495" s="7" t="s">
        <v>407</v>
      </c>
      <c r="L2495" s="7" t="s">
        <v>625</v>
      </c>
      <c r="M2495" s="7" t="s">
        <v>435</v>
      </c>
      <c r="N2495" s="7" t="s">
        <v>436</v>
      </c>
      <c r="O2495" s="7" t="s">
        <v>404</v>
      </c>
      <c r="P2495" s="6">
        <v>6959</v>
      </c>
    </row>
    <row r="2496" spans="1:16" ht="15" thickBot="1" x14ac:dyDescent="0.35">
      <c r="A2496" s="6">
        <v>52.811199999999999</v>
      </c>
      <c r="B2496" s="19">
        <f>(A2496-G2496)/G2496</f>
        <v>-0.61699930378278023</v>
      </c>
      <c r="C2496" s="30" t="s">
        <v>69</v>
      </c>
      <c r="D2496" s="6">
        <v>1004171</v>
      </c>
      <c r="E2496" s="6">
        <v>1747</v>
      </c>
      <c r="F2496" s="7" t="s">
        <v>23</v>
      </c>
      <c r="G2496" s="6">
        <v>137.88800000000001</v>
      </c>
      <c r="I2496" s="7" t="s">
        <v>3201</v>
      </c>
      <c r="J2496" s="7" t="s">
        <v>432</v>
      </c>
      <c r="K2496" s="7" t="s">
        <v>400</v>
      </c>
      <c r="L2496" s="7" t="s">
        <v>594</v>
      </c>
      <c r="M2496" s="7" t="s">
        <v>444</v>
      </c>
      <c r="N2496" s="7" t="s">
        <v>410</v>
      </c>
      <c r="O2496" s="7" t="s">
        <v>411</v>
      </c>
      <c r="P2496" s="6">
        <v>1371</v>
      </c>
    </row>
    <row r="2497" spans="1:16" ht="15" thickBot="1" x14ac:dyDescent="0.35">
      <c r="A2497" s="6">
        <v>52.887599999999999</v>
      </c>
      <c r="B2497" s="19">
        <f>(A2497-G2497)/G2497</f>
        <v>6.0329255319148931</v>
      </c>
      <c r="C2497" s="30" t="s">
        <v>365</v>
      </c>
      <c r="D2497" s="6">
        <v>1012597</v>
      </c>
      <c r="E2497" s="6">
        <v>1307</v>
      </c>
      <c r="F2497" s="7" t="s">
        <v>25</v>
      </c>
      <c r="G2497" s="6">
        <v>7.52</v>
      </c>
      <c r="I2497" s="7" t="s">
        <v>3202</v>
      </c>
      <c r="J2497" s="7" t="s">
        <v>456</v>
      </c>
      <c r="K2497" s="7" t="s">
        <v>429</v>
      </c>
      <c r="L2497" s="7" t="s">
        <v>471</v>
      </c>
      <c r="M2497" s="7" t="s">
        <v>447</v>
      </c>
      <c r="N2497" s="7" t="s">
        <v>410</v>
      </c>
      <c r="O2497" s="7" t="s">
        <v>411</v>
      </c>
      <c r="P2497" s="6">
        <v>1894</v>
      </c>
    </row>
    <row r="2498" spans="1:16" ht="15" thickBot="1" x14ac:dyDescent="0.35">
      <c r="A2498" s="6">
        <v>52.887599999999999</v>
      </c>
      <c r="B2498" s="19">
        <f>(A2498-G2498)/G2498</f>
        <v>4.0197038724373577</v>
      </c>
      <c r="C2498" s="30" t="s">
        <v>305</v>
      </c>
      <c r="D2498" s="6">
        <v>1009187</v>
      </c>
      <c r="E2498" s="6">
        <v>1852</v>
      </c>
      <c r="F2498" s="7" t="s">
        <v>31</v>
      </c>
      <c r="G2498" s="6">
        <v>10.536</v>
      </c>
      <c r="I2498" s="7" t="s">
        <v>3203</v>
      </c>
      <c r="J2498" s="7" t="s">
        <v>456</v>
      </c>
      <c r="K2498" s="7" t="s">
        <v>457</v>
      </c>
      <c r="L2498" s="7" t="s">
        <v>1103</v>
      </c>
      <c r="M2498" s="7" t="s">
        <v>447</v>
      </c>
      <c r="N2498" s="7" t="s">
        <v>410</v>
      </c>
      <c r="O2498" s="7" t="s">
        <v>411</v>
      </c>
      <c r="P2498" s="6">
        <v>9254</v>
      </c>
    </row>
    <row r="2499" spans="1:16" ht="15" thickBot="1" x14ac:dyDescent="0.35">
      <c r="A2499" s="6">
        <v>52.887599999999999</v>
      </c>
      <c r="B2499" s="19">
        <f>(A2499-G2499)/G2499</f>
        <v>1.7183182565789477</v>
      </c>
      <c r="C2499" s="30" t="s">
        <v>377</v>
      </c>
      <c r="D2499" s="6">
        <v>1014995</v>
      </c>
      <c r="E2499" s="6">
        <v>2223</v>
      </c>
      <c r="F2499" s="7" t="s">
        <v>35</v>
      </c>
      <c r="G2499" s="6">
        <v>19.456</v>
      </c>
      <c r="I2499" s="7" t="s">
        <v>3204</v>
      </c>
      <c r="J2499" s="7" t="s">
        <v>496</v>
      </c>
      <c r="K2499" s="7" t="s">
        <v>414</v>
      </c>
      <c r="L2499" s="7" t="s">
        <v>580</v>
      </c>
      <c r="M2499" s="7" t="s">
        <v>416</v>
      </c>
      <c r="N2499" s="7" t="s">
        <v>403</v>
      </c>
      <c r="O2499" s="7" t="s">
        <v>417</v>
      </c>
      <c r="P2499" s="6">
        <v>5888</v>
      </c>
    </row>
    <row r="2500" spans="1:16" ht="15" thickBot="1" x14ac:dyDescent="0.35">
      <c r="A2500" s="6">
        <v>52.887599999999999</v>
      </c>
      <c r="B2500" s="19">
        <f>(A2500-G2500)/G2500</f>
        <v>0.9057221101181897</v>
      </c>
      <c r="C2500" s="30" t="s">
        <v>353</v>
      </c>
      <c r="D2500" s="6">
        <v>1017914</v>
      </c>
      <c r="E2500" s="6">
        <v>1181</v>
      </c>
      <c r="F2500" s="7" t="s">
        <v>35</v>
      </c>
      <c r="G2500" s="6">
        <v>27.751999999999999</v>
      </c>
      <c r="I2500" s="7" t="s">
        <v>3205</v>
      </c>
      <c r="J2500" s="7" t="s">
        <v>399</v>
      </c>
      <c r="K2500" s="7" t="s">
        <v>407</v>
      </c>
      <c r="L2500" s="7" t="s">
        <v>1065</v>
      </c>
      <c r="M2500" s="7" t="s">
        <v>435</v>
      </c>
      <c r="N2500" s="7" t="s">
        <v>436</v>
      </c>
      <c r="O2500" s="7" t="s">
        <v>404</v>
      </c>
      <c r="P2500" s="6">
        <v>2724</v>
      </c>
    </row>
    <row r="2501" spans="1:16" ht="15" thickBot="1" x14ac:dyDescent="0.35">
      <c r="A2501" s="6">
        <v>52.887599999999999</v>
      </c>
      <c r="B2501" s="19">
        <f>(A2501-G2501)/G2501</f>
        <v>0.78843500608683892</v>
      </c>
      <c r="C2501" s="30" t="s">
        <v>221</v>
      </c>
      <c r="D2501" s="6">
        <v>1019757</v>
      </c>
      <c r="E2501" s="6">
        <v>2160</v>
      </c>
      <c r="F2501" s="7" t="s">
        <v>17</v>
      </c>
      <c r="G2501" s="6">
        <v>29.571999999999999</v>
      </c>
      <c r="I2501" s="7" t="s">
        <v>3206</v>
      </c>
      <c r="J2501" s="7" t="s">
        <v>413</v>
      </c>
      <c r="K2501" s="7" t="s">
        <v>461</v>
      </c>
      <c r="L2501" s="7" t="s">
        <v>1050</v>
      </c>
      <c r="M2501" s="7" t="s">
        <v>402</v>
      </c>
      <c r="N2501" s="7" t="s">
        <v>403</v>
      </c>
      <c r="O2501" s="7" t="s">
        <v>404</v>
      </c>
      <c r="P2501" s="6">
        <v>1121</v>
      </c>
    </row>
    <row r="2502" spans="1:16" ht="15" thickBot="1" x14ac:dyDescent="0.35">
      <c r="A2502" s="6">
        <v>52.887599999999999</v>
      </c>
      <c r="B2502" s="19">
        <f>(A2502-G2502)/G2502</f>
        <v>0.58478964401294498</v>
      </c>
      <c r="C2502" s="30" t="s">
        <v>323</v>
      </c>
      <c r="D2502" s="6">
        <v>1017860</v>
      </c>
      <c r="E2502" s="6">
        <v>426</v>
      </c>
      <c r="F2502" s="7" t="s">
        <v>25</v>
      </c>
      <c r="G2502" s="6">
        <v>33.372</v>
      </c>
      <c r="I2502" s="7" t="s">
        <v>3207</v>
      </c>
      <c r="J2502" s="7" t="s">
        <v>428</v>
      </c>
      <c r="K2502" s="7" t="s">
        <v>457</v>
      </c>
      <c r="L2502" s="7" t="s">
        <v>672</v>
      </c>
      <c r="M2502" s="7" t="s">
        <v>409</v>
      </c>
      <c r="N2502" s="7" t="s">
        <v>410</v>
      </c>
      <c r="O2502" s="7" t="s">
        <v>411</v>
      </c>
      <c r="P2502" s="6">
        <v>9023</v>
      </c>
    </row>
    <row r="2503" spans="1:16" ht="15" thickBot="1" x14ac:dyDescent="0.35">
      <c r="A2503" s="6">
        <v>52.887599999999999</v>
      </c>
      <c r="B2503" s="19">
        <f>(A2503-G2503)/G2503</f>
        <v>0.31836673646425367</v>
      </c>
      <c r="C2503" s="30" t="s">
        <v>308</v>
      </c>
      <c r="D2503" s="6">
        <v>1009452</v>
      </c>
      <c r="E2503" s="6">
        <v>958</v>
      </c>
      <c r="F2503" s="7" t="s">
        <v>19</v>
      </c>
      <c r="G2503" s="6">
        <v>40.116</v>
      </c>
      <c r="I2503" s="7" t="s">
        <v>3208</v>
      </c>
      <c r="J2503" s="7" t="s">
        <v>456</v>
      </c>
      <c r="K2503" s="7" t="s">
        <v>423</v>
      </c>
      <c r="L2503" s="7" t="s">
        <v>893</v>
      </c>
      <c r="M2503" s="7" t="s">
        <v>440</v>
      </c>
      <c r="N2503" s="7" t="s">
        <v>426</v>
      </c>
      <c r="O2503" s="7" t="s">
        <v>417</v>
      </c>
      <c r="P2503" s="6">
        <v>2204</v>
      </c>
    </row>
    <row r="2504" spans="1:16" ht="15" thickBot="1" x14ac:dyDescent="0.35">
      <c r="A2504" s="6">
        <v>52.887599999999999</v>
      </c>
      <c r="B2504" s="19">
        <f>(A2504-G2504)/G2504</f>
        <v>-0.10699040929352961</v>
      </c>
      <c r="C2504" s="30" t="s">
        <v>82</v>
      </c>
      <c r="D2504" s="6">
        <v>1018806</v>
      </c>
      <c r="E2504" s="6">
        <v>507</v>
      </c>
      <c r="F2504" s="7" t="s">
        <v>42</v>
      </c>
      <c r="G2504" s="6">
        <v>59.223999999999997</v>
      </c>
      <c r="I2504" s="7" t="s">
        <v>3209</v>
      </c>
      <c r="J2504" s="7" t="s">
        <v>489</v>
      </c>
      <c r="K2504" s="7" t="s">
        <v>414</v>
      </c>
      <c r="L2504" s="7" t="s">
        <v>961</v>
      </c>
      <c r="M2504" s="7" t="s">
        <v>402</v>
      </c>
      <c r="N2504" s="7" t="s">
        <v>403</v>
      </c>
      <c r="O2504" s="7" t="s">
        <v>404</v>
      </c>
      <c r="P2504" s="6">
        <v>8769</v>
      </c>
    </row>
    <row r="2505" spans="1:16" ht="15" thickBot="1" x14ac:dyDescent="0.35">
      <c r="A2505" s="6">
        <v>52.887599999999999</v>
      </c>
      <c r="B2505" s="19">
        <f>(A2505-G2505)/G2505</f>
        <v>-0.39136899281900206</v>
      </c>
      <c r="C2505" s="30" t="s">
        <v>70</v>
      </c>
      <c r="D2505" s="6">
        <v>1010027</v>
      </c>
      <c r="E2505" s="6">
        <v>2343</v>
      </c>
      <c r="F2505" s="7" t="s">
        <v>31</v>
      </c>
      <c r="G2505" s="6">
        <v>86.896000000000001</v>
      </c>
      <c r="I2505" s="7" t="s">
        <v>3210</v>
      </c>
      <c r="J2505" s="7" t="s">
        <v>406</v>
      </c>
      <c r="K2505" s="7" t="s">
        <v>457</v>
      </c>
      <c r="L2505" s="7" t="s">
        <v>868</v>
      </c>
      <c r="M2505" s="7" t="s">
        <v>416</v>
      </c>
      <c r="N2505" s="7" t="s">
        <v>403</v>
      </c>
      <c r="O2505" s="7" t="s">
        <v>404</v>
      </c>
      <c r="P2505" s="6">
        <v>6245</v>
      </c>
    </row>
    <row r="2506" spans="1:16" ht="15" thickBot="1" x14ac:dyDescent="0.35">
      <c r="A2506" s="6">
        <v>52.887599999999999</v>
      </c>
      <c r="B2506" s="19">
        <f>(A2506-G2506)/G2506</f>
        <v>-0.40671722157408241</v>
      </c>
      <c r="C2506" s="30" t="s">
        <v>51</v>
      </c>
      <c r="D2506" s="6">
        <v>1015903</v>
      </c>
      <c r="E2506" s="6">
        <v>2349</v>
      </c>
      <c r="F2506" s="7" t="s">
        <v>35</v>
      </c>
      <c r="G2506" s="6">
        <v>89.144000000000005</v>
      </c>
      <c r="I2506" s="7" t="s">
        <v>3211</v>
      </c>
      <c r="J2506" s="7" t="s">
        <v>489</v>
      </c>
      <c r="K2506" s="7" t="s">
        <v>457</v>
      </c>
      <c r="L2506" s="7" t="s">
        <v>1741</v>
      </c>
      <c r="M2506" s="7" t="s">
        <v>402</v>
      </c>
      <c r="N2506" s="7" t="s">
        <v>403</v>
      </c>
      <c r="O2506" s="7" t="s">
        <v>417</v>
      </c>
      <c r="P2506" s="6">
        <v>3740</v>
      </c>
    </row>
    <row r="2507" spans="1:16" ht="15" thickBot="1" x14ac:dyDescent="0.35">
      <c r="A2507" s="6">
        <v>52.887599999999999</v>
      </c>
      <c r="B2507" s="19">
        <f>(A2507-G2507)/G2507</f>
        <v>-0.46107850330154071</v>
      </c>
      <c r="C2507" s="30" t="s">
        <v>383</v>
      </c>
      <c r="D2507" s="6">
        <v>1013416</v>
      </c>
      <c r="E2507" s="6">
        <v>958</v>
      </c>
      <c r="F2507" s="7" t="s">
        <v>42</v>
      </c>
      <c r="G2507" s="6">
        <v>98.135999999999996</v>
      </c>
      <c r="I2507" s="7" t="s">
        <v>3212</v>
      </c>
      <c r="J2507" s="7" t="s">
        <v>428</v>
      </c>
      <c r="K2507" s="7" t="s">
        <v>461</v>
      </c>
      <c r="L2507" s="7" t="s">
        <v>1050</v>
      </c>
      <c r="M2507" s="7" t="s">
        <v>425</v>
      </c>
      <c r="N2507" s="7" t="s">
        <v>426</v>
      </c>
      <c r="O2507" s="7" t="s">
        <v>404</v>
      </c>
      <c r="P2507" s="6">
        <v>6520</v>
      </c>
    </row>
    <row r="2508" spans="1:16" ht="15" thickBot="1" x14ac:dyDescent="0.35">
      <c r="A2508" s="6">
        <v>52.887599999999999</v>
      </c>
      <c r="B2508" s="19">
        <f>(A2508-G2508)/G2508</f>
        <v>-0.52940276195899771</v>
      </c>
      <c r="C2508" s="30" t="s">
        <v>260</v>
      </c>
      <c r="D2508" s="6">
        <v>1007390</v>
      </c>
      <c r="E2508" s="6">
        <v>704</v>
      </c>
      <c r="F2508" s="7" t="s">
        <v>35</v>
      </c>
      <c r="G2508" s="6">
        <v>112.384</v>
      </c>
      <c r="I2508" s="7" t="s">
        <v>3213</v>
      </c>
      <c r="J2508" s="7" t="s">
        <v>489</v>
      </c>
      <c r="K2508" s="7" t="s">
        <v>414</v>
      </c>
      <c r="L2508" s="7" t="s">
        <v>906</v>
      </c>
      <c r="M2508" s="7" t="s">
        <v>420</v>
      </c>
      <c r="N2508" s="7" t="s">
        <v>403</v>
      </c>
      <c r="O2508" s="7" t="s">
        <v>417</v>
      </c>
      <c r="P2508" s="6">
        <v>8890</v>
      </c>
    </row>
    <row r="2509" spans="1:16" ht="15" thickBot="1" x14ac:dyDescent="0.35">
      <c r="A2509" s="6">
        <v>52.887599999999999</v>
      </c>
      <c r="B2509" s="19">
        <f>(A2509-G2509)/G2509</f>
        <v>-0.55739631105011211</v>
      </c>
      <c r="C2509" s="30" t="s">
        <v>276</v>
      </c>
      <c r="D2509" s="6">
        <v>1016610</v>
      </c>
      <c r="E2509" s="6">
        <v>2064</v>
      </c>
      <c r="F2509" s="7" t="s">
        <v>23</v>
      </c>
      <c r="G2509" s="6">
        <v>119.492</v>
      </c>
      <c r="I2509" s="7" t="s">
        <v>3214</v>
      </c>
      <c r="J2509" s="7" t="s">
        <v>406</v>
      </c>
      <c r="K2509" s="7" t="s">
        <v>461</v>
      </c>
      <c r="L2509" s="7" t="s">
        <v>1099</v>
      </c>
      <c r="M2509" s="7" t="s">
        <v>447</v>
      </c>
      <c r="N2509" s="7" t="s">
        <v>410</v>
      </c>
      <c r="O2509" s="7" t="s">
        <v>404</v>
      </c>
      <c r="P2509" s="6">
        <v>4820</v>
      </c>
    </row>
    <row r="2510" spans="1:16" ht="15" thickBot="1" x14ac:dyDescent="0.35">
      <c r="A2510" s="6">
        <v>52.887599999999999</v>
      </c>
      <c r="B2510" s="19">
        <f>(A2510-G2510)/G2510</f>
        <v>-0.62148521370702248</v>
      </c>
      <c r="C2510" s="30" t="s">
        <v>71</v>
      </c>
      <c r="D2510" s="6">
        <v>1013360</v>
      </c>
      <c r="E2510" s="6">
        <v>2416</v>
      </c>
      <c r="F2510" s="7" t="s">
        <v>21</v>
      </c>
      <c r="G2510" s="6">
        <v>139.72399999999999</v>
      </c>
      <c r="I2510" s="7" t="s">
        <v>3215</v>
      </c>
      <c r="J2510" s="7" t="s">
        <v>428</v>
      </c>
      <c r="K2510" s="7" t="s">
        <v>414</v>
      </c>
      <c r="L2510" s="7" t="s">
        <v>959</v>
      </c>
      <c r="M2510" s="7" t="s">
        <v>420</v>
      </c>
      <c r="N2510" s="7" t="s">
        <v>403</v>
      </c>
      <c r="O2510" s="7" t="s">
        <v>411</v>
      </c>
      <c r="P2510" s="6">
        <v>6719</v>
      </c>
    </row>
    <row r="2511" spans="1:16" ht="15" thickBot="1" x14ac:dyDescent="0.35">
      <c r="A2511" s="6">
        <v>52.887599999999999</v>
      </c>
      <c r="B2511" s="19">
        <f>(A2511-G2511)/G2511</f>
        <v>-0.63040476323586969</v>
      </c>
      <c r="C2511" s="30" t="s">
        <v>16</v>
      </c>
      <c r="D2511" s="6">
        <v>1014681</v>
      </c>
      <c r="E2511" s="6">
        <v>1859</v>
      </c>
      <c r="F2511" s="7" t="s">
        <v>19</v>
      </c>
      <c r="G2511" s="6">
        <v>143.096</v>
      </c>
      <c r="I2511" s="7" t="s">
        <v>3216</v>
      </c>
      <c r="J2511" s="7" t="s">
        <v>489</v>
      </c>
      <c r="K2511" s="7" t="s">
        <v>429</v>
      </c>
      <c r="L2511" s="7" t="s">
        <v>1315</v>
      </c>
      <c r="M2511" s="7" t="s">
        <v>444</v>
      </c>
      <c r="N2511" s="7" t="s">
        <v>410</v>
      </c>
      <c r="O2511" s="7" t="s">
        <v>417</v>
      </c>
      <c r="P2511" s="6">
        <v>4891</v>
      </c>
    </row>
    <row r="2512" spans="1:16" ht="15" thickBot="1" x14ac:dyDescent="0.35">
      <c r="A2512" s="6">
        <v>52.887599999999999</v>
      </c>
      <c r="B2512" s="19">
        <f>(A2512-G2512)/G2512</f>
        <v>-0.64166350479700807</v>
      </c>
      <c r="C2512" s="30" t="s">
        <v>16</v>
      </c>
      <c r="D2512" s="6">
        <v>1016085</v>
      </c>
      <c r="E2512" s="6">
        <v>810</v>
      </c>
      <c r="F2512" s="7" t="s">
        <v>25</v>
      </c>
      <c r="G2512" s="6">
        <v>147.59200000000001</v>
      </c>
      <c r="I2512" s="7" t="s">
        <v>3217</v>
      </c>
      <c r="J2512" s="7" t="s">
        <v>489</v>
      </c>
      <c r="K2512" s="7" t="s">
        <v>400</v>
      </c>
      <c r="L2512" s="7" t="s">
        <v>766</v>
      </c>
      <c r="M2512" s="7" t="s">
        <v>409</v>
      </c>
      <c r="N2512" s="7" t="s">
        <v>410</v>
      </c>
      <c r="O2512" s="7" t="s">
        <v>417</v>
      </c>
      <c r="P2512" s="6">
        <v>2637</v>
      </c>
    </row>
    <row r="2513" spans="1:16" ht="15" thickBot="1" x14ac:dyDescent="0.35">
      <c r="A2513" s="6">
        <v>52.887599999999999</v>
      </c>
      <c r="B2513" s="19">
        <f>(A2513-G2513)/G2513</f>
        <v>-0.65480771741116883</v>
      </c>
      <c r="C2513" s="30" t="s">
        <v>181</v>
      </c>
      <c r="D2513" s="6">
        <v>1016117</v>
      </c>
      <c r="E2513" s="6">
        <v>1531</v>
      </c>
      <c r="F2513" s="7" t="s">
        <v>27</v>
      </c>
      <c r="G2513" s="6">
        <v>153.21199999999999</v>
      </c>
      <c r="I2513" s="7" t="s">
        <v>3218</v>
      </c>
      <c r="J2513" s="7" t="s">
        <v>456</v>
      </c>
      <c r="K2513" s="7" t="s">
        <v>461</v>
      </c>
      <c r="L2513" s="7" t="s">
        <v>462</v>
      </c>
      <c r="M2513" s="7" t="s">
        <v>440</v>
      </c>
      <c r="N2513" s="7" t="s">
        <v>426</v>
      </c>
      <c r="O2513" s="7" t="s">
        <v>417</v>
      </c>
      <c r="P2513" s="6">
        <v>9089</v>
      </c>
    </row>
    <row r="2514" spans="1:16" ht="15" thickBot="1" x14ac:dyDescent="0.35">
      <c r="A2514" s="6">
        <v>53.008800000000001</v>
      </c>
      <c r="B2514" s="19">
        <f>(A2514-G2514)/G2514</f>
        <v>-0.80111835470393311</v>
      </c>
      <c r="C2514" s="30" t="s">
        <v>156</v>
      </c>
      <c r="D2514" s="6">
        <v>1002500</v>
      </c>
      <c r="E2514" s="6">
        <v>2500</v>
      </c>
      <c r="F2514" s="7" t="s">
        <v>35</v>
      </c>
      <c r="G2514" s="6">
        <v>266.53440000000001</v>
      </c>
      <c r="I2514" s="7" t="s">
        <v>3219</v>
      </c>
      <c r="J2514" s="7" t="s">
        <v>496</v>
      </c>
      <c r="K2514" s="7" t="s">
        <v>442</v>
      </c>
      <c r="L2514" s="7" t="s">
        <v>1563</v>
      </c>
      <c r="M2514" s="7" t="s">
        <v>402</v>
      </c>
      <c r="N2514" s="7" t="s">
        <v>403</v>
      </c>
      <c r="O2514" s="7" t="s">
        <v>404</v>
      </c>
      <c r="P2514" s="6">
        <v>7029</v>
      </c>
    </row>
    <row r="2515" spans="1:16" ht="15" thickBot="1" x14ac:dyDescent="0.35">
      <c r="A2515" s="6">
        <v>53.066879999999998</v>
      </c>
      <c r="B2515" s="19">
        <f>(A2515-G2515)/G2515</f>
        <v>2.8962466960352424</v>
      </c>
      <c r="C2515" s="30" t="s">
        <v>133</v>
      </c>
      <c r="D2515" s="6">
        <v>1017390</v>
      </c>
      <c r="E2515" s="6">
        <v>343</v>
      </c>
      <c r="F2515" s="7" t="s">
        <v>87</v>
      </c>
      <c r="G2515" s="6">
        <v>13.62</v>
      </c>
      <c r="I2515" s="7" t="s">
        <v>3220</v>
      </c>
      <c r="J2515" s="7" t="s">
        <v>489</v>
      </c>
      <c r="K2515" s="7" t="s">
        <v>407</v>
      </c>
      <c r="L2515" s="7" t="s">
        <v>885</v>
      </c>
      <c r="M2515" s="7" t="s">
        <v>478</v>
      </c>
      <c r="N2515" s="7" t="s">
        <v>426</v>
      </c>
      <c r="O2515" s="7" t="s">
        <v>404</v>
      </c>
      <c r="P2515" s="6">
        <v>3250</v>
      </c>
    </row>
    <row r="2516" spans="1:16" ht="15" thickBot="1" x14ac:dyDescent="0.35">
      <c r="A2516" s="6">
        <v>53.123199999999997</v>
      </c>
      <c r="B2516" s="19">
        <f>(A2516-G2516)/G2516</f>
        <v>-0.46013008130081307</v>
      </c>
      <c r="C2516" s="30" t="s">
        <v>377</v>
      </c>
      <c r="D2516" s="6">
        <v>1002675</v>
      </c>
      <c r="E2516" s="6">
        <v>2675</v>
      </c>
      <c r="F2516" s="7" t="s">
        <v>17</v>
      </c>
      <c r="G2516" s="6">
        <v>98.4</v>
      </c>
      <c r="I2516" s="7" t="s">
        <v>3221</v>
      </c>
      <c r="J2516" s="7" t="s">
        <v>432</v>
      </c>
      <c r="K2516" s="7" t="s">
        <v>457</v>
      </c>
      <c r="L2516" s="7" t="s">
        <v>1150</v>
      </c>
      <c r="M2516" s="7" t="s">
        <v>402</v>
      </c>
      <c r="N2516" s="7" t="s">
        <v>403</v>
      </c>
      <c r="O2516" s="7" t="s">
        <v>411</v>
      </c>
      <c r="P2516" s="6">
        <v>9202</v>
      </c>
    </row>
    <row r="2517" spans="1:16" ht="15" thickBot="1" x14ac:dyDescent="0.35">
      <c r="A2517" s="6">
        <v>53.279200000000003</v>
      </c>
      <c r="B2517" s="19">
        <f>(A2517-G2517)/G2517</f>
        <v>-0.29869213596731387</v>
      </c>
      <c r="C2517" s="30" t="s">
        <v>40</v>
      </c>
      <c r="D2517" s="6">
        <v>1005119</v>
      </c>
      <c r="E2517" s="6">
        <v>194</v>
      </c>
      <c r="F2517" s="7" t="s">
        <v>23</v>
      </c>
      <c r="G2517" s="6">
        <v>75.971199999999996</v>
      </c>
      <c r="I2517" s="7" t="s">
        <v>3222</v>
      </c>
      <c r="J2517" s="7" t="s">
        <v>422</v>
      </c>
      <c r="K2517" s="7" t="s">
        <v>442</v>
      </c>
      <c r="L2517" s="7" t="s">
        <v>623</v>
      </c>
      <c r="M2517" s="7" t="s">
        <v>440</v>
      </c>
      <c r="N2517" s="7" t="s">
        <v>426</v>
      </c>
      <c r="O2517" s="7" t="s">
        <v>411</v>
      </c>
      <c r="P2517" s="6">
        <v>3234</v>
      </c>
    </row>
    <row r="2518" spans="1:16" ht="15" thickBot="1" x14ac:dyDescent="0.35">
      <c r="A2518" s="6">
        <v>53.335799999999999</v>
      </c>
      <c r="B2518" s="19">
        <f>(A2518-G2518)/G2518</f>
        <v>276.79062499999998</v>
      </c>
      <c r="C2518" s="30" t="s">
        <v>171</v>
      </c>
      <c r="D2518" s="6">
        <v>1016397</v>
      </c>
      <c r="E2518" s="6">
        <v>714</v>
      </c>
      <c r="F2518" s="7" t="s">
        <v>42</v>
      </c>
      <c r="G2518" s="6">
        <v>0.192</v>
      </c>
      <c r="I2518" s="7" t="s">
        <v>3223</v>
      </c>
      <c r="J2518" s="7" t="s">
        <v>432</v>
      </c>
      <c r="K2518" s="7" t="s">
        <v>400</v>
      </c>
      <c r="L2518" s="7" t="s">
        <v>594</v>
      </c>
      <c r="M2518" s="7" t="s">
        <v>440</v>
      </c>
      <c r="N2518" s="7" t="s">
        <v>426</v>
      </c>
      <c r="O2518" s="7" t="s">
        <v>417</v>
      </c>
      <c r="P2518" s="6">
        <v>9979</v>
      </c>
    </row>
    <row r="2519" spans="1:16" ht="15" thickBot="1" x14ac:dyDescent="0.35">
      <c r="A2519" s="6">
        <v>53.335799999999999</v>
      </c>
      <c r="B2519" s="19">
        <f>(A2519-G2519)/G2519</f>
        <v>56.227253218884115</v>
      </c>
      <c r="C2519" s="30" t="s">
        <v>297</v>
      </c>
      <c r="D2519" s="6">
        <v>1010978</v>
      </c>
      <c r="E2519" s="6">
        <v>2412</v>
      </c>
      <c r="F2519" s="7" t="s">
        <v>21</v>
      </c>
      <c r="G2519" s="6">
        <v>0.93200000000000005</v>
      </c>
      <c r="I2519" s="7" t="s">
        <v>3224</v>
      </c>
      <c r="J2519" s="7" t="s">
        <v>489</v>
      </c>
      <c r="K2519" s="7" t="s">
        <v>429</v>
      </c>
      <c r="L2519" s="7" t="s">
        <v>891</v>
      </c>
      <c r="M2519" s="7" t="s">
        <v>447</v>
      </c>
      <c r="N2519" s="7" t="s">
        <v>410</v>
      </c>
      <c r="O2519" s="7" t="s">
        <v>417</v>
      </c>
      <c r="P2519" s="6">
        <v>6541</v>
      </c>
    </row>
    <row r="2520" spans="1:16" ht="15" thickBot="1" x14ac:dyDescent="0.35">
      <c r="A2520" s="6">
        <v>53.335799999999999</v>
      </c>
      <c r="B2520" s="19">
        <f>(A2520-G2520)/G2520</f>
        <v>39.528723404255317</v>
      </c>
      <c r="C2520" s="30" t="s">
        <v>329</v>
      </c>
      <c r="D2520" s="6">
        <v>1012745</v>
      </c>
      <c r="E2520" s="6">
        <v>1421</v>
      </c>
      <c r="F2520" s="7" t="s">
        <v>25</v>
      </c>
      <c r="G2520" s="6">
        <v>1.3160000000000001</v>
      </c>
      <c r="I2520" s="7" t="s">
        <v>3225</v>
      </c>
      <c r="J2520" s="7" t="s">
        <v>413</v>
      </c>
      <c r="K2520" s="7" t="s">
        <v>414</v>
      </c>
      <c r="L2520" s="7" t="s">
        <v>415</v>
      </c>
      <c r="M2520" s="7" t="s">
        <v>425</v>
      </c>
      <c r="N2520" s="7" t="s">
        <v>426</v>
      </c>
      <c r="O2520" s="7" t="s">
        <v>411</v>
      </c>
      <c r="P2520" s="6">
        <v>5363</v>
      </c>
    </row>
    <row r="2521" spans="1:16" ht="15" thickBot="1" x14ac:dyDescent="0.35">
      <c r="A2521" s="6">
        <v>53.335799999999999</v>
      </c>
      <c r="B2521" s="19">
        <f>(A2521-G2521)/G2521</f>
        <v>1.819613026009727</v>
      </c>
      <c r="C2521" s="30" t="s">
        <v>356</v>
      </c>
      <c r="D2521" s="6">
        <v>1012284</v>
      </c>
      <c r="E2521" s="6">
        <v>967</v>
      </c>
      <c r="F2521" s="7" t="s">
        <v>23</v>
      </c>
      <c r="G2521" s="6">
        <v>18.916</v>
      </c>
      <c r="I2521" s="7" t="s">
        <v>3226</v>
      </c>
      <c r="J2521" s="7" t="s">
        <v>496</v>
      </c>
      <c r="K2521" s="7" t="s">
        <v>407</v>
      </c>
      <c r="L2521" s="7" t="s">
        <v>575</v>
      </c>
      <c r="M2521" s="7" t="s">
        <v>447</v>
      </c>
      <c r="N2521" s="7" t="s">
        <v>410</v>
      </c>
      <c r="O2521" s="7" t="s">
        <v>404</v>
      </c>
      <c r="P2521" s="6">
        <v>5657</v>
      </c>
    </row>
    <row r="2522" spans="1:16" ht="15" thickBot="1" x14ac:dyDescent="0.35">
      <c r="A2522" s="6">
        <v>53.335799999999999</v>
      </c>
      <c r="B2522" s="19">
        <f>(A2522-G2522)/G2522</f>
        <v>1.0479112271540469</v>
      </c>
      <c r="C2522" s="30" t="s">
        <v>150</v>
      </c>
      <c r="D2522" s="6">
        <v>1011784</v>
      </c>
      <c r="E2522" s="6">
        <v>749</v>
      </c>
      <c r="F2522" s="7" t="s">
        <v>17</v>
      </c>
      <c r="G2522" s="6">
        <v>26.044</v>
      </c>
      <c r="I2522" s="7" t="s">
        <v>3227</v>
      </c>
      <c r="J2522" s="7" t="s">
        <v>413</v>
      </c>
      <c r="K2522" s="7" t="s">
        <v>461</v>
      </c>
      <c r="L2522" s="7" t="s">
        <v>1050</v>
      </c>
      <c r="M2522" s="7" t="s">
        <v>402</v>
      </c>
      <c r="N2522" s="7" t="s">
        <v>403</v>
      </c>
      <c r="O2522" s="7" t="s">
        <v>411</v>
      </c>
      <c r="P2522" s="6">
        <v>3724</v>
      </c>
    </row>
    <row r="2523" spans="1:16" ht="15" thickBot="1" x14ac:dyDescent="0.35">
      <c r="A2523" s="6">
        <v>53.335799999999999</v>
      </c>
      <c r="B2523" s="19">
        <f>(A2523-G2523)/G2523</f>
        <v>0.64596346130107374</v>
      </c>
      <c r="C2523" s="30" t="s">
        <v>287</v>
      </c>
      <c r="D2523" s="6">
        <v>1013922</v>
      </c>
      <c r="E2523" s="6">
        <v>1507</v>
      </c>
      <c r="F2523" s="7" t="s">
        <v>31</v>
      </c>
      <c r="G2523" s="6">
        <v>32.404000000000003</v>
      </c>
      <c r="I2523" s="7" t="s">
        <v>3228</v>
      </c>
      <c r="J2523" s="7" t="s">
        <v>399</v>
      </c>
      <c r="K2523" s="7" t="s">
        <v>400</v>
      </c>
      <c r="L2523" s="7" t="s">
        <v>835</v>
      </c>
      <c r="M2523" s="7" t="s">
        <v>416</v>
      </c>
      <c r="N2523" s="7" t="s">
        <v>403</v>
      </c>
      <c r="O2523" s="7" t="s">
        <v>404</v>
      </c>
      <c r="P2523" s="6">
        <v>1319</v>
      </c>
    </row>
    <row r="2524" spans="1:16" ht="15" thickBot="1" x14ac:dyDescent="0.35">
      <c r="A2524" s="6">
        <v>53.335799999999999</v>
      </c>
      <c r="B2524" s="19">
        <f>(A2524-G2524)/G2524</f>
        <v>0.64596346130107374</v>
      </c>
      <c r="C2524" s="30" t="s">
        <v>209</v>
      </c>
      <c r="D2524" s="6">
        <v>1015242</v>
      </c>
      <c r="E2524" s="6">
        <v>1660</v>
      </c>
      <c r="F2524" s="7" t="s">
        <v>42</v>
      </c>
      <c r="G2524" s="6">
        <v>32.404000000000003</v>
      </c>
      <c r="I2524" s="7" t="s">
        <v>3229</v>
      </c>
      <c r="J2524" s="7" t="s">
        <v>413</v>
      </c>
      <c r="K2524" s="7" t="s">
        <v>442</v>
      </c>
      <c r="L2524" s="7" t="s">
        <v>667</v>
      </c>
      <c r="M2524" s="7" t="s">
        <v>465</v>
      </c>
      <c r="N2524" s="7" t="s">
        <v>436</v>
      </c>
      <c r="O2524" s="7" t="s">
        <v>404</v>
      </c>
      <c r="P2524" s="6">
        <v>3872</v>
      </c>
    </row>
    <row r="2525" spans="1:16" ht="15" thickBot="1" x14ac:dyDescent="0.35">
      <c r="A2525" s="6">
        <v>53.335799999999999</v>
      </c>
      <c r="B2525" s="19">
        <f>(A2525-G2525)/G2525</f>
        <v>3.5405342444478925E-2</v>
      </c>
      <c r="C2525" s="30" t="s">
        <v>116</v>
      </c>
      <c r="D2525" s="6">
        <v>1009752</v>
      </c>
      <c r="E2525" s="6">
        <v>1873</v>
      </c>
      <c r="F2525" s="7" t="s">
        <v>31</v>
      </c>
      <c r="G2525" s="6">
        <v>51.512</v>
      </c>
      <c r="I2525" s="7" t="s">
        <v>3230</v>
      </c>
      <c r="J2525" s="7" t="s">
        <v>422</v>
      </c>
      <c r="K2525" s="7" t="s">
        <v>400</v>
      </c>
      <c r="L2525" s="7" t="s">
        <v>1257</v>
      </c>
      <c r="M2525" s="7" t="s">
        <v>402</v>
      </c>
      <c r="N2525" s="7" t="s">
        <v>403</v>
      </c>
      <c r="O2525" s="7" t="s">
        <v>404</v>
      </c>
      <c r="P2525" s="6">
        <v>7761</v>
      </c>
    </row>
    <row r="2526" spans="1:16" ht="15" thickBot="1" x14ac:dyDescent="0.35">
      <c r="A2526" s="6">
        <v>53.335799999999999</v>
      </c>
      <c r="B2526" s="19">
        <f>(A2526-G2526)/G2526</f>
        <v>-4.7711041279817235E-2</v>
      </c>
      <c r="C2526" s="30" t="s">
        <v>138</v>
      </c>
      <c r="D2526" s="6">
        <v>1010922</v>
      </c>
      <c r="E2526" s="6">
        <v>2587</v>
      </c>
      <c r="F2526" s="7" t="s">
        <v>31</v>
      </c>
      <c r="G2526" s="6">
        <v>56.008000000000003</v>
      </c>
      <c r="I2526" s="7" t="s">
        <v>3231</v>
      </c>
      <c r="J2526" s="7" t="s">
        <v>489</v>
      </c>
      <c r="K2526" s="7" t="s">
        <v>400</v>
      </c>
      <c r="L2526" s="7" t="s">
        <v>766</v>
      </c>
      <c r="M2526" s="7" t="s">
        <v>409</v>
      </c>
      <c r="N2526" s="7" t="s">
        <v>410</v>
      </c>
      <c r="O2526" s="7" t="s">
        <v>411</v>
      </c>
      <c r="P2526" s="6">
        <v>8737</v>
      </c>
    </row>
    <row r="2527" spans="1:16" ht="15" thickBot="1" x14ac:dyDescent="0.35">
      <c r="A2527" s="6">
        <v>53.335799999999999</v>
      </c>
      <c r="B2527" s="19">
        <f>(A2527-G2527)/G2527</f>
        <v>-0.24883386851444997</v>
      </c>
      <c r="C2527" s="30" t="s">
        <v>282</v>
      </c>
      <c r="D2527" s="6">
        <v>1015891</v>
      </c>
      <c r="E2527" s="6">
        <v>682</v>
      </c>
      <c r="F2527" s="7" t="s">
        <v>23</v>
      </c>
      <c r="G2527" s="6">
        <v>71.004000000000005</v>
      </c>
      <c r="I2527" s="7" t="s">
        <v>3232</v>
      </c>
      <c r="J2527" s="7" t="s">
        <v>422</v>
      </c>
      <c r="K2527" s="7" t="s">
        <v>542</v>
      </c>
      <c r="L2527" s="7" t="s">
        <v>1255</v>
      </c>
      <c r="M2527" s="7" t="s">
        <v>465</v>
      </c>
      <c r="N2527" s="7" t="s">
        <v>436</v>
      </c>
      <c r="O2527" s="7" t="s">
        <v>417</v>
      </c>
      <c r="P2527" s="6">
        <v>1313</v>
      </c>
    </row>
    <row r="2528" spans="1:16" ht="15" thickBot="1" x14ac:dyDescent="0.35">
      <c r="A2528" s="6">
        <v>53.335799999999999</v>
      </c>
      <c r="B2528" s="19">
        <f>(A2528-G2528)/G2528</f>
        <v>-0.3351971880141596</v>
      </c>
      <c r="C2528" s="30" t="s">
        <v>361</v>
      </c>
      <c r="D2528" s="6">
        <v>1008878</v>
      </c>
      <c r="E2528" s="6">
        <v>1910</v>
      </c>
      <c r="F2528" s="7" t="s">
        <v>27</v>
      </c>
      <c r="G2528" s="6">
        <v>80.227999999999994</v>
      </c>
      <c r="I2528" s="7" t="s">
        <v>3233</v>
      </c>
      <c r="J2528" s="7" t="s">
        <v>428</v>
      </c>
      <c r="K2528" s="7" t="s">
        <v>442</v>
      </c>
      <c r="L2528" s="7" t="s">
        <v>714</v>
      </c>
      <c r="M2528" s="7" t="s">
        <v>420</v>
      </c>
      <c r="N2528" s="7" t="s">
        <v>403</v>
      </c>
      <c r="O2528" s="7" t="s">
        <v>417</v>
      </c>
      <c r="P2528" s="6">
        <v>9891</v>
      </c>
    </row>
    <row r="2529" spans="1:16" ht="15" thickBot="1" x14ac:dyDescent="0.35">
      <c r="A2529" s="6">
        <v>53.335799999999999</v>
      </c>
      <c r="B2529" s="19">
        <f>(A2529-G2529)/G2529</f>
        <v>-0.34250739644970418</v>
      </c>
      <c r="C2529" s="30" t="s">
        <v>314</v>
      </c>
      <c r="D2529" s="6">
        <v>1017656</v>
      </c>
      <c r="E2529" s="6">
        <v>2249</v>
      </c>
      <c r="F2529" s="7" t="s">
        <v>19</v>
      </c>
      <c r="G2529" s="6">
        <v>81.12</v>
      </c>
      <c r="I2529" s="7" t="s">
        <v>3234</v>
      </c>
      <c r="J2529" s="7" t="s">
        <v>422</v>
      </c>
      <c r="K2529" s="7" t="s">
        <v>433</v>
      </c>
      <c r="L2529" s="7" t="s">
        <v>857</v>
      </c>
      <c r="M2529" s="7" t="s">
        <v>459</v>
      </c>
      <c r="N2529" s="7" t="s">
        <v>436</v>
      </c>
      <c r="O2529" s="7" t="s">
        <v>417</v>
      </c>
      <c r="P2529" s="6">
        <v>8784</v>
      </c>
    </row>
    <row r="2530" spans="1:16" ht="15" thickBot="1" x14ac:dyDescent="0.35">
      <c r="A2530" s="6">
        <v>53.335799999999999</v>
      </c>
      <c r="B2530" s="19">
        <f>(A2530-G2530)/G2530</f>
        <v>-0.42711278195488717</v>
      </c>
      <c r="C2530" s="30" t="s">
        <v>267</v>
      </c>
      <c r="D2530" s="6">
        <v>1017183</v>
      </c>
      <c r="E2530" s="6">
        <v>1920</v>
      </c>
      <c r="F2530" s="7" t="s">
        <v>27</v>
      </c>
      <c r="G2530" s="6">
        <v>93.1</v>
      </c>
      <c r="I2530" s="7" t="s">
        <v>3235</v>
      </c>
      <c r="J2530" s="7" t="s">
        <v>432</v>
      </c>
      <c r="K2530" s="7" t="s">
        <v>429</v>
      </c>
      <c r="L2530" s="7" t="s">
        <v>650</v>
      </c>
      <c r="M2530" s="7" t="s">
        <v>465</v>
      </c>
      <c r="N2530" s="7" t="s">
        <v>436</v>
      </c>
      <c r="O2530" s="7" t="s">
        <v>417</v>
      </c>
      <c r="P2530" s="6">
        <v>2295</v>
      </c>
    </row>
    <row r="2531" spans="1:16" ht="15" thickBot="1" x14ac:dyDescent="0.35">
      <c r="A2531" s="6">
        <v>53.335799999999999</v>
      </c>
      <c r="B2531" s="19">
        <f>(A2531-G2531)/G2531</f>
        <v>-0.44713699311717386</v>
      </c>
      <c r="C2531" s="30" t="s">
        <v>347</v>
      </c>
      <c r="D2531" s="6">
        <v>1012027</v>
      </c>
      <c r="E2531" s="6">
        <v>1852</v>
      </c>
      <c r="F2531" s="7" t="s">
        <v>35</v>
      </c>
      <c r="G2531" s="6">
        <v>96.471999999999994</v>
      </c>
      <c r="I2531" s="7" t="s">
        <v>3236</v>
      </c>
      <c r="J2531" s="7" t="s">
        <v>456</v>
      </c>
      <c r="K2531" s="7" t="s">
        <v>400</v>
      </c>
      <c r="L2531" s="7" t="s">
        <v>592</v>
      </c>
      <c r="M2531" s="7" t="s">
        <v>440</v>
      </c>
      <c r="N2531" s="7" t="s">
        <v>426</v>
      </c>
      <c r="O2531" s="7" t="s">
        <v>417</v>
      </c>
      <c r="P2531" s="6">
        <v>3901</v>
      </c>
    </row>
    <row r="2532" spans="1:16" ht="15" thickBot="1" x14ac:dyDescent="0.35">
      <c r="A2532" s="6">
        <v>53.335799999999999</v>
      </c>
      <c r="B2532" s="19">
        <f>(A2532-G2532)/G2532</f>
        <v>-0.52938446334662759</v>
      </c>
      <c r="C2532" s="30" t="s">
        <v>200</v>
      </c>
      <c r="D2532" s="6">
        <v>1011377</v>
      </c>
      <c r="E2532" s="6">
        <v>90</v>
      </c>
      <c r="F2532" s="7" t="s">
        <v>35</v>
      </c>
      <c r="G2532" s="6">
        <v>113.33199999999999</v>
      </c>
      <c r="I2532" s="7" t="s">
        <v>3237</v>
      </c>
      <c r="J2532" s="7" t="s">
        <v>432</v>
      </c>
      <c r="K2532" s="7" t="s">
        <v>461</v>
      </c>
      <c r="L2532" s="7" t="s">
        <v>521</v>
      </c>
      <c r="M2532" s="7" t="s">
        <v>409</v>
      </c>
      <c r="N2532" s="7" t="s">
        <v>410</v>
      </c>
      <c r="O2532" s="7" t="s">
        <v>411</v>
      </c>
      <c r="P2532" s="6">
        <v>4993</v>
      </c>
    </row>
    <row r="2533" spans="1:16" ht="15" thickBot="1" x14ac:dyDescent="0.35">
      <c r="A2533" s="6">
        <v>53.335799999999999</v>
      </c>
      <c r="B2533" s="19">
        <f>(A2533-G2533)/G2533</f>
        <v>-0.55993564356435654</v>
      </c>
      <c r="C2533" s="30" t="s">
        <v>74</v>
      </c>
      <c r="D2533" s="6">
        <v>1015457</v>
      </c>
      <c r="E2533" s="6">
        <v>1071</v>
      </c>
      <c r="F2533" s="7" t="s">
        <v>23</v>
      </c>
      <c r="G2533" s="6">
        <v>121.2</v>
      </c>
      <c r="I2533" s="7" t="s">
        <v>3238</v>
      </c>
      <c r="J2533" s="7" t="s">
        <v>456</v>
      </c>
      <c r="K2533" s="7" t="s">
        <v>542</v>
      </c>
      <c r="L2533" s="7" t="s">
        <v>641</v>
      </c>
      <c r="M2533" s="7" t="s">
        <v>478</v>
      </c>
      <c r="N2533" s="7" t="s">
        <v>426</v>
      </c>
      <c r="O2533" s="7" t="s">
        <v>417</v>
      </c>
      <c r="P2533" s="6">
        <v>8485</v>
      </c>
    </row>
    <row r="2534" spans="1:16" ht="15" thickBot="1" x14ac:dyDescent="0.35">
      <c r="A2534" s="6">
        <v>53.335799999999999</v>
      </c>
      <c r="B2534" s="19">
        <f>(A2534-G2534)/G2534</f>
        <v>0.7035837485626677</v>
      </c>
      <c r="C2534" s="30" t="s">
        <v>274</v>
      </c>
      <c r="D2534" s="6">
        <v>1008746</v>
      </c>
      <c r="E2534" s="6">
        <v>1683</v>
      </c>
      <c r="F2534" s="7" t="s">
        <v>21</v>
      </c>
      <c r="G2534" s="6">
        <v>31.308</v>
      </c>
      <c r="I2534" s="7" t="s">
        <v>3239</v>
      </c>
      <c r="J2534" s="7" t="s">
        <v>432</v>
      </c>
      <c r="K2534" s="7" t="s">
        <v>429</v>
      </c>
      <c r="L2534" s="7" t="s">
        <v>650</v>
      </c>
      <c r="M2534" s="7" t="s">
        <v>409</v>
      </c>
      <c r="N2534" s="7" t="s">
        <v>410</v>
      </c>
      <c r="O2534" s="7" t="s">
        <v>417</v>
      </c>
      <c r="P2534" s="6">
        <v>7470</v>
      </c>
    </row>
    <row r="2535" spans="1:16" ht="15" thickBot="1" x14ac:dyDescent="0.35">
      <c r="A2535" s="6">
        <v>53.335799999999999</v>
      </c>
      <c r="B2535" s="19">
        <f>(A2535-G2535)/G2535</f>
        <v>-0.60400481111903059</v>
      </c>
      <c r="C2535" s="30" t="s">
        <v>57</v>
      </c>
      <c r="D2535" s="6">
        <v>1014162</v>
      </c>
      <c r="E2535" s="6">
        <v>915</v>
      </c>
      <c r="F2535" s="7" t="s">
        <v>35</v>
      </c>
      <c r="G2535" s="6">
        <v>134.68799999999999</v>
      </c>
      <c r="I2535" s="7" t="s">
        <v>3240</v>
      </c>
      <c r="J2535" s="7" t="s">
        <v>406</v>
      </c>
      <c r="K2535" s="7" t="s">
        <v>400</v>
      </c>
      <c r="L2535" s="7" t="s">
        <v>559</v>
      </c>
      <c r="M2535" s="7" t="s">
        <v>465</v>
      </c>
      <c r="N2535" s="7" t="s">
        <v>436</v>
      </c>
      <c r="O2535" s="7" t="s">
        <v>417</v>
      </c>
      <c r="P2535" s="6">
        <v>6142</v>
      </c>
    </row>
    <row r="2536" spans="1:16" ht="15" thickBot="1" x14ac:dyDescent="0.35">
      <c r="A2536" s="6">
        <v>53.523600000000002</v>
      </c>
      <c r="B2536" s="19">
        <f>(A2536-G2536)/G2536</f>
        <v>-0.7903757942625107</v>
      </c>
      <c r="C2536" s="30" t="s">
        <v>368</v>
      </c>
      <c r="D2536" s="6">
        <v>1004909</v>
      </c>
      <c r="E2536" s="6">
        <v>801</v>
      </c>
      <c r="F2536" s="7" t="s">
        <v>87</v>
      </c>
      <c r="G2536" s="6">
        <v>255.3312</v>
      </c>
      <c r="I2536" s="7" t="s">
        <v>3241</v>
      </c>
      <c r="J2536" s="7" t="s">
        <v>422</v>
      </c>
      <c r="K2536" s="7" t="s">
        <v>400</v>
      </c>
      <c r="L2536" s="7" t="s">
        <v>1257</v>
      </c>
      <c r="M2536" s="7" t="s">
        <v>478</v>
      </c>
      <c r="N2536" s="7" t="s">
        <v>426</v>
      </c>
      <c r="O2536" s="7" t="s">
        <v>417</v>
      </c>
      <c r="P2536" s="6">
        <v>9551</v>
      </c>
    </row>
    <row r="2537" spans="1:16" ht="15" thickBot="1" x14ac:dyDescent="0.35">
      <c r="A2537" s="6">
        <v>53.736800000000002</v>
      </c>
      <c r="B2537" s="19">
        <f>(A2537-G2537)/G2537</f>
        <v>-0.76814880779798156</v>
      </c>
      <c r="C2537" s="30" t="s">
        <v>230</v>
      </c>
      <c r="D2537" s="6">
        <v>1004174</v>
      </c>
      <c r="E2537" s="6">
        <v>2608</v>
      </c>
      <c r="F2537" s="7" t="s">
        <v>19</v>
      </c>
      <c r="G2537" s="6">
        <v>231.77279999999999</v>
      </c>
      <c r="I2537" s="7" t="s">
        <v>3242</v>
      </c>
      <c r="J2537" s="7" t="s">
        <v>406</v>
      </c>
      <c r="K2537" s="7" t="s">
        <v>423</v>
      </c>
      <c r="L2537" s="7" t="s">
        <v>1027</v>
      </c>
      <c r="M2537" s="7" t="s">
        <v>425</v>
      </c>
      <c r="N2537" s="7" t="s">
        <v>426</v>
      </c>
      <c r="O2537" s="7" t="s">
        <v>404</v>
      </c>
      <c r="P2537" s="6">
        <v>7471</v>
      </c>
    </row>
    <row r="2538" spans="1:16" ht="15" thickBot="1" x14ac:dyDescent="0.35">
      <c r="A2538" s="6">
        <v>53.783999999999999</v>
      </c>
      <c r="B2538" s="19">
        <f>(A2538-G2538)/G2538</f>
        <v>4.7314578005115084</v>
      </c>
      <c r="C2538" s="30" t="s">
        <v>202</v>
      </c>
      <c r="D2538" s="6">
        <v>1009926</v>
      </c>
      <c r="E2538" s="6">
        <v>2118</v>
      </c>
      <c r="F2538" s="7" t="s">
        <v>21</v>
      </c>
      <c r="G2538" s="6">
        <v>9.3840000000000003</v>
      </c>
      <c r="I2538" s="7" t="s">
        <v>3243</v>
      </c>
      <c r="J2538" s="7" t="s">
        <v>406</v>
      </c>
      <c r="K2538" s="7" t="s">
        <v>457</v>
      </c>
      <c r="L2538" s="7" t="s">
        <v>868</v>
      </c>
      <c r="M2538" s="7" t="s">
        <v>416</v>
      </c>
      <c r="N2538" s="7" t="s">
        <v>403</v>
      </c>
      <c r="O2538" s="7" t="s">
        <v>417</v>
      </c>
      <c r="P2538" s="6">
        <v>1722</v>
      </c>
    </row>
    <row r="2539" spans="1:16" ht="15" thickBot="1" x14ac:dyDescent="0.35">
      <c r="A2539" s="6">
        <v>53.783999999999999</v>
      </c>
      <c r="B2539" s="19">
        <f>(A2539-G2539)/G2539</f>
        <v>1.607835531419705</v>
      </c>
      <c r="C2539" s="30" t="s">
        <v>147</v>
      </c>
      <c r="D2539" s="6">
        <v>1017180</v>
      </c>
      <c r="E2539" s="6">
        <v>1742</v>
      </c>
      <c r="F2539" s="7" t="s">
        <v>19</v>
      </c>
      <c r="G2539" s="6">
        <v>20.623999999999999</v>
      </c>
      <c r="I2539" s="7" t="s">
        <v>3244</v>
      </c>
      <c r="J2539" s="7" t="s">
        <v>406</v>
      </c>
      <c r="K2539" s="7" t="s">
        <v>429</v>
      </c>
      <c r="L2539" s="7" t="s">
        <v>759</v>
      </c>
      <c r="M2539" s="7" t="s">
        <v>416</v>
      </c>
      <c r="N2539" s="7" t="s">
        <v>403</v>
      </c>
      <c r="O2539" s="7" t="s">
        <v>404</v>
      </c>
      <c r="P2539" s="6">
        <v>6819</v>
      </c>
    </row>
    <row r="2540" spans="1:16" ht="15" thickBot="1" x14ac:dyDescent="0.35">
      <c r="A2540" s="6">
        <v>53.783999999999999</v>
      </c>
      <c r="B2540" s="19">
        <f>(A2540-G2540)/G2540</f>
        <v>0.81604538087520262</v>
      </c>
      <c r="C2540" s="30" t="s">
        <v>58</v>
      </c>
      <c r="D2540" s="6">
        <v>1011520</v>
      </c>
      <c r="E2540" s="6">
        <v>2090</v>
      </c>
      <c r="F2540" s="7" t="s">
        <v>42</v>
      </c>
      <c r="G2540" s="6">
        <v>29.616</v>
      </c>
      <c r="I2540" s="7" t="s">
        <v>3245</v>
      </c>
      <c r="J2540" s="7" t="s">
        <v>422</v>
      </c>
      <c r="K2540" s="7" t="s">
        <v>407</v>
      </c>
      <c r="L2540" s="7" t="s">
        <v>830</v>
      </c>
      <c r="M2540" s="7" t="s">
        <v>440</v>
      </c>
      <c r="N2540" s="7" t="s">
        <v>426</v>
      </c>
      <c r="O2540" s="7" t="s">
        <v>404</v>
      </c>
      <c r="P2540" s="6">
        <v>4975</v>
      </c>
    </row>
    <row r="2541" spans="1:16" ht="15" thickBot="1" x14ac:dyDescent="0.35">
      <c r="A2541" s="6">
        <v>53.783999999999999</v>
      </c>
      <c r="B2541" s="19">
        <f>(A2541-G2541)/G2541</f>
        <v>0.35366958622772576</v>
      </c>
      <c r="C2541" s="30" t="s">
        <v>136</v>
      </c>
      <c r="D2541" s="6">
        <v>1019354</v>
      </c>
      <c r="E2541" s="6">
        <v>324</v>
      </c>
      <c r="F2541" s="7" t="s">
        <v>23</v>
      </c>
      <c r="G2541" s="6">
        <v>39.731999999999999</v>
      </c>
      <c r="I2541" s="7" t="s">
        <v>3246</v>
      </c>
      <c r="J2541" s="7" t="s">
        <v>496</v>
      </c>
      <c r="K2541" s="7" t="s">
        <v>433</v>
      </c>
      <c r="L2541" s="7" t="s">
        <v>718</v>
      </c>
      <c r="M2541" s="7" t="s">
        <v>440</v>
      </c>
      <c r="N2541" s="7" t="s">
        <v>426</v>
      </c>
      <c r="O2541" s="7" t="s">
        <v>411</v>
      </c>
      <c r="P2541" s="6">
        <v>9934</v>
      </c>
    </row>
    <row r="2542" spans="1:16" ht="15" thickBot="1" x14ac:dyDescent="0.35">
      <c r="A2542" s="6">
        <v>53.783999999999999</v>
      </c>
      <c r="B2542" s="19">
        <f>(A2542-G2542)/G2542</f>
        <v>0.21606222302613723</v>
      </c>
      <c r="C2542" s="30" t="s">
        <v>150</v>
      </c>
      <c r="D2542" s="6">
        <v>1015766</v>
      </c>
      <c r="E2542" s="6">
        <v>1003</v>
      </c>
      <c r="F2542" s="7" t="s">
        <v>17</v>
      </c>
      <c r="G2542" s="6">
        <v>44.228000000000002</v>
      </c>
      <c r="I2542" s="7" t="s">
        <v>3247</v>
      </c>
      <c r="J2542" s="7" t="s">
        <v>489</v>
      </c>
      <c r="K2542" s="7" t="s">
        <v>457</v>
      </c>
      <c r="L2542" s="7" t="s">
        <v>1010</v>
      </c>
      <c r="M2542" s="7" t="s">
        <v>420</v>
      </c>
      <c r="N2542" s="7" t="s">
        <v>403</v>
      </c>
      <c r="O2542" s="7" t="s">
        <v>417</v>
      </c>
      <c r="P2542" s="6">
        <v>3026</v>
      </c>
    </row>
    <row r="2543" spans="1:16" ht="15" thickBot="1" x14ac:dyDescent="0.35">
      <c r="A2543" s="6">
        <v>53.783999999999999</v>
      </c>
      <c r="B2543" s="19">
        <f>(A2543-G2543)/G2543</f>
        <v>0.1232144348843037</v>
      </c>
      <c r="C2543" s="30" t="s">
        <v>389</v>
      </c>
      <c r="D2543" s="6">
        <v>1006246</v>
      </c>
      <c r="E2543" s="6">
        <v>1111</v>
      </c>
      <c r="F2543" s="7" t="s">
        <v>27</v>
      </c>
      <c r="G2543" s="6">
        <v>47.884</v>
      </c>
      <c r="I2543" s="7" t="s">
        <v>3248</v>
      </c>
      <c r="J2543" s="7" t="s">
        <v>456</v>
      </c>
      <c r="K2543" s="7" t="s">
        <v>400</v>
      </c>
      <c r="L2543" s="7" t="s">
        <v>592</v>
      </c>
      <c r="M2543" s="7" t="s">
        <v>420</v>
      </c>
      <c r="N2543" s="7" t="s">
        <v>403</v>
      </c>
      <c r="O2543" s="7" t="s">
        <v>417</v>
      </c>
      <c r="P2543" s="6">
        <v>1058</v>
      </c>
    </row>
    <row r="2544" spans="1:16" ht="15" thickBot="1" x14ac:dyDescent="0.35">
      <c r="A2544" s="6">
        <v>53.783999999999999</v>
      </c>
      <c r="B2544" s="19">
        <f>(A2544-G2544)/G2544</f>
        <v>9.0806754221388706E-3</v>
      </c>
      <c r="C2544" s="30" t="s">
        <v>207</v>
      </c>
      <c r="D2544" s="6">
        <v>1008669</v>
      </c>
      <c r="E2544" s="6">
        <v>1632</v>
      </c>
      <c r="F2544" s="7" t="s">
        <v>25</v>
      </c>
      <c r="G2544" s="6">
        <v>53.3</v>
      </c>
      <c r="I2544" s="7" t="s">
        <v>3249</v>
      </c>
      <c r="J2544" s="7" t="s">
        <v>496</v>
      </c>
      <c r="K2544" s="7" t="s">
        <v>423</v>
      </c>
      <c r="L2544" s="7" t="s">
        <v>2492</v>
      </c>
      <c r="M2544" s="7" t="s">
        <v>409</v>
      </c>
      <c r="N2544" s="7" t="s">
        <v>410</v>
      </c>
      <c r="O2544" s="7" t="s">
        <v>404</v>
      </c>
      <c r="P2544" s="6">
        <v>7520</v>
      </c>
    </row>
    <row r="2545" spans="1:16" ht="15" thickBot="1" x14ac:dyDescent="0.35">
      <c r="A2545" s="6">
        <v>53.783999999999999</v>
      </c>
      <c r="B2545" s="19">
        <f>(A2545-G2545)/G2545</f>
        <v>-6.3553059414720881E-3</v>
      </c>
      <c r="C2545" s="30" t="s">
        <v>212</v>
      </c>
      <c r="D2545" s="6">
        <v>1008027</v>
      </c>
      <c r="E2545" s="6">
        <v>390</v>
      </c>
      <c r="F2545" s="7" t="s">
        <v>31</v>
      </c>
      <c r="G2545" s="6">
        <v>54.128</v>
      </c>
      <c r="I2545" s="7" t="s">
        <v>3250</v>
      </c>
      <c r="J2545" s="7" t="s">
        <v>413</v>
      </c>
      <c r="K2545" s="7" t="s">
        <v>429</v>
      </c>
      <c r="L2545" s="7" t="s">
        <v>722</v>
      </c>
      <c r="M2545" s="7" t="s">
        <v>420</v>
      </c>
      <c r="N2545" s="7" t="s">
        <v>403</v>
      </c>
      <c r="O2545" s="7" t="s">
        <v>417</v>
      </c>
      <c r="P2545" s="6">
        <v>1514</v>
      </c>
    </row>
    <row r="2546" spans="1:16" ht="15" thickBot="1" x14ac:dyDescent="0.35">
      <c r="A2546" s="6">
        <v>53.783999999999999</v>
      </c>
      <c r="B2546" s="19">
        <f>(A2546-G2546)/G2546</f>
        <v>-6.8126689306258273E-2</v>
      </c>
      <c r="C2546" s="30" t="s">
        <v>233</v>
      </c>
      <c r="D2546" s="6">
        <v>1014636</v>
      </c>
      <c r="E2546" s="6">
        <v>2266</v>
      </c>
      <c r="F2546" s="7" t="s">
        <v>27</v>
      </c>
      <c r="G2546" s="6">
        <v>57.716000000000001</v>
      </c>
      <c r="I2546" s="7" t="s">
        <v>3251</v>
      </c>
      <c r="J2546" s="7" t="s">
        <v>489</v>
      </c>
      <c r="K2546" s="7" t="s">
        <v>442</v>
      </c>
      <c r="L2546" s="7" t="s">
        <v>1179</v>
      </c>
      <c r="M2546" s="7" t="s">
        <v>435</v>
      </c>
      <c r="N2546" s="7" t="s">
        <v>436</v>
      </c>
      <c r="O2546" s="7" t="s">
        <v>417</v>
      </c>
      <c r="P2546" s="6">
        <v>3381</v>
      </c>
    </row>
    <row r="2547" spans="1:16" ht="15" thickBot="1" x14ac:dyDescent="0.35">
      <c r="A2547" s="6">
        <v>53.783999999999999</v>
      </c>
      <c r="B2547" s="19">
        <f>(A2547-G2547)/G2547</f>
        <v>-7.3584125671765171E-2</v>
      </c>
      <c r="C2547" s="30" t="s">
        <v>336</v>
      </c>
      <c r="D2547" s="6">
        <v>1013492</v>
      </c>
      <c r="E2547" s="6">
        <v>2388</v>
      </c>
      <c r="F2547" s="7" t="s">
        <v>19</v>
      </c>
      <c r="G2547" s="6">
        <v>58.055999999999997</v>
      </c>
      <c r="I2547" s="7" t="s">
        <v>3252</v>
      </c>
      <c r="J2547" s="7" t="s">
        <v>496</v>
      </c>
      <c r="K2547" s="7" t="s">
        <v>457</v>
      </c>
      <c r="L2547" s="7" t="s">
        <v>598</v>
      </c>
      <c r="M2547" s="7" t="s">
        <v>425</v>
      </c>
      <c r="N2547" s="7" t="s">
        <v>426</v>
      </c>
      <c r="O2547" s="7" t="s">
        <v>417</v>
      </c>
      <c r="P2547" s="6">
        <v>8249</v>
      </c>
    </row>
    <row r="2548" spans="1:16" ht="15" thickBot="1" x14ac:dyDescent="0.35">
      <c r="A2548" s="6">
        <v>53.783999999999999</v>
      </c>
      <c r="B2548" s="19">
        <f>(A2548-G2548)/G2548</f>
        <v>-0.10306183710226136</v>
      </c>
      <c r="C2548" s="30" t="s">
        <v>339</v>
      </c>
      <c r="D2548" s="6">
        <v>1016893</v>
      </c>
      <c r="E2548" s="6">
        <v>2167</v>
      </c>
      <c r="F2548" s="7" t="s">
        <v>27</v>
      </c>
      <c r="G2548" s="6">
        <v>59.963999999999999</v>
      </c>
      <c r="I2548" s="7" t="s">
        <v>3253</v>
      </c>
      <c r="J2548" s="7" t="s">
        <v>456</v>
      </c>
      <c r="K2548" s="7" t="s">
        <v>400</v>
      </c>
      <c r="L2548" s="7" t="s">
        <v>469</v>
      </c>
      <c r="M2548" s="7" t="s">
        <v>435</v>
      </c>
      <c r="N2548" s="7" t="s">
        <v>436</v>
      </c>
      <c r="O2548" s="7" t="s">
        <v>417</v>
      </c>
      <c r="P2548" s="6">
        <v>8165</v>
      </c>
    </row>
    <row r="2549" spans="1:16" ht="15" thickBot="1" x14ac:dyDescent="0.35">
      <c r="A2549" s="6">
        <v>53.783999999999999</v>
      </c>
      <c r="B2549" s="19">
        <f>(A2549-G2549)/G2549</f>
        <v>-0.16999999999999998</v>
      </c>
      <c r="C2549" s="30" t="s">
        <v>174</v>
      </c>
      <c r="D2549" s="6">
        <v>1012573</v>
      </c>
      <c r="E2549" s="6">
        <v>2495</v>
      </c>
      <c r="F2549" s="7" t="s">
        <v>35</v>
      </c>
      <c r="G2549" s="6">
        <v>64.8</v>
      </c>
      <c r="I2549" s="7" t="s">
        <v>3254</v>
      </c>
      <c r="J2549" s="7" t="s">
        <v>406</v>
      </c>
      <c r="K2549" s="7" t="s">
        <v>433</v>
      </c>
      <c r="L2549" s="7" t="s">
        <v>1205</v>
      </c>
      <c r="M2549" s="7" t="s">
        <v>435</v>
      </c>
      <c r="N2549" s="7" t="s">
        <v>436</v>
      </c>
      <c r="O2549" s="7" t="s">
        <v>404</v>
      </c>
      <c r="P2549" s="6">
        <v>5963</v>
      </c>
    </row>
    <row r="2550" spans="1:16" ht="15" thickBot="1" x14ac:dyDescent="0.35">
      <c r="A2550" s="6">
        <v>53.783999999999999</v>
      </c>
      <c r="B2550" s="19">
        <f>(A2550-G2550)/G2550</f>
        <v>-0.40446452298697849</v>
      </c>
      <c r="C2550" s="30" t="s">
        <v>146</v>
      </c>
      <c r="D2550" s="6">
        <v>1009909</v>
      </c>
      <c r="E2550" s="6">
        <v>1560</v>
      </c>
      <c r="F2550" s="7" t="s">
        <v>21</v>
      </c>
      <c r="G2550" s="6">
        <v>90.311999999999998</v>
      </c>
      <c r="I2550" s="7" t="s">
        <v>3255</v>
      </c>
      <c r="J2550" s="7" t="s">
        <v>406</v>
      </c>
      <c r="K2550" s="7" t="s">
        <v>429</v>
      </c>
      <c r="L2550" s="7" t="s">
        <v>852</v>
      </c>
      <c r="M2550" s="7" t="s">
        <v>459</v>
      </c>
      <c r="N2550" s="7" t="s">
        <v>436</v>
      </c>
      <c r="O2550" s="7" t="s">
        <v>411</v>
      </c>
      <c r="P2550" s="6">
        <v>5077</v>
      </c>
    </row>
    <row r="2551" spans="1:16" ht="15" thickBot="1" x14ac:dyDescent="0.35">
      <c r="A2551" s="6">
        <v>53.783999999999999</v>
      </c>
      <c r="B2551" s="19">
        <f>(A2551-G2551)/G2551</f>
        <v>-0.47037970694816456</v>
      </c>
      <c r="C2551" s="30" t="s">
        <v>50</v>
      </c>
      <c r="D2551" s="6">
        <v>1015252</v>
      </c>
      <c r="E2551" s="6">
        <v>1277</v>
      </c>
      <c r="F2551" s="7" t="s">
        <v>21</v>
      </c>
      <c r="G2551" s="6">
        <v>101.55200000000001</v>
      </c>
      <c r="I2551" s="7" t="s">
        <v>3256</v>
      </c>
      <c r="J2551" s="7" t="s">
        <v>432</v>
      </c>
      <c r="K2551" s="7" t="s">
        <v>429</v>
      </c>
      <c r="L2551" s="7" t="s">
        <v>582</v>
      </c>
      <c r="M2551" s="7" t="s">
        <v>425</v>
      </c>
      <c r="N2551" s="7" t="s">
        <v>426</v>
      </c>
      <c r="O2551" s="7" t="s">
        <v>404</v>
      </c>
      <c r="P2551" s="6">
        <v>7869</v>
      </c>
    </row>
    <row r="2552" spans="1:16" ht="15" thickBot="1" x14ac:dyDescent="0.35">
      <c r="A2552" s="6">
        <v>53.783999999999999</v>
      </c>
      <c r="B2552" s="19">
        <f>(A2552-G2552)/G2552</f>
        <v>-0.47503221020575487</v>
      </c>
      <c r="C2552" s="30" t="s">
        <v>151</v>
      </c>
      <c r="D2552" s="6">
        <v>1005597</v>
      </c>
      <c r="E2552" s="6">
        <v>458</v>
      </c>
      <c r="F2552" s="7" t="s">
        <v>87</v>
      </c>
      <c r="G2552" s="6">
        <v>102.452</v>
      </c>
      <c r="I2552" s="7" t="s">
        <v>3257</v>
      </c>
      <c r="J2552" s="7" t="s">
        <v>496</v>
      </c>
      <c r="K2552" s="7" t="s">
        <v>423</v>
      </c>
      <c r="L2552" s="7" t="s">
        <v>2492</v>
      </c>
      <c r="M2552" s="7" t="s">
        <v>435</v>
      </c>
      <c r="N2552" s="7" t="s">
        <v>436</v>
      </c>
      <c r="O2552" s="7" t="s">
        <v>417</v>
      </c>
      <c r="P2552" s="6">
        <v>7309</v>
      </c>
    </row>
    <row r="2553" spans="1:16" ht="15" thickBot="1" x14ac:dyDescent="0.35">
      <c r="A2553" s="6">
        <v>53.783999999999999</v>
      </c>
      <c r="B2553" s="19">
        <f>(A2553-G2553)/G2553</f>
        <v>-0.56636996904024761</v>
      </c>
      <c r="C2553" s="30" t="s">
        <v>153</v>
      </c>
      <c r="D2553" s="6">
        <v>1019652</v>
      </c>
      <c r="E2553" s="6">
        <v>777</v>
      </c>
      <c r="F2553" s="7" t="s">
        <v>27</v>
      </c>
      <c r="G2553" s="6">
        <v>124.032</v>
      </c>
      <c r="I2553" s="7" t="s">
        <v>3258</v>
      </c>
      <c r="J2553" s="7" t="s">
        <v>432</v>
      </c>
      <c r="K2553" s="7" t="s">
        <v>429</v>
      </c>
      <c r="L2553" s="7" t="s">
        <v>467</v>
      </c>
      <c r="M2553" s="7" t="s">
        <v>402</v>
      </c>
      <c r="N2553" s="7" t="s">
        <v>403</v>
      </c>
      <c r="O2553" s="7" t="s">
        <v>404</v>
      </c>
      <c r="P2553" s="6">
        <v>9046</v>
      </c>
    </row>
    <row r="2554" spans="1:16" ht="15" thickBot="1" x14ac:dyDescent="0.35">
      <c r="A2554" s="6">
        <v>53.783999999999999</v>
      </c>
      <c r="B2554" s="19">
        <f>(A2554-G2554)/G2554</f>
        <v>-0.58873187740869892</v>
      </c>
      <c r="C2554" s="30" t="s">
        <v>142</v>
      </c>
      <c r="D2554" s="6">
        <v>1015595</v>
      </c>
      <c r="E2554" s="6">
        <v>2571</v>
      </c>
      <c r="F2554" s="7" t="s">
        <v>17</v>
      </c>
      <c r="G2554" s="6">
        <v>130.77600000000001</v>
      </c>
      <c r="I2554" s="7" t="s">
        <v>3259</v>
      </c>
      <c r="J2554" s="7" t="s">
        <v>399</v>
      </c>
      <c r="K2554" s="7" t="s">
        <v>461</v>
      </c>
      <c r="L2554" s="7" t="s">
        <v>957</v>
      </c>
      <c r="M2554" s="7" t="s">
        <v>425</v>
      </c>
      <c r="N2554" s="7" t="s">
        <v>426</v>
      </c>
      <c r="O2554" s="7" t="s">
        <v>404</v>
      </c>
      <c r="P2554" s="6">
        <v>2678</v>
      </c>
    </row>
    <row r="2555" spans="1:16" ht="15" thickBot="1" x14ac:dyDescent="0.35">
      <c r="A2555" s="6">
        <v>54.111199999999997</v>
      </c>
      <c r="B2555" s="19">
        <f>(A2555-G2555)/G2555</f>
        <v>-0.53528045730618079</v>
      </c>
      <c r="C2555" s="30" t="s">
        <v>384</v>
      </c>
      <c r="D2555" s="6">
        <v>1003391</v>
      </c>
      <c r="E2555" s="6">
        <v>1583</v>
      </c>
      <c r="F2555" s="7" t="s">
        <v>17</v>
      </c>
      <c r="G2555" s="6">
        <v>116.4384</v>
      </c>
      <c r="I2555" s="7" t="s">
        <v>3260</v>
      </c>
      <c r="J2555" s="7" t="s">
        <v>422</v>
      </c>
      <c r="K2555" s="7" t="s">
        <v>433</v>
      </c>
      <c r="L2555" s="7" t="s">
        <v>735</v>
      </c>
      <c r="M2555" s="7" t="s">
        <v>416</v>
      </c>
      <c r="N2555" s="7" t="s">
        <v>403</v>
      </c>
      <c r="O2555" s="7" t="s">
        <v>417</v>
      </c>
      <c r="P2555" s="6">
        <v>3228</v>
      </c>
    </row>
    <row r="2556" spans="1:16" ht="15" thickBot="1" x14ac:dyDescent="0.35">
      <c r="A2556" s="6">
        <v>54.232199999999999</v>
      </c>
      <c r="B2556" s="19">
        <f>(A2556-G2556)/G2556</f>
        <v>21.634474123539231</v>
      </c>
      <c r="C2556" s="30" t="s">
        <v>299</v>
      </c>
      <c r="D2556" s="6">
        <v>1019547</v>
      </c>
      <c r="E2556" s="6">
        <v>1812</v>
      </c>
      <c r="F2556" s="7" t="s">
        <v>21</v>
      </c>
      <c r="G2556" s="6">
        <v>2.3959999999999999</v>
      </c>
      <c r="I2556" s="7" t="s">
        <v>3261</v>
      </c>
      <c r="J2556" s="7" t="s">
        <v>406</v>
      </c>
      <c r="K2556" s="7" t="s">
        <v>423</v>
      </c>
      <c r="L2556" s="7" t="s">
        <v>1027</v>
      </c>
      <c r="M2556" s="7" t="s">
        <v>409</v>
      </c>
      <c r="N2556" s="7" t="s">
        <v>410</v>
      </c>
      <c r="O2556" s="7" t="s">
        <v>411</v>
      </c>
      <c r="P2556" s="6">
        <v>8375</v>
      </c>
    </row>
    <row r="2557" spans="1:16" ht="15" thickBot="1" x14ac:dyDescent="0.35">
      <c r="A2557" s="6">
        <v>54.232199999999999</v>
      </c>
      <c r="B2557" s="19">
        <f>(A2557-G2557)/G2557</f>
        <v>3.8893076090876306</v>
      </c>
      <c r="C2557" s="30" t="s">
        <v>192</v>
      </c>
      <c r="D2557" s="6">
        <v>1011807</v>
      </c>
      <c r="E2557" s="6">
        <v>168</v>
      </c>
      <c r="F2557" s="7" t="s">
        <v>31</v>
      </c>
      <c r="G2557" s="6">
        <v>11.092000000000001</v>
      </c>
      <c r="I2557" s="7" t="s">
        <v>3262</v>
      </c>
      <c r="J2557" s="7" t="s">
        <v>489</v>
      </c>
      <c r="K2557" s="7" t="s">
        <v>433</v>
      </c>
      <c r="L2557" s="7" t="s">
        <v>490</v>
      </c>
      <c r="M2557" s="7" t="s">
        <v>459</v>
      </c>
      <c r="N2557" s="7" t="s">
        <v>436</v>
      </c>
      <c r="O2557" s="7" t="s">
        <v>417</v>
      </c>
      <c r="P2557" s="6">
        <v>9346</v>
      </c>
    </row>
    <row r="2558" spans="1:16" ht="15" thickBot="1" x14ac:dyDescent="0.35">
      <c r="A2558" s="6">
        <v>54.232199999999999</v>
      </c>
      <c r="B2558" s="19">
        <f>(A2558-G2558)/G2558</f>
        <v>2.7494607300884955</v>
      </c>
      <c r="C2558" s="30" t="s">
        <v>62</v>
      </c>
      <c r="D2558" s="6">
        <v>1014714</v>
      </c>
      <c r="E2558" s="6">
        <v>2130</v>
      </c>
      <c r="F2558" s="7" t="s">
        <v>42</v>
      </c>
      <c r="G2558" s="6">
        <v>14.464</v>
      </c>
      <c r="I2558" s="7" t="s">
        <v>3263</v>
      </c>
      <c r="J2558" s="7" t="s">
        <v>428</v>
      </c>
      <c r="K2558" s="7" t="s">
        <v>433</v>
      </c>
      <c r="L2558" s="7" t="s">
        <v>485</v>
      </c>
      <c r="M2558" s="7" t="s">
        <v>447</v>
      </c>
      <c r="N2558" s="7" t="s">
        <v>410</v>
      </c>
      <c r="O2558" s="7" t="s">
        <v>411</v>
      </c>
      <c r="P2558" s="6">
        <v>2320</v>
      </c>
    </row>
    <row r="2559" spans="1:16" ht="15" thickBot="1" x14ac:dyDescent="0.35">
      <c r="A2559" s="6">
        <v>54.232199999999999</v>
      </c>
      <c r="B2559" s="19">
        <f>(A2559-G2559)/G2559</f>
        <v>2.0406032742767439</v>
      </c>
      <c r="C2559" s="30" t="s">
        <v>106</v>
      </c>
      <c r="D2559" s="6">
        <v>1017867</v>
      </c>
      <c r="E2559" s="6">
        <v>1507</v>
      </c>
      <c r="F2559" s="7" t="s">
        <v>35</v>
      </c>
      <c r="G2559" s="6">
        <v>17.835999999999999</v>
      </c>
      <c r="I2559" s="7" t="s">
        <v>3264</v>
      </c>
      <c r="J2559" s="7" t="s">
        <v>422</v>
      </c>
      <c r="K2559" s="7" t="s">
        <v>457</v>
      </c>
      <c r="L2559" s="7" t="s">
        <v>741</v>
      </c>
      <c r="M2559" s="7" t="s">
        <v>478</v>
      </c>
      <c r="N2559" s="7" t="s">
        <v>426</v>
      </c>
      <c r="O2559" s="7" t="s">
        <v>404</v>
      </c>
      <c r="P2559" s="6">
        <v>9068</v>
      </c>
    </row>
    <row r="2560" spans="1:16" ht="15" thickBot="1" x14ac:dyDescent="0.35">
      <c r="A2560" s="6">
        <v>54.232199999999999</v>
      </c>
      <c r="B2560" s="19">
        <f>(A2560-G2560)/G2560</f>
        <v>1.6610500490677134</v>
      </c>
      <c r="C2560" s="30" t="s">
        <v>85</v>
      </c>
      <c r="D2560" s="6">
        <v>1010252</v>
      </c>
      <c r="E2560" s="6">
        <v>2545</v>
      </c>
      <c r="F2560" s="7" t="s">
        <v>23</v>
      </c>
      <c r="G2560" s="6">
        <v>20.38</v>
      </c>
      <c r="I2560" s="7" t="s">
        <v>3265</v>
      </c>
      <c r="J2560" s="7" t="s">
        <v>438</v>
      </c>
      <c r="K2560" s="7" t="s">
        <v>429</v>
      </c>
      <c r="L2560" s="7" t="s">
        <v>976</v>
      </c>
      <c r="M2560" s="7" t="s">
        <v>447</v>
      </c>
      <c r="N2560" s="7" t="s">
        <v>410</v>
      </c>
      <c r="O2560" s="7" t="s">
        <v>411</v>
      </c>
      <c r="P2560" s="6">
        <v>9930</v>
      </c>
    </row>
    <row r="2561" spans="1:16" ht="15" thickBot="1" x14ac:dyDescent="0.35">
      <c r="A2561" s="6">
        <v>54.232199999999999</v>
      </c>
      <c r="B2561" s="19">
        <f>(A2561-G2561)/G2561</f>
        <v>0.91985981308411202</v>
      </c>
      <c r="C2561" s="30" t="s">
        <v>82</v>
      </c>
      <c r="D2561" s="6">
        <v>1016566</v>
      </c>
      <c r="E2561" s="6">
        <v>1190</v>
      </c>
      <c r="F2561" s="7" t="s">
        <v>35</v>
      </c>
      <c r="G2561" s="6">
        <v>28.248000000000001</v>
      </c>
      <c r="I2561" s="7" t="s">
        <v>3266</v>
      </c>
      <c r="J2561" s="7" t="s">
        <v>456</v>
      </c>
      <c r="K2561" s="7" t="s">
        <v>442</v>
      </c>
      <c r="L2561" s="7" t="s">
        <v>664</v>
      </c>
      <c r="M2561" s="7" t="s">
        <v>444</v>
      </c>
      <c r="N2561" s="7" t="s">
        <v>410</v>
      </c>
      <c r="O2561" s="7" t="s">
        <v>417</v>
      </c>
      <c r="P2561" s="6">
        <v>6687</v>
      </c>
    </row>
    <row r="2562" spans="1:16" ht="15" thickBot="1" x14ac:dyDescent="0.35">
      <c r="A2562" s="6">
        <v>54.232199999999999</v>
      </c>
      <c r="B2562" s="19">
        <f>(A2562-G2562)/G2562</f>
        <v>0.71512333965844388</v>
      </c>
      <c r="C2562" s="30" t="s">
        <v>304</v>
      </c>
      <c r="D2562" s="6">
        <v>1013850</v>
      </c>
      <c r="E2562" s="6">
        <v>2829</v>
      </c>
      <c r="F2562" s="7" t="s">
        <v>42</v>
      </c>
      <c r="G2562" s="6">
        <v>31.62</v>
      </c>
      <c r="I2562" s="7" t="s">
        <v>3267</v>
      </c>
      <c r="J2562" s="7" t="s">
        <v>399</v>
      </c>
      <c r="K2562" s="7" t="s">
        <v>414</v>
      </c>
      <c r="L2562" s="7" t="s">
        <v>696</v>
      </c>
      <c r="M2562" s="7" t="s">
        <v>425</v>
      </c>
      <c r="N2562" s="7" t="s">
        <v>426</v>
      </c>
      <c r="O2562" s="7" t="s">
        <v>417</v>
      </c>
      <c r="P2562" s="6">
        <v>5082</v>
      </c>
    </row>
    <row r="2563" spans="1:16" ht="15" thickBot="1" x14ac:dyDescent="0.35">
      <c r="A2563" s="6">
        <v>54.232199999999999</v>
      </c>
      <c r="B2563" s="19">
        <f>(A2563-G2563)/G2563</f>
        <v>0.548606510565391</v>
      </c>
      <c r="C2563" s="30" t="s">
        <v>59</v>
      </c>
      <c r="D2563" s="6">
        <v>1006940</v>
      </c>
      <c r="E2563" s="6">
        <v>2477</v>
      </c>
      <c r="F2563" s="7" t="s">
        <v>35</v>
      </c>
      <c r="G2563" s="6">
        <v>35.020000000000003</v>
      </c>
      <c r="I2563" s="7" t="s">
        <v>3268</v>
      </c>
      <c r="J2563" s="7" t="s">
        <v>399</v>
      </c>
      <c r="K2563" s="7" t="s">
        <v>542</v>
      </c>
      <c r="L2563" s="7" t="s">
        <v>1130</v>
      </c>
      <c r="M2563" s="7" t="s">
        <v>444</v>
      </c>
      <c r="N2563" s="7" t="s">
        <v>410</v>
      </c>
      <c r="O2563" s="7" t="s">
        <v>404</v>
      </c>
      <c r="P2563" s="6">
        <v>8610</v>
      </c>
    </row>
    <row r="2564" spans="1:16" ht="15" thickBot="1" x14ac:dyDescent="0.35">
      <c r="A2564" s="6">
        <v>54.232199999999999</v>
      </c>
      <c r="B2564" s="19">
        <f>(A2564-G2564)/G2564</f>
        <v>0.308692084942085</v>
      </c>
      <c r="C2564" s="30" t="s">
        <v>58</v>
      </c>
      <c r="D2564" s="6">
        <v>1011269</v>
      </c>
      <c r="E2564" s="6">
        <v>1119</v>
      </c>
      <c r="F2564" s="7" t="s">
        <v>35</v>
      </c>
      <c r="G2564" s="6">
        <v>41.44</v>
      </c>
      <c r="I2564" s="7" t="s">
        <v>3269</v>
      </c>
      <c r="J2564" s="7" t="s">
        <v>438</v>
      </c>
      <c r="K2564" s="7" t="s">
        <v>442</v>
      </c>
      <c r="L2564" s="7" t="s">
        <v>771</v>
      </c>
      <c r="M2564" s="7" t="s">
        <v>478</v>
      </c>
      <c r="N2564" s="7" t="s">
        <v>426</v>
      </c>
      <c r="O2564" s="7" t="s">
        <v>417</v>
      </c>
      <c r="P2564" s="6">
        <v>1669</v>
      </c>
    </row>
    <row r="2565" spans="1:16" ht="15" thickBot="1" x14ac:dyDescent="0.35">
      <c r="A2565" s="6">
        <v>54.232199999999999</v>
      </c>
      <c r="B2565" s="19">
        <f>(A2565-G2565)/G2565</f>
        <v>9.330295943875494E-2</v>
      </c>
      <c r="C2565" s="30" t="s">
        <v>89</v>
      </c>
      <c r="D2565" s="6">
        <v>1009360</v>
      </c>
      <c r="E2565" s="6">
        <v>1019</v>
      </c>
      <c r="F2565" s="7" t="s">
        <v>25</v>
      </c>
      <c r="G2565" s="6">
        <v>49.603999999999999</v>
      </c>
      <c r="I2565" s="7" t="s">
        <v>3270</v>
      </c>
      <c r="J2565" s="7" t="s">
        <v>489</v>
      </c>
      <c r="K2565" s="7" t="s">
        <v>407</v>
      </c>
      <c r="L2565" s="7" t="s">
        <v>885</v>
      </c>
      <c r="M2565" s="7" t="s">
        <v>447</v>
      </c>
      <c r="N2565" s="7" t="s">
        <v>410</v>
      </c>
      <c r="O2565" s="7" t="s">
        <v>411</v>
      </c>
      <c r="P2565" s="6">
        <v>4534</v>
      </c>
    </row>
    <row r="2566" spans="1:16" ht="15" thickBot="1" x14ac:dyDescent="0.35">
      <c r="A2566" s="6">
        <v>54.232199999999999</v>
      </c>
      <c r="B2566" s="19">
        <f>(A2566-G2566)/G2566</f>
        <v>-5.6371798440979996E-2</v>
      </c>
      <c r="C2566" s="30" t="s">
        <v>351</v>
      </c>
      <c r="D2566" s="6">
        <v>1011147</v>
      </c>
      <c r="E2566" s="6">
        <v>668</v>
      </c>
      <c r="F2566" s="7" t="s">
        <v>19</v>
      </c>
      <c r="G2566" s="6">
        <v>57.472000000000001</v>
      </c>
      <c r="I2566" s="7" t="s">
        <v>3271</v>
      </c>
      <c r="J2566" s="7" t="s">
        <v>399</v>
      </c>
      <c r="K2566" s="7" t="s">
        <v>407</v>
      </c>
      <c r="L2566" s="7" t="s">
        <v>1263</v>
      </c>
      <c r="M2566" s="7" t="s">
        <v>459</v>
      </c>
      <c r="N2566" s="7" t="s">
        <v>436</v>
      </c>
      <c r="O2566" s="7" t="s">
        <v>404</v>
      </c>
      <c r="P2566" s="6">
        <v>8569</v>
      </c>
    </row>
    <row r="2567" spans="1:16" ht="15" thickBot="1" x14ac:dyDescent="0.35">
      <c r="A2567" s="6">
        <v>54.232199999999999</v>
      </c>
      <c r="B2567" s="19">
        <f>(A2567-G2567)/G2567</f>
        <v>-0.15547215647190726</v>
      </c>
      <c r="C2567" s="30" t="s">
        <v>115</v>
      </c>
      <c r="D2567" s="6">
        <v>1016731</v>
      </c>
      <c r="E2567" s="6">
        <v>2675</v>
      </c>
      <c r="F2567" s="7" t="s">
        <v>27</v>
      </c>
      <c r="G2567" s="6">
        <v>64.215999999999994</v>
      </c>
      <c r="I2567" s="7" t="s">
        <v>3272</v>
      </c>
      <c r="J2567" s="7" t="s">
        <v>399</v>
      </c>
      <c r="K2567" s="7" t="s">
        <v>442</v>
      </c>
      <c r="L2567" s="7" t="s">
        <v>527</v>
      </c>
      <c r="M2567" s="7" t="s">
        <v>465</v>
      </c>
      <c r="N2567" s="7" t="s">
        <v>436</v>
      </c>
      <c r="O2567" s="7" t="s">
        <v>404</v>
      </c>
      <c r="P2567" s="6">
        <v>1981</v>
      </c>
    </row>
    <row r="2568" spans="1:16" ht="15" thickBot="1" x14ac:dyDescent="0.35">
      <c r="A2568" s="6">
        <v>54.232199999999999</v>
      </c>
      <c r="B2568" s="19">
        <f>(A2568-G2568)/G2568</f>
        <v>-0.18038628944504906</v>
      </c>
      <c r="C2568" s="30" t="s">
        <v>195</v>
      </c>
      <c r="D2568" s="6">
        <v>1013765</v>
      </c>
      <c r="E2568" s="6">
        <v>2527</v>
      </c>
      <c r="F2568" s="7" t="s">
        <v>19</v>
      </c>
      <c r="G2568" s="6">
        <v>66.168000000000006</v>
      </c>
      <c r="I2568" s="7" t="s">
        <v>3273</v>
      </c>
      <c r="J2568" s="7" t="s">
        <v>428</v>
      </c>
      <c r="K2568" s="7" t="s">
        <v>542</v>
      </c>
      <c r="L2568" s="7" t="s">
        <v>935</v>
      </c>
      <c r="M2568" s="7" t="s">
        <v>435</v>
      </c>
      <c r="N2568" s="7" t="s">
        <v>436</v>
      </c>
      <c r="O2568" s="7" t="s">
        <v>404</v>
      </c>
      <c r="P2568" s="6">
        <v>2768</v>
      </c>
    </row>
    <row r="2569" spans="1:16" ht="15" thickBot="1" x14ac:dyDescent="0.35">
      <c r="A2569" s="6">
        <v>54.232199999999999</v>
      </c>
      <c r="B2569" s="19">
        <f>(A2569-G2569)/G2569</f>
        <v>-0.36623895666806905</v>
      </c>
      <c r="C2569" s="30" t="s">
        <v>100</v>
      </c>
      <c r="D2569" s="6">
        <v>1010828</v>
      </c>
      <c r="E2569" s="6">
        <v>2310</v>
      </c>
      <c r="F2569" s="7" t="s">
        <v>19</v>
      </c>
      <c r="G2569" s="6">
        <v>85.572000000000003</v>
      </c>
      <c r="I2569" s="7" t="s">
        <v>3274</v>
      </c>
      <c r="J2569" s="7" t="s">
        <v>406</v>
      </c>
      <c r="K2569" s="7" t="s">
        <v>407</v>
      </c>
      <c r="L2569" s="7" t="s">
        <v>408</v>
      </c>
      <c r="M2569" s="7" t="s">
        <v>409</v>
      </c>
      <c r="N2569" s="7" t="s">
        <v>410</v>
      </c>
      <c r="O2569" s="7" t="s">
        <v>411</v>
      </c>
      <c r="P2569" s="6">
        <v>6286</v>
      </c>
    </row>
    <row r="2570" spans="1:16" ht="15" thickBot="1" x14ac:dyDescent="0.35">
      <c r="A2570" s="6">
        <v>54.232199999999999</v>
      </c>
      <c r="B2570" s="19">
        <f>(A2570-G2570)/G2570</f>
        <v>-0.43231377967592011</v>
      </c>
      <c r="C2570" s="30" t="s">
        <v>229</v>
      </c>
      <c r="D2570" s="6">
        <v>1007481</v>
      </c>
      <c r="E2570" s="6">
        <v>1184</v>
      </c>
      <c r="F2570" s="7" t="s">
        <v>31</v>
      </c>
      <c r="G2570" s="6">
        <v>95.531999999999996</v>
      </c>
      <c r="I2570" s="7" t="s">
        <v>3275</v>
      </c>
      <c r="J2570" s="7" t="s">
        <v>432</v>
      </c>
      <c r="K2570" s="7" t="s">
        <v>457</v>
      </c>
      <c r="L2570" s="7" t="s">
        <v>635</v>
      </c>
      <c r="M2570" s="7" t="s">
        <v>425</v>
      </c>
      <c r="N2570" s="7" t="s">
        <v>426</v>
      </c>
      <c r="O2570" s="7" t="s">
        <v>411</v>
      </c>
      <c r="P2570" s="6">
        <v>3816</v>
      </c>
    </row>
    <row r="2571" spans="1:16" ht="15" thickBot="1" x14ac:dyDescent="0.35">
      <c r="A2571" s="6">
        <v>54.232199999999999</v>
      </c>
      <c r="B2571" s="19">
        <f>(A2571-G2571)/G2571</f>
        <v>-0.49140783254557735</v>
      </c>
      <c r="C2571" s="30" t="s">
        <v>222</v>
      </c>
      <c r="D2571" s="6">
        <v>1014256</v>
      </c>
      <c r="E2571" s="6">
        <v>2793</v>
      </c>
      <c r="F2571" s="7" t="s">
        <v>31</v>
      </c>
      <c r="G2571" s="6">
        <v>106.63200000000001</v>
      </c>
      <c r="I2571" s="7" t="s">
        <v>3276</v>
      </c>
      <c r="J2571" s="7" t="s">
        <v>428</v>
      </c>
      <c r="K2571" s="7" t="s">
        <v>442</v>
      </c>
      <c r="L2571" s="7" t="s">
        <v>714</v>
      </c>
      <c r="M2571" s="7" t="s">
        <v>425</v>
      </c>
      <c r="N2571" s="7" t="s">
        <v>426</v>
      </c>
      <c r="O2571" s="7" t="s">
        <v>417</v>
      </c>
      <c r="P2571" s="6">
        <v>7585</v>
      </c>
    </row>
    <row r="2572" spans="1:16" ht="15" thickBot="1" x14ac:dyDescent="0.35">
      <c r="A2572" s="6">
        <v>54.232199999999999</v>
      </c>
      <c r="B2572" s="19">
        <f>(A2572-G2572)/G2572</f>
        <v>-0.56869572132972801</v>
      </c>
      <c r="C2572" s="30" t="s">
        <v>317</v>
      </c>
      <c r="D2572" s="6">
        <v>1012194</v>
      </c>
      <c r="E2572" s="6">
        <v>1763</v>
      </c>
      <c r="F2572" s="7" t="s">
        <v>25</v>
      </c>
      <c r="G2572" s="6">
        <v>125.74</v>
      </c>
      <c r="I2572" s="7" t="s">
        <v>3277</v>
      </c>
      <c r="J2572" s="7" t="s">
        <v>399</v>
      </c>
      <c r="K2572" s="7" t="s">
        <v>414</v>
      </c>
      <c r="L2572" s="7" t="s">
        <v>696</v>
      </c>
      <c r="M2572" s="7" t="s">
        <v>409</v>
      </c>
      <c r="N2572" s="7" t="s">
        <v>410</v>
      </c>
      <c r="O2572" s="7" t="s">
        <v>404</v>
      </c>
      <c r="P2572" s="6">
        <v>8683</v>
      </c>
    </row>
    <row r="2573" spans="1:16" ht="15" thickBot="1" x14ac:dyDescent="0.35">
      <c r="A2573" s="6">
        <v>54.232199999999999</v>
      </c>
      <c r="B2573" s="19">
        <f>(A2573-G2573)/G2573</f>
        <v>-0.58714829476248476</v>
      </c>
      <c r="C2573" s="30" t="s">
        <v>237</v>
      </c>
      <c r="D2573" s="6">
        <v>1016206</v>
      </c>
      <c r="E2573" s="6">
        <v>650</v>
      </c>
      <c r="F2573" s="7" t="s">
        <v>25</v>
      </c>
      <c r="G2573" s="6">
        <v>131.36000000000001</v>
      </c>
      <c r="I2573" s="7" t="s">
        <v>3278</v>
      </c>
      <c r="J2573" s="7" t="s">
        <v>438</v>
      </c>
      <c r="K2573" s="7" t="s">
        <v>414</v>
      </c>
      <c r="L2573" s="7" t="s">
        <v>1054</v>
      </c>
      <c r="M2573" s="7" t="s">
        <v>459</v>
      </c>
      <c r="N2573" s="7" t="s">
        <v>436</v>
      </c>
      <c r="O2573" s="7" t="s">
        <v>417</v>
      </c>
      <c r="P2573" s="6">
        <v>4117</v>
      </c>
    </row>
    <row r="2574" spans="1:16" ht="15" thickBot="1" x14ac:dyDescent="0.35">
      <c r="A2574" s="6">
        <v>54.232199999999999</v>
      </c>
      <c r="B2574" s="19">
        <f>(A2574-G2574)/G2574</f>
        <v>-0.6525536876633693</v>
      </c>
      <c r="C2574" s="30" t="s">
        <v>334</v>
      </c>
      <c r="D2574" s="6">
        <v>1018934</v>
      </c>
      <c r="E2574" s="6">
        <v>1074</v>
      </c>
      <c r="F2574" s="7" t="s">
        <v>17</v>
      </c>
      <c r="G2574" s="6">
        <v>156.08799999999999</v>
      </c>
      <c r="I2574" s="7" t="s">
        <v>3279</v>
      </c>
      <c r="J2574" s="7" t="s">
        <v>456</v>
      </c>
      <c r="K2574" s="7" t="s">
        <v>457</v>
      </c>
      <c r="L2574" s="7" t="s">
        <v>1103</v>
      </c>
      <c r="M2574" s="7" t="s">
        <v>416</v>
      </c>
      <c r="N2574" s="7" t="s">
        <v>403</v>
      </c>
      <c r="O2574" s="7" t="s">
        <v>417</v>
      </c>
      <c r="P2574" s="6">
        <v>7485</v>
      </c>
    </row>
    <row r="2575" spans="1:16" ht="15" thickBot="1" x14ac:dyDescent="0.35">
      <c r="A2575" s="6">
        <v>54.232199999999999</v>
      </c>
      <c r="B2575" s="19">
        <f>(A2575-G2575)/G2575</f>
        <v>-0.66797967429900817</v>
      </c>
      <c r="C2575" s="30" t="s">
        <v>84</v>
      </c>
      <c r="D2575" s="6">
        <v>1008923</v>
      </c>
      <c r="E2575" s="6">
        <v>1072</v>
      </c>
      <c r="F2575" s="7" t="s">
        <v>25</v>
      </c>
      <c r="G2575" s="6">
        <v>163.34</v>
      </c>
      <c r="I2575" s="7" t="s">
        <v>3280</v>
      </c>
      <c r="J2575" s="7" t="s">
        <v>422</v>
      </c>
      <c r="K2575" s="7" t="s">
        <v>542</v>
      </c>
      <c r="L2575" s="7" t="s">
        <v>1327</v>
      </c>
      <c r="M2575" s="7" t="s">
        <v>478</v>
      </c>
      <c r="N2575" s="7" t="s">
        <v>426</v>
      </c>
      <c r="O2575" s="7" t="s">
        <v>411</v>
      </c>
      <c r="P2575" s="6">
        <v>1713</v>
      </c>
    </row>
    <row r="2576" spans="1:16" ht="15" thickBot="1" x14ac:dyDescent="0.35">
      <c r="A2576" s="6">
        <v>54.232199999999999</v>
      </c>
      <c r="B2576" s="19">
        <f>(A2576-G2576)/G2576</f>
        <v>-0.7142665964172813</v>
      </c>
      <c r="C2576" s="30" t="s">
        <v>140</v>
      </c>
      <c r="D2576" s="6">
        <v>1008221</v>
      </c>
      <c r="E2576" s="6">
        <v>2056</v>
      </c>
      <c r="F2576" s="7" t="s">
        <v>27</v>
      </c>
      <c r="G2576" s="6">
        <v>189.8</v>
      </c>
      <c r="I2576" s="7" t="s">
        <v>3281</v>
      </c>
      <c r="J2576" s="7" t="s">
        <v>406</v>
      </c>
      <c r="K2576" s="7" t="s">
        <v>542</v>
      </c>
      <c r="L2576" s="7" t="s">
        <v>978</v>
      </c>
      <c r="M2576" s="7" t="s">
        <v>402</v>
      </c>
      <c r="N2576" s="7" t="s">
        <v>403</v>
      </c>
      <c r="O2576" s="7" t="s">
        <v>404</v>
      </c>
      <c r="P2576" s="6">
        <v>4694</v>
      </c>
    </row>
    <row r="2577" spans="1:16" ht="15" thickBot="1" x14ac:dyDescent="0.35">
      <c r="A2577" s="6">
        <v>54.50112</v>
      </c>
      <c r="B2577" s="19">
        <f>(A2577-G2577)/G2577</f>
        <v>4.6512982165076737</v>
      </c>
      <c r="C2577" s="30" t="s">
        <v>375</v>
      </c>
      <c r="D2577" s="6">
        <v>1013141</v>
      </c>
      <c r="E2577" s="6">
        <v>1981</v>
      </c>
      <c r="F2577" s="7" t="s">
        <v>87</v>
      </c>
      <c r="G2577" s="6">
        <v>9.6440000000000001</v>
      </c>
      <c r="I2577" s="7" t="s">
        <v>3282</v>
      </c>
      <c r="J2577" s="7" t="s">
        <v>422</v>
      </c>
      <c r="K2577" s="7" t="s">
        <v>433</v>
      </c>
      <c r="L2577" s="7" t="s">
        <v>1229</v>
      </c>
      <c r="M2577" s="7" t="s">
        <v>416</v>
      </c>
      <c r="N2577" s="7" t="s">
        <v>403</v>
      </c>
      <c r="O2577" s="7" t="s">
        <v>411</v>
      </c>
      <c r="P2577" s="6">
        <v>1613</v>
      </c>
    </row>
    <row r="2578" spans="1:16" ht="15" thickBot="1" x14ac:dyDescent="0.35">
      <c r="A2578" s="6">
        <v>54.50112</v>
      </c>
      <c r="B2578" s="19">
        <f>(A2578-G2578)/G2578</f>
        <v>-0.21054058751955504</v>
      </c>
      <c r="C2578" s="30" t="s">
        <v>65</v>
      </c>
      <c r="D2578" s="6">
        <v>1011896</v>
      </c>
      <c r="E2578" s="6">
        <v>492</v>
      </c>
      <c r="F2578" s="7" t="s">
        <v>87</v>
      </c>
      <c r="G2578" s="6">
        <v>69.036000000000001</v>
      </c>
      <c r="I2578" s="7" t="s">
        <v>3283</v>
      </c>
      <c r="J2578" s="7" t="s">
        <v>413</v>
      </c>
      <c r="K2578" s="7" t="s">
        <v>542</v>
      </c>
      <c r="L2578" s="7" t="s">
        <v>862</v>
      </c>
      <c r="M2578" s="7" t="s">
        <v>416</v>
      </c>
      <c r="N2578" s="7" t="s">
        <v>403</v>
      </c>
      <c r="O2578" s="7" t="s">
        <v>411</v>
      </c>
      <c r="P2578" s="6">
        <v>6632</v>
      </c>
    </row>
    <row r="2579" spans="1:16" ht="15" thickBot="1" x14ac:dyDescent="0.35">
      <c r="A2579" s="6">
        <v>54.50112</v>
      </c>
      <c r="B2579" s="19">
        <f>(A2579-G2579)/G2579</f>
        <v>-0.62580248269801164</v>
      </c>
      <c r="C2579" s="30" t="s">
        <v>242</v>
      </c>
      <c r="D2579" s="6">
        <v>1011613</v>
      </c>
      <c r="E2579" s="6">
        <v>1449</v>
      </c>
      <c r="F2579" s="7" t="s">
        <v>87</v>
      </c>
      <c r="G2579" s="6">
        <v>145.648</v>
      </c>
      <c r="I2579" s="7" t="s">
        <v>3284</v>
      </c>
      <c r="J2579" s="7" t="s">
        <v>496</v>
      </c>
      <c r="K2579" s="7" t="s">
        <v>461</v>
      </c>
      <c r="L2579" s="7" t="s">
        <v>824</v>
      </c>
      <c r="M2579" s="7" t="s">
        <v>402</v>
      </c>
      <c r="N2579" s="7" t="s">
        <v>403</v>
      </c>
      <c r="O2579" s="7" t="s">
        <v>404</v>
      </c>
      <c r="P2579" s="6">
        <v>1793</v>
      </c>
    </row>
    <row r="2580" spans="1:16" ht="15" thickBot="1" x14ac:dyDescent="0.35">
      <c r="A2580" s="6">
        <v>54.680399999999999</v>
      </c>
      <c r="B2580" s="19">
        <f>(A2580-G2580)/G2580</f>
        <v>6.3972402597402587</v>
      </c>
      <c r="C2580" s="30" t="s">
        <v>67</v>
      </c>
      <c r="D2580" s="6">
        <v>1007680</v>
      </c>
      <c r="E2580" s="6">
        <v>2734</v>
      </c>
      <c r="F2580" s="7" t="s">
        <v>23</v>
      </c>
      <c r="G2580" s="6">
        <v>7.3920000000000003</v>
      </c>
      <c r="I2580" s="7" t="s">
        <v>3285</v>
      </c>
      <c r="J2580" s="7" t="s">
        <v>456</v>
      </c>
      <c r="K2580" s="7" t="s">
        <v>414</v>
      </c>
      <c r="L2580" s="7" t="s">
        <v>1817</v>
      </c>
      <c r="M2580" s="7" t="s">
        <v>459</v>
      </c>
      <c r="N2580" s="7" t="s">
        <v>436</v>
      </c>
      <c r="O2580" s="7" t="s">
        <v>404</v>
      </c>
      <c r="P2580" s="6">
        <v>2597</v>
      </c>
    </row>
    <row r="2581" spans="1:16" ht="15" thickBot="1" x14ac:dyDescent="0.35">
      <c r="A2581" s="6">
        <v>54.680399999999999</v>
      </c>
      <c r="B2581" s="19">
        <f>(A2581-G2581)/G2581</f>
        <v>3.6831449126413154</v>
      </c>
      <c r="C2581" s="30" t="s">
        <v>155</v>
      </c>
      <c r="D2581" s="6">
        <v>1019766</v>
      </c>
      <c r="E2581" s="6">
        <v>1029</v>
      </c>
      <c r="F2581" s="7" t="s">
        <v>35</v>
      </c>
      <c r="G2581" s="6">
        <v>11.676</v>
      </c>
      <c r="I2581" s="7" t="s">
        <v>3286</v>
      </c>
      <c r="J2581" s="7" t="s">
        <v>399</v>
      </c>
      <c r="K2581" s="7" t="s">
        <v>429</v>
      </c>
      <c r="L2581" s="7" t="s">
        <v>621</v>
      </c>
      <c r="M2581" s="7" t="s">
        <v>444</v>
      </c>
      <c r="N2581" s="7" t="s">
        <v>410</v>
      </c>
      <c r="O2581" s="7" t="s">
        <v>404</v>
      </c>
      <c r="P2581" s="6">
        <v>2129</v>
      </c>
    </row>
    <row r="2582" spans="1:16" ht="15" thickBot="1" x14ac:dyDescent="0.35">
      <c r="A2582" s="6">
        <v>54.680399999999999</v>
      </c>
      <c r="B2582" s="19">
        <f>(A2582-G2582)/G2582</f>
        <v>3.5842052313883292</v>
      </c>
      <c r="C2582" s="30" t="s">
        <v>242</v>
      </c>
      <c r="D2582" s="6">
        <v>1010569</v>
      </c>
      <c r="E2582" s="6">
        <v>1461</v>
      </c>
      <c r="F2582" s="7" t="s">
        <v>42</v>
      </c>
      <c r="G2582" s="6">
        <v>11.928000000000001</v>
      </c>
      <c r="I2582" s="7" t="s">
        <v>3287</v>
      </c>
      <c r="J2582" s="7" t="s">
        <v>399</v>
      </c>
      <c r="K2582" s="7" t="s">
        <v>442</v>
      </c>
      <c r="L2582" s="7" t="s">
        <v>773</v>
      </c>
      <c r="M2582" s="7" t="s">
        <v>409</v>
      </c>
      <c r="N2582" s="7" t="s">
        <v>410</v>
      </c>
      <c r="O2582" s="7" t="s">
        <v>404</v>
      </c>
      <c r="P2582" s="6">
        <v>1139</v>
      </c>
    </row>
    <row r="2583" spans="1:16" ht="15" thickBot="1" x14ac:dyDescent="0.35">
      <c r="A2583" s="6">
        <v>54.680399999999999</v>
      </c>
      <c r="B2583" s="19">
        <f>(A2583-G2583)/G2583</f>
        <v>2.329298587433025</v>
      </c>
      <c r="C2583" s="30" t="s">
        <v>368</v>
      </c>
      <c r="D2583" s="6">
        <v>1017713</v>
      </c>
      <c r="E2583" s="6">
        <v>2805</v>
      </c>
      <c r="F2583" s="7" t="s">
        <v>25</v>
      </c>
      <c r="G2583" s="6">
        <v>16.423999999999999</v>
      </c>
      <c r="I2583" s="7" t="s">
        <v>3288</v>
      </c>
      <c r="J2583" s="7" t="s">
        <v>432</v>
      </c>
      <c r="K2583" s="7" t="s">
        <v>457</v>
      </c>
      <c r="L2583" s="7" t="s">
        <v>1150</v>
      </c>
      <c r="M2583" s="7" t="s">
        <v>447</v>
      </c>
      <c r="N2583" s="7" t="s">
        <v>410</v>
      </c>
      <c r="O2583" s="7" t="s">
        <v>404</v>
      </c>
      <c r="P2583" s="6">
        <v>5694</v>
      </c>
    </row>
    <row r="2584" spans="1:16" ht="15" thickBot="1" x14ac:dyDescent="0.35">
      <c r="A2584" s="6">
        <v>54.680399999999999</v>
      </c>
      <c r="B2584" s="19">
        <f>(A2584-G2584)/G2584</f>
        <v>2.2164941176470587</v>
      </c>
      <c r="C2584" s="30" t="s">
        <v>140</v>
      </c>
      <c r="D2584" s="6">
        <v>1007597</v>
      </c>
      <c r="E2584" s="6">
        <v>1205</v>
      </c>
      <c r="F2584" s="7" t="s">
        <v>23</v>
      </c>
      <c r="G2584" s="6">
        <v>17</v>
      </c>
      <c r="I2584" s="7" t="s">
        <v>3289</v>
      </c>
      <c r="J2584" s="7" t="s">
        <v>413</v>
      </c>
      <c r="K2584" s="7" t="s">
        <v>407</v>
      </c>
      <c r="L2584" s="7" t="s">
        <v>494</v>
      </c>
      <c r="M2584" s="7" t="s">
        <v>402</v>
      </c>
      <c r="N2584" s="7" t="s">
        <v>403</v>
      </c>
      <c r="O2584" s="7" t="s">
        <v>404</v>
      </c>
      <c r="P2584" s="6">
        <v>5972</v>
      </c>
    </row>
    <row r="2585" spans="1:16" ht="15" thickBot="1" x14ac:dyDescent="0.35">
      <c r="A2585" s="6">
        <v>54.680399999999999</v>
      </c>
      <c r="B2585" s="19">
        <f>(A2585-G2585)/G2585</f>
        <v>1.2509632800922112</v>
      </c>
      <c r="C2585" s="30" t="s">
        <v>141</v>
      </c>
      <c r="D2585" s="6">
        <v>1017120</v>
      </c>
      <c r="E2585" s="6">
        <v>2161</v>
      </c>
      <c r="F2585" s="7" t="s">
        <v>25</v>
      </c>
      <c r="G2585" s="6">
        <v>24.292000000000002</v>
      </c>
      <c r="I2585" s="7" t="s">
        <v>3290</v>
      </c>
      <c r="J2585" s="7" t="s">
        <v>406</v>
      </c>
      <c r="K2585" s="7" t="s">
        <v>442</v>
      </c>
      <c r="L2585" s="7" t="s">
        <v>779</v>
      </c>
      <c r="M2585" s="7" t="s">
        <v>465</v>
      </c>
      <c r="N2585" s="7" t="s">
        <v>436</v>
      </c>
      <c r="O2585" s="7" t="s">
        <v>417</v>
      </c>
      <c r="P2585" s="6">
        <v>8751</v>
      </c>
    </row>
    <row r="2586" spans="1:16" ht="15" thickBot="1" x14ac:dyDescent="0.35">
      <c r="A2586" s="6">
        <v>54.680399999999999</v>
      </c>
      <c r="B2586" s="19">
        <f>(A2586-G2586)/G2586</f>
        <v>0.61795478754882238</v>
      </c>
      <c r="C2586" s="30" t="s">
        <v>282</v>
      </c>
      <c r="D2586" s="6">
        <v>1006687</v>
      </c>
      <c r="E2586" s="6">
        <v>297</v>
      </c>
      <c r="F2586" s="7" t="s">
        <v>23</v>
      </c>
      <c r="G2586" s="6">
        <v>33.795999999999999</v>
      </c>
      <c r="I2586" s="7" t="s">
        <v>3291</v>
      </c>
      <c r="J2586" s="7" t="s">
        <v>399</v>
      </c>
      <c r="K2586" s="7" t="s">
        <v>423</v>
      </c>
      <c r="L2586" s="7" t="s">
        <v>563</v>
      </c>
      <c r="M2586" s="7" t="s">
        <v>435</v>
      </c>
      <c r="N2586" s="7" t="s">
        <v>436</v>
      </c>
      <c r="O2586" s="7" t="s">
        <v>411</v>
      </c>
      <c r="P2586" s="6">
        <v>4506</v>
      </c>
    </row>
    <row r="2587" spans="1:16" ht="15" thickBot="1" x14ac:dyDescent="0.35">
      <c r="A2587" s="6">
        <v>54.680399999999999</v>
      </c>
      <c r="B2587" s="19">
        <f>(A2587-G2587)/G2587</f>
        <v>0.40552128315854397</v>
      </c>
      <c r="C2587" s="30" t="s">
        <v>77</v>
      </c>
      <c r="D2587" s="6">
        <v>1016434</v>
      </c>
      <c r="E2587" s="6">
        <v>210</v>
      </c>
      <c r="F2587" s="7" t="s">
        <v>27</v>
      </c>
      <c r="G2587" s="6">
        <v>38.904000000000003</v>
      </c>
      <c r="I2587" s="7" t="s">
        <v>3292</v>
      </c>
      <c r="J2587" s="7" t="s">
        <v>432</v>
      </c>
      <c r="K2587" s="7" t="s">
        <v>457</v>
      </c>
      <c r="L2587" s="7" t="s">
        <v>635</v>
      </c>
      <c r="M2587" s="7" t="s">
        <v>416</v>
      </c>
      <c r="N2587" s="7" t="s">
        <v>403</v>
      </c>
      <c r="O2587" s="7" t="s">
        <v>404</v>
      </c>
      <c r="P2587" s="6">
        <v>6911</v>
      </c>
    </row>
    <row r="2588" spans="1:16" ht="15" thickBot="1" x14ac:dyDescent="0.35">
      <c r="A2588" s="6">
        <v>54.680399999999999</v>
      </c>
      <c r="B2588" s="19">
        <f>(A2588-G2588)/G2588</f>
        <v>-0.15229443135309448</v>
      </c>
      <c r="C2588" s="30" t="s">
        <v>145</v>
      </c>
      <c r="D2588" s="6">
        <v>1009962</v>
      </c>
      <c r="E2588" s="6">
        <v>48</v>
      </c>
      <c r="F2588" s="7" t="s">
        <v>19</v>
      </c>
      <c r="G2588" s="6">
        <v>64.504000000000005</v>
      </c>
      <c r="I2588" s="7" t="s">
        <v>3293</v>
      </c>
      <c r="J2588" s="7" t="s">
        <v>438</v>
      </c>
      <c r="K2588" s="7" t="s">
        <v>461</v>
      </c>
      <c r="L2588" s="7" t="s">
        <v>1145</v>
      </c>
      <c r="M2588" s="7" t="s">
        <v>444</v>
      </c>
      <c r="N2588" s="7" t="s">
        <v>410</v>
      </c>
      <c r="O2588" s="7" t="s">
        <v>411</v>
      </c>
      <c r="P2588" s="6">
        <v>5271</v>
      </c>
    </row>
    <row r="2589" spans="1:16" ht="15" thickBot="1" x14ac:dyDescent="0.35">
      <c r="A2589" s="6">
        <v>54.680399999999999</v>
      </c>
      <c r="B2589" s="19">
        <f>(A2589-G2589)/G2589</f>
        <v>-0.25855074035906067</v>
      </c>
      <c r="C2589" s="30" t="s">
        <v>104</v>
      </c>
      <c r="D2589" s="6">
        <v>1018527</v>
      </c>
      <c r="E2589" s="6">
        <v>736</v>
      </c>
      <c r="F2589" s="7" t="s">
        <v>23</v>
      </c>
      <c r="G2589" s="6">
        <v>73.748000000000005</v>
      </c>
      <c r="I2589" s="7" t="s">
        <v>3294</v>
      </c>
      <c r="J2589" s="7" t="s">
        <v>489</v>
      </c>
      <c r="K2589" s="7" t="s">
        <v>457</v>
      </c>
      <c r="L2589" s="7" t="s">
        <v>1279</v>
      </c>
      <c r="M2589" s="7" t="s">
        <v>409</v>
      </c>
      <c r="N2589" s="7" t="s">
        <v>410</v>
      </c>
      <c r="O2589" s="7" t="s">
        <v>404</v>
      </c>
      <c r="P2589" s="6">
        <v>4600</v>
      </c>
    </row>
    <row r="2590" spans="1:16" ht="15" thickBot="1" x14ac:dyDescent="0.35">
      <c r="A2590" s="6">
        <v>54.680399999999999</v>
      </c>
      <c r="B2590" s="19">
        <f>(A2590-G2590)/G2590</f>
        <v>-0.5747098901782659</v>
      </c>
      <c r="C2590" s="30" t="s">
        <v>117</v>
      </c>
      <c r="D2590" s="6">
        <v>1010306</v>
      </c>
      <c r="E2590" s="6">
        <v>1401</v>
      </c>
      <c r="F2590" s="7" t="s">
        <v>25</v>
      </c>
      <c r="G2590" s="6">
        <v>128.572</v>
      </c>
      <c r="I2590" s="7" t="s">
        <v>3295</v>
      </c>
      <c r="J2590" s="7" t="s">
        <v>399</v>
      </c>
      <c r="K2590" s="7" t="s">
        <v>457</v>
      </c>
      <c r="L2590" s="7" t="s">
        <v>533</v>
      </c>
      <c r="M2590" s="7" t="s">
        <v>444</v>
      </c>
      <c r="N2590" s="7" t="s">
        <v>410</v>
      </c>
      <c r="O2590" s="7" t="s">
        <v>411</v>
      </c>
      <c r="P2590" s="6">
        <v>7861</v>
      </c>
    </row>
    <row r="2591" spans="1:16" ht="15" thickBot="1" x14ac:dyDescent="0.35">
      <c r="A2591" s="6">
        <v>54.680399999999999</v>
      </c>
      <c r="B2591" s="19">
        <f>(A2591-G2591)/G2591</f>
        <v>-0.59923482849604226</v>
      </c>
      <c r="C2591" s="30" t="s">
        <v>177</v>
      </c>
      <c r="D2591" s="6">
        <v>1019011</v>
      </c>
      <c r="E2591" s="6">
        <v>2601</v>
      </c>
      <c r="F2591" s="7" t="s">
        <v>17</v>
      </c>
      <c r="G2591" s="6">
        <v>136.44</v>
      </c>
      <c r="I2591" s="7" t="s">
        <v>3296</v>
      </c>
      <c r="J2591" s="7" t="s">
        <v>489</v>
      </c>
      <c r="K2591" s="7" t="s">
        <v>423</v>
      </c>
      <c r="L2591" s="7" t="s">
        <v>840</v>
      </c>
      <c r="M2591" s="7" t="s">
        <v>444</v>
      </c>
      <c r="N2591" s="7" t="s">
        <v>410</v>
      </c>
      <c r="O2591" s="7" t="s">
        <v>417</v>
      </c>
      <c r="P2591" s="6">
        <v>6379</v>
      </c>
    </row>
    <row r="2592" spans="1:16" ht="15" thickBot="1" x14ac:dyDescent="0.35">
      <c r="A2592" s="6">
        <v>54.680399999999999</v>
      </c>
      <c r="B2592" s="19">
        <f>(A2592-G2592)/G2592</f>
        <v>-0.61508939884555824</v>
      </c>
      <c r="C2592" s="30" t="s">
        <v>204</v>
      </c>
      <c r="D2592" s="6">
        <v>1017583</v>
      </c>
      <c r="E2592" s="6">
        <v>613</v>
      </c>
      <c r="F2592" s="7" t="s">
        <v>25</v>
      </c>
      <c r="G2592" s="6">
        <v>142.06</v>
      </c>
      <c r="I2592" s="7" t="s">
        <v>3297</v>
      </c>
      <c r="J2592" s="7" t="s">
        <v>456</v>
      </c>
      <c r="K2592" s="7" t="s">
        <v>457</v>
      </c>
      <c r="L2592" s="7" t="s">
        <v>1103</v>
      </c>
      <c r="M2592" s="7" t="s">
        <v>440</v>
      </c>
      <c r="N2592" s="7" t="s">
        <v>426</v>
      </c>
      <c r="O2592" s="7" t="s">
        <v>417</v>
      </c>
      <c r="P2592" s="6">
        <v>1830</v>
      </c>
    </row>
    <row r="2593" spans="1:16" ht="15" thickBot="1" x14ac:dyDescent="0.35">
      <c r="A2593" s="6">
        <v>55.099200000000003</v>
      </c>
      <c r="B2593" s="19">
        <f>(A2593-G2593)/G2593</f>
        <v>-0.65770431187006739</v>
      </c>
      <c r="C2593" s="30" t="s">
        <v>331</v>
      </c>
      <c r="D2593" s="6">
        <v>1003496</v>
      </c>
      <c r="E2593" s="6">
        <v>1964</v>
      </c>
      <c r="F2593" s="7" t="s">
        <v>21</v>
      </c>
      <c r="G2593" s="6">
        <v>160.96960000000001</v>
      </c>
      <c r="I2593" s="7" t="s">
        <v>3298</v>
      </c>
      <c r="J2593" s="7" t="s">
        <v>496</v>
      </c>
      <c r="K2593" s="7" t="s">
        <v>414</v>
      </c>
      <c r="L2593" s="7" t="s">
        <v>580</v>
      </c>
      <c r="M2593" s="7" t="s">
        <v>416</v>
      </c>
      <c r="N2593" s="7" t="s">
        <v>403</v>
      </c>
      <c r="O2593" s="7" t="s">
        <v>411</v>
      </c>
      <c r="P2593" s="6">
        <v>1838</v>
      </c>
    </row>
    <row r="2594" spans="1:16" ht="15" thickBot="1" x14ac:dyDescent="0.35">
      <c r="A2594" s="6">
        <v>55.128599999999999</v>
      </c>
      <c r="B2594" s="19">
        <f>(A2594-G2594)/G2594</f>
        <v>-0.5875213240355549</v>
      </c>
      <c r="C2594" s="30" t="s">
        <v>56</v>
      </c>
      <c r="D2594" s="6">
        <v>1017714</v>
      </c>
      <c r="E2594" s="6">
        <v>1404</v>
      </c>
      <c r="F2594" s="7" t="s">
        <v>25</v>
      </c>
      <c r="G2594" s="6">
        <v>133.65199999999999</v>
      </c>
      <c r="I2594" s="7" t="s">
        <v>3299</v>
      </c>
      <c r="J2594" s="7" t="s">
        <v>399</v>
      </c>
      <c r="K2594" s="7" t="s">
        <v>414</v>
      </c>
      <c r="L2594" s="7" t="s">
        <v>513</v>
      </c>
      <c r="M2594" s="7" t="s">
        <v>435</v>
      </c>
      <c r="N2594" s="7" t="s">
        <v>436</v>
      </c>
      <c r="O2594" s="7" t="s">
        <v>417</v>
      </c>
      <c r="P2594" s="6">
        <v>1366</v>
      </c>
    </row>
    <row r="2595" spans="1:16" ht="15" thickBot="1" x14ac:dyDescent="0.35">
      <c r="A2595" s="6">
        <v>55.128599999999999</v>
      </c>
      <c r="B2595" s="19">
        <f>(A2595-G2595)/G2595</f>
        <v>24.712966417910447</v>
      </c>
      <c r="C2595" s="30" t="s">
        <v>354</v>
      </c>
      <c r="D2595" s="6">
        <v>1017717</v>
      </c>
      <c r="E2595" s="6">
        <v>1247</v>
      </c>
      <c r="F2595" s="7" t="s">
        <v>21</v>
      </c>
      <c r="G2595" s="6">
        <v>2.1440000000000001</v>
      </c>
      <c r="I2595" s="7" t="s">
        <v>3300</v>
      </c>
      <c r="J2595" s="7" t="s">
        <v>432</v>
      </c>
      <c r="K2595" s="7" t="s">
        <v>407</v>
      </c>
      <c r="L2595" s="7" t="s">
        <v>873</v>
      </c>
      <c r="M2595" s="7" t="s">
        <v>440</v>
      </c>
      <c r="N2595" s="7" t="s">
        <v>426</v>
      </c>
      <c r="O2595" s="7" t="s">
        <v>404</v>
      </c>
      <c r="P2595" s="6">
        <v>5775</v>
      </c>
    </row>
    <row r="2596" spans="1:16" ht="15" thickBot="1" x14ac:dyDescent="0.35">
      <c r="A2596" s="6">
        <v>55.128599999999999</v>
      </c>
      <c r="B2596" s="19">
        <f>(A2596-G2596)/G2596</f>
        <v>2.4803409090909092</v>
      </c>
      <c r="C2596" s="30" t="s">
        <v>239</v>
      </c>
      <c r="D2596" s="6">
        <v>1018112</v>
      </c>
      <c r="E2596" s="6">
        <v>2000</v>
      </c>
      <c r="F2596" s="7" t="s">
        <v>25</v>
      </c>
      <c r="G2596" s="6">
        <v>15.84</v>
      </c>
      <c r="I2596" s="7" t="s">
        <v>3301</v>
      </c>
      <c r="J2596" s="7" t="s">
        <v>438</v>
      </c>
      <c r="K2596" s="7" t="s">
        <v>433</v>
      </c>
      <c r="L2596" s="7" t="s">
        <v>677</v>
      </c>
      <c r="M2596" s="7" t="s">
        <v>447</v>
      </c>
      <c r="N2596" s="7" t="s">
        <v>410</v>
      </c>
      <c r="O2596" s="7" t="s">
        <v>404</v>
      </c>
      <c r="P2596" s="6">
        <v>6290</v>
      </c>
    </row>
    <row r="2597" spans="1:16" ht="15" thickBot="1" x14ac:dyDescent="0.35">
      <c r="A2597" s="6">
        <v>55.128599999999999</v>
      </c>
      <c r="B2597" s="19">
        <f>(A2597-G2597)/G2597</f>
        <v>1.3379389312977101</v>
      </c>
      <c r="C2597" s="30" t="s">
        <v>315</v>
      </c>
      <c r="D2597" s="6">
        <v>1006292</v>
      </c>
      <c r="E2597" s="6">
        <v>1652</v>
      </c>
      <c r="F2597" s="7" t="s">
        <v>21</v>
      </c>
      <c r="G2597" s="6">
        <v>23.58</v>
      </c>
      <c r="I2597" s="7" t="s">
        <v>3302</v>
      </c>
      <c r="J2597" s="7" t="s">
        <v>456</v>
      </c>
      <c r="K2597" s="7" t="s">
        <v>457</v>
      </c>
      <c r="L2597" s="7" t="s">
        <v>458</v>
      </c>
      <c r="M2597" s="7" t="s">
        <v>440</v>
      </c>
      <c r="N2597" s="7" t="s">
        <v>426</v>
      </c>
      <c r="O2597" s="7" t="s">
        <v>411</v>
      </c>
      <c r="P2597" s="6">
        <v>6345</v>
      </c>
    </row>
    <row r="2598" spans="1:16" ht="15" thickBot="1" x14ac:dyDescent="0.35">
      <c r="A2598" s="6">
        <v>55.128599999999999</v>
      </c>
      <c r="B2598" s="19">
        <f>(A2598-G2598)/G2598</f>
        <v>4.1498526411244546E-2</v>
      </c>
      <c r="C2598" s="30" t="s">
        <v>80</v>
      </c>
      <c r="D2598" s="6">
        <v>1016520</v>
      </c>
      <c r="E2598" s="6">
        <v>9</v>
      </c>
      <c r="F2598" s="7" t="s">
        <v>31</v>
      </c>
      <c r="G2598" s="6">
        <v>52.932000000000002</v>
      </c>
      <c r="I2598" s="7" t="s">
        <v>3303</v>
      </c>
      <c r="J2598" s="7" t="s">
        <v>399</v>
      </c>
      <c r="K2598" s="7" t="s">
        <v>542</v>
      </c>
      <c r="L2598" s="7" t="s">
        <v>694</v>
      </c>
      <c r="M2598" s="7" t="s">
        <v>402</v>
      </c>
      <c r="N2598" s="7" t="s">
        <v>403</v>
      </c>
      <c r="O2598" s="7" t="s">
        <v>417</v>
      </c>
      <c r="P2598" s="6">
        <v>2633</v>
      </c>
    </row>
    <row r="2599" spans="1:16" ht="15" thickBot="1" x14ac:dyDescent="0.35">
      <c r="A2599" s="6">
        <v>55.128599999999999</v>
      </c>
      <c r="B2599" s="19">
        <f>(A2599-G2599)/G2599</f>
        <v>-7.620148803539116E-2</v>
      </c>
      <c r="C2599" s="30" t="s">
        <v>142</v>
      </c>
      <c r="D2599" s="6">
        <v>1015533</v>
      </c>
      <c r="E2599" s="6">
        <v>295</v>
      </c>
      <c r="F2599" s="7" t="s">
        <v>35</v>
      </c>
      <c r="G2599" s="6">
        <v>59.676000000000002</v>
      </c>
      <c r="I2599" s="7" t="s">
        <v>3304</v>
      </c>
      <c r="J2599" s="7" t="s">
        <v>399</v>
      </c>
      <c r="K2599" s="7" t="s">
        <v>429</v>
      </c>
      <c r="L2599" s="7" t="s">
        <v>1267</v>
      </c>
      <c r="M2599" s="7" t="s">
        <v>478</v>
      </c>
      <c r="N2599" s="7" t="s">
        <v>426</v>
      </c>
      <c r="O2599" s="7" t="s">
        <v>404</v>
      </c>
      <c r="P2599" s="6">
        <v>7987</v>
      </c>
    </row>
    <row r="2600" spans="1:16" ht="15" thickBot="1" x14ac:dyDescent="0.35">
      <c r="A2600" s="6">
        <v>55.128599999999999</v>
      </c>
      <c r="B2600" s="19">
        <f>(A2600-G2600)/G2600</f>
        <v>-0.15301438053097338</v>
      </c>
      <c r="C2600" s="30" t="s">
        <v>62</v>
      </c>
      <c r="D2600" s="6">
        <v>1017702</v>
      </c>
      <c r="E2600" s="6">
        <v>2435</v>
      </c>
      <c r="F2600" s="7" t="s">
        <v>25</v>
      </c>
      <c r="G2600" s="6">
        <v>65.087999999999994</v>
      </c>
      <c r="I2600" s="7" t="s">
        <v>3305</v>
      </c>
      <c r="J2600" s="7" t="s">
        <v>413</v>
      </c>
      <c r="K2600" s="7" t="s">
        <v>433</v>
      </c>
      <c r="L2600" s="7" t="s">
        <v>485</v>
      </c>
      <c r="M2600" s="7" t="s">
        <v>416</v>
      </c>
      <c r="N2600" s="7" t="s">
        <v>403</v>
      </c>
      <c r="O2600" s="7" t="s">
        <v>404</v>
      </c>
      <c r="P2600" s="6">
        <v>8316</v>
      </c>
    </row>
    <row r="2601" spans="1:16" ht="15" thickBot="1" x14ac:dyDescent="0.35">
      <c r="A2601" s="6">
        <v>55.128599999999999</v>
      </c>
      <c r="B2601" s="19">
        <f>(A2601-G2601)/G2601</f>
        <v>-0.2101014442916094</v>
      </c>
      <c r="C2601" s="30" t="s">
        <v>117</v>
      </c>
      <c r="D2601" s="6">
        <v>1015557</v>
      </c>
      <c r="E2601" s="6">
        <v>510</v>
      </c>
      <c r="F2601" s="7" t="s">
        <v>17</v>
      </c>
      <c r="G2601" s="6">
        <v>69.792000000000002</v>
      </c>
      <c r="I2601" s="7" t="s">
        <v>3306</v>
      </c>
      <c r="J2601" s="7" t="s">
        <v>428</v>
      </c>
      <c r="K2601" s="7" t="s">
        <v>461</v>
      </c>
      <c r="L2601" s="7" t="s">
        <v>571</v>
      </c>
      <c r="M2601" s="7" t="s">
        <v>409</v>
      </c>
      <c r="N2601" s="7" t="s">
        <v>410</v>
      </c>
      <c r="O2601" s="7" t="s">
        <v>404</v>
      </c>
      <c r="P2601" s="6">
        <v>2524</v>
      </c>
    </row>
    <row r="2602" spans="1:16" ht="15" thickBot="1" x14ac:dyDescent="0.35">
      <c r="A2602" s="6">
        <v>55.128599999999999</v>
      </c>
      <c r="B2602" s="19">
        <f>(A2602-G2602)/G2602</f>
        <v>-0.2519052271617</v>
      </c>
      <c r="C2602" s="30" t="s">
        <v>189</v>
      </c>
      <c r="D2602" s="6">
        <v>1006764</v>
      </c>
      <c r="E2602" s="6">
        <v>1482</v>
      </c>
      <c r="F2602" s="7" t="s">
        <v>31</v>
      </c>
      <c r="G2602" s="6">
        <v>73.691999999999993</v>
      </c>
      <c r="I2602" s="7" t="s">
        <v>3307</v>
      </c>
      <c r="J2602" s="7" t="s">
        <v>422</v>
      </c>
      <c r="K2602" s="7" t="s">
        <v>442</v>
      </c>
      <c r="L2602" s="7" t="s">
        <v>623</v>
      </c>
      <c r="M2602" s="7" t="s">
        <v>478</v>
      </c>
      <c r="N2602" s="7" t="s">
        <v>426</v>
      </c>
      <c r="O2602" s="7" t="s">
        <v>411</v>
      </c>
      <c r="P2602" s="6">
        <v>8977</v>
      </c>
    </row>
    <row r="2603" spans="1:16" ht="15" thickBot="1" x14ac:dyDescent="0.35">
      <c r="A2603" s="6">
        <v>55.128599999999999</v>
      </c>
      <c r="B2603" s="19">
        <f>(A2603-G2603)/G2603</f>
        <v>-0.53247566063977747</v>
      </c>
      <c r="C2603" s="30" t="s">
        <v>107</v>
      </c>
      <c r="D2603" s="6">
        <v>1018245</v>
      </c>
      <c r="E2603" s="6">
        <v>2386</v>
      </c>
      <c r="F2603" s="7" t="s">
        <v>21</v>
      </c>
      <c r="G2603" s="6">
        <v>117.916</v>
      </c>
      <c r="I2603" s="7" t="s">
        <v>3308</v>
      </c>
      <c r="J2603" s="7" t="s">
        <v>428</v>
      </c>
      <c r="K2603" s="7" t="s">
        <v>400</v>
      </c>
      <c r="L2603" s="7" t="s">
        <v>619</v>
      </c>
      <c r="M2603" s="7" t="s">
        <v>416</v>
      </c>
      <c r="N2603" s="7" t="s">
        <v>403</v>
      </c>
      <c r="O2603" s="7" t="s">
        <v>417</v>
      </c>
      <c r="P2603" s="6">
        <v>3232</v>
      </c>
    </row>
    <row r="2604" spans="1:16" ht="15" thickBot="1" x14ac:dyDescent="0.35">
      <c r="A2604" s="6">
        <v>55.128599999999999</v>
      </c>
      <c r="B2604" s="19">
        <f>(A2604-G2604)/G2604</f>
        <v>-0.54122199660464043</v>
      </c>
      <c r="C2604" s="30" t="s">
        <v>177</v>
      </c>
      <c r="D2604" s="6">
        <v>1019712</v>
      </c>
      <c r="E2604" s="6">
        <v>724</v>
      </c>
      <c r="F2604" s="7" t="s">
        <v>25</v>
      </c>
      <c r="G2604" s="6">
        <v>120.164</v>
      </c>
      <c r="I2604" s="7" t="s">
        <v>3309</v>
      </c>
      <c r="J2604" s="7" t="s">
        <v>413</v>
      </c>
      <c r="K2604" s="7" t="s">
        <v>442</v>
      </c>
      <c r="L2604" s="7" t="s">
        <v>955</v>
      </c>
      <c r="M2604" s="7" t="s">
        <v>420</v>
      </c>
      <c r="N2604" s="7" t="s">
        <v>403</v>
      </c>
      <c r="O2604" s="7" t="s">
        <v>417</v>
      </c>
      <c r="P2604" s="6">
        <v>8906</v>
      </c>
    </row>
    <row r="2605" spans="1:16" ht="15" thickBot="1" x14ac:dyDescent="0.35">
      <c r="A2605" s="6">
        <v>55.128599999999999</v>
      </c>
      <c r="B2605" s="19">
        <f>(A2605-G2605)/G2605</f>
        <v>-0.54560845339751418</v>
      </c>
      <c r="C2605" s="30" t="s">
        <v>82</v>
      </c>
      <c r="D2605" s="6">
        <v>1006315</v>
      </c>
      <c r="E2605" s="6">
        <v>1549</v>
      </c>
      <c r="F2605" s="7" t="s">
        <v>25</v>
      </c>
      <c r="G2605" s="6">
        <v>121.324</v>
      </c>
      <c r="I2605" s="7" t="s">
        <v>3310</v>
      </c>
      <c r="J2605" s="7" t="s">
        <v>413</v>
      </c>
      <c r="K2605" s="7" t="s">
        <v>457</v>
      </c>
      <c r="L2605" s="7" t="s">
        <v>811</v>
      </c>
      <c r="M2605" s="7" t="s">
        <v>420</v>
      </c>
      <c r="N2605" s="7" t="s">
        <v>403</v>
      </c>
      <c r="O2605" s="7" t="s">
        <v>404</v>
      </c>
      <c r="P2605" s="6">
        <v>4716</v>
      </c>
    </row>
    <row r="2606" spans="1:16" ht="15" thickBot="1" x14ac:dyDescent="0.35">
      <c r="A2606" s="6">
        <v>55.2136</v>
      </c>
      <c r="B2606" s="19">
        <f>(A2606-G2606)/G2606</f>
        <v>-0.86063703476350484</v>
      </c>
      <c r="C2606" s="30" t="s">
        <v>59</v>
      </c>
      <c r="D2606" s="6">
        <v>1002734</v>
      </c>
      <c r="E2606" s="6">
        <v>2734</v>
      </c>
      <c r="F2606" s="7" t="s">
        <v>23</v>
      </c>
      <c r="G2606" s="6">
        <v>396.18560000000002</v>
      </c>
      <c r="I2606" s="7" t="s">
        <v>3311</v>
      </c>
      <c r="J2606" s="7" t="s">
        <v>406</v>
      </c>
      <c r="K2606" s="7" t="s">
        <v>429</v>
      </c>
      <c r="L2606" s="7" t="s">
        <v>1795</v>
      </c>
      <c r="M2606" s="7" t="s">
        <v>444</v>
      </c>
      <c r="N2606" s="7" t="s">
        <v>410</v>
      </c>
      <c r="O2606" s="7" t="s">
        <v>411</v>
      </c>
      <c r="P2606" s="6">
        <v>7025</v>
      </c>
    </row>
    <row r="2607" spans="1:16" ht="15" thickBot="1" x14ac:dyDescent="0.35">
      <c r="A2607" s="6">
        <v>55.218240000000002</v>
      </c>
      <c r="B2607" s="19">
        <f>(A2607-G2607)/G2607</f>
        <v>-0.34332794215583667</v>
      </c>
      <c r="C2607" s="30" t="s">
        <v>237</v>
      </c>
      <c r="D2607" s="6">
        <v>1009820</v>
      </c>
      <c r="E2607" s="6">
        <v>1302</v>
      </c>
      <c r="F2607" s="7" t="s">
        <v>87</v>
      </c>
      <c r="G2607" s="6">
        <v>84.087999999999994</v>
      </c>
      <c r="I2607" s="7" t="s">
        <v>3312</v>
      </c>
      <c r="J2607" s="7" t="s">
        <v>456</v>
      </c>
      <c r="K2607" s="7" t="s">
        <v>414</v>
      </c>
      <c r="L2607" s="7" t="s">
        <v>525</v>
      </c>
      <c r="M2607" s="7" t="s">
        <v>459</v>
      </c>
      <c r="N2607" s="7" t="s">
        <v>436</v>
      </c>
      <c r="O2607" s="7" t="s">
        <v>411</v>
      </c>
      <c r="P2607" s="6">
        <v>7643</v>
      </c>
    </row>
    <row r="2608" spans="1:16" ht="15" thickBot="1" x14ac:dyDescent="0.35">
      <c r="A2608" s="6">
        <v>55.218240000000002</v>
      </c>
      <c r="B2608" s="19">
        <f>(A2608-G2608)/G2608</f>
        <v>-0.74159893678752598</v>
      </c>
      <c r="C2608" s="30" t="s">
        <v>271</v>
      </c>
      <c r="D2608" s="6">
        <v>1008964</v>
      </c>
      <c r="E2608" s="6">
        <v>1708</v>
      </c>
      <c r="F2608" s="7" t="s">
        <v>87</v>
      </c>
      <c r="G2608" s="6">
        <v>213.69200000000001</v>
      </c>
      <c r="I2608" s="7" t="s">
        <v>3313</v>
      </c>
      <c r="J2608" s="7" t="s">
        <v>496</v>
      </c>
      <c r="K2608" s="7" t="s">
        <v>414</v>
      </c>
      <c r="L2608" s="7" t="s">
        <v>580</v>
      </c>
      <c r="M2608" s="7" t="s">
        <v>465</v>
      </c>
      <c r="N2608" s="7" t="s">
        <v>436</v>
      </c>
      <c r="O2608" s="7" t="s">
        <v>417</v>
      </c>
      <c r="P2608" s="6">
        <v>5855</v>
      </c>
    </row>
    <row r="2609" spans="1:16" ht="15" thickBot="1" x14ac:dyDescent="0.35">
      <c r="A2609" s="6">
        <v>55.328000000000003</v>
      </c>
      <c r="B2609" s="19">
        <f>(A2609-G2609)/G2609</f>
        <v>-0.62934379488498726</v>
      </c>
      <c r="C2609" s="30" t="s">
        <v>99</v>
      </c>
      <c r="D2609" s="6">
        <v>1004049</v>
      </c>
      <c r="E2609" s="6">
        <v>651</v>
      </c>
      <c r="F2609" s="7" t="s">
        <v>25</v>
      </c>
      <c r="G2609" s="6">
        <v>149.2704</v>
      </c>
      <c r="I2609" s="7" t="s">
        <v>3314</v>
      </c>
      <c r="J2609" s="7" t="s">
        <v>399</v>
      </c>
      <c r="K2609" s="7" t="s">
        <v>457</v>
      </c>
      <c r="L2609" s="7" t="s">
        <v>565</v>
      </c>
      <c r="M2609" s="7" t="s">
        <v>440</v>
      </c>
      <c r="N2609" s="7" t="s">
        <v>426</v>
      </c>
      <c r="O2609" s="7" t="s">
        <v>411</v>
      </c>
      <c r="P2609" s="6">
        <v>9587</v>
      </c>
    </row>
    <row r="2610" spans="1:16" ht="15" thickBot="1" x14ac:dyDescent="0.35">
      <c r="A2610" s="6">
        <v>55.5152</v>
      </c>
      <c r="B2610" s="19">
        <f>(A2610-G2610)/G2610</f>
        <v>-0.24361266131845136</v>
      </c>
      <c r="C2610" s="30" t="s">
        <v>141</v>
      </c>
      <c r="D2610" s="6">
        <v>1002966</v>
      </c>
      <c r="E2610" s="6">
        <v>1814</v>
      </c>
      <c r="F2610" s="7" t="s">
        <v>21</v>
      </c>
      <c r="G2610" s="6">
        <v>73.395200000000003</v>
      </c>
      <c r="I2610" s="7" t="s">
        <v>3315</v>
      </c>
      <c r="J2610" s="7" t="s">
        <v>489</v>
      </c>
      <c r="K2610" s="7" t="s">
        <v>433</v>
      </c>
      <c r="L2610" s="7" t="s">
        <v>511</v>
      </c>
      <c r="M2610" s="7" t="s">
        <v>459</v>
      </c>
      <c r="N2610" s="7" t="s">
        <v>436</v>
      </c>
      <c r="O2610" s="7" t="s">
        <v>404</v>
      </c>
      <c r="P2610" s="6">
        <v>1376</v>
      </c>
    </row>
    <row r="2611" spans="1:16" ht="15" thickBot="1" x14ac:dyDescent="0.35">
      <c r="A2611" s="6">
        <v>55.576799999999999</v>
      </c>
      <c r="B2611" s="19">
        <f>(A2611-G2611)/G2611</f>
        <v>4.1651301115241637</v>
      </c>
      <c r="C2611" s="30" t="s">
        <v>183</v>
      </c>
      <c r="D2611" s="6">
        <v>1016327</v>
      </c>
      <c r="E2611" s="6">
        <v>207</v>
      </c>
      <c r="F2611" s="7" t="s">
        <v>23</v>
      </c>
      <c r="G2611" s="6">
        <v>10.76</v>
      </c>
      <c r="I2611" s="7" t="s">
        <v>3316</v>
      </c>
      <c r="J2611" s="7" t="s">
        <v>496</v>
      </c>
      <c r="K2611" s="7" t="s">
        <v>407</v>
      </c>
      <c r="L2611" s="7" t="s">
        <v>637</v>
      </c>
      <c r="M2611" s="7" t="s">
        <v>402</v>
      </c>
      <c r="N2611" s="7" t="s">
        <v>403</v>
      </c>
      <c r="O2611" s="7" t="s">
        <v>417</v>
      </c>
      <c r="P2611" s="6">
        <v>3090</v>
      </c>
    </row>
    <row r="2612" spans="1:16" ht="15" thickBot="1" x14ac:dyDescent="0.35">
      <c r="A2612" s="6">
        <v>55.576799999999999</v>
      </c>
      <c r="B2612" s="19">
        <f>(A2612-G2612)/G2612</f>
        <v>2.9788659793814434</v>
      </c>
      <c r="C2612" s="30" t="s">
        <v>381</v>
      </c>
      <c r="D2612" s="6">
        <v>1017670</v>
      </c>
      <c r="E2612" s="6">
        <v>658</v>
      </c>
      <c r="F2612" s="7" t="s">
        <v>17</v>
      </c>
      <c r="G2612" s="6">
        <v>13.968</v>
      </c>
      <c r="I2612" s="7" t="s">
        <v>3317</v>
      </c>
      <c r="J2612" s="7" t="s">
        <v>413</v>
      </c>
      <c r="K2612" s="7" t="s">
        <v>433</v>
      </c>
      <c r="L2612" s="7" t="s">
        <v>519</v>
      </c>
      <c r="M2612" s="7" t="s">
        <v>465</v>
      </c>
      <c r="N2612" s="7" t="s">
        <v>436</v>
      </c>
      <c r="O2612" s="7" t="s">
        <v>417</v>
      </c>
      <c r="P2612" s="6">
        <v>4383</v>
      </c>
    </row>
    <row r="2613" spans="1:16" ht="15" thickBot="1" x14ac:dyDescent="0.35">
      <c r="A2613" s="6">
        <v>55.576799999999999</v>
      </c>
      <c r="B2613" s="19">
        <f>(A2613-G2613)/G2613</f>
        <v>1.5451914270012823</v>
      </c>
      <c r="C2613" s="30" t="s">
        <v>61</v>
      </c>
      <c r="D2613" s="6">
        <v>1010931</v>
      </c>
      <c r="E2613" s="6">
        <v>2292</v>
      </c>
      <c r="F2613" s="7" t="s">
        <v>31</v>
      </c>
      <c r="G2613" s="6">
        <v>21.835999999999999</v>
      </c>
      <c r="I2613" s="7" t="s">
        <v>3318</v>
      </c>
      <c r="J2613" s="7" t="s">
        <v>422</v>
      </c>
      <c r="K2613" s="7" t="s">
        <v>542</v>
      </c>
      <c r="L2613" s="7" t="s">
        <v>698</v>
      </c>
      <c r="M2613" s="7" t="s">
        <v>402</v>
      </c>
      <c r="N2613" s="7" t="s">
        <v>403</v>
      </c>
      <c r="O2613" s="7" t="s">
        <v>411</v>
      </c>
      <c r="P2613" s="6">
        <v>8604</v>
      </c>
    </row>
    <row r="2614" spans="1:16" ht="15" thickBot="1" x14ac:dyDescent="0.35">
      <c r="A2614" s="6">
        <v>55.576799999999999</v>
      </c>
      <c r="B2614" s="19">
        <f>(A2614-G2614)/G2614</f>
        <v>1.097554347826087</v>
      </c>
      <c r="C2614" s="30" t="s">
        <v>218</v>
      </c>
      <c r="D2614" s="6">
        <v>1016294</v>
      </c>
      <c r="E2614" s="6">
        <v>2624</v>
      </c>
      <c r="F2614" s="7" t="s">
        <v>19</v>
      </c>
      <c r="G2614" s="6">
        <v>26.495999999999999</v>
      </c>
      <c r="I2614" s="7" t="s">
        <v>3319</v>
      </c>
      <c r="J2614" s="7" t="s">
        <v>428</v>
      </c>
      <c r="K2614" s="7" t="s">
        <v>433</v>
      </c>
      <c r="L2614" s="7" t="s">
        <v>485</v>
      </c>
      <c r="M2614" s="7" t="s">
        <v>409</v>
      </c>
      <c r="N2614" s="7" t="s">
        <v>410</v>
      </c>
      <c r="O2614" s="7" t="s">
        <v>417</v>
      </c>
      <c r="P2614" s="6">
        <v>2500</v>
      </c>
    </row>
    <row r="2615" spans="1:16" ht="15" thickBot="1" x14ac:dyDescent="0.35">
      <c r="A2615" s="6">
        <v>55.576799999999999</v>
      </c>
      <c r="B2615" s="19">
        <f>(A2615-G2615)/G2615</f>
        <v>0.77131565527791934</v>
      </c>
      <c r="C2615" s="30" t="s">
        <v>162</v>
      </c>
      <c r="D2615" s="6">
        <v>1008503</v>
      </c>
      <c r="E2615" s="6">
        <v>2199</v>
      </c>
      <c r="F2615" s="7" t="s">
        <v>35</v>
      </c>
      <c r="G2615" s="6">
        <v>31.376000000000001</v>
      </c>
      <c r="I2615" s="7" t="s">
        <v>3320</v>
      </c>
      <c r="J2615" s="7" t="s">
        <v>496</v>
      </c>
      <c r="K2615" s="7" t="s">
        <v>457</v>
      </c>
      <c r="L2615" s="7" t="s">
        <v>557</v>
      </c>
      <c r="M2615" s="7" t="s">
        <v>465</v>
      </c>
      <c r="N2615" s="7" t="s">
        <v>436</v>
      </c>
      <c r="O2615" s="7" t="s">
        <v>404</v>
      </c>
      <c r="P2615" s="6">
        <v>8907</v>
      </c>
    </row>
    <row r="2616" spans="1:16" ht="15" thickBot="1" x14ac:dyDescent="0.35">
      <c r="A2616" s="6">
        <v>55.576799999999999</v>
      </c>
      <c r="B2616" s="19">
        <f>(A2616-G2616)/G2616</f>
        <v>8.4975792597220101E-2</v>
      </c>
      <c r="C2616" s="30" t="s">
        <v>65</v>
      </c>
      <c r="D2616" s="6">
        <v>1011136</v>
      </c>
      <c r="E2616" s="6">
        <v>1331</v>
      </c>
      <c r="F2616" s="7" t="s">
        <v>35</v>
      </c>
      <c r="G2616" s="6">
        <v>51.223999999999997</v>
      </c>
      <c r="I2616" s="7" t="s">
        <v>3321</v>
      </c>
      <c r="J2616" s="7" t="s">
        <v>432</v>
      </c>
      <c r="K2616" s="7" t="s">
        <v>433</v>
      </c>
      <c r="L2616" s="7" t="s">
        <v>899</v>
      </c>
      <c r="M2616" s="7" t="s">
        <v>409</v>
      </c>
      <c r="N2616" s="7" t="s">
        <v>410</v>
      </c>
      <c r="O2616" s="7" t="s">
        <v>404</v>
      </c>
      <c r="P2616" s="6">
        <v>8009</v>
      </c>
    </row>
    <row r="2617" spans="1:16" ht="15" thickBot="1" x14ac:dyDescent="0.35">
      <c r="A2617" s="6">
        <v>55.576799999999999</v>
      </c>
      <c r="B2617" s="19">
        <f>(A2617-G2617)/G2617</f>
        <v>-1.7035726918995412E-2</v>
      </c>
      <c r="C2617" s="30" t="s">
        <v>90</v>
      </c>
      <c r="D2617" s="6">
        <v>1005656</v>
      </c>
      <c r="E2617" s="6">
        <v>2366</v>
      </c>
      <c r="F2617" s="7" t="s">
        <v>35</v>
      </c>
      <c r="G2617" s="6">
        <v>56.54</v>
      </c>
      <c r="I2617" s="7" t="s">
        <v>3322</v>
      </c>
      <c r="J2617" s="7" t="s">
        <v>399</v>
      </c>
      <c r="K2617" s="7" t="s">
        <v>457</v>
      </c>
      <c r="L2617" s="7" t="s">
        <v>565</v>
      </c>
      <c r="M2617" s="7" t="s">
        <v>435</v>
      </c>
      <c r="N2617" s="7" t="s">
        <v>436</v>
      </c>
      <c r="O2617" s="7" t="s">
        <v>404</v>
      </c>
      <c r="P2617" s="6">
        <v>8424</v>
      </c>
    </row>
    <row r="2618" spans="1:16" ht="15" thickBot="1" x14ac:dyDescent="0.35">
      <c r="A2618" s="6">
        <v>55.576799999999999</v>
      </c>
      <c r="B2618" s="19">
        <f>(A2618-G2618)/G2618</f>
        <v>-0.12372603430877903</v>
      </c>
      <c r="C2618" s="30" t="s">
        <v>200</v>
      </c>
      <c r="D2618" s="6">
        <v>1010746</v>
      </c>
      <c r="E2618" s="6">
        <v>2676</v>
      </c>
      <c r="F2618" s="7" t="s">
        <v>25</v>
      </c>
      <c r="G2618" s="6">
        <v>63.423999999999999</v>
      </c>
      <c r="I2618" s="7" t="s">
        <v>3323</v>
      </c>
      <c r="J2618" s="7" t="s">
        <v>428</v>
      </c>
      <c r="K2618" s="7" t="s">
        <v>457</v>
      </c>
      <c r="L2618" s="7" t="s">
        <v>672</v>
      </c>
      <c r="M2618" s="7" t="s">
        <v>444</v>
      </c>
      <c r="N2618" s="7" t="s">
        <v>410</v>
      </c>
      <c r="O2618" s="7" t="s">
        <v>411</v>
      </c>
      <c r="P2618" s="6">
        <v>4785</v>
      </c>
    </row>
    <row r="2619" spans="1:16" ht="15" thickBot="1" x14ac:dyDescent="0.35">
      <c r="A2619" s="6">
        <v>55.576799999999999</v>
      </c>
      <c r="B2619" s="19">
        <f>(A2619-G2619)/G2619</f>
        <v>-0.13253418243116688</v>
      </c>
      <c r="C2619" s="30" t="s">
        <v>80</v>
      </c>
      <c r="D2619" s="6">
        <v>1007321</v>
      </c>
      <c r="E2619" s="6">
        <v>1916</v>
      </c>
      <c r="F2619" s="7" t="s">
        <v>23</v>
      </c>
      <c r="G2619" s="6">
        <v>64.067999999999998</v>
      </c>
      <c r="I2619" s="7" t="s">
        <v>3324</v>
      </c>
      <c r="J2619" s="7" t="s">
        <v>399</v>
      </c>
      <c r="K2619" s="7" t="s">
        <v>429</v>
      </c>
      <c r="L2619" s="7" t="s">
        <v>600</v>
      </c>
      <c r="M2619" s="7" t="s">
        <v>420</v>
      </c>
      <c r="N2619" s="7" t="s">
        <v>403</v>
      </c>
      <c r="O2619" s="7" t="s">
        <v>417</v>
      </c>
      <c r="P2619" s="6">
        <v>6079</v>
      </c>
    </row>
    <row r="2620" spans="1:16" ht="15" thickBot="1" x14ac:dyDescent="0.35">
      <c r="A2620" s="6">
        <v>55.576799999999999</v>
      </c>
      <c r="B2620" s="19">
        <f>(A2620-G2620)/G2620</f>
        <v>-0.3530359471037437</v>
      </c>
      <c r="C2620" s="30" t="s">
        <v>283</v>
      </c>
      <c r="D2620" s="6">
        <v>1014776</v>
      </c>
      <c r="E2620" s="6">
        <v>1</v>
      </c>
      <c r="F2620" s="7" t="s">
        <v>42</v>
      </c>
      <c r="G2620" s="6">
        <v>85.903999999999996</v>
      </c>
      <c r="I2620" s="7" t="s">
        <v>3325</v>
      </c>
      <c r="J2620" s="7" t="s">
        <v>496</v>
      </c>
      <c r="K2620" s="7" t="s">
        <v>423</v>
      </c>
      <c r="L2620" s="7" t="s">
        <v>2492</v>
      </c>
      <c r="M2620" s="7" t="s">
        <v>435</v>
      </c>
      <c r="N2620" s="7" t="s">
        <v>436</v>
      </c>
      <c r="O2620" s="7" t="s">
        <v>417</v>
      </c>
      <c r="P2620" s="6">
        <v>1828</v>
      </c>
    </row>
    <row r="2621" spans="1:16" ht="15" thickBot="1" x14ac:dyDescent="0.35">
      <c r="A2621" s="6">
        <v>55.576799999999999</v>
      </c>
      <c r="B2621" s="19">
        <f>(A2621-G2621)/G2621</f>
        <v>-0.37747210896545541</v>
      </c>
      <c r="C2621" s="30" t="s">
        <v>47</v>
      </c>
      <c r="D2621" s="6">
        <v>1016381</v>
      </c>
      <c r="E2621" s="6">
        <v>449</v>
      </c>
      <c r="F2621" s="7" t="s">
        <v>17</v>
      </c>
      <c r="G2621" s="6">
        <v>89.275999999999996</v>
      </c>
      <c r="I2621" s="7" t="s">
        <v>3326</v>
      </c>
      <c r="J2621" s="7" t="s">
        <v>422</v>
      </c>
      <c r="K2621" s="7" t="s">
        <v>414</v>
      </c>
      <c r="L2621" s="7" t="s">
        <v>1165</v>
      </c>
      <c r="M2621" s="7" t="s">
        <v>465</v>
      </c>
      <c r="N2621" s="7" t="s">
        <v>436</v>
      </c>
      <c r="O2621" s="7" t="s">
        <v>417</v>
      </c>
      <c r="P2621" s="6">
        <v>9936</v>
      </c>
    </row>
    <row r="2622" spans="1:16" ht="15" thickBot="1" x14ac:dyDescent="0.35">
      <c r="A2622" s="6">
        <v>55.576799999999999</v>
      </c>
      <c r="B2622" s="19">
        <f>(A2622-G2622)/G2622</f>
        <v>-0.41643076147675251</v>
      </c>
      <c r="C2622" s="30" t="s">
        <v>351</v>
      </c>
      <c r="D2622" s="6">
        <v>1006273</v>
      </c>
      <c r="E2622" s="6">
        <v>1705</v>
      </c>
      <c r="F2622" s="7" t="s">
        <v>19</v>
      </c>
      <c r="G2622" s="6">
        <v>95.236000000000004</v>
      </c>
      <c r="I2622" s="7" t="s">
        <v>3327</v>
      </c>
      <c r="J2622" s="7" t="s">
        <v>413</v>
      </c>
      <c r="K2622" s="7" t="s">
        <v>433</v>
      </c>
      <c r="L2622" s="7" t="s">
        <v>485</v>
      </c>
      <c r="M2622" s="7" t="s">
        <v>447</v>
      </c>
      <c r="N2622" s="7" t="s">
        <v>410</v>
      </c>
      <c r="O2622" s="7" t="s">
        <v>404</v>
      </c>
      <c r="P2622" s="6">
        <v>8871</v>
      </c>
    </row>
    <row r="2623" spans="1:16" ht="15" thickBot="1" x14ac:dyDescent="0.35">
      <c r="A2623" s="6">
        <v>55.576799999999999</v>
      </c>
      <c r="B2623" s="19">
        <f>(A2623-G2623)/G2623</f>
        <v>-0.59612231846985653</v>
      </c>
      <c r="C2623" s="30" t="s">
        <v>268</v>
      </c>
      <c r="D2623" s="6">
        <v>1018797</v>
      </c>
      <c r="E2623" s="6">
        <v>2683</v>
      </c>
      <c r="F2623" s="7" t="s">
        <v>23</v>
      </c>
      <c r="G2623" s="6">
        <v>137.608</v>
      </c>
      <c r="I2623" s="7" t="s">
        <v>3328</v>
      </c>
      <c r="J2623" s="7" t="s">
        <v>489</v>
      </c>
      <c r="K2623" s="7" t="s">
        <v>442</v>
      </c>
      <c r="L2623" s="7" t="s">
        <v>1894</v>
      </c>
      <c r="M2623" s="7" t="s">
        <v>416</v>
      </c>
      <c r="N2623" s="7" t="s">
        <v>403</v>
      </c>
      <c r="O2623" s="7" t="s">
        <v>411</v>
      </c>
      <c r="P2623" s="6">
        <v>4811</v>
      </c>
    </row>
    <row r="2624" spans="1:16" ht="15" thickBot="1" x14ac:dyDescent="0.35">
      <c r="A2624" s="6">
        <v>55.576799999999999</v>
      </c>
      <c r="B2624" s="19">
        <f>(A2624-G2624)/G2624</f>
        <v>-0.6026141173778744</v>
      </c>
      <c r="C2624" s="30" t="s">
        <v>169</v>
      </c>
      <c r="D2624" s="6">
        <v>1010477</v>
      </c>
      <c r="E2624" s="6">
        <v>335</v>
      </c>
      <c r="F2624" s="7" t="s">
        <v>19</v>
      </c>
      <c r="G2624" s="6">
        <v>139.85599999999999</v>
      </c>
      <c r="I2624" s="7" t="s">
        <v>3329</v>
      </c>
      <c r="J2624" s="7" t="s">
        <v>489</v>
      </c>
      <c r="K2624" s="7" t="s">
        <v>423</v>
      </c>
      <c r="L2624" s="7" t="s">
        <v>1078</v>
      </c>
      <c r="M2624" s="7" t="s">
        <v>440</v>
      </c>
      <c r="N2624" s="7" t="s">
        <v>426</v>
      </c>
      <c r="O2624" s="7" t="s">
        <v>417</v>
      </c>
      <c r="P2624" s="6">
        <v>7910</v>
      </c>
    </row>
    <row r="2625" spans="1:16" ht="15" thickBot="1" x14ac:dyDescent="0.35">
      <c r="A2625" s="6">
        <v>55.935360000000003</v>
      </c>
      <c r="B2625" s="19">
        <f>(A2625-G2625)/G2625</f>
        <v>-0.58196047950733909</v>
      </c>
      <c r="C2625" s="30" t="s">
        <v>280</v>
      </c>
      <c r="D2625" s="6">
        <v>1019473</v>
      </c>
      <c r="E2625" s="6">
        <v>2194</v>
      </c>
      <c r="F2625" s="7" t="s">
        <v>87</v>
      </c>
      <c r="G2625" s="6">
        <v>133.804</v>
      </c>
      <c r="I2625" s="7" t="s">
        <v>3330</v>
      </c>
      <c r="J2625" s="7" t="s">
        <v>496</v>
      </c>
      <c r="K2625" s="7" t="s">
        <v>542</v>
      </c>
      <c r="L2625" s="7" t="s">
        <v>1045</v>
      </c>
      <c r="M2625" s="7" t="s">
        <v>440</v>
      </c>
      <c r="N2625" s="7" t="s">
        <v>426</v>
      </c>
      <c r="O2625" s="7" t="s">
        <v>411</v>
      </c>
      <c r="P2625" s="6">
        <v>6392</v>
      </c>
    </row>
    <row r="2626" spans="1:16" ht="15" thickBot="1" x14ac:dyDescent="0.35">
      <c r="A2626" s="6">
        <v>55.935360000000003</v>
      </c>
      <c r="B2626" s="19">
        <f>(A2626-G2626)/G2626</f>
        <v>-0.66394693838315866</v>
      </c>
      <c r="C2626" s="30" t="s">
        <v>339</v>
      </c>
      <c r="D2626" s="6">
        <v>1005609</v>
      </c>
      <c r="E2626" s="6">
        <v>2581</v>
      </c>
      <c r="F2626" s="7" t="s">
        <v>42</v>
      </c>
      <c r="G2626" s="6">
        <v>166.44800000000001</v>
      </c>
      <c r="I2626" s="7" t="s">
        <v>3331</v>
      </c>
      <c r="J2626" s="7" t="s">
        <v>422</v>
      </c>
      <c r="K2626" s="7" t="s">
        <v>442</v>
      </c>
      <c r="L2626" s="7" t="s">
        <v>508</v>
      </c>
      <c r="M2626" s="7" t="s">
        <v>420</v>
      </c>
      <c r="N2626" s="7" t="s">
        <v>403</v>
      </c>
      <c r="O2626" s="7" t="s">
        <v>404</v>
      </c>
      <c r="P2626" s="6">
        <v>3410</v>
      </c>
    </row>
    <row r="2627" spans="1:16" ht="15" thickBot="1" x14ac:dyDescent="0.35">
      <c r="A2627" s="6">
        <v>56.024999999999999</v>
      </c>
      <c r="B2627" s="19">
        <f>(A2627-G2627)/G2627</f>
        <v>932.75</v>
      </c>
      <c r="C2627" s="30" t="s">
        <v>359</v>
      </c>
      <c r="D2627" s="6">
        <v>1016763</v>
      </c>
      <c r="E2627" s="6">
        <v>1754</v>
      </c>
      <c r="F2627" s="7" t="s">
        <v>21</v>
      </c>
      <c r="G2627" s="6">
        <v>0.06</v>
      </c>
      <c r="I2627" s="7" t="s">
        <v>3332</v>
      </c>
      <c r="J2627" s="7" t="s">
        <v>422</v>
      </c>
      <c r="K2627" s="7" t="s">
        <v>457</v>
      </c>
      <c r="L2627" s="7" t="s">
        <v>826</v>
      </c>
      <c r="M2627" s="7" t="s">
        <v>416</v>
      </c>
      <c r="N2627" s="7" t="s">
        <v>403</v>
      </c>
      <c r="O2627" s="7" t="s">
        <v>404</v>
      </c>
      <c r="P2627" s="6">
        <v>8283</v>
      </c>
    </row>
    <row r="2628" spans="1:16" ht="15" thickBot="1" x14ac:dyDescent="0.35">
      <c r="A2628" s="6">
        <v>56.024999999999999</v>
      </c>
      <c r="B2628" s="19">
        <f>(A2628-G2628)/G2628</f>
        <v>9.6430471124620052</v>
      </c>
      <c r="C2628" s="30" t="s">
        <v>95</v>
      </c>
      <c r="D2628" s="6">
        <v>1007928</v>
      </c>
      <c r="E2628" s="6">
        <v>1504</v>
      </c>
      <c r="F2628" s="7" t="s">
        <v>27</v>
      </c>
      <c r="G2628" s="6">
        <v>5.2640000000000002</v>
      </c>
      <c r="I2628" s="7" t="s">
        <v>3333</v>
      </c>
      <c r="J2628" s="7" t="s">
        <v>456</v>
      </c>
      <c r="K2628" s="7" t="s">
        <v>400</v>
      </c>
      <c r="L2628" s="7" t="s">
        <v>932</v>
      </c>
      <c r="M2628" s="7" t="s">
        <v>435</v>
      </c>
      <c r="N2628" s="7" t="s">
        <v>436</v>
      </c>
      <c r="O2628" s="7" t="s">
        <v>404</v>
      </c>
      <c r="P2628" s="6">
        <v>5434</v>
      </c>
    </row>
    <row r="2629" spans="1:16" ht="15" thickBot="1" x14ac:dyDescent="0.35">
      <c r="A2629" s="6">
        <v>56.024999999999999</v>
      </c>
      <c r="B2629" s="19">
        <f>(A2629-G2629)/G2629</f>
        <v>1.9228401502504173</v>
      </c>
      <c r="C2629" s="30" t="s">
        <v>190</v>
      </c>
      <c r="D2629" s="6">
        <v>1012186</v>
      </c>
      <c r="E2629" s="6">
        <v>69</v>
      </c>
      <c r="F2629" s="7" t="s">
        <v>19</v>
      </c>
      <c r="G2629" s="6">
        <v>19.167999999999999</v>
      </c>
      <c r="I2629" s="7" t="s">
        <v>3334</v>
      </c>
      <c r="J2629" s="7" t="s">
        <v>413</v>
      </c>
      <c r="K2629" s="7" t="s">
        <v>414</v>
      </c>
      <c r="L2629" s="7" t="s">
        <v>959</v>
      </c>
      <c r="M2629" s="7" t="s">
        <v>409</v>
      </c>
      <c r="N2629" s="7" t="s">
        <v>410</v>
      </c>
      <c r="O2629" s="7" t="s">
        <v>411</v>
      </c>
      <c r="P2629" s="6">
        <v>4664</v>
      </c>
    </row>
    <row r="2630" spans="1:16" ht="15" thickBot="1" x14ac:dyDescent="0.35">
      <c r="A2630" s="6">
        <v>56.024999999999999</v>
      </c>
      <c r="B2630" s="19">
        <f>(A2630-G2630)/G2630</f>
        <v>1.2781798959011061</v>
      </c>
      <c r="C2630" s="30" t="s">
        <v>54</v>
      </c>
      <c r="D2630" s="6">
        <v>1007398</v>
      </c>
      <c r="E2630" s="6">
        <v>862</v>
      </c>
      <c r="F2630" s="7" t="s">
        <v>25</v>
      </c>
      <c r="G2630" s="6">
        <v>24.591999999999999</v>
      </c>
      <c r="I2630" s="7" t="s">
        <v>3335</v>
      </c>
      <c r="J2630" s="7" t="s">
        <v>422</v>
      </c>
      <c r="K2630" s="7" t="s">
        <v>457</v>
      </c>
      <c r="L2630" s="7" t="s">
        <v>1349</v>
      </c>
      <c r="M2630" s="7" t="s">
        <v>444</v>
      </c>
      <c r="N2630" s="7" t="s">
        <v>410</v>
      </c>
      <c r="O2630" s="7" t="s">
        <v>417</v>
      </c>
      <c r="P2630" s="6">
        <v>3446</v>
      </c>
    </row>
    <row r="2631" spans="1:16" ht="15" thickBot="1" x14ac:dyDescent="0.35">
      <c r="A2631" s="6">
        <v>56.024999999999999</v>
      </c>
      <c r="B2631" s="19">
        <f>(A2631-G2631)/G2631</f>
        <v>1.1721851736972704</v>
      </c>
      <c r="C2631" s="30" t="s">
        <v>335</v>
      </c>
      <c r="D2631" s="6">
        <v>1015196</v>
      </c>
      <c r="E2631" s="6">
        <v>983</v>
      </c>
      <c r="F2631" s="7" t="s">
        <v>21</v>
      </c>
      <c r="G2631" s="6">
        <v>25.792000000000002</v>
      </c>
      <c r="I2631" s="7" t="s">
        <v>3336</v>
      </c>
      <c r="J2631" s="7" t="s">
        <v>406</v>
      </c>
      <c r="K2631" s="7" t="s">
        <v>461</v>
      </c>
      <c r="L2631" s="7" t="s">
        <v>487</v>
      </c>
      <c r="M2631" s="7" t="s">
        <v>420</v>
      </c>
      <c r="N2631" s="7" t="s">
        <v>403</v>
      </c>
      <c r="O2631" s="7" t="s">
        <v>404</v>
      </c>
      <c r="P2631" s="6">
        <v>7566</v>
      </c>
    </row>
    <row r="2632" spans="1:16" ht="15" thickBot="1" x14ac:dyDescent="0.35">
      <c r="A2632" s="6">
        <v>56.024999999999999</v>
      </c>
      <c r="B2632" s="19">
        <f>(A2632-G2632)/G2632</f>
        <v>0.77766848584845794</v>
      </c>
      <c r="C2632" s="30" t="s">
        <v>141</v>
      </c>
      <c r="D2632" s="6">
        <v>1008142</v>
      </c>
      <c r="E2632" s="6">
        <v>756</v>
      </c>
      <c r="F2632" s="7" t="s">
        <v>25</v>
      </c>
      <c r="G2632" s="6">
        <v>31.515999999999998</v>
      </c>
      <c r="I2632" s="7" t="s">
        <v>3337</v>
      </c>
      <c r="J2632" s="7" t="s">
        <v>432</v>
      </c>
      <c r="K2632" s="7" t="s">
        <v>433</v>
      </c>
      <c r="L2632" s="7" t="s">
        <v>899</v>
      </c>
      <c r="M2632" s="7" t="s">
        <v>435</v>
      </c>
      <c r="N2632" s="7" t="s">
        <v>436</v>
      </c>
      <c r="O2632" s="7" t="s">
        <v>404</v>
      </c>
      <c r="P2632" s="6">
        <v>8111</v>
      </c>
    </row>
    <row r="2633" spans="1:16" ht="15" thickBot="1" x14ac:dyDescent="0.35">
      <c r="A2633" s="6">
        <v>56.024999999999999</v>
      </c>
      <c r="B2633" s="19">
        <f>(A2633-G2633)/G2633</f>
        <v>0.72193877551020391</v>
      </c>
      <c r="C2633" s="30" t="s">
        <v>150</v>
      </c>
      <c r="D2633" s="6">
        <v>1012128</v>
      </c>
      <c r="E2633" s="6">
        <v>2475</v>
      </c>
      <c r="F2633" s="7" t="s">
        <v>17</v>
      </c>
      <c r="G2633" s="6">
        <v>32.536000000000001</v>
      </c>
      <c r="I2633" s="7" t="s">
        <v>3338</v>
      </c>
      <c r="J2633" s="7" t="s">
        <v>432</v>
      </c>
      <c r="K2633" s="7" t="s">
        <v>442</v>
      </c>
      <c r="L2633" s="7" t="s">
        <v>443</v>
      </c>
      <c r="M2633" s="7" t="s">
        <v>416</v>
      </c>
      <c r="N2633" s="7" t="s">
        <v>403</v>
      </c>
      <c r="O2633" s="7" t="s">
        <v>404</v>
      </c>
      <c r="P2633" s="6">
        <v>7016</v>
      </c>
    </row>
    <row r="2634" spans="1:16" ht="15" thickBot="1" x14ac:dyDescent="0.35">
      <c r="A2634" s="6">
        <v>56.024999999999999</v>
      </c>
      <c r="B2634" s="19">
        <f>(A2634-G2634)/G2634</f>
        <v>0.47000944584382859</v>
      </c>
      <c r="C2634" s="30" t="s">
        <v>205</v>
      </c>
      <c r="D2634" s="6">
        <v>1006900</v>
      </c>
      <c r="E2634" s="6">
        <v>500</v>
      </c>
      <c r="F2634" s="7" t="s">
        <v>23</v>
      </c>
      <c r="G2634" s="6">
        <v>38.112000000000002</v>
      </c>
      <c r="I2634" s="7" t="s">
        <v>3339</v>
      </c>
      <c r="J2634" s="7" t="s">
        <v>428</v>
      </c>
      <c r="K2634" s="7" t="s">
        <v>442</v>
      </c>
      <c r="L2634" s="7" t="s">
        <v>714</v>
      </c>
      <c r="M2634" s="7" t="s">
        <v>435</v>
      </c>
      <c r="N2634" s="7" t="s">
        <v>436</v>
      </c>
      <c r="O2634" s="7" t="s">
        <v>417</v>
      </c>
      <c r="P2634" s="6">
        <v>3592</v>
      </c>
    </row>
    <row r="2635" spans="1:16" ht="15" thickBot="1" x14ac:dyDescent="0.35">
      <c r="A2635" s="6">
        <v>56.024999999999999</v>
      </c>
      <c r="B2635" s="19">
        <f>(A2635-G2635)/G2635</f>
        <v>0.42195431472081218</v>
      </c>
      <c r="C2635" s="30" t="s">
        <v>151</v>
      </c>
      <c r="D2635" s="6">
        <v>1013660</v>
      </c>
      <c r="E2635" s="6">
        <v>1736</v>
      </c>
      <c r="F2635" s="7" t="s">
        <v>23</v>
      </c>
      <c r="G2635" s="6">
        <v>39.4</v>
      </c>
      <c r="I2635" s="7" t="s">
        <v>3340</v>
      </c>
      <c r="J2635" s="7" t="s">
        <v>432</v>
      </c>
      <c r="K2635" s="7" t="s">
        <v>400</v>
      </c>
      <c r="L2635" s="7" t="s">
        <v>1883</v>
      </c>
      <c r="M2635" s="7" t="s">
        <v>425</v>
      </c>
      <c r="N2635" s="7" t="s">
        <v>426</v>
      </c>
      <c r="O2635" s="7" t="s">
        <v>411</v>
      </c>
      <c r="P2635" s="6">
        <v>6182</v>
      </c>
    </row>
    <row r="2636" spans="1:16" ht="15" thickBot="1" x14ac:dyDescent="0.35">
      <c r="A2636" s="6">
        <v>56.024999999999999</v>
      </c>
      <c r="B2636" s="19">
        <f>(A2636-G2636)/G2636</f>
        <v>0.38251406573882135</v>
      </c>
      <c r="C2636" s="30" t="s">
        <v>133</v>
      </c>
      <c r="D2636" s="6">
        <v>1015561</v>
      </c>
      <c r="E2636" s="6">
        <v>2850</v>
      </c>
      <c r="F2636" s="7" t="s">
        <v>25</v>
      </c>
      <c r="G2636" s="6">
        <v>40.524000000000001</v>
      </c>
      <c r="I2636" s="7" t="s">
        <v>3341</v>
      </c>
      <c r="J2636" s="7" t="s">
        <v>456</v>
      </c>
      <c r="K2636" s="7" t="s">
        <v>429</v>
      </c>
      <c r="L2636" s="7" t="s">
        <v>1091</v>
      </c>
      <c r="M2636" s="7" t="s">
        <v>440</v>
      </c>
      <c r="N2636" s="7" t="s">
        <v>426</v>
      </c>
      <c r="O2636" s="7" t="s">
        <v>411</v>
      </c>
      <c r="P2636" s="6">
        <v>6667</v>
      </c>
    </row>
    <row r="2637" spans="1:16" ht="15" thickBot="1" x14ac:dyDescent="0.35">
      <c r="A2637" s="6">
        <v>56.024999999999999</v>
      </c>
      <c r="B2637" s="19">
        <f>(A2637-G2637)/G2637</f>
        <v>0.27981085526315774</v>
      </c>
      <c r="C2637" s="30" t="s">
        <v>265</v>
      </c>
      <c r="D2637" s="6">
        <v>1014290</v>
      </c>
      <c r="E2637" s="6">
        <v>218</v>
      </c>
      <c r="F2637" s="7" t="s">
        <v>21</v>
      </c>
      <c r="G2637" s="6">
        <v>43.776000000000003</v>
      </c>
      <c r="I2637" s="7" t="s">
        <v>3342</v>
      </c>
      <c r="J2637" s="7" t="s">
        <v>438</v>
      </c>
      <c r="K2637" s="7" t="s">
        <v>442</v>
      </c>
      <c r="L2637" s="7" t="s">
        <v>807</v>
      </c>
      <c r="M2637" s="7" t="s">
        <v>420</v>
      </c>
      <c r="N2637" s="7" t="s">
        <v>403</v>
      </c>
      <c r="O2637" s="7" t="s">
        <v>411</v>
      </c>
      <c r="P2637" s="6">
        <v>4236</v>
      </c>
    </row>
    <row r="2638" spans="1:16" ht="15" thickBot="1" x14ac:dyDescent="0.35">
      <c r="A2638" s="6">
        <v>56.024999999999999</v>
      </c>
      <c r="B2638" s="19">
        <f>(A2638-G2638)/G2638</f>
        <v>0.10896674584323031</v>
      </c>
      <c r="C2638" s="30" t="s">
        <v>301</v>
      </c>
      <c r="D2638" s="6">
        <v>1015142</v>
      </c>
      <c r="E2638" s="6">
        <v>1766</v>
      </c>
      <c r="F2638" s="7" t="s">
        <v>17</v>
      </c>
      <c r="G2638" s="6">
        <v>50.52</v>
      </c>
      <c r="I2638" s="7" t="s">
        <v>3343</v>
      </c>
      <c r="J2638" s="7" t="s">
        <v>489</v>
      </c>
      <c r="K2638" s="7" t="s">
        <v>457</v>
      </c>
      <c r="L2638" s="7" t="s">
        <v>1279</v>
      </c>
      <c r="M2638" s="7" t="s">
        <v>409</v>
      </c>
      <c r="N2638" s="7" t="s">
        <v>410</v>
      </c>
      <c r="O2638" s="7" t="s">
        <v>417</v>
      </c>
      <c r="P2638" s="6">
        <v>9643</v>
      </c>
    </row>
    <row r="2639" spans="1:16" ht="15" thickBot="1" x14ac:dyDescent="0.35">
      <c r="A2639" s="6">
        <v>56.024999999999999</v>
      </c>
      <c r="B2639" s="19">
        <f>(A2639-G2639)/G2639</f>
        <v>3.9579158316633181E-2</v>
      </c>
      <c r="C2639" s="30" t="s">
        <v>287</v>
      </c>
      <c r="D2639" s="6">
        <v>1017779</v>
      </c>
      <c r="E2639" s="6">
        <v>567</v>
      </c>
      <c r="F2639" s="7" t="s">
        <v>21</v>
      </c>
      <c r="G2639" s="6">
        <v>53.892000000000003</v>
      </c>
      <c r="I2639" s="7" t="s">
        <v>3344</v>
      </c>
      <c r="J2639" s="7" t="s">
        <v>428</v>
      </c>
      <c r="K2639" s="7" t="s">
        <v>457</v>
      </c>
      <c r="L2639" s="7" t="s">
        <v>672</v>
      </c>
      <c r="M2639" s="7" t="s">
        <v>420</v>
      </c>
      <c r="N2639" s="7" t="s">
        <v>403</v>
      </c>
      <c r="O2639" s="7" t="s">
        <v>411</v>
      </c>
      <c r="P2639" s="6">
        <v>1808</v>
      </c>
    </row>
    <row r="2640" spans="1:16" ht="15" thickBot="1" x14ac:dyDescent="0.35">
      <c r="A2640" s="6">
        <v>56.024999999999999</v>
      </c>
      <c r="B2640" s="19">
        <f>(A2640-G2640)/G2640</f>
        <v>1.834011923803985E-2</v>
      </c>
      <c r="C2640" s="30" t="s">
        <v>168</v>
      </c>
      <c r="D2640" s="6">
        <v>1012908</v>
      </c>
      <c r="E2640" s="6">
        <v>1686</v>
      </c>
      <c r="F2640" s="7" t="s">
        <v>21</v>
      </c>
      <c r="G2640" s="6">
        <v>55.015999999999998</v>
      </c>
      <c r="I2640" s="7" t="s">
        <v>3345</v>
      </c>
      <c r="J2640" s="7" t="s">
        <v>432</v>
      </c>
      <c r="K2640" s="7" t="s">
        <v>414</v>
      </c>
      <c r="L2640" s="7" t="s">
        <v>492</v>
      </c>
      <c r="M2640" s="7" t="s">
        <v>425</v>
      </c>
      <c r="N2640" s="7" t="s">
        <v>426</v>
      </c>
      <c r="O2640" s="7" t="s">
        <v>417</v>
      </c>
      <c r="P2640" s="6">
        <v>1333</v>
      </c>
    </row>
    <row r="2641" spans="1:16" ht="15" thickBot="1" x14ac:dyDescent="0.35">
      <c r="A2641" s="6">
        <v>56.024999999999999</v>
      </c>
      <c r="B2641" s="19">
        <f>(A2641-G2641)/G2641</f>
        <v>-5.8593224895819362E-2</v>
      </c>
      <c r="C2641" s="30" t="s">
        <v>163</v>
      </c>
      <c r="D2641" s="6">
        <v>1011719</v>
      </c>
      <c r="E2641" s="6">
        <v>835</v>
      </c>
      <c r="F2641" s="7" t="s">
        <v>35</v>
      </c>
      <c r="G2641" s="6">
        <v>59.512</v>
      </c>
      <c r="I2641" s="7" t="s">
        <v>3346</v>
      </c>
      <c r="J2641" s="7" t="s">
        <v>489</v>
      </c>
      <c r="K2641" s="7" t="s">
        <v>423</v>
      </c>
      <c r="L2641" s="7" t="s">
        <v>840</v>
      </c>
      <c r="M2641" s="7" t="s">
        <v>465</v>
      </c>
      <c r="N2641" s="7" t="s">
        <v>436</v>
      </c>
      <c r="O2641" s="7" t="s">
        <v>411</v>
      </c>
      <c r="P2641" s="6">
        <v>4288</v>
      </c>
    </row>
    <row r="2642" spans="1:16" ht="15" thickBot="1" x14ac:dyDescent="0.35">
      <c r="A2642" s="6">
        <v>56.024999999999999</v>
      </c>
      <c r="B2642" s="19">
        <f>(A2642-G2642)/G2642</f>
        <v>-7.6043934296457616E-2</v>
      </c>
      <c r="C2642" s="30" t="s">
        <v>111</v>
      </c>
      <c r="D2642" s="6">
        <v>1015947</v>
      </c>
      <c r="E2642" s="6">
        <v>2133</v>
      </c>
      <c r="F2642" s="7" t="s">
        <v>35</v>
      </c>
      <c r="G2642" s="6">
        <v>60.636000000000003</v>
      </c>
      <c r="I2642" s="7" t="s">
        <v>3347</v>
      </c>
      <c r="J2642" s="7" t="s">
        <v>428</v>
      </c>
      <c r="K2642" s="7" t="s">
        <v>457</v>
      </c>
      <c r="L2642" s="7" t="s">
        <v>672</v>
      </c>
      <c r="M2642" s="7" t="s">
        <v>425</v>
      </c>
      <c r="N2642" s="7" t="s">
        <v>426</v>
      </c>
      <c r="O2642" s="7" t="s">
        <v>411</v>
      </c>
      <c r="P2642" s="6">
        <v>8583</v>
      </c>
    </row>
    <row r="2643" spans="1:16" ht="15" thickBot="1" x14ac:dyDescent="0.35">
      <c r="A2643" s="6">
        <v>56.024999999999999</v>
      </c>
      <c r="B2643" s="19">
        <f>(A2643-G2643)/G2643</f>
        <v>-0.2441719281204468</v>
      </c>
      <c r="C2643" s="30" t="s">
        <v>161</v>
      </c>
      <c r="D2643" s="6">
        <v>1017949</v>
      </c>
      <c r="E2643" s="6">
        <v>2358</v>
      </c>
      <c r="F2643" s="7" t="s">
        <v>31</v>
      </c>
      <c r="G2643" s="6">
        <v>74.123999999999995</v>
      </c>
      <c r="I2643" s="7" t="s">
        <v>3348</v>
      </c>
      <c r="J2643" s="7" t="s">
        <v>432</v>
      </c>
      <c r="K2643" s="7" t="s">
        <v>429</v>
      </c>
      <c r="L2643" s="7" t="s">
        <v>467</v>
      </c>
      <c r="M2643" s="7" t="s">
        <v>465</v>
      </c>
      <c r="N2643" s="7" t="s">
        <v>436</v>
      </c>
      <c r="O2643" s="7" t="s">
        <v>404</v>
      </c>
      <c r="P2643" s="6">
        <v>5249</v>
      </c>
    </row>
    <row r="2644" spans="1:16" ht="15" thickBot="1" x14ac:dyDescent="0.35">
      <c r="A2644" s="6">
        <v>56.024999999999999</v>
      </c>
      <c r="B2644" s="19">
        <f>(A2644-G2644)/G2644</f>
        <v>-0.25763237398632538</v>
      </c>
      <c r="C2644" s="30" t="s">
        <v>80</v>
      </c>
      <c r="D2644" s="6">
        <v>1007998</v>
      </c>
      <c r="E2644" s="6">
        <v>1959</v>
      </c>
      <c r="F2644" s="7" t="s">
        <v>23</v>
      </c>
      <c r="G2644" s="6">
        <v>75.468000000000004</v>
      </c>
      <c r="I2644" s="7" t="s">
        <v>3349</v>
      </c>
      <c r="J2644" s="7" t="s">
        <v>399</v>
      </c>
      <c r="K2644" s="7" t="s">
        <v>457</v>
      </c>
      <c r="L2644" s="7" t="s">
        <v>515</v>
      </c>
      <c r="M2644" s="7" t="s">
        <v>447</v>
      </c>
      <c r="N2644" s="7" t="s">
        <v>410</v>
      </c>
      <c r="O2644" s="7" t="s">
        <v>417</v>
      </c>
      <c r="P2644" s="6">
        <v>9731</v>
      </c>
    </row>
    <row r="2645" spans="1:16" ht="15" thickBot="1" x14ac:dyDescent="0.35">
      <c r="A2645" s="6">
        <v>56.024999999999999</v>
      </c>
      <c r="B2645" s="19">
        <f>(A2645-G2645)/G2645</f>
        <v>-0.27705946113347785</v>
      </c>
      <c r="C2645" s="30" t="s">
        <v>183</v>
      </c>
      <c r="D2645" s="6">
        <v>1011027</v>
      </c>
      <c r="E2645" s="6">
        <v>1873</v>
      </c>
      <c r="F2645" s="7" t="s">
        <v>35</v>
      </c>
      <c r="G2645" s="6">
        <v>77.495999999999995</v>
      </c>
      <c r="I2645" s="7" t="s">
        <v>3350</v>
      </c>
      <c r="J2645" s="7" t="s">
        <v>489</v>
      </c>
      <c r="K2645" s="7" t="s">
        <v>433</v>
      </c>
      <c r="L2645" s="7" t="s">
        <v>490</v>
      </c>
      <c r="M2645" s="7" t="s">
        <v>478</v>
      </c>
      <c r="N2645" s="7" t="s">
        <v>426</v>
      </c>
      <c r="O2645" s="7" t="s">
        <v>417</v>
      </c>
      <c r="P2645" s="6">
        <v>6387</v>
      </c>
    </row>
    <row r="2646" spans="1:16" ht="15" thickBot="1" x14ac:dyDescent="0.35">
      <c r="A2646" s="6">
        <v>56.024999999999999</v>
      </c>
      <c r="B2646" s="19">
        <f>(A2646-G2646)/G2646</f>
        <v>-0.29849494140038069</v>
      </c>
      <c r="C2646" s="30" t="s">
        <v>79</v>
      </c>
      <c r="D2646" s="6">
        <v>1018849</v>
      </c>
      <c r="E2646" s="6">
        <v>1134</v>
      </c>
      <c r="F2646" s="7" t="s">
        <v>21</v>
      </c>
      <c r="G2646" s="6">
        <v>79.864000000000004</v>
      </c>
      <c r="I2646" s="7" t="s">
        <v>3351</v>
      </c>
      <c r="J2646" s="7" t="s">
        <v>413</v>
      </c>
      <c r="K2646" s="7" t="s">
        <v>457</v>
      </c>
      <c r="L2646" s="7" t="s">
        <v>672</v>
      </c>
      <c r="M2646" s="7" t="s">
        <v>435</v>
      </c>
      <c r="N2646" s="7" t="s">
        <v>436</v>
      </c>
      <c r="O2646" s="7" t="s">
        <v>417</v>
      </c>
      <c r="P2646" s="6">
        <v>9353</v>
      </c>
    </row>
    <row r="2647" spans="1:16" ht="15" thickBot="1" x14ac:dyDescent="0.35">
      <c r="A2647" s="6">
        <v>56.024999999999999</v>
      </c>
      <c r="B2647" s="19">
        <f>(A2647-G2647)/G2647</f>
        <v>-0.30850407306837818</v>
      </c>
      <c r="C2647" s="30" t="s">
        <v>159</v>
      </c>
      <c r="D2647" s="6">
        <v>1007656</v>
      </c>
      <c r="E2647" s="6">
        <v>237</v>
      </c>
      <c r="F2647" s="7" t="s">
        <v>25</v>
      </c>
      <c r="G2647" s="6">
        <v>81.02</v>
      </c>
      <c r="I2647" s="7" t="s">
        <v>3352</v>
      </c>
      <c r="J2647" s="7" t="s">
        <v>428</v>
      </c>
      <c r="K2647" s="7" t="s">
        <v>461</v>
      </c>
      <c r="L2647" s="7" t="s">
        <v>1050</v>
      </c>
      <c r="M2647" s="7" t="s">
        <v>444</v>
      </c>
      <c r="N2647" s="7" t="s">
        <v>410</v>
      </c>
      <c r="O2647" s="7" t="s">
        <v>411</v>
      </c>
      <c r="P2647" s="6">
        <v>8456</v>
      </c>
    </row>
    <row r="2648" spans="1:16" ht="15" thickBot="1" x14ac:dyDescent="0.35">
      <c r="A2648" s="6">
        <v>56.024999999999999</v>
      </c>
      <c r="B2648" s="19">
        <f>(A2648-G2648)/G2648</f>
        <v>-0.4267251964636542</v>
      </c>
      <c r="C2648" s="30" t="s">
        <v>172</v>
      </c>
      <c r="D2648" s="6">
        <v>1014533</v>
      </c>
      <c r="E2648" s="6">
        <v>1055</v>
      </c>
      <c r="F2648" s="7" t="s">
        <v>23</v>
      </c>
      <c r="G2648" s="6">
        <v>97.727999999999994</v>
      </c>
      <c r="I2648" s="7" t="s">
        <v>3353</v>
      </c>
      <c r="J2648" s="7" t="s">
        <v>432</v>
      </c>
      <c r="K2648" s="7" t="s">
        <v>429</v>
      </c>
      <c r="L2648" s="7" t="s">
        <v>467</v>
      </c>
      <c r="M2648" s="7" t="s">
        <v>465</v>
      </c>
      <c r="N2648" s="7" t="s">
        <v>436</v>
      </c>
      <c r="O2648" s="7" t="s">
        <v>417</v>
      </c>
      <c r="P2648" s="6">
        <v>3394</v>
      </c>
    </row>
    <row r="2649" spans="1:16" ht="15" thickBot="1" x14ac:dyDescent="0.35">
      <c r="A2649" s="6">
        <v>56.024999999999999</v>
      </c>
      <c r="B2649" s="19">
        <f>(A2649-G2649)/G2649</f>
        <v>-0.57739945086443589</v>
      </c>
      <c r="C2649" s="30" t="s">
        <v>292</v>
      </c>
      <c r="D2649" s="6">
        <v>1015414</v>
      </c>
      <c r="E2649" s="6">
        <v>1788</v>
      </c>
      <c r="F2649" s="7" t="s">
        <v>27</v>
      </c>
      <c r="G2649" s="6">
        <v>132.572</v>
      </c>
      <c r="I2649" s="7" t="s">
        <v>3354</v>
      </c>
      <c r="J2649" s="7" t="s">
        <v>406</v>
      </c>
      <c r="K2649" s="7" t="s">
        <v>407</v>
      </c>
      <c r="L2649" s="7" t="s">
        <v>941</v>
      </c>
      <c r="M2649" s="7" t="s">
        <v>444</v>
      </c>
      <c r="N2649" s="7" t="s">
        <v>410</v>
      </c>
      <c r="O2649" s="7" t="s">
        <v>404</v>
      </c>
      <c r="P2649" s="6">
        <v>8250</v>
      </c>
    </row>
    <row r="2650" spans="1:16" ht="15" thickBot="1" x14ac:dyDescent="0.35">
      <c r="A2650" s="6">
        <v>56.024999999999999</v>
      </c>
      <c r="B2650" s="19">
        <f>(A2650-G2650)/G2650</f>
        <v>-0.59785667116483387</v>
      </c>
      <c r="C2650" s="30" t="s">
        <v>359</v>
      </c>
      <c r="D2650" s="6">
        <v>1017496</v>
      </c>
      <c r="E2650" s="6">
        <v>449</v>
      </c>
      <c r="F2650" s="7" t="s">
        <v>27</v>
      </c>
      <c r="G2650" s="6">
        <v>139.316</v>
      </c>
      <c r="I2650" s="7" t="s">
        <v>3355</v>
      </c>
      <c r="J2650" s="7" t="s">
        <v>496</v>
      </c>
      <c r="K2650" s="7" t="s">
        <v>442</v>
      </c>
      <c r="L2650" s="7" t="s">
        <v>1563</v>
      </c>
      <c r="M2650" s="7" t="s">
        <v>435</v>
      </c>
      <c r="N2650" s="7" t="s">
        <v>436</v>
      </c>
      <c r="O2650" s="7" t="s">
        <v>404</v>
      </c>
      <c r="P2650" s="6">
        <v>4399</v>
      </c>
    </row>
    <row r="2651" spans="1:16" ht="15" thickBot="1" x14ac:dyDescent="0.35">
      <c r="A2651" s="6">
        <v>56.024999999999999</v>
      </c>
      <c r="B2651" s="19">
        <f>(A2651-G2651)/G2651</f>
        <v>-0.61642475694919896</v>
      </c>
      <c r="C2651" s="30" t="s">
        <v>337</v>
      </c>
      <c r="D2651" s="6">
        <v>1009473</v>
      </c>
      <c r="E2651" s="6">
        <v>1258</v>
      </c>
      <c r="F2651" s="7" t="s">
        <v>19</v>
      </c>
      <c r="G2651" s="6">
        <v>146.06</v>
      </c>
      <c r="I2651" s="7" t="s">
        <v>3356</v>
      </c>
      <c r="J2651" s="7" t="s">
        <v>413</v>
      </c>
      <c r="K2651" s="7" t="s">
        <v>423</v>
      </c>
      <c r="L2651" s="7" t="s">
        <v>683</v>
      </c>
      <c r="M2651" s="7" t="s">
        <v>478</v>
      </c>
      <c r="N2651" s="7" t="s">
        <v>426</v>
      </c>
      <c r="O2651" s="7" t="s">
        <v>404</v>
      </c>
      <c r="P2651" s="6">
        <v>4238</v>
      </c>
    </row>
    <row r="2652" spans="1:16" ht="15" thickBot="1" x14ac:dyDescent="0.35">
      <c r="A2652" s="6">
        <v>56.024999999999999</v>
      </c>
      <c r="B2652" s="19">
        <f>(A2652-G2652)/G2652</f>
        <v>-0.63063686708860756</v>
      </c>
      <c r="C2652" s="30" t="s">
        <v>369</v>
      </c>
      <c r="D2652" s="6">
        <v>1017720</v>
      </c>
      <c r="E2652" s="6">
        <v>2455</v>
      </c>
      <c r="F2652" s="7" t="s">
        <v>19</v>
      </c>
      <c r="G2652" s="6">
        <v>151.68</v>
      </c>
      <c r="I2652" s="7" t="s">
        <v>3357</v>
      </c>
      <c r="J2652" s="7" t="s">
        <v>413</v>
      </c>
      <c r="K2652" s="7" t="s">
        <v>442</v>
      </c>
      <c r="L2652" s="7" t="s">
        <v>667</v>
      </c>
      <c r="M2652" s="7" t="s">
        <v>459</v>
      </c>
      <c r="N2652" s="7" t="s">
        <v>436</v>
      </c>
      <c r="O2652" s="7" t="s">
        <v>411</v>
      </c>
      <c r="P2652" s="6">
        <v>1772</v>
      </c>
    </row>
    <row r="2653" spans="1:16" ht="15" thickBot="1" x14ac:dyDescent="0.35">
      <c r="A2653" s="6">
        <v>56.024999999999999</v>
      </c>
      <c r="B2653" s="19">
        <f>(A2653-G2653)/G2653</f>
        <v>-0.72226904086772026</v>
      </c>
      <c r="C2653" s="30" t="s">
        <v>201</v>
      </c>
      <c r="D2653" s="6">
        <v>1007571</v>
      </c>
      <c r="E2653" s="6">
        <v>1185</v>
      </c>
      <c r="F2653" s="7" t="s">
        <v>35</v>
      </c>
      <c r="G2653" s="6">
        <v>201.72399999999999</v>
      </c>
      <c r="I2653" s="7" t="s">
        <v>3358</v>
      </c>
      <c r="J2653" s="7" t="s">
        <v>489</v>
      </c>
      <c r="K2653" s="7" t="s">
        <v>414</v>
      </c>
      <c r="L2653" s="7" t="s">
        <v>906</v>
      </c>
      <c r="M2653" s="7" t="s">
        <v>402</v>
      </c>
      <c r="N2653" s="7" t="s">
        <v>403</v>
      </c>
      <c r="O2653" s="7" t="s">
        <v>417</v>
      </c>
      <c r="P2653" s="6">
        <v>6853</v>
      </c>
    </row>
    <row r="2654" spans="1:16" ht="15" thickBot="1" x14ac:dyDescent="0.35">
      <c r="A2654" s="6">
        <v>56.2744</v>
      </c>
      <c r="B2654" s="19">
        <f>(A2654-G2654)/G2654</f>
        <v>-0.47949594506600368</v>
      </c>
      <c r="C2654" s="30" t="s">
        <v>208</v>
      </c>
      <c r="D2654" s="6">
        <v>1003636</v>
      </c>
      <c r="E2654" s="6">
        <v>1101</v>
      </c>
      <c r="F2654" s="7" t="s">
        <v>23</v>
      </c>
      <c r="G2654" s="6">
        <v>108.1152</v>
      </c>
      <c r="I2654" s="7" t="s">
        <v>3359</v>
      </c>
      <c r="J2654" s="7" t="s">
        <v>399</v>
      </c>
      <c r="K2654" s="7" t="s">
        <v>400</v>
      </c>
      <c r="L2654" s="7" t="s">
        <v>401</v>
      </c>
      <c r="M2654" s="7" t="s">
        <v>444</v>
      </c>
      <c r="N2654" s="7" t="s">
        <v>410</v>
      </c>
      <c r="O2654" s="7" t="s">
        <v>411</v>
      </c>
      <c r="P2654" s="6">
        <v>5518</v>
      </c>
    </row>
    <row r="2655" spans="1:16" ht="15" thickBot="1" x14ac:dyDescent="0.35">
      <c r="A2655" s="6">
        <v>56.316000000000003</v>
      </c>
      <c r="B2655" s="19">
        <f>(A2655-G2655)/G2655</f>
        <v>-0.70371477154112927</v>
      </c>
      <c r="C2655" s="30" t="s">
        <v>321</v>
      </c>
      <c r="D2655" s="6">
        <v>1002361</v>
      </c>
      <c r="E2655" s="6">
        <v>2361</v>
      </c>
      <c r="F2655" s="7" t="s">
        <v>27</v>
      </c>
      <c r="G2655" s="6">
        <v>190.0736</v>
      </c>
      <c r="I2655" s="7" t="s">
        <v>3360</v>
      </c>
      <c r="J2655" s="7" t="s">
        <v>422</v>
      </c>
      <c r="K2655" s="7" t="s">
        <v>433</v>
      </c>
      <c r="L2655" s="7" t="s">
        <v>1229</v>
      </c>
      <c r="M2655" s="7" t="s">
        <v>440</v>
      </c>
      <c r="N2655" s="7" t="s">
        <v>426</v>
      </c>
      <c r="O2655" s="7" t="s">
        <v>404</v>
      </c>
      <c r="P2655" s="6">
        <v>3134</v>
      </c>
    </row>
    <row r="2656" spans="1:16" ht="15" thickBot="1" x14ac:dyDescent="0.35">
      <c r="A2656" s="6">
        <v>56.473199999999999</v>
      </c>
      <c r="B2656" s="19">
        <f>(A2656-G2656)/G2656</f>
        <v>1.8765892420537895</v>
      </c>
      <c r="C2656" s="30" t="s">
        <v>369</v>
      </c>
      <c r="D2656" s="6">
        <v>1018915</v>
      </c>
      <c r="E2656" s="6">
        <v>1095</v>
      </c>
      <c r="F2656" s="7" t="s">
        <v>21</v>
      </c>
      <c r="G2656" s="6">
        <v>19.632000000000001</v>
      </c>
      <c r="I2656" s="7" t="s">
        <v>3361</v>
      </c>
      <c r="J2656" s="7" t="s">
        <v>406</v>
      </c>
      <c r="K2656" s="7" t="s">
        <v>433</v>
      </c>
      <c r="L2656" s="7" t="s">
        <v>993</v>
      </c>
      <c r="M2656" s="7" t="s">
        <v>444</v>
      </c>
      <c r="N2656" s="7" t="s">
        <v>410</v>
      </c>
      <c r="O2656" s="7" t="s">
        <v>404</v>
      </c>
      <c r="P2656" s="6">
        <v>8092</v>
      </c>
    </row>
    <row r="2657" spans="1:16" ht="15" thickBot="1" x14ac:dyDescent="0.35">
      <c r="A2657" s="6">
        <v>56.473199999999999</v>
      </c>
      <c r="B2657" s="19">
        <f>(A2657-G2657)/G2657</f>
        <v>1.8591130012150667</v>
      </c>
      <c r="C2657" s="30" t="s">
        <v>348</v>
      </c>
      <c r="D2657" s="6">
        <v>1006728</v>
      </c>
      <c r="E2657" s="6">
        <v>2113</v>
      </c>
      <c r="F2657" s="7" t="s">
        <v>25</v>
      </c>
      <c r="G2657" s="6">
        <v>19.751999999999999</v>
      </c>
      <c r="I2657" s="7" t="s">
        <v>3362</v>
      </c>
      <c r="J2657" s="7" t="s">
        <v>406</v>
      </c>
      <c r="K2657" s="7" t="s">
        <v>414</v>
      </c>
      <c r="L2657" s="7" t="s">
        <v>1787</v>
      </c>
      <c r="M2657" s="7" t="s">
        <v>402</v>
      </c>
      <c r="N2657" s="7" t="s">
        <v>403</v>
      </c>
      <c r="O2657" s="7" t="s">
        <v>404</v>
      </c>
      <c r="P2657" s="6">
        <v>9295</v>
      </c>
    </row>
    <row r="2658" spans="1:16" ht="15" thickBot="1" x14ac:dyDescent="0.35">
      <c r="A2658" s="6">
        <v>56.473199999999999</v>
      </c>
      <c r="B2658" s="19">
        <f>(A2658-G2658)/G2658</f>
        <v>1.2363852368129258</v>
      </c>
      <c r="C2658" s="30" t="s">
        <v>222</v>
      </c>
      <c r="D2658" s="6">
        <v>1017033</v>
      </c>
      <c r="E2658" s="6">
        <v>2223</v>
      </c>
      <c r="F2658" s="7" t="s">
        <v>27</v>
      </c>
      <c r="G2658" s="6">
        <v>25.251999999999999</v>
      </c>
      <c r="I2658" s="7" t="s">
        <v>3363</v>
      </c>
      <c r="J2658" s="7" t="s">
        <v>456</v>
      </c>
      <c r="K2658" s="7" t="s">
        <v>423</v>
      </c>
      <c r="L2658" s="7" t="s">
        <v>893</v>
      </c>
      <c r="M2658" s="7" t="s">
        <v>402</v>
      </c>
      <c r="N2658" s="7" t="s">
        <v>403</v>
      </c>
      <c r="O2658" s="7" t="s">
        <v>417</v>
      </c>
      <c r="P2658" s="6">
        <v>9248</v>
      </c>
    </row>
    <row r="2659" spans="1:16" ht="15" thickBot="1" x14ac:dyDescent="0.35">
      <c r="A2659" s="6">
        <v>56.473199999999999</v>
      </c>
      <c r="B2659" s="19">
        <f>(A2659-G2659)/G2659</f>
        <v>0.69243586669863322</v>
      </c>
      <c r="C2659" s="30" t="s">
        <v>316</v>
      </c>
      <c r="D2659" s="6">
        <v>1007832</v>
      </c>
      <c r="E2659" s="6">
        <v>1261</v>
      </c>
      <c r="F2659" s="7" t="s">
        <v>17</v>
      </c>
      <c r="G2659" s="6">
        <v>33.368000000000002</v>
      </c>
      <c r="I2659" s="7" t="s">
        <v>3364</v>
      </c>
      <c r="J2659" s="7" t="s">
        <v>438</v>
      </c>
      <c r="K2659" s="7" t="s">
        <v>442</v>
      </c>
      <c r="L2659" s="7" t="s">
        <v>771</v>
      </c>
      <c r="M2659" s="7" t="s">
        <v>409</v>
      </c>
      <c r="N2659" s="7" t="s">
        <v>410</v>
      </c>
      <c r="O2659" s="7" t="s">
        <v>411</v>
      </c>
      <c r="P2659" s="6">
        <v>9917</v>
      </c>
    </row>
    <row r="2660" spans="1:16" ht="15" thickBot="1" x14ac:dyDescent="0.35">
      <c r="A2660" s="6">
        <v>56.473199999999999</v>
      </c>
      <c r="B2660" s="19">
        <f>(A2660-G2660)/G2660</f>
        <v>0.18115117543712878</v>
      </c>
      <c r="C2660" s="30" t="s">
        <v>316</v>
      </c>
      <c r="D2660" s="6">
        <v>1007204</v>
      </c>
      <c r="E2660" s="6">
        <v>1941</v>
      </c>
      <c r="F2660" s="7" t="s">
        <v>19</v>
      </c>
      <c r="G2660" s="6">
        <v>47.811999999999998</v>
      </c>
      <c r="I2660" s="7" t="s">
        <v>3365</v>
      </c>
      <c r="J2660" s="7" t="s">
        <v>422</v>
      </c>
      <c r="K2660" s="7" t="s">
        <v>407</v>
      </c>
      <c r="L2660" s="7" t="s">
        <v>625</v>
      </c>
      <c r="M2660" s="7" t="s">
        <v>447</v>
      </c>
      <c r="N2660" s="7" t="s">
        <v>410</v>
      </c>
      <c r="O2660" s="7" t="s">
        <v>411</v>
      </c>
      <c r="P2660" s="6">
        <v>3882</v>
      </c>
    </row>
    <row r="2661" spans="1:16" ht="15" thickBot="1" x14ac:dyDescent="0.35">
      <c r="A2661" s="6">
        <v>56.473199999999999</v>
      </c>
      <c r="B2661" s="19">
        <f>(A2661-G2661)/G2661</f>
        <v>-6.147045137273148E-2</v>
      </c>
      <c r="C2661" s="30" t="s">
        <v>54</v>
      </c>
      <c r="D2661" s="6">
        <v>1013077</v>
      </c>
      <c r="E2661" s="6">
        <v>2461</v>
      </c>
      <c r="F2661" s="7" t="s">
        <v>31</v>
      </c>
      <c r="G2661" s="6">
        <v>60.171999999999997</v>
      </c>
      <c r="I2661" s="7" t="s">
        <v>3366</v>
      </c>
      <c r="J2661" s="7" t="s">
        <v>422</v>
      </c>
      <c r="K2661" s="7" t="s">
        <v>461</v>
      </c>
      <c r="L2661" s="7" t="s">
        <v>1441</v>
      </c>
      <c r="M2661" s="7" t="s">
        <v>440</v>
      </c>
      <c r="N2661" s="7" t="s">
        <v>426</v>
      </c>
      <c r="O2661" s="7" t="s">
        <v>404</v>
      </c>
      <c r="P2661" s="6">
        <v>8737</v>
      </c>
    </row>
    <row r="2662" spans="1:16" ht="15" thickBot="1" x14ac:dyDescent="0.35">
      <c r="A2662" s="6">
        <v>56.473199999999999</v>
      </c>
      <c r="B2662" s="19">
        <f>(A2662-G2662)/G2662</f>
        <v>-0.15509874326750456</v>
      </c>
      <c r="C2662" s="30" t="s">
        <v>202</v>
      </c>
      <c r="D2662" s="6">
        <v>1017488</v>
      </c>
      <c r="E2662" s="6">
        <v>1044</v>
      </c>
      <c r="F2662" s="7" t="s">
        <v>17</v>
      </c>
      <c r="G2662" s="6">
        <v>66.84</v>
      </c>
      <c r="I2662" s="7" t="s">
        <v>3367</v>
      </c>
      <c r="J2662" s="7" t="s">
        <v>456</v>
      </c>
      <c r="K2662" s="7" t="s">
        <v>457</v>
      </c>
      <c r="L2662" s="7" t="s">
        <v>1595</v>
      </c>
      <c r="M2662" s="7" t="s">
        <v>416</v>
      </c>
      <c r="N2662" s="7" t="s">
        <v>403</v>
      </c>
      <c r="O2662" s="7" t="s">
        <v>404</v>
      </c>
      <c r="P2662" s="6">
        <v>1887</v>
      </c>
    </row>
    <row r="2663" spans="1:16" ht="15" thickBot="1" x14ac:dyDescent="0.35">
      <c r="A2663" s="6">
        <v>56.473199999999999</v>
      </c>
      <c r="B2663" s="19">
        <f>(A2663-G2663)/G2663</f>
        <v>-0.1700000000000001</v>
      </c>
      <c r="C2663" s="30" t="s">
        <v>80</v>
      </c>
      <c r="D2663" s="6">
        <v>1018036</v>
      </c>
      <c r="E2663" s="6">
        <v>2805</v>
      </c>
      <c r="F2663" s="7" t="s">
        <v>35</v>
      </c>
      <c r="G2663" s="6">
        <v>68.040000000000006</v>
      </c>
      <c r="I2663" s="7" t="s">
        <v>3368</v>
      </c>
      <c r="J2663" s="7" t="s">
        <v>456</v>
      </c>
      <c r="K2663" s="7" t="s">
        <v>461</v>
      </c>
      <c r="L2663" s="7" t="s">
        <v>1025</v>
      </c>
      <c r="M2663" s="7" t="s">
        <v>444</v>
      </c>
      <c r="N2663" s="7" t="s">
        <v>410</v>
      </c>
      <c r="O2663" s="7" t="s">
        <v>417</v>
      </c>
      <c r="P2663" s="6">
        <v>7287</v>
      </c>
    </row>
    <row r="2664" spans="1:16" ht="15" thickBot="1" x14ac:dyDescent="0.35">
      <c r="A2664" s="6">
        <v>56.473199999999999</v>
      </c>
      <c r="B2664" s="19">
        <f>(A2664-G2664)/G2664</f>
        <v>-0.33482685512367499</v>
      </c>
      <c r="C2664" s="30" t="s">
        <v>387</v>
      </c>
      <c r="D2664" s="6">
        <v>1010343</v>
      </c>
      <c r="E2664" s="6">
        <v>31</v>
      </c>
      <c r="F2664" s="7" t="s">
        <v>17</v>
      </c>
      <c r="G2664" s="6">
        <v>84.9</v>
      </c>
      <c r="I2664" s="7" t="s">
        <v>3369</v>
      </c>
      <c r="J2664" s="7" t="s">
        <v>438</v>
      </c>
      <c r="K2664" s="7" t="s">
        <v>407</v>
      </c>
      <c r="L2664" s="7" t="s">
        <v>798</v>
      </c>
      <c r="M2664" s="7" t="s">
        <v>409</v>
      </c>
      <c r="N2664" s="7" t="s">
        <v>410</v>
      </c>
      <c r="O2664" s="7" t="s">
        <v>411</v>
      </c>
      <c r="P2664" s="6">
        <v>6523</v>
      </c>
    </row>
    <row r="2665" spans="1:16" ht="15" thickBot="1" x14ac:dyDescent="0.35">
      <c r="A2665" s="6">
        <v>56.473199999999999</v>
      </c>
      <c r="B2665" s="19">
        <f>(A2665-G2665)/G2665</f>
        <v>-0.38326489603354885</v>
      </c>
      <c r="C2665" s="30" t="s">
        <v>233</v>
      </c>
      <c r="D2665" s="6">
        <v>1017672</v>
      </c>
      <c r="E2665" s="6">
        <v>674</v>
      </c>
      <c r="F2665" s="7" t="s">
        <v>31</v>
      </c>
      <c r="G2665" s="6">
        <v>91.567999999999998</v>
      </c>
      <c r="I2665" s="7" t="s">
        <v>3370</v>
      </c>
      <c r="J2665" s="7" t="s">
        <v>406</v>
      </c>
      <c r="K2665" s="7" t="s">
        <v>414</v>
      </c>
      <c r="L2665" s="7" t="s">
        <v>1787</v>
      </c>
      <c r="M2665" s="7" t="s">
        <v>478</v>
      </c>
      <c r="N2665" s="7" t="s">
        <v>426</v>
      </c>
      <c r="O2665" s="7" t="s">
        <v>404</v>
      </c>
      <c r="P2665" s="6">
        <v>8675</v>
      </c>
    </row>
    <row r="2666" spans="1:16" ht="15" thickBot="1" x14ac:dyDescent="0.35">
      <c r="A2666" s="6">
        <v>56.473199999999999</v>
      </c>
      <c r="B2666" s="19">
        <f>(A2666-G2666)/G2666</f>
        <v>-0.39804297774366848</v>
      </c>
      <c r="C2666" s="30" t="s">
        <v>313</v>
      </c>
      <c r="D2666" s="6">
        <v>1012148</v>
      </c>
      <c r="E2666" s="6">
        <v>373</v>
      </c>
      <c r="F2666" s="7" t="s">
        <v>35</v>
      </c>
      <c r="G2666" s="6">
        <v>93.816000000000003</v>
      </c>
      <c r="I2666" s="7" t="s">
        <v>3371</v>
      </c>
      <c r="J2666" s="7" t="s">
        <v>438</v>
      </c>
      <c r="K2666" s="7" t="s">
        <v>414</v>
      </c>
      <c r="L2666" s="7" t="s">
        <v>1320</v>
      </c>
      <c r="M2666" s="7" t="s">
        <v>447</v>
      </c>
      <c r="N2666" s="7" t="s">
        <v>410</v>
      </c>
      <c r="O2666" s="7" t="s">
        <v>404</v>
      </c>
      <c r="P2666" s="6">
        <v>6710</v>
      </c>
    </row>
    <row r="2667" spans="1:16" ht="15" thickBot="1" x14ac:dyDescent="0.35">
      <c r="A2667" s="6">
        <v>56.473199999999999</v>
      </c>
      <c r="B2667" s="19">
        <f>(A2667-G2667)/G2667</f>
        <v>-0.46063951711491441</v>
      </c>
      <c r="C2667" s="30" t="s">
        <v>163</v>
      </c>
      <c r="D2667" s="6">
        <v>1008194</v>
      </c>
      <c r="E2667" s="6">
        <v>1229</v>
      </c>
      <c r="F2667" s="7" t="s">
        <v>35</v>
      </c>
      <c r="G2667" s="6">
        <v>104.70399999999999</v>
      </c>
      <c r="I2667" s="7" t="s">
        <v>3372</v>
      </c>
      <c r="J2667" s="7" t="s">
        <v>438</v>
      </c>
      <c r="K2667" s="7" t="s">
        <v>442</v>
      </c>
      <c r="L2667" s="7" t="s">
        <v>617</v>
      </c>
      <c r="M2667" s="7" t="s">
        <v>420</v>
      </c>
      <c r="N2667" s="7" t="s">
        <v>403</v>
      </c>
      <c r="O2667" s="7" t="s">
        <v>417</v>
      </c>
      <c r="P2667" s="6">
        <v>1293</v>
      </c>
    </row>
    <row r="2668" spans="1:16" ht="15" thickBot="1" x14ac:dyDescent="0.35">
      <c r="A2668" s="6">
        <v>56.473199999999999</v>
      </c>
      <c r="B2668" s="19">
        <f>(A2668-G2668)/G2668</f>
        <v>-0.54925292126939529</v>
      </c>
      <c r="C2668" s="30" t="s">
        <v>369</v>
      </c>
      <c r="D2668" s="6">
        <v>1012337</v>
      </c>
      <c r="E2668" s="6">
        <v>1076</v>
      </c>
      <c r="F2668" s="7" t="s">
        <v>35</v>
      </c>
      <c r="G2668" s="6">
        <v>125.288</v>
      </c>
      <c r="I2668" s="7" t="s">
        <v>3373</v>
      </c>
      <c r="J2668" s="7" t="s">
        <v>432</v>
      </c>
      <c r="K2668" s="7" t="s">
        <v>442</v>
      </c>
      <c r="L2668" s="7" t="s">
        <v>443</v>
      </c>
      <c r="M2668" s="7" t="s">
        <v>465</v>
      </c>
      <c r="N2668" s="7" t="s">
        <v>436</v>
      </c>
      <c r="O2668" s="7" t="s">
        <v>417</v>
      </c>
      <c r="P2668" s="6">
        <v>8715</v>
      </c>
    </row>
    <row r="2669" spans="1:16" ht="15" thickBot="1" x14ac:dyDescent="0.35">
      <c r="A2669" s="6">
        <v>56.473199999999999</v>
      </c>
      <c r="B2669" s="19">
        <f>(A2669-G2669)/G2669</f>
        <v>-0.61489593846321711</v>
      </c>
      <c r="C2669" s="30" t="s">
        <v>221</v>
      </c>
      <c r="D2669" s="6">
        <v>1012274</v>
      </c>
      <c r="E2669" s="6">
        <v>965</v>
      </c>
      <c r="F2669" s="7" t="s">
        <v>17</v>
      </c>
      <c r="G2669" s="6">
        <v>146.64400000000001</v>
      </c>
      <c r="I2669" s="7" t="s">
        <v>3374</v>
      </c>
      <c r="J2669" s="7" t="s">
        <v>432</v>
      </c>
      <c r="K2669" s="7" t="s">
        <v>442</v>
      </c>
      <c r="L2669" s="7" t="s">
        <v>443</v>
      </c>
      <c r="M2669" s="7" t="s">
        <v>447</v>
      </c>
      <c r="N2669" s="7" t="s">
        <v>410</v>
      </c>
      <c r="O2669" s="7" t="s">
        <v>417</v>
      </c>
      <c r="P2669" s="6">
        <v>8079</v>
      </c>
    </row>
    <row r="2670" spans="1:16" ht="15" thickBot="1" x14ac:dyDescent="0.35">
      <c r="A2670" s="6">
        <v>56.652479999999997</v>
      </c>
      <c r="B2670" s="19">
        <f>(A2670-G2670)/G2670</f>
        <v>-0.57742212674543503</v>
      </c>
      <c r="C2670" s="30" t="s">
        <v>59</v>
      </c>
      <c r="D2670" s="6">
        <v>1016273</v>
      </c>
      <c r="E2670" s="6">
        <v>354</v>
      </c>
      <c r="F2670" s="7" t="s">
        <v>87</v>
      </c>
      <c r="G2670" s="6">
        <v>134.06399999999999</v>
      </c>
      <c r="I2670" s="7" t="s">
        <v>3375</v>
      </c>
      <c r="J2670" s="7" t="s">
        <v>399</v>
      </c>
      <c r="K2670" s="7" t="s">
        <v>433</v>
      </c>
      <c r="L2670" s="7" t="s">
        <v>838</v>
      </c>
      <c r="M2670" s="7" t="s">
        <v>478</v>
      </c>
      <c r="N2670" s="7" t="s">
        <v>426</v>
      </c>
      <c r="O2670" s="7" t="s">
        <v>404</v>
      </c>
      <c r="P2670" s="6">
        <v>7623</v>
      </c>
    </row>
    <row r="2671" spans="1:16" ht="15" thickBot="1" x14ac:dyDescent="0.35">
      <c r="A2671" s="6">
        <v>56.8048</v>
      </c>
      <c r="B2671" s="19">
        <f>(A2671-G2671)/G2671</f>
        <v>-0.7243341874369128</v>
      </c>
      <c r="C2671" s="30" t="s">
        <v>173</v>
      </c>
      <c r="D2671" s="6">
        <v>1004033</v>
      </c>
      <c r="E2671" s="6">
        <v>715</v>
      </c>
      <c r="F2671" s="7" t="s">
        <v>31</v>
      </c>
      <c r="G2671" s="6">
        <v>206.06399999999999</v>
      </c>
      <c r="I2671" s="7" t="s">
        <v>3376</v>
      </c>
      <c r="J2671" s="7" t="s">
        <v>456</v>
      </c>
      <c r="K2671" s="7" t="s">
        <v>461</v>
      </c>
      <c r="L2671" s="7" t="s">
        <v>1025</v>
      </c>
      <c r="M2671" s="7" t="s">
        <v>440</v>
      </c>
      <c r="N2671" s="7" t="s">
        <v>426</v>
      </c>
      <c r="O2671" s="7" t="s">
        <v>411</v>
      </c>
      <c r="P2671" s="6">
        <v>6248</v>
      </c>
    </row>
    <row r="2672" spans="1:16" ht="15" thickBot="1" x14ac:dyDescent="0.35">
      <c r="A2672" s="6">
        <v>56.921399999999998</v>
      </c>
      <c r="B2672" s="19">
        <f>(A2672-G2672)/G2672</f>
        <v>15.961084624553038</v>
      </c>
      <c r="C2672" s="30" t="s">
        <v>148</v>
      </c>
      <c r="D2672" s="6">
        <v>1011816</v>
      </c>
      <c r="E2672" s="6">
        <v>1217</v>
      </c>
      <c r="F2672" s="7" t="s">
        <v>25</v>
      </c>
      <c r="G2672" s="6">
        <v>3.3559999999999999</v>
      </c>
      <c r="I2672" s="7" t="s">
        <v>3377</v>
      </c>
      <c r="J2672" s="7" t="s">
        <v>413</v>
      </c>
      <c r="K2672" s="7" t="s">
        <v>433</v>
      </c>
      <c r="L2672" s="7" t="s">
        <v>519</v>
      </c>
      <c r="M2672" s="7" t="s">
        <v>459</v>
      </c>
      <c r="N2672" s="7" t="s">
        <v>436</v>
      </c>
      <c r="O2672" s="7" t="s">
        <v>404</v>
      </c>
      <c r="P2672" s="6">
        <v>7947</v>
      </c>
    </row>
    <row r="2673" spans="1:16" ht="15" thickBot="1" x14ac:dyDescent="0.35">
      <c r="A2673" s="6">
        <v>56.921399999999998</v>
      </c>
      <c r="B2673" s="19">
        <f>(A2673-G2673)/G2673</f>
        <v>11.615558510638298</v>
      </c>
      <c r="C2673" s="30" t="s">
        <v>285</v>
      </c>
      <c r="D2673" s="6">
        <v>1016693</v>
      </c>
      <c r="E2673" s="6">
        <v>1702</v>
      </c>
      <c r="F2673" s="7" t="s">
        <v>19</v>
      </c>
      <c r="G2673" s="6">
        <v>4.5119999999999996</v>
      </c>
      <c r="I2673" s="7" t="s">
        <v>3378</v>
      </c>
      <c r="J2673" s="7" t="s">
        <v>432</v>
      </c>
      <c r="K2673" s="7" t="s">
        <v>442</v>
      </c>
      <c r="L2673" s="7" t="s">
        <v>1020</v>
      </c>
      <c r="M2673" s="7" t="s">
        <v>447</v>
      </c>
      <c r="N2673" s="7" t="s">
        <v>410</v>
      </c>
      <c r="O2673" s="7" t="s">
        <v>411</v>
      </c>
      <c r="P2673" s="6">
        <v>8642</v>
      </c>
    </row>
    <row r="2674" spans="1:16" ht="15" thickBot="1" x14ac:dyDescent="0.35">
      <c r="A2674" s="6">
        <v>56.921399999999998</v>
      </c>
      <c r="B2674" s="19">
        <f>(A2674-G2674)/G2674</f>
        <v>9.0996096522356265</v>
      </c>
      <c r="C2674" s="30" t="s">
        <v>47</v>
      </c>
      <c r="D2674" s="6">
        <v>1013729</v>
      </c>
      <c r="E2674" s="6">
        <v>650</v>
      </c>
      <c r="F2674" s="7" t="s">
        <v>42</v>
      </c>
      <c r="G2674" s="6">
        <v>5.6360000000000001</v>
      </c>
      <c r="I2674" s="7" t="s">
        <v>3379</v>
      </c>
      <c r="J2674" s="7" t="s">
        <v>438</v>
      </c>
      <c r="K2674" s="7" t="s">
        <v>433</v>
      </c>
      <c r="L2674" s="7" t="s">
        <v>777</v>
      </c>
      <c r="M2674" s="7" t="s">
        <v>459</v>
      </c>
      <c r="N2674" s="7" t="s">
        <v>436</v>
      </c>
      <c r="O2674" s="7" t="s">
        <v>411</v>
      </c>
      <c r="P2674" s="6">
        <v>2041</v>
      </c>
    </row>
    <row r="2675" spans="1:16" ht="15" thickBot="1" x14ac:dyDescent="0.35">
      <c r="A2675" s="6">
        <v>56.921399999999998</v>
      </c>
      <c r="B2675" s="19">
        <f>(A2675-G2675)/G2675</f>
        <v>4.0569829424307038</v>
      </c>
      <c r="C2675" s="30" t="s">
        <v>222</v>
      </c>
      <c r="D2675" s="6">
        <v>1018492</v>
      </c>
      <c r="E2675" s="6">
        <v>1870</v>
      </c>
      <c r="F2675" s="7" t="s">
        <v>23</v>
      </c>
      <c r="G2675" s="6">
        <v>11.256</v>
      </c>
      <c r="I2675" s="7" t="s">
        <v>3380</v>
      </c>
      <c r="J2675" s="7" t="s">
        <v>406</v>
      </c>
      <c r="K2675" s="7" t="s">
        <v>433</v>
      </c>
      <c r="L2675" s="7" t="s">
        <v>1205</v>
      </c>
      <c r="M2675" s="7" t="s">
        <v>416</v>
      </c>
      <c r="N2675" s="7" t="s">
        <v>403</v>
      </c>
      <c r="O2675" s="7" t="s">
        <v>411</v>
      </c>
      <c r="P2675" s="6">
        <v>2363</v>
      </c>
    </row>
    <row r="2676" spans="1:16" ht="15" thickBot="1" x14ac:dyDescent="0.35">
      <c r="A2676" s="6">
        <v>56.921399999999998</v>
      </c>
      <c r="B2676" s="19">
        <f>(A2676-G2676)/G2676</f>
        <v>2.8997944642367774</v>
      </c>
      <c r="C2676" s="30" t="s">
        <v>186</v>
      </c>
      <c r="D2676" s="6">
        <v>1012661</v>
      </c>
      <c r="E2676" s="6">
        <v>2788</v>
      </c>
      <c r="F2676" s="7" t="s">
        <v>17</v>
      </c>
      <c r="G2676" s="6">
        <v>14.596</v>
      </c>
      <c r="I2676" s="7" t="s">
        <v>3381</v>
      </c>
      <c r="J2676" s="7" t="s">
        <v>399</v>
      </c>
      <c r="K2676" s="7" t="s">
        <v>433</v>
      </c>
      <c r="L2676" s="7" t="s">
        <v>838</v>
      </c>
      <c r="M2676" s="7" t="s">
        <v>444</v>
      </c>
      <c r="N2676" s="7" t="s">
        <v>410</v>
      </c>
      <c r="O2676" s="7" t="s">
        <v>404</v>
      </c>
      <c r="P2676" s="6">
        <v>3894</v>
      </c>
    </row>
    <row r="2677" spans="1:16" ht="15" thickBot="1" x14ac:dyDescent="0.35">
      <c r="A2677" s="6">
        <v>56.921399999999998</v>
      </c>
      <c r="B2677" s="19">
        <f>(A2677-G2677)/G2677</f>
        <v>0.29803429718142849</v>
      </c>
      <c r="C2677" s="30" t="s">
        <v>279</v>
      </c>
      <c r="D2677" s="6">
        <v>1013954</v>
      </c>
      <c r="E2677" s="6">
        <v>1412</v>
      </c>
      <c r="F2677" s="7" t="s">
        <v>21</v>
      </c>
      <c r="G2677" s="6">
        <v>43.851999999999997</v>
      </c>
      <c r="I2677" s="7" t="s">
        <v>3382</v>
      </c>
      <c r="J2677" s="7" t="s">
        <v>438</v>
      </c>
      <c r="K2677" s="7" t="s">
        <v>542</v>
      </c>
      <c r="L2677" s="7" t="s">
        <v>846</v>
      </c>
      <c r="M2677" s="7" t="s">
        <v>444</v>
      </c>
      <c r="N2677" s="7" t="s">
        <v>410</v>
      </c>
      <c r="O2677" s="7" t="s">
        <v>417</v>
      </c>
      <c r="P2677" s="6">
        <v>1950</v>
      </c>
    </row>
    <row r="2678" spans="1:16" ht="15" thickBot="1" x14ac:dyDescent="0.35">
      <c r="A2678" s="6">
        <v>56.921399999999998</v>
      </c>
      <c r="B2678" s="19">
        <f>(A2678-G2678)/G2678</f>
        <v>7.7159185527212112E-2</v>
      </c>
      <c r="C2678" s="30" t="s">
        <v>45</v>
      </c>
      <c r="D2678" s="6">
        <v>1018255</v>
      </c>
      <c r="E2678" s="6">
        <v>77</v>
      </c>
      <c r="F2678" s="7" t="s">
        <v>25</v>
      </c>
      <c r="G2678" s="6">
        <v>52.844000000000001</v>
      </c>
      <c r="I2678" s="7" t="s">
        <v>3383</v>
      </c>
      <c r="J2678" s="7" t="s">
        <v>456</v>
      </c>
      <c r="K2678" s="7" t="s">
        <v>461</v>
      </c>
      <c r="L2678" s="7" t="s">
        <v>537</v>
      </c>
      <c r="M2678" s="7" t="s">
        <v>416</v>
      </c>
      <c r="N2678" s="7" t="s">
        <v>403</v>
      </c>
      <c r="O2678" s="7" t="s">
        <v>404</v>
      </c>
      <c r="P2678" s="6">
        <v>3606</v>
      </c>
    </row>
    <row r="2679" spans="1:16" ht="15" thickBot="1" x14ac:dyDescent="0.35">
      <c r="A2679" s="6">
        <v>56.921399999999998</v>
      </c>
      <c r="B2679" s="19">
        <f>(A2679-G2679)/G2679</f>
        <v>-0.11502798507462679</v>
      </c>
      <c r="C2679" s="30" t="s">
        <v>280</v>
      </c>
      <c r="D2679" s="6">
        <v>1008012</v>
      </c>
      <c r="E2679" s="6">
        <v>1035</v>
      </c>
      <c r="F2679" s="7" t="s">
        <v>27</v>
      </c>
      <c r="G2679" s="6">
        <v>64.319999999999993</v>
      </c>
      <c r="I2679" s="7" t="s">
        <v>3384</v>
      </c>
      <c r="J2679" s="7" t="s">
        <v>456</v>
      </c>
      <c r="K2679" s="7" t="s">
        <v>433</v>
      </c>
      <c r="L2679" s="7" t="s">
        <v>503</v>
      </c>
      <c r="M2679" s="7" t="s">
        <v>420</v>
      </c>
      <c r="N2679" s="7" t="s">
        <v>403</v>
      </c>
      <c r="O2679" s="7" t="s">
        <v>404</v>
      </c>
      <c r="P2679" s="6">
        <v>6167</v>
      </c>
    </row>
    <row r="2680" spans="1:16" ht="15" thickBot="1" x14ac:dyDescent="0.35">
      <c r="A2680" s="6">
        <v>56.921399999999998</v>
      </c>
      <c r="B2680" s="19">
        <f>(A2680-G2680)/G2680</f>
        <v>-0.33353550018733613</v>
      </c>
      <c r="C2680" s="30" t="s">
        <v>372</v>
      </c>
      <c r="D2680" s="6">
        <v>1010465</v>
      </c>
      <c r="E2680" s="6">
        <v>287</v>
      </c>
      <c r="F2680" s="7" t="s">
        <v>31</v>
      </c>
      <c r="G2680" s="6">
        <v>85.408000000000001</v>
      </c>
      <c r="I2680" s="7" t="s">
        <v>3385</v>
      </c>
      <c r="J2680" s="7" t="s">
        <v>413</v>
      </c>
      <c r="K2680" s="7" t="s">
        <v>542</v>
      </c>
      <c r="L2680" s="7" t="s">
        <v>862</v>
      </c>
      <c r="M2680" s="7" t="s">
        <v>435</v>
      </c>
      <c r="N2680" s="7" t="s">
        <v>436</v>
      </c>
      <c r="O2680" s="7" t="s">
        <v>417</v>
      </c>
      <c r="P2680" s="6">
        <v>3278</v>
      </c>
    </row>
    <row r="2681" spans="1:16" ht="15" thickBot="1" x14ac:dyDescent="0.35">
      <c r="A2681" s="6">
        <v>56.921399999999998</v>
      </c>
      <c r="B2681" s="19">
        <f>(A2681-G2681)/G2681</f>
        <v>-0.39701906779661023</v>
      </c>
      <c r="C2681" s="30" t="s">
        <v>253</v>
      </c>
      <c r="D2681" s="6">
        <v>1009819</v>
      </c>
      <c r="E2681" s="6">
        <v>298</v>
      </c>
      <c r="F2681" s="7" t="s">
        <v>23</v>
      </c>
      <c r="G2681" s="6">
        <v>94.4</v>
      </c>
      <c r="I2681" s="7" t="s">
        <v>3386</v>
      </c>
      <c r="J2681" s="7" t="s">
        <v>496</v>
      </c>
      <c r="K2681" s="7" t="s">
        <v>429</v>
      </c>
      <c r="L2681" s="7" t="s">
        <v>870</v>
      </c>
      <c r="M2681" s="7" t="s">
        <v>435</v>
      </c>
      <c r="N2681" s="7" t="s">
        <v>436</v>
      </c>
      <c r="O2681" s="7" t="s">
        <v>417</v>
      </c>
      <c r="P2681" s="6">
        <v>2246</v>
      </c>
    </row>
    <row r="2682" spans="1:16" ht="15" thickBot="1" x14ac:dyDescent="0.35">
      <c r="A2682" s="6">
        <v>56.921399999999998</v>
      </c>
      <c r="B2682" s="19">
        <f>(A2682-G2682)/G2682</f>
        <v>-0.49350975227790433</v>
      </c>
      <c r="C2682" s="30" t="s">
        <v>84</v>
      </c>
      <c r="D2682" s="6">
        <v>1012752</v>
      </c>
      <c r="E2682" s="6">
        <v>2107</v>
      </c>
      <c r="F2682" s="7" t="s">
        <v>27</v>
      </c>
      <c r="G2682" s="6">
        <v>112.384</v>
      </c>
      <c r="I2682" s="7" t="s">
        <v>3387</v>
      </c>
      <c r="J2682" s="7" t="s">
        <v>456</v>
      </c>
      <c r="K2682" s="7" t="s">
        <v>457</v>
      </c>
      <c r="L2682" s="7" t="s">
        <v>1595</v>
      </c>
      <c r="M2682" s="7" t="s">
        <v>440</v>
      </c>
      <c r="N2682" s="7" t="s">
        <v>426</v>
      </c>
      <c r="O2682" s="7" t="s">
        <v>404</v>
      </c>
      <c r="P2682" s="6">
        <v>2084</v>
      </c>
    </row>
    <row r="2683" spans="1:16" ht="15" thickBot="1" x14ac:dyDescent="0.35">
      <c r="A2683" s="6">
        <v>56.921399999999998</v>
      </c>
      <c r="B2683" s="19">
        <f>(A2683-G2683)/G2683</f>
        <v>-0.65629664517063979</v>
      </c>
      <c r="C2683" s="30" t="s">
        <v>80</v>
      </c>
      <c r="D2683" s="6">
        <v>1006835</v>
      </c>
      <c r="E2683" s="6">
        <v>2477</v>
      </c>
      <c r="F2683" s="7" t="s">
        <v>35</v>
      </c>
      <c r="G2683" s="6">
        <v>165.61199999999999</v>
      </c>
      <c r="I2683" s="7" t="s">
        <v>3388</v>
      </c>
      <c r="J2683" s="7" t="s">
        <v>413</v>
      </c>
      <c r="K2683" s="7" t="s">
        <v>433</v>
      </c>
      <c r="L2683" s="7" t="s">
        <v>485</v>
      </c>
      <c r="M2683" s="7" t="s">
        <v>425</v>
      </c>
      <c r="N2683" s="7" t="s">
        <v>426</v>
      </c>
      <c r="O2683" s="7" t="s">
        <v>404</v>
      </c>
      <c r="P2683" s="6">
        <v>5110</v>
      </c>
    </row>
    <row r="2684" spans="1:16" ht="15" thickBot="1" x14ac:dyDescent="0.35">
      <c r="A2684" s="6">
        <v>56.921399999999998</v>
      </c>
      <c r="B2684" s="19">
        <f>(A2684-G2684)/G2684</f>
        <v>-0.69938209011977948</v>
      </c>
      <c r="C2684" s="30" t="s">
        <v>178</v>
      </c>
      <c r="D2684" s="6">
        <v>1009093</v>
      </c>
      <c r="E2684" s="6">
        <v>693</v>
      </c>
      <c r="F2684" s="7" t="s">
        <v>27</v>
      </c>
      <c r="G2684" s="6">
        <v>189.34800000000001</v>
      </c>
      <c r="I2684" s="7" t="s">
        <v>3389</v>
      </c>
      <c r="J2684" s="7" t="s">
        <v>432</v>
      </c>
      <c r="K2684" s="7" t="s">
        <v>414</v>
      </c>
      <c r="L2684" s="7" t="s">
        <v>492</v>
      </c>
      <c r="M2684" s="7" t="s">
        <v>416</v>
      </c>
      <c r="N2684" s="7" t="s">
        <v>403</v>
      </c>
      <c r="O2684" s="7" t="s">
        <v>404</v>
      </c>
      <c r="P2684" s="6">
        <v>3234</v>
      </c>
    </row>
    <row r="2685" spans="1:16" ht="15" thickBot="1" x14ac:dyDescent="0.35">
      <c r="A2685" s="6">
        <v>56.921399999999998</v>
      </c>
      <c r="B2685" s="19">
        <f>(A2685-G2685)/G2685</f>
        <v>-0.56337905007363764</v>
      </c>
      <c r="C2685" s="30" t="s">
        <v>24</v>
      </c>
      <c r="D2685" s="6">
        <v>1010963</v>
      </c>
      <c r="E2685" s="6">
        <v>2436</v>
      </c>
      <c r="F2685" s="7" t="s">
        <v>31</v>
      </c>
      <c r="G2685" s="6">
        <v>130.36799999999999</v>
      </c>
      <c r="I2685" s="7" t="s">
        <v>3390</v>
      </c>
      <c r="J2685" s="7" t="s">
        <v>399</v>
      </c>
      <c r="K2685" s="7" t="s">
        <v>429</v>
      </c>
      <c r="L2685" s="7" t="s">
        <v>621</v>
      </c>
      <c r="M2685" s="7" t="s">
        <v>440</v>
      </c>
      <c r="N2685" s="7" t="s">
        <v>426</v>
      </c>
      <c r="O2685" s="7" t="s">
        <v>417</v>
      </c>
      <c r="P2685" s="6">
        <v>6602</v>
      </c>
    </row>
    <row r="2686" spans="1:16" ht="15" thickBot="1" x14ac:dyDescent="0.35">
      <c r="A2686" s="6">
        <v>56.921399999999998</v>
      </c>
      <c r="B2686" s="19">
        <f>(A2686-G2686)/G2686</f>
        <v>-0.59803542172758595</v>
      </c>
      <c r="C2686" s="30" t="s">
        <v>294</v>
      </c>
      <c r="D2686" s="6">
        <v>1019341</v>
      </c>
      <c r="E2686" s="6">
        <v>2265</v>
      </c>
      <c r="F2686" s="7" t="s">
        <v>27</v>
      </c>
      <c r="G2686" s="6">
        <v>141.608</v>
      </c>
      <c r="I2686" s="7" t="s">
        <v>3391</v>
      </c>
      <c r="J2686" s="7" t="s">
        <v>496</v>
      </c>
      <c r="K2686" s="7" t="s">
        <v>414</v>
      </c>
      <c r="L2686" s="7" t="s">
        <v>567</v>
      </c>
      <c r="M2686" s="7" t="s">
        <v>459</v>
      </c>
      <c r="N2686" s="7" t="s">
        <v>436</v>
      </c>
      <c r="O2686" s="7" t="s">
        <v>404</v>
      </c>
      <c r="P2686" s="6">
        <v>8824</v>
      </c>
    </row>
    <row r="2687" spans="1:16" ht="15" thickBot="1" x14ac:dyDescent="0.35">
      <c r="A2687" s="6">
        <v>57.090800000000002</v>
      </c>
      <c r="B2687" s="19">
        <f>(A2687-G2687)/G2687</f>
        <v>-0.7585481797266207</v>
      </c>
      <c r="C2687" s="30" t="s">
        <v>325</v>
      </c>
      <c r="D2687" s="6">
        <v>1002690</v>
      </c>
      <c r="E2687" s="6">
        <v>2690</v>
      </c>
      <c r="F2687" s="7" t="s">
        <v>42</v>
      </c>
      <c r="G2687" s="6">
        <v>236.44800000000001</v>
      </c>
      <c r="I2687" s="7" t="s">
        <v>3392</v>
      </c>
      <c r="J2687" s="7" t="s">
        <v>413</v>
      </c>
      <c r="K2687" s="7" t="s">
        <v>442</v>
      </c>
      <c r="L2687" s="7" t="s">
        <v>714</v>
      </c>
      <c r="M2687" s="7" t="s">
        <v>465</v>
      </c>
      <c r="N2687" s="7" t="s">
        <v>436</v>
      </c>
      <c r="O2687" s="7" t="s">
        <v>417</v>
      </c>
      <c r="P2687" s="6">
        <v>6697</v>
      </c>
    </row>
    <row r="2688" spans="1:16" ht="15" thickBot="1" x14ac:dyDescent="0.35">
      <c r="A2688" s="6">
        <v>57.369599999999998</v>
      </c>
      <c r="B2688" s="19">
        <f>(A2688-G2688)/G2688</f>
        <v>7.2097309673726384</v>
      </c>
      <c r="C2688" s="30" t="s">
        <v>326</v>
      </c>
      <c r="D2688" s="6">
        <v>1007012</v>
      </c>
      <c r="E2688" s="6">
        <v>2448</v>
      </c>
      <c r="F2688" s="7" t="s">
        <v>87</v>
      </c>
      <c r="G2688" s="6">
        <v>6.9880000000000004</v>
      </c>
      <c r="I2688" s="7" t="s">
        <v>3393</v>
      </c>
      <c r="J2688" s="7" t="s">
        <v>438</v>
      </c>
      <c r="K2688" s="7" t="s">
        <v>400</v>
      </c>
      <c r="L2688" s="7" t="s">
        <v>896</v>
      </c>
      <c r="M2688" s="7" t="s">
        <v>447</v>
      </c>
      <c r="N2688" s="7" t="s">
        <v>410</v>
      </c>
      <c r="O2688" s="7" t="s">
        <v>404</v>
      </c>
      <c r="P2688" s="6">
        <v>1304</v>
      </c>
    </row>
    <row r="2689" spans="1:16" ht="15" thickBot="1" x14ac:dyDescent="0.35">
      <c r="A2689" s="6">
        <v>57.369599999999998</v>
      </c>
      <c r="B2689" s="19">
        <f>(A2689-G2689)/G2689</f>
        <v>5.036363636363637</v>
      </c>
      <c r="C2689" s="30" t="s">
        <v>223</v>
      </c>
      <c r="D2689" s="6">
        <v>1006552</v>
      </c>
      <c r="E2689" s="6">
        <v>1964</v>
      </c>
      <c r="F2689" s="7" t="s">
        <v>87</v>
      </c>
      <c r="G2689" s="6">
        <v>9.5039999999999996</v>
      </c>
      <c r="I2689" s="7" t="s">
        <v>3394</v>
      </c>
      <c r="J2689" s="7" t="s">
        <v>456</v>
      </c>
      <c r="K2689" s="7" t="s">
        <v>457</v>
      </c>
      <c r="L2689" s="7" t="s">
        <v>1595</v>
      </c>
      <c r="M2689" s="7" t="s">
        <v>409</v>
      </c>
      <c r="N2689" s="7" t="s">
        <v>410</v>
      </c>
      <c r="O2689" s="7" t="s">
        <v>411</v>
      </c>
      <c r="P2689" s="6">
        <v>1415</v>
      </c>
    </row>
    <row r="2690" spans="1:16" ht="15" thickBot="1" x14ac:dyDescent="0.35">
      <c r="A2690" s="6">
        <v>57.369599999999998</v>
      </c>
      <c r="B2690" s="19">
        <f>(A2690-G2690)/G2690</f>
        <v>3.8634791454730419</v>
      </c>
      <c r="C2690" s="30" t="s">
        <v>212</v>
      </c>
      <c r="D2690" s="6">
        <v>1019184</v>
      </c>
      <c r="E2690" s="6">
        <v>1431</v>
      </c>
      <c r="F2690" s="7" t="s">
        <v>25</v>
      </c>
      <c r="G2690" s="6">
        <v>11.795999999999999</v>
      </c>
      <c r="I2690" s="7" t="s">
        <v>3395</v>
      </c>
      <c r="J2690" s="7" t="s">
        <v>438</v>
      </c>
      <c r="K2690" s="7" t="s">
        <v>400</v>
      </c>
      <c r="L2690" s="7" t="s">
        <v>1106</v>
      </c>
      <c r="M2690" s="7" t="s">
        <v>440</v>
      </c>
      <c r="N2690" s="7" t="s">
        <v>426</v>
      </c>
      <c r="O2690" s="7" t="s">
        <v>404</v>
      </c>
      <c r="P2690" s="6">
        <v>7897</v>
      </c>
    </row>
    <row r="2691" spans="1:16" ht="15" thickBot="1" x14ac:dyDescent="0.35">
      <c r="A2691" s="6">
        <v>57.369599999999998</v>
      </c>
      <c r="B2691" s="19">
        <f>(A2691-G2691)/G2691</f>
        <v>2.2940744143316487</v>
      </c>
      <c r="C2691" s="30" t="s">
        <v>266</v>
      </c>
      <c r="D2691" s="6">
        <v>1015826</v>
      </c>
      <c r="E2691" s="6">
        <v>2548</v>
      </c>
      <c r="F2691" s="7" t="s">
        <v>17</v>
      </c>
      <c r="G2691" s="6">
        <v>17.416</v>
      </c>
      <c r="I2691" s="7" t="s">
        <v>3396</v>
      </c>
      <c r="J2691" s="7" t="s">
        <v>438</v>
      </c>
      <c r="K2691" s="7" t="s">
        <v>461</v>
      </c>
      <c r="L2691" s="7" t="s">
        <v>1145</v>
      </c>
      <c r="M2691" s="7" t="s">
        <v>435</v>
      </c>
      <c r="N2691" s="7" t="s">
        <v>436</v>
      </c>
      <c r="O2691" s="7" t="s">
        <v>417</v>
      </c>
      <c r="P2691" s="6">
        <v>3502</v>
      </c>
    </row>
    <row r="2692" spans="1:16" ht="15" thickBot="1" x14ac:dyDescent="0.35">
      <c r="A2692" s="6">
        <v>57.369599999999998</v>
      </c>
      <c r="B2692" s="19">
        <f>(A2692-G2692)/G2692</f>
        <v>1.1091764705882352</v>
      </c>
      <c r="C2692" s="30" t="s">
        <v>331</v>
      </c>
      <c r="D2692" s="6">
        <v>1006861</v>
      </c>
      <c r="E2692" s="6">
        <v>1777</v>
      </c>
      <c r="F2692" s="7" t="s">
        <v>25</v>
      </c>
      <c r="G2692" s="6">
        <v>27.2</v>
      </c>
      <c r="I2692" s="7" t="s">
        <v>3397</v>
      </c>
      <c r="J2692" s="7" t="s">
        <v>496</v>
      </c>
      <c r="K2692" s="7" t="s">
        <v>407</v>
      </c>
      <c r="L2692" s="7" t="s">
        <v>575</v>
      </c>
      <c r="M2692" s="7" t="s">
        <v>478</v>
      </c>
      <c r="N2692" s="7" t="s">
        <v>426</v>
      </c>
      <c r="O2692" s="7" t="s">
        <v>417</v>
      </c>
      <c r="P2692" s="6">
        <v>5310</v>
      </c>
    </row>
    <row r="2693" spans="1:16" ht="15" thickBot="1" x14ac:dyDescent="0.35">
      <c r="A2693" s="6">
        <v>57.369599999999998</v>
      </c>
      <c r="B2693" s="19">
        <f>(A2693-G2693)/G2693</f>
        <v>0.17320245398773007</v>
      </c>
      <c r="C2693" s="30" t="s">
        <v>138</v>
      </c>
      <c r="D2693" s="6">
        <v>1015763</v>
      </c>
      <c r="E2693" s="6">
        <v>1458</v>
      </c>
      <c r="F2693" s="7" t="s">
        <v>25</v>
      </c>
      <c r="G2693" s="6">
        <v>48.9</v>
      </c>
      <c r="I2693" s="7" t="s">
        <v>3398</v>
      </c>
      <c r="J2693" s="7" t="s">
        <v>428</v>
      </c>
      <c r="K2693" s="7" t="s">
        <v>461</v>
      </c>
      <c r="L2693" s="7" t="s">
        <v>553</v>
      </c>
      <c r="M2693" s="7" t="s">
        <v>425</v>
      </c>
      <c r="N2693" s="7" t="s">
        <v>426</v>
      </c>
      <c r="O2693" s="7" t="s">
        <v>417</v>
      </c>
      <c r="P2693" s="6">
        <v>7604</v>
      </c>
    </row>
    <row r="2694" spans="1:16" ht="15" thickBot="1" x14ac:dyDescent="0.35">
      <c r="A2694" s="6">
        <v>57.369599999999998</v>
      </c>
      <c r="B2694" s="19">
        <f>(A2694-G2694)/G2694</f>
        <v>0.16680767979173444</v>
      </c>
      <c r="C2694" s="30" t="s">
        <v>239</v>
      </c>
      <c r="D2694" s="6">
        <v>1008048</v>
      </c>
      <c r="E2694" s="6">
        <v>382</v>
      </c>
      <c r="F2694" s="7" t="s">
        <v>25</v>
      </c>
      <c r="G2694" s="6">
        <v>49.167999999999999</v>
      </c>
      <c r="I2694" s="7" t="s">
        <v>3399</v>
      </c>
      <c r="J2694" s="7" t="s">
        <v>456</v>
      </c>
      <c r="K2694" s="7" t="s">
        <v>429</v>
      </c>
      <c r="L2694" s="7" t="s">
        <v>539</v>
      </c>
      <c r="M2694" s="7" t="s">
        <v>478</v>
      </c>
      <c r="N2694" s="7" t="s">
        <v>426</v>
      </c>
      <c r="O2694" s="7" t="s">
        <v>417</v>
      </c>
      <c r="P2694" s="6">
        <v>4186</v>
      </c>
    </row>
    <row r="2695" spans="1:16" ht="15" thickBot="1" x14ac:dyDescent="0.35">
      <c r="A2695" s="6">
        <v>57.369599999999998</v>
      </c>
      <c r="B2695" s="19">
        <f>(A2695-G2695)/G2695</f>
        <v>9.7520661157024791E-2</v>
      </c>
      <c r="C2695" s="30" t="s">
        <v>189</v>
      </c>
      <c r="D2695" s="6">
        <v>1013432</v>
      </c>
      <c r="E2695" s="6">
        <v>28</v>
      </c>
      <c r="F2695" s="7" t="s">
        <v>87</v>
      </c>
      <c r="G2695" s="6">
        <v>52.271999999999998</v>
      </c>
      <c r="I2695" s="7" t="s">
        <v>3400</v>
      </c>
      <c r="J2695" s="7" t="s">
        <v>422</v>
      </c>
      <c r="K2695" s="7" t="s">
        <v>414</v>
      </c>
      <c r="L2695" s="7" t="s">
        <v>627</v>
      </c>
      <c r="M2695" s="7" t="s">
        <v>425</v>
      </c>
      <c r="N2695" s="7" t="s">
        <v>426</v>
      </c>
      <c r="O2695" s="7" t="s">
        <v>404</v>
      </c>
      <c r="P2695" s="6">
        <v>2682</v>
      </c>
    </row>
    <row r="2696" spans="1:16" ht="15" thickBot="1" x14ac:dyDescent="0.35">
      <c r="A2696" s="6">
        <v>57.369599999999998</v>
      </c>
      <c r="B2696" s="19">
        <f>(A2696-G2696)/G2696</f>
        <v>-2.7897519316795443E-2</v>
      </c>
      <c r="C2696" s="30" t="s">
        <v>155</v>
      </c>
      <c r="D2696" s="6">
        <v>1012641</v>
      </c>
      <c r="E2696" s="6">
        <v>2411</v>
      </c>
      <c r="F2696" s="7" t="s">
        <v>31</v>
      </c>
      <c r="G2696" s="6">
        <v>59.015999999999998</v>
      </c>
      <c r="I2696" s="7" t="s">
        <v>3401</v>
      </c>
      <c r="J2696" s="7" t="s">
        <v>406</v>
      </c>
      <c r="K2696" s="7" t="s">
        <v>433</v>
      </c>
      <c r="L2696" s="7" t="s">
        <v>912</v>
      </c>
      <c r="M2696" s="7" t="s">
        <v>402</v>
      </c>
      <c r="N2696" s="7" t="s">
        <v>403</v>
      </c>
      <c r="O2696" s="7" t="s">
        <v>411</v>
      </c>
      <c r="P2696" s="6">
        <v>2988</v>
      </c>
    </row>
    <row r="2697" spans="1:16" ht="15" thickBot="1" x14ac:dyDescent="0.35">
      <c r="A2697" s="6">
        <v>57.369599999999998</v>
      </c>
      <c r="B2697" s="19">
        <f>(A2697-G2697)/G2697</f>
        <v>-0.22069115409693546</v>
      </c>
      <c r="C2697" s="30" t="s">
        <v>210</v>
      </c>
      <c r="D2697" s="6">
        <v>1012937</v>
      </c>
      <c r="E2697" s="6">
        <v>673</v>
      </c>
      <c r="F2697" s="7" t="s">
        <v>31</v>
      </c>
      <c r="G2697" s="6">
        <v>73.616</v>
      </c>
      <c r="I2697" s="7" t="s">
        <v>3402</v>
      </c>
      <c r="J2697" s="7" t="s">
        <v>413</v>
      </c>
      <c r="K2697" s="7" t="s">
        <v>542</v>
      </c>
      <c r="L2697" s="7" t="s">
        <v>602</v>
      </c>
      <c r="M2697" s="7" t="s">
        <v>420</v>
      </c>
      <c r="N2697" s="7" t="s">
        <v>403</v>
      </c>
      <c r="O2697" s="7" t="s">
        <v>404</v>
      </c>
      <c r="P2697" s="6">
        <v>7676</v>
      </c>
    </row>
    <row r="2698" spans="1:16" ht="15" thickBot="1" x14ac:dyDescent="0.35">
      <c r="A2698" s="6">
        <v>57.369599999999998</v>
      </c>
      <c r="B2698" s="19">
        <f>(A2698-G2698)/G2698</f>
        <v>-0.25494025974025974</v>
      </c>
      <c r="C2698" s="30" t="s">
        <v>92</v>
      </c>
      <c r="D2698" s="6">
        <v>1017028</v>
      </c>
      <c r="E2698" s="6">
        <v>792</v>
      </c>
      <c r="F2698" s="7" t="s">
        <v>31</v>
      </c>
      <c r="G2698" s="6">
        <v>77</v>
      </c>
      <c r="I2698" s="7" t="s">
        <v>3403</v>
      </c>
      <c r="J2698" s="7" t="s">
        <v>413</v>
      </c>
      <c r="K2698" s="7" t="s">
        <v>457</v>
      </c>
      <c r="L2698" s="7" t="s">
        <v>811</v>
      </c>
      <c r="M2698" s="7" t="s">
        <v>447</v>
      </c>
      <c r="N2698" s="7" t="s">
        <v>410</v>
      </c>
      <c r="O2698" s="7" t="s">
        <v>404</v>
      </c>
      <c r="P2698" s="6">
        <v>4276</v>
      </c>
    </row>
    <row r="2699" spans="1:16" ht="15" thickBot="1" x14ac:dyDescent="0.35">
      <c r="A2699" s="6">
        <v>57.369599999999998</v>
      </c>
      <c r="B2699" s="19">
        <f>(A2699-G2699)/G2699</f>
        <v>-0.26554690700532568</v>
      </c>
      <c r="C2699" s="30" t="s">
        <v>296</v>
      </c>
      <c r="D2699" s="6">
        <v>1016933</v>
      </c>
      <c r="E2699" s="6">
        <v>1689</v>
      </c>
      <c r="F2699" s="7" t="s">
        <v>27</v>
      </c>
      <c r="G2699" s="6">
        <v>78.111999999999995</v>
      </c>
      <c r="I2699" s="7" t="s">
        <v>3404</v>
      </c>
      <c r="J2699" s="7" t="s">
        <v>428</v>
      </c>
      <c r="K2699" s="7" t="s">
        <v>442</v>
      </c>
      <c r="L2699" s="7" t="s">
        <v>714</v>
      </c>
      <c r="M2699" s="7" t="s">
        <v>425</v>
      </c>
      <c r="N2699" s="7" t="s">
        <v>426</v>
      </c>
      <c r="O2699" s="7" t="s">
        <v>411</v>
      </c>
      <c r="P2699" s="6">
        <v>2563</v>
      </c>
    </row>
    <row r="2700" spans="1:16" ht="15" thickBot="1" x14ac:dyDescent="0.35">
      <c r="A2700" s="6">
        <v>57.369599999999998</v>
      </c>
      <c r="B2700" s="19">
        <f>(A2700-G2700)/G2700</f>
        <v>-0.27607510599636592</v>
      </c>
      <c r="C2700" s="30" t="s">
        <v>212</v>
      </c>
      <c r="D2700" s="6">
        <v>1013855</v>
      </c>
      <c r="E2700" s="6">
        <v>2100</v>
      </c>
      <c r="F2700" s="7" t="s">
        <v>17</v>
      </c>
      <c r="G2700" s="6">
        <v>79.248000000000005</v>
      </c>
      <c r="I2700" s="7" t="s">
        <v>3405</v>
      </c>
      <c r="J2700" s="7" t="s">
        <v>413</v>
      </c>
      <c r="K2700" s="7" t="s">
        <v>433</v>
      </c>
      <c r="L2700" s="7" t="s">
        <v>519</v>
      </c>
      <c r="M2700" s="7" t="s">
        <v>402</v>
      </c>
      <c r="N2700" s="7" t="s">
        <v>403</v>
      </c>
      <c r="O2700" s="7" t="s">
        <v>404</v>
      </c>
      <c r="P2700" s="6">
        <v>6242</v>
      </c>
    </row>
    <row r="2701" spans="1:16" ht="15" thickBot="1" x14ac:dyDescent="0.35">
      <c r="A2701" s="6">
        <v>57.369599999999998</v>
      </c>
      <c r="B2701" s="19">
        <f>(A2701-G2701)/G2701</f>
        <v>-0.35802336511346855</v>
      </c>
      <c r="C2701" s="30" t="s">
        <v>91</v>
      </c>
      <c r="D2701" s="6">
        <v>1015577</v>
      </c>
      <c r="E2701" s="6">
        <v>2490</v>
      </c>
      <c r="F2701" s="7" t="s">
        <v>25</v>
      </c>
      <c r="G2701" s="6">
        <v>89.364000000000004</v>
      </c>
      <c r="I2701" s="7" t="s">
        <v>3406</v>
      </c>
      <c r="J2701" s="7" t="s">
        <v>413</v>
      </c>
      <c r="K2701" s="7" t="s">
        <v>407</v>
      </c>
      <c r="L2701" s="7" t="s">
        <v>531</v>
      </c>
      <c r="M2701" s="7" t="s">
        <v>409</v>
      </c>
      <c r="N2701" s="7" t="s">
        <v>410</v>
      </c>
      <c r="O2701" s="7" t="s">
        <v>404</v>
      </c>
      <c r="P2701" s="6">
        <v>2470</v>
      </c>
    </row>
    <row r="2702" spans="1:16" ht="15" thickBot="1" x14ac:dyDescent="0.35">
      <c r="A2702" s="6">
        <v>57.369599999999998</v>
      </c>
      <c r="B2702" s="19">
        <f>(A2702-G2702)/G2702</f>
        <v>-0.52076984763432244</v>
      </c>
      <c r="C2702" s="30" t="s">
        <v>310</v>
      </c>
      <c r="D2702" s="6">
        <v>1018508</v>
      </c>
      <c r="E2702" s="6">
        <v>2508</v>
      </c>
      <c r="F2702" s="7" t="s">
        <v>23</v>
      </c>
      <c r="G2702" s="6">
        <v>119.712</v>
      </c>
      <c r="I2702" s="7" t="s">
        <v>3407</v>
      </c>
      <c r="J2702" s="7" t="s">
        <v>422</v>
      </c>
      <c r="K2702" s="7" t="s">
        <v>414</v>
      </c>
      <c r="L2702" s="7" t="s">
        <v>1165</v>
      </c>
      <c r="M2702" s="7" t="s">
        <v>420</v>
      </c>
      <c r="N2702" s="7" t="s">
        <v>403</v>
      </c>
      <c r="O2702" s="7" t="s">
        <v>411</v>
      </c>
      <c r="P2702" s="6">
        <v>2668</v>
      </c>
    </row>
    <row r="2703" spans="1:16" ht="15" thickBot="1" x14ac:dyDescent="0.35">
      <c r="A2703" s="6">
        <v>57.369599999999998</v>
      </c>
      <c r="B2703" s="19">
        <f>(A2703-G2703)/G2703</f>
        <v>-0.61768892443022794</v>
      </c>
      <c r="C2703" s="30" t="s">
        <v>165</v>
      </c>
      <c r="D2703" s="6">
        <v>1019820</v>
      </c>
      <c r="E2703" s="6">
        <v>1144</v>
      </c>
      <c r="F2703" s="7" t="s">
        <v>31</v>
      </c>
      <c r="G2703" s="6">
        <v>150.06</v>
      </c>
      <c r="I2703" s="7" t="s">
        <v>3408</v>
      </c>
      <c r="J2703" s="7" t="s">
        <v>456</v>
      </c>
      <c r="K2703" s="7" t="s">
        <v>429</v>
      </c>
      <c r="L2703" s="7" t="s">
        <v>1091</v>
      </c>
      <c r="M2703" s="7" t="s">
        <v>435</v>
      </c>
      <c r="N2703" s="7" t="s">
        <v>436</v>
      </c>
      <c r="O2703" s="7" t="s">
        <v>411</v>
      </c>
      <c r="P2703" s="6">
        <v>1340</v>
      </c>
    </row>
    <row r="2704" spans="1:16" ht="15" thickBot="1" x14ac:dyDescent="0.35">
      <c r="A2704" s="6">
        <v>57.392400000000002</v>
      </c>
      <c r="B2704" s="19">
        <f>(A2704-G2704)/G2704</f>
        <v>-0.76823512308586928</v>
      </c>
      <c r="C2704" s="30" t="s">
        <v>184</v>
      </c>
      <c r="D2704" s="6">
        <v>1003888</v>
      </c>
      <c r="E2704" s="6">
        <v>1496</v>
      </c>
      <c r="F2704" s="7" t="s">
        <v>17</v>
      </c>
      <c r="G2704" s="6">
        <v>247.63200000000001</v>
      </c>
      <c r="I2704" s="7" t="s">
        <v>3409</v>
      </c>
      <c r="J2704" s="7" t="s">
        <v>489</v>
      </c>
      <c r="K2704" s="7" t="s">
        <v>429</v>
      </c>
      <c r="L2704" s="7" t="s">
        <v>1315</v>
      </c>
      <c r="M2704" s="7" t="s">
        <v>420</v>
      </c>
      <c r="N2704" s="7" t="s">
        <v>403</v>
      </c>
      <c r="O2704" s="7" t="s">
        <v>404</v>
      </c>
      <c r="P2704" s="6">
        <v>7771</v>
      </c>
    </row>
    <row r="2705" spans="1:16" ht="15" thickBot="1" x14ac:dyDescent="0.35">
      <c r="A2705" s="6">
        <v>57.662799999999997</v>
      </c>
      <c r="B2705" s="19">
        <f>(A2705-G2705)/G2705</f>
        <v>-0.75488172320918467</v>
      </c>
      <c r="C2705" s="30" t="s">
        <v>309</v>
      </c>
      <c r="D2705" s="6">
        <v>1004624</v>
      </c>
      <c r="E2705" s="6">
        <v>404</v>
      </c>
      <c r="F2705" s="7" t="s">
        <v>27</v>
      </c>
      <c r="G2705" s="6">
        <v>235.2448</v>
      </c>
      <c r="I2705" s="7" t="s">
        <v>3410</v>
      </c>
      <c r="J2705" s="7" t="s">
        <v>399</v>
      </c>
      <c r="K2705" s="7" t="s">
        <v>461</v>
      </c>
      <c r="L2705" s="7" t="s">
        <v>679</v>
      </c>
      <c r="M2705" s="7" t="s">
        <v>435</v>
      </c>
      <c r="N2705" s="7" t="s">
        <v>436</v>
      </c>
      <c r="O2705" s="7" t="s">
        <v>417</v>
      </c>
      <c r="P2705" s="6">
        <v>5511</v>
      </c>
    </row>
    <row r="2706" spans="1:16" ht="15" thickBot="1" x14ac:dyDescent="0.35">
      <c r="A2706" s="6">
        <v>57.817799999999998</v>
      </c>
      <c r="B2706" s="19">
        <f>(A2706-G2706)/G2706</f>
        <v>0.97735294117647065</v>
      </c>
      <c r="C2706" s="30" t="s">
        <v>131</v>
      </c>
      <c r="D2706" s="6">
        <v>1008875</v>
      </c>
      <c r="E2706" s="6">
        <v>2514</v>
      </c>
      <c r="F2706" s="7" t="s">
        <v>27</v>
      </c>
      <c r="G2706" s="6">
        <v>29.24</v>
      </c>
      <c r="I2706" s="7" t="s">
        <v>3411</v>
      </c>
      <c r="J2706" s="7" t="s">
        <v>413</v>
      </c>
      <c r="K2706" s="7" t="s">
        <v>442</v>
      </c>
      <c r="L2706" s="7" t="s">
        <v>667</v>
      </c>
      <c r="M2706" s="7" t="s">
        <v>409</v>
      </c>
      <c r="N2706" s="7" t="s">
        <v>410</v>
      </c>
      <c r="O2706" s="7" t="s">
        <v>411</v>
      </c>
      <c r="P2706" s="6">
        <v>1410</v>
      </c>
    </row>
    <row r="2707" spans="1:16" ht="15" thickBot="1" x14ac:dyDescent="0.35">
      <c r="A2707" s="6">
        <v>57.817799999999998</v>
      </c>
      <c r="B2707" s="19">
        <f>(A2707-G2707)/G2707</f>
        <v>15.406867196367763</v>
      </c>
      <c r="C2707" s="30" t="s">
        <v>292</v>
      </c>
      <c r="D2707" s="6">
        <v>1007791</v>
      </c>
      <c r="E2707" s="6">
        <v>1510</v>
      </c>
      <c r="F2707" s="7" t="s">
        <v>25</v>
      </c>
      <c r="G2707" s="6">
        <v>3.524</v>
      </c>
      <c r="I2707" s="7" t="s">
        <v>3412</v>
      </c>
      <c r="J2707" s="7" t="s">
        <v>456</v>
      </c>
      <c r="K2707" s="7" t="s">
        <v>414</v>
      </c>
      <c r="L2707" s="7" t="s">
        <v>525</v>
      </c>
      <c r="M2707" s="7" t="s">
        <v>416</v>
      </c>
      <c r="N2707" s="7" t="s">
        <v>403</v>
      </c>
      <c r="O2707" s="7" t="s">
        <v>411</v>
      </c>
      <c r="P2707" s="6">
        <v>4692</v>
      </c>
    </row>
    <row r="2708" spans="1:16" ht="15" thickBot="1" x14ac:dyDescent="0.35">
      <c r="A2708" s="6">
        <v>57.817799999999998</v>
      </c>
      <c r="B2708" s="19">
        <f>(A2708-G2708)/G2708</f>
        <v>11.780238726790451</v>
      </c>
      <c r="C2708" s="30" t="s">
        <v>227</v>
      </c>
      <c r="D2708" s="6">
        <v>1017904</v>
      </c>
      <c r="E2708" s="6">
        <v>145</v>
      </c>
      <c r="F2708" s="7" t="s">
        <v>21</v>
      </c>
      <c r="G2708" s="6">
        <v>4.524</v>
      </c>
      <c r="I2708" s="7" t="s">
        <v>3413</v>
      </c>
      <c r="J2708" s="7" t="s">
        <v>432</v>
      </c>
      <c r="K2708" s="7" t="s">
        <v>542</v>
      </c>
      <c r="L2708" s="7" t="s">
        <v>646</v>
      </c>
      <c r="M2708" s="7" t="s">
        <v>402</v>
      </c>
      <c r="N2708" s="7" t="s">
        <v>403</v>
      </c>
      <c r="O2708" s="7" t="s">
        <v>404</v>
      </c>
      <c r="P2708" s="6">
        <v>2787</v>
      </c>
    </row>
    <row r="2709" spans="1:16" ht="15" thickBot="1" x14ac:dyDescent="0.35">
      <c r="A2709" s="6">
        <v>57.817799999999998</v>
      </c>
      <c r="B2709" s="19">
        <f>(A2709-G2709)/G2709</f>
        <v>3.6657359586830212</v>
      </c>
      <c r="C2709" s="30" t="s">
        <v>102</v>
      </c>
      <c r="D2709" s="6">
        <v>1012863</v>
      </c>
      <c r="E2709" s="6">
        <v>1342</v>
      </c>
      <c r="F2709" s="7" t="s">
        <v>27</v>
      </c>
      <c r="G2709" s="6">
        <v>12.391999999999999</v>
      </c>
      <c r="I2709" s="7" t="s">
        <v>3414</v>
      </c>
      <c r="J2709" s="7" t="s">
        <v>399</v>
      </c>
      <c r="K2709" s="7" t="s">
        <v>423</v>
      </c>
      <c r="L2709" s="7" t="s">
        <v>563</v>
      </c>
      <c r="M2709" s="7" t="s">
        <v>425</v>
      </c>
      <c r="N2709" s="7" t="s">
        <v>426</v>
      </c>
      <c r="O2709" s="7" t="s">
        <v>411</v>
      </c>
      <c r="P2709" s="6">
        <v>1057</v>
      </c>
    </row>
    <row r="2710" spans="1:16" ht="15" thickBot="1" x14ac:dyDescent="0.35">
      <c r="A2710" s="6">
        <v>57.817799999999998</v>
      </c>
      <c r="B2710" s="19">
        <f>(A2710-G2710)/G2710</f>
        <v>1.1573805970149253</v>
      </c>
      <c r="C2710" s="30" t="s">
        <v>264</v>
      </c>
      <c r="D2710" s="6">
        <v>1007015</v>
      </c>
      <c r="E2710" s="6">
        <v>2001</v>
      </c>
      <c r="F2710" s="7" t="s">
        <v>19</v>
      </c>
      <c r="G2710" s="6">
        <v>26.8</v>
      </c>
      <c r="I2710" s="7" t="s">
        <v>3415</v>
      </c>
      <c r="J2710" s="7" t="s">
        <v>399</v>
      </c>
      <c r="K2710" s="7" t="s">
        <v>429</v>
      </c>
      <c r="L2710" s="7" t="s">
        <v>1267</v>
      </c>
      <c r="M2710" s="7" t="s">
        <v>409</v>
      </c>
      <c r="N2710" s="7" t="s">
        <v>410</v>
      </c>
      <c r="O2710" s="7" t="s">
        <v>417</v>
      </c>
      <c r="P2710" s="6">
        <v>9007</v>
      </c>
    </row>
    <row r="2711" spans="1:16" ht="15" thickBot="1" x14ac:dyDescent="0.35">
      <c r="A2711" s="6">
        <v>57.817799999999998</v>
      </c>
      <c r="B2711" s="19">
        <f>(A2711-G2711)/G2711</f>
        <v>0.46864966470229619</v>
      </c>
      <c r="C2711" s="30" t="s">
        <v>207</v>
      </c>
      <c r="D2711" s="6">
        <v>1012584</v>
      </c>
      <c r="E2711" s="6">
        <v>292</v>
      </c>
      <c r="F2711" s="7" t="s">
        <v>19</v>
      </c>
      <c r="G2711" s="6">
        <v>39.368000000000002</v>
      </c>
      <c r="I2711" s="7" t="s">
        <v>3416</v>
      </c>
      <c r="J2711" s="7" t="s">
        <v>432</v>
      </c>
      <c r="K2711" s="7" t="s">
        <v>542</v>
      </c>
      <c r="L2711" s="7" t="s">
        <v>646</v>
      </c>
      <c r="M2711" s="7" t="s">
        <v>409</v>
      </c>
      <c r="N2711" s="7" t="s">
        <v>410</v>
      </c>
      <c r="O2711" s="7" t="s">
        <v>411</v>
      </c>
      <c r="P2711" s="6">
        <v>4983</v>
      </c>
    </row>
    <row r="2712" spans="1:16" ht="15" thickBot="1" x14ac:dyDescent="0.35">
      <c r="A2712" s="6">
        <v>57.817799999999998</v>
      </c>
      <c r="B2712" s="19">
        <f>(A2712-G2712)/G2712</f>
        <v>0.14372922930843485</v>
      </c>
      <c r="C2712" s="30" t="s">
        <v>96</v>
      </c>
      <c r="D2712" s="6">
        <v>1019494</v>
      </c>
      <c r="E2712" s="6">
        <v>2212</v>
      </c>
      <c r="F2712" s="7" t="s">
        <v>42</v>
      </c>
      <c r="G2712" s="6">
        <v>50.552</v>
      </c>
      <c r="I2712" s="7" t="s">
        <v>3417</v>
      </c>
      <c r="J2712" s="7" t="s">
        <v>422</v>
      </c>
      <c r="K2712" s="7" t="s">
        <v>429</v>
      </c>
      <c r="L2712" s="7" t="s">
        <v>783</v>
      </c>
      <c r="M2712" s="7" t="s">
        <v>435</v>
      </c>
      <c r="N2712" s="7" t="s">
        <v>436</v>
      </c>
      <c r="O2712" s="7" t="s">
        <v>404</v>
      </c>
      <c r="P2712" s="6">
        <v>8661</v>
      </c>
    </row>
    <row r="2713" spans="1:16" ht="15" thickBot="1" x14ac:dyDescent="0.35">
      <c r="A2713" s="6">
        <v>57.817799999999998</v>
      </c>
      <c r="B2713" s="19">
        <f>(A2713-G2713)/G2713</f>
        <v>7.7000836586726268E-3</v>
      </c>
      <c r="C2713" s="30" t="s">
        <v>60</v>
      </c>
      <c r="D2713" s="6">
        <v>1008201</v>
      </c>
      <c r="E2713" s="6">
        <v>2240</v>
      </c>
      <c r="F2713" s="7" t="s">
        <v>35</v>
      </c>
      <c r="G2713" s="6">
        <v>57.375999999999998</v>
      </c>
      <c r="I2713" s="7" t="s">
        <v>3418</v>
      </c>
      <c r="J2713" s="7" t="s">
        <v>413</v>
      </c>
      <c r="K2713" s="7" t="s">
        <v>414</v>
      </c>
      <c r="L2713" s="7" t="s">
        <v>959</v>
      </c>
      <c r="M2713" s="7" t="s">
        <v>435</v>
      </c>
      <c r="N2713" s="7" t="s">
        <v>436</v>
      </c>
      <c r="O2713" s="7" t="s">
        <v>404</v>
      </c>
      <c r="P2713" s="6">
        <v>1698</v>
      </c>
    </row>
    <row r="2714" spans="1:16" ht="15" thickBot="1" x14ac:dyDescent="0.35">
      <c r="A2714" s="6">
        <v>57.817799999999998</v>
      </c>
      <c r="B2714" s="19">
        <f>(A2714-G2714)/G2714</f>
        <v>-1.0308113659705638E-2</v>
      </c>
      <c r="C2714" s="30" t="s">
        <v>139</v>
      </c>
      <c r="D2714" s="6">
        <v>1014366</v>
      </c>
      <c r="E2714" s="6">
        <v>326</v>
      </c>
      <c r="F2714" s="7" t="s">
        <v>42</v>
      </c>
      <c r="G2714" s="6">
        <v>58.42</v>
      </c>
      <c r="I2714" s="7" t="s">
        <v>3419</v>
      </c>
      <c r="J2714" s="7" t="s">
        <v>399</v>
      </c>
      <c r="K2714" s="7" t="s">
        <v>433</v>
      </c>
      <c r="L2714" s="7" t="s">
        <v>838</v>
      </c>
      <c r="M2714" s="7" t="s">
        <v>478</v>
      </c>
      <c r="N2714" s="7" t="s">
        <v>426</v>
      </c>
      <c r="O2714" s="7" t="s">
        <v>417</v>
      </c>
      <c r="P2714" s="6">
        <v>7553</v>
      </c>
    </row>
    <row r="2715" spans="1:16" ht="15" thickBot="1" x14ac:dyDescent="0.35">
      <c r="A2715" s="6">
        <v>57.817799999999998</v>
      </c>
      <c r="B2715" s="19">
        <f>(A2715-G2715)/G2715</f>
        <v>-8.1031851993133688E-2</v>
      </c>
      <c r="C2715" s="30" t="s">
        <v>112</v>
      </c>
      <c r="D2715" s="6">
        <v>1012184</v>
      </c>
      <c r="E2715" s="6">
        <v>2034</v>
      </c>
      <c r="F2715" s="7" t="s">
        <v>35</v>
      </c>
      <c r="G2715" s="6">
        <v>62.915999999999997</v>
      </c>
      <c r="I2715" s="7" t="s">
        <v>3420</v>
      </c>
      <c r="J2715" s="7" t="s">
        <v>428</v>
      </c>
      <c r="K2715" s="7" t="s">
        <v>542</v>
      </c>
      <c r="L2715" s="7" t="s">
        <v>602</v>
      </c>
      <c r="M2715" s="7" t="s">
        <v>444</v>
      </c>
      <c r="N2715" s="7" t="s">
        <v>410</v>
      </c>
      <c r="O2715" s="7" t="s">
        <v>411</v>
      </c>
      <c r="P2715" s="6">
        <v>2085</v>
      </c>
    </row>
    <row r="2716" spans="1:16" ht="15" thickBot="1" x14ac:dyDescent="0.35">
      <c r="A2716" s="6">
        <v>57.817799999999998</v>
      </c>
      <c r="B2716" s="19">
        <f>(A2716-G2716)/G2716</f>
        <v>-0.20832237923102201</v>
      </c>
      <c r="C2716" s="30" t="s">
        <v>336</v>
      </c>
      <c r="D2716" s="6">
        <v>1011931</v>
      </c>
      <c r="E2716" s="6">
        <v>1670</v>
      </c>
      <c r="F2716" s="7" t="s">
        <v>31</v>
      </c>
      <c r="G2716" s="6">
        <v>73.031999999999996</v>
      </c>
      <c r="I2716" s="7" t="s">
        <v>3421</v>
      </c>
      <c r="J2716" s="7" t="s">
        <v>456</v>
      </c>
      <c r="K2716" s="7" t="s">
        <v>423</v>
      </c>
      <c r="L2716" s="7" t="s">
        <v>464</v>
      </c>
      <c r="M2716" s="7" t="s">
        <v>478</v>
      </c>
      <c r="N2716" s="7" t="s">
        <v>426</v>
      </c>
      <c r="O2716" s="7" t="s">
        <v>411</v>
      </c>
      <c r="P2716" s="6">
        <v>3817</v>
      </c>
    </row>
    <row r="2717" spans="1:16" ht="15" thickBot="1" x14ac:dyDescent="0.35">
      <c r="A2717" s="6">
        <v>57.817799999999998</v>
      </c>
      <c r="B2717" s="19">
        <f>(A2717-G2717)/G2717</f>
        <v>-0.38064744194018346</v>
      </c>
      <c r="C2717" s="30" t="s">
        <v>121</v>
      </c>
      <c r="D2717" s="6">
        <v>1008765</v>
      </c>
      <c r="E2717" s="6">
        <v>1598</v>
      </c>
      <c r="F2717" s="7" t="s">
        <v>21</v>
      </c>
      <c r="G2717" s="6">
        <v>93.352000000000004</v>
      </c>
      <c r="I2717" s="7" t="s">
        <v>3422</v>
      </c>
      <c r="J2717" s="7" t="s">
        <v>496</v>
      </c>
      <c r="K2717" s="7" t="s">
        <v>414</v>
      </c>
      <c r="L2717" s="7" t="s">
        <v>580</v>
      </c>
      <c r="M2717" s="7" t="s">
        <v>409</v>
      </c>
      <c r="N2717" s="7" t="s">
        <v>410</v>
      </c>
      <c r="O2717" s="7" t="s">
        <v>417</v>
      </c>
      <c r="P2717" s="6">
        <v>6097</v>
      </c>
    </row>
    <row r="2718" spans="1:16" ht="15" thickBot="1" x14ac:dyDescent="0.35">
      <c r="A2718" s="6">
        <v>57.817799999999998</v>
      </c>
      <c r="B2718" s="19">
        <f>(A2718-G2718)/G2718</f>
        <v>-0.45291813330305442</v>
      </c>
      <c r="C2718" s="30" t="s">
        <v>312</v>
      </c>
      <c r="D2718" s="6">
        <v>1013795</v>
      </c>
      <c r="E2718" s="6">
        <v>2144</v>
      </c>
      <c r="F2718" s="7" t="s">
        <v>23</v>
      </c>
      <c r="G2718" s="6">
        <v>105.684</v>
      </c>
      <c r="I2718" s="7" t="s">
        <v>3423</v>
      </c>
      <c r="J2718" s="7" t="s">
        <v>432</v>
      </c>
      <c r="K2718" s="7" t="s">
        <v>433</v>
      </c>
      <c r="L2718" s="7" t="s">
        <v>529</v>
      </c>
      <c r="M2718" s="7" t="s">
        <v>425</v>
      </c>
      <c r="N2718" s="7" t="s">
        <v>426</v>
      </c>
      <c r="O2718" s="7" t="s">
        <v>417</v>
      </c>
      <c r="P2718" s="6">
        <v>6860</v>
      </c>
    </row>
    <row r="2719" spans="1:16" ht="15" thickBot="1" x14ac:dyDescent="0.35">
      <c r="A2719" s="6">
        <v>57.817799999999998</v>
      </c>
      <c r="B2719" s="19">
        <f>(A2719-G2719)/G2719</f>
        <v>-0.45867538012133929</v>
      </c>
      <c r="C2719" s="30" t="s">
        <v>299</v>
      </c>
      <c r="D2719" s="6">
        <v>1010969</v>
      </c>
      <c r="E2719" s="6">
        <v>846</v>
      </c>
      <c r="F2719" s="7" t="s">
        <v>31</v>
      </c>
      <c r="G2719" s="6">
        <v>106.80800000000001</v>
      </c>
      <c r="I2719" s="7" t="s">
        <v>3424</v>
      </c>
      <c r="J2719" s="7" t="s">
        <v>496</v>
      </c>
      <c r="K2719" s="7" t="s">
        <v>414</v>
      </c>
      <c r="L2719" s="7" t="s">
        <v>567</v>
      </c>
      <c r="M2719" s="7" t="s">
        <v>447</v>
      </c>
      <c r="N2719" s="7" t="s">
        <v>410</v>
      </c>
      <c r="O2719" s="7" t="s">
        <v>417</v>
      </c>
      <c r="P2719" s="6">
        <v>9816</v>
      </c>
    </row>
    <row r="2720" spans="1:16" ht="15" thickBot="1" x14ac:dyDescent="0.35">
      <c r="A2720" s="6">
        <v>57.817799999999998</v>
      </c>
      <c r="B2720" s="19">
        <f>(A2720-G2720)/G2720</f>
        <v>-0.4765914687137891</v>
      </c>
      <c r="C2720" s="30" t="s">
        <v>121</v>
      </c>
      <c r="D2720" s="6">
        <v>1008674</v>
      </c>
      <c r="E2720" s="6">
        <v>1005</v>
      </c>
      <c r="F2720" s="7" t="s">
        <v>23</v>
      </c>
      <c r="G2720" s="6">
        <v>110.464</v>
      </c>
      <c r="I2720" s="7" t="s">
        <v>3425</v>
      </c>
      <c r="J2720" s="7" t="s">
        <v>406</v>
      </c>
      <c r="K2720" s="7" t="s">
        <v>442</v>
      </c>
      <c r="L2720" s="7" t="s">
        <v>779</v>
      </c>
      <c r="M2720" s="7" t="s">
        <v>447</v>
      </c>
      <c r="N2720" s="7" t="s">
        <v>410</v>
      </c>
      <c r="O2720" s="7" t="s">
        <v>404</v>
      </c>
      <c r="P2720" s="6">
        <v>8065</v>
      </c>
    </row>
    <row r="2721" spans="1:16" ht="15" thickBot="1" x14ac:dyDescent="0.35">
      <c r="A2721" s="6">
        <v>57.817799999999998</v>
      </c>
      <c r="B2721" s="19">
        <f>(A2721-G2721)/G2721</f>
        <v>-0.48688498402555913</v>
      </c>
      <c r="C2721" s="30" t="s">
        <v>193</v>
      </c>
      <c r="D2721" s="6">
        <v>1008974</v>
      </c>
      <c r="E2721" s="6">
        <v>587</v>
      </c>
      <c r="F2721" s="7" t="s">
        <v>25</v>
      </c>
      <c r="G2721" s="6">
        <v>112.68</v>
      </c>
      <c r="I2721" s="7" t="s">
        <v>3426</v>
      </c>
      <c r="J2721" s="7" t="s">
        <v>456</v>
      </c>
      <c r="K2721" s="7" t="s">
        <v>407</v>
      </c>
      <c r="L2721" s="7" t="s">
        <v>1202</v>
      </c>
      <c r="M2721" s="7" t="s">
        <v>402</v>
      </c>
      <c r="N2721" s="7" t="s">
        <v>403</v>
      </c>
      <c r="O2721" s="7" t="s">
        <v>417</v>
      </c>
      <c r="P2721" s="6">
        <v>2341</v>
      </c>
    </row>
    <row r="2722" spans="1:16" ht="15" thickBot="1" x14ac:dyDescent="0.35">
      <c r="A2722" s="6">
        <v>57.948799999999999</v>
      </c>
      <c r="B2722" s="19">
        <f>(A2722-G2722)/G2722</f>
        <v>-0.88763533213255963</v>
      </c>
      <c r="C2722" s="30" t="s">
        <v>95</v>
      </c>
      <c r="D2722" s="6">
        <v>1001165</v>
      </c>
      <c r="E2722" s="6">
        <v>1165</v>
      </c>
      <c r="F2722" s="7" t="s">
        <v>31</v>
      </c>
      <c r="G2722" s="6">
        <v>515.72083199999997</v>
      </c>
      <c r="I2722" s="7" t="s">
        <v>3427</v>
      </c>
      <c r="J2722" s="7" t="s">
        <v>438</v>
      </c>
      <c r="K2722" s="7" t="s">
        <v>400</v>
      </c>
      <c r="L2722" s="7" t="s">
        <v>1106</v>
      </c>
      <c r="M2722" s="7" t="s">
        <v>425</v>
      </c>
      <c r="N2722" s="7" t="s">
        <v>426</v>
      </c>
      <c r="O2722" s="7" t="s">
        <v>417</v>
      </c>
      <c r="P2722" s="6">
        <v>8284</v>
      </c>
    </row>
    <row r="2723" spans="1:16" ht="15" thickBot="1" x14ac:dyDescent="0.35">
      <c r="A2723" s="6">
        <v>58.021599999999999</v>
      </c>
      <c r="B2723" s="19">
        <f>(A2723-G2723)/G2723</f>
        <v>-0.63486749365661121</v>
      </c>
      <c r="C2723" s="30" t="s">
        <v>34</v>
      </c>
      <c r="D2723" s="6">
        <v>1003244</v>
      </c>
      <c r="E2723" s="6">
        <v>797</v>
      </c>
      <c r="F2723" s="7" t="s">
        <v>87</v>
      </c>
      <c r="G2723" s="6">
        <v>158.90559999999999</v>
      </c>
      <c r="I2723" s="7" t="s">
        <v>3428</v>
      </c>
      <c r="J2723" s="7" t="s">
        <v>489</v>
      </c>
      <c r="K2723" s="7" t="s">
        <v>414</v>
      </c>
      <c r="L2723" s="7" t="s">
        <v>961</v>
      </c>
      <c r="M2723" s="7" t="s">
        <v>416</v>
      </c>
      <c r="N2723" s="7" t="s">
        <v>403</v>
      </c>
      <c r="O2723" s="7" t="s">
        <v>404</v>
      </c>
      <c r="P2723" s="6">
        <v>3520</v>
      </c>
    </row>
    <row r="2724" spans="1:16" ht="15" thickBot="1" x14ac:dyDescent="0.35">
      <c r="A2724" s="6">
        <v>58.08672</v>
      </c>
      <c r="B2724" s="19">
        <f>(A2724-G2724)/G2724</f>
        <v>-0.32654639892408288</v>
      </c>
      <c r="C2724" s="30" t="s">
        <v>291</v>
      </c>
      <c r="D2724" s="6">
        <v>1009556</v>
      </c>
      <c r="E2724" s="6">
        <v>547</v>
      </c>
      <c r="F2724" s="7" t="s">
        <v>87</v>
      </c>
      <c r="G2724" s="6">
        <v>86.251999999999995</v>
      </c>
      <c r="I2724" s="7" t="s">
        <v>3429</v>
      </c>
      <c r="J2724" s="7" t="s">
        <v>438</v>
      </c>
      <c r="K2724" s="7" t="s">
        <v>461</v>
      </c>
      <c r="L2724" s="7" t="s">
        <v>706</v>
      </c>
      <c r="M2724" s="7" t="s">
        <v>409</v>
      </c>
      <c r="N2724" s="7" t="s">
        <v>410</v>
      </c>
      <c r="O2724" s="7" t="s">
        <v>404</v>
      </c>
      <c r="P2724" s="6">
        <v>9212</v>
      </c>
    </row>
    <row r="2725" spans="1:16" ht="15" thickBot="1" x14ac:dyDescent="0.35">
      <c r="A2725" s="6">
        <v>58.172774400000002</v>
      </c>
      <c r="B2725" s="19">
        <f>(A2725-G2725)/G2725</f>
        <v>-0.65803250564334081</v>
      </c>
      <c r="C2725" s="30" t="s">
        <v>215</v>
      </c>
      <c r="D2725" s="6">
        <v>1000015</v>
      </c>
      <c r="E2725" s="6">
        <v>15</v>
      </c>
      <c r="F2725" s="7" t="s">
        <v>23</v>
      </c>
      <c r="G2725" s="6">
        <v>170.11199999999999</v>
      </c>
      <c r="I2725" s="7" t="s">
        <v>3430</v>
      </c>
      <c r="J2725" s="7" t="s">
        <v>406</v>
      </c>
      <c r="K2725" s="7" t="s">
        <v>414</v>
      </c>
      <c r="L2725" s="7" t="s">
        <v>419</v>
      </c>
      <c r="M2725" s="7" t="s">
        <v>465</v>
      </c>
      <c r="N2725" s="7" t="s">
        <v>436</v>
      </c>
      <c r="O2725" s="7" t="s">
        <v>404</v>
      </c>
      <c r="P2725" s="6">
        <v>6434</v>
      </c>
    </row>
    <row r="2726" spans="1:16" ht="15" thickBot="1" x14ac:dyDescent="0.35">
      <c r="A2726" s="6">
        <v>58.265999999999998</v>
      </c>
      <c r="B2726" s="19">
        <f>(A2726-G2726)/G2726</f>
        <v>16.939039408866993</v>
      </c>
      <c r="C2726" s="30" t="s">
        <v>367</v>
      </c>
      <c r="D2726" s="6">
        <v>1007933</v>
      </c>
      <c r="E2726" s="6">
        <v>472</v>
      </c>
      <c r="F2726" s="7" t="s">
        <v>35</v>
      </c>
      <c r="G2726" s="6">
        <v>3.2480000000000002</v>
      </c>
      <c r="I2726" s="7" t="s">
        <v>3431</v>
      </c>
      <c r="J2726" s="7" t="s">
        <v>456</v>
      </c>
      <c r="K2726" s="7" t="s">
        <v>400</v>
      </c>
      <c r="L2726" s="7" t="s">
        <v>592</v>
      </c>
      <c r="M2726" s="7" t="s">
        <v>465</v>
      </c>
      <c r="N2726" s="7" t="s">
        <v>436</v>
      </c>
      <c r="O2726" s="7" t="s">
        <v>417</v>
      </c>
      <c r="P2726" s="6">
        <v>9828</v>
      </c>
    </row>
    <row r="2727" spans="1:16" ht="15" thickBot="1" x14ac:dyDescent="0.35">
      <c r="A2727" s="6">
        <v>58.265999999999998</v>
      </c>
      <c r="B2727" s="19">
        <f>(A2727-G2727)/G2727</f>
        <v>8.3494865211810012</v>
      </c>
      <c r="C2727" s="30" t="s">
        <v>254</v>
      </c>
      <c r="D2727" s="6">
        <v>1015531</v>
      </c>
      <c r="E2727" s="6">
        <v>914</v>
      </c>
      <c r="F2727" s="7" t="s">
        <v>42</v>
      </c>
      <c r="G2727" s="6">
        <v>6.2320000000000002</v>
      </c>
      <c r="I2727" s="7" t="s">
        <v>3432</v>
      </c>
      <c r="J2727" s="7" t="s">
        <v>422</v>
      </c>
      <c r="K2727" s="7" t="s">
        <v>429</v>
      </c>
      <c r="L2727" s="7" t="s">
        <v>733</v>
      </c>
      <c r="M2727" s="7" t="s">
        <v>402</v>
      </c>
      <c r="N2727" s="7" t="s">
        <v>403</v>
      </c>
      <c r="O2727" s="7" t="s">
        <v>417</v>
      </c>
      <c r="P2727" s="6">
        <v>1983</v>
      </c>
    </row>
    <row r="2728" spans="1:16" ht="15" thickBot="1" x14ac:dyDescent="0.35">
      <c r="A2728" s="6">
        <v>58.265999999999998</v>
      </c>
      <c r="B2728" s="19">
        <f>(A2728-G2728)/G2728</f>
        <v>0.9594430992736076</v>
      </c>
      <c r="C2728" s="30" t="s">
        <v>81</v>
      </c>
      <c r="D2728" s="6">
        <v>1018984</v>
      </c>
      <c r="E2728" s="6">
        <v>377</v>
      </c>
      <c r="F2728" s="7" t="s">
        <v>35</v>
      </c>
      <c r="G2728" s="6">
        <v>29.736000000000001</v>
      </c>
      <c r="I2728" s="7" t="s">
        <v>3433</v>
      </c>
      <c r="J2728" s="7" t="s">
        <v>399</v>
      </c>
      <c r="K2728" s="7" t="s">
        <v>400</v>
      </c>
      <c r="L2728" s="7" t="s">
        <v>644</v>
      </c>
      <c r="M2728" s="7" t="s">
        <v>459</v>
      </c>
      <c r="N2728" s="7" t="s">
        <v>436</v>
      </c>
      <c r="O2728" s="7" t="s">
        <v>411</v>
      </c>
      <c r="P2728" s="6">
        <v>1687</v>
      </c>
    </row>
    <row r="2729" spans="1:16" ht="15" thickBot="1" x14ac:dyDescent="0.35">
      <c r="A2729" s="6">
        <v>58.265999999999998</v>
      </c>
      <c r="B2729" s="19">
        <f>(A2729-G2729)/G2729</f>
        <v>0.64798054078515654</v>
      </c>
      <c r="C2729" s="30" t="s">
        <v>338</v>
      </c>
      <c r="D2729" s="6">
        <v>1017780</v>
      </c>
      <c r="E2729" s="6">
        <v>2368</v>
      </c>
      <c r="F2729" s="7" t="s">
        <v>42</v>
      </c>
      <c r="G2729" s="6">
        <v>35.356000000000002</v>
      </c>
      <c r="I2729" s="7" t="s">
        <v>3434</v>
      </c>
      <c r="J2729" s="7" t="s">
        <v>489</v>
      </c>
      <c r="K2729" s="7" t="s">
        <v>414</v>
      </c>
      <c r="L2729" s="7" t="s">
        <v>961</v>
      </c>
      <c r="M2729" s="7" t="s">
        <v>447</v>
      </c>
      <c r="N2729" s="7" t="s">
        <v>410</v>
      </c>
      <c r="O2729" s="7" t="s">
        <v>411</v>
      </c>
      <c r="P2729" s="6">
        <v>9511</v>
      </c>
    </row>
    <row r="2730" spans="1:16" ht="15" thickBot="1" x14ac:dyDescent="0.35">
      <c r="A2730" s="6">
        <v>58.265999999999998</v>
      </c>
      <c r="B2730" s="19">
        <f>(A2730-G2730)/G2730</f>
        <v>0.46647538508003622</v>
      </c>
      <c r="C2730" s="30" t="s">
        <v>301</v>
      </c>
      <c r="D2730" s="6">
        <v>1009140</v>
      </c>
      <c r="E2730" s="6">
        <v>1526</v>
      </c>
      <c r="F2730" s="7" t="s">
        <v>35</v>
      </c>
      <c r="G2730" s="6">
        <v>39.731999999999999</v>
      </c>
      <c r="I2730" s="7" t="s">
        <v>3435</v>
      </c>
      <c r="J2730" s="7" t="s">
        <v>428</v>
      </c>
      <c r="K2730" s="7" t="s">
        <v>429</v>
      </c>
      <c r="L2730" s="7" t="s">
        <v>681</v>
      </c>
      <c r="M2730" s="7" t="s">
        <v>444</v>
      </c>
      <c r="N2730" s="7" t="s">
        <v>410</v>
      </c>
      <c r="O2730" s="7" t="s">
        <v>417</v>
      </c>
      <c r="P2730" s="6">
        <v>7018</v>
      </c>
    </row>
    <row r="2731" spans="1:16" ht="15" thickBot="1" x14ac:dyDescent="0.35">
      <c r="A2731" s="6">
        <v>58.265999999999998</v>
      </c>
      <c r="B2731" s="19">
        <f>(A2731-G2731)/G2731</f>
        <v>0.41849255039439082</v>
      </c>
      <c r="C2731" s="30" t="s">
        <v>330</v>
      </c>
      <c r="D2731" s="6">
        <v>1018470</v>
      </c>
      <c r="E2731" s="6">
        <v>573</v>
      </c>
      <c r="F2731" s="7" t="s">
        <v>31</v>
      </c>
      <c r="G2731" s="6">
        <v>41.076000000000001</v>
      </c>
      <c r="I2731" s="7" t="s">
        <v>3436</v>
      </c>
      <c r="J2731" s="7" t="s">
        <v>399</v>
      </c>
      <c r="K2731" s="7" t="s">
        <v>542</v>
      </c>
      <c r="L2731" s="7" t="s">
        <v>1130</v>
      </c>
      <c r="M2731" s="7" t="s">
        <v>444</v>
      </c>
      <c r="N2731" s="7" t="s">
        <v>410</v>
      </c>
      <c r="O2731" s="7" t="s">
        <v>404</v>
      </c>
      <c r="P2731" s="6">
        <v>5963</v>
      </c>
    </row>
    <row r="2732" spans="1:16" ht="15" thickBot="1" x14ac:dyDescent="0.35">
      <c r="A2732" s="6">
        <v>58.265999999999998</v>
      </c>
      <c r="B2732" s="19">
        <f>(A2732-G2732)/G2732</f>
        <v>-5.292269871619815E-3</v>
      </c>
      <c r="C2732" s="30" t="s">
        <v>40</v>
      </c>
      <c r="D2732" s="6">
        <v>1005802</v>
      </c>
      <c r="E2732" s="6">
        <v>2068</v>
      </c>
      <c r="F2732" s="7" t="s">
        <v>23</v>
      </c>
      <c r="G2732" s="6">
        <v>58.576000000000001</v>
      </c>
      <c r="I2732" s="7" t="s">
        <v>3437</v>
      </c>
      <c r="J2732" s="7" t="s">
        <v>438</v>
      </c>
      <c r="K2732" s="7" t="s">
        <v>407</v>
      </c>
      <c r="L2732" s="7" t="s">
        <v>454</v>
      </c>
      <c r="M2732" s="7" t="s">
        <v>440</v>
      </c>
      <c r="N2732" s="7" t="s">
        <v>426</v>
      </c>
      <c r="O2732" s="7" t="s">
        <v>411</v>
      </c>
      <c r="P2732" s="6">
        <v>2269</v>
      </c>
    </row>
    <row r="2733" spans="1:16" ht="15" thickBot="1" x14ac:dyDescent="0.35">
      <c r="A2733" s="6">
        <v>58.265999999999998</v>
      </c>
      <c r="B2733" s="19">
        <f>(A2733-G2733)/G2733</f>
        <v>-0.12942266316041118</v>
      </c>
      <c r="C2733" s="30" t="s">
        <v>29</v>
      </c>
      <c r="D2733" s="6">
        <v>1011089</v>
      </c>
      <c r="E2733" s="6">
        <v>99</v>
      </c>
      <c r="F2733" s="7" t="s">
        <v>23</v>
      </c>
      <c r="G2733" s="6">
        <v>66.927999999999997</v>
      </c>
      <c r="I2733" s="7" t="s">
        <v>3438</v>
      </c>
      <c r="J2733" s="7" t="s">
        <v>406</v>
      </c>
      <c r="K2733" s="7" t="s">
        <v>429</v>
      </c>
      <c r="L2733" s="7" t="s">
        <v>852</v>
      </c>
      <c r="M2733" s="7" t="s">
        <v>459</v>
      </c>
      <c r="N2733" s="7" t="s">
        <v>436</v>
      </c>
      <c r="O2733" s="7" t="s">
        <v>417</v>
      </c>
      <c r="P2733" s="6">
        <v>2566</v>
      </c>
    </row>
    <row r="2734" spans="1:16" ht="15" thickBot="1" x14ac:dyDescent="0.35">
      <c r="A2734" s="6">
        <v>58.265999999999998</v>
      </c>
      <c r="B2734" s="19">
        <f>(A2734-G2734)/G2734</f>
        <v>-0.14380179862458131</v>
      </c>
      <c r="C2734" s="30" t="s">
        <v>98</v>
      </c>
      <c r="D2734" s="6">
        <v>1018651</v>
      </c>
      <c r="E2734" s="6">
        <v>1992</v>
      </c>
      <c r="F2734" s="7" t="s">
        <v>27</v>
      </c>
      <c r="G2734" s="6">
        <v>68.052000000000007</v>
      </c>
      <c r="I2734" s="7" t="s">
        <v>3439</v>
      </c>
      <c r="J2734" s="7" t="s">
        <v>489</v>
      </c>
      <c r="K2734" s="7" t="s">
        <v>414</v>
      </c>
      <c r="L2734" s="7" t="s">
        <v>906</v>
      </c>
      <c r="M2734" s="7" t="s">
        <v>440</v>
      </c>
      <c r="N2734" s="7" t="s">
        <v>426</v>
      </c>
      <c r="O2734" s="7" t="s">
        <v>411</v>
      </c>
      <c r="P2734" s="6">
        <v>6195</v>
      </c>
    </row>
    <row r="2735" spans="1:16" ht="15" thickBot="1" x14ac:dyDescent="0.35">
      <c r="A2735" s="6">
        <v>58.265999999999998</v>
      </c>
      <c r="B2735" s="19">
        <f>(A2735-G2735)/G2735</f>
        <v>-0.19686276671996475</v>
      </c>
      <c r="C2735" s="30" t="s">
        <v>100</v>
      </c>
      <c r="D2735" s="6">
        <v>1018142</v>
      </c>
      <c r="E2735" s="6">
        <v>677</v>
      </c>
      <c r="F2735" s="7" t="s">
        <v>31</v>
      </c>
      <c r="G2735" s="6">
        <v>72.548000000000002</v>
      </c>
      <c r="I2735" s="7" t="s">
        <v>3440</v>
      </c>
      <c r="J2735" s="7" t="s">
        <v>438</v>
      </c>
      <c r="K2735" s="7" t="s">
        <v>400</v>
      </c>
      <c r="L2735" s="7" t="s">
        <v>896</v>
      </c>
      <c r="M2735" s="7" t="s">
        <v>440</v>
      </c>
      <c r="N2735" s="7" t="s">
        <v>426</v>
      </c>
      <c r="O2735" s="7" t="s">
        <v>417</v>
      </c>
      <c r="P2735" s="6">
        <v>6620</v>
      </c>
    </row>
    <row r="2736" spans="1:16" ht="15" thickBot="1" x14ac:dyDescent="0.35">
      <c r="A2736" s="6">
        <v>58.265999999999998</v>
      </c>
      <c r="B2736" s="19">
        <f>(A2736-G2736)/G2736</f>
        <v>-0.2210011230547089</v>
      </c>
      <c r="C2736" s="30" t="s">
        <v>310</v>
      </c>
      <c r="D2736" s="6">
        <v>1015026</v>
      </c>
      <c r="E2736" s="6">
        <v>1894</v>
      </c>
      <c r="F2736" s="7" t="s">
        <v>35</v>
      </c>
      <c r="G2736" s="6">
        <v>74.796000000000006</v>
      </c>
      <c r="I2736" s="7" t="s">
        <v>3441</v>
      </c>
      <c r="J2736" s="7" t="s">
        <v>422</v>
      </c>
      <c r="K2736" s="7" t="s">
        <v>407</v>
      </c>
      <c r="L2736" s="7" t="s">
        <v>477</v>
      </c>
      <c r="M2736" s="7" t="s">
        <v>416</v>
      </c>
      <c r="N2736" s="7" t="s">
        <v>403</v>
      </c>
      <c r="O2736" s="7" t="s">
        <v>404</v>
      </c>
      <c r="P2736" s="6">
        <v>1910</v>
      </c>
    </row>
    <row r="2737" spans="1:16" ht="15" thickBot="1" x14ac:dyDescent="0.35">
      <c r="A2737" s="6">
        <v>58.265999999999998</v>
      </c>
      <c r="B2737" s="19">
        <f>(A2737-G2737)/G2737</f>
        <v>-0.26290355227203727</v>
      </c>
      <c r="C2737" s="30" t="s">
        <v>33</v>
      </c>
      <c r="D2737" s="6">
        <v>1008752</v>
      </c>
      <c r="E2737" s="6">
        <v>2151</v>
      </c>
      <c r="F2737" s="7" t="s">
        <v>19</v>
      </c>
      <c r="G2737" s="6">
        <v>79.048000000000002</v>
      </c>
      <c r="I2737" s="7" t="s">
        <v>3442</v>
      </c>
      <c r="J2737" s="7" t="s">
        <v>438</v>
      </c>
      <c r="K2737" s="7" t="s">
        <v>442</v>
      </c>
      <c r="L2737" s="7" t="s">
        <v>807</v>
      </c>
      <c r="M2737" s="7" t="s">
        <v>402</v>
      </c>
      <c r="N2737" s="7" t="s">
        <v>403</v>
      </c>
      <c r="O2737" s="7" t="s">
        <v>417</v>
      </c>
      <c r="P2737" s="6">
        <v>2785</v>
      </c>
    </row>
    <row r="2738" spans="1:16" ht="15" thickBot="1" x14ac:dyDescent="0.35">
      <c r="A2738" s="6">
        <v>58.265999999999998</v>
      </c>
      <c r="B2738" s="19">
        <f>(A2738-G2738)/G2738</f>
        <v>-0.27720438644370565</v>
      </c>
      <c r="C2738" s="30" t="s">
        <v>148</v>
      </c>
      <c r="D2738" s="6">
        <v>1008393</v>
      </c>
      <c r="E2738" s="6">
        <v>2605</v>
      </c>
      <c r="F2738" s="7" t="s">
        <v>17</v>
      </c>
      <c r="G2738" s="6">
        <v>80.611999999999995</v>
      </c>
      <c r="I2738" s="7" t="s">
        <v>3443</v>
      </c>
      <c r="J2738" s="7" t="s">
        <v>422</v>
      </c>
      <c r="K2738" s="7" t="s">
        <v>414</v>
      </c>
      <c r="L2738" s="7" t="s">
        <v>627</v>
      </c>
      <c r="M2738" s="7" t="s">
        <v>416</v>
      </c>
      <c r="N2738" s="7" t="s">
        <v>403</v>
      </c>
      <c r="O2738" s="7" t="s">
        <v>417</v>
      </c>
      <c r="P2738" s="6">
        <v>8883</v>
      </c>
    </row>
    <row r="2739" spans="1:16" ht="15" thickBot="1" x14ac:dyDescent="0.35">
      <c r="A2739" s="6">
        <v>58.265999999999998</v>
      </c>
      <c r="B2739" s="19">
        <f>(A2739-G2739)/G2739</f>
        <v>-0.41455327358225152</v>
      </c>
      <c r="C2739" s="30" t="s">
        <v>258</v>
      </c>
      <c r="D2739" s="6">
        <v>1018465</v>
      </c>
      <c r="E2739" s="6">
        <v>1286</v>
      </c>
      <c r="F2739" s="7" t="s">
        <v>42</v>
      </c>
      <c r="G2739" s="6">
        <v>99.524000000000001</v>
      </c>
      <c r="I2739" s="7" t="s">
        <v>3444</v>
      </c>
      <c r="J2739" s="7" t="s">
        <v>399</v>
      </c>
      <c r="K2739" s="7" t="s">
        <v>442</v>
      </c>
      <c r="L2739" s="7" t="s">
        <v>743</v>
      </c>
      <c r="M2739" s="7" t="s">
        <v>425</v>
      </c>
      <c r="N2739" s="7" t="s">
        <v>426</v>
      </c>
      <c r="O2739" s="7" t="s">
        <v>411</v>
      </c>
      <c r="P2739" s="6">
        <v>9670</v>
      </c>
    </row>
    <row r="2740" spans="1:16" ht="15" thickBot="1" x14ac:dyDescent="0.35">
      <c r="A2740" s="6">
        <v>58.265999999999998</v>
      </c>
      <c r="B2740" s="19">
        <f>(A2740-G2740)/G2740</f>
        <v>-0.42748496639547229</v>
      </c>
      <c r="C2740" s="30" t="s">
        <v>236</v>
      </c>
      <c r="D2740" s="6">
        <v>1011154</v>
      </c>
      <c r="E2740" s="6">
        <v>2596</v>
      </c>
      <c r="F2740" s="7" t="s">
        <v>21</v>
      </c>
      <c r="G2740" s="6">
        <v>101.77200000000001</v>
      </c>
      <c r="I2740" s="7" t="s">
        <v>3445</v>
      </c>
      <c r="J2740" s="7" t="s">
        <v>438</v>
      </c>
      <c r="K2740" s="7" t="s">
        <v>442</v>
      </c>
      <c r="L2740" s="7" t="s">
        <v>617</v>
      </c>
      <c r="M2740" s="7" t="s">
        <v>465</v>
      </c>
      <c r="N2740" s="7" t="s">
        <v>436</v>
      </c>
      <c r="O2740" s="7" t="s">
        <v>417</v>
      </c>
      <c r="P2740" s="6">
        <v>5078</v>
      </c>
    </row>
    <row r="2741" spans="1:16" ht="15" thickBot="1" x14ac:dyDescent="0.35">
      <c r="A2741" s="6">
        <v>58.265999999999998</v>
      </c>
      <c r="B2741" s="19">
        <f>(A2741-G2741)/G2741</f>
        <v>-0.4458456973293769</v>
      </c>
      <c r="C2741" s="30" t="s">
        <v>316</v>
      </c>
      <c r="D2741" s="6">
        <v>1011866</v>
      </c>
      <c r="E2741" s="6">
        <v>2605</v>
      </c>
      <c r="F2741" s="7" t="s">
        <v>35</v>
      </c>
      <c r="G2741" s="6">
        <v>105.14400000000001</v>
      </c>
      <c r="I2741" s="7" t="s">
        <v>3446</v>
      </c>
      <c r="J2741" s="7" t="s">
        <v>456</v>
      </c>
      <c r="K2741" s="7" t="s">
        <v>542</v>
      </c>
      <c r="L2741" s="7" t="s">
        <v>561</v>
      </c>
      <c r="M2741" s="7" t="s">
        <v>402</v>
      </c>
      <c r="N2741" s="7" t="s">
        <v>403</v>
      </c>
      <c r="O2741" s="7" t="s">
        <v>411</v>
      </c>
      <c r="P2741" s="6">
        <v>1241</v>
      </c>
    </row>
    <row r="2742" spans="1:16" ht="15" thickBot="1" x14ac:dyDescent="0.35">
      <c r="A2742" s="6">
        <v>58.265999999999998</v>
      </c>
      <c r="B2742" s="19">
        <f>(A2742-G2742)/G2742</f>
        <v>-0.46856986501276909</v>
      </c>
      <c r="C2742" s="30" t="s">
        <v>160</v>
      </c>
      <c r="D2742" s="6">
        <v>1014167</v>
      </c>
      <c r="E2742" s="6">
        <v>28</v>
      </c>
      <c r="F2742" s="7" t="s">
        <v>17</v>
      </c>
      <c r="G2742" s="6">
        <v>109.64</v>
      </c>
      <c r="I2742" s="7" t="s">
        <v>3447</v>
      </c>
      <c r="J2742" s="7" t="s">
        <v>406</v>
      </c>
      <c r="K2742" s="7" t="s">
        <v>457</v>
      </c>
      <c r="L2742" s="7" t="s">
        <v>523</v>
      </c>
      <c r="M2742" s="7" t="s">
        <v>435</v>
      </c>
      <c r="N2742" s="7" t="s">
        <v>436</v>
      </c>
      <c r="O2742" s="7" t="s">
        <v>404</v>
      </c>
      <c r="P2742" s="6">
        <v>3294</v>
      </c>
    </row>
    <row r="2743" spans="1:16" ht="15" thickBot="1" x14ac:dyDescent="0.35">
      <c r="A2743" s="6">
        <v>58.265999999999998</v>
      </c>
      <c r="B2743" s="19">
        <f>(A2743-G2743)/G2743</f>
        <v>-0.51346070343030836</v>
      </c>
      <c r="C2743" s="30" t="s">
        <v>242</v>
      </c>
      <c r="D2743" s="6">
        <v>1019641</v>
      </c>
      <c r="E2743" s="6">
        <v>1848</v>
      </c>
      <c r="F2743" s="7" t="s">
        <v>31</v>
      </c>
      <c r="G2743" s="6">
        <v>119.756</v>
      </c>
      <c r="I2743" s="7" t="s">
        <v>3448</v>
      </c>
      <c r="J2743" s="7" t="s">
        <v>432</v>
      </c>
      <c r="K2743" s="7" t="s">
        <v>542</v>
      </c>
      <c r="L2743" s="7" t="s">
        <v>738</v>
      </c>
      <c r="M2743" s="7" t="s">
        <v>447</v>
      </c>
      <c r="N2743" s="7" t="s">
        <v>410</v>
      </c>
      <c r="O2743" s="7" t="s">
        <v>411</v>
      </c>
      <c r="P2743" s="6">
        <v>4364</v>
      </c>
    </row>
    <row r="2744" spans="1:16" ht="15" thickBot="1" x14ac:dyDescent="0.35">
      <c r="A2744" s="6">
        <v>58.265999999999998</v>
      </c>
      <c r="B2744" s="19">
        <f>(A2744-G2744)/G2744</f>
        <v>-0.62231642812694465</v>
      </c>
      <c r="C2744" s="30" t="s">
        <v>72</v>
      </c>
      <c r="D2744" s="6">
        <v>1008054</v>
      </c>
      <c r="E2744" s="6">
        <v>228</v>
      </c>
      <c r="F2744" s="7" t="s">
        <v>31</v>
      </c>
      <c r="G2744" s="6">
        <v>154.27199999999999</v>
      </c>
      <c r="I2744" s="7" t="s">
        <v>3449</v>
      </c>
      <c r="J2744" s="7" t="s">
        <v>456</v>
      </c>
      <c r="K2744" s="7" t="s">
        <v>423</v>
      </c>
      <c r="L2744" s="7" t="s">
        <v>893</v>
      </c>
      <c r="M2744" s="7" t="s">
        <v>440</v>
      </c>
      <c r="N2744" s="7" t="s">
        <v>426</v>
      </c>
      <c r="O2744" s="7" t="s">
        <v>404</v>
      </c>
      <c r="P2744" s="6">
        <v>9728</v>
      </c>
    </row>
    <row r="2745" spans="1:16" ht="15" thickBot="1" x14ac:dyDescent="0.35">
      <c r="A2745" s="6">
        <v>58.265999999999998</v>
      </c>
      <c r="B2745" s="19">
        <f>(A2745-G2745)/G2745</f>
        <v>-0.63121851186105982</v>
      </c>
      <c r="C2745" s="30" t="s">
        <v>103</v>
      </c>
      <c r="D2745" s="6">
        <v>1008625</v>
      </c>
      <c r="E2745" s="6">
        <v>383</v>
      </c>
      <c r="F2745" s="7" t="s">
        <v>17</v>
      </c>
      <c r="G2745" s="6">
        <v>157.99600000000001</v>
      </c>
      <c r="I2745" s="7" t="s">
        <v>3450</v>
      </c>
      <c r="J2745" s="7" t="s">
        <v>456</v>
      </c>
      <c r="K2745" s="7" t="s">
        <v>414</v>
      </c>
      <c r="L2745" s="7" t="s">
        <v>525</v>
      </c>
      <c r="M2745" s="7" t="s">
        <v>478</v>
      </c>
      <c r="N2745" s="7" t="s">
        <v>426</v>
      </c>
      <c r="O2745" s="7" t="s">
        <v>417</v>
      </c>
      <c r="P2745" s="6">
        <v>3757</v>
      </c>
    </row>
    <row r="2746" spans="1:16" ht="15" thickBot="1" x14ac:dyDescent="0.35">
      <c r="A2746" s="6">
        <v>58.265999999999998</v>
      </c>
      <c r="B2746" s="19">
        <f>(A2746-G2746)/G2746</f>
        <v>-0.43750000000000006</v>
      </c>
      <c r="C2746" s="30" t="s">
        <v>256</v>
      </c>
      <c r="D2746" s="6">
        <v>1005427</v>
      </c>
      <c r="E2746" s="6">
        <v>1173</v>
      </c>
      <c r="F2746" s="7" t="s">
        <v>19</v>
      </c>
      <c r="G2746" s="6">
        <v>103.584</v>
      </c>
      <c r="I2746" s="7" t="s">
        <v>3451</v>
      </c>
      <c r="J2746" s="7" t="s">
        <v>428</v>
      </c>
      <c r="K2746" s="7" t="s">
        <v>442</v>
      </c>
      <c r="L2746" s="7" t="s">
        <v>955</v>
      </c>
      <c r="M2746" s="7" t="s">
        <v>478</v>
      </c>
      <c r="N2746" s="7" t="s">
        <v>426</v>
      </c>
      <c r="O2746" s="7" t="s">
        <v>404</v>
      </c>
      <c r="P2746" s="6">
        <v>4385</v>
      </c>
    </row>
    <row r="2747" spans="1:16" ht="15" thickBot="1" x14ac:dyDescent="0.35">
      <c r="A2747" s="6">
        <v>58.265999999999998</v>
      </c>
      <c r="B2747" s="19">
        <f>(A2747-G2747)/G2747</f>
        <v>-0.59356863839285723</v>
      </c>
      <c r="C2747" s="30" t="s">
        <v>362</v>
      </c>
      <c r="D2747" s="6">
        <v>1011710</v>
      </c>
      <c r="E2747" s="6">
        <v>2414</v>
      </c>
      <c r="F2747" s="7" t="s">
        <v>31</v>
      </c>
      <c r="G2747" s="6">
        <v>143.36000000000001</v>
      </c>
      <c r="I2747" s="7" t="s">
        <v>3452</v>
      </c>
      <c r="J2747" s="7" t="s">
        <v>406</v>
      </c>
      <c r="K2747" s="7" t="s">
        <v>407</v>
      </c>
      <c r="L2747" s="7" t="s">
        <v>903</v>
      </c>
      <c r="M2747" s="7" t="s">
        <v>402</v>
      </c>
      <c r="N2747" s="7" t="s">
        <v>403</v>
      </c>
      <c r="O2747" s="7" t="s">
        <v>404</v>
      </c>
      <c r="P2747" s="6">
        <v>8493</v>
      </c>
    </row>
    <row r="2748" spans="1:16" ht="15" thickBot="1" x14ac:dyDescent="0.35">
      <c r="A2748" s="6">
        <v>58.314880000000002</v>
      </c>
      <c r="B2748" s="19">
        <f>(A2748-G2748)/G2748</f>
        <v>1.6921849608509385</v>
      </c>
      <c r="C2748" s="30" t="s">
        <v>251</v>
      </c>
      <c r="D2748" s="6">
        <v>1001733</v>
      </c>
      <c r="E2748" s="6">
        <v>1733</v>
      </c>
      <c r="F2748" s="7" t="s">
        <v>17</v>
      </c>
      <c r="G2748" s="6">
        <v>21.660799999999998</v>
      </c>
      <c r="I2748" s="7" t="s">
        <v>3453</v>
      </c>
      <c r="J2748" s="7" t="s">
        <v>438</v>
      </c>
      <c r="K2748" s="7" t="s">
        <v>414</v>
      </c>
      <c r="L2748" s="7" t="s">
        <v>879</v>
      </c>
      <c r="M2748" s="7" t="s">
        <v>447</v>
      </c>
      <c r="N2748" s="7" t="s">
        <v>410</v>
      </c>
      <c r="O2748" s="7" t="s">
        <v>404</v>
      </c>
      <c r="P2748" s="6">
        <v>9606</v>
      </c>
    </row>
    <row r="2749" spans="1:16" ht="15" thickBot="1" x14ac:dyDescent="0.35">
      <c r="A2749" s="6">
        <v>58.6248</v>
      </c>
      <c r="B2749" s="19">
        <f>(A2749-G2749)/G2749</f>
        <v>-0.62726597627718661</v>
      </c>
      <c r="C2749" s="30" t="s">
        <v>390</v>
      </c>
      <c r="D2749" s="6">
        <v>1002353</v>
      </c>
      <c r="E2749" s="6">
        <v>2353</v>
      </c>
      <c r="F2749" s="7" t="s">
        <v>21</v>
      </c>
      <c r="G2749" s="6">
        <v>157.28319999999999</v>
      </c>
      <c r="I2749" s="7" t="s">
        <v>3454</v>
      </c>
      <c r="J2749" s="7" t="s">
        <v>428</v>
      </c>
      <c r="K2749" s="7" t="s">
        <v>461</v>
      </c>
      <c r="L2749" s="7" t="s">
        <v>571</v>
      </c>
      <c r="M2749" s="7" t="s">
        <v>465</v>
      </c>
      <c r="N2749" s="7" t="s">
        <v>436</v>
      </c>
      <c r="O2749" s="7" t="s">
        <v>411</v>
      </c>
      <c r="P2749" s="6">
        <v>6473</v>
      </c>
    </row>
    <row r="2750" spans="1:16" ht="15" thickBot="1" x14ac:dyDescent="0.35">
      <c r="A2750" s="6">
        <v>58.666400000000003</v>
      </c>
      <c r="B2750" s="19">
        <f>(A2750-G2750)/G2750</f>
        <v>-0.63999509081983308</v>
      </c>
      <c r="C2750" s="30" t="s">
        <v>185</v>
      </c>
      <c r="D2750" s="6">
        <v>1005149</v>
      </c>
      <c r="E2750" s="6">
        <v>2325</v>
      </c>
      <c r="F2750" s="7" t="s">
        <v>23</v>
      </c>
      <c r="G2750" s="6">
        <v>162.96</v>
      </c>
      <c r="I2750" s="7" t="s">
        <v>3455</v>
      </c>
      <c r="J2750" s="7" t="s">
        <v>428</v>
      </c>
      <c r="K2750" s="7" t="s">
        <v>542</v>
      </c>
      <c r="L2750" s="7" t="s">
        <v>935</v>
      </c>
      <c r="M2750" s="7" t="s">
        <v>444</v>
      </c>
      <c r="N2750" s="7" t="s">
        <v>410</v>
      </c>
      <c r="O2750" s="7" t="s">
        <v>417</v>
      </c>
      <c r="P2750" s="6">
        <v>2754</v>
      </c>
    </row>
    <row r="2751" spans="1:16" ht="15" thickBot="1" x14ac:dyDescent="0.35">
      <c r="A2751" s="6">
        <v>58.714199999999998</v>
      </c>
      <c r="B2751" s="19">
        <f>(A2751-G2751)/G2751</f>
        <v>7.8000899280575542</v>
      </c>
      <c r="C2751" s="30" t="s">
        <v>218</v>
      </c>
      <c r="D2751" s="6">
        <v>1019645</v>
      </c>
      <c r="E2751" s="6">
        <v>799</v>
      </c>
      <c r="F2751" s="7" t="s">
        <v>19</v>
      </c>
      <c r="G2751" s="6">
        <v>6.6719999999999997</v>
      </c>
      <c r="I2751" s="7" t="s">
        <v>3456</v>
      </c>
      <c r="J2751" s="7" t="s">
        <v>438</v>
      </c>
      <c r="K2751" s="7" t="s">
        <v>461</v>
      </c>
      <c r="L2751" s="7" t="s">
        <v>482</v>
      </c>
      <c r="M2751" s="7" t="s">
        <v>459</v>
      </c>
      <c r="N2751" s="7" t="s">
        <v>436</v>
      </c>
      <c r="O2751" s="7" t="s">
        <v>404</v>
      </c>
      <c r="P2751" s="6">
        <v>8997</v>
      </c>
    </row>
    <row r="2752" spans="1:16" ht="15" thickBot="1" x14ac:dyDescent="0.35">
      <c r="A2752" s="6">
        <v>58.714199999999998</v>
      </c>
      <c r="B2752" s="19">
        <f>(A2752-G2752)/G2752</f>
        <v>3.376431127012522</v>
      </c>
      <c r="C2752" s="30" t="s">
        <v>227</v>
      </c>
      <c r="D2752" s="6">
        <v>1011318</v>
      </c>
      <c r="E2752" s="6">
        <v>734</v>
      </c>
      <c r="F2752" s="7" t="s">
        <v>21</v>
      </c>
      <c r="G2752" s="6">
        <v>13.416</v>
      </c>
      <c r="I2752" s="7" t="s">
        <v>3457</v>
      </c>
      <c r="J2752" s="7" t="s">
        <v>399</v>
      </c>
      <c r="K2752" s="7" t="s">
        <v>442</v>
      </c>
      <c r="L2752" s="7" t="s">
        <v>773</v>
      </c>
      <c r="M2752" s="7" t="s">
        <v>425</v>
      </c>
      <c r="N2752" s="7" t="s">
        <v>426</v>
      </c>
      <c r="O2752" s="7" t="s">
        <v>417</v>
      </c>
      <c r="P2752" s="6">
        <v>4558</v>
      </c>
    </row>
    <row r="2753" spans="1:16" ht="15" thickBot="1" x14ac:dyDescent="0.35">
      <c r="A2753" s="6">
        <v>58.714199999999998</v>
      </c>
      <c r="B2753" s="19">
        <f>(A2753-G2753)/G2753</f>
        <v>3.376431127012522</v>
      </c>
      <c r="C2753" s="30" t="s">
        <v>133</v>
      </c>
      <c r="D2753" s="6">
        <v>1018656</v>
      </c>
      <c r="E2753" s="6">
        <v>1235</v>
      </c>
      <c r="F2753" s="7" t="s">
        <v>19</v>
      </c>
      <c r="G2753" s="6">
        <v>13.416</v>
      </c>
      <c r="I2753" s="7" t="s">
        <v>3458</v>
      </c>
      <c r="J2753" s="7" t="s">
        <v>456</v>
      </c>
      <c r="K2753" s="7" t="s">
        <v>461</v>
      </c>
      <c r="L2753" s="7" t="s">
        <v>537</v>
      </c>
      <c r="M2753" s="7" t="s">
        <v>402</v>
      </c>
      <c r="N2753" s="7" t="s">
        <v>403</v>
      </c>
      <c r="O2753" s="7" t="s">
        <v>411</v>
      </c>
      <c r="P2753" s="6">
        <v>6152</v>
      </c>
    </row>
    <row r="2754" spans="1:16" ht="15" thickBot="1" x14ac:dyDescent="0.35">
      <c r="A2754" s="6">
        <v>58.714199999999998</v>
      </c>
      <c r="B2754" s="19">
        <f>(A2754-G2754)/G2754</f>
        <v>2.3938843930635834</v>
      </c>
      <c r="C2754" s="30" t="s">
        <v>266</v>
      </c>
      <c r="D2754" s="6">
        <v>1006617</v>
      </c>
      <c r="E2754" s="6">
        <v>1699</v>
      </c>
      <c r="F2754" s="7" t="s">
        <v>35</v>
      </c>
      <c r="G2754" s="6">
        <v>17.3</v>
      </c>
      <c r="I2754" s="7" t="s">
        <v>3459</v>
      </c>
      <c r="J2754" s="7" t="s">
        <v>406</v>
      </c>
      <c r="K2754" s="7" t="s">
        <v>429</v>
      </c>
      <c r="L2754" s="7" t="s">
        <v>759</v>
      </c>
      <c r="M2754" s="7" t="s">
        <v>402</v>
      </c>
      <c r="N2754" s="7" t="s">
        <v>403</v>
      </c>
      <c r="O2754" s="7" t="s">
        <v>411</v>
      </c>
      <c r="P2754" s="6">
        <v>6705</v>
      </c>
    </row>
    <row r="2755" spans="1:16" ht="15" thickBot="1" x14ac:dyDescent="0.35">
      <c r="A2755" s="6">
        <v>58.714199999999998</v>
      </c>
      <c r="B2755" s="19">
        <f>(A2755-G2755)/G2755</f>
        <v>1.6202338450553371</v>
      </c>
      <c r="C2755" s="30" t="s">
        <v>149</v>
      </c>
      <c r="D2755" s="6">
        <v>1016406</v>
      </c>
      <c r="E2755" s="6">
        <v>1711</v>
      </c>
      <c r="F2755" s="7" t="s">
        <v>17</v>
      </c>
      <c r="G2755" s="6">
        <v>22.408000000000001</v>
      </c>
      <c r="I2755" s="7" t="s">
        <v>3460</v>
      </c>
      <c r="J2755" s="7" t="s">
        <v>432</v>
      </c>
      <c r="K2755" s="7" t="s">
        <v>442</v>
      </c>
      <c r="L2755" s="7" t="s">
        <v>443</v>
      </c>
      <c r="M2755" s="7" t="s">
        <v>420</v>
      </c>
      <c r="N2755" s="7" t="s">
        <v>403</v>
      </c>
      <c r="O2755" s="7" t="s">
        <v>417</v>
      </c>
      <c r="P2755" s="6">
        <v>7147</v>
      </c>
    </row>
    <row r="2756" spans="1:16" ht="15" thickBot="1" x14ac:dyDescent="0.35">
      <c r="A2756" s="6">
        <v>58.714199999999998</v>
      </c>
      <c r="B2756" s="19">
        <f>(A2756-G2756)/G2756</f>
        <v>1.1823595004460303</v>
      </c>
      <c r="C2756" s="30" t="s">
        <v>212</v>
      </c>
      <c r="D2756" s="6">
        <v>1017588</v>
      </c>
      <c r="E2756" s="6">
        <v>1684</v>
      </c>
      <c r="F2756" s="7" t="s">
        <v>27</v>
      </c>
      <c r="G2756" s="6">
        <v>26.904</v>
      </c>
      <c r="I2756" s="7" t="s">
        <v>3461</v>
      </c>
      <c r="J2756" s="7" t="s">
        <v>413</v>
      </c>
      <c r="K2756" s="7" t="s">
        <v>442</v>
      </c>
      <c r="L2756" s="7" t="s">
        <v>667</v>
      </c>
      <c r="M2756" s="7" t="s">
        <v>444</v>
      </c>
      <c r="N2756" s="7" t="s">
        <v>410</v>
      </c>
      <c r="O2756" s="7" t="s">
        <v>404</v>
      </c>
      <c r="P2756" s="6">
        <v>6206</v>
      </c>
    </row>
    <row r="2757" spans="1:16" ht="15" thickBot="1" x14ac:dyDescent="0.35">
      <c r="A2757" s="6">
        <v>58.714199999999998</v>
      </c>
      <c r="B2757" s="19">
        <f>(A2757-G2757)/G2757</f>
        <v>1.0041712179137083</v>
      </c>
      <c r="C2757" s="30" t="s">
        <v>263</v>
      </c>
      <c r="D2757" s="6">
        <v>1012972</v>
      </c>
      <c r="E2757" s="6">
        <v>747</v>
      </c>
      <c r="F2757" s="7" t="s">
        <v>19</v>
      </c>
      <c r="G2757" s="6">
        <v>29.295999999999999</v>
      </c>
      <c r="I2757" s="7" t="s">
        <v>3462</v>
      </c>
      <c r="J2757" s="7" t="s">
        <v>399</v>
      </c>
      <c r="K2757" s="7" t="s">
        <v>414</v>
      </c>
      <c r="L2757" s="7" t="s">
        <v>1015</v>
      </c>
      <c r="M2757" s="7" t="s">
        <v>440</v>
      </c>
      <c r="N2757" s="7" t="s">
        <v>426</v>
      </c>
      <c r="O2757" s="7" t="s">
        <v>417</v>
      </c>
      <c r="P2757" s="6">
        <v>9993</v>
      </c>
    </row>
    <row r="2758" spans="1:16" ht="15" thickBot="1" x14ac:dyDescent="0.35">
      <c r="A2758" s="6">
        <v>58.714199999999998</v>
      </c>
      <c r="B2758" s="19">
        <f>(A2758-G2758)/G2758</f>
        <v>0.41221377717914176</v>
      </c>
      <c r="C2758" s="30" t="s">
        <v>388</v>
      </c>
      <c r="D2758" s="6">
        <v>1007741</v>
      </c>
      <c r="E2758" s="6">
        <v>2440</v>
      </c>
      <c r="F2758" s="7" t="s">
        <v>19</v>
      </c>
      <c r="G2758" s="6">
        <v>41.576000000000001</v>
      </c>
      <c r="I2758" s="7" t="s">
        <v>3463</v>
      </c>
      <c r="J2758" s="7" t="s">
        <v>406</v>
      </c>
      <c r="K2758" s="7" t="s">
        <v>414</v>
      </c>
      <c r="L2758" s="7" t="s">
        <v>1787</v>
      </c>
      <c r="M2758" s="7" t="s">
        <v>478</v>
      </c>
      <c r="N2758" s="7" t="s">
        <v>426</v>
      </c>
      <c r="O2758" s="7" t="s">
        <v>417</v>
      </c>
      <c r="P2758" s="6">
        <v>2636</v>
      </c>
    </row>
    <row r="2759" spans="1:16" ht="15" thickBot="1" x14ac:dyDescent="0.35">
      <c r="A2759" s="6">
        <v>58.714199999999998</v>
      </c>
      <c r="B2759" s="19">
        <f>(A2759-G2759)/G2759</f>
        <v>0.30801550525752985</v>
      </c>
      <c r="C2759" s="30" t="s">
        <v>255</v>
      </c>
      <c r="D2759" s="6">
        <v>1016681</v>
      </c>
      <c r="E2759" s="6">
        <v>1087</v>
      </c>
      <c r="F2759" s="7" t="s">
        <v>27</v>
      </c>
      <c r="G2759" s="6">
        <v>44.887999999999998</v>
      </c>
      <c r="I2759" s="7" t="s">
        <v>3464</v>
      </c>
      <c r="J2759" s="7" t="s">
        <v>489</v>
      </c>
      <c r="K2759" s="7" t="s">
        <v>429</v>
      </c>
      <c r="L2759" s="7" t="s">
        <v>1315</v>
      </c>
      <c r="M2759" s="7" t="s">
        <v>444</v>
      </c>
      <c r="N2759" s="7" t="s">
        <v>410</v>
      </c>
      <c r="O2759" s="7" t="s">
        <v>417</v>
      </c>
      <c r="P2759" s="6">
        <v>3370</v>
      </c>
    </row>
    <row r="2760" spans="1:16" ht="15" thickBot="1" x14ac:dyDescent="0.35">
      <c r="A2760" s="6">
        <v>58.714199999999998</v>
      </c>
      <c r="B2760" s="19">
        <f>(A2760-G2760)/G2760</f>
        <v>0.22884470489744657</v>
      </c>
      <c r="C2760" s="30" t="s">
        <v>182</v>
      </c>
      <c r="D2760" s="6">
        <v>1009158</v>
      </c>
      <c r="E2760" s="6">
        <v>2029</v>
      </c>
      <c r="F2760" s="7" t="s">
        <v>27</v>
      </c>
      <c r="G2760" s="6">
        <v>47.78</v>
      </c>
      <c r="I2760" s="7" t="s">
        <v>3465</v>
      </c>
      <c r="J2760" s="7" t="s">
        <v>489</v>
      </c>
      <c r="K2760" s="7" t="s">
        <v>442</v>
      </c>
      <c r="L2760" s="7" t="s">
        <v>1894</v>
      </c>
      <c r="M2760" s="7" t="s">
        <v>402</v>
      </c>
      <c r="N2760" s="7" t="s">
        <v>403</v>
      </c>
      <c r="O2760" s="7" t="s">
        <v>417</v>
      </c>
      <c r="P2760" s="6">
        <v>1962</v>
      </c>
    </row>
    <row r="2761" spans="1:16" ht="15" thickBot="1" x14ac:dyDescent="0.35">
      <c r="A2761" s="6">
        <v>58.714199999999998</v>
      </c>
      <c r="B2761" s="19">
        <f>(A2761-G2761)/G2761</f>
        <v>0.20662145499383483</v>
      </c>
      <c r="C2761" s="30" t="s">
        <v>206</v>
      </c>
      <c r="D2761" s="6">
        <v>1008095</v>
      </c>
      <c r="E2761" s="6">
        <v>2321</v>
      </c>
      <c r="F2761" s="7" t="s">
        <v>42</v>
      </c>
      <c r="G2761" s="6">
        <v>48.66</v>
      </c>
      <c r="I2761" s="7" t="s">
        <v>3466</v>
      </c>
      <c r="J2761" s="7" t="s">
        <v>432</v>
      </c>
      <c r="K2761" s="7" t="s">
        <v>442</v>
      </c>
      <c r="L2761" s="7" t="s">
        <v>1020</v>
      </c>
      <c r="M2761" s="7" t="s">
        <v>459</v>
      </c>
      <c r="N2761" s="7" t="s">
        <v>436</v>
      </c>
      <c r="O2761" s="7" t="s">
        <v>404</v>
      </c>
      <c r="P2761" s="6">
        <v>2658</v>
      </c>
    </row>
    <row r="2762" spans="1:16" ht="15" thickBot="1" x14ac:dyDescent="0.35">
      <c r="A2762" s="6">
        <v>58.714199999999998</v>
      </c>
      <c r="B2762" s="19">
        <f>(A2762-G2762)/G2762</f>
        <v>-3.379739336492895E-2</v>
      </c>
      <c r="C2762" s="30" t="s">
        <v>353</v>
      </c>
      <c r="D2762" s="6">
        <v>1019488</v>
      </c>
      <c r="E2762" s="6">
        <v>1335</v>
      </c>
      <c r="F2762" s="7" t="s">
        <v>23</v>
      </c>
      <c r="G2762" s="6">
        <v>60.768000000000001</v>
      </c>
      <c r="I2762" s="7" t="s">
        <v>3467</v>
      </c>
      <c r="J2762" s="7" t="s">
        <v>428</v>
      </c>
      <c r="K2762" s="7" t="s">
        <v>407</v>
      </c>
      <c r="L2762" s="7" t="s">
        <v>494</v>
      </c>
      <c r="M2762" s="7" t="s">
        <v>459</v>
      </c>
      <c r="N2762" s="7" t="s">
        <v>436</v>
      </c>
      <c r="O2762" s="7" t="s">
        <v>404</v>
      </c>
      <c r="P2762" s="6">
        <v>7212</v>
      </c>
    </row>
    <row r="2763" spans="1:16" ht="15" thickBot="1" x14ac:dyDescent="0.35">
      <c r="A2763" s="6">
        <v>58.714199999999998</v>
      </c>
      <c r="B2763" s="19">
        <f>(A2763-G2763)/G2763</f>
        <v>-4.9131955690872572E-2</v>
      </c>
      <c r="C2763" s="30" t="s">
        <v>110</v>
      </c>
      <c r="D2763" s="6">
        <v>1015542</v>
      </c>
      <c r="E2763" s="6">
        <v>1843</v>
      </c>
      <c r="F2763" s="7" t="s">
        <v>42</v>
      </c>
      <c r="G2763" s="6">
        <v>61.747999999999998</v>
      </c>
      <c r="I2763" s="7" t="s">
        <v>3468</v>
      </c>
      <c r="J2763" s="7" t="s">
        <v>432</v>
      </c>
      <c r="K2763" s="7" t="s">
        <v>461</v>
      </c>
      <c r="L2763" s="7" t="s">
        <v>712</v>
      </c>
      <c r="M2763" s="7" t="s">
        <v>465</v>
      </c>
      <c r="N2763" s="7" t="s">
        <v>436</v>
      </c>
      <c r="O2763" s="7" t="s">
        <v>417</v>
      </c>
      <c r="P2763" s="6">
        <v>3213</v>
      </c>
    </row>
    <row r="2764" spans="1:16" ht="15" thickBot="1" x14ac:dyDescent="0.35">
      <c r="A2764" s="6">
        <v>58.714199999999998</v>
      </c>
      <c r="B2764" s="19">
        <f>(A2764-G2764)/G2764</f>
        <v>-0.10035854376072564</v>
      </c>
      <c r="C2764" s="30" t="s">
        <v>377</v>
      </c>
      <c r="D2764" s="6">
        <v>1009408</v>
      </c>
      <c r="E2764" s="6">
        <v>1017</v>
      </c>
      <c r="F2764" s="7" t="s">
        <v>31</v>
      </c>
      <c r="G2764" s="6">
        <v>65.263999999999996</v>
      </c>
      <c r="I2764" s="7" t="s">
        <v>3469</v>
      </c>
      <c r="J2764" s="7" t="s">
        <v>456</v>
      </c>
      <c r="K2764" s="7" t="s">
        <v>400</v>
      </c>
      <c r="L2764" s="7" t="s">
        <v>932</v>
      </c>
      <c r="M2764" s="7" t="s">
        <v>409</v>
      </c>
      <c r="N2764" s="7" t="s">
        <v>410</v>
      </c>
      <c r="O2764" s="7" t="s">
        <v>411</v>
      </c>
      <c r="P2764" s="6">
        <v>8709</v>
      </c>
    </row>
    <row r="2765" spans="1:16" ht="15" thickBot="1" x14ac:dyDescent="0.35">
      <c r="A2765" s="6">
        <v>58.714199999999998</v>
      </c>
      <c r="B2765" s="19">
        <f>(A2765-G2765)/G2765</f>
        <v>-0.1155901668976322</v>
      </c>
      <c r="C2765" s="30" t="s">
        <v>77</v>
      </c>
      <c r="D2765" s="6">
        <v>1019889</v>
      </c>
      <c r="E2765" s="6">
        <v>172</v>
      </c>
      <c r="F2765" s="7" t="s">
        <v>25</v>
      </c>
      <c r="G2765" s="6">
        <v>66.388000000000005</v>
      </c>
      <c r="I2765" s="7" t="s">
        <v>3470</v>
      </c>
      <c r="J2765" s="7" t="s">
        <v>399</v>
      </c>
      <c r="K2765" s="7" t="s">
        <v>457</v>
      </c>
      <c r="L2765" s="7" t="s">
        <v>533</v>
      </c>
      <c r="M2765" s="7" t="s">
        <v>447</v>
      </c>
      <c r="N2765" s="7" t="s">
        <v>410</v>
      </c>
      <c r="O2765" s="7" t="s">
        <v>411</v>
      </c>
      <c r="P2765" s="6">
        <v>4295</v>
      </c>
    </row>
    <row r="2766" spans="1:16" ht="15" thickBot="1" x14ac:dyDescent="0.35">
      <c r="A2766" s="6">
        <v>58.714199999999998</v>
      </c>
      <c r="B2766" s="19">
        <f>(A2766-G2766)/G2766</f>
        <v>-0.15834002293577989</v>
      </c>
      <c r="C2766" s="30" t="s">
        <v>68</v>
      </c>
      <c r="D2766" s="6">
        <v>1014450</v>
      </c>
      <c r="E2766" s="6">
        <v>645</v>
      </c>
      <c r="F2766" s="7" t="s">
        <v>27</v>
      </c>
      <c r="G2766" s="6">
        <v>69.760000000000005</v>
      </c>
      <c r="I2766" s="7" t="s">
        <v>3471</v>
      </c>
      <c r="J2766" s="7" t="s">
        <v>413</v>
      </c>
      <c r="K2766" s="7" t="s">
        <v>433</v>
      </c>
      <c r="L2766" s="7" t="s">
        <v>485</v>
      </c>
      <c r="M2766" s="7" t="s">
        <v>459</v>
      </c>
      <c r="N2766" s="7" t="s">
        <v>436</v>
      </c>
      <c r="O2766" s="7" t="s">
        <v>411</v>
      </c>
      <c r="P2766" s="6">
        <v>9934</v>
      </c>
    </row>
    <row r="2767" spans="1:16" ht="15" thickBot="1" x14ac:dyDescent="0.35">
      <c r="A2767" s="6">
        <v>58.714199999999998</v>
      </c>
      <c r="B2767" s="19">
        <f>(A2767-G2767)/G2767</f>
        <v>-0.24224097878271642</v>
      </c>
      <c r="C2767" s="30" t="s">
        <v>180</v>
      </c>
      <c r="D2767" s="6">
        <v>1016083</v>
      </c>
      <c r="E2767" s="6">
        <v>285</v>
      </c>
      <c r="F2767" s="7" t="s">
        <v>31</v>
      </c>
      <c r="G2767" s="6">
        <v>77.483999999999995</v>
      </c>
      <c r="I2767" s="7" t="s">
        <v>3472</v>
      </c>
      <c r="J2767" s="7" t="s">
        <v>413</v>
      </c>
      <c r="K2767" s="7" t="s">
        <v>433</v>
      </c>
      <c r="L2767" s="7" t="s">
        <v>519</v>
      </c>
      <c r="M2767" s="7" t="s">
        <v>435</v>
      </c>
      <c r="N2767" s="7" t="s">
        <v>436</v>
      </c>
      <c r="O2767" s="7" t="s">
        <v>411</v>
      </c>
      <c r="P2767" s="6">
        <v>2834</v>
      </c>
    </row>
    <row r="2768" spans="1:16" ht="15" thickBot="1" x14ac:dyDescent="0.35">
      <c r="A2768" s="6">
        <v>58.714199999999998</v>
      </c>
      <c r="B2768" s="19">
        <f>(A2768-G2768)/G2768</f>
        <v>-0.24224097878271642</v>
      </c>
      <c r="C2768" s="30" t="s">
        <v>71</v>
      </c>
      <c r="D2768" s="6">
        <v>1017988</v>
      </c>
      <c r="E2768" s="6">
        <v>848</v>
      </c>
      <c r="F2768" s="7" t="s">
        <v>21</v>
      </c>
      <c r="G2768" s="6">
        <v>77.483999999999995</v>
      </c>
      <c r="I2768" s="7" t="s">
        <v>3473</v>
      </c>
      <c r="J2768" s="7" t="s">
        <v>413</v>
      </c>
      <c r="K2768" s="7" t="s">
        <v>429</v>
      </c>
      <c r="L2768" s="7" t="s">
        <v>681</v>
      </c>
      <c r="M2768" s="7" t="s">
        <v>478</v>
      </c>
      <c r="N2768" s="7" t="s">
        <v>426</v>
      </c>
      <c r="O2768" s="7" t="s">
        <v>404</v>
      </c>
      <c r="P2768" s="6">
        <v>8154</v>
      </c>
    </row>
    <row r="2769" spans="1:16" ht="15" thickBot="1" x14ac:dyDescent="0.35">
      <c r="A2769" s="6">
        <v>58.714199999999998</v>
      </c>
      <c r="B2769" s="19">
        <f>(A2769-G2769)/G2769</f>
        <v>-0.44636404782559502</v>
      </c>
      <c r="C2769" s="30" t="s">
        <v>169</v>
      </c>
      <c r="D2769" s="6">
        <v>1006701</v>
      </c>
      <c r="E2769" s="6">
        <v>1264</v>
      </c>
      <c r="F2769" s="7" t="s">
        <v>42</v>
      </c>
      <c r="G2769" s="6">
        <v>106.05200000000001</v>
      </c>
      <c r="I2769" s="7" t="s">
        <v>3474</v>
      </c>
      <c r="J2769" s="7" t="s">
        <v>413</v>
      </c>
      <c r="K2769" s="7" t="s">
        <v>429</v>
      </c>
      <c r="L2769" s="7" t="s">
        <v>722</v>
      </c>
      <c r="M2769" s="7" t="s">
        <v>402</v>
      </c>
      <c r="N2769" s="7" t="s">
        <v>403</v>
      </c>
      <c r="O2769" s="7" t="s">
        <v>417</v>
      </c>
      <c r="P2769" s="6">
        <v>8994</v>
      </c>
    </row>
    <row r="2770" spans="1:16" ht="15" thickBot="1" x14ac:dyDescent="0.35">
      <c r="A2770" s="6">
        <v>58.714199999999998</v>
      </c>
      <c r="B2770" s="19">
        <f>(A2770-G2770)/G2770</f>
        <v>-0.51971238793272689</v>
      </c>
      <c r="C2770" s="30" t="s">
        <v>48</v>
      </c>
      <c r="D2770" s="6">
        <v>1008727</v>
      </c>
      <c r="E2770" s="6">
        <v>194</v>
      </c>
      <c r="F2770" s="7" t="s">
        <v>42</v>
      </c>
      <c r="G2770" s="6">
        <v>122.248</v>
      </c>
      <c r="I2770" s="7" t="s">
        <v>3475</v>
      </c>
      <c r="J2770" s="7" t="s">
        <v>428</v>
      </c>
      <c r="K2770" s="7" t="s">
        <v>442</v>
      </c>
      <c r="L2770" s="7" t="s">
        <v>714</v>
      </c>
      <c r="M2770" s="7" t="s">
        <v>465</v>
      </c>
      <c r="N2770" s="7" t="s">
        <v>436</v>
      </c>
      <c r="O2770" s="7" t="s">
        <v>417</v>
      </c>
      <c r="P2770" s="6">
        <v>6034</v>
      </c>
    </row>
    <row r="2771" spans="1:16" ht="15" thickBot="1" x14ac:dyDescent="0.35">
      <c r="A2771" s="6">
        <v>58.714199999999998</v>
      </c>
      <c r="B2771" s="19">
        <f>(A2771-G2771)/G2771</f>
        <v>-0.53798904661483737</v>
      </c>
      <c r="C2771" s="30" t="s">
        <v>306</v>
      </c>
      <c r="D2771" s="6">
        <v>1010531</v>
      </c>
      <c r="E2771" s="6">
        <v>302</v>
      </c>
      <c r="F2771" s="7" t="s">
        <v>23</v>
      </c>
      <c r="G2771" s="6">
        <v>127.084</v>
      </c>
      <c r="I2771" s="7" t="s">
        <v>3476</v>
      </c>
      <c r="J2771" s="7" t="s">
        <v>428</v>
      </c>
      <c r="K2771" s="7" t="s">
        <v>423</v>
      </c>
      <c r="L2771" s="7" t="s">
        <v>683</v>
      </c>
      <c r="M2771" s="7" t="s">
        <v>478</v>
      </c>
      <c r="N2771" s="7" t="s">
        <v>426</v>
      </c>
      <c r="O2771" s="7" t="s">
        <v>404</v>
      </c>
      <c r="P2771" s="6">
        <v>7438</v>
      </c>
    </row>
    <row r="2772" spans="1:16" ht="15" thickBot="1" x14ac:dyDescent="0.35">
      <c r="A2772" s="6">
        <v>58.714199999999998</v>
      </c>
      <c r="B2772" s="19">
        <f>(A2772-G2772)/G2772</f>
        <v>-0.53798904661483737</v>
      </c>
      <c r="C2772" s="30" t="s">
        <v>179</v>
      </c>
      <c r="D2772" s="6">
        <v>1018042</v>
      </c>
      <c r="E2772" s="6">
        <v>2626</v>
      </c>
      <c r="F2772" s="7" t="s">
        <v>35</v>
      </c>
      <c r="G2772" s="6">
        <v>127.084</v>
      </c>
      <c r="I2772" s="7" t="s">
        <v>3477</v>
      </c>
      <c r="J2772" s="7" t="s">
        <v>456</v>
      </c>
      <c r="K2772" s="7" t="s">
        <v>442</v>
      </c>
      <c r="L2772" s="7" t="s">
        <v>664</v>
      </c>
      <c r="M2772" s="7" t="s">
        <v>459</v>
      </c>
      <c r="N2772" s="7" t="s">
        <v>436</v>
      </c>
      <c r="O2772" s="7" t="s">
        <v>404</v>
      </c>
      <c r="P2772" s="6">
        <v>2895</v>
      </c>
    </row>
    <row r="2773" spans="1:16" ht="15" thickBot="1" x14ac:dyDescent="0.35">
      <c r="A2773" s="6">
        <v>58.714199999999998</v>
      </c>
      <c r="B2773" s="19">
        <f>(A2773-G2773)/G2773</f>
        <v>-0.55270142613359341</v>
      </c>
      <c r="C2773" s="30" t="s">
        <v>373</v>
      </c>
      <c r="D2773" s="6">
        <v>1008991</v>
      </c>
      <c r="E2773" s="6">
        <v>1508</v>
      </c>
      <c r="F2773" s="7" t="s">
        <v>31</v>
      </c>
      <c r="G2773" s="6">
        <v>131.26400000000001</v>
      </c>
      <c r="I2773" s="7" t="s">
        <v>3478</v>
      </c>
      <c r="J2773" s="7" t="s">
        <v>406</v>
      </c>
      <c r="K2773" s="7" t="s">
        <v>461</v>
      </c>
      <c r="L2773" s="7" t="s">
        <v>1099</v>
      </c>
      <c r="M2773" s="7" t="s">
        <v>440</v>
      </c>
      <c r="N2773" s="7" t="s">
        <v>426</v>
      </c>
      <c r="O2773" s="7" t="s">
        <v>411</v>
      </c>
      <c r="P2773" s="6">
        <v>7192</v>
      </c>
    </row>
    <row r="2774" spans="1:16" ht="15" thickBot="1" x14ac:dyDescent="0.35">
      <c r="A2774" s="6">
        <v>58.714199999999998</v>
      </c>
      <c r="B2774" s="19">
        <f>(A2774-G2774)/G2774</f>
        <v>-0.61035915268634522</v>
      </c>
      <c r="C2774" s="30" t="s">
        <v>201</v>
      </c>
      <c r="D2774" s="6">
        <v>1013193</v>
      </c>
      <c r="E2774" s="6">
        <v>2585</v>
      </c>
      <c r="F2774" s="7" t="s">
        <v>35</v>
      </c>
      <c r="G2774" s="6">
        <v>150.68799999999999</v>
      </c>
      <c r="I2774" s="7" t="s">
        <v>3479</v>
      </c>
      <c r="J2774" s="7" t="s">
        <v>422</v>
      </c>
      <c r="K2774" s="7" t="s">
        <v>433</v>
      </c>
      <c r="L2774" s="7" t="s">
        <v>1229</v>
      </c>
      <c r="M2774" s="7" t="s">
        <v>478</v>
      </c>
      <c r="N2774" s="7" t="s">
        <v>426</v>
      </c>
      <c r="O2774" s="7" t="s">
        <v>404</v>
      </c>
      <c r="P2774" s="6">
        <v>7410</v>
      </c>
    </row>
    <row r="2775" spans="1:16" ht="15" thickBot="1" x14ac:dyDescent="0.35">
      <c r="A2775" s="6">
        <v>58.714199999999998</v>
      </c>
      <c r="B2775" s="19">
        <f>(A2775-G2775)/G2775</f>
        <v>-0.61035915268634522</v>
      </c>
      <c r="C2775" s="30" t="s">
        <v>173</v>
      </c>
      <c r="D2775" s="6">
        <v>1014688</v>
      </c>
      <c r="E2775" s="6">
        <v>2094</v>
      </c>
      <c r="F2775" s="7" t="s">
        <v>25</v>
      </c>
      <c r="G2775" s="6">
        <v>150.68799999999999</v>
      </c>
      <c r="I2775" s="7" t="s">
        <v>3480</v>
      </c>
      <c r="J2775" s="7" t="s">
        <v>406</v>
      </c>
      <c r="K2775" s="7" t="s">
        <v>414</v>
      </c>
      <c r="L2775" s="7" t="s">
        <v>419</v>
      </c>
      <c r="M2775" s="7" t="s">
        <v>416</v>
      </c>
      <c r="N2775" s="7" t="s">
        <v>403</v>
      </c>
      <c r="O2775" s="7" t="s">
        <v>411</v>
      </c>
      <c r="P2775" s="6">
        <v>6753</v>
      </c>
    </row>
    <row r="2776" spans="1:16" ht="15" thickBot="1" x14ac:dyDescent="0.35">
      <c r="A2776" s="6">
        <v>58.714199999999998</v>
      </c>
      <c r="B2776" s="19">
        <f>(A2776-G2776)/G2776</f>
        <v>-0.61631727526988522</v>
      </c>
      <c r="C2776" s="30" t="s">
        <v>155</v>
      </c>
      <c r="D2776" s="6">
        <v>1008247</v>
      </c>
      <c r="E2776" s="6">
        <v>46</v>
      </c>
      <c r="F2776" s="7" t="s">
        <v>19</v>
      </c>
      <c r="G2776" s="6">
        <v>153.02799999999999</v>
      </c>
      <c r="I2776" s="7" t="s">
        <v>3481</v>
      </c>
      <c r="J2776" s="7" t="s">
        <v>422</v>
      </c>
      <c r="K2776" s="7" t="s">
        <v>461</v>
      </c>
      <c r="L2776" s="7" t="s">
        <v>716</v>
      </c>
      <c r="M2776" s="7" t="s">
        <v>416</v>
      </c>
      <c r="N2776" s="7" t="s">
        <v>403</v>
      </c>
      <c r="O2776" s="7" t="s">
        <v>411</v>
      </c>
      <c r="P2776" s="6">
        <v>8435</v>
      </c>
    </row>
    <row r="2777" spans="1:16" ht="15" thickBot="1" x14ac:dyDescent="0.35">
      <c r="A2777" s="6">
        <v>58.723599999999998</v>
      </c>
      <c r="B2777" s="19">
        <f>(A2777-G2777)/G2777</f>
        <v>1.0501759579935201</v>
      </c>
      <c r="C2777" s="30" t="s">
        <v>346</v>
      </c>
      <c r="D2777" s="6">
        <v>1004699</v>
      </c>
      <c r="E2777" s="6">
        <v>1779</v>
      </c>
      <c r="F2777" s="7" t="s">
        <v>17</v>
      </c>
      <c r="G2777" s="6">
        <v>28.6432</v>
      </c>
      <c r="I2777" s="7" t="s">
        <v>3482</v>
      </c>
      <c r="J2777" s="7" t="s">
        <v>456</v>
      </c>
      <c r="K2777" s="7" t="s">
        <v>461</v>
      </c>
      <c r="L2777" s="7" t="s">
        <v>537</v>
      </c>
      <c r="M2777" s="7" t="s">
        <v>465</v>
      </c>
      <c r="N2777" s="7" t="s">
        <v>436</v>
      </c>
      <c r="O2777" s="7" t="s">
        <v>411</v>
      </c>
      <c r="P2777" s="6">
        <v>1703</v>
      </c>
    </row>
    <row r="2778" spans="1:16" ht="15" thickBot="1" x14ac:dyDescent="0.35">
      <c r="A2778" s="6">
        <v>58.780799999999999</v>
      </c>
      <c r="B2778" s="19">
        <f>(A2778-G2778)/G2778</f>
        <v>-0.62412523020257826</v>
      </c>
      <c r="C2778" s="30" t="s">
        <v>325</v>
      </c>
      <c r="D2778" s="6">
        <v>1004283</v>
      </c>
      <c r="E2778" s="6">
        <v>847</v>
      </c>
      <c r="F2778" s="7" t="s">
        <v>17</v>
      </c>
      <c r="G2778" s="6">
        <v>156.38399999999999</v>
      </c>
      <c r="I2778" s="7" t="s">
        <v>3483</v>
      </c>
      <c r="J2778" s="7" t="s">
        <v>422</v>
      </c>
      <c r="K2778" s="7" t="s">
        <v>429</v>
      </c>
      <c r="L2778" s="7" t="s">
        <v>783</v>
      </c>
      <c r="M2778" s="7" t="s">
        <v>478</v>
      </c>
      <c r="N2778" s="7" t="s">
        <v>426</v>
      </c>
      <c r="O2778" s="7" t="s">
        <v>404</v>
      </c>
      <c r="P2778" s="6">
        <v>6638</v>
      </c>
    </row>
    <row r="2779" spans="1:16" ht="15" thickBot="1" x14ac:dyDescent="0.35">
      <c r="A2779" s="6">
        <v>58.803840000000001</v>
      </c>
      <c r="B2779" s="19">
        <f>(A2779-G2779)/G2779</f>
        <v>-0.16915564598168864</v>
      </c>
      <c r="C2779" s="30" t="s">
        <v>158</v>
      </c>
      <c r="D2779" s="6">
        <v>1012531</v>
      </c>
      <c r="E2779" s="6">
        <v>644</v>
      </c>
      <c r="F2779" s="7" t="s">
        <v>87</v>
      </c>
      <c r="G2779" s="6">
        <v>70.775999999999996</v>
      </c>
      <c r="I2779" s="7" t="s">
        <v>3484</v>
      </c>
      <c r="J2779" s="7" t="s">
        <v>432</v>
      </c>
      <c r="K2779" s="7" t="s">
        <v>414</v>
      </c>
      <c r="L2779" s="7" t="s">
        <v>492</v>
      </c>
      <c r="M2779" s="7" t="s">
        <v>409</v>
      </c>
      <c r="N2779" s="7" t="s">
        <v>410</v>
      </c>
      <c r="O2779" s="7" t="s">
        <v>404</v>
      </c>
      <c r="P2779" s="6">
        <v>5908</v>
      </c>
    </row>
    <row r="2780" spans="1:16" ht="15" thickBot="1" x14ac:dyDescent="0.35">
      <c r="A2780" s="6">
        <v>59.162399999999998</v>
      </c>
      <c r="B2780" s="19">
        <f>(A2780-G2780)/G2780</f>
        <v>14.406875000000001</v>
      </c>
      <c r="C2780" s="30" t="s">
        <v>114</v>
      </c>
      <c r="D2780" s="6">
        <v>1013745</v>
      </c>
      <c r="E2780" s="6">
        <v>1516</v>
      </c>
      <c r="F2780" s="7" t="s">
        <v>31</v>
      </c>
      <c r="G2780" s="6">
        <v>3.84</v>
      </c>
      <c r="I2780" s="7" t="s">
        <v>3485</v>
      </c>
      <c r="J2780" s="7" t="s">
        <v>428</v>
      </c>
      <c r="K2780" s="7" t="s">
        <v>407</v>
      </c>
      <c r="L2780" s="7" t="s">
        <v>531</v>
      </c>
      <c r="M2780" s="7" t="s">
        <v>420</v>
      </c>
      <c r="N2780" s="7" t="s">
        <v>403</v>
      </c>
      <c r="O2780" s="7" t="s">
        <v>417</v>
      </c>
      <c r="P2780" s="6">
        <v>2034</v>
      </c>
    </row>
    <row r="2781" spans="1:16" ht="15" thickBot="1" x14ac:dyDescent="0.35">
      <c r="A2781" s="6">
        <v>59.162399999999998</v>
      </c>
      <c r="B2781" s="19">
        <f>(A2781-G2781)/G2781</f>
        <v>2.923236074270557</v>
      </c>
      <c r="C2781" s="30" t="s">
        <v>80</v>
      </c>
      <c r="D2781" s="6">
        <v>1010226</v>
      </c>
      <c r="E2781" s="6">
        <v>1993</v>
      </c>
      <c r="F2781" s="7" t="s">
        <v>42</v>
      </c>
      <c r="G2781" s="6">
        <v>15.08</v>
      </c>
      <c r="I2781" s="7" t="s">
        <v>3486</v>
      </c>
      <c r="J2781" s="7" t="s">
        <v>438</v>
      </c>
      <c r="K2781" s="7" t="s">
        <v>461</v>
      </c>
      <c r="L2781" s="7" t="s">
        <v>482</v>
      </c>
      <c r="M2781" s="7" t="s">
        <v>425</v>
      </c>
      <c r="N2781" s="7" t="s">
        <v>426</v>
      </c>
      <c r="O2781" s="7" t="s">
        <v>411</v>
      </c>
      <c r="P2781" s="6">
        <v>7211</v>
      </c>
    </row>
    <row r="2782" spans="1:16" ht="15" thickBot="1" x14ac:dyDescent="0.35">
      <c r="A2782" s="6">
        <v>59.162399999999998</v>
      </c>
      <c r="B2782" s="19">
        <f>(A2782-G2782)/G2782</f>
        <v>0.77921328040418603</v>
      </c>
      <c r="C2782" s="30" t="s">
        <v>137</v>
      </c>
      <c r="D2782" s="6">
        <v>1019927</v>
      </c>
      <c r="E2782" s="6">
        <v>1477</v>
      </c>
      <c r="F2782" s="7" t="s">
        <v>27</v>
      </c>
      <c r="G2782" s="6">
        <v>33.252000000000002</v>
      </c>
      <c r="I2782" s="7" t="s">
        <v>3487</v>
      </c>
      <c r="J2782" s="7" t="s">
        <v>496</v>
      </c>
      <c r="K2782" s="7" t="s">
        <v>414</v>
      </c>
      <c r="L2782" s="7" t="s">
        <v>655</v>
      </c>
      <c r="M2782" s="7" t="s">
        <v>478</v>
      </c>
      <c r="N2782" s="7" t="s">
        <v>426</v>
      </c>
      <c r="O2782" s="7" t="s">
        <v>411</v>
      </c>
      <c r="P2782" s="6">
        <v>6293</v>
      </c>
    </row>
    <row r="2783" spans="1:16" ht="15" thickBot="1" x14ac:dyDescent="0.35">
      <c r="A2783" s="6">
        <v>59.162399999999998</v>
      </c>
      <c r="B2783" s="19">
        <f>(A2783-G2783)/G2783</f>
        <v>6.5144750108022495E-2</v>
      </c>
      <c r="C2783" s="30" t="s">
        <v>337</v>
      </c>
      <c r="D2783" s="6">
        <v>1015736</v>
      </c>
      <c r="E2783" s="6">
        <v>2427</v>
      </c>
      <c r="F2783" s="7" t="s">
        <v>35</v>
      </c>
      <c r="G2783" s="6">
        <v>55.543999999999997</v>
      </c>
      <c r="I2783" s="7" t="s">
        <v>3488</v>
      </c>
      <c r="J2783" s="7" t="s">
        <v>496</v>
      </c>
      <c r="K2783" s="7" t="s">
        <v>414</v>
      </c>
      <c r="L2783" s="7" t="s">
        <v>567</v>
      </c>
      <c r="M2783" s="7" t="s">
        <v>440</v>
      </c>
      <c r="N2783" s="7" t="s">
        <v>426</v>
      </c>
      <c r="O2783" s="7" t="s">
        <v>404</v>
      </c>
      <c r="P2783" s="6">
        <v>8771</v>
      </c>
    </row>
    <row r="2784" spans="1:16" ht="15" thickBot="1" x14ac:dyDescent="0.35">
      <c r="A2784" s="6">
        <v>59.162399999999998</v>
      </c>
      <c r="B2784" s="19">
        <f>(A2784-G2784)/G2784</f>
        <v>-5.3037966579166415E-2</v>
      </c>
      <c r="C2784" s="30" t="s">
        <v>195</v>
      </c>
      <c r="D2784" s="6">
        <v>1012900</v>
      </c>
      <c r="E2784" s="6">
        <v>1344</v>
      </c>
      <c r="F2784" s="7" t="s">
        <v>31</v>
      </c>
      <c r="G2784" s="6">
        <v>62.475999999999999</v>
      </c>
      <c r="I2784" s="7" t="s">
        <v>3489</v>
      </c>
      <c r="J2784" s="7" t="s">
        <v>489</v>
      </c>
      <c r="K2784" s="7" t="s">
        <v>461</v>
      </c>
      <c r="L2784" s="7" t="s">
        <v>584</v>
      </c>
      <c r="M2784" s="7" t="s">
        <v>435</v>
      </c>
      <c r="N2784" s="7" t="s">
        <v>436</v>
      </c>
      <c r="O2784" s="7" t="s">
        <v>417</v>
      </c>
      <c r="P2784" s="6">
        <v>9753</v>
      </c>
    </row>
    <row r="2785" spans="1:16" ht="15" thickBot="1" x14ac:dyDescent="0.35">
      <c r="A2785" s="6">
        <v>59.162399999999998</v>
      </c>
      <c r="B2785" s="19">
        <f>(A2785-G2785)/G2785</f>
        <v>-6.9773584905660421E-2</v>
      </c>
      <c r="C2785" s="30" t="s">
        <v>127</v>
      </c>
      <c r="D2785" s="6">
        <v>1015128</v>
      </c>
      <c r="E2785" s="6">
        <v>1365</v>
      </c>
      <c r="F2785" s="7" t="s">
        <v>25</v>
      </c>
      <c r="G2785" s="6">
        <v>63.6</v>
      </c>
      <c r="I2785" s="7" t="s">
        <v>3490</v>
      </c>
      <c r="J2785" s="7" t="s">
        <v>399</v>
      </c>
      <c r="K2785" s="7" t="s">
        <v>429</v>
      </c>
      <c r="L2785" s="7" t="s">
        <v>621</v>
      </c>
      <c r="M2785" s="7" t="s">
        <v>447</v>
      </c>
      <c r="N2785" s="7" t="s">
        <v>410</v>
      </c>
      <c r="O2785" s="7" t="s">
        <v>411</v>
      </c>
      <c r="P2785" s="6">
        <v>9082</v>
      </c>
    </row>
    <row r="2786" spans="1:16" ht="15" thickBot="1" x14ac:dyDescent="0.35">
      <c r="A2786" s="6">
        <v>59.162399999999998</v>
      </c>
      <c r="B2786" s="19">
        <f>(A2786-G2786)/G2786</f>
        <v>-0.11660992653646295</v>
      </c>
      <c r="C2786" s="30" t="s">
        <v>333</v>
      </c>
      <c r="D2786" s="6">
        <v>1019066</v>
      </c>
      <c r="E2786" s="6">
        <v>1714</v>
      </c>
      <c r="F2786" s="7" t="s">
        <v>19</v>
      </c>
      <c r="G2786" s="6">
        <v>66.971999999999994</v>
      </c>
      <c r="I2786" s="7" t="s">
        <v>3491</v>
      </c>
      <c r="J2786" s="7" t="s">
        <v>422</v>
      </c>
      <c r="K2786" s="7" t="s">
        <v>423</v>
      </c>
      <c r="L2786" s="7" t="s">
        <v>452</v>
      </c>
      <c r="M2786" s="7" t="s">
        <v>478</v>
      </c>
      <c r="N2786" s="7" t="s">
        <v>426</v>
      </c>
      <c r="O2786" s="7" t="s">
        <v>411</v>
      </c>
      <c r="P2786" s="6">
        <v>3578</v>
      </c>
    </row>
    <row r="2787" spans="1:16" ht="15" thickBot="1" x14ac:dyDescent="0.35">
      <c r="A2787" s="6">
        <v>59.162399999999998</v>
      </c>
      <c r="B2787" s="19">
        <f>(A2787-G2787)/G2787</f>
        <v>-0.14297137559392745</v>
      </c>
      <c r="C2787" s="30" t="s">
        <v>370</v>
      </c>
      <c r="D2787" s="6">
        <v>1018331</v>
      </c>
      <c r="E2787" s="6">
        <v>255</v>
      </c>
      <c r="F2787" s="7" t="s">
        <v>35</v>
      </c>
      <c r="G2787" s="6">
        <v>69.031999999999996</v>
      </c>
      <c r="I2787" s="7" t="s">
        <v>3492</v>
      </c>
      <c r="J2787" s="7" t="s">
        <v>422</v>
      </c>
      <c r="K2787" s="7" t="s">
        <v>461</v>
      </c>
      <c r="L2787" s="7" t="s">
        <v>1441</v>
      </c>
      <c r="M2787" s="7" t="s">
        <v>465</v>
      </c>
      <c r="N2787" s="7" t="s">
        <v>436</v>
      </c>
      <c r="O2787" s="7" t="s">
        <v>417</v>
      </c>
      <c r="P2787" s="6">
        <v>8050</v>
      </c>
    </row>
    <row r="2788" spans="1:16" ht="15" thickBot="1" x14ac:dyDescent="0.35">
      <c r="A2788" s="6">
        <v>59.162399999999998</v>
      </c>
      <c r="B2788" s="19">
        <f>(A2788-G2788)/G2788</f>
        <v>-0.1567022065112037</v>
      </c>
      <c r="C2788" s="30" t="s">
        <v>192</v>
      </c>
      <c r="D2788" s="6">
        <v>1015718</v>
      </c>
      <c r="E2788" s="6">
        <v>2021</v>
      </c>
      <c r="F2788" s="7" t="s">
        <v>31</v>
      </c>
      <c r="G2788" s="6">
        <v>70.156000000000006</v>
      </c>
      <c r="I2788" s="7" t="s">
        <v>3493</v>
      </c>
      <c r="J2788" s="7" t="s">
        <v>422</v>
      </c>
      <c r="K2788" s="7" t="s">
        <v>542</v>
      </c>
      <c r="L2788" s="7" t="s">
        <v>1255</v>
      </c>
      <c r="M2788" s="7" t="s">
        <v>459</v>
      </c>
      <c r="N2788" s="7" t="s">
        <v>436</v>
      </c>
      <c r="O2788" s="7" t="s">
        <v>417</v>
      </c>
      <c r="P2788" s="6">
        <v>5665</v>
      </c>
    </row>
    <row r="2789" spans="1:16" ht="15" thickBot="1" x14ac:dyDescent="0.35">
      <c r="A2789" s="6">
        <v>59.162399999999998</v>
      </c>
      <c r="B2789" s="19">
        <f>(A2789-G2789)/G2789</f>
        <v>-0.15895598771750252</v>
      </c>
      <c r="C2789" s="30" t="s">
        <v>221</v>
      </c>
      <c r="D2789" s="6">
        <v>1010060</v>
      </c>
      <c r="E2789" s="6">
        <v>1544</v>
      </c>
      <c r="F2789" s="7" t="s">
        <v>27</v>
      </c>
      <c r="G2789" s="6">
        <v>70.343999999999994</v>
      </c>
      <c r="I2789" s="7" t="s">
        <v>3494</v>
      </c>
      <c r="J2789" s="7" t="s">
        <v>422</v>
      </c>
      <c r="K2789" s="7" t="s">
        <v>542</v>
      </c>
      <c r="L2789" s="7" t="s">
        <v>698</v>
      </c>
      <c r="M2789" s="7" t="s">
        <v>425</v>
      </c>
      <c r="N2789" s="7" t="s">
        <v>426</v>
      </c>
      <c r="O2789" s="7" t="s">
        <v>404</v>
      </c>
      <c r="P2789" s="6">
        <v>4548</v>
      </c>
    </row>
    <row r="2790" spans="1:16" ht="15" thickBot="1" x14ac:dyDescent="0.35">
      <c r="A2790" s="6">
        <v>59.162399999999998</v>
      </c>
      <c r="B2790" s="19">
        <f>(A2790-G2790)/G2790</f>
        <v>-0.21924619932432432</v>
      </c>
      <c r="C2790" s="30" t="s">
        <v>168</v>
      </c>
      <c r="D2790" s="6">
        <v>1019715</v>
      </c>
      <c r="E2790" s="6">
        <v>1961</v>
      </c>
      <c r="F2790" s="7" t="s">
        <v>27</v>
      </c>
      <c r="G2790" s="6">
        <v>75.775999999999996</v>
      </c>
      <c r="I2790" s="7" t="s">
        <v>3495</v>
      </c>
      <c r="J2790" s="7" t="s">
        <v>399</v>
      </c>
      <c r="K2790" s="7" t="s">
        <v>407</v>
      </c>
      <c r="L2790" s="7" t="s">
        <v>1065</v>
      </c>
      <c r="M2790" s="7" t="s">
        <v>478</v>
      </c>
      <c r="N2790" s="7" t="s">
        <v>426</v>
      </c>
      <c r="O2790" s="7" t="s">
        <v>411</v>
      </c>
      <c r="P2790" s="6">
        <v>3279</v>
      </c>
    </row>
    <row r="2791" spans="1:16" ht="15" thickBot="1" x14ac:dyDescent="0.35">
      <c r="A2791" s="6">
        <v>59.162399999999998</v>
      </c>
      <c r="B2791" s="19">
        <f>(A2791-G2791)/G2791</f>
        <v>-0.24092378752886837</v>
      </c>
      <c r="C2791" s="30" t="s">
        <v>213</v>
      </c>
      <c r="D2791" s="6">
        <v>1006212</v>
      </c>
      <c r="E2791" s="6">
        <v>237</v>
      </c>
      <c r="F2791" s="7" t="s">
        <v>31</v>
      </c>
      <c r="G2791" s="6">
        <v>77.94</v>
      </c>
      <c r="I2791" s="7" t="s">
        <v>3496</v>
      </c>
      <c r="J2791" s="7" t="s">
        <v>489</v>
      </c>
      <c r="K2791" s="7" t="s">
        <v>423</v>
      </c>
      <c r="L2791" s="7" t="s">
        <v>840</v>
      </c>
      <c r="M2791" s="7" t="s">
        <v>416</v>
      </c>
      <c r="N2791" s="7" t="s">
        <v>403</v>
      </c>
      <c r="O2791" s="7" t="s">
        <v>411</v>
      </c>
      <c r="P2791" s="6">
        <v>5996</v>
      </c>
    </row>
    <row r="2792" spans="1:16" ht="15" thickBot="1" x14ac:dyDescent="0.35">
      <c r="A2792" s="6">
        <v>59.162399999999998</v>
      </c>
      <c r="B2792" s="19">
        <f>(A2792-G2792)/G2792</f>
        <v>-0.25250922322737152</v>
      </c>
      <c r="C2792" s="30" t="s">
        <v>280</v>
      </c>
      <c r="D2792" s="6">
        <v>1012986</v>
      </c>
      <c r="E2792" s="6">
        <v>2240</v>
      </c>
      <c r="F2792" s="7" t="s">
        <v>42</v>
      </c>
      <c r="G2792" s="6">
        <v>79.147999999999996</v>
      </c>
      <c r="I2792" s="7" t="s">
        <v>3497</v>
      </c>
      <c r="J2792" s="7" t="s">
        <v>496</v>
      </c>
      <c r="K2792" s="7" t="s">
        <v>407</v>
      </c>
      <c r="L2792" s="7" t="s">
        <v>637</v>
      </c>
      <c r="M2792" s="7" t="s">
        <v>425</v>
      </c>
      <c r="N2792" s="7" t="s">
        <v>426</v>
      </c>
      <c r="O2792" s="7" t="s">
        <v>404</v>
      </c>
      <c r="P2792" s="6">
        <v>7574</v>
      </c>
    </row>
    <row r="2793" spans="1:16" ht="15" thickBot="1" x14ac:dyDescent="0.35">
      <c r="A2793" s="6">
        <v>59.162399999999998</v>
      </c>
      <c r="B2793" s="19">
        <f>(A2793-G2793)/G2793</f>
        <v>-0.51525301520713163</v>
      </c>
      <c r="C2793" s="30" t="s">
        <v>320</v>
      </c>
      <c r="D2793" s="6">
        <v>1011407</v>
      </c>
      <c r="E2793" s="6">
        <v>2049</v>
      </c>
      <c r="F2793" s="7" t="s">
        <v>35</v>
      </c>
      <c r="G2793" s="6">
        <v>122.048</v>
      </c>
      <c r="I2793" s="7" t="s">
        <v>3498</v>
      </c>
      <c r="J2793" s="7" t="s">
        <v>438</v>
      </c>
      <c r="K2793" s="7" t="s">
        <v>423</v>
      </c>
      <c r="L2793" s="7" t="s">
        <v>439</v>
      </c>
      <c r="M2793" s="7" t="s">
        <v>425</v>
      </c>
      <c r="N2793" s="7" t="s">
        <v>426</v>
      </c>
      <c r="O2793" s="7" t="s">
        <v>411</v>
      </c>
      <c r="P2793" s="6">
        <v>8755</v>
      </c>
    </row>
    <row r="2794" spans="1:16" ht="15" thickBot="1" x14ac:dyDescent="0.35">
      <c r="A2794" s="6">
        <v>59.162399999999998</v>
      </c>
      <c r="B2794" s="19">
        <f>(A2794-G2794)/G2794</f>
        <v>-0.54063606435182321</v>
      </c>
      <c r="C2794" s="30" t="s">
        <v>63</v>
      </c>
      <c r="D2794" s="6">
        <v>1015932</v>
      </c>
      <c r="E2794" s="6">
        <v>2019</v>
      </c>
      <c r="F2794" s="7" t="s">
        <v>42</v>
      </c>
      <c r="G2794" s="6">
        <v>128.792</v>
      </c>
      <c r="I2794" s="7" t="s">
        <v>3499</v>
      </c>
      <c r="J2794" s="7" t="s">
        <v>399</v>
      </c>
      <c r="K2794" s="7" t="s">
        <v>407</v>
      </c>
      <c r="L2794" s="7" t="s">
        <v>1065</v>
      </c>
      <c r="M2794" s="7" t="s">
        <v>420</v>
      </c>
      <c r="N2794" s="7" t="s">
        <v>403</v>
      </c>
      <c r="O2794" s="7" t="s">
        <v>404</v>
      </c>
      <c r="P2794" s="6">
        <v>7053</v>
      </c>
    </row>
    <row r="2795" spans="1:16" ht="15" thickBot="1" x14ac:dyDescent="0.35">
      <c r="A2795" s="6">
        <v>59.162399999999998</v>
      </c>
      <c r="B2795" s="19">
        <f>(A2795-G2795)/G2795</f>
        <v>-0.64425149124494907</v>
      </c>
      <c r="C2795" s="30" t="s">
        <v>290</v>
      </c>
      <c r="D2795" s="6">
        <v>1009041</v>
      </c>
      <c r="E2795" s="6">
        <v>2657</v>
      </c>
      <c r="F2795" s="7" t="s">
        <v>27</v>
      </c>
      <c r="G2795" s="6">
        <v>166.304</v>
      </c>
      <c r="I2795" s="7" t="s">
        <v>3500</v>
      </c>
      <c r="J2795" s="7" t="s">
        <v>438</v>
      </c>
      <c r="K2795" s="7" t="s">
        <v>461</v>
      </c>
      <c r="L2795" s="7" t="s">
        <v>706</v>
      </c>
      <c r="M2795" s="7" t="s">
        <v>435</v>
      </c>
      <c r="N2795" s="7" t="s">
        <v>436</v>
      </c>
      <c r="O2795" s="7" t="s">
        <v>411</v>
      </c>
      <c r="P2795" s="6">
        <v>3308</v>
      </c>
    </row>
    <row r="2796" spans="1:16" ht="15" thickBot="1" x14ac:dyDescent="0.35">
      <c r="A2796" s="6">
        <v>59.181199999999997</v>
      </c>
      <c r="B2796" s="19">
        <f>(A2796-G2796)/G2796</f>
        <v>-0.78912058152793618</v>
      </c>
      <c r="C2796" s="30" t="s">
        <v>329</v>
      </c>
      <c r="D2796" s="6">
        <v>1003155</v>
      </c>
      <c r="E2796" s="6">
        <v>1686</v>
      </c>
      <c r="F2796" s="7" t="s">
        <v>87</v>
      </c>
      <c r="G2796" s="6">
        <v>280.64</v>
      </c>
      <c r="I2796" s="7" t="s">
        <v>3501</v>
      </c>
      <c r="J2796" s="7" t="s">
        <v>406</v>
      </c>
      <c r="K2796" s="7" t="s">
        <v>461</v>
      </c>
      <c r="L2796" s="7" t="s">
        <v>1099</v>
      </c>
      <c r="M2796" s="7" t="s">
        <v>459</v>
      </c>
      <c r="N2796" s="7" t="s">
        <v>436</v>
      </c>
      <c r="O2796" s="7" t="s">
        <v>417</v>
      </c>
      <c r="P2796" s="6">
        <v>2077</v>
      </c>
    </row>
    <row r="2797" spans="1:16" ht="15" thickBot="1" x14ac:dyDescent="0.35">
      <c r="A2797" s="6">
        <v>59.2956</v>
      </c>
      <c r="B2797" s="19">
        <f>(A2797-G2797)/G2797</f>
        <v>-0.73838576007002776</v>
      </c>
      <c r="C2797" s="30" t="s">
        <v>72</v>
      </c>
      <c r="D2797" s="6">
        <v>1004945</v>
      </c>
      <c r="E2797" s="6">
        <v>717</v>
      </c>
      <c r="F2797" s="7" t="s">
        <v>25</v>
      </c>
      <c r="G2797" s="6">
        <v>226.65280000000001</v>
      </c>
      <c r="I2797" s="7" t="s">
        <v>3502</v>
      </c>
      <c r="J2797" s="7" t="s">
        <v>496</v>
      </c>
      <c r="K2797" s="7" t="s">
        <v>429</v>
      </c>
      <c r="L2797" s="7" t="s">
        <v>748</v>
      </c>
      <c r="M2797" s="7" t="s">
        <v>444</v>
      </c>
      <c r="N2797" s="7" t="s">
        <v>410</v>
      </c>
      <c r="O2797" s="7" t="s">
        <v>404</v>
      </c>
      <c r="P2797" s="6">
        <v>5725</v>
      </c>
    </row>
    <row r="2798" spans="1:16" ht="15" thickBot="1" x14ac:dyDescent="0.35">
      <c r="A2798" s="6">
        <v>59.520960000000002</v>
      </c>
      <c r="B2798" s="19">
        <f>(A2798-G2798)/G2798</f>
        <v>1.3224972686124552</v>
      </c>
      <c r="C2798" s="30" t="s">
        <v>374</v>
      </c>
      <c r="D2798" s="6">
        <v>1016493</v>
      </c>
      <c r="E2798" s="6">
        <v>715</v>
      </c>
      <c r="F2798" s="7" t="s">
        <v>87</v>
      </c>
      <c r="G2798" s="6">
        <v>25.628</v>
      </c>
      <c r="I2798" s="7" t="s">
        <v>3503</v>
      </c>
      <c r="J2798" s="7" t="s">
        <v>406</v>
      </c>
      <c r="K2798" s="7" t="s">
        <v>400</v>
      </c>
      <c r="L2798" s="7" t="s">
        <v>917</v>
      </c>
      <c r="M2798" s="7" t="s">
        <v>435</v>
      </c>
      <c r="N2798" s="7" t="s">
        <v>436</v>
      </c>
      <c r="O2798" s="7" t="s">
        <v>411</v>
      </c>
      <c r="P2798" s="6">
        <v>8942</v>
      </c>
    </row>
    <row r="2799" spans="1:16" ht="15" thickBot="1" x14ac:dyDescent="0.35">
      <c r="A2799" s="6">
        <v>59.610599999999998</v>
      </c>
      <c r="B2799" s="19">
        <f>(A2799-G2799)/G2799</f>
        <v>-0.33621442252015504</v>
      </c>
      <c r="C2799" s="30" t="s">
        <v>164</v>
      </c>
      <c r="D2799" s="6">
        <v>1019729</v>
      </c>
      <c r="E2799" s="6">
        <v>1367</v>
      </c>
      <c r="F2799" s="7" t="s">
        <v>17</v>
      </c>
      <c r="G2799" s="6">
        <v>89.804000000000002</v>
      </c>
      <c r="I2799" s="7" t="s">
        <v>3504</v>
      </c>
      <c r="J2799" s="7" t="s">
        <v>422</v>
      </c>
      <c r="K2799" s="7" t="s">
        <v>400</v>
      </c>
      <c r="L2799" s="7" t="s">
        <v>761</v>
      </c>
      <c r="M2799" s="7" t="s">
        <v>402</v>
      </c>
      <c r="N2799" s="7" t="s">
        <v>403</v>
      </c>
      <c r="O2799" s="7" t="s">
        <v>417</v>
      </c>
      <c r="P2799" s="6">
        <v>6351</v>
      </c>
    </row>
    <row r="2800" spans="1:16" ht="15" thickBot="1" x14ac:dyDescent="0.35">
      <c r="A2800" s="6">
        <v>59.610599999999998</v>
      </c>
      <c r="B2800" s="19">
        <f>(A2800-G2800)/G2800</f>
        <v>-0.57265936397786243</v>
      </c>
      <c r="C2800" s="30" t="s">
        <v>128</v>
      </c>
      <c r="D2800" s="6">
        <v>1018518</v>
      </c>
      <c r="E2800" s="6">
        <v>7</v>
      </c>
      <c r="F2800" s="7" t="s">
        <v>17</v>
      </c>
      <c r="G2800" s="6">
        <v>139.49199999999999</v>
      </c>
      <c r="I2800" s="7" t="s">
        <v>3505</v>
      </c>
      <c r="J2800" s="7" t="s">
        <v>489</v>
      </c>
      <c r="K2800" s="7" t="s">
        <v>407</v>
      </c>
      <c r="L2800" s="7" t="s">
        <v>632</v>
      </c>
      <c r="M2800" s="7" t="s">
        <v>465</v>
      </c>
      <c r="N2800" s="7" t="s">
        <v>436</v>
      </c>
      <c r="O2800" s="7" t="s">
        <v>417</v>
      </c>
      <c r="P2800" s="6">
        <v>7016</v>
      </c>
    </row>
    <row r="2801" spans="1:16" ht="15" thickBot="1" x14ac:dyDescent="0.35">
      <c r="A2801" s="6">
        <v>59.610599999999998</v>
      </c>
      <c r="B2801" s="19">
        <f>(A2801-G2801)/G2801</f>
        <v>-0.58274582820024634</v>
      </c>
      <c r="C2801" s="30" t="s">
        <v>323</v>
      </c>
      <c r="D2801" s="6">
        <v>1011038</v>
      </c>
      <c r="E2801" s="6">
        <v>2642</v>
      </c>
      <c r="F2801" s="7" t="s">
        <v>25</v>
      </c>
      <c r="G2801" s="6">
        <v>142.864</v>
      </c>
      <c r="I2801" s="7" t="s">
        <v>3506</v>
      </c>
      <c r="J2801" s="7" t="s">
        <v>489</v>
      </c>
      <c r="K2801" s="7" t="s">
        <v>407</v>
      </c>
      <c r="L2801" s="7" t="s">
        <v>885</v>
      </c>
      <c r="M2801" s="7" t="s">
        <v>416</v>
      </c>
      <c r="N2801" s="7" t="s">
        <v>403</v>
      </c>
      <c r="O2801" s="7" t="s">
        <v>404</v>
      </c>
      <c r="P2801" s="6">
        <v>7476</v>
      </c>
    </row>
    <row r="2802" spans="1:16" ht="15" thickBot="1" x14ac:dyDescent="0.35">
      <c r="A2802" s="6">
        <v>59.610599999999998</v>
      </c>
      <c r="B2802" s="19">
        <f>(A2802-G2802)/G2802</f>
        <v>-0.60452591354191543</v>
      </c>
      <c r="C2802" s="30" t="s">
        <v>289</v>
      </c>
      <c r="D2802" s="6">
        <v>1018222</v>
      </c>
      <c r="E2802" s="6">
        <v>892</v>
      </c>
      <c r="F2802" s="7" t="s">
        <v>25</v>
      </c>
      <c r="G2802" s="6">
        <v>150.732</v>
      </c>
      <c r="I2802" s="7" t="s">
        <v>3507</v>
      </c>
      <c r="J2802" s="7" t="s">
        <v>438</v>
      </c>
      <c r="K2802" s="7" t="s">
        <v>442</v>
      </c>
      <c r="L2802" s="7" t="s">
        <v>617</v>
      </c>
      <c r="M2802" s="7" t="s">
        <v>440</v>
      </c>
      <c r="N2802" s="7" t="s">
        <v>426</v>
      </c>
      <c r="O2802" s="7" t="s">
        <v>404</v>
      </c>
      <c r="P2802" s="6">
        <v>2385</v>
      </c>
    </row>
    <row r="2803" spans="1:16" ht="15" thickBot="1" x14ac:dyDescent="0.35">
      <c r="A2803" s="6">
        <v>59.610599999999998</v>
      </c>
      <c r="B2803" s="19">
        <f>(A2803-G2803)/G2803</f>
        <v>9.3923640167364031</v>
      </c>
      <c r="C2803" s="30" t="s">
        <v>367</v>
      </c>
      <c r="D2803" s="6">
        <v>1010556</v>
      </c>
      <c r="E2803" s="6">
        <v>1765</v>
      </c>
      <c r="F2803" s="7" t="s">
        <v>27</v>
      </c>
      <c r="G2803" s="6">
        <v>5.7359999999999998</v>
      </c>
      <c r="I2803" s="7" t="s">
        <v>3508</v>
      </c>
      <c r="J2803" s="7" t="s">
        <v>432</v>
      </c>
      <c r="K2803" s="7" t="s">
        <v>542</v>
      </c>
      <c r="L2803" s="7" t="s">
        <v>646</v>
      </c>
      <c r="M2803" s="7" t="s">
        <v>402</v>
      </c>
      <c r="N2803" s="7" t="s">
        <v>403</v>
      </c>
      <c r="O2803" s="7" t="s">
        <v>404</v>
      </c>
      <c r="P2803" s="6">
        <v>4066</v>
      </c>
    </row>
    <row r="2804" spans="1:16" ht="15" thickBot="1" x14ac:dyDescent="0.35">
      <c r="A2804" s="6">
        <v>59.610599999999998</v>
      </c>
      <c r="B2804" s="19">
        <f>(A2804-G2804)/G2804</f>
        <v>1.8065254237288135</v>
      </c>
      <c r="C2804" s="30" t="s">
        <v>48</v>
      </c>
      <c r="D2804" s="6">
        <v>1019778</v>
      </c>
      <c r="E2804" s="6">
        <v>136</v>
      </c>
      <c r="F2804" s="7" t="s">
        <v>19</v>
      </c>
      <c r="G2804" s="6">
        <v>21.24</v>
      </c>
      <c r="I2804" s="7" t="s">
        <v>3509</v>
      </c>
      <c r="J2804" s="7" t="s">
        <v>489</v>
      </c>
      <c r="K2804" s="7" t="s">
        <v>542</v>
      </c>
      <c r="L2804" s="7" t="s">
        <v>587</v>
      </c>
      <c r="M2804" s="7" t="s">
        <v>409</v>
      </c>
      <c r="N2804" s="7" t="s">
        <v>410</v>
      </c>
      <c r="O2804" s="7" t="s">
        <v>404</v>
      </c>
      <c r="P2804" s="6">
        <v>5311</v>
      </c>
    </row>
    <row r="2805" spans="1:16" ht="15" thickBot="1" x14ac:dyDescent="0.35">
      <c r="A2805" s="6">
        <v>59.610599999999998</v>
      </c>
      <c r="B2805" s="19">
        <f>(A2805-G2805)/G2805</f>
        <v>1.6654712931497049</v>
      </c>
      <c r="C2805" s="30" t="s">
        <v>357</v>
      </c>
      <c r="D2805" s="6">
        <v>1011394</v>
      </c>
      <c r="E2805" s="6">
        <v>1511</v>
      </c>
      <c r="F2805" s="7" t="s">
        <v>35</v>
      </c>
      <c r="G2805" s="6">
        <v>22.364000000000001</v>
      </c>
      <c r="I2805" s="7" t="s">
        <v>3510</v>
      </c>
      <c r="J2805" s="7" t="s">
        <v>456</v>
      </c>
      <c r="K2805" s="7" t="s">
        <v>429</v>
      </c>
      <c r="L2805" s="7" t="s">
        <v>471</v>
      </c>
      <c r="M2805" s="7" t="s">
        <v>420</v>
      </c>
      <c r="N2805" s="7" t="s">
        <v>403</v>
      </c>
      <c r="O2805" s="7" t="s">
        <v>404</v>
      </c>
      <c r="P2805" s="6">
        <v>3248</v>
      </c>
    </row>
    <row r="2806" spans="1:16" ht="15" thickBot="1" x14ac:dyDescent="0.35">
      <c r="A2806" s="6">
        <v>59.610599999999998</v>
      </c>
      <c r="B2806" s="19">
        <f>(A2806-G2806)/G2806</f>
        <v>1.112652395803799</v>
      </c>
      <c r="C2806" s="30" t="s">
        <v>265</v>
      </c>
      <c r="D2806" s="6">
        <v>1009437</v>
      </c>
      <c r="E2806" s="6">
        <v>1989</v>
      </c>
      <c r="F2806" s="7" t="s">
        <v>23</v>
      </c>
      <c r="G2806" s="6">
        <v>28.216000000000001</v>
      </c>
      <c r="I2806" s="7" t="s">
        <v>3511</v>
      </c>
      <c r="J2806" s="7" t="s">
        <v>489</v>
      </c>
      <c r="K2806" s="7" t="s">
        <v>457</v>
      </c>
      <c r="L2806" s="7" t="s">
        <v>1741</v>
      </c>
      <c r="M2806" s="7" t="s">
        <v>409</v>
      </c>
      <c r="N2806" s="7" t="s">
        <v>410</v>
      </c>
      <c r="O2806" s="7" t="s">
        <v>411</v>
      </c>
      <c r="P2806" s="6">
        <v>3329</v>
      </c>
    </row>
    <row r="2807" spans="1:16" ht="15" thickBot="1" x14ac:dyDescent="0.35">
      <c r="A2807" s="6">
        <v>59.610599999999998</v>
      </c>
      <c r="B2807" s="19">
        <f>(A2807-G2807)/G2807</f>
        <v>2.6002421959094952E-3</v>
      </c>
      <c r="C2807" s="30" t="s">
        <v>148</v>
      </c>
      <c r="D2807" s="6">
        <v>1017786</v>
      </c>
      <c r="E2807" s="6">
        <v>1386</v>
      </c>
      <c r="F2807" s="7" t="s">
        <v>21</v>
      </c>
      <c r="G2807" s="6">
        <v>59.456000000000003</v>
      </c>
      <c r="I2807" s="7" t="s">
        <v>3512</v>
      </c>
      <c r="J2807" s="7" t="s">
        <v>496</v>
      </c>
      <c r="K2807" s="7" t="s">
        <v>400</v>
      </c>
      <c r="L2807" s="7" t="s">
        <v>1168</v>
      </c>
      <c r="M2807" s="7" t="s">
        <v>459</v>
      </c>
      <c r="N2807" s="7" t="s">
        <v>436</v>
      </c>
      <c r="O2807" s="7" t="s">
        <v>417</v>
      </c>
      <c r="P2807" s="6">
        <v>7371</v>
      </c>
    </row>
    <row r="2808" spans="1:16" ht="15" thickBot="1" x14ac:dyDescent="0.35">
      <c r="A2808" s="6">
        <v>59.610599999999998</v>
      </c>
      <c r="B2808" s="19">
        <f>(A2808-G2808)/G2808</f>
        <v>-0.1081597845601437</v>
      </c>
      <c r="C2808" s="30" t="s">
        <v>203</v>
      </c>
      <c r="D2808" s="6">
        <v>1008635</v>
      </c>
      <c r="E2808" s="6">
        <v>1049</v>
      </c>
      <c r="F2808" s="7" t="s">
        <v>17</v>
      </c>
      <c r="G2808" s="6">
        <v>66.84</v>
      </c>
      <c r="I2808" s="7" t="s">
        <v>3513</v>
      </c>
      <c r="J2808" s="7" t="s">
        <v>406</v>
      </c>
      <c r="K2808" s="7" t="s">
        <v>423</v>
      </c>
      <c r="L2808" s="7" t="s">
        <v>1027</v>
      </c>
      <c r="M2808" s="7" t="s">
        <v>444</v>
      </c>
      <c r="N2808" s="7" t="s">
        <v>410</v>
      </c>
      <c r="O2808" s="7" t="s">
        <v>404</v>
      </c>
      <c r="P2808" s="6">
        <v>5617</v>
      </c>
    </row>
    <row r="2809" spans="1:16" ht="15" thickBot="1" x14ac:dyDescent="0.35">
      <c r="A2809" s="6">
        <v>59.610599999999998</v>
      </c>
      <c r="B2809" s="19">
        <f>(A2809-G2809)/G2809</f>
        <v>-0.18538045260741232</v>
      </c>
      <c r="C2809" s="30" t="s">
        <v>174</v>
      </c>
      <c r="D2809" s="6">
        <v>1010305</v>
      </c>
      <c r="E2809" s="6">
        <v>945</v>
      </c>
      <c r="F2809" s="7" t="s">
        <v>23</v>
      </c>
      <c r="G2809" s="6">
        <v>73.176000000000002</v>
      </c>
      <c r="I2809" s="7" t="s">
        <v>3514</v>
      </c>
      <c r="J2809" s="7" t="s">
        <v>438</v>
      </c>
      <c r="K2809" s="7" t="s">
        <v>423</v>
      </c>
      <c r="L2809" s="7" t="s">
        <v>439</v>
      </c>
      <c r="M2809" s="7" t="s">
        <v>402</v>
      </c>
      <c r="N2809" s="7" t="s">
        <v>403</v>
      </c>
      <c r="O2809" s="7" t="s">
        <v>404</v>
      </c>
      <c r="P2809" s="6">
        <v>2293</v>
      </c>
    </row>
    <row r="2810" spans="1:16" ht="15" thickBot="1" x14ac:dyDescent="0.35">
      <c r="A2810" s="6">
        <v>59.610599999999998</v>
      </c>
      <c r="B2810" s="19">
        <f>(A2810-G2810)/G2810</f>
        <v>-0.24348190263465158</v>
      </c>
      <c r="C2810" s="30" t="s">
        <v>157</v>
      </c>
      <c r="D2810" s="6">
        <v>1012308</v>
      </c>
      <c r="E2810" s="6">
        <v>2466</v>
      </c>
      <c r="F2810" s="7" t="s">
        <v>17</v>
      </c>
      <c r="G2810" s="6">
        <v>78.796000000000006</v>
      </c>
      <c r="I2810" s="7" t="s">
        <v>3515</v>
      </c>
      <c r="J2810" s="7" t="s">
        <v>413</v>
      </c>
      <c r="K2810" s="7" t="s">
        <v>457</v>
      </c>
      <c r="L2810" s="7" t="s">
        <v>672</v>
      </c>
      <c r="M2810" s="7" t="s">
        <v>440</v>
      </c>
      <c r="N2810" s="7" t="s">
        <v>426</v>
      </c>
      <c r="O2810" s="7" t="s">
        <v>411</v>
      </c>
      <c r="P2810" s="6">
        <v>6950</v>
      </c>
    </row>
    <row r="2811" spans="1:16" ht="15" thickBot="1" x14ac:dyDescent="0.35">
      <c r="A2811" s="6">
        <v>59.610599999999998</v>
      </c>
      <c r="B2811" s="19">
        <f>(A2811-G2811)/G2811</f>
        <v>-0.25195010541110335</v>
      </c>
      <c r="C2811" s="30" t="s">
        <v>99</v>
      </c>
      <c r="D2811" s="6">
        <v>1013844</v>
      </c>
      <c r="E2811" s="6">
        <v>2177</v>
      </c>
      <c r="F2811" s="7" t="s">
        <v>19</v>
      </c>
      <c r="G2811" s="6">
        <v>79.688000000000002</v>
      </c>
      <c r="I2811" s="7" t="s">
        <v>3516</v>
      </c>
      <c r="J2811" s="7" t="s">
        <v>432</v>
      </c>
      <c r="K2811" s="7" t="s">
        <v>442</v>
      </c>
      <c r="L2811" s="7" t="s">
        <v>1020</v>
      </c>
      <c r="M2811" s="7" t="s">
        <v>459</v>
      </c>
      <c r="N2811" s="7" t="s">
        <v>436</v>
      </c>
      <c r="O2811" s="7" t="s">
        <v>411</v>
      </c>
      <c r="P2811" s="6">
        <v>8825</v>
      </c>
    </row>
    <row r="2812" spans="1:16" ht="15" thickBot="1" x14ac:dyDescent="0.35">
      <c r="A2812" s="6">
        <v>59.610599999999998</v>
      </c>
      <c r="B2812" s="19">
        <f>(A2812-G2812)/G2812</f>
        <v>-0.39113212943291387</v>
      </c>
      <c r="C2812" s="30" t="s">
        <v>63</v>
      </c>
      <c r="D2812" s="6">
        <v>1018327</v>
      </c>
      <c r="E2812" s="6">
        <v>2303</v>
      </c>
      <c r="F2812" s="7" t="s">
        <v>25</v>
      </c>
      <c r="G2812" s="6">
        <v>97.903999999999996</v>
      </c>
      <c r="I2812" s="7" t="s">
        <v>3517</v>
      </c>
      <c r="J2812" s="7" t="s">
        <v>399</v>
      </c>
      <c r="K2812" s="7" t="s">
        <v>400</v>
      </c>
      <c r="L2812" s="7" t="s">
        <v>835</v>
      </c>
      <c r="M2812" s="7" t="s">
        <v>459</v>
      </c>
      <c r="N2812" s="7" t="s">
        <v>436</v>
      </c>
      <c r="O2812" s="7" t="s">
        <v>404</v>
      </c>
      <c r="P2812" s="6">
        <v>2633</v>
      </c>
    </row>
    <row r="2813" spans="1:16" ht="15" thickBot="1" x14ac:dyDescent="0.35">
      <c r="A2813" s="6">
        <v>59.610599999999998</v>
      </c>
      <c r="B2813" s="19">
        <f>(A2813-G2813)/G2813</f>
        <v>-0.44815219403814111</v>
      </c>
      <c r="C2813" s="30" t="s">
        <v>22</v>
      </c>
      <c r="D2813" s="6">
        <v>1010115</v>
      </c>
      <c r="E2813" s="6">
        <v>1549</v>
      </c>
      <c r="F2813" s="7" t="s">
        <v>19</v>
      </c>
      <c r="G2813" s="6">
        <v>108.02</v>
      </c>
      <c r="I2813" s="7" t="s">
        <v>3518</v>
      </c>
      <c r="J2813" s="7" t="s">
        <v>456</v>
      </c>
      <c r="K2813" s="7" t="s">
        <v>457</v>
      </c>
      <c r="L2813" s="7" t="s">
        <v>1595</v>
      </c>
      <c r="M2813" s="7" t="s">
        <v>425</v>
      </c>
      <c r="N2813" s="7" t="s">
        <v>426</v>
      </c>
      <c r="O2813" s="7" t="s">
        <v>411</v>
      </c>
      <c r="P2813" s="6">
        <v>4374</v>
      </c>
    </row>
    <row r="2814" spans="1:16" ht="15" thickBot="1" x14ac:dyDescent="0.35">
      <c r="A2814" s="6">
        <v>59.610599999999998</v>
      </c>
      <c r="B2814" s="19">
        <f>(A2814-G2814)/G2814</f>
        <v>-0.4524104354216425</v>
      </c>
      <c r="C2814" s="30" t="s">
        <v>110</v>
      </c>
      <c r="D2814" s="6">
        <v>1007853</v>
      </c>
      <c r="E2814" s="6">
        <v>2186</v>
      </c>
      <c r="F2814" s="7" t="s">
        <v>17</v>
      </c>
      <c r="G2814" s="6">
        <v>108.86</v>
      </c>
      <c r="I2814" s="7" t="s">
        <v>3519</v>
      </c>
      <c r="J2814" s="7" t="s">
        <v>456</v>
      </c>
      <c r="K2814" s="7" t="s">
        <v>414</v>
      </c>
      <c r="L2814" s="7" t="s">
        <v>1817</v>
      </c>
      <c r="M2814" s="7" t="s">
        <v>440</v>
      </c>
      <c r="N2814" s="7" t="s">
        <v>426</v>
      </c>
      <c r="O2814" s="7" t="s">
        <v>417</v>
      </c>
      <c r="P2814" s="6">
        <v>7877</v>
      </c>
    </row>
    <row r="2815" spans="1:16" ht="15" thickBot="1" x14ac:dyDescent="0.35">
      <c r="A2815" s="6">
        <v>59.610599999999998</v>
      </c>
      <c r="B2815" s="19">
        <f>(A2815-G2815)/G2815</f>
        <v>-0.45383530015392515</v>
      </c>
      <c r="C2815" s="30" t="s">
        <v>296</v>
      </c>
      <c r="D2815" s="6">
        <v>1011622</v>
      </c>
      <c r="E2815" s="6">
        <v>2824</v>
      </c>
      <c r="F2815" s="7" t="s">
        <v>23</v>
      </c>
      <c r="G2815" s="6">
        <v>109.14400000000001</v>
      </c>
      <c r="I2815" s="7" t="s">
        <v>3520</v>
      </c>
      <c r="J2815" s="7" t="s">
        <v>496</v>
      </c>
      <c r="K2815" s="7" t="s">
        <v>457</v>
      </c>
      <c r="L2815" s="7" t="s">
        <v>1002</v>
      </c>
      <c r="M2815" s="7" t="s">
        <v>402</v>
      </c>
      <c r="N2815" s="7" t="s">
        <v>403</v>
      </c>
      <c r="O2815" s="7" t="s">
        <v>404</v>
      </c>
      <c r="P2815" s="6">
        <v>9888</v>
      </c>
    </row>
    <row r="2816" spans="1:16" ht="15" thickBot="1" x14ac:dyDescent="0.35">
      <c r="A2816" s="6">
        <v>59.610599999999998</v>
      </c>
      <c r="B2816" s="19">
        <f>(A2816-G2816)/G2816</f>
        <v>-0.58438659118163816</v>
      </c>
      <c r="C2816" s="30" t="s">
        <v>155</v>
      </c>
      <c r="D2816" s="6">
        <v>1007313</v>
      </c>
      <c r="E2816" s="6">
        <v>292</v>
      </c>
      <c r="F2816" s="7" t="s">
        <v>23</v>
      </c>
      <c r="G2816" s="6">
        <v>143.428</v>
      </c>
      <c r="I2816" s="7" t="s">
        <v>3521</v>
      </c>
      <c r="J2816" s="7" t="s">
        <v>432</v>
      </c>
      <c r="K2816" s="7" t="s">
        <v>407</v>
      </c>
      <c r="L2816" s="7" t="s">
        <v>610</v>
      </c>
      <c r="M2816" s="7" t="s">
        <v>416</v>
      </c>
      <c r="N2816" s="7" t="s">
        <v>403</v>
      </c>
      <c r="O2816" s="7" t="s">
        <v>417</v>
      </c>
      <c r="P2816" s="6">
        <v>8014</v>
      </c>
    </row>
    <row r="2817" spans="1:16" ht="15" thickBot="1" x14ac:dyDescent="0.35">
      <c r="A2817" s="6">
        <v>60.058799999999998</v>
      </c>
      <c r="B2817" s="19">
        <f>(A2817-G2817)/G2817</f>
        <v>-0.48468613790026427</v>
      </c>
      <c r="C2817" s="30" t="s">
        <v>317</v>
      </c>
      <c r="D2817" s="6">
        <v>1005621</v>
      </c>
      <c r="E2817" s="6">
        <v>1569</v>
      </c>
      <c r="F2817" s="7" t="s">
        <v>35</v>
      </c>
      <c r="G2817" s="6">
        <v>116.548</v>
      </c>
      <c r="I2817" s="7" t="s">
        <v>3522</v>
      </c>
      <c r="J2817" s="7" t="s">
        <v>422</v>
      </c>
      <c r="K2817" s="7" t="s">
        <v>414</v>
      </c>
      <c r="L2817" s="7" t="s">
        <v>865</v>
      </c>
      <c r="M2817" s="7" t="s">
        <v>402</v>
      </c>
      <c r="N2817" s="7" t="s">
        <v>403</v>
      </c>
      <c r="O2817" s="7" t="s">
        <v>411</v>
      </c>
      <c r="P2817" s="6">
        <v>6713</v>
      </c>
    </row>
    <row r="2818" spans="1:16" ht="15" thickBot="1" x14ac:dyDescent="0.35">
      <c r="A2818" s="6">
        <v>60.058799999999998</v>
      </c>
      <c r="B2818" s="19">
        <f>(A2818-G2818)/G2818</f>
        <v>3.5972749540722595</v>
      </c>
      <c r="C2818" s="30" t="s">
        <v>305</v>
      </c>
      <c r="D2818" s="6">
        <v>1019228</v>
      </c>
      <c r="E2818" s="6">
        <v>2103</v>
      </c>
      <c r="F2818" s="7" t="s">
        <v>17</v>
      </c>
      <c r="G2818" s="6">
        <v>13.064</v>
      </c>
      <c r="I2818" s="7" t="s">
        <v>3523</v>
      </c>
      <c r="J2818" s="7" t="s">
        <v>399</v>
      </c>
      <c r="K2818" s="7" t="s">
        <v>457</v>
      </c>
      <c r="L2818" s="7" t="s">
        <v>515</v>
      </c>
      <c r="M2818" s="7" t="s">
        <v>459</v>
      </c>
      <c r="N2818" s="7" t="s">
        <v>436</v>
      </c>
      <c r="O2818" s="7" t="s">
        <v>411</v>
      </c>
      <c r="P2818" s="6">
        <v>5527</v>
      </c>
    </row>
    <row r="2819" spans="1:16" ht="15" thickBot="1" x14ac:dyDescent="0.35">
      <c r="A2819" s="6">
        <v>60.058799999999998</v>
      </c>
      <c r="B2819" s="19">
        <f>(A2819-G2819)/G2819</f>
        <v>1.5909749784296807</v>
      </c>
      <c r="C2819" s="30" t="s">
        <v>249</v>
      </c>
      <c r="D2819" s="6">
        <v>1013536</v>
      </c>
      <c r="E2819" s="6">
        <v>2147</v>
      </c>
      <c r="F2819" s="7" t="s">
        <v>27</v>
      </c>
      <c r="G2819" s="6">
        <v>23.18</v>
      </c>
      <c r="I2819" s="7" t="s">
        <v>3524</v>
      </c>
      <c r="J2819" s="7" t="s">
        <v>422</v>
      </c>
      <c r="K2819" s="7" t="s">
        <v>442</v>
      </c>
      <c r="L2819" s="7" t="s">
        <v>508</v>
      </c>
      <c r="M2819" s="7" t="s">
        <v>416</v>
      </c>
      <c r="N2819" s="7" t="s">
        <v>403</v>
      </c>
      <c r="O2819" s="7" t="s">
        <v>411</v>
      </c>
      <c r="P2819" s="6">
        <v>5948</v>
      </c>
    </row>
    <row r="2820" spans="1:16" ht="15" thickBot="1" x14ac:dyDescent="0.35">
      <c r="A2820" s="6">
        <v>60.058799999999998</v>
      </c>
      <c r="B2820" s="19">
        <f>(A2820-G2820)/G2820</f>
        <v>0.93438546766297348</v>
      </c>
      <c r="C2820" s="30" t="s">
        <v>110</v>
      </c>
      <c r="D2820" s="6">
        <v>1016585</v>
      </c>
      <c r="E2820" s="6">
        <v>163</v>
      </c>
      <c r="F2820" s="7" t="s">
        <v>19</v>
      </c>
      <c r="G2820" s="6">
        <v>31.047999999999998</v>
      </c>
      <c r="I2820" s="7" t="s">
        <v>3525</v>
      </c>
      <c r="J2820" s="7" t="s">
        <v>432</v>
      </c>
      <c r="K2820" s="7" t="s">
        <v>542</v>
      </c>
      <c r="L2820" s="7" t="s">
        <v>738</v>
      </c>
      <c r="M2820" s="7" t="s">
        <v>465</v>
      </c>
      <c r="N2820" s="7" t="s">
        <v>436</v>
      </c>
      <c r="O2820" s="7" t="s">
        <v>411</v>
      </c>
      <c r="P2820" s="6">
        <v>2805</v>
      </c>
    </row>
    <row r="2821" spans="1:16" ht="15" thickBot="1" x14ac:dyDescent="0.35">
      <c r="A2821" s="6">
        <v>60.058799999999998</v>
      </c>
      <c r="B2821" s="19">
        <f>(A2821-G2821)/G2821</f>
        <v>0.2913649264642641</v>
      </c>
      <c r="C2821" s="30" t="s">
        <v>57</v>
      </c>
      <c r="D2821" s="6">
        <v>1017741</v>
      </c>
      <c r="E2821" s="6">
        <v>849</v>
      </c>
      <c r="F2821" s="7" t="s">
        <v>19</v>
      </c>
      <c r="G2821" s="6">
        <v>46.508000000000003</v>
      </c>
      <c r="I2821" s="7" t="s">
        <v>3526</v>
      </c>
      <c r="J2821" s="7" t="s">
        <v>456</v>
      </c>
      <c r="K2821" s="7" t="s">
        <v>423</v>
      </c>
      <c r="L2821" s="7" t="s">
        <v>893</v>
      </c>
      <c r="M2821" s="7" t="s">
        <v>420</v>
      </c>
      <c r="N2821" s="7" t="s">
        <v>403</v>
      </c>
      <c r="O2821" s="7" t="s">
        <v>411</v>
      </c>
      <c r="P2821" s="6">
        <v>6127</v>
      </c>
    </row>
    <row r="2822" spans="1:16" ht="15" thickBot="1" x14ac:dyDescent="0.35">
      <c r="A2822" s="6">
        <v>60.058799999999998</v>
      </c>
      <c r="B2822" s="19">
        <f>(A2822-G2822)/G2822</f>
        <v>9.188062911681635E-3</v>
      </c>
      <c r="C2822" s="30" t="s">
        <v>312</v>
      </c>
      <c r="D2822" s="6">
        <v>1007108</v>
      </c>
      <c r="E2822" s="6">
        <v>600</v>
      </c>
      <c r="F2822" s="7" t="s">
        <v>17</v>
      </c>
      <c r="G2822" s="6">
        <v>59.512</v>
      </c>
      <c r="I2822" s="7" t="s">
        <v>3527</v>
      </c>
      <c r="J2822" s="7" t="s">
        <v>399</v>
      </c>
      <c r="K2822" s="7" t="s">
        <v>461</v>
      </c>
      <c r="L2822" s="7" t="s">
        <v>555</v>
      </c>
      <c r="M2822" s="7" t="s">
        <v>478</v>
      </c>
      <c r="N2822" s="7" t="s">
        <v>426</v>
      </c>
      <c r="O2822" s="7" t="s">
        <v>417</v>
      </c>
      <c r="P2822" s="6">
        <v>4517</v>
      </c>
    </row>
    <row r="2823" spans="1:16" ht="15" thickBot="1" x14ac:dyDescent="0.35">
      <c r="A2823" s="6">
        <v>60.058799999999998</v>
      </c>
      <c r="B2823" s="19">
        <f>(A2823-G2823)/G2823</f>
        <v>-5.2221941674031123E-2</v>
      </c>
      <c r="C2823" s="30" t="s">
        <v>154</v>
      </c>
      <c r="D2823" s="6">
        <v>1018628</v>
      </c>
      <c r="E2823" s="6">
        <v>1673</v>
      </c>
      <c r="F2823" s="7" t="s">
        <v>17</v>
      </c>
      <c r="G2823" s="6">
        <v>63.368000000000002</v>
      </c>
      <c r="I2823" s="7" t="s">
        <v>3528</v>
      </c>
      <c r="J2823" s="7" t="s">
        <v>496</v>
      </c>
      <c r="K2823" s="7" t="s">
        <v>433</v>
      </c>
      <c r="L2823" s="7" t="s">
        <v>718</v>
      </c>
      <c r="M2823" s="7" t="s">
        <v>440</v>
      </c>
      <c r="N2823" s="7" t="s">
        <v>426</v>
      </c>
      <c r="O2823" s="7" t="s">
        <v>417</v>
      </c>
      <c r="P2823" s="6">
        <v>6900</v>
      </c>
    </row>
    <row r="2824" spans="1:16" ht="15" thickBot="1" x14ac:dyDescent="0.35">
      <c r="A2824" s="6">
        <v>60.058799999999998</v>
      </c>
      <c r="B2824" s="19">
        <f>(A2824-G2824)/G2824</f>
        <v>-5.6332097291182208E-2</v>
      </c>
      <c r="C2824" s="30" t="s">
        <v>356</v>
      </c>
      <c r="D2824" s="6">
        <v>1017328</v>
      </c>
      <c r="E2824" s="6">
        <v>2394</v>
      </c>
      <c r="F2824" s="7" t="s">
        <v>27</v>
      </c>
      <c r="G2824" s="6">
        <v>63.643999999999998</v>
      </c>
      <c r="I2824" s="7" t="s">
        <v>3529</v>
      </c>
      <c r="J2824" s="7" t="s">
        <v>438</v>
      </c>
      <c r="K2824" s="7" t="s">
        <v>433</v>
      </c>
      <c r="L2824" s="7" t="s">
        <v>677</v>
      </c>
      <c r="M2824" s="7" t="s">
        <v>425</v>
      </c>
      <c r="N2824" s="7" t="s">
        <v>426</v>
      </c>
      <c r="O2824" s="7" t="s">
        <v>404</v>
      </c>
      <c r="P2824" s="6">
        <v>8721</v>
      </c>
    </row>
    <row r="2825" spans="1:16" ht="15" thickBot="1" x14ac:dyDescent="0.35">
      <c r="A2825" s="6">
        <v>60.058799999999998</v>
      </c>
      <c r="B2825" s="19">
        <f>(A2825-G2825)/G2825</f>
        <v>-7.2708745059288579E-2</v>
      </c>
      <c r="C2825" s="30" t="s">
        <v>123</v>
      </c>
      <c r="D2825" s="6">
        <v>1016217</v>
      </c>
      <c r="E2825" s="6">
        <v>676</v>
      </c>
      <c r="F2825" s="7" t="s">
        <v>35</v>
      </c>
      <c r="G2825" s="6">
        <v>64.768000000000001</v>
      </c>
      <c r="I2825" s="7" t="s">
        <v>3530</v>
      </c>
      <c r="J2825" s="7" t="s">
        <v>399</v>
      </c>
      <c r="K2825" s="7" t="s">
        <v>400</v>
      </c>
      <c r="L2825" s="7" t="s">
        <v>644</v>
      </c>
      <c r="M2825" s="7" t="s">
        <v>465</v>
      </c>
      <c r="N2825" s="7" t="s">
        <v>436</v>
      </c>
      <c r="O2825" s="7" t="s">
        <v>404</v>
      </c>
      <c r="P2825" s="6">
        <v>6010</v>
      </c>
    </row>
    <row r="2826" spans="1:16" ht="15" thickBot="1" x14ac:dyDescent="0.35">
      <c r="A2826" s="6">
        <v>60.058799999999998</v>
      </c>
      <c r="B2826" s="19">
        <f>(A2826-G2826)/G2826</f>
        <v>-0.2325342465753425</v>
      </c>
      <c r="C2826" s="30" t="s">
        <v>112</v>
      </c>
      <c r="D2826" s="6">
        <v>1019234</v>
      </c>
      <c r="E2826" s="6">
        <v>2647</v>
      </c>
      <c r="F2826" s="7" t="s">
        <v>23</v>
      </c>
      <c r="G2826" s="6">
        <v>78.256</v>
      </c>
      <c r="I2826" s="7" t="s">
        <v>3531</v>
      </c>
      <c r="J2826" s="7" t="s">
        <v>399</v>
      </c>
      <c r="K2826" s="7" t="s">
        <v>457</v>
      </c>
      <c r="L2826" s="7" t="s">
        <v>515</v>
      </c>
      <c r="M2826" s="7" t="s">
        <v>444</v>
      </c>
      <c r="N2826" s="7" t="s">
        <v>410</v>
      </c>
      <c r="O2826" s="7" t="s">
        <v>417</v>
      </c>
      <c r="P2826" s="6">
        <v>7547</v>
      </c>
    </row>
    <row r="2827" spans="1:16" ht="15" thickBot="1" x14ac:dyDescent="0.35">
      <c r="A2827" s="6">
        <v>60.058799999999998</v>
      </c>
      <c r="B2827" s="19">
        <f>(A2827-G2827)/G2827</f>
        <v>-0.25396502037165863</v>
      </c>
      <c r="C2827" s="30" t="s">
        <v>245</v>
      </c>
      <c r="D2827" s="6">
        <v>1017340</v>
      </c>
      <c r="E2827" s="6">
        <v>1757</v>
      </c>
      <c r="F2827" s="7" t="s">
        <v>17</v>
      </c>
      <c r="G2827" s="6">
        <v>80.504000000000005</v>
      </c>
      <c r="I2827" s="7" t="s">
        <v>3532</v>
      </c>
      <c r="J2827" s="7" t="s">
        <v>428</v>
      </c>
      <c r="K2827" s="7" t="s">
        <v>407</v>
      </c>
      <c r="L2827" s="7" t="s">
        <v>531</v>
      </c>
      <c r="M2827" s="7" t="s">
        <v>402</v>
      </c>
      <c r="N2827" s="7" t="s">
        <v>403</v>
      </c>
      <c r="O2827" s="7" t="s">
        <v>404</v>
      </c>
      <c r="P2827" s="6">
        <v>4057</v>
      </c>
    </row>
    <row r="2828" spans="1:16" ht="15" thickBot="1" x14ac:dyDescent="0.35">
      <c r="A2828" s="6">
        <v>60.058799999999998</v>
      </c>
      <c r="B2828" s="19">
        <f>(A2828-G2828)/G2828</f>
        <v>-0.34339003804609269</v>
      </c>
      <c r="C2828" s="30" t="s">
        <v>285</v>
      </c>
      <c r="D2828" s="6">
        <v>1015112</v>
      </c>
      <c r="E2828" s="6">
        <v>2001</v>
      </c>
      <c r="F2828" s="7" t="s">
        <v>23</v>
      </c>
      <c r="G2828" s="6">
        <v>91.468000000000004</v>
      </c>
      <c r="I2828" s="7" t="s">
        <v>3533</v>
      </c>
      <c r="J2828" s="7" t="s">
        <v>456</v>
      </c>
      <c r="K2828" s="7" t="s">
        <v>433</v>
      </c>
      <c r="L2828" s="7" t="s">
        <v>503</v>
      </c>
      <c r="M2828" s="7" t="s">
        <v>447</v>
      </c>
      <c r="N2828" s="7" t="s">
        <v>410</v>
      </c>
      <c r="O2828" s="7" t="s">
        <v>404</v>
      </c>
      <c r="P2828" s="6">
        <v>7081</v>
      </c>
    </row>
    <row r="2829" spans="1:16" ht="15" thickBot="1" x14ac:dyDescent="0.35">
      <c r="A2829" s="6">
        <v>60.058799999999998</v>
      </c>
      <c r="B2829" s="19">
        <f>(A2829-G2829)/G2829</f>
        <v>-0.37594763092269323</v>
      </c>
      <c r="C2829" s="30" t="s">
        <v>28</v>
      </c>
      <c r="D2829" s="6">
        <v>1014344</v>
      </c>
      <c r="E2829" s="6">
        <v>2211</v>
      </c>
      <c r="F2829" s="7" t="s">
        <v>35</v>
      </c>
      <c r="G2829" s="6">
        <v>96.24</v>
      </c>
      <c r="I2829" s="7" t="s">
        <v>3534</v>
      </c>
      <c r="J2829" s="7" t="s">
        <v>438</v>
      </c>
      <c r="K2829" s="7" t="s">
        <v>442</v>
      </c>
      <c r="L2829" s="7" t="s">
        <v>807</v>
      </c>
      <c r="M2829" s="7" t="s">
        <v>409</v>
      </c>
      <c r="N2829" s="7" t="s">
        <v>410</v>
      </c>
      <c r="O2829" s="7" t="s">
        <v>411</v>
      </c>
      <c r="P2829" s="6">
        <v>8694</v>
      </c>
    </row>
    <row r="2830" spans="1:16" ht="15" thickBot="1" x14ac:dyDescent="0.35">
      <c r="A2830" s="6">
        <v>60.058799999999998</v>
      </c>
      <c r="B2830" s="19">
        <f>(A2830-G2830)/G2830</f>
        <v>-0.45820733951575077</v>
      </c>
      <c r="C2830" s="30" t="s">
        <v>235</v>
      </c>
      <c r="D2830" s="6">
        <v>1013502</v>
      </c>
      <c r="E2830" s="6">
        <v>1070</v>
      </c>
      <c r="F2830" s="7" t="s">
        <v>31</v>
      </c>
      <c r="G2830" s="6">
        <v>110.852</v>
      </c>
      <c r="I2830" s="7" t="s">
        <v>3535</v>
      </c>
      <c r="J2830" s="7" t="s">
        <v>428</v>
      </c>
      <c r="K2830" s="7" t="s">
        <v>442</v>
      </c>
      <c r="L2830" s="7" t="s">
        <v>667</v>
      </c>
      <c r="M2830" s="7" t="s">
        <v>447</v>
      </c>
      <c r="N2830" s="7" t="s">
        <v>410</v>
      </c>
      <c r="O2830" s="7" t="s">
        <v>411</v>
      </c>
      <c r="P2830" s="6">
        <v>7316</v>
      </c>
    </row>
    <row r="2831" spans="1:16" ht="15" thickBot="1" x14ac:dyDescent="0.35">
      <c r="A2831" s="6">
        <v>60.058799999999998</v>
      </c>
      <c r="B2831" s="19">
        <f>(A2831-G2831)/G2831</f>
        <v>-0.47420156884717751</v>
      </c>
      <c r="C2831" s="30" t="s">
        <v>383</v>
      </c>
      <c r="D2831" s="6">
        <v>1017339</v>
      </c>
      <c r="E2831" s="6">
        <v>375</v>
      </c>
      <c r="F2831" s="7" t="s">
        <v>23</v>
      </c>
      <c r="G2831" s="6">
        <v>114.224</v>
      </c>
      <c r="I2831" s="7" t="s">
        <v>3536</v>
      </c>
      <c r="J2831" s="7" t="s">
        <v>428</v>
      </c>
      <c r="K2831" s="7" t="s">
        <v>461</v>
      </c>
      <c r="L2831" s="7" t="s">
        <v>553</v>
      </c>
      <c r="M2831" s="7" t="s">
        <v>416</v>
      </c>
      <c r="N2831" s="7" t="s">
        <v>403</v>
      </c>
      <c r="O2831" s="7" t="s">
        <v>411</v>
      </c>
      <c r="P2831" s="6">
        <v>6423</v>
      </c>
    </row>
    <row r="2832" spans="1:16" ht="15" thickBot="1" x14ac:dyDescent="0.35">
      <c r="A2832" s="6">
        <v>60.058799999999998</v>
      </c>
      <c r="B2832" s="19">
        <f>(A2832-G2832)/G2832</f>
        <v>-0.51257304246201796</v>
      </c>
      <c r="C2832" s="30" t="s">
        <v>29</v>
      </c>
      <c r="D2832" s="6">
        <v>1010182</v>
      </c>
      <c r="E2832" s="6">
        <v>1829</v>
      </c>
      <c r="F2832" s="7" t="s">
        <v>25</v>
      </c>
      <c r="G2832" s="6">
        <v>123.21599999999999</v>
      </c>
      <c r="I2832" s="7" t="s">
        <v>3537</v>
      </c>
      <c r="J2832" s="7" t="s">
        <v>432</v>
      </c>
      <c r="K2832" s="7" t="s">
        <v>542</v>
      </c>
      <c r="L2832" s="7" t="s">
        <v>646</v>
      </c>
      <c r="M2832" s="7" t="s">
        <v>420</v>
      </c>
      <c r="N2832" s="7" t="s">
        <v>403</v>
      </c>
      <c r="O2832" s="7" t="s">
        <v>411</v>
      </c>
      <c r="P2832" s="6">
        <v>8803</v>
      </c>
    </row>
    <row r="2833" spans="1:16" ht="15" thickBot="1" x14ac:dyDescent="0.35">
      <c r="A2833" s="6">
        <v>60.238079999999997</v>
      </c>
      <c r="B2833" s="19">
        <f>(A2833-G2833)/G2833</f>
        <v>1.2872904009720534</v>
      </c>
      <c r="C2833" s="30" t="s">
        <v>234</v>
      </c>
      <c r="D2833" s="6">
        <v>1016288</v>
      </c>
      <c r="E2833" s="6">
        <v>2064</v>
      </c>
      <c r="F2833" s="7" t="s">
        <v>87</v>
      </c>
      <c r="G2833" s="6">
        <v>26.335999999999999</v>
      </c>
      <c r="I2833" s="7" t="s">
        <v>3538</v>
      </c>
      <c r="J2833" s="7" t="s">
        <v>399</v>
      </c>
      <c r="K2833" s="7" t="s">
        <v>400</v>
      </c>
      <c r="L2833" s="7" t="s">
        <v>835</v>
      </c>
      <c r="M2833" s="7" t="s">
        <v>459</v>
      </c>
      <c r="N2833" s="7" t="s">
        <v>436</v>
      </c>
      <c r="O2833" s="7" t="s">
        <v>417</v>
      </c>
      <c r="P2833" s="6">
        <v>3267</v>
      </c>
    </row>
    <row r="2834" spans="1:16" ht="15" thickBot="1" x14ac:dyDescent="0.35">
      <c r="A2834" s="6">
        <v>60.238079999999997</v>
      </c>
      <c r="B2834" s="19">
        <f>(A2834-G2834)/G2834</f>
        <v>-0.21683290862759375</v>
      </c>
      <c r="C2834" s="30" t="s">
        <v>192</v>
      </c>
      <c r="D2834" s="6">
        <v>1016923</v>
      </c>
      <c r="E2834" s="6">
        <v>279</v>
      </c>
      <c r="F2834" s="7" t="s">
        <v>87</v>
      </c>
      <c r="G2834" s="6">
        <v>76.915999999999997</v>
      </c>
      <c r="I2834" s="7" t="s">
        <v>3539</v>
      </c>
      <c r="J2834" s="7" t="s">
        <v>399</v>
      </c>
      <c r="K2834" s="7" t="s">
        <v>429</v>
      </c>
      <c r="L2834" s="7" t="s">
        <v>600</v>
      </c>
      <c r="M2834" s="7" t="s">
        <v>459</v>
      </c>
      <c r="N2834" s="7" t="s">
        <v>436</v>
      </c>
      <c r="O2834" s="7" t="s">
        <v>411</v>
      </c>
      <c r="P2834" s="6">
        <v>6853</v>
      </c>
    </row>
    <row r="2835" spans="1:16" ht="15" thickBot="1" x14ac:dyDescent="0.35">
      <c r="A2835" s="6">
        <v>60.257599999999996</v>
      </c>
      <c r="B2835" s="19">
        <f>(A2835-G2835)/G2835</f>
        <v>-0.75588555575721439</v>
      </c>
      <c r="C2835" s="30" t="s">
        <v>244</v>
      </c>
      <c r="D2835" s="6">
        <v>1003101</v>
      </c>
      <c r="E2835" s="6">
        <v>67</v>
      </c>
      <c r="F2835" s="7" t="s">
        <v>19</v>
      </c>
      <c r="G2835" s="6">
        <v>246.8416</v>
      </c>
      <c r="I2835" s="7" t="s">
        <v>3540</v>
      </c>
      <c r="J2835" s="7" t="s">
        <v>456</v>
      </c>
      <c r="K2835" s="7" t="s">
        <v>457</v>
      </c>
      <c r="L2835" s="7" t="s">
        <v>458</v>
      </c>
      <c r="M2835" s="7" t="s">
        <v>444</v>
      </c>
      <c r="N2835" s="7" t="s">
        <v>410</v>
      </c>
      <c r="O2835" s="7" t="s">
        <v>411</v>
      </c>
      <c r="P2835" s="6">
        <v>7330</v>
      </c>
    </row>
    <row r="2836" spans="1:16" ht="15" thickBot="1" x14ac:dyDescent="0.35">
      <c r="A2836" s="6">
        <v>60.356400000000001</v>
      </c>
      <c r="B2836" s="19">
        <f>(A2836-G2836)/G2836</f>
        <v>-0.61431047175019926</v>
      </c>
      <c r="C2836" s="30" t="s">
        <v>380</v>
      </c>
      <c r="D2836" s="6">
        <v>1004094</v>
      </c>
      <c r="E2836" s="6">
        <v>1954</v>
      </c>
      <c r="F2836" s="7" t="s">
        <v>25</v>
      </c>
      <c r="G2836" s="6">
        <v>156.4896</v>
      </c>
      <c r="I2836" s="7" t="s">
        <v>3541</v>
      </c>
      <c r="J2836" s="7" t="s">
        <v>413</v>
      </c>
      <c r="K2836" s="7" t="s">
        <v>433</v>
      </c>
      <c r="L2836" s="7" t="s">
        <v>519</v>
      </c>
      <c r="M2836" s="7" t="s">
        <v>465</v>
      </c>
      <c r="N2836" s="7" t="s">
        <v>436</v>
      </c>
      <c r="O2836" s="7" t="s">
        <v>411</v>
      </c>
      <c r="P2836" s="6">
        <v>5408</v>
      </c>
    </row>
    <row r="2837" spans="1:16" ht="15" thickBot="1" x14ac:dyDescent="0.35">
      <c r="A2837" s="6">
        <v>60.372</v>
      </c>
      <c r="B2837" s="19">
        <f>(A2837-G2837)/G2837</f>
        <v>0.24776785714285712</v>
      </c>
      <c r="C2837" s="30" t="s">
        <v>261</v>
      </c>
      <c r="D2837" s="6">
        <v>1004706</v>
      </c>
      <c r="E2837" s="6">
        <v>2351</v>
      </c>
      <c r="F2837" s="7" t="s">
        <v>25</v>
      </c>
      <c r="G2837" s="6">
        <v>48.384</v>
      </c>
      <c r="I2837" s="7" t="s">
        <v>3542</v>
      </c>
      <c r="J2837" s="7" t="s">
        <v>428</v>
      </c>
      <c r="K2837" s="7" t="s">
        <v>542</v>
      </c>
      <c r="L2837" s="7" t="s">
        <v>862</v>
      </c>
      <c r="M2837" s="7" t="s">
        <v>402</v>
      </c>
      <c r="N2837" s="7" t="s">
        <v>403</v>
      </c>
      <c r="O2837" s="7" t="s">
        <v>404</v>
      </c>
      <c r="P2837" s="6">
        <v>8546</v>
      </c>
    </row>
    <row r="2838" spans="1:16" ht="15" thickBot="1" x14ac:dyDescent="0.35">
      <c r="A2838" s="6">
        <v>60.469760000000001</v>
      </c>
      <c r="B2838" s="19">
        <f>(A2838-G2838)/G2838</f>
        <v>-0.90476118476989387</v>
      </c>
      <c r="C2838" s="30" t="s">
        <v>163</v>
      </c>
      <c r="D2838" s="6">
        <v>1001444</v>
      </c>
      <c r="E2838" s="6">
        <v>1444</v>
      </c>
      <c r="F2838" s="7" t="s">
        <v>25</v>
      </c>
      <c r="G2838" s="6">
        <v>634.92768000000001</v>
      </c>
      <c r="I2838" s="7" t="s">
        <v>3543</v>
      </c>
      <c r="J2838" s="7" t="s">
        <v>413</v>
      </c>
      <c r="K2838" s="7" t="s">
        <v>429</v>
      </c>
      <c r="L2838" s="7" t="s">
        <v>722</v>
      </c>
      <c r="M2838" s="7" t="s">
        <v>435</v>
      </c>
      <c r="N2838" s="7" t="s">
        <v>436</v>
      </c>
      <c r="O2838" s="7" t="s">
        <v>411</v>
      </c>
      <c r="P2838" s="6">
        <v>5221</v>
      </c>
    </row>
    <row r="2839" spans="1:16" ht="15" thickBot="1" x14ac:dyDescent="0.35">
      <c r="A2839" s="6">
        <v>60.486400000000003</v>
      </c>
      <c r="B2839" s="19">
        <f>(A2839-G2839)/G2839</f>
        <v>-0.44134771686123836</v>
      </c>
      <c r="C2839" s="30" t="s">
        <v>167</v>
      </c>
      <c r="D2839" s="6">
        <v>1003245</v>
      </c>
      <c r="E2839" s="6">
        <v>829</v>
      </c>
      <c r="F2839" s="7" t="s">
        <v>42</v>
      </c>
      <c r="G2839" s="6">
        <v>108.27200000000001</v>
      </c>
      <c r="I2839" s="7" t="s">
        <v>3544</v>
      </c>
      <c r="J2839" s="7" t="s">
        <v>496</v>
      </c>
      <c r="K2839" s="7" t="s">
        <v>457</v>
      </c>
      <c r="L2839" s="7" t="s">
        <v>598</v>
      </c>
      <c r="M2839" s="7" t="s">
        <v>459</v>
      </c>
      <c r="N2839" s="7" t="s">
        <v>436</v>
      </c>
      <c r="O2839" s="7" t="s">
        <v>417</v>
      </c>
      <c r="P2839" s="6">
        <v>4024</v>
      </c>
    </row>
    <row r="2840" spans="1:16" ht="15" thickBot="1" x14ac:dyDescent="0.35">
      <c r="A2840" s="6">
        <v>60.506999999999998</v>
      </c>
      <c r="B2840" s="19">
        <f>(A2840-G2840)/G2840</f>
        <v>11.45</v>
      </c>
      <c r="C2840" s="30" t="s">
        <v>244</v>
      </c>
      <c r="D2840" s="6">
        <v>1008615</v>
      </c>
      <c r="E2840" s="6">
        <v>2571</v>
      </c>
      <c r="F2840" s="7" t="s">
        <v>23</v>
      </c>
      <c r="G2840" s="6">
        <v>4.8600000000000003</v>
      </c>
      <c r="I2840" s="7" t="s">
        <v>3545</v>
      </c>
      <c r="J2840" s="7" t="s">
        <v>438</v>
      </c>
      <c r="K2840" s="7" t="s">
        <v>407</v>
      </c>
      <c r="L2840" s="7" t="s">
        <v>454</v>
      </c>
      <c r="M2840" s="7" t="s">
        <v>420</v>
      </c>
      <c r="N2840" s="7" t="s">
        <v>403</v>
      </c>
      <c r="O2840" s="7" t="s">
        <v>404</v>
      </c>
      <c r="P2840" s="6">
        <v>9798</v>
      </c>
    </row>
    <row r="2841" spans="1:16" ht="15" thickBot="1" x14ac:dyDescent="0.35">
      <c r="A2841" s="6">
        <v>60.506999999999998</v>
      </c>
      <c r="B2841" s="19">
        <f>(A2841-G2841)/G2841</f>
        <v>6.4736907114624511</v>
      </c>
      <c r="C2841" s="30" t="s">
        <v>349</v>
      </c>
      <c r="D2841" s="6">
        <v>1006489</v>
      </c>
      <c r="E2841" s="6">
        <v>230</v>
      </c>
      <c r="F2841" s="7" t="s">
        <v>42</v>
      </c>
      <c r="G2841" s="6">
        <v>8.0960000000000001</v>
      </c>
      <c r="I2841" s="7" t="s">
        <v>3546</v>
      </c>
      <c r="J2841" s="7" t="s">
        <v>432</v>
      </c>
      <c r="K2841" s="7" t="s">
        <v>433</v>
      </c>
      <c r="L2841" s="7" t="s">
        <v>899</v>
      </c>
      <c r="M2841" s="7" t="s">
        <v>465</v>
      </c>
      <c r="N2841" s="7" t="s">
        <v>436</v>
      </c>
      <c r="O2841" s="7" t="s">
        <v>417</v>
      </c>
      <c r="P2841" s="6">
        <v>1725</v>
      </c>
    </row>
    <row r="2842" spans="1:16" ht="15" thickBot="1" x14ac:dyDescent="0.35">
      <c r="A2842" s="6">
        <v>60.506999999999998</v>
      </c>
      <c r="B2842" s="19">
        <f>(A2842-G2842)/G2842</f>
        <v>1.2212555066079294</v>
      </c>
      <c r="C2842" s="30" t="s">
        <v>108</v>
      </c>
      <c r="D2842" s="6">
        <v>1008301</v>
      </c>
      <c r="E2842" s="6">
        <v>2064</v>
      </c>
      <c r="F2842" s="7" t="s">
        <v>25</v>
      </c>
      <c r="G2842" s="6">
        <v>27.24</v>
      </c>
      <c r="I2842" s="7" t="s">
        <v>3547</v>
      </c>
      <c r="J2842" s="7" t="s">
        <v>422</v>
      </c>
      <c r="K2842" s="7" t="s">
        <v>414</v>
      </c>
      <c r="L2842" s="7" t="s">
        <v>1165</v>
      </c>
      <c r="M2842" s="7" t="s">
        <v>402</v>
      </c>
      <c r="N2842" s="7" t="s">
        <v>403</v>
      </c>
      <c r="O2842" s="7" t="s">
        <v>404</v>
      </c>
      <c r="P2842" s="6">
        <v>6516</v>
      </c>
    </row>
    <row r="2843" spans="1:16" ht="15" thickBot="1" x14ac:dyDescent="0.35">
      <c r="A2843" s="6">
        <v>60.506999999999998</v>
      </c>
      <c r="B2843" s="19">
        <f>(A2843-G2843)/G2843</f>
        <v>1.1656048675733712</v>
      </c>
      <c r="C2843" s="30" t="s">
        <v>49</v>
      </c>
      <c r="D2843" s="6">
        <v>1015400</v>
      </c>
      <c r="E2843" s="6">
        <v>955</v>
      </c>
      <c r="F2843" s="7" t="s">
        <v>31</v>
      </c>
      <c r="G2843" s="6">
        <v>27.94</v>
      </c>
      <c r="I2843" s="7" t="s">
        <v>3548</v>
      </c>
      <c r="J2843" s="7" t="s">
        <v>438</v>
      </c>
      <c r="K2843" s="7" t="s">
        <v>423</v>
      </c>
      <c r="L2843" s="7" t="s">
        <v>968</v>
      </c>
      <c r="M2843" s="7" t="s">
        <v>447</v>
      </c>
      <c r="N2843" s="7" t="s">
        <v>410</v>
      </c>
      <c r="O2843" s="7" t="s">
        <v>417</v>
      </c>
      <c r="P2843" s="6">
        <v>9283</v>
      </c>
    </row>
    <row r="2844" spans="1:16" ht="15" thickBot="1" x14ac:dyDescent="0.35">
      <c r="A2844" s="6">
        <v>60.506999999999998</v>
      </c>
      <c r="B2844" s="19">
        <f>(A2844-G2844)/G2844</f>
        <v>1.0460908967942648</v>
      </c>
      <c r="C2844" s="30" t="s">
        <v>80</v>
      </c>
      <c r="D2844" s="6">
        <v>1009247</v>
      </c>
      <c r="E2844" s="6">
        <v>1956</v>
      </c>
      <c r="F2844" s="7" t="s">
        <v>17</v>
      </c>
      <c r="G2844" s="6">
        <v>29.571999999999999</v>
      </c>
      <c r="I2844" s="7" t="s">
        <v>3549</v>
      </c>
      <c r="J2844" s="7" t="s">
        <v>413</v>
      </c>
      <c r="K2844" s="7" t="s">
        <v>429</v>
      </c>
      <c r="L2844" s="7" t="s">
        <v>722</v>
      </c>
      <c r="M2844" s="7" t="s">
        <v>444</v>
      </c>
      <c r="N2844" s="7" t="s">
        <v>410</v>
      </c>
      <c r="O2844" s="7" t="s">
        <v>411</v>
      </c>
      <c r="P2844" s="6">
        <v>6762</v>
      </c>
    </row>
    <row r="2845" spans="1:16" ht="15" thickBot="1" x14ac:dyDescent="0.35">
      <c r="A2845" s="6">
        <v>60.506999999999998</v>
      </c>
      <c r="B2845" s="19">
        <f>(A2845-G2845)/G2845</f>
        <v>0.67479517271922052</v>
      </c>
      <c r="C2845" s="30" t="s">
        <v>320</v>
      </c>
      <c r="D2845" s="6">
        <v>1010090</v>
      </c>
      <c r="E2845" s="6">
        <v>747</v>
      </c>
      <c r="F2845" s="7" t="s">
        <v>31</v>
      </c>
      <c r="G2845" s="6">
        <v>36.128</v>
      </c>
      <c r="I2845" s="7" t="s">
        <v>3550</v>
      </c>
      <c r="J2845" s="7" t="s">
        <v>432</v>
      </c>
      <c r="K2845" s="7" t="s">
        <v>461</v>
      </c>
      <c r="L2845" s="7" t="s">
        <v>712</v>
      </c>
      <c r="M2845" s="7" t="s">
        <v>465</v>
      </c>
      <c r="N2845" s="7" t="s">
        <v>436</v>
      </c>
      <c r="O2845" s="7" t="s">
        <v>404</v>
      </c>
      <c r="P2845" s="6">
        <v>9583</v>
      </c>
    </row>
    <row r="2846" spans="1:16" ht="15" thickBot="1" x14ac:dyDescent="0.35">
      <c r="A2846" s="6">
        <v>60.506999999999998</v>
      </c>
      <c r="B2846" s="19">
        <f>(A2846-G2846)/G2846</f>
        <v>0.35060267857142863</v>
      </c>
      <c r="C2846" s="30" t="s">
        <v>389</v>
      </c>
      <c r="D2846" s="6">
        <v>1013475</v>
      </c>
      <c r="E2846" s="6">
        <v>943</v>
      </c>
      <c r="F2846" s="7" t="s">
        <v>23</v>
      </c>
      <c r="G2846" s="6">
        <v>44.8</v>
      </c>
      <c r="I2846" s="7" t="s">
        <v>3551</v>
      </c>
      <c r="J2846" s="7" t="s">
        <v>432</v>
      </c>
      <c r="K2846" s="7" t="s">
        <v>433</v>
      </c>
      <c r="L2846" s="7" t="s">
        <v>899</v>
      </c>
      <c r="M2846" s="7" t="s">
        <v>440</v>
      </c>
      <c r="N2846" s="7" t="s">
        <v>426</v>
      </c>
      <c r="O2846" s="7" t="s">
        <v>411</v>
      </c>
      <c r="P2846" s="6">
        <v>1762</v>
      </c>
    </row>
    <row r="2847" spans="1:16" ht="15" thickBot="1" x14ac:dyDescent="0.35">
      <c r="A2847" s="6">
        <v>60.506999999999998</v>
      </c>
      <c r="B2847" s="19">
        <f>(A2847-G2847)/G2847</f>
        <v>0.34102393617021282</v>
      </c>
      <c r="C2847" s="30" t="s">
        <v>71</v>
      </c>
      <c r="D2847" s="6">
        <v>1016349</v>
      </c>
      <c r="E2847" s="6">
        <v>179</v>
      </c>
      <c r="F2847" s="7" t="s">
        <v>31</v>
      </c>
      <c r="G2847" s="6">
        <v>45.12</v>
      </c>
      <c r="I2847" s="7" t="s">
        <v>3552</v>
      </c>
      <c r="J2847" s="7" t="s">
        <v>489</v>
      </c>
      <c r="K2847" s="7" t="s">
        <v>433</v>
      </c>
      <c r="L2847" s="7" t="s">
        <v>764</v>
      </c>
      <c r="M2847" s="7" t="s">
        <v>459</v>
      </c>
      <c r="N2847" s="7" t="s">
        <v>436</v>
      </c>
      <c r="O2847" s="7" t="s">
        <v>411</v>
      </c>
      <c r="P2847" s="6">
        <v>4926</v>
      </c>
    </row>
    <row r="2848" spans="1:16" ht="15" thickBot="1" x14ac:dyDescent="0.35">
      <c r="A2848" s="6">
        <v>60.506999999999998</v>
      </c>
      <c r="B2848" s="19">
        <f>(A2848-G2848)/G2848</f>
        <v>0.28606954599557888</v>
      </c>
      <c r="C2848" s="30" t="s">
        <v>385</v>
      </c>
      <c r="D2848" s="6">
        <v>1018925</v>
      </c>
      <c r="E2848" s="6">
        <v>772</v>
      </c>
      <c r="F2848" s="7" t="s">
        <v>35</v>
      </c>
      <c r="G2848" s="6">
        <v>47.048000000000002</v>
      </c>
      <c r="I2848" s="7" t="s">
        <v>3553</v>
      </c>
      <c r="J2848" s="7" t="s">
        <v>428</v>
      </c>
      <c r="K2848" s="7" t="s">
        <v>457</v>
      </c>
      <c r="L2848" s="7" t="s">
        <v>672</v>
      </c>
      <c r="M2848" s="7" t="s">
        <v>444</v>
      </c>
      <c r="N2848" s="7" t="s">
        <v>410</v>
      </c>
      <c r="O2848" s="7" t="s">
        <v>404</v>
      </c>
      <c r="P2848" s="6">
        <v>5796</v>
      </c>
    </row>
    <row r="2849" spans="1:16" ht="15" thickBot="1" x14ac:dyDescent="0.35">
      <c r="A2849" s="6">
        <v>60.506999999999998</v>
      </c>
      <c r="B2849" s="19">
        <f>(A2849-G2849)/G2849</f>
        <v>0.20005950019833391</v>
      </c>
      <c r="C2849" s="30" t="s">
        <v>69</v>
      </c>
      <c r="D2849" s="6">
        <v>1016854</v>
      </c>
      <c r="E2849" s="6">
        <v>1519</v>
      </c>
      <c r="F2849" s="7" t="s">
        <v>21</v>
      </c>
      <c r="G2849" s="6">
        <v>50.42</v>
      </c>
      <c r="I2849" s="7" t="s">
        <v>3554</v>
      </c>
      <c r="J2849" s="7" t="s">
        <v>438</v>
      </c>
      <c r="K2849" s="7" t="s">
        <v>542</v>
      </c>
      <c r="L2849" s="7" t="s">
        <v>547</v>
      </c>
      <c r="M2849" s="7" t="s">
        <v>435</v>
      </c>
      <c r="N2849" s="7" t="s">
        <v>436</v>
      </c>
      <c r="O2849" s="7" t="s">
        <v>417</v>
      </c>
      <c r="P2849" s="6">
        <v>5793</v>
      </c>
    </row>
    <row r="2850" spans="1:16" ht="15" thickBot="1" x14ac:dyDescent="0.35">
      <c r="A2850" s="6">
        <v>60.506999999999998</v>
      </c>
      <c r="B2850" s="19">
        <f>(A2850-G2850)/G2850</f>
        <v>1.2974619969195716E-2</v>
      </c>
      <c r="C2850" s="30" t="s">
        <v>187</v>
      </c>
      <c r="D2850" s="6">
        <v>1012048</v>
      </c>
      <c r="E2850" s="6">
        <v>115</v>
      </c>
      <c r="F2850" s="7" t="s">
        <v>31</v>
      </c>
      <c r="G2850" s="6">
        <v>59.731999999999999</v>
      </c>
      <c r="I2850" s="7" t="s">
        <v>3555</v>
      </c>
      <c r="J2850" s="7" t="s">
        <v>489</v>
      </c>
      <c r="K2850" s="7" t="s">
        <v>457</v>
      </c>
      <c r="L2850" s="7" t="s">
        <v>1279</v>
      </c>
      <c r="M2850" s="7" t="s">
        <v>440</v>
      </c>
      <c r="N2850" s="7" t="s">
        <v>426</v>
      </c>
      <c r="O2850" s="7" t="s">
        <v>411</v>
      </c>
      <c r="P2850" s="6">
        <v>1097</v>
      </c>
    </row>
    <row r="2851" spans="1:16" ht="15" thickBot="1" x14ac:dyDescent="0.35">
      <c r="A2851" s="6">
        <v>60.506999999999998</v>
      </c>
      <c r="B2851" s="19">
        <f>(A2851-G2851)/G2851</f>
        <v>-7.4136981270657445E-2</v>
      </c>
      <c r="C2851" s="30" t="s">
        <v>173</v>
      </c>
      <c r="D2851" s="6">
        <v>1019461</v>
      </c>
      <c r="E2851" s="6">
        <v>2336</v>
      </c>
      <c r="F2851" s="7" t="s">
        <v>17</v>
      </c>
      <c r="G2851" s="6">
        <v>65.352000000000004</v>
      </c>
    </row>
    <row r="2852" spans="1:16" ht="15" thickBot="1" x14ac:dyDescent="0.35">
      <c r="A2852" s="6">
        <v>60.506999999999998</v>
      </c>
      <c r="B2852" s="19">
        <f>(A2852-G2852)/G2852</f>
        <v>-0.19824296390523141</v>
      </c>
      <c r="C2852" s="30" t="s">
        <v>188</v>
      </c>
      <c r="D2852" s="6">
        <v>1015080</v>
      </c>
      <c r="E2852" s="6">
        <v>2241</v>
      </c>
      <c r="F2852" s="7" t="s">
        <v>42</v>
      </c>
      <c r="G2852" s="6">
        <v>75.468000000000004</v>
      </c>
    </row>
    <row r="2853" spans="1:16" ht="15" thickBot="1" x14ac:dyDescent="0.35">
      <c r="A2853" s="6">
        <v>60.506999999999998</v>
      </c>
      <c r="B2853" s="19">
        <f>(A2853-G2853)/G2853</f>
        <v>-0.24028175380442979</v>
      </c>
      <c r="C2853" s="30" t="s">
        <v>157</v>
      </c>
      <c r="D2853" s="6">
        <v>1015913</v>
      </c>
      <c r="E2853" s="6">
        <v>2722</v>
      </c>
      <c r="F2853" s="7" t="s">
        <v>25</v>
      </c>
      <c r="G2853" s="6">
        <v>79.644000000000005</v>
      </c>
    </row>
    <row r="2854" spans="1:16" ht="15" thickBot="1" x14ac:dyDescent="0.35">
      <c r="A2854" s="6">
        <v>60.506999999999998</v>
      </c>
      <c r="B2854" s="19">
        <f>(A2854-G2854)/G2854</f>
        <v>-0.49283343391671697</v>
      </c>
      <c r="C2854" s="30" t="s">
        <v>371</v>
      </c>
      <c r="D2854" s="6">
        <v>1015893</v>
      </c>
      <c r="E2854" s="6">
        <v>1511</v>
      </c>
      <c r="F2854" s="7" t="s">
        <v>42</v>
      </c>
      <c r="G2854" s="6">
        <v>119.304</v>
      </c>
    </row>
    <row r="2855" spans="1:16" ht="15" thickBot="1" x14ac:dyDescent="0.35">
      <c r="A2855" s="6">
        <v>60.506999999999998</v>
      </c>
      <c r="B2855" s="19">
        <f>(A2855-G2855)/G2855</f>
        <v>-0.5067739411131762</v>
      </c>
      <c r="C2855" s="30" t="s">
        <v>101</v>
      </c>
      <c r="D2855" s="6">
        <v>1015176</v>
      </c>
      <c r="E2855" s="6">
        <v>988</v>
      </c>
      <c r="F2855" s="7" t="s">
        <v>21</v>
      </c>
      <c r="G2855" s="6">
        <v>122.676</v>
      </c>
    </row>
    <row r="2856" spans="1:16" ht="15" thickBot="1" x14ac:dyDescent="0.35">
      <c r="A2856" s="6">
        <v>60.506999999999998</v>
      </c>
      <c r="B2856" s="19">
        <f>(A2856-G2856)/G2856</f>
        <v>-0.53247566063977736</v>
      </c>
      <c r="C2856" s="30" t="s">
        <v>311</v>
      </c>
      <c r="D2856" s="6">
        <v>1012563</v>
      </c>
      <c r="E2856" s="6">
        <v>1102</v>
      </c>
      <c r="F2856" s="7" t="s">
        <v>42</v>
      </c>
      <c r="G2856" s="6">
        <v>129.41999999999999</v>
      </c>
    </row>
    <row r="2857" spans="1:16" ht="15" thickBot="1" x14ac:dyDescent="0.35">
      <c r="A2857" s="6">
        <v>60.506999999999998</v>
      </c>
      <c r="B2857" s="19">
        <f>(A2857-G2857)/G2857</f>
        <v>-0.57660172978419677</v>
      </c>
      <c r="C2857" s="30" t="s">
        <v>321</v>
      </c>
      <c r="D2857" s="6">
        <v>1015096</v>
      </c>
      <c r="E2857" s="6">
        <v>2697</v>
      </c>
      <c r="F2857" s="7" t="s">
        <v>25</v>
      </c>
      <c r="G2857" s="6">
        <v>142.90799999999999</v>
      </c>
    </row>
    <row r="2858" spans="1:16" ht="15" thickBot="1" x14ac:dyDescent="0.35">
      <c r="A2858" s="6">
        <v>60.506999999999998</v>
      </c>
      <c r="B2858" s="19">
        <f>(A2858-G2858)/G2858</f>
        <v>-0.59568198219870094</v>
      </c>
      <c r="C2858" s="30" t="s">
        <v>238</v>
      </c>
      <c r="D2858" s="6">
        <v>1011905</v>
      </c>
      <c r="E2858" s="6">
        <v>1015</v>
      </c>
      <c r="F2858" s="7" t="s">
        <v>31</v>
      </c>
      <c r="G2858" s="6">
        <v>149.65199999999999</v>
      </c>
    </row>
    <row r="2859" spans="1:16" ht="15" thickBot="1" x14ac:dyDescent="0.35">
      <c r="A2859" s="6">
        <v>60.955199999999998</v>
      </c>
      <c r="B2859" s="19">
        <f>(A2859-G2859)/G2859</f>
        <v>18.024719101123594</v>
      </c>
      <c r="C2859" s="30" t="s">
        <v>163</v>
      </c>
      <c r="D2859" s="6">
        <v>1008959</v>
      </c>
      <c r="E2859" s="6">
        <v>1485</v>
      </c>
      <c r="F2859" s="7" t="s">
        <v>25</v>
      </c>
      <c r="G2859" s="6">
        <v>3.2040000000000002</v>
      </c>
    </row>
    <row r="2860" spans="1:16" ht="15" thickBot="1" x14ac:dyDescent="0.35">
      <c r="A2860" s="6">
        <v>60.955199999999998</v>
      </c>
      <c r="B2860" s="19">
        <f>(A2860-G2860)/G2860</f>
        <v>15.246055437100212</v>
      </c>
      <c r="C2860" s="30" t="s">
        <v>89</v>
      </c>
      <c r="D2860" s="6">
        <v>1014907</v>
      </c>
      <c r="E2860" s="6">
        <v>2099</v>
      </c>
      <c r="F2860" s="7" t="s">
        <v>42</v>
      </c>
      <c r="G2860" s="6">
        <v>3.7519999999999998</v>
      </c>
    </row>
    <row r="2861" spans="1:16" ht="15" thickBot="1" x14ac:dyDescent="0.35">
      <c r="A2861" s="6">
        <v>60.955199999999998</v>
      </c>
      <c r="B2861" s="19">
        <f>(A2861-G2861)/G2861</f>
        <v>0.82829034193161344</v>
      </c>
      <c r="C2861" s="30" t="s">
        <v>43</v>
      </c>
      <c r="D2861" s="6">
        <v>1017355</v>
      </c>
      <c r="E2861" s="6">
        <v>604</v>
      </c>
      <c r="F2861" s="7" t="s">
        <v>23</v>
      </c>
      <c r="G2861" s="6">
        <v>33.340000000000003</v>
      </c>
    </row>
    <row r="2862" spans="1:16" ht="15" thickBot="1" x14ac:dyDescent="0.35">
      <c r="A2862" s="6">
        <v>60.955199999999998</v>
      </c>
      <c r="B2862" s="19">
        <f>(A2862-G2862)/G2862</f>
        <v>0.5346223564954683</v>
      </c>
      <c r="C2862" s="30" t="s">
        <v>353</v>
      </c>
      <c r="D2862" s="6">
        <v>1018790</v>
      </c>
      <c r="E2862" s="6">
        <v>2534</v>
      </c>
      <c r="F2862" s="7" t="s">
        <v>21</v>
      </c>
      <c r="G2862" s="6">
        <v>39.72</v>
      </c>
    </row>
    <row r="2863" spans="1:16" ht="15" thickBot="1" x14ac:dyDescent="0.35">
      <c r="A2863" s="6">
        <v>60.955199999999998</v>
      </c>
      <c r="B2863" s="19">
        <f>(A2863-G2863)/G2863</f>
        <v>0.37857789035643197</v>
      </c>
      <c r="C2863" s="30" t="s">
        <v>50</v>
      </c>
      <c r="D2863" s="6">
        <v>1018818</v>
      </c>
      <c r="E2863" s="6">
        <v>2226</v>
      </c>
      <c r="F2863" s="7" t="s">
        <v>23</v>
      </c>
      <c r="G2863" s="6">
        <v>44.216000000000001</v>
      </c>
    </row>
    <row r="2864" spans="1:16" ht="15" thickBot="1" x14ac:dyDescent="0.35">
      <c r="A2864" s="6">
        <v>60.955199999999998</v>
      </c>
      <c r="B2864" s="19">
        <f>(A2864-G2864)/G2864</f>
        <v>0.31188016528925622</v>
      </c>
      <c r="C2864" s="30" t="s">
        <v>178</v>
      </c>
      <c r="D2864" s="6">
        <v>1010482</v>
      </c>
      <c r="E2864" s="6">
        <v>935</v>
      </c>
      <c r="F2864" s="7" t="s">
        <v>21</v>
      </c>
      <c r="G2864" s="6">
        <v>46.463999999999999</v>
      </c>
    </row>
    <row r="2865" spans="1:7" ht="15" thickBot="1" x14ac:dyDescent="0.35">
      <c r="A2865" s="6">
        <v>60.955199999999998</v>
      </c>
      <c r="B2865" s="19">
        <f>(A2865-G2865)/G2865</f>
        <v>0.21424701195219112</v>
      </c>
      <c r="C2865" s="30" t="s">
        <v>331</v>
      </c>
      <c r="D2865" s="6">
        <v>1014054</v>
      </c>
      <c r="E2865" s="6">
        <v>1476</v>
      </c>
      <c r="F2865" s="7" t="s">
        <v>17</v>
      </c>
      <c r="G2865" s="6">
        <v>50.2</v>
      </c>
    </row>
    <row r="2866" spans="1:7" ht="15" thickBot="1" x14ac:dyDescent="0.35">
      <c r="A2866" s="6">
        <v>60.955199999999998</v>
      </c>
      <c r="B2866" s="19">
        <f>(A2866-G2866)/G2866</f>
        <v>-0.22939064475347659</v>
      </c>
      <c r="C2866" s="30" t="s">
        <v>194</v>
      </c>
      <c r="D2866" s="6">
        <v>1008266</v>
      </c>
      <c r="E2866" s="6">
        <v>952</v>
      </c>
      <c r="F2866" s="7" t="s">
        <v>17</v>
      </c>
      <c r="G2866" s="6">
        <v>79.099999999999994</v>
      </c>
    </row>
    <row r="2867" spans="1:7" ht="15" thickBot="1" x14ac:dyDescent="0.35">
      <c r="A2867" s="6">
        <v>60.955199999999998</v>
      </c>
      <c r="B2867" s="19">
        <f>(A2867-G2867)/G2867</f>
        <v>-0.31646182829460845</v>
      </c>
      <c r="C2867" s="30" t="s">
        <v>290</v>
      </c>
      <c r="D2867" s="6">
        <v>1013517</v>
      </c>
      <c r="E2867" s="6">
        <v>1513</v>
      </c>
      <c r="F2867" s="7" t="s">
        <v>35</v>
      </c>
      <c r="G2867" s="6">
        <v>89.176000000000002</v>
      </c>
    </row>
    <row r="2868" spans="1:7" ht="15" thickBot="1" x14ac:dyDescent="0.35">
      <c r="A2868" s="6">
        <v>60.955199999999998</v>
      </c>
      <c r="B2868" s="19">
        <f>(A2868-G2868)/G2868</f>
        <v>-0.32497009966777407</v>
      </c>
      <c r="C2868" s="30" t="s">
        <v>272</v>
      </c>
      <c r="D2868" s="6">
        <v>1014961</v>
      </c>
      <c r="E2868" s="6">
        <v>1239</v>
      </c>
      <c r="F2868" s="7" t="s">
        <v>21</v>
      </c>
      <c r="G2868" s="6">
        <v>90.3</v>
      </c>
    </row>
    <row r="2869" spans="1:7" ht="15" thickBot="1" x14ac:dyDescent="0.35">
      <c r="A2869" s="6">
        <v>60.955199999999998</v>
      </c>
      <c r="B2869" s="19">
        <f>(A2869-G2869)/G2869</f>
        <v>-0.47175540765391016</v>
      </c>
      <c r="C2869" s="30" t="s">
        <v>320</v>
      </c>
      <c r="D2869" s="6">
        <v>1017664</v>
      </c>
      <c r="E2869" s="6">
        <v>200</v>
      </c>
      <c r="F2869" s="7" t="s">
        <v>17</v>
      </c>
      <c r="G2869" s="6">
        <v>115.392</v>
      </c>
    </row>
    <row r="2870" spans="1:7" ht="15" thickBot="1" x14ac:dyDescent="0.35">
      <c r="A2870" s="6">
        <v>60.955199999999998</v>
      </c>
      <c r="B2870" s="19">
        <f>(A2870-G2870)/G2870</f>
        <v>1.198961038961039</v>
      </c>
      <c r="C2870" s="30" t="s">
        <v>126</v>
      </c>
      <c r="D2870" s="6">
        <v>1013436</v>
      </c>
      <c r="E2870" s="6">
        <v>529</v>
      </c>
      <c r="F2870" s="7" t="s">
        <v>87</v>
      </c>
      <c r="G2870" s="6">
        <v>27.72</v>
      </c>
    </row>
    <row r="2871" spans="1:7" ht="15" thickBot="1" x14ac:dyDescent="0.35">
      <c r="A2871" s="6">
        <v>60.955199999999998</v>
      </c>
      <c r="B2871" s="19">
        <f>(A2871-G2871)/G2871</f>
        <v>0.28089434311170874</v>
      </c>
      <c r="C2871" s="30" t="s">
        <v>66</v>
      </c>
      <c r="D2871" s="6">
        <v>1010529</v>
      </c>
      <c r="E2871" s="6">
        <v>1540</v>
      </c>
      <c r="F2871" s="7" t="s">
        <v>87</v>
      </c>
      <c r="G2871" s="6">
        <v>47.588000000000001</v>
      </c>
    </row>
    <row r="2872" spans="1:7" ht="15" thickBot="1" x14ac:dyDescent="0.35">
      <c r="A2872" s="6">
        <v>60.955199999999998</v>
      </c>
      <c r="B2872" s="19">
        <f>(A2872-G2872)/G2872</f>
        <v>-0.22900075891727806</v>
      </c>
      <c r="C2872" s="30" t="s">
        <v>378</v>
      </c>
      <c r="D2872" s="6">
        <v>1018225</v>
      </c>
      <c r="E2872" s="6">
        <v>1490</v>
      </c>
      <c r="F2872" s="7" t="s">
        <v>87</v>
      </c>
      <c r="G2872" s="6">
        <v>79.06</v>
      </c>
    </row>
    <row r="2873" spans="1:7" ht="15" thickBot="1" x14ac:dyDescent="0.35">
      <c r="A2873" s="6">
        <v>61.016800000000003</v>
      </c>
      <c r="B2873" s="19">
        <f>(A2873-G2873)/G2873</f>
        <v>-0.76143841957761982</v>
      </c>
      <c r="C2873" s="30" t="s">
        <v>358</v>
      </c>
      <c r="D2873" s="6">
        <v>1002516</v>
      </c>
      <c r="E2873" s="6">
        <v>2516</v>
      </c>
      <c r="F2873" s="7" t="s">
        <v>19</v>
      </c>
      <c r="G2873" s="6">
        <v>255.7696</v>
      </c>
    </row>
    <row r="2874" spans="1:7" ht="15" thickBot="1" x14ac:dyDescent="0.35">
      <c r="A2874" s="6">
        <v>61.318399999999997</v>
      </c>
      <c r="B2874" s="19">
        <f>(A2874-G2874)/G2874</f>
        <v>1.2706481810641068</v>
      </c>
      <c r="C2874" s="30" t="s">
        <v>127</v>
      </c>
      <c r="D2874" s="6">
        <v>1002288</v>
      </c>
      <c r="E2874" s="6">
        <v>2288</v>
      </c>
      <c r="F2874" s="7" t="s">
        <v>31</v>
      </c>
      <c r="G2874" s="6">
        <v>27.004799999999999</v>
      </c>
    </row>
    <row r="2875" spans="1:7" ht="15" thickBot="1" x14ac:dyDescent="0.35">
      <c r="A2875" s="6">
        <v>61.403399999999998</v>
      </c>
      <c r="B2875" s="19">
        <f>(A2875-G2875)/G2875</f>
        <v>-0.33231046931407943</v>
      </c>
      <c r="C2875" s="30" t="s">
        <v>331</v>
      </c>
      <c r="D2875" s="6">
        <v>1013347</v>
      </c>
      <c r="E2875" s="6">
        <v>564</v>
      </c>
      <c r="F2875" s="7" t="s">
        <v>35</v>
      </c>
      <c r="G2875" s="6">
        <v>91.963999999999999</v>
      </c>
    </row>
    <row r="2876" spans="1:7" ht="15" thickBot="1" x14ac:dyDescent="0.35">
      <c r="A2876" s="6">
        <v>61.403399999999998</v>
      </c>
      <c r="B2876" s="19">
        <f>(A2876-G2876)/G2876</f>
        <v>29.040802348336594</v>
      </c>
      <c r="C2876" s="30" t="s">
        <v>136</v>
      </c>
      <c r="D2876" s="6">
        <v>1015029</v>
      </c>
      <c r="E2876" s="6">
        <v>2737</v>
      </c>
      <c r="F2876" s="7" t="s">
        <v>19</v>
      </c>
      <c r="G2876" s="6">
        <v>2.044</v>
      </c>
    </row>
    <row r="2877" spans="1:7" ht="15" thickBot="1" x14ac:dyDescent="0.35">
      <c r="A2877" s="6">
        <v>61.403399999999998</v>
      </c>
      <c r="B2877" s="19">
        <f>(A2877-G2877)/G2877</f>
        <v>10.337407680945345</v>
      </c>
      <c r="C2877" s="30" t="s">
        <v>172</v>
      </c>
      <c r="D2877" s="6">
        <v>1017300</v>
      </c>
      <c r="E2877" s="6">
        <v>636</v>
      </c>
      <c r="F2877" s="7" t="s">
        <v>31</v>
      </c>
      <c r="G2877" s="6">
        <v>5.4160000000000004</v>
      </c>
    </row>
    <row r="2878" spans="1:7" ht="15" thickBot="1" x14ac:dyDescent="0.35">
      <c r="A2878" s="6">
        <v>61.403399999999998</v>
      </c>
      <c r="B2878" s="19">
        <f>(A2878-G2878)/G2878</f>
        <v>3.6223577235772355</v>
      </c>
      <c r="C2878" s="30" t="s">
        <v>55</v>
      </c>
      <c r="D2878" s="6">
        <v>1017602</v>
      </c>
      <c r="E2878" s="6">
        <v>1914</v>
      </c>
      <c r="F2878" s="7" t="s">
        <v>17</v>
      </c>
      <c r="G2878" s="6">
        <v>13.284000000000001</v>
      </c>
    </row>
    <row r="2879" spans="1:7" ht="15" thickBot="1" x14ac:dyDescent="0.35">
      <c r="A2879" s="6">
        <v>61.403399999999998</v>
      </c>
      <c r="B2879" s="19">
        <f>(A2879-G2879)/G2879</f>
        <v>1.4628349109578054</v>
      </c>
      <c r="C2879" s="30" t="s">
        <v>273</v>
      </c>
      <c r="D2879" s="6">
        <v>1009323</v>
      </c>
      <c r="E2879" s="6">
        <v>1687</v>
      </c>
      <c r="F2879" s="7" t="s">
        <v>27</v>
      </c>
      <c r="G2879" s="6">
        <v>24.931999999999999</v>
      </c>
    </row>
    <row r="2880" spans="1:7" ht="15" thickBot="1" x14ac:dyDescent="0.35">
      <c r="A2880" s="6">
        <v>61.403399999999998</v>
      </c>
      <c r="B2880" s="19">
        <f>(A2880-G2880)/G2880</f>
        <v>1.2911716417910446</v>
      </c>
      <c r="C2880" s="30" t="s">
        <v>296</v>
      </c>
      <c r="D2880" s="6">
        <v>1006279</v>
      </c>
      <c r="E2880" s="6">
        <v>593</v>
      </c>
      <c r="F2880" s="7" t="s">
        <v>19</v>
      </c>
      <c r="G2880" s="6">
        <v>26.8</v>
      </c>
    </row>
    <row r="2881" spans="1:7" ht="15" thickBot="1" x14ac:dyDescent="0.35">
      <c r="A2881" s="6">
        <v>61.403399999999998</v>
      </c>
      <c r="B2881" s="19">
        <f>(A2881-G2881)/G2881</f>
        <v>1.0814711864406779</v>
      </c>
      <c r="C2881" s="30" t="s">
        <v>119</v>
      </c>
      <c r="D2881" s="6">
        <v>1007618</v>
      </c>
      <c r="E2881" s="6">
        <v>2522</v>
      </c>
      <c r="F2881" s="7" t="s">
        <v>31</v>
      </c>
      <c r="G2881" s="6">
        <v>29.5</v>
      </c>
    </row>
    <row r="2882" spans="1:7" ht="15" thickBot="1" x14ac:dyDescent="0.35">
      <c r="A2882" s="6">
        <v>61.403399999999998</v>
      </c>
      <c r="B2882" s="19">
        <f>(A2882-G2882)/G2882</f>
        <v>0.40730198019801983</v>
      </c>
      <c r="C2882" s="30" t="s">
        <v>68</v>
      </c>
      <c r="D2882" s="6">
        <v>1012326</v>
      </c>
      <c r="E2882" s="6">
        <v>417</v>
      </c>
      <c r="F2882" s="7" t="s">
        <v>21</v>
      </c>
      <c r="G2882" s="6">
        <v>43.631999999999998</v>
      </c>
    </row>
    <row r="2883" spans="1:7" ht="15" thickBot="1" x14ac:dyDescent="0.35">
      <c r="A2883" s="6">
        <v>61.403399999999998</v>
      </c>
      <c r="B2883" s="19">
        <f>(A2883-G2883)/G2883</f>
        <v>7.4989495798319331E-2</v>
      </c>
      <c r="C2883" s="30" t="s">
        <v>92</v>
      </c>
      <c r="D2883" s="6">
        <v>1015508</v>
      </c>
      <c r="E2883" s="6">
        <v>2178</v>
      </c>
      <c r="F2883" s="7" t="s">
        <v>17</v>
      </c>
      <c r="G2883" s="6">
        <v>57.12</v>
      </c>
    </row>
    <row r="2884" spans="1:7" ht="15" thickBot="1" x14ac:dyDescent="0.35">
      <c r="A2884" s="6">
        <v>61.403399999999998</v>
      </c>
      <c r="B2884" s="19">
        <f>(A2884-G2884)/G2884</f>
        <v>-0.10108040053873643</v>
      </c>
      <c r="C2884" s="30" t="s">
        <v>182</v>
      </c>
      <c r="D2884" s="6">
        <v>1007385</v>
      </c>
      <c r="E2884" s="6">
        <v>1785</v>
      </c>
      <c r="F2884" s="7" t="s">
        <v>31</v>
      </c>
      <c r="G2884" s="6">
        <v>68.308000000000007</v>
      </c>
    </row>
    <row r="2885" spans="1:7" ht="15" thickBot="1" x14ac:dyDescent="0.35">
      <c r="A2885" s="6">
        <v>61.403399999999998</v>
      </c>
      <c r="B2885" s="19">
        <f>(A2885-G2885)/G2885</f>
        <v>-0.13535822913146342</v>
      </c>
      <c r="C2885" s="30" t="s">
        <v>212</v>
      </c>
      <c r="D2885" s="6">
        <v>1011875</v>
      </c>
      <c r="E2885" s="6">
        <v>1033</v>
      </c>
      <c r="F2885" s="7" t="s">
        <v>27</v>
      </c>
      <c r="G2885" s="6">
        <v>71.016000000000005</v>
      </c>
    </row>
    <row r="2886" spans="1:7" ht="15" thickBot="1" x14ac:dyDescent="0.35">
      <c r="A2886" s="6">
        <v>61.403399999999998</v>
      </c>
      <c r="B2886" s="19">
        <f>(A2886-G2886)/G2886</f>
        <v>-0.26357159990405371</v>
      </c>
      <c r="C2886" s="30" t="s">
        <v>266</v>
      </c>
      <c r="D2886" s="6">
        <v>1019133</v>
      </c>
      <c r="E2886" s="6">
        <v>190</v>
      </c>
      <c r="F2886" s="7" t="s">
        <v>35</v>
      </c>
      <c r="G2886" s="6">
        <v>83.38</v>
      </c>
    </row>
    <row r="2887" spans="1:7" ht="15" thickBot="1" x14ac:dyDescent="0.35">
      <c r="A2887" s="6">
        <v>61.403399999999998</v>
      </c>
      <c r="B2887" s="19">
        <f>(A2887-G2887)/G2887</f>
        <v>-0.32707127827459237</v>
      </c>
      <c r="C2887" s="30" t="s">
        <v>273</v>
      </c>
      <c r="D2887" s="6">
        <v>1015218</v>
      </c>
      <c r="E2887" s="6">
        <v>2719</v>
      </c>
      <c r="F2887" s="7" t="s">
        <v>35</v>
      </c>
      <c r="G2887" s="6">
        <v>91.248000000000005</v>
      </c>
    </row>
    <row r="2888" spans="1:7" ht="15" thickBot="1" x14ac:dyDescent="0.35">
      <c r="A2888" s="6">
        <v>61.403399999999998</v>
      </c>
      <c r="B2888" s="19">
        <f>(A2888-G2888)/G2888</f>
        <v>-0.41373166819431717</v>
      </c>
      <c r="C2888" s="30" t="s">
        <v>337</v>
      </c>
      <c r="D2888" s="6">
        <v>1017841</v>
      </c>
      <c r="E2888" s="6">
        <v>2078</v>
      </c>
      <c r="F2888" s="7" t="s">
        <v>42</v>
      </c>
      <c r="G2888" s="6">
        <v>104.736</v>
      </c>
    </row>
    <row r="2889" spans="1:7" ht="15" thickBot="1" x14ac:dyDescent="0.35">
      <c r="A2889" s="6">
        <v>61.403399999999998</v>
      </c>
      <c r="B2889" s="19">
        <f>(A2889-G2889)/G2889</f>
        <v>-0.43201798201798208</v>
      </c>
      <c r="C2889" s="30" t="s">
        <v>240</v>
      </c>
      <c r="D2889" s="6">
        <v>1014079</v>
      </c>
      <c r="E2889" s="6">
        <v>2414</v>
      </c>
      <c r="F2889" s="7" t="s">
        <v>23</v>
      </c>
      <c r="G2889" s="6">
        <v>108.108</v>
      </c>
    </row>
    <row r="2890" spans="1:7" ht="15" thickBot="1" x14ac:dyDescent="0.35">
      <c r="A2890" s="6">
        <v>61.403399999999998</v>
      </c>
      <c r="B2890" s="19">
        <f>(A2890-G2890)/G2890</f>
        <v>-0.47055080361454094</v>
      </c>
      <c r="C2890" s="30" t="s">
        <v>71</v>
      </c>
      <c r="D2890" s="6">
        <v>1014910</v>
      </c>
      <c r="E2890" s="6">
        <v>42</v>
      </c>
      <c r="F2890" s="7" t="s">
        <v>42</v>
      </c>
      <c r="G2890" s="6">
        <v>115.976</v>
      </c>
    </row>
    <row r="2891" spans="1:7" ht="15" thickBot="1" x14ac:dyDescent="0.35">
      <c r="A2891" s="6">
        <v>61.403399999999998</v>
      </c>
      <c r="B2891" s="19">
        <f>(A2891-G2891)/G2891</f>
        <v>-0.5086470136354907</v>
      </c>
      <c r="C2891" s="30" t="s">
        <v>140</v>
      </c>
      <c r="D2891" s="6">
        <v>1012290</v>
      </c>
      <c r="E2891" s="6">
        <v>1490</v>
      </c>
      <c r="F2891" s="7" t="s">
        <v>17</v>
      </c>
      <c r="G2891" s="6">
        <v>124.968</v>
      </c>
    </row>
    <row r="2892" spans="1:7" ht="15" thickBot="1" x14ac:dyDescent="0.35">
      <c r="A2892" s="6">
        <v>61.403399999999998</v>
      </c>
      <c r="B2892" s="19">
        <f>(A2892-G2892)/G2892</f>
        <v>-0.44280036297640657</v>
      </c>
      <c r="C2892" s="30" t="s">
        <v>317</v>
      </c>
      <c r="D2892" s="6">
        <v>1007566</v>
      </c>
      <c r="E2892" s="6">
        <v>1746</v>
      </c>
      <c r="F2892" s="7" t="s">
        <v>42</v>
      </c>
      <c r="G2892" s="6">
        <v>110.2</v>
      </c>
    </row>
    <row r="2893" spans="1:7" ht="15" thickBot="1" x14ac:dyDescent="0.35">
      <c r="A2893" s="6">
        <v>61.547199999999997</v>
      </c>
      <c r="B2893" s="19">
        <f>(A2893-G2893)/G2893</f>
        <v>-0.84928330522765605</v>
      </c>
      <c r="C2893" s="30" t="s">
        <v>106</v>
      </c>
      <c r="D2893" s="6">
        <v>1003875</v>
      </c>
      <c r="E2893" s="6">
        <v>556</v>
      </c>
      <c r="F2893" s="7" t="s">
        <v>23</v>
      </c>
      <c r="G2893" s="6">
        <v>408.36351999999999</v>
      </c>
    </row>
    <row r="2894" spans="1:7" ht="15" thickBot="1" x14ac:dyDescent="0.35">
      <c r="A2894" s="6">
        <v>61.672319999999999</v>
      </c>
      <c r="B2894" s="19">
        <f>(A2894-G2894)/G2894</f>
        <v>-0.57430961649962731</v>
      </c>
      <c r="C2894" s="30" t="s">
        <v>213</v>
      </c>
      <c r="D2894" s="6">
        <v>1015775</v>
      </c>
      <c r="E2894" s="6">
        <v>280</v>
      </c>
      <c r="F2894" s="7" t="s">
        <v>87</v>
      </c>
      <c r="G2894" s="6">
        <v>144.876</v>
      </c>
    </row>
    <row r="2895" spans="1:7" ht="15" thickBot="1" x14ac:dyDescent="0.35">
      <c r="A2895" s="6">
        <v>61.672319999999999</v>
      </c>
      <c r="B2895" s="19">
        <f>(A2895-G2895)/G2895</f>
        <v>8.0641269841269843</v>
      </c>
      <c r="C2895" s="30" t="s">
        <v>103</v>
      </c>
      <c r="D2895" s="6">
        <v>1008382</v>
      </c>
      <c r="E2895" s="6">
        <v>1211</v>
      </c>
      <c r="F2895" s="7" t="s">
        <v>87</v>
      </c>
      <c r="G2895" s="6">
        <v>6.8040000000000003</v>
      </c>
    </row>
    <row r="2896" spans="1:7" ht="15" thickBot="1" x14ac:dyDescent="0.35">
      <c r="A2896" s="6">
        <v>61.851599999999998</v>
      </c>
      <c r="B2896" s="19">
        <f>(A2896-G2896)/G2896</f>
        <v>4.6723771093176811</v>
      </c>
      <c r="C2896" s="30" t="s">
        <v>75</v>
      </c>
      <c r="D2896" s="6">
        <v>1016267</v>
      </c>
      <c r="E2896" s="6">
        <v>315</v>
      </c>
      <c r="F2896" s="7" t="s">
        <v>23</v>
      </c>
      <c r="G2896" s="6">
        <v>10.904</v>
      </c>
    </row>
    <row r="2897" spans="1:7" ht="15" thickBot="1" x14ac:dyDescent="0.35">
      <c r="A2897" s="6">
        <v>61.851599999999998</v>
      </c>
      <c r="B2897" s="19">
        <f>(A2897-G2897)/G2897</f>
        <v>2.181012137420284</v>
      </c>
      <c r="C2897" s="30" t="s">
        <v>121</v>
      </c>
      <c r="D2897" s="6">
        <v>1015008</v>
      </c>
      <c r="E2897" s="6">
        <v>1636</v>
      </c>
      <c r="F2897" s="7" t="s">
        <v>17</v>
      </c>
      <c r="G2897" s="6">
        <v>19.443999999999999</v>
      </c>
    </row>
    <row r="2898" spans="1:7" ht="15" thickBot="1" x14ac:dyDescent="0.35">
      <c r="A2898" s="6">
        <v>61.851599999999998</v>
      </c>
      <c r="B2898" s="19">
        <f>(A2898-G2898)/G2898</f>
        <v>1.793153901734104</v>
      </c>
      <c r="C2898" s="30" t="s">
        <v>64</v>
      </c>
      <c r="D2898" s="6">
        <v>1019128</v>
      </c>
      <c r="E2898" s="6">
        <v>866</v>
      </c>
      <c r="F2898" s="7" t="s">
        <v>42</v>
      </c>
      <c r="G2898" s="6">
        <v>22.143999999999998</v>
      </c>
    </row>
    <row r="2899" spans="1:7" ht="15" thickBot="1" x14ac:dyDescent="0.35">
      <c r="A2899" s="6">
        <v>61.851599999999998</v>
      </c>
      <c r="B2899" s="19">
        <f>(A2899-G2899)/G2899</f>
        <v>0.42187586206896549</v>
      </c>
      <c r="C2899" s="30" t="s">
        <v>232</v>
      </c>
      <c r="D2899" s="6">
        <v>1019486</v>
      </c>
      <c r="E2899" s="6">
        <v>336</v>
      </c>
      <c r="F2899" s="7" t="s">
        <v>19</v>
      </c>
      <c r="G2899" s="6">
        <v>43.5</v>
      </c>
    </row>
    <row r="2900" spans="1:7" ht="15" thickBot="1" x14ac:dyDescent="0.35">
      <c r="A2900" s="6">
        <v>61.851599999999998</v>
      </c>
      <c r="B2900" s="19">
        <f>(A2900-G2900)/G2900</f>
        <v>1.3429020841525778E-2</v>
      </c>
      <c r="C2900" s="30" t="s">
        <v>306</v>
      </c>
      <c r="D2900" s="6">
        <v>1019609</v>
      </c>
      <c r="E2900" s="6">
        <v>2792</v>
      </c>
      <c r="F2900" s="7" t="s">
        <v>27</v>
      </c>
      <c r="G2900" s="6">
        <v>61.031999999999996</v>
      </c>
    </row>
    <row r="2901" spans="1:7" ht="15" thickBot="1" x14ac:dyDescent="0.35">
      <c r="A2901" s="6">
        <v>61.851599999999998</v>
      </c>
      <c r="B2901" s="19">
        <f>(A2901-G2901)/G2901</f>
        <v>-0.14950222760024209</v>
      </c>
      <c r="C2901" s="30" t="s">
        <v>173</v>
      </c>
      <c r="D2901" s="6">
        <v>1013113</v>
      </c>
      <c r="E2901" s="6">
        <v>1816</v>
      </c>
      <c r="F2901" s="7" t="s">
        <v>42</v>
      </c>
      <c r="G2901" s="6">
        <v>72.724000000000004</v>
      </c>
    </row>
    <row r="2902" spans="1:7" ht="15" thickBot="1" x14ac:dyDescent="0.35">
      <c r="A2902" s="6">
        <v>61.851599999999998</v>
      </c>
      <c r="B2902" s="19">
        <f>(A2902-G2902)/G2902</f>
        <v>-0.28811288614704667</v>
      </c>
      <c r="C2902" s="30" t="s">
        <v>179</v>
      </c>
      <c r="D2902" s="6">
        <v>1017095</v>
      </c>
      <c r="E2902" s="6">
        <v>215</v>
      </c>
      <c r="F2902" s="7" t="s">
        <v>35</v>
      </c>
      <c r="G2902" s="6">
        <v>86.884</v>
      </c>
    </row>
    <row r="2903" spans="1:7" ht="15" thickBot="1" x14ac:dyDescent="0.35">
      <c r="A2903" s="6">
        <v>61.851599999999998</v>
      </c>
      <c r="B2903" s="19">
        <f>(A2903-G2903)/G2903</f>
        <v>-0.31884498480243167</v>
      </c>
      <c r="C2903" s="30" t="s">
        <v>357</v>
      </c>
      <c r="D2903" s="6">
        <v>1007140</v>
      </c>
      <c r="E2903" s="6">
        <v>1870</v>
      </c>
      <c r="F2903" s="7" t="s">
        <v>35</v>
      </c>
      <c r="G2903" s="6">
        <v>90.804000000000002</v>
      </c>
    </row>
    <row r="2904" spans="1:7" ht="15" thickBot="1" x14ac:dyDescent="0.35">
      <c r="A2904" s="6">
        <v>61.851599999999998</v>
      </c>
      <c r="B2904" s="19">
        <f>(A2904-G2904)/G2904</f>
        <v>-0.3319118600129618</v>
      </c>
      <c r="C2904" s="30" t="s">
        <v>384</v>
      </c>
      <c r="D2904" s="6">
        <v>1006632</v>
      </c>
      <c r="E2904" s="6">
        <v>1872</v>
      </c>
      <c r="F2904" s="7" t="s">
        <v>21</v>
      </c>
      <c r="G2904" s="6">
        <v>92.58</v>
      </c>
    </row>
    <row r="2905" spans="1:7" ht="15" thickBot="1" x14ac:dyDescent="0.35">
      <c r="A2905" s="6">
        <v>61.851599999999998</v>
      </c>
      <c r="B2905" s="19">
        <f>(A2905-G2905)/G2905</f>
        <v>-0.39991850357031983</v>
      </c>
      <c r="C2905" s="30" t="s">
        <v>286</v>
      </c>
      <c r="D2905" s="6">
        <v>1019054</v>
      </c>
      <c r="E2905" s="6">
        <v>257</v>
      </c>
      <c r="F2905" s="7" t="s">
        <v>21</v>
      </c>
      <c r="G2905" s="6">
        <v>103.072</v>
      </c>
    </row>
    <row r="2906" spans="1:7" ht="15" thickBot="1" x14ac:dyDescent="0.35">
      <c r="A2906" s="6">
        <v>61.851599999999998</v>
      </c>
      <c r="B2906" s="19">
        <f>(A2906-G2906)/G2906</f>
        <v>-0.41903742110009018</v>
      </c>
      <c r="C2906" s="30" t="s">
        <v>69</v>
      </c>
      <c r="D2906" s="6">
        <v>1006071</v>
      </c>
      <c r="E2906" s="6">
        <v>1414</v>
      </c>
      <c r="F2906" s="7" t="s">
        <v>27</v>
      </c>
      <c r="G2906" s="6">
        <v>106.464</v>
      </c>
    </row>
    <row r="2907" spans="1:7" ht="15" thickBot="1" x14ac:dyDescent="0.35">
      <c r="A2907" s="6">
        <v>61.851599999999998</v>
      </c>
      <c r="B2907" s="19">
        <f>(A2907-G2907)/G2907</f>
        <v>-0.48906621728786676</v>
      </c>
      <c r="C2907" s="30" t="s">
        <v>91</v>
      </c>
      <c r="D2907" s="6">
        <v>1014347</v>
      </c>
      <c r="E2907" s="6">
        <v>1248</v>
      </c>
      <c r="F2907" s="7" t="s">
        <v>42</v>
      </c>
      <c r="G2907" s="6">
        <v>121.056</v>
      </c>
    </row>
    <row r="2908" spans="1:7" ht="15" thickBot="1" x14ac:dyDescent="0.35">
      <c r="A2908" s="6">
        <v>61.851599999999998</v>
      </c>
      <c r="B2908" s="19">
        <f>(A2908-G2908)/G2908</f>
        <v>-0.5440958811215616</v>
      </c>
      <c r="C2908" s="30" t="s">
        <v>270</v>
      </c>
      <c r="D2908" s="6">
        <v>1016910</v>
      </c>
      <c r="E2908" s="6">
        <v>2354</v>
      </c>
      <c r="F2908" s="7" t="s">
        <v>17</v>
      </c>
      <c r="G2908" s="6">
        <v>135.66800000000001</v>
      </c>
    </row>
    <row r="2909" spans="1:7" ht="15" thickBot="1" x14ac:dyDescent="0.35">
      <c r="A2909" s="6">
        <v>62.004800000000003</v>
      </c>
      <c r="B2909" s="19">
        <f>(A2909-G2909)/G2909</f>
        <v>-0.81794136991449784</v>
      </c>
      <c r="C2909" s="30" t="s">
        <v>330</v>
      </c>
      <c r="D2909" s="6">
        <v>1003906</v>
      </c>
      <c r="E2909" s="6">
        <v>1164</v>
      </c>
      <c r="F2909" s="7" t="s">
        <v>19</v>
      </c>
      <c r="G2909" s="6">
        <v>340.57600000000002</v>
      </c>
    </row>
    <row r="2910" spans="1:7" ht="15" thickBot="1" x14ac:dyDescent="0.35">
      <c r="A2910" s="6">
        <v>62.134799999999998</v>
      </c>
      <c r="B2910" s="19">
        <f>(A2910-G2910)/G2910</f>
        <v>-0.62720312949985602</v>
      </c>
      <c r="C2910" s="30" t="s">
        <v>333</v>
      </c>
      <c r="D2910" s="6">
        <v>1002854</v>
      </c>
      <c r="E2910" s="6">
        <v>1089</v>
      </c>
      <c r="F2910" s="7" t="s">
        <v>17</v>
      </c>
      <c r="G2910" s="6">
        <v>166.672</v>
      </c>
    </row>
    <row r="2911" spans="1:7" ht="15" thickBot="1" x14ac:dyDescent="0.35">
      <c r="A2911" s="6">
        <v>62.299799999999998</v>
      </c>
      <c r="B2911" s="19">
        <f>(A2911-G2911)/G2911</f>
        <v>2.3032767762460233</v>
      </c>
      <c r="C2911" s="30" t="s">
        <v>310</v>
      </c>
      <c r="D2911" s="6">
        <v>1017540</v>
      </c>
      <c r="E2911" s="6">
        <v>1926</v>
      </c>
      <c r="F2911" s="7" t="s">
        <v>19</v>
      </c>
      <c r="G2911" s="6">
        <v>18.86</v>
      </c>
    </row>
    <row r="2912" spans="1:7" ht="15" thickBot="1" x14ac:dyDescent="0.35">
      <c r="A2912" s="6">
        <v>62.299799999999998</v>
      </c>
      <c r="B2912" s="19">
        <f>(A2912-G2912)/G2912</f>
        <v>1.8002427184466019</v>
      </c>
      <c r="C2912" s="30" t="s">
        <v>261</v>
      </c>
      <c r="D2912" s="6">
        <v>1008369</v>
      </c>
      <c r="E2912" s="6">
        <v>901</v>
      </c>
      <c r="F2912" s="7" t="s">
        <v>17</v>
      </c>
      <c r="G2912" s="6">
        <v>22.248000000000001</v>
      </c>
    </row>
    <row r="2913" spans="1:7" ht="15" thickBot="1" x14ac:dyDescent="0.35">
      <c r="A2913" s="6">
        <v>62.299799999999998</v>
      </c>
      <c r="B2913" s="19">
        <f>(A2913-G2913)/G2913</f>
        <v>1.6674002397670831</v>
      </c>
      <c r="C2913" s="30" t="s">
        <v>228</v>
      </c>
      <c r="D2913" s="6">
        <v>1014581</v>
      </c>
      <c r="E2913" s="6">
        <v>2832</v>
      </c>
      <c r="F2913" s="7" t="s">
        <v>25</v>
      </c>
      <c r="G2913" s="6">
        <v>23.356000000000002</v>
      </c>
    </row>
    <row r="2914" spans="1:7" ht="15" thickBot="1" x14ac:dyDescent="0.35">
      <c r="A2914" s="6">
        <v>62.299799999999998</v>
      </c>
      <c r="B2914" s="19">
        <f>(A2914-G2914)/G2914</f>
        <v>1.3869655172413791</v>
      </c>
      <c r="C2914" s="30" t="s">
        <v>337</v>
      </c>
      <c r="D2914" s="6">
        <v>1009940</v>
      </c>
      <c r="E2914" s="6">
        <v>2836</v>
      </c>
      <c r="F2914" s="7" t="s">
        <v>42</v>
      </c>
      <c r="G2914" s="6">
        <v>26.1</v>
      </c>
    </row>
    <row r="2915" spans="1:7" ht="15" thickBot="1" x14ac:dyDescent="0.35">
      <c r="A2915" s="6">
        <v>62.299799999999998</v>
      </c>
      <c r="B2915" s="19">
        <f>(A2915-G2915)/G2915</f>
        <v>1.150048315847598</v>
      </c>
      <c r="C2915" s="30" t="s">
        <v>310</v>
      </c>
      <c r="D2915" s="6">
        <v>1014141</v>
      </c>
      <c r="E2915" s="6">
        <v>1085</v>
      </c>
      <c r="F2915" s="7" t="s">
        <v>35</v>
      </c>
      <c r="G2915" s="6">
        <v>28.975999999999999</v>
      </c>
    </row>
    <row r="2916" spans="1:7" ht="15" thickBot="1" x14ac:dyDescent="0.35">
      <c r="A2916" s="6">
        <v>62.299799999999998</v>
      </c>
      <c r="B2916" s="19">
        <f>(A2916-G2916)/G2916</f>
        <v>1.0697607973421925</v>
      </c>
      <c r="C2916" s="30" t="s">
        <v>41</v>
      </c>
      <c r="D2916" s="6">
        <v>1012839</v>
      </c>
      <c r="E2916" s="6">
        <v>437</v>
      </c>
      <c r="F2916" s="7" t="s">
        <v>35</v>
      </c>
      <c r="G2916" s="6">
        <v>30.1</v>
      </c>
    </row>
    <row r="2917" spans="1:7" ht="15" thickBot="1" x14ac:dyDescent="0.35">
      <c r="A2917" s="6">
        <v>62.299799999999998</v>
      </c>
      <c r="B2917" s="19">
        <f>(A2917-G2917)/G2917</f>
        <v>0.80078043704474522</v>
      </c>
      <c r="C2917" s="30" t="s">
        <v>313</v>
      </c>
      <c r="D2917" s="6">
        <v>1015130</v>
      </c>
      <c r="E2917" s="6">
        <v>2520</v>
      </c>
      <c r="F2917" s="7" t="s">
        <v>35</v>
      </c>
      <c r="G2917" s="6">
        <v>34.595999999999997</v>
      </c>
    </row>
    <row r="2918" spans="1:7" ht="15" thickBot="1" x14ac:dyDescent="0.35">
      <c r="A2918" s="6">
        <v>62.299799999999998</v>
      </c>
      <c r="B2918" s="19">
        <f>(A2918-G2918)/G2918</f>
        <v>0.42928787739744878</v>
      </c>
      <c r="C2918" s="30" t="s">
        <v>37</v>
      </c>
      <c r="D2918" s="6">
        <v>1018993</v>
      </c>
      <c r="E2918" s="6">
        <v>344</v>
      </c>
      <c r="F2918" s="7" t="s">
        <v>23</v>
      </c>
      <c r="G2918" s="6">
        <v>43.588000000000001</v>
      </c>
    </row>
    <row r="2919" spans="1:7" ht="15" thickBot="1" x14ac:dyDescent="0.35">
      <c r="A2919" s="6">
        <v>62.299799999999998</v>
      </c>
      <c r="B2919" s="19">
        <f>(A2919-G2919)/G2919</f>
        <v>0.19918001231906374</v>
      </c>
      <c r="C2919" s="30" t="s">
        <v>307</v>
      </c>
      <c r="D2919" s="6">
        <v>1014721</v>
      </c>
      <c r="E2919" s="6">
        <v>2147</v>
      </c>
      <c r="F2919" s="7" t="s">
        <v>25</v>
      </c>
      <c r="G2919" s="6">
        <v>51.951999999999998</v>
      </c>
    </row>
    <row r="2920" spans="1:7" ht="15" thickBot="1" x14ac:dyDescent="0.35">
      <c r="A2920" s="6">
        <v>62.299799999999998</v>
      </c>
      <c r="B2920" s="19">
        <f>(A2920-G2920)/G2920</f>
        <v>0.13627708470124744</v>
      </c>
      <c r="C2920" s="30" t="s">
        <v>147</v>
      </c>
      <c r="D2920" s="6">
        <v>1010004</v>
      </c>
      <c r="E2920" s="6">
        <v>1807</v>
      </c>
      <c r="F2920" s="7" t="s">
        <v>27</v>
      </c>
      <c r="G2920" s="6">
        <v>54.828000000000003</v>
      </c>
    </row>
    <row r="2921" spans="1:7" ht="15" thickBot="1" x14ac:dyDescent="0.35">
      <c r="A2921" s="6">
        <v>62.299799999999998</v>
      </c>
      <c r="B2921" s="19">
        <f>(A2921-G2921)/G2921</f>
        <v>8.2119780448829199E-2</v>
      </c>
      <c r="C2921" s="30" t="s">
        <v>388</v>
      </c>
      <c r="D2921" s="6">
        <v>1012119</v>
      </c>
      <c r="E2921" s="6">
        <v>1824</v>
      </c>
      <c r="F2921" s="7" t="s">
        <v>19</v>
      </c>
      <c r="G2921" s="6">
        <v>57.572000000000003</v>
      </c>
    </row>
    <row r="2922" spans="1:7" ht="15" thickBot="1" x14ac:dyDescent="0.35">
      <c r="A2922" s="6">
        <v>62.299799999999998</v>
      </c>
      <c r="B2922" s="19">
        <f>(A2922-G2922)/G2922</f>
        <v>-3.1348342558616904E-2</v>
      </c>
      <c r="C2922" s="30" t="s">
        <v>32</v>
      </c>
      <c r="D2922" s="6">
        <v>1014561</v>
      </c>
      <c r="E2922" s="6">
        <v>648</v>
      </c>
      <c r="F2922" s="7" t="s">
        <v>21</v>
      </c>
      <c r="G2922" s="6">
        <v>64.316000000000003</v>
      </c>
    </row>
    <row r="2923" spans="1:7" ht="15" thickBot="1" x14ac:dyDescent="0.35">
      <c r="A2923" s="6">
        <v>62.299799999999998</v>
      </c>
      <c r="B2923" s="19">
        <f>(A2923-G2923)/G2923</f>
        <v>-4.071507760532158E-2</v>
      </c>
      <c r="C2923" s="30" t="s">
        <v>291</v>
      </c>
      <c r="D2923" s="6">
        <v>1009572</v>
      </c>
      <c r="E2923" s="6">
        <v>1361</v>
      </c>
      <c r="F2923" s="7" t="s">
        <v>25</v>
      </c>
      <c r="G2923" s="6">
        <v>64.944000000000003</v>
      </c>
    </row>
    <row r="2924" spans="1:7" ht="15" thickBot="1" x14ac:dyDescent="0.35">
      <c r="A2924" s="6">
        <v>62.299799999999998</v>
      </c>
      <c r="B2924" s="19">
        <f>(A2924-G2924)/G2924</f>
        <v>-7.2809263007500832E-2</v>
      </c>
      <c r="C2924" s="30" t="s">
        <v>106</v>
      </c>
      <c r="D2924" s="6">
        <v>1014772</v>
      </c>
      <c r="E2924" s="6">
        <v>1126</v>
      </c>
      <c r="F2924" s="7" t="s">
        <v>42</v>
      </c>
      <c r="G2924" s="6">
        <v>67.191999999999993</v>
      </c>
    </row>
    <row r="2925" spans="1:7" ht="15" thickBot="1" x14ac:dyDescent="0.35">
      <c r="A2925" s="6">
        <v>62.299799999999998</v>
      </c>
      <c r="B2925" s="19">
        <f>(A2925-G2925)/G2925</f>
        <v>-8.2369056737170779E-2</v>
      </c>
      <c r="C2925" s="30" t="s">
        <v>286</v>
      </c>
      <c r="D2925" s="6">
        <v>1008744</v>
      </c>
      <c r="E2925" s="6">
        <v>1434</v>
      </c>
      <c r="F2925" s="7" t="s">
        <v>31</v>
      </c>
      <c r="G2925" s="6">
        <v>67.891999999999996</v>
      </c>
    </row>
    <row r="2926" spans="1:7" ht="15" thickBot="1" x14ac:dyDescent="0.35">
      <c r="A2926" s="6">
        <v>62.299799999999998</v>
      </c>
      <c r="B2926" s="19">
        <f>(A2926-G2926)/G2926</f>
        <v>-0.10282546082949309</v>
      </c>
      <c r="C2926" s="30" t="s">
        <v>384</v>
      </c>
      <c r="D2926" s="6">
        <v>1018523</v>
      </c>
      <c r="E2926" s="6">
        <v>655</v>
      </c>
      <c r="F2926" s="7" t="s">
        <v>35</v>
      </c>
      <c r="G2926" s="6">
        <v>69.44</v>
      </c>
    </row>
    <row r="2927" spans="1:7" ht="15" thickBot="1" x14ac:dyDescent="0.35">
      <c r="A2927" s="6">
        <v>62.299799999999998</v>
      </c>
      <c r="B2927" s="19">
        <f>(A2927-G2927)/G2927</f>
        <v>-0.12327891922319173</v>
      </c>
      <c r="C2927" s="30" t="s">
        <v>225</v>
      </c>
      <c r="D2927" s="6">
        <v>1015952</v>
      </c>
      <c r="E2927" s="6">
        <v>745</v>
      </c>
      <c r="F2927" s="7" t="s">
        <v>35</v>
      </c>
      <c r="G2927" s="6">
        <v>71.06</v>
      </c>
    </row>
    <row r="2928" spans="1:7" ht="15" thickBot="1" x14ac:dyDescent="0.35">
      <c r="A2928" s="6">
        <v>62.299799999999998</v>
      </c>
      <c r="B2928" s="19">
        <f>(A2928-G2928)/G2928</f>
        <v>-0.2169063301322339</v>
      </c>
      <c r="C2928" s="30" t="s">
        <v>341</v>
      </c>
      <c r="D2928" s="6">
        <v>1011716</v>
      </c>
      <c r="E2928" s="6">
        <v>566</v>
      </c>
      <c r="F2928" s="7" t="s">
        <v>17</v>
      </c>
      <c r="G2928" s="6">
        <v>79.555999999999997</v>
      </c>
    </row>
    <row r="2929" spans="1:7" ht="15" thickBot="1" x14ac:dyDescent="0.35">
      <c r="A2929" s="6">
        <v>62.299799999999998</v>
      </c>
      <c r="B2929" s="19">
        <f>(A2929-G2929)/G2929</f>
        <v>-0.22869558757985448</v>
      </c>
      <c r="C2929" s="30" t="s">
        <v>20</v>
      </c>
      <c r="D2929" s="6">
        <v>1007123</v>
      </c>
      <c r="E2929" s="6">
        <v>1923</v>
      </c>
      <c r="F2929" s="7" t="s">
        <v>17</v>
      </c>
      <c r="G2929" s="6">
        <v>80.772000000000006</v>
      </c>
    </row>
    <row r="2930" spans="1:7" ht="15" thickBot="1" x14ac:dyDescent="0.35">
      <c r="A2930" s="6">
        <v>62.299799999999998</v>
      </c>
      <c r="B2930" s="19">
        <f>(A2930-G2930)/G2930</f>
        <v>-0.29642905542756476</v>
      </c>
      <c r="C2930" s="30" t="s">
        <v>216</v>
      </c>
      <c r="D2930" s="6">
        <v>1018687</v>
      </c>
      <c r="E2930" s="6">
        <v>756</v>
      </c>
      <c r="F2930" s="7" t="s">
        <v>23</v>
      </c>
      <c r="G2930" s="6">
        <v>88.548000000000002</v>
      </c>
    </row>
    <row r="2931" spans="1:7" ht="15" thickBot="1" x14ac:dyDescent="0.35">
      <c r="A2931" s="6">
        <v>62.299799999999998</v>
      </c>
      <c r="B2931" s="19">
        <f>(A2931-G2931)/G2931</f>
        <v>-0.30034814249135261</v>
      </c>
      <c r="C2931" s="30" t="s">
        <v>289</v>
      </c>
      <c r="D2931" s="6">
        <v>1016490</v>
      </c>
      <c r="E2931" s="6">
        <v>2622</v>
      </c>
      <c r="F2931" s="7" t="s">
        <v>31</v>
      </c>
      <c r="G2931" s="6">
        <v>89.043999999999997</v>
      </c>
    </row>
    <row r="2932" spans="1:7" ht="15" thickBot="1" x14ac:dyDescent="0.35">
      <c r="A2932" s="6">
        <v>62.299799999999998</v>
      </c>
      <c r="B2932" s="19">
        <f>(A2932-G2932)/G2932</f>
        <v>-0.32223890339425593</v>
      </c>
      <c r="C2932" s="30" t="s">
        <v>154</v>
      </c>
      <c r="D2932" s="6">
        <v>1009757</v>
      </c>
      <c r="E2932" s="6">
        <v>440</v>
      </c>
      <c r="F2932" s="7" t="s">
        <v>35</v>
      </c>
      <c r="G2932" s="6">
        <v>91.92</v>
      </c>
    </row>
    <row r="2933" spans="1:7" ht="15" thickBot="1" x14ac:dyDescent="0.35">
      <c r="A2933" s="6">
        <v>62.299799999999998</v>
      </c>
      <c r="B2933" s="19">
        <f>(A2933-G2933)/G2933</f>
        <v>-0.33042646489832767</v>
      </c>
      <c r="C2933" s="30" t="s">
        <v>82</v>
      </c>
      <c r="D2933" s="6">
        <v>1018702</v>
      </c>
      <c r="E2933" s="6">
        <v>2623</v>
      </c>
      <c r="F2933" s="7" t="s">
        <v>17</v>
      </c>
      <c r="G2933" s="6">
        <v>93.043999999999997</v>
      </c>
    </row>
    <row r="2934" spans="1:7" ht="15" thickBot="1" x14ac:dyDescent="0.35">
      <c r="A2934" s="6">
        <v>62.299799999999998</v>
      </c>
      <c r="B2934" s="19">
        <f>(A2934-G2934)/G2934</f>
        <v>-0.33841857106448059</v>
      </c>
      <c r="C2934" s="30" t="s">
        <v>151</v>
      </c>
      <c r="D2934" s="6">
        <v>1016878</v>
      </c>
      <c r="E2934" s="6">
        <v>1253</v>
      </c>
      <c r="F2934" s="7" t="s">
        <v>42</v>
      </c>
      <c r="G2934" s="6">
        <v>94.168000000000006</v>
      </c>
    </row>
    <row r="2935" spans="1:7" ht="15" thickBot="1" x14ac:dyDescent="0.35">
      <c r="A2935" s="6">
        <v>62.299799999999998</v>
      </c>
      <c r="B2935" s="19">
        <f>(A2935-G2935)/G2935</f>
        <v>-0.35715081723625564</v>
      </c>
      <c r="C2935" s="30" t="s">
        <v>362</v>
      </c>
      <c r="D2935" s="6">
        <v>1018951</v>
      </c>
      <c r="E2935" s="6">
        <v>442</v>
      </c>
      <c r="F2935" s="7" t="s">
        <v>17</v>
      </c>
      <c r="G2935" s="6">
        <v>96.912000000000006</v>
      </c>
    </row>
    <row r="2936" spans="1:7" ht="15" thickBot="1" x14ac:dyDescent="0.35">
      <c r="A2936" s="6">
        <v>62.38944</v>
      </c>
      <c r="B2936" s="19">
        <f>(A2936-G2936)/G2936</f>
        <v>1.3008349314058121</v>
      </c>
      <c r="C2936" s="30" t="s">
        <v>83</v>
      </c>
      <c r="D2936" s="6">
        <v>1015365</v>
      </c>
      <c r="E2936" s="6">
        <v>2744</v>
      </c>
      <c r="F2936" s="7" t="s">
        <v>87</v>
      </c>
      <c r="G2936" s="6">
        <v>27.116</v>
      </c>
    </row>
    <row r="2937" spans="1:7" ht="15" thickBot="1" x14ac:dyDescent="0.35">
      <c r="A2937" s="6">
        <v>62.478000000000002</v>
      </c>
      <c r="B2937" s="19">
        <f>(A2937-G2937)/G2937</f>
        <v>-0.82461035752784761</v>
      </c>
      <c r="C2937" s="30" t="s">
        <v>46</v>
      </c>
      <c r="D2937" s="6">
        <v>1005205</v>
      </c>
      <c r="E2937" s="6">
        <v>2234</v>
      </c>
      <c r="F2937" s="7" t="s">
        <v>23</v>
      </c>
      <c r="G2937" s="6">
        <v>356.22399999999999</v>
      </c>
    </row>
    <row r="2938" spans="1:7" ht="15" thickBot="1" x14ac:dyDescent="0.35">
      <c r="A2938" s="6">
        <v>62.6496</v>
      </c>
      <c r="B2938" s="19">
        <f>(A2938-G2938)/G2938</f>
        <v>-0.55528802471379257</v>
      </c>
      <c r="C2938" s="30" t="s">
        <v>175</v>
      </c>
      <c r="D2938" s="6">
        <v>1003990</v>
      </c>
      <c r="E2938" s="6">
        <v>1773</v>
      </c>
      <c r="F2938" s="7" t="s">
        <v>87</v>
      </c>
      <c r="G2938" s="6">
        <v>140.8768</v>
      </c>
    </row>
    <row r="2939" spans="1:7" ht="15" thickBot="1" x14ac:dyDescent="0.35">
      <c r="A2939" s="6">
        <v>62.747999999999998</v>
      </c>
      <c r="B2939" s="19">
        <f>(A2939-G2939)/G2939</f>
        <v>-0.5337771569530716</v>
      </c>
      <c r="C2939" s="30" t="s">
        <v>358</v>
      </c>
      <c r="D2939" s="6">
        <v>1016331</v>
      </c>
      <c r="E2939" s="6">
        <v>2227</v>
      </c>
      <c r="F2939" s="7" t="s">
        <v>23</v>
      </c>
      <c r="G2939" s="6">
        <v>134.58799999999999</v>
      </c>
    </row>
    <row r="2940" spans="1:7" ht="15" thickBot="1" x14ac:dyDescent="0.35">
      <c r="A2940" s="6">
        <v>62.747999999999998</v>
      </c>
      <c r="B2940" s="19">
        <f>(A2940-G2940)/G2940</f>
        <v>213.89041095890411</v>
      </c>
      <c r="C2940" s="30" t="s">
        <v>182</v>
      </c>
      <c r="D2940" s="6">
        <v>1015805</v>
      </c>
      <c r="E2940" s="6">
        <v>2291</v>
      </c>
      <c r="F2940" s="7" t="s">
        <v>19</v>
      </c>
      <c r="G2940" s="6">
        <v>0.29199999999999998</v>
      </c>
    </row>
    <row r="2941" spans="1:7" ht="15" thickBot="1" x14ac:dyDescent="0.35">
      <c r="A2941" s="6">
        <v>62.747999999999998</v>
      </c>
      <c r="B2941" s="19">
        <f>(A2941-G2941)/G2941</f>
        <v>13.925784966698382</v>
      </c>
      <c r="C2941" s="30" t="s">
        <v>287</v>
      </c>
      <c r="D2941" s="6">
        <v>1011808</v>
      </c>
      <c r="E2941" s="6">
        <v>1414</v>
      </c>
      <c r="F2941" s="7" t="s">
        <v>42</v>
      </c>
      <c r="G2941" s="6">
        <v>4.2039999999999997</v>
      </c>
    </row>
    <row r="2942" spans="1:7" ht="15" thickBot="1" x14ac:dyDescent="0.35">
      <c r="A2942" s="6">
        <v>62.747999999999998</v>
      </c>
      <c r="B2942" s="19">
        <f>(A2942-G2942)/G2942</f>
        <v>10.777027027027026</v>
      </c>
      <c r="C2942" s="30" t="s">
        <v>149</v>
      </c>
      <c r="D2942" s="6">
        <v>1014736</v>
      </c>
      <c r="E2942" s="6">
        <v>306</v>
      </c>
      <c r="F2942" s="7" t="s">
        <v>25</v>
      </c>
      <c r="G2942" s="6">
        <v>5.3280000000000003</v>
      </c>
    </row>
    <row r="2943" spans="1:7" ht="15" thickBot="1" x14ac:dyDescent="0.35">
      <c r="A2943" s="6">
        <v>62.747999999999998</v>
      </c>
      <c r="B2943" s="19">
        <f>(A2943-G2943)/G2943</f>
        <v>4.1978131212723664</v>
      </c>
      <c r="C2943" s="30" t="s">
        <v>192</v>
      </c>
      <c r="D2943" s="6">
        <v>1016917</v>
      </c>
      <c r="E2943" s="6">
        <v>2425</v>
      </c>
      <c r="F2943" s="7" t="s">
        <v>35</v>
      </c>
      <c r="G2943" s="6">
        <v>12.071999999999999</v>
      </c>
    </row>
    <row r="2944" spans="1:7" ht="15" thickBot="1" x14ac:dyDescent="0.35">
      <c r="A2944" s="6">
        <v>62.747999999999998</v>
      </c>
      <c r="B2944" s="19">
        <f>(A2944-G2944)/G2944</f>
        <v>3.3286423841059598</v>
      </c>
      <c r="C2944" s="30" t="s">
        <v>51</v>
      </c>
      <c r="D2944" s="6">
        <v>1008438</v>
      </c>
      <c r="E2944" s="6">
        <v>317</v>
      </c>
      <c r="F2944" s="7" t="s">
        <v>27</v>
      </c>
      <c r="G2944" s="6">
        <v>14.496</v>
      </c>
    </row>
    <row r="2945" spans="1:7" ht="15" thickBot="1" x14ac:dyDescent="0.35">
      <c r="A2945" s="6">
        <v>62.747999999999998</v>
      </c>
      <c r="B2945" s="19">
        <f>(A2945-G2945)/G2945</f>
        <v>2.9987254652052</v>
      </c>
      <c r="C2945" s="30" t="s">
        <v>171</v>
      </c>
      <c r="D2945" s="6">
        <v>1006603</v>
      </c>
      <c r="E2945" s="6">
        <v>1304</v>
      </c>
      <c r="F2945" s="7" t="s">
        <v>21</v>
      </c>
      <c r="G2945" s="6">
        <v>15.692</v>
      </c>
    </row>
    <row r="2946" spans="1:7" ht="15" thickBot="1" x14ac:dyDescent="0.35">
      <c r="A2946" s="6">
        <v>62.747999999999998</v>
      </c>
      <c r="B2946" s="19">
        <f>(A2946-G2946)/G2946</f>
        <v>2.2344329896907218</v>
      </c>
      <c r="C2946" s="30" t="s">
        <v>283</v>
      </c>
      <c r="D2946" s="6">
        <v>1012262</v>
      </c>
      <c r="E2946" s="6">
        <v>114</v>
      </c>
      <c r="F2946" s="7" t="s">
        <v>31</v>
      </c>
      <c r="G2946" s="6">
        <v>19.399999999999999</v>
      </c>
    </row>
    <row r="2947" spans="1:7" ht="15" thickBot="1" x14ac:dyDescent="0.35">
      <c r="A2947" s="6">
        <v>62.747999999999998</v>
      </c>
      <c r="B2947" s="19">
        <f>(A2947-G2947)/G2947</f>
        <v>2.2344329896907218</v>
      </c>
      <c r="C2947" s="30" t="s">
        <v>324</v>
      </c>
      <c r="D2947" s="6">
        <v>1018268</v>
      </c>
      <c r="E2947" s="6">
        <v>1858</v>
      </c>
      <c r="F2947" s="7" t="s">
        <v>31</v>
      </c>
      <c r="G2947" s="6">
        <v>19.399999999999999</v>
      </c>
    </row>
    <row r="2948" spans="1:7" ht="15" thickBot="1" x14ac:dyDescent="0.35">
      <c r="A2948" s="6">
        <v>62.747999999999998</v>
      </c>
      <c r="B2948" s="19">
        <f>(A2948-G2948)/G2948</f>
        <v>2.1468405215646937</v>
      </c>
      <c r="C2948" s="30" t="s">
        <v>192</v>
      </c>
      <c r="D2948" s="6">
        <v>1011979</v>
      </c>
      <c r="E2948" s="6">
        <v>2434</v>
      </c>
      <c r="F2948" s="7" t="s">
        <v>25</v>
      </c>
      <c r="G2948" s="6">
        <v>19.940000000000001</v>
      </c>
    </row>
    <row r="2949" spans="1:7" ht="15" thickBot="1" x14ac:dyDescent="0.35">
      <c r="A2949" s="6">
        <v>62.747999999999998</v>
      </c>
      <c r="B2949" s="19">
        <f>(A2949-G2949)/G2949</f>
        <v>1.978921382453475</v>
      </c>
      <c r="C2949" s="30" t="s">
        <v>135</v>
      </c>
      <c r="D2949" s="6">
        <v>1014876</v>
      </c>
      <c r="E2949" s="6">
        <v>1159</v>
      </c>
      <c r="F2949" s="7" t="s">
        <v>42</v>
      </c>
      <c r="G2949" s="6">
        <v>21.064</v>
      </c>
    </row>
    <row r="2950" spans="1:7" ht="15" thickBot="1" x14ac:dyDescent="0.35">
      <c r="A2950" s="6">
        <v>62.747999999999998</v>
      </c>
      <c r="B2950" s="19">
        <f>(A2950-G2950)/G2950</f>
        <v>1.8794052863436119</v>
      </c>
      <c r="C2950" s="30" t="s">
        <v>243</v>
      </c>
      <c r="D2950" s="6">
        <v>1008965</v>
      </c>
      <c r="E2950" s="6">
        <v>1100</v>
      </c>
      <c r="F2950" s="7" t="s">
        <v>19</v>
      </c>
      <c r="G2950" s="6">
        <v>21.792000000000002</v>
      </c>
    </row>
    <row r="2951" spans="1:7" ht="15" thickBot="1" x14ac:dyDescent="0.35">
      <c r="A2951" s="6">
        <v>62.747999999999998</v>
      </c>
      <c r="B2951" s="19">
        <f>(A2951-G2951)/G2951</f>
        <v>1.6014925373134328</v>
      </c>
      <c r="C2951" s="30" t="s">
        <v>118</v>
      </c>
      <c r="D2951" s="6">
        <v>1008141</v>
      </c>
      <c r="E2951" s="6">
        <v>253</v>
      </c>
      <c r="F2951" s="7" t="s">
        <v>42</v>
      </c>
      <c r="G2951" s="6">
        <v>24.12</v>
      </c>
    </row>
    <row r="2952" spans="1:7" ht="15" thickBot="1" x14ac:dyDescent="0.35">
      <c r="A2952" s="6">
        <v>62.747999999999998</v>
      </c>
      <c r="B2952" s="19">
        <f>(A2952-G2952)/G2952</f>
        <v>0.94242199108469515</v>
      </c>
      <c r="C2952" s="30" t="s">
        <v>352</v>
      </c>
      <c r="D2952" s="6">
        <v>1014524</v>
      </c>
      <c r="E2952" s="6">
        <v>1489</v>
      </c>
      <c r="F2952" s="7" t="s">
        <v>23</v>
      </c>
      <c r="G2952" s="6">
        <v>32.304000000000002</v>
      </c>
    </row>
    <row r="2953" spans="1:7" ht="15" thickBot="1" x14ac:dyDescent="0.35">
      <c r="A2953" s="6">
        <v>62.747999999999998</v>
      </c>
      <c r="B2953" s="19">
        <f>(A2953-G2953)/G2953</f>
        <v>0.45912008185285091</v>
      </c>
      <c r="C2953" s="30" t="s">
        <v>254</v>
      </c>
      <c r="D2953" s="6">
        <v>1017823</v>
      </c>
      <c r="E2953" s="6">
        <v>1960</v>
      </c>
      <c r="F2953" s="7" t="s">
        <v>21</v>
      </c>
      <c r="G2953" s="6">
        <v>43.003999999999998</v>
      </c>
    </row>
    <row r="2954" spans="1:7" ht="15" thickBot="1" x14ac:dyDescent="0.35">
      <c r="A2954" s="6">
        <v>62.747999999999998</v>
      </c>
      <c r="B2954" s="19">
        <f>(A2954-G2954)/G2954</f>
        <v>0.42350272232304897</v>
      </c>
      <c r="C2954" s="30" t="s">
        <v>247</v>
      </c>
      <c r="D2954" s="6">
        <v>1005831</v>
      </c>
      <c r="E2954" s="6">
        <v>247</v>
      </c>
      <c r="F2954" s="7" t="s">
        <v>23</v>
      </c>
      <c r="G2954" s="6">
        <v>44.08</v>
      </c>
    </row>
    <row r="2955" spans="1:7" ht="15" thickBot="1" x14ac:dyDescent="0.35">
      <c r="A2955" s="6">
        <v>62.747999999999998</v>
      </c>
      <c r="B2955" s="19">
        <f>(A2955-G2955)/G2955</f>
        <v>-0.19396773199054571</v>
      </c>
      <c r="C2955" s="30" t="s">
        <v>315</v>
      </c>
      <c r="D2955" s="6">
        <v>1012447</v>
      </c>
      <c r="E2955" s="6">
        <v>605</v>
      </c>
      <c r="F2955" s="7" t="s">
        <v>19</v>
      </c>
      <c r="G2955" s="6">
        <v>77.847999999999999</v>
      </c>
    </row>
    <row r="2956" spans="1:7" ht="15" thickBot="1" x14ac:dyDescent="0.35">
      <c r="A2956" s="6">
        <v>62.747999999999998</v>
      </c>
      <c r="B2956" s="19">
        <f>(A2956-G2956)/G2956</f>
        <v>-0.29566271551724138</v>
      </c>
      <c r="C2956" s="30" t="s">
        <v>81</v>
      </c>
      <c r="D2956" s="6">
        <v>1019026</v>
      </c>
      <c r="E2956" s="6">
        <v>158</v>
      </c>
      <c r="F2956" s="7" t="s">
        <v>27</v>
      </c>
      <c r="G2956" s="6">
        <v>89.087999999999994</v>
      </c>
    </row>
    <row r="2957" spans="1:7" ht="15" thickBot="1" x14ac:dyDescent="0.35">
      <c r="A2957" s="6">
        <v>62.747999999999998</v>
      </c>
      <c r="B2957" s="19">
        <f>(A2957-G2957)/G2957</f>
        <v>-0.4229326074161272</v>
      </c>
      <c r="C2957" s="30" t="s">
        <v>323</v>
      </c>
      <c r="D2957" s="6">
        <v>1015735</v>
      </c>
      <c r="E2957" s="6">
        <v>2481</v>
      </c>
      <c r="F2957" s="7" t="s">
        <v>42</v>
      </c>
      <c r="G2957" s="6">
        <v>108.736</v>
      </c>
    </row>
    <row r="2958" spans="1:7" ht="15" thickBot="1" x14ac:dyDescent="0.35">
      <c r="A2958" s="6">
        <v>62.747999999999998</v>
      </c>
      <c r="B2958" s="19">
        <f>(A2958-G2958)/G2958</f>
        <v>-0.48760411562959333</v>
      </c>
      <c r="C2958" s="30" t="s">
        <v>225</v>
      </c>
      <c r="D2958" s="6">
        <v>1006542</v>
      </c>
      <c r="E2958" s="6">
        <v>1525</v>
      </c>
      <c r="F2958" s="7" t="s">
        <v>17</v>
      </c>
      <c r="G2958" s="6">
        <v>122.46</v>
      </c>
    </row>
    <row r="2959" spans="1:7" ht="15" thickBot="1" x14ac:dyDescent="0.35">
      <c r="A2959" s="6">
        <v>62.747999999999998</v>
      </c>
      <c r="B2959" s="19">
        <f>(A2959-G2959)/G2959</f>
        <v>-0.58730367525190086</v>
      </c>
      <c r="C2959" s="30" t="s">
        <v>294</v>
      </c>
      <c r="D2959" s="6">
        <v>1009201</v>
      </c>
      <c r="E2959" s="6">
        <v>114</v>
      </c>
      <c r="F2959" s="7" t="s">
        <v>31</v>
      </c>
      <c r="G2959" s="6">
        <v>152.04400000000001</v>
      </c>
    </row>
    <row r="2960" spans="1:7" ht="15" thickBot="1" x14ac:dyDescent="0.35">
      <c r="A2960" s="6">
        <v>62.747999999999998</v>
      </c>
      <c r="B2960" s="19">
        <f>(A2960-G2960)/G2960</f>
        <v>-0.56636996904024772</v>
      </c>
      <c r="C2960" s="30" t="s">
        <v>146</v>
      </c>
      <c r="D2960" s="6">
        <v>1017243</v>
      </c>
      <c r="E2960" s="6">
        <v>2605</v>
      </c>
      <c r="F2960" s="7" t="s">
        <v>17</v>
      </c>
      <c r="G2960" s="6">
        <v>144.70400000000001</v>
      </c>
    </row>
    <row r="2961" spans="1:7" ht="15" thickBot="1" x14ac:dyDescent="0.35">
      <c r="A2961" s="6">
        <v>62.893999999999998</v>
      </c>
      <c r="B2961" s="19">
        <f>(A2961-G2961)/G2961</f>
        <v>-0.53470857697497687</v>
      </c>
      <c r="C2961" s="30" t="s">
        <v>272</v>
      </c>
      <c r="D2961" s="6">
        <v>1003419</v>
      </c>
      <c r="E2961" s="6">
        <v>2206</v>
      </c>
      <c r="F2961" s="7" t="s">
        <v>25</v>
      </c>
      <c r="G2961" s="6">
        <v>135.1712</v>
      </c>
    </row>
    <row r="2962" spans="1:7" ht="15" thickBot="1" x14ac:dyDescent="0.35">
      <c r="A2962" s="6">
        <v>62.992800000000003</v>
      </c>
      <c r="B2962" s="19">
        <f>(A2962-G2962)/G2962</f>
        <v>-0.84544951362555054</v>
      </c>
      <c r="C2962" s="30" t="s">
        <v>48</v>
      </c>
      <c r="D2962" s="6">
        <v>1004727</v>
      </c>
      <c r="E2962" s="6">
        <v>571</v>
      </c>
      <c r="F2962" s="7" t="s">
        <v>42</v>
      </c>
      <c r="G2962" s="6">
        <v>407.5872</v>
      </c>
    </row>
    <row r="2963" spans="1:7" ht="15" thickBot="1" x14ac:dyDescent="0.35">
      <c r="A2963" s="6">
        <v>63.106560000000002</v>
      </c>
      <c r="B2963" s="19">
        <f>(A2963-G2963)/G2963</f>
        <v>0.50296656187482147</v>
      </c>
      <c r="C2963" s="30" t="s">
        <v>311</v>
      </c>
      <c r="D2963" s="6">
        <v>1010494</v>
      </c>
      <c r="E2963" s="6">
        <v>883</v>
      </c>
      <c r="F2963" s="7" t="s">
        <v>87</v>
      </c>
      <c r="G2963" s="6">
        <v>41.988</v>
      </c>
    </row>
    <row r="2964" spans="1:7" ht="15" thickBot="1" x14ac:dyDescent="0.35">
      <c r="A2964" s="6">
        <v>63.106560000000002</v>
      </c>
      <c r="B2964" s="19">
        <f>(A2964-G2964)/G2964</f>
        <v>-0.17765754495699757</v>
      </c>
      <c r="C2964" s="30" t="s">
        <v>373</v>
      </c>
      <c r="D2964" s="6">
        <v>1006889</v>
      </c>
      <c r="E2964" s="6">
        <v>1623</v>
      </c>
      <c r="F2964" s="7" t="s">
        <v>87</v>
      </c>
      <c r="G2964" s="6">
        <v>76.739999999999995</v>
      </c>
    </row>
    <row r="2965" spans="1:7" ht="15" thickBot="1" x14ac:dyDescent="0.35">
      <c r="A2965" s="6">
        <v>63.106560000000002</v>
      </c>
      <c r="B2965" s="19">
        <f>(A2965-G2965)/G2965</f>
        <v>-0.34384295458326403</v>
      </c>
      <c r="C2965" s="30" t="s">
        <v>78</v>
      </c>
      <c r="D2965" s="6">
        <v>1008941</v>
      </c>
      <c r="E2965" s="6">
        <v>1697</v>
      </c>
      <c r="F2965" s="7" t="s">
        <v>87</v>
      </c>
      <c r="G2965" s="6">
        <v>96.176000000000002</v>
      </c>
    </row>
    <row r="2966" spans="1:7" ht="15" thickBot="1" x14ac:dyDescent="0.35">
      <c r="A2966" s="6">
        <v>63.106560000000002</v>
      </c>
      <c r="B2966" s="19">
        <f>(A2966-G2966)/G2966</f>
        <v>2.4326892950391645</v>
      </c>
      <c r="C2966" s="30" t="s">
        <v>74</v>
      </c>
      <c r="D2966" s="6">
        <v>1009396</v>
      </c>
      <c r="E2966" s="6">
        <v>2315</v>
      </c>
      <c r="F2966" s="7" t="s">
        <v>87</v>
      </c>
      <c r="G2966" s="6">
        <v>18.384</v>
      </c>
    </row>
    <row r="2967" spans="1:7" ht="15" thickBot="1" x14ac:dyDescent="0.35">
      <c r="A2967" s="6">
        <v>63.169600000000003</v>
      </c>
      <c r="B2967" s="19">
        <f>(A2967-G2967)/G2967</f>
        <v>-0.74065242524567765</v>
      </c>
      <c r="C2967" s="30" t="s">
        <v>200</v>
      </c>
      <c r="D2967" s="6">
        <v>1001894</v>
      </c>
      <c r="E2967" s="6">
        <v>1894</v>
      </c>
      <c r="F2967" s="7" t="s">
        <v>21</v>
      </c>
      <c r="G2967" s="6">
        <v>243.5712</v>
      </c>
    </row>
    <row r="2968" spans="1:7" ht="15" thickBot="1" x14ac:dyDescent="0.35">
      <c r="A2968" s="6">
        <v>63.196199999999997</v>
      </c>
      <c r="B2968" s="19">
        <f>(A2968-G2968)/G2968</f>
        <v>-0.19984553051405426</v>
      </c>
      <c r="C2968" s="30" t="s">
        <v>251</v>
      </c>
      <c r="D2968" s="6">
        <v>1009065</v>
      </c>
      <c r="E2968" s="6">
        <v>2391</v>
      </c>
      <c r="F2968" s="7" t="s">
        <v>23</v>
      </c>
      <c r="G2968" s="6">
        <v>78.98</v>
      </c>
    </row>
    <row r="2969" spans="1:7" ht="15" thickBot="1" x14ac:dyDescent="0.35">
      <c r="A2969" s="6">
        <v>63.196199999999997</v>
      </c>
      <c r="B2969" s="19">
        <f>(A2969-G2969)/G2969</f>
        <v>23.880393700787401</v>
      </c>
      <c r="C2969" s="30" t="s">
        <v>276</v>
      </c>
      <c r="D2969" s="6">
        <v>1016432</v>
      </c>
      <c r="E2969" s="6">
        <v>242</v>
      </c>
      <c r="F2969" s="7" t="s">
        <v>35</v>
      </c>
      <c r="G2969" s="6">
        <v>2.54</v>
      </c>
    </row>
    <row r="2970" spans="1:7" ht="15" thickBot="1" x14ac:dyDescent="0.35">
      <c r="A2970" s="6">
        <v>63.196199999999997</v>
      </c>
      <c r="B2970" s="19">
        <f>(A2970-G2970)/G2970</f>
        <v>2.0001993923281427</v>
      </c>
      <c r="C2970" s="30" t="s">
        <v>222</v>
      </c>
      <c r="D2970" s="6">
        <v>1014953</v>
      </c>
      <c r="E2970" s="6">
        <v>1607</v>
      </c>
      <c r="F2970" s="7" t="s">
        <v>21</v>
      </c>
      <c r="G2970" s="6">
        <v>21.064</v>
      </c>
    </row>
    <row r="2971" spans="1:7" ht="15" thickBot="1" x14ac:dyDescent="0.35">
      <c r="A2971" s="6">
        <v>63.196199999999997</v>
      </c>
      <c r="B2971" s="19">
        <f>(A2971-G2971)/G2971</f>
        <v>1.4724647887323945</v>
      </c>
      <c r="C2971" s="30" t="s">
        <v>207</v>
      </c>
      <c r="D2971" s="6">
        <v>1012156</v>
      </c>
      <c r="E2971" s="6">
        <v>2309</v>
      </c>
      <c r="F2971" s="7" t="s">
        <v>21</v>
      </c>
      <c r="G2971" s="6">
        <v>25.56</v>
      </c>
    </row>
    <row r="2972" spans="1:7" ht="15" thickBot="1" x14ac:dyDescent="0.35">
      <c r="A2972" s="6">
        <v>63.196199999999997</v>
      </c>
      <c r="B2972" s="19">
        <f>(A2972-G2972)/G2972</f>
        <v>1.0625391644908615</v>
      </c>
      <c r="C2972" s="30" t="s">
        <v>276</v>
      </c>
      <c r="D2972" s="6">
        <v>1010745</v>
      </c>
      <c r="E2972" s="6">
        <v>1714</v>
      </c>
      <c r="F2972" s="7" t="s">
        <v>27</v>
      </c>
      <c r="G2972" s="6">
        <v>30.64</v>
      </c>
    </row>
    <row r="2973" spans="1:7" ht="15" thickBot="1" x14ac:dyDescent="0.35">
      <c r="A2973" s="6">
        <v>63.196199999999997</v>
      </c>
      <c r="B2973" s="19">
        <f>(A2973-G2973)/G2973</f>
        <v>0.77139253279515629</v>
      </c>
      <c r="C2973" s="30" t="s">
        <v>136</v>
      </c>
      <c r="D2973" s="6">
        <v>1016811</v>
      </c>
      <c r="E2973" s="6">
        <v>1906</v>
      </c>
      <c r="F2973" s="7" t="s">
        <v>23</v>
      </c>
      <c r="G2973" s="6">
        <v>35.676000000000002</v>
      </c>
    </row>
    <row r="2974" spans="1:7" ht="15" thickBot="1" x14ac:dyDescent="0.35">
      <c r="A2974" s="6">
        <v>63.196199999999997</v>
      </c>
      <c r="B2974" s="19">
        <f>(A2974-G2974)/G2974</f>
        <v>0.59457509083568838</v>
      </c>
      <c r="C2974" s="30" t="s">
        <v>363</v>
      </c>
      <c r="D2974" s="6">
        <v>1011711</v>
      </c>
      <c r="E2974" s="6">
        <v>1442</v>
      </c>
      <c r="F2974" s="7" t="s">
        <v>25</v>
      </c>
      <c r="G2974" s="6">
        <v>39.631999999999998</v>
      </c>
    </row>
    <row r="2975" spans="1:7" ht="15" thickBot="1" x14ac:dyDescent="0.35">
      <c r="A2975" s="6">
        <v>63.196199999999997</v>
      </c>
      <c r="B2975" s="19">
        <f>(A2975-G2975)/G2975</f>
        <v>0.50510145755930258</v>
      </c>
      <c r="C2975" s="30" t="s">
        <v>57</v>
      </c>
      <c r="D2975" s="6">
        <v>1006768</v>
      </c>
      <c r="E2975" s="6">
        <v>2063</v>
      </c>
      <c r="F2975" s="7" t="s">
        <v>25</v>
      </c>
      <c r="G2975" s="6">
        <v>41.988</v>
      </c>
    </row>
    <row r="2976" spans="1:7" ht="15" thickBot="1" x14ac:dyDescent="0.35">
      <c r="A2976" s="6">
        <v>63.196199999999997</v>
      </c>
      <c r="B2976" s="19">
        <f>(A2976-G2976)/G2976</f>
        <v>0.41479806572938116</v>
      </c>
      <c r="C2976" s="30" t="s">
        <v>164</v>
      </c>
      <c r="D2976" s="6">
        <v>1015644</v>
      </c>
      <c r="E2976" s="6">
        <v>2112</v>
      </c>
      <c r="F2976" s="7" t="s">
        <v>31</v>
      </c>
      <c r="G2976" s="6">
        <v>44.667999999999999</v>
      </c>
    </row>
    <row r="2977" spans="1:7" ht="15" thickBot="1" x14ac:dyDescent="0.35">
      <c r="A2977" s="6">
        <v>63.196199999999997</v>
      </c>
      <c r="B2977" s="19">
        <f>(A2977-G2977)/G2977</f>
        <v>0.17771524412970557</v>
      </c>
      <c r="C2977" s="30" t="s">
        <v>262</v>
      </c>
      <c r="D2977" s="6">
        <v>1010242</v>
      </c>
      <c r="E2977" s="6">
        <v>1769</v>
      </c>
      <c r="F2977" s="7" t="s">
        <v>31</v>
      </c>
      <c r="G2977" s="6">
        <v>53.66</v>
      </c>
    </row>
    <row r="2978" spans="1:7" ht="15" thickBot="1" x14ac:dyDescent="0.35">
      <c r="A2978" s="6">
        <v>63.196199999999997</v>
      </c>
      <c r="B2978" s="19">
        <f>(A2978-G2978)/G2978</f>
        <v>2.711285918606161E-2</v>
      </c>
      <c r="C2978" s="30" t="s">
        <v>155</v>
      </c>
      <c r="D2978" s="6">
        <v>1010411</v>
      </c>
      <c r="E2978" s="6">
        <v>670</v>
      </c>
      <c r="F2978" s="7" t="s">
        <v>17</v>
      </c>
      <c r="G2978" s="6">
        <v>61.527999999999999</v>
      </c>
    </row>
    <row r="2979" spans="1:7" ht="15" thickBot="1" x14ac:dyDescent="0.35">
      <c r="A2979" s="6">
        <v>63.196199999999997</v>
      </c>
      <c r="B2979" s="19">
        <f>(A2979-G2979)/G2979</f>
        <v>-5.1222075426375309E-2</v>
      </c>
      <c r="C2979" s="30" t="s">
        <v>379</v>
      </c>
      <c r="D2979" s="6">
        <v>1016136</v>
      </c>
      <c r="E2979" s="6">
        <v>1637</v>
      </c>
      <c r="F2979" s="7" t="s">
        <v>42</v>
      </c>
      <c r="G2979" s="6">
        <v>66.608000000000004</v>
      </c>
    </row>
    <row r="2980" spans="1:7" ht="15" thickBot="1" x14ac:dyDescent="0.35">
      <c r="A2980" s="6">
        <v>63.196199999999997</v>
      </c>
      <c r="B2980" s="19">
        <f>(A2980-G2980)/G2980</f>
        <v>-0.10385422575155982</v>
      </c>
      <c r="C2980" s="30" t="s">
        <v>292</v>
      </c>
      <c r="D2980" s="6">
        <v>1014544</v>
      </c>
      <c r="E2980" s="6">
        <v>894</v>
      </c>
      <c r="F2980" s="7" t="s">
        <v>27</v>
      </c>
      <c r="G2980" s="6">
        <v>70.52</v>
      </c>
    </row>
    <row r="2981" spans="1:7" ht="15" thickBot="1" x14ac:dyDescent="0.35">
      <c r="A2981" s="6">
        <v>63.196199999999997</v>
      </c>
      <c r="B2981" s="19">
        <f>(A2981-G2981)/G2981</f>
        <v>-0.28595091747265666</v>
      </c>
      <c r="C2981" s="30" t="s">
        <v>229</v>
      </c>
      <c r="D2981" s="6">
        <v>1012823</v>
      </c>
      <c r="E2981" s="6">
        <v>1884</v>
      </c>
      <c r="F2981" s="7" t="s">
        <v>17</v>
      </c>
      <c r="G2981" s="6">
        <v>88.504000000000005</v>
      </c>
    </row>
    <row r="2982" spans="1:7" ht="15" thickBot="1" x14ac:dyDescent="0.35">
      <c r="A2982" s="6">
        <v>63.196199999999997</v>
      </c>
      <c r="B2982" s="19">
        <f>(A2982-G2982)/G2982</f>
        <v>-0.29063173491379307</v>
      </c>
      <c r="C2982" s="30" t="s">
        <v>95</v>
      </c>
      <c r="D2982" s="6">
        <v>1018998</v>
      </c>
      <c r="E2982" s="6">
        <v>484</v>
      </c>
      <c r="F2982" s="7" t="s">
        <v>21</v>
      </c>
      <c r="G2982" s="6">
        <v>89.087999999999994</v>
      </c>
    </row>
    <row r="2983" spans="1:7" ht="15" thickBot="1" x14ac:dyDescent="0.35">
      <c r="A2983" s="6">
        <v>63.196199999999997</v>
      </c>
      <c r="B2983" s="19">
        <f>(A2983-G2983)/G2983</f>
        <v>-0.29947013701059733</v>
      </c>
      <c r="C2983" s="30" t="s">
        <v>18</v>
      </c>
      <c r="D2983" s="6">
        <v>1019805</v>
      </c>
      <c r="E2983" s="6">
        <v>451</v>
      </c>
      <c r="F2983" s="7" t="s">
        <v>19</v>
      </c>
      <c r="G2983" s="6">
        <v>90.212000000000003</v>
      </c>
    </row>
    <row r="2984" spans="1:7" ht="15" thickBot="1" x14ac:dyDescent="0.35">
      <c r="A2984" s="6">
        <v>63.196199999999997</v>
      </c>
      <c r="B2984" s="19">
        <f>(A2984-G2984)/G2984</f>
        <v>-0.49915834522111274</v>
      </c>
      <c r="C2984" s="30" t="s">
        <v>304</v>
      </c>
      <c r="D2984" s="6">
        <v>1009405</v>
      </c>
      <c r="E2984" s="6">
        <v>1963</v>
      </c>
      <c r="F2984" s="7" t="s">
        <v>23</v>
      </c>
      <c r="G2984" s="6">
        <v>126.18</v>
      </c>
    </row>
    <row r="2985" spans="1:7" ht="15" thickBot="1" x14ac:dyDescent="0.35">
      <c r="A2985" s="6">
        <v>63.196199999999997</v>
      </c>
      <c r="B2985" s="19">
        <f>(A2985-G2985)/G2985</f>
        <v>-0.53919821501487486</v>
      </c>
      <c r="C2985" s="30" t="s">
        <v>118</v>
      </c>
      <c r="D2985" s="6">
        <v>1006567</v>
      </c>
      <c r="E2985" s="6">
        <v>1483</v>
      </c>
      <c r="F2985" s="7" t="s">
        <v>23</v>
      </c>
      <c r="G2985" s="6">
        <v>137.14400000000001</v>
      </c>
    </row>
    <row r="2986" spans="1:7" ht="15" thickBot="1" x14ac:dyDescent="0.35">
      <c r="A2986" s="6">
        <v>63.196199999999997</v>
      </c>
      <c r="B2986" s="19">
        <f>(A2986-G2986)/G2986</f>
        <v>-0.57886045581767287</v>
      </c>
      <c r="C2986" s="30" t="s">
        <v>111</v>
      </c>
      <c r="D2986" s="6">
        <v>1009264</v>
      </c>
      <c r="E2986" s="6">
        <v>1610</v>
      </c>
      <c r="F2986" s="7" t="s">
        <v>31</v>
      </c>
      <c r="G2986" s="6">
        <v>150.06</v>
      </c>
    </row>
    <row r="2987" spans="1:7" ht="15" thickBot="1" x14ac:dyDescent="0.35">
      <c r="A2987" s="6">
        <v>63.196199999999997</v>
      </c>
      <c r="B2987" s="19">
        <f>(A2987-G2987)/G2987</f>
        <v>-0.62102593010146556</v>
      </c>
      <c r="C2987" s="30" t="s">
        <v>147</v>
      </c>
      <c r="D2987" s="6">
        <v>1008756</v>
      </c>
      <c r="E2987" s="6">
        <v>874</v>
      </c>
      <c r="F2987" s="7" t="s">
        <v>27</v>
      </c>
      <c r="G2987" s="6">
        <v>166.756</v>
      </c>
    </row>
    <row r="2988" spans="1:7" ht="15" thickBot="1" x14ac:dyDescent="0.35">
      <c r="A2988" s="6">
        <v>63.196199999999997</v>
      </c>
      <c r="B2988" s="19">
        <f>(A2988-G2988)/G2988</f>
        <v>-0.67353962186176253</v>
      </c>
      <c r="C2988" s="30" t="s">
        <v>105</v>
      </c>
      <c r="D2988" s="6">
        <v>1007212</v>
      </c>
      <c r="E2988" s="6">
        <v>1513</v>
      </c>
      <c r="F2988" s="7" t="s">
        <v>27</v>
      </c>
      <c r="G2988" s="6">
        <v>193.58</v>
      </c>
    </row>
    <row r="2989" spans="1:7" ht="15" thickBot="1" x14ac:dyDescent="0.35">
      <c r="A2989" s="6">
        <v>63.196199999999997</v>
      </c>
      <c r="B2989" s="19">
        <f>(A2989-G2989)/G2989</f>
        <v>-2.6252696456086411E-2</v>
      </c>
      <c r="C2989" s="30" t="s">
        <v>166</v>
      </c>
      <c r="D2989" s="6">
        <v>1011467</v>
      </c>
      <c r="E2989" s="6">
        <v>618</v>
      </c>
      <c r="F2989" s="7" t="s">
        <v>31</v>
      </c>
      <c r="G2989" s="6">
        <v>64.900000000000006</v>
      </c>
    </row>
    <row r="2990" spans="1:7" ht="15" thickBot="1" x14ac:dyDescent="0.35">
      <c r="A2990" s="6">
        <v>63.196199999999997</v>
      </c>
      <c r="B2990" s="19">
        <f>(A2990-G2990)/G2990</f>
        <v>-0.53633122028526148</v>
      </c>
      <c r="C2990" s="30" t="s">
        <v>173</v>
      </c>
      <c r="D2990" s="6">
        <v>1011539</v>
      </c>
      <c r="E2990" s="6">
        <v>2401</v>
      </c>
      <c r="F2990" s="7" t="s">
        <v>25</v>
      </c>
      <c r="G2990" s="6">
        <v>136.29599999999999</v>
      </c>
    </row>
    <row r="2991" spans="1:7" ht="15" thickBot="1" x14ac:dyDescent="0.35">
      <c r="A2991" s="6">
        <v>63.196199999999997</v>
      </c>
      <c r="B2991" s="19">
        <f>(A2991-G2991)/G2991</f>
        <v>-0.55469291693677947</v>
      </c>
      <c r="C2991" s="30" t="s">
        <v>106</v>
      </c>
      <c r="D2991" s="6">
        <v>1016095</v>
      </c>
      <c r="E2991" s="6">
        <v>1432</v>
      </c>
      <c r="F2991" s="7" t="s">
        <v>42</v>
      </c>
      <c r="G2991" s="6">
        <v>141.916</v>
      </c>
    </row>
    <row r="2992" spans="1:7" ht="15" thickBot="1" x14ac:dyDescent="0.35">
      <c r="A2992" s="6">
        <v>63.335999999999999</v>
      </c>
      <c r="B2992" s="19">
        <f>(A2992-G2992)/G2992</f>
        <v>-0.65172444131620622</v>
      </c>
      <c r="C2992" s="30" t="s">
        <v>232</v>
      </c>
      <c r="D2992" s="6">
        <v>1004048</v>
      </c>
      <c r="E2992" s="6">
        <v>282</v>
      </c>
      <c r="F2992" s="7" t="s">
        <v>23</v>
      </c>
      <c r="G2992" s="6">
        <v>181.85599999999999</v>
      </c>
    </row>
    <row r="2993" spans="1:7" ht="15" thickBot="1" x14ac:dyDescent="0.35">
      <c r="A2993" s="6">
        <v>63.644399999999997</v>
      </c>
      <c r="B2993" s="19">
        <f>(A2993-G2993)/G2993</f>
        <v>10.847431124348473</v>
      </c>
      <c r="C2993" s="30" t="s">
        <v>129</v>
      </c>
      <c r="D2993" s="6">
        <v>1018139</v>
      </c>
      <c r="E2993" s="6">
        <v>1935</v>
      </c>
      <c r="F2993" s="7" t="s">
        <v>27</v>
      </c>
      <c r="G2993" s="6">
        <v>5.3719999999999999</v>
      </c>
    </row>
    <row r="2994" spans="1:7" ht="15" thickBot="1" x14ac:dyDescent="0.35">
      <c r="A2994" s="6">
        <v>63.644399999999997</v>
      </c>
      <c r="B2994" s="19">
        <f>(A2994-G2994)/G2994</f>
        <v>8.7974753694581267</v>
      </c>
      <c r="C2994" s="30" t="s">
        <v>357</v>
      </c>
      <c r="D2994" s="6">
        <v>1011011</v>
      </c>
      <c r="E2994" s="6">
        <v>388</v>
      </c>
      <c r="F2994" s="7" t="s">
        <v>23</v>
      </c>
      <c r="G2994" s="6">
        <v>6.4960000000000004</v>
      </c>
    </row>
    <row r="2995" spans="1:7" ht="15" thickBot="1" x14ac:dyDescent="0.35">
      <c r="A2995" s="6">
        <v>63.644399999999997</v>
      </c>
      <c r="B2995" s="19">
        <f>(A2995-G2995)/G2995</f>
        <v>4.2529217563552324</v>
      </c>
      <c r="C2995" s="30" t="s">
        <v>75</v>
      </c>
      <c r="D2995" s="6">
        <v>1010948</v>
      </c>
      <c r="E2995" s="6">
        <v>1173</v>
      </c>
      <c r="F2995" s="7" t="s">
        <v>23</v>
      </c>
      <c r="G2995" s="6">
        <v>12.116</v>
      </c>
    </row>
    <row r="2996" spans="1:7" ht="15" thickBot="1" x14ac:dyDescent="0.35">
      <c r="A2996" s="6">
        <v>63.644399999999997</v>
      </c>
      <c r="B2996" s="19">
        <f>(A2996-G2996)/G2996</f>
        <v>2.9817567567567567</v>
      </c>
      <c r="C2996" s="30" t="s">
        <v>16</v>
      </c>
      <c r="D2996" s="6">
        <v>1019199</v>
      </c>
      <c r="E2996" s="6">
        <v>335</v>
      </c>
      <c r="F2996" s="7" t="s">
        <v>25</v>
      </c>
      <c r="G2996" s="6">
        <v>15.984</v>
      </c>
    </row>
    <row r="2997" spans="1:7" ht="15" thickBot="1" x14ac:dyDescent="0.35">
      <c r="A2997" s="6">
        <v>63.644399999999997</v>
      </c>
      <c r="B2997" s="19">
        <f>(A2997-G2997)/G2997</f>
        <v>1.6683045446922691</v>
      </c>
      <c r="C2997" s="30" t="s">
        <v>130</v>
      </c>
      <c r="D2997" s="6">
        <v>1015170</v>
      </c>
      <c r="E2997" s="6">
        <v>809</v>
      </c>
      <c r="F2997" s="7" t="s">
        <v>27</v>
      </c>
      <c r="G2997" s="6">
        <v>23.852</v>
      </c>
    </row>
    <row r="2998" spans="1:7" ht="15" thickBot="1" x14ac:dyDescent="0.35">
      <c r="A2998" s="6">
        <v>63.644399999999997</v>
      </c>
      <c r="B2998" s="19">
        <f>(A2998-G2998)/G2998</f>
        <v>1.4857209810967036</v>
      </c>
      <c r="C2998" s="30" t="s">
        <v>273</v>
      </c>
      <c r="D2998" s="6">
        <v>1009775</v>
      </c>
      <c r="E2998" s="6">
        <v>710</v>
      </c>
      <c r="F2998" s="7" t="s">
        <v>19</v>
      </c>
      <c r="G2998" s="6">
        <v>25.603999999999999</v>
      </c>
    </row>
    <row r="2999" spans="1:7" ht="15" thickBot="1" x14ac:dyDescent="0.35">
      <c r="A2999" s="6">
        <v>63.644399999999997</v>
      </c>
      <c r="B2999" s="19">
        <f>(A2999-G2999)/G2999</f>
        <v>1.1594869706840389</v>
      </c>
      <c r="C2999" s="30" t="s">
        <v>336</v>
      </c>
      <c r="D2999" s="6">
        <v>1018366</v>
      </c>
      <c r="E2999" s="6">
        <v>1013</v>
      </c>
      <c r="F2999" s="7" t="s">
        <v>17</v>
      </c>
      <c r="G2999" s="6">
        <v>29.472000000000001</v>
      </c>
    </row>
    <row r="3000" spans="1:7" ht="15" thickBot="1" x14ac:dyDescent="0.35">
      <c r="A3000" s="6">
        <v>63.644399999999997</v>
      </c>
      <c r="B3000" s="19">
        <f>(A3000-G3000)/G3000</f>
        <v>0.81364413541547931</v>
      </c>
      <c r="C3000" s="30" t="s">
        <v>358</v>
      </c>
      <c r="D3000" s="6">
        <v>1009814</v>
      </c>
      <c r="E3000" s="6">
        <v>1392</v>
      </c>
      <c r="F3000" s="7" t="s">
        <v>17</v>
      </c>
      <c r="G3000" s="6">
        <v>35.091999999999999</v>
      </c>
    </row>
    <row r="3001" spans="1:7" ht="15" thickBot="1" x14ac:dyDescent="0.35">
      <c r="A3001" s="6">
        <v>63.644399999999997</v>
      </c>
      <c r="B3001" s="19">
        <f>(A3001-G3001)/G3001</f>
        <v>0.70445634708087823</v>
      </c>
      <c r="C3001" s="30" t="s">
        <v>227</v>
      </c>
      <c r="D3001" s="6">
        <v>1011510</v>
      </c>
      <c r="E3001" s="6">
        <v>2298</v>
      </c>
      <c r="F3001" s="7" t="s">
        <v>25</v>
      </c>
      <c r="G3001" s="6">
        <v>37.340000000000003</v>
      </c>
    </row>
    <row r="3002" spans="1:7" ht="15" thickBot="1" x14ac:dyDescent="0.35">
      <c r="A3002" s="6">
        <v>63.644399999999997</v>
      </c>
      <c r="B3002" s="19">
        <f>(A3002-G3002)/G3002</f>
        <v>0.62242275925359425</v>
      </c>
      <c r="C3002" s="30" t="s">
        <v>373</v>
      </c>
      <c r="D3002" s="6">
        <v>1008903</v>
      </c>
      <c r="E3002" s="6">
        <v>2786</v>
      </c>
      <c r="F3002" s="7" t="s">
        <v>35</v>
      </c>
      <c r="G3002" s="6">
        <v>39.228000000000002</v>
      </c>
    </row>
    <row r="3003" spans="1:7" ht="15" thickBot="1" x14ac:dyDescent="0.35">
      <c r="A3003" s="6">
        <v>63.644399999999997</v>
      </c>
      <c r="B3003" s="19">
        <f>(A3003-G3003)/G3003</f>
        <v>0.44370746756192708</v>
      </c>
      <c r="C3003" s="30" t="s">
        <v>268</v>
      </c>
      <c r="D3003" s="6">
        <v>1019448</v>
      </c>
      <c r="E3003" s="6">
        <v>1726</v>
      </c>
      <c r="F3003" s="7" t="s">
        <v>42</v>
      </c>
      <c r="G3003" s="6">
        <v>44.084000000000003</v>
      </c>
    </row>
    <row r="3004" spans="1:7" ht="15" thickBot="1" x14ac:dyDescent="0.35">
      <c r="A3004" s="6">
        <v>63.644399999999997</v>
      </c>
      <c r="B3004" s="19">
        <f>(A3004-G3004)/G3004</f>
        <v>0.23687033582089539</v>
      </c>
      <c r="C3004" s="30" t="s">
        <v>62</v>
      </c>
      <c r="D3004" s="6">
        <v>1009855</v>
      </c>
      <c r="E3004" s="6">
        <v>2504</v>
      </c>
      <c r="F3004" s="7" t="s">
        <v>19</v>
      </c>
      <c r="G3004" s="6">
        <v>51.456000000000003</v>
      </c>
    </row>
    <row r="3005" spans="1:7" ht="15" thickBot="1" x14ac:dyDescent="0.35">
      <c r="A3005" s="6">
        <v>63.644399999999997</v>
      </c>
      <c r="B3005" s="19">
        <f>(A3005-G3005)/G3005</f>
        <v>0.18122494432071259</v>
      </c>
      <c r="C3005" s="30" t="s">
        <v>288</v>
      </c>
      <c r="D3005" s="6">
        <v>1005754</v>
      </c>
      <c r="E3005" s="6">
        <v>1121</v>
      </c>
      <c r="F3005" s="7" t="s">
        <v>19</v>
      </c>
      <c r="G3005" s="6">
        <v>53.88</v>
      </c>
    </row>
    <row r="3006" spans="1:7" ht="15" thickBot="1" x14ac:dyDescent="0.35">
      <c r="A3006" s="6">
        <v>63.644399999999997</v>
      </c>
      <c r="B3006" s="19">
        <f>(A3006-G3006)/G3006</f>
        <v>0.16080105055810889</v>
      </c>
      <c r="C3006" s="30" t="s">
        <v>261</v>
      </c>
      <c r="D3006" s="6">
        <v>1015137</v>
      </c>
      <c r="E3006" s="6">
        <v>1244</v>
      </c>
      <c r="F3006" s="7" t="s">
        <v>17</v>
      </c>
      <c r="G3006" s="6">
        <v>54.828000000000003</v>
      </c>
    </row>
    <row r="3007" spans="1:7" ht="15" thickBot="1" x14ac:dyDescent="0.35">
      <c r="A3007" s="6">
        <v>63.644399999999997</v>
      </c>
      <c r="B3007" s="19">
        <f>(A3007-G3007)/G3007</f>
        <v>2.5397950634787645E-2</v>
      </c>
      <c r="C3007" s="30" t="s">
        <v>154</v>
      </c>
      <c r="D3007" s="6">
        <v>1012244</v>
      </c>
      <c r="E3007" s="6">
        <v>166</v>
      </c>
      <c r="F3007" s="7" t="s">
        <v>31</v>
      </c>
      <c r="G3007" s="6">
        <v>62.067999999999998</v>
      </c>
    </row>
    <row r="3008" spans="1:7" ht="15" thickBot="1" x14ac:dyDescent="0.35">
      <c r="A3008" s="6">
        <v>63.644399999999997</v>
      </c>
      <c r="B3008" s="19">
        <f>(A3008-G3008)/G3008</f>
        <v>-2.0011086474501189E-2</v>
      </c>
      <c r="C3008" s="30" t="s">
        <v>225</v>
      </c>
      <c r="D3008" s="6">
        <v>1011800</v>
      </c>
      <c r="E3008" s="6">
        <v>2433</v>
      </c>
      <c r="F3008" s="7" t="s">
        <v>23</v>
      </c>
      <c r="G3008" s="6">
        <v>64.944000000000003</v>
      </c>
    </row>
    <row r="3009" spans="1:7" ht="15" thickBot="1" x14ac:dyDescent="0.35">
      <c r="A3009" s="6">
        <v>63.644399999999997</v>
      </c>
      <c r="B3009" s="19">
        <f>(A3009-G3009)/G3009</f>
        <v>-0.1700000000000001</v>
      </c>
      <c r="C3009" s="30" t="s">
        <v>333</v>
      </c>
      <c r="D3009" s="6">
        <v>1014354</v>
      </c>
      <c r="E3009" s="6">
        <v>844</v>
      </c>
      <c r="F3009" s="7" t="s">
        <v>21</v>
      </c>
      <c r="G3009" s="6">
        <v>76.680000000000007</v>
      </c>
    </row>
    <row r="3010" spans="1:7" ht="15" thickBot="1" x14ac:dyDescent="0.35">
      <c r="A3010" s="6">
        <v>63.644399999999997</v>
      </c>
      <c r="B3010" s="19">
        <f>(A3010-G3010)/G3010</f>
        <v>-0.21597023750862329</v>
      </c>
      <c r="C3010" s="30" t="s">
        <v>93</v>
      </c>
      <c r="D3010" s="6">
        <v>1016451</v>
      </c>
      <c r="E3010" s="6">
        <v>1725</v>
      </c>
      <c r="F3010" s="7" t="s">
        <v>21</v>
      </c>
      <c r="G3010" s="6">
        <v>81.176000000000002</v>
      </c>
    </row>
    <row r="3011" spans="1:7" ht="15" thickBot="1" x14ac:dyDescent="0.35">
      <c r="A3011" s="6">
        <v>63.644399999999997</v>
      </c>
      <c r="B3011" s="19">
        <f>(A3011-G3011)/G3011</f>
        <v>-0.24279731594727083</v>
      </c>
      <c r="C3011" s="30" t="s">
        <v>162</v>
      </c>
      <c r="D3011" s="6">
        <v>1013031</v>
      </c>
      <c r="E3011" s="6">
        <v>220</v>
      </c>
      <c r="F3011" s="7" t="s">
        <v>31</v>
      </c>
      <c r="G3011" s="6">
        <v>84.052000000000007</v>
      </c>
    </row>
    <row r="3012" spans="1:7" ht="15" thickBot="1" x14ac:dyDescent="0.35">
      <c r="A3012" s="6">
        <v>63.644399999999997</v>
      </c>
      <c r="B3012" s="19">
        <f>(A3012-G3012)/G3012</f>
        <v>-0.29903960526895468</v>
      </c>
      <c r="C3012" s="30" t="s">
        <v>30</v>
      </c>
      <c r="D3012" s="6">
        <v>1017044</v>
      </c>
      <c r="E3012" s="6">
        <v>1942</v>
      </c>
      <c r="F3012" s="7" t="s">
        <v>35</v>
      </c>
      <c r="G3012" s="6">
        <v>90.796000000000006</v>
      </c>
    </row>
    <row r="3013" spans="1:7" ht="15" thickBot="1" x14ac:dyDescent="0.35">
      <c r="A3013" s="6">
        <v>63.644399999999997</v>
      </c>
      <c r="B3013" s="19">
        <f>(A3013-G3013)/G3013</f>
        <v>-0.30284800420628316</v>
      </c>
      <c r="C3013" s="30" t="s">
        <v>362</v>
      </c>
      <c r="D3013" s="6">
        <v>1013793</v>
      </c>
      <c r="E3013" s="6">
        <v>669</v>
      </c>
      <c r="F3013" s="7" t="s">
        <v>31</v>
      </c>
      <c r="G3013" s="6">
        <v>91.292000000000002</v>
      </c>
    </row>
    <row r="3014" spans="1:7" ht="15" thickBot="1" x14ac:dyDescent="0.35">
      <c r="A3014" s="6">
        <v>63.644399999999997</v>
      </c>
      <c r="B3014" s="19">
        <f>(A3014-G3014)/G3014</f>
        <v>-0.32768106143835041</v>
      </c>
      <c r="C3014" s="30" t="s">
        <v>217</v>
      </c>
      <c r="D3014" s="6">
        <v>1010937</v>
      </c>
      <c r="E3014" s="6">
        <v>728</v>
      </c>
      <c r="F3014" s="7" t="s">
        <v>21</v>
      </c>
      <c r="G3014" s="6">
        <v>94.664000000000001</v>
      </c>
    </row>
    <row r="3015" spans="1:7" ht="15" thickBot="1" x14ac:dyDescent="0.35">
      <c r="A3015" s="6">
        <v>63.644399999999997</v>
      </c>
      <c r="B3015" s="19">
        <f>(A3015-G3015)/G3015</f>
        <v>-0.32768106143835041</v>
      </c>
      <c r="C3015" s="30" t="s">
        <v>250</v>
      </c>
      <c r="D3015" s="6">
        <v>1016407</v>
      </c>
      <c r="E3015" s="6">
        <v>987</v>
      </c>
      <c r="F3015" s="7" t="s">
        <v>17</v>
      </c>
      <c r="G3015" s="6">
        <v>94.664000000000001</v>
      </c>
    </row>
    <row r="3016" spans="1:7" ht="15" thickBot="1" x14ac:dyDescent="0.35">
      <c r="A3016" s="6">
        <v>63.644399999999997</v>
      </c>
      <c r="B3016" s="19">
        <f>(A3016-G3016)/G3016</f>
        <v>-0.33211182470721573</v>
      </c>
      <c r="C3016" s="30" t="s">
        <v>186</v>
      </c>
      <c r="D3016" s="6">
        <v>1016936</v>
      </c>
      <c r="E3016" s="6">
        <v>843</v>
      </c>
      <c r="F3016" s="7" t="s">
        <v>21</v>
      </c>
      <c r="G3016" s="6">
        <v>95.292000000000002</v>
      </c>
    </row>
    <row r="3017" spans="1:7" ht="15" thickBot="1" x14ac:dyDescent="0.35">
      <c r="A3017" s="6">
        <v>63.644399999999997</v>
      </c>
      <c r="B3017" s="19">
        <f>(A3017-G3017)/G3017</f>
        <v>-0.33390128521790097</v>
      </c>
      <c r="C3017" s="30" t="s">
        <v>336</v>
      </c>
      <c r="D3017" s="6">
        <v>1005649</v>
      </c>
      <c r="E3017" s="6">
        <v>2216</v>
      </c>
      <c r="F3017" s="7" t="s">
        <v>23</v>
      </c>
      <c r="G3017" s="6">
        <v>95.548000000000002</v>
      </c>
    </row>
    <row r="3018" spans="1:7" ht="15" thickBot="1" x14ac:dyDescent="0.35">
      <c r="A3018" s="6">
        <v>63.644399999999997</v>
      </c>
      <c r="B3018" s="19">
        <f>(A3018-G3018)/G3018</f>
        <v>-0.57680993669876057</v>
      </c>
      <c r="C3018" s="30" t="s">
        <v>271</v>
      </c>
      <c r="D3018" s="6">
        <v>1006370</v>
      </c>
      <c r="E3018" s="6">
        <v>1515</v>
      </c>
      <c r="F3018" s="7" t="s">
        <v>23</v>
      </c>
      <c r="G3018" s="6">
        <v>150.392</v>
      </c>
    </row>
    <row r="3019" spans="1:7" ht="15" thickBot="1" x14ac:dyDescent="0.35">
      <c r="A3019" s="6">
        <v>63.823680000000003</v>
      </c>
      <c r="B3019" s="19">
        <f>(A3019-G3019)/G3019</f>
        <v>0.99848697394789587</v>
      </c>
      <c r="C3019" s="30" t="s">
        <v>127</v>
      </c>
      <c r="D3019" s="6">
        <v>1018875</v>
      </c>
      <c r="E3019" s="6">
        <v>1397</v>
      </c>
      <c r="F3019" s="7" t="s">
        <v>87</v>
      </c>
      <c r="G3019" s="6">
        <v>31.936</v>
      </c>
    </row>
    <row r="3020" spans="1:7" ht="15" thickBot="1" x14ac:dyDescent="0.35">
      <c r="A3020" s="6">
        <v>63.823680000000003</v>
      </c>
      <c r="B3020" s="19">
        <f>(A3020-G3020)/G3020</f>
        <v>0.64172445724868832</v>
      </c>
      <c r="C3020" s="30" t="s">
        <v>147</v>
      </c>
      <c r="D3020" s="6">
        <v>1016956</v>
      </c>
      <c r="E3020" s="6">
        <v>781</v>
      </c>
      <c r="F3020" s="7" t="s">
        <v>87</v>
      </c>
      <c r="G3020" s="6">
        <v>38.875999999999998</v>
      </c>
    </row>
    <row r="3021" spans="1:7" ht="15" thickBot="1" x14ac:dyDescent="0.35">
      <c r="A3021" s="6">
        <v>63.824800000000003</v>
      </c>
      <c r="B3021" s="19">
        <f>(A3021-G3021)/G3021</f>
        <v>-0.44943688409197557</v>
      </c>
      <c r="C3021" s="30" t="s">
        <v>165</v>
      </c>
      <c r="D3021" s="6">
        <v>1004125</v>
      </c>
      <c r="E3021" s="6">
        <v>232</v>
      </c>
      <c r="F3021" s="7" t="s">
        <v>23</v>
      </c>
      <c r="G3021" s="6">
        <v>115.9264</v>
      </c>
    </row>
    <row r="3022" spans="1:7" ht="15" thickBot="1" x14ac:dyDescent="0.35">
      <c r="A3022" s="6">
        <v>63.824800000000003</v>
      </c>
      <c r="B3022" s="19">
        <f>(A3022-G3022)/G3022</f>
        <v>-0.68526218617348622</v>
      </c>
      <c r="C3022" s="30" t="s">
        <v>146</v>
      </c>
      <c r="D3022" s="6">
        <v>1003430</v>
      </c>
      <c r="E3022" s="6">
        <v>1422</v>
      </c>
      <c r="F3022" s="7" t="s">
        <v>35</v>
      </c>
      <c r="G3022" s="6">
        <v>202.78720000000001</v>
      </c>
    </row>
    <row r="3023" spans="1:7" ht="15" thickBot="1" x14ac:dyDescent="0.35">
      <c r="A3023" s="6">
        <v>63.902799999999999</v>
      </c>
      <c r="B3023" s="19">
        <f>(A3023-G3023)/G3023</f>
        <v>-0.43916575392479013</v>
      </c>
      <c r="C3023" s="30" t="s">
        <v>107</v>
      </c>
      <c r="D3023" s="6">
        <v>1002835</v>
      </c>
      <c r="E3023" s="6">
        <v>2835</v>
      </c>
      <c r="F3023" s="7" t="s">
        <v>23</v>
      </c>
      <c r="G3023" s="6">
        <v>113.94240000000001</v>
      </c>
    </row>
    <row r="3024" spans="1:7" ht="15" thickBot="1" x14ac:dyDescent="0.35">
      <c r="A3024" s="6">
        <v>64.092600000000004</v>
      </c>
      <c r="B3024" s="19">
        <f>(A3024-G3024)/G3024</f>
        <v>3.6363281250000004</v>
      </c>
      <c r="C3024" s="30" t="s">
        <v>53</v>
      </c>
      <c r="D3024" s="6">
        <v>1014130</v>
      </c>
      <c r="E3024" s="6">
        <v>23</v>
      </c>
      <c r="F3024" s="7" t="s">
        <v>31</v>
      </c>
      <c r="G3024" s="6">
        <v>13.824</v>
      </c>
    </row>
    <row r="3025" spans="1:7" ht="15" thickBot="1" x14ac:dyDescent="0.35">
      <c r="A3025" s="6">
        <v>64.092600000000004</v>
      </c>
      <c r="B3025" s="19">
        <f>(A3025-G3025)/G3025</f>
        <v>3.6363281250000004</v>
      </c>
      <c r="C3025" s="30" t="s">
        <v>47</v>
      </c>
      <c r="D3025" s="6">
        <v>1014457</v>
      </c>
      <c r="E3025" s="6">
        <v>328</v>
      </c>
      <c r="F3025" s="7" t="s">
        <v>17</v>
      </c>
      <c r="G3025" s="6">
        <v>13.824</v>
      </c>
    </row>
    <row r="3026" spans="1:7" ht="15" thickBot="1" x14ac:dyDescent="0.35">
      <c r="A3026" s="6">
        <v>64.092600000000004</v>
      </c>
      <c r="B3026" s="19">
        <f>(A3026-G3026)/G3026</f>
        <v>2.1161318553092183</v>
      </c>
      <c r="C3026" s="30" t="s">
        <v>324</v>
      </c>
      <c r="D3026" s="6">
        <v>1017336</v>
      </c>
      <c r="E3026" s="6">
        <v>2248</v>
      </c>
      <c r="F3026" s="7" t="s">
        <v>19</v>
      </c>
      <c r="G3026" s="6">
        <v>20.568000000000001</v>
      </c>
    </row>
    <row r="3027" spans="1:7" ht="15" thickBot="1" x14ac:dyDescent="0.35">
      <c r="A3027" s="6">
        <v>64.092600000000004</v>
      </c>
      <c r="B3027" s="19">
        <f>(A3027-G3027)/G3027</f>
        <v>2.1082735208535404</v>
      </c>
      <c r="C3027" s="30" t="s">
        <v>54</v>
      </c>
      <c r="D3027" s="6">
        <v>1007117</v>
      </c>
      <c r="E3027" s="6">
        <v>190</v>
      </c>
      <c r="F3027" s="7" t="s">
        <v>25</v>
      </c>
      <c r="G3027" s="6">
        <v>20.62</v>
      </c>
    </row>
    <row r="3028" spans="1:7" ht="15" thickBot="1" x14ac:dyDescent="0.35">
      <c r="A3028" s="6">
        <v>64.092600000000004</v>
      </c>
      <c r="B3028" s="19">
        <f>(A3028-G3028)/G3028</f>
        <v>1.7649956859361522</v>
      </c>
      <c r="C3028" s="30" t="s">
        <v>93</v>
      </c>
      <c r="D3028" s="6">
        <v>1007600</v>
      </c>
      <c r="E3028" s="6">
        <v>2763</v>
      </c>
      <c r="F3028" s="7" t="s">
        <v>27</v>
      </c>
      <c r="G3028" s="6">
        <v>23.18</v>
      </c>
    </row>
    <row r="3029" spans="1:7" ht="15" thickBot="1" x14ac:dyDescent="0.35">
      <c r="A3029" s="6">
        <v>64.092600000000004</v>
      </c>
      <c r="B3029" s="19">
        <f>(A3029-G3029)/G3029</f>
        <v>0.82184764070494609</v>
      </c>
      <c r="C3029" s="30" t="s">
        <v>379</v>
      </c>
      <c r="D3029" s="6">
        <v>1018972</v>
      </c>
      <c r="E3029" s="6">
        <v>1203</v>
      </c>
      <c r="F3029" s="7" t="s">
        <v>35</v>
      </c>
      <c r="G3029" s="6">
        <v>35.18</v>
      </c>
    </row>
    <row r="3030" spans="1:7" ht="15" thickBot="1" x14ac:dyDescent="0.35">
      <c r="A3030" s="6">
        <v>64.092600000000004</v>
      </c>
      <c r="B3030" s="19">
        <f>(A3030-G3030)/G3030</f>
        <v>0.5124740419105156</v>
      </c>
      <c r="C3030" s="30" t="s">
        <v>294</v>
      </c>
      <c r="D3030" s="6">
        <v>1019231</v>
      </c>
      <c r="E3030" s="6">
        <v>2016</v>
      </c>
      <c r="F3030" s="7" t="s">
        <v>23</v>
      </c>
      <c r="G3030" s="6">
        <v>42.375999999999998</v>
      </c>
    </row>
    <row r="3031" spans="1:7" ht="15" thickBot="1" x14ac:dyDescent="0.35">
      <c r="A3031" s="6">
        <v>64.092600000000004</v>
      </c>
      <c r="B3031" s="19">
        <f>(A3031-G3031)/G3031</f>
        <v>0.33537378114842908</v>
      </c>
      <c r="C3031" s="30" t="s">
        <v>229</v>
      </c>
      <c r="D3031" s="6">
        <v>1013104</v>
      </c>
      <c r="E3031" s="6">
        <v>620</v>
      </c>
      <c r="F3031" s="7" t="s">
        <v>31</v>
      </c>
      <c r="G3031" s="6">
        <v>47.996000000000002</v>
      </c>
    </row>
    <row r="3032" spans="1:7" ht="15" thickBot="1" x14ac:dyDescent="0.35">
      <c r="A3032" s="6">
        <v>64.092600000000004</v>
      </c>
      <c r="B3032" s="19">
        <f>(A3032-G3032)/G3032</f>
        <v>0.24771453044697092</v>
      </c>
      <c r="C3032" s="30" t="s">
        <v>65</v>
      </c>
      <c r="D3032" s="6">
        <v>1009578</v>
      </c>
      <c r="E3032" s="6">
        <v>1295</v>
      </c>
      <c r="F3032" s="7" t="s">
        <v>27</v>
      </c>
      <c r="G3032" s="6">
        <v>51.368000000000002</v>
      </c>
    </row>
    <row r="3033" spans="1:7" ht="15" thickBot="1" x14ac:dyDescent="0.35">
      <c r="A3033" s="6">
        <v>64.092600000000004</v>
      </c>
      <c r="B3033" s="19">
        <f>(A3033-G3033)/G3033</f>
        <v>0.22099748533109823</v>
      </c>
      <c r="C3033" s="30" t="s">
        <v>299</v>
      </c>
      <c r="D3033" s="6">
        <v>1017890</v>
      </c>
      <c r="E3033" s="6">
        <v>2550</v>
      </c>
      <c r="F3033" s="7" t="s">
        <v>17</v>
      </c>
      <c r="G3033" s="6">
        <v>52.491999999999997</v>
      </c>
    </row>
    <row r="3034" spans="1:7" ht="15" thickBot="1" x14ac:dyDescent="0.35">
      <c r="A3034" s="6">
        <v>64.092600000000004</v>
      </c>
      <c r="B3034" s="19">
        <f>(A3034-G3034)/G3034</f>
        <v>0.12466835123183836</v>
      </c>
      <c r="C3034" s="30" t="s">
        <v>363</v>
      </c>
      <c r="D3034" s="6">
        <v>1009434</v>
      </c>
      <c r="E3034" s="6">
        <v>1387</v>
      </c>
      <c r="F3034" s="7" t="s">
        <v>25</v>
      </c>
      <c r="G3034" s="6">
        <v>56.988</v>
      </c>
    </row>
    <row r="3035" spans="1:7" ht="15" thickBot="1" x14ac:dyDescent="0.35">
      <c r="A3035" s="6">
        <v>64.092600000000004</v>
      </c>
      <c r="B3035" s="19">
        <f>(A3035-G3035)/G3035</f>
        <v>5.6580681604218464E-3</v>
      </c>
      <c r="C3035" s="30" t="s">
        <v>153</v>
      </c>
      <c r="D3035" s="6">
        <v>1012357</v>
      </c>
      <c r="E3035" s="6">
        <v>147</v>
      </c>
      <c r="F3035" s="7" t="s">
        <v>35</v>
      </c>
      <c r="G3035" s="6">
        <v>63.731999999999999</v>
      </c>
    </row>
    <row r="3036" spans="1:7" ht="15" thickBot="1" x14ac:dyDescent="0.35">
      <c r="A3036" s="6">
        <v>64.092600000000004</v>
      </c>
      <c r="B3036" s="19">
        <f>(A3036-G3036)/G3036</f>
        <v>-9.1429101477953287E-3</v>
      </c>
      <c r="C3036" s="30" t="s">
        <v>363</v>
      </c>
      <c r="D3036" s="6">
        <v>1007036</v>
      </c>
      <c r="E3036" s="6">
        <v>2016</v>
      </c>
      <c r="F3036" s="7" t="s">
        <v>25</v>
      </c>
      <c r="G3036" s="6">
        <v>64.683999999999997</v>
      </c>
    </row>
    <row r="3037" spans="1:7" ht="15" thickBot="1" x14ac:dyDescent="0.35">
      <c r="A3037" s="6">
        <v>64.092600000000004</v>
      </c>
      <c r="B3037" s="19">
        <f>(A3037-G3037)/G3037</f>
        <v>-0.21566645454990443</v>
      </c>
      <c r="C3037" s="30" t="s">
        <v>315</v>
      </c>
      <c r="D3037" s="6">
        <v>1017313</v>
      </c>
      <c r="E3037" s="6">
        <v>2468</v>
      </c>
      <c r="F3037" s="7" t="s">
        <v>19</v>
      </c>
      <c r="G3037" s="6">
        <v>81.715999999999994</v>
      </c>
    </row>
    <row r="3038" spans="1:7" ht="15" thickBot="1" x14ac:dyDescent="0.35">
      <c r="A3038" s="6">
        <v>64.092600000000004</v>
      </c>
      <c r="B3038" s="19">
        <f>(A3038-G3038)/G3038</f>
        <v>-0.2467492478375328</v>
      </c>
      <c r="C3038" s="30" t="s">
        <v>342</v>
      </c>
      <c r="D3038" s="6">
        <v>1014135</v>
      </c>
      <c r="E3038" s="6">
        <v>159</v>
      </c>
      <c r="F3038" s="7" t="s">
        <v>19</v>
      </c>
      <c r="G3038" s="6">
        <v>85.087999999999994</v>
      </c>
    </row>
    <row r="3039" spans="1:7" ht="15" thickBot="1" x14ac:dyDescent="0.35">
      <c r="A3039" s="6">
        <v>64.092600000000004</v>
      </c>
      <c r="B3039" s="19">
        <f>(A3039-G3039)/G3039</f>
        <v>-0.25656985106481695</v>
      </c>
      <c r="C3039" s="30" t="s">
        <v>367</v>
      </c>
      <c r="D3039" s="6">
        <v>1015871</v>
      </c>
      <c r="E3039" s="6">
        <v>2211</v>
      </c>
      <c r="F3039" s="7" t="s">
        <v>42</v>
      </c>
      <c r="G3039" s="6">
        <v>86.212000000000003</v>
      </c>
    </row>
    <row r="3040" spans="1:7" ht="15" thickBot="1" x14ac:dyDescent="0.35">
      <c r="A3040" s="6">
        <v>64.092600000000004</v>
      </c>
      <c r="B3040" s="19">
        <f>(A3040-G3040)/G3040</f>
        <v>-0.25656985106481695</v>
      </c>
      <c r="C3040" s="30" t="s">
        <v>383</v>
      </c>
      <c r="D3040" s="6">
        <v>1019319</v>
      </c>
      <c r="E3040" s="6">
        <v>448</v>
      </c>
      <c r="F3040" s="7" t="s">
        <v>19</v>
      </c>
      <c r="G3040" s="6">
        <v>86.212000000000003</v>
      </c>
    </row>
    <row r="3041" spans="1:7" ht="15" thickBot="1" x14ac:dyDescent="0.35">
      <c r="A3041" s="6">
        <v>64.092600000000004</v>
      </c>
      <c r="B3041" s="19">
        <f>(A3041-G3041)/G3041</f>
        <v>-0.34231621721462868</v>
      </c>
      <c r="C3041" s="30" t="s">
        <v>64</v>
      </c>
      <c r="D3041" s="6">
        <v>1009937</v>
      </c>
      <c r="E3041" s="6">
        <v>2185</v>
      </c>
      <c r="F3041" s="7" t="s">
        <v>17</v>
      </c>
      <c r="G3041" s="6">
        <v>97.451999999999998</v>
      </c>
    </row>
    <row r="3042" spans="1:7" ht="15" thickBot="1" x14ac:dyDescent="0.35">
      <c r="A3042" s="6">
        <v>64.092600000000004</v>
      </c>
      <c r="B3042" s="19">
        <f>(A3042-G3042)/G3042</f>
        <v>-0.44736324756846241</v>
      </c>
      <c r="C3042" s="30" t="s">
        <v>379</v>
      </c>
      <c r="D3042" s="6">
        <v>1007961</v>
      </c>
      <c r="E3042" s="6">
        <v>39</v>
      </c>
      <c r="F3042" s="7" t="s">
        <v>25</v>
      </c>
      <c r="G3042" s="6">
        <v>115.976</v>
      </c>
    </row>
    <row r="3043" spans="1:7" ht="15" thickBot="1" x14ac:dyDescent="0.35">
      <c r="A3043" s="6">
        <v>64.092600000000004</v>
      </c>
      <c r="B3043" s="19">
        <f>(A3043-G3043)/G3043</f>
        <v>-0.55707789694825294</v>
      </c>
      <c r="C3043" s="30" t="s">
        <v>156</v>
      </c>
      <c r="D3043" s="6">
        <v>1008573</v>
      </c>
      <c r="E3043" s="6">
        <v>1305</v>
      </c>
      <c r="F3043" s="7" t="s">
        <v>25</v>
      </c>
      <c r="G3043" s="6">
        <v>144.70400000000001</v>
      </c>
    </row>
    <row r="3044" spans="1:7" ht="15" thickBot="1" x14ac:dyDescent="0.35">
      <c r="A3044" s="6">
        <v>64.092600000000004</v>
      </c>
      <c r="B3044" s="19">
        <f>(A3044-G3044)/G3044</f>
        <v>-0.68873790745561214</v>
      </c>
      <c r="C3044" s="30" t="s">
        <v>343</v>
      </c>
      <c r="D3044" s="6">
        <v>1006551</v>
      </c>
      <c r="E3044" s="6">
        <v>120</v>
      </c>
      <c r="F3044" s="7" t="s">
        <v>42</v>
      </c>
      <c r="G3044" s="6">
        <v>205.91200000000001</v>
      </c>
    </row>
    <row r="3045" spans="1:7" ht="15" thickBot="1" x14ac:dyDescent="0.35">
      <c r="A3045" s="6">
        <v>64.147199999999998</v>
      </c>
      <c r="B3045" s="19">
        <f>(A3045-G3045)/G3045</f>
        <v>-0.88807730136652219</v>
      </c>
      <c r="C3045" s="30" t="s">
        <v>243</v>
      </c>
      <c r="D3045" s="6">
        <v>1001465</v>
      </c>
      <c r="E3045" s="6">
        <v>1465</v>
      </c>
      <c r="F3045" s="7" t="s">
        <v>21</v>
      </c>
      <c r="G3045" s="6">
        <v>573.13843199999997</v>
      </c>
    </row>
    <row r="3046" spans="1:7" ht="15" thickBot="1" x14ac:dyDescent="0.35">
      <c r="A3046" s="6">
        <v>64.453999999999994</v>
      </c>
      <c r="B3046" s="19">
        <f>(A3046-G3046)/G3046</f>
        <v>-0.73295138152312267</v>
      </c>
      <c r="C3046" s="30" t="s">
        <v>51</v>
      </c>
      <c r="D3046" s="6">
        <v>1004832</v>
      </c>
      <c r="E3046" s="6">
        <v>1120</v>
      </c>
      <c r="F3046" s="7" t="s">
        <v>31</v>
      </c>
      <c r="G3046" s="6">
        <v>241.35679999999999</v>
      </c>
    </row>
    <row r="3047" spans="1:7" ht="15" thickBot="1" x14ac:dyDescent="0.35">
      <c r="A3047" s="6">
        <v>64.540800000000004</v>
      </c>
      <c r="B3047" s="19">
        <f>(A3047-G3047)/G3047</f>
        <v>-0.50846280387497711</v>
      </c>
      <c r="C3047" s="30" t="s">
        <v>47</v>
      </c>
      <c r="D3047" s="6">
        <v>1017762</v>
      </c>
      <c r="E3047" s="6">
        <v>529</v>
      </c>
      <c r="F3047" s="7" t="s">
        <v>27</v>
      </c>
      <c r="G3047" s="6">
        <v>131.304</v>
      </c>
    </row>
    <row r="3048" spans="1:7" ht="15" thickBot="1" x14ac:dyDescent="0.35">
      <c r="A3048" s="6">
        <v>64.540800000000004</v>
      </c>
      <c r="B3048" s="19">
        <f>(A3048-G3048)/G3048</f>
        <v>19.372727272727275</v>
      </c>
      <c r="C3048" s="30" t="s">
        <v>40</v>
      </c>
      <c r="D3048" s="6">
        <v>1013958</v>
      </c>
      <c r="E3048" s="6">
        <v>459</v>
      </c>
      <c r="F3048" s="7" t="s">
        <v>27</v>
      </c>
      <c r="G3048" s="6">
        <v>3.1680000000000001</v>
      </c>
    </row>
    <row r="3049" spans="1:7" ht="15" thickBot="1" x14ac:dyDescent="0.35">
      <c r="A3049" s="6">
        <v>64.540800000000004</v>
      </c>
      <c r="B3049" s="19">
        <f>(A3049-G3049)/G3049</f>
        <v>4.3076315789473689</v>
      </c>
      <c r="C3049" s="30" t="s">
        <v>179</v>
      </c>
      <c r="D3049" s="6">
        <v>1012238</v>
      </c>
      <c r="E3049" s="6">
        <v>245</v>
      </c>
      <c r="F3049" s="7" t="s">
        <v>21</v>
      </c>
      <c r="G3049" s="6">
        <v>12.16</v>
      </c>
    </row>
    <row r="3050" spans="1:7" ht="15" thickBot="1" x14ac:dyDescent="0.35">
      <c r="A3050" s="6">
        <v>64.540800000000004</v>
      </c>
      <c r="B3050" s="19">
        <f>(A3050-G3050)/G3050</f>
        <v>2.6821542674577823</v>
      </c>
      <c r="C3050" s="30" t="s">
        <v>250</v>
      </c>
      <c r="D3050" s="6">
        <v>1007736</v>
      </c>
      <c r="E3050" s="6">
        <v>1059</v>
      </c>
      <c r="F3050" s="7" t="s">
        <v>87</v>
      </c>
      <c r="G3050" s="6">
        <v>17.527999999999999</v>
      </c>
    </row>
    <row r="3051" spans="1:7" ht="15" thickBot="1" x14ac:dyDescent="0.35">
      <c r="A3051" s="6">
        <v>64.540800000000004</v>
      </c>
      <c r="B3051" s="19">
        <f>(A3051-G3051)/G3051</f>
        <v>2.1581914268937172</v>
      </c>
      <c r="C3051" s="30" t="s">
        <v>201</v>
      </c>
      <c r="D3051" s="6">
        <v>1013773</v>
      </c>
      <c r="E3051" s="6">
        <v>207</v>
      </c>
      <c r="F3051" s="7" t="s">
        <v>23</v>
      </c>
      <c r="G3051" s="6">
        <v>20.436</v>
      </c>
    </row>
    <row r="3052" spans="1:7" ht="15" thickBot="1" x14ac:dyDescent="0.35">
      <c r="A3052" s="6">
        <v>64.540800000000004</v>
      </c>
      <c r="B3052" s="19">
        <f>(A3052-G3052)/G3052</f>
        <v>0.60309985096870367</v>
      </c>
      <c r="C3052" s="30" t="s">
        <v>32</v>
      </c>
      <c r="D3052" s="6">
        <v>1018452</v>
      </c>
      <c r="E3052" s="6">
        <v>65</v>
      </c>
      <c r="F3052" s="7" t="s">
        <v>17</v>
      </c>
      <c r="G3052" s="6">
        <v>40.26</v>
      </c>
    </row>
    <row r="3053" spans="1:7" ht="15" thickBot="1" x14ac:dyDescent="0.35">
      <c r="A3053" s="6">
        <v>64.540800000000004</v>
      </c>
      <c r="B3053" s="19">
        <f>(A3053-G3053)/G3053</f>
        <v>0.4743421052631579</v>
      </c>
      <c r="C3053" s="30" t="s">
        <v>78</v>
      </c>
      <c r="D3053" s="6">
        <v>1007806</v>
      </c>
      <c r="E3053" s="6">
        <v>1836</v>
      </c>
      <c r="F3053" s="7" t="s">
        <v>31</v>
      </c>
      <c r="G3053" s="6">
        <v>43.776000000000003</v>
      </c>
    </row>
    <row r="3054" spans="1:7" ht="15" thickBot="1" x14ac:dyDescent="0.35">
      <c r="A3054" s="6">
        <v>64.540800000000004</v>
      </c>
      <c r="B3054" s="19">
        <f>(A3054-G3054)/G3054</f>
        <v>0.46550408719346059</v>
      </c>
      <c r="C3054" s="30" t="s">
        <v>337</v>
      </c>
      <c r="D3054" s="6">
        <v>1013747</v>
      </c>
      <c r="E3054" s="6">
        <v>1613</v>
      </c>
      <c r="F3054" s="7" t="s">
        <v>25</v>
      </c>
      <c r="G3054" s="6">
        <v>44.04</v>
      </c>
    </row>
    <row r="3055" spans="1:7" ht="15" thickBot="1" x14ac:dyDescent="0.35">
      <c r="A3055" s="6">
        <v>64.540800000000004</v>
      </c>
      <c r="B3055" s="19">
        <f>(A3055-G3055)/G3055</f>
        <v>0.23329511579912871</v>
      </c>
      <c r="C3055" s="30" t="s">
        <v>375</v>
      </c>
      <c r="D3055" s="6">
        <v>1008433</v>
      </c>
      <c r="E3055" s="6">
        <v>518</v>
      </c>
      <c r="F3055" s="7" t="s">
        <v>23</v>
      </c>
      <c r="G3055" s="6">
        <v>52.332000000000001</v>
      </c>
    </row>
    <row r="3056" spans="1:7" ht="15" thickBot="1" x14ac:dyDescent="0.35">
      <c r="A3056" s="6">
        <v>64.540800000000004</v>
      </c>
      <c r="B3056" s="19">
        <f>(A3056-G3056)/G3056</f>
        <v>0.10811070668223344</v>
      </c>
      <c r="C3056" s="30" t="s">
        <v>73</v>
      </c>
      <c r="D3056" s="6">
        <v>1017527</v>
      </c>
      <c r="E3056" s="6">
        <v>1969</v>
      </c>
      <c r="F3056" s="7" t="s">
        <v>42</v>
      </c>
      <c r="G3056" s="6">
        <v>58.244</v>
      </c>
    </row>
    <row r="3057" spans="1:7" ht="15" thickBot="1" x14ac:dyDescent="0.35">
      <c r="A3057" s="6">
        <v>64.540800000000004</v>
      </c>
      <c r="B3057" s="19">
        <f>(A3057-G3057)/G3057</f>
        <v>-9.1179452517742482E-2</v>
      </c>
      <c r="C3057" s="30" t="s">
        <v>79</v>
      </c>
      <c r="D3057" s="6">
        <v>1016558</v>
      </c>
      <c r="E3057" s="6">
        <v>679</v>
      </c>
      <c r="F3057" s="7" t="s">
        <v>87</v>
      </c>
      <c r="G3057" s="6">
        <v>71.016000000000005</v>
      </c>
    </row>
    <row r="3058" spans="1:7" ht="15" thickBot="1" x14ac:dyDescent="0.35">
      <c r="A3058" s="6">
        <v>64.540800000000004</v>
      </c>
      <c r="B3058" s="19">
        <f>(A3058-G3058)/G3058</f>
        <v>-0.10025093403223101</v>
      </c>
      <c r="C3058" s="30" t="s">
        <v>101</v>
      </c>
      <c r="D3058" s="6">
        <v>1013822</v>
      </c>
      <c r="E3058" s="6">
        <v>837</v>
      </c>
      <c r="F3058" s="7" t="s">
        <v>87</v>
      </c>
      <c r="G3058" s="6">
        <v>71.731999999999999</v>
      </c>
    </row>
    <row r="3059" spans="1:7" ht="15" thickBot="1" x14ac:dyDescent="0.35">
      <c r="A3059" s="6">
        <v>64.540800000000004</v>
      </c>
      <c r="B3059" s="19">
        <f>(A3059-G3059)/G3059</f>
        <v>-0.14529081470494751</v>
      </c>
      <c r="C3059" s="30" t="s">
        <v>317</v>
      </c>
      <c r="D3059" s="6">
        <v>1010907</v>
      </c>
      <c r="E3059" s="6">
        <v>2286</v>
      </c>
      <c r="F3059" s="7" t="s">
        <v>42</v>
      </c>
      <c r="G3059" s="6">
        <v>75.512</v>
      </c>
    </row>
    <row r="3060" spans="1:7" ht="15" thickBot="1" x14ac:dyDescent="0.35">
      <c r="A3060" s="6">
        <v>64.540800000000004</v>
      </c>
      <c r="B3060" s="19">
        <f>(A3060-G3060)/G3060</f>
        <v>-0.21536666018284376</v>
      </c>
      <c r="C3060" s="30" t="s">
        <v>181</v>
      </c>
      <c r="D3060" s="6">
        <v>1017852</v>
      </c>
      <c r="E3060" s="6">
        <v>856</v>
      </c>
      <c r="F3060" s="7" t="s">
        <v>87</v>
      </c>
      <c r="G3060" s="6">
        <v>82.256</v>
      </c>
    </row>
    <row r="3061" spans="1:7" ht="15" thickBot="1" x14ac:dyDescent="0.35">
      <c r="A3061" s="6">
        <v>64.540800000000004</v>
      </c>
      <c r="B3061" s="19">
        <f>(A3061-G3061)/G3061</f>
        <v>-0.22213758858410054</v>
      </c>
      <c r="C3061" s="30" t="s">
        <v>102</v>
      </c>
      <c r="D3061" s="6">
        <v>1013334</v>
      </c>
      <c r="E3061" s="6">
        <v>2468</v>
      </c>
      <c r="F3061" s="7" t="s">
        <v>42</v>
      </c>
      <c r="G3061" s="6">
        <v>82.971999999999994</v>
      </c>
    </row>
    <row r="3062" spans="1:7" ht="15" thickBot="1" x14ac:dyDescent="0.35">
      <c r="A3062" s="6">
        <v>64.540800000000004</v>
      </c>
      <c r="B3062" s="19">
        <f>(A3062-G3062)/G3062</f>
        <v>-0.28951122853368561</v>
      </c>
      <c r="C3062" s="30" t="s">
        <v>290</v>
      </c>
      <c r="D3062" s="6">
        <v>1011010</v>
      </c>
      <c r="E3062" s="6">
        <v>1609</v>
      </c>
      <c r="F3062" s="7" t="s">
        <v>21</v>
      </c>
      <c r="G3062" s="6">
        <v>90.84</v>
      </c>
    </row>
    <row r="3063" spans="1:7" ht="15" thickBot="1" x14ac:dyDescent="0.35">
      <c r="A3063" s="6">
        <v>64.540800000000004</v>
      </c>
      <c r="B3063" s="19">
        <f>(A3063-G3063)/G3063</f>
        <v>-0.29819494584837541</v>
      </c>
      <c r="C3063" s="30" t="s">
        <v>114</v>
      </c>
      <c r="D3063" s="6">
        <v>1017385</v>
      </c>
      <c r="E3063" s="6">
        <v>1710</v>
      </c>
      <c r="F3063" s="7" t="s">
        <v>19</v>
      </c>
      <c r="G3063" s="6">
        <v>91.963999999999999</v>
      </c>
    </row>
    <row r="3064" spans="1:7" ht="15" thickBot="1" x14ac:dyDescent="0.35">
      <c r="A3064" s="6">
        <v>64.540800000000004</v>
      </c>
      <c r="B3064" s="19">
        <f>(A3064-G3064)/G3064</f>
        <v>-0.36959562414534081</v>
      </c>
      <c r="C3064" s="30" t="s">
        <v>244</v>
      </c>
      <c r="D3064" s="6">
        <v>1007391</v>
      </c>
      <c r="E3064" s="6">
        <v>1758</v>
      </c>
      <c r="F3064" s="7" t="s">
        <v>42</v>
      </c>
      <c r="G3064" s="6">
        <v>102.38</v>
      </c>
    </row>
    <row r="3065" spans="1:7" ht="15" thickBot="1" x14ac:dyDescent="0.35">
      <c r="A3065" s="6">
        <v>64.540800000000004</v>
      </c>
      <c r="B3065" s="19">
        <f>(A3065-G3065)/G3065</f>
        <v>-0.41298795794375515</v>
      </c>
      <c r="C3065" s="30" t="s">
        <v>64</v>
      </c>
      <c r="D3065" s="6">
        <v>1012391</v>
      </c>
      <c r="E3065" s="6">
        <v>2704</v>
      </c>
      <c r="F3065" s="7" t="s">
        <v>35</v>
      </c>
      <c r="G3065" s="6">
        <v>109.94799999999999</v>
      </c>
    </row>
    <row r="3066" spans="1:7" ht="15" thickBot="1" x14ac:dyDescent="0.35">
      <c r="A3066" s="6">
        <v>64.540800000000004</v>
      </c>
      <c r="B3066" s="19">
        <f>(A3066-G3066)/G3066</f>
        <v>-0.4723265092550199</v>
      </c>
      <c r="C3066" s="30" t="s">
        <v>355</v>
      </c>
      <c r="D3066" s="6">
        <v>1011731</v>
      </c>
      <c r="E3066" s="6">
        <v>2243</v>
      </c>
      <c r="F3066" s="7" t="s">
        <v>27</v>
      </c>
      <c r="G3066" s="6">
        <v>122.312</v>
      </c>
    </row>
    <row r="3067" spans="1:7" ht="15" thickBot="1" x14ac:dyDescent="0.35">
      <c r="A3067" s="6">
        <v>64.540800000000004</v>
      </c>
      <c r="B3067" s="19">
        <f>(A3067-G3067)/G3067</f>
        <v>-0.55685919090384772</v>
      </c>
      <c r="C3067" s="30" t="s">
        <v>189</v>
      </c>
      <c r="D3067" s="6">
        <v>1008281</v>
      </c>
      <c r="E3067" s="6">
        <v>192</v>
      </c>
      <c r="F3067" s="7" t="s">
        <v>87</v>
      </c>
      <c r="G3067" s="6">
        <v>145.64400000000001</v>
      </c>
    </row>
    <row r="3068" spans="1:7" ht="15" thickBot="1" x14ac:dyDescent="0.35">
      <c r="A3068" s="6">
        <v>64.540800000000004</v>
      </c>
      <c r="B3068" s="19">
        <f>(A3068-G3068)/G3068</f>
        <v>-0.590279576445494</v>
      </c>
      <c r="C3068" s="30" t="s">
        <v>232</v>
      </c>
      <c r="D3068" s="6">
        <v>1005896</v>
      </c>
      <c r="E3068" s="6">
        <v>787</v>
      </c>
      <c r="F3068" s="7" t="s">
        <v>25</v>
      </c>
      <c r="G3068" s="6">
        <v>157.524</v>
      </c>
    </row>
    <row r="3069" spans="1:7" ht="15" thickBot="1" x14ac:dyDescent="0.35">
      <c r="A3069" s="6">
        <v>64.571520000000007</v>
      </c>
      <c r="B3069" s="19">
        <f>(A3069-G3069)/G3069</f>
        <v>-0.77935792857611474</v>
      </c>
      <c r="C3069" s="30" t="s">
        <v>203</v>
      </c>
      <c r="D3069" s="6">
        <v>1001638</v>
      </c>
      <c r="E3069" s="6">
        <v>1638</v>
      </c>
      <c r="F3069" s="7" t="s">
        <v>35</v>
      </c>
      <c r="G3069" s="6">
        <v>292.65280000000001</v>
      </c>
    </row>
    <row r="3070" spans="1:7" ht="15" thickBot="1" x14ac:dyDescent="0.35">
      <c r="A3070" s="6">
        <v>64.828400000000002</v>
      </c>
      <c r="B3070" s="19">
        <f>(A3070-G3070)/G3070</f>
        <v>-0.36009112732556303</v>
      </c>
      <c r="C3070" s="30" t="s">
        <v>243</v>
      </c>
      <c r="D3070" s="6">
        <v>1003216</v>
      </c>
      <c r="E3070" s="6">
        <v>740</v>
      </c>
      <c r="F3070" s="7" t="s">
        <v>27</v>
      </c>
      <c r="G3070" s="6">
        <v>101.30880000000001</v>
      </c>
    </row>
    <row r="3071" spans="1:7" ht="15" thickBot="1" x14ac:dyDescent="0.35">
      <c r="A3071" s="6">
        <v>64.989000000000004</v>
      </c>
      <c r="B3071" s="19">
        <f>(A3071-G3071)/G3071</f>
        <v>11.402480916030534</v>
      </c>
      <c r="C3071" s="30" t="s">
        <v>54</v>
      </c>
      <c r="D3071" s="6">
        <v>1012280</v>
      </c>
      <c r="E3071" s="6">
        <v>2069</v>
      </c>
      <c r="F3071" s="7" t="s">
        <v>42</v>
      </c>
      <c r="G3071" s="6">
        <v>5.24</v>
      </c>
    </row>
    <row r="3072" spans="1:7" ht="15" thickBot="1" x14ac:dyDescent="0.35">
      <c r="A3072" s="6">
        <v>64.989000000000004</v>
      </c>
      <c r="B3072" s="19">
        <f>(A3072-G3072)/G3072</f>
        <v>4.151315789473685</v>
      </c>
      <c r="C3072" s="30" t="s">
        <v>190</v>
      </c>
      <c r="D3072" s="6">
        <v>1008672</v>
      </c>
      <c r="E3072" s="6">
        <v>1040</v>
      </c>
      <c r="F3072" s="7" t="s">
        <v>42</v>
      </c>
      <c r="G3072" s="6">
        <v>12.616</v>
      </c>
    </row>
    <row r="3073" spans="1:7" ht="15" thickBot="1" x14ac:dyDescent="0.35">
      <c r="A3073" s="6">
        <v>64.989000000000004</v>
      </c>
      <c r="B3073" s="19">
        <f>(A3073-G3073)/G3073</f>
        <v>1.2531202329773956</v>
      </c>
      <c r="C3073" s="30" t="s">
        <v>100</v>
      </c>
      <c r="D3073" s="6">
        <v>1017901</v>
      </c>
      <c r="E3073" s="6">
        <v>978</v>
      </c>
      <c r="F3073" s="7" t="s">
        <v>25</v>
      </c>
      <c r="G3073" s="6">
        <v>28.844000000000001</v>
      </c>
    </row>
    <row r="3074" spans="1:7" ht="15" thickBot="1" x14ac:dyDescent="0.35">
      <c r="A3074" s="6">
        <v>64.989000000000004</v>
      </c>
      <c r="B3074" s="19">
        <f>(A3074-G3074)/G3074</f>
        <v>1.1952776651803811</v>
      </c>
      <c r="C3074" s="30" t="s">
        <v>184</v>
      </c>
      <c r="D3074" s="6">
        <v>1011201</v>
      </c>
      <c r="E3074" s="6">
        <v>1567</v>
      </c>
      <c r="F3074" s="7" t="s">
        <v>21</v>
      </c>
      <c r="G3074" s="6">
        <v>29.603999999999999</v>
      </c>
    </row>
    <row r="3075" spans="1:7" ht="15" thickBot="1" x14ac:dyDescent="0.35">
      <c r="A3075" s="6">
        <v>64.989000000000004</v>
      </c>
      <c r="B3075" s="19">
        <f>(A3075-G3075)/G3075</f>
        <v>0.88570682451253502</v>
      </c>
      <c r="C3075" s="30" t="s">
        <v>78</v>
      </c>
      <c r="D3075" s="6">
        <v>1013810</v>
      </c>
      <c r="E3075" s="6">
        <v>1279</v>
      </c>
      <c r="F3075" s="7" t="s">
        <v>31</v>
      </c>
      <c r="G3075" s="6">
        <v>34.463999999999999</v>
      </c>
    </row>
    <row r="3076" spans="1:7" ht="15" thickBot="1" x14ac:dyDescent="0.35">
      <c r="A3076" s="6">
        <v>64.989000000000004</v>
      </c>
      <c r="B3076" s="19">
        <f>(A3076-G3076)/G3076</f>
        <v>0.63617824773413911</v>
      </c>
      <c r="C3076" s="30" t="s">
        <v>300</v>
      </c>
      <c r="D3076" s="6">
        <v>1010944</v>
      </c>
      <c r="E3076" s="6">
        <v>24</v>
      </c>
      <c r="F3076" s="7" t="s">
        <v>42</v>
      </c>
      <c r="G3076" s="6">
        <v>39.72</v>
      </c>
    </row>
    <row r="3077" spans="1:7" ht="15" thickBot="1" x14ac:dyDescent="0.35">
      <c r="A3077" s="6">
        <v>64.989000000000004</v>
      </c>
      <c r="B3077" s="19">
        <f>(A3077-G3077)/G3077</f>
        <v>0.63617824773413911</v>
      </c>
      <c r="C3077" s="30" t="s">
        <v>108</v>
      </c>
      <c r="D3077" s="6">
        <v>1017922</v>
      </c>
      <c r="E3077" s="6">
        <v>2292</v>
      </c>
      <c r="F3077" s="7" t="s">
        <v>35</v>
      </c>
      <c r="G3077" s="6">
        <v>39.72</v>
      </c>
    </row>
    <row r="3078" spans="1:7" ht="15" thickBot="1" x14ac:dyDescent="0.35">
      <c r="A3078" s="6">
        <v>64.989000000000004</v>
      </c>
      <c r="B3078" s="19">
        <f>(A3078-G3078)/G3078</f>
        <v>0.29460159362549804</v>
      </c>
      <c r="C3078" s="30" t="s">
        <v>111</v>
      </c>
      <c r="D3078" s="6">
        <v>1011153</v>
      </c>
      <c r="E3078" s="6">
        <v>387</v>
      </c>
      <c r="F3078" s="7" t="s">
        <v>17</v>
      </c>
      <c r="G3078" s="6">
        <v>50.2</v>
      </c>
    </row>
    <row r="3079" spans="1:7" ht="15" thickBot="1" x14ac:dyDescent="0.35">
      <c r="A3079" s="6">
        <v>64.989000000000004</v>
      </c>
      <c r="B3079" s="19">
        <f>(A3079-G3079)/G3079</f>
        <v>0.22141407307171865</v>
      </c>
      <c r="C3079" s="30" t="s">
        <v>279</v>
      </c>
      <c r="D3079" s="6">
        <v>1017569</v>
      </c>
      <c r="E3079" s="6">
        <v>155</v>
      </c>
      <c r="F3079" s="7" t="s">
        <v>27</v>
      </c>
      <c r="G3079" s="6">
        <v>53.207999999999998</v>
      </c>
    </row>
    <row r="3080" spans="1:7" ht="15" thickBot="1" x14ac:dyDescent="0.35">
      <c r="A3080" s="6">
        <v>64.989000000000004</v>
      </c>
      <c r="B3080" s="19">
        <f>(A3080-G3080)/G3080</f>
        <v>0.19614591769123174</v>
      </c>
      <c r="C3080" s="30" t="s">
        <v>64</v>
      </c>
      <c r="D3080" s="6">
        <v>1009687</v>
      </c>
      <c r="E3080" s="6">
        <v>1858</v>
      </c>
      <c r="F3080" s="7" t="s">
        <v>17</v>
      </c>
      <c r="G3080" s="6">
        <v>54.332000000000001</v>
      </c>
    </row>
    <row r="3081" spans="1:7" ht="15" thickBot="1" x14ac:dyDescent="0.35">
      <c r="A3081" s="6">
        <v>64.989000000000004</v>
      </c>
      <c r="B3081" s="19">
        <f>(A3081-G3081)/G3081</f>
        <v>6.2189461297071244E-2</v>
      </c>
      <c r="C3081" s="30" t="s">
        <v>65</v>
      </c>
      <c r="D3081" s="6">
        <v>1008977</v>
      </c>
      <c r="E3081" s="6">
        <v>1874</v>
      </c>
      <c r="F3081" s="7" t="s">
        <v>35</v>
      </c>
      <c r="G3081" s="6">
        <v>61.183999999999997</v>
      </c>
    </row>
    <row r="3082" spans="1:7" ht="15" thickBot="1" x14ac:dyDescent="0.35">
      <c r="A3082" s="6">
        <v>64.989000000000004</v>
      </c>
      <c r="B3082" s="19">
        <f>(A3082-G3082)/G3082</f>
        <v>2.042771008667256E-2</v>
      </c>
      <c r="C3082" s="30" t="s">
        <v>67</v>
      </c>
      <c r="D3082" s="6">
        <v>1018381</v>
      </c>
      <c r="E3082" s="6">
        <v>129</v>
      </c>
      <c r="F3082" s="7" t="s">
        <v>25</v>
      </c>
      <c r="G3082" s="6">
        <v>63.688000000000002</v>
      </c>
    </row>
    <row r="3083" spans="1:7" ht="15" thickBot="1" x14ac:dyDescent="0.35">
      <c r="A3083" s="6">
        <v>64.989000000000004</v>
      </c>
      <c r="B3083" s="19">
        <f>(A3083-G3083)/G3083</f>
        <v>1.4312023973030365E-2</v>
      </c>
      <c r="C3083" s="30" t="s">
        <v>263</v>
      </c>
      <c r="D3083" s="6">
        <v>1008447</v>
      </c>
      <c r="E3083" s="6">
        <v>2116</v>
      </c>
      <c r="F3083" s="7" t="s">
        <v>35</v>
      </c>
      <c r="G3083" s="6">
        <v>64.072000000000003</v>
      </c>
    </row>
    <row r="3084" spans="1:7" ht="15" thickBot="1" x14ac:dyDescent="0.35">
      <c r="A3084" s="6">
        <v>64.989000000000004</v>
      </c>
      <c r="B3084" s="19">
        <f>(A3084-G3084)/G3084</f>
        <v>-2.4306389622868119E-2</v>
      </c>
      <c r="C3084" s="30" t="s">
        <v>90</v>
      </c>
      <c r="D3084" s="6">
        <v>1008277</v>
      </c>
      <c r="E3084" s="6">
        <v>2042</v>
      </c>
      <c r="F3084" s="7" t="s">
        <v>42</v>
      </c>
      <c r="G3084" s="6">
        <v>66.608000000000004</v>
      </c>
    </row>
    <row r="3085" spans="1:7" ht="15" thickBot="1" x14ac:dyDescent="0.35">
      <c r="A3085" s="6">
        <v>64.989000000000004</v>
      </c>
      <c r="B3085" s="19">
        <f>(A3085-G3085)/G3085</f>
        <v>-0.21160471661490679</v>
      </c>
      <c r="C3085" s="30" t="s">
        <v>20</v>
      </c>
      <c r="D3085" s="6">
        <v>1010261</v>
      </c>
      <c r="E3085" s="6">
        <v>433</v>
      </c>
      <c r="F3085" s="7" t="s">
        <v>42</v>
      </c>
      <c r="G3085" s="6">
        <v>82.432000000000002</v>
      </c>
    </row>
    <row r="3086" spans="1:7" ht="15" thickBot="1" x14ac:dyDescent="0.35">
      <c r="A3086" s="6">
        <v>64.989000000000004</v>
      </c>
      <c r="B3086" s="19">
        <f>(A3086-G3086)/G3086</f>
        <v>-0.23253424657534247</v>
      </c>
      <c r="C3086" s="30" t="s">
        <v>80</v>
      </c>
      <c r="D3086" s="6">
        <v>1014819</v>
      </c>
      <c r="E3086" s="6">
        <v>1902</v>
      </c>
      <c r="F3086" s="7" t="s">
        <v>31</v>
      </c>
      <c r="G3086" s="6">
        <v>84.68</v>
      </c>
    </row>
    <row r="3087" spans="1:7" ht="15" thickBot="1" x14ac:dyDescent="0.35">
      <c r="A3087" s="6">
        <v>64.989000000000004</v>
      </c>
      <c r="B3087" s="19">
        <f>(A3087-G3087)/G3087</f>
        <v>-0.32471945137157099</v>
      </c>
      <c r="C3087" s="30" t="s">
        <v>230</v>
      </c>
      <c r="D3087" s="6">
        <v>1007822</v>
      </c>
      <c r="E3087" s="6">
        <v>2803</v>
      </c>
      <c r="F3087" s="7" t="s">
        <v>35</v>
      </c>
      <c r="G3087" s="6">
        <v>96.24</v>
      </c>
    </row>
    <row r="3088" spans="1:7" ht="15" thickBot="1" x14ac:dyDescent="0.35">
      <c r="A3088" s="6">
        <v>64.989000000000004</v>
      </c>
      <c r="B3088" s="19">
        <f>(A3088-G3088)/G3088</f>
        <v>-0.50251844820723224</v>
      </c>
      <c r="C3088" s="30" t="s">
        <v>316</v>
      </c>
      <c r="D3088" s="6">
        <v>1007596</v>
      </c>
      <c r="E3088" s="6">
        <v>158</v>
      </c>
      <c r="F3088" s="7" t="s">
        <v>35</v>
      </c>
      <c r="G3088" s="6">
        <v>130.636</v>
      </c>
    </row>
    <row r="3089" spans="1:7" ht="15" thickBot="1" x14ac:dyDescent="0.35">
      <c r="A3089" s="6">
        <v>64.989000000000004</v>
      </c>
      <c r="B3089" s="19">
        <f>(A3089-G3089)/G3089</f>
        <v>-0.59693244684809843</v>
      </c>
      <c r="C3089" s="30" t="s">
        <v>375</v>
      </c>
      <c r="D3089" s="6">
        <v>1009060</v>
      </c>
      <c r="E3089" s="6">
        <v>1766</v>
      </c>
      <c r="F3089" s="7" t="s">
        <v>23</v>
      </c>
      <c r="G3089" s="6">
        <v>161.23599999999999</v>
      </c>
    </row>
    <row r="3090" spans="1:7" ht="15" thickBot="1" x14ac:dyDescent="0.35">
      <c r="A3090" s="6">
        <v>64.989000000000004</v>
      </c>
      <c r="B3090" s="19">
        <f>(A3090-G3090)/G3090</f>
        <v>-0.69072297413054651</v>
      </c>
      <c r="C3090" s="30" t="s">
        <v>196</v>
      </c>
      <c r="D3090" s="6">
        <v>1008305</v>
      </c>
      <c r="E3090" s="6">
        <v>2280</v>
      </c>
      <c r="F3090" s="7" t="s">
        <v>21</v>
      </c>
      <c r="G3090" s="6">
        <v>210.13200000000001</v>
      </c>
    </row>
    <row r="3091" spans="1:7" ht="15" thickBot="1" x14ac:dyDescent="0.35">
      <c r="A3091" s="6">
        <v>65.257919999999999</v>
      </c>
      <c r="B3091" s="19">
        <f>(A3091-G3091)/G3091</f>
        <v>1.1463596895145376</v>
      </c>
      <c r="C3091" s="30" t="s">
        <v>40</v>
      </c>
      <c r="D3091" s="6">
        <v>1013415</v>
      </c>
      <c r="E3091" s="6">
        <v>1188</v>
      </c>
      <c r="F3091" s="7" t="s">
        <v>87</v>
      </c>
      <c r="G3091" s="6">
        <v>30.404</v>
      </c>
    </row>
    <row r="3092" spans="1:7" ht="15" thickBot="1" x14ac:dyDescent="0.35">
      <c r="A3092" s="6">
        <v>65.257919999999999</v>
      </c>
      <c r="B3092" s="19">
        <f>(A3092-G3092)/G3092</f>
        <v>0.80031781063782836</v>
      </c>
      <c r="C3092" s="30" t="s">
        <v>313</v>
      </c>
      <c r="D3092" s="6">
        <v>1008017</v>
      </c>
      <c r="E3092" s="6">
        <v>2401</v>
      </c>
      <c r="F3092" s="7" t="s">
        <v>87</v>
      </c>
      <c r="G3092" s="6">
        <v>36.247999999999998</v>
      </c>
    </row>
    <row r="3093" spans="1:7" ht="15" thickBot="1" x14ac:dyDescent="0.35">
      <c r="A3093" s="6">
        <v>65.437200000000004</v>
      </c>
      <c r="B3093" s="19">
        <f>(A3093-G3093)/G3093</f>
        <v>8.4781575898030148</v>
      </c>
      <c r="C3093" s="30" t="s">
        <v>233</v>
      </c>
      <c r="D3093" s="6">
        <v>1014566</v>
      </c>
      <c r="E3093" s="6">
        <v>1182</v>
      </c>
      <c r="F3093" s="7" t="s">
        <v>35</v>
      </c>
      <c r="G3093" s="6">
        <v>6.9039999999999999</v>
      </c>
    </row>
    <row r="3094" spans="1:7" ht="15" thickBot="1" x14ac:dyDescent="0.35">
      <c r="A3094" s="6">
        <v>65.437200000000004</v>
      </c>
      <c r="B3094" s="19">
        <f>(A3094-G3094)/G3094</f>
        <v>4.2249441073139575</v>
      </c>
      <c r="C3094" s="30" t="s">
        <v>230</v>
      </c>
      <c r="D3094" s="6">
        <v>1017199</v>
      </c>
      <c r="E3094" s="6">
        <v>2534</v>
      </c>
      <c r="F3094" s="7" t="s">
        <v>21</v>
      </c>
      <c r="G3094" s="6">
        <v>12.523999999999999</v>
      </c>
    </row>
    <row r="3095" spans="1:7" ht="15" thickBot="1" x14ac:dyDescent="0.35">
      <c r="A3095" s="6">
        <v>65.437200000000004</v>
      </c>
      <c r="B3095" s="19">
        <f>(A3095-G3095)/G3095</f>
        <v>1.6635135135135137</v>
      </c>
      <c r="C3095" s="30" t="s">
        <v>198</v>
      </c>
      <c r="D3095" s="6">
        <v>1015563</v>
      </c>
      <c r="E3095" s="6">
        <v>863</v>
      </c>
      <c r="F3095" s="7" t="s">
        <v>21</v>
      </c>
      <c r="G3095" s="6">
        <v>24.568000000000001</v>
      </c>
    </row>
    <row r="3096" spans="1:7" ht="15" thickBot="1" x14ac:dyDescent="0.35">
      <c r="A3096" s="6">
        <v>65.437200000000004</v>
      </c>
      <c r="B3096" s="19">
        <f>(A3096-G3096)/G3096</f>
        <v>0.90490218910107156</v>
      </c>
      <c r="C3096" s="30" t="s">
        <v>260</v>
      </c>
      <c r="D3096" s="6">
        <v>1008806</v>
      </c>
      <c r="E3096" s="6">
        <v>1537</v>
      </c>
      <c r="F3096" s="7" t="s">
        <v>25</v>
      </c>
      <c r="G3096" s="6">
        <v>34.351999999999997</v>
      </c>
    </row>
    <row r="3097" spans="1:7" ht="15" thickBot="1" x14ac:dyDescent="0.35">
      <c r="A3097" s="6">
        <v>65.437200000000004</v>
      </c>
      <c r="B3097" s="19">
        <f>(A3097-G3097)/G3097</f>
        <v>0.886668204359359</v>
      </c>
      <c r="C3097" s="30" t="s">
        <v>240</v>
      </c>
      <c r="D3097" s="6">
        <v>1009647</v>
      </c>
      <c r="E3097" s="6">
        <v>1156</v>
      </c>
      <c r="F3097" s="7" t="s">
        <v>35</v>
      </c>
      <c r="G3097" s="6">
        <v>34.683999999999997</v>
      </c>
    </row>
    <row r="3098" spans="1:7" ht="15" thickBot="1" x14ac:dyDescent="0.35">
      <c r="A3098" s="6">
        <v>65.437200000000004</v>
      </c>
      <c r="B3098" s="19">
        <f>(A3098-G3098)/G3098</f>
        <v>0.82744638069705112</v>
      </c>
      <c r="C3098" s="30" t="s">
        <v>190</v>
      </c>
      <c r="D3098" s="6">
        <v>1017679</v>
      </c>
      <c r="E3098" s="6">
        <v>2417</v>
      </c>
      <c r="F3098" s="7" t="s">
        <v>21</v>
      </c>
      <c r="G3098" s="6">
        <v>35.808</v>
      </c>
    </row>
    <row r="3099" spans="1:7" ht="15" thickBot="1" x14ac:dyDescent="0.35">
      <c r="A3099" s="6">
        <v>65.437200000000004</v>
      </c>
      <c r="B3099" s="19">
        <f>(A3099-G3099)/G3099</f>
        <v>0.65663797468354446</v>
      </c>
      <c r="C3099" s="30" t="s">
        <v>149</v>
      </c>
      <c r="D3099" s="6">
        <v>1017819</v>
      </c>
      <c r="E3099" s="6">
        <v>111</v>
      </c>
      <c r="F3099" s="7" t="s">
        <v>27</v>
      </c>
      <c r="G3099" s="6">
        <v>39.5</v>
      </c>
    </row>
    <row r="3100" spans="1:7" ht="15" thickBot="1" x14ac:dyDescent="0.35">
      <c r="A3100" s="6">
        <v>65.437200000000004</v>
      </c>
      <c r="B3100" s="19">
        <f>(A3100-G3100)/G3100</f>
        <v>0.4873443040276389</v>
      </c>
      <c r="C3100" s="30" t="s">
        <v>267</v>
      </c>
      <c r="D3100" s="6">
        <v>1014796</v>
      </c>
      <c r="E3100" s="6">
        <v>1306</v>
      </c>
      <c r="F3100" s="7" t="s">
        <v>35</v>
      </c>
      <c r="G3100" s="6">
        <v>43.996000000000002</v>
      </c>
    </row>
    <row r="3101" spans="1:7" ht="15" thickBot="1" x14ac:dyDescent="0.35">
      <c r="A3101" s="6">
        <v>65.437200000000004</v>
      </c>
      <c r="B3101" s="19">
        <f>(A3101-G3101)/G3101</f>
        <v>0.29784212614042049</v>
      </c>
      <c r="C3101" s="30" t="s">
        <v>72</v>
      </c>
      <c r="D3101" s="6">
        <v>1009969</v>
      </c>
      <c r="E3101" s="6">
        <v>2444</v>
      </c>
      <c r="F3101" s="7" t="s">
        <v>23</v>
      </c>
      <c r="G3101" s="6">
        <v>50.42</v>
      </c>
    </row>
    <row r="3102" spans="1:7" ht="15" thickBot="1" x14ac:dyDescent="0.35">
      <c r="A3102" s="6">
        <v>65.437200000000004</v>
      </c>
      <c r="B3102" s="19">
        <f>(A3102-G3102)/G3102</f>
        <v>0.16105748757984395</v>
      </c>
      <c r="C3102" s="30" t="s">
        <v>195</v>
      </c>
      <c r="D3102" s="6">
        <v>1012330</v>
      </c>
      <c r="E3102" s="6">
        <v>371</v>
      </c>
      <c r="F3102" s="7" t="s">
        <v>17</v>
      </c>
      <c r="G3102" s="6">
        <v>56.36</v>
      </c>
    </row>
    <row r="3103" spans="1:7" ht="15" thickBot="1" x14ac:dyDescent="0.35">
      <c r="A3103" s="6">
        <v>65.437200000000004</v>
      </c>
      <c r="B3103" s="19">
        <f>(A3103-G3103)/G3103</f>
        <v>0.16105748757984395</v>
      </c>
      <c r="C3103" s="30" t="s">
        <v>362</v>
      </c>
      <c r="D3103" s="6">
        <v>1012653</v>
      </c>
      <c r="E3103" s="6">
        <v>1220</v>
      </c>
      <c r="F3103" s="7" t="s">
        <v>23</v>
      </c>
      <c r="G3103" s="6">
        <v>56.36</v>
      </c>
    </row>
    <row r="3104" spans="1:7" ht="15" thickBot="1" x14ac:dyDescent="0.35">
      <c r="A3104" s="6">
        <v>65.437200000000004</v>
      </c>
      <c r="B3104" s="19">
        <f>(A3104-G3104)/G3104</f>
        <v>-1.0865227643751158E-2</v>
      </c>
      <c r="C3104" s="30" t="s">
        <v>105</v>
      </c>
      <c r="D3104" s="6">
        <v>1010722</v>
      </c>
      <c r="E3104" s="6">
        <v>770</v>
      </c>
      <c r="F3104" s="7" t="s">
        <v>35</v>
      </c>
      <c r="G3104" s="6">
        <v>66.156000000000006</v>
      </c>
    </row>
    <row r="3105" spans="1:7" ht="15" thickBot="1" x14ac:dyDescent="0.35">
      <c r="A3105" s="6">
        <v>65.437200000000004</v>
      </c>
      <c r="B3105" s="19">
        <f>(A3105-G3105)/G3105</f>
        <v>-0.11980522974281704</v>
      </c>
      <c r="C3105" s="30" t="s">
        <v>47</v>
      </c>
      <c r="D3105" s="6">
        <v>1010484</v>
      </c>
      <c r="E3105" s="6">
        <v>1292</v>
      </c>
      <c r="F3105" s="7" t="s">
        <v>19</v>
      </c>
      <c r="G3105" s="6">
        <v>74.343999999999994</v>
      </c>
    </row>
    <row r="3106" spans="1:7" ht="15" thickBot="1" x14ac:dyDescent="0.35">
      <c r="A3106" s="6">
        <v>65.437200000000004</v>
      </c>
      <c r="B3106" s="19">
        <f>(A3106-G3106)/G3106</f>
        <v>-0.17837878559590176</v>
      </c>
      <c r="C3106" s="30" t="s">
        <v>166</v>
      </c>
      <c r="D3106" s="6">
        <v>1014723</v>
      </c>
      <c r="E3106" s="6">
        <v>2492</v>
      </c>
      <c r="F3106" s="7" t="s">
        <v>19</v>
      </c>
      <c r="G3106" s="6">
        <v>79.644000000000005</v>
      </c>
    </row>
    <row r="3107" spans="1:7" ht="15" thickBot="1" x14ac:dyDescent="0.35">
      <c r="A3107" s="6">
        <v>65.437200000000004</v>
      </c>
      <c r="B3107" s="19">
        <f>(A3107-G3107)/G3107</f>
        <v>-0.18981279714738505</v>
      </c>
      <c r="C3107" s="30" t="s">
        <v>34</v>
      </c>
      <c r="D3107" s="6">
        <v>1018611</v>
      </c>
      <c r="E3107" s="6">
        <v>2843</v>
      </c>
      <c r="F3107" s="7" t="s">
        <v>31</v>
      </c>
      <c r="G3107" s="6">
        <v>80.768000000000001</v>
      </c>
    </row>
    <row r="3108" spans="1:7" ht="15" thickBot="1" x14ac:dyDescent="0.35">
      <c r="A3108" s="6">
        <v>65.437200000000004</v>
      </c>
      <c r="B3108" s="19">
        <f>(A3108-G3108)/G3108</f>
        <v>-0.20377202375158174</v>
      </c>
      <c r="C3108" s="30" t="s">
        <v>214</v>
      </c>
      <c r="D3108" s="6">
        <v>1009166</v>
      </c>
      <c r="E3108" s="6">
        <v>1302</v>
      </c>
      <c r="F3108" s="7" t="s">
        <v>23</v>
      </c>
      <c r="G3108" s="6">
        <v>82.183999999999997</v>
      </c>
    </row>
    <row r="3109" spans="1:7" ht="15" thickBot="1" x14ac:dyDescent="0.35">
      <c r="A3109" s="6">
        <v>65.437200000000004</v>
      </c>
      <c r="B3109" s="19">
        <f>(A3109-G3109)/G3109</f>
        <v>-0.28008713254708673</v>
      </c>
      <c r="C3109" s="30" t="s">
        <v>139</v>
      </c>
      <c r="D3109" s="6">
        <v>1005827</v>
      </c>
      <c r="E3109" s="6">
        <v>845</v>
      </c>
      <c r="F3109" s="7" t="s">
        <v>23</v>
      </c>
      <c r="G3109" s="6">
        <v>90.896000000000001</v>
      </c>
    </row>
    <row r="3110" spans="1:7" ht="15" thickBot="1" x14ac:dyDescent="0.35">
      <c r="A3110" s="6">
        <v>65.437200000000004</v>
      </c>
      <c r="B3110" s="19">
        <f>(A3110-G3110)/G3110</f>
        <v>-0.33735823071937776</v>
      </c>
      <c r="C3110" s="30" t="s">
        <v>97</v>
      </c>
      <c r="D3110" s="6">
        <v>1016352</v>
      </c>
      <c r="E3110" s="6">
        <v>1826</v>
      </c>
      <c r="F3110" s="7" t="s">
        <v>25</v>
      </c>
      <c r="G3110" s="6">
        <v>98.751999999999995</v>
      </c>
    </row>
    <row r="3111" spans="1:7" ht="15" thickBot="1" x14ac:dyDescent="0.35">
      <c r="A3111" s="6">
        <v>65.437200000000004</v>
      </c>
      <c r="B3111" s="19">
        <f>(A3111-G3111)/G3111</f>
        <v>-0.46142222222222218</v>
      </c>
      <c r="C3111" s="30" t="s">
        <v>157</v>
      </c>
      <c r="D3111" s="6">
        <v>1007043</v>
      </c>
      <c r="E3111" s="6">
        <v>1167</v>
      </c>
      <c r="F3111" s="7" t="s">
        <v>21</v>
      </c>
      <c r="G3111" s="6">
        <v>121.5</v>
      </c>
    </row>
    <row r="3112" spans="1:7" ht="15" thickBot="1" x14ac:dyDescent="0.35">
      <c r="A3112" s="6">
        <v>65.437200000000004</v>
      </c>
      <c r="B3112" s="19">
        <f>(A3112-G3112)/G3112</f>
        <v>-0.52613330243605716</v>
      </c>
      <c r="C3112" s="30" t="s">
        <v>388</v>
      </c>
      <c r="D3112" s="6">
        <v>1019505</v>
      </c>
      <c r="E3112" s="6">
        <v>1528</v>
      </c>
      <c r="F3112" s="7" t="s">
        <v>17</v>
      </c>
      <c r="G3112" s="6">
        <v>138.09200000000001</v>
      </c>
    </row>
    <row r="3113" spans="1:7" ht="15" thickBot="1" x14ac:dyDescent="0.35">
      <c r="A3113" s="6">
        <v>65.885400000000004</v>
      </c>
      <c r="B3113" s="19">
        <f>(A3113-G3113)/G3113</f>
        <v>-0.27294857647318471</v>
      </c>
      <c r="C3113" s="30" t="s">
        <v>101</v>
      </c>
      <c r="D3113" s="6">
        <v>1018588</v>
      </c>
      <c r="E3113" s="6">
        <v>142</v>
      </c>
      <c r="F3113" s="7" t="s">
        <v>23</v>
      </c>
      <c r="G3113" s="6">
        <v>90.62</v>
      </c>
    </row>
    <row r="3114" spans="1:7" ht="15" thickBot="1" x14ac:dyDescent="0.35">
      <c r="A3114" s="6">
        <v>65.885400000000004</v>
      </c>
      <c r="B3114" s="19">
        <f>(A3114-G3114)/G3114</f>
        <v>53.904500000000006</v>
      </c>
      <c r="C3114" s="30" t="s">
        <v>244</v>
      </c>
      <c r="D3114" s="6">
        <v>1006479</v>
      </c>
      <c r="E3114" s="6">
        <v>2775</v>
      </c>
      <c r="F3114" s="7" t="s">
        <v>35</v>
      </c>
      <c r="G3114" s="6">
        <v>1.2</v>
      </c>
    </row>
    <row r="3115" spans="1:7" ht="15" thickBot="1" x14ac:dyDescent="0.35">
      <c r="A3115" s="6">
        <v>65.885400000000004</v>
      </c>
      <c r="B3115" s="19">
        <f>(A3115-G3115)/G3115</f>
        <v>3.6437411897378067</v>
      </c>
      <c r="C3115" s="30" t="s">
        <v>76</v>
      </c>
      <c r="D3115" s="6">
        <v>1015622</v>
      </c>
      <c r="E3115" s="6">
        <v>1544</v>
      </c>
      <c r="F3115" s="7" t="s">
        <v>21</v>
      </c>
      <c r="G3115" s="6">
        <v>14.188000000000001</v>
      </c>
    </row>
    <row r="3116" spans="1:7" ht="15" thickBot="1" x14ac:dyDescent="0.35">
      <c r="A3116" s="6">
        <v>65.885400000000004</v>
      </c>
      <c r="B3116" s="19">
        <f>(A3116-G3116)/G3116</f>
        <v>3.3818435754189946</v>
      </c>
      <c r="C3116" s="30" t="s">
        <v>368</v>
      </c>
      <c r="D3116" s="6">
        <v>1015092</v>
      </c>
      <c r="E3116" s="6">
        <v>1231</v>
      </c>
      <c r="F3116" s="7" t="s">
        <v>42</v>
      </c>
      <c r="G3116" s="6">
        <v>15.036</v>
      </c>
    </row>
    <row r="3117" spans="1:7" ht="15" thickBot="1" x14ac:dyDescent="0.35">
      <c r="A3117" s="6">
        <v>65.885400000000004</v>
      </c>
      <c r="B3117" s="19">
        <f>(A3117-G3117)/G3117</f>
        <v>1.7108870967741938</v>
      </c>
      <c r="C3117" s="30" t="s">
        <v>179</v>
      </c>
      <c r="D3117" s="6">
        <v>1014389</v>
      </c>
      <c r="E3117" s="6">
        <v>2457</v>
      </c>
      <c r="F3117" s="7" t="s">
        <v>25</v>
      </c>
      <c r="G3117" s="6">
        <v>24.303999999999998</v>
      </c>
    </row>
    <row r="3118" spans="1:7" ht="15" thickBot="1" x14ac:dyDescent="0.35">
      <c r="A3118" s="6">
        <v>65.885400000000004</v>
      </c>
      <c r="B3118" s="19">
        <f>(A3118-G3118)/G3118</f>
        <v>1.5910571024067959</v>
      </c>
      <c r="C3118" s="30" t="s">
        <v>279</v>
      </c>
      <c r="D3118" s="6">
        <v>1010703</v>
      </c>
      <c r="E3118" s="6">
        <v>2513</v>
      </c>
      <c r="F3118" s="7" t="s">
        <v>42</v>
      </c>
      <c r="G3118" s="6">
        <v>25.428000000000001</v>
      </c>
    </row>
    <row r="3119" spans="1:7" ht="15" thickBot="1" x14ac:dyDescent="0.35">
      <c r="A3119" s="6">
        <v>65.885400000000004</v>
      </c>
      <c r="B3119" s="19">
        <f>(A3119-G3119)/G3119</f>
        <v>1.5434450277949354</v>
      </c>
      <c r="C3119" s="30" t="s">
        <v>98</v>
      </c>
      <c r="D3119" s="6">
        <v>1006326</v>
      </c>
      <c r="E3119" s="6">
        <v>548</v>
      </c>
      <c r="F3119" s="7" t="s">
        <v>25</v>
      </c>
      <c r="G3119" s="6">
        <v>25.904</v>
      </c>
    </row>
    <row r="3120" spans="1:7" ht="15" thickBot="1" x14ac:dyDescent="0.35">
      <c r="A3120" s="6">
        <v>65.885400000000004</v>
      </c>
      <c r="B3120" s="19">
        <f>(A3120-G3120)/G3120</f>
        <v>1.0479112271540474</v>
      </c>
      <c r="C3120" s="30" t="s">
        <v>210</v>
      </c>
      <c r="D3120" s="6">
        <v>1019194</v>
      </c>
      <c r="E3120" s="6">
        <v>278</v>
      </c>
      <c r="F3120" s="7" t="s">
        <v>31</v>
      </c>
      <c r="G3120" s="6">
        <v>32.171999999999997</v>
      </c>
    </row>
    <row r="3121" spans="1:7" ht="15" thickBot="1" x14ac:dyDescent="0.35">
      <c r="A3121" s="6">
        <v>65.885400000000004</v>
      </c>
      <c r="B3121" s="19">
        <f>(A3121-G3121)/G3121</f>
        <v>0.95575279031108995</v>
      </c>
      <c r="C3121" s="30" t="s">
        <v>171</v>
      </c>
      <c r="D3121" s="6">
        <v>1009078</v>
      </c>
      <c r="E3121" s="6">
        <v>2410</v>
      </c>
      <c r="F3121" s="7" t="s">
        <v>42</v>
      </c>
      <c r="G3121" s="6">
        <v>33.688000000000002</v>
      </c>
    </row>
    <row r="3122" spans="1:7" ht="15" thickBot="1" x14ac:dyDescent="0.35">
      <c r="A3122" s="6">
        <v>65.885400000000004</v>
      </c>
      <c r="B3122" s="19">
        <f>(A3122-G3122)/G3122</f>
        <v>0.45173188789000535</v>
      </c>
      <c r="C3122" s="30" t="s">
        <v>308</v>
      </c>
      <c r="D3122" s="6">
        <v>1015328</v>
      </c>
      <c r="E3122" s="6">
        <v>397</v>
      </c>
      <c r="F3122" s="7" t="s">
        <v>31</v>
      </c>
      <c r="G3122" s="6">
        <v>45.384</v>
      </c>
    </row>
    <row r="3123" spans="1:7" ht="15" thickBot="1" x14ac:dyDescent="0.35">
      <c r="A3123" s="6">
        <v>65.885400000000004</v>
      </c>
      <c r="B3123" s="19">
        <f>(A3123-G3123)/G3123</f>
        <v>0.38321716493113889</v>
      </c>
      <c r="C3123" s="30" t="s">
        <v>119</v>
      </c>
      <c r="D3123" s="6">
        <v>1012747</v>
      </c>
      <c r="E3123" s="6">
        <v>2817</v>
      </c>
      <c r="F3123" s="7" t="s">
        <v>25</v>
      </c>
      <c r="G3123" s="6">
        <v>47.631999999999998</v>
      </c>
    </row>
    <row r="3124" spans="1:7" ht="15" thickBot="1" x14ac:dyDescent="0.35">
      <c r="A3124" s="6">
        <v>65.885400000000004</v>
      </c>
      <c r="B3124" s="19">
        <f>(A3124-G3124)/G3124</f>
        <v>0.20554417038717709</v>
      </c>
      <c r="C3124" s="30" t="s">
        <v>58</v>
      </c>
      <c r="D3124" s="6">
        <v>1012969</v>
      </c>
      <c r="E3124" s="6">
        <v>544</v>
      </c>
      <c r="F3124" s="7" t="s">
        <v>27</v>
      </c>
      <c r="G3124" s="6">
        <v>54.652000000000001</v>
      </c>
    </row>
    <row r="3125" spans="1:7" ht="15" thickBot="1" x14ac:dyDescent="0.35">
      <c r="A3125" s="6">
        <v>65.885400000000004</v>
      </c>
      <c r="B3125" s="19">
        <f>(A3125-G3125)/G3125</f>
        <v>9.816321088072541E-2</v>
      </c>
      <c r="C3125" s="30" t="s">
        <v>240</v>
      </c>
      <c r="D3125" s="6">
        <v>1009836</v>
      </c>
      <c r="E3125" s="6">
        <v>1712</v>
      </c>
      <c r="F3125" s="7" t="s">
        <v>19</v>
      </c>
      <c r="G3125" s="6">
        <v>59.996000000000002</v>
      </c>
    </row>
    <row r="3126" spans="1:7" ht="15" thickBot="1" x14ac:dyDescent="0.35">
      <c r="A3126" s="6">
        <v>65.885400000000004</v>
      </c>
      <c r="B3126" s="19">
        <f>(A3126-G3126)/G3126</f>
        <v>-1.0016390457099077E-4</v>
      </c>
      <c r="C3126" s="30" t="s">
        <v>115</v>
      </c>
      <c r="D3126" s="6">
        <v>1015270</v>
      </c>
      <c r="E3126" s="6">
        <v>400</v>
      </c>
      <c r="F3126" s="7" t="s">
        <v>17</v>
      </c>
      <c r="G3126" s="6">
        <v>65.891999999999996</v>
      </c>
    </row>
    <row r="3127" spans="1:7" ht="15" thickBot="1" x14ac:dyDescent="0.35">
      <c r="A3127" s="6">
        <v>65.885400000000004</v>
      </c>
      <c r="B3127" s="19">
        <f>(A3127-G3127)/G3127</f>
        <v>-0.11205660377358488</v>
      </c>
      <c r="C3127" s="30" t="s">
        <v>102</v>
      </c>
      <c r="D3127" s="6">
        <v>1006982</v>
      </c>
      <c r="E3127" s="6">
        <v>798</v>
      </c>
      <c r="F3127" s="7" t="s">
        <v>23</v>
      </c>
      <c r="G3127" s="6">
        <v>74.2</v>
      </c>
    </row>
    <row r="3128" spans="1:7" ht="15" thickBot="1" x14ac:dyDescent="0.35">
      <c r="A3128" s="6">
        <v>65.885400000000004</v>
      </c>
      <c r="B3128" s="19">
        <f>(A3128-G3128)/G3128</f>
        <v>-0.14938287543895887</v>
      </c>
      <c r="C3128" s="30" t="s">
        <v>355</v>
      </c>
      <c r="D3128" s="6">
        <v>1008846</v>
      </c>
      <c r="E3128" s="6">
        <v>2666</v>
      </c>
      <c r="F3128" s="7" t="s">
        <v>35</v>
      </c>
      <c r="G3128" s="6">
        <v>77.456000000000003</v>
      </c>
    </row>
    <row r="3129" spans="1:7" ht="15" thickBot="1" x14ac:dyDescent="0.35">
      <c r="A3129" s="6">
        <v>65.885400000000004</v>
      </c>
      <c r="B3129" s="19">
        <f>(A3129-G3129)/G3129</f>
        <v>-0.17877299695866769</v>
      </c>
      <c r="C3129" s="30" t="s">
        <v>40</v>
      </c>
      <c r="D3129" s="6">
        <v>1018431</v>
      </c>
      <c r="E3129" s="6">
        <v>2297</v>
      </c>
      <c r="F3129" s="7" t="s">
        <v>21</v>
      </c>
      <c r="G3129" s="6">
        <v>80.227999999999994</v>
      </c>
    </row>
    <row r="3130" spans="1:7" ht="15" thickBot="1" x14ac:dyDescent="0.35">
      <c r="A3130" s="6">
        <v>65.885400000000004</v>
      </c>
      <c r="B3130" s="19">
        <f>(A3130-G3130)/G3130</f>
        <v>-0.32582883104125726</v>
      </c>
      <c r="C3130" s="30" t="s">
        <v>289</v>
      </c>
      <c r="D3130" s="6">
        <v>1007863</v>
      </c>
      <c r="E3130" s="6">
        <v>25</v>
      </c>
      <c r="F3130" s="7" t="s">
        <v>31</v>
      </c>
      <c r="G3130" s="6">
        <v>97.727999999999994</v>
      </c>
    </row>
    <row r="3131" spans="1:7" ht="15" thickBot="1" x14ac:dyDescent="0.35">
      <c r="A3131" s="6">
        <v>65.885400000000004</v>
      </c>
      <c r="B3131" s="19">
        <f>(A3131-G3131)/G3131</f>
        <v>-0.35317690948360492</v>
      </c>
      <c r="C3131" s="30" t="s">
        <v>352</v>
      </c>
      <c r="D3131" s="6">
        <v>1017944</v>
      </c>
      <c r="E3131" s="6">
        <v>873</v>
      </c>
      <c r="F3131" s="7" t="s">
        <v>42</v>
      </c>
      <c r="G3131" s="6">
        <v>101.86</v>
      </c>
    </row>
    <row r="3132" spans="1:7" ht="15" thickBot="1" x14ac:dyDescent="0.35">
      <c r="A3132" s="6">
        <v>65.885400000000004</v>
      </c>
      <c r="B3132" s="19">
        <f>(A3132-G3132)/G3132</f>
        <v>-0.41603382259093807</v>
      </c>
      <c r="C3132" s="30" t="s">
        <v>137</v>
      </c>
      <c r="D3132" s="6">
        <v>1011847</v>
      </c>
      <c r="E3132" s="6">
        <v>1912</v>
      </c>
      <c r="F3132" s="7" t="s">
        <v>21</v>
      </c>
      <c r="G3132" s="6">
        <v>112.824</v>
      </c>
    </row>
    <row r="3133" spans="1:7" ht="15" thickBot="1" x14ac:dyDescent="0.35">
      <c r="A3133" s="6">
        <v>65.885400000000004</v>
      </c>
      <c r="B3133" s="19">
        <f>(A3133-G3133)/G3133</f>
        <v>-0.41603382259093807</v>
      </c>
      <c r="C3133" s="30" t="s">
        <v>88</v>
      </c>
      <c r="D3133" s="6">
        <v>1012297</v>
      </c>
      <c r="E3133" s="6">
        <v>100</v>
      </c>
      <c r="F3133" s="7" t="s">
        <v>21</v>
      </c>
      <c r="G3133" s="6">
        <v>112.824</v>
      </c>
    </row>
    <row r="3134" spans="1:7" ht="15" thickBot="1" x14ac:dyDescent="0.35">
      <c r="A3134" s="6">
        <v>65.885400000000004</v>
      </c>
      <c r="B3134" s="19">
        <f>(A3134-G3134)/G3134</f>
        <v>-0.46894022440030947</v>
      </c>
      <c r="C3134" s="30" t="s">
        <v>297</v>
      </c>
      <c r="D3134" s="6">
        <v>1012327</v>
      </c>
      <c r="E3134" s="6">
        <v>1715</v>
      </c>
      <c r="F3134" s="7" t="s">
        <v>35</v>
      </c>
      <c r="G3134" s="6">
        <v>124.06399999999999</v>
      </c>
    </row>
    <row r="3135" spans="1:7" ht="15" thickBot="1" x14ac:dyDescent="0.35">
      <c r="A3135" s="6">
        <v>65.885400000000004</v>
      </c>
      <c r="B3135" s="19">
        <f>(A3135-G3135)/G3135</f>
        <v>-0.63645021740569885</v>
      </c>
      <c r="C3135" s="30" t="s">
        <v>44</v>
      </c>
      <c r="D3135" s="6">
        <v>1007640</v>
      </c>
      <c r="E3135" s="6">
        <v>1561</v>
      </c>
      <c r="F3135" s="7" t="s">
        <v>42</v>
      </c>
      <c r="G3135" s="6">
        <v>181.22800000000001</v>
      </c>
    </row>
    <row r="3136" spans="1:7" ht="15" thickBot="1" x14ac:dyDescent="0.35">
      <c r="A3136" s="6">
        <v>65.885400000000004</v>
      </c>
      <c r="B3136" s="19">
        <f>(A3136-G3136)/G3136</f>
        <v>-0.49631979695431466</v>
      </c>
      <c r="C3136" s="30" t="s">
        <v>218</v>
      </c>
      <c r="D3136" s="6">
        <v>1011485</v>
      </c>
      <c r="E3136" s="6">
        <v>1188</v>
      </c>
      <c r="F3136" s="7" t="s">
        <v>19</v>
      </c>
      <c r="G3136" s="6">
        <v>130.80799999999999</v>
      </c>
    </row>
    <row r="3137" spans="1:7" ht="15" thickBot="1" x14ac:dyDescent="0.35">
      <c r="A3137" s="6">
        <v>65.930800000000005</v>
      </c>
      <c r="B3137" s="19">
        <f>(A3137-G3137)/G3137</f>
        <v>-0.65463608629331005</v>
      </c>
      <c r="C3137" s="30" t="s">
        <v>112</v>
      </c>
      <c r="D3137" s="6">
        <v>1002557</v>
      </c>
      <c r="E3137" s="6">
        <v>2557</v>
      </c>
      <c r="F3137" s="7" t="s">
        <v>35</v>
      </c>
      <c r="G3137" s="6">
        <v>190.9024</v>
      </c>
    </row>
    <row r="3138" spans="1:7" ht="15" thickBot="1" x14ac:dyDescent="0.35">
      <c r="A3138" s="6">
        <v>65.975040000000007</v>
      </c>
      <c r="B3138" s="19">
        <f>(A3138-G3138)/G3138</f>
        <v>3.0023683571948556</v>
      </c>
      <c r="C3138" s="30" t="s">
        <v>330</v>
      </c>
      <c r="D3138" s="6">
        <v>1006390</v>
      </c>
      <c r="E3138" s="6">
        <v>772</v>
      </c>
      <c r="F3138" s="7" t="s">
        <v>87</v>
      </c>
      <c r="G3138" s="6">
        <v>16.484000000000002</v>
      </c>
    </row>
    <row r="3139" spans="1:7" ht="15" thickBot="1" x14ac:dyDescent="0.35">
      <c r="A3139" s="6">
        <v>65.975040000000007</v>
      </c>
      <c r="B3139" s="19">
        <f>(A3139-G3139)/G3139</f>
        <v>-0.35298289659501014</v>
      </c>
      <c r="C3139" s="30" t="s">
        <v>325</v>
      </c>
      <c r="D3139" s="6">
        <v>1009807</v>
      </c>
      <c r="E3139" s="6">
        <v>743</v>
      </c>
      <c r="F3139" s="7" t="s">
        <v>87</v>
      </c>
      <c r="G3139" s="6">
        <v>101.968</v>
      </c>
    </row>
    <row r="3140" spans="1:7" ht="15" thickBot="1" x14ac:dyDescent="0.35">
      <c r="A3140" s="6">
        <v>65.975040000000007</v>
      </c>
      <c r="B3140" s="19">
        <f>(A3140-G3140)/G3140</f>
        <v>-0.51602816901408444</v>
      </c>
      <c r="C3140" s="30" t="s">
        <v>302</v>
      </c>
      <c r="D3140" s="6">
        <v>1016008</v>
      </c>
      <c r="E3140" s="6">
        <v>2224</v>
      </c>
      <c r="F3140" s="7" t="s">
        <v>87</v>
      </c>
      <c r="G3140" s="6">
        <v>136.32</v>
      </c>
    </row>
    <row r="3141" spans="1:7" ht="15" thickBot="1" x14ac:dyDescent="0.35">
      <c r="A3141" s="6">
        <v>66.086799999999997</v>
      </c>
      <c r="B3141" s="19">
        <f>(A3141-G3141)/G3141</f>
        <v>0.20687967508181382</v>
      </c>
      <c r="C3141" s="30" t="s">
        <v>256</v>
      </c>
      <c r="D3141" s="6">
        <v>1002258</v>
      </c>
      <c r="E3141" s="6">
        <v>2258</v>
      </c>
      <c r="F3141" s="7" t="s">
        <v>87</v>
      </c>
      <c r="G3141" s="6">
        <v>54.758400000000002</v>
      </c>
    </row>
    <row r="3142" spans="1:7" ht="15" thickBot="1" x14ac:dyDescent="0.35">
      <c r="A3142" s="6">
        <v>66.333600000000004</v>
      </c>
      <c r="B3142" s="19">
        <f>(A3142-G3142)/G3142</f>
        <v>9.0080869040434521</v>
      </c>
      <c r="C3142" s="30" t="s">
        <v>370</v>
      </c>
      <c r="D3142" s="6">
        <v>1019389</v>
      </c>
      <c r="E3142" s="6">
        <v>294</v>
      </c>
      <c r="F3142" s="7" t="s">
        <v>19</v>
      </c>
      <c r="G3142" s="6">
        <v>6.6280000000000001</v>
      </c>
    </row>
    <row r="3143" spans="1:7" ht="15" thickBot="1" x14ac:dyDescent="0.35">
      <c r="A3143" s="6">
        <v>66.333600000000004</v>
      </c>
      <c r="B3143" s="19">
        <f>(A3143-G3143)/G3143</f>
        <v>6.2830039525691692</v>
      </c>
      <c r="C3143" s="30" t="s">
        <v>176</v>
      </c>
      <c r="D3143" s="6">
        <v>1019407</v>
      </c>
      <c r="E3143" s="6">
        <v>128</v>
      </c>
      <c r="F3143" s="7" t="s">
        <v>42</v>
      </c>
      <c r="G3143" s="6">
        <v>9.1080000000000005</v>
      </c>
    </row>
    <row r="3144" spans="1:7" ht="15" thickBot="1" x14ac:dyDescent="0.35">
      <c r="A3144" s="6">
        <v>66.333600000000004</v>
      </c>
      <c r="B3144" s="19">
        <f>(A3144-G3144)/G3144</f>
        <v>4.3237239165329049</v>
      </c>
      <c r="C3144" s="30" t="s">
        <v>261</v>
      </c>
      <c r="D3144" s="6">
        <v>1006362</v>
      </c>
      <c r="E3144" s="6">
        <v>1024</v>
      </c>
      <c r="F3144" s="7" t="s">
        <v>42</v>
      </c>
      <c r="G3144" s="6">
        <v>12.46</v>
      </c>
    </row>
    <row r="3145" spans="1:7" ht="15" thickBot="1" x14ac:dyDescent="0.35">
      <c r="A3145" s="6">
        <v>66.333600000000004</v>
      </c>
      <c r="B3145" s="19">
        <f>(A3145-G3145)/G3145</f>
        <v>3.3343962362780974</v>
      </c>
      <c r="C3145" s="30" t="s">
        <v>319</v>
      </c>
      <c r="D3145" s="6">
        <v>1008347</v>
      </c>
      <c r="E3145" s="6">
        <v>2017</v>
      </c>
      <c r="F3145" s="7" t="s">
        <v>27</v>
      </c>
      <c r="G3145" s="6">
        <v>15.304</v>
      </c>
    </row>
    <row r="3146" spans="1:7" ht="15" thickBot="1" x14ac:dyDescent="0.35">
      <c r="A3146" s="6">
        <v>66.333600000000004</v>
      </c>
      <c r="B3146" s="19">
        <f>(A3146-G3146)/G3146</f>
        <v>2.9616340181557574</v>
      </c>
      <c r="C3146" s="30" t="s">
        <v>103</v>
      </c>
      <c r="D3146" s="6">
        <v>1016027</v>
      </c>
      <c r="E3146" s="6">
        <v>1165</v>
      </c>
      <c r="F3146" s="7" t="s">
        <v>27</v>
      </c>
      <c r="G3146" s="6">
        <v>16.744</v>
      </c>
    </row>
    <row r="3147" spans="1:7" ht="15" thickBot="1" x14ac:dyDescent="0.35">
      <c r="A3147" s="6">
        <v>66.333600000000004</v>
      </c>
      <c r="B3147" s="19">
        <f>(A3147-G3147)/G3147</f>
        <v>2.9074929311969844</v>
      </c>
      <c r="C3147" s="30" t="s">
        <v>62</v>
      </c>
      <c r="D3147" s="6">
        <v>1012699</v>
      </c>
      <c r="E3147" s="6">
        <v>2302</v>
      </c>
      <c r="F3147" s="7" t="s">
        <v>21</v>
      </c>
      <c r="G3147" s="6">
        <v>16.975999999999999</v>
      </c>
    </row>
    <row r="3148" spans="1:7" ht="15" thickBot="1" x14ac:dyDescent="0.35">
      <c r="A3148" s="6">
        <v>66.333600000000004</v>
      </c>
      <c r="B3148" s="19">
        <f>(A3148-G3148)/G3148</f>
        <v>2.2433796205750052</v>
      </c>
      <c r="C3148" s="30" t="s">
        <v>184</v>
      </c>
      <c r="D3148" s="6">
        <v>1007121</v>
      </c>
      <c r="E3148" s="6">
        <v>1596</v>
      </c>
      <c r="F3148" s="7" t="s">
        <v>25</v>
      </c>
      <c r="G3148" s="6">
        <v>20.452000000000002</v>
      </c>
    </row>
    <row r="3149" spans="1:7" ht="15" thickBot="1" x14ac:dyDescent="0.35">
      <c r="A3149" s="6">
        <v>66.333600000000004</v>
      </c>
      <c r="B3149" s="19">
        <f>(A3149-G3149)/G3149</f>
        <v>0.13251382913337434</v>
      </c>
      <c r="C3149" s="30" t="s">
        <v>96</v>
      </c>
      <c r="D3149" s="6">
        <v>1007273</v>
      </c>
      <c r="E3149" s="6">
        <v>2663</v>
      </c>
      <c r="F3149" s="7" t="s">
        <v>23</v>
      </c>
      <c r="G3149" s="6">
        <v>58.572000000000003</v>
      </c>
    </row>
    <row r="3150" spans="1:7" ht="15" thickBot="1" x14ac:dyDescent="0.35">
      <c r="A3150" s="6">
        <v>66.333600000000004</v>
      </c>
      <c r="B3150" s="19">
        <f>(A3150-G3150)/G3150</f>
        <v>5.1912464319695553E-2</v>
      </c>
      <c r="C3150" s="30" t="s">
        <v>369</v>
      </c>
      <c r="D3150" s="6">
        <v>1011532</v>
      </c>
      <c r="E3150" s="6">
        <v>2347</v>
      </c>
      <c r="F3150" s="7" t="s">
        <v>25</v>
      </c>
      <c r="G3150" s="6">
        <v>63.06</v>
      </c>
    </row>
    <row r="3151" spans="1:7" ht="15" thickBot="1" x14ac:dyDescent="0.35">
      <c r="A3151" s="6">
        <v>66.333600000000004</v>
      </c>
      <c r="B3151" s="19">
        <f>(A3151-G3151)/G3151</f>
        <v>-4.6547461622491786E-2</v>
      </c>
      <c r="C3151" s="30" t="s">
        <v>54</v>
      </c>
      <c r="D3151" s="6">
        <v>1015373</v>
      </c>
      <c r="E3151" s="6">
        <v>2174</v>
      </c>
      <c r="F3151" s="7" t="s">
        <v>31</v>
      </c>
      <c r="G3151" s="6">
        <v>69.572000000000003</v>
      </c>
    </row>
    <row r="3152" spans="1:7" ht="15" thickBot="1" x14ac:dyDescent="0.35">
      <c r="A3152" s="6">
        <v>66.333600000000004</v>
      </c>
      <c r="B3152" s="19">
        <f>(A3152-G3152)/G3152</f>
        <v>-0.27938991005084085</v>
      </c>
      <c r="C3152" s="30" t="s">
        <v>368</v>
      </c>
      <c r="D3152" s="6">
        <v>1019594</v>
      </c>
      <c r="E3152" s="6">
        <v>1214</v>
      </c>
      <c r="F3152" s="7" t="s">
        <v>19</v>
      </c>
      <c r="G3152" s="6">
        <v>92.052000000000007</v>
      </c>
    </row>
    <row r="3153" spans="1:7" ht="15" thickBot="1" x14ac:dyDescent="0.35">
      <c r="A3153" s="6">
        <v>66.333600000000004</v>
      </c>
      <c r="B3153" s="19">
        <f>(A3153-G3153)/G3153</f>
        <v>-0.34351767546811285</v>
      </c>
      <c r="C3153" s="30" t="s">
        <v>257</v>
      </c>
      <c r="D3153" s="6">
        <v>1017082</v>
      </c>
      <c r="E3153" s="6">
        <v>2710</v>
      </c>
      <c r="F3153" s="7" t="s">
        <v>19</v>
      </c>
      <c r="G3153" s="6">
        <v>101.044</v>
      </c>
    </row>
    <row r="3154" spans="1:7" ht="15" thickBot="1" x14ac:dyDescent="0.35">
      <c r="A3154" s="6">
        <v>66.333600000000004</v>
      </c>
      <c r="B3154" s="19">
        <f>(A3154-G3154)/G3154</f>
        <v>-0.48635941274855976</v>
      </c>
      <c r="C3154" s="30" t="s">
        <v>322</v>
      </c>
      <c r="D3154" s="6">
        <v>1017332</v>
      </c>
      <c r="E3154" s="6">
        <v>819</v>
      </c>
      <c r="F3154" s="7" t="s">
        <v>19</v>
      </c>
      <c r="G3154" s="6">
        <v>129.14400000000001</v>
      </c>
    </row>
    <row r="3155" spans="1:7" ht="15" thickBot="1" x14ac:dyDescent="0.35">
      <c r="A3155" s="6">
        <v>66.333600000000004</v>
      </c>
      <c r="B3155" s="19">
        <f>(A3155-G3155)/G3155</f>
        <v>-0.48635941274855976</v>
      </c>
      <c r="C3155" s="30" t="s">
        <v>328</v>
      </c>
      <c r="D3155" s="6">
        <v>1018404</v>
      </c>
      <c r="E3155" s="6">
        <v>2117</v>
      </c>
      <c r="F3155" s="7" t="s">
        <v>17</v>
      </c>
      <c r="G3155" s="6">
        <v>129.14400000000001</v>
      </c>
    </row>
    <row r="3156" spans="1:7" ht="15" thickBot="1" x14ac:dyDescent="0.35">
      <c r="A3156" s="6">
        <v>66.692160000000001</v>
      </c>
      <c r="B3156" s="19">
        <f>(A3156-G3156)/G3156</f>
        <v>12.149085173501577</v>
      </c>
      <c r="C3156" s="30" t="s">
        <v>205</v>
      </c>
      <c r="D3156" s="6">
        <v>1010093</v>
      </c>
      <c r="E3156" s="6">
        <v>1752</v>
      </c>
      <c r="F3156" s="7" t="s">
        <v>87</v>
      </c>
      <c r="G3156" s="6">
        <v>5.0720000000000001</v>
      </c>
    </row>
    <row r="3157" spans="1:7" ht="15" thickBot="1" x14ac:dyDescent="0.35">
      <c r="A3157" s="6">
        <v>66.692160000000001</v>
      </c>
      <c r="B3157" s="19">
        <f>(A3157-G3157)/G3157</f>
        <v>-0.28068337719487463</v>
      </c>
      <c r="C3157" s="30" t="s">
        <v>165</v>
      </c>
      <c r="D3157" s="6">
        <v>1011308</v>
      </c>
      <c r="E3157" s="6">
        <v>1498</v>
      </c>
      <c r="F3157" s="7" t="s">
        <v>87</v>
      </c>
      <c r="G3157" s="6">
        <v>92.715999999999994</v>
      </c>
    </row>
    <row r="3158" spans="1:7" ht="15" thickBot="1" x14ac:dyDescent="0.35">
      <c r="A3158" s="6">
        <v>66.692160000000001</v>
      </c>
      <c r="B3158" s="19">
        <f>(A3158-G3158)/G3158</f>
        <v>-0.29771113263973714</v>
      </c>
      <c r="C3158" s="30" t="s">
        <v>241</v>
      </c>
      <c r="D3158" s="6">
        <v>1018634</v>
      </c>
      <c r="E3158" s="6">
        <v>679</v>
      </c>
      <c r="F3158" s="7" t="s">
        <v>87</v>
      </c>
      <c r="G3158" s="6">
        <v>94.963999999999999</v>
      </c>
    </row>
    <row r="3159" spans="1:7" ht="15" thickBot="1" x14ac:dyDescent="0.35">
      <c r="A3159" s="6">
        <v>66.781800000000004</v>
      </c>
      <c r="B3159" s="19">
        <f>(A3159-G3159)/G3159</f>
        <v>100.8015243902439</v>
      </c>
      <c r="C3159" s="30" t="s">
        <v>388</v>
      </c>
      <c r="D3159" s="6">
        <v>1012416</v>
      </c>
      <c r="E3159" s="6">
        <v>69</v>
      </c>
      <c r="F3159" s="7" t="s">
        <v>23</v>
      </c>
      <c r="G3159" s="6">
        <v>0.65600000000000003</v>
      </c>
    </row>
    <row r="3160" spans="1:7" ht="15" thickBot="1" x14ac:dyDescent="0.35">
      <c r="A3160" s="6">
        <v>66.781800000000004</v>
      </c>
      <c r="B3160" s="19">
        <f>(A3160-G3160)/G3160</f>
        <v>40.948366834170855</v>
      </c>
      <c r="C3160" s="30" t="s">
        <v>213</v>
      </c>
      <c r="D3160" s="6">
        <v>1010889</v>
      </c>
      <c r="E3160" s="6">
        <v>2410</v>
      </c>
      <c r="F3160" s="7" t="s">
        <v>31</v>
      </c>
      <c r="G3160" s="6">
        <v>1.5920000000000001</v>
      </c>
    </row>
    <row r="3161" spans="1:7" ht="15" thickBot="1" x14ac:dyDescent="0.35">
      <c r="A3161" s="6">
        <v>66.781800000000004</v>
      </c>
      <c r="B3161" s="19">
        <f>(A3161-G3161)/G3161</f>
        <v>6.0593868921775895</v>
      </c>
      <c r="C3161" s="30" t="s">
        <v>211</v>
      </c>
      <c r="D3161" s="6">
        <v>1018747</v>
      </c>
      <c r="E3161" s="6">
        <v>289</v>
      </c>
      <c r="F3161" s="7" t="s">
        <v>27</v>
      </c>
      <c r="G3161" s="6">
        <v>9.4600000000000009</v>
      </c>
    </row>
    <row r="3162" spans="1:7" ht="15" thickBot="1" x14ac:dyDescent="0.35">
      <c r="A3162" s="6">
        <v>66.781800000000004</v>
      </c>
      <c r="B3162" s="19">
        <f>(A3162-G3162)/G3162</f>
        <v>2.2261739130434783</v>
      </c>
      <c r="C3162" s="30" t="s">
        <v>172</v>
      </c>
      <c r="D3162" s="6">
        <v>1013617</v>
      </c>
      <c r="E3162" s="6">
        <v>1837</v>
      </c>
      <c r="F3162" s="7" t="s">
        <v>17</v>
      </c>
      <c r="G3162" s="6">
        <v>20.7</v>
      </c>
    </row>
    <row r="3163" spans="1:7" ht="15" thickBot="1" x14ac:dyDescent="0.35">
      <c r="A3163" s="6">
        <v>66.781800000000004</v>
      </c>
      <c r="B3163" s="19">
        <f>(A3163-G3163)/G3163</f>
        <v>1.4333843463052034</v>
      </c>
      <c r="C3163" s="30" t="s">
        <v>38</v>
      </c>
      <c r="D3163" s="6">
        <v>1012228</v>
      </c>
      <c r="E3163" s="6">
        <v>832</v>
      </c>
      <c r="F3163" s="7" t="s">
        <v>35</v>
      </c>
      <c r="G3163" s="6">
        <v>27.443999999999999</v>
      </c>
    </row>
    <row r="3164" spans="1:7" ht="15" thickBot="1" x14ac:dyDescent="0.35">
      <c r="A3164" s="6">
        <v>66.781800000000004</v>
      </c>
      <c r="B3164" s="19">
        <f>(A3164-G3164)/G3164</f>
        <v>0.8948416751787539</v>
      </c>
      <c r="C3164" s="30" t="s">
        <v>130</v>
      </c>
      <c r="D3164" s="6">
        <v>1007207</v>
      </c>
      <c r="E3164" s="6">
        <v>2036</v>
      </c>
      <c r="F3164" s="7" t="s">
        <v>31</v>
      </c>
      <c r="G3164" s="6">
        <v>35.244</v>
      </c>
    </row>
    <row r="3165" spans="1:7" ht="15" thickBot="1" x14ac:dyDescent="0.35">
      <c r="A3165" s="6">
        <v>66.781800000000004</v>
      </c>
      <c r="B3165" s="19">
        <f>(A3165-G3165)/G3165</f>
        <v>0.33766925727105207</v>
      </c>
      <c r="C3165" s="30" t="s">
        <v>373</v>
      </c>
      <c r="D3165" s="6">
        <v>1009620</v>
      </c>
      <c r="E3165" s="6">
        <v>1165</v>
      </c>
      <c r="F3165" s="7" t="s">
        <v>35</v>
      </c>
      <c r="G3165" s="6">
        <v>49.923999999999999</v>
      </c>
    </row>
    <row r="3166" spans="1:7" ht="15" thickBot="1" x14ac:dyDescent="0.35">
      <c r="A3166" s="6">
        <v>66.781800000000004</v>
      </c>
      <c r="B3166" s="19">
        <f>(A3166-G3166)/G3166</f>
        <v>-7.7650406054913995E-2</v>
      </c>
      <c r="C3166" s="30" t="s">
        <v>349</v>
      </c>
      <c r="D3166" s="6">
        <v>1010636</v>
      </c>
      <c r="E3166" s="6">
        <v>105</v>
      </c>
      <c r="F3166" s="7" t="s">
        <v>19</v>
      </c>
      <c r="G3166" s="6">
        <v>72.403999999999996</v>
      </c>
    </row>
    <row r="3167" spans="1:7" ht="15" thickBot="1" x14ac:dyDescent="0.35">
      <c r="A3167" s="6">
        <v>66.781800000000004</v>
      </c>
      <c r="B3167" s="19">
        <f>(A3167-G3167)/G3167</f>
        <v>-0.16805610922862269</v>
      </c>
      <c r="C3167" s="30" t="s">
        <v>135</v>
      </c>
      <c r="D3167" s="6">
        <v>1018229</v>
      </c>
      <c r="E3167" s="6">
        <v>2174</v>
      </c>
      <c r="F3167" s="7" t="s">
        <v>31</v>
      </c>
      <c r="G3167" s="6">
        <v>80.272000000000006</v>
      </c>
    </row>
    <row r="3168" spans="1:7" ht="15" thickBot="1" x14ac:dyDescent="0.35">
      <c r="A3168" s="6">
        <v>66.781800000000004</v>
      </c>
      <c r="B3168" s="19">
        <f>(A3168-G3168)/G3168</f>
        <v>-0.26269872813990452</v>
      </c>
      <c r="C3168" s="30" t="s">
        <v>287</v>
      </c>
      <c r="D3168" s="6">
        <v>1019274</v>
      </c>
      <c r="E3168" s="6">
        <v>2287</v>
      </c>
      <c r="F3168" s="7" t="s">
        <v>25</v>
      </c>
      <c r="G3168" s="6">
        <v>90.575999999999993</v>
      </c>
    </row>
    <row r="3169" spans="1:7" ht="15" thickBot="1" x14ac:dyDescent="0.35">
      <c r="A3169" s="6">
        <v>66.781800000000004</v>
      </c>
      <c r="B3169" s="19">
        <f>(A3169-G3169)/G3169</f>
        <v>-0.31246345179755386</v>
      </c>
      <c r="C3169" s="30" t="s">
        <v>114</v>
      </c>
      <c r="D3169" s="6">
        <v>1012005</v>
      </c>
      <c r="E3169" s="6">
        <v>2068</v>
      </c>
      <c r="F3169" s="7" t="s">
        <v>27</v>
      </c>
      <c r="G3169" s="6">
        <v>97.132000000000005</v>
      </c>
    </row>
    <row r="3170" spans="1:7" ht="15" thickBot="1" x14ac:dyDescent="0.35">
      <c r="A3170" s="6">
        <v>66.781800000000004</v>
      </c>
      <c r="B3170" s="19">
        <f>(A3170-G3170)/G3170</f>
        <v>-0.32032852955544694</v>
      </c>
      <c r="C3170" s="30" t="s">
        <v>217</v>
      </c>
      <c r="D3170" s="6">
        <v>1010436</v>
      </c>
      <c r="E3170" s="6">
        <v>1067</v>
      </c>
      <c r="F3170" s="7" t="s">
        <v>31</v>
      </c>
      <c r="G3170" s="6">
        <v>98.256</v>
      </c>
    </row>
    <row r="3171" spans="1:7" ht="15" thickBot="1" x14ac:dyDescent="0.35">
      <c r="A3171" s="6">
        <v>66.781800000000004</v>
      </c>
      <c r="B3171" s="19">
        <f>(A3171-G3171)/G3171</f>
        <v>-0.54556601976101682</v>
      </c>
      <c r="C3171" s="30" t="s">
        <v>247</v>
      </c>
      <c r="D3171" s="6">
        <v>1009255</v>
      </c>
      <c r="E3171" s="6">
        <v>2615</v>
      </c>
      <c r="F3171" s="7" t="s">
        <v>27</v>
      </c>
      <c r="G3171" s="6">
        <v>146.95599999999999</v>
      </c>
    </row>
    <row r="3172" spans="1:7" ht="15" thickBot="1" x14ac:dyDescent="0.35">
      <c r="A3172" s="6">
        <v>66.788799999999995</v>
      </c>
      <c r="B3172" s="19">
        <f>(A3172-G3172)/G3172</f>
        <v>-0.27720252112480959</v>
      </c>
      <c r="C3172" s="30" t="s">
        <v>107</v>
      </c>
      <c r="D3172" s="6">
        <v>1005290</v>
      </c>
      <c r="E3172" s="6">
        <v>2193</v>
      </c>
      <c r="F3172" s="7" t="s">
        <v>17</v>
      </c>
      <c r="G3172" s="6">
        <v>92.403199999999998</v>
      </c>
    </row>
    <row r="3173" spans="1:7" ht="15" thickBot="1" x14ac:dyDescent="0.35">
      <c r="A3173" s="6">
        <v>67.163200000000003</v>
      </c>
      <c r="B3173" s="19">
        <f>(A3173-G3173)/G3173</f>
        <v>-0.51459330696824623</v>
      </c>
      <c r="C3173" s="30" t="s">
        <v>299</v>
      </c>
      <c r="D3173" s="6">
        <v>1004284</v>
      </c>
      <c r="E3173" s="6">
        <v>2216</v>
      </c>
      <c r="F3173" s="7" t="s">
        <v>31</v>
      </c>
      <c r="G3173" s="6">
        <v>138.3648</v>
      </c>
    </row>
    <row r="3174" spans="1:7" ht="15" thickBot="1" x14ac:dyDescent="0.35">
      <c r="A3174" s="6">
        <v>67.183999999999997</v>
      </c>
      <c r="B3174" s="19">
        <f>(A3174-G3174)/G3174</f>
        <v>-0.53627829928216453</v>
      </c>
      <c r="C3174" s="30" t="s">
        <v>280</v>
      </c>
      <c r="D3174" s="6">
        <v>1003645</v>
      </c>
      <c r="E3174" s="6">
        <v>578</v>
      </c>
      <c r="F3174" s="7" t="s">
        <v>19</v>
      </c>
      <c r="G3174" s="6">
        <v>144.88</v>
      </c>
    </row>
    <row r="3175" spans="1:7" ht="15" thickBot="1" x14ac:dyDescent="0.35">
      <c r="A3175" s="6">
        <v>67.23</v>
      </c>
      <c r="B3175" s="19">
        <f>(A3175-G3175)/G3175</f>
        <v>27.978448275862075</v>
      </c>
      <c r="C3175" s="30" t="s">
        <v>278</v>
      </c>
      <c r="D3175" s="6">
        <v>1019614</v>
      </c>
      <c r="E3175" s="6">
        <v>524</v>
      </c>
      <c r="F3175" s="7" t="s">
        <v>19</v>
      </c>
      <c r="G3175" s="6">
        <v>2.3199999999999998</v>
      </c>
    </row>
    <row r="3176" spans="1:7" ht="15" thickBot="1" x14ac:dyDescent="0.35">
      <c r="A3176" s="6">
        <v>67.23</v>
      </c>
      <c r="B3176" s="19">
        <f>(A3176-G3176)/G3176</f>
        <v>18.520905923344948</v>
      </c>
      <c r="C3176" s="30" t="s">
        <v>347</v>
      </c>
      <c r="D3176" s="6">
        <v>1011332</v>
      </c>
      <c r="E3176" s="6">
        <v>1998</v>
      </c>
      <c r="F3176" s="7" t="s">
        <v>42</v>
      </c>
      <c r="G3176" s="6">
        <v>3.444</v>
      </c>
    </row>
    <row r="3177" spans="1:7" ht="15" thickBot="1" x14ac:dyDescent="0.35">
      <c r="A3177" s="6">
        <v>67.23</v>
      </c>
      <c r="B3177" s="19">
        <f>(A3177-G3177)/G3177</f>
        <v>7.623653155464341</v>
      </c>
      <c r="C3177" s="30" t="s">
        <v>378</v>
      </c>
      <c r="D3177" s="6">
        <v>1011077</v>
      </c>
      <c r="E3177" s="6">
        <v>1935</v>
      </c>
      <c r="F3177" s="7" t="s">
        <v>23</v>
      </c>
      <c r="G3177" s="6">
        <v>7.7960000000000003</v>
      </c>
    </row>
    <row r="3178" spans="1:7" ht="15" thickBot="1" x14ac:dyDescent="0.35">
      <c r="A3178" s="6">
        <v>67.23</v>
      </c>
      <c r="B3178" s="19">
        <f>(A3178-G3178)/G3178</f>
        <v>4.9432461103253189</v>
      </c>
      <c r="C3178" s="30" t="s">
        <v>130</v>
      </c>
      <c r="D3178" s="6">
        <v>1011713</v>
      </c>
      <c r="E3178" s="6">
        <v>1738</v>
      </c>
      <c r="F3178" s="7" t="s">
        <v>31</v>
      </c>
      <c r="G3178" s="6">
        <v>11.311999999999999</v>
      </c>
    </row>
    <row r="3179" spans="1:7" ht="15" thickBot="1" x14ac:dyDescent="0.35">
      <c r="A3179" s="6">
        <v>67.23</v>
      </c>
      <c r="B3179" s="19">
        <f>(A3179-G3179)/G3179</f>
        <v>2.0024115755627014</v>
      </c>
      <c r="C3179" s="30" t="s">
        <v>322</v>
      </c>
      <c r="D3179" s="6">
        <v>1008312</v>
      </c>
      <c r="E3179" s="6">
        <v>113</v>
      </c>
      <c r="F3179" s="7" t="s">
        <v>35</v>
      </c>
      <c r="G3179" s="6">
        <v>22.391999999999999</v>
      </c>
    </row>
    <row r="3180" spans="1:7" ht="15" thickBot="1" x14ac:dyDescent="0.35">
      <c r="A3180" s="6">
        <v>67.23</v>
      </c>
      <c r="B3180" s="19">
        <f>(A3180-G3180)/G3180</f>
        <v>0.46114057202468928</v>
      </c>
      <c r="C3180" s="30" t="s">
        <v>116</v>
      </c>
      <c r="D3180" s="6">
        <v>1009571</v>
      </c>
      <c r="E3180" s="6">
        <v>1308</v>
      </c>
      <c r="F3180" s="7" t="s">
        <v>25</v>
      </c>
      <c r="G3180" s="6">
        <v>46.012</v>
      </c>
    </row>
    <row r="3181" spans="1:7" ht="15" thickBot="1" x14ac:dyDescent="0.35">
      <c r="A3181" s="6">
        <v>67.23</v>
      </c>
      <c r="B3181" s="19">
        <f>(A3181-G3181)/G3181</f>
        <v>0.27165771355073015</v>
      </c>
      <c r="C3181" s="30" t="s">
        <v>379</v>
      </c>
      <c r="D3181" s="6">
        <v>1007801</v>
      </c>
      <c r="E3181" s="6">
        <v>2396</v>
      </c>
      <c r="F3181" s="7" t="s">
        <v>17</v>
      </c>
      <c r="G3181" s="6">
        <v>52.868000000000002</v>
      </c>
    </row>
    <row r="3182" spans="1:7" ht="15" thickBot="1" x14ac:dyDescent="0.35">
      <c r="A3182" s="6">
        <v>67.23</v>
      </c>
      <c r="B3182" s="19">
        <f>(A3182-G3182)/G3182</f>
        <v>-6.3440320962888694E-2</v>
      </c>
      <c r="C3182" s="30" t="s">
        <v>222</v>
      </c>
      <c r="D3182" s="6">
        <v>1007810</v>
      </c>
      <c r="E3182" s="6">
        <v>521</v>
      </c>
      <c r="F3182" s="7" t="s">
        <v>27</v>
      </c>
      <c r="G3182" s="6">
        <v>71.784000000000006</v>
      </c>
    </row>
    <row r="3183" spans="1:7" ht="15" thickBot="1" x14ac:dyDescent="0.35">
      <c r="A3183" s="6">
        <v>67.23</v>
      </c>
      <c r="B3183" s="19">
        <f>(A3183-G3183)/G3183</f>
        <v>-0.10641182412674784</v>
      </c>
      <c r="C3183" s="30" t="s">
        <v>247</v>
      </c>
      <c r="D3183" s="6">
        <v>1013453</v>
      </c>
      <c r="E3183" s="6">
        <v>1388</v>
      </c>
      <c r="F3183" s="7" t="s">
        <v>35</v>
      </c>
      <c r="G3183" s="6">
        <v>75.236000000000004</v>
      </c>
    </row>
    <row r="3184" spans="1:7" ht="15" thickBot="1" x14ac:dyDescent="0.35">
      <c r="A3184" s="6">
        <v>67.23</v>
      </c>
      <c r="B3184" s="19">
        <f>(A3184-G3184)/G3184</f>
        <v>-0.10811886442027052</v>
      </c>
      <c r="C3184" s="30" t="s">
        <v>89</v>
      </c>
      <c r="D3184" s="6">
        <v>1009436</v>
      </c>
      <c r="E3184" s="6">
        <v>2254</v>
      </c>
      <c r="F3184" s="7" t="s">
        <v>35</v>
      </c>
      <c r="G3184" s="6">
        <v>75.38</v>
      </c>
    </row>
    <row r="3185" spans="1:7" ht="15" thickBot="1" x14ac:dyDescent="0.35">
      <c r="A3185" s="6">
        <v>67.23</v>
      </c>
      <c r="B3185" s="19">
        <f>(A3185-G3185)/G3185</f>
        <v>-0.13367867635688876</v>
      </c>
      <c r="C3185" s="30" t="s">
        <v>72</v>
      </c>
      <c r="D3185" s="6">
        <v>1007475</v>
      </c>
      <c r="E3185" s="6">
        <v>562</v>
      </c>
      <c r="F3185" s="7" t="s">
        <v>25</v>
      </c>
      <c r="G3185" s="6">
        <v>77.603999999999999</v>
      </c>
    </row>
    <row r="3186" spans="1:7" ht="15" thickBot="1" x14ac:dyDescent="0.35">
      <c r="A3186" s="6">
        <v>67.23</v>
      </c>
      <c r="B3186" s="19">
        <f>(A3186-G3186)/G3186</f>
        <v>-0.1463073953677366</v>
      </c>
      <c r="C3186" s="30" t="s">
        <v>119</v>
      </c>
      <c r="D3186" s="6">
        <v>1015451</v>
      </c>
      <c r="E3186" s="6">
        <v>2737</v>
      </c>
      <c r="F3186" s="7" t="s">
        <v>35</v>
      </c>
      <c r="G3186" s="6">
        <v>78.751999999999995</v>
      </c>
    </row>
    <row r="3187" spans="1:7" ht="15" thickBot="1" x14ac:dyDescent="0.35">
      <c r="A3187" s="6">
        <v>67.23</v>
      </c>
      <c r="B3187" s="19">
        <f>(A3187-G3187)/G3187</f>
        <v>-0.20317166832598488</v>
      </c>
      <c r="C3187" s="30" t="s">
        <v>41</v>
      </c>
      <c r="D3187" s="6">
        <v>1012112</v>
      </c>
      <c r="E3187" s="6">
        <v>2148</v>
      </c>
      <c r="F3187" s="7" t="s">
        <v>27</v>
      </c>
      <c r="G3187" s="6">
        <v>84.372</v>
      </c>
    </row>
    <row r="3188" spans="1:7" ht="15" thickBot="1" x14ac:dyDescent="0.35">
      <c r="A3188" s="6">
        <v>67.23</v>
      </c>
      <c r="B3188" s="19">
        <f>(A3188-G3188)/G3188</f>
        <v>-0.27880283201029815</v>
      </c>
      <c r="C3188" s="30" t="s">
        <v>184</v>
      </c>
      <c r="D3188" s="6">
        <v>1009976</v>
      </c>
      <c r="E3188" s="6">
        <v>1715</v>
      </c>
      <c r="F3188" s="7" t="s">
        <v>17</v>
      </c>
      <c r="G3188" s="6">
        <v>93.22</v>
      </c>
    </row>
    <row r="3189" spans="1:7" ht="15" thickBot="1" x14ac:dyDescent="0.35">
      <c r="A3189" s="6">
        <v>67.23</v>
      </c>
      <c r="B3189" s="19">
        <f>(A3189-G3189)/G3189</f>
        <v>-0.33588193456614507</v>
      </c>
      <c r="C3189" s="30" t="s">
        <v>368</v>
      </c>
      <c r="D3189" s="6">
        <v>1018367</v>
      </c>
      <c r="E3189" s="6">
        <v>2670</v>
      </c>
      <c r="F3189" s="7" t="s">
        <v>19</v>
      </c>
      <c r="G3189" s="6">
        <v>101.232</v>
      </c>
    </row>
    <row r="3190" spans="1:7" ht="15" thickBot="1" x14ac:dyDescent="0.35">
      <c r="A3190" s="6">
        <v>67.23</v>
      </c>
      <c r="B3190" s="19">
        <f>(A3190-G3190)/G3190</f>
        <v>-0.34940388635131991</v>
      </c>
      <c r="C3190" s="30" t="s">
        <v>283</v>
      </c>
      <c r="D3190" s="6">
        <v>1012788</v>
      </c>
      <c r="E3190" s="6">
        <v>2254</v>
      </c>
      <c r="F3190" s="7" t="s">
        <v>19</v>
      </c>
      <c r="G3190" s="6">
        <v>103.336</v>
      </c>
    </row>
    <row r="3191" spans="1:7" ht="15" thickBot="1" x14ac:dyDescent="0.35">
      <c r="A3191" s="6">
        <v>67.23</v>
      </c>
      <c r="B3191" s="19">
        <f>(A3191-G3191)/G3191</f>
        <v>-0.40943429374560786</v>
      </c>
      <c r="C3191" s="30" t="s">
        <v>237</v>
      </c>
      <c r="D3191" s="6">
        <v>1006640</v>
      </c>
      <c r="E3191" s="6">
        <v>1965</v>
      </c>
      <c r="F3191" s="7" t="s">
        <v>27</v>
      </c>
      <c r="G3191" s="6">
        <v>113.84</v>
      </c>
    </row>
    <row r="3192" spans="1:7" ht="15" thickBot="1" x14ac:dyDescent="0.35">
      <c r="A3192" s="6">
        <v>67.23</v>
      </c>
      <c r="B3192" s="19">
        <f>(A3192-G3192)/G3192</f>
        <v>-0.43549741385101093</v>
      </c>
      <c r="C3192" s="30" t="s">
        <v>222</v>
      </c>
      <c r="D3192" s="6">
        <v>1008883</v>
      </c>
      <c r="E3192" s="6">
        <v>2346</v>
      </c>
      <c r="F3192" s="7" t="s">
        <v>25</v>
      </c>
      <c r="G3192" s="6">
        <v>119.096</v>
      </c>
    </row>
    <row r="3193" spans="1:7" ht="15" thickBot="1" x14ac:dyDescent="0.35">
      <c r="A3193" s="6">
        <v>67.23</v>
      </c>
      <c r="B3193" s="19">
        <f>(A3193-G3193)/G3193</f>
        <v>-0.43980601939806019</v>
      </c>
      <c r="C3193" s="30" t="s">
        <v>61</v>
      </c>
      <c r="D3193" s="6">
        <v>1006586</v>
      </c>
      <c r="E3193" s="6">
        <v>585</v>
      </c>
      <c r="F3193" s="7" t="s">
        <v>42</v>
      </c>
      <c r="G3193" s="6">
        <v>120.012</v>
      </c>
    </row>
    <row r="3194" spans="1:7" ht="15" thickBot="1" x14ac:dyDescent="0.35">
      <c r="A3194" s="6">
        <v>67.23</v>
      </c>
      <c r="B3194" s="19">
        <f>(A3194-G3194)/G3194</f>
        <v>-0.48849630238290881</v>
      </c>
      <c r="C3194" s="30" t="s">
        <v>345</v>
      </c>
      <c r="D3194" s="6">
        <v>1019909</v>
      </c>
      <c r="E3194" s="6">
        <v>2088</v>
      </c>
      <c r="F3194" s="7" t="s">
        <v>35</v>
      </c>
      <c r="G3194" s="6">
        <v>131.43600000000001</v>
      </c>
    </row>
    <row r="3195" spans="1:7" ht="15" thickBot="1" x14ac:dyDescent="0.35">
      <c r="A3195" s="6">
        <v>67.23</v>
      </c>
      <c r="B3195" s="19">
        <f>(A3195-G3195)/G3195</f>
        <v>-0.61631092341056959</v>
      </c>
      <c r="C3195" s="30" t="s">
        <v>50</v>
      </c>
      <c r="D3195" s="6">
        <v>1006427</v>
      </c>
      <c r="E3195" s="6">
        <v>2441</v>
      </c>
      <c r="F3195" s="7" t="s">
        <v>21</v>
      </c>
      <c r="G3195" s="6">
        <v>175.22</v>
      </c>
    </row>
    <row r="3196" spans="1:7" ht="15" thickBot="1" x14ac:dyDescent="0.35">
      <c r="A3196" s="6">
        <v>67.391999999999996</v>
      </c>
      <c r="B3196" s="19">
        <f>(A3196-G3196)/G3196</f>
        <v>1.608049535603715</v>
      </c>
      <c r="C3196" s="30" t="s">
        <v>114</v>
      </c>
      <c r="D3196" s="6">
        <v>1003663</v>
      </c>
      <c r="E3196" s="6">
        <v>2606</v>
      </c>
      <c r="F3196" s="7" t="s">
        <v>35</v>
      </c>
      <c r="G3196" s="6">
        <v>25.84</v>
      </c>
    </row>
    <row r="3197" spans="1:7" ht="15" thickBot="1" x14ac:dyDescent="0.35">
      <c r="A3197" s="6">
        <v>67.409279999999995</v>
      </c>
      <c r="B3197" s="19">
        <f>(A3197-G3197)/G3197</f>
        <v>1.8911168296448788</v>
      </c>
      <c r="C3197" s="30" t="s">
        <v>86</v>
      </c>
      <c r="D3197" s="6">
        <v>1010721</v>
      </c>
      <c r="E3197" s="6">
        <v>501</v>
      </c>
      <c r="F3197" s="7" t="s">
        <v>87</v>
      </c>
      <c r="G3197" s="6">
        <v>23.315999999999999</v>
      </c>
    </row>
    <row r="3198" spans="1:7" ht="15" thickBot="1" x14ac:dyDescent="0.35">
      <c r="A3198" s="6">
        <v>67.409279999999995</v>
      </c>
      <c r="B3198" s="19">
        <f>(A3198-G3198)/G3198</f>
        <v>1.3745695364238406</v>
      </c>
      <c r="C3198" s="30" t="s">
        <v>209</v>
      </c>
      <c r="D3198" s="6">
        <v>1014497</v>
      </c>
      <c r="E3198" s="6">
        <v>14</v>
      </c>
      <c r="F3198" s="7" t="s">
        <v>87</v>
      </c>
      <c r="G3198" s="6">
        <v>28.388000000000002</v>
      </c>
    </row>
    <row r="3199" spans="1:7" ht="15" thickBot="1" x14ac:dyDescent="0.35">
      <c r="A3199" s="6">
        <v>67.409279999999995</v>
      </c>
      <c r="B3199" s="19">
        <f>(A3199-G3199)/G3199</f>
        <v>-0.19762319668618775</v>
      </c>
      <c r="C3199" s="30" t="s">
        <v>150</v>
      </c>
      <c r="D3199" s="6">
        <v>1019650</v>
      </c>
      <c r="E3199" s="6">
        <v>493</v>
      </c>
      <c r="F3199" s="7" t="s">
        <v>87</v>
      </c>
      <c r="G3199" s="6">
        <v>84.012</v>
      </c>
    </row>
    <row r="3200" spans="1:7" ht="15" thickBot="1" x14ac:dyDescent="0.35">
      <c r="A3200" s="6">
        <v>67.541759999999996</v>
      </c>
      <c r="B3200" s="19">
        <f>(A3200-G3200)/G3200</f>
        <v>-5.2189141856392389E-2</v>
      </c>
      <c r="C3200" s="30" t="s">
        <v>283</v>
      </c>
      <c r="D3200" s="6">
        <v>1001692</v>
      </c>
      <c r="E3200" s="6">
        <v>1692</v>
      </c>
      <c r="F3200" s="7" t="s">
        <v>31</v>
      </c>
      <c r="G3200" s="6">
        <v>71.260800000000003</v>
      </c>
    </row>
    <row r="3201" spans="1:7" ht="15" thickBot="1" x14ac:dyDescent="0.35">
      <c r="A3201" s="6">
        <v>67.620800000000003</v>
      </c>
      <c r="B3201" s="19">
        <f>(A3201-G3201)/G3201</f>
        <v>-0.52399026873606203</v>
      </c>
      <c r="C3201" s="30" t="s">
        <v>197</v>
      </c>
      <c r="D3201" s="6">
        <v>1005107</v>
      </c>
      <c r="E3201" s="6">
        <v>1757</v>
      </c>
      <c r="F3201" s="7" t="s">
        <v>87</v>
      </c>
      <c r="G3201" s="6">
        <v>142.05760000000001</v>
      </c>
    </row>
    <row r="3202" spans="1:7" ht="15" thickBot="1" x14ac:dyDescent="0.35">
      <c r="A3202" s="6">
        <v>67.636399999999995</v>
      </c>
      <c r="B3202" s="19">
        <f>(A3202-G3202)/G3202</f>
        <v>0.45407092735277921</v>
      </c>
      <c r="C3202" s="30" t="s">
        <v>263</v>
      </c>
      <c r="D3202" s="6">
        <v>1002483</v>
      </c>
      <c r="E3202" s="6">
        <v>2483</v>
      </c>
      <c r="F3202" s="7" t="s">
        <v>19</v>
      </c>
      <c r="G3202" s="6">
        <v>46.5152</v>
      </c>
    </row>
    <row r="3203" spans="1:7" ht="15" thickBot="1" x14ac:dyDescent="0.35">
      <c r="A3203" s="6">
        <v>67.662400000000005</v>
      </c>
      <c r="B3203" s="19">
        <f>(A3203-G3203)/G3203</f>
        <v>-0.76416756823074095</v>
      </c>
      <c r="C3203" s="30" t="s">
        <v>94</v>
      </c>
      <c r="D3203" s="6">
        <v>1003232</v>
      </c>
      <c r="E3203" s="6">
        <v>2704</v>
      </c>
      <c r="F3203" s="7" t="s">
        <v>35</v>
      </c>
      <c r="G3203" s="6">
        <v>286.90879999999999</v>
      </c>
    </row>
    <row r="3204" spans="1:7" ht="15" thickBot="1" x14ac:dyDescent="0.35">
      <c r="A3204" s="6">
        <v>67.678200000000004</v>
      </c>
      <c r="B3204" s="19">
        <f>(A3204-G3204)/G3204</f>
        <v>13.959814323607427</v>
      </c>
      <c r="C3204" s="30" t="s">
        <v>380</v>
      </c>
      <c r="D3204" s="6">
        <v>1008740</v>
      </c>
      <c r="E3204" s="6">
        <v>2199</v>
      </c>
      <c r="F3204" s="7" t="s">
        <v>21</v>
      </c>
      <c r="G3204" s="6">
        <v>4.524</v>
      </c>
    </row>
    <row r="3205" spans="1:7" ht="15" thickBot="1" x14ac:dyDescent="0.35">
      <c r="A3205" s="6">
        <v>67.678200000000004</v>
      </c>
      <c r="B3205" s="19">
        <f>(A3205-G3205)/G3205</f>
        <v>1.1209060482907105E-2</v>
      </c>
      <c r="C3205" s="30" t="s">
        <v>366</v>
      </c>
      <c r="D3205" s="6">
        <v>1010227</v>
      </c>
      <c r="E3205" s="6">
        <v>192</v>
      </c>
      <c r="F3205" s="7" t="s">
        <v>25</v>
      </c>
      <c r="G3205" s="6">
        <v>66.927999999999997</v>
      </c>
    </row>
    <row r="3206" spans="1:7" ht="15" thickBot="1" x14ac:dyDescent="0.35">
      <c r="A3206" s="6">
        <v>67.678200000000004</v>
      </c>
      <c r="B3206" s="19">
        <f>(A3206-G3206)/G3206</f>
        <v>49.355803571428574</v>
      </c>
      <c r="C3206" s="30" t="s">
        <v>205</v>
      </c>
      <c r="D3206" s="6">
        <v>1007107</v>
      </c>
      <c r="E3206" s="6">
        <v>210</v>
      </c>
      <c r="F3206" s="7" t="s">
        <v>27</v>
      </c>
      <c r="G3206" s="6">
        <v>1.3440000000000001</v>
      </c>
    </row>
    <row r="3207" spans="1:7" ht="15" thickBot="1" x14ac:dyDescent="0.35">
      <c r="A3207" s="6">
        <v>67.678200000000004</v>
      </c>
      <c r="B3207" s="19">
        <f>(A3207-G3207)/G3207</f>
        <v>7.8352741514360318</v>
      </c>
      <c r="C3207" s="30" t="s">
        <v>118</v>
      </c>
      <c r="D3207" s="6">
        <v>1007409</v>
      </c>
      <c r="E3207" s="6">
        <v>2838</v>
      </c>
      <c r="F3207" s="7" t="s">
        <v>23</v>
      </c>
      <c r="G3207" s="6">
        <v>7.66</v>
      </c>
    </row>
    <row r="3208" spans="1:7" ht="15" thickBot="1" x14ac:dyDescent="0.35">
      <c r="A3208" s="6">
        <v>67.678200000000004</v>
      </c>
      <c r="B3208" s="19">
        <f>(A3208-G3208)/G3208</f>
        <v>6.1210227272727282</v>
      </c>
      <c r="C3208" s="30" t="s">
        <v>177</v>
      </c>
      <c r="D3208" s="6">
        <v>1009734</v>
      </c>
      <c r="E3208" s="6">
        <v>647</v>
      </c>
      <c r="F3208" s="7" t="s">
        <v>35</v>
      </c>
      <c r="G3208" s="6">
        <v>9.5039999999999996</v>
      </c>
    </row>
    <row r="3209" spans="1:7" ht="15" thickBot="1" x14ac:dyDescent="0.35">
      <c r="A3209" s="6">
        <v>67.678200000000004</v>
      </c>
      <c r="B3209" s="19">
        <f>(A3209-G3209)/G3209</f>
        <v>4.303934169278997</v>
      </c>
      <c r="C3209" s="30" t="s">
        <v>253</v>
      </c>
      <c r="D3209" s="6">
        <v>1008929</v>
      </c>
      <c r="E3209" s="6">
        <v>183</v>
      </c>
      <c r="F3209" s="7" t="s">
        <v>27</v>
      </c>
      <c r="G3209" s="6">
        <v>12.76</v>
      </c>
    </row>
    <row r="3210" spans="1:7" ht="15" thickBot="1" x14ac:dyDescent="0.35">
      <c r="A3210" s="6">
        <v>67.678200000000004</v>
      </c>
      <c r="B3210" s="19">
        <f>(A3210-G3210)/G3210</f>
        <v>4.2561509785647722</v>
      </c>
      <c r="C3210" s="30" t="s">
        <v>354</v>
      </c>
      <c r="D3210" s="6">
        <v>1018474</v>
      </c>
      <c r="E3210" s="6">
        <v>622</v>
      </c>
      <c r="F3210" s="7" t="s">
        <v>21</v>
      </c>
      <c r="G3210" s="6">
        <v>12.875999999999999</v>
      </c>
    </row>
    <row r="3211" spans="1:7" ht="15" thickBot="1" x14ac:dyDescent="0.35">
      <c r="A3211" s="6">
        <v>67.678200000000004</v>
      </c>
      <c r="B3211" s="19">
        <f>(A3211-G3211)/G3211</f>
        <v>3.1653249630723779</v>
      </c>
      <c r="C3211" s="30" t="s">
        <v>169</v>
      </c>
      <c r="D3211" s="6">
        <v>1016727</v>
      </c>
      <c r="E3211" s="6">
        <v>2808</v>
      </c>
      <c r="F3211" s="7" t="s">
        <v>42</v>
      </c>
      <c r="G3211" s="6">
        <v>16.248000000000001</v>
      </c>
    </row>
    <row r="3212" spans="1:7" ht="15" thickBot="1" x14ac:dyDescent="0.35">
      <c r="A3212" s="6">
        <v>67.678200000000004</v>
      </c>
      <c r="B3212" s="19">
        <f>(A3212-G3212)/G3212</f>
        <v>2.0948509237241639</v>
      </c>
      <c r="C3212" s="30" t="s">
        <v>383</v>
      </c>
      <c r="D3212" s="6">
        <v>1010264</v>
      </c>
      <c r="E3212" s="6">
        <v>2836</v>
      </c>
      <c r="F3212" s="7" t="s">
        <v>35</v>
      </c>
      <c r="G3212" s="6">
        <v>21.867999999999999</v>
      </c>
    </row>
    <row r="3213" spans="1:7" ht="15" thickBot="1" x14ac:dyDescent="0.35">
      <c r="A3213" s="6">
        <v>67.678200000000004</v>
      </c>
      <c r="B3213" s="19">
        <f>(A3213-G3213)/G3213</f>
        <v>0.61184624178336677</v>
      </c>
      <c r="C3213" s="30" t="s">
        <v>307</v>
      </c>
      <c r="D3213" s="6">
        <v>1008106</v>
      </c>
      <c r="E3213" s="6">
        <v>1057</v>
      </c>
      <c r="F3213" s="7" t="s">
        <v>42</v>
      </c>
      <c r="G3213" s="6">
        <v>41.988</v>
      </c>
    </row>
    <row r="3214" spans="1:7" ht="15" thickBot="1" x14ac:dyDescent="0.35">
      <c r="A3214" s="6">
        <v>67.678200000000004</v>
      </c>
      <c r="B3214" s="19">
        <f>(A3214-G3214)/G3214</f>
        <v>0.41090310206804537</v>
      </c>
      <c r="C3214" s="30" t="s">
        <v>188</v>
      </c>
      <c r="D3214" s="6">
        <v>1007355</v>
      </c>
      <c r="E3214" s="6">
        <v>393</v>
      </c>
      <c r="F3214" s="7" t="s">
        <v>35</v>
      </c>
      <c r="G3214" s="6">
        <v>47.968000000000004</v>
      </c>
    </row>
    <row r="3215" spans="1:7" ht="15" thickBot="1" x14ac:dyDescent="0.35">
      <c r="A3215" s="6">
        <v>67.678200000000004</v>
      </c>
      <c r="B3215" s="19">
        <f>(A3215-G3215)/G3215</f>
        <v>0.40597889313611435</v>
      </c>
      <c r="C3215" s="30" t="s">
        <v>102</v>
      </c>
      <c r="D3215" s="6">
        <v>1009002</v>
      </c>
      <c r="E3215" s="6">
        <v>1937</v>
      </c>
      <c r="F3215" s="7" t="s">
        <v>21</v>
      </c>
      <c r="G3215" s="6">
        <v>48.136000000000003</v>
      </c>
    </row>
    <row r="3216" spans="1:7" ht="15" thickBot="1" x14ac:dyDescent="0.35">
      <c r="A3216" s="6">
        <v>67.678200000000004</v>
      </c>
      <c r="B3216" s="19">
        <f>(A3216-G3216)/G3216</f>
        <v>0.16815451532725773</v>
      </c>
      <c r="C3216" s="30" t="s">
        <v>179</v>
      </c>
      <c r="D3216" s="6">
        <v>1014384</v>
      </c>
      <c r="E3216" s="6">
        <v>2816</v>
      </c>
      <c r="F3216" s="7" t="s">
        <v>31</v>
      </c>
      <c r="G3216" s="6">
        <v>57.936</v>
      </c>
    </row>
    <row r="3217" spans="1:7" ht="15" thickBot="1" x14ac:dyDescent="0.35">
      <c r="A3217" s="6">
        <v>67.678200000000004</v>
      </c>
      <c r="B3217" s="19">
        <f>(A3217-G3217)/G3217</f>
        <v>0.15145977950183748</v>
      </c>
      <c r="C3217" s="30" t="s">
        <v>253</v>
      </c>
      <c r="D3217" s="6">
        <v>1006624</v>
      </c>
      <c r="E3217" s="6">
        <v>1596</v>
      </c>
      <c r="F3217" s="7" t="s">
        <v>42</v>
      </c>
      <c r="G3217" s="6">
        <v>58.776000000000003</v>
      </c>
    </row>
    <row r="3218" spans="1:7" ht="15" thickBot="1" x14ac:dyDescent="0.35">
      <c r="A3218" s="6">
        <v>67.678200000000004</v>
      </c>
      <c r="B3218" s="19">
        <f>(A3218-G3218)/G3218</f>
        <v>-5.2444556451612938E-2</v>
      </c>
      <c r="C3218" s="30" t="s">
        <v>136</v>
      </c>
      <c r="D3218" s="6">
        <v>1015934</v>
      </c>
      <c r="E3218" s="6">
        <v>2580</v>
      </c>
      <c r="F3218" s="7" t="s">
        <v>27</v>
      </c>
      <c r="G3218" s="6">
        <v>71.424000000000007</v>
      </c>
    </row>
    <row r="3219" spans="1:7" ht="15" thickBot="1" x14ac:dyDescent="0.35">
      <c r="A3219" s="6">
        <v>67.678200000000004</v>
      </c>
      <c r="B3219" s="19">
        <f>(A3219-G3219)/G3219</f>
        <v>-0.26079994757306996</v>
      </c>
      <c r="C3219" s="30" t="s">
        <v>220</v>
      </c>
      <c r="D3219" s="6">
        <v>1019607</v>
      </c>
      <c r="E3219" s="6">
        <v>1984</v>
      </c>
      <c r="F3219" s="7" t="s">
        <v>27</v>
      </c>
      <c r="G3219" s="6">
        <v>91.555999999999997</v>
      </c>
    </row>
    <row r="3220" spans="1:7" ht="15" thickBot="1" x14ac:dyDescent="0.35">
      <c r="A3220" s="6">
        <v>67.678200000000004</v>
      </c>
      <c r="B3220" s="19">
        <f>(A3220-G3220)/G3220</f>
        <v>-0.26160644147682638</v>
      </c>
      <c r="C3220" s="30" t="s">
        <v>257</v>
      </c>
      <c r="D3220" s="6">
        <v>1017502</v>
      </c>
      <c r="E3220" s="6">
        <v>443</v>
      </c>
      <c r="F3220" s="7" t="s">
        <v>42</v>
      </c>
      <c r="G3220" s="6">
        <v>91.656000000000006</v>
      </c>
    </row>
    <row r="3221" spans="1:7" ht="15" thickBot="1" x14ac:dyDescent="0.35">
      <c r="A3221" s="6">
        <v>67.678200000000004</v>
      </c>
      <c r="B3221" s="19">
        <f>(A3221-G3221)/G3221</f>
        <v>-0.28780780401565853</v>
      </c>
      <c r="C3221" s="30" t="s">
        <v>99</v>
      </c>
      <c r="D3221" s="6">
        <v>1009590</v>
      </c>
      <c r="E3221" s="6">
        <v>678</v>
      </c>
      <c r="F3221" s="7" t="s">
        <v>23</v>
      </c>
      <c r="G3221" s="6">
        <v>95.028000000000006</v>
      </c>
    </row>
    <row r="3222" spans="1:7" ht="15" thickBot="1" x14ac:dyDescent="0.35">
      <c r="A3222" s="6">
        <v>67.678200000000004</v>
      </c>
      <c r="B3222" s="19">
        <f>(A3222-G3222)/G3222</f>
        <v>-0.30355025932328966</v>
      </c>
      <c r="C3222" s="30" t="s">
        <v>66</v>
      </c>
      <c r="D3222" s="6">
        <v>1010203</v>
      </c>
      <c r="E3222" s="6">
        <v>1194</v>
      </c>
      <c r="F3222" s="7" t="s">
        <v>21</v>
      </c>
      <c r="G3222" s="6">
        <v>97.176000000000002</v>
      </c>
    </row>
    <row r="3223" spans="1:7" ht="15" thickBot="1" x14ac:dyDescent="0.35">
      <c r="A3223" s="6">
        <v>67.678200000000004</v>
      </c>
      <c r="B3223" s="19">
        <f>(A3223-G3223)/G3223</f>
        <v>-0.31929715159317673</v>
      </c>
      <c r="C3223" s="30" t="s">
        <v>126</v>
      </c>
      <c r="D3223" s="6">
        <v>1016630</v>
      </c>
      <c r="E3223" s="6">
        <v>1321</v>
      </c>
      <c r="F3223" s="7" t="s">
        <v>27</v>
      </c>
      <c r="G3223" s="6">
        <v>99.424000000000007</v>
      </c>
    </row>
    <row r="3224" spans="1:7" ht="15" thickBot="1" x14ac:dyDescent="0.35">
      <c r="A3224" s="6">
        <v>67.678200000000004</v>
      </c>
      <c r="B3224" s="19">
        <f>(A3224-G3224)/G3224</f>
        <v>-0.61810333152762731</v>
      </c>
      <c r="C3224" s="30" t="s">
        <v>150</v>
      </c>
      <c r="D3224" s="6">
        <v>1007781</v>
      </c>
      <c r="E3224" s="6">
        <v>710</v>
      </c>
      <c r="F3224" s="7" t="s">
        <v>23</v>
      </c>
      <c r="G3224" s="6">
        <v>177.21600000000001</v>
      </c>
    </row>
    <row r="3225" spans="1:7" ht="15" thickBot="1" x14ac:dyDescent="0.35">
      <c r="A3225" s="6">
        <v>67.678200000000004</v>
      </c>
      <c r="B3225" s="19">
        <f>(A3225-G3225)/G3225</f>
        <v>-0.47848380236106397</v>
      </c>
      <c r="C3225" s="30" t="s">
        <v>34</v>
      </c>
      <c r="D3225" s="6">
        <v>1015623</v>
      </c>
      <c r="E3225" s="6">
        <v>2360</v>
      </c>
      <c r="F3225" s="7" t="s">
        <v>31</v>
      </c>
      <c r="G3225" s="6">
        <v>129.77199999999999</v>
      </c>
    </row>
    <row r="3226" spans="1:7" ht="15" thickBot="1" x14ac:dyDescent="0.35">
      <c r="A3226" s="6">
        <v>67.7196</v>
      </c>
      <c r="B3226" s="19">
        <f>(A3226-G3226)/G3226</f>
        <v>-0.34772608186413517</v>
      </c>
      <c r="C3226" s="30" t="s">
        <v>288</v>
      </c>
      <c r="D3226" s="6">
        <v>1002962</v>
      </c>
      <c r="E3226" s="6">
        <v>2534</v>
      </c>
      <c r="F3226" s="7" t="s">
        <v>25</v>
      </c>
      <c r="G3226" s="6">
        <v>103.82080000000001</v>
      </c>
    </row>
    <row r="3227" spans="1:7" ht="15" thickBot="1" x14ac:dyDescent="0.35">
      <c r="A3227" s="6">
        <v>67.906800000000004</v>
      </c>
      <c r="B3227" s="19">
        <f>(A3227-G3227)/G3227</f>
        <v>-0.72595241170013558</v>
      </c>
      <c r="C3227" s="30" t="s">
        <v>89</v>
      </c>
      <c r="D3227" s="6">
        <v>1004408</v>
      </c>
      <c r="E3227" s="6">
        <v>1351</v>
      </c>
      <c r="F3227" s="7" t="s">
        <v>87</v>
      </c>
      <c r="G3227" s="6">
        <v>247.792</v>
      </c>
    </row>
    <row r="3228" spans="1:7" ht="15" thickBot="1" x14ac:dyDescent="0.35">
      <c r="A3228" s="6">
        <v>68.126400000000004</v>
      </c>
      <c r="B3228" s="19">
        <f>(A3228-G3228)/G3228</f>
        <v>3.6713110257816788</v>
      </c>
      <c r="C3228" s="30" t="s">
        <v>120</v>
      </c>
      <c r="D3228" s="6">
        <v>1017832</v>
      </c>
      <c r="E3228" s="6">
        <v>344</v>
      </c>
      <c r="F3228" s="7" t="s">
        <v>42</v>
      </c>
      <c r="G3228" s="6">
        <v>14.584</v>
      </c>
    </row>
    <row r="3229" spans="1:7" ht="15" thickBot="1" x14ac:dyDescent="0.35">
      <c r="A3229" s="6">
        <v>68.126400000000004</v>
      </c>
      <c r="B3229" s="19">
        <f>(A3229-G3229)/G3229</f>
        <v>1.8828029790115097</v>
      </c>
      <c r="C3229" s="30" t="s">
        <v>177</v>
      </c>
      <c r="D3229" s="6">
        <v>1013277</v>
      </c>
      <c r="E3229" s="6">
        <v>1121</v>
      </c>
      <c r="F3229" s="7" t="s">
        <v>31</v>
      </c>
      <c r="G3229" s="6">
        <v>23.632000000000001</v>
      </c>
    </row>
    <row r="3230" spans="1:7" ht="15" thickBot="1" x14ac:dyDescent="0.35">
      <c r="A3230" s="6">
        <v>68.126400000000004</v>
      </c>
      <c r="B3230" s="19">
        <f>(A3230-G3230)/G3230</f>
        <v>1.5228262479632646</v>
      </c>
      <c r="C3230" s="30" t="s">
        <v>158</v>
      </c>
      <c r="D3230" s="6">
        <v>1015183</v>
      </c>
      <c r="E3230" s="6">
        <v>1751</v>
      </c>
      <c r="F3230" s="7" t="s">
        <v>21</v>
      </c>
      <c r="G3230" s="6">
        <v>27.004000000000001</v>
      </c>
    </row>
    <row r="3231" spans="1:7" ht="15" thickBot="1" x14ac:dyDescent="0.35">
      <c r="A3231" s="6">
        <v>68.126400000000004</v>
      </c>
      <c r="B3231" s="19">
        <f>(A3231-G3231)/G3231</f>
        <v>1.2469129287598946</v>
      </c>
      <c r="C3231" s="30" t="s">
        <v>48</v>
      </c>
      <c r="D3231" s="6">
        <v>1012347</v>
      </c>
      <c r="E3231" s="6">
        <v>477</v>
      </c>
      <c r="F3231" s="7" t="s">
        <v>25</v>
      </c>
      <c r="G3231" s="6">
        <v>30.32</v>
      </c>
    </row>
    <row r="3232" spans="1:7" ht="15" thickBot="1" x14ac:dyDescent="0.35">
      <c r="A3232" s="6">
        <v>68.126400000000004</v>
      </c>
      <c r="B3232" s="19">
        <f>(A3232-G3232)/G3232</f>
        <v>0.16503180792119854</v>
      </c>
      <c r="C3232" s="30" t="s">
        <v>190</v>
      </c>
      <c r="D3232" s="6">
        <v>1009603</v>
      </c>
      <c r="E3232" s="6">
        <v>1427</v>
      </c>
      <c r="F3232" s="7" t="s">
        <v>23</v>
      </c>
      <c r="G3232" s="6">
        <v>58.475999999999999</v>
      </c>
    </row>
    <row r="3233" spans="1:7" ht="15" thickBot="1" x14ac:dyDescent="0.35">
      <c r="A3233" s="6">
        <v>68.126400000000004</v>
      </c>
      <c r="B3233" s="19">
        <f>(A3233-G3233)/G3233</f>
        <v>-3.3996937212863662E-2</v>
      </c>
      <c r="C3233" s="30" t="s">
        <v>206</v>
      </c>
      <c r="D3233" s="6">
        <v>1006075</v>
      </c>
      <c r="E3233" s="6">
        <v>950</v>
      </c>
      <c r="F3233" s="7" t="s">
        <v>35</v>
      </c>
      <c r="G3233" s="6">
        <v>70.524000000000001</v>
      </c>
    </row>
    <row r="3234" spans="1:7" ht="15" thickBot="1" x14ac:dyDescent="0.35">
      <c r="A3234" s="6">
        <v>68.126400000000004</v>
      </c>
      <c r="B3234" s="19">
        <f>(A3234-G3234)/G3234</f>
        <v>-5.3326663331665761E-2</v>
      </c>
      <c r="C3234" s="30" t="s">
        <v>365</v>
      </c>
      <c r="D3234" s="6">
        <v>1009876</v>
      </c>
      <c r="E3234" s="6">
        <v>1712</v>
      </c>
      <c r="F3234" s="7" t="s">
        <v>87</v>
      </c>
      <c r="G3234" s="6">
        <v>71.963999999999999</v>
      </c>
    </row>
    <row r="3235" spans="1:7" ht="15" thickBot="1" x14ac:dyDescent="0.35">
      <c r="A3235" s="6">
        <v>68.126400000000004</v>
      </c>
      <c r="B3235" s="19">
        <f>(A3235-G3235)/G3235</f>
        <v>-0.3035249856874131</v>
      </c>
      <c r="C3235" s="30" t="s">
        <v>310</v>
      </c>
      <c r="D3235" s="6">
        <v>1011460</v>
      </c>
      <c r="E3235" s="6">
        <v>903</v>
      </c>
      <c r="F3235" s="7" t="s">
        <v>17</v>
      </c>
      <c r="G3235" s="6">
        <v>97.816000000000003</v>
      </c>
    </row>
    <row r="3236" spans="1:7" ht="15" thickBot="1" x14ac:dyDescent="0.35">
      <c r="A3236" s="6">
        <v>68.126400000000004</v>
      </c>
      <c r="B3236" s="19">
        <f>(A3236-G3236)/G3236</f>
        <v>-0.46350406350406342</v>
      </c>
      <c r="C3236" s="30" t="s">
        <v>205</v>
      </c>
      <c r="D3236" s="6">
        <v>1015237</v>
      </c>
      <c r="E3236" s="6">
        <v>2258</v>
      </c>
      <c r="F3236" s="7" t="s">
        <v>23</v>
      </c>
      <c r="G3236" s="6">
        <v>126.98399999999999</v>
      </c>
    </row>
    <row r="3237" spans="1:7" ht="15" thickBot="1" x14ac:dyDescent="0.35">
      <c r="A3237" s="6">
        <v>68.126400000000004</v>
      </c>
      <c r="B3237" s="19">
        <f>(A3237-G3237)/G3237</f>
        <v>-0.56025922387751415</v>
      </c>
      <c r="C3237" s="30" t="s">
        <v>154</v>
      </c>
      <c r="D3237" s="6">
        <v>1006657</v>
      </c>
      <c r="E3237" s="6">
        <v>563</v>
      </c>
      <c r="F3237" s="7" t="s">
        <v>35</v>
      </c>
      <c r="G3237" s="6">
        <v>154.92400000000001</v>
      </c>
    </row>
    <row r="3238" spans="1:7" ht="15" thickBot="1" x14ac:dyDescent="0.35">
      <c r="A3238" s="6">
        <v>68.126400000000004</v>
      </c>
      <c r="B3238" s="19">
        <f>(A3238-G3238)/G3238</f>
        <v>-0.61389222642878194</v>
      </c>
      <c r="C3238" s="30" t="s">
        <v>26</v>
      </c>
      <c r="D3238" s="6">
        <v>1007032</v>
      </c>
      <c r="E3238" s="6">
        <v>2649</v>
      </c>
      <c r="F3238" s="7" t="s">
        <v>21</v>
      </c>
      <c r="G3238" s="6">
        <v>176.44399999999999</v>
      </c>
    </row>
    <row r="3239" spans="1:7" ht="15" thickBot="1" x14ac:dyDescent="0.35">
      <c r="A3239" s="6">
        <v>68.510000000000005</v>
      </c>
      <c r="B3239" s="19">
        <f>(A3239-G3239)/G3239</f>
        <v>-0.64801685162350997</v>
      </c>
      <c r="C3239" s="30" t="s">
        <v>226</v>
      </c>
      <c r="D3239" s="6">
        <v>1004005</v>
      </c>
      <c r="E3239" s="6">
        <v>2010</v>
      </c>
      <c r="F3239" s="7" t="s">
        <v>27</v>
      </c>
      <c r="G3239" s="6">
        <v>194.64</v>
      </c>
    </row>
    <row r="3240" spans="1:7" ht="15" thickBot="1" x14ac:dyDescent="0.35">
      <c r="A3240" s="6">
        <v>68.574600000000004</v>
      </c>
      <c r="B3240" s="19">
        <f>(A3240-G3240)/G3240</f>
        <v>11.889962406015037</v>
      </c>
      <c r="C3240" s="30" t="s">
        <v>183</v>
      </c>
      <c r="D3240" s="6">
        <v>1007679</v>
      </c>
      <c r="E3240" s="6">
        <v>831</v>
      </c>
      <c r="F3240" s="7" t="s">
        <v>31</v>
      </c>
      <c r="G3240" s="6">
        <v>5.32</v>
      </c>
    </row>
    <row r="3241" spans="1:7" ht="15" thickBot="1" x14ac:dyDescent="0.35">
      <c r="A3241" s="6">
        <v>68.574600000000004</v>
      </c>
      <c r="B3241" s="19">
        <f>(A3241-G3241)/G3241</f>
        <v>5.4256559220389811</v>
      </c>
      <c r="C3241" s="30" t="s">
        <v>368</v>
      </c>
      <c r="D3241" s="6">
        <v>1012925</v>
      </c>
      <c r="E3241" s="6">
        <v>584</v>
      </c>
      <c r="F3241" s="7" t="s">
        <v>42</v>
      </c>
      <c r="G3241" s="6">
        <v>10.672000000000001</v>
      </c>
    </row>
    <row r="3242" spans="1:7" ht="15" thickBot="1" x14ac:dyDescent="0.35">
      <c r="A3242" s="6">
        <v>68.574600000000004</v>
      </c>
      <c r="B3242" s="19">
        <f>(A3242-G3242)/G3242</f>
        <v>2.6987378640776702</v>
      </c>
      <c r="C3242" s="30" t="s">
        <v>78</v>
      </c>
      <c r="D3242" s="6">
        <v>1017211</v>
      </c>
      <c r="E3242" s="6">
        <v>726</v>
      </c>
      <c r="F3242" s="7" t="s">
        <v>27</v>
      </c>
      <c r="G3242" s="6">
        <v>18.54</v>
      </c>
    </row>
    <row r="3243" spans="1:7" ht="15" thickBot="1" x14ac:dyDescent="0.35">
      <c r="A3243" s="6">
        <v>68.574600000000004</v>
      </c>
      <c r="B3243" s="19">
        <f>(A3243-G3243)/G3243</f>
        <v>2.4851900792844077</v>
      </c>
      <c r="C3243" s="30" t="s">
        <v>264</v>
      </c>
      <c r="D3243" s="6">
        <v>1015911</v>
      </c>
      <c r="E3243" s="6">
        <v>2503</v>
      </c>
      <c r="F3243" s="7" t="s">
        <v>35</v>
      </c>
      <c r="G3243" s="6">
        <v>19.675999999999998</v>
      </c>
    </row>
    <row r="3244" spans="1:7" ht="15" thickBot="1" x14ac:dyDescent="0.35">
      <c r="A3244" s="6">
        <v>68.574600000000004</v>
      </c>
      <c r="B3244" s="19">
        <f>(A3244-G3244)/G3244</f>
        <v>1.1402808988764046</v>
      </c>
      <c r="C3244" s="30" t="s">
        <v>222</v>
      </c>
      <c r="D3244" s="6">
        <v>1011465</v>
      </c>
      <c r="E3244" s="6">
        <v>1328</v>
      </c>
      <c r="F3244" s="7" t="s">
        <v>35</v>
      </c>
      <c r="G3244" s="6">
        <v>32.04</v>
      </c>
    </row>
    <row r="3245" spans="1:7" ht="15" thickBot="1" x14ac:dyDescent="0.35">
      <c r="A3245" s="6">
        <v>68.574600000000004</v>
      </c>
      <c r="B3245" s="19">
        <f>(A3245-G3245)/G3245</f>
        <v>0.62668659265584981</v>
      </c>
      <c r="C3245" s="30" t="s">
        <v>52</v>
      </c>
      <c r="D3245" s="6">
        <v>1015226</v>
      </c>
      <c r="E3245" s="6">
        <v>211</v>
      </c>
      <c r="F3245" s="7" t="s">
        <v>25</v>
      </c>
      <c r="G3245" s="6">
        <v>42.155999999999999</v>
      </c>
    </row>
    <row r="3246" spans="1:7" ht="15" thickBot="1" x14ac:dyDescent="0.35">
      <c r="A3246" s="6">
        <v>68.574600000000004</v>
      </c>
      <c r="B3246" s="19">
        <f>(A3246-G3246)/G3246</f>
        <v>0.58444085027726433</v>
      </c>
      <c r="C3246" s="30" t="s">
        <v>156</v>
      </c>
      <c r="D3246" s="6">
        <v>1012431</v>
      </c>
      <c r="E3246" s="6">
        <v>2383</v>
      </c>
      <c r="F3246" s="7" t="s">
        <v>25</v>
      </c>
      <c r="G3246" s="6">
        <v>43.28</v>
      </c>
    </row>
    <row r="3247" spans="1:7" ht="15" thickBot="1" x14ac:dyDescent="0.35">
      <c r="A3247" s="6">
        <v>68.574600000000004</v>
      </c>
      <c r="B3247" s="19">
        <f>(A3247-G3247)/G3247</f>
        <v>0.25806487121156529</v>
      </c>
      <c r="C3247" s="30" t="s">
        <v>189</v>
      </c>
      <c r="D3247" s="6">
        <v>1011169</v>
      </c>
      <c r="E3247" s="6">
        <v>1200</v>
      </c>
      <c r="F3247" s="7" t="s">
        <v>27</v>
      </c>
      <c r="G3247" s="6">
        <v>54.508000000000003</v>
      </c>
    </row>
    <row r="3248" spans="1:7" ht="15" thickBot="1" x14ac:dyDescent="0.35">
      <c r="A3248" s="6">
        <v>68.574600000000004</v>
      </c>
      <c r="B3248" s="19">
        <f>(A3248-G3248)/G3248</f>
        <v>0.1402494180246093</v>
      </c>
      <c r="C3248" s="30" t="s">
        <v>281</v>
      </c>
      <c r="D3248" s="6">
        <v>1015321</v>
      </c>
      <c r="E3248" s="6">
        <v>1631</v>
      </c>
      <c r="F3248" s="7" t="s">
        <v>19</v>
      </c>
      <c r="G3248" s="6">
        <v>60.14</v>
      </c>
    </row>
    <row r="3249" spans="1:7" ht="15" thickBot="1" x14ac:dyDescent="0.35">
      <c r="A3249" s="6">
        <v>68.574600000000004</v>
      </c>
      <c r="B3249" s="19">
        <f>(A3249-G3249)/G3249</f>
        <v>2.0252498684902201E-3</v>
      </c>
      <c r="C3249" s="30" t="s">
        <v>375</v>
      </c>
      <c r="D3249" s="6">
        <v>1006981</v>
      </c>
      <c r="E3249" s="6">
        <v>1294</v>
      </c>
      <c r="F3249" s="7" t="s">
        <v>42</v>
      </c>
      <c r="G3249" s="6">
        <v>68.436000000000007</v>
      </c>
    </row>
    <row r="3250" spans="1:7" ht="15" thickBot="1" x14ac:dyDescent="0.35">
      <c r="A3250" s="6">
        <v>68.574600000000004</v>
      </c>
      <c r="B3250" s="19">
        <f>(A3250-G3250)/G3250</f>
        <v>-8.2638591609588932E-2</v>
      </c>
      <c r="C3250" s="30" t="s">
        <v>169</v>
      </c>
      <c r="D3250" s="6">
        <v>1012103</v>
      </c>
      <c r="E3250" s="6">
        <v>2310</v>
      </c>
      <c r="F3250" s="7" t="s">
        <v>21</v>
      </c>
      <c r="G3250" s="6">
        <v>74.751999999999995</v>
      </c>
    </row>
    <row r="3251" spans="1:7" ht="15" thickBot="1" x14ac:dyDescent="0.35">
      <c r="A3251" s="6">
        <v>68.574600000000004</v>
      </c>
      <c r="B3251" s="19">
        <f>(A3251-G3251)/G3251</f>
        <v>-8.2638591609588932E-2</v>
      </c>
      <c r="C3251" s="30" t="s">
        <v>187</v>
      </c>
      <c r="D3251" s="6">
        <v>1015230</v>
      </c>
      <c r="E3251" s="6">
        <v>1309</v>
      </c>
      <c r="F3251" s="7" t="s">
        <v>21</v>
      </c>
      <c r="G3251" s="6">
        <v>74.751999999999995</v>
      </c>
    </row>
    <row r="3252" spans="1:7" ht="15" thickBot="1" x14ac:dyDescent="0.35">
      <c r="A3252" s="6">
        <v>68.574600000000004</v>
      </c>
      <c r="B3252" s="19">
        <f>(A3252-G3252)/G3252</f>
        <v>-0.12209903727980326</v>
      </c>
      <c r="C3252" s="30" t="s">
        <v>173</v>
      </c>
      <c r="D3252" s="6">
        <v>1018233</v>
      </c>
      <c r="E3252" s="6">
        <v>2464</v>
      </c>
      <c r="F3252" s="7" t="s">
        <v>21</v>
      </c>
      <c r="G3252" s="6">
        <v>78.111999999999995</v>
      </c>
    </row>
    <row r="3253" spans="1:7" ht="15" thickBot="1" x14ac:dyDescent="0.35">
      <c r="A3253" s="6">
        <v>68.574600000000004</v>
      </c>
      <c r="B3253" s="19">
        <f>(A3253-G3253)/G3253</f>
        <v>-0.18102278698705387</v>
      </c>
      <c r="C3253" s="30" t="s">
        <v>148</v>
      </c>
      <c r="D3253" s="6">
        <v>1011325</v>
      </c>
      <c r="E3253" s="6">
        <v>2111</v>
      </c>
      <c r="F3253" s="7" t="s">
        <v>19</v>
      </c>
      <c r="G3253" s="6">
        <v>83.731999999999999</v>
      </c>
    </row>
    <row r="3254" spans="1:7" ht="15" thickBot="1" x14ac:dyDescent="0.35">
      <c r="A3254" s="6">
        <v>68.574600000000004</v>
      </c>
      <c r="B3254" s="19">
        <f>(A3254-G3254)/G3254</f>
        <v>-0.26939484338376302</v>
      </c>
      <c r="C3254" s="30" t="s">
        <v>154</v>
      </c>
      <c r="D3254" s="6">
        <v>1012865</v>
      </c>
      <c r="E3254" s="6">
        <v>1775</v>
      </c>
      <c r="F3254" s="7" t="s">
        <v>17</v>
      </c>
      <c r="G3254" s="6">
        <v>93.86</v>
      </c>
    </row>
    <row r="3255" spans="1:7" ht="15" thickBot="1" x14ac:dyDescent="0.35">
      <c r="A3255" s="6">
        <v>68.574600000000004</v>
      </c>
      <c r="B3255" s="19">
        <f>(A3255-G3255)/G3255</f>
        <v>-0.28648395555000622</v>
      </c>
      <c r="C3255" s="30" t="s">
        <v>337</v>
      </c>
      <c r="D3255" s="6">
        <v>1014307</v>
      </c>
      <c r="E3255" s="6">
        <v>1278</v>
      </c>
      <c r="F3255" s="7" t="s">
        <v>17</v>
      </c>
      <c r="G3255" s="6">
        <v>96.108000000000004</v>
      </c>
    </row>
    <row r="3256" spans="1:7" ht="15" thickBot="1" x14ac:dyDescent="0.35">
      <c r="A3256" s="6">
        <v>68.574600000000004</v>
      </c>
      <c r="B3256" s="19">
        <f>(A3256-G3256)/G3256</f>
        <v>-0.36974192125289507</v>
      </c>
      <c r="C3256" s="30" t="s">
        <v>121</v>
      </c>
      <c r="D3256" s="6">
        <v>1007182</v>
      </c>
      <c r="E3256" s="6">
        <v>1552</v>
      </c>
      <c r="F3256" s="7" t="s">
        <v>23</v>
      </c>
      <c r="G3256" s="6">
        <v>108.804</v>
      </c>
    </row>
    <row r="3257" spans="1:7" ht="15" thickBot="1" x14ac:dyDescent="0.35">
      <c r="A3257" s="6">
        <v>68.574600000000004</v>
      </c>
      <c r="B3257" s="19">
        <f>(A3257-G3257)/G3257</f>
        <v>-0.3742279894875164</v>
      </c>
      <c r="C3257" s="30" t="s">
        <v>32</v>
      </c>
      <c r="D3257" s="6">
        <v>1012934</v>
      </c>
      <c r="E3257" s="6">
        <v>2671</v>
      </c>
      <c r="F3257" s="7" t="s">
        <v>17</v>
      </c>
      <c r="G3257" s="6">
        <v>109.584</v>
      </c>
    </row>
    <row r="3258" spans="1:7" ht="15" thickBot="1" x14ac:dyDescent="0.35">
      <c r="A3258" s="6">
        <v>68.574600000000004</v>
      </c>
      <c r="B3258" s="19">
        <f>(A3258-G3258)/G3258</f>
        <v>-0.47628990377272029</v>
      </c>
      <c r="C3258" s="30" t="s">
        <v>232</v>
      </c>
      <c r="D3258" s="6">
        <v>1018694</v>
      </c>
      <c r="E3258" s="6">
        <v>2054</v>
      </c>
      <c r="F3258" s="7" t="s">
        <v>31</v>
      </c>
      <c r="G3258" s="6">
        <v>130.94</v>
      </c>
    </row>
    <row r="3259" spans="1:7" ht="15" thickBot="1" x14ac:dyDescent="0.35">
      <c r="A3259" s="6">
        <v>68.574600000000004</v>
      </c>
      <c r="B3259" s="19">
        <f>(A3259-G3259)/G3259</f>
        <v>-0.52626146788990824</v>
      </c>
      <c r="C3259" s="30" t="s">
        <v>245</v>
      </c>
      <c r="D3259" s="6">
        <v>1006924</v>
      </c>
      <c r="E3259" s="6">
        <v>466</v>
      </c>
      <c r="F3259" s="7" t="s">
        <v>21</v>
      </c>
      <c r="G3259" s="6">
        <v>144.75200000000001</v>
      </c>
    </row>
    <row r="3260" spans="1:7" ht="15" thickBot="1" x14ac:dyDescent="0.35">
      <c r="A3260" s="6">
        <v>68.681600000000003</v>
      </c>
      <c r="B3260" s="19">
        <f>(A3260-G3260)/G3260</f>
        <v>-0.20433734939759027</v>
      </c>
      <c r="C3260" s="30" t="s">
        <v>110</v>
      </c>
      <c r="D3260" s="6">
        <v>1004621</v>
      </c>
      <c r="E3260" s="6">
        <v>2078</v>
      </c>
      <c r="F3260" s="7" t="s">
        <v>27</v>
      </c>
      <c r="G3260" s="6">
        <v>86.32</v>
      </c>
    </row>
    <row r="3261" spans="1:7" ht="15" thickBot="1" x14ac:dyDescent="0.35">
      <c r="A3261" s="6">
        <v>68.796000000000006</v>
      </c>
      <c r="B3261" s="19">
        <f>(A3261-G3261)/G3261</f>
        <v>-0.52068423516821605</v>
      </c>
      <c r="C3261" s="30" t="s">
        <v>310</v>
      </c>
      <c r="D3261" s="6">
        <v>1004066</v>
      </c>
      <c r="E3261" s="6">
        <v>1936</v>
      </c>
      <c r="F3261" s="7" t="s">
        <v>87</v>
      </c>
      <c r="G3261" s="6">
        <v>143.52959999999999</v>
      </c>
    </row>
    <row r="3262" spans="1:7" ht="15" thickBot="1" x14ac:dyDescent="0.35">
      <c r="A3262" s="6">
        <v>68.843519999999998</v>
      </c>
      <c r="B3262" s="19">
        <f>(A3262-G3262)/G3262</f>
        <v>0.11780736507111771</v>
      </c>
      <c r="C3262" s="30" t="s">
        <v>357</v>
      </c>
      <c r="D3262" s="6">
        <v>1015904</v>
      </c>
      <c r="E3262" s="6">
        <v>2846</v>
      </c>
      <c r="F3262" s="7" t="s">
        <v>87</v>
      </c>
      <c r="G3262" s="6">
        <v>61.588000000000001</v>
      </c>
    </row>
    <row r="3263" spans="1:7" ht="15" thickBot="1" x14ac:dyDescent="0.35">
      <c r="A3263" s="6">
        <v>68.843519999999998</v>
      </c>
      <c r="B3263" s="19">
        <f>(A3263-G3263)/G3263</f>
        <v>-0.22266925613115934</v>
      </c>
      <c r="C3263" s="30" t="s">
        <v>299</v>
      </c>
      <c r="D3263" s="6">
        <v>1015093</v>
      </c>
      <c r="E3263" s="6">
        <v>2591</v>
      </c>
      <c r="F3263" s="7" t="s">
        <v>87</v>
      </c>
      <c r="G3263" s="6">
        <v>88.563999999999993</v>
      </c>
    </row>
    <row r="3264" spans="1:7" ht="15" thickBot="1" x14ac:dyDescent="0.35">
      <c r="A3264" s="6">
        <v>68.843519999999998</v>
      </c>
      <c r="B3264" s="19">
        <f>(A3264-G3264)/G3264</f>
        <v>-0.34984587488667274</v>
      </c>
      <c r="C3264" s="30" t="s">
        <v>84</v>
      </c>
      <c r="D3264" s="6">
        <v>1011878</v>
      </c>
      <c r="E3264" s="6">
        <v>2806</v>
      </c>
      <c r="F3264" s="7" t="s">
        <v>87</v>
      </c>
      <c r="G3264" s="6">
        <v>105.88800000000001</v>
      </c>
    </row>
    <row r="3265" spans="1:7" ht="15" thickBot="1" x14ac:dyDescent="0.35">
      <c r="A3265" s="6">
        <v>69.022800000000004</v>
      </c>
      <c r="B3265" s="19">
        <f>(A3265-G3265)/G3265</f>
        <v>29.48710247349824</v>
      </c>
      <c r="C3265" s="30" t="s">
        <v>172</v>
      </c>
      <c r="D3265" s="6">
        <v>1010872</v>
      </c>
      <c r="E3265" s="6">
        <v>1826</v>
      </c>
      <c r="F3265" s="7" t="s">
        <v>35</v>
      </c>
      <c r="G3265" s="6">
        <v>2.2639999999999998</v>
      </c>
    </row>
    <row r="3266" spans="1:7" ht="15" thickBot="1" x14ac:dyDescent="0.35">
      <c r="A3266" s="6">
        <v>69.022800000000004</v>
      </c>
      <c r="B3266" s="19">
        <f>(A3266-G3266)/G3266</f>
        <v>9.3142259414225936</v>
      </c>
      <c r="C3266" s="30" t="s">
        <v>350</v>
      </c>
      <c r="D3266" s="6">
        <v>1006676</v>
      </c>
      <c r="E3266" s="6">
        <v>1483</v>
      </c>
      <c r="F3266" s="7" t="s">
        <v>17</v>
      </c>
      <c r="G3266" s="6">
        <v>6.6920000000000002</v>
      </c>
    </row>
    <row r="3267" spans="1:7" ht="15" thickBot="1" x14ac:dyDescent="0.35">
      <c r="A3267" s="6">
        <v>69.022800000000004</v>
      </c>
      <c r="B3267" s="19">
        <f>(A3267-G3267)/G3267</f>
        <v>7.7547945205479456</v>
      </c>
      <c r="C3267" s="30" t="s">
        <v>167</v>
      </c>
      <c r="D3267" s="6">
        <v>1015633</v>
      </c>
      <c r="E3267" s="6">
        <v>2388</v>
      </c>
      <c r="F3267" s="7" t="s">
        <v>23</v>
      </c>
      <c r="G3267" s="6">
        <v>7.8840000000000003</v>
      </c>
    </row>
    <row r="3268" spans="1:7" ht="15" thickBot="1" x14ac:dyDescent="0.35">
      <c r="A3268" s="6">
        <v>69.022800000000004</v>
      </c>
      <c r="B3268" s="19">
        <f>(A3268-G3268)/G3268</f>
        <v>2.0725961538461544</v>
      </c>
      <c r="C3268" s="30" t="s">
        <v>329</v>
      </c>
      <c r="D3268" s="6">
        <v>1014456</v>
      </c>
      <c r="E3268" s="6">
        <v>576</v>
      </c>
      <c r="F3268" s="7" t="s">
        <v>19</v>
      </c>
      <c r="G3268" s="6">
        <v>22.463999999999999</v>
      </c>
    </row>
    <row r="3269" spans="1:7" ht="15" thickBot="1" x14ac:dyDescent="0.35">
      <c r="A3269" s="6">
        <v>69.022800000000004</v>
      </c>
      <c r="B3269" s="19">
        <f>(A3269-G3269)/G3269</f>
        <v>1.7055032925682032</v>
      </c>
      <c r="C3269" s="30" t="s">
        <v>103</v>
      </c>
      <c r="D3269" s="6">
        <v>1009288</v>
      </c>
      <c r="E3269" s="6">
        <v>1537</v>
      </c>
      <c r="F3269" s="7" t="s">
        <v>35</v>
      </c>
      <c r="G3269" s="6">
        <v>25.512</v>
      </c>
    </row>
    <row r="3270" spans="1:7" ht="15" thickBot="1" x14ac:dyDescent="0.35">
      <c r="A3270" s="6">
        <v>69.022800000000004</v>
      </c>
      <c r="B3270" s="19">
        <f>(A3270-G3270)/G3270</f>
        <v>1.4549295774647888</v>
      </c>
      <c r="C3270" s="30" t="s">
        <v>281</v>
      </c>
      <c r="D3270" s="6">
        <v>1009860</v>
      </c>
      <c r="E3270" s="6">
        <v>2439</v>
      </c>
      <c r="F3270" s="7" t="s">
        <v>31</v>
      </c>
      <c r="G3270" s="6">
        <v>28.116</v>
      </c>
    </row>
    <row r="3271" spans="1:7" ht="15" thickBot="1" x14ac:dyDescent="0.35">
      <c r="A3271" s="6">
        <v>69.022800000000004</v>
      </c>
      <c r="B3271" s="19">
        <f>(A3271-G3271)/G3271</f>
        <v>1.3605608755129963</v>
      </c>
      <c r="C3271" s="30" t="s">
        <v>191</v>
      </c>
      <c r="D3271" s="6">
        <v>1018416</v>
      </c>
      <c r="E3271" s="6">
        <v>16</v>
      </c>
      <c r="F3271" s="7" t="s">
        <v>25</v>
      </c>
      <c r="G3271" s="6">
        <v>29.24</v>
      </c>
    </row>
    <row r="3272" spans="1:7" ht="15" thickBot="1" x14ac:dyDescent="0.35">
      <c r="A3272" s="6">
        <v>69.022800000000004</v>
      </c>
      <c r="B3272" s="19">
        <f>(A3272-G3272)/G3272</f>
        <v>0.61661045531197323</v>
      </c>
      <c r="C3272" s="30" t="s">
        <v>121</v>
      </c>
      <c r="D3272" s="6">
        <v>1014317</v>
      </c>
      <c r="E3272" s="6">
        <v>1399</v>
      </c>
      <c r="F3272" s="7" t="s">
        <v>35</v>
      </c>
      <c r="G3272" s="6">
        <v>42.695999999999998</v>
      </c>
    </row>
    <row r="3273" spans="1:7" ht="15" thickBot="1" x14ac:dyDescent="0.35">
      <c r="A3273" s="6">
        <v>69.022800000000004</v>
      </c>
      <c r="B3273" s="19">
        <f>(A3273-G3273)/G3273</f>
        <v>0.22781414543902095</v>
      </c>
      <c r="C3273" s="30" t="s">
        <v>267</v>
      </c>
      <c r="D3273" s="6">
        <v>1011564</v>
      </c>
      <c r="E3273" s="6">
        <v>1485</v>
      </c>
      <c r="F3273" s="7" t="s">
        <v>25</v>
      </c>
      <c r="G3273" s="6">
        <v>56.216000000000001</v>
      </c>
    </row>
    <row r="3274" spans="1:7" ht="15" thickBot="1" x14ac:dyDescent="0.35">
      <c r="A3274" s="6">
        <v>69.022800000000004</v>
      </c>
      <c r="B3274" s="19">
        <f>(A3274-G3274)/G3274</f>
        <v>0.15848942598187321</v>
      </c>
      <c r="C3274" s="30" t="s">
        <v>175</v>
      </c>
      <c r="D3274" s="6">
        <v>1008224</v>
      </c>
      <c r="E3274" s="6">
        <v>547</v>
      </c>
      <c r="F3274" s="7" t="s">
        <v>19</v>
      </c>
      <c r="G3274" s="6">
        <v>59.58</v>
      </c>
    </row>
    <row r="3275" spans="1:7" ht="15" thickBot="1" x14ac:dyDescent="0.35">
      <c r="A3275" s="6">
        <v>69.022800000000004</v>
      </c>
      <c r="B3275" s="19">
        <f>(A3275-G3275)/G3275</f>
        <v>-9.3179469514294601E-3</v>
      </c>
      <c r="C3275" s="30" t="s">
        <v>104</v>
      </c>
      <c r="D3275" s="6">
        <v>1015776</v>
      </c>
      <c r="E3275" s="6">
        <v>478</v>
      </c>
      <c r="F3275" s="7" t="s">
        <v>21</v>
      </c>
      <c r="G3275" s="6">
        <v>69.671999999999997</v>
      </c>
    </row>
    <row r="3276" spans="1:7" ht="15" thickBot="1" x14ac:dyDescent="0.35">
      <c r="A3276" s="6">
        <v>69.022800000000004</v>
      </c>
      <c r="B3276" s="19">
        <f>(A3276-G3276)/G3276</f>
        <v>-6.9773584905660366E-2</v>
      </c>
      <c r="C3276" s="30" t="s">
        <v>63</v>
      </c>
      <c r="D3276" s="6">
        <v>1011245</v>
      </c>
      <c r="E3276" s="6">
        <v>2571</v>
      </c>
      <c r="F3276" s="7" t="s">
        <v>23</v>
      </c>
      <c r="G3276" s="6">
        <v>74.2</v>
      </c>
    </row>
    <row r="3277" spans="1:7" ht="15" thickBot="1" x14ac:dyDescent="0.35">
      <c r="A3277" s="6">
        <v>69.022800000000004</v>
      </c>
      <c r="B3277" s="19">
        <f>(A3277-G3277)/G3277</f>
        <v>-0.14693988530749458</v>
      </c>
      <c r="C3277" s="30" t="s">
        <v>204</v>
      </c>
      <c r="D3277" s="6">
        <v>1012302</v>
      </c>
      <c r="E3277" s="6">
        <v>417</v>
      </c>
      <c r="F3277" s="7" t="s">
        <v>19</v>
      </c>
      <c r="G3277" s="6">
        <v>80.912000000000006</v>
      </c>
    </row>
    <row r="3278" spans="1:7" ht="15" thickBot="1" x14ac:dyDescent="0.35">
      <c r="A3278" s="6">
        <v>69.022800000000004</v>
      </c>
      <c r="B3278" s="19">
        <f>(A3278-G3278)/G3278</f>
        <v>-0.27767173175938709</v>
      </c>
      <c r="C3278" s="30" t="s">
        <v>20</v>
      </c>
      <c r="D3278" s="6">
        <v>1016413</v>
      </c>
      <c r="E3278" s="6">
        <v>2213</v>
      </c>
      <c r="F3278" s="7" t="s">
        <v>27</v>
      </c>
      <c r="G3278" s="6">
        <v>95.555999999999997</v>
      </c>
    </row>
    <row r="3279" spans="1:7" ht="15" thickBot="1" x14ac:dyDescent="0.35">
      <c r="A3279" s="6">
        <v>69.022800000000004</v>
      </c>
      <c r="B3279" s="19">
        <f>(A3279-G3279)/G3279</f>
        <v>-0.3604262416604892</v>
      </c>
      <c r="C3279" s="30" t="s">
        <v>188</v>
      </c>
      <c r="D3279" s="6">
        <v>1018021</v>
      </c>
      <c r="E3279" s="6">
        <v>2708</v>
      </c>
      <c r="F3279" s="7" t="s">
        <v>35</v>
      </c>
      <c r="G3279" s="6">
        <v>107.92</v>
      </c>
    </row>
    <row r="3280" spans="1:7" ht="15" thickBot="1" x14ac:dyDescent="0.35">
      <c r="A3280" s="6">
        <v>69.022800000000004</v>
      </c>
      <c r="B3280" s="19">
        <f>(A3280-G3280)/G3280</f>
        <v>-0.40388641309980305</v>
      </c>
      <c r="C3280" s="30" t="s">
        <v>343</v>
      </c>
      <c r="D3280" s="6">
        <v>1012983</v>
      </c>
      <c r="E3280" s="6">
        <v>449</v>
      </c>
      <c r="F3280" s="7" t="s">
        <v>17</v>
      </c>
      <c r="G3280" s="6">
        <v>115.788</v>
      </c>
    </row>
    <row r="3281" spans="1:7" ht="15" thickBot="1" x14ac:dyDescent="0.35">
      <c r="A3281" s="6">
        <v>69.022800000000004</v>
      </c>
      <c r="B3281" s="19">
        <f>(A3281-G3281)/G3281</f>
        <v>-0.6001459854014598</v>
      </c>
      <c r="C3281" s="30" t="s">
        <v>294</v>
      </c>
      <c r="D3281" s="6">
        <v>1008332</v>
      </c>
      <c r="E3281" s="6">
        <v>583</v>
      </c>
      <c r="F3281" s="7" t="s">
        <v>23</v>
      </c>
      <c r="G3281" s="6">
        <v>172.62</v>
      </c>
    </row>
    <row r="3282" spans="1:7" ht="15" thickBot="1" x14ac:dyDescent="0.35">
      <c r="A3282" s="6">
        <v>69.022800000000004</v>
      </c>
      <c r="B3282" s="19">
        <f>(A3282-G3282)/G3282</f>
        <v>-0.49671294405879951</v>
      </c>
      <c r="C3282" s="30" t="s">
        <v>150</v>
      </c>
      <c r="D3282" s="6">
        <v>1009789</v>
      </c>
      <c r="E3282" s="6">
        <v>1268</v>
      </c>
      <c r="F3282" s="7" t="s">
        <v>31</v>
      </c>
      <c r="G3282" s="6">
        <v>137.14400000000001</v>
      </c>
    </row>
    <row r="3283" spans="1:7" ht="15" thickBot="1" x14ac:dyDescent="0.35">
      <c r="A3283" s="6">
        <v>69.040400000000005</v>
      </c>
      <c r="B3283" s="19">
        <f>(A3283-G3283)/G3283</f>
        <v>-0.61206284275824863</v>
      </c>
      <c r="C3283" s="30" t="s">
        <v>309</v>
      </c>
      <c r="D3283" s="6">
        <v>1003029</v>
      </c>
      <c r="E3283" s="6">
        <v>2027</v>
      </c>
      <c r="F3283" s="7" t="s">
        <v>19</v>
      </c>
      <c r="G3283" s="6">
        <v>177.96799999999999</v>
      </c>
    </row>
    <row r="3284" spans="1:7" ht="15" thickBot="1" x14ac:dyDescent="0.35">
      <c r="A3284" s="6">
        <v>69.081999999999994</v>
      </c>
      <c r="B3284" s="19">
        <f>(A3284-G3284)/G3284</f>
        <v>-0.84540931777983064</v>
      </c>
      <c r="C3284" s="30" t="s">
        <v>215</v>
      </c>
      <c r="D3284" s="6">
        <v>1004210</v>
      </c>
      <c r="E3284" s="6">
        <v>2433</v>
      </c>
      <c r="F3284" s="7" t="s">
        <v>19</v>
      </c>
      <c r="G3284" s="6">
        <v>446.87040000000002</v>
      </c>
    </row>
    <row r="3285" spans="1:7" ht="15" thickBot="1" x14ac:dyDescent="0.35">
      <c r="A3285" s="6">
        <v>69.238</v>
      </c>
      <c r="B3285" s="19">
        <f>(A3285-G3285)/G3285</f>
        <v>-0.57457136396704611</v>
      </c>
      <c r="C3285" s="30" t="s">
        <v>290</v>
      </c>
      <c r="D3285" s="6">
        <v>1004931</v>
      </c>
      <c r="E3285" s="6">
        <v>2651</v>
      </c>
      <c r="F3285" s="7" t="s">
        <v>27</v>
      </c>
      <c r="G3285" s="6">
        <v>162.74879999999999</v>
      </c>
    </row>
    <row r="3286" spans="1:7" ht="15" thickBot="1" x14ac:dyDescent="0.35">
      <c r="A3286" s="6">
        <v>69.425200000000004</v>
      </c>
      <c r="B3286" s="19">
        <f>(A3286-G3286)/G3286</f>
        <v>0.46530967175469423</v>
      </c>
      <c r="C3286" s="30" t="s">
        <v>169</v>
      </c>
      <c r="D3286" s="6">
        <v>1005153</v>
      </c>
      <c r="E3286" s="6">
        <v>2251</v>
      </c>
      <c r="F3286" s="7" t="s">
        <v>35</v>
      </c>
      <c r="G3286" s="6">
        <v>47.379199999999997</v>
      </c>
    </row>
    <row r="3287" spans="1:7" ht="15" thickBot="1" x14ac:dyDescent="0.35">
      <c r="A3287" s="6">
        <v>69.471000000000004</v>
      </c>
      <c r="B3287" s="19">
        <f>(A3287-G3287)/G3287</f>
        <v>0.8525600000000001</v>
      </c>
      <c r="C3287" s="30" t="s">
        <v>126</v>
      </c>
      <c r="D3287" s="6">
        <v>1006520</v>
      </c>
      <c r="E3287" s="6">
        <v>2458</v>
      </c>
      <c r="F3287" s="7" t="s">
        <v>17</v>
      </c>
      <c r="G3287" s="6">
        <v>37.5</v>
      </c>
    </row>
    <row r="3288" spans="1:7" ht="15" thickBot="1" x14ac:dyDescent="0.35">
      <c r="A3288" s="6">
        <v>69.471000000000004</v>
      </c>
      <c r="B3288" s="19">
        <f>(A3288-G3288)/G3288</f>
        <v>5.5292293233082708</v>
      </c>
      <c r="C3288" s="30" t="s">
        <v>30</v>
      </c>
      <c r="D3288" s="6">
        <v>1011570</v>
      </c>
      <c r="E3288" s="6">
        <v>1196</v>
      </c>
      <c r="F3288" s="7" t="s">
        <v>19</v>
      </c>
      <c r="G3288" s="6">
        <v>10.64</v>
      </c>
    </row>
    <row r="3289" spans="1:7" ht="15" thickBot="1" x14ac:dyDescent="0.35">
      <c r="A3289" s="6">
        <v>69.471000000000004</v>
      </c>
      <c r="B3289" s="19">
        <f>(A3289-G3289)/G3289</f>
        <v>5.4829227323628222</v>
      </c>
      <c r="C3289" s="30" t="s">
        <v>294</v>
      </c>
      <c r="D3289" s="6">
        <v>1017374</v>
      </c>
      <c r="E3289" s="6">
        <v>2152</v>
      </c>
      <c r="F3289" s="7" t="s">
        <v>35</v>
      </c>
      <c r="G3289" s="6">
        <v>10.715999999999999</v>
      </c>
    </row>
    <row r="3290" spans="1:7" ht="15" thickBot="1" x14ac:dyDescent="0.35">
      <c r="A3290" s="6">
        <v>69.471000000000004</v>
      </c>
      <c r="B3290" s="19">
        <f>(A3290-G3290)/G3290</f>
        <v>2.0199530516431925</v>
      </c>
      <c r="C3290" s="30" t="s">
        <v>50</v>
      </c>
      <c r="D3290" s="6">
        <v>1018727</v>
      </c>
      <c r="E3290" s="6">
        <v>2045</v>
      </c>
      <c r="F3290" s="7" t="s">
        <v>27</v>
      </c>
      <c r="G3290" s="6">
        <v>23.004000000000001</v>
      </c>
    </row>
    <row r="3291" spans="1:7" ht="15" thickBot="1" x14ac:dyDescent="0.35">
      <c r="A3291" s="6">
        <v>69.471000000000004</v>
      </c>
      <c r="B3291" s="19">
        <f>(A3291-G3291)/G3291</f>
        <v>1.8792688992042441</v>
      </c>
      <c r="C3291" s="30" t="s">
        <v>310</v>
      </c>
      <c r="D3291" s="6">
        <v>1019735</v>
      </c>
      <c r="E3291" s="6">
        <v>30</v>
      </c>
      <c r="F3291" s="7" t="s">
        <v>27</v>
      </c>
      <c r="G3291" s="6">
        <v>24.128</v>
      </c>
    </row>
    <row r="3292" spans="1:7" ht="15" thickBot="1" x14ac:dyDescent="0.35">
      <c r="A3292" s="6">
        <v>69.471000000000004</v>
      </c>
      <c r="B3292" s="19">
        <f>(A3292-G3292)/G3292</f>
        <v>1.5262181818181819</v>
      </c>
      <c r="C3292" s="30" t="s">
        <v>63</v>
      </c>
      <c r="D3292" s="6">
        <v>1019585</v>
      </c>
      <c r="E3292" s="6">
        <v>1998</v>
      </c>
      <c r="F3292" s="7" t="s">
        <v>42</v>
      </c>
      <c r="G3292" s="6">
        <v>27.5</v>
      </c>
    </row>
    <row r="3293" spans="1:7" ht="15" thickBot="1" x14ac:dyDescent="0.35">
      <c r="A3293" s="6">
        <v>69.471000000000004</v>
      </c>
      <c r="B3293" s="19">
        <f>(A3293-G3293)/G3293</f>
        <v>0.88820939334637972</v>
      </c>
      <c r="C3293" s="30" t="s">
        <v>253</v>
      </c>
      <c r="D3293" s="6">
        <v>1008529</v>
      </c>
      <c r="E3293" s="6">
        <v>2835</v>
      </c>
      <c r="F3293" s="7" t="s">
        <v>23</v>
      </c>
      <c r="G3293" s="6">
        <v>36.792000000000002</v>
      </c>
    </row>
    <row r="3294" spans="1:7" ht="15" thickBot="1" x14ac:dyDescent="0.35">
      <c r="A3294" s="6">
        <v>69.471000000000004</v>
      </c>
      <c r="B3294" s="19">
        <f>(A3294-G3294)/G3294</f>
        <v>0.60396656815663108</v>
      </c>
      <c r="C3294" s="30" t="s">
        <v>380</v>
      </c>
      <c r="D3294" s="6">
        <v>1011779</v>
      </c>
      <c r="E3294" s="6">
        <v>2502</v>
      </c>
      <c r="F3294" s="7" t="s">
        <v>23</v>
      </c>
      <c r="G3294" s="6">
        <v>43.311999999999998</v>
      </c>
    </row>
    <row r="3295" spans="1:7" ht="15" thickBot="1" x14ac:dyDescent="0.35">
      <c r="A3295" s="6">
        <v>69.471000000000004</v>
      </c>
      <c r="B3295" s="19">
        <f>(A3295-G3295)/G3295</f>
        <v>0.13005075151278556</v>
      </c>
      <c r="C3295" s="30" t="s">
        <v>375</v>
      </c>
      <c r="D3295" s="6">
        <v>1009079</v>
      </c>
      <c r="E3295" s="6">
        <v>1571</v>
      </c>
      <c r="F3295" s="7" t="s">
        <v>17</v>
      </c>
      <c r="G3295" s="6">
        <v>61.475999999999999</v>
      </c>
    </row>
    <row r="3296" spans="1:7" ht="15" thickBot="1" x14ac:dyDescent="0.35">
      <c r="A3296" s="6">
        <v>69.471000000000004</v>
      </c>
      <c r="B3296" s="19">
        <f>(A3296-G3296)/G3296</f>
        <v>2.2173503619563373E-2</v>
      </c>
      <c r="C3296" s="30" t="s">
        <v>72</v>
      </c>
      <c r="D3296" s="6">
        <v>1010055</v>
      </c>
      <c r="E3296" s="6">
        <v>1921</v>
      </c>
      <c r="F3296" s="7" t="s">
        <v>35</v>
      </c>
      <c r="G3296" s="6">
        <v>67.963999999999999</v>
      </c>
    </row>
    <row r="3297" spans="1:7" ht="15" thickBot="1" x14ac:dyDescent="0.35">
      <c r="A3297" s="6">
        <v>69.471000000000004</v>
      </c>
      <c r="B3297" s="19">
        <f>(A3297-G3297)/G3297</f>
        <v>-0.12372603430877897</v>
      </c>
      <c r="C3297" s="30" t="s">
        <v>125</v>
      </c>
      <c r="D3297" s="6">
        <v>1018445</v>
      </c>
      <c r="E3297" s="6">
        <v>2734</v>
      </c>
      <c r="F3297" s="7" t="s">
        <v>19</v>
      </c>
      <c r="G3297" s="6">
        <v>79.28</v>
      </c>
    </row>
    <row r="3298" spans="1:7" ht="15" thickBot="1" x14ac:dyDescent="0.35">
      <c r="A3298" s="6">
        <v>69.471000000000004</v>
      </c>
      <c r="B3298" s="19">
        <f>(A3298-G3298)/G3298</f>
        <v>-0.18099830236725448</v>
      </c>
      <c r="C3298" s="30" t="s">
        <v>101</v>
      </c>
      <c r="D3298" s="6">
        <v>1010734</v>
      </c>
      <c r="E3298" s="6">
        <v>2735</v>
      </c>
      <c r="F3298" s="7" t="s">
        <v>25</v>
      </c>
      <c r="G3298" s="6">
        <v>84.823999999999998</v>
      </c>
    </row>
    <row r="3299" spans="1:7" ht="15" thickBot="1" x14ac:dyDescent="0.35">
      <c r="A3299" s="6">
        <v>69.471000000000004</v>
      </c>
      <c r="B3299" s="19">
        <f>(A3299-G3299)/G3299</f>
        <v>-0.1817314487632509</v>
      </c>
      <c r="C3299" s="30" t="s">
        <v>168</v>
      </c>
      <c r="D3299" s="6">
        <v>1017758</v>
      </c>
      <c r="E3299" s="6">
        <v>785</v>
      </c>
      <c r="F3299" s="7" t="s">
        <v>23</v>
      </c>
      <c r="G3299" s="6">
        <v>84.9</v>
      </c>
    </row>
    <row r="3300" spans="1:7" ht="15" thickBot="1" x14ac:dyDescent="0.35">
      <c r="A3300" s="6">
        <v>69.471000000000004</v>
      </c>
      <c r="B3300" s="19">
        <f>(A3300-G3300)/G3300</f>
        <v>-0.29390779363336994</v>
      </c>
      <c r="C3300" s="30" t="s">
        <v>191</v>
      </c>
      <c r="D3300" s="6">
        <v>1015309</v>
      </c>
      <c r="E3300" s="6">
        <v>906</v>
      </c>
      <c r="F3300" s="7" t="s">
        <v>25</v>
      </c>
      <c r="G3300" s="6">
        <v>98.388000000000005</v>
      </c>
    </row>
    <row r="3301" spans="1:7" ht="15" thickBot="1" x14ac:dyDescent="0.35">
      <c r="A3301" s="6">
        <v>69.471000000000004</v>
      </c>
      <c r="B3301" s="19">
        <f>(A3301-G3301)/G3301</f>
        <v>-0.30188318996703911</v>
      </c>
      <c r="C3301" s="30" t="s">
        <v>140</v>
      </c>
      <c r="D3301" s="6">
        <v>1012139</v>
      </c>
      <c r="E3301" s="6">
        <v>515</v>
      </c>
      <c r="F3301" s="7" t="s">
        <v>27</v>
      </c>
      <c r="G3301" s="6">
        <v>99.512</v>
      </c>
    </row>
    <row r="3302" spans="1:7" ht="15" thickBot="1" x14ac:dyDescent="0.35">
      <c r="A3302" s="6">
        <v>69.471000000000004</v>
      </c>
      <c r="B3302" s="19">
        <f>(A3302-G3302)/G3302</f>
        <v>-0.33920214587375869</v>
      </c>
      <c r="C3302" s="30" t="s">
        <v>232</v>
      </c>
      <c r="D3302" s="6">
        <v>1011348</v>
      </c>
      <c r="E3302" s="6">
        <v>1967</v>
      </c>
      <c r="F3302" s="7" t="s">
        <v>25</v>
      </c>
      <c r="G3302" s="6">
        <v>105.13200000000001</v>
      </c>
    </row>
    <row r="3303" spans="1:7" ht="15" thickBot="1" x14ac:dyDescent="0.35">
      <c r="A3303" s="6">
        <v>69.471000000000004</v>
      </c>
      <c r="B3303" s="19">
        <f>(A3303-G3303)/G3303</f>
        <v>-0.3912673933616066</v>
      </c>
      <c r="C3303" s="30" t="s">
        <v>370</v>
      </c>
      <c r="D3303" s="6">
        <v>1010361</v>
      </c>
      <c r="E3303" s="6">
        <v>1198</v>
      </c>
      <c r="F3303" s="7" t="s">
        <v>35</v>
      </c>
      <c r="G3303" s="6">
        <v>114.124</v>
      </c>
    </row>
    <row r="3304" spans="1:7" ht="15" thickBot="1" x14ac:dyDescent="0.35">
      <c r="A3304" s="6">
        <v>69.471000000000004</v>
      </c>
      <c r="B3304" s="19">
        <f>(A3304-G3304)/G3304</f>
        <v>-0.46618257261410778</v>
      </c>
      <c r="C3304" s="30" t="s">
        <v>337</v>
      </c>
      <c r="D3304" s="6">
        <v>1008919</v>
      </c>
      <c r="E3304" s="6">
        <v>495</v>
      </c>
      <c r="F3304" s="7" t="s">
        <v>23</v>
      </c>
      <c r="G3304" s="6">
        <v>130.13999999999999</v>
      </c>
    </row>
    <row r="3305" spans="1:7" ht="15" thickBot="1" x14ac:dyDescent="0.35">
      <c r="A3305" s="6">
        <v>69.471000000000004</v>
      </c>
      <c r="B3305" s="19">
        <f>(A3305-G3305)/G3305</f>
        <v>-0.48293340081574321</v>
      </c>
      <c r="C3305" s="30" t="s">
        <v>297</v>
      </c>
      <c r="D3305" s="6">
        <v>1018468</v>
      </c>
      <c r="E3305" s="6">
        <v>31</v>
      </c>
      <c r="F3305" s="7" t="s">
        <v>31</v>
      </c>
      <c r="G3305" s="6">
        <v>134.35599999999999</v>
      </c>
    </row>
    <row r="3306" spans="1:7" ht="15" thickBot="1" x14ac:dyDescent="0.35">
      <c r="A3306" s="6">
        <v>69.560640000000006</v>
      </c>
      <c r="B3306" s="19">
        <f>(A3306-G3306)/G3306</f>
        <v>2.1868609707368723E-2</v>
      </c>
      <c r="C3306" s="30" t="s">
        <v>166</v>
      </c>
      <c r="D3306" s="6">
        <v>1010649</v>
      </c>
      <c r="E3306" s="6">
        <v>1424</v>
      </c>
      <c r="F3306" s="7" t="s">
        <v>87</v>
      </c>
      <c r="G3306" s="6">
        <v>68.072000000000003</v>
      </c>
    </row>
    <row r="3307" spans="1:7" ht="15" thickBot="1" x14ac:dyDescent="0.35">
      <c r="A3307" s="6">
        <v>69.596800000000002</v>
      </c>
      <c r="B3307" s="19">
        <f>(A3307-G3307)/G3307</f>
        <v>-0.59193590753874437</v>
      </c>
      <c r="C3307" s="30" t="s">
        <v>108</v>
      </c>
      <c r="D3307" s="6">
        <v>1002426</v>
      </c>
      <c r="E3307" s="6">
        <v>2426</v>
      </c>
      <c r="F3307" s="7" t="s">
        <v>17</v>
      </c>
      <c r="G3307" s="6">
        <v>170.55359999999999</v>
      </c>
    </row>
    <row r="3308" spans="1:7" ht="15" thickBot="1" x14ac:dyDescent="0.35">
      <c r="A3308" s="6">
        <v>69.653999999999996</v>
      </c>
      <c r="B3308" s="19">
        <f>(A3308-G3308)/G3308</f>
        <v>-0.61932712486883523</v>
      </c>
      <c r="C3308" s="30" t="s">
        <v>56</v>
      </c>
      <c r="D3308" s="6">
        <v>1002696</v>
      </c>
      <c r="E3308" s="6">
        <v>2696</v>
      </c>
      <c r="F3308" s="7" t="s">
        <v>19</v>
      </c>
      <c r="G3308" s="6">
        <v>182.976</v>
      </c>
    </row>
    <row r="3309" spans="1:7" ht="15" thickBot="1" x14ac:dyDescent="0.35">
      <c r="A3309" s="6">
        <v>69.919200000000004</v>
      </c>
      <c r="B3309" s="19">
        <f>(A3309-G3309)/G3309</f>
        <v>9.2761904761904752</v>
      </c>
      <c r="C3309" s="30" t="s">
        <v>322</v>
      </c>
      <c r="D3309" s="6">
        <v>1016557</v>
      </c>
      <c r="E3309" s="6">
        <v>2489</v>
      </c>
      <c r="F3309" s="7" t="s">
        <v>25</v>
      </c>
      <c r="G3309" s="6">
        <v>6.8040000000000003</v>
      </c>
    </row>
    <row r="3310" spans="1:7" ht="15" thickBot="1" x14ac:dyDescent="0.35">
      <c r="A3310" s="6">
        <v>69.919200000000004</v>
      </c>
      <c r="B3310" s="19">
        <f>(A3310-G3310)/G3310</f>
        <v>4.0578125000000007</v>
      </c>
      <c r="C3310" s="30" t="s">
        <v>36</v>
      </c>
      <c r="D3310" s="6">
        <v>1007850</v>
      </c>
      <c r="E3310" s="6">
        <v>1898</v>
      </c>
      <c r="F3310" s="7" t="s">
        <v>35</v>
      </c>
      <c r="G3310" s="6">
        <v>13.824</v>
      </c>
    </row>
    <row r="3311" spans="1:7" ht="15" thickBot="1" x14ac:dyDescent="0.35">
      <c r="A3311" s="6">
        <v>69.919200000000004</v>
      </c>
      <c r="B3311" s="19">
        <f>(A3311-G3311)/G3311</f>
        <v>3.7654852780806984</v>
      </c>
      <c r="C3311" s="30" t="s">
        <v>24</v>
      </c>
      <c r="D3311" s="6">
        <v>1013972</v>
      </c>
      <c r="E3311" s="6">
        <v>815</v>
      </c>
      <c r="F3311" s="7" t="s">
        <v>31</v>
      </c>
      <c r="G3311" s="6">
        <v>14.672000000000001</v>
      </c>
    </row>
    <row r="3312" spans="1:7" ht="15" thickBot="1" x14ac:dyDescent="0.35">
      <c r="A3312" s="6">
        <v>69.919200000000004</v>
      </c>
      <c r="B3312" s="19">
        <f>(A3312-G3312)/G3312</f>
        <v>3.4263864269435302</v>
      </c>
      <c r="C3312" s="30" t="s">
        <v>82</v>
      </c>
      <c r="D3312" s="6">
        <v>1018670</v>
      </c>
      <c r="E3312" s="6">
        <v>1533</v>
      </c>
      <c r="F3312" s="7" t="s">
        <v>35</v>
      </c>
      <c r="G3312" s="6">
        <v>15.795999999999999</v>
      </c>
    </row>
    <row r="3313" spans="1:7" ht="15" thickBot="1" x14ac:dyDescent="0.35">
      <c r="A3313" s="6">
        <v>69.919200000000004</v>
      </c>
      <c r="B3313" s="19">
        <f>(A3313-G3313)/G3313</f>
        <v>2.5448793348205232</v>
      </c>
      <c r="C3313" s="30" t="s">
        <v>352</v>
      </c>
      <c r="D3313" s="6">
        <v>1007208</v>
      </c>
      <c r="E3313" s="6">
        <v>2172</v>
      </c>
      <c r="F3313" s="7" t="s">
        <v>35</v>
      </c>
      <c r="G3313" s="6">
        <v>19.724</v>
      </c>
    </row>
    <row r="3314" spans="1:7" ht="15" thickBot="1" x14ac:dyDescent="0.35">
      <c r="A3314" s="6">
        <v>69.919200000000004</v>
      </c>
      <c r="B3314" s="19">
        <f>(A3314-G3314)/G3314</f>
        <v>0.91119615132298271</v>
      </c>
      <c r="C3314" s="30" t="s">
        <v>324</v>
      </c>
      <c r="D3314" s="6">
        <v>1006907</v>
      </c>
      <c r="E3314" s="6">
        <v>2123</v>
      </c>
      <c r="F3314" s="7" t="s">
        <v>17</v>
      </c>
      <c r="G3314" s="6">
        <v>36.584000000000003</v>
      </c>
    </row>
    <row r="3315" spans="1:7" ht="15" thickBot="1" x14ac:dyDescent="0.35">
      <c r="A3315" s="6">
        <v>69.919200000000004</v>
      </c>
      <c r="B3315" s="19">
        <f>(A3315-G3315)/G3315</f>
        <v>0.27088846880907386</v>
      </c>
      <c r="C3315" s="30" t="s">
        <v>18</v>
      </c>
      <c r="D3315" s="6">
        <v>1012035</v>
      </c>
      <c r="E3315" s="6">
        <v>1801</v>
      </c>
      <c r="F3315" s="7" t="s">
        <v>42</v>
      </c>
      <c r="G3315" s="6">
        <v>55.015999999999998</v>
      </c>
    </row>
    <row r="3316" spans="1:7" ht="15" thickBot="1" x14ac:dyDescent="0.35">
      <c r="A3316" s="6">
        <v>69.919200000000004</v>
      </c>
      <c r="B3316" s="19">
        <f>(A3316-G3316)/G3316</f>
        <v>0.25258330347545688</v>
      </c>
      <c r="C3316" s="30" t="s">
        <v>58</v>
      </c>
      <c r="D3316" s="6">
        <v>1005477</v>
      </c>
      <c r="E3316" s="6">
        <v>1578</v>
      </c>
      <c r="F3316" s="7" t="s">
        <v>25</v>
      </c>
      <c r="G3316" s="6">
        <v>55.82</v>
      </c>
    </row>
    <row r="3317" spans="1:7" ht="15" thickBot="1" x14ac:dyDescent="0.35">
      <c r="A3317" s="6">
        <v>69.919200000000004</v>
      </c>
      <c r="B3317" s="19">
        <f>(A3317-G3317)/G3317</f>
        <v>0.2184441656210791</v>
      </c>
      <c r="C3317" s="30" t="s">
        <v>102</v>
      </c>
      <c r="D3317" s="6">
        <v>1011326</v>
      </c>
      <c r="E3317" s="6">
        <v>8</v>
      </c>
      <c r="F3317" s="7" t="s">
        <v>27</v>
      </c>
      <c r="G3317" s="6">
        <v>57.384</v>
      </c>
    </row>
    <row r="3318" spans="1:7" ht="15" thickBot="1" x14ac:dyDescent="0.35">
      <c r="A3318" s="6">
        <v>69.919200000000004</v>
      </c>
      <c r="B3318" s="19">
        <f>(A3318-G3318)/G3318</f>
        <v>0.17251140327341036</v>
      </c>
      <c r="C3318" s="30" t="s">
        <v>78</v>
      </c>
      <c r="D3318" s="6">
        <v>1016382</v>
      </c>
      <c r="E3318" s="6">
        <v>527</v>
      </c>
      <c r="F3318" s="7" t="s">
        <v>35</v>
      </c>
      <c r="G3318" s="6">
        <v>59.631999999999998</v>
      </c>
    </row>
    <row r="3319" spans="1:7" ht="15" thickBot="1" x14ac:dyDescent="0.35">
      <c r="A3319" s="6">
        <v>69.919200000000004</v>
      </c>
      <c r="B3319" s="19">
        <f>(A3319-G3319)/G3319</f>
        <v>0.15081967213114761</v>
      </c>
      <c r="C3319" s="30" t="s">
        <v>333</v>
      </c>
      <c r="D3319" s="6">
        <v>1015185</v>
      </c>
      <c r="E3319" s="6">
        <v>318</v>
      </c>
      <c r="F3319" s="7" t="s">
        <v>42</v>
      </c>
      <c r="G3319" s="6">
        <v>60.756</v>
      </c>
    </row>
    <row r="3320" spans="1:7" ht="15" thickBot="1" x14ac:dyDescent="0.35">
      <c r="A3320" s="6">
        <v>69.919200000000004</v>
      </c>
      <c r="B3320" s="19">
        <f>(A3320-G3320)/G3320</f>
        <v>-0.18092872873810975</v>
      </c>
      <c r="C3320" s="30" t="s">
        <v>249</v>
      </c>
      <c r="D3320" s="6">
        <v>1014099</v>
      </c>
      <c r="E3320" s="6">
        <v>680</v>
      </c>
      <c r="F3320" s="7" t="s">
        <v>31</v>
      </c>
      <c r="G3320" s="6">
        <v>85.364000000000004</v>
      </c>
    </row>
    <row r="3321" spans="1:7" ht="15" thickBot="1" x14ac:dyDescent="0.35">
      <c r="A3321" s="6">
        <v>69.919200000000004</v>
      </c>
      <c r="B3321" s="19">
        <f>(A3321-G3321)/G3321</f>
        <v>-0.25101551118347759</v>
      </c>
      <c r="C3321" s="30" t="s">
        <v>322</v>
      </c>
      <c r="D3321" s="6">
        <v>1017979</v>
      </c>
      <c r="E3321" s="6">
        <v>1951</v>
      </c>
      <c r="F3321" s="7" t="s">
        <v>35</v>
      </c>
      <c r="G3321" s="6">
        <v>93.352000000000004</v>
      </c>
    </row>
    <row r="3322" spans="1:7" ht="15" thickBot="1" x14ac:dyDescent="0.35">
      <c r="A3322" s="6">
        <v>69.919200000000004</v>
      </c>
      <c r="B3322" s="19">
        <f>(A3322-G3322)/G3322</f>
        <v>-0.25898512018313613</v>
      </c>
      <c r="C3322" s="30" t="s">
        <v>79</v>
      </c>
      <c r="D3322" s="6">
        <v>1018321</v>
      </c>
      <c r="E3322" s="6">
        <v>455</v>
      </c>
      <c r="F3322" s="7" t="s">
        <v>42</v>
      </c>
      <c r="G3322" s="6">
        <v>94.355999999999995</v>
      </c>
    </row>
    <row r="3323" spans="1:7" ht="15" thickBot="1" x14ac:dyDescent="0.35">
      <c r="A3323" s="6">
        <v>69.919200000000004</v>
      </c>
      <c r="B3323" s="19">
        <f>(A3323-G3323)/G3323</f>
        <v>-0.28455304518664037</v>
      </c>
      <c r="C3323" s="30" t="s">
        <v>225</v>
      </c>
      <c r="D3323" s="6">
        <v>1019441</v>
      </c>
      <c r="E3323" s="6">
        <v>1813</v>
      </c>
      <c r="F3323" s="7" t="s">
        <v>25</v>
      </c>
      <c r="G3323" s="6">
        <v>97.727999999999994</v>
      </c>
    </row>
    <row r="3324" spans="1:7" ht="15" thickBot="1" x14ac:dyDescent="0.35">
      <c r="A3324" s="6">
        <v>69.919200000000004</v>
      </c>
      <c r="B3324" s="19">
        <f>(A3324-G3324)/G3324</f>
        <v>-0.30841543026706225</v>
      </c>
      <c r="C3324" s="30" t="s">
        <v>41</v>
      </c>
      <c r="D3324" s="6">
        <v>1017659</v>
      </c>
      <c r="E3324" s="6">
        <v>1857</v>
      </c>
      <c r="F3324" s="7" t="s">
        <v>42</v>
      </c>
      <c r="G3324" s="6">
        <v>101.1</v>
      </c>
    </row>
    <row r="3325" spans="1:7" ht="15" thickBot="1" x14ac:dyDescent="0.35">
      <c r="A3325" s="6">
        <v>69.919200000000004</v>
      </c>
      <c r="B3325" s="19">
        <f>(A3325-G3325)/G3325</f>
        <v>-0.32424324428808904</v>
      </c>
      <c r="C3325" s="30" t="s">
        <v>255</v>
      </c>
      <c r="D3325" s="6">
        <v>1019350</v>
      </c>
      <c r="E3325" s="6">
        <v>882</v>
      </c>
      <c r="F3325" s="7" t="s">
        <v>35</v>
      </c>
      <c r="G3325" s="6">
        <v>103.468</v>
      </c>
    </row>
    <row r="3326" spans="1:7" ht="15" thickBot="1" x14ac:dyDescent="0.35">
      <c r="A3326" s="6">
        <v>69.919200000000004</v>
      </c>
      <c r="B3326" s="19">
        <f>(A3326-G3326)/G3326</f>
        <v>-0.36559358327586833</v>
      </c>
      <c r="C3326" s="30" t="s">
        <v>73</v>
      </c>
      <c r="D3326" s="6">
        <v>1015292</v>
      </c>
      <c r="E3326" s="6">
        <v>2747</v>
      </c>
      <c r="F3326" s="7" t="s">
        <v>27</v>
      </c>
      <c r="G3326" s="6">
        <v>110.212</v>
      </c>
    </row>
    <row r="3327" spans="1:7" ht="15" thickBot="1" x14ac:dyDescent="0.35">
      <c r="A3327" s="6">
        <v>69.919200000000004</v>
      </c>
      <c r="B3327" s="19">
        <f>(A3327-G3327)/G3327</f>
        <v>-0.40217517698963712</v>
      </c>
      <c r="C3327" s="30" t="s">
        <v>348</v>
      </c>
      <c r="D3327" s="6">
        <v>1011302</v>
      </c>
      <c r="E3327" s="6">
        <v>1354</v>
      </c>
      <c r="F3327" s="7" t="s">
        <v>25</v>
      </c>
      <c r="G3327" s="6">
        <v>116.956</v>
      </c>
    </row>
    <row r="3328" spans="1:7" ht="15" thickBot="1" x14ac:dyDescent="0.35">
      <c r="A3328" s="6">
        <v>69.955600000000004</v>
      </c>
      <c r="B3328" s="19">
        <f>(A3328-G3328)/G3328</f>
        <v>-0.12236039182624746</v>
      </c>
      <c r="C3328" s="30" t="s">
        <v>198</v>
      </c>
      <c r="D3328" s="6">
        <v>1003382</v>
      </c>
      <c r="E3328" s="6">
        <v>444</v>
      </c>
      <c r="F3328" s="7" t="s">
        <v>35</v>
      </c>
      <c r="G3328" s="6">
        <v>79.708799999999997</v>
      </c>
    </row>
    <row r="3329" spans="1:7" ht="15" thickBot="1" x14ac:dyDescent="0.35">
      <c r="A3329" s="6">
        <v>70.106399999999994</v>
      </c>
      <c r="B3329" s="19">
        <f>(A3329-G3329)/G3329</f>
        <v>-0.67549102381798798</v>
      </c>
      <c r="C3329" s="30" t="s">
        <v>358</v>
      </c>
      <c r="D3329" s="6">
        <v>1004687</v>
      </c>
      <c r="E3329" s="6">
        <v>2718</v>
      </c>
      <c r="F3329" s="7" t="s">
        <v>19</v>
      </c>
      <c r="G3329" s="6">
        <v>216.0384</v>
      </c>
    </row>
    <row r="3330" spans="1:7" ht="15" thickBot="1" x14ac:dyDescent="0.35">
      <c r="A3330" s="6">
        <v>70.277760000000001</v>
      </c>
      <c r="B3330" s="19">
        <f>(A3330-G3330)/G3330</f>
        <v>-0.11910554023564804</v>
      </c>
      <c r="C3330" s="30" t="s">
        <v>253</v>
      </c>
      <c r="D3330" s="6">
        <v>1008128</v>
      </c>
      <c r="E3330" s="6">
        <v>2813</v>
      </c>
      <c r="F3330" s="7" t="s">
        <v>87</v>
      </c>
      <c r="G3330" s="6">
        <v>79.78</v>
      </c>
    </row>
    <row r="3331" spans="1:7" ht="15" thickBot="1" x14ac:dyDescent="0.35">
      <c r="A3331" s="6">
        <v>70.367400000000004</v>
      </c>
      <c r="B3331" s="19">
        <f>(A3331-G3331)/G3331</f>
        <v>12.690155642023347</v>
      </c>
      <c r="C3331" s="30" t="s">
        <v>175</v>
      </c>
      <c r="D3331" s="6">
        <v>1017596</v>
      </c>
      <c r="E3331" s="6">
        <v>2070</v>
      </c>
      <c r="F3331" s="7" t="s">
        <v>42</v>
      </c>
      <c r="G3331" s="6">
        <v>5.14</v>
      </c>
    </row>
    <row r="3332" spans="1:7" ht="15" thickBot="1" x14ac:dyDescent="0.35">
      <c r="A3332" s="6">
        <v>70.367400000000004</v>
      </c>
      <c r="B3332" s="19">
        <f>(A3332-G3332)/G3332</f>
        <v>10.233620689655174</v>
      </c>
      <c r="C3332" s="30" t="s">
        <v>387</v>
      </c>
      <c r="D3332" s="6">
        <v>1018441</v>
      </c>
      <c r="E3332" s="6">
        <v>1278</v>
      </c>
      <c r="F3332" s="7" t="s">
        <v>25</v>
      </c>
      <c r="G3332" s="6">
        <v>6.2640000000000002</v>
      </c>
    </row>
    <row r="3333" spans="1:7" ht="15" thickBot="1" x14ac:dyDescent="0.35">
      <c r="A3333" s="6">
        <v>70.367400000000004</v>
      </c>
      <c r="B3333" s="19">
        <f>(A3333-G3333)/G3333</f>
        <v>5.6409399773499436</v>
      </c>
      <c r="C3333" s="30" t="s">
        <v>330</v>
      </c>
      <c r="D3333" s="6">
        <v>1011787</v>
      </c>
      <c r="E3333" s="6">
        <v>2421</v>
      </c>
      <c r="F3333" s="7" t="s">
        <v>19</v>
      </c>
      <c r="G3333" s="6">
        <v>10.596</v>
      </c>
    </row>
    <row r="3334" spans="1:7" ht="15" thickBot="1" x14ac:dyDescent="0.35">
      <c r="A3334" s="6">
        <v>70.367400000000004</v>
      </c>
      <c r="B3334" s="19">
        <f>(A3334-G3334)/G3334</f>
        <v>2.5625455650060758</v>
      </c>
      <c r="C3334" s="30" t="s">
        <v>379</v>
      </c>
      <c r="D3334" s="6">
        <v>1010353</v>
      </c>
      <c r="E3334" s="6">
        <v>1363</v>
      </c>
      <c r="F3334" s="7" t="s">
        <v>42</v>
      </c>
      <c r="G3334" s="6">
        <v>19.751999999999999</v>
      </c>
    </row>
    <row r="3335" spans="1:7" ht="15" thickBot="1" x14ac:dyDescent="0.35">
      <c r="A3335" s="6">
        <v>70.367400000000004</v>
      </c>
      <c r="B3335" s="19">
        <f>(A3335-G3335)/G3335</f>
        <v>0.99205639225455799</v>
      </c>
      <c r="C3335" s="30" t="s">
        <v>279</v>
      </c>
      <c r="D3335" s="6">
        <v>1015728</v>
      </c>
      <c r="E3335" s="6">
        <v>572</v>
      </c>
      <c r="F3335" s="7" t="s">
        <v>25</v>
      </c>
      <c r="G3335" s="6">
        <v>35.323999999999998</v>
      </c>
    </row>
    <row r="3336" spans="1:7" ht="15" thickBot="1" x14ac:dyDescent="0.35">
      <c r="A3336" s="6">
        <v>70.367400000000004</v>
      </c>
      <c r="B3336" s="19">
        <f>(A3336-G3336)/G3336</f>
        <v>0.43244442634964581</v>
      </c>
      <c r="C3336" s="30" t="s">
        <v>168</v>
      </c>
      <c r="D3336" s="6">
        <v>1007908</v>
      </c>
      <c r="E3336" s="6">
        <v>52</v>
      </c>
      <c r="F3336" s="7" t="s">
        <v>19</v>
      </c>
      <c r="G3336" s="6">
        <v>49.124000000000002</v>
      </c>
    </row>
    <row r="3337" spans="1:7" ht="15" thickBot="1" x14ac:dyDescent="0.35">
      <c r="A3337" s="6">
        <v>70.367400000000004</v>
      </c>
      <c r="B3337" s="19">
        <f>(A3337-G3337)/G3337</f>
        <v>0.21390077284018769</v>
      </c>
      <c r="C3337" s="30" t="s">
        <v>228</v>
      </c>
      <c r="D3337" s="6">
        <v>1014353</v>
      </c>
      <c r="E3337" s="6">
        <v>2234</v>
      </c>
      <c r="F3337" s="7" t="s">
        <v>17</v>
      </c>
      <c r="G3337" s="6">
        <v>57.968000000000004</v>
      </c>
    </row>
    <row r="3338" spans="1:7" ht="15" thickBot="1" x14ac:dyDescent="0.35">
      <c r="A3338" s="6">
        <v>70.367400000000004</v>
      </c>
      <c r="B3338" s="19">
        <f>(A3338-G3338)/G3338</f>
        <v>0.1502451941938015</v>
      </c>
      <c r="C3338" s="30" t="s">
        <v>135</v>
      </c>
      <c r="D3338" s="6">
        <v>1011140</v>
      </c>
      <c r="E3338" s="6">
        <v>1139</v>
      </c>
      <c r="F3338" s="7" t="s">
        <v>27</v>
      </c>
      <c r="G3338" s="6">
        <v>61.176000000000002</v>
      </c>
    </row>
    <row r="3339" spans="1:7" ht="15" thickBot="1" x14ac:dyDescent="0.35">
      <c r="A3339" s="6">
        <v>70.367400000000004</v>
      </c>
      <c r="B3339" s="19">
        <f>(A3339-G3339)/G3339</f>
        <v>5.3467273489430457E-2</v>
      </c>
      <c r="C3339" s="30" t="s">
        <v>221</v>
      </c>
      <c r="D3339" s="6">
        <v>1019382</v>
      </c>
      <c r="E3339" s="6">
        <v>1190</v>
      </c>
      <c r="F3339" s="7" t="s">
        <v>35</v>
      </c>
      <c r="G3339" s="6">
        <v>66.796000000000006</v>
      </c>
    </row>
    <row r="3340" spans="1:7" ht="15" thickBot="1" x14ac:dyDescent="0.35">
      <c r="A3340" s="6">
        <v>70.367400000000004</v>
      </c>
      <c r="B3340" s="19">
        <f>(A3340-G3340)/G3340</f>
        <v>-0.21324463327370299</v>
      </c>
      <c r="C3340" s="30" t="s">
        <v>77</v>
      </c>
      <c r="D3340" s="6">
        <v>1016984</v>
      </c>
      <c r="E3340" s="6">
        <v>1829</v>
      </c>
      <c r="F3340" s="7" t="s">
        <v>42</v>
      </c>
      <c r="G3340" s="6">
        <v>89.44</v>
      </c>
    </row>
    <row r="3341" spans="1:7" ht="15" thickBot="1" x14ac:dyDescent="0.35">
      <c r="A3341" s="6">
        <v>70.367400000000004</v>
      </c>
      <c r="B3341" s="19">
        <f>(A3341-G3341)/G3341</f>
        <v>-0.27685904550499446</v>
      </c>
      <c r="C3341" s="30" t="s">
        <v>271</v>
      </c>
      <c r="D3341" s="6">
        <v>1015387</v>
      </c>
      <c r="E3341" s="6">
        <v>88</v>
      </c>
      <c r="F3341" s="7" t="s">
        <v>25</v>
      </c>
      <c r="G3341" s="6">
        <v>97.308000000000007</v>
      </c>
    </row>
    <row r="3342" spans="1:7" ht="15" thickBot="1" x14ac:dyDescent="0.35">
      <c r="A3342" s="6">
        <v>70.367400000000004</v>
      </c>
      <c r="B3342" s="19">
        <f>(A3342-G3342)/G3342</f>
        <v>-0.30574016338450605</v>
      </c>
      <c r="C3342" s="30" t="s">
        <v>318</v>
      </c>
      <c r="D3342" s="6">
        <v>1009126</v>
      </c>
      <c r="E3342" s="6">
        <v>304</v>
      </c>
      <c r="F3342" s="7" t="s">
        <v>19</v>
      </c>
      <c r="G3342" s="6">
        <v>101.35599999999999</v>
      </c>
    </row>
    <row r="3343" spans="1:7" ht="15" thickBot="1" x14ac:dyDescent="0.35">
      <c r="A3343" s="6">
        <v>70.367400000000004</v>
      </c>
      <c r="B3343" s="19">
        <f>(A3343-G3343)/G3343</f>
        <v>-0.33700723599909543</v>
      </c>
      <c r="C3343" s="30" t="s">
        <v>116</v>
      </c>
      <c r="D3343" s="6">
        <v>1017533</v>
      </c>
      <c r="E3343" s="6">
        <v>2503</v>
      </c>
      <c r="F3343" s="7" t="s">
        <v>27</v>
      </c>
      <c r="G3343" s="6">
        <v>106.136</v>
      </c>
    </row>
    <row r="3344" spans="1:7" ht="15" thickBot="1" x14ac:dyDescent="0.35">
      <c r="A3344" s="6">
        <v>70.367400000000004</v>
      </c>
      <c r="B3344" s="19">
        <f>(A3344-G3344)/G3344</f>
        <v>-0.36489223437669233</v>
      </c>
      <c r="C3344" s="30" t="s">
        <v>166</v>
      </c>
      <c r="D3344" s="6">
        <v>1010158</v>
      </c>
      <c r="E3344" s="6">
        <v>1324</v>
      </c>
      <c r="F3344" s="7" t="s">
        <v>23</v>
      </c>
      <c r="G3344" s="6">
        <v>110.79600000000001</v>
      </c>
    </row>
    <row r="3345" spans="1:7" ht="15" thickBot="1" x14ac:dyDescent="0.35">
      <c r="A3345" s="6">
        <v>70.367400000000004</v>
      </c>
      <c r="B3345" s="19">
        <f>(A3345-G3345)/G3345</f>
        <v>-0.41802798729654622</v>
      </c>
      <c r="C3345" s="30" t="s">
        <v>235</v>
      </c>
      <c r="D3345" s="6">
        <v>1014362</v>
      </c>
      <c r="E3345" s="6">
        <v>2354</v>
      </c>
      <c r="F3345" s="7" t="s">
        <v>27</v>
      </c>
      <c r="G3345" s="6">
        <v>120.91200000000001</v>
      </c>
    </row>
    <row r="3346" spans="1:7" ht="15" thickBot="1" x14ac:dyDescent="0.35">
      <c r="A3346" s="6">
        <v>70.428799999999995</v>
      </c>
      <c r="B3346" s="19">
        <f>(A3346-G3346)/G3346</f>
        <v>0.55904228943826584</v>
      </c>
      <c r="C3346" s="30" t="s">
        <v>100</v>
      </c>
      <c r="D3346" s="6">
        <v>1003058</v>
      </c>
      <c r="E3346" s="6">
        <v>2430</v>
      </c>
      <c r="F3346" s="7" t="s">
        <v>19</v>
      </c>
      <c r="G3346" s="6">
        <v>45.174399999999999</v>
      </c>
    </row>
    <row r="3347" spans="1:7" ht="15" thickBot="1" x14ac:dyDescent="0.35">
      <c r="A3347" s="6">
        <v>70.501599999999996</v>
      </c>
      <c r="B3347" s="19">
        <f>(A3347-G3347)/G3347</f>
        <v>-0.82137384465704555</v>
      </c>
      <c r="C3347" s="30" t="s">
        <v>92</v>
      </c>
      <c r="D3347" s="6">
        <v>1003467</v>
      </c>
      <c r="E3347" s="6">
        <v>2842</v>
      </c>
      <c r="F3347" s="7" t="s">
        <v>25</v>
      </c>
      <c r="G3347" s="6">
        <v>394.68799999999999</v>
      </c>
    </row>
    <row r="3348" spans="1:7" ht="15" thickBot="1" x14ac:dyDescent="0.35">
      <c r="A3348" s="6">
        <v>70.699200000000005</v>
      </c>
      <c r="B3348" s="19">
        <f>(A3348-G3348)/G3348</f>
        <v>-0.26020018644421944</v>
      </c>
      <c r="C3348" s="30" t="s">
        <v>86</v>
      </c>
      <c r="D3348" s="6">
        <v>1001022</v>
      </c>
      <c r="E3348" s="6">
        <v>1022</v>
      </c>
      <c r="F3348" s="7" t="s">
        <v>27</v>
      </c>
      <c r="G3348" s="6">
        <v>95.565312000000006</v>
      </c>
    </row>
    <row r="3349" spans="1:7" ht="15" thickBot="1" x14ac:dyDescent="0.35">
      <c r="A3349" s="6">
        <v>70.815600000000003</v>
      </c>
      <c r="B3349" s="19">
        <f>(A3349-G3349)/G3349</f>
        <v>0.42877088209184094</v>
      </c>
      <c r="C3349" s="30" t="s">
        <v>261</v>
      </c>
      <c r="D3349" s="6">
        <v>1006150</v>
      </c>
      <c r="E3349" s="6">
        <v>820</v>
      </c>
      <c r="F3349" s="7" t="s">
        <v>25</v>
      </c>
      <c r="G3349" s="6">
        <v>49.564</v>
      </c>
    </row>
    <row r="3350" spans="1:7" ht="15" thickBot="1" x14ac:dyDescent="0.35">
      <c r="A3350" s="6">
        <v>70.815600000000003</v>
      </c>
      <c r="B3350" s="19">
        <f>(A3350-G3350)/G3350</f>
        <v>15.123770491803279</v>
      </c>
      <c r="C3350" s="30" t="s">
        <v>171</v>
      </c>
      <c r="D3350" s="6">
        <v>1011085</v>
      </c>
      <c r="E3350" s="6">
        <v>610</v>
      </c>
      <c r="F3350" s="7" t="s">
        <v>17</v>
      </c>
      <c r="G3350" s="6">
        <v>4.3920000000000003</v>
      </c>
    </row>
    <row r="3351" spans="1:7" ht="15" thickBot="1" x14ac:dyDescent="0.35">
      <c r="A3351" s="6">
        <v>70.815600000000003</v>
      </c>
      <c r="B3351" s="19">
        <f>(A3351-G3351)/G3351</f>
        <v>4.1137781629116121</v>
      </c>
      <c r="C3351" s="30" t="s">
        <v>165</v>
      </c>
      <c r="D3351" s="6">
        <v>1008212</v>
      </c>
      <c r="E3351" s="6">
        <v>192</v>
      </c>
      <c r="F3351" s="7" t="s">
        <v>17</v>
      </c>
      <c r="G3351" s="6">
        <v>13.848000000000001</v>
      </c>
    </row>
    <row r="3352" spans="1:7" ht="15" thickBot="1" x14ac:dyDescent="0.35">
      <c r="A3352" s="6">
        <v>70.815600000000003</v>
      </c>
      <c r="B3352" s="19">
        <f>(A3352-G3352)/G3352</f>
        <v>3.5301688843398162</v>
      </c>
      <c r="C3352" s="30" t="s">
        <v>51</v>
      </c>
      <c r="D3352" s="6">
        <v>1016244</v>
      </c>
      <c r="E3352" s="6">
        <v>2810</v>
      </c>
      <c r="F3352" s="7" t="s">
        <v>21</v>
      </c>
      <c r="G3352" s="6">
        <v>15.632</v>
      </c>
    </row>
    <row r="3353" spans="1:7" ht="15" thickBot="1" x14ac:dyDescent="0.35">
      <c r="A3353" s="6">
        <v>70.815600000000003</v>
      </c>
      <c r="B3353" s="19">
        <f>(A3353-G3353)/G3353</f>
        <v>2.9606040268456382</v>
      </c>
      <c r="C3353" s="30" t="s">
        <v>28</v>
      </c>
      <c r="D3353" s="6">
        <v>1017512</v>
      </c>
      <c r="E3353" s="6">
        <v>1680</v>
      </c>
      <c r="F3353" s="7" t="s">
        <v>42</v>
      </c>
      <c r="G3353" s="6">
        <v>17.88</v>
      </c>
    </row>
    <row r="3354" spans="1:7" ht="15" thickBot="1" x14ac:dyDescent="0.35">
      <c r="A3354" s="6">
        <v>70.815600000000003</v>
      </c>
      <c r="B3354" s="19">
        <f>(A3354-G3354)/G3354</f>
        <v>2.2724399260628467</v>
      </c>
      <c r="C3354" s="30" t="s">
        <v>125</v>
      </c>
      <c r="D3354" s="6">
        <v>1007619</v>
      </c>
      <c r="E3354" s="6">
        <v>2756</v>
      </c>
      <c r="F3354" s="7" t="s">
        <v>27</v>
      </c>
      <c r="G3354" s="6">
        <v>21.64</v>
      </c>
    </row>
    <row r="3355" spans="1:7" ht="15" thickBot="1" x14ac:dyDescent="0.35">
      <c r="A3355" s="6">
        <v>70.815600000000003</v>
      </c>
      <c r="B3355" s="19">
        <f>(A3355-G3355)/G3355</f>
        <v>1.2427033189764378</v>
      </c>
      <c r="C3355" s="30" t="s">
        <v>300</v>
      </c>
      <c r="D3355" s="6">
        <v>1016966</v>
      </c>
      <c r="E3355" s="6">
        <v>112</v>
      </c>
      <c r="F3355" s="7" t="s">
        <v>23</v>
      </c>
      <c r="G3355" s="6">
        <v>31.576000000000001</v>
      </c>
    </row>
    <row r="3356" spans="1:7" ht="15" thickBot="1" x14ac:dyDescent="0.35">
      <c r="A3356" s="6">
        <v>70.815600000000003</v>
      </c>
      <c r="B3356" s="19">
        <f>(A3356-G3356)/G3356</f>
        <v>1.1674706170421159</v>
      </c>
      <c r="C3356" s="30" t="s">
        <v>361</v>
      </c>
      <c r="D3356" s="6">
        <v>1007938</v>
      </c>
      <c r="E3356" s="6">
        <v>2700</v>
      </c>
      <c r="F3356" s="7" t="s">
        <v>35</v>
      </c>
      <c r="G3356" s="6">
        <v>32.671999999999997</v>
      </c>
    </row>
    <row r="3357" spans="1:7" ht="15" thickBot="1" x14ac:dyDescent="0.35">
      <c r="A3357" s="6">
        <v>70.815600000000003</v>
      </c>
      <c r="B3357" s="19">
        <f>(A3357-G3357)/G3357</f>
        <v>1.0533402922755741</v>
      </c>
      <c r="C3357" s="30" t="s">
        <v>114</v>
      </c>
      <c r="D3357" s="6">
        <v>1007453</v>
      </c>
      <c r="E3357" s="6">
        <v>1360</v>
      </c>
      <c r="F3357" s="7" t="s">
        <v>17</v>
      </c>
      <c r="G3357" s="6">
        <v>34.488</v>
      </c>
    </row>
    <row r="3358" spans="1:7" ht="15" thickBot="1" x14ac:dyDescent="0.35">
      <c r="A3358" s="6">
        <v>70.815600000000003</v>
      </c>
      <c r="B3358" s="19">
        <f>(A3358-G3358)/G3358</f>
        <v>0.9038498763307885</v>
      </c>
      <c r="C3358" s="30" t="s">
        <v>358</v>
      </c>
      <c r="D3358" s="6">
        <v>1017020</v>
      </c>
      <c r="E3358" s="6">
        <v>1754</v>
      </c>
      <c r="F3358" s="7" t="s">
        <v>27</v>
      </c>
      <c r="G3358" s="6">
        <v>37.195999999999998</v>
      </c>
    </row>
    <row r="3359" spans="1:7" ht="15" thickBot="1" x14ac:dyDescent="0.35">
      <c r="A3359" s="6">
        <v>70.815600000000003</v>
      </c>
      <c r="B3359" s="19">
        <f>(A3359-G3359)/G3359</f>
        <v>0.10711650303295611</v>
      </c>
      <c r="C3359" s="30" t="s">
        <v>279</v>
      </c>
      <c r="D3359" s="6">
        <v>1011174</v>
      </c>
      <c r="E3359" s="6">
        <v>913</v>
      </c>
      <c r="F3359" s="7" t="s">
        <v>27</v>
      </c>
      <c r="G3359" s="6">
        <v>63.963999999999999</v>
      </c>
    </row>
    <row r="3360" spans="1:7" ht="15" thickBot="1" x14ac:dyDescent="0.35">
      <c r="A3360" s="6">
        <v>70.815600000000003</v>
      </c>
      <c r="B3360" s="19">
        <f>(A3360-G3360)/G3360</f>
        <v>8.4531977456505702E-2</v>
      </c>
      <c r="C3360" s="30" t="s">
        <v>96</v>
      </c>
      <c r="D3360" s="6">
        <v>1018929</v>
      </c>
      <c r="E3360" s="6">
        <v>2744</v>
      </c>
      <c r="F3360" s="7" t="s">
        <v>21</v>
      </c>
      <c r="G3360" s="6">
        <v>65.296000000000006</v>
      </c>
    </row>
    <row r="3361" spans="1:7" ht="15" thickBot="1" x14ac:dyDescent="0.35">
      <c r="A3361" s="6">
        <v>70.815600000000003</v>
      </c>
      <c r="B3361" s="19">
        <f>(A3361-G3361)/G3361</f>
        <v>-1.4157594901008713E-3</v>
      </c>
      <c r="C3361" s="30" t="s">
        <v>28</v>
      </c>
      <c r="D3361" s="6">
        <v>1017887</v>
      </c>
      <c r="E3361" s="6">
        <v>2170</v>
      </c>
      <c r="F3361" s="7" t="s">
        <v>19</v>
      </c>
      <c r="G3361" s="6">
        <v>70.915999999999997</v>
      </c>
    </row>
    <row r="3362" spans="1:7" ht="15" thickBot="1" x14ac:dyDescent="0.35">
      <c r="A3362" s="6">
        <v>70.815600000000003</v>
      </c>
      <c r="B3362" s="19">
        <f>(A3362-G3362)/G3362</f>
        <v>-1.4149682592716203E-2</v>
      </c>
      <c r="C3362" s="30" t="s">
        <v>133</v>
      </c>
      <c r="D3362" s="6">
        <v>1014618</v>
      </c>
      <c r="E3362" s="6">
        <v>1800</v>
      </c>
      <c r="F3362" s="7" t="s">
        <v>19</v>
      </c>
      <c r="G3362" s="6">
        <v>71.831999999999994</v>
      </c>
    </row>
    <row r="3363" spans="1:7" ht="15" thickBot="1" x14ac:dyDescent="0.35">
      <c r="A3363" s="6">
        <v>70.815600000000003</v>
      </c>
      <c r="B3363" s="19">
        <f>(A3363-G3363)/G3363</f>
        <v>-2.9338231262678868E-2</v>
      </c>
      <c r="C3363" s="30" t="s">
        <v>78</v>
      </c>
      <c r="D3363" s="6">
        <v>1014733</v>
      </c>
      <c r="E3363" s="6">
        <v>1889</v>
      </c>
      <c r="F3363" s="7" t="s">
        <v>19</v>
      </c>
      <c r="G3363" s="6">
        <v>72.956000000000003</v>
      </c>
    </row>
    <row r="3364" spans="1:7" ht="15" thickBot="1" x14ac:dyDescent="0.35">
      <c r="A3364" s="6">
        <v>70.815600000000003</v>
      </c>
      <c r="B3364" s="19">
        <f>(A3364-G3364)/G3364</f>
        <v>-0.11378585373179154</v>
      </c>
      <c r="C3364" s="30" t="s">
        <v>345</v>
      </c>
      <c r="D3364" s="6">
        <v>1011882</v>
      </c>
      <c r="E3364" s="6">
        <v>2308</v>
      </c>
      <c r="F3364" s="7" t="s">
        <v>23</v>
      </c>
      <c r="G3364" s="6">
        <v>79.908000000000001</v>
      </c>
    </row>
    <row r="3365" spans="1:7" ht="15" thickBot="1" x14ac:dyDescent="0.35">
      <c r="A3365" s="6">
        <v>70.815600000000003</v>
      </c>
      <c r="B3365" s="19">
        <f>(A3365-G3365)/G3365</f>
        <v>-0.13584712256552925</v>
      </c>
      <c r="C3365" s="30" t="s">
        <v>171</v>
      </c>
      <c r="D3365" s="6">
        <v>1009790</v>
      </c>
      <c r="E3365" s="6">
        <v>1615</v>
      </c>
      <c r="F3365" s="7" t="s">
        <v>35</v>
      </c>
      <c r="G3365" s="6">
        <v>81.947999999999993</v>
      </c>
    </row>
    <row r="3366" spans="1:7" ht="15" thickBot="1" x14ac:dyDescent="0.35">
      <c r="A3366" s="6">
        <v>70.815600000000003</v>
      </c>
      <c r="B3366" s="19">
        <f>(A3366-G3366)/G3366</f>
        <v>-0.14966858789625356</v>
      </c>
      <c r="C3366" s="30" t="s">
        <v>180</v>
      </c>
      <c r="D3366" s="6">
        <v>1012860</v>
      </c>
      <c r="E3366" s="6">
        <v>2169</v>
      </c>
      <c r="F3366" s="7" t="s">
        <v>27</v>
      </c>
      <c r="G3366" s="6">
        <v>83.28</v>
      </c>
    </row>
    <row r="3367" spans="1:7" ht="15" thickBot="1" x14ac:dyDescent="0.35">
      <c r="A3367" s="6">
        <v>70.815600000000003</v>
      </c>
      <c r="B3367" s="19">
        <f>(A3367-G3367)/G3367</f>
        <v>-0.20155594642132313</v>
      </c>
      <c r="C3367" s="30" t="s">
        <v>30</v>
      </c>
      <c r="D3367" s="6">
        <v>1012051</v>
      </c>
      <c r="E3367" s="6">
        <v>2179</v>
      </c>
      <c r="F3367" s="7" t="s">
        <v>42</v>
      </c>
      <c r="G3367" s="6">
        <v>88.691999999999993</v>
      </c>
    </row>
    <row r="3368" spans="1:7" ht="15" thickBot="1" x14ac:dyDescent="0.35">
      <c r="A3368" s="6">
        <v>70.815600000000003</v>
      </c>
      <c r="B3368" s="19">
        <f>(A3368-G3368)/G3368</f>
        <v>-0.32187152870877539</v>
      </c>
      <c r="C3368" s="30" t="s">
        <v>91</v>
      </c>
      <c r="D3368" s="6">
        <v>1012208</v>
      </c>
      <c r="E3368" s="6">
        <v>2646</v>
      </c>
      <c r="F3368" s="7" t="s">
        <v>19</v>
      </c>
      <c r="G3368" s="6">
        <v>104.428</v>
      </c>
    </row>
    <row r="3369" spans="1:7" ht="15" thickBot="1" x14ac:dyDescent="0.35">
      <c r="A3369" s="6">
        <v>70.815600000000003</v>
      </c>
      <c r="B3369" s="19">
        <f>(A3369-G3369)/G3369</f>
        <v>-0.61172251951925605</v>
      </c>
      <c r="C3369" s="30" t="s">
        <v>36</v>
      </c>
      <c r="D3369" s="6">
        <v>1007069</v>
      </c>
      <c r="E3369" s="6">
        <v>2360</v>
      </c>
      <c r="F3369" s="7" t="s">
        <v>21</v>
      </c>
      <c r="G3369" s="6">
        <v>182.38399999999999</v>
      </c>
    </row>
    <row r="3370" spans="1:7" ht="15" thickBot="1" x14ac:dyDescent="0.35">
      <c r="A3370" s="6">
        <v>70.815600000000003</v>
      </c>
      <c r="B3370" s="19">
        <f>(A3370-G3370)/G3370</f>
        <v>-0.33616183583936404</v>
      </c>
      <c r="C3370" s="30" t="s">
        <v>331</v>
      </c>
      <c r="D3370" s="6">
        <v>1016456</v>
      </c>
      <c r="E3370" s="6">
        <v>823</v>
      </c>
      <c r="F3370" s="7" t="s">
        <v>35</v>
      </c>
      <c r="G3370" s="6">
        <v>106.676</v>
      </c>
    </row>
    <row r="3371" spans="1:7" ht="15" thickBot="1" x14ac:dyDescent="0.35">
      <c r="A3371" s="6">
        <v>70.994879999999995</v>
      </c>
      <c r="B3371" s="19">
        <f>(A3371-G3371)/G3371</f>
        <v>3.2322456813819421E-2</v>
      </c>
      <c r="C3371" s="30" t="s">
        <v>131</v>
      </c>
      <c r="D3371" s="6">
        <v>1008319</v>
      </c>
      <c r="E3371" s="6">
        <v>2722</v>
      </c>
      <c r="F3371" s="7" t="s">
        <v>87</v>
      </c>
      <c r="G3371" s="6">
        <v>68.772000000000006</v>
      </c>
    </row>
    <row r="3372" spans="1:7" ht="15" thickBot="1" x14ac:dyDescent="0.35">
      <c r="A3372" s="6">
        <v>71.263800000000003</v>
      </c>
      <c r="B3372" s="19">
        <f>(A3372-G3372)/G3372</f>
        <v>23.272411444141689</v>
      </c>
      <c r="C3372" s="30" t="s">
        <v>219</v>
      </c>
      <c r="D3372" s="6">
        <v>1017556</v>
      </c>
      <c r="E3372" s="6">
        <v>2750</v>
      </c>
      <c r="F3372" s="7" t="s">
        <v>25</v>
      </c>
      <c r="G3372" s="6">
        <v>2.9359999999999999</v>
      </c>
    </row>
    <row r="3373" spans="1:7" ht="15" thickBot="1" x14ac:dyDescent="0.35">
      <c r="A3373" s="6">
        <v>71.263800000000003</v>
      </c>
      <c r="B3373" s="19">
        <f>(A3373-G3373)/G3373</f>
        <v>13.4492700729927</v>
      </c>
      <c r="C3373" s="30" t="s">
        <v>344</v>
      </c>
      <c r="D3373" s="6">
        <v>1010546</v>
      </c>
      <c r="E3373" s="6">
        <v>995</v>
      </c>
      <c r="F3373" s="7" t="s">
        <v>19</v>
      </c>
      <c r="G3373" s="6">
        <v>4.9320000000000004</v>
      </c>
    </row>
    <row r="3374" spans="1:7" ht="15" thickBot="1" x14ac:dyDescent="0.35">
      <c r="A3374" s="6">
        <v>71.263800000000003</v>
      </c>
      <c r="B3374" s="19">
        <f>(A3374-G3374)/G3374</f>
        <v>8.9253203342618388</v>
      </c>
      <c r="C3374" s="30" t="s">
        <v>149</v>
      </c>
      <c r="D3374" s="6">
        <v>1018172</v>
      </c>
      <c r="E3374" s="6">
        <v>722</v>
      </c>
      <c r="F3374" s="7" t="s">
        <v>21</v>
      </c>
      <c r="G3374" s="6">
        <v>7.18</v>
      </c>
    </row>
    <row r="3375" spans="1:7" ht="15" thickBot="1" x14ac:dyDescent="0.35">
      <c r="A3375" s="6">
        <v>71.263800000000003</v>
      </c>
      <c r="B3375" s="19">
        <f>(A3375-G3375)/G3375</f>
        <v>3.0610781855482112</v>
      </c>
      <c r="C3375" s="30" t="s">
        <v>216</v>
      </c>
      <c r="D3375" s="6">
        <v>1015285</v>
      </c>
      <c r="E3375" s="6">
        <v>1489</v>
      </c>
      <c r="F3375" s="7" t="s">
        <v>25</v>
      </c>
      <c r="G3375" s="6">
        <v>17.547999999999998</v>
      </c>
    </row>
    <row r="3376" spans="1:7" ht="15" thickBot="1" x14ac:dyDescent="0.35">
      <c r="A3376" s="6">
        <v>71.263800000000003</v>
      </c>
      <c r="B3376" s="19">
        <f>(A3376-G3376)/G3376</f>
        <v>2.448025933810722</v>
      </c>
      <c r="C3376" s="30" t="s">
        <v>335</v>
      </c>
      <c r="D3376" s="6">
        <v>1018081</v>
      </c>
      <c r="E3376" s="6">
        <v>1258</v>
      </c>
      <c r="F3376" s="7" t="s">
        <v>23</v>
      </c>
      <c r="G3376" s="6">
        <v>20.667999999999999</v>
      </c>
    </row>
    <row r="3377" spans="1:7" ht="15" thickBot="1" x14ac:dyDescent="0.35">
      <c r="A3377" s="6">
        <v>71.263800000000003</v>
      </c>
      <c r="B3377" s="19">
        <f>(A3377-G3377)/G3377</f>
        <v>2.2701817180616741</v>
      </c>
      <c r="C3377" s="30" t="s">
        <v>34</v>
      </c>
      <c r="D3377" s="6">
        <v>1011383</v>
      </c>
      <c r="E3377" s="6">
        <v>1858</v>
      </c>
      <c r="F3377" s="7" t="s">
        <v>31</v>
      </c>
      <c r="G3377" s="6">
        <v>21.792000000000002</v>
      </c>
    </row>
    <row r="3378" spans="1:7" ht="15" thickBot="1" x14ac:dyDescent="0.35">
      <c r="A3378" s="6">
        <v>71.263800000000003</v>
      </c>
      <c r="B3378" s="19">
        <f>(A3378-G3378)/G3378</f>
        <v>1.8319742489270385</v>
      </c>
      <c r="C3378" s="30" t="s">
        <v>127</v>
      </c>
      <c r="D3378" s="6">
        <v>1018299</v>
      </c>
      <c r="E3378" s="6">
        <v>1571</v>
      </c>
      <c r="F3378" s="7" t="s">
        <v>23</v>
      </c>
      <c r="G3378" s="6">
        <v>25.164000000000001</v>
      </c>
    </row>
    <row r="3379" spans="1:7" ht="15" thickBot="1" x14ac:dyDescent="0.35">
      <c r="A3379" s="6">
        <v>71.263800000000003</v>
      </c>
      <c r="B3379" s="19">
        <f>(A3379-G3379)/G3379</f>
        <v>1.0199489795918368</v>
      </c>
      <c r="C3379" s="30" t="s">
        <v>58</v>
      </c>
      <c r="D3379" s="6">
        <v>1012796</v>
      </c>
      <c r="E3379" s="6">
        <v>2320</v>
      </c>
      <c r="F3379" s="7" t="s">
        <v>35</v>
      </c>
      <c r="G3379" s="6">
        <v>35.28</v>
      </c>
    </row>
    <row r="3380" spans="1:7" ht="15" thickBot="1" x14ac:dyDescent="0.35">
      <c r="A3380" s="6">
        <v>71.263800000000003</v>
      </c>
      <c r="B3380" s="19">
        <f>(A3380-G3380)/G3380</f>
        <v>0.6096810625225878</v>
      </c>
      <c r="C3380" s="30" t="s">
        <v>317</v>
      </c>
      <c r="D3380" s="6">
        <v>1017864</v>
      </c>
      <c r="E3380" s="6">
        <v>1722</v>
      </c>
      <c r="F3380" s="7" t="s">
        <v>27</v>
      </c>
      <c r="G3380" s="6">
        <v>44.271999999999998</v>
      </c>
    </row>
    <row r="3381" spans="1:7" ht="15" thickBot="1" x14ac:dyDescent="0.35">
      <c r="A3381" s="6">
        <v>71.263800000000003</v>
      </c>
      <c r="B3381" s="19">
        <f>(A3381-G3381)/G3381</f>
        <v>0.30424231332357254</v>
      </c>
      <c r="C3381" s="30" t="s">
        <v>152</v>
      </c>
      <c r="D3381" s="6">
        <v>1017220</v>
      </c>
      <c r="E3381" s="6">
        <v>697</v>
      </c>
      <c r="F3381" s="7" t="s">
        <v>21</v>
      </c>
      <c r="G3381" s="6">
        <v>54.64</v>
      </c>
    </row>
    <row r="3382" spans="1:7" ht="15" thickBot="1" x14ac:dyDescent="0.35">
      <c r="A3382" s="6">
        <v>71.263800000000003</v>
      </c>
      <c r="B3382" s="19">
        <f>(A3382-G3382)/G3382</f>
        <v>4.6028064819163973E-2</v>
      </c>
      <c r="C3382" s="30" t="s">
        <v>76</v>
      </c>
      <c r="D3382" s="6">
        <v>1016572</v>
      </c>
      <c r="E3382" s="6">
        <v>1096</v>
      </c>
      <c r="F3382" s="7" t="s">
        <v>35</v>
      </c>
      <c r="G3382" s="6">
        <v>68.128</v>
      </c>
    </row>
    <row r="3383" spans="1:7" ht="15" thickBot="1" x14ac:dyDescent="0.35">
      <c r="A3383" s="6">
        <v>71.263800000000003</v>
      </c>
      <c r="B3383" s="19">
        <f>(A3383-G3383)/G3383</f>
        <v>-8.9210674300904819E-2</v>
      </c>
      <c r="C3383" s="30" t="s">
        <v>152</v>
      </c>
      <c r="D3383" s="6">
        <v>1016916</v>
      </c>
      <c r="E3383" s="6">
        <v>2603</v>
      </c>
      <c r="F3383" s="7" t="s">
        <v>42</v>
      </c>
      <c r="G3383" s="6">
        <v>78.244</v>
      </c>
    </row>
    <row r="3384" spans="1:7" ht="15" thickBot="1" x14ac:dyDescent="0.35">
      <c r="A3384" s="6">
        <v>71.263800000000003</v>
      </c>
      <c r="B3384" s="19">
        <f>(A3384-G3384)/G3384</f>
        <v>-0.15899027567975832</v>
      </c>
      <c r="C3384" s="30" t="s">
        <v>357</v>
      </c>
      <c r="D3384" s="6">
        <v>1009502</v>
      </c>
      <c r="E3384" s="6">
        <v>2525</v>
      </c>
      <c r="F3384" s="7" t="s">
        <v>21</v>
      </c>
      <c r="G3384" s="6">
        <v>84.736000000000004</v>
      </c>
    </row>
    <row r="3385" spans="1:7" ht="15" thickBot="1" x14ac:dyDescent="0.35">
      <c r="A3385" s="6">
        <v>71.263800000000003</v>
      </c>
      <c r="B3385" s="19">
        <f>(A3385-G3385)/G3385</f>
        <v>-0.19446805624632635</v>
      </c>
      <c r="C3385" s="30" t="s">
        <v>236</v>
      </c>
      <c r="D3385" s="6">
        <v>1009000</v>
      </c>
      <c r="E3385" s="6">
        <v>1170</v>
      </c>
      <c r="F3385" s="7" t="s">
        <v>21</v>
      </c>
      <c r="G3385" s="6">
        <v>88.468000000000004</v>
      </c>
    </row>
    <row r="3386" spans="1:7" ht="15" thickBot="1" x14ac:dyDescent="0.35">
      <c r="A3386" s="6">
        <v>71.263800000000003</v>
      </c>
      <c r="B3386" s="19">
        <f>(A3386-G3386)/G3386</f>
        <v>-0.24868426601442245</v>
      </c>
      <c r="C3386" s="30" t="s">
        <v>385</v>
      </c>
      <c r="D3386" s="6">
        <v>1010547</v>
      </c>
      <c r="E3386" s="6">
        <v>252</v>
      </c>
      <c r="F3386" s="7" t="s">
        <v>31</v>
      </c>
      <c r="G3386" s="6">
        <v>94.852000000000004</v>
      </c>
    </row>
    <row r="3387" spans="1:7" ht="15" thickBot="1" x14ac:dyDescent="0.35">
      <c r="A3387" s="6">
        <v>71.263800000000003</v>
      </c>
      <c r="B3387" s="19">
        <f>(A3387-G3387)/G3387</f>
        <v>-0.35339345987732734</v>
      </c>
      <c r="C3387" s="30" t="s">
        <v>26</v>
      </c>
      <c r="D3387" s="6">
        <v>1008055</v>
      </c>
      <c r="E3387" s="6">
        <v>934</v>
      </c>
      <c r="F3387" s="7" t="s">
        <v>27</v>
      </c>
      <c r="G3387" s="6">
        <v>110.212</v>
      </c>
    </row>
    <row r="3388" spans="1:7" ht="15" thickBot="1" x14ac:dyDescent="0.35">
      <c r="A3388" s="6">
        <v>71.263800000000003</v>
      </c>
      <c r="B3388" s="19">
        <f>(A3388-G3388)/G3388</f>
        <v>-0.41625327653997374</v>
      </c>
      <c r="C3388" s="30" t="s">
        <v>93</v>
      </c>
      <c r="D3388" s="6">
        <v>1018933</v>
      </c>
      <c r="E3388" s="6">
        <v>1327</v>
      </c>
      <c r="F3388" s="7" t="s">
        <v>42</v>
      </c>
      <c r="G3388" s="6">
        <v>122.08</v>
      </c>
    </row>
    <row r="3389" spans="1:7" ht="15" thickBot="1" x14ac:dyDescent="0.35">
      <c r="A3389" s="6">
        <v>71.263800000000003</v>
      </c>
      <c r="B3389" s="19">
        <f>(A3389-G3389)/G3389</f>
        <v>-0.42680812045556915</v>
      </c>
      <c r="C3389" s="30" t="s">
        <v>226</v>
      </c>
      <c r="D3389" s="6">
        <v>1015392</v>
      </c>
      <c r="E3389" s="6">
        <v>1661</v>
      </c>
      <c r="F3389" s="7" t="s">
        <v>31</v>
      </c>
      <c r="G3389" s="6">
        <v>124.328</v>
      </c>
    </row>
    <row r="3390" spans="1:7" ht="15" thickBot="1" x14ac:dyDescent="0.35">
      <c r="A3390" s="6">
        <v>71.263800000000003</v>
      </c>
      <c r="B3390" s="19">
        <f>(A3390-G3390)/G3390</f>
        <v>-0.48465621474646375</v>
      </c>
      <c r="C3390" s="30" t="s">
        <v>144</v>
      </c>
      <c r="D3390" s="6">
        <v>1008856</v>
      </c>
      <c r="E3390" s="6">
        <v>593</v>
      </c>
      <c r="F3390" s="7" t="s">
        <v>35</v>
      </c>
      <c r="G3390" s="6">
        <v>138.28399999999999</v>
      </c>
    </row>
    <row r="3391" spans="1:7" ht="15" thickBot="1" x14ac:dyDescent="0.35">
      <c r="A3391" s="6">
        <v>71.328400000000002</v>
      </c>
      <c r="B3391" s="19">
        <f>(A3391-G3391)/G3391</f>
        <v>-0.11820060922541339</v>
      </c>
      <c r="C3391" s="30" t="s">
        <v>123</v>
      </c>
      <c r="D3391" s="6">
        <v>1002607</v>
      </c>
      <c r="E3391" s="6">
        <v>2607</v>
      </c>
      <c r="F3391" s="7" t="s">
        <v>25</v>
      </c>
      <c r="G3391" s="6">
        <v>80.889600000000002</v>
      </c>
    </row>
    <row r="3392" spans="1:7" ht="15" thickBot="1" x14ac:dyDescent="0.35">
      <c r="A3392" s="6">
        <v>71.432400000000001</v>
      </c>
      <c r="B3392" s="19">
        <f>(A3392-G3392)/G3392</f>
        <v>-0.36907874282807157</v>
      </c>
      <c r="C3392" s="30" t="s">
        <v>278</v>
      </c>
      <c r="D3392" s="6">
        <v>1004131</v>
      </c>
      <c r="E3392" s="6">
        <v>2322</v>
      </c>
      <c r="F3392" s="7" t="s">
        <v>17</v>
      </c>
      <c r="G3392" s="6">
        <v>113.2192</v>
      </c>
    </row>
    <row r="3393" spans="1:7" ht="15" thickBot="1" x14ac:dyDescent="0.35">
      <c r="A3393" s="6">
        <v>71.712000000000003</v>
      </c>
      <c r="B3393" s="19">
        <f>(A3393-G3393)/G3393</f>
        <v>5.4652001442481071</v>
      </c>
      <c r="C3393" s="30" t="s">
        <v>251</v>
      </c>
      <c r="D3393" s="6">
        <v>1009952</v>
      </c>
      <c r="E3393" s="6">
        <v>1521</v>
      </c>
      <c r="F3393" s="7" t="s">
        <v>25</v>
      </c>
      <c r="G3393" s="6">
        <v>11.092000000000001</v>
      </c>
    </row>
    <row r="3394" spans="1:7" ht="15" thickBot="1" x14ac:dyDescent="0.35">
      <c r="A3394" s="6">
        <v>71.712000000000003</v>
      </c>
      <c r="B3394" s="19">
        <f>(A3394-G3394)/G3394</f>
        <v>5.4652001442481071</v>
      </c>
      <c r="C3394" s="30" t="s">
        <v>235</v>
      </c>
      <c r="D3394" s="6">
        <v>1011832</v>
      </c>
      <c r="E3394" s="6">
        <v>1750</v>
      </c>
      <c r="F3394" s="7" t="s">
        <v>17</v>
      </c>
      <c r="G3394" s="6">
        <v>11.092000000000001</v>
      </c>
    </row>
    <row r="3395" spans="1:7" ht="15" thickBot="1" x14ac:dyDescent="0.35">
      <c r="A3395" s="6">
        <v>71.712000000000003</v>
      </c>
      <c r="B3395" s="19">
        <f>(A3395-G3395)/G3395</f>
        <v>4.870333988212181</v>
      </c>
      <c r="C3395" s="30" t="s">
        <v>344</v>
      </c>
      <c r="D3395" s="6">
        <v>1016068</v>
      </c>
      <c r="E3395" s="6">
        <v>2002</v>
      </c>
      <c r="F3395" s="7" t="s">
        <v>21</v>
      </c>
      <c r="G3395" s="6">
        <v>12.215999999999999</v>
      </c>
    </row>
    <row r="3396" spans="1:7" ht="15" thickBot="1" x14ac:dyDescent="0.35">
      <c r="A3396" s="6">
        <v>71.712000000000003</v>
      </c>
      <c r="B3396" s="19">
        <f>(A3396-G3396)/G3396</f>
        <v>1.9174938974776243</v>
      </c>
      <c r="C3396" s="30" t="s">
        <v>91</v>
      </c>
      <c r="D3396" s="6">
        <v>1017848</v>
      </c>
      <c r="E3396" s="6">
        <v>2403</v>
      </c>
      <c r="F3396" s="7" t="s">
        <v>42</v>
      </c>
      <c r="G3396" s="6">
        <v>24.58</v>
      </c>
    </row>
    <row r="3397" spans="1:7" ht="15" thickBot="1" x14ac:dyDescent="0.35">
      <c r="A3397" s="6">
        <v>71.712000000000003</v>
      </c>
      <c r="B3397" s="19">
        <f>(A3397-G3397)/G3397</f>
        <v>1.7581538461538462</v>
      </c>
      <c r="C3397" s="30" t="s">
        <v>275</v>
      </c>
      <c r="D3397" s="6">
        <v>1013516</v>
      </c>
      <c r="E3397" s="6">
        <v>843</v>
      </c>
      <c r="F3397" s="7" t="s">
        <v>35</v>
      </c>
      <c r="G3397" s="6">
        <v>26</v>
      </c>
    </row>
    <row r="3398" spans="1:7" ht="15" thickBot="1" x14ac:dyDescent="0.35">
      <c r="A3398" s="6">
        <v>71.712000000000003</v>
      </c>
      <c r="B3398" s="19">
        <f>(A3398-G3398)/G3398</f>
        <v>1.1173969528758709</v>
      </c>
      <c r="C3398" s="30" t="s">
        <v>268</v>
      </c>
      <c r="D3398" s="6">
        <v>1012886</v>
      </c>
      <c r="E3398" s="6">
        <v>1388</v>
      </c>
      <c r="F3398" s="7" t="s">
        <v>27</v>
      </c>
      <c r="G3398" s="6">
        <v>33.868000000000002</v>
      </c>
    </row>
    <row r="3399" spans="1:7" ht="15" thickBot="1" x14ac:dyDescent="0.35">
      <c r="A3399" s="6">
        <v>71.712000000000003</v>
      </c>
      <c r="B3399" s="19">
        <f>(A3399-G3399)/G3399</f>
        <v>0.33283770723366296</v>
      </c>
      <c r="C3399" s="30" t="s">
        <v>302</v>
      </c>
      <c r="D3399" s="6">
        <v>1019326</v>
      </c>
      <c r="E3399" s="6">
        <v>2228</v>
      </c>
      <c r="F3399" s="7" t="s">
        <v>35</v>
      </c>
      <c r="G3399" s="6">
        <v>53.804000000000002</v>
      </c>
    </row>
    <row r="3400" spans="1:7" ht="15" thickBot="1" x14ac:dyDescent="0.35">
      <c r="A3400" s="6">
        <v>71.712000000000003</v>
      </c>
      <c r="B3400" s="19">
        <f>(A3400-G3400)/G3400</f>
        <v>8.3786724700761636E-2</v>
      </c>
      <c r="C3400" s="30" t="s">
        <v>346</v>
      </c>
      <c r="D3400" s="6">
        <v>1011566</v>
      </c>
      <c r="E3400" s="6">
        <v>1693</v>
      </c>
      <c r="F3400" s="7" t="s">
        <v>19</v>
      </c>
      <c r="G3400" s="6">
        <v>66.168000000000006</v>
      </c>
    </row>
    <row r="3401" spans="1:7" ht="15" thickBot="1" x14ac:dyDescent="0.35">
      <c r="A3401" s="6">
        <v>71.712000000000003</v>
      </c>
      <c r="B3401" s="19">
        <f>(A3401-G3401)/G3401</f>
        <v>6.1016748535243089E-2</v>
      </c>
      <c r="C3401" s="30" t="s">
        <v>311</v>
      </c>
      <c r="D3401" s="6">
        <v>1011487</v>
      </c>
      <c r="E3401" s="6">
        <v>1570</v>
      </c>
      <c r="F3401" s="7" t="s">
        <v>27</v>
      </c>
      <c r="G3401" s="6">
        <v>67.587999999999994</v>
      </c>
    </row>
    <row r="3402" spans="1:7" ht="15" thickBot="1" x14ac:dyDescent="0.35">
      <c r="A3402" s="6">
        <v>71.712000000000003</v>
      </c>
      <c r="B3402" s="19">
        <f>(A3402-G3402)/G3402</f>
        <v>-9.557483011988192E-3</v>
      </c>
      <c r="C3402" s="30" t="s">
        <v>321</v>
      </c>
      <c r="D3402" s="6">
        <v>1006814</v>
      </c>
      <c r="E3402" s="6">
        <v>1437</v>
      </c>
      <c r="F3402" s="7" t="s">
        <v>19</v>
      </c>
      <c r="G3402" s="6">
        <v>72.403999999999996</v>
      </c>
    </row>
    <row r="3403" spans="1:7" ht="15" thickBot="1" x14ac:dyDescent="0.35">
      <c r="A3403" s="6">
        <v>71.712000000000003</v>
      </c>
      <c r="B3403" s="19">
        <f>(A3403-G3403)/G3403</f>
        <v>-5.9933931099575302E-2</v>
      </c>
      <c r="C3403" s="30" t="s">
        <v>290</v>
      </c>
      <c r="D3403" s="6">
        <v>1011618</v>
      </c>
      <c r="E3403" s="6">
        <v>1670</v>
      </c>
      <c r="F3403" s="7" t="s">
        <v>19</v>
      </c>
      <c r="G3403" s="6">
        <v>76.284000000000006</v>
      </c>
    </row>
    <row r="3404" spans="1:7" ht="15" thickBot="1" x14ac:dyDescent="0.35">
      <c r="A3404" s="6">
        <v>71.712000000000003</v>
      </c>
      <c r="B3404" s="19">
        <f>(A3404-G3404)/G3404</f>
        <v>-0.26776670478679954</v>
      </c>
      <c r="C3404" s="30" t="s">
        <v>150</v>
      </c>
      <c r="D3404" s="6">
        <v>1014103</v>
      </c>
      <c r="E3404" s="6">
        <v>1388</v>
      </c>
      <c r="F3404" s="7" t="s">
        <v>25</v>
      </c>
      <c r="G3404" s="6">
        <v>97.936000000000007</v>
      </c>
    </row>
    <row r="3405" spans="1:7" ht="15" thickBot="1" x14ac:dyDescent="0.35">
      <c r="A3405" s="6">
        <v>71.712000000000003</v>
      </c>
      <c r="B3405" s="19">
        <f>(A3405-G3405)/G3405</f>
        <v>-0.26776670478679954</v>
      </c>
      <c r="C3405" s="30" t="s">
        <v>195</v>
      </c>
      <c r="D3405" s="6">
        <v>1016677</v>
      </c>
      <c r="E3405" s="6">
        <v>2500</v>
      </c>
      <c r="F3405" s="7" t="s">
        <v>35</v>
      </c>
      <c r="G3405" s="6">
        <v>97.936000000000007</v>
      </c>
    </row>
    <row r="3406" spans="1:7" ht="15" thickBot="1" x14ac:dyDescent="0.35">
      <c r="A3406" s="6">
        <v>71.712000000000003</v>
      </c>
      <c r="B3406" s="19">
        <f>(A3406-G3406)/G3406</f>
        <v>-0.28419707737762512</v>
      </c>
      <c r="C3406" s="30" t="s">
        <v>146</v>
      </c>
      <c r="D3406" s="6">
        <v>1018165</v>
      </c>
      <c r="E3406" s="6">
        <v>966</v>
      </c>
      <c r="F3406" s="7" t="s">
        <v>23</v>
      </c>
      <c r="G3406" s="6">
        <v>100.184</v>
      </c>
    </row>
    <row r="3407" spans="1:7" ht="15" thickBot="1" x14ac:dyDescent="0.35">
      <c r="A3407" s="6">
        <v>71.712000000000003</v>
      </c>
      <c r="B3407" s="19">
        <f>(A3407-G3407)/G3407</f>
        <v>-0.29006454678652038</v>
      </c>
      <c r="C3407" s="30" t="s">
        <v>254</v>
      </c>
      <c r="D3407" s="6">
        <v>1018654</v>
      </c>
      <c r="E3407" s="6">
        <v>2687</v>
      </c>
      <c r="F3407" s="7" t="s">
        <v>35</v>
      </c>
      <c r="G3407" s="6">
        <v>101.012</v>
      </c>
    </row>
    <row r="3408" spans="1:7" ht="15" thickBot="1" x14ac:dyDescent="0.35">
      <c r="A3408" s="6">
        <v>71.712000000000003</v>
      </c>
      <c r="B3408" s="19">
        <f>(A3408-G3408)/G3408</f>
        <v>-0.31494077187619413</v>
      </c>
      <c r="C3408" s="30" t="s">
        <v>289</v>
      </c>
      <c r="D3408" s="6">
        <v>1013964</v>
      </c>
      <c r="E3408" s="6">
        <v>1609</v>
      </c>
      <c r="F3408" s="7" t="s">
        <v>23</v>
      </c>
      <c r="G3408" s="6">
        <v>104.68</v>
      </c>
    </row>
    <row r="3409" spans="1:7" ht="15" thickBot="1" x14ac:dyDescent="0.35">
      <c r="A3409" s="6">
        <v>71.712000000000003</v>
      </c>
      <c r="B3409" s="19">
        <f>(A3409-G3409)/G3409</f>
        <v>-0.3628318584070796</v>
      </c>
      <c r="C3409" s="30" t="s">
        <v>113</v>
      </c>
      <c r="D3409" s="6">
        <v>1014646</v>
      </c>
      <c r="E3409" s="6">
        <v>1708</v>
      </c>
      <c r="F3409" s="7" t="s">
        <v>31</v>
      </c>
      <c r="G3409" s="6">
        <v>112.548</v>
      </c>
    </row>
    <row r="3410" spans="1:7" ht="15" thickBot="1" x14ac:dyDescent="0.35">
      <c r="A3410" s="6">
        <v>71.712000000000003</v>
      </c>
      <c r="B3410" s="19">
        <f>(A3410-G3410)/G3410</f>
        <v>-0.46445214482016961</v>
      </c>
      <c r="C3410" s="30" t="s">
        <v>384</v>
      </c>
      <c r="D3410" s="6">
        <v>1015487</v>
      </c>
      <c r="E3410" s="6">
        <v>293</v>
      </c>
      <c r="F3410" s="7" t="s">
        <v>35</v>
      </c>
      <c r="G3410" s="6">
        <v>133.904</v>
      </c>
    </row>
    <row r="3411" spans="1:7" ht="15" thickBot="1" x14ac:dyDescent="0.35">
      <c r="A3411" s="6">
        <v>71.712000000000003</v>
      </c>
      <c r="B3411" s="19">
        <f>(A3411-G3411)/G3411</f>
        <v>-0.54028411713421198</v>
      </c>
      <c r="C3411" s="30" t="s">
        <v>215</v>
      </c>
      <c r="D3411" s="6">
        <v>1006626</v>
      </c>
      <c r="E3411" s="6">
        <v>2528</v>
      </c>
      <c r="F3411" s="7" t="s">
        <v>19</v>
      </c>
      <c r="G3411" s="6">
        <v>155.99199999999999</v>
      </c>
    </row>
    <row r="3412" spans="1:7" ht="15" thickBot="1" x14ac:dyDescent="0.35">
      <c r="A3412" s="6">
        <v>71.89</v>
      </c>
      <c r="B3412" s="19">
        <f>(A3412-G3412)/G3412</f>
        <v>-0.77183688289001962</v>
      </c>
      <c r="C3412" s="30" t="s">
        <v>274</v>
      </c>
      <c r="D3412" s="6">
        <v>1004322</v>
      </c>
      <c r="E3412" s="6">
        <v>2576</v>
      </c>
      <c r="F3412" s="7" t="s">
        <v>27</v>
      </c>
      <c r="G3412" s="6">
        <v>315.08159999999998</v>
      </c>
    </row>
    <row r="3413" spans="1:7" ht="15" thickBot="1" x14ac:dyDescent="0.35">
      <c r="A3413" s="6">
        <v>71.931600000000003</v>
      </c>
      <c r="B3413" s="19">
        <f>(A3413-G3413)/G3413</f>
        <v>-0.62394604767879547</v>
      </c>
      <c r="C3413" s="30" t="s">
        <v>356</v>
      </c>
      <c r="D3413" s="6">
        <v>1004505</v>
      </c>
      <c r="E3413" s="6">
        <v>325</v>
      </c>
      <c r="F3413" s="7" t="s">
        <v>42</v>
      </c>
      <c r="G3413" s="6">
        <v>191.28</v>
      </c>
    </row>
    <row r="3414" spans="1:7" ht="15" thickBot="1" x14ac:dyDescent="0.35">
      <c r="A3414" s="6">
        <v>72.077200000000005</v>
      </c>
      <c r="B3414" s="19">
        <f>(A3414-G3414)/G3414</f>
        <v>6.8963267049499399E-2</v>
      </c>
      <c r="C3414" s="30" t="s">
        <v>135</v>
      </c>
      <c r="D3414" s="6">
        <v>1003015</v>
      </c>
      <c r="E3414" s="6">
        <v>1806</v>
      </c>
      <c r="F3414" s="7" t="s">
        <v>42</v>
      </c>
      <c r="G3414" s="6">
        <v>67.427199999999999</v>
      </c>
    </row>
    <row r="3415" spans="1:7" ht="15" thickBot="1" x14ac:dyDescent="0.35">
      <c r="A3415" s="6">
        <v>72.160200000000003</v>
      </c>
      <c r="B3415" s="19">
        <f>(A3415-G3415)/G3415</f>
        <v>8.6522471910112362</v>
      </c>
      <c r="C3415" s="30" t="s">
        <v>112</v>
      </c>
      <c r="D3415" s="6">
        <v>1010970</v>
      </c>
      <c r="E3415" s="6">
        <v>820</v>
      </c>
      <c r="F3415" s="7" t="s">
        <v>23</v>
      </c>
      <c r="G3415" s="6">
        <v>7.476</v>
      </c>
    </row>
    <row r="3416" spans="1:7" ht="15" thickBot="1" x14ac:dyDescent="0.35">
      <c r="A3416" s="6">
        <v>72.160200000000003</v>
      </c>
      <c r="B3416" s="19">
        <f>(A3416-G3416)/G3416</f>
        <v>4.0745569620253166</v>
      </c>
      <c r="C3416" s="30" t="s">
        <v>188</v>
      </c>
      <c r="D3416" s="6">
        <v>1011943</v>
      </c>
      <c r="E3416" s="6">
        <v>835</v>
      </c>
      <c r="F3416" s="7" t="s">
        <v>25</v>
      </c>
      <c r="G3416" s="6">
        <v>14.22</v>
      </c>
    </row>
    <row r="3417" spans="1:7" ht="15" thickBot="1" x14ac:dyDescent="0.35">
      <c r="A3417" s="6">
        <v>72.160200000000003</v>
      </c>
      <c r="B3417" s="19">
        <f>(A3417-G3417)/G3417</f>
        <v>3.1798076923076928</v>
      </c>
      <c r="C3417" s="30" t="s">
        <v>376</v>
      </c>
      <c r="D3417" s="6">
        <v>1008292</v>
      </c>
      <c r="E3417" s="6">
        <v>2300</v>
      </c>
      <c r="F3417" s="7" t="s">
        <v>35</v>
      </c>
      <c r="G3417" s="6">
        <v>17.263999999999999</v>
      </c>
    </row>
    <row r="3418" spans="1:7" ht="15" thickBot="1" x14ac:dyDescent="0.35">
      <c r="A3418" s="6">
        <v>72.160200000000003</v>
      </c>
      <c r="B3418" s="19">
        <f>(A3418-G3418)/G3418</f>
        <v>2.9268720069656071</v>
      </c>
      <c r="C3418" s="30" t="s">
        <v>331</v>
      </c>
      <c r="D3418" s="6">
        <v>1012248</v>
      </c>
      <c r="E3418" s="6">
        <v>1957</v>
      </c>
      <c r="F3418" s="7" t="s">
        <v>23</v>
      </c>
      <c r="G3418" s="6">
        <v>18.376000000000001</v>
      </c>
    </row>
    <row r="3419" spans="1:7" ht="15" thickBot="1" x14ac:dyDescent="0.35">
      <c r="A3419" s="6">
        <v>72.160200000000003</v>
      </c>
      <c r="B3419" s="19">
        <f>(A3419-G3419)/G3419</f>
        <v>2.0071761960326726</v>
      </c>
      <c r="C3419" s="30" t="s">
        <v>352</v>
      </c>
      <c r="D3419" s="6">
        <v>1009471</v>
      </c>
      <c r="E3419" s="6">
        <v>788</v>
      </c>
      <c r="F3419" s="7" t="s">
        <v>42</v>
      </c>
      <c r="G3419" s="6">
        <v>23.995999999999999</v>
      </c>
    </row>
    <row r="3420" spans="1:7" ht="15" thickBot="1" x14ac:dyDescent="0.35">
      <c r="A3420" s="6">
        <v>72.160200000000003</v>
      </c>
      <c r="B3420" s="19">
        <f>(A3420-G3420)/G3420</f>
        <v>1.4993142144638405</v>
      </c>
      <c r="C3420" s="30" t="s">
        <v>266</v>
      </c>
      <c r="D3420" s="6">
        <v>1007967</v>
      </c>
      <c r="E3420" s="6">
        <v>1646</v>
      </c>
      <c r="F3420" s="7" t="s">
        <v>23</v>
      </c>
      <c r="G3420" s="6">
        <v>28.872</v>
      </c>
    </row>
    <row r="3421" spans="1:7" ht="15" thickBot="1" x14ac:dyDescent="0.35">
      <c r="A3421" s="6">
        <v>72.160200000000003</v>
      </c>
      <c r="B3421" s="19">
        <f>(A3421-G3421)/G3421</f>
        <v>0.7662081456823967</v>
      </c>
      <c r="C3421" s="30" t="s">
        <v>359</v>
      </c>
      <c r="D3421" s="6">
        <v>1019430</v>
      </c>
      <c r="E3421" s="6">
        <v>190</v>
      </c>
      <c r="F3421" s="7" t="s">
        <v>31</v>
      </c>
      <c r="G3421" s="6">
        <v>40.856000000000002</v>
      </c>
    </row>
    <row r="3422" spans="1:7" ht="15" thickBot="1" x14ac:dyDescent="0.35">
      <c r="A3422" s="6">
        <v>72.160200000000003</v>
      </c>
      <c r="B3422" s="19">
        <f>(A3422-G3422)/G3422</f>
        <v>0.75163122633265378</v>
      </c>
      <c r="C3422" s="30" t="s">
        <v>240</v>
      </c>
      <c r="D3422" s="6">
        <v>1012474</v>
      </c>
      <c r="E3422" s="6">
        <v>476</v>
      </c>
      <c r="F3422" s="7" t="s">
        <v>19</v>
      </c>
      <c r="G3422" s="6">
        <v>41.195999999999998</v>
      </c>
    </row>
    <row r="3423" spans="1:7" ht="15" thickBot="1" x14ac:dyDescent="0.35">
      <c r="A3423" s="6">
        <v>72.160200000000003</v>
      </c>
      <c r="B3423" s="19">
        <f>(A3423-G3423)/G3423</f>
        <v>0.63155014922673425</v>
      </c>
      <c r="C3423" s="30" t="s">
        <v>221</v>
      </c>
      <c r="D3423" s="6">
        <v>1018479</v>
      </c>
      <c r="E3423" s="6">
        <v>2188</v>
      </c>
      <c r="F3423" s="7" t="s">
        <v>31</v>
      </c>
      <c r="G3423" s="6">
        <v>44.228000000000002</v>
      </c>
    </row>
    <row r="3424" spans="1:7" ht="15" thickBot="1" x14ac:dyDescent="0.35">
      <c r="A3424" s="6">
        <v>72.160200000000003</v>
      </c>
      <c r="B3424" s="19">
        <f>(A3424-G3424)/G3424</f>
        <v>0.27509541984732833</v>
      </c>
      <c r="C3424" s="30" t="s">
        <v>264</v>
      </c>
      <c r="D3424" s="6">
        <v>1015960</v>
      </c>
      <c r="E3424" s="6">
        <v>369</v>
      </c>
      <c r="F3424" s="7" t="s">
        <v>42</v>
      </c>
      <c r="G3424" s="6">
        <v>56.591999999999999</v>
      </c>
    </row>
    <row r="3425" spans="1:7" ht="15" thickBot="1" x14ac:dyDescent="0.35">
      <c r="A3425" s="6">
        <v>72.160200000000003</v>
      </c>
      <c r="B3425" s="19">
        <f>(A3425-G3425)/G3425</f>
        <v>-7.8272532188841115E-2</v>
      </c>
      <c r="C3425" s="30" t="s">
        <v>390</v>
      </c>
      <c r="D3425" s="6">
        <v>1013178</v>
      </c>
      <c r="E3425" s="6">
        <v>1370</v>
      </c>
      <c r="F3425" s="7" t="s">
        <v>25</v>
      </c>
      <c r="G3425" s="6">
        <v>78.287999999999997</v>
      </c>
    </row>
    <row r="3426" spans="1:7" ht="15" thickBot="1" x14ac:dyDescent="0.35">
      <c r="A3426" s="6">
        <v>72.160200000000003</v>
      </c>
      <c r="B3426" s="19">
        <f>(A3426-G3426)/G3426</f>
        <v>-0.10346635523307818</v>
      </c>
      <c r="C3426" s="30" t="s">
        <v>146</v>
      </c>
      <c r="D3426" s="6">
        <v>1008285</v>
      </c>
      <c r="E3426" s="6">
        <v>2749</v>
      </c>
      <c r="F3426" s="7" t="s">
        <v>42</v>
      </c>
      <c r="G3426" s="6">
        <v>80.488</v>
      </c>
    </row>
    <row r="3427" spans="1:7" ht="15" thickBot="1" x14ac:dyDescent="0.35">
      <c r="A3427" s="6">
        <v>72.160200000000003</v>
      </c>
      <c r="B3427" s="19">
        <f>(A3427-G3427)/G3427</f>
        <v>-0.27334044952871989</v>
      </c>
      <c r="C3427" s="30" t="s">
        <v>110</v>
      </c>
      <c r="D3427" s="6">
        <v>1013800</v>
      </c>
      <c r="E3427" s="6">
        <v>1467</v>
      </c>
      <c r="F3427" s="7" t="s">
        <v>42</v>
      </c>
      <c r="G3427" s="6">
        <v>99.304000000000002</v>
      </c>
    </row>
    <row r="3428" spans="1:7" ht="15" thickBot="1" x14ac:dyDescent="0.35">
      <c r="A3428" s="6">
        <v>72.160200000000003</v>
      </c>
      <c r="B3428" s="19">
        <f>(A3428-G3428)/G3428</f>
        <v>-0.43474698417671936</v>
      </c>
      <c r="C3428" s="30" t="s">
        <v>188</v>
      </c>
      <c r="D3428" s="6">
        <v>1006589</v>
      </c>
      <c r="E3428" s="6">
        <v>593</v>
      </c>
      <c r="F3428" s="7" t="s">
        <v>35</v>
      </c>
      <c r="G3428" s="6">
        <v>127.66</v>
      </c>
    </row>
    <row r="3429" spans="1:7" ht="15" thickBot="1" x14ac:dyDescent="0.35">
      <c r="A3429" s="6">
        <v>72.160200000000003</v>
      </c>
      <c r="B3429" s="19">
        <f>(A3429-G3429)/G3429</f>
        <v>-0.45432395644283124</v>
      </c>
      <c r="C3429" s="30" t="s">
        <v>79</v>
      </c>
      <c r="D3429" s="6">
        <v>1013358</v>
      </c>
      <c r="E3429" s="6">
        <v>1515</v>
      </c>
      <c r="F3429" s="7" t="s">
        <v>31</v>
      </c>
      <c r="G3429" s="6">
        <v>132.24</v>
      </c>
    </row>
    <row r="3430" spans="1:7" ht="15" thickBot="1" x14ac:dyDescent="0.35">
      <c r="A3430" s="6">
        <v>72.160200000000003</v>
      </c>
      <c r="B3430" s="19">
        <f>(A3430-G3430)/G3430</f>
        <v>-0.46344506573077149</v>
      </c>
      <c r="C3430" s="30" t="s">
        <v>235</v>
      </c>
      <c r="D3430" s="6">
        <v>1013126</v>
      </c>
      <c r="E3430" s="6">
        <v>1526</v>
      </c>
      <c r="F3430" s="7" t="s">
        <v>21</v>
      </c>
      <c r="G3430" s="6">
        <v>134.488</v>
      </c>
    </row>
    <row r="3431" spans="1:7" ht="15" thickBot="1" x14ac:dyDescent="0.35">
      <c r="A3431" s="6">
        <v>72.217600000000004</v>
      </c>
      <c r="B3431" s="19">
        <f>(A3431-G3431)/G3431</f>
        <v>-0.67666695320782833</v>
      </c>
      <c r="C3431" s="30" t="s">
        <v>321</v>
      </c>
      <c r="D3431" s="6">
        <v>1002086</v>
      </c>
      <c r="E3431" s="6">
        <v>2086</v>
      </c>
      <c r="F3431" s="7" t="s">
        <v>87</v>
      </c>
      <c r="G3431" s="6">
        <v>223.3536</v>
      </c>
    </row>
    <row r="3432" spans="1:7" ht="15" thickBot="1" x14ac:dyDescent="0.35">
      <c r="A3432" s="6">
        <v>72.233199999999997</v>
      </c>
      <c r="B3432" s="19">
        <f>(A3432-G3432)/G3432</f>
        <v>-0.79303472209487824</v>
      </c>
      <c r="C3432" s="30" t="s">
        <v>160</v>
      </c>
      <c r="D3432" s="6">
        <v>1003164</v>
      </c>
      <c r="E3432" s="6">
        <v>2684</v>
      </c>
      <c r="F3432" s="7" t="s">
        <v>21</v>
      </c>
      <c r="G3432" s="6">
        <v>349.01119999999997</v>
      </c>
    </row>
    <row r="3433" spans="1:7" ht="15" thickBot="1" x14ac:dyDescent="0.35">
      <c r="A3433" s="6">
        <v>72.429119999999998</v>
      </c>
      <c r="B3433" s="19">
        <f>(A3433-G3433)/G3433</f>
        <v>1.779321565617805</v>
      </c>
      <c r="C3433" s="30" t="s">
        <v>230</v>
      </c>
      <c r="D3433" s="6">
        <v>1007052</v>
      </c>
      <c r="E3433" s="6">
        <v>2408</v>
      </c>
      <c r="F3433" s="7" t="s">
        <v>87</v>
      </c>
      <c r="G3433" s="6">
        <v>26.06</v>
      </c>
    </row>
    <row r="3434" spans="1:7" ht="15" thickBot="1" x14ac:dyDescent="0.35">
      <c r="A3434" s="6">
        <v>72.429119999999998</v>
      </c>
      <c r="B3434" s="19">
        <f>(A3434-G3434)/G3434</f>
        <v>0.67971057513914657</v>
      </c>
      <c r="C3434" s="30" t="s">
        <v>362</v>
      </c>
      <c r="D3434" s="6">
        <v>1011811</v>
      </c>
      <c r="E3434" s="6">
        <v>2422</v>
      </c>
      <c r="F3434" s="7" t="s">
        <v>87</v>
      </c>
      <c r="G3434" s="6">
        <v>43.12</v>
      </c>
    </row>
    <row r="3435" spans="1:7" ht="15" thickBot="1" x14ac:dyDescent="0.35">
      <c r="A3435" s="6">
        <v>72.429119999999998</v>
      </c>
      <c r="B3435" s="19">
        <f>(A3435-G3435)/G3435</f>
        <v>0.44361635972255442</v>
      </c>
      <c r="C3435" s="30" t="s">
        <v>369</v>
      </c>
      <c r="D3435" s="6">
        <v>1017356</v>
      </c>
      <c r="E3435" s="6">
        <v>2078</v>
      </c>
      <c r="F3435" s="7" t="s">
        <v>87</v>
      </c>
      <c r="G3435" s="6">
        <v>50.171999999999997</v>
      </c>
    </row>
    <row r="3436" spans="1:7" ht="15" thickBot="1" x14ac:dyDescent="0.35">
      <c r="A3436" s="6">
        <v>72.608400000000003</v>
      </c>
      <c r="B3436" s="19">
        <f>(A3436-G3436)/G3436</f>
        <v>-3.562606356699674E-3</v>
      </c>
      <c r="C3436" s="30" t="s">
        <v>385</v>
      </c>
      <c r="D3436" s="6">
        <v>1012289</v>
      </c>
      <c r="E3436" s="6">
        <v>70</v>
      </c>
      <c r="F3436" s="7" t="s">
        <v>42</v>
      </c>
      <c r="G3436" s="6">
        <v>72.867999999999995</v>
      </c>
    </row>
    <row r="3437" spans="1:7" ht="15" thickBot="1" x14ac:dyDescent="0.35">
      <c r="A3437" s="6">
        <v>72.608400000000003</v>
      </c>
      <c r="B3437" s="19">
        <f>(A3437-G3437)/G3437</f>
        <v>-0.44868337129840541</v>
      </c>
      <c r="C3437" s="30" t="s">
        <v>298</v>
      </c>
      <c r="D3437" s="6">
        <v>1014351</v>
      </c>
      <c r="E3437" s="6">
        <v>825</v>
      </c>
      <c r="F3437" s="7" t="s">
        <v>21</v>
      </c>
      <c r="G3437" s="6">
        <v>131.69999999999999</v>
      </c>
    </row>
    <row r="3438" spans="1:7" ht="15" thickBot="1" x14ac:dyDescent="0.35">
      <c r="A3438" s="6">
        <v>72.608400000000003</v>
      </c>
      <c r="B3438" s="19">
        <f>(A3438-G3438)/G3438</f>
        <v>54.17355623100304</v>
      </c>
      <c r="C3438" s="30" t="s">
        <v>324</v>
      </c>
      <c r="D3438" s="6">
        <v>1012703</v>
      </c>
      <c r="E3438" s="6">
        <v>1701</v>
      </c>
      <c r="F3438" s="7" t="s">
        <v>19</v>
      </c>
      <c r="G3438" s="6">
        <v>1.3160000000000001</v>
      </c>
    </row>
    <row r="3439" spans="1:7" ht="15" thickBot="1" x14ac:dyDescent="0.35">
      <c r="A3439" s="6">
        <v>72.608400000000003</v>
      </c>
      <c r="B3439" s="19">
        <f>(A3439-G3439)/G3439</f>
        <v>5.351329601119664</v>
      </c>
      <c r="C3439" s="30" t="s">
        <v>180</v>
      </c>
      <c r="D3439" s="6">
        <v>1017019</v>
      </c>
      <c r="E3439" s="6">
        <v>1666</v>
      </c>
      <c r="F3439" s="7" t="s">
        <v>19</v>
      </c>
      <c r="G3439" s="6">
        <v>11.432</v>
      </c>
    </row>
    <row r="3440" spans="1:7" ht="15" thickBot="1" x14ac:dyDescent="0.35">
      <c r="A3440" s="6">
        <v>72.608400000000003</v>
      </c>
      <c r="B3440" s="19">
        <f>(A3440-G3440)/G3440</f>
        <v>3.5585384229030641</v>
      </c>
      <c r="C3440" s="30" t="s">
        <v>107</v>
      </c>
      <c r="D3440" s="6">
        <v>1011114</v>
      </c>
      <c r="E3440" s="6">
        <v>539</v>
      </c>
      <c r="F3440" s="7" t="s">
        <v>42</v>
      </c>
      <c r="G3440" s="6">
        <v>15.928000000000001</v>
      </c>
    </row>
    <row r="3441" spans="1:7" ht="15" thickBot="1" x14ac:dyDescent="0.35">
      <c r="A3441" s="6">
        <v>72.608400000000003</v>
      </c>
      <c r="B3441" s="19">
        <f>(A3441-G3441)/G3441</f>
        <v>2.8384647917107215</v>
      </c>
      <c r="C3441" s="30" t="s">
        <v>164</v>
      </c>
      <c r="D3441" s="6">
        <v>1010178</v>
      </c>
      <c r="E3441" s="6">
        <v>564</v>
      </c>
      <c r="F3441" s="7" t="s">
        <v>27</v>
      </c>
      <c r="G3441" s="6">
        <v>18.916</v>
      </c>
    </row>
    <row r="3442" spans="1:7" ht="15" thickBot="1" x14ac:dyDescent="0.35">
      <c r="A3442" s="6">
        <v>72.608400000000003</v>
      </c>
      <c r="B3442" s="19">
        <f>(A3442-G3442)/G3442</f>
        <v>1.4683301604568944</v>
      </c>
      <c r="C3442" s="30" t="s">
        <v>292</v>
      </c>
      <c r="D3442" s="6">
        <v>1010071</v>
      </c>
      <c r="E3442" s="6">
        <v>172</v>
      </c>
      <c r="F3442" s="7" t="s">
        <v>19</v>
      </c>
      <c r="G3442" s="6">
        <v>29.416</v>
      </c>
    </row>
    <row r="3443" spans="1:7" ht="15" thickBot="1" x14ac:dyDescent="0.35">
      <c r="A3443" s="6">
        <v>72.608400000000003</v>
      </c>
      <c r="B3443" s="19">
        <f>(A3443-G3443)/G3443</f>
        <v>1.4683301604568944</v>
      </c>
      <c r="C3443" s="30" t="s">
        <v>230</v>
      </c>
      <c r="D3443" s="6">
        <v>1015395</v>
      </c>
      <c r="E3443" s="6">
        <v>850</v>
      </c>
      <c r="F3443" s="7" t="s">
        <v>21</v>
      </c>
      <c r="G3443" s="6">
        <v>29.416</v>
      </c>
    </row>
    <row r="3444" spans="1:7" ht="15" thickBot="1" x14ac:dyDescent="0.35">
      <c r="A3444" s="6">
        <v>72.608400000000003</v>
      </c>
      <c r="B3444" s="19">
        <f>(A3444-G3444)/G3444</f>
        <v>1.1410828025477708</v>
      </c>
      <c r="C3444" s="30" t="s">
        <v>116</v>
      </c>
      <c r="D3444" s="6">
        <v>1014700</v>
      </c>
      <c r="E3444" s="6">
        <v>2213</v>
      </c>
      <c r="F3444" s="7" t="s">
        <v>35</v>
      </c>
      <c r="G3444" s="6">
        <v>33.911999999999999</v>
      </c>
    </row>
    <row r="3445" spans="1:7" ht="15" thickBot="1" x14ac:dyDescent="0.35">
      <c r="A3445" s="6">
        <v>72.608400000000003</v>
      </c>
      <c r="B3445" s="19">
        <f>(A3445-G3445)/G3445</f>
        <v>0.78592089728453374</v>
      </c>
      <c r="C3445" s="30" t="s">
        <v>378</v>
      </c>
      <c r="D3445" s="6">
        <v>1012935</v>
      </c>
      <c r="E3445" s="6">
        <v>1075</v>
      </c>
      <c r="F3445" s="7" t="s">
        <v>35</v>
      </c>
      <c r="G3445" s="6">
        <v>40.655999999999999</v>
      </c>
    </row>
    <row r="3446" spans="1:7" ht="15" thickBot="1" x14ac:dyDescent="0.35">
      <c r="A3446" s="6">
        <v>72.608400000000003</v>
      </c>
      <c r="B3446" s="19">
        <f>(A3446-G3446)/G3446</f>
        <v>0.70762935089369705</v>
      </c>
      <c r="C3446" s="30" t="s">
        <v>152</v>
      </c>
      <c r="D3446" s="6">
        <v>1019674</v>
      </c>
      <c r="E3446" s="6">
        <v>303</v>
      </c>
      <c r="F3446" s="7" t="s">
        <v>19</v>
      </c>
      <c r="G3446" s="6">
        <v>42.52</v>
      </c>
    </row>
    <row r="3447" spans="1:7" ht="15" thickBot="1" x14ac:dyDescent="0.35">
      <c r="A3447" s="6">
        <v>72.608400000000003</v>
      </c>
      <c r="B3447" s="19">
        <f>(A3447-G3447)/G3447</f>
        <v>0.62188170121515374</v>
      </c>
      <c r="C3447" s="30" t="s">
        <v>145</v>
      </c>
      <c r="D3447" s="6">
        <v>1012503</v>
      </c>
      <c r="E3447" s="6">
        <v>2198</v>
      </c>
      <c r="F3447" s="7" t="s">
        <v>35</v>
      </c>
      <c r="G3447" s="6">
        <v>44.768000000000001</v>
      </c>
    </row>
    <row r="3448" spans="1:7" ht="15" thickBot="1" x14ac:dyDescent="0.35">
      <c r="A3448" s="6">
        <v>72.608400000000003</v>
      </c>
      <c r="B3448" s="19">
        <f>(A3448-G3448)/G3448</f>
        <v>0.3363837149377899</v>
      </c>
      <c r="C3448" s="30" t="s">
        <v>71</v>
      </c>
      <c r="D3448" s="6">
        <v>1006530</v>
      </c>
      <c r="E3448" s="6">
        <v>1223</v>
      </c>
      <c r="F3448" s="7" t="s">
        <v>25</v>
      </c>
      <c r="G3448" s="6">
        <v>54.332000000000001</v>
      </c>
    </row>
    <row r="3449" spans="1:7" ht="15" thickBot="1" x14ac:dyDescent="0.35">
      <c r="A3449" s="6">
        <v>72.608400000000003</v>
      </c>
      <c r="B3449" s="19">
        <f>(A3449-G3449)/G3449</f>
        <v>0.24636775611095857</v>
      </c>
      <c r="C3449" s="30" t="s">
        <v>241</v>
      </c>
      <c r="D3449" s="6">
        <v>1015919</v>
      </c>
      <c r="E3449" s="6">
        <v>2120</v>
      </c>
      <c r="F3449" s="7" t="s">
        <v>25</v>
      </c>
      <c r="G3449" s="6">
        <v>58.256</v>
      </c>
    </row>
    <row r="3450" spans="1:7" ht="15" thickBot="1" x14ac:dyDescent="0.35">
      <c r="A3450" s="6">
        <v>72.608400000000003</v>
      </c>
      <c r="B3450" s="19">
        <f>(A3450-G3450)/G3450</f>
        <v>0.1708766045281559</v>
      </c>
      <c r="C3450" s="30" t="s">
        <v>99</v>
      </c>
      <c r="D3450" s="6">
        <v>1014692</v>
      </c>
      <c r="E3450" s="6">
        <v>1690</v>
      </c>
      <c r="F3450" s="7" t="s">
        <v>19</v>
      </c>
      <c r="G3450" s="6">
        <v>62.012</v>
      </c>
    </row>
    <row r="3451" spans="1:7" ht="15" thickBot="1" x14ac:dyDescent="0.35">
      <c r="A3451" s="6">
        <v>72.608400000000003</v>
      </c>
      <c r="B3451" s="19">
        <f>(A3451-G3451)/G3451</f>
        <v>-7.9414747946039116E-2</v>
      </c>
      <c r="C3451" s="30" t="s">
        <v>225</v>
      </c>
      <c r="D3451" s="6">
        <v>1018051</v>
      </c>
      <c r="E3451" s="6">
        <v>568</v>
      </c>
      <c r="F3451" s="7" t="s">
        <v>35</v>
      </c>
      <c r="G3451" s="6">
        <v>78.872</v>
      </c>
    </row>
    <row r="3452" spans="1:7" ht="15" thickBot="1" x14ac:dyDescent="0.35">
      <c r="A3452" s="6">
        <v>72.608400000000003</v>
      </c>
      <c r="B3452" s="19">
        <f>(A3452-G3452)/G3452</f>
        <v>-0.21057232321475164</v>
      </c>
      <c r="C3452" s="30" t="s">
        <v>125</v>
      </c>
      <c r="D3452" s="6">
        <v>1009567</v>
      </c>
      <c r="E3452" s="6">
        <v>1580</v>
      </c>
      <c r="F3452" s="7" t="s">
        <v>25</v>
      </c>
      <c r="G3452" s="6">
        <v>91.975999999999999</v>
      </c>
    </row>
    <row r="3453" spans="1:7" ht="15" thickBot="1" x14ac:dyDescent="0.35">
      <c r="A3453" s="6">
        <v>72.608400000000003</v>
      </c>
      <c r="B3453" s="19">
        <f>(A3453-G3453)/G3453</f>
        <v>-0.42919719505675918</v>
      </c>
      <c r="C3453" s="30" t="s">
        <v>172</v>
      </c>
      <c r="D3453" s="6">
        <v>1009716</v>
      </c>
      <c r="E3453" s="6">
        <v>117</v>
      </c>
      <c r="F3453" s="7" t="s">
        <v>42</v>
      </c>
      <c r="G3453" s="6">
        <v>127.20399999999999</v>
      </c>
    </row>
    <row r="3454" spans="1:7" ht="15" thickBot="1" x14ac:dyDescent="0.35">
      <c r="A3454" s="6">
        <v>72.608400000000003</v>
      </c>
      <c r="B3454" s="19">
        <f>(A3454-G3454)/G3454</f>
        <v>-0.47472002778018924</v>
      </c>
      <c r="C3454" s="30" t="s">
        <v>181</v>
      </c>
      <c r="D3454" s="6">
        <v>1008278</v>
      </c>
      <c r="E3454" s="6">
        <v>46</v>
      </c>
      <c r="F3454" s="7" t="s">
        <v>31</v>
      </c>
      <c r="G3454" s="6">
        <v>138.22800000000001</v>
      </c>
    </row>
    <row r="3455" spans="1:7" ht="15" thickBot="1" x14ac:dyDescent="0.35">
      <c r="A3455" s="6">
        <v>72.608400000000003</v>
      </c>
      <c r="B3455" s="19">
        <f>(A3455-G3455)/G3455</f>
        <v>-0.28879442071856753</v>
      </c>
      <c r="C3455" s="30" t="s">
        <v>315</v>
      </c>
      <c r="D3455" s="6">
        <v>1015732</v>
      </c>
      <c r="E3455" s="6">
        <v>967</v>
      </c>
      <c r="F3455" s="7" t="s">
        <v>25</v>
      </c>
      <c r="G3455" s="6">
        <v>102.092</v>
      </c>
    </row>
    <row r="3456" spans="1:7" ht="15" thickBot="1" x14ac:dyDescent="0.35">
      <c r="A3456" s="6">
        <v>72.608400000000003</v>
      </c>
      <c r="B3456" s="19">
        <f>(A3456-G3456)/G3456</f>
        <v>-0.43910947687173624</v>
      </c>
      <c r="C3456" s="30" t="s">
        <v>72</v>
      </c>
      <c r="D3456" s="6">
        <v>1010913</v>
      </c>
      <c r="E3456" s="6">
        <v>1434</v>
      </c>
      <c r="F3456" s="7" t="s">
        <v>31</v>
      </c>
      <c r="G3456" s="6">
        <v>129.452</v>
      </c>
    </row>
    <row r="3457" spans="1:7" ht="15" thickBot="1" x14ac:dyDescent="0.35">
      <c r="A3457" s="6">
        <v>72.893600000000006</v>
      </c>
      <c r="B3457" s="19">
        <f>(A3457-G3457)/G3457</f>
        <v>-0.72112618292667996</v>
      </c>
      <c r="C3457" s="30" t="s">
        <v>198</v>
      </c>
      <c r="D3457" s="6">
        <v>1003178</v>
      </c>
      <c r="E3457" s="6">
        <v>2247</v>
      </c>
      <c r="F3457" s="7" t="s">
        <v>35</v>
      </c>
      <c r="G3457" s="6">
        <v>261.38560000000001</v>
      </c>
    </row>
    <row r="3458" spans="1:7" ht="15" thickBot="1" x14ac:dyDescent="0.35">
      <c r="A3458" s="6">
        <v>73.056600000000003</v>
      </c>
      <c r="B3458" s="19">
        <f>(A3458-G3458)/G3458</f>
        <v>208.93275862068967</v>
      </c>
      <c r="C3458" s="30" t="s">
        <v>377</v>
      </c>
      <c r="D3458" s="6">
        <v>1016983</v>
      </c>
      <c r="E3458" s="6">
        <v>1986</v>
      </c>
      <c r="F3458" s="7" t="s">
        <v>35</v>
      </c>
      <c r="G3458" s="6">
        <v>0.34799999999999998</v>
      </c>
    </row>
    <row r="3459" spans="1:7" ht="15" thickBot="1" x14ac:dyDescent="0.35">
      <c r="A3459" s="6">
        <v>73.056600000000003</v>
      </c>
      <c r="B3459" s="19">
        <f>(A3459-G3459)/G3459</f>
        <v>8.7149734042553213</v>
      </c>
      <c r="C3459" s="30" t="s">
        <v>219</v>
      </c>
      <c r="D3459" s="6">
        <v>1010140</v>
      </c>
      <c r="E3459" s="6">
        <v>1267</v>
      </c>
      <c r="F3459" s="7" t="s">
        <v>21</v>
      </c>
      <c r="G3459" s="6">
        <v>7.52</v>
      </c>
    </row>
    <row r="3460" spans="1:7" ht="15" thickBot="1" x14ac:dyDescent="0.35">
      <c r="A3460" s="6">
        <v>73.056600000000003</v>
      </c>
      <c r="B3460" s="19">
        <f>(A3460-G3460)/G3460</f>
        <v>1.9736486486486486</v>
      </c>
      <c r="C3460" s="30" t="s">
        <v>354</v>
      </c>
      <c r="D3460" s="6">
        <v>1008120</v>
      </c>
      <c r="E3460" s="6">
        <v>192</v>
      </c>
      <c r="F3460" s="7" t="s">
        <v>17</v>
      </c>
      <c r="G3460" s="6">
        <v>24.568000000000001</v>
      </c>
    </row>
    <row r="3461" spans="1:7" ht="15" thickBot="1" x14ac:dyDescent="0.35">
      <c r="A3461" s="6">
        <v>73.056600000000003</v>
      </c>
      <c r="B3461" s="19">
        <f>(A3461-G3461)/G3461</f>
        <v>1.3800039093041441</v>
      </c>
      <c r="C3461" s="30" t="s">
        <v>240</v>
      </c>
      <c r="D3461" s="6">
        <v>1019242</v>
      </c>
      <c r="E3461" s="6">
        <v>1368</v>
      </c>
      <c r="F3461" s="7" t="s">
        <v>21</v>
      </c>
      <c r="G3461" s="6">
        <v>30.696000000000002</v>
      </c>
    </row>
    <row r="3462" spans="1:7" ht="15" thickBot="1" x14ac:dyDescent="0.35">
      <c r="A3462" s="6">
        <v>73.056600000000003</v>
      </c>
      <c r="B3462" s="19">
        <f>(A3462-G3462)/G3462</f>
        <v>0.70088936487241582</v>
      </c>
      <c r="C3462" s="30" t="s">
        <v>390</v>
      </c>
      <c r="D3462" s="6">
        <v>1008702</v>
      </c>
      <c r="E3462" s="6">
        <v>503</v>
      </c>
      <c r="F3462" s="7" t="s">
        <v>17</v>
      </c>
      <c r="G3462" s="6">
        <v>42.951999999999998</v>
      </c>
    </row>
    <row r="3463" spans="1:7" ht="15" thickBot="1" x14ac:dyDescent="0.35">
      <c r="A3463" s="6">
        <v>73.056600000000003</v>
      </c>
      <c r="B3463" s="19">
        <f>(A3463-G3463)/G3463</f>
        <v>0.6799254966887418</v>
      </c>
      <c r="C3463" s="30" t="s">
        <v>76</v>
      </c>
      <c r="D3463" s="6">
        <v>1017683</v>
      </c>
      <c r="E3463" s="6">
        <v>2012</v>
      </c>
      <c r="F3463" s="7" t="s">
        <v>42</v>
      </c>
      <c r="G3463" s="6">
        <v>43.488</v>
      </c>
    </row>
    <row r="3464" spans="1:7" ht="15" thickBot="1" x14ac:dyDescent="0.35">
      <c r="A3464" s="6">
        <v>73.056600000000003</v>
      </c>
      <c r="B3464" s="19">
        <f>(A3464-G3464)/G3464</f>
        <v>0.48767206972387406</v>
      </c>
      <c r="C3464" s="30" t="s">
        <v>189</v>
      </c>
      <c r="D3464" s="6">
        <v>1011747</v>
      </c>
      <c r="E3464" s="6">
        <v>1785</v>
      </c>
      <c r="F3464" s="7" t="s">
        <v>27</v>
      </c>
      <c r="G3464" s="6">
        <v>49.107999999999997</v>
      </c>
    </row>
    <row r="3465" spans="1:7" ht="15" thickBot="1" x14ac:dyDescent="0.35">
      <c r="A3465" s="6">
        <v>73.056600000000003</v>
      </c>
      <c r="B3465" s="19">
        <f>(A3465-G3465)/G3465</f>
        <v>0.42255237946880597</v>
      </c>
      <c r="C3465" s="30" t="s">
        <v>293</v>
      </c>
      <c r="D3465" s="6">
        <v>1012989</v>
      </c>
      <c r="E3465" s="6">
        <v>315</v>
      </c>
      <c r="F3465" s="7" t="s">
        <v>19</v>
      </c>
      <c r="G3465" s="6">
        <v>51.356000000000002</v>
      </c>
    </row>
    <row r="3466" spans="1:7" ht="15" thickBot="1" x14ac:dyDescent="0.35">
      <c r="A3466" s="6">
        <v>73.056600000000003</v>
      </c>
      <c r="B3466" s="19">
        <f>(A3466-G3466)/G3466</f>
        <v>0.17295934750497727</v>
      </c>
      <c r="C3466" s="30" t="s">
        <v>111</v>
      </c>
      <c r="D3466" s="6">
        <v>1007842</v>
      </c>
      <c r="E3466" s="6">
        <v>2129</v>
      </c>
      <c r="F3466" s="7" t="s">
        <v>27</v>
      </c>
      <c r="G3466" s="6">
        <v>62.283999999999999</v>
      </c>
    </row>
    <row r="3467" spans="1:7" ht="15" thickBot="1" x14ac:dyDescent="0.35">
      <c r="A3467" s="6">
        <v>73.056600000000003</v>
      </c>
      <c r="B3467" s="19">
        <f>(A3467-G3467)/G3467</f>
        <v>0.14652542372881364</v>
      </c>
      <c r="C3467" s="30" t="s">
        <v>114</v>
      </c>
      <c r="D3467" s="6">
        <v>1010824</v>
      </c>
      <c r="E3467" s="6">
        <v>1070</v>
      </c>
      <c r="F3467" s="7" t="s">
        <v>23</v>
      </c>
      <c r="G3467" s="6">
        <v>63.72</v>
      </c>
    </row>
    <row r="3468" spans="1:7" ht="15" thickBot="1" x14ac:dyDescent="0.35">
      <c r="A3468" s="6">
        <v>73.056600000000003</v>
      </c>
      <c r="B3468" s="19">
        <f>(A3468-G3468)/G3468</f>
        <v>7.0959892107423622E-2</v>
      </c>
      <c r="C3468" s="30" t="s">
        <v>52</v>
      </c>
      <c r="D3468" s="6">
        <v>1009655</v>
      </c>
      <c r="E3468" s="6">
        <v>1171</v>
      </c>
      <c r="F3468" s="7" t="s">
        <v>17</v>
      </c>
      <c r="G3468" s="6">
        <v>68.215999999999994</v>
      </c>
    </row>
    <row r="3469" spans="1:7" ht="15" thickBot="1" x14ac:dyDescent="0.35">
      <c r="A3469" s="6">
        <v>73.056600000000003</v>
      </c>
      <c r="B3469" s="19">
        <f>(A3469-G3469)/G3469</f>
        <v>-3.7555228276876474E-3</v>
      </c>
      <c r="C3469" s="30" t="s">
        <v>253</v>
      </c>
      <c r="D3469" s="6">
        <v>1008993</v>
      </c>
      <c r="E3469" s="6">
        <v>1758</v>
      </c>
      <c r="F3469" s="7" t="s">
        <v>25</v>
      </c>
      <c r="G3469" s="6">
        <v>73.331999999999994</v>
      </c>
    </row>
    <row r="3470" spans="1:7" ht="15" thickBot="1" x14ac:dyDescent="0.35">
      <c r="A3470" s="6">
        <v>73.056600000000003</v>
      </c>
      <c r="B3470" s="19">
        <f>(A3470-G3470)/G3470</f>
        <v>-3.435814740403937E-2</v>
      </c>
      <c r="C3470" s="30" t="s">
        <v>321</v>
      </c>
      <c r="D3470" s="6">
        <v>1015322</v>
      </c>
      <c r="E3470" s="6">
        <v>1184</v>
      </c>
      <c r="F3470" s="7" t="s">
        <v>21</v>
      </c>
      <c r="G3470" s="6">
        <v>75.656000000000006</v>
      </c>
    </row>
    <row r="3471" spans="1:7" ht="15" thickBot="1" x14ac:dyDescent="0.35">
      <c r="A3471" s="6">
        <v>73.056600000000003</v>
      </c>
      <c r="B3471" s="19">
        <f>(A3471-G3471)/G3471</f>
        <v>-0.12978130360205825</v>
      </c>
      <c r="C3471" s="30" t="s">
        <v>107</v>
      </c>
      <c r="D3471" s="6">
        <v>1009350</v>
      </c>
      <c r="E3471" s="6">
        <v>1371</v>
      </c>
      <c r="F3471" s="7" t="s">
        <v>27</v>
      </c>
      <c r="G3471" s="6">
        <v>83.951999999999998</v>
      </c>
    </row>
    <row r="3472" spans="1:7" ht="15" thickBot="1" x14ac:dyDescent="0.35">
      <c r="A3472" s="6">
        <v>73.056600000000003</v>
      </c>
      <c r="B3472" s="19">
        <f>(A3472-G3472)/G3472</f>
        <v>-0.18167704646265506</v>
      </c>
      <c r="C3472" s="30" t="s">
        <v>22</v>
      </c>
      <c r="D3472" s="6">
        <v>1008342</v>
      </c>
      <c r="E3472" s="6">
        <v>2808</v>
      </c>
      <c r="F3472" s="7" t="s">
        <v>27</v>
      </c>
      <c r="G3472" s="6">
        <v>89.275999999999996</v>
      </c>
    </row>
    <row r="3473" spans="1:7" ht="15" thickBot="1" x14ac:dyDescent="0.35">
      <c r="A3473" s="6">
        <v>73.056600000000003</v>
      </c>
      <c r="B3473" s="19">
        <f>(A3473-G3473)/G3473</f>
        <v>-0.25555759354365365</v>
      </c>
      <c r="C3473" s="30" t="s">
        <v>379</v>
      </c>
      <c r="D3473" s="6">
        <v>1007570</v>
      </c>
      <c r="E3473" s="6">
        <v>663</v>
      </c>
      <c r="F3473" s="7" t="s">
        <v>21</v>
      </c>
      <c r="G3473" s="6">
        <v>98.135999999999996</v>
      </c>
    </row>
    <row r="3474" spans="1:7" ht="15" thickBot="1" x14ac:dyDescent="0.35">
      <c r="A3474" s="6">
        <v>73.146240000000006</v>
      </c>
      <c r="B3474" s="19">
        <f>(A3474-G3474)/G3474</f>
        <v>1.56150161086987</v>
      </c>
      <c r="C3474" s="30" t="s">
        <v>34</v>
      </c>
      <c r="D3474" s="6">
        <v>1018010</v>
      </c>
      <c r="E3474" s="6">
        <v>1807</v>
      </c>
      <c r="F3474" s="7" t="s">
        <v>87</v>
      </c>
      <c r="G3474" s="6">
        <v>28.556000000000001</v>
      </c>
    </row>
    <row r="3475" spans="1:7" ht="15" thickBot="1" x14ac:dyDescent="0.35">
      <c r="A3475" s="6">
        <v>73.278400000000005</v>
      </c>
      <c r="B3475" s="19">
        <f>(A3475-G3475)/G3475</f>
        <v>-0.79979804514696373</v>
      </c>
      <c r="C3475" s="30" t="s">
        <v>237</v>
      </c>
      <c r="D3475" s="6">
        <v>1003435</v>
      </c>
      <c r="E3475" s="6">
        <v>2831</v>
      </c>
      <c r="F3475" s="7" t="s">
        <v>17</v>
      </c>
      <c r="G3475" s="6">
        <v>366.0224</v>
      </c>
    </row>
    <row r="3476" spans="1:7" ht="15" thickBot="1" x14ac:dyDescent="0.35">
      <c r="A3476" s="6">
        <v>73.4084</v>
      </c>
      <c r="B3476" s="19">
        <f>(A3476-G3476)/G3476</f>
        <v>-0.64615500300782036</v>
      </c>
      <c r="C3476" s="30" t="s">
        <v>339</v>
      </c>
      <c r="D3476" s="6">
        <v>1002988</v>
      </c>
      <c r="E3476" s="6">
        <v>1643</v>
      </c>
      <c r="F3476" s="7" t="s">
        <v>21</v>
      </c>
      <c r="G3476" s="6">
        <v>207.45920000000001</v>
      </c>
    </row>
    <row r="3477" spans="1:7" ht="15" thickBot="1" x14ac:dyDescent="0.35">
      <c r="A3477" s="6">
        <v>73.504800000000003</v>
      </c>
      <c r="B3477" s="19">
        <f>(A3477-G3477)/G3477</f>
        <v>5.679825517993458</v>
      </c>
      <c r="C3477" s="30" t="s">
        <v>318</v>
      </c>
      <c r="D3477" s="6">
        <v>1015160</v>
      </c>
      <c r="E3477" s="6">
        <v>929</v>
      </c>
      <c r="F3477" s="7" t="s">
        <v>35</v>
      </c>
      <c r="G3477" s="6">
        <v>11.004</v>
      </c>
    </row>
    <row r="3478" spans="1:7" ht="15" thickBot="1" x14ac:dyDescent="0.35">
      <c r="A3478" s="6">
        <v>73.504800000000003</v>
      </c>
      <c r="B3478" s="19">
        <f>(A3478-G3478)/G3478</f>
        <v>2.1754276827371699</v>
      </c>
      <c r="C3478" s="30" t="s">
        <v>213</v>
      </c>
      <c r="D3478" s="6">
        <v>1005805</v>
      </c>
      <c r="E3478" s="6">
        <v>2340</v>
      </c>
      <c r="F3478" s="7" t="s">
        <v>19</v>
      </c>
      <c r="G3478" s="6">
        <v>23.148</v>
      </c>
    </row>
    <row r="3479" spans="1:7" ht="15" thickBot="1" x14ac:dyDescent="0.35">
      <c r="A3479" s="6">
        <v>73.504800000000003</v>
      </c>
      <c r="B3479" s="19">
        <f>(A3479-G3479)/G3479</f>
        <v>1.3532078371110257</v>
      </c>
      <c r="C3479" s="30" t="s">
        <v>256</v>
      </c>
      <c r="D3479" s="6">
        <v>1010840</v>
      </c>
      <c r="E3479" s="6">
        <v>1116</v>
      </c>
      <c r="F3479" s="7" t="s">
        <v>27</v>
      </c>
      <c r="G3479" s="6">
        <v>31.236000000000001</v>
      </c>
    </row>
    <row r="3480" spans="1:7" ht="15" thickBot="1" x14ac:dyDescent="0.35">
      <c r="A3480" s="6">
        <v>73.504800000000003</v>
      </c>
      <c r="B3480" s="19">
        <f>(A3480-G3480)/G3480</f>
        <v>0.63213429256594722</v>
      </c>
      <c r="C3480" s="30" t="s">
        <v>388</v>
      </c>
      <c r="D3480" s="6">
        <v>1007977</v>
      </c>
      <c r="E3480" s="6">
        <v>1831</v>
      </c>
      <c r="F3480" s="7" t="s">
        <v>23</v>
      </c>
      <c r="G3480" s="6">
        <v>45.036000000000001</v>
      </c>
    </row>
    <row r="3481" spans="1:7" ht="15" thickBot="1" x14ac:dyDescent="0.35">
      <c r="A3481" s="6">
        <v>73.504800000000003</v>
      </c>
      <c r="B3481" s="19">
        <f>(A3481-G3481)/G3481</f>
        <v>0.46005085015096142</v>
      </c>
      <c r="C3481" s="30" t="s">
        <v>249</v>
      </c>
      <c r="D3481" s="6">
        <v>1009844</v>
      </c>
      <c r="E3481" s="6">
        <v>2598</v>
      </c>
      <c r="F3481" s="7" t="s">
        <v>31</v>
      </c>
      <c r="G3481" s="6">
        <v>50.344000000000001</v>
      </c>
    </row>
    <row r="3482" spans="1:7" ht="15" thickBot="1" x14ac:dyDescent="0.35">
      <c r="A3482" s="6">
        <v>73.504800000000003</v>
      </c>
      <c r="B3482" s="19">
        <f>(A3482-G3482)/G3482</f>
        <v>0.31343006218283193</v>
      </c>
      <c r="C3482" s="30" t="s">
        <v>190</v>
      </c>
      <c r="D3482" s="6">
        <v>1017788</v>
      </c>
      <c r="E3482" s="6">
        <v>2357</v>
      </c>
      <c r="F3482" s="7" t="s">
        <v>17</v>
      </c>
      <c r="G3482" s="6">
        <v>55.963999999999999</v>
      </c>
    </row>
    <row r="3483" spans="1:7" ht="15" thickBot="1" x14ac:dyDescent="0.35">
      <c r="A3483" s="6">
        <v>73.504800000000003</v>
      </c>
      <c r="B3483" s="19">
        <f>(A3483-G3483)/G3483</f>
        <v>0.15153528011028955</v>
      </c>
      <c r="C3483" s="30" t="s">
        <v>251</v>
      </c>
      <c r="D3483" s="6">
        <v>1013827</v>
      </c>
      <c r="E3483" s="6">
        <v>98</v>
      </c>
      <c r="F3483" s="7" t="s">
        <v>19</v>
      </c>
      <c r="G3483" s="6">
        <v>63.832000000000001</v>
      </c>
    </row>
    <row r="3484" spans="1:7" ht="15" thickBot="1" x14ac:dyDescent="0.35">
      <c r="A3484" s="6">
        <v>73.504800000000003</v>
      </c>
      <c r="B3484" s="19">
        <f>(A3484-G3484)/G3484</f>
        <v>-9.4366960721502122E-2</v>
      </c>
      <c r="C3484" s="30" t="s">
        <v>284</v>
      </c>
      <c r="D3484" s="6">
        <v>1014592</v>
      </c>
      <c r="E3484" s="6">
        <v>216</v>
      </c>
      <c r="F3484" s="7" t="s">
        <v>42</v>
      </c>
      <c r="G3484" s="6">
        <v>81.164000000000001</v>
      </c>
    </row>
    <row r="3485" spans="1:7" ht="15" thickBot="1" x14ac:dyDescent="0.35">
      <c r="A3485" s="6">
        <v>73.504800000000003</v>
      </c>
      <c r="B3485" s="19">
        <f>(A3485-G3485)/G3485</f>
        <v>-0.11375934410417163</v>
      </c>
      <c r="C3485" s="30" t="s">
        <v>103</v>
      </c>
      <c r="D3485" s="6">
        <v>1017140</v>
      </c>
      <c r="E3485" s="6">
        <v>648</v>
      </c>
      <c r="F3485" s="7" t="s">
        <v>31</v>
      </c>
      <c r="G3485" s="6">
        <v>82.94</v>
      </c>
    </row>
    <row r="3486" spans="1:7" ht="15" thickBot="1" x14ac:dyDescent="0.35">
      <c r="A3486" s="6">
        <v>73.504800000000003</v>
      </c>
      <c r="B3486" s="19">
        <f>(A3486-G3486)/G3486</f>
        <v>-0.20148611654282364</v>
      </c>
      <c r="C3486" s="30" t="s">
        <v>362</v>
      </c>
      <c r="D3486" s="6">
        <v>1009207</v>
      </c>
      <c r="E3486" s="6">
        <v>313</v>
      </c>
      <c r="F3486" s="7" t="s">
        <v>25</v>
      </c>
      <c r="G3486" s="6">
        <v>92.052000000000007</v>
      </c>
    </row>
    <row r="3487" spans="1:7" ht="15" thickBot="1" x14ac:dyDescent="0.35">
      <c r="A3487" s="6">
        <v>73.504800000000003</v>
      </c>
      <c r="B3487" s="19">
        <f>(A3487-G3487)/G3487</f>
        <v>-0.31314196008073558</v>
      </c>
      <c r="C3487" s="30" t="s">
        <v>253</v>
      </c>
      <c r="D3487" s="6">
        <v>1014008</v>
      </c>
      <c r="E3487" s="6">
        <v>2426</v>
      </c>
      <c r="F3487" s="7" t="s">
        <v>17</v>
      </c>
      <c r="G3487" s="6">
        <v>107.01600000000001</v>
      </c>
    </row>
    <row r="3488" spans="1:7" ht="15" thickBot="1" x14ac:dyDescent="0.35">
      <c r="A3488" s="6">
        <v>73.504800000000003</v>
      </c>
      <c r="B3488" s="19">
        <f>(A3488-G3488)/G3488</f>
        <v>-0.35386075949367091</v>
      </c>
      <c r="C3488" s="30" t="s">
        <v>59</v>
      </c>
      <c r="D3488" s="6">
        <v>1017037</v>
      </c>
      <c r="E3488" s="6">
        <v>2136</v>
      </c>
      <c r="F3488" s="7" t="s">
        <v>23</v>
      </c>
      <c r="G3488" s="6">
        <v>113.76</v>
      </c>
    </row>
    <row r="3489" spans="1:7" ht="15" thickBot="1" x14ac:dyDescent="0.35">
      <c r="A3489" s="6">
        <v>73.504800000000003</v>
      </c>
      <c r="B3489" s="19">
        <f>(A3489-G3489)/G3489</f>
        <v>-0.43726228755167662</v>
      </c>
      <c r="C3489" s="30" t="s">
        <v>211</v>
      </c>
      <c r="D3489" s="6">
        <v>1016654</v>
      </c>
      <c r="E3489" s="6">
        <v>276</v>
      </c>
      <c r="F3489" s="7" t="s">
        <v>21</v>
      </c>
      <c r="G3489" s="6">
        <v>130.62</v>
      </c>
    </row>
    <row r="3490" spans="1:7" ht="15" thickBot="1" x14ac:dyDescent="0.35">
      <c r="A3490" s="6">
        <v>73.522800000000004</v>
      </c>
      <c r="B3490" s="19">
        <f>(A3490-G3490)/G3490</f>
        <v>-0.72535293344171359</v>
      </c>
      <c r="C3490" s="30" t="s">
        <v>262</v>
      </c>
      <c r="D3490" s="6">
        <v>1002726</v>
      </c>
      <c r="E3490" s="6">
        <v>2726</v>
      </c>
      <c r="F3490" s="7" t="s">
        <v>35</v>
      </c>
      <c r="G3490" s="6">
        <v>267.69920000000002</v>
      </c>
    </row>
    <row r="3491" spans="1:7" ht="15" thickBot="1" x14ac:dyDescent="0.35">
      <c r="A3491" s="6">
        <v>73.637200000000007</v>
      </c>
      <c r="B3491" s="19">
        <f>(A3491-G3491)/G3491</f>
        <v>-0.3720905642872735</v>
      </c>
      <c r="C3491" s="30" t="s">
        <v>171</v>
      </c>
      <c r="D3491" s="6">
        <v>1004883</v>
      </c>
      <c r="E3491" s="6">
        <v>399</v>
      </c>
      <c r="F3491" s="7" t="s">
        <v>27</v>
      </c>
      <c r="G3491" s="6">
        <v>117.2736</v>
      </c>
    </row>
    <row r="3492" spans="1:7" ht="15" thickBot="1" x14ac:dyDescent="0.35">
      <c r="A3492" s="6">
        <v>73.637200000000007</v>
      </c>
      <c r="B3492" s="19">
        <f>(A3492-G3492)/G3492</f>
        <v>-0.39223978554261413</v>
      </c>
      <c r="C3492" s="30" t="s">
        <v>92</v>
      </c>
      <c r="D3492" s="6">
        <v>1003271</v>
      </c>
      <c r="E3492" s="6">
        <v>1699</v>
      </c>
      <c r="F3492" s="7" t="s">
        <v>19</v>
      </c>
      <c r="G3492" s="6">
        <v>121.16160000000001</v>
      </c>
    </row>
    <row r="3493" spans="1:7" ht="15" thickBot="1" x14ac:dyDescent="0.35">
      <c r="A3493" s="6">
        <v>73.86336</v>
      </c>
      <c r="B3493" s="19">
        <f>(A3493-G3493)/G3493</f>
        <v>-0.34170475205875012</v>
      </c>
      <c r="C3493" s="30" t="s">
        <v>242</v>
      </c>
      <c r="D3493" s="6">
        <v>1012928</v>
      </c>
      <c r="E3493" s="6">
        <v>2782</v>
      </c>
      <c r="F3493" s="7" t="s">
        <v>87</v>
      </c>
      <c r="G3493" s="6">
        <v>112.20399999999999</v>
      </c>
    </row>
    <row r="3494" spans="1:7" ht="15" thickBot="1" x14ac:dyDescent="0.35">
      <c r="A3494" s="6">
        <v>73.953000000000003</v>
      </c>
      <c r="B3494" s="19">
        <f>(A3494-G3494)/G3494</f>
        <v>50.787815126050425</v>
      </c>
      <c r="C3494" s="30" t="s">
        <v>63</v>
      </c>
      <c r="D3494" s="6">
        <v>1016326</v>
      </c>
      <c r="E3494" s="6">
        <v>492</v>
      </c>
      <c r="F3494" s="7" t="s">
        <v>35</v>
      </c>
      <c r="G3494" s="6">
        <v>1.4279999999999999</v>
      </c>
    </row>
    <row r="3495" spans="1:7" ht="15" thickBot="1" x14ac:dyDescent="0.35">
      <c r="A3495" s="6">
        <v>73.953000000000003</v>
      </c>
      <c r="B3495" s="19">
        <f>(A3495-G3495)/G3495</f>
        <v>23.104628422425034</v>
      </c>
      <c r="C3495" s="30" t="s">
        <v>207</v>
      </c>
      <c r="D3495" s="6">
        <v>1009698</v>
      </c>
      <c r="E3495" s="6">
        <v>2423</v>
      </c>
      <c r="F3495" s="7" t="s">
        <v>31</v>
      </c>
      <c r="G3495" s="6">
        <v>3.0680000000000001</v>
      </c>
    </row>
    <row r="3496" spans="1:7" ht="15" thickBot="1" x14ac:dyDescent="0.35">
      <c r="A3496" s="6">
        <v>73.953000000000003</v>
      </c>
      <c r="B3496" s="19">
        <f>(A3496-G3496)/G3496</f>
        <v>2.1870798138252026</v>
      </c>
      <c r="C3496" s="30" t="s">
        <v>272</v>
      </c>
      <c r="D3496" s="6">
        <v>1009151</v>
      </c>
      <c r="E3496" s="6">
        <v>1117</v>
      </c>
      <c r="F3496" s="7" t="s">
        <v>25</v>
      </c>
      <c r="G3496" s="6">
        <v>23.204000000000001</v>
      </c>
    </row>
    <row r="3497" spans="1:7" ht="15" thickBot="1" x14ac:dyDescent="0.35">
      <c r="A3497" s="6">
        <v>73.953000000000003</v>
      </c>
      <c r="B3497" s="19">
        <f>(A3497-G3497)/G3497</f>
        <v>1.7479563020214033</v>
      </c>
      <c r="C3497" s="30" t="s">
        <v>137</v>
      </c>
      <c r="D3497" s="6">
        <v>1006631</v>
      </c>
      <c r="E3497" s="6">
        <v>230</v>
      </c>
      <c r="F3497" s="7" t="s">
        <v>42</v>
      </c>
      <c r="G3497" s="6">
        <v>26.911999999999999</v>
      </c>
    </row>
    <row r="3498" spans="1:7" ht="15" thickBot="1" x14ac:dyDescent="0.35">
      <c r="A3498" s="6">
        <v>73.953000000000003</v>
      </c>
      <c r="B3498" s="19">
        <f>(A3498-G3498)/G3498</f>
        <v>1.3420635926019762</v>
      </c>
      <c r="C3498" s="30" t="s">
        <v>163</v>
      </c>
      <c r="D3498" s="6">
        <v>1008492</v>
      </c>
      <c r="E3498" s="6">
        <v>2356</v>
      </c>
      <c r="F3498" s="7" t="s">
        <v>27</v>
      </c>
      <c r="G3498" s="6">
        <v>31.576000000000001</v>
      </c>
    </row>
    <row r="3499" spans="1:7" ht="15" thickBot="1" x14ac:dyDescent="0.35">
      <c r="A3499" s="6">
        <v>73.953000000000003</v>
      </c>
      <c r="B3499" s="19">
        <f>(A3499-G3499)/G3499</f>
        <v>1.2131015082595167</v>
      </c>
      <c r="C3499" s="30" t="s">
        <v>126</v>
      </c>
      <c r="D3499" s="6">
        <v>1012221</v>
      </c>
      <c r="E3499" s="6">
        <v>1546</v>
      </c>
      <c r="F3499" s="7" t="s">
        <v>31</v>
      </c>
      <c r="G3499" s="6">
        <v>33.415999999999997</v>
      </c>
    </row>
    <row r="3500" spans="1:7" ht="15" thickBot="1" x14ac:dyDescent="0.35">
      <c r="A3500" s="6">
        <v>73.953000000000003</v>
      </c>
      <c r="B3500" s="19">
        <f>(A3500-G3500)/G3500</f>
        <v>0.4533645153682887</v>
      </c>
      <c r="C3500" s="30" t="s">
        <v>134</v>
      </c>
      <c r="D3500" s="6">
        <v>1009534</v>
      </c>
      <c r="E3500" s="6">
        <v>502</v>
      </c>
      <c r="F3500" s="7" t="s">
        <v>23</v>
      </c>
      <c r="G3500" s="6">
        <v>50.884</v>
      </c>
    </row>
    <row r="3501" spans="1:7" ht="15" thickBot="1" x14ac:dyDescent="0.35">
      <c r="A3501" s="6">
        <v>73.953000000000003</v>
      </c>
      <c r="B3501" s="19">
        <f>(A3501-G3501)/G3501</f>
        <v>0.41531424634463754</v>
      </c>
      <c r="C3501" s="30" t="s">
        <v>32</v>
      </c>
      <c r="D3501" s="6">
        <v>1008630</v>
      </c>
      <c r="E3501" s="6">
        <v>257</v>
      </c>
      <c r="F3501" s="7" t="s">
        <v>25</v>
      </c>
      <c r="G3501" s="6">
        <v>52.252000000000002</v>
      </c>
    </row>
    <row r="3502" spans="1:7" ht="15" thickBot="1" x14ac:dyDescent="0.35">
      <c r="A3502" s="6">
        <v>73.953000000000003</v>
      </c>
      <c r="B3502" s="19">
        <f>(A3502-G3502)/G3502</f>
        <v>0.27189391854705569</v>
      </c>
      <c r="C3502" s="30" t="s">
        <v>326</v>
      </c>
      <c r="D3502" s="6">
        <v>1019058</v>
      </c>
      <c r="E3502" s="6">
        <v>2116</v>
      </c>
      <c r="F3502" s="7" t="s">
        <v>25</v>
      </c>
      <c r="G3502" s="6">
        <v>58.143999999999998</v>
      </c>
    </row>
    <row r="3503" spans="1:7" ht="15" thickBot="1" x14ac:dyDescent="0.35">
      <c r="A3503" s="6">
        <v>73.953000000000003</v>
      </c>
      <c r="B3503" s="19">
        <f>(A3503-G3503)/G3503</f>
        <v>-0.18500110204981257</v>
      </c>
      <c r="C3503" s="30" t="s">
        <v>301</v>
      </c>
      <c r="D3503" s="6">
        <v>1015023</v>
      </c>
      <c r="E3503" s="6">
        <v>220</v>
      </c>
      <c r="F3503" s="7" t="s">
        <v>31</v>
      </c>
      <c r="G3503" s="6">
        <v>90.74</v>
      </c>
    </row>
    <row r="3504" spans="1:7" ht="15" thickBot="1" x14ac:dyDescent="0.35">
      <c r="A3504" s="6">
        <v>73.953000000000003</v>
      </c>
      <c r="B3504" s="19">
        <f>(A3504-G3504)/G3504</f>
        <v>-0.21924619932432429</v>
      </c>
      <c r="C3504" s="30" t="s">
        <v>367</v>
      </c>
      <c r="D3504" s="6">
        <v>1017831</v>
      </c>
      <c r="E3504" s="6">
        <v>25</v>
      </c>
      <c r="F3504" s="7" t="s">
        <v>35</v>
      </c>
      <c r="G3504" s="6">
        <v>94.72</v>
      </c>
    </row>
    <row r="3505" spans="1:7" ht="15" thickBot="1" x14ac:dyDescent="0.35">
      <c r="A3505" s="6">
        <v>73.953000000000003</v>
      </c>
      <c r="B3505" s="19">
        <f>(A3505-G3505)/G3505</f>
        <v>-0.31656624279166046</v>
      </c>
      <c r="C3505" s="30" t="s">
        <v>316</v>
      </c>
      <c r="D3505" s="6">
        <v>1014845</v>
      </c>
      <c r="E3505" s="6">
        <v>607</v>
      </c>
      <c r="F3505" s="7" t="s">
        <v>25</v>
      </c>
      <c r="G3505" s="6">
        <v>108.208</v>
      </c>
    </row>
    <row r="3506" spans="1:7" ht="15" thickBot="1" x14ac:dyDescent="0.35">
      <c r="A3506" s="6">
        <v>73.953000000000003</v>
      </c>
      <c r="B3506" s="19">
        <f>(A3506-G3506)/G3506</f>
        <v>-0.34062377402903099</v>
      </c>
      <c r="C3506" s="30" t="s">
        <v>68</v>
      </c>
      <c r="D3506" s="6">
        <v>1009088</v>
      </c>
      <c r="E3506" s="6">
        <v>282</v>
      </c>
      <c r="F3506" s="7" t="s">
        <v>42</v>
      </c>
      <c r="G3506" s="6">
        <v>112.15600000000001</v>
      </c>
    </row>
    <row r="3507" spans="1:7" ht="15" thickBot="1" x14ac:dyDescent="0.35">
      <c r="A3507" s="6">
        <v>73.953000000000003</v>
      </c>
      <c r="B3507" s="19">
        <f>(A3507-G3507)/G3507</f>
        <v>-0.37770952541231906</v>
      </c>
      <c r="C3507" s="30" t="s">
        <v>39</v>
      </c>
      <c r="D3507" s="6">
        <v>1019305</v>
      </c>
      <c r="E3507" s="6">
        <v>1202</v>
      </c>
      <c r="F3507" s="7" t="s">
        <v>35</v>
      </c>
      <c r="G3507" s="6">
        <v>118.84</v>
      </c>
    </row>
    <row r="3508" spans="1:7" ht="15" thickBot="1" x14ac:dyDescent="0.35">
      <c r="A3508" s="6">
        <v>73.953000000000003</v>
      </c>
      <c r="B3508" s="19">
        <f>(A3508-G3508)/G3508</f>
        <v>-0.47461636828644493</v>
      </c>
      <c r="C3508" s="30" t="s">
        <v>243</v>
      </c>
      <c r="D3508" s="6">
        <v>1007183</v>
      </c>
      <c r="E3508" s="6">
        <v>620</v>
      </c>
      <c r="F3508" s="7" t="s">
        <v>27</v>
      </c>
      <c r="G3508" s="6">
        <v>140.76</v>
      </c>
    </row>
    <row r="3509" spans="1:7" ht="15" thickBot="1" x14ac:dyDescent="0.35">
      <c r="A3509" s="6">
        <v>74.401200000000003</v>
      </c>
      <c r="B3509" s="19">
        <f>(A3509-G3509)/G3509</f>
        <v>0.2960978329036304</v>
      </c>
      <c r="C3509" s="30" t="s">
        <v>344</v>
      </c>
      <c r="D3509" s="6">
        <v>1005533</v>
      </c>
      <c r="E3509" s="6">
        <v>1012</v>
      </c>
      <c r="F3509" s="7" t="s">
        <v>35</v>
      </c>
      <c r="G3509" s="6">
        <v>57.404000000000003</v>
      </c>
    </row>
    <row r="3510" spans="1:7" ht="15" thickBot="1" x14ac:dyDescent="0.35">
      <c r="A3510" s="6">
        <v>74.401200000000003</v>
      </c>
      <c r="B3510" s="19">
        <f>(A3510-G3510)/G3510</f>
        <v>-0.56977610214183283</v>
      </c>
      <c r="C3510" s="30" t="s">
        <v>72</v>
      </c>
      <c r="D3510" s="6">
        <v>1005748</v>
      </c>
      <c r="E3510" s="6">
        <v>1270</v>
      </c>
      <c r="F3510" s="7" t="s">
        <v>19</v>
      </c>
      <c r="G3510" s="6">
        <v>172.93600000000001</v>
      </c>
    </row>
    <row r="3511" spans="1:7" ht="15" thickBot="1" x14ac:dyDescent="0.35">
      <c r="A3511" s="6">
        <v>74.401200000000003</v>
      </c>
      <c r="B3511" s="19">
        <f>(A3511-G3511)/G3511</f>
        <v>6.5641724278161853</v>
      </c>
      <c r="C3511" s="30" t="s">
        <v>300</v>
      </c>
      <c r="D3511" s="6">
        <v>1011402</v>
      </c>
      <c r="E3511" s="6">
        <v>2672</v>
      </c>
      <c r="F3511" s="7" t="s">
        <v>25</v>
      </c>
      <c r="G3511" s="6">
        <v>9.8360000000000003</v>
      </c>
    </row>
    <row r="3512" spans="1:7" ht="15" thickBot="1" x14ac:dyDescent="0.35">
      <c r="A3512" s="6">
        <v>74.401200000000003</v>
      </c>
      <c r="B3512" s="19">
        <f>(A3512-G3512)/G3512</f>
        <v>1.5469396138573188</v>
      </c>
      <c r="C3512" s="30" t="s">
        <v>240</v>
      </c>
      <c r="D3512" s="6">
        <v>1006993</v>
      </c>
      <c r="E3512" s="6">
        <v>525</v>
      </c>
      <c r="F3512" s="7" t="s">
        <v>25</v>
      </c>
      <c r="G3512" s="6">
        <v>29.212</v>
      </c>
    </row>
    <row r="3513" spans="1:7" ht="15" thickBot="1" x14ac:dyDescent="0.35">
      <c r="A3513" s="6">
        <v>74.401200000000003</v>
      </c>
      <c r="B3513" s="19">
        <f>(A3513-G3513)/G3513</f>
        <v>1.1276938915579957</v>
      </c>
      <c r="C3513" s="30" t="s">
        <v>374</v>
      </c>
      <c r="D3513" s="6">
        <v>1009081</v>
      </c>
      <c r="E3513" s="6">
        <v>1486</v>
      </c>
      <c r="F3513" s="7" t="s">
        <v>21</v>
      </c>
      <c r="G3513" s="6">
        <v>34.968000000000004</v>
      </c>
    </row>
    <row r="3514" spans="1:7" ht="15" thickBot="1" x14ac:dyDescent="0.35">
      <c r="A3514" s="6">
        <v>74.401200000000003</v>
      </c>
      <c r="B3514" s="19">
        <f>(A3514-G3514)/G3514</f>
        <v>1.0525601412491725</v>
      </c>
      <c r="C3514" s="30" t="s">
        <v>121</v>
      </c>
      <c r="D3514" s="6">
        <v>1015146</v>
      </c>
      <c r="E3514" s="6">
        <v>567</v>
      </c>
      <c r="F3514" s="7" t="s">
        <v>19</v>
      </c>
      <c r="G3514" s="6">
        <v>36.247999999999998</v>
      </c>
    </row>
    <row r="3515" spans="1:7" ht="15" thickBot="1" x14ac:dyDescent="0.35">
      <c r="A3515" s="6">
        <v>74.401200000000003</v>
      </c>
      <c r="B3515" s="19">
        <f>(A3515-G3515)/G3515</f>
        <v>0.93269950124688272</v>
      </c>
      <c r="C3515" s="30" t="s">
        <v>372</v>
      </c>
      <c r="D3515" s="6">
        <v>1019722</v>
      </c>
      <c r="E3515" s="6">
        <v>2487</v>
      </c>
      <c r="F3515" s="7" t="s">
        <v>31</v>
      </c>
      <c r="G3515" s="6">
        <v>38.496000000000002</v>
      </c>
    </row>
    <row r="3516" spans="1:7" ht="15" thickBot="1" x14ac:dyDescent="0.35">
      <c r="A3516" s="6">
        <v>74.401200000000003</v>
      </c>
      <c r="B3516" s="19">
        <f>(A3516-G3516)/G3516</f>
        <v>0.89938526264194119</v>
      </c>
      <c r="C3516" s="30" t="s">
        <v>245</v>
      </c>
      <c r="D3516" s="6">
        <v>1008237</v>
      </c>
      <c r="E3516" s="6">
        <v>2307</v>
      </c>
      <c r="F3516" s="7" t="s">
        <v>25</v>
      </c>
      <c r="G3516" s="6">
        <v>39.171199999999999</v>
      </c>
    </row>
    <row r="3517" spans="1:7" ht="15" thickBot="1" x14ac:dyDescent="0.35">
      <c r="A3517" s="6">
        <v>74.401200000000003</v>
      </c>
      <c r="B3517" s="19">
        <f>(A3517-G3517)/G3517</f>
        <v>0.44681860609831991</v>
      </c>
      <c r="C3517" s="30" t="s">
        <v>289</v>
      </c>
      <c r="D3517" s="6">
        <v>1018266</v>
      </c>
      <c r="E3517" s="6">
        <v>2486</v>
      </c>
      <c r="F3517" s="7" t="s">
        <v>17</v>
      </c>
      <c r="G3517" s="6">
        <v>51.423999999999999</v>
      </c>
    </row>
    <row r="3518" spans="1:7" ht="15" thickBot="1" x14ac:dyDescent="0.35">
      <c r="A3518" s="6">
        <v>74.401200000000003</v>
      </c>
      <c r="B3518" s="19">
        <f>(A3518-G3518)/G3518</f>
        <v>0.34230352890235993</v>
      </c>
      <c r="C3518" s="30" t="s">
        <v>259</v>
      </c>
      <c r="D3518" s="6">
        <v>1008103</v>
      </c>
      <c r="E3518" s="6">
        <v>1682</v>
      </c>
      <c r="F3518" s="7" t="s">
        <v>25</v>
      </c>
      <c r="G3518" s="6">
        <v>55.427999999999997</v>
      </c>
    </row>
    <row r="3519" spans="1:7" ht="15" thickBot="1" x14ac:dyDescent="0.35">
      <c r="A3519" s="6">
        <v>74.401200000000003</v>
      </c>
      <c r="B3519" s="19">
        <f>(A3519-G3519)/G3519</f>
        <v>0.14618560512694104</v>
      </c>
      <c r="C3519" s="30" t="s">
        <v>304</v>
      </c>
      <c r="D3519" s="6">
        <v>1017650</v>
      </c>
      <c r="E3519" s="6">
        <v>385</v>
      </c>
      <c r="F3519" s="7" t="s">
        <v>25</v>
      </c>
      <c r="G3519" s="6">
        <v>64.912000000000006</v>
      </c>
    </row>
    <row r="3520" spans="1:7" ht="15" thickBot="1" x14ac:dyDescent="0.35">
      <c r="A3520" s="6">
        <v>74.401200000000003</v>
      </c>
      <c r="B3520" s="19">
        <f>(A3520-G3520)/G3520</f>
        <v>5.4259479680326475E-2</v>
      </c>
      <c r="C3520" s="30" t="s">
        <v>319</v>
      </c>
      <c r="D3520" s="6">
        <v>1008989</v>
      </c>
      <c r="E3520" s="6">
        <v>2169</v>
      </c>
      <c r="F3520" s="7" t="s">
        <v>19</v>
      </c>
      <c r="G3520" s="6">
        <v>70.572000000000003</v>
      </c>
    </row>
    <row r="3521" spans="1:7" ht="15" thickBot="1" x14ac:dyDescent="0.35">
      <c r="A3521" s="6">
        <v>74.401200000000003</v>
      </c>
      <c r="B3521" s="19">
        <f>(A3521-G3521)/G3521</f>
        <v>-4.4128680816074767E-2</v>
      </c>
      <c r="C3521" s="30" t="s">
        <v>159</v>
      </c>
      <c r="D3521" s="6">
        <v>1010971</v>
      </c>
      <c r="E3521" s="6">
        <v>43</v>
      </c>
      <c r="F3521" s="7" t="s">
        <v>19</v>
      </c>
      <c r="G3521" s="6">
        <v>77.835999999999999</v>
      </c>
    </row>
    <row r="3522" spans="1:7" ht="15" thickBot="1" x14ac:dyDescent="0.35">
      <c r="A3522" s="6">
        <v>74.401200000000003</v>
      </c>
      <c r="B3522" s="19">
        <f>(A3522-G3522)/G3522</f>
        <v>-0.3262713706172124</v>
      </c>
      <c r="C3522" s="30" t="s">
        <v>67</v>
      </c>
      <c r="D3522" s="6">
        <v>1015010</v>
      </c>
      <c r="E3522" s="6">
        <v>1307</v>
      </c>
      <c r="F3522" s="7" t="s">
        <v>27</v>
      </c>
      <c r="G3522" s="6">
        <v>110.432</v>
      </c>
    </row>
    <row r="3523" spans="1:7" ht="15" thickBot="1" x14ac:dyDescent="0.35">
      <c r="A3523" s="6">
        <v>74.401200000000003</v>
      </c>
      <c r="B3523" s="19">
        <f>(A3523-G3523)/G3523</f>
        <v>-0.33971246006389777</v>
      </c>
      <c r="C3523" s="30" t="s">
        <v>199</v>
      </c>
      <c r="D3523" s="6">
        <v>1018810</v>
      </c>
      <c r="E3523" s="6">
        <v>829</v>
      </c>
      <c r="F3523" s="7" t="s">
        <v>21</v>
      </c>
      <c r="G3523" s="6">
        <v>112.68</v>
      </c>
    </row>
    <row r="3524" spans="1:7" ht="15" thickBot="1" x14ac:dyDescent="0.35">
      <c r="A3524" s="6">
        <v>74.401200000000003</v>
      </c>
      <c r="B3524" s="19">
        <f>(A3524-G3524)/G3524</f>
        <v>-0.59265253383557437</v>
      </c>
      <c r="C3524" s="30" t="s">
        <v>221</v>
      </c>
      <c r="D3524" s="6">
        <v>1007420</v>
      </c>
      <c r="E3524" s="6">
        <v>2232</v>
      </c>
      <c r="F3524" s="7" t="s">
        <v>17</v>
      </c>
      <c r="G3524" s="6">
        <v>182.648</v>
      </c>
    </row>
    <row r="3525" spans="1:7" ht="15" thickBot="1" x14ac:dyDescent="0.35">
      <c r="A3525" s="6">
        <v>74.401200000000003</v>
      </c>
      <c r="B3525" s="19">
        <f>(A3525-G3525)/G3525</f>
        <v>-0.62460038750302738</v>
      </c>
      <c r="C3525" s="30" t="s">
        <v>110</v>
      </c>
      <c r="D3525" s="6">
        <v>1005362</v>
      </c>
      <c r="E3525" s="6">
        <v>337</v>
      </c>
      <c r="F3525" s="7" t="s">
        <v>19</v>
      </c>
      <c r="G3525" s="6">
        <v>198.19200000000001</v>
      </c>
    </row>
    <row r="3526" spans="1:7" ht="15" thickBot="1" x14ac:dyDescent="0.35">
      <c r="A3526" s="6">
        <v>74.469200000000001</v>
      </c>
      <c r="B3526" s="19">
        <f>(A3526-G3526)/G3526</f>
        <v>-0.18803862391402948</v>
      </c>
      <c r="C3526" s="30" t="s">
        <v>187</v>
      </c>
      <c r="D3526" s="6">
        <v>1002486</v>
      </c>
      <c r="E3526" s="6">
        <v>2486</v>
      </c>
      <c r="F3526" s="7" t="s">
        <v>35</v>
      </c>
      <c r="G3526" s="6">
        <v>91.715199999999996</v>
      </c>
    </row>
    <row r="3527" spans="1:7" ht="15" thickBot="1" x14ac:dyDescent="0.35">
      <c r="A3527" s="6">
        <v>74.580479999999994</v>
      </c>
      <c r="B3527" s="19">
        <f>(A3527-G3527)/G3527</f>
        <v>-0.301968477406312</v>
      </c>
      <c r="C3527" s="30" t="s">
        <v>242</v>
      </c>
      <c r="D3527" s="6">
        <v>1014281</v>
      </c>
      <c r="E3527" s="6">
        <v>260</v>
      </c>
      <c r="F3527" s="7" t="s">
        <v>87</v>
      </c>
      <c r="G3527" s="6">
        <v>106.84399999999999</v>
      </c>
    </row>
    <row r="3528" spans="1:7" ht="15" thickBot="1" x14ac:dyDescent="0.35">
      <c r="A3528" s="6">
        <v>74.580479999999994</v>
      </c>
      <c r="B3528" s="19">
        <f>(A3528-G3528)/G3528</f>
        <v>-0.34795873404441341</v>
      </c>
      <c r="C3528" s="30" t="s">
        <v>164</v>
      </c>
      <c r="D3528" s="6">
        <v>1007376</v>
      </c>
      <c r="E3528" s="6">
        <v>2468</v>
      </c>
      <c r="F3528" s="7" t="s">
        <v>87</v>
      </c>
      <c r="G3528" s="6">
        <v>114.38</v>
      </c>
    </row>
    <row r="3529" spans="1:7" ht="15" thickBot="1" x14ac:dyDescent="0.35">
      <c r="A3529" s="6">
        <v>74.7136</v>
      </c>
      <c r="B3529" s="19">
        <f>(A3529-G3529)/G3529</f>
        <v>4.2832055510244112E-5</v>
      </c>
      <c r="C3529" s="30" t="s">
        <v>99</v>
      </c>
      <c r="D3529" s="6">
        <v>1003363</v>
      </c>
      <c r="E3529" s="6">
        <v>2656</v>
      </c>
      <c r="F3529" s="7" t="s">
        <v>31</v>
      </c>
      <c r="G3529" s="6">
        <v>74.710400000000007</v>
      </c>
    </row>
    <row r="3530" spans="1:7" ht="15" thickBot="1" x14ac:dyDescent="0.35">
      <c r="A3530" s="6">
        <v>74.849400000000003</v>
      </c>
      <c r="B3530" s="19">
        <f>(A3530-G3530)/G3530</f>
        <v>32.96070780399274</v>
      </c>
      <c r="C3530" s="30" t="s">
        <v>122</v>
      </c>
      <c r="D3530" s="6">
        <v>1007909</v>
      </c>
      <c r="E3530" s="6">
        <v>1506</v>
      </c>
      <c r="F3530" s="7" t="s">
        <v>42</v>
      </c>
      <c r="G3530" s="6">
        <v>2.2040000000000002</v>
      </c>
    </row>
    <row r="3531" spans="1:7" ht="15" thickBot="1" x14ac:dyDescent="0.35">
      <c r="A3531" s="6">
        <v>74.849400000000003</v>
      </c>
      <c r="B3531" s="19">
        <f>(A3531-G3531)/G3531</f>
        <v>10.340818181818184</v>
      </c>
      <c r="C3531" s="30" t="s">
        <v>285</v>
      </c>
      <c r="D3531" s="6">
        <v>1008547</v>
      </c>
      <c r="E3531" s="6">
        <v>1387</v>
      </c>
      <c r="F3531" s="7" t="s">
        <v>35</v>
      </c>
      <c r="G3531" s="6">
        <v>6.6</v>
      </c>
    </row>
    <row r="3532" spans="1:7" ht="15" thickBot="1" x14ac:dyDescent="0.35">
      <c r="A3532" s="6">
        <v>74.849400000000003</v>
      </c>
      <c r="B3532" s="19">
        <f>(A3532-G3532)/G3532</f>
        <v>4.9291349809885929</v>
      </c>
      <c r="C3532" s="30" t="s">
        <v>72</v>
      </c>
      <c r="D3532" s="6">
        <v>1012440</v>
      </c>
      <c r="E3532" s="6">
        <v>400</v>
      </c>
      <c r="F3532" s="7" t="s">
        <v>21</v>
      </c>
      <c r="G3532" s="6">
        <v>12.624000000000001</v>
      </c>
    </row>
    <row r="3533" spans="1:7" ht="15" thickBot="1" x14ac:dyDescent="0.35">
      <c r="A3533" s="6">
        <v>74.849400000000003</v>
      </c>
      <c r="B3533" s="19">
        <f>(A3533-G3533)/G3533</f>
        <v>2.7477168035249346</v>
      </c>
      <c r="C3533" s="30" t="s">
        <v>250</v>
      </c>
      <c r="D3533" s="6">
        <v>1016980</v>
      </c>
      <c r="E3533" s="6">
        <v>1735</v>
      </c>
      <c r="F3533" s="7" t="s">
        <v>19</v>
      </c>
      <c r="G3533" s="6">
        <v>19.972000000000001</v>
      </c>
    </row>
    <row r="3534" spans="1:7" ht="15" thickBot="1" x14ac:dyDescent="0.35">
      <c r="A3534" s="6">
        <v>74.849400000000003</v>
      </c>
      <c r="B3534" s="19">
        <f>(A3534-G3534)/G3534</f>
        <v>2.2915303430079161</v>
      </c>
      <c r="C3534" s="30" t="s">
        <v>332</v>
      </c>
      <c r="D3534" s="6">
        <v>1012117</v>
      </c>
      <c r="E3534" s="6">
        <v>546</v>
      </c>
      <c r="F3534" s="7" t="s">
        <v>23</v>
      </c>
      <c r="G3534" s="6">
        <v>22.74</v>
      </c>
    </row>
    <row r="3535" spans="1:7" ht="15" thickBot="1" x14ac:dyDescent="0.35">
      <c r="A3535" s="6">
        <v>74.849400000000003</v>
      </c>
      <c r="B3535" s="19">
        <f>(A3535-G3535)/G3535</f>
        <v>2.1364984914515586</v>
      </c>
      <c r="C3535" s="30" t="s">
        <v>240</v>
      </c>
      <c r="D3535" s="6">
        <v>1013494</v>
      </c>
      <c r="E3535" s="6">
        <v>2432</v>
      </c>
      <c r="F3535" s="7" t="s">
        <v>35</v>
      </c>
      <c r="G3535" s="6">
        <v>23.864000000000001</v>
      </c>
    </row>
    <row r="3536" spans="1:7" ht="15" thickBot="1" x14ac:dyDescent="0.35">
      <c r="A3536" s="6">
        <v>74.849400000000003</v>
      </c>
      <c r="B3536" s="19">
        <f>(A3536-G3536)/G3536</f>
        <v>2.0021418257660839</v>
      </c>
      <c r="C3536" s="30" t="s">
        <v>259</v>
      </c>
      <c r="D3536" s="6">
        <v>1006448</v>
      </c>
      <c r="E3536" s="6">
        <v>2455</v>
      </c>
      <c r="F3536" s="7" t="s">
        <v>31</v>
      </c>
      <c r="G3536" s="6">
        <v>24.931999999999999</v>
      </c>
    </row>
    <row r="3537" spans="1:7" ht="15" thickBot="1" x14ac:dyDescent="0.35">
      <c r="A3537" s="6">
        <v>74.849400000000003</v>
      </c>
      <c r="B3537" s="19">
        <f>(A3537-G3537)/G3537</f>
        <v>1.5778137484501997</v>
      </c>
      <c r="C3537" s="30" t="s">
        <v>374</v>
      </c>
      <c r="D3537" s="6">
        <v>1008868</v>
      </c>
      <c r="E3537" s="6">
        <v>1953</v>
      </c>
      <c r="F3537" s="7" t="s">
        <v>35</v>
      </c>
      <c r="G3537" s="6">
        <v>29.036000000000001</v>
      </c>
    </row>
    <row r="3538" spans="1:7" ht="15" thickBot="1" x14ac:dyDescent="0.35">
      <c r="A3538" s="6">
        <v>74.849400000000003</v>
      </c>
      <c r="B3538" s="19">
        <f>(A3538-G3538)/G3538</f>
        <v>1.1642782789729353</v>
      </c>
      <c r="C3538" s="30" t="s">
        <v>85</v>
      </c>
      <c r="D3538" s="6">
        <v>1013398</v>
      </c>
      <c r="E3538" s="6">
        <v>2534</v>
      </c>
      <c r="F3538" s="7" t="s">
        <v>25</v>
      </c>
      <c r="G3538" s="6">
        <v>34.584000000000003</v>
      </c>
    </row>
    <row r="3539" spans="1:7" ht="15" thickBot="1" x14ac:dyDescent="0.35">
      <c r="A3539" s="6">
        <v>74.849400000000003</v>
      </c>
      <c r="B3539" s="19">
        <f>(A3539-G3539)/G3539</f>
        <v>0.85160795566989911</v>
      </c>
      <c r="C3539" s="30" t="s">
        <v>64</v>
      </c>
      <c r="D3539" s="6">
        <v>1007265</v>
      </c>
      <c r="E3539" s="6">
        <v>568</v>
      </c>
      <c r="F3539" s="7" t="s">
        <v>19</v>
      </c>
      <c r="G3539" s="6">
        <v>40.423999999999999</v>
      </c>
    </row>
    <row r="3540" spans="1:7" ht="15" thickBot="1" x14ac:dyDescent="0.35">
      <c r="A3540" s="6">
        <v>74.849400000000003</v>
      </c>
      <c r="B3540" s="19">
        <f>(A3540-G3540)/G3540</f>
        <v>0.79426119474542145</v>
      </c>
      <c r="C3540" s="30" t="s">
        <v>179</v>
      </c>
      <c r="D3540" s="6">
        <v>1007039</v>
      </c>
      <c r="E3540" s="6">
        <v>18</v>
      </c>
      <c r="F3540" s="7" t="s">
        <v>27</v>
      </c>
      <c r="G3540" s="6">
        <v>41.716000000000001</v>
      </c>
    </row>
    <row r="3541" spans="1:7" ht="15" thickBot="1" x14ac:dyDescent="0.35">
      <c r="A3541" s="6">
        <v>74.849400000000003</v>
      </c>
      <c r="B3541" s="19">
        <f>(A3541-G3541)/G3541</f>
        <v>0.22792506069952095</v>
      </c>
      <c r="C3541" s="30" t="s">
        <v>157</v>
      </c>
      <c r="D3541" s="6">
        <v>1009965</v>
      </c>
      <c r="E3541" s="6">
        <v>756</v>
      </c>
      <c r="F3541" s="7" t="s">
        <v>17</v>
      </c>
      <c r="G3541" s="6">
        <v>60.956000000000003</v>
      </c>
    </row>
    <row r="3542" spans="1:7" ht="15" thickBot="1" x14ac:dyDescent="0.35">
      <c r="A3542" s="6">
        <v>74.849400000000003</v>
      </c>
      <c r="B3542" s="19">
        <f>(A3542-G3542)/G3542</f>
        <v>0.18425099677235621</v>
      </c>
      <c r="C3542" s="30" t="s">
        <v>270</v>
      </c>
      <c r="D3542" s="6">
        <v>1011031</v>
      </c>
      <c r="E3542" s="6">
        <v>437</v>
      </c>
      <c r="F3542" s="7" t="s">
        <v>25</v>
      </c>
      <c r="G3542" s="6">
        <v>63.204000000000001</v>
      </c>
    </row>
    <row r="3543" spans="1:7" ht="15" thickBot="1" x14ac:dyDescent="0.35">
      <c r="A3543" s="6">
        <v>74.849400000000003</v>
      </c>
      <c r="B3543" s="19">
        <f>(A3543-G3543)/G3543</f>
        <v>3.9690521169018757E-2</v>
      </c>
      <c r="C3543" s="30" t="s">
        <v>246</v>
      </c>
      <c r="D3543" s="6">
        <v>1008709</v>
      </c>
      <c r="E3543" s="6">
        <v>523</v>
      </c>
      <c r="F3543" s="7" t="s">
        <v>42</v>
      </c>
      <c r="G3543" s="6">
        <v>71.992000000000004</v>
      </c>
    </row>
    <row r="3544" spans="1:7" ht="15" thickBot="1" x14ac:dyDescent="0.35">
      <c r="A3544" s="6">
        <v>74.849400000000003</v>
      </c>
      <c r="B3544" s="19">
        <f>(A3544-G3544)/G3544</f>
        <v>-4.5531752104055072E-2</v>
      </c>
      <c r="C3544" s="30" t="s">
        <v>149</v>
      </c>
      <c r="D3544" s="6">
        <v>1014115</v>
      </c>
      <c r="E3544" s="6">
        <v>1405</v>
      </c>
      <c r="F3544" s="7" t="s">
        <v>27</v>
      </c>
      <c r="G3544" s="6">
        <v>78.42</v>
      </c>
    </row>
    <row r="3545" spans="1:7" ht="15" thickBot="1" x14ac:dyDescent="0.35">
      <c r="A3545" s="6">
        <v>74.849400000000003</v>
      </c>
      <c r="B3545" s="19">
        <f>(A3545-G3545)/G3545</f>
        <v>-0.13775919270113357</v>
      </c>
      <c r="C3545" s="30" t="s">
        <v>215</v>
      </c>
      <c r="D3545" s="6">
        <v>1015188</v>
      </c>
      <c r="E3545" s="6">
        <v>356</v>
      </c>
      <c r="F3545" s="7" t="s">
        <v>27</v>
      </c>
      <c r="G3545" s="6">
        <v>86.808000000000007</v>
      </c>
    </row>
    <row r="3546" spans="1:7" ht="15" thickBot="1" x14ac:dyDescent="0.35">
      <c r="A3546" s="6">
        <v>74.849400000000003</v>
      </c>
      <c r="B3546" s="19">
        <f>(A3546-G3546)/G3546</f>
        <v>-0.17000000000000004</v>
      </c>
      <c r="C3546" s="30" t="s">
        <v>37</v>
      </c>
      <c r="D3546" s="6">
        <v>1014775</v>
      </c>
      <c r="E3546" s="6">
        <v>2162</v>
      </c>
      <c r="F3546" s="7" t="s">
        <v>21</v>
      </c>
      <c r="G3546" s="6">
        <v>90.18</v>
      </c>
    </row>
    <row r="3547" spans="1:7" ht="15" thickBot="1" x14ac:dyDescent="0.35">
      <c r="A3547" s="6">
        <v>74.849400000000003</v>
      </c>
      <c r="B3547" s="19">
        <f>(A3547-G3547)/G3547</f>
        <v>-0.18333042377689518</v>
      </c>
      <c r="C3547" s="30" t="s">
        <v>48</v>
      </c>
      <c r="D3547" s="6">
        <v>1007066</v>
      </c>
      <c r="E3547" s="6">
        <v>1381</v>
      </c>
      <c r="F3547" s="7" t="s">
        <v>17</v>
      </c>
      <c r="G3547" s="6">
        <v>91.652000000000001</v>
      </c>
    </row>
    <row r="3548" spans="1:7" ht="15" thickBot="1" x14ac:dyDescent="0.35">
      <c r="A3548" s="6">
        <v>74.849400000000003</v>
      </c>
      <c r="B3548" s="19">
        <f>(A3548-G3548)/G3548</f>
        <v>-0.25818235877106049</v>
      </c>
      <c r="C3548" s="30" t="s">
        <v>338</v>
      </c>
      <c r="D3548" s="6">
        <v>1017205</v>
      </c>
      <c r="E3548" s="6">
        <v>331</v>
      </c>
      <c r="F3548" s="7" t="s">
        <v>19</v>
      </c>
      <c r="G3548" s="6">
        <v>100.9</v>
      </c>
    </row>
    <row r="3549" spans="1:7" ht="15" thickBot="1" x14ac:dyDescent="0.35">
      <c r="A3549" s="6">
        <v>74.849400000000003</v>
      </c>
      <c r="B3549" s="19">
        <f>(A3549-G3549)/G3549</f>
        <v>-0.34116083374410255</v>
      </c>
      <c r="C3549" s="30" t="s">
        <v>106</v>
      </c>
      <c r="D3549" s="6">
        <v>1008697</v>
      </c>
      <c r="E3549" s="6">
        <v>2421</v>
      </c>
      <c r="F3549" s="7" t="s">
        <v>35</v>
      </c>
      <c r="G3549" s="6">
        <v>113.608</v>
      </c>
    </row>
    <row r="3550" spans="1:7" ht="15" thickBot="1" x14ac:dyDescent="0.35">
      <c r="A3550" s="6">
        <v>74.849400000000003</v>
      </c>
      <c r="B3550" s="19">
        <f>(A3550-G3550)/G3550</f>
        <v>-0.40948150719515269</v>
      </c>
      <c r="C3550" s="30" t="s">
        <v>386</v>
      </c>
      <c r="D3550" s="6">
        <v>1011443</v>
      </c>
      <c r="E3550" s="6">
        <v>2084</v>
      </c>
      <c r="F3550" s="7" t="s">
        <v>21</v>
      </c>
      <c r="G3550" s="6">
        <v>126.752</v>
      </c>
    </row>
    <row r="3551" spans="1:7" ht="15" thickBot="1" x14ac:dyDescent="0.35">
      <c r="A3551" s="6">
        <v>74.849400000000003</v>
      </c>
      <c r="B3551" s="19">
        <f>(A3551-G3551)/G3551</f>
        <v>-0.40948150719515269</v>
      </c>
      <c r="C3551" s="30" t="s">
        <v>359</v>
      </c>
      <c r="D3551" s="6">
        <v>1012294</v>
      </c>
      <c r="E3551" s="6">
        <v>2671</v>
      </c>
      <c r="F3551" s="7" t="s">
        <v>21</v>
      </c>
      <c r="G3551" s="6">
        <v>126.752</v>
      </c>
    </row>
    <row r="3552" spans="1:7" ht="15" thickBot="1" x14ac:dyDescent="0.35">
      <c r="A3552" s="6">
        <v>74.849400000000003</v>
      </c>
      <c r="B3552" s="19">
        <f>(A3552-G3552)/G3552</f>
        <v>-0.46508633011262934</v>
      </c>
      <c r="C3552" s="30" t="s">
        <v>248</v>
      </c>
      <c r="D3552" s="6">
        <v>1007755</v>
      </c>
      <c r="E3552" s="6">
        <v>1275</v>
      </c>
      <c r="F3552" s="7" t="s">
        <v>31</v>
      </c>
      <c r="G3552" s="6">
        <v>139.928</v>
      </c>
    </row>
    <row r="3553" spans="1:7" ht="15" thickBot="1" x14ac:dyDescent="0.35">
      <c r="A3553" s="6">
        <v>74.849400000000003</v>
      </c>
      <c r="B3553" s="19">
        <f>(A3553-G3553)/G3553</f>
        <v>-0.55379855497532005</v>
      </c>
      <c r="C3553" s="30" t="s">
        <v>189</v>
      </c>
      <c r="D3553" s="6">
        <v>1008782</v>
      </c>
      <c r="E3553" s="6">
        <v>916</v>
      </c>
      <c r="F3553" s="7" t="s">
        <v>25</v>
      </c>
      <c r="G3553" s="6">
        <v>167.74799999999999</v>
      </c>
    </row>
    <row r="3554" spans="1:7" ht="15" thickBot="1" x14ac:dyDescent="0.35">
      <c r="A3554" s="6">
        <v>75.025599999999997</v>
      </c>
      <c r="B3554" s="19">
        <f>(A3554-G3554)/G3554</f>
        <v>16.860788615656521</v>
      </c>
      <c r="C3554" s="30" t="s">
        <v>309</v>
      </c>
      <c r="D3554" s="6">
        <v>1001530</v>
      </c>
      <c r="E3554" s="6">
        <v>1530</v>
      </c>
      <c r="F3554" s="7" t="s">
        <v>19</v>
      </c>
      <c r="G3554" s="6">
        <v>4.2005759999999999</v>
      </c>
    </row>
    <row r="3555" spans="1:7" ht="15" thickBot="1" x14ac:dyDescent="0.35">
      <c r="A3555" s="6">
        <v>75.155600000000007</v>
      </c>
      <c r="B3555" s="19">
        <f>(A3555-G3555)/G3555</f>
        <v>-0.13437546071059997</v>
      </c>
      <c r="C3555" s="30" t="s">
        <v>173</v>
      </c>
      <c r="D3555" s="6">
        <v>1002441</v>
      </c>
      <c r="E3555" s="6">
        <v>2441</v>
      </c>
      <c r="F3555" s="7" t="s">
        <v>27</v>
      </c>
      <c r="G3555" s="6">
        <v>86.822400000000002</v>
      </c>
    </row>
    <row r="3556" spans="1:7" ht="15" thickBot="1" x14ac:dyDescent="0.35">
      <c r="A3556" s="6">
        <v>75.297600000000003</v>
      </c>
      <c r="B3556" s="19">
        <f>(A3556-G3556)/G3556</f>
        <v>10.728598130841121</v>
      </c>
      <c r="C3556" s="30" t="s">
        <v>245</v>
      </c>
      <c r="D3556" s="6">
        <v>1014689</v>
      </c>
      <c r="E3556" s="6">
        <v>1534</v>
      </c>
      <c r="F3556" s="7" t="s">
        <v>19</v>
      </c>
      <c r="G3556" s="6">
        <v>6.42</v>
      </c>
    </row>
    <row r="3557" spans="1:7" ht="15" thickBot="1" x14ac:dyDescent="0.35">
      <c r="A3557" s="6">
        <v>75.297600000000003</v>
      </c>
      <c r="B3557" s="19">
        <f>(A3557-G3557)/G3557</f>
        <v>6.2124137931034493</v>
      </c>
      <c r="C3557" s="30" t="s">
        <v>314</v>
      </c>
      <c r="D3557" s="6">
        <v>1019744</v>
      </c>
      <c r="E3557" s="6">
        <v>545</v>
      </c>
      <c r="F3557" s="7" t="s">
        <v>42</v>
      </c>
      <c r="G3557" s="6">
        <v>10.44</v>
      </c>
    </row>
    <row r="3558" spans="1:7" ht="15" thickBot="1" x14ac:dyDescent="0.35">
      <c r="A3558" s="6">
        <v>75.297600000000003</v>
      </c>
      <c r="B3558" s="19">
        <f>(A3558-G3558)/G3558</f>
        <v>4.451607298001738</v>
      </c>
      <c r="C3558" s="30" t="s">
        <v>224</v>
      </c>
      <c r="D3558" s="6">
        <v>1018584</v>
      </c>
      <c r="E3558" s="6">
        <v>1908</v>
      </c>
      <c r="F3558" s="7" t="s">
        <v>19</v>
      </c>
      <c r="G3558" s="6">
        <v>13.811999999999999</v>
      </c>
    </row>
    <row r="3559" spans="1:7" ht="15" thickBot="1" x14ac:dyDescent="0.35">
      <c r="A3559" s="6">
        <v>75.297600000000003</v>
      </c>
      <c r="B3559" s="19">
        <f>(A3559-G3559)/G3559</f>
        <v>1.825213867627195</v>
      </c>
      <c r="C3559" s="30" t="s">
        <v>193</v>
      </c>
      <c r="D3559" s="6">
        <v>1012697</v>
      </c>
      <c r="E3559" s="6">
        <v>1725</v>
      </c>
      <c r="F3559" s="7" t="s">
        <v>17</v>
      </c>
      <c r="G3559" s="6">
        <v>26.652000000000001</v>
      </c>
    </row>
    <row r="3560" spans="1:7" ht="15" thickBot="1" x14ac:dyDescent="0.35">
      <c r="A3560" s="6">
        <v>75.297600000000003</v>
      </c>
      <c r="B3560" s="19">
        <f>(A3560-G3560)/G3560</f>
        <v>1.778509225092251</v>
      </c>
      <c r="C3560" s="30" t="s">
        <v>346</v>
      </c>
      <c r="D3560" s="6">
        <v>1007063</v>
      </c>
      <c r="E3560" s="6">
        <v>2077</v>
      </c>
      <c r="F3560" s="7" t="s">
        <v>31</v>
      </c>
      <c r="G3560" s="6">
        <v>27.1</v>
      </c>
    </row>
    <row r="3561" spans="1:7" ht="15" thickBot="1" x14ac:dyDescent="0.35">
      <c r="A3561" s="6">
        <v>75.297600000000003</v>
      </c>
      <c r="B3561" s="19">
        <f>(A3561-G3561)/G3561</f>
        <v>1.4546094666840528</v>
      </c>
      <c r="C3561" s="30" t="s">
        <v>313</v>
      </c>
      <c r="D3561" s="6">
        <v>1006867</v>
      </c>
      <c r="E3561" s="6">
        <v>2089</v>
      </c>
      <c r="F3561" s="7" t="s">
        <v>25</v>
      </c>
      <c r="G3561" s="6">
        <v>30.675999999999998</v>
      </c>
    </row>
    <row r="3562" spans="1:7" ht="15" thickBot="1" x14ac:dyDescent="0.35">
      <c r="A3562" s="6">
        <v>75.297600000000003</v>
      </c>
      <c r="B3562" s="19">
        <f>(A3562-G3562)/G3562</f>
        <v>1.1812746234067206</v>
      </c>
      <c r="C3562" s="30" t="s">
        <v>135</v>
      </c>
      <c r="D3562" s="6">
        <v>1015743</v>
      </c>
      <c r="E3562" s="6">
        <v>2132</v>
      </c>
      <c r="F3562" s="7" t="s">
        <v>25</v>
      </c>
      <c r="G3562" s="6">
        <v>34.520000000000003</v>
      </c>
    </row>
    <row r="3563" spans="1:7" ht="15" thickBot="1" x14ac:dyDescent="0.35">
      <c r="A3563" s="6">
        <v>75.297600000000003</v>
      </c>
      <c r="B3563" s="19">
        <f>(A3563-G3563)/G3563</f>
        <v>1.0479112271540469</v>
      </c>
      <c r="C3563" s="30" t="s">
        <v>261</v>
      </c>
      <c r="D3563" s="6">
        <v>1014235</v>
      </c>
      <c r="E3563" s="6">
        <v>1488</v>
      </c>
      <c r="F3563" s="7" t="s">
        <v>19</v>
      </c>
      <c r="G3563" s="6">
        <v>36.768000000000001</v>
      </c>
    </row>
    <row r="3564" spans="1:7" ht="15" thickBot="1" x14ac:dyDescent="0.35">
      <c r="A3564" s="6">
        <v>75.297600000000003</v>
      </c>
      <c r="B3564" s="19">
        <f>(A3564-G3564)/G3564</f>
        <v>0.98716351736514296</v>
      </c>
      <c r="C3564" s="30" t="s">
        <v>34</v>
      </c>
      <c r="D3564" s="6">
        <v>1017071</v>
      </c>
      <c r="E3564" s="6">
        <v>1581</v>
      </c>
      <c r="F3564" s="7" t="s">
        <v>35</v>
      </c>
      <c r="G3564" s="6">
        <v>37.892000000000003</v>
      </c>
    </row>
    <row r="3565" spans="1:7" ht="15" thickBot="1" x14ac:dyDescent="0.35">
      <c r="A3565" s="6">
        <v>75.297600000000003</v>
      </c>
      <c r="B3565" s="19">
        <f>(A3565-G3565)/G3565</f>
        <v>0.82477704536642105</v>
      </c>
      <c r="C3565" s="30" t="s">
        <v>74</v>
      </c>
      <c r="D3565" s="6">
        <v>1012552</v>
      </c>
      <c r="E3565" s="6">
        <v>1442</v>
      </c>
      <c r="F3565" s="7" t="s">
        <v>17</v>
      </c>
      <c r="G3565" s="6">
        <v>41.264000000000003</v>
      </c>
    </row>
    <row r="3566" spans="1:7" ht="15" thickBot="1" x14ac:dyDescent="0.35">
      <c r="A3566" s="6">
        <v>75.297600000000003</v>
      </c>
      <c r="B3566" s="19">
        <f>(A3566-G3566)/G3566</f>
        <v>0.82477704536642105</v>
      </c>
      <c r="C3566" s="30" t="s">
        <v>81</v>
      </c>
      <c r="D3566" s="6">
        <v>1018193</v>
      </c>
      <c r="E3566" s="6">
        <v>1791</v>
      </c>
      <c r="F3566" s="7" t="s">
        <v>23</v>
      </c>
      <c r="G3566" s="6">
        <v>41.264000000000003</v>
      </c>
    </row>
    <row r="3567" spans="1:7" ht="15" thickBot="1" x14ac:dyDescent="0.35">
      <c r="A3567" s="6">
        <v>75.297600000000003</v>
      </c>
      <c r="B3567" s="19">
        <f>(A3567-G3567)/G3567</f>
        <v>0.60604044023547488</v>
      </c>
      <c r="C3567" s="30" t="s">
        <v>187</v>
      </c>
      <c r="D3567" s="6">
        <v>1018577</v>
      </c>
      <c r="E3567" s="6">
        <v>2012</v>
      </c>
      <c r="F3567" s="7" t="s">
        <v>27</v>
      </c>
      <c r="G3567" s="6">
        <v>46.884</v>
      </c>
    </row>
    <row r="3568" spans="1:7" ht="15" thickBot="1" x14ac:dyDescent="0.35">
      <c r="A3568" s="6">
        <v>75.297600000000003</v>
      </c>
      <c r="B3568" s="19">
        <f>(A3568-G3568)/G3568</f>
        <v>0.44725147997232267</v>
      </c>
      <c r="C3568" s="30" t="s">
        <v>345</v>
      </c>
      <c r="D3568" s="6">
        <v>1018639</v>
      </c>
      <c r="E3568" s="6">
        <v>646</v>
      </c>
      <c r="F3568" s="7" t="s">
        <v>31</v>
      </c>
      <c r="G3568" s="6">
        <v>52.027999999999999</v>
      </c>
    </row>
    <row r="3569" spans="1:7" ht="15" thickBot="1" x14ac:dyDescent="0.35">
      <c r="A3569" s="6">
        <v>75.297600000000003</v>
      </c>
      <c r="B3569" s="19">
        <f>(A3569-G3569)/G3569</f>
        <v>0.24722719141323798</v>
      </c>
      <c r="C3569" s="30" t="s">
        <v>267</v>
      </c>
      <c r="D3569" s="6">
        <v>1019259</v>
      </c>
      <c r="E3569" s="6">
        <v>591</v>
      </c>
      <c r="F3569" s="7" t="s">
        <v>23</v>
      </c>
      <c r="G3569" s="6">
        <v>60.372</v>
      </c>
    </row>
    <row r="3570" spans="1:7" ht="15" thickBot="1" x14ac:dyDescent="0.35">
      <c r="A3570" s="6">
        <v>75.297600000000003</v>
      </c>
      <c r="B3570" s="19">
        <f>(A3570-G3570)/G3570</f>
        <v>1.0597519729425126E-2</v>
      </c>
      <c r="C3570" s="30" t="s">
        <v>320</v>
      </c>
      <c r="D3570" s="6">
        <v>1014257</v>
      </c>
      <c r="E3570" s="6">
        <v>2356</v>
      </c>
      <c r="F3570" s="7" t="s">
        <v>19</v>
      </c>
      <c r="G3570" s="6">
        <v>74.507999999999996</v>
      </c>
    </row>
    <row r="3571" spans="1:7" ht="15" thickBot="1" x14ac:dyDescent="0.35">
      <c r="A3571" s="6">
        <v>75.297600000000003</v>
      </c>
      <c r="B3571" s="19">
        <f>(A3571-G3571)/G3571</f>
        <v>-0.1550987432675045</v>
      </c>
      <c r="C3571" s="30" t="s">
        <v>213</v>
      </c>
      <c r="D3571" s="6">
        <v>1015407</v>
      </c>
      <c r="E3571" s="6">
        <v>576</v>
      </c>
      <c r="F3571" s="7" t="s">
        <v>25</v>
      </c>
      <c r="G3571" s="6">
        <v>89.12</v>
      </c>
    </row>
    <row r="3572" spans="1:7" ht="15" thickBot="1" x14ac:dyDescent="0.35">
      <c r="A3572" s="6">
        <v>75.297600000000003</v>
      </c>
      <c r="B3572" s="19">
        <f>(A3572-G3572)/G3572</f>
        <v>-0.1595874815839993</v>
      </c>
      <c r="C3572" s="30" t="s">
        <v>139</v>
      </c>
      <c r="D3572" s="6">
        <v>1017022</v>
      </c>
      <c r="E3572" s="6">
        <v>1839</v>
      </c>
      <c r="F3572" s="7" t="s">
        <v>23</v>
      </c>
      <c r="G3572" s="6">
        <v>89.596000000000004</v>
      </c>
    </row>
    <row r="3573" spans="1:7" ht="15" thickBot="1" x14ac:dyDescent="0.35">
      <c r="A3573" s="6">
        <v>75.297600000000003</v>
      </c>
      <c r="B3573" s="19">
        <f>(A3573-G3573)/G3573</f>
        <v>-0.22364003794283827</v>
      </c>
      <c r="C3573" s="30" t="s">
        <v>290</v>
      </c>
      <c r="D3573" s="6">
        <v>1018490</v>
      </c>
      <c r="E3573" s="6">
        <v>588</v>
      </c>
      <c r="F3573" s="7" t="s">
        <v>35</v>
      </c>
      <c r="G3573" s="6">
        <v>96.988</v>
      </c>
    </row>
    <row r="3574" spans="1:7" ht="15" thickBot="1" x14ac:dyDescent="0.35">
      <c r="A3574" s="6">
        <v>75.297600000000003</v>
      </c>
      <c r="B3574" s="19">
        <f>(A3574-G3574)/G3574</f>
        <v>-0.29268805891635979</v>
      </c>
      <c r="C3574" s="30" t="s">
        <v>204</v>
      </c>
      <c r="D3574" s="6">
        <v>1010097</v>
      </c>
      <c r="E3574" s="6">
        <v>1674</v>
      </c>
      <c r="F3574" s="7" t="s">
        <v>23</v>
      </c>
      <c r="G3574" s="6">
        <v>106.456</v>
      </c>
    </row>
    <row r="3575" spans="1:7" ht="15" thickBot="1" x14ac:dyDescent="0.35">
      <c r="A3575" s="6">
        <v>75.297600000000003</v>
      </c>
      <c r="B3575" s="19">
        <f>(A3575-G3575)/G3575</f>
        <v>-0.30426876593857405</v>
      </c>
      <c r="C3575" s="30" t="s">
        <v>184</v>
      </c>
      <c r="D3575" s="6">
        <v>1013595</v>
      </c>
      <c r="E3575" s="6">
        <v>1145</v>
      </c>
      <c r="F3575" s="7" t="s">
        <v>23</v>
      </c>
      <c r="G3575" s="6">
        <v>108.22799999999999</v>
      </c>
    </row>
    <row r="3576" spans="1:7" ht="15" thickBot="1" x14ac:dyDescent="0.35">
      <c r="A3576" s="6">
        <v>75.297600000000003</v>
      </c>
      <c r="B3576" s="19">
        <f>(A3576-G3576)/G3576</f>
        <v>-0.30731527818663518</v>
      </c>
      <c r="C3576" s="30" t="s">
        <v>117</v>
      </c>
      <c r="D3576" s="6">
        <v>1009625</v>
      </c>
      <c r="E3576" s="6">
        <v>1892</v>
      </c>
      <c r="F3576" s="7" t="s">
        <v>19</v>
      </c>
      <c r="G3576" s="6">
        <v>108.70399999999999</v>
      </c>
    </row>
    <row r="3577" spans="1:7" ht="15" thickBot="1" x14ac:dyDescent="0.35">
      <c r="A3577" s="6">
        <v>75.297600000000003</v>
      </c>
      <c r="B3577" s="19">
        <f>(A3577-G3577)/G3577</f>
        <v>-0.35493112192447396</v>
      </c>
      <c r="C3577" s="30" t="s">
        <v>310</v>
      </c>
      <c r="D3577" s="6">
        <v>1007442</v>
      </c>
      <c r="E3577" s="6">
        <v>462</v>
      </c>
      <c r="F3577" s="7" t="s">
        <v>31</v>
      </c>
      <c r="G3577" s="6">
        <v>116.72799999999999</v>
      </c>
    </row>
    <row r="3578" spans="1:7" ht="15" thickBot="1" x14ac:dyDescent="0.35">
      <c r="A3578" s="6">
        <v>75.297600000000003</v>
      </c>
      <c r="B3578" s="19">
        <f>(A3578-G3578)/G3578</f>
        <v>-0.35781393920785992</v>
      </c>
      <c r="C3578" s="30" t="s">
        <v>230</v>
      </c>
      <c r="D3578" s="6">
        <v>1008908</v>
      </c>
      <c r="E3578" s="6">
        <v>390</v>
      </c>
      <c r="F3578" s="7" t="s">
        <v>42</v>
      </c>
      <c r="G3578" s="6">
        <v>117.252</v>
      </c>
    </row>
    <row r="3579" spans="1:7" ht="15" thickBot="1" x14ac:dyDescent="0.35">
      <c r="A3579" s="6">
        <v>75.297600000000003</v>
      </c>
      <c r="B3579" s="19">
        <f>(A3579-G3579)/G3579</f>
        <v>-0.47754988759679162</v>
      </c>
      <c r="C3579" s="30" t="s">
        <v>371</v>
      </c>
      <c r="D3579" s="6">
        <v>1005419</v>
      </c>
      <c r="E3579" s="6">
        <v>432</v>
      </c>
      <c r="F3579" s="7" t="s">
        <v>17</v>
      </c>
      <c r="G3579" s="6">
        <v>144.124</v>
      </c>
    </row>
    <row r="3580" spans="1:7" ht="15" thickBot="1" x14ac:dyDescent="0.35">
      <c r="A3580" s="6">
        <v>75.297600000000003</v>
      </c>
      <c r="B3580" s="19">
        <f>(A3580-G3580)/G3580</f>
        <v>-0.52691814731974562</v>
      </c>
      <c r="C3580" s="30" t="s">
        <v>287</v>
      </c>
      <c r="D3580" s="6">
        <v>1006963</v>
      </c>
      <c r="E3580" s="6">
        <v>676</v>
      </c>
      <c r="F3580" s="7" t="s">
        <v>21</v>
      </c>
      <c r="G3580" s="6">
        <v>159.16399999999999</v>
      </c>
    </row>
    <row r="3581" spans="1:7" ht="15" thickBot="1" x14ac:dyDescent="0.35">
      <c r="A3581" s="6">
        <v>75.297600000000003</v>
      </c>
      <c r="B3581" s="19">
        <f>(A3581-G3581)/G3581</f>
        <v>-0.622</v>
      </c>
      <c r="C3581" s="30" t="s">
        <v>174</v>
      </c>
      <c r="D3581" s="6">
        <v>1007677</v>
      </c>
      <c r="E3581" s="6">
        <v>1254</v>
      </c>
      <c r="F3581" s="7" t="s">
        <v>35</v>
      </c>
      <c r="G3581" s="6">
        <v>199.2</v>
      </c>
    </row>
    <row r="3582" spans="1:7" ht="15" thickBot="1" x14ac:dyDescent="0.35">
      <c r="A3582" s="6">
        <v>75.472800000000007</v>
      </c>
      <c r="B3582" s="19">
        <f>(A3582-G3582)/G3582</f>
        <v>-0.62231572373372612</v>
      </c>
      <c r="C3582" s="30" t="s">
        <v>60</v>
      </c>
      <c r="D3582" s="6">
        <v>1003872</v>
      </c>
      <c r="E3582" s="6">
        <v>2510</v>
      </c>
      <c r="F3582" s="7" t="s">
        <v>19</v>
      </c>
      <c r="G3582" s="6">
        <v>199.8304</v>
      </c>
    </row>
    <row r="3583" spans="1:7" ht="15" thickBot="1" x14ac:dyDescent="0.35">
      <c r="A3583" s="6">
        <v>75.587199999999996</v>
      </c>
      <c r="B3583" s="19">
        <f>(A3583-G3583)/G3583</f>
        <v>-0.69072745365036137</v>
      </c>
      <c r="C3583" s="30" t="s">
        <v>86</v>
      </c>
      <c r="D3583" s="6">
        <v>1002413</v>
      </c>
      <c r="E3583" s="6">
        <v>2413</v>
      </c>
      <c r="F3583" s="7" t="s">
        <v>19</v>
      </c>
      <c r="G3583" s="6">
        <v>244.4032</v>
      </c>
    </row>
    <row r="3584" spans="1:7" ht="15" thickBot="1" x14ac:dyDescent="0.35">
      <c r="A3584" s="6">
        <v>75.654799999999994</v>
      </c>
      <c r="B3584" s="19">
        <f>(A3584-G3584)/G3584</f>
        <v>-0.68363274454703604</v>
      </c>
      <c r="C3584" s="30" t="s">
        <v>251</v>
      </c>
      <c r="D3584" s="6">
        <v>1002157</v>
      </c>
      <c r="E3584" s="6">
        <v>2157</v>
      </c>
      <c r="F3584" s="7" t="s">
        <v>42</v>
      </c>
      <c r="G3584" s="6">
        <v>239.136</v>
      </c>
    </row>
    <row r="3585" spans="1:7" ht="15" thickBot="1" x14ac:dyDescent="0.35">
      <c r="A3585" s="6">
        <v>75.745800000000003</v>
      </c>
      <c r="B3585" s="19">
        <f>(A3585-G3585)/G3585</f>
        <v>-0.26101658536585365</v>
      </c>
      <c r="C3585" s="30" t="s">
        <v>45</v>
      </c>
      <c r="D3585" s="6">
        <v>1016700</v>
      </c>
      <c r="E3585" s="6">
        <v>1668</v>
      </c>
      <c r="F3585" s="7" t="s">
        <v>21</v>
      </c>
      <c r="G3585" s="6">
        <v>102.5</v>
      </c>
    </row>
    <row r="3586" spans="1:7" ht="15" thickBot="1" x14ac:dyDescent="0.35">
      <c r="A3586" s="6">
        <v>75.745800000000003</v>
      </c>
      <c r="B3586" s="19">
        <f>(A3586-G3586)/G3586</f>
        <v>55.526716417910443</v>
      </c>
      <c r="C3586" s="30" t="s">
        <v>295</v>
      </c>
      <c r="D3586" s="6">
        <v>1011645</v>
      </c>
      <c r="E3586" s="6">
        <v>1062</v>
      </c>
      <c r="F3586" s="7" t="s">
        <v>23</v>
      </c>
      <c r="G3586" s="6">
        <v>1.34</v>
      </c>
    </row>
    <row r="3587" spans="1:7" ht="15" thickBot="1" x14ac:dyDescent="0.35">
      <c r="A3587" s="6">
        <v>75.745800000000003</v>
      </c>
      <c r="B3587" s="19">
        <f>(A3587-G3587)/G3587</f>
        <v>20.110869565217392</v>
      </c>
      <c r="C3587" s="30" t="s">
        <v>128</v>
      </c>
      <c r="D3587" s="6">
        <v>1012683</v>
      </c>
      <c r="E3587" s="6">
        <v>299</v>
      </c>
      <c r="F3587" s="7" t="s">
        <v>19</v>
      </c>
      <c r="G3587" s="6">
        <v>3.5880000000000001</v>
      </c>
    </row>
    <row r="3588" spans="1:7" ht="15" thickBot="1" x14ac:dyDescent="0.35">
      <c r="A3588" s="6">
        <v>75.745800000000003</v>
      </c>
      <c r="B3588" s="19">
        <f>(A3588-G3588)/G3588</f>
        <v>4.2615865518199501</v>
      </c>
      <c r="C3588" s="30" t="s">
        <v>300</v>
      </c>
      <c r="D3588" s="6">
        <v>1012559</v>
      </c>
      <c r="E3588" s="6">
        <v>832</v>
      </c>
      <c r="F3588" s="7" t="s">
        <v>21</v>
      </c>
      <c r="G3588" s="6">
        <v>14.396000000000001</v>
      </c>
    </row>
    <row r="3589" spans="1:7" ht="15" thickBot="1" x14ac:dyDescent="0.35">
      <c r="A3589" s="6">
        <v>75.745800000000003</v>
      </c>
      <c r="B3589" s="19">
        <f>(A3589-G3589)/G3589</f>
        <v>1.804569016587678</v>
      </c>
      <c r="C3589" s="30" t="s">
        <v>335</v>
      </c>
      <c r="D3589" s="6">
        <v>1006918</v>
      </c>
      <c r="E3589" s="6">
        <v>1211</v>
      </c>
      <c r="F3589" s="7" t="s">
        <v>42</v>
      </c>
      <c r="G3589" s="6">
        <v>27.007999999999999</v>
      </c>
    </row>
    <row r="3590" spans="1:7" ht="15" thickBot="1" x14ac:dyDescent="0.35">
      <c r="A3590" s="6">
        <v>75.745800000000003</v>
      </c>
      <c r="B3590" s="19">
        <f>(A3590-G3590)/G3590</f>
        <v>1.4916381578947371</v>
      </c>
      <c r="C3590" s="30" t="s">
        <v>379</v>
      </c>
      <c r="D3590" s="6">
        <v>1006314</v>
      </c>
      <c r="E3590" s="6">
        <v>913</v>
      </c>
      <c r="F3590" s="7" t="s">
        <v>25</v>
      </c>
      <c r="G3590" s="6">
        <v>30.4</v>
      </c>
    </row>
    <row r="3591" spans="1:7" ht="15" thickBot="1" x14ac:dyDescent="0.35">
      <c r="A3591" s="6">
        <v>75.745800000000003</v>
      </c>
      <c r="B3591" s="19">
        <f>(A3591-G3591)/G3591</f>
        <v>1.4522727272727272</v>
      </c>
      <c r="C3591" s="30" t="s">
        <v>381</v>
      </c>
      <c r="D3591" s="6">
        <v>1006781</v>
      </c>
      <c r="E3591" s="6">
        <v>2750</v>
      </c>
      <c r="F3591" s="7" t="s">
        <v>21</v>
      </c>
      <c r="G3591" s="6">
        <v>30.888000000000002</v>
      </c>
    </row>
    <row r="3592" spans="1:7" ht="15" thickBot="1" x14ac:dyDescent="0.35">
      <c r="A3592" s="6">
        <v>75.745800000000003</v>
      </c>
      <c r="B3592" s="19">
        <f>(A3592-G3592)/G3592</f>
        <v>0.27612709751330955</v>
      </c>
      <c r="C3592" s="30" t="s">
        <v>361</v>
      </c>
      <c r="D3592" s="6">
        <v>1015481</v>
      </c>
      <c r="E3592" s="6">
        <v>1328</v>
      </c>
      <c r="F3592" s="7" t="s">
        <v>35</v>
      </c>
      <c r="G3592" s="6">
        <v>59.356000000000002</v>
      </c>
    </row>
    <row r="3593" spans="1:7" ht="15" thickBot="1" x14ac:dyDescent="0.35">
      <c r="A3593" s="6">
        <v>75.745800000000003</v>
      </c>
      <c r="B3593" s="19">
        <f>(A3593-G3593)/G3593</f>
        <v>9.0306886227545041E-2</v>
      </c>
      <c r="C3593" s="30" t="s">
        <v>136</v>
      </c>
      <c r="D3593" s="6">
        <v>1014734</v>
      </c>
      <c r="E3593" s="6">
        <v>473</v>
      </c>
      <c r="F3593" s="7" t="s">
        <v>19</v>
      </c>
      <c r="G3593" s="6">
        <v>69.471999999999994</v>
      </c>
    </row>
    <row r="3594" spans="1:7" ht="15" thickBot="1" x14ac:dyDescent="0.35">
      <c r="A3594" s="6">
        <v>75.745800000000003</v>
      </c>
      <c r="B3594" s="19">
        <f>(A3594-G3594)/G3594</f>
        <v>-6.1693082817255085E-3</v>
      </c>
      <c r="C3594" s="30" t="s">
        <v>115</v>
      </c>
      <c r="D3594" s="6">
        <v>1009782</v>
      </c>
      <c r="E3594" s="6">
        <v>2207</v>
      </c>
      <c r="F3594" s="7" t="s">
        <v>23</v>
      </c>
      <c r="G3594" s="6">
        <v>76.215999999999994</v>
      </c>
    </row>
    <row r="3595" spans="1:7" ht="15" thickBot="1" x14ac:dyDescent="0.35">
      <c r="A3595" s="6">
        <v>75.745800000000003</v>
      </c>
      <c r="B3595" s="19">
        <f>(A3595-G3595)/G3595</f>
        <v>-9.9165120593692022E-2</v>
      </c>
      <c r="C3595" s="30" t="s">
        <v>225</v>
      </c>
      <c r="D3595" s="6">
        <v>1010608</v>
      </c>
      <c r="E3595" s="6">
        <v>2379</v>
      </c>
      <c r="F3595" s="7" t="s">
        <v>25</v>
      </c>
      <c r="G3595" s="6">
        <v>84.084000000000003</v>
      </c>
    </row>
    <row r="3596" spans="1:7" ht="15" thickBot="1" x14ac:dyDescent="0.35">
      <c r="A3596" s="6">
        <v>75.745800000000003</v>
      </c>
      <c r="B3596" s="19">
        <f>(A3596-G3596)/G3596</f>
        <v>-0.20897071723965074</v>
      </c>
      <c r="C3596" s="30" t="s">
        <v>295</v>
      </c>
      <c r="D3596" s="6">
        <v>1011678</v>
      </c>
      <c r="E3596" s="6">
        <v>29</v>
      </c>
      <c r="F3596" s="7" t="s">
        <v>17</v>
      </c>
      <c r="G3596" s="6">
        <v>95.756</v>
      </c>
    </row>
    <row r="3597" spans="1:7" ht="15" thickBot="1" x14ac:dyDescent="0.35">
      <c r="A3597" s="6">
        <v>75.745800000000003</v>
      </c>
      <c r="B3597" s="19">
        <f>(A3597-G3597)/G3597</f>
        <v>-5.3414146463384077E-2</v>
      </c>
      <c r="C3597" s="30" t="s">
        <v>142</v>
      </c>
      <c r="D3597" s="6">
        <v>1014565</v>
      </c>
      <c r="E3597" s="6">
        <v>2534</v>
      </c>
      <c r="F3597" s="7" t="s">
        <v>21</v>
      </c>
      <c r="G3597" s="6">
        <v>80.02</v>
      </c>
    </row>
    <row r="3598" spans="1:7" ht="15" thickBot="1" x14ac:dyDescent="0.35">
      <c r="A3598" s="6">
        <v>75.745800000000003</v>
      </c>
      <c r="B3598" s="19">
        <f>(A3598-G3598)/G3598</f>
        <v>-0.41809200417921455</v>
      </c>
      <c r="C3598" s="30" t="s">
        <v>220</v>
      </c>
      <c r="D3598" s="6">
        <v>1014149</v>
      </c>
      <c r="E3598" s="6">
        <v>1964</v>
      </c>
      <c r="F3598" s="7" t="s">
        <v>25</v>
      </c>
      <c r="G3598" s="6">
        <v>130.16800000000001</v>
      </c>
    </row>
    <row r="3599" spans="1:7" ht="15" thickBot="1" x14ac:dyDescent="0.35">
      <c r="A3599" s="6">
        <v>75.945999999999998</v>
      </c>
      <c r="B3599" s="19">
        <f>(A3599-G3599)/G3599</f>
        <v>-0.54542080867283427</v>
      </c>
      <c r="C3599" s="30" t="s">
        <v>55</v>
      </c>
      <c r="D3599" s="6">
        <v>1004057</v>
      </c>
      <c r="E3599" s="6">
        <v>2160</v>
      </c>
      <c r="F3599" s="7" t="s">
        <v>87</v>
      </c>
      <c r="G3599" s="6">
        <v>167.06880000000001</v>
      </c>
    </row>
    <row r="3600" spans="1:7" ht="15" thickBot="1" x14ac:dyDescent="0.35">
      <c r="A3600" s="6">
        <v>76.014719999999997</v>
      </c>
      <c r="B3600" s="19">
        <f>(A3600-G3600)/G3600</f>
        <v>0.23040984137261242</v>
      </c>
      <c r="C3600" s="30" t="s">
        <v>104</v>
      </c>
      <c r="D3600" s="6">
        <v>1007593</v>
      </c>
      <c r="E3600" s="6">
        <v>720</v>
      </c>
      <c r="F3600" s="7" t="s">
        <v>87</v>
      </c>
      <c r="G3600" s="6">
        <v>61.78</v>
      </c>
    </row>
    <row r="3601" spans="1:7" ht="15" thickBot="1" x14ac:dyDescent="0.35">
      <c r="A3601" s="6">
        <v>76.194000000000003</v>
      </c>
      <c r="B3601" s="19">
        <f>(A3601-G3601)/G3601</f>
        <v>39.528723404255324</v>
      </c>
      <c r="C3601" s="30" t="s">
        <v>179</v>
      </c>
      <c r="D3601" s="6">
        <v>1011766</v>
      </c>
      <c r="E3601" s="6">
        <v>1222</v>
      </c>
      <c r="F3601" s="7" t="s">
        <v>23</v>
      </c>
      <c r="G3601" s="6">
        <v>1.88</v>
      </c>
    </row>
    <row r="3602" spans="1:7" ht="15" thickBot="1" x14ac:dyDescent="0.35">
      <c r="A3602" s="6">
        <v>76.194000000000003</v>
      </c>
      <c r="B3602" s="19">
        <f>(A3602-G3602)/G3602</f>
        <v>7.8515334572490696</v>
      </c>
      <c r="C3602" s="30" t="s">
        <v>152</v>
      </c>
      <c r="D3602" s="6">
        <v>1007778</v>
      </c>
      <c r="E3602" s="6">
        <v>403</v>
      </c>
      <c r="F3602" s="7" t="s">
        <v>27</v>
      </c>
      <c r="G3602" s="6">
        <v>8.6080000000000005</v>
      </c>
    </row>
    <row r="3603" spans="1:7" ht="15" thickBot="1" x14ac:dyDescent="0.35">
      <c r="A3603" s="6">
        <v>76.194000000000003</v>
      </c>
      <c r="B3603" s="19">
        <f>(A3603-G3603)/G3603</f>
        <v>6.9767587939698492</v>
      </c>
      <c r="C3603" s="30" t="s">
        <v>299</v>
      </c>
      <c r="D3603" s="6">
        <v>1007777</v>
      </c>
      <c r="E3603" s="6">
        <v>626</v>
      </c>
      <c r="F3603" s="7" t="s">
        <v>19</v>
      </c>
      <c r="G3603" s="6">
        <v>9.5519999999999996</v>
      </c>
    </row>
    <row r="3604" spans="1:7" ht="15" thickBot="1" x14ac:dyDescent="0.35">
      <c r="A3604" s="6">
        <v>76.194000000000003</v>
      </c>
      <c r="B3604" s="19">
        <f>(A3604-G3604)/G3604</f>
        <v>3.4226840027861618</v>
      </c>
      <c r="C3604" s="30" t="s">
        <v>199</v>
      </c>
      <c r="D3604" s="6">
        <v>1014205</v>
      </c>
      <c r="E3604" s="6">
        <v>2288</v>
      </c>
      <c r="F3604" s="7" t="s">
        <v>21</v>
      </c>
      <c r="G3604" s="6">
        <v>17.228000000000002</v>
      </c>
    </row>
    <row r="3605" spans="1:7" ht="15" thickBot="1" x14ac:dyDescent="0.35">
      <c r="A3605" s="6">
        <v>76.194000000000003</v>
      </c>
      <c r="B3605" s="19">
        <f>(A3605-G3605)/G3605</f>
        <v>1.9059496567505723</v>
      </c>
      <c r="C3605" s="30" t="s">
        <v>78</v>
      </c>
      <c r="D3605" s="6">
        <v>1015998</v>
      </c>
      <c r="E3605" s="6">
        <v>1995</v>
      </c>
      <c r="F3605" s="7" t="s">
        <v>27</v>
      </c>
      <c r="G3605" s="6">
        <v>26.22</v>
      </c>
    </row>
    <row r="3606" spans="1:7" ht="15" thickBot="1" x14ac:dyDescent="0.35">
      <c r="A3606" s="6">
        <v>76.194000000000003</v>
      </c>
      <c r="B3606" s="19">
        <f>(A3606-G3606)/G3606</f>
        <v>1.6393930996258836</v>
      </c>
      <c r="C3606" s="30" t="s">
        <v>150</v>
      </c>
      <c r="D3606" s="6">
        <v>1008781</v>
      </c>
      <c r="E3606" s="6">
        <v>1404</v>
      </c>
      <c r="F3606" s="7" t="s">
        <v>23</v>
      </c>
      <c r="G3606" s="6">
        <v>28.867999999999999</v>
      </c>
    </row>
    <row r="3607" spans="1:7" ht="15" thickBot="1" x14ac:dyDescent="0.35">
      <c r="A3607" s="6">
        <v>76.194000000000003</v>
      </c>
      <c r="B3607" s="19">
        <f>(A3607-G3607)/G3607</f>
        <v>1.4496527777777779</v>
      </c>
      <c r="C3607" s="30" t="s">
        <v>262</v>
      </c>
      <c r="D3607" s="6">
        <v>1013446</v>
      </c>
      <c r="E3607" s="6">
        <v>199</v>
      </c>
      <c r="F3607" s="7" t="s">
        <v>23</v>
      </c>
      <c r="G3607" s="6">
        <v>31.103999999999999</v>
      </c>
    </row>
    <row r="3608" spans="1:7" ht="15" thickBot="1" x14ac:dyDescent="0.35">
      <c r="A3608" s="6">
        <v>76.194000000000003</v>
      </c>
      <c r="B3608" s="19">
        <f>(A3608-G3608)/G3608</f>
        <v>1.0969286657859976</v>
      </c>
      <c r="C3608" s="30" t="s">
        <v>160</v>
      </c>
      <c r="D3608" s="6">
        <v>1015224</v>
      </c>
      <c r="E3608" s="6">
        <v>1268</v>
      </c>
      <c r="F3608" s="7" t="s">
        <v>17</v>
      </c>
      <c r="G3608" s="6">
        <v>36.335999999999999</v>
      </c>
    </row>
    <row r="3609" spans="1:7" ht="15" thickBot="1" x14ac:dyDescent="0.35">
      <c r="A3609" s="6">
        <v>76.194000000000003</v>
      </c>
      <c r="B3609" s="19">
        <f>(A3609-G3609)/G3609</f>
        <v>0.23989455184534278</v>
      </c>
      <c r="C3609" s="30" t="s">
        <v>345</v>
      </c>
      <c r="D3609" s="6">
        <v>1009614</v>
      </c>
      <c r="E3609" s="6">
        <v>2440</v>
      </c>
      <c r="F3609" s="7" t="s">
        <v>27</v>
      </c>
      <c r="G3609" s="6">
        <v>61.451999999999998</v>
      </c>
    </row>
    <row r="3610" spans="1:7" ht="15" thickBot="1" x14ac:dyDescent="0.35">
      <c r="A3610" s="6">
        <v>76.194000000000003</v>
      </c>
      <c r="B3610" s="19">
        <f>(A3610-G3610)/G3610</f>
        <v>0.17539800074046658</v>
      </c>
      <c r="C3610" s="30" t="s">
        <v>269</v>
      </c>
      <c r="D3610" s="6">
        <v>1012098</v>
      </c>
      <c r="E3610" s="6">
        <v>382</v>
      </c>
      <c r="F3610" s="7" t="s">
        <v>21</v>
      </c>
      <c r="G3610" s="6">
        <v>64.823999999999998</v>
      </c>
    </row>
    <row r="3611" spans="1:7" ht="15" thickBot="1" x14ac:dyDescent="0.35">
      <c r="A3611" s="6">
        <v>76.194000000000003</v>
      </c>
      <c r="B3611" s="19">
        <f>(A3611-G3611)/G3611</f>
        <v>-2.0290078691559982E-2</v>
      </c>
      <c r="C3611" s="30" t="s">
        <v>291</v>
      </c>
      <c r="D3611" s="6">
        <v>1009272</v>
      </c>
      <c r="E3611" s="6">
        <v>1874</v>
      </c>
      <c r="F3611" s="7" t="s">
        <v>19</v>
      </c>
      <c r="G3611" s="6">
        <v>77.772000000000006</v>
      </c>
    </row>
    <row r="3612" spans="1:7" ht="15" thickBot="1" x14ac:dyDescent="0.35">
      <c r="A3612" s="6">
        <v>76.194000000000003</v>
      </c>
      <c r="B3612" s="19">
        <f>(A3612-G3612)/G3612</f>
        <v>-3.6104645278817925E-2</v>
      </c>
      <c r="C3612" s="30" t="s">
        <v>142</v>
      </c>
      <c r="D3612" s="6">
        <v>1017929</v>
      </c>
      <c r="E3612" s="6">
        <v>1328</v>
      </c>
      <c r="F3612" s="7" t="s">
        <v>31</v>
      </c>
      <c r="G3612" s="6">
        <v>79.048000000000002</v>
      </c>
    </row>
    <row r="3613" spans="1:7" ht="15" thickBot="1" x14ac:dyDescent="0.35">
      <c r="A3613" s="6">
        <v>76.194000000000003</v>
      </c>
      <c r="B3613" s="19">
        <f>(A3613-G3613)/G3613</f>
        <v>-0.10008503803089719</v>
      </c>
      <c r="C3613" s="30" t="s">
        <v>123</v>
      </c>
      <c r="D3613" s="6">
        <v>1013093</v>
      </c>
      <c r="E3613" s="6">
        <v>2403</v>
      </c>
      <c r="F3613" s="7" t="s">
        <v>19</v>
      </c>
      <c r="G3613" s="6">
        <v>84.668000000000006</v>
      </c>
    </row>
    <row r="3614" spans="1:7" ht="15" thickBot="1" x14ac:dyDescent="0.35">
      <c r="A3614" s="6">
        <v>76.194000000000003</v>
      </c>
      <c r="B3614" s="19">
        <f>(A3614-G3614)/G3614</f>
        <v>-0.20875218077594088</v>
      </c>
      <c r="C3614" s="30" t="s">
        <v>131</v>
      </c>
      <c r="D3614" s="6">
        <v>1016699</v>
      </c>
      <c r="E3614" s="6">
        <v>2513</v>
      </c>
      <c r="F3614" s="7" t="s">
        <v>42</v>
      </c>
      <c r="G3614" s="6">
        <v>96.296000000000006</v>
      </c>
    </row>
    <row r="3615" spans="1:7" ht="15" thickBot="1" x14ac:dyDescent="0.35">
      <c r="A3615" s="6">
        <v>76.194000000000003</v>
      </c>
      <c r="B3615" s="19">
        <f>(A3615-G3615)/G3615</f>
        <v>-0.22374587391499248</v>
      </c>
      <c r="C3615" s="30" t="s">
        <v>297</v>
      </c>
      <c r="D3615" s="6">
        <v>1013625</v>
      </c>
      <c r="E3615" s="6">
        <v>2452</v>
      </c>
      <c r="F3615" s="7" t="s">
        <v>19</v>
      </c>
      <c r="G3615" s="6">
        <v>98.156000000000006</v>
      </c>
    </row>
    <row r="3616" spans="1:7" ht="15" thickBot="1" x14ac:dyDescent="0.35">
      <c r="A3616" s="6">
        <v>76.194000000000003</v>
      </c>
      <c r="B3616" s="19">
        <f>(A3616-G3616)/G3616</f>
        <v>-0.25238431649593779</v>
      </c>
      <c r="C3616" s="30" t="s">
        <v>306</v>
      </c>
      <c r="D3616" s="6">
        <v>1010164</v>
      </c>
      <c r="E3616" s="6">
        <v>2423</v>
      </c>
      <c r="F3616" s="7" t="s">
        <v>42</v>
      </c>
      <c r="G3616" s="6">
        <v>101.916</v>
      </c>
    </row>
    <row r="3617" spans="1:7" ht="15" thickBot="1" x14ac:dyDescent="0.35">
      <c r="A3617" s="6">
        <v>76.194000000000003</v>
      </c>
      <c r="B3617" s="19">
        <f>(A3617-G3617)/G3617</f>
        <v>-0.45519677382450519</v>
      </c>
      <c r="C3617" s="30" t="s">
        <v>285</v>
      </c>
      <c r="D3617" s="6">
        <v>1006763</v>
      </c>
      <c r="E3617" s="6">
        <v>892</v>
      </c>
      <c r="F3617" s="7" t="s">
        <v>31</v>
      </c>
      <c r="G3617" s="6">
        <v>139.85599999999999</v>
      </c>
    </row>
    <row r="3618" spans="1:7" ht="15" thickBot="1" x14ac:dyDescent="0.35">
      <c r="A3618" s="6">
        <v>76.642200000000003</v>
      </c>
      <c r="B3618" s="19">
        <f>(A3618-G3618)/G3618</f>
        <v>30.670330578512399</v>
      </c>
      <c r="C3618" s="30" t="s">
        <v>344</v>
      </c>
      <c r="D3618" s="6">
        <v>1011451</v>
      </c>
      <c r="E3618" s="6">
        <v>2777</v>
      </c>
      <c r="F3618" s="7" t="s">
        <v>25</v>
      </c>
      <c r="G3618" s="6">
        <v>2.42</v>
      </c>
    </row>
    <row r="3619" spans="1:7" ht="15" thickBot="1" x14ac:dyDescent="0.35">
      <c r="A3619" s="6">
        <v>76.642200000000003</v>
      </c>
      <c r="B3619" s="19">
        <f>(A3619-G3619)/G3619</f>
        <v>22.950687499999997</v>
      </c>
      <c r="C3619" s="30" t="s">
        <v>233</v>
      </c>
      <c r="D3619" s="6">
        <v>1015326</v>
      </c>
      <c r="E3619" s="6">
        <v>1820</v>
      </c>
      <c r="F3619" s="7" t="s">
        <v>23</v>
      </c>
      <c r="G3619" s="6">
        <v>3.2</v>
      </c>
    </row>
    <row r="3620" spans="1:7" ht="15" thickBot="1" x14ac:dyDescent="0.35">
      <c r="A3620" s="6">
        <v>76.642200000000003</v>
      </c>
      <c r="B3620" s="19">
        <f>(A3620-G3620)/G3620</f>
        <v>15.418637532133674</v>
      </c>
      <c r="C3620" s="30" t="s">
        <v>294</v>
      </c>
      <c r="D3620" s="6">
        <v>1009443</v>
      </c>
      <c r="E3620" s="6">
        <v>1636</v>
      </c>
      <c r="F3620" s="7" t="s">
        <v>17</v>
      </c>
      <c r="G3620" s="6">
        <v>4.6680000000000001</v>
      </c>
    </row>
    <row r="3621" spans="1:7" ht="15" thickBot="1" x14ac:dyDescent="0.35">
      <c r="A3621" s="6">
        <v>76.642200000000003</v>
      </c>
      <c r="B3621" s="19">
        <f>(A3621-G3621)/G3621</f>
        <v>7.6895918367346949</v>
      </c>
      <c r="C3621" s="30" t="s">
        <v>166</v>
      </c>
      <c r="D3621" s="6">
        <v>1010790</v>
      </c>
      <c r="E3621" s="6">
        <v>1825</v>
      </c>
      <c r="F3621" s="7" t="s">
        <v>21</v>
      </c>
      <c r="G3621" s="6">
        <v>8.82</v>
      </c>
    </row>
    <row r="3622" spans="1:7" ht="15" thickBot="1" x14ac:dyDescent="0.35">
      <c r="A3622" s="6">
        <v>76.642200000000003</v>
      </c>
      <c r="B3622" s="19">
        <f>(A3622-G3622)/G3622</f>
        <v>5.13333866837388</v>
      </c>
      <c r="C3622" s="30" t="s">
        <v>281</v>
      </c>
      <c r="D3622" s="6">
        <v>1006737</v>
      </c>
      <c r="E3622" s="6">
        <v>952</v>
      </c>
      <c r="F3622" s="7" t="s">
        <v>25</v>
      </c>
      <c r="G3622" s="6">
        <v>12.496</v>
      </c>
    </row>
    <row r="3623" spans="1:7" ht="15" thickBot="1" x14ac:dyDescent="0.35">
      <c r="A3623" s="6">
        <v>76.642200000000003</v>
      </c>
      <c r="B3623" s="19">
        <f>(A3623-G3623)/G3623</f>
        <v>2.7562340717506375</v>
      </c>
      <c r="C3623" s="30" t="s">
        <v>235</v>
      </c>
      <c r="D3623" s="6">
        <v>1015616</v>
      </c>
      <c r="E3623" s="6">
        <v>2512</v>
      </c>
      <c r="F3623" s="7" t="s">
        <v>42</v>
      </c>
      <c r="G3623" s="6">
        <v>20.404</v>
      </c>
    </row>
    <row r="3624" spans="1:7" ht="15" thickBot="1" x14ac:dyDescent="0.35">
      <c r="A3624" s="6">
        <v>76.642200000000003</v>
      </c>
      <c r="B3624" s="19">
        <f>(A3624-G3624)/G3624</f>
        <v>0.28284346545259781</v>
      </c>
      <c r="C3624" s="30" t="s">
        <v>245</v>
      </c>
      <c r="D3624" s="6">
        <v>1019222</v>
      </c>
      <c r="E3624" s="6">
        <v>1542</v>
      </c>
      <c r="F3624" s="7" t="s">
        <v>35</v>
      </c>
      <c r="G3624" s="6">
        <v>59.744</v>
      </c>
    </row>
    <row r="3625" spans="1:7" ht="15" thickBot="1" x14ac:dyDescent="0.35">
      <c r="A3625" s="6">
        <v>76.642200000000003</v>
      </c>
      <c r="B3625" s="19">
        <f>(A3625-G3625)/G3625</f>
        <v>0.17254451991922154</v>
      </c>
      <c r="C3625" s="30" t="s">
        <v>375</v>
      </c>
      <c r="D3625" s="6">
        <v>1015670</v>
      </c>
      <c r="E3625" s="6">
        <v>1181</v>
      </c>
      <c r="F3625" s="7" t="s">
        <v>17</v>
      </c>
      <c r="G3625" s="6">
        <v>65.364000000000004</v>
      </c>
    </row>
    <row r="3626" spans="1:7" ht="15" thickBot="1" x14ac:dyDescent="0.35">
      <c r="A3626" s="6">
        <v>76.642200000000003</v>
      </c>
      <c r="B3626" s="19">
        <f>(A3626-G3626)/G3626</f>
        <v>-9.5859609221544215E-3</v>
      </c>
      <c r="C3626" s="30" t="s">
        <v>194</v>
      </c>
      <c r="D3626" s="6">
        <v>1018949</v>
      </c>
      <c r="E3626" s="6">
        <v>1424</v>
      </c>
      <c r="F3626" s="7" t="s">
        <v>31</v>
      </c>
      <c r="G3626" s="6">
        <v>77.384</v>
      </c>
    </row>
    <row r="3627" spans="1:7" ht="15" thickBot="1" x14ac:dyDescent="0.35">
      <c r="A3627" s="6">
        <v>76.642200000000003</v>
      </c>
      <c r="B3627" s="19">
        <f>(A3627-G3627)/G3627</f>
        <v>-0.15659168940927895</v>
      </c>
      <c r="C3627" s="30" t="s">
        <v>339</v>
      </c>
      <c r="D3627" s="6">
        <v>1013718</v>
      </c>
      <c r="E3627" s="6">
        <v>2403</v>
      </c>
      <c r="F3627" s="7" t="s">
        <v>23</v>
      </c>
      <c r="G3627" s="6">
        <v>90.872</v>
      </c>
    </row>
    <row r="3628" spans="1:7" ht="15" thickBot="1" x14ac:dyDescent="0.35">
      <c r="A3628" s="6">
        <v>76.642200000000003</v>
      </c>
      <c r="B3628" s="19">
        <f>(A3628-G3628)/G3628</f>
        <v>-0.15740765171503948</v>
      </c>
      <c r="C3628" s="30" t="s">
        <v>162</v>
      </c>
      <c r="D3628" s="6">
        <v>1008390</v>
      </c>
      <c r="E3628" s="6">
        <v>1125</v>
      </c>
      <c r="F3628" s="7" t="s">
        <v>19</v>
      </c>
      <c r="G3628" s="6">
        <v>90.96</v>
      </c>
    </row>
    <row r="3629" spans="1:7" ht="15" thickBot="1" x14ac:dyDescent="0.35">
      <c r="A3629" s="6">
        <v>76.642200000000003</v>
      </c>
      <c r="B3629" s="19">
        <f>(A3629-G3629)/G3629</f>
        <v>-0.31422512526843238</v>
      </c>
      <c r="C3629" s="30" t="s">
        <v>60</v>
      </c>
      <c r="D3629" s="6">
        <v>1006475</v>
      </c>
      <c r="E3629" s="6">
        <v>2562</v>
      </c>
      <c r="F3629" s="7" t="s">
        <v>25</v>
      </c>
      <c r="G3629" s="6">
        <v>111.76</v>
      </c>
    </row>
    <row r="3630" spans="1:7" ht="15" thickBot="1" x14ac:dyDescent="0.35">
      <c r="A3630" s="6">
        <v>76.642200000000003</v>
      </c>
      <c r="B3630" s="19">
        <f>(A3630-G3630)/G3630</f>
        <v>-0.35618594805282078</v>
      </c>
      <c r="C3630" s="30" t="s">
        <v>365</v>
      </c>
      <c r="D3630" s="6">
        <v>1007445</v>
      </c>
      <c r="E3630" s="6">
        <v>1158</v>
      </c>
      <c r="F3630" s="7" t="s">
        <v>27</v>
      </c>
      <c r="G3630" s="6">
        <v>119.044</v>
      </c>
    </row>
    <row r="3631" spans="1:7" ht="15" thickBot="1" x14ac:dyDescent="0.35">
      <c r="A3631" s="6">
        <v>76.642200000000003</v>
      </c>
      <c r="B3631" s="19">
        <f>(A3631-G3631)/G3631</f>
        <v>-0.4010643618517708</v>
      </c>
      <c r="C3631" s="30" t="s">
        <v>143</v>
      </c>
      <c r="D3631" s="6">
        <v>1016972</v>
      </c>
      <c r="E3631" s="6">
        <v>461</v>
      </c>
      <c r="F3631" s="7" t="s">
        <v>35</v>
      </c>
      <c r="G3631" s="6">
        <v>127.964</v>
      </c>
    </row>
    <row r="3632" spans="1:7" ht="15" thickBot="1" x14ac:dyDescent="0.35">
      <c r="A3632" s="6">
        <v>76.642200000000003</v>
      </c>
      <c r="B3632" s="19">
        <f>(A3632-G3632)/G3632</f>
        <v>-0.49976372607889719</v>
      </c>
      <c r="C3632" s="30" t="s">
        <v>136</v>
      </c>
      <c r="D3632" s="6">
        <v>1008271</v>
      </c>
      <c r="E3632" s="6">
        <v>1015</v>
      </c>
      <c r="F3632" s="7" t="s">
        <v>31</v>
      </c>
      <c r="G3632" s="6">
        <v>153.21199999999999</v>
      </c>
    </row>
    <row r="3633" spans="1:7" ht="15" thickBot="1" x14ac:dyDescent="0.35">
      <c r="A3633" s="6">
        <v>76.731840000000005</v>
      </c>
      <c r="B3633" s="19">
        <f>(A3633-G3633)/G3633</f>
        <v>1.4599846114388306</v>
      </c>
      <c r="C3633" s="30" t="s">
        <v>337</v>
      </c>
      <c r="D3633" s="6">
        <v>1009915</v>
      </c>
      <c r="E3633" s="6">
        <v>2822</v>
      </c>
      <c r="F3633" s="7" t="s">
        <v>87</v>
      </c>
      <c r="G3633" s="6">
        <v>31.192</v>
      </c>
    </row>
    <row r="3634" spans="1:7" ht="15" thickBot="1" x14ac:dyDescent="0.35">
      <c r="A3634" s="6">
        <v>76.731840000000005</v>
      </c>
      <c r="B3634" s="19">
        <f>(A3634-G3634)/G3634</f>
        <v>-5.5119692641119017E-2</v>
      </c>
      <c r="C3634" s="30" t="s">
        <v>86</v>
      </c>
      <c r="D3634" s="6">
        <v>1015709</v>
      </c>
      <c r="E3634" s="6">
        <v>821</v>
      </c>
      <c r="F3634" s="7" t="s">
        <v>87</v>
      </c>
      <c r="G3634" s="6">
        <v>81.207999999999998</v>
      </c>
    </row>
    <row r="3635" spans="1:7" ht="15" thickBot="1" x14ac:dyDescent="0.35">
      <c r="A3635" s="6">
        <v>76.991200000000006</v>
      </c>
      <c r="B3635" s="19">
        <f>(A3635-G3635)/G3635</f>
        <v>-0.71962581427056516</v>
      </c>
      <c r="C3635" s="30" t="s">
        <v>225</v>
      </c>
      <c r="D3635" s="6">
        <v>1005083</v>
      </c>
      <c r="E3635" s="6">
        <v>527</v>
      </c>
      <c r="F3635" s="7" t="s">
        <v>42</v>
      </c>
      <c r="G3635" s="6">
        <v>274.60160000000002</v>
      </c>
    </row>
    <row r="3636" spans="1:7" ht="15" thickBot="1" x14ac:dyDescent="0.35">
      <c r="A3636" s="6">
        <v>77.090400000000002</v>
      </c>
      <c r="B3636" s="19">
        <f>(A3636-G3636)/G3636</f>
        <v>-0.3046399191802569</v>
      </c>
      <c r="C3636" s="30" t="s">
        <v>112</v>
      </c>
      <c r="D3636" s="6">
        <v>1012945</v>
      </c>
      <c r="E3636" s="6">
        <v>1191</v>
      </c>
      <c r="F3636" s="7" t="s">
        <v>31</v>
      </c>
      <c r="G3636" s="6">
        <v>110.864</v>
      </c>
    </row>
    <row r="3637" spans="1:7" ht="15" thickBot="1" x14ac:dyDescent="0.35">
      <c r="A3637" s="6">
        <v>77.090400000000002</v>
      </c>
      <c r="B3637" s="19">
        <f>(A3637-G3637)/G3637</f>
        <v>49.189062499999999</v>
      </c>
      <c r="C3637" s="30" t="s">
        <v>220</v>
      </c>
      <c r="D3637" s="6">
        <v>1015453</v>
      </c>
      <c r="E3637" s="6">
        <v>1868</v>
      </c>
      <c r="F3637" s="7" t="s">
        <v>19</v>
      </c>
      <c r="G3637" s="6">
        <v>1.536</v>
      </c>
    </row>
    <row r="3638" spans="1:7" ht="15" thickBot="1" x14ac:dyDescent="0.35">
      <c r="A3638" s="6">
        <v>77.090400000000002</v>
      </c>
      <c r="B3638" s="19">
        <f>(A3638-G3638)/G3638</f>
        <v>27.981353383458647</v>
      </c>
      <c r="C3638" s="30" t="s">
        <v>201</v>
      </c>
      <c r="D3638" s="6">
        <v>1018853</v>
      </c>
      <c r="E3638" s="6">
        <v>1085</v>
      </c>
      <c r="F3638" s="7" t="s">
        <v>23</v>
      </c>
      <c r="G3638" s="6">
        <v>2.66</v>
      </c>
    </row>
    <row r="3639" spans="1:7" ht="15" thickBot="1" x14ac:dyDescent="0.35">
      <c r="A3639" s="6">
        <v>77.090400000000002</v>
      </c>
      <c r="B3639" s="19">
        <f>(A3639-G3639)/G3639</f>
        <v>8.4427241548260668</v>
      </c>
      <c r="C3639" s="30" t="s">
        <v>24</v>
      </c>
      <c r="D3639" s="6">
        <v>1007490</v>
      </c>
      <c r="E3639" s="6">
        <v>1569</v>
      </c>
      <c r="F3639" s="7" t="s">
        <v>23</v>
      </c>
      <c r="G3639" s="6">
        <v>8.1639999999999997</v>
      </c>
    </row>
    <row r="3640" spans="1:7" ht="15" thickBot="1" x14ac:dyDescent="0.35">
      <c r="A3640" s="6">
        <v>77.090400000000002</v>
      </c>
      <c r="B3640" s="19">
        <f>(A3640-G3640)/G3640</f>
        <v>4.5668977469670713</v>
      </c>
      <c r="C3640" s="30" t="s">
        <v>99</v>
      </c>
      <c r="D3640" s="6">
        <v>1008839</v>
      </c>
      <c r="E3640" s="6">
        <v>545</v>
      </c>
      <c r="F3640" s="7" t="s">
        <v>23</v>
      </c>
      <c r="G3640" s="6">
        <v>13.848000000000001</v>
      </c>
    </row>
    <row r="3641" spans="1:7" ht="15" thickBot="1" x14ac:dyDescent="0.35">
      <c r="A3641" s="6">
        <v>77.090400000000002</v>
      </c>
      <c r="B3641" s="19">
        <f>(A3641-G3641)/G3641</f>
        <v>4.5460719424460434</v>
      </c>
      <c r="C3641" s="30" t="s">
        <v>322</v>
      </c>
      <c r="D3641" s="6">
        <v>1018829</v>
      </c>
      <c r="E3641" s="6">
        <v>1145</v>
      </c>
      <c r="F3641" s="7" t="s">
        <v>42</v>
      </c>
      <c r="G3641" s="6">
        <v>13.9</v>
      </c>
    </row>
    <row r="3642" spans="1:7" ht="15" thickBot="1" x14ac:dyDescent="0.35">
      <c r="A3642" s="6">
        <v>77.090400000000002</v>
      </c>
      <c r="B3642" s="19">
        <f>(A3642-G3642)/G3642</f>
        <v>3.0625210792580106</v>
      </c>
      <c r="C3642" s="30" t="s">
        <v>36</v>
      </c>
      <c r="D3642" s="6">
        <v>1008421</v>
      </c>
      <c r="E3642" s="6">
        <v>1878</v>
      </c>
      <c r="F3642" s="7" t="s">
        <v>27</v>
      </c>
      <c r="G3642" s="6">
        <v>18.975999999999999</v>
      </c>
    </row>
    <row r="3643" spans="1:7" ht="15" thickBot="1" x14ac:dyDescent="0.35">
      <c r="A3643" s="6">
        <v>77.090400000000002</v>
      </c>
      <c r="B3643" s="19">
        <f>(A3643-G3643)/G3643</f>
        <v>2.6342824816141808</v>
      </c>
      <c r="C3643" s="30" t="s">
        <v>295</v>
      </c>
      <c r="D3643" s="6">
        <v>1007739</v>
      </c>
      <c r="E3643" s="6">
        <v>1560</v>
      </c>
      <c r="F3643" s="7" t="s">
        <v>17</v>
      </c>
      <c r="G3643" s="6">
        <v>21.212</v>
      </c>
    </row>
    <row r="3644" spans="1:7" ht="15" thickBot="1" x14ac:dyDescent="0.35">
      <c r="A3644" s="6">
        <v>77.090400000000002</v>
      </c>
      <c r="B3644" s="19">
        <f>(A3644-G3644)/G3644</f>
        <v>2.17035696660635</v>
      </c>
      <c r="C3644" s="30" t="s">
        <v>161</v>
      </c>
      <c r="D3644" s="6">
        <v>1019096</v>
      </c>
      <c r="E3644" s="6">
        <v>899</v>
      </c>
      <c r="F3644" s="7" t="s">
        <v>17</v>
      </c>
      <c r="G3644" s="6">
        <v>24.315999999999999</v>
      </c>
    </row>
    <row r="3645" spans="1:7" ht="15" thickBot="1" x14ac:dyDescent="0.35">
      <c r="A3645" s="6">
        <v>77.090400000000002</v>
      </c>
      <c r="B3645" s="19">
        <f>(A3645-G3645)/G3645</f>
        <v>1.8429856911048828</v>
      </c>
      <c r="C3645" s="30" t="s">
        <v>39</v>
      </c>
      <c r="D3645" s="6">
        <v>1008075</v>
      </c>
      <c r="E3645" s="6">
        <v>472</v>
      </c>
      <c r="F3645" s="7" t="s">
        <v>31</v>
      </c>
      <c r="G3645" s="6">
        <v>27.116</v>
      </c>
    </row>
    <row r="3646" spans="1:7" ht="15" thickBot="1" x14ac:dyDescent="0.35">
      <c r="A3646" s="6">
        <v>77.090400000000002</v>
      </c>
      <c r="B3646" s="19">
        <f>(A3646-G3646)/G3646</f>
        <v>1.8147509858332114</v>
      </c>
      <c r="C3646" s="30" t="s">
        <v>86</v>
      </c>
      <c r="D3646" s="6">
        <v>1016364</v>
      </c>
      <c r="E3646" s="6">
        <v>2295</v>
      </c>
      <c r="F3646" s="7" t="s">
        <v>35</v>
      </c>
      <c r="G3646" s="6">
        <v>27.388000000000002</v>
      </c>
    </row>
    <row r="3647" spans="1:7" ht="15" thickBot="1" x14ac:dyDescent="0.35">
      <c r="A3647" s="6">
        <v>77.090400000000002</v>
      </c>
      <c r="B3647" s="19">
        <f>(A3647-G3647)/G3647</f>
        <v>1.1309818664307827</v>
      </c>
      <c r="C3647" s="30" t="s">
        <v>109</v>
      </c>
      <c r="D3647" s="6">
        <v>1005628</v>
      </c>
      <c r="E3647" s="6">
        <v>1288</v>
      </c>
      <c r="F3647" s="7" t="s">
        <v>35</v>
      </c>
      <c r="G3647" s="6">
        <v>36.176000000000002</v>
      </c>
    </row>
    <row r="3648" spans="1:7" ht="15" thickBot="1" x14ac:dyDescent="0.35">
      <c r="A3648" s="6">
        <v>77.090400000000002</v>
      </c>
      <c r="B3648" s="19">
        <f>(A3648-G3648)/G3648</f>
        <v>0.92437343984023956</v>
      </c>
      <c r="C3648" s="30" t="s">
        <v>234</v>
      </c>
      <c r="D3648" s="6">
        <v>1008273</v>
      </c>
      <c r="E3648" s="6">
        <v>302</v>
      </c>
      <c r="F3648" s="7" t="s">
        <v>21</v>
      </c>
      <c r="G3648" s="6">
        <v>40.06</v>
      </c>
    </row>
    <row r="3649" spans="1:7" ht="15" thickBot="1" x14ac:dyDescent="0.35">
      <c r="A3649" s="6">
        <v>77.090400000000002</v>
      </c>
      <c r="B3649" s="19">
        <f>(A3649-G3649)/G3649</f>
        <v>0.82126252126252119</v>
      </c>
      <c r="C3649" s="30" t="s">
        <v>384</v>
      </c>
      <c r="D3649" s="6">
        <v>1007070</v>
      </c>
      <c r="E3649" s="6">
        <v>212</v>
      </c>
      <c r="F3649" s="7" t="s">
        <v>42</v>
      </c>
      <c r="G3649" s="6">
        <v>42.328000000000003</v>
      </c>
    </row>
    <row r="3650" spans="1:7" ht="15" thickBot="1" x14ac:dyDescent="0.35">
      <c r="A3650" s="6">
        <v>77.090400000000002</v>
      </c>
      <c r="B3650" s="19">
        <f>(A3650-G3650)/G3650</f>
        <v>0.47920792079207924</v>
      </c>
      <c r="C3650" s="30" t="s">
        <v>123</v>
      </c>
      <c r="D3650" s="6">
        <v>1009720</v>
      </c>
      <c r="E3650" s="6">
        <v>1479</v>
      </c>
      <c r="F3650" s="7" t="s">
        <v>27</v>
      </c>
      <c r="G3650" s="6">
        <v>52.116</v>
      </c>
    </row>
    <row r="3651" spans="1:7" ht="15" thickBot="1" x14ac:dyDescent="0.35">
      <c r="A3651" s="6">
        <v>77.090400000000002</v>
      </c>
      <c r="B3651" s="19">
        <f>(A3651-G3651)/G3651</f>
        <v>0.44797896318557473</v>
      </c>
      <c r="C3651" s="30" t="s">
        <v>29</v>
      </c>
      <c r="D3651" s="6">
        <v>1011796</v>
      </c>
      <c r="E3651" s="6">
        <v>1103</v>
      </c>
      <c r="F3651" s="7" t="s">
        <v>31</v>
      </c>
      <c r="G3651" s="6">
        <v>53.24</v>
      </c>
    </row>
    <row r="3652" spans="1:7" ht="15" thickBot="1" x14ac:dyDescent="0.35">
      <c r="A3652" s="6">
        <v>77.090400000000002</v>
      </c>
      <c r="B3652" s="19">
        <f>(A3652-G3652)/G3652</f>
        <v>0.40953704380896661</v>
      </c>
      <c r="C3652" s="30" t="s">
        <v>311</v>
      </c>
      <c r="D3652" s="6">
        <v>1009106</v>
      </c>
      <c r="E3652" s="6">
        <v>2651</v>
      </c>
      <c r="F3652" s="7" t="s">
        <v>42</v>
      </c>
      <c r="G3652" s="6">
        <v>54.692</v>
      </c>
    </row>
    <row r="3653" spans="1:7" ht="15" thickBot="1" x14ac:dyDescent="0.35">
      <c r="A3653" s="6">
        <v>77.090400000000002</v>
      </c>
      <c r="B3653" s="19">
        <f>(A3653-G3653)/G3653</f>
        <v>0.38184555818455596</v>
      </c>
      <c r="C3653" s="30" t="s">
        <v>342</v>
      </c>
      <c r="D3653" s="6">
        <v>1012910</v>
      </c>
      <c r="E3653" s="6">
        <v>1085</v>
      </c>
      <c r="F3653" s="7" t="s">
        <v>42</v>
      </c>
      <c r="G3653" s="6">
        <v>55.787999999999997</v>
      </c>
    </row>
    <row r="3654" spans="1:7" ht="15" thickBot="1" x14ac:dyDescent="0.35">
      <c r="A3654" s="6">
        <v>77.090400000000002</v>
      </c>
      <c r="B3654" s="19">
        <f>(A3654-G3654)/G3654</f>
        <v>0.27878707451396728</v>
      </c>
      <c r="C3654" s="30" t="s">
        <v>85</v>
      </c>
      <c r="D3654" s="6">
        <v>1013597</v>
      </c>
      <c r="E3654" s="6">
        <v>1024</v>
      </c>
      <c r="F3654" s="7" t="s">
        <v>23</v>
      </c>
      <c r="G3654" s="6">
        <v>60.283999999999999</v>
      </c>
    </row>
    <row r="3655" spans="1:7" ht="15" thickBot="1" x14ac:dyDescent="0.35">
      <c r="A3655" s="6">
        <v>77.090400000000002</v>
      </c>
      <c r="B3655" s="19">
        <f>(A3655-G3655)/G3655</f>
        <v>0.16973780043699938</v>
      </c>
      <c r="C3655" s="30" t="s">
        <v>198</v>
      </c>
      <c r="D3655" s="6">
        <v>1018495</v>
      </c>
      <c r="E3655" s="6">
        <v>208</v>
      </c>
      <c r="F3655" s="7" t="s">
        <v>27</v>
      </c>
      <c r="G3655" s="6">
        <v>65.903999999999996</v>
      </c>
    </row>
    <row r="3656" spans="1:7" ht="15" thickBot="1" x14ac:dyDescent="0.35">
      <c r="A3656" s="6">
        <v>77.090400000000002</v>
      </c>
      <c r="B3656" s="19">
        <f>(A3656-G3656)/G3656</f>
        <v>0.11280097003291192</v>
      </c>
      <c r="C3656" s="30" t="s">
        <v>117</v>
      </c>
      <c r="D3656" s="6">
        <v>1013814</v>
      </c>
      <c r="E3656" s="6">
        <v>2298</v>
      </c>
      <c r="F3656" s="7" t="s">
        <v>17</v>
      </c>
      <c r="G3656" s="6">
        <v>69.275999999999996</v>
      </c>
    </row>
    <row r="3657" spans="1:7" ht="15" thickBot="1" x14ac:dyDescent="0.35">
      <c r="A3657" s="6">
        <v>77.090400000000002</v>
      </c>
      <c r="B3657" s="19">
        <f>(A3657-G3657)/G3657</f>
        <v>-4.2545581002533688E-2</v>
      </c>
      <c r="C3657" s="30" t="s">
        <v>244</v>
      </c>
      <c r="D3657" s="6">
        <v>1009815</v>
      </c>
      <c r="E3657" s="6">
        <v>1768</v>
      </c>
      <c r="F3657" s="7" t="s">
        <v>23</v>
      </c>
      <c r="G3657" s="6">
        <v>80.516000000000005</v>
      </c>
    </row>
    <row r="3658" spans="1:7" ht="15" thickBot="1" x14ac:dyDescent="0.35">
      <c r="A3658" s="6">
        <v>77.090400000000002</v>
      </c>
      <c r="B3658" s="19">
        <f>(A3658-G3658)/G3658</f>
        <v>-8.99707243365757E-2</v>
      </c>
      <c r="C3658" s="30" t="s">
        <v>193</v>
      </c>
      <c r="D3658" s="6">
        <v>1011079</v>
      </c>
      <c r="E3658" s="6">
        <v>1663</v>
      </c>
      <c r="F3658" s="7" t="s">
        <v>25</v>
      </c>
      <c r="G3658" s="6">
        <v>84.712000000000003</v>
      </c>
    </row>
    <row r="3659" spans="1:7" ht="15" thickBot="1" x14ac:dyDescent="0.35">
      <c r="A3659" s="6">
        <v>77.090400000000002</v>
      </c>
      <c r="B3659" s="19">
        <f>(A3659-G3659)/G3659</f>
        <v>-0.12777878349022445</v>
      </c>
      <c r="C3659" s="30" t="s">
        <v>376</v>
      </c>
      <c r="D3659" s="6">
        <v>1011230</v>
      </c>
      <c r="E3659" s="6">
        <v>2594</v>
      </c>
      <c r="F3659" s="7" t="s">
        <v>25</v>
      </c>
      <c r="G3659" s="6">
        <v>88.384</v>
      </c>
    </row>
    <row r="3660" spans="1:7" ht="15" thickBot="1" x14ac:dyDescent="0.35">
      <c r="A3660" s="6">
        <v>77.090400000000002</v>
      </c>
      <c r="B3660" s="19">
        <f>(A3660-G3660)/G3660</f>
        <v>-0.13873173347633724</v>
      </c>
      <c r="C3660" s="30" t="s">
        <v>364</v>
      </c>
      <c r="D3660" s="6">
        <v>1017751</v>
      </c>
      <c r="E3660" s="6">
        <v>340</v>
      </c>
      <c r="F3660" s="7" t="s">
        <v>31</v>
      </c>
      <c r="G3660" s="6">
        <v>89.507999999999996</v>
      </c>
    </row>
    <row r="3661" spans="1:7" ht="15" thickBot="1" x14ac:dyDescent="0.35">
      <c r="A3661" s="6">
        <v>77.090400000000002</v>
      </c>
      <c r="B3661" s="19">
        <f>(A3661-G3661)/G3661</f>
        <v>-0.15983259950302975</v>
      </c>
      <c r="C3661" s="30" t="s">
        <v>162</v>
      </c>
      <c r="D3661" s="6">
        <v>1019520</v>
      </c>
      <c r="E3661" s="6">
        <v>902</v>
      </c>
      <c r="F3661" s="7" t="s">
        <v>17</v>
      </c>
      <c r="G3661" s="6">
        <v>91.756</v>
      </c>
    </row>
    <row r="3662" spans="1:7" ht="15" thickBot="1" x14ac:dyDescent="0.35">
      <c r="A3662" s="6">
        <v>77.090400000000002</v>
      </c>
      <c r="B3662" s="19">
        <f>(A3662-G3662)/G3662</f>
        <v>-0.16731043421905376</v>
      </c>
      <c r="C3662" s="30" t="s">
        <v>228</v>
      </c>
      <c r="D3662" s="6">
        <v>1010021</v>
      </c>
      <c r="E3662" s="6">
        <v>342</v>
      </c>
      <c r="F3662" s="7" t="s">
        <v>25</v>
      </c>
      <c r="G3662" s="6">
        <v>92.58</v>
      </c>
    </row>
    <row r="3663" spans="1:7" ht="15" thickBot="1" x14ac:dyDescent="0.35">
      <c r="A3663" s="6">
        <v>77.090400000000002</v>
      </c>
      <c r="B3663" s="19">
        <f>(A3663-G3663)/G3663</f>
        <v>-0.20587580864477309</v>
      </c>
      <c r="C3663" s="30" t="s">
        <v>306</v>
      </c>
      <c r="D3663" s="6">
        <v>1015040</v>
      </c>
      <c r="E3663" s="6">
        <v>1754</v>
      </c>
      <c r="F3663" s="7" t="s">
        <v>19</v>
      </c>
      <c r="G3663" s="6">
        <v>97.075999999999993</v>
      </c>
    </row>
    <row r="3664" spans="1:7" ht="15" thickBot="1" x14ac:dyDescent="0.35">
      <c r="A3664" s="6">
        <v>77.090400000000002</v>
      </c>
      <c r="B3664" s="19">
        <f>(A3664-G3664)/G3664</f>
        <v>-0.21735634517766494</v>
      </c>
      <c r="C3664" s="30" t="s">
        <v>359</v>
      </c>
      <c r="D3664" s="6">
        <v>1018767</v>
      </c>
      <c r="E3664" s="6">
        <v>1825</v>
      </c>
      <c r="F3664" s="7" t="s">
        <v>42</v>
      </c>
      <c r="G3664" s="6">
        <v>98.5</v>
      </c>
    </row>
    <row r="3665" spans="1:7" ht="15" thickBot="1" x14ac:dyDescent="0.35">
      <c r="A3665" s="6">
        <v>77.090400000000002</v>
      </c>
      <c r="B3665" s="19">
        <f>(A3665-G3665)/G3665</f>
        <v>-0.24326213287262444</v>
      </c>
      <c r="C3665" s="30" t="s">
        <v>210</v>
      </c>
      <c r="D3665" s="6">
        <v>1012705</v>
      </c>
      <c r="E3665" s="6">
        <v>1438</v>
      </c>
      <c r="F3665" s="7" t="s">
        <v>19</v>
      </c>
      <c r="G3665" s="6">
        <v>101.872</v>
      </c>
    </row>
    <row r="3666" spans="1:7" ht="15" thickBot="1" x14ac:dyDescent="0.35">
      <c r="A3666" s="6">
        <v>77.090400000000002</v>
      </c>
      <c r="B3666" s="19">
        <f>(A3666-G3666)/G3666</f>
        <v>-0.25152044739601531</v>
      </c>
      <c r="C3666" s="30" t="s">
        <v>44</v>
      </c>
      <c r="D3666" s="6">
        <v>1017284</v>
      </c>
      <c r="E3666" s="6">
        <v>168</v>
      </c>
      <c r="F3666" s="7" t="s">
        <v>25</v>
      </c>
      <c r="G3666" s="6">
        <v>102.996</v>
      </c>
    </row>
    <row r="3667" spans="1:7" ht="15" thickBot="1" x14ac:dyDescent="0.35">
      <c r="A3667" s="6">
        <v>77.090400000000002</v>
      </c>
      <c r="B3667" s="19">
        <f>(A3667-G3667)/G3667</f>
        <v>-0.31161910204664783</v>
      </c>
      <c r="C3667" s="30" t="s">
        <v>212</v>
      </c>
      <c r="D3667" s="6">
        <v>1012571</v>
      </c>
      <c r="E3667" s="6">
        <v>807</v>
      </c>
      <c r="F3667" s="7" t="s">
        <v>42</v>
      </c>
      <c r="G3667" s="6">
        <v>111.988</v>
      </c>
    </row>
    <row r="3668" spans="1:7" ht="15" thickBot="1" x14ac:dyDescent="0.35">
      <c r="A3668" s="6">
        <v>77.090400000000002</v>
      </c>
      <c r="B3668" s="19">
        <f>(A3668-G3668)/G3668</f>
        <v>-0.36709467669370466</v>
      </c>
      <c r="C3668" s="30" t="s">
        <v>332</v>
      </c>
      <c r="D3668" s="6">
        <v>1016314</v>
      </c>
      <c r="E3668" s="6">
        <v>502</v>
      </c>
      <c r="F3668" s="7" t="s">
        <v>31</v>
      </c>
      <c r="G3668" s="6">
        <v>121.804</v>
      </c>
    </row>
    <row r="3669" spans="1:7" ht="15" thickBot="1" x14ac:dyDescent="0.35">
      <c r="A3669" s="6">
        <v>77.44896</v>
      </c>
      <c r="B3669" s="19">
        <f>(A3669-G3669)/G3669</f>
        <v>2.2839620081411125</v>
      </c>
      <c r="C3669" s="30" t="s">
        <v>311</v>
      </c>
      <c r="D3669" s="6">
        <v>1010324</v>
      </c>
      <c r="E3669" s="6">
        <v>2384</v>
      </c>
      <c r="F3669" s="7" t="s">
        <v>87</v>
      </c>
      <c r="G3669" s="6">
        <v>23.584</v>
      </c>
    </row>
    <row r="3670" spans="1:7" ht="15" thickBot="1" x14ac:dyDescent="0.35">
      <c r="A3670" s="6">
        <v>77.44896</v>
      </c>
      <c r="B3670" s="19">
        <f>(A3670-G3670)/G3670</f>
        <v>1.5277075718015665</v>
      </c>
      <c r="C3670" s="30" t="s">
        <v>278</v>
      </c>
      <c r="D3670" s="6">
        <v>1006847</v>
      </c>
      <c r="E3670" s="6">
        <v>1022</v>
      </c>
      <c r="F3670" s="7" t="s">
        <v>87</v>
      </c>
      <c r="G3670" s="6">
        <v>30.64</v>
      </c>
    </row>
    <row r="3671" spans="1:7" ht="15" thickBot="1" x14ac:dyDescent="0.35">
      <c r="A3671" s="6">
        <v>77.44896</v>
      </c>
      <c r="B3671" s="19">
        <f>(A3671-G3671)/G3671</f>
        <v>-0.40073537604456827</v>
      </c>
      <c r="C3671" s="30" t="s">
        <v>378</v>
      </c>
      <c r="D3671" s="6">
        <v>1017940</v>
      </c>
      <c r="E3671" s="6">
        <v>210</v>
      </c>
      <c r="F3671" s="7" t="s">
        <v>87</v>
      </c>
      <c r="G3671" s="6">
        <v>129.24</v>
      </c>
    </row>
    <row r="3672" spans="1:7" ht="15" thickBot="1" x14ac:dyDescent="0.35">
      <c r="A3672" s="6">
        <v>77.535014399999994</v>
      </c>
      <c r="B3672" s="19">
        <f>(A3672-G3672)/G3672</f>
        <v>0.13295495990887596</v>
      </c>
      <c r="C3672" s="30" t="s">
        <v>185</v>
      </c>
      <c r="D3672" s="6">
        <v>1000009</v>
      </c>
      <c r="E3672" s="6">
        <v>9</v>
      </c>
      <c r="F3672" s="7" t="s">
        <v>42</v>
      </c>
      <c r="G3672" s="6">
        <v>68.436096000000006</v>
      </c>
    </row>
    <row r="3673" spans="1:7" ht="15" thickBot="1" x14ac:dyDescent="0.35">
      <c r="A3673" s="6">
        <v>77.538600000000002</v>
      </c>
      <c r="B3673" s="19">
        <f>(A3673-G3673)/G3673</f>
        <v>1.2851172934103501</v>
      </c>
      <c r="C3673" s="30" t="s">
        <v>48</v>
      </c>
      <c r="D3673" s="6">
        <v>1007450</v>
      </c>
      <c r="E3673" s="6">
        <v>973</v>
      </c>
      <c r="F3673" s="7" t="s">
        <v>25</v>
      </c>
      <c r="G3673" s="6">
        <v>33.932000000000002</v>
      </c>
    </row>
    <row r="3674" spans="1:7" ht="15" thickBot="1" x14ac:dyDescent="0.35">
      <c r="A3674" s="6">
        <v>77.538600000000002</v>
      </c>
      <c r="B3674" s="19">
        <f>(A3674-G3674)/G3674</f>
        <v>0.18705756276791197</v>
      </c>
      <c r="C3674" s="30" t="s">
        <v>169</v>
      </c>
      <c r="D3674" s="6">
        <v>1013412</v>
      </c>
      <c r="E3674" s="6">
        <v>86</v>
      </c>
      <c r="F3674" s="7" t="s">
        <v>35</v>
      </c>
      <c r="G3674" s="6">
        <v>65.319999999999993</v>
      </c>
    </row>
    <row r="3675" spans="1:7" ht="15" thickBot="1" x14ac:dyDescent="0.35">
      <c r="A3675" s="6">
        <v>77.538600000000002</v>
      </c>
      <c r="B3675" s="19">
        <f>(A3675-G3675)/G3675</f>
        <v>7.5968583481350049E-2</v>
      </c>
      <c r="C3675" s="30" t="s">
        <v>18</v>
      </c>
      <c r="D3675" s="6">
        <v>1011300</v>
      </c>
      <c r="E3675" s="6">
        <v>2477</v>
      </c>
      <c r="F3675" s="7" t="s">
        <v>23</v>
      </c>
      <c r="G3675" s="6">
        <v>72.063999999999993</v>
      </c>
    </row>
    <row r="3676" spans="1:7" ht="15" thickBot="1" x14ac:dyDescent="0.35">
      <c r="A3676" s="6">
        <v>77.538600000000002</v>
      </c>
      <c r="B3676" s="19">
        <f>(A3676-G3676)/G3676</f>
        <v>16.751510989010988</v>
      </c>
      <c r="C3676" s="30" t="s">
        <v>383</v>
      </c>
      <c r="D3676" s="6">
        <v>1019556</v>
      </c>
      <c r="E3676" s="6">
        <v>1084</v>
      </c>
      <c r="F3676" s="7" t="s">
        <v>35</v>
      </c>
      <c r="G3676" s="6">
        <v>4.3680000000000003</v>
      </c>
    </row>
    <row r="3677" spans="1:7" ht="15" thickBot="1" x14ac:dyDescent="0.35">
      <c r="A3677" s="6">
        <v>77.538600000000002</v>
      </c>
      <c r="B3677" s="19">
        <f>(A3677-G3677)/G3677</f>
        <v>6.7631758109731681</v>
      </c>
      <c r="C3677" s="30" t="s">
        <v>194</v>
      </c>
      <c r="D3677" s="6">
        <v>1018460</v>
      </c>
      <c r="E3677" s="6">
        <v>842</v>
      </c>
      <c r="F3677" s="7" t="s">
        <v>21</v>
      </c>
      <c r="G3677" s="6">
        <v>9.9879999999999995</v>
      </c>
    </row>
    <row r="3678" spans="1:7" ht="15" thickBot="1" x14ac:dyDescent="0.35">
      <c r="A3678" s="6">
        <v>77.538600000000002</v>
      </c>
      <c r="B3678" s="19">
        <f>(A3678-G3678)/G3678</f>
        <v>4.0586247390396659</v>
      </c>
      <c r="C3678" s="30" t="s">
        <v>158</v>
      </c>
      <c r="D3678" s="6">
        <v>1009137</v>
      </c>
      <c r="E3678" s="6">
        <v>864</v>
      </c>
      <c r="F3678" s="7" t="s">
        <v>19</v>
      </c>
      <c r="G3678" s="6">
        <v>15.327999999999999</v>
      </c>
    </row>
    <row r="3679" spans="1:7" ht="15" thickBot="1" x14ac:dyDescent="0.35">
      <c r="A3679" s="6">
        <v>77.538600000000002</v>
      </c>
      <c r="B3679" s="19">
        <f>(A3679-G3679)/G3679</f>
        <v>2.4764436872309901</v>
      </c>
      <c r="C3679" s="30" t="s">
        <v>292</v>
      </c>
      <c r="D3679" s="6">
        <v>1008030</v>
      </c>
      <c r="E3679" s="6">
        <v>1968</v>
      </c>
      <c r="F3679" s="7" t="s">
        <v>31</v>
      </c>
      <c r="G3679" s="6">
        <v>22.303999999999998</v>
      </c>
    </row>
    <row r="3680" spans="1:7" ht="15" thickBot="1" x14ac:dyDescent="0.35">
      <c r="A3680" s="6">
        <v>77.538600000000002</v>
      </c>
      <c r="B3680" s="19">
        <f>(A3680-G3680)/G3680</f>
        <v>1.7720077220077219</v>
      </c>
      <c r="C3680" s="30" t="s">
        <v>221</v>
      </c>
      <c r="D3680" s="6">
        <v>1015671</v>
      </c>
      <c r="E3680" s="6">
        <v>1739</v>
      </c>
      <c r="F3680" s="7" t="s">
        <v>17</v>
      </c>
      <c r="G3680" s="6">
        <v>27.972000000000001</v>
      </c>
    </row>
    <row r="3681" spans="1:7" ht="15" thickBot="1" x14ac:dyDescent="0.35">
      <c r="A3681" s="6">
        <v>77.538600000000002</v>
      </c>
      <c r="B3681" s="19">
        <f>(A3681-G3681)/G3681</f>
        <v>0.6383240365111561</v>
      </c>
      <c r="C3681" s="30" t="s">
        <v>333</v>
      </c>
      <c r="D3681" s="6">
        <v>1008907</v>
      </c>
      <c r="E3681" s="6">
        <v>776</v>
      </c>
      <c r="F3681" s="7" t="s">
        <v>31</v>
      </c>
      <c r="G3681" s="6">
        <v>47.328000000000003</v>
      </c>
    </row>
    <row r="3682" spans="1:7" ht="15" thickBot="1" x14ac:dyDescent="0.35">
      <c r="A3682" s="6">
        <v>77.538600000000002</v>
      </c>
      <c r="B3682" s="19">
        <f>(A3682-G3682)/G3682</f>
        <v>0.5291196655360102</v>
      </c>
      <c r="C3682" s="30" t="s">
        <v>349</v>
      </c>
      <c r="D3682" s="6">
        <v>1013103</v>
      </c>
      <c r="E3682" s="6">
        <v>1791</v>
      </c>
      <c r="F3682" s="7" t="s">
        <v>23</v>
      </c>
      <c r="G3682" s="6">
        <v>50.707999999999998</v>
      </c>
    </row>
    <row r="3683" spans="1:7" ht="15" thickBot="1" x14ac:dyDescent="0.35">
      <c r="A3683" s="6">
        <v>77.538600000000002</v>
      </c>
      <c r="B3683" s="19">
        <f>(A3683-G3683)/G3683</f>
        <v>0.22936643835616438</v>
      </c>
      <c r="C3683" s="30" t="s">
        <v>235</v>
      </c>
      <c r="D3683" s="6">
        <v>1011519</v>
      </c>
      <c r="E3683" s="6">
        <v>2148</v>
      </c>
      <c r="F3683" s="7" t="s">
        <v>42</v>
      </c>
      <c r="G3683" s="6">
        <v>63.072000000000003</v>
      </c>
    </row>
    <row r="3684" spans="1:7" ht="15" thickBot="1" x14ac:dyDescent="0.35">
      <c r="A3684" s="6">
        <v>77.538600000000002</v>
      </c>
      <c r="B3684" s="19">
        <f>(A3684-G3684)/G3684</f>
        <v>0.1475639355908123</v>
      </c>
      <c r="C3684" s="30" t="s">
        <v>364</v>
      </c>
      <c r="D3684" s="6">
        <v>1010315</v>
      </c>
      <c r="E3684" s="6">
        <v>1962</v>
      </c>
      <c r="F3684" s="7" t="s">
        <v>27</v>
      </c>
      <c r="G3684" s="6">
        <v>67.567999999999998</v>
      </c>
    </row>
    <row r="3685" spans="1:7" ht="15" thickBot="1" x14ac:dyDescent="0.35">
      <c r="A3685" s="6">
        <v>77.538600000000002</v>
      </c>
      <c r="B3685" s="19">
        <f>(A3685-G3685)/G3685</f>
        <v>0.13300894266175689</v>
      </c>
      <c r="C3685" s="30" t="s">
        <v>324</v>
      </c>
      <c r="D3685" s="6">
        <v>1011243</v>
      </c>
      <c r="E3685" s="6">
        <v>2467</v>
      </c>
      <c r="F3685" s="7" t="s">
        <v>21</v>
      </c>
      <c r="G3685" s="6">
        <v>68.436000000000007</v>
      </c>
    </row>
    <row r="3686" spans="1:7" ht="15" thickBot="1" x14ac:dyDescent="0.35">
      <c r="A3686" s="6">
        <v>77.538600000000002</v>
      </c>
      <c r="B3686" s="19">
        <f>(A3686-G3686)/G3686</f>
        <v>6.3162946306148188E-2</v>
      </c>
      <c r="C3686" s="30" t="s">
        <v>276</v>
      </c>
      <c r="D3686" s="6">
        <v>1009527</v>
      </c>
      <c r="E3686" s="6">
        <v>1243</v>
      </c>
      <c r="F3686" s="7" t="s">
        <v>23</v>
      </c>
      <c r="G3686" s="6">
        <v>72.932000000000002</v>
      </c>
    </row>
    <row r="3687" spans="1:7" ht="15" thickBot="1" x14ac:dyDescent="0.35">
      <c r="A3687" s="6">
        <v>77.538600000000002</v>
      </c>
      <c r="B3687" s="19">
        <f>(A3687-G3687)/G3687</f>
        <v>-0.23241268709907342</v>
      </c>
      <c r="C3687" s="30" t="s">
        <v>132</v>
      </c>
      <c r="D3687" s="6">
        <v>1008981</v>
      </c>
      <c r="E3687" s="6">
        <v>2193</v>
      </c>
      <c r="F3687" s="7" t="s">
        <v>25</v>
      </c>
      <c r="G3687" s="6">
        <v>101.01600000000001</v>
      </c>
    </row>
    <row r="3688" spans="1:7" ht="15" thickBot="1" x14ac:dyDescent="0.35">
      <c r="A3688" s="6">
        <v>77.538600000000002</v>
      </c>
      <c r="B3688" s="19">
        <f>(A3688-G3688)/G3688</f>
        <v>-0.23253424657534241</v>
      </c>
      <c r="C3688" s="30" t="s">
        <v>68</v>
      </c>
      <c r="D3688" s="6">
        <v>1019336</v>
      </c>
      <c r="E3688" s="6">
        <v>2143</v>
      </c>
      <c r="F3688" s="7" t="s">
        <v>19</v>
      </c>
      <c r="G3688" s="6">
        <v>101.032</v>
      </c>
    </row>
    <row r="3689" spans="1:7" ht="15" thickBot="1" x14ac:dyDescent="0.35">
      <c r="A3689" s="6">
        <v>77.538600000000002</v>
      </c>
      <c r="B3689" s="19">
        <f>(A3689-G3689)/G3689</f>
        <v>-0.28055782363420423</v>
      </c>
      <c r="C3689" s="30" t="s">
        <v>229</v>
      </c>
      <c r="D3689" s="6">
        <v>1019237</v>
      </c>
      <c r="E3689" s="6">
        <v>2553</v>
      </c>
      <c r="F3689" s="7" t="s">
        <v>23</v>
      </c>
      <c r="G3689" s="6">
        <v>107.776</v>
      </c>
    </row>
    <row r="3690" spans="1:7" ht="15" thickBot="1" x14ac:dyDescent="0.35">
      <c r="A3690" s="6">
        <v>77.538600000000002</v>
      </c>
      <c r="B3690" s="19">
        <f>(A3690-G3690)/G3690</f>
        <v>-0.43258349676550645</v>
      </c>
      <c r="C3690" s="30" t="s">
        <v>386</v>
      </c>
      <c r="D3690" s="6">
        <v>1007602</v>
      </c>
      <c r="E3690" s="6">
        <v>2556</v>
      </c>
      <c r="F3690" s="7" t="s">
        <v>35</v>
      </c>
      <c r="G3690" s="6">
        <v>136.65199999999999</v>
      </c>
    </row>
    <row r="3691" spans="1:7" ht="15" thickBot="1" x14ac:dyDescent="0.35">
      <c r="A3691" s="6">
        <v>77.563199999999995</v>
      </c>
      <c r="B3691" s="19">
        <f>(A3691-G3691)/G3691</f>
        <v>-0.64787023854490511</v>
      </c>
      <c r="C3691" s="30" t="s">
        <v>159</v>
      </c>
      <c r="D3691" s="6">
        <v>1002385</v>
      </c>
      <c r="E3691" s="6">
        <v>2385</v>
      </c>
      <c r="F3691" s="7" t="s">
        <v>23</v>
      </c>
      <c r="G3691" s="6">
        <v>220.2688</v>
      </c>
    </row>
    <row r="3692" spans="1:7" ht="15" thickBot="1" x14ac:dyDescent="0.35">
      <c r="A3692" s="6">
        <v>77.578800000000001</v>
      </c>
      <c r="B3692" s="19">
        <f>(A3692-G3692)/G3692</f>
        <v>-0.7387454739428424</v>
      </c>
      <c r="C3692" s="30" t="s">
        <v>285</v>
      </c>
      <c r="D3692" s="6">
        <v>1004320</v>
      </c>
      <c r="E3692" s="6">
        <v>1846</v>
      </c>
      <c r="F3692" s="7" t="s">
        <v>19</v>
      </c>
      <c r="G3692" s="6">
        <v>296.94720000000001</v>
      </c>
    </row>
    <row r="3693" spans="1:7" ht="15" thickBot="1" x14ac:dyDescent="0.35">
      <c r="A3693" s="6">
        <v>77.620400000000004</v>
      </c>
      <c r="B3693" s="19">
        <f>(A3693-G3693)/G3693</f>
        <v>-0.65969338365274</v>
      </c>
      <c r="C3693" s="30" t="s">
        <v>111</v>
      </c>
      <c r="D3693" s="6">
        <v>1003705</v>
      </c>
      <c r="E3693" s="6">
        <v>2225</v>
      </c>
      <c r="F3693" s="7" t="s">
        <v>87</v>
      </c>
      <c r="G3693" s="6">
        <v>228.08959999999999</v>
      </c>
    </row>
    <row r="3694" spans="1:7" ht="15" thickBot="1" x14ac:dyDescent="0.35">
      <c r="A3694" s="6">
        <v>77.750399999999999</v>
      </c>
      <c r="B3694" s="19">
        <f>(A3694-G3694)/G3694</f>
        <v>-8.9044691061787584E-2</v>
      </c>
      <c r="C3694" s="30" t="s">
        <v>80</v>
      </c>
      <c r="D3694" s="6">
        <v>1003150</v>
      </c>
      <c r="E3694" s="6">
        <v>1443</v>
      </c>
      <c r="F3694" s="7" t="s">
        <v>19</v>
      </c>
      <c r="G3694" s="6">
        <v>85.350399999999993</v>
      </c>
    </row>
    <row r="3695" spans="1:7" ht="15" thickBot="1" x14ac:dyDescent="0.35">
      <c r="A3695" s="6">
        <v>77.986800000000002</v>
      </c>
      <c r="B3695" s="19">
        <f>(A3695-G3695)/G3695</f>
        <v>42.519419642857144</v>
      </c>
      <c r="C3695" s="30" t="s">
        <v>386</v>
      </c>
      <c r="D3695" s="6">
        <v>1010998</v>
      </c>
      <c r="E3695" s="6">
        <v>346</v>
      </c>
      <c r="F3695" s="7" t="s">
        <v>17</v>
      </c>
      <c r="G3695" s="6">
        <v>1.792</v>
      </c>
    </row>
    <row r="3696" spans="1:7" ht="15" thickBot="1" x14ac:dyDescent="0.35">
      <c r="A3696" s="6">
        <v>77.986800000000002</v>
      </c>
      <c r="B3696" s="19">
        <f>(A3696-G3696)/G3696</f>
        <v>25.744444444444447</v>
      </c>
      <c r="C3696" s="30" t="s">
        <v>293</v>
      </c>
      <c r="D3696" s="6">
        <v>1015516</v>
      </c>
      <c r="E3696" s="6">
        <v>1880</v>
      </c>
      <c r="F3696" s="7" t="s">
        <v>42</v>
      </c>
      <c r="G3696" s="6">
        <v>2.9159999999999999</v>
      </c>
    </row>
    <row r="3697" spans="1:7" ht="15" thickBot="1" x14ac:dyDescent="0.35">
      <c r="A3697" s="6">
        <v>77.986800000000002</v>
      </c>
      <c r="B3697" s="19">
        <f>(A3697-G3697)/G3697</f>
        <v>7.2543183742591033</v>
      </c>
      <c r="C3697" s="30" t="s">
        <v>289</v>
      </c>
      <c r="D3697" s="6">
        <v>1010593</v>
      </c>
      <c r="E3697" s="6">
        <v>2105</v>
      </c>
      <c r="F3697" s="7" t="s">
        <v>31</v>
      </c>
      <c r="G3697" s="6">
        <v>9.4480000000000004</v>
      </c>
    </row>
    <row r="3698" spans="1:7" ht="15" thickBot="1" x14ac:dyDescent="0.35">
      <c r="A3698" s="6">
        <v>77.986800000000002</v>
      </c>
      <c r="B3698" s="19">
        <f>(A3698-G3698)/G3698</f>
        <v>5.5032354903268841</v>
      </c>
      <c r="C3698" s="30" t="s">
        <v>294</v>
      </c>
      <c r="D3698" s="6">
        <v>1008502</v>
      </c>
      <c r="E3698" s="6">
        <v>1444</v>
      </c>
      <c r="F3698" s="7" t="s">
        <v>27</v>
      </c>
      <c r="G3698" s="6">
        <v>11.992000000000001</v>
      </c>
    </row>
    <row r="3699" spans="1:7" ht="15" thickBot="1" x14ac:dyDescent="0.35">
      <c r="A3699" s="6">
        <v>77.986800000000002</v>
      </c>
      <c r="B3699" s="19">
        <f>(A3699-G3699)/G3699</f>
        <v>3.7541331382589616</v>
      </c>
      <c r="C3699" s="30" t="s">
        <v>311</v>
      </c>
      <c r="D3699" s="6">
        <v>1013569</v>
      </c>
      <c r="E3699" s="6">
        <v>927</v>
      </c>
      <c r="F3699" s="7" t="s">
        <v>35</v>
      </c>
      <c r="G3699" s="6">
        <v>16.404</v>
      </c>
    </row>
    <row r="3700" spans="1:7" ht="15" thickBot="1" x14ac:dyDescent="0.35">
      <c r="A3700" s="6">
        <v>77.986800000000002</v>
      </c>
      <c r="B3700" s="19">
        <f>(A3700-G3700)/G3700</f>
        <v>3.2448726322664925</v>
      </c>
      <c r="C3700" s="30" t="s">
        <v>61</v>
      </c>
      <c r="D3700" s="6">
        <v>1008238</v>
      </c>
      <c r="E3700" s="6">
        <v>974</v>
      </c>
      <c r="F3700" s="7" t="s">
        <v>17</v>
      </c>
      <c r="G3700" s="6">
        <v>18.372</v>
      </c>
    </row>
    <row r="3701" spans="1:7" ht="15" thickBot="1" x14ac:dyDescent="0.35">
      <c r="A3701" s="6">
        <v>77.986800000000002</v>
      </c>
      <c r="B3701" s="19">
        <f>(A3701-G3701)/G3701</f>
        <v>1.8211112718854003</v>
      </c>
      <c r="C3701" s="30" t="s">
        <v>141</v>
      </c>
      <c r="D3701" s="6">
        <v>1012649</v>
      </c>
      <c r="E3701" s="6">
        <v>2337</v>
      </c>
      <c r="F3701" s="7" t="s">
        <v>31</v>
      </c>
      <c r="G3701" s="6">
        <v>27.643999999999998</v>
      </c>
    </row>
    <row r="3702" spans="1:7" ht="15" thickBot="1" x14ac:dyDescent="0.35">
      <c r="A3702" s="6">
        <v>77.986800000000002</v>
      </c>
      <c r="B3702" s="19">
        <f>(A3702-G3702)/G3702</f>
        <v>1.1148389196225188</v>
      </c>
      <c r="C3702" s="30" t="s">
        <v>121</v>
      </c>
      <c r="D3702" s="6">
        <v>1005820</v>
      </c>
      <c r="E3702" s="6">
        <v>1488</v>
      </c>
      <c r="F3702" s="7" t="s">
        <v>27</v>
      </c>
      <c r="G3702" s="6">
        <v>36.875999999999998</v>
      </c>
    </row>
    <row r="3703" spans="1:7" ht="15" thickBot="1" x14ac:dyDescent="0.35">
      <c r="A3703" s="6">
        <v>77.986800000000002</v>
      </c>
      <c r="B3703" s="19">
        <f>(A3703-G3703)/G3703</f>
        <v>0.89601283672080145</v>
      </c>
      <c r="C3703" s="30" t="s">
        <v>317</v>
      </c>
      <c r="D3703" s="6">
        <v>1017195</v>
      </c>
      <c r="E3703" s="6">
        <v>232</v>
      </c>
      <c r="F3703" s="7" t="s">
        <v>42</v>
      </c>
      <c r="G3703" s="6">
        <v>41.131999999999998</v>
      </c>
    </row>
    <row r="3704" spans="1:7" ht="15" thickBot="1" x14ac:dyDescent="0.35">
      <c r="A3704" s="6">
        <v>77.986800000000002</v>
      </c>
      <c r="B3704" s="19">
        <f>(A3704-G3704)/G3704</f>
        <v>0.43337009263343629</v>
      </c>
      <c r="C3704" s="30" t="s">
        <v>72</v>
      </c>
      <c r="D3704" s="6">
        <v>1009568</v>
      </c>
      <c r="E3704" s="6">
        <v>2199</v>
      </c>
      <c r="F3704" s="7" t="s">
        <v>23</v>
      </c>
      <c r="G3704" s="6">
        <v>54.408000000000001</v>
      </c>
    </row>
    <row r="3705" spans="1:7" ht="15" thickBot="1" x14ac:dyDescent="0.35">
      <c r="A3705" s="6">
        <v>77.986800000000002</v>
      </c>
      <c r="B3705" s="19">
        <f>(A3705-G3705)/G3705</f>
        <v>0.2408795824847251</v>
      </c>
      <c r="C3705" s="30" t="s">
        <v>34</v>
      </c>
      <c r="D3705" s="6">
        <v>1007807</v>
      </c>
      <c r="E3705" s="6">
        <v>2296</v>
      </c>
      <c r="F3705" s="7" t="s">
        <v>17</v>
      </c>
      <c r="G3705" s="6">
        <v>62.847999999999999</v>
      </c>
    </row>
    <row r="3706" spans="1:7" ht="15" thickBot="1" x14ac:dyDescent="0.35">
      <c r="A3706" s="6">
        <v>77.986800000000002</v>
      </c>
      <c r="B3706" s="19">
        <f>(A3706-G3706)/G3706</f>
        <v>0.20468981710331188</v>
      </c>
      <c r="C3706" s="30" t="s">
        <v>270</v>
      </c>
      <c r="D3706" s="6">
        <v>1012199</v>
      </c>
      <c r="E3706" s="6">
        <v>2081</v>
      </c>
      <c r="F3706" s="7" t="s">
        <v>21</v>
      </c>
      <c r="G3706" s="6">
        <v>64.736000000000004</v>
      </c>
    </row>
    <row r="3707" spans="1:7" ht="15" thickBot="1" x14ac:dyDescent="0.35">
      <c r="A3707" s="6">
        <v>77.986800000000002</v>
      </c>
      <c r="B3707" s="19">
        <f>(A3707-G3707)/G3707</f>
        <v>0.12645597411601575</v>
      </c>
      <c r="C3707" s="30" t="s">
        <v>96</v>
      </c>
      <c r="D3707" s="6">
        <v>1015225</v>
      </c>
      <c r="E3707" s="6">
        <v>1848</v>
      </c>
      <c r="F3707" s="7" t="s">
        <v>42</v>
      </c>
      <c r="G3707" s="6">
        <v>69.231999999999999</v>
      </c>
    </row>
    <row r="3708" spans="1:7" ht="15" thickBot="1" x14ac:dyDescent="0.35">
      <c r="A3708" s="6">
        <v>77.986800000000002</v>
      </c>
      <c r="B3708" s="19">
        <f>(A3708-G3708)/G3708</f>
        <v>7.4139165886177111E-2</v>
      </c>
      <c r="C3708" s="30" t="s">
        <v>93</v>
      </c>
      <c r="D3708" s="6">
        <v>1011359</v>
      </c>
      <c r="E3708" s="6">
        <v>2520</v>
      </c>
      <c r="F3708" s="7" t="s">
        <v>23</v>
      </c>
      <c r="G3708" s="6">
        <v>72.603999999999999</v>
      </c>
    </row>
    <row r="3709" spans="1:7" ht="15" thickBot="1" x14ac:dyDescent="0.35">
      <c r="A3709" s="6">
        <v>77.986800000000002</v>
      </c>
      <c r="B3709" s="19">
        <f>(A3709-G3709)/G3709</f>
        <v>-6.7500478285823631E-2</v>
      </c>
      <c r="C3709" s="30" t="s">
        <v>358</v>
      </c>
      <c r="D3709" s="6">
        <v>1012116</v>
      </c>
      <c r="E3709" s="6">
        <v>1281</v>
      </c>
      <c r="F3709" s="7" t="s">
        <v>21</v>
      </c>
      <c r="G3709" s="6">
        <v>83.632000000000005</v>
      </c>
    </row>
    <row r="3710" spans="1:7" ht="15" thickBot="1" x14ac:dyDescent="0.35">
      <c r="A3710" s="6">
        <v>77.986800000000002</v>
      </c>
      <c r="B3710" s="19">
        <f>(A3710-G3710)/G3710</f>
        <v>-0.12062153263271837</v>
      </c>
      <c r="C3710" s="30" t="s">
        <v>325</v>
      </c>
      <c r="D3710" s="6">
        <v>1007598</v>
      </c>
      <c r="E3710" s="6">
        <v>907</v>
      </c>
      <c r="F3710" s="7" t="s">
        <v>17</v>
      </c>
      <c r="G3710" s="6">
        <v>88.683999999999997</v>
      </c>
    </row>
    <row r="3711" spans="1:7" ht="15" thickBot="1" x14ac:dyDescent="0.35">
      <c r="A3711" s="6">
        <v>77.986800000000002</v>
      </c>
      <c r="B3711" s="19">
        <f>(A3711-G3711)/G3711</f>
        <v>-0.1876036501520896</v>
      </c>
      <c r="C3711" s="30" t="s">
        <v>380</v>
      </c>
      <c r="D3711" s="6">
        <v>1018062</v>
      </c>
      <c r="E3711" s="6">
        <v>736</v>
      </c>
      <c r="F3711" s="7" t="s">
        <v>35</v>
      </c>
      <c r="G3711" s="6">
        <v>95.995999999999995</v>
      </c>
    </row>
    <row r="3712" spans="1:7" ht="15" thickBot="1" x14ac:dyDescent="0.35">
      <c r="A3712" s="6">
        <v>77.986800000000002</v>
      </c>
      <c r="B3712" s="19">
        <f>(A3712-G3712)/G3712</f>
        <v>-0.22395016518727859</v>
      </c>
      <c r="C3712" s="30" t="s">
        <v>83</v>
      </c>
      <c r="D3712" s="6">
        <v>1010673</v>
      </c>
      <c r="E3712" s="6">
        <v>2116</v>
      </c>
      <c r="F3712" s="7" t="s">
        <v>17</v>
      </c>
      <c r="G3712" s="6">
        <v>100.492</v>
      </c>
    </row>
    <row r="3713" spans="1:7" ht="15" thickBot="1" x14ac:dyDescent="0.35">
      <c r="A3713" s="6">
        <v>77.986800000000002</v>
      </c>
      <c r="B3713" s="19">
        <f>(A3713-G3713)/G3713</f>
        <v>-0.2424935892454736</v>
      </c>
      <c r="C3713" s="30" t="s">
        <v>339</v>
      </c>
      <c r="D3713" s="6">
        <v>1012570</v>
      </c>
      <c r="E3713" s="6">
        <v>1375</v>
      </c>
      <c r="F3713" s="7" t="s">
        <v>23</v>
      </c>
      <c r="G3713" s="6">
        <v>102.952</v>
      </c>
    </row>
    <row r="3714" spans="1:7" ht="15" thickBot="1" x14ac:dyDescent="0.35">
      <c r="A3714" s="6">
        <v>77.986800000000002</v>
      </c>
      <c r="B3714" s="19">
        <f>(A3714-G3714)/G3714</f>
        <v>-0.26505202050663446</v>
      </c>
      <c r="C3714" s="30" t="s">
        <v>150</v>
      </c>
      <c r="D3714" s="6">
        <v>1013498</v>
      </c>
      <c r="E3714" s="6">
        <v>2001</v>
      </c>
      <c r="F3714" s="7" t="s">
        <v>27</v>
      </c>
      <c r="G3714" s="6">
        <v>106.11199999999999</v>
      </c>
    </row>
    <row r="3715" spans="1:7" ht="15" thickBot="1" x14ac:dyDescent="0.35">
      <c r="A3715" s="6">
        <v>77.986800000000002</v>
      </c>
      <c r="B3715" s="19">
        <f>(A3715-G3715)/G3715</f>
        <v>-0.26712400857046198</v>
      </c>
      <c r="C3715" s="30" t="s">
        <v>66</v>
      </c>
      <c r="D3715" s="6">
        <v>1008462</v>
      </c>
      <c r="E3715" s="6">
        <v>2492</v>
      </c>
      <c r="F3715" s="7" t="s">
        <v>31</v>
      </c>
      <c r="G3715" s="6">
        <v>106.41200000000001</v>
      </c>
    </row>
    <row r="3716" spans="1:7" ht="15" thickBot="1" x14ac:dyDescent="0.35">
      <c r="A3716" s="6">
        <v>77.986800000000002</v>
      </c>
      <c r="B3716" s="19">
        <f>(A3716-G3716)/G3716</f>
        <v>-0.34640630238015413</v>
      </c>
      <c r="C3716" s="30" t="s">
        <v>235</v>
      </c>
      <c r="D3716" s="6">
        <v>1007700</v>
      </c>
      <c r="E3716" s="6">
        <v>1269</v>
      </c>
      <c r="F3716" s="7" t="s">
        <v>31</v>
      </c>
      <c r="G3716" s="6">
        <v>119.32</v>
      </c>
    </row>
    <row r="3717" spans="1:7" ht="15" thickBot="1" x14ac:dyDescent="0.35">
      <c r="A3717" s="6">
        <v>77.986800000000002</v>
      </c>
      <c r="B3717" s="19">
        <f>(A3717-G3717)/G3717</f>
        <v>-0.34793645484949826</v>
      </c>
      <c r="C3717" s="30" t="s">
        <v>354</v>
      </c>
      <c r="D3717" s="6">
        <v>1016350</v>
      </c>
      <c r="E3717" s="6">
        <v>1418</v>
      </c>
      <c r="F3717" s="7" t="s">
        <v>27</v>
      </c>
      <c r="G3717" s="6">
        <v>119.6</v>
      </c>
    </row>
    <row r="3718" spans="1:7" ht="15" thickBot="1" x14ac:dyDescent="0.35">
      <c r="A3718" s="6">
        <v>77.986800000000002</v>
      </c>
      <c r="B3718" s="19">
        <f>(A3718-G3718)/G3718</f>
        <v>-0.35996651565885363</v>
      </c>
      <c r="C3718" s="30" t="s">
        <v>380</v>
      </c>
      <c r="D3718" s="6">
        <v>1014752</v>
      </c>
      <c r="E3718" s="6">
        <v>724</v>
      </c>
      <c r="F3718" s="7" t="s">
        <v>31</v>
      </c>
      <c r="G3718" s="6">
        <v>121.848</v>
      </c>
    </row>
    <row r="3719" spans="1:7" ht="15" thickBot="1" x14ac:dyDescent="0.35">
      <c r="A3719" s="6">
        <v>78.166079999999994</v>
      </c>
      <c r="B3719" s="19">
        <f>(A3719-G3719)/G3719</f>
        <v>6.6385811732605687E-2</v>
      </c>
      <c r="C3719" s="30" t="s">
        <v>75</v>
      </c>
      <c r="D3719" s="6">
        <v>1018772</v>
      </c>
      <c r="E3719" s="6">
        <v>2492</v>
      </c>
      <c r="F3719" s="7" t="s">
        <v>87</v>
      </c>
      <c r="G3719" s="6">
        <v>73.3</v>
      </c>
    </row>
    <row r="3720" spans="1:7" ht="15" thickBot="1" x14ac:dyDescent="0.35">
      <c r="A3720" s="6">
        <v>78.223600000000005</v>
      </c>
      <c r="B3720" s="19">
        <f>(A3720-G3720)/G3720</f>
        <v>-0.64468625541440161</v>
      </c>
      <c r="C3720" s="30" t="s">
        <v>24</v>
      </c>
      <c r="D3720" s="6">
        <v>1003785</v>
      </c>
      <c r="E3720" s="6">
        <v>419</v>
      </c>
      <c r="F3720" s="7" t="s">
        <v>21</v>
      </c>
      <c r="G3720" s="6">
        <v>220.15360000000001</v>
      </c>
    </row>
    <row r="3721" spans="1:7" ht="15" thickBot="1" x14ac:dyDescent="0.35">
      <c r="A3721" s="6">
        <v>78.265199999999993</v>
      </c>
      <c r="B3721" s="19">
        <f>(A3721-G3721)/G3721</f>
        <v>-0.68885485840775518</v>
      </c>
      <c r="C3721" s="30" t="s">
        <v>92</v>
      </c>
      <c r="D3721" s="6">
        <v>1004098</v>
      </c>
      <c r="E3721" s="6">
        <v>1822</v>
      </c>
      <c r="F3721" s="7" t="s">
        <v>21</v>
      </c>
      <c r="G3721" s="6">
        <v>251.53919999999999</v>
      </c>
    </row>
    <row r="3722" spans="1:7" ht="15" thickBot="1" x14ac:dyDescent="0.35">
      <c r="A3722" s="6">
        <v>78.435000000000002</v>
      </c>
      <c r="B3722" s="19">
        <f>(A3722-G3722)/G3722</f>
        <v>3.3818435754189951</v>
      </c>
      <c r="C3722" s="30" t="s">
        <v>324</v>
      </c>
      <c r="D3722" s="6">
        <v>1019105</v>
      </c>
      <c r="E3722" s="6">
        <v>1326</v>
      </c>
      <c r="F3722" s="7" t="s">
        <v>23</v>
      </c>
      <c r="G3722" s="6">
        <v>17.899999999999999</v>
      </c>
    </row>
    <row r="3723" spans="1:7" ht="15" thickBot="1" x14ac:dyDescent="0.35">
      <c r="A3723" s="6">
        <v>78.435000000000002</v>
      </c>
      <c r="B3723" s="19">
        <f>(A3723-G3723)/G3723</f>
        <v>2.658348880597015</v>
      </c>
      <c r="C3723" s="30" t="s">
        <v>315</v>
      </c>
      <c r="D3723" s="6">
        <v>1013490</v>
      </c>
      <c r="E3723" s="6">
        <v>2152</v>
      </c>
      <c r="F3723" s="7" t="s">
        <v>25</v>
      </c>
      <c r="G3723" s="6">
        <v>21.44</v>
      </c>
    </row>
    <row r="3724" spans="1:7" ht="15" thickBot="1" x14ac:dyDescent="0.35">
      <c r="A3724" s="6">
        <v>78.435000000000002</v>
      </c>
      <c r="B3724" s="19">
        <f>(A3724-G3724)/G3724</f>
        <v>1.3670630130371799</v>
      </c>
      <c r="C3724" s="30" t="s">
        <v>237</v>
      </c>
      <c r="D3724" s="6">
        <v>1007484</v>
      </c>
      <c r="E3724" s="6">
        <v>2272</v>
      </c>
      <c r="F3724" s="7" t="s">
        <v>25</v>
      </c>
      <c r="G3724" s="6">
        <v>33.136000000000003</v>
      </c>
    </row>
    <row r="3725" spans="1:7" ht="15" thickBot="1" x14ac:dyDescent="0.35">
      <c r="A3725" s="6">
        <v>78.435000000000002</v>
      </c>
      <c r="B3725" s="19">
        <f>(A3725-G3725)/G3725</f>
        <v>0.71480104940970701</v>
      </c>
      <c r="C3725" s="30" t="s">
        <v>78</v>
      </c>
      <c r="D3725" s="6">
        <v>1007558</v>
      </c>
      <c r="E3725" s="6">
        <v>1589</v>
      </c>
      <c r="F3725" s="7" t="s">
        <v>19</v>
      </c>
      <c r="G3725" s="6">
        <v>45.74</v>
      </c>
    </row>
    <row r="3726" spans="1:7" ht="15" thickBot="1" x14ac:dyDescent="0.35">
      <c r="A3726" s="6">
        <v>78.435000000000002</v>
      </c>
      <c r="B3726" s="19">
        <f>(A3726-G3726)/G3726</f>
        <v>0.33510928031592574</v>
      </c>
      <c r="C3726" s="30" t="s">
        <v>61</v>
      </c>
      <c r="D3726" s="6">
        <v>1009159</v>
      </c>
      <c r="E3726" s="6">
        <v>2023</v>
      </c>
      <c r="F3726" s="7" t="s">
        <v>17</v>
      </c>
      <c r="G3726" s="6">
        <v>58.747999999999998</v>
      </c>
    </row>
    <row r="3727" spans="1:7" ht="15" thickBot="1" x14ac:dyDescent="0.35">
      <c r="A3727" s="6">
        <v>78.435000000000002</v>
      </c>
      <c r="B3727" s="19">
        <f>(A3727-G3727)/G3727</f>
        <v>0.29405068303306275</v>
      </c>
      <c r="C3727" s="30" t="s">
        <v>46</v>
      </c>
      <c r="D3727" s="6">
        <v>1018545</v>
      </c>
      <c r="E3727" s="6">
        <v>2369</v>
      </c>
      <c r="F3727" s="7" t="s">
        <v>27</v>
      </c>
      <c r="G3727" s="6">
        <v>60.612000000000002</v>
      </c>
    </row>
    <row r="3728" spans="1:7" ht="15" thickBot="1" x14ac:dyDescent="0.35">
      <c r="A3728" s="6">
        <v>78.435000000000002</v>
      </c>
      <c r="B3728" s="19">
        <f>(A3728-G3728)/G3728</f>
        <v>0.20159017096635834</v>
      </c>
      <c r="C3728" s="30" t="s">
        <v>268</v>
      </c>
      <c r="D3728" s="6">
        <v>1014949</v>
      </c>
      <c r="E3728" s="6">
        <v>1574</v>
      </c>
      <c r="F3728" s="7" t="s">
        <v>27</v>
      </c>
      <c r="G3728" s="6">
        <v>65.275999999999996</v>
      </c>
    </row>
    <row r="3729" spans="1:7" ht="15" thickBot="1" x14ac:dyDescent="0.35">
      <c r="A3729" s="6">
        <v>78.435000000000002</v>
      </c>
      <c r="B3729" s="19">
        <f>(A3729-G3729)/G3729</f>
        <v>0.18424628578330721</v>
      </c>
      <c r="C3729" s="30" t="s">
        <v>30</v>
      </c>
      <c r="D3729" s="6">
        <v>1018969</v>
      </c>
      <c r="E3729" s="6">
        <v>1525</v>
      </c>
      <c r="F3729" s="7" t="s">
        <v>42</v>
      </c>
      <c r="G3729" s="6">
        <v>66.231999999999999</v>
      </c>
    </row>
    <row r="3730" spans="1:7" ht="15" thickBot="1" x14ac:dyDescent="0.35">
      <c r="A3730" s="6">
        <v>78.435000000000002</v>
      </c>
      <c r="B3730" s="19">
        <f>(A3730-G3730)/G3730</f>
        <v>-4.3102186219012309E-2</v>
      </c>
      <c r="C3730" s="30" t="s">
        <v>98</v>
      </c>
      <c r="D3730" s="6">
        <v>1018699</v>
      </c>
      <c r="E3730" s="6">
        <v>1811</v>
      </c>
      <c r="F3730" s="7" t="s">
        <v>23</v>
      </c>
      <c r="G3730" s="6">
        <v>81.968000000000004</v>
      </c>
    </row>
    <row r="3731" spans="1:7" ht="15" thickBot="1" x14ac:dyDescent="0.35">
      <c r="A3731" s="6">
        <v>78.435000000000002</v>
      </c>
      <c r="B3731" s="19">
        <f>(A3731-G3731)/G3731</f>
        <v>-5.7950996877252012E-2</v>
      </c>
      <c r="C3731" s="30" t="s">
        <v>344</v>
      </c>
      <c r="D3731" s="6">
        <v>1016529</v>
      </c>
      <c r="E3731" s="6">
        <v>1532</v>
      </c>
      <c r="F3731" s="7" t="s">
        <v>25</v>
      </c>
      <c r="G3731" s="6">
        <v>83.26</v>
      </c>
    </row>
    <row r="3732" spans="1:7" ht="15" thickBot="1" x14ac:dyDescent="0.35">
      <c r="A3732" s="6">
        <v>78.435000000000002</v>
      </c>
      <c r="B3732" s="19">
        <f>(A3732-G3732)/G3732</f>
        <v>-0.11176164160173944</v>
      </c>
      <c r="C3732" s="30" t="s">
        <v>66</v>
      </c>
      <c r="D3732" s="6">
        <v>1008323</v>
      </c>
      <c r="E3732" s="6">
        <v>2517</v>
      </c>
      <c r="F3732" s="7" t="s">
        <v>31</v>
      </c>
      <c r="G3732" s="6">
        <v>88.304000000000002</v>
      </c>
    </row>
    <row r="3733" spans="1:7" ht="15" thickBot="1" x14ac:dyDescent="0.35">
      <c r="A3733" s="6">
        <v>78.435000000000002</v>
      </c>
      <c r="B3733" s="19">
        <f>(A3733-G3733)/G3733</f>
        <v>-0.13769788918205797</v>
      </c>
      <c r="C3733" s="30" t="s">
        <v>86</v>
      </c>
      <c r="D3733" s="6">
        <v>1016574</v>
      </c>
      <c r="E3733" s="6">
        <v>1590</v>
      </c>
      <c r="F3733" s="7" t="s">
        <v>21</v>
      </c>
      <c r="G3733" s="6">
        <v>90.96</v>
      </c>
    </row>
    <row r="3734" spans="1:7" ht="15" thickBot="1" x14ac:dyDescent="0.35">
      <c r="A3734" s="6">
        <v>78.435000000000002</v>
      </c>
      <c r="B3734" s="19">
        <f>(A3734-G3734)/G3734</f>
        <v>-0.24905215992647051</v>
      </c>
      <c r="C3734" s="30" t="s">
        <v>82</v>
      </c>
      <c r="D3734" s="6">
        <v>1011644</v>
      </c>
      <c r="E3734" s="6">
        <v>777</v>
      </c>
      <c r="F3734" s="7" t="s">
        <v>35</v>
      </c>
      <c r="G3734" s="6">
        <v>104.44799999999999</v>
      </c>
    </row>
    <row r="3735" spans="1:7" ht="15" thickBot="1" x14ac:dyDescent="0.35">
      <c r="A3735" s="6">
        <v>78.435000000000002</v>
      </c>
      <c r="B3735" s="19">
        <f>(A3735-G3735)/G3735</f>
        <v>-0.26602972001796676</v>
      </c>
      <c r="C3735" s="30" t="s">
        <v>277</v>
      </c>
      <c r="D3735" s="6">
        <v>1013931</v>
      </c>
      <c r="E3735" s="6">
        <v>2775</v>
      </c>
      <c r="F3735" s="7" t="s">
        <v>25</v>
      </c>
      <c r="G3735" s="6">
        <v>106.864</v>
      </c>
    </row>
    <row r="3736" spans="1:7" ht="15" thickBot="1" x14ac:dyDescent="0.35">
      <c r="A3736" s="6">
        <v>78.435000000000002</v>
      </c>
      <c r="B3736" s="19">
        <f>(A3736-G3736)/G3736</f>
        <v>-0.30959967607914934</v>
      </c>
      <c r="C3736" s="30" t="s">
        <v>250</v>
      </c>
      <c r="D3736" s="6">
        <v>1019056</v>
      </c>
      <c r="E3736" s="6">
        <v>353</v>
      </c>
      <c r="F3736" s="7" t="s">
        <v>27</v>
      </c>
      <c r="G3736" s="6">
        <v>113.608</v>
      </c>
    </row>
    <row r="3737" spans="1:7" ht="15" thickBot="1" x14ac:dyDescent="0.35">
      <c r="A3737" s="6">
        <v>78.435000000000002</v>
      </c>
      <c r="B3737" s="19">
        <f>(A3737-G3737)/G3737</f>
        <v>-0.37653015802359224</v>
      </c>
      <c r="C3737" s="30" t="s">
        <v>263</v>
      </c>
      <c r="D3737" s="6">
        <v>1009979</v>
      </c>
      <c r="E3737" s="6">
        <v>2175</v>
      </c>
      <c r="F3737" s="7" t="s">
        <v>17</v>
      </c>
      <c r="G3737" s="6">
        <v>125.804</v>
      </c>
    </row>
    <row r="3738" spans="1:7" ht="15" thickBot="1" x14ac:dyDescent="0.35">
      <c r="A3738" s="6">
        <v>78.435000000000002</v>
      </c>
      <c r="B3738" s="19">
        <f>(A3738-G3738)/G3738</f>
        <v>-0.5248552182025249</v>
      </c>
      <c r="C3738" s="30" t="s">
        <v>37</v>
      </c>
      <c r="D3738" s="6">
        <v>1007245</v>
      </c>
      <c r="E3738" s="6">
        <v>516</v>
      </c>
      <c r="F3738" s="7" t="s">
        <v>21</v>
      </c>
      <c r="G3738" s="6">
        <v>165.07599999999999</v>
      </c>
    </row>
    <row r="3739" spans="1:7" ht="15" thickBot="1" x14ac:dyDescent="0.35">
      <c r="A3739" s="6">
        <v>78.532480000000007</v>
      </c>
      <c r="B3739" s="19">
        <f>(A3739-G3739)/G3739</f>
        <v>15.660828241683642</v>
      </c>
      <c r="C3739" s="30" t="s">
        <v>61</v>
      </c>
      <c r="D3739" s="6">
        <v>1001520</v>
      </c>
      <c r="E3739" s="6">
        <v>1520</v>
      </c>
      <c r="F3739" s="7" t="s">
        <v>21</v>
      </c>
      <c r="G3739" s="6">
        <v>4.7135999999999996</v>
      </c>
    </row>
    <row r="3740" spans="1:7" ht="15" thickBot="1" x14ac:dyDescent="0.35">
      <c r="A3740" s="6">
        <v>78.623999999999995</v>
      </c>
      <c r="B3740" s="19">
        <f>(A3740-G3740)/G3740</f>
        <v>-0.66773499939145609</v>
      </c>
      <c r="C3740" s="30" t="s">
        <v>253</v>
      </c>
      <c r="D3740" s="6">
        <v>1004636</v>
      </c>
      <c r="E3740" s="6">
        <v>804</v>
      </c>
      <c r="F3740" s="7" t="s">
        <v>87</v>
      </c>
      <c r="G3740" s="6">
        <v>236.63040000000001</v>
      </c>
    </row>
    <row r="3741" spans="1:7" ht="15" thickBot="1" x14ac:dyDescent="0.35">
      <c r="A3741" s="6">
        <v>78.722800000000007</v>
      </c>
      <c r="B3741" s="19">
        <f>(A3741-G3741)/G3741</f>
        <v>-0.55835637218821244</v>
      </c>
      <c r="C3741" s="30" t="s">
        <v>129</v>
      </c>
      <c r="D3741" s="6">
        <v>1004826</v>
      </c>
      <c r="E3741" s="6">
        <v>1463</v>
      </c>
      <c r="F3741" s="7" t="s">
        <v>27</v>
      </c>
      <c r="G3741" s="6">
        <v>178.24959999999999</v>
      </c>
    </row>
    <row r="3742" spans="1:7" ht="15" thickBot="1" x14ac:dyDescent="0.35">
      <c r="A3742" s="6">
        <v>78.722800000000007</v>
      </c>
      <c r="B3742" s="19">
        <f>(A3742-G3742)/G3742</f>
        <v>-0.67427276699414773</v>
      </c>
      <c r="C3742" s="30" t="s">
        <v>192</v>
      </c>
      <c r="D3742" s="6">
        <v>1004611</v>
      </c>
      <c r="E3742" s="6">
        <v>986</v>
      </c>
      <c r="F3742" s="7" t="s">
        <v>23</v>
      </c>
      <c r="G3742" s="6">
        <v>241.6832</v>
      </c>
    </row>
    <row r="3743" spans="1:7" ht="15" thickBot="1" x14ac:dyDescent="0.35">
      <c r="A3743" s="6">
        <v>78.883200000000002</v>
      </c>
      <c r="B3743" s="19">
        <f>(A3743-G3743)/G3743</f>
        <v>125.41538461538462</v>
      </c>
      <c r="C3743" s="30" t="s">
        <v>26</v>
      </c>
      <c r="D3743" s="6">
        <v>1013194</v>
      </c>
      <c r="E3743" s="6">
        <v>475</v>
      </c>
      <c r="F3743" s="7" t="s">
        <v>21</v>
      </c>
      <c r="G3743" s="6">
        <v>0.624</v>
      </c>
    </row>
    <row r="3744" spans="1:7" ht="15" thickBot="1" x14ac:dyDescent="0.35">
      <c r="A3744" s="6">
        <v>78.883200000000002</v>
      </c>
      <c r="B3744" s="19">
        <f>(A3744-G3744)/G3744</f>
        <v>14.789271417133707</v>
      </c>
      <c r="C3744" s="30" t="s">
        <v>308</v>
      </c>
      <c r="D3744" s="6">
        <v>1016383</v>
      </c>
      <c r="E3744" s="6">
        <v>661</v>
      </c>
      <c r="F3744" s="7" t="s">
        <v>27</v>
      </c>
      <c r="G3744" s="6">
        <v>4.9960000000000004</v>
      </c>
    </row>
    <row r="3745" spans="1:7" ht="15" thickBot="1" x14ac:dyDescent="0.35">
      <c r="A3745" s="6">
        <v>78.883200000000002</v>
      </c>
      <c r="B3745" s="19">
        <f>(A3745-G3745)/G3745</f>
        <v>4.6393480125822135</v>
      </c>
      <c r="C3745" s="30" t="s">
        <v>44</v>
      </c>
      <c r="D3745" s="6">
        <v>1018117</v>
      </c>
      <c r="E3745" s="6">
        <v>2345</v>
      </c>
      <c r="F3745" s="7" t="s">
        <v>17</v>
      </c>
      <c r="G3745" s="6">
        <v>13.988</v>
      </c>
    </row>
    <row r="3746" spans="1:7" ht="15" thickBot="1" x14ac:dyDescent="0.35">
      <c r="A3746" s="6">
        <v>78.883200000000002</v>
      </c>
      <c r="B3746" s="19">
        <f>(A3746-G3746)/G3746</f>
        <v>4.5897959183673471</v>
      </c>
      <c r="C3746" s="30" t="s">
        <v>143</v>
      </c>
      <c r="D3746" s="6">
        <v>1017719</v>
      </c>
      <c r="E3746" s="6">
        <v>1261</v>
      </c>
      <c r="F3746" s="7" t="s">
        <v>31</v>
      </c>
      <c r="G3746" s="6">
        <v>14.112</v>
      </c>
    </row>
    <row r="3747" spans="1:7" ht="15" thickBot="1" x14ac:dyDescent="0.35">
      <c r="A3747" s="6">
        <v>78.883200000000002</v>
      </c>
      <c r="B3747" s="19">
        <f>(A3747-G3747)/G3747</f>
        <v>4.2199047114875592</v>
      </c>
      <c r="C3747" s="30" t="s">
        <v>162</v>
      </c>
      <c r="D3747" s="6">
        <v>1013667</v>
      </c>
      <c r="E3747" s="6">
        <v>618</v>
      </c>
      <c r="F3747" s="7" t="s">
        <v>42</v>
      </c>
      <c r="G3747" s="6">
        <v>15.112</v>
      </c>
    </row>
    <row r="3748" spans="1:7" ht="15" thickBot="1" x14ac:dyDescent="0.35">
      <c r="A3748" s="6">
        <v>78.883200000000002</v>
      </c>
      <c r="B3748" s="19">
        <f>(A3748-G3748)/G3748</f>
        <v>1.6428303403913163</v>
      </c>
      <c r="C3748" s="30" t="s">
        <v>120</v>
      </c>
      <c r="D3748" s="6">
        <v>1013345</v>
      </c>
      <c r="E3748" s="6">
        <v>2496</v>
      </c>
      <c r="F3748" s="7" t="s">
        <v>35</v>
      </c>
      <c r="G3748" s="6">
        <v>29.847999999999999</v>
      </c>
    </row>
    <row r="3749" spans="1:7" ht="15" thickBot="1" x14ac:dyDescent="0.35">
      <c r="A3749" s="6">
        <v>78.883200000000002</v>
      </c>
      <c r="B3749" s="19">
        <f>(A3749-G3749)/G3749</f>
        <v>0.97385647082374149</v>
      </c>
      <c r="C3749" s="30" t="s">
        <v>157</v>
      </c>
      <c r="D3749" s="6">
        <v>1013907</v>
      </c>
      <c r="E3749" s="6">
        <v>2118</v>
      </c>
      <c r="F3749" s="7" t="s">
        <v>35</v>
      </c>
      <c r="G3749" s="6">
        <v>39.963999999999999</v>
      </c>
    </row>
    <row r="3750" spans="1:7" ht="15" thickBot="1" x14ac:dyDescent="0.35">
      <c r="A3750" s="6">
        <v>78.883200000000002</v>
      </c>
      <c r="B3750" s="19">
        <f>(A3750-G3750)/G3750</f>
        <v>0.82549291863371277</v>
      </c>
      <c r="C3750" s="30" t="s">
        <v>267</v>
      </c>
      <c r="D3750" s="6">
        <v>1015991</v>
      </c>
      <c r="E3750" s="6">
        <v>2782</v>
      </c>
      <c r="F3750" s="7" t="s">
        <v>25</v>
      </c>
      <c r="G3750" s="6">
        <v>43.212000000000003</v>
      </c>
    </row>
    <row r="3751" spans="1:7" ht="15" thickBot="1" x14ac:dyDescent="0.35">
      <c r="A3751" s="6">
        <v>78.883200000000002</v>
      </c>
      <c r="B3751" s="19">
        <f>(A3751-G3751)/G3751</f>
        <v>0.81959771175493656</v>
      </c>
      <c r="C3751" s="30" t="s">
        <v>137</v>
      </c>
      <c r="D3751" s="6">
        <v>1006873</v>
      </c>
      <c r="E3751" s="6">
        <v>400</v>
      </c>
      <c r="F3751" s="7" t="s">
        <v>27</v>
      </c>
      <c r="G3751" s="6">
        <v>43.351999999999997</v>
      </c>
    </row>
    <row r="3752" spans="1:7" ht="15" thickBot="1" x14ac:dyDescent="0.35">
      <c r="A3752" s="6">
        <v>78.883200000000002</v>
      </c>
      <c r="B3752" s="19">
        <f>(A3752-G3752)/G3752</f>
        <v>0.73522217333919926</v>
      </c>
      <c r="C3752" s="30" t="s">
        <v>263</v>
      </c>
      <c r="D3752" s="6">
        <v>1018700</v>
      </c>
      <c r="E3752" s="6">
        <v>346</v>
      </c>
      <c r="F3752" s="7" t="s">
        <v>42</v>
      </c>
      <c r="G3752" s="6">
        <v>45.46</v>
      </c>
    </row>
    <row r="3753" spans="1:7" ht="15" thickBot="1" x14ac:dyDescent="0.35">
      <c r="A3753" s="6">
        <v>78.883200000000002</v>
      </c>
      <c r="B3753" s="19">
        <f>(A3753-G3753)/G3753</f>
        <v>0.41702953222677308</v>
      </c>
      <c r="C3753" s="30" t="s">
        <v>220</v>
      </c>
      <c r="D3753" s="6">
        <v>1008189</v>
      </c>
      <c r="E3753" s="6">
        <v>954</v>
      </c>
      <c r="F3753" s="7" t="s">
        <v>27</v>
      </c>
      <c r="G3753" s="6">
        <v>55.667999999999999</v>
      </c>
    </row>
    <row r="3754" spans="1:7" ht="15" thickBot="1" x14ac:dyDescent="0.35">
      <c r="A3754" s="6">
        <v>78.883200000000002</v>
      </c>
      <c r="B3754" s="19">
        <f>(A3754-G3754)/G3754</f>
        <v>0.31314422692768673</v>
      </c>
      <c r="C3754" s="30" t="s">
        <v>224</v>
      </c>
      <c r="D3754" s="6">
        <v>1010670</v>
      </c>
      <c r="E3754" s="6">
        <v>532</v>
      </c>
      <c r="F3754" s="7" t="s">
        <v>35</v>
      </c>
      <c r="G3754" s="6">
        <v>60.072000000000003</v>
      </c>
    </row>
    <row r="3755" spans="1:7" ht="15" thickBot="1" x14ac:dyDescent="0.35">
      <c r="A3755" s="6">
        <v>78.883200000000002</v>
      </c>
      <c r="B3755" s="19">
        <f>(A3755-G3755)/G3755</f>
        <v>-5.7278072565610204E-2</v>
      </c>
      <c r="C3755" s="30" t="s">
        <v>377</v>
      </c>
      <c r="D3755" s="6">
        <v>1012677</v>
      </c>
      <c r="E3755" s="6">
        <v>2159</v>
      </c>
      <c r="F3755" s="7" t="s">
        <v>23</v>
      </c>
      <c r="G3755" s="6">
        <v>83.676000000000002</v>
      </c>
    </row>
    <row r="3756" spans="1:7" ht="15" thickBot="1" x14ac:dyDescent="0.35">
      <c r="A3756" s="6">
        <v>78.883200000000002</v>
      </c>
      <c r="B3756" s="19">
        <f>(A3756-G3756)/G3756</f>
        <v>-0.14108013937282229</v>
      </c>
      <c r="C3756" s="30" t="s">
        <v>323</v>
      </c>
      <c r="D3756" s="6">
        <v>1007715</v>
      </c>
      <c r="E3756" s="6">
        <v>705</v>
      </c>
      <c r="F3756" s="7" t="s">
        <v>31</v>
      </c>
      <c r="G3756" s="6">
        <v>91.84</v>
      </c>
    </row>
    <row r="3757" spans="1:7" ht="15" thickBot="1" x14ac:dyDescent="0.35">
      <c r="A3757" s="6">
        <v>78.883200000000002</v>
      </c>
      <c r="B3757" s="19">
        <f>(A3757-G3757)/G3757</f>
        <v>-0.30082961072112313</v>
      </c>
      <c r="C3757" s="30" t="s">
        <v>121</v>
      </c>
      <c r="D3757" s="6">
        <v>1007281</v>
      </c>
      <c r="E3757" s="6">
        <v>872</v>
      </c>
      <c r="F3757" s="7" t="s">
        <v>31</v>
      </c>
      <c r="G3757" s="6">
        <v>112.824</v>
      </c>
    </row>
    <row r="3758" spans="1:7" ht="15" thickBot="1" x14ac:dyDescent="0.35">
      <c r="A3758" s="6">
        <v>78.883200000000002</v>
      </c>
      <c r="B3758" s="19">
        <f>(A3758-G3758)/G3758</f>
        <v>-0.4826516960046171</v>
      </c>
      <c r="C3758" s="30" t="s">
        <v>199</v>
      </c>
      <c r="D3758" s="6">
        <v>1006029</v>
      </c>
      <c r="E3758" s="6">
        <v>2633</v>
      </c>
      <c r="F3758" s="7" t="s">
        <v>31</v>
      </c>
      <c r="G3758" s="6">
        <v>152.476</v>
      </c>
    </row>
    <row r="3759" spans="1:7" ht="15" thickBot="1" x14ac:dyDescent="0.35">
      <c r="A3759" s="6">
        <v>78.883200000000002</v>
      </c>
      <c r="B3759" s="19">
        <f>(A3759-G3759)/G3759</f>
        <v>-4.4442290919662807E-2</v>
      </c>
      <c r="C3759" s="30" t="s">
        <v>218</v>
      </c>
      <c r="D3759" s="6">
        <v>1009694</v>
      </c>
      <c r="E3759" s="6">
        <v>237</v>
      </c>
      <c r="F3759" s="7" t="s">
        <v>87</v>
      </c>
      <c r="G3759" s="6">
        <v>82.552000000000007</v>
      </c>
    </row>
    <row r="3760" spans="1:7" ht="15" thickBot="1" x14ac:dyDescent="0.35">
      <c r="A3760" s="6">
        <v>78.883200000000002</v>
      </c>
      <c r="B3760" s="19">
        <f>(A3760-G3760)/G3760</f>
        <v>-0.26554690700532563</v>
      </c>
      <c r="C3760" s="30" t="s">
        <v>318</v>
      </c>
      <c r="D3760" s="6">
        <v>1019631</v>
      </c>
      <c r="E3760" s="6">
        <v>1360</v>
      </c>
      <c r="F3760" s="7" t="s">
        <v>87</v>
      </c>
      <c r="G3760" s="6">
        <v>107.404</v>
      </c>
    </row>
    <row r="3761" spans="1:7" ht="15" thickBot="1" x14ac:dyDescent="0.35">
      <c r="A3761" s="6">
        <v>78.883200000000002</v>
      </c>
      <c r="B3761" s="19">
        <f>(A3761-G3761)/G3761</f>
        <v>-0.280604092948601</v>
      </c>
      <c r="C3761" s="30" t="s">
        <v>294</v>
      </c>
      <c r="D3761" s="6">
        <v>1014550</v>
      </c>
      <c r="E3761" s="6">
        <v>1169</v>
      </c>
      <c r="F3761" s="7" t="s">
        <v>35</v>
      </c>
      <c r="G3761" s="6">
        <v>109.652</v>
      </c>
    </row>
    <row r="3762" spans="1:7" ht="15" thickBot="1" x14ac:dyDescent="0.35">
      <c r="A3762" s="6">
        <v>78.962000000000003</v>
      </c>
      <c r="B3762" s="19">
        <f>(A3762-G3762)/G3762</f>
        <v>-0.47460663032832262</v>
      </c>
      <c r="C3762" s="30" t="s">
        <v>109</v>
      </c>
      <c r="D3762" s="6">
        <v>1004018</v>
      </c>
      <c r="E3762" s="6">
        <v>683</v>
      </c>
      <c r="F3762" s="7" t="s">
        <v>21</v>
      </c>
      <c r="G3762" s="6">
        <v>150.2912</v>
      </c>
    </row>
    <row r="3763" spans="1:7" ht="15" thickBot="1" x14ac:dyDescent="0.35">
      <c r="A3763" s="6">
        <v>79.195999999999998</v>
      </c>
      <c r="B3763" s="19">
        <f>(A3763-G3763)/G3763</f>
        <v>-0.30623300535418946</v>
      </c>
      <c r="C3763" s="30" t="s">
        <v>271</v>
      </c>
      <c r="D3763" s="6">
        <v>1002909</v>
      </c>
      <c r="E3763" s="6">
        <v>1272</v>
      </c>
      <c r="F3763" s="7" t="s">
        <v>19</v>
      </c>
      <c r="G3763" s="6">
        <v>114.1536</v>
      </c>
    </row>
    <row r="3764" spans="1:7" ht="15" thickBot="1" x14ac:dyDescent="0.35">
      <c r="A3764" s="6">
        <v>79.195999999999998</v>
      </c>
      <c r="B3764" s="19">
        <f>(A3764-G3764)/G3764</f>
        <v>-0.58079255382217931</v>
      </c>
      <c r="C3764" s="30" t="s">
        <v>388</v>
      </c>
      <c r="D3764" s="6">
        <v>1002269</v>
      </c>
      <c r="E3764" s="6">
        <v>2269</v>
      </c>
      <c r="F3764" s="7" t="s">
        <v>42</v>
      </c>
      <c r="G3764" s="6">
        <v>188.91839999999999</v>
      </c>
    </row>
    <row r="3765" spans="1:7" ht="15" thickBot="1" x14ac:dyDescent="0.35">
      <c r="A3765" s="6">
        <v>79.310400000000001</v>
      </c>
      <c r="B3765" s="19">
        <f>(A3765-G3765)/G3765</f>
        <v>-0.41551504575040094</v>
      </c>
      <c r="C3765" s="30" t="s">
        <v>320</v>
      </c>
      <c r="D3765" s="6">
        <v>1003326</v>
      </c>
      <c r="E3765" s="6">
        <v>982</v>
      </c>
      <c r="F3765" s="7" t="s">
        <v>42</v>
      </c>
      <c r="G3765" s="6">
        <v>135.69280000000001</v>
      </c>
    </row>
    <row r="3766" spans="1:7" ht="15" thickBot="1" x14ac:dyDescent="0.35">
      <c r="A3766" s="6">
        <v>79.331400000000002</v>
      </c>
      <c r="B3766" s="19">
        <f>(A3766-G3766)/G3766</f>
        <v>3.8290357925493064</v>
      </c>
      <c r="C3766" s="30" t="s">
        <v>305</v>
      </c>
      <c r="D3766" s="6">
        <v>1007843</v>
      </c>
      <c r="E3766" s="6">
        <v>1699</v>
      </c>
      <c r="F3766" s="7" t="s">
        <v>23</v>
      </c>
      <c r="G3766" s="6">
        <v>16.428000000000001</v>
      </c>
    </row>
    <row r="3767" spans="1:7" ht="15" thickBot="1" x14ac:dyDescent="0.35">
      <c r="A3767" s="6">
        <v>79.331400000000002</v>
      </c>
      <c r="B3767" s="19">
        <f>(A3767-G3767)/G3767</f>
        <v>3.1430645498224363</v>
      </c>
      <c r="C3767" s="30" t="s">
        <v>149</v>
      </c>
      <c r="D3767" s="6">
        <v>1013941</v>
      </c>
      <c r="E3767" s="6">
        <v>2</v>
      </c>
      <c r="F3767" s="7" t="s">
        <v>19</v>
      </c>
      <c r="G3767" s="6">
        <v>19.148</v>
      </c>
    </row>
    <row r="3768" spans="1:7" ht="15" thickBot="1" x14ac:dyDescent="0.35">
      <c r="A3768" s="6">
        <v>79.331400000000002</v>
      </c>
      <c r="B3768" s="19">
        <f>(A3768-G3768)/G3768</f>
        <v>2.2029796511627908</v>
      </c>
      <c r="C3768" s="30" t="s">
        <v>284</v>
      </c>
      <c r="D3768" s="6">
        <v>1011733</v>
      </c>
      <c r="E3768" s="6">
        <v>2016</v>
      </c>
      <c r="F3768" s="7" t="s">
        <v>17</v>
      </c>
      <c r="G3768" s="6">
        <v>24.768000000000001</v>
      </c>
    </row>
    <row r="3769" spans="1:7" ht="15" thickBot="1" x14ac:dyDescent="0.35">
      <c r="A3769" s="6">
        <v>79.331400000000002</v>
      </c>
      <c r="B3769" s="19">
        <f>(A3769-G3769)/G3769</f>
        <v>2.0131950774840472</v>
      </c>
      <c r="C3769" s="30" t="s">
        <v>113</v>
      </c>
      <c r="D3769" s="6">
        <v>1007358</v>
      </c>
      <c r="E3769" s="6">
        <v>1629</v>
      </c>
      <c r="F3769" s="7" t="s">
        <v>19</v>
      </c>
      <c r="G3769" s="6">
        <v>26.327999999999999</v>
      </c>
    </row>
    <row r="3770" spans="1:7" ht="15" thickBot="1" x14ac:dyDescent="0.35">
      <c r="A3770" s="6">
        <v>79.331400000000002</v>
      </c>
      <c r="B3770" s="19">
        <f>(A3770-G3770)/G3770</f>
        <v>1.2080661322645292</v>
      </c>
      <c r="C3770" s="30" t="s">
        <v>356</v>
      </c>
      <c r="D3770" s="6">
        <v>1013778</v>
      </c>
      <c r="E3770" s="6">
        <v>1569</v>
      </c>
      <c r="F3770" s="7" t="s">
        <v>31</v>
      </c>
      <c r="G3770" s="6">
        <v>35.927999999999997</v>
      </c>
    </row>
    <row r="3771" spans="1:7" ht="15" thickBot="1" x14ac:dyDescent="0.35">
      <c r="A3771" s="6">
        <v>79.331400000000002</v>
      </c>
      <c r="B3771" s="19">
        <f>(A3771-G3771)/G3771</f>
        <v>1.1364698911989661</v>
      </c>
      <c r="C3771" s="30" t="s">
        <v>201</v>
      </c>
      <c r="D3771" s="6">
        <v>1015344</v>
      </c>
      <c r="E3771" s="6">
        <v>1079</v>
      </c>
      <c r="F3771" s="7" t="s">
        <v>19</v>
      </c>
      <c r="G3771" s="6">
        <v>37.131999999999998</v>
      </c>
    </row>
    <row r="3772" spans="1:7" ht="15" thickBot="1" x14ac:dyDescent="0.35">
      <c r="A3772" s="6">
        <v>79.331400000000002</v>
      </c>
      <c r="B3772" s="19">
        <f>(A3772-G3772)/G3772</f>
        <v>1.0145099035043168</v>
      </c>
      <c r="C3772" s="30" t="s">
        <v>222</v>
      </c>
      <c r="D3772" s="6">
        <v>1012225</v>
      </c>
      <c r="E3772" s="6">
        <v>1422</v>
      </c>
      <c r="F3772" s="7" t="s">
        <v>27</v>
      </c>
      <c r="G3772" s="6">
        <v>39.380000000000003</v>
      </c>
    </row>
    <row r="3773" spans="1:7" ht="15" thickBot="1" x14ac:dyDescent="0.35">
      <c r="A3773" s="6">
        <v>79.331400000000002</v>
      </c>
      <c r="B3773" s="19">
        <f>(A3773-G3773)/G3773</f>
        <v>0.9624826835543242</v>
      </c>
      <c r="C3773" s="30" t="s">
        <v>171</v>
      </c>
      <c r="D3773" s="6">
        <v>1012251</v>
      </c>
      <c r="E3773" s="6">
        <v>2095</v>
      </c>
      <c r="F3773" s="7" t="s">
        <v>25</v>
      </c>
      <c r="G3773" s="6">
        <v>40.423999999999999</v>
      </c>
    </row>
    <row r="3774" spans="1:7" ht="15" thickBot="1" x14ac:dyDescent="0.35">
      <c r="A3774" s="6">
        <v>79.331400000000002</v>
      </c>
      <c r="B3774" s="19">
        <f>(A3774-G3774)/G3774</f>
        <v>0.72294761532447238</v>
      </c>
      <c r="C3774" s="30" t="s">
        <v>321</v>
      </c>
      <c r="D3774" s="6">
        <v>1016892</v>
      </c>
      <c r="E3774" s="6">
        <v>1637</v>
      </c>
      <c r="F3774" s="7" t="s">
        <v>25</v>
      </c>
      <c r="G3774" s="6">
        <v>46.043999999999997</v>
      </c>
    </row>
    <row r="3775" spans="1:7" ht="15" thickBot="1" x14ac:dyDescent="0.35">
      <c r="A3775" s="6">
        <v>79.331400000000002</v>
      </c>
      <c r="B3775" s="19">
        <f>(A3775-G3775)/G3775</f>
        <v>0.46931767669284352</v>
      </c>
      <c r="C3775" s="30" t="s">
        <v>311</v>
      </c>
      <c r="D3775" s="6">
        <v>1018128</v>
      </c>
      <c r="E3775" s="6">
        <v>385</v>
      </c>
      <c r="F3775" s="7" t="s">
        <v>42</v>
      </c>
      <c r="G3775" s="6">
        <v>53.991999999999997</v>
      </c>
    </row>
    <row r="3776" spans="1:7" ht="15" thickBot="1" x14ac:dyDescent="0.35">
      <c r="A3776" s="6">
        <v>79.331400000000002</v>
      </c>
      <c r="B3776" s="19">
        <f>(A3776-G3776)/G3776</f>
        <v>0.38246549560853205</v>
      </c>
      <c r="C3776" s="30" t="s">
        <v>71</v>
      </c>
      <c r="D3776" s="6">
        <v>1007007</v>
      </c>
      <c r="E3776" s="6">
        <v>34</v>
      </c>
      <c r="F3776" s="7" t="s">
        <v>21</v>
      </c>
      <c r="G3776" s="6">
        <v>57.384</v>
      </c>
    </row>
    <row r="3777" spans="1:7" ht="15" thickBot="1" x14ac:dyDescent="0.35">
      <c r="A3777" s="6">
        <v>79.331400000000002</v>
      </c>
      <c r="B3777" s="19">
        <f>(A3777-G3777)/G3777</f>
        <v>0.28409517643250243</v>
      </c>
      <c r="C3777" s="30" t="s">
        <v>386</v>
      </c>
      <c r="D3777" s="6">
        <v>1013507</v>
      </c>
      <c r="E3777" s="6">
        <v>2016</v>
      </c>
      <c r="F3777" s="7" t="s">
        <v>23</v>
      </c>
      <c r="G3777" s="6">
        <v>61.78</v>
      </c>
    </row>
    <row r="3778" spans="1:7" ht="15" thickBot="1" x14ac:dyDescent="0.35">
      <c r="A3778" s="6">
        <v>79.331400000000002</v>
      </c>
      <c r="B3778" s="19">
        <f>(A3778-G3778)/G3778</f>
        <v>8.5244870041039783E-2</v>
      </c>
      <c r="C3778" s="30" t="s">
        <v>370</v>
      </c>
      <c r="D3778" s="6">
        <v>1010269</v>
      </c>
      <c r="E3778" s="6">
        <v>1180</v>
      </c>
      <c r="F3778" s="7" t="s">
        <v>21</v>
      </c>
      <c r="G3778" s="6">
        <v>73.099999999999994</v>
      </c>
    </row>
    <row r="3779" spans="1:7" ht="15" thickBot="1" x14ac:dyDescent="0.35">
      <c r="A3779" s="6">
        <v>79.331400000000002</v>
      </c>
      <c r="B3779" s="19">
        <f>(A3779-G3779)/G3779</f>
        <v>8.5244870041039783E-2</v>
      </c>
      <c r="C3779" s="30" t="s">
        <v>52</v>
      </c>
      <c r="D3779" s="6">
        <v>1011023</v>
      </c>
      <c r="E3779" s="6">
        <v>1942</v>
      </c>
      <c r="F3779" s="7" t="s">
        <v>27</v>
      </c>
      <c r="G3779" s="6">
        <v>73.099999999999994</v>
      </c>
    </row>
    <row r="3780" spans="1:7" ht="15" thickBot="1" x14ac:dyDescent="0.35">
      <c r="A3780" s="6">
        <v>79.331400000000002</v>
      </c>
      <c r="B3780" s="19">
        <f>(A3780-G3780)/G3780</f>
        <v>8.22247080650442E-2</v>
      </c>
      <c r="C3780" s="30" t="s">
        <v>278</v>
      </c>
      <c r="D3780" s="6">
        <v>1008700</v>
      </c>
      <c r="E3780" s="6">
        <v>137</v>
      </c>
      <c r="F3780" s="7" t="s">
        <v>27</v>
      </c>
      <c r="G3780" s="6">
        <v>73.304000000000002</v>
      </c>
    </row>
    <row r="3781" spans="1:7" ht="15" thickBot="1" x14ac:dyDescent="0.35">
      <c r="A3781" s="6">
        <v>79.331400000000002</v>
      </c>
      <c r="B3781" s="19">
        <f>(A3781-G3781)/G3781</f>
        <v>-1.9243892790030696E-2</v>
      </c>
      <c r="C3781" s="30" t="s">
        <v>388</v>
      </c>
      <c r="D3781" s="6">
        <v>1012647</v>
      </c>
      <c r="E3781" s="6">
        <v>357</v>
      </c>
      <c r="F3781" s="7" t="s">
        <v>25</v>
      </c>
      <c r="G3781" s="6">
        <v>80.888000000000005</v>
      </c>
    </row>
    <row r="3782" spans="1:7" ht="15" thickBot="1" x14ac:dyDescent="0.35">
      <c r="A3782" s="6">
        <v>79.331400000000002</v>
      </c>
      <c r="B3782" s="19">
        <f>(A3782-G3782)/G3782</f>
        <v>-0.10618549731849113</v>
      </c>
      <c r="C3782" s="30" t="s">
        <v>143</v>
      </c>
      <c r="D3782" s="6">
        <v>1015335</v>
      </c>
      <c r="E3782" s="6">
        <v>1736</v>
      </c>
      <c r="F3782" s="7" t="s">
        <v>23</v>
      </c>
      <c r="G3782" s="6">
        <v>88.756</v>
      </c>
    </row>
    <row r="3783" spans="1:7" ht="15" thickBot="1" x14ac:dyDescent="0.35">
      <c r="A3783" s="6">
        <v>79.331400000000002</v>
      </c>
      <c r="B3783" s="19">
        <f>(A3783-G3783)/G3783</f>
        <v>-0.11814806580702526</v>
      </c>
      <c r="C3783" s="30" t="s">
        <v>258</v>
      </c>
      <c r="D3783" s="6">
        <v>1011378</v>
      </c>
      <c r="E3783" s="6">
        <v>1212</v>
      </c>
      <c r="F3783" s="7" t="s">
        <v>19</v>
      </c>
      <c r="G3783" s="6">
        <v>89.96</v>
      </c>
    </row>
    <row r="3784" spans="1:7" ht="15" thickBot="1" x14ac:dyDescent="0.35">
      <c r="A3784" s="6">
        <v>79.331400000000002</v>
      </c>
      <c r="B3784" s="19">
        <f>(A3784-G3784)/G3784</f>
        <v>-0.12903034561503668</v>
      </c>
      <c r="C3784" s="30" t="s">
        <v>161</v>
      </c>
      <c r="D3784" s="6">
        <v>1010018</v>
      </c>
      <c r="E3784" s="6">
        <v>1994</v>
      </c>
      <c r="F3784" s="7" t="s">
        <v>17</v>
      </c>
      <c r="G3784" s="6">
        <v>91.084000000000003</v>
      </c>
    </row>
    <row r="3785" spans="1:7" ht="15" thickBot="1" x14ac:dyDescent="0.35">
      <c r="A3785" s="6">
        <v>79.331400000000002</v>
      </c>
      <c r="B3785" s="19">
        <f>(A3785-G3785)/G3785</f>
        <v>-0.15941129100618803</v>
      </c>
      <c r="C3785" s="30" t="s">
        <v>144</v>
      </c>
      <c r="D3785" s="6">
        <v>1019592</v>
      </c>
      <c r="E3785" s="6">
        <v>953</v>
      </c>
      <c r="F3785" s="7" t="s">
        <v>19</v>
      </c>
      <c r="G3785" s="6">
        <v>94.376000000000005</v>
      </c>
    </row>
    <row r="3786" spans="1:7" ht="15" thickBot="1" x14ac:dyDescent="0.35">
      <c r="A3786" s="6">
        <v>79.331400000000002</v>
      </c>
      <c r="B3786" s="19">
        <f>(A3786-G3786)/G3786</f>
        <v>-0.19763532648272511</v>
      </c>
      <c r="C3786" s="30" t="s">
        <v>196</v>
      </c>
      <c r="D3786" s="6">
        <v>1018813</v>
      </c>
      <c r="E3786" s="6">
        <v>1321</v>
      </c>
      <c r="F3786" s="7" t="s">
        <v>35</v>
      </c>
      <c r="G3786" s="6">
        <v>98.872</v>
      </c>
    </row>
    <row r="3787" spans="1:7" ht="15" thickBot="1" x14ac:dyDescent="0.35">
      <c r="A3787" s="6">
        <v>79.331400000000002</v>
      </c>
      <c r="B3787" s="19">
        <f>(A3787-G3787)/G3787</f>
        <v>-0.20728846076981486</v>
      </c>
      <c r="C3787" s="30" t="s">
        <v>73</v>
      </c>
      <c r="D3787" s="6">
        <v>1019664</v>
      </c>
      <c r="E3787" s="6">
        <v>161</v>
      </c>
      <c r="F3787" s="7" t="s">
        <v>35</v>
      </c>
      <c r="G3787" s="6">
        <v>100.07599999999999</v>
      </c>
    </row>
    <row r="3788" spans="1:7" ht="15" thickBot="1" x14ac:dyDescent="0.35">
      <c r="A3788" s="6">
        <v>79.331400000000002</v>
      </c>
      <c r="B3788" s="19">
        <f>(A3788-G3788)/G3788</f>
        <v>-0.23253424657534241</v>
      </c>
      <c r="C3788" s="30" t="s">
        <v>309</v>
      </c>
      <c r="D3788" s="6">
        <v>1009403</v>
      </c>
      <c r="E3788" s="6">
        <v>2158</v>
      </c>
      <c r="F3788" s="7" t="s">
        <v>42</v>
      </c>
      <c r="G3788" s="6">
        <v>103.36799999999999</v>
      </c>
    </row>
    <row r="3789" spans="1:7" ht="15" thickBot="1" x14ac:dyDescent="0.35">
      <c r="A3789" s="6">
        <v>79.331400000000002</v>
      </c>
      <c r="B3789" s="19">
        <f>(A3789-G3789)/G3789</f>
        <v>-0.24943801089918252</v>
      </c>
      <c r="C3789" s="30" t="s">
        <v>279</v>
      </c>
      <c r="D3789" s="6">
        <v>1016649</v>
      </c>
      <c r="E3789" s="6">
        <v>520</v>
      </c>
      <c r="F3789" s="7" t="s">
        <v>31</v>
      </c>
      <c r="G3789" s="6">
        <v>105.696</v>
      </c>
    </row>
    <row r="3790" spans="1:7" ht="15" thickBot="1" x14ac:dyDescent="0.35">
      <c r="A3790" s="6">
        <v>79.331400000000002</v>
      </c>
      <c r="B3790" s="19">
        <f>(A3790-G3790)/G3790</f>
        <v>-0.27210885602084633</v>
      </c>
      <c r="C3790" s="30" t="s">
        <v>365</v>
      </c>
      <c r="D3790" s="6">
        <v>1017255</v>
      </c>
      <c r="E3790" s="6">
        <v>2739</v>
      </c>
      <c r="F3790" s="7" t="s">
        <v>35</v>
      </c>
      <c r="G3790" s="6">
        <v>108.988</v>
      </c>
    </row>
    <row r="3791" spans="1:7" ht="15" thickBot="1" x14ac:dyDescent="0.35">
      <c r="A3791" s="6">
        <v>79.331400000000002</v>
      </c>
      <c r="B3791" s="19">
        <f>(A3791-G3791)/G3791</f>
        <v>-0.29445570971184626</v>
      </c>
      <c r="C3791" s="30" t="s">
        <v>343</v>
      </c>
      <c r="D3791" s="6">
        <v>1011457</v>
      </c>
      <c r="E3791" s="6">
        <v>250</v>
      </c>
      <c r="F3791" s="7" t="s">
        <v>23</v>
      </c>
      <c r="G3791" s="6">
        <v>112.44</v>
      </c>
    </row>
    <row r="3792" spans="1:7" ht="15" thickBot="1" x14ac:dyDescent="0.35">
      <c r="A3792" s="6">
        <v>79.331400000000002</v>
      </c>
      <c r="B3792" s="19">
        <f>(A3792-G3792)/G3792</f>
        <v>-0.34627035401147077</v>
      </c>
      <c r="C3792" s="30" t="s">
        <v>298</v>
      </c>
      <c r="D3792" s="6">
        <v>1015731</v>
      </c>
      <c r="E3792" s="6">
        <v>2560</v>
      </c>
      <c r="F3792" s="7" t="s">
        <v>31</v>
      </c>
      <c r="G3792" s="6">
        <v>121.352</v>
      </c>
    </row>
    <row r="3793" spans="1:7" ht="15" thickBot="1" x14ac:dyDescent="0.35">
      <c r="A3793" s="6">
        <v>79.367599999999996</v>
      </c>
      <c r="B3793" s="19">
        <f>(A3793-G3793)/G3793</f>
        <v>-0.74940008285171567</v>
      </c>
      <c r="C3793" s="30" t="s">
        <v>364</v>
      </c>
      <c r="D3793" s="6">
        <v>1002686</v>
      </c>
      <c r="E3793" s="6">
        <v>2686</v>
      </c>
      <c r="F3793" s="7" t="s">
        <v>35</v>
      </c>
      <c r="G3793" s="6">
        <v>316.71039999999999</v>
      </c>
    </row>
    <row r="3794" spans="1:7" ht="15" thickBot="1" x14ac:dyDescent="0.35">
      <c r="A3794" s="6">
        <v>79.497600000000006</v>
      </c>
      <c r="B3794" s="19">
        <f>(A3794-G3794)/G3794</f>
        <v>-0.68125072171826684</v>
      </c>
      <c r="C3794" s="30" t="s">
        <v>355</v>
      </c>
      <c r="D3794" s="6">
        <v>1002404</v>
      </c>
      <c r="E3794" s="6">
        <v>2404</v>
      </c>
      <c r="F3794" s="7" t="s">
        <v>19</v>
      </c>
      <c r="G3794" s="6">
        <v>249.40479999999999</v>
      </c>
    </row>
    <row r="3795" spans="1:7" ht="15" thickBot="1" x14ac:dyDescent="0.35">
      <c r="A3795" s="6">
        <v>79.5548</v>
      </c>
      <c r="B3795" s="19">
        <f>(A3795-G3795)/G3795</f>
        <v>-0.77407625339646136</v>
      </c>
      <c r="C3795" s="30" t="s">
        <v>193</v>
      </c>
      <c r="D3795" s="6">
        <v>1003448</v>
      </c>
      <c r="E3795" s="6">
        <v>2390</v>
      </c>
      <c r="F3795" s="7" t="s">
        <v>42</v>
      </c>
      <c r="G3795" s="6">
        <v>352.13119999999998</v>
      </c>
    </row>
    <row r="3796" spans="1:7" ht="15" thickBot="1" x14ac:dyDescent="0.35">
      <c r="A3796" s="6">
        <v>79.600319999999996</v>
      </c>
      <c r="B3796" s="19">
        <f>(A3796-G3796)/G3796</f>
        <v>3.8254316197866154</v>
      </c>
      <c r="C3796" s="30" t="s">
        <v>295</v>
      </c>
      <c r="D3796" s="6">
        <v>1010437</v>
      </c>
      <c r="E3796" s="6">
        <v>2327</v>
      </c>
      <c r="F3796" s="7" t="s">
        <v>87</v>
      </c>
      <c r="G3796" s="6">
        <v>16.495999999999999</v>
      </c>
    </row>
    <row r="3797" spans="1:7" ht="15" thickBot="1" x14ac:dyDescent="0.35">
      <c r="A3797" s="6">
        <v>79.600319999999996</v>
      </c>
      <c r="B3797" s="19">
        <f>(A3797-G3797)/G3797</f>
        <v>-0.41890790165274783</v>
      </c>
      <c r="C3797" s="30" t="s">
        <v>160</v>
      </c>
      <c r="D3797" s="6">
        <v>1007864</v>
      </c>
      <c r="E3797" s="6">
        <v>2405</v>
      </c>
      <c r="F3797" s="7" t="s">
        <v>87</v>
      </c>
      <c r="G3797" s="6">
        <v>136.98400000000001</v>
      </c>
    </row>
    <row r="3798" spans="1:7" ht="15" thickBot="1" x14ac:dyDescent="0.35">
      <c r="A3798" s="6">
        <v>79.779600000000002</v>
      </c>
      <c r="B3798" s="19">
        <f>(A3798-G3798)/G3798</f>
        <v>54.868067226890766</v>
      </c>
      <c r="C3798" s="30" t="s">
        <v>359</v>
      </c>
      <c r="D3798" s="6">
        <v>1008743</v>
      </c>
      <c r="E3798" s="6">
        <v>1546</v>
      </c>
      <c r="F3798" s="7" t="s">
        <v>25</v>
      </c>
      <c r="G3798" s="6">
        <v>1.4279999999999999</v>
      </c>
    </row>
    <row r="3799" spans="1:7" ht="15" thickBot="1" x14ac:dyDescent="0.35">
      <c r="A3799" s="6">
        <v>79.779600000000002</v>
      </c>
      <c r="B3799" s="19">
        <f>(A3799-G3799)/G3799</f>
        <v>11.867677419354838</v>
      </c>
      <c r="C3799" s="30" t="s">
        <v>151</v>
      </c>
      <c r="D3799" s="6">
        <v>1009892</v>
      </c>
      <c r="E3799" s="6">
        <v>1758</v>
      </c>
      <c r="F3799" s="7" t="s">
        <v>27</v>
      </c>
      <c r="G3799" s="6">
        <v>6.2</v>
      </c>
    </row>
    <row r="3800" spans="1:7" ht="15" thickBot="1" x14ac:dyDescent="0.35">
      <c r="A3800" s="6">
        <v>79.779600000000002</v>
      </c>
      <c r="B3800" s="19">
        <f>(A3800-G3800)/G3800</f>
        <v>5.1806321660985439</v>
      </c>
      <c r="C3800" s="30" t="s">
        <v>178</v>
      </c>
      <c r="D3800" s="6">
        <v>1017016</v>
      </c>
      <c r="E3800" s="6">
        <v>263</v>
      </c>
      <c r="F3800" s="7" t="s">
        <v>35</v>
      </c>
      <c r="G3800" s="6">
        <v>12.907999999999999</v>
      </c>
    </row>
    <row r="3801" spans="1:7" ht="15" thickBot="1" x14ac:dyDescent="0.35">
      <c r="A3801" s="6">
        <v>79.779600000000002</v>
      </c>
      <c r="B3801" s="19">
        <f>(A3801-G3801)/G3801</f>
        <v>4.2638954869358665</v>
      </c>
      <c r="C3801" s="30" t="s">
        <v>57</v>
      </c>
      <c r="D3801" s="6">
        <v>1012907</v>
      </c>
      <c r="E3801" s="6">
        <v>2225</v>
      </c>
      <c r="F3801" s="7" t="s">
        <v>27</v>
      </c>
      <c r="G3801" s="6">
        <v>15.156000000000001</v>
      </c>
    </row>
    <row r="3802" spans="1:7" ht="15" thickBot="1" x14ac:dyDescent="0.35">
      <c r="A3802" s="6">
        <v>79.779600000000002</v>
      </c>
      <c r="B3802" s="19">
        <f>(A3802-G3802)/G3802</f>
        <v>2.122733677782997</v>
      </c>
      <c r="C3802" s="30" t="s">
        <v>236</v>
      </c>
      <c r="D3802" s="6">
        <v>1005423</v>
      </c>
      <c r="E3802" s="6">
        <v>1374</v>
      </c>
      <c r="F3802" s="7" t="s">
        <v>23</v>
      </c>
      <c r="G3802" s="6">
        <v>25.547999999999998</v>
      </c>
    </row>
    <row r="3803" spans="1:7" ht="15" thickBot="1" x14ac:dyDescent="0.35">
      <c r="A3803" s="6">
        <v>79.779600000000002</v>
      </c>
      <c r="B3803" s="19">
        <f>(A3803-G3803)/G3803</f>
        <v>2.0224124867404152</v>
      </c>
      <c r="C3803" s="30" t="s">
        <v>228</v>
      </c>
      <c r="D3803" s="6">
        <v>1019745</v>
      </c>
      <c r="E3803" s="6">
        <v>2585</v>
      </c>
      <c r="F3803" s="7" t="s">
        <v>19</v>
      </c>
      <c r="G3803" s="6">
        <v>26.396000000000001</v>
      </c>
    </row>
    <row r="3804" spans="1:7" ht="15" thickBot="1" x14ac:dyDescent="0.35">
      <c r="A3804" s="6">
        <v>79.779600000000002</v>
      </c>
      <c r="B3804" s="19">
        <f>(A3804-G3804)/G3804</f>
        <v>1.6800456866433755</v>
      </c>
      <c r="C3804" s="30" t="s">
        <v>377</v>
      </c>
      <c r="D3804" s="6">
        <v>1009771</v>
      </c>
      <c r="E3804" s="6">
        <v>1641</v>
      </c>
      <c r="F3804" s="7" t="s">
        <v>21</v>
      </c>
      <c r="G3804" s="6">
        <v>29.768000000000001</v>
      </c>
    </row>
    <row r="3805" spans="1:7" ht="15" thickBot="1" x14ac:dyDescent="0.35">
      <c r="A3805" s="6">
        <v>79.779600000000002</v>
      </c>
      <c r="B3805" s="19">
        <f>(A3805-G3805)/G3805</f>
        <v>1.2040999005414965</v>
      </c>
      <c r="C3805" s="30" t="s">
        <v>163</v>
      </c>
      <c r="D3805" s="6">
        <v>1007060</v>
      </c>
      <c r="E3805" s="6">
        <v>854</v>
      </c>
      <c r="F3805" s="7" t="s">
        <v>25</v>
      </c>
      <c r="G3805" s="6">
        <v>36.195999999999998</v>
      </c>
    </row>
    <row r="3806" spans="1:7" ht="15" thickBot="1" x14ac:dyDescent="0.35">
      <c r="A3806" s="6">
        <v>79.779600000000002</v>
      </c>
      <c r="B3806" s="19">
        <f>(A3806-G3806)/G3806</f>
        <v>1.1850241016652059</v>
      </c>
      <c r="C3806" s="30" t="s">
        <v>212</v>
      </c>
      <c r="D3806" s="6">
        <v>1014031</v>
      </c>
      <c r="E3806" s="6">
        <v>2558</v>
      </c>
      <c r="F3806" s="7" t="s">
        <v>42</v>
      </c>
      <c r="G3806" s="6">
        <v>36.512</v>
      </c>
    </row>
    <row r="3807" spans="1:7" ht="15" thickBot="1" x14ac:dyDescent="0.35">
      <c r="A3807" s="6">
        <v>79.779600000000002</v>
      </c>
      <c r="B3807" s="19">
        <f>(A3807-G3807)/G3807</f>
        <v>1.1459974176888315</v>
      </c>
      <c r="C3807" s="30" t="s">
        <v>65</v>
      </c>
      <c r="D3807" s="6">
        <v>1006127</v>
      </c>
      <c r="E3807" s="6">
        <v>2296</v>
      </c>
      <c r="F3807" s="7" t="s">
        <v>25</v>
      </c>
      <c r="G3807" s="6">
        <v>37.176000000000002</v>
      </c>
    </row>
    <row r="3808" spans="1:7" ht="15" thickBot="1" x14ac:dyDescent="0.35">
      <c r="A3808" s="6">
        <v>79.779600000000002</v>
      </c>
      <c r="B3808" s="19">
        <f>(A3808-G3808)/G3808</f>
        <v>0.67070698609482327</v>
      </c>
      <c r="C3808" s="30" t="s">
        <v>352</v>
      </c>
      <c r="D3808" s="6">
        <v>1012504</v>
      </c>
      <c r="E3808" s="6">
        <v>2208</v>
      </c>
      <c r="F3808" s="7" t="s">
        <v>25</v>
      </c>
      <c r="G3808" s="6">
        <v>47.752000000000002</v>
      </c>
    </row>
    <row r="3809" spans="1:7" ht="15" thickBot="1" x14ac:dyDescent="0.35">
      <c r="A3809" s="6">
        <v>79.779600000000002</v>
      </c>
      <c r="B3809" s="19">
        <f>(A3809-G3809)/G3809</f>
        <v>0.63108439646712466</v>
      </c>
      <c r="C3809" s="30" t="s">
        <v>336</v>
      </c>
      <c r="D3809" s="6">
        <v>1019275</v>
      </c>
      <c r="E3809" s="6">
        <v>596</v>
      </c>
      <c r="F3809" s="7" t="s">
        <v>25</v>
      </c>
      <c r="G3809" s="6">
        <v>48.911999999999999</v>
      </c>
    </row>
    <row r="3810" spans="1:7" ht="15" thickBot="1" x14ac:dyDescent="0.35">
      <c r="A3810" s="6">
        <v>79.779600000000002</v>
      </c>
      <c r="B3810" s="19">
        <f>(A3810-G3810)/G3810</f>
        <v>0.33045827496497904</v>
      </c>
      <c r="C3810" s="30" t="s">
        <v>326</v>
      </c>
      <c r="D3810" s="6">
        <v>1008469</v>
      </c>
      <c r="E3810" s="6">
        <v>946</v>
      </c>
      <c r="F3810" s="7" t="s">
        <v>25</v>
      </c>
      <c r="G3810" s="6">
        <v>59.963999999999999</v>
      </c>
    </row>
    <row r="3811" spans="1:7" ht="15" thickBot="1" x14ac:dyDescent="0.35">
      <c r="A3811" s="6">
        <v>79.779600000000002</v>
      </c>
      <c r="B3811" s="19">
        <f>(A3811-G3811)/G3811</f>
        <v>0.23406137854225972</v>
      </c>
      <c r="C3811" s="30" t="s">
        <v>142</v>
      </c>
      <c r="D3811" s="6">
        <v>1017518</v>
      </c>
      <c r="E3811" s="6">
        <v>1217</v>
      </c>
      <c r="F3811" s="7" t="s">
        <v>35</v>
      </c>
      <c r="G3811" s="6">
        <v>64.647999999999996</v>
      </c>
    </row>
    <row r="3812" spans="1:7" ht="15" thickBot="1" x14ac:dyDescent="0.35">
      <c r="A3812" s="6">
        <v>79.779600000000002</v>
      </c>
      <c r="B3812" s="19">
        <f>(A3812-G3812)/G3812</f>
        <v>-7.0742271120624893E-3</v>
      </c>
      <c r="C3812" s="30" t="s">
        <v>111</v>
      </c>
      <c r="D3812" s="6">
        <v>1011176</v>
      </c>
      <c r="E3812" s="6">
        <v>1682</v>
      </c>
      <c r="F3812" s="7" t="s">
        <v>21</v>
      </c>
      <c r="G3812" s="6">
        <v>80.347999999999999</v>
      </c>
    </row>
    <row r="3813" spans="1:7" ht="15" thickBot="1" x14ac:dyDescent="0.35">
      <c r="A3813" s="6">
        <v>79.779600000000002</v>
      </c>
      <c r="B3813" s="19">
        <f>(A3813-G3813)/G3813</f>
        <v>-4.7066411849020509E-2</v>
      </c>
      <c r="C3813" s="30" t="s">
        <v>124</v>
      </c>
      <c r="D3813" s="6">
        <v>1012452</v>
      </c>
      <c r="E3813" s="6">
        <v>2250</v>
      </c>
      <c r="F3813" s="7" t="s">
        <v>21</v>
      </c>
      <c r="G3813" s="6">
        <v>83.72</v>
      </c>
    </row>
    <row r="3814" spans="1:7" ht="15" thickBot="1" x14ac:dyDescent="0.35">
      <c r="A3814" s="6">
        <v>79.779600000000002</v>
      </c>
      <c r="B3814" s="19">
        <f>(A3814-G3814)/G3814</f>
        <v>-0.10701141705842848</v>
      </c>
      <c r="C3814" s="30" t="s">
        <v>79</v>
      </c>
      <c r="D3814" s="6">
        <v>1013756</v>
      </c>
      <c r="E3814" s="6">
        <v>949</v>
      </c>
      <c r="F3814" s="7" t="s">
        <v>42</v>
      </c>
      <c r="G3814" s="6">
        <v>89.34</v>
      </c>
    </row>
    <row r="3815" spans="1:7" ht="15" thickBot="1" x14ac:dyDescent="0.35">
      <c r="A3815" s="6">
        <v>79.779600000000002</v>
      </c>
      <c r="B3815" s="19">
        <f>(A3815-G3815)/G3815</f>
        <v>-0.12927180651357717</v>
      </c>
      <c r="C3815" s="30" t="s">
        <v>144</v>
      </c>
      <c r="D3815" s="6">
        <v>1009510</v>
      </c>
      <c r="E3815" s="6">
        <v>1557</v>
      </c>
      <c r="F3815" s="7" t="s">
        <v>35</v>
      </c>
      <c r="G3815" s="6">
        <v>91.623999999999995</v>
      </c>
    </row>
    <row r="3816" spans="1:7" ht="15" thickBot="1" x14ac:dyDescent="0.35">
      <c r="A3816" s="6">
        <v>79.779600000000002</v>
      </c>
      <c r="B3816" s="19">
        <f>(A3816-G3816)/G3816</f>
        <v>-0.16600878109972816</v>
      </c>
      <c r="C3816" s="30" t="s">
        <v>260</v>
      </c>
      <c r="D3816" s="6">
        <v>1008445</v>
      </c>
      <c r="E3816" s="6">
        <v>1169</v>
      </c>
      <c r="F3816" s="7" t="s">
        <v>23</v>
      </c>
      <c r="G3816" s="6">
        <v>95.66</v>
      </c>
    </row>
    <row r="3817" spans="1:7" ht="15" thickBot="1" x14ac:dyDescent="0.35">
      <c r="A3817" s="6">
        <v>79.779600000000002</v>
      </c>
      <c r="B3817" s="19">
        <f>(A3817-G3817)/G3817</f>
        <v>-0.26955136421900749</v>
      </c>
      <c r="C3817" s="30" t="s">
        <v>287</v>
      </c>
      <c r="D3817" s="6">
        <v>1007707</v>
      </c>
      <c r="E3817" s="6">
        <v>1497</v>
      </c>
      <c r="F3817" s="7" t="s">
        <v>17</v>
      </c>
      <c r="G3817" s="6">
        <v>109.22</v>
      </c>
    </row>
    <row r="3818" spans="1:7" ht="15" thickBot="1" x14ac:dyDescent="0.35">
      <c r="A3818" s="6">
        <v>79.779600000000002</v>
      </c>
      <c r="B3818" s="19">
        <f>(A3818-G3818)/G3818</f>
        <v>-0.2718979301281349</v>
      </c>
      <c r="C3818" s="30" t="s">
        <v>193</v>
      </c>
      <c r="D3818" s="6">
        <v>1010187</v>
      </c>
      <c r="E3818" s="6">
        <v>1054</v>
      </c>
      <c r="F3818" s="7" t="s">
        <v>31</v>
      </c>
      <c r="G3818" s="6">
        <v>109.572</v>
      </c>
    </row>
    <row r="3819" spans="1:7" ht="15" thickBot="1" x14ac:dyDescent="0.35">
      <c r="A3819" s="6">
        <v>79.779600000000002</v>
      </c>
      <c r="B3819" s="19">
        <f>(A3819-G3819)/G3819</f>
        <v>-0.50540842136586817</v>
      </c>
      <c r="C3819" s="30" t="s">
        <v>52</v>
      </c>
      <c r="D3819" s="6">
        <v>1007286</v>
      </c>
      <c r="E3819" s="6">
        <v>2102</v>
      </c>
      <c r="F3819" s="7" t="s">
        <v>27</v>
      </c>
      <c r="G3819" s="6">
        <v>161.304</v>
      </c>
    </row>
    <row r="3820" spans="1:7" ht="15" thickBot="1" x14ac:dyDescent="0.35">
      <c r="A3820" s="6">
        <v>79.779600000000002</v>
      </c>
      <c r="B3820" s="19">
        <f>(A3820-G3820)/G3820</f>
        <v>-0.55545624749253331</v>
      </c>
      <c r="C3820" s="30" t="s">
        <v>390</v>
      </c>
      <c r="D3820" s="6">
        <v>1006809</v>
      </c>
      <c r="E3820" s="6">
        <v>2759</v>
      </c>
      <c r="F3820" s="7" t="s">
        <v>35</v>
      </c>
      <c r="G3820" s="6">
        <v>179.464</v>
      </c>
    </row>
    <row r="3821" spans="1:7" ht="15" thickBot="1" x14ac:dyDescent="0.35">
      <c r="A3821" s="6">
        <v>80.183999999999997</v>
      </c>
      <c r="B3821" s="19">
        <f>(A3821-G3821)/G3821</f>
        <v>-0.85774875446779331</v>
      </c>
      <c r="C3821" s="30" t="s">
        <v>107</v>
      </c>
      <c r="D3821" s="6">
        <v>1002457</v>
      </c>
      <c r="E3821" s="6">
        <v>2457</v>
      </c>
      <c r="F3821" s="7" t="s">
        <v>17</v>
      </c>
      <c r="G3821" s="6">
        <v>563.67872</v>
      </c>
    </row>
    <row r="3822" spans="1:7" ht="15" thickBot="1" x14ac:dyDescent="0.35">
      <c r="A3822" s="6">
        <v>80.227800000000002</v>
      </c>
      <c r="B3822" s="19">
        <f>(A3822-G3822)/G3822</f>
        <v>-0.25646153846153846</v>
      </c>
      <c r="C3822" s="30" t="s">
        <v>130</v>
      </c>
      <c r="D3822" s="6">
        <v>1016470</v>
      </c>
      <c r="E3822" s="6">
        <v>1935</v>
      </c>
      <c r="F3822" s="7" t="s">
        <v>31</v>
      </c>
      <c r="G3822" s="6">
        <v>107.9</v>
      </c>
    </row>
    <row r="3823" spans="1:7" ht="15" thickBot="1" x14ac:dyDescent="0.35">
      <c r="A3823" s="6">
        <v>80.227800000000002</v>
      </c>
      <c r="B3823" s="19">
        <f>(A3823-G3823)/G3823</f>
        <v>-0.60300562131348712</v>
      </c>
      <c r="C3823" s="30" t="s">
        <v>234</v>
      </c>
      <c r="D3823" s="6">
        <v>1007080</v>
      </c>
      <c r="E3823" s="6">
        <v>731</v>
      </c>
      <c r="F3823" s="7" t="s">
        <v>31</v>
      </c>
      <c r="G3823" s="6">
        <v>202.08799999999999</v>
      </c>
    </row>
    <row r="3824" spans="1:7" ht="15" thickBot="1" x14ac:dyDescent="0.35">
      <c r="A3824" s="6">
        <v>80.227800000000002</v>
      </c>
      <c r="B3824" s="19">
        <f>(A3824-G3824)/G3824</f>
        <v>24.846585051546391</v>
      </c>
      <c r="C3824" s="30" t="s">
        <v>273</v>
      </c>
      <c r="D3824" s="6">
        <v>1007002</v>
      </c>
      <c r="E3824" s="6">
        <v>1047</v>
      </c>
      <c r="F3824" s="7" t="s">
        <v>21</v>
      </c>
      <c r="G3824" s="6">
        <v>3.1040000000000001</v>
      </c>
    </row>
    <row r="3825" spans="1:7" ht="15" thickBot="1" x14ac:dyDescent="0.35">
      <c r="A3825" s="6">
        <v>80.227800000000002</v>
      </c>
      <c r="B3825" s="19">
        <f>(A3825-G3825)/G3825</f>
        <v>8.9439514129895894</v>
      </c>
      <c r="C3825" s="30" t="s">
        <v>246</v>
      </c>
      <c r="D3825" s="6">
        <v>1007329</v>
      </c>
      <c r="E3825" s="6">
        <v>2634</v>
      </c>
      <c r="F3825" s="7" t="s">
        <v>19</v>
      </c>
      <c r="G3825" s="6">
        <v>8.0679999999999996</v>
      </c>
    </row>
    <row r="3826" spans="1:7" ht="15" thickBot="1" x14ac:dyDescent="0.35">
      <c r="A3826" s="6">
        <v>80.227800000000002</v>
      </c>
      <c r="B3826" s="19">
        <f>(A3826-G3826)/G3826</f>
        <v>5.4867238033635193</v>
      </c>
      <c r="C3826" s="30" t="s">
        <v>186</v>
      </c>
      <c r="D3826" s="6">
        <v>1013680</v>
      </c>
      <c r="E3826" s="6">
        <v>2134</v>
      </c>
      <c r="F3826" s="7" t="s">
        <v>27</v>
      </c>
      <c r="G3826" s="6">
        <v>12.368</v>
      </c>
    </row>
    <row r="3827" spans="1:7" ht="15" thickBot="1" x14ac:dyDescent="0.35">
      <c r="A3827" s="6">
        <v>80.227800000000002</v>
      </c>
      <c r="B3827" s="19">
        <f>(A3827-G3827)/G3827</f>
        <v>2.7573904083926561</v>
      </c>
      <c r="C3827" s="30" t="s">
        <v>240</v>
      </c>
      <c r="D3827" s="6">
        <v>1012160</v>
      </c>
      <c r="E3827" s="6">
        <v>1594</v>
      </c>
      <c r="F3827" s="7" t="s">
        <v>31</v>
      </c>
      <c r="G3827" s="6">
        <v>21.352</v>
      </c>
    </row>
    <row r="3828" spans="1:7" ht="15" thickBot="1" x14ac:dyDescent="0.35">
      <c r="A3828" s="6">
        <v>80.227800000000002</v>
      </c>
      <c r="B3828" s="19">
        <f>(A3828-G3828)/G3828</f>
        <v>2.755983146067416</v>
      </c>
      <c r="C3828" s="30" t="s">
        <v>242</v>
      </c>
      <c r="D3828" s="6">
        <v>1014795</v>
      </c>
      <c r="E3828" s="6">
        <v>932</v>
      </c>
      <c r="F3828" s="7" t="s">
        <v>19</v>
      </c>
      <c r="G3828" s="6">
        <v>21.36</v>
      </c>
    </row>
    <row r="3829" spans="1:7" ht="15" thickBot="1" x14ac:dyDescent="0.35">
      <c r="A3829" s="6">
        <v>80.227800000000002</v>
      </c>
      <c r="B3829" s="19">
        <f>(A3829-G3829)/G3829</f>
        <v>2.1038300835654598</v>
      </c>
      <c r="C3829" s="30" t="s">
        <v>364</v>
      </c>
      <c r="D3829" s="6">
        <v>1019661</v>
      </c>
      <c r="E3829" s="6">
        <v>2061</v>
      </c>
      <c r="F3829" s="7" t="s">
        <v>21</v>
      </c>
      <c r="G3829" s="6">
        <v>25.847999999999999</v>
      </c>
    </row>
    <row r="3830" spans="1:7" ht="15" thickBot="1" x14ac:dyDescent="0.35">
      <c r="A3830" s="6">
        <v>80.227800000000002</v>
      </c>
      <c r="B3830" s="19">
        <f>(A3830-G3830)/G3830</f>
        <v>1.7273524612455808</v>
      </c>
      <c r="C3830" s="30" t="s">
        <v>54</v>
      </c>
      <c r="D3830" s="6">
        <v>1008084</v>
      </c>
      <c r="E3830" s="6">
        <v>2383</v>
      </c>
      <c r="F3830" s="7" t="s">
        <v>31</v>
      </c>
      <c r="G3830" s="6">
        <v>29.416</v>
      </c>
    </row>
    <row r="3831" spans="1:7" ht="15" thickBot="1" x14ac:dyDescent="0.35">
      <c r="A3831" s="6">
        <v>80.227800000000002</v>
      </c>
      <c r="B3831" s="19">
        <f>(A3831-G3831)/G3831</f>
        <v>1.2302846658512177</v>
      </c>
      <c r="C3831" s="30" t="s">
        <v>67</v>
      </c>
      <c r="D3831" s="6">
        <v>1016819</v>
      </c>
      <c r="E3831" s="6">
        <v>461</v>
      </c>
      <c r="F3831" s="7" t="s">
        <v>31</v>
      </c>
      <c r="G3831" s="6">
        <v>35.972000000000001</v>
      </c>
    </row>
    <row r="3832" spans="1:7" ht="15" thickBot="1" x14ac:dyDescent="0.35">
      <c r="A3832" s="6">
        <v>80.227800000000002</v>
      </c>
      <c r="B3832" s="19">
        <f>(A3832-G3832)/G3832</f>
        <v>0.51854557843731075</v>
      </c>
      <c r="C3832" s="30" t="s">
        <v>177</v>
      </c>
      <c r="D3832" s="6">
        <v>1016492</v>
      </c>
      <c r="E3832" s="6">
        <v>2464</v>
      </c>
      <c r="F3832" s="7" t="s">
        <v>35</v>
      </c>
      <c r="G3832" s="6">
        <v>52.832000000000001</v>
      </c>
    </row>
    <row r="3833" spans="1:7" ht="15" thickBot="1" x14ac:dyDescent="0.35">
      <c r="A3833" s="6">
        <v>80.227800000000002</v>
      </c>
      <c r="B3833" s="19">
        <f>(A3833-G3833)/G3833</f>
        <v>0.25215070545636159</v>
      </c>
      <c r="C3833" s="30" t="s">
        <v>374</v>
      </c>
      <c r="D3833" s="6">
        <v>1016765</v>
      </c>
      <c r="E3833" s="6">
        <v>132</v>
      </c>
      <c r="F3833" s="7" t="s">
        <v>19</v>
      </c>
      <c r="G3833" s="6">
        <v>64.072000000000003</v>
      </c>
    </row>
    <row r="3834" spans="1:7" ht="15" thickBot="1" x14ac:dyDescent="0.35">
      <c r="A3834" s="6">
        <v>80.227800000000002</v>
      </c>
      <c r="B3834" s="19">
        <f>(A3834-G3834)/G3834</f>
        <v>0.20970747889022934</v>
      </c>
      <c r="C3834" s="30" t="s">
        <v>167</v>
      </c>
      <c r="D3834" s="6">
        <v>1016448</v>
      </c>
      <c r="E3834" s="6">
        <v>1752</v>
      </c>
      <c r="F3834" s="7" t="s">
        <v>31</v>
      </c>
      <c r="G3834" s="6">
        <v>66.319999999999993</v>
      </c>
    </row>
    <row r="3835" spans="1:7" ht="15" thickBot="1" x14ac:dyDescent="0.35">
      <c r="A3835" s="6">
        <v>80.227800000000002</v>
      </c>
      <c r="B3835" s="19">
        <f>(A3835-G3835)/G3835</f>
        <v>-0.1502372579756811</v>
      </c>
      <c r="C3835" s="30" t="s">
        <v>71</v>
      </c>
      <c r="D3835" s="6">
        <v>1012143</v>
      </c>
      <c r="E3835" s="6">
        <v>1288</v>
      </c>
      <c r="F3835" s="7" t="s">
        <v>23</v>
      </c>
      <c r="G3835" s="6">
        <v>94.412000000000006</v>
      </c>
    </row>
    <row r="3836" spans="1:7" ht="15" thickBot="1" x14ac:dyDescent="0.35">
      <c r="A3836" s="6">
        <v>80.227800000000002</v>
      </c>
      <c r="B3836" s="19">
        <f>(A3836-G3836)/G3836</f>
        <v>-0.25651666234199505</v>
      </c>
      <c r="C3836" s="30" t="s">
        <v>160</v>
      </c>
      <c r="D3836" s="6">
        <v>1016853</v>
      </c>
      <c r="E3836" s="6">
        <v>2538</v>
      </c>
      <c r="F3836" s="7" t="s">
        <v>35</v>
      </c>
      <c r="G3836" s="6">
        <v>107.908</v>
      </c>
    </row>
    <row r="3837" spans="1:7" ht="15" thickBot="1" x14ac:dyDescent="0.35">
      <c r="A3837" s="6">
        <v>80.227800000000002</v>
      </c>
      <c r="B3837" s="19">
        <f>(A3837-G3837)/G3837</f>
        <v>-0.30704291044776116</v>
      </c>
      <c r="C3837" s="30" t="s">
        <v>368</v>
      </c>
      <c r="D3837" s="6">
        <v>1014089</v>
      </c>
      <c r="E3837" s="6">
        <v>1543</v>
      </c>
      <c r="F3837" s="7" t="s">
        <v>21</v>
      </c>
      <c r="G3837" s="6">
        <v>115.776</v>
      </c>
    </row>
    <row r="3838" spans="1:7" ht="15" thickBot="1" x14ac:dyDescent="0.35">
      <c r="A3838" s="6">
        <v>80.227800000000002</v>
      </c>
      <c r="B3838" s="19">
        <f>(A3838-G3838)/G3838</f>
        <v>-0.31365876193409298</v>
      </c>
      <c r="C3838" s="30" t="s">
        <v>258</v>
      </c>
      <c r="D3838" s="6">
        <v>1017695</v>
      </c>
      <c r="E3838" s="6">
        <v>326</v>
      </c>
      <c r="F3838" s="7" t="s">
        <v>35</v>
      </c>
      <c r="G3838" s="6">
        <v>116.892</v>
      </c>
    </row>
    <row r="3839" spans="1:7" ht="15" thickBot="1" x14ac:dyDescent="0.35">
      <c r="A3839" s="6">
        <v>80.227800000000002</v>
      </c>
      <c r="B3839" s="19">
        <f>(A3839-G3839)/G3839</f>
        <v>-0.62281241184767278</v>
      </c>
      <c r="C3839" s="30" t="s">
        <v>82</v>
      </c>
      <c r="D3839" s="6">
        <v>1008575</v>
      </c>
      <c r="E3839" s="6">
        <v>1047</v>
      </c>
      <c r="F3839" s="7" t="s">
        <v>21</v>
      </c>
      <c r="G3839" s="6">
        <v>212.7</v>
      </c>
    </row>
    <row r="3840" spans="1:7" ht="15" thickBot="1" x14ac:dyDescent="0.35">
      <c r="A3840" s="6">
        <v>80.227800000000002</v>
      </c>
      <c r="B3840" s="19">
        <f>(A3840-G3840)/G3840</f>
        <v>0.2307142418850095</v>
      </c>
      <c r="C3840" s="30" t="s">
        <v>288</v>
      </c>
      <c r="D3840" s="6">
        <v>1014046</v>
      </c>
      <c r="E3840" s="6">
        <v>723</v>
      </c>
      <c r="F3840" s="7" t="s">
        <v>27</v>
      </c>
      <c r="G3840" s="6">
        <v>65.188000000000002</v>
      </c>
    </row>
    <row r="3841" spans="1:7" ht="15" thickBot="1" x14ac:dyDescent="0.35">
      <c r="A3841" s="6">
        <v>80.256799999999998</v>
      </c>
      <c r="B3841" s="19">
        <f>(A3841-G3841)/G3841</f>
        <v>0.31248364644931703</v>
      </c>
      <c r="C3841" s="30" t="s">
        <v>226</v>
      </c>
      <c r="D3841" s="6">
        <v>1002769</v>
      </c>
      <c r="E3841" s="6">
        <v>2769</v>
      </c>
      <c r="F3841" s="7" t="s">
        <v>87</v>
      </c>
      <c r="G3841" s="6">
        <v>61.148800000000001</v>
      </c>
    </row>
    <row r="3842" spans="1:7" ht="15" thickBot="1" x14ac:dyDescent="0.35">
      <c r="A3842" s="6">
        <v>80.272400000000005</v>
      </c>
      <c r="B3842" s="19">
        <f>(A3842-G3842)/G3842</f>
        <v>-0.64712078157750363</v>
      </c>
      <c r="C3842" s="30" t="s">
        <v>262</v>
      </c>
      <c r="D3842" s="6">
        <v>1004321</v>
      </c>
      <c r="E3842" s="6">
        <v>44</v>
      </c>
      <c r="F3842" s="7" t="s">
        <v>87</v>
      </c>
      <c r="G3842" s="6">
        <v>227.47839999999999</v>
      </c>
    </row>
    <row r="3843" spans="1:7" ht="15" thickBot="1" x14ac:dyDescent="0.35">
      <c r="A3843" s="6">
        <v>80.298400000000001</v>
      </c>
      <c r="B3843" s="19">
        <f>(A3843-G3843)/G3843</f>
        <v>-0.66305573832127074</v>
      </c>
      <c r="C3843" s="30" t="s">
        <v>103</v>
      </c>
      <c r="D3843" s="6">
        <v>1005228</v>
      </c>
      <c r="E3843" s="6">
        <v>1146</v>
      </c>
      <c r="F3843" s="7" t="s">
        <v>31</v>
      </c>
      <c r="G3843" s="6">
        <v>238.31360000000001</v>
      </c>
    </row>
    <row r="3844" spans="1:7" ht="15" thickBot="1" x14ac:dyDescent="0.35">
      <c r="A3844" s="6">
        <v>80.317440000000005</v>
      </c>
      <c r="B3844" s="19">
        <f>(A3844-G3844)/G3844</f>
        <v>-0.25637508332716086</v>
      </c>
      <c r="C3844" s="30" t="s">
        <v>360</v>
      </c>
      <c r="D3844" s="6">
        <v>1018686</v>
      </c>
      <c r="E3844" s="6">
        <v>536</v>
      </c>
      <c r="F3844" s="7" t="s">
        <v>87</v>
      </c>
      <c r="G3844" s="6">
        <v>108.008</v>
      </c>
    </row>
    <row r="3845" spans="1:7" ht="15" thickBot="1" x14ac:dyDescent="0.35">
      <c r="A3845" s="6">
        <v>80.317440000000005</v>
      </c>
      <c r="B3845" s="19">
        <f>(A3845-G3845)/G3845</f>
        <v>13.031698113207547</v>
      </c>
      <c r="C3845" s="30" t="s">
        <v>152</v>
      </c>
      <c r="D3845" s="6">
        <v>1014322</v>
      </c>
      <c r="E3845" s="6">
        <v>1374</v>
      </c>
      <c r="F3845" s="7" t="s">
        <v>87</v>
      </c>
      <c r="G3845" s="6">
        <v>5.7240000000000002</v>
      </c>
    </row>
    <row r="3846" spans="1:7" ht="15" thickBot="1" x14ac:dyDescent="0.35">
      <c r="A3846" s="6">
        <v>80.317440000000005</v>
      </c>
      <c r="B3846" s="19">
        <f>(A3846-G3846)/G3846</f>
        <v>1.1074055415617128</v>
      </c>
      <c r="C3846" s="30" t="s">
        <v>34</v>
      </c>
      <c r="D3846" s="6">
        <v>1010928</v>
      </c>
      <c r="E3846" s="6">
        <v>1181</v>
      </c>
      <c r="F3846" s="7" t="s">
        <v>87</v>
      </c>
      <c r="G3846" s="6">
        <v>38.112000000000002</v>
      </c>
    </row>
    <row r="3847" spans="1:7" ht="15" thickBot="1" x14ac:dyDescent="0.35">
      <c r="A3847" s="6">
        <v>80.423199999999994</v>
      </c>
      <c r="B3847" s="19">
        <f>(A3847-G3847)/G3847</f>
        <v>-0.3487535953978908</v>
      </c>
      <c r="C3847" s="30" t="s">
        <v>322</v>
      </c>
      <c r="D3847" s="6">
        <v>1004017</v>
      </c>
      <c r="E3847" s="6">
        <v>1455</v>
      </c>
      <c r="F3847" s="7" t="s">
        <v>35</v>
      </c>
      <c r="G3847" s="6">
        <v>123.49120000000001</v>
      </c>
    </row>
    <row r="3848" spans="1:7" ht="15" thickBot="1" x14ac:dyDescent="0.35">
      <c r="A3848" s="6">
        <v>80.657200000000003</v>
      </c>
      <c r="B3848" s="19">
        <f>(A3848-G3848)/G3848</f>
        <v>3.7701315291445878</v>
      </c>
      <c r="C3848" s="30" t="s">
        <v>274</v>
      </c>
      <c r="D3848" s="6">
        <v>1003145</v>
      </c>
      <c r="E3848" s="6">
        <v>1763</v>
      </c>
      <c r="F3848" s="7" t="s">
        <v>23</v>
      </c>
      <c r="G3848" s="6">
        <v>16.908799999999999</v>
      </c>
    </row>
    <row r="3849" spans="1:7" ht="15" thickBot="1" x14ac:dyDescent="0.35">
      <c r="A3849" s="6">
        <v>80.676000000000002</v>
      </c>
      <c r="B3849" s="19">
        <f>(A3849-G3849)/G3849</f>
        <v>3.4750388284890175</v>
      </c>
      <c r="C3849" s="30" t="s">
        <v>105</v>
      </c>
      <c r="D3849" s="6">
        <v>1007926</v>
      </c>
      <c r="E3849" s="6">
        <v>1510</v>
      </c>
      <c r="F3849" s="7" t="s">
        <v>31</v>
      </c>
      <c r="G3849" s="6">
        <v>18.027999999999999</v>
      </c>
    </row>
    <row r="3850" spans="1:7" ht="15" thickBot="1" x14ac:dyDescent="0.35">
      <c r="A3850" s="6">
        <v>80.676000000000002</v>
      </c>
      <c r="B3850" s="19">
        <f>(A3850-G3850)/G3850</f>
        <v>5.850883152173914</v>
      </c>
      <c r="C3850" s="30" t="s">
        <v>294</v>
      </c>
      <c r="D3850" s="6">
        <v>1012951</v>
      </c>
      <c r="E3850" s="6">
        <v>1145</v>
      </c>
      <c r="F3850" s="7" t="s">
        <v>27</v>
      </c>
      <c r="G3850" s="6">
        <v>11.776</v>
      </c>
    </row>
    <row r="3851" spans="1:7" ht="15" thickBot="1" x14ac:dyDescent="0.35">
      <c r="A3851" s="6">
        <v>80.676000000000002</v>
      </c>
      <c r="B3851" s="19">
        <f>(A3851-G3851)/G3851</f>
        <v>5.5103292446739838</v>
      </c>
      <c r="C3851" s="30" t="s">
        <v>173</v>
      </c>
      <c r="D3851" s="6">
        <v>1007424</v>
      </c>
      <c r="E3851" s="6">
        <v>350</v>
      </c>
      <c r="F3851" s="7" t="s">
        <v>35</v>
      </c>
      <c r="G3851" s="6">
        <v>12.391999999999999</v>
      </c>
    </row>
    <row r="3852" spans="1:7" ht="15" thickBot="1" x14ac:dyDescent="0.35">
      <c r="A3852" s="6">
        <v>80.676000000000002</v>
      </c>
      <c r="B3852" s="19">
        <f>(A3852-G3852)/G3852</f>
        <v>3.623796423658872</v>
      </c>
      <c r="C3852" s="30" t="s">
        <v>197</v>
      </c>
      <c r="D3852" s="6">
        <v>1015083</v>
      </c>
      <c r="E3852" s="6">
        <v>2836</v>
      </c>
      <c r="F3852" s="7" t="s">
        <v>17</v>
      </c>
      <c r="G3852" s="6">
        <v>17.448</v>
      </c>
    </row>
    <row r="3853" spans="1:7" ht="15" thickBot="1" x14ac:dyDescent="0.35">
      <c r="A3853" s="6">
        <v>80.676000000000002</v>
      </c>
      <c r="B3853" s="19">
        <f>(A3853-G3853)/G3853</f>
        <v>2.8846302003081665</v>
      </c>
      <c r="C3853" s="30" t="s">
        <v>344</v>
      </c>
      <c r="D3853" s="6">
        <v>1016855</v>
      </c>
      <c r="E3853" s="6">
        <v>2111</v>
      </c>
      <c r="F3853" s="7" t="s">
        <v>17</v>
      </c>
      <c r="G3853" s="6">
        <v>20.768000000000001</v>
      </c>
    </row>
    <row r="3854" spans="1:7" ht="15" thickBot="1" x14ac:dyDescent="0.35">
      <c r="A3854" s="6">
        <v>80.676000000000002</v>
      </c>
      <c r="B3854" s="19">
        <f>(A3854-G3854)/G3854</f>
        <v>2.1867593616685101</v>
      </c>
      <c r="C3854" s="30" t="s">
        <v>95</v>
      </c>
      <c r="D3854" s="6">
        <v>1016671</v>
      </c>
      <c r="E3854" s="6">
        <v>2587</v>
      </c>
      <c r="F3854" s="7" t="s">
        <v>21</v>
      </c>
      <c r="G3854" s="6">
        <v>25.315999999999999</v>
      </c>
    </row>
    <row r="3855" spans="1:7" ht="15" thickBot="1" x14ac:dyDescent="0.35">
      <c r="A3855" s="6">
        <v>80.676000000000002</v>
      </c>
      <c r="B3855" s="19">
        <f>(A3855-G3855)/G3855</f>
        <v>1.2802713397399659</v>
      </c>
      <c r="C3855" s="30" t="s">
        <v>167</v>
      </c>
      <c r="D3855" s="6">
        <v>1013387</v>
      </c>
      <c r="E3855" s="6">
        <v>440</v>
      </c>
      <c r="F3855" s="7" t="s">
        <v>25</v>
      </c>
      <c r="G3855" s="6">
        <v>35.380000000000003</v>
      </c>
    </row>
    <row r="3856" spans="1:7" ht="15" thickBot="1" x14ac:dyDescent="0.35">
      <c r="A3856" s="6">
        <v>80.676000000000002</v>
      </c>
      <c r="B3856" s="19">
        <f>(A3856-G3856)/G3856</f>
        <v>0.54279813355771434</v>
      </c>
      <c r="C3856" s="30" t="s">
        <v>86</v>
      </c>
      <c r="D3856" s="6">
        <v>1016545</v>
      </c>
      <c r="E3856" s="6">
        <v>2579</v>
      </c>
      <c r="F3856" s="7" t="s">
        <v>17</v>
      </c>
      <c r="G3856" s="6">
        <v>52.292000000000002</v>
      </c>
    </row>
    <row r="3857" spans="1:7" ht="15" thickBot="1" x14ac:dyDescent="0.35">
      <c r="A3857" s="6">
        <v>80.676000000000002</v>
      </c>
      <c r="B3857" s="19">
        <f>(A3857-G3857)/G3857</f>
        <v>0.53668571428571432</v>
      </c>
      <c r="C3857" s="30" t="s">
        <v>182</v>
      </c>
      <c r="D3857" s="6">
        <v>1007532</v>
      </c>
      <c r="E3857" s="6">
        <v>2697</v>
      </c>
      <c r="F3857" s="7" t="s">
        <v>42</v>
      </c>
      <c r="G3857" s="6">
        <v>52.5</v>
      </c>
    </row>
    <row r="3858" spans="1:7" ht="15" thickBot="1" x14ac:dyDescent="0.35">
      <c r="A3858" s="6">
        <v>80.676000000000002</v>
      </c>
      <c r="B3858" s="19">
        <f>(A3858-G3858)/G3858</f>
        <v>0.4219543147208123</v>
      </c>
      <c r="C3858" s="30" t="s">
        <v>78</v>
      </c>
      <c r="D3858" s="6">
        <v>1009606</v>
      </c>
      <c r="E3858" s="6">
        <v>2544</v>
      </c>
      <c r="F3858" s="7" t="s">
        <v>17</v>
      </c>
      <c r="G3858" s="6">
        <v>56.735999999999997</v>
      </c>
    </row>
    <row r="3859" spans="1:7" ht="15" thickBot="1" x14ac:dyDescent="0.35">
      <c r="A3859" s="6">
        <v>80.676000000000002</v>
      </c>
      <c r="B3859" s="19">
        <f>(A3859-G3859)/G3859</f>
        <v>0.34218406867638262</v>
      </c>
      <c r="C3859" s="30" t="s">
        <v>301</v>
      </c>
      <c r="D3859" s="6">
        <v>1010584</v>
      </c>
      <c r="E3859" s="6">
        <v>1026</v>
      </c>
      <c r="F3859" s="7" t="s">
        <v>19</v>
      </c>
      <c r="G3859" s="6">
        <v>60.107999999999997</v>
      </c>
    </row>
    <row r="3860" spans="1:7" ht="15" thickBot="1" x14ac:dyDescent="0.35">
      <c r="A3860" s="6">
        <v>80.676000000000002</v>
      </c>
      <c r="B3860" s="19">
        <f>(A3860-G3860)/G3860</f>
        <v>0.18592344328805779</v>
      </c>
      <c r="C3860" s="30" t="s">
        <v>158</v>
      </c>
      <c r="D3860" s="6">
        <v>1019106</v>
      </c>
      <c r="E3860" s="6">
        <v>2781</v>
      </c>
      <c r="F3860" s="7" t="s">
        <v>35</v>
      </c>
      <c r="G3860" s="6">
        <v>68.028000000000006</v>
      </c>
    </row>
    <row r="3861" spans="1:7" ht="15" thickBot="1" x14ac:dyDescent="0.35">
      <c r="A3861" s="6">
        <v>80.676000000000002</v>
      </c>
      <c r="B3861" s="19">
        <f>(A3861-G3861)/G3861</f>
        <v>0.12922008846089245</v>
      </c>
      <c r="C3861" s="30" t="s">
        <v>50</v>
      </c>
      <c r="D3861" s="6">
        <v>1009099</v>
      </c>
      <c r="E3861" s="6">
        <v>1607</v>
      </c>
      <c r="F3861" s="7" t="s">
        <v>27</v>
      </c>
      <c r="G3861" s="6">
        <v>71.444000000000003</v>
      </c>
    </row>
    <row r="3862" spans="1:7" ht="15" thickBot="1" x14ac:dyDescent="0.35">
      <c r="A3862" s="6">
        <v>80.676000000000002</v>
      </c>
      <c r="B3862" s="19">
        <f>(A3862-G3862)/G3862</f>
        <v>-0.1190652981000218</v>
      </c>
      <c r="C3862" s="30" t="s">
        <v>117</v>
      </c>
      <c r="D3862" s="6">
        <v>1018387</v>
      </c>
      <c r="E3862" s="6">
        <v>2248</v>
      </c>
      <c r="F3862" s="7" t="s">
        <v>17</v>
      </c>
      <c r="G3862" s="6">
        <v>91.58</v>
      </c>
    </row>
    <row r="3863" spans="1:7" ht="15" thickBot="1" x14ac:dyDescent="0.35">
      <c r="A3863" s="6">
        <v>80.676000000000002</v>
      </c>
      <c r="B3863" s="19">
        <f>(A3863-G3863)/G3863</f>
        <v>-0.15034965034965031</v>
      </c>
      <c r="C3863" s="30" t="s">
        <v>43</v>
      </c>
      <c r="D3863" s="6">
        <v>1013241</v>
      </c>
      <c r="E3863" s="6">
        <v>1739</v>
      </c>
      <c r="F3863" s="7" t="s">
        <v>19</v>
      </c>
      <c r="G3863" s="6">
        <v>94.951999999999998</v>
      </c>
    </row>
    <row r="3864" spans="1:7" ht="15" thickBot="1" x14ac:dyDescent="0.35">
      <c r="A3864" s="6">
        <v>80.676000000000002</v>
      </c>
      <c r="B3864" s="19">
        <f>(A3864-G3864)/G3864</f>
        <v>-0.42412129172258234</v>
      </c>
      <c r="C3864" s="30" t="s">
        <v>225</v>
      </c>
      <c r="D3864" s="6">
        <v>1007833</v>
      </c>
      <c r="E3864" s="6">
        <v>2637</v>
      </c>
      <c r="F3864" s="7" t="s">
        <v>21</v>
      </c>
      <c r="G3864" s="6">
        <v>140.09200000000001</v>
      </c>
    </row>
    <row r="3865" spans="1:7" ht="15" thickBot="1" x14ac:dyDescent="0.35">
      <c r="A3865" s="6">
        <v>80.714399999999998</v>
      </c>
      <c r="B3865" s="19">
        <f>(A3865-G3865)/G3865</f>
        <v>-0.78922838448746979</v>
      </c>
      <c r="C3865" s="30" t="s">
        <v>88</v>
      </c>
      <c r="D3865" s="6">
        <v>1002829</v>
      </c>
      <c r="E3865" s="6">
        <v>2829</v>
      </c>
      <c r="F3865" s="7" t="s">
        <v>87</v>
      </c>
      <c r="G3865" s="6">
        <v>382.94720000000001</v>
      </c>
    </row>
    <row r="3866" spans="1:7" ht="15" thickBot="1" x14ac:dyDescent="0.35">
      <c r="A3866" s="6">
        <v>80.828800000000001</v>
      </c>
      <c r="B3866" s="19">
        <f>(A3866-G3866)/G3866</f>
        <v>-0.6831177629185432</v>
      </c>
      <c r="C3866" s="30" t="s">
        <v>322</v>
      </c>
      <c r="D3866" s="6">
        <v>1003233</v>
      </c>
      <c r="E3866" s="6">
        <v>66</v>
      </c>
      <c r="F3866" s="7" t="s">
        <v>25</v>
      </c>
      <c r="G3866" s="6">
        <v>255.0752</v>
      </c>
    </row>
    <row r="3867" spans="1:7" ht="15" thickBot="1" x14ac:dyDescent="0.35">
      <c r="A3867" s="6">
        <v>81.000399999999999</v>
      </c>
      <c r="B3867" s="19">
        <f>(A3867-G3867)/G3867</f>
        <v>-0.44623441260118135</v>
      </c>
      <c r="C3867" s="30" t="s">
        <v>109</v>
      </c>
      <c r="D3867" s="6">
        <v>1003437</v>
      </c>
      <c r="E3867" s="6">
        <v>2656</v>
      </c>
      <c r="F3867" s="7" t="s">
        <v>31</v>
      </c>
      <c r="G3867" s="6">
        <v>146.27199999999999</v>
      </c>
    </row>
    <row r="3868" spans="1:7" ht="15" thickBot="1" x14ac:dyDescent="0.35">
      <c r="A3868" s="6">
        <v>81.000399999999999</v>
      </c>
      <c r="B3868" s="19">
        <f>(A3868-G3868)/G3868</f>
        <v>-0.6338031480115156</v>
      </c>
      <c r="C3868" s="30" t="s">
        <v>195</v>
      </c>
      <c r="D3868" s="6">
        <v>1003967</v>
      </c>
      <c r="E3868" s="6">
        <v>2071</v>
      </c>
      <c r="F3868" s="7" t="s">
        <v>19</v>
      </c>
      <c r="G3868" s="6">
        <v>221.1936</v>
      </c>
    </row>
    <row r="3869" spans="1:7" ht="15" thickBot="1" x14ac:dyDescent="0.35">
      <c r="A3869" s="6">
        <v>81.031599999999997</v>
      </c>
      <c r="B3869" s="19">
        <f>(A3869-G3869)/G3869</f>
        <v>-0.60113450209495012</v>
      </c>
      <c r="C3869" s="30" t="s">
        <v>325</v>
      </c>
      <c r="D3869" s="6">
        <v>1002638</v>
      </c>
      <c r="E3869" s="6">
        <v>2638</v>
      </c>
      <c r="F3869" s="7" t="s">
        <v>23</v>
      </c>
      <c r="G3869" s="6">
        <v>203.15520000000001</v>
      </c>
    </row>
    <row r="3870" spans="1:7" ht="15" thickBot="1" x14ac:dyDescent="0.35">
      <c r="A3870" s="6">
        <v>81.034559999999999</v>
      </c>
      <c r="B3870" s="19">
        <f>(A3870-G3870)/G3870</f>
        <v>0.30751516716148186</v>
      </c>
      <c r="C3870" s="30" t="s">
        <v>295</v>
      </c>
      <c r="D3870" s="6">
        <v>1010368</v>
      </c>
      <c r="E3870" s="6">
        <v>789</v>
      </c>
      <c r="F3870" s="7" t="s">
        <v>87</v>
      </c>
      <c r="G3870" s="6">
        <v>61.975999999999999</v>
      </c>
    </row>
    <row r="3871" spans="1:7" ht="15" thickBot="1" x14ac:dyDescent="0.35">
      <c r="A3871" s="6">
        <v>81.034559999999999</v>
      </c>
      <c r="B3871" s="19">
        <f>(A3871-G3871)/G3871</f>
        <v>-0.11146315789473688</v>
      </c>
      <c r="C3871" s="30" t="s">
        <v>116</v>
      </c>
      <c r="D3871" s="6">
        <v>1014642</v>
      </c>
      <c r="E3871" s="6">
        <v>1715</v>
      </c>
      <c r="F3871" s="7" t="s">
        <v>87</v>
      </c>
      <c r="G3871" s="6">
        <v>91.2</v>
      </c>
    </row>
    <row r="3872" spans="1:7" ht="15" thickBot="1" x14ac:dyDescent="0.35">
      <c r="A3872" s="6">
        <v>81.0732</v>
      </c>
      <c r="B3872" s="19">
        <f>(A3872-G3872)/G3872</f>
        <v>-0.41495497055767228</v>
      </c>
      <c r="C3872" s="30" t="s">
        <v>105</v>
      </c>
      <c r="D3872" s="6">
        <v>1004864</v>
      </c>
      <c r="E3872" s="6">
        <v>617</v>
      </c>
      <c r="F3872" s="7" t="s">
        <v>31</v>
      </c>
      <c r="G3872" s="6">
        <v>138.57599999999999</v>
      </c>
    </row>
    <row r="3873" spans="1:7" ht="15" thickBot="1" x14ac:dyDescent="0.35">
      <c r="A3873" s="6">
        <v>81.124200000000002</v>
      </c>
      <c r="B3873" s="19">
        <f>(A3873-G3873)/G3873</f>
        <v>5.5868950958103278</v>
      </c>
      <c r="C3873" s="30" t="s">
        <v>74</v>
      </c>
      <c r="D3873" s="6">
        <v>1016689</v>
      </c>
      <c r="E3873" s="6">
        <v>2104</v>
      </c>
      <c r="F3873" s="7" t="s">
        <v>23</v>
      </c>
      <c r="G3873" s="6">
        <v>12.316000000000001</v>
      </c>
    </row>
    <row r="3874" spans="1:7" ht="15" thickBot="1" x14ac:dyDescent="0.35">
      <c r="A3874" s="6">
        <v>81.124200000000002</v>
      </c>
      <c r="B3874" s="19">
        <f>(A3874-G3874)/G3874</f>
        <v>3.2349237836709128</v>
      </c>
      <c r="C3874" s="30" t="s">
        <v>302</v>
      </c>
      <c r="D3874" s="6">
        <v>1018050</v>
      </c>
      <c r="E3874" s="6">
        <v>1893</v>
      </c>
      <c r="F3874" s="7" t="s">
        <v>42</v>
      </c>
      <c r="G3874" s="6">
        <v>19.155999999999999</v>
      </c>
    </row>
    <row r="3875" spans="1:7" ht="15" thickBot="1" x14ac:dyDescent="0.35">
      <c r="A3875" s="6">
        <v>81.124200000000002</v>
      </c>
      <c r="B3875" s="19">
        <f>(A3875-G3875)/G3875</f>
        <v>2.3616857284932866</v>
      </c>
      <c r="C3875" s="30" t="s">
        <v>68</v>
      </c>
      <c r="D3875" s="6">
        <v>1009203</v>
      </c>
      <c r="E3875" s="6">
        <v>1106</v>
      </c>
      <c r="F3875" s="7" t="s">
        <v>19</v>
      </c>
      <c r="G3875" s="6">
        <v>24.132000000000001</v>
      </c>
    </row>
    <row r="3876" spans="1:7" ht="15" thickBot="1" x14ac:dyDescent="0.35">
      <c r="A3876" s="6">
        <v>81.124200000000002</v>
      </c>
      <c r="B3876" s="19">
        <f>(A3876-G3876)/G3876</f>
        <v>2.1438614168345995</v>
      </c>
      <c r="C3876" s="30" t="s">
        <v>116</v>
      </c>
      <c r="D3876" s="6">
        <v>1016446</v>
      </c>
      <c r="E3876" s="6">
        <v>1945</v>
      </c>
      <c r="F3876" s="7" t="s">
        <v>42</v>
      </c>
      <c r="G3876" s="6">
        <v>25.803999999999998</v>
      </c>
    </row>
    <row r="3877" spans="1:7" ht="15" thickBot="1" x14ac:dyDescent="0.35">
      <c r="A3877" s="6">
        <v>81.124200000000002</v>
      </c>
      <c r="B3877" s="19">
        <f>(A3877-G3877)/G3877</f>
        <v>2.0892688499619192</v>
      </c>
      <c r="C3877" s="30" t="s">
        <v>328</v>
      </c>
      <c r="D3877" s="6">
        <v>1007239</v>
      </c>
      <c r="E3877" s="6">
        <v>1594</v>
      </c>
      <c r="F3877" s="7" t="s">
        <v>27</v>
      </c>
      <c r="G3877" s="6">
        <v>26.26</v>
      </c>
    </row>
    <row r="3878" spans="1:7" ht="15" thickBot="1" x14ac:dyDescent="0.35">
      <c r="A3878" s="6">
        <v>81.124200000000002</v>
      </c>
      <c r="B3878" s="19">
        <f>(A3878-G3878)/G3878</f>
        <v>1.8195537327957738</v>
      </c>
      <c r="C3878" s="30" t="s">
        <v>340</v>
      </c>
      <c r="D3878" s="6">
        <v>1008021</v>
      </c>
      <c r="E3878" s="6">
        <v>2382</v>
      </c>
      <c r="F3878" s="7" t="s">
        <v>17</v>
      </c>
      <c r="G3878" s="6">
        <v>28.771999999999998</v>
      </c>
    </row>
    <row r="3879" spans="1:7" ht="15" thickBot="1" x14ac:dyDescent="0.35">
      <c r="A3879" s="6">
        <v>81.124200000000002</v>
      </c>
      <c r="B3879" s="19">
        <f>(A3879-G3879)/G3879</f>
        <v>1.6689103829451244</v>
      </c>
      <c r="C3879" s="30" t="s">
        <v>364</v>
      </c>
      <c r="D3879" s="6">
        <v>1014950</v>
      </c>
      <c r="E3879" s="6">
        <v>1258</v>
      </c>
      <c r="F3879" s="7" t="s">
        <v>21</v>
      </c>
      <c r="G3879" s="6">
        <v>30.396000000000001</v>
      </c>
    </row>
    <row r="3880" spans="1:7" ht="15" thickBot="1" x14ac:dyDescent="0.35">
      <c r="A3880" s="6">
        <v>81.124200000000002</v>
      </c>
      <c r="B3880" s="19">
        <f>(A3880-G3880)/G3880</f>
        <v>1.5816000509164971</v>
      </c>
      <c r="C3880" s="30" t="s">
        <v>380</v>
      </c>
      <c r="D3880" s="6">
        <v>1019829</v>
      </c>
      <c r="E3880" s="6">
        <v>197</v>
      </c>
      <c r="F3880" s="7" t="s">
        <v>19</v>
      </c>
      <c r="G3880" s="6">
        <v>31.423999999999999</v>
      </c>
    </row>
    <row r="3881" spans="1:7" ht="15" thickBot="1" x14ac:dyDescent="0.35">
      <c r="A3881" s="6">
        <v>81.124200000000002</v>
      </c>
      <c r="B3881" s="19">
        <f>(A3881-G3881)/G3881</f>
        <v>1.4924480766867394</v>
      </c>
      <c r="C3881" s="30" t="s">
        <v>356</v>
      </c>
      <c r="D3881" s="6">
        <v>1016245</v>
      </c>
      <c r="E3881" s="6">
        <v>558</v>
      </c>
      <c r="F3881" s="7" t="s">
        <v>25</v>
      </c>
      <c r="G3881" s="6">
        <v>32.548000000000002</v>
      </c>
    </row>
    <row r="3882" spans="1:7" ht="15" thickBot="1" x14ac:dyDescent="0.35">
      <c r="A3882" s="6">
        <v>81.124200000000002</v>
      </c>
      <c r="B3882" s="19">
        <f>(A3882-G3882)/G3882</f>
        <v>1.4851182453130745</v>
      </c>
      <c r="C3882" s="30" t="s">
        <v>111</v>
      </c>
      <c r="D3882" s="6">
        <v>1011278</v>
      </c>
      <c r="E3882" s="6">
        <v>2701</v>
      </c>
      <c r="F3882" s="7" t="s">
        <v>35</v>
      </c>
      <c r="G3882" s="6">
        <v>32.643999999999998</v>
      </c>
    </row>
    <row r="3883" spans="1:7" ht="15" thickBot="1" x14ac:dyDescent="0.35">
      <c r="A3883" s="6">
        <v>81.124200000000002</v>
      </c>
      <c r="B3883" s="19">
        <f>(A3883-G3883)/G3883</f>
        <v>0.85265826253768173</v>
      </c>
      <c r="C3883" s="30" t="s">
        <v>153</v>
      </c>
      <c r="D3883" s="6">
        <v>1012435</v>
      </c>
      <c r="E3883" s="6">
        <v>956</v>
      </c>
      <c r="F3883" s="7" t="s">
        <v>35</v>
      </c>
      <c r="G3883" s="6">
        <v>43.787999999999997</v>
      </c>
    </row>
    <row r="3884" spans="1:7" ht="15" thickBot="1" x14ac:dyDescent="0.35">
      <c r="A3884" s="6">
        <v>81.124200000000002</v>
      </c>
      <c r="B3884" s="19">
        <f>(A3884-G3884)/G3884</f>
        <v>0.57047003252284345</v>
      </c>
      <c r="C3884" s="30" t="s">
        <v>229</v>
      </c>
      <c r="D3884" s="6">
        <v>1011490</v>
      </c>
      <c r="E3884" s="6">
        <v>573</v>
      </c>
      <c r="F3884" s="7" t="s">
        <v>27</v>
      </c>
      <c r="G3884" s="6">
        <v>51.655999999999999</v>
      </c>
    </row>
    <row r="3885" spans="1:7" ht="15" thickBot="1" x14ac:dyDescent="0.35">
      <c r="A3885" s="6">
        <v>81.124200000000002</v>
      </c>
      <c r="B3885" s="19">
        <f>(A3885-G3885)/G3885</f>
        <v>0.41400334658021337</v>
      </c>
      <c r="C3885" s="30" t="s">
        <v>219</v>
      </c>
      <c r="D3885" s="6">
        <v>1018352</v>
      </c>
      <c r="E3885" s="6">
        <v>1687</v>
      </c>
      <c r="F3885" s="7" t="s">
        <v>35</v>
      </c>
      <c r="G3885" s="6">
        <v>57.372</v>
      </c>
    </row>
    <row r="3886" spans="1:7" ht="15" thickBot="1" x14ac:dyDescent="0.35">
      <c r="A3886" s="6">
        <v>81.124200000000002</v>
      </c>
      <c r="B3886" s="19">
        <f>(A3886-G3886)/G3886</f>
        <v>0.36068768869506884</v>
      </c>
      <c r="C3886" s="30" t="s">
        <v>91</v>
      </c>
      <c r="D3886" s="6">
        <v>1013865</v>
      </c>
      <c r="E3886" s="6">
        <v>1189</v>
      </c>
      <c r="F3886" s="7" t="s">
        <v>31</v>
      </c>
      <c r="G3886" s="6">
        <v>59.62</v>
      </c>
    </row>
    <row r="3887" spans="1:7" ht="15" thickBot="1" x14ac:dyDescent="0.35">
      <c r="A3887" s="6">
        <v>81.124200000000002</v>
      </c>
      <c r="B3887" s="19">
        <f>(A3887-G3887)/G3887</f>
        <v>0.33524590163934431</v>
      </c>
      <c r="C3887" s="30" t="s">
        <v>226</v>
      </c>
      <c r="D3887" s="6">
        <v>1008026</v>
      </c>
      <c r="E3887" s="6">
        <v>1174</v>
      </c>
      <c r="F3887" s="7" t="s">
        <v>31</v>
      </c>
      <c r="G3887" s="6">
        <v>60.756</v>
      </c>
    </row>
    <row r="3888" spans="1:7" ht="15" thickBot="1" x14ac:dyDescent="0.35">
      <c r="A3888" s="6">
        <v>81.124200000000002</v>
      </c>
      <c r="B3888" s="19">
        <f>(A3888-G3888)/G3888</f>
        <v>0.24347332924586157</v>
      </c>
      <c r="C3888" s="30" t="s">
        <v>58</v>
      </c>
      <c r="D3888" s="6">
        <v>1016692</v>
      </c>
      <c r="E3888" s="6">
        <v>696</v>
      </c>
      <c r="F3888" s="7" t="s">
        <v>17</v>
      </c>
      <c r="G3888" s="6">
        <v>65.239999999999995</v>
      </c>
    </row>
    <row r="3889" spans="1:7" ht="15" thickBot="1" x14ac:dyDescent="0.35">
      <c r="A3889" s="6">
        <v>81.124200000000002</v>
      </c>
      <c r="B3889" s="19">
        <f>(A3889-G3889)/G3889</f>
        <v>0.24347332924586157</v>
      </c>
      <c r="C3889" s="30" t="s">
        <v>339</v>
      </c>
      <c r="D3889" s="6">
        <v>1016777</v>
      </c>
      <c r="E3889" s="6">
        <v>1810</v>
      </c>
      <c r="F3889" s="7" t="s">
        <v>17</v>
      </c>
      <c r="G3889" s="6">
        <v>65.239999999999995</v>
      </c>
    </row>
    <row r="3890" spans="1:7" ht="15" thickBot="1" x14ac:dyDescent="0.35">
      <c r="A3890" s="6">
        <v>81.124200000000002</v>
      </c>
      <c r="B3890" s="19">
        <f>(A3890-G3890)/G3890</f>
        <v>4.5361063862687526E-2</v>
      </c>
      <c r="C3890" s="30" t="s">
        <v>217</v>
      </c>
      <c r="D3890" s="6">
        <v>1010025</v>
      </c>
      <c r="E3890" s="6">
        <v>2830</v>
      </c>
      <c r="F3890" s="7" t="s">
        <v>25</v>
      </c>
      <c r="G3890" s="6">
        <v>77.603999999999999</v>
      </c>
    </row>
    <row r="3891" spans="1:7" ht="15" thickBot="1" x14ac:dyDescent="0.35">
      <c r="A3891" s="6">
        <v>81.124200000000002</v>
      </c>
      <c r="B3891" s="19">
        <f>(A3891-G3891)/G3891</f>
        <v>4.5361063862687526E-2</v>
      </c>
      <c r="C3891" s="30" t="s">
        <v>361</v>
      </c>
      <c r="D3891" s="6">
        <v>1013046</v>
      </c>
      <c r="E3891" s="6">
        <v>2225</v>
      </c>
      <c r="F3891" s="7" t="s">
        <v>42</v>
      </c>
      <c r="G3891" s="6">
        <v>77.603999999999999</v>
      </c>
    </row>
    <row r="3892" spans="1:7" ht="15" thickBot="1" x14ac:dyDescent="0.35">
      <c r="A3892" s="6">
        <v>81.124200000000002</v>
      </c>
      <c r="B3892" s="19">
        <f>(A3892-G3892)/G3892</f>
        <v>3.1694475531590154E-2</v>
      </c>
      <c r="C3892" s="30" t="s">
        <v>132</v>
      </c>
      <c r="D3892" s="6">
        <v>1016631</v>
      </c>
      <c r="E3892" s="6">
        <v>2416</v>
      </c>
      <c r="F3892" s="7" t="s">
        <v>21</v>
      </c>
      <c r="G3892" s="6">
        <v>78.632000000000005</v>
      </c>
    </row>
    <row r="3893" spans="1:7" ht="15" thickBot="1" x14ac:dyDescent="0.35">
      <c r="A3893" s="6">
        <v>81.124200000000002</v>
      </c>
      <c r="B3893" s="19">
        <f>(A3893-G3893)/G3893</f>
        <v>-2.5230702681918699E-2</v>
      </c>
      <c r="C3893" s="30" t="s">
        <v>45</v>
      </c>
      <c r="D3893" s="6">
        <v>1017337</v>
      </c>
      <c r="E3893" s="6">
        <v>941</v>
      </c>
      <c r="F3893" s="7" t="s">
        <v>31</v>
      </c>
      <c r="G3893" s="6">
        <v>83.224000000000004</v>
      </c>
    </row>
    <row r="3894" spans="1:7" ht="15" thickBot="1" x14ac:dyDescent="0.35">
      <c r="A3894" s="6">
        <v>81.124200000000002</v>
      </c>
      <c r="B3894" s="19">
        <f>(A3894-G3894)/G3894</f>
        <v>-3.7124341261928422E-2</v>
      </c>
      <c r="C3894" s="30" t="s">
        <v>84</v>
      </c>
      <c r="D3894" s="6">
        <v>1017514</v>
      </c>
      <c r="E3894" s="6">
        <v>240</v>
      </c>
      <c r="F3894" s="7" t="s">
        <v>19</v>
      </c>
      <c r="G3894" s="6">
        <v>84.251999999999995</v>
      </c>
    </row>
    <row r="3895" spans="1:7" ht="15" thickBot="1" x14ac:dyDescent="0.35">
      <c r="A3895" s="6">
        <v>81.124200000000002</v>
      </c>
      <c r="B3895" s="19">
        <f>(A3895-G3895)/G3895</f>
        <v>-8.6891630273287931E-2</v>
      </c>
      <c r="C3895" s="30" t="s">
        <v>361</v>
      </c>
      <c r="D3895" s="6">
        <v>1011280</v>
      </c>
      <c r="E3895" s="6">
        <v>1139</v>
      </c>
      <c r="F3895" s="7" t="s">
        <v>23</v>
      </c>
      <c r="G3895" s="6">
        <v>88.843999999999994</v>
      </c>
    </row>
    <row r="3896" spans="1:7" ht="15" thickBot="1" x14ac:dyDescent="0.35">
      <c r="A3896" s="6">
        <v>81.124200000000002</v>
      </c>
      <c r="B3896" s="19">
        <f>(A3896-G3896)/G3896</f>
        <v>-0.1306134259259259</v>
      </c>
      <c r="C3896" s="30" t="s">
        <v>22</v>
      </c>
      <c r="D3896" s="6">
        <v>1008286</v>
      </c>
      <c r="E3896" s="6">
        <v>397</v>
      </c>
      <c r="F3896" s="7" t="s">
        <v>19</v>
      </c>
      <c r="G3896" s="6">
        <v>93.311999999999998</v>
      </c>
    </row>
    <row r="3897" spans="1:7" ht="15" thickBot="1" x14ac:dyDescent="0.35">
      <c r="A3897" s="6">
        <v>81.124200000000002</v>
      </c>
      <c r="B3897" s="19">
        <f>(A3897-G3897)/G3897</f>
        <v>-0.25043242044572561</v>
      </c>
      <c r="C3897" s="30" t="s">
        <v>318</v>
      </c>
      <c r="D3897" s="6">
        <v>1007624</v>
      </c>
      <c r="E3897" s="6">
        <v>157</v>
      </c>
      <c r="F3897" s="7" t="s">
        <v>35</v>
      </c>
      <c r="G3897" s="6">
        <v>108.22799999999999</v>
      </c>
    </row>
    <row r="3898" spans="1:7" ht="15" thickBot="1" x14ac:dyDescent="0.35">
      <c r="A3898" s="6">
        <v>81.124200000000002</v>
      </c>
      <c r="B3898" s="19">
        <f>(A3898-G3898)/G3898</f>
        <v>-0.26384573502722325</v>
      </c>
      <c r="C3898" s="30" t="s">
        <v>170</v>
      </c>
      <c r="D3898" s="6">
        <v>1013410</v>
      </c>
      <c r="E3898" s="6">
        <v>1075</v>
      </c>
      <c r="F3898" s="7" t="s">
        <v>21</v>
      </c>
      <c r="G3898" s="6">
        <v>110.2</v>
      </c>
    </row>
    <row r="3899" spans="1:7" ht="15" thickBot="1" x14ac:dyDescent="0.35">
      <c r="A3899" s="6">
        <v>81.124200000000002</v>
      </c>
      <c r="B3899" s="19">
        <f>(A3899-G3899)/G3899</f>
        <v>-0.31938217330022145</v>
      </c>
      <c r="C3899" s="30" t="s">
        <v>108</v>
      </c>
      <c r="D3899" s="6">
        <v>1013000</v>
      </c>
      <c r="E3899" s="6">
        <v>2055</v>
      </c>
      <c r="F3899" s="7" t="s">
        <v>31</v>
      </c>
      <c r="G3899" s="6">
        <v>119.19199999999999</v>
      </c>
    </row>
    <row r="3900" spans="1:7" ht="15" thickBot="1" x14ac:dyDescent="0.35">
      <c r="A3900" s="6">
        <v>81.124200000000002</v>
      </c>
      <c r="B3900" s="19">
        <f>(A3900-G3900)/G3900</f>
        <v>-0.48074530185877412</v>
      </c>
      <c r="C3900" s="30" t="s">
        <v>296</v>
      </c>
      <c r="D3900" s="6">
        <v>1006987</v>
      </c>
      <c r="E3900" s="6">
        <v>1401</v>
      </c>
      <c r="F3900" s="7" t="s">
        <v>23</v>
      </c>
      <c r="G3900" s="6">
        <v>156.232</v>
      </c>
    </row>
    <row r="3901" spans="1:7" ht="15" thickBot="1" x14ac:dyDescent="0.35">
      <c r="A3901" s="6">
        <v>81.244799999999998</v>
      </c>
      <c r="B3901" s="19">
        <f>(A3901-G3901)/G3901</f>
        <v>-0.61360281248573212</v>
      </c>
      <c r="C3901" s="30" t="s">
        <v>150</v>
      </c>
      <c r="D3901" s="6">
        <v>1004100</v>
      </c>
      <c r="E3901" s="6">
        <v>1832</v>
      </c>
      <c r="F3901" s="7" t="s">
        <v>31</v>
      </c>
      <c r="G3901" s="6">
        <v>210.26240000000001</v>
      </c>
    </row>
    <row r="3902" spans="1:7" ht="15" thickBot="1" x14ac:dyDescent="0.35">
      <c r="A3902" s="6">
        <v>81.357119999999995</v>
      </c>
      <c r="B3902" s="19">
        <f>(A3902-G3902)/G3902</f>
        <v>-0.70132500091632144</v>
      </c>
      <c r="C3902" s="30" t="s">
        <v>126</v>
      </c>
      <c r="D3902" s="6">
        <v>1000380</v>
      </c>
      <c r="E3902" s="6">
        <v>380</v>
      </c>
      <c r="F3902" s="7" t="s">
        <v>42</v>
      </c>
      <c r="G3902" s="6">
        <v>272.39347199999997</v>
      </c>
    </row>
    <row r="3903" spans="1:7" ht="15" thickBot="1" x14ac:dyDescent="0.35">
      <c r="A3903" s="6">
        <v>81.572400000000002</v>
      </c>
      <c r="B3903" s="19">
        <f>(A3903-G3903)/G3903</f>
        <v>4.7575098814229255</v>
      </c>
      <c r="C3903" s="30" t="s">
        <v>188</v>
      </c>
      <c r="D3903" s="6">
        <v>1008007</v>
      </c>
      <c r="E3903" s="6">
        <v>2664</v>
      </c>
      <c r="F3903" s="7" t="s">
        <v>19</v>
      </c>
      <c r="G3903" s="6">
        <v>14.167999999999999</v>
      </c>
    </row>
    <row r="3904" spans="1:7" ht="15" thickBot="1" x14ac:dyDescent="0.35">
      <c r="A3904" s="6">
        <v>81.572400000000002</v>
      </c>
      <c r="B3904" s="19">
        <f>(A3904-G3904)/G3904</f>
        <v>4.2491891891891891</v>
      </c>
      <c r="C3904" s="30" t="s">
        <v>382</v>
      </c>
      <c r="D3904" s="6">
        <v>1006491</v>
      </c>
      <c r="E3904" s="6">
        <v>930</v>
      </c>
      <c r="F3904" s="7" t="s">
        <v>31</v>
      </c>
      <c r="G3904" s="6">
        <v>15.54</v>
      </c>
    </row>
    <row r="3905" spans="1:7" ht="15" thickBot="1" x14ac:dyDescent="0.35">
      <c r="A3905" s="6">
        <v>81.572400000000002</v>
      </c>
      <c r="B3905" s="19">
        <f>(A3905-G3905)/G3905</f>
        <v>3.1618571428571425</v>
      </c>
      <c r="C3905" s="30" t="s">
        <v>196</v>
      </c>
      <c r="D3905" s="6">
        <v>1019167</v>
      </c>
      <c r="E3905" s="6">
        <v>635</v>
      </c>
      <c r="F3905" s="7" t="s">
        <v>17</v>
      </c>
      <c r="G3905" s="6">
        <v>19.600000000000001</v>
      </c>
    </row>
    <row r="3906" spans="1:7" ht="15" thickBot="1" x14ac:dyDescent="0.35">
      <c r="A3906" s="6">
        <v>81.572400000000002</v>
      </c>
      <c r="B3906" s="19">
        <f>(A3906-G3906)/G3906</f>
        <v>1.54087964116621</v>
      </c>
      <c r="C3906" s="30" t="s">
        <v>134</v>
      </c>
      <c r="D3906" s="6">
        <v>1009920</v>
      </c>
      <c r="E3906" s="6">
        <v>1251</v>
      </c>
      <c r="F3906" s="7" t="s">
        <v>42</v>
      </c>
      <c r="G3906" s="6">
        <v>32.103999999999999</v>
      </c>
    </row>
    <row r="3907" spans="1:7" ht="15" thickBot="1" x14ac:dyDescent="0.35">
      <c r="A3907" s="6">
        <v>81.572400000000002</v>
      </c>
      <c r="B3907" s="19">
        <f>(A3907-G3907)/G3907</f>
        <v>1.3746040987424315</v>
      </c>
      <c r="C3907" s="30" t="s">
        <v>347</v>
      </c>
      <c r="D3907" s="6">
        <v>1018129</v>
      </c>
      <c r="E3907" s="6">
        <v>1162</v>
      </c>
      <c r="F3907" s="7" t="s">
        <v>35</v>
      </c>
      <c r="G3907" s="6">
        <v>34.351999999999997</v>
      </c>
    </row>
    <row r="3908" spans="1:7" ht="15" thickBot="1" x14ac:dyDescent="0.35">
      <c r="A3908" s="6">
        <v>81.572400000000002</v>
      </c>
      <c r="B3908" s="19">
        <f>(A3908-G3908)/G3908</f>
        <v>1.2373121228743829</v>
      </c>
      <c r="C3908" s="30" t="s">
        <v>213</v>
      </c>
      <c r="D3908" s="6">
        <v>1015908</v>
      </c>
      <c r="E3908" s="6">
        <v>2838</v>
      </c>
      <c r="F3908" s="7" t="s">
        <v>27</v>
      </c>
      <c r="G3908" s="6">
        <v>36.46</v>
      </c>
    </row>
    <row r="3909" spans="1:7" ht="15" thickBot="1" x14ac:dyDescent="0.35">
      <c r="A3909" s="6">
        <v>81.572400000000002</v>
      </c>
      <c r="B3909" s="19">
        <f>(A3909-G3909)/G3909</f>
        <v>1.1371934604904632</v>
      </c>
      <c r="C3909" s="30" t="s">
        <v>18</v>
      </c>
      <c r="D3909" s="6">
        <v>1007071</v>
      </c>
      <c r="E3909" s="6">
        <v>1804</v>
      </c>
      <c r="F3909" s="7" t="s">
        <v>19</v>
      </c>
      <c r="G3909" s="6">
        <v>38.167999999999999</v>
      </c>
    </row>
    <row r="3910" spans="1:7" ht="15" thickBot="1" x14ac:dyDescent="0.35">
      <c r="A3910" s="6">
        <v>81.572400000000002</v>
      </c>
      <c r="B3910" s="19">
        <f>(A3910-G3910)/G3910</f>
        <v>1.0431920649233544</v>
      </c>
      <c r="C3910" s="30" t="s">
        <v>351</v>
      </c>
      <c r="D3910" s="6">
        <v>1007258</v>
      </c>
      <c r="E3910" s="6">
        <v>701</v>
      </c>
      <c r="F3910" s="7" t="s">
        <v>31</v>
      </c>
      <c r="G3910" s="6">
        <v>39.923999999999999</v>
      </c>
    </row>
    <row r="3911" spans="1:7" ht="15" thickBot="1" x14ac:dyDescent="0.35">
      <c r="A3911" s="6">
        <v>81.572400000000002</v>
      </c>
      <c r="B3911" s="19">
        <f>(A3911-G3911)/G3911</f>
        <v>0.88807517822423854</v>
      </c>
      <c r="C3911" s="30" t="s">
        <v>100</v>
      </c>
      <c r="D3911" s="6">
        <v>1015681</v>
      </c>
      <c r="E3911" s="6">
        <v>1664</v>
      </c>
      <c r="F3911" s="7" t="s">
        <v>35</v>
      </c>
      <c r="G3911" s="6">
        <v>43.204000000000001</v>
      </c>
    </row>
    <row r="3912" spans="1:7" ht="15" thickBot="1" x14ac:dyDescent="0.35">
      <c r="A3912" s="6">
        <v>81.572400000000002</v>
      </c>
      <c r="B3912" s="19">
        <f>(A3912-G3912)/G3912</f>
        <v>0.79469330282495831</v>
      </c>
      <c r="C3912" s="30" t="s">
        <v>124</v>
      </c>
      <c r="D3912" s="6">
        <v>1014914</v>
      </c>
      <c r="E3912" s="6">
        <v>2268</v>
      </c>
      <c r="F3912" s="7" t="s">
        <v>21</v>
      </c>
      <c r="G3912" s="6">
        <v>45.451999999999998</v>
      </c>
    </row>
    <row r="3913" spans="1:7" ht="15" thickBot="1" x14ac:dyDescent="0.35">
      <c r="A3913" s="6">
        <v>81.572400000000002</v>
      </c>
      <c r="B3913" s="19">
        <f>(A3913-G3913)/G3913</f>
        <v>0.4988313979126856</v>
      </c>
      <c r="C3913" s="30" t="s">
        <v>197</v>
      </c>
      <c r="D3913" s="6">
        <v>1007397</v>
      </c>
      <c r="E3913" s="6">
        <v>1265</v>
      </c>
      <c r="F3913" s="7" t="s">
        <v>19</v>
      </c>
      <c r="G3913" s="6">
        <v>54.423999999999999</v>
      </c>
    </row>
    <row r="3914" spans="1:7" ht="15" thickBot="1" x14ac:dyDescent="0.35">
      <c r="A3914" s="6">
        <v>81.572400000000002</v>
      </c>
      <c r="B3914" s="19">
        <f>(A3914-G3914)/G3914</f>
        <v>0.38071090047393374</v>
      </c>
      <c r="C3914" s="30" t="s">
        <v>284</v>
      </c>
      <c r="D3914" s="6">
        <v>1014963</v>
      </c>
      <c r="E3914" s="6">
        <v>1760</v>
      </c>
      <c r="F3914" s="7" t="s">
        <v>21</v>
      </c>
      <c r="G3914" s="6">
        <v>59.08</v>
      </c>
    </row>
    <row r="3915" spans="1:7" ht="15" thickBot="1" x14ac:dyDescent="0.35">
      <c r="A3915" s="6">
        <v>81.572400000000002</v>
      </c>
      <c r="B3915" s="19">
        <f>(A3915-G3915)/G3915</f>
        <v>0.38071090047393374</v>
      </c>
      <c r="C3915" s="30" t="s">
        <v>378</v>
      </c>
      <c r="D3915" s="6">
        <v>1019012</v>
      </c>
      <c r="E3915" s="6">
        <v>1753</v>
      </c>
      <c r="F3915" s="7" t="s">
        <v>35</v>
      </c>
      <c r="G3915" s="6">
        <v>59.08</v>
      </c>
    </row>
    <row r="3916" spans="1:7" ht="15" thickBot="1" x14ac:dyDescent="0.35">
      <c r="A3916" s="6">
        <v>81.572400000000002</v>
      </c>
      <c r="B3916" s="19">
        <f>(A3916-G3916)/G3916</f>
        <v>0.30909616125304923</v>
      </c>
      <c r="C3916" s="30" t="s">
        <v>273</v>
      </c>
      <c r="D3916" s="6">
        <v>1015199</v>
      </c>
      <c r="E3916" s="6">
        <v>2231</v>
      </c>
      <c r="F3916" s="7" t="s">
        <v>19</v>
      </c>
      <c r="G3916" s="6">
        <v>62.311999999999998</v>
      </c>
    </row>
    <row r="3917" spans="1:7" ht="15" thickBot="1" x14ac:dyDescent="0.35">
      <c r="A3917" s="6">
        <v>81.572400000000002</v>
      </c>
      <c r="B3917" s="19">
        <f>(A3917-G3917)/G3917</f>
        <v>0.24189148042141168</v>
      </c>
      <c r="C3917" s="30" t="s">
        <v>232</v>
      </c>
      <c r="D3917" s="6">
        <v>1010855</v>
      </c>
      <c r="E3917" s="6">
        <v>1308</v>
      </c>
      <c r="F3917" s="7" t="s">
        <v>42</v>
      </c>
      <c r="G3917" s="6">
        <v>65.683999999999997</v>
      </c>
    </row>
    <row r="3918" spans="1:7" ht="15" thickBot="1" x14ac:dyDescent="0.35">
      <c r="A3918" s="6">
        <v>81.572400000000002</v>
      </c>
      <c r="B3918" s="19">
        <f>(A3918-G3918)/G3918</f>
        <v>0.16233114847534902</v>
      </c>
      <c r="C3918" s="30" t="s">
        <v>40</v>
      </c>
      <c r="D3918" s="6">
        <v>1012755</v>
      </c>
      <c r="E3918" s="6">
        <v>2798</v>
      </c>
      <c r="F3918" s="7" t="s">
        <v>31</v>
      </c>
      <c r="G3918" s="6">
        <v>70.180000000000007</v>
      </c>
    </row>
    <row r="3919" spans="1:7" ht="15" thickBot="1" x14ac:dyDescent="0.35">
      <c r="A3919" s="6">
        <v>81.572400000000002</v>
      </c>
      <c r="B3919" s="19">
        <f>(A3919-G3919)/G3919</f>
        <v>0.14176697833268012</v>
      </c>
      <c r="C3919" s="30" t="s">
        <v>135</v>
      </c>
      <c r="D3919" s="6">
        <v>1019181</v>
      </c>
      <c r="E3919" s="6">
        <v>994</v>
      </c>
      <c r="F3919" s="7" t="s">
        <v>42</v>
      </c>
      <c r="G3919" s="6">
        <v>71.444000000000003</v>
      </c>
    </row>
    <row r="3920" spans="1:7" ht="15" thickBot="1" x14ac:dyDescent="0.35">
      <c r="A3920" s="6">
        <v>81.572400000000002</v>
      </c>
      <c r="B3920" s="19">
        <f>(A3920-G3920)/G3920</f>
        <v>0.10904394170110934</v>
      </c>
      <c r="C3920" s="30" t="s">
        <v>224</v>
      </c>
      <c r="D3920" s="6">
        <v>1011616</v>
      </c>
      <c r="E3920" s="6">
        <v>2426</v>
      </c>
      <c r="F3920" s="7" t="s">
        <v>17</v>
      </c>
      <c r="G3920" s="6">
        <v>73.552000000000007</v>
      </c>
    </row>
    <row r="3921" spans="1:7" ht="15" thickBot="1" x14ac:dyDescent="0.35">
      <c r="A3921" s="6">
        <v>81.572400000000002</v>
      </c>
      <c r="B3921" s="19">
        <f>(A3921-G3921)/G3921</f>
        <v>0.10693698094772851</v>
      </c>
      <c r="C3921" s="30" t="s">
        <v>315</v>
      </c>
      <c r="D3921" s="6">
        <v>1010478</v>
      </c>
      <c r="E3921" s="6">
        <v>2</v>
      </c>
      <c r="F3921" s="7" t="s">
        <v>25</v>
      </c>
      <c r="G3921" s="6">
        <v>73.691999999999993</v>
      </c>
    </row>
    <row r="3922" spans="1:7" ht="15" thickBot="1" x14ac:dyDescent="0.35">
      <c r="A3922" s="6">
        <v>81.572400000000002</v>
      </c>
      <c r="B3922" s="19">
        <f>(A3922-G3922)/G3922</f>
        <v>-3.9556350963123446E-2</v>
      </c>
      <c r="C3922" s="30" t="s">
        <v>280</v>
      </c>
      <c r="D3922" s="6">
        <v>1018480</v>
      </c>
      <c r="E3922" s="6">
        <v>22</v>
      </c>
      <c r="F3922" s="7" t="s">
        <v>23</v>
      </c>
      <c r="G3922" s="6">
        <v>84.932000000000002</v>
      </c>
    </row>
    <row r="3923" spans="1:7" ht="15" thickBot="1" x14ac:dyDescent="0.35">
      <c r="A3923" s="6">
        <v>81.572400000000002</v>
      </c>
      <c r="B3923" s="19">
        <f>(A3923-G3923)/G3923</f>
        <v>-7.6232107265809021E-2</v>
      </c>
      <c r="C3923" s="30" t="s">
        <v>97</v>
      </c>
      <c r="D3923" s="6">
        <v>1016305</v>
      </c>
      <c r="E3923" s="6">
        <v>887</v>
      </c>
      <c r="F3923" s="7" t="s">
        <v>17</v>
      </c>
      <c r="G3923" s="6">
        <v>88.304000000000002</v>
      </c>
    </row>
    <row r="3924" spans="1:7" ht="15" thickBot="1" x14ac:dyDescent="0.35">
      <c r="A3924" s="6">
        <v>81.572400000000002</v>
      </c>
      <c r="B3924" s="19">
        <f>(A3924-G3924)/G3924</f>
        <v>-0.1417767864657857</v>
      </c>
      <c r="C3924" s="30" t="s">
        <v>291</v>
      </c>
      <c r="D3924" s="6">
        <v>1019615</v>
      </c>
      <c r="E3924" s="6">
        <v>1334</v>
      </c>
      <c r="F3924" s="7" t="s">
        <v>19</v>
      </c>
      <c r="G3924" s="6">
        <v>95.048000000000002</v>
      </c>
    </row>
    <row r="3925" spans="1:7" ht="15" thickBot="1" x14ac:dyDescent="0.35">
      <c r="A3925" s="6">
        <v>81.572400000000002</v>
      </c>
      <c r="B3925" s="19">
        <f>(A3925-G3925)/G3925</f>
        <v>-0.18053925902113635</v>
      </c>
      <c r="C3925" s="30" t="s">
        <v>199</v>
      </c>
      <c r="D3925" s="6">
        <v>1016069</v>
      </c>
      <c r="E3925" s="6">
        <v>728</v>
      </c>
      <c r="F3925" s="7" t="s">
        <v>17</v>
      </c>
      <c r="G3925" s="6">
        <v>99.543999999999997</v>
      </c>
    </row>
    <row r="3926" spans="1:7" ht="15" thickBot="1" x14ac:dyDescent="0.35">
      <c r="A3926" s="6">
        <v>81.572400000000002</v>
      </c>
      <c r="B3926" s="19">
        <f>(A3926-G3926)/G3926</f>
        <v>-0.28543046357615898</v>
      </c>
      <c r="C3926" s="30" t="s">
        <v>194</v>
      </c>
      <c r="D3926" s="6">
        <v>1009349</v>
      </c>
      <c r="E3926" s="6">
        <v>1051</v>
      </c>
      <c r="F3926" s="7" t="s">
        <v>17</v>
      </c>
      <c r="G3926" s="6">
        <v>114.15600000000001</v>
      </c>
    </row>
    <row r="3927" spans="1:7" ht="15" thickBot="1" x14ac:dyDescent="0.35">
      <c r="A3927" s="6">
        <v>81.572400000000002</v>
      </c>
      <c r="B3927" s="19">
        <f>(A3927-G3927)/G3927</f>
        <v>-0.30593220338983051</v>
      </c>
      <c r="C3927" s="30" t="s">
        <v>307</v>
      </c>
      <c r="D3927" s="6">
        <v>1019741</v>
      </c>
      <c r="E3927" s="6">
        <v>1458</v>
      </c>
      <c r="F3927" s="7" t="s">
        <v>42</v>
      </c>
      <c r="G3927" s="6">
        <v>117.52800000000001</v>
      </c>
    </row>
    <row r="3928" spans="1:7" ht="15" thickBot="1" x14ac:dyDescent="0.35">
      <c r="A3928" s="6">
        <v>81.572400000000002</v>
      </c>
      <c r="B3928" s="19">
        <f>(A3928-G3928)/G3928</f>
        <v>-0.36095826021559285</v>
      </c>
      <c r="C3928" s="30" t="s">
        <v>272</v>
      </c>
      <c r="D3928" s="6">
        <v>1007969</v>
      </c>
      <c r="E3928" s="6">
        <v>211</v>
      </c>
      <c r="F3928" s="7" t="s">
        <v>42</v>
      </c>
      <c r="G3928" s="6">
        <v>127.648</v>
      </c>
    </row>
    <row r="3929" spans="1:7" ht="15" thickBot="1" x14ac:dyDescent="0.35">
      <c r="A3929" s="6">
        <v>81.619200000000006</v>
      </c>
      <c r="B3929" s="19">
        <f>(A3929-G3929)/G3929</f>
        <v>-0.55738729045916768</v>
      </c>
      <c r="C3929" s="30" t="s">
        <v>33</v>
      </c>
      <c r="D3929" s="6">
        <v>1002700</v>
      </c>
      <c r="E3929" s="6">
        <v>2700</v>
      </c>
      <c r="F3929" s="7" t="s">
        <v>19</v>
      </c>
      <c r="G3929" s="6">
        <v>184.4032</v>
      </c>
    </row>
    <row r="3930" spans="1:7" ht="15" thickBot="1" x14ac:dyDescent="0.35">
      <c r="A3930" s="6">
        <v>81.751679999999993</v>
      </c>
      <c r="B3930" s="19">
        <f>(A3930-G3930)/G3930</f>
        <v>8.5326119402985068</v>
      </c>
      <c r="C3930" s="30" t="s">
        <v>309</v>
      </c>
      <c r="D3930" s="6">
        <v>1017766</v>
      </c>
      <c r="E3930" s="6">
        <v>254</v>
      </c>
      <c r="F3930" s="7" t="s">
        <v>87</v>
      </c>
      <c r="G3930" s="6">
        <v>8.5760000000000005</v>
      </c>
    </row>
    <row r="3931" spans="1:7" ht="15" thickBot="1" x14ac:dyDescent="0.35">
      <c r="A3931" s="6">
        <v>81.751679999999993</v>
      </c>
      <c r="B3931" s="19">
        <f>(A3931-G3931)/G3931</f>
        <v>2.5256028980507157</v>
      </c>
      <c r="C3931" s="30" t="s">
        <v>95</v>
      </c>
      <c r="D3931" s="6">
        <v>1011180</v>
      </c>
      <c r="E3931" s="6">
        <v>2371</v>
      </c>
      <c r="F3931" s="7" t="s">
        <v>87</v>
      </c>
      <c r="G3931" s="6">
        <v>23.187999999999999</v>
      </c>
    </row>
    <row r="3932" spans="1:7" ht="15" thickBot="1" x14ac:dyDescent="0.35">
      <c r="A3932" s="6">
        <v>81.751679999999993</v>
      </c>
      <c r="B3932" s="19">
        <f>(A3932-G3932)/G3932</f>
        <v>2.2130042446156262</v>
      </c>
      <c r="C3932" s="30" t="s">
        <v>56</v>
      </c>
      <c r="D3932" s="6">
        <v>1007904</v>
      </c>
      <c r="E3932" s="6">
        <v>1011</v>
      </c>
      <c r="F3932" s="7" t="s">
        <v>87</v>
      </c>
      <c r="G3932" s="6">
        <v>25.443999999999999</v>
      </c>
    </row>
    <row r="3933" spans="1:7" ht="15" thickBot="1" x14ac:dyDescent="0.35">
      <c r="A3933" s="6">
        <v>81.790800000000004</v>
      </c>
      <c r="B3933" s="19">
        <f>(A3933-G3933)/G3933</f>
        <v>-0.5384266365688487</v>
      </c>
      <c r="C3933" s="30" t="s">
        <v>389</v>
      </c>
      <c r="D3933" s="6">
        <v>1003594</v>
      </c>
      <c r="E3933" s="6">
        <v>80</v>
      </c>
      <c r="F3933" s="7" t="s">
        <v>35</v>
      </c>
      <c r="G3933" s="6">
        <v>177.2</v>
      </c>
    </row>
    <row r="3934" spans="1:7" ht="15" thickBot="1" x14ac:dyDescent="0.35">
      <c r="A3934" s="6">
        <v>82.004000000000005</v>
      </c>
      <c r="B3934" s="19">
        <f>(A3934-G3934)/G3934</f>
        <v>-0.62540198801344837</v>
      </c>
      <c r="C3934" s="30" t="s">
        <v>40</v>
      </c>
      <c r="D3934" s="6">
        <v>1004144</v>
      </c>
      <c r="E3934" s="6">
        <v>1928</v>
      </c>
      <c r="F3934" s="7" t="s">
        <v>87</v>
      </c>
      <c r="G3934" s="6">
        <v>218.91200000000001</v>
      </c>
    </row>
    <row r="3935" spans="1:7" ht="15" thickBot="1" x14ac:dyDescent="0.35">
      <c r="A3935" s="6">
        <v>82.020600000000002</v>
      </c>
      <c r="B3935" s="19">
        <f>(A3935-G3935)/G3935</f>
        <v>65.575162337662334</v>
      </c>
      <c r="C3935" s="30" t="s">
        <v>153</v>
      </c>
      <c r="D3935" s="6">
        <v>1006644</v>
      </c>
      <c r="E3935" s="6">
        <v>184</v>
      </c>
      <c r="F3935" s="7" t="s">
        <v>42</v>
      </c>
      <c r="G3935" s="6">
        <v>1.232</v>
      </c>
    </row>
    <row r="3936" spans="1:7" ht="15" thickBot="1" x14ac:dyDescent="0.35">
      <c r="A3936" s="6">
        <v>82.020600000000002</v>
      </c>
      <c r="B3936" s="19">
        <f>(A3936-G3936)/G3936</f>
        <v>11.330216476247745</v>
      </c>
      <c r="C3936" s="30" t="s">
        <v>226</v>
      </c>
      <c r="D3936" s="6">
        <v>1014447</v>
      </c>
      <c r="E3936" s="6">
        <v>856</v>
      </c>
      <c r="F3936" s="7" t="s">
        <v>21</v>
      </c>
      <c r="G3936" s="6">
        <v>6.6520000000000001</v>
      </c>
    </row>
    <row r="3937" spans="1:7" ht="15" thickBot="1" x14ac:dyDescent="0.35">
      <c r="A3937" s="6">
        <v>82.020600000000002</v>
      </c>
      <c r="B3937" s="19">
        <f>(A3937-G3937)/G3937</f>
        <v>9.5479166666666675</v>
      </c>
      <c r="C3937" s="30" t="s">
        <v>291</v>
      </c>
      <c r="D3937" s="6">
        <v>1015276</v>
      </c>
      <c r="E3937" s="6">
        <v>635</v>
      </c>
      <c r="F3937" s="7" t="s">
        <v>17</v>
      </c>
      <c r="G3937" s="6">
        <v>7.7759999999999998</v>
      </c>
    </row>
    <row r="3938" spans="1:7" ht="15" thickBot="1" x14ac:dyDescent="0.35">
      <c r="A3938" s="6">
        <v>82.020600000000002</v>
      </c>
      <c r="B3938" s="19">
        <f>(A3938-G3938)/G3938</f>
        <v>3.8914957061068702</v>
      </c>
      <c r="C3938" s="30" t="s">
        <v>71</v>
      </c>
      <c r="D3938" s="6">
        <v>1010914</v>
      </c>
      <c r="E3938" s="6">
        <v>1799</v>
      </c>
      <c r="F3938" s="7" t="s">
        <v>23</v>
      </c>
      <c r="G3938" s="6">
        <v>16.768000000000001</v>
      </c>
    </row>
    <row r="3939" spans="1:7" ht="15" thickBot="1" x14ac:dyDescent="0.35">
      <c r="A3939" s="6">
        <v>82.020600000000002</v>
      </c>
      <c r="B3939" s="19">
        <f>(A3939-G3939)/G3939</f>
        <v>3.5842052313883306</v>
      </c>
      <c r="C3939" s="30" t="s">
        <v>283</v>
      </c>
      <c r="D3939" s="6">
        <v>1015840</v>
      </c>
      <c r="E3939" s="6">
        <v>2805</v>
      </c>
      <c r="F3939" s="7" t="s">
        <v>23</v>
      </c>
      <c r="G3939" s="6">
        <v>17.891999999999999</v>
      </c>
    </row>
    <row r="3940" spans="1:7" ht="15" thickBot="1" x14ac:dyDescent="0.35">
      <c r="A3940" s="6">
        <v>82.020600000000002</v>
      </c>
      <c r="B3940" s="19">
        <f>(A3940-G3940)/G3940</f>
        <v>2.0509076030352626</v>
      </c>
      <c r="C3940" s="30" t="s">
        <v>207</v>
      </c>
      <c r="D3940" s="6">
        <v>1015007</v>
      </c>
      <c r="E3940" s="6">
        <v>811</v>
      </c>
      <c r="F3940" s="7" t="s">
        <v>31</v>
      </c>
      <c r="G3940" s="6">
        <v>26.884</v>
      </c>
    </row>
    <row r="3941" spans="1:7" ht="15" thickBot="1" x14ac:dyDescent="0.35">
      <c r="A3941" s="6">
        <v>82.020600000000002</v>
      </c>
      <c r="B3941" s="19">
        <f>(A3941-G3941)/G3941</f>
        <v>0.82804225728804493</v>
      </c>
      <c r="C3941" s="30" t="s">
        <v>257</v>
      </c>
      <c r="D3941" s="6">
        <v>1014730</v>
      </c>
      <c r="E3941" s="6">
        <v>1361</v>
      </c>
      <c r="F3941" s="7" t="s">
        <v>17</v>
      </c>
      <c r="G3941" s="6">
        <v>44.868000000000002</v>
      </c>
    </row>
    <row r="3942" spans="1:7" ht="15" thickBot="1" x14ac:dyDescent="0.35">
      <c r="A3942" s="6">
        <v>82.020600000000002</v>
      </c>
      <c r="B3942" s="19">
        <f>(A3942-G3942)/G3942</f>
        <v>0.55530567354368943</v>
      </c>
      <c r="C3942" s="30" t="s">
        <v>96</v>
      </c>
      <c r="D3942" s="6">
        <v>1013806</v>
      </c>
      <c r="E3942" s="6">
        <v>1315</v>
      </c>
      <c r="F3942" s="7" t="s">
        <v>23</v>
      </c>
      <c r="G3942" s="6">
        <v>52.735999999999997</v>
      </c>
    </row>
    <row r="3943" spans="1:7" ht="15" thickBot="1" x14ac:dyDescent="0.35">
      <c r="A3943" s="6">
        <v>82.020600000000002</v>
      </c>
      <c r="B3943" s="19">
        <f>(A3943-G3943)/G3943</f>
        <v>0.40552128315854408</v>
      </c>
      <c r="C3943" s="30" t="s">
        <v>71</v>
      </c>
      <c r="D3943" s="6">
        <v>1011204</v>
      </c>
      <c r="E3943" s="6">
        <v>2483</v>
      </c>
      <c r="F3943" s="7" t="s">
        <v>19</v>
      </c>
      <c r="G3943" s="6">
        <v>58.356000000000002</v>
      </c>
    </row>
    <row r="3944" spans="1:7" ht="15" thickBot="1" x14ac:dyDescent="0.35">
      <c r="A3944" s="6">
        <v>82.020600000000002</v>
      </c>
      <c r="B3944" s="19">
        <f>(A3944-G3944)/G3944</f>
        <v>0.32248629474363105</v>
      </c>
      <c r="C3944" s="30" t="s">
        <v>45</v>
      </c>
      <c r="D3944" s="6">
        <v>1007831</v>
      </c>
      <c r="E3944" s="6">
        <v>1735</v>
      </c>
      <c r="F3944" s="7" t="s">
        <v>42</v>
      </c>
      <c r="G3944" s="6">
        <v>62.02</v>
      </c>
    </row>
    <row r="3945" spans="1:7" ht="15" thickBot="1" x14ac:dyDescent="0.35">
      <c r="A3945" s="6">
        <v>82.020600000000002</v>
      </c>
      <c r="B3945" s="19">
        <f>(A3945-G3945)/G3945</f>
        <v>-3.8806075094923266E-2</v>
      </c>
      <c r="C3945" s="30" t="s">
        <v>349</v>
      </c>
      <c r="D3945" s="6">
        <v>1017652</v>
      </c>
      <c r="E3945" s="6">
        <v>2155</v>
      </c>
      <c r="F3945" s="7" t="s">
        <v>42</v>
      </c>
      <c r="G3945" s="6">
        <v>85.331999999999994</v>
      </c>
    </row>
    <row r="3946" spans="1:7" ht="15" thickBot="1" x14ac:dyDescent="0.35">
      <c r="A3946" s="6">
        <v>82.020600000000002</v>
      </c>
      <c r="B3946" s="19">
        <f>(A3946-G3946)/G3946</f>
        <v>-5.1302396594799682E-2</v>
      </c>
      <c r="C3946" s="30" t="s">
        <v>47</v>
      </c>
      <c r="D3946" s="6">
        <v>1016065</v>
      </c>
      <c r="E3946" s="6">
        <v>1140</v>
      </c>
      <c r="F3946" s="7" t="s">
        <v>27</v>
      </c>
      <c r="G3946" s="6">
        <v>86.456000000000003</v>
      </c>
    </row>
    <row r="3947" spans="1:7" ht="15" thickBot="1" x14ac:dyDescent="0.35">
      <c r="A3947" s="6">
        <v>82.020600000000002</v>
      </c>
      <c r="B3947" s="19">
        <f>(A3947-G3947)/G3947</f>
        <v>-7.7259022590225934E-2</v>
      </c>
      <c r="C3947" s="30" t="s">
        <v>355</v>
      </c>
      <c r="D3947" s="6">
        <v>1019903</v>
      </c>
      <c r="E3947" s="6">
        <v>1226</v>
      </c>
      <c r="F3947" s="7" t="s">
        <v>25</v>
      </c>
      <c r="G3947" s="6">
        <v>88.888000000000005</v>
      </c>
    </row>
    <row r="3948" spans="1:7" ht="15" thickBot="1" x14ac:dyDescent="0.35">
      <c r="A3948" s="6">
        <v>82.020600000000002</v>
      </c>
      <c r="B3948" s="19">
        <f>(A3948-G3948)/G3948</f>
        <v>-0.18084252157238734</v>
      </c>
      <c r="C3948" s="30" t="s">
        <v>366</v>
      </c>
      <c r="D3948" s="6">
        <v>1018316</v>
      </c>
      <c r="E3948" s="6">
        <v>1165</v>
      </c>
      <c r="F3948" s="7" t="s">
        <v>19</v>
      </c>
      <c r="G3948" s="6">
        <v>100.128</v>
      </c>
    </row>
    <row r="3949" spans="1:7" ht="15" thickBot="1" x14ac:dyDescent="0.35">
      <c r="A3949" s="6">
        <v>82.020600000000002</v>
      </c>
      <c r="B3949" s="19">
        <f>(A3949-G3949)/G3949</f>
        <v>-0.2312106328734253</v>
      </c>
      <c r="C3949" s="30" t="s">
        <v>159</v>
      </c>
      <c r="D3949" s="6">
        <v>1009884</v>
      </c>
      <c r="E3949" s="6">
        <v>2430</v>
      </c>
      <c r="F3949" s="7" t="s">
        <v>23</v>
      </c>
      <c r="G3949" s="6">
        <v>106.688</v>
      </c>
    </row>
    <row r="3950" spans="1:7" ht="15" thickBot="1" x14ac:dyDescent="0.35">
      <c r="A3950" s="6">
        <v>82.020600000000002</v>
      </c>
      <c r="B3950" s="19">
        <f>(A3950-G3950)/G3950</f>
        <v>-0.24707534699272971</v>
      </c>
      <c r="C3950" s="30" t="s">
        <v>164</v>
      </c>
      <c r="D3950" s="6">
        <v>1010420</v>
      </c>
      <c r="E3950" s="6">
        <v>901</v>
      </c>
      <c r="F3950" s="7" t="s">
        <v>35</v>
      </c>
      <c r="G3950" s="6">
        <v>108.93600000000001</v>
      </c>
    </row>
    <row r="3951" spans="1:7" ht="15" thickBot="1" x14ac:dyDescent="0.35">
      <c r="A3951" s="6">
        <v>82.020600000000002</v>
      </c>
      <c r="B3951" s="19">
        <f>(A3951-G3951)/G3951</f>
        <v>-0.35337422345558317</v>
      </c>
      <c r="C3951" s="30" t="s">
        <v>211</v>
      </c>
      <c r="D3951" s="6">
        <v>1006418</v>
      </c>
      <c r="E3951" s="6">
        <v>589</v>
      </c>
      <c r="F3951" s="7" t="s">
        <v>27</v>
      </c>
      <c r="G3951" s="6">
        <v>126.84399999999999</v>
      </c>
    </row>
    <row r="3952" spans="1:7" ht="15" thickBot="1" x14ac:dyDescent="0.35">
      <c r="A3952" s="6">
        <v>82.209919999999997</v>
      </c>
      <c r="B3952" s="19">
        <f>(A3952-G3952)/G3952</f>
        <v>3.9768496033673217E-2</v>
      </c>
      <c r="C3952" s="30" t="s">
        <v>345</v>
      </c>
      <c r="D3952" s="6">
        <v>1001933</v>
      </c>
      <c r="E3952" s="6">
        <v>1933</v>
      </c>
      <c r="F3952" s="7" t="s">
        <v>31</v>
      </c>
      <c r="G3952" s="6">
        <v>79.065600000000003</v>
      </c>
    </row>
    <row r="3953" spans="1:7" ht="15" thickBot="1" x14ac:dyDescent="0.35">
      <c r="A3953" s="6">
        <v>82.222399999999993</v>
      </c>
      <c r="B3953" s="19">
        <f>(A3953-G3953)/G3953</f>
        <v>0.34343302310990259</v>
      </c>
      <c r="C3953" s="30" t="s">
        <v>198</v>
      </c>
      <c r="D3953" s="6">
        <v>1002073</v>
      </c>
      <c r="E3953" s="6">
        <v>2073</v>
      </c>
      <c r="F3953" s="7" t="s">
        <v>35</v>
      </c>
      <c r="G3953" s="6">
        <v>61.203200000000002</v>
      </c>
    </row>
    <row r="3954" spans="1:7" ht="15" thickBot="1" x14ac:dyDescent="0.35">
      <c r="A3954" s="6">
        <v>82.263999999999996</v>
      </c>
      <c r="B3954" s="19">
        <f>(A3954-G3954)/G3954</f>
        <v>-0.68735558095979366</v>
      </c>
      <c r="C3954" s="30" t="s">
        <v>285</v>
      </c>
      <c r="D3954" s="6">
        <v>1002323</v>
      </c>
      <c r="E3954" s="6">
        <v>2323</v>
      </c>
      <c r="F3954" s="7" t="s">
        <v>87</v>
      </c>
      <c r="G3954" s="6">
        <v>263.1232</v>
      </c>
    </row>
    <row r="3955" spans="1:7" ht="15" thickBot="1" x14ac:dyDescent="0.35">
      <c r="A3955" s="6">
        <v>82.378399999999999</v>
      </c>
      <c r="B3955" s="19">
        <f>(A3955-G3955)/G3955</f>
        <v>-0.36866661761820685</v>
      </c>
      <c r="C3955" s="30" t="s">
        <v>36</v>
      </c>
      <c r="D3955" s="6">
        <v>1005047</v>
      </c>
      <c r="E3955" s="6">
        <v>44</v>
      </c>
      <c r="F3955" s="7" t="s">
        <v>42</v>
      </c>
      <c r="G3955" s="6">
        <v>130.48320000000001</v>
      </c>
    </row>
    <row r="3956" spans="1:7" ht="15" thickBot="1" x14ac:dyDescent="0.35">
      <c r="A3956" s="6">
        <v>82.468800000000002</v>
      </c>
      <c r="B3956" s="19">
        <f>(A3956-G3956)/G3956</f>
        <v>2.0274889867841415</v>
      </c>
      <c r="C3956" s="30" t="s">
        <v>132</v>
      </c>
      <c r="D3956" s="6">
        <v>1008631</v>
      </c>
      <c r="E3956" s="6">
        <v>1401</v>
      </c>
      <c r="F3956" s="7" t="s">
        <v>35</v>
      </c>
      <c r="G3956" s="6">
        <v>27.24</v>
      </c>
    </row>
    <row r="3957" spans="1:7" ht="15" thickBot="1" x14ac:dyDescent="0.35">
      <c r="A3957" s="6">
        <v>82.468800000000002</v>
      </c>
      <c r="B3957" s="19">
        <f>(A3957-G3957)/G3957</f>
        <v>2.0071761960326722</v>
      </c>
      <c r="C3957" s="30" t="s">
        <v>367</v>
      </c>
      <c r="D3957" s="6">
        <v>1011726</v>
      </c>
      <c r="E3957" s="6">
        <v>593</v>
      </c>
      <c r="F3957" s="7" t="s">
        <v>87</v>
      </c>
      <c r="G3957" s="6">
        <v>27.423999999999999</v>
      </c>
    </row>
    <row r="3958" spans="1:7" ht="15" thickBot="1" x14ac:dyDescent="0.35">
      <c r="A3958" s="6">
        <v>82.468800000000002</v>
      </c>
      <c r="B3958" s="19">
        <f>(A3958-G3958)/G3958</f>
        <v>1.4136267852961837</v>
      </c>
      <c r="C3958" s="30" t="s">
        <v>340</v>
      </c>
      <c r="D3958" s="6">
        <v>1019747</v>
      </c>
      <c r="E3958" s="6">
        <v>1680</v>
      </c>
      <c r="F3958" s="7" t="s">
        <v>35</v>
      </c>
      <c r="G3958" s="6">
        <v>34.167999999999999</v>
      </c>
    </row>
    <row r="3959" spans="1:7" ht="15" thickBot="1" x14ac:dyDescent="0.35">
      <c r="A3959" s="6">
        <v>82.468800000000002</v>
      </c>
      <c r="B3959" s="19">
        <f>(A3959-G3959)/G3959</f>
        <v>1.0608956417433029</v>
      </c>
      <c r="C3959" s="30" t="s">
        <v>373</v>
      </c>
      <c r="D3959" s="6">
        <v>1013993</v>
      </c>
      <c r="E3959" s="6">
        <v>970</v>
      </c>
      <c r="F3959" s="7" t="s">
        <v>27</v>
      </c>
      <c r="G3959" s="6">
        <v>40.015999999999998</v>
      </c>
    </row>
    <row r="3960" spans="1:7" ht="15" thickBot="1" x14ac:dyDescent="0.35">
      <c r="A3960" s="6">
        <v>82.468800000000002</v>
      </c>
      <c r="B3960" s="19">
        <f>(A3960-G3960)/G3960</f>
        <v>1.0157606570199453</v>
      </c>
      <c r="C3960" s="30" t="s">
        <v>28</v>
      </c>
      <c r="D3960" s="6">
        <v>1016521</v>
      </c>
      <c r="E3960" s="6">
        <v>2430</v>
      </c>
      <c r="F3960" s="7" t="s">
        <v>17</v>
      </c>
      <c r="G3960" s="6">
        <v>40.911999999999999</v>
      </c>
    </row>
    <row r="3961" spans="1:7" ht="15" thickBot="1" x14ac:dyDescent="0.35">
      <c r="A3961" s="6">
        <v>82.468800000000002</v>
      </c>
      <c r="B3961" s="19">
        <f>(A3961-G3961)/G3961</f>
        <v>0.91396212402525068</v>
      </c>
      <c r="C3961" s="30" t="s">
        <v>295</v>
      </c>
      <c r="D3961" s="6">
        <v>1008254</v>
      </c>
      <c r="E3961" s="6">
        <v>1551</v>
      </c>
      <c r="F3961" s="7" t="s">
        <v>23</v>
      </c>
      <c r="G3961" s="6">
        <v>43.088000000000001</v>
      </c>
    </row>
    <row r="3962" spans="1:7" ht="15" thickBot="1" x14ac:dyDescent="0.35">
      <c r="A3962" s="6">
        <v>82.468800000000002</v>
      </c>
      <c r="B3962" s="19">
        <f>(A3962-G3962)/G3962</f>
        <v>0.72226213348926571</v>
      </c>
      <c r="C3962" s="30" t="s">
        <v>371</v>
      </c>
      <c r="D3962" s="6">
        <v>1019411</v>
      </c>
      <c r="E3962" s="6">
        <v>2386</v>
      </c>
      <c r="F3962" s="7" t="s">
        <v>23</v>
      </c>
      <c r="G3962" s="6">
        <v>47.884</v>
      </c>
    </row>
    <row r="3963" spans="1:7" ht="15" thickBot="1" x14ac:dyDescent="0.35">
      <c r="A3963" s="6">
        <v>82.468800000000002</v>
      </c>
      <c r="B3963" s="19">
        <f>(A3963-G3963)/G3963</f>
        <v>0.60895895114718279</v>
      </c>
      <c r="C3963" s="30" t="s">
        <v>380</v>
      </c>
      <c r="D3963" s="6">
        <v>1015634</v>
      </c>
      <c r="E3963" s="6">
        <v>1483</v>
      </c>
      <c r="F3963" s="7" t="s">
        <v>42</v>
      </c>
      <c r="G3963" s="6">
        <v>51.256</v>
      </c>
    </row>
    <row r="3964" spans="1:7" ht="15" thickBot="1" x14ac:dyDescent="0.35">
      <c r="A3964" s="6">
        <v>82.468800000000002</v>
      </c>
      <c r="B3964" s="19">
        <f>(A3964-G3964)/G3964</f>
        <v>0.15360340196956135</v>
      </c>
      <c r="C3964" s="30" t="s">
        <v>234</v>
      </c>
      <c r="D3964" s="6">
        <v>1016291</v>
      </c>
      <c r="E3964" s="6">
        <v>838</v>
      </c>
      <c r="F3964" s="7" t="s">
        <v>17</v>
      </c>
      <c r="G3964" s="6">
        <v>71.488</v>
      </c>
    </row>
    <row r="3965" spans="1:7" ht="15" thickBot="1" x14ac:dyDescent="0.35">
      <c r="A3965" s="6">
        <v>82.468800000000002</v>
      </c>
      <c r="B3965" s="19">
        <f>(A3965-G3965)/G3965</f>
        <v>0.13574615765989104</v>
      </c>
      <c r="C3965" s="30" t="s">
        <v>267</v>
      </c>
      <c r="D3965" s="6">
        <v>1018645</v>
      </c>
      <c r="E3965" s="6">
        <v>270</v>
      </c>
      <c r="F3965" s="7" t="s">
        <v>27</v>
      </c>
      <c r="G3965" s="6">
        <v>72.611999999999995</v>
      </c>
    </row>
    <row r="3966" spans="1:7" ht="15" thickBot="1" x14ac:dyDescent="0.35">
      <c r="A3966" s="6">
        <v>82.468800000000002</v>
      </c>
      <c r="B3966" s="19">
        <f>(A3966-G3966)/G3966</f>
        <v>8.5344283006948934E-2</v>
      </c>
      <c r="C3966" s="30" t="s">
        <v>36</v>
      </c>
      <c r="D3966" s="6">
        <v>1018512</v>
      </c>
      <c r="E3966" s="6">
        <v>1214</v>
      </c>
      <c r="F3966" s="7" t="s">
        <v>42</v>
      </c>
      <c r="G3966" s="6">
        <v>75.983999999999995</v>
      </c>
    </row>
    <row r="3967" spans="1:7" ht="15" thickBot="1" x14ac:dyDescent="0.35">
      <c r="A3967" s="6">
        <v>82.468800000000002</v>
      </c>
      <c r="B3967" s="19">
        <f>(A3967-G3967)/G3967</f>
        <v>6.95232660683716E-2</v>
      </c>
      <c r="C3967" s="30" t="s">
        <v>353</v>
      </c>
      <c r="D3967" s="6">
        <v>1015257</v>
      </c>
      <c r="E3967" s="6">
        <v>2159</v>
      </c>
      <c r="F3967" s="7" t="s">
        <v>27</v>
      </c>
      <c r="G3967" s="6">
        <v>77.108000000000004</v>
      </c>
    </row>
    <row r="3968" spans="1:7" ht="15" thickBot="1" x14ac:dyDescent="0.35">
      <c r="A3968" s="6">
        <v>82.468800000000002</v>
      </c>
      <c r="B3968" s="19">
        <f>(A3968-G3968)/G3968</f>
        <v>4.2220200181983643E-2</v>
      </c>
      <c r="C3968" s="30" t="s">
        <v>320</v>
      </c>
      <c r="D3968" s="6">
        <v>1011498</v>
      </c>
      <c r="E3968" s="6">
        <v>1748</v>
      </c>
      <c r="F3968" s="7" t="s">
        <v>42</v>
      </c>
      <c r="G3968" s="6">
        <v>79.128</v>
      </c>
    </row>
    <row r="3969" spans="1:7" ht="15" thickBot="1" x14ac:dyDescent="0.35">
      <c r="A3969" s="6">
        <v>82.468800000000002</v>
      </c>
      <c r="B3969" s="19">
        <f>(A3969-G3969)/G3969</f>
        <v>-0.22442162284166567</v>
      </c>
      <c r="C3969" s="30" t="s">
        <v>220</v>
      </c>
      <c r="D3969" s="6">
        <v>1011948</v>
      </c>
      <c r="E3969" s="6">
        <v>1679</v>
      </c>
      <c r="F3969" s="7" t="s">
        <v>19</v>
      </c>
      <c r="G3969" s="6">
        <v>106.33199999999999</v>
      </c>
    </row>
    <row r="3970" spans="1:7" ht="15" thickBot="1" x14ac:dyDescent="0.35">
      <c r="A3970" s="6">
        <v>82.468800000000002</v>
      </c>
      <c r="B3970" s="19">
        <f>(A3970-G3970)/G3970</f>
        <v>-0.2388806851742469</v>
      </c>
      <c r="C3970" s="30" t="s">
        <v>239</v>
      </c>
      <c r="D3970" s="6">
        <v>1018020</v>
      </c>
      <c r="E3970" s="6">
        <v>8</v>
      </c>
      <c r="F3970" s="7" t="s">
        <v>21</v>
      </c>
      <c r="G3970" s="6">
        <v>108.352</v>
      </c>
    </row>
    <row r="3971" spans="1:7" ht="15" thickBot="1" x14ac:dyDescent="0.35">
      <c r="A3971" s="6">
        <v>82.468800000000002</v>
      </c>
      <c r="B3971" s="19">
        <f>(A3971-G3971)/G3971</f>
        <v>-0.41499872315069664</v>
      </c>
      <c r="C3971" s="30" t="s">
        <v>312</v>
      </c>
      <c r="D3971" s="6">
        <v>1008496</v>
      </c>
      <c r="E3971" s="6">
        <v>1339</v>
      </c>
      <c r="F3971" s="7" t="s">
        <v>23</v>
      </c>
      <c r="G3971" s="6">
        <v>140.97200000000001</v>
      </c>
    </row>
    <row r="3972" spans="1:7" ht="15" thickBot="1" x14ac:dyDescent="0.35">
      <c r="A3972" s="6">
        <v>82.534400000000005</v>
      </c>
      <c r="B3972" s="19">
        <f>(A3972-G3972)/G3972</f>
        <v>9.3390987324600411E-2</v>
      </c>
      <c r="C3972" s="30" t="s">
        <v>129</v>
      </c>
      <c r="D3972" s="6">
        <v>1005045</v>
      </c>
      <c r="E3972" s="6">
        <v>824</v>
      </c>
      <c r="F3972" s="7" t="s">
        <v>87</v>
      </c>
      <c r="G3972" s="6">
        <v>75.484800000000007</v>
      </c>
    </row>
    <row r="3973" spans="1:7" ht="15" thickBot="1" x14ac:dyDescent="0.35">
      <c r="A3973" s="6">
        <v>82.575999999999993</v>
      </c>
      <c r="B3973" s="19">
        <f>(A3973-G3973)/G3973</f>
        <v>-0.4145339867501589</v>
      </c>
      <c r="C3973" s="30" t="s">
        <v>360</v>
      </c>
      <c r="D3973" s="6">
        <v>1003884</v>
      </c>
      <c r="E3973" s="6">
        <v>2347</v>
      </c>
      <c r="F3973" s="7" t="s">
        <v>27</v>
      </c>
      <c r="G3973" s="6">
        <v>141.04320000000001</v>
      </c>
    </row>
    <row r="3974" spans="1:7" ht="15" thickBot="1" x14ac:dyDescent="0.35">
      <c r="A3974" s="6">
        <v>82.917000000000002</v>
      </c>
      <c r="B3974" s="19">
        <f>(A3974-G3974)/G3974</f>
        <v>16.900906735751295</v>
      </c>
      <c r="C3974" s="30" t="s">
        <v>98</v>
      </c>
      <c r="D3974" s="6">
        <v>1011829</v>
      </c>
      <c r="E3974" s="6">
        <v>710</v>
      </c>
      <c r="F3974" s="7" t="s">
        <v>21</v>
      </c>
      <c r="G3974" s="6">
        <v>4.6319999999999997</v>
      </c>
    </row>
    <row r="3975" spans="1:7" ht="15" thickBot="1" x14ac:dyDescent="0.35">
      <c r="A3975" s="6">
        <v>82.917000000000002</v>
      </c>
      <c r="B3975" s="19">
        <f>(A3975-G3975)/G3975</f>
        <v>9.3594452773613188</v>
      </c>
      <c r="C3975" s="30" t="s">
        <v>84</v>
      </c>
      <c r="D3975" s="6">
        <v>1014724</v>
      </c>
      <c r="E3975" s="6">
        <v>903</v>
      </c>
      <c r="F3975" s="7" t="s">
        <v>31</v>
      </c>
      <c r="G3975" s="6">
        <v>8.0039999999999996</v>
      </c>
    </row>
    <row r="3976" spans="1:7" ht="15" thickBot="1" x14ac:dyDescent="0.35">
      <c r="A3976" s="6">
        <v>82.917000000000002</v>
      </c>
      <c r="B3976" s="19">
        <f>(A3976-G3976)/G3976</f>
        <v>4.727894445979552</v>
      </c>
      <c r="C3976" s="30" t="s">
        <v>213</v>
      </c>
      <c r="D3976" s="6">
        <v>1013337</v>
      </c>
      <c r="E3976" s="6">
        <v>1759</v>
      </c>
      <c r="F3976" s="7" t="s">
        <v>17</v>
      </c>
      <c r="G3976" s="6">
        <v>14.476000000000001</v>
      </c>
    </row>
    <row r="3977" spans="1:7" ht="15" thickBot="1" x14ac:dyDescent="0.35">
      <c r="A3977" s="6">
        <v>82.917000000000002</v>
      </c>
      <c r="B3977" s="19">
        <f>(A3977-G3977)/G3977</f>
        <v>3.878618498470229</v>
      </c>
      <c r="C3977" s="30" t="s">
        <v>176</v>
      </c>
      <c r="D3977" s="6">
        <v>1013480</v>
      </c>
      <c r="E3977" s="6">
        <v>1191</v>
      </c>
      <c r="F3977" s="7" t="s">
        <v>23</v>
      </c>
      <c r="G3977" s="6">
        <v>16.995999999999999</v>
      </c>
    </row>
    <row r="3978" spans="1:7" ht="15" thickBot="1" x14ac:dyDescent="0.35">
      <c r="A3978" s="6">
        <v>82.917000000000002</v>
      </c>
      <c r="B3978" s="19">
        <f>(A3978-G3978)/G3978</f>
        <v>2.5331941366967787</v>
      </c>
      <c r="C3978" s="30" t="s">
        <v>255</v>
      </c>
      <c r="D3978" s="6">
        <v>1015872</v>
      </c>
      <c r="E3978" s="6">
        <v>2337</v>
      </c>
      <c r="F3978" s="7" t="s">
        <v>27</v>
      </c>
      <c r="G3978" s="6">
        <v>23.468</v>
      </c>
    </row>
    <row r="3979" spans="1:7" ht="15" thickBot="1" x14ac:dyDescent="0.35">
      <c r="A3979" s="6">
        <v>82.917000000000002</v>
      </c>
      <c r="B3979" s="19">
        <f>(A3979-G3979)/G3979</f>
        <v>1.1004407741412505</v>
      </c>
      <c r="C3979" s="30" t="s">
        <v>83</v>
      </c>
      <c r="D3979" s="6">
        <v>1014283</v>
      </c>
      <c r="E3979" s="6">
        <v>2458</v>
      </c>
      <c r="F3979" s="7" t="s">
        <v>19</v>
      </c>
      <c r="G3979" s="6">
        <v>39.475999999999999</v>
      </c>
    </row>
    <row r="3980" spans="1:7" ht="15" thickBot="1" x14ac:dyDescent="0.35">
      <c r="A3980" s="6">
        <v>82.917000000000002</v>
      </c>
      <c r="B3980" s="19">
        <f>(A3980-G3980)/G3980</f>
        <v>0.94166822780067438</v>
      </c>
      <c r="C3980" s="30" t="s">
        <v>204</v>
      </c>
      <c r="D3980" s="6">
        <v>1007551</v>
      </c>
      <c r="E3980" s="6">
        <v>1455</v>
      </c>
      <c r="F3980" s="7" t="s">
        <v>21</v>
      </c>
      <c r="G3980" s="6">
        <v>42.704000000000001</v>
      </c>
    </row>
    <row r="3981" spans="1:7" ht="15" thickBot="1" x14ac:dyDescent="0.35">
      <c r="A3981" s="6">
        <v>82.917000000000002</v>
      </c>
      <c r="B3981" s="19">
        <f>(A3981-G3981)/G3981</f>
        <v>0.72041248236368172</v>
      </c>
      <c r="C3981" s="30" t="s">
        <v>184</v>
      </c>
      <c r="D3981" s="6">
        <v>1011814</v>
      </c>
      <c r="E3981" s="6">
        <v>2488</v>
      </c>
      <c r="F3981" s="7" t="s">
        <v>21</v>
      </c>
      <c r="G3981" s="6">
        <v>48.195999999999998</v>
      </c>
    </row>
    <row r="3982" spans="1:7" ht="15" thickBot="1" x14ac:dyDescent="0.35">
      <c r="A3982" s="6">
        <v>82.917000000000002</v>
      </c>
      <c r="B3982" s="19">
        <f>(A3982-G3982)/G3982</f>
        <v>0.71075761327061149</v>
      </c>
      <c r="C3982" s="30" t="s">
        <v>201</v>
      </c>
      <c r="D3982" s="6">
        <v>1013801</v>
      </c>
      <c r="E3982" s="6">
        <v>2109</v>
      </c>
      <c r="F3982" s="7" t="s">
        <v>19</v>
      </c>
      <c r="G3982" s="6">
        <v>48.468000000000004</v>
      </c>
    </row>
    <row r="3983" spans="1:7" ht="15" thickBot="1" x14ac:dyDescent="0.35">
      <c r="A3983" s="6">
        <v>82.917000000000002</v>
      </c>
      <c r="B3983" s="19">
        <f>(A3983-G3983)/G3983</f>
        <v>0.56553508043199163</v>
      </c>
      <c r="C3983" s="30" t="s">
        <v>151</v>
      </c>
      <c r="D3983" s="6">
        <v>1018121</v>
      </c>
      <c r="E3983" s="6">
        <v>505</v>
      </c>
      <c r="F3983" s="7" t="s">
        <v>35</v>
      </c>
      <c r="G3983" s="6">
        <v>52.963999999999999</v>
      </c>
    </row>
    <row r="3984" spans="1:7" ht="15" thickBot="1" x14ac:dyDescent="0.35">
      <c r="A3984" s="6">
        <v>82.917000000000002</v>
      </c>
      <c r="B3984" s="19">
        <f>(A3984-G3984)/G3984</f>
        <v>0.53300177488537204</v>
      </c>
      <c r="C3984" s="30" t="s">
        <v>296</v>
      </c>
      <c r="D3984" s="6">
        <v>1018422</v>
      </c>
      <c r="E3984" s="6">
        <v>958</v>
      </c>
      <c r="F3984" s="7" t="s">
        <v>27</v>
      </c>
      <c r="G3984" s="6">
        <v>54.088000000000001</v>
      </c>
    </row>
    <row r="3985" spans="1:7" ht="15" thickBot="1" x14ac:dyDescent="0.35">
      <c r="A3985" s="6">
        <v>82.917000000000002</v>
      </c>
      <c r="B3985" s="19">
        <f>(A3985-G3985)/G3985</f>
        <v>0.3495605468750001</v>
      </c>
      <c r="C3985" s="30" t="s">
        <v>117</v>
      </c>
      <c r="D3985" s="6">
        <v>1006344</v>
      </c>
      <c r="E3985" s="6">
        <v>1162</v>
      </c>
      <c r="F3985" s="7" t="s">
        <v>17</v>
      </c>
      <c r="G3985" s="6">
        <v>61.44</v>
      </c>
    </row>
    <row r="3986" spans="1:7" ht="15" thickBot="1" x14ac:dyDescent="0.35">
      <c r="A3986" s="6">
        <v>82.917000000000002</v>
      </c>
      <c r="B3986" s="19">
        <f>(A3986-G3986)/G3986</f>
        <v>0.17319882279698906</v>
      </c>
      <c r="C3986" s="30" t="s">
        <v>378</v>
      </c>
      <c r="D3986" s="6">
        <v>1018489</v>
      </c>
      <c r="E3986" s="6">
        <v>1516</v>
      </c>
      <c r="F3986" s="7" t="s">
        <v>19</v>
      </c>
      <c r="G3986" s="6">
        <v>70.676000000000002</v>
      </c>
    </row>
    <row r="3987" spans="1:7" ht="15" thickBot="1" x14ac:dyDescent="0.35">
      <c r="A3987" s="6">
        <v>82.917000000000002</v>
      </c>
      <c r="B3987" s="19">
        <f>(A3987-G3987)/G3987</f>
        <v>8.2919757601086663E-2</v>
      </c>
      <c r="C3987" s="30" t="s">
        <v>309</v>
      </c>
      <c r="D3987" s="6">
        <v>1010517</v>
      </c>
      <c r="E3987" s="6">
        <v>452</v>
      </c>
      <c r="F3987" s="7" t="s">
        <v>25</v>
      </c>
      <c r="G3987" s="6">
        <v>76.567999999999998</v>
      </c>
    </row>
    <row r="3988" spans="1:7" ht="15" thickBot="1" x14ac:dyDescent="0.35">
      <c r="A3988" s="6">
        <v>82.917000000000002</v>
      </c>
      <c r="B3988" s="19">
        <f>(A3988-G3988)/G3988</f>
        <v>8.8699080157687155E-3</v>
      </c>
      <c r="C3988" s="30" t="s">
        <v>164</v>
      </c>
      <c r="D3988" s="6">
        <v>1010016</v>
      </c>
      <c r="E3988" s="6">
        <v>283</v>
      </c>
      <c r="F3988" s="7" t="s">
        <v>27</v>
      </c>
      <c r="G3988" s="6">
        <v>82.188000000000002</v>
      </c>
    </row>
    <row r="3989" spans="1:7" ht="15" thickBot="1" x14ac:dyDescent="0.35">
      <c r="A3989" s="6">
        <v>82.917000000000002</v>
      </c>
      <c r="B3989" s="19">
        <f>(A3989-G3989)/G3989</f>
        <v>-0.11333889387912233</v>
      </c>
      <c r="C3989" s="30" t="s">
        <v>58</v>
      </c>
      <c r="D3989" s="6">
        <v>1008372</v>
      </c>
      <c r="E3989" s="6">
        <v>2526</v>
      </c>
      <c r="F3989" s="7" t="s">
        <v>25</v>
      </c>
      <c r="G3989" s="6">
        <v>93.516000000000005</v>
      </c>
    </row>
    <row r="3990" spans="1:7" ht="15" thickBot="1" x14ac:dyDescent="0.35">
      <c r="A3990" s="6">
        <v>82.917000000000002</v>
      </c>
      <c r="B3990" s="19">
        <f>(A3990-G3990)/G3990</f>
        <v>-0.28463091417330988</v>
      </c>
      <c r="C3990" s="30" t="s">
        <v>45</v>
      </c>
      <c r="D3990" s="6">
        <v>1009549</v>
      </c>
      <c r="E3990" s="6">
        <v>1704</v>
      </c>
      <c r="F3990" s="7" t="s">
        <v>35</v>
      </c>
      <c r="G3990" s="6">
        <v>115.908</v>
      </c>
    </row>
    <row r="3991" spans="1:7" ht="15" thickBot="1" x14ac:dyDescent="0.35">
      <c r="A3991" s="6">
        <v>82.917000000000002</v>
      </c>
      <c r="B3991" s="19">
        <f>(A3991-G3991)/G3991</f>
        <v>-0.3068067817014446</v>
      </c>
      <c r="C3991" s="30" t="s">
        <v>135</v>
      </c>
      <c r="D3991" s="6">
        <v>1006794</v>
      </c>
      <c r="E3991" s="6">
        <v>1417</v>
      </c>
      <c r="F3991" s="7" t="s">
        <v>23</v>
      </c>
      <c r="G3991" s="6">
        <v>119.616</v>
      </c>
    </row>
    <row r="3992" spans="1:7" ht="15" thickBot="1" x14ac:dyDescent="0.35">
      <c r="A3992" s="6">
        <v>82.917000000000002</v>
      </c>
      <c r="B3992" s="19">
        <f>(A3992-G3992)/G3992</f>
        <v>-0.42970039617035322</v>
      </c>
      <c r="C3992" s="30" t="s">
        <v>78</v>
      </c>
      <c r="D3992" s="6">
        <v>1006719</v>
      </c>
      <c r="E3992" s="6">
        <v>380</v>
      </c>
      <c r="F3992" s="7" t="s">
        <v>19</v>
      </c>
      <c r="G3992" s="6">
        <v>145.392</v>
      </c>
    </row>
    <row r="3993" spans="1:7" ht="15" thickBot="1" x14ac:dyDescent="0.35">
      <c r="A3993" s="6">
        <v>82.917000000000002</v>
      </c>
      <c r="B3993" s="19">
        <f>(A3993-G3993)/G3993</f>
        <v>-0.52764612054232651</v>
      </c>
      <c r="C3993" s="30" t="s">
        <v>370</v>
      </c>
      <c r="D3993" s="6">
        <v>1008185</v>
      </c>
      <c r="E3993" s="6">
        <v>2619</v>
      </c>
      <c r="F3993" s="7" t="s">
        <v>19</v>
      </c>
      <c r="G3993" s="6">
        <v>175.54</v>
      </c>
    </row>
    <row r="3994" spans="1:7" ht="15" thickBot="1" x14ac:dyDescent="0.35">
      <c r="A3994" s="6">
        <v>83.185919999999996</v>
      </c>
      <c r="B3994" s="19">
        <f>(A3994-G3994)/G3994</f>
        <v>1.7581538461538462</v>
      </c>
      <c r="C3994" s="30" t="s">
        <v>238</v>
      </c>
      <c r="D3994" s="6">
        <v>1014677</v>
      </c>
      <c r="E3994" s="6">
        <v>1786</v>
      </c>
      <c r="F3994" s="7" t="s">
        <v>87</v>
      </c>
      <c r="G3994" s="6">
        <v>30.16</v>
      </c>
    </row>
    <row r="3995" spans="1:7" ht="15" thickBot="1" x14ac:dyDescent="0.35">
      <c r="A3995" s="6">
        <v>83.185919999999996</v>
      </c>
      <c r="B3995" s="19">
        <f>(A3995-G3995)/G3995</f>
        <v>0.12419482134169417</v>
      </c>
      <c r="C3995" s="30" t="s">
        <v>116</v>
      </c>
      <c r="D3995" s="6">
        <v>1018643</v>
      </c>
      <c r="E3995" s="6">
        <v>2737</v>
      </c>
      <c r="F3995" s="7" t="s">
        <v>87</v>
      </c>
      <c r="G3995" s="6">
        <v>73.995999999999995</v>
      </c>
    </row>
    <row r="3996" spans="1:7" ht="15" thickBot="1" x14ac:dyDescent="0.35">
      <c r="A3996" s="6">
        <v>83.185919999999996</v>
      </c>
      <c r="B3996" s="19">
        <f>(A3996-G3996)/G3996</f>
        <v>-0.21407051887683762</v>
      </c>
      <c r="C3996" s="30" t="s">
        <v>214</v>
      </c>
      <c r="D3996" s="6">
        <v>1019569</v>
      </c>
      <c r="E3996" s="6">
        <v>1563</v>
      </c>
      <c r="F3996" s="7" t="s">
        <v>87</v>
      </c>
      <c r="G3996" s="6">
        <v>105.84399999999999</v>
      </c>
    </row>
    <row r="3997" spans="1:7" ht="15" thickBot="1" x14ac:dyDescent="0.35">
      <c r="A3997" s="6">
        <v>83.365200000000002</v>
      </c>
      <c r="B3997" s="19">
        <f>(A3997-G3997)/G3997</f>
        <v>12.838844621513944</v>
      </c>
      <c r="C3997" s="30" t="s">
        <v>85</v>
      </c>
      <c r="D3997" s="6">
        <v>1015619</v>
      </c>
      <c r="E3997" s="6">
        <v>1161</v>
      </c>
      <c r="F3997" s="7" t="s">
        <v>17</v>
      </c>
      <c r="G3997" s="6">
        <v>6.024</v>
      </c>
    </row>
    <row r="3998" spans="1:7" ht="15" thickBot="1" x14ac:dyDescent="0.35">
      <c r="A3998" s="6">
        <v>83.365200000000002</v>
      </c>
      <c r="B3998" s="19">
        <f>(A3998-G3998)/G3998</f>
        <v>2.6429470372312531</v>
      </c>
      <c r="C3998" s="30" t="s">
        <v>193</v>
      </c>
      <c r="D3998" s="6">
        <v>1013253</v>
      </c>
      <c r="E3998" s="6">
        <v>370</v>
      </c>
      <c r="F3998" s="7" t="s">
        <v>27</v>
      </c>
      <c r="G3998" s="6">
        <v>22.884</v>
      </c>
    </row>
    <row r="3999" spans="1:7" ht="15" thickBot="1" x14ac:dyDescent="0.35">
      <c r="A3999" s="6">
        <v>83.365200000000002</v>
      </c>
      <c r="B3999" s="19">
        <f>(A3999-G3999)/G3999</f>
        <v>2.3442394094993584</v>
      </c>
      <c r="C3999" s="30" t="s">
        <v>281</v>
      </c>
      <c r="D3999" s="6">
        <v>1009287</v>
      </c>
      <c r="E3999" s="6">
        <v>1180</v>
      </c>
      <c r="F3999" s="7" t="s">
        <v>42</v>
      </c>
      <c r="G3999" s="6">
        <v>24.928000000000001</v>
      </c>
    </row>
    <row r="4000" spans="1:7" ht="15" thickBot="1" x14ac:dyDescent="0.35">
      <c r="A4000" s="6">
        <v>83.365200000000002</v>
      </c>
      <c r="B4000" s="19">
        <f>(A4000-G4000)/G4000</f>
        <v>2.2759038038352721</v>
      </c>
      <c r="C4000" s="30" t="s">
        <v>18</v>
      </c>
      <c r="D4000" s="6">
        <v>1016119</v>
      </c>
      <c r="E4000" s="6">
        <v>297</v>
      </c>
      <c r="F4000" s="7" t="s">
        <v>42</v>
      </c>
      <c r="G4000" s="6">
        <v>25.448</v>
      </c>
    </row>
    <row r="4001" spans="1:7" ht="15" thickBot="1" x14ac:dyDescent="0.35">
      <c r="A4001" s="6">
        <v>83.365200000000002</v>
      </c>
      <c r="B4001" s="19">
        <f>(A4001-G4001)/G4001</f>
        <v>1.9391200112819065</v>
      </c>
      <c r="C4001" s="30" t="s">
        <v>74</v>
      </c>
      <c r="D4001" s="6">
        <v>1007696</v>
      </c>
      <c r="E4001" s="6">
        <v>650</v>
      </c>
      <c r="F4001" s="7" t="s">
        <v>23</v>
      </c>
      <c r="G4001" s="6">
        <v>28.364000000000001</v>
      </c>
    </row>
    <row r="4002" spans="1:7" ht="15" thickBot="1" x14ac:dyDescent="0.35">
      <c r="A4002" s="6">
        <v>83.365200000000002</v>
      </c>
      <c r="B4002" s="19">
        <f>(A4002-G4002)/G4002</f>
        <v>1.344089528736925</v>
      </c>
      <c r="C4002" s="30" t="s">
        <v>229</v>
      </c>
      <c r="D4002" s="6">
        <v>1016748</v>
      </c>
      <c r="E4002" s="6">
        <v>549</v>
      </c>
      <c r="F4002" s="7" t="s">
        <v>25</v>
      </c>
      <c r="G4002" s="6">
        <v>35.564</v>
      </c>
    </row>
    <row r="4003" spans="1:7" ht="15" thickBot="1" x14ac:dyDescent="0.35">
      <c r="A4003" s="6">
        <v>83.365200000000002</v>
      </c>
      <c r="B4003" s="19">
        <f>(A4003-G4003)/G4003</f>
        <v>1.0810084872690964</v>
      </c>
      <c r="C4003" s="30" t="s">
        <v>92</v>
      </c>
      <c r="D4003" s="6">
        <v>1016124</v>
      </c>
      <c r="E4003" s="6">
        <v>2174</v>
      </c>
      <c r="F4003" s="7" t="s">
        <v>31</v>
      </c>
      <c r="G4003" s="6">
        <v>40.06</v>
      </c>
    </row>
    <row r="4004" spans="1:7" ht="15" thickBot="1" x14ac:dyDescent="0.35">
      <c r="A4004" s="6">
        <v>83.365200000000002</v>
      </c>
      <c r="B4004" s="19">
        <f>(A4004-G4004)/G4004</f>
        <v>0.98526385978281594</v>
      </c>
      <c r="C4004" s="30" t="s">
        <v>178</v>
      </c>
      <c r="D4004" s="6">
        <v>1011155</v>
      </c>
      <c r="E4004" s="6">
        <v>1968</v>
      </c>
      <c r="F4004" s="7" t="s">
        <v>19</v>
      </c>
      <c r="G4004" s="6">
        <v>41.991999999999997</v>
      </c>
    </row>
    <row r="4005" spans="1:7" ht="15" thickBot="1" x14ac:dyDescent="0.35">
      <c r="A4005" s="6">
        <v>83.365200000000002</v>
      </c>
      <c r="B4005" s="19">
        <f>(A4005-G4005)/G4005</f>
        <v>0.67198555956678707</v>
      </c>
      <c r="C4005" s="30" t="s">
        <v>80</v>
      </c>
      <c r="D4005" s="6">
        <v>1016719</v>
      </c>
      <c r="E4005" s="6">
        <v>1248</v>
      </c>
      <c r="F4005" s="7" t="s">
        <v>42</v>
      </c>
      <c r="G4005" s="6">
        <v>49.86</v>
      </c>
    </row>
    <row r="4006" spans="1:7" ht="15" thickBot="1" x14ac:dyDescent="0.35">
      <c r="A4006" s="6">
        <v>83.365200000000002</v>
      </c>
      <c r="B4006" s="19">
        <f>(A4006-G4006)/G4006</f>
        <v>0.67198555956678707</v>
      </c>
      <c r="C4006" s="30" t="s">
        <v>348</v>
      </c>
      <c r="D4006" s="6">
        <v>1019632</v>
      </c>
      <c r="E4006" s="6">
        <v>650</v>
      </c>
      <c r="F4006" s="7" t="s">
        <v>17</v>
      </c>
      <c r="G4006" s="6">
        <v>49.86</v>
      </c>
    </row>
    <row r="4007" spans="1:7" ht="15" thickBot="1" x14ac:dyDescent="0.35">
      <c r="A4007" s="6">
        <v>83.365200000000002</v>
      </c>
      <c r="B4007" s="19">
        <f>(A4007-G4007)/G4007</f>
        <v>0.42983671789242589</v>
      </c>
      <c r="C4007" s="30" t="s">
        <v>321</v>
      </c>
      <c r="D4007" s="6">
        <v>1006403</v>
      </c>
      <c r="E4007" s="6">
        <v>2845</v>
      </c>
      <c r="F4007" s="7" t="s">
        <v>19</v>
      </c>
      <c r="G4007" s="6">
        <v>58.304000000000002</v>
      </c>
    </row>
    <row r="4008" spans="1:7" ht="15" thickBot="1" x14ac:dyDescent="0.35">
      <c r="A4008" s="6">
        <v>83.365200000000002</v>
      </c>
      <c r="B4008" s="19">
        <f>(A4008-G4008)/G4008</f>
        <v>0.38269090426590591</v>
      </c>
      <c r="C4008" s="30" t="s">
        <v>258</v>
      </c>
      <c r="D4008" s="6">
        <v>1018304</v>
      </c>
      <c r="E4008" s="6">
        <v>1624</v>
      </c>
      <c r="F4008" s="7" t="s">
        <v>23</v>
      </c>
      <c r="G4008" s="6">
        <v>60.292000000000002</v>
      </c>
    </row>
    <row r="4009" spans="1:7" ht="15" thickBot="1" x14ac:dyDescent="0.35">
      <c r="A4009" s="6">
        <v>83.365200000000002</v>
      </c>
      <c r="B4009" s="19">
        <f>(A4009-G4009)/G4009</f>
        <v>0.3573856975381009</v>
      </c>
      <c r="C4009" s="30" t="s">
        <v>334</v>
      </c>
      <c r="D4009" s="6">
        <v>1010179</v>
      </c>
      <c r="E4009" s="6">
        <v>1913</v>
      </c>
      <c r="F4009" s="7" t="s">
        <v>35</v>
      </c>
      <c r="G4009" s="6">
        <v>61.415999999999997</v>
      </c>
    </row>
    <row r="4010" spans="1:7" ht="15" thickBot="1" x14ac:dyDescent="0.35">
      <c r="A4010" s="6">
        <v>83.365200000000002</v>
      </c>
      <c r="B4010" s="19">
        <f>(A4010-G4010)/G4010</f>
        <v>0.3388988821791083</v>
      </c>
      <c r="C4010" s="30" t="s">
        <v>134</v>
      </c>
      <c r="D4010" s="6">
        <v>1007927</v>
      </c>
      <c r="E4010" s="6">
        <v>1013</v>
      </c>
      <c r="F4010" s="7" t="s">
        <v>23</v>
      </c>
      <c r="G4010" s="6">
        <v>62.264000000000003</v>
      </c>
    </row>
    <row r="4011" spans="1:7" ht="15" thickBot="1" x14ac:dyDescent="0.35">
      <c r="A4011" s="6">
        <v>83.365200000000002</v>
      </c>
      <c r="B4011" s="19">
        <f>(A4011-G4011)/G4011</f>
        <v>0.26479548488894272</v>
      </c>
      <c r="C4011" s="30" t="s">
        <v>33</v>
      </c>
      <c r="D4011" s="6">
        <v>1016548</v>
      </c>
      <c r="E4011" s="6">
        <v>60</v>
      </c>
      <c r="F4011" s="7" t="s">
        <v>19</v>
      </c>
      <c r="G4011" s="6">
        <v>65.912000000000006</v>
      </c>
    </row>
    <row r="4012" spans="1:7" ht="15" thickBot="1" x14ac:dyDescent="0.35">
      <c r="A4012" s="6">
        <v>83.365200000000002</v>
      </c>
      <c r="B4012" s="19">
        <f>(A4012-G4012)/G4012</f>
        <v>0.12661765500837893</v>
      </c>
      <c r="C4012" s="30" t="s">
        <v>316</v>
      </c>
      <c r="D4012" s="6">
        <v>1008927</v>
      </c>
      <c r="E4012" s="6">
        <v>757</v>
      </c>
      <c r="F4012" s="7" t="s">
        <v>25</v>
      </c>
      <c r="G4012" s="6">
        <v>73.995999999999995</v>
      </c>
    </row>
    <row r="4013" spans="1:7" ht="15" thickBot="1" x14ac:dyDescent="0.35">
      <c r="A4013" s="6">
        <v>83.365200000000002</v>
      </c>
      <c r="B4013" s="19">
        <f>(A4013-G4013)/G4013</f>
        <v>0.1185755689136968</v>
      </c>
      <c r="C4013" s="30" t="s">
        <v>349</v>
      </c>
      <c r="D4013" s="6">
        <v>1007236</v>
      </c>
      <c r="E4013" s="6">
        <v>1525</v>
      </c>
      <c r="F4013" s="7" t="s">
        <v>25</v>
      </c>
      <c r="G4013" s="6">
        <v>74.528000000000006</v>
      </c>
    </row>
    <row r="4014" spans="1:7" ht="15" thickBot="1" x14ac:dyDescent="0.35">
      <c r="A4014" s="6">
        <v>83.365200000000002</v>
      </c>
      <c r="B4014" s="19">
        <f>(A4014-G4014)/G4014</f>
        <v>0.10470157956111527</v>
      </c>
      <c r="C4014" s="30" t="s">
        <v>280</v>
      </c>
      <c r="D4014" s="6">
        <v>1009243</v>
      </c>
      <c r="E4014" s="6">
        <v>2166</v>
      </c>
      <c r="F4014" s="7" t="s">
        <v>42</v>
      </c>
      <c r="G4014" s="6">
        <v>75.463999999999999</v>
      </c>
    </row>
    <row r="4015" spans="1:7" ht="15" thickBot="1" x14ac:dyDescent="0.35">
      <c r="A4015" s="6">
        <v>83.365200000000002</v>
      </c>
      <c r="B4015" s="19">
        <f>(A4015-G4015)/G4015</f>
        <v>-0.13804127548699277</v>
      </c>
      <c r="C4015" s="30" t="s">
        <v>188</v>
      </c>
      <c r="D4015" s="6">
        <v>1008200</v>
      </c>
      <c r="E4015" s="6">
        <v>1304</v>
      </c>
      <c r="F4015" s="7" t="s">
        <v>23</v>
      </c>
      <c r="G4015" s="6">
        <v>96.715999999999994</v>
      </c>
    </row>
    <row r="4016" spans="1:7" ht="15" thickBot="1" x14ac:dyDescent="0.35">
      <c r="A4016" s="6">
        <v>83.365200000000002</v>
      </c>
      <c r="B4016" s="19">
        <f>(A4016-G4016)/G4016</f>
        <v>-0.19939689612784264</v>
      </c>
      <c r="C4016" s="30" t="s">
        <v>30</v>
      </c>
      <c r="D4016" s="6">
        <v>1012750</v>
      </c>
      <c r="E4016" s="6">
        <v>1313</v>
      </c>
      <c r="F4016" s="7" t="s">
        <v>17</v>
      </c>
      <c r="G4016" s="6">
        <v>104.128</v>
      </c>
    </row>
    <row r="4017" spans="1:7" ht="15" thickBot="1" x14ac:dyDescent="0.35">
      <c r="A4017" s="6">
        <v>83.365200000000002</v>
      </c>
      <c r="B4017" s="19">
        <f>(A4017-G4017)/G4017</f>
        <v>-0.2459459459459459</v>
      </c>
      <c r="C4017" s="30" t="s">
        <v>60</v>
      </c>
      <c r="D4017" s="6">
        <v>1016103</v>
      </c>
      <c r="E4017" s="6">
        <v>2814</v>
      </c>
      <c r="F4017" s="7" t="s">
        <v>42</v>
      </c>
      <c r="G4017" s="6">
        <v>110.556</v>
      </c>
    </row>
    <row r="4018" spans="1:7" ht="15" thickBot="1" x14ac:dyDescent="0.35">
      <c r="A4018" s="6">
        <v>83.365200000000002</v>
      </c>
      <c r="B4018" s="19">
        <f>(A4018-G4018)/G4018</f>
        <v>-0.2682641668422161</v>
      </c>
      <c r="C4018" s="30" t="s">
        <v>190</v>
      </c>
      <c r="D4018" s="6">
        <v>1015024</v>
      </c>
      <c r="E4018" s="6">
        <v>888</v>
      </c>
      <c r="F4018" s="7" t="s">
        <v>23</v>
      </c>
      <c r="G4018" s="6">
        <v>113.928</v>
      </c>
    </row>
    <row r="4019" spans="1:7" ht="15" thickBot="1" x14ac:dyDescent="0.35">
      <c r="A4019" s="6">
        <v>83.365200000000002</v>
      </c>
      <c r="B4019" s="19">
        <f>(A4019-G4019)/G4019</f>
        <v>-0.27541285679518829</v>
      </c>
      <c r="C4019" s="30" t="s">
        <v>381</v>
      </c>
      <c r="D4019" s="6">
        <v>1014628</v>
      </c>
      <c r="E4019" s="6">
        <v>981</v>
      </c>
      <c r="F4019" s="7" t="s">
        <v>23</v>
      </c>
      <c r="G4019" s="6">
        <v>115.05200000000001</v>
      </c>
    </row>
    <row r="4020" spans="1:7" ht="15" thickBot="1" x14ac:dyDescent="0.35">
      <c r="A4020" s="6">
        <v>83.480800000000002</v>
      </c>
      <c r="B4020" s="19">
        <f>(A4020-G4020)/G4020</f>
        <v>-0.65324520828348875</v>
      </c>
      <c r="C4020" s="30" t="s">
        <v>373</v>
      </c>
      <c r="D4020" s="6">
        <v>1004616</v>
      </c>
      <c r="E4020" s="6">
        <v>1997</v>
      </c>
      <c r="F4020" s="7" t="s">
        <v>35</v>
      </c>
      <c r="G4020" s="6">
        <v>240.74879999999999</v>
      </c>
    </row>
    <row r="4021" spans="1:7" ht="15" thickBot="1" x14ac:dyDescent="0.35">
      <c r="A4021" s="6">
        <v>83.757772799999998</v>
      </c>
      <c r="B4021" s="19">
        <f>(A4021-G4021)/G4021</f>
        <v>0.61099605595521223</v>
      </c>
      <c r="C4021" s="30" t="s">
        <v>380</v>
      </c>
      <c r="D4021" s="6">
        <v>1000209</v>
      </c>
      <c r="E4021" s="6">
        <v>209</v>
      </c>
      <c r="F4021" s="7" t="s">
        <v>19</v>
      </c>
      <c r="G4021" s="6">
        <v>51.991295999999998</v>
      </c>
    </row>
    <row r="4022" spans="1:7" ht="15" thickBot="1" x14ac:dyDescent="0.35">
      <c r="A4022" s="6">
        <v>83.759615999999994</v>
      </c>
      <c r="B4022" s="19">
        <f>(A4022-G4022)/G4022</f>
        <v>0.40026908828289032</v>
      </c>
      <c r="C4022" s="30" t="s">
        <v>191</v>
      </c>
      <c r="D4022" s="6">
        <v>1009923</v>
      </c>
      <c r="E4022" s="6">
        <v>413</v>
      </c>
      <c r="F4022" s="7" t="s">
        <v>87</v>
      </c>
      <c r="G4022" s="6">
        <v>59.816800000000001</v>
      </c>
    </row>
    <row r="4023" spans="1:7" ht="15" thickBot="1" x14ac:dyDescent="0.35">
      <c r="A4023" s="6">
        <v>83.813400000000001</v>
      </c>
      <c r="B4023" s="19">
        <f>(A4023-G4023)/G4023</f>
        <v>464.63</v>
      </c>
      <c r="C4023" s="30" t="s">
        <v>170</v>
      </c>
      <c r="D4023" s="6">
        <v>1013405</v>
      </c>
      <c r="E4023" s="6">
        <v>271</v>
      </c>
      <c r="F4023" s="7" t="s">
        <v>31</v>
      </c>
      <c r="G4023" s="6">
        <v>0.18</v>
      </c>
    </row>
    <row r="4024" spans="1:7" ht="15" thickBot="1" x14ac:dyDescent="0.35">
      <c r="A4024" s="6">
        <v>83.813400000000001</v>
      </c>
      <c r="B4024" s="19">
        <f>(A4024-G4024)/G4024</f>
        <v>22.596114864864862</v>
      </c>
      <c r="C4024" s="30" t="s">
        <v>301</v>
      </c>
      <c r="D4024" s="6">
        <v>1019595</v>
      </c>
      <c r="E4024" s="6">
        <v>362</v>
      </c>
      <c r="F4024" s="7" t="s">
        <v>25</v>
      </c>
      <c r="G4024" s="6">
        <v>3.552</v>
      </c>
    </row>
    <row r="4025" spans="1:7" ht="15" thickBot="1" x14ac:dyDescent="0.35">
      <c r="A4025" s="6">
        <v>83.813400000000001</v>
      </c>
      <c r="B4025" s="19">
        <f>(A4025-G4025)/G4025</f>
        <v>5.2979711451758345</v>
      </c>
      <c r="C4025" s="30" t="s">
        <v>222</v>
      </c>
      <c r="D4025" s="6">
        <v>1011398</v>
      </c>
      <c r="E4025" s="6">
        <v>2716</v>
      </c>
      <c r="F4025" s="7" t="s">
        <v>35</v>
      </c>
      <c r="G4025" s="6">
        <v>13.308</v>
      </c>
    </row>
    <row r="4026" spans="1:7" ht="15" thickBot="1" x14ac:dyDescent="0.35">
      <c r="A4026" s="6">
        <v>83.813400000000001</v>
      </c>
      <c r="B4026" s="19">
        <f>(A4026-G4026)/G4026</f>
        <v>5.1320895522388055</v>
      </c>
      <c r="C4026" s="30" t="s">
        <v>353</v>
      </c>
      <c r="D4026" s="6">
        <v>1015339</v>
      </c>
      <c r="E4026" s="6">
        <v>2197</v>
      </c>
      <c r="F4026" s="7" t="s">
        <v>27</v>
      </c>
      <c r="G4026" s="6">
        <v>13.667999999999999</v>
      </c>
    </row>
    <row r="4027" spans="1:7" ht="15" thickBot="1" x14ac:dyDescent="0.35">
      <c r="A4027" s="6">
        <v>83.813400000000001</v>
      </c>
      <c r="B4027" s="19">
        <f>(A4027-G4027)/G4027</f>
        <v>3.428011411665258</v>
      </c>
      <c r="C4027" s="30" t="s">
        <v>352</v>
      </c>
      <c r="D4027" s="6">
        <v>1019598</v>
      </c>
      <c r="E4027" s="6">
        <v>2616</v>
      </c>
      <c r="F4027" s="7" t="s">
        <v>19</v>
      </c>
      <c r="G4027" s="6">
        <v>18.928000000000001</v>
      </c>
    </row>
    <row r="4028" spans="1:7" ht="15" thickBot="1" x14ac:dyDescent="0.35">
      <c r="A4028" s="6">
        <v>83.813400000000001</v>
      </c>
      <c r="B4028" s="19">
        <f>(A4028-G4028)/G4028</f>
        <v>2.1278325123152713</v>
      </c>
      <c r="C4028" s="30" t="s">
        <v>215</v>
      </c>
      <c r="D4028" s="6">
        <v>1014717</v>
      </c>
      <c r="E4028" s="6">
        <v>1791</v>
      </c>
      <c r="F4028" s="7" t="s">
        <v>35</v>
      </c>
      <c r="G4028" s="6">
        <v>26.795999999999999</v>
      </c>
    </row>
    <row r="4029" spans="1:7" ht="15" thickBot="1" x14ac:dyDescent="0.35">
      <c r="A4029" s="6">
        <v>83.813400000000001</v>
      </c>
      <c r="B4029" s="19">
        <f>(A4029-G4029)/G4029</f>
        <v>2.0863676535572253</v>
      </c>
      <c r="C4029" s="30" t="s">
        <v>295</v>
      </c>
      <c r="D4029" s="6">
        <v>1012268</v>
      </c>
      <c r="E4029" s="6">
        <v>631</v>
      </c>
      <c r="F4029" s="7" t="s">
        <v>25</v>
      </c>
      <c r="G4029" s="6">
        <v>27.155999999999999</v>
      </c>
    </row>
    <row r="4030" spans="1:7" ht="15" thickBot="1" x14ac:dyDescent="0.35">
      <c r="A4030" s="6">
        <v>83.813400000000001</v>
      </c>
      <c r="B4030" s="19">
        <f>(A4030-G4030)/G4030</f>
        <v>1.5571576763485475</v>
      </c>
      <c r="C4030" s="30" t="s">
        <v>65</v>
      </c>
      <c r="D4030" s="6">
        <v>1014774</v>
      </c>
      <c r="E4030" s="6">
        <v>2467</v>
      </c>
      <c r="F4030" s="7" t="s">
        <v>25</v>
      </c>
      <c r="G4030" s="6">
        <v>32.776000000000003</v>
      </c>
    </row>
    <row r="4031" spans="1:7" ht="15" thickBot="1" x14ac:dyDescent="0.35">
      <c r="A4031" s="6">
        <v>83.813400000000001</v>
      </c>
      <c r="B4031" s="19">
        <f>(A4031-G4031)/G4031</f>
        <v>1.2706274382314695</v>
      </c>
      <c r="C4031" s="30" t="s">
        <v>54</v>
      </c>
      <c r="D4031" s="6">
        <v>1015825</v>
      </c>
      <c r="E4031" s="6">
        <v>277</v>
      </c>
      <c r="F4031" s="7" t="s">
        <v>25</v>
      </c>
      <c r="G4031" s="6">
        <v>36.911999999999999</v>
      </c>
    </row>
    <row r="4032" spans="1:7" ht="15" thickBot="1" x14ac:dyDescent="0.35">
      <c r="A4032" s="6">
        <v>83.813400000000001</v>
      </c>
      <c r="B4032" s="19">
        <f>(A4032-G4032)/G4032</f>
        <v>0.66296428571428578</v>
      </c>
      <c r="C4032" s="30" t="s">
        <v>200</v>
      </c>
      <c r="D4032" s="6">
        <v>1014258</v>
      </c>
      <c r="E4032" s="6">
        <v>1738</v>
      </c>
      <c r="F4032" s="7" t="s">
        <v>31</v>
      </c>
      <c r="G4032" s="6">
        <v>50.4</v>
      </c>
    </row>
    <row r="4033" spans="1:7" ht="15" thickBot="1" x14ac:dyDescent="0.35">
      <c r="A4033" s="6">
        <v>83.813400000000001</v>
      </c>
      <c r="B4033" s="19">
        <f>(A4033-G4033)/G4033</f>
        <v>0.40268777614138435</v>
      </c>
      <c r="C4033" s="30" t="s">
        <v>367</v>
      </c>
      <c r="D4033" s="6">
        <v>1018539</v>
      </c>
      <c r="E4033" s="6">
        <v>1436</v>
      </c>
      <c r="F4033" s="7" t="s">
        <v>23</v>
      </c>
      <c r="G4033" s="6">
        <v>59.752000000000002</v>
      </c>
    </row>
    <row r="4034" spans="1:7" ht="15" thickBot="1" x14ac:dyDescent="0.35">
      <c r="A4034" s="6">
        <v>83.813400000000001</v>
      </c>
      <c r="B4034" s="19">
        <f>(A4034-G4034)/G4034</f>
        <v>0.33537378114842897</v>
      </c>
      <c r="C4034" s="30" t="s">
        <v>285</v>
      </c>
      <c r="D4034" s="6">
        <v>1013809</v>
      </c>
      <c r="E4034" s="6">
        <v>923</v>
      </c>
      <c r="F4034" s="7" t="s">
        <v>21</v>
      </c>
      <c r="G4034" s="6">
        <v>62.764000000000003</v>
      </c>
    </row>
    <row r="4035" spans="1:7" ht="15" thickBot="1" x14ac:dyDescent="0.35">
      <c r="A4035" s="6">
        <v>83.813400000000001</v>
      </c>
      <c r="B4035" s="19">
        <f>(A4035-G4035)/G4035</f>
        <v>0.31188016528925627</v>
      </c>
      <c r="C4035" s="30" t="s">
        <v>344</v>
      </c>
      <c r="D4035" s="6">
        <v>1014045</v>
      </c>
      <c r="E4035" s="6">
        <v>2016</v>
      </c>
      <c r="F4035" s="7" t="s">
        <v>25</v>
      </c>
      <c r="G4035" s="6">
        <v>63.887999999999998</v>
      </c>
    </row>
    <row r="4036" spans="1:7" ht="15" thickBot="1" x14ac:dyDescent="0.35">
      <c r="A4036" s="6">
        <v>83.813400000000001</v>
      </c>
      <c r="B4036" s="19">
        <f>(A4036-G4036)/G4036</f>
        <v>0.29774247491638794</v>
      </c>
      <c r="C4036" s="30" t="s">
        <v>308</v>
      </c>
      <c r="D4036" s="6">
        <v>1008834</v>
      </c>
      <c r="E4036" s="6">
        <v>2797</v>
      </c>
      <c r="F4036" s="7" t="s">
        <v>27</v>
      </c>
      <c r="G4036" s="6">
        <v>64.584000000000003</v>
      </c>
    </row>
    <row r="4037" spans="1:7" ht="15" thickBot="1" x14ac:dyDescent="0.35">
      <c r="A4037" s="6">
        <v>83.813400000000001</v>
      </c>
      <c r="B4037" s="19">
        <f>(A4037-G4037)/G4037</f>
        <v>0.23896345789971626</v>
      </c>
      <c r="C4037" s="30" t="s">
        <v>43</v>
      </c>
      <c r="D4037" s="6">
        <v>1007870</v>
      </c>
      <c r="E4037" s="6">
        <v>634</v>
      </c>
      <c r="F4037" s="7" t="s">
        <v>23</v>
      </c>
      <c r="G4037" s="6">
        <v>67.647999999999996</v>
      </c>
    </row>
    <row r="4038" spans="1:7" ht="15" thickBot="1" x14ac:dyDescent="0.35">
      <c r="A4038" s="6">
        <v>83.813400000000001</v>
      </c>
      <c r="B4038" s="19">
        <f>(A4038-G4038)/G4038</f>
        <v>6.7686624203821669E-2</v>
      </c>
      <c r="C4038" s="30" t="s">
        <v>72</v>
      </c>
      <c r="D4038" s="6">
        <v>1017287</v>
      </c>
      <c r="E4038" s="6">
        <v>467</v>
      </c>
      <c r="F4038" s="7" t="s">
        <v>21</v>
      </c>
      <c r="G4038" s="6">
        <v>78.5</v>
      </c>
    </row>
    <row r="4039" spans="1:7" ht="15" thickBot="1" x14ac:dyDescent="0.35">
      <c r="A4039" s="6">
        <v>83.813400000000001</v>
      </c>
      <c r="B4039" s="19">
        <f>(A4039-G4039)/G4039</f>
        <v>-4.5970495833902496E-2</v>
      </c>
      <c r="C4039" s="30" t="s">
        <v>345</v>
      </c>
      <c r="D4039" s="6">
        <v>1010870</v>
      </c>
      <c r="E4039" s="6">
        <v>2137</v>
      </c>
      <c r="F4039" s="7" t="s">
        <v>23</v>
      </c>
      <c r="G4039" s="6">
        <v>87.852000000000004</v>
      </c>
    </row>
    <row r="4040" spans="1:7" ht="15" thickBot="1" x14ac:dyDescent="0.35">
      <c r="A4040" s="6">
        <v>83.813400000000001</v>
      </c>
      <c r="B4040" s="19">
        <f>(A4040-G4040)/G4040</f>
        <v>-5.4195630585898692E-2</v>
      </c>
      <c r="C4040" s="30" t="s">
        <v>103</v>
      </c>
      <c r="D4040" s="6">
        <v>1012454</v>
      </c>
      <c r="E4040" s="6">
        <v>2792</v>
      </c>
      <c r="F4040" s="7" t="s">
        <v>19</v>
      </c>
      <c r="G4040" s="6">
        <v>88.616</v>
      </c>
    </row>
    <row r="4041" spans="1:7" ht="15" thickBot="1" x14ac:dyDescent="0.35">
      <c r="A4041" s="6">
        <v>83.813400000000001</v>
      </c>
      <c r="B4041" s="19">
        <f>(A4041-G4041)/G4041</f>
        <v>-7.759508716323299E-2</v>
      </c>
      <c r="C4041" s="30" t="s">
        <v>305</v>
      </c>
      <c r="D4041" s="6">
        <v>1011573</v>
      </c>
      <c r="E4041" s="6">
        <v>2081</v>
      </c>
      <c r="F4041" s="7" t="s">
        <v>42</v>
      </c>
      <c r="G4041" s="6">
        <v>90.864000000000004</v>
      </c>
    </row>
    <row r="4042" spans="1:7" ht="15" thickBot="1" x14ac:dyDescent="0.35">
      <c r="A4042" s="6">
        <v>83.813400000000001</v>
      </c>
      <c r="B4042" s="19">
        <f>(A4042-G4042)/G4042</f>
        <v>-0.1210843120805369</v>
      </c>
      <c r="C4042" s="30" t="s">
        <v>362</v>
      </c>
      <c r="D4042" s="6">
        <v>1018721</v>
      </c>
      <c r="E4042" s="6">
        <v>2031</v>
      </c>
      <c r="F4042" s="7" t="s">
        <v>27</v>
      </c>
      <c r="G4042" s="6">
        <v>95.36</v>
      </c>
    </row>
    <row r="4043" spans="1:7" ht="15" thickBot="1" x14ac:dyDescent="0.35">
      <c r="A4043" s="6">
        <v>83.813400000000001</v>
      </c>
      <c r="B4043" s="19">
        <f>(A4043-G4043)/G4043</f>
        <v>-0.16367246747026418</v>
      </c>
      <c r="C4043" s="30" t="s">
        <v>287</v>
      </c>
      <c r="D4043" s="6">
        <v>1010533</v>
      </c>
      <c r="E4043" s="6">
        <v>872</v>
      </c>
      <c r="F4043" s="7" t="s">
        <v>27</v>
      </c>
      <c r="G4043" s="6">
        <v>100.21599999999999</v>
      </c>
    </row>
    <row r="4044" spans="1:7" ht="15" thickBot="1" x14ac:dyDescent="0.35">
      <c r="A4044" s="6">
        <v>83.813400000000001</v>
      </c>
      <c r="B4044" s="19">
        <f>(A4044-G4044)/G4044</f>
        <v>-0.18807494090750565</v>
      </c>
      <c r="C4044" s="30" t="s">
        <v>92</v>
      </c>
      <c r="D4044" s="6">
        <v>1009880</v>
      </c>
      <c r="E4044" s="6">
        <v>2494</v>
      </c>
      <c r="F4044" s="7" t="s">
        <v>27</v>
      </c>
      <c r="G4044" s="6">
        <v>103.22799999999999</v>
      </c>
    </row>
    <row r="4045" spans="1:7" ht="15" thickBot="1" x14ac:dyDescent="0.35">
      <c r="A4045" s="6">
        <v>83.813400000000001</v>
      </c>
      <c r="B4045" s="19">
        <f>(A4045-G4045)/G4045</f>
        <v>-0.20847121486854037</v>
      </c>
      <c r="C4045" s="30" t="s">
        <v>161</v>
      </c>
      <c r="D4045" s="6">
        <v>1007159</v>
      </c>
      <c r="E4045" s="6">
        <v>271</v>
      </c>
      <c r="F4045" s="7" t="s">
        <v>21</v>
      </c>
      <c r="G4045" s="6">
        <v>105.88800000000001</v>
      </c>
    </row>
    <row r="4046" spans="1:7" ht="15" thickBot="1" x14ac:dyDescent="0.35">
      <c r="A4046" s="6">
        <v>83.903040000000004</v>
      </c>
      <c r="B4046" s="19">
        <f>(A4046-G4046)/G4046</f>
        <v>2.1186083853702056</v>
      </c>
      <c r="C4046" s="30" t="s">
        <v>290</v>
      </c>
      <c r="D4046" s="6">
        <v>1019872</v>
      </c>
      <c r="E4046" s="6">
        <v>753</v>
      </c>
      <c r="F4046" s="7" t="s">
        <v>87</v>
      </c>
      <c r="G4046" s="6">
        <v>26.904</v>
      </c>
    </row>
    <row r="4047" spans="1:7" ht="15" thickBot="1" x14ac:dyDescent="0.35">
      <c r="A4047" s="6">
        <v>83.903040000000004</v>
      </c>
      <c r="B4047" s="19">
        <f>(A4047-G4047)/G4047</f>
        <v>-0.14262170447578168</v>
      </c>
      <c r="C4047" s="30" t="s">
        <v>357</v>
      </c>
      <c r="D4047" s="6">
        <v>1011936</v>
      </c>
      <c r="E4047" s="6">
        <v>59</v>
      </c>
      <c r="F4047" s="7" t="s">
        <v>87</v>
      </c>
      <c r="G4047" s="6">
        <v>97.86</v>
      </c>
    </row>
    <row r="4048" spans="1:7" ht="15" thickBot="1" x14ac:dyDescent="0.35">
      <c r="A4048" s="6">
        <v>84.11</v>
      </c>
      <c r="B4048" s="19">
        <f>(A4048-G4048)/G4048</f>
        <v>-0.40780950771657098</v>
      </c>
      <c r="C4048" s="30" t="s">
        <v>53</v>
      </c>
      <c r="D4048" s="6">
        <v>1003838</v>
      </c>
      <c r="E4048" s="6">
        <v>1110</v>
      </c>
      <c r="F4048" s="7" t="s">
        <v>25</v>
      </c>
      <c r="G4048" s="6">
        <v>142.03200000000001</v>
      </c>
    </row>
    <row r="4049" spans="1:7" ht="15" thickBot="1" x14ac:dyDescent="0.35">
      <c r="A4049" s="6">
        <v>84.24</v>
      </c>
      <c r="B4049" s="19">
        <f>(A4049-G4049)/G4049</f>
        <v>-0.62215268906718724</v>
      </c>
      <c r="C4049" s="30" t="s">
        <v>78</v>
      </c>
      <c r="D4049" s="6">
        <v>1003677</v>
      </c>
      <c r="E4049" s="6">
        <v>712</v>
      </c>
      <c r="F4049" s="7" t="s">
        <v>27</v>
      </c>
      <c r="G4049" s="6">
        <v>222.94720000000001</v>
      </c>
    </row>
    <row r="4050" spans="1:7" ht="15" thickBot="1" x14ac:dyDescent="0.35">
      <c r="A4050" s="6">
        <v>84.261600000000001</v>
      </c>
      <c r="B4050" s="19">
        <f>(A4050-G4050)/G4050</f>
        <v>4.2349403578528824</v>
      </c>
      <c r="C4050" s="30" t="s">
        <v>16</v>
      </c>
      <c r="D4050" s="6">
        <v>1016723</v>
      </c>
      <c r="E4050" s="6">
        <v>2836</v>
      </c>
      <c r="F4050" s="7" t="s">
        <v>27</v>
      </c>
      <c r="G4050" s="6">
        <v>16.096</v>
      </c>
    </row>
    <row r="4051" spans="1:7" ht="15" thickBot="1" x14ac:dyDescent="0.35">
      <c r="A4051" s="6">
        <v>84.261600000000001</v>
      </c>
      <c r="B4051" s="19">
        <f>(A4051-G4051)/G4051</f>
        <v>3.8932404181184674</v>
      </c>
      <c r="C4051" s="30" t="s">
        <v>112</v>
      </c>
      <c r="D4051" s="6">
        <v>1016200</v>
      </c>
      <c r="E4051" s="6">
        <v>1632</v>
      </c>
      <c r="F4051" s="7" t="s">
        <v>19</v>
      </c>
      <c r="G4051" s="6">
        <v>17.22</v>
      </c>
    </row>
    <row r="4052" spans="1:7" ht="15" thickBot="1" x14ac:dyDescent="0.35">
      <c r="A4052" s="6">
        <v>84.261600000000001</v>
      </c>
      <c r="B4052" s="19">
        <f>(A4052-G4052)/G4052</f>
        <v>3.7810712664548349</v>
      </c>
      <c r="C4052" s="30" t="s">
        <v>341</v>
      </c>
      <c r="D4052" s="6">
        <v>1019788</v>
      </c>
      <c r="E4052" s="6">
        <v>794</v>
      </c>
      <c r="F4052" s="7" t="s">
        <v>42</v>
      </c>
      <c r="G4052" s="6">
        <v>17.623999999999999</v>
      </c>
    </row>
    <row r="4053" spans="1:7" ht="15" thickBot="1" x14ac:dyDescent="0.35">
      <c r="A4053" s="6">
        <v>84.261600000000001</v>
      </c>
      <c r="B4053" s="19">
        <f>(A4053-G4053)/G4053</f>
        <v>2.3586415816326531</v>
      </c>
      <c r="C4053" s="30" t="s">
        <v>213</v>
      </c>
      <c r="D4053" s="6">
        <v>1018455</v>
      </c>
      <c r="E4053" s="6">
        <v>2331</v>
      </c>
      <c r="F4053" s="7" t="s">
        <v>31</v>
      </c>
      <c r="G4053" s="6">
        <v>25.088000000000001</v>
      </c>
    </row>
    <row r="4054" spans="1:7" ht="15" thickBot="1" x14ac:dyDescent="0.35">
      <c r="A4054" s="6">
        <v>84.261600000000001</v>
      </c>
      <c r="B4054" s="19">
        <f>(A4054-G4054)/G4054</f>
        <v>1.9192627494456762</v>
      </c>
      <c r="C4054" s="30" t="s">
        <v>209</v>
      </c>
      <c r="D4054" s="6">
        <v>1010539</v>
      </c>
      <c r="E4054" s="6">
        <v>1267</v>
      </c>
      <c r="F4054" s="7" t="s">
        <v>23</v>
      </c>
      <c r="G4054" s="6">
        <v>28.864000000000001</v>
      </c>
    </row>
    <row r="4055" spans="1:7" ht="15" thickBot="1" x14ac:dyDescent="0.35">
      <c r="A4055" s="6">
        <v>84.261600000000001</v>
      </c>
      <c r="B4055" s="19">
        <f>(A4055-G4055)/G4055</f>
        <v>0.79861680327868856</v>
      </c>
      <c r="C4055" s="30" t="s">
        <v>322</v>
      </c>
      <c r="D4055" s="6">
        <v>1015035</v>
      </c>
      <c r="E4055" s="6">
        <v>2183</v>
      </c>
      <c r="F4055" s="7" t="s">
        <v>19</v>
      </c>
      <c r="G4055" s="6">
        <v>46.847999999999999</v>
      </c>
    </row>
    <row r="4056" spans="1:7" ht="15" thickBot="1" x14ac:dyDescent="0.35">
      <c r="A4056" s="6">
        <v>84.261600000000001</v>
      </c>
      <c r="B4056" s="19">
        <f>(A4056-G4056)/G4056</f>
        <v>0.65413427561837467</v>
      </c>
      <c r="C4056" s="30" t="s">
        <v>144</v>
      </c>
      <c r="D4056" s="6">
        <v>1011672</v>
      </c>
      <c r="E4056" s="6">
        <v>2086</v>
      </c>
      <c r="F4056" s="7" t="s">
        <v>21</v>
      </c>
      <c r="G4056" s="6">
        <v>50.94</v>
      </c>
    </row>
    <row r="4057" spans="1:7" ht="15" thickBot="1" x14ac:dyDescent="0.35">
      <c r="A4057" s="6">
        <v>84.261600000000001</v>
      </c>
      <c r="B4057" s="19">
        <f>(A4057-G4057)/G4057</f>
        <v>0.58422200496352561</v>
      </c>
      <c r="C4057" s="30" t="s">
        <v>36</v>
      </c>
      <c r="D4057" s="6">
        <v>1018780</v>
      </c>
      <c r="E4057" s="6">
        <v>1899</v>
      </c>
      <c r="F4057" s="7" t="s">
        <v>35</v>
      </c>
      <c r="G4057" s="6">
        <v>53.188000000000002</v>
      </c>
    </row>
    <row r="4058" spans="1:7" ht="15" thickBot="1" x14ac:dyDescent="0.35">
      <c r="A4058" s="6">
        <v>84.261600000000001</v>
      </c>
      <c r="B4058" s="19">
        <f>(A4058-G4058)/G4058</f>
        <v>0.36788311688311687</v>
      </c>
      <c r="C4058" s="30" t="s">
        <v>331</v>
      </c>
      <c r="D4058" s="6">
        <v>1006604</v>
      </c>
      <c r="E4058" s="6">
        <v>1750</v>
      </c>
      <c r="F4058" s="7" t="s">
        <v>17</v>
      </c>
      <c r="G4058" s="6">
        <v>61.6</v>
      </c>
    </row>
    <row r="4059" spans="1:7" ht="15" thickBot="1" x14ac:dyDescent="0.35">
      <c r="A4059" s="6">
        <v>84.261600000000001</v>
      </c>
      <c r="B4059" s="19">
        <f>(A4059-G4059)/G4059</f>
        <v>0.28541615816451049</v>
      </c>
      <c r="C4059" s="30" t="s">
        <v>289</v>
      </c>
      <c r="D4059" s="6">
        <v>1010827</v>
      </c>
      <c r="E4059" s="6">
        <v>1631</v>
      </c>
      <c r="F4059" s="7" t="s">
        <v>17</v>
      </c>
      <c r="G4059" s="6">
        <v>65.552000000000007</v>
      </c>
    </row>
    <row r="4060" spans="1:7" ht="15" thickBot="1" x14ac:dyDescent="0.35">
      <c r="A4060" s="6">
        <v>84.261600000000001</v>
      </c>
      <c r="B4060" s="19">
        <f>(A4060-G4060)/G4060</f>
        <v>0.14766548624353037</v>
      </c>
      <c r="C4060" s="30" t="s">
        <v>190</v>
      </c>
      <c r="D4060" s="6">
        <v>1014436</v>
      </c>
      <c r="E4060" s="6">
        <v>1803</v>
      </c>
      <c r="F4060" s="7" t="s">
        <v>25</v>
      </c>
      <c r="G4060" s="6">
        <v>73.42</v>
      </c>
    </row>
    <row r="4061" spans="1:7" ht="15" thickBot="1" x14ac:dyDescent="0.35">
      <c r="A4061" s="6">
        <v>84.261600000000001</v>
      </c>
      <c r="B4061" s="19">
        <f>(A4061-G4061)/G4061</f>
        <v>0.13090674826864238</v>
      </c>
      <c r="C4061" s="30" t="s">
        <v>34</v>
      </c>
      <c r="D4061" s="6">
        <v>1007799</v>
      </c>
      <c r="E4061" s="6">
        <v>2075</v>
      </c>
      <c r="F4061" s="7" t="s">
        <v>27</v>
      </c>
      <c r="G4061" s="6">
        <v>74.507999999999996</v>
      </c>
    </row>
    <row r="4062" spans="1:7" ht="15" thickBot="1" x14ac:dyDescent="0.35">
      <c r="A4062" s="6">
        <v>84.261600000000001</v>
      </c>
      <c r="B4062" s="19">
        <f>(A4062-G4062)/G4062</f>
        <v>-2.2351139369749862E-2</v>
      </c>
      <c r="C4062" s="30" t="s">
        <v>169</v>
      </c>
      <c r="D4062" s="6">
        <v>1010338</v>
      </c>
      <c r="E4062" s="6">
        <v>930</v>
      </c>
      <c r="F4062" s="7" t="s">
        <v>17</v>
      </c>
      <c r="G4062" s="6">
        <v>86.188000000000002</v>
      </c>
    </row>
    <row r="4063" spans="1:7" ht="15" thickBot="1" x14ac:dyDescent="0.35">
      <c r="A4063" s="6">
        <v>84.261600000000001</v>
      </c>
      <c r="B4063" s="19">
        <f>(A4063-G4063)/G4063</f>
        <v>-0.10026908127963097</v>
      </c>
      <c r="C4063" s="30" t="s">
        <v>239</v>
      </c>
      <c r="D4063" s="6">
        <v>1015076</v>
      </c>
      <c r="E4063" s="6">
        <v>988</v>
      </c>
      <c r="F4063" s="7" t="s">
        <v>35</v>
      </c>
      <c r="G4063" s="6">
        <v>93.652000000000001</v>
      </c>
    </row>
    <row r="4064" spans="1:7" ht="15" thickBot="1" x14ac:dyDescent="0.35">
      <c r="A4064" s="6">
        <v>84.261600000000001</v>
      </c>
      <c r="B4064" s="19">
        <f>(A4064-G4064)/G4064</f>
        <v>-0.15464504996187647</v>
      </c>
      <c r="C4064" s="30" t="s">
        <v>158</v>
      </c>
      <c r="D4064" s="6">
        <v>1010989</v>
      </c>
      <c r="E4064" s="6">
        <v>1554</v>
      </c>
      <c r="F4064" s="7" t="s">
        <v>25</v>
      </c>
      <c r="G4064" s="6">
        <v>99.676000000000002</v>
      </c>
    </row>
    <row r="4065" spans="1:7" ht="15" thickBot="1" x14ac:dyDescent="0.35">
      <c r="A4065" s="6">
        <v>84.261600000000001</v>
      </c>
      <c r="B4065" s="19">
        <f>(A4065-G4065)/G4065</f>
        <v>-0.22170250498780752</v>
      </c>
      <c r="C4065" s="30" t="s">
        <v>206</v>
      </c>
      <c r="D4065" s="6">
        <v>1018428</v>
      </c>
      <c r="E4065" s="6">
        <v>240</v>
      </c>
      <c r="F4065" s="7" t="s">
        <v>42</v>
      </c>
      <c r="G4065" s="6">
        <v>108.264</v>
      </c>
    </row>
    <row r="4066" spans="1:7" ht="15" thickBot="1" x14ac:dyDescent="0.35">
      <c r="A4066" s="6">
        <v>84.261600000000001</v>
      </c>
      <c r="B4066" s="19">
        <f>(A4066-G4066)/G4066</f>
        <v>-0.24793288111388792</v>
      </c>
      <c r="C4066" s="30" t="s">
        <v>91</v>
      </c>
      <c r="D4066" s="6">
        <v>1012612</v>
      </c>
      <c r="E4066" s="6">
        <v>782</v>
      </c>
      <c r="F4066" s="7" t="s">
        <v>42</v>
      </c>
      <c r="G4066" s="6">
        <v>112.04</v>
      </c>
    </row>
    <row r="4067" spans="1:7" ht="15" thickBot="1" x14ac:dyDescent="0.35">
      <c r="A4067" s="6">
        <v>84.261600000000001</v>
      </c>
      <c r="B4067" s="19">
        <f>(A4067-G4067)/G4067</f>
        <v>-0.25540277826870739</v>
      </c>
      <c r="C4067" s="30" t="s">
        <v>49</v>
      </c>
      <c r="D4067" s="6">
        <v>1012350</v>
      </c>
      <c r="E4067" s="6">
        <v>1052</v>
      </c>
      <c r="F4067" s="7" t="s">
        <v>31</v>
      </c>
      <c r="G4067" s="6">
        <v>113.164</v>
      </c>
    </row>
    <row r="4068" spans="1:7" ht="15" thickBot="1" x14ac:dyDescent="0.35">
      <c r="A4068" s="6">
        <v>84.261600000000001</v>
      </c>
      <c r="B4068" s="19">
        <f>(A4068-G4068)/G4068</f>
        <v>-0.26011028766112887</v>
      </c>
      <c r="C4068" s="30" t="s">
        <v>345</v>
      </c>
      <c r="D4068" s="6">
        <v>1011299</v>
      </c>
      <c r="E4068" s="6">
        <v>117</v>
      </c>
      <c r="F4068" s="7" t="s">
        <v>19</v>
      </c>
      <c r="G4068" s="6">
        <v>113.884</v>
      </c>
    </row>
    <row r="4069" spans="1:7" ht="15" thickBot="1" x14ac:dyDescent="0.35">
      <c r="A4069" s="6">
        <v>84.261600000000001</v>
      </c>
      <c r="B4069" s="19">
        <f>(A4069-G4069)/G4069</f>
        <v>-0.57198065669700915</v>
      </c>
      <c r="C4069" s="30" t="s">
        <v>282</v>
      </c>
      <c r="D4069" s="6">
        <v>1006501</v>
      </c>
      <c r="E4069" s="6">
        <v>600</v>
      </c>
      <c r="F4069" s="7" t="s">
        <v>31</v>
      </c>
      <c r="G4069" s="6">
        <v>196.864</v>
      </c>
    </row>
    <row r="4070" spans="1:7" ht="15" thickBot="1" x14ac:dyDescent="0.35">
      <c r="A4070" s="6">
        <v>84.37</v>
      </c>
      <c r="B4070" s="19">
        <f>(A4070-G4070)/G4070</f>
        <v>-0.30275493203575393</v>
      </c>
      <c r="C4070" s="30" t="s">
        <v>114</v>
      </c>
      <c r="D4070" s="6">
        <v>1003443</v>
      </c>
      <c r="E4070" s="6">
        <v>310</v>
      </c>
      <c r="F4070" s="7" t="s">
        <v>19</v>
      </c>
      <c r="G4070" s="6">
        <v>121.0048</v>
      </c>
    </row>
    <row r="4071" spans="1:7" ht="15" thickBot="1" x14ac:dyDescent="0.35">
      <c r="A4071" s="6">
        <v>84.427199999999999</v>
      </c>
      <c r="B4071" s="19">
        <f>(A4071-G4071)/G4071</f>
        <v>-0.34148259078996629</v>
      </c>
      <c r="C4071" s="30" t="s">
        <v>348</v>
      </c>
      <c r="D4071" s="6">
        <v>1003004</v>
      </c>
      <c r="E4071" s="6">
        <v>2545</v>
      </c>
      <c r="F4071" s="7" t="s">
        <v>21</v>
      </c>
      <c r="G4071" s="6">
        <v>128.208</v>
      </c>
    </row>
    <row r="4072" spans="1:7" ht="15" thickBot="1" x14ac:dyDescent="0.35">
      <c r="A4072" s="6">
        <v>84.567599999999999</v>
      </c>
      <c r="B4072" s="19">
        <f>(A4072-G4072)/G4072</f>
        <v>-0.69293345649749027</v>
      </c>
      <c r="C4072" s="30" t="s">
        <v>248</v>
      </c>
      <c r="D4072" s="6">
        <v>1004015</v>
      </c>
      <c r="E4072" s="6">
        <v>2448</v>
      </c>
      <c r="F4072" s="7" t="s">
        <v>27</v>
      </c>
      <c r="G4072" s="6">
        <v>275.40480000000002</v>
      </c>
    </row>
    <row r="4073" spans="1:7" ht="15" thickBot="1" x14ac:dyDescent="0.35">
      <c r="A4073" s="6">
        <v>84.620159999999998</v>
      </c>
      <c r="B4073" s="19">
        <f>(A4073-G4073)/G4073</f>
        <v>0.82308169596690806</v>
      </c>
      <c r="C4073" s="30" t="s">
        <v>272</v>
      </c>
      <c r="D4073" s="6">
        <v>1017916</v>
      </c>
      <c r="E4073" s="6">
        <v>2355</v>
      </c>
      <c r="F4073" s="7" t="s">
        <v>87</v>
      </c>
      <c r="G4073" s="6">
        <v>46.415999999999997</v>
      </c>
    </row>
    <row r="4074" spans="1:7" ht="15" thickBot="1" x14ac:dyDescent="0.35">
      <c r="A4074" s="6">
        <v>84.620159999999998</v>
      </c>
      <c r="B4074" s="19">
        <f>(A4074-G4074)/G4074</f>
        <v>0.40183155523159503</v>
      </c>
      <c r="C4074" s="30" t="s">
        <v>241</v>
      </c>
      <c r="D4074" s="6">
        <v>1013418</v>
      </c>
      <c r="E4074" s="6">
        <v>28</v>
      </c>
      <c r="F4074" s="7" t="s">
        <v>87</v>
      </c>
      <c r="G4074" s="6">
        <v>60.363999999999997</v>
      </c>
    </row>
    <row r="4075" spans="1:7" ht="15" thickBot="1" x14ac:dyDescent="0.35">
      <c r="A4075" s="6">
        <v>84.697599999999994</v>
      </c>
      <c r="B4075" s="19">
        <f>(A4075-G4075)/G4075</f>
        <v>-0.47927364299907543</v>
      </c>
      <c r="C4075" s="30" t="s">
        <v>196</v>
      </c>
      <c r="D4075" s="6">
        <v>1004506</v>
      </c>
      <c r="E4075" s="6">
        <v>2532</v>
      </c>
      <c r="F4075" s="7" t="s">
        <v>23</v>
      </c>
      <c r="G4075" s="6">
        <v>162.65280000000001</v>
      </c>
    </row>
    <row r="4076" spans="1:7" ht="15" thickBot="1" x14ac:dyDescent="0.35">
      <c r="A4076" s="6">
        <v>84.709800000000001</v>
      </c>
      <c r="B4076" s="19">
        <f>(A4076-G4076)/G4076</f>
        <v>13.49517453798768</v>
      </c>
      <c r="C4076" s="30" t="s">
        <v>313</v>
      </c>
      <c r="D4076" s="6">
        <v>1018914</v>
      </c>
      <c r="E4076" s="6">
        <v>1348</v>
      </c>
      <c r="F4076" s="7" t="s">
        <v>27</v>
      </c>
      <c r="G4076" s="6">
        <v>5.8440000000000003</v>
      </c>
    </row>
    <row r="4077" spans="1:7" ht="15" thickBot="1" x14ac:dyDescent="0.35">
      <c r="A4077" s="6">
        <v>84.709800000000001</v>
      </c>
      <c r="B4077" s="19">
        <f>(A4077-G4077)/G4077</f>
        <v>10.081868131868131</v>
      </c>
      <c r="C4077" s="30" t="s">
        <v>358</v>
      </c>
      <c r="D4077" s="6">
        <v>1014859</v>
      </c>
      <c r="E4077" s="6">
        <v>2132</v>
      </c>
      <c r="F4077" s="7" t="s">
        <v>19</v>
      </c>
      <c r="G4077" s="6">
        <v>7.6440000000000001</v>
      </c>
    </row>
    <row r="4078" spans="1:7" ht="15" thickBot="1" x14ac:dyDescent="0.35">
      <c r="A4078" s="6">
        <v>84.709800000000001</v>
      </c>
      <c r="B4078" s="19">
        <f>(A4078-G4078)/G4078</f>
        <v>2.1664847488038279</v>
      </c>
      <c r="C4078" s="30" t="s">
        <v>287</v>
      </c>
      <c r="D4078" s="6">
        <v>1018706</v>
      </c>
      <c r="E4078" s="6">
        <v>2655</v>
      </c>
      <c r="F4078" s="7" t="s">
        <v>31</v>
      </c>
      <c r="G4078" s="6">
        <v>26.751999999999999</v>
      </c>
    </row>
    <row r="4079" spans="1:7" ht="15" thickBot="1" x14ac:dyDescent="0.35">
      <c r="A4079" s="6">
        <v>84.709800000000001</v>
      </c>
      <c r="B4079" s="19">
        <f>(A4079-G4079)/G4079</f>
        <v>2.1143308823529412</v>
      </c>
      <c r="C4079" s="30" t="s">
        <v>50</v>
      </c>
      <c r="D4079" s="6">
        <v>1010793</v>
      </c>
      <c r="E4079" s="6">
        <v>313</v>
      </c>
      <c r="F4079" s="7" t="s">
        <v>27</v>
      </c>
      <c r="G4079" s="6">
        <v>27.2</v>
      </c>
    </row>
    <row r="4080" spans="1:7" ht="15" thickBot="1" x14ac:dyDescent="0.35">
      <c r="A4080" s="6">
        <v>84.709800000000001</v>
      </c>
      <c r="B4080" s="19">
        <f>(A4080-G4080)/G4080</f>
        <v>1.8365188856147869</v>
      </c>
      <c r="C4080" s="30" t="s">
        <v>292</v>
      </c>
      <c r="D4080" s="6">
        <v>1008457</v>
      </c>
      <c r="E4080" s="6">
        <v>1343</v>
      </c>
      <c r="F4080" s="7" t="s">
        <v>27</v>
      </c>
      <c r="G4080" s="6">
        <v>29.864000000000001</v>
      </c>
    </row>
    <row r="4081" spans="1:7" ht="15" thickBot="1" x14ac:dyDescent="0.35">
      <c r="A4081" s="6">
        <v>84.709800000000001</v>
      </c>
      <c r="B4081" s="19">
        <f>(A4081-G4081)/G4081</f>
        <v>1.6167613987396516</v>
      </c>
      <c r="C4081" s="30" t="s">
        <v>51</v>
      </c>
      <c r="D4081" s="6">
        <v>1009730</v>
      </c>
      <c r="E4081" s="6">
        <v>452</v>
      </c>
      <c r="F4081" s="7" t="s">
        <v>23</v>
      </c>
      <c r="G4081" s="6">
        <v>32.372</v>
      </c>
    </row>
    <row r="4082" spans="1:7" ht="15" thickBot="1" x14ac:dyDescent="0.35">
      <c r="A4082" s="6">
        <v>84.709800000000001</v>
      </c>
      <c r="B4082" s="19">
        <f>(A4082-G4082)/G4082</f>
        <v>1.0479112271540472</v>
      </c>
      <c r="C4082" s="30" t="s">
        <v>67</v>
      </c>
      <c r="D4082" s="6">
        <v>1015757</v>
      </c>
      <c r="E4082" s="6">
        <v>1943</v>
      </c>
      <c r="F4082" s="7" t="s">
        <v>42</v>
      </c>
      <c r="G4082" s="6">
        <v>41.363999999999997</v>
      </c>
    </row>
    <row r="4083" spans="1:7" ht="15" thickBot="1" x14ac:dyDescent="0.35">
      <c r="A4083" s="6">
        <v>84.709800000000001</v>
      </c>
      <c r="B4083" s="19">
        <f>(A4083-G4083)/G4083</f>
        <v>0.9937347015627942</v>
      </c>
      <c r="C4083" s="30" t="s">
        <v>332</v>
      </c>
      <c r="D4083" s="6">
        <v>1013506</v>
      </c>
      <c r="E4083" s="6">
        <v>2171</v>
      </c>
      <c r="F4083" s="7" t="s">
        <v>31</v>
      </c>
      <c r="G4083" s="6">
        <v>42.488</v>
      </c>
    </row>
    <row r="4084" spans="1:7" ht="15" thickBot="1" x14ac:dyDescent="0.35">
      <c r="A4084" s="6">
        <v>84.709800000000001</v>
      </c>
      <c r="B4084" s="19">
        <f>(A4084-G4084)/G4084</f>
        <v>0.9937347015627942</v>
      </c>
      <c r="C4084" s="30" t="s">
        <v>128</v>
      </c>
      <c r="D4084" s="6">
        <v>1014626</v>
      </c>
      <c r="E4084" s="6">
        <v>2130</v>
      </c>
      <c r="F4084" s="7" t="s">
        <v>23</v>
      </c>
      <c r="G4084" s="6">
        <v>42.488</v>
      </c>
    </row>
    <row r="4085" spans="1:7" ht="15" thickBot="1" x14ac:dyDescent="0.35">
      <c r="A4085" s="6">
        <v>84.709800000000001</v>
      </c>
      <c r="B4085" s="19">
        <f>(A4085-G4085)/G4085</f>
        <v>0.97293180547792069</v>
      </c>
      <c r="C4085" s="30" t="s">
        <v>272</v>
      </c>
      <c r="D4085" s="6">
        <v>1014954</v>
      </c>
      <c r="E4085" s="6">
        <v>2463</v>
      </c>
      <c r="F4085" s="7" t="s">
        <v>42</v>
      </c>
      <c r="G4085" s="6">
        <v>42.936</v>
      </c>
    </row>
    <row r="4086" spans="1:7" ht="15" thickBot="1" x14ac:dyDescent="0.35">
      <c r="A4086" s="6">
        <v>84.709800000000001</v>
      </c>
      <c r="B4086" s="19">
        <f>(A4086-G4086)/G4086</f>
        <v>0.95580439601034373</v>
      </c>
      <c r="C4086" s="30" t="s">
        <v>75</v>
      </c>
      <c r="D4086" s="6">
        <v>1007124</v>
      </c>
      <c r="E4086" s="6">
        <v>2396</v>
      </c>
      <c r="F4086" s="7" t="s">
        <v>42</v>
      </c>
      <c r="G4086" s="6">
        <v>43.311999999999998</v>
      </c>
    </row>
    <row r="4087" spans="1:7" ht="15" thickBot="1" x14ac:dyDescent="0.35">
      <c r="A4087" s="6">
        <v>84.709800000000001</v>
      </c>
      <c r="B4087" s="19">
        <f>(A4087-G4087)/G4087</f>
        <v>0.62291746493984224</v>
      </c>
      <c r="C4087" s="30" t="s">
        <v>51</v>
      </c>
      <c r="D4087" s="6">
        <v>1007534</v>
      </c>
      <c r="E4087" s="6">
        <v>2498</v>
      </c>
      <c r="F4087" s="7" t="s">
        <v>19</v>
      </c>
      <c r="G4087" s="6">
        <v>52.195999999999998</v>
      </c>
    </row>
    <row r="4088" spans="1:7" ht="15" thickBot="1" x14ac:dyDescent="0.35">
      <c r="A4088" s="6">
        <v>84.709800000000001</v>
      </c>
      <c r="B4088" s="19">
        <f>(A4088-G4088)/G4088</f>
        <v>0.5766416021441334</v>
      </c>
      <c r="C4088" s="30" t="s">
        <v>388</v>
      </c>
      <c r="D4088" s="6">
        <v>1012421</v>
      </c>
      <c r="E4088" s="6">
        <v>1558</v>
      </c>
      <c r="F4088" s="7" t="s">
        <v>35</v>
      </c>
      <c r="G4088" s="6">
        <v>53.728000000000002</v>
      </c>
    </row>
    <row r="4089" spans="1:7" ht="15" thickBot="1" x14ac:dyDescent="0.35">
      <c r="A4089" s="6">
        <v>84.709800000000001</v>
      </c>
      <c r="B4089" s="19">
        <f>(A4089-G4089)/G4089</f>
        <v>0.48353415061295968</v>
      </c>
      <c r="C4089" s="30" t="s">
        <v>99</v>
      </c>
      <c r="D4089" s="6">
        <v>1016961</v>
      </c>
      <c r="E4089" s="6">
        <v>344</v>
      </c>
      <c r="F4089" s="7" t="s">
        <v>35</v>
      </c>
      <c r="G4089" s="6">
        <v>57.1</v>
      </c>
    </row>
    <row r="4090" spans="1:7" ht="15" thickBot="1" x14ac:dyDescent="0.35">
      <c r="A4090" s="6">
        <v>84.709800000000001</v>
      </c>
      <c r="B4090" s="19">
        <f>(A4090-G4090)/G4090</f>
        <v>7.5707319550972679E-2</v>
      </c>
      <c r="C4090" s="30" t="s">
        <v>45</v>
      </c>
      <c r="D4090" s="6">
        <v>1007340</v>
      </c>
      <c r="E4090" s="6">
        <v>707</v>
      </c>
      <c r="F4090" s="7" t="s">
        <v>31</v>
      </c>
      <c r="G4090" s="6">
        <v>78.748000000000005</v>
      </c>
    </row>
    <row r="4091" spans="1:7" ht="15" thickBot="1" x14ac:dyDescent="0.35">
      <c r="A4091" s="6">
        <v>84.709800000000001</v>
      </c>
      <c r="B4091" s="19">
        <f>(A4091-G4091)/G4091</f>
        <v>-5.5589992864787691E-2</v>
      </c>
      <c r="C4091" s="30" t="s">
        <v>109</v>
      </c>
      <c r="D4091" s="6">
        <v>1010991</v>
      </c>
      <c r="E4091" s="6">
        <v>835</v>
      </c>
      <c r="F4091" s="7" t="s">
        <v>17</v>
      </c>
      <c r="G4091" s="6">
        <v>89.695999999999998</v>
      </c>
    </row>
    <row r="4092" spans="1:7" ht="15" thickBot="1" x14ac:dyDescent="0.35">
      <c r="A4092" s="6">
        <v>84.709800000000001</v>
      </c>
      <c r="B4092" s="19">
        <f>(A4092-G4092)/G4092</f>
        <v>-9.4167842935968207E-2</v>
      </c>
      <c r="C4092" s="30" t="s">
        <v>130</v>
      </c>
      <c r="D4092" s="6">
        <v>1016516</v>
      </c>
      <c r="E4092" s="6">
        <v>1378</v>
      </c>
      <c r="F4092" s="7" t="s">
        <v>27</v>
      </c>
      <c r="G4092" s="6">
        <v>93.516000000000005</v>
      </c>
    </row>
    <row r="4093" spans="1:7" ht="15" thickBot="1" x14ac:dyDescent="0.35">
      <c r="A4093" s="6">
        <v>84.709800000000001</v>
      </c>
      <c r="B4093" s="19">
        <f>(A4093-G4093)/G4093</f>
        <v>-0.12569358434481054</v>
      </c>
      <c r="C4093" s="30" t="s">
        <v>83</v>
      </c>
      <c r="D4093" s="6">
        <v>1010292</v>
      </c>
      <c r="E4093" s="6">
        <v>928</v>
      </c>
      <c r="F4093" s="7" t="s">
        <v>27</v>
      </c>
      <c r="G4093" s="6">
        <v>96.888000000000005</v>
      </c>
    </row>
    <row r="4094" spans="1:7" ht="15" thickBot="1" x14ac:dyDescent="0.35">
      <c r="A4094" s="6">
        <v>84.709800000000001</v>
      </c>
      <c r="B4094" s="19">
        <f>(A4094-G4094)/G4094</f>
        <v>-0.2133190936106984</v>
      </c>
      <c r="C4094" s="30" t="s">
        <v>253</v>
      </c>
      <c r="D4094" s="6">
        <v>1019265</v>
      </c>
      <c r="E4094" s="6">
        <v>1391</v>
      </c>
      <c r="F4094" s="7" t="s">
        <v>23</v>
      </c>
      <c r="G4094" s="6">
        <v>107.68</v>
      </c>
    </row>
    <row r="4095" spans="1:7" ht="15" thickBot="1" x14ac:dyDescent="0.35">
      <c r="A4095" s="6">
        <v>84.709800000000001</v>
      </c>
      <c r="B4095" s="19">
        <f>(A4095-G4095)/G4095</f>
        <v>-0.21614353925306287</v>
      </c>
      <c r="C4095" s="30" t="s">
        <v>214</v>
      </c>
      <c r="D4095" s="6">
        <v>1006669</v>
      </c>
      <c r="E4095" s="6">
        <v>2119</v>
      </c>
      <c r="F4095" s="7" t="s">
        <v>42</v>
      </c>
      <c r="G4095" s="6">
        <v>108.068</v>
      </c>
    </row>
    <row r="4096" spans="1:7" ht="15" thickBot="1" x14ac:dyDescent="0.35">
      <c r="A4096" s="6">
        <v>84.709800000000001</v>
      </c>
      <c r="B4096" s="19">
        <f>(A4096-G4096)/G4096</f>
        <v>-0.22463845055468087</v>
      </c>
      <c r="C4096" s="30" t="s">
        <v>52</v>
      </c>
      <c r="D4096" s="6">
        <v>1011145</v>
      </c>
      <c r="E4096" s="6">
        <v>24</v>
      </c>
      <c r="F4096" s="7" t="s">
        <v>27</v>
      </c>
      <c r="G4096" s="6">
        <v>109.252</v>
      </c>
    </row>
    <row r="4097" spans="1:7" ht="15" thickBot="1" x14ac:dyDescent="0.35">
      <c r="A4097" s="6">
        <v>84.709800000000001</v>
      </c>
      <c r="B4097" s="19">
        <f>(A4097-G4097)/G4097</f>
        <v>-0.30826555609995093</v>
      </c>
      <c r="C4097" s="30" t="s">
        <v>41</v>
      </c>
      <c r="D4097" s="6">
        <v>1008958</v>
      </c>
      <c r="E4097" s="6">
        <v>1769</v>
      </c>
      <c r="F4097" s="7" t="s">
        <v>23</v>
      </c>
      <c r="G4097" s="6">
        <v>122.46</v>
      </c>
    </row>
    <row r="4098" spans="1:7" ht="15" thickBot="1" x14ac:dyDescent="0.35">
      <c r="A4098" s="6">
        <v>84.926400000000001</v>
      </c>
      <c r="B4098" s="19">
        <f>(A4098-G4098)/G4098</f>
        <v>-0.44873605716303516</v>
      </c>
      <c r="C4098" s="30" t="s">
        <v>34</v>
      </c>
      <c r="D4098" s="6">
        <v>1002653</v>
      </c>
      <c r="E4098" s="6">
        <v>2653</v>
      </c>
      <c r="F4098" s="7" t="s">
        <v>27</v>
      </c>
      <c r="G4098" s="6">
        <v>154.05760000000001</v>
      </c>
    </row>
    <row r="4099" spans="1:7" ht="15" thickBot="1" x14ac:dyDescent="0.35">
      <c r="A4099" s="6">
        <v>85.158000000000001</v>
      </c>
      <c r="B4099" s="19">
        <f>(A4099-G4099)/G4099</f>
        <v>9.4054252199413497</v>
      </c>
      <c r="C4099" s="30" t="s">
        <v>220</v>
      </c>
      <c r="D4099" s="6">
        <v>1010134</v>
      </c>
      <c r="E4099" s="6">
        <v>175</v>
      </c>
      <c r="F4099" s="7" t="s">
        <v>23</v>
      </c>
      <c r="G4099" s="6">
        <v>8.1839999999999993</v>
      </c>
    </row>
    <row r="4100" spans="1:7" ht="15" thickBot="1" x14ac:dyDescent="0.35">
      <c r="A4100" s="6">
        <v>85.158000000000001</v>
      </c>
      <c r="B4100" s="19">
        <f>(A4100-G4100)/G4100</f>
        <v>1.0633359178135298</v>
      </c>
      <c r="C4100" s="30" t="s">
        <v>113</v>
      </c>
      <c r="D4100" s="6">
        <v>1013203</v>
      </c>
      <c r="E4100" s="6">
        <v>2451</v>
      </c>
      <c r="F4100" s="7" t="s">
        <v>17</v>
      </c>
      <c r="G4100" s="6">
        <v>41.271999999999998</v>
      </c>
    </row>
    <row r="4101" spans="1:7" ht="15" thickBot="1" x14ac:dyDescent="0.35">
      <c r="A4101" s="6">
        <v>85.158000000000001</v>
      </c>
      <c r="B4101" s="19">
        <f>(A4101-G4101)/G4101</f>
        <v>0.27803457798054981</v>
      </c>
      <c r="C4101" s="30" t="s">
        <v>78</v>
      </c>
      <c r="D4101" s="6">
        <v>1013675</v>
      </c>
      <c r="E4101" s="6">
        <v>482</v>
      </c>
      <c r="F4101" s="7" t="s">
        <v>19</v>
      </c>
      <c r="G4101" s="6">
        <v>66.632000000000005</v>
      </c>
    </row>
    <row r="4102" spans="1:7" ht="15" thickBot="1" x14ac:dyDescent="0.35">
      <c r="A4102" s="6">
        <v>85.158000000000001</v>
      </c>
      <c r="B4102" s="19">
        <f>(A4102-G4102)/G4102</f>
        <v>5.6393589043814904E-2</v>
      </c>
      <c r="C4102" s="30" t="s">
        <v>124</v>
      </c>
      <c r="D4102" s="6">
        <v>1016584</v>
      </c>
      <c r="E4102" s="6">
        <v>1385</v>
      </c>
      <c r="F4102" s="7" t="s">
        <v>17</v>
      </c>
      <c r="G4102" s="6">
        <v>80.611999999999995</v>
      </c>
    </row>
    <row r="4103" spans="1:7" ht="15" thickBot="1" x14ac:dyDescent="0.35">
      <c r="A4103" s="6">
        <v>85.158000000000001</v>
      </c>
      <c r="B4103" s="19">
        <f>(A4103-G4103)/G4103</f>
        <v>-0.12190142297380906</v>
      </c>
      <c r="C4103" s="30" t="s">
        <v>44</v>
      </c>
      <c r="D4103" s="6">
        <v>1019495</v>
      </c>
      <c r="E4103" s="6">
        <v>2328</v>
      </c>
      <c r="F4103" s="7" t="s">
        <v>19</v>
      </c>
      <c r="G4103" s="6">
        <v>96.98</v>
      </c>
    </row>
    <row r="4104" spans="1:7" ht="15" thickBot="1" x14ac:dyDescent="0.35">
      <c r="A4104" s="6">
        <v>85.158000000000001</v>
      </c>
      <c r="B4104" s="19">
        <f>(A4104-G4104)/G4104</f>
        <v>-0.19641037255123989</v>
      </c>
      <c r="C4104" s="30" t="s">
        <v>195</v>
      </c>
      <c r="D4104" s="6">
        <v>1017622</v>
      </c>
      <c r="E4104" s="6">
        <v>2422</v>
      </c>
      <c r="F4104" s="7" t="s">
        <v>21</v>
      </c>
      <c r="G4104" s="6">
        <v>105.97199999999999</v>
      </c>
    </row>
    <row r="4105" spans="1:7" ht="15" thickBot="1" x14ac:dyDescent="0.35">
      <c r="A4105" s="6">
        <v>85.158000000000001</v>
      </c>
      <c r="B4105" s="19">
        <f>(A4105-G4105)/G4105</f>
        <v>-0.2001239855725879</v>
      </c>
      <c r="C4105" s="30" t="s">
        <v>308</v>
      </c>
      <c r="D4105" s="6">
        <v>1010879</v>
      </c>
      <c r="E4105" s="6">
        <v>988</v>
      </c>
      <c r="F4105" s="7" t="s">
        <v>31</v>
      </c>
      <c r="G4105" s="6">
        <v>106.464</v>
      </c>
    </row>
    <row r="4106" spans="1:7" ht="15" thickBot="1" x14ac:dyDescent="0.35">
      <c r="A4106" s="6">
        <v>85.158000000000001</v>
      </c>
      <c r="B4106" s="19">
        <f>(A4106-G4106)/G4106</f>
        <v>-0.25519521410579343</v>
      </c>
      <c r="C4106" s="30" t="s">
        <v>340</v>
      </c>
      <c r="D4106" s="6">
        <v>1007796</v>
      </c>
      <c r="E4106" s="6">
        <v>1996</v>
      </c>
      <c r="F4106" s="7" t="s">
        <v>25</v>
      </c>
      <c r="G4106" s="6">
        <v>114.336</v>
      </c>
    </row>
    <row r="4107" spans="1:7" ht="15" thickBot="1" x14ac:dyDescent="0.35">
      <c r="A4107" s="6">
        <v>85.158000000000001</v>
      </c>
      <c r="B4107" s="19">
        <f>(A4107-G4107)/G4107</f>
        <v>-0.37585751978891818</v>
      </c>
      <c r="C4107" s="30" t="s">
        <v>22</v>
      </c>
      <c r="D4107" s="6">
        <v>1009044</v>
      </c>
      <c r="E4107" s="6">
        <v>898</v>
      </c>
      <c r="F4107" s="7" t="s">
        <v>21</v>
      </c>
      <c r="G4107" s="6">
        <v>136.44</v>
      </c>
    </row>
    <row r="4108" spans="1:7" ht="15" thickBot="1" x14ac:dyDescent="0.35">
      <c r="A4108" s="6">
        <v>85.158000000000001</v>
      </c>
      <c r="B4108" s="19">
        <f>(A4108-G4108)/G4108</f>
        <v>-0.53143982744959939</v>
      </c>
      <c r="C4108" s="30" t="s">
        <v>215</v>
      </c>
      <c r="D4108" s="6">
        <v>1008274</v>
      </c>
      <c r="E4108" s="6">
        <v>1600</v>
      </c>
      <c r="F4108" s="7" t="s">
        <v>19</v>
      </c>
      <c r="G4108" s="6">
        <v>181.744</v>
      </c>
    </row>
    <row r="4109" spans="1:7" ht="15" thickBot="1" x14ac:dyDescent="0.35">
      <c r="A4109" s="6">
        <v>85.158000000000001</v>
      </c>
      <c r="B4109" s="19">
        <f>(A4109-G4109)/G4109</f>
        <v>0.1972500281183219</v>
      </c>
      <c r="C4109" s="30" t="s">
        <v>90</v>
      </c>
      <c r="D4109" s="6">
        <v>1017074</v>
      </c>
      <c r="E4109" s="6">
        <v>2849</v>
      </c>
      <c r="F4109" s="7" t="s">
        <v>21</v>
      </c>
      <c r="G4109" s="6">
        <v>71.128</v>
      </c>
    </row>
    <row r="4110" spans="1:7" ht="15" thickBot="1" x14ac:dyDescent="0.35">
      <c r="A4110" s="6">
        <v>85.269599999999997</v>
      </c>
      <c r="B4110" s="19">
        <f>(A4110-G4110)/G4110</f>
        <v>-0.691266944734098</v>
      </c>
      <c r="C4110" s="30" t="s">
        <v>144</v>
      </c>
      <c r="D4110" s="6">
        <v>1004497</v>
      </c>
      <c r="E4110" s="6">
        <v>1100</v>
      </c>
      <c r="F4110" s="7" t="s">
        <v>31</v>
      </c>
      <c r="G4110" s="6">
        <v>276.19200000000001</v>
      </c>
    </row>
    <row r="4111" spans="1:7" ht="15" thickBot="1" x14ac:dyDescent="0.35">
      <c r="A4111" s="6">
        <v>85.456800000000001</v>
      </c>
      <c r="B4111" s="19">
        <f>(A4111-G4111)/G4111</f>
        <v>3.758062009480153E-2</v>
      </c>
      <c r="C4111" s="30" t="s">
        <v>326</v>
      </c>
      <c r="D4111" s="6">
        <v>1003745</v>
      </c>
      <c r="E4111" s="6">
        <v>568</v>
      </c>
      <c r="F4111" s="7" t="s">
        <v>19</v>
      </c>
      <c r="G4111" s="6">
        <v>82.361599999999996</v>
      </c>
    </row>
    <row r="4112" spans="1:7" ht="15" thickBot="1" x14ac:dyDescent="0.35">
      <c r="A4112" s="6">
        <v>85.571200000000005</v>
      </c>
      <c r="B4112" s="19">
        <f>(A4112-G4112)/G4112</f>
        <v>-0.50080271804062126</v>
      </c>
      <c r="C4112" s="30" t="s">
        <v>145</v>
      </c>
      <c r="D4112" s="6">
        <v>1004714</v>
      </c>
      <c r="E4112" s="6">
        <v>1103</v>
      </c>
      <c r="F4112" s="7" t="s">
        <v>31</v>
      </c>
      <c r="G4112" s="6">
        <v>171.41759999999999</v>
      </c>
    </row>
    <row r="4113" spans="1:7" ht="15" thickBot="1" x14ac:dyDescent="0.35">
      <c r="A4113" s="6">
        <v>85.606200000000001</v>
      </c>
      <c r="B4113" s="19">
        <f>(A4113-G4113)/G4113</f>
        <v>19.247445600756862</v>
      </c>
      <c r="C4113" s="30" t="s">
        <v>22</v>
      </c>
      <c r="D4113" s="6">
        <v>1019067</v>
      </c>
      <c r="E4113" s="6">
        <v>2411</v>
      </c>
      <c r="F4113" s="7" t="s">
        <v>31</v>
      </c>
      <c r="G4113" s="6">
        <v>4.2279999999999998</v>
      </c>
    </row>
    <row r="4114" spans="1:7" ht="15" thickBot="1" x14ac:dyDescent="0.35">
      <c r="A4114" s="6">
        <v>85.606200000000001</v>
      </c>
      <c r="B4114" s="19">
        <f>(A4114-G4114)/G4114</f>
        <v>10.263973684210528</v>
      </c>
      <c r="C4114" s="30" t="s">
        <v>353</v>
      </c>
      <c r="D4114" s="6">
        <v>1009718</v>
      </c>
      <c r="E4114" s="6">
        <v>1542</v>
      </c>
      <c r="F4114" s="7" t="s">
        <v>21</v>
      </c>
      <c r="G4114" s="6">
        <v>7.6</v>
      </c>
    </row>
    <row r="4115" spans="1:7" ht="15" thickBot="1" x14ac:dyDescent="0.35">
      <c r="A4115" s="6">
        <v>85.606200000000001</v>
      </c>
      <c r="B4115" s="19">
        <f>(A4115-G4115)/G4115</f>
        <v>10.263973684210528</v>
      </c>
      <c r="C4115" s="30" t="s">
        <v>167</v>
      </c>
      <c r="D4115" s="6">
        <v>1011473</v>
      </c>
      <c r="E4115" s="6">
        <v>2235</v>
      </c>
      <c r="F4115" s="7" t="s">
        <v>35</v>
      </c>
      <c r="G4115" s="6">
        <v>7.6</v>
      </c>
    </row>
    <row r="4116" spans="1:7" ht="15" thickBot="1" x14ac:dyDescent="0.35">
      <c r="A4116" s="6">
        <v>85.606200000000001</v>
      </c>
      <c r="B4116" s="19">
        <f>(A4116-G4116)/G4116</f>
        <v>1.7434367388796308</v>
      </c>
      <c r="C4116" s="30" t="s">
        <v>220</v>
      </c>
      <c r="D4116" s="6">
        <v>1015539</v>
      </c>
      <c r="E4116" s="6">
        <v>762</v>
      </c>
      <c r="F4116" s="7" t="s">
        <v>42</v>
      </c>
      <c r="G4116" s="6">
        <v>31.204000000000001</v>
      </c>
    </row>
    <row r="4117" spans="1:7" ht="15" thickBot="1" x14ac:dyDescent="0.35">
      <c r="A4117" s="6">
        <v>85.606200000000001</v>
      </c>
      <c r="B4117" s="19">
        <f>(A4117-G4117)/G4117</f>
        <v>1.1613360937184409</v>
      </c>
      <c r="C4117" s="30" t="s">
        <v>307</v>
      </c>
      <c r="D4117" s="6">
        <v>1018975</v>
      </c>
      <c r="E4117" s="6">
        <v>977</v>
      </c>
      <c r="F4117" s="7" t="s">
        <v>31</v>
      </c>
      <c r="G4117" s="6">
        <v>39.607999999999997</v>
      </c>
    </row>
    <row r="4118" spans="1:7" ht="15" thickBot="1" x14ac:dyDescent="0.35">
      <c r="A4118" s="6">
        <v>85.606200000000001</v>
      </c>
      <c r="B4118" s="19">
        <f>(A4118-G4118)/G4118</f>
        <v>0.86847826086956514</v>
      </c>
      <c r="C4118" s="30" t="s">
        <v>258</v>
      </c>
      <c r="D4118" s="6">
        <v>1012151</v>
      </c>
      <c r="E4118" s="6">
        <v>2382</v>
      </c>
      <c r="F4118" s="7" t="s">
        <v>25</v>
      </c>
      <c r="G4118" s="6">
        <v>45.816000000000003</v>
      </c>
    </row>
    <row r="4119" spans="1:7" ht="15" thickBot="1" x14ac:dyDescent="0.35">
      <c r="A4119" s="6">
        <v>85.606200000000001</v>
      </c>
      <c r="B4119" s="19">
        <f>(A4119-G4119)/G4119</f>
        <v>0.54680182133564614</v>
      </c>
      <c r="C4119" s="30" t="s">
        <v>264</v>
      </c>
      <c r="D4119" s="6">
        <v>1015784</v>
      </c>
      <c r="E4119" s="6">
        <v>985</v>
      </c>
      <c r="F4119" s="7" t="s">
        <v>31</v>
      </c>
      <c r="G4119" s="6">
        <v>55.344000000000001</v>
      </c>
    </row>
    <row r="4120" spans="1:7" ht="15" thickBot="1" x14ac:dyDescent="0.35">
      <c r="A4120" s="6">
        <v>85.606200000000001</v>
      </c>
      <c r="B4120" s="19">
        <f>(A4120-G4120)/G4120</f>
        <v>0.51601260891124168</v>
      </c>
      <c r="C4120" s="30" t="s">
        <v>54</v>
      </c>
      <c r="D4120" s="6">
        <v>1012340</v>
      </c>
      <c r="E4120" s="6">
        <v>2840</v>
      </c>
      <c r="F4120" s="7" t="s">
        <v>21</v>
      </c>
      <c r="G4120" s="6">
        <v>56.468000000000004</v>
      </c>
    </row>
    <row r="4121" spans="1:7" ht="15" thickBot="1" x14ac:dyDescent="0.35">
      <c r="A4121" s="6">
        <v>85.606200000000001</v>
      </c>
      <c r="B4121" s="19">
        <f>(A4121-G4121)/G4121</f>
        <v>0.4305848930481283</v>
      </c>
      <c r="C4121" s="30" t="s">
        <v>285</v>
      </c>
      <c r="D4121" s="6">
        <v>1010162</v>
      </c>
      <c r="E4121" s="6">
        <v>1678</v>
      </c>
      <c r="F4121" s="7" t="s">
        <v>25</v>
      </c>
      <c r="G4121" s="6">
        <v>59.84</v>
      </c>
    </row>
    <row r="4122" spans="1:7" ht="15" thickBot="1" x14ac:dyDescent="0.35">
      <c r="A4122" s="6">
        <v>85.606200000000001</v>
      </c>
      <c r="B4122" s="19">
        <f>(A4122-G4122)/G4122</f>
        <v>0.3417899686520377</v>
      </c>
      <c r="C4122" s="30" t="s">
        <v>275</v>
      </c>
      <c r="D4122" s="6">
        <v>1014621</v>
      </c>
      <c r="E4122" s="6">
        <v>1955</v>
      </c>
      <c r="F4122" s="7" t="s">
        <v>25</v>
      </c>
      <c r="G4122" s="6">
        <v>63.8</v>
      </c>
    </row>
    <row r="4123" spans="1:7" ht="15" thickBot="1" x14ac:dyDescent="0.35">
      <c r="A4123" s="6">
        <v>85.606200000000001</v>
      </c>
      <c r="B4123" s="19">
        <f>(A4123-G4123)/G4123</f>
        <v>0.30776351970669125</v>
      </c>
      <c r="C4123" s="30" t="s">
        <v>266</v>
      </c>
      <c r="D4123" s="6">
        <v>1014899</v>
      </c>
      <c r="E4123" s="6">
        <v>977</v>
      </c>
      <c r="F4123" s="7" t="s">
        <v>17</v>
      </c>
      <c r="G4123" s="6">
        <v>65.459999999999994</v>
      </c>
    </row>
    <row r="4124" spans="1:7" ht="15" thickBot="1" x14ac:dyDescent="0.35">
      <c r="A4124" s="6">
        <v>85.606200000000001</v>
      </c>
      <c r="B4124" s="19">
        <f>(A4124-G4124)/G4124</f>
        <v>0.15815520320363663</v>
      </c>
      <c r="C4124" s="30" t="s">
        <v>258</v>
      </c>
      <c r="D4124" s="6">
        <v>1014363</v>
      </c>
      <c r="E4124" s="6">
        <v>1317</v>
      </c>
      <c r="F4124" s="7" t="s">
        <v>25</v>
      </c>
      <c r="G4124" s="6">
        <v>73.915999999999997</v>
      </c>
    </row>
    <row r="4125" spans="1:7" ht="15" thickBot="1" x14ac:dyDescent="0.35">
      <c r="A4125" s="6">
        <v>85.606200000000001</v>
      </c>
      <c r="B4125" s="19">
        <f>(A4125-G4125)/G4125</f>
        <v>9.9997430098684253E-2</v>
      </c>
      <c r="C4125" s="30" t="s">
        <v>141</v>
      </c>
      <c r="D4125" s="6">
        <v>1018703</v>
      </c>
      <c r="E4125" s="6">
        <v>1748</v>
      </c>
      <c r="F4125" s="7" t="s">
        <v>25</v>
      </c>
      <c r="G4125" s="6">
        <v>77.823999999999998</v>
      </c>
    </row>
    <row r="4126" spans="1:7" ht="15" thickBot="1" x14ac:dyDescent="0.35">
      <c r="A4126" s="6">
        <v>85.606200000000001</v>
      </c>
      <c r="B4126" s="19">
        <f>(A4126-G4126)/G4126</f>
        <v>-1.0012603276851036E-3</v>
      </c>
      <c r="C4126" s="30" t="s">
        <v>237</v>
      </c>
      <c r="D4126" s="6">
        <v>1012001</v>
      </c>
      <c r="E4126" s="6">
        <v>729</v>
      </c>
      <c r="F4126" s="7" t="s">
        <v>35</v>
      </c>
      <c r="G4126" s="6">
        <v>85.691999999999993</v>
      </c>
    </row>
    <row r="4127" spans="1:7" ht="15" thickBot="1" x14ac:dyDescent="0.35">
      <c r="A4127" s="6">
        <v>85.606200000000001</v>
      </c>
      <c r="B4127" s="19">
        <f>(A4127-G4127)/G4127</f>
        <v>-6.2486858244261395E-2</v>
      </c>
      <c r="C4127" s="30" t="s">
        <v>215</v>
      </c>
      <c r="D4127" s="6">
        <v>1009374</v>
      </c>
      <c r="E4127" s="6">
        <v>1372</v>
      </c>
      <c r="F4127" s="7" t="s">
        <v>31</v>
      </c>
      <c r="G4127" s="6">
        <v>91.311999999999998</v>
      </c>
    </row>
    <row r="4128" spans="1:7" ht="15" thickBot="1" x14ac:dyDescent="0.35">
      <c r="A4128" s="6">
        <v>85.606200000000001</v>
      </c>
      <c r="B4128" s="19">
        <f>(A4128-G4128)/G4128</f>
        <v>-6.4781069743051908E-2</v>
      </c>
      <c r="C4128" s="30" t="s">
        <v>332</v>
      </c>
      <c r="D4128" s="6">
        <v>1008567</v>
      </c>
      <c r="E4128" s="6">
        <v>1870</v>
      </c>
      <c r="F4128" s="7" t="s">
        <v>27</v>
      </c>
      <c r="G4128" s="6">
        <v>91.536000000000001</v>
      </c>
    </row>
    <row r="4129" spans="1:7" ht="15" thickBot="1" x14ac:dyDescent="0.35">
      <c r="A4129" s="6">
        <v>85.606200000000001</v>
      </c>
      <c r="B4129" s="19">
        <f>(A4129-G4129)/G4129</f>
        <v>-0.1168427351132753</v>
      </c>
      <c r="C4129" s="30" t="s">
        <v>165</v>
      </c>
      <c r="D4129" s="6">
        <v>1014049</v>
      </c>
      <c r="E4129" s="6">
        <v>2830</v>
      </c>
      <c r="F4129" s="7" t="s">
        <v>21</v>
      </c>
      <c r="G4129" s="6">
        <v>96.932000000000002</v>
      </c>
    </row>
    <row r="4130" spans="1:7" ht="15" thickBot="1" x14ac:dyDescent="0.35">
      <c r="A4130" s="6">
        <v>85.606200000000001</v>
      </c>
      <c r="B4130" s="19">
        <f>(A4130-G4130)/G4130</f>
        <v>-0.15295060555687479</v>
      </c>
      <c r="C4130" s="30" t="s">
        <v>55</v>
      </c>
      <c r="D4130" s="6">
        <v>1007886</v>
      </c>
      <c r="E4130" s="6">
        <v>596</v>
      </c>
      <c r="F4130" s="7" t="s">
        <v>25</v>
      </c>
      <c r="G4130" s="6">
        <v>101.06399999999999</v>
      </c>
    </row>
    <row r="4131" spans="1:7" ht="15" thickBot="1" x14ac:dyDescent="0.35">
      <c r="A4131" s="6">
        <v>85.606200000000001</v>
      </c>
      <c r="B4131" s="19">
        <f>(A4131-G4131)/G4131</f>
        <v>-0.16999999999999998</v>
      </c>
      <c r="C4131" s="30" t="s">
        <v>321</v>
      </c>
      <c r="D4131" s="6">
        <v>1019898</v>
      </c>
      <c r="E4131" s="6">
        <v>1044</v>
      </c>
      <c r="F4131" s="7" t="s">
        <v>25</v>
      </c>
      <c r="G4131" s="6">
        <v>103.14</v>
      </c>
    </row>
    <row r="4132" spans="1:7" ht="15" thickBot="1" x14ac:dyDescent="0.35">
      <c r="A4132" s="6">
        <v>85.606200000000001</v>
      </c>
      <c r="B4132" s="19">
        <f>(A4132-G4132)/G4132</f>
        <v>-0.21288892975358589</v>
      </c>
      <c r="C4132" s="30" t="s">
        <v>178</v>
      </c>
      <c r="D4132" s="6">
        <v>1014482</v>
      </c>
      <c r="E4132" s="6">
        <v>2671</v>
      </c>
      <c r="F4132" s="7" t="s">
        <v>23</v>
      </c>
      <c r="G4132" s="6">
        <v>108.76</v>
      </c>
    </row>
    <row r="4133" spans="1:7" ht="15" thickBot="1" x14ac:dyDescent="0.35">
      <c r="A4133" s="6">
        <v>85.606200000000001</v>
      </c>
      <c r="B4133" s="19">
        <f>(A4133-G4133)/G4133</f>
        <v>-0.2370485900680902</v>
      </c>
      <c r="C4133" s="30" t="s">
        <v>230</v>
      </c>
      <c r="D4133" s="6">
        <v>1007444</v>
      </c>
      <c r="E4133" s="6">
        <v>700</v>
      </c>
      <c r="F4133" s="7" t="s">
        <v>31</v>
      </c>
      <c r="G4133" s="6">
        <v>112.20399999999999</v>
      </c>
    </row>
    <row r="4134" spans="1:7" ht="15" thickBot="1" x14ac:dyDescent="0.35">
      <c r="A4134" s="6">
        <v>85.606200000000001</v>
      </c>
      <c r="B4134" s="19">
        <f>(A4134-G4134)/G4134</f>
        <v>-0.24413541004450096</v>
      </c>
      <c r="C4134" s="30" t="s">
        <v>176</v>
      </c>
      <c r="D4134" s="6">
        <v>1016138</v>
      </c>
      <c r="E4134" s="6">
        <v>2724</v>
      </c>
      <c r="F4134" s="7" t="s">
        <v>23</v>
      </c>
      <c r="G4134" s="6">
        <v>113.256</v>
      </c>
    </row>
    <row r="4135" spans="1:7" ht="15" thickBot="1" x14ac:dyDescent="0.35">
      <c r="A4135" s="6">
        <v>85.606200000000001</v>
      </c>
      <c r="B4135" s="19">
        <f>(A4135-G4135)/G4135</f>
        <v>-0.2550541264923944</v>
      </c>
      <c r="C4135" s="30" t="s">
        <v>159</v>
      </c>
      <c r="D4135" s="6">
        <v>1010885</v>
      </c>
      <c r="E4135" s="6">
        <v>1377</v>
      </c>
      <c r="F4135" s="7" t="s">
        <v>35</v>
      </c>
      <c r="G4135" s="6">
        <v>114.916</v>
      </c>
    </row>
    <row r="4136" spans="1:7" ht="15" thickBot="1" x14ac:dyDescent="0.35">
      <c r="A4136" s="6">
        <v>85.606200000000001</v>
      </c>
      <c r="B4136" s="19">
        <f>(A4136-G4136)/G4136</f>
        <v>-0.25884644687629865</v>
      </c>
      <c r="C4136" s="30" t="s">
        <v>99</v>
      </c>
      <c r="D4136" s="6">
        <v>1019424</v>
      </c>
      <c r="E4136" s="6">
        <v>997</v>
      </c>
      <c r="F4136" s="7" t="s">
        <v>31</v>
      </c>
      <c r="G4136" s="6">
        <v>115.504</v>
      </c>
    </row>
    <row r="4137" spans="1:7" ht="15" thickBot="1" x14ac:dyDescent="0.35">
      <c r="A4137" s="6">
        <v>85.606200000000001</v>
      </c>
      <c r="B4137" s="19">
        <f>(A4137-G4137)/G4137</f>
        <v>-0.26598929931062865</v>
      </c>
      <c r="C4137" s="30" t="s">
        <v>385</v>
      </c>
      <c r="D4137" s="6">
        <v>1013280</v>
      </c>
      <c r="E4137" s="6">
        <v>1629</v>
      </c>
      <c r="F4137" s="7" t="s">
        <v>19</v>
      </c>
      <c r="G4137" s="6">
        <v>116.628</v>
      </c>
    </row>
    <row r="4138" spans="1:7" ht="15" thickBot="1" x14ac:dyDescent="0.35">
      <c r="A4138" s="6">
        <v>85.606200000000001</v>
      </c>
      <c r="B4138" s="19">
        <f>(A4138-G4138)/G4138</f>
        <v>-0.33531430523635009</v>
      </c>
      <c r="C4138" s="30" t="s">
        <v>200</v>
      </c>
      <c r="D4138" s="6">
        <v>1008209</v>
      </c>
      <c r="E4138" s="6">
        <v>2086</v>
      </c>
      <c r="F4138" s="7" t="s">
        <v>19</v>
      </c>
      <c r="G4138" s="6">
        <v>128.792</v>
      </c>
    </row>
    <row r="4139" spans="1:7" ht="15" thickBot="1" x14ac:dyDescent="0.35">
      <c r="A4139" s="6">
        <v>85.606200000000001</v>
      </c>
      <c r="B4139" s="19">
        <f>(A4139-G4139)/G4139</f>
        <v>-0.45093257735132641</v>
      </c>
      <c r="C4139" s="30" t="s">
        <v>37</v>
      </c>
      <c r="D4139" s="6">
        <v>1007479</v>
      </c>
      <c r="E4139" s="6">
        <v>2316</v>
      </c>
      <c r="F4139" s="7" t="s">
        <v>42</v>
      </c>
      <c r="G4139" s="6">
        <v>155.91200000000001</v>
      </c>
    </row>
    <row r="4140" spans="1:7" ht="15" thickBot="1" x14ac:dyDescent="0.35">
      <c r="A4140" s="6">
        <v>85.606200000000001</v>
      </c>
      <c r="B4140" s="19">
        <f>(A4140-G4140)/G4140</f>
        <v>-0.45360999770226451</v>
      </c>
      <c r="C4140" s="30" t="s">
        <v>109</v>
      </c>
      <c r="D4140" s="6">
        <v>1009165</v>
      </c>
      <c r="E4140" s="6">
        <v>1143</v>
      </c>
      <c r="F4140" s="7" t="s">
        <v>19</v>
      </c>
      <c r="G4140" s="6">
        <v>156.67599999999999</v>
      </c>
    </row>
    <row r="4141" spans="1:7" ht="15" thickBot="1" x14ac:dyDescent="0.35">
      <c r="A4141" s="6">
        <v>85.659599999999998</v>
      </c>
      <c r="B4141" s="19">
        <f>(A4141-G4141)/G4141</f>
        <v>-0.59138732426615381</v>
      </c>
      <c r="C4141" s="30" t="s">
        <v>183</v>
      </c>
      <c r="D4141" s="6">
        <v>1004254</v>
      </c>
      <c r="E4141" s="6">
        <v>1220</v>
      </c>
      <c r="F4141" s="7" t="s">
        <v>19</v>
      </c>
      <c r="G4141" s="6">
        <v>209.6352</v>
      </c>
    </row>
    <row r="4142" spans="1:7" ht="15" thickBot="1" x14ac:dyDescent="0.35">
      <c r="A4142" s="6">
        <v>85.747084799999996</v>
      </c>
      <c r="B4142" s="19">
        <f>(A4142-G4142)/G4142</f>
        <v>-0.46265611388914291</v>
      </c>
      <c r="C4142" s="30" t="s">
        <v>216</v>
      </c>
      <c r="D4142" s="6">
        <v>1000113</v>
      </c>
      <c r="E4142" s="6">
        <v>113</v>
      </c>
      <c r="F4142" s="7" t="s">
        <v>42</v>
      </c>
      <c r="G4142" s="6">
        <v>159.57580799999999</v>
      </c>
    </row>
    <row r="4143" spans="1:7" ht="15" thickBot="1" x14ac:dyDescent="0.35">
      <c r="A4143" s="6">
        <v>86.044399999999996</v>
      </c>
      <c r="B4143" s="19">
        <f>(A4143-G4143)/G4143</f>
        <v>-0.63481583843761458</v>
      </c>
      <c r="C4143" s="30" t="s">
        <v>260</v>
      </c>
      <c r="D4143" s="6">
        <v>1004800</v>
      </c>
      <c r="E4143" s="6">
        <v>2558</v>
      </c>
      <c r="F4143" s="7" t="s">
        <v>87</v>
      </c>
      <c r="G4143" s="6">
        <v>235.61920000000001</v>
      </c>
    </row>
    <row r="4144" spans="1:7" ht="15" thickBot="1" x14ac:dyDescent="0.35">
      <c r="A4144" s="6">
        <v>86.054400000000001</v>
      </c>
      <c r="B4144" s="19">
        <f>(A4144-G4144)/G4144</f>
        <v>1.4505752363594944</v>
      </c>
      <c r="C4144" s="30" t="s">
        <v>378</v>
      </c>
      <c r="D4144" s="6">
        <v>1013610</v>
      </c>
      <c r="E4144" s="6">
        <v>784</v>
      </c>
      <c r="F4144" s="7" t="s">
        <v>19</v>
      </c>
      <c r="G4144" s="6">
        <v>35.116</v>
      </c>
    </row>
    <row r="4145" spans="1:7" ht="15" thickBot="1" x14ac:dyDescent="0.35">
      <c r="A4145" s="6">
        <v>86.054400000000001</v>
      </c>
      <c r="B4145" s="19">
        <f>(A4145-G4145)/G4145</f>
        <v>1.1410828025477706</v>
      </c>
      <c r="C4145" s="30" t="s">
        <v>129</v>
      </c>
      <c r="D4145" s="6">
        <v>1016999</v>
      </c>
      <c r="E4145" s="6">
        <v>1982</v>
      </c>
      <c r="F4145" s="7" t="s">
        <v>27</v>
      </c>
      <c r="G4145" s="6">
        <v>40.192</v>
      </c>
    </row>
    <row r="4146" spans="1:7" ht="15" thickBot="1" x14ac:dyDescent="0.35">
      <c r="A4146" s="6">
        <v>86.054400000000001</v>
      </c>
      <c r="B4146" s="19">
        <f>(A4146-G4146)/G4146</f>
        <v>0.92567132116004291</v>
      </c>
      <c r="C4146" s="30" t="s">
        <v>362</v>
      </c>
      <c r="D4146" s="6">
        <v>1012526</v>
      </c>
      <c r="E4146" s="6">
        <v>1751</v>
      </c>
      <c r="F4146" s="7" t="s">
        <v>31</v>
      </c>
      <c r="G4146" s="6">
        <v>44.688000000000002</v>
      </c>
    </row>
    <row r="4147" spans="1:7" ht="15" thickBot="1" x14ac:dyDescent="0.35">
      <c r="A4147" s="6">
        <v>86.054400000000001</v>
      </c>
      <c r="B4147" s="19">
        <f>(A4147-G4147)/G4147</f>
        <v>0.85638105099663475</v>
      </c>
      <c r="C4147" s="30" t="s">
        <v>173</v>
      </c>
      <c r="D4147" s="6">
        <v>1018345</v>
      </c>
      <c r="E4147" s="6">
        <v>1160</v>
      </c>
      <c r="F4147" s="7" t="s">
        <v>23</v>
      </c>
      <c r="G4147" s="6">
        <v>46.356000000000002</v>
      </c>
    </row>
    <row r="4148" spans="1:7" ht="15" thickBot="1" x14ac:dyDescent="0.35">
      <c r="A4148" s="6">
        <v>86.054400000000001</v>
      </c>
      <c r="B4148" s="19">
        <f>(A4148-G4148)/G4148</f>
        <v>0.63738488469442134</v>
      </c>
      <c r="C4148" s="30" t="s">
        <v>364</v>
      </c>
      <c r="D4148" s="6">
        <v>1012933</v>
      </c>
      <c r="E4148" s="6">
        <v>953</v>
      </c>
      <c r="F4148" s="7" t="s">
        <v>27</v>
      </c>
      <c r="G4148" s="6">
        <v>52.555999999999997</v>
      </c>
    </row>
    <row r="4149" spans="1:7" ht="15" thickBot="1" x14ac:dyDescent="0.35">
      <c r="A4149" s="6">
        <v>86.054400000000001</v>
      </c>
      <c r="B4149" s="19">
        <f>(A4149-G4149)/G4149</f>
        <v>0.43797874473631443</v>
      </c>
      <c r="C4149" s="30" t="s">
        <v>101</v>
      </c>
      <c r="D4149" s="6">
        <v>1014517</v>
      </c>
      <c r="E4149" s="6">
        <v>1931</v>
      </c>
      <c r="F4149" s="7" t="s">
        <v>19</v>
      </c>
      <c r="G4149" s="6">
        <v>59.844000000000001</v>
      </c>
    </row>
    <row r="4150" spans="1:7" ht="15" thickBot="1" x14ac:dyDescent="0.35">
      <c r="A4150" s="6">
        <v>86.054400000000001</v>
      </c>
      <c r="B4150" s="19">
        <f>(A4150-G4150)/G4150</f>
        <v>0.37309165177431713</v>
      </c>
      <c r="C4150" s="30" t="s">
        <v>347</v>
      </c>
      <c r="D4150" s="6">
        <v>1019500</v>
      </c>
      <c r="E4150" s="6">
        <v>590</v>
      </c>
      <c r="F4150" s="7" t="s">
        <v>23</v>
      </c>
      <c r="G4150" s="6">
        <v>62.671999999999997</v>
      </c>
    </row>
    <row r="4151" spans="1:7" ht="15" thickBot="1" x14ac:dyDescent="0.35">
      <c r="A4151" s="6">
        <v>86.054400000000001</v>
      </c>
      <c r="B4151" s="19">
        <f>(A4151-G4151)/G4151</f>
        <v>0.18617191376743672</v>
      </c>
      <c r="C4151" s="30" t="s">
        <v>48</v>
      </c>
      <c r="D4151" s="6">
        <v>1008812</v>
      </c>
      <c r="E4151" s="6">
        <v>914</v>
      </c>
      <c r="F4151" s="7" t="s">
        <v>21</v>
      </c>
      <c r="G4151" s="6">
        <v>72.548000000000002</v>
      </c>
    </row>
    <row r="4152" spans="1:7" ht="15" thickBot="1" x14ac:dyDescent="0.35">
      <c r="A4152" s="6">
        <v>86.054400000000001</v>
      </c>
      <c r="B4152" s="19">
        <f>(A4152-G4152)/G4152</f>
        <v>9.7520661157024791E-2</v>
      </c>
      <c r="C4152" s="30" t="s">
        <v>158</v>
      </c>
      <c r="D4152" s="6">
        <v>1017414</v>
      </c>
      <c r="E4152" s="6">
        <v>165</v>
      </c>
      <c r="F4152" s="7" t="s">
        <v>31</v>
      </c>
      <c r="G4152" s="6">
        <v>78.408000000000001</v>
      </c>
    </row>
    <row r="4153" spans="1:7" ht="15" thickBot="1" x14ac:dyDescent="0.35">
      <c r="A4153" s="6">
        <v>86.054400000000001</v>
      </c>
      <c r="B4153" s="19">
        <f>(A4153-G4153)/G4153</f>
        <v>6.693116445149766E-2</v>
      </c>
      <c r="C4153" s="30" t="s">
        <v>267</v>
      </c>
      <c r="D4153" s="6">
        <v>1010100</v>
      </c>
      <c r="E4153" s="6">
        <v>496</v>
      </c>
      <c r="F4153" s="7" t="s">
        <v>19</v>
      </c>
      <c r="G4153" s="6">
        <v>80.656000000000006</v>
      </c>
    </row>
    <row r="4154" spans="1:7" ht="15" thickBot="1" x14ac:dyDescent="0.35">
      <c r="A4154" s="6">
        <v>86.054400000000001</v>
      </c>
      <c r="B4154" s="19">
        <f>(A4154-G4154)/G4154</f>
        <v>4.5313638793061599E-2</v>
      </c>
      <c r="C4154" s="30" t="s">
        <v>121</v>
      </c>
      <c r="D4154" s="6">
        <v>1013712</v>
      </c>
      <c r="E4154" s="6">
        <v>163</v>
      </c>
      <c r="F4154" s="7" t="s">
        <v>21</v>
      </c>
      <c r="G4154" s="6">
        <v>82.323999999999998</v>
      </c>
    </row>
    <row r="4155" spans="1:7" ht="15" thickBot="1" x14ac:dyDescent="0.35">
      <c r="A4155" s="6">
        <v>86.054400000000001</v>
      </c>
      <c r="B4155" s="19">
        <f>(A4155-G4155)/G4155</f>
        <v>4.1822255414488791E-3</v>
      </c>
      <c r="C4155" s="30" t="s">
        <v>195</v>
      </c>
      <c r="D4155" s="6">
        <v>1018343</v>
      </c>
      <c r="E4155" s="6">
        <v>438</v>
      </c>
      <c r="F4155" s="7" t="s">
        <v>31</v>
      </c>
      <c r="G4155" s="6">
        <v>85.695999999999998</v>
      </c>
    </row>
    <row r="4156" spans="1:7" ht="15" thickBot="1" x14ac:dyDescent="0.35">
      <c r="A4156" s="6">
        <v>86.054400000000001</v>
      </c>
      <c r="B4156" s="19">
        <f>(A4156-G4156)/G4156</f>
        <v>-2.5685010895265792E-3</v>
      </c>
      <c r="C4156" s="30" t="s">
        <v>188</v>
      </c>
      <c r="D4156" s="6">
        <v>1016891</v>
      </c>
      <c r="E4156" s="6">
        <v>2147</v>
      </c>
      <c r="F4156" s="7" t="s">
        <v>21</v>
      </c>
      <c r="G4156" s="6">
        <v>86.275999999999996</v>
      </c>
    </row>
    <row r="4157" spans="1:7" ht="15" thickBot="1" x14ac:dyDescent="0.35">
      <c r="A4157" s="6">
        <v>86.054400000000001</v>
      </c>
      <c r="B4157" s="19">
        <f>(A4157-G4157)/G4157</f>
        <v>-8.8182446440911322E-3</v>
      </c>
      <c r="C4157" s="30" t="s">
        <v>142</v>
      </c>
      <c r="D4157" s="6">
        <v>1013649</v>
      </c>
      <c r="E4157" s="6">
        <v>2844</v>
      </c>
      <c r="F4157" s="7" t="s">
        <v>35</v>
      </c>
      <c r="G4157" s="6">
        <v>86.82</v>
      </c>
    </row>
    <row r="4158" spans="1:7" ht="15" thickBot="1" x14ac:dyDescent="0.35">
      <c r="A4158" s="6">
        <v>86.054400000000001</v>
      </c>
      <c r="B4158" s="19">
        <f>(A4158-G4158)/G4158</f>
        <v>-2.1486400436641514E-2</v>
      </c>
      <c r="C4158" s="30" t="s">
        <v>165</v>
      </c>
      <c r="D4158" s="6">
        <v>1013329</v>
      </c>
      <c r="E4158" s="6">
        <v>1990</v>
      </c>
      <c r="F4158" s="7" t="s">
        <v>21</v>
      </c>
      <c r="G4158" s="6">
        <v>87.944000000000003</v>
      </c>
    </row>
    <row r="4159" spans="1:7" ht="15" thickBot="1" x14ac:dyDescent="0.35">
      <c r="A4159" s="6">
        <v>86.054400000000001</v>
      </c>
      <c r="B4159" s="19">
        <f>(A4159-G4159)/G4159</f>
        <v>-2.7897519316795443E-2</v>
      </c>
      <c r="C4159" s="30" t="s">
        <v>69</v>
      </c>
      <c r="D4159" s="6">
        <v>1015263</v>
      </c>
      <c r="E4159" s="6">
        <v>1327</v>
      </c>
      <c r="F4159" s="7" t="s">
        <v>23</v>
      </c>
      <c r="G4159" s="6">
        <v>88.524000000000001</v>
      </c>
    </row>
    <row r="4160" spans="1:7" ht="15" thickBot="1" x14ac:dyDescent="0.35">
      <c r="A4160" s="6">
        <v>86.054400000000001</v>
      </c>
      <c r="B4160" s="19">
        <f>(A4160-G4160)/G4160</f>
        <v>-0.1323761897080174</v>
      </c>
      <c r="C4160" s="30" t="s">
        <v>226</v>
      </c>
      <c r="D4160" s="6">
        <v>1017575</v>
      </c>
      <c r="E4160" s="6">
        <v>1693</v>
      </c>
      <c r="F4160" s="7" t="s">
        <v>25</v>
      </c>
      <c r="G4160" s="6">
        <v>99.183999999999997</v>
      </c>
    </row>
    <row r="4161" spans="1:7" ht="15" thickBot="1" x14ac:dyDescent="0.35">
      <c r="A4161" s="6">
        <v>86.054400000000001</v>
      </c>
      <c r="B4161" s="19">
        <f>(A4161-G4161)/G4161</f>
        <v>-0.18342063311318604</v>
      </c>
      <c r="C4161" s="30" t="s">
        <v>279</v>
      </c>
      <c r="D4161" s="6">
        <v>1009602</v>
      </c>
      <c r="E4161" s="6">
        <v>1004</v>
      </c>
      <c r="F4161" s="7" t="s">
        <v>17</v>
      </c>
      <c r="G4161" s="6">
        <v>105.384</v>
      </c>
    </row>
    <row r="4162" spans="1:7" ht="15" thickBot="1" x14ac:dyDescent="0.35">
      <c r="A4162" s="6">
        <v>86.054400000000001</v>
      </c>
      <c r="B4162" s="19">
        <f>(A4162-G4162)/G4162</f>
        <v>-0.18761422853258813</v>
      </c>
      <c r="C4162" s="30" t="s">
        <v>372</v>
      </c>
      <c r="D4162" s="6">
        <v>1010705</v>
      </c>
      <c r="E4162" s="6">
        <v>1398</v>
      </c>
      <c r="F4162" s="7" t="s">
        <v>42</v>
      </c>
      <c r="G4162" s="6">
        <v>105.928</v>
      </c>
    </row>
    <row r="4163" spans="1:7" ht="15" thickBot="1" x14ac:dyDescent="0.35">
      <c r="A4163" s="6">
        <v>86.054400000000001</v>
      </c>
      <c r="B4163" s="19">
        <f>(A4163-G4163)/G4163</f>
        <v>-0.27607510599636581</v>
      </c>
      <c r="C4163" s="30" t="s">
        <v>97</v>
      </c>
      <c r="D4163" s="6">
        <v>1016778</v>
      </c>
      <c r="E4163" s="6">
        <v>979</v>
      </c>
      <c r="F4163" s="7" t="s">
        <v>25</v>
      </c>
      <c r="G4163" s="6">
        <v>118.872</v>
      </c>
    </row>
    <row r="4164" spans="1:7" ht="15" thickBot="1" x14ac:dyDescent="0.35">
      <c r="A4164" s="6">
        <v>86.054400000000001</v>
      </c>
      <c r="B4164" s="19">
        <f>(A4164-G4164)/G4164</f>
        <v>-0.28609258337481336</v>
      </c>
      <c r="C4164" s="30" t="s">
        <v>200</v>
      </c>
      <c r="D4164" s="6">
        <v>1012680</v>
      </c>
      <c r="E4164" s="6">
        <v>484</v>
      </c>
      <c r="F4164" s="7" t="s">
        <v>17</v>
      </c>
      <c r="G4164" s="6">
        <v>120.54</v>
      </c>
    </row>
    <row r="4165" spans="1:7" ht="15" thickBot="1" x14ac:dyDescent="0.35">
      <c r="A4165" s="6">
        <v>86.054400000000001</v>
      </c>
      <c r="B4165" s="19">
        <f>(A4165-G4165)/G4165</f>
        <v>7.6678485092667206</v>
      </c>
      <c r="C4165" s="30" t="s">
        <v>106</v>
      </c>
      <c r="D4165" s="6">
        <v>1005594</v>
      </c>
      <c r="E4165" s="6">
        <v>270</v>
      </c>
      <c r="F4165" s="7" t="s">
        <v>19</v>
      </c>
      <c r="G4165" s="6">
        <v>9.9280000000000008</v>
      </c>
    </row>
    <row r="4166" spans="1:7" ht="15" thickBot="1" x14ac:dyDescent="0.35">
      <c r="A4166" s="6">
        <v>86.054400000000001</v>
      </c>
      <c r="B4166" s="19">
        <f>(A4166-G4166)/G4166</f>
        <v>0.43797874473631443</v>
      </c>
      <c r="C4166" s="30" t="s">
        <v>323</v>
      </c>
      <c r="D4166" s="6">
        <v>1015254</v>
      </c>
      <c r="E4166" s="6">
        <v>1908</v>
      </c>
      <c r="F4166" s="7" t="s">
        <v>87</v>
      </c>
      <c r="G4166" s="6">
        <v>59.844000000000001</v>
      </c>
    </row>
    <row r="4167" spans="1:7" ht="15" thickBot="1" x14ac:dyDescent="0.35">
      <c r="A4167" s="6">
        <v>86.501999999999995</v>
      </c>
      <c r="B4167" s="19">
        <f>(A4167-G4167)/G4167</f>
        <v>-0.72486921252709891</v>
      </c>
      <c r="C4167" s="30" t="s">
        <v>60</v>
      </c>
      <c r="D4167" s="6">
        <v>1003274</v>
      </c>
      <c r="E4167" s="6">
        <v>916</v>
      </c>
      <c r="F4167" s="7" t="s">
        <v>87</v>
      </c>
      <c r="G4167" s="6">
        <v>314.40320000000003</v>
      </c>
    </row>
    <row r="4168" spans="1:7" ht="15" thickBot="1" x14ac:dyDescent="0.35">
      <c r="A4168" s="6">
        <v>86.502600000000001</v>
      </c>
      <c r="B4168" s="19">
        <f>(A4168-G4168)/G4168</f>
        <v>29.330504908835906</v>
      </c>
      <c r="C4168" s="30" t="s">
        <v>198</v>
      </c>
      <c r="D4168" s="6">
        <v>1007317</v>
      </c>
      <c r="E4168" s="6">
        <v>1955</v>
      </c>
      <c r="F4168" s="7" t="s">
        <v>42</v>
      </c>
      <c r="G4168" s="6">
        <v>2.8519999999999999</v>
      </c>
    </row>
    <row r="4169" spans="1:7" ht="15" thickBot="1" x14ac:dyDescent="0.35">
      <c r="A4169" s="6">
        <v>86.502600000000001</v>
      </c>
      <c r="B4169" s="19">
        <f>(A4169-G4169)/G4169</f>
        <v>27.268823529411765</v>
      </c>
      <c r="C4169" s="30" t="s">
        <v>338</v>
      </c>
      <c r="D4169" s="6">
        <v>1019900</v>
      </c>
      <c r="E4169" s="6">
        <v>193</v>
      </c>
      <c r="F4169" s="7" t="s">
        <v>23</v>
      </c>
      <c r="G4169" s="6">
        <v>3.06</v>
      </c>
    </row>
    <row r="4170" spans="1:7" ht="15" thickBot="1" x14ac:dyDescent="0.35">
      <c r="A4170" s="6">
        <v>86.502600000000001</v>
      </c>
      <c r="B4170" s="19">
        <f>(A4170-G4170)/G4170</f>
        <v>12.448787313432835</v>
      </c>
      <c r="C4170" s="30" t="s">
        <v>277</v>
      </c>
      <c r="D4170" s="6">
        <v>1011619</v>
      </c>
      <c r="E4170" s="6">
        <v>1340</v>
      </c>
      <c r="F4170" s="7" t="s">
        <v>19</v>
      </c>
      <c r="G4170" s="6">
        <v>6.4320000000000004</v>
      </c>
    </row>
    <row r="4171" spans="1:7" ht="15" thickBot="1" x14ac:dyDescent="0.35">
      <c r="A4171" s="6">
        <v>86.502600000000001</v>
      </c>
      <c r="B4171" s="19">
        <f>(A4171-G4171)/G4171</f>
        <v>6.4881059556786713</v>
      </c>
      <c r="C4171" s="30" t="s">
        <v>282</v>
      </c>
      <c r="D4171" s="6">
        <v>1017614</v>
      </c>
      <c r="E4171" s="6">
        <v>1935</v>
      </c>
      <c r="F4171" s="7" t="s">
        <v>42</v>
      </c>
      <c r="G4171" s="6">
        <v>11.552</v>
      </c>
    </row>
    <row r="4172" spans="1:7" ht="15" thickBot="1" x14ac:dyDescent="0.35">
      <c r="A4172" s="6">
        <v>86.502600000000001</v>
      </c>
      <c r="B4172" s="19">
        <f>(A4172-G4172)/G4172</f>
        <v>4.7962074510854995</v>
      </c>
      <c r="C4172" s="30" t="s">
        <v>96</v>
      </c>
      <c r="D4172" s="6">
        <v>1015078</v>
      </c>
      <c r="E4172" s="6">
        <v>1589</v>
      </c>
      <c r="F4172" s="7" t="s">
        <v>17</v>
      </c>
      <c r="G4172" s="6">
        <v>14.923999999999999</v>
      </c>
    </row>
    <row r="4173" spans="1:7" ht="15" thickBot="1" x14ac:dyDescent="0.35">
      <c r="A4173" s="6">
        <v>86.502600000000001</v>
      </c>
      <c r="B4173" s="19">
        <f>(A4173-G4173)/G4173</f>
        <v>4.2273749093546051</v>
      </c>
      <c r="C4173" s="30" t="s">
        <v>234</v>
      </c>
      <c r="D4173" s="6">
        <v>1016595</v>
      </c>
      <c r="E4173" s="6">
        <v>1561</v>
      </c>
      <c r="F4173" s="7" t="s">
        <v>31</v>
      </c>
      <c r="G4173" s="6">
        <v>16.547999999999998</v>
      </c>
    </row>
    <row r="4174" spans="1:7" ht="15" thickBot="1" x14ac:dyDescent="0.35">
      <c r="A4174" s="6">
        <v>86.502600000000001</v>
      </c>
      <c r="B4174" s="19">
        <f>(A4174-G4174)/G4174</f>
        <v>1.436967545638945</v>
      </c>
      <c r="C4174" s="30" t="s">
        <v>129</v>
      </c>
      <c r="D4174" s="6">
        <v>1006851</v>
      </c>
      <c r="E4174" s="6">
        <v>2041</v>
      </c>
      <c r="F4174" s="7" t="s">
        <v>31</v>
      </c>
      <c r="G4174" s="6">
        <v>35.496000000000002</v>
      </c>
    </row>
    <row r="4175" spans="1:7" ht="15" thickBot="1" x14ac:dyDescent="0.35">
      <c r="A4175" s="6">
        <v>86.502600000000001</v>
      </c>
      <c r="B4175" s="19">
        <f>(A4175-G4175)/G4175</f>
        <v>0.88985842873372378</v>
      </c>
      <c r="C4175" s="30" t="s">
        <v>32</v>
      </c>
      <c r="D4175" s="6">
        <v>1019921</v>
      </c>
      <c r="E4175" s="6">
        <v>2140</v>
      </c>
      <c r="F4175" s="7" t="s">
        <v>21</v>
      </c>
      <c r="G4175" s="6">
        <v>45.771999999999998</v>
      </c>
    </row>
    <row r="4176" spans="1:7" ht="15" thickBot="1" x14ac:dyDescent="0.35">
      <c r="A4176" s="6">
        <v>86.502600000000001</v>
      </c>
      <c r="B4176" s="19">
        <f>(A4176-G4176)/G4176</f>
        <v>0.76219442633637546</v>
      </c>
      <c r="C4176" s="30" t="s">
        <v>182</v>
      </c>
      <c r="D4176" s="6">
        <v>1007244</v>
      </c>
      <c r="E4176" s="6">
        <v>2149</v>
      </c>
      <c r="F4176" s="7" t="s">
        <v>27</v>
      </c>
      <c r="G4176" s="6">
        <v>49.088000000000001</v>
      </c>
    </row>
    <row r="4177" spans="1:7" ht="15" thickBot="1" x14ac:dyDescent="0.35">
      <c r="A4177" s="6">
        <v>86.502600000000001</v>
      </c>
      <c r="B4177" s="19">
        <f>(A4177-G4177)/G4177</f>
        <v>0.320569736199316</v>
      </c>
      <c r="C4177" s="30" t="s">
        <v>78</v>
      </c>
      <c r="D4177" s="6">
        <v>1010351</v>
      </c>
      <c r="E4177" s="6">
        <v>1463</v>
      </c>
      <c r="F4177" s="7" t="s">
        <v>31</v>
      </c>
      <c r="G4177" s="6">
        <v>65.504000000000005</v>
      </c>
    </row>
    <row r="4178" spans="1:7" ht="15" thickBot="1" x14ac:dyDescent="0.35">
      <c r="A4178" s="6">
        <v>86.502600000000001</v>
      </c>
      <c r="B4178" s="19">
        <f>(A4178-G4178)/G4178</f>
        <v>-4.6614204470308139E-2</v>
      </c>
      <c r="C4178" s="30" t="s">
        <v>260</v>
      </c>
      <c r="D4178" s="6">
        <v>1018709</v>
      </c>
      <c r="E4178" s="6">
        <v>2583</v>
      </c>
      <c r="F4178" s="7" t="s">
        <v>23</v>
      </c>
      <c r="G4178" s="6">
        <v>90.731999999999999</v>
      </c>
    </row>
    <row r="4179" spans="1:7" ht="15" thickBot="1" x14ac:dyDescent="0.35">
      <c r="A4179" s="6">
        <v>86.502600000000001</v>
      </c>
      <c r="B4179" s="19">
        <f>(A4179-G4179)/G4179</f>
        <v>-6.4634515570934289E-2</v>
      </c>
      <c r="C4179" s="30" t="s">
        <v>386</v>
      </c>
      <c r="D4179" s="6">
        <v>1016898</v>
      </c>
      <c r="E4179" s="6">
        <v>2690</v>
      </c>
      <c r="F4179" s="7" t="s">
        <v>19</v>
      </c>
      <c r="G4179" s="6">
        <v>92.48</v>
      </c>
    </row>
    <row r="4180" spans="1:7" ht="15" thickBot="1" x14ac:dyDescent="0.35">
      <c r="A4180" s="6">
        <v>86.502600000000001</v>
      </c>
      <c r="B4180" s="19">
        <f>(A4180-G4180)/G4180</f>
        <v>-9.1626412399714308E-2</v>
      </c>
      <c r="C4180" s="30" t="s">
        <v>69</v>
      </c>
      <c r="D4180" s="6">
        <v>1015663</v>
      </c>
      <c r="E4180" s="6">
        <v>2057</v>
      </c>
      <c r="F4180" s="7" t="s">
        <v>23</v>
      </c>
      <c r="G4180" s="6">
        <v>95.227999999999994</v>
      </c>
    </row>
    <row r="4181" spans="1:7" ht="15" thickBot="1" x14ac:dyDescent="0.35">
      <c r="A4181" s="6">
        <v>86.502600000000001</v>
      </c>
      <c r="B4181" s="19">
        <f>(A4181-G4181)/G4181</f>
        <v>-0.17885593863912511</v>
      </c>
      <c r="C4181" s="30" t="s">
        <v>366</v>
      </c>
      <c r="D4181" s="6">
        <v>1013273</v>
      </c>
      <c r="E4181" s="6">
        <v>1715</v>
      </c>
      <c r="F4181" s="7" t="s">
        <v>31</v>
      </c>
      <c r="G4181" s="6">
        <v>105.34399999999999</v>
      </c>
    </row>
    <row r="4182" spans="1:7" ht="15" thickBot="1" x14ac:dyDescent="0.35">
      <c r="A4182" s="6">
        <v>86.502600000000001</v>
      </c>
      <c r="B4182" s="19">
        <f>(A4182-G4182)/G4182</f>
        <v>-0.2088659228095848</v>
      </c>
      <c r="C4182" s="30" t="s">
        <v>298</v>
      </c>
      <c r="D4182" s="6">
        <v>1010089</v>
      </c>
      <c r="E4182" s="6">
        <v>1111</v>
      </c>
      <c r="F4182" s="7" t="s">
        <v>25</v>
      </c>
      <c r="G4182" s="6">
        <v>109.34</v>
      </c>
    </row>
    <row r="4183" spans="1:7" ht="15" thickBot="1" x14ac:dyDescent="0.35">
      <c r="A4183" s="6">
        <v>86.502600000000001</v>
      </c>
      <c r="B4183" s="19">
        <f>(A4183-G4183)/G4183</f>
        <v>-0.2169159183082271</v>
      </c>
      <c r="C4183" s="30" t="s">
        <v>389</v>
      </c>
      <c r="D4183" s="6">
        <v>1017651</v>
      </c>
      <c r="E4183" s="6">
        <v>1048</v>
      </c>
      <c r="F4183" s="7" t="s">
        <v>21</v>
      </c>
      <c r="G4183" s="6">
        <v>110.464</v>
      </c>
    </row>
    <row r="4184" spans="1:7" ht="15" thickBot="1" x14ac:dyDescent="0.35">
      <c r="A4184" s="6">
        <v>86.502600000000001</v>
      </c>
      <c r="B4184" s="19">
        <f>(A4184-G4184)/G4184</f>
        <v>-0.24343513853904281</v>
      </c>
      <c r="C4184" s="30" t="s">
        <v>267</v>
      </c>
      <c r="D4184" s="6">
        <v>1013390</v>
      </c>
      <c r="E4184" s="6">
        <v>2160</v>
      </c>
      <c r="F4184" s="7" t="s">
        <v>23</v>
      </c>
      <c r="G4184" s="6">
        <v>114.336</v>
      </c>
    </row>
    <row r="4185" spans="1:7" ht="15" thickBot="1" x14ac:dyDescent="0.35">
      <c r="A4185" s="6">
        <v>86.502600000000001</v>
      </c>
      <c r="B4185" s="19">
        <f>(A4185-G4185)/G4185</f>
        <v>-0.24981267561660947</v>
      </c>
      <c r="C4185" s="30" t="s">
        <v>362</v>
      </c>
      <c r="D4185" s="6">
        <v>1006433</v>
      </c>
      <c r="E4185" s="6">
        <v>259</v>
      </c>
      <c r="F4185" s="7" t="s">
        <v>23</v>
      </c>
      <c r="G4185" s="6">
        <v>115.30800000000001</v>
      </c>
    </row>
    <row r="4186" spans="1:7" ht="15" thickBot="1" x14ac:dyDescent="0.35">
      <c r="A4186" s="6">
        <v>86.502600000000001</v>
      </c>
      <c r="B4186" s="19">
        <f>(A4186-G4186)/G4186</f>
        <v>-0.26197358542079036</v>
      </c>
      <c r="C4186" s="30" t="s">
        <v>45</v>
      </c>
      <c r="D4186" s="6">
        <v>1012619</v>
      </c>
      <c r="E4186" s="6">
        <v>1649</v>
      </c>
      <c r="F4186" s="7" t="s">
        <v>25</v>
      </c>
      <c r="G4186" s="6">
        <v>117.208</v>
      </c>
    </row>
    <row r="4187" spans="1:7" ht="15" thickBot="1" x14ac:dyDescent="0.35">
      <c r="A4187" s="6">
        <v>86.502600000000001</v>
      </c>
      <c r="B4187" s="19">
        <f>(A4187-G4187)/G4187</f>
        <v>-0.29214591993715422</v>
      </c>
      <c r="C4187" s="30" t="s">
        <v>375</v>
      </c>
      <c r="D4187" s="6">
        <v>1016798</v>
      </c>
      <c r="E4187" s="6">
        <v>1535</v>
      </c>
      <c r="F4187" s="7" t="s">
        <v>19</v>
      </c>
      <c r="G4187" s="6">
        <v>122.20399999999999</v>
      </c>
    </row>
    <row r="4188" spans="1:7" ht="15" thickBot="1" x14ac:dyDescent="0.35">
      <c r="A4188" s="6">
        <v>86.502600000000001</v>
      </c>
      <c r="B4188" s="19">
        <f>(A4188-G4188)/G4188</f>
        <v>-0.30493202198437952</v>
      </c>
      <c r="C4188" s="30" t="s">
        <v>320</v>
      </c>
      <c r="D4188" s="6">
        <v>1011279</v>
      </c>
      <c r="E4188" s="6">
        <v>2698</v>
      </c>
      <c r="F4188" s="7" t="s">
        <v>31</v>
      </c>
      <c r="G4188" s="6">
        <v>124.452</v>
      </c>
    </row>
    <row r="4189" spans="1:7" ht="15" thickBot="1" x14ac:dyDescent="0.35">
      <c r="A4189" s="6">
        <v>86.502600000000001</v>
      </c>
      <c r="B4189" s="19">
        <f>(A4189-G4189)/G4189</f>
        <v>-0.33328246392896782</v>
      </c>
      <c r="C4189" s="30" t="s">
        <v>60</v>
      </c>
      <c r="D4189" s="6">
        <v>1008253</v>
      </c>
      <c r="E4189" s="6">
        <v>314</v>
      </c>
      <c r="F4189" s="7" t="s">
        <v>31</v>
      </c>
      <c r="G4189" s="6">
        <v>129.744</v>
      </c>
    </row>
    <row r="4190" spans="1:7" ht="15" thickBot="1" x14ac:dyDescent="0.35">
      <c r="A4190" s="6">
        <v>86.590400000000002</v>
      </c>
      <c r="B4190" s="19">
        <f>(A4190-G4190)/G4190</f>
        <v>1.2645828102770105</v>
      </c>
      <c r="C4190" s="30" t="s">
        <v>356</v>
      </c>
      <c r="D4190" s="6">
        <v>1002924</v>
      </c>
      <c r="E4190" s="6">
        <v>397</v>
      </c>
      <c r="F4190" s="7" t="s">
        <v>35</v>
      </c>
      <c r="G4190" s="6">
        <v>38.236800000000002</v>
      </c>
    </row>
    <row r="4191" spans="1:7" ht="15" thickBot="1" x14ac:dyDescent="0.35">
      <c r="A4191" s="6">
        <v>86.611199999999997</v>
      </c>
      <c r="B4191" s="19">
        <f>(A4191-G4191)/G4191</f>
        <v>-0.87847145048944131</v>
      </c>
      <c r="C4191" s="30" t="s">
        <v>264</v>
      </c>
      <c r="D4191" s="6">
        <v>1001418</v>
      </c>
      <c r="E4191" s="6">
        <v>1418</v>
      </c>
      <c r="F4191" s="7" t="s">
        <v>21</v>
      </c>
      <c r="G4191" s="6">
        <v>712.68191999999999</v>
      </c>
    </row>
    <row r="4192" spans="1:7" ht="15" thickBot="1" x14ac:dyDescent="0.35">
      <c r="A4192" s="6">
        <v>86.771519999999995</v>
      </c>
      <c r="B4192" s="19">
        <f>(A4192-G4192)/G4192</f>
        <v>1.5069779267306134</v>
      </c>
      <c r="C4192" s="30" t="s">
        <v>269</v>
      </c>
      <c r="D4192" s="6">
        <v>1008223</v>
      </c>
      <c r="E4192" s="6">
        <v>2625</v>
      </c>
      <c r="F4192" s="7" t="s">
        <v>87</v>
      </c>
      <c r="G4192" s="6">
        <v>34.612000000000002</v>
      </c>
    </row>
    <row r="4193" spans="1:7" ht="15" thickBot="1" x14ac:dyDescent="0.35">
      <c r="A4193" s="6">
        <v>86.771519999999995</v>
      </c>
      <c r="B4193" s="19">
        <f>(A4193-G4193)/G4193</f>
        <v>0.66688796680497919</v>
      </c>
      <c r="C4193" s="30" t="s">
        <v>24</v>
      </c>
      <c r="D4193" s="6">
        <v>1007483</v>
      </c>
      <c r="E4193" s="6">
        <v>888</v>
      </c>
      <c r="F4193" s="7" t="s">
        <v>87</v>
      </c>
      <c r="G4193" s="6">
        <v>52.055999999999997</v>
      </c>
    </row>
    <row r="4194" spans="1:7" ht="15" thickBot="1" x14ac:dyDescent="0.35">
      <c r="A4194" s="6">
        <v>86.771519999999995</v>
      </c>
      <c r="B4194" s="19">
        <f>(A4194-G4194)/G4194</f>
        <v>0.4033432526846939</v>
      </c>
      <c r="C4194" s="30" t="s">
        <v>321</v>
      </c>
      <c r="D4194" s="6">
        <v>1010830</v>
      </c>
      <c r="E4194" s="6">
        <v>1868</v>
      </c>
      <c r="F4194" s="7" t="s">
        <v>87</v>
      </c>
      <c r="G4194" s="6">
        <v>61.832000000000001</v>
      </c>
    </row>
    <row r="4195" spans="1:7" ht="15" thickBot="1" x14ac:dyDescent="0.35">
      <c r="A4195" s="6">
        <v>86.771519999999995</v>
      </c>
      <c r="B4195" s="19">
        <f>(A4195-G4195)/G4195</f>
        <v>-0.12263377148634995</v>
      </c>
      <c r="C4195" s="30" t="s">
        <v>339</v>
      </c>
      <c r="D4195" s="6">
        <v>1017869</v>
      </c>
      <c r="E4195" s="6">
        <v>905</v>
      </c>
      <c r="F4195" s="7" t="s">
        <v>87</v>
      </c>
      <c r="G4195" s="6">
        <v>98.9</v>
      </c>
    </row>
    <row r="4196" spans="1:7" ht="15" thickBot="1" x14ac:dyDescent="0.35">
      <c r="A4196" s="6">
        <v>86.950800000000001</v>
      </c>
      <c r="B4196" s="19">
        <f>(A4196-G4196)/G4196</f>
        <v>19.372727272727275</v>
      </c>
      <c r="C4196" s="30" t="s">
        <v>375</v>
      </c>
      <c r="D4196" s="6">
        <v>1016710</v>
      </c>
      <c r="E4196" s="6">
        <v>967</v>
      </c>
      <c r="F4196" s="7" t="s">
        <v>21</v>
      </c>
      <c r="G4196" s="6">
        <v>4.2679999999999998</v>
      </c>
    </row>
    <row r="4197" spans="1:7" ht="15" thickBot="1" x14ac:dyDescent="0.35">
      <c r="A4197" s="6">
        <v>86.950800000000001</v>
      </c>
      <c r="B4197" s="19">
        <f>(A4197-G4197)/G4197</f>
        <v>6.164700065919579</v>
      </c>
      <c r="C4197" s="30" t="s">
        <v>190</v>
      </c>
      <c r="D4197" s="6">
        <v>1011595</v>
      </c>
      <c r="E4197" s="6">
        <v>518</v>
      </c>
      <c r="F4197" s="7" t="s">
        <v>19</v>
      </c>
      <c r="G4197" s="6">
        <v>12.135999999999999</v>
      </c>
    </row>
    <row r="4198" spans="1:7" ht="15" thickBot="1" x14ac:dyDescent="0.35">
      <c r="A4198" s="6">
        <v>86.950800000000001</v>
      </c>
      <c r="B4198" s="19">
        <f>(A4198-G4198)/G4198</f>
        <v>5.5573755656108599</v>
      </c>
      <c r="C4198" s="30" t="s">
        <v>250</v>
      </c>
      <c r="D4198" s="6">
        <v>1016210</v>
      </c>
      <c r="E4198" s="6">
        <v>988</v>
      </c>
      <c r="F4198" s="7" t="s">
        <v>31</v>
      </c>
      <c r="G4198" s="6">
        <v>13.26</v>
      </c>
    </row>
    <row r="4199" spans="1:7" ht="15" thickBot="1" x14ac:dyDescent="0.35">
      <c r="A4199" s="6">
        <v>86.950800000000001</v>
      </c>
      <c r="B4199" s="19">
        <f>(A4199-G4199)/G4199</f>
        <v>3.6054449152542376</v>
      </c>
      <c r="C4199" s="30" t="s">
        <v>262</v>
      </c>
      <c r="D4199" s="6">
        <v>1009932</v>
      </c>
      <c r="E4199" s="6">
        <v>1136</v>
      </c>
      <c r="F4199" s="7" t="s">
        <v>31</v>
      </c>
      <c r="G4199" s="6">
        <v>18.88</v>
      </c>
    </row>
    <row r="4200" spans="1:7" ht="15" thickBot="1" x14ac:dyDescent="0.35">
      <c r="A4200" s="6">
        <v>86.950800000000001</v>
      </c>
      <c r="B4200" s="19">
        <f>(A4200-G4200)/G4200</f>
        <v>3.4968349193214734</v>
      </c>
      <c r="C4200" s="30" t="s">
        <v>187</v>
      </c>
      <c r="D4200" s="6">
        <v>1009406</v>
      </c>
      <c r="E4200" s="6">
        <v>1531</v>
      </c>
      <c r="F4200" s="7" t="s">
        <v>17</v>
      </c>
      <c r="G4200" s="6">
        <v>19.335999999999999</v>
      </c>
    </row>
    <row r="4201" spans="1:7" ht="15" thickBot="1" x14ac:dyDescent="0.35">
      <c r="A4201" s="6">
        <v>86.950800000000001</v>
      </c>
      <c r="B4201" s="19">
        <f>(A4201-G4201)/G4201</f>
        <v>1.0851510791366905</v>
      </c>
      <c r="C4201" s="30" t="s">
        <v>322</v>
      </c>
      <c r="D4201" s="6">
        <v>1007670</v>
      </c>
      <c r="E4201" s="6">
        <v>1826</v>
      </c>
      <c r="F4201" s="7" t="s">
        <v>25</v>
      </c>
      <c r="G4201" s="6">
        <v>41.7</v>
      </c>
    </row>
    <row r="4202" spans="1:7" ht="15" thickBot="1" x14ac:dyDescent="0.35">
      <c r="A4202" s="6">
        <v>86.950800000000001</v>
      </c>
      <c r="B4202" s="19">
        <f>(A4202-G4202)/G4202</f>
        <v>0.67432026496187314</v>
      </c>
      <c r="C4202" s="30" t="s">
        <v>53</v>
      </c>
      <c r="D4202" s="6">
        <v>1010473</v>
      </c>
      <c r="E4202" s="6">
        <v>997</v>
      </c>
      <c r="F4202" s="7" t="s">
        <v>23</v>
      </c>
      <c r="G4202" s="6">
        <v>51.932000000000002</v>
      </c>
    </row>
    <row r="4203" spans="1:7" ht="15" thickBot="1" x14ac:dyDescent="0.35">
      <c r="A4203" s="6">
        <v>86.950800000000001</v>
      </c>
      <c r="B4203" s="19">
        <f>(A4203-G4203)/G4203</f>
        <v>0.1829397039616891</v>
      </c>
      <c r="C4203" s="30" t="s">
        <v>55</v>
      </c>
      <c r="D4203" s="6">
        <v>1008676</v>
      </c>
      <c r="E4203" s="6">
        <v>2604</v>
      </c>
      <c r="F4203" s="7" t="s">
        <v>31</v>
      </c>
      <c r="G4203" s="6">
        <v>73.504000000000005</v>
      </c>
    </row>
    <row r="4204" spans="1:7" ht="15" thickBot="1" x14ac:dyDescent="0.35">
      <c r="A4204" s="6">
        <v>86.950800000000001</v>
      </c>
      <c r="B4204" s="19">
        <f>(A4204-G4204)/G4204</f>
        <v>1.5163685611544388E-2</v>
      </c>
      <c r="C4204" s="30" t="s">
        <v>204</v>
      </c>
      <c r="D4204" s="6">
        <v>1016348</v>
      </c>
      <c r="E4204" s="6">
        <v>1040</v>
      </c>
      <c r="F4204" s="7" t="s">
        <v>17</v>
      </c>
      <c r="G4204" s="6">
        <v>85.652000000000001</v>
      </c>
    </row>
    <row r="4205" spans="1:7" ht="15" thickBot="1" x14ac:dyDescent="0.35">
      <c r="A4205" s="6">
        <v>86.950800000000001</v>
      </c>
      <c r="B4205" s="19">
        <f>(A4205-G4205)/G4205</f>
        <v>-9.8357459869758232E-2</v>
      </c>
      <c r="C4205" s="30" t="s">
        <v>149</v>
      </c>
      <c r="D4205" s="6">
        <v>1012499</v>
      </c>
      <c r="E4205" s="6">
        <v>969</v>
      </c>
      <c r="F4205" s="7" t="s">
        <v>23</v>
      </c>
      <c r="G4205" s="6">
        <v>96.436000000000007</v>
      </c>
    </row>
    <row r="4206" spans="1:7" ht="15" thickBot="1" x14ac:dyDescent="0.35">
      <c r="A4206" s="6">
        <v>86.950800000000001</v>
      </c>
      <c r="B4206" s="19">
        <f>(A4206-G4206)/G4206</f>
        <v>-0.13278145695364235</v>
      </c>
      <c r="C4206" s="30" t="s">
        <v>198</v>
      </c>
      <c r="D4206" s="6">
        <v>1014477</v>
      </c>
      <c r="E4206" s="6">
        <v>1349</v>
      </c>
      <c r="F4206" s="7" t="s">
        <v>42</v>
      </c>
      <c r="G4206" s="6">
        <v>100.264</v>
      </c>
    </row>
    <row r="4207" spans="1:7" ht="15" thickBot="1" x14ac:dyDescent="0.35">
      <c r="A4207" s="6">
        <v>86.950800000000001</v>
      </c>
      <c r="B4207" s="19">
        <f>(A4207-G4207)/G4207</f>
        <v>-0.17525894449292406</v>
      </c>
      <c r="C4207" s="30" t="s">
        <v>326</v>
      </c>
      <c r="D4207" s="6">
        <v>1016963</v>
      </c>
      <c r="E4207" s="6">
        <v>2242</v>
      </c>
      <c r="F4207" s="7" t="s">
        <v>35</v>
      </c>
      <c r="G4207" s="6">
        <v>105.428</v>
      </c>
    </row>
    <row r="4208" spans="1:7" ht="15" thickBot="1" x14ac:dyDescent="0.35">
      <c r="A4208" s="6">
        <v>86.950800000000001</v>
      </c>
      <c r="B4208" s="19">
        <f>(A4208-G4208)/G4208</f>
        <v>-0.18227062408306055</v>
      </c>
      <c r="C4208" s="30" t="s">
        <v>78</v>
      </c>
      <c r="D4208" s="6">
        <v>1007180</v>
      </c>
      <c r="E4208" s="6">
        <v>1758</v>
      </c>
      <c r="F4208" s="7" t="s">
        <v>31</v>
      </c>
      <c r="G4208" s="6">
        <v>106.33199999999999</v>
      </c>
    </row>
    <row r="4209" spans="1:7" ht="15" thickBot="1" x14ac:dyDescent="0.35">
      <c r="A4209" s="6">
        <v>87.168639999999996</v>
      </c>
      <c r="B4209" s="19">
        <f>(A4209-G4209)/G4209</f>
        <v>-0.26232296151867196</v>
      </c>
      <c r="C4209" s="30" t="s">
        <v>174</v>
      </c>
      <c r="D4209" s="6">
        <v>1004488</v>
      </c>
      <c r="E4209" s="6">
        <v>528</v>
      </c>
      <c r="F4209" s="7" t="s">
        <v>25</v>
      </c>
      <c r="G4209" s="6">
        <v>118.1664</v>
      </c>
    </row>
    <row r="4210" spans="1:7" ht="15" thickBot="1" x14ac:dyDescent="0.35">
      <c r="A4210" s="6">
        <v>87.261200000000002</v>
      </c>
      <c r="B4210" s="19">
        <f>(A4210-G4210)/G4210</f>
        <v>-0.47570465862990524</v>
      </c>
      <c r="C4210" s="30" t="s">
        <v>297</v>
      </c>
      <c r="D4210" s="6">
        <v>1002834</v>
      </c>
      <c r="E4210" s="6">
        <v>2834</v>
      </c>
      <c r="F4210" s="7" t="s">
        <v>21</v>
      </c>
      <c r="G4210" s="6">
        <v>166.43520000000001</v>
      </c>
    </row>
    <row r="4211" spans="1:7" ht="15" thickBot="1" x14ac:dyDescent="0.35">
      <c r="A4211" s="6">
        <v>87.349599999999995</v>
      </c>
      <c r="B4211" s="19">
        <f>(A4211-G4211)/G4211</f>
        <v>1.9097910670504208</v>
      </c>
      <c r="C4211" s="30" t="s">
        <v>367</v>
      </c>
      <c r="D4211" s="6">
        <v>1004142</v>
      </c>
      <c r="E4211" s="6">
        <v>2625</v>
      </c>
      <c r="F4211" s="7" t="s">
        <v>19</v>
      </c>
      <c r="G4211" s="6">
        <v>30.019200000000001</v>
      </c>
    </row>
    <row r="4212" spans="1:7" ht="15" thickBot="1" x14ac:dyDescent="0.35">
      <c r="A4212" s="6">
        <v>87.375600000000006</v>
      </c>
      <c r="B4212" s="19">
        <f>(A4212-G4212)/G4212</f>
        <v>0.52048529903107255</v>
      </c>
      <c r="C4212" s="30" t="s">
        <v>79</v>
      </c>
      <c r="D4212" s="6">
        <v>1004183</v>
      </c>
      <c r="E4212" s="6">
        <v>2150</v>
      </c>
      <c r="F4212" s="7" t="s">
        <v>27</v>
      </c>
      <c r="G4212" s="6">
        <v>57.465600000000002</v>
      </c>
    </row>
    <row r="4213" spans="1:7" ht="15" thickBot="1" x14ac:dyDescent="0.35">
      <c r="A4213" s="6">
        <v>87.399000000000001</v>
      </c>
      <c r="B4213" s="19">
        <f>(A4213-G4213)/G4213</f>
        <v>10.634584664536742</v>
      </c>
      <c r="C4213" s="30" t="s">
        <v>215</v>
      </c>
      <c r="D4213" s="6">
        <v>1012569</v>
      </c>
      <c r="E4213" s="6">
        <v>1526</v>
      </c>
      <c r="F4213" s="7" t="s">
        <v>31</v>
      </c>
      <c r="G4213" s="6">
        <v>7.5119999999999996</v>
      </c>
    </row>
    <row r="4214" spans="1:7" ht="15" thickBot="1" x14ac:dyDescent="0.35">
      <c r="A4214" s="6">
        <v>87.399000000000001</v>
      </c>
      <c r="B4214" s="19">
        <f>(A4214-G4214)/G4214</f>
        <v>3.6968508168529661</v>
      </c>
      <c r="C4214" s="30" t="s">
        <v>168</v>
      </c>
      <c r="D4214" s="6">
        <v>1008719</v>
      </c>
      <c r="E4214" s="6">
        <v>1202</v>
      </c>
      <c r="F4214" s="7" t="s">
        <v>19</v>
      </c>
      <c r="G4214" s="6">
        <v>18.608000000000001</v>
      </c>
    </row>
    <row r="4215" spans="1:7" ht="15" thickBot="1" x14ac:dyDescent="0.35">
      <c r="A4215" s="6">
        <v>87.399000000000001</v>
      </c>
      <c r="B4215" s="19">
        <f>(A4215-G4215)/G4215</f>
        <v>2.7594201651754986</v>
      </c>
      <c r="C4215" s="30" t="s">
        <v>65</v>
      </c>
      <c r="D4215" s="6">
        <v>1015366</v>
      </c>
      <c r="E4215" s="6">
        <v>519</v>
      </c>
      <c r="F4215" s="7" t="s">
        <v>21</v>
      </c>
      <c r="G4215" s="6">
        <v>23.248000000000001</v>
      </c>
    </row>
    <row r="4216" spans="1:7" ht="15" thickBot="1" x14ac:dyDescent="0.35">
      <c r="A4216" s="6">
        <v>87.399000000000001</v>
      </c>
      <c r="B4216" s="19">
        <f>(A4216-G4216)/G4216</f>
        <v>2.647704507512521</v>
      </c>
      <c r="C4216" s="30" t="s">
        <v>201</v>
      </c>
      <c r="D4216" s="6">
        <v>1018157</v>
      </c>
      <c r="E4216" s="6">
        <v>211</v>
      </c>
      <c r="F4216" s="7" t="s">
        <v>25</v>
      </c>
      <c r="G4216" s="6">
        <v>23.96</v>
      </c>
    </row>
    <row r="4217" spans="1:7" ht="15" thickBot="1" x14ac:dyDescent="0.35">
      <c r="A4217" s="6">
        <v>87.399000000000001</v>
      </c>
      <c r="B4217" s="19">
        <f>(A4217-G4217)/G4217</f>
        <v>2.5860413589364843</v>
      </c>
      <c r="C4217" s="30" t="s">
        <v>336</v>
      </c>
      <c r="D4217" s="6">
        <v>1014350</v>
      </c>
      <c r="E4217" s="6">
        <v>1041</v>
      </c>
      <c r="F4217" s="7" t="s">
        <v>25</v>
      </c>
      <c r="G4217" s="6">
        <v>24.372</v>
      </c>
    </row>
    <row r="4218" spans="1:7" ht="15" thickBot="1" x14ac:dyDescent="0.35">
      <c r="A4218" s="6">
        <v>87.399000000000001</v>
      </c>
      <c r="B4218" s="19">
        <f>(A4218-G4218)/G4218</f>
        <v>1.6523124544792427</v>
      </c>
      <c r="C4218" s="30" t="s">
        <v>144</v>
      </c>
      <c r="D4218" s="6">
        <v>1017989</v>
      </c>
      <c r="E4218" s="6">
        <v>2128</v>
      </c>
      <c r="F4218" s="7" t="s">
        <v>17</v>
      </c>
      <c r="G4218" s="6">
        <v>32.951999999999998</v>
      </c>
    </row>
    <row r="4219" spans="1:7" ht="15" thickBot="1" x14ac:dyDescent="0.35">
      <c r="A4219" s="6">
        <v>87.399000000000001</v>
      </c>
      <c r="B4219" s="19">
        <f>(A4219-G4219)/G4219</f>
        <v>1.3791104094076658</v>
      </c>
      <c r="C4219" s="30" t="s">
        <v>107</v>
      </c>
      <c r="D4219" s="6">
        <v>1016172</v>
      </c>
      <c r="E4219" s="6">
        <v>585</v>
      </c>
      <c r="F4219" s="7" t="s">
        <v>25</v>
      </c>
      <c r="G4219" s="6">
        <v>36.735999999999997</v>
      </c>
    </row>
    <row r="4220" spans="1:7" ht="15" thickBot="1" x14ac:dyDescent="0.35">
      <c r="A4220" s="6">
        <v>87.399000000000001</v>
      </c>
      <c r="B4220" s="19">
        <f>(A4220-G4220)/G4220</f>
        <v>1.3578018776303011</v>
      </c>
      <c r="C4220" s="30" t="s">
        <v>279</v>
      </c>
      <c r="D4220" s="6">
        <v>1009269</v>
      </c>
      <c r="E4220" s="6">
        <v>2816</v>
      </c>
      <c r="F4220" s="7" t="s">
        <v>21</v>
      </c>
      <c r="G4220" s="6">
        <v>37.067999999999998</v>
      </c>
    </row>
    <row r="4221" spans="1:7" ht="15" thickBot="1" x14ac:dyDescent="0.35">
      <c r="A4221" s="6">
        <v>87.399000000000001</v>
      </c>
      <c r="B4221" s="19">
        <f>(A4221-G4221)/G4221</f>
        <v>1.3084786053882727</v>
      </c>
      <c r="C4221" s="30" t="s">
        <v>308</v>
      </c>
      <c r="D4221" s="6">
        <v>1012993</v>
      </c>
      <c r="E4221" s="6">
        <v>1220</v>
      </c>
      <c r="F4221" s="7" t="s">
        <v>23</v>
      </c>
      <c r="G4221" s="6">
        <v>37.86</v>
      </c>
    </row>
    <row r="4222" spans="1:7" ht="15" thickBot="1" x14ac:dyDescent="0.35">
      <c r="A4222" s="6">
        <v>87.399000000000001</v>
      </c>
      <c r="B4222" s="19">
        <f>(A4222-G4222)/G4222</f>
        <v>1.1790914530766932</v>
      </c>
      <c r="C4222" s="30" t="s">
        <v>124</v>
      </c>
      <c r="D4222" s="6">
        <v>1014074</v>
      </c>
      <c r="E4222" s="6">
        <v>2217</v>
      </c>
      <c r="F4222" s="7" t="s">
        <v>35</v>
      </c>
      <c r="G4222" s="6">
        <v>40.107999999999997</v>
      </c>
    </row>
    <row r="4223" spans="1:7" ht="15" thickBot="1" x14ac:dyDescent="0.35">
      <c r="A4223" s="6">
        <v>87.399000000000001</v>
      </c>
      <c r="B4223" s="19">
        <f>(A4223-G4223)/G4223</f>
        <v>0.78045550847457623</v>
      </c>
      <c r="C4223" s="30" t="s">
        <v>287</v>
      </c>
      <c r="D4223" s="6">
        <v>1006506</v>
      </c>
      <c r="E4223" s="6">
        <v>1493</v>
      </c>
      <c r="F4223" s="7" t="s">
        <v>35</v>
      </c>
      <c r="G4223" s="6">
        <v>49.088000000000001</v>
      </c>
    </row>
    <row r="4224" spans="1:7" ht="15" thickBot="1" x14ac:dyDescent="0.35">
      <c r="A4224" s="6">
        <v>87.399000000000001</v>
      </c>
      <c r="B4224" s="19">
        <f>(A4224-G4224)/G4224</f>
        <v>0.63070005224270476</v>
      </c>
      <c r="C4224" s="30" t="s">
        <v>302</v>
      </c>
      <c r="D4224" s="6">
        <v>1019532</v>
      </c>
      <c r="E4224" s="6">
        <v>238</v>
      </c>
      <c r="F4224" s="7" t="s">
        <v>17</v>
      </c>
      <c r="G4224" s="6">
        <v>53.595999999999997</v>
      </c>
    </row>
    <row r="4225" spans="1:7" ht="15" thickBot="1" x14ac:dyDescent="0.35">
      <c r="A4225" s="6">
        <v>87.399000000000001</v>
      </c>
      <c r="B4225" s="19">
        <f>(A4225-G4225)/G4225</f>
        <v>0.28135995777621398</v>
      </c>
      <c r="C4225" s="30" t="s">
        <v>310</v>
      </c>
      <c r="D4225" s="6">
        <v>1012443</v>
      </c>
      <c r="E4225" s="6">
        <v>2202</v>
      </c>
      <c r="F4225" s="7" t="s">
        <v>19</v>
      </c>
      <c r="G4225" s="6">
        <v>68.207999999999998</v>
      </c>
    </row>
    <row r="4226" spans="1:7" ht="15" thickBot="1" x14ac:dyDescent="0.35">
      <c r="A4226" s="6">
        <v>87.399000000000001</v>
      </c>
      <c r="B4226" s="19">
        <f>(A4226-G4226)/G4226</f>
        <v>0.26058674205273191</v>
      </c>
      <c r="C4226" s="30" t="s">
        <v>97</v>
      </c>
      <c r="D4226" s="6">
        <v>1018677</v>
      </c>
      <c r="E4226" s="6">
        <v>2260</v>
      </c>
      <c r="F4226" s="7" t="s">
        <v>17</v>
      </c>
      <c r="G4226" s="6">
        <v>69.331999999999994</v>
      </c>
    </row>
    <row r="4227" spans="1:7" ht="15" thickBot="1" x14ac:dyDescent="0.35">
      <c r="A4227" s="6">
        <v>87.399000000000001</v>
      </c>
      <c r="B4227" s="19">
        <f>(A4227-G4227)/G4227</f>
        <v>0.1488380041011621</v>
      </c>
      <c r="C4227" s="30" t="s">
        <v>345</v>
      </c>
      <c r="D4227" s="6">
        <v>1018471</v>
      </c>
      <c r="E4227" s="6">
        <v>325</v>
      </c>
      <c r="F4227" s="7" t="s">
        <v>27</v>
      </c>
      <c r="G4227" s="6">
        <v>76.075999999999993</v>
      </c>
    </row>
    <row r="4228" spans="1:7" ht="15" thickBot="1" x14ac:dyDescent="0.35">
      <c r="A4228" s="6">
        <v>87.399000000000001</v>
      </c>
      <c r="B4228" s="19">
        <f>(A4228-G4228)/G4228</f>
        <v>0.11586486900566879</v>
      </c>
      <c r="C4228" s="30" t="s">
        <v>129</v>
      </c>
      <c r="D4228" s="6">
        <v>1011655</v>
      </c>
      <c r="E4228" s="6">
        <v>2046</v>
      </c>
      <c r="F4228" s="7" t="s">
        <v>25</v>
      </c>
      <c r="G4228" s="6">
        <v>78.323999999999998</v>
      </c>
    </row>
    <row r="4229" spans="1:7" ht="15" thickBot="1" x14ac:dyDescent="0.35">
      <c r="A4229" s="6">
        <v>87.399000000000001</v>
      </c>
      <c r="B4229" s="19">
        <f>(A4229-G4229)/G4229</f>
        <v>3.240171990171984E-2</v>
      </c>
      <c r="C4229" s="30" t="s">
        <v>375</v>
      </c>
      <c r="D4229" s="6">
        <v>1018507</v>
      </c>
      <c r="E4229" s="6">
        <v>155</v>
      </c>
      <c r="F4229" s="7" t="s">
        <v>19</v>
      </c>
      <c r="G4229" s="6">
        <v>84.656000000000006</v>
      </c>
    </row>
    <row r="4230" spans="1:7" ht="15" thickBot="1" x14ac:dyDescent="0.35">
      <c r="A4230" s="6">
        <v>87.399000000000001</v>
      </c>
      <c r="B4230" s="19">
        <f>(A4230-G4230)/G4230</f>
        <v>-0.11320467551442831</v>
      </c>
      <c r="C4230" s="30" t="s">
        <v>114</v>
      </c>
      <c r="D4230" s="6">
        <v>1010519</v>
      </c>
      <c r="E4230" s="6">
        <v>1588</v>
      </c>
      <c r="F4230" s="7" t="s">
        <v>21</v>
      </c>
      <c r="G4230" s="6">
        <v>98.555999999999997</v>
      </c>
    </row>
    <row r="4231" spans="1:7" ht="15" thickBot="1" x14ac:dyDescent="0.35">
      <c r="A4231" s="6">
        <v>87.399000000000001</v>
      </c>
      <c r="B4231" s="19">
        <f>(A4231-G4231)/G4231</f>
        <v>-0.212053732419762</v>
      </c>
      <c r="C4231" s="30" t="s">
        <v>45</v>
      </c>
      <c r="D4231" s="6">
        <v>1010501</v>
      </c>
      <c r="E4231" s="6">
        <v>153</v>
      </c>
      <c r="F4231" s="7" t="s">
        <v>25</v>
      </c>
      <c r="G4231" s="6">
        <v>110.92</v>
      </c>
    </row>
    <row r="4232" spans="1:7" ht="15" thickBot="1" x14ac:dyDescent="0.35">
      <c r="A4232" s="6">
        <v>87.399000000000001</v>
      </c>
      <c r="B4232" s="19">
        <f>(A4232-G4232)/G4232</f>
        <v>-0.25460546515198029</v>
      </c>
      <c r="C4232" s="30" t="s">
        <v>316</v>
      </c>
      <c r="D4232" s="6">
        <v>1018532</v>
      </c>
      <c r="E4232" s="6">
        <v>669</v>
      </c>
      <c r="F4232" s="7" t="s">
        <v>35</v>
      </c>
      <c r="G4232" s="6">
        <v>117.252</v>
      </c>
    </row>
    <row r="4233" spans="1:7" ht="15" thickBot="1" x14ac:dyDescent="0.35">
      <c r="A4233" s="6">
        <v>87.399000000000001</v>
      </c>
      <c r="B4233" s="19">
        <f>(A4233-G4233)/G4233</f>
        <v>-0.48621464011098831</v>
      </c>
      <c r="C4233" s="30" t="s">
        <v>55</v>
      </c>
      <c r="D4233" s="6">
        <v>1006721</v>
      </c>
      <c r="E4233" s="6">
        <v>2456</v>
      </c>
      <c r="F4233" s="7" t="s">
        <v>23</v>
      </c>
      <c r="G4233" s="6">
        <v>170.108</v>
      </c>
    </row>
    <row r="4234" spans="1:7" ht="15" thickBot="1" x14ac:dyDescent="0.35">
      <c r="A4234" s="6">
        <v>87.488640000000004</v>
      </c>
      <c r="B4234" s="19">
        <f>(A4234-G4234)/G4234</f>
        <v>0.53059202239328218</v>
      </c>
      <c r="C4234" s="30" t="s">
        <v>182</v>
      </c>
      <c r="D4234" s="6">
        <v>1007682</v>
      </c>
      <c r="E4234" s="6">
        <v>2004</v>
      </c>
      <c r="F4234" s="7" t="s">
        <v>87</v>
      </c>
      <c r="G4234" s="6">
        <v>57.16</v>
      </c>
    </row>
    <row r="4235" spans="1:7" ht="15" thickBot="1" x14ac:dyDescent="0.35">
      <c r="A4235" s="6">
        <v>87.488640000000004</v>
      </c>
      <c r="B4235" s="19">
        <f>(A4235-G4235)/G4235</f>
        <v>-0.21551737742548685</v>
      </c>
      <c r="C4235" s="30" t="s">
        <v>173</v>
      </c>
      <c r="D4235" s="6">
        <v>1010571</v>
      </c>
      <c r="E4235" s="6">
        <v>1063</v>
      </c>
      <c r="F4235" s="7" t="s">
        <v>87</v>
      </c>
      <c r="G4235" s="6">
        <v>111.524</v>
      </c>
    </row>
    <row r="4236" spans="1:7" ht="15" thickBot="1" x14ac:dyDescent="0.35">
      <c r="A4236" s="6">
        <v>87.75</v>
      </c>
      <c r="B4236" s="19">
        <f>(A4236-G4236)/G4236</f>
        <v>-0.69195826780498759</v>
      </c>
      <c r="C4236" s="30" t="s">
        <v>186</v>
      </c>
      <c r="D4236" s="6">
        <v>1002188</v>
      </c>
      <c r="E4236" s="6">
        <v>2188</v>
      </c>
      <c r="F4236" s="7" t="s">
        <v>23</v>
      </c>
      <c r="G4236" s="6">
        <v>284.86399999999998</v>
      </c>
    </row>
    <row r="4237" spans="1:7" ht="15" thickBot="1" x14ac:dyDescent="0.35">
      <c r="A4237" s="6">
        <v>87.847200000000001</v>
      </c>
      <c r="B4237" s="19">
        <f>(A4237-G4237)/G4237</f>
        <v>8.973569482288827</v>
      </c>
      <c r="C4237" s="30" t="s">
        <v>133</v>
      </c>
      <c r="D4237" s="6">
        <v>1010831</v>
      </c>
      <c r="E4237" s="6">
        <v>2642</v>
      </c>
      <c r="F4237" s="7" t="s">
        <v>19</v>
      </c>
      <c r="G4237" s="6">
        <v>8.8079999999999998</v>
      </c>
    </row>
    <row r="4238" spans="1:7" ht="15" thickBot="1" x14ac:dyDescent="0.35">
      <c r="A4238" s="6">
        <v>87.847200000000001</v>
      </c>
      <c r="B4238" s="19">
        <f>(A4238-G4238)/G4238</f>
        <v>6.6897058823529418</v>
      </c>
      <c r="C4238" s="30" t="s">
        <v>339</v>
      </c>
      <c r="D4238" s="6">
        <v>1015907</v>
      </c>
      <c r="E4238" s="6">
        <v>1650</v>
      </c>
      <c r="F4238" s="7" t="s">
        <v>42</v>
      </c>
      <c r="G4238" s="6">
        <v>11.423999999999999</v>
      </c>
    </row>
    <row r="4239" spans="1:7" ht="15" thickBot="1" x14ac:dyDescent="0.35">
      <c r="A4239" s="6">
        <v>87.847200000000001</v>
      </c>
      <c r="B4239" s="19">
        <f>(A4239-G4239)/G4239</f>
        <v>3.3028605015673982</v>
      </c>
      <c r="C4239" s="30" t="s">
        <v>301</v>
      </c>
      <c r="D4239" s="6">
        <v>1014664</v>
      </c>
      <c r="E4239" s="6">
        <v>1056</v>
      </c>
      <c r="F4239" s="7" t="s">
        <v>23</v>
      </c>
      <c r="G4239" s="6">
        <v>20.416</v>
      </c>
    </row>
    <row r="4240" spans="1:7" ht="15" thickBot="1" x14ac:dyDescent="0.35">
      <c r="A4240" s="6">
        <v>87.847200000000001</v>
      </c>
      <c r="B4240" s="19">
        <f>(A4240-G4240)/G4240</f>
        <v>3.0783286908077994</v>
      </c>
      <c r="C4240" s="30" t="s">
        <v>127</v>
      </c>
      <c r="D4240" s="6">
        <v>1013623</v>
      </c>
      <c r="E4240" s="6">
        <v>1644</v>
      </c>
      <c r="F4240" s="7" t="s">
        <v>31</v>
      </c>
      <c r="G4240" s="6">
        <v>21.54</v>
      </c>
    </row>
    <row r="4241" spans="1:7" ht="15" thickBot="1" x14ac:dyDescent="0.35">
      <c r="A4241" s="6">
        <v>87.847200000000001</v>
      </c>
      <c r="B4241" s="19">
        <f>(A4241-G4241)/G4241</f>
        <v>1.5079136690647483</v>
      </c>
      <c r="C4241" s="30" t="s">
        <v>292</v>
      </c>
      <c r="D4241" s="6">
        <v>1009633</v>
      </c>
      <c r="E4241" s="6">
        <v>2749</v>
      </c>
      <c r="F4241" s="7" t="s">
        <v>35</v>
      </c>
      <c r="G4241" s="6">
        <v>35.027999999999999</v>
      </c>
    </row>
    <row r="4242" spans="1:7" ht="15" thickBot="1" x14ac:dyDescent="0.35">
      <c r="A4242" s="6">
        <v>87.847200000000001</v>
      </c>
      <c r="B4242" s="19">
        <f>(A4242-G4242)/G4242</f>
        <v>0.78290306867998061</v>
      </c>
      <c r="C4242" s="30" t="s">
        <v>156</v>
      </c>
      <c r="D4242" s="6">
        <v>1018967</v>
      </c>
      <c r="E4242" s="6">
        <v>6</v>
      </c>
      <c r="F4242" s="7" t="s">
        <v>31</v>
      </c>
      <c r="G4242" s="6">
        <v>49.271999999999998</v>
      </c>
    </row>
    <row r="4243" spans="1:7" ht="15" thickBot="1" x14ac:dyDescent="0.35">
      <c r="A4243" s="6">
        <v>87.847200000000001</v>
      </c>
      <c r="B4243" s="19">
        <f>(A4243-G4243)/G4243</f>
        <v>0.55801645856980708</v>
      </c>
      <c r="C4243" s="30" t="s">
        <v>211</v>
      </c>
      <c r="D4243" s="6">
        <v>1013366</v>
      </c>
      <c r="E4243" s="6">
        <v>940</v>
      </c>
      <c r="F4243" s="7" t="s">
        <v>21</v>
      </c>
      <c r="G4243" s="6">
        <v>56.384</v>
      </c>
    </row>
    <row r="4244" spans="1:7" ht="15" thickBot="1" x14ac:dyDescent="0.35">
      <c r="A4244" s="6">
        <v>87.847200000000001</v>
      </c>
      <c r="B4244" s="19">
        <f>(A4244-G4244)/G4244</f>
        <v>0.41679891619895498</v>
      </c>
      <c r="C4244" s="30" t="s">
        <v>163</v>
      </c>
      <c r="D4244" s="6">
        <v>1015406</v>
      </c>
      <c r="E4244" s="6">
        <v>1126</v>
      </c>
      <c r="F4244" s="7" t="s">
        <v>21</v>
      </c>
      <c r="G4244" s="6">
        <v>62.003999999999998</v>
      </c>
    </row>
    <row r="4245" spans="1:7" ht="15" thickBot="1" x14ac:dyDescent="0.35">
      <c r="A4245" s="6">
        <v>87.847200000000001</v>
      </c>
      <c r="B4245" s="19">
        <f>(A4245-G4245)/G4245</f>
        <v>0.27781462733461332</v>
      </c>
      <c r="C4245" s="30" t="s">
        <v>374</v>
      </c>
      <c r="D4245" s="6">
        <v>1017833</v>
      </c>
      <c r="E4245" s="6">
        <v>274</v>
      </c>
      <c r="F4245" s="7" t="s">
        <v>27</v>
      </c>
      <c r="G4245" s="6">
        <v>68.748000000000005</v>
      </c>
    </row>
    <row r="4246" spans="1:7" ht="15" thickBot="1" x14ac:dyDescent="0.35">
      <c r="A4246" s="6">
        <v>87.847200000000001</v>
      </c>
      <c r="B4246" s="19">
        <f>(A4246-G4246)/G4246</f>
        <v>0.21806988352745418</v>
      </c>
      <c r="C4246" s="30" t="s">
        <v>50</v>
      </c>
      <c r="D4246" s="6">
        <v>1016225</v>
      </c>
      <c r="E4246" s="6">
        <v>526</v>
      </c>
      <c r="F4246" s="7" t="s">
        <v>23</v>
      </c>
      <c r="G4246" s="6">
        <v>72.12</v>
      </c>
    </row>
    <row r="4247" spans="1:7" ht="15" thickBot="1" x14ac:dyDescent="0.35">
      <c r="A4247" s="6">
        <v>87.847200000000001</v>
      </c>
      <c r="B4247" s="19">
        <f>(A4247-G4247)/G4247</f>
        <v>0.18125000000000008</v>
      </c>
      <c r="C4247" s="30" t="s">
        <v>119</v>
      </c>
      <c r="D4247" s="6">
        <v>1016941</v>
      </c>
      <c r="E4247" s="6">
        <v>235</v>
      </c>
      <c r="F4247" s="7" t="s">
        <v>42</v>
      </c>
      <c r="G4247" s="6">
        <v>74.367999999999995</v>
      </c>
    </row>
    <row r="4248" spans="1:7" ht="15" thickBot="1" x14ac:dyDescent="0.35">
      <c r="A4248" s="6">
        <v>87.847200000000001</v>
      </c>
      <c r="B4248" s="19">
        <f>(A4248-G4248)/G4248</f>
        <v>-8.6308852074210487E-3</v>
      </c>
      <c r="C4248" s="30" t="s">
        <v>58</v>
      </c>
      <c r="D4248" s="6">
        <v>1018963</v>
      </c>
      <c r="E4248" s="6">
        <v>1222</v>
      </c>
      <c r="F4248" s="7" t="s">
        <v>21</v>
      </c>
      <c r="G4248" s="6">
        <v>88.611999999999995</v>
      </c>
    </row>
    <row r="4249" spans="1:7" ht="15" thickBot="1" x14ac:dyDescent="0.35">
      <c r="A4249" s="6">
        <v>87.847200000000001</v>
      </c>
      <c r="B4249" s="19">
        <f>(A4249-G4249)/G4249</f>
        <v>-0.15813240311266147</v>
      </c>
      <c r="C4249" s="30" t="s">
        <v>203</v>
      </c>
      <c r="D4249" s="6">
        <v>1015440</v>
      </c>
      <c r="E4249" s="6">
        <v>2224</v>
      </c>
      <c r="F4249" s="7" t="s">
        <v>25</v>
      </c>
      <c r="G4249" s="6">
        <v>104.348</v>
      </c>
    </row>
    <row r="4250" spans="1:7" ht="15" thickBot="1" x14ac:dyDescent="0.35">
      <c r="A4250" s="6">
        <v>87.847200000000001</v>
      </c>
      <c r="B4250" s="19">
        <f>(A4250-G4250)/G4250</f>
        <v>-0.17137790522185334</v>
      </c>
      <c r="C4250" s="30" t="s">
        <v>47</v>
      </c>
      <c r="D4250" s="6">
        <v>1007053</v>
      </c>
      <c r="E4250" s="6">
        <v>425</v>
      </c>
      <c r="F4250" s="7" t="s">
        <v>25</v>
      </c>
      <c r="G4250" s="6">
        <v>106.01600000000001</v>
      </c>
    </row>
    <row r="4251" spans="1:7" ht="15" thickBot="1" x14ac:dyDescent="0.35">
      <c r="A4251" s="6">
        <v>87.847200000000001</v>
      </c>
      <c r="B4251" s="19">
        <f>(A4251-G4251)/G4251</f>
        <v>-0.18445541980764227</v>
      </c>
      <c r="C4251" s="30" t="s">
        <v>338</v>
      </c>
      <c r="D4251" s="6">
        <v>1007654</v>
      </c>
      <c r="E4251" s="6">
        <v>2314</v>
      </c>
      <c r="F4251" s="7" t="s">
        <v>25</v>
      </c>
      <c r="G4251" s="6">
        <v>107.71599999999999</v>
      </c>
    </row>
    <row r="4252" spans="1:7" ht="15" thickBot="1" x14ac:dyDescent="0.35">
      <c r="A4252" s="6">
        <v>87.847200000000001</v>
      </c>
      <c r="B4252" s="19">
        <f>(A4252-G4252)/G4252</f>
        <v>-0.21184999102817148</v>
      </c>
      <c r="C4252" s="30" t="s">
        <v>55</v>
      </c>
      <c r="D4252" s="6">
        <v>1011462</v>
      </c>
      <c r="E4252" s="6">
        <v>2524</v>
      </c>
      <c r="F4252" s="7" t="s">
        <v>23</v>
      </c>
      <c r="G4252" s="6">
        <v>111.46</v>
      </c>
    </row>
    <row r="4253" spans="1:7" ht="15" thickBot="1" x14ac:dyDescent="0.35">
      <c r="A4253" s="6">
        <v>87.847200000000001</v>
      </c>
      <c r="B4253" s="19">
        <f>(A4253-G4253)/G4253</f>
        <v>-0.21715976331360942</v>
      </c>
      <c r="C4253" s="30" t="s">
        <v>351</v>
      </c>
      <c r="D4253" s="6">
        <v>1015265</v>
      </c>
      <c r="E4253" s="6">
        <v>2756</v>
      </c>
      <c r="F4253" s="7" t="s">
        <v>25</v>
      </c>
      <c r="G4253" s="6">
        <v>112.21599999999999</v>
      </c>
    </row>
    <row r="4254" spans="1:7" ht="15" thickBot="1" x14ac:dyDescent="0.35">
      <c r="A4254" s="6">
        <v>87.847200000000001</v>
      </c>
      <c r="B4254" s="19">
        <f>(A4254-G4254)/G4254</f>
        <v>-0.2274316670770746</v>
      </c>
      <c r="C4254" s="30" t="s">
        <v>366</v>
      </c>
      <c r="D4254" s="6">
        <v>1012322</v>
      </c>
      <c r="E4254" s="6">
        <v>1635</v>
      </c>
      <c r="F4254" s="7" t="s">
        <v>27</v>
      </c>
      <c r="G4254" s="6">
        <v>113.708</v>
      </c>
    </row>
    <row r="4255" spans="1:7" ht="15" thickBot="1" x14ac:dyDescent="0.35">
      <c r="A4255" s="6">
        <v>88.295400000000001</v>
      </c>
      <c r="B4255" s="19">
        <f>(A4255-G4255)/G4255</f>
        <v>48.162249443207124</v>
      </c>
      <c r="C4255" s="30" t="s">
        <v>239</v>
      </c>
      <c r="D4255" s="6">
        <v>1006789</v>
      </c>
      <c r="E4255" s="6">
        <v>2669</v>
      </c>
      <c r="F4255" s="7" t="s">
        <v>42</v>
      </c>
      <c r="G4255" s="6">
        <v>1.796</v>
      </c>
    </row>
    <row r="4256" spans="1:7" ht="15" thickBot="1" x14ac:dyDescent="0.35">
      <c r="A4256" s="6">
        <v>88.295400000000001</v>
      </c>
      <c r="B4256" s="19">
        <f>(A4256-G4256)/G4256</f>
        <v>20.556494140624999</v>
      </c>
      <c r="C4256" s="30" t="s">
        <v>256</v>
      </c>
      <c r="D4256" s="6">
        <v>1009871</v>
      </c>
      <c r="E4256" s="6">
        <v>227</v>
      </c>
      <c r="F4256" s="7" t="s">
        <v>17</v>
      </c>
      <c r="G4256" s="6">
        <v>4.0960000000000001</v>
      </c>
    </row>
    <row r="4257" spans="1:7" ht="15" thickBot="1" x14ac:dyDescent="0.35">
      <c r="A4257" s="6">
        <v>88.295400000000001</v>
      </c>
      <c r="B4257" s="19">
        <f>(A4257-G4257)/G4257</f>
        <v>5.746286674816627</v>
      </c>
      <c r="C4257" s="30" t="s">
        <v>353</v>
      </c>
      <c r="D4257" s="6">
        <v>1018927</v>
      </c>
      <c r="E4257" s="6">
        <v>1231</v>
      </c>
      <c r="F4257" s="7" t="s">
        <v>35</v>
      </c>
      <c r="G4257" s="6">
        <v>13.087999999999999</v>
      </c>
    </row>
    <row r="4258" spans="1:7" ht="15" thickBot="1" x14ac:dyDescent="0.35">
      <c r="A4258" s="6">
        <v>88.295400000000001</v>
      </c>
      <c r="B4258" s="19">
        <f>(A4258-G4258)/G4258</f>
        <v>4.7573943661971834</v>
      </c>
      <c r="C4258" s="30" t="s">
        <v>252</v>
      </c>
      <c r="D4258" s="6">
        <v>1017092</v>
      </c>
      <c r="E4258" s="6">
        <v>1406</v>
      </c>
      <c r="F4258" s="7" t="s">
        <v>35</v>
      </c>
      <c r="G4258" s="6">
        <v>15.336</v>
      </c>
    </row>
    <row r="4259" spans="1:7" ht="15" thickBot="1" x14ac:dyDescent="0.35">
      <c r="A4259" s="6">
        <v>88.295400000000001</v>
      </c>
      <c r="B4259" s="19">
        <f>(A4259-G4259)/G4259</f>
        <v>4.4719509172037686</v>
      </c>
      <c r="C4259" s="30" t="s">
        <v>51</v>
      </c>
      <c r="D4259" s="6">
        <v>1017785</v>
      </c>
      <c r="E4259" s="6">
        <v>157</v>
      </c>
      <c r="F4259" s="7" t="s">
        <v>42</v>
      </c>
      <c r="G4259" s="6">
        <v>16.135999999999999</v>
      </c>
    </row>
    <row r="4260" spans="1:7" ht="15" thickBot="1" x14ac:dyDescent="0.35">
      <c r="A4260" s="6">
        <v>88.295400000000001</v>
      </c>
      <c r="B4260" s="19">
        <f>(A4260-G4260)/G4260</f>
        <v>1.9805360518498518</v>
      </c>
      <c r="C4260" s="30" t="s">
        <v>129</v>
      </c>
      <c r="D4260" s="6">
        <v>1015044</v>
      </c>
      <c r="E4260" s="6">
        <v>169</v>
      </c>
      <c r="F4260" s="7" t="s">
        <v>27</v>
      </c>
      <c r="G4260" s="6">
        <v>29.623999999999999</v>
      </c>
    </row>
    <row r="4261" spans="1:7" ht="15" thickBot="1" x14ac:dyDescent="0.35">
      <c r="A4261" s="6">
        <v>88.295400000000001</v>
      </c>
      <c r="B4261" s="19">
        <f>(A4261-G4261)/G4261</f>
        <v>1.5634479154569734</v>
      </c>
      <c r="C4261" s="30" t="s">
        <v>182</v>
      </c>
      <c r="D4261" s="6">
        <v>1019899</v>
      </c>
      <c r="E4261" s="6">
        <v>49</v>
      </c>
      <c r="F4261" s="7" t="s">
        <v>21</v>
      </c>
      <c r="G4261" s="6">
        <v>34.444000000000003</v>
      </c>
    </row>
    <row r="4262" spans="1:7" ht="15" thickBot="1" x14ac:dyDescent="0.35">
      <c r="A4262" s="6">
        <v>88.295400000000001</v>
      </c>
      <c r="B4262" s="19">
        <f>(A4262-G4262)/G4262</f>
        <v>1.5052604698672114</v>
      </c>
      <c r="C4262" s="30" t="s">
        <v>121</v>
      </c>
      <c r="D4262" s="6">
        <v>1012052</v>
      </c>
      <c r="E4262" s="6">
        <v>765</v>
      </c>
      <c r="F4262" s="7" t="s">
        <v>17</v>
      </c>
      <c r="G4262" s="6">
        <v>35.244</v>
      </c>
    </row>
    <row r="4263" spans="1:7" ht="15" thickBot="1" x14ac:dyDescent="0.35">
      <c r="A4263" s="6">
        <v>88.295400000000001</v>
      </c>
      <c r="B4263" s="19">
        <f>(A4263-G4263)/G4263</f>
        <v>1.406393764308296</v>
      </c>
      <c r="C4263" s="30" t="s">
        <v>219</v>
      </c>
      <c r="D4263" s="6">
        <v>1019563</v>
      </c>
      <c r="E4263" s="6">
        <v>1182</v>
      </c>
      <c r="F4263" s="7" t="s">
        <v>35</v>
      </c>
      <c r="G4263" s="6">
        <v>36.692</v>
      </c>
    </row>
    <row r="4264" spans="1:7" ht="15" thickBot="1" x14ac:dyDescent="0.35">
      <c r="A4264" s="6">
        <v>88.295400000000001</v>
      </c>
      <c r="B4264" s="19">
        <f>(A4264-G4264)/G4264</f>
        <v>1.3990707531790021</v>
      </c>
      <c r="C4264" s="30" t="s">
        <v>255</v>
      </c>
      <c r="D4264" s="6">
        <v>1006505</v>
      </c>
      <c r="E4264" s="6">
        <v>981</v>
      </c>
      <c r="F4264" s="7" t="s">
        <v>21</v>
      </c>
      <c r="G4264" s="6">
        <v>36.804000000000002</v>
      </c>
    </row>
    <row r="4265" spans="1:7" ht="15" thickBot="1" x14ac:dyDescent="0.35">
      <c r="A4265" s="6">
        <v>88.295400000000001</v>
      </c>
      <c r="B4265" s="19">
        <f>(A4265-G4265)/G4265</f>
        <v>1.2038588258785943</v>
      </c>
      <c r="C4265" s="30" t="s">
        <v>381</v>
      </c>
      <c r="D4265" s="6">
        <v>1019158</v>
      </c>
      <c r="E4265" s="6">
        <v>1065</v>
      </c>
      <c r="F4265" s="7" t="s">
        <v>25</v>
      </c>
      <c r="G4265" s="6">
        <v>40.064</v>
      </c>
    </row>
    <row r="4266" spans="1:7" ht="15" thickBot="1" x14ac:dyDescent="0.35">
      <c r="A4266" s="6">
        <v>88.295400000000001</v>
      </c>
      <c r="B4266" s="19">
        <f>(A4266-G4266)/G4266</f>
        <v>1.1437166164902397</v>
      </c>
      <c r="C4266" s="30" t="s">
        <v>268</v>
      </c>
      <c r="D4266" s="6">
        <v>1010834</v>
      </c>
      <c r="E4266" s="6">
        <v>2166</v>
      </c>
      <c r="F4266" s="7" t="s">
        <v>31</v>
      </c>
      <c r="G4266" s="6">
        <v>41.188000000000002</v>
      </c>
    </row>
    <row r="4267" spans="1:7" ht="15" thickBot="1" x14ac:dyDescent="0.35">
      <c r="A4267" s="6">
        <v>88.295400000000001</v>
      </c>
      <c r="B4267" s="19">
        <f>(A4267-G4267)/G4267</f>
        <v>1.1028722492140612</v>
      </c>
      <c r="C4267" s="30" t="s">
        <v>214</v>
      </c>
      <c r="D4267" s="6">
        <v>1015469</v>
      </c>
      <c r="E4267" s="6">
        <v>1313</v>
      </c>
      <c r="F4267" s="7" t="s">
        <v>19</v>
      </c>
      <c r="G4267" s="6">
        <v>41.988</v>
      </c>
    </row>
    <row r="4268" spans="1:7" ht="15" thickBot="1" x14ac:dyDescent="0.35">
      <c r="A4268" s="6">
        <v>88.295400000000001</v>
      </c>
      <c r="B4268" s="19">
        <f>(A4268-G4268)/G4268</f>
        <v>0.58235483870967752</v>
      </c>
      <c r="C4268" s="30" t="s">
        <v>112</v>
      </c>
      <c r="D4268" s="6">
        <v>1018583</v>
      </c>
      <c r="E4268" s="6">
        <v>962</v>
      </c>
      <c r="F4268" s="7" t="s">
        <v>35</v>
      </c>
      <c r="G4268" s="6">
        <v>55.8</v>
      </c>
    </row>
    <row r="4269" spans="1:7" ht="15" thickBot="1" x14ac:dyDescent="0.35">
      <c r="A4269" s="6">
        <v>88.295400000000001</v>
      </c>
      <c r="B4269" s="19">
        <f>(A4269-G4269)/G4269</f>
        <v>0.44519117454497847</v>
      </c>
      <c r="C4269" s="30" t="s">
        <v>226</v>
      </c>
      <c r="D4269" s="6">
        <v>1019530</v>
      </c>
      <c r="E4269" s="6">
        <v>1995</v>
      </c>
      <c r="F4269" s="7" t="s">
        <v>25</v>
      </c>
      <c r="G4269" s="6">
        <v>61.095999999999997</v>
      </c>
    </row>
    <row r="4270" spans="1:7" ht="15" thickBot="1" x14ac:dyDescent="0.35">
      <c r="A4270" s="6">
        <v>88.295400000000001</v>
      </c>
      <c r="B4270" s="19">
        <f>(A4270-G4270)/G4270</f>
        <v>1.5496618668629614E-2</v>
      </c>
      <c r="C4270" s="30" t="s">
        <v>94</v>
      </c>
      <c r="D4270" s="6">
        <v>1013866</v>
      </c>
      <c r="E4270" s="6">
        <v>1791</v>
      </c>
      <c r="F4270" s="7" t="s">
        <v>27</v>
      </c>
      <c r="G4270" s="6">
        <v>86.947999999999993</v>
      </c>
    </row>
    <row r="4271" spans="1:7" ht="15" thickBot="1" x14ac:dyDescent="0.35">
      <c r="A4271" s="6">
        <v>88.295400000000001</v>
      </c>
      <c r="B4271" s="19">
        <f>(A4271-G4271)/G4271</f>
        <v>1.1726556054633732E-2</v>
      </c>
      <c r="C4271" s="30" t="s">
        <v>285</v>
      </c>
      <c r="D4271" s="6">
        <v>1016883</v>
      </c>
      <c r="E4271" s="6">
        <v>2364</v>
      </c>
      <c r="F4271" s="7" t="s">
        <v>27</v>
      </c>
      <c r="G4271" s="6">
        <v>87.272000000000006</v>
      </c>
    </row>
    <row r="4272" spans="1:7" ht="15" thickBot="1" x14ac:dyDescent="0.35">
      <c r="A4272" s="6">
        <v>88.295400000000001</v>
      </c>
      <c r="B4272" s="19">
        <f>(A4272-G4272)/G4272</f>
        <v>-2.5910154009090559E-2</v>
      </c>
      <c r="C4272" s="30" t="s">
        <v>120</v>
      </c>
      <c r="D4272" s="6">
        <v>1011254</v>
      </c>
      <c r="E4272" s="6">
        <v>2287</v>
      </c>
      <c r="F4272" s="7" t="s">
        <v>25</v>
      </c>
      <c r="G4272" s="6">
        <v>90.644000000000005</v>
      </c>
    </row>
    <row r="4273" spans="1:7" ht="15" thickBot="1" x14ac:dyDescent="0.35">
      <c r="A4273" s="6">
        <v>88.295400000000001</v>
      </c>
      <c r="B4273" s="19">
        <f>(A4273-G4273)/G4273</f>
        <v>-0.10075161934248586</v>
      </c>
      <c r="C4273" s="30" t="s">
        <v>358</v>
      </c>
      <c r="D4273" s="6">
        <v>1017740</v>
      </c>
      <c r="E4273" s="6">
        <v>1709</v>
      </c>
      <c r="F4273" s="7" t="s">
        <v>35</v>
      </c>
      <c r="G4273" s="6">
        <v>98.188000000000002</v>
      </c>
    </row>
    <row r="4274" spans="1:7" ht="15" thickBot="1" x14ac:dyDescent="0.35">
      <c r="A4274" s="6">
        <v>88.295400000000001</v>
      </c>
      <c r="B4274" s="19">
        <f>(A4274-G4274)/G4274</f>
        <v>-0.11382030591352518</v>
      </c>
      <c r="C4274" s="30" t="s">
        <v>39</v>
      </c>
      <c r="D4274" s="6">
        <v>1010916</v>
      </c>
      <c r="E4274" s="6">
        <v>1662</v>
      </c>
      <c r="F4274" s="7" t="s">
        <v>23</v>
      </c>
      <c r="G4274" s="6">
        <v>99.635999999999996</v>
      </c>
    </row>
    <row r="4275" spans="1:7" ht="15" thickBot="1" x14ac:dyDescent="0.35">
      <c r="A4275" s="6">
        <v>88.295400000000001</v>
      </c>
      <c r="B4275" s="19">
        <f>(A4275-G4275)/G4275</f>
        <v>-0.24931644278183984</v>
      </c>
      <c r="C4275" s="30" t="s">
        <v>362</v>
      </c>
      <c r="D4275" s="6">
        <v>1009154</v>
      </c>
      <c r="E4275" s="6">
        <v>2631</v>
      </c>
      <c r="F4275" s="7" t="s">
        <v>35</v>
      </c>
      <c r="G4275" s="6">
        <v>117.62</v>
      </c>
    </row>
    <row r="4276" spans="1:7" ht="15" thickBot="1" x14ac:dyDescent="0.35">
      <c r="A4276" s="6">
        <v>88.295400000000001</v>
      </c>
      <c r="B4276" s="19">
        <f>(A4276-G4276)/G4276</f>
        <v>-0.30876651844429137</v>
      </c>
      <c r="C4276" s="30" t="s">
        <v>224</v>
      </c>
      <c r="D4276" s="6">
        <v>1019312</v>
      </c>
      <c r="E4276" s="6">
        <v>2848</v>
      </c>
      <c r="F4276" s="7" t="s">
        <v>17</v>
      </c>
      <c r="G4276" s="6">
        <v>127.736</v>
      </c>
    </row>
    <row r="4277" spans="1:7" ht="15" thickBot="1" x14ac:dyDescent="0.35">
      <c r="A4277" s="6">
        <v>88.451999999999998</v>
      </c>
      <c r="B4277" s="19">
        <f>(A4277-G4277)/G4277</f>
        <v>-0.61671658554848374</v>
      </c>
      <c r="C4277" s="30" t="s">
        <v>304</v>
      </c>
      <c r="D4277" s="6">
        <v>1004927</v>
      </c>
      <c r="E4277" s="6">
        <v>2150</v>
      </c>
      <c r="F4277" s="7" t="s">
        <v>19</v>
      </c>
      <c r="G4277" s="6">
        <v>230.77440000000001</v>
      </c>
    </row>
    <row r="4278" spans="1:7" ht="15" thickBot="1" x14ac:dyDescent="0.35">
      <c r="A4278" s="6">
        <v>88.608000000000004</v>
      </c>
      <c r="B4278" s="19">
        <f>(A4278-G4278)/G4278</f>
        <v>-0.87009024153925763</v>
      </c>
      <c r="C4278" s="30" t="s">
        <v>47</v>
      </c>
      <c r="D4278" s="6">
        <v>1001473</v>
      </c>
      <c r="E4278" s="6">
        <v>1473</v>
      </c>
      <c r="F4278" s="7" t="s">
        <v>19</v>
      </c>
      <c r="G4278" s="6">
        <v>682.07347200000004</v>
      </c>
    </row>
    <row r="4279" spans="1:7" ht="15" thickBot="1" x14ac:dyDescent="0.35">
      <c r="A4279" s="6">
        <v>88.722399999999993</v>
      </c>
      <c r="B4279" s="19">
        <f>(A4279-G4279)/G4279</f>
        <v>0.46868047462654938</v>
      </c>
      <c r="C4279" s="30" t="s">
        <v>220</v>
      </c>
      <c r="D4279" s="6">
        <v>1002631</v>
      </c>
      <c r="E4279" s="6">
        <v>2631</v>
      </c>
      <c r="F4279" s="7" t="s">
        <v>25</v>
      </c>
      <c r="G4279" s="6">
        <v>60.409599999999998</v>
      </c>
    </row>
    <row r="4280" spans="1:7" ht="15" thickBot="1" x14ac:dyDescent="0.35">
      <c r="A4280" s="6">
        <v>88.738</v>
      </c>
      <c r="B4280" s="19">
        <f>(A4280-G4280)/G4280</f>
        <v>-0.30823895527228279</v>
      </c>
      <c r="C4280" s="30" t="s">
        <v>101</v>
      </c>
      <c r="D4280" s="6">
        <v>1004511</v>
      </c>
      <c r="E4280" s="6">
        <v>1712</v>
      </c>
      <c r="F4280" s="7" t="s">
        <v>19</v>
      </c>
      <c r="G4280" s="6">
        <v>128.2784</v>
      </c>
    </row>
    <row r="4281" spans="1:7" ht="15" thickBot="1" x14ac:dyDescent="0.35">
      <c r="A4281" s="6">
        <v>88.743600000000001</v>
      </c>
      <c r="B4281" s="19">
        <f>(A4281-G4281)/G4281</f>
        <v>0.63335787381285424</v>
      </c>
      <c r="C4281" s="30" t="s">
        <v>84</v>
      </c>
      <c r="D4281" s="6">
        <v>1005636</v>
      </c>
      <c r="E4281" s="6">
        <v>329</v>
      </c>
      <c r="F4281" s="7" t="s">
        <v>19</v>
      </c>
      <c r="G4281" s="6">
        <v>54.332000000000001</v>
      </c>
    </row>
    <row r="4282" spans="1:7" ht="15" thickBot="1" x14ac:dyDescent="0.35">
      <c r="A4282" s="6">
        <v>88.743600000000001</v>
      </c>
      <c r="B4282" s="19">
        <f>(A4282-G4282)/G4282</f>
        <v>0.21234426229508194</v>
      </c>
      <c r="C4282" s="30" t="s">
        <v>269</v>
      </c>
      <c r="D4282" s="6">
        <v>1011702</v>
      </c>
      <c r="E4282" s="6">
        <v>2647</v>
      </c>
      <c r="F4282" s="7" t="s">
        <v>19</v>
      </c>
      <c r="G4282" s="6">
        <v>73.2</v>
      </c>
    </row>
    <row r="4283" spans="1:7" ht="15" thickBot="1" x14ac:dyDescent="0.35">
      <c r="A4283" s="6">
        <v>88.743600000000001</v>
      </c>
      <c r="B4283" s="19">
        <f>(A4283-G4283)/G4283</f>
        <v>89.186585365853659</v>
      </c>
      <c r="C4283" s="30" t="s">
        <v>207</v>
      </c>
      <c r="D4283" s="6">
        <v>1016564</v>
      </c>
      <c r="E4283" s="6">
        <v>328</v>
      </c>
      <c r="F4283" s="7" t="s">
        <v>23</v>
      </c>
      <c r="G4283" s="6">
        <v>0.98399999999999999</v>
      </c>
    </row>
    <row r="4284" spans="1:7" ht="15" thickBot="1" x14ac:dyDescent="0.35">
      <c r="A4284" s="6">
        <v>88.743600000000001</v>
      </c>
      <c r="B4284" s="19">
        <f>(A4284-G4284)/G4284</f>
        <v>19.372727272727275</v>
      </c>
      <c r="C4284" s="30" t="s">
        <v>202</v>
      </c>
      <c r="D4284" s="6">
        <v>1017508</v>
      </c>
      <c r="E4284" s="6">
        <v>2008</v>
      </c>
      <c r="F4284" s="7" t="s">
        <v>21</v>
      </c>
      <c r="G4284" s="6">
        <v>4.3559999999999999</v>
      </c>
    </row>
    <row r="4285" spans="1:7" ht="15" thickBot="1" x14ac:dyDescent="0.35">
      <c r="A4285" s="6">
        <v>88.743600000000001</v>
      </c>
      <c r="B4285" s="19">
        <f>(A4285-G4285)/G4285</f>
        <v>9.5596858638743463</v>
      </c>
      <c r="C4285" s="30" t="s">
        <v>347</v>
      </c>
      <c r="D4285" s="6">
        <v>1008736</v>
      </c>
      <c r="E4285" s="6">
        <v>294</v>
      </c>
      <c r="F4285" s="7" t="s">
        <v>25</v>
      </c>
      <c r="G4285" s="6">
        <v>8.4039999999999999</v>
      </c>
    </row>
    <row r="4286" spans="1:7" ht="15" thickBot="1" x14ac:dyDescent="0.35">
      <c r="A4286" s="6">
        <v>88.743600000000001</v>
      </c>
      <c r="B4286" s="19">
        <f>(A4286-G4286)/G4286</f>
        <v>2.4142659279778389</v>
      </c>
      <c r="C4286" s="30" t="s">
        <v>245</v>
      </c>
      <c r="D4286" s="6">
        <v>1011117</v>
      </c>
      <c r="E4286" s="6">
        <v>2072</v>
      </c>
      <c r="F4286" s="7" t="s">
        <v>23</v>
      </c>
      <c r="G4286" s="6">
        <v>25.992000000000001</v>
      </c>
    </row>
    <row r="4287" spans="1:7" ht="15" thickBot="1" x14ac:dyDescent="0.35">
      <c r="A4287" s="6">
        <v>88.743600000000001</v>
      </c>
      <c r="B4287" s="19">
        <f>(A4287-G4287)/G4287</f>
        <v>2.0221904372701265</v>
      </c>
      <c r="C4287" s="30" t="s">
        <v>318</v>
      </c>
      <c r="D4287" s="6">
        <v>1009846</v>
      </c>
      <c r="E4287" s="6">
        <v>1602</v>
      </c>
      <c r="F4287" s="7" t="s">
        <v>17</v>
      </c>
      <c r="G4287" s="6">
        <v>29.364000000000001</v>
      </c>
    </row>
    <row r="4288" spans="1:7" ht="15" thickBot="1" x14ac:dyDescent="0.35">
      <c r="A4288" s="6">
        <v>88.743600000000001</v>
      </c>
      <c r="B4288" s="19">
        <f>(A4288-G4288)/G4288</f>
        <v>1.6427516378796905</v>
      </c>
      <c r="C4288" s="30" t="s">
        <v>263</v>
      </c>
      <c r="D4288" s="6">
        <v>1011813</v>
      </c>
      <c r="E4288" s="6">
        <v>1881</v>
      </c>
      <c r="F4288" s="7" t="s">
        <v>42</v>
      </c>
      <c r="G4288" s="6">
        <v>33.58</v>
      </c>
    </row>
    <row r="4289" spans="1:7" ht="15" thickBot="1" x14ac:dyDescent="0.35">
      <c r="A4289" s="6">
        <v>88.743600000000001</v>
      </c>
      <c r="B4289" s="19">
        <f>(A4289-G4289)/G4289</f>
        <v>1.1855876268347947</v>
      </c>
      <c r="C4289" s="30" t="s">
        <v>72</v>
      </c>
      <c r="D4289" s="6">
        <v>1015543</v>
      </c>
      <c r="E4289" s="6">
        <v>1921</v>
      </c>
      <c r="F4289" s="7" t="s">
        <v>21</v>
      </c>
      <c r="G4289" s="6">
        <v>40.603999999999999</v>
      </c>
    </row>
    <row r="4290" spans="1:7" ht="15" thickBot="1" x14ac:dyDescent="0.35">
      <c r="A4290" s="6">
        <v>88.743600000000001</v>
      </c>
      <c r="B4290" s="19">
        <f>(A4290-G4290)/G4290</f>
        <v>0.64060489536345488</v>
      </c>
      <c r="C4290" s="30" t="s">
        <v>243</v>
      </c>
      <c r="D4290" s="6">
        <v>1011211</v>
      </c>
      <c r="E4290" s="6">
        <v>680</v>
      </c>
      <c r="F4290" s="7" t="s">
        <v>25</v>
      </c>
      <c r="G4290" s="6">
        <v>54.091999999999999</v>
      </c>
    </row>
    <row r="4291" spans="1:7" ht="15" thickBot="1" x14ac:dyDescent="0.35">
      <c r="A4291" s="6">
        <v>88.743600000000001</v>
      </c>
      <c r="B4291" s="19">
        <f>(A4291-G4291)/G4291</f>
        <v>-4.7324802473376851E-2</v>
      </c>
      <c r="C4291" s="30" t="s">
        <v>151</v>
      </c>
      <c r="D4291" s="6">
        <v>1014877</v>
      </c>
      <c r="E4291" s="6">
        <v>291</v>
      </c>
      <c r="F4291" s="7" t="s">
        <v>27</v>
      </c>
      <c r="G4291" s="6">
        <v>93.152000000000001</v>
      </c>
    </row>
    <row r="4292" spans="1:7" ht="15" thickBot="1" x14ac:dyDescent="0.35">
      <c r="A4292" s="6">
        <v>88.743600000000001</v>
      </c>
      <c r="B4292" s="19">
        <f>(A4292-G4292)/G4292</f>
        <v>-0.15838170023898943</v>
      </c>
      <c r="C4292" s="30" t="s">
        <v>232</v>
      </c>
      <c r="D4292" s="6">
        <v>1006625</v>
      </c>
      <c r="E4292" s="6">
        <v>1209</v>
      </c>
      <c r="F4292" s="7" t="s">
        <v>42</v>
      </c>
      <c r="G4292" s="6">
        <v>105.444</v>
      </c>
    </row>
    <row r="4293" spans="1:7" ht="15" thickBot="1" x14ac:dyDescent="0.35">
      <c r="A4293" s="6">
        <v>88.743600000000001</v>
      </c>
      <c r="B4293" s="19">
        <f>(A4293-G4293)/G4293</f>
        <v>-0.21144837391149818</v>
      </c>
      <c r="C4293" s="30" t="s">
        <v>34</v>
      </c>
      <c r="D4293" s="6">
        <v>1017791</v>
      </c>
      <c r="E4293" s="6">
        <v>1308</v>
      </c>
      <c r="F4293" s="7" t="s">
        <v>19</v>
      </c>
      <c r="G4293" s="6">
        <v>112.54</v>
      </c>
    </row>
    <row r="4294" spans="1:7" ht="15" thickBot="1" x14ac:dyDescent="0.35">
      <c r="A4294" s="6">
        <v>88.743600000000001</v>
      </c>
      <c r="B4294" s="19">
        <f>(A4294-G4294)/G4294</f>
        <v>-0.41629877134362914</v>
      </c>
      <c r="C4294" s="30" t="s">
        <v>227</v>
      </c>
      <c r="D4294" s="6">
        <v>1007497</v>
      </c>
      <c r="E4294" s="6">
        <v>288</v>
      </c>
      <c r="F4294" s="7" t="s">
        <v>35</v>
      </c>
      <c r="G4294" s="6">
        <v>152.036</v>
      </c>
    </row>
    <row r="4295" spans="1:7" ht="15" thickBot="1" x14ac:dyDescent="0.35">
      <c r="A4295" s="6">
        <v>88.743600000000001</v>
      </c>
      <c r="B4295" s="19">
        <f>(A4295-G4295)/G4295</f>
        <v>-0.44528316039504934</v>
      </c>
      <c r="C4295" s="30" t="s">
        <v>236</v>
      </c>
      <c r="D4295" s="6">
        <v>1007464</v>
      </c>
      <c r="E4295" s="6">
        <v>1723</v>
      </c>
      <c r="F4295" s="7" t="s">
        <v>27</v>
      </c>
      <c r="G4295" s="6">
        <v>159.97999999999999</v>
      </c>
    </row>
    <row r="4296" spans="1:7" ht="15" thickBot="1" x14ac:dyDescent="0.35">
      <c r="A4296" s="6">
        <v>88.922880000000006</v>
      </c>
      <c r="B4296" s="19">
        <f>(A4296-G4296)/G4296</f>
        <v>0.67198555956678718</v>
      </c>
      <c r="C4296" s="30" t="s">
        <v>22</v>
      </c>
      <c r="D4296" s="6">
        <v>1016329</v>
      </c>
      <c r="E4296" s="6">
        <v>657</v>
      </c>
      <c r="F4296" s="7" t="s">
        <v>87</v>
      </c>
      <c r="G4296" s="6">
        <v>53.183999999999997</v>
      </c>
    </row>
    <row r="4297" spans="1:7" ht="15" thickBot="1" x14ac:dyDescent="0.35">
      <c r="A4297" s="6">
        <v>88.922880000000006</v>
      </c>
      <c r="B4297" s="19">
        <f>(A4297-G4297)/G4297</f>
        <v>0.33855491329479775</v>
      </c>
      <c r="C4297" s="30" t="s">
        <v>357</v>
      </c>
      <c r="D4297" s="6">
        <v>1006275</v>
      </c>
      <c r="E4297" s="6">
        <v>1007</v>
      </c>
      <c r="F4297" s="7" t="s">
        <v>87</v>
      </c>
      <c r="G4297" s="6">
        <v>66.432000000000002</v>
      </c>
    </row>
    <row r="4298" spans="1:7" ht="15" thickBot="1" x14ac:dyDescent="0.35">
      <c r="A4298" s="6">
        <v>89.086399999999998</v>
      </c>
      <c r="B4298" s="19">
        <f>(A4298-G4298)/G4298</f>
        <v>-0.11104192611041927</v>
      </c>
      <c r="C4298" s="30" t="s">
        <v>162</v>
      </c>
      <c r="D4298" s="6">
        <v>1001852</v>
      </c>
      <c r="E4298" s="6">
        <v>1852</v>
      </c>
      <c r="F4298" s="7" t="s">
        <v>17</v>
      </c>
      <c r="G4298" s="6">
        <v>100.2144</v>
      </c>
    </row>
    <row r="4299" spans="1:7" ht="15" thickBot="1" x14ac:dyDescent="0.35">
      <c r="A4299" s="6">
        <v>89.191800000000001</v>
      </c>
      <c r="B4299" s="19">
        <f>(A4299-G4299)/G4299</f>
        <v>199.88243243243244</v>
      </c>
      <c r="C4299" s="30" t="s">
        <v>352</v>
      </c>
      <c r="D4299" s="6">
        <v>1011610</v>
      </c>
      <c r="E4299" s="6">
        <v>422</v>
      </c>
      <c r="F4299" s="7" t="s">
        <v>17</v>
      </c>
      <c r="G4299" s="6">
        <v>0.44400000000000001</v>
      </c>
    </row>
    <row r="4300" spans="1:7" ht="15" thickBot="1" x14ac:dyDescent="0.35">
      <c r="A4300" s="6">
        <v>89.191800000000001</v>
      </c>
      <c r="B4300" s="19">
        <f>(A4300-G4300)/G4300</f>
        <v>22.373113207547171</v>
      </c>
      <c r="C4300" s="30" t="s">
        <v>51</v>
      </c>
      <c r="D4300" s="6">
        <v>1011219</v>
      </c>
      <c r="E4300" s="6">
        <v>887</v>
      </c>
      <c r="F4300" s="7" t="s">
        <v>25</v>
      </c>
      <c r="G4300" s="6">
        <v>3.8159999999999998</v>
      </c>
    </row>
    <row r="4301" spans="1:7" ht="15" thickBot="1" x14ac:dyDescent="0.35">
      <c r="A4301" s="6">
        <v>89.191800000000001</v>
      </c>
      <c r="B4301" s="19">
        <f>(A4301-G4301)/G4301</f>
        <v>5.8377644894204233</v>
      </c>
      <c r="C4301" s="30" t="s">
        <v>273</v>
      </c>
      <c r="D4301" s="6">
        <v>1019440</v>
      </c>
      <c r="E4301" s="6">
        <v>1317</v>
      </c>
      <c r="F4301" s="7" t="s">
        <v>23</v>
      </c>
      <c r="G4301" s="6">
        <v>13.044</v>
      </c>
    </row>
    <row r="4302" spans="1:7" ht="15" thickBot="1" x14ac:dyDescent="0.35">
      <c r="A4302" s="6">
        <v>89.191800000000001</v>
      </c>
      <c r="B4302" s="19">
        <f>(A4302-G4302)/G4302</f>
        <v>4.83257912634057</v>
      </c>
      <c r="C4302" s="30" t="s">
        <v>347</v>
      </c>
      <c r="D4302" s="6">
        <v>1011789</v>
      </c>
      <c r="E4302" s="6">
        <v>1781</v>
      </c>
      <c r="F4302" s="7" t="s">
        <v>27</v>
      </c>
      <c r="G4302" s="6">
        <v>15.292</v>
      </c>
    </row>
    <row r="4303" spans="1:7" ht="15" thickBot="1" x14ac:dyDescent="0.35">
      <c r="A4303" s="6">
        <v>89.191800000000001</v>
      </c>
      <c r="B4303" s="19">
        <f>(A4303-G4303)/G4303</f>
        <v>0.9169489339752408</v>
      </c>
      <c r="C4303" s="30" t="s">
        <v>308</v>
      </c>
      <c r="D4303" s="6">
        <v>1018045</v>
      </c>
      <c r="E4303" s="6">
        <v>1420</v>
      </c>
      <c r="F4303" s="7" t="s">
        <v>35</v>
      </c>
      <c r="G4303" s="6">
        <v>46.527999999999999</v>
      </c>
    </row>
    <row r="4304" spans="1:7" ht="15" thickBot="1" x14ac:dyDescent="0.35">
      <c r="A4304" s="6">
        <v>89.191800000000001</v>
      </c>
      <c r="B4304" s="19">
        <f>(A4304-G4304)/G4304</f>
        <v>0.90727482678983828</v>
      </c>
      <c r="C4304" s="30" t="s">
        <v>276</v>
      </c>
      <c r="D4304" s="6">
        <v>1012217</v>
      </c>
      <c r="E4304" s="6">
        <v>544</v>
      </c>
      <c r="F4304" s="7" t="s">
        <v>21</v>
      </c>
      <c r="G4304" s="6">
        <v>46.764000000000003</v>
      </c>
    </row>
    <row r="4305" spans="1:7" ht="15" thickBot="1" x14ac:dyDescent="0.35">
      <c r="A4305" s="6">
        <v>89.191800000000001</v>
      </c>
      <c r="B4305" s="19">
        <f>(A4305-G4305)/G4305</f>
        <v>0.90727482678983828</v>
      </c>
      <c r="C4305" s="30" t="s">
        <v>166</v>
      </c>
      <c r="D4305" s="6">
        <v>1012793</v>
      </c>
      <c r="E4305" s="6">
        <v>1705</v>
      </c>
      <c r="F4305" s="7" t="s">
        <v>23</v>
      </c>
      <c r="G4305" s="6">
        <v>46.764000000000003</v>
      </c>
    </row>
    <row r="4306" spans="1:7" ht="15" thickBot="1" x14ac:dyDescent="0.35">
      <c r="A4306" s="6">
        <v>89.191800000000001</v>
      </c>
      <c r="B4306" s="19">
        <f>(A4306-G4306)/G4306</f>
        <v>0.53768360802703263</v>
      </c>
      <c r="C4306" s="30" t="s">
        <v>141</v>
      </c>
      <c r="D4306" s="6">
        <v>1017657</v>
      </c>
      <c r="E4306" s="6">
        <v>352</v>
      </c>
      <c r="F4306" s="7" t="s">
        <v>17</v>
      </c>
      <c r="G4306" s="6">
        <v>58.003999999999998</v>
      </c>
    </row>
    <row r="4307" spans="1:7" ht="15" thickBot="1" x14ac:dyDescent="0.35">
      <c r="A4307" s="6">
        <v>89.191800000000001</v>
      </c>
      <c r="B4307" s="19">
        <f>(A4307-G4307)/G4307</f>
        <v>0.43247783630990616</v>
      </c>
      <c r="C4307" s="30" t="s">
        <v>52</v>
      </c>
      <c r="D4307" s="6">
        <v>1014759</v>
      </c>
      <c r="E4307" s="6">
        <v>1696</v>
      </c>
      <c r="F4307" s="7" t="s">
        <v>23</v>
      </c>
      <c r="G4307" s="6">
        <v>62.264000000000003</v>
      </c>
    </row>
    <row r="4308" spans="1:7" ht="15" thickBot="1" x14ac:dyDescent="0.35">
      <c r="A4308" s="6">
        <v>89.191800000000001</v>
      </c>
      <c r="B4308" s="19">
        <f>(A4308-G4308)/G4308</f>
        <v>0.30933352906635342</v>
      </c>
      <c r="C4308" s="30" t="s">
        <v>382</v>
      </c>
      <c r="D4308" s="6">
        <v>1017358</v>
      </c>
      <c r="E4308" s="6">
        <v>1373</v>
      </c>
      <c r="F4308" s="7" t="s">
        <v>25</v>
      </c>
      <c r="G4308" s="6">
        <v>68.12</v>
      </c>
    </row>
    <row r="4309" spans="1:7" ht="15" thickBot="1" x14ac:dyDescent="0.35">
      <c r="A4309" s="6">
        <v>89.191800000000001</v>
      </c>
      <c r="B4309" s="19">
        <f>(A4309-G4309)/G4309</f>
        <v>0.21342784066173262</v>
      </c>
      <c r="C4309" s="30" t="s">
        <v>86</v>
      </c>
      <c r="D4309" s="6">
        <v>1017666</v>
      </c>
      <c r="E4309" s="6">
        <v>1637</v>
      </c>
      <c r="F4309" s="7" t="s">
        <v>31</v>
      </c>
      <c r="G4309" s="6">
        <v>73.504000000000005</v>
      </c>
    </row>
    <row r="4310" spans="1:7" ht="15" thickBot="1" x14ac:dyDescent="0.35">
      <c r="A4310" s="6">
        <v>89.191800000000001</v>
      </c>
      <c r="B4310" s="19">
        <f>(A4310-G4310)/G4310</f>
        <v>0.21342784066173262</v>
      </c>
      <c r="C4310" s="30" t="s">
        <v>83</v>
      </c>
      <c r="D4310" s="6">
        <v>1019763</v>
      </c>
      <c r="E4310" s="6">
        <v>1684</v>
      </c>
      <c r="F4310" s="7" t="s">
        <v>42</v>
      </c>
      <c r="G4310" s="6">
        <v>73.504000000000005</v>
      </c>
    </row>
    <row r="4311" spans="1:7" ht="15" thickBot="1" x14ac:dyDescent="0.35">
      <c r="A4311" s="6">
        <v>89.191800000000001</v>
      </c>
      <c r="B4311" s="19">
        <f>(A4311-G4311)/G4311</f>
        <v>5.2882708471054835E-2</v>
      </c>
      <c r="C4311" s="30" t="s">
        <v>344</v>
      </c>
      <c r="D4311" s="6">
        <v>1006944</v>
      </c>
      <c r="E4311" s="6">
        <v>123</v>
      </c>
      <c r="F4311" s="7" t="s">
        <v>25</v>
      </c>
      <c r="G4311" s="6">
        <v>84.712000000000003</v>
      </c>
    </row>
    <row r="4312" spans="1:7" ht="15" thickBot="1" x14ac:dyDescent="0.35">
      <c r="A4312" s="6">
        <v>89.191800000000001</v>
      </c>
      <c r="B4312" s="19">
        <f>(A4312-G4312)/G4312</f>
        <v>-0.10230081726317479</v>
      </c>
      <c r="C4312" s="30" t="s">
        <v>56</v>
      </c>
      <c r="D4312" s="6">
        <v>1010979</v>
      </c>
      <c r="E4312" s="6">
        <v>2515</v>
      </c>
      <c r="F4312" s="7" t="s">
        <v>17</v>
      </c>
      <c r="G4312" s="6">
        <v>99.355999999999995</v>
      </c>
    </row>
    <row r="4313" spans="1:7" ht="15" thickBot="1" x14ac:dyDescent="0.35">
      <c r="A4313" s="6">
        <v>89.191800000000001</v>
      </c>
      <c r="B4313" s="19">
        <f>(A4313-G4313)/G4313</f>
        <v>-0.22662493063263042</v>
      </c>
      <c r="C4313" s="30" t="s">
        <v>373</v>
      </c>
      <c r="D4313" s="6">
        <v>1016344</v>
      </c>
      <c r="E4313" s="6">
        <v>929</v>
      </c>
      <c r="F4313" s="7" t="s">
        <v>23</v>
      </c>
      <c r="G4313" s="6">
        <v>115.328</v>
      </c>
    </row>
    <row r="4314" spans="1:7" ht="15" thickBot="1" x14ac:dyDescent="0.35">
      <c r="A4314" s="6">
        <v>89.191800000000001</v>
      </c>
      <c r="B4314" s="19">
        <f>(A4314-G4314)/G4314</f>
        <v>-0.28899110360001279</v>
      </c>
      <c r="C4314" s="30" t="s">
        <v>172</v>
      </c>
      <c r="D4314" s="6">
        <v>1014989</v>
      </c>
      <c r="E4314" s="6">
        <v>1877</v>
      </c>
      <c r="F4314" s="7" t="s">
        <v>31</v>
      </c>
      <c r="G4314" s="6">
        <v>125.444</v>
      </c>
    </row>
    <row r="4315" spans="1:7" ht="15" thickBot="1" x14ac:dyDescent="0.35">
      <c r="A4315" s="6">
        <v>89.191800000000001</v>
      </c>
      <c r="B4315" s="19">
        <f>(A4315-G4315)/G4315</f>
        <v>-0.52522197381028424</v>
      </c>
      <c r="C4315" s="30" t="s">
        <v>210</v>
      </c>
      <c r="D4315" s="6">
        <v>1008813</v>
      </c>
      <c r="E4315" s="6">
        <v>350</v>
      </c>
      <c r="F4315" s="7" t="s">
        <v>31</v>
      </c>
      <c r="G4315" s="6">
        <v>187.86</v>
      </c>
    </row>
    <row r="4316" spans="1:7" ht="15" thickBot="1" x14ac:dyDescent="0.35">
      <c r="A4316" s="6">
        <v>89.195599999999999</v>
      </c>
      <c r="B4316" s="19">
        <f>(A4316-G4316)/G4316</f>
        <v>0.22129540375936543</v>
      </c>
      <c r="C4316" s="30" t="s">
        <v>263</v>
      </c>
      <c r="D4316" s="6">
        <v>1004002</v>
      </c>
      <c r="E4316" s="6">
        <v>858</v>
      </c>
      <c r="F4316" s="7" t="s">
        <v>31</v>
      </c>
      <c r="G4316" s="6">
        <v>73.033600000000007</v>
      </c>
    </row>
    <row r="4317" spans="1:7" ht="15" thickBot="1" x14ac:dyDescent="0.35">
      <c r="A4317" s="6">
        <v>89.31</v>
      </c>
      <c r="B4317" s="19">
        <f>(A4317-G4317)/G4317</f>
        <v>0.2286218964606446</v>
      </c>
      <c r="C4317" s="30" t="s">
        <v>215</v>
      </c>
      <c r="D4317" s="6">
        <v>1003531</v>
      </c>
      <c r="E4317" s="6">
        <v>462</v>
      </c>
      <c r="F4317" s="7" t="s">
        <v>87</v>
      </c>
      <c r="G4317" s="6">
        <v>72.691199999999995</v>
      </c>
    </row>
    <row r="4318" spans="1:7" ht="15" thickBot="1" x14ac:dyDescent="0.35">
      <c r="A4318" s="6">
        <v>89.64</v>
      </c>
      <c r="B4318" s="19">
        <f>(A4318-G4318)/G4318</f>
        <v>17.863636363636367</v>
      </c>
      <c r="C4318" s="30" t="s">
        <v>120</v>
      </c>
      <c r="D4318" s="6">
        <v>1008715</v>
      </c>
      <c r="E4318" s="6">
        <v>1295</v>
      </c>
      <c r="F4318" s="7" t="s">
        <v>21</v>
      </c>
      <c r="G4318" s="6">
        <v>4.7519999999999998</v>
      </c>
    </row>
    <row r="4319" spans="1:7" ht="15" thickBot="1" x14ac:dyDescent="0.35">
      <c r="A4319" s="6">
        <v>89.64</v>
      </c>
      <c r="B4319" s="19">
        <f>(A4319-G4319)/G4319</f>
        <v>3.6677775463445119</v>
      </c>
      <c r="C4319" s="30" t="s">
        <v>349</v>
      </c>
      <c r="D4319" s="6">
        <v>1009877</v>
      </c>
      <c r="E4319" s="6">
        <v>552</v>
      </c>
      <c r="F4319" s="7" t="s">
        <v>27</v>
      </c>
      <c r="G4319" s="6">
        <v>19.204000000000001</v>
      </c>
    </row>
    <row r="4320" spans="1:7" ht="15" thickBot="1" x14ac:dyDescent="0.35">
      <c r="A4320" s="6">
        <v>89.64</v>
      </c>
      <c r="B4320" s="19">
        <f>(A4320-G4320)/G4320</f>
        <v>3.1051474629052942</v>
      </c>
      <c r="C4320" s="30" t="s">
        <v>135</v>
      </c>
      <c r="D4320" s="6">
        <v>1006902</v>
      </c>
      <c r="E4320" s="6">
        <v>1259</v>
      </c>
      <c r="F4320" s="7" t="s">
        <v>87</v>
      </c>
      <c r="G4320" s="6">
        <v>21.835999999999999</v>
      </c>
    </row>
    <row r="4321" spans="1:7" ht="15" thickBot="1" x14ac:dyDescent="0.35">
      <c r="A4321" s="6">
        <v>89.64</v>
      </c>
      <c r="B4321" s="19">
        <f>(A4321-G4321)/G4321</f>
        <v>2.7822784810126584</v>
      </c>
      <c r="C4321" s="30" t="s">
        <v>54</v>
      </c>
      <c r="D4321" s="6">
        <v>1012466</v>
      </c>
      <c r="E4321" s="6">
        <v>736</v>
      </c>
      <c r="F4321" s="7" t="s">
        <v>35</v>
      </c>
      <c r="G4321" s="6">
        <v>23.7</v>
      </c>
    </row>
    <row r="4322" spans="1:7" ht="15" thickBot="1" x14ac:dyDescent="0.35">
      <c r="A4322" s="6">
        <v>89.64</v>
      </c>
      <c r="B4322" s="19">
        <f>(A4322-G4322)/G4322</f>
        <v>1.8569607343192247</v>
      </c>
      <c r="C4322" s="30" t="s">
        <v>46</v>
      </c>
      <c r="D4322" s="6">
        <v>1016998</v>
      </c>
      <c r="E4322" s="6">
        <v>2537</v>
      </c>
      <c r="F4322" s="7" t="s">
        <v>27</v>
      </c>
      <c r="G4322" s="6">
        <v>31.376000000000001</v>
      </c>
    </row>
    <row r="4323" spans="1:7" ht="15" thickBot="1" x14ac:dyDescent="0.35">
      <c r="A4323" s="6">
        <v>89.64</v>
      </c>
      <c r="B4323" s="19">
        <f>(A4323-G4323)/G4323</f>
        <v>1.4104549854791868</v>
      </c>
      <c r="C4323" s="30" t="s">
        <v>192</v>
      </c>
      <c r="D4323" s="6">
        <v>1009889</v>
      </c>
      <c r="E4323" s="6">
        <v>2303</v>
      </c>
      <c r="F4323" s="7" t="s">
        <v>42</v>
      </c>
      <c r="G4323" s="6">
        <v>37.188000000000002</v>
      </c>
    </row>
    <row r="4324" spans="1:7" ht="15" thickBot="1" x14ac:dyDescent="0.35">
      <c r="A4324" s="6">
        <v>89.64</v>
      </c>
      <c r="B4324" s="19">
        <f>(A4324-G4324)/G4324</f>
        <v>1.3397368970557528</v>
      </c>
      <c r="C4324" s="30" t="s">
        <v>357</v>
      </c>
      <c r="D4324" s="6">
        <v>1018695</v>
      </c>
      <c r="E4324" s="6">
        <v>695</v>
      </c>
      <c r="F4324" s="7" t="s">
        <v>35</v>
      </c>
      <c r="G4324" s="6">
        <v>38.311999999999998</v>
      </c>
    </row>
    <row r="4325" spans="1:7" ht="15" thickBot="1" x14ac:dyDescent="0.35">
      <c r="A4325" s="6">
        <v>89.64</v>
      </c>
      <c r="B4325" s="19">
        <f>(A4325-G4325)/G4325</f>
        <v>0.96337830734186092</v>
      </c>
      <c r="C4325" s="30" t="s">
        <v>313</v>
      </c>
      <c r="D4325" s="6">
        <v>1009059</v>
      </c>
      <c r="E4325" s="6">
        <v>2666</v>
      </c>
      <c r="F4325" s="7" t="s">
        <v>31</v>
      </c>
      <c r="G4325" s="6">
        <v>45.655999999999999</v>
      </c>
    </row>
    <row r="4326" spans="1:7" ht="15" thickBot="1" x14ac:dyDescent="0.35">
      <c r="A4326" s="6">
        <v>89.64</v>
      </c>
      <c r="B4326" s="19">
        <f>(A4326-G4326)/G4326</f>
        <v>0.94920414021048971</v>
      </c>
      <c r="C4326" s="30" t="s">
        <v>330</v>
      </c>
      <c r="D4326" s="6">
        <v>1017866</v>
      </c>
      <c r="E4326" s="6">
        <v>2421</v>
      </c>
      <c r="F4326" s="7" t="s">
        <v>42</v>
      </c>
      <c r="G4326" s="6">
        <v>45.988</v>
      </c>
    </row>
    <row r="4327" spans="1:7" ht="15" thickBot="1" x14ac:dyDescent="0.35">
      <c r="A4327" s="6">
        <v>89.64</v>
      </c>
      <c r="B4327" s="19">
        <f>(A4327-G4327)/G4327</f>
        <v>0.73694000930088366</v>
      </c>
      <c r="C4327" s="30" t="s">
        <v>144</v>
      </c>
      <c r="D4327" s="6">
        <v>1017520</v>
      </c>
      <c r="E4327" s="6">
        <v>2479</v>
      </c>
      <c r="F4327" s="7" t="s">
        <v>42</v>
      </c>
      <c r="G4327" s="6">
        <v>51.607999999999997</v>
      </c>
    </row>
    <row r="4328" spans="1:7" ht="15" thickBot="1" x14ac:dyDescent="0.35">
      <c r="A4328" s="6">
        <v>89.64</v>
      </c>
      <c r="B4328" s="19">
        <f>(A4328-G4328)/G4328</f>
        <v>0.71120952962736717</v>
      </c>
      <c r="C4328" s="30" t="s">
        <v>336</v>
      </c>
      <c r="D4328" s="6">
        <v>1007790</v>
      </c>
      <c r="E4328" s="6">
        <v>555</v>
      </c>
      <c r="F4328" s="7" t="s">
        <v>23</v>
      </c>
      <c r="G4328" s="6">
        <v>52.384</v>
      </c>
    </row>
    <row r="4329" spans="1:7" ht="15" thickBot="1" x14ac:dyDescent="0.35">
      <c r="A4329" s="6">
        <v>89.64</v>
      </c>
      <c r="B4329" s="19">
        <f>(A4329-G4329)/G4329</f>
        <v>0.45415612225034069</v>
      </c>
      <c r="C4329" s="30" t="s">
        <v>351</v>
      </c>
      <c r="D4329" s="6">
        <v>1007881</v>
      </c>
      <c r="E4329" s="6">
        <v>244</v>
      </c>
      <c r="F4329" s="7" t="s">
        <v>31</v>
      </c>
      <c r="G4329" s="6">
        <v>61.643999999999998</v>
      </c>
    </row>
    <row r="4330" spans="1:7" ht="15" thickBot="1" x14ac:dyDescent="0.35">
      <c r="A4330" s="6">
        <v>89.64</v>
      </c>
      <c r="B4330" s="19">
        <f>(A4330-G4330)/G4330</f>
        <v>0.4262983706720978</v>
      </c>
      <c r="C4330" s="30" t="s">
        <v>139</v>
      </c>
      <c r="D4330" s="6">
        <v>1014292</v>
      </c>
      <c r="E4330" s="6">
        <v>1018</v>
      </c>
      <c r="F4330" s="7" t="s">
        <v>87</v>
      </c>
      <c r="G4330" s="6">
        <v>62.847999999999999</v>
      </c>
    </row>
    <row r="4331" spans="1:7" ht="15" thickBot="1" x14ac:dyDescent="0.35">
      <c r="A4331" s="6">
        <v>89.64</v>
      </c>
      <c r="B4331" s="19">
        <f>(A4331-G4331)/G4331</f>
        <v>0.30762049247286721</v>
      </c>
      <c r="C4331" s="30" t="s">
        <v>100</v>
      </c>
      <c r="D4331" s="6">
        <v>1006715</v>
      </c>
      <c r="E4331" s="6">
        <v>883</v>
      </c>
      <c r="F4331" s="7" t="s">
        <v>35</v>
      </c>
      <c r="G4331" s="6">
        <v>68.552000000000007</v>
      </c>
    </row>
    <row r="4332" spans="1:7" ht="15" thickBot="1" x14ac:dyDescent="0.35">
      <c r="A4332" s="6">
        <v>89.64</v>
      </c>
      <c r="B4332" s="19">
        <f>(A4332-G4332)/G4332</f>
        <v>0.20678513731825524</v>
      </c>
      <c r="C4332" s="30" t="s">
        <v>257</v>
      </c>
      <c r="D4332" s="6">
        <v>1012763</v>
      </c>
      <c r="E4332" s="6">
        <v>2104</v>
      </c>
      <c r="F4332" s="7" t="s">
        <v>21</v>
      </c>
      <c r="G4332" s="6">
        <v>74.28</v>
      </c>
    </row>
    <row r="4333" spans="1:7" ht="15" thickBot="1" x14ac:dyDescent="0.35">
      <c r="A4333" s="6">
        <v>89.64</v>
      </c>
      <c r="B4333" s="19">
        <f>(A4333-G4333)/G4333</f>
        <v>0.12460480754754859</v>
      </c>
      <c r="C4333" s="30" t="s">
        <v>52</v>
      </c>
      <c r="D4333" s="6">
        <v>1012141</v>
      </c>
      <c r="E4333" s="6">
        <v>1590</v>
      </c>
      <c r="F4333" s="7" t="s">
        <v>42</v>
      </c>
      <c r="G4333" s="6">
        <v>79.707999999999998</v>
      </c>
    </row>
    <row r="4334" spans="1:7" ht="15" thickBot="1" x14ac:dyDescent="0.35">
      <c r="A4334" s="6">
        <v>89.64</v>
      </c>
      <c r="B4334" s="19">
        <f>(A4334-G4334)/G4334</f>
        <v>0.1219023779724655</v>
      </c>
      <c r="C4334" s="30" t="s">
        <v>57</v>
      </c>
      <c r="D4334" s="6">
        <v>1011721</v>
      </c>
      <c r="E4334" s="6">
        <v>554</v>
      </c>
      <c r="F4334" s="7" t="s">
        <v>87</v>
      </c>
      <c r="G4334" s="6">
        <v>79.900000000000006</v>
      </c>
    </row>
    <row r="4335" spans="1:7" ht="15" thickBot="1" x14ac:dyDescent="0.35">
      <c r="A4335" s="6">
        <v>89.64</v>
      </c>
      <c r="B4335" s="19">
        <f>(A4335-G4335)/G4335</f>
        <v>-7.0890562693841442E-3</v>
      </c>
      <c r="C4335" s="30" t="s">
        <v>113</v>
      </c>
      <c r="D4335" s="6">
        <v>1006920</v>
      </c>
      <c r="E4335" s="6">
        <v>359</v>
      </c>
      <c r="F4335" s="7" t="s">
        <v>35</v>
      </c>
      <c r="G4335" s="6">
        <v>90.28</v>
      </c>
    </row>
    <row r="4336" spans="1:7" ht="15" thickBot="1" x14ac:dyDescent="0.35">
      <c r="A4336" s="6">
        <v>89.64</v>
      </c>
      <c r="B4336" s="19">
        <f>(A4336-G4336)/G4336</f>
        <v>-4.0133636013192323E-2</v>
      </c>
      <c r="C4336" s="30" t="s">
        <v>312</v>
      </c>
      <c r="D4336" s="6">
        <v>1010825</v>
      </c>
      <c r="E4336" s="6">
        <v>1895</v>
      </c>
      <c r="F4336" s="7" t="s">
        <v>27</v>
      </c>
      <c r="G4336" s="6">
        <v>93.388000000000005</v>
      </c>
    </row>
    <row r="4337" spans="1:7" ht="15" thickBot="1" x14ac:dyDescent="0.35">
      <c r="A4337" s="6">
        <v>89.64</v>
      </c>
      <c r="B4337" s="19">
        <f>(A4337-G4337)/G4337</f>
        <v>-7.5227994883010782E-2</v>
      </c>
      <c r="C4337" s="30" t="s">
        <v>200</v>
      </c>
      <c r="D4337" s="6">
        <v>1007744</v>
      </c>
      <c r="E4337" s="6">
        <v>2800</v>
      </c>
      <c r="F4337" s="7" t="s">
        <v>21</v>
      </c>
      <c r="G4337" s="6">
        <v>96.932000000000002</v>
      </c>
    </row>
    <row r="4338" spans="1:7" ht="15" thickBot="1" x14ac:dyDescent="0.35">
      <c r="A4338" s="6">
        <v>89.64</v>
      </c>
      <c r="B4338" s="19">
        <f>(A4338-G4338)/G4338</f>
        <v>-9.4618616677440162E-2</v>
      </c>
      <c r="C4338" s="30" t="s">
        <v>38</v>
      </c>
      <c r="D4338" s="6">
        <v>1015566</v>
      </c>
      <c r="E4338" s="6">
        <v>1238</v>
      </c>
      <c r="F4338" s="7" t="s">
        <v>25</v>
      </c>
      <c r="G4338" s="6">
        <v>99.007999999999996</v>
      </c>
    </row>
    <row r="4339" spans="1:7" ht="15" thickBot="1" x14ac:dyDescent="0.35">
      <c r="A4339" s="6">
        <v>89.64</v>
      </c>
      <c r="B4339" s="19">
        <f>(A4339-G4339)/G4339</f>
        <v>-0.11303728330562805</v>
      </c>
      <c r="C4339" s="30" t="s">
        <v>212</v>
      </c>
      <c r="D4339" s="6">
        <v>1012855</v>
      </c>
      <c r="E4339" s="6">
        <v>959</v>
      </c>
      <c r="F4339" s="7" t="s">
        <v>17</v>
      </c>
      <c r="G4339" s="6">
        <v>101.06399999999999</v>
      </c>
    </row>
    <row r="4340" spans="1:7" ht="15" thickBot="1" x14ac:dyDescent="0.35">
      <c r="A4340" s="6">
        <v>89.64</v>
      </c>
      <c r="B4340" s="19">
        <f>(A4340-G4340)/G4340</f>
        <v>-0.11303728330562805</v>
      </c>
      <c r="C4340" s="30" t="s">
        <v>50</v>
      </c>
      <c r="D4340" s="6">
        <v>1014624</v>
      </c>
      <c r="E4340" s="6">
        <v>788</v>
      </c>
      <c r="F4340" s="7" t="s">
        <v>42</v>
      </c>
      <c r="G4340" s="6">
        <v>101.06399999999999</v>
      </c>
    </row>
    <row r="4341" spans="1:7" ht="15" thickBot="1" x14ac:dyDescent="0.35">
      <c r="A4341" s="6">
        <v>89.64</v>
      </c>
      <c r="B4341" s="19">
        <f>(A4341-G4341)/G4341</f>
        <v>-0.15081470253884049</v>
      </c>
      <c r="C4341" s="30" t="s">
        <v>81</v>
      </c>
      <c r="D4341" s="6">
        <v>1016842</v>
      </c>
      <c r="E4341" s="6">
        <v>1165</v>
      </c>
      <c r="F4341" s="7" t="s">
        <v>25</v>
      </c>
      <c r="G4341" s="6">
        <v>105.56</v>
      </c>
    </row>
    <row r="4342" spans="1:7" ht="15" thickBot="1" x14ac:dyDescent="0.35">
      <c r="A4342" s="6">
        <v>89.64</v>
      </c>
      <c r="B4342" s="19">
        <f>(A4342-G4342)/G4342</f>
        <v>-0.15976153874995311</v>
      </c>
      <c r="C4342" s="30" t="s">
        <v>114</v>
      </c>
      <c r="D4342" s="6">
        <v>1012133</v>
      </c>
      <c r="E4342" s="6">
        <v>1723</v>
      </c>
      <c r="F4342" s="7" t="s">
        <v>25</v>
      </c>
      <c r="G4342" s="6">
        <v>106.684</v>
      </c>
    </row>
    <row r="4343" spans="1:7" ht="15" thickBot="1" x14ac:dyDescent="0.35">
      <c r="A4343" s="6">
        <v>89.64</v>
      </c>
      <c r="B4343" s="19">
        <f>(A4343-G4343)/G4343</f>
        <v>-0.17710131090955827</v>
      </c>
      <c r="C4343" s="30" t="s">
        <v>306</v>
      </c>
      <c r="D4343" s="6">
        <v>1009593</v>
      </c>
      <c r="E4343" s="6">
        <v>230</v>
      </c>
      <c r="F4343" s="7" t="s">
        <v>21</v>
      </c>
      <c r="G4343" s="6">
        <v>108.932</v>
      </c>
    </row>
    <row r="4344" spans="1:7" ht="15" thickBot="1" x14ac:dyDescent="0.35">
      <c r="A4344" s="6">
        <v>89.64</v>
      </c>
      <c r="B4344" s="19">
        <f>(A4344-G4344)/G4344</f>
        <v>-0.27928217662571558</v>
      </c>
      <c r="C4344" s="30" t="s">
        <v>128</v>
      </c>
      <c r="D4344" s="6">
        <v>1007676</v>
      </c>
      <c r="E4344" s="6">
        <v>2021</v>
      </c>
      <c r="F4344" s="7" t="s">
        <v>35</v>
      </c>
      <c r="G4344" s="6">
        <v>124.376</v>
      </c>
    </row>
    <row r="4345" spans="1:7" ht="15" thickBot="1" x14ac:dyDescent="0.35">
      <c r="A4345" s="6">
        <v>89.64</v>
      </c>
      <c r="B4345" s="19">
        <f>(A4345-G4345)/G4345</f>
        <v>-0.32720886246960273</v>
      </c>
      <c r="C4345" s="30" t="s">
        <v>65</v>
      </c>
      <c r="D4345" s="6">
        <v>1006634</v>
      </c>
      <c r="E4345" s="6">
        <v>1008</v>
      </c>
      <c r="F4345" s="7" t="s">
        <v>42</v>
      </c>
      <c r="G4345" s="6">
        <v>133.23599999999999</v>
      </c>
    </row>
    <row r="4346" spans="1:7" ht="15" thickBot="1" x14ac:dyDescent="0.35">
      <c r="A4346" s="6">
        <v>89.725999999999999</v>
      </c>
      <c r="B4346" s="19">
        <f>(A4346-G4346)/G4346</f>
        <v>-0.12363259884356932</v>
      </c>
      <c r="C4346" s="30" t="s">
        <v>99</v>
      </c>
      <c r="D4346" s="6">
        <v>1004345</v>
      </c>
      <c r="E4346" s="6">
        <v>2625</v>
      </c>
      <c r="F4346" s="7" t="s">
        <v>27</v>
      </c>
      <c r="G4346" s="6">
        <v>102.384</v>
      </c>
    </row>
    <row r="4347" spans="1:7" ht="15" thickBot="1" x14ac:dyDescent="0.35">
      <c r="A4347" s="6">
        <v>89.725999999999999</v>
      </c>
      <c r="B4347" s="19">
        <f>(A4347-G4347)/G4347</f>
        <v>-0.61331400319947038</v>
      </c>
      <c r="C4347" s="30" t="s">
        <v>316</v>
      </c>
      <c r="D4347" s="6">
        <v>1005027</v>
      </c>
      <c r="E4347" s="6">
        <v>706</v>
      </c>
      <c r="F4347" s="7" t="s">
        <v>87</v>
      </c>
      <c r="G4347" s="6">
        <v>232.0384</v>
      </c>
    </row>
    <row r="4348" spans="1:7" ht="15" thickBot="1" x14ac:dyDescent="0.35">
      <c r="A4348" s="6">
        <v>89.741600000000005</v>
      </c>
      <c r="B4348" s="19">
        <f>(A4348-G4348)/G4348</f>
        <v>1.7245943845331777</v>
      </c>
      <c r="C4348" s="30" t="s">
        <v>238</v>
      </c>
      <c r="D4348" s="6">
        <v>1004979</v>
      </c>
      <c r="E4348" s="6">
        <v>1945</v>
      </c>
      <c r="F4348" s="7" t="s">
        <v>17</v>
      </c>
      <c r="G4348" s="6">
        <v>32.937600000000003</v>
      </c>
    </row>
    <row r="4349" spans="1:7" ht="15" thickBot="1" x14ac:dyDescent="0.35">
      <c r="A4349" s="6">
        <v>89.746799999999993</v>
      </c>
      <c r="B4349" s="19">
        <f>(A4349-G4349)/G4349</f>
        <v>0.47060327198363994</v>
      </c>
      <c r="C4349" s="30" t="s">
        <v>281</v>
      </c>
      <c r="D4349" s="6">
        <v>1003538</v>
      </c>
      <c r="E4349" s="6">
        <v>2415</v>
      </c>
      <c r="F4349" s="7" t="s">
        <v>23</v>
      </c>
      <c r="G4349" s="6">
        <v>61.027200000000001</v>
      </c>
    </row>
    <row r="4350" spans="1:7" ht="15" thickBot="1" x14ac:dyDescent="0.35">
      <c r="A4350" s="6">
        <v>89.764480000000006</v>
      </c>
      <c r="B4350" s="19">
        <f>(A4350-G4350)/G4350</f>
        <v>-0.82031118883358634</v>
      </c>
      <c r="C4350" s="30" t="s">
        <v>324</v>
      </c>
      <c r="D4350" s="6">
        <v>1001288</v>
      </c>
      <c r="E4350" s="6">
        <v>1288</v>
      </c>
      <c r="F4350" s="7" t="s">
        <v>23</v>
      </c>
      <c r="G4350" s="6">
        <v>499.55520000000001</v>
      </c>
    </row>
    <row r="4351" spans="1:7" ht="15" thickBot="1" x14ac:dyDescent="0.35">
      <c r="A4351" s="6">
        <v>89.914240000000007</v>
      </c>
      <c r="B4351" s="19">
        <f>(A4351-G4351)/G4351</f>
        <v>-0.59689257431424303</v>
      </c>
      <c r="C4351" s="30" t="s">
        <v>89</v>
      </c>
      <c r="D4351" s="6">
        <v>1001972</v>
      </c>
      <c r="E4351" s="6">
        <v>1972</v>
      </c>
      <c r="F4351" s="7" t="s">
        <v>21</v>
      </c>
      <c r="G4351" s="6">
        <v>223.05279999999999</v>
      </c>
    </row>
    <row r="4352" spans="1:7" ht="15" thickBot="1" x14ac:dyDescent="0.35">
      <c r="A4352" s="6">
        <v>90.088200000000001</v>
      </c>
      <c r="B4352" s="19">
        <f>(A4352-G4352)/G4352</f>
        <v>6.5857359380262714</v>
      </c>
      <c r="C4352" s="30" t="s">
        <v>178</v>
      </c>
      <c r="D4352" s="6">
        <v>1019443</v>
      </c>
      <c r="E4352" s="6">
        <v>1429</v>
      </c>
      <c r="F4352" s="7" t="s">
        <v>27</v>
      </c>
      <c r="G4352" s="6">
        <v>11.875999999999999</v>
      </c>
    </row>
    <row r="4353" spans="1:7" ht="15" thickBot="1" x14ac:dyDescent="0.35">
      <c r="A4353" s="6">
        <v>90.088200000000001</v>
      </c>
      <c r="B4353" s="19">
        <f>(A4353-G4353)/G4353</f>
        <v>6.4232201713909038</v>
      </c>
      <c r="C4353" s="30" t="s">
        <v>330</v>
      </c>
      <c r="D4353" s="6">
        <v>1007078</v>
      </c>
      <c r="E4353" s="6">
        <v>2372</v>
      </c>
      <c r="F4353" s="7" t="s">
        <v>17</v>
      </c>
      <c r="G4353" s="6">
        <v>12.135999999999999</v>
      </c>
    </row>
    <row r="4354" spans="1:7" ht="15" thickBot="1" x14ac:dyDescent="0.35">
      <c r="A4354" s="6">
        <v>90.088200000000001</v>
      </c>
      <c r="B4354" s="19">
        <f>(A4354-G4354)/G4354</f>
        <v>2.4202050113895215</v>
      </c>
      <c r="C4354" s="30" t="s">
        <v>251</v>
      </c>
      <c r="D4354" s="6">
        <v>1013449</v>
      </c>
      <c r="E4354" s="6">
        <v>2800</v>
      </c>
      <c r="F4354" s="7" t="s">
        <v>31</v>
      </c>
      <c r="G4354" s="6">
        <v>26.34</v>
      </c>
    </row>
    <row r="4355" spans="1:7" ht="15" thickBot="1" x14ac:dyDescent="0.35">
      <c r="A4355" s="6">
        <v>90.088200000000001</v>
      </c>
      <c r="B4355" s="19">
        <f>(A4355-G4355)/G4355</f>
        <v>2.1350292316258348</v>
      </c>
      <c r="C4355" s="30" t="s">
        <v>156</v>
      </c>
      <c r="D4355" s="6">
        <v>1013151</v>
      </c>
      <c r="E4355" s="6">
        <v>1964</v>
      </c>
      <c r="F4355" s="7" t="s">
        <v>27</v>
      </c>
      <c r="G4355" s="6">
        <v>28.736000000000001</v>
      </c>
    </row>
    <row r="4356" spans="1:7" ht="15" thickBot="1" x14ac:dyDescent="0.35">
      <c r="A4356" s="6">
        <v>90.088200000000001</v>
      </c>
      <c r="B4356" s="19">
        <f>(A4356-G4356)/G4356</f>
        <v>1.6221969961578762</v>
      </c>
      <c r="C4356" s="30" t="s">
        <v>360</v>
      </c>
      <c r="D4356" s="6">
        <v>1011205</v>
      </c>
      <c r="E4356" s="6">
        <v>1875</v>
      </c>
      <c r="F4356" s="7" t="s">
        <v>23</v>
      </c>
      <c r="G4356" s="6">
        <v>34.356000000000002</v>
      </c>
    </row>
    <row r="4357" spans="1:7" ht="15" thickBot="1" x14ac:dyDescent="0.35">
      <c r="A4357" s="6">
        <v>90.088200000000001</v>
      </c>
      <c r="B4357" s="19">
        <f>(A4357-G4357)/G4357</f>
        <v>1.3972378924960087</v>
      </c>
      <c r="C4357" s="30" t="s">
        <v>344</v>
      </c>
      <c r="D4357" s="6">
        <v>1018750</v>
      </c>
      <c r="E4357" s="6">
        <v>593</v>
      </c>
      <c r="F4357" s="7" t="s">
        <v>35</v>
      </c>
      <c r="G4357" s="6">
        <v>37.58</v>
      </c>
    </row>
    <row r="4358" spans="1:7" ht="15" thickBot="1" x14ac:dyDescent="0.35">
      <c r="A4358" s="6">
        <v>90.088200000000001</v>
      </c>
      <c r="B4358" s="19">
        <f>(A4358-G4358)/G4358</f>
        <v>0.83973615422316605</v>
      </c>
      <c r="C4358" s="30" t="s">
        <v>156</v>
      </c>
      <c r="D4358" s="6">
        <v>1016221</v>
      </c>
      <c r="E4358" s="6">
        <v>997</v>
      </c>
      <c r="F4358" s="7" t="s">
        <v>23</v>
      </c>
      <c r="G4358" s="6">
        <v>48.968000000000004</v>
      </c>
    </row>
    <row r="4359" spans="1:7" ht="15" thickBot="1" x14ac:dyDescent="0.35">
      <c r="A4359" s="6">
        <v>90.088200000000001</v>
      </c>
      <c r="B4359" s="19">
        <f>(A4359-G4359)/G4359</f>
        <v>0.65481631153563569</v>
      </c>
      <c r="C4359" s="30" t="s">
        <v>237</v>
      </c>
      <c r="D4359" s="6">
        <v>1015632</v>
      </c>
      <c r="E4359" s="6">
        <v>2489</v>
      </c>
      <c r="F4359" s="7" t="s">
        <v>31</v>
      </c>
      <c r="G4359" s="6">
        <v>54.44</v>
      </c>
    </row>
    <row r="4360" spans="1:7" ht="15" thickBot="1" x14ac:dyDescent="0.35">
      <c r="A4360" s="6">
        <v>90.088200000000001</v>
      </c>
      <c r="B4360" s="19">
        <f>(A4360-G4360)/G4360</f>
        <v>0.6213411561442661</v>
      </c>
      <c r="C4360" s="30" t="s">
        <v>34</v>
      </c>
      <c r="D4360" s="6">
        <v>1015807</v>
      </c>
      <c r="E4360" s="6">
        <v>401</v>
      </c>
      <c r="F4360" s="7" t="s">
        <v>35</v>
      </c>
      <c r="G4360" s="6">
        <v>55.564</v>
      </c>
    </row>
    <row r="4361" spans="1:7" ht="15" thickBot="1" x14ac:dyDescent="0.35">
      <c r="A4361" s="6">
        <v>90.088200000000001</v>
      </c>
      <c r="B4361" s="19">
        <f>(A4361-G4361)/G4361</f>
        <v>0.57189070351758797</v>
      </c>
      <c r="C4361" s="30" t="s">
        <v>81</v>
      </c>
      <c r="D4361" s="6">
        <v>1007608</v>
      </c>
      <c r="E4361" s="6">
        <v>1306</v>
      </c>
      <c r="F4361" s="7" t="s">
        <v>25</v>
      </c>
      <c r="G4361" s="6">
        <v>57.311999999999998</v>
      </c>
    </row>
    <row r="4362" spans="1:7" ht="15" thickBot="1" x14ac:dyDescent="0.35">
      <c r="A4362" s="6">
        <v>90.088200000000001</v>
      </c>
      <c r="B4362" s="19">
        <f>(A4362-G4362)/G4362</f>
        <v>0.47241435669456072</v>
      </c>
      <c r="C4362" s="30" t="s">
        <v>261</v>
      </c>
      <c r="D4362" s="6">
        <v>1018815</v>
      </c>
      <c r="E4362" s="6">
        <v>1136</v>
      </c>
      <c r="F4362" s="7" t="s">
        <v>17</v>
      </c>
      <c r="G4362" s="6">
        <v>61.183999999999997</v>
      </c>
    </row>
    <row r="4363" spans="1:7" ht="15" thickBot="1" x14ac:dyDescent="0.35">
      <c r="A4363" s="6">
        <v>90.088200000000001</v>
      </c>
      <c r="B4363" s="19">
        <f>(A4363-G4363)/G4363</f>
        <v>0.42743376853847126</v>
      </c>
      <c r="C4363" s="30" t="s">
        <v>58</v>
      </c>
      <c r="D4363" s="6">
        <v>1008234</v>
      </c>
      <c r="E4363" s="6">
        <v>465</v>
      </c>
      <c r="F4363" s="7" t="s">
        <v>25</v>
      </c>
      <c r="G4363" s="6">
        <v>63.112000000000002</v>
      </c>
    </row>
    <row r="4364" spans="1:7" ht="15" thickBot="1" x14ac:dyDescent="0.35">
      <c r="A4364" s="6">
        <v>90.088200000000001</v>
      </c>
      <c r="B4364" s="19">
        <f>(A4364-G4364)/G4364</f>
        <v>0.12200717381557315</v>
      </c>
      <c r="C4364" s="30" t="s">
        <v>291</v>
      </c>
      <c r="D4364" s="6">
        <v>1011681</v>
      </c>
      <c r="E4364" s="6">
        <v>2449</v>
      </c>
      <c r="F4364" s="7" t="s">
        <v>27</v>
      </c>
      <c r="G4364" s="6">
        <v>80.292000000000002</v>
      </c>
    </row>
    <row r="4365" spans="1:7" ht="15" thickBot="1" x14ac:dyDescent="0.35">
      <c r="A4365" s="6">
        <v>90.088200000000001</v>
      </c>
      <c r="B4365" s="19">
        <f>(A4365-G4365)/G4365</f>
        <v>-0.15126432016882729</v>
      </c>
      <c r="C4365" s="30" t="s">
        <v>292</v>
      </c>
      <c r="D4365" s="6">
        <v>1015207</v>
      </c>
      <c r="E4365" s="6">
        <v>1432</v>
      </c>
      <c r="F4365" s="7" t="s">
        <v>23</v>
      </c>
      <c r="G4365" s="6">
        <v>106.14400000000001</v>
      </c>
    </row>
    <row r="4366" spans="1:7" ht="15" thickBot="1" x14ac:dyDescent="0.35">
      <c r="A4366" s="6">
        <v>90.088200000000001</v>
      </c>
      <c r="B4366" s="19">
        <f>(A4366-G4366)/G4366</f>
        <v>-0.16131488791241524</v>
      </c>
      <c r="C4366" s="30" t="s">
        <v>97</v>
      </c>
      <c r="D4366" s="6">
        <v>1009808</v>
      </c>
      <c r="E4366" s="6">
        <v>214</v>
      </c>
      <c r="F4366" s="7" t="s">
        <v>25</v>
      </c>
      <c r="G4366" s="6">
        <v>107.416</v>
      </c>
    </row>
    <row r="4367" spans="1:7" ht="15" thickBot="1" x14ac:dyDescent="0.35">
      <c r="A4367" s="6">
        <v>90.088200000000001</v>
      </c>
      <c r="B4367" s="19">
        <f>(A4367-G4367)/G4367</f>
        <v>-0.28159330143540673</v>
      </c>
      <c r="C4367" s="30" t="s">
        <v>43</v>
      </c>
      <c r="D4367" s="6">
        <v>1014678</v>
      </c>
      <c r="E4367" s="6">
        <v>1341</v>
      </c>
      <c r="F4367" s="7" t="s">
        <v>42</v>
      </c>
      <c r="G4367" s="6">
        <v>125.4</v>
      </c>
    </row>
    <row r="4368" spans="1:7" ht="15" thickBot="1" x14ac:dyDescent="0.35">
      <c r="A4368" s="6">
        <v>90.088200000000001</v>
      </c>
      <c r="B4368" s="19">
        <f>(A4368-G4368)/G4368</f>
        <v>-0.30645901336453774</v>
      </c>
      <c r="C4368" s="30" t="s">
        <v>315</v>
      </c>
      <c r="D4368" s="6">
        <v>1015398</v>
      </c>
      <c r="E4368" s="6">
        <v>247</v>
      </c>
      <c r="F4368" s="7" t="s">
        <v>21</v>
      </c>
      <c r="G4368" s="6">
        <v>129.89599999999999</v>
      </c>
    </row>
    <row r="4369" spans="1:7" ht="15" thickBot="1" x14ac:dyDescent="0.35">
      <c r="A4369" s="6">
        <v>90.240799999999993</v>
      </c>
      <c r="B4369" s="19">
        <f>(A4369-G4369)/G4369</f>
        <v>-0.51027629202556268</v>
      </c>
      <c r="C4369" s="30" t="s">
        <v>354</v>
      </c>
      <c r="D4369" s="6">
        <v>1004232</v>
      </c>
      <c r="E4369" s="6">
        <v>629</v>
      </c>
      <c r="F4369" s="7" t="s">
        <v>21</v>
      </c>
      <c r="G4369" s="6">
        <v>184.2688</v>
      </c>
    </row>
    <row r="4370" spans="1:7" ht="15" thickBot="1" x14ac:dyDescent="0.35">
      <c r="A4370" s="6">
        <v>90.272000000000006</v>
      </c>
      <c r="B4370" s="19">
        <f>(A4370-G4370)/G4370</f>
        <v>-0.64848666093479368</v>
      </c>
      <c r="C4370" s="30" t="s">
        <v>234</v>
      </c>
      <c r="D4370" s="6">
        <v>1005023</v>
      </c>
      <c r="E4370" s="6">
        <v>1456</v>
      </c>
      <c r="F4370" s="7" t="s">
        <v>23</v>
      </c>
      <c r="G4370" s="6">
        <v>256.80959999999999</v>
      </c>
    </row>
    <row r="4371" spans="1:7" ht="15" thickBot="1" x14ac:dyDescent="0.35">
      <c r="A4371" s="6">
        <v>90.298000000000002</v>
      </c>
      <c r="B4371" s="19">
        <f>(A4371-G4371)/G4371</f>
        <v>-0.54252253493725877</v>
      </c>
      <c r="C4371" s="30" t="s">
        <v>298</v>
      </c>
      <c r="D4371" s="6">
        <v>1003342</v>
      </c>
      <c r="E4371" s="6">
        <v>472</v>
      </c>
      <c r="F4371" s="7" t="s">
        <v>17</v>
      </c>
      <c r="G4371" s="6">
        <v>197.38239999999999</v>
      </c>
    </row>
    <row r="4372" spans="1:7" ht="15" thickBot="1" x14ac:dyDescent="0.35">
      <c r="A4372" s="6">
        <v>90.313599999999994</v>
      </c>
      <c r="B4372" s="19">
        <f>(A4372-G4372)/G4372</f>
        <v>-0.62272247249588952</v>
      </c>
      <c r="C4372" s="30" t="s">
        <v>357</v>
      </c>
      <c r="D4372" s="6">
        <v>1003916</v>
      </c>
      <c r="E4372" s="6">
        <v>2527</v>
      </c>
      <c r="F4372" s="7" t="s">
        <v>31</v>
      </c>
      <c r="G4372" s="6">
        <v>239.38239999999999</v>
      </c>
    </row>
    <row r="4373" spans="1:7" ht="15" thickBot="1" x14ac:dyDescent="0.35">
      <c r="A4373" s="6">
        <v>90.357119999999995</v>
      </c>
      <c r="B4373" s="19">
        <f>(A4373-G4373)/G4373</f>
        <v>-0.16134100612585855</v>
      </c>
      <c r="C4373" s="30" t="s">
        <v>48</v>
      </c>
      <c r="D4373" s="6">
        <v>1017035</v>
      </c>
      <c r="E4373" s="6">
        <v>1130</v>
      </c>
      <c r="F4373" s="7" t="s">
        <v>87</v>
      </c>
      <c r="G4373" s="6">
        <v>107.74</v>
      </c>
    </row>
    <row r="4374" spans="1:7" ht="15" thickBot="1" x14ac:dyDescent="0.35">
      <c r="A4374" s="6">
        <v>90.500799999999998</v>
      </c>
      <c r="B4374" s="19">
        <f>(A4374-G4374)/G4374</f>
        <v>-0.4376541000556749</v>
      </c>
      <c r="C4374" s="30" t="s">
        <v>72</v>
      </c>
      <c r="D4374" s="6">
        <v>1002814</v>
      </c>
      <c r="E4374" s="6">
        <v>2814</v>
      </c>
      <c r="F4374" s="7" t="s">
        <v>23</v>
      </c>
      <c r="G4374" s="6">
        <v>160.93440000000001</v>
      </c>
    </row>
    <row r="4375" spans="1:7" ht="15" thickBot="1" x14ac:dyDescent="0.35">
      <c r="A4375" s="6">
        <v>90.5364</v>
      </c>
      <c r="B4375" s="19">
        <f>(A4375-G4375)/G4375</f>
        <v>75.986734693877551</v>
      </c>
      <c r="C4375" s="30" t="s">
        <v>228</v>
      </c>
      <c r="D4375" s="6">
        <v>1014352</v>
      </c>
      <c r="E4375" s="6">
        <v>249</v>
      </c>
      <c r="F4375" s="7" t="s">
        <v>21</v>
      </c>
      <c r="G4375" s="6">
        <v>1.1759999999999999</v>
      </c>
    </row>
    <row r="4376" spans="1:7" ht="15" thickBot="1" x14ac:dyDescent="0.35">
      <c r="A4376" s="6">
        <v>90.5364</v>
      </c>
      <c r="B4376" s="19">
        <f>(A4376-G4376)/G4376</f>
        <v>38.363652173913046</v>
      </c>
      <c r="C4376" s="30" t="s">
        <v>66</v>
      </c>
      <c r="D4376" s="6">
        <v>1014652</v>
      </c>
      <c r="E4376" s="6">
        <v>22</v>
      </c>
      <c r="F4376" s="7" t="s">
        <v>23</v>
      </c>
      <c r="G4376" s="6">
        <v>2.2999999999999998</v>
      </c>
    </row>
    <row r="4377" spans="1:7" ht="15" thickBot="1" x14ac:dyDescent="0.35">
      <c r="A4377" s="6">
        <v>90.5364</v>
      </c>
      <c r="B4377" s="19">
        <f>(A4377-G4377)/G4377</f>
        <v>25.441705607476635</v>
      </c>
      <c r="C4377" s="30" t="s">
        <v>78</v>
      </c>
      <c r="D4377" s="6">
        <v>1013447</v>
      </c>
      <c r="E4377" s="6">
        <v>2002</v>
      </c>
      <c r="F4377" s="7" t="s">
        <v>19</v>
      </c>
      <c r="G4377" s="6">
        <v>3.4239999999999999</v>
      </c>
    </row>
    <row r="4378" spans="1:7" ht="15" thickBot="1" x14ac:dyDescent="0.35">
      <c r="A4378" s="6">
        <v>90.5364</v>
      </c>
      <c r="B4378" s="19">
        <f>(A4378-G4378)/G4378</f>
        <v>12.52904961147639</v>
      </c>
      <c r="C4378" s="30" t="s">
        <v>76</v>
      </c>
      <c r="D4378" s="6">
        <v>1010151</v>
      </c>
      <c r="E4378" s="6">
        <v>100</v>
      </c>
      <c r="F4378" s="7" t="s">
        <v>27</v>
      </c>
      <c r="G4378" s="6">
        <v>6.6920000000000002</v>
      </c>
    </row>
    <row r="4379" spans="1:7" ht="15" thickBot="1" x14ac:dyDescent="0.35">
      <c r="A4379" s="6">
        <v>90.5364</v>
      </c>
      <c r="B4379" s="19">
        <f>(A4379-G4379)/G4379</f>
        <v>7.0177470775770461</v>
      </c>
      <c r="C4379" s="30" t="s">
        <v>244</v>
      </c>
      <c r="D4379" s="6">
        <v>1016063</v>
      </c>
      <c r="E4379" s="6">
        <v>2272</v>
      </c>
      <c r="F4379" s="7" t="s">
        <v>42</v>
      </c>
      <c r="G4379" s="6">
        <v>11.292</v>
      </c>
    </row>
    <row r="4380" spans="1:7" ht="15" thickBot="1" x14ac:dyDescent="0.35">
      <c r="A4380" s="6">
        <v>90.5364</v>
      </c>
      <c r="B4380" s="19">
        <f>(A4380-G4380)/G4380</f>
        <v>6.2919136597938143</v>
      </c>
      <c r="C4380" s="30" t="s">
        <v>333</v>
      </c>
      <c r="D4380" s="6">
        <v>1010900</v>
      </c>
      <c r="E4380" s="6">
        <v>2151</v>
      </c>
      <c r="F4380" s="7" t="s">
        <v>25</v>
      </c>
      <c r="G4380" s="6">
        <v>12.416</v>
      </c>
    </row>
    <row r="4381" spans="1:7" ht="15" thickBot="1" x14ac:dyDescent="0.35">
      <c r="A4381" s="6">
        <v>90.5364</v>
      </c>
      <c r="B4381" s="19">
        <f>(A4381-G4381)/G4381</f>
        <v>2.5091627906976743</v>
      </c>
      <c r="C4381" s="30" t="s">
        <v>79</v>
      </c>
      <c r="D4381" s="6">
        <v>1013379</v>
      </c>
      <c r="E4381" s="6">
        <v>133</v>
      </c>
      <c r="F4381" s="7" t="s">
        <v>27</v>
      </c>
      <c r="G4381" s="6">
        <v>25.8</v>
      </c>
    </row>
    <row r="4382" spans="1:7" ht="15" thickBot="1" x14ac:dyDescent="0.35">
      <c r="A4382" s="6">
        <v>90.5364</v>
      </c>
      <c r="B4382" s="19">
        <f>(A4382-G4382)/G4382</f>
        <v>2.2159846547314577</v>
      </c>
      <c r="C4382" s="30" t="s">
        <v>304</v>
      </c>
      <c r="D4382" s="6">
        <v>1019847</v>
      </c>
      <c r="E4382" s="6">
        <v>714</v>
      </c>
      <c r="F4382" s="7" t="s">
        <v>42</v>
      </c>
      <c r="G4382" s="6">
        <v>28.152000000000001</v>
      </c>
    </row>
    <row r="4383" spans="1:7" ht="15" thickBot="1" x14ac:dyDescent="0.35">
      <c r="A4383" s="6">
        <v>90.5364</v>
      </c>
      <c r="B4383" s="19">
        <f>(A4383-G4383)/G4383</f>
        <v>2.1673803526448361</v>
      </c>
      <c r="C4383" s="30" t="s">
        <v>268</v>
      </c>
      <c r="D4383" s="6">
        <v>1006620</v>
      </c>
      <c r="E4383" s="6">
        <v>1134</v>
      </c>
      <c r="F4383" s="7" t="s">
        <v>17</v>
      </c>
      <c r="G4383" s="6">
        <v>28.584</v>
      </c>
    </row>
    <row r="4384" spans="1:7" ht="15" thickBot="1" x14ac:dyDescent="0.35">
      <c r="A4384" s="6">
        <v>90.5364</v>
      </c>
      <c r="B4384" s="19">
        <f>(A4384-G4384)/G4384</f>
        <v>0.9199338366273645</v>
      </c>
      <c r="C4384" s="30" t="s">
        <v>111</v>
      </c>
      <c r="D4384" s="6">
        <v>1013106</v>
      </c>
      <c r="E4384" s="6">
        <v>452</v>
      </c>
      <c r="F4384" s="7" t="s">
        <v>35</v>
      </c>
      <c r="G4384" s="6">
        <v>47.155999999999999</v>
      </c>
    </row>
    <row r="4385" spans="1:7" ht="15" thickBot="1" x14ac:dyDescent="0.35">
      <c r="A4385" s="6">
        <v>90.5364</v>
      </c>
      <c r="B4385" s="19">
        <f>(A4385-G4385)/G4385</f>
        <v>0.87523612261806127</v>
      </c>
      <c r="C4385" s="30" t="s">
        <v>60</v>
      </c>
      <c r="D4385" s="6">
        <v>1018606</v>
      </c>
      <c r="E4385" s="6">
        <v>2491</v>
      </c>
      <c r="F4385" s="7" t="s">
        <v>35</v>
      </c>
      <c r="G4385" s="6">
        <v>48.28</v>
      </c>
    </row>
    <row r="4386" spans="1:7" ht="15" thickBot="1" x14ac:dyDescent="0.35">
      <c r="A4386" s="6">
        <v>90.5364</v>
      </c>
      <c r="B4386" s="19">
        <f>(A4386-G4386)/G4386</f>
        <v>0.16658591897742495</v>
      </c>
      <c r="C4386" s="30" t="s">
        <v>152</v>
      </c>
      <c r="D4386" s="6">
        <v>1014994</v>
      </c>
      <c r="E4386" s="6">
        <v>2811</v>
      </c>
      <c r="F4386" s="7" t="s">
        <v>42</v>
      </c>
      <c r="G4386" s="6">
        <v>77.608000000000004</v>
      </c>
    </row>
    <row r="4387" spans="1:7" ht="15" thickBot="1" x14ac:dyDescent="0.35">
      <c r="A4387" s="6">
        <v>90.5364</v>
      </c>
      <c r="B4387" s="19">
        <f>(A4387-G4387)/G4387</f>
        <v>0.16658591897742495</v>
      </c>
      <c r="C4387" s="30" t="s">
        <v>260</v>
      </c>
      <c r="D4387" s="6">
        <v>1015290</v>
      </c>
      <c r="E4387" s="6">
        <v>617</v>
      </c>
      <c r="F4387" s="7" t="s">
        <v>19</v>
      </c>
      <c r="G4387" s="6">
        <v>77.608000000000004</v>
      </c>
    </row>
    <row r="4388" spans="1:7" ht="15" thickBot="1" x14ac:dyDescent="0.35">
      <c r="A4388" s="6">
        <v>90.5364</v>
      </c>
      <c r="B4388" s="19">
        <f>(A4388-G4388)/G4388</f>
        <v>6.0492901653938065E-2</v>
      </c>
      <c r="C4388" s="30" t="s">
        <v>239</v>
      </c>
      <c r="D4388" s="6">
        <v>1010485</v>
      </c>
      <c r="E4388" s="6">
        <v>161</v>
      </c>
      <c r="F4388" s="7" t="s">
        <v>27</v>
      </c>
      <c r="G4388" s="6">
        <v>85.372</v>
      </c>
    </row>
    <row r="4389" spans="1:7" ht="15" thickBot="1" x14ac:dyDescent="0.35">
      <c r="A4389" s="6">
        <v>90.5364</v>
      </c>
      <c r="B4389" s="19">
        <f>(A4389-G4389)/G4389</f>
        <v>1.9049119805501852E-2</v>
      </c>
      <c r="C4389" s="30" t="s">
        <v>105</v>
      </c>
      <c r="D4389" s="6">
        <v>1006989</v>
      </c>
      <c r="E4389" s="6">
        <v>2632</v>
      </c>
      <c r="F4389" s="7" t="s">
        <v>19</v>
      </c>
      <c r="G4389" s="6">
        <v>88.843999999999994</v>
      </c>
    </row>
    <row r="4390" spans="1:7" ht="15" thickBot="1" x14ac:dyDescent="0.35">
      <c r="A4390" s="6">
        <v>90.5364</v>
      </c>
      <c r="B4390" s="19">
        <f>(A4390-G4390)/G4390</f>
        <v>-1.7147943896825734E-2</v>
      </c>
      <c r="C4390" s="30" t="s">
        <v>204</v>
      </c>
      <c r="D4390" s="6">
        <v>1015653</v>
      </c>
      <c r="E4390" s="6">
        <v>2002</v>
      </c>
      <c r="F4390" s="7" t="s">
        <v>21</v>
      </c>
      <c r="G4390" s="6">
        <v>92.116</v>
      </c>
    </row>
    <row r="4391" spans="1:7" ht="15" thickBot="1" x14ac:dyDescent="0.35">
      <c r="A4391" s="6">
        <v>90.5364</v>
      </c>
      <c r="B4391" s="19">
        <f>(A4391-G4391)/G4391</f>
        <v>-4.1618325782275513E-2</v>
      </c>
      <c r="C4391" s="30" t="s">
        <v>190</v>
      </c>
      <c r="D4391" s="6">
        <v>1018850</v>
      </c>
      <c r="E4391" s="6">
        <v>1194</v>
      </c>
      <c r="F4391" s="7" t="s">
        <v>17</v>
      </c>
      <c r="G4391" s="6">
        <v>94.468000000000004</v>
      </c>
    </row>
    <row r="4392" spans="1:7" ht="15" thickBot="1" x14ac:dyDescent="0.35">
      <c r="A4392" s="6">
        <v>90.5364</v>
      </c>
      <c r="B4392" s="19">
        <f>(A4392-G4392)/G4392</f>
        <v>-9.4491118578972577E-2</v>
      </c>
      <c r="C4392" s="30" t="s">
        <v>282</v>
      </c>
      <c r="D4392" s="6">
        <v>1018411</v>
      </c>
      <c r="E4392" s="6">
        <v>2214</v>
      </c>
      <c r="F4392" s="7" t="s">
        <v>35</v>
      </c>
      <c r="G4392" s="6">
        <v>99.983999999999995</v>
      </c>
    </row>
    <row r="4393" spans="1:7" ht="15" thickBot="1" x14ac:dyDescent="0.35">
      <c r="A4393" s="6">
        <v>90.5364</v>
      </c>
      <c r="B4393" s="19">
        <f>(A4393-G4393)/G4393</f>
        <v>-0.14268020150751864</v>
      </c>
      <c r="C4393" s="30" t="s">
        <v>195</v>
      </c>
      <c r="D4393" s="6">
        <v>1010841</v>
      </c>
      <c r="E4393" s="6">
        <v>2584</v>
      </c>
      <c r="F4393" s="7" t="s">
        <v>35</v>
      </c>
      <c r="G4393" s="6">
        <v>105.604</v>
      </c>
    </row>
    <row r="4394" spans="1:7" ht="15" thickBot="1" x14ac:dyDescent="0.35">
      <c r="A4394" s="6">
        <v>90.5364</v>
      </c>
      <c r="B4394" s="19">
        <f>(A4394-G4394)/G4394</f>
        <v>-0.19250445950767039</v>
      </c>
      <c r="C4394" s="30" t="s">
        <v>367</v>
      </c>
      <c r="D4394" s="6">
        <v>1006753</v>
      </c>
      <c r="E4394" s="6">
        <v>1781</v>
      </c>
      <c r="F4394" s="7" t="s">
        <v>19</v>
      </c>
      <c r="G4394" s="6">
        <v>112.12</v>
      </c>
    </row>
    <row r="4395" spans="1:7" ht="15" thickBot="1" x14ac:dyDescent="0.35">
      <c r="A4395" s="6">
        <v>90.5364</v>
      </c>
      <c r="B4395" s="19">
        <f>(A4395-G4395)/G4395</f>
        <v>-0.24044095439444274</v>
      </c>
      <c r="C4395" s="30" t="s">
        <v>382</v>
      </c>
      <c r="D4395" s="6">
        <v>1016807</v>
      </c>
      <c r="E4395" s="6">
        <v>298</v>
      </c>
      <c r="F4395" s="7" t="s">
        <v>17</v>
      </c>
      <c r="G4395" s="6">
        <v>119.196</v>
      </c>
    </row>
    <row r="4396" spans="1:7" ht="15" thickBot="1" x14ac:dyDescent="0.35">
      <c r="A4396" s="6">
        <v>90.5364</v>
      </c>
      <c r="B4396" s="19">
        <f>(A4396-G4396)/G4396</f>
        <v>-0.3118242626938279</v>
      </c>
      <c r="C4396" s="30" t="s">
        <v>134</v>
      </c>
      <c r="D4396" s="6">
        <v>1019283</v>
      </c>
      <c r="E4396" s="6">
        <v>2793</v>
      </c>
      <c r="F4396" s="7" t="s">
        <v>42</v>
      </c>
      <c r="G4396" s="6">
        <v>131.56</v>
      </c>
    </row>
    <row r="4397" spans="1:7" ht="15" thickBot="1" x14ac:dyDescent="0.35">
      <c r="A4397" s="6">
        <v>90.5364</v>
      </c>
      <c r="B4397" s="19">
        <f>(A4397-G4397)/G4397</f>
        <v>-0.44888970051132215</v>
      </c>
      <c r="C4397" s="30" t="s">
        <v>244</v>
      </c>
      <c r="D4397" s="6">
        <v>1007414</v>
      </c>
      <c r="E4397" s="6">
        <v>1362</v>
      </c>
      <c r="F4397" s="7" t="s">
        <v>42</v>
      </c>
      <c r="G4397" s="6">
        <v>164.28</v>
      </c>
    </row>
    <row r="4398" spans="1:7" ht="15" thickBot="1" x14ac:dyDescent="0.35">
      <c r="A4398" s="6">
        <v>90.573599999999999</v>
      </c>
      <c r="B4398" s="19">
        <f>(A4398-G4398)/G4398</f>
        <v>-0.48452439490793858</v>
      </c>
      <c r="C4398" s="30" t="s">
        <v>24</v>
      </c>
      <c r="D4398" s="6">
        <v>1004380</v>
      </c>
      <c r="E4398" s="6">
        <v>2615</v>
      </c>
      <c r="F4398" s="7" t="s">
        <v>17</v>
      </c>
      <c r="G4398" s="6">
        <v>175.7088</v>
      </c>
    </row>
    <row r="4399" spans="1:7" ht="15" thickBot="1" x14ac:dyDescent="0.35">
      <c r="A4399" s="6">
        <v>90.656800000000004</v>
      </c>
      <c r="B4399" s="19">
        <f>(A4399-G4399)/G4399</f>
        <v>2.7488752150324203</v>
      </c>
      <c r="C4399" s="30" t="s">
        <v>347</v>
      </c>
      <c r="D4399" s="6">
        <v>1004016</v>
      </c>
      <c r="E4399" s="6">
        <v>2581</v>
      </c>
      <c r="F4399" s="7" t="s">
        <v>23</v>
      </c>
      <c r="G4399" s="6">
        <v>24.182400000000001</v>
      </c>
    </row>
    <row r="4400" spans="1:7" ht="15" thickBot="1" x14ac:dyDescent="0.35">
      <c r="A4400" s="6">
        <v>90.729600000000005</v>
      </c>
      <c r="B4400" s="19">
        <f>(A4400-G4400)/G4400</f>
        <v>2.4098616957306072</v>
      </c>
      <c r="C4400" s="30" t="s">
        <v>51</v>
      </c>
      <c r="D4400" s="6">
        <v>1004326</v>
      </c>
      <c r="E4400" s="6">
        <v>1275</v>
      </c>
      <c r="F4400" s="7" t="s">
        <v>87</v>
      </c>
      <c r="G4400" s="6">
        <v>26.608000000000001</v>
      </c>
    </row>
    <row r="4401" spans="1:7" ht="15" thickBot="1" x14ac:dyDescent="0.35">
      <c r="A4401" s="6">
        <v>90.771199999999993</v>
      </c>
      <c r="B4401" s="19">
        <f>(A4401-G4401)/G4401</f>
        <v>-0.63224083389514085</v>
      </c>
      <c r="C4401" s="30" t="s">
        <v>91</v>
      </c>
      <c r="D4401" s="6">
        <v>1004672</v>
      </c>
      <c r="E4401" s="6">
        <v>2120</v>
      </c>
      <c r="F4401" s="7" t="s">
        <v>42</v>
      </c>
      <c r="G4401" s="6">
        <v>246.82239999999999</v>
      </c>
    </row>
    <row r="4402" spans="1:7" ht="15" thickBot="1" x14ac:dyDescent="0.35">
      <c r="A4402" s="6">
        <v>90.942800000000005</v>
      </c>
      <c r="B4402" s="19">
        <f>(A4402-G4402)/G4402</f>
        <v>-0.44826975344593278</v>
      </c>
      <c r="C4402" s="30" t="s">
        <v>174</v>
      </c>
      <c r="D4402" s="6">
        <v>1002374</v>
      </c>
      <c r="E4402" s="6">
        <v>2374</v>
      </c>
      <c r="F4402" s="7" t="s">
        <v>35</v>
      </c>
      <c r="G4402" s="6">
        <v>164.83199999999999</v>
      </c>
    </row>
    <row r="4403" spans="1:7" ht="15" thickBot="1" x14ac:dyDescent="0.35">
      <c r="A4403" s="6">
        <v>90.9846</v>
      </c>
      <c r="B4403" s="19">
        <f>(A4403-G4403)/G4403</f>
        <v>11.402480916030534</v>
      </c>
      <c r="C4403" s="30" t="s">
        <v>59</v>
      </c>
      <c r="D4403" s="6">
        <v>1016869</v>
      </c>
      <c r="E4403" s="6">
        <v>2720</v>
      </c>
      <c r="F4403" s="7" t="s">
        <v>25</v>
      </c>
      <c r="G4403" s="6">
        <v>7.3360000000000003</v>
      </c>
    </row>
    <row r="4404" spans="1:7" ht="15" thickBot="1" x14ac:dyDescent="0.35">
      <c r="A4404" s="6">
        <v>90.9846</v>
      </c>
      <c r="B4404" s="19">
        <f>(A4404-G4404)/G4404</f>
        <v>5.0079635499207606</v>
      </c>
      <c r="C4404" s="30" t="s">
        <v>179</v>
      </c>
      <c r="D4404" s="6">
        <v>1016481</v>
      </c>
      <c r="E4404" s="6">
        <v>299</v>
      </c>
      <c r="F4404" s="7" t="s">
        <v>17</v>
      </c>
      <c r="G4404" s="6">
        <v>15.144</v>
      </c>
    </row>
    <row r="4405" spans="1:7" ht="15" thickBot="1" x14ac:dyDescent="0.35">
      <c r="A4405" s="6">
        <v>90.9846</v>
      </c>
      <c r="B4405" s="19">
        <f>(A4405-G4405)/G4405</f>
        <v>4.2134196653678657</v>
      </c>
      <c r="C4405" s="30" t="s">
        <v>157</v>
      </c>
      <c r="D4405" s="6">
        <v>1011289</v>
      </c>
      <c r="E4405" s="6">
        <v>1787</v>
      </c>
      <c r="F4405" s="7" t="s">
        <v>35</v>
      </c>
      <c r="G4405" s="6">
        <v>17.452000000000002</v>
      </c>
    </row>
    <row r="4406" spans="1:7" ht="15" thickBot="1" x14ac:dyDescent="0.35">
      <c r="A4406" s="6">
        <v>90.9846</v>
      </c>
      <c r="B4406" s="19">
        <f>(A4406-G4406)/G4406</f>
        <v>2.4484763493026076</v>
      </c>
      <c r="C4406" s="30" t="s">
        <v>354</v>
      </c>
      <c r="D4406" s="6">
        <v>1012985</v>
      </c>
      <c r="E4406" s="6">
        <v>1329</v>
      </c>
      <c r="F4406" s="7" t="s">
        <v>23</v>
      </c>
      <c r="G4406" s="6">
        <v>26.384</v>
      </c>
    </row>
    <row r="4407" spans="1:7" ht="15" thickBot="1" x14ac:dyDescent="0.35">
      <c r="A4407" s="6">
        <v>90.9846</v>
      </c>
      <c r="B4407" s="19">
        <f>(A4407-G4407)/G4407</f>
        <v>1.9406787330316742</v>
      </c>
      <c r="C4407" s="30" t="s">
        <v>240</v>
      </c>
      <c r="D4407" s="6">
        <v>1017703</v>
      </c>
      <c r="E4407" s="6">
        <v>447</v>
      </c>
      <c r="F4407" s="7" t="s">
        <v>25</v>
      </c>
      <c r="G4407" s="6">
        <v>30.94</v>
      </c>
    </row>
    <row r="4408" spans="1:7" ht="15" thickBot="1" x14ac:dyDescent="0.35">
      <c r="A4408" s="6">
        <v>90.9846</v>
      </c>
      <c r="B4408" s="19">
        <f>(A4408-G4408)/G4408</f>
        <v>1.3546739130434782</v>
      </c>
      <c r="C4408" s="30" t="s">
        <v>206</v>
      </c>
      <c r="D4408" s="6">
        <v>1006387</v>
      </c>
      <c r="E4408" s="6">
        <v>972</v>
      </c>
      <c r="F4408" s="7" t="s">
        <v>19</v>
      </c>
      <c r="G4408" s="6">
        <v>38.64</v>
      </c>
    </row>
    <row r="4409" spans="1:7" ht="15" thickBot="1" x14ac:dyDescent="0.35">
      <c r="A4409" s="6">
        <v>90.9846</v>
      </c>
      <c r="B4409" s="19">
        <f>(A4409-G4409)/G4409</f>
        <v>0.65945502298095859</v>
      </c>
      <c r="C4409" s="30" t="s">
        <v>325</v>
      </c>
      <c r="D4409" s="6">
        <v>1008014</v>
      </c>
      <c r="E4409" s="6">
        <v>1463</v>
      </c>
      <c r="F4409" s="7" t="s">
        <v>21</v>
      </c>
      <c r="G4409" s="6">
        <v>54.828000000000003</v>
      </c>
    </row>
    <row r="4410" spans="1:7" ht="15" thickBot="1" x14ac:dyDescent="0.35">
      <c r="A4410" s="6">
        <v>90.9846</v>
      </c>
      <c r="B4410" s="19">
        <f>(A4410-G4410)/G4410</f>
        <v>0.11692364350601531</v>
      </c>
      <c r="C4410" s="30" t="s">
        <v>370</v>
      </c>
      <c r="D4410" s="6">
        <v>1011859</v>
      </c>
      <c r="E4410" s="6">
        <v>178</v>
      </c>
      <c r="F4410" s="7" t="s">
        <v>25</v>
      </c>
      <c r="G4410" s="6">
        <v>81.459999999999994</v>
      </c>
    </row>
    <row r="4411" spans="1:7" ht="15" thickBot="1" x14ac:dyDescent="0.35">
      <c r="A4411" s="6">
        <v>90.9846</v>
      </c>
      <c r="B4411" s="19">
        <f>(A4411-G4411)/G4411</f>
        <v>0.10172188317349604</v>
      </c>
      <c r="C4411" s="30" t="s">
        <v>131</v>
      </c>
      <c r="D4411" s="6">
        <v>1011674</v>
      </c>
      <c r="E4411" s="6">
        <v>1327</v>
      </c>
      <c r="F4411" s="7" t="s">
        <v>27</v>
      </c>
      <c r="G4411" s="6">
        <v>82.584000000000003</v>
      </c>
    </row>
    <row r="4412" spans="1:7" ht="15" thickBot="1" x14ac:dyDescent="0.35">
      <c r="A4412" s="6">
        <v>90.9846</v>
      </c>
      <c r="B4412" s="19">
        <f>(A4412-G4412)/G4412</f>
        <v>-6.4483425187134985E-2</v>
      </c>
      <c r="C4412" s="30" t="s">
        <v>57</v>
      </c>
      <c r="D4412" s="6">
        <v>1012880</v>
      </c>
      <c r="E4412" s="6">
        <v>2726</v>
      </c>
      <c r="F4412" s="7" t="s">
        <v>42</v>
      </c>
      <c r="G4412" s="6">
        <v>97.256</v>
      </c>
    </row>
    <row r="4413" spans="1:7" ht="15" thickBot="1" x14ac:dyDescent="0.35">
      <c r="A4413" s="6">
        <v>90.9846</v>
      </c>
      <c r="B4413" s="19">
        <f>(A4413-G4413)/G4413</f>
        <v>-8.5692177827799657E-2</v>
      </c>
      <c r="C4413" s="30" t="s">
        <v>348</v>
      </c>
      <c r="D4413" s="6">
        <v>1007228</v>
      </c>
      <c r="E4413" s="6">
        <v>1847</v>
      </c>
      <c r="F4413" s="7" t="s">
        <v>19</v>
      </c>
      <c r="G4413" s="6">
        <v>99.512</v>
      </c>
    </row>
    <row r="4414" spans="1:7" ht="15" thickBot="1" x14ac:dyDescent="0.35">
      <c r="A4414" s="6">
        <v>90.9846</v>
      </c>
      <c r="B4414" s="19">
        <f>(A4414-G4414)/G4414</f>
        <v>-0.29320272201851971</v>
      </c>
      <c r="C4414" s="30" t="s">
        <v>78</v>
      </c>
      <c r="D4414" s="6">
        <v>1010337</v>
      </c>
      <c r="E4414" s="6">
        <v>2713</v>
      </c>
      <c r="F4414" s="7" t="s">
        <v>23</v>
      </c>
      <c r="G4414" s="6">
        <v>128.72800000000001</v>
      </c>
    </row>
    <row r="4415" spans="1:7" ht="15" thickBot="1" x14ac:dyDescent="0.35">
      <c r="A4415" s="6">
        <v>91.074240000000003</v>
      </c>
      <c r="B4415" s="19">
        <f>(A4415-G4415)/G4415</f>
        <v>2.7148898678414102</v>
      </c>
      <c r="C4415" s="30" t="s">
        <v>73</v>
      </c>
      <c r="D4415" s="6">
        <v>1009095</v>
      </c>
      <c r="E4415" s="6">
        <v>2784</v>
      </c>
      <c r="F4415" s="7" t="s">
        <v>87</v>
      </c>
      <c r="G4415" s="6">
        <v>24.515999999999998</v>
      </c>
    </row>
    <row r="4416" spans="1:7" ht="15" thickBot="1" x14ac:dyDescent="0.35">
      <c r="A4416" s="6">
        <v>91.074240000000003</v>
      </c>
      <c r="B4416" s="19">
        <f>(A4416-G4416)/G4416</f>
        <v>0.37665880645746408</v>
      </c>
      <c r="C4416" s="30" t="s">
        <v>194</v>
      </c>
      <c r="D4416" s="6">
        <v>1006837</v>
      </c>
      <c r="E4416" s="6">
        <v>1777</v>
      </c>
      <c r="F4416" s="7" t="s">
        <v>87</v>
      </c>
      <c r="G4416" s="6">
        <v>66.156000000000006</v>
      </c>
    </row>
    <row r="4417" spans="1:7" ht="15" thickBot="1" x14ac:dyDescent="0.35">
      <c r="A4417" s="6">
        <v>91.074240000000003</v>
      </c>
      <c r="B4417" s="19">
        <f>(A4417-G4417)/G4417</f>
        <v>0.25862686567164184</v>
      </c>
      <c r="C4417" s="30" t="s">
        <v>220</v>
      </c>
      <c r="D4417" s="6">
        <v>1013956</v>
      </c>
      <c r="E4417" s="6">
        <v>117</v>
      </c>
      <c r="F4417" s="7" t="s">
        <v>87</v>
      </c>
      <c r="G4417" s="6">
        <v>72.36</v>
      </c>
    </row>
    <row r="4418" spans="1:7" ht="15" thickBot="1" x14ac:dyDescent="0.35">
      <c r="A4418" s="6">
        <v>91.202799999999996</v>
      </c>
      <c r="B4418" s="19">
        <f>(A4418-G4418)/G4418</f>
        <v>-0.63435571606347907</v>
      </c>
      <c r="C4418" s="30" t="s">
        <v>363</v>
      </c>
      <c r="D4418" s="6">
        <v>1004365</v>
      </c>
      <c r="E4418" s="6">
        <v>1710</v>
      </c>
      <c r="F4418" s="7" t="s">
        <v>27</v>
      </c>
      <c r="G4418" s="6">
        <v>249.43039999999999</v>
      </c>
    </row>
    <row r="4419" spans="1:7" ht="15" thickBot="1" x14ac:dyDescent="0.35">
      <c r="A4419" s="6">
        <v>91.415999999999997</v>
      </c>
      <c r="B4419" s="19">
        <f>(A4419-G4419)/G4419</f>
        <v>-0.3475803320620276</v>
      </c>
      <c r="C4419" s="30" t="s">
        <v>338</v>
      </c>
      <c r="D4419" s="6">
        <v>1003485</v>
      </c>
      <c r="E4419" s="6">
        <v>958</v>
      </c>
      <c r="F4419" s="7" t="s">
        <v>19</v>
      </c>
      <c r="G4419" s="6">
        <v>140.11840000000001</v>
      </c>
    </row>
    <row r="4420" spans="1:7" ht="15" thickBot="1" x14ac:dyDescent="0.35">
      <c r="A4420" s="6">
        <v>91.4328</v>
      </c>
      <c r="B4420" s="19">
        <f>(A4420-G4420)/G4420</f>
        <v>19.300355239786857</v>
      </c>
      <c r="C4420" s="30" t="s">
        <v>318</v>
      </c>
      <c r="D4420" s="6">
        <v>1014545</v>
      </c>
      <c r="E4420" s="6">
        <v>543</v>
      </c>
      <c r="F4420" s="7" t="s">
        <v>19</v>
      </c>
      <c r="G4420" s="6">
        <v>4.5039999999999996</v>
      </c>
    </row>
    <row r="4421" spans="1:7" ht="15" thickBot="1" x14ac:dyDescent="0.35">
      <c r="A4421" s="6">
        <v>91.4328</v>
      </c>
      <c r="B4421" s="19">
        <f>(A4421-G4421)/G4421</f>
        <v>15.246055437100212</v>
      </c>
      <c r="C4421" s="30" t="s">
        <v>62</v>
      </c>
      <c r="D4421" s="6">
        <v>1007599</v>
      </c>
      <c r="E4421" s="6">
        <v>664</v>
      </c>
      <c r="F4421" s="7" t="s">
        <v>17</v>
      </c>
      <c r="G4421" s="6">
        <v>5.6280000000000001</v>
      </c>
    </row>
    <row r="4422" spans="1:7" ht="15" thickBot="1" x14ac:dyDescent="0.35">
      <c r="A4422" s="6">
        <v>91.4328</v>
      </c>
      <c r="B4422" s="19">
        <f>(A4422-G4422)/G4422</f>
        <v>4.8133774160732452</v>
      </c>
      <c r="C4422" s="30" t="s">
        <v>366</v>
      </c>
      <c r="D4422" s="6">
        <v>1018737</v>
      </c>
      <c r="E4422" s="6">
        <v>2055</v>
      </c>
      <c r="F4422" s="7" t="s">
        <v>19</v>
      </c>
      <c r="G4422" s="6">
        <v>15.728</v>
      </c>
    </row>
    <row r="4423" spans="1:7" ht="15" thickBot="1" x14ac:dyDescent="0.35">
      <c r="A4423" s="6">
        <v>91.4328</v>
      </c>
      <c r="B4423" s="19">
        <f>(A4423-G4423)/G4423</f>
        <v>3.0658484525080043</v>
      </c>
      <c r="C4423" s="30" t="s">
        <v>191</v>
      </c>
      <c r="D4423" s="6">
        <v>1014514</v>
      </c>
      <c r="E4423" s="6">
        <v>2075</v>
      </c>
      <c r="F4423" s="7" t="s">
        <v>42</v>
      </c>
      <c r="G4423" s="6">
        <v>22.488</v>
      </c>
    </row>
    <row r="4424" spans="1:7" ht="15" thickBot="1" x14ac:dyDescent="0.35">
      <c r="A4424" s="6">
        <v>91.4328</v>
      </c>
      <c r="B4424" s="19">
        <f>(A4424-G4424)/G4424</f>
        <v>2.8749279538904897</v>
      </c>
      <c r="C4424" s="30" t="s">
        <v>311</v>
      </c>
      <c r="D4424" s="6">
        <v>1016199</v>
      </c>
      <c r="E4424" s="6">
        <v>63</v>
      </c>
      <c r="F4424" s="7" t="s">
        <v>17</v>
      </c>
      <c r="G4424" s="6">
        <v>23.596</v>
      </c>
    </row>
    <row r="4425" spans="1:7" ht="15" thickBot="1" x14ac:dyDescent="0.35">
      <c r="A4425" s="6">
        <v>91.4328</v>
      </c>
      <c r="B4425" s="19">
        <f>(A4425-G4425)/G4425</f>
        <v>1.475438596491228</v>
      </c>
      <c r="C4425" s="30" t="s">
        <v>303</v>
      </c>
      <c r="D4425" s="6">
        <v>1006271</v>
      </c>
      <c r="E4425" s="6">
        <v>2768</v>
      </c>
      <c r="F4425" s="7" t="s">
        <v>42</v>
      </c>
      <c r="G4425" s="6">
        <v>36.936</v>
      </c>
    </row>
    <row r="4426" spans="1:7" ht="15" thickBot="1" x14ac:dyDescent="0.35">
      <c r="A4426" s="6">
        <v>91.4328</v>
      </c>
      <c r="B4426" s="19">
        <f>(A4426-G4426)/G4426</f>
        <v>1.1410828025477706</v>
      </c>
      <c r="C4426" s="30" t="s">
        <v>105</v>
      </c>
      <c r="D4426" s="6">
        <v>1013359</v>
      </c>
      <c r="E4426" s="6">
        <v>2081</v>
      </c>
      <c r="F4426" s="7" t="s">
        <v>25</v>
      </c>
      <c r="G4426" s="6">
        <v>42.704000000000001</v>
      </c>
    </row>
    <row r="4427" spans="1:7" ht="15" thickBot="1" x14ac:dyDescent="0.35">
      <c r="A4427" s="6">
        <v>91.4328</v>
      </c>
      <c r="B4427" s="19">
        <f>(A4427-G4427)/G4427</f>
        <v>0.63869811456018355</v>
      </c>
      <c r="C4427" s="30" t="s">
        <v>244</v>
      </c>
      <c r="D4427" s="6">
        <v>1005543</v>
      </c>
      <c r="E4427" s="6">
        <v>2499</v>
      </c>
      <c r="F4427" s="7" t="s">
        <v>19</v>
      </c>
      <c r="G4427" s="6">
        <v>55.795999999999999</v>
      </c>
    </row>
    <row r="4428" spans="1:7" ht="15" thickBot="1" x14ac:dyDescent="0.35">
      <c r="A4428" s="6">
        <v>91.4328</v>
      </c>
      <c r="B4428" s="19">
        <f>(A4428-G4428)/G4428</f>
        <v>0.30962530079064965</v>
      </c>
      <c r="C4428" s="30" t="s">
        <v>91</v>
      </c>
      <c r="D4428" s="6">
        <v>1006420</v>
      </c>
      <c r="E4428" s="6">
        <v>640</v>
      </c>
      <c r="F4428" s="7" t="s">
        <v>21</v>
      </c>
      <c r="G4428" s="6">
        <v>69.816000000000003</v>
      </c>
    </row>
    <row r="4429" spans="1:7" ht="15" thickBot="1" x14ac:dyDescent="0.35">
      <c r="A4429" s="6">
        <v>91.4328</v>
      </c>
      <c r="B4429" s="19">
        <f>(A4429-G4429)/G4429</f>
        <v>0.17880460007219856</v>
      </c>
      <c r="C4429" s="30" t="s">
        <v>138</v>
      </c>
      <c r="D4429" s="6">
        <v>1013044</v>
      </c>
      <c r="E4429" s="6">
        <v>1591</v>
      </c>
      <c r="F4429" s="7" t="s">
        <v>23</v>
      </c>
      <c r="G4429" s="6">
        <v>77.563999999999993</v>
      </c>
    </row>
    <row r="4430" spans="1:7" ht="15" thickBot="1" x14ac:dyDescent="0.35">
      <c r="A4430" s="6">
        <v>91.4328</v>
      </c>
      <c r="B4430" s="19">
        <f>(A4430-G4430)/G4430</f>
        <v>0.12991596638655462</v>
      </c>
      <c r="C4430" s="30" t="s">
        <v>371</v>
      </c>
      <c r="D4430" s="6">
        <v>1015214</v>
      </c>
      <c r="E4430" s="6">
        <v>1782</v>
      </c>
      <c r="F4430" s="7" t="s">
        <v>21</v>
      </c>
      <c r="G4430" s="6">
        <v>80.92</v>
      </c>
    </row>
    <row r="4431" spans="1:7" ht="15" thickBot="1" x14ac:dyDescent="0.35">
      <c r="A4431" s="6">
        <v>91.4328</v>
      </c>
      <c r="B4431" s="19">
        <f>(A4431-G4431)/G4431</f>
        <v>-4.2909182263534691E-2</v>
      </c>
      <c r="C4431" s="30" t="s">
        <v>334</v>
      </c>
      <c r="D4431" s="6">
        <v>1013081</v>
      </c>
      <c r="E4431" s="6">
        <v>810</v>
      </c>
      <c r="F4431" s="7" t="s">
        <v>27</v>
      </c>
      <c r="G4431" s="6">
        <v>95.531999999999996</v>
      </c>
    </row>
    <row r="4432" spans="1:7" ht="15" thickBot="1" x14ac:dyDescent="0.35">
      <c r="A4432" s="6">
        <v>91.4328</v>
      </c>
      <c r="B4432" s="19">
        <f>(A4432-G4432)/G4432</f>
        <v>-9.6228056302388162E-2</v>
      </c>
      <c r="C4432" s="30" t="s">
        <v>249</v>
      </c>
      <c r="D4432" s="6">
        <v>1014828</v>
      </c>
      <c r="E4432" s="6">
        <v>1654</v>
      </c>
      <c r="F4432" s="7" t="s">
        <v>17</v>
      </c>
      <c r="G4432" s="6">
        <v>101.16800000000001</v>
      </c>
    </row>
    <row r="4433" spans="1:7" ht="15" thickBot="1" x14ac:dyDescent="0.35">
      <c r="A4433" s="6">
        <v>91.4328</v>
      </c>
      <c r="B4433" s="19">
        <f>(A4433-G4433)/G4433</f>
        <v>-0.10615883940093068</v>
      </c>
      <c r="C4433" s="30" t="s">
        <v>168</v>
      </c>
      <c r="D4433" s="6">
        <v>1016650</v>
      </c>
      <c r="E4433" s="6">
        <v>970</v>
      </c>
      <c r="F4433" s="7" t="s">
        <v>19</v>
      </c>
      <c r="G4433" s="6">
        <v>102.292</v>
      </c>
    </row>
    <row r="4434" spans="1:7" ht="15" thickBot="1" x14ac:dyDescent="0.35">
      <c r="A4434" s="6">
        <v>91.4328</v>
      </c>
      <c r="B4434" s="19">
        <f>(A4434-G4434)/G4434</f>
        <v>-0.31066948130277433</v>
      </c>
      <c r="C4434" s="30" t="s">
        <v>372</v>
      </c>
      <c r="D4434" s="6">
        <v>1016423</v>
      </c>
      <c r="E4434" s="6">
        <v>150</v>
      </c>
      <c r="F4434" s="7" t="s">
        <v>23</v>
      </c>
      <c r="G4434" s="6">
        <v>132.63999999999999</v>
      </c>
    </row>
    <row r="4435" spans="1:7" ht="15" thickBot="1" x14ac:dyDescent="0.35">
      <c r="A4435" s="6">
        <v>91.4328</v>
      </c>
      <c r="B4435" s="19">
        <f>(A4435-G4435)/G4435</f>
        <v>-8.0628363131400975E-3</v>
      </c>
      <c r="C4435" s="30" t="s">
        <v>390</v>
      </c>
      <c r="D4435" s="6">
        <v>1013520</v>
      </c>
      <c r="E4435" s="6">
        <v>2391</v>
      </c>
      <c r="F4435" s="7" t="s">
        <v>17</v>
      </c>
      <c r="G4435" s="6">
        <v>92.176000000000002</v>
      </c>
    </row>
    <row r="4436" spans="1:7" ht="15" thickBot="1" x14ac:dyDescent="0.35">
      <c r="A4436" s="6">
        <v>91.4328</v>
      </c>
      <c r="B4436" s="19">
        <f>(A4436-G4436)/G4436</f>
        <v>-0.52877463511173417</v>
      </c>
      <c r="C4436" s="30" t="s">
        <v>291</v>
      </c>
      <c r="D4436" s="6">
        <v>1005951</v>
      </c>
      <c r="E4436" s="6">
        <v>1216</v>
      </c>
      <c r="F4436" s="7" t="s">
        <v>23</v>
      </c>
      <c r="G4436" s="6">
        <v>194.03200000000001</v>
      </c>
    </row>
    <row r="4437" spans="1:7" ht="15" thickBot="1" x14ac:dyDescent="0.35">
      <c r="A4437" s="6">
        <v>91.504400000000004</v>
      </c>
      <c r="B4437" s="19">
        <f>(A4437-G4437)/G4437</f>
        <v>0.30470068896290559</v>
      </c>
      <c r="C4437" s="30" t="s">
        <v>226</v>
      </c>
      <c r="D4437" s="6">
        <v>1002842</v>
      </c>
      <c r="E4437" s="6">
        <v>2842</v>
      </c>
      <c r="F4437" s="7" t="s">
        <v>31</v>
      </c>
      <c r="G4437" s="6">
        <v>70.134399999999999</v>
      </c>
    </row>
    <row r="4438" spans="1:7" ht="15" thickBot="1" x14ac:dyDescent="0.35">
      <c r="A4438" s="6">
        <v>91.676000000000002</v>
      </c>
      <c r="B4438" s="19">
        <f>(A4438-G4438)/G4438</f>
        <v>-0.29849531085482012</v>
      </c>
      <c r="C4438" s="30" t="s">
        <v>206</v>
      </c>
      <c r="D4438" s="6">
        <v>1004093</v>
      </c>
      <c r="E4438" s="6">
        <v>2335</v>
      </c>
      <c r="F4438" s="7" t="s">
        <v>35</v>
      </c>
      <c r="G4438" s="6">
        <v>130.6848</v>
      </c>
    </row>
    <row r="4439" spans="1:7" ht="15" thickBot="1" x14ac:dyDescent="0.35">
      <c r="A4439" s="6">
        <v>91.881</v>
      </c>
      <c r="B4439" s="19">
        <f>(A4439-G4439)/G4439</f>
        <v>53.952751196172251</v>
      </c>
      <c r="C4439" s="30" t="s">
        <v>213</v>
      </c>
      <c r="D4439" s="6">
        <v>1017899</v>
      </c>
      <c r="E4439" s="6">
        <v>435</v>
      </c>
      <c r="F4439" s="7" t="s">
        <v>25</v>
      </c>
      <c r="G4439" s="6">
        <v>1.6719999999999999</v>
      </c>
    </row>
    <row r="4440" spans="1:7" ht="15" thickBot="1" x14ac:dyDescent="0.35">
      <c r="A4440" s="6">
        <v>91.881</v>
      </c>
      <c r="B4440" s="19">
        <f>(A4440-G4440)/G4440</f>
        <v>6.1005409582689341</v>
      </c>
      <c r="C4440" s="30" t="s">
        <v>269</v>
      </c>
      <c r="D4440" s="6">
        <v>1009862</v>
      </c>
      <c r="E4440" s="6">
        <v>2657</v>
      </c>
      <c r="F4440" s="7" t="s">
        <v>19</v>
      </c>
      <c r="G4440" s="6">
        <v>12.94</v>
      </c>
    </row>
    <row r="4441" spans="1:7" ht="15" thickBot="1" x14ac:dyDescent="0.35">
      <c r="A4441" s="6">
        <v>91.881</v>
      </c>
      <c r="B4441" s="19">
        <f>(A4441-G4441)/G4441</f>
        <v>5.5330631399317411</v>
      </c>
      <c r="C4441" s="30" t="s">
        <v>371</v>
      </c>
      <c r="D4441" s="6">
        <v>1012458</v>
      </c>
      <c r="E4441" s="6">
        <v>1232</v>
      </c>
      <c r="F4441" s="7" t="s">
        <v>31</v>
      </c>
      <c r="G4441" s="6">
        <v>14.064</v>
      </c>
    </row>
    <row r="4442" spans="1:7" ht="15" thickBot="1" x14ac:dyDescent="0.35">
      <c r="A4442" s="6">
        <v>91.881</v>
      </c>
      <c r="B4442" s="19">
        <f>(A4442-G4442)/G4442</f>
        <v>3.9504849137931037</v>
      </c>
      <c r="C4442" s="30" t="s">
        <v>195</v>
      </c>
      <c r="D4442" s="6">
        <v>1010769</v>
      </c>
      <c r="E4442" s="6">
        <v>964</v>
      </c>
      <c r="F4442" s="7" t="s">
        <v>17</v>
      </c>
      <c r="G4442" s="6">
        <v>18.559999999999999</v>
      </c>
    </row>
    <row r="4443" spans="1:7" ht="15" thickBot="1" x14ac:dyDescent="0.35">
      <c r="A4443" s="6">
        <v>91.881</v>
      </c>
      <c r="B4443" s="19">
        <f>(A4443-G4443)/G4443</f>
        <v>2.3382139223950005</v>
      </c>
      <c r="C4443" s="30" t="s">
        <v>279</v>
      </c>
      <c r="D4443" s="6">
        <v>1015479</v>
      </c>
      <c r="E4443" s="6">
        <v>415</v>
      </c>
      <c r="F4443" s="7" t="s">
        <v>35</v>
      </c>
      <c r="G4443" s="6">
        <v>27.524000000000001</v>
      </c>
    </row>
    <row r="4444" spans="1:7" ht="15" thickBot="1" x14ac:dyDescent="0.35">
      <c r="A4444" s="6">
        <v>91.881</v>
      </c>
      <c r="B4444" s="19">
        <f>(A4444-G4444)/G4444</f>
        <v>2.0861547762998791</v>
      </c>
      <c r="C4444" s="30" t="s">
        <v>251</v>
      </c>
      <c r="D4444" s="6">
        <v>1013075</v>
      </c>
      <c r="E4444" s="6">
        <v>2796</v>
      </c>
      <c r="F4444" s="7" t="s">
        <v>21</v>
      </c>
      <c r="G4444" s="6">
        <v>29.771999999999998</v>
      </c>
    </row>
    <row r="4445" spans="1:7" ht="15" thickBot="1" x14ac:dyDescent="0.35">
      <c r="A4445" s="6">
        <v>91.881</v>
      </c>
      <c r="B4445" s="19">
        <f>(A4445-G4445)/G4445</f>
        <v>2.0861547762998791</v>
      </c>
      <c r="C4445" s="30" t="s">
        <v>85</v>
      </c>
      <c r="D4445" s="6">
        <v>1018519</v>
      </c>
      <c r="E4445" s="6">
        <v>225</v>
      </c>
      <c r="F4445" s="7" t="s">
        <v>31</v>
      </c>
      <c r="G4445" s="6">
        <v>29.771999999999998</v>
      </c>
    </row>
    <row r="4446" spans="1:7" ht="15" thickBot="1" x14ac:dyDescent="0.35">
      <c r="A4446" s="6">
        <v>91.881</v>
      </c>
      <c r="B4446" s="19">
        <f>(A4446-G4446)/G4446</f>
        <v>1.2403442894762509</v>
      </c>
      <c r="C4446" s="30" t="s">
        <v>191</v>
      </c>
      <c r="D4446" s="6">
        <v>1018809</v>
      </c>
      <c r="E4446" s="6">
        <v>368</v>
      </c>
      <c r="F4446" s="7" t="s">
        <v>35</v>
      </c>
      <c r="G4446" s="6">
        <v>41.012</v>
      </c>
    </row>
    <row r="4447" spans="1:7" ht="15" thickBot="1" x14ac:dyDescent="0.35">
      <c r="A4447" s="6">
        <v>91.881</v>
      </c>
      <c r="B4447" s="19">
        <f>(A4447-G4447)/G4447</f>
        <v>0.79609429978888113</v>
      </c>
      <c r="C4447" s="30" t="s">
        <v>385</v>
      </c>
      <c r="D4447" s="6">
        <v>1016720</v>
      </c>
      <c r="E4447" s="6">
        <v>2088</v>
      </c>
      <c r="F4447" s="7" t="s">
        <v>19</v>
      </c>
      <c r="G4447" s="6">
        <v>51.155999999999999</v>
      </c>
    </row>
    <row r="4448" spans="1:7" ht="15" thickBot="1" x14ac:dyDescent="0.35">
      <c r="A4448" s="6">
        <v>91.881</v>
      </c>
      <c r="B4448" s="19">
        <f>(A4448-G4448)/G4448</f>
        <v>0.49770163656516925</v>
      </c>
      <c r="C4448" s="30" t="s">
        <v>30</v>
      </c>
      <c r="D4448" s="6">
        <v>1007674</v>
      </c>
      <c r="E4448" s="6">
        <v>1994</v>
      </c>
      <c r="F4448" s="7" t="s">
        <v>17</v>
      </c>
      <c r="G4448" s="6">
        <v>61.347999999999999</v>
      </c>
    </row>
    <row r="4449" spans="1:7" ht="15" thickBot="1" x14ac:dyDescent="0.35">
      <c r="A4449" s="6">
        <v>91.881</v>
      </c>
      <c r="B4449" s="19">
        <f>(A4449-G4449)/G4449</f>
        <v>-6.5908259119189988E-2</v>
      </c>
      <c r="C4449" s="30" t="s">
        <v>276</v>
      </c>
      <c r="D4449" s="6">
        <v>1019434</v>
      </c>
      <c r="E4449" s="6">
        <v>734</v>
      </c>
      <c r="F4449" s="7" t="s">
        <v>21</v>
      </c>
      <c r="G4449" s="6">
        <v>98.364000000000004</v>
      </c>
    </row>
    <row r="4450" spans="1:7" ht="15" thickBot="1" x14ac:dyDescent="0.35">
      <c r="A4450" s="6">
        <v>91.881</v>
      </c>
      <c r="B4450" s="19">
        <f>(A4450-G4450)/G4450</f>
        <v>-0.1836283185840708</v>
      </c>
      <c r="C4450" s="30" t="s">
        <v>338</v>
      </c>
      <c r="D4450" s="6">
        <v>1007894</v>
      </c>
      <c r="E4450" s="6">
        <v>646</v>
      </c>
      <c r="F4450" s="7" t="s">
        <v>42</v>
      </c>
      <c r="G4450" s="6">
        <v>112.548</v>
      </c>
    </row>
    <row r="4451" spans="1:7" ht="15" thickBot="1" x14ac:dyDescent="0.35">
      <c r="A4451" s="6">
        <v>92.117999999999995</v>
      </c>
      <c r="B4451" s="19">
        <f>(A4451-G4451)/G4451</f>
        <v>-0.39463598511134951</v>
      </c>
      <c r="C4451" s="30" t="s">
        <v>82</v>
      </c>
      <c r="D4451" s="6">
        <v>1002327</v>
      </c>
      <c r="E4451" s="6">
        <v>2327</v>
      </c>
      <c r="F4451" s="7" t="s">
        <v>17</v>
      </c>
      <c r="G4451" s="6">
        <v>152.1696</v>
      </c>
    </row>
    <row r="4452" spans="1:7" ht="15" thickBot="1" x14ac:dyDescent="0.35">
      <c r="A4452" s="6">
        <v>92.305199999999999</v>
      </c>
      <c r="B4452" s="19">
        <f>(A4452-G4452)/G4452</f>
        <v>-0.46923703240289255</v>
      </c>
      <c r="C4452" s="30" t="s">
        <v>187</v>
      </c>
      <c r="D4452" s="6">
        <v>1004410</v>
      </c>
      <c r="E4452" s="6">
        <v>1643</v>
      </c>
      <c r="F4452" s="7" t="s">
        <v>27</v>
      </c>
      <c r="G4452" s="6">
        <v>173.91040000000001</v>
      </c>
    </row>
    <row r="4453" spans="1:7" ht="15" thickBot="1" x14ac:dyDescent="0.35">
      <c r="A4453" s="6">
        <v>92.320800000000006</v>
      </c>
      <c r="B4453" s="19">
        <f>(A4453-G4453)/G4453</f>
        <v>0.77125798133595291</v>
      </c>
      <c r="C4453" s="30" t="s">
        <v>66</v>
      </c>
      <c r="D4453" s="6">
        <v>1004576</v>
      </c>
      <c r="E4453" s="6">
        <v>195</v>
      </c>
      <c r="F4453" s="7" t="s">
        <v>87</v>
      </c>
      <c r="G4453" s="6">
        <v>52.121600000000001</v>
      </c>
    </row>
    <row r="4454" spans="1:7" ht="15" thickBot="1" x14ac:dyDescent="0.35">
      <c r="A4454" s="6">
        <v>92.3292</v>
      </c>
      <c r="B4454" s="19">
        <f>(A4454-G4454)/G4454</f>
        <v>2.7777905073649753</v>
      </c>
      <c r="C4454" s="30" t="s">
        <v>75</v>
      </c>
      <c r="D4454" s="6">
        <v>1007827</v>
      </c>
      <c r="E4454" s="6">
        <v>1870</v>
      </c>
      <c r="F4454" s="7" t="s">
        <v>25</v>
      </c>
      <c r="G4454" s="6">
        <v>24.44</v>
      </c>
    </row>
    <row r="4455" spans="1:7" ht="15" thickBot="1" x14ac:dyDescent="0.35">
      <c r="A4455" s="6">
        <v>92.3292</v>
      </c>
      <c r="B4455" s="19">
        <f>(A4455-G4455)/G4455</f>
        <v>2.7283637538362142</v>
      </c>
      <c r="C4455" s="30" t="s">
        <v>222</v>
      </c>
      <c r="D4455" s="6">
        <v>1016627</v>
      </c>
      <c r="E4455" s="6">
        <v>2254</v>
      </c>
      <c r="F4455" s="7" t="s">
        <v>19</v>
      </c>
      <c r="G4455" s="6">
        <v>24.763999999999999</v>
      </c>
    </row>
    <row r="4456" spans="1:7" ht="15" thickBot="1" x14ac:dyDescent="0.35">
      <c r="A4456" s="6">
        <v>92.3292</v>
      </c>
      <c r="B4456" s="19">
        <f>(A4456-G4456)/G4456</f>
        <v>1.8356633906633906</v>
      </c>
      <c r="C4456" s="30" t="s">
        <v>351</v>
      </c>
      <c r="D4456" s="6">
        <v>1013423</v>
      </c>
      <c r="E4456" s="6">
        <v>1287</v>
      </c>
      <c r="F4456" s="7" t="s">
        <v>23</v>
      </c>
      <c r="G4456" s="6">
        <v>32.56</v>
      </c>
    </row>
    <row r="4457" spans="1:7" ht="15" thickBot="1" x14ac:dyDescent="0.35">
      <c r="A4457" s="6">
        <v>92.3292</v>
      </c>
      <c r="B4457" s="19">
        <f>(A4457-G4457)/G4457</f>
        <v>1.6525281544472534</v>
      </c>
      <c r="C4457" s="30" t="s">
        <v>155</v>
      </c>
      <c r="D4457" s="6">
        <v>1009796</v>
      </c>
      <c r="E4457" s="6">
        <v>862</v>
      </c>
      <c r="F4457" s="7" t="s">
        <v>17</v>
      </c>
      <c r="G4457" s="6">
        <v>34.808</v>
      </c>
    </row>
    <row r="4458" spans="1:7" ht="15" thickBot="1" x14ac:dyDescent="0.35">
      <c r="A4458" s="6">
        <v>92.3292</v>
      </c>
      <c r="B4458" s="19">
        <f>(A4458-G4458)/G4458</f>
        <v>0.20856065762605372</v>
      </c>
      <c r="C4458" s="30" t="s">
        <v>249</v>
      </c>
      <c r="D4458" s="6">
        <v>1011097</v>
      </c>
      <c r="E4458" s="6">
        <v>1744</v>
      </c>
      <c r="F4458" s="7" t="s">
        <v>42</v>
      </c>
      <c r="G4458" s="6">
        <v>76.396000000000001</v>
      </c>
    </row>
    <row r="4459" spans="1:7" ht="15" thickBot="1" x14ac:dyDescent="0.35">
      <c r="A4459" s="6">
        <v>92.3292</v>
      </c>
      <c r="B4459" s="19">
        <f>(A4459-G4459)/G4459</f>
        <v>0.18993195174760286</v>
      </c>
      <c r="C4459" s="30" t="s">
        <v>165</v>
      </c>
      <c r="D4459" s="6">
        <v>1019920</v>
      </c>
      <c r="E4459" s="6">
        <v>705</v>
      </c>
      <c r="F4459" s="7" t="s">
        <v>21</v>
      </c>
      <c r="G4459" s="6">
        <v>77.591999999999999</v>
      </c>
    </row>
    <row r="4460" spans="1:7" ht="15" thickBot="1" x14ac:dyDescent="0.35">
      <c r="A4460" s="6">
        <v>92.3292</v>
      </c>
      <c r="B4460" s="19">
        <f>(A4460-G4460)/G4460</f>
        <v>0.1574716678367265</v>
      </c>
      <c r="C4460" s="30" t="s">
        <v>168</v>
      </c>
      <c r="D4460" s="6">
        <v>1012942</v>
      </c>
      <c r="E4460" s="6">
        <v>2625</v>
      </c>
      <c r="F4460" s="7" t="s">
        <v>42</v>
      </c>
      <c r="G4460" s="6">
        <v>79.768000000000001</v>
      </c>
    </row>
    <row r="4461" spans="1:7" ht="15" thickBot="1" x14ac:dyDescent="0.35">
      <c r="A4461" s="6">
        <v>92.3292</v>
      </c>
      <c r="B4461" s="19">
        <f>(A4461-G4461)/G4461</f>
        <v>6.6354060796451966E-2</v>
      </c>
      <c r="C4461" s="30" t="s">
        <v>273</v>
      </c>
      <c r="D4461" s="6">
        <v>1010448</v>
      </c>
      <c r="E4461" s="6">
        <v>1180</v>
      </c>
      <c r="F4461" s="7" t="s">
        <v>17</v>
      </c>
      <c r="G4461" s="6">
        <v>86.584000000000003</v>
      </c>
    </row>
    <row r="4462" spans="1:7" ht="15" thickBot="1" x14ac:dyDescent="0.35">
      <c r="A4462" s="6">
        <v>92.3292</v>
      </c>
      <c r="B4462" s="19">
        <f>(A4462-G4462)/G4462</f>
        <v>2.720395176004628E-2</v>
      </c>
      <c r="C4462" s="30" t="s">
        <v>99</v>
      </c>
      <c r="D4462" s="6">
        <v>1019635</v>
      </c>
      <c r="E4462" s="6">
        <v>1908</v>
      </c>
      <c r="F4462" s="7" t="s">
        <v>19</v>
      </c>
      <c r="G4462" s="6">
        <v>89.884</v>
      </c>
    </row>
    <row r="4463" spans="1:7" ht="15" thickBot="1" x14ac:dyDescent="0.35">
      <c r="A4463" s="6">
        <v>92.3292</v>
      </c>
      <c r="B4463" s="19">
        <f>(A4463-G4463)/G4463</f>
        <v>-1.7188963637911975E-2</v>
      </c>
      <c r="C4463" s="30" t="s">
        <v>332</v>
      </c>
      <c r="D4463" s="6">
        <v>1005786</v>
      </c>
      <c r="E4463" s="6">
        <v>1499</v>
      </c>
      <c r="F4463" s="7" t="s">
        <v>19</v>
      </c>
      <c r="G4463" s="6">
        <v>93.944000000000003</v>
      </c>
    </row>
    <row r="4464" spans="1:7" ht="15" thickBot="1" x14ac:dyDescent="0.35">
      <c r="A4464" s="6">
        <v>92.3292</v>
      </c>
      <c r="B4464" s="19">
        <f>(A4464-G4464)/G4464</f>
        <v>-6.1504370807074563E-2</v>
      </c>
      <c r="C4464" s="30" t="s">
        <v>128</v>
      </c>
      <c r="D4464" s="6">
        <v>1005967</v>
      </c>
      <c r="E4464" s="6">
        <v>1158</v>
      </c>
      <c r="F4464" s="7" t="s">
        <v>23</v>
      </c>
      <c r="G4464" s="6">
        <v>98.38</v>
      </c>
    </row>
    <row r="4465" spans="1:7" ht="15" thickBot="1" x14ac:dyDescent="0.35">
      <c r="A4465" s="6">
        <v>92.3292</v>
      </c>
      <c r="B4465" s="19">
        <f>(A4465-G4465)/G4465</f>
        <v>-0.11643316490583368</v>
      </c>
      <c r="C4465" s="30" t="s">
        <v>209</v>
      </c>
      <c r="D4465" s="6">
        <v>1011680</v>
      </c>
      <c r="E4465" s="6">
        <v>763</v>
      </c>
      <c r="F4465" s="7" t="s">
        <v>35</v>
      </c>
      <c r="G4465" s="6">
        <v>104.496</v>
      </c>
    </row>
    <row r="4466" spans="1:7" ht="15" thickBot="1" x14ac:dyDescent="0.35">
      <c r="A4466" s="6">
        <v>92.3292</v>
      </c>
      <c r="B4466" s="19">
        <f>(A4466-G4466)/G4466</f>
        <v>-0.11643316490583368</v>
      </c>
      <c r="C4466" s="30" t="s">
        <v>216</v>
      </c>
      <c r="D4466" s="6">
        <v>1014860</v>
      </c>
      <c r="E4466" s="6">
        <v>1173</v>
      </c>
      <c r="F4466" s="7" t="s">
        <v>23</v>
      </c>
      <c r="G4466" s="6">
        <v>104.496</v>
      </c>
    </row>
    <row r="4467" spans="1:7" ht="15" thickBot="1" x14ac:dyDescent="0.35">
      <c r="A4467" s="6">
        <v>92.346800000000002</v>
      </c>
      <c r="B4467" s="19">
        <f>(A4467-G4467)/G4467</f>
        <v>-0.58362129912852767</v>
      </c>
      <c r="C4467" s="30" t="s">
        <v>188</v>
      </c>
      <c r="D4467" s="6">
        <v>1004152</v>
      </c>
      <c r="E4467" s="6">
        <v>2777</v>
      </c>
      <c r="F4467" s="7" t="s">
        <v>17</v>
      </c>
      <c r="G4467" s="6">
        <v>221.78559999999999</v>
      </c>
    </row>
    <row r="4468" spans="1:7" ht="15" thickBot="1" x14ac:dyDescent="0.35">
      <c r="A4468" s="6">
        <v>92.422719999999998</v>
      </c>
      <c r="B4468" s="19">
        <f>(A4468-G4468)/G4468</f>
        <v>-0.83879617179908361</v>
      </c>
      <c r="C4468" s="30" t="s">
        <v>64</v>
      </c>
      <c r="D4468" s="6">
        <v>1001383</v>
      </c>
      <c r="E4468" s="6">
        <v>1383</v>
      </c>
      <c r="F4468" s="7" t="s">
        <v>42</v>
      </c>
      <c r="G4468" s="6">
        <v>573.32831999999996</v>
      </c>
    </row>
    <row r="4469" spans="1:7" ht="15" thickBot="1" x14ac:dyDescent="0.35">
      <c r="A4469" s="6">
        <v>92.508480000000006</v>
      </c>
      <c r="B4469" s="19">
        <f>(A4469-G4469)/G4469</f>
        <v>2.7684731953723323</v>
      </c>
      <c r="C4469" s="30" t="s">
        <v>156</v>
      </c>
      <c r="D4469" s="6">
        <v>1017906</v>
      </c>
      <c r="E4469" s="6">
        <v>2500</v>
      </c>
      <c r="F4469" s="7" t="s">
        <v>87</v>
      </c>
      <c r="G4469" s="6">
        <v>24.547999999999998</v>
      </c>
    </row>
    <row r="4470" spans="1:7" ht="15" thickBot="1" x14ac:dyDescent="0.35">
      <c r="A4470" s="6">
        <v>92.508480000000006</v>
      </c>
      <c r="B4470" s="19">
        <f>(A4470-G4470)/G4470</f>
        <v>-6.4361194271381122E-2</v>
      </c>
      <c r="C4470" s="30" t="s">
        <v>123</v>
      </c>
      <c r="D4470" s="6">
        <v>1008976</v>
      </c>
      <c r="E4470" s="6">
        <v>1223</v>
      </c>
      <c r="F4470" s="7" t="s">
        <v>87</v>
      </c>
      <c r="G4470" s="6">
        <v>98.872</v>
      </c>
    </row>
    <row r="4471" spans="1:7" ht="15" thickBot="1" x14ac:dyDescent="0.35">
      <c r="A4471" s="6">
        <v>92.508480000000006</v>
      </c>
      <c r="B4471" s="19">
        <f>(A4471-G4471)/G4471</f>
        <v>-0.27585183329680307</v>
      </c>
      <c r="C4471" s="30" t="s">
        <v>112</v>
      </c>
      <c r="D4471" s="6">
        <v>1008767</v>
      </c>
      <c r="E4471" s="6">
        <v>1672</v>
      </c>
      <c r="F4471" s="7" t="s">
        <v>87</v>
      </c>
      <c r="G4471" s="6">
        <v>127.748</v>
      </c>
    </row>
    <row r="4472" spans="1:7" ht="15" thickBot="1" x14ac:dyDescent="0.35">
      <c r="A4472" s="6">
        <v>92.7774</v>
      </c>
      <c r="B4472" s="19">
        <f>(A4472-G4472)/G4472</f>
        <v>10.591379310344827</v>
      </c>
      <c r="C4472" s="30" t="s">
        <v>185</v>
      </c>
      <c r="D4472" s="6">
        <v>1007918</v>
      </c>
      <c r="E4472" s="6">
        <v>936</v>
      </c>
      <c r="F4472" s="7" t="s">
        <v>27</v>
      </c>
      <c r="G4472" s="6">
        <v>8.0039999999999996</v>
      </c>
    </row>
    <row r="4473" spans="1:7" ht="15" thickBot="1" x14ac:dyDescent="0.35">
      <c r="A4473" s="6">
        <v>92.7774</v>
      </c>
      <c r="B4473" s="19">
        <f>(A4473-G4473)/G4473</f>
        <v>7.6417101341281661</v>
      </c>
      <c r="C4473" s="30" t="s">
        <v>300</v>
      </c>
      <c r="D4473" s="6">
        <v>1010765</v>
      </c>
      <c r="E4473" s="6">
        <v>2591</v>
      </c>
      <c r="F4473" s="7" t="s">
        <v>27</v>
      </c>
      <c r="G4473" s="6">
        <v>10.736000000000001</v>
      </c>
    </row>
    <row r="4474" spans="1:7" ht="15" thickBot="1" x14ac:dyDescent="0.35">
      <c r="A4474" s="6">
        <v>92.7774</v>
      </c>
      <c r="B4474" s="19">
        <f>(A4474-G4474)/G4474</f>
        <v>5.3703240867893438</v>
      </c>
      <c r="C4474" s="30" t="s">
        <v>303</v>
      </c>
      <c r="D4474" s="6">
        <v>1007456</v>
      </c>
      <c r="E4474" s="6">
        <v>2649</v>
      </c>
      <c r="F4474" s="7" t="s">
        <v>21</v>
      </c>
      <c r="G4474" s="6">
        <v>14.564</v>
      </c>
    </row>
    <row r="4475" spans="1:7" ht="15" thickBot="1" x14ac:dyDescent="0.35">
      <c r="A4475" s="6">
        <v>92.7774</v>
      </c>
      <c r="B4475" s="19">
        <f>(A4475-G4475)/G4475</f>
        <v>4.0182496754651664</v>
      </c>
      <c r="C4475" s="30" t="s">
        <v>120</v>
      </c>
      <c r="D4475" s="6">
        <v>1018697</v>
      </c>
      <c r="E4475" s="6">
        <v>2450</v>
      </c>
      <c r="F4475" s="7" t="s">
        <v>17</v>
      </c>
      <c r="G4475" s="6">
        <v>18.488</v>
      </c>
    </row>
    <row r="4476" spans="1:7" ht="15" thickBot="1" x14ac:dyDescent="0.35">
      <c r="A4476" s="6">
        <v>92.7774</v>
      </c>
      <c r="B4476" s="19">
        <f>(A4476-G4476)/G4476</f>
        <v>3.4493286015729905</v>
      </c>
      <c r="C4476" s="30" t="s">
        <v>277</v>
      </c>
      <c r="D4476" s="6">
        <v>1011705</v>
      </c>
      <c r="E4476" s="6">
        <v>380</v>
      </c>
      <c r="F4476" s="7" t="s">
        <v>21</v>
      </c>
      <c r="G4476" s="6">
        <v>20.852</v>
      </c>
    </row>
    <row r="4477" spans="1:7" ht="15" thickBot="1" x14ac:dyDescent="0.35">
      <c r="A4477" s="6">
        <v>92.7774</v>
      </c>
      <c r="B4477" s="19">
        <f>(A4477-G4477)/G4477</f>
        <v>0.93981349836915606</v>
      </c>
      <c r="C4477" s="30" t="s">
        <v>185</v>
      </c>
      <c r="D4477" s="6">
        <v>1015944</v>
      </c>
      <c r="E4477" s="6">
        <v>2292</v>
      </c>
      <c r="F4477" s="7" t="s">
        <v>23</v>
      </c>
      <c r="G4477" s="6">
        <v>47.828000000000003</v>
      </c>
    </row>
    <row r="4478" spans="1:7" ht="15" thickBot="1" x14ac:dyDescent="0.35">
      <c r="A4478" s="6">
        <v>92.7774</v>
      </c>
      <c r="B4478" s="19">
        <f>(A4478-G4478)/G4478</f>
        <v>0.87308002907211513</v>
      </c>
      <c r="C4478" s="30" t="s">
        <v>151</v>
      </c>
      <c r="D4478" s="6">
        <v>1007787</v>
      </c>
      <c r="E4478" s="6">
        <v>279</v>
      </c>
      <c r="F4478" s="7" t="s">
        <v>25</v>
      </c>
      <c r="G4478" s="6">
        <v>49.531999999999996</v>
      </c>
    </row>
    <row r="4479" spans="1:7" ht="15" thickBot="1" x14ac:dyDescent="0.35">
      <c r="A4479" s="6">
        <v>92.7774</v>
      </c>
      <c r="B4479" s="19">
        <f>(A4479-G4479)/G4479</f>
        <v>0.81617336152219866</v>
      </c>
      <c r="C4479" s="30" t="s">
        <v>288</v>
      </c>
      <c r="D4479" s="6">
        <v>1017485</v>
      </c>
      <c r="E4479" s="6">
        <v>2353</v>
      </c>
      <c r="F4479" s="7" t="s">
        <v>17</v>
      </c>
      <c r="G4479" s="6">
        <v>51.084000000000003</v>
      </c>
    </row>
    <row r="4480" spans="1:7" ht="15" thickBot="1" x14ac:dyDescent="0.35">
      <c r="A4480" s="6">
        <v>92.7774</v>
      </c>
      <c r="B4480" s="19">
        <f>(A4480-G4480)/G4480</f>
        <v>0.54433384379785599</v>
      </c>
      <c r="C4480" s="30" t="s">
        <v>208</v>
      </c>
      <c r="D4480" s="6">
        <v>1018028</v>
      </c>
      <c r="E4480" s="6">
        <v>2050</v>
      </c>
      <c r="F4480" s="7" t="s">
        <v>27</v>
      </c>
      <c r="G4480" s="6">
        <v>60.076000000000001</v>
      </c>
    </row>
    <row r="4481" spans="1:7" ht="15" thickBot="1" x14ac:dyDescent="0.35">
      <c r="A4481" s="6">
        <v>92.7774</v>
      </c>
      <c r="B4481" s="19">
        <f>(A4481-G4481)/G4481</f>
        <v>6.4351596916299478E-2</v>
      </c>
      <c r="C4481" s="30" t="s">
        <v>349</v>
      </c>
      <c r="D4481" s="6">
        <v>1015216</v>
      </c>
      <c r="E4481" s="6">
        <v>1174</v>
      </c>
      <c r="F4481" s="7" t="s">
        <v>31</v>
      </c>
      <c r="G4481" s="6">
        <v>87.168000000000006</v>
      </c>
    </row>
    <row r="4482" spans="1:7" ht="15" thickBot="1" x14ac:dyDescent="0.35">
      <c r="A4482" s="6">
        <v>92.7774</v>
      </c>
      <c r="B4482" s="19">
        <f>(A4482-G4482)/G4482</f>
        <v>3.7592824550416071E-2</v>
      </c>
      <c r="C4482" s="30" t="s">
        <v>264</v>
      </c>
      <c r="D4482" s="6">
        <v>1015109</v>
      </c>
      <c r="E4482" s="6">
        <v>251</v>
      </c>
      <c r="F4482" s="7" t="s">
        <v>31</v>
      </c>
      <c r="G4482" s="6">
        <v>89.415999999999997</v>
      </c>
    </row>
    <row r="4483" spans="1:7" ht="15" thickBot="1" x14ac:dyDescent="0.35">
      <c r="A4483" s="6">
        <v>92.7774</v>
      </c>
      <c r="B4483" s="19">
        <f>(A4483-G4483)/G4483</f>
        <v>3.2158304498269476E-3</v>
      </c>
      <c r="C4483" s="30" t="s">
        <v>220</v>
      </c>
      <c r="D4483" s="6">
        <v>1008471</v>
      </c>
      <c r="E4483" s="6">
        <v>1990</v>
      </c>
      <c r="F4483" s="7" t="s">
        <v>21</v>
      </c>
      <c r="G4483" s="6">
        <v>92.48</v>
      </c>
    </row>
    <row r="4484" spans="1:7" ht="15" thickBot="1" x14ac:dyDescent="0.35">
      <c r="A4484" s="6">
        <v>92.7774</v>
      </c>
      <c r="B4484" s="19">
        <f>(A4484-G4484)/G4484</f>
        <v>-6.7863601655748867E-2</v>
      </c>
      <c r="C4484" s="30" t="s">
        <v>30</v>
      </c>
      <c r="D4484" s="6">
        <v>1011982</v>
      </c>
      <c r="E4484" s="6">
        <v>226</v>
      </c>
      <c r="F4484" s="7" t="s">
        <v>19</v>
      </c>
      <c r="G4484" s="6">
        <v>99.531999999999996</v>
      </c>
    </row>
    <row r="4485" spans="1:7" ht="15" thickBot="1" x14ac:dyDescent="0.35">
      <c r="A4485" s="6">
        <v>92.7774</v>
      </c>
      <c r="B4485" s="19">
        <f>(A4485-G4485)/G4485</f>
        <v>-0.1538614475412228</v>
      </c>
      <c r="C4485" s="30" t="s">
        <v>375</v>
      </c>
      <c r="D4485" s="6">
        <v>1009693</v>
      </c>
      <c r="E4485" s="6">
        <v>5</v>
      </c>
      <c r="F4485" s="7" t="s">
        <v>25</v>
      </c>
      <c r="G4485" s="6">
        <v>109.648</v>
      </c>
    </row>
    <row r="4486" spans="1:7" ht="15" thickBot="1" x14ac:dyDescent="0.35">
      <c r="A4486" s="6">
        <v>92.851200000000006</v>
      </c>
      <c r="B4486" s="19">
        <f>(A4486-G4486)/G4486</f>
        <v>-0.25640039978473123</v>
      </c>
      <c r="C4486" s="30" t="s">
        <v>230</v>
      </c>
      <c r="D4486" s="6">
        <v>1004420</v>
      </c>
      <c r="E4486" s="6">
        <v>115</v>
      </c>
      <c r="F4486" s="7" t="s">
        <v>27</v>
      </c>
      <c r="G4486" s="6">
        <v>124.8672</v>
      </c>
    </row>
    <row r="4487" spans="1:7" ht="15" thickBot="1" x14ac:dyDescent="0.35">
      <c r="A4487" s="6">
        <v>93.179839999999999</v>
      </c>
      <c r="B4487" s="19">
        <f>(A4487-G4487)/G4487</f>
        <v>6.3191908865196461E-2</v>
      </c>
      <c r="C4487" s="30" t="s">
        <v>250</v>
      </c>
      <c r="D4487" s="6">
        <v>1002011</v>
      </c>
      <c r="E4487" s="6">
        <v>2011</v>
      </c>
      <c r="F4487" s="7" t="s">
        <v>19</v>
      </c>
      <c r="G4487" s="6">
        <v>87.641599999999997</v>
      </c>
    </row>
    <row r="4488" spans="1:7" ht="15" thickBot="1" x14ac:dyDescent="0.35">
      <c r="A4488" s="6">
        <v>93.2256</v>
      </c>
      <c r="B4488" s="19">
        <f>(A4488-G4488)/G4488</f>
        <v>3.2819033621164797</v>
      </c>
      <c r="C4488" s="30" t="s">
        <v>354</v>
      </c>
      <c r="D4488" s="6">
        <v>1005428</v>
      </c>
      <c r="E4488" s="6">
        <v>1919</v>
      </c>
      <c r="F4488" s="7" t="s">
        <v>19</v>
      </c>
      <c r="G4488" s="6">
        <v>21.771999999999998</v>
      </c>
    </row>
    <row r="4489" spans="1:7" ht="15" thickBot="1" x14ac:dyDescent="0.35">
      <c r="A4489" s="6">
        <v>93.2256</v>
      </c>
      <c r="B4489" s="19">
        <f>(A4489-G4489)/G4489</f>
        <v>-0.13766233766233771</v>
      </c>
      <c r="C4489" s="30" t="s">
        <v>296</v>
      </c>
      <c r="D4489" s="6">
        <v>1007754</v>
      </c>
      <c r="E4489" s="6">
        <v>761</v>
      </c>
      <c r="F4489" s="7" t="s">
        <v>17</v>
      </c>
      <c r="G4489" s="6">
        <v>108.108</v>
      </c>
    </row>
    <row r="4490" spans="1:7" ht="15" thickBot="1" x14ac:dyDescent="0.35">
      <c r="A4490" s="6">
        <v>93.2256</v>
      </c>
      <c r="B4490" s="19">
        <f>(A4490-G4490)/G4490</f>
        <v>20.110869565217392</v>
      </c>
      <c r="C4490" s="30" t="s">
        <v>148</v>
      </c>
      <c r="D4490" s="6">
        <v>1012017</v>
      </c>
      <c r="E4490" s="6">
        <v>2759</v>
      </c>
      <c r="F4490" s="7" t="s">
        <v>35</v>
      </c>
      <c r="G4490" s="6">
        <v>4.4160000000000004</v>
      </c>
    </row>
    <row r="4491" spans="1:7" ht="15" thickBot="1" x14ac:dyDescent="0.35">
      <c r="A4491" s="6">
        <v>93.2256</v>
      </c>
      <c r="B4491" s="19">
        <f>(A4491-G4491)/G4491</f>
        <v>10.970416024653312</v>
      </c>
      <c r="C4491" s="30" t="s">
        <v>89</v>
      </c>
      <c r="D4491" s="6">
        <v>1010920</v>
      </c>
      <c r="E4491" s="6">
        <v>1802</v>
      </c>
      <c r="F4491" s="7" t="s">
        <v>17</v>
      </c>
      <c r="G4491" s="6">
        <v>7.7880000000000003</v>
      </c>
    </row>
    <row r="4492" spans="1:7" ht="15" thickBot="1" x14ac:dyDescent="0.35">
      <c r="A4492" s="6">
        <v>93.2256</v>
      </c>
      <c r="B4492" s="19">
        <f>(A4492-G4492)/G4492</f>
        <v>4.2069705093833782</v>
      </c>
      <c r="C4492" s="30" t="s">
        <v>360</v>
      </c>
      <c r="D4492" s="6">
        <v>1013400</v>
      </c>
      <c r="E4492" s="6">
        <v>2101</v>
      </c>
      <c r="F4492" s="7" t="s">
        <v>23</v>
      </c>
      <c r="G4492" s="6">
        <v>17.904</v>
      </c>
    </row>
    <row r="4493" spans="1:7" ht="15" thickBot="1" x14ac:dyDescent="0.35">
      <c r="A4493" s="6">
        <v>93.2256</v>
      </c>
      <c r="B4493" s="19">
        <f>(A4493-G4493)/G4493</f>
        <v>3.858536585365854</v>
      </c>
      <c r="C4493" s="30" t="s">
        <v>384</v>
      </c>
      <c r="D4493" s="6">
        <v>1016164</v>
      </c>
      <c r="E4493" s="6">
        <v>2377</v>
      </c>
      <c r="F4493" s="7" t="s">
        <v>17</v>
      </c>
      <c r="G4493" s="6">
        <v>19.187999999999999</v>
      </c>
    </row>
    <row r="4494" spans="1:7" ht="15" thickBot="1" x14ac:dyDescent="0.35">
      <c r="A4494" s="6">
        <v>93.2256</v>
      </c>
      <c r="B4494" s="19">
        <f>(A4494-G4494)/G4494</f>
        <v>2.962999489882673</v>
      </c>
      <c r="C4494" s="30" t="s">
        <v>237</v>
      </c>
      <c r="D4494" s="6">
        <v>1011561</v>
      </c>
      <c r="E4494" s="6">
        <v>1250</v>
      </c>
      <c r="F4494" s="7" t="s">
        <v>35</v>
      </c>
      <c r="G4494" s="6">
        <v>23.524000000000001</v>
      </c>
    </row>
    <row r="4495" spans="1:7" ht="15" thickBot="1" x14ac:dyDescent="0.35">
      <c r="A4495" s="6">
        <v>93.2256</v>
      </c>
      <c r="B4495" s="19">
        <f>(A4495-G4495)/G4495</f>
        <v>2.4661511005353955</v>
      </c>
      <c r="C4495" s="30" t="s">
        <v>178</v>
      </c>
      <c r="D4495" s="6">
        <v>1017154</v>
      </c>
      <c r="E4495" s="6">
        <v>1711</v>
      </c>
      <c r="F4495" s="7" t="s">
        <v>17</v>
      </c>
      <c r="G4495" s="6">
        <v>26.896000000000001</v>
      </c>
    </row>
    <row r="4496" spans="1:7" ht="15" thickBot="1" x14ac:dyDescent="0.35">
      <c r="A4496" s="6">
        <v>93.2256</v>
      </c>
      <c r="B4496" s="19">
        <f>(A4496-G4496)/G4496</f>
        <v>2.0638096490074931</v>
      </c>
      <c r="C4496" s="30" t="s">
        <v>157</v>
      </c>
      <c r="D4496" s="6">
        <v>1018288</v>
      </c>
      <c r="E4496" s="6">
        <v>1612</v>
      </c>
      <c r="F4496" s="7" t="s">
        <v>23</v>
      </c>
      <c r="G4496" s="6">
        <v>30.428000000000001</v>
      </c>
    </row>
    <row r="4497" spans="1:7" ht="15" thickBot="1" x14ac:dyDescent="0.35">
      <c r="A4497" s="6">
        <v>93.2256</v>
      </c>
      <c r="B4497" s="19">
        <f>(A4497-G4497)/G4497</f>
        <v>1.5976816763263488</v>
      </c>
      <c r="C4497" s="30" t="s">
        <v>164</v>
      </c>
      <c r="D4497" s="6">
        <v>1014849</v>
      </c>
      <c r="E4497" s="6">
        <v>1338</v>
      </c>
      <c r="F4497" s="7" t="s">
        <v>25</v>
      </c>
      <c r="G4497" s="6">
        <v>35.887999999999998</v>
      </c>
    </row>
    <row r="4498" spans="1:7" ht="15" thickBot="1" x14ac:dyDescent="0.35">
      <c r="A4498" s="6">
        <v>93.2256</v>
      </c>
      <c r="B4498" s="19">
        <f>(A4498-G4498)/G4498</f>
        <v>1.4445563247325359</v>
      </c>
      <c r="C4498" s="30" t="s">
        <v>219</v>
      </c>
      <c r="D4498" s="6">
        <v>1015599</v>
      </c>
      <c r="E4498" s="6">
        <v>1256</v>
      </c>
      <c r="F4498" s="7" t="s">
        <v>27</v>
      </c>
      <c r="G4498" s="6">
        <v>38.136000000000003</v>
      </c>
    </row>
    <row r="4499" spans="1:7" ht="15" thickBot="1" x14ac:dyDescent="0.35">
      <c r="A4499" s="6">
        <v>93.2256</v>
      </c>
      <c r="B4499" s="19">
        <f>(A4499-G4499)/G4499</f>
        <v>0.80585774058577397</v>
      </c>
      <c r="C4499" s="30" t="s">
        <v>200</v>
      </c>
      <c r="D4499" s="6">
        <v>1013957</v>
      </c>
      <c r="E4499" s="6">
        <v>1795</v>
      </c>
      <c r="F4499" s="7" t="s">
        <v>23</v>
      </c>
      <c r="G4499" s="6">
        <v>51.624000000000002</v>
      </c>
    </row>
    <row r="4500" spans="1:7" ht="15" thickBot="1" x14ac:dyDescent="0.35">
      <c r="A4500" s="6">
        <v>93.2256</v>
      </c>
      <c r="B4500" s="19">
        <f>(A4500-G4500)/G4500</f>
        <v>0.62402620026478983</v>
      </c>
      <c r="C4500" s="30" t="s">
        <v>183</v>
      </c>
      <c r="D4500" s="6">
        <v>1019562</v>
      </c>
      <c r="E4500" s="6">
        <v>1761</v>
      </c>
      <c r="F4500" s="7" t="s">
        <v>31</v>
      </c>
      <c r="G4500" s="6">
        <v>57.404000000000003</v>
      </c>
    </row>
    <row r="4501" spans="1:7" ht="15" thickBot="1" x14ac:dyDescent="0.35">
      <c r="A4501" s="6">
        <v>93.2256</v>
      </c>
      <c r="B4501" s="19">
        <f>(A4501-G4501)/G4501</f>
        <v>0.56282438141219071</v>
      </c>
      <c r="C4501" s="30" t="s">
        <v>108</v>
      </c>
      <c r="D4501" s="6">
        <v>1010130</v>
      </c>
      <c r="E4501" s="6">
        <v>266</v>
      </c>
      <c r="F4501" s="7" t="s">
        <v>17</v>
      </c>
      <c r="G4501" s="6">
        <v>59.652000000000001</v>
      </c>
    </row>
    <row r="4502" spans="1:7" ht="15" thickBot="1" x14ac:dyDescent="0.35">
      <c r="A4502" s="6">
        <v>93.2256</v>
      </c>
      <c r="B4502" s="19">
        <f>(A4502-G4502)/G4502</f>
        <v>0.11974632458921879</v>
      </c>
      <c r="C4502" s="30" t="s">
        <v>187</v>
      </c>
      <c r="D4502" s="6">
        <v>1017629</v>
      </c>
      <c r="E4502" s="6">
        <v>770</v>
      </c>
      <c r="F4502" s="7" t="s">
        <v>42</v>
      </c>
      <c r="G4502" s="6">
        <v>83.256</v>
      </c>
    </row>
    <row r="4503" spans="1:7" ht="15" thickBot="1" x14ac:dyDescent="0.35">
      <c r="A4503" s="6">
        <v>93.2256</v>
      </c>
      <c r="B4503" s="19">
        <f>(A4503-G4503)/G4503</f>
        <v>1.0597519729424977E-2</v>
      </c>
      <c r="C4503" s="30" t="s">
        <v>325</v>
      </c>
      <c r="D4503" s="6">
        <v>1019225</v>
      </c>
      <c r="E4503" s="6">
        <v>1598</v>
      </c>
      <c r="F4503" s="7" t="s">
        <v>17</v>
      </c>
      <c r="G4503" s="6">
        <v>92.248000000000005</v>
      </c>
    </row>
    <row r="4504" spans="1:7" ht="15" thickBot="1" x14ac:dyDescent="0.35">
      <c r="A4504" s="6">
        <v>93.2256</v>
      </c>
      <c r="B4504" s="19">
        <f>(A4504-G4504)/G4504</f>
        <v>-2.5040786446350181E-2</v>
      </c>
      <c r="C4504" s="30" t="s">
        <v>285</v>
      </c>
      <c r="D4504" s="6">
        <v>1016569</v>
      </c>
      <c r="E4504" s="6">
        <v>689</v>
      </c>
      <c r="F4504" s="7" t="s">
        <v>23</v>
      </c>
      <c r="G4504" s="6">
        <v>95.62</v>
      </c>
    </row>
    <row r="4505" spans="1:7" ht="15" thickBot="1" x14ac:dyDescent="0.35">
      <c r="A4505" s="6">
        <v>93.2256</v>
      </c>
      <c r="B4505" s="19">
        <f>(A4505-G4505)/G4505</f>
        <v>-5.2469813391877111E-2</v>
      </c>
      <c r="C4505" s="30" t="s">
        <v>308</v>
      </c>
      <c r="D4505" s="6">
        <v>1008060</v>
      </c>
      <c r="E4505" s="6">
        <v>2734</v>
      </c>
      <c r="F4505" s="7" t="s">
        <v>42</v>
      </c>
      <c r="G4505" s="6">
        <v>98.388000000000005</v>
      </c>
    </row>
    <row r="4506" spans="1:7" ht="15" thickBot="1" x14ac:dyDescent="0.35">
      <c r="A4506" s="6">
        <v>93.2256</v>
      </c>
      <c r="B4506" s="19">
        <f>(A4506-G4506)/G4506</f>
        <v>-6.7333626795790177E-2</v>
      </c>
      <c r="C4506" s="30" t="s">
        <v>74</v>
      </c>
      <c r="D4506" s="6">
        <v>1019916</v>
      </c>
      <c r="E4506" s="6">
        <v>1386</v>
      </c>
      <c r="F4506" s="7" t="s">
        <v>21</v>
      </c>
      <c r="G4506" s="6">
        <v>99.956000000000003</v>
      </c>
    </row>
    <row r="4507" spans="1:7" ht="15" thickBot="1" x14ac:dyDescent="0.35">
      <c r="A4507" s="6">
        <v>93.2256</v>
      </c>
      <c r="B4507" s="19">
        <f>(A4507-G4507)/G4507</f>
        <v>-0.11831731860482715</v>
      </c>
      <c r="C4507" s="30" t="s">
        <v>386</v>
      </c>
      <c r="D4507" s="6">
        <v>1010815</v>
      </c>
      <c r="E4507" s="6">
        <v>801</v>
      </c>
      <c r="F4507" s="7" t="s">
        <v>27</v>
      </c>
      <c r="G4507" s="6">
        <v>105.736</v>
      </c>
    </row>
    <row r="4508" spans="1:7" ht="15" thickBot="1" x14ac:dyDescent="0.35">
      <c r="A4508" s="6">
        <v>93.2256</v>
      </c>
      <c r="B4508" s="19">
        <f>(A4508-G4508)/G4508</f>
        <v>-0.12628303655107781</v>
      </c>
      <c r="C4508" s="30" t="s">
        <v>100</v>
      </c>
      <c r="D4508" s="6">
        <v>1018999</v>
      </c>
      <c r="E4508" s="6">
        <v>408</v>
      </c>
      <c r="F4508" s="7" t="s">
        <v>35</v>
      </c>
      <c r="G4508" s="6">
        <v>106.7</v>
      </c>
    </row>
    <row r="4509" spans="1:7" ht="15" thickBot="1" x14ac:dyDescent="0.35">
      <c r="A4509" s="6">
        <v>93.2256</v>
      </c>
      <c r="B4509" s="19">
        <f>(A4509-G4509)/G4509</f>
        <v>-0.13769424300725169</v>
      </c>
      <c r="C4509" s="30" t="s">
        <v>233</v>
      </c>
      <c r="D4509" s="6">
        <v>1007287</v>
      </c>
      <c r="E4509" s="6">
        <v>2625</v>
      </c>
      <c r="F4509" s="7" t="s">
        <v>23</v>
      </c>
      <c r="G4509" s="6">
        <v>108.11199999999999</v>
      </c>
    </row>
    <row r="4510" spans="1:7" ht="15" thickBot="1" x14ac:dyDescent="0.35">
      <c r="A4510" s="6">
        <v>93.2256</v>
      </c>
      <c r="B4510" s="19">
        <f>(A4510-G4510)/G4510</f>
        <v>-0.14431104747218851</v>
      </c>
      <c r="C4510" s="30" t="s">
        <v>161</v>
      </c>
      <c r="D4510" s="6">
        <v>1018828</v>
      </c>
      <c r="E4510" s="6">
        <v>1218</v>
      </c>
      <c r="F4510" s="7" t="s">
        <v>17</v>
      </c>
      <c r="G4510" s="6">
        <v>108.94799999999999</v>
      </c>
    </row>
    <row r="4511" spans="1:7" ht="15" thickBot="1" x14ac:dyDescent="0.35">
      <c r="A4511" s="6">
        <v>93.2256</v>
      </c>
      <c r="B4511" s="19">
        <f>(A4511-G4511)/G4511</f>
        <v>-0.15304891343847665</v>
      </c>
      <c r="C4511" s="30" t="s">
        <v>198</v>
      </c>
      <c r="D4511" s="6">
        <v>1010797</v>
      </c>
      <c r="E4511" s="6">
        <v>197</v>
      </c>
      <c r="F4511" s="7" t="s">
        <v>23</v>
      </c>
      <c r="G4511" s="6">
        <v>110.072</v>
      </c>
    </row>
    <row r="4512" spans="1:7" ht="15" thickBot="1" x14ac:dyDescent="0.35">
      <c r="A4512" s="6">
        <v>93.2256</v>
      </c>
      <c r="B4512" s="19">
        <f>(A4512-G4512)/G4512</f>
        <v>-0.15427824951012409</v>
      </c>
      <c r="C4512" s="30" t="s">
        <v>343</v>
      </c>
      <c r="D4512" s="6">
        <v>1016159</v>
      </c>
      <c r="E4512" s="6">
        <v>2110</v>
      </c>
      <c r="F4512" s="7" t="s">
        <v>31</v>
      </c>
      <c r="G4512" s="6">
        <v>110.232</v>
      </c>
    </row>
    <row r="4513" spans="1:7" ht="15" thickBot="1" x14ac:dyDescent="0.35">
      <c r="A4513" s="6">
        <v>93.2256</v>
      </c>
      <c r="B4513" s="19">
        <f>(A4513-G4513)/G4513</f>
        <v>-0.20955061895879259</v>
      </c>
      <c r="C4513" s="30" t="s">
        <v>342</v>
      </c>
      <c r="D4513" s="6">
        <v>1014163</v>
      </c>
      <c r="E4513" s="6">
        <v>1740</v>
      </c>
      <c r="F4513" s="7" t="s">
        <v>25</v>
      </c>
      <c r="G4513" s="6">
        <v>117.94</v>
      </c>
    </row>
    <row r="4514" spans="1:7" ht="15" thickBot="1" x14ac:dyDescent="0.35">
      <c r="A4514" s="6">
        <v>93.293199999999999</v>
      </c>
      <c r="B4514" s="19">
        <f>(A4514-G4514)/G4514</f>
        <v>1.4264773200166458</v>
      </c>
      <c r="C4514" s="30" t="s">
        <v>63</v>
      </c>
      <c r="D4514" s="6">
        <v>1005275</v>
      </c>
      <c r="E4514" s="6">
        <v>2130</v>
      </c>
      <c r="F4514" s="7" t="s">
        <v>31</v>
      </c>
      <c r="G4514" s="6">
        <v>38.448</v>
      </c>
    </row>
    <row r="4515" spans="1:7" ht="15" thickBot="1" x14ac:dyDescent="0.35">
      <c r="A4515" s="6">
        <v>93.381600000000006</v>
      </c>
      <c r="B4515" s="19">
        <f>(A4515-G4515)/G4515</f>
        <v>-0.50728974960744255</v>
      </c>
      <c r="C4515" s="30" t="s">
        <v>143</v>
      </c>
      <c r="D4515" s="6">
        <v>1004113</v>
      </c>
      <c r="E4515" s="6">
        <v>1092</v>
      </c>
      <c r="F4515" s="7" t="s">
        <v>87</v>
      </c>
      <c r="G4515" s="6">
        <v>189.5264</v>
      </c>
    </row>
    <row r="4516" spans="1:7" ht="15" thickBot="1" x14ac:dyDescent="0.35">
      <c r="A4516" s="6">
        <v>93.553200000000004</v>
      </c>
      <c r="B4516" s="19">
        <f>(A4516-G4516)/G4516</f>
        <v>0.23060045460285386</v>
      </c>
      <c r="C4516" s="30" t="s">
        <v>372</v>
      </c>
      <c r="D4516" s="6">
        <v>1003078</v>
      </c>
      <c r="E4516" s="6">
        <v>992</v>
      </c>
      <c r="F4516" s="7" t="s">
        <v>19</v>
      </c>
      <c r="G4516" s="6">
        <v>76.022400000000005</v>
      </c>
    </row>
    <row r="4517" spans="1:7" ht="15" thickBot="1" x14ac:dyDescent="0.35">
      <c r="A4517" s="6">
        <v>93.558400000000006</v>
      </c>
      <c r="B4517" s="19">
        <f>(A4517-G4517)/G4517</f>
        <v>11.723466847703101</v>
      </c>
      <c r="C4517" s="30" t="s">
        <v>221</v>
      </c>
      <c r="D4517" s="6">
        <v>1001535</v>
      </c>
      <c r="E4517" s="6">
        <v>1535</v>
      </c>
      <c r="F4517" s="7" t="s">
        <v>23</v>
      </c>
      <c r="G4517" s="6">
        <v>7.3532159999999998</v>
      </c>
    </row>
    <row r="4518" spans="1:7" ht="15" thickBot="1" x14ac:dyDescent="0.35">
      <c r="A4518" s="6">
        <v>93.6738</v>
      </c>
      <c r="B4518" s="19">
        <f>(A4518-G4518)/G4518</f>
        <v>14.406874999999999</v>
      </c>
      <c r="C4518" s="30" t="s">
        <v>172</v>
      </c>
      <c r="D4518" s="6">
        <v>1012565</v>
      </c>
      <c r="E4518" s="6">
        <v>1465</v>
      </c>
      <c r="F4518" s="7" t="s">
        <v>21</v>
      </c>
      <c r="G4518" s="6">
        <v>6.08</v>
      </c>
    </row>
    <row r="4519" spans="1:7" ht="15" thickBot="1" x14ac:dyDescent="0.35">
      <c r="A4519" s="6">
        <v>93.6738</v>
      </c>
      <c r="B4519" s="19">
        <f>(A4519-G4519)/G4519</f>
        <v>7.0063076923076926</v>
      </c>
      <c r="C4519" s="30" t="s">
        <v>71</v>
      </c>
      <c r="D4519" s="6">
        <v>1017566</v>
      </c>
      <c r="E4519" s="6">
        <v>495</v>
      </c>
      <c r="F4519" s="7" t="s">
        <v>42</v>
      </c>
      <c r="G4519" s="6">
        <v>11.7</v>
      </c>
    </row>
    <row r="4520" spans="1:7" ht="15" thickBot="1" x14ac:dyDescent="0.35">
      <c r="A4520" s="6">
        <v>93.6738</v>
      </c>
      <c r="B4520" s="19">
        <f>(A4520-G4520)/G4520</f>
        <v>6.8691028225806452</v>
      </c>
      <c r="C4520" s="30" t="s">
        <v>207</v>
      </c>
      <c r="D4520" s="6">
        <v>1017100</v>
      </c>
      <c r="E4520" s="6">
        <v>2087</v>
      </c>
      <c r="F4520" s="7" t="s">
        <v>21</v>
      </c>
      <c r="G4520" s="6">
        <v>11.904</v>
      </c>
    </row>
    <row r="4521" spans="1:7" ht="15" thickBot="1" x14ac:dyDescent="0.35">
      <c r="A4521" s="6">
        <v>93.6738</v>
      </c>
      <c r="B4521" s="19">
        <f>(A4521-G4521)/G4521</f>
        <v>5.5653069806560129</v>
      </c>
      <c r="C4521" s="30" t="s">
        <v>372</v>
      </c>
      <c r="D4521" s="6">
        <v>1006266</v>
      </c>
      <c r="E4521" s="6">
        <v>521</v>
      </c>
      <c r="F4521" s="7" t="s">
        <v>25</v>
      </c>
      <c r="G4521" s="6">
        <v>14.268000000000001</v>
      </c>
    </row>
    <row r="4522" spans="1:7" ht="15" thickBot="1" x14ac:dyDescent="0.35">
      <c r="A4522" s="6">
        <v>93.6738</v>
      </c>
      <c r="B4522" s="19">
        <f>(A4522-G4522)/G4522</f>
        <v>4.783761422573475</v>
      </c>
      <c r="C4522" s="30" t="s">
        <v>55</v>
      </c>
      <c r="D4522" s="6">
        <v>1014980</v>
      </c>
      <c r="E4522" s="6">
        <v>2465</v>
      </c>
      <c r="F4522" s="7" t="s">
        <v>25</v>
      </c>
      <c r="G4522" s="6">
        <v>16.196000000000002</v>
      </c>
    </row>
    <row r="4523" spans="1:7" ht="15" thickBot="1" x14ac:dyDescent="0.35">
      <c r="A4523" s="6">
        <v>93.6738</v>
      </c>
      <c r="B4523" s="19">
        <f>(A4523-G4523)/G4523</f>
        <v>3.2938118811881187</v>
      </c>
      <c r="C4523" s="30" t="s">
        <v>344</v>
      </c>
      <c r="D4523" s="6">
        <v>1015135</v>
      </c>
      <c r="E4523" s="6">
        <v>2725</v>
      </c>
      <c r="F4523" s="7" t="s">
        <v>25</v>
      </c>
      <c r="G4523" s="6">
        <v>21.815999999999999</v>
      </c>
    </row>
    <row r="4524" spans="1:7" ht="15" thickBot="1" x14ac:dyDescent="0.35">
      <c r="A4524" s="6">
        <v>93.6738</v>
      </c>
      <c r="B4524" s="19">
        <f>(A4524-G4524)/G4524</f>
        <v>2.8926944813829789</v>
      </c>
      <c r="C4524" s="30" t="s">
        <v>252</v>
      </c>
      <c r="D4524" s="6">
        <v>1010253</v>
      </c>
      <c r="E4524" s="6">
        <v>1534</v>
      </c>
      <c r="F4524" s="7" t="s">
        <v>35</v>
      </c>
      <c r="G4524" s="6">
        <v>24.064</v>
      </c>
    </row>
    <row r="4525" spans="1:7" ht="15" thickBot="1" x14ac:dyDescent="0.35">
      <c r="A4525" s="6">
        <v>93.6738</v>
      </c>
      <c r="B4525" s="19">
        <f>(A4525-G4525)/G4525</f>
        <v>2.8926944813829789</v>
      </c>
      <c r="C4525" s="30" t="s">
        <v>71</v>
      </c>
      <c r="D4525" s="6">
        <v>1018096</v>
      </c>
      <c r="E4525" s="6">
        <v>2005</v>
      </c>
      <c r="F4525" s="7" t="s">
        <v>23</v>
      </c>
      <c r="G4525" s="6">
        <v>24.064</v>
      </c>
    </row>
    <row r="4526" spans="1:7" ht="15" thickBot="1" x14ac:dyDescent="0.35">
      <c r="A4526" s="6">
        <v>93.6738</v>
      </c>
      <c r="B4526" s="19">
        <f>(A4526-G4526)/G4526</f>
        <v>1.9335400225479142</v>
      </c>
      <c r="C4526" s="30" t="s">
        <v>148</v>
      </c>
      <c r="D4526" s="6">
        <v>1016061</v>
      </c>
      <c r="E4526" s="6">
        <v>1661</v>
      </c>
      <c r="F4526" s="7" t="s">
        <v>25</v>
      </c>
      <c r="G4526" s="6">
        <v>31.931999999999999</v>
      </c>
    </row>
    <row r="4527" spans="1:7" ht="15" thickBot="1" x14ac:dyDescent="0.35">
      <c r="A4527" s="6">
        <v>93.6738</v>
      </c>
      <c r="B4527" s="19">
        <f>(A4527-G4527)/G4527</f>
        <v>1.1179750384371889</v>
      </c>
      <c r="C4527" s="30" t="s">
        <v>16</v>
      </c>
      <c r="D4527" s="6">
        <v>1008171</v>
      </c>
      <c r="E4527" s="6">
        <v>2806</v>
      </c>
      <c r="F4527" s="7" t="s">
        <v>31</v>
      </c>
      <c r="G4527" s="6">
        <v>44.228000000000002</v>
      </c>
    </row>
    <row r="4528" spans="1:7" ht="15" thickBot="1" x14ac:dyDescent="0.35">
      <c r="A4528" s="6">
        <v>93.6738</v>
      </c>
      <c r="B4528" s="19">
        <f>(A4528-G4528)/G4528</f>
        <v>0.42240342565597677</v>
      </c>
      <c r="C4528" s="30" t="s">
        <v>146</v>
      </c>
      <c r="D4528" s="6">
        <v>1019739</v>
      </c>
      <c r="E4528" s="6">
        <v>1799</v>
      </c>
      <c r="F4528" s="7" t="s">
        <v>25</v>
      </c>
      <c r="G4528" s="6">
        <v>65.855999999999995</v>
      </c>
    </row>
    <row r="4529" spans="1:7" ht="15" thickBot="1" x14ac:dyDescent="0.35">
      <c r="A4529" s="6">
        <v>93.6738</v>
      </c>
      <c r="B4529" s="19">
        <f>(A4529-G4529)/G4529</f>
        <v>0.37958468335787909</v>
      </c>
      <c r="C4529" s="30" t="s">
        <v>251</v>
      </c>
      <c r="D4529" s="6">
        <v>1010284</v>
      </c>
      <c r="E4529" s="6">
        <v>572</v>
      </c>
      <c r="F4529" s="7" t="s">
        <v>35</v>
      </c>
      <c r="G4529" s="6">
        <v>67.900000000000006</v>
      </c>
    </row>
    <row r="4530" spans="1:7" ht="15" thickBot="1" x14ac:dyDescent="0.35">
      <c r="A4530" s="6">
        <v>93.6738</v>
      </c>
      <c r="B4530" s="19">
        <f>(A4530-G4530)/G4530</f>
        <v>0.29390850323222278</v>
      </c>
      <c r="C4530" s="30" t="s">
        <v>280</v>
      </c>
      <c r="D4530" s="6">
        <v>1017198</v>
      </c>
      <c r="E4530" s="6">
        <v>1150</v>
      </c>
      <c r="F4530" s="7" t="s">
        <v>21</v>
      </c>
      <c r="G4530" s="6">
        <v>72.396000000000001</v>
      </c>
    </row>
    <row r="4531" spans="1:7" ht="15" thickBot="1" x14ac:dyDescent="0.35">
      <c r="A4531" s="6">
        <v>93.6738</v>
      </c>
      <c r="B4531" s="19">
        <f>(A4531-G4531)/G4531</f>
        <v>0.25494078559562716</v>
      </c>
      <c r="C4531" s="30" t="s">
        <v>202</v>
      </c>
      <c r="D4531" s="6">
        <v>1012506</v>
      </c>
      <c r="E4531" s="6">
        <v>1020</v>
      </c>
      <c r="F4531" s="7" t="s">
        <v>31</v>
      </c>
      <c r="G4531" s="6">
        <v>74.644000000000005</v>
      </c>
    </row>
    <row r="4532" spans="1:7" ht="15" thickBot="1" x14ac:dyDescent="0.35">
      <c r="A4532" s="6">
        <v>93.6738</v>
      </c>
      <c r="B4532" s="19">
        <f>(A4532-G4532)/G4532</f>
        <v>0.2182515736357489</v>
      </c>
      <c r="C4532" s="30" t="s">
        <v>249</v>
      </c>
      <c r="D4532" s="6">
        <v>1013326</v>
      </c>
      <c r="E4532" s="6">
        <v>19</v>
      </c>
      <c r="F4532" s="7" t="s">
        <v>21</v>
      </c>
      <c r="G4532" s="6">
        <v>76.891999999999996</v>
      </c>
    </row>
    <row r="4533" spans="1:7" ht="15" thickBot="1" x14ac:dyDescent="0.35">
      <c r="A4533" s="6">
        <v>93.6738</v>
      </c>
      <c r="B4533" s="19">
        <f>(A4533-G4533)/G4533</f>
        <v>-0.11844720496894415</v>
      </c>
      <c r="C4533" s="30" t="s">
        <v>306</v>
      </c>
      <c r="D4533" s="6">
        <v>1007468</v>
      </c>
      <c r="E4533" s="6">
        <v>1310</v>
      </c>
      <c r="F4533" s="7" t="s">
        <v>27</v>
      </c>
      <c r="G4533" s="6">
        <v>106.26</v>
      </c>
    </row>
    <row r="4534" spans="1:7" ht="15" thickBot="1" x14ac:dyDescent="0.35">
      <c r="A4534" s="6">
        <v>93.6738</v>
      </c>
      <c r="B4534" s="19">
        <f>(A4534-G4534)/G4534</f>
        <v>-0.13556347126351928</v>
      </c>
      <c r="C4534" s="30" t="s">
        <v>108</v>
      </c>
      <c r="D4534" s="6">
        <v>1010114</v>
      </c>
      <c r="E4534" s="6">
        <v>425</v>
      </c>
      <c r="F4534" s="7" t="s">
        <v>27</v>
      </c>
      <c r="G4534" s="6">
        <v>108.364</v>
      </c>
    </row>
    <row r="4535" spans="1:7" ht="15" thickBot="1" x14ac:dyDescent="0.35">
      <c r="A4535" s="6">
        <v>93.6738</v>
      </c>
      <c r="B4535" s="19">
        <f>(A4535-G4535)/G4535</f>
        <v>-0.30786315945027343</v>
      </c>
      <c r="C4535" s="30" t="s">
        <v>293</v>
      </c>
      <c r="D4535" s="6">
        <v>1010303</v>
      </c>
      <c r="E4535" s="6">
        <v>2037</v>
      </c>
      <c r="F4535" s="7" t="s">
        <v>21</v>
      </c>
      <c r="G4535" s="6">
        <v>135.34</v>
      </c>
    </row>
    <row r="4536" spans="1:7" ht="15" thickBot="1" x14ac:dyDescent="0.35">
      <c r="A4536" s="6">
        <v>93.774720000000002</v>
      </c>
      <c r="B4536" s="19">
        <f>(A4536-G4536)/G4536</f>
        <v>-0.64576911639916157</v>
      </c>
      <c r="C4536" s="30" t="s">
        <v>304</v>
      </c>
      <c r="D4536" s="6">
        <v>1001337</v>
      </c>
      <c r="E4536" s="6">
        <v>1337</v>
      </c>
      <c r="F4536" s="7" t="s">
        <v>35</v>
      </c>
      <c r="G4536" s="6">
        <v>264.72768000000002</v>
      </c>
    </row>
    <row r="4537" spans="1:7" ht="15" thickBot="1" x14ac:dyDescent="0.35">
      <c r="A4537" s="6">
        <v>93.781999999999996</v>
      </c>
      <c r="B4537" s="19">
        <f>(A4537-G4537)/G4537</f>
        <v>-0.59994983483032571</v>
      </c>
      <c r="C4537" s="30" t="s">
        <v>264</v>
      </c>
      <c r="D4537" s="6">
        <v>1002577</v>
      </c>
      <c r="E4537" s="6">
        <v>2577</v>
      </c>
      <c r="F4537" s="7" t="s">
        <v>31</v>
      </c>
      <c r="G4537" s="6">
        <v>234.4256</v>
      </c>
    </row>
    <row r="4538" spans="1:7" ht="15" thickBot="1" x14ac:dyDescent="0.35">
      <c r="A4538" s="6">
        <v>93.880799999999994</v>
      </c>
      <c r="B4538" s="19">
        <f>(A4538-G4538)/G4538</f>
        <v>0.8652012206751859</v>
      </c>
      <c r="C4538" s="30" t="s">
        <v>366</v>
      </c>
      <c r="D4538" s="6">
        <v>1003664</v>
      </c>
      <c r="E4538" s="6">
        <v>447</v>
      </c>
      <c r="F4538" s="7" t="s">
        <v>25</v>
      </c>
      <c r="G4538" s="6">
        <v>50.332799999999999</v>
      </c>
    </row>
    <row r="4539" spans="1:7" ht="15" thickBot="1" x14ac:dyDescent="0.35">
      <c r="A4539" s="6">
        <v>93.942719999999994</v>
      </c>
      <c r="B4539" s="19">
        <f>(A4539-G4539)/G4539</f>
        <v>9.8579195561719839</v>
      </c>
      <c r="C4539" s="30" t="s">
        <v>154</v>
      </c>
      <c r="D4539" s="6">
        <v>1017590</v>
      </c>
      <c r="E4539" s="6">
        <v>871</v>
      </c>
      <c r="F4539" s="7" t="s">
        <v>87</v>
      </c>
      <c r="G4539" s="6">
        <v>8.6519999999999992</v>
      </c>
    </row>
    <row r="4540" spans="1:7" ht="15" thickBot="1" x14ac:dyDescent="0.35">
      <c r="A4540" s="6">
        <v>93.942719999999994</v>
      </c>
      <c r="B4540" s="19">
        <f>(A4540-G4540)/G4540</f>
        <v>0.27217810519473484</v>
      </c>
      <c r="C4540" s="30" t="s">
        <v>339</v>
      </c>
      <c r="D4540" s="6">
        <v>1018658</v>
      </c>
      <c r="E4540" s="6">
        <v>223</v>
      </c>
      <c r="F4540" s="7" t="s">
        <v>87</v>
      </c>
      <c r="G4540" s="6">
        <v>73.843999999999994</v>
      </c>
    </row>
    <row r="4541" spans="1:7" ht="15" thickBot="1" x14ac:dyDescent="0.35">
      <c r="A4541" s="6">
        <v>93.942719999999994</v>
      </c>
      <c r="B4541" s="19">
        <f>(A4541-G4541)/G4541</f>
        <v>4.2194381493991578E-3</v>
      </c>
      <c r="C4541" s="30" t="s">
        <v>213</v>
      </c>
      <c r="D4541" s="6">
        <v>1009160</v>
      </c>
      <c r="E4541" s="6">
        <v>945</v>
      </c>
      <c r="F4541" s="7" t="s">
        <v>87</v>
      </c>
      <c r="G4541" s="6">
        <v>93.548000000000002</v>
      </c>
    </row>
    <row r="4542" spans="1:7" ht="15" thickBot="1" x14ac:dyDescent="0.35">
      <c r="A4542" s="6">
        <v>93.988377600000007</v>
      </c>
      <c r="B4542" s="19">
        <f>(A4542-G4542)/G4542</f>
        <v>-0.83639928079193093</v>
      </c>
      <c r="C4542" s="30" t="s">
        <v>239</v>
      </c>
      <c r="D4542" s="6">
        <v>1000907</v>
      </c>
      <c r="E4542" s="6">
        <v>907</v>
      </c>
      <c r="F4542" s="7" t="s">
        <v>17</v>
      </c>
      <c r="G4542" s="6">
        <v>574.49856</v>
      </c>
    </row>
    <row r="4543" spans="1:7" ht="15" thickBot="1" x14ac:dyDescent="0.35">
      <c r="A4543" s="6">
        <v>94.122</v>
      </c>
      <c r="B4543" s="19">
        <f>(A4543-G4543)/G4543</f>
        <v>43.313559322033896</v>
      </c>
      <c r="C4543" s="30" t="s">
        <v>84</v>
      </c>
      <c r="D4543" s="6">
        <v>1019680</v>
      </c>
      <c r="E4543" s="6">
        <v>1362</v>
      </c>
      <c r="F4543" s="7" t="s">
        <v>35</v>
      </c>
      <c r="G4543" s="6">
        <v>2.1240000000000001</v>
      </c>
    </row>
    <row r="4544" spans="1:7" ht="15" thickBot="1" x14ac:dyDescent="0.35">
      <c r="A4544" s="6">
        <v>94.122</v>
      </c>
      <c r="B4544" s="19">
        <f>(A4544-G4544)/G4544</f>
        <v>20.52836230558097</v>
      </c>
      <c r="C4544" s="30" t="s">
        <v>102</v>
      </c>
      <c r="D4544" s="6">
        <v>1011194</v>
      </c>
      <c r="E4544" s="6">
        <v>1886</v>
      </c>
      <c r="F4544" s="7" t="s">
        <v>27</v>
      </c>
      <c r="G4544" s="6">
        <v>4.3719999999999999</v>
      </c>
    </row>
    <row r="4545" spans="1:7" ht="15" thickBot="1" x14ac:dyDescent="0.35">
      <c r="A4545" s="6">
        <v>94.122</v>
      </c>
      <c r="B4545" s="19">
        <f>(A4545-G4545)/G4545</f>
        <v>16.125545851528383</v>
      </c>
      <c r="C4545" s="30" t="s">
        <v>89</v>
      </c>
      <c r="D4545" s="6">
        <v>1018968</v>
      </c>
      <c r="E4545" s="6">
        <v>2092</v>
      </c>
      <c r="F4545" s="7" t="s">
        <v>27</v>
      </c>
      <c r="G4545" s="6">
        <v>5.4960000000000004</v>
      </c>
    </row>
    <row r="4546" spans="1:7" ht="15" thickBot="1" x14ac:dyDescent="0.35">
      <c r="A4546" s="6">
        <v>94.122</v>
      </c>
      <c r="B4546" s="19">
        <f>(A4546-G4546)/G4546</f>
        <v>5.8702189781021898</v>
      </c>
      <c r="C4546" s="30" t="s">
        <v>236</v>
      </c>
      <c r="D4546" s="6">
        <v>1008396</v>
      </c>
      <c r="E4546" s="6">
        <v>1425</v>
      </c>
      <c r="F4546" s="7" t="s">
        <v>21</v>
      </c>
      <c r="G4546" s="6">
        <v>13.7</v>
      </c>
    </row>
    <row r="4547" spans="1:7" ht="15" thickBot="1" x14ac:dyDescent="0.35">
      <c r="A4547" s="6">
        <v>94.122</v>
      </c>
      <c r="B4547" s="19">
        <f>(A4547-G4547)/G4547</f>
        <v>4.9345523329129888</v>
      </c>
      <c r="C4547" s="30" t="s">
        <v>177</v>
      </c>
      <c r="D4547" s="6">
        <v>1010296</v>
      </c>
      <c r="E4547" s="6">
        <v>774</v>
      </c>
      <c r="F4547" s="7" t="s">
        <v>17</v>
      </c>
      <c r="G4547" s="6">
        <v>15.86</v>
      </c>
    </row>
    <row r="4548" spans="1:7" ht="15" thickBot="1" x14ac:dyDescent="0.35">
      <c r="A4548" s="6">
        <v>94.122</v>
      </c>
      <c r="B4548" s="19">
        <f>(A4548-G4548)/G4548</f>
        <v>2.5052137643378516</v>
      </c>
      <c r="C4548" s="30" t="s">
        <v>347</v>
      </c>
      <c r="D4548" s="6">
        <v>1010161</v>
      </c>
      <c r="E4548" s="6">
        <v>2329</v>
      </c>
      <c r="F4548" s="7" t="s">
        <v>17</v>
      </c>
      <c r="G4548" s="6">
        <v>26.852</v>
      </c>
    </row>
    <row r="4549" spans="1:7" ht="15" thickBot="1" x14ac:dyDescent="0.35">
      <c r="A4549" s="6">
        <v>94.122</v>
      </c>
      <c r="B4549" s="19">
        <f>(A4549-G4549)/G4549</f>
        <v>2.4731365313653133</v>
      </c>
      <c r="C4549" s="30" t="s">
        <v>121</v>
      </c>
      <c r="D4549" s="6">
        <v>1011563</v>
      </c>
      <c r="E4549" s="6">
        <v>1903</v>
      </c>
      <c r="F4549" s="7" t="s">
        <v>35</v>
      </c>
      <c r="G4549" s="6">
        <v>27.1</v>
      </c>
    </row>
    <row r="4550" spans="1:7" ht="15" thickBot="1" x14ac:dyDescent="0.35">
      <c r="A4550" s="6">
        <v>94.122</v>
      </c>
      <c r="B4550" s="19">
        <f>(A4550-G4550)/G4550</f>
        <v>2.3348214285714284</v>
      </c>
      <c r="C4550" s="30" t="s">
        <v>346</v>
      </c>
      <c r="D4550" s="6">
        <v>1014817</v>
      </c>
      <c r="E4550" s="6">
        <v>1584</v>
      </c>
      <c r="F4550" s="7" t="s">
        <v>17</v>
      </c>
      <c r="G4550" s="6">
        <v>28.224</v>
      </c>
    </row>
    <row r="4551" spans="1:7" ht="15" thickBot="1" x14ac:dyDescent="0.35">
      <c r="A4551" s="6">
        <v>94.122</v>
      </c>
      <c r="B4551" s="19">
        <f>(A4551-G4551)/G4551</f>
        <v>2.0961184210526316</v>
      </c>
      <c r="C4551" s="30" t="s">
        <v>372</v>
      </c>
      <c r="D4551" s="6">
        <v>1008313</v>
      </c>
      <c r="E4551" s="6">
        <v>1270</v>
      </c>
      <c r="F4551" s="7" t="s">
        <v>21</v>
      </c>
      <c r="G4551" s="6">
        <v>30.4</v>
      </c>
    </row>
    <row r="4552" spans="1:7" ht="15" thickBot="1" x14ac:dyDescent="0.35">
      <c r="A4552" s="6">
        <v>94.122</v>
      </c>
      <c r="B4552" s="19">
        <f>(A4552-G4552)/G4552</f>
        <v>1.6916609471516812</v>
      </c>
      <c r="C4552" s="30" t="s">
        <v>249</v>
      </c>
      <c r="D4552" s="6">
        <v>1019129</v>
      </c>
      <c r="E4552" s="6">
        <v>406</v>
      </c>
      <c r="F4552" s="7" t="s">
        <v>19</v>
      </c>
      <c r="G4552" s="6">
        <v>34.968000000000004</v>
      </c>
    </row>
    <row r="4553" spans="1:7" ht="15" thickBot="1" x14ac:dyDescent="0.35">
      <c r="A4553" s="6">
        <v>94.122</v>
      </c>
      <c r="B4553" s="19">
        <f>(A4553-G4553)/G4553</f>
        <v>1.1532302342606147</v>
      </c>
      <c r="C4553" s="30" t="s">
        <v>354</v>
      </c>
      <c r="D4553" s="6">
        <v>1019481</v>
      </c>
      <c r="E4553" s="6">
        <v>2733</v>
      </c>
      <c r="F4553" s="7" t="s">
        <v>17</v>
      </c>
      <c r="G4553" s="6">
        <v>43.712000000000003</v>
      </c>
    </row>
    <row r="4554" spans="1:7" ht="15" thickBot="1" x14ac:dyDescent="0.35">
      <c r="A4554" s="6">
        <v>94.122</v>
      </c>
      <c r="B4554" s="19">
        <f>(A4554-G4554)/G4554</f>
        <v>0.85630325023666765</v>
      </c>
      <c r="C4554" s="30" t="s">
        <v>334</v>
      </c>
      <c r="D4554" s="6">
        <v>1018966</v>
      </c>
      <c r="E4554" s="6">
        <v>1427</v>
      </c>
      <c r="F4554" s="7" t="s">
        <v>42</v>
      </c>
      <c r="G4554" s="6">
        <v>50.704000000000001</v>
      </c>
    </row>
    <row r="4555" spans="1:7" ht="15" thickBot="1" x14ac:dyDescent="0.35">
      <c r="A4555" s="6">
        <v>94.122</v>
      </c>
      <c r="B4555" s="19">
        <f>(A4555-G4555)/G4555</f>
        <v>0.84610858308488934</v>
      </c>
      <c r="C4555" s="30" t="s">
        <v>68</v>
      </c>
      <c r="D4555" s="6">
        <v>1009175</v>
      </c>
      <c r="E4555" s="6">
        <v>2276</v>
      </c>
      <c r="F4555" s="7" t="s">
        <v>27</v>
      </c>
      <c r="G4555" s="6">
        <v>50.984000000000002</v>
      </c>
    </row>
    <row r="4556" spans="1:7" ht="15" thickBot="1" x14ac:dyDescent="0.35">
      <c r="A4556" s="6">
        <v>94.122</v>
      </c>
      <c r="B4556" s="19">
        <f>(A4556-G4556)/G4556</f>
        <v>0.6069452980946527</v>
      </c>
      <c r="C4556" s="30" t="s">
        <v>60</v>
      </c>
      <c r="D4556" s="6">
        <v>1012278</v>
      </c>
      <c r="E4556" s="6">
        <v>1277</v>
      </c>
      <c r="F4556" s="7" t="s">
        <v>27</v>
      </c>
      <c r="G4556" s="6">
        <v>58.572000000000003</v>
      </c>
    </row>
    <row r="4557" spans="1:7" ht="15" thickBot="1" x14ac:dyDescent="0.35">
      <c r="A4557" s="6">
        <v>94.122</v>
      </c>
      <c r="B4557" s="19">
        <f>(A4557-G4557)/G4557</f>
        <v>0.47194420117602898</v>
      </c>
      <c r="C4557" s="30" t="s">
        <v>316</v>
      </c>
      <c r="D4557" s="6">
        <v>1018629</v>
      </c>
      <c r="E4557" s="6">
        <v>2411</v>
      </c>
      <c r="F4557" s="7" t="s">
        <v>35</v>
      </c>
      <c r="G4557" s="6">
        <v>63.944000000000003</v>
      </c>
    </row>
    <row r="4558" spans="1:7" ht="15" thickBot="1" x14ac:dyDescent="0.35">
      <c r="A4558" s="6">
        <v>94.122</v>
      </c>
      <c r="B4558" s="19">
        <f>(A4558-G4558)/G4558</f>
        <v>0.12991596638655467</v>
      </c>
      <c r="C4558" s="30" t="s">
        <v>103</v>
      </c>
      <c r="D4558" s="6">
        <v>1019092</v>
      </c>
      <c r="E4558" s="6">
        <v>210</v>
      </c>
      <c r="F4558" s="7" t="s">
        <v>25</v>
      </c>
      <c r="G4558" s="6">
        <v>83.3</v>
      </c>
    </row>
    <row r="4559" spans="1:7" ht="15" thickBot="1" x14ac:dyDescent="0.35">
      <c r="A4559" s="6">
        <v>94.122</v>
      </c>
      <c r="B4559" s="19">
        <f>(A4559-G4559)/G4559</f>
        <v>8.5956248846224881E-2</v>
      </c>
      <c r="C4559" s="30" t="s">
        <v>369</v>
      </c>
      <c r="D4559" s="6">
        <v>1009357</v>
      </c>
      <c r="E4559" s="6">
        <v>1641</v>
      </c>
      <c r="F4559" s="7" t="s">
        <v>35</v>
      </c>
      <c r="G4559" s="6">
        <v>86.671999999999997</v>
      </c>
    </row>
    <row r="4560" spans="1:7" ht="15" thickBot="1" x14ac:dyDescent="0.35">
      <c r="A4560" s="6">
        <v>94.122</v>
      </c>
      <c r="B4560" s="19">
        <f>(A4560-G4560)/G4560</f>
        <v>-0.10686631746754725</v>
      </c>
      <c r="C4560" s="30" t="s">
        <v>341</v>
      </c>
      <c r="D4560" s="6">
        <v>1006510</v>
      </c>
      <c r="E4560" s="6">
        <v>862</v>
      </c>
      <c r="F4560" s="7" t="s">
        <v>35</v>
      </c>
      <c r="G4560" s="6">
        <v>105.384</v>
      </c>
    </row>
    <row r="4561" spans="1:7" ht="15" thickBot="1" x14ac:dyDescent="0.35">
      <c r="A4561" s="6">
        <v>94.122</v>
      </c>
      <c r="B4561" s="19">
        <f>(A4561-G4561)/G4561</f>
        <v>-0.21231546881799621</v>
      </c>
      <c r="C4561" s="30" t="s">
        <v>167</v>
      </c>
      <c r="D4561" s="6">
        <v>1008398</v>
      </c>
      <c r="E4561" s="6">
        <v>1318</v>
      </c>
      <c r="F4561" s="7" t="s">
        <v>23</v>
      </c>
      <c r="G4561" s="6">
        <v>119.492</v>
      </c>
    </row>
    <row r="4562" spans="1:7" ht="15" thickBot="1" x14ac:dyDescent="0.35">
      <c r="A4562" s="6">
        <v>94.369600000000005</v>
      </c>
      <c r="B4562" s="19">
        <f>(A4562-G4562)/G4562</f>
        <v>-0.56708015267175571</v>
      </c>
      <c r="C4562" s="30" t="s">
        <v>178</v>
      </c>
      <c r="D4562" s="6">
        <v>1003222</v>
      </c>
      <c r="E4562" s="6">
        <v>1481</v>
      </c>
      <c r="F4562" s="7" t="s">
        <v>87</v>
      </c>
      <c r="G4562" s="6">
        <v>217.98400000000001</v>
      </c>
    </row>
    <row r="4563" spans="1:7" ht="15" thickBot="1" x14ac:dyDescent="0.35">
      <c r="A4563" s="6">
        <v>94.5702</v>
      </c>
      <c r="B4563" s="19">
        <f>(A4563-G4563)/G4563</f>
        <v>23.965733896515314</v>
      </c>
      <c r="C4563" s="30" t="s">
        <v>163</v>
      </c>
      <c r="D4563" s="6">
        <v>1012043</v>
      </c>
      <c r="E4563" s="6">
        <v>2838</v>
      </c>
      <c r="F4563" s="7" t="s">
        <v>25</v>
      </c>
      <c r="G4563" s="6">
        <v>3.7879999999999998</v>
      </c>
    </row>
    <row r="4564" spans="1:7" ht="15" thickBot="1" x14ac:dyDescent="0.35">
      <c r="A4564" s="6">
        <v>94.5702</v>
      </c>
      <c r="B4564" s="19">
        <f>(A4564-G4564)/G4564</f>
        <v>12.186029001673175</v>
      </c>
      <c r="C4564" s="30" t="s">
        <v>230</v>
      </c>
      <c r="D4564" s="6">
        <v>1008259</v>
      </c>
      <c r="E4564" s="6">
        <v>1645</v>
      </c>
      <c r="F4564" s="7" t="s">
        <v>31</v>
      </c>
      <c r="G4564" s="6">
        <v>7.1719999999999997</v>
      </c>
    </row>
    <row r="4565" spans="1:7" ht="15" thickBot="1" x14ac:dyDescent="0.35">
      <c r="A4565" s="6">
        <v>94.5702</v>
      </c>
      <c r="B4565" s="19">
        <f>(A4565-G4565)/G4565</f>
        <v>5.9110055539315995</v>
      </c>
      <c r="C4565" s="30" t="s">
        <v>232</v>
      </c>
      <c r="D4565" s="6">
        <v>1008498</v>
      </c>
      <c r="E4565" s="6">
        <v>1240</v>
      </c>
      <c r="F4565" s="7" t="s">
        <v>27</v>
      </c>
      <c r="G4565" s="6">
        <v>13.683999999999999</v>
      </c>
    </row>
    <row r="4566" spans="1:7" ht="15" thickBot="1" x14ac:dyDescent="0.35">
      <c r="A4566" s="6">
        <v>94.5702</v>
      </c>
      <c r="B4566" s="19">
        <f>(A4566-G4566)/G4566</f>
        <v>4.1008737864077673</v>
      </c>
      <c r="C4566" s="30" t="s">
        <v>32</v>
      </c>
      <c r="D4566" s="6">
        <v>1008560</v>
      </c>
      <c r="E4566" s="6">
        <v>1740</v>
      </c>
      <c r="F4566" s="7" t="s">
        <v>35</v>
      </c>
      <c r="G4566" s="6">
        <v>18.54</v>
      </c>
    </row>
    <row r="4567" spans="1:7" ht="15" thickBot="1" x14ac:dyDescent="0.35">
      <c r="A4567" s="6">
        <v>94.5702</v>
      </c>
      <c r="B4567" s="19">
        <f>(A4567-G4567)/G4567</f>
        <v>1.521334115388717</v>
      </c>
      <c r="C4567" s="30" t="s">
        <v>46</v>
      </c>
      <c r="D4567" s="6">
        <v>1018066</v>
      </c>
      <c r="E4567" s="6">
        <v>988</v>
      </c>
      <c r="F4567" s="7" t="s">
        <v>31</v>
      </c>
      <c r="G4567" s="6">
        <v>37.508000000000003</v>
      </c>
    </row>
    <row r="4568" spans="1:7" ht="15" thickBot="1" x14ac:dyDescent="0.35">
      <c r="A4568" s="6">
        <v>94.5702</v>
      </c>
      <c r="B4568" s="19">
        <f>(A4568-G4568)/G4568</f>
        <v>1.1744274809160307</v>
      </c>
      <c r="C4568" s="30" t="s">
        <v>239</v>
      </c>
      <c r="D4568" s="6">
        <v>1007851</v>
      </c>
      <c r="E4568" s="6">
        <v>1368</v>
      </c>
      <c r="F4568" s="7" t="s">
        <v>42</v>
      </c>
      <c r="G4568" s="6">
        <v>43.491999999999997</v>
      </c>
    </row>
    <row r="4569" spans="1:7" ht="15" thickBot="1" x14ac:dyDescent="0.35">
      <c r="A4569" s="6">
        <v>94.5702</v>
      </c>
      <c r="B4569" s="19">
        <f>(A4569-G4569)/G4569</f>
        <v>0.80850225655932073</v>
      </c>
      <c r="C4569" s="30" t="s">
        <v>240</v>
      </c>
      <c r="D4569" s="6">
        <v>1008377</v>
      </c>
      <c r="E4569" s="6">
        <v>718</v>
      </c>
      <c r="F4569" s="7" t="s">
        <v>27</v>
      </c>
      <c r="G4569" s="6">
        <v>52.292000000000002</v>
      </c>
    </row>
    <row r="4570" spans="1:7" ht="15" thickBot="1" x14ac:dyDescent="0.35">
      <c r="A4570" s="6">
        <v>94.5702</v>
      </c>
      <c r="B4570" s="19">
        <f>(A4570-G4570)/G4570</f>
        <v>0.66180853307092147</v>
      </c>
      <c r="C4570" s="30" t="s">
        <v>305</v>
      </c>
      <c r="D4570" s="6">
        <v>1011604</v>
      </c>
      <c r="E4570" s="6">
        <v>993</v>
      </c>
      <c r="F4570" s="7" t="s">
        <v>17</v>
      </c>
      <c r="G4570" s="6">
        <v>56.908000000000001</v>
      </c>
    </row>
    <row r="4571" spans="1:7" ht="15" thickBot="1" x14ac:dyDescent="0.35">
      <c r="A4571" s="6">
        <v>94.5702</v>
      </c>
      <c r="B4571" s="19">
        <f>(A4571-G4571)/G4571</f>
        <v>0.28199490293894369</v>
      </c>
      <c r="C4571" s="30" t="s">
        <v>182</v>
      </c>
      <c r="D4571" s="6">
        <v>1018579</v>
      </c>
      <c r="E4571" s="6">
        <v>2055</v>
      </c>
      <c r="F4571" s="7" t="s">
        <v>25</v>
      </c>
      <c r="G4571" s="6">
        <v>73.768000000000001</v>
      </c>
    </row>
    <row r="4572" spans="1:7" ht="15" thickBot="1" x14ac:dyDescent="0.35">
      <c r="A4572" s="6">
        <v>94.5702</v>
      </c>
      <c r="B4572" s="19">
        <f>(A4572-G4572)/G4572</f>
        <v>0.2676970509383379</v>
      </c>
      <c r="C4572" s="30" t="s">
        <v>41</v>
      </c>
      <c r="D4572" s="6">
        <v>1019755</v>
      </c>
      <c r="E4572" s="6">
        <v>2008</v>
      </c>
      <c r="F4572" s="7" t="s">
        <v>25</v>
      </c>
      <c r="G4572" s="6">
        <v>74.599999999999994</v>
      </c>
    </row>
    <row r="4573" spans="1:7" ht="15" thickBot="1" x14ac:dyDescent="0.35">
      <c r="A4573" s="6">
        <v>94.5702</v>
      </c>
      <c r="B4573" s="19">
        <f>(A4573-G4573)/G4573</f>
        <v>0.12760766919444849</v>
      </c>
      <c r="C4573" s="30" t="s">
        <v>300</v>
      </c>
      <c r="D4573" s="6">
        <v>1007868</v>
      </c>
      <c r="E4573" s="6">
        <v>1595</v>
      </c>
      <c r="F4573" s="7" t="s">
        <v>27</v>
      </c>
      <c r="G4573" s="6">
        <v>83.867999999999995</v>
      </c>
    </row>
    <row r="4574" spans="1:7" ht="15" thickBot="1" x14ac:dyDescent="0.35">
      <c r="A4574" s="6">
        <v>94.5702</v>
      </c>
      <c r="B4574" s="19">
        <f>(A4574-G4574)/G4574</f>
        <v>9.2009220130618661E-3</v>
      </c>
      <c r="C4574" s="30" t="s">
        <v>188</v>
      </c>
      <c r="D4574" s="6">
        <v>1012480</v>
      </c>
      <c r="E4574" s="6">
        <v>442</v>
      </c>
      <c r="F4574" s="7" t="s">
        <v>35</v>
      </c>
      <c r="G4574" s="6">
        <v>93.707999999999998</v>
      </c>
    </row>
    <row r="4575" spans="1:7" ht="15" thickBot="1" x14ac:dyDescent="0.35">
      <c r="A4575" s="6">
        <v>94.5702</v>
      </c>
      <c r="B4575" s="19">
        <f>(A4575-G4575)/G4575</f>
        <v>-0.25584495294450915</v>
      </c>
      <c r="C4575" s="30" t="s">
        <v>159</v>
      </c>
      <c r="D4575" s="6">
        <v>1008783</v>
      </c>
      <c r="E4575" s="6">
        <v>1060</v>
      </c>
      <c r="F4575" s="7" t="s">
        <v>42</v>
      </c>
      <c r="G4575" s="6">
        <v>127.084</v>
      </c>
    </row>
    <row r="4576" spans="1:7" ht="15" thickBot="1" x14ac:dyDescent="0.35">
      <c r="A4576" s="6">
        <v>94.5702</v>
      </c>
      <c r="B4576" s="19">
        <f>(A4576-G4576)/G4576</f>
        <v>5.5383158185840706</v>
      </c>
      <c r="C4576" s="30" t="s">
        <v>65</v>
      </c>
      <c r="D4576" s="6">
        <v>1008788</v>
      </c>
      <c r="E4576" s="6">
        <v>1563</v>
      </c>
      <c r="F4576" s="7" t="s">
        <v>23</v>
      </c>
      <c r="G4576" s="6">
        <v>14.464</v>
      </c>
    </row>
    <row r="4577" spans="1:7" ht="15" thickBot="1" x14ac:dyDescent="0.35">
      <c r="A4577" s="6">
        <v>94.638835200000003</v>
      </c>
      <c r="B4577" s="19">
        <f>(A4577-G4577)/G4577</f>
        <v>-0.71570782845017666</v>
      </c>
      <c r="C4577" s="30" t="s">
        <v>243</v>
      </c>
      <c r="D4577" s="6">
        <v>1000650</v>
      </c>
      <c r="E4577" s="6">
        <v>650</v>
      </c>
      <c r="F4577" s="7" t="s">
        <v>17</v>
      </c>
      <c r="G4577" s="6">
        <v>332.89286399999997</v>
      </c>
    </row>
    <row r="4578" spans="1:7" ht="15" thickBot="1" x14ac:dyDescent="0.35">
      <c r="A4578" s="6">
        <v>94.659840000000003</v>
      </c>
      <c r="B4578" s="19">
        <f>(A4578-G4578)/G4578</f>
        <v>0.30637372343361868</v>
      </c>
      <c r="C4578" s="30" t="s">
        <v>20</v>
      </c>
      <c r="D4578" s="6">
        <v>1012988</v>
      </c>
      <c r="E4578" s="6">
        <v>1323</v>
      </c>
      <c r="F4578" s="7" t="s">
        <v>87</v>
      </c>
      <c r="G4578" s="6">
        <v>72.459999999999994</v>
      </c>
    </row>
    <row r="4579" spans="1:7" ht="15" thickBot="1" x14ac:dyDescent="0.35">
      <c r="A4579" s="6">
        <v>94.728399999999993</v>
      </c>
      <c r="B4579" s="19">
        <f>(A4579-G4579)/G4579</f>
        <v>-0.55329603585386833</v>
      </c>
      <c r="C4579" s="30" t="s">
        <v>324</v>
      </c>
      <c r="D4579" s="6">
        <v>1003614</v>
      </c>
      <c r="E4579" s="6">
        <v>2723</v>
      </c>
      <c r="F4579" s="7" t="s">
        <v>87</v>
      </c>
      <c r="G4579" s="6">
        <v>212.0608</v>
      </c>
    </row>
    <row r="4580" spans="1:7" ht="15" thickBot="1" x14ac:dyDescent="0.35">
      <c r="A4580" s="6">
        <v>94.831360000000004</v>
      </c>
      <c r="B4580" s="19">
        <f>(A4580-G4580)/G4580</f>
        <v>-0.83234237304551806</v>
      </c>
      <c r="C4580" s="30" t="s">
        <v>203</v>
      </c>
      <c r="D4580" s="6">
        <v>1001497</v>
      </c>
      <c r="E4580" s="6">
        <v>1497</v>
      </c>
      <c r="F4580" s="7" t="s">
        <v>25</v>
      </c>
      <c r="G4580" s="6">
        <v>565.62508800000001</v>
      </c>
    </row>
    <row r="4581" spans="1:7" ht="15" thickBot="1" x14ac:dyDescent="0.35">
      <c r="A4581" s="6">
        <v>94.842799999999997</v>
      </c>
      <c r="B4581" s="19">
        <f>(A4581-G4581)/G4581</f>
        <v>-0.54320276497695852</v>
      </c>
      <c r="C4581" s="30" t="s">
        <v>132</v>
      </c>
      <c r="D4581" s="6">
        <v>1004138</v>
      </c>
      <c r="E4581" s="6">
        <v>865</v>
      </c>
      <c r="F4581" s="7" t="s">
        <v>87</v>
      </c>
      <c r="G4581" s="6">
        <v>207.62559999999999</v>
      </c>
    </row>
    <row r="4582" spans="1:7" ht="15" thickBot="1" x14ac:dyDescent="0.35">
      <c r="A4582" s="6">
        <v>94.941599999999994</v>
      </c>
      <c r="B4582" s="19">
        <f>(A4582-G4582)/G4582</f>
        <v>-0.48121612169959788</v>
      </c>
      <c r="C4582" s="30" t="s">
        <v>138</v>
      </c>
      <c r="D4582" s="6">
        <v>1003546</v>
      </c>
      <c r="E4582" s="6">
        <v>2019</v>
      </c>
      <c r="F4582" s="7" t="s">
        <v>17</v>
      </c>
      <c r="G4582" s="6">
        <v>183.00800000000001</v>
      </c>
    </row>
    <row r="4583" spans="1:7" ht="15" thickBot="1" x14ac:dyDescent="0.35">
      <c r="A4583" s="6">
        <v>95.0184</v>
      </c>
      <c r="B4583" s="19">
        <f>(A4583-G4583)/G4583</f>
        <v>0.10000463070155134</v>
      </c>
      <c r="C4583" s="30" t="s">
        <v>28</v>
      </c>
      <c r="D4583" s="6">
        <v>1015650</v>
      </c>
      <c r="E4583" s="6">
        <v>48</v>
      </c>
      <c r="F4583" s="7" t="s">
        <v>21</v>
      </c>
      <c r="G4583" s="6">
        <v>86.38</v>
      </c>
    </row>
    <row r="4584" spans="1:7" ht="15" thickBot="1" x14ac:dyDescent="0.35">
      <c r="A4584" s="6">
        <v>95.0184</v>
      </c>
      <c r="B4584" s="19">
        <f>(A4584-G4584)/G4584</f>
        <v>0.10000463070155134</v>
      </c>
      <c r="C4584" s="30" t="s">
        <v>38</v>
      </c>
      <c r="D4584" s="6">
        <v>1017483</v>
      </c>
      <c r="E4584" s="6">
        <v>518</v>
      </c>
      <c r="F4584" s="7" t="s">
        <v>27</v>
      </c>
      <c r="G4584" s="6">
        <v>86.38</v>
      </c>
    </row>
    <row r="4585" spans="1:7" ht="15" thickBot="1" x14ac:dyDescent="0.35">
      <c r="A4585" s="6">
        <v>95.0184</v>
      </c>
      <c r="B4585" s="19">
        <f>(A4585-G4585)/G4585</f>
        <v>-0.22836594683090358</v>
      </c>
      <c r="C4585" s="30" t="s">
        <v>293</v>
      </c>
      <c r="D4585" s="6">
        <v>1005371</v>
      </c>
      <c r="E4585" s="6">
        <v>508</v>
      </c>
      <c r="F4585" s="7" t="s">
        <v>19</v>
      </c>
      <c r="G4585" s="6">
        <v>123.1392</v>
      </c>
    </row>
    <row r="4586" spans="1:7" ht="15" thickBot="1" x14ac:dyDescent="0.35">
      <c r="A4586" s="6">
        <v>95.0184</v>
      </c>
      <c r="B4586" s="19">
        <f>(A4586-G4586)/G4586</f>
        <v>20.954343807763397</v>
      </c>
      <c r="C4586" s="30" t="s">
        <v>71</v>
      </c>
      <c r="D4586" s="6">
        <v>1015248</v>
      </c>
      <c r="E4586" s="6">
        <v>194</v>
      </c>
      <c r="F4586" s="7" t="s">
        <v>23</v>
      </c>
      <c r="G4586" s="6">
        <v>4.3280000000000003</v>
      </c>
    </row>
    <row r="4587" spans="1:7" ht="15" thickBot="1" x14ac:dyDescent="0.35">
      <c r="A4587" s="6">
        <v>95.0184</v>
      </c>
      <c r="B4587" s="19">
        <f>(A4587-G4587)/G4587</f>
        <v>10.824091587854655</v>
      </c>
      <c r="C4587" s="30" t="s">
        <v>305</v>
      </c>
      <c r="D4587" s="6">
        <v>1017592</v>
      </c>
      <c r="E4587" s="6">
        <v>1958</v>
      </c>
      <c r="F4587" s="7" t="s">
        <v>19</v>
      </c>
      <c r="G4587" s="6">
        <v>8.0359999999999996</v>
      </c>
    </row>
    <row r="4588" spans="1:7" ht="15" thickBot="1" x14ac:dyDescent="0.35">
      <c r="A4588" s="6">
        <v>95.0184</v>
      </c>
      <c r="B4588" s="19">
        <f>(A4588-G4588)/G4588</f>
        <v>3.9293629383689566</v>
      </c>
      <c r="C4588" s="30" t="s">
        <v>315</v>
      </c>
      <c r="D4588" s="6">
        <v>1009704</v>
      </c>
      <c r="E4588" s="6">
        <v>1026</v>
      </c>
      <c r="F4588" s="7" t="s">
        <v>21</v>
      </c>
      <c r="G4588" s="6">
        <v>19.276</v>
      </c>
    </row>
    <row r="4589" spans="1:7" ht="15" thickBot="1" x14ac:dyDescent="0.35">
      <c r="A4589" s="6">
        <v>95.0184</v>
      </c>
      <c r="B4589" s="19">
        <f>(A4589-G4589)/G4589</f>
        <v>2.5444046553267681</v>
      </c>
      <c r="C4589" s="30" t="s">
        <v>40</v>
      </c>
      <c r="D4589" s="6">
        <v>1010822</v>
      </c>
      <c r="E4589" s="6">
        <v>638</v>
      </c>
      <c r="F4589" s="7" t="s">
        <v>27</v>
      </c>
      <c r="G4589" s="6">
        <v>26.808</v>
      </c>
    </row>
    <row r="4590" spans="1:7" ht="15" thickBot="1" x14ac:dyDescent="0.35">
      <c r="A4590" s="6">
        <v>95.0184</v>
      </c>
      <c r="B4590" s="19">
        <f>(A4590-G4590)/G4590</f>
        <v>1.578658271819366</v>
      </c>
      <c r="C4590" s="30" t="s">
        <v>234</v>
      </c>
      <c r="D4590" s="6">
        <v>1006594</v>
      </c>
      <c r="E4590" s="6">
        <v>2827</v>
      </c>
      <c r="F4590" s="7" t="s">
        <v>25</v>
      </c>
      <c r="G4590" s="6">
        <v>36.847999999999999</v>
      </c>
    </row>
    <row r="4591" spans="1:7" ht="15" thickBot="1" x14ac:dyDescent="0.35">
      <c r="A4591" s="6">
        <v>95.0184</v>
      </c>
      <c r="B4591" s="19">
        <f>(A4591-G4591)/G4591</f>
        <v>1.5733506662333443</v>
      </c>
      <c r="C4591" s="30" t="s">
        <v>265</v>
      </c>
      <c r="D4591" s="6">
        <v>1019657</v>
      </c>
      <c r="E4591" s="6">
        <v>2544</v>
      </c>
      <c r="F4591" s="7" t="s">
        <v>27</v>
      </c>
      <c r="G4591" s="6">
        <v>36.923999999999999</v>
      </c>
    </row>
    <row r="4592" spans="1:7" ht="15" thickBot="1" x14ac:dyDescent="0.35">
      <c r="A4592" s="6">
        <v>95.0184</v>
      </c>
      <c r="B4592" s="19">
        <f>(A4592-G4592)/G4592</f>
        <v>1.2755627933710125</v>
      </c>
      <c r="C4592" s="30" t="s">
        <v>86</v>
      </c>
      <c r="D4592" s="6">
        <v>1013488</v>
      </c>
      <c r="E4592" s="6">
        <v>301</v>
      </c>
      <c r="F4592" s="7" t="s">
        <v>27</v>
      </c>
      <c r="G4592" s="6">
        <v>41.756</v>
      </c>
    </row>
    <row r="4593" spans="1:7" ht="15" thickBot="1" x14ac:dyDescent="0.35">
      <c r="A4593" s="6">
        <v>95.0184</v>
      </c>
      <c r="B4593" s="19">
        <f>(A4593-G4593)/G4593</f>
        <v>1.0955010585744529</v>
      </c>
      <c r="C4593" s="30" t="s">
        <v>228</v>
      </c>
      <c r="D4593" s="6">
        <v>1008544</v>
      </c>
      <c r="E4593" s="6">
        <v>753</v>
      </c>
      <c r="F4593" s="7" t="s">
        <v>31</v>
      </c>
      <c r="G4593" s="6">
        <v>45.344000000000001</v>
      </c>
    </row>
    <row r="4594" spans="1:7" ht="15" thickBot="1" x14ac:dyDescent="0.35">
      <c r="A4594" s="6">
        <v>95.0184</v>
      </c>
      <c r="B4594" s="19">
        <f>(A4594-G4594)/G4594</f>
        <v>0.76666666666666672</v>
      </c>
      <c r="C4594" s="30" t="s">
        <v>121</v>
      </c>
      <c r="D4594" s="6">
        <v>1010809</v>
      </c>
      <c r="E4594" s="6">
        <v>1487</v>
      </c>
      <c r="F4594" s="7" t="s">
        <v>35</v>
      </c>
      <c r="G4594" s="6">
        <v>53.783999999999999</v>
      </c>
    </row>
    <row r="4595" spans="1:7" ht="15" thickBot="1" x14ac:dyDescent="0.35">
      <c r="A4595" s="6">
        <v>95.0184</v>
      </c>
      <c r="B4595" s="19">
        <f>(A4595-G4595)/G4595</f>
        <v>0.6624396388830569</v>
      </c>
      <c r="C4595" s="30" t="s">
        <v>220</v>
      </c>
      <c r="D4595" s="6">
        <v>1018715</v>
      </c>
      <c r="E4595" s="6">
        <v>1958</v>
      </c>
      <c r="F4595" s="7" t="s">
        <v>35</v>
      </c>
      <c r="G4595" s="6">
        <v>57.155999999999999</v>
      </c>
    </row>
    <row r="4596" spans="1:7" ht="15" thickBot="1" x14ac:dyDescent="0.35">
      <c r="A4596" s="6">
        <v>95.0184</v>
      </c>
      <c r="B4596" s="19">
        <f>(A4596-G4596)/G4596</f>
        <v>0.5611593059936909</v>
      </c>
      <c r="C4596" s="30" t="s">
        <v>90</v>
      </c>
      <c r="D4596" s="6">
        <v>1012725</v>
      </c>
      <c r="E4596" s="6">
        <v>1347</v>
      </c>
      <c r="F4596" s="7" t="s">
        <v>35</v>
      </c>
      <c r="G4596" s="6">
        <v>60.863999999999997</v>
      </c>
    </row>
    <row r="4597" spans="1:7" ht="15" thickBot="1" x14ac:dyDescent="0.35">
      <c r="A4597" s="6">
        <v>95.0184</v>
      </c>
      <c r="B4597" s="19">
        <f>(A4597-G4597)/G4597</f>
        <v>0.50555203447838759</v>
      </c>
      <c r="C4597" s="30" t="s">
        <v>116</v>
      </c>
      <c r="D4597" s="6">
        <v>1016007</v>
      </c>
      <c r="E4597" s="6">
        <v>2193</v>
      </c>
      <c r="F4597" s="7" t="s">
        <v>27</v>
      </c>
      <c r="G4597" s="6">
        <v>63.112000000000002</v>
      </c>
    </row>
    <row r="4598" spans="1:7" ht="15" thickBot="1" x14ac:dyDescent="0.35">
      <c r="A4598" s="6">
        <v>95.0184</v>
      </c>
      <c r="B4598" s="19">
        <f>(A4598-G4598)/G4598</f>
        <v>0.20471650268789937</v>
      </c>
      <c r="C4598" s="30" t="s">
        <v>67</v>
      </c>
      <c r="D4598" s="6">
        <v>1008787</v>
      </c>
      <c r="E4598" s="6">
        <v>1640</v>
      </c>
      <c r="F4598" s="7" t="s">
        <v>27</v>
      </c>
      <c r="G4598" s="6">
        <v>78.872</v>
      </c>
    </row>
    <row r="4599" spans="1:7" ht="15" thickBot="1" x14ac:dyDescent="0.35">
      <c r="A4599" s="6">
        <v>95.0184</v>
      </c>
      <c r="B4599" s="19">
        <f>(A4599-G4599)/G4599</f>
        <v>0.12939666238767644</v>
      </c>
      <c r="C4599" s="30" t="s">
        <v>57</v>
      </c>
      <c r="D4599" s="6">
        <v>1017213</v>
      </c>
      <c r="E4599" s="6">
        <v>176</v>
      </c>
      <c r="F4599" s="7" t="s">
        <v>42</v>
      </c>
      <c r="G4599" s="6">
        <v>84.132000000000005</v>
      </c>
    </row>
    <row r="4600" spans="1:7" ht="15" thickBot="1" x14ac:dyDescent="0.35">
      <c r="A4600" s="6">
        <v>95.0184</v>
      </c>
      <c r="B4600" s="19">
        <f>(A4600-G4600)/G4600</f>
        <v>0.10862929948196202</v>
      </c>
      <c r="C4600" s="30" t="s">
        <v>149</v>
      </c>
      <c r="D4600" s="6">
        <v>1008153</v>
      </c>
      <c r="E4600" s="6">
        <v>1040</v>
      </c>
      <c r="F4600" s="7" t="s">
        <v>23</v>
      </c>
      <c r="G4600" s="6">
        <v>85.707999999999998</v>
      </c>
    </row>
    <row r="4601" spans="1:7" ht="15" thickBot="1" x14ac:dyDescent="0.35">
      <c r="A4601" s="6">
        <v>95.0184</v>
      </c>
      <c r="B4601" s="19">
        <f>(A4601-G4601)/G4601</f>
        <v>-6.2269066792989138E-2</v>
      </c>
      <c r="C4601" s="30" t="s">
        <v>125</v>
      </c>
      <c r="D4601" s="6">
        <v>1017375</v>
      </c>
      <c r="E4601" s="6">
        <v>997</v>
      </c>
      <c r="F4601" s="7" t="s">
        <v>27</v>
      </c>
      <c r="G4601" s="6">
        <v>101.328</v>
      </c>
    </row>
    <row r="4602" spans="1:7" ht="15" thickBot="1" x14ac:dyDescent="0.35">
      <c r="A4602" s="6">
        <v>95.0184</v>
      </c>
      <c r="B4602" s="19">
        <f>(A4602-G4602)/G4602</f>
        <v>-9.2469914040114634E-2</v>
      </c>
      <c r="C4602" s="30" t="s">
        <v>190</v>
      </c>
      <c r="D4602" s="6">
        <v>1010499</v>
      </c>
      <c r="E4602" s="6">
        <v>2193</v>
      </c>
      <c r="F4602" s="7" t="s">
        <v>35</v>
      </c>
      <c r="G4602" s="6">
        <v>104.7</v>
      </c>
    </row>
    <row r="4603" spans="1:7" ht="15" thickBot="1" x14ac:dyDescent="0.35">
      <c r="A4603" s="6">
        <v>95.0184</v>
      </c>
      <c r="B4603" s="19">
        <f>(A4603-G4603)/G4603</f>
        <v>-0.1021091623828243</v>
      </c>
      <c r="C4603" s="30" t="s">
        <v>150</v>
      </c>
      <c r="D4603" s="6">
        <v>1015565</v>
      </c>
      <c r="E4603" s="6">
        <v>1826</v>
      </c>
      <c r="F4603" s="7" t="s">
        <v>17</v>
      </c>
      <c r="G4603" s="6">
        <v>105.824</v>
      </c>
    </row>
    <row r="4604" spans="1:7" ht="15" thickBot="1" x14ac:dyDescent="0.35">
      <c r="A4604" s="6">
        <v>95.233536000000001</v>
      </c>
      <c r="B4604" s="19">
        <f>(A4604-G4604)/G4604</f>
        <v>1.2344380208724377</v>
      </c>
      <c r="C4604" s="30" t="s">
        <v>292</v>
      </c>
      <c r="D4604" s="6">
        <v>1016495</v>
      </c>
      <c r="E4604" s="6">
        <v>1491</v>
      </c>
      <c r="F4604" s="7" t="s">
        <v>87</v>
      </c>
      <c r="G4604" s="6">
        <v>42.620800000000003</v>
      </c>
    </row>
    <row r="4605" spans="1:7" ht="15" thickBot="1" x14ac:dyDescent="0.35">
      <c r="A4605" s="6">
        <v>95.284800000000004</v>
      </c>
      <c r="B4605" s="19">
        <f>(A4605-G4605)/G4605</f>
        <v>-0.60587028457974845</v>
      </c>
      <c r="C4605" s="30" t="s">
        <v>291</v>
      </c>
      <c r="D4605" s="6">
        <v>1003547</v>
      </c>
      <c r="E4605" s="6">
        <v>2010</v>
      </c>
      <c r="F4605" s="7" t="s">
        <v>27</v>
      </c>
      <c r="G4605" s="6">
        <v>241.76</v>
      </c>
    </row>
    <row r="4606" spans="1:7" ht="15" thickBot="1" x14ac:dyDescent="0.35">
      <c r="A4606" s="6">
        <v>95.376959999999997</v>
      </c>
      <c r="B4606" s="19">
        <f>(A4606-G4606)/G4606</f>
        <v>29.687567567567566</v>
      </c>
      <c r="C4606" s="30" t="s">
        <v>95</v>
      </c>
      <c r="D4606" s="6">
        <v>1010117</v>
      </c>
      <c r="E4606" s="6">
        <v>2306</v>
      </c>
      <c r="F4606" s="7" t="s">
        <v>87</v>
      </c>
      <c r="G4606" s="6">
        <v>3.1080000000000001</v>
      </c>
    </row>
    <row r="4607" spans="1:7" ht="15" thickBot="1" x14ac:dyDescent="0.35">
      <c r="A4607" s="6">
        <v>95.376959999999997</v>
      </c>
      <c r="B4607" s="19">
        <f>(A4607-G4607)/G4607</f>
        <v>1.9499245329704316</v>
      </c>
      <c r="C4607" s="30" t="s">
        <v>199</v>
      </c>
      <c r="D4607" s="6">
        <v>1010307</v>
      </c>
      <c r="E4607" s="6">
        <v>505</v>
      </c>
      <c r="F4607" s="7" t="s">
        <v>87</v>
      </c>
      <c r="G4607" s="6">
        <v>32.332000000000001</v>
      </c>
    </row>
    <row r="4608" spans="1:7" ht="15" thickBot="1" x14ac:dyDescent="0.35">
      <c r="A4608" s="6">
        <v>95.4666</v>
      </c>
      <c r="B4608" s="19">
        <f>(A4608-G4608)/G4608</f>
        <v>14.932343124165554</v>
      </c>
      <c r="C4608" s="30" t="s">
        <v>56</v>
      </c>
      <c r="D4608" s="6">
        <v>1019727</v>
      </c>
      <c r="E4608" s="6">
        <v>986</v>
      </c>
      <c r="F4608" s="7" t="s">
        <v>17</v>
      </c>
      <c r="G4608" s="6">
        <v>5.992</v>
      </c>
    </row>
    <row r="4609" spans="1:7" ht="15" thickBot="1" x14ac:dyDescent="0.35">
      <c r="A4609" s="6">
        <v>95.4666</v>
      </c>
      <c r="B4609" s="19">
        <f>(A4609-G4609)/G4609</f>
        <v>6.9608572381587717</v>
      </c>
      <c r="C4609" s="30" t="s">
        <v>339</v>
      </c>
      <c r="D4609" s="6">
        <v>1016988</v>
      </c>
      <c r="E4609" s="6">
        <v>667</v>
      </c>
      <c r="F4609" s="7" t="s">
        <v>35</v>
      </c>
      <c r="G4609" s="6">
        <v>11.992000000000001</v>
      </c>
    </row>
    <row r="4610" spans="1:7" ht="15" thickBot="1" x14ac:dyDescent="0.35">
      <c r="A4610" s="6">
        <v>95.4666</v>
      </c>
      <c r="B4610" s="19">
        <f>(A4610-G4610)/G4610</f>
        <v>6.9343916223404261</v>
      </c>
      <c r="C4610" s="30" t="s">
        <v>378</v>
      </c>
      <c r="D4610" s="6">
        <v>1006415</v>
      </c>
      <c r="E4610" s="6">
        <v>492</v>
      </c>
      <c r="F4610" s="7" t="s">
        <v>27</v>
      </c>
      <c r="G4610" s="6">
        <v>12.032</v>
      </c>
    </row>
    <row r="4611" spans="1:7" ht="15" thickBot="1" x14ac:dyDescent="0.35">
      <c r="A4611" s="6">
        <v>95.4666</v>
      </c>
      <c r="B4611" s="19">
        <f>(A4611-G4611)/G4611</f>
        <v>5.7041151685393263</v>
      </c>
      <c r="C4611" s="30" t="s">
        <v>83</v>
      </c>
      <c r="D4611" s="6">
        <v>1009536</v>
      </c>
      <c r="E4611" s="6">
        <v>1826</v>
      </c>
      <c r="F4611" s="7" t="s">
        <v>21</v>
      </c>
      <c r="G4611" s="6">
        <v>14.24</v>
      </c>
    </row>
    <row r="4612" spans="1:7" ht="15" thickBot="1" x14ac:dyDescent="0.35">
      <c r="A4612" s="6">
        <v>95.4666</v>
      </c>
      <c r="B4612" s="19">
        <f>(A4612-G4612)/G4612</f>
        <v>1.9625930983118176</v>
      </c>
      <c r="C4612" s="30" t="s">
        <v>302</v>
      </c>
      <c r="D4612" s="6">
        <v>1019257</v>
      </c>
      <c r="E4612" s="6">
        <v>307</v>
      </c>
      <c r="F4612" s="7" t="s">
        <v>19</v>
      </c>
      <c r="G4612" s="6">
        <v>32.223999999999997</v>
      </c>
    </row>
    <row r="4613" spans="1:7" ht="15" thickBot="1" x14ac:dyDescent="0.35">
      <c r="A4613" s="6">
        <v>95.4666</v>
      </c>
      <c r="B4613" s="19">
        <f>(A4613-G4613)/G4613</f>
        <v>1.6284856828193832</v>
      </c>
      <c r="C4613" s="30" t="s">
        <v>135</v>
      </c>
      <c r="D4613" s="6">
        <v>1008384</v>
      </c>
      <c r="E4613" s="6">
        <v>615</v>
      </c>
      <c r="F4613" s="7" t="s">
        <v>42</v>
      </c>
      <c r="G4613" s="6">
        <v>36.32</v>
      </c>
    </row>
    <row r="4614" spans="1:7" ht="15" thickBot="1" x14ac:dyDescent="0.35">
      <c r="A4614" s="6">
        <v>95.4666</v>
      </c>
      <c r="B4614" s="19">
        <f>(A4614-G4614)/G4614</f>
        <v>0.81993670886075942</v>
      </c>
      <c r="C4614" s="30" t="s">
        <v>275</v>
      </c>
      <c r="D4614" s="6">
        <v>1018119</v>
      </c>
      <c r="E4614" s="6">
        <v>196</v>
      </c>
      <c r="F4614" s="7" t="s">
        <v>27</v>
      </c>
      <c r="G4614" s="6">
        <v>52.456000000000003</v>
      </c>
    </row>
    <row r="4615" spans="1:7" ht="15" thickBot="1" x14ac:dyDescent="0.35">
      <c r="A4615" s="6">
        <v>95.4666</v>
      </c>
      <c r="B4615" s="19">
        <f>(A4615-G4615)/G4615</f>
        <v>0.48148044692737435</v>
      </c>
      <c r="C4615" s="30" t="s">
        <v>241</v>
      </c>
      <c r="D4615" s="6">
        <v>1018000</v>
      </c>
      <c r="E4615" s="6">
        <v>576</v>
      </c>
      <c r="F4615" s="7" t="s">
        <v>19</v>
      </c>
      <c r="G4615" s="6">
        <v>64.44</v>
      </c>
    </row>
    <row r="4616" spans="1:7" ht="15" thickBot="1" x14ac:dyDescent="0.35">
      <c r="A4616" s="6">
        <v>95.4666</v>
      </c>
      <c r="B4616" s="19">
        <f>(A4616-G4616)/G4616</f>
        <v>0.40781277649973463</v>
      </c>
      <c r="C4616" s="30" t="s">
        <v>385</v>
      </c>
      <c r="D4616" s="6">
        <v>1019806</v>
      </c>
      <c r="E4616" s="6">
        <v>2802</v>
      </c>
      <c r="F4616" s="7" t="s">
        <v>17</v>
      </c>
      <c r="G4616" s="6">
        <v>67.811999999999998</v>
      </c>
    </row>
    <row r="4617" spans="1:7" ht="15" thickBot="1" x14ac:dyDescent="0.35">
      <c r="A4617" s="6">
        <v>95.4666</v>
      </c>
      <c r="B4617" s="19">
        <f>(A4617-G4617)/G4617</f>
        <v>6.0127481899346961E-2</v>
      </c>
      <c r="C4617" s="30" t="s">
        <v>342</v>
      </c>
      <c r="D4617" s="6">
        <v>1006341</v>
      </c>
      <c r="E4617" s="6">
        <v>1001</v>
      </c>
      <c r="F4617" s="7" t="s">
        <v>42</v>
      </c>
      <c r="G4617" s="6">
        <v>90.052000000000007</v>
      </c>
    </row>
    <row r="4618" spans="1:7" ht="15" thickBot="1" x14ac:dyDescent="0.35">
      <c r="A4618" s="6">
        <v>95.4666</v>
      </c>
      <c r="B4618" s="19">
        <f>(A4618-G4618)/G4618</f>
        <v>1.9245387769046787E-2</v>
      </c>
      <c r="C4618" s="30" t="s">
        <v>381</v>
      </c>
      <c r="D4618" s="6">
        <v>1011379</v>
      </c>
      <c r="E4618" s="6">
        <v>1039</v>
      </c>
      <c r="F4618" s="7" t="s">
        <v>21</v>
      </c>
      <c r="G4618" s="6">
        <v>93.664000000000001</v>
      </c>
    </row>
    <row r="4619" spans="1:7" ht="15" thickBot="1" x14ac:dyDescent="0.35">
      <c r="A4619" s="6">
        <v>95.4666</v>
      </c>
      <c r="B4619" s="19">
        <f>(A4619-G4619)/G4619</f>
        <v>-8.0105993447677798E-2</v>
      </c>
      <c r="C4619" s="30" t="s">
        <v>348</v>
      </c>
      <c r="D4619" s="6">
        <v>1009418</v>
      </c>
      <c r="E4619" s="6">
        <v>1175</v>
      </c>
      <c r="F4619" s="7" t="s">
        <v>23</v>
      </c>
      <c r="G4619" s="6">
        <v>103.78</v>
      </c>
    </row>
    <row r="4620" spans="1:7" ht="15" thickBot="1" x14ac:dyDescent="0.35">
      <c r="A4620" s="6">
        <v>95.4666</v>
      </c>
      <c r="B4620" s="19">
        <f>(A4620-G4620)/G4620</f>
        <v>-0.11220287914295277</v>
      </c>
      <c r="C4620" s="30" t="s">
        <v>110</v>
      </c>
      <c r="D4620" s="6">
        <v>1019871</v>
      </c>
      <c r="E4620" s="6">
        <v>189</v>
      </c>
      <c r="F4620" s="7" t="s">
        <v>19</v>
      </c>
      <c r="G4620" s="6">
        <v>107.532</v>
      </c>
    </row>
    <row r="4621" spans="1:7" ht="15" thickBot="1" x14ac:dyDescent="0.35">
      <c r="A4621" s="6">
        <v>95.4666</v>
      </c>
      <c r="B4621" s="19">
        <f>(A4621-G4621)/G4621</f>
        <v>-0.1534547582733303</v>
      </c>
      <c r="C4621" s="30" t="s">
        <v>269</v>
      </c>
      <c r="D4621" s="6">
        <v>1011842</v>
      </c>
      <c r="E4621" s="6">
        <v>2122</v>
      </c>
      <c r="F4621" s="7" t="s">
        <v>19</v>
      </c>
      <c r="G4621" s="6">
        <v>112.77200000000001</v>
      </c>
    </row>
    <row r="4622" spans="1:7" ht="15" thickBot="1" x14ac:dyDescent="0.35">
      <c r="A4622" s="6">
        <v>95.4666</v>
      </c>
      <c r="B4622" s="19">
        <f>(A4622-G4622)/G4622</f>
        <v>-0.23295355937650647</v>
      </c>
      <c r="C4622" s="30" t="s">
        <v>191</v>
      </c>
      <c r="D4622" s="6">
        <v>1006385</v>
      </c>
      <c r="E4622" s="6">
        <v>2237</v>
      </c>
      <c r="F4622" s="7" t="s">
        <v>23</v>
      </c>
      <c r="G4622" s="6">
        <v>124.46</v>
      </c>
    </row>
    <row r="4623" spans="1:7" ht="15" thickBot="1" x14ac:dyDescent="0.35">
      <c r="A4623" s="6">
        <v>95.4666</v>
      </c>
      <c r="B4623" s="19">
        <f>(A4623-G4623)/G4623</f>
        <v>-0.25711551031842383</v>
      </c>
      <c r="C4623" s="30" t="s">
        <v>302</v>
      </c>
      <c r="D4623" s="6">
        <v>1014142</v>
      </c>
      <c r="E4623" s="6">
        <v>627</v>
      </c>
      <c r="F4623" s="7" t="s">
        <v>35</v>
      </c>
      <c r="G4623" s="6">
        <v>128.50800000000001</v>
      </c>
    </row>
    <row r="4624" spans="1:7" ht="15" thickBot="1" x14ac:dyDescent="0.35">
      <c r="A4624" s="6">
        <v>95.570800000000006</v>
      </c>
      <c r="B4624" s="19">
        <f>(A4624-G4624)/G4624</f>
        <v>-0.47319066182177377</v>
      </c>
      <c r="C4624" s="30" t="s">
        <v>63</v>
      </c>
      <c r="D4624" s="6">
        <v>1003172</v>
      </c>
      <c r="E4624" s="6">
        <v>1223</v>
      </c>
      <c r="F4624" s="7" t="s">
        <v>31</v>
      </c>
      <c r="G4624" s="6">
        <v>181.4144</v>
      </c>
    </row>
    <row r="4625" spans="1:7" ht="15" thickBot="1" x14ac:dyDescent="0.35">
      <c r="A4625" s="6">
        <v>95.700800000000001</v>
      </c>
      <c r="B4625" s="19">
        <f>(A4625-G4625)/G4625</f>
        <v>6.8203736114583691E-2</v>
      </c>
      <c r="C4625" s="30" t="s">
        <v>149</v>
      </c>
      <c r="D4625" s="6">
        <v>1003746</v>
      </c>
      <c r="E4625" s="6">
        <v>1544</v>
      </c>
      <c r="F4625" s="7" t="s">
        <v>21</v>
      </c>
      <c r="G4625" s="6">
        <v>89.590400000000002</v>
      </c>
    </row>
    <row r="4626" spans="1:7" ht="15" thickBot="1" x14ac:dyDescent="0.35">
      <c r="A4626" s="6">
        <v>95.825599999999994</v>
      </c>
      <c r="B4626" s="19">
        <f>(A4626-G4626)/G4626</f>
        <v>-0.48201034405217008</v>
      </c>
      <c r="C4626" s="30" t="s">
        <v>216</v>
      </c>
      <c r="D4626" s="6">
        <v>1001635</v>
      </c>
      <c r="E4626" s="6">
        <v>1635</v>
      </c>
      <c r="F4626" s="7" t="s">
        <v>19</v>
      </c>
      <c r="G4626" s="6">
        <v>184.99520000000001</v>
      </c>
    </row>
    <row r="4627" spans="1:7" ht="15" thickBot="1" x14ac:dyDescent="0.35">
      <c r="A4627" s="6">
        <v>95.872399999999999</v>
      </c>
      <c r="B4627" s="19">
        <f>(A4627-G4627)/G4627</f>
        <v>-0.49760836756938037</v>
      </c>
      <c r="C4627" s="30" t="s">
        <v>285</v>
      </c>
      <c r="D4627" s="6">
        <v>1005024</v>
      </c>
      <c r="E4627" s="6">
        <v>1663</v>
      </c>
      <c r="F4627" s="7" t="s">
        <v>23</v>
      </c>
      <c r="G4627" s="6">
        <v>190.83199999999999</v>
      </c>
    </row>
    <row r="4628" spans="1:7" ht="15" thickBot="1" x14ac:dyDescent="0.35">
      <c r="A4628" s="6">
        <v>95.883840000000006</v>
      </c>
      <c r="B4628" s="19">
        <f>(A4628-G4628)/G4628</f>
        <v>0.969331903180775</v>
      </c>
      <c r="C4628" s="30" t="s">
        <v>188</v>
      </c>
      <c r="D4628" s="6">
        <v>1001408</v>
      </c>
      <c r="E4628" s="6">
        <v>1408</v>
      </c>
      <c r="F4628" s="7" t="s">
        <v>35</v>
      </c>
      <c r="G4628" s="6">
        <v>48.688512000000003</v>
      </c>
    </row>
    <row r="4629" spans="1:7" ht="15" thickBot="1" x14ac:dyDescent="0.35">
      <c r="A4629" s="6">
        <v>95.9148</v>
      </c>
      <c r="B4629" s="19">
        <f>(A4629-G4629)/G4629</f>
        <v>104.16973684210525</v>
      </c>
      <c r="C4629" s="30" t="s">
        <v>388</v>
      </c>
      <c r="D4629" s="6">
        <v>1018599</v>
      </c>
      <c r="E4629" s="6">
        <v>407</v>
      </c>
      <c r="F4629" s="7" t="s">
        <v>17</v>
      </c>
      <c r="G4629" s="6">
        <v>0.91200000000000003</v>
      </c>
    </row>
    <row r="4630" spans="1:7" ht="15" thickBot="1" x14ac:dyDescent="0.35">
      <c r="A4630" s="6">
        <v>95.9148</v>
      </c>
      <c r="B4630" s="19">
        <f>(A4630-G4630)/G4630</f>
        <v>46.109430255402749</v>
      </c>
      <c r="C4630" s="30" t="s">
        <v>319</v>
      </c>
      <c r="D4630" s="6">
        <v>1016839</v>
      </c>
      <c r="E4630" s="6">
        <v>2547</v>
      </c>
      <c r="F4630" s="7" t="s">
        <v>27</v>
      </c>
      <c r="G4630" s="6">
        <v>2.036</v>
      </c>
    </row>
    <row r="4631" spans="1:7" ht="15" thickBot="1" x14ac:dyDescent="0.35">
      <c r="A4631" s="6">
        <v>95.9148</v>
      </c>
      <c r="B4631" s="19">
        <f>(A4631-G4631)/G4631</f>
        <v>16.735724852071005</v>
      </c>
      <c r="C4631" s="30" t="s">
        <v>239</v>
      </c>
      <c r="D4631" s="6">
        <v>1013627</v>
      </c>
      <c r="E4631" s="6">
        <v>114</v>
      </c>
      <c r="F4631" s="7" t="s">
        <v>35</v>
      </c>
      <c r="G4631" s="6">
        <v>5.4080000000000004</v>
      </c>
    </row>
    <row r="4632" spans="1:7" ht="15" thickBot="1" x14ac:dyDescent="0.35">
      <c r="A4632" s="6">
        <v>95.9148</v>
      </c>
      <c r="B4632" s="19">
        <f>(A4632-G4632)/G4632</f>
        <v>9.4209908735332473</v>
      </c>
      <c r="C4632" s="30" t="s">
        <v>344</v>
      </c>
      <c r="D4632" s="6">
        <v>1014710</v>
      </c>
      <c r="E4632" s="6">
        <v>971</v>
      </c>
      <c r="F4632" s="7" t="s">
        <v>17</v>
      </c>
      <c r="G4632" s="6">
        <v>9.2040000000000006</v>
      </c>
    </row>
    <row r="4633" spans="1:7" ht="15" thickBot="1" x14ac:dyDescent="0.35">
      <c r="A4633" s="6">
        <v>95.9148</v>
      </c>
      <c r="B4633" s="19">
        <f>(A4633-G4633)/G4633</f>
        <v>6.0010802919708031</v>
      </c>
      <c r="C4633" s="30" t="s">
        <v>361</v>
      </c>
      <c r="D4633" s="6">
        <v>1009703</v>
      </c>
      <c r="E4633" s="6">
        <v>1983</v>
      </c>
      <c r="F4633" s="7" t="s">
        <v>23</v>
      </c>
      <c r="G4633" s="6">
        <v>13.7</v>
      </c>
    </row>
    <row r="4634" spans="1:7" ht="15" thickBot="1" x14ac:dyDescent="0.35">
      <c r="A4634" s="6">
        <v>95.9148</v>
      </c>
      <c r="B4634" s="19">
        <f>(A4634-G4634)/G4634</f>
        <v>6.0010802919708031</v>
      </c>
      <c r="C4634" s="30" t="s">
        <v>344</v>
      </c>
      <c r="D4634" s="6">
        <v>1016607</v>
      </c>
      <c r="E4634" s="6">
        <v>1992</v>
      </c>
      <c r="F4634" s="7" t="s">
        <v>31</v>
      </c>
      <c r="G4634" s="6">
        <v>13.7</v>
      </c>
    </row>
    <row r="4635" spans="1:7" ht="15" thickBot="1" x14ac:dyDescent="0.35">
      <c r="A4635" s="6">
        <v>95.9148</v>
      </c>
      <c r="B4635" s="19">
        <f>(A4635-G4635)/G4635</f>
        <v>4.1812229904926532</v>
      </c>
      <c r="C4635" s="30" t="s">
        <v>167</v>
      </c>
      <c r="D4635" s="6">
        <v>1008792</v>
      </c>
      <c r="E4635" s="6">
        <v>2445</v>
      </c>
      <c r="F4635" s="7" t="s">
        <v>42</v>
      </c>
      <c r="G4635" s="6">
        <v>18.512</v>
      </c>
    </row>
    <row r="4636" spans="1:7" ht="15" thickBot="1" x14ac:dyDescent="0.35">
      <c r="A4636" s="6">
        <v>95.9148</v>
      </c>
      <c r="B4636" s="19">
        <f>(A4636-G4636)/G4636</f>
        <v>2.8458219727345631</v>
      </c>
      <c r="C4636" s="30" t="s">
        <v>278</v>
      </c>
      <c r="D4636" s="6">
        <v>1019599</v>
      </c>
      <c r="E4636" s="6">
        <v>1250</v>
      </c>
      <c r="F4636" s="7" t="s">
        <v>21</v>
      </c>
      <c r="G4636" s="6">
        <v>24.94</v>
      </c>
    </row>
    <row r="4637" spans="1:7" ht="15" thickBot="1" x14ac:dyDescent="0.35">
      <c r="A4637" s="6">
        <v>95.9148</v>
      </c>
      <c r="B4637" s="19">
        <f>(A4637-G4637)/G4637</f>
        <v>2.740826833073323</v>
      </c>
      <c r="C4637" s="30" t="s">
        <v>90</v>
      </c>
      <c r="D4637" s="6">
        <v>1013835</v>
      </c>
      <c r="E4637" s="6">
        <v>324</v>
      </c>
      <c r="F4637" s="7" t="s">
        <v>42</v>
      </c>
      <c r="G4637" s="6">
        <v>25.64</v>
      </c>
    </row>
    <row r="4638" spans="1:7" ht="15" thickBot="1" x14ac:dyDescent="0.35">
      <c r="A4638" s="6">
        <v>95.9148</v>
      </c>
      <c r="B4638" s="19">
        <f>(A4638-G4638)/G4638</f>
        <v>1.9235186539868325</v>
      </c>
      <c r="C4638" s="30" t="s">
        <v>130</v>
      </c>
      <c r="D4638" s="6">
        <v>1012548</v>
      </c>
      <c r="E4638" s="6">
        <v>1682</v>
      </c>
      <c r="F4638" s="7" t="s">
        <v>21</v>
      </c>
      <c r="G4638" s="6">
        <v>32.808</v>
      </c>
    </row>
    <row r="4639" spans="1:7" ht="15" thickBot="1" x14ac:dyDescent="0.35">
      <c r="A4639" s="6">
        <v>95.9148</v>
      </c>
      <c r="B4639" s="19">
        <f>(A4639-G4639)/G4639</f>
        <v>1.8266768831781208</v>
      </c>
      <c r="C4639" s="30" t="s">
        <v>353</v>
      </c>
      <c r="D4639" s="6">
        <v>1012936</v>
      </c>
      <c r="E4639" s="6">
        <v>529</v>
      </c>
      <c r="F4639" s="7" t="s">
        <v>25</v>
      </c>
      <c r="G4639" s="6">
        <v>33.932000000000002</v>
      </c>
    </row>
    <row r="4640" spans="1:7" ht="15" thickBot="1" x14ac:dyDescent="0.35">
      <c r="A4640" s="6">
        <v>95.9148</v>
      </c>
      <c r="B4640" s="19">
        <f>(A4640-G4640)/G4640</f>
        <v>1.1986704566293782</v>
      </c>
      <c r="C4640" s="30" t="s">
        <v>276</v>
      </c>
      <c r="D4640" s="6">
        <v>1009361</v>
      </c>
      <c r="E4640" s="6">
        <v>607</v>
      </c>
      <c r="F4640" s="7" t="s">
        <v>19</v>
      </c>
      <c r="G4640" s="6">
        <v>43.624000000000002</v>
      </c>
    </row>
    <row r="4641" spans="1:7" ht="15" thickBot="1" x14ac:dyDescent="0.35">
      <c r="A4641" s="6">
        <v>95.9148</v>
      </c>
      <c r="B4641" s="19">
        <f>(A4641-G4641)/G4641</f>
        <v>1.1486290322580646</v>
      </c>
      <c r="C4641" s="30" t="s">
        <v>371</v>
      </c>
      <c r="D4641" s="6">
        <v>1007737</v>
      </c>
      <c r="E4641" s="6">
        <v>1085</v>
      </c>
      <c r="F4641" s="7" t="s">
        <v>19</v>
      </c>
      <c r="G4641" s="6">
        <v>44.64</v>
      </c>
    </row>
    <row r="4642" spans="1:7" ht="15" thickBot="1" x14ac:dyDescent="0.35">
      <c r="A4642" s="6">
        <v>95.9148</v>
      </c>
      <c r="B4642" s="19">
        <f>(A4642-G4642)/G4642</f>
        <v>1.0226655419654154</v>
      </c>
      <c r="C4642" s="30" t="s">
        <v>234</v>
      </c>
      <c r="D4642" s="6">
        <v>1014598</v>
      </c>
      <c r="E4642" s="6">
        <v>2717</v>
      </c>
      <c r="F4642" s="7" t="s">
        <v>25</v>
      </c>
      <c r="G4642" s="6">
        <v>47.42</v>
      </c>
    </row>
    <row r="4643" spans="1:7" ht="15" thickBot="1" x14ac:dyDescent="0.35">
      <c r="A4643" s="6">
        <v>95.9148</v>
      </c>
      <c r="B4643" s="19">
        <f>(A4643-G4643)/G4643</f>
        <v>0.41508999704927707</v>
      </c>
      <c r="C4643" s="30" t="s">
        <v>145</v>
      </c>
      <c r="D4643" s="6">
        <v>1008807</v>
      </c>
      <c r="E4643" s="6">
        <v>1670</v>
      </c>
      <c r="F4643" s="7" t="s">
        <v>25</v>
      </c>
      <c r="G4643" s="6">
        <v>67.78</v>
      </c>
    </row>
    <row r="4644" spans="1:7" ht="15" thickBot="1" x14ac:dyDescent="0.35">
      <c r="A4644" s="6">
        <v>95.9148</v>
      </c>
      <c r="B4644" s="19">
        <f>(A4644-G4644)/G4644</f>
        <v>0.38054579998848526</v>
      </c>
      <c r="C4644" s="30" t="s">
        <v>155</v>
      </c>
      <c r="D4644" s="6">
        <v>1014560</v>
      </c>
      <c r="E4644" s="6">
        <v>803</v>
      </c>
      <c r="F4644" s="7" t="s">
        <v>31</v>
      </c>
      <c r="G4644" s="6">
        <v>69.475999999999999</v>
      </c>
    </row>
    <row r="4645" spans="1:7" ht="15" thickBot="1" x14ac:dyDescent="0.35">
      <c r="A4645" s="6">
        <v>95.9148</v>
      </c>
      <c r="B4645" s="19">
        <f>(A4645-G4645)/G4645</f>
        <v>0.35045618382518584</v>
      </c>
      <c r="C4645" s="30" t="s">
        <v>326</v>
      </c>
      <c r="D4645" s="6">
        <v>1012218</v>
      </c>
      <c r="E4645" s="6">
        <v>2817</v>
      </c>
      <c r="F4645" s="7" t="s">
        <v>27</v>
      </c>
      <c r="G4645" s="6">
        <v>71.024000000000001</v>
      </c>
    </row>
    <row r="4646" spans="1:7" ht="15" thickBot="1" x14ac:dyDescent="0.35">
      <c r="A4646" s="6">
        <v>95.9148</v>
      </c>
      <c r="B4646" s="19">
        <f>(A4646-G4646)/G4646</f>
        <v>0.30902391090730419</v>
      </c>
      <c r="C4646" s="30" t="s">
        <v>278</v>
      </c>
      <c r="D4646" s="6">
        <v>1018913</v>
      </c>
      <c r="E4646" s="6">
        <v>1767</v>
      </c>
      <c r="F4646" s="7" t="s">
        <v>23</v>
      </c>
      <c r="G4646" s="6">
        <v>73.272000000000006</v>
      </c>
    </row>
    <row r="4647" spans="1:7" ht="15" thickBot="1" x14ac:dyDescent="0.35">
      <c r="A4647" s="6">
        <v>95.9148</v>
      </c>
      <c r="B4647" s="19">
        <f>(A4647-G4647)/G4647</f>
        <v>0.27005826271186445</v>
      </c>
      <c r="C4647" s="30" t="s">
        <v>72</v>
      </c>
      <c r="D4647" s="6">
        <v>1010681</v>
      </c>
      <c r="E4647" s="6">
        <v>1266</v>
      </c>
      <c r="F4647" s="7" t="s">
        <v>35</v>
      </c>
      <c r="G4647" s="6">
        <v>75.52</v>
      </c>
    </row>
    <row r="4648" spans="1:7" ht="15" thickBot="1" x14ac:dyDescent="0.35">
      <c r="A4648" s="6">
        <v>95.9148</v>
      </c>
      <c r="B4648" s="19">
        <f>(A4648-G4648)/G4648</f>
        <v>0.23709952019811179</v>
      </c>
      <c r="C4648" s="30" t="s">
        <v>138</v>
      </c>
      <c r="D4648" s="6">
        <v>1007574</v>
      </c>
      <c r="E4648" s="6">
        <v>83</v>
      </c>
      <c r="F4648" s="7" t="s">
        <v>42</v>
      </c>
      <c r="G4648" s="6">
        <v>77.531999999999996</v>
      </c>
    </row>
    <row r="4649" spans="1:7" ht="15" thickBot="1" x14ac:dyDescent="0.35">
      <c r="A4649" s="6">
        <v>95.9148</v>
      </c>
      <c r="B4649" s="19">
        <f>(A4649-G4649)/G4649</f>
        <v>5.1051985622863144E-2</v>
      </c>
      <c r="C4649" s="30" t="s">
        <v>34</v>
      </c>
      <c r="D4649" s="6">
        <v>1019085</v>
      </c>
      <c r="E4649" s="6">
        <v>319</v>
      </c>
      <c r="F4649" s="7" t="s">
        <v>19</v>
      </c>
      <c r="G4649" s="6">
        <v>91.256</v>
      </c>
    </row>
    <row r="4650" spans="1:7" ht="15" thickBot="1" x14ac:dyDescent="0.35">
      <c r="A4650" s="6">
        <v>95.9148</v>
      </c>
      <c r="B4650" s="19">
        <f>(A4650-G4650)/G4650</f>
        <v>1.7002255827554963E-3</v>
      </c>
      <c r="C4650" s="30" t="s">
        <v>287</v>
      </c>
      <c r="D4650" s="6">
        <v>1014806</v>
      </c>
      <c r="E4650" s="6">
        <v>1391</v>
      </c>
      <c r="F4650" s="7" t="s">
        <v>31</v>
      </c>
      <c r="G4650" s="6">
        <v>95.751999999999995</v>
      </c>
    </row>
    <row r="4651" spans="1:7" ht="15" thickBot="1" x14ac:dyDescent="0.35">
      <c r="A4651" s="6">
        <v>95.9148</v>
      </c>
      <c r="B4651" s="19">
        <f>(A4651-G4651)/G4651</f>
        <v>-0.12757140258322719</v>
      </c>
      <c r="C4651" s="30" t="s">
        <v>371</v>
      </c>
      <c r="D4651" s="6">
        <v>1017578</v>
      </c>
      <c r="E4651" s="6">
        <v>768</v>
      </c>
      <c r="F4651" s="7" t="s">
        <v>19</v>
      </c>
      <c r="G4651" s="6">
        <v>109.94</v>
      </c>
    </row>
    <row r="4652" spans="1:7" ht="15" thickBot="1" x14ac:dyDescent="0.35">
      <c r="A4652" s="6">
        <v>95.9148</v>
      </c>
      <c r="B4652" s="19">
        <f>(A4652-G4652)/G4652</f>
        <v>-0.18583797365204405</v>
      </c>
      <c r="C4652" s="30" t="s">
        <v>302</v>
      </c>
      <c r="D4652" s="6">
        <v>1010510</v>
      </c>
      <c r="E4652" s="6">
        <v>1012</v>
      </c>
      <c r="F4652" s="7" t="s">
        <v>23</v>
      </c>
      <c r="G4652" s="6">
        <v>117.80800000000001</v>
      </c>
    </row>
    <row r="4653" spans="1:7" ht="15" thickBot="1" x14ac:dyDescent="0.35">
      <c r="A4653" s="6">
        <v>95.9148</v>
      </c>
      <c r="B4653" s="19">
        <f>(A4653-G4653)/G4653</f>
        <v>-0.19353243870446979</v>
      </c>
      <c r="C4653" s="30" t="s">
        <v>142</v>
      </c>
      <c r="D4653" s="6">
        <v>1017240</v>
      </c>
      <c r="E4653" s="6">
        <v>2305</v>
      </c>
      <c r="F4653" s="7" t="s">
        <v>35</v>
      </c>
      <c r="G4653" s="6">
        <v>118.932</v>
      </c>
    </row>
    <row r="4654" spans="1:7" ht="15" thickBot="1" x14ac:dyDescent="0.35">
      <c r="A4654" s="6">
        <v>95.9148</v>
      </c>
      <c r="B4654" s="19">
        <f>(A4654-G4654)/G4654</f>
        <v>-0.41445385949061075</v>
      </c>
      <c r="C4654" s="30" t="s">
        <v>44</v>
      </c>
      <c r="D4654" s="6">
        <v>1005949</v>
      </c>
      <c r="E4654" s="6">
        <v>2346</v>
      </c>
      <c r="F4654" s="7" t="s">
        <v>31</v>
      </c>
      <c r="G4654" s="6">
        <v>163.804</v>
      </c>
    </row>
    <row r="4655" spans="1:7" ht="15" thickBot="1" x14ac:dyDescent="0.35">
      <c r="A4655" s="6">
        <v>96.094080000000005</v>
      </c>
      <c r="B4655" s="19">
        <f>(A4655-G4655)/G4655</f>
        <v>27.463886255924173</v>
      </c>
      <c r="C4655" s="30" t="s">
        <v>95</v>
      </c>
      <c r="D4655" s="6">
        <v>1015114</v>
      </c>
      <c r="E4655" s="6">
        <v>110</v>
      </c>
      <c r="F4655" s="7" t="s">
        <v>87</v>
      </c>
      <c r="G4655" s="6">
        <v>3.3759999999999999</v>
      </c>
    </row>
    <row r="4656" spans="1:7" ht="15" thickBot="1" x14ac:dyDescent="0.35">
      <c r="A4656" s="6">
        <v>96.215599999999995</v>
      </c>
      <c r="B4656" s="19">
        <f>(A4656-G4656)/G4656</f>
        <v>-0.63248658526151103</v>
      </c>
      <c r="C4656" s="30" t="s">
        <v>175</v>
      </c>
      <c r="D4656" s="6">
        <v>1002680</v>
      </c>
      <c r="E4656" s="6">
        <v>2680</v>
      </c>
      <c r="F4656" s="7" t="s">
        <v>27</v>
      </c>
      <c r="G4656" s="6">
        <v>261.80160000000001</v>
      </c>
    </row>
    <row r="4657" spans="1:7" ht="15" thickBot="1" x14ac:dyDescent="0.35">
      <c r="A4657" s="6">
        <v>96.363</v>
      </c>
      <c r="B4657" s="19">
        <f>(A4657-G4657)/G4657</f>
        <v>7.0062313060817552</v>
      </c>
      <c r="C4657" s="30" t="s">
        <v>372</v>
      </c>
      <c r="D4657" s="6">
        <v>1016102</v>
      </c>
      <c r="E4657" s="6">
        <v>2827</v>
      </c>
      <c r="F4657" s="7" t="s">
        <v>31</v>
      </c>
      <c r="G4657" s="6">
        <v>12.036</v>
      </c>
    </row>
    <row r="4658" spans="1:7" ht="15" thickBot="1" x14ac:dyDescent="0.35">
      <c r="A4658" s="6">
        <v>96.363</v>
      </c>
      <c r="B4658" s="19">
        <f>(A4658-G4658)/G4658</f>
        <v>6.9011971138078065</v>
      </c>
      <c r="C4658" s="30" t="s">
        <v>239</v>
      </c>
      <c r="D4658" s="6">
        <v>1007357</v>
      </c>
      <c r="E4658" s="6">
        <v>593</v>
      </c>
      <c r="F4658" s="7" t="s">
        <v>23</v>
      </c>
      <c r="G4658" s="6">
        <v>12.196</v>
      </c>
    </row>
    <row r="4659" spans="1:7" ht="15" thickBot="1" x14ac:dyDescent="0.35">
      <c r="A4659" s="6">
        <v>96.363</v>
      </c>
      <c r="B4659" s="19">
        <f>(A4659-G4659)/G4659</f>
        <v>5.9747394325419796</v>
      </c>
      <c r="C4659" s="30" t="s">
        <v>155</v>
      </c>
      <c r="D4659" s="6">
        <v>1012077</v>
      </c>
      <c r="E4659" s="6">
        <v>1455</v>
      </c>
      <c r="F4659" s="7" t="s">
        <v>27</v>
      </c>
      <c r="G4659" s="6">
        <v>13.816000000000001</v>
      </c>
    </row>
    <row r="4660" spans="1:7" ht="15" thickBot="1" x14ac:dyDescent="0.35">
      <c r="A4660" s="6">
        <v>96.363</v>
      </c>
      <c r="B4660" s="19">
        <f>(A4660-G4660)/G4660</f>
        <v>3.8413886655948555</v>
      </c>
      <c r="C4660" s="30" t="s">
        <v>225</v>
      </c>
      <c r="D4660" s="6">
        <v>1012207</v>
      </c>
      <c r="E4660" s="6">
        <v>1500</v>
      </c>
      <c r="F4660" s="7" t="s">
        <v>25</v>
      </c>
      <c r="G4660" s="6">
        <v>19.904</v>
      </c>
    </row>
    <row r="4661" spans="1:7" ht="15" thickBot="1" x14ac:dyDescent="0.35">
      <c r="A4661" s="6">
        <v>96.363</v>
      </c>
      <c r="B4661" s="19">
        <f>(A4661-G4661)/G4661</f>
        <v>2.4499140770442502</v>
      </c>
      <c r="C4661" s="30" t="s">
        <v>249</v>
      </c>
      <c r="D4661" s="6">
        <v>1007653</v>
      </c>
      <c r="E4661" s="6">
        <v>2114</v>
      </c>
      <c r="F4661" s="7" t="s">
        <v>35</v>
      </c>
      <c r="G4661" s="6">
        <v>27.931999999999999</v>
      </c>
    </row>
    <row r="4662" spans="1:7" ht="15" thickBot="1" x14ac:dyDescent="0.35">
      <c r="A4662" s="6">
        <v>96.363</v>
      </c>
      <c r="B4662" s="19">
        <f>(A4662-G4662)/G4662</f>
        <v>2.2607945316729836</v>
      </c>
      <c r="C4662" s="30" t="s">
        <v>231</v>
      </c>
      <c r="D4662" s="6">
        <v>1015509</v>
      </c>
      <c r="E4662" s="6">
        <v>2082</v>
      </c>
      <c r="F4662" s="7" t="s">
        <v>23</v>
      </c>
      <c r="G4662" s="6">
        <v>29.552</v>
      </c>
    </row>
    <row r="4663" spans="1:7" ht="15" thickBot="1" x14ac:dyDescent="0.35">
      <c r="A4663" s="6">
        <v>96.363</v>
      </c>
      <c r="B4663" s="19">
        <f>(A4663-G4663)/G4663</f>
        <v>2.0302830188679244</v>
      </c>
      <c r="C4663" s="30" t="s">
        <v>148</v>
      </c>
      <c r="D4663" s="6">
        <v>1013600</v>
      </c>
      <c r="E4663" s="6">
        <v>1214</v>
      </c>
      <c r="F4663" s="7" t="s">
        <v>19</v>
      </c>
      <c r="G4663" s="6">
        <v>31.8</v>
      </c>
    </row>
    <row r="4664" spans="1:7" ht="15" thickBot="1" x14ac:dyDescent="0.35">
      <c r="A4664" s="6">
        <v>96.363</v>
      </c>
      <c r="B4664" s="19">
        <f>(A4664-G4664)/G4664</f>
        <v>1.5751737039016567</v>
      </c>
      <c r="C4664" s="30" t="s">
        <v>186</v>
      </c>
      <c r="D4664" s="6">
        <v>1018547</v>
      </c>
      <c r="E4664" s="6">
        <v>1340</v>
      </c>
      <c r="F4664" s="7" t="s">
        <v>21</v>
      </c>
      <c r="G4664" s="6">
        <v>37.42</v>
      </c>
    </row>
    <row r="4665" spans="1:7" ht="15" thickBot="1" x14ac:dyDescent="0.35">
      <c r="A4665" s="6">
        <v>96.363</v>
      </c>
      <c r="B4665" s="19">
        <f>(A4665-G4665)/G4665</f>
        <v>1.0073952170652447</v>
      </c>
      <c r="C4665" s="30" t="s">
        <v>382</v>
      </c>
      <c r="D4665" s="6">
        <v>1017968</v>
      </c>
      <c r="E4665" s="6">
        <v>829</v>
      </c>
      <c r="F4665" s="7" t="s">
        <v>17</v>
      </c>
      <c r="G4665" s="6">
        <v>48.003999999999998</v>
      </c>
    </row>
    <row r="4666" spans="1:7" ht="15" thickBot="1" x14ac:dyDescent="0.35">
      <c r="A4666" s="6">
        <v>96.363</v>
      </c>
      <c r="B4666" s="19">
        <f>(A4666-G4666)/G4666</f>
        <v>0.83548571428571428</v>
      </c>
      <c r="C4666" s="30" t="s">
        <v>131</v>
      </c>
      <c r="D4666" s="6">
        <v>1013269</v>
      </c>
      <c r="E4666" s="6">
        <v>1764</v>
      </c>
      <c r="F4666" s="7" t="s">
        <v>21</v>
      </c>
      <c r="G4666" s="6">
        <v>52.5</v>
      </c>
    </row>
    <row r="4667" spans="1:7" ht="15" thickBot="1" x14ac:dyDescent="0.35">
      <c r="A4667" s="6">
        <v>96.363</v>
      </c>
      <c r="B4667" s="19">
        <f>(A4667-G4667)/G4667</f>
        <v>0.77529476787030205</v>
      </c>
      <c r="C4667" s="30" t="s">
        <v>345</v>
      </c>
      <c r="D4667" s="6">
        <v>1012710</v>
      </c>
      <c r="E4667" s="6">
        <v>1504</v>
      </c>
      <c r="F4667" s="7" t="s">
        <v>17</v>
      </c>
      <c r="G4667" s="6">
        <v>54.28</v>
      </c>
    </row>
    <row r="4668" spans="1:7" ht="15" thickBot="1" x14ac:dyDescent="0.35">
      <c r="A4668" s="6">
        <v>96.363</v>
      </c>
      <c r="B4668" s="19">
        <f>(A4668-G4668)/G4668</f>
        <v>0.53895170563434269</v>
      </c>
      <c r="C4668" s="30" t="s">
        <v>294</v>
      </c>
      <c r="D4668" s="6">
        <v>1010515</v>
      </c>
      <c r="E4668" s="6">
        <v>2118</v>
      </c>
      <c r="F4668" s="7" t="s">
        <v>27</v>
      </c>
      <c r="G4668" s="6">
        <v>62.616</v>
      </c>
    </row>
    <row r="4669" spans="1:7" ht="15" thickBot="1" x14ac:dyDescent="0.35">
      <c r="A4669" s="6">
        <v>96.363</v>
      </c>
      <c r="B4669" s="19">
        <f>(A4669-G4669)/G4669</f>
        <v>0.30002428363283157</v>
      </c>
      <c r="C4669" s="30" t="s">
        <v>108</v>
      </c>
      <c r="D4669" s="6">
        <v>1008759</v>
      </c>
      <c r="E4669" s="6">
        <v>1203</v>
      </c>
      <c r="F4669" s="7" t="s">
        <v>31</v>
      </c>
      <c r="G4669" s="6">
        <v>74.123999999999995</v>
      </c>
    </row>
    <row r="4670" spans="1:7" ht="15" thickBot="1" x14ac:dyDescent="0.35">
      <c r="A4670" s="6">
        <v>96.363</v>
      </c>
      <c r="B4670" s="19">
        <f>(A4670-G4670)/G4670</f>
        <v>0.21247923901555188</v>
      </c>
      <c r="C4670" s="30" t="s">
        <v>357</v>
      </c>
      <c r="D4670" s="6">
        <v>1011286</v>
      </c>
      <c r="E4670" s="6">
        <v>2293</v>
      </c>
      <c r="F4670" s="7" t="s">
        <v>19</v>
      </c>
      <c r="G4670" s="6">
        <v>79.475999999999999</v>
      </c>
    </row>
    <row r="4671" spans="1:7" ht="15" thickBot="1" x14ac:dyDescent="0.35">
      <c r="A4671" s="6">
        <v>96.363</v>
      </c>
      <c r="B4671" s="19">
        <f>(A4671-G4671)/G4671</f>
        <v>8.924130759144544E-2</v>
      </c>
      <c r="C4671" s="30" t="s">
        <v>331</v>
      </c>
      <c r="D4671" s="6">
        <v>1018898</v>
      </c>
      <c r="E4671" s="6">
        <v>1576</v>
      </c>
      <c r="F4671" s="7" t="s">
        <v>23</v>
      </c>
      <c r="G4671" s="6">
        <v>88.468000000000004</v>
      </c>
    </row>
    <row r="4672" spans="1:7" ht="15" thickBot="1" x14ac:dyDescent="0.35">
      <c r="A4672" s="6">
        <v>96.363</v>
      </c>
      <c r="B4672" s="19">
        <f>(A4672-G4672)/G4672</f>
        <v>6.7757734243418077E-2</v>
      </c>
      <c r="C4672" s="30" t="s">
        <v>225</v>
      </c>
      <c r="D4672" s="6">
        <v>1011238</v>
      </c>
      <c r="E4672" s="6">
        <v>1237</v>
      </c>
      <c r="F4672" s="7" t="s">
        <v>21</v>
      </c>
      <c r="G4672" s="6">
        <v>90.248000000000005</v>
      </c>
    </row>
    <row r="4673" spans="1:7" ht="15" thickBot="1" x14ac:dyDescent="0.35">
      <c r="A4673" s="6">
        <v>96.363</v>
      </c>
      <c r="B4673" s="19">
        <f>(A4673-G4673)/G4673</f>
        <v>4.9248693379790896E-2</v>
      </c>
      <c r="C4673" s="30" t="s">
        <v>283</v>
      </c>
      <c r="D4673" s="6">
        <v>1013915</v>
      </c>
      <c r="E4673" s="6">
        <v>2100</v>
      </c>
      <c r="F4673" s="7" t="s">
        <v>27</v>
      </c>
      <c r="G4673" s="6">
        <v>91.84</v>
      </c>
    </row>
    <row r="4674" spans="1:7" ht="15" thickBot="1" x14ac:dyDescent="0.35">
      <c r="A4674" s="6">
        <v>96.363</v>
      </c>
      <c r="B4674" s="19">
        <f>(A4674-G4674)/G4674</f>
        <v>4.1807213284898857E-2</v>
      </c>
      <c r="C4674" s="30" t="s">
        <v>317</v>
      </c>
      <c r="D4674" s="6">
        <v>1018168</v>
      </c>
      <c r="E4674" s="6">
        <v>353</v>
      </c>
      <c r="F4674" s="7" t="s">
        <v>19</v>
      </c>
      <c r="G4674" s="6">
        <v>92.495999999999995</v>
      </c>
    </row>
    <row r="4675" spans="1:7" ht="15" thickBot="1" x14ac:dyDescent="0.35">
      <c r="A4675" s="6">
        <v>96.363</v>
      </c>
      <c r="B4675" s="19">
        <f>(A4675-G4675)/G4675</f>
        <v>-8.5115069117423697E-2</v>
      </c>
      <c r="C4675" s="30" t="s">
        <v>73</v>
      </c>
      <c r="D4675" s="6">
        <v>1016048</v>
      </c>
      <c r="E4675" s="6">
        <v>205</v>
      </c>
      <c r="F4675" s="7" t="s">
        <v>31</v>
      </c>
      <c r="G4675" s="6">
        <v>105.328</v>
      </c>
    </row>
    <row r="4676" spans="1:7" ht="15" thickBot="1" x14ac:dyDescent="0.35">
      <c r="A4676" s="6">
        <v>96.363</v>
      </c>
      <c r="B4676" s="19">
        <f>(A4676-G4676)/G4676</f>
        <v>-0.15361170642588626</v>
      </c>
      <c r="C4676" s="30" t="s">
        <v>259</v>
      </c>
      <c r="D4676" s="6">
        <v>1019475</v>
      </c>
      <c r="E4676" s="6">
        <v>1684</v>
      </c>
      <c r="F4676" s="7" t="s">
        <v>19</v>
      </c>
      <c r="G4676" s="6">
        <v>113.852</v>
      </c>
    </row>
    <row r="4677" spans="1:7" ht="15" thickBot="1" x14ac:dyDescent="0.35">
      <c r="A4677" s="6">
        <v>96.363</v>
      </c>
      <c r="B4677" s="19">
        <f>(A4677-G4677)/G4677</f>
        <v>-0.26906914651536767</v>
      </c>
      <c r="C4677" s="30" t="s">
        <v>257</v>
      </c>
      <c r="D4677" s="6">
        <v>1010874</v>
      </c>
      <c r="E4677" s="6">
        <v>1562</v>
      </c>
      <c r="F4677" s="7" t="s">
        <v>31</v>
      </c>
      <c r="G4677" s="6">
        <v>131.83600000000001</v>
      </c>
    </row>
    <row r="4678" spans="1:7" ht="15" thickBot="1" x14ac:dyDescent="0.35">
      <c r="A4678" s="6">
        <v>96.363</v>
      </c>
      <c r="B4678" s="19">
        <f>(A4678-G4678)/G4678</f>
        <v>-0.29298732171156888</v>
      </c>
      <c r="C4678" s="30" t="s">
        <v>331</v>
      </c>
      <c r="D4678" s="6">
        <v>1007055</v>
      </c>
      <c r="E4678" s="6">
        <v>1504</v>
      </c>
      <c r="F4678" s="7" t="s">
        <v>21</v>
      </c>
      <c r="G4678" s="6">
        <v>136.29599999999999</v>
      </c>
    </row>
    <row r="4679" spans="1:7" ht="15" thickBot="1" x14ac:dyDescent="0.35">
      <c r="A4679" s="6">
        <v>96.363</v>
      </c>
      <c r="B4679" s="19">
        <f>(A4679-G4679)/G4679</f>
        <v>-7.5991485118134375E-2</v>
      </c>
      <c r="C4679" s="30" t="s">
        <v>267</v>
      </c>
      <c r="D4679" s="6">
        <v>1008863</v>
      </c>
      <c r="E4679" s="6">
        <v>1181</v>
      </c>
      <c r="F4679" s="7" t="s">
        <v>31</v>
      </c>
      <c r="G4679" s="6">
        <v>104.288</v>
      </c>
    </row>
    <row r="4680" spans="1:7" ht="15" thickBot="1" x14ac:dyDescent="0.35">
      <c r="A4680" s="6">
        <v>96.363</v>
      </c>
      <c r="B4680" s="19">
        <f>(A4680-G4680)/G4680</f>
        <v>-0.29317401637179824</v>
      </c>
      <c r="C4680" s="30" t="s">
        <v>206</v>
      </c>
      <c r="D4680" s="6">
        <v>1018054</v>
      </c>
      <c r="E4680" s="6">
        <v>2459</v>
      </c>
      <c r="F4680" s="7" t="s">
        <v>23</v>
      </c>
      <c r="G4680" s="6">
        <v>136.33199999999999</v>
      </c>
    </row>
    <row r="4681" spans="1:7" ht="15" thickBot="1" x14ac:dyDescent="0.35">
      <c r="A4681" s="6">
        <v>96.363</v>
      </c>
      <c r="B4681" s="19">
        <f>(A4681-G4681)/G4681</f>
        <v>-0.2989538470492375</v>
      </c>
      <c r="C4681" s="30" t="s">
        <v>66</v>
      </c>
      <c r="D4681" s="6">
        <v>1017250</v>
      </c>
      <c r="E4681" s="6">
        <v>1846</v>
      </c>
      <c r="F4681" s="7" t="s">
        <v>42</v>
      </c>
      <c r="G4681" s="6">
        <v>137.45599999999999</v>
      </c>
    </row>
    <row r="4682" spans="1:7" ht="15" thickBot="1" x14ac:dyDescent="0.35">
      <c r="A4682" s="6">
        <v>96.380927999999997</v>
      </c>
      <c r="B4682" s="19">
        <f>(A4682-G4682)/G4682</f>
        <v>-0.65259821449168387</v>
      </c>
      <c r="C4682" s="30" t="s">
        <v>221</v>
      </c>
      <c r="D4682" s="6">
        <v>1005410</v>
      </c>
      <c r="E4682" s="6">
        <v>69</v>
      </c>
      <c r="F4682" s="7" t="s">
        <v>19</v>
      </c>
      <c r="G4682" s="6">
        <v>277.43360000000001</v>
      </c>
    </row>
    <row r="4683" spans="1:7" ht="15" thickBot="1" x14ac:dyDescent="0.35">
      <c r="A4683" s="6">
        <v>96.380927999999997</v>
      </c>
      <c r="B4683" s="19">
        <f>(A4683-G4683)/G4683</f>
        <v>0.52275945751229191</v>
      </c>
      <c r="C4683" s="30" t="s">
        <v>113</v>
      </c>
      <c r="D4683" s="6">
        <v>1016290</v>
      </c>
      <c r="E4683" s="6">
        <v>2198</v>
      </c>
      <c r="F4683" s="7" t="s">
        <v>87</v>
      </c>
      <c r="G4683" s="6">
        <v>63.293599999999998</v>
      </c>
    </row>
    <row r="4684" spans="1:7" ht="15" thickBot="1" x14ac:dyDescent="0.35">
      <c r="A4684" s="6">
        <v>96.616</v>
      </c>
      <c r="B4684" s="19">
        <f>(A4684-G4684)/G4684</f>
        <v>-0.47346622022252455</v>
      </c>
      <c r="C4684" s="30" t="s">
        <v>102</v>
      </c>
      <c r="D4684" s="6">
        <v>1003794</v>
      </c>
      <c r="E4684" s="6">
        <v>989</v>
      </c>
      <c r="F4684" s="7" t="s">
        <v>31</v>
      </c>
      <c r="G4684" s="6">
        <v>183.49440000000001</v>
      </c>
    </row>
    <row r="4685" spans="1:7" ht="15" thickBot="1" x14ac:dyDescent="0.35">
      <c r="A4685" s="6">
        <v>96.616</v>
      </c>
      <c r="B4685" s="19">
        <f>(A4685-G4685)/G4685</f>
        <v>-0.71182388256292295</v>
      </c>
      <c r="C4685" s="30" t="s">
        <v>215</v>
      </c>
      <c r="D4685" s="6">
        <v>1002669</v>
      </c>
      <c r="E4685" s="6">
        <v>2669</v>
      </c>
      <c r="F4685" s="7" t="s">
        <v>23</v>
      </c>
      <c r="G4685" s="6">
        <v>335.2672</v>
      </c>
    </row>
    <row r="4686" spans="1:7" ht="15" thickBot="1" x14ac:dyDescent="0.35">
      <c r="A4686" s="6">
        <v>96.647199999999998</v>
      </c>
      <c r="B4686" s="19">
        <f>(A4686-G4686)/G4686</f>
        <v>-0.35926660585103004</v>
      </c>
      <c r="C4686" s="30" t="s">
        <v>189</v>
      </c>
      <c r="D4686" s="6">
        <v>1003223</v>
      </c>
      <c r="E4686" s="6">
        <v>1834</v>
      </c>
      <c r="F4686" s="7" t="s">
        <v>27</v>
      </c>
      <c r="G4686" s="6">
        <v>150.83840000000001</v>
      </c>
    </row>
    <row r="4687" spans="1:7" ht="15" thickBot="1" x14ac:dyDescent="0.35">
      <c r="A4687" s="6">
        <v>96.811199999999999</v>
      </c>
      <c r="B4687" s="19">
        <f>(A4687-G4687)/G4687</f>
        <v>2.2728600405679513</v>
      </c>
      <c r="C4687" s="30" t="s">
        <v>227</v>
      </c>
      <c r="D4687" s="6">
        <v>1005722</v>
      </c>
      <c r="E4687" s="6">
        <v>2125</v>
      </c>
      <c r="F4687" s="7" t="s">
        <v>23</v>
      </c>
      <c r="G4687" s="6">
        <v>29.58</v>
      </c>
    </row>
    <row r="4688" spans="1:7" ht="15" thickBot="1" x14ac:dyDescent="0.35">
      <c r="A4688" s="6">
        <v>96.811199999999999</v>
      </c>
      <c r="B4688" s="19">
        <f>(A4688-G4688)/G4688</f>
        <v>19.372727272727275</v>
      </c>
      <c r="C4688" s="30" t="s">
        <v>279</v>
      </c>
      <c r="D4688" s="6">
        <v>1017794</v>
      </c>
      <c r="E4688" s="6">
        <v>2224</v>
      </c>
      <c r="F4688" s="7" t="s">
        <v>42</v>
      </c>
      <c r="G4688" s="6">
        <v>4.7519999999999998</v>
      </c>
    </row>
    <row r="4689" spans="1:7" ht="15" thickBot="1" x14ac:dyDescent="0.35">
      <c r="A4689" s="6">
        <v>96.811199999999999</v>
      </c>
      <c r="B4689" s="19">
        <f>(A4689-G4689)/G4689</f>
        <v>3.9995455484404046</v>
      </c>
      <c r="C4689" s="30" t="s">
        <v>143</v>
      </c>
      <c r="D4689" s="6">
        <v>1016041</v>
      </c>
      <c r="E4689" s="6">
        <v>1251</v>
      </c>
      <c r="F4689" s="7" t="s">
        <v>21</v>
      </c>
      <c r="G4689" s="6">
        <v>19.364000000000001</v>
      </c>
    </row>
    <row r="4690" spans="1:7" ht="15" thickBot="1" x14ac:dyDescent="0.35">
      <c r="A4690" s="6">
        <v>96.811199999999999</v>
      </c>
      <c r="B4690" s="19">
        <f>(A4690-G4690)/G4690</f>
        <v>3.7252635689183915</v>
      </c>
      <c r="C4690" s="30" t="s">
        <v>138</v>
      </c>
      <c r="D4690" s="6">
        <v>1017954</v>
      </c>
      <c r="E4690" s="6">
        <v>18</v>
      </c>
      <c r="F4690" s="7" t="s">
        <v>27</v>
      </c>
      <c r="G4690" s="6">
        <v>20.488</v>
      </c>
    </row>
    <row r="4691" spans="1:7" ht="15" thickBot="1" x14ac:dyDescent="0.35">
      <c r="A4691" s="6">
        <v>96.811199999999999</v>
      </c>
      <c r="B4691" s="19">
        <f>(A4691-G4691)/G4691</f>
        <v>1.0137116232631667</v>
      </c>
      <c r="C4691" s="30" t="s">
        <v>322</v>
      </c>
      <c r="D4691" s="6">
        <v>1015801</v>
      </c>
      <c r="E4691" s="6">
        <v>1852</v>
      </c>
      <c r="F4691" s="7" t="s">
        <v>23</v>
      </c>
      <c r="G4691" s="6">
        <v>48.076000000000001</v>
      </c>
    </row>
    <row r="4692" spans="1:7" ht="15" thickBot="1" x14ac:dyDescent="0.35">
      <c r="A4692" s="6">
        <v>96.811199999999999</v>
      </c>
      <c r="B4692" s="19">
        <f>(A4692-G4692)/G4692</f>
        <v>0.95974089068825919</v>
      </c>
      <c r="C4692" s="30" t="s">
        <v>346</v>
      </c>
      <c r="D4692" s="6">
        <v>1007129</v>
      </c>
      <c r="E4692" s="6">
        <v>1360</v>
      </c>
      <c r="F4692" s="7" t="s">
        <v>17</v>
      </c>
      <c r="G4692" s="6">
        <v>49.4</v>
      </c>
    </row>
    <row r="4693" spans="1:7" ht="15" thickBot="1" x14ac:dyDescent="0.35">
      <c r="A4693" s="6">
        <v>96.811199999999999</v>
      </c>
      <c r="B4693" s="19">
        <f>(A4693-G4693)/G4693</f>
        <v>0.80294994040524437</v>
      </c>
      <c r="C4693" s="30" t="s">
        <v>311</v>
      </c>
      <c r="D4693" s="6">
        <v>1014048</v>
      </c>
      <c r="E4693" s="6">
        <v>2256</v>
      </c>
      <c r="F4693" s="7" t="s">
        <v>21</v>
      </c>
      <c r="G4693" s="6">
        <v>53.695999999999998</v>
      </c>
    </row>
    <row r="4694" spans="1:7" ht="15" thickBot="1" x14ac:dyDescent="0.35">
      <c r="A4694" s="6">
        <v>96.811199999999999</v>
      </c>
      <c r="B4694" s="19">
        <f>(A4694-G4694)/G4694</f>
        <v>0.74964216005204942</v>
      </c>
      <c r="C4694" s="30" t="s">
        <v>386</v>
      </c>
      <c r="D4694" s="6">
        <v>1016114</v>
      </c>
      <c r="E4694" s="6">
        <v>418</v>
      </c>
      <c r="F4694" s="7" t="s">
        <v>35</v>
      </c>
      <c r="G4694" s="6">
        <v>55.332000000000001</v>
      </c>
    </row>
    <row r="4695" spans="1:7" ht="15" thickBot="1" x14ac:dyDescent="0.35">
      <c r="A4695" s="6">
        <v>96.811199999999999</v>
      </c>
      <c r="B4695" s="19">
        <f>(A4695-G4695)/G4695</f>
        <v>0.54433384379785599</v>
      </c>
      <c r="C4695" s="30" t="s">
        <v>285</v>
      </c>
      <c r="D4695" s="6">
        <v>1011637</v>
      </c>
      <c r="E4695" s="6">
        <v>2354</v>
      </c>
      <c r="F4695" s="7" t="s">
        <v>19</v>
      </c>
      <c r="G4695" s="6">
        <v>62.688000000000002</v>
      </c>
    </row>
    <row r="4696" spans="1:7" ht="15" thickBot="1" x14ac:dyDescent="0.35">
      <c r="A4696" s="6">
        <v>96.811199999999999</v>
      </c>
      <c r="B4696" s="19">
        <f>(A4696-G4696)/G4696</f>
        <v>0.46550408719346043</v>
      </c>
      <c r="C4696" s="30" t="s">
        <v>328</v>
      </c>
      <c r="D4696" s="6">
        <v>1018488</v>
      </c>
      <c r="E4696" s="6">
        <v>353</v>
      </c>
      <c r="F4696" s="7" t="s">
        <v>25</v>
      </c>
      <c r="G4696" s="6">
        <v>66.06</v>
      </c>
    </row>
    <row r="4697" spans="1:7" ht="15" thickBot="1" x14ac:dyDescent="0.35">
      <c r="A4697" s="6">
        <v>96.811199999999999</v>
      </c>
      <c r="B4697" s="19">
        <f>(A4697-G4697)/G4697</f>
        <v>0.39433114414103004</v>
      </c>
      <c r="C4697" s="30" t="s">
        <v>358</v>
      </c>
      <c r="D4697" s="6">
        <v>1014168</v>
      </c>
      <c r="E4697" s="6">
        <v>1843</v>
      </c>
      <c r="F4697" s="7" t="s">
        <v>19</v>
      </c>
      <c r="G4697" s="6">
        <v>69.432000000000002</v>
      </c>
    </row>
    <row r="4698" spans="1:7" ht="15" thickBot="1" x14ac:dyDescent="0.35">
      <c r="A4698" s="6">
        <v>96.811199999999999</v>
      </c>
      <c r="B4698" s="19">
        <f>(A4698-G4698)/G4698</f>
        <v>0.37211860082771137</v>
      </c>
      <c r="C4698" s="30" t="s">
        <v>344</v>
      </c>
      <c r="D4698" s="6">
        <v>1012167</v>
      </c>
      <c r="E4698" s="6">
        <v>2240</v>
      </c>
      <c r="F4698" s="7" t="s">
        <v>23</v>
      </c>
      <c r="G4698" s="6">
        <v>70.555999999999997</v>
      </c>
    </row>
    <row r="4699" spans="1:7" ht="15" thickBot="1" x14ac:dyDescent="0.35">
      <c r="A4699" s="6">
        <v>96.811199999999999</v>
      </c>
      <c r="B4699" s="19">
        <f>(A4699-G4699)/G4699</f>
        <v>3.4882627100525906E-2</v>
      </c>
      <c r="C4699" s="30" t="s">
        <v>208</v>
      </c>
      <c r="D4699" s="6">
        <v>1019431</v>
      </c>
      <c r="E4699" s="6">
        <v>1605</v>
      </c>
      <c r="F4699" s="7" t="s">
        <v>17</v>
      </c>
      <c r="G4699" s="6">
        <v>93.548000000000002</v>
      </c>
    </row>
    <row r="4700" spans="1:7" ht="15" thickBot="1" x14ac:dyDescent="0.35">
      <c r="A4700" s="6">
        <v>96.811199999999999</v>
      </c>
      <c r="B4700" s="19">
        <f>(A4700-G4700)/G4700</f>
        <v>-4.0561325616427467E-2</v>
      </c>
      <c r="C4700" s="30" t="s">
        <v>329</v>
      </c>
      <c r="D4700" s="6">
        <v>1016270</v>
      </c>
      <c r="E4700" s="6">
        <v>2</v>
      </c>
      <c r="F4700" s="7" t="s">
        <v>23</v>
      </c>
      <c r="G4700" s="6">
        <v>100.904</v>
      </c>
    </row>
    <row r="4701" spans="1:7" ht="15" thickBot="1" x14ac:dyDescent="0.35">
      <c r="A4701" s="6">
        <v>96.811199999999999</v>
      </c>
      <c r="B4701" s="19">
        <f>(A4701-G4701)/G4701</f>
        <v>-0.12232375979112274</v>
      </c>
      <c r="C4701" s="30" t="s">
        <v>165</v>
      </c>
      <c r="D4701" s="6">
        <v>1008204</v>
      </c>
      <c r="E4701" s="6">
        <v>2287</v>
      </c>
      <c r="F4701" s="7" t="s">
        <v>19</v>
      </c>
      <c r="G4701" s="6">
        <v>110.304</v>
      </c>
    </row>
    <row r="4702" spans="1:7" ht="15" thickBot="1" x14ac:dyDescent="0.35">
      <c r="A4702" s="6">
        <v>96.811199999999999</v>
      </c>
      <c r="B4702" s="19">
        <f>(A4702-G4702)/G4702</f>
        <v>-0.24954885119841241</v>
      </c>
      <c r="C4702" s="30" t="s">
        <v>70</v>
      </c>
      <c r="D4702" s="6">
        <v>1015789</v>
      </c>
      <c r="E4702" s="6">
        <v>1350</v>
      </c>
      <c r="F4702" s="7" t="s">
        <v>42</v>
      </c>
      <c r="G4702" s="6">
        <v>129.00399999999999</v>
      </c>
    </row>
    <row r="4703" spans="1:7" ht="15" thickBot="1" x14ac:dyDescent="0.35">
      <c r="A4703" s="6">
        <v>96.811199999999999</v>
      </c>
      <c r="B4703" s="19">
        <f>(A4703-G4703)/G4703</f>
        <v>-0.25603098487642928</v>
      </c>
      <c r="C4703" s="30" t="s">
        <v>161</v>
      </c>
      <c r="D4703" s="6">
        <v>1009813</v>
      </c>
      <c r="E4703" s="6">
        <v>105</v>
      </c>
      <c r="F4703" s="7" t="s">
        <v>27</v>
      </c>
      <c r="G4703" s="6">
        <v>130.12799999999999</v>
      </c>
    </row>
    <row r="4704" spans="1:7" ht="15" thickBot="1" x14ac:dyDescent="0.35">
      <c r="A4704" s="6">
        <v>96.811199999999999</v>
      </c>
      <c r="B4704" s="19">
        <f>(A4704-G4704)/G4704</f>
        <v>-0.26240209672995463</v>
      </c>
      <c r="C4704" s="30" t="s">
        <v>273</v>
      </c>
      <c r="D4704" s="6">
        <v>1016227</v>
      </c>
      <c r="E4704" s="6">
        <v>835</v>
      </c>
      <c r="F4704" s="7" t="s">
        <v>27</v>
      </c>
      <c r="G4704" s="6">
        <v>131.25200000000001</v>
      </c>
    </row>
    <row r="4705" spans="1:7" ht="15" thickBot="1" x14ac:dyDescent="0.35">
      <c r="A4705" s="6">
        <v>96.811199999999999</v>
      </c>
      <c r="B4705" s="19">
        <f>(A4705-G4705)/G4705</f>
        <v>-0.27482247191011239</v>
      </c>
      <c r="C4705" s="30" t="s">
        <v>271</v>
      </c>
      <c r="D4705" s="6">
        <v>1017072</v>
      </c>
      <c r="E4705" s="6">
        <v>837</v>
      </c>
      <c r="F4705" s="7" t="s">
        <v>19</v>
      </c>
      <c r="G4705" s="6">
        <v>133.5</v>
      </c>
    </row>
    <row r="4706" spans="1:7" ht="15" thickBot="1" x14ac:dyDescent="0.35">
      <c r="A4706" s="6">
        <v>96.811199999999999</v>
      </c>
      <c r="B4706" s="19">
        <f>(A4706-G4706)/G4706</f>
        <v>-0.29844923041247579</v>
      </c>
      <c r="C4706" s="30" t="s">
        <v>168</v>
      </c>
      <c r="D4706" s="6">
        <v>1014478</v>
      </c>
      <c r="E4706" s="6">
        <v>443</v>
      </c>
      <c r="F4706" s="7" t="s">
        <v>31</v>
      </c>
      <c r="G4706" s="6">
        <v>137.99600000000001</v>
      </c>
    </row>
    <row r="4707" spans="1:7" ht="15" thickBot="1" x14ac:dyDescent="0.35">
      <c r="A4707" s="6">
        <v>96.811199999999999</v>
      </c>
      <c r="B4707" s="19">
        <f>(A4707-G4707)/G4707</f>
        <v>-0.44261434295978991</v>
      </c>
      <c r="C4707" s="30" t="s">
        <v>277</v>
      </c>
      <c r="D4707" s="6">
        <v>1009172</v>
      </c>
      <c r="E4707" s="6">
        <v>1705</v>
      </c>
      <c r="F4707" s="7" t="s">
        <v>25</v>
      </c>
      <c r="G4707" s="6">
        <v>173.68799999999999</v>
      </c>
    </row>
    <row r="4708" spans="1:7" ht="15" thickBot="1" x14ac:dyDescent="0.35">
      <c r="A4708" s="6">
        <v>96.811199999999999</v>
      </c>
      <c r="B4708" s="19">
        <f>(A4708-G4708)/G4708</f>
        <v>-0.4592882196555037</v>
      </c>
      <c r="C4708" s="30" t="s">
        <v>173</v>
      </c>
      <c r="D4708" s="6">
        <v>1007834</v>
      </c>
      <c r="E4708" s="6">
        <v>1279</v>
      </c>
      <c r="F4708" s="7" t="s">
        <v>35</v>
      </c>
      <c r="G4708" s="6">
        <v>179.04400000000001</v>
      </c>
    </row>
    <row r="4709" spans="1:7" ht="15" thickBot="1" x14ac:dyDescent="0.35">
      <c r="A4709" s="6">
        <v>96.811199999999999</v>
      </c>
      <c r="B4709" s="19">
        <f>(A4709-G4709)/G4709</f>
        <v>-0.50746250432446738</v>
      </c>
      <c r="C4709" s="30" t="s">
        <v>337</v>
      </c>
      <c r="D4709" s="6">
        <v>1007620</v>
      </c>
      <c r="E4709" s="6">
        <v>2425</v>
      </c>
      <c r="F4709" s="7" t="s">
        <v>21</v>
      </c>
      <c r="G4709" s="6">
        <v>196.55600000000001</v>
      </c>
    </row>
    <row r="4710" spans="1:7" ht="15" thickBot="1" x14ac:dyDescent="0.35">
      <c r="A4710" s="6">
        <v>96.961280000000002</v>
      </c>
      <c r="B4710" s="19">
        <f>(A4710-G4710)/G4710</f>
        <v>-0.82138926663872602</v>
      </c>
      <c r="C4710" s="30" t="s">
        <v>127</v>
      </c>
      <c r="D4710" s="6">
        <v>1001457</v>
      </c>
      <c r="E4710" s="6">
        <v>1457</v>
      </c>
      <c r="F4710" s="7" t="s">
        <v>23</v>
      </c>
      <c r="G4710" s="6">
        <v>542.86368000000004</v>
      </c>
    </row>
    <row r="4711" spans="1:7" ht="15" thickBot="1" x14ac:dyDescent="0.35">
      <c r="A4711" s="6">
        <v>97.123519999999999</v>
      </c>
      <c r="B4711" s="19">
        <f>(A4711-G4711)/G4711</f>
        <v>-0.59947874741023244</v>
      </c>
      <c r="C4711" s="30" t="s">
        <v>183</v>
      </c>
      <c r="D4711" s="6">
        <v>1001755</v>
      </c>
      <c r="E4711" s="6">
        <v>1755</v>
      </c>
      <c r="F4711" s="7" t="s">
        <v>17</v>
      </c>
      <c r="G4711" s="6">
        <v>242.49279999999999</v>
      </c>
    </row>
    <row r="4712" spans="1:7" ht="15" thickBot="1" x14ac:dyDescent="0.35">
      <c r="A4712" s="6">
        <v>97.177599999999998</v>
      </c>
      <c r="B4712" s="19">
        <f>(A4712-G4712)/G4712</f>
        <v>-4.5091503679013954E-2</v>
      </c>
      <c r="C4712" s="30" t="s">
        <v>362</v>
      </c>
      <c r="D4712" s="6">
        <v>1003580</v>
      </c>
      <c r="E4712" s="6">
        <v>1116</v>
      </c>
      <c r="F4712" s="7" t="s">
        <v>21</v>
      </c>
      <c r="G4712" s="6">
        <v>101.7664</v>
      </c>
    </row>
    <row r="4713" spans="1:7" ht="15" thickBot="1" x14ac:dyDescent="0.35">
      <c r="A4713" s="6">
        <v>97.177599999999998</v>
      </c>
      <c r="B4713" s="19">
        <f>(A4713-G4713)/G4713</f>
        <v>-0.58897731579232304</v>
      </c>
      <c r="C4713" s="30" t="s">
        <v>16</v>
      </c>
      <c r="D4713" s="6">
        <v>1004248</v>
      </c>
      <c r="E4713" s="6">
        <v>1045</v>
      </c>
      <c r="F4713" s="7" t="s">
        <v>19</v>
      </c>
      <c r="G4713" s="6">
        <v>236.4288</v>
      </c>
    </row>
    <row r="4714" spans="1:7" ht="15" thickBot="1" x14ac:dyDescent="0.35">
      <c r="A4714" s="6">
        <v>97.259399999999999</v>
      </c>
      <c r="B4714" s="19">
        <f>(A4714-G4714)/G4714</f>
        <v>12.838844621513944</v>
      </c>
      <c r="C4714" s="30" t="s">
        <v>254</v>
      </c>
      <c r="D4714" s="6">
        <v>1016861</v>
      </c>
      <c r="E4714" s="6">
        <v>680</v>
      </c>
      <c r="F4714" s="7" t="s">
        <v>35</v>
      </c>
      <c r="G4714" s="6">
        <v>7.0279999999999996</v>
      </c>
    </row>
    <row r="4715" spans="1:7" ht="15" thickBot="1" x14ac:dyDescent="0.35">
      <c r="A4715" s="6">
        <v>97.259399999999999</v>
      </c>
      <c r="B4715" s="19">
        <f>(A4715-G4715)/G4715</f>
        <v>4.757719630594365</v>
      </c>
      <c r="C4715" s="30" t="s">
        <v>184</v>
      </c>
      <c r="D4715" s="6">
        <v>1009016</v>
      </c>
      <c r="E4715" s="6">
        <v>2714</v>
      </c>
      <c r="F4715" s="7" t="s">
        <v>17</v>
      </c>
      <c r="G4715" s="6">
        <v>16.891999999999999</v>
      </c>
    </row>
    <row r="4716" spans="1:7" ht="15" thickBot="1" x14ac:dyDescent="0.35">
      <c r="A4716" s="6">
        <v>97.259399999999999</v>
      </c>
      <c r="B4716" s="19">
        <f>(A4716-G4716)/G4716</f>
        <v>4.6730867942137193</v>
      </c>
      <c r="C4716" s="30" t="s">
        <v>18</v>
      </c>
      <c r="D4716" s="6">
        <v>1017805</v>
      </c>
      <c r="E4716" s="6">
        <v>960</v>
      </c>
      <c r="F4716" s="7" t="s">
        <v>31</v>
      </c>
      <c r="G4716" s="6">
        <v>17.143999999999998</v>
      </c>
    </row>
    <row r="4717" spans="1:7" ht="15" thickBot="1" x14ac:dyDescent="0.35">
      <c r="A4717" s="6">
        <v>97.259399999999999</v>
      </c>
      <c r="B4717" s="19">
        <f>(A4717-G4717)/G4717</f>
        <v>3.7406609475531298</v>
      </c>
      <c r="C4717" s="30" t="s">
        <v>274</v>
      </c>
      <c r="D4717" s="6">
        <v>1016042</v>
      </c>
      <c r="E4717" s="6">
        <v>613</v>
      </c>
      <c r="F4717" s="7" t="s">
        <v>25</v>
      </c>
      <c r="G4717" s="6">
        <v>20.515999999999998</v>
      </c>
    </row>
    <row r="4718" spans="1:7" ht="15" thickBot="1" x14ac:dyDescent="0.35">
      <c r="A4718" s="6">
        <v>97.259399999999999</v>
      </c>
      <c r="B4718" s="19">
        <f>(A4718-G4718)/G4718</f>
        <v>3.3818435754189942</v>
      </c>
      <c r="C4718" s="30" t="s">
        <v>204</v>
      </c>
      <c r="D4718" s="6">
        <v>1015897</v>
      </c>
      <c r="E4718" s="6">
        <v>909</v>
      </c>
      <c r="F4718" s="7" t="s">
        <v>21</v>
      </c>
      <c r="G4718" s="6">
        <v>22.196000000000002</v>
      </c>
    </row>
    <row r="4719" spans="1:7" ht="15" thickBot="1" x14ac:dyDescent="0.35">
      <c r="A4719" s="6">
        <v>97.259399999999999</v>
      </c>
      <c r="B4719" s="19">
        <f>(A4719-G4719)/G4719</f>
        <v>2.9893109105824447</v>
      </c>
      <c r="C4719" s="30" t="s">
        <v>73</v>
      </c>
      <c r="D4719" s="6">
        <v>1009083</v>
      </c>
      <c r="E4719" s="6">
        <v>2717</v>
      </c>
      <c r="F4719" s="7" t="s">
        <v>42</v>
      </c>
      <c r="G4719" s="6">
        <v>24.38</v>
      </c>
    </row>
    <row r="4720" spans="1:7" ht="15" thickBot="1" x14ac:dyDescent="0.35">
      <c r="A4720" s="6">
        <v>97.259399999999999</v>
      </c>
      <c r="B4720" s="19">
        <f>(A4720-G4720)/G4720</f>
        <v>2.0100086655112652</v>
      </c>
      <c r="C4720" s="30" t="s">
        <v>296</v>
      </c>
      <c r="D4720" s="6">
        <v>1018557</v>
      </c>
      <c r="E4720" s="6">
        <v>2716</v>
      </c>
      <c r="F4720" s="7" t="s">
        <v>27</v>
      </c>
      <c r="G4720" s="6">
        <v>32.311999999999998</v>
      </c>
    </row>
    <row r="4721" spans="1:7" ht="15" thickBot="1" x14ac:dyDescent="0.35">
      <c r="A4721" s="6">
        <v>97.259399999999999</v>
      </c>
      <c r="B4721" s="19">
        <f>(A4721-G4721)/G4721</f>
        <v>1.2923399641746018</v>
      </c>
      <c r="C4721" s="30" t="s">
        <v>223</v>
      </c>
      <c r="D4721" s="6">
        <v>1012275</v>
      </c>
      <c r="E4721" s="6">
        <v>479</v>
      </c>
      <c r="F4721" s="7" t="s">
        <v>25</v>
      </c>
      <c r="G4721" s="6">
        <v>42.427999999999997</v>
      </c>
    </row>
    <row r="4722" spans="1:7" ht="15" thickBot="1" x14ac:dyDescent="0.35">
      <c r="A4722" s="6">
        <v>97.259399999999999</v>
      </c>
      <c r="B4722" s="19">
        <f>(A4722-G4722)/G4722</f>
        <v>1.2620569355288862</v>
      </c>
      <c r="C4722" s="30" t="s">
        <v>91</v>
      </c>
      <c r="D4722" s="6">
        <v>1009732</v>
      </c>
      <c r="E4722" s="6">
        <v>2626</v>
      </c>
      <c r="F4722" s="7" t="s">
        <v>31</v>
      </c>
      <c r="G4722" s="6">
        <v>42.996000000000002</v>
      </c>
    </row>
    <row r="4723" spans="1:7" ht="15" thickBot="1" x14ac:dyDescent="0.35">
      <c r="A4723" s="6">
        <v>97.259399999999999</v>
      </c>
      <c r="B4723" s="19">
        <f>(A4723-G4723)/G4723</f>
        <v>1.0727005370386156</v>
      </c>
      <c r="C4723" s="30" t="s">
        <v>305</v>
      </c>
      <c r="D4723" s="6">
        <v>1018782</v>
      </c>
      <c r="E4723" s="6">
        <v>1922</v>
      </c>
      <c r="F4723" s="7" t="s">
        <v>25</v>
      </c>
      <c r="G4723" s="6">
        <v>46.923999999999999</v>
      </c>
    </row>
    <row r="4724" spans="1:7" ht="15" thickBot="1" x14ac:dyDescent="0.35">
      <c r="A4724" s="6">
        <v>97.259399999999999</v>
      </c>
      <c r="B4724" s="19">
        <f>(A4724-G4724)/G4724</f>
        <v>0.43611422833855051</v>
      </c>
      <c r="C4724" s="30" t="s">
        <v>294</v>
      </c>
      <c r="D4724" s="6">
        <v>1010835</v>
      </c>
      <c r="E4724" s="6">
        <v>485</v>
      </c>
      <c r="F4724" s="7" t="s">
        <v>25</v>
      </c>
      <c r="G4724" s="6">
        <v>67.724000000000004</v>
      </c>
    </row>
    <row r="4725" spans="1:7" ht="15" thickBot="1" x14ac:dyDescent="0.35">
      <c r="A4725" s="6">
        <v>97.259399999999999</v>
      </c>
      <c r="B4725" s="19">
        <f>(A4725-G4725)/G4725</f>
        <v>0.37356513388317691</v>
      </c>
      <c r="C4725" s="30" t="s">
        <v>230</v>
      </c>
      <c r="D4725" s="6">
        <v>1006268</v>
      </c>
      <c r="E4725" s="6">
        <v>936</v>
      </c>
      <c r="F4725" s="7" t="s">
        <v>19</v>
      </c>
      <c r="G4725" s="6">
        <v>70.808000000000007</v>
      </c>
    </row>
    <row r="4726" spans="1:7" ht="15" thickBot="1" x14ac:dyDescent="0.35">
      <c r="A4726" s="6">
        <v>97.259399999999999</v>
      </c>
      <c r="B4726" s="19">
        <f>(A4726-G4726)/G4726</f>
        <v>0.27724168724063669</v>
      </c>
      <c r="C4726" s="30" t="s">
        <v>212</v>
      </c>
      <c r="D4726" s="6">
        <v>1018988</v>
      </c>
      <c r="E4726" s="6">
        <v>2498</v>
      </c>
      <c r="F4726" s="7" t="s">
        <v>27</v>
      </c>
      <c r="G4726" s="6">
        <v>76.147999999999996</v>
      </c>
    </row>
    <row r="4727" spans="1:7" ht="15" thickBot="1" x14ac:dyDescent="0.35">
      <c r="A4727" s="6">
        <v>97.259399999999999</v>
      </c>
      <c r="B4727" s="19">
        <f>(A4727-G4727)/G4727</f>
        <v>0.16534148094895768</v>
      </c>
      <c r="C4727" s="30" t="s">
        <v>107</v>
      </c>
      <c r="D4727" s="6">
        <v>1017189</v>
      </c>
      <c r="E4727" s="6">
        <v>539</v>
      </c>
      <c r="F4727" s="7" t="s">
        <v>21</v>
      </c>
      <c r="G4727" s="6">
        <v>83.46</v>
      </c>
    </row>
    <row r="4728" spans="1:7" ht="15" thickBot="1" x14ac:dyDescent="0.35">
      <c r="A4728" s="6">
        <v>97.259399999999999</v>
      </c>
      <c r="B4728" s="19">
        <f>(A4728-G4728)/G4728</f>
        <v>3.4498383253914161E-2</v>
      </c>
      <c r="C4728" s="30" t="s">
        <v>238</v>
      </c>
      <c r="D4728" s="6">
        <v>1006519</v>
      </c>
      <c r="E4728" s="6">
        <v>137</v>
      </c>
      <c r="F4728" s="7" t="s">
        <v>42</v>
      </c>
      <c r="G4728" s="6">
        <v>94.016000000000005</v>
      </c>
    </row>
    <row r="4729" spans="1:7" ht="15" thickBot="1" x14ac:dyDescent="0.35">
      <c r="A4729" s="6">
        <v>97.259399999999999</v>
      </c>
      <c r="B4729" s="19">
        <f>(A4729-G4729)/G4729</f>
        <v>-9.4573674990834217E-3</v>
      </c>
      <c r="C4729" s="30" t="s">
        <v>356</v>
      </c>
      <c r="D4729" s="6">
        <v>1008699</v>
      </c>
      <c r="E4729" s="6">
        <v>1538</v>
      </c>
      <c r="F4729" s="7" t="s">
        <v>35</v>
      </c>
      <c r="G4729" s="6">
        <v>98.188000000000002</v>
      </c>
    </row>
    <row r="4730" spans="1:7" ht="15" thickBot="1" x14ac:dyDescent="0.35">
      <c r="A4730" s="6">
        <v>97.259399999999999</v>
      </c>
      <c r="B4730" s="19">
        <f>(A4730-G4730)/G4730</f>
        <v>-2.4987970166011668E-2</v>
      </c>
      <c r="C4730" s="30" t="s">
        <v>273</v>
      </c>
      <c r="D4730" s="6">
        <v>1018708</v>
      </c>
      <c r="E4730" s="6">
        <v>530</v>
      </c>
      <c r="F4730" s="7" t="s">
        <v>27</v>
      </c>
      <c r="G4730" s="6">
        <v>99.751999999999995</v>
      </c>
    </row>
    <row r="4731" spans="1:7" ht="15" thickBot="1" x14ac:dyDescent="0.35">
      <c r="A4731" s="6">
        <v>97.259399999999999</v>
      </c>
      <c r="B4731" s="19">
        <f>(A4731-G4731)/G4731</f>
        <v>-7.2093955121355552E-2</v>
      </c>
      <c r="C4731" s="30" t="s">
        <v>156</v>
      </c>
      <c r="D4731" s="6">
        <v>1011170</v>
      </c>
      <c r="E4731" s="6">
        <v>2114</v>
      </c>
      <c r="F4731" s="7" t="s">
        <v>31</v>
      </c>
      <c r="G4731" s="6">
        <v>104.816</v>
      </c>
    </row>
    <row r="4732" spans="1:7" ht="15" thickBot="1" x14ac:dyDescent="0.35">
      <c r="A4732" s="6">
        <v>97.259399999999999</v>
      </c>
      <c r="B4732" s="19">
        <f>(A4732-G4732)/G4732</f>
        <v>-0.19321620545490747</v>
      </c>
      <c r="C4732" s="30" t="s">
        <v>100</v>
      </c>
      <c r="D4732" s="6">
        <v>1014767</v>
      </c>
      <c r="E4732" s="6">
        <v>1473</v>
      </c>
      <c r="F4732" s="7" t="s">
        <v>42</v>
      </c>
      <c r="G4732" s="6">
        <v>120.55200000000001</v>
      </c>
    </row>
    <row r="4733" spans="1:7" ht="15" thickBot="1" x14ac:dyDescent="0.35">
      <c r="A4733" s="6">
        <v>97.259399999999999</v>
      </c>
      <c r="B4733" s="19">
        <f>(A4733-G4733)/G4733</f>
        <v>-0.24264600529512531</v>
      </c>
      <c r="C4733" s="30" t="s">
        <v>387</v>
      </c>
      <c r="D4733" s="6">
        <v>1017789</v>
      </c>
      <c r="E4733" s="6">
        <v>293</v>
      </c>
      <c r="F4733" s="7" t="s">
        <v>42</v>
      </c>
      <c r="G4733" s="6">
        <v>128.41999999999999</v>
      </c>
    </row>
    <row r="4734" spans="1:7" ht="15" thickBot="1" x14ac:dyDescent="0.35">
      <c r="A4734" s="6">
        <v>97.259399999999999</v>
      </c>
      <c r="B4734" s="19">
        <f>(A4734-G4734)/G4734</f>
        <v>-0.2745300751879699</v>
      </c>
      <c r="C4734" s="30" t="s">
        <v>140</v>
      </c>
      <c r="D4734" s="6">
        <v>1008314</v>
      </c>
      <c r="E4734" s="6">
        <v>946</v>
      </c>
      <c r="F4734" s="7" t="s">
        <v>17</v>
      </c>
      <c r="G4734" s="6">
        <v>134.06399999999999</v>
      </c>
    </row>
    <row r="4735" spans="1:7" ht="15" thickBot="1" x14ac:dyDescent="0.35">
      <c r="A4735" s="6">
        <v>97.259399999999999</v>
      </c>
      <c r="B4735" s="19">
        <f>(A4735-G4735)/G4735</f>
        <v>-0.31056907111262338</v>
      </c>
      <c r="C4735" s="30" t="s">
        <v>325</v>
      </c>
      <c r="D4735" s="6">
        <v>1007897</v>
      </c>
      <c r="E4735" s="6">
        <v>2489</v>
      </c>
      <c r="F4735" s="7" t="s">
        <v>19</v>
      </c>
      <c r="G4735" s="6">
        <v>141.072</v>
      </c>
    </row>
    <row r="4736" spans="1:7" ht="15" thickBot="1" x14ac:dyDescent="0.35">
      <c r="A4736" s="6">
        <v>97.259399999999999</v>
      </c>
      <c r="B4736" s="19">
        <f>(A4736-G4736)/G4736</f>
        <v>-0.52713243873978999</v>
      </c>
      <c r="C4736" s="30" t="s">
        <v>314</v>
      </c>
      <c r="D4736" s="6">
        <v>1008028</v>
      </c>
      <c r="E4736" s="6">
        <v>2833</v>
      </c>
      <c r="F4736" s="7" t="s">
        <v>23</v>
      </c>
      <c r="G4736" s="6">
        <v>205.68</v>
      </c>
    </row>
    <row r="4737" spans="1:7" ht="15" thickBot="1" x14ac:dyDescent="0.35">
      <c r="A4737" s="6">
        <v>97.619600000000005</v>
      </c>
      <c r="B4737" s="19">
        <f>(A4737-G4737)/G4737</f>
        <v>-0.56245428206709602</v>
      </c>
      <c r="C4737" s="30" t="s">
        <v>372</v>
      </c>
      <c r="D4737" s="6">
        <v>1004866</v>
      </c>
      <c r="E4737" s="6">
        <v>1882</v>
      </c>
      <c r="F4737" s="7" t="s">
        <v>23</v>
      </c>
      <c r="G4737" s="6">
        <v>223.10720000000001</v>
      </c>
    </row>
    <row r="4738" spans="1:7" ht="15" thickBot="1" x14ac:dyDescent="0.35">
      <c r="A4738" s="6">
        <v>97.707599999999999</v>
      </c>
      <c r="B4738" s="19">
        <f>(A4738-G4738)/G4738</f>
        <v>9.5152389151958676</v>
      </c>
      <c r="C4738" s="30" t="s">
        <v>240</v>
      </c>
      <c r="D4738" s="6">
        <v>1013510</v>
      </c>
      <c r="E4738" s="6">
        <v>80</v>
      </c>
      <c r="F4738" s="7" t="s">
        <v>25</v>
      </c>
      <c r="G4738" s="6">
        <v>9.2919999999999998</v>
      </c>
    </row>
    <row r="4739" spans="1:7" ht="15" thickBot="1" x14ac:dyDescent="0.35">
      <c r="A4739" s="6">
        <v>97.707599999999999</v>
      </c>
      <c r="B4739" s="19">
        <f>(A4739-G4739)/G4739</f>
        <v>9.412148337595907</v>
      </c>
      <c r="C4739" s="30" t="s">
        <v>180</v>
      </c>
      <c r="D4739" s="6">
        <v>1006602</v>
      </c>
      <c r="E4739" s="6">
        <v>455</v>
      </c>
      <c r="F4739" s="7" t="s">
        <v>23</v>
      </c>
      <c r="G4739" s="6">
        <v>9.3840000000000003</v>
      </c>
    </row>
    <row r="4740" spans="1:7" ht="15" thickBot="1" x14ac:dyDescent="0.35">
      <c r="A4740" s="6">
        <v>97.707599999999999</v>
      </c>
      <c r="B4740" s="19">
        <f>(A4740-G4740)/G4740</f>
        <v>4.9002173913043476</v>
      </c>
      <c r="C4740" s="30" t="s">
        <v>69</v>
      </c>
      <c r="D4740" s="6">
        <v>1012138</v>
      </c>
      <c r="E4740" s="6">
        <v>2419</v>
      </c>
      <c r="F4740" s="7" t="s">
        <v>42</v>
      </c>
      <c r="G4740" s="6">
        <v>16.559999999999999</v>
      </c>
    </row>
    <row r="4741" spans="1:7" ht="15" thickBot="1" x14ac:dyDescent="0.35">
      <c r="A4741" s="6">
        <v>97.707599999999999</v>
      </c>
      <c r="B4741" s="19">
        <f>(A4741-G4741)/G4741</f>
        <v>4.0815269398793426</v>
      </c>
      <c r="C4741" s="30" t="s">
        <v>281</v>
      </c>
      <c r="D4741" s="6">
        <v>1007604</v>
      </c>
      <c r="E4741" s="6">
        <v>2607</v>
      </c>
      <c r="F4741" s="7" t="s">
        <v>35</v>
      </c>
      <c r="G4741" s="6">
        <v>19.228000000000002</v>
      </c>
    </row>
    <row r="4742" spans="1:7" ht="15" thickBot="1" x14ac:dyDescent="0.35">
      <c r="A4742" s="6">
        <v>97.707599999999999</v>
      </c>
      <c r="B4742" s="19">
        <f>(A4742-G4742)/G4742</f>
        <v>3.7587960257159558</v>
      </c>
      <c r="C4742" s="30" t="s">
        <v>232</v>
      </c>
      <c r="D4742" s="6">
        <v>1016576</v>
      </c>
      <c r="E4742" s="6">
        <v>1682</v>
      </c>
      <c r="F4742" s="7" t="s">
        <v>42</v>
      </c>
      <c r="G4742" s="6">
        <v>20.532</v>
      </c>
    </row>
    <row r="4743" spans="1:7" ht="15" thickBot="1" x14ac:dyDescent="0.35">
      <c r="A4743" s="6">
        <v>97.707599999999999</v>
      </c>
      <c r="B4743" s="19">
        <f>(A4743-G4743)/G4743</f>
        <v>3.5820483961733256</v>
      </c>
      <c r="C4743" s="30" t="s">
        <v>277</v>
      </c>
      <c r="D4743" s="6">
        <v>1008410</v>
      </c>
      <c r="E4743" s="6">
        <v>1270</v>
      </c>
      <c r="F4743" s="7" t="s">
        <v>25</v>
      </c>
      <c r="G4743" s="6">
        <v>21.324000000000002</v>
      </c>
    </row>
    <row r="4744" spans="1:7" ht="15" thickBot="1" x14ac:dyDescent="0.35">
      <c r="A4744" s="6">
        <v>97.707599999999999</v>
      </c>
      <c r="B4744" s="19">
        <f>(A4744-G4744)/G4744</f>
        <v>3.405211902614969</v>
      </c>
      <c r="C4744" s="30" t="s">
        <v>178</v>
      </c>
      <c r="D4744" s="6">
        <v>1011746</v>
      </c>
      <c r="E4744" s="6">
        <v>2848</v>
      </c>
      <c r="F4744" s="7" t="s">
        <v>23</v>
      </c>
      <c r="G4744" s="6">
        <v>22.18</v>
      </c>
    </row>
    <row r="4745" spans="1:7" ht="15" thickBot="1" x14ac:dyDescent="0.35">
      <c r="A4745" s="6">
        <v>97.707599999999999</v>
      </c>
      <c r="B4745" s="19">
        <f>(A4745-G4745)/G4745</f>
        <v>1.7393630144667489</v>
      </c>
      <c r="C4745" s="30" t="s">
        <v>115</v>
      </c>
      <c r="D4745" s="6">
        <v>1016047</v>
      </c>
      <c r="E4745" s="6">
        <v>210</v>
      </c>
      <c r="F4745" s="7" t="s">
        <v>42</v>
      </c>
      <c r="G4745" s="6">
        <v>35.667999999999999</v>
      </c>
    </row>
    <row r="4746" spans="1:7" ht="15" thickBot="1" x14ac:dyDescent="0.35">
      <c r="A4746" s="6">
        <v>97.707599999999999</v>
      </c>
      <c r="B4746" s="19">
        <f>(A4746-G4746)/G4746</f>
        <v>0.4081339712918659</v>
      </c>
      <c r="C4746" s="30" t="s">
        <v>275</v>
      </c>
      <c r="D4746" s="6">
        <v>1009786</v>
      </c>
      <c r="E4746" s="6">
        <v>1082</v>
      </c>
      <c r="F4746" s="7" t="s">
        <v>25</v>
      </c>
      <c r="G4746" s="6">
        <v>69.388000000000005</v>
      </c>
    </row>
    <row r="4747" spans="1:7" ht="15" thickBot="1" x14ac:dyDescent="0.35">
      <c r="A4747" s="6">
        <v>97.707599999999999</v>
      </c>
      <c r="B4747" s="19">
        <f>(A4747-G4747)/G4747</f>
        <v>0.33524106264348963</v>
      </c>
      <c r="C4747" s="30" t="s">
        <v>70</v>
      </c>
      <c r="D4747" s="6">
        <v>1006716</v>
      </c>
      <c r="E4747" s="6">
        <v>422</v>
      </c>
      <c r="F4747" s="7" t="s">
        <v>27</v>
      </c>
      <c r="G4747" s="6">
        <v>73.176000000000002</v>
      </c>
    </row>
    <row r="4748" spans="1:7" ht="15" thickBot="1" x14ac:dyDescent="0.35">
      <c r="A4748" s="6">
        <v>97.707599999999999</v>
      </c>
      <c r="B4748" s="19">
        <f>(A4748-G4748)/G4748</f>
        <v>0.23711825778678139</v>
      </c>
      <c r="C4748" s="30" t="s">
        <v>301</v>
      </c>
      <c r="D4748" s="6">
        <v>1019081</v>
      </c>
      <c r="E4748" s="6">
        <v>1076</v>
      </c>
      <c r="F4748" s="7" t="s">
        <v>25</v>
      </c>
      <c r="G4748" s="6">
        <v>78.98</v>
      </c>
    </row>
    <row r="4749" spans="1:7" ht="15" thickBot="1" x14ac:dyDescent="0.35">
      <c r="A4749" s="6">
        <v>97.707599999999999</v>
      </c>
      <c r="B4749" s="19">
        <f>(A4749-G4749)/G4749</f>
        <v>-0.4416325690904519</v>
      </c>
      <c r="C4749" s="30" t="s">
        <v>28</v>
      </c>
      <c r="D4749" s="6">
        <v>1006698</v>
      </c>
      <c r="E4749" s="6">
        <v>2083</v>
      </c>
      <c r="F4749" s="7" t="s">
        <v>42</v>
      </c>
      <c r="G4749" s="6">
        <v>174.988</v>
      </c>
    </row>
    <row r="4750" spans="1:7" ht="15" thickBot="1" x14ac:dyDescent="0.35">
      <c r="A4750" s="6">
        <v>97.905600000000007</v>
      </c>
      <c r="B4750" s="19">
        <f>(A4750-G4750)/G4750</f>
        <v>-0.74777415046742846</v>
      </c>
      <c r="C4750" s="30" t="s">
        <v>189</v>
      </c>
      <c r="D4750" s="6">
        <v>1005029</v>
      </c>
      <c r="E4750" s="6">
        <v>1639</v>
      </c>
      <c r="F4750" s="7" t="s">
        <v>27</v>
      </c>
      <c r="G4750" s="6">
        <v>388.16640000000001</v>
      </c>
    </row>
    <row r="4751" spans="1:7" ht="15" thickBot="1" x14ac:dyDescent="0.35">
      <c r="A4751" s="6">
        <v>97.994</v>
      </c>
      <c r="B4751" s="19">
        <f>(A4751-G4751)/G4751</f>
        <v>-0.64994141518061266</v>
      </c>
      <c r="C4751" s="30" t="s">
        <v>110</v>
      </c>
      <c r="D4751" s="6">
        <v>1002975</v>
      </c>
      <c r="E4751" s="6">
        <v>2629</v>
      </c>
      <c r="F4751" s="7" t="s">
        <v>25</v>
      </c>
      <c r="G4751" s="6">
        <v>279.93599999999998</v>
      </c>
    </row>
    <row r="4752" spans="1:7" ht="15" thickBot="1" x14ac:dyDescent="0.35">
      <c r="A4752" s="6">
        <v>98.155799999999999</v>
      </c>
      <c r="B4752" s="19">
        <f>(A4752-G4752)/G4752</f>
        <v>0.26170754280425718</v>
      </c>
      <c r="C4752" s="30" t="s">
        <v>173</v>
      </c>
      <c r="D4752" s="6">
        <v>1017896</v>
      </c>
      <c r="E4752" s="6">
        <v>2014</v>
      </c>
      <c r="F4752" s="7" t="s">
        <v>35</v>
      </c>
      <c r="G4752" s="6">
        <v>77.796000000000006</v>
      </c>
    </row>
    <row r="4753" spans="1:7" ht="15" thickBot="1" x14ac:dyDescent="0.35">
      <c r="A4753" s="6">
        <v>98.155799999999999</v>
      </c>
      <c r="B4753" s="19">
        <f>(A4753-G4753)/G4753</f>
        <v>0.16105748757984376</v>
      </c>
      <c r="C4753" s="30" t="s">
        <v>90</v>
      </c>
      <c r="D4753" s="6">
        <v>1011353</v>
      </c>
      <c r="E4753" s="6">
        <v>2583</v>
      </c>
      <c r="F4753" s="7" t="s">
        <v>19</v>
      </c>
      <c r="G4753" s="6">
        <v>84.54</v>
      </c>
    </row>
    <row r="4754" spans="1:7" ht="15" thickBot="1" x14ac:dyDescent="0.35">
      <c r="A4754" s="6">
        <v>98.155799999999999</v>
      </c>
      <c r="B4754" s="19">
        <f>(A4754-G4754)/G4754</f>
        <v>-5.298896264279096E-2</v>
      </c>
      <c r="C4754" s="30" t="s">
        <v>345</v>
      </c>
      <c r="D4754" s="6">
        <v>1014073</v>
      </c>
      <c r="E4754" s="6">
        <v>929</v>
      </c>
      <c r="F4754" s="7" t="s">
        <v>19</v>
      </c>
      <c r="G4754" s="6">
        <v>103.648</v>
      </c>
    </row>
    <row r="4755" spans="1:7" ht="15" thickBot="1" x14ac:dyDescent="0.35">
      <c r="A4755" s="6">
        <v>98.155799999999999</v>
      </c>
      <c r="B4755" s="19">
        <f>(A4755-G4755)/G4755</f>
        <v>19.725464527027025</v>
      </c>
      <c r="C4755" s="30" t="s">
        <v>296</v>
      </c>
      <c r="D4755" s="6">
        <v>1014382</v>
      </c>
      <c r="E4755" s="6">
        <v>2381</v>
      </c>
      <c r="F4755" s="7" t="s">
        <v>25</v>
      </c>
      <c r="G4755" s="6">
        <v>4.7359999999999998</v>
      </c>
    </row>
    <row r="4756" spans="1:7" ht="15" thickBot="1" x14ac:dyDescent="0.35">
      <c r="A4756" s="6">
        <v>98.155799999999999</v>
      </c>
      <c r="B4756" s="19">
        <f>(A4756-G4756)/G4756</f>
        <v>6.1272001161777512</v>
      </c>
      <c r="C4756" s="30" t="s">
        <v>97</v>
      </c>
      <c r="D4756" s="6">
        <v>1006838</v>
      </c>
      <c r="E4756" s="6">
        <v>2108</v>
      </c>
      <c r="F4756" s="7" t="s">
        <v>31</v>
      </c>
      <c r="G4756" s="6">
        <v>13.772</v>
      </c>
    </row>
    <row r="4757" spans="1:7" ht="15" thickBot="1" x14ac:dyDescent="0.35">
      <c r="A4757" s="6">
        <v>98.155799999999999</v>
      </c>
      <c r="B4757" s="19">
        <f>(A4757-G4757)/G4757</f>
        <v>4.3860733099209828</v>
      </c>
      <c r="C4757" s="30" t="s">
        <v>81</v>
      </c>
      <c r="D4757" s="6">
        <v>1012304</v>
      </c>
      <c r="E4757" s="6">
        <v>2554</v>
      </c>
      <c r="F4757" s="7" t="s">
        <v>31</v>
      </c>
      <c r="G4757" s="6">
        <v>18.224</v>
      </c>
    </row>
    <row r="4758" spans="1:7" ht="15" thickBot="1" x14ac:dyDescent="0.35">
      <c r="A4758" s="6">
        <v>98.155799999999999</v>
      </c>
      <c r="B4758" s="19">
        <f>(A4758-G4758)/G4758</f>
        <v>4.2022365910536363</v>
      </c>
      <c r="C4758" s="30" t="s">
        <v>342</v>
      </c>
      <c r="D4758" s="6">
        <v>1015799</v>
      </c>
      <c r="E4758" s="6">
        <v>2486</v>
      </c>
      <c r="F4758" s="7" t="s">
        <v>31</v>
      </c>
      <c r="G4758" s="6">
        <v>18.867999999999999</v>
      </c>
    </row>
    <row r="4759" spans="1:7" ht="15" thickBot="1" x14ac:dyDescent="0.35">
      <c r="A4759" s="6">
        <v>98.155799999999999</v>
      </c>
      <c r="B4759" s="19">
        <f>(A4759-G4759)/G4759</f>
        <v>3.488558624474118</v>
      </c>
      <c r="C4759" s="30" t="s">
        <v>170</v>
      </c>
      <c r="D4759" s="6">
        <v>1006706</v>
      </c>
      <c r="E4759" s="6">
        <v>2447</v>
      </c>
      <c r="F4759" s="7" t="s">
        <v>27</v>
      </c>
      <c r="G4759" s="6">
        <v>21.867999999999999</v>
      </c>
    </row>
    <row r="4760" spans="1:7" ht="15" thickBot="1" x14ac:dyDescent="0.35">
      <c r="A4760" s="6">
        <v>98.155799999999999</v>
      </c>
      <c r="B4760" s="19">
        <f>(A4760-G4760)/G4760</f>
        <v>1.9317741935483876</v>
      </c>
      <c r="C4760" s="30" t="s">
        <v>188</v>
      </c>
      <c r="D4760" s="6">
        <v>1013350</v>
      </c>
      <c r="E4760" s="6">
        <v>2562</v>
      </c>
      <c r="F4760" s="7" t="s">
        <v>25</v>
      </c>
      <c r="G4760" s="6">
        <v>33.479999999999997</v>
      </c>
    </row>
    <row r="4761" spans="1:7" ht="15" thickBot="1" x14ac:dyDescent="0.35">
      <c r="A4761" s="6">
        <v>98.155799999999999</v>
      </c>
      <c r="B4761" s="19">
        <f>(A4761-G4761)/G4761</f>
        <v>1.8257657761400279</v>
      </c>
      <c r="C4761" s="30" t="s">
        <v>57</v>
      </c>
      <c r="D4761" s="6">
        <v>1007392</v>
      </c>
      <c r="E4761" s="6">
        <v>2461</v>
      </c>
      <c r="F4761" s="7" t="s">
        <v>35</v>
      </c>
      <c r="G4761" s="6">
        <v>34.735999999999997</v>
      </c>
    </row>
    <row r="4762" spans="1:7" ht="15" thickBot="1" x14ac:dyDescent="0.35">
      <c r="A4762" s="6">
        <v>98.155799999999999</v>
      </c>
      <c r="B4762" s="19">
        <f>(A4762-G4762)/G4762</f>
        <v>1.6121939535873961</v>
      </c>
      <c r="C4762" s="30" t="s">
        <v>272</v>
      </c>
      <c r="D4762" s="6">
        <v>1006357</v>
      </c>
      <c r="E4762" s="6">
        <v>1757</v>
      </c>
      <c r="F4762" s="7" t="s">
        <v>42</v>
      </c>
      <c r="G4762" s="6">
        <v>37.576000000000001</v>
      </c>
    </row>
    <row r="4763" spans="1:7" ht="15" thickBot="1" x14ac:dyDescent="0.35">
      <c r="A4763" s="6">
        <v>98.155799999999999</v>
      </c>
      <c r="B4763" s="19">
        <f>(A4763-G4763)/G4763</f>
        <v>1.5103785166240409</v>
      </c>
      <c r="C4763" s="30" t="s">
        <v>241</v>
      </c>
      <c r="D4763" s="6">
        <v>1013472</v>
      </c>
      <c r="E4763" s="6">
        <v>2632</v>
      </c>
      <c r="F4763" s="7" t="s">
        <v>27</v>
      </c>
      <c r="G4763" s="6">
        <v>39.1</v>
      </c>
    </row>
    <row r="4764" spans="1:7" ht="15" thickBot="1" x14ac:dyDescent="0.35">
      <c r="A4764" s="6">
        <v>98.155799999999999</v>
      </c>
      <c r="B4764" s="19">
        <f>(A4764-G4764)/G4764</f>
        <v>0.78998832883507186</v>
      </c>
      <c r="C4764" s="30" t="s">
        <v>80</v>
      </c>
      <c r="D4764" s="6">
        <v>1009370</v>
      </c>
      <c r="E4764" s="6">
        <v>2791</v>
      </c>
      <c r="F4764" s="7" t="s">
        <v>21</v>
      </c>
      <c r="G4764" s="6">
        <v>54.835999999999999</v>
      </c>
    </row>
    <row r="4765" spans="1:7" ht="15" thickBot="1" x14ac:dyDescent="0.35">
      <c r="A4765" s="6">
        <v>98.155799999999999</v>
      </c>
      <c r="B4765" s="19">
        <f>(A4765-G4765)/G4765</f>
        <v>0.10840372193866031</v>
      </c>
      <c r="C4765" s="30" t="s">
        <v>49</v>
      </c>
      <c r="D4765" s="6">
        <v>1019245</v>
      </c>
      <c r="E4765" s="6">
        <v>1215</v>
      </c>
      <c r="F4765" s="7" t="s">
        <v>23</v>
      </c>
      <c r="G4765" s="6">
        <v>88.555999999999997</v>
      </c>
    </row>
    <row r="4766" spans="1:7" ht="15" thickBot="1" x14ac:dyDescent="0.35">
      <c r="A4766" s="6">
        <v>98.155799999999999</v>
      </c>
      <c r="B4766" s="19">
        <f>(A4766-G4766)/G4766</f>
        <v>8.0963393683097629E-2</v>
      </c>
      <c r="C4766" s="30" t="s">
        <v>212</v>
      </c>
      <c r="D4766" s="6">
        <v>1011827</v>
      </c>
      <c r="E4766" s="6">
        <v>1700</v>
      </c>
      <c r="F4766" s="7" t="s">
        <v>17</v>
      </c>
      <c r="G4766" s="6">
        <v>90.804000000000002</v>
      </c>
    </row>
    <row r="4767" spans="1:7" ht="15" thickBot="1" x14ac:dyDescent="0.35">
      <c r="A4767" s="6">
        <v>98.155799999999999</v>
      </c>
      <c r="B4767" s="19">
        <f>(A4767-G4767)/G4767</f>
        <v>-3.8103171181059131E-2</v>
      </c>
      <c r="C4767" s="30" t="s">
        <v>368</v>
      </c>
      <c r="D4767" s="6">
        <v>1016672</v>
      </c>
      <c r="E4767" s="6">
        <v>1420</v>
      </c>
      <c r="F4767" s="7" t="s">
        <v>21</v>
      </c>
      <c r="G4767" s="6">
        <v>102.044</v>
      </c>
    </row>
    <row r="4768" spans="1:7" ht="15" thickBot="1" x14ac:dyDescent="0.35">
      <c r="A4768" s="6">
        <v>98.155799999999999</v>
      </c>
      <c r="B4768" s="19">
        <f>(A4768-G4768)/G4768</f>
        <v>-4.8582893920595602E-2</v>
      </c>
      <c r="C4768" s="30" t="s">
        <v>226</v>
      </c>
      <c r="D4768" s="6">
        <v>1016815</v>
      </c>
      <c r="E4768" s="6">
        <v>2127</v>
      </c>
      <c r="F4768" s="7" t="s">
        <v>19</v>
      </c>
      <c r="G4768" s="6">
        <v>103.16800000000001</v>
      </c>
    </row>
    <row r="4769" spans="1:7" ht="15" thickBot="1" x14ac:dyDescent="0.35">
      <c r="A4769" s="6">
        <v>98.155799999999999</v>
      </c>
      <c r="B4769" s="19">
        <f>(A4769-G4769)/G4769</f>
        <v>-9.2360186418109239E-2</v>
      </c>
      <c r="C4769" s="30" t="s">
        <v>236</v>
      </c>
      <c r="D4769" s="6">
        <v>1010591</v>
      </c>
      <c r="E4769" s="6">
        <v>1945</v>
      </c>
      <c r="F4769" s="7" t="s">
        <v>21</v>
      </c>
      <c r="G4769" s="6">
        <v>108.14400000000001</v>
      </c>
    </row>
    <row r="4770" spans="1:7" ht="15" thickBot="1" x14ac:dyDescent="0.35">
      <c r="A4770" s="6">
        <v>98.155799999999999</v>
      </c>
      <c r="B4770" s="19">
        <f>(A4770-G4770)/G4770</f>
        <v>-0.11552227508650519</v>
      </c>
      <c r="C4770" s="30" t="s">
        <v>48</v>
      </c>
      <c r="D4770" s="6">
        <v>1006667</v>
      </c>
      <c r="E4770" s="6">
        <v>1587</v>
      </c>
      <c r="F4770" s="7" t="s">
        <v>19</v>
      </c>
      <c r="G4770" s="6">
        <v>110.976</v>
      </c>
    </row>
    <row r="4771" spans="1:7" ht="15" thickBot="1" x14ac:dyDescent="0.35">
      <c r="A4771" s="6">
        <v>98.155799999999999</v>
      </c>
      <c r="B4771" s="19">
        <f>(A4771-G4771)/G4771</f>
        <v>-0.13719805913997396</v>
      </c>
      <c r="C4771" s="30" t="s">
        <v>84</v>
      </c>
      <c r="D4771" s="6">
        <v>1016919</v>
      </c>
      <c r="E4771" s="6">
        <v>448</v>
      </c>
      <c r="F4771" s="7" t="s">
        <v>35</v>
      </c>
      <c r="G4771" s="6">
        <v>113.764</v>
      </c>
    </row>
    <row r="4772" spans="1:7" ht="15" thickBot="1" x14ac:dyDescent="0.35">
      <c r="A4772" s="6">
        <v>98.155799999999999</v>
      </c>
      <c r="B4772" s="19">
        <f>(A4772-G4772)/G4772</f>
        <v>-0.29125292435664152</v>
      </c>
      <c r="C4772" s="30" t="s">
        <v>114</v>
      </c>
      <c r="D4772" s="6">
        <v>1010331</v>
      </c>
      <c r="E4772" s="6">
        <v>2579</v>
      </c>
      <c r="F4772" s="7" t="s">
        <v>25</v>
      </c>
      <c r="G4772" s="6">
        <v>138.49199999999999</v>
      </c>
    </row>
    <row r="4773" spans="1:7" ht="15" thickBot="1" x14ac:dyDescent="0.35">
      <c r="A4773" s="6">
        <v>98.165599999999998</v>
      </c>
      <c r="B4773" s="19">
        <f>(A4773-G4773)/G4773</f>
        <v>-0.49484998682650511</v>
      </c>
      <c r="C4773" s="30" t="s">
        <v>69</v>
      </c>
      <c r="D4773" s="6">
        <v>1003309</v>
      </c>
      <c r="E4773" s="6">
        <v>1226</v>
      </c>
      <c r="F4773" s="7" t="s">
        <v>23</v>
      </c>
      <c r="G4773" s="6">
        <v>194.3296</v>
      </c>
    </row>
    <row r="4774" spans="1:7" ht="15" thickBot="1" x14ac:dyDescent="0.35">
      <c r="A4774" s="6">
        <v>98.165599999999998</v>
      </c>
      <c r="B4774" s="19">
        <f>(A4774-G4774)/G4774</f>
        <v>-0.57425924640899306</v>
      </c>
      <c r="C4774" s="30" t="s">
        <v>80</v>
      </c>
      <c r="D4774" s="6">
        <v>1002561</v>
      </c>
      <c r="E4774" s="6">
        <v>2561</v>
      </c>
      <c r="F4774" s="7" t="s">
        <v>25</v>
      </c>
      <c r="G4774" s="6">
        <v>230.57599999999999</v>
      </c>
    </row>
    <row r="4775" spans="1:7" ht="15" thickBot="1" x14ac:dyDescent="0.35">
      <c r="A4775" s="6">
        <v>98.245440000000002</v>
      </c>
      <c r="B4775" s="19">
        <f>(A4775-G4775)/G4775</f>
        <v>12.852994923857869</v>
      </c>
      <c r="C4775" s="30" t="s">
        <v>292</v>
      </c>
      <c r="D4775" s="6">
        <v>1013349</v>
      </c>
      <c r="E4775" s="6">
        <v>1055</v>
      </c>
      <c r="F4775" s="7" t="s">
        <v>87</v>
      </c>
      <c r="G4775" s="6">
        <v>7.0919999999999996</v>
      </c>
    </row>
    <row r="4776" spans="1:7" ht="15" thickBot="1" x14ac:dyDescent="0.35">
      <c r="A4776" s="6">
        <v>98.245440000000002</v>
      </c>
      <c r="B4776" s="19">
        <f>(A4776-G4776)/G4776</f>
        <v>3.029755537325677</v>
      </c>
      <c r="C4776" s="30" t="s">
        <v>325</v>
      </c>
      <c r="D4776" s="6">
        <v>1019135</v>
      </c>
      <c r="E4776" s="6">
        <v>1778</v>
      </c>
      <c r="F4776" s="7" t="s">
        <v>87</v>
      </c>
      <c r="G4776" s="6">
        <v>24.38</v>
      </c>
    </row>
    <row r="4777" spans="1:7" ht="15" thickBot="1" x14ac:dyDescent="0.35">
      <c r="A4777" s="6">
        <v>98.245440000000002</v>
      </c>
      <c r="B4777" s="19">
        <f>(A4777-G4777)/G4777</f>
        <v>1.3190784628458128</v>
      </c>
      <c r="C4777" s="30" t="s">
        <v>226</v>
      </c>
      <c r="D4777" s="6">
        <v>1014081</v>
      </c>
      <c r="E4777" s="6">
        <v>2339</v>
      </c>
      <c r="F4777" s="7" t="s">
        <v>87</v>
      </c>
      <c r="G4777" s="6">
        <v>42.363999999999997</v>
      </c>
    </row>
    <row r="4778" spans="1:7" ht="15" thickBot="1" x14ac:dyDescent="0.35">
      <c r="A4778" s="6">
        <v>98.245440000000002</v>
      </c>
      <c r="B4778" s="19">
        <f>(A4778-G4778)/G4778</f>
        <v>1.0474624874958318</v>
      </c>
      <c r="C4778" s="30" t="s">
        <v>327</v>
      </c>
      <c r="D4778" s="6">
        <v>1012292</v>
      </c>
      <c r="E4778" s="6">
        <v>538</v>
      </c>
      <c r="F4778" s="7" t="s">
        <v>87</v>
      </c>
      <c r="G4778" s="6">
        <v>47.984000000000002</v>
      </c>
    </row>
    <row r="4779" spans="1:7" ht="15" thickBot="1" x14ac:dyDescent="0.35">
      <c r="A4779" s="6">
        <v>98.352800000000002</v>
      </c>
      <c r="B4779" s="19">
        <f>(A4779-G4779)/G4779</f>
        <v>7.9111368583666963E-2</v>
      </c>
      <c r="C4779" s="30" t="s">
        <v>57</v>
      </c>
      <c r="D4779" s="6">
        <v>1004268</v>
      </c>
      <c r="E4779" s="6">
        <v>2440</v>
      </c>
      <c r="F4779" s="7" t="s">
        <v>19</v>
      </c>
      <c r="G4779" s="6">
        <v>91.142399999999995</v>
      </c>
    </row>
    <row r="4780" spans="1:7" ht="15" thickBot="1" x14ac:dyDescent="0.35">
      <c r="A4780" s="6">
        <v>98.436000000000007</v>
      </c>
      <c r="B4780" s="19">
        <f>(A4780-G4780)/G4780</f>
        <v>-0.40886947999538797</v>
      </c>
      <c r="C4780" s="30" t="s">
        <v>109</v>
      </c>
      <c r="D4780" s="6">
        <v>1004039</v>
      </c>
      <c r="E4780" s="6">
        <v>921</v>
      </c>
      <c r="F4780" s="7" t="s">
        <v>23</v>
      </c>
      <c r="G4780" s="6">
        <v>166.52160000000001</v>
      </c>
    </row>
    <row r="4781" spans="1:7" ht="15" thickBot="1" x14ac:dyDescent="0.35">
      <c r="A4781" s="6">
        <v>98.508799999999994</v>
      </c>
      <c r="B4781" s="19">
        <f>(A4781-G4781)/G4781</f>
        <v>-0.22481869460112819</v>
      </c>
      <c r="C4781" s="30" t="s">
        <v>121</v>
      </c>
      <c r="D4781" s="6">
        <v>1005295</v>
      </c>
      <c r="E4781" s="6">
        <v>1948</v>
      </c>
      <c r="F4781" s="7" t="s">
        <v>25</v>
      </c>
      <c r="G4781" s="6">
        <v>127.0784</v>
      </c>
    </row>
    <row r="4782" spans="1:7" ht="15" thickBot="1" x14ac:dyDescent="0.35">
      <c r="A4782" s="6">
        <v>98.508799999999994</v>
      </c>
      <c r="B4782" s="19">
        <f>(A4782-G4782)/G4782</f>
        <v>-7.649847003059948E-2</v>
      </c>
      <c r="C4782" s="30" t="s">
        <v>309</v>
      </c>
      <c r="D4782" s="6">
        <v>1002049</v>
      </c>
      <c r="E4782" s="6">
        <v>2049</v>
      </c>
      <c r="F4782" s="7" t="s">
        <v>17</v>
      </c>
      <c r="G4782" s="6">
        <v>106.6688</v>
      </c>
    </row>
    <row r="4783" spans="1:7" ht="15" thickBot="1" x14ac:dyDescent="0.35">
      <c r="A4783" s="6">
        <v>98.603999999999999</v>
      </c>
      <c r="B4783" s="19">
        <f>(A4783-G4783)/G4783</f>
        <v>9.5616966580976861</v>
      </c>
      <c r="C4783" s="30" t="s">
        <v>331</v>
      </c>
      <c r="D4783" s="6">
        <v>1011780</v>
      </c>
      <c r="E4783" s="6">
        <v>1573</v>
      </c>
      <c r="F4783" s="7" t="s">
        <v>27</v>
      </c>
      <c r="G4783" s="6">
        <v>9.3360000000000003</v>
      </c>
    </row>
    <row r="4784" spans="1:7" ht="15" thickBot="1" x14ac:dyDescent="0.35">
      <c r="A4784" s="6">
        <v>98.603999999999999</v>
      </c>
      <c r="B4784" s="19">
        <f>(A4784-G4784)/G4784</f>
        <v>3.7921850699844475</v>
      </c>
      <c r="C4784" s="30" t="s">
        <v>354</v>
      </c>
      <c r="D4784" s="6">
        <v>1018627</v>
      </c>
      <c r="E4784" s="6">
        <v>2397</v>
      </c>
      <c r="F4784" s="7" t="s">
        <v>27</v>
      </c>
      <c r="G4784" s="6">
        <v>20.576000000000001</v>
      </c>
    </row>
    <row r="4785" spans="1:7" ht="15" thickBot="1" x14ac:dyDescent="0.35">
      <c r="A4785" s="6">
        <v>98.603999999999999</v>
      </c>
      <c r="B4785" s="19">
        <f>(A4785-G4785)/G4785</f>
        <v>2.7024632021628112</v>
      </c>
      <c r="C4785" s="30" t="s">
        <v>167</v>
      </c>
      <c r="D4785" s="6">
        <v>1012737</v>
      </c>
      <c r="E4785" s="6">
        <v>163</v>
      </c>
      <c r="F4785" s="7" t="s">
        <v>21</v>
      </c>
      <c r="G4785" s="6">
        <v>26.632000000000001</v>
      </c>
    </row>
    <row r="4786" spans="1:7" ht="15" thickBot="1" x14ac:dyDescent="0.35">
      <c r="A4786" s="6">
        <v>98.603999999999999</v>
      </c>
      <c r="B4786" s="19">
        <f>(A4786-G4786)/G4786</f>
        <v>2.2863618184242096</v>
      </c>
      <c r="C4786" s="30" t="s">
        <v>182</v>
      </c>
      <c r="D4786" s="6">
        <v>1018058</v>
      </c>
      <c r="E4786" s="6">
        <v>2674</v>
      </c>
      <c r="F4786" s="7" t="s">
        <v>17</v>
      </c>
      <c r="G4786" s="6">
        <v>30.004000000000001</v>
      </c>
    </row>
    <row r="4787" spans="1:7" ht="15" thickBot="1" x14ac:dyDescent="0.35">
      <c r="A4787" s="6">
        <v>98.603999999999999</v>
      </c>
      <c r="B4787" s="19">
        <f>(A4787-G4787)/G4787</f>
        <v>1.6036121673003803</v>
      </c>
      <c r="C4787" s="30" t="s">
        <v>268</v>
      </c>
      <c r="D4787" s="6">
        <v>1011130</v>
      </c>
      <c r="E4787" s="6">
        <v>2450</v>
      </c>
      <c r="F4787" s="7" t="s">
        <v>42</v>
      </c>
      <c r="G4787" s="6">
        <v>37.872</v>
      </c>
    </row>
    <row r="4788" spans="1:7" ht="15" thickBot="1" x14ac:dyDescent="0.35">
      <c r="A4788" s="6">
        <v>98.603999999999999</v>
      </c>
      <c r="B4788" s="19">
        <f>(A4788-G4788)/G4788</f>
        <v>0.58619136477704137</v>
      </c>
      <c r="C4788" s="30" t="s">
        <v>218</v>
      </c>
      <c r="D4788" s="6">
        <v>1016260</v>
      </c>
      <c r="E4788" s="6">
        <v>192</v>
      </c>
      <c r="F4788" s="7" t="s">
        <v>27</v>
      </c>
      <c r="G4788" s="6">
        <v>62.164000000000001</v>
      </c>
    </row>
    <row r="4789" spans="1:7" ht="15" thickBot="1" x14ac:dyDescent="0.35">
      <c r="A4789" s="6">
        <v>98.603999999999999</v>
      </c>
      <c r="B4789" s="19">
        <f>(A4789-G4789)/G4789</f>
        <v>0.50807537012113058</v>
      </c>
      <c r="C4789" s="30" t="s">
        <v>195</v>
      </c>
      <c r="D4789" s="6">
        <v>1006197</v>
      </c>
      <c r="E4789" s="6">
        <v>1748</v>
      </c>
      <c r="F4789" s="7" t="s">
        <v>21</v>
      </c>
      <c r="G4789" s="6">
        <v>65.384</v>
      </c>
    </row>
    <row r="4790" spans="1:7" ht="15" thickBot="1" x14ac:dyDescent="0.35">
      <c r="A4790" s="6">
        <v>98.603999999999999</v>
      </c>
      <c r="B4790" s="19">
        <f>(A4790-G4790)/G4790</f>
        <v>0.40798492117888974</v>
      </c>
      <c r="C4790" s="30" t="s">
        <v>355</v>
      </c>
      <c r="D4790" s="6">
        <v>1018443</v>
      </c>
      <c r="E4790" s="6">
        <v>866</v>
      </c>
      <c r="F4790" s="7" t="s">
        <v>21</v>
      </c>
      <c r="G4790" s="6">
        <v>70.031999999999996</v>
      </c>
    </row>
    <row r="4791" spans="1:7" ht="15" thickBot="1" x14ac:dyDescent="0.35">
      <c r="A4791" s="6">
        <v>98.603999999999999</v>
      </c>
      <c r="B4791" s="19">
        <f>(A4791-G4791)/G4791</f>
        <v>0.36419479800774762</v>
      </c>
      <c r="C4791" s="30" t="s">
        <v>381</v>
      </c>
      <c r="D4791" s="6">
        <v>1019142</v>
      </c>
      <c r="E4791" s="6">
        <v>528</v>
      </c>
      <c r="F4791" s="7" t="s">
        <v>17</v>
      </c>
      <c r="G4791" s="6">
        <v>72.28</v>
      </c>
    </row>
    <row r="4792" spans="1:7" ht="15" thickBot="1" x14ac:dyDescent="0.35">
      <c r="A4792" s="6">
        <v>98.603999999999999</v>
      </c>
      <c r="B4792" s="19">
        <f>(A4792-G4792)/G4792</f>
        <v>0.32304637183340479</v>
      </c>
      <c r="C4792" s="30" t="s">
        <v>74</v>
      </c>
      <c r="D4792" s="6">
        <v>1012165</v>
      </c>
      <c r="E4792" s="6">
        <v>2695</v>
      </c>
      <c r="F4792" s="7" t="s">
        <v>31</v>
      </c>
      <c r="G4792" s="6">
        <v>74.528000000000006</v>
      </c>
    </row>
    <row r="4793" spans="1:7" ht="15" thickBot="1" x14ac:dyDescent="0.35">
      <c r="A4793" s="6">
        <v>98.603999999999999</v>
      </c>
      <c r="B4793" s="19">
        <f>(A4793-G4793)/G4793</f>
        <v>0.29592051309010631</v>
      </c>
      <c r="C4793" s="30" t="s">
        <v>389</v>
      </c>
      <c r="D4793" s="6">
        <v>1009949</v>
      </c>
      <c r="E4793" s="6">
        <v>1929</v>
      </c>
      <c r="F4793" s="7" t="s">
        <v>35</v>
      </c>
      <c r="G4793" s="6">
        <v>76.087999999999994</v>
      </c>
    </row>
    <row r="4794" spans="1:7" ht="15" thickBot="1" x14ac:dyDescent="0.35">
      <c r="A4794" s="6">
        <v>98.603999999999999</v>
      </c>
      <c r="B4794" s="19">
        <f>(A4794-G4794)/G4794</f>
        <v>0.10078592480128613</v>
      </c>
      <c r="C4794" s="30" t="s">
        <v>217</v>
      </c>
      <c r="D4794" s="6">
        <v>1011928</v>
      </c>
      <c r="E4794" s="6">
        <v>68</v>
      </c>
      <c r="F4794" s="7" t="s">
        <v>21</v>
      </c>
      <c r="G4794" s="6">
        <v>89.575999999999993</v>
      </c>
    </row>
    <row r="4795" spans="1:7" ht="15" thickBot="1" x14ac:dyDescent="0.35">
      <c r="A4795" s="6">
        <v>98.603999999999999</v>
      </c>
      <c r="B4795" s="19">
        <f>(A4795-G4795)/G4795</f>
        <v>2.3712624584717672E-2</v>
      </c>
      <c r="C4795" s="30" t="s">
        <v>93</v>
      </c>
      <c r="D4795" s="6">
        <v>1015686</v>
      </c>
      <c r="E4795" s="6">
        <v>1454</v>
      </c>
      <c r="F4795" s="7" t="s">
        <v>35</v>
      </c>
      <c r="G4795" s="6">
        <v>96.32</v>
      </c>
    </row>
    <row r="4796" spans="1:7" ht="15" thickBot="1" x14ac:dyDescent="0.35">
      <c r="A4796" s="6">
        <v>98.603999999999999</v>
      </c>
      <c r="B4796" s="19">
        <f>(A4796-G4796)/G4796</f>
        <v>4.8098479598906998E-3</v>
      </c>
      <c r="C4796" s="30" t="s">
        <v>324</v>
      </c>
      <c r="D4796" s="6">
        <v>1018118</v>
      </c>
      <c r="E4796" s="6">
        <v>1439</v>
      </c>
      <c r="F4796" s="7" t="s">
        <v>35</v>
      </c>
      <c r="G4796" s="6">
        <v>98.132000000000005</v>
      </c>
    </row>
    <row r="4797" spans="1:7" ht="15" thickBot="1" x14ac:dyDescent="0.35">
      <c r="A4797" s="6">
        <v>98.603999999999999</v>
      </c>
      <c r="B4797" s="19">
        <f>(A4797-G4797)/G4797</f>
        <v>-1.7692767483562424E-2</v>
      </c>
      <c r="C4797" s="30" t="s">
        <v>51</v>
      </c>
      <c r="D4797" s="6">
        <v>1019071</v>
      </c>
      <c r="E4797" s="6">
        <v>2156</v>
      </c>
      <c r="F4797" s="7" t="s">
        <v>27</v>
      </c>
      <c r="G4797" s="6">
        <v>100.38</v>
      </c>
    </row>
    <row r="4798" spans="1:7" ht="15" thickBot="1" x14ac:dyDescent="0.35">
      <c r="A4798" s="6">
        <v>98.603999999999999</v>
      </c>
      <c r="B4798" s="19">
        <f>(A4798-G4798)/G4798</f>
        <v>-8.3265154332465632E-2</v>
      </c>
      <c r="C4798" s="30" t="s">
        <v>56</v>
      </c>
      <c r="D4798" s="6">
        <v>1011164</v>
      </c>
      <c r="E4798" s="6">
        <v>1508</v>
      </c>
      <c r="F4798" s="7" t="s">
        <v>35</v>
      </c>
      <c r="G4798" s="6">
        <v>107.56</v>
      </c>
    </row>
    <row r="4799" spans="1:7" ht="15" thickBot="1" x14ac:dyDescent="0.35">
      <c r="A4799" s="6">
        <v>98.603999999999999</v>
      </c>
      <c r="B4799" s="19">
        <f>(A4799-G4799)/G4799</f>
        <v>-0.24823884602482382</v>
      </c>
      <c r="C4799" s="30" t="s">
        <v>266</v>
      </c>
      <c r="D4799" s="6">
        <v>1012655</v>
      </c>
      <c r="E4799" s="6">
        <v>2433</v>
      </c>
      <c r="F4799" s="7" t="s">
        <v>25</v>
      </c>
      <c r="G4799" s="6">
        <v>131.16399999999999</v>
      </c>
    </row>
    <row r="4800" spans="1:7" ht="15" thickBot="1" x14ac:dyDescent="0.35">
      <c r="A4800" s="6">
        <v>98.603999999999999</v>
      </c>
      <c r="B4800" s="19">
        <f>(A4800-G4800)/G4800</f>
        <v>-0.31824215941147188</v>
      </c>
      <c r="C4800" s="30" t="s">
        <v>128</v>
      </c>
      <c r="D4800" s="6">
        <v>1007553</v>
      </c>
      <c r="E4800" s="6">
        <v>1547</v>
      </c>
      <c r="F4800" s="7" t="s">
        <v>25</v>
      </c>
      <c r="G4800" s="6">
        <v>144.63200000000001</v>
      </c>
    </row>
    <row r="4801" spans="1:7" ht="15" thickBot="1" x14ac:dyDescent="0.35">
      <c r="A4801" s="6">
        <v>98.829120000000003</v>
      </c>
      <c r="B4801" s="19">
        <f>(A4801-G4801)/G4801</f>
        <v>-0.57995103706222362</v>
      </c>
      <c r="C4801" s="30" t="s">
        <v>78</v>
      </c>
      <c r="D4801" s="6">
        <v>1001693</v>
      </c>
      <c r="E4801" s="6">
        <v>1693</v>
      </c>
      <c r="F4801" s="7" t="s">
        <v>27</v>
      </c>
      <c r="G4801" s="6">
        <v>235.28</v>
      </c>
    </row>
    <row r="4802" spans="1:7" ht="15" thickBot="1" x14ac:dyDescent="0.35">
      <c r="A4802" s="6">
        <v>98.962559999999996</v>
      </c>
      <c r="B4802" s="19">
        <f>(A4802-G4802)/G4802</f>
        <v>4.5298703620920868</v>
      </c>
      <c r="C4802" s="30" t="s">
        <v>221</v>
      </c>
      <c r="D4802" s="6">
        <v>1019611</v>
      </c>
      <c r="E4802" s="6">
        <v>1788</v>
      </c>
      <c r="F4802" s="7" t="s">
        <v>87</v>
      </c>
      <c r="G4802" s="6">
        <v>17.896000000000001</v>
      </c>
    </row>
    <row r="4803" spans="1:7" ht="15" thickBot="1" x14ac:dyDescent="0.35">
      <c r="A4803" s="6">
        <v>98.962559999999996</v>
      </c>
      <c r="B4803" s="19">
        <f>(A4803-G4803)/G4803</f>
        <v>3.4195498392282961</v>
      </c>
      <c r="C4803" s="30" t="s">
        <v>375</v>
      </c>
      <c r="D4803" s="6">
        <v>1016269</v>
      </c>
      <c r="E4803" s="6">
        <v>993</v>
      </c>
      <c r="F4803" s="7" t="s">
        <v>87</v>
      </c>
      <c r="G4803" s="6">
        <v>22.391999999999999</v>
      </c>
    </row>
    <row r="4804" spans="1:7" ht="15" thickBot="1" x14ac:dyDescent="0.35">
      <c r="A4804" s="6">
        <v>98.962559999999996</v>
      </c>
      <c r="B4804" s="19">
        <f>(A4804-G4804)/G4804</f>
        <v>0.38015396630592441</v>
      </c>
      <c r="C4804" s="30" t="s">
        <v>141</v>
      </c>
      <c r="D4804" s="6">
        <v>1007142</v>
      </c>
      <c r="E4804" s="6">
        <v>41</v>
      </c>
      <c r="F4804" s="7" t="s">
        <v>87</v>
      </c>
      <c r="G4804" s="6">
        <v>71.703999999999994</v>
      </c>
    </row>
    <row r="4805" spans="1:7" ht="15" thickBot="1" x14ac:dyDescent="0.35">
      <c r="A4805" s="6">
        <v>98.962559999999996</v>
      </c>
      <c r="B4805" s="19">
        <f>(A4805-G4805)/G4805</f>
        <v>1.1101393600065302E-2</v>
      </c>
      <c r="C4805" s="30" t="s">
        <v>327</v>
      </c>
      <c r="D4805" s="6">
        <v>1019130</v>
      </c>
      <c r="E4805" s="6">
        <v>695</v>
      </c>
      <c r="F4805" s="7" t="s">
        <v>87</v>
      </c>
      <c r="G4805" s="6">
        <v>97.876000000000005</v>
      </c>
    </row>
    <row r="4806" spans="1:7" ht="15" thickBot="1" x14ac:dyDescent="0.35">
      <c r="A4806" s="6">
        <v>98.966399999999993</v>
      </c>
      <c r="B4806" s="19">
        <f>(A4806-G4806)/G4806</f>
        <v>-0.64567389212226756</v>
      </c>
      <c r="C4806" s="30" t="s">
        <v>231</v>
      </c>
      <c r="D4806" s="6">
        <v>1003457</v>
      </c>
      <c r="E4806" s="6">
        <v>1056</v>
      </c>
      <c r="F4806" s="7" t="s">
        <v>25</v>
      </c>
      <c r="G4806" s="6">
        <v>279.30880000000002</v>
      </c>
    </row>
    <row r="4807" spans="1:7" ht="15" thickBot="1" x14ac:dyDescent="0.35">
      <c r="A4807" s="6">
        <v>99.023600000000002</v>
      </c>
      <c r="B4807" s="19">
        <f>(A4807-G4807)/G4807</f>
        <v>-0.33491929590784042</v>
      </c>
      <c r="C4807" s="30" t="s">
        <v>265</v>
      </c>
      <c r="D4807" s="6">
        <v>1004122</v>
      </c>
      <c r="E4807" s="6">
        <v>327</v>
      </c>
      <c r="F4807" s="7" t="s">
        <v>17</v>
      </c>
      <c r="G4807" s="6">
        <v>148.8896</v>
      </c>
    </row>
    <row r="4808" spans="1:7" ht="15" thickBot="1" x14ac:dyDescent="0.35">
      <c r="A4808" s="6">
        <v>99.037120000000002</v>
      </c>
      <c r="B4808" s="19">
        <f>(A4808-G4808)/G4808</f>
        <v>-0.62991940498397658</v>
      </c>
      <c r="C4808" s="30" t="s">
        <v>215</v>
      </c>
      <c r="D4808" s="6">
        <v>1001957</v>
      </c>
      <c r="E4808" s="6">
        <v>1957</v>
      </c>
      <c r="F4808" s="7" t="s">
        <v>35</v>
      </c>
      <c r="G4808" s="6">
        <v>267.6096</v>
      </c>
    </row>
    <row r="4809" spans="1:7" ht="15" thickBot="1" x14ac:dyDescent="0.35">
      <c r="A4809" s="6">
        <v>99.052199999999999</v>
      </c>
      <c r="B4809" s="19">
        <f>(A4809-G4809)/G4809</f>
        <v>21.886367837338259</v>
      </c>
      <c r="C4809" s="30" t="s">
        <v>134</v>
      </c>
      <c r="D4809" s="6">
        <v>1007779</v>
      </c>
      <c r="E4809" s="6">
        <v>1055</v>
      </c>
      <c r="F4809" s="7" t="s">
        <v>17</v>
      </c>
      <c r="G4809" s="6">
        <v>4.3280000000000003</v>
      </c>
    </row>
    <row r="4810" spans="1:7" ht="15" thickBot="1" x14ac:dyDescent="0.35">
      <c r="A4810" s="6">
        <v>99.052199999999999</v>
      </c>
      <c r="B4810" s="19">
        <f>(A4810-G4810)/G4810</f>
        <v>5.6891004862236638</v>
      </c>
      <c r="C4810" s="30" t="s">
        <v>97</v>
      </c>
      <c r="D4810" s="6">
        <v>1015666</v>
      </c>
      <c r="E4810" s="6">
        <v>655</v>
      </c>
      <c r="F4810" s="7" t="s">
        <v>19</v>
      </c>
      <c r="G4810" s="6">
        <v>14.808</v>
      </c>
    </row>
    <row r="4811" spans="1:7" ht="15" thickBot="1" x14ac:dyDescent="0.35">
      <c r="A4811" s="6">
        <v>99.052199999999999</v>
      </c>
      <c r="B4811" s="19">
        <f>(A4811-G4811)/G4811</f>
        <v>5.3740154440154448</v>
      </c>
      <c r="C4811" s="30" t="s">
        <v>194</v>
      </c>
      <c r="D4811" s="6">
        <v>1009542</v>
      </c>
      <c r="E4811" s="6">
        <v>1606</v>
      </c>
      <c r="F4811" s="7" t="s">
        <v>31</v>
      </c>
      <c r="G4811" s="6">
        <v>15.54</v>
      </c>
    </row>
    <row r="4812" spans="1:7" ht="15" thickBot="1" x14ac:dyDescent="0.35">
      <c r="A4812" s="6">
        <v>99.052199999999999</v>
      </c>
      <c r="B4812" s="19">
        <f>(A4812-G4812)/G4812</f>
        <v>4.4484158415841577</v>
      </c>
      <c r="C4812" s="30" t="s">
        <v>164</v>
      </c>
      <c r="D4812" s="6">
        <v>1015357</v>
      </c>
      <c r="E4812" s="6">
        <v>939</v>
      </c>
      <c r="F4812" s="7" t="s">
        <v>31</v>
      </c>
      <c r="G4812" s="6">
        <v>18.18</v>
      </c>
    </row>
    <row r="4813" spans="1:7" ht="15" thickBot="1" x14ac:dyDescent="0.35">
      <c r="A4813" s="6">
        <v>99.052199999999999</v>
      </c>
      <c r="B4813" s="19">
        <f>(A4813-G4813)/G4813</f>
        <v>2.8607811038353601</v>
      </c>
      <c r="C4813" s="30" t="s">
        <v>320</v>
      </c>
      <c r="D4813" s="6">
        <v>1015842</v>
      </c>
      <c r="E4813" s="6">
        <v>687</v>
      </c>
      <c r="F4813" s="7" t="s">
        <v>17</v>
      </c>
      <c r="G4813" s="6">
        <v>25.655999999999999</v>
      </c>
    </row>
    <row r="4814" spans="1:7" ht="15" thickBot="1" x14ac:dyDescent="0.35">
      <c r="A4814" s="6">
        <v>99.052199999999999</v>
      </c>
      <c r="B4814" s="19">
        <f>(A4814-G4814)/G4814</f>
        <v>2.0571666666666664</v>
      </c>
      <c r="C4814" s="30" t="s">
        <v>379</v>
      </c>
      <c r="D4814" s="6">
        <v>1018357</v>
      </c>
      <c r="E4814" s="6">
        <v>679</v>
      </c>
      <c r="F4814" s="7" t="s">
        <v>17</v>
      </c>
      <c r="G4814" s="6">
        <v>32.4</v>
      </c>
    </row>
    <row r="4815" spans="1:7" ht="15" thickBot="1" x14ac:dyDescent="0.35">
      <c r="A4815" s="6">
        <v>99.052199999999999</v>
      </c>
      <c r="B4815" s="19">
        <f>(A4815-G4815)/G4815</f>
        <v>2.0206208831422297</v>
      </c>
      <c r="C4815" s="30" t="s">
        <v>215</v>
      </c>
      <c r="D4815" s="6">
        <v>1010936</v>
      </c>
      <c r="E4815" s="6">
        <v>845</v>
      </c>
      <c r="F4815" s="7" t="s">
        <v>27</v>
      </c>
      <c r="G4815" s="6">
        <v>32.792000000000002</v>
      </c>
    </row>
    <row r="4816" spans="1:7" ht="15" thickBot="1" x14ac:dyDescent="0.35">
      <c r="A4816" s="6">
        <v>99.052199999999999</v>
      </c>
      <c r="B4816" s="19">
        <f>(A4816-G4816)/G4816</f>
        <v>1.9205153909659161</v>
      </c>
      <c r="C4816" s="30" t="s">
        <v>341</v>
      </c>
      <c r="D4816" s="6">
        <v>1012365</v>
      </c>
      <c r="E4816" s="6">
        <v>2452</v>
      </c>
      <c r="F4816" s="7" t="s">
        <v>21</v>
      </c>
      <c r="G4816" s="6">
        <v>33.915999999999997</v>
      </c>
    </row>
    <row r="4817" spans="1:7" ht="15" thickBot="1" x14ac:dyDescent="0.35">
      <c r="A4817" s="6">
        <v>99.052199999999999</v>
      </c>
      <c r="B4817" s="19">
        <f>(A4817-G4817)/G4817</f>
        <v>1.0577571879674255</v>
      </c>
      <c r="C4817" s="30" t="s">
        <v>252</v>
      </c>
      <c r="D4817" s="6">
        <v>1018910</v>
      </c>
      <c r="E4817" s="6">
        <v>2103</v>
      </c>
      <c r="F4817" s="7" t="s">
        <v>42</v>
      </c>
      <c r="G4817" s="6">
        <v>48.136000000000003</v>
      </c>
    </row>
    <row r="4818" spans="1:7" ht="15" thickBot="1" x14ac:dyDescent="0.35">
      <c r="A4818" s="6">
        <v>99.052199999999999</v>
      </c>
      <c r="B4818" s="19">
        <f>(A4818-G4818)/G4818</f>
        <v>1.0411350148367953</v>
      </c>
      <c r="C4818" s="30" t="s">
        <v>163</v>
      </c>
      <c r="D4818" s="6">
        <v>1011512</v>
      </c>
      <c r="E4818" s="6">
        <v>2820</v>
      </c>
      <c r="F4818" s="7" t="s">
        <v>23</v>
      </c>
      <c r="G4818" s="6">
        <v>48.527999999999999</v>
      </c>
    </row>
    <row r="4819" spans="1:7" ht="15" thickBot="1" x14ac:dyDescent="0.35">
      <c r="A4819" s="6">
        <v>99.052199999999999</v>
      </c>
      <c r="B4819" s="19">
        <f>(A4819-G4819)/G4819</f>
        <v>0.90852023121387282</v>
      </c>
      <c r="C4819" s="30" t="s">
        <v>166</v>
      </c>
      <c r="D4819" s="6">
        <v>1019470</v>
      </c>
      <c r="E4819" s="6">
        <v>1393</v>
      </c>
      <c r="F4819" s="7" t="s">
        <v>17</v>
      </c>
      <c r="G4819" s="6">
        <v>51.9</v>
      </c>
    </row>
    <row r="4820" spans="1:7" ht="15" thickBot="1" x14ac:dyDescent="0.35">
      <c r="A4820" s="6">
        <v>99.052199999999999</v>
      </c>
      <c r="B4820" s="19">
        <f>(A4820-G4820)/G4820</f>
        <v>0.829286400236389</v>
      </c>
      <c r="C4820" s="30" t="s">
        <v>250</v>
      </c>
      <c r="D4820" s="6">
        <v>1012735</v>
      </c>
      <c r="E4820" s="6">
        <v>2029</v>
      </c>
      <c r="F4820" s="7" t="s">
        <v>17</v>
      </c>
      <c r="G4820" s="6">
        <v>54.148000000000003</v>
      </c>
    </row>
    <row r="4821" spans="1:7" ht="15" thickBot="1" x14ac:dyDescent="0.35">
      <c r="A4821" s="6">
        <v>99.052199999999999</v>
      </c>
      <c r="B4821" s="19">
        <f>(A4821-G4821)/G4821</f>
        <v>0.48923803223478468</v>
      </c>
      <c r="C4821" s="30" t="s">
        <v>140</v>
      </c>
      <c r="D4821" s="6">
        <v>1017964</v>
      </c>
      <c r="E4821" s="6">
        <v>1098</v>
      </c>
      <c r="F4821" s="7" t="s">
        <v>31</v>
      </c>
      <c r="G4821" s="6">
        <v>66.512</v>
      </c>
    </row>
    <row r="4822" spans="1:7" ht="15" thickBot="1" x14ac:dyDescent="0.35">
      <c r="A4822" s="6">
        <v>99.052199999999999</v>
      </c>
      <c r="B4822" s="19">
        <f>(A4822-G4822)/G4822</f>
        <v>0.33170475934390975</v>
      </c>
      <c r="C4822" s="30" t="s">
        <v>243</v>
      </c>
      <c r="D4822" s="6">
        <v>1013011</v>
      </c>
      <c r="E4822" s="6">
        <v>776</v>
      </c>
      <c r="F4822" s="7" t="s">
        <v>42</v>
      </c>
      <c r="G4822" s="6">
        <v>74.38</v>
      </c>
    </row>
    <row r="4823" spans="1:7" ht="15" thickBot="1" x14ac:dyDescent="0.35">
      <c r="A4823" s="6">
        <v>99.052199999999999</v>
      </c>
      <c r="B4823" s="19">
        <f>(A4823-G4823)/G4823</f>
        <v>0.2557964399817434</v>
      </c>
      <c r="C4823" s="30" t="s">
        <v>185</v>
      </c>
      <c r="D4823" s="6">
        <v>1014113</v>
      </c>
      <c r="E4823" s="6">
        <v>1883</v>
      </c>
      <c r="F4823" s="7" t="s">
        <v>19</v>
      </c>
      <c r="G4823" s="6">
        <v>78.876000000000005</v>
      </c>
    </row>
    <row r="4824" spans="1:7" ht="15" thickBot="1" x14ac:dyDescent="0.35">
      <c r="A4824" s="6">
        <v>99.052199999999999</v>
      </c>
      <c r="B4824" s="19">
        <f>(A4824-G4824)/G4824</f>
        <v>0.15688156972669931</v>
      </c>
      <c r="C4824" s="30" t="s">
        <v>243</v>
      </c>
      <c r="D4824" s="6">
        <v>1010209</v>
      </c>
      <c r="E4824" s="6">
        <v>316</v>
      </c>
      <c r="F4824" s="7" t="s">
        <v>35</v>
      </c>
      <c r="G4824" s="6">
        <v>85.62</v>
      </c>
    </row>
    <row r="4825" spans="1:7" ht="15" thickBot="1" x14ac:dyDescent="0.35">
      <c r="A4825" s="6">
        <v>99.052199999999999</v>
      </c>
      <c r="B4825" s="19">
        <f>(A4825-G4825)/G4825</f>
        <v>0.11409771899041704</v>
      </c>
      <c r="C4825" s="30" t="s">
        <v>365</v>
      </c>
      <c r="D4825" s="6">
        <v>1006340</v>
      </c>
      <c r="E4825" s="6">
        <v>2217</v>
      </c>
      <c r="F4825" s="7" t="s">
        <v>31</v>
      </c>
      <c r="G4825" s="6">
        <v>88.908000000000001</v>
      </c>
    </row>
    <row r="4826" spans="1:7" ht="15" thickBot="1" x14ac:dyDescent="0.35">
      <c r="A4826" s="6">
        <v>99.052199999999999</v>
      </c>
      <c r="B4826" s="19">
        <f>(A4826-G4826)/G4826</f>
        <v>7.6982124994563625E-2</v>
      </c>
      <c r="C4826" s="30" t="s">
        <v>180</v>
      </c>
      <c r="D4826" s="6">
        <v>1015429</v>
      </c>
      <c r="E4826" s="6">
        <v>1107</v>
      </c>
      <c r="F4826" s="7" t="s">
        <v>17</v>
      </c>
      <c r="G4826" s="6">
        <v>91.971999999999994</v>
      </c>
    </row>
    <row r="4827" spans="1:7" ht="15" thickBot="1" x14ac:dyDescent="0.35">
      <c r="A4827" s="6">
        <v>99.052199999999999</v>
      </c>
      <c r="B4827" s="19">
        <f>(A4827-G4827)/G4827</f>
        <v>-7.8906250000000417E-3</v>
      </c>
      <c r="C4827" s="30" t="s">
        <v>368</v>
      </c>
      <c r="D4827" s="6">
        <v>1013024</v>
      </c>
      <c r="E4827" s="6">
        <v>1261</v>
      </c>
      <c r="F4827" s="7" t="s">
        <v>42</v>
      </c>
      <c r="G4827" s="6">
        <v>99.84</v>
      </c>
    </row>
    <row r="4828" spans="1:7" ht="15" thickBot="1" x14ac:dyDescent="0.35">
      <c r="A4828" s="6">
        <v>99.052199999999999</v>
      </c>
      <c r="B4828" s="19">
        <f>(A4828-G4828)/G4828</f>
        <v>-0.22133670838312056</v>
      </c>
      <c r="C4828" s="30" t="s">
        <v>109</v>
      </c>
      <c r="D4828" s="6">
        <v>1011768</v>
      </c>
      <c r="E4828" s="6">
        <v>1443</v>
      </c>
      <c r="F4828" s="7" t="s">
        <v>42</v>
      </c>
      <c r="G4828" s="6">
        <v>127.208</v>
      </c>
    </row>
    <row r="4829" spans="1:7" ht="15" thickBot="1" x14ac:dyDescent="0.35">
      <c r="A4829" s="6">
        <v>99.052199999999999</v>
      </c>
      <c r="B4829" s="19">
        <f>(A4829-G4829)/G4829</f>
        <v>-0.2348581757508342</v>
      </c>
      <c r="C4829" s="30" t="s">
        <v>362</v>
      </c>
      <c r="D4829" s="6">
        <v>1011285</v>
      </c>
      <c r="E4829" s="6">
        <v>2275</v>
      </c>
      <c r="F4829" s="7" t="s">
        <v>27</v>
      </c>
      <c r="G4829" s="6">
        <v>129.45599999999999</v>
      </c>
    </row>
    <row r="4830" spans="1:7" ht="15" thickBot="1" x14ac:dyDescent="0.35">
      <c r="A4830" s="6">
        <v>99.169200000000004</v>
      </c>
      <c r="B4830" s="19">
        <f>(A4830-G4830)/G4830</f>
        <v>-0.55830257119238336</v>
      </c>
      <c r="C4830" s="30" t="s">
        <v>218</v>
      </c>
      <c r="D4830" s="6">
        <v>1003468</v>
      </c>
      <c r="E4830" s="6">
        <v>607</v>
      </c>
      <c r="F4830" s="7" t="s">
        <v>25</v>
      </c>
      <c r="G4830" s="6">
        <v>224.51840000000001</v>
      </c>
    </row>
    <row r="4831" spans="1:7" ht="15" thickBot="1" x14ac:dyDescent="0.35">
      <c r="A4831" s="6">
        <v>99.252399999999994</v>
      </c>
      <c r="B4831" s="19">
        <f>(A4831-G4831)/G4831</f>
        <v>-0.63429692382064073</v>
      </c>
      <c r="C4831" s="30" t="s">
        <v>146</v>
      </c>
      <c r="D4831" s="6">
        <v>1004449</v>
      </c>
      <c r="E4831" s="6">
        <v>2750</v>
      </c>
      <c r="F4831" s="7" t="s">
        <v>31</v>
      </c>
      <c r="G4831" s="6">
        <v>271.40159999999997</v>
      </c>
    </row>
    <row r="4832" spans="1:7" ht="15" thickBot="1" x14ac:dyDescent="0.35">
      <c r="A4832" s="6">
        <v>99.268416000000002</v>
      </c>
      <c r="B4832" s="19">
        <f>(A4832-G4832)/G4832</f>
        <v>-0.8395350136404689</v>
      </c>
      <c r="C4832" s="30" t="s">
        <v>63</v>
      </c>
      <c r="D4832" s="6">
        <v>1000784</v>
      </c>
      <c r="E4832" s="6">
        <v>784</v>
      </c>
      <c r="F4832" s="7" t="s">
        <v>42</v>
      </c>
      <c r="G4832" s="6">
        <v>618.62976000000003</v>
      </c>
    </row>
    <row r="4833" spans="1:7" ht="15" thickBot="1" x14ac:dyDescent="0.35">
      <c r="A4833" s="6">
        <v>99.34496</v>
      </c>
      <c r="B4833" s="19">
        <f>(A4833-G4833)/G4833</f>
        <v>-0.52402759678037558</v>
      </c>
      <c r="C4833" s="30" t="s">
        <v>158</v>
      </c>
      <c r="D4833" s="6">
        <v>1001584</v>
      </c>
      <c r="E4833" s="6">
        <v>1584</v>
      </c>
      <c r="F4833" s="7" t="s">
        <v>19</v>
      </c>
      <c r="G4833" s="6">
        <v>208.72</v>
      </c>
    </row>
    <row r="4834" spans="1:7" ht="15" thickBot="1" x14ac:dyDescent="0.35">
      <c r="A4834" s="6">
        <v>99.366799999999998</v>
      </c>
      <c r="B4834" s="19">
        <f>(A4834-G4834)/G4834</f>
        <v>-0.5735008309640558</v>
      </c>
      <c r="C4834" s="30" t="s">
        <v>200</v>
      </c>
      <c r="D4834" s="6">
        <v>1002699</v>
      </c>
      <c r="E4834" s="6">
        <v>2699</v>
      </c>
      <c r="F4834" s="7" t="s">
        <v>17</v>
      </c>
      <c r="G4834" s="6">
        <v>232.98240000000001</v>
      </c>
    </row>
    <row r="4835" spans="1:7" ht="15" thickBot="1" x14ac:dyDescent="0.35">
      <c r="A4835" s="6">
        <v>99.500399999999999</v>
      </c>
      <c r="B4835" s="19">
        <f>(A4835-G4835)/G4835</f>
        <v>0.36917107001321009</v>
      </c>
      <c r="C4835" s="30" t="s">
        <v>239</v>
      </c>
      <c r="D4835" s="6">
        <v>1019025</v>
      </c>
      <c r="E4835" s="6">
        <v>374</v>
      </c>
      <c r="F4835" s="7" t="s">
        <v>19</v>
      </c>
      <c r="G4835" s="6">
        <v>72.671999999999997</v>
      </c>
    </row>
    <row r="4836" spans="1:7" ht="15" thickBot="1" x14ac:dyDescent="0.35">
      <c r="A4836" s="6">
        <v>99.500399999999999</v>
      </c>
      <c r="B4836" s="19">
        <f>(A4836-G4836)/G4836</f>
        <v>134.19076086956522</v>
      </c>
      <c r="C4836" s="30" t="s">
        <v>359</v>
      </c>
      <c r="D4836" s="6">
        <v>1012351</v>
      </c>
      <c r="E4836" s="6">
        <v>693</v>
      </c>
      <c r="F4836" s="7" t="s">
        <v>35</v>
      </c>
      <c r="G4836" s="6">
        <v>0.73599999999999999</v>
      </c>
    </row>
    <row r="4837" spans="1:7" ht="15" thickBot="1" x14ac:dyDescent="0.35">
      <c r="A4837" s="6">
        <v>99.500399999999999</v>
      </c>
      <c r="B4837" s="19">
        <f>(A4837-G4837)/G4837</f>
        <v>80.557704918032783</v>
      </c>
      <c r="C4837" s="30" t="s">
        <v>221</v>
      </c>
      <c r="D4837" s="6">
        <v>1008472</v>
      </c>
      <c r="E4837" s="6">
        <v>2198</v>
      </c>
      <c r="F4837" s="7" t="s">
        <v>31</v>
      </c>
      <c r="G4837" s="6">
        <v>1.22</v>
      </c>
    </row>
    <row r="4838" spans="1:7" ht="15" thickBot="1" x14ac:dyDescent="0.35">
      <c r="A4838" s="6">
        <v>99.500399999999999</v>
      </c>
      <c r="B4838" s="19">
        <f>(A4838-G4838)/G4838</f>
        <v>25.46287234042553</v>
      </c>
      <c r="C4838" s="30" t="s">
        <v>322</v>
      </c>
      <c r="D4838" s="6">
        <v>1016704</v>
      </c>
      <c r="E4838" s="6">
        <v>938</v>
      </c>
      <c r="F4838" s="7" t="s">
        <v>21</v>
      </c>
      <c r="G4838" s="6">
        <v>3.76</v>
      </c>
    </row>
    <row r="4839" spans="1:7" ht="15" thickBot="1" x14ac:dyDescent="0.35">
      <c r="A4839" s="6">
        <v>99.500399999999999</v>
      </c>
      <c r="B4839" s="19">
        <f>(A4839-G4839)/G4839</f>
        <v>9.6077185501066094</v>
      </c>
      <c r="C4839" s="30" t="s">
        <v>272</v>
      </c>
      <c r="D4839" s="6">
        <v>1017792</v>
      </c>
      <c r="E4839" s="6">
        <v>1780</v>
      </c>
      <c r="F4839" s="7" t="s">
        <v>21</v>
      </c>
      <c r="G4839" s="6">
        <v>9.3800000000000008</v>
      </c>
    </row>
    <row r="4840" spans="1:7" ht="15" thickBot="1" x14ac:dyDescent="0.35">
      <c r="A4840" s="6">
        <v>99.500399999999999</v>
      </c>
      <c r="B4840" s="19">
        <f>(A4840-G4840)/G4840</f>
        <v>4.6701846364258035</v>
      </c>
      <c r="C4840" s="30" t="s">
        <v>257</v>
      </c>
      <c r="D4840" s="6">
        <v>1008052</v>
      </c>
      <c r="E4840" s="6">
        <v>2124</v>
      </c>
      <c r="F4840" s="7" t="s">
        <v>23</v>
      </c>
      <c r="G4840" s="6">
        <v>17.547999999999998</v>
      </c>
    </row>
    <row r="4841" spans="1:7" ht="15" thickBot="1" x14ac:dyDescent="0.35">
      <c r="A4841" s="6">
        <v>99.500399999999999</v>
      </c>
      <c r="B4841" s="19">
        <f>(A4841-G4841)/G4841</f>
        <v>4.4158719790986281</v>
      </c>
      <c r="C4841" s="30" t="s">
        <v>65</v>
      </c>
      <c r="D4841" s="6">
        <v>1016012</v>
      </c>
      <c r="E4841" s="6">
        <v>2386</v>
      </c>
      <c r="F4841" s="7" t="s">
        <v>27</v>
      </c>
      <c r="G4841" s="6">
        <v>18.372</v>
      </c>
    </row>
    <row r="4842" spans="1:7" ht="15" thickBot="1" x14ac:dyDescent="0.35">
      <c r="A4842" s="6">
        <v>99.500399999999999</v>
      </c>
      <c r="B4842" s="19">
        <f>(A4842-G4842)/G4842</f>
        <v>3.8254316197866145</v>
      </c>
      <c r="C4842" s="30" t="s">
        <v>159</v>
      </c>
      <c r="D4842" s="6">
        <v>1011757</v>
      </c>
      <c r="E4842" s="6">
        <v>969</v>
      </c>
      <c r="F4842" s="7" t="s">
        <v>27</v>
      </c>
      <c r="G4842" s="6">
        <v>20.62</v>
      </c>
    </row>
    <row r="4843" spans="1:7" ht="15" thickBot="1" x14ac:dyDescent="0.35">
      <c r="A4843" s="6">
        <v>99.500399999999999</v>
      </c>
      <c r="B4843" s="19">
        <f>(A4843-G4843)/G4843</f>
        <v>2.7423047991575142</v>
      </c>
      <c r="C4843" s="30" t="s">
        <v>214</v>
      </c>
      <c r="D4843" s="6">
        <v>1014916</v>
      </c>
      <c r="E4843" s="6">
        <v>1226</v>
      </c>
      <c r="F4843" s="7" t="s">
        <v>17</v>
      </c>
      <c r="G4843" s="6">
        <v>26.588000000000001</v>
      </c>
    </row>
    <row r="4844" spans="1:7" ht="15" thickBot="1" x14ac:dyDescent="0.35">
      <c r="A4844" s="6">
        <v>99.500399999999999</v>
      </c>
      <c r="B4844" s="19">
        <f>(A4844-G4844)/G4844</f>
        <v>1.0753462372768228</v>
      </c>
      <c r="C4844" s="30" t="s">
        <v>160</v>
      </c>
      <c r="D4844" s="6">
        <v>1019845</v>
      </c>
      <c r="E4844" s="6">
        <v>2615</v>
      </c>
      <c r="F4844" s="7" t="s">
        <v>27</v>
      </c>
      <c r="G4844" s="6">
        <v>47.944000000000003</v>
      </c>
    </row>
    <row r="4845" spans="1:7" ht="15" thickBot="1" x14ac:dyDescent="0.35">
      <c r="A4845" s="6">
        <v>99.500399999999999</v>
      </c>
      <c r="B4845" s="19">
        <f>(A4845-G4845)/G4845</f>
        <v>0.92800341032398093</v>
      </c>
      <c r="C4845" s="30" t="s">
        <v>286</v>
      </c>
      <c r="D4845" s="6">
        <v>1008642</v>
      </c>
      <c r="E4845" s="6">
        <v>260</v>
      </c>
      <c r="F4845" s="7" t="s">
        <v>27</v>
      </c>
      <c r="G4845" s="6">
        <v>51.607999999999997</v>
      </c>
    </row>
    <row r="4846" spans="1:7" ht="15" thickBot="1" x14ac:dyDescent="0.35">
      <c r="A4846" s="6">
        <v>99.500399999999999</v>
      </c>
      <c r="B4846" s="19">
        <f>(A4846-G4846)/G4846</f>
        <v>0.71375129176713736</v>
      </c>
      <c r="C4846" s="30" t="s">
        <v>217</v>
      </c>
      <c r="D4846" s="6">
        <v>1019732</v>
      </c>
      <c r="E4846" s="6">
        <v>1133</v>
      </c>
      <c r="F4846" s="7" t="s">
        <v>25</v>
      </c>
      <c r="G4846" s="6">
        <v>58.06</v>
      </c>
    </row>
    <row r="4847" spans="1:7" ht="15" thickBot="1" x14ac:dyDescent="0.35">
      <c r="A4847" s="6">
        <v>99.500399999999999</v>
      </c>
      <c r="B4847" s="19">
        <f>(A4847-G4847)/G4847</f>
        <v>0.68120437956204383</v>
      </c>
      <c r="C4847" s="30" t="s">
        <v>269</v>
      </c>
      <c r="D4847" s="6">
        <v>1011901</v>
      </c>
      <c r="E4847" s="6">
        <v>1828</v>
      </c>
      <c r="F4847" s="7" t="s">
        <v>25</v>
      </c>
      <c r="G4847" s="6">
        <v>59.183999999999997</v>
      </c>
    </row>
    <row r="4848" spans="1:7" ht="15" thickBot="1" x14ac:dyDescent="0.35">
      <c r="A4848" s="6">
        <v>99.500399999999999</v>
      </c>
      <c r="B4848" s="19">
        <f>(A4848-G4848)/G4848</f>
        <v>0.22362634659845537</v>
      </c>
      <c r="C4848" s="30" t="s">
        <v>384</v>
      </c>
      <c r="D4848" s="6">
        <v>1012712</v>
      </c>
      <c r="E4848" s="6">
        <v>2609</v>
      </c>
      <c r="F4848" s="7" t="s">
        <v>23</v>
      </c>
      <c r="G4848" s="6">
        <v>81.316000000000003</v>
      </c>
    </row>
    <row r="4849" spans="1:7" ht="15" thickBot="1" x14ac:dyDescent="0.35">
      <c r="A4849" s="6">
        <v>99.500399999999999</v>
      </c>
      <c r="B4849" s="19">
        <f>(A4849-G4849)/G4849</f>
        <v>0.13996150497227433</v>
      </c>
      <c r="C4849" s="30" t="s">
        <v>146</v>
      </c>
      <c r="D4849" s="6">
        <v>1019859</v>
      </c>
      <c r="E4849" s="6">
        <v>451</v>
      </c>
      <c r="F4849" s="7" t="s">
        <v>21</v>
      </c>
      <c r="G4849" s="6">
        <v>87.284000000000006</v>
      </c>
    </row>
    <row r="4850" spans="1:7" ht="15" thickBot="1" x14ac:dyDescent="0.35">
      <c r="A4850" s="6">
        <v>99.500399999999999</v>
      </c>
      <c r="B4850" s="19">
        <f>(A4850-G4850)/G4850</f>
        <v>-6.4775547033611519E-2</v>
      </c>
      <c r="C4850" s="30" t="s">
        <v>293</v>
      </c>
      <c r="D4850" s="6">
        <v>1010642</v>
      </c>
      <c r="E4850" s="6">
        <v>2304</v>
      </c>
      <c r="F4850" s="7" t="s">
        <v>25</v>
      </c>
      <c r="G4850" s="6">
        <v>106.392</v>
      </c>
    </row>
    <row r="4851" spans="1:7" ht="15" thickBot="1" x14ac:dyDescent="0.35">
      <c r="A4851" s="6">
        <v>99.500399999999999</v>
      </c>
      <c r="B4851" s="19">
        <f>(A4851-G4851)/G4851</f>
        <v>-0.20716812749003985</v>
      </c>
      <c r="C4851" s="30" t="s">
        <v>175</v>
      </c>
      <c r="D4851" s="6">
        <v>1018421</v>
      </c>
      <c r="E4851" s="6">
        <v>2198</v>
      </c>
      <c r="F4851" s="7" t="s">
        <v>27</v>
      </c>
      <c r="G4851" s="6">
        <v>125.5</v>
      </c>
    </row>
    <row r="4852" spans="1:7" ht="15" thickBot="1" x14ac:dyDescent="0.35">
      <c r="A4852" s="6">
        <v>99.500399999999999</v>
      </c>
      <c r="B4852" s="19">
        <f>(A4852-G4852)/G4852</f>
        <v>-0.30106490587243617</v>
      </c>
      <c r="C4852" s="30" t="s">
        <v>215</v>
      </c>
      <c r="D4852" s="6">
        <v>1010112</v>
      </c>
      <c r="E4852" s="6">
        <v>994</v>
      </c>
      <c r="F4852" s="7" t="s">
        <v>19</v>
      </c>
      <c r="G4852" s="6">
        <v>142.36000000000001</v>
      </c>
    </row>
    <row r="4853" spans="1:7" ht="15" thickBot="1" x14ac:dyDescent="0.35">
      <c r="A4853" s="6">
        <v>99.500399999999999</v>
      </c>
      <c r="B4853" s="19">
        <f>(A4853-G4853)/G4853</f>
        <v>-0.30181037386325366</v>
      </c>
      <c r="C4853" s="30" t="s">
        <v>364</v>
      </c>
      <c r="D4853" s="6">
        <v>1006932</v>
      </c>
      <c r="E4853" s="6">
        <v>46</v>
      </c>
      <c r="F4853" s="7" t="s">
        <v>23</v>
      </c>
      <c r="G4853" s="6">
        <v>142.512</v>
      </c>
    </row>
    <row r="4854" spans="1:7" ht="15" thickBot="1" x14ac:dyDescent="0.35">
      <c r="A4854" s="6">
        <v>99.679680000000005</v>
      </c>
      <c r="B4854" s="19">
        <f>(A4854-G4854)/G4854</f>
        <v>0.23433156669473482</v>
      </c>
      <c r="C4854" s="30" t="s">
        <v>264</v>
      </c>
      <c r="D4854" s="6">
        <v>1015954</v>
      </c>
      <c r="E4854" s="6">
        <v>1218</v>
      </c>
      <c r="F4854" s="7" t="s">
        <v>87</v>
      </c>
      <c r="G4854" s="6">
        <v>80.756</v>
      </c>
    </row>
    <row r="4855" spans="1:7" ht="15" thickBot="1" x14ac:dyDescent="0.35">
      <c r="A4855" s="6">
        <v>99.683999999999997</v>
      </c>
      <c r="B4855" s="19">
        <f>(A4855-G4855)/G4855</f>
        <v>-0.18385993869370432</v>
      </c>
      <c r="C4855" s="30" t="s">
        <v>318</v>
      </c>
      <c r="D4855" s="6">
        <v>1004053</v>
      </c>
      <c r="E4855" s="6">
        <v>1073</v>
      </c>
      <c r="F4855" s="7" t="s">
        <v>23</v>
      </c>
      <c r="G4855" s="6">
        <v>122.1408</v>
      </c>
    </row>
    <row r="4856" spans="1:7" ht="15" thickBot="1" x14ac:dyDescent="0.35">
      <c r="A4856" s="6">
        <v>99.948599999999999</v>
      </c>
      <c r="B4856" s="19">
        <f>(A4856-G4856)/G4856</f>
        <v>0.49079112224807592</v>
      </c>
      <c r="C4856" s="30" t="s">
        <v>205</v>
      </c>
      <c r="D4856" s="6">
        <v>1008994</v>
      </c>
      <c r="E4856" s="6">
        <v>2161</v>
      </c>
      <c r="F4856" s="7" t="s">
        <v>25</v>
      </c>
      <c r="G4856" s="6">
        <v>67.043999999999997</v>
      </c>
    </row>
    <row r="4857" spans="1:7" ht="15" thickBot="1" x14ac:dyDescent="0.35">
      <c r="A4857" s="6">
        <v>99.948599999999999</v>
      </c>
      <c r="B4857" s="19">
        <f>(A4857-G4857)/G4857</f>
        <v>0.15280968858131483</v>
      </c>
      <c r="C4857" s="30" t="s">
        <v>389</v>
      </c>
      <c r="D4857" s="6">
        <v>1019285</v>
      </c>
      <c r="E4857" s="6">
        <v>1636</v>
      </c>
      <c r="F4857" s="7" t="s">
        <v>19</v>
      </c>
      <c r="G4857" s="6">
        <v>86.7</v>
      </c>
    </row>
    <row r="4858" spans="1:7" ht="15" thickBot="1" x14ac:dyDescent="0.35">
      <c r="A4858" s="6">
        <v>99.948599999999999</v>
      </c>
      <c r="B4858" s="19">
        <f>(A4858-G4858)/G4858</f>
        <v>17.440701107011069</v>
      </c>
      <c r="C4858" s="30" t="s">
        <v>347</v>
      </c>
      <c r="D4858" s="6">
        <v>1006808</v>
      </c>
      <c r="E4858" s="6">
        <v>2560</v>
      </c>
      <c r="F4858" s="7" t="s">
        <v>17</v>
      </c>
      <c r="G4858" s="6">
        <v>5.42</v>
      </c>
    </row>
    <row r="4859" spans="1:7" ht="15" thickBot="1" x14ac:dyDescent="0.35">
      <c r="A4859" s="6">
        <v>99.948599999999999</v>
      </c>
      <c r="B4859" s="19">
        <f>(A4859-G4859)/G4859</f>
        <v>2.4023897058823525</v>
      </c>
      <c r="C4859" s="30" t="s">
        <v>383</v>
      </c>
      <c r="D4859" s="6">
        <v>1018895</v>
      </c>
      <c r="E4859" s="6">
        <v>1789</v>
      </c>
      <c r="F4859" s="7" t="s">
        <v>31</v>
      </c>
      <c r="G4859" s="6">
        <v>29.376000000000001</v>
      </c>
    </row>
    <row r="4860" spans="1:7" ht="15" thickBot="1" x14ac:dyDescent="0.35">
      <c r="A4860" s="6">
        <v>99.948599999999999</v>
      </c>
      <c r="B4860" s="19">
        <f>(A4860-G4860)/G4860</f>
        <v>1.6049989574645536</v>
      </c>
      <c r="C4860" s="30" t="s">
        <v>277</v>
      </c>
      <c r="D4860" s="6">
        <v>1011351</v>
      </c>
      <c r="E4860" s="6">
        <v>1709</v>
      </c>
      <c r="F4860" s="7" t="s">
        <v>23</v>
      </c>
      <c r="G4860" s="6">
        <v>38.368000000000002</v>
      </c>
    </row>
    <row r="4861" spans="1:7" ht="15" thickBot="1" x14ac:dyDescent="0.35">
      <c r="A4861" s="6">
        <v>99.948599999999999</v>
      </c>
      <c r="B4861" s="19">
        <f>(A4861-G4861)/G4861</f>
        <v>1.5308568824065636</v>
      </c>
      <c r="C4861" s="30" t="s">
        <v>318</v>
      </c>
      <c r="D4861" s="6">
        <v>1011212</v>
      </c>
      <c r="E4861" s="6">
        <v>719</v>
      </c>
      <c r="F4861" s="7" t="s">
        <v>17</v>
      </c>
      <c r="G4861" s="6">
        <v>39.491999999999997</v>
      </c>
    </row>
    <row r="4862" spans="1:7" ht="15" thickBot="1" x14ac:dyDescent="0.35">
      <c r="A4862" s="6">
        <v>99.948599999999999</v>
      </c>
      <c r="B4862" s="19">
        <f>(A4862-G4862)/G4862</f>
        <v>1.3484163533834586</v>
      </c>
      <c r="C4862" s="30" t="s">
        <v>112</v>
      </c>
      <c r="D4862" s="6">
        <v>1012364</v>
      </c>
      <c r="E4862" s="6">
        <v>668</v>
      </c>
      <c r="F4862" s="7" t="s">
        <v>17</v>
      </c>
      <c r="G4862" s="6">
        <v>42.56</v>
      </c>
    </row>
    <row r="4863" spans="1:7" ht="15" thickBot="1" x14ac:dyDescent="0.35">
      <c r="A4863" s="6">
        <v>99.948599999999999</v>
      </c>
      <c r="B4863" s="19">
        <f>(A4863-G4863)/G4863</f>
        <v>1.3462112676056337</v>
      </c>
      <c r="C4863" s="30" t="s">
        <v>160</v>
      </c>
      <c r="D4863" s="6">
        <v>1006285</v>
      </c>
      <c r="E4863" s="6">
        <v>1830</v>
      </c>
      <c r="F4863" s="7" t="s">
        <v>25</v>
      </c>
      <c r="G4863" s="6">
        <v>42.6</v>
      </c>
    </row>
    <row r="4864" spans="1:7" ht="15" thickBot="1" x14ac:dyDescent="0.35">
      <c r="A4864" s="6">
        <v>99.948599999999999</v>
      </c>
      <c r="B4864" s="19">
        <f>(A4864-G4864)/G4864</f>
        <v>0.71450185261424459</v>
      </c>
      <c r="C4864" s="30" t="s">
        <v>285</v>
      </c>
      <c r="D4864" s="6">
        <v>1009330</v>
      </c>
      <c r="E4864" s="6">
        <v>1219</v>
      </c>
      <c r="F4864" s="7" t="s">
        <v>23</v>
      </c>
      <c r="G4864" s="6">
        <v>58.295999999999999</v>
      </c>
    </row>
    <row r="4865" spans="1:7" ht="15" thickBot="1" x14ac:dyDescent="0.35">
      <c r="A4865" s="6">
        <v>99.948599999999999</v>
      </c>
      <c r="B4865" s="19">
        <f>(A4865-G4865)/G4865</f>
        <v>0.70560750853242316</v>
      </c>
      <c r="C4865" s="30" t="s">
        <v>151</v>
      </c>
      <c r="D4865" s="6">
        <v>1015629</v>
      </c>
      <c r="E4865" s="6">
        <v>1029</v>
      </c>
      <c r="F4865" s="7" t="s">
        <v>31</v>
      </c>
      <c r="G4865" s="6">
        <v>58.6</v>
      </c>
    </row>
    <row r="4866" spans="1:7" ht="15" thickBot="1" x14ac:dyDescent="0.35">
      <c r="A4866" s="6">
        <v>99.948599999999999</v>
      </c>
      <c r="B4866" s="19">
        <f>(A4866-G4866)/G4866</f>
        <v>0.67350813743218818</v>
      </c>
      <c r="C4866" s="30" t="s">
        <v>197</v>
      </c>
      <c r="D4866" s="6">
        <v>1012673</v>
      </c>
      <c r="E4866" s="6">
        <v>1138</v>
      </c>
      <c r="F4866" s="7" t="s">
        <v>19</v>
      </c>
      <c r="G4866" s="6">
        <v>59.723999999999997</v>
      </c>
    </row>
    <row r="4867" spans="1:7" ht="15" thickBot="1" x14ac:dyDescent="0.35">
      <c r="A4867" s="6">
        <v>99.948599999999999</v>
      </c>
      <c r="B4867" s="19">
        <f>(A4867-G4867)/G4867</f>
        <v>0.4609805297316259</v>
      </c>
      <c r="C4867" s="30" t="s">
        <v>81</v>
      </c>
      <c r="D4867" s="6">
        <v>1012742</v>
      </c>
      <c r="E4867" s="6">
        <v>1171</v>
      </c>
      <c r="F4867" s="7" t="s">
        <v>21</v>
      </c>
      <c r="G4867" s="6">
        <v>68.412000000000006</v>
      </c>
    </row>
    <row r="4868" spans="1:7" ht="15" thickBot="1" x14ac:dyDescent="0.35">
      <c r="A4868" s="6">
        <v>99.948599999999999</v>
      </c>
      <c r="B4868" s="19">
        <f>(A4868-G4868)/G4868</f>
        <v>0.3500729414307327</v>
      </c>
      <c r="C4868" s="30" t="s">
        <v>259</v>
      </c>
      <c r="D4868" s="6">
        <v>1018324</v>
      </c>
      <c r="E4868" s="6">
        <v>333</v>
      </c>
      <c r="F4868" s="7" t="s">
        <v>31</v>
      </c>
      <c r="G4868" s="6">
        <v>74.031999999999996</v>
      </c>
    </row>
    <row r="4869" spans="1:7" ht="15" thickBot="1" x14ac:dyDescent="0.35">
      <c r="A4869" s="6">
        <v>99.948599999999999</v>
      </c>
      <c r="B4869" s="19">
        <f>(A4869-G4869)/G4869</f>
        <v>0.18844946492271111</v>
      </c>
      <c r="C4869" s="30" t="s">
        <v>98</v>
      </c>
      <c r="D4869" s="6">
        <v>1009249</v>
      </c>
      <c r="E4869" s="6">
        <v>1112</v>
      </c>
      <c r="F4869" s="7" t="s">
        <v>35</v>
      </c>
      <c r="G4869" s="6">
        <v>84.1</v>
      </c>
    </row>
    <row r="4870" spans="1:7" ht="15" thickBot="1" x14ac:dyDescent="0.35">
      <c r="A4870" s="6">
        <v>99.948599999999999</v>
      </c>
      <c r="B4870" s="19">
        <f>(A4870-G4870)/G4870</f>
        <v>0.13805565676808162</v>
      </c>
      <c r="C4870" s="30" t="s">
        <v>295</v>
      </c>
      <c r="D4870" s="6">
        <v>1009381</v>
      </c>
      <c r="E4870" s="6">
        <v>965</v>
      </c>
      <c r="F4870" s="7" t="s">
        <v>35</v>
      </c>
      <c r="G4870" s="6">
        <v>87.823999999999998</v>
      </c>
    </row>
    <row r="4871" spans="1:7" ht="15" thickBot="1" x14ac:dyDescent="0.35">
      <c r="A4871" s="6">
        <v>99.948599999999999</v>
      </c>
      <c r="B4871" s="19">
        <f>(A4871-G4871)/G4871</f>
        <v>7.3100708610693566E-2</v>
      </c>
      <c r="C4871" s="30" t="s">
        <v>96</v>
      </c>
      <c r="D4871" s="6">
        <v>1010757</v>
      </c>
      <c r="E4871" s="6">
        <v>2632</v>
      </c>
      <c r="F4871" s="7" t="s">
        <v>21</v>
      </c>
      <c r="G4871" s="6">
        <v>93.14</v>
      </c>
    </row>
    <row r="4872" spans="1:7" ht="15" thickBot="1" x14ac:dyDescent="0.35">
      <c r="A4872" s="6">
        <v>99.948599999999999</v>
      </c>
      <c r="B4872" s="19">
        <f>(A4872-G4872)/G4872</f>
        <v>6.0305100568615842E-2</v>
      </c>
      <c r="C4872" s="30" t="s">
        <v>154</v>
      </c>
      <c r="D4872" s="6">
        <v>1017232</v>
      </c>
      <c r="E4872" s="6">
        <v>2411</v>
      </c>
      <c r="F4872" s="7" t="s">
        <v>35</v>
      </c>
      <c r="G4872" s="6">
        <v>94.263999999999996</v>
      </c>
    </row>
    <row r="4873" spans="1:7" ht="15" thickBot="1" x14ac:dyDescent="0.35">
      <c r="A4873" s="6">
        <v>99.948599999999999</v>
      </c>
      <c r="B4873" s="19">
        <f>(A4873-G4873)/G4873</f>
        <v>-8.0915511089859171E-2</v>
      </c>
      <c r="C4873" s="30" t="s">
        <v>386</v>
      </c>
      <c r="D4873" s="6">
        <v>1007584</v>
      </c>
      <c r="E4873" s="6">
        <v>2806</v>
      </c>
      <c r="F4873" s="7" t="s">
        <v>35</v>
      </c>
      <c r="G4873" s="6">
        <v>108.748</v>
      </c>
    </row>
    <row r="4874" spans="1:7" ht="15" thickBot="1" x14ac:dyDescent="0.35">
      <c r="A4874" s="6">
        <v>99.948599999999999</v>
      </c>
      <c r="B4874" s="19">
        <f>(A4874-G4874)/G4874</f>
        <v>-0.15896499495119493</v>
      </c>
      <c r="C4874" s="30" t="s">
        <v>253</v>
      </c>
      <c r="D4874" s="6">
        <v>1009129</v>
      </c>
      <c r="E4874" s="6">
        <v>291</v>
      </c>
      <c r="F4874" s="7" t="s">
        <v>17</v>
      </c>
      <c r="G4874" s="6">
        <v>118.84</v>
      </c>
    </row>
    <row r="4875" spans="1:7" ht="15" thickBot="1" x14ac:dyDescent="0.35">
      <c r="A4875" s="6">
        <v>99.948599999999999</v>
      </c>
      <c r="B4875" s="19">
        <f>(A4875-G4875)/G4875</f>
        <v>-0.19260856921287323</v>
      </c>
      <c r="C4875" s="30" t="s">
        <v>103</v>
      </c>
      <c r="D4875" s="6">
        <v>1014370</v>
      </c>
      <c r="E4875" s="6">
        <v>1229</v>
      </c>
      <c r="F4875" s="7" t="s">
        <v>31</v>
      </c>
      <c r="G4875" s="6">
        <v>123.792</v>
      </c>
    </row>
    <row r="4876" spans="1:7" ht="15" thickBot="1" x14ac:dyDescent="0.35">
      <c r="A4876" s="6">
        <v>100.38496000000001</v>
      </c>
      <c r="B4876" s="19">
        <f>(A4876-G4876)/G4876</f>
        <v>-0.81707253782981881</v>
      </c>
      <c r="C4876" s="30" t="s">
        <v>135</v>
      </c>
      <c r="D4876" s="6">
        <v>1001068</v>
      </c>
      <c r="E4876" s="6">
        <v>1068</v>
      </c>
      <c r="F4876" s="7" t="s">
        <v>21</v>
      </c>
      <c r="G4876" s="6">
        <v>548.76921600000003</v>
      </c>
    </row>
    <row r="4877" spans="1:7" ht="15" thickBot="1" x14ac:dyDescent="0.35">
      <c r="A4877" s="6">
        <v>100.3968</v>
      </c>
      <c r="B4877" s="19">
        <f>(A4877-G4877)/G4877</f>
        <v>14.905703422053232</v>
      </c>
      <c r="C4877" s="30" t="s">
        <v>71</v>
      </c>
      <c r="D4877" s="6">
        <v>1010107</v>
      </c>
      <c r="E4877" s="6">
        <v>2031</v>
      </c>
      <c r="F4877" s="7" t="s">
        <v>23</v>
      </c>
      <c r="G4877" s="6">
        <v>6.3120000000000003</v>
      </c>
    </row>
    <row r="4878" spans="1:7" ht="15" thickBot="1" x14ac:dyDescent="0.35">
      <c r="A4878" s="6">
        <v>100.3968</v>
      </c>
      <c r="B4878" s="19">
        <f>(A4878-G4878)/G4878</f>
        <v>11.096</v>
      </c>
      <c r="C4878" s="30" t="s">
        <v>143</v>
      </c>
      <c r="D4878" s="6">
        <v>1012012</v>
      </c>
      <c r="E4878" s="6">
        <v>755</v>
      </c>
      <c r="F4878" s="7" t="s">
        <v>19</v>
      </c>
      <c r="G4878" s="6">
        <v>8.3000000000000007</v>
      </c>
    </row>
    <row r="4879" spans="1:7" ht="15" thickBot="1" x14ac:dyDescent="0.35">
      <c r="A4879" s="6">
        <v>100.3968</v>
      </c>
      <c r="B4879" s="19">
        <f>(A4879-G4879)/G4879</f>
        <v>8.5180887372013654</v>
      </c>
      <c r="C4879" s="30" t="s">
        <v>280</v>
      </c>
      <c r="D4879" s="6">
        <v>1011022</v>
      </c>
      <c r="E4879" s="6">
        <v>1715</v>
      </c>
      <c r="F4879" s="7" t="s">
        <v>35</v>
      </c>
      <c r="G4879" s="6">
        <v>10.548</v>
      </c>
    </row>
    <row r="4880" spans="1:7" ht="15" thickBot="1" x14ac:dyDescent="0.35">
      <c r="A4880" s="6">
        <v>100.3968</v>
      </c>
      <c r="B4880" s="19">
        <f>(A4880-G4880)/G4880</f>
        <v>7.6015078821110347</v>
      </c>
      <c r="C4880" s="30" t="s">
        <v>145</v>
      </c>
      <c r="D4880" s="6">
        <v>1011888</v>
      </c>
      <c r="E4880" s="6">
        <v>2066</v>
      </c>
      <c r="F4880" s="7" t="s">
        <v>27</v>
      </c>
      <c r="G4880" s="6">
        <v>11.672000000000001</v>
      </c>
    </row>
    <row r="4881" spans="1:7" ht="15" thickBot="1" x14ac:dyDescent="0.35">
      <c r="A4881" s="6">
        <v>100.3968</v>
      </c>
      <c r="B4881" s="19">
        <f>(A4881-G4881)/G4881</f>
        <v>5.9700638711469036</v>
      </c>
      <c r="C4881" s="30" t="s">
        <v>274</v>
      </c>
      <c r="D4881" s="6">
        <v>1008869</v>
      </c>
      <c r="E4881" s="6">
        <v>60</v>
      </c>
      <c r="F4881" s="7" t="s">
        <v>17</v>
      </c>
      <c r="G4881" s="6">
        <v>14.404</v>
      </c>
    </row>
    <row r="4882" spans="1:7" ht="15" thickBot="1" x14ac:dyDescent="0.35">
      <c r="A4882" s="6">
        <v>100.3968</v>
      </c>
      <c r="B4882" s="19">
        <f>(A4882-G4882)/G4882</f>
        <v>5.2095992083127172</v>
      </c>
      <c r="C4882" s="30" t="s">
        <v>345</v>
      </c>
      <c r="D4882" s="6">
        <v>1019771</v>
      </c>
      <c r="E4882" s="6">
        <v>563</v>
      </c>
      <c r="F4882" s="7" t="s">
        <v>25</v>
      </c>
      <c r="G4882" s="6">
        <v>16.167999999999999</v>
      </c>
    </row>
    <row r="4883" spans="1:7" ht="15" thickBot="1" x14ac:dyDescent="0.35">
      <c r="A4883" s="6">
        <v>100.3968</v>
      </c>
      <c r="B4883" s="19">
        <f>(A4883-G4883)/G4883</f>
        <v>4.451607298001738</v>
      </c>
      <c r="C4883" s="30" t="s">
        <v>222</v>
      </c>
      <c r="D4883" s="6">
        <v>1016968</v>
      </c>
      <c r="E4883" s="6">
        <v>2179</v>
      </c>
      <c r="F4883" s="7" t="s">
        <v>25</v>
      </c>
      <c r="G4883" s="6">
        <v>18.416</v>
      </c>
    </row>
    <row r="4884" spans="1:7" ht="15" thickBot="1" x14ac:dyDescent="0.35">
      <c r="A4884" s="6">
        <v>100.3968</v>
      </c>
      <c r="B4884" s="19">
        <f>(A4884-G4884)/G4884</f>
        <v>2.2344329896907213</v>
      </c>
      <c r="C4884" s="30" t="s">
        <v>351</v>
      </c>
      <c r="D4884" s="6">
        <v>1019792</v>
      </c>
      <c r="E4884" s="6">
        <v>2189</v>
      </c>
      <c r="F4884" s="7" t="s">
        <v>35</v>
      </c>
      <c r="G4884" s="6">
        <v>31.04</v>
      </c>
    </row>
    <row r="4885" spans="1:7" ht="15" thickBot="1" x14ac:dyDescent="0.35">
      <c r="A4885" s="6">
        <v>100.3968</v>
      </c>
      <c r="B4885" s="19">
        <f>(A4885-G4885)/G4885</f>
        <v>1.9174938974776243</v>
      </c>
      <c r="C4885" s="30" t="s">
        <v>58</v>
      </c>
      <c r="D4885" s="6">
        <v>1016636</v>
      </c>
      <c r="E4885" s="6">
        <v>2801</v>
      </c>
      <c r="F4885" s="7" t="s">
        <v>42</v>
      </c>
      <c r="G4885" s="6">
        <v>34.411999999999999</v>
      </c>
    </row>
    <row r="4886" spans="1:7" ht="15" thickBot="1" x14ac:dyDescent="0.35">
      <c r="A4886" s="6">
        <v>100.3968</v>
      </c>
      <c r="B4886" s="19">
        <f>(A4886-G4886)/G4886</f>
        <v>1.846036965642363</v>
      </c>
      <c r="C4886" s="30" t="s">
        <v>389</v>
      </c>
      <c r="D4886" s="6">
        <v>1018778</v>
      </c>
      <c r="E4886" s="6">
        <v>1925</v>
      </c>
      <c r="F4886" s="7" t="s">
        <v>35</v>
      </c>
      <c r="G4886" s="6">
        <v>35.276000000000003</v>
      </c>
    </row>
    <row r="4887" spans="1:7" ht="15" thickBot="1" x14ac:dyDescent="0.35">
      <c r="A4887" s="6">
        <v>100.3968</v>
      </c>
      <c r="B4887" s="19">
        <f>(A4887-G4887)/G4887</f>
        <v>1.5977230387083416</v>
      </c>
      <c r="C4887" s="30" t="s">
        <v>199</v>
      </c>
      <c r="D4887" s="6">
        <v>1014695</v>
      </c>
      <c r="E4887" s="6">
        <v>1937</v>
      </c>
      <c r="F4887" s="7" t="s">
        <v>21</v>
      </c>
      <c r="G4887" s="6">
        <v>38.648000000000003</v>
      </c>
    </row>
    <row r="4888" spans="1:7" ht="15" thickBot="1" x14ac:dyDescent="0.35">
      <c r="A4888" s="6">
        <v>100.3968</v>
      </c>
      <c r="B4888" s="19">
        <f>(A4888-G4888)/G4888</f>
        <v>1.5243085587850751</v>
      </c>
      <c r="C4888" s="30" t="s">
        <v>136</v>
      </c>
      <c r="D4888" s="6">
        <v>1012333</v>
      </c>
      <c r="E4888" s="6">
        <v>2815</v>
      </c>
      <c r="F4888" s="7" t="s">
        <v>35</v>
      </c>
      <c r="G4888" s="6">
        <v>39.771999999999998</v>
      </c>
    </row>
    <row r="4889" spans="1:7" ht="15" thickBot="1" x14ac:dyDescent="0.35">
      <c r="A4889" s="6">
        <v>100.3968</v>
      </c>
      <c r="B4889" s="19">
        <f>(A4889-G4889)/G4889</f>
        <v>1.1583283171381891</v>
      </c>
      <c r="C4889" s="30" t="s">
        <v>371</v>
      </c>
      <c r="D4889" s="6">
        <v>1018137</v>
      </c>
      <c r="E4889" s="6">
        <v>1244</v>
      </c>
      <c r="F4889" s="7" t="s">
        <v>19</v>
      </c>
      <c r="G4889" s="6">
        <v>46.515999999999998</v>
      </c>
    </row>
    <row r="4890" spans="1:7" ht="15" thickBot="1" x14ac:dyDescent="0.35">
      <c r="A4890" s="6">
        <v>100.3968</v>
      </c>
      <c r="B4890" s="19">
        <f>(A4890-G4890)/G4890</f>
        <v>0.42649616368286453</v>
      </c>
      <c r="C4890" s="30" t="s">
        <v>166</v>
      </c>
      <c r="D4890" s="6">
        <v>1017201</v>
      </c>
      <c r="E4890" s="6">
        <v>552</v>
      </c>
      <c r="F4890" s="7" t="s">
        <v>21</v>
      </c>
      <c r="G4890" s="6">
        <v>70.38</v>
      </c>
    </row>
    <row r="4891" spans="1:7" ht="15" thickBot="1" x14ac:dyDescent="0.35">
      <c r="A4891" s="6">
        <v>100.3968</v>
      </c>
      <c r="B4891" s="19">
        <f>(A4891-G4891)/G4891</f>
        <v>0.3823428980558462</v>
      </c>
      <c r="C4891" s="30" t="s">
        <v>167</v>
      </c>
      <c r="D4891" s="6">
        <v>1011324</v>
      </c>
      <c r="E4891" s="6">
        <v>549</v>
      </c>
      <c r="F4891" s="7" t="s">
        <v>31</v>
      </c>
      <c r="G4891" s="6">
        <v>72.628</v>
      </c>
    </row>
    <row r="4892" spans="1:7" ht="15" thickBot="1" x14ac:dyDescent="0.35">
      <c r="A4892" s="6">
        <v>100.3968</v>
      </c>
      <c r="B4892" s="19">
        <f>(A4892-G4892)/G4892</f>
        <v>0.30943238731218703</v>
      </c>
      <c r="C4892" s="30" t="s">
        <v>315</v>
      </c>
      <c r="D4892" s="6">
        <v>1005558</v>
      </c>
      <c r="E4892" s="6">
        <v>340</v>
      </c>
      <c r="F4892" s="7" t="s">
        <v>31</v>
      </c>
      <c r="G4892" s="6">
        <v>76.671999999999997</v>
      </c>
    </row>
    <row r="4893" spans="1:7" ht="15" thickBot="1" x14ac:dyDescent="0.35">
      <c r="A4893" s="6">
        <v>100.3968</v>
      </c>
      <c r="B4893" s="19">
        <f>(A4893-G4893)/G4893</f>
        <v>7.6572016813931526E-2</v>
      </c>
      <c r="C4893" s="30" t="s">
        <v>187</v>
      </c>
      <c r="D4893" s="6">
        <v>1008036</v>
      </c>
      <c r="E4893" s="6">
        <v>2690</v>
      </c>
      <c r="F4893" s="7" t="s">
        <v>31</v>
      </c>
      <c r="G4893" s="6">
        <v>93.256</v>
      </c>
    </row>
    <row r="4894" spans="1:7" ht="15" thickBot="1" x14ac:dyDescent="0.35">
      <c r="A4894" s="6">
        <v>100.3968</v>
      </c>
      <c r="B4894" s="19">
        <f>(A4894-G4894)/G4894</f>
        <v>-3.5573487031700247E-2</v>
      </c>
      <c r="C4894" s="30" t="s">
        <v>82</v>
      </c>
      <c r="D4894" s="6">
        <v>1010124</v>
      </c>
      <c r="E4894" s="6">
        <v>780</v>
      </c>
      <c r="F4894" s="7" t="s">
        <v>17</v>
      </c>
      <c r="G4894" s="6">
        <v>104.1</v>
      </c>
    </row>
    <row r="4895" spans="1:7" ht="15" thickBot="1" x14ac:dyDescent="0.35">
      <c r="A4895" s="6">
        <v>100.3968</v>
      </c>
      <c r="B4895" s="19">
        <f>(A4895-G4895)/G4895</f>
        <v>-0.16260634571113999</v>
      </c>
      <c r="C4895" s="30" t="s">
        <v>239</v>
      </c>
      <c r="D4895" s="6">
        <v>1008520</v>
      </c>
      <c r="E4895" s="6">
        <v>1144</v>
      </c>
      <c r="F4895" s="7" t="s">
        <v>31</v>
      </c>
      <c r="G4895" s="6">
        <v>119.892</v>
      </c>
    </row>
    <row r="4896" spans="1:7" ht="15" thickBot="1" x14ac:dyDescent="0.35">
      <c r="A4896" s="6">
        <v>100.3968</v>
      </c>
      <c r="B4896" s="19">
        <f>(A4896-G4896)/G4896</f>
        <v>0.18124999999999994</v>
      </c>
      <c r="C4896" s="30" t="s">
        <v>53</v>
      </c>
      <c r="D4896" s="6">
        <v>1014526</v>
      </c>
      <c r="E4896" s="6">
        <v>2556</v>
      </c>
      <c r="F4896" s="7" t="s">
        <v>87</v>
      </c>
      <c r="G4896" s="6">
        <v>84.992000000000004</v>
      </c>
    </row>
    <row r="4897" spans="1:7" ht="15" thickBot="1" x14ac:dyDescent="0.35">
      <c r="A4897" s="6">
        <v>100.3968</v>
      </c>
      <c r="B4897" s="19">
        <f>(A4897-G4897)/G4897</f>
        <v>6.8232890704800861E-2</v>
      </c>
      <c r="C4897" s="30" t="s">
        <v>81</v>
      </c>
      <c r="D4897" s="6">
        <v>1012264</v>
      </c>
      <c r="E4897" s="6">
        <v>209</v>
      </c>
      <c r="F4897" s="7" t="s">
        <v>87</v>
      </c>
      <c r="G4897" s="6">
        <v>93.983999999999995</v>
      </c>
    </row>
    <row r="4898" spans="1:7" ht="15" thickBot="1" x14ac:dyDescent="0.35">
      <c r="A4898" s="6">
        <v>100.3968</v>
      </c>
      <c r="B4898" s="19">
        <f>(A4898-G4898)/G4898</f>
        <v>-0.20820215148742868</v>
      </c>
      <c r="C4898" s="30" t="s">
        <v>371</v>
      </c>
      <c r="D4898" s="6">
        <v>1005788</v>
      </c>
      <c r="E4898" s="6">
        <v>2383</v>
      </c>
      <c r="F4898" s="7" t="s">
        <v>17</v>
      </c>
      <c r="G4898" s="6">
        <v>126.79600000000001</v>
      </c>
    </row>
    <row r="4899" spans="1:7" ht="15" thickBot="1" x14ac:dyDescent="0.35">
      <c r="A4899" s="6">
        <v>100.68364800000001</v>
      </c>
      <c r="B4899" s="19">
        <f>(A4899-G4899)/G4899</f>
        <v>0.10536325478819701</v>
      </c>
      <c r="C4899" s="30" t="s">
        <v>342</v>
      </c>
      <c r="D4899" s="6">
        <v>1000003</v>
      </c>
      <c r="E4899" s="6">
        <v>3</v>
      </c>
      <c r="F4899" s="7" t="s">
        <v>31</v>
      </c>
      <c r="G4899" s="6">
        <v>91.086479999999995</v>
      </c>
    </row>
    <row r="4900" spans="1:7" ht="15" thickBot="1" x14ac:dyDescent="0.35">
      <c r="A4900" s="6">
        <v>100.72920000000001</v>
      </c>
      <c r="B4900" s="19">
        <f>(A4900-G4900)/G4900</f>
        <v>0.80720375473647954</v>
      </c>
      <c r="C4900" s="30" t="s">
        <v>133</v>
      </c>
      <c r="D4900" s="6">
        <v>1004450</v>
      </c>
      <c r="E4900" s="6">
        <v>320</v>
      </c>
      <c r="F4900" s="7" t="s">
        <v>21</v>
      </c>
      <c r="G4900" s="6">
        <v>55.7376</v>
      </c>
    </row>
    <row r="4901" spans="1:7" ht="15" thickBot="1" x14ac:dyDescent="0.35">
      <c r="A4901" s="6">
        <v>100.72920000000001</v>
      </c>
      <c r="B4901" s="19">
        <f>(A4901-G4901)/G4901</f>
        <v>-0.54101172336361381</v>
      </c>
      <c r="C4901" s="30" t="s">
        <v>119</v>
      </c>
      <c r="D4901" s="6">
        <v>1004919</v>
      </c>
      <c r="E4901" s="6">
        <v>2733</v>
      </c>
      <c r="F4901" s="7" t="s">
        <v>17</v>
      </c>
      <c r="G4901" s="6">
        <v>219.45920000000001</v>
      </c>
    </row>
    <row r="4902" spans="1:7" ht="15" thickBot="1" x14ac:dyDescent="0.35">
      <c r="A4902" s="6">
        <v>100.845</v>
      </c>
      <c r="B4902" s="19">
        <f>(A4902-G4902)/G4902</f>
        <v>0.16373938330871482</v>
      </c>
      <c r="C4902" s="30" t="s">
        <v>161</v>
      </c>
      <c r="D4902" s="6">
        <v>1019193</v>
      </c>
      <c r="E4902" s="6">
        <v>2153</v>
      </c>
      <c r="F4902" s="7" t="s">
        <v>17</v>
      </c>
      <c r="G4902" s="6">
        <v>86.656000000000006</v>
      </c>
    </row>
    <row r="4903" spans="1:7" ht="15" thickBot="1" x14ac:dyDescent="0.35">
      <c r="A4903" s="6">
        <v>100.845</v>
      </c>
      <c r="B4903" s="19">
        <f>(A4903-G4903)/G4903</f>
        <v>80.85470779220779</v>
      </c>
      <c r="C4903" s="30" t="s">
        <v>304</v>
      </c>
      <c r="D4903" s="6">
        <v>1009936</v>
      </c>
      <c r="E4903" s="6">
        <v>2507</v>
      </c>
      <c r="F4903" s="7" t="s">
        <v>27</v>
      </c>
      <c r="G4903" s="6">
        <v>1.232</v>
      </c>
    </row>
    <row r="4904" spans="1:7" ht="15" thickBot="1" x14ac:dyDescent="0.35">
      <c r="A4904" s="6">
        <v>100.845</v>
      </c>
      <c r="B4904" s="19">
        <f>(A4904-G4904)/G4904</f>
        <v>80.85470779220779</v>
      </c>
      <c r="C4904" s="30" t="s">
        <v>318</v>
      </c>
      <c r="D4904" s="6">
        <v>1014505</v>
      </c>
      <c r="E4904" s="6">
        <v>355</v>
      </c>
      <c r="F4904" s="7" t="s">
        <v>23</v>
      </c>
      <c r="G4904" s="6">
        <v>1.232</v>
      </c>
    </row>
    <row r="4905" spans="1:7" ht="15" thickBot="1" x14ac:dyDescent="0.35">
      <c r="A4905" s="6">
        <v>100.845</v>
      </c>
      <c r="B4905" s="19">
        <f>(A4905-G4905)/G4905</f>
        <v>14.196654611211573</v>
      </c>
      <c r="C4905" s="30" t="s">
        <v>82</v>
      </c>
      <c r="D4905" s="6">
        <v>1011880</v>
      </c>
      <c r="E4905" s="6">
        <v>477</v>
      </c>
      <c r="F4905" s="7" t="s">
        <v>35</v>
      </c>
      <c r="G4905" s="6">
        <v>6.6360000000000001</v>
      </c>
    </row>
    <row r="4906" spans="1:7" ht="15" thickBot="1" x14ac:dyDescent="0.35">
      <c r="A4906" s="6">
        <v>100.845</v>
      </c>
      <c r="B4906" s="19">
        <f>(A4906-G4906)/G4906</f>
        <v>4.6540143529939453</v>
      </c>
      <c r="C4906" s="30" t="s">
        <v>46</v>
      </c>
      <c r="D4906" s="6">
        <v>1008731</v>
      </c>
      <c r="E4906" s="6">
        <v>1491</v>
      </c>
      <c r="F4906" s="7" t="s">
        <v>25</v>
      </c>
      <c r="G4906" s="6">
        <v>17.835999999999999</v>
      </c>
    </row>
    <row r="4907" spans="1:7" ht="15" thickBot="1" x14ac:dyDescent="0.35">
      <c r="A4907" s="6">
        <v>100.845</v>
      </c>
      <c r="B4907" s="19">
        <f>(A4907-G4907)/G4907</f>
        <v>3.5076434829250851</v>
      </c>
      <c r="C4907" s="30" t="s">
        <v>311</v>
      </c>
      <c r="D4907" s="6">
        <v>1010511</v>
      </c>
      <c r="E4907" s="6">
        <v>2422</v>
      </c>
      <c r="F4907" s="7" t="s">
        <v>31</v>
      </c>
      <c r="G4907" s="6">
        <v>22.372</v>
      </c>
    </row>
    <row r="4908" spans="1:7" ht="15" thickBot="1" x14ac:dyDescent="0.35">
      <c r="A4908" s="6">
        <v>100.845</v>
      </c>
      <c r="B4908" s="19">
        <f>(A4908-G4908)/G4908</f>
        <v>1.9031840165822207</v>
      </c>
      <c r="C4908" s="30" t="s">
        <v>240</v>
      </c>
      <c r="D4908" s="6">
        <v>1012756</v>
      </c>
      <c r="E4908" s="6">
        <v>2828</v>
      </c>
      <c r="F4908" s="7" t="s">
        <v>21</v>
      </c>
      <c r="G4908" s="6">
        <v>34.735999999999997</v>
      </c>
    </row>
    <row r="4909" spans="1:7" ht="15" thickBot="1" x14ac:dyDescent="0.35">
      <c r="A4909" s="6">
        <v>100.845</v>
      </c>
      <c r="B4909" s="19">
        <f>(A4909-G4909)/G4909</f>
        <v>1.5322669746886302</v>
      </c>
      <c r="C4909" s="30" t="s">
        <v>306</v>
      </c>
      <c r="D4909" s="6">
        <v>1007711</v>
      </c>
      <c r="E4909" s="6">
        <v>1717</v>
      </c>
      <c r="F4909" s="7" t="s">
        <v>31</v>
      </c>
      <c r="G4909" s="6">
        <v>39.823999999999998</v>
      </c>
    </row>
    <row r="4910" spans="1:7" ht="15" thickBot="1" x14ac:dyDescent="0.35">
      <c r="A4910" s="6">
        <v>100.845</v>
      </c>
      <c r="B4910" s="19">
        <f>(A4910-G4910)/G4910</f>
        <v>0.86542730299667026</v>
      </c>
      <c r="C4910" s="30" t="s">
        <v>376</v>
      </c>
      <c r="D4910" s="6">
        <v>1018614</v>
      </c>
      <c r="E4910" s="6">
        <v>74</v>
      </c>
      <c r="F4910" s="7" t="s">
        <v>19</v>
      </c>
      <c r="G4910" s="6">
        <v>54.06</v>
      </c>
    </row>
    <row r="4911" spans="1:7" ht="15" thickBot="1" x14ac:dyDescent="0.35">
      <c r="A4911" s="6">
        <v>100.845</v>
      </c>
      <c r="B4911" s="19">
        <f>(A4911-G4911)/G4911</f>
        <v>0.47313602898211982</v>
      </c>
      <c r="C4911" s="30" t="s">
        <v>208</v>
      </c>
      <c r="D4911" s="6">
        <v>1015791</v>
      </c>
      <c r="E4911" s="6">
        <v>1422</v>
      </c>
      <c r="F4911" s="7" t="s">
        <v>23</v>
      </c>
      <c r="G4911" s="6">
        <v>68.456000000000003</v>
      </c>
    </row>
    <row r="4912" spans="1:7" ht="15" thickBot="1" x14ac:dyDescent="0.35">
      <c r="A4912" s="6">
        <v>100.845</v>
      </c>
      <c r="B4912" s="19">
        <f>(A4912-G4912)/G4912</f>
        <v>0.45569894335700684</v>
      </c>
      <c r="C4912" s="30" t="s">
        <v>155</v>
      </c>
      <c r="D4912" s="6">
        <v>1006637</v>
      </c>
      <c r="E4912" s="6">
        <v>1849</v>
      </c>
      <c r="F4912" s="7" t="s">
        <v>27</v>
      </c>
      <c r="G4912" s="6">
        <v>69.275999999999996</v>
      </c>
    </row>
    <row r="4913" spans="1:7" ht="15" thickBot="1" x14ac:dyDescent="0.35">
      <c r="A4913" s="6">
        <v>100.845</v>
      </c>
      <c r="B4913" s="19">
        <f>(A4913-G4913)/G4913</f>
        <v>0.378266455280997</v>
      </c>
      <c r="C4913" s="30" t="s">
        <v>74</v>
      </c>
      <c r="D4913" s="6">
        <v>1017352</v>
      </c>
      <c r="E4913" s="6">
        <v>2082</v>
      </c>
      <c r="F4913" s="7" t="s">
        <v>23</v>
      </c>
      <c r="G4913" s="6">
        <v>73.168000000000006</v>
      </c>
    </row>
    <row r="4914" spans="1:7" ht="15" thickBot="1" x14ac:dyDescent="0.35">
      <c r="A4914" s="6">
        <v>100.845</v>
      </c>
      <c r="B4914" s="19">
        <f>(A4914-G4914)/G4914</f>
        <v>6.732356801151522E-2</v>
      </c>
      <c r="C4914" s="30" t="s">
        <v>353</v>
      </c>
      <c r="D4914" s="6">
        <v>1008437</v>
      </c>
      <c r="E4914" s="6">
        <v>1255</v>
      </c>
      <c r="F4914" s="7" t="s">
        <v>42</v>
      </c>
      <c r="G4914" s="6">
        <v>94.483999999999995</v>
      </c>
    </row>
    <row r="4915" spans="1:7" ht="15" thickBot="1" x14ac:dyDescent="0.35">
      <c r="A4915" s="6">
        <v>100.845</v>
      </c>
      <c r="B4915" s="19">
        <f>(A4915-G4915)/G4915</f>
        <v>4.4419818550892762E-2</v>
      </c>
      <c r="C4915" s="30" t="s">
        <v>281</v>
      </c>
      <c r="D4915" s="6">
        <v>1019919</v>
      </c>
      <c r="E4915" s="6">
        <v>932</v>
      </c>
      <c r="F4915" s="7" t="s">
        <v>19</v>
      </c>
      <c r="G4915" s="6">
        <v>96.555999999999997</v>
      </c>
    </row>
    <row r="4916" spans="1:7" ht="15" thickBot="1" x14ac:dyDescent="0.35">
      <c r="A4916" s="6">
        <v>100.845</v>
      </c>
      <c r="B4916" s="19">
        <f>(A4916-G4916)/G4916</f>
        <v>1.095717379100172E-2</v>
      </c>
      <c r="C4916" s="30" t="s">
        <v>195</v>
      </c>
      <c r="D4916" s="6">
        <v>1008946</v>
      </c>
      <c r="E4916" s="6">
        <v>2243</v>
      </c>
      <c r="F4916" s="7" t="s">
        <v>31</v>
      </c>
      <c r="G4916" s="6">
        <v>99.751999999999995</v>
      </c>
    </row>
    <row r="4917" spans="1:7" ht="15" thickBot="1" x14ac:dyDescent="0.35">
      <c r="A4917" s="6">
        <v>100.845</v>
      </c>
      <c r="B4917" s="19">
        <f>(A4917-G4917)/G4917</f>
        <v>-4.0777308526423979E-2</v>
      </c>
      <c r="C4917" s="30" t="s">
        <v>148</v>
      </c>
      <c r="D4917" s="6">
        <v>1007011</v>
      </c>
      <c r="E4917" s="6">
        <v>2329</v>
      </c>
      <c r="F4917" s="7" t="s">
        <v>19</v>
      </c>
      <c r="G4917" s="6">
        <v>105.13200000000001</v>
      </c>
    </row>
    <row r="4918" spans="1:7" ht="15" thickBot="1" x14ac:dyDescent="0.35">
      <c r="A4918" s="6">
        <v>100.845</v>
      </c>
      <c r="B4918" s="19">
        <f>(A4918-G4918)/G4918</f>
        <v>-9.4618616677440218E-2</v>
      </c>
      <c r="C4918" s="30" t="s">
        <v>134</v>
      </c>
      <c r="D4918" s="6">
        <v>1014077</v>
      </c>
      <c r="E4918" s="6">
        <v>1339</v>
      </c>
      <c r="F4918" s="7" t="s">
        <v>25</v>
      </c>
      <c r="G4918" s="6">
        <v>111.384</v>
      </c>
    </row>
    <row r="4919" spans="1:7" ht="15" thickBot="1" x14ac:dyDescent="0.35">
      <c r="A4919" s="6">
        <v>100.845</v>
      </c>
      <c r="B4919" s="19">
        <f>(A4919-G4919)/G4919</f>
        <v>-0.2136474221016188</v>
      </c>
      <c r="C4919" s="30" t="s">
        <v>104</v>
      </c>
      <c r="D4919" s="6">
        <v>1011459</v>
      </c>
      <c r="E4919" s="6">
        <v>150</v>
      </c>
      <c r="F4919" s="7" t="s">
        <v>23</v>
      </c>
      <c r="G4919" s="6">
        <v>128.244</v>
      </c>
    </row>
    <row r="4920" spans="1:7" ht="15" thickBot="1" x14ac:dyDescent="0.35">
      <c r="A4920" s="6">
        <v>100.845</v>
      </c>
      <c r="B4920" s="19">
        <f>(A4920-G4920)/G4920</f>
        <v>-0.25293359409725308</v>
      </c>
      <c r="C4920" s="30" t="s">
        <v>181</v>
      </c>
      <c r="D4920" s="6">
        <v>1014280</v>
      </c>
      <c r="E4920" s="6">
        <v>210</v>
      </c>
      <c r="F4920" s="7" t="s">
        <v>23</v>
      </c>
      <c r="G4920" s="6">
        <v>134.988</v>
      </c>
    </row>
    <row r="4921" spans="1:7" ht="15" thickBot="1" x14ac:dyDescent="0.35">
      <c r="A4921" s="6">
        <v>100.845</v>
      </c>
      <c r="B4921" s="19">
        <f>(A4921-G4921)/G4921</f>
        <v>-0.3516458788736016</v>
      </c>
      <c r="C4921" s="30" t="s">
        <v>388</v>
      </c>
      <c r="D4921" s="6">
        <v>1007233</v>
      </c>
      <c r="E4921" s="6">
        <v>2583</v>
      </c>
      <c r="F4921" s="7" t="s">
        <v>19</v>
      </c>
      <c r="G4921" s="6">
        <v>155.54</v>
      </c>
    </row>
    <row r="4922" spans="1:7" ht="15" thickBot="1" x14ac:dyDescent="0.35">
      <c r="A4922" s="6">
        <v>100.970496</v>
      </c>
      <c r="B4922" s="19">
        <f>(A4922-G4922)/G4922</f>
        <v>3.5564303249097473</v>
      </c>
      <c r="C4922" s="30" t="s">
        <v>64</v>
      </c>
      <c r="D4922" s="6">
        <v>1006891</v>
      </c>
      <c r="E4922" s="6">
        <v>2838</v>
      </c>
      <c r="F4922" s="7" t="s">
        <v>87</v>
      </c>
      <c r="G4922" s="6">
        <v>22.16</v>
      </c>
    </row>
    <row r="4923" spans="1:7" ht="15" thickBot="1" x14ac:dyDescent="0.35">
      <c r="A4923" s="6">
        <v>101.11391999999999</v>
      </c>
      <c r="B4923" s="19">
        <f>(A4923-G4923)/G4923</f>
        <v>1.2148847805134493</v>
      </c>
      <c r="C4923" s="30" t="s">
        <v>285</v>
      </c>
      <c r="D4923" s="6">
        <v>1016097</v>
      </c>
      <c r="E4923" s="6">
        <v>673</v>
      </c>
      <c r="F4923" s="7" t="s">
        <v>87</v>
      </c>
      <c r="G4923" s="6">
        <v>45.652000000000001</v>
      </c>
    </row>
    <row r="4924" spans="1:7" ht="15" thickBot="1" x14ac:dyDescent="0.35">
      <c r="A4924" s="6">
        <v>101.11391999999999</v>
      </c>
      <c r="B4924" s="19">
        <f>(A4924-G4924)/G4924</f>
        <v>0.82160985803848074</v>
      </c>
      <c r="C4924" s="30" t="s">
        <v>70</v>
      </c>
      <c r="D4924" s="6">
        <v>1012158</v>
      </c>
      <c r="E4924" s="6">
        <v>543</v>
      </c>
      <c r="F4924" s="7" t="s">
        <v>87</v>
      </c>
      <c r="G4924" s="6">
        <v>55.508000000000003</v>
      </c>
    </row>
    <row r="4925" spans="1:7" ht="15" thickBot="1" x14ac:dyDescent="0.35">
      <c r="A4925" s="6">
        <v>101.2024</v>
      </c>
      <c r="B4925" s="19">
        <f>(A4925-G4925)/G4925</f>
        <v>0.49934812497036918</v>
      </c>
      <c r="C4925" s="30" t="s">
        <v>99</v>
      </c>
      <c r="D4925" s="6">
        <v>1003651</v>
      </c>
      <c r="E4925" s="6">
        <v>1400</v>
      </c>
      <c r="F4925" s="7" t="s">
        <v>87</v>
      </c>
      <c r="G4925" s="6">
        <v>67.497600000000006</v>
      </c>
    </row>
    <row r="4926" spans="1:7" ht="15" thickBot="1" x14ac:dyDescent="0.35">
      <c r="A4926" s="6">
        <v>101.2932</v>
      </c>
      <c r="B4926" s="19">
        <f>(A4926-G4926)/G4926</f>
        <v>5.6378243774574051</v>
      </c>
      <c r="C4926" s="30" t="s">
        <v>145</v>
      </c>
      <c r="D4926" s="6">
        <v>1019618</v>
      </c>
      <c r="E4926" s="6">
        <v>1936</v>
      </c>
      <c r="F4926" s="7" t="s">
        <v>23</v>
      </c>
      <c r="G4926" s="6">
        <v>15.26</v>
      </c>
    </row>
    <row r="4927" spans="1:7" ht="15" thickBot="1" x14ac:dyDescent="0.35">
      <c r="A4927" s="6">
        <v>101.2932</v>
      </c>
      <c r="B4927" s="19">
        <f>(A4927-G4927)/G4927</f>
        <v>4.1722426470588232</v>
      </c>
      <c r="C4927" s="30" t="s">
        <v>364</v>
      </c>
      <c r="D4927" s="6">
        <v>1012444</v>
      </c>
      <c r="E4927" s="6">
        <v>2075</v>
      </c>
      <c r="F4927" s="7" t="s">
        <v>23</v>
      </c>
      <c r="G4927" s="6">
        <v>19.584</v>
      </c>
    </row>
    <row r="4928" spans="1:7" ht="15" thickBot="1" x14ac:dyDescent="0.35">
      <c r="A4928" s="6">
        <v>101.2932</v>
      </c>
      <c r="B4928" s="19">
        <f>(A4928-G4928)/G4928</f>
        <v>3.2065282392026582</v>
      </c>
      <c r="C4928" s="30" t="s">
        <v>225</v>
      </c>
      <c r="D4928" s="6">
        <v>1017077</v>
      </c>
      <c r="E4928" s="6">
        <v>843</v>
      </c>
      <c r="F4928" s="7" t="s">
        <v>31</v>
      </c>
      <c r="G4928" s="6">
        <v>24.08</v>
      </c>
    </row>
    <row r="4929" spans="1:7" ht="15" thickBot="1" x14ac:dyDescent="0.35">
      <c r="A4929" s="6">
        <v>101.2932</v>
      </c>
      <c r="B4929" s="19">
        <f>(A4929-G4929)/G4929</f>
        <v>2.8473564266180493</v>
      </c>
      <c r="C4929" s="30" t="s">
        <v>180</v>
      </c>
      <c r="D4929" s="6">
        <v>1012611</v>
      </c>
      <c r="E4929" s="6">
        <v>2642</v>
      </c>
      <c r="F4929" s="7" t="s">
        <v>42</v>
      </c>
      <c r="G4929" s="6">
        <v>26.327999999999999</v>
      </c>
    </row>
    <row r="4930" spans="1:7" ht="15" thickBot="1" x14ac:dyDescent="0.35">
      <c r="A4930" s="6">
        <v>101.2932</v>
      </c>
      <c r="B4930" s="19">
        <f>(A4930-G4930)/G4930</f>
        <v>1.2770704073374695</v>
      </c>
      <c r="C4930" s="30" t="s">
        <v>63</v>
      </c>
      <c r="D4930" s="6">
        <v>1010683</v>
      </c>
      <c r="E4930" s="6">
        <v>2655</v>
      </c>
      <c r="F4930" s="7" t="s">
        <v>35</v>
      </c>
      <c r="G4930" s="6">
        <v>44.484000000000002</v>
      </c>
    </row>
    <row r="4931" spans="1:7" ht="15" thickBot="1" x14ac:dyDescent="0.35">
      <c r="A4931" s="6">
        <v>101.2932</v>
      </c>
      <c r="B4931" s="19">
        <f>(A4931-G4931)/G4931</f>
        <v>1.2209524644799159</v>
      </c>
      <c r="C4931" s="30" t="s">
        <v>128</v>
      </c>
      <c r="D4931" s="6">
        <v>1015562</v>
      </c>
      <c r="E4931" s="6">
        <v>350</v>
      </c>
      <c r="F4931" s="7" t="s">
        <v>19</v>
      </c>
      <c r="G4931" s="6">
        <v>45.607999999999997</v>
      </c>
    </row>
    <row r="4932" spans="1:7" ht="15" thickBot="1" x14ac:dyDescent="0.35">
      <c r="A4932" s="6">
        <v>101.2932</v>
      </c>
      <c r="B4932" s="19">
        <f>(A4932-G4932)/G4932</f>
        <v>1.0286229271809659</v>
      </c>
      <c r="C4932" s="30" t="s">
        <v>278</v>
      </c>
      <c r="D4932" s="6">
        <v>1011589</v>
      </c>
      <c r="E4932" s="6">
        <v>398</v>
      </c>
      <c r="F4932" s="7" t="s">
        <v>25</v>
      </c>
      <c r="G4932" s="6">
        <v>49.932000000000002</v>
      </c>
    </row>
    <row r="4933" spans="1:7" ht="15" thickBot="1" x14ac:dyDescent="0.35">
      <c r="A4933" s="6">
        <v>101.2932</v>
      </c>
      <c r="B4933" s="19">
        <f>(A4933-G4933)/G4933</f>
        <v>1.0237592903380484</v>
      </c>
      <c r="C4933" s="30" t="s">
        <v>140</v>
      </c>
      <c r="D4933" s="6">
        <v>1007160</v>
      </c>
      <c r="E4933" s="6">
        <v>2531</v>
      </c>
      <c r="F4933" s="7" t="s">
        <v>27</v>
      </c>
      <c r="G4933" s="6">
        <v>50.052</v>
      </c>
    </row>
    <row r="4934" spans="1:7" ht="15" thickBot="1" x14ac:dyDescent="0.35">
      <c r="A4934" s="6">
        <v>101.2932</v>
      </c>
      <c r="B4934" s="19">
        <f>(A4934-G4934)/G4934</f>
        <v>0.6215214189665107</v>
      </c>
      <c r="C4934" s="30" t="s">
        <v>364</v>
      </c>
      <c r="D4934" s="6">
        <v>1009479</v>
      </c>
      <c r="E4934" s="6">
        <v>1682</v>
      </c>
      <c r="F4934" s="7" t="s">
        <v>21</v>
      </c>
      <c r="G4934" s="6">
        <v>62.468000000000004</v>
      </c>
    </row>
    <row r="4935" spans="1:7" ht="15" thickBot="1" x14ac:dyDescent="0.35">
      <c r="A4935" s="6">
        <v>101.2932</v>
      </c>
      <c r="B4935" s="19">
        <f>(A4935-G4935)/G4935</f>
        <v>0.51654689184333447</v>
      </c>
      <c r="C4935" s="30" t="s">
        <v>225</v>
      </c>
      <c r="D4935" s="6">
        <v>1016421</v>
      </c>
      <c r="E4935" s="6">
        <v>2058</v>
      </c>
      <c r="F4935" s="7" t="s">
        <v>27</v>
      </c>
      <c r="G4935" s="6">
        <v>66.792000000000002</v>
      </c>
    </row>
    <row r="4936" spans="1:7" ht="15" thickBot="1" x14ac:dyDescent="0.35">
      <c r="A4936" s="6">
        <v>101.2932</v>
      </c>
      <c r="B4936" s="19">
        <f>(A4936-G4936)/G4936</f>
        <v>0.49144825961481836</v>
      </c>
      <c r="C4936" s="30" t="s">
        <v>121</v>
      </c>
      <c r="D4936" s="6">
        <v>1009518</v>
      </c>
      <c r="E4936" s="6">
        <v>2376</v>
      </c>
      <c r="F4936" s="7" t="s">
        <v>21</v>
      </c>
      <c r="G4936" s="6">
        <v>67.915999999999997</v>
      </c>
    </row>
    <row r="4937" spans="1:7" ht="15" thickBot="1" x14ac:dyDescent="0.35">
      <c r="A4937" s="6">
        <v>101.2932</v>
      </c>
      <c r="B4937" s="19">
        <f>(A4937-G4937)/G4937</f>
        <v>-0.11280173772904038</v>
      </c>
      <c r="C4937" s="30" t="s">
        <v>228</v>
      </c>
      <c r="D4937" s="6">
        <v>1014067</v>
      </c>
      <c r="E4937" s="6">
        <v>817</v>
      </c>
      <c r="F4937" s="7" t="s">
        <v>35</v>
      </c>
      <c r="G4937" s="6">
        <v>114.172</v>
      </c>
    </row>
    <row r="4938" spans="1:7" ht="15" thickBot="1" x14ac:dyDescent="0.35">
      <c r="A4938" s="6">
        <v>101.2932</v>
      </c>
      <c r="B4938" s="19">
        <f>(A4938-G4938)/G4938</f>
        <v>-0.12145087427144052</v>
      </c>
      <c r="C4938" s="30" t="s">
        <v>389</v>
      </c>
      <c r="D4938" s="6">
        <v>1011503</v>
      </c>
      <c r="E4938" s="6">
        <v>1072</v>
      </c>
      <c r="F4938" s="7" t="s">
        <v>25</v>
      </c>
      <c r="G4938" s="6">
        <v>115.29600000000001</v>
      </c>
    </row>
    <row r="4939" spans="1:7" ht="15" thickBot="1" x14ac:dyDescent="0.35">
      <c r="A4939" s="6">
        <v>101.2932</v>
      </c>
      <c r="B4939" s="19">
        <f>(A4939-G4939)/G4939</f>
        <v>-0.14641520881787851</v>
      </c>
      <c r="C4939" s="30" t="s">
        <v>252</v>
      </c>
      <c r="D4939" s="6">
        <v>1011417</v>
      </c>
      <c r="E4939" s="6">
        <v>611</v>
      </c>
      <c r="F4939" s="7" t="s">
        <v>19</v>
      </c>
      <c r="G4939" s="6">
        <v>118.66800000000001</v>
      </c>
    </row>
    <row r="4940" spans="1:7" ht="15" thickBot="1" x14ac:dyDescent="0.35">
      <c r="A4940" s="6">
        <v>101.2932</v>
      </c>
      <c r="B4940" s="19">
        <f>(A4940-G4940)/G4940</f>
        <v>-0.17021757651222233</v>
      </c>
      <c r="C4940" s="30" t="s">
        <v>212</v>
      </c>
      <c r="D4940" s="6">
        <v>1007335</v>
      </c>
      <c r="E4940" s="6">
        <v>2112</v>
      </c>
      <c r="F4940" s="7" t="s">
        <v>25</v>
      </c>
      <c r="G4940" s="6">
        <v>122.072</v>
      </c>
    </row>
    <row r="4941" spans="1:7" ht="15" thickBot="1" x14ac:dyDescent="0.35">
      <c r="A4941" s="6">
        <v>101.2932</v>
      </c>
      <c r="B4941" s="19">
        <f>(A4941-G4941)/G4941</f>
        <v>-0.23127618238115477</v>
      </c>
      <c r="C4941" s="30" t="s">
        <v>273</v>
      </c>
      <c r="D4941" s="6">
        <v>1007025</v>
      </c>
      <c r="E4941" s="6">
        <v>546</v>
      </c>
      <c r="F4941" s="7" t="s">
        <v>25</v>
      </c>
      <c r="G4941" s="6">
        <v>131.768</v>
      </c>
    </row>
    <row r="4942" spans="1:7" ht="15" thickBot="1" x14ac:dyDescent="0.35">
      <c r="A4942" s="6">
        <v>101.53</v>
      </c>
      <c r="B4942" s="19">
        <f>(A4942-G4942)/G4942</f>
        <v>-0.36088701555072117</v>
      </c>
      <c r="C4942" s="30" t="s">
        <v>86</v>
      </c>
      <c r="D4942" s="6">
        <v>1003588</v>
      </c>
      <c r="E4942" s="6">
        <v>983</v>
      </c>
      <c r="F4942" s="7" t="s">
        <v>21</v>
      </c>
      <c r="G4942" s="6">
        <v>158.86080000000001</v>
      </c>
    </row>
    <row r="4943" spans="1:7" ht="15" thickBot="1" x14ac:dyDescent="0.35">
      <c r="A4943" s="6">
        <v>101.54559999999999</v>
      </c>
      <c r="B4943" s="19">
        <f>(A4943-G4943)/G4943</f>
        <v>-0.53183045396202477</v>
      </c>
      <c r="C4943" s="30" t="s">
        <v>60</v>
      </c>
      <c r="D4943" s="6">
        <v>1004665</v>
      </c>
      <c r="E4943" s="6">
        <v>1477</v>
      </c>
      <c r="F4943" s="7" t="s">
        <v>87</v>
      </c>
      <c r="G4943" s="6">
        <v>216.89920000000001</v>
      </c>
    </row>
    <row r="4944" spans="1:7" ht="15" thickBot="1" x14ac:dyDescent="0.35">
      <c r="A4944" s="6">
        <v>101.66</v>
      </c>
      <c r="B4944" s="19">
        <f>(A4944-G4944)/G4944</f>
        <v>0.53620647969052215</v>
      </c>
      <c r="C4944" s="30" t="s">
        <v>92</v>
      </c>
      <c r="D4944" s="6">
        <v>1002753</v>
      </c>
      <c r="E4944" s="6">
        <v>2753</v>
      </c>
      <c r="F4944" s="7" t="s">
        <v>35</v>
      </c>
      <c r="G4944" s="6">
        <v>66.176000000000002</v>
      </c>
    </row>
    <row r="4945" spans="1:7" ht="15" thickBot="1" x14ac:dyDescent="0.35">
      <c r="A4945" s="6">
        <v>101.7414</v>
      </c>
      <c r="B4945" s="19">
        <f>(A4945-G4945)/G4945</f>
        <v>84.640909090909091</v>
      </c>
      <c r="C4945" s="30" t="s">
        <v>46</v>
      </c>
      <c r="D4945" s="6">
        <v>1014006</v>
      </c>
      <c r="E4945" s="6">
        <v>205</v>
      </c>
      <c r="F4945" s="7" t="s">
        <v>35</v>
      </c>
      <c r="G4945" s="6">
        <v>1.1879999999999999</v>
      </c>
    </row>
    <row r="4946" spans="1:7" ht="15" thickBot="1" x14ac:dyDescent="0.35">
      <c r="A4946" s="6">
        <v>101.7414</v>
      </c>
      <c r="B4946" s="19">
        <f>(A4946-G4946)/G4946</f>
        <v>21.311710526315789</v>
      </c>
      <c r="C4946" s="30" t="s">
        <v>175</v>
      </c>
      <c r="D4946" s="6">
        <v>1019662</v>
      </c>
      <c r="E4946" s="6">
        <v>149</v>
      </c>
      <c r="F4946" s="7" t="s">
        <v>19</v>
      </c>
      <c r="G4946" s="6">
        <v>4.5599999999999996</v>
      </c>
    </row>
    <row r="4947" spans="1:7" ht="15" thickBot="1" x14ac:dyDescent="0.35">
      <c r="A4947" s="6">
        <v>101.7414</v>
      </c>
      <c r="B4947" s="19">
        <f>(A4947-G4947)/G4947</f>
        <v>13.944388954171565</v>
      </c>
      <c r="C4947" s="30" t="s">
        <v>88</v>
      </c>
      <c r="D4947" s="6">
        <v>1019365</v>
      </c>
      <c r="E4947" s="6">
        <v>1521</v>
      </c>
      <c r="F4947" s="7" t="s">
        <v>23</v>
      </c>
      <c r="G4947" s="6">
        <v>6.8079999999999998</v>
      </c>
    </row>
    <row r="4948" spans="1:7" ht="15" thickBot="1" x14ac:dyDescent="0.35">
      <c r="A4948" s="6">
        <v>101.7414</v>
      </c>
      <c r="B4948" s="19">
        <f>(A4948-G4948)/G4948</f>
        <v>7.2716585365853659</v>
      </c>
      <c r="C4948" s="30" t="s">
        <v>69</v>
      </c>
      <c r="D4948" s="6">
        <v>1018413</v>
      </c>
      <c r="E4948" s="6">
        <v>2287</v>
      </c>
      <c r="F4948" s="7" t="s">
        <v>25</v>
      </c>
      <c r="G4948" s="6">
        <v>12.3</v>
      </c>
    </row>
    <row r="4949" spans="1:7" ht="15" thickBot="1" x14ac:dyDescent="0.35">
      <c r="A4949" s="6">
        <v>101.7414</v>
      </c>
      <c r="B4949" s="19">
        <f>(A4949-G4949)/G4949</f>
        <v>6.5074822904368368</v>
      </c>
      <c r="C4949" s="30" t="s">
        <v>201</v>
      </c>
      <c r="D4949" s="6">
        <v>1011296</v>
      </c>
      <c r="E4949" s="6">
        <v>2470</v>
      </c>
      <c r="F4949" s="7" t="s">
        <v>21</v>
      </c>
      <c r="G4949" s="6">
        <v>13.552</v>
      </c>
    </row>
    <row r="4950" spans="1:7" ht="15" thickBot="1" x14ac:dyDescent="0.35">
      <c r="A4950" s="6">
        <v>101.7414</v>
      </c>
      <c r="B4950" s="19">
        <f>(A4950-G4950)/G4950</f>
        <v>6.0673381494859679</v>
      </c>
      <c r="C4950" s="30" t="s">
        <v>379</v>
      </c>
      <c r="D4950" s="6">
        <v>1007342</v>
      </c>
      <c r="E4950" s="6">
        <v>2484</v>
      </c>
      <c r="F4950" s="7" t="s">
        <v>27</v>
      </c>
      <c r="G4950" s="6">
        <v>14.396000000000001</v>
      </c>
    </row>
    <row r="4951" spans="1:7" ht="15" thickBot="1" x14ac:dyDescent="0.35">
      <c r="A4951" s="6">
        <v>101.7414</v>
      </c>
      <c r="B4951" s="19">
        <f>(A4951-G4951)/G4951</f>
        <v>5.057477970945464</v>
      </c>
      <c r="C4951" s="30" t="s">
        <v>251</v>
      </c>
      <c r="D4951" s="6">
        <v>1010947</v>
      </c>
      <c r="E4951" s="6">
        <v>2475</v>
      </c>
      <c r="F4951" s="7" t="s">
        <v>23</v>
      </c>
      <c r="G4951" s="6">
        <v>16.795999999999999</v>
      </c>
    </row>
    <row r="4952" spans="1:7" ht="15" thickBot="1" x14ac:dyDescent="0.35">
      <c r="A4952" s="6">
        <v>101.7414</v>
      </c>
      <c r="B4952" s="19">
        <f>(A4952-G4952)/G4952</f>
        <v>1.933381386229962</v>
      </c>
      <c r="C4952" s="30" t="s">
        <v>277</v>
      </c>
      <c r="D4952" s="6">
        <v>1006525</v>
      </c>
      <c r="E4952" s="6">
        <v>915</v>
      </c>
      <c r="F4952" s="7" t="s">
        <v>31</v>
      </c>
      <c r="G4952" s="6">
        <v>34.683999999999997</v>
      </c>
    </row>
    <row r="4953" spans="1:7" ht="15" thickBot="1" x14ac:dyDescent="0.35">
      <c r="A4953" s="6">
        <v>101.7414</v>
      </c>
      <c r="B4953" s="19">
        <f>(A4953-G4953)/G4953</f>
        <v>1.9145582674458574</v>
      </c>
      <c r="C4953" s="30" t="s">
        <v>329</v>
      </c>
      <c r="D4953" s="6">
        <v>1015576</v>
      </c>
      <c r="E4953" s="6">
        <v>302</v>
      </c>
      <c r="F4953" s="7" t="s">
        <v>25</v>
      </c>
      <c r="G4953" s="6">
        <v>34.908000000000001</v>
      </c>
    </row>
    <row r="4954" spans="1:7" ht="15" thickBot="1" x14ac:dyDescent="0.35">
      <c r="A4954" s="6">
        <v>101.7414</v>
      </c>
      <c r="B4954" s="19">
        <f>(A4954-G4954)/G4954</f>
        <v>1.5904216315307056</v>
      </c>
      <c r="C4954" s="30" t="s">
        <v>60</v>
      </c>
      <c r="D4954" s="6">
        <v>1010538</v>
      </c>
      <c r="E4954" s="6">
        <v>149</v>
      </c>
      <c r="F4954" s="7" t="s">
        <v>21</v>
      </c>
      <c r="G4954" s="6">
        <v>39.276000000000003</v>
      </c>
    </row>
    <row r="4955" spans="1:7" ht="15" thickBot="1" x14ac:dyDescent="0.35">
      <c r="A4955" s="6">
        <v>101.7414</v>
      </c>
      <c r="B4955" s="19">
        <f>(A4955-G4955)/G4955</f>
        <v>0.96533379694019461</v>
      </c>
      <c r="C4955" s="30" t="s">
        <v>324</v>
      </c>
      <c r="D4955" s="6">
        <v>1015122</v>
      </c>
      <c r="E4955" s="6">
        <v>1485</v>
      </c>
      <c r="F4955" s="7" t="s">
        <v>25</v>
      </c>
      <c r="G4955" s="6">
        <v>51.768000000000001</v>
      </c>
    </row>
    <row r="4956" spans="1:7" ht="15" thickBot="1" x14ac:dyDescent="0.35">
      <c r="A4956" s="6">
        <v>101.7414</v>
      </c>
      <c r="B4956" s="19">
        <f>(A4956-G4956)/G4956</f>
        <v>0.70970961887477302</v>
      </c>
      <c r="C4956" s="30" t="s">
        <v>83</v>
      </c>
      <c r="D4956" s="6">
        <v>1017335</v>
      </c>
      <c r="E4956" s="6">
        <v>2636</v>
      </c>
      <c r="F4956" s="7" t="s">
        <v>35</v>
      </c>
      <c r="G4956" s="6">
        <v>59.508000000000003</v>
      </c>
    </row>
    <row r="4957" spans="1:7" ht="15" thickBot="1" x14ac:dyDescent="0.35">
      <c r="A4957" s="6">
        <v>101.7414</v>
      </c>
      <c r="B4957" s="19">
        <f>(A4957-G4957)/G4957</f>
        <v>0.70925005039983868</v>
      </c>
      <c r="C4957" s="30" t="s">
        <v>329</v>
      </c>
      <c r="D4957" s="6">
        <v>1008164</v>
      </c>
      <c r="E4957" s="6">
        <v>327</v>
      </c>
      <c r="F4957" s="7" t="s">
        <v>23</v>
      </c>
      <c r="G4957" s="6">
        <v>59.524000000000001</v>
      </c>
    </row>
    <row r="4958" spans="1:7" ht="15" thickBot="1" x14ac:dyDescent="0.35">
      <c r="A4958" s="6">
        <v>101.7414</v>
      </c>
      <c r="B4958" s="19">
        <f>(A4958-G4958)/G4958</f>
        <v>0.57085906620553351</v>
      </c>
      <c r="C4958" s="30" t="s">
        <v>326</v>
      </c>
      <c r="D4958" s="6">
        <v>1008300</v>
      </c>
      <c r="E4958" s="6">
        <v>2397</v>
      </c>
      <c r="F4958" s="7" t="s">
        <v>19</v>
      </c>
      <c r="G4958" s="6">
        <v>64.768000000000001</v>
      </c>
    </row>
    <row r="4959" spans="1:7" ht="15" thickBot="1" x14ac:dyDescent="0.35">
      <c r="A4959" s="6">
        <v>101.7414</v>
      </c>
      <c r="B4959" s="19">
        <f>(A4959-G4959)/G4959</f>
        <v>0.45861624039454074</v>
      </c>
      <c r="C4959" s="30" t="s">
        <v>350</v>
      </c>
      <c r="D4959" s="6">
        <v>1013930</v>
      </c>
      <c r="E4959" s="6">
        <v>2557</v>
      </c>
      <c r="F4959" s="7" t="s">
        <v>17</v>
      </c>
      <c r="G4959" s="6">
        <v>69.751999999999995</v>
      </c>
    </row>
    <row r="4960" spans="1:7" ht="15" thickBot="1" x14ac:dyDescent="0.35">
      <c r="A4960" s="6">
        <v>101.7414</v>
      </c>
      <c r="B4960" s="19">
        <f>(A4960-G4960)/G4960</f>
        <v>0.41307499999999997</v>
      </c>
      <c r="C4960" s="30" t="s">
        <v>205</v>
      </c>
      <c r="D4960" s="6">
        <v>1019111</v>
      </c>
      <c r="E4960" s="6">
        <v>1540</v>
      </c>
      <c r="F4960" s="7" t="s">
        <v>35</v>
      </c>
      <c r="G4960" s="6">
        <v>72</v>
      </c>
    </row>
    <row r="4961" spans="1:7" ht="15" thickBot="1" x14ac:dyDescent="0.35">
      <c r="A4961" s="6">
        <v>101.7414</v>
      </c>
      <c r="B4961" s="19">
        <f>(A4961-G4961)/G4961</f>
        <v>0.17641875953933681</v>
      </c>
      <c r="C4961" s="30" t="s">
        <v>85</v>
      </c>
      <c r="D4961" s="6">
        <v>1012675</v>
      </c>
      <c r="E4961" s="6">
        <v>903</v>
      </c>
      <c r="F4961" s="7" t="s">
        <v>42</v>
      </c>
      <c r="G4961" s="6">
        <v>86.483999999999995</v>
      </c>
    </row>
    <row r="4962" spans="1:7" ht="15" thickBot="1" x14ac:dyDescent="0.35">
      <c r="A4962" s="6">
        <v>101.7414</v>
      </c>
      <c r="B4962" s="19">
        <f>(A4962-G4962)/G4962</f>
        <v>0.13227163461538466</v>
      </c>
      <c r="C4962" s="30" t="s">
        <v>347</v>
      </c>
      <c r="D4962" s="6">
        <v>1019239</v>
      </c>
      <c r="E4962" s="6">
        <v>2600</v>
      </c>
      <c r="F4962" s="7" t="s">
        <v>42</v>
      </c>
      <c r="G4962" s="6">
        <v>89.855999999999995</v>
      </c>
    </row>
    <row r="4963" spans="1:7" ht="15" thickBot="1" x14ac:dyDescent="0.35">
      <c r="A4963" s="6">
        <v>101.7414</v>
      </c>
      <c r="B4963" s="19">
        <f>(A4963-G4963)/G4963</f>
        <v>0.13066100640113804</v>
      </c>
      <c r="C4963" s="30" t="s">
        <v>58</v>
      </c>
      <c r="D4963" s="6">
        <v>1016542</v>
      </c>
      <c r="E4963" s="6">
        <v>2794</v>
      </c>
      <c r="F4963" s="7" t="s">
        <v>19</v>
      </c>
      <c r="G4963" s="6">
        <v>89.983999999999995</v>
      </c>
    </row>
    <row r="4964" spans="1:7" ht="15" thickBot="1" x14ac:dyDescent="0.35">
      <c r="A4964" s="6">
        <v>101.7414</v>
      </c>
      <c r="B4964" s="19">
        <f>(A4964-G4964)/G4964</f>
        <v>-0.13011798905608751</v>
      </c>
      <c r="C4964" s="30" t="s">
        <v>50</v>
      </c>
      <c r="D4964" s="6">
        <v>1009772</v>
      </c>
      <c r="E4964" s="6">
        <v>1073</v>
      </c>
      <c r="F4964" s="7" t="s">
        <v>25</v>
      </c>
      <c r="G4964" s="6">
        <v>116.96</v>
      </c>
    </row>
    <row r="4965" spans="1:7" ht="15" thickBot="1" x14ac:dyDescent="0.35">
      <c r="A4965" s="6">
        <v>101.7414</v>
      </c>
      <c r="B4965" s="19">
        <f>(A4965-G4965)/G4965</f>
        <v>-0.30032321954171598</v>
      </c>
      <c r="C4965" s="30" t="s">
        <v>186</v>
      </c>
      <c r="D4965" s="6">
        <v>1007403</v>
      </c>
      <c r="E4965" s="6">
        <v>2724</v>
      </c>
      <c r="F4965" s="7" t="s">
        <v>23</v>
      </c>
      <c r="G4965" s="6">
        <v>145.41200000000001</v>
      </c>
    </row>
    <row r="4966" spans="1:7" ht="15" thickBot="1" x14ac:dyDescent="0.35">
      <c r="A4966" s="6">
        <v>101.7414</v>
      </c>
      <c r="B4966" s="19">
        <f>(A4966-G4966)/G4966</f>
        <v>-0.36162659371549044</v>
      </c>
      <c r="C4966" s="30" t="s">
        <v>70</v>
      </c>
      <c r="D4966" s="6">
        <v>1007722</v>
      </c>
      <c r="E4966" s="6">
        <v>381</v>
      </c>
      <c r="F4966" s="7" t="s">
        <v>42</v>
      </c>
      <c r="G4966" s="6">
        <v>159.376</v>
      </c>
    </row>
    <row r="4967" spans="1:7" ht="15" thickBot="1" x14ac:dyDescent="0.35">
      <c r="A4967" s="6">
        <v>101.83104</v>
      </c>
      <c r="B4967" s="19">
        <f>(A4967-G4967)/G4967</f>
        <v>1.1357181208053693</v>
      </c>
      <c r="C4967" s="30" t="s">
        <v>78</v>
      </c>
      <c r="D4967" s="6">
        <v>1006372</v>
      </c>
      <c r="E4967" s="6">
        <v>2476</v>
      </c>
      <c r="F4967" s="7" t="s">
        <v>87</v>
      </c>
      <c r="G4967" s="6">
        <v>47.68</v>
      </c>
    </row>
    <row r="4968" spans="1:7" ht="15" thickBot="1" x14ac:dyDescent="0.35">
      <c r="A4968" s="6">
        <v>101.83104</v>
      </c>
      <c r="B4968" s="19">
        <f>(A4968-G4968)/G4968</f>
        <v>1.0662089116143172</v>
      </c>
      <c r="C4968" s="30" t="s">
        <v>343</v>
      </c>
      <c r="D4968" s="6">
        <v>1012246</v>
      </c>
      <c r="E4968" s="6">
        <v>1558</v>
      </c>
      <c r="F4968" s="7" t="s">
        <v>87</v>
      </c>
      <c r="G4968" s="6">
        <v>49.283999999999999</v>
      </c>
    </row>
    <row r="4969" spans="1:7" ht="15" thickBot="1" x14ac:dyDescent="0.35">
      <c r="A4969" s="6">
        <v>101.83104</v>
      </c>
      <c r="B4969" s="19">
        <f>(A4969-G4969)/G4969</f>
        <v>0.51381102455848249</v>
      </c>
      <c r="C4969" s="30" t="s">
        <v>133</v>
      </c>
      <c r="D4969" s="6">
        <v>1016938</v>
      </c>
      <c r="E4969" s="6">
        <v>452</v>
      </c>
      <c r="F4969" s="7" t="s">
        <v>87</v>
      </c>
      <c r="G4969" s="6">
        <v>67.268000000000001</v>
      </c>
    </row>
    <row r="4970" spans="1:7" ht="15" thickBot="1" x14ac:dyDescent="0.35">
      <c r="A4970" s="6">
        <v>101.83104</v>
      </c>
      <c r="B4970" s="19">
        <f>(A4970-G4970)/G4970</f>
        <v>-0.23322309568988886</v>
      </c>
      <c r="C4970" s="30" t="s">
        <v>199</v>
      </c>
      <c r="D4970" s="6">
        <v>1015139</v>
      </c>
      <c r="E4970" s="6">
        <v>2785</v>
      </c>
      <c r="F4970" s="7" t="s">
        <v>87</v>
      </c>
      <c r="G4970" s="6">
        <v>132.804</v>
      </c>
    </row>
    <row r="4971" spans="1:7" ht="15" thickBot="1" x14ac:dyDescent="0.35">
      <c r="A4971" s="6">
        <v>102.1896</v>
      </c>
      <c r="B4971" s="19">
        <f>(A4971-G4971)/G4971</f>
        <v>168.18807947019869</v>
      </c>
      <c r="C4971" s="30" t="s">
        <v>137</v>
      </c>
      <c r="D4971" s="6">
        <v>1014996</v>
      </c>
      <c r="E4971" s="6">
        <v>1024</v>
      </c>
      <c r="F4971" s="7" t="s">
        <v>42</v>
      </c>
      <c r="G4971" s="6">
        <v>0.60399999999999998</v>
      </c>
    </row>
    <row r="4972" spans="1:7" ht="15" thickBot="1" x14ac:dyDescent="0.35">
      <c r="A4972" s="6">
        <v>102.1896</v>
      </c>
      <c r="B4972" s="19">
        <f>(A4972-G4972)/G4972</f>
        <v>58.137500000000003</v>
      </c>
      <c r="C4972" s="30" t="s">
        <v>167</v>
      </c>
      <c r="D4972" s="6">
        <v>1016684</v>
      </c>
      <c r="E4972" s="6">
        <v>598</v>
      </c>
      <c r="F4972" s="7" t="s">
        <v>19</v>
      </c>
      <c r="G4972" s="6">
        <v>1.728</v>
      </c>
    </row>
    <row r="4973" spans="1:7" ht="15" thickBot="1" x14ac:dyDescent="0.35">
      <c r="A4973" s="6">
        <v>102.1896</v>
      </c>
      <c r="B4973" s="19">
        <f>(A4973-G4973)/G4973</f>
        <v>4.8514429683921216</v>
      </c>
      <c r="C4973" s="30" t="s">
        <v>219</v>
      </c>
      <c r="D4973" s="6">
        <v>1014881</v>
      </c>
      <c r="E4973" s="6">
        <v>1697</v>
      </c>
      <c r="F4973" s="7" t="s">
        <v>31</v>
      </c>
      <c r="G4973" s="6">
        <v>17.463999999999999</v>
      </c>
    </row>
    <row r="4974" spans="1:7" ht="15" thickBot="1" x14ac:dyDescent="0.35">
      <c r="A4974" s="6">
        <v>102.1896</v>
      </c>
      <c r="B4974" s="19">
        <f>(A4974-G4974)/G4974</f>
        <v>2.0779999999999998</v>
      </c>
      <c r="C4974" s="30" t="s">
        <v>377</v>
      </c>
      <c r="D4974" s="6">
        <v>1016706</v>
      </c>
      <c r="E4974" s="6">
        <v>1382</v>
      </c>
      <c r="F4974" s="7" t="s">
        <v>17</v>
      </c>
      <c r="G4974" s="6">
        <v>33.200000000000003</v>
      </c>
    </row>
    <row r="4975" spans="1:7" ht="15" thickBot="1" x14ac:dyDescent="0.35">
      <c r="A4975" s="6">
        <v>102.1896</v>
      </c>
      <c r="B4975" s="19">
        <f>(A4975-G4975)/G4975</f>
        <v>1.5611428571428572</v>
      </c>
      <c r="C4975" s="30" t="s">
        <v>187</v>
      </c>
      <c r="D4975" s="6">
        <v>1007260</v>
      </c>
      <c r="E4975" s="6">
        <v>461</v>
      </c>
      <c r="F4975" s="7" t="s">
        <v>23</v>
      </c>
      <c r="G4975" s="6">
        <v>39.9</v>
      </c>
    </row>
    <row r="4976" spans="1:7" ht="15" thickBot="1" x14ac:dyDescent="0.35">
      <c r="A4976" s="6">
        <v>102.1896</v>
      </c>
      <c r="B4976" s="19">
        <f>(A4976-G4976)/G4976</f>
        <v>1.4934023033378878</v>
      </c>
      <c r="C4976" s="30" t="s">
        <v>273</v>
      </c>
      <c r="D4976" s="6">
        <v>1014288</v>
      </c>
      <c r="E4976" s="6">
        <v>538</v>
      </c>
      <c r="F4976" s="7" t="s">
        <v>19</v>
      </c>
      <c r="G4976" s="6">
        <v>40.984000000000002</v>
      </c>
    </row>
    <row r="4977" spans="1:7" ht="15" thickBot="1" x14ac:dyDescent="0.35">
      <c r="A4977" s="6">
        <v>102.1896</v>
      </c>
      <c r="B4977" s="19">
        <f>(A4977-G4977)/G4977</f>
        <v>1.3038506628190096</v>
      </c>
      <c r="C4977" s="30" t="s">
        <v>313</v>
      </c>
      <c r="D4977" s="6">
        <v>1010763</v>
      </c>
      <c r="E4977" s="6">
        <v>1312</v>
      </c>
      <c r="F4977" s="7" t="s">
        <v>19</v>
      </c>
      <c r="G4977" s="6">
        <v>44.356000000000002</v>
      </c>
    </row>
    <row r="4978" spans="1:7" ht="15" thickBot="1" x14ac:dyDescent="0.35">
      <c r="A4978" s="6">
        <v>102.1896</v>
      </c>
      <c r="B4978" s="19">
        <f>(A4978-G4978)/G4978</f>
        <v>0.95361321403991739</v>
      </c>
      <c r="C4978" s="30" t="s">
        <v>246</v>
      </c>
      <c r="D4978" s="6">
        <v>1010972</v>
      </c>
      <c r="E4978" s="6">
        <v>2479</v>
      </c>
      <c r="F4978" s="7" t="s">
        <v>27</v>
      </c>
      <c r="G4978" s="6">
        <v>52.308</v>
      </c>
    </row>
    <row r="4979" spans="1:7" ht="15" thickBot="1" x14ac:dyDescent="0.35">
      <c r="A4979" s="6">
        <v>102.1896</v>
      </c>
      <c r="B4979" s="19">
        <f>(A4979-G4979)/G4979</f>
        <v>0.95361321403991739</v>
      </c>
      <c r="C4979" s="30" t="s">
        <v>120</v>
      </c>
      <c r="D4979" s="6">
        <v>1011603</v>
      </c>
      <c r="E4979" s="6">
        <v>1180</v>
      </c>
      <c r="F4979" s="7" t="s">
        <v>27</v>
      </c>
      <c r="G4979" s="6">
        <v>52.308</v>
      </c>
    </row>
    <row r="4980" spans="1:7" ht="15" thickBot="1" x14ac:dyDescent="0.35">
      <c r="A4980" s="6">
        <v>102.1896</v>
      </c>
      <c r="B4980" s="19">
        <f>(A4980-G4980)/G4980</f>
        <v>0.95361321403991739</v>
      </c>
      <c r="C4980" s="30" t="s">
        <v>325</v>
      </c>
      <c r="D4980" s="6">
        <v>1017454</v>
      </c>
      <c r="E4980" s="6">
        <v>1271</v>
      </c>
      <c r="F4980" s="7" t="s">
        <v>21</v>
      </c>
      <c r="G4980" s="6">
        <v>52.308</v>
      </c>
    </row>
    <row r="4981" spans="1:7" ht="15" thickBot="1" x14ac:dyDescent="0.35">
      <c r="A4981" s="6">
        <v>102.1896</v>
      </c>
      <c r="B4981" s="19">
        <f>(A4981-G4981)/G4981</f>
        <v>0.80165021156558536</v>
      </c>
      <c r="C4981" s="30" t="s">
        <v>86</v>
      </c>
      <c r="D4981" s="6">
        <v>1015301</v>
      </c>
      <c r="E4981" s="6">
        <v>90</v>
      </c>
      <c r="F4981" s="7" t="s">
        <v>19</v>
      </c>
      <c r="G4981" s="6">
        <v>56.72</v>
      </c>
    </row>
    <row r="4982" spans="1:7" ht="15" thickBot="1" x14ac:dyDescent="0.35">
      <c r="A4982" s="6">
        <v>102.1896</v>
      </c>
      <c r="B4982" s="19">
        <f>(A4982-G4982)/G4982</f>
        <v>0.38723935708079926</v>
      </c>
      <c r="C4982" s="30" t="s">
        <v>298</v>
      </c>
      <c r="D4982" s="6">
        <v>1012432</v>
      </c>
      <c r="E4982" s="6">
        <v>1984</v>
      </c>
      <c r="F4982" s="7" t="s">
        <v>21</v>
      </c>
      <c r="G4982" s="6">
        <v>73.664000000000001</v>
      </c>
    </row>
    <row r="4983" spans="1:7" ht="15" thickBot="1" x14ac:dyDescent="0.35">
      <c r="A4983" s="6">
        <v>102.1896</v>
      </c>
      <c r="B4983" s="19">
        <f>(A4983-G4983)/G4983</f>
        <v>0.23758174683912217</v>
      </c>
      <c r="C4983" s="30" t="s">
        <v>70</v>
      </c>
      <c r="D4983" s="6">
        <v>1010409</v>
      </c>
      <c r="E4983" s="6">
        <v>755</v>
      </c>
      <c r="F4983" s="7" t="s">
        <v>42</v>
      </c>
      <c r="G4983" s="6">
        <v>82.572000000000003</v>
      </c>
    </row>
    <row r="4984" spans="1:7" ht="15" thickBot="1" x14ac:dyDescent="0.35">
      <c r="A4984" s="6">
        <v>102.1896</v>
      </c>
      <c r="B4984" s="19">
        <f>(A4984-G4984)/G4984</f>
        <v>0.15761475372694733</v>
      </c>
      <c r="C4984" s="30" t="s">
        <v>79</v>
      </c>
      <c r="D4984" s="6">
        <v>1015186</v>
      </c>
      <c r="E4984" s="6">
        <v>2497</v>
      </c>
      <c r="F4984" s="7" t="s">
        <v>27</v>
      </c>
      <c r="G4984" s="6">
        <v>88.275999999999996</v>
      </c>
    </row>
    <row r="4985" spans="1:7" ht="15" thickBot="1" x14ac:dyDescent="0.35">
      <c r="A4985" s="6">
        <v>102.1896</v>
      </c>
      <c r="B4985" s="19">
        <f>(A4985-G4985)/G4985</f>
        <v>0.12886748265653306</v>
      </c>
      <c r="C4985" s="30" t="s">
        <v>198</v>
      </c>
      <c r="D4985" s="6">
        <v>1010332</v>
      </c>
      <c r="E4985" s="6">
        <v>865</v>
      </c>
      <c r="F4985" s="7" t="s">
        <v>23</v>
      </c>
      <c r="G4985" s="6">
        <v>90.524000000000001</v>
      </c>
    </row>
    <row r="4986" spans="1:7" ht="15" thickBot="1" x14ac:dyDescent="0.35">
      <c r="A4986" s="6">
        <v>102.1896</v>
      </c>
      <c r="B4986" s="19">
        <f>(A4986-G4986)/G4986</f>
        <v>0.11502269553072629</v>
      </c>
      <c r="C4986" s="30" t="s">
        <v>59</v>
      </c>
      <c r="D4986" s="6">
        <v>1018473</v>
      </c>
      <c r="E4986" s="6">
        <v>1766</v>
      </c>
      <c r="F4986" s="7" t="s">
        <v>31</v>
      </c>
      <c r="G4986" s="6">
        <v>91.647999999999996</v>
      </c>
    </row>
    <row r="4987" spans="1:7" ht="15" thickBot="1" x14ac:dyDescent="0.35">
      <c r="A4987" s="6">
        <v>102.1896</v>
      </c>
      <c r="B4987" s="19">
        <f>(A4987-G4987)/G4987</f>
        <v>0.1111913357400722</v>
      </c>
      <c r="C4987" s="30" t="s">
        <v>216</v>
      </c>
      <c r="D4987" s="6">
        <v>1008609</v>
      </c>
      <c r="E4987" s="6">
        <v>1118</v>
      </c>
      <c r="F4987" s="7" t="s">
        <v>35</v>
      </c>
      <c r="G4987" s="6">
        <v>91.963999999999999</v>
      </c>
    </row>
    <row r="4988" spans="1:7" ht="15" thickBot="1" x14ac:dyDescent="0.35">
      <c r="A4988" s="6">
        <v>102.1896</v>
      </c>
      <c r="B4988" s="19">
        <f>(A4988-G4988)/G4988</f>
        <v>8.8327511289085767E-2</v>
      </c>
      <c r="C4988" s="30" t="s">
        <v>193</v>
      </c>
      <c r="D4988" s="6">
        <v>1009465</v>
      </c>
      <c r="E4988" s="6">
        <v>1798</v>
      </c>
      <c r="F4988" s="7" t="s">
        <v>21</v>
      </c>
      <c r="G4988" s="6">
        <v>93.896000000000001</v>
      </c>
    </row>
    <row r="4989" spans="1:7" ht="15" thickBot="1" x14ac:dyDescent="0.35">
      <c r="A4989" s="6">
        <v>102.1896</v>
      </c>
      <c r="B4989" s="19">
        <f>(A4989-G4989)/G4989</f>
        <v>3.8596633872672606E-2</v>
      </c>
      <c r="C4989" s="30" t="s">
        <v>365</v>
      </c>
      <c r="D4989" s="6">
        <v>1014686</v>
      </c>
      <c r="E4989" s="6">
        <v>2611</v>
      </c>
      <c r="F4989" s="7" t="s">
        <v>27</v>
      </c>
      <c r="G4989" s="6">
        <v>98.391999999999996</v>
      </c>
    </row>
    <row r="4990" spans="1:7" ht="15" thickBot="1" x14ac:dyDescent="0.35">
      <c r="A4990" s="6">
        <v>102.1896</v>
      </c>
      <c r="B4990" s="19">
        <f>(A4990-G4990)/G4990</f>
        <v>-9.4835607940447399E-3</v>
      </c>
      <c r="C4990" s="30" t="s">
        <v>219</v>
      </c>
      <c r="D4990" s="6">
        <v>1008454</v>
      </c>
      <c r="E4990" s="6">
        <v>1318</v>
      </c>
      <c r="F4990" s="7" t="s">
        <v>23</v>
      </c>
      <c r="G4990" s="6">
        <v>103.16800000000001</v>
      </c>
    </row>
    <row r="4991" spans="1:7" ht="15" thickBot="1" x14ac:dyDescent="0.35">
      <c r="A4991" s="6">
        <v>102.1896</v>
      </c>
      <c r="B4991" s="19">
        <f>(A4991-G4991)/G4991</f>
        <v>-0.19212598425196853</v>
      </c>
      <c r="C4991" s="30" t="s">
        <v>159</v>
      </c>
      <c r="D4991" s="6">
        <v>1014510</v>
      </c>
      <c r="E4991" s="6">
        <v>677</v>
      </c>
      <c r="F4991" s="7" t="s">
        <v>31</v>
      </c>
      <c r="G4991" s="6">
        <v>126.492</v>
      </c>
    </row>
    <row r="4992" spans="1:7" ht="15" thickBot="1" x14ac:dyDescent="0.35">
      <c r="A4992" s="6">
        <v>102.1896</v>
      </c>
      <c r="B4992" s="19">
        <f>(A4992-G4992)/G4992</f>
        <v>-0.2198552539163893</v>
      </c>
      <c r="C4992" s="30" t="s">
        <v>320</v>
      </c>
      <c r="D4992" s="6">
        <v>1012871</v>
      </c>
      <c r="E4992" s="6">
        <v>1870</v>
      </c>
      <c r="F4992" s="7" t="s">
        <v>31</v>
      </c>
      <c r="G4992" s="6">
        <v>130.988</v>
      </c>
    </row>
    <row r="4993" spans="1:7" ht="15" thickBot="1" x14ac:dyDescent="0.35">
      <c r="A4993" s="6">
        <v>102.1896</v>
      </c>
      <c r="B4993" s="19">
        <f>(A4993-G4993)/G4993</f>
        <v>-0.28150856371459915</v>
      </c>
      <c r="C4993" s="30" t="s">
        <v>127</v>
      </c>
      <c r="D4993" s="6">
        <v>1011314</v>
      </c>
      <c r="E4993" s="6">
        <v>181</v>
      </c>
      <c r="F4993" s="7" t="s">
        <v>23</v>
      </c>
      <c r="G4993" s="6">
        <v>142.22800000000001</v>
      </c>
    </row>
    <row r="4994" spans="1:7" ht="15" thickBot="1" x14ac:dyDescent="0.35">
      <c r="A4994" s="6">
        <v>102.1896</v>
      </c>
      <c r="B4994" s="19">
        <f>(A4994-G4994)/G4994</f>
        <v>-0.28150856371459915</v>
      </c>
      <c r="C4994" s="30" t="s">
        <v>271</v>
      </c>
      <c r="D4994" s="6">
        <v>1018555</v>
      </c>
      <c r="E4994" s="6">
        <v>327</v>
      </c>
      <c r="F4994" s="7" t="s">
        <v>19</v>
      </c>
      <c r="G4994" s="6">
        <v>142.22800000000001</v>
      </c>
    </row>
    <row r="4995" spans="1:7" ht="15" thickBot="1" x14ac:dyDescent="0.35">
      <c r="A4995" s="6">
        <v>102.1896</v>
      </c>
      <c r="B4995" s="19">
        <f>(A4995-G4995)/G4995</f>
        <v>-0.40925403505526525</v>
      </c>
      <c r="C4995" s="30" t="s">
        <v>60</v>
      </c>
      <c r="D4995" s="6">
        <v>1008784</v>
      </c>
      <c r="E4995" s="6">
        <v>1584</v>
      </c>
      <c r="F4995" s="7" t="s">
        <v>31</v>
      </c>
      <c r="G4995" s="6">
        <v>172.98400000000001</v>
      </c>
    </row>
    <row r="4996" spans="1:7" ht="15" thickBot="1" x14ac:dyDescent="0.35">
      <c r="A4996" s="6">
        <v>102.3776</v>
      </c>
      <c r="B4996" s="19">
        <f>(A4996-G4996)/G4996</f>
        <v>11.211068702290076</v>
      </c>
      <c r="C4996" s="30" t="s">
        <v>313</v>
      </c>
      <c r="D4996" s="6">
        <v>1004304</v>
      </c>
      <c r="E4996" s="6">
        <v>1935</v>
      </c>
      <c r="F4996" s="7" t="s">
        <v>23</v>
      </c>
      <c r="G4996" s="6">
        <v>8.3840000000000003</v>
      </c>
    </row>
    <row r="4997" spans="1:7" ht="15" thickBot="1" x14ac:dyDescent="0.35">
      <c r="A4997" s="6">
        <v>102.54816</v>
      </c>
      <c r="B4997" s="19">
        <f>(A4997-G4997)/G4997</f>
        <v>0.57089705882352937</v>
      </c>
      <c r="C4997" s="30" t="s">
        <v>169</v>
      </c>
      <c r="D4997" s="6">
        <v>1012359</v>
      </c>
      <c r="E4997" s="6">
        <v>48</v>
      </c>
      <c r="F4997" s="7" t="s">
        <v>87</v>
      </c>
      <c r="G4997" s="6">
        <v>65.28</v>
      </c>
    </row>
    <row r="4998" spans="1:7" ht="15" thickBot="1" x14ac:dyDescent="0.35">
      <c r="A4998" s="6">
        <v>102.6378</v>
      </c>
      <c r="B4998" s="19">
        <f>(A4998-G4998)/G4998</f>
        <v>3.8015437874251492</v>
      </c>
      <c r="C4998" s="30" t="s">
        <v>111</v>
      </c>
      <c r="D4998" s="6">
        <v>1009764</v>
      </c>
      <c r="E4998" s="6">
        <v>1257</v>
      </c>
      <c r="F4998" s="7" t="s">
        <v>42</v>
      </c>
      <c r="G4998" s="6">
        <v>21.376000000000001</v>
      </c>
    </row>
    <row r="4999" spans="1:7" ht="15" thickBot="1" x14ac:dyDescent="0.35">
      <c r="A4999" s="6">
        <v>102.6378</v>
      </c>
      <c r="B4999" s="19">
        <f>(A4999-G4999)/G4999</f>
        <v>2.6551923076923081</v>
      </c>
      <c r="C4999" s="30" t="s">
        <v>114</v>
      </c>
      <c r="D4999" s="6">
        <v>1011967</v>
      </c>
      <c r="E4999" s="6">
        <v>2835</v>
      </c>
      <c r="F4999" s="7" t="s">
        <v>19</v>
      </c>
      <c r="G4999" s="6">
        <v>28.08</v>
      </c>
    </row>
    <row r="5000" spans="1:7" ht="15" thickBot="1" x14ac:dyDescent="0.35">
      <c r="A5000" s="6">
        <v>102.6378</v>
      </c>
      <c r="B5000" s="19">
        <f>(A5000-G5000)/G5000</f>
        <v>2.3798011064278191</v>
      </c>
      <c r="C5000" s="30" t="s">
        <v>273</v>
      </c>
      <c r="D5000" s="6">
        <v>1018567</v>
      </c>
      <c r="E5000" s="6">
        <v>999</v>
      </c>
      <c r="F5000" s="7" t="s">
        <v>17</v>
      </c>
      <c r="G5000" s="6">
        <v>30.367999999999999</v>
      </c>
    </row>
    <row r="5001" spans="1:7" ht="15" thickBot="1" x14ac:dyDescent="0.35">
      <c r="A5001" s="6">
        <v>102.6378</v>
      </c>
      <c r="B5001" s="19">
        <f>(A5001-G5001)/G5001</f>
        <v>2.1507183202357565</v>
      </c>
      <c r="C5001" s="30" t="s">
        <v>303</v>
      </c>
      <c r="D5001" s="6">
        <v>1014585</v>
      </c>
      <c r="E5001" s="6">
        <v>734</v>
      </c>
      <c r="F5001" s="7" t="s">
        <v>35</v>
      </c>
      <c r="G5001" s="6">
        <v>32.576000000000001</v>
      </c>
    </row>
    <row r="5002" spans="1:7" ht="15" thickBot="1" x14ac:dyDescent="0.35">
      <c r="A5002" s="6">
        <v>102.6378</v>
      </c>
      <c r="B5002" s="19">
        <f>(A5002-G5002)/G5002</f>
        <v>1.3403365560014593</v>
      </c>
      <c r="C5002" s="30" t="s">
        <v>251</v>
      </c>
      <c r="D5002" s="6">
        <v>1013985</v>
      </c>
      <c r="E5002" s="6">
        <v>2080</v>
      </c>
      <c r="F5002" s="7" t="s">
        <v>27</v>
      </c>
      <c r="G5002" s="6">
        <v>43.856000000000002</v>
      </c>
    </row>
    <row r="5003" spans="1:7" ht="15" thickBot="1" x14ac:dyDescent="0.35">
      <c r="A5003" s="6">
        <v>102.6378</v>
      </c>
      <c r="B5003" s="19">
        <f>(A5003-G5003)/G5003</f>
        <v>1.0300197784810126</v>
      </c>
      <c r="C5003" s="30" t="s">
        <v>189</v>
      </c>
      <c r="D5003" s="6">
        <v>1013707</v>
      </c>
      <c r="E5003" s="6">
        <v>304</v>
      </c>
      <c r="F5003" s="7" t="s">
        <v>23</v>
      </c>
      <c r="G5003" s="6">
        <v>50.56</v>
      </c>
    </row>
    <row r="5004" spans="1:7" ht="15" thickBot="1" x14ac:dyDescent="0.35">
      <c r="A5004" s="6">
        <v>102.6378</v>
      </c>
      <c r="B5004" s="19">
        <f>(A5004-G5004)/G5004</f>
        <v>0.75545255524389399</v>
      </c>
      <c r="C5004" s="30" t="s">
        <v>342</v>
      </c>
      <c r="D5004" s="6">
        <v>1018716</v>
      </c>
      <c r="E5004" s="6">
        <v>36</v>
      </c>
      <c r="F5004" s="7" t="s">
        <v>21</v>
      </c>
      <c r="G5004" s="6">
        <v>58.468000000000004</v>
      </c>
    </row>
    <row r="5005" spans="1:7" ht="15" thickBot="1" x14ac:dyDescent="0.35">
      <c r="A5005" s="6">
        <v>102.6378</v>
      </c>
      <c r="B5005" s="19">
        <f>(A5005-G5005)/G5005</f>
        <v>0.60151354387716904</v>
      </c>
      <c r="C5005" s="30" t="s">
        <v>208</v>
      </c>
      <c r="D5005" s="6">
        <v>1011704</v>
      </c>
      <c r="E5005" s="6">
        <v>237</v>
      </c>
      <c r="F5005" s="7" t="s">
        <v>25</v>
      </c>
      <c r="G5005" s="6">
        <v>64.087999999999994</v>
      </c>
    </row>
    <row r="5006" spans="1:7" ht="15" thickBot="1" x14ac:dyDescent="0.35">
      <c r="A5006" s="6">
        <v>102.6378</v>
      </c>
      <c r="B5006" s="19">
        <f>(A5006-G5006)/G5006</f>
        <v>0.32306125605857489</v>
      </c>
      <c r="C5006" s="30" t="s">
        <v>246</v>
      </c>
      <c r="D5006" s="6">
        <v>1010293</v>
      </c>
      <c r="E5006" s="6">
        <v>2189</v>
      </c>
      <c r="F5006" s="7" t="s">
        <v>23</v>
      </c>
      <c r="G5006" s="6">
        <v>77.575999999999993</v>
      </c>
    </row>
    <row r="5007" spans="1:7" ht="15" thickBot="1" x14ac:dyDescent="0.35">
      <c r="A5007" s="6">
        <v>102.6378</v>
      </c>
      <c r="B5007" s="19">
        <f>(A5007-G5007)/G5007</f>
        <v>0.30416518424396438</v>
      </c>
      <c r="C5007" s="30" t="s">
        <v>20</v>
      </c>
      <c r="D5007" s="6">
        <v>1015020</v>
      </c>
      <c r="E5007" s="6">
        <v>2597</v>
      </c>
      <c r="F5007" s="7" t="s">
        <v>35</v>
      </c>
      <c r="G5007" s="6">
        <v>78.7</v>
      </c>
    </row>
    <row r="5008" spans="1:7" ht="15" thickBot="1" x14ac:dyDescent="0.35">
      <c r="A5008" s="6">
        <v>102.6378</v>
      </c>
      <c r="B5008" s="19">
        <f>(A5008-G5008)/G5008</f>
        <v>0.17043515942161208</v>
      </c>
      <c r="C5008" s="30" t="s">
        <v>377</v>
      </c>
      <c r="D5008" s="6">
        <v>1015803</v>
      </c>
      <c r="E5008" s="6">
        <v>1723</v>
      </c>
      <c r="F5008" s="7" t="s">
        <v>31</v>
      </c>
      <c r="G5008" s="6">
        <v>87.691999999999993</v>
      </c>
    </row>
    <row r="5009" spans="1:7" ht="15" thickBot="1" x14ac:dyDescent="0.35">
      <c r="A5009" s="6">
        <v>102.6378</v>
      </c>
      <c r="B5009" s="19">
        <f>(A5009-G5009)/G5009</f>
        <v>7.4516331658291482E-2</v>
      </c>
      <c r="C5009" s="30" t="s">
        <v>320</v>
      </c>
      <c r="D5009" s="6">
        <v>1013030</v>
      </c>
      <c r="E5009" s="6">
        <v>1804</v>
      </c>
      <c r="F5009" s="7" t="s">
        <v>19</v>
      </c>
      <c r="G5009" s="6">
        <v>95.52</v>
      </c>
    </row>
    <row r="5010" spans="1:7" ht="15" thickBot="1" x14ac:dyDescent="0.35">
      <c r="A5010" s="6">
        <v>102.6378</v>
      </c>
      <c r="B5010" s="19">
        <f>(A5010-G5010)/G5010</f>
        <v>-2.0369946168823799E-2</v>
      </c>
      <c r="C5010" s="30" t="s">
        <v>266</v>
      </c>
      <c r="D5010" s="6">
        <v>1007975</v>
      </c>
      <c r="E5010" s="6">
        <v>1982</v>
      </c>
      <c r="F5010" s="7" t="s">
        <v>27</v>
      </c>
      <c r="G5010" s="6">
        <v>104.77200000000001</v>
      </c>
    </row>
    <row r="5011" spans="1:7" ht="15" thickBot="1" x14ac:dyDescent="0.35">
      <c r="A5011" s="6">
        <v>102.6378</v>
      </c>
      <c r="B5011" s="19">
        <f>(A5011-G5011)/G5011</f>
        <v>-9.6052631578947362E-2</v>
      </c>
      <c r="C5011" s="30" t="s">
        <v>318</v>
      </c>
      <c r="D5011" s="6">
        <v>1019055</v>
      </c>
      <c r="E5011" s="6">
        <v>775</v>
      </c>
      <c r="F5011" s="7" t="s">
        <v>25</v>
      </c>
      <c r="G5011" s="6">
        <v>113.544</v>
      </c>
    </row>
    <row r="5012" spans="1:7" ht="15" thickBot="1" x14ac:dyDescent="0.35">
      <c r="A5012" s="6">
        <v>102.6378</v>
      </c>
      <c r="B5012" s="19">
        <f>(A5012-G5012)/G5012</f>
        <v>-0.15015235319444908</v>
      </c>
      <c r="C5012" s="30" t="s">
        <v>330</v>
      </c>
      <c r="D5012" s="6">
        <v>1006759</v>
      </c>
      <c r="E5012" s="6">
        <v>2806</v>
      </c>
      <c r="F5012" s="7" t="s">
        <v>17</v>
      </c>
      <c r="G5012" s="6">
        <v>120.77200000000001</v>
      </c>
    </row>
    <row r="5013" spans="1:7" ht="15" thickBot="1" x14ac:dyDescent="0.35">
      <c r="A5013" s="6">
        <v>102.6378</v>
      </c>
      <c r="B5013" s="19">
        <f>(A5013-G5013)/G5013</f>
        <v>-0.16999999999999998</v>
      </c>
      <c r="C5013" s="30" t="s">
        <v>229</v>
      </c>
      <c r="D5013" s="6">
        <v>1013670</v>
      </c>
      <c r="E5013" s="6">
        <v>216</v>
      </c>
      <c r="F5013" s="7" t="s">
        <v>27</v>
      </c>
      <c r="G5013" s="6">
        <v>123.66</v>
      </c>
    </row>
    <row r="5014" spans="1:7" ht="15" thickBot="1" x14ac:dyDescent="0.35">
      <c r="A5014" s="6">
        <v>102.6378</v>
      </c>
      <c r="B5014" s="19">
        <f>(A5014-G5014)/G5014</f>
        <v>0.20122887505266601</v>
      </c>
      <c r="C5014" s="30" t="s">
        <v>298</v>
      </c>
      <c r="D5014" s="6">
        <v>1010472</v>
      </c>
      <c r="E5014" s="6">
        <v>2135</v>
      </c>
      <c r="F5014" s="7" t="s">
        <v>19</v>
      </c>
      <c r="G5014" s="6">
        <v>85.444000000000003</v>
      </c>
    </row>
    <row r="5015" spans="1:7" ht="15" thickBot="1" x14ac:dyDescent="0.35">
      <c r="A5015" s="6">
        <v>102.7624</v>
      </c>
      <c r="B5015" s="19">
        <f>(A5015-G5015)/G5015</f>
        <v>-0.62510360849414526</v>
      </c>
      <c r="C5015" s="30" t="s">
        <v>348</v>
      </c>
      <c r="D5015" s="6">
        <v>1004261</v>
      </c>
      <c r="E5015" s="6">
        <v>412</v>
      </c>
      <c r="F5015" s="7" t="s">
        <v>17</v>
      </c>
      <c r="G5015" s="6">
        <v>274.10879999999997</v>
      </c>
    </row>
    <row r="5016" spans="1:7" ht="15" thickBot="1" x14ac:dyDescent="0.35">
      <c r="A5016" s="6">
        <v>102.77800000000001</v>
      </c>
      <c r="B5016" s="19">
        <f>(A5016-G5016)/G5016</f>
        <v>-0.11697894042284111</v>
      </c>
      <c r="C5016" s="30" t="s">
        <v>125</v>
      </c>
      <c r="D5016" s="6">
        <v>1004963</v>
      </c>
      <c r="E5016" s="6">
        <v>1215</v>
      </c>
      <c r="F5016" s="7" t="s">
        <v>27</v>
      </c>
      <c r="G5016" s="6">
        <v>116.39360000000001</v>
      </c>
    </row>
    <row r="5017" spans="1:7" ht="15" thickBot="1" x14ac:dyDescent="0.35">
      <c r="A5017" s="6">
        <v>102.89239999999999</v>
      </c>
      <c r="B5017" s="19">
        <f>(A5017-G5017)/G5017</f>
        <v>-0.472229745256385</v>
      </c>
      <c r="C5017" s="30" t="s">
        <v>146</v>
      </c>
      <c r="D5017" s="6">
        <v>1003763</v>
      </c>
      <c r="E5017" s="6">
        <v>612</v>
      </c>
      <c r="F5017" s="7" t="s">
        <v>31</v>
      </c>
      <c r="G5017" s="6">
        <v>194.95679999999999</v>
      </c>
    </row>
    <row r="5018" spans="1:7" ht="15" thickBot="1" x14ac:dyDescent="0.35">
      <c r="A5018" s="6">
        <v>103.086</v>
      </c>
      <c r="B5018" s="19">
        <f>(A5018-G5018)/G5018</f>
        <v>-0.28066821112568729</v>
      </c>
      <c r="C5018" s="30" t="s">
        <v>155</v>
      </c>
      <c r="D5018" s="6">
        <v>1010522</v>
      </c>
      <c r="E5018" s="6">
        <v>1269</v>
      </c>
      <c r="F5018" s="7" t="s">
        <v>23</v>
      </c>
      <c r="G5018" s="6">
        <v>143.30799999999999</v>
      </c>
    </row>
    <row r="5019" spans="1:7" ht="15" thickBot="1" x14ac:dyDescent="0.35">
      <c r="A5019" s="6">
        <v>103.086</v>
      </c>
      <c r="B5019" s="19">
        <f>(A5019-G5019)/G5019</f>
        <v>10.205</v>
      </c>
      <c r="C5019" s="30" t="s">
        <v>51</v>
      </c>
      <c r="D5019" s="6">
        <v>1009163</v>
      </c>
      <c r="E5019" s="6">
        <v>2727</v>
      </c>
      <c r="F5019" s="7" t="s">
        <v>31</v>
      </c>
      <c r="G5019" s="6">
        <v>9.1999999999999993</v>
      </c>
    </row>
    <row r="5020" spans="1:7" ht="15" thickBot="1" x14ac:dyDescent="0.35">
      <c r="A5020" s="6">
        <v>103.086</v>
      </c>
      <c r="B5020" s="19">
        <f>(A5020-G5020)/G5020</f>
        <v>4.8731768459434814</v>
      </c>
      <c r="C5020" s="30" t="s">
        <v>89</v>
      </c>
      <c r="D5020" s="6">
        <v>1008616</v>
      </c>
      <c r="E5020" s="6">
        <v>1282</v>
      </c>
      <c r="F5020" s="7" t="s">
        <v>27</v>
      </c>
      <c r="G5020" s="6">
        <v>17.552</v>
      </c>
    </row>
    <row r="5021" spans="1:7" ht="15" thickBot="1" x14ac:dyDescent="0.35">
      <c r="A5021" s="6">
        <v>103.086</v>
      </c>
      <c r="B5021" s="19">
        <f>(A5021-G5021)/G5021</f>
        <v>2.763911201986271</v>
      </c>
      <c r="C5021" s="30" t="s">
        <v>161</v>
      </c>
      <c r="D5021" s="6">
        <v>1008338</v>
      </c>
      <c r="E5021" s="6">
        <v>1303</v>
      </c>
      <c r="F5021" s="7" t="s">
        <v>21</v>
      </c>
      <c r="G5021" s="6">
        <v>27.388000000000002</v>
      </c>
    </row>
    <row r="5022" spans="1:7" ht="15" thickBot="1" x14ac:dyDescent="0.35">
      <c r="A5022" s="6">
        <v>103.086</v>
      </c>
      <c r="B5022" s="19">
        <f>(A5022-G5022)/G5022</f>
        <v>2.5968597348220519</v>
      </c>
      <c r="C5022" s="30" t="s">
        <v>351</v>
      </c>
      <c r="D5022" s="6">
        <v>1011755</v>
      </c>
      <c r="E5022" s="6">
        <v>2475</v>
      </c>
      <c r="F5022" s="7" t="s">
        <v>42</v>
      </c>
      <c r="G5022" s="6">
        <v>28.66</v>
      </c>
    </row>
    <row r="5023" spans="1:7" ht="15" thickBot="1" x14ac:dyDescent="0.35">
      <c r="A5023" s="6">
        <v>103.086</v>
      </c>
      <c r="B5023" s="19">
        <f>(A5023-G5023)/G5023</f>
        <v>1.9117048921025868</v>
      </c>
      <c r="C5023" s="30" t="s">
        <v>151</v>
      </c>
      <c r="D5023" s="6">
        <v>1019860</v>
      </c>
      <c r="E5023" s="6">
        <v>2116</v>
      </c>
      <c r="F5023" s="7" t="s">
        <v>31</v>
      </c>
      <c r="G5023" s="6">
        <v>35.404000000000003</v>
      </c>
    </row>
    <row r="5024" spans="1:7" ht="15" thickBot="1" x14ac:dyDescent="0.35">
      <c r="A5024" s="6">
        <v>103.086</v>
      </c>
      <c r="B5024" s="19">
        <f>(A5024-G5024)/G5024</f>
        <v>1.1084430990755132</v>
      </c>
      <c r="C5024" s="30" t="s">
        <v>139</v>
      </c>
      <c r="D5024" s="6">
        <v>1010268</v>
      </c>
      <c r="E5024" s="6">
        <v>2021</v>
      </c>
      <c r="F5024" s="7" t="s">
        <v>35</v>
      </c>
      <c r="G5024" s="6">
        <v>48.892000000000003</v>
      </c>
    </row>
    <row r="5025" spans="1:7" ht="15" thickBot="1" x14ac:dyDescent="0.35">
      <c r="A5025" s="6">
        <v>103.086</v>
      </c>
      <c r="B5025" s="19">
        <f>(A5025-G5025)/G5025</f>
        <v>1.1084430990755132</v>
      </c>
      <c r="C5025" s="30" t="s">
        <v>179</v>
      </c>
      <c r="D5025" s="6">
        <v>1013837</v>
      </c>
      <c r="E5025" s="6">
        <v>2119</v>
      </c>
      <c r="F5025" s="7" t="s">
        <v>19</v>
      </c>
      <c r="G5025" s="6">
        <v>48.892000000000003</v>
      </c>
    </row>
    <row r="5026" spans="1:7" ht="15" thickBot="1" x14ac:dyDescent="0.35">
      <c r="A5026" s="6">
        <v>103.086</v>
      </c>
      <c r="B5026" s="19">
        <f>(A5026-G5026)/G5026</f>
        <v>0.7809066408679427</v>
      </c>
      <c r="C5026" s="30" t="s">
        <v>315</v>
      </c>
      <c r="D5026" s="6">
        <v>1018822</v>
      </c>
      <c r="E5026" s="6">
        <v>2384</v>
      </c>
      <c r="F5026" s="7" t="s">
        <v>21</v>
      </c>
      <c r="G5026" s="6">
        <v>57.884</v>
      </c>
    </row>
    <row r="5027" spans="1:7" ht="15" thickBot="1" x14ac:dyDescent="0.35">
      <c r="A5027" s="6">
        <v>103.086</v>
      </c>
      <c r="B5027" s="19">
        <f>(A5027-G5027)/G5027</f>
        <v>0.42195431472081224</v>
      </c>
      <c r="C5027" s="30" t="s">
        <v>170</v>
      </c>
      <c r="D5027" s="6">
        <v>1009954</v>
      </c>
      <c r="E5027" s="6">
        <v>1418</v>
      </c>
      <c r="F5027" s="7" t="s">
        <v>27</v>
      </c>
      <c r="G5027" s="6">
        <v>72.495999999999995</v>
      </c>
    </row>
    <row r="5028" spans="1:7" ht="15" thickBot="1" x14ac:dyDescent="0.35">
      <c r="A5028" s="6">
        <v>103.086</v>
      </c>
      <c r="B5028" s="19">
        <f>(A5028-G5028)/G5028</f>
        <v>0.12529473408435937</v>
      </c>
      <c r="C5028" s="30" t="s">
        <v>170</v>
      </c>
      <c r="D5028" s="6">
        <v>1011862</v>
      </c>
      <c r="E5028" s="6">
        <v>743</v>
      </c>
      <c r="F5028" s="7" t="s">
        <v>25</v>
      </c>
      <c r="G5028" s="6">
        <v>91.608000000000004</v>
      </c>
    </row>
    <row r="5029" spans="1:7" ht="15" thickBot="1" x14ac:dyDescent="0.35">
      <c r="A5029" s="6">
        <v>103.086</v>
      </c>
      <c r="B5029" s="19">
        <f>(A5029-G5029)/G5029</f>
        <v>6.0250133706339783E-2</v>
      </c>
      <c r="C5029" s="30" t="s">
        <v>37</v>
      </c>
      <c r="D5029" s="6">
        <v>1017010</v>
      </c>
      <c r="E5029" s="6">
        <v>2098</v>
      </c>
      <c r="F5029" s="7" t="s">
        <v>25</v>
      </c>
      <c r="G5029" s="6">
        <v>97.227999999999994</v>
      </c>
    </row>
    <row r="5030" spans="1:7" ht="15" thickBot="1" x14ac:dyDescent="0.35">
      <c r="A5030" s="6">
        <v>103.086</v>
      </c>
      <c r="B5030" s="19">
        <f>(A5030-G5030)/G5030</f>
        <v>1.9079441654474203E-2</v>
      </c>
      <c r="C5030" s="30" t="s">
        <v>334</v>
      </c>
      <c r="D5030" s="6">
        <v>1008855</v>
      </c>
      <c r="E5030" s="6">
        <v>1319</v>
      </c>
      <c r="F5030" s="7" t="s">
        <v>19</v>
      </c>
      <c r="G5030" s="6">
        <v>101.15600000000001</v>
      </c>
    </row>
    <row r="5031" spans="1:7" ht="15" thickBot="1" x14ac:dyDescent="0.35">
      <c r="A5031" s="6">
        <v>103.086</v>
      </c>
      <c r="B5031" s="19">
        <f>(A5031-G5031)/G5031</f>
        <v>-0.22603459667247289</v>
      </c>
      <c r="C5031" s="30" t="s">
        <v>159</v>
      </c>
      <c r="D5031" s="6">
        <v>1014959</v>
      </c>
      <c r="E5031" s="6">
        <v>2774</v>
      </c>
      <c r="F5031" s="7" t="s">
        <v>27</v>
      </c>
      <c r="G5031" s="6">
        <v>133.19200000000001</v>
      </c>
    </row>
    <row r="5032" spans="1:7" ht="15" thickBot="1" x14ac:dyDescent="0.35">
      <c r="A5032" s="6">
        <v>103.086</v>
      </c>
      <c r="B5032" s="19">
        <f>(A5032-G5032)/G5032</f>
        <v>-0.28424429261789702</v>
      </c>
      <c r="C5032" s="30" t="s">
        <v>92</v>
      </c>
      <c r="D5032" s="6">
        <v>1008621</v>
      </c>
      <c r="E5032" s="6">
        <v>110</v>
      </c>
      <c r="F5032" s="7" t="s">
        <v>35</v>
      </c>
      <c r="G5032" s="6">
        <v>144.024</v>
      </c>
    </row>
    <row r="5033" spans="1:7" ht="15" thickBot="1" x14ac:dyDescent="0.35">
      <c r="A5033" s="6">
        <v>103.086</v>
      </c>
      <c r="B5033" s="19">
        <f>(A5033-G5033)/G5033</f>
        <v>5.0596049847166702</v>
      </c>
      <c r="C5033" s="30" t="s">
        <v>252</v>
      </c>
      <c r="D5033" s="6">
        <v>1007022</v>
      </c>
      <c r="E5033" s="6">
        <v>1152</v>
      </c>
      <c r="F5033" s="7" t="s">
        <v>21</v>
      </c>
      <c r="G5033" s="6">
        <v>17.012</v>
      </c>
    </row>
    <row r="5034" spans="1:7" ht="15" thickBot="1" x14ac:dyDescent="0.35">
      <c r="A5034" s="6">
        <v>103.086</v>
      </c>
      <c r="B5034" s="19">
        <f>(A5034-G5034)/G5034</f>
        <v>-0.16887577399380804</v>
      </c>
      <c r="C5034" s="30" t="s">
        <v>259</v>
      </c>
      <c r="D5034" s="6">
        <v>1009226</v>
      </c>
      <c r="E5034" s="6">
        <v>2303</v>
      </c>
      <c r="F5034" s="7" t="s">
        <v>25</v>
      </c>
      <c r="G5034" s="6">
        <v>124.032</v>
      </c>
    </row>
    <row r="5035" spans="1:7" ht="15" thickBot="1" x14ac:dyDescent="0.35">
      <c r="A5035" s="6">
        <v>103.15136</v>
      </c>
      <c r="B5035" s="19">
        <f>(A5035-G5035)/G5035</f>
        <v>0.18266803639565596</v>
      </c>
      <c r="C5035" s="30" t="s">
        <v>112</v>
      </c>
      <c r="D5035" s="6">
        <v>1002038</v>
      </c>
      <c r="E5035" s="6">
        <v>2038</v>
      </c>
      <c r="F5035" s="7" t="s">
        <v>87</v>
      </c>
      <c r="G5035" s="6">
        <v>87.219200000000001</v>
      </c>
    </row>
    <row r="5036" spans="1:7" ht="15" thickBot="1" x14ac:dyDescent="0.35">
      <c r="A5036" s="6">
        <v>103.26528</v>
      </c>
      <c r="B5036" s="19">
        <f>(A5036-G5036)/G5036</f>
        <v>2.138380743982494</v>
      </c>
      <c r="C5036" s="30" t="s">
        <v>387</v>
      </c>
      <c r="D5036" s="6">
        <v>1007738</v>
      </c>
      <c r="E5036" s="6">
        <v>2003</v>
      </c>
      <c r="F5036" s="7" t="s">
        <v>87</v>
      </c>
      <c r="G5036" s="6">
        <v>32.904000000000003</v>
      </c>
    </row>
    <row r="5037" spans="1:7" ht="15" thickBot="1" x14ac:dyDescent="0.35">
      <c r="A5037" s="6">
        <v>103.26528</v>
      </c>
      <c r="B5037" s="19">
        <f>(A5037-G5037)/G5037</f>
        <v>0.51379852234080003</v>
      </c>
      <c r="C5037" s="30" t="s">
        <v>257</v>
      </c>
      <c r="D5037" s="6">
        <v>1013775</v>
      </c>
      <c r="E5037" s="6">
        <v>2244</v>
      </c>
      <c r="F5037" s="7" t="s">
        <v>87</v>
      </c>
      <c r="G5037" s="6">
        <v>68.215999999999994</v>
      </c>
    </row>
    <row r="5038" spans="1:7" ht="15" thickBot="1" x14ac:dyDescent="0.35">
      <c r="A5038" s="6">
        <v>103.4228</v>
      </c>
      <c r="B5038" s="19">
        <f>(A5038-G5038)/G5038</f>
        <v>-0.31507353720304326</v>
      </c>
      <c r="C5038" s="30" t="s">
        <v>327</v>
      </c>
      <c r="D5038" s="6">
        <v>1003495</v>
      </c>
      <c r="E5038" s="6">
        <v>16</v>
      </c>
      <c r="F5038" s="7" t="s">
        <v>19</v>
      </c>
      <c r="G5038" s="6">
        <v>150.9984</v>
      </c>
    </row>
    <row r="5039" spans="1:7" ht="15" thickBot="1" x14ac:dyDescent="0.35">
      <c r="A5039" s="6">
        <v>103.5342</v>
      </c>
      <c r="B5039" s="19">
        <f>(A5039-G5039)/G5039</f>
        <v>9.4285052377115228</v>
      </c>
      <c r="C5039" s="30" t="s">
        <v>265</v>
      </c>
      <c r="D5039" s="6">
        <v>1008867</v>
      </c>
      <c r="E5039" s="6">
        <v>872</v>
      </c>
      <c r="F5039" s="7" t="s">
        <v>21</v>
      </c>
      <c r="G5039" s="6">
        <v>9.9280000000000008</v>
      </c>
    </row>
    <row r="5040" spans="1:7" ht="15" thickBot="1" x14ac:dyDescent="0.35">
      <c r="A5040" s="6">
        <v>103.5342</v>
      </c>
      <c r="B5040" s="19">
        <f>(A5040-G5040)/G5040</f>
        <v>5.1320895522388055</v>
      </c>
      <c r="C5040" s="30" t="s">
        <v>121</v>
      </c>
      <c r="D5040" s="6">
        <v>1017880</v>
      </c>
      <c r="E5040" s="6">
        <v>1144</v>
      </c>
      <c r="F5040" s="7" t="s">
        <v>19</v>
      </c>
      <c r="G5040" s="6">
        <v>16.884</v>
      </c>
    </row>
    <row r="5041" spans="1:7" ht="15" thickBot="1" x14ac:dyDescent="0.35">
      <c r="A5041" s="6">
        <v>103.5342</v>
      </c>
      <c r="B5041" s="19">
        <f>(A5041-G5041)/G5041</f>
        <v>3.842572497661366</v>
      </c>
      <c r="C5041" s="30" t="s">
        <v>139</v>
      </c>
      <c r="D5041" s="6">
        <v>1013668</v>
      </c>
      <c r="E5041" s="6">
        <v>703</v>
      </c>
      <c r="F5041" s="7" t="s">
        <v>31</v>
      </c>
      <c r="G5041" s="6">
        <v>21.38</v>
      </c>
    </row>
    <row r="5042" spans="1:7" ht="15" thickBot="1" x14ac:dyDescent="0.35">
      <c r="A5042" s="6">
        <v>103.5342</v>
      </c>
      <c r="B5042" s="19">
        <f>(A5042-G5042)/G5042</f>
        <v>3.6105361596009975</v>
      </c>
      <c r="C5042" s="30" t="s">
        <v>316</v>
      </c>
      <c r="D5042" s="6">
        <v>1013211</v>
      </c>
      <c r="E5042" s="6">
        <v>1099</v>
      </c>
      <c r="F5042" s="7" t="s">
        <v>17</v>
      </c>
      <c r="G5042" s="6">
        <v>22.456</v>
      </c>
    </row>
    <row r="5043" spans="1:7" ht="15" thickBot="1" x14ac:dyDescent="0.35">
      <c r="A5043" s="6">
        <v>103.5342</v>
      </c>
      <c r="B5043" s="19">
        <f>(A5043-G5043)/G5043</f>
        <v>1.2501564809180212</v>
      </c>
      <c r="C5043" s="30" t="s">
        <v>102</v>
      </c>
      <c r="D5043" s="6">
        <v>1006499</v>
      </c>
      <c r="E5043" s="6">
        <v>1645</v>
      </c>
      <c r="F5043" s="7" t="s">
        <v>19</v>
      </c>
      <c r="G5043" s="6">
        <v>46.012</v>
      </c>
    </row>
    <row r="5044" spans="1:7" ht="15" thickBot="1" x14ac:dyDescent="0.35">
      <c r="A5044" s="6">
        <v>103.5342</v>
      </c>
      <c r="B5044" s="19">
        <f>(A5044-G5044)/G5044</f>
        <v>0.67411875040424285</v>
      </c>
      <c r="C5044" s="30" t="s">
        <v>314</v>
      </c>
      <c r="D5044" s="6">
        <v>1015477</v>
      </c>
      <c r="E5044" s="6">
        <v>791</v>
      </c>
      <c r="F5044" s="7" t="s">
        <v>31</v>
      </c>
      <c r="G5044" s="6">
        <v>61.844000000000001</v>
      </c>
    </row>
    <row r="5045" spans="1:7" ht="15" thickBot="1" x14ac:dyDescent="0.35">
      <c r="A5045" s="6">
        <v>103.5342</v>
      </c>
      <c r="B5045" s="19">
        <f>(A5045-G5045)/G5045</f>
        <v>0.35501779918333154</v>
      </c>
      <c r="C5045" s="30" t="s">
        <v>45</v>
      </c>
      <c r="D5045" s="6">
        <v>1014541</v>
      </c>
      <c r="E5045" s="6">
        <v>1421</v>
      </c>
      <c r="F5045" s="7" t="s">
        <v>27</v>
      </c>
      <c r="G5045" s="6">
        <v>76.408000000000001</v>
      </c>
    </row>
    <row r="5046" spans="1:7" ht="15" thickBot="1" x14ac:dyDescent="0.35">
      <c r="A5046" s="6">
        <v>103.5342</v>
      </c>
      <c r="B5046" s="19">
        <f>(A5046-G5046)/G5046</f>
        <v>0.31548841227891855</v>
      </c>
      <c r="C5046" s="30" t="s">
        <v>231</v>
      </c>
      <c r="D5046" s="6">
        <v>1019801</v>
      </c>
      <c r="E5046" s="6">
        <v>506</v>
      </c>
      <c r="F5046" s="7" t="s">
        <v>42</v>
      </c>
      <c r="G5046" s="6">
        <v>78.703999999999994</v>
      </c>
    </row>
    <row r="5047" spans="1:7" ht="15" thickBot="1" x14ac:dyDescent="0.35">
      <c r="A5047" s="6">
        <v>103.5342</v>
      </c>
      <c r="B5047" s="19">
        <f>(A5047-G5047)/G5047</f>
        <v>0.19659516434746427</v>
      </c>
      <c r="C5047" s="30" t="s">
        <v>98</v>
      </c>
      <c r="D5047" s="6">
        <v>1016052</v>
      </c>
      <c r="E5047" s="6">
        <v>1610</v>
      </c>
      <c r="F5047" s="7" t="s">
        <v>42</v>
      </c>
      <c r="G5047" s="6">
        <v>86.524000000000001</v>
      </c>
    </row>
    <row r="5048" spans="1:7" ht="15" thickBot="1" x14ac:dyDescent="0.35">
      <c r="A5048" s="6">
        <v>103.5342</v>
      </c>
      <c r="B5048" s="19">
        <f>(A5048-G5048)/G5048</f>
        <v>0.13132348441802519</v>
      </c>
      <c r="C5048" s="30" t="s">
        <v>111</v>
      </c>
      <c r="D5048" s="6">
        <v>1008692</v>
      </c>
      <c r="E5048" s="6">
        <v>1003</v>
      </c>
      <c r="F5048" s="7" t="s">
        <v>25</v>
      </c>
      <c r="G5048" s="6">
        <v>91.516000000000005</v>
      </c>
    </row>
    <row r="5049" spans="1:7" ht="15" thickBot="1" x14ac:dyDescent="0.35">
      <c r="A5049" s="6">
        <v>103.5342</v>
      </c>
      <c r="B5049" s="19">
        <f>(A5049-G5049)/G5049</f>
        <v>9.6760593220338906E-2</v>
      </c>
      <c r="C5049" s="30" t="s">
        <v>100</v>
      </c>
      <c r="D5049" s="6">
        <v>1006575</v>
      </c>
      <c r="E5049" s="6">
        <v>2424</v>
      </c>
      <c r="F5049" s="7" t="s">
        <v>17</v>
      </c>
      <c r="G5049" s="6">
        <v>94.4</v>
      </c>
    </row>
    <row r="5050" spans="1:7" ht="15" thickBot="1" x14ac:dyDescent="0.35">
      <c r="A5050" s="6">
        <v>103.5342</v>
      </c>
      <c r="B5050" s="19">
        <f>(A5050-G5050)/G5050</f>
        <v>-0.13084116856950978</v>
      </c>
      <c r="C5050" s="30" t="s">
        <v>192</v>
      </c>
      <c r="D5050" s="6">
        <v>1013948</v>
      </c>
      <c r="E5050" s="6">
        <v>2538</v>
      </c>
      <c r="F5050" s="7" t="s">
        <v>23</v>
      </c>
      <c r="G5050" s="6">
        <v>119.12</v>
      </c>
    </row>
    <row r="5051" spans="1:7" ht="15" thickBot="1" x14ac:dyDescent="0.35">
      <c r="A5051" s="6">
        <v>103.5342</v>
      </c>
      <c r="B5051" s="19">
        <f>(A5051-G5051)/G5051</f>
        <v>-0.25098966924212179</v>
      </c>
      <c r="C5051" s="30" t="s">
        <v>103</v>
      </c>
      <c r="D5051" s="6">
        <v>1017343</v>
      </c>
      <c r="E5051" s="6">
        <v>1288</v>
      </c>
      <c r="F5051" s="7" t="s">
        <v>42</v>
      </c>
      <c r="G5051" s="6">
        <v>138.22800000000001</v>
      </c>
    </row>
    <row r="5052" spans="1:7" ht="15" thickBot="1" x14ac:dyDescent="0.35">
      <c r="A5052" s="6">
        <v>103.5342</v>
      </c>
      <c r="B5052" s="19">
        <f>(A5052-G5052)/G5052</f>
        <v>-0.26882627118644065</v>
      </c>
      <c r="C5052" s="30" t="s">
        <v>170</v>
      </c>
      <c r="D5052" s="6">
        <v>1014569</v>
      </c>
      <c r="E5052" s="6">
        <v>1931</v>
      </c>
      <c r="F5052" s="7" t="s">
        <v>27</v>
      </c>
      <c r="G5052" s="6">
        <v>141.6</v>
      </c>
    </row>
    <row r="5053" spans="1:7" ht="15" thickBot="1" x14ac:dyDescent="0.35">
      <c r="A5053" s="6">
        <v>103.5372</v>
      </c>
      <c r="B5053" s="19">
        <f>(A5053-G5053)/G5053</f>
        <v>-0.18104244709932169</v>
      </c>
      <c r="C5053" s="30" t="s">
        <v>102</v>
      </c>
      <c r="D5053" s="6">
        <v>1004412</v>
      </c>
      <c r="E5053" s="6">
        <v>605</v>
      </c>
      <c r="F5053" s="7" t="s">
        <v>25</v>
      </c>
      <c r="G5053" s="6">
        <v>126.4256</v>
      </c>
    </row>
    <row r="5054" spans="1:7" ht="15" thickBot="1" x14ac:dyDescent="0.35">
      <c r="A5054" s="6">
        <v>103.59439999999999</v>
      </c>
      <c r="B5054" s="19">
        <f>(A5054-G5054)/G5054</f>
        <v>-0.54648515753050453</v>
      </c>
      <c r="C5054" s="30" t="s">
        <v>275</v>
      </c>
      <c r="D5054" s="6">
        <v>1003943</v>
      </c>
      <c r="E5054" s="6">
        <v>2639</v>
      </c>
      <c r="F5054" s="7" t="s">
        <v>87</v>
      </c>
      <c r="G5054" s="6">
        <v>228.4256</v>
      </c>
    </row>
    <row r="5055" spans="1:7" ht="15" thickBot="1" x14ac:dyDescent="0.35">
      <c r="A5055" s="6">
        <v>103.8232</v>
      </c>
      <c r="B5055" s="19">
        <f>(A5055-G5055)/G5055</f>
        <v>3.4862762721238942</v>
      </c>
      <c r="C5055" s="30" t="s">
        <v>134</v>
      </c>
      <c r="D5055" s="6">
        <v>1005089</v>
      </c>
      <c r="E5055" s="6">
        <v>2502</v>
      </c>
      <c r="F5055" s="7" t="s">
        <v>25</v>
      </c>
      <c r="G5055" s="6">
        <v>23.142399999999999</v>
      </c>
    </row>
    <row r="5056" spans="1:7" ht="15" thickBot="1" x14ac:dyDescent="0.35">
      <c r="A5056" s="6">
        <v>103.8232</v>
      </c>
      <c r="B5056" s="19">
        <f>(A5056-G5056)/G5056</f>
        <v>2.3300006307954375E-2</v>
      </c>
      <c r="C5056" s="30" t="s">
        <v>231</v>
      </c>
      <c r="D5056" s="6">
        <v>1002608</v>
      </c>
      <c r="E5056" s="6">
        <v>2608</v>
      </c>
      <c r="F5056" s="7" t="s">
        <v>35</v>
      </c>
      <c r="G5056" s="6">
        <v>101.4592</v>
      </c>
    </row>
    <row r="5057" spans="1:7" ht="15" thickBot="1" x14ac:dyDescent="0.35">
      <c r="A5057" s="6">
        <v>103.9824</v>
      </c>
      <c r="B5057" s="19">
        <f>(A5057-G5057)/G5057</f>
        <v>1.2354114713216957</v>
      </c>
      <c r="C5057" s="30" t="s">
        <v>33</v>
      </c>
      <c r="D5057" s="6">
        <v>1008810</v>
      </c>
      <c r="E5057" s="6">
        <v>752</v>
      </c>
      <c r="F5057" s="7" t="s">
        <v>27</v>
      </c>
      <c r="G5057" s="6">
        <v>46.515999999999998</v>
      </c>
    </row>
    <row r="5058" spans="1:7" ht="15" thickBot="1" x14ac:dyDescent="0.35">
      <c r="A5058" s="6">
        <v>103.9824</v>
      </c>
      <c r="B5058" s="19">
        <f>(A5058-G5058)/G5058</f>
        <v>27.012499999999996</v>
      </c>
      <c r="C5058" s="30" t="s">
        <v>122</v>
      </c>
      <c r="D5058" s="6">
        <v>1008934</v>
      </c>
      <c r="E5058" s="6">
        <v>2699</v>
      </c>
      <c r="F5058" s="7" t="s">
        <v>23</v>
      </c>
      <c r="G5058" s="6">
        <v>3.7120000000000002</v>
      </c>
    </row>
    <row r="5059" spans="1:7" ht="15" thickBot="1" x14ac:dyDescent="0.35">
      <c r="A5059" s="6">
        <v>103.9824</v>
      </c>
      <c r="B5059" s="19">
        <f>(A5059-G5059)/G5059</f>
        <v>25.126231155778893</v>
      </c>
      <c r="C5059" s="30" t="s">
        <v>213</v>
      </c>
      <c r="D5059" s="6">
        <v>1014152</v>
      </c>
      <c r="E5059" s="6">
        <v>2314</v>
      </c>
      <c r="F5059" s="7" t="s">
        <v>27</v>
      </c>
      <c r="G5059" s="6">
        <v>3.98</v>
      </c>
    </row>
    <row r="5060" spans="1:7" ht="15" thickBot="1" x14ac:dyDescent="0.35">
      <c r="A5060" s="6">
        <v>103.9824</v>
      </c>
      <c r="B5060" s="19">
        <f>(A5060-G5060)/G5060</f>
        <v>19.372727272727271</v>
      </c>
      <c r="C5060" s="30" t="s">
        <v>283</v>
      </c>
      <c r="D5060" s="6">
        <v>1019633</v>
      </c>
      <c r="E5060" s="6">
        <v>1102</v>
      </c>
      <c r="F5060" s="7" t="s">
        <v>31</v>
      </c>
      <c r="G5060" s="6">
        <v>5.1040000000000001</v>
      </c>
    </row>
    <row r="5061" spans="1:7" ht="15" thickBot="1" x14ac:dyDescent="0.35">
      <c r="A5061" s="6">
        <v>103.9824</v>
      </c>
      <c r="B5061" s="19">
        <f>(A5061-G5061)/G5061</f>
        <v>6.418835616438356</v>
      </c>
      <c r="C5061" s="30" t="s">
        <v>276</v>
      </c>
      <c r="D5061" s="6">
        <v>1005433</v>
      </c>
      <c r="E5061" s="6">
        <v>1702</v>
      </c>
      <c r="F5061" s="7" t="s">
        <v>35</v>
      </c>
      <c r="G5061" s="6">
        <v>14.016</v>
      </c>
    </row>
    <row r="5062" spans="1:7" ht="15" thickBot="1" x14ac:dyDescent="0.35">
      <c r="A5062" s="6">
        <v>103.9824</v>
      </c>
      <c r="B5062" s="19">
        <f>(A5062-G5062)/G5062</f>
        <v>4.5928571428571434</v>
      </c>
      <c r="C5062" s="30" t="s">
        <v>361</v>
      </c>
      <c r="D5062" s="6">
        <v>1011560</v>
      </c>
      <c r="E5062" s="6">
        <v>1240</v>
      </c>
      <c r="F5062" s="7" t="s">
        <v>21</v>
      </c>
      <c r="G5062" s="6">
        <v>18.591999999999999</v>
      </c>
    </row>
    <row r="5063" spans="1:7" ht="15" thickBot="1" x14ac:dyDescent="0.35">
      <c r="A5063" s="6">
        <v>103.9824</v>
      </c>
      <c r="B5063" s="19">
        <f>(A5063-G5063)/G5063</f>
        <v>2.929795918367347</v>
      </c>
      <c r="C5063" s="30" t="s">
        <v>227</v>
      </c>
      <c r="D5063" s="6">
        <v>1011874</v>
      </c>
      <c r="E5063" s="6">
        <v>2268</v>
      </c>
      <c r="F5063" s="7" t="s">
        <v>25</v>
      </c>
      <c r="G5063" s="6">
        <v>26.46</v>
      </c>
    </row>
    <row r="5064" spans="1:7" ht="15" thickBot="1" x14ac:dyDescent="0.35">
      <c r="A5064" s="6">
        <v>103.9824</v>
      </c>
      <c r="B5064" s="19">
        <f>(A5064-G5064)/G5064</f>
        <v>1.1246914589293013</v>
      </c>
      <c r="C5064" s="30" t="s">
        <v>245</v>
      </c>
      <c r="D5064" s="6">
        <v>1015750</v>
      </c>
      <c r="E5064" s="6">
        <v>404</v>
      </c>
      <c r="F5064" s="7" t="s">
        <v>27</v>
      </c>
      <c r="G5064" s="6">
        <v>48.94</v>
      </c>
    </row>
    <row r="5065" spans="1:7" ht="15" thickBot="1" x14ac:dyDescent="0.35">
      <c r="A5065" s="6">
        <v>103.9824</v>
      </c>
      <c r="B5065" s="19">
        <f>(A5065-G5065)/G5065</f>
        <v>0.73050193050193046</v>
      </c>
      <c r="C5065" s="30" t="s">
        <v>147</v>
      </c>
      <c r="D5065" s="6">
        <v>1018267</v>
      </c>
      <c r="E5065" s="6">
        <v>2057</v>
      </c>
      <c r="F5065" s="7" t="s">
        <v>35</v>
      </c>
      <c r="G5065" s="6">
        <v>60.088000000000001</v>
      </c>
    </row>
    <row r="5066" spans="1:7" ht="15" thickBot="1" x14ac:dyDescent="0.35">
      <c r="A5066" s="6">
        <v>103.9824</v>
      </c>
      <c r="B5066" s="19">
        <f>(A5066-G5066)/G5066</f>
        <v>0.60774321231987127</v>
      </c>
      <c r="C5066" s="30" t="s">
        <v>198</v>
      </c>
      <c r="D5066" s="6">
        <v>1012049</v>
      </c>
      <c r="E5066" s="6">
        <v>2678</v>
      </c>
      <c r="F5066" s="7" t="s">
        <v>27</v>
      </c>
      <c r="G5066" s="6">
        <v>64.676000000000002</v>
      </c>
    </row>
    <row r="5067" spans="1:7" ht="15" thickBot="1" x14ac:dyDescent="0.35">
      <c r="A5067" s="6">
        <v>103.9824</v>
      </c>
      <c r="B5067" s="19">
        <f>(A5067-G5067)/G5067</f>
        <v>0.58027963525835868</v>
      </c>
      <c r="C5067" s="30" t="s">
        <v>199</v>
      </c>
      <c r="D5067" s="6">
        <v>1010111</v>
      </c>
      <c r="E5067" s="6">
        <v>1635</v>
      </c>
      <c r="F5067" s="7" t="s">
        <v>19</v>
      </c>
      <c r="G5067" s="6">
        <v>65.8</v>
      </c>
    </row>
    <row r="5068" spans="1:7" ht="15" thickBot="1" x14ac:dyDescent="0.35">
      <c r="A5068" s="6">
        <v>103.9824</v>
      </c>
      <c r="B5068" s="19">
        <f>(A5068-G5068)/G5068</f>
        <v>0.15177669472751437</v>
      </c>
      <c r="C5068" s="30" t="s">
        <v>56</v>
      </c>
      <c r="D5068" s="6">
        <v>1008850</v>
      </c>
      <c r="E5068" s="6">
        <v>1341</v>
      </c>
      <c r="F5068" s="7" t="s">
        <v>27</v>
      </c>
      <c r="G5068" s="6">
        <v>90.28</v>
      </c>
    </row>
    <row r="5069" spans="1:7" ht="15" thickBot="1" x14ac:dyDescent="0.35">
      <c r="A5069" s="6">
        <v>103.9824</v>
      </c>
      <c r="B5069" s="19">
        <f>(A5069-G5069)/G5069</f>
        <v>0.13453498014227727</v>
      </c>
      <c r="C5069" s="30" t="s">
        <v>212</v>
      </c>
      <c r="D5069" s="6">
        <v>1011568</v>
      </c>
      <c r="E5069" s="6">
        <v>529</v>
      </c>
      <c r="F5069" s="7" t="s">
        <v>35</v>
      </c>
      <c r="G5069" s="6">
        <v>91.652000000000001</v>
      </c>
    </row>
    <row r="5070" spans="1:7" ht="15" thickBot="1" x14ac:dyDescent="0.35">
      <c r="A5070" s="6">
        <v>103.9824</v>
      </c>
      <c r="B5070" s="19">
        <f>(A5070-G5070)/G5070</f>
        <v>3.4115681438459618E-2</v>
      </c>
      <c r="C5070" s="30" t="s">
        <v>302</v>
      </c>
      <c r="D5070" s="6">
        <v>1017085</v>
      </c>
      <c r="E5070" s="6">
        <v>1774</v>
      </c>
      <c r="F5070" s="7" t="s">
        <v>31</v>
      </c>
      <c r="G5070" s="6">
        <v>100.55200000000001</v>
      </c>
    </row>
    <row r="5071" spans="1:7" ht="15" thickBot="1" x14ac:dyDescent="0.35">
      <c r="A5071" s="6">
        <v>103.9824</v>
      </c>
      <c r="B5071" s="19">
        <f>(A5071-G5071)/G5071</f>
        <v>-5.0770466661797985E-2</v>
      </c>
      <c r="C5071" s="30" t="s">
        <v>237</v>
      </c>
      <c r="D5071" s="6">
        <v>1009483</v>
      </c>
      <c r="E5071" s="6">
        <v>537</v>
      </c>
      <c r="F5071" s="7" t="s">
        <v>17</v>
      </c>
      <c r="G5071" s="6">
        <v>109.544</v>
      </c>
    </row>
    <row r="5072" spans="1:7" ht="15" thickBot="1" x14ac:dyDescent="0.35">
      <c r="A5072" s="6">
        <v>103.9824</v>
      </c>
      <c r="B5072" s="19">
        <f>(A5072-G5072)/G5072</f>
        <v>-0.3829230659671945</v>
      </c>
      <c r="C5072" s="30" t="s">
        <v>303</v>
      </c>
      <c r="D5072" s="6">
        <v>1007021</v>
      </c>
      <c r="E5072" s="6">
        <v>122</v>
      </c>
      <c r="F5072" s="7" t="s">
        <v>19</v>
      </c>
      <c r="G5072" s="6">
        <v>168.50800000000001</v>
      </c>
    </row>
    <row r="5073" spans="1:7" ht="15" thickBot="1" x14ac:dyDescent="0.35">
      <c r="A5073" s="6">
        <v>103.9824</v>
      </c>
      <c r="B5073" s="19">
        <f>(A5073-G5073)/G5073</f>
        <v>3.588762701733416E-2</v>
      </c>
      <c r="C5073" s="30" t="s">
        <v>302</v>
      </c>
      <c r="D5073" s="6">
        <v>1009062</v>
      </c>
      <c r="E5073" s="6">
        <v>1880</v>
      </c>
      <c r="F5073" s="7" t="s">
        <v>87</v>
      </c>
      <c r="G5073" s="6">
        <v>100.38</v>
      </c>
    </row>
    <row r="5074" spans="1:7" ht="15" thickBot="1" x14ac:dyDescent="0.35">
      <c r="A5074" s="6">
        <v>104.026</v>
      </c>
      <c r="B5074" s="19">
        <f>(A5074-G5074)/G5074</f>
        <v>-0.17753004427577487</v>
      </c>
      <c r="C5074" s="30" t="s">
        <v>142</v>
      </c>
      <c r="D5074" s="6">
        <v>1004102</v>
      </c>
      <c r="E5074" s="6">
        <v>2112</v>
      </c>
      <c r="F5074" s="7" t="s">
        <v>17</v>
      </c>
      <c r="G5074" s="6">
        <v>126.48</v>
      </c>
    </row>
    <row r="5075" spans="1:7" ht="15" thickBot="1" x14ac:dyDescent="0.35">
      <c r="A5075" s="6">
        <v>104.4306</v>
      </c>
      <c r="B5075" s="19">
        <f>(A5075-G5075)/G5075</f>
        <v>17.359810126582278</v>
      </c>
      <c r="C5075" s="30" t="s">
        <v>139</v>
      </c>
      <c r="D5075" s="6">
        <v>1009607</v>
      </c>
      <c r="E5075" s="6">
        <v>1241</v>
      </c>
      <c r="F5075" s="7" t="s">
        <v>19</v>
      </c>
      <c r="G5075" s="6">
        <v>5.6879999999999997</v>
      </c>
    </row>
    <row r="5076" spans="1:7" ht="15" thickBot="1" x14ac:dyDescent="0.35">
      <c r="A5076" s="6">
        <v>104.4306</v>
      </c>
      <c r="B5076" s="19">
        <f>(A5076-G5076)/G5076</f>
        <v>3.0289583333333332</v>
      </c>
      <c r="C5076" s="30" t="s">
        <v>223</v>
      </c>
      <c r="D5076" s="6">
        <v>1017815</v>
      </c>
      <c r="E5076" s="6">
        <v>319</v>
      </c>
      <c r="F5076" s="7" t="s">
        <v>21</v>
      </c>
      <c r="G5076" s="6">
        <v>25.92</v>
      </c>
    </row>
    <row r="5077" spans="1:7" ht="15" thickBot="1" x14ac:dyDescent="0.35">
      <c r="A5077" s="6">
        <v>104.4306</v>
      </c>
      <c r="B5077" s="19">
        <f>(A5077-G5077)/G5077</f>
        <v>2.3253916698509745</v>
      </c>
      <c r="C5077" s="30" t="s">
        <v>174</v>
      </c>
      <c r="D5077" s="6">
        <v>1015116</v>
      </c>
      <c r="E5077" s="6">
        <v>314</v>
      </c>
      <c r="F5077" s="7" t="s">
        <v>17</v>
      </c>
      <c r="G5077" s="6">
        <v>31.404</v>
      </c>
    </row>
    <row r="5078" spans="1:7" ht="15" thickBot="1" x14ac:dyDescent="0.35">
      <c r="A5078" s="6">
        <v>104.4306</v>
      </c>
      <c r="B5078" s="19">
        <f>(A5078-G5078)/G5078</f>
        <v>1.8102960172228204</v>
      </c>
      <c r="C5078" s="30" t="s">
        <v>340</v>
      </c>
      <c r="D5078" s="6">
        <v>1015295</v>
      </c>
      <c r="E5078" s="6">
        <v>30</v>
      </c>
      <c r="F5078" s="7" t="s">
        <v>31</v>
      </c>
      <c r="G5078" s="6">
        <v>37.159999999999997</v>
      </c>
    </row>
    <row r="5079" spans="1:7" ht="15" thickBot="1" x14ac:dyDescent="0.35">
      <c r="A5079" s="6">
        <v>104.4306</v>
      </c>
      <c r="B5079" s="19">
        <f>(A5079-G5079)/G5079</f>
        <v>1.7277870650924672</v>
      </c>
      <c r="C5079" s="30" t="s">
        <v>337</v>
      </c>
      <c r="D5079" s="6">
        <v>1015455</v>
      </c>
      <c r="E5079" s="6">
        <v>2577</v>
      </c>
      <c r="F5079" s="7" t="s">
        <v>21</v>
      </c>
      <c r="G5079" s="6">
        <v>38.283999999999999</v>
      </c>
    </row>
    <row r="5080" spans="1:7" ht="15" thickBot="1" x14ac:dyDescent="0.35">
      <c r="A5080" s="6">
        <v>104.4306</v>
      </c>
      <c r="B5080" s="19">
        <f>(A5080-G5080)/G5080</f>
        <v>1.576497582157308</v>
      </c>
      <c r="C5080" s="30" t="s">
        <v>240</v>
      </c>
      <c r="D5080" s="6">
        <v>1013566</v>
      </c>
      <c r="E5080" s="6">
        <v>1810</v>
      </c>
      <c r="F5080" s="7" t="s">
        <v>27</v>
      </c>
      <c r="G5080" s="6">
        <v>40.531999999999996</v>
      </c>
    </row>
    <row r="5081" spans="1:7" ht="15" thickBot="1" x14ac:dyDescent="0.35">
      <c r="A5081" s="6">
        <v>104.4306</v>
      </c>
      <c r="B5081" s="19">
        <f>(A5081-G5081)/G5081</f>
        <v>1.2089559184364158</v>
      </c>
      <c r="C5081" s="30" t="s">
        <v>347</v>
      </c>
      <c r="D5081" s="6">
        <v>1014305</v>
      </c>
      <c r="E5081" s="6">
        <v>1895</v>
      </c>
      <c r="F5081" s="7" t="s">
        <v>31</v>
      </c>
      <c r="G5081" s="6">
        <v>47.276000000000003</v>
      </c>
    </row>
    <row r="5082" spans="1:7" ht="15" thickBot="1" x14ac:dyDescent="0.35">
      <c r="A5082" s="6">
        <v>104.4306</v>
      </c>
      <c r="B5082" s="19">
        <f>(A5082-G5082)/G5082</f>
        <v>1.0476588235294118</v>
      </c>
      <c r="C5082" s="30" t="s">
        <v>24</v>
      </c>
      <c r="D5082" s="6">
        <v>1009184</v>
      </c>
      <c r="E5082" s="6">
        <v>1460</v>
      </c>
      <c r="F5082" s="7" t="s">
        <v>21</v>
      </c>
      <c r="G5082" s="6">
        <v>51</v>
      </c>
    </row>
    <row r="5083" spans="1:7" ht="15" thickBot="1" x14ac:dyDescent="0.35">
      <c r="A5083" s="6">
        <v>104.4306</v>
      </c>
      <c r="B5083" s="19">
        <f>(A5083-G5083)/G5083</f>
        <v>1.0171250869195705</v>
      </c>
      <c r="C5083" s="30" t="s">
        <v>253</v>
      </c>
      <c r="D5083" s="6">
        <v>1017510</v>
      </c>
      <c r="E5083" s="6">
        <v>2517</v>
      </c>
      <c r="F5083" s="7" t="s">
        <v>25</v>
      </c>
      <c r="G5083" s="6">
        <v>51.771999999999998</v>
      </c>
    </row>
    <row r="5084" spans="1:7" ht="15" thickBot="1" x14ac:dyDescent="0.35">
      <c r="A5084" s="6">
        <v>104.4306</v>
      </c>
      <c r="B5084" s="19">
        <f>(A5084-G5084)/G5084</f>
        <v>0.86044680396208939</v>
      </c>
      <c r="C5084" s="30" t="s">
        <v>20</v>
      </c>
      <c r="D5084" s="6">
        <v>1011409</v>
      </c>
      <c r="E5084" s="6">
        <v>1553</v>
      </c>
      <c r="F5084" s="7" t="s">
        <v>31</v>
      </c>
      <c r="G5084" s="6">
        <v>56.131999999999998</v>
      </c>
    </row>
    <row r="5085" spans="1:7" ht="15" thickBot="1" x14ac:dyDescent="0.35">
      <c r="A5085" s="6">
        <v>104.4306</v>
      </c>
      <c r="B5085" s="19">
        <f>(A5085-G5085)/G5085</f>
        <v>0.49118403015764228</v>
      </c>
      <c r="C5085" s="30" t="s">
        <v>149</v>
      </c>
      <c r="D5085" s="6">
        <v>1008881</v>
      </c>
      <c r="E5085" s="6">
        <v>2046</v>
      </c>
      <c r="F5085" s="7" t="s">
        <v>31</v>
      </c>
      <c r="G5085" s="6">
        <v>70.031999999999996</v>
      </c>
    </row>
    <row r="5086" spans="1:7" ht="15" thickBot="1" x14ac:dyDescent="0.35">
      <c r="A5086" s="6">
        <v>104.4306</v>
      </c>
      <c r="B5086" s="19">
        <f>(A5086-G5086)/G5086</f>
        <v>0.42805218247456511</v>
      </c>
      <c r="C5086" s="30" t="s">
        <v>96</v>
      </c>
      <c r="D5086" s="6">
        <v>1009713</v>
      </c>
      <c r="E5086" s="6">
        <v>2191</v>
      </c>
      <c r="F5086" s="7" t="s">
        <v>25</v>
      </c>
      <c r="G5086" s="6">
        <v>73.128</v>
      </c>
    </row>
    <row r="5087" spans="1:7" ht="15" thickBot="1" x14ac:dyDescent="0.35">
      <c r="A5087" s="6">
        <v>104.4306</v>
      </c>
      <c r="B5087" s="19">
        <f>(A5087-G5087)/G5087</f>
        <v>0.32613653680093452</v>
      </c>
      <c r="C5087" s="30" t="s">
        <v>353</v>
      </c>
      <c r="D5087" s="6">
        <v>1012554</v>
      </c>
      <c r="E5087" s="6">
        <v>954</v>
      </c>
      <c r="F5087" s="7" t="s">
        <v>21</v>
      </c>
      <c r="G5087" s="6">
        <v>78.748000000000005</v>
      </c>
    </row>
    <row r="5088" spans="1:7" ht="15" thickBot="1" x14ac:dyDescent="0.35">
      <c r="A5088" s="6">
        <v>104.4306</v>
      </c>
      <c r="B5088" s="19">
        <f>(A5088-G5088)/G5088</f>
        <v>0.28933033730060748</v>
      </c>
      <c r="C5088" s="30" t="s">
        <v>122</v>
      </c>
      <c r="D5088" s="6">
        <v>1014674</v>
      </c>
      <c r="E5088" s="6">
        <v>950</v>
      </c>
      <c r="F5088" s="7" t="s">
        <v>17</v>
      </c>
      <c r="G5088" s="6">
        <v>80.995999999999995</v>
      </c>
    </row>
    <row r="5089" spans="1:7" ht="15" thickBot="1" x14ac:dyDescent="0.35">
      <c r="A5089" s="6">
        <v>104.4306</v>
      </c>
      <c r="B5089" s="19">
        <f>(A5089-G5089)/G5089</f>
        <v>0.19022794620469574</v>
      </c>
      <c r="C5089" s="30" t="s">
        <v>318</v>
      </c>
      <c r="D5089" s="6">
        <v>1011024</v>
      </c>
      <c r="E5089" s="6">
        <v>1429</v>
      </c>
      <c r="F5089" s="7" t="s">
        <v>19</v>
      </c>
      <c r="G5089" s="6">
        <v>87.74</v>
      </c>
    </row>
    <row r="5090" spans="1:7" ht="15" thickBot="1" x14ac:dyDescent="0.35">
      <c r="A5090" s="6">
        <v>104.4306</v>
      </c>
      <c r="B5090" s="19">
        <f>(A5090-G5090)/G5090</f>
        <v>0.1622512576236477</v>
      </c>
      <c r="C5090" s="30" t="s">
        <v>272</v>
      </c>
      <c r="D5090" s="6">
        <v>1019088</v>
      </c>
      <c r="E5090" s="6">
        <v>1452</v>
      </c>
      <c r="F5090" s="7" t="s">
        <v>31</v>
      </c>
      <c r="G5090" s="6">
        <v>89.852000000000004</v>
      </c>
    </row>
    <row r="5091" spans="1:7" ht="15" thickBot="1" x14ac:dyDescent="0.35">
      <c r="A5091" s="6">
        <v>104.4306</v>
      </c>
      <c r="B5091" s="19">
        <f>(A5091-G5091)/G5091</f>
        <v>0.10527285042970243</v>
      </c>
      <c r="C5091" s="30" t="s">
        <v>91</v>
      </c>
      <c r="D5091" s="6">
        <v>1016737</v>
      </c>
      <c r="E5091" s="6">
        <v>1860</v>
      </c>
      <c r="F5091" s="7" t="s">
        <v>19</v>
      </c>
      <c r="G5091" s="6">
        <v>94.483999999999995</v>
      </c>
    </row>
    <row r="5092" spans="1:7" ht="15" thickBot="1" x14ac:dyDescent="0.35">
      <c r="A5092" s="6">
        <v>104.4306</v>
      </c>
      <c r="B5092" s="19">
        <f>(A5092-G5092)/G5092</f>
        <v>5.6519363846060502E-2</v>
      </c>
      <c r="C5092" s="30" t="s">
        <v>308</v>
      </c>
      <c r="D5092" s="6">
        <v>1019670</v>
      </c>
      <c r="E5092" s="6">
        <v>2756</v>
      </c>
      <c r="F5092" s="7" t="s">
        <v>23</v>
      </c>
      <c r="G5092" s="6">
        <v>98.843999999999994</v>
      </c>
    </row>
    <row r="5093" spans="1:7" ht="15" thickBot="1" x14ac:dyDescent="0.35">
      <c r="A5093" s="6">
        <v>104.4306</v>
      </c>
      <c r="B5093" s="19">
        <f>(A5093-G5093)/G5093</f>
        <v>2.1665884010331107E-2</v>
      </c>
      <c r="C5093" s="30" t="s">
        <v>210</v>
      </c>
      <c r="D5093" s="6">
        <v>1011330</v>
      </c>
      <c r="E5093" s="6">
        <v>1061</v>
      </c>
      <c r="F5093" s="7" t="s">
        <v>19</v>
      </c>
      <c r="G5093" s="6">
        <v>102.21599999999999</v>
      </c>
    </row>
    <row r="5094" spans="1:7" ht="15" thickBot="1" x14ac:dyDescent="0.35">
      <c r="A5094" s="6">
        <v>104.4306</v>
      </c>
      <c r="B5094" s="19">
        <f>(A5094-G5094)/G5094</f>
        <v>-3.4837338262476938E-2</v>
      </c>
      <c r="C5094" s="30" t="s">
        <v>164</v>
      </c>
      <c r="D5094" s="6">
        <v>1008172</v>
      </c>
      <c r="E5094" s="6">
        <v>2515</v>
      </c>
      <c r="F5094" s="7" t="s">
        <v>27</v>
      </c>
      <c r="G5094" s="6">
        <v>108.2</v>
      </c>
    </row>
    <row r="5095" spans="1:7" ht="15" thickBot="1" x14ac:dyDescent="0.35">
      <c r="A5095" s="6">
        <v>104.4306</v>
      </c>
      <c r="B5095" s="19">
        <f>(A5095-G5095)/G5095</f>
        <v>-0.39123140418784691</v>
      </c>
      <c r="C5095" s="30" t="s">
        <v>54</v>
      </c>
      <c r="D5095" s="6">
        <v>1006674</v>
      </c>
      <c r="E5095" s="6">
        <v>204</v>
      </c>
      <c r="F5095" s="7" t="s">
        <v>35</v>
      </c>
      <c r="G5095" s="6">
        <v>171.54400000000001</v>
      </c>
    </row>
    <row r="5096" spans="1:7" ht="15" thickBot="1" x14ac:dyDescent="0.35">
      <c r="A5096" s="6">
        <v>104.4306</v>
      </c>
      <c r="B5096" s="19">
        <f>(A5096-G5096)/G5096</f>
        <v>0.52462333566923625</v>
      </c>
      <c r="C5096" s="30" t="s">
        <v>253</v>
      </c>
      <c r="D5096" s="6">
        <v>1014192</v>
      </c>
      <c r="E5096" s="6">
        <v>1030</v>
      </c>
      <c r="F5096" s="7" t="s">
        <v>27</v>
      </c>
      <c r="G5096" s="6">
        <v>68.495999999999995</v>
      </c>
    </row>
    <row r="5097" spans="1:7" ht="15" thickBot="1" x14ac:dyDescent="0.35">
      <c r="A5097" s="6">
        <v>104.6708</v>
      </c>
      <c r="B5097" s="19">
        <f>(A5097-G5097)/G5097</f>
        <v>-0.37464870186976634</v>
      </c>
      <c r="C5097" s="30" t="s">
        <v>390</v>
      </c>
      <c r="D5097" s="6">
        <v>1003063</v>
      </c>
      <c r="E5097" s="6">
        <v>1080</v>
      </c>
      <c r="F5097" s="7" t="s">
        <v>17</v>
      </c>
      <c r="G5097" s="6">
        <v>167.3792</v>
      </c>
    </row>
    <row r="5098" spans="1:7" ht="15" thickBot="1" x14ac:dyDescent="0.35">
      <c r="A5098" s="6">
        <v>104.69952000000001</v>
      </c>
      <c r="B5098" s="19">
        <f>(A5098-G5098)/G5098</f>
        <v>1.7214472863381158</v>
      </c>
      <c r="C5098" s="30" t="s">
        <v>298</v>
      </c>
      <c r="D5098" s="6">
        <v>1014568</v>
      </c>
      <c r="E5098" s="6">
        <v>479</v>
      </c>
      <c r="F5098" s="7" t="s">
        <v>87</v>
      </c>
      <c r="G5098" s="6">
        <v>38.472000000000001</v>
      </c>
    </row>
    <row r="5099" spans="1:7" ht="15" thickBot="1" x14ac:dyDescent="0.35">
      <c r="A5099" s="6">
        <v>104.69952000000001</v>
      </c>
      <c r="B5099" s="19">
        <f>(A5099-G5099)/G5099</f>
        <v>0.21331664580725912</v>
      </c>
      <c r="C5099" s="30" t="s">
        <v>157</v>
      </c>
      <c r="D5099" s="6">
        <v>1014725</v>
      </c>
      <c r="E5099" s="6">
        <v>1735</v>
      </c>
      <c r="F5099" s="7" t="s">
        <v>87</v>
      </c>
      <c r="G5099" s="6">
        <v>86.292000000000002</v>
      </c>
    </row>
    <row r="5100" spans="1:7" ht="15" thickBot="1" x14ac:dyDescent="0.35">
      <c r="A5100" s="6">
        <v>104.8788</v>
      </c>
      <c r="B5100" s="19">
        <f>(A5100-G5100)/G5100</f>
        <v>-0.18450796217964671</v>
      </c>
      <c r="C5100" s="30" t="s">
        <v>225</v>
      </c>
      <c r="D5100" s="6">
        <v>1011137</v>
      </c>
      <c r="E5100" s="6">
        <v>487</v>
      </c>
      <c r="F5100" s="7" t="s">
        <v>27</v>
      </c>
      <c r="G5100" s="6">
        <v>128.608</v>
      </c>
    </row>
    <row r="5101" spans="1:7" ht="15" thickBot="1" x14ac:dyDescent="0.35">
      <c r="A5101" s="6">
        <v>104.8788</v>
      </c>
      <c r="B5101" s="19">
        <f>(A5101-G5101)/G5101</f>
        <v>10.233804627249357</v>
      </c>
      <c r="C5101" s="30" t="s">
        <v>373</v>
      </c>
      <c r="D5101" s="6">
        <v>1007125</v>
      </c>
      <c r="E5101" s="6">
        <v>1726</v>
      </c>
      <c r="F5101" s="7" t="s">
        <v>19</v>
      </c>
      <c r="G5101" s="6">
        <v>9.3360000000000003</v>
      </c>
    </row>
    <row r="5102" spans="1:7" ht="15" thickBot="1" x14ac:dyDescent="0.35">
      <c r="A5102" s="6">
        <v>104.8788</v>
      </c>
      <c r="B5102" s="19">
        <f>(A5102-G5102)/G5102</f>
        <v>7.1050077279752708</v>
      </c>
      <c r="C5102" s="30" t="s">
        <v>324</v>
      </c>
      <c r="D5102" s="6">
        <v>1006585</v>
      </c>
      <c r="E5102" s="6">
        <v>1937</v>
      </c>
      <c r="F5102" s="7" t="s">
        <v>19</v>
      </c>
      <c r="G5102" s="6">
        <v>12.94</v>
      </c>
    </row>
    <row r="5103" spans="1:7" ht="15" thickBot="1" x14ac:dyDescent="0.35">
      <c r="A5103" s="6">
        <v>104.8788</v>
      </c>
      <c r="B5103" s="19">
        <f>(A5103-G5103)/G5103</f>
        <v>5.0511654742672505</v>
      </c>
      <c r="C5103" s="30" t="s">
        <v>254</v>
      </c>
      <c r="D5103" s="6">
        <v>1011912</v>
      </c>
      <c r="E5103" s="6">
        <v>162</v>
      </c>
      <c r="F5103" s="7" t="s">
        <v>23</v>
      </c>
      <c r="G5103" s="6">
        <v>17.332000000000001</v>
      </c>
    </row>
    <row r="5104" spans="1:7" ht="15" thickBot="1" x14ac:dyDescent="0.35">
      <c r="A5104" s="6">
        <v>104.8788</v>
      </c>
      <c r="B5104" s="19">
        <f>(A5104-G5104)/G5104</f>
        <v>3.6879492222420884</v>
      </c>
      <c r="C5104" s="30" t="s">
        <v>244</v>
      </c>
      <c r="D5104" s="6">
        <v>1006775</v>
      </c>
      <c r="E5104" s="6">
        <v>2695</v>
      </c>
      <c r="F5104" s="7" t="s">
        <v>42</v>
      </c>
      <c r="G5104" s="6">
        <v>22.372</v>
      </c>
    </row>
    <row r="5105" spans="1:7" ht="15" thickBot="1" x14ac:dyDescent="0.35">
      <c r="A5105" s="6">
        <v>104.8788</v>
      </c>
      <c r="B5105" s="19">
        <f>(A5105-G5105)/G5105</f>
        <v>1.9546653144016226</v>
      </c>
      <c r="C5105" s="30" t="s">
        <v>34</v>
      </c>
      <c r="D5105" s="6">
        <v>1010756</v>
      </c>
      <c r="E5105" s="6">
        <v>207</v>
      </c>
      <c r="F5105" s="7" t="s">
        <v>42</v>
      </c>
      <c r="G5105" s="6">
        <v>35.496000000000002</v>
      </c>
    </row>
    <row r="5106" spans="1:7" ht="15" thickBot="1" x14ac:dyDescent="0.35">
      <c r="A5106" s="6">
        <v>104.8788</v>
      </c>
      <c r="B5106" s="19">
        <f>(A5106-G5106)/G5106</f>
        <v>1.5620187609927692</v>
      </c>
      <c r="C5106" s="30" t="s">
        <v>97</v>
      </c>
      <c r="D5106" s="6">
        <v>1009569</v>
      </c>
      <c r="E5106" s="6">
        <v>503</v>
      </c>
      <c r="F5106" s="7" t="s">
        <v>23</v>
      </c>
      <c r="G5106" s="6">
        <v>40.936</v>
      </c>
    </row>
    <row r="5107" spans="1:7" ht="15" thickBot="1" x14ac:dyDescent="0.35">
      <c r="A5107" s="6">
        <v>104.8788</v>
      </c>
      <c r="B5107" s="19">
        <f>(A5107-G5107)/G5107</f>
        <v>1.3084786053882724</v>
      </c>
      <c r="C5107" s="30" t="s">
        <v>200</v>
      </c>
      <c r="D5107" s="6">
        <v>1017682</v>
      </c>
      <c r="E5107" s="6">
        <v>1876</v>
      </c>
      <c r="F5107" s="7" t="s">
        <v>35</v>
      </c>
      <c r="G5107" s="6">
        <v>45.432000000000002</v>
      </c>
    </row>
    <row r="5108" spans="1:7" ht="15" thickBot="1" x14ac:dyDescent="0.35">
      <c r="A5108" s="6">
        <v>104.8788</v>
      </c>
      <c r="B5108" s="19">
        <f>(A5108-G5108)/G5108</f>
        <v>1.0930550011974136</v>
      </c>
      <c r="C5108" s="30" t="s">
        <v>297</v>
      </c>
      <c r="D5108" s="6">
        <v>1018564</v>
      </c>
      <c r="E5108" s="6">
        <v>2665</v>
      </c>
      <c r="F5108" s="7" t="s">
        <v>35</v>
      </c>
      <c r="G5108" s="6">
        <v>50.107999999999997</v>
      </c>
    </row>
    <row r="5109" spans="1:7" ht="15" thickBot="1" x14ac:dyDescent="0.35">
      <c r="A5109" s="6">
        <v>104.8788</v>
      </c>
      <c r="B5109" s="19">
        <f>(A5109-G5109)/G5109</f>
        <v>0.70957162417682729</v>
      </c>
      <c r="C5109" s="30" t="s">
        <v>32</v>
      </c>
      <c r="D5109" s="6">
        <v>1013758</v>
      </c>
      <c r="E5109" s="6">
        <v>2575</v>
      </c>
      <c r="F5109" s="7" t="s">
        <v>25</v>
      </c>
      <c r="G5109" s="6">
        <v>61.347999999999999</v>
      </c>
    </row>
    <row r="5110" spans="1:7" ht="15" thickBot="1" x14ac:dyDescent="0.35">
      <c r="A5110" s="6">
        <v>104.8788</v>
      </c>
      <c r="B5110" s="19">
        <f>(A5110-G5110)/G5110</f>
        <v>0.4318315858453472</v>
      </c>
      <c r="C5110" s="30" t="s">
        <v>235</v>
      </c>
      <c r="D5110" s="6">
        <v>1007837</v>
      </c>
      <c r="E5110" s="6">
        <v>1297</v>
      </c>
      <c r="F5110" s="7" t="s">
        <v>17</v>
      </c>
      <c r="G5110" s="6">
        <v>73.248000000000005</v>
      </c>
    </row>
    <row r="5111" spans="1:7" ht="15" thickBot="1" x14ac:dyDescent="0.35">
      <c r="A5111" s="6">
        <v>104.8788</v>
      </c>
      <c r="B5111" s="19">
        <f>(A5111-G5111)/G5111</f>
        <v>0.38399049881235148</v>
      </c>
      <c r="C5111" s="30" t="s">
        <v>253</v>
      </c>
      <c r="D5111" s="6">
        <v>1019561</v>
      </c>
      <c r="E5111" s="6">
        <v>2031</v>
      </c>
      <c r="F5111" s="7" t="s">
        <v>35</v>
      </c>
      <c r="G5111" s="6">
        <v>75.78</v>
      </c>
    </row>
    <row r="5112" spans="1:7" ht="15" thickBot="1" x14ac:dyDescent="0.35">
      <c r="A5112" s="6">
        <v>104.8788</v>
      </c>
      <c r="B5112" s="19">
        <f>(A5112-G5112)/G5112</f>
        <v>0.26812246082414404</v>
      </c>
      <c r="C5112" s="30" t="s">
        <v>287</v>
      </c>
      <c r="D5112" s="6">
        <v>1013411</v>
      </c>
      <c r="E5112" s="6">
        <v>2561</v>
      </c>
      <c r="F5112" s="7" t="s">
        <v>23</v>
      </c>
      <c r="G5112" s="6">
        <v>82.703999999999994</v>
      </c>
    </row>
    <row r="5113" spans="1:7" ht="15" thickBot="1" x14ac:dyDescent="0.35">
      <c r="A5113" s="6">
        <v>104.8788</v>
      </c>
      <c r="B5113" s="19">
        <f>(A5113-G5113)/G5113</f>
        <v>0.26812246082414404</v>
      </c>
      <c r="C5113" s="30" t="s">
        <v>281</v>
      </c>
      <c r="D5113" s="6">
        <v>1019303</v>
      </c>
      <c r="E5113" s="6">
        <v>1972</v>
      </c>
      <c r="F5113" s="7" t="s">
        <v>35</v>
      </c>
      <c r="G5113" s="6">
        <v>82.703999999999994</v>
      </c>
    </row>
    <row r="5114" spans="1:7" ht="15" thickBot="1" x14ac:dyDescent="0.35">
      <c r="A5114" s="6">
        <v>104.8788</v>
      </c>
      <c r="B5114" s="19">
        <f>(A5114-G5114)/G5114</f>
        <v>0.25381120887528696</v>
      </c>
      <c r="C5114" s="30" t="s">
        <v>124</v>
      </c>
      <c r="D5114" s="6">
        <v>1012301</v>
      </c>
      <c r="E5114" s="6">
        <v>1561</v>
      </c>
      <c r="F5114" s="7" t="s">
        <v>27</v>
      </c>
      <c r="G5114" s="6">
        <v>83.647999999999996</v>
      </c>
    </row>
    <row r="5115" spans="1:7" ht="15" thickBot="1" x14ac:dyDescent="0.35">
      <c r="A5115" s="6">
        <v>104.8788</v>
      </c>
      <c r="B5115" s="19">
        <f>(A5115-G5115)/G5115</f>
        <v>0.23718680696456368</v>
      </c>
      <c r="C5115" s="30" t="s">
        <v>176</v>
      </c>
      <c r="D5115" s="6">
        <v>1016096</v>
      </c>
      <c r="E5115" s="6">
        <v>1859</v>
      </c>
      <c r="F5115" s="7" t="s">
        <v>17</v>
      </c>
      <c r="G5115" s="6">
        <v>84.772000000000006</v>
      </c>
    </row>
    <row r="5116" spans="1:7" ht="15" thickBot="1" x14ac:dyDescent="0.35">
      <c r="A5116" s="6">
        <v>104.8788</v>
      </c>
      <c r="B5116" s="19">
        <f>(A5116-G5116)/G5116</f>
        <v>0.13211139896373053</v>
      </c>
      <c r="C5116" s="30" t="s">
        <v>63</v>
      </c>
      <c r="D5116" s="6">
        <v>1012383</v>
      </c>
      <c r="E5116" s="6">
        <v>1523</v>
      </c>
      <c r="F5116" s="7" t="s">
        <v>21</v>
      </c>
      <c r="G5116" s="6">
        <v>92.64</v>
      </c>
    </row>
    <row r="5117" spans="1:7" ht="15" thickBot="1" x14ac:dyDescent="0.35">
      <c r="A5117" s="6">
        <v>104.8788</v>
      </c>
      <c r="B5117" s="19">
        <f>(A5117-G5117)/G5117</f>
        <v>4.3487085605125986E-2</v>
      </c>
      <c r="C5117" s="30" t="s">
        <v>377</v>
      </c>
      <c r="D5117" s="6">
        <v>1014699</v>
      </c>
      <c r="E5117" s="6">
        <v>1997</v>
      </c>
      <c r="F5117" s="7" t="s">
        <v>35</v>
      </c>
      <c r="G5117" s="6">
        <v>100.508</v>
      </c>
    </row>
    <row r="5118" spans="1:7" ht="15" thickBot="1" x14ac:dyDescent="0.35">
      <c r="A5118" s="6">
        <v>104.8788</v>
      </c>
      <c r="B5118" s="19">
        <f>(A5118-G5118)/G5118</f>
        <v>3.1946630982367691E-2</v>
      </c>
      <c r="C5118" s="30" t="s">
        <v>107</v>
      </c>
      <c r="D5118" s="6">
        <v>1009830</v>
      </c>
      <c r="E5118" s="6">
        <v>231</v>
      </c>
      <c r="F5118" s="7" t="s">
        <v>23</v>
      </c>
      <c r="G5118" s="6">
        <v>101.63200000000001</v>
      </c>
    </row>
    <row r="5119" spans="1:7" ht="15" thickBot="1" x14ac:dyDescent="0.35">
      <c r="A5119" s="6">
        <v>104.8788</v>
      </c>
      <c r="B5119" s="19">
        <f>(A5119-G5119)/G5119</f>
        <v>-0.20534323382330652</v>
      </c>
      <c r="C5119" s="30" t="s">
        <v>377</v>
      </c>
      <c r="D5119" s="6">
        <v>1017948</v>
      </c>
      <c r="E5119" s="6">
        <v>323</v>
      </c>
      <c r="F5119" s="7" t="s">
        <v>23</v>
      </c>
      <c r="G5119" s="6">
        <v>131.97999999999999</v>
      </c>
    </row>
    <row r="5120" spans="1:7" ht="15" thickBot="1" x14ac:dyDescent="0.35">
      <c r="A5120" s="6">
        <v>104.8788</v>
      </c>
      <c r="B5120" s="19">
        <f>(A5120-G5120)/G5120</f>
        <v>-0.24528079214760659</v>
      </c>
      <c r="C5120" s="30" t="s">
        <v>284</v>
      </c>
      <c r="D5120" s="6">
        <v>1008728</v>
      </c>
      <c r="E5120" s="6">
        <v>537</v>
      </c>
      <c r="F5120" s="7" t="s">
        <v>35</v>
      </c>
      <c r="G5120" s="6">
        <v>138.964</v>
      </c>
    </row>
    <row r="5121" spans="1:7" ht="15" thickBot="1" x14ac:dyDescent="0.35">
      <c r="A5121" s="6">
        <v>104.8788</v>
      </c>
      <c r="B5121" s="19">
        <f>(A5121-G5121)/G5121</f>
        <v>-0.28455304518664054</v>
      </c>
      <c r="C5121" s="30" t="s">
        <v>142</v>
      </c>
      <c r="D5121" s="6">
        <v>1017523</v>
      </c>
      <c r="E5121" s="6">
        <v>2403</v>
      </c>
      <c r="F5121" s="7" t="s">
        <v>21</v>
      </c>
      <c r="G5121" s="6">
        <v>146.59200000000001</v>
      </c>
    </row>
    <row r="5122" spans="1:7" ht="15" thickBot="1" x14ac:dyDescent="0.35">
      <c r="A5122" s="6">
        <v>104.8788</v>
      </c>
      <c r="B5122" s="19">
        <f>(A5122-G5122)/G5122</f>
        <v>-0.32460008758146364</v>
      </c>
      <c r="C5122" s="30" t="s">
        <v>225</v>
      </c>
      <c r="D5122" s="6">
        <v>1009120</v>
      </c>
      <c r="E5122" s="6">
        <v>1566</v>
      </c>
      <c r="F5122" s="7" t="s">
        <v>19</v>
      </c>
      <c r="G5122" s="6">
        <v>155.28399999999999</v>
      </c>
    </row>
    <row r="5123" spans="1:7" ht="15" thickBot="1" x14ac:dyDescent="0.35">
      <c r="A5123" s="6">
        <v>105.0182016</v>
      </c>
      <c r="B5123" s="19">
        <f>(A5123-G5123)/G5123</f>
        <v>-0.82370990911373398</v>
      </c>
      <c r="C5123" s="30" t="s">
        <v>94</v>
      </c>
      <c r="D5123" s="6">
        <v>1001023</v>
      </c>
      <c r="E5123" s="6">
        <v>1023</v>
      </c>
      <c r="F5123" s="7" t="s">
        <v>87</v>
      </c>
      <c r="G5123" s="6">
        <v>595.71244799999999</v>
      </c>
    </row>
    <row r="5124" spans="1:7" ht="15" thickBot="1" x14ac:dyDescent="0.35">
      <c r="A5124" s="6">
        <v>105.18559999999999</v>
      </c>
      <c r="B5124" s="19">
        <f>(A5124-G5124)/G5124</f>
        <v>0.79384959615804396</v>
      </c>
      <c r="C5124" s="30" t="s">
        <v>378</v>
      </c>
      <c r="D5124" s="6">
        <v>1003617</v>
      </c>
      <c r="E5124" s="6">
        <v>1475</v>
      </c>
      <c r="F5124" s="7" t="s">
        <v>87</v>
      </c>
      <c r="G5124" s="6">
        <v>58.636800000000001</v>
      </c>
    </row>
    <row r="5125" spans="1:7" ht="15" thickBot="1" x14ac:dyDescent="0.35">
      <c r="A5125" s="6">
        <v>105.327</v>
      </c>
      <c r="B5125" s="19">
        <f>(A5125-G5125)/G5125</f>
        <v>-0.29490560985406344</v>
      </c>
      <c r="C5125" s="30" t="s">
        <v>200</v>
      </c>
      <c r="D5125" s="6">
        <v>1012247</v>
      </c>
      <c r="E5125" s="6">
        <v>858</v>
      </c>
      <c r="F5125" s="7" t="s">
        <v>31</v>
      </c>
      <c r="G5125" s="6">
        <v>149.38</v>
      </c>
    </row>
    <row r="5126" spans="1:7" ht="15" thickBot="1" x14ac:dyDescent="0.35">
      <c r="A5126" s="6">
        <v>105.327</v>
      </c>
      <c r="B5126" s="19">
        <f>(A5126-G5126)/G5126</f>
        <v>4.1773004325599681</v>
      </c>
      <c r="C5126" s="30" t="s">
        <v>131</v>
      </c>
      <c r="D5126" s="6">
        <v>1013120</v>
      </c>
      <c r="E5126" s="6">
        <v>136</v>
      </c>
      <c r="F5126" s="7" t="s">
        <v>21</v>
      </c>
      <c r="G5126" s="6">
        <v>20.344000000000001</v>
      </c>
    </row>
    <row r="5127" spans="1:7" ht="15" thickBot="1" x14ac:dyDescent="0.35">
      <c r="A5127" s="6">
        <v>105.327</v>
      </c>
      <c r="B5127" s="19">
        <f>(A5127-G5127)/G5127</f>
        <v>2.5903667848377423</v>
      </c>
      <c r="C5127" s="30" t="s">
        <v>217</v>
      </c>
      <c r="D5127" s="6">
        <v>1010385</v>
      </c>
      <c r="E5127" s="6">
        <v>2829</v>
      </c>
      <c r="F5127" s="7" t="s">
        <v>27</v>
      </c>
      <c r="G5127" s="6">
        <v>29.335999999999999</v>
      </c>
    </row>
    <row r="5128" spans="1:7" ht="15" thickBot="1" x14ac:dyDescent="0.35">
      <c r="A5128" s="6">
        <v>105.327</v>
      </c>
      <c r="B5128" s="19">
        <f>(A5128-G5128)/G5128</f>
        <v>1.8986955085865258</v>
      </c>
      <c r="C5128" s="30" t="s">
        <v>355</v>
      </c>
      <c r="D5128" s="6">
        <v>1008037</v>
      </c>
      <c r="E5128" s="6">
        <v>1373</v>
      </c>
      <c r="F5128" s="7" t="s">
        <v>17</v>
      </c>
      <c r="G5128" s="6">
        <v>36.335999999999999</v>
      </c>
    </row>
    <row r="5129" spans="1:7" ht="15" thickBot="1" x14ac:dyDescent="0.35">
      <c r="A5129" s="6">
        <v>105.327</v>
      </c>
      <c r="B5129" s="19">
        <f>(A5129-G5129)/G5129</f>
        <v>1.5258273381294962</v>
      </c>
      <c r="C5129" s="30" t="s">
        <v>85</v>
      </c>
      <c r="D5129" s="6">
        <v>1013736</v>
      </c>
      <c r="E5129" s="6">
        <v>34</v>
      </c>
      <c r="F5129" s="7" t="s">
        <v>31</v>
      </c>
      <c r="G5129" s="6">
        <v>41.7</v>
      </c>
    </row>
    <row r="5130" spans="1:7" ht="15" thickBot="1" x14ac:dyDescent="0.35">
      <c r="A5130" s="6">
        <v>105.327</v>
      </c>
      <c r="B5130" s="19">
        <f>(A5130-G5130)/G5130</f>
        <v>1.4595320381094714</v>
      </c>
      <c r="C5130" s="30" t="s">
        <v>116</v>
      </c>
      <c r="D5130" s="6">
        <v>1011415</v>
      </c>
      <c r="E5130" s="6">
        <v>2657</v>
      </c>
      <c r="F5130" s="7" t="s">
        <v>23</v>
      </c>
      <c r="G5130" s="6">
        <v>42.823999999999998</v>
      </c>
    </row>
    <row r="5131" spans="1:7" ht="15" thickBot="1" x14ac:dyDescent="0.35">
      <c r="A5131" s="6">
        <v>105.327</v>
      </c>
      <c r="B5131" s="19">
        <f>(A5131-G5131)/G5131</f>
        <v>1.3485328219764539</v>
      </c>
      <c r="C5131" s="30" t="s">
        <v>385</v>
      </c>
      <c r="D5131" s="6">
        <v>1018908</v>
      </c>
      <c r="E5131" s="6">
        <v>1357</v>
      </c>
      <c r="F5131" s="7" t="s">
        <v>25</v>
      </c>
      <c r="G5131" s="6">
        <v>44.847999999999999</v>
      </c>
    </row>
    <row r="5132" spans="1:7" ht="15" thickBot="1" x14ac:dyDescent="0.35">
      <c r="A5132" s="6">
        <v>105.327</v>
      </c>
      <c r="B5132" s="19">
        <f>(A5132-G5132)/G5132</f>
        <v>1.0777834766827112</v>
      </c>
      <c r="C5132" s="30" t="s">
        <v>245</v>
      </c>
      <c r="D5132" s="6">
        <v>1012648</v>
      </c>
      <c r="E5132" s="6">
        <v>621</v>
      </c>
      <c r="F5132" s="7" t="s">
        <v>19</v>
      </c>
      <c r="G5132" s="6">
        <v>50.692</v>
      </c>
    </row>
    <row r="5133" spans="1:7" ht="15" thickBot="1" x14ac:dyDescent="0.35">
      <c r="A5133" s="6">
        <v>105.327</v>
      </c>
      <c r="B5133" s="19">
        <f>(A5133-G5133)/G5133</f>
        <v>0.83381502890173409</v>
      </c>
      <c r="C5133" s="30" t="s">
        <v>190</v>
      </c>
      <c r="D5133" s="6">
        <v>1012953</v>
      </c>
      <c r="E5133" s="6">
        <v>861</v>
      </c>
      <c r="F5133" s="7" t="s">
        <v>25</v>
      </c>
      <c r="G5133" s="6">
        <v>57.436</v>
      </c>
    </row>
    <row r="5134" spans="1:7" ht="15" thickBot="1" x14ac:dyDescent="0.35">
      <c r="A5134" s="6">
        <v>105.327</v>
      </c>
      <c r="B5134" s="19">
        <f>(A5134-G5134)/G5134</f>
        <v>0.73852832431004878</v>
      </c>
      <c r="C5134" s="30" t="s">
        <v>129</v>
      </c>
      <c r="D5134" s="6">
        <v>1016989</v>
      </c>
      <c r="E5134" s="6">
        <v>1975</v>
      </c>
      <c r="F5134" s="7" t="s">
        <v>35</v>
      </c>
      <c r="G5134" s="6">
        <v>60.584000000000003</v>
      </c>
    </row>
    <row r="5135" spans="1:7" ht="15" thickBot="1" x14ac:dyDescent="0.35">
      <c r="A5135" s="6">
        <v>105.327</v>
      </c>
      <c r="B5135" s="19">
        <f>(A5135-G5135)/G5135</f>
        <v>0.59094616639477993</v>
      </c>
      <c r="C5135" s="30" t="s">
        <v>357</v>
      </c>
      <c r="D5135" s="6">
        <v>1019017</v>
      </c>
      <c r="E5135" s="6">
        <v>471</v>
      </c>
      <c r="F5135" s="7" t="s">
        <v>19</v>
      </c>
      <c r="G5135" s="6">
        <v>66.203999999999994</v>
      </c>
    </row>
    <row r="5136" spans="1:7" ht="15" thickBot="1" x14ac:dyDescent="0.35">
      <c r="A5136" s="6">
        <v>105.327</v>
      </c>
      <c r="B5136" s="19">
        <f>(A5136-G5136)/G5136</f>
        <v>0.51384097964815467</v>
      </c>
      <c r="C5136" s="30" t="s">
        <v>263</v>
      </c>
      <c r="D5136" s="6">
        <v>1012808</v>
      </c>
      <c r="E5136" s="6">
        <v>1633</v>
      </c>
      <c r="F5136" s="7" t="s">
        <v>25</v>
      </c>
      <c r="G5136" s="6">
        <v>69.575999999999993</v>
      </c>
    </row>
    <row r="5137" spans="1:7" ht="15" thickBot="1" x14ac:dyDescent="0.35">
      <c r="A5137" s="6">
        <v>105.327</v>
      </c>
      <c r="B5137" s="19">
        <f>(A5137-G5137)/G5137</f>
        <v>0.38007075471698121</v>
      </c>
      <c r="C5137" s="30" t="s">
        <v>89</v>
      </c>
      <c r="D5137" s="6">
        <v>1015749</v>
      </c>
      <c r="E5137" s="6">
        <v>1165</v>
      </c>
      <c r="F5137" s="7" t="s">
        <v>35</v>
      </c>
      <c r="G5137" s="6">
        <v>76.319999999999993</v>
      </c>
    </row>
    <row r="5138" spans="1:7" ht="15" thickBot="1" x14ac:dyDescent="0.35">
      <c r="A5138" s="6">
        <v>105.327</v>
      </c>
      <c r="B5138" s="19">
        <f>(A5138-G5138)/G5138</f>
        <v>0.37603208612040134</v>
      </c>
      <c r="C5138" s="30" t="s">
        <v>126</v>
      </c>
      <c r="D5138" s="6">
        <v>1011651</v>
      </c>
      <c r="E5138" s="6">
        <v>2419</v>
      </c>
      <c r="F5138" s="7" t="s">
        <v>25</v>
      </c>
      <c r="G5138" s="6">
        <v>76.543999999999997</v>
      </c>
    </row>
    <row r="5139" spans="1:7" ht="15" thickBot="1" x14ac:dyDescent="0.35">
      <c r="A5139" s="6">
        <v>105.327</v>
      </c>
      <c r="B5139" s="19">
        <f>(A5139-G5139)/G5139</f>
        <v>6.6062753036437258E-2</v>
      </c>
      <c r="C5139" s="30" t="s">
        <v>102</v>
      </c>
      <c r="D5139" s="6">
        <v>1013448</v>
      </c>
      <c r="E5139" s="6">
        <v>1697</v>
      </c>
      <c r="F5139" s="7" t="s">
        <v>17</v>
      </c>
      <c r="G5139" s="6">
        <v>98.8</v>
      </c>
    </row>
    <row r="5140" spans="1:7" ht="15" thickBot="1" x14ac:dyDescent="0.35">
      <c r="A5140" s="6">
        <v>105.327</v>
      </c>
      <c r="B5140" s="19">
        <f>(A5140-G5140)/G5140</f>
        <v>6.6062753036437258E-2</v>
      </c>
      <c r="C5140" s="30" t="s">
        <v>185</v>
      </c>
      <c r="D5140" s="6">
        <v>1017845</v>
      </c>
      <c r="E5140" s="6">
        <v>1378</v>
      </c>
      <c r="F5140" s="7" t="s">
        <v>25</v>
      </c>
      <c r="G5140" s="6">
        <v>98.8</v>
      </c>
    </row>
    <row r="5141" spans="1:7" ht="15" thickBot="1" x14ac:dyDescent="0.35">
      <c r="A5141" s="6">
        <v>105.327</v>
      </c>
      <c r="B5141" s="19">
        <f>(A5141-G5141)/G5141</f>
        <v>-0.19560867572934168</v>
      </c>
      <c r="C5141" s="30" t="s">
        <v>153</v>
      </c>
      <c r="D5141" s="6">
        <v>1008942</v>
      </c>
      <c r="E5141" s="6">
        <v>966</v>
      </c>
      <c r="F5141" s="7" t="s">
        <v>27</v>
      </c>
      <c r="G5141" s="6">
        <v>130.94</v>
      </c>
    </row>
    <row r="5142" spans="1:7" ht="15" thickBot="1" x14ac:dyDescent="0.35">
      <c r="A5142" s="6">
        <v>105.327</v>
      </c>
      <c r="B5142" s="19">
        <f>(A5142-G5142)/G5142</f>
        <v>-0.25570269659110184</v>
      </c>
      <c r="C5142" s="30" t="s">
        <v>368</v>
      </c>
      <c r="D5142" s="6">
        <v>1009303</v>
      </c>
      <c r="E5142" s="6">
        <v>277</v>
      </c>
      <c r="F5142" s="7" t="s">
        <v>35</v>
      </c>
      <c r="G5142" s="6">
        <v>141.512</v>
      </c>
    </row>
    <row r="5143" spans="1:7" ht="15" thickBot="1" x14ac:dyDescent="0.35">
      <c r="A5143" s="6">
        <v>105.327</v>
      </c>
      <c r="B5143" s="19">
        <f>(A5143-G5143)/G5143</f>
        <v>-0.28413261561047226</v>
      </c>
      <c r="C5143" s="30" t="s">
        <v>152</v>
      </c>
      <c r="D5143" s="6">
        <v>1011647</v>
      </c>
      <c r="E5143" s="6">
        <v>1799</v>
      </c>
      <c r="F5143" s="7" t="s">
        <v>31</v>
      </c>
      <c r="G5143" s="6">
        <v>147.13200000000001</v>
      </c>
    </row>
    <row r="5144" spans="1:7" ht="15" thickBot="1" x14ac:dyDescent="0.35">
      <c r="A5144" s="6">
        <v>105.327</v>
      </c>
      <c r="B5144" s="19">
        <f>(A5144-G5144)/G5144</f>
        <v>-0.23127955859169727</v>
      </c>
      <c r="C5144" s="30" t="s">
        <v>132</v>
      </c>
      <c r="D5144" s="6">
        <v>1009523</v>
      </c>
      <c r="E5144" s="6">
        <v>48</v>
      </c>
      <c r="F5144" s="7" t="s">
        <v>17</v>
      </c>
      <c r="G5144" s="6">
        <v>137.01599999999999</v>
      </c>
    </row>
    <row r="5145" spans="1:7" ht="15" thickBot="1" x14ac:dyDescent="0.35">
      <c r="A5145" s="6">
        <v>105.41664</v>
      </c>
      <c r="B5145" s="19">
        <f>(A5145-G5145)/G5145</f>
        <v>0.55216208257258981</v>
      </c>
      <c r="C5145" s="30" t="s">
        <v>117</v>
      </c>
      <c r="D5145" s="6">
        <v>1006481</v>
      </c>
      <c r="E5145" s="6">
        <v>1048</v>
      </c>
      <c r="F5145" s="7" t="s">
        <v>87</v>
      </c>
      <c r="G5145" s="6">
        <v>67.915999999999997</v>
      </c>
    </row>
    <row r="5146" spans="1:7" ht="15" thickBot="1" x14ac:dyDescent="0.35">
      <c r="A5146" s="6">
        <v>105.41664</v>
      </c>
      <c r="B5146" s="19">
        <f>(A5146-G5146)/G5146</f>
        <v>0.51278112622696748</v>
      </c>
      <c r="C5146" s="30" t="s">
        <v>155</v>
      </c>
      <c r="D5146" s="6">
        <v>1009838</v>
      </c>
      <c r="E5146" s="6">
        <v>2411</v>
      </c>
      <c r="F5146" s="7" t="s">
        <v>87</v>
      </c>
      <c r="G5146" s="6">
        <v>69.683999999999997</v>
      </c>
    </row>
    <row r="5147" spans="1:7" ht="15" thickBot="1" x14ac:dyDescent="0.35">
      <c r="A5147" s="6">
        <v>105.456</v>
      </c>
      <c r="B5147" s="19">
        <f>(A5147-G5147)/G5147</f>
        <v>-0.66874070202243574</v>
      </c>
      <c r="C5147" s="30" t="s">
        <v>378</v>
      </c>
      <c r="D5147" s="6">
        <v>1004853</v>
      </c>
      <c r="E5147" s="6">
        <v>1460</v>
      </c>
      <c r="F5147" s="7" t="s">
        <v>31</v>
      </c>
      <c r="G5147" s="6">
        <v>318.34879999999998</v>
      </c>
    </row>
    <row r="5148" spans="1:7" ht="15" thickBot="1" x14ac:dyDescent="0.35">
      <c r="A5148" s="6">
        <v>105.5288</v>
      </c>
      <c r="B5148" s="19">
        <f>(A5148-G5148)/G5148</f>
        <v>-0.45833333333333326</v>
      </c>
      <c r="C5148" s="30" t="s">
        <v>104</v>
      </c>
      <c r="D5148" s="6">
        <v>1004545</v>
      </c>
      <c r="E5148" s="6">
        <v>1842</v>
      </c>
      <c r="F5148" s="7" t="s">
        <v>35</v>
      </c>
      <c r="G5148" s="6">
        <v>194.82239999999999</v>
      </c>
    </row>
    <row r="5149" spans="1:7" ht="15" thickBot="1" x14ac:dyDescent="0.35">
      <c r="A5149" s="6">
        <v>105.560064</v>
      </c>
      <c r="B5149" s="19">
        <f>(A5149-G5149)/G5149</f>
        <v>1.6948386569724696</v>
      </c>
      <c r="C5149" s="30" t="s">
        <v>157</v>
      </c>
      <c r="D5149" s="6">
        <v>1016010</v>
      </c>
      <c r="E5149" s="6">
        <v>1921</v>
      </c>
      <c r="F5149" s="7" t="s">
        <v>87</v>
      </c>
      <c r="G5149" s="6">
        <v>39.171199999999999</v>
      </c>
    </row>
    <row r="5150" spans="1:7" ht="15" thickBot="1" x14ac:dyDescent="0.35">
      <c r="A5150" s="6">
        <v>105.560064</v>
      </c>
      <c r="B5150" s="19">
        <f>(A5150-G5150)/G5150</f>
        <v>0.28915411219883924</v>
      </c>
      <c r="C5150" s="30" t="s">
        <v>275</v>
      </c>
      <c r="D5150" s="6">
        <v>1009809</v>
      </c>
      <c r="E5150" s="6">
        <v>2447</v>
      </c>
      <c r="F5150" s="7" t="s">
        <v>87</v>
      </c>
      <c r="G5150" s="6">
        <v>81.883200000000002</v>
      </c>
    </row>
    <row r="5151" spans="1:7" ht="15" thickBot="1" x14ac:dyDescent="0.35">
      <c r="A5151" s="6">
        <v>105.57040000000001</v>
      </c>
      <c r="B5151" s="19">
        <f>(A5151-G5151)/G5151</f>
        <v>-0.63296712465928684</v>
      </c>
      <c r="C5151" s="30" t="s">
        <v>280</v>
      </c>
      <c r="D5151" s="6">
        <v>1004362</v>
      </c>
      <c r="E5151" s="6">
        <v>590</v>
      </c>
      <c r="F5151" s="7" t="s">
        <v>27</v>
      </c>
      <c r="G5151" s="6">
        <v>287.63200000000001</v>
      </c>
    </row>
    <row r="5152" spans="1:7" ht="15" thickBot="1" x14ac:dyDescent="0.35">
      <c r="A5152" s="6">
        <v>105.6846336</v>
      </c>
      <c r="B5152" s="19">
        <f>(A5152-G5152)/G5152</f>
        <v>-0.68100152533021785</v>
      </c>
      <c r="C5152" s="30" t="s">
        <v>171</v>
      </c>
      <c r="D5152" s="6">
        <v>1000658</v>
      </c>
      <c r="E5152" s="6">
        <v>658</v>
      </c>
      <c r="F5152" s="7" t="s">
        <v>35</v>
      </c>
      <c r="G5152" s="6">
        <v>331.301376</v>
      </c>
    </row>
    <row r="5153" spans="1:7" ht="15" thickBot="1" x14ac:dyDescent="0.35">
      <c r="A5153" s="6">
        <v>105.742</v>
      </c>
      <c r="B5153" s="19">
        <f>(A5153-G5153)/G5153</f>
        <v>-0.76522312928070024</v>
      </c>
      <c r="C5153" s="30" t="s">
        <v>22</v>
      </c>
      <c r="D5153" s="6">
        <v>1002272</v>
      </c>
      <c r="E5153" s="6">
        <v>2272</v>
      </c>
      <c r="F5153" s="7" t="s">
        <v>23</v>
      </c>
      <c r="G5153" s="6">
        <v>450.39359999999999</v>
      </c>
    </row>
    <row r="5154" spans="1:7" ht="15" thickBot="1" x14ac:dyDescent="0.35">
      <c r="A5154" s="6">
        <v>105.7752</v>
      </c>
      <c r="B5154" s="19">
        <f>(A5154-G5154)/G5154</f>
        <v>150.97586206896554</v>
      </c>
      <c r="C5154" s="30" t="s">
        <v>149</v>
      </c>
      <c r="D5154" s="6">
        <v>1013539</v>
      </c>
      <c r="E5154" s="6">
        <v>909</v>
      </c>
      <c r="F5154" s="7" t="s">
        <v>19</v>
      </c>
      <c r="G5154" s="6">
        <v>0.69599999999999995</v>
      </c>
    </row>
    <row r="5155" spans="1:7" ht="15" thickBot="1" x14ac:dyDescent="0.35">
      <c r="A5155" s="6">
        <v>105.7752</v>
      </c>
      <c r="B5155" s="19">
        <f>(A5155-G5155)/G5155</f>
        <v>9.0317905918057662</v>
      </c>
      <c r="C5155" s="30" t="s">
        <v>111</v>
      </c>
      <c r="D5155" s="6">
        <v>1012883</v>
      </c>
      <c r="E5155" s="6">
        <v>2024</v>
      </c>
      <c r="F5155" s="7" t="s">
        <v>27</v>
      </c>
      <c r="G5155" s="6">
        <v>10.544</v>
      </c>
    </row>
    <row r="5156" spans="1:7" ht="15" thickBot="1" x14ac:dyDescent="0.35">
      <c r="A5156" s="6">
        <v>105.7752</v>
      </c>
      <c r="B5156" s="19">
        <f>(A5156-G5156)/G5156</f>
        <v>5.2976422957847102</v>
      </c>
      <c r="C5156" s="30" t="s">
        <v>144</v>
      </c>
      <c r="D5156" s="6">
        <v>1006905</v>
      </c>
      <c r="E5156" s="6">
        <v>621</v>
      </c>
      <c r="F5156" s="7" t="s">
        <v>31</v>
      </c>
      <c r="G5156" s="6">
        <v>16.795999999999999</v>
      </c>
    </row>
    <row r="5157" spans="1:7" ht="15" thickBot="1" x14ac:dyDescent="0.35">
      <c r="A5157" s="6">
        <v>105.7752</v>
      </c>
      <c r="B5157" s="19">
        <f>(A5157-G5157)/G5157</f>
        <v>4.8934254513037665</v>
      </c>
      <c r="C5157" s="30" t="s">
        <v>278</v>
      </c>
      <c r="D5157" s="6">
        <v>1007818</v>
      </c>
      <c r="E5157" s="6">
        <v>952</v>
      </c>
      <c r="F5157" s="7" t="s">
        <v>23</v>
      </c>
      <c r="G5157" s="6">
        <v>17.948</v>
      </c>
    </row>
    <row r="5158" spans="1:7" ht="15" thickBot="1" x14ac:dyDescent="0.35">
      <c r="A5158" s="6">
        <v>105.7752</v>
      </c>
      <c r="B5158" s="19">
        <f>(A5158-G5158)/G5158</f>
        <v>3.7775609756097559</v>
      </c>
      <c r="C5158" s="30" t="s">
        <v>189</v>
      </c>
      <c r="D5158" s="6">
        <v>1009070</v>
      </c>
      <c r="E5158" s="6">
        <v>623</v>
      </c>
      <c r="F5158" s="7" t="s">
        <v>25</v>
      </c>
      <c r="G5158" s="6">
        <v>22.14</v>
      </c>
    </row>
    <row r="5159" spans="1:7" ht="15" thickBot="1" x14ac:dyDescent="0.35">
      <c r="A5159" s="6">
        <v>105.7752</v>
      </c>
      <c r="B5159" s="19">
        <f>(A5159-G5159)/G5159</f>
        <v>2.407267104754542</v>
      </c>
      <c r="C5159" s="30" t="s">
        <v>334</v>
      </c>
      <c r="D5159" s="6">
        <v>1010537</v>
      </c>
      <c r="E5159" s="6">
        <v>201</v>
      </c>
      <c r="F5159" s="7" t="s">
        <v>31</v>
      </c>
      <c r="G5159" s="6">
        <v>31.044</v>
      </c>
    </row>
    <row r="5160" spans="1:7" ht="15" thickBot="1" x14ac:dyDescent="0.35">
      <c r="A5160" s="6">
        <v>105.7752</v>
      </c>
      <c r="B5160" s="19">
        <f>(A5160-G5160)/G5160</f>
        <v>1.3167864026633957</v>
      </c>
      <c r="C5160" s="30" t="s">
        <v>318</v>
      </c>
      <c r="D5160" s="6">
        <v>1019062</v>
      </c>
      <c r="E5160" s="6">
        <v>250</v>
      </c>
      <c r="F5160" s="7" t="s">
        <v>17</v>
      </c>
      <c r="G5160" s="6">
        <v>45.655999999999999</v>
      </c>
    </row>
    <row r="5161" spans="1:7" ht="15" thickBot="1" x14ac:dyDescent="0.35">
      <c r="A5161" s="6">
        <v>105.7752</v>
      </c>
      <c r="B5161" s="19">
        <f>(A5161-G5161)/G5161</f>
        <v>0.98616493916178449</v>
      </c>
      <c r="C5161" s="30" t="s">
        <v>333</v>
      </c>
      <c r="D5161" s="6">
        <v>1016797</v>
      </c>
      <c r="E5161" s="6">
        <v>886</v>
      </c>
      <c r="F5161" s="7" t="s">
        <v>42</v>
      </c>
      <c r="G5161" s="6">
        <v>53.256</v>
      </c>
    </row>
    <row r="5162" spans="1:7" ht="15" thickBot="1" x14ac:dyDescent="0.35">
      <c r="A5162" s="6">
        <v>105.7752</v>
      </c>
      <c r="B5162" s="19">
        <f>(A5162-G5162)/G5162</f>
        <v>0.309487966722789</v>
      </c>
      <c r="C5162" s="30" t="s">
        <v>92</v>
      </c>
      <c r="D5162" s="6">
        <v>1006005</v>
      </c>
      <c r="E5162" s="6">
        <v>2154</v>
      </c>
      <c r="F5162" s="7" t="s">
        <v>25</v>
      </c>
      <c r="G5162" s="6">
        <v>80.775999999999996</v>
      </c>
    </row>
    <row r="5163" spans="1:7" ht="15" thickBot="1" x14ac:dyDescent="0.35">
      <c r="A5163" s="6">
        <v>105.7752</v>
      </c>
      <c r="B5163" s="19">
        <f>(A5163-G5163)/G5163</f>
        <v>0.30015241653965297</v>
      </c>
      <c r="C5163" s="30" t="s">
        <v>251</v>
      </c>
      <c r="D5163" s="6">
        <v>1009783</v>
      </c>
      <c r="E5163" s="6">
        <v>1354</v>
      </c>
      <c r="F5163" s="7" t="s">
        <v>31</v>
      </c>
      <c r="G5163" s="6">
        <v>81.355999999999995</v>
      </c>
    </row>
    <row r="5164" spans="1:7" ht="15" thickBot="1" x14ac:dyDescent="0.35">
      <c r="A5164" s="6">
        <v>105.7752</v>
      </c>
      <c r="B5164" s="19">
        <f>(A5164-G5164)/G5164</f>
        <v>0.28243452958292908</v>
      </c>
      <c r="C5164" s="30" t="s">
        <v>61</v>
      </c>
      <c r="D5164" s="6">
        <v>1017165</v>
      </c>
      <c r="E5164" s="6">
        <v>206</v>
      </c>
      <c r="F5164" s="7" t="s">
        <v>23</v>
      </c>
      <c r="G5164" s="6">
        <v>82.48</v>
      </c>
    </row>
    <row r="5165" spans="1:7" ht="15" thickBot="1" x14ac:dyDescent="0.35">
      <c r="A5165" s="6">
        <v>105.7752</v>
      </c>
      <c r="B5165" s="19">
        <f>(A5165-G5165)/G5165</f>
        <v>0.26115032430370083</v>
      </c>
      <c r="C5165" s="30" t="s">
        <v>325</v>
      </c>
      <c r="D5165" s="6">
        <v>1012430</v>
      </c>
      <c r="E5165" s="6">
        <v>2715</v>
      </c>
      <c r="F5165" s="7" t="s">
        <v>23</v>
      </c>
      <c r="G5165" s="6">
        <v>83.872</v>
      </c>
    </row>
    <row r="5166" spans="1:7" ht="15" thickBot="1" x14ac:dyDescent="0.35">
      <c r="A5166" s="6">
        <v>105.7752</v>
      </c>
      <c r="B5166" s="19">
        <f>(A5166-G5166)/G5166</f>
        <v>0.13903342522398338</v>
      </c>
      <c r="C5166" s="30" t="s">
        <v>306</v>
      </c>
      <c r="D5166" s="6">
        <v>1013493</v>
      </c>
      <c r="E5166" s="6">
        <v>2083</v>
      </c>
      <c r="F5166" s="7" t="s">
        <v>27</v>
      </c>
      <c r="G5166" s="6">
        <v>92.864000000000004</v>
      </c>
    </row>
    <row r="5167" spans="1:7" ht="15" thickBot="1" x14ac:dyDescent="0.35">
      <c r="A5167" s="6">
        <v>105.7752</v>
      </c>
      <c r="B5167" s="19">
        <f>(A5167-G5167)/G5167</f>
        <v>0.11211203633610906</v>
      </c>
      <c r="C5167" s="30" t="s">
        <v>332</v>
      </c>
      <c r="D5167" s="6">
        <v>1011454</v>
      </c>
      <c r="E5167" s="6">
        <v>1239</v>
      </c>
      <c r="F5167" s="7" t="s">
        <v>17</v>
      </c>
      <c r="G5167" s="6">
        <v>95.111999999999995</v>
      </c>
    </row>
    <row r="5168" spans="1:7" ht="15" thickBot="1" x14ac:dyDescent="0.35">
      <c r="A5168" s="6">
        <v>105.7752</v>
      </c>
      <c r="B5168" s="19">
        <f>(A5168-G5168)/G5168</f>
        <v>-2.5293033542204184E-2</v>
      </c>
      <c r="C5168" s="30" t="s">
        <v>260</v>
      </c>
      <c r="D5168" s="6">
        <v>1008220</v>
      </c>
      <c r="E5168" s="6">
        <v>661</v>
      </c>
      <c r="F5168" s="7" t="s">
        <v>19</v>
      </c>
      <c r="G5168" s="6">
        <v>108.52</v>
      </c>
    </row>
    <row r="5169" spans="1:7" ht="15" thickBot="1" x14ac:dyDescent="0.35">
      <c r="A5169" s="6">
        <v>105.7752</v>
      </c>
      <c r="B5169" s="19">
        <f>(A5169-G5169)/G5169</f>
        <v>-6.2509306200588546E-2</v>
      </c>
      <c r="C5169" s="30" t="s">
        <v>274</v>
      </c>
      <c r="D5169" s="6">
        <v>1015389</v>
      </c>
      <c r="E5169" s="6">
        <v>2747</v>
      </c>
      <c r="F5169" s="7" t="s">
        <v>23</v>
      </c>
      <c r="G5169" s="6">
        <v>112.828</v>
      </c>
    </row>
    <row r="5170" spans="1:7" ht="15" thickBot="1" x14ac:dyDescent="0.35">
      <c r="A5170" s="6">
        <v>105.7752</v>
      </c>
      <c r="B5170" s="19">
        <f>(A5170-G5170)/G5170</f>
        <v>-0.27264275497854557</v>
      </c>
      <c r="C5170" s="30" t="s">
        <v>191</v>
      </c>
      <c r="D5170" s="6">
        <v>1016603</v>
      </c>
      <c r="E5170" s="6">
        <v>1783</v>
      </c>
      <c r="F5170" s="7" t="s">
        <v>42</v>
      </c>
      <c r="G5170" s="6">
        <v>145.42400000000001</v>
      </c>
    </row>
    <row r="5171" spans="1:7" ht="15" thickBot="1" x14ac:dyDescent="0.35">
      <c r="A5171" s="6">
        <v>105.7752</v>
      </c>
      <c r="B5171" s="19">
        <f>(A5171-G5171)/G5171</f>
        <v>0.50857436248502474</v>
      </c>
      <c r="C5171" s="30" t="s">
        <v>59</v>
      </c>
      <c r="D5171" s="6">
        <v>1014445</v>
      </c>
      <c r="E5171" s="6">
        <v>1129</v>
      </c>
      <c r="F5171" s="7" t="s">
        <v>21</v>
      </c>
      <c r="G5171" s="6">
        <v>70.116</v>
      </c>
    </row>
    <row r="5172" spans="1:7" ht="15" thickBot="1" x14ac:dyDescent="0.35">
      <c r="A5172" s="6">
        <v>105.7752</v>
      </c>
      <c r="B5172" s="19">
        <f>(A5172-G5172)/G5172</f>
        <v>0.265193052963973</v>
      </c>
      <c r="C5172" s="30" t="s">
        <v>341</v>
      </c>
      <c r="D5172" s="6">
        <v>1009791</v>
      </c>
      <c r="E5172" s="6">
        <v>1502</v>
      </c>
      <c r="F5172" s="7" t="s">
        <v>25</v>
      </c>
      <c r="G5172" s="6">
        <v>83.603999999999999</v>
      </c>
    </row>
    <row r="5173" spans="1:7" ht="15" thickBot="1" x14ac:dyDescent="0.35">
      <c r="A5173" s="6">
        <v>106.13376</v>
      </c>
      <c r="B5173" s="19">
        <f>(A5173-G5173)/G5173</f>
        <v>1.0879320113314446</v>
      </c>
      <c r="C5173" s="30" t="s">
        <v>157</v>
      </c>
      <c r="D5173" s="6">
        <v>1008349</v>
      </c>
      <c r="E5173" s="6">
        <v>16</v>
      </c>
      <c r="F5173" s="7" t="s">
        <v>87</v>
      </c>
      <c r="G5173" s="6">
        <v>50.832000000000001</v>
      </c>
    </row>
    <row r="5174" spans="1:7" ht="15" thickBot="1" x14ac:dyDescent="0.35">
      <c r="A5174" s="6">
        <v>106.13376</v>
      </c>
      <c r="B5174" s="19">
        <f>(A5174-G5174)/G5174</f>
        <v>0.66343426744404732</v>
      </c>
      <c r="C5174" s="30" t="s">
        <v>96</v>
      </c>
      <c r="D5174" s="6">
        <v>1017084</v>
      </c>
      <c r="E5174" s="6">
        <v>1581</v>
      </c>
      <c r="F5174" s="7" t="s">
        <v>87</v>
      </c>
      <c r="G5174" s="6">
        <v>63.804000000000002</v>
      </c>
    </row>
    <row r="5175" spans="1:7" ht="15" thickBot="1" x14ac:dyDescent="0.35">
      <c r="A5175" s="6">
        <v>106.13376</v>
      </c>
      <c r="B5175" s="19">
        <f>(A5175-G5175)/G5175</f>
        <v>-0.27790338821608379</v>
      </c>
      <c r="C5175" s="30" t="s">
        <v>375</v>
      </c>
      <c r="D5175" s="6">
        <v>1017334</v>
      </c>
      <c r="E5175" s="6">
        <v>1454</v>
      </c>
      <c r="F5175" s="7" t="s">
        <v>87</v>
      </c>
      <c r="G5175" s="6">
        <v>146.97999999999999</v>
      </c>
    </row>
    <row r="5176" spans="1:7" ht="15" thickBot="1" x14ac:dyDescent="0.35">
      <c r="A5176" s="6">
        <v>106.2234</v>
      </c>
      <c r="B5176" s="19">
        <f>(A5176-G5176)/G5176</f>
        <v>5.8602040816326531</v>
      </c>
      <c r="C5176" s="30" t="s">
        <v>59</v>
      </c>
      <c r="D5176" s="6">
        <v>1007324</v>
      </c>
      <c r="E5176" s="6">
        <v>1409</v>
      </c>
      <c r="F5176" s="7" t="s">
        <v>19</v>
      </c>
      <c r="G5176" s="6">
        <v>15.484</v>
      </c>
    </row>
    <row r="5177" spans="1:7" ht="15" thickBot="1" x14ac:dyDescent="0.35">
      <c r="A5177" s="6">
        <v>106.2234</v>
      </c>
      <c r="B5177" s="19">
        <f>(A5177-G5177)/G5177</f>
        <v>3.9014119601328905</v>
      </c>
      <c r="C5177" s="30" t="s">
        <v>82</v>
      </c>
      <c r="D5177" s="6">
        <v>1008758</v>
      </c>
      <c r="E5177" s="6">
        <v>1395</v>
      </c>
      <c r="F5177" s="7" t="s">
        <v>35</v>
      </c>
      <c r="G5177" s="6">
        <v>21.672000000000001</v>
      </c>
    </row>
    <row r="5178" spans="1:7" ht="15" thickBot="1" x14ac:dyDescent="0.35">
      <c r="A5178" s="6">
        <v>106.2234</v>
      </c>
      <c r="B5178" s="19">
        <f>(A5178-G5178)/G5178</f>
        <v>2.3585240925761983</v>
      </c>
      <c r="C5178" s="30" t="s">
        <v>48</v>
      </c>
      <c r="D5178" s="6">
        <v>1016241</v>
      </c>
      <c r="E5178" s="6">
        <v>219</v>
      </c>
      <c r="F5178" s="7" t="s">
        <v>31</v>
      </c>
      <c r="G5178" s="6">
        <v>31.628</v>
      </c>
    </row>
    <row r="5179" spans="1:7" ht="15" thickBot="1" x14ac:dyDescent="0.35">
      <c r="A5179" s="6">
        <v>106.2234</v>
      </c>
      <c r="B5179" s="19">
        <f>(A5179-G5179)/G5179</f>
        <v>1.7909458749343141</v>
      </c>
      <c r="C5179" s="30" t="s">
        <v>208</v>
      </c>
      <c r="D5179" s="6">
        <v>1009659</v>
      </c>
      <c r="E5179" s="6">
        <v>2521</v>
      </c>
      <c r="F5179" s="7" t="s">
        <v>31</v>
      </c>
      <c r="G5179" s="6">
        <v>38.06</v>
      </c>
    </row>
    <row r="5180" spans="1:7" ht="15" thickBot="1" x14ac:dyDescent="0.35">
      <c r="A5180" s="6">
        <v>106.2234</v>
      </c>
      <c r="B5180" s="19">
        <f>(A5180-G5180)/G5180</f>
        <v>1.7909458749343141</v>
      </c>
      <c r="C5180" s="30" t="s">
        <v>165</v>
      </c>
      <c r="D5180" s="6">
        <v>1013252</v>
      </c>
      <c r="E5180" s="6">
        <v>749</v>
      </c>
      <c r="F5180" s="7" t="s">
        <v>19</v>
      </c>
      <c r="G5180" s="6">
        <v>38.06</v>
      </c>
    </row>
    <row r="5181" spans="1:7" ht="15" thickBot="1" x14ac:dyDescent="0.35">
      <c r="A5181" s="6">
        <v>106.2234</v>
      </c>
      <c r="B5181" s="19">
        <f>(A5181-G5181)/G5181</f>
        <v>1.7261934093008933</v>
      </c>
      <c r="C5181" s="30" t="s">
        <v>230</v>
      </c>
      <c r="D5181" s="6">
        <v>1007110</v>
      </c>
      <c r="E5181" s="6">
        <v>2543</v>
      </c>
      <c r="F5181" s="7" t="s">
        <v>21</v>
      </c>
      <c r="G5181" s="6">
        <v>38.963999999999999</v>
      </c>
    </row>
    <row r="5182" spans="1:7" ht="15" thickBot="1" x14ac:dyDescent="0.35">
      <c r="A5182" s="6">
        <v>106.2234</v>
      </c>
      <c r="B5182" s="19">
        <f>(A5182-G5182)/G5182</f>
        <v>0.75459861248761151</v>
      </c>
      <c r="C5182" s="30" t="s">
        <v>266</v>
      </c>
      <c r="D5182" s="6">
        <v>1013054</v>
      </c>
      <c r="E5182" s="6">
        <v>436</v>
      </c>
      <c r="F5182" s="7" t="s">
        <v>31</v>
      </c>
      <c r="G5182" s="6">
        <v>60.54</v>
      </c>
    </row>
    <row r="5183" spans="1:7" ht="15" thickBot="1" x14ac:dyDescent="0.35">
      <c r="A5183" s="6">
        <v>106.2234</v>
      </c>
      <c r="B5183" s="19">
        <f>(A5183-G5183)/G5183</f>
        <v>0.66202591062711225</v>
      </c>
      <c r="C5183" s="30" t="s">
        <v>385</v>
      </c>
      <c r="D5183" s="6">
        <v>1011371</v>
      </c>
      <c r="E5183" s="6">
        <v>2271</v>
      </c>
      <c r="F5183" s="7" t="s">
        <v>25</v>
      </c>
      <c r="G5183" s="6">
        <v>63.911999999999999</v>
      </c>
    </row>
    <row r="5184" spans="1:7" ht="15" thickBot="1" x14ac:dyDescent="0.35">
      <c r="A5184" s="6">
        <v>106.2234</v>
      </c>
      <c r="B5184" s="19">
        <f>(A5184-G5184)/G5184</f>
        <v>0.44971339665902377</v>
      </c>
      <c r="C5184" s="30" t="s">
        <v>316</v>
      </c>
      <c r="D5184" s="6">
        <v>1009003</v>
      </c>
      <c r="E5184" s="6">
        <v>908</v>
      </c>
      <c r="F5184" s="7" t="s">
        <v>23</v>
      </c>
      <c r="G5184" s="6">
        <v>73.272000000000006</v>
      </c>
    </row>
    <row r="5185" spans="1:7" ht="15" thickBot="1" x14ac:dyDescent="0.35">
      <c r="A5185" s="6">
        <v>106.2234</v>
      </c>
      <c r="B5185" s="19">
        <f>(A5185-G5185)/G5185</f>
        <v>0.40760362556980811</v>
      </c>
      <c r="C5185" s="30" t="s">
        <v>50</v>
      </c>
      <c r="D5185" s="6">
        <v>1019743</v>
      </c>
      <c r="E5185" s="6">
        <v>2234</v>
      </c>
      <c r="F5185" s="7" t="s">
        <v>21</v>
      </c>
      <c r="G5185" s="6">
        <v>75.463999999999999</v>
      </c>
    </row>
    <row r="5186" spans="1:7" ht="15" thickBot="1" x14ac:dyDescent="0.35">
      <c r="A5186" s="6">
        <v>106.2234</v>
      </c>
      <c r="B5186" s="19">
        <f>(A5186-G5186)/G5186</f>
        <v>-0.17000000000000004</v>
      </c>
      <c r="C5186" s="30" t="s">
        <v>248</v>
      </c>
      <c r="D5186" s="6">
        <v>1015353</v>
      </c>
      <c r="E5186" s="6">
        <v>2451</v>
      </c>
      <c r="F5186" s="7" t="s">
        <v>31</v>
      </c>
      <c r="G5186" s="6">
        <v>127.98</v>
      </c>
    </row>
    <row r="5187" spans="1:7" ht="15" thickBot="1" x14ac:dyDescent="0.35">
      <c r="A5187" s="6">
        <v>106.2308</v>
      </c>
      <c r="B5187" s="19">
        <f>(A5187-G5187)/G5187</f>
        <v>-0.43509639927849436</v>
      </c>
      <c r="C5187" s="30" t="s">
        <v>347</v>
      </c>
      <c r="D5187" s="6">
        <v>1004751</v>
      </c>
      <c r="E5187" s="6">
        <v>1855</v>
      </c>
      <c r="F5187" s="7" t="s">
        <v>17</v>
      </c>
      <c r="G5187" s="6">
        <v>188.05119999999999</v>
      </c>
    </row>
    <row r="5188" spans="1:7" ht="15" thickBot="1" x14ac:dyDescent="0.35">
      <c r="A5188" s="6">
        <v>106.5324</v>
      </c>
      <c r="B5188" s="19">
        <f>(A5188-G5188)/G5188</f>
        <v>0.18732390598808796</v>
      </c>
      <c r="C5188" s="30" t="s">
        <v>109</v>
      </c>
      <c r="D5188" s="6">
        <v>1003053</v>
      </c>
      <c r="E5188" s="6">
        <v>1032</v>
      </c>
      <c r="F5188" s="7" t="s">
        <v>27</v>
      </c>
      <c r="G5188" s="6">
        <v>89.724800000000002</v>
      </c>
    </row>
    <row r="5189" spans="1:7" ht="15" thickBot="1" x14ac:dyDescent="0.35">
      <c r="A5189" s="6">
        <v>106.6716</v>
      </c>
      <c r="B5189" s="19">
        <f>(A5189-G5189)/G5189</f>
        <v>56.227253218884115</v>
      </c>
      <c r="C5189" s="30" t="s">
        <v>88</v>
      </c>
      <c r="D5189" s="6">
        <v>1014973</v>
      </c>
      <c r="E5189" s="6">
        <v>1209</v>
      </c>
      <c r="F5189" s="7" t="s">
        <v>19</v>
      </c>
      <c r="G5189" s="6">
        <v>1.8640000000000001</v>
      </c>
    </row>
    <row r="5190" spans="1:7" ht="15" thickBot="1" x14ac:dyDescent="0.35">
      <c r="A5190" s="6">
        <v>106.6716</v>
      </c>
      <c r="B5190" s="19">
        <f>(A5190-G5190)/G5190</f>
        <v>47.753016453382081</v>
      </c>
      <c r="C5190" s="30" t="s">
        <v>252</v>
      </c>
      <c r="D5190" s="6">
        <v>1008424</v>
      </c>
      <c r="E5190" s="6">
        <v>1079</v>
      </c>
      <c r="F5190" s="7" t="s">
        <v>17</v>
      </c>
      <c r="G5190" s="6">
        <v>2.1880000000000002</v>
      </c>
    </row>
    <row r="5191" spans="1:7" ht="15" thickBot="1" x14ac:dyDescent="0.35">
      <c r="A5191" s="6">
        <v>106.6716</v>
      </c>
      <c r="B5191" s="19">
        <f>(A5191-G5191)/G5191</f>
        <v>11.392146840148698</v>
      </c>
      <c r="C5191" s="30" t="s">
        <v>106</v>
      </c>
      <c r="D5191" s="6">
        <v>1014177</v>
      </c>
      <c r="E5191" s="6">
        <v>983</v>
      </c>
      <c r="F5191" s="7" t="s">
        <v>19</v>
      </c>
      <c r="G5191" s="6">
        <v>8.6080000000000005</v>
      </c>
    </row>
    <row r="5192" spans="1:7" ht="15" thickBot="1" x14ac:dyDescent="0.35">
      <c r="A5192" s="6">
        <v>106.6716</v>
      </c>
      <c r="B5192" s="19">
        <f>(A5192-G5192)/G5192</f>
        <v>7.1403846153846153</v>
      </c>
      <c r="C5192" s="30" t="s">
        <v>90</v>
      </c>
      <c r="D5192" s="6">
        <v>1014011</v>
      </c>
      <c r="E5192" s="6">
        <v>2395</v>
      </c>
      <c r="F5192" s="7" t="s">
        <v>35</v>
      </c>
      <c r="G5192" s="6">
        <v>13.103999999999999</v>
      </c>
    </row>
    <row r="5193" spans="1:7" ht="15" thickBot="1" x14ac:dyDescent="0.35">
      <c r="A5193" s="6">
        <v>106.6716</v>
      </c>
      <c r="B5193" s="19">
        <f>(A5193-G5193)/G5193</f>
        <v>3.7166430845419174</v>
      </c>
      <c r="C5193" s="30" t="s">
        <v>165</v>
      </c>
      <c r="D5193" s="6">
        <v>1005775</v>
      </c>
      <c r="E5193" s="6">
        <v>1259</v>
      </c>
      <c r="F5193" s="7" t="s">
        <v>35</v>
      </c>
      <c r="G5193" s="6">
        <v>22.616</v>
      </c>
    </row>
    <row r="5194" spans="1:7" ht="15" thickBot="1" x14ac:dyDescent="0.35">
      <c r="A5194" s="6">
        <v>106.6716</v>
      </c>
      <c r="B5194" s="19">
        <f>(A5194-G5194)/G5194</f>
        <v>3.1884561017747761</v>
      </c>
      <c r="C5194" s="30" t="s">
        <v>190</v>
      </c>
      <c r="D5194" s="6">
        <v>1010865</v>
      </c>
      <c r="E5194" s="6">
        <v>1215</v>
      </c>
      <c r="F5194" s="7" t="s">
        <v>21</v>
      </c>
      <c r="G5194" s="6">
        <v>25.468</v>
      </c>
    </row>
    <row r="5195" spans="1:7" ht="15" thickBot="1" x14ac:dyDescent="0.35">
      <c r="A5195" s="6">
        <v>106.6716</v>
      </c>
      <c r="B5195" s="19">
        <f>(A5195-G5195)/G5195</f>
        <v>1.8385204896221394</v>
      </c>
      <c r="C5195" s="30" t="s">
        <v>388</v>
      </c>
      <c r="D5195" s="6">
        <v>1008954</v>
      </c>
      <c r="E5195" s="6">
        <v>1293</v>
      </c>
      <c r="F5195" s="7" t="s">
        <v>19</v>
      </c>
      <c r="G5195" s="6">
        <v>37.58</v>
      </c>
    </row>
    <row r="5196" spans="1:7" ht="15" thickBot="1" x14ac:dyDescent="0.35">
      <c r="A5196" s="6">
        <v>106.6716</v>
      </c>
      <c r="B5196" s="19">
        <f>(A5196-G5196)/G5196</f>
        <v>1.611427732079906</v>
      </c>
      <c r="C5196" s="30" t="s">
        <v>285</v>
      </c>
      <c r="D5196" s="6">
        <v>1012663</v>
      </c>
      <c r="E5196" s="6">
        <v>1666</v>
      </c>
      <c r="F5196" s="7" t="s">
        <v>17</v>
      </c>
      <c r="G5196" s="6">
        <v>40.847999999999999</v>
      </c>
    </row>
    <row r="5197" spans="1:7" ht="15" thickBot="1" x14ac:dyDescent="0.35">
      <c r="A5197" s="6">
        <v>106.6716</v>
      </c>
      <c r="B5197" s="19">
        <f>(A5197-G5197)/G5197</f>
        <v>1.5201190701190699</v>
      </c>
      <c r="C5197" s="30" t="s">
        <v>281</v>
      </c>
      <c r="D5197" s="6">
        <v>1011575</v>
      </c>
      <c r="E5197" s="6">
        <v>2125</v>
      </c>
      <c r="F5197" s="7" t="s">
        <v>35</v>
      </c>
      <c r="G5197" s="6">
        <v>42.328000000000003</v>
      </c>
    </row>
    <row r="5198" spans="1:7" ht="15" thickBot="1" x14ac:dyDescent="0.35">
      <c r="A5198" s="6">
        <v>106.6716</v>
      </c>
      <c r="B5198" s="19">
        <f>(A5198-G5198)/G5198</f>
        <v>0.9504059094565932</v>
      </c>
      <c r="C5198" s="30" t="s">
        <v>110</v>
      </c>
      <c r="D5198" s="6">
        <v>1019213</v>
      </c>
      <c r="E5198" s="6">
        <v>1907</v>
      </c>
      <c r="F5198" s="7" t="s">
        <v>35</v>
      </c>
      <c r="G5198" s="6">
        <v>54.692</v>
      </c>
    </row>
    <row r="5199" spans="1:7" ht="15" thickBot="1" x14ac:dyDescent="0.35">
      <c r="A5199" s="6">
        <v>106.6716</v>
      </c>
      <c r="B5199" s="19">
        <f>(A5199-G5199)/G5199</f>
        <v>0.73630444690409524</v>
      </c>
      <c r="C5199" s="30" t="s">
        <v>71</v>
      </c>
      <c r="D5199" s="6">
        <v>1010386</v>
      </c>
      <c r="E5199" s="6">
        <v>1042</v>
      </c>
      <c r="F5199" s="7" t="s">
        <v>35</v>
      </c>
      <c r="G5199" s="6">
        <v>61.436</v>
      </c>
    </row>
    <row r="5200" spans="1:7" ht="15" thickBot="1" x14ac:dyDescent="0.35">
      <c r="A5200" s="6">
        <v>106.6716</v>
      </c>
      <c r="B5200" s="19">
        <f>(A5200-G5200)/G5200</f>
        <v>0.34842999443798345</v>
      </c>
      <c r="C5200" s="30" t="s">
        <v>216</v>
      </c>
      <c r="D5200" s="6">
        <v>1007878</v>
      </c>
      <c r="E5200" s="6">
        <v>764</v>
      </c>
      <c r="F5200" s="7" t="s">
        <v>23</v>
      </c>
      <c r="G5200" s="6">
        <v>79.108000000000004</v>
      </c>
    </row>
    <row r="5201" spans="1:7" ht="15" thickBot="1" x14ac:dyDescent="0.35">
      <c r="A5201" s="6">
        <v>106.6716</v>
      </c>
      <c r="B5201" s="19">
        <f>(A5201-G5201)/G5201</f>
        <v>-0.26492185561895321</v>
      </c>
      <c r="C5201" s="30" t="s">
        <v>197</v>
      </c>
      <c r="D5201" s="6">
        <v>1006627</v>
      </c>
      <c r="E5201" s="6">
        <v>2565</v>
      </c>
      <c r="F5201" s="7" t="s">
        <v>42</v>
      </c>
      <c r="G5201" s="6">
        <v>145.11600000000001</v>
      </c>
    </row>
    <row r="5202" spans="1:7" ht="15" thickBot="1" x14ac:dyDescent="0.35">
      <c r="A5202" s="6">
        <v>106.6716</v>
      </c>
      <c r="B5202" s="19">
        <f>(A5202-G5202)/G5202</f>
        <v>-0.27742975587286961</v>
      </c>
      <c r="C5202" s="30" t="s">
        <v>196</v>
      </c>
      <c r="D5202" s="6">
        <v>1015475</v>
      </c>
      <c r="E5202" s="6">
        <v>1486</v>
      </c>
      <c r="F5202" s="7" t="s">
        <v>21</v>
      </c>
      <c r="G5202" s="6">
        <v>147.62799999999999</v>
      </c>
    </row>
    <row r="5203" spans="1:7" ht="15" thickBot="1" x14ac:dyDescent="0.35">
      <c r="A5203" s="6">
        <v>106.70745599999999</v>
      </c>
      <c r="B5203" s="19">
        <f>(A5203-G5203)/G5203</f>
        <v>0.30729209749977948</v>
      </c>
      <c r="C5203" s="30" t="s">
        <v>89</v>
      </c>
      <c r="D5203" s="6">
        <v>1011310</v>
      </c>
      <c r="E5203" s="6">
        <v>1071</v>
      </c>
      <c r="F5203" s="7" t="s">
        <v>87</v>
      </c>
      <c r="G5203" s="6">
        <v>81.624799999999993</v>
      </c>
    </row>
    <row r="5204" spans="1:7" ht="15" thickBot="1" x14ac:dyDescent="0.35">
      <c r="A5204" s="6">
        <v>106.85088</v>
      </c>
      <c r="B5204" s="19">
        <f>(A5204-G5204)/G5204</f>
        <v>6.0241178017354722</v>
      </c>
      <c r="C5204" s="30" t="s">
        <v>236</v>
      </c>
      <c r="D5204" s="6">
        <v>1013619</v>
      </c>
      <c r="E5204" s="6">
        <v>813</v>
      </c>
      <c r="F5204" s="7" t="s">
        <v>87</v>
      </c>
      <c r="G5204" s="6">
        <v>15.212</v>
      </c>
    </row>
    <row r="5205" spans="1:7" ht="15" thickBot="1" x14ac:dyDescent="0.35">
      <c r="A5205" s="6">
        <v>106.85088</v>
      </c>
      <c r="B5205" s="19">
        <f>(A5205-G5205)/G5205</f>
        <v>1.6068820142480726</v>
      </c>
      <c r="C5205" s="30" t="s">
        <v>200</v>
      </c>
      <c r="D5205" s="6">
        <v>1018231</v>
      </c>
      <c r="E5205" s="6">
        <v>1384</v>
      </c>
      <c r="F5205" s="7" t="s">
        <v>87</v>
      </c>
      <c r="G5205" s="6">
        <v>40.988</v>
      </c>
    </row>
    <row r="5206" spans="1:7" ht="15" thickBot="1" x14ac:dyDescent="0.35">
      <c r="A5206" s="6">
        <v>106.85088</v>
      </c>
      <c r="B5206" s="19">
        <f>(A5206-G5206)/G5206</f>
        <v>0.36714877936434814</v>
      </c>
      <c r="C5206" s="30" t="s">
        <v>384</v>
      </c>
      <c r="D5206" s="6">
        <v>1012007</v>
      </c>
      <c r="E5206" s="6">
        <v>317</v>
      </c>
      <c r="F5206" s="7" t="s">
        <v>87</v>
      </c>
      <c r="G5206" s="6">
        <v>78.156000000000006</v>
      </c>
    </row>
    <row r="5207" spans="1:7" ht="15" thickBot="1" x14ac:dyDescent="0.35">
      <c r="A5207" s="6">
        <v>106.9328</v>
      </c>
      <c r="B5207" s="19">
        <f>(A5207-G5207)/G5207</f>
        <v>-0.64485290991795274</v>
      </c>
      <c r="C5207" s="30" t="s">
        <v>277</v>
      </c>
      <c r="D5207" s="6">
        <v>1004887</v>
      </c>
      <c r="E5207" s="6">
        <v>1296</v>
      </c>
      <c r="F5207" s="7" t="s">
        <v>35</v>
      </c>
      <c r="G5207" s="6">
        <v>301.09440000000001</v>
      </c>
    </row>
    <row r="5208" spans="1:7" ht="15" thickBot="1" x14ac:dyDescent="0.35">
      <c r="A5208" s="6">
        <v>106.976376</v>
      </c>
      <c r="B5208" s="19">
        <f>(A5208-G5208)/G5208</f>
        <v>0.26564871840740084</v>
      </c>
      <c r="C5208" s="30">
        <v>45238</v>
      </c>
      <c r="D5208" s="6">
        <v>1000001</v>
      </c>
      <c r="E5208" s="6">
        <v>1</v>
      </c>
      <c r="F5208" s="7" t="s">
        <v>21</v>
      </c>
      <c r="G5208" s="6">
        <v>84.522959999999998</v>
      </c>
    </row>
    <row r="5209" spans="1:7" ht="15" thickBot="1" x14ac:dyDescent="0.35">
      <c r="A5209" s="6">
        <v>107.1198</v>
      </c>
      <c r="B5209" s="19">
        <f>(A5209-G5209)/G5209</f>
        <v>12.277119484382748</v>
      </c>
      <c r="C5209" s="30" t="s">
        <v>288</v>
      </c>
      <c r="D5209" s="6">
        <v>1012502</v>
      </c>
      <c r="E5209" s="6">
        <v>1090</v>
      </c>
      <c r="F5209" s="7" t="s">
        <v>17</v>
      </c>
      <c r="G5209" s="6">
        <v>8.0679999999999996</v>
      </c>
    </row>
    <row r="5210" spans="1:7" ht="15" thickBot="1" x14ac:dyDescent="0.35">
      <c r="A5210" s="6">
        <v>107.1198</v>
      </c>
      <c r="B5210" s="19">
        <f>(A5210-G5210)/G5210</f>
        <v>10.65359007832898</v>
      </c>
      <c r="C5210" s="30" t="s">
        <v>47</v>
      </c>
      <c r="D5210" s="6">
        <v>1011518</v>
      </c>
      <c r="E5210" s="6">
        <v>888</v>
      </c>
      <c r="F5210" s="7" t="s">
        <v>23</v>
      </c>
      <c r="G5210" s="6">
        <v>9.1920000000000002</v>
      </c>
    </row>
    <row r="5211" spans="1:7" ht="15" thickBot="1" x14ac:dyDescent="0.35">
      <c r="A5211" s="6">
        <v>107.1198</v>
      </c>
      <c r="B5211" s="19">
        <f>(A5211-G5211)/G5211</f>
        <v>5.0233805668016203</v>
      </c>
      <c r="C5211" s="30" t="s">
        <v>168</v>
      </c>
      <c r="D5211" s="6">
        <v>1009429</v>
      </c>
      <c r="E5211" s="6">
        <v>2738</v>
      </c>
      <c r="F5211" s="7" t="s">
        <v>35</v>
      </c>
      <c r="G5211" s="6">
        <v>17.783999999999999</v>
      </c>
    </row>
    <row r="5212" spans="1:7" ht="15" thickBot="1" x14ac:dyDescent="0.35">
      <c r="A5212" s="6">
        <v>107.1198</v>
      </c>
      <c r="B5212" s="19">
        <f>(A5212-G5212)/G5212</f>
        <v>3.29716784338896</v>
      </c>
      <c r="C5212" s="30" t="s">
        <v>335</v>
      </c>
      <c r="D5212" s="6">
        <v>1019910</v>
      </c>
      <c r="E5212" s="6">
        <v>1236</v>
      </c>
      <c r="F5212" s="7" t="s">
        <v>21</v>
      </c>
      <c r="G5212" s="6">
        <v>24.928000000000001</v>
      </c>
    </row>
    <row r="5213" spans="1:7" ht="15" thickBot="1" x14ac:dyDescent="0.35">
      <c r="A5213" s="6">
        <v>107.1198</v>
      </c>
      <c r="B5213" s="19">
        <f>(A5213-G5213)/G5213</f>
        <v>2.0920159334949773</v>
      </c>
      <c r="C5213" s="30" t="s">
        <v>250</v>
      </c>
      <c r="D5213" s="6">
        <v>1017314</v>
      </c>
      <c r="E5213" s="6">
        <v>1176</v>
      </c>
      <c r="F5213" s="7" t="s">
        <v>27</v>
      </c>
      <c r="G5213" s="6">
        <v>34.643999999999998</v>
      </c>
    </row>
    <row r="5214" spans="1:7" ht="15" thickBot="1" x14ac:dyDescent="0.35">
      <c r="A5214" s="6">
        <v>107.1198</v>
      </c>
      <c r="B5214" s="19">
        <f>(A5214-G5214)/G5214</f>
        <v>1.9617285998672858</v>
      </c>
      <c r="C5214" s="30" t="s">
        <v>70</v>
      </c>
      <c r="D5214" s="6">
        <v>1010997</v>
      </c>
      <c r="E5214" s="6">
        <v>2318</v>
      </c>
      <c r="F5214" s="7" t="s">
        <v>19</v>
      </c>
      <c r="G5214" s="6">
        <v>36.167999999999999</v>
      </c>
    </row>
    <row r="5215" spans="1:7" ht="15" thickBot="1" x14ac:dyDescent="0.35">
      <c r="A5215" s="6">
        <v>107.1198</v>
      </c>
      <c r="B5215" s="19">
        <f>(A5215-G5215)/G5215</f>
        <v>1.7884162848812997</v>
      </c>
      <c r="C5215" s="30" t="s">
        <v>388</v>
      </c>
      <c r="D5215" s="6">
        <v>1014348</v>
      </c>
      <c r="E5215" s="6">
        <v>1727</v>
      </c>
      <c r="F5215" s="7" t="s">
        <v>42</v>
      </c>
      <c r="G5215" s="6">
        <v>38.415999999999997</v>
      </c>
    </row>
    <row r="5216" spans="1:7" ht="15" thickBot="1" x14ac:dyDescent="0.35">
      <c r="A5216" s="6">
        <v>107.1198</v>
      </c>
      <c r="B5216" s="19">
        <f>(A5216-G5216)/G5216</f>
        <v>1.736836995401124</v>
      </c>
      <c r="C5216" s="30" t="s">
        <v>378</v>
      </c>
      <c r="D5216" s="6">
        <v>1010458</v>
      </c>
      <c r="E5216" s="6">
        <v>117</v>
      </c>
      <c r="F5216" s="7" t="s">
        <v>35</v>
      </c>
      <c r="G5216" s="6">
        <v>39.14</v>
      </c>
    </row>
    <row r="5217" spans="1:7" ht="15" thickBot="1" x14ac:dyDescent="0.35">
      <c r="A5217" s="6">
        <v>107.1198</v>
      </c>
      <c r="B5217" s="19">
        <f>(A5217-G5217)/G5217</f>
        <v>1.6968731117824774</v>
      </c>
      <c r="C5217" s="30" t="s">
        <v>135</v>
      </c>
      <c r="D5217" s="6">
        <v>1008748</v>
      </c>
      <c r="E5217" s="6">
        <v>732</v>
      </c>
      <c r="F5217" s="7" t="s">
        <v>19</v>
      </c>
      <c r="G5217" s="6">
        <v>39.72</v>
      </c>
    </row>
    <row r="5218" spans="1:7" ht="15" thickBot="1" x14ac:dyDescent="0.35">
      <c r="A5218" s="6">
        <v>107.1198</v>
      </c>
      <c r="B5218" s="19">
        <f>(A5218-G5218)/G5218</f>
        <v>1.3895734808601765</v>
      </c>
      <c r="C5218" s="30" t="s">
        <v>309</v>
      </c>
      <c r="D5218" s="6">
        <v>1007103</v>
      </c>
      <c r="E5218" s="6">
        <v>1728</v>
      </c>
      <c r="F5218" s="7" t="s">
        <v>31</v>
      </c>
      <c r="G5218" s="6">
        <v>44.828000000000003</v>
      </c>
    </row>
    <row r="5219" spans="1:7" ht="15" thickBot="1" x14ac:dyDescent="0.35">
      <c r="A5219" s="6">
        <v>107.1198</v>
      </c>
      <c r="B5219" s="19">
        <f>(A5219-G5219)/G5219</f>
        <v>0.9928523589819912</v>
      </c>
      <c r="C5219" s="30" t="s">
        <v>276</v>
      </c>
      <c r="D5219" s="6">
        <v>1018486</v>
      </c>
      <c r="E5219" s="6">
        <v>1575</v>
      </c>
      <c r="F5219" s="7" t="s">
        <v>31</v>
      </c>
      <c r="G5219" s="6">
        <v>53.752000000000002</v>
      </c>
    </row>
    <row r="5220" spans="1:7" ht="15" thickBot="1" x14ac:dyDescent="0.35">
      <c r="A5220" s="6">
        <v>107.1198</v>
      </c>
      <c r="B5220" s="19">
        <f>(A5220-G5220)/G5220</f>
        <v>0.93371001516354968</v>
      </c>
      <c r="C5220" s="30" t="s">
        <v>48</v>
      </c>
      <c r="D5220" s="6">
        <v>1007026</v>
      </c>
      <c r="E5220" s="6">
        <v>587</v>
      </c>
      <c r="F5220" s="7" t="s">
        <v>17</v>
      </c>
      <c r="G5220" s="6">
        <v>55.396000000000001</v>
      </c>
    </row>
    <row r="5221" spans="1:7" ht="15" thickBot="1" x14ac:dyDescent="0.35">
      <c r="A5221" s="6">
        <v>107.1198</v>
      </c>
      <c r="B5221" s="19">
        <f>(A5221-G5221)/G5221</f>
        <v>0.80421410766017654</v>
      </c>
      <c r="C5221" s="30" t="s">
        <v>121</v>
      </c>
      <c r="D5221" s="6">
        <v>1016170</v>
      </c>
      <c r="E5221" s="6">
        <v>827</v>
      </c>
      <c r="F5221" s="7" t="s">
        <v>19</v>
      </c>
      <c r="G5221" s="6">
        <v>59.372</v>
      </c>
    </row>
    <row r="5222" spans="1:7" ht="15" thickBot="1" x14ac:dyDescent="0.35">
      <c r="A5222" s="6">
        <v>107.1198</v>
      </c>
      <c r="B5222" s="19">
        <f>(A5222-G5222)/G5222</f>
        <v>0.67720611260725239</v>
      </c>
      <c r="C5222" s="30" t="s">
        <v>331</v>
      </c>
      <c r="D5222" s="6">
        <v>1018617</v>
      </c>
      <c r="E5222" s="6">
        <v>1461</v>
      </c>
      <c r="F5222" s="7" t="s">
        <v>23</v>
      </c>
      <c r="G5222" s="6">
        <v>63.868000000000002</v>
      </c>
    </row>
    <row r="5223" spans="1:7" ht="15" thickBot="1" x14ac:dyDescent="0.35">
      <c r="A5223" s="6">
        <v>107.1198</v>
      </c>
      <c r="B5223" s="19">
        <f>(A5223-G5223)/G5223</f>
        <v>0.5930963712076146</v>
      </c>
      <c r="C5223" s="30" t="s">
        <v>188</v>
      </c>
      <c r="D5223" s="6">
        <v>1014917</v>
      </c>
      <c r="E5223" s="6">
        <v>1438</v>
      </c>
      <c r="F5223" s="7" t="s">
        <v>23</v>
      </c>
      <c r="G5223" s="6">
        <v>67.239999999999995</v>
      </c>
    </row>
    <row r="5224" spans="1:7" ht="15" thickBot="1" x14ac:dyDescent="0.35">
      <c r="A5224" s="6">
        <v>107.1198</v>
      </c>
      <c r="B5224" s="19">
        <f>(A5224-G5224)/G5224</f>
        <v>7.6105038977738501E-2</v>
      </c>
      <c r="C5224" s="30" t="s">
        <v>104</v>
      </c>
      <c r="D5224" s="6">
        <v>1008255</v>
      </c>
      <c r="E5224" s="6">
        <v>8</v>
      </c>
      <c r="F5224" s="7" t="s">
        <v>25</v>
      </c>
      <c r="G5224" s="6">
        <v>99.543999999999997</v>
      </c>
    </row>
    <row r="5225" spans="1:7" ht="15" thickBot="1" x14ac:dyDescent="0.35">
      <c r="A5225" s="6">
        <v>107.1198</v>
      </c>
      <c r="B5225" s="19">
        <f>(A5225-G5225)/G5225</f>
        <v>-3.4539260220635956E-2</v>
      </c>
      <c r="C5225" s="30" t="s">
        <v>210</v>
      </c>
      <c r="D5225" s="6">
        <v>1007046</v>
      </c>
      <c r="E5225" s="6">
        <v>2357</v>
      </c>
      <c r="F5225" s="7" t="s">
        <v>25</v>
      </c>
      <c r="G5225" s="6">
        <v>110.952</v>
      </c>
    </row>
    <row r="5226" spans="1:7" ht="15" thickBot="1" x14ac:dyDescent="0.35">
      <c r="A5226" s="6">
        <v>107.1198</v>
      </c>
      <c r="B5226" s="19">
        <f>(A5226-G5226)/G5226</f>
        <v>-0.21769250993222716</v>
      </c>
      <c r="C5226" s="30" t="s">
        <v>294</v>
      </c>
      <c r="D5226" s="6">
        <v>1012211</v>
      </c>
      <c r="E5226" s="6">
        <v>2034</v>
      </c>
      <c r="F5226" s="7" t="s">
        <v>35</v>
      </c>
      <c r="G5226" s="6">
        <v>136.928</v>
      </c>
    </row>
    <row r="5227" spans="1:7" ht="15" thickBot="1" x14ac:dyDescent="0.35">
      <c r="A5227" s="6">
        <v>107.1198</v>
      </c>
      <c r="B5227" s="19">
        <f>(A5227-G5227)/G5227</f>
        <v>-0.26020193928009061</v>
      </c>
      <c r="C5227" s="30" t="s">
        <v>259</v>
      </c>
      <c r="D5227" s="6">
        <v>1018312</v>
      </c>
      <c r="E5227" s="6">
        <v>1790</v>
      </c>
      <c r="F5227" s="7" t="s">
        <v>21</v>
      </c>
      <c r="G5227" s="6">
        <v>144.79599999999999</v>
      </c>
    </row>
    <row r="5228" spans="1:7" ht="15" thickBot="1" x14ac:dyDescent="0.35">
      <c r="A5228" s="6">
        <v>107.1198</v>
      </c>
      <c r="B5228" s="19">
        <f>(A5228-G5228)/G5228</f>
        <v>-0.41853504429390304</v>
      </c>
      <c r="C5228" s="30" t="s">
        <v>175</v>
      </c>
      <c r="D5228" s="6">
        <v>1008446</v>
      </c>
      <c r="E5228" s="6">
        <v>2427</v>
      </c>
      <c r="F5228" s="7" t="s">
        <v>17</v>
      </c>
      <c r="G5228" s="6">
        <v>184.22399999999999</v>
      </c>
    </row>
    <row r="5229" spans="1:7" ht="15" thickBot="1" x14ac:dyDescent="0.35">
      <c r="A5229" s="6">
        <v>107.1198</v>
      </c>
      <c r="B5229" s="19">
        <f>(A5229-G5229)/G5229</f>
        <v>-0.44805230940456314</v>
      </c>
      <c r="C5229" s="30" t="s">
        <v>286</v>
      </c>
      <c r="D5229" s="6">
        <v>1008827</v>
      </c>
      <c r="E5229" s="6">
        <v>1971</v>
      </c>
      <c r="F5229" s="7" t="s">
        <v>27</v>
      </c>
      <c r="G5229" s="6">
        <v>194.07599999999999</v>
      </c>
    </row>
    <row r="5230" spans="1:7" ht="15" thickBot="1" x14ac:dyDescent="0.35">
      <c r="A5230" s="6">
        <v>107.536</v>
      </c>
      <c r="B5230" s="19">
        <f>(A5230-G5230)/G5230</f>
        <v>-0.12621233001378088</v>
      </c>
      <c r="C5230" s="30" t="s">
        <v>388</v>
      </c>
      <c r="D5230" s="6">
        <v>1002683</v>
      </c>
      <c r="E5230" s="6">
        <v>2683</v>
      </c>
      <c r="F5230" s="7" t="s">
        <v>27</v>
      </c>
      <c r="G5230" s="6">
        <v>123.0688</v>
      </c>
    </row>
    <row r="5231" spans="1:7" ht="15" thickBot="1" x14ac:dyDescent="0.35">
      <c r="A5231" s="6">
        <v>107.568</v>
      </c>
      <c r="B5231" s="19">
        <f>(A5231-G5231)/G5231</f>
        <v>4.5435992578849724</v>
      </c>
      <c r="C5231" s="30" t="s">
        <v>154</v>
      </c>
      <c r="D5231" s="6">
        <v>1007477</v>
      </c>
      <c r="E5231" s="6">
        <v>2251</v>
      </c>
      <c r="F5231" s="7" t="s">
        <v>87</v>
      </c>
      <c r="G5231" s="6">
        <v>19.404</v>
      </c>
    </row>
    <row r="5232" spans="1:7" ht="15" thickBot="1" x14ac:dyDescent="0.35">
      <c r="A5232" s="6">
        <v>107.568</v>
      </c>
      <c r="B5232" s="19">
        <f>(A5232-G5232)/G5232</f>
        <v>3.216368767638758</v>
      </c>
      <c r="C5232" s="30" t="s">
        <v>330</v>
      </c>
      <c r="D5232" s="6">
        <v>1019911</v>
      </c>
      <c r="E5232" s="6">
        <v>665</v>
      </c>
      <c r="F5232" s="7" t="s">
        <v>87</v>
      </c>
      <c r="G5232" s="6">
        <v>25.512</v>
      </c>
    </row>
    <row r="5233" spans="1:7" ht="15" thickBot="1" x14ac:dyDescent="0.35">
      <c r="A5233" s="6">
        <v>107.568</v>
      </c>
      <c r="B5233" s="19">
        <f>(A5233-G5233)/G5233</f>
        <v>24.882579403272377</v>
      </c>
      <c r="C5233" s="30" t="s">
        <v>110</v>
      </c>
      <c r="D5233" s="6">
        <v>1016149</v>
      </c>
      <c r="E5233" s="6">
        <v>1863</v>
      </c>
      <c r="F5233" s="7" t="s">
        <v>25</v>
      </c>
      <c r="G5233" s="6">
        <v>4.1559999999999997</v>
      </c>
    </row>
    <row r="5234" spans="1:7" ht="15" thickBot="1" x14ac:dyDescent="0.35">
      <c r="A5234" s="6">
        <v>107.568</v>
      </c>
      <c r="B5234" s="19">
        <f>(A5234-G5234)/G5234</f>
        <v>17.048322147651007</v>
      </c>
      <c r="C5234" s="30" t="s">
        <v>185</v>
      </c>
      <c r="D5234" s="6">
        <v>1015626</v>
      </c>
      <c r="E5234" s="6">
        <v>94</v>
      </c>
      <c r="F5234" s="7" t="s">
        <v>31</v>
      </c>
      <c r="G5234" s="6">
        <v>5.96</v>
      </c>
    </row>
    <row r="5235" spans="1:7" ht="15" thickBot="1" x14ac:dyDescent="0.35">
      <c r="A5235" s="6">
        <v>107.568</v>
      </c>
      <c r="B5235" s="19">
        <f>(A5235-G5235)/G5235</f>
        <v>8.8686238532110089</v>
      </c>
      <c r="C5235" s="30" t="s">
        <v>57</v>
      </c>
      <c r="D5235" s="6">
        <v>1009604</v>
      </c>
      <c r="E5235" s="6">
        <v>155</v>
      </c>
      <c r="F5235" s="7" t="s">
        <v>17</v>
      </c>
      <c r="G5235" s="6">
        <v>10.9</v>
      </c>
    </row>
    <row r="5236" spans="1:7" ht="15" thickBot="1" x14ac:dyDescent="0.35">
      <c r="A5236" s="6">
        <v>107.568</v>
      </c>
      <c r="B5236" s="19">
        <f>(A5236-G5236)/G5236</f>
        <v>6.778999132195545</v>
      </c>
      <c r="C5236" s="30" t="s">
        <v>33</v>
      </c>
      <c r="D5236" s="6">
        <v>1010565</v>
      </c>
      <c r="E5236" s="6">
        <v>2162</v>
      </c>
      <c r="F5236" s="7" t="s">
        <v>35</v>
      </c>
      <c r="G5236" s="6">
        <v>13.827999999999999</v>
      </c>
    </row>
    <row r="5237" spans="1:7" ht="15" thickBot="1" x14ac:dyDescent="0.35">
      <c r="A5237" s="6">
        <v>107.568</v>
      </c>
      <c r="B5237" s="19">
        <f>(A5237-G5237)/G5237</f>
        <v>4.8703339882121801</v>
      </c>
      <c r="C5237" s="30" t="s">
        <v>156</v>
      </c>
      <c r="D5237" s="6">
        <v>1010372</v>
      </c>
      <c r="E5237" s="6">
        <v>2400</v>
      </c>
      <c r="F5237" s="7" t="s">
        <v>23</v>
      </c>
      <c r="G5237" s="6">
        <v>18.324000000000002</v>
      </c>
    </row>
    <row r="5238" spans="1:7" ht="15" thickBot="1" x14ac:dyDescent="0.35">
      <c r="A5238" s="6">
        <v>107.568</v>
      </c>
      <c r="B5238" s="19">
        <f>(A5238-G5238)/G5238</f>
        <v>4.4076010456464916</v>
      </c>
      <c r="C5238" s="30" t="s">
        <v>280</v>
      </c>
      <c r="D5238" s="6">
        <v>1012720</v>
      </c>
      <c r="E5238" s="6">
        <v>186</v>
      </c>
      <c r="F5238" s="7" t="s">
        <v>17</v>
      </c>
      <c r="G5238" s="6">
        <v>19.891999999999999</v>
      </c>
    </row>
    <row r="5239" spans="1:7" ht="15" thickBot="1" x14ac:dyDescent="0.35">
      <c r="A5239" s="6">
        <v>107.568</v>
      </c>
      <c r="B5239" s="19">
        <f>(A5239-G5239)/G5239</f>
        <v>3.8585365853658535</v>
      </c>
      <c r="C5239" s="30" t="s">
        <v>118</v>
      </c>
      <c r="D5239" s="6">
        <v>1019089</v>
      </c>
      <c r="E5239" s="6">
        <v>799</v>
      </c>
      <c r="F5239" s="7" t="s">
        <v>25</v>
      </c>
      <c r="G5239" s="6">
        <v>22.14</v>
      </c>
    </row>
    <row r="5240" spans="1:7" ht="15" thickBot="1" x14ac:dyDescent="0.35">
      <c r="A5240" s="6">
        <v>107.568</v>
      </c>
      <c r="B5240" s="19">
        <f>(A5240-G5240)/G5240</f>
        <v>3.216368767638758</v>
      </c>
      <c r="C5240" s="30" t="s">
        <v>208</v>
      </c>
      <c r="D5240" s="6">
        <v>1019169</v>
      </c>
      <c r="E5240" s="6">
        <v>2701</v>
      </c>
      <c r="F5240" s="7" t="s">
        <v>23</v>
      </c>
      <c r="G5240" s="6">
        <v>25.512</v>
      </c>
    </row>
    <row r="5241" spans="1:7" ht="15" thickBot="1" x14ac:dyDescent="0.35">
      <c r="A5241" s="6">
        <v>107.568</v>
      </c>
      <c r="B5241" s="19">
        <f>(A5241-G5241)/G5241</f>
        <v>2.782278481012658</v>
      </c>
      <c r="C5241" s="30" t="s">
        <v>135</v>
      </c>
      <c r="D5241" s="6">
        <v>1010604</v>
      </c>
      <c r="E5241" s="6">
        <v>2078</v>
      </c>
      <c r="F5241" s="7" t="s">
        <v>23</v>
      </c>
      <c r="G5241" s="6">
        <v>28.44</v>
      </c>
    </row>
    <row r="5242" spans="1:7" ht="15" thickBot="1" x14ac:dyDescent="0.35">
      <c r="A5242" s="6">
        <v>107.568</v>
      </c>
      <c r="B5242" s="19">
        <f>(A5242-G5242)/G5242</f>
        <v>1.023171832681312</v>
      </c>
      <c r="C5242" s="30" t="s">
        <v>242</v>
      </c>
      <c r="D5242" s="6">
        <v>1016238</v>
      </c>
      <c r="E5242" s="6">
        <v>1881</v>
      </c>
      <c r="F5242" s="7" t="s">
        <v>19</v>
      </c>
      <c r="G5242" s="6">
        <v>53.167999999999999</v>
      </c>
    </row>
    <row r="5243" spans="1:7" ht="15" thickBot="1" x14ac:dyDescent="0.35">
      <c r="A5243" s="6">
        <v>107.568</v>
      </c>
      <c r="B5243" s="19">
        <f>(A5243-G5243)/G5243</f>
        <v>1.0064164739237482</v>
      </c>
      <c r="C5243" s="30" t="s">
        <v>240</v>
      </c>
      <c r="D5243" s="6">
        <v>1017462</v>
      </c>
      <c r="E5243" s="6">
        <v>1988</v>
      </c>
      <c r="F5243" s="7" t="s">
        <v>42</v>
      </c>
      <c r="G5243" s="6">
        <v>53.612000000000002</v>
      </c>
    </row>
    <row r="5244" spans="1:7" ht="15" thickBot="1" x14ac:dyDescent="0.35">
      <c r="A5244" s="6">
        <v>107.568</v>
      </c>
      <c r="B5244" s="19">
        <f>(A5244-G5244)/G5244</f>
        <v>0.67010309278350511</v>
      </c>
      <c r="C5244" s="30" t="s">
        <v>43</v>
      </c>
      <c r="D5244" s="6">
        <v>1012515</v>
      </c>
      <c r="E5244" s="6">
        <v>2080</v>
      </c>
      <c r="F5244" s="7" t="s">
        <v>31</v>
      </c>
      <c r="G5244" s="6">
        <v>64.408000000000001</v>
      </c>
    </row>
    <row r="5245" spans="1:7" ht="15" thickBot="1" x14ac:dyDescent="0.35">
      <c r="A5245" s="6">
        <v>107.568</v>
      </c>
      <c r="B5245" s="19">
        <f>(A5245-G5245)/G5245</f>
        <v>0.58701681912068449</v>
      </c>
      <c r="C5245" s="30" t="s">
        <v>120</v>
      </c>
      <c r="D5245" s="6">
        <v>1015056</v>
      </c>
      <c r="E5245" s="6">
        <v>566</v>
      </c>
      <c r="F5245" s="7" t="s">
        <v>25</v>
      </c>
      <c r="G5245" s="6">
        <v>67.78</v>
      </c>
    </row>
    <row r="5246" spans="1:7" ht="15" thickBot="1" x14ac:dyDescent="0.35">
      <c r="A5246" s="6">
        <v>107.568</v>
      </c>
      <c r="B5246" s="19">
        <f>(A5246-G5246)/G5246</f>
        <v>0.3134707433818501</v>
      </c>
      <c r="C5246" s="30" t="s">
        <v>352</v>
      </c>
      <c r="D5246" s="6">
        <v>1007836</v>
      </c>
      <c r="E5246" s="6">
        <v>1653</v>
      </c>
      <c r="F5246" s="7" t="s">
        <v>35</v>
      </c>
      <c r="G5246" s="6">
        <v>81.896000000000001</v>
      </c>
    </row>
    <row r="5247" spans="1:7" ht="15" thickBot="1" x14ac:dyDescent="0.35">
      <c r="A5247" s="6">
        <v>107.568</v>
      </c>
      <c r="B5247" s="19">
        <f>(A5247-G5247)/G5247</f>
        <v>0.29856584093872229</v>
      </c>
      <c r="C5247" s="30" t="s">
        <v>75</v>
      </c>
      <c r="D5247" s="6">
        <v>1011477</v>
      </c>
      <c r="E5247" s="6">
        <v>854</v>
      </c>
      <c r="F5247" s="7" t="s">
        <v>25</v>
      </c>
      <c r="G5247" s="6">
        <v>82.835999999999999</v>
      </c>
    </row>
    <row r="5248" spans="1:7" ht="15" thickBot="1" x14ac:dyDescent="0.35">
      <c r="A5248" s="6">
        <v>107.568</v>
      </c>
      <c r="B5248" s="19">
        <f>(A5248-G5248)/G5248</f>
        <v>0.21606222302613723</v>
      </c>
      <c r="C5248" s="30" t="s">
        <v>106</v>
      </c>
      <c r="D5248" s="6">
        <v>1010794</v>
      </c>
      <c r="E5248" s="6">
        <v>1044</v>
      </c>
      <c r="F5248" s="7" t="s">
        <v>31</v>
      </c>
      <c r="G5248" s="6">
        <v>88.456000000000003</v>
      </c>
    </row>
    <row r="5249" spans="1:7" ht="15" thickBot="1" x14ac:dyDescent="0.35">
      <c r="A5249" s="6">
        <v>107.568</v>
      </c>
      <c r="B5249" s="19">
        <f>(A5249-G5249)/G5249</f>
        <v>0.20678513731825529</v>
      </c>
      <c r="C5249" s="30" t="s">
        <v>196</v>
      </c>
      <c r="D5249" s="6">
        <v>1017521</v>
      </c>
      <c r="E5249" s="6">
        <v>712</v>
      </c>
      <c r="F5249" s="7" t="s">
        <v>17</v>
      </c>
      <c r="G5249" s="6">
        <v>89.135999999999996</v>
      </c>
    </row>
    <row r="5250" spans="1:7" ht="15" thickBot="1" x14ac:dyDescent="0.35">
      <c r="A5250" s="6">
        <v>107.568</v>
      </c>
      <c r="B5250" s="19">
        <f>(A5250-G5250)/G5250</f>
        <v>9.6200880482634907E-2</v>
      </c>
      <c r="C5250" s="30" t="s">
        <v>389</v>
      </c>
      <c r="D5250" s="6">
        <v>1019497</v>
      </c>
      <c r="E5250" s="6">
        <v>281</v>
      </c>
      <c r="F5250" s="7" t="s">
        <v>19</v>
      </c>
      <c r="G5250" s="6">
        <v>98.128</v>
      </c>
    </row>
    <row r="5251" spans="1:7" ht="15" thickBot="1" x14ac:dyDescent="0.35">
      <c r="A5251" s="6">
        <v>107.568</v>
      </c>
      <c r="B5251" s="19">
        <f>(A5251-G5251)/G5251</f>
        <v>7.1650593767434378E-2</v>
      </c>
      <c r="C5251" s="30" t="s">
        <v>336</v>
      </c>
      <c r="D5251" s="6">
        <v>1017223</v>
      </c>
      <c r="E5251" s="6">
        <v>1916</v>
      </c>
      <c r="F5251" s="7" t="s">
        <v>21</v>
      </c>
      <c r="G5251" s="6">
        <v>100.376</v>
      </c>
    </row>
    <row r="5252" spans="1:7" ht="15" thickBot="1" x14ac:dyDescent="0.35">
      <c r="A5252" s="6">
        <v>107.568</v>
      </c>
      <c r="B5252" s="19">
        <f>(A5252-G5252)/G5252</f>
        <v>2.5707529178427016E-2</v>
      </c>
      <c r="C5252" s="30" t="s">
        <v>129</v>
      </c>
      <c r="D5252" s="6">
        <v>1018188</v>
      </c>
      <c r="E5252" s="6">
        <v>447</v>
      </c>
      <c r="F5252" s="7" t="s">
        <v>35</v>
      </c>
      <c r="G5252" s="6">
        <v>104.872</v>
      </c>
    </row>
    <row r="5253" spans="1:7" ht="15" thickBot="1" x14ac:dyDescent="0.35">
      <c r="A5253" s="6">
        <v>107.568</v>
      </c>
      <c r="B5253" s="19">
        <f>(A5253-G5253)/G5253</f>
        <v>4.1822255414487794E-3</v>
      </c>
      <c r="C5253" s="30" t="s">
        <v>260</v>
      </c>
      <c r="D5253" s="6">
        <v>1009945</v>
      </c>
      <c r="E5253" s="6">
        <v>1876</v>
      </c>
      <c r="F5253" s="7" t="s">
        <v>31</v>
      </c>
      <c r="G5253" s="6">
        <v>107.12</v>
      </c>
    </row>
    <row r="5254" spans="1:7" ht="15" thickBot="1" x14ac:dyDescent="0.35">
      <c r="A5254" s="6">
        <v>107.568</v>
      </c>
      <c r="B5254" s="19">
        <f>(A5254-G5254)/G5254</f>
        <v>-3.62672018348624E-2</v>
      </c>
      <c r="C5254" s="30" t="s">
        <v>197</v>
      </c>
      <c r="D5254" s="6">
        <v>1019164</v>
      </c>
      <c r="E5254" s="6">
        <v>2229</v>
      </c>
      <c r="F5254" s="7" t="s">
        <v>17</v>
      </c>
      <c r="G5254" s="6">
        <v>111.616</v>
      </c>
    </row>
    <row r="5255" spans="1:7" ht="15" thickBot="1" x14ac:dyDescent="0.35">
      <c r="A5255" s="6">
        <v>107.568</v>
      </c>
      <c r="B5255" s="19">
        <f>(A5255-G5255)/G5255</f>
        <v>-0.1475035663338089</v>
      </c>
      <c r="C5255" s="30" t="s">
        <v>63</v>
      </c>
      <c r="D5255" s="6">
        <v>1006467</v>
      </c>
      <c r="E5255" s="6">
        <v>724</v>
      </c>
      <c r="F5255" s="7" t="s">
        <v>17</v>
      </c>
      <c r="G5255" s="6">
        <v>126.18</v>
      </c>
    </row>
    <row r="5256" spans="1:7" ht="15" thickBot="1" x14ac:dyDescent="0.35">
      <c r="A5256" s="6">
        <v>107.6230272</v>
      </c>
      <c r="B5256" s="19">
        <f>(A5256-G5256)/G5256</f>
        <v>-0.74466154261732853</v>
      </c>
      <c r="C5256" s="30" t="s">
        <v>267</v>
      </c>
      <c r="D5256" s="6">
        <v>1000088</v>
      </c>
      <c r="E5256" s="6">
        <v>88</v>
      </c>
      <c r="F5256" s="7" t="s">
        <v>27</v>
      </c>
      <c r="G5256" s="6">
        <v>421.491648</v>
      </c>
    </row>
    <row r="5257" spans="1:7" ht="15" thickBot="1" x14ac:dyDescent="0.35">
      <c r="A5257" s="6">
        <v>107.6764</v>
      </c>
      <c r="B5257" s="19">
        <f>(A5257-G5257)/G5257</f>
        <v>-0.6337936006965228</v>
      </c>
      <c r="C5257" s="30" t="s">
        <v>148</v>
      </c>
      <c r="D5257" s="6">
        <v>1002919</v>
      </c>
      <c r="E5257" s="6">
        <v>2659</v>
      </c>
      <c r="F5257" s="7" t="s">
        <v>17</v>
      </c>
      <c r="G5257" s="6">
        <v>294.03199999999998</v>
      </c>
    </row>
    <row r="5258" spans="1:7" ht="15" thickBot="1" x14ac:dyDescent="0.35">
      <c r="A5258" s="6">
        <v>107.822</v>
      </c>
      <c r="B5258" s="19">
        <f>(A5258-G5258)/G5258</f>
        <v>-0.43064591078066916</v>
      </c>
      <c r="C5258" s="30" t="s">
        <v>88</v>
      </c>
      <c r="D5258" s="6">
        <v>1004710</v>
      </c>
      <c r="E5258" s="6">
        <v>943</v>
      </c>
      <c r="F5258" s="7" t="s">
        <v>25</v>
      </c>
      <c r="G5258" s="6">
        <v>189.376</v>
      </c>
    </row>
    <row r="5259" spans="1:7" ht="15" thickBot="1" x14ac:dyDescent="0.35">
      <c r="A5259" s="6">
        <v>108.0162</v>
      </c>
      <c r="B5259" s="19">
        <f>(A5259-G5259)/G5259</f>
        <v>441.68934426229509</v>
      </c>
      <c r="C5259" s="30" t="s">
        <v>242</v>
      </c>
      <c r="D5259" s="6">
        <v>1010727</v>
      </c>
      <c r="E5259" s="6">
        <v>2795</v>
      </c>
      <c r="F5259" s="7" t="s">
        <v>27</v>
      </c>
      <c r="G5259" s="6">
        <v>0.24399999999999999</v>
      </c>
    </row>
    <row r="5260" spans="1:7" ht="15" thickBot="1" x14ac:dyDescent="0.35">
      <c r="A5260" s="6">
        <v>108.0162</v>
      </c>
      <c r="B5260" s="19">
        <f>(A5260-G5260)/G5260</f>
        <v>77.046387283236996</v>
      </c>
      <c r="C5260" s="30" t="s">
        <v>365</v>
      </c>
      <c r="D5260" s="6">
        <v>1007944</v>
      </c>
      <c r="E5260" s="6">
        <v>2173</v>
      </c>
      <c r="F5260" s="7" t="s">
        <v>17</v>
      </c>
      <c r="G5260" s="6">
        <v>1.3839999999999999</v>
      </c>
    </row>
    <row r="5261" spans="1:7" ht="15" thickBot="1" x14ac:dyDescent="0.35">
      <c r="A5261" s="6">
        <v>108.0162</v>
      </c>
      <c r="B5261" s="19">
        <f>(A5261-G5261)/G5261</f>
        <v>14.457384087006295</v>
      </c>
      <c r="C5261" s="30" t="s">
        <v>234</v>
      </c>
      <c r="D5261" s="6">
        <v>1011350</v>
      </c>
      <c r="E5261" s="6">
        <v>1292</v>
      </c>
      <c r="F5261" s="7" t="s">
        <v>35</v>
      </c>
      <c r="G5261" s="6">
        <v>6.9880000000000004</v>
      </c>
    </row>
    <row r="5262" spans="1:7" ht="15" thickBot="1" x14ac:dyDescent="0.35">
      <c r="A5262" s="6">
        <v>108.0162</v>
      </c>
      <c r="B5262" s="19">
        <f>(A5262-G5262)/G5262</f>
        <v>1.6649610184545547</v>
      </c>
      <c r="C5262" s="30" t="s">
        <v>276</v>
      </c>
      <c r="D5262" s="6">
        <v>1007613</v>
      </c>
      <c r="E5262" s="6">
        <v>1785</v>
      </c>
      <c r="F5262" s="7" t="s">
        <v>31</v>
      </c>
      <c r="G5262" s="6">
        <v>40.531999999999996</v>
      </c>
    </row>
    <row r="5263" spans="1:7" ht="15" thickBot="1" x14ac:dyDescent="0.35">
      <c r="A5263" s="6">
        <v>108.0162</v>
      </c>
      <c r="B5263" s="19">
        <f>(A5263-G5263)/G5263</f>
        <v>1.1733641851106638</v>
      </c>
      <c r="C5263" s="30" t="s">
        <v>310</v>
      </c>
      <c r="D5263" s="6">
        <v>1012859</v>
      </c>
      <c r="E5263" s="6">
        <v>1962</v>
      </c>
      <c r="F5263" s="7" t="s">
        <v>19</v>
      </c>
      <c r="G5263" s="6">
        <v>49.7</v>
      </c>
    </row>
    <row r="5264" spans="1:7" ht="15" thickBot="1" x14ac:dyDescent="0.35">
      <c r="A5264" s="6">
        <v>108.0162</v>
      </c>
      <c r="B5264" s="19">
        <f>(A5264-G5264)/G5264</f>
        <v>0.74040023201856142</v>
      </c>
      <c r="C5264" s="30" t="s">
        <v>273</v>
      </c>
      <c r="D5264" s="6">
        <v>1019177</v>
      </c>
      <c r="E5264" s="6">
        <v>2190</v>
      </c>
      <c r="F5264" s="7" t="s">
        <v>19</v>
      </c>
      <c r="G5264" s="6">
        <v>62.064</v>
      </c>
    </row>
    <row r="5265" spans="1:7" ht="15" thickBot="1" x14ac:dyDescent="0.35">
      <c r="A5265" s="6">
        <v>108.0162</v>
      </c>
      <c r="B5265" s="19">
        <f>(A5265-G5265)/G5265</f>
        <v>0.63482564475118042</v>
      </c>
      <c r="C5265" s="30" t="s">
        <v>262</v>
      </c>
      <c r="D5265" s="6">
        <v>1012874</v>
      </c>
      <c r="E5265" s="6">
        <v>1266</v>
      </c>
      <c r="F5265" s="7" t="s">
        <v>31</v>
      </c>
      <c r="G5265" s="6">
        <v>66.072000000000003</v>
      </c>
    </row>
    <row r="5266" spans="1:7" ht="15" thickBot="1" x14ac:dyDescent="0.35">
      <c r="A5266" s="6">
        <v>108.0162</v>
      </c>
      <c r="B5266" s="19">
        <f>(A5266-G5266)/G5266</f>
        <v>0.61391644752569929</v>
      </c>
      <c r="C5266" s="30" t="s">
        <v>281</v>
      </c>
      <c r="D5266" s="6">
        <v>1006947</v>
      </c>
      <c r="E5266" s="6">
        <v>2449</v>
      </c>
      <c r="F5266" s="7" t="s">
        <v>31</v>
      </c>
      <c r="G5266" s="6">
        <v>66.927999999999997</v>
      </c>
    </row>
    <row r="5267" spans="1:7" ht="15" thickBot="1" x14ac:dyDescent="0.35">
      <c r="A5267" s="6">
        <v>108.0162</v>
      </c>
      <c r="B5267" s="19">
        <f>(A5267-G5267)/G5267</f>
        <v>0.60747961188165966</v>
      </c>
      <c r="C5267" s="30" t="s">
        <v>304</v>
      </c>
      <c r="D5267" s="6">
        <v>1019094</v>
      </c>
      <c r="E5267" s="6">
        <v>1676</v>
      </c>
      <c r="F5267" s="7" t="s">
        <v>23</v>
      </c>
      <c r="G5267" s="6">
        <v>67.195999999999998</v>
      </c>
    </row>
    <row r="5268" spans="1:7" ht="15" thickBot="1" x14ac:dyDescent="0.35">
      <c r="A5268" s="6">
        <v>108.0162</v>
      </c>
      <c r="B5268" s="19">
        <f>(A5268-G5268)/G5268</f>
        <v>0.56982036972445049</v>
      </c>
      <c r="C5268" s="30" t="s">
        <v>147</v>
      </c>
      <c r="D5268" s="6">
        <v>1018649</v>
      </c>
      <c r="E5268" s="6">
        <v>902</v>
      </c>
      <c r="F5268" s="7" t="s">
        <v>35</v>
      </c>
      <c r="G5268" s="6">
        <v>68.808000000000007</v>
      </c>
    </row>
    <row r="5269" spans="1:7" ht="15" thickBot="1" x14ac:dyDescent="0.35">
      <c r="A5269" s="6">
        <v>108.0162</v>
      </c>
      <c r="B5269" s="19">
        <f>(A5269-G5269)/G5269</f>
        <v>0.53066829157691875</v>
      </c>
      <c r="C5269" s="30" t="s">
        <v>165</v>
      </c>
      <c r="D5269" s="6">
        <v>1017168</v>
      </c>
      <c r="E5269" s="6">
        <v>742</v>
      </c>
      <c r="F5269" s="7" t="s">
        <v>19</v>
      </c>
      <c r="G5269" s="6">
        <v>70.567999999999998</v>
      </c>
    </row>
    <row r="5270" spans="1:7" ht="15" thickBot="1" x14ac:dyDescent="0.35">
      <c r="A5270" s="6">
        <v>108.0162</v>
      </c>
      <c r="B5270" s="19">
        <f>(A5270-G5270)/G5270</f>
        <v>0.47353759685692454</v>
      </c>
      <c r="C5270" s="30" t="s">
        <v>344</v>
      </c>
      <c r="D5270" s="6">
        <v>1017746</v>
      </c>
      <c r="E5270" s="6">
        <v>1070</v>
      </c>
      <c r="F5270" s="7" t="s">
        <v>17</v>
      </c>
      <c r="G5270" s="6">
        <v>73.304000000000002</v>
      </c>
    </row>
    <row r="5271" spans="1:7" ht="15" thickBot="1" x14ac:dyDescent="0.35">
      <c r="A5271" s="6">
        <v>108.0162</v>
      </c>
      <c r="B5271" s="19">
        <f>(A5271-G5271)/G5271</f>
        <v>0.38838303341902314</v>
      </c>
      <c r="C5271" s="30" t="s">
        <v>162</v>
      </c>
      <c r="D5271" s="6">
        <v>1013487</v>
      </c>
      <c r="E5271" s="6">
        <v>586</v>
      </c>
      <c r="F5271" s="7" t="s">
        <v>42</v>
      </c>
      <c r="G5271" s="6">
        <v>77.8</v>
      </c>
    </row>
    <row r="5272" spans="1:7" ht="15" thickBot="1" x14ac:dyDescent="0.35">
      <c r="A5272" s="6">
        <v>108.0162</v>
      </c>
      <c r="B5272" s="19">
        <f>(A5272-G5272)/G5272</f>
        <v>0.38838303341902314</v>
      </c>
      <c r="C5272" s="30" t="s">
        <v>149</v>
      </c>
      <c r="D5272" s="6">
        <v>1017962</v>
      </c>
      <c r="E5272" s="6">
        <v>1329</v>
      </c>
      <c r="F5272" s="7" t="s">
        <v>25</v>
      </c>
      <c r="G5272" s="6">
        <v>77.8</v>
      </c>
    </row>
    <row r="5273" spans="1:7" ht="15" thickBot="1" x14ac:dyDescent="0.35">
      <c r="A5273" s="6">
        <v>108.0162</v>
      </c>
      <c r="B5273" s="19">
        <f>(A5273-G5273)/G5273</f>
        <v>0.36715522478736334</v>
      </c>
      <c r="C5273" s="30" t="s">
        <v>36</v>
      </c>
      <c r="D5273" s="6">
        <v>1007932</v>
      </c>
      <c r="E5273" s="6">
        <v>671</v>
      </c>
      <c r="F5273" s="7" t="s">
        <v>19</v>
      </c>
      <c r="G5273" s="6">
        <v>79.007999999999996</v>
      </c>
    </row>
    <row r="5274" spans="1:7" ht="15" thickBot="1" x14ac:dyDescent="0.35">
      <c r="A5274" s="6">
        <v>108.0162</v>
      </c>
      <c r="B5274" s="19">
        <f>(A5274-G5274)/G5274</f>
        <v>0.29739838570193139</v>
      </c>
      <c r="C5274" s="30" t="s">
        <v>128</v>
      </c>
      <c r="D5274" s="6">
        <v>1008665</v>
      </c>
      <c r="E5274" s="6">
        <v>419</v>
      </c>
      <c r="F5274" s="7" t="s">
        <v>23</v>
      </c>
      <c r="G5274" s="6">
        <v>83.256</v>
      </c>
    </row>
    <row r="5275" spans="1:7" ht="15" thickBot="1" x14ac:dyDescent="0.35">
      <c r="A5275" s="6">
        <v>108.0162</v>
      </c>
      <c r="B5275" s="19">
        <f>(A5275-G5275)/G5275</f>
        <v>0.26086986972965387</v>
      </c>
      <c r="C5275" s="30" t="s">
        <v>261</v>
      </c>
      <c r="D5275" s="6">
        <v>1012136</v>
      </c>
      <c r="E5275" s="6">
        <v>1794</v>
      </c>
      <c r="F5275" s="7" t="s">
        <v>17</v>
      </c>
      <c r="G5275" s="6">
        <v>85.668000000000006</v>
      </c>
    </row>
    <row r="5276" spans="1:7" ht="15" thickBot="1" x14ac:dyDescent="0.35">
      <c r="A5276" s="6">
        <v>108.0162</v>
      </c>
      <c r="B5276" s="19">
        <f>(A5276-G5276)/G5276</f>
        <v>0.16885469419555893</v>
      </c>
      <c r="C5276" s="30" t="s">
        <v>355</v>
      </c>
      <c r="D5276" s="6">
        <v>1019464</v>
      </c>
      <c r="E5276" s="6">
        <v>2584</v>
      </c>
      <c r="F5276" s="7" t="s">
        <v>27</v>
      </c>
      <c r="G5276" s="6">
        <v>92.412000000000006</v>
      </c>
    </row>
    <row r="5277" spans="1:7" ht="15" thickBot="1" x14ac:dyDescent="0.35">
      <c r="A5277" s="6">
        <v>108.0162</v>
      </c>
      <c r="B5277" s="19">
        <f>(A5277-G5277)/G5277</f>
        <v>-3.6911088127251399E-2</v>
      </c>
      <c r="C5277" s="30" t="s">
        <v>316</v>
      </c>
      <c r="D5277" s="6">
        <v>1009474</v>
      </c>
      <c r="E5277" s="6">
        <v>839</v>
      </c>
      <c r="F5277" s="7" t="s">
        <v>42</v>
      </c>
      <c r="G5277" s="6">
        <v>112.15600000000001</v>
      </c>
    </row>
    <row r="5278" spans="1:7" ht="15" thickBot="1" x14ac:dyDescent="0.35">
      <c r="A5278" s="6">
        <v>108.0162</v>
      </c>
      <c r="B5278" s="19">
        <f>(A5278-G5278)/G5278</f>
        <v>-0.25378440366972482</v>
      </c>
      <c r="C5278" s="30" t="s">
        <v>195</v>
      </c>
      <c r="D5278" s="6">
        <v>1012740</v>
      </c>
      <c r="E5278" s="6">
        <v>612</v>
      </c>
      <c r="F5278" s="7" t="s">
        <v>25</v>
      </c>
      <c r="G5278" s="6">
        <v>144.75200000000001</v>
      </c>
    </row>
    <row r="5279" spans="1:7" ht="15" thickBot="1" x14ac:dyDescent="0.35">
      <c r="A5279" s="6">
        <v>108.0162</v>
      </c>
      <c r="B5279" s="19">
        <f>(A5279-G5279)/G5279</f>
        <v>-0.25953412487318001</v>
      </c>
      <c r="C5279" s="30" t="s">
        <v>363</v>
      </c>
      <c r="D5279" s="6">
        <v>1015343</v>
      </c>
      <c r="E5279" s="6">
        <v>257</v>
      </c>
      <c r="F5279" s="7" t="s">
        <v>19</v>
      </c>
      <c r="G5279" s="6">
        <v>145.876</v>
      </c>
    </row>
    <row r="5280" spans="1:7" ht="15" thickBot="1" x14ac:dyDescent="0.35">
      <c r="A5280" s="6">
        <v>108.238</v>
      </c>
      <c r="B5280" s="19">
        <f>(A5280-G5280)/G5280</f>
        <v>-0.30029633230591013</v>
      </c>
      <c r="C5280" s="30" t="s">
        <v>347</v>
      </c>
      <c r="D5280" s="6">
        <v>1004568</v>
      </c>
      <c r="E5280" s="6">
        <v>1122</v>
      </c>
      <c r="F5280" s="7" t="s">
        <v>31</v>
      </c>
      <c r="G5280" s="6">
        <v>154.69120000000001</v>
      </c>
    </row>
    <row r="5281" spans="1:7" ht="15" thickBot="1" x14ac:dyDescent="0.35">
      <c r="A5281" s="6">
        <v>108.264</v>
      </c>
      <c r="B5281" s="19">
        <f>(A5281-G5281)/G5281</f>
        <v>-0.57361336912548688</v>
      </c>
      <c r="C5281" s="30" t="s">
        <v>75</v>
      </c>
      <c r="D5281" s="6">
        <v>1002354</v>
      </c>
      <c r="E5281" s="6">
        <v>2354</v>
      </c>
      <c r="F5281" s="7" t="s">
        <v>25</v>
      </c>
      <c r="G5281" s="6">
        <v>253.91040000000001</v>
      </c>
    </row>
    <row r="5282" spans="1:7" ht="15" thickBot="1" x14ac:dyDescent="0.35">
      <c r="A5282" s="6">
        <v>108.28512000000001</v>
      </c>
      <c r="B5282" s="19">
        <f>(A5282-G5282)/G5282</f>
        <v>1.1442598019801982</v>
      </c>
      <c r="C5282" s="30" t="s">
        <v>375</v>
      </c>
      <c r="D5282" s="6">
        <v>1009736</v>
      </c>
      <c r="E5282" s="6">
        <v>482</v>
      </c>
      <c r="F5282" s="7" t="s">
        <v>87</v>
      </c>
      <c r="G5282" s="6">
        <v>50.5</v>
      </c>
    </row>
    <row r="5283" spans="1:7" ht="15" thickBot="1" x14ac:dyDescent="0.35">
      <c r="A5283" s="6">
        <v>108.4644</v>
      </c>
      <c r="B5283" s="19">
        <f>(A5283-G5283)/G5283</f>
        <v>21.634474123539231</v>
      </c>
      <c r="C5283" s="30" t="s">
        <v>289</v>
      </c>
      <c r="D5283" s="6">
        <v>1016599</v>
      </c>
      <c r="E5283" s="6">
        <v>913</v>
      </c>
      <c r="F5283" s="7" t="s">
        <v>17</v>
      </c>
      <c r="G5283" s="6">
        <v>4.7919999999999998</v>
      </c>
    </row>
    <row r="5284" spans="1:7" ht="15" thickBot="1" x14ac:dyDescent="0.35">
      <c r="A5284" s="6">
        <v>108.4644</v>
      </c>
      <c r="B5284" s="19">
        <f>(A5284-G5284)/G5284</f>
        <v>1.9909662475181997</v>
      </c>
      <c r="C5284" s="30" t="s">
        <v>335</v>
      </c>
      <c r="D5284" s="6">
        <v>1015055</v>
      </c>
      <c r="E5284" s="6">
        <v>2363</v>
      </c>
      <c r="F5284" s="7" t="s">
        <v>19</v>
      </c>
      <c r="G5284" s="6">
        <v>36.264000000000003</v>
      </c>
    </row>
    <row r="5285" spans="1:7" ht="15" thickBot="1" x14ac:dyDescent="0.35">
      <c r="A5285" s="6">
        <v>108.4644</v>
      </c>
      <c r="B5285" s="19">
        <f>(A5285-G5285)/G5285</f>
        <v>1.8163793103448276</v>
      </c>
      <c r="C5285" s="30" t="s">
        <v>341</v>
      </c>
      <c r="D5285" s="6">
        <v>1009548</v>
      </c>
      <c r="E5285" s="6">
        <v>1713</v>
      </c>
      <c r="F5285" s="7" t="s">
        <v>42</v>
      </c>
      <c r="G5285" s="6">
        <v>38.512</v>
      </c>
    </row>
    <row r="5286" spans="1:7" ht="15" thickBot="1" x14ac:dyDescent="0.35">
      <c r="A5286" s="6">
        <v>108.4644</v>
      </c>
      <c r="B5286" s="19">
        <f>(A5286-G5286)/G5286</f>
        <v>1.8076309794988614</v>
      </c>
      <c r="C5286" s="30" t="s">
        <v>281</v>
      </c>
      <c r="D5286" s="6">
        <v>1005538</v>
      </c>
      <c r="E5286" s="6">
        <v>843</v>
      </c>
      <c r="F5286" s="7" t="s">
        <v>23</v>
      </c>
      <c r="G5286" s="6">
        <v>38.631999999999998</v>
      </c>
    </row>
    <row r="5287" spans="1:7" ht="15" thickBot="1" x14ac:dyDescent="0.35">
      <c r="A5287" s="6">
        <v>108.4644</v>
      </c>
      <c r="B5287" s="19">
        <f>(A5287-G5287)/G5287</f>
        <v>1.736512261580381</v>
      </c>
      <c r="C5287" s="30" t="s">
        <v>297</v>
      </c>
      <c r="D5287" s="6">
        <v>1018329</v>
      </c>
      <c r="E5287" s="6">
        <v>847</v>
      </c>
      <c r="F5287" s="7" t="s">
        <v>25</v>
      </c>
      <c r="G5287" s="6">
        <v>39.636000000000003</v>
      </c>
    </row>
    <row r="5288" spans="1:7" ht="15" thickBot="1" x14ac:dyDescent="0.35">
      <c r="A5288" s="6">
        <v>108.4644</v>
      </c>
      <c r="B5288" s="19">
        <f>(A5288-G5288)/G5288</f>
        <v>1.1801013024602025</v>
      </c>
      <c r="C5288" s="30" t="s">
        <v>368</v>
      </c>
      <c r="D5288" s="6">
        <v>1011930</v>
      </c>
      <c r="E5288" s="6">
        <v>1702</v>
      </c>
      <c r="F5288" s="7" t="s">
        <v>42</v>
      </c>
      <c r="G5288" s="6">
        <v>49.752000000000002</v>
      </c>
    </row>
    <row r="5289" spans="1:7" ht="15" thickBot="1" x14ac:dyDescent="0.35">
      <c r="A5289" s="6">
        <v>108.4644</v>
      </c>
      <c r="B5289" s="19">
        <f>(A5289-G5289)/G5289</f>
        <v>0.99941749004571601</v>
      </c>
      <c r="C5289" s="30" t="s">
        <v>135</v>
      </c>
      <c r="D5289" s="6">
        <v>1019826</v>
      </c>
      <c r="E5289" s="6">
        <v>19</v>
      </c>
      <c r="F5289" s="7" t="s">
        <v>27</v>
      </c>
      <c r="G5289" s="6">
        <v>54.247999999999998</v>
      </c>
    </row>
    <row r="5290" spans="1:7" ht="15" thickBot="1" x14ac:dyDescent="0.35">
      <c r="A5290" s="6">
        <v>108.4644</v>
      </c>
      <c r="B5290" s="19">
        <f>(A5290-G5290)/G5290</f>
        <v>0.97797797067619818</v>
      </c>
      <c r="C5290" s="30" t="s">
        <v>305</v>
      </c>
      <c r="D5290" s="6">
        <v>1006457</v>
      </c>
      <c r="E5290" s="6">
        <v>2667</v>
      </c>
      <c r="F5290" s="7" t="s">
        <v>25</v>
      </c>
      <c r="G5290" s="6">
        <v>54.835999999999999</v>
      </c>
    </row>
    <row r="5291" spans="1:7" ht="15" thickBot="1" x14ac:dyDescent="0.35">
      <c r="A5291" s="6">
        <v>108.4644</v>
      </c>
      <c r="B5291" s="19">
        <f>(A5291-G5291)/G5291</f>
        <v>0.68517183518737168</v>
      </c>
      <c r="C5291" s="30" t="s">
        <v>213</v>
      </c>
      <c r="D5291" s="6">
        <v>1019246</v>
      </c>
      <c r="E5291" s="6">
        <v>156</v>
      </c>
      <c r="F5291" s="7" t="s">
        <v>42</v>
      </c>
      <c r="G5291" s="6">
        <v>64.364000000000004</v>
      </c>
    </row>
    <row r="5292" spans="1:7" ht="15" thickBot="1" x14ac:dyDescent="0.35">
      <c r="A5292" s="6">
        <v>108.4644</v>
      </c>
      <c r="B5292" s="19">
        <f>(A5292-G5292)/G5292</f>
        <v>0.32668428005284011</v>
      </c>
      <c r="C5292" s="30" t="s">
        <v>65</v>
      </c>
      <c r="D5292" s="6">
        <v>1013068</v>
      </c>
      <c r="E5292" s="6">
        <v>113</v>
      </c>
      <c r="F5292" s="7" t="s">
        <v>23</v>
      </c>
      <c r="G5292" s="6">
        <v>81.756</v>
      </c>
    </row>
    <row r="5293" spans="1:7" ht="15" thickBot="1" x14ac:dyDescent="0.35">
      <c r="A5293" s="6">
        <v>108.4644</v>
      </c>
      <c r="B5293" s="19">
        <f>(A5293-G5293)/G5293</f>
        <v>0.28214572793039849</v>
      </c>
      <c r="C5293" s="30" t="s">
        <v>119</v>
      </c>
      <c r="D5293" s="6">
        <v>1013737</v>
      </c>
      <c r="E5293" s="6">
        <v>2030</v>
      </c>
      <c r="F5293" s="7" t="s">
        <v>17</v>
      </c>
      <c r="G5293" s="6">
        <v>84.596000000000004</v>
      </c>
    </row>
    <row r="5294" spans="1:7" ht="15" thickBot="1" x14ac:dyDescent="0.35">
      <c r="A5294" s="6">
        <v>108.4644</v>
      </c>
      <c r="B5294" s="19">
        <f>(A5294-G5294)/G5294</f>
        <v>0.22558644067796607</v>
      </c>
      <c r="C5294" s="30" t="s">
        <v>275</v>
      </c>
      <c r="D5294" s="6">
        <v>1019667</v>
      </c>
      <c r="E5294" s="6">
        <v>2077</v>
      </c>
      <c r="F5294" s="7" t="s">
        <v>31</v>
      </c>
      <c r="G5294" s="6">
        <v>88.5</v>
      </c>
    </row>
    <row r="5295" spans="1:7" ht="15" thickBot="1" x14ac:dyDescent="0.35">
      <c r="A5295" s="6">
        <v>108.4644</v>
      </c>
      <c r="B5295" s="19">
        <f>(A5295-G5295)/G5295</f>
        <v>0.21021601356779437</v>
      </c>
      <c r="C5295" s="30" t="s">
        <v>214</v>
      </c>
      <c r="D5295" s="6">
        <v>1018918</v>
      </c>
      <c r="E5295" s="6">
        <v>29</v>
      </c>
      <c r="F5295" s="7" t="s">
        <v>21</v>
      </c>
      <c r="G5295" s="6">
        <v>89.623999999999995</v>
      </c>
    </row>
    <row r="5296" spans="1:7" ht="15" thickBot="1" x14ac:dyDescent="0.35">
      <c r="A5296" s="6">
        <v>108.4644</v>
      </c>
      <c r="B5296" s="19">
        <f>(A5296-G5296)/G5296</f>
        <v>0.20865166035212843</v>
      </c>
      <c r="C5296" s="30" t="s">
        <v>321</v>
      </c>
      <c r="D5296" s="6">
        <v>1006508</v>
      </c>
      <c r="E5296" s="6">
        <v>218</v>
      </c>
      <c r="F5296" s="7" t="s">
        <v>35</v>
      </c>
      <c r="G5296" s="6">
        <v>89.74</v>
      </c>
    </row>
    <row r="5297" spans="1:7" ht="15" thickBot="1" x14ac:dyDescent="0.35">
      <c r="A5297" s="6">
        <v>108.4644</v>
      </c>
      <c r="B5297" s="19">
        <f>(A5297-G5297)/G5297</f>
        <v>0.20227454110135679</v>
      </c>
      <c r="C5297" s="30" t="s">
        <v>270</v>
      </c>
      <c r="D5297" s="6">
        <v>1016922</v>
      </c>
      <c r="E5297" s="6">
        <v>2504</v>
      </c>
      <c r="F5297" s="7" t="s">
        <v>25</v>
      </c>
      <c r="G5297" s="6">
        <v>90.215999999999994</v>
      </c>
    </row>
    <row r="5298" spans="1:7" ht="15" thickBot="1" x14ac:dyDescent="0.35">
      <c r="A5298" s="6">
        <v>108.4644</v>
      </c>
      <c r="B5298" s="19">
        <f>(A5298-G5298)/G5298</f>
        <v>0.13508727866382017</v>
      </c>
      <c r="C5298" s="30" t="s">
        <v>106</v>
      </c>
      <c r="D5298" s="6">
        <v>1008350</v>
      </c>
      <c r="E5298" s="6">
        <v>703</v>
      </c>
      <c r="F5298" s="7" t="s">
        <v>21</v>
      </c>
      <c r="G5298" s="6">
        <v>95.555999999999997</v>
      </c>
    </row>
    <row r="5299" spans="1:7" ht="15" thickBot="1" x14ac:dyDescent="0.35">
      <c r="A5299" s="6">
        <v>108.4644</v>
      </c>
      <c r="B5299" s="19">
        <f>(A5299-G5299)/G5299</f>
        <v>-5.6371798440979996E-2</v>
      </c>
      <c r="C5299" s="30" t="s">
        <v>255</v>
      </c>
      <c r="D5299" s="6">
        <v>1012398</v>
      </c>
      <c r="E5299" s="6">
        <v>567</v>
      </c>
      <c r="F5299" s="7" t="s">
        <v>35</v>
      </c>
      <c r="G5299" s="6">
        <v>114.944</v>
      </c>
    </row>
    <row r="5300" spans="1:7" ht="15" thickBot="1" x14ac:dyDescent="0.35">
      <c r="A5300" s="6">
        <v>108.4644</v>
      </c>
      <c r="B5300" s="19">
        <f>(A5300-G5300)/G5300</f>
        <v>-0.10866806916047601</v>
      </c>
      <c r="C5300" s="30" t="s">
        <v>290</v>
      </c>
      <c r="D5300" s="6">
        <v>1017259</v>
      </c>
      <c r="E5300" s="6">
        <v>2318</v>
      </c>
      <c r="F5300" s="7" t="s">
        <v>42</v>
      </c>
      <c r="G5300" s="6">
        <v>121.688</v>
      </c>
    </row>
    <row r="5301" spans="1:7" ht="15" thickBot="1" x14ac:dyDescent="0.35">
      <c r="A5301" s="6">
        <v>108.4644</v>
      </c>
      <c r="B5301" s="19">
        <f>(A5301-G5301)/G5301</f>
        <v>-0.14801583561127352</v>
      </c>
      <c r="C5301" s="30" t="s">
        <v>57</v>
      </c>
      <c r="D5301" s="6">
        <v>1011682</v>
      </c>
      <c r="E5301" s="6">
        <v>1378</v>
      </c>
      <c r="F5301" s="7" t="s">
        <v>21</v>
      </c>
      <c r="G5301" s="6">
        <v>127.30800000000001</v>
      </c>
    </row>
    <row r="5302" spans="1:7" ht="15" thickBot="1" x14ac:dyDescent="0.35">
      <c r="A5302" s="6">
        <v>108.4644</v>
      </c>
      <c r="B5302" s="19">
        <f>(A5302-G5302)/G5302</f>
        <v>-0.21073174991267907</v>
      </c>
      <c r="C5302" s="30" t="s">
        <v>199</v>
      </c>
      <c r="D5302" s="6">
        <v>1011686</v>
      </c>
      <c r="E5302" s="6">
        <v>524</v>
      </c>
      <c r="F5302" s="7" t="s">
        <v>23</v>
      </c>
      <c r="G5302" s="6">
        <v>137.42400000000001</v>
      </c>
    </row>
    <row r="5303" spans="1:7" ht="15" thickBot="1" x14ac:dyDescent="0.35">
      <c r="A5303" s="6">
        <v>108.4644</v>
      </c>
      <c r="B5303" s="19">
        <f>(A5303-G5303)/G5303</f>
        <v>-0.29182293026899975</v>
      </c>
      <c r="C5303" s="30" t="s">
        <v>211</v>
      </c>
      <c r="D5303" s="6">
        <v>1015304</v>
      </c>
      <c r="E5303" s="6">
        <v>1596</v>
      </c>
      <c r="F5303" s="7" t="s">
        <v>31</v>
      </c>
      <c r="G5303" s="6">
        <v>153.16</v>
      </c>
    </row>
    <row r="5304" spans="1:7" ht="15" thickBot="1" x14ac:dyDescent="0.35">
      <c r="A5304" s="6">
        <v>108.67583999999999</v>
      </c>
      <c r="B5304" s="19">
        <f>(A5304-G5304)/G5304</f>
        <v>-0.54001435711286583</v>
      </c>
      <c r="C5304" s="30" t="s">
        <v>26</v>
      </c>
      <c r="D5304" s="6">
        <v>1001783</v>
      </c>
      <c r="E5304" s="6">
        <v>1783</v>
      </c>
      <c r="F5304" s="7" t="s">
        <v>87</v>
      </c>
      <c r="G5304" s="6">
        <v>236.25919999999999</v>
      </c>
    </row>
    <row r="5305" spans="1:7" ht="15" thickBot="1" x14ac:dyDescent="0.35">
      <c r="A5305" s="6">
        <v>108.8828</v>
      </c>
      <c r="B5305" s="19">
        <f>(A5305-G5305)/G5305</f>
        <v>-0.25967940210178192</v>
      </c>
      <c r="C5305" s="30" t="s">
        <v>135</v>
      </c>
      <c r="D5305" s="6">
        <v>1002737</v>
      </c>
      <c r="E5305" s="6">
        <v>2737</v>
      </c>
      <c r="F5305" s="7" t="s">
        <v>35</v>
      </c>
      <c r="G5305" s="6">
        <v>147.0752</v>
      </c>
    </row>
    <row r="5306" spans="1:7" ht="15" thickBot="1" x14ac:dyDescent="0.35">
      <c r="A5306" s="6">
        <v>108.9126</v>
      </c>
      <c r="B5306" s="19">
        <f>(A5306-G5306)/G5306</f>
        <v>3.0809577338129497</v>
      </c>
      <c r="C5306" s="30" t="s">
        <v>171</v>
      </c>
      <c r="D5306" s="6">
        <v>1016256</v>
      </c>
      <c r="E5306" s="6">
        <v>1122</v>
      </c>
      <c r="F5306" s="7" t="s">
        <v>31</v>
      </c>
      <c r="G5306" s="6">
        <v>26.687999999999999</v>
      </c>
    </row>
    <row r="5307" spans="1:7" ht="15" thickBot="1" x14ac:dyDescent="0.35">
      <c r="A5307" s="6">
        <v>108.9126</v>
      </c>
      <c r="B5307" s="19">
        <f>(A5307-G5307)/G5307</f>
        <v>0.64949112497728223</v>
      </c>
      <c r="C5307" s="30" t="s">
        <v>108</v>
      </c>
      <c r="D5307" s="6">
        <v>1017363</v>
      </c>
      <c r="E5307" s="6">
        <v>1806</v>
      </c>
      <c r="F5307" s="7" t="s">
        <v>42</v>
      </c>
      <c r="G5307" s="6">
        <v>66.028000000000006</v>
      </c>
    </row>
    <row r="5308" spans="1:7" ht="15" thickBot="1" x14ac:dyDescent="0.35">
      <c r="A5308" s="6">
        <v>108.9126</v>
      </c>
      <c r="B5308" s="19">
        <f>(A5308-G5308)/G5308</f>
        <v>0.4095434073613915</v>
      </c>
      <c r="C5308" s="30" t="s">
        <v>279</v>
      </c>
      <c r="D5308" s="6">
        <v>1015203</v>
      </c>
      <c r="E5308" s="6">
        <v>878</v>
      </c>
      <c r="F5308" s="7" t="s">
        <v>42</v>
      </c>
      <c r="G5308" s="6">
        <v>77.268000000000001</v>
      </c>
    </row>
    <row r="5309" spans="1:7" ht="15" thickBot="1" x14ac:dyDescent="0.35">
      <c r="A5309" s="6">
        <v>108.9126</v>
      </c>
      <c r="B5309" s="19">
        <f>(A5309-G5309)/G5309</f>
        <v>0.17105285794159383</v>
      </c>
      <c r="C5309" s="30" t="s">
        <v>210</v>
      </c>
      <c r="D5309" s="6">
        <v>1017804</v>
      </c>
      <c r="E5309" s="6">
        <v>2576</v>
      </c>
      <c r="F5309" s="7" t="s">
        <v>31</v>
      </c>
      <c r="G5309" s="6">
        <v>93.004000000000005</v>
      </c>
    </row>
    <row r="5310" spans="1:7" ht="15" thickBot="1" x14ac:dyDescent="0.35">
      <c r="A5310" s="6">
        <v>108.9126</v>
      </c>
      <c r="B5310" s="19">
        <f>(A5310-G5310)/G5310</f>
        <v>0.10432146333549647</v>
      </c>
      <c r="C5310" s="30" t="s">
        <v>269</v>
      </c>
      <c r="D5310" s="6">
        <v>1015703</v>
      </c>
      <c r="E5310" s="6">
        <v>1765</v>
      </c>
      <c r="F5310" s="7" t="s">
        <v>17</v>
      </c>
      <c r="G5310" s="6">
        <v>98.623999999999995</v>
      </c>
    </row>
    <row r="5311" spans="1:7" ht="15" thickBot="1" x14ac:dyDescent="0.35">
      <c r="A5311" s="6">
        <v>108.9126</v>
      </c>
      <c r="B5311" s="19">
        <f>(A5311-G5311)/G5311</f>
        <v>0.10432146333549647</v>
      </c>
      <c r="C5311" s="30" t="s">
        <v>207</v>
      </c>
      <c r="D5311" s="6">
        <v>1017194</v>
      </c>
      <c r="E5311" s="6">
        <v>2009</v>
      </c>
      <c r="F5311" s="7" t="s">
        <v>42</v>
      </c>
      <c r="G5311" s="6">
        <v>98.623999999999995</v>
      </c>
    </row>
    <row r="5312" spans="1:7" ht="15" thickBot="1" x14ac:dyDescent="0.35">
      <c r="A5312" s="6">
        <v>108.9126</v>
      </c>
      <c r="B5312" s="19">
        <f>(A5312-G5312)/G5312</f>
        <v>-3.106579284589735E-3</v>
      </c>
      <c r="C5312" s="30" t="s">
        <v>168</v>
      </c>
      <c r="D5312" s="6">
        <v>1006957</v>
      </c>
      <c r="E5312" s="6">
        <v>1614</v>
      </c>
      <c r="F5312" s="7" t="s">
        <v>23</v>
      </c>
      <c r="G5312" s="6">
        <v>109.252</v>
      </c>
    </row>
    <row r="5313" spans="1:7" ht="15" thickBot="1" x14ac:dyDescent="0.35">
      <c r="A5313" s="6">
        <v>108.9126</v>
      </c>
      <c r="B5313" s="19">
        <f>(A5313-G5313)/G5313</f>
        <v>-8.3659217877094946E-2</v>
      </c>
      <c r="C5313" s="30" t="s">
        <v>327</v>
      </c>
      <c r="D5313" s="6">
        <v>1010832</v>
      </c>
      <c r="E5313" s="6">
        <v>2237</v>
      </c>
      <c r="F5313" s="7" t="s">
        <v>17</v>
      </c>
      <c r="G5313" s="6">
        <v>118.85599999999999</v>
      </c>
    </row>
    <row r="5314" spans="1:7" ht="15" thickBot="1" x14ac:dyDescent="0.35">
      <c r="A5314" s="6">
        <v>108.9126</v>
      </c>
      <c r="B5314" s="19">
        <f>(A5314-G5314)/G5314</f>
        <v>-0.17</v>
      </c>
      <c r="C5314" s="30" t="s">
        <v>195</v>
      </c>
      <c r="D5314" s="6">
        <v>1009584</v>
      </c>
      <c r="E5314" s="6">
        <v>2254</v>
      </c>
      <c r="F5314" s="7" t="s">
        <v>25</v>
      </c>
      <c r="G5314" s="6">
        <v>131.22</v>
      </c>
    </row>
    <row r="5315" spans="1:7" ht="15" thickBot="1" x14ac:dyDescent="0.35">
      <c r="A5315" s="6">
        <v>108.9126</v>
      </c>
      <c r="B5315" s="19">
        <f>(A5315-G5315)/G5315</f>
        <v>-0.22322911020454736</v>
      </c>
      <c r="C5315" s="30" t="s">
        <v>168</v>
      </c>
      <c r="D5315" s="6">
        <v>1013133</v>
      </c>
      <c r="E5315" s="6">
        <v>1066</v>
      </c>
      <c r="F5315" s="7" t="s">
        <v>23</v>
      </c>
      <c r="G5315" s="6">
        <v>140.21199999999999</v>
      </c>
    </row>
    <row r="5316" spans="1:7" ht="15" thickBot="1" x14ac:dyDescent="0.35">
      <c r="A5316" s="6">
        <v>108.9126</v>
      </c>
      <c r="B5316" s="19">
        <f>(A5316-G5316)/G5316</f>
        <v>-0.28087710957927264</v>
      </c>
      <c r="C5316" s="30" t="s">
        <v>149</v>
      </c>
      <c r="D5316" s="6">
        <v>1010387</v>
      </c>
      <c r="E5316" s="6">
        <v>2097</v>
      </c>
      <c r="F5316" s="7" t="s">
        <v>42</v>
      </c>
      <c r="G5316" s="6">
        <v>151.452</v>
      </c>
    </row>
    <row r="5317" spans="1:7" ht="15" thickBot="1" x14ac:dyDescent="0.35">
      <c r="A5317" s="6">
        <v>108.9126</v>
      </c>
      <c r="B5317" s="19">
        <f>(A5317-G5317)/G5317</f>
        <v>-0.32155208930306733</v>
      </c>
      <c r="C5317" s="30" t="s">
        <v>291</v>
      </c>
      <c r="D5317" s="6">
        <v>1007325</v>
      </c>
      <c r="E5317" s="6">
        <v>1161</v>
      </c>
      <c r="F5317" s="7" t="s">
        <v>42</v>
      </c>
      <c r="G5317" s="6">
        <v>160.53200000000001</v>
      </c>
    </row>
    <row r="5318" spans="1:7" ht="15" thickBot="1" x14ac:dyDescent="0.35">
      <c r="A5318" s="6">
        <v>109.3608</v>
      </c>
      <c r="B5318" s="19">
        <f>(A5318-G5318)/G5318</f>
        <v>22.033024431339509</v>
      </c>
      <c r="C5318" s="30" t="s">
        <v>365</v>
      </c>
      <c r="D5318" s="6">
        <v>1013927</v>
      </c>
      <c r="E5318" s="6">
        <v>851</v>
      </c>
      <c r="F5318" s="7" t="s">
        <v>35</v>
      </c>
      <c r="G5318" s="6">
        <v>4.7480000000000002</v>
      </c>
    </row>
    <row r="5319" spans="1:7" ht="15" thickBot="1" x14ac:dyDescent="0.35">
      <c r="A5319" s="6">
        <v>109.3608</v>
      </c>
      <c r="B5319" s="19">
        <f>(A5319-G5319)/G5319</f>
        <v>10.830463003028992</v>
      </c>
      <c r="C5319" s="30" t="s">
        <v>243</v>
      </c>
      <c r="D5319" s="6">
        <v>1015121</v>
      </c>
      <c r="E5319" s="6">
        <v>771</v>
      </c>
      <c r="F5319" s="7" t="s">
        <v>17</v>
      </c>
      <c r="G5319" s="6">
        <v>9.2439999999999998</v>
      </c>
    </row>
    <row r="5320" spans="1:7" ht="15" thickBot="1" x14ac:dyDescent="0.35">
      <c r="A5320" s="6">
        <v>109.3608</v>
      </c>
      <c r="B5320" s="19">
        <f>(A5320-G5320)/G5320</f>
        <v>6.0628261431154744</v>
      </c>
      <c r="C5320" s="30" t="s">
        <v>275</v>
      </c>
      <c r="D5320" s="6">
        <v>1012462</v>
      </c>
      <c r="E5320" s="6">
        <v>579</v>
      </c>
      <c r="F5320" s="7" t="s">
        <v>25</v>
      </c>
      <c r="G5320" s="6">
        <v>15.484</v>
      </c>
    </row>
    <row r="5321" spans="1:7" ht="15" thickBot="1" x14ac:dyDescent="0.35">
      <c r="A5321" s="6">
        <v>109.3608</v>
      </c>
      <c r="B5321" s="19">
        <f>(A5321-G5321)/G5321</f>
        <v>5.1674261222648319</v>
      </c>
      <c r="C5321" s="30" t="s">
        <v>361</v>
      </c>
      <c r="D5321" s="6">
        <v>1013692</v>
      </c>
      <c r="E5321" s="6">
        <v>2283</v>
      </c>
      <c r="F5321" s="7" t="s">
        <v>23</v>
      </c>
      <c r="G5321" s="6">
        <v>17.731999999999999</v>
      </c>
    </row>
    <row r="5322" spans="1:7" ht="15" thickBot="1" x14ac:dyDescent="0.35">
      <c r="A5322" s="6">
        <v>109.3608</v>
      </c>
      <c r="B5322" s="19">
        <f>(A5322-G5322)/G5322</f>
        <v>3.0922317018410417</v>
      </c>
      <c r="C5322" s="30" t="s">
        <v>354</v>
      </c>
      <c r="D5322" s="6">
        <v>1016040</v>
      </c>
      <c r="E5322" s="6">
        <v>2091</v>
      </c>
      <c r="F5322" s="7" t="s">
        <v>35</v>
      </c>
      <c r="G5322" s="6">
        <v>26.724</v>
      </c>
    </row>
    <row r="5323" spans="1:7" ht="15" thickBot="1" x14ac:dyDescent="0.35">
      <c r="A5323" s="6">
        <v>109.3608</v>
      </c>
      <c r="B5323" s="19">
        <f>(A5323-G5323)/G5323</f>
        <v>2.5300451904454486</v>
      </c>
      <c r="C5323" s="30" t="s">
        <v>49</v>
      </c>
      <c r="D5323" s="6">
        <v>1005946</v>
      </c>
      <c r="E5323" s="6">
        <v>1868</v>
      </c>
      <c r="F5323" s="7" t="s">
        <v>87</v>
      </c>
      <c r="G5323" s="6">
        <v>30.98</v>
      </c>
    </row>
    <row r="5324" spans="1:7" ht="15" thickBot="1" x14ac:dyDescent="0.35">
      <c r="A5324" s="6">
        <v>109.3608</v>
      </c>
      <c r="B5324" s="19">
        <f>(A5324-G5324)/G5324</f>
        <v>2.2528494943486024</v>
      </c>
      <c r="C5324" s="30" t="s">
        <v>85</v>
      </c>
      <c r="D5324" s="6">
        <v>1007912</v>
      </c>
      <c r="E5324" s="6">
        <v>528</v>
      </c>
      <c r="F5324" s="7" t="s">
        <v>31</v>
      </c>
      <c r="G5324" s="6">
        <v>33.619999999999997</v>
      </c>
    </row>
    <row r="5325" spans="1:7" ht="15" thickBot="1" x14ac:dyDescent="0.35">
      <c r="A5325" s="6">
        <v>109.3608</v>
      </c>
      <c r="B5325" s="19">
        <f>(A5325-G5325)/G5325</f>
        <v>1.1048733543767801</v>
      </c>
      <c r="C5325" s="30" t="s">
        <v>146</v>
      </c>
      <c r="D5325" s="6">
        <v>1012028</v>
      </c>
      <c r="E5325" s="6">
        <v>1403</v>
      </c>
      <c r="F5325" s="7" t="s">
        <v>31</v>
      </c>
      <c r="G5325" s="6">
        <v>51.956000000000003</v>
      </c>
    </row>
    <row r="5326" spans="1:7" ht="15" thickBot="1" x14ac:dyDescent="0.35">
      <c r="A5326" s="6">
        <v>109.3608</v>
      </c>
      <c r="B5326" s="19">
        <f>(A5326-G5326)/G5326</f>
        <v>0.91619007569386024</v>
      </c>
      <c r="C5326" s="30" t="s">
        <v>40</v>
      </c>
      <c r="D5326" s="6">
        <v>1010079</v>
      </c>
      <c r="E5326" s="6">
        <v>638</v>
      </c>
      <c r="F5326" s="7" t="s">
        <v>42</v>
      </c>
      <c r="G5326" s="6">
        <v>57.072000000000003</v>
      </c>
    </row>
    <row r="5327" spans="1:7" ht="15" thickBot="1" x14ac:dyDescent="0.35">
      <c r="A5327" s="6">
        <v>109.3608</v>
      </c>
      <c r="B5327" s="19">
        <f>(A5327-G5327)/G5327</f>
        <v>0.67105922620866687</v>
      </c>
      <c r="C5327" s="30" t="s">
        <v>146</v>
      </c>
      <c r="D5327" s="6">
        <v>1012508</v>
      </c>
      <c r="E5327" s="6">
        <v>808</v>
      </c>
      <c r="F5327" s="7" t="s">
        <v>19</v>
      </c>
      <c r="G5327" s="6">
        <v>65.444000000000003</v>
      </c>
    </row>
    <row r="5328" spans="1:7" ht="15" thickBot="1" x14ac:dyDescent="0.35">
      <c r="A5328" s="6">
        <v>109.3608</v>
      </c>
      <c r="B5328" s="19">
        <f>(A5328-G5328)/G5328</f>
        <v>0.27644614594518879</v>
      </c>
      <c r="C5328" s="30" t="s">
        <v>155</v>
      </c>
      <c r="D5328" s="6">
        <v>1016655</v>
      </c>
      <c r="E5328" s="6">
        <v>1423</v>
      </c>
      <c r="F5328" s="7" t="s">
        <v>23</v>
      </c>
      <c r="G5328" s="6">
        <v>85.676000000000002</v>
      </c>
    </row>
    <row r="5329" spans="1:7" ht="15" thickBot="1" x14ac:dyDescent="0.35">
      <c r="A5329" s="6">
        <v>109.3608</v>
      </c>
      <c r="B5329" s="19">
        <f>(A5329-G5329)/G5329</f>
        <v>0.24381056366862278</v>
      </c>
      <c r="C5329" s="30" t="s">
        <v>369</v>
      </c>
      <c r="D5329" s="6">
        <v>1013661</v>
      </c>
      <c r="E5329" s="6">
        <v>100</v>
      </c>
      <c r="F5329" s="7" t="s">
        <v>23</v>
      </c>
      <c r="G5329" s="6">
        <v>87.924000000000007</v>
      </c>
    </row>
    <row r="5330" spans="1:7" ht="15" thickBot="1" x14ac:dyDescent="0.35">
      <c r="A5330" s="6">
        <v>109.3608</v>
      </c>
      <c r="B5330" s="19">
        <f>(A5330-G5330)/G5330</f>
        <v>7.8381256656016945E-2</v>
      </c>
      <c r="C5330" s="30" t="s">
        <v>158</v>
      </c>
      <c r="D5330" s="6">
        <v>1011118</v>
      </c>
      <c r="E5330" s="6">
        <v>961</v>
      </c>
      <c r="F5330" s="7" t="s">
        <v>31</v>
      </c>
      <c r="G5330" s="6">
        <v>101.41200000000001</v>
      </c>
    </row>
    <row r="5331" spans="1:7" ht="15" thickBot="1" x14ac:dyDescent="0.35">
      <c r="A5331" s="6">
        <v>109.52760000000001</v>
      </c>
      <c r="B5331" s="19">
        <f>(A5331-G5331)/G5331</f>
        <v>-0.45745755860953918</v>
      </c>
      <c r="C5331" s="30" t="s">
        <v>145</v>
      </c>
      <c r="D5331" s="6">
        <v>1004812</v>
      </c>
      <c r="E5331" s="6">
        <v>1796</v>
      </c>
      <c r="F5331" s="7" t="s">
        <v>19</v>
      </c>
      <c r="G5331" s="6">
        <v>201.8784</v>
      </c>
    </row>
    <row r="5332" spans="1:7" ht="15" thickBot="1" x14ac:dyDescent="0.35">
      <c r="A5332" s="6">
        <v>109.5692</v>
      </c>
      <c r="B5332" s="19">
        <f>(A5332-G5332)/G5332</f>
        <v>-0.52138139502376291</v>
      </c>
      <c r="C5332" s="30" t="s">
        <v>121</v>
      </c>
      <c r="D5332" s="6">
        <v>1002945</v>
      </c>
      <c r="E5332" s="6">
        <v>2300</v>
      </c>
      <c r="F5332" s="7" t="s">
        <v>19</v>
      </c>
      <c r="G5332" s="6">
        <v>228.928</v>
      </c>
    </row>
    <row r="5333" spans="1:7" ht="15" thickBot="1" x14ac:dyDescent="0.35">
      <c r="A5333" s="6">
        <v>109.5998592</v>
      </c>
      <c r="B5333" s="19">
        <f>(A5333-G5333)/G5333</f>
        <v>-0.63056349440569937</v>
      </c>
      <c r="C5333" s="30" t="s">
        <v>279</v>
      </c>
      <c r="D5333" s="6">
        <v>1000114</v>
      </c>
      <c r="E5333" s="6">
        <v>114</v>
      </c>
      <c r="F5333" s="7" t="s">
        <v>23</v>
      </c>
      <c r="G5333" s="6">
        <v>296.66764799999999</v>
      </c>
    </row>
    <row r="5334" spans="1:7" ht="15" thickBot="1" x14ac:dyDescent="0.35">
      <c r="A5334" s="6">
        <v>109.642</v>
      </c>
      <c r="B5334" s="19">
        <f>(A5334-G5334)/G5334</f>
        <v>-0.35417177162460184</v>
      </c>
      <c r="C5334" s="30" t="s">
        <v>143</v>
      </c>
      <c r="D5334" s="6">
        <v>1002185</v>
      </c>
      <c r="E5334" s="6">
        <v>2185</v>
      </c>
      <c r="F5334" s="7" t="s">
        <v>42</v>
      </c>
      <c r="G5334" s="6">
        <v>169.7696</v>
      </c>
    </row>
    <row r="5335" spans="1:7" ht="15" thickBot="1" x14ac:dyDescent="0.35">
      <c r="A5335" s="6">
        <v>109.6836</v>
      </c>
      <c r="B5335" s="19">
        <f>(A5335-G5335)/G5335</f>
        <v>-0.11572867757081676</v>
      </c>
      <c r="C5335" s="30" t="s">
        <v>188</v>
      </c>
      <c r="D5335" s="6">
        <v>1003581</v>
      </c>
      <c r="E5335" s="6">
        <v>2738</v>
      </c>
      <c r="F5335" s="7" t="s">
        <v>19</v>
      </c>
      <c r="G5335" s="6">
        <v>124.0384</v>
      </c>
    </row>
    <row r="5336" spans="1:7" ht="15" thickBot="1" x14ac:dyDescent="0.35">
      <c r="A5336" s="6">
        <v>109.71935999999999</v>
      </c>
      <c r="B5336" s="19">
        <f>(A5336-G5336)/G5336</f>
        <v>17.10550495049505</v>
      </c>
      <c r="C5336" s="30" t="s">
        <v>120</v>
      </c>
      <c r="D5336" s="6">
        <v>1012867</v>
      </c>
      <c r="E5336" s="6">
        <v>2496</v>
      </c>
      <c r="F5336" s="7" t="s">
        <v>87</v>
      </c>
      <c r="G5336" s="6">
        <v>6.06</v>
      </c>
    </row>
    <row r="5337" spans="1:7" ht="15" thickBot="1" x14ac:dyDescent="0.35">
      <c r="A5337" s="6">
        <v>109.71935999999999</v>
      </c>
      <c r="B5337" s="19">
        <f>(A5337-G5337)/G5337</f>
        <v>-0.16288216803491329</v>
      </c>
      <c r="C5337" s="30" t="s">
        <v>129</v>
      </c>
      <c r="D5337" s="6">
        <v>1018235</v>
      </c>
      <c r="E5337" s="6">
        <v>1777</v>
      </c>
      <c r="F5337" s="7" t="s">
        <v>87</v>
      </c>
      <c r="G5337" s="6">
        <v>131.06800000000001</v>
      </c>
    </row>
    <row r="5338" spans="1:7" ht="15" thickBot="1" x14ac:dyDescent="0.35">
      <c r="A5338" s="6">
        <v>109.809</v>
      </c>
      <c r="B5338" s="19">
        <f>(A5338-G5338)/G5338</f>
        <v>17.449092741935484</v>
      </c>
      <c r="C5338" s="30" t="s">
        <v>315</v>
      </c>
      <c r="D5338" s="6">
        <v>1015233</v>
      </c>
      <c r="E5338" s="6">
        <v>2349</v>
      </c>
      <c r="F5338" s="7" t="s">
        <v>35</v>
      </c>
      <c r="G5338" s="6">
        <v>5.952</v>
      </c>
    </row>
    <row r="5339" spans="1:7" ht="15" thickBot="1" x14ac:dyDescent="0.35">
      <c r="A5339" s="6">
        <v>109.809</v>
      </c>
      <c r="B5339" s="19">
        <f>(A5339-G5339)/G5339</f>
        <v>6.2452494061757715</v>
      </c>
      <c r="C5339" s="30" t="s">
        <v>152</v>
      </c>
      <c r="D5339" s="6">
        <v>1007437</v>
      </c>
      <c r="E5339" s="6">
        <v>2022</v>
      </c>
      <c r="F5339" s="7" t="s">
        <v>35</v>
      </c>
      <c r="G5339" s="6">
        <v>15.156000000000001</v>
      </c>
    </row>
    <row r="5340" spans="1:7" ht="15" thickBot="1" x14ac:dyDescent="0.35">
      <c r="A5340" s="6">
        <v>109.809</v>
      </c>
      <c r="B5340" s="19">
        <f>(A5340-G5340)/G5340</f>
        <v>4.6486111111111104</v>
      </c>
      <c r="C5340" s="30" t="s">
        <v>368</v>
      </c>
      <c r="D5340" s="6">
        <v>1015953</v>
      </c>
      <c r="E5340" s="6">
        <v>4</v>
      </c>
      <c r="F5340" s="7" t="s">
        <v>35</v>
      </c>
      <c r="G5340" s="6">
        <v>19.440000000000001</v>
      </c>
    </row>
    <row r="5341" spans="1:7" ht="15" thickBot="1" x14ac:dyDescent="0.35">
      <c r="A5341" s="6">
        <v>109.809</v>
      </c>
      <c r="B5341" s="19">
        <f>(A5341-G5341)/G5341</f>
        <v>3.0211293393877252</v>
      </c>
      <c r="C5341" s="30" t="s">
        <v>333</v>
      </c>
      <c r="D5341" s="6">
        <v>1017538</v>
      </c>
      <c r="E5341" s="6">
        <v>2108</v>
      </c>
      <c r="F5341" s="7" t="s">
        <v>25</v>
      </c>
      <c r="G5341" s="6">
        <v>27.308</v>
      </c>
    </row>
    <row r="5342" spans="1:7" ht="15" thickBot="1" x14ac:dyDescent="0.35">
      <c r="A5342" s="6">
        <v>109.809</v>
      </c>
      <c r="B5342" s="19">
        <f>(A5342-G5342)/G5342</f>
        <v>2.4526789083134197</v>
      </c>
      <c r="C5342" s="30" t="s">
        <v>266</v>
      </c>
      <c r="D5342" s="6">
        <v>1010402</v>
      </c>
      <c r="E5342" s="6">
        <v>2330</v>
      </c>
      <c r="F5342" s="7" t="s">
        <v>17</v>
      </c>
      <c r="G5342" s="6">
        <v>31.803999999999998</v>
      </c>
    </row>
    <row r="5343" spans="1:7" ht="15" thickBot="1" x14ac:dyDescent="0.35">
      <c r="A5343" s="6">
        <v>109.809</v>
      </c>
      <c r="B5343" s="19">
        <f>(A5343-G5343)/G5343</f>
        <v>2.4526789083134197</v>
      </c>
      <c r="C5343" s="30" t="s">
        <v>374</v>
      </c>
      <c r="D5343" s="6">
        <v>1017998</v>
      </c>
      <c r="E5343" s="6">
        <v>2613</v>
      </c>
      <c r="F5343" s="7" t="s">
        <v>31</v>
      </c>
      <c r="G5343" s="6">
        <v>31.803999999999998</v>
      </c>
    </row>
    <row r="5344" spans="1:7" ht="15" thickBot="1" x14ac:dyDescent="0.35">
      <c r="A5344" s="6">
        <v>109.809</v>
      </c>
      <c r="B5344" s="19">
        <f>(A5344-G5344)/G5344</f>
        <v>1.5510872595483691</v>
      </c>
      <c r="C5344" s="30" t="s">
        <v>107</v>
      </c>
      <c r="D5344" s="6">
        <v>1016645</v>
      </c>
      <c r="E5344" s="6">
        <v>1948</v>
      </c>
      <c r="F5344" s="7" t="s">
        <v>21</v>
      </c>
      <c r="G5344" s="6">
        <v>43.043999999999997</v>
      </c>
    </row>
    <row r="5345" spans="1:7" ht="15" thickBot="1" x14ac:dyDescent="0.35">
      <c r="A5345" s="6">
        <v>109.809</v>
      </c>
      <c r="B5345" s="19">
        <f>(A5345-G5345)/G5345</f>
        <v>1.0479112271540469</v>
      </c>
      <c r="C5345" s="30" t="s">
        <v>130</v>
      </c>
      <c r="D5345" s="6">
        <v>1017089</v>
      </c>
      <c r="E5345" s="6">
        <v>1850</v>
      </c>
      <c r="F5345" s="7" t="s">
        <v>17</v>
      </c>
      <c r="G5345" s="6">
        <v>53.62</v>
      </c>
    </row>
    <row r="5346" spans="1:7" ht="15" thickBot="1" x14ac:dyDescent="0.35">
      <c r="A5346" s="6">
        <v>109.809</v>
      </c>
      <c r="B5346" s="19">
        <f>(A5346-G5346)/G5346</f>
        <v>0.84528130671506341</v>
      </c>
      <c r="C5346" s="30" t="s">
        <v>110</v>
      </c>
      <c r="D5346" s="6">
        <v>1008592</v>
      </c>
      <c r="E5346" s="6">
        <v>93</v>
      </c>
      <c r="F5346" s="7" t="s">
        <v>42</v>
      </c>
      <c r="G5346" s="6">
        <v>59.508000000000003</v>
      </c>
    </row>
    <row r="5347" spans="1:7" ht="15" thickBot="1" x14ac:dyDescent="0.35">
      <c r="A5347" s="6">
        <v>109.809</v>
      </c>
      <c r="B5347" s="19">
        <f>(A5347-G5347)/G5347</f>
        <v>0.73298718515245254</v>
      </c>
      <c r="C5347" s="30" t="s">
        <v>351</v>
      </c>
      <c r="D5347" s="6">
        <v>1008145</v>
      </c>
      <c r="E5347" s="6">
        <v>1003</v>
      </c>
      <c r="F5347" s="7" t="s">
        <v>25</v>
      </c>
      <c r="G5347" s="6">
        <v>63.363999999999997</v>
      </c>
    </row>
    <row r="5348" spans="1:7" ht="15" thickBot="1" x14ac:dyDescent="0.35">
      <c r="A5348" s="6">
        <v>109.809</v>
      </c>
      <c r="B5348" s="19">
        <f>(A5348-G5348)/G5348</f>
        <v>0.32985757884028477</v>
      </c>
      <c r="C5348" s="30" t="s">
        <v>278</v>
      </c>
      <c r="D5348" s="6">
        <v>1006744</v>
      </c>
      <c r="E5348" s="6">
        <v>2076</v>
      </c>
      <c r="F5348" s="7" t="s">
        <v>25</v>
      </c>
      <c r="G5348" s="6">
        <v>82.572000000000003</v>
      </c>
    </row>
    <row r="5349" spans="1:7" ht="15" thickBot="1" x14ac:dyDescent="0.35">
      <c r="A5349" s="6">
        <v>109.809</v>
      </c>
      <c r="B5349" s="19">
        <f>(A5349-G5349)/G5349</f>
        <v>0.23203707028094422</v>
      </c>
      <c r="C5349" s="30" t="s">
        <v>37</v>
      </c>
      <c r="D5349" s="6">
        <v>1014124</v>
      </c>
      <c r="E5349" s="6">
        <v>1459</v>
      </c>
      <c r="F5349" s="7" t="s">
        <v>25</v>
      </c>
      <c r="G5349" s="6">
        <v>89.128</v>
      </c>
    </row>
    <row r="5350" spans="1:7" ht="15" thickBot="1" x14ac:dyDescent="0.35">
      <c r="A5350" s="6">
        <v>109.809</v>
      </c>
      <c r="B5350" s="19">
        <f>(A5350-G5350)/G5350</f>
        <v>0.13990159033343028</v>
      </c>
      <c r="C5350" s="30" t="s">
        <v>171</v>
      </c>
      <c r="D5350" s="6">
        <v>1015282</v>
      </c>
      <c r="E5350" s="6">
        <v>616</v>
      </c>
      <c r="F5350" s="7" t="s">
        <v>35</v>
      </c>
      <c r="G5350" s="6">
        <v>96.331999999999994</v>
      </c>
    </row>
    <row r="5351" spans="1:7" ht="15" thickBot="1" x14ac:dyDescent="0.35">
      <c r="A5351" s="6">
        <v>109.809</v>
      </c>
      <c r="B5351" s="19">
        <f>(A5351-G5351)/G5351</f>
        <v>3.1574101908913313E-2</v>
      </c>
      <c r="C5351" s="30" t="s">
        <v>119</v>
      </c>
      <c r="D5351" s="6">
        <v>1014988</v>
      </c>
      <c r="E5351" s="6">
        <v>2705</v>
      </c>
      <c r="F5351" s="7" t="s">
        <v>42</v>
      </c>
      <c r="G5351" s="6">
        <v>106.44799999999999</v>
      </c>
    </row>
    <row r="5352" spans="1:7" ht="15" thickBot="1" x14ac:dyDescent="0.35">
      <c r="A5352" s="6">
        <v>109.809</v>
      </c>
      <c r="B5352" s="19">
        <f>(A5352-G5352)/G5352</f>
        <v>-6.6948202025695097E-2</v>
      </c>
      <c r="C5352" s="30" t="s">
        <v>38</v>
      </c>
      <c r="D5352" s="6">
        <v>1019140</v>
      </c>
      <c r="E5352" s="6">
        <v>361</v>
      </c>
      <c r="F5352" s="7" t="s">
        <v>23</v>
      </c>
      <c r="G5352" s="6">
        <v>117.688</v>
      </c>
    </row>
    <row r="5353" spans="1:7" ht="15" thickBot="1" x14ac:dyDescent="0.35">
      <c r="A5353" s="6">
        <v>109.809</v>
      </c>
      <c r="B5353" s="19">
        <f>(A5353-G5353)/G5353</f>
        <v>-9.293738641995708E-2</v>
      </c>
      <c r="C5353" s="30" t="s">
        <v>244</v>
      </c>
      <c r="D5353" s="6">
        <v>1013944</v>
      </c>
      <c r="E5353" s="6">
        <v>317</v>
      </c>
      <c r="F5353" s="7" t="s">
        <v>42</v>
      </c>
      <c r="G5353" s="6">
        <v>121.06</v>
      </c>
    </row>
    <row r="5354" spans="1:7" ht="15" thickBot="1" x14ac:dyDescent="0.35">
      <c r="A5354" s="6">
        <v>109.809</v>
      </c>
      <c r="B5354" s="19">
        <f>(A5354-G5354)/G5354</f>
        <v>-0.13593371313461966</v>
      </c>
      <c r="C5354" s="30" t="s">
        <v>216</v>
      </c>
      <c r="D5354" s="6">
        <v>1006782</v>
      </c>
      <c r="E5354" s="6">
        <v>2678</v>
      </c>
      <c r="F5354" s="7" t="s">
        <v>21</v>
      </c>
      <c r="G5354" s="6">
        <v>127.084</v>
      </c>
    </row>
    <row r="5355" spans="1:7" ht="15" thickBot="1" x14ac:dyDescent="0.35">
      <c r="A5355" s="6">
        <v>109.828992</v>
      </c>
      <c r="B5355" s="19">
        <f>(A5355-G5355)/G5355</f>
        <v>-0.7491549713295409</v>
      </c>
      <c r="C5355" s="30" t="s">
        <v>365</v>
      </c>
      <c r="D5355" s="6">
        <v>1000845</v>
      </c>
      <c r="E5355" s="6">
        <v>845</v>
      </c>
      <c r="F5355" s="7" t="s">
        <v>42</v>
      </c>
      <c r="G5355" s="6">
        <v>437.83603199999999</v>
      </c>
    </row>
    <row r="5356" spans="1:7" ht="15" thickBot="1" x14ac:dyDescent="0.35">
      <c r="A5356" s="6">
        <v>110.10688</v>
      </c>
      <c r="B5356" s="19">
        <f>(A5356-G5356)/G5356</f>
        <v>-0.60492347260973911</v>
      </c>
      <c r="C5356" s="30" t="s">
        <v>215</v>
      </c>
      <c r="D5356" s="6">
        <v>1001246</v>
      </c>
      <c r="E5356" s="6">
        <v>1246</v>
      </c>
      <c r="F5356" s="7" t="s">
        <v>35</v>
      </c>
      <c r="G5356" s="6">
        <v>278.69760000000002</v>
      </c>
    </row>
    <row r="5357" spans="1:7" ht="15" thickBot="1" x14ac:dyDescent="0.35">
      <c r="A5357" s="6">
        <v>110.149632</v>
      </c>
      <c r="B5357" s="19">
        <f>(A5357-G5357)/G5357</f>
        <v>0.30542451622690164</v>
      </c>
      <c r="C5357" s="30" t="s">
        <v>40</v>
      </c>
      <c r="D5357" s="6">
        <v>1015906</v>
      </c>
      <c r="E5357" s="6">
        <v>2057</v>
      </c>
      <c r="F5357" s="7" t="s">
        <v>87</v>
      </c>
      <c r="G5357" s="6">
        <v>84.378399999999999</v>
      </c>
    </row>
    <row r="5358" spans="1:7" ht="15" thickBot="1" x14ac:dyDescent="0.35">
      <c r="A5358" s="6">
        <v>110.1568</v>
      </c>
      <c r="B5358" s="19">
        <f>(A5358-G5358)/G5358</f>
        <v>-0.60331873703618344</v>
      </c>
      <c r="C5358" s="30" t="s">
        <v>64</v>
      </c>
      <c r="D5358" s="6">
        <v>1002990</v>
      </c>
      <c r="E5358" s="6">
        <v>2159</v>
      </c>
      <c r="F5358" s="7" t="s">
        <v>17</v>
      </c>
      <c r="G5358" s="6">
        <v>277.69600000000003</v>
      </c>
    </row>
    <row r="5359" spans="1:7" ht="15" thickBot="1" x14ac:dyDescent="0.35">
      <c r="A5359" s="6">
        <v>110.2572</v>
      </c>
      <c r="B5359" s="19">
        <f>(A5359-G5359)/G5359</f>
        <v>13.393890339425587</v>
      </c>
      <c r="C5359" s="30" t="s">
        <v>356</v>
      </c>
      <c r="D5359" s="6">
        <v>1012816</v>
      </c>
      <c r="E5359" s="6">
        <v>2457</v>
      </c>
      <c r="F5359" s="7" t="s">
        <v>23</v>
      </c>
      <c r="G5359" s="6">
        <v>7.66</v>
      </c>
    </row>
    <row r="5360" spans="1:7" ht="15" thickBot="1" x14ac:dyDescent="0.35">
      <c r="A5360" s="6">
        <v>110.2572</v>
      </c>
      <c r="B5360" s="19">
        <f>(A5360-G5360)/G5360</f>
        <v>9.6796977915536608</v>
      </c>
      <c r="C5360" s="30" t="s">
        <v>135</v>
      </c>
      <c r="D5360" s="6">
        <v>1012638</v>
      </c>
      <c r="E5360" s="6">
        <v>2605</v>
      </c>
      <c r="F5360" s="7" t="s">
        <v>25</v>
      </c>
      <c r="G5360" s="6">
        <v>10.324</v>
      </c>
    </row>
    <row r="5361" spans="1:7" ht="15" thickBot="1" x14ac:dyDescent="0.35">
      <c r="A5361" s="6">
        <v>110.2572</v>
      </c>
      <c r="B5361" s="19">
        <f>(A5361-G5361)/G5361</f>
        <v>8.9943074691805656</v>
      </c>
      <c r="C5361" s="30" t="s">
        <v>254</v>
      </c>
      <c r="D5361" s="6">
        <v>1012252</v>
      </c>
      <c r="E5361" s="6">
        <v>467</v>
      </c>
      <c r="F5361" s="7" t="s">
        <v>23</v>
      </c>
      <c r="G5361" s="6">
        <v>11.032</v>
      </c>
    </row>
    <row r="5362" spans="1:7" ht="15" thickBot="1" x14ac:dyDescent="0.35">
      <c r="A5362" s="6">
        <v>110.2572</v>
      </c>
      <c r="B5362" s="19">
        <f>(A5362-G5362)/G5362</f>
        <v>6.6546237156345462</v>
      </c>
      <c r="C5362" s="30" t="s">
        <v>198</v>
      </c>
      <c r="D5362" s="6">
        <v>1018394</v>
      </c>
      <c r="E5362" s="6">
        <v>1036</v>
      </c>
      <c r="F5362" s="7" t="s">
        <v>23</v>
      </c>
      <c r="G5362" s="6">
        <v>14.404</v>
      </c>
    </row>
    <row r="5363" spans="1:7" ht="15" thickBot="1" x14ac:dyDescent="0.35">
      <c r="A5363" s="6">
        <v>110.2572</v>
      </c>
      <c r="B5363" s="19">
        <f>(A5363-G5363)/G5363</f>
        <v>6.4397570850202417</v>
      </c>
      <c r="C5363" s="30" t="s">
        <v>102</v>
      </c>
      <c r="D5363" s="6">
        <v>1014464</v>
      </c>
      <c r="E5363" s="6">
        <v>21</v>
      </c>
      <c r="F5363" s="7" t="s">
        <v>17</v>
      </c>
      <c r="G5363" s="6">
        <v>14.82</v>
      </c>
    </row>
    <row r="5364" spans="1:7" ht="15" thickBot="1" x14ac:dyDescent="0.35">
      <c r="A5364" s="6">
        <v>110.2572</v>
      </c>
      <c r="B5364" s="19">
        <f>(A5364-G5364)/G5364</f>
        <v>2.3066578694817652</v>
      </c>
      <c r="C5364" s="30" t="s">
        <v>149</v>
      </c>
      <c r="D5364" s="6">
        <v>1008840</v>
      </c>
      <c r="E5364" s="6">
        <v>2621</v>
      </c>
      <c r="F5364" s="7" t="s">
        <v>35</v>
      </c>
      <c r="G5364" s="6">
        <v>33.344000000000001</v>
      </c>
    </row>
    <row r="5365" spans="1:7" ht="15" thickBot="1" x14ac:dyDescent="0.35">
      <c r="A5365" s="6">
        <v>110.2572</v>
      </c>
      <c r="B5365" s="19">
        <f>(A5365-G5365)/G5365</f>
        <v>2.2428588235294118</v>
      </c>
      <c r="C5365" s="30" t="s">
        <v>236</v>
      </c>
      <c r="D5365" s="6">
        <v>1006353</v>
      </c>
      <c r="E5365" s="6">
        <v>593</v>
      </c>
      <c r="F5365" s="7" t="s">
        <v>19</v>
      </c>
      <c r="G5365" s="6">
        <v>34</v>
      </c>
    </row>
    <row r="5366" spans="1:7" ht="15" thickBot="1" x14ac:dyDescent="0.35">
      <c r="A5366" s="6">
        <v>110.2572</v>
      </c>
      <c r="B5366" s="19">
        <f>(A5366-G5366)/G5366</f>
        <v>1.3458978723404256</v>
      </c>
      <c r="C5366" s="30" t="s">
        <v>259</v>
      </c>
      <c r="D5366" s="6">
        <v>1019046</v>
      </c>
      <c r="E5366" s="6">
        <v>2176</v>
      </c>
      <c r="F5366" s="7" t="s">
        <v>17</v>
      </c>
      <c r="G5366" s="6">
        <v>47</v>
      </c>
    </row>
    <row r="5367" spans="1:7" ht="15" thickBot="1" x14ac:dyDescent="0.35">
      <c r="A5367" s="6">
        <v>110.2572</v>
      </c>
      <c r="B5367" s="19">
        <f>(A5367-G5367)/G5367</f>
        <v>0.72654556843094265</v>
      </c>
      <c r="C5367" s="30" t="s">
        <v>358</v>
      </c>
      <c r="D5367" s="6">
        <v>1018016</v>
      </c>
      <c r="E5367" s="6">
        <v>2356</v>
      </c>
      <c r="F5367" s="7" t="s">
        <v>27</v>
      </c>
      <c r="G5367" s="6">
        <v>63.86</v>
      </c>
    </row>
    <row r="5368" spans="1:7" ht="15" thickBot="1" x14ac:dyDescent="0.35">
      <c r="A5368" s="6">
        <v>110.2572</v>
      </c>
      <c r="B5368" s="19">
        <f>(A5368-G5368)/G5368</f>
        <v>0.68588990825688056</v>
      </c>
      <c r="C5368" s="30" t="s">
        <v>47</v>
      </c>
      <c r="D5368" s="6">
        <v>1010779</v>
      </c>
      <c r="E5368" s="6">
        <v>944</v>
      </c>
      <c r="F5368" s="7" t="s">
        <v>19</v>
      </c>
      <c r="G5368" s="6">
        <v>65.400000000000006</v>
      </c>
    </row>
    <row r="5369" spans="1:7" ht="15" thickBot="1" x14ac:dyDescent="0.35">
      <c r="A5369" s="6">
        <v>110.2572</v>
      </c>
      <c r="B5369" s="19">
        <f>(A5369-G5369)/G5369</f>
        <v>0.58689119170984438</v>
      </c>
      <c r="C5369" s="30" t="s">
        <v>130</v>
      </c>
      <c r="D5369" s="6">
        <v>1019052</v>
      </c>
      <c r="E5369" s="6">
        <v>1139</v>
      </c>
      <c r="F5369" s="7" t="s">
        <v>31</v>
      </c>
      <c r="G5369" s="6">
        <v>69.48</v>
      </c>
    </row>
    <row r="5370" spans="1:7" ht="15" thickBot="1" x14ac:dyDescent="0.35">
      <c r="A5370" s="6">
        <v>110.2572</v>
      </c>
      <c r="B5370" s="19">
        <f>(A5370-G5370)/G5370</f>
        <v>0.46813848202396813</v>
      </c>
      <c r="C5370" s="30" t="s">
        <v>243</v>
      </c>
      <c r="D5370" s="6">
        <v>1018985</v>
      </c>
      <c r="E5370" s="6">
        <v>2511</v>
      </c>
      <c r="F5370" s="7" t="s">
        <v>23</v>
      </c>
      <c r="G5370" s="6">
        <v>75.099999999999994</v>
      </c>
    </row>
    <row r="5371" spans="1:7" ht="15" thickBot="1" x14ac:dyDescent="0.35">
      <c r="A5371" s="6">
        <v>110.2572</v>
      </c>
      <c r="B5371" s="19">
        <f>(A5371-G5371)/G5371</f>
        <v>0.46005085015096125</v>
      </c>
      <c r="C5371" s="30" t="s">
        <v>231</v>
      </c>
      <c r="D5371" s="6">
        <v>1017222</v>
      </c>
      <c r="E5371" s="6">
        <v>1450</v>
      </c>
      <c r="F5371" s="7" t="s">
        <v>35</v>
      </c>
      <c r="G5371" s="6">
        <v>75.516000000000005</v>
      </c>
    </row>
    <row r="5372" spans="1:7" ht="15" thickBot="1" x14ac:dyDescent="0.35">
      <c r="A5372" s="6">
        <v>110.2572</v>
      </c>
      <c r="B5372" s="19">
        <f>(A5372-G5372)/G5372</f>
        <v>0.38521031207598361</v>
      </c>
      <c r="C5372" s="30" t="s">
        <v>140</v>
      </c>
      <c r="D5372" s="6">
        <v>1016583</v>
      </c>
      <c r="E5372" s="6">
        <v>333</v>
      </c>
      <c r="F5372" s="7" t="s">
        <v>31</v>
      </c>
      <c r="G5372" s="6">
        <v>79.596000000000004</v>
      </c>
    </row>
    <row r="5373" spans="1:7" ht="15" thickBot="1" x14ac:dyDescent="0.35">
      <c r="A5373" s="6">
        <v>110.2572</v>
      </c>
      <c r="B5373" s="19">
        <f>(A5373-G5373)/G5373</f>
        <v>5.2675195722742055E-2</v>
      </c>
      <c r="C5373" s="30" t="s">
        <v>336</v>
      </c>
      <c r="D5373" s="6">
        <v>1010418</v>
      </c>
      <c r="E5373" s="6">
        <v>2593</v>
      </c>
      <c r="F5373" s="7" t="s">
        <v>35</v>
      </c>
      <c r="G5373" s="6">
        <v>104.74</v>
      </c>
    </row>
    <row r="5374" spans="1:7" ht="15" thickBot="1" x14ac:dyDescent="0.35">
      <c r="A5374" s="6">
        <v>110.2572</v>
      </c>
      <c r="B5374" s="19">
        <f>(A5374-G5374)/G5374</f>
        <v>3.0556697947433337E-2</v>
      </c>
      <c r="C5374" s="30" t="s">
        <v>133</v>
      </c>
      <c r="D5374" s="6">
        <v>1014880</v>
      </c>
      <c r="E5374" s="6">
        <v>2521</v>
      </c>
      <c r="F5374" s="7" t="s">
        <v>42</v>
      </c>
      <c r="G5374" s="6">
        <v>106.988</v>
      </c>
    </row>
    <row r="5375" spans="1:7" ht="15" thickBot="1" x14ac:dyDescent="0.35">
      <c r="A5375" s="6">
        <v>110.2572</v>
      </c>
      <c r="B5375" s="19">
        <f>(A5375-G5375)/G5375</f>
        <v>-8.482021315448722E-2</v>
      </c>
      <c r="C5375" s="30" t="s">
        <v>265</v>
      </c>
      <c r="D5375" s="6">
        <v>1011688</v>
      </c>
      <c r="E5375" s="6">
        <v>1623</v>
      </c>
      <c r="F5375" s="7" t="s">
        <v>23</v>
      </c>
      <c r="G5375" s="6">
        <v>120.476</v>
      </c>
    </row>
    <row r="5376" spans="1:7" ht="15" thickBot="1" x14ac:dyDescent="0.35">
      <c r="A5376" s="6">
        <v>110.2572</v>
      </c>
      <c r="B5376" s="19">
        <f>(A5376-G5376)/G5376</f>
        <v>-0.12560905976398939</v>
      </c>
      <c r="C5376" s="30" t="s">
        <v>343</v>
      </c>
      <c r="D5376" s="6">
        <v>1019700</v>
      </c>
      <c r="E5376" s="6">
        <v>37</v>
      </c>
      <c r="F5376" s="7" t="s">
        <v>35</v>
      </c>
      <c r="G5376" s="6">
        <v>126.096</v>
      </c>
    </row>
    <row r="5377" spans="1:7" ht="15" thickBot="1" x14ac:dyDescent="0.35">
      <c r="A5377" s="6">
        <v>110.2572</v>
      </c>
      <c r="B5377" s="19">
        <f>(A5377-G5377)/G5377</f>
        <v>-0.19054708836225878</v>
      </c>
      <c r="C5377" s="30" t="s">
        <v>90</v>
      </c>
      <c r="D5377" s="6">
        <v>1009377</v>
      </c>
      <c r="E5377" s="6">
        <v>1293</v>
      </c>
      <c r="F5377" s="7" t="s">
        <v>25</v>
      </c>
      <c r="G5377" s="6">
        <v>136.21199999999999</v>
      </c>
    </row>
    <row r="5378" spans="1:7" ht="15" thickBot="1" x14ac:dyDescent="0.35">
      <c r="A5378" s="6">
        <v>110.2572</v>
      </c>
      <c r="B5378" s="19">
        <f>(A5378-G5378)/G5378</f>
        <v>-0.23234188319826213</v>
      </c>
      <c r="C5378" s="30" t="s">
        <v>323</v>
      </c>
      <c r="D5378" s="6">
        <v>1008724</v>
      </c>
      <c r="E5378" s="6">
        <v>2613</v>
      </c>
      <c r="F5378" s="7" t="s">
        <v>19</v>
      </c>
      <c r="G5378" s="6">
        <v>143.62799999999999</v>
      </c>
    </row>
    <row r="5379" spans="1:7" ht="15" thickBot="1" x14ac:dyDescent="0.35">
      <c r="A5379" s="6">
        <v>110.2572</v>
      </c>
      <c r="B5379" s="19">
        <f>(A5379-G5379)/G5379</f>
        <v>-0.24067381063882543</v>
      </c>
      <c r="C5379" s="30" t="s">
        <v>125</v>
      </c>
      <c r="D5379" s="6">
        <v>1010694</v>
      </c>
      <c r="E5379" s="6">
        <v>1894</v>
      </c>
      <c r="F5379" s="7" t="s">
        <v>23</v>
      </c>
      <c r="G5379" s="6">
        <v>145.20400000000001</v>
      </c>
    </row>
    <row r="5380" spans="1:7" ht="15" thickBot="1" x14ac:dyDescent="0.35">
      <c r="A5380" s="6">
        <v>110.2572</v>
      </c>
      <c r="B5380" s="19">
        <f>(A5380-G5380)/G5380</f>
        <v>-0.2849542141170977</v>
      </c>
      <c r="C5380" s="30" t="s">
        <v>356</v>
      </c>
      <c r="D5380" s="6">
        <v>1017595</v>
      </c>
      <c r="E5380" s="6">
        <v>2718</v>
      </c>
      <c r="F5380" s="7" t="s">
        <v>25</v>
      </c>
      <c r="G5380" s="6">
        <v>154.196</v>
      </c>
    </row>
    <row r="5381" spans="1:7" ht="15" thickBot="1" x14ac:dyDescent="0.35">
      <c r="A5381" s="6">
        <v>110.27119999999999</v>
      </c>
      <c r="B5381" s="19">
        <f>(A5381-G5381)/G5381</f>
        <v>-0.45211539684558638</v>
      </c>
      <c r="C5381" s="30" t="s">
        <v>192</v>
      </c>
      <c r="D5381" s="6">
        <v>1003273</v>
      </c>
      <c r="E5381" s="6">
        <v>2616</v>
      </c>
      <c r="F5381" s="7" t="s">
        <v>21</v>
      </c>
      <c r="G5381" s="6">
        <v>201.2672</v>
      </c>
    </row>
    <row r="5382" spans="1:7" ht="15" thickBot="1" x14ac:dyDescent="0.35">
      <c r="A5382" s="6">
        <v>110.37</v>
      </c>
      <c r="B5382" s="19">
        <f>(A5382-G5382)/G5382</f>
        <v>-0.521256107378824</v>
      </c>
      <c r="C5382" s="30" t="s">
        <v>214</v>
      </c>
      <c r="D5382" s="6">
        <v>1003187</v>
      </c>
      <c r="E5382" s="6">
        <v>1275</v>
      </c>
      <c r="F5382" s="7" t="s">
        <v>31</v>
      </c>
      <c r="G5382" s="6">
        <v>230.54079999999999</v>
      </c>
    </row>
    <row r="5383" spans="1:7" ht="15" thickBot="1" x14ac:dyDescent="0.35">
      <c r="A5383" s="6">
        <v>110.43648</v>
      </c>
      <c r="B5383" s="19">
        <f>(A5383-G5383)/G5383</f>
        <v>-0.25212991304818921</v>
      </c>
      <c r="C5383" s="30" t="s">
        <v>136</v>
      </c>
      <c r="D5383" s="6">
        <v>1016415</v>
      </c>
      <c r="E5383" s="6">
        <v>1557</v>
      </c>
      <c r="F5383" s="7" t="s">
        <v>87</v>
      </c>
      <c r="G5383" s="6">
        <v>147.66800000000001</v>
      </c>
    </row>
    <row r="5384" spans="1:7" ht="15" thickBot="1" x14ac:dyDescent="0.35">
      <c r="A5384" s="6">
        <v>110.6144</v>
      </c>
      <c r="B5384" s="19">
        <f>(A5384-G5384)/G5384</f>
        <v>4.4036267000156322</v>
      </c>
      <c r="C5384" s="30" t="s">
        <v>134</v>
      </c>
      <c r="D5384" s="6">
        <v>1004000</v>
      </c>
      <c r="E5384" s="6">
        <v>2094</v>
      </c>
      <c r="F5384" s="7" t="s">
        <v>87</v>
      </c>
      <c r="G5384" s="6">
        <v>20.470400000000001</v>
      </c>
    </row>
    <row r="5385" spans="1:7" ht="15" thickBot="1" x14ac:dyDescent="0.35">
      <c r="A5385" s="6">
        <v>110.65600000000001</v>
      </c>
      <c r="B5385" s="19">
        <f>(A5385-G5385)/G5385</f>
        <v>-0.50072912605939845</v>
      </c>
      <c r="C5385" s="30" t="s">
        <v>218</v>
      </c>
      <c r="D5385" s="6">
        <v>1002209</v>
      </c>
      <c r="E5385" s="6">
        <v>2209</v>
      </c>
      <c r="F5385" s="7" t="s">
        <v>23</v>
      </c>
      <c r="G5385" s="6">
        <v>221.6352</v>
      </c>
    </row>
    <row r="5386" spans="1:7" ht="15" thickBot="1" x14ac:dyDescent="0.35">
      <c r="A5386" s="6">
        <v>110.7054</v>
      </c>
      <c r="B5386" s="19">
        <f>(A5386-G5386)/G5386</f>
        <v>117.78261802575106</v>
      </c>
      <c r="C5386" s="30" t="s">
        <v>387</v>
      </c>
      <c r="D5386" s="6">
        <v>1006914</v>
      </c>
      <c r="E5386" s="6">
        <v>246</v>
      </c>
      <c r="F5386" s="7" t="s">
        <v>21</v>
      </c>
      <c r="G5386" s="6">
        <v>0.93200000000000005</v>
      </c>
    </row>
    <row r="5387" spans="1:7" ht="15" thickBot="1" x14ac:dyDescent="0.35">
      <c r="A5387" s="6">
        <v>110.7054</v>
      </c>
      <c r="B5387" s="19">
        <f>(A5387-G5387)/G5387</f>
        <v>9.1901141384388794</v>
      </c>
      <c r="C5387" s="30" t="s">
        <v>98</v>
      </c>
      <c r="D5387" s="6">
        <v>1019308</v>
      </c>
      <c r="E5387" s="6">
        <v>416</v>
      </c>
      <c r="F5387" s="7" t="s">
        <v>23</v>
      </c>
      <c r="G5387" s="6">
        <v>10.864000000000001</v>
      </c>
    </row>
    <row r="5388" spans="1:7" ht="15" thickBot="1" x14ac:dyDescent="0.35">
      <c r="A5388" s="6">
        <v>110.7054</v>
      </c>
      <c r="B5388" s="19">
        <f>(A5388-G5388)/G5388</f>
        <v>6.6285418963616314</v>
      </c>
      <c r="C5388" s="30" t="s">
        <v>259</v>
      </c>
      <c r="D5388" s="6">
        <v>1007965</v>
      </c>
      <c r="E5388" s="6">
        <v>411</v>
      </c>
      <c r="F5388" s="7" t="s">
        <v>21</v>
      </c>
      <c r="G5388" s="6">
        <v>14.512</v>
      </c>
    </row>
    <row r="5389" spans="1:7" ht="15" thickBot="1" x14ac:dyDescent="0.35">
      <c r="A5389" s="6">
        <v>110.7054</v>
      </c>
      <c r="B5389" s="19">
        <f>(A5389-G5389)/G5389</f>
        <v>3.5460496057818656</v>
      </c>
      <c r="C5389" s="30" t="s">
        <v>377</v>
      </c>
      <c r="D5389" s="6">
        <v>1009706</v>
      </c>
      <c r="E5389" s="6">
        <v>360</v>
      </c>
      <c r="F5389" s="7" t="s">
        <v>31</v>
      </c>
      <c r="G5389" s="6">
        <v>24.352</v>
      </c>
    </row>
    <row r="5390" spans="1:7" ht="15" thickBot="1" x14ac:dyDescent="0.35">
      <c r="A5390" s="6">
        <v>110.7054</v>
      </c>
      <c r="B5390" s="19">
        <f>(A5390-G5390)/G5390</f>
        <v>3.1618571428571429</v>
      </c>
      <c r="C5390" s="30" t="s">
        <v>38</v>
      </c>
      <c r="D5390" s="6">
        <v>1012761</v>
      </c>
      <c r="E5390" s="6">
        <v>1443</v>
      </c>
      <c r="F5390" s="7" t="s">
        <v>31</v>
      </c>
      <c r="G5390" s="6">
        <v>26.6</v>
      </c>
    </row>
    <row r="5391" spans="1:7" ht="15" thickBot="1" x14ac:dyDescent="0.35">
      <c r="A5391" s="6">
        <v>110.7054</v>
      </c>
      <c r="B5391" s="19">
        <f>(A5391-G5391)/G5391</f>
        <v>2.9565904217298069</v>
      </c>
      <c r="C5391" s="30" t="s">
        <v>184</v>
      </c>
      <c r="D5391" s="6">
        <v>1006396</v>
      </c>
      <c r="E5391" s="6">
        <v>235</v>
      </c>
      <c r="F5391" s="7" t="s">
        <v>42</v>
      </c>
      <c r="G5391" s="6">
        <v>27.98</v>
      </c>
    </row>
    <row r="5392" spans="1:7" ht="15" thickBot="1" x14ac:dyDescent="0.35">
      <c r="A5392" s="6">
        <v>110.7054</v>
      </c>
      <c r="B5392" s="19">
        <f>(A5392-G5392)/G5392</f>
        <v>2.4359217877094972</v>
      </c>
      <c r="C5392" s="30" t="s">
        <v>271</v>
      </c>
      <c r="D5392" s="6">
        <v>1010376</v>
      </c>
      <c r="E5392" s="6">
        <v>2147</v>
      </c>
      <c r="F5392" s="7" t="s">
        <v>31</v>
      </c>
      <c r="G5392" s="6">
        <v>32.22</v>
      </c>
    </row>
    <row r="5393" spans="1:7" ht="15" thickBot="1" x14ac:dyDescent="0.35">
      <c r="A5393" s="6">
        <v>110.7054</v>
      </c>
      <c r="B5393" s="19">
        <f>(A5393-G5393)/G5393</f>
        <v>2.3575579279388568</v>
      </c>
      <c r="C5393" s="30" t="s">
        <v>322</v>
      </c>
      <c r="D5393" s="6">
        <v>1010429</v>
      </c>
      <c r="E5393" s="6">
        <v>283</v>
      </c>
      <c r="F5393" s="7" t="s">
        <v>42</v>
      </c>
      <c r="G5393" s="6">
        <v>32.972000000000001</v>
      </c>
    </row>
    <row r="5394" spans="1:7" ht="15" thickBot="1" x14ac:dyDescent="0.35">
      <c r="A5394" s="6">
        <v>110.7054</v>
      </c>
      <c r="B5394" s="19">
        <f>(A5394-G5394)/G5394</f>
        <v>2.2118312637808977</v>
      </c>
      <c r="C5394" s="30" t="s">
        <v>152</v>
      </c>
      <c r="D5394" s="6">
        <v>1014285</v>
      </c>
      <c r="E5394" s="6">
        <v>15</v>
      </c>
      <c r="F5394" s="7" t="s">
        <v>31</v>
      </c>
      <c r="G5394" s="6">
        <v>34.468000000000004</v>
      </c>
    </row>
    <row r="5395" spans="1:7" ht="15" thickBot="1" x14ac:dyDescent="0.35">
      <c r="A5395" s="6">
        <v>110.7054</v>
      </c>
      <c r="B5395" s="19">
        <f>(A5395-G5395)/G5395</f>
        <v>1.6862418712996212</v>
      </c>
      <c r="C5395" s="30" t="s">
        <v>138</v>
      </c>
      <c r="D5395" s="6">
        <v>1017995</v>
      </c>
      <c r="E5395" s="6">
        <v>1482</v>
      </c>
      <c r="F5395" s="7" t="s">
        <v>27</v>
      </c>
      <c r="G5395" s="6">
        <v>41.212000000000003</v>
      </c>
    </row>
    <row r="5396" spans="1:7" ht="15" thickBot="1" x14ac:dyDescent="0.35">
      <c r="A5396" s="6">
        <v>110.7054</v>
      </c>
      <c r="B5396" s="19">
        <f>(A5396-G5396)/G5396</f>
        <v>1.5692861121425921</v>
      </c>
      <c r="C5396" s="30" t="s">
        <v>344</v>
      </c>
      <c r="D5396" s="6">
        <v>1016059</v>
      </c>
      <c r="E5396" s="6">
        <v>2824</v>
      </c>
      <c r="F5396" s="7" t="s">
        <v>19</v>
      </c>
      <c r="G5396" s="6">
        <v>43.088000000000001</v>
      </c>
    </row>
    <row r="5397" spans="1:7" ht="15" thickBot="1" x14ac:dyDescent="0.35">
      <c r="A5397" s="6">
        <v>110.7054</v>
      </c>
      <c r="B5397" s="19">
        <f>(A5397-G5397)/G5397</f>
        <v>1.5692861121425921</v>
      </c>
      <c r="C5397" s="30" t="s">
        <v>75</v>
      </c>
      <c r="D5397" s="6">
        <v>1017052</v>
      </c>
      <c r="E5397" s="6">
        <v>1170</v>
      </c>
      <c r="F5397" s="7" t="s">
        <v>21</v>
      </c>
      <c r="G5397" s="6">
        <v>43.088000000000001</v>
      </c>
    </row>
    <row r="5398" spans="1:7" ht="15" thickBot="1" x14ac:dyDescent="0.35">
      <c r="A5398" s="6">
        <v>110.7054</v>
      </c>
      <c r="B5398" s="19">
        <f>(A5398-G5398)/G5398</f>
        <v>1.5472940635066725</v>
      </c>
      <c r="C5398" s="30" t="s">
        <v>380</v>
      </c>
      <c r="D5398" s="6">
        <v>1011294</v>
      </c>
      <c r="E5398" s="6">
        <v>1082</v>
      </c>
      <c r="F5398" s="7" t="s">
        <v>35</v>
      </c>
      <c r="G5398" s="6">
        <v>43.46</v>
      </c>
    </row>
    <row r="5399" spans="1:7" ht="15" thickBot="1" x14ac:dyDescent="0.35">
      <c r="A5399" s="6">
        <v>110.7054</v>
      </c>
      <c r="B5399" s="19">
        <f>(A5399-G5399)/G5399</f>
        <v>1.4830746456127757</v>
      </c>
      <c r="C5399" s="30" t="s">
        <v>265</v>
      </c>
      <c r="D5399" s="6">
        <v>1010299</v>
      </c>
      <c r="E5399" s="6">
        <v>472</v>
      </c>
      <c r="F5399" s="7" t="s">
        <v>25</v>
      </c>
      <c r="G5399" s="6">
        <v>44.584000000000003</v>
      </c>
    </row>
    <row r="5400" spans="1:7" ht="15" thickBot="1" x14ac:dyDescent="0.35">
      <c r="A5400" s="6">
        <v>110.7054</v>
      </c>
      <c r="B5400" s="19">
        <f>(A5400-G5400)/G5400</f>
        <v>1.3061703191400718</v>
      </c>
      <c r="C5400" s="30" t="s">
        <v>310</v>
      </c>
      <c r="D5400" s="6">
        <v>1008764</v>
      </c>
      <c r="E5400" s="6">
        <v>2827</v>
      </c>
      <c r="F5400" s="7" t="s">
        <v>27</v>
      </c>
      <c r="G5400" s="6">
        <v>48.003999999999998</v>
      </c>
    </row>
    <row r="5401" spans="1:7" ht="15" thickBot="1" x14ac:dyDescent="0.35">
      <c r="A5401" s="6">
        <v>110.7054</v>
      </c>
      <c r="B5401" s="19">
        <f>(A5401-G5401)/G5401</f>
        <v>0.80172840309875648</v>
      </c>
      <c r="C5401" s="30" t="s">
        <v>319</v>
      </c>
      <c r="D5401" s="6">
        <v>1015901</v>
      </c>
      <c r="E5401" s="6">
        <v>452</v>
      </c>
      <c r="F5401" s="7" t="s">
        <v>31</v>
      </c>
      <c r="G5401" s="6">
        <v>61.444000000000003</v>
      </c>
    </row>
    <row r="5402" spans="1:7" ht="15" thickBot="1" x14ac:dyDescent="0.35">
      <c r="A5402" s="6">
        <v>110.7054</v>
      </c>
      <c r="B5402" s="19">
        <f>(A5402-G5402)/G5402</f>
        <v>0.605822454308094</v>
      </c>
      <c r="C5402" s="30" t="s">
        <v>203</v>
      </c>
      <c r="D5402" s="6">
        <v>1013861</v>
      </c>
      <c r="E5402" s="6">
        <v>1346</v>
      </c>
      <c r="F5402" s="7" t="s">
        <v>19</v>
      </c>
      <c r="G5402" s="6">
        <v>68.94</v>
      </c>
    </row>
    <row r="5403" spans="1:7" ht="15" thickBot="1" x14ac:dyDescent="0.35">
      <c r="A5403" s="6">
        <v>110.7054</v>
      </c>
      <c r="B5403" s="19">
        <f>(A5403-G5403)/G5403</f>
        <v>0.47136363636363643</v>
      </c>
      <c r="C5403" s="30" t="s">
        <v>93</v>
      </c>
      <c r="D5403" s="6">
        <v>1006935</v>
      </c>
      <c r="E5403" s="6">
        <v>1267</v>
      </c>
      <c r="F5403" s="7" t="s">
        <v>23</v>
      </c>
      <c r="G5403" s="6">
        <v>75.239999999999995</v>
      </c>
    </row>
    <row r="5404" spans="1:7" ht="15" thickBot="1" x14ac:dyDescent="0.35">
      <c r="A5404" s="6">
        <v>110.7054</v>
      </c>
      <c r="B5404" s="19">
        <f>(A5404-G5404)/G5404</f>
        <v>0.46273188520691294</v>
      </c>
      <c r="C5404" s="30" t="s">
        <v>219</v>
      </c>
      <c r="D5404" s="6">
        <v>1009563</v>
      </c>
      <c r="E5404" s="6">
        <v>486</v>
      </c>
      <c r="F5404" s="7" t="s">
        <v>27</v>
      </c>
      <c r="G5404" s="6">
        <v>75.683999999999997</v>
      </c>
    </row>
    <row r="5405" spans="1:7" ht="15" thickBot="1" x14ac:dyDescent="0.35">
      <c r="A5405" s="6">
        <v>110.7054</v>
      </c>
      <c r="B5405" s="19">
        <f>(A5405-G5405)/G5405</f>
        <v>0.46273188520691294</v>
      </c>
      <c r="C5405" s="30" t="s">
        <v>18</v>
      </c>
      <c r="D5405" s="6">
        <v>1018754</v>
      </c>
      <c r="E5405" s="6">
        <v>1434</v>
      </c>
      <c r="F5405" s="7" t="s">
        <v>42</v>
      </c>
      <c r="G5405" s="6">
        <v>75.683999999999997</v>
      </c>
    </row>
    <row r="5406" spans="1:7" ht="15" thickBot="1" x14ac:dyDescent="0.35">
      <c r="A5406" s="6">
        <v>110.7054</v>
      </c>
      <c r="B5406" s="19">
        <f>(A5406-G5406)/G5406</f>
        <v>0.45557746923319659</v>
      </c>
      <c r="C5406" s="30" t="s">
        <v>355</v>
      </c>
      <c r="D5406" s="6">
        <v>1011282</v>
      </c>
      <c r="E5406" s="6">
        <v>1925</v>
      </c>
      <c r="F5406" s="7" t="s">
        <v>27</v>
      </c>
      <c r="G5406" s="6">
        <v>76.055999999999997</v>
      </c>
    </row>
    <row r="5407" spans="1:7" ht="15" thickBot="1" x14ac:dyDescent="0.35">
      <c r="A5407" s="6">
        <v>110.7054</v>
      </c>
      <c r="B5407" s="19">
        <f>(A5407-G5407)/G5407</f>
        <v>0.45381887902505652</v>
      </c>
      <c r="C5407" s="30" t="s">
        <v>68</v>
      </c>
      <c r="D5407" s="6">
        <v>1009036</v>
      </c>
      <c r="E5407" s="6">
        <v>1333</v>
      </c>
      <c r="F5407" s="7" t="s">
        <v>17</v>
      </c>
      <c r="G5407" s="6">
        <v>76.147999999999996</v>
      </c>
    </row>
    <row r="5408" spans="1:7" ht="15" thickBot="1" x14ac:dyDescent="0.35">
      <c r="A5408" s="6">
        <v>110.7054</v>
      </c>
      <c r="B5408" s="19">
        <f>(A5408-G5408)/G5408</f>
        <v>2.9549512685067995E-2</v>
      </c>
      <c r="C5408" s="30" t="s">
        <v>238</v>
      </c>
      <c r="D5408" s="6">
        <v>1013916</v>
      </c>
      <c r="E5408" s="6">
        <v>1242</v>
      </c>
      <c r="F5408" s="7" t="s">
        <v>21</v>
      </c>
      <c r="G5408" s="6">
        <v>107.52800000000001</v>
      </c>
    </row>
    <row r="5409" spans="1:7" ht="15" thickBot="1" x14ac:dyDescent="0.35">
      <c r="A5409" s="6">
        <v>110.7054</v>
      </c>
      <c r="B5409" s="19">
        <f>(A5409-G5409)/G5409</f>
        <v>-4.064785607820031E-2</v>
      </c>
      <c r="C5409" s="30" t="s">
        <v>277</v>
      </c>
      <c r="D5409" s="6">
        <v>1019578</v>
      </c>
      <c r="E5409" s="6">
        <v>1955</v>
      </c>
      <c r="F5409" s="7" t="s">
        <v>27</v>
      </c>
      <c r="G5409" s="6">
        <v>115.396</v>
      </c>
    </row>
    <row r="5410" spans="1:7" ht="15" thickBot="1" x14ac:dyDescent="0.35">
      <c r="A5410" s="6">
        <v>110.7054</v>
      </c>
      <c r="B5410" s="19">
        <f>(A5410-G5410)/G5410</f>
        <v>-4.1445294912201773E-2</v>
      </c>
      <c r="C5410" s="30" t="s">
        <v>132</v>
      </c>
      <c r="D5410" s="6">
        <v>1007764</v>
      </c>
      <c r="E5410" s="6">
        <v>2693</v>
      </c>
      <c r="F5410" s="7" t="s">
        <v>17</v>
      </c>
      <c r="G5410" s="6">
        <v>115.492</v>
      </c>
    </row>
    <row r="5411" spans="1:7" ht="15" thickBot="1" x14ac:dyDescent="0.35">
      <c r="A5411" s="6">
        <v>110.7054</v>
      </c>
      <c r="B5411" s="19">
        <f>(A5411-G5411)/G5411</f>
        <v>-9.3618798100540385E-2</v>
      </c>
      <c r="C5411" s="30" t="s">
        <v>123</v>
      </c>
      <c r="D5411" s="6">
        <v>1018169</v>
      </c>
      <c r="E5411" s="6">
        <v>2375</v>
      </c>
      <c r="F5411" s="7" t="s">
        <v>21</v>
      </c>
      <c r="G5411" s="6">
        <v>122.14</v>
      </c>
    </row>
    <row r="5412" spans="1:7" ht="15" thickBot="1" x14ac:dyDescent="0.35">
      <c r="A5412" s="6">
        <v>110.7054</v>
      </c>
      <c r="B5412" s="19">
        <f>(A5412-G5412)/G5412</f>
        <v>-0.12579835117975929</v>
      </c>
      <c r="C5412" s="30" t="s">
        <v>32</v>
      </c>
      <c r="D5412" s="6">
        <v>1010197</v>
      </c>
      <c r="E5412" s="6">
        <v>2585</v>
      </c>
      <c r="F5412" s="7" t="s">
        <v>23</v>
      </c>
      <c r="G5412" s="6">
        <v>126.636</v>
      </c>
    </row>
    <row r="5413" spans="1:7" ht="15" thickBot="1" x14ac:dyDescent="0.35">
      <c r="A5413" s="6">
        <v>110.7054</v>
      </c>
      <c r="B5413" s="19">
        <f>(A5413-G5413)/G5413</f>
        <v>-0.24622518179589836</v>
      </c>
      <c r="C5413" s="30" t="s">
        <v>291</v>
      </c>
      <c r="D5413" s="6">
        <v>1013270</v>
      </c>
      <c r="E5413" s="6">
        <v>1575</v>
      </c>
      <c r="F5413" s="7" t="s">
        <v>27</v>
      </c>
      <c r="G5413" s="6">
        <v>146.86799999999999</v>
      </c>
    </row>
    <row r="5414" spans="1:7" ht="15" thickBot="1" x14ac:dyDescent="0.35">
      <c r="A5414" s="6">
        <v>110.76</v>
      </c>
      <c r="B5414" s="19">
        <f>(A5414-G5414)/G5414</f>
        <v>0.44519832985386226</v>
      </c>
      <c r="C5414" s="30" t="s">
        <v>118</v>
      </c>
      <c r="D5414" s="6">
        <v>1002473</v>
      </c>
      <c r="E5414" s="6">
        <v>2473</v>
      </c>
      <c r="F5414" s="7" t="s">
        <v>19</v>
      </c>
      <c r="G5414" s="6">
        <v>76.64</v>
      </c>
    </row>
    <row r="5415" spans="1:7" ht="15" thickBot="1" x14ac:dyDescent="0.35">
      <c r="A5415" s="6">
        <v>110.9316</v>
      </c>
      <c r="B5415" s="19">
        <f>(A5415-G5415)/G5415</f>
        <v>-0.41745437588223433</v>
      </c>
      <c r="C5415" s="30" t="s">
        <v>106</v>
      </c>
      <c r="D5415" s="6">
        <v>1004852</v>
      </c>
      <c r="E5415" s="6">
        <v>2085</v>
      </c>
      <c r="F5415" s="7" t="s">
        <v>19</v>
      </c>
      <c r="G5415" s="6">
        <v>190.4256</v>
      </c>
    </row>
    <row r="5416" spans="1:7" ht="15" thickBot="1" x14ac:dyDescent="0.35">
      <c r="A5416" s="6">
        <v>110.968</v>
      </c>
      <c r="B5416" s="19">
        <f>(A5416-G5416)/G5416</f>
        <v>-0.5153186017582847</v>
      </c>
      <c r="C5416" s="30" t="s">
        <v>225</v>
      </c>
      <c r="D5416" s="6">
        <v>1002105</v>
      </c>
      <c r="E5416" s="6">
        <v>2105</v>
      </c>
      <c r="F5416" s="7" t="s">
        <v>27</v>
      </c>
      <c r="G5416" s="6">
        <v>228.9504</v>
      </c>
    </row>
    <row r="5417" spans="1:7" ht="15" thickBot="1" x14ac:dyDescent="0.35">
      <c r="A5417" s="6">
        <v>110.97320000000001</v>
      </c>
      <c r="B5417" s="19">
        <f>(A5417-G5417)/G5417</f>
        <v>-0.44126307055278968</v>
      </c>
      <c r="C5417" s="30" t="s">
        <v>96</v>
      </c>
      <c r="D5417" s="6">
        <v>1003995</v>
      </c>
      <c r="E5417" s="6">
        <v>1749</v>
      </c>
      <c r="F5417" s="7" t="s">
        <v>25</v>
      </c>
      <c r="G5417" s="6">
        <v>198.61439999999999</v>
      </c>
    </row>
    <row r="5418" spans="1:7" ht="15" thickBot="1" x14ac:dyDescent="0.35">
      <c r="A5418" s="6">
        <v>111.1536</v>
      </c>
      <c r="B5418" s="19">
        <f>(A5418-G5418)/G5418</f>
        <v>7.3423596517562295</v>
      </c>
      <c r="C5418" s="30" t="s">
        <v>80</v>
      </c>
      <c r="D5418" s="6">
        <v>1012426</v>
      </c>
      <c r="E5418" s="6">
        <v>497</v>
      </c>
      <c r="F5418" s="7" t="s">
        <v>21</v>
      </c>
      <c r="G5418" s="6">
        <v>13.324</v>
      </c>
    </row>
    <row r="5419" spans="1:7" ht="15" thickBot="1" x14ac:dyDescent="0.35">
      <c r="A5419" s="6">
        <v>111.1536</v>
      </c>
      <c r="B5419" s="19">
        <f>(A5419-G5419)/G5419</f>
        <v>5.1248402027771656</v>
      </c>
      <c r="C5419" s="30" t="s">
        <v>153</v>
      </c>
      <c r="D5419" s="6">
        <v>1011423</v>
      </c>
      <c r="E5419" s="6">
        <v>192</v>
      </c>
      <c r="F5419" s="7" t="s">
        <v>21</v>
      </c>
      <c r="G5419" s="6">
        <v>18.148</v>
      </c>
    </row>
    <row r="5420" spans="1:7" ht="15" thickBot="1" x14ac:dyDescent="0.35">
      <c r="A5420" s="6">
        <v>111.1536</v>
      </c>
      <c r="B5420" s="19">
        <f>(A5420-G5420)/G5420</f>
        <v>4.4497744655814859</v>
      </c>
      <c r="C5420" s="30" t="s">
        <v>115</v>
      </c>
      <c r="D5420" s="6">
        <v>1015816</v>
      </c>
      <c r="E5420" s="6">
        <v>2284</v>
      </c>
      <c r="F5420" s="7" t="s">
        <v>27</v>
      </c>
      <c r="G5420" s="6">
        <v>20.396000000000001</v>
      </c>
    </row>
    <row r="5421" spans="1:7" ht="15" thickBot="1" x14ac:dyDescent="0.35">
      <c r="A5421" s="6">
        <v>111.1536</v>
      </c>
      <c r="B5421" s="19">
        <f>(A5421-G5421)/G5421</f>
        <v>2.6825337927378743</v>
      </c>
      <c r="C5421" s="30" t="s">
        <v>171</v>
      </c>
      <c r="D5421" s="6">
        <v>1018825</v>
      </c>
      <c r="E5421" s="6">
        <v>1133</v>
      </c>
      <c r="F5421" s="7" t="s">
        <v>35</v>
      </c>
      <c r="G5421" s="6">
        <v>30.184000000000001</v>
      </c>
    </row>
    <row r="5422" spans="1:7" ht="15" thickBot="1" x14ac:dyDescent="0.35">
      <c r="A5422" s="6">
        <v>111.1536</v>
      </c>
      <c r="B5422" s="19">
        <f>(A5422-G5422)/G5422</f>
        <v>2.5503257953238787</v>
      </c>
      <c r="C5422" s="30" t="s">
        <v>48</v>
      </c>
      <c r="D5422" s="6">
        <v>1017919</v>
      </c>
      <c r="E5422" s="6">
        <v>1781</v>
      </c>
      <c r="F5422" s="7" t="s">
        <v>27</v>
      </c>
      <c r="G5422" s="6">
        <v>31.308</v>
      </c>
    </row>
    <row r="5423" spans="1:7" ht="15" thickBot="1" x14ac:dyDescent="0.35">
      <c r="A5423" s="6">
        <v>111.1536</v>
      </c>
      <c r="B5423" s="19">
        <f>(A5423-G5423)/G5423</f>
        <v>2.331542980457979</v>
      </c>
      <c r="C5423" s="30" t="s">
        <v>314</v>
      </c>
      <c r="D5423" s="6">
        <v>1008479</v>
      </c>
      <c r="E5423" s="6">
        <v>2422</v>
      </c>
      <c r="F5423" s="7" t="s">
        <v>27</v>
      </c>
      <c r="G5423" s="6">
        <v>33.363999999999997</v>
      </c>
    </row>
    <row r="5424" spans="1:7" ht="15" thickBot="1" x14ac:dyDescent="0.35">
      <c r="A5424" s="6">
        <v>111.1536</v>
      </c>
      <c r="B5424" s="19">
        <f>(A5424-G5424)/G5424</f>
        <v>2.175091407678245</v>
      </c>
      <c r="C5424" s="30" t="s">
        <v>26</v>
      </c>
      <c r="D5424" s="6">
        <v>1012917</v>
      </c>
      <c r="E5424" s="6">
        <v>1674</v>
      </c>
      <c r="F5424" s="7" t="s">
        <v>31</v>
      </c>
      <c r="G5424" s="6">
        <v>35.008000000000003</v>
      </c>
    </row>
    <row r="5425" spans="1:7" ht="15" thickBot="1" x14ac:dyDescent="0.35">
      <c r="A5425" s="6">
        <v>111.1536</v>
      </c>
      <c r="B5425" s="19">
        <f>(A5425-G5425)/G5425</f>
        <v>1.6622341444721211</v>
      </c>
      <c r="C5425" s="30" t="s">
        <v>196</v>
      </c>
      <c r="D5425" s="6">
        <v>1010876</v>
      </c>
      <c r="E5425" s="6">
        <v>2805</v>
      </c>
      <c r="F5425" s="7" t="s">
        <v>27</v>
      </c>
      <c r="G5425" s="6">
        <v>41.752000000000002</v>
      </c>
    </row>
    <row r="5426" spans="1:7" ht="15" thickBot="1" x14ac:dyDescent="0.35">
      <c r="A5426" s="6">
        <v>111.1536</v>
      </c>
      <c r="B5426" s="19">
        <f>(A5426-G5426)/G5426</f>
        <v>1.097554347826087</v>
      </c>
      <c r="C5426" s="30" t="s">
        <v>366</v>
      </c>
      <c r="D5426" s="6">
        <v>1015381</v>
      </c>
      <c r="E5426" s="6">
        <v>1977</v>
      </c>
      <c r="F5426" s="7" t="s">
        <v>17</v>
      </c>
      <c r="G5426" s="6">
        <v>52.991999999999997</v>
      </c>
    </row>
    <row r="5427" spans="1:7" ht="15" thickBot="1" x14ac:dyDescent="0.35">
      <c r="A5427" s="6">
        <v>111.1536</v>
      </c>
      <c r="B5427" s="19">
        <f>(A5427-G5427)/G5427</f>
        <v>0.94460461861441569</v>
      </c>
      <c r="C5427" s="30" t="s">
        <v>358</v>
      </c>
      <c r="D5427" s="6">
        <v>1013776</v>
      </c>
      <c r="E5427" s="6">
        <v>1031</v>
      </c>
      <c r="F5427" s="7" t="s">
        <v>17</v>
      </c>
      <c r="G5427" s="6">
        <v>57.16</v>
      </c>
    </row>
    <row r="5428" spans="1:7" ht="15" thickBot="1" x14ac:dyDescent="0.35">
      <c r="A5428" s="6">
        <v>111.1536</v>
      </c>
      <c r="B5428" s="19">
        <f>(A5428-G5428)/G5428</f>
        <v>0.79245307359865824</v>
      </c>
      <c r="C5428" s="30" t="s">
        <v>32</v>
      </c>
      <c r="D5428" s="6">
        <v>1007905</v>
      </c>
      <c r="E5428" s="6">
        <v>2373</v>
      </c>
      <c r="F5428" s="7" t="s">
        <v>42</v>
      </c>
      <c r="G5428" s="6">
        <v>62.012</v>
      </c>
    </row>
    <row r="5429" spans="1:7" ht="15" thickBot="1" x14ac:dyDescent="0.35">
      <c r="A5429" s="6">
        <v>111.1536</v>
      </c>
      <c r="B5429" s="19">
        <f>(A5429-G5429)/G5429</f>
        <v>0.73050193050193046</v>
      </c>
      <c r="C5429" s="30" t="s">
        <v>276</v>
      </c>
      <c r="D5429" s="6">
        <v>1011138</v>
      </c>
      <c r="E5429" s="6">
        <v>1675</v>
      </c>
      <c r="F5429" s="7" t="s">
        <v>27</v>
      </c>
      <c r="G5429" s="6">
        <v>64.231999999999999</v>
      </c>
    </row>
    <row r="5430" spans="1:7" ht="15" thickBot="1" x14ac:dyDescent="0.35">
      <c r="A5430" s="6">
        <v>111.1536</v>
      </c>
      <c r="B5430" s="19">
        <f>(A5430-G5430)/G5430</f>
        <v>0.7093190625576673</v>
      </c>
      <c r="C5430" s="30" t="s">
        <v>221</v>
      </c>
      <c r="D5430" s="6">
        <v>1011906</v>
      </c>
      <c r="E5430" s="6">
        <v>509</v>
      </c>
      <c r="F5430" s="7" t="s">
        <v>31</v>
      </c>
      <c r="G5430" s="6">
        <v>65.028000000000006</v>
      </c>
    </row>
    <row r="5431" spans="1:7" ht="15" thickBot="1" x14ac:dyDescent="0.35">
      <c r="A5431" s="6">
        <v>111.1536</v>
      </c>
      <c r="B5431" s="19">
        <f>(A5431-G5431)/G5431</f>
        <v>0.59878027731430872</v>
      </c>
      <c r="C5431" s="30" t="s">
        <v>271</v>
      </c>
      <c r="D5431" s="6">
        <v>1010730</v>
      </c>
      <c r="E5431" s="6">
        <v>2027</v>
      </c>
      <c r="F5431" s="7" t="s">
        <v>19</v>
      </c>
      <c r="G5431" s="6">
        <v>69.524000000000001</v>
      </c>
    </row>
    <row r="5432" spans="1:7" ht="15" thickBot="1" x14ac:dyDescent="0.35">
      <c r="A5432" s="6">
        <v>111.1536</v>
      </c>
      <c r="B5432" s="19">
        <f>(A5432-G5432)/G5432</f>
        <v>0.43624147198676871</v>
      </c>
      <c r="C5432" s="30" t="s">
        <v>227</v>
      </c>
      <c r="D5432" s="6">
        <v>1011202</v>
      </c>
      <c r="E5432" s="6">
        <v>466</v>
      </c>
      <c r="F5432" s="7" t="s">
        <v>21</v>
      </c>
      <c r="G5432" s="6">
        <v>77.391999999999996</v>
      </c>
    </row>
    <row r="5433" spans="1:7" ht="15" thickBot="1" x14ac:dyDescent="0.35">
      <c r="A5433" s="6">
        <v>111.1536</v>
      </c>
      <c r="B5433" s="19">
        <f>(A5433-G5433)/G5433</f>
        <v>0.40979148698696166</v>
      </c>
      <c r="C5433" s="30" t="s">
        <v>50</v>
      </c>
      <c r="D5433" s="6">
        <v>1015829</v>
      </c>
      <c r="E5433" s="6">
        <v>169</v>
      </c>
      <c r="F5433" s="7" t="s">
        <v>25</v>
      </c>
      <c r="G5433" s="6">
        <v>78.843999999999994</v>
      </c>
    </row>
    <row r="5434" spans="1:7" ht="15" thickBot="1" x14ac:dyDescent="0.35">
      <c r="A5434" s="6">
        <v>111.1536</v>
      </c>
      <c r="B5434" s="19">
        <f>(A5434-G5434)/G5434</f>
        <v>0.38997599039615838</v>
      </c>
      <c r="C5434" s="30" t="s">
        <v>142</v>
      </c>
      <c r="D5434" s="6">
        <v>1018161</v>
      </c>
      <c r="E5434" s="6">
        <v>1615</v>
      </c>
      <c r="F5434" s="7" t="s">
        <v>35</v>
      </c>
      <c r="G5434" s="6">
        <v>79.968000000000004</v>
      </c>
    </row>
    <row r="5435" spans="1:7" ht="15" thickBot="1" x14ac:dyDescent="0.35">
      <c r="A5435" s="6">
        <v>111.1536</v>
      </c>
      <c r="B5435" s="19">
        <f>(A5435-G5435)/G5435</f>
        <v>0.35243101182654396</v>
      </c>
      <c r="C5435" s="30" t="s">
        <v>267</v>
      </c>
      <c r="D5435" s="6">
        <v>1006629</v>
      </c>
      <c r="E5435" s="6">
        <v>1791</v>
      </c>
      <c r="F5435" s="7" t="s">
        <v>27</v>
      </c>
      <c r="G5435" s="6">
        <v>82.188000000000002</v>
      </c>
    </row>
    <row r="5436" spans="1:7" ht="15" thickBot="1" x14ac:dyDescent="0.35">
      <c r="A5436" s="6">
        <v>111.1536</v>
      </c>
      <c r="B5436" s="19">
        <f>(A5436-G5436)/G5436</f>
        <v>0.27021072359098602</v>
      </c>
      <c r="C5436" s="30" t="s">
        <v>278</v>
      </c>
      <c r="D5436" s="6">
        <v>1010363</v>
      </c>
      <c r="E5436" s="6">
        <v>213</v>
      </c>
      <c r="F5436" s="7" t="s">
        <v>87</v>
      </c>
      <c r="G5436" s="6">
        <v>87.507999999999996</v>
      </c>
    </row>
    <row r="5437" spans="1:7" ht="15" thickBot="1" x14ac:dyDescent="0.35">
      <c r="A5437" s="6">
        <v>111.1536</v>
      </c>
      <c r="B5437" s="19">
        <f>(A5437-G5437)/G5437</f>
        <v>0.23388837085386965</v>
      </c>
      <c r="C5437" s="30" t="s">
        <v>312</v>
      </c>
      <c r="D5437" s="6">
        <v>1019737</v>
      </c>
      <c r="E5437" s="6">
        <v>1824</v>
      </c>
      <c r="F5437" s="7" t="s">
        <v>87</v>
      </c>
      <c r="G5437" s="6">
        <v>90.084000000000003</v>
      </c>
    </row>
    <row r="5438" spans="1:7" ht="15" thickBot="1" x14ac:dyDescent="0.35">
      <c r="A5438" s="6">
        <v>111.1536</v>
      </c>
      <c r="B5438" s="19">
        <f>(A5438-G5438)/G5438</f>
        <v>0.12190237797246563</v>
      </c>
      <c r="C5438" s="30" t="s">
        <v>231</v>
      </c>
      <c r="D5438" s="6">
        <v>1009682</v>
      </c>
      <c r="E5438" s="6">
        <v>49</v>
      </c>
      <c r="F5438" s="7" t="s">
        <v>35</v>
      </c>
      <c r="G5438" s="6">
        <v>99.075999999999993</v>
      </c>
    </row>
    <row r="5439" spans="1:7" ht="15" thickBot="1" x14ac:dyDescent="0.35">
      <c r="A5439" s="6">
        <v>111.1536</v>
      </c>
      <c r="B5439" s="19">
        <f>(A5439-G5439)/G5439</f>
        <v>8.4975792597220101E-2</v>
      </c>
      <c r="C5439" s="30" t="s">
        <v>264</v>
      </c>
      <c r="D5439" s="6">
        <v>1019345</v>
      </c>
      <c r="E5439" s="6">
        <v>315</v>
      </c>
      <c r="F5439" s="7" t="s">
        <v>31</v>
      </c>
      <c r="G5439" s="6">
        <v>102.44799999999999</v>
      </c>
    </row>
    <row r="5440" spans="1:7" ht="15" thickBot="1" x14ac:dyDescent="0.35">
      <c r="A5440" s="6">
        <v>111.1536</v>
      </c>
      <c r="B5440" s="19">
        <f>(A5440-G5440)/G5440</f>
        <v>1.7964686057586676E-2</v>
      </c>
      <c r="C5440" s="30" t="s">
        <v>277</v>
      </c>
      <c r="D5440" s="6">
        <v>1010375</v>
      </c>
      <c r="E5440" s="6">
        <v>375</v>
      </c>
      <c r="F5440" s="7" t="s">
        <v>17</v>
      </c>
      <c r="G5440" s="6">
        <v>109.19199999999999</v>
      </c>
    </row>
    <row r="5441" spans="1:7" ht="15" thickBot="1" x14ac:dyDescent="0.35">
      <c r="A5441" s="6">
        <v>111.1536</v>
      </c>
      <c r="B5441" s="19">
        <f>(A5441-G5441)/G5441</f>
        <v>7.5927336016533842E-3</v>
      </c>
      <c r="C5441" s="30" t="s">
        <v>184</v>
      </c>
      <c r="D5441" s="6">
        <v>1017760</v>
      </c>
      <c r="E5441" s="6">
        <v>1514</v>
      </c>
      <c r="F5441" s="7" t="s">
        <v>87</v>
      </c>
      <c r="G5441" s="6">
        <v>110.316</v>
      </c>
    </row>
    <row r="5442" spans="1:7" ht="15" thickBot="1" x14ac:dyDescent="0.35">
      <c r="A5442" s="6">
        <v>111.1536</v>
      </c>
      <c r="B5442" s="19">
        <f>(A5442-G5442)/G5442</f>
        <v>-0.11819249198743383</v>
      </c>
      <c r="C5442" s="30" t="s">
        <v>231</v>
      </c>
      <c r="D5442" s="6">
        <v>1012306</v>
      </c>
      <c r="E5442" s="6">
        <v>1492</v>
      </c>
      <c r="F5442" s="7" t="s">
        <v>19</v>
      </c>
      <c r="G5442" s="6">
        <v>126.05200000000001</v>
      </c>
    </row>
    <row r="5443" spans="1:7" ht="15" thickBot="1" x14ac:dyDescent="0.35">
      <c r="A5443" s="6">
        <v>111.1536</v>
      </c>
      <c r="B5443" s="19">
        <f>(A5443-G5443)/G5443</f>
        <v>-0.18013807753584704</v>
      </c>
      <c r="C5443" s="30" t="s">
        <v>310</v>
      </c>
      <c r="D5443" s="6">
        <v>1008696</v>
      </c>
      <c r="E5443" s="6">
        <v>1646</v>
      </c>
      <c r="F5443" s="7" t="s">
        <v>35</v>
      </c>
      <c r="G5443" s="6">
        <v>135.57599999999999</v>
      </c>
    </row>
    <row r="5444" spans="1:7" ht="15" thickBot="1" x14ac:dyDescent="0.35">
      <c r="A5444" s="6">
        <v>111.1536</v>
      </c>
      <c r="B5444" s="19">
        <f>(A5444-G5444)/G5444</f>
        <v>-0.26241804910418043</v>
      </c>
      <c r="C5444" s="30" t="s">
        <v>310</v>
      </c>
      <c r="D5444" s="6">
        <v>1008891</v>
      </c>
      <c r="E5444" s="6">
        <v>666</v>
      </c>
      <c r="F5444" s="7" t="s">
        <v>35</v>
      </c>
      <c r="G5444" s="6">
        <v>150.69999999999999</v>
      </c>
    </row>
    <row r="5445" spans="1:7" ht="15" thickBot="1" x14ac:dyDescent="0.35">
      <c r="A5445" s="6">
        <v>111.2176</v>
      </c>
      <c r="B5445" s="19">
        <f>(A5445-G5445)/G5445</f>
        <v>-0.60863127076178136</v>
      </c>
      <c r="C5445" s="30" t="s">
        <v>109</v>
      </c>
      <c r="D5445" s="6">
        <v>1002873</v>
      </c>
      <c r="E5445" s="6">
        <v>2757</v>
      </c>
      <c r="F5445" s="7" t="s">
        <v>27</v>
      </c>
      <c r="G5445" s="6">
        <v>284.17599999999999</v>
      </c>
    </row>
    <row r="5446" spans="1:7" ht="15" thickBot="1" x14ac:dyDescent="0.35">
      <c r="A5446" s="6">
        <v>111.2436</v>
      </c>
      <c r="B5446" s="19">
        <f>(A5446-G5446)/G5446</f>
        <v>-0.56928268761383194</v>
      </c>
      <c r="C5446" s="30" t="s">
        <v>253</v>
      </c>
      <c r="D5446" s="6">
        <v>1003294</v>
      </c>
      <c r="E5446" s="6">
        <v>2067</v>
      </c>
      <c r="F5446" s="7" t="s">
        <v>17</v>
      </c>
      <c r="G5446" s="6">
        <v>258.27519999999998</v>
      </c>
    </row>
    <row r="5447" spans="1:7" ht="15" thickBot="1" x14ac:dyDescent="0.35">
      <c r="A5447" s="6">
        <v>111.3008</v>
      </c>
      <c r="B5447" s="19">
        <f>(A5447-G5447)/G5447</f>
        <v>-0.4691387231184847</v>
      </c>
      <c r="C5447" s="30" t="s">
        <v>310</v>
      </c>
      <c r="D5447" s="6">
        <v>1002819</v>
      </c>
      <c r="E5447" s="6">
        <v>2819</v>
      </c>
      <c r="F5447" s="7" t="s">
        <v>42</v>
      </c>
      <c r="G5447" s="6">
        <v>209.66079999999999</v>
      </c>
    </row>
    <row r="5448" spans="1:7" ht="15" thickBot="1" x14ac:dyDescent="0.35">
      <c r="A5448" s="6">
        <v>111.358</v>
      </c>
      <c r="B5448" s="19">
        <f>(A5448-G5448)/G5448</f>
        <v>-0.35612753714359724</v>
      </c>
      <c r="C5448" s="30" t="s">
        <v>16</v>
      </c>
      <c r="D5448" s="6">
        <v>1003800</v>
      </c>
      <c r="E5448" s="6">
        <v>190</v>
      </c>
      <c r="F5448" s="7" t="s">
        <v>27</v>
      </c>
      <c r="G5448" s="6">
        <v>172.9504</v>
      </c>
    </row>
    <row r="5449" spans="1:7" ht="15" thickBot="1" x14ac:dyDescent="0.35">
      <c r="A5449" s="6">
        <v>111.6018</v>
      </c>
      <c r="B5449" s="19">
        <f>(A5449-G5449)/G5449</f>
        <v>36.805487804878048</v>
      </c>
      <c r="C5449" s="30" t="s">
        <v>244</v>
      </c>
      <c r="D5449" s="6">
        <v>1018039</v>
      </c>
      <c r="E5449" s="6">
        <v>2094</v>
      </c>
      <c r="F5449" s="7" t="s">
        <v>35</v>
      </c>
      <c r="G5449" s="6">
        <v>2.952</v>
      </c>
    </row>
    <row r="5450" spans="1:7" ht="15" thickBot="1" x14ac:dyDescent="0.35">
      <c r="A5450" s="6">
        <v>111.6018</v>
      </c>
      <c r="B5450" s="19">
        <f>(A5450-G5450)/G5450</f>
        <v>10.268356219709208</v>
      </c>
      <c r="C5450" s="30" t="s">
        <v>211</v>
      </c>
      <c r="D5450" s="6">
        <v>1006739</v>
      </c>
      <c r="E5450" s="6">
        <v>2590</v>
      </c>
      <c r="F5450" s="7" t="s">
        <v>42</v>
      </c>
      <c r="G5450" s="6">
        <v>9.9039999999999999</v>
      </c>
    </row>
    <row r="5451" spans="1:7" ht="15" thickBot="1" x14ac:dyDescent="0.35">
      <c r="A5451" s="6">
        <v>111.6018</v>
      </c>
      <c r="B5451" s="19">
        <f>(A5451-G5451)/G5451</f>
        <v>9.5924259681093389</v>
      </c>
      <c r="C5451" s="30" t="s">
        <v>377</v>
      </c>
      <c r="D5451" s="6">
        <v>1019521</v>
      </c>
      <c r="E5451" s="6">
        <v>1638</v>
      </c>
      <c r="F5451" s="7" t="s">
        <v>19</v>
      </c>
      <c r="G5451" s="6">
        <v>10.536</v>
      </c>
    </row>
    <row r="5452" spans="1:7" ht="15" thickBot="1" x14ac:dyDescent="0.35">
      <c r="A5452" s="6">
        <v>111.6018</v>
      </c>
      <c r="B5452" s="19">
        <f>(A5452-G5452)/G5452</f>
        <v>5.9146096654275091</v>
      </c>
      <c r="C5452" s="30" t="s">
        <v>326</v>
      </c>
      <c r="D5452" s="6">
        <v>1007510</v>
      </c>
      <c r="E5452" s="6">
        <v>232</v>
      </c>
      <c r="F5452" s="7" t="s">
        <v>23</v>
      </c>
      <c r="G5452" s="6">
        <v>16.14</v>
      </c>
    </row>
    <row r="5453" spans="1:7" ht="15" thickBot="1" x14ac:dyDescent="0.35">
      <c r="A5453" s="6">
        <v>111.6018</v>
      </c>
      <c r="B5453" s="19">
        <f>(A5453-G5453)/G5453</f>
        <v>4.6986213235294114</v>
      </c>
      <c r="C5453" s="30" t="s">
        <v>20</v>
      </c>
      <c r="D5453" s="6">
        <v>1007319</v>
      </c>
      <c r="E5453" s="6">
        <v>2818</v>
      </c>
      <c r="F5453" s="7" t="s">
        <v>27</v>
      </c>
      <c r="G5453" s="6">
        <v>19.584</v>
      </c>
    </row>
    <row r="5454" spans="1:7" ht="15" thickBot="1" x14ac:dyDescent="0.35">
      <c r="A5454" s="6">
        <v>111.6018</v>
      </c>
      <c r="B5454" s="19">
        <f>(A5454-G5454)/G5454</f>
        <v>3.1760889088459807</v>
      </c>
      <c r="C5454" s="30" t="s">
        <v>46</v>
      </c>
      <c r="D5454" s="6">
        <v>1008250</v>
      </c>
      <c r="E5454" s="6">
        <v>2675</v>
      </c>
      <c r="F5454" s="7" t="s">
        <v>42</v>
      </c>
      <c r="G5454" s="6">
        <v>26.724</v>
      </c>
    </row>
    <row r="5455" spans="1:7" ht="15" thickBot="1" x14ac:dyDescent="0.35">
      <c r="A5455" s="6">
        <v>111.6018</v>
      </c>
      <c r="B5455" s="19">
        <f>(A5455-G5455)/G5455</f>
        <v>2.5267918088737198</v>
      </c>
      <c r="C5455" s="30" t="s">
        <v>204</v>
      </c>
      <c r="D5455" s="6">
        <v>1007937</v>
      </c>
      <c r="E5455" s="6">
        <v>236</v>
      </c>
      <c r="F5455" s="7" t="s">
        <v>27</v>
      </c>
      <c r="G5455" s="6">
        <v>31.643999999999998</v>
      </c>
    </row>
    <row r="5456" spans="1:7" ht="15" thickBot="1" x14ac:dyDescent="0.35">
      <c r="A5456" s="6">
        <v>111.6018</v>
      </c>
      <c r="B5456" s="19">
        <f>(A5456-G5456)/G5456</f>
        <v>2.3514054054054054</v>
      </c>
      <c r="C5456" s="30" t="s">
        <v>64</v>
      </c>
      <c r="D5456" s="6">
        <v>1009778</v>
      </c>
      <c r="E5456" s="6">
        <v>932</v>
      </c>
      <c r="F5456" s="7" t="s">
        <v>31</v>
      </c>
      <c r="G5456" s="6">
        <v>33.299999999999997</v>
      </c>
    </row>
    <row r="5457" spans="1:7" ht="15" thickBot="1" x14ac:dyDescent="0.35">
      <c r="A5457" s="6">
        <v>111.6018</v>
      </c>
      <c r="B5457" s="19">
        <f>(A5457-G5457)/G5457</f>
        <v>2.3514054054054054</v>
      </c>
      <c r="C5457" s="30" t="s">
        <v>266</v>
      </c>
      <c r="D5457" s="6">
        <v>1010826</v>
      </c>
      <c r="E5457" s="6">
        <v>2347</v>
      </c>
      <c r="F5457" s="7" t="s">
        <v>31</v>
      </c>
      <c r="G5457" s="6">
        <v>33.299999999999997</v>
      </c>
    </row>
    <row r="5458" spans="1:7" ht="15" thickBot="1" x14ac:dyDescent="0.35">
      <c r="A5458" s="6">
        <v>111.6018</v>
      </c>
      <c r="B5458" s="19">
        <f>(A5458-G5458)/G5458</f>
        <v>2.2514217457172823</v>
      </c>
      <c r="C5458" s="30" t="s">
        <v>187</v>
      </c>
      <c r="D5458" s="6">
        <v>1007638</v>
      </c>
      <c r="E5458" s="6">
        <v>287</v>
      </c>
      <c r="F5458" s="7" t="s">
        <v>27</v>
      </c>
      <c r="G5458" s="6">
        <v>34.323999999999998</v>
      </c>
    </row>
    <row r="5459" spans="1:7" ht="15" thickBot="1" x14ac:dyDescent="0.35">
      <c r="A5459" s="6">
        <v>111.6018</v>
      </c>
      <c r="B5459" s="19">
        <f>(A5459-G5459)/G5459</f>
        <v>1.188270588235294</v>
      </c>
      <c r="C5459" s="30" t="s">
        <v>171</v>
      </c>
      <c r="D5459" s="6">
        <v>1019514</v>
      </c>
      <c r="E5459" s="6">
        <v>1365</v>
      </c>
      <c r="F5459" s="7" t="s">
        <v>35</v>
      </c>
      <c r="G5459" s="6">
        <v>51</v>
      </c>
    </row>
    <row r="5460" spans="1:7" ht="15" thickBot="1" x14ac:dyDescent="0.35">
      <c r="A5460" s="6">
        <v>111.6018</v>
      </c>
      <c r="B5460" s="19">
        <f>(A5460-G5460)/G5460</f>
        <v>0.76128085348147212</v>
      </c>
      <c r="C5460" s="30" t="s">
        <v>247</v>
      </c>
      <c r="D5460" s="6">
        <v>1015661</v>
      </c>
      <c r="E5460" s="6">
        <v>1762</v>
      </c>
      <c r="F5460" s="7" t="s">
        <v>23</v>
      </c>
      <c r="G5460" s="6">
        <v>63.363999999999997</v>
      </c>
    </row>
    <row r="5461" spans="1:7" ht="15" thickBot="1" x14ac:dyDescent="0.35">
      <c r="A5461" s="6">
        <v>111.6018</v>
      </c>
      <c r="B5461" s="19">
        <f>(A5461-G5461)/G5461</f>
        <v>0.61779253160153091</v>
      </c>
      <c r="C5461" s="30" t="s">
        <v>323</v>
      </c>
      <c r="D5461" s="6">
        <v>1013738</v>
      </c>
      <c r="E5461" s="6">
        <v>256</v>
      </c>
      <c r="F5461" s="7" t="s">
        <v>19</v>
      </c>
      <c r="G5461" s="6">
        <v>68.983999999999995</v>
      </c>
    </row>
    <row r="5462" spans="1:7" ht="15" thickBot="1" x14ac:dyDescent="0.35">
      <c r="A5462" s="6">
        <v>111.6018</v>
      </c>
      <c r="B5462" s="19">
        <f>(A5462-G5462)/G5462</f>
        <v>0.41089506953223776</v>
      </c>
      <c r="C5462" s="30" t="s">
        <v>297</v>
      </c>
      <c r="D5462" s="6">
        <v>1016106</v>
      </c>
      <c r="E5462" s="6">
        <v>22</v>
      </c>
      <c r="F5462" s="7" t="s">
        <v>31</v>
      </c>
      <c r="G5462" s="6">
        <v>79.099999999999994</v>
      </c>
    </row>
    <row r="5463" spans="1:7" ht="15" thickBot="1" x14ac:dyDescent="0.35">
      <c r="A5463" s="6">
        <v>111.6018</v>
      </c>
      <c r="B5463" s="19">
        <f>(A5463-G5463)/G5463</f>
        <v>0.23148172669491529</v>
      </c>
      <c r="C5463" s="30" t="s">
        <v>261</v>
      </c>
      <c r="D5463" s="6">
        <v>1018637</v>
      </c>
      <c r="E5463" s="6">
        <v>1045</v>
      </c>
      <c r="F5463" s="7" t="s">
        <v>21</v>
      </c>
      <c r="G5463" s="6">
        <v>90.623999999999995</v>
      </c>
    </row>
    <row r="5464" spans="1:7" ht="15" thickBot="1" x14ac:dyDescent="0.35">
      <c r="A5464" s="6">
        <v>111.6018</v>
      </c>
      <c r="B5464" s="19">
        <f>(A5464-G5464)/G5464</f>
        <v>0.15186400792667815</v>
      </c>
      <c r="C5464" s="30" t="s">
        <v>83</v>
      </c>
      <c r="D5464" s="6">
        <v>1006711</v>
      </c>
      <c r="E5464" s="6">
        <v>1712</v>
      </c>
      <c r="F5464" s="7" t="s">
        <v>21</v>
      </c>
      <c r="G5464" s="6">
        <v>96.888000000000005</v>
      </c>
    </row>
    <row r="5465" spans="1:7" ht="15" thickBot="1" x14ac:dyDescent="0.35">
      <c r="A5465" s="6">
        <v>111.6018</v>
      </c>
      <c r="B5465" s="19">
        <f>(A5465-G5465)/G5465</f>
        <v>-0.1701234384295062</v>
      </c>
      <c r="C5465" s="30" t="s">
        <v>134</v>
      </c>
      <c r="D5465" s="6">
        <v>1009073</v>
      </c>
      <c r="E5465" s="6">
        <v>373</v>
      </c>
      <c r="F5465" s="7" t="s">
        <v>42</v>
      </c>
      <c r="G5465" s="6">
        <v>134.47999999999999</v>
      </c>
    </row>
    <row r="5466" spans="1:7" ht="15" thickBot="1" x14ac:dyDescent="0.35">
      <c r="A5466" s="6">
        <v>111.6018</v>
      </c>
      <c r="B5466" s="19">
        <f>(A5466-G5466)/G5466</f>
        <v>-0.25135639154234196</v>
      </c>
      <c r="C5466" s="30" t="s">
        <v>244</v>
      </c>
      <c r="D5466" s="6">
        <v>1012582</v>
      </c>
      <c r="E5466" s="6">
        <v>1720</v>
      </c>
      <c r="F5466" s="7" t="s">
        <v>17</v>
      </c>
      <c r="G5466" s="6">
        <v>149.072</v>
      </c>
    </row>
    <row r="5467" spans="1:7" ht="15" thickBot="1" x14ac:dyDescent="0.35">
      <c r="A5467" s="6">
        <v>111.6018</v>
      </c>
      <c r="B5467" s="19">
        <f>(A5467-G5467)/G5467</f>
        <v>-0.42655382907880141</v>
      </c>
      <c r="C5467" s="30" t="s">
        <v>291</v>
      </c>
      <c r="D5467" s="6">
        <v>1007362</v>
      </c>
      <c r="E5467" s="6">
        <v>2107</v>
      </c>
      <c r="F5467" s="7" t="s">
        <v>35</v>
      </c>
      <c r="G5467" s="6">
        <v>194.61600000000001</v>
      </c>
    </row>
    <row r="5468" spans="1:7" ht="15" thickBot="1" x14ac:dyDescent="0.35">
      <c r="A5468" s="6">
        <v>111.83744</v>
      </c>
      <c r="B5468" s="19">
        <f>(A5468-G5468)/G5468</f>
        <v>21.353467904930032</v>
      </c>
      <c r="C5468" s="30" t="s">
        <v>46</v>
      </c>
      <c r="D5468" s="6">
        <v>1001526</v>
      </c>
      <c r="E5468" s="6">
        <v>1526</v>
      </c>
      <c r="F5468" s="7" t="s">
        <v>31</v>
      </c>
      <c r="G5468" s="6">
        <v>5.0031359999999996</v>
      </c>
    </row>
    <row r="5469" spans="1:7" ht="15" thickBot="1" x14ac:dyDescent="0.35">
      <c r="A5469" s="6">
        <v>111.8468</v>
      </c>
      <c r="B5469" s="19">
        <f>(A5469-G5469)/G5469</f>
        <v>-0.54396789050675853</v>
      </c>
      <c r="C5469" s="30" t="s">
        <v>286</v>
      </c>
      <c r="D5469" s="6">
        <v>1002422</v>
      </c>
      <c r="E5469" s="6">
        <v>2422</v>
      </c>
      <c r="F5469" s="7" t="s">
        <v>31</v>
      </c>
      <c r="G5469" s="6">
        <v>245.26079999999999</v>
      </c>
    </row>
    <row r="5470" spans="1:7" ht="15" thickBot="1" x14ac:dyDescent="0.35">
      <c r="A5470" s="6">
        <v>112.05</v>
      </c>
      <c r="B5470" s="19">
        <f>(A5470-G5470)/G5470</f>
        <v>33.455719557195572</v>
      </c>
      <c r="C5470" s="30" t="s">
        <v>146</v>
      </c>
      <c r="D5470" s="6">
        <v>1018070</v>
      </c>
      <c r="E5470" s="6">
        <v>2210</v>
      </c>
      <c r="F5470" s="7" t="s">
        <v>42</v>
      </c>
      <c r="G5470" s="6">
        <v>3.2519999999999998</v>
      </c>
    </row>
    <row r="5471" spans="1:7" ht="15" thickBot="1" x14ac:dyDescent="0.35">
      <c r="A5471" s="6">
        <v>112.05</v>
      </c>
      <c r="B5471" s="19">
        <f>(A5471-G5471)/G5471</f>
        <v>3.5094172569220863</v>
      </c>
      <c r="C5471" s="30" t="s">
        <v>243</v>
      </c>
      <c r="D5471" s="6">
        <v>1011056</v>
      </c>
      <c r="E5471" s="6">
        <v>481</v>
      </c>
      <c r="F5471" s="7" t="s">
        <v>19</v>
      </c>
      <c r="G5471" s="6">
        <v>24.847999999999999</v>
      </c>
    </row>
    <row r="5472" spans="1:7" ht="15" thickBot="1" x14ac:dyDescent="0.35">
      <c r="A5472" s="6">
        <v>112.05</v>
      </c>
      <c r="B5472" s="19">
        <f>(A5472-G5472)/G5472</f>
        <v>3.3545002331727032</v>
      </c>
      <c r="C5472" s="30" t="s">
        <v>317</v>
      </c>
      <c r="D5472" s="6">
        <v>1015444</v>
      </c>
      <c r="E5472" s="6">
        <v>565</v>
      </c>
      <c r="F5472" s="7" t="s">
        <v>25</v>
      </c>
      <c r="G5472" s="6">
        <v>25.731999999999999</v>
      </c>
    </row>
    <row r="5473" spans="1:7" ht="15" thickBot="1" x14ac:dyDescent="0.35">
      <c r="A5473" s="6">
        <v>112.05</v>
      </c>
      <c r="B5473" s="19">
        <f>(A5473-G5473)/G5473</f>
        <v>2.2268747840110588</v>
      </c>
      <c r="C5473" s="30" t="s">
        <v>232</v>
      </c>
      <c r="D5473" s="6">
        <v>1014453</v>
      </c>
      <c r="E5473" s="6">
        <v>2692</v>
      </c>
      <c r="F5473" s="7" t="s">
        <v>31</v>
      </c>
      <c r="G5473" s="6">
        <v>34.723999999999997</v>
      </c>
    </row>
    <row r="5474" spans="1:7" ht="15" thickBot="1" x14ac:dyDescent="0.35">
      <c r="A5474" s="6">
        <v>112.05</v>
      </c>
      <c r="B5474" s="19">
        <f>(A5474-G5474)/G5474</f>
        <v>1.1490218642117376</v>
      </c>
      <c r="C5474" s="30" t="s">
        <v>281</v>
      </c>
      <c r="D5474" s="6">
        <v>1006011</v>
      </c>
      <c r="E5474" s="6">
        <v>603</v>
      </c>
      <c r="F5474" s="7" t="s">
        <v>21</v>
      </c>
      <c r="G5474" s="6">
        <v>52.14</v>
      </c>
    </row>
    <row r="5475" spans="1:7" ht="15" thickBot="1" x14ac:dyDescent="0.35">
      <c r="A5475" s="6">
        <v>112.05</v>
      </c>
      <c r="B5475" s="19">
        <f>(A5475-G5475)/G5475</f>
        <v>0.95877910635619878</v>
      </c>
      <c r="C5475" s="30" t="s">
        <v>104</v>
      </c>
      <c r="D5475" s="6">
        <v>1014604</v>
      </c>
      <c r="E5475" s="6">
        <v>1416</v>
      </c>
      <c r="F5475" s="7" t="s">
        <v>27</v>
      </c>
      <c r="G5475" s="6">
        <v>57.204000000000001</v>
      </c>
    </row>
    <row r="5476" spans="1:7" ht="15" thickBot="1" x14ac:dyDescent="0.35">
      <c r="A5476" s="6">
        <v>112.05</v>
      </c>
      <c r="B5476" s="19">
        <f>(A5476-G5476)/G5476</f>
        <v>0.87713596461837429</v>
      </c>
      <c r="C5476" s="30" t="s">
        <v>233</v>
      </c>
      <c r="D5476" s="6">
        <v>1016255</v>
      </c>
      <c r="E5476" s="6">
        <v>2008</v>
      </c>
      <c r="F5476" s="7" t="s">
        <v>31</v>
      </c>
      <c r="G5476" s="6">
        <v>59.692</v>
      </c>
    </row>
    <row r="5477" spans="1:7" ht="15" thickBot="1" x14ac:dyDescent="0.35">
      <c r="A5477" s="6">
        <v>112.05</v>
      </c>
      <c r="B5477" s="19">
        <f>(A5477-G5477)/G5477</f>
        <v>0.48552261759558785</v>
      </c>
      <c r="C5477" s="30" t="s">
        <v>117</v>
      </c>
      <c r="D5477" s="6">
        <v>1013223</v>
      </c>
      <c r="E5477" s="6">
        <v>138</v>
      </c>
      <c r="F5477" s="7" t="s">
        <v>31</v>
      </c>
      <c r="G5477" s="6">
        <v>75.427999999999997</v>
      </c>
    </row>
    <row r="5478" spans="1:7" ht="15" thickBot="1" x14ac:dyDescent="0.35">
      <c r="A5478" s="6">
        <v>112.05</v>
      </c>
      <c r="B5478" s="19">
        <f>(A5478-G5478)/G5478</f>
        <v>0.18526275704493522</v>
      </c>
      <c r="C5478" s="30" t="s">
        <v>55</v>
      </c>
      <c r="D5478" s="6">
        <v>1014419</v>
      </c>
      <c r="E5478" s="6">
        <v>786</v>
      </c>
      <c r="F5478" s="7" t="s">
        <v>31</v>
      </c>
      <c r="G5478" s="6">
        <v>94.536000000000001</v>
      </c>
    </row>
    <row r="5479" spans="1:7" ht="15" thickBot="1" x14ac:dyDescent="0.35">
      <c r="A5479" s="6">
        <v>112.05</v>
      </c>
      <c r="B5479" s="19">
        <f>(A5479-G5479)/G5479</f>
        <v>8.2943518769087968E-2</v>
      </c>
      <c r="C5479" s="30" t="s">
        <v>142</v>
      </c>
      <c r="D5479" s="6">
        <v>1009139</v>
      </c>
      <c r="E5479" s="6">
        <v>1172</v>
      </c>
      <c r="F5479" s="7" t="s">
        <v>21</v>
      </c>
      <c r="G5479" s="6">
        <v>103.468</v>
      </c>
    </row>
    <row r="5480" spans="1:7" ht="15" thickBot="1" x14ac:dyDescent="0.35">
      <c r="A5480" s="6">
        <v>112.05</v>
      </c>
      <c r="B5480" s="19">
        <f>(A5480-G5480)/G5480</f>
        <v>-0.11863260233458144</v>
      </c>
      <c r="C5480" s="30" t="s">
        <v>108</v>
      </c>
      <c r="D5480" s="6">
        <v>1011342</v>
      </c>
      <c r="E5480" s="6">
        <v>1234</v>
      </c>
      <c r="F5480" s="7" t="s">
        <v>42</v>
      </c>
      <c r="G5480" s="6">
        <v>127.13200000000001</v>
      </c>
    </row>
    <row r="5481" spans="1:7" ht="15" thickBot="1" x14ac:dyDescent="0.35">
      <c r="A5481" s="6">
        <v>112.05</v>
      </c>
      <c r="B5481" s="19">
        <f>(A5481-G5481)/G5481</f>
        <v>-0.18359466076008391</v>
      </c>
      <c r="C5481" s="30" t="s">
        <v>44</v>
      </c>
      <c r="D5481" s="6">
        <v>1019387</v>
      </c>
      <c r="E5481" s="6">
        <v>160</v>
      </c>
      <c r="F5481" s="7" t="s">
        <v>21</v>
      </c>
      <c r="G5481" s="6">
        <v>137.24799999999999</v>
      </c>
    </row>
    <row r="5482" spans="1:7" ht="15" thickBot="1" x14ac:dyDescent="0.35">
      <c r="A5482" s="6">
        <v>112.05</v>
      </c>
      <c r="B5482" s="19">
        <f>(A5482-G5482)/G5482</f>
        <v>-0.18646356692707577</v>
      </c>
      <c r="C5482" s="30" t="s">
        <v>257</v>
      </c>
      <c r="D5482" s="6">
        <v>1008651</v>
      </c>
      <c r="E5482" s="6">
        <v>690</v>
      </c>
      <c r="F5482" s="7" t="s">
        <v>42</v>
      </c>
      <c r="G5482" s="6">
        <v>137.732</v>
      </c>
    </row>
    <row r="5483" spans="1:7" ht="15" thickBot="1" x14ac:dyDescent="0.35">
      <c r="A5483" s="6">
        <v>112.05</v>
      </c>
      <c r="B5483" s="19">
        <f>(A5483-G5483)/G5483</f>
        <v>-0.19675116132362225</v>
      </c>
      <c r="C5483" s="30" t="s">
        <v>77</v>
      </c>
      <c r="D5483" s="6">
        <v>1018170</v>
      </c>
      <c r="E5483" s="6">
        <v>2321</v>
      </c>
      <c r="F5483" s="7" t="s">
        <v>21</v>
      </c>
      <c r="G5483" s="6">
        <v>139.49600000000001</v>
      </c>
    </row>
    <row r="5484" spans="1:7" ht="15" thickBot="1" x14ac:dyDescent="0.35">
      <c r="A5484" s="6">
        <v>112.05</v>
      </c>
      <c r="B5484" s="19">
        <f>(A5484-G5484)/G5484</f>
        <v>-0.46746321432645144</v>
      </c>
      <c r="C5484" s="30" t="s">
        <v>129</v>
      </c>
      <c r="D5484" s="6">
        <v>1006741</v>
      </c>
      <c r="E5484" s="6">
        <v>815</v>
      </c>
      <c r="F5484" s="7" t="s">
        <v>35</v>
      </c>
      <c r="G5484" s="6">
        <v>210.40799999999999</v>
      </c>
    </row>
    <row r="5485" spans="1:7" ht="15" thickBot="1" x14ac:dyDescent="0.35">
      <c r="A5485" s="6">
        <v>112.07559999999999</v>
      </c>
      <c r="B5485" s="19">
        <f>(A5485-G5485)/G5485</f>
        <v>2.4182729845793478</v>
      </c>
      <c r="C5485" s="30" t="s">
        <v>327</v>
      </c>
      <c r="D5485" s="6">
        <v>1005189</v>
      </c>
      <c r="E5485" s="6">
        <v>471</v>
      </c>
      <c r="F5485" s="7" t="s">
        <v>31</v>
      </c>
      <c r="G5485" s="6">
        <v>32.787199999999999</v>
      </c>
    </row>
    <row r="5486" spans="1:7" ht="15" thickBot="1" x14ac:dyDescent="0.35">
      <c r="A5486" s="6">
        <v>112.07559999999999</v>
      </c>
      <c r="B5486" s="19">
        <f>(A5486-G5486)/G5486</f>
        <v>-0.37055416771503541</v>
      </c>
      <c r="C5486" s="30" t="s">
        <v>339</v>
      </c>
      <c r="D5486" s="6">
        <v>1004405</v>
      </c>
      <c r="E5486" s="6">
        <v>1032</v>
      </c>
      <c r="F5486" s="7" t="s">
        <v>23</v>
      </c>
      <c r="G5486" s="6">
        <v>178.05439999999999</v>
      </c>
    </row>
    <row r="5487" spans="1:7" ht="15" thickBot="1" x14ac:dyDescent="0.35">
      <c r="A5487" s="6">
        <v>112.312512</v>
      </c>
      <c r="B5487" s="19">
        <f>(A5487-G5487)/G5487</f>
        <v>-0.68694221156624957</v>
      </c>
      <c r="C5487" s="30" t="s">
        <v>285</v>
      </c>
      <c r="D5487" s="6">
        <v>1000920</v>
      </c>
      <c r="E5487" s="6">
        <v>920</v>
      </c>
      <c r="F5487" s="7" t="s">
        <v>17</v>
      </c>
      <c r="G5487" s="6">
        <v>358.75968</v>
      </c>
    </row>
    <row r="5488" spans="1:7" ht="15" thickBot="1" x14ac:dyDescent="0.35">
      <c r="A5488" s="6">
        <v>112.3356</v>
      </c>
      <c r="B5488" s="19">
        <f>(A5488-G5488)/G5488</f>
        <v>-0.28490201869996529</v>
      </c>
      <c r="C5488" s="30" t="s">
        <v>111</v>
      </c>
      <c r="D5488" s="6">
        <v>1002717</v>
      </c>
      <c r="E5488" s="6">
        <v>2717</v>
      </c>
      <c r="F5488" s="7" t="s">
        <v>19</v>
      </c>
      <c r="G5488" s="6">
        <v>157.09119999999999</v>
      </c>
    </row>
    <row r="5489" spans="1:7" ht="15" thickBot="1" x14ac:dyDescent="0.35">
      <c r="A5489" s="6">
        <v>112.39279999999999</v>
      </c>
      <c r="B5489" s="19">
        <f>(A5489-G5489)/G5489</f>
        <v>-0.31530596331169464</v>
      </c>
      <c r="C5489" s="30" t="s">
        <v>371</v>
      </c>
      <c r="D5489" s="6">
        <v>1004445</v>
      </c>
      <c r="E5489" s="6">
        <v>1106</v>
      </c>
      <c r="F5489" s="7" t="s">
        <v>42</v>
      </c>
      <c r="G5489" s="6">
        <v>164.15039999999999</v>
      </c>
    </row>
    <row r="5490" spans="1:7" ht="15" thickBot="1" x14ac:dyDescent="0.35">
      <c r="A5490" s="6">
        <v>112.4982</v>
      </c>
      <c r="B5490" s="19">
        <f>(A5490-G5490)/G5490</f>
        <v>12.501944311089774</v>
      </c>
      <c r="C5490" s="30" t="s">
        <v>216</v>
      </c>
      <c r="D5490" s="6">
        <v>1012690</v>
      </c>
      <c r="E5490" s="6">
        <v>130</v>
      </c>
      <c r="F5490" s="7" t="s">
        <v>23</v>
      </c>
      <c r="G5490" s="6">
        <v>8.3320000000000007</v>
      </c>
    </row>
    <row r="5491" spans="1:7" ht="15" thickBot="1" x14ac:dyDescent="0.35">
      <c r="A5491" s="6">
        <v>112.4982</v>
      </c>
      <c r="B5491" s="19">
        <f>(A5491-G5491)/G5491</f>
        <v>8.6119446343130548</v>
      </c>
      <c r="C5491" s="30" t="s">
        <v>361</v>
      </c>
      <c r="D5491" s="6">
        <v>1012177</v>
      </c>
      <c r="E5491" s="6">
        <v>1575</v>
      </c>
      <c r="F5491" s="7" t="s">
        <v>23</v>
      </c>
      <c r="G5491" s="6">
        <v>11.704000000000001</v>
      </c>
    </row>
    <row r="5492" spans="1:7" ht="15" thickBot="1" x14ac:dyDescent="0.35">
      <c r="A5492" s="6">
        <v>112.4982</v>
      </c>
      <c r="B5492" s="19">
        <f>(A5492-G5492)/G5492</f>
        <v>4.6909247268312422</v>
      </c>
      <c r="C5492" s="30" t="s">
        <v>181</v>
      </c>
      <c r="D5492" s="6">
        <v>1014937</v>
      </c>
      <c r="E5492" s="6">
        <v>1070</v>
      </c>
      <c r="F5492" s="7" t="s">
        <v>42</v>
      </c>
      <c r="G5492" s="6">
        <v>19.768000000000001</v>
      </c>
    </row>
    <row r="5493" spans="1:7" ht="15" thickBot="1" x14ac:dyDescent="0.35">
      <c r="A5493" s="6">
        <v>112.4982</v>
      </c>
      <c r="B5493" s="19">
        <f>(A5493-G5493)/G5493</f>
        <v>3.6364243323442138</v>
      </c>
      <c r="C5493" s="30" t="s">
        <v>268</v>
      </c>
      <c r="D5493" s="6">
        <v>1016345</v>
      </c>
      <c r="E5493" s="6">
        <v>2009</v>
      </c>
      <c r="F5493" s="7" t="s">
        <v>27</v>
      </c>
      <c r="G5493" s="6">
        <v>24.263999999999999</v>
      </c>
    </row>
    <row r="5494" spans="1:7" ht="15" thickBot="1" x14ac:dyDescent="0.35">
      <c r="A5494" s="6">
        <v>112.4982</v>
      </c>
      <c r="B5494" s="19">
        <f>(A5494-G5494)/G5494</f>
        <v>2.7191946574980159</v>
      </c>
      <c r="C5494" s="30" t="s">
        <v>240</v>
      </c>
      <c r="D5494" s="6">
        <v>1009052</v>
      </c>
      <c r="E5494" s="6">
        <v>850</v>
      </c>
      <c r="F5494" s="7" t="s">
        <v>17</v>
      </c>
      <c r="G5494" s="6">
        <v>30.248000000000001</v>
      </c>
    </row>
    <row r="5495" spans="1:7" ht="15" thickBot="1" x14ac:dyDescent="0.35">
      <c r="A5495" s="6">
        <v>112.4982</v>
      </c>
      <c r="B5495" s="19">
        <f>(A5495-G5495)/G5495</f>
        <v>2.5011266027636001</v>
      </c>
      <c r="C5495" s="30" t="s">
        <v>24</v>
      </c>
      <c r="D5495" s="6">
        <v>1016060</v>
      </c>
      <c r="E5495" s="6">
        <v>1830</v>
      </c>
      <c r="F5495" s="7" t="s">
        <v>42</v>
      </c>
      <c r="G5495" s="6">
        <v>32.131999999999998</v>
      </c>
    </row>
    <row r="5496" spans="1:7" ht="15" thickBot="1" x14ac:dyDescent="0.35">
      <c r="A5496" s="6">
        <v>112.4982</v>
      </c>
      <c r="B5496" s="19">
        <f>(A5496-G5496)/G5496</f>
        <v>2.0878952569169957</v>
      </c>
      <c r="C5496" s="30" t="s">
        <v>356</v>
      </c>
      <c r="D5496" s="6">
        <v>1018371</v>
      </c>
      <c r="E5496" s="6">
        <v>2019</v>
      </c>
      <c r="F5496" s="7" t="s">
        <v>23</v>
      </c>
      <c r="G5496" s="6">
        <v>36.432000000000002</v>
      </c>
    </row>
    <row r="5497" spans="1:7" ht="15" thickBot="1" x14ac:dyDescent="0.35">
      <c r="A5497" s="6">
        <v>112.4982</v>
      </c>
      <c r="B5497" s="19">
        <f>(A5497-G5497)/G5497</f>
        <v>1.6752163987444117</v>
      </c>
      <c r="C5497" s="30" t="s">
        <v>309</v>
      </c>
      <c r="D5497" s="6">
        <v>1012822</v>
      </c>
      <c r="E5497" s="6">
        <v>823</v>
      </c>
      <c r="F5497" s="7" t="s">
        <v>23</v>
      </c>
      <c r="G5497" s="6">
        <v>42.052</v>
      </c>
    </row>
    <row r="5498" spans="1:7" ht="15" thickBot="1" x14ac:dyDescent="0.35">
      <c r="A5498" s="6">
        <v>112.4982</v>
      </c>
      <c r="B5498" s="19">
        <f>(A5498-G5498)/G5498</f>
        <v>1.6333848314606743</v>
      </c>
      <c r="C5498" s="30" t="s">
        <v>241</v>
      </c>
      <c r="D5498" s="6">
        <v>1008077</v>
      </c>
      <c r="E5498" s="6">
        <v>647</v>
      </c>
      <c r="F5498" s="7" t="s">
        <v>21</v>
      </c>
      <c r="G5498" s="6">
        <v>42.72</v>
      </c>
    </row>
    <row r="5499" spans="1:7" ht="15" thickBot="1" x14ac:dyDescent="0.35">
      <c r="A5499" s="6">
        <v>112.4982</v>
      </c>
      <c r="B5499" s="19">
        <f>(A5499-G5499)/G5499</f>
        <v>1.5282766990291259</v>
      </c>
      <c r="C5499" s="30" t="s">
        <v>79</v>
      </c>
      <c r="D5499" s="6">
        <v>1015085</v>
      </c>
      <c r="E5499" s="6">
        <v>1454</v>
      </c>
      <c r="F5499" s="7" t="s">
        <v>21</v>
      </c>
      <c r="G5499" s="6">
        <v>44.496000000000002</v>
      </c>
    </row>
    <row r="5500" spans="1:7" ht="15" thickBot="1" x14ac:dyDescent="0.35">
      <c r="A5500" s="6">
        <v>112.4982</v>
      </c>
      <c r="B5500" s="19">
        <f>(A5500-G5500)/G5500</f>
        <v>1.2447561656955861</v>
      </c>
      <c r="C5500" s="30" t="s">
        <v>167</v>
      </c>
      <c r="D5500" s="6">
        <v>1011491</v>
      </c>
      <c r="E5500" s="6">
        <v>1265</v>
      </c>
      <c r="F5500" s="7" t="s">
        <v>23</v>
      </c>
      <c r="G5500" s="6">
        <v>50.116</v>
      </c>
    </row>
    <row r="5501" spans="1:7" ht="15" thickBot="1" x14ac:dyDescent="0.35">
      <c r="A5501" s="6">
        <v>112.4982</v>
      </c>
      <c r="B5501" s="19">
        <f>(A5501-G5501)/G5501</f>
        <v>1.2447561656955861</v>
      </c>
      <c r="C5501" s="30" t="s">
        <v>159</v>
      </c>
      <c r="D5501" s="6">
        <v>1012162</v>
      </c>
      <c r="E5501" s="6">
        <v>1058</v>
      </c>
      <c r="F5501" s="7" t="s">
        <v>17</v>
      </c>
      <c r="G5501" s="6">
        <v>50.116</v>
      </c>
    </row>
    <row r="5502" spans="1:7" ht="15" thickBot="1" x14ac:dyDescent="0.35">
      <c r="A5502" s="6">
        <v>112.4982</v>
      </c>
      <c r="B5502" s="19">
        <f>(A5502-G5502)/G5502</f>
        <v>1.1564598987885293</v>
      </c>
      <c r="C5502" s="30" t="s">
        <v>271</v>
      </c>
      <c r="D5502" s="6">
        <v>1015667</v>
      </c>
      <c r="E5502" s="6">
        <v>2756</v>
      </c>
      <c r="F5502" s="7" t="s">
        <v>19</v>
      </c>
      <c r="G5502" s="6">
        <v>52.167999999999999</v>
      </c>
    </row>
    <row r="5503" spans="1:7" ht="15" thickBot="1" x14ac:dyDescent="0.35">
      <c r="A5503" s="6">
        <v>112.4982</v>
      </c>
      <c r="B5503" s="19">
        <f>(A5503-G5503)/G5503</f>
        <v>0.80621347376533292</v>
      </c>
      <c r="C5503" s="30" t="s">
        <v>29</v>
      </c>
      <c r="D5503" s="6">
        <v>1014411</v>
      </c>
      <c r="E5503" s="6">
        <v>1354</v>
      </c>
      <c r="F5503" s="7" t="s">
        <v>25</v>
      </c>
      <c r="G5503" s="6">
        <v>62.283999999999999</v>
      </c>
    </row>
    <row r="5504" spans="1:7" ht="15" thickBot="1" x14ac:dyDescent="0.35">
      <c r="A5504" s="6">
        <v>112.4982</v>
      </c>
      <c r="B5504" s="19">
        <f>(A5504-G5504)/G5504</f>
        <v>0.55384254143646394</v>
      </c>
      <c r="C5504" s="30" t="s">
        <v>145</v>
      </c>
      <c r="D5504" s="6">
        <v>1009621</v>
      </c>
      <c r="E5504" s="6">
        <v>1510</v>
      </c>
      <c r="F5504" s="7" t="s">
        <v>17</v>
      </c>
      <c r="G5504" s="6">
        <v>72.400000000000006</v>
      </c>
    </row>
    <row r="5505" spans="1:7" ht="15" thickBot="1" x14ac:dyDescent="0.35">
      <c r="A5505" s="6">
        <v>112.4982</v>
      </c>
      <c r="B5505" s="19">
        <f>(A5505-G5505)/G5505</f>
        <v>0.29290442697558955</v>
      </c>
      <c r="C5505" s="30" t="s">
        <v>24</v>
      </c>
      <c r="D5505" s="6">
        <v>1019187</v>
      </c>
      <c r="E5505" s="6">
        <v>451</v>
      </c>
      <c r="F5505" s="7" t="s">
        <v>27</v>
      </c>
      <c r="G5505" s="6">
        <v>87.012</v>
      </c>
    </row>
    <row r="5506" spans="1:7" ht="15" thickBot="1" x14ac:dyDescent="0.35">
      <c r="A5506" s="6">
        <v>112.4982</v>
      </c>
      <c r="B5506" s="19">
        <f>(A5506-G5506)/G5506</f>
        <v>0.27358375220758058</v>
      </c>
      <c r="C5506" s="30" t="s">
        <v>355</v>
      </c>
      <c r="D5506" s="6">
        <v>1010036</v>
      </c>
      <c r="E5506" s="6">
        <v>360</v>
      </c>
      <c r="F5506" s="7" t="s">
        <v>27</v>
      </c>
      <c r="G5506" s="6">
        <v>88.331999999999994</v>
      </c>
    </row>
    <row r="5507" spans="1:7" ht="15" thickBot="1" x14ac:dyDescent="0.35">
      <c r="A5507" s="6">
        <v>112.4982</v>
      </c>
      <c r="B5507" s="19">
        <f>(A5507-G5507)/G5507</f>
        <v>0.11023803884414964</v>
      </c>
      <c r="C5507" s="30" t="s">
        <v>130</v>
      </c>
      <c r="D5507" s="6">
        <v>1006305</v>
      </c>
      <c r="E5507" s="6">
        <v>2275</v>
      </c>
      <c r="F5507" s="7" t="s">
        <v>35</v>
      </c>
      <c r="G5507" s="6">
        <v>101.328</v>
      </c>
    </row>
    <row r="5508" spans="1:7" ht="15" thickBot="1" x14ac:dyDescent="0.35">
      <c r="A5508" s="6">
        <v>112.4982</v>
      </c>
      <c r="B5508" s="19">
        <f>(A5508-G5508)/G5508</f>
        <v>-3.3786244331455315E-2</v>
      </c>
      <c r="C5508" s="30" t="s">
        <v>230</v>
      </c>
      <c r="D5508" s="6">
        <v>1012780</v>
      </c>
      <c r="E5508" s="6">
        <v>508</v>
      </c>
      <c r="F5508" s="7" t="s">
        <v>21</v>
      </c>
      <c r="G5508" s="6">
        <v>116.432</v>
      </c>
    </row>
    <row r="5509" spans="1:7" ht="15" thickBot="1" x14ac:dyDescent="0.35">
      <c r="A5509" s="6">
        <v>112.4982</v>
      </c>
      <c r="B5509" s="19">
        <f>(A5509-G5509)/G5509</f>
        <v>-3.3952186308521974E-2</v>
      </c>
      <c r="C5509" s="30" t="s">
        <v>285</v>
      </c>
      <c r="D5509" s="6">
        <v>1007549</v>
      </c>
      <c r="E5509" s="6">
        <v>2087</v>
      </c>
      <c r="F5509" s="7" t="s">
        <v>23</v>
      </c>
      <c r="G5509" s="6">
        <v>116.452</v>
      </c>
    </row>
    <row r="5510" spans="1:7" ht="15" thickBot="1" x14ac:dyDescent="0.35">
      <c r="A5510" s="6">
        <v>112.4982</v>
      </c>
      <c r="B5510" s="19">
        <f>(A5510-G5510)/G5510</f>
        <v>-0.19014771941948866</v>
      </c>
      <c r="C5510" s="30" t="s">
        <v>281</v>
      </c>
      <c r="D5510" s="6">
        <v>1017987</v>
      </c>
      <c r="E5510" s="6">
        <v>2423</v>
      </c>
      <c r="F5510" s="7" t="s">
        <v>27</v>
      </c>
      <c r="G5510" s="6">
        <v>138.91200000000001</v>
      </c>
    </row>
    <row r="5511" spans="1:7" ht="15" thickBot="1" x14ac:dyDescent="0.35">
      <c r="A5511" s="6">
        <v>112.4982</v>
      </c>
      <c r="B5511" s="19">
        <f>(A5511-G5511)/G5511</f>
        <v>-0.26722727391157086</v>
      </c>
      <c r="C5511" s="30" t="s">
        <v>60</v>
      </c>
      <c r="D5511" s="6">
        <v>1012064</v>
      </c>
      <c r="E5511" s="6">
        <v>194</v>
      </c>
      <c r="F5511" s="7" t="s">
        <v>23</v>
      </c>
      <c r="G5511" s="6">
        <v>153.524</v>
      </c>
    </row>
    <row r="5512" spans="1:7" ht="15" thickBot="1" x14ac:dyDescent="0.35">
      <c r="A5512" s="6">
        <v>112.53632</v>
      </c>
      <c r="B5512" s="19">
        <f>(A5512-G5512)/G5512</f>
        <v>-0.55454729695495775</v>
      </c>
      <c r="C5512" s="30" t="s">
        <v>266</v>
      </c>
      <c r="D5512" s="6">
        <v>1001917</v>
      </c>
      <c r="E5512" s="6">
        <v>1917</v>
      </c>
      <c r="F5512" s="7" t="s">
        <v>35</v>
      </c>
      <c r="G5512" s="6">
        <v>252.6336</v>
      </c>
    </row>
    <row r="5513" spans="1:7" ht="15" thickBot="1" x14ac:dyDescent="0.35">
      <c r="A5513" s="6">
        <v>112.58784</v>
      </c>
      <c r="B5513" s="19">
        <f>(A5513-G5513)/G5513</f>
        <v>0.32350402031316128</v>
      </c>
      <c r="C5513" s="30" t="s">
        <v>149</v>
      </c>
      <c r="D5513" s="6">
        <v>1011142</v>
      </c>
      <c r="E5513" s="6">
        <v>914</v>
      </c>
      <c r="F5513" s="7" t="s">
        <v>87</v>
      </c>
      <c r="G5513" s="6">
        <v>85.067999999999998</v>
      </c>
    </row>
    <row r="5514" spans="1:7" ht="15" thickBot="1" x14ac:dyDescent="0.35">
      <c r="A5514" s="6">
        <v>112.68608</v>
      </c>
      <c r="B5514" s="19">
        <f>(A5514-G5514)/G5514</f>
        <v>-0.48217925152562313</v>
      </c>
      <c r="C5514" s="30" t="s">
        <v>113</v>
      </c>
      <c r="D5514" s="6">
        <v>1002063</v>
      </c>
      <c r="E5514" s="6">
        <v>2063</v>
      </c>
      <c r="F5514" s="7" t="s">
        <v>23</v>
      </c>
      <c r="G5514" s="6">
        <v>217.61600000000001</v>
      </c>
    </row>
    <row r="5515" spans="1:7" ht="15" thickBot="1" x14ac:dyDescent="0.35">
      <c r="A5515" s="6">
        <v>112.846656</v>
      </c>
      <c r="B5515" s="19">
        <f>(A5515-G5515)/G5515</f>
        <v>-0.75017586723267227</v>
      </c>
      <c r="C5515" s="30" t="s">
        <v>207</v>
      </c>
      <c r="D5515" s="6">
        <v>1000695</v>
      </c>
      <c r="E5515" s="6">
        <v>695</v>
      </c>
      <c r="F5515" s="7" t="s">
        <v>31</v>
      </c>
      <c r="G5515" s="6">
        <v>451.704384</v>
      </c>
    </row>
    <row r="5516" spans="1:7" ht="15" thickBot="1" x14ac:dyDescent="0.35">
      <c r="A5516" s="6">
        <v>112.85039999999999</v>
      </c>
      <c r="B5516" s="19">
        <f>(A5516-G5516)/G5516</f>
        <v>-0.59826676843160487</v>
      </c>
      <c r="C5516" s="30" t="s">
        <v>298</v>
      </c>
      <c r="D5516" s="6">
        <v>1004238</v>
      </c>
      <c r="E5516" s="6">
        <v>1490</v>
      </c>
      <c r="F5516" s="7" t="s">
        <v>31</v>
      </c>
      <c r="G5516" s="6">
        <v>280.90879999999999</v>
      </c>
    </row>
    <row r="5517" spans="1:7" ht="15" thickBot="1" x14ac:dyDescent="0.35">
      <c r="A5517" s="6">
        <v>112.866</v>
      </c>
      <c r="B5517" s="19">
        <f>(A5517-G5517)/G5517</f>
        <v>-0.49700339413299871</v>
      </c>
      <c r="C5517" s="30" t="s">
        <v>323</v>
      </c>
      <c r="D5517" s="6">
        <v>1003900</v>
      </c>
      <c r="E5517" s="6">
        <v>122</v>
      </c>
      <c r="F5517" s="7" t="s">
        <v>19</v>
      </c>
      <c r="G5517" s="6">
        <v>224.38720000000001</v>
      </c>
    </row>
    <row r="5518" spans="1:7" ht="15" thickBot="1" x14ac:dyDescent="0.35">
      <c r="A5518" s="6">
        <v>112.9464</v>
      </c>
      <c r="B5518" s="19">
        <f>(A5518-G5518)/G5518</f>
        <v>18.829073033707864</v>
      </c>
      <c r="C5518" s="30" t="s">
        <v>300</v>
      </c>
      <c r="D5518" s="6">
        <v>1016850</v>
      </c>
      <c r="E5518" s="6">
        <v>2386</v>
      </c>
      <c r="F5518" s="7" t="s">
        <v>27</v>
      </c>
      <c r="G5518" s="6">
        <v>5.6959999999999997</v>
      </c>
    </row>
    <row r="5519" spans="1:7" ht="15" thickBot="1" x14ac:dyDescent="0.35">
      <c r="A5519" s="6">
        <v>112.9464</v>
      </c>
      <c r="B5519" s="19">
        <f>(A5519-G5519)/G5519</f>
        <v>14.124049276914835</v>
      </c>
      <c r="C5519" s="30" t="s">
        <v>321</v>
      </c>
      <c r="D5519" s="6">
        <v>1006990</v>
      </c>
      <c r="E5519" s="6">
        <v>564</v>
      </c>
      <c r="F5519" s="7" t="s">
        <v>42</v>
      </c>
      <c r="G5519" s="6">
        <v>7.468</v>
      </c>
    </row>
    <row r="5520" spans="1:7" ht="15" thickBot="1" x14ac:dyDescent="0.35">
      <c r="A5520" s="6">
        <v>112.9464</v>
      </c>
      <c r="B5520" s="19">
        <f>(A5520-G5520)/G5520</f>
        <v>2.7310517970401689</v>
      </c>
      <c r="C5520" s="30" t="s">
        <v>286</v>
      </c>
      <c r="D5520" s="6">
        <v>1019214</v>
      </c>
      <c r="E5520" s="6">
        <v>733</v>
      </c>
      <c r="F5520" s="7" t="s">
        <v>17</v>
      </c>
      <c r="G5520" s="6">
        <v>30.271999999999998</v>
      </c>
    </row>
    <row r="5521" spans="1:7" ht="15" thickBot="1" x14ac:dyDescent="0.35">
      <c r="A5521" s="6">
        <v>112.9464</v>
      </c>
      <c r="B5521" s="19">
        <f>(A5521-G5521)/G5521</f>
        <v>2.7124112542729426</v>
      </c>
      <c r="C5521" s="30" t="s">
        <v>130</v>
      </c>
      <c r="D5521" s="6">
        <v>1011983</v>
      </c>
      <c r="E5521" s="6">
        <v>2081</v>
      </c>
      <c r="F5521" s="7" t="s">
        <v>21</v>
      </c>
      <c r="G5521" s="6">
        <v>30.423999999999999</v>
      </c>
    </row>
    <row r="5522" spans="1:7" ht="15" thickBot="1" x14ac:dyDescent="0.35">
      <c r="A5522" s="6">
        <v>112.9464</v>
      </c>
      <c r="B5522" s="19">
        <f>(A5522-G5522)/G5522</f>
        <v>2.0388075764098152</v>
      </c>
      <c r="C5522" s="30" t="s">
        <v>242</v>
      </c>
      <c r="D5522" s="6">
        <v>1017372</v>
      </c>
      <c r="E5522" s="6">
        <v>2840</v>
      </c>
      <c r="F5522" s="7" t="s">
        <v>17</v>
      </c>
      <c r="G5522" s="6">
        <v>37.167999999999999</v>
      </c>
    </row>
    <row r="5523" spans="1:7" ht="15" thickBot="1" x14ac:dyDescent="0.35">
      <c r="A5523" s="6">
        <v>112.9464</v>
      </c>
      <c r="B5523" s="19">
        <f>(A5523-G5523)/G5523</f>
        <v>1.4468457538994801</v>
      </c>
      <c r="C5523" s="30" t="s">
        <v>119</v>
      </c>
      <c r="D5523" s="6">
        <v>1010360</v>
      </c>
      <c r="E5523" s="6">
        <v>615</v>
      </c>
      <c r="F5523" s="7" t="s">
        <v>27</v>
      </c>
      <c r="G5523" s="6">
        <v>46.16</v>
      </c>
    </row>
    <row r="5524" spans="1:7" ht="15" thickBot="1" x14ac:dyDescent="0.35">
      <c r="A5524" s="6">
        <v>112.9464</v>
      </c>
      <c r="B5524" s="19">
        <f>(A5524-G5524)/G5524</f>
        <v>0.76082564230481398</v>
      </c>
      <c r="C5524" s="30" t="s">
        <v>190</v>
      </c>
      <c r="D5524" s="6">
        <v>1010254</v>
      </c>
      <c r="E5524" s="6">
        <v>1089</v>
      </c>
      <c r="F5524" s="7" t="s">
        <v>23</v>
      </c>
      <c r="G5524" s="6">
        <v>64.144000000000005</v>
      </c>
    </row>
    <row r="5525" spans="1:7" ht="15" thickBot="1" x14ac:dyDescent="0.35">
      <c r="A5525" s="6">
        <v>112.9464</v>
      </c>
      <c r="B5525" s="19">
        <f>(A5525-G5525)/G5525</f>
        <v>0.67288346466022853</v>
      </c>
      <c r="C5525" s="30" t="s">
        <v>366</v>
      </c>
      <c r="D5525" s="6">
        <v>1014720</v>
      </c>
      <c r="E5525" s="6">
        <v>313</v>
      </c>
      <c r="F5525" s="7" t="s">
        <v>19</v>
      </c>
      <c r="G5525" s="6">
        <v>67.516000000000005</v>
      </c>
    </row>
    <row r="5526" spans="1:7" ht="15" thickBot="1" x14ac:dyDescent="0.35">
      <c r="A5526" s="6">
        <v>112.9464</v>
      </c>
      <c r="B5526" s="19">
        <f>(A5526-G5526)/G5526</f>
        <v>0.61897826959463342</v>
      </c>
      <c r="C5526" s="30" t="s">
        <v>175</v>
      </c>
      <c r="D5526" s="6">
        <v>1013863</v>
      </c>
      <c r="E5526" s="6">
        <v>1317</v>
      </c>
      <c r="F5526" s="7" t="s">
        <v>21</v>
      </c>
      <c r="G5526" s="6">
        <v>69.763999999999996</v>
      </c>
    </row>
    <row r="5527" spans="1:7" ht="15" thickBot="1" x14ac:dyDescent="0.35">
      <c r="A5527" s="6">
        <v>112.9464</v>
      </c>
      <c r="B5527" s="19">
        <f>(A5527-G5527)/G5527</f>
        <v>0.54755014797763901</v>
      </c>
      <c r="C5527" s="30" t="s">
        <v>315</v>
      </c>
      <c r="D5527" s="6">
        <v>1015458</v>
      </c>
      <c r="E5527" s="6">
        <v>2847</v>
      </c>
      <c r="F5527" s="7" t="s">
        <v>42</v>
      </c>
      <c r="G5527" s="6">
        <v>72.983999999999995</v>
      </c>
    </row>
    <row r="5528" spans="1:7" ht="15" thickBot="1" x14ac:dyDescent="0.35">
      <c r="A5528" s="6">
        <v>112.9464</v>
      </c>
      <c r="B5528" s="19">
        <f>(A5528-G5528)/G5528</f>
        <v>0.338608135014696</v>
      </c>
      <c r="C5528" s="30" t="s">
        <v>69</v>
      </c>
      <c r="D5528" s="6">
        <v>1018884</v>
      </c>
      <c r="E5528" s="6">
        <v>656</v>
      </c>
      <c r="F5528" s="7" t="s">
        <v>17</v>
      </c>
      <c r="G5528" s="6">
        <v>84.376000000000005</v>
      </c>
    </row>
    <row r="5529" spans="1:7" ht="15" thickBot="1" x14ac:dyDescent="0.35">
      <c r="A5529" s="6">
        <v>112.9464</v>
      </c>
      <c r="B5529" s="19">
        <f>(A5529-G5529)/G5529</f>
        <v>0.18124999999999997</v>
      </c>
      <c r="C5529" s="30" t="s">
        <v>120</v>
      </c>
      <c r="D5529" s="6">
        <v>1009991</v>
      </c>
      <c r="E5529" s="6">
        <v>2101</v>
      </c>
      <c r="F5529" s="7" t="s">
        <v>35</v>
      </c>
      <c r="G5529" s="6">
        <v>95.616</v>
      </c>
    </row>
    <row r="5530" spans="1:7" ht="15" thickBot="1" x14ac:dyDescent="0.35">
      <c r="A5530" s="6">
        <v>112.9464</v>
      </c>
      <c r="B5530" s="19">
        <f>(A5530-G5530)/G5530</f>
        <v>0.16752532561505068</v>
      </c>
      <c r="C5530" s="30" t="s">
        <v>111</v>
      </c>
      <c r="D5530" s="6">
        <v>1014440</v>
      </c>
      <c r="E5530" s="6">
        <v>2271</v>
      </c>
      <c r="F5530" s="7" t="s">
        <v>21</v>
      </c>
      <c r="G5530" s="6">
        <v>96.74</v>
      </c>
    </row>
    <row r="5531" spans="1:7" ht="15" thickBot="1" x14ac:dyDescent="0.35">
      <c r="A5531" s="6">
        <v>112.9464</v>
      </c>
      <c r="B5531" s="19">
        <f>(A5531-G5531)/G5531</f>
        <v>5.6996331511566994E-2</v>
      </c>
      <c r="C5531" s="30" t="s">
        <v>82</v>
      </c>
      <c r="D5531" s="6">
        <v>1013760</v>
      </c>
      <c r="E5531" s="6">
        <v>1553</v>
      </c>
      <c r="F5531" s="7" t="s">
        <v>31</v>
      </c>
      <c r="G5531" s="6">
        <v>106.85599999999999</v>
      </c>
    </row>
    <row r="5532" spans="1:7" ht="15" thickBot="1" x14ac:dyDescent="0.35">
      <c r="A5532" s="6">
        <v>112.9464</v>
      </c>
      <c r="B5532" s="19">
        <f>(A5532-G5532)/G5532</f>
        <v>-0.15605834180166175</v>
      </c>
      <c r="C5532" s="30" t="s">
        <v>83</v>
      </c>
      <c r="D5532" s="6">
        <v>1012842</v>
      </c>
      <c r="E5532" s="6">
        <v>2663</v>
      </c>
      <c r="F5532" s="7" t="s">
        <v>27</v>
      </c>
      <c r="G5532" s="6">
        <v>133.83199999999999</v>
      </c>
    </row>
    <row r="5533" spans="1:7" ht="15" thickBot="1" x14ac:dyDescent="0.35">
      <c r="A5533" s="6">
        <v>112.9464</v>
      </c>
      <c r="B5533" s="19">
        <f>(A5533-G5533)/G5533</f>
        <v>-0.19006970140263318</v>
      </c>
      <c r="C5533" s="30" t="s">
        <v>289</v>
      </c>
      <c r="D5533" s="6">
        <v>1017411</v>
      </c>
      <c r="E5533" s="6">
        <v>2221</v>
      </c>
      <c r="F5533" s="7" t="s">
        <v>21</v>
      </c>
      <c r="G5533" s="6">
        <v>139.452</v>
      </c>
    </row>
    <row r="5534" spans="1:7" ht="15" thickBot="1" x14ac:dyDescent="0.35">
      <c r="A5534" s="6">
        <v>112.9464</v>
      </c>
      <c r="B5534" s="19">
        <f>(A5534-G5534)/G5534</f>
        <v>-0.2091917324819359</v>
      </c>
      <c r="C5534" s="30" t="s">
        <v>170</v>
      </c>
      <c r="D5534" s="6">
        <v>1016909</v>
      </c>
      <c r="E5534" s="6">
        <v>375</v>
      </c>
      <c r="F5534" s="7" t="s">
        <v>21</v>
      </c>
      <c r="G5534" s="6">
        <v>142.82400000000001</v>
      </c>
    </row>
    <row r="5535" spans="1:7" ht="15" thickBot="1" x14ac:dyDescent="0.35">
      <c r="A5535" s="6">
        <v>112.9464</v>
      </c>
      <c r="B5535" s="19">
        <f>(A5535-G5535)/G5535</f>
        <v>-0.29549401197604791</v>
      </c>
      <c r="C5535" s="30" t="s">
        <v>330</v>
      </c>
      <c r="D5535" s="6">
        <v>1008248</v>
      </c>
      <c r="E5535" s="6">
        <v>1947</v>
      </c>
      <c r="F5535" s="7" t="s">
        <v>35</v>
      </c>
      <c r="G5535" s="6">
        <v>160.32</v>
      </c>
    </row>
    <row r="5536" spans="1:7" ht="15" thickBot="1" x14ac:dyDescent="0.35">
      <c r="A5536" s="6">
        <v>112.9464</v>
      </c>
      <c r="B5536" s="19">
        <f>(A5536-G5536)/G5536</f>
        <v>-0.36947948998503899</v>
      </c>
      <c r="C5536" s="30" t="s">
        <v>344</v>
      </c>
      <c r="D5536" s="6">
        <v>1005849</v>
      </c>
      <c r="E5536" s="6">
        <v>2143</v>
      </c>
      <c r="F5536" s="7" t="s">
        <v>35</v>
      </c>
      <c r="G5536" s="6">
        <v>179.13200000000001</v>
      </c>
    </row>
    <row r="5537" spans="1:7" ht="15" thickBot="1" x14ac:dyDescent="0.35">
      <c r="A5537" s="6">
        <v>112.9492</v>
      </c>
      <c r="B5537" s="19">
        <f>(A5537-G5537)/G5537</f>
        <v>-0.56105822441645004</v>
      </c>
      <c r="C5537" s="30" t="s">
        <v>349</v>
      </c>
      <c r="D5537" s="6">
        <v>1004697</v>
      </c>
      <c r="E5537" s="6">
        <v>256</v>
      </c>
      <c r="F5537" s="7" t="s">
        <v>25</v>
      </c>
      <c r="G5537" s="6">
        <v>257.32159999999999</v>
      </c>
    </row>
    <row r="5538" spans="1:7" ht="15" thickBot="1" x14ac:dyDescent="0.35">
      <c r="A5538" s="6">
        <v>113.02761599999999</v>
      </c>
      <c r="B5538" s="19">
        <f>(A5538-G5538)/G5538</f>
        <v>-0.77143131704930645</v>
      </c>
      <c r="C5538" s="30" t="s">
        <v>162</v>
      </c>
      <c r="D5538" s="6">
        <v>1000916</v>
      </c>
      <c r="E5538" s="6">
        <v>916</v>
      </c>
      <c r="F5538" s="7" t="s">
        <v>31</v>
      </c>
      <c r="G5538" s="6">
        <v>494.50175999999999</v>
      </c>
    </row>
    <row r="5539" spans="1:7" ht="15" thickBot="1" x14ac:dyDescent="0.35">
      <c r="A5539" s="6">
        <v>113.1182208</v>
      </c>
      <c r="B5539" s="19">
        <f>(A5539-G5539)/G5539</f>
        <v>-0.83225617802858287</v>
      </c>
      <c r="C5539" s="30" t="s">
        <v>219</v>
      </c>
      <c r="D5539" s="6">
        <v>1001024</v>
      </c>
      <c r="E5539" s="6">
        <v>1024</v>
      </c>
      <c r="F5539" s="7" t="s">
        <v>35</v>
      </c>
      <c r="G5539" s="6">
        <v>674.35104000000001</v>
      </c>
    </row>
    <row r="5540" spans="1:7" ht="15" thickBot="1" x14ac:dyDescent="0.35">
      <c r="A5540" s="6">
        <v>113.15616</v>
      </c>
      <c r="B5540" s="19">
        <f>(A5540-G5540)/G5540</f>
        <v>-7.8198653198653361E-3</v>
      </c>
      <c r="C5540" s="30" t="s">
        <v>160</v>
      </c>
      <c r="D5540" s="6">
        <v>1001655</v>
      </c>
      <c r="E5540" s="6">
        <v>1655</v>
      </c>
      <c r="F5540" s="7" t="s">
        <v>19</v>
      </c>
      <c r="G5540" s="6">
        <v>114.048</v>
      </c>
    </row>
    <row r="5541" spans="1:7" ht="15" thickBot="1" x14ac:dyDescent="0.35">
      <c r="A5541" s="6">
        <v>113.30495999999999</v>
      </c>
      <c r="B5541" s="19">
        <f>(A5541-G5541)/G5541</f>
        <v>4.7445224092476161</v>
      </c>
      <c r="C5541" s="30" t="s">
        <v>375</v>
      </c>
      <c r="D5541" s="6">
        <v>1012053</v>
      </c>
      <c r="E5541" s="6">
        <v>128</v>
      </c>
      <c r="F5541" s="7" t="s">
        <v>87</v>
      </c>
      <c r="G5541" s="6">
        <v>19.724</v>
      </c>
    </row>
    <row r="5542" spans="1:7" ht="15" thickBot="1" x14ac:dyDescent="0.35">
      <c r="A5542" s="6">
        <v>113.30495999999999</v>
      </c>
      <c r="B5542" s="19">
        <f>(A5542-G5542)/G5542</f>
        <v>4.4348119723714508</v>
      </c>
      <c r="C5542" s="30" t="s">
        <v>203</v>
      </c>
      <c r="D5542" s="6">
        <v>1012862</v>
      </c>
      <c r="E5542" s="6">
        <v>1458</v>
      </c>
      <c r="F5542" s="7" t="s">
        <v>87</v>
      </c>
      <c r="G5542" s="6">
        <v>20.847999999999999</v>
      </c>
    </row>
    <row r="5543" spans="1:7" ht="15" thickBot="1" x14ac:dyDescent="0.35">
      <c r="A5543" s="6">
        <v>113.30495999999999</v>
      </c>
      <c r="B5543" s="19">
        <f>(A5543-G5543)/G5543</f>
        <v>-0.38681155969260744</v>
      </c>
      <c r="C5543" s="30" t="s">
        <v>190</v>
      </c>
      <c r="D5543" s="6">
        <v>1007621</v>
      </c>
      <c r="E5543" s="6">
        <v>1000</v>
      </c>
      <c r="F5543" s="7" t="s">
        <v>87</v>
      </c>
      <c r="G5543" s="6">
        <v>184.78</v>
      </c>
    </row>
    <row r="5544" spans="1:7" ht="15" thickBot="1" x14ac:dyDescent="0.35">
      <c r="A5544" s="6">
        <v>113.30592</v>
      </c>
      <c r="B5544" s="19">
        <f>(A5544-G5544)/G5544</f>
        <v>-0.35566575073244411</v>
      </c>
      <c r="C5544" s="30" t="s">
        <v>149</v>
      </c>
      <c r="D5544" s="6">
        <v>1002098</v>
      </c>
      <c r="E5544" s="6">
        <v>2098</v>
      </c>
      <c r="F5544" s="7" t="s">
        <v>25</v>
      </c>
      <c r="G5544" s="6">
        <v>175.84960000000001</v>
      </c>
    </row>
    <row r="5545" spans="1:7" ht="15" thickBot="1" x14ac:dyDescent="0.35">
      <c r="A5545" s="6">
        <v>113.38496000000001</v>
      </c>
      <c r="B5545" s="19">
        <f>(A5545-G5545)/G5545</f>
        <v>-0.72157683652044913</v>
      </c>
      <c r="C5545" s="30" t="s">
        <v>188</v>
      </c>
      <c r="D5545" s="6">
        <v>1001238</v>
      </c>
      <c r="E5545" s="6">
        <v>1238</v>
      </c>
      <c r="F5545" s="7" t="s">
        <v>23</v>
      </c>
      <c r="G5545" s="6">
        <v>407.23968000000002</v>
      </c>
    </row>
    <row r="5546" spans="1:7" ht="15" thickBot="1" x14ac:dyDescent="0.35">
      <c r="A5546" s="6">
        <v>113.3946</v>
      </c>
      <c r="B5546" s="19">
        <f>(A5546-G5546)/G5546</f>
        <v>183.08214285714286</v>
      </c>
      <c r="C5546" s="30" t="s">
        <v>213</v>
      </c>
      <c r="D5546" s="6">
        <v>1017003</v>
      </c>
      <c r="E5546" s="6">
        <v>2357</v>
      </c>
      <c r="F5546" s="7" t="s">
        <v>31</v>
      </c>
      <c r="G5546" s="6">
        <v>0.61599999999999999</v>
      </c>
    </row>
    <row r="5547" spans="1:7" ht="15" thickBot="1" x14ac:dyDescent="0.35">
      <c r="A5547" s="6">
        <v>113.3946</v>
      </c>
      <c r="B5547" s="19">
        <f>(A5547-G5547)/G5547</f>
        <v>64.169310344827593</v>
      </c>
      <c r="C5547" s="30" t="s">
        <v>150</v>
      </c>
      <c r="D5547" s="6">
        <v>1011620</v>
      </c>
      <c r="E5547" s="6">
        <v>2841</v>
      </c>
      <c r="F5547" s="7" t="s">
        <v>27</v>
      </c>
      <c r="G5547" s="6">
        <v>1.74</v>
      </c>
    </row>
    <row r="5548" spans="1:7" ht="15" thickBot="1" x14ac:dyDescent="0.35">
      <c r="A5548" s="6">
        <v>113.3946</v>
      </c>
      <c r="B5548" s="19">
        <f>(A5548-G5548)/G5548</f>
        <v>38.593086592178771</v>
      </c>
      <c r="C5548" s="30" t="s">
        <v>105</v>
      </c>
      <c r="D5548" s="6">
        <v>1011911</v>
      </c>
      <c r="E5548" s="6">
        <v>2773</v>
      </c>
      <c r="F5548" s="7" t="s">
        <v>35</v>
      </c>
      <c r="G5548" s="6">
        <v>2.8639999999999999</v>
      </c>
    </row>
    <row r="5549" spans="1:7" ht="15" thickBot="1" x14ac:dyDescent="0.35">
      <c r="A5549" s="6">
        <v>113.3946</v>
      </c>
      <c r="B5549" s="19">
        <f>(A5549-G5549)/G5549</f>
        <v>16.243704379562047</v>
      </c>
      <c r="C5549" s="30" t="s">
        <v>106</v>
      </c>
      <c r="D5549" s="6">
        <v>1006933</v>
      </c>
      <c r="E5549" s="6">
        <v>2153</v>
      </c>
      <c r="F5549" s="7" t="s">
        <v>42</v>
      </c>
      <c r="G5549" s="6">
        <v>6.5759999999999996</v>
      </c>
    </row>
    <row r="5550" spans="1:7" ht="15" thickBot="1" x14ac:dyDescent="0.35">
      <c r="A5550" s="6">
        <v>113.3946</v>
      </c>
      <c r="B5550" s="19">
        <f>(A5550-G5550)/G5550</f>
        <v>6.2115619435258198</v>
      </c>
      <c r="C5550" s="30" t="s">
        <v>139</v>
      </c>
      <c r="D5550" s="6">
        <v>1008757</v>
      </c>
      <c r="E5550" s="6">
        <v>1187</v>
      </c>
      <c r="F5550" s="7" t="s">
        <v>17</v>
      </c>
      <c r="G5550" s="6">
        <v>15.724</v>
      </c>
    </row>
    <row r="5551" spans="1:7" ht="15" thickBot="1" x14ac:dyDescent="0.35">
      <c r="A5551" s="6">
        <v>113.3946</v>
      </c>
      <c r="B5551" s="19">
        <f>(A5551-G5551)/G5551</f>
        <v>4.1124706943192058</v>
      </c>
      <c r="C5551" s="30" t="s">
        <v>143</v>
      </c>
      <c r="D5551" s="6">
        <v>1006287</v>
      </c>
      <c r="E5551" s="6">
        <v>2058</v>
      </c>
      <c r="F5551" s="7" t="s">
        <v>17</v>
      </c>
      <c r="G5551" s="6">
        <v>22.18</v>
      </c>
    </row>
    <row r="5552" spans="1:7" ht="15" thickBot="1" x14ac:dyDescent="0.35">
      <c r="A5552" s="6">
        <v>113.3946</v>
      </c>
      <c r="B5552" s="19">
        <f>(A5552-G5552)/G5552</f>
        <v>0.78405601006922576</v>
      </c>
      <c r="C5552" s="30" t="s">
        <v>244</v>
      </c>
      <c r="D5552" s="6">
        <v>1018574</v>
      </c>
      <c r="E5552" s="6">
        <v>1193</v>
      </c>
      <c r="F5552" s="7" t="s">
        <v>42</v>
      </c>
      <c r="G5552" s="6">
        <v>63.56</v>
      </c>
    </row>
    <row r="5553" spans="1:7" ht="15" thickBot="1" x14ac:dyDescent="0.35">
      <c r="A5553" s="6">
        <v>113.3946</v>
      </c>
      <c r="B5553" s="19">
        <f>(A5553-G5553)/G5553</f>
        <v>0.53909821380096634</v>
      </c>
      <c r="C5553" s="30" t="s">
        <v>307</v>
      </c>
      <c r="D5553" s="6">
        <v>1013140</v>
      </c>
      <c r="E5553" s="6">
        <v>656</v>
      </c>
      <c r="F5553" s="7" t="s">
        <v>23</v>
      </c>
      <c r="G5553" s="6">
        <v>73.676000000000002</v>
      </c>
    </row>
    <row r="5554" spans="1:7" ht="15" thickBot="1" x14ac:dyDescent="0.35">
      <c r="A5554" s="6">
        <v>113.3946</v>
      </c>
      <c r="B5554" s="19">
        <f>(A5554-G5554)/G5554</f>
        <v>0.49352773826458018</v>
      </c>
      <c r="C5554" s="30" t="s">
        <v>79</v>
      </c>
      <c r="D5554" s="6">
        <v>1013276</v>
      </c>
      <c r="E5554" s="6">
        <v>943</v>
      </c>
      <c r="F5554" s="7" t="s">
        <v>42</v>
      </c>
      <c r="G5554" s="6">
        <v>75.924000000000007</v>
      </c>
    </row>
    <row r="5555" spans="1:7" ht="15" thickBot="1" x14ac:dyDescent="0.35">
      <c r="A5555" s="6">
        <v>113.3946</v>
      </c>
      <c r="B5555" s="19">
        <f>(A5555-G5555)/G5555</f>
        <v>0.28437160202972095</v>
      </c>
      <c r="C5555" s="30" t="s">
        <v>203</v>
      </c>
      <c r="D5555" s="6">
        <v>1014943</v>
      </c>
      <c r="E5555" s="6">
        <v>621</v>
      </c>
      <c r="F5555" s="7" t="s">
        <v>35</v>
      </c>
      <c r="G5555" s="6">
        <v>88.287999999999997</v>
      </c>
    </row>
    <row r="5556" spans="1:7" ht="15" thickBot="1" x14ac:dyDescent="0.35">
      <c r="A5556" s="6">
        <v>113.3946</v>
      </c>
      <c r="B5556" s="19">
        <f>(A5556-G5556)/G5556</f>
        <v>9.0081135122663955E-2</v>
      </c>
      <c r="C5556" s="30" t="s">
        <v>175</v>
      </c>
      <c r="D5556" s="6">
        <v>1011042</v>
      </c>
      <c r="E5556" s="6">
        <v>1177</v>
      </c>
      <c r="F5556" s="7" t="s">
        <v>31</v>
      </c>
      <c r="G5556" s="6">
        <v>104.024</v>
      </c>
    </row>
    <row r="5557" spans="1:7" ht="15" thickBot="1" x14ac:dyDescent="0.35">
      <c r="A5557" s="6">
        <v>113.3946</v>
      </c>
      <c r="B5557" s="19">
        <f>(A5557-G5557)/G5557</f>
        <v>-0.13439236641221378</v>
      </c>
      <c r="C5557" s="30" t="s">
        <v>86</v>
      </c>
      <c r="D5557" s="6">
        <v>1012060</v>
      </c>
      <c r="E5557" s="6">
        <v>2556</v>
      </c>
      <c r="F5557" s="7" t="s">
        <v>42</v>
      </c>
      <c r="G5557" s="6">
        <v>131</v>
      </c>
    </row>
    <row r="5558" spans="1:7" ht="15" thickBot="1" x14ac:dyDescent="0.35">
      <c r="A5558" s="6">
        <v>113.3946</v>
      </c>
      <c r="B5558" s="19">
        <f>(A5558-G5558)/G5558</f>
        <v>-0.34597646787403391</v>
      </c>
      <c r="C5558" s="30" t="s">
        <v>16</v>
      </c>
      <c r="D5558" s="6">
        <v>1009130</v>
      </c>
      <c r="E5558" s="6">
        <v>2393</v>
      </c>
      <c r="F5558" s="7" t="s">
        <v>31</v>
      </c>
      <c r="G5558" s="6">
        <v>173.38</v>
      </c>
    </row>
    <row r="5559" spans="1:7" ht="15" thickBot="1" x14ac:dyDescent="0.35">
      <c r="A5559" s="6">
        <v>113.438</v>
      </c>
      <c r="B5559" s="19">
        <f>(A5559-G5559)/G5559</f>
        <v>-0.53583283140417959</v>
      </c>
      <c r="C5559" s="30" t="s">
        <v>263</v>
      </c>
      <c r="D5559" s="6">
        <v>1002731</v>
      </c>
      <c r="E5559" s="6">
        <v>2731</v>
      </c>
      <c r="F5559" s="7" t="s">
        <v>23</v>
      </c>
      <c r="G5559" s="6">
        <v>244.3904</v>
      </c>
    </row>
    <row r="5560" spans="1:7" ht="15" thickBot="1" x14ac:dyDescent="0.35">
      <c r="A5560" s="6">
        <v>113.8428</v>
      </c>
      <c r="B5560" s="19">
        <f>(A5560-G5560)/G5560</f>
        <v>9.0996096522356265</v>
      </c>
      <c r="C5560" s="30" t="s">
        <v>203</v>
      </c>
      <c r="D5560" s="6">
        <v>1012413</v>
      </c>
      <c r="E5560" s="6">
        <v>2653</v>
      </c>
      <c r="F5560" s="7" t="s">
        <v>19</v>
      </c>
      <c r="G5560" s="6">
        <v>11.272</v>
      </c>
    </row>
    <row r="5561" spans="1:7" ht="15" thickBot="1" x14ac:dyDescent="0.35">
      <c r="A5561" s="6">
        <v>113.8428</v>
      </c>
      <c r="B5561" s="19">
        <f>(A5561-G5561)/G5561</f>
        <v>8.325262123197902</v>
      </c>
      <c r="C5561" s="30" t="s">
        <v>317</v>
      </c>
      <c r="D5561" s="6">
        <v>1007976</v>
      </c>
      <c r="E5561" s="6">
        <v>1321</v>
      </c>
      <c r="F5561" s="7" t="s">
        <v>27</v>
      </c>
      <c r="G5561" s="6">
        <v>12.208</v>
      </c>
    </row>
    <row r="5562" spans="1:7" ht="15" thickBot="1" x14ac:dyDescent="0.35">
      <c r="A5562" s="6">
        <v>113.8428</v>
      </c>
      <c r="B5562" s="19">
        <f>(A5562-G5562)/G5562</f>
        <v>5.3189831261101244</v>
      </c>
      <c r="C5562" s="30" t="s">
        <v>243</v>
      </c>
      <c r="D5562" s="6">
        <v>1018867</v>
      </c>
      <c r="E5562" s="6">
        <v>1759</v>
      </c>
      <c r="F5562" s="7" t="s">
        <v>42</v>
      </c>
      <c r="G5562" s="6">
        <v>18.015999999999998</v>
      </c>
    </row>
    <row r="5563" spans="1:7" ht="15" thickBot="1" x14ac:dyDescent="0.35">
      <c r="A5563" s="6">
        <v>113.8428</v>
      </c>
      <c r="B5563" s="19">
        <f>(A5563-G5563)/G5563</f>
        <v>4.3387169386606637</v>
      </c>
      <c r="C5563" s="30" t="s">
        <v>122</v>
      </c>
      <c r="D5563" s="6">
        <v>1012307</v>
      </c>
      <c r="E5563" s="6">
        <v>586</v>
      </c>
      <c r="F5563" s="7" t="s">
        <v>42</v>
      </c>
      <c r="G5563" s="6">
        <v>21.324000000000002</v>
      </c>
    </row>
    <row r="5564" spans="1:7" ht="15" thickBot="1" x14ac:dyDescent="0.35">
      <c r="A5564" s="6">
        <v>113.8428</v>
      </c>
      <c r="B5564" s="19">
        <f>(A5564-G5564)/G5564</f>
        <v>4.3387169386606637</v>
      </c>
      <c r="C5564" s="30" t="s">
        <v>46</v>
      </c>
      <c r="D5564" s="6">
        <v>1016648</v>
      </c>
      <c r="E5564" s="6">
        <v>971</v>
      </c>
      <c r="F5564" s="7" t="s">
        <v>19</v>
      </c>
      <c r="G5564" s="6">
        <v>21.324000000000002</v>
      </c>
    </row>
    <row r="5565" spans="1:7" ht="15" thickBot="1" x14ac:dyDescent="0.35">
      <c r="A5565" s="6">
        <v>113.8428</v>
      </c>
      <c r="B5565" s="19">
        <f>(A5565-G5565)/G5565</f>
        <v>3.3371990246875947</v>
      </c>
      <c r="C5565" s="30" t="s">
        <v>169</v>
      </c>
      <c r="D5565" s="6">
        <v>1008137</v>
      </c>
      <c r="E5565" s="6">
        <v>2523</v>
      </c>
      <c r="F5565" s="7" t="s">
        <v>17</v>
      </c>
      <c r="G5565" s="6">
        <v>26.248000000000001</v>
      </c>
    </row>
    <row r="5566" spans="1:7" ht="15" thickBot="1" x14ac:dyDescent="0.35">
      <c r="A5566" s="6">
        <v>113.8428</v>
      </c>
      <c r="B5566" s="19">
        <f>(A5566-G5566)/G5566</f>
        <v>3.1128179190751446</v>
      </c>
      <c r="C5566" s="30" t="s">
        <v>75</v>
      </c>
      <c r="D5566" s="6">
        <v>1008664</v>
      </c>
      <c r="E5566" s="6">
        <v>523</v>
      </c>
      <c r="F5566" s="7" t="s">
        <v>19</v>
      </c>
      <c r="G5566" s="6">
        <v>27.68</v>
      </c>
    </row>
    <row r="5567" spans="1:7" ht="15" thickBot="1" x14ac:dyDescent="0.35">
      <c r="A5567" s="6">
        <v>113.8428</v>
      </c>
      <c r="B5567" s="19">
        <f>(A5567-G5567)/G5567</f>
        <v>2.3793279506055565</v>
      </c>
      <c r="C5567" s="30" t="s">
        <v>303</v>
      </c>
      <c r="D5567" s="6">
        <v>1019118</v>
      </c>
      <c r="E5567" s="6">
        <v>768</v>
      </c>
      <c r="F5567" s="7" t="s">
        <v>27</v>
      </c>
      <c r="G5567" s="6">
        <v>33.688000000000002</v>
      </c>
    </row>
    <row r="5568" spans="1:7" ht="15" thickBot="1" x14ac:dyDescent="0.35">
      <c r="A5568" s="6">
        <v>113.8428</v>
      </c>
      <c r="B5568" s="19">
        <f>(A5568-G5568)/G5568</f>
        <v>2.3729201232519554</v>
      </c>
      <c r="C5568" s="30" t="s">
        <v>22</v>
      </c>
      <c r="D5568" s="6">
        <v>1015368</v>
      </c>
      <c r="E5568" s="6">
        <v>36</v>
      </c>
      <c r="F5568" s="7" t="s">
        <v>42</v>
      </c>
      <c r="G5568" s="6">
        <v>33.752000000000002</v>
      </c>
    </row>
    <row r="5569" spans="1:7" ht="15" thickBot="1" x14ac:dyDescent="0.35">
      <c r="A5569" s="6">
        <v>113.8428</v>
      </c>
      <c r="B5569" s="19">
        <f>(A5569-G5569)/G5569</f>
        <v>2.1623000000000001</v>
      </c>
      <c r="C5569" s="30" t="s">
        <v>115</v>
      </c>
      <c r="D5569" s="6">
        <v>1016202</v>
      </c>
      <c r="E5569" s="6">
        <v>1023</v>
      </c>
      <c r="F5569" s="7" t="s">
        <v>19</v>
      </c>
      <c r="G5569" s="6">
        <v>36</v>
      </c>
    </row>
    <row r="5570" spans="1:7" ht="15" thickBot="1" x14ac:dyDescent="0.35">
      <c r="A5570" s="6">
        <v>113.8428</v>
      </c>
      <c r="B5570" s="19">
        <f>(A5570-G5570)/G5570</f>
        <v>1.9814267756128223</v>
      </c>
      <c r="C5570" s="30" t="s">
        <v>158</v>
      </c>
      <c r="D5570" s="6">
        <v>1011567</v>
      </c>
      <c r="E5570" s="6">
        <v>621</v>
      </c>
      <c r="F5570" s="7" t="s">
        <v>21</v>
      </c>
      <c r="G5570" s="6">
        <v>38.183999999999997</v>
      </c>
    </row>
    <row r="5571" spans="1:7" ht="15" thickBot="1" x14ac:dyDescent="0.35">
      <c r="A5571" s="6">
        <v>113.8428</v>
      </c>
      <c r="B5571" s="19">
        <f>(A5571-G5571)/G5571</f>
        <v>1.9764379836854213</v>
      </c>
      <c r="C5571" s="30" t="s">
        <v>131</v>
      </c>
      <c r="D5571" s="6">
        <v>1015579</v>
      </c>
      <c r="E5571" s="6">
        <v>1377</v>
      </c>
      <c r="F5571" s="7" t="s">
        <v>21</v>
      </c>
      <c r="G5571" s="6">
        <v>38.247999999999998</v>
      </c>
    </row>
    <row r="5572" spans="1:7" ht="15" thickBot="1" x14ac:dyDescent="0.35">
      <c r="A5572" s="6">
        <v>113.8428</v>
      </c>
      <c r="B5572" s="19">
        <f>(A5572-G5572)/G5572</f>
        <v>1.6633632790567097</v>
      </c>
      <c r="C5572" s="30" t="s">
        <v>24</v>
      </c>
      <c r="D5572" s="6">
        <v>1018368</v>
      </c>
      <c r="E5572" s="6">
        <v>492</v>
      </c>
      <c r="F5572" s="7" t="s">
        <v>42</v>
      </c>
      <c r="G5572" s="6">
        <v>42.744</v>
      </c>
    </row>
    <row r="5573" spans="1:7" ht="15" thickBot="1" x14ac:dyDescent="0.35">
      <c r="A5573" s="6">
        <v>113.8428</v>
      </c>
      <c r="B5573" s="19">
        <f>(A5573-G5573)/G5573</f>
        <v>1.5338942307692309</v>
      </c>
      <c r="C5573" s="30" t="s">
        <v>176</v>
      </c>
      <c r="D5573" s="6">
        <v>1019359</v>
      </c>
      <c r="E5573" s="6">
        <v>1906</v>
      </c>
      <c r="F5573" s="7" t="s">
        <v>35</v>
      </c>
      <c r="G5573" s="6">
        <v>44.927999999999997</v>
      </c>
    </row>
    <row r="5574" spans="1:7" ht="15" thickBot="1" x14ac:dyDescent="0.35">
      <c r="A5574" s="6">
        <v>113.8428</v>
      </c>
      <c r="B5574" s="19">
        <f>(A5574-G5574)/G5574</f>
        <v>1.4184823249490142</v>
      </c>
      <c r="C5574" s="30" t="s">
        <v>283</v>
      </c>
      <c r="D5574" s="6">
        <v>1007841</v>
      </c>
      <c r="E5574" s="6">
        <v>2516</v>
      </c>
      <c r="F5574" s="7" t="s">
        <v>35</v>
      </c>
      <c r="G5574" s="6">
        <v>47.072000000000003</v>
      </c>
    </row>
    <row r="5575" spans="1:7" ht="15" thickBot="1" x14ac:dyDescent="0.35">
      <c r="A5575" s="6">
        <v>113.8428</v>
      </c>
      <c r="B5575" s="19">
        <f>(A5575-G5575)/G5575</f>
        <v>1.2493242709238914</v>
      </c>
      <c r="C5575" s="30" t="s">
        <v>299</v>
      </c>
      <c r="D5575" s="6">
        <v>1017936</v>
      </c>
      <c r="E5575" s="6">
        <v>2040</v>
      </c>
      <c r="F5575" s="7" t="s">
        <v>21</v>
      </c>
      <c r="G5575" s="6">
        <v>50.612000000000002</v>
      </c>
    </row>
    <row r="5576" spans="1:7" ht="15" thickBot="1" x14ac:dyDescent="0.35">
      <c r="A5576" s="6">
        <v>113.8428</v>
      </c>
      <c r="B5576" s="19">
        <f>(A5576-G5576)/G5576</f>
        <v>1.0245198463508323</v>
      </c>
      <c r="C5576" s="30" t="s">
        <v>80</v>
      </c>
      <c r="D5576" s="6">
        <v>1014244</v>
      </c>
      <c r="E5576" s="6">
        <v>2364</v>
      </c>
      <c r="F5576" s="7" t="s">
        <v>42</v>
      </c>
      <c r="G5576" s="6">
        <v>56.231999999999999</v>
      </c>
    </row>
    <row r="5577" spans="1:7" ht="15" thickBot="1" x14ac:dyDescent="0.35">
      <c r="A5577" s="6">
        <v>113.8428</v>
      </c>
      <c r="B5577" s="19">
        <f>(A5577-G5577)/G5577</f>
        <v>0.49008900523560195</v>
      </c>
      <c r="C5577" s="30" t="s">
        <v>281</v>
      </c>
      <c r="D5577" s="6">
        <v>1017699</v>
      </c>
      <c r="E5577" s="6">
        <v>260</v>
      </c>
      <c r="F5577" s="7" t="s">
        <v>27</v>
      </c>
      <c r="G5577" s="6">
        <v>76.400000000000006</v>
      </c>
    </row>
    <row r="5578" spans="1:7" ht="15" thickBot="1" x14ac:dyDescent="0.35">
      <c r="A5578" s="6">
        <v>113.8428</v>
      </c>
      <c r="B5578" s="19">
        <f>(A5578-G5578)/G5578</f>
        <v>0.36922447801404779</v>
      </c>
      <c r="C5578" s="30" t="s">
        <v>339</v>
      </c>
      <c r="D5578" s="6">
        <v>1013201</v>
      </c>
      <c r="E5578" s="6">
        <v>390</v>
      </c>
      <c r="F5578" s="7" t="s">
        <v>31</v>
      </c>
      <c r="G5578" s="6">
        <v>83.144000000000005</v>
      </c>
    </row>
    <row r="5579" spans="1:7" ht="15" thickBot="1" x14ac:dyDescent="0.35">
      <c r="A5579" s="6">
        <v>113.8428</v>
      </c>
      <c r="B5579" s="19">
        <f>(A5579-G5579)/G5579</f>
        <v>0.33218030331398607</v>
      </c>
      <c r="C5579" s="30" t="s">
        <v>240</v>
      </c>
      <c r="D5579" s="6">
        <v>1015471</v>
      </c>
      <c r="E5579" s="6">
        <v>1986</v>
      </c>
      <c r="F5579" s="7" t="s">
        <v>35</v>
      </c>
      <c r="G5579" s="6">
        <v>85.456000000000003</v>
      </c>
    </row>
    <row r="5580" spans="1:7" ht="15" thickBot="1" x14ac:dyDescent="0.35">
      <c r="A5580" s="6">
        <v>113.8428</v>
      </c>
      <c r="B5580" s="19">
        <f>(A5580-G5580)/G5580</f>
        <v>6.5863980226200186E-2</v>
      </c>
      <c r="C5580" s="30" t="s">
        <v>61</v>
      </c>
      <c r="D5580" s="6">
        <v>1006910</v>
      </c>
      <c r="E5580" s="6">
        <v>2758</v>
      </c>
      <c r="F5580" s="7" t="s">
        <v>35</v>
      </c>
      <c r="G5580" s="6">
        <v>106.80800000000001</v>
      </c>
    </row>
    <row r="5581" spans="1:7" ht="15" thickBot="1" x14ac:dyDescent="0.35">
      <c r="A5581" s="6">
        <v>113.8428</v>
      </c>
      <c r="B5581" s="19">
        <f>(A5581-G5581)/G5581</f>
        <v>-5.3675810473815463E-2</v>
      </c>
      <c r="C5581" s="30" t="s">
        <v>59</v>
      </c>
      <c r="D5581" s="6">
        <v>1019736</v>
      </c>
      <c r="E5581" s="6">
        <v>1087</v>
      </c>
      <c r="F5581" s="7" t="s">
        <v>23</v>
      </c>
      <c r="G5581" s="6">
        <v>120.3</v>
      </c>
    </row>
    <row r="5582" spans="1:7" ht="15" thickBot="1" x14ac:dyDescent="0.35">
      <c r="A5582" s="6">
        <v>113.8428</v>
      </c>
      <c r="B5582" s="19">
        <f>(A5582-G5582)/G5582</f>
        <v>-6.2435762287521492E-2</v>
      </c>
      <c r="C5582" s="30" t="s">
        <v>247</v>
      </c>
      <c r="D5582" s="6">
        <v>1019581</v>
      </c>
      <c r="E5582" s="6">
        <v>1188</v>
      </c>
      <c r="F5582" s="7" t="s">
        <v>25</v>
      </c>
      <c r="G5582" s="6">
        <v>121.42400000000001</v>
      </c>
    </row>
    <row r="5583" spans="1:7" ht="15" thickBot="1" x14ac:dyDescent="0.35">
      <c r="A5583" s="6">
        <v>113.8428</v>
      </c>
      <c r="B5583" s="19">
        <f>(A5583-G5583)/G5583</f>
        <v>-0.17</v>
      </c>
      <c r="C5583" s="30" t="s">
        <v>333</v>
      </c>
      <c r="D5583" s="6">
        <v>1016358</v>
      </c>
      <c r="E5583" s="6">
        <v>2295</v>
      </c>
      <c r="F5583" s="7" t="s">
        <v>31</v>
      </c>
      <c r="G5583" s="6">
        <v>137.16</v>
      </c>
    </row>
    <row r="5584" spans="1:7" ht="15" thickBot="1" x14ac:dyDescent="0.35">
      <c r="A5584" s="6">
        <v>113.8428</v>
      </c>
      <c r="B5584" s="19">
        <f>(A5584-G5584)/G5584</f>
        <v>-0.18338402387237457</v>
      </c>
      <c r="C5584" s="30" t="s">
        <v>192</v>
      </c>
      <c r="D5584" s="6">
        <v>1017431</v>
      </c>
      <c r="E5584" s="6">
        <v>250</v>
      </c>
      <c r="F5584" s="7" t="s">
        <v>21</v>
      </c>
      <c r="G5584" s="6">
        <v>139.40799999999999</v>
      </c>
    </row>
    <row r="5585" spans="1:7" ht="15" thickBot="1" x14ac:dyDescent="0.35">
      <c r="A5585" s="6">
        <v>113.8428</v>
      </c>
      <c r="B5585" s="19">
        <f>(A5585-G5585)/G5585</f>
        <v>-0.22701051087753613</v>
      </c>
      <c r="C5585" s="30" t="s">
        <v>233</v>
      </c>
      <c r="D5585" s="6">
        <v>1011078</v>
      </c>
      <c r="E5585" s="6">
        <v>615</v>
      </c>
      <c r="F5585" s="7" t="s">
        <v>21</v>
      </c>
      <c r="G5585" s="6">
        <v>147.27600000000001</v>
      </c>
    </row>
    <row r="5586" spans="1:7" ht="15" thickBot="1" x14ac:dyDescent="0.35">
      <c r="A5586" s="6">
        <v>113.92576</v>
      </c>
      <c r="B5586" s="19">
        <f>(A5586-G5586)/G5586</f>
        <v>0.89059529499229984</v>
      </c>
      <c r="C5586" s="30" t="s">
        <v>389</v>
      </c>
      <c r="D5586" s="6">
        <v>1001690</v>
      </c>
      <c r="E5586" s="6">
        <v>1690</v>
      </c>
      <c r="F5586" s="7" t="s">
        <v>87</v>
      </c>
      <c r="G5586" s="6">
        <v>60.2592</v>
      </c>
    </row>
    <row r="5587" spans="1:7" ht="15" thickBot="1" x14ac:dyDescent="0.35">
      <c r="A5587" s="6">
        <v>113.9684</v>
      </c>
      <c r="B5587" s="19">
        <f>(A5587-G5587)/G5587</f>
        <v>0.15337689044334346</v>
      </c>
      <c r="C5587" s="30" t="s">
        <v>179</v>
      </c>
      <c r="D5587" s="6">
        <v>1002772</v>
      </c>
      <c r="E5587" s="6">
        <v>2772</v>
      </c>
      <c r="F5587" s="7" t="s">
        <v>19</v>
      </c>
      <c r="G5587" s="6">
        <v>98.812799999999996</v>
      </c>
    </row>
    <row r="5588" spans="1:7" ht="15" thickBot="1" x14ac:dyDescent="0.35">
      <c r="A5588" s="6">
        <v>114.02208</v>
      </c>
      <c r="B5588" s="19">
        <f>(A5588-G5588)/G5588</f>
        <v>3.0646684728361615</v>
      </c>
      <c r="C5588" s="30" t="s">
        <v>72</v>
      </c>
      <c r="D5588" s="6">
        <v>1008057</v>
      </c>
      <c r="E5588" s="6">
        <v>1937</v>
      </c>
      <c r="F5588" s="7" t="s">
        <v>87</v>
      </c>
      <c r="G5588" s="6">
        <v>28.052</v>
      </c>
    </row>
    <row r="5589" spans="1:7" ht="15" thickBot="1" x14ac:dyDescent="0.35">
      <c r="A5589" s="6">
        <v>114.02208</v>
      </c>
      <c r="B5589" s="19">
        <f>(A5589-G5589)/G5589</f>
        <v>0.78661986837981823</v>
      </c>
      <c r="C5589" s="30" t="s">
        <v>360</v>
      </c>
      <c r="D5589" s="6">
        <v>1010549</v>
      </c>
      <c r="E5589" s="6">
        <v>258</v>
      </c>
      <c r="F5589" s="7" t="s">
        <v>87</v>
      </c>
      <c r="G5589" s="6">
        <v>63.82</v>
      </c>
    </row>
    <row r="5590" spans="1:7" ht="15" thickBot="1" x14ac:dyDescent="0.35">
      <c r="A5590" s="6">
        <v>114.02208</v>
      </c>
      <c r="B5590" s="19">
        <f>(A5590-G5590)/G5590</f>
        <v>-0.19630314649825201</v>
      </c>
      <c r="C5590" s="30" t="s">
        <v>297</v>
      </c>
      <c r="D5590" s="6">
        <v>1018301</v>
      </c>
      <c r="E5590" s="6">
        <v>1294</v>
      </c>
      <c r="F5590" s="7" t="s">
        <v>87</v>
      </c>
      <c r="G5590" s="6">
        <v>141.87200000000001</v>
      </c>
    </row>
    <row r="5591" spans="1:7" ht="15" thickBot="1" x14ac:dyDescent="0.35">
      <c r="A5591" s="6">
        <v>114.291</v>
      </c>
      <c r="B5591" s="19">
        <f>(A5591-G5591)/G5591</f>
        <v>-0.28648395555000628</v>
      </c>
      <c r="C5591" s="30" t="s">
        <v>198</v>
      </c>
      <c r="D5591" s="6">
        <v>1013515</v>
      </c>
      <c r="E5591" s="6">
        <v>2773</v>
      </c>
      <c r="F5591" s="7" t="s">
        <v>31</v>
      </c>
      <c r="G5591" s="6">
        <v>160.18</v>
      </c>
    </row>
    <row r="5592" spans="1:7" ht="15" thickBot="1" x14ac:dyDescent="0.35">
      <c r="A5592" s="6">
        <v>114.291</v>
      </c>
      <c r="B5592" s="19">
        <f>(A5592-G5592)/G5592</f>
        <v>38.906075418994412</v>
      </c>
      <c r="C5592" s="30" t="s">
        <v>197</v>
      </c>
      <c r="D5592" s="6">
        <v>1007067</v>
      </c>
      <c r="E5592" s="6">
        <v>284</v>
      </c>
      <c r="F5592" s="7" t="s">
        <v>31</v>
      </c>
      <c r="G5592" s="6">
        <v>2.8639999999999999</v>
      </c>
    </row>
    <row r="5593" spans="1:7" ht="15" thickBot="1" x14ac:dyDescent="0.35">
      <c r="A5593" s="6">
        <v>114.291</v>
      </c>
      <c r="B5593" s="19">
        <f>(A5593-G5593)/G5593</f>
        <v>28.126146788990823</v>
      </c>
      <c r="C5593" s="30" t="s">
        <v>347</v>
      </c>
      <c r="D5593" s="6">
        <v>1010077</v>
      </c>
      <c r="E5593" s="6">
        <v>2797</v>
      </c>
      <c r="F5593" s="7" t="s">
        <v>27</v>
      </c>
      <c r="G5593" s="6">
        <v>3.9239999999999999</v>
      </c>
    </row>
    <row r="5594" spans="1:7" ht="15" thickBot="1" x14ac:dyDescent="0.35">
      <c r="A5594" s="6">
        <v>114.291</v>
      </c>
      <c r="B5594" s="19">
        <f>(A5594-G5594)/G5594</f>
        <v>14.622061235647895</v>
      </c>
      <c r="C5594" s="30" t="s">
        <v>115</v>
      </c>
      <c r="D5594" s="6">
        <v>1012521</v>
      </c>
      <c r="E5594" s="6">
        <v>2019</v>
      </c>
      <c r="F5594" s="7" t="s">
        <v>42</v>
      </c>
      <c r="G5594" s="6">
        <v>7.3159999999999998</v>
      </c>
    </row>
    <row r="5595" spans="1:7" ht="15" thickBot="1" x14ac:dyDescent="0.35">
      <c r="A5595" s="6">
        <v>114.291</v>
      </c>
      <c r="B5595" s="19">
        <f>(A5595-G5595)/G5595</f>
        <v>8.6758381307145278</v>
      </c>
      <c r="C5595" s="30" t="s">
        <v>328</v>
      </c>
      <c r="D5595" s="6">
        <v>1009636</v>
      </c>
      <c r="E5595" s="6">
        <v>1247</v>
      </c>
      <c r="F5595" s="7" t="s">
        <v>42</v>
      </c>
      <c r="G5595" s="6">
        <v>11.811999999999999</v>
      </c>
    </row>
    <row r="5596" spans="1:7" ht="15" thickBot="1" x14ac:dyDescent="0.35">
      <c r="A5596" s="6">
        <v>114.291</v>
      </c>
      <c r="B5596" s="19">
        <f>(A5596-G5596)/G5596</f>
        <v>4.5416505042668742</v>
      </c>
      <c r="C5596" s="30" t="s">
        <v>299</v>
      </c>
      <c r="D5596" s="6">
        <v>1008550</v>
      </c>
      <c r="E5596" s="6">
        <v>983</v>
      </c>
      <c r="F5596" s="7" t="s">
        <v>42</v>
      </c>
      <c r="G5596" s="6">
        <v>20.623999999999999</v>
      </c>
    </row>
    <row r="5597" spans="1:7" ht="15" thickBot="1" x14ac:dyDescent="0.35">
      <c r="A5597" s="6">
        <v>114.291</v>
      </c>
      <c r="B5597" s="19">
        <f>(A5597-G5597)/G5597</f>
        <v>4.4989896073903006</v>
      </c>
      <c r="C5597" s="30" t="s">
        <v>214</v>
      </c>
      <c r="D5597" s="6">
        <v>1018947</v>
      </c>
      <c r="E5597" s="6">
        <v>1109</v>
      </c>
      <c r="F5597" s="7" t="s">
        <v>27</v>
      </c>
      <c r="G5597" s="6">
        <v>20.783999999999999</v>
      </c>
    </row>
    <row r="5598" spans="1:7" ht="15" thickBot="1" x14ac:dyDescent="0.35">
      <c r="A5598" s="6">
        <v>114.291</v>
      </c>
      <c r="B5598" s="19">
        <f>(A5598-G5598)/G5598</f>
        <v>3.5174308300395256</v>
      </c>
      <c r="C5598" s="30" t="s">
        <v>370</v>
      </c>
      <c r="D5598" s="6">
        <v>1014156</v>
      </c>
      <c r="E5598" s="6">
        <v>2048</v>
      </c>
      <c r="F5598" s="7" t="s">
        <v>31</v>
      </c>
      <c r="G5598" s="6">
        <v>25.3</v>
      </c>
    </row>
    <row r="5599" spans="1:7" ht="15" thickBot="1" x14ac:dyDescent="0.35">
      <c r="A5599" s="6">
        <v>114.291</v>
      </c>
      <c r="B5599" s="19">
        <f>(A5599-G5599)/G5599</f>
        <v>2.9889361999162358</v>
      </c>
      <c r="C5599" s="30" t="s">
        <v>358</v>
      </c>
      <c r="D5599" s="6">
        <v>1010590</v>
      </c>
      <c r="E5599" s="6">
        <v>355</v>
      </c>
      <c r="F5599" s="7" t="s">
        <v>17</v>
      </c>
      <c r="G5599" s="6">
        <v>28.652000000000001</v>
      </c>
    </row>
    <row r="5600" spans="1:7" ht="15" thickBot="1" x14ac:dyDescent="0.35">
      <c r="A5600" s="6">
        <v>114.291</v>
      </c>
      <c r="B5600" s="19">
        <f>(A5600-G5600)/G5600</f>
        <v>2.9861537388392856</v>
      </c>
      <c r="C5600" s="30" t="s">
        <v>124</v>
      </c>
      <c r="D5600" s="6">
        <v>1018286</v>
      </c>
      <c r="E5600" s="6">
        <v>686</v>
      </c>
      <c r="F5600" s="7" t="s">
        <v>17</v>
      </c>
      <c r="G5600" s="6">
        <v>28.672000000000001</v>
      </c>
    </row>
    <row r="5601" spans="1:7" ht="15" thickBot="1" x14ac:dyDescent="0.35">
      <c r="A5601" s="6">
        <v>114.291</v>
      </c>
      <c r="B5601" s="19">
        <f>(A5601-G5601)/G5601</f>
        <v>1.9480757325629383</v>
      </c>
      <c r="C5601" s="30" t="s">
        <v>130</v>
      </c>
      <c r="D5601" s="6">
        <v>1015334</v>
      </c>
      <c r="E5601" s="6">
        <v>1492</v>
      </c>
      <c r="F5601" s="7" t="s">
        <v>23</v>
      </c>
      <c r="G5601" s="6">
        <v>38.768000000000001</v>
      </c>
    </row>
    <row r="5602" spans="1:7" ht="15" thickBot="1" x14ac:dyDescent="0.35">
      <c r="A5602" s="6">
        <v>114.291</v>
      </c>
      <c r="B5602" s="19">
        <f>(A5602-G5602)/G5602</f>
        <v>1.6426886792452833</v>
      </c>
      <c r="C5602" s="30" t="s">
        <v>290</v>
      </c>
      <c r="D5602" s="6">
        <v>1008320</v>
      </c>
      <c r="E5602" s="6">
        <v>2424</v>
      </c>
      <c r="F5602" s="7" t="s">
        <v>35</v>
      </c>
      <c r="G5602" s="6">
        <v>43.247999999999998</v>
      </c>
    </row>
    <row r="5603" spans="1:7" ht="15" thickBot="1" x14ac:dyDescent="0.35">
      <c r="A5603" s="6">
        <v>114.291</v>
      </c>
      <c r="B5603" s="19">
        <f>(A5603-G5603)/G5603</f>
        <v>1.1862996403703419</v>
      </c>
      <c r="C5603" s="30" t="s">
        <v>77</v>
      </c>
      <c r="D5603" s="6">
        <v>1014451</v>
      </c>
      <c r="E5603" s="6">
        <v>758</v>
      </c>
      <c r="F5603" s="7" t="s">
        <v>17</v>
      </c>
      <c r="G5603" s="6">
        <v>52.276000000000003</v>
      </c>
    </row>
    <row r="5604" spans="1:7" ht="15" thickBot="1" x14ac:dyDescent="0.35">
      <c r="A5604" s="6">
        <v>114.291</v>
      </c>
      <c r="B5604" s="19">
        <f>(A5604-G5604)/G5604</f>
        <v>0.86603644200626961</v>
      </c>
      <c r="C5604" s="30" t="s">
        <v>66</v>
      </c>
      <c r="D5604" s="6">
        <v>1013854</v>
      </c>
      <c r="E5604" s="6">
        <v>1479</v>
      </c>
      <c r="F5604" s="7" t="s">
        <v>27</v>
      </c>
      <c r="G5604" s="6">
        <v>61.247999999999998</v>
      </c>
    </row>
    <row r="5605" spans="1:7" ht="15" thickBot="1" x14ac:dyDescent="0.35">
      <c r="A5605" s="6">
        <v>114.291</v>
      </c>
      <c r="B5605" s="19">
        <f>(A5605-G5605)/G5605</f>
        <v>0.60152177568521925</v>
      </c>
      <c r="C5605" s="30" t="s">
        <v>91</v>
      </c>
      <c r="D5605" s="6">
        <v>1012646</v>
      </c>
      <c r="E5605" s="6">
        <v>815</v>
      </c>
      <c r="F5605" s="7" t="s">
        <v>23</v>
      </c>
      <c r="G5605" s="6">
        <v>71.364000000000004</v>
      </c>
    </row>
    <row r="5606" spans="1:7" ht="15" thickBot="1" x14ac:dyDescent="0.35">
      <c r="A5606" s="6">
        <v>114.291</v>
      </c>
      <c r="B5606" s="19">
        <f>(A5606-G5606)/G5606</f>
        <v>0.60152177568521925</v>
      </c>
      <c r="C5606" s="30" t="s">
        <v>224</v>
      </c>
      <c r="D5606" s="6">
        <v>1016525</v>
      </c>
      <c r="E5606" s="6">
        <v>189</v>
      </c>
      <c r="F5606" s="7" t="s">
        <v>19</v>
      </c>
      <c r="G5606" s="6">
        <v>71.364000000000004</v>
      </c>
    </row>
    <row r="5607" spans="1:7" ht="15" thickBot="1" x14ac:dyDescent="0.35">
      <c r="A5607" s="6">
        <v>114.291</v>
      </c>
      <c r="B5607" s="19">
        <f>(A5607-G5607)/G5607</f>
        <v>0.59874384512085943</v>
      </c>
      <c r="C5607" s="30" t="s">
        <v>214</v>
      </c>
      <c r="D5607" s="6">
        <v>1008318</v>
      </c>
      <c r="E5607" s="6">
        <v>1728</v>
      </c>
      <c r="F5607" s="7" t="s">
        <v>27</v>
      </c>
      <c r="G5607" s="6">
        <v>71.488</v>
      </c>
    </row>
    <row r="5608" spans="1:7" ht="15" thickBot="1" x14ac:dyDescent="0.35">
      <c r="A5608" s="6">
        <v>114.291</v>
      </c>
      <c r="B5608" s="19">
        <f>(A5608-G5608)/G5608</f>
        <v>0.4421213344773634</v>
      </c>
      <c r="C5608" s="30" t="s">
        <v>257</v>
      </c>
      <c r="D5608" s="6">
        <v>1011303</v>
      </c>
      <c r="E5608" s="6">
        <v>1787</v>
      </c>
      <c r="F5608" s="7" t="s">
        <v>42</v>
      </c>
      <c r="G5608" s="6">
        <v>79.251999999999995</v>
      </c>
    </row>
    <row r="5609" spans="1:7" ht="15" thickBot="1" x14ac:dyDescent="0.35">
      <c r="A5609" s="6">
        <v>114.291</v>
      </c>
      <c r="B5609" s="19">
        <f>(A5609-G5609)/G5609</f>
        <v>0.32902693148518541</v>
      </c>
      <c r="C5609" s="30" t="s">
        <v>360</v>
      </c>
      <c r="D5609" s="6">
        <v>1013037</v>
      </c>
      <c r="E5609" s="6">
        <v>853</v>
      </c>
      <c r="F5609" s="7" t="s">
        <v>35</v>
      </c>
      <c r="G5609" s="6">
        <v>85.995999999999995</v>
      </c>
    </row>
    <row r="5610" spans="1:7" ht="15" thickBot="1" x14ac:dyDescent="0.35">
      <c r="A5610" s="6">
        <v>114.291</v>
      </c>
      <c r="B5610" s="19">
        <f>(A5610-G5610)/G5610</f>
        <v>0.32902693148518541</v>
      </c>
      <c r="C5610" s="30" t="s">
        <v>341</v>
      </c>
      <c r="D5610" s="6">
        <v>1019215</v>
      </c>
      <c r="E5610" s="6">
        <v>1217</v>
      </c>
      <c r="F5610" s="7" t="s">
        <v>25</v>
      </c>
      <c r="G5610" s="6">
        <v>85.995999999999995</v>
      </c>
    </row>
    <row r="5611" spans="1:7" ht="15" thickBot="1" x14ac:dyDescent="0.35">
      <c r="A5611" s="6">
        <v>114.291</v>
      </c>
      <c r="B5611" s="19">
        <f>(A5611-G5611)/G5611</f>
        <v>1.7090870845603103E-3</v>
      </c>
      <c r="C5611" s="30" t="s">
        <v>270</v>
      </c>
      <c r="D5611" s="6">
        <v>1018743</v>
      </c>
      <c r="E5611" s="6">
        <v>608</v>
      </c>
      <c r="F5611" s="7" t="s">
        <v>35</v>
      </c>
      <c r="G5611" s="6">
        <v>114.096</v>
      </c>
    </row>
    <row r="5612" spans="1:7" ht="15" thickBot="1" x14ac:dyDescent="0.35">
      <c r="A5612" s="6">
        <v>114.291</v>
      </c>
      <c r="B5612" s="19">
        <f>(A5612-G5612)/G5612</f>
        <v>-4.5315580206488668E-2</v>
      </c>
      <c r="C5612" s="30" t="s">
        <v>265</v>
      </c>
      <c r="D5612" s="6">
        <v>1013114</v>
      </c>
      <c r="E5612" s="6">
        <v>2161</v>
      </c>
      <c r="F5612" s="7" t="s">
        <v>17</v>
      </c>
      <c r="G5612" s="6">
        <v>119.71599999999999</v>
      </c>
    </row>
    <row r="5613" spans="1:7" ht="15" thickBot="1" x14ac:dyDescent="0.35">
      <c r="A5613" s="6">
        <v>114.3272</v>
      </c>
      <c r="B5613" s="19">
        <f>(A5613-G5613)/G5613</f>
        <v>-0.36402353276251848</v>
      </c>
      <c r="C5613" s="30" t="s">
        <v>205</v>
      </c>
      <c r="D5613" s="6">
        <v>1003842</v>
      </c>
      <c r="E5613" s="6">
        <v>1200</v>
      </c>
      <c r="F5613" s="7" t="s">
        <v>21</v>
      </c>
      <c r="G5613" s="6">
        <v>179.7664</v>
      </c>
    </row>
    <row r="5614" spans="1:7" ht="15" thickBot="1" x14ac:dyDescent="0.35">
      <c r="A5614" s="6">
        <v>114.5248</v>
      </c>
      <c r="B5614" s="19">
        <f>(A5614-G5614)/G5614</f>
        <v>2.1744722370054999</v>
      </c>
      <c r="C5614" s="30" t="s">
        <v>172</v>
      </c>
      <c r="D5614" s="6">
        <v>1002423</v>
      </c>
      <c r="E5614" s="6">
        <v>2423</v>
      </c>
      <c r="F5614" s="7" t="s">
        <v>17</v>
      </c>
      <c r="G5614" s="6">
        <v>36.076799999999999</v>
      </c>
    </row>
    <row r="5615" spans="1:7" ht="15" thickBot="1" x14ac:dyDescent="0.35">
      <c r="A5615" s="6">
        <v>114.5976</v>
      </c>
      <c r="B5615" s="19">
        <f>(A5615-G5615)/G5615</f>
        <v>-0.51740088402555051</v>
      </c>
      <c r="C5615" s="30" t="s">
        <v>169</v>
      </c>
      <c r="D5615" s="6">
        <v>1002906</v>
      </c>
      <c r="E5615" s="6">
        <v>2532</v>
      </c>
      <c r="F5615" s="7" t="s">
        <v>23</v>
      </c>
      <c r="G5615" s="6">
        <v>237.45920000000001</v>
      </c>
    </row>
    <row r="5616" spans="1:7" ht="15" thickBot="1" x14ac:dyDescent="0.35">
      <c r="A5616" s="6">
        <v>114.7392</v>
      </c>
      <c r="B5616" s="19">
        <f>(A5616-G5616)/G5616</f>
        <v>9560.6</v>
      </c>
      <c r="C5616" s="30" t="s">
        <v>280</v>
      </c>
      <c r="D5616" s="6">
        <v>1010858</v>
      </c>
      <c r="E5616" s="6">
        <v>2659</v>
      </c>
      <c r="F5616" s="7" t="s">
        <v>23</v>
      </c>
      <c r="G5616" s="6">
        <v>1.2E-2</v>
      </c>
    </row>
    <row r="5617" spans="1:7" ht="15" thickBot="1" x14ac:dyDescent="0.35">
      <c r="A5617" s="6">
        <v>114.7392</v>
      </c>
      <c r="B5617" s="19">
        <f>(A5617-G5617)/G5617</f>
        <v>100.00281690140847</v>
      </c>
      <c r="C5617" s="30" t="s">
        <v>286</v>
      </c>
      <c r="D5617" s="6">
        <v>1016289</v>
      </c>
      <c r="E5617" s="6">
        <v>2822</v>
      </c>
      <c r="F5617" s="7" t="s">
        <v>19</v>
      </c>
      <c r="G5617" s="6">
        <v>1.1359999999999999</v>
      </c>
    </row>
    <row r="5618" spans="1:7" ht="15" thickBot="1" x14ac:dyDescent="0.35">
      <c r="A5618" s="6">
        <v>114.7392</v>
      </c>
      <c r="B5618" s="19">
        <f>(A5618-G5618)/G5618</f>
        <v>50.314490161001778</v>
      </c>
      <c r="C5618" s="30" t="s">
        <v>209</v>
      </c>
      <c r="D5618" s="6">
        <v>1017353</v>
      </c>
      <c r="E5618" s="6">
        <v>1962</v>
      </c>
      <c r="F5618" s="7" t="s">
        <v>21</v>
      </c>
      <c r="G5618" s="6">
        <v>2.2360000000000002</v>
      </c>
    </row>
    <row r="5619" spans="1:7" ht="15" thickBot="1" x14ac:dyDescent="0.35">
      <c r="A5619" s="6">
        <v>114.7392</v>
      </c>
      <c r="B5619" s="19">
        <f>(A5619-G5619)/G5619</f>
        <v>49.769557522123897</v>
      </c>
      <c r="C5619" s="30" t="s">
        <v>56</v>
      </c>
      <c r="D5619" s="6">
        <v>1011237</v>
      </c>
      <c r="E5619" s="6">
        <v>1700</v>
      </c>
      <c r="F5619" s="7" t="s">
        <v>19</v>
      </c>
      <c r="G5619" s="6">
        <v>2.2599999999999998</v>
      </c>
    </row>
    <row r="5620" spans="1:7" ht="15" thickBot="1" x14ac:dyDescent="0.35">
      <c r="A5620" s="6">
        <v>114.7392</v>
      </c>
      <c r="B5620" s="19">
        <f>(A5620-G5620)/G5620</f>
        <v>17.785068762278978</v>
      </c>
      <c r="C5620" s="30" t="s">
        <v>194</v>
      </c>
      <c r="D5620" s="6">
        <v>1005587</v>
      </c>
      <c r="E5620" s="6">
        <v>2485</v>
      </c>
      <c r="F5620" s="7" t="s">
        <v>27</v>
      </c>
      <c r="G5620" s="6">
        <v>6.1079999999999997</v>
      </c>
    </row>
    <row r="5621" spans="1:7" ht="15" thickBot="1" x14ac:dyDescent="0.35">
      <c r="A5621" s="6">
        <v>114.7392</v>
      </c>
      <c r="B5621" s="19">
        <f>(A5621-G5621)/G5621</f>
        <v>10.355819477434681</v>
      </c>
      <c r="C5621" s="30" t="s">
        <v>267</v>
      </c>
      <c r="D5621" s="6">
        <v>1014702</v>
      </c>
      <c r="E5621" s="6">
        <v>1070</v>
      </c>
      <c r="F5621" s="7" t="s">
        <v>27</v>
      </c>
      <c r="G5621" s="6">
        <v>10.103999999999999</v>
      </c>
    </row>
    <row r="5622" spans="1:7" ht="15" thickBot="1" x14ac:dyDescent="0.35">
      <c r="A5622" s="6">
        <v>114.7392</v>
      </c>
      <c r="B5622" s="19">
        <f>(A5622-G5622)/G5622</f>
        <v>4.6678126852400714</v>
      </c>
      <c r="C5622" s="30" t="s">
        <v>150</v>
      </c>
      <c r="D5622" s="6">
        <v>1013626</v>
      </c>
      <c r="E5622" s="6">
        <v>1541</v>
      </c>
      <c r="F5622" s="7" t="s">
        <v>19</v>
      </c>
      <c r="G5622" s="6">
        <v>20.244</v>
      </c>
    </row>
    <row r="5623" spans="1:7" ht="15" thickBot="1" x14ac:dyDescent="0.35">
      <c r="A5623" s="6">
        <v>114.7392</v>
      </c>
      <c r="B5623" s="19">
        <f>(A5623-G5623)/G5623</f>
        <v>3.4362511599133927</v>
      </c>
      <c r="C5623" s="30" t="s">
        <v>212</v>
      </c>
      <c r="D5623" s="6">
        <v>1010507</v>
      </c>
      <c r="E5623" s="6">
        <v>510</v>
      </c>
      <c r="F5623" s="7" t="s">
        <v>31</v>
      </c>
      <c r="G5623" s="6">
        <v>25.864000000000001</v>
      </c>
    </row>
    <row r="5624" spans="1:7" ht="15" thickBot="1" x14ac:dyDescent="0.35">
      <c r="A5624" s="6">
        <v>114.7392</v>
      </c>
      <c r="B5624" s="19">
        <f>(A5624-G5624)/G5624</f>
        <v>3.0815025611838363</v>
      </c>
      <c r="C5624" s="30" t="s">
        <v>225</v>
      </c>
      <c r="D5624" s="6">
        <v>1012109</v>
      </c>
      <c r="E5624" s="6">
        <v>975</v>
      </c>
      <c r="F5624" s="7" t="s">
        <v>27</v>
      </c>
      <c r="G5624" s="6">
        <v>28.111999999999998</v>
      </c>
    </row>
    <row r="5625" spans="1:7" ht="15" thickBot="1" x14ac:dyDescent="0.35">
      <c r="A5625" s="6">
        <v>114.7392</v>
      </c>
      <c r="B5625" s="19">
        <f>(A5625-G5625)/G5625</f>
        <v>1.8364283595372293</v>
      </c>
      <c r="C5625" s="30" t="s">
        <v>287</v>
      </c>
      <c r="D5625" s="6">
        <v>1016708</v>
      </c>
      <c r="E5625" s="6">
        <v>2127</v>
      </c>
      <c r="F5625" s="7" t="s">
        <v>19</v>
      </c>
      <c r="G5625" s="6">
        <v>40.451999999999998</v>
      </c>
    </row>
    <row r="5626" spans="1:7" ht="15" thickBot="1" x14ac:dyDescent="0.35">
      <c r="A5626" s="6">
        <v>114.7392</v>
      </c>
      <c r="B5626" s="19">
        <f>(A5626-G5626)/G5626</f>
        <v>1.6855912367755828</v>
      </c>
      <c r="C5626" s="30" t="s">
        <v>162</v>
      </c>
      <c r="D5626" s="6">
        <v>1014490</v>
      </c>
      <c r="E5626" s="6">
        <v>159</v>
      </c>
      <c r="F5626" s="7" t="s">
        <v>31</v>
      </c>
      <c r="G5626" s="6">
        <v>42.723999999999997</v>
      </c>
    </row>
    <row r="5627" spans="1:7" ht="15" thickBot="1" x14ac:dyDescent="0.35">
      <c r="A5627" s="6">
        <v>114.7392</v>
      </c>
      <c r="B5627" s="19">
        <f>(A5627-G5627)/G5627</f>
        <v>1.1271635150166852</v>
      </c>
      <c r="C5627" s="30" t="s">
        <v>77</v>
      </c>
      <c r="D5627" s="6">
        <v>1010001</v>
      </c>
      <c r="E5627" s="6">
        <v>246</v>
      </c>
      <c r="F5627" s="7" t="s">
        <v>23</v>
      </c>
      <c r="G5627" s="6">
        <v>53.94</v>
      </c>
    </row>
    <row r="5628" spans="1:7" ht="15" thickBot="1" x14ac:dyDescent="0.35">
      <c r="A5628" s="6">
        <v>114.7392</v>
      </c>
      <c r="B5628" s="19">
        <f>(A5628-G5628)/G5628</f>
        <v>0.85566049941777711</v>
      </c>
      <c r="C5628" s="30" t="s">
        <v>193</v>
      </c>
      <c r="D5628" s="6">
        <v>1016550</v>
      </c>
      <c r="E5628" s="6">
        <v>659</v>
      </c>
      <c r="F5628" s="7" t="s">
        <v>27</v>
      </c>
      <c r="G5628" s="6">
        <v>61.832000000000001</v>
      </c>
    </row>
    <row r="5629" spans="1:7" ht="15" thickBot="1" x14ac:dyDescent="0.35">
      <c r="A5629" s="6">
        <v>114.7392</v>
      </c>
      <c r="B5629" s="19">
        <f>(A5629-G5629)/G5629</f>
        <v>0.67316845543630432</v>
      </c>
      <c r="C5629" s="30" t="s">
        <v>163</v>
      </c>
      <c r="D5629" s="6">
        <v>1017580</v>
      </c>
      <c r="E5629" s="6">
        <v>8</v>
      </c>
      <c r="F5629" s="7" t="s">
        <v>19</v>
      </c>
      <c r="G5629" s="6">
        <v>68.575999999999993</v>
      </c>
    </row>
    <row r="5630" spans="1:7" ht="15" thickBot="1" x14ac:dyDescent="0.35">
      <c r="A5630" s="6">
        <v>114.7392</v>
      </c>
      <c r="B5630" s="19">
        <f>(A5630-G5630)/G5630</f>
        <v>0.5233563462559746</v>
      </c>
      <c r="C5630" s="30" t="s">
        <v>110</v>
      </c>
      <c r="D5630" s="6">
        <v>1015489</v>
      </c>
      <c r="E5630" s="6">
        <v>2110</v>
      </c>
      <c r="F5630" s="7" t="s">
        <v>87</v>
      </c>
      <c r="G5630" s="6">
        <v>75.319999999999993</v>
      </c>
    </row>
    <row r="5631" spans="1:7" ht="15" thickBot="1" x14ac:dyDescent="0.35">
      <c r="A5631" s="6">
        <v>114.7392</v>
      </c>
      <c r="B5631" s="19">
        <f>(A5631-G5631)/G5631</f>
        <v>0.45807960148426785</v>
      </c>
      <c r="C5631" s="30" t="s">
        <v>69</v>
      </c>
      <c r="D5631" s="6">
        <v>1010896</v>
      </c>
      <c r="E5631" s="6">
        <v>2301</v>
      </c>
      <c r="F5631" s="7" t="s">
        <v>17</v>
      </c>
      <c r="G5631" s="6">
        <v>78.691999999999993</v>
      </c>
    </row>
    <row r="5632" spans="1:7" ht="15" thickBot="1" x14ac:dyDescent="0.35">
      <c r="A5632" s="6">
        <v>114.7392</v>
      </c>
      <c r="B5632" s="19">
        <f>(A5632-G5632)/G5632</f>
        <v>0.33337052015060648</v>
      </c>
      <c r="C5632" s="30" t="s">
        <v>54</v>
      </c>
      <c r="D5632" s="6">
        <v>1008632</v>
      </c>
      <c r="E5632" s="6">
        <v>1513</v>
      </c>
      <c r="F5632" s="7" t="s">
        <v>19</v>
      </c>
      <c r="G5632" s="6">
        <v>86.052000000000007</v>
      </c>
    </row>
    <row r="5633" spans="1:7" ht="15" thickBot="1" x14ac:dyDescent="0.35">
      <c r="A5633" s="6">
        <v>114.7392</v>
      </c>
      <c r="B5633" s="19">
        <f>(A5633-G5633)/G5633</f>
        <v>0.32591291485624474</v>
      </c>
      <c r="C5633" s="30" t="s">
        <v>251</v>
      </c>
      <c r="D5633" s="6">
        <v>1011960</v>
      </c>
      <c r="E5633" s="6">
        <v>1659</v>
      </c>
      <c r="F5633" s="7" t="s">
        <v>25</v>
      </c>
      <c r="G5633" s="6">
        <v>86.536000000000001</v>
      </c>
    </row>
    <row r="5634" spans="1:7" ht="15" thickBot="1" x14ac:dyDescent="0.35">
      <c r="A5634" s="6">
        <v>114.7392</v>
      </c>
      <c r="B5634" s="19">
        <f>(A5634-G5634)/G5634</f>
        <v>-8.0261639091958437E-2</v>
      </c>
      <c r="C5634" s="30" t="s">
        <v>343</v>
      </c>
      <c r="D5634" s="6">
        <v>1011885</v>
      </c>
      <c r="E5634" s="6">
        <v>2604</v>
      </c>
      <c r="F5634" s="7" t="s">
        <v>35</v>
      </c>
      <c r="G5634" s="6">
        <v>124.752</v>
      </c>
    </row>
    <row r="5635" spans="1:7" ht="15" thickBot="1" x14ac:dyDescent="0.35">
      <c r="A5635" s="6">
        <v>114.7392</v>
      </c>
      <c r="B5635" s="19">
        <f>(A5635-G5635)/G5635</f>
        <v>-8.0261639091958437E-2</v>
      </c>
      <c r="C5635" s="30" t="s">
        <v>308</v>
      </c>
      <c r="D5635" s="6">
        <v>1018380</v>
      </c>
      <c r="E5635" s="6">
        <v>999</v>
      </c>
      <c r="F5635" s="7" t="s">
        <v>35</v>
      </c>
      <c r="G5635" s="6">
        <v>124.752</v>
      </c>
    </row>
    <row r="5636" spans="1:7" ht="15" thickBot="1" x14ac:dyDescent="0.35">
      <c r="A5636" s="6">
        <v>114.7392</v>
      </c>
      <c r="B5636" s="19">
        <f>(A5636-G5636)/G5636</f>
        <v>-0.16319612590799043</v>
      </c>
      <c r="C5636" s="30" t="s">
        <v>118</v>
      </c>
      <c r="D5636" s="6">
        <v>1016534</v>
      </c>
      <c r="E5636" s="6">
        <v>2376</v>
      </c>
      <c r="F5636" s="7" t="s">
        <v>27</v>
      </c>
      <c r="G5636" s="6">
        <v>137.11600000000001</v>
      </c>
    </row>
    <row r="5637" spans="1:7" ht="15" thickBot="1" x14ac:dyDescent="0.35">
      <c r="A5637" s="6">
        <v>114.89919999999999</v>
      </c>
      <c r="B5637" s="19">
        <f>(A5637-G5637)/G5637</f>
        <v>-0.35556472889782292</v>
      </c>
      <c r="C5637" s="30" t="s">
        <v>64</v>
      </c>
      <c r="D5637" s="6">
        <v>1003385</v>
      </c>
      <c r="E5637" s="6">
        <v>1297</v>
      </c>
      <c r="F5637" s="7" t="s">
        <v>17</v>
      </c>
      <c r="G5637" s="6">
        <v>178.2944</v>
      </c>
    </row>
    <row r="5638" spans="1:7" ht="15" thickBot="1" x14ac:dyDescent="0.35">
      <c r="A5638" s="6">
        <v>115.0552</v>
      </c>
      <c r="B5638" s="19">
        <f>(A5638-G5638)/G5638</f>
        <v>-0.42469638542650046</v>
      </c>
      <c r="C5638" s="30" t="s">
        <v>112</v>
      </c>
      <c r="D5638" s="6">
        <v>1003726</v>
      </c>
      <c r="E5638" s="6">
        <v>420</v>
      </c>
      <c r="F5638" s="7" t="s">
        <v>87</v>
      </c>
      <c r="G5638" s="6">
        <v>199.99039999999999</v>
      </c>
    </row>
    <row r="5639" spans="1:7" ht="15" thickBot="1" x14ac:dyDescent="0.35">
      <c r="A5639" s="6">
        <v>115.11239999999999</v>
      </c>
      <c r="B5639" s="19">
        <f>(A5639-G5639)/G5639</f>
        <v>0.15341237014236245</v>
      </c>
      <c r="C5639" s="30" t="s">
        <v>191</v>
      </c>
      <c r="D5639" s="6">
        <v>1005058</v>
      </c>
      <c r="E5639" s="6">
        <v>643</v>
      </c>
      <c r="F5639" s="7" t="s">
        <v>42</v>
      </c>
      <c r="G5639" s="6">
        <v>99.801599999999993</v>
      </c>
    </row>
    <row r="5640" spans="1:7" ht="15" thickBot="1" x14ac:dyDescent="0.35">
      <c r="A5640" s="6">
        <v>115.1332</v>
      </c>
      <c r="B5640" s="19">
        <f>(A5640-G5640)/G5640</f>
        <v>-0.11488289994833814</v>
      </c>
      <c r="C5640" s="30" t="s">
        <v>184</v>
      </c>
      <c r="D5640" s="6">
        <v>1004216</v>
      </c>
      <c r="E5640" s="6">
        <v>2236</v>
      </c>
      <c r="F5640" s="7" t="s">
        <v>31</v>
      </c>
      <c r="G5640" s="6">
        <v>130.07679999999999</v>
      </c>
    </row>
    <row r="5641" spans="1:7" ht="15" thickBot="1" x14ac:dyDescent="0.35">
      <c r="A5641" s="6">
        <v>115.1874</v>
      </c>
      <c r="B5641" s="19">
        <f>(A5641-G5641)/G5641</f>
        <v>40.494020172910666</v>
      </c>
      <c r="C5641" s="30" t="s">
        <v>107</v>
      </c>
      <c r="D5641" s="6">
        <v>1016625</v>
      </c>
      <c r="E5641" s="6">
        <v>1070</v>
      </c>
      <c r="F5641" s="7" t="s">
        <v>31</v>
      </c>
      <c r="G5641" s="6">
        <v>2.7759999999999998</v>
      </c>
    </row>
    <row r="5642" spans="1:7" ht="15" thickBot="1" x14ac:dyDescent="0.35">
      <c r="A5642" s="6">
        <v>115.1874</v>
      </c>
      <c r="B5642" s="19">
        <f>(A5642-G5642)/G5642</f>
        <v>28.029082661290321</v>
      </c>
      <c r="C5642" s="30" t="s">
        <v>236</v>
      </c>
      <c r="D5642" s="6">
        <v>1016651</v>
      </c>
      <c r="E5642" s="6">
        <v>1400</v>
      </c>
      <c r="F5642" s="7" t="s">
        <v>25</v>
      </c>
      <c r="G5642" s="6">
        <v>3.968</v>
      </c>
    </row>
    <row r="5643" spans="1:7" ht="15" thickBot="1" x14ac:dyDescent="0.35">
      <c r="A5643" s="6">
        <v>115.1874</v>
      </c>
      <c r="B5643" s="19">
        <f>(A5643-G5643)/G5643</f>
        <v>21.621249018067559</v>
      </c>
      <c r="C5643" s="30" t="s">
        <v>306</v>
      </c>
      <c r="D5643" s="6">
        <v>1017215</v>
      </c>
      <c r="E5643" s="6">
        <v>1291</v>
      </c>
      <c r="F5643" s="7" t="s">
        <v>23</v>
      </c>
      <c r="G5643" s="6">
        <v>5.0919999999999996</v>
      </c>
    </row>
    <row r="5644" spans="1:7" ht="15" thickBot="1" x14ac:dyDescent="0.35">
      <c r="A5644" s="6">
        <v>115.1874</v>
      </c>
      <c r="B5644" s="19">
        <f>(A5644-G5644)/G5644</f>
        <v>14.839851485148513</v>
      </c>
      <c r="C5644" s="30" t="s">
        <v>331</v>
      </c>
      <c r="D5644" s="6">
        <v>1018935</v>
      </c>
      <c r="E5644" s="6">
        <v>2002</v>
      </c>
      <c r="F5644" s="7" t="s">
        <v>19</v>
      </c>
      <c r="G5644" s="6">
        <v>7.2720000000000002</v>
      </c>
    </row>
    <row r="5645" spans="1:7" ht="15" thickBot="1" x14ac:dyDescent="0.35">
      <c r="A5645" s="6">
        <v>115.1874</v>
      </c>
      <c r="B5645" s="19">
        <f>(A5645-G5645)/G5645</f>
        <v>9.8218151071025925</v>
      </c>
      <c r="C5645" s="30" t="s">
        <v>152</v>
      </c>
      <c r="D5645" s="6">
        <v>1011207</v>
      </c>
      <c r="E5645" s="6">
        <v>1398</v>
      </c>
      <c r="F5645" s="7" t="s">
        <v>17</v>
      </c>
      <c r="G5645" s="6">
        <v>10.644</v>
      </c>
    </row>
    <row r="5646" spans="1:7" ht="15" thickBot="1" x14ac:dyDescent="0.35">
      <c r="A5646" s="6">
        <v>115.1874</v>
      </c>
      <c r="B5646" s="19">
        <f>(A5646-G5646)/G5646</f>
        <v>3.4200844205679202</v>
      </c>
      <c r="C5646" s="30" t="s">
        <v>365</v>
      </c>
      <c r="D5646" s="6">
        <v>1007915</v>
      </c>
      <c r="E5646" s="6">
        <v>2640</v>
      </c>
      <c r="F5646" s="7" t="s">
        <v>35</v>
      </c>
      <c r="G5646" s="6">
        <v>26.06</v>
      </c>
    </row>
    <row r="5647" spans="1:7" ht="15" thickBot="1" x14ac:dyDescent="0.35">
      <c r="A5647" s="6">
        <v>115.1874</v>
      </c>
      <c r="B5647" s="19">
        <f>(A5647-G5647)/G5647</f>
        <v>3.1050392017106199</v>
      </c>
      <c r="C5647" s="30" t="s">
        <v>135</v>
      </c>
      <c r="D5647" s="6">
        <v>1006284</v>
      </c>
      <c r="E5647" s="6">
        <v>2724</v>
      </c>
      <c r="F5647" s="7" t="s">
        <v>31</v>
      </c>
      <c r="G5647" s="6">
        <v>28.06</v>
      </c>
    </row>
    <row r="5648" spans="1:7" ht="15" thickBot="1" x14ac:dyDescent="0.35">
      <c r="A5648" s="6">
        <v>115.1874</v>
      </c>
      <c r="B5648" s="19">
        <f>(A5648-G5648)/G5648</f>
        <v>2.9377615205797896</v>
      </c>
      <c r="C5648" s="30" t="s">
        <v>299</v>
      </c>
      <c r="D5648" s="6">
        <v>1006349</v>
      </c>
      <c r="E5648" s="6">
        <v>2638</v>
      </c>
      <c r="F5648" s="7" t="s">
        <v>25</v>
      </c>
      <c r="G5648" s="6">
        <v>29.251999999999999</v>
      </c>
    </row>
    <row r="5649" spans="1:7" ht="15" thickBot="1" x14ac:dyDescent="0.35">
      <c r="A5649" s="6">
        <v>115.1874</v>
      </c>
      <c r="B5649" s="19">
        <f>(A5649-G5649)/G5649</f>
        <v>1.3013545912251259</v>
      </c>
      <c r="C5649" s="30" t="s">
        <v>64</v>
      </c>
      <c r="D5649" s="6">
        <v>1011879</v>
      </c>
      <c r="E5649" s="6">
        <v>1760</v>
      </c>
      <c r="F5649" s="7" t="s">
        <v>27</v>
      </c>
      <c r="G5649" s="6">
        <v>50.052</v>
      </c>
    </row>
    <row r="5650" spans="1:7" ht="15" thickBot="1" x14ac:dyDescent="0.35">
      <c r="A5650" s="6">
        <v>115.1874</v>
      </c>
      <c r="B5650" s="19">
        <f>(A5650-G5650)/G5650</f>
        <v>1.1588462403478521</v>
      </c>
      <c r="C5650" s="30" t="s">
        <v>46</v>
      </c>
      <c r="D5650" s="6">
        <v>1015596</v>
      </c>
      <c r="E5650" s="6">
        <v>1892</v>
      </c>
      <c r="F5650" s="7" t="s">
        <v>21</v>
      </c>
      <c r="G5650" s="6">
        <v>53.356000000000002</v>
      </c>
    </row>
    <row r="5651" spans="1:7" ht="15" thickBot="1" x14ac:dyDescent="0.35">
      <c r="A5651" s="6">
        <v>115.1874</v>
      </c>
      <c r="B5651" s="19">
        <f>(A5651-G5651)/G5651</f>
        <v>0.48567559201362021</v>
      </c>
      <c r="C5651" s="30" t="s">
        <v>39</v>
      </c>
      <c r="D5651" s="6">
        <v>1009014</v>
      </c>
      <c r="E5651" s="6">
        <v>2803</v>
      </c>
      <c r="F5651" s="7" t="s">
        <v>25</v>
      </c>
      <c r="G5651" s="6">
        <v>77.531999999999996</v>
      </c>
    </row>
    <row r="5652" spans="1:7" ht="15" thickBot="1" x14ac:dyDescent="0.35">
      <c r="A5652" s="6">
        <v>115.1874</v>
      </c>
      <c r="B5652" s="19">
        <f>(A5652-G5652)/G5652</f>
        <v>0.24263614395443167</v>
      </c>
      <c r="C5652" s="30" t="s">
        <v>115</v>
      </c>
      <c r="D5652" s="6">
        <v>1014151</v>
      </c>
      <c r="E5652" s="6">
        <v>2328</v>
      </c>
      <c r="F5652" s="7" t="s">
        <v>27</v>
      </c>
      <c r="G5652" s="6">
        <v>92.695999999999998</v>
      </c>
    </row>
    <row r="5653" spans="1:7" ht="15" thickBot="1" x14ac:dyDescent="0.35">
      <c r="A5653" s="6">
        <v>115.1874</v>
      </c>
      <c r="B5653" s="19">
        <f>(A5653-G5653)/G5653</f>
        <v>8.4790552248926385E-2</v>
      </c>
      <c r="C5653" s="30" t="s">
        <v>150</v>
      </c>
      <c r="D5653" s="6">
        <v>1010987</v>
      </c>
      <c r="E5653" s="6">
        <v>2286</v>
      </c>
      <c r="F5653" s="7" t="s">
        <v>27</v>
      </c>
      <c r="G5653" s="6">
        <v>106.184</v>
      </c>
    </row>
    <row r="5654" spans="1:7" ht="15" thickBot="1" x14ac:dyDescent="0.35">
      <c r="A5654" s="6">
        <v>115.1874</v>
      </c>
      <c r="B5654" s="19">
        <f>(A5654-G5654)/G5654</f>
        <v>-2.8348010932280638E-2</v>
      </c>
      <c r="C5654" s="30" t="s">
        <v>60</v>
      </c>
      <c r="D5654" s="6">
        <v>1010710</v>
      </c>
      <c r="E5654" s="6">
        <v>2079</v>
      </c>
      <c r="F5654" s="7" t="s">
        <v>31</v>
      </c>
      <c r="G5654" s="6">
        <v>118.548</v>
      </c>
    </row>
    <row r="5655" spans="1:7" ht="15" thickBot="1" x14ac:dyDescent="0.35">
      <c r="A5655" s="6">
        <v>115.1874</v>
      </c>
      <c r="B5655" s="19">
        <f>(A5655-G5655)/G5655</f>
        <v>-0.16322281629569368</v>
      </c>
      <c r="C5655" s="30" t="s">
        <v>146</v>
      </c>
      <c r="D5655" s="6">
        <v>1019224</v>
      </c>
      <c r="E5655" s="6">
        <v>397</v>
      </c>
      <c r="F5655" s="7" t="s">
        <v>35</v>
      </c>
      <c r="G5655" s="6">
        <v>137.65600000000001</v>
      </c>
    </row>
    <row r="5656" spans="1:7" ht="15" thickBot="1" x14ac:dyDescent="0.35">
      <c r="A5656" s="6">
        <v>115.1874</v>
      </c>
      <c r="B5656" s="19">
        <f>(A5656-G5656)/G5656</f>
        <v>-0.24352194814406181</v>
      </c>
      <c r="C5656" s="30" t="s">
        <v>55</v>
      </c>
      <c r="D5656" s="6">
        <v>1011248</v>
      </c>
      <c r="E5656" s="6">
        <v>2137</v>
      </c>
      <c r="F5656" s="7" t="s">
        <v>23</v>
      </c>
      <c r="G5656" s="6">
        <v>152.268</v>
      </c>
    </row>
    <row r="5657" spans="1:7" ht="15" thickBot="1" x14ac:dyDescent="0.35">
      <c r="A5657" s="6">
        <v>115.1874</v>
      </c>
      <c r="B5657" s="19">
        <f>(A5657-G5657)/G5657</f>
        <v>-0.45523448288908647</v>
      </c>
      <c r="C5657" s="30" t="s">
        <v>364</v>
      </c>
      <c r="D5657" s="6">
        <v>1006608</v>
      </c>
      <c r="E5657" s="6">
        <v>328</v>
      </c>
      <c r="F5657" s="7" t="s">
        <v>19</v>
      </c>
      <c r="G5657" s="6">
        <v>211.44399999999999</v>
      </c>
    </row>
    <row r="5658" spans="1:7" ht="15" thickBot="1" x14ac:dyDescent="0.35">
      <c r="A5658" s="6">
        <v>115.2008</v>
      </c>
      <c r="B5658" s="19">
        <f>(A5658-G5658)/G5658</f>
        <v>-0.44501441410886888</v>
      </c>
      <c r="C5658" s="30" t="s">
        <v>305</v>
      </c>
      <c r="D5658" s="6">
        <v>1003652</v>
      </c>
      <c r="E5658" s="6">
        <v>1987</v>
      </c>
      <c r="F5658" s="7" t="s">
        <v>19</v>
      </c>
      <c r="G5658" s="6">
        <v>207.5744</v>
      </c>
    </row>
    <row r="5659" spans="1:7" ht="15" thickBot="1" x14ac:dyDescent="0.35">
      <c r="A5659" s="6">
        <v>115.2996</v>
      </c>
      <c r="B5659" s="19">
        <f>(A5659-G5659)/G5659</f>
        <v>3.8546382376717867</v>
      </c>
      <c r="C5659" s="30" t="s">
        <v>20</v>
      </c>
      <c r="D5659" s="6">
        <v>1003569</v>
      </c>
      <c r="E5659" s="6">
        <v>2301</v>
      </c>
      <c r="F5659" s="7" t="s">
        <v>31</v>
      </c>
      <c r="G5659" s="6">
        <v>23.750399999999999</v>
      </c>
    </row>
    <row r="5660" spans="1:7" ht="15" thickBot="1" x14ac:dyDescent="0.35">
      <c r="A5660" s="6">
        <v>115.3412</v>
      </c>
      <c r="B5660" s="19">
        <f>(A5660-G5660)/G5660</f>
        <v>-0.41425002031364266</v>
      </c>
      <c r="C5660" s="30" t="s">
        <v>382</v>
      </c>
      <c r="D5660" s="6">
        <v>1002341</v>
      </c>
      <c r="E5660" s="6">
        <v>2341</v>
      </c>
      <c r="F5660" s="7" t="s">
        <v>42</v>
      </c>
      <c r="G5660" s="6">
        <v>196.91200000000001</v>
      </c>
    </row>
    <row r="5661" spans="1:7" ht="15" thickBot="1" x14ac:dyDescent="0.35">
      <c r="A5661" s="6">
        <v>115.5284</v>
      </c>
      <c r="B5661" s="19">
        <f>(A5661-G5661)/G5661</f>
        <v>-0.58914061522003847</v>
      </c>
      <c r="C5661" s="30" t="s">
        <v>231</v>
      </c>
      <c r="D5661" s="6">
        <v>1002278</v>
      </c>
      <c r="E5661" s="6">
        <v>2278</v>
      </c>
      <c r="F5661" s="7" t="s">
        <v>27</v>
      </c>
      <c r="G5661" s="6">
        <v>281.18720000000002</v>
      </c>
    </row>
    <row r="5662" spans="1:7" ht="15" thickBot="1" x14ac:dyDescent="0.35">
      <c r="A5662" s="6">
        <v>115.6356</v>
      </c>
      <c r="B5662" s="19">
        <f>(A5662-G5662)/G5662</f>
        <v>11.940420769919427</v>
      </c>
      <c r="C5662" s="30" t="s">
        <v>184</v>
      </c>
      <c r="D5662" s="6">
        <v>1017490</v>
      </c>
      <c r="E5662" s="6">
        <v>1867</v>
      </c>
      <c r="F5662" s="7" t="s">
        <v>31</v>
      </c>
      <c r="G5662" s="6">
        <v>8.9359999999999999</v>
      </c>
    </row>
    <row r="5663" spans="1:7" ht="15" thickBot="1" x14ac:dyDescent="0.35">
      <c r="A5663" s="6">
        <v>115.6356</v>
      </c>
      <c r="B5663" s="19">
        <f>(A5663-G5663)/G5663</f>
        <v>3.8873879966187657</v>
      </c>
      <c r="C5663" s="30" t="s">
        <v>129</v>
      </c>
      <c r="D5663" s="6">
        <v>1011871</v>
      </c>
      <c r="E5663" s="6">
        <v>1717</v>
      </c>
      <c r="F5663" s="7" t="s">
        <v>42</v>
      </c>
      <c r="G5663" s="6">
        <v>23.66</v>
      </c>
    </row>
    <row r="5664" spans="1:7" ht="15" thickBot="1" x14ac:dyDescent="0.35">
      <c r="A5664" s="6">
        <v>115.6356</v>
      </c>
      <c r="B5664" s="19">
        <f>(A5664-G5664)/G5664</f>
        <v>3.6869163424124514</v>
      </c>
      <c r="C5664" s="30" t="s">
        <v>333</v>
      </c>
      <c r="D5664" s="6">
        <v>1014116</v>
      </c>
      <c r="E5664" s="6">
        <v>2020</v>
      </c>
      <c r="F5664" s="7" t="s">
        <v>35</v>
      </c>
      <c r="G5664" s="6">
        <v>24.672000000000001</v>
      </c>
    </row>
    <row r="5665" spans="1:7" ht="15" thickBot="1" x14ac:dyDescent="0.35">
      <c r="A5665" s="6">
        <v>115.6356</v>
      </c>
      <c r="B5665" s="19">
        <f>(A5665-G5665)/G5665</f>
        <v>1.389757791187898</v>
      </c>
      <c r="C5665" s="30" t="s">
        <v>312</v>
      </c>
      <c r="D5665" s="6">
        <v>1012041</v>
      </c>
      <c r="E5665" s="6">
        <v>1539</v>
      </c>
      <c r="F5665" s="7" t="s">
        <v>23</v>
      </c>
      <c r="G5665" s="6">
        <v>48.387999999999998</v>
      </c>
    </row>
    <row r="5666" spans="1:7" ht="15" thickBot="1" x14ac:dyDescent="0.35">
      <c r="A5666" s="6">
        <v>115.6356</v>
      </c>
      <c r="B5666" s="19">
        <f>(A5666-G5666)/G5666</f>
        <v>1.238917286245353</v>
      </c>
      <c r="C5666" s="30" t="s">
        <v>296</v>
      </c>
      <c r="D5666" s="6">
        <v>1014104</v>
      </c>
      <c r="E5666" s="6">
        <v>2298</v>
      </c>
      <c r="F5666" s="7" t="s">
        <v>25</v>
      </c>
      <c r="G5666" s="6">
        <v>51.648000000000003</v>
      </c>
    </row>
    <row r="5667" spans="1:7" ht="15" thickBot="1" x14ac:dyDescent="0.35">
      <c r="A5667" s="6">
        <v>115.6356</v>
      </c>
      <c r="B5667" s="19">
        <f>(A5667-G5667)/G5667</f>
        <v>0.7633829449798708</v>
      </c>
      <c r="C5667" s="30" t="s">
        <v>314</v>
      </c>
      <c r="D5667" s="6">
        <v>1006832</v>
      </c>
      <c r="E5667" s="6">
        <v>5</v>
      </c>
      <c r="F5667" s="7" t="s">
        <v>31</v>
      </c>
      <c r="G5667" s="6">
        <v>65.575999999999993</v>
      </c>
    </row>
    <row r="5668" spans="1:7" ht="15" thickBot="1" x14ac:dyDescent="0.35">
      <c r="A5668" s="6">
        <v>115.6356</v>
      </c>
      <c r="B5668" s="19">
        <f>(A5668-G5668)/G5668</f>
        <v>0.74517959553274959</v>
      </c>
      <c r="C5668" s="30" t="s">
        <v>86</v>
      </c>
      <c r="D5668" s="6">
        <v>1009610</v>
      </c>
      <c r="E5668" s="6">
        <v>1780</v>
      </c>
      <c r="F5668" s="7" t="s">
        <v>31</v>
      </c>
      <c r="G5668" s="6">
        <v>66.260000000000005</v>
      </c>
    </row>
    <row r="5669" spans="1:7" ht="15" thickBot="1" x14ac:dyDescent="0.35">
      <c r="A5669" s="6">
        <v>115.6356</v>
      </c>
      <c r="B5669" s="19">
        <f>(A5669-G5669)/G5669</f>
        <v>0.66066750919117634</v>
      </c>
      <c r="C5669" s="30" t="s">
        <v>59</v>
      </c>
      <c r="D5669" s="6">
        <v>1019908</v>
      </c>
      <c r="E5669" s="6">
        <v>1891</v>
      </c>
      <c r="F5669" s="7" t="s">
        <v>31</v>
      </c>
      <c r="G5669" s="6">
        <v>69.632000000000005</v>
      </c>
    </row>
    <row r="5670" spans="1:7" ht="15" thickBot="1" x14ac:dyDescent="0.35">
      <c r="A5670" s="6">
        <v>115.6356</v>
      </c>
      <c r="B5670" s="19">
        <f>(A5670-G5670)/G5670</f>
        <v>0.60622846982998091</v>
      </c>
      <c r="C5670" s="30" t="s">
        <v>78</v>
      </c>
      <c r="D5670" s="6">
        <v>1017777</v>
      </c>
      <c r="E5670" s="6">
        <v>448</v>
      </c>
      <c r="F5670" s="7" t="s">
        <v>31</v>
      </c>
      <c r="G5670" s="6">
        <v>71.992000000000004</v>
      </c>
    </row>
    <row r="5671" spans="1:7" ht="15" thickBot="1" x14ac:dyDescent="0.35">
      <c r="A5671" s="6">
        <v>115.6356</v>
      </c>
      <c r="B5671" s="19">
        <f>(A5671-G5671)/G5671</f>
        <v>0.44054713972493509</v>
      </c>
      <c r="C5671" s="30" t="s">
        <v>263</v>
      </c>
      <c r="D5671" s="6">
        <v>1008830</v>
      </c>
      <c r="E5671" s="6">
        <v>1221</v>
      </c>
      <c r="F5671" s="7" t="s">
        <v>23</v>
      </c>
      <c r="G5671" s="6">
        <v>80.272000000000006</v>
      </c>
    </row>
    <row r="5672" spans="1:7" ht="15" thickBot="1" x14ac:dyDescent="0.35">
      <c r="A5672" s="6">
        <v>115.6356</v>
      </c>
      <c r="B5672" s="19">
        <f>(A5672-G5672)/G5672</f>
        <v>0.42985953111089126</v>
      </c>
      <c r="C5672" s="30" t="s">
        <v>30</v>
      </c>
      <c r="D5672" s="6">
        <v>1011834</v>
      </c>
      <c r="E5672" s="6">
        <v>1299</v>
      </c>
      <c r="F5672" s="7" t="s">
        <v>19</v>
      </c>
      <c r="G5672" s="6">
        <v>80.872</v>
      </c>
    </row>
    <row r="5673" spans="1:7" ht="15" thickBot="1" x14ac:dyDescent="0.35">
      <c r="A5673" s="6">
        <v>115.6356</v>
      </c>
      <c r="B5673" s="19">
        <f>(A5673-G5673)/G5673</f>
        <v>0.30091350913509124</v>
      </c>
      <c r="C5673" s="30" t="s">
        <v>125</v>
      </c>
      <c r="D5673" s="6">
        <v>1009283</v>
      </c>
      <c r="E5673" s="6">
        <v>161</v>
      </c>
      <c r="F5673" s="7" t="s">
        <v>27</v>
      </c>
      <c r="G5673" s="6">
        <v>88.888000000000005</v>
      </c>
    </row>
    <row r="5674" spans="1:7" ht="15" thickBot="1" x14ac:dyDescent="0.35">
      <c r="A5674" s="6">
        <v>115.6356</v>
      </c>
      <c r="B5674" s="19">
        <f>(A5674-G5674)/G5674</f>
        <v>0.2867844743167452</v>
      </c>
      <c r="C5674" s="30" t="s">
        <v>58</v>
      </c>
      <c r="D5674" s="6">
        <v>1014118</v>
      </c>
      <c r="E5674" s="6">
        <v>879</v>
      </c>
      <c r="F5674" s="7" t="s">
        <v>17</v>
      </c>
      <c r="G5674" s="6">
        <v>89.864000000000004</v>
      </c>
    </row>
    <row r="5675" spans="1:7" ht="15" thickBot="1" x14ac:dyDescent="0.35">
      <c r="A5675" s="6">
        <v>115.6356</v>
      </c>
      <c r="B5675" s="19">
        <f>(A5675-G5675)/G5675</f>
        <v>1.9103183276342167E-2</v>
      </c>
      <c r="C5675" s="30" t="s">
        <v>251</v>
      </c>
      <c r="D5675" s="6">
        <v>1010767</v>
      </c>
      <c r="E5675" s="6">
        <v>1654</v>
      </c>
      <c r="F5675" s="7" t="s">
        <v>23</v>
      </c>
      <c r="G5675" s="6">
        <v>113.468</v>
      </c>
    </row>
    <row r="5676" spans="1:7" ht="15" thickBot="1" x14ac:dyDescent="0.35">
      <c r="A5676" s="6">
        <v>115.6356</v>
      </c>
      <c r="B5676" s="19">
        <f>(A5676-G5676)/G5676</f>
        <v>-0.23196333687566423</v>
      </c>
      <c r="C5676" s="30" t="s">
        <v>81</v>
      </c>
      <c r="D5676" s="6">
        <v>1017921</v>
      </c>
      <c r="E5676" s="6">
        <v>1770</v>
      </c>
      <c r="F5676" s="7" t="s">
        <v>42</v>
      </c>
      <c r="G5676" s="6">
        <v>150.56</v>
      </c>
    </row>
    <row r="5677" spans="1:7" ht="15" thickBot="1" x14ac:dyDescent="0.35">
      <c r="A5677" s="6">
        <v>115.6356</v>
      </c>
      <c r="B5677" s="19">
        <f>(A5677-G5677)/G5677</f>
        <v>-0.28031815579177971</v>
      </c>
      <c r="C5677" s="30" t="s">
        <v>276</v>
      </c>
      <c r="D5677" s="6">
        <v>1013772</v>
      </c>
      <c r="E5677" s="6">
        <v>2813</v>
      </c>
      <c r="F5677" s="7" t="s">
        <v>35</v>
      </c>
      <c r="G5677" s="6">
        <v>160.67599999999999</v>
      </c>
    </row>
    <row r="5678" spans="1:7" ht="15" thickBot="1" x14ac:dyDescent="0.35">
      <c r="A5678" s="6">
        <v>115.6356</v>
      </c>
      <c r="B5678" s="19">
        <f>(A5678-G5678)/G5678</f>
        <v>-0.28031815579177971</v>
      </c>
      <c r="C5678" s="30" t="s">
        <v>208</v>
      </c>
      <c r="D5678" s="6">
        <v>1014098</v>
      </c>
      <c r="E5678" s="6">
        <v>1443</v>
      </c>
      <c r="F5678" s="7" t="s">
        <v>35</v>
      </c>
      <c r="G5678" s="6">
        <v>160.67599999999999</v>
      </c>
    </row>
    <row r="5679" spans="1:7" ht="15" thickBot="1" x14ac:dyDescent="0.35">
      <c r="A5679" s="6">
        <v>115.6356</v>
      </c>
      <c r="B5679" s="19">
        <f>(A5679-G5679)/G5679</f>
        <v>-0.3803553821751619</v>
      </c>
      <c r="C5679" s="30" t="s">
        <v>366</v>
      </c>
      <c r="D5679" s="6">
        <v>1008534</v>
      </c>
      <c r="E5679" s="6">
        <v>236</v>
      </c>
      <c r="F5679" s="7" t="s">
        <v>17</v>
      </c>
      <c r="G5679" s="6">
        <v>186.61600000000001</v>
      </c>
    </row>
    <row r="5680" spans="1:7" ht="15" thickBot="1" x14ac:dyDescent="0.35">
      <c r="A5680" s="6">
        <v>115.7572</v>
      </c>
      <c r="B5680" s="19">
        <f>(A5680-G5680)/G5680</f>
        <v>-0.27245781460549873</v>
      </c>
      <c r="C5680" s="30" t="s">
        <v>208</v>
      </c>
      <c r="D5680" s="6">
        <v>1002856</v>
      </c>
      <c r="E5680" s="6">
        <v>1281</v>
      </c>
      <c r="F5680" s="7" t="s">
        <v>42</v>
      </c>
      <c r="G5680" s="6">
        <v>159.10720000000001</v>
      </c>
    </row>
    <row r="5681" spans="1:7" ht="15" thickBot="1" x14ac:dyDescent="0.35">
      <c r="A5681" s="6">
        <v>115.7728</v>
      </c>
      <c r="B5681" s="19">
        <f>(A5681-G5681)/G5681</f>
        <v>-0.56315052283320044</v>
      </c>
      <c r="C5681" s="30" t="s">
        <v>376</v>
      </c>
      <c r="D5681" s="6">
        <v>1002409</v>
      </c>
      <c r="E5681" s="6">
        <v>2409</v>
      </c>
      <c r="F5681" s="7" t="s">
        <v>25</v>
      </c>
      <c r="G5681" s="6">
        <v>265.01760000000002</v>
      </c>
    </row>
    <row r="5682" spans="1:7" ht="15" thickBot="1" x14ac:dyDescent="0.35">
      <c r="A5682" s="6">
        <v>115.81440000000001</v>
      </c>
      <c r="B5682" s="19">
        <f>(A5682-G5682)/G5682</f>
        <v>0.63490987938745114</v>
      </c>
      <c r="C5682" s="30" t="s">
        <v>107</v>
      </c>
      <c r="D5682" s="6">
        <v>1005128</v>
      </c>
      <c r="E5682" s="6">
        <v>1036</v>
      </c>
      <c r="F5682" s="7" t="s">
        <v>27</v>
      </c>
      <c r="G5682" s="6">
        <v>70.838399999999993</v>
      </c>
    </row>
    <row r="5683" spans="1:7" ht="15" thickBot="1" x14ac:dyDescent="0.35">
      <c r="A5683" s="6">
        <v>115.9288</v>
      </c>
      <c r="B5683" s="19">
        <f>(A5683-G5683)/G5683</f>
        <v>-0.41399906182265217</v>
      </c>
      <c r="C5683" s="30" t="s">
        <v>274</v>
      </c>
      <c r="D5683" s="6">
        <v>1003878</v>
      </c>
      <c r="E5683" s="6">
        <v>2494</v>
      </c>
      <c r="F5683" s="7" t="s">
        <v>25</v>
      </c>
      <c r="G5683" s="6">
        <v>197.8304</v>
      </c>
    </row>
    <row r="5684" spans="1:7" ht="15" thickBot="1" x14ac:dyDescent="0.35">
      <c r="A5684" s="6">
        <v>116.0838</v>
      </c>
      <c r="B5684" s="19">
        <f>(A5684-G5684)/G5684</f>
        <v>15.060293303818485</v>
      </c>
      <c r="C5684" s="30" t="s">
        <v>380</v>
      </c>
      <c r="D5684" s="6">
        <v>1019651</v>
      </c>
      <c r="E5684" s="6">
        <v>738</v>
      </c>
      <c r="F5684" s="7" t="s">
        <v>23</v>
      </c>
      <c r="G5684" s="6">
        <v>7.2279999999999998</v>
      </c>
    </row>
    <row r="5685" spans="1:7" ht="15" thickBot="1" x14ac:dyDescent="0.35">
      <c r="A5685" s="6">
        <v>116.0838</v>
      </c>
      <c r="B5685" s="19">
        <f>(A5685-G5685)/G5685</f>
        <v>14.72099133261105</v>
      </c>
      <c r="C5685" s="30" t="s">
        <v>30</v>
      </c>
      <c r="D5685" s="6">
        <v>1010728</v>
      </c>
      <c r="E5685" s="6">
        <v>2695</v>
      </c>
      <c r="F5685" s="7" t="s">
        <v>31</v>
      </c>
      <c r="G5685" s="6">
        <v>7.3840000000000003</v>
      </c>
    </row>
    <row r="5686" spans="1:7" ht="15" thickBot="1" x14ac:dyDescent="0.35">
      <c r="A5686" s="6">
        <v>116.0838</v>
      </c>
      <c r="B5686" s="19">
        <f>(A5686-G5686)/G5686</f>
        <v>7.3083166332665339</v>
      </c>
      <c r="C5686" s="30" t="s">
        <v>244</v>
      </c>
      <c r="D5686" s="6">
        <v>1016437</v>
      </c>
      <c r="E5686" s="6">
        <v>919</v>
      </c>
      <c r="F5686" s="7" t="s">
        <v>21</v>
      </c>
      <c r="G5686" s="6">
        <v>13.972</v>
      </c>
    </row>
    <row r="5687" spans="1:7" ht="15" thickBot="1" x14ac:dyDescent="0.35">
      <c r="A5687" s="6">
        <v>116.0838</v>
      </c>
      <c r="B5687" s="19">
        <f>(A5687-G5687)/G5687</f>
        <v>2.8870814358424854</v>
      </c>
      <c r="C5687" s="30" t="s">
        <v>221</v>
      </c>
      <c r="D5687" s="6">
        <v>1016823</v>
      </c>
      <c r="E5687" s="6">
        <v>2493</v>
      </c>
      <c r="F5687" s="7" t="s">
        <v>23</v>
      </c>
      <c r="G5687" s="6">
        <v>29.864000000000001</v>
      </c>
    </row>
    <row r="5688" spans="1:7" ht="15" thickBot="1" x14ac:dyDescent="0.35">
      <c r="A5688" s="6">
        <v>116.0838</v>
      </c>
      <c r="B5688" s="19">
        <f>(A5688-G5688)/G5688</f>
        <v>2.4927127211457458</v>
      </c>
      <c r="C5688" s="30" t="s">
        <v>46</v>
      </c>
      <c r="D5688" s="6">
        <v>1015244</v>
      </c>
      <c r="E5688" s="6">
        <v>1740</v>
      </c>
      <c r="F5688" s="7" t="s">
        <v>42</v>
      </c>
      <c r="G5688" s="6">
        <v>33.235999999999997</v>
      </c>
    </row>
    <row r="5689" spans="1:7" ht="15" thickBot="1" x14ac:dyDescent="0.35">
      <c r="A5689" s="6">
        <v>116.0838</v>
      </c>
      <c r="B5689" s="19">
        <f>(A5689-G5689)/G5689</f>
        <v>2.3938662144778386</v>
      </c>
      <c r="C5689" s="30" t="s">
        <v>186</v>
      </c>
      <c r="D5689" s="6">
        <v>1013501</v>
      </c>
      <c r="E5689" s="6">
        <v>1020</v>
      </c>
      <c r="F5689" s="7" t="s">
        <v>17</v>
      </c>
      <c r="G5689" s="6">
        <v>34.204000000000001</v>
      </c>
    </row>
    <row r="5690" spans="1:7" ht="15" thickBot="1" x14ac:dyDescent="0.35">
      <c r="A5690" s="6">
        <v>116.0838</v>
      </c>
      <c r="B5690" s="19">
        <f>(A5690-G5690)/G5690</f>
        <v>1.9995813953488368</v>
      </c>
      <c r="C5690" s="30" t="s">
        <v>83</v>
      </c>
      <c r="D5690" s="6">
        <v>1016143</v>
      </c>
      <c r="E5690" s="6">
        <v>462</v>
      </c>
      <c r="F5690" s="7" t="s">
        <v>35</v>
      </c>
      <c r="G5690" s="6">
        <v>38.700000000000003</v>
      </c>
    </row>
    <row r="5691" spans="1:7" ht="15" thickBot="1" x14ac:dyDescent="0.35">
      <c r="A5691" s="6">
        <v>116.0838</v>
      </c>
      <c r="B5691" s="19">
        <f>(A5691-G5691)/G5691</f>
        <v>1.8178415380133994</v>
      </c>
      <c r="C5691" s="30" t="s">
        <v>232</v>
      </c>
      <c r="D5691" s="6">
        <v>1007326</v>
      </c>
      <c r="E5691" s="6">
        <v>2746</v>
      </c>
      <c r="F5691" s="7" t="s">
        <v>42</v>
      </c>
      <c r="G5691" s="6">
        <v>41.195999999999998</v>
      </c>
    </row>
    <row r="5692" spans="1:7" ht="15" thickBot="1" x14ac:dyDescent="0.35">
      <c r="A5692" s="6">
        <v>116.0838</v>
      </c>
      <c r="B5692" s="19">
        <f>(A5692-G5692)/G5692</f>
        <v>1.26637641546271</v>
      </c>
      <c r="C5692" s="30" t="s">
        <v>146</v>
      </c>
      <c r="D5692" s="6">
        <v>1016317</v>
      </c>
      <c r="E5692" s="6">
        <v>1539</v>
      </c>
      <c r="F5692" s="7" t="s">
        <v>17</v>
      </c>
      <c r="G5692" s="6">
        <v>51.22</v>
      </c>
    </row>
    <row r="5693" spans="1:7" ht="15" thickBot="1" x14ac:dyDescent="0.35">
      <c r="A5693" s="6">
        <v>116.0838</v>
      </c>
      <c r="B5693" s="19">
        <f>(A5693-G5693)/G5693</f>
        <v>0.76752238260551786</v>
      </c>
      <c r="C5693" s="30" t="s">
        <v>134</v>
      </c>
      <c r="D5693" s="6">
        <v>1018072</v>
      </c>
      <c r="E5693" s="6">
        <v>1766</v>
      </c>
      <c r="F5693" s="7" t="s">
        <v>42</v>
      </c>
      <c r="G5693" s="6">
        <v>65.676000000000002</v>
      </c>
    </row>
    <row r="5694" spans="1:7" ht="15" thickBot="1" x14ac:dyDescent="0.35">
      <c r="A5694" s="6">
        <v>116.0838</v>
      </c>
      <c r="B5694" s="19">
        <f>(A5694-G5694)/G5694</f>
        <v>0.76752238260551786</v>
      </c>
      <c r="C5694" s="30" t="s">
        <v>52</v>
      </c>
      <c r="D5694" s="6">
        <v>1018922</v>
      </c>
      <c r="E5694" s="6">
        <v>1035</v>
      </c>
      <c r="F5694" s="7" t="s">
        <v>19</v>
      </c>
      <c r="G5694" s="6">
        <v>65.676000000000002</v>
      </c>
    </row>
    <row r="5695" spans="1:7" ht="15" thickBot="1" x14ac:dyDescent="0.35">
      <c r="A5695" s="6">
        <v>116.0838</v>
      </c>
      <c r="B5695" s="19">
        <f>(A5695-G5695)/G5695</f>
        <v>0.55142467657436112</v>
      </c>
      <c r="C5695" s="30" t="s">
        <v>212</v>
      </c>
      <c r="D5695" s="6">
        <v>1009697</v>
      </c>
      <c r="E5695" s="6">
        <v>2850</v>
      </c>
      <c r="F5695" s="7" t="s">
        <v>19</v>
      </c>
      <c r="G5695" s="6">
        <v>74.823999999999998</v>
      </c>
    </row>
    <row r="5696" spans="1:7" ht="15" thickBot="1" x14ac:dyDescent="0.35">
      <c r="A5696" s="6">
        <v>116.0838</v>
      </c>
      <c r="B5696" s="19">
        <f>(A5696-G5696)/G5696</f>
        <v>0.48749103024090196</v>
      </c>
      <c r="C5696" s="30" t="s">
        <v>323</v>
      </c>
      <c r="D5696" s="6">
        <v>1014665</v>
      </c>
      <c r="E5696" s="6">
        <v>152</v>
      </c>
      <c r="F5696" s="7" t="s">
        <v>42</v>
      </c>
      <c r="G5696" s="6">
        <v>78.040000000000006</v>
      </c>
    </row>
    <row r="5697" spans="1:7" ht="15" thickBot="1" x14ac:dyDescent="0.35">
      <c r="A5697" s="6">
        <v>116.0838</v>
      </c>
      <c r="B5697" s="19">
        <f>(A5697-G5697)/G5697</f>
        <v>0.45753352418261251</v>
      </c>
      <c r="C5697" s="30" t="s">
        <v>20</v>
      </c>
      <c r="D5697" s="6">
        <v>1007917</v>
      </c>
      <c r="E5697" s="6">
        <v>1571</v>
      </c>
      <c r="F5697" s="7" t="s">
        <v>35</v>
      </c>
      <c r="G5697" s="6">
        <v>79.644000000000005</v>
      </c>
    </row>
    <row r="5698" spans="1:7" ht="15" thickBot="1" x14ac:dyDescent="0.35">
      <c r="A5698" s="6">
        <v>116.0838</v>
      </c>
      <c r="B5698" s="19">
        <f>(A5698-G5698)/G5698</f>
        <v>0.26828730006118334</v>
      </c>
      <c r="C5698" s="30" t="s">
        <v>346</v>
      </c>
      <c r="D5698" s="6">
        <v>1015129</v>
      </c>
      <c r="E5698" s="6">
        <v>101</v>
      </c>
      <c r="F5698" s="7" t="s">
        <v>27</v>
      </c>
      <c r="G5698" s="6">
        <v>91.528000000000006</v>
      </c>
    </row>
    <row r="5699" spans="1:7" ht="15" thickBot="1" x14ac:dyDescent="0.35">
      <c r="A5699" s="6">
        <v>116.0838</v>
      </c>
      <c r="B5699" s="19">
        <f>(A5699-G5699)/G5699</f>
        <v>0.22322233930453098</v>
      </c>
      <c r="C5699" s="30" t="s">
        <v>122</v>
      </c>
      <c r="D5699" s="6">
        <v>1014782</v>
      </c>
      <c r="E5699" s="6">
        <v>13</v>
      </c>
      <c r="F5699" s="7" t="s">
        <v>42</v>
      </c>
      <c r="G5699" s="6">
        <v>94.9</v>
      </c>
    </row>
    <row r="5700" spans="1:7" ht="15" thickBot="1" x14ac:dyDescent="0.35">
      <c r="A5700" s="6">
        <v>116.0838</v>
      </c>
      <c r="B5700" s="19">
        <f>(A5700-G5700)/G5700</f>
        <v>-3.8659401086524436E-2</v>
      </c>
      <c r="C5700" s="30" t="s">
        <v>72</v>
      </c>
      <c r="D5700" s="6">
        <v>1015756</v>
      </c>
      <c r="E5700" s="6">
        <v>2764</v>
      </c>
      <c r="F5700" s="7" t="s">
        <v>35</v>
      </c>
      <c r="G5700" s="6">
        <v>120.752</v>
      </c>
    </row>
    <row r="5701" spans="1:7" ht="15" thickBot="1" x14ac:dyDescent="0.35">
      <c r="A5701" s="6">
        <v>116.0838</v>
      </c>
      <c r="B5701" s="19">
        <f>(A5701-G5701)/G5701</f>
        <v>-0.10547883981136143</v>
      </c>
      <c r="C5701" s="30" t="s">
        <v>45</v>
      </c>
      <c r="D5701" s="6">
        <v>1008133</v>
      </c>
      <c r="E5701" s="6">
        <v>2019</v>
      </c>
      <c r="F5701" s="7" t="s">
        <v>19</v>
      </c>
      <c r="G5701" s="6">
        <v>129.77199999999999</v>
      </c>
    </row>
    <row r="5702" spans="1:7" ht="15" thickBot="1" x14ac:dyDescent="0.35">
      <c r="A5702" s="6">
        <v>116.0838</v>
      </c>
      <c r="B5702" s="19">
        <f>(A5702-G5702)/G5702</f>
        <v>-0.28493408894911915</v>
      </c>
      <c r="C5702" s="30" t="s">
        <v>221</v>
      </c>
      <c r="D5702" s="6">
        <v>1014976</v>
      </c>
      <c r="E5702" s="6">
        <v>2184</v>
      </c>
      <c r="F5702" s="7" t="s">
        <v>21</v>
      </c>
      <c r="G5702" s="6">
        <v>162.34</v>
      </c>
    </row>
    <row r="5703" spans="1:7" ht="15" thickBot="1" x14ac:dyDescent="0.35">
      <c r="A5703" s="6">
        <v>116.17319999999999</v>
      </c>
      <c r="B5703" s="19">
        <f>(A5703-G5703)/G5703</f>
        <v>-0.41825906162868953</v>
      </c>
      <c r="C5703" s="30" t="s">
        <v>289</v>
      </c>
      <c r="D5703" s="6">
        <v>1002442</v>
      </c>
      <c r="E5703" s="6">
        <v>2442</v>
      </c>
      <c r="F5703" s="7" t="s">
        <v>35</v>
      </c>
      <c r="G5703" s="6">
        <v>199.69919999999999</v>
      </c>
    </row>
    <row r="5704" spans="1:7" ht="15" thickBot="1" x14ac:dyDescent="0.35">
      <c r="A5704" s="6">
        <v>116.17344</v>
      </c>
      <c r="B5704" s="19">
        <f>(A5704-G5704)/G5704</f>
        <v>1.6148699018636896</v>
      </c>
      <c r="C5704" s="30" t="s">
        <v>51</v>
      </c>
      <c r="D5704" s="6">
        <v>1018053</v>
      </c>
      <c r="E5704" s="6">
        <v>121</v>
      </c>
      <c r="F5704" s="7" t="s">
        <v>87</v>
      </c>
      <c r="G5704" s="6">
        <v>44.427999999999997</v>
      </c>
    </row>
    <row r="5705" spans="1:7" ht="15" thickBot="1" x14ac:dyDescent="0.35">
      <c r="A5705" s="6">
        <v>116.3604</v>
      </c>
      <c r="B5705" s="19">
        <f>(A5705-G5705)/G5705</f>
        <v>-5.9157416750756822E-2</v>
      </c>
      <c r="C5705" s="30" t="s">
        <v>383</v>
      </c>
      <c r="D5705" s="6">
        <v>1004865</v>
      </c>
      <c r="E5705" s="6">
        <v>272</v>
      </c>
      <c r="F5705" s="7" t="s">
        <v>87</v>
      </c>
      <c r="G5705" s="6">
        <v>123.6768</v>
      </c>
    </row>
    <row r="5706" spans="1:7" ht="15" thickBot="1" x14ac:dyDescent="0.35">
      <c r="A5706" s="6">
        <v>116.4748</v>
      </c>
      <c r="B5706" s="19">
        <f>(A5706-G5706)/G5706</f>
        <v>-0.21572128851540615</v>
      </c>
      <c r="C5706" s="30" t="s">
        <v>239</v>
      </c>
      <c r="D5706" s="6">
        <v>1004684</v>
      </c>
      <c r="E5706" s="6">
        <v>892</v>
      </c>
      <c r="F5706" s="7" t="s">
        <v>87</v>
      </c>
      <c r="G5706" s="6">
        <v>148.512</v>
      </c>
    </row>
    <row r="5707" spans="1:7" ht="15" thickBot="1" x14ac:dyDescent="0.35">
      <c r="A5707" s="6">
        <v>116.532</v>
      </c>
      <c r="B5707" s="19">
        <f>(A5707-G5707)/G5707</f>
        <v>30.292158968850696</v>
      </c>
      <c r="C5707" s="30" t="s">
        <v>209</v>
      </c>
      <c r="D5707" s="6">
        <v>1007282</v>
      </c>
      <c r="E5707" s="6">
        <v>1227</v>
      </c>
      <c r="F5707" s="7" t="s">
        <v>35</v>
      </c>
      <c r="G5707" s="6">
        <v>3.7240000000000002</v>
      </c>
    </row>
    <row r="5708" spans="1:7" ht="15" thickBot="1" x14ac:dyDescent="0.35">
      <c r="A5708" s="6">
        <v>116.532</v>
      </c>
      <c r="B5708" s="19">
        <f>(A5708-G5708)/G5708</f>
        <v>10.634584664536741</v>
      </c>
      <c r="C5708" s="30" t="s">
        <v>67</v>
      </c>
      <c r="D5708" s="6">
        <v>1018997</v>
      </c>
      <c r="E5708" s="6">
        <v>1862</v>
      </c>
      <c r="F5708" s="7" t="s">
        <v>31</v>
      </c>
      <c r="G5708" s="6">
        <v>10.016</v>
      </c>
    </row>
    <row r="5709" spans="1:7" ht="15" thickBot="1" x14ac:dyDescent="0.35">
      <c r="A5709" s="6">
        <v>116.532</v>
      </c>
      <c r="B5709" s="19">
        <f>(A5709-G5709)/G5709</f>
        <v>6.4528012279355336</v>
      </c>
      <c r="C5709" s="30" t="s">
        <v>275</v>
      </c>
      <c r="D5709" s="6">
        <v>1014056</v>
      </c>
      <c r="E5709" s="6">
        <v>438</v>
      </c>
      <c r="F5709" s="7" t="s">
        <v>23</v>
      </c>
      <c r="G5709" s="6">
        <v>15.635999999999999</v>
      </c>
    </row>
    <row r="5710" spans="1:7" ht="15" thickBot="1" x14ac:dyDescent="0.35">
      <c r="A5710" s="6">
        <v>116.532</v>
      </c>
      <c r="B5710" s="19">
        <f>(A5710-G5710)/G5710</f>
        <v>4.7883965825551353</v>
      </c>
      <c r="C5710" s="30" t="s">
        <v>41</v>
      </c>
      <c r="D5710" s="6">
        <v>1019709</v>
      </c>
      <c r="E5710" s="6">
        <v>1916</v>
      </c>
      <c r="F5710" s="7" t="s">
        <v>42</v>
      </c>
      <c r="G5710" s="6">
        <v>20.132000000000001</v>
      </c>
    </row>
    <row r="5711" spans="1:7" ht="15" thickBot="1" x14ac:dyDescent="0.35">
      <c r="A5711" s="6">
        <v>116.532</v>
      </c>
      <c r="B5711" s="19">
        <f>(A5711-G5711)/G5711</f>
        <v>4.628477588871716</v>
      </c>
      <c r="C5711" s="30" t="s">
        <v>235</v>
      </c>
      <c r="D5711" s="6">
        <v>1008109</v>
      </c>
      <c r="E5711" s="6">
        <v>1808</v>
      </c>
      <c r="F5711" s="7" t="s">
        <v>19</v>
      </c>
      <c r="G5711" s="6">
        <v>20.704000000000001</v>
      </c>
    </row>
    <row r="5712" spans="1:7" ht="15" thickBot="1" x14ac:dyDescent="0.35">
      <c r="A5712" s="6">
        <v>116.532</v>
      </c>
      <c r="B5712" s="19">
        <f>(A5712-G5712)/G5712</f>
        <v>4.2069705093833782</v>
      </c>
      <c r="C5712" s="30" t="s">
        <v>138</v>
      </c>
      <c r="D5712" s="6">
        <v>1013009</v>
      </c>
      <c r="E5712" s="6">
        <v>1892</v>
      </c>
      <c r="F5712" s="7" t="s">
        <v>25</v>
      </c>
      <c r="G5712" s="6">
        <v>22.38</v>
      </c>
    </row>
    <row r="5713" spans="1:7" ht="15" thickBot="1" x14ac:dyDescent="0.35">
      <c r="A5713" s="6">
        <v>116.532</v>
      </c>
      <c r="B5713" s="19">
        <f>(A5713-G5713)/G5713</f>
        <v>3.4902897657213314</v>
      </c>
      <c r="C5713" s="30" t="s">
        <v>28</v>
      </c>
      <c r="D5713" s="6">
        <v>1019255</v>
      </c>
      <c r="E5713" s="6">
        <v>2715</v>
      </c>
      <c r="F5713" s="7" t="s">
        <v>35</v>
      </c>
      <c r="G5713" s="6">
        <v>25.952000000000002</v>
      </c>
    </row>
    <row r="5714" spans="1:7" ht="15" thickBot="1" x14ac:dyDescent="0.35">
      <c r="A5714" s="6">
        <v>116.532</v>
      </c>
      <c r="B5714" s="19">
        <f>(A5714-G5714)/G5714</f>
        <v>2.7145225041438223</v>
      </c>
      <c r="C5714" s="30" t="s">
        <v>37</v>
      </c>
      <c r="D5714" s="6">
        <v>1016974</v>
      </c>
      <c r="E5714" s="6">
        <v>1565</v>
      </c>
      <c r="F5714" s="7" t="s">
        <v>23</v>
      </c>
      <c r="G5714" s="6">
        <v>31.372</v>
      </c>
    </row>
    <row r="5715" spans="1:7" ht="15" thickBot="1" x14ac:dyDescent="0.35">
      <c r="A5715" s="6">
        <v>116.532</v>
      </c>
      <c r="B5715" s="19">
        <f>(A5715-G5715)/G5715</f>
        <v>2.3340581368734266</v>
      </c>
      <c r="C5715" s="30" t="s">
        <v>36</v>
      </c>
      <c r="D5715" s="6">
        <v>1008436</v>
      </c>
      <c r="E5715" s="6">
        <v>2444</v>
      </c>
      <c r="F5715" s="7" t="s">
        <v>31</v>
      </c>
      <c r="G5715" s="6">
        <v>34.951999999999998</v>
      </c>
    </row>
    <row r="5716" spans="1:7" ht="15" thickBot="1" x14ac:dyDescent="0.35">
      <c r="A5716" s="6">
        <v>116.532</v>
      </c>
      <c r="B5716" s="19">
        <f>(A5716-G5716)/G5716</f>
        <v>2.1501946366782008</v>
      </c>
      <c r="C5716" s="30" t="s">
        <v>203</v>
      </c>
      <c r="D5716" s="6">
        <v>1012726</v>
      </c>
      <c r="E5716" s="6">
        <v>1667</v>
      </c>
      <c r="F5716" s="7" t="s">
        <v>21</v>
      </c>
      <c r="G5716" s="6">
        <v>36.991999999999997</v>
      </c>
    </row>
    <row r="5717" spans="1:7" ht="15" thickBot="1" x14ac:dyDescent="0.35">
      <c r="A5717" s="6">
        <v>116.532</v>
      </c>
      <c r="B5717" s="19">
        <f>(A5717-G5717)/G5717</f>
        <v>1.2581970389892256</v>
      </c>
      <c r="C5717" s="30" t="s">
        <v>280</v>
      </c>
      <c r="D5717" s="6">
        <v>1012678</v>
      </c>
      <c r="E5717" s="6">
        <v>2292</v>
      </c>
      <c r="F5717" s="7" t="s">
        <v>35</v>
      </c>
      <c r="G5717" s="6">
        <v>51.603999999999999</v>
      </c>
    </row>
    <row r="5718" spans="1:7" ht="15" thickBot="1" x14ac:dyDescent="0.35">
      <c r="A5718" s="6">
        <v>116.532</v>
      </c>
      <c r="B5718" s="19">
        <f>(A5718-G5718)/G5718</f>
        <v>0.34800111049416999</v>
      </c>
      <c r="C5718" s="30" t="s">
        <v>156</v>
      </c>
      <c r="D5718" s="6">
        <v>1016054</v>
      </c>
      <c r="E5718" s="6">
        <v>997</v>
      </c>
      <c r="F5718" s="7" t="s">
        <v>27</v>
      </c>
      <c r="G5718" s="6">
        <v>86.447999999999993</v>
      </c>
    </row>
    <row r="5719" spans="1:7" ht="15" thickBot="1" x14ac:dyDescent="0.35">
      <c r="A5719" s="6">
        <v>116.532</v>
      </c>
      <c r="B5719" s="19">
        <f>(A5719-G5719)/G5719</f>
        <v>5.5237612286293779E-2</v>
      </c>
      <c r="C5719" s="30" t="s">
        <v>136</v>
      </c>
      <c r="D5719" s="6">
        <v>1007981</v>
      </c>
      <c r="E5719" s="6">
        <v>2629</v>
      </c>
      <c r="F5719" s="7" t="s">
        <v>19</v>
      </c>
      <c r="G5719" s="6">
        <v>110.432</v>
      </c>
    </row>
    <row r="5720" spans="1:7" ht="15" thickBot="1" x14ac:dyDescent="0.35">
      <c r="A5720" s="6">
        <v>116.532</v>
      </c>
      <c r="B5720" s="19">
        <f>(A5720-G5720)/G5720</f>
        <v>-1.1770691994572636E-2</v>
      </c>
      <c r="C5720" s="30" t="s">
        <v>255</v>
      </c>
      <c r="D5720" s="6">
        <v>1019422</v>
      </c>
      <c r="E5720" s="6">
        <v>857</v>
      </c>
      <c r="F5720" s="7" t="s">
        <v>42</v>
      </c>
      <c r="G5720" s="6">
        <v>117.92</v>
      </c>
    </row>
    <row r="5721" spans="1:7" ht="15" thickBot="1" x14ac:dyDescent="0.35">
      <c r="A5721" s="6">
        <v>116.532</v>
      </c>
      <c r="B5721" s="19">
        <f>(A5721-G5721)/G5721</f>
        <v>-0.17659195613464856</v>
      </c>
      <c r="C5721" s="30" t="s">
        <v>380</v>
      </c>
      <c r="D5721" s="6">
        <v>1014377</v>
      </c>
      <c r="E5721" s="6">
        <v>1887</v>
      </c>
      <c r="F5721" s="7" t="s">
        <v>42</v>
      </c>
      <c r="G5721" s="6">
        <v>141.524</v>
      </c>
    </row>
    <row r="5722" spans="1:7" ht="15" thickBot="1" x14ac:dyDescent="0.35">
      <c r="A5722" s="6">
        <v>116.532</v>
      </c>
      <c r="B5722" s="19">
        <f>(A5722-G5722)/G5722</f>
        <v>-0.20194493904944535</v>
      </c>
      <c r="C5722" s="30" t="s">
        <v>356</v>
      </c>
      <c r="D5722" s="6">
        <v>1019037</v>
      </c>
      <c r="E5722" s="6">
        <v>469</v>
      </c>
      <c r="F5722" s="7" t="s">
        <v>35</v>
      </c>
      <c r="G5722" s="6">
        <v>146.02000000000001</v>
      </c>
    </row>
    <row r="5723" spans="1:7" ht="15" thickBot="1" x14ac:dyDescent="0.35">
      <c r="A5723" s="6">
        <v>116.532</v>
      </c>
      <c r="B5723" s="19">
        <f>(A5723-G5723)/G5723</f>
        <v>-0.35947496866961282</v>
      </c>
      <c r="C5723" s="30" t="s">
        <v>233</v>
      </c>
      <c r="D5723" s="6">
        <v>1008167</v>
      </c>
      <c r="E5723" s="6">
        <v>1704</v>
      </c>
      <c r="F5723" s="7" t="s">
        <v>19</v>
      </c>
      <c r="G5723" s="6">
        <v>181.93199999999999</v>
      </c>
    </row>
    <row r="5724" spans="1:7" ht="15" thickBot="1" x14ac:dyDescent="0.35">
      <c r="A5724" s="6">
        <v>116.6048</v>
      </c>
      <c r="B5724" s="19">
        <f>(A5724-G5724)/G5724</f>
        <v>0.3699902248289344</v>
      </c>
      <c r="C5724" s="30" t="s">
        <v>332</v>
      </c>
      <c r="D5724" s="6">
        <v>1003327</v>
      </c>
      <c r="E5724" s="6">
        <v>2129</v>
      </c>
      <c r="F5724" s="7" t="s">
        <v>19</v>
      </c>
      <c r="G5724" s="6">
        <v>85.113600000000005</v>
      </c>
    </row>
    <row r="5725" spans="1:7" ht="15" thickBot="1" x14ac:dyDescent="0.35">
      <c r="A5725" s="6">
        <v>116.64224</v>
      </c>
      <c r="B5725" s="19">
        <f>(A5725-G5725)/G5725</f>
        <v>-0.41521690303535902</v>
      </c>
      <c r="C5725" s="30" t="s">
        <v>329</v>
      </c>
      <c r="D5725" s="6">
        <v>1001689</v>
      </c>
      <c r="E5725" s="6">
        <v>1689</v>
      </c>
      <c r="F5725" s="7" t="s">
        <v>31</v>
      </c>
      <c r="G5725" s="6">
        <v>199.4624</v>
      </c>
    </row>
    <row r="5726" spans="1:7" ht="15" thickBot="1" x14ac:dyDescent="0.35">
      <c r="A5726" s="6">
        <v>116.7452</v>
      </c>
      <c r="B5726" s="19">
        <f>(A5726-G5726)/G5726</f>
        <v>4.2215364247888933</v>
      </c>
      <c r="C5726" s="30" t="s">
        <v>116</v>
      </c>
      <c r="D5726" s="6">
        <v>1005300</v>
      </c>
      <c r="E5726" s="6">
        <v>2267</v>
      </c>
      <c r="F5726" s="7" t="s">
        <v>25</v>
      </c>
      <c r="G5726" s="6">
        <v>22.3584</v>
      </c>
    </row>
    <row r="5727" spans="1:7" ht="15" thickBot="1" x14ac:dyDescent="0.35">
      <c r="A5727" s="6">
        <v>116.89055999999999</v>
      </c>
      <c r="B5727" s="19">
        <f>(A5727-G5727)/G5727</f>
        <v>2.3230202410734586</v>
      </c>
      <c r="C5727" s="30" t="s">
        <v>67</v>
      </c>
      <c r="D5727" s="6">
        <v>1015324</v>
      </c>
      <c r="E5727" s="6">
        <v>669</v>
      </c>
      <c r="F5727" s="7" t="s">
        <v>87</v>
      </c>
      <c r="G5727" s="6">
        <v>35.176000000000002</v>
      </c>
    </row>
    <row r="5728" spans="1:7" ht="15" thickBot="1" x14ac:dyDescent="0.35">
      <c r="A5728" s="6">
        <v>116.89055999999999</v>
      </c>
      <c r="B5728" s="19">
        <f>(A5728-G5728)/G5728</f>
        <v>1.3795000407132969</v>
      </c>
      <c r="C5728" s="30" t="s">
        <v>326</v>
      </c>
      <c r="D5728" s="6">
        <v>1016985</v>
      </c>
      <c r="E5728" s="6">
        <v>1086</v>
      </c>
      <c r="F5728" s="7" t="s">
        <v>87</v>
      </c>
      <c r="G5728" s="6">
        <v>49.124000000000002</v>
      </c>
    </row>
    <row r="5729" spans="1:7" ht="15" thickBot="1" x14ac:dyDescent="0.35">
      <c r="A5729" s="6">
        <v>116.94799999999999</v>
      </c>
      <c r="B5729" s="19">
        <f>(A5729-G5729)/G5729</f>
        <v>0.60318696262502192</v>
      </c>
      <c r="C5729" s="30" t="s">
        <v>314</v>
      </c>
      <c r="D5729" s="6">
        <v>1002587</v>
      </c>
      <c r="E5729" s="6">
        <v>2587</v>
      </c>
      <c r="F5729" s="7" t="s">
        <v>87</v>
      </c>
      <c r="G5729" s="6">
        <v>72.947199999999995</v>
      </c>
    </row>
    <row r="5730" spans="1:7" ht="15" thickBot="1" x14ac:dyDescent="0.35">
      <c r="A5730" s="6">
        <v>116.94799999999999</v>
      </c>
      <c r="B5730" s="19">
        <f>(A5730-G5730)/G5730</f>
        <v>-0.46995242860665132</v>
      </c>
      <c r="C5730" s="30" t="s">
        <v>198</v>
      </c>
      <c r="D5730" s="6">
        <v>1003424</v>
      </c>
      <c r="E5730" s="6">
        <v>2260</v>
      </c>
      <c r="F5730" s="7" t="s">
        <v>42</v>
      </c>
      <c r="G5730" s="6">
        <v>220.63679999999999</v>
      </c>
    </row>
    <row r="5731" spans="1:7" ht="15" thickBot="1" x14ac:dyDescent="0.35">
      <c r="A5731" s="6">
        <v>116.9802</v>
      </c>
      <c r="B5731" s="19">
        <f>(A5731-G5731)/G5731</f>
        <v>9.8315000000000001</v>
      </c>
      <c r="C5731" s="30" t="s">
        <v>124</v>
      </c>
      <c r="D5731" s="6">
        <v>1009665</v>
      </c>
      <c r="E5731" s="6">
        <v>108</v>
      </c>
      <c r="F5731" s="7" t="s">
        <v>27</v>
      </c>
      <c r="G5731" s="6">
        <v>10.8</v>
      </c>
    </row>
    <row r="5732" spans="1:7" ht="15" thickBot="1" x14ac:dyDescent="0.35">
      <c r="A5732" s="6">
        <v>116.9802</v>
      </c>
      <c r="B5732" s="19">
        <f>(A5732-G5732)/G5732</f>
        <v>1.6275876010781667</v>
      </c>
      <c r="C5732" s="30" t="s">
        <v>140</v>
      </c>
      <c r="D5732" s="6">
        <v>1018916</v>
      </c>
      <c r="E5732" s="6">
        <v>2660</v>
      </c>
      <c r="F5732" s="7" t="s">
        <v>17</v>
      </c>
      <c r="G5732" s="6">
        <v>44.52</v>
      </c>
    </row>
    <row r="5733" spans="1:7" ht="15" thickBot="1" x14ac:dyDescent="0.35">
      <c r="A5733" s="6">
        <v>116.9802</v>
      </c>
      <c r="B5733" s="19">
        <f>(A5733-G5733)/G5733</f>
        <v>1.5144054681454733</v>
      </c>
      <c r="C5733" s="30" t="s">
        <v>18</v>
      </c>
      <c r="D5733" s="6">
        <v>1016641</v>
      </c>
      <c r="E5733" s="6">
        <v>627</v>
      </c>
      <c r="F5733" s="7" t="s">
        <v>23</v>
      </c>
      <c r="G5733" s="6">
        <v>46.524000000000001</v>
      </c>
    </row>
    <row r="5734" spans="1:7" ht="15" thickBot="1" x14ac:dyDescent="0.35">
      <c r="A5734" s="6">
        <v>116.9802</v>
      </c>
      <c r="B5734" s="19">
        <f>(A5734-G5734)/G5734</f>
        <v>1.1960689344446946</v>
      </c>
      <c r="C5734" s="30" t="s">
        <v>298</v>
      </c>
      <c r="D5734" s="6">
        <v>1011442</v>
      </c>
      <c r="E5734" s="6">
        <v>2127</v>
      </c>
      <c r="F5734" s="7" t="s">
        <v>19</v>
      </c>
      <c r="G5734" s="6">
        <v>53.268000000000001</v>
      </c>
    </row>
    <row r="5735" spans="1:7" ht="15" thickBot="1" x14ac:dyDescent="0.35">
      <c r="A5735" s="6">
        <v>116.9802</v>
      </c>
      <c r="B5735" s="19">
        <f>(A5735-G5735)/G5735</f>
        <v>0.69066077003121762</v>
      </c>
      <c r="C5735" s="30" t="s">
        <v>345</v>
      </c>
      <c r="D5735" s="6">
        <v>1008150</v>
      </c>
      <c r="E5735" s="6">
        <v>2419</v>
      </c>
      <c r="F5735" s="7" t="s">
        <v>19</v>
      </c>
      <c r="G5735" s="6">
        <v>69.191999999999993</v>
      </c>
    </row>
    <row r="5736" spans="1:7" ht="15" thickBot="1" x14ac:dyDescent="0.35">
      <c r="A5736" s="6">
        <v>116.9802</v>
      </c>
      <c r="B5736" s="19">
        <f>(A5736-G5736)/G5736</f>
        <v>0.45338684027432657</v>
      </c>
      <c r="C5736" s="30" t="s">
        <v>117</v>
      </c>
      <c r="D5736" s="6">
        <v>1016179</v>
      </c>
      <c r="E5736" s="6">
        <v>2181</v>
      </c>
      <c r="F5736" s="7" t="s">
        <v>27</v>
      </c>
      <c r="G5736" s="6">
        <v>80.488</v>
      </c>
    </row>
    <row r="5737" spans="1:7" ht="15" thickBot="1" x14ac:dyDescent="0.35">
      <c r="A5737" s="6">
        <v>116.9802</v>
      </c>
      <c r="B5737" s="19">
        <f>(A5737-G5737)/G5737</f>
        <v>0.43766837085832272</v>
      </c>
      <c r="C5737" s="30" t="s">
        <v>176</v>
      </c>
      <c r="D5737" s="6">
        <v>1014892</v>
      </c>
      <c r="E5737" s="6">
        <v>2380</v>
      </c>
      <c r="F5737" s="7" t="s">
        <v>25</v>
      </c>
      <c r="G5737" s="6">
        <v>81.367999999999995</v>
      </c>
    </row>
    <row r="5738" spans="1:7" ht="15" thickBot="1" x14ac:dyDescent="0.35">
      <c r="A5738" s="6">
        <v>116.9802</v>
      </c>
      <c r="B5738" s="19">
        <f>(A5738-G5738)/G5738</f>
        <v>0.26317596751900474</v>
      </c>
      <c r="C5738" s="30" t="s">
        <v>64</v>
      </c>
      <c r="D5738" s="6">
        <v>1012479</v>
      </c>
      <c r="E5738" s="6">
        <v>929</v>
      </c>
      <c r="F5738" s="7" t="s">
        <v>23</v>
      </c>
      <c r="G5738" s="6">
        <v>92.608000000000004</v>
      </c>
    </row>
    <row r="5739" spans="1:7" ht="15" thickBot="1" x14ac:dyDescent="0.35">
      <c r="A5739" s="6">
        <v>116.9802</v>
      </c>
      <c r="B5739" s="19">
        <f>(A5739-G5739)/G5739</f>
        <v>0.15748634528615535</v>
      </c>
      <c r="C5739" s="30" t="s">
        <v>114</v>
      </c>
      <c r="D5739" s="6">
        <v>1007419</v>
      </c>
      <c r="E5739" s="6">
        <v>1600</v>
      </c>
      <c r="F5739" s="7" t="s">
        <v>42</v>
      </c>
      <c r="G5739" s="6">
        <v>101.06399999999999</v>
      </c>
    </row>
    <row r="5740" spans="1:7" ht="15" thickBot="1" x14ac:dyDescent="0.35">
      <c r="A5740" s="6">
        <v>116.9802</v>
      </c>
      <c r="B5740" s="19">
        <f>(A5740-G5740)/G5740</f>
        <v>9.1029658645775016E-2</v>
      </c>
      <c r="C5740" s="30" t="s">
        <v>121</v>
      </c>
      <c r="D5740" s="6">
        <v>1014722</v>
      </c>
      <c r="E5740" s="6">
        <v>269</v>
      </c>
      <c r="F5740" s="7" t="s">
        <v>27</v>
      </c>
      <c r="G5740" s="6">
        <v>107.22</v>
      </c>
    </row>
    <row r="5741" spans="1:7" ht="15" thickBot="1" x14ac:dyDescent="0.35">
      <c r="A5741" s="6">
        <v>116.9802</v>
      </c>
      <c r="B5741" s="19">
        <f>(A5741-G5741)/G5741</f>
        <v>-7.3996263694509581E-2</v>
      </c>
      <c r="C5741" s="30" t="s">
        <v>226</v>
      </c>
      <c r="D5741" s="6">
        <v>1011175</v>
      </c>
      <c r="E5741" s="6">
        <v>2615</v>
      </c>
      <c r="F5741" s="7" t="s">
        <v>25</v>
      </c>
      <c r="G5741" s="6">
        <v>126.328</v>
      </c>
    </row>
    <row r="5742" spans="1:7" ht="15" thickBot="1" x14ac:dyDescent="0.35">
      <c r="A5742" s="6">
        <v>116.9802</v>
      </c>
      <c r="B5742" s="19">
        <f>(A5742-G5742)/G5742</f>
        <v>-0.2586806083650191</v>
      </c>
      <c r="C5742" s="30" t="s">
        <v>309</v>
      </c>
      <c r="D5742" s="6">
        <v>1019779</v>
      </c>
      <c r="E5742" s="6">
        <v>1211</v>
      </c>
      <c r="F5742" s="7" t="s">
        <v>21</v>
      </c>
      <c r="G5742" s="6">
        <v>157.80000000000001</v>
      </c>
    </row>
    <row r="5743" spans="1:7" ht="15" thickBot="1" x14ac:dyDescent="0.35">
      <c r="A5743" s="6">
        <v>117.23399999999999</v>
      </c>
      <c r="B5743" s="19">
        <f>(A5743-G5743)/G5743</f>
        <v>-0.20327892916947571</v>
      </c>
      <c r="C5743" s="30" t="s">
        <v>234</v>
      </c>
      <c r="D5743" s="6">
        <v>1004143</v>
      </c>
      <c r="E5743" s="6">
        <v>1506</v>
      </c>
      <c r="F5743" s="7" t="s">
        <v>42</v>
      </c>
      <c r="G5743" s="6">
        <v>147.1456</v>
      </c>
    </row>
    <row r="5744" spans="1:7" ht="15" thickBot="1" x14ac:dyDescent="0.35">
      <c r="A5744" s="6">
        <v>117.39</v>
      </c>
      <c r="B5744" s="19">
        <f>(A5744-G5744)/G5744</f>
        <v>3.2567155952657227</v>
      </c>
      <c r="C5744" s="30" t="s">
        <v>200</v>
      </c>
      <c r="D5744" s="6">
        <v>1004181</v>
      </c>
      <c r="E5744" s="6">
        <v>379</v>
      </c>
      <c r="F5744" s="7" t="s">
        <v>25</v>
      </c>
      <c r="G5744" s="6">
        <v>27.5776</v>
      </c>
    </row>
    <row r="5745" spans="1:7" ht="15" thickBot="1" x14ac:dyDescent="0.35">
      <c r="A5745" s="6">
        <v>117.4284</v>
      </c>
      <c r="B5745" s="19">
        <f>(A5745-G5745)/G5745</f>
        <v>28.593850806451613</v>
      </c>
      <c r="C5745" s="30" t="s">
        <v>127</v>
      </c>
      <c r="D5745" s="6">
        <v>1008411</v>
      </c>
      <c r="E5745" s="6">
        <v>295</v>
      </c>
      <c r="F5745" s="7" t="s">
        <v>19</v>
      </c>
      <c r="G5745" s="6">
        <v>3.968</v>
      </c>
    </row>
    <row r="5746" spans="1:7" ht="15" thickBot="1" x14ac:dyDescent="0.35">
      <c r="A5746" s="6">
        <v>117.4284</v>
      </c>
      <c r="B5746" s="19">
        <f>(A5746-G5746)/G5746</f>
        <v>24.307844827586209</v>
      </c>
      <c r="C5746" s="30" t="s">
        <v>142</v>
      </c>
      <c r="D5746" s="6">
        <v>1011810</v>
      </c>
      <c r="E5746" s="6">
        <v>937</v>
      </c>
      <c r="F5746" s="7" t="s">
        <v>31</v>
      </c>
      <c r="G5746" s="6">
        <v>4.6399999999999997</v>
      </c>
    </row>
    <row r="5747" spans="1:7" ht="15" thickBot="1" x14ac:dyDescent="0.35">
      <c r="A5747" s="6">
        <v>117.4284</v>
      </c>
      <c r="B5747" s="19">
        <f>(A5747-G5747)/G5747</f>
        <v>12.271745027124773</v>
      </c>
      <c r="C5747" s="30" t="s">
        <v>335</v>
      </c>
      <c r="D5747" s="6">
        <v>1017855</v>
      </c>
      <c r="E5747" s="6">
        <v>2705</v>
      </c>
      <c r="F5747" s="7" t="s">
        <v>17</v>
      </c>
      <c r="G5747" s="6">
        <v>8.8480000000000008</v>
      </c>
    </row>
    <row r="5748" spans="1:7" ht="15" thickBot="1" x14ac:dyDescent="0.35">
      <c r="A5748" s="6">
        <v>117.4284</v>
      </c>
      <c r="B5748" s="19">
        <f>(A5748-G5748)/G5748</f>
        <v>3.7213091026053391</v>
      </c>
      <c r="C5748" s="30" t="s">
        <v>183</v>
      </c>
      <c r="D5748" s="6">
        <v>1019558</v>
      </c>
      <c r="E5748" s="6">
        <v>1762</v>
      </c>
      <c r="F5748" s="7" t="s">
        <v>27</v>
      </c>
      <c r="G5748" s="6">
        <v>24.872</v>
      </c>
    </row>
    <row r="5749" spans="1:7" ht="15" thickBot="1" x14ac:dyDescent="0.35">
      <c r="A5749" s="6">
        <v>117.4284</v>
      </c>
      <c r="B5749" s="19">
        <f>(A5749-G5749)/G5749</f>
        <v>3.3524240177909559</v>
      </c>
      <c r="C5749" s="30" t="s">
        <v>157</v>
      </c>
      <c r="D5749" s="6">
        <v>1005841</v>
      </c>
      <c r="E5749" s="6">
        <v>1602</v>
      </c>
      <c r="F5749" s="7" t="s">
        <v>25</v>
      </c>
      <c r="G5749" s="6">
        <v>26.98</v>
      </c>
    </row>
    <row r="5750" spans="1:7" ht="15" thickBot="1" x14ac:dyDescent="0.35">
      <c r="A5750" s="6">
        <v>117.4284</v>
      </c>
      <c r="B5750" s="19">
        <f>(A5750-G5750)/G5750</f>
        <v>2.1536255236867548</v>
      </c>
      <c r="C5750" s="30" t="s">
        <v>325</v>
      </c>
      <c r="D5750" s="6">
        <v>1014164</v>
      </c>
      <c r="E5750" s="6">
        <v>2203</v>
      </c>
      <c r="F5750" s="7" t="s">
        <v>21</v>
      </c>
      <c r="G5750" s="6">
        <v>37.235999999999997</v>
      </c>
    </row>
    <row r="5751" spans="1:7" ht="15" thickBot="1" x14ac:dyDescent="0.35">
      <c r="A5751" s="6">
        <v>117.4284</v>
      </c>
      <c r="B5751" s="19">
        <f>(A5751-G5751)/G5751</f>
        <v>1.1823595004460303</v>
      </c>
      <c r="C5751" s="30" t="s">
        <v>96</v>
      </c>
      <c r="D5751" s="6">
        <v>1010347</v>
      </c>
      <c r="E5751" s="6">
        <v>2087</v>
      </c>
      <c r="F5751" s="7" t="s">
        <v>21</v>
      </c>
      <c r="G5751" s="6">
        <v>53.808</v>
      </c>
    </row>
    <row r="5752" spans="1:7" ht="15" thickBot="1" x14ac:dyDescent="0.35">
      <c r="A5752" s="6">
        <v>117.4284</v>
      </c>
      <c r="B5752" s="19">
        <f>(A5752-G5752)/G5752</f>
        <v>1.0433702234286906</v>
      </c>
      <c r="C5752" s="30" t="s">
        <v>180</v>
      </c>
      <c r="D5752" s="6">
        <v>1010063</v>
      </c>
      <c r="E5752" s="6">
        <v>1284</v>
      </c>
      <c r="F5752" s="7" t="s">
        <v>42</v>
      </c>
      <c r="G5752" s="6">
        <v>57.468000000000004</v>
      </c>
    </row>
    <row r="5753" spans="1:7" ht="15" thickBot="1" x14ac:dyDescent="0.35">
      <c r="A5753" s="6">
        <v>117.4284</v>
      </c>
      <c r="B5753" s="19">
        <f>(A5753-G5753)/G5753</f>
        <v>0.90395615798689921</v>
      </c>
      <c r="C5753" s="30" t="s">
        <v>256</v>
      </c>
      <c r="D5753" s="6">
        <v>1011231</v>
      </c>
      <c r="E5753" s="6">
        <v>767</v>
      </c>
      <c r="F5753" s="7" t="s">
        <v>42</v>
      </c>
      <c r="G5753" s="6">
        <v>61.676000000000002</v>
      </c>
    </row>
    <row r="5754" spans="1:7" ht="15" thickBot="1" x14ac:dyDescent="0.35">
      <c r="A5754" s="6">
        <v>117.4284</v>
      </c>
      <c r="B5754" s="19">
        <f>(A5754-G5754)/G5754</f>
        <v>0.66169128884360651</v>
      </c>
      <c r="C5754" s="30" t="s">
        <v>105</v>
      </c>
      <c r="D5754" s="6">
        <v>1010941</v>
      </c>
      <c r="E5754" s="6">
        <v>810</v>
      </c>
      <c r="F5754" s="7" t="s">
        <v>31</v>
      </c>
      <c r="G5754" s="6">
        <v>70.668000000000006</v>
      </c>
    </row>
    <row r="5755" spans="1:7" ht="15" thickBot="1" x14ac:dyDescent="0.35">
      <c r="A5755" s="6">
        <v>117.4284</v>
      </c>
      <c r="B5755" s="19">
        <f>(A5755-G5755)/G5755</f>
        <v>0.63567528415422325</v>
      </c>
      <c r="C5755" s="30" t="s">
        <v>345</v>
      </c>
      <c r="D5755" s="6">
        <v>1018447</v>
      </c>
      <c r="E5755" s="6">
        <v>2410</v>
      </c>
      <c r="F5755" s="7" t="s">
        <v>17</v>
      </c>
      <c r="G5755" s="6">
        <v>71.792000000000002</v>
      </c>
    </row>
    <row r="5756" spans="1:7" ht="15" thickBot="1" x14ac:dyDescent="0.35">
      <c r="A5756" s="6">
        <v>117.4284</v>
      </c>
      <c r="B5756" s="19">
        <f>(A5756-G5756)/G5756</f>
        <v>0.61046135278951119</v>
      </c>
      <c r="C5756" s="30" t="s">
        <v>68</v>
      </c>
      <c r="D5756" s="6">
        <v>1015219</v>
      </c>
      <c r="E5756" s="6">
        <v>2118</v>
      </c>
      <c r="F5756" s="7" t="s">
        <v>31</v>
      </c>
      <c r="G5756" s="6">
        <v>72.915999999999997</v>
      </c>
    </row>
    <row r="5757" spans="1:7" ht="15" thickBot="1" x14ac:dyDescent="0.35">
      <c r="A5757" s="6">
        <v>117.4284</v>
      </c>
      <c r="B5757" s="19">
        <f>(A5757-G5757)/G5757</f>
        <v>0.30801550525752985</v>
      </c>
      <c r="C5757" s="30" t="s">
        <v>207</v>
      </c>
      <c r="D5757" s="6">
        <v>1019165</v>
      </c>
      <c r="E5757" s="6">
        <v>121</v>
      </c>
      <c r="F5757" s="7" t="s">
        <v>19</v>
      </c>
      <c r="G5757" s="6">
        <v>89.775999999999996</v>
      </c>
    </row>
    <row r="5758" spans="1:7" ht="15" thickBot="1" x14ac:dyDescent="0.35">
      <c r="A5758" s="6">
        <v>117.4284</v>
      </c>
      <c r="B5758" s="19">
        <f>(A5758-G5758)/G5758</f>
        <v>0.17555359788571659</v>
      </c>
      <c r="C5758" s="30" t="s">
        <v>316</v>
      </c>
      <c r="D5758" s="6">
        <v>1010345</v>
      </c>
      <c r="E5758" s="6">
        <v>1218</v>
      </c>
      <c r="F5758" s="7" t="s">
        <v>31</v>
      </c>
      <c r="G5758" s="6">
        <v>99.891999999999996</v>
      </c>
    </row>
    <row r="5759" spans="1:7" ht="15" thickBot="1" x14ac:dyDescent="0.35">
      <c r="A5759" s="6">
        <v>117.4284</v>
      </c>
      <c r="B5759" s="19">
        <f>(A5759-G5759)/G5759</f>
        <v>0.17555359788571659</v>
      </c>
      <c r="C5759" s="30" t="s">
        <v>328</v>
      </c>
      <c r="D5759" s="6">
        <v>1014474</v>
      </c>
      <c r="E5759" s="6">
        <v>656</v>
      </c>
      <c r="F5759" s="7" t="s">
        <v>27</v>
      </c>
      <c r="G5759" s="6">
        <v>99.891999999999996</v>
      </c>
    </row>
    <row r="5760" spans="1:7" ht="15" thickBot="1" x14ac:dyDescent="0.35">
      <c r="A5760" s="6">
        <v>117.4284</v>
      </c>
      <c r="B5760" s="19">
        <f>(A5760-G5760)/G5760</f>
        <v>-7.4404893274899894E-2</v>
      </c>
      <c r="C5760" s="30" t="s">
        <v>105</v>
      </c>
      <c r="D5760" s="6">
        <v>1013150</v>
      </c>
      <c r="E5760" s="6">
        <v>1977</v>
      </c>
      <c r="F5760" s="7" t="s">
        <v>21</v>
      </c>
      <c r="G5760" s="6">
        <v>126.86799999999999</v>
      </c>
    </row>
    <row r="5761" spans="1:7" ht="15" thickBot="1" x14ac:dyDescent="0.35">
      <c r="A5761" s="6">
        <v>117.4284</v>
      </c>
      <c r="B5761" s="19">
        <f>(A5761-G5761)/G5761</f>
        <v>-7.4404893274899894E-2</v>
      </c>
      <c r="C5761" s="30" t="s">
        <v>294</v>
      </c>
      <c r="D5761" s="6">
        <v>1014312</v>
      </c>
      <c r="E5761" s="6">
        <v>2098</v>
      </c>
      <c r="F5761" s="7" t="s">
        <v>35</v>
      </c>
      <c r="G5761" s="6">
        <v>126.86799999999999</v>
      </c>
    </row>
    <row r="5762" spans="1:7" ht="15" thickBot="1" x14ac:dyDescent="0.35">
      <c r="A5762" s="6">
        <v>117.4284</v>
      </c>
      <c r="B5762" s="19">
        <f>(A5762-G5762)/G5762</f>
        <v>-0.14275827833907617</v>
      </c>
      <c r="C5762" s="30" t="s">
        <v>264</v>
      </c>
      <c r="D5762" s="6">
        <v>1012557</v>
      </c>
      <c r="E5762" s="6">
        <v>1102</v>
      </c>
      <c r="F5762" s="7" t="s">
        <v>23</v>
      </c>
      <c r="G5762" s="6">
        <v>136.98400000000001</v>
      </c>
    </row>
    <row r="5763" spans="1:7" ht="15" thickBot="1" x14ac:dyDescent="0.35">
      <c r="A5763" s="6">
        <v>117.4284</v>
      </c>
      <c r="B5763" s="19">
        <f>(A5763-G5763)/G5763</f>
        <v>-0.21162749479021209</v>
      </c>
      <c r="C5763" s="30" t="s">
        <v>144</v>
      </c>
      <c r="D5763" s="6">
        <v>1005372</v>
      </c>
      <c r="E5763" s="6">
        <v>120</v>
      </c>
      <c r="F5763" s="7" t="s">
        <v>27</v>
      </c>
      <c r="G5763" s="6">
        <v>148.9504</v>
      </c>
    </row>
    <row r="5764" spans="1:7" ht="15" thickBot="1" x14ac:dyDescent="0.35">
      <c r="A5764" s="6">
        <v>117.7488</v>
      </c>
      <c r="B5764" s="19">
        <f>(A5764-G5764)/G5764</f>
        <v>1.8296293448169794</v>
      </c>
      <c r="C5764" s="30" t="s">
        <v>162</v>
      </c>
      <c r="D5764" s="6">
        <v>1005177</v>
      </c>
      <c r="E5764" s="6">
        <v>275</v>
      </c>
      <c r="F5764" s="7" t="s">
        <v>23</v>
      </c>
      <c r="G5764" s="6">
        <v>41.6128</v>
      </c>
    </row>
    <row r="5765" spans="1:7" ht="15" thickBot="1" x14ac:dyDescent="0.35">
      <c r="A5765" s="6">
        <v>117.76439999999999</v>
      </c>
      <c r="B5765" s="19">
        <f>(A5765-G5765)/G5765</f>
        <v>-0.64800551883769641</v>
      </c>
      <c r="C5765" s="30" t="s">
        <v>179</v>
      </c>
      <c r="D5765" s="6">
        <v>1002578</v>
      </c>
      <c r="E5765" s="6">
        <v>2578</v>
      </c>
      <c r="F5765" s="7" t="s">
        <v>25</v>
      </c>
      <c r="G5765" s="6">
        <v>334.56319999999999</v>
      </c>
    </row>
    <row r="5766" spans="1:7" ht="15" thickBot="1" x14ac:dyDescent="0.35">
      <c r="A5766" s="6">
        <v>117.806</v>
      </c>
      <c r="B5766" s="19">
        <f>(A5766-G5766)/G5766</f>
        <v>-0.35792987076407901</v>
      </c>
      <c r="C5766" s="30" t="s">
        <v>29</v>
      </c>
      <c r="D5766" s="6">
        <v>1005034</v>
      </c>
      <c r="E5766" s="6">
        <v>1921</v>
      </c>
      <c r="F5766" s="7" t="s">
        <v>31</v>
      </c>
      <c r="G5766" s="6">
        <v>183.47839999999999</v>
      </c>
    </row>
    <row r="5767" spans="1:7" ht="15" thickBot="1" x14ac:dyDescent="0.35">
      <c r="A5767" s="6">
        <v>117.8372</v>
      </c>
      <c r="B5767" s="19">
        <f>(A5767-G5767)/G5767</f>
        <v>-0.44642024954900783</v>
      </c>
      <c r="C5767" s="30" t="s">
        <v>195</v>
      </c>
      <c r="D5767" s="6">
        <v>1003394</v>
      </c>
      <c r="E5767" s="6">
        <v>306</v>
      </c>
      <c r="F5767" s="7" t="s">
        <v>42</v>
      </c>
      <c r="G5767" s="6">
        <v>212.864</v>
      </c>
    </row>
    <row r="5768" spans="1:7" ht="15" thickBot="1" x14ac:dyDescent="0.35">
      <c r="A5768" s="6">
        <v>117.8766</v>
      </c>
      <c r="B5768" s="19">
        <f>(A5768-G5768)/G5768</f>
        <v>21.933190661478601</v>
      </c>
      <c r="C5768" s="30" t="s">
        <v>211</v>
      </c>
      <c r="D5768" s="6">
        <v>1008660</v>
      </c>
      <c r="E5768" s="6">
        <v>2608</v>
      </c>
      <c r="F5768" s="7" t="s">
        <v>21</v>
      </c>
      <c r="G5768" s="6">
        <v>5.14</v>
      </c>
    </row>
    <row r="5769" spans="1:7" ht="15" thickBot="1" x14ac:dyDescent="0.35">
      <c r="A5769" s="6">
        <v>117.8766</v>
      </c>
      <c r="B5769" s="19">
        <f>(A5769-G5769)/G5769</f>
        <v>10.213527397260274</v>
      </c>
      <c r="C5769" s="30" t="s">
        <v>357</v>
      </c>
      <c r="D5769" s="6">
        <v>1018009</v>
      </c>
      <c r="E5769" s="6">
        <v>2371</v>
      </c>
      <c r="F5769" s="7" t="s">
        <v>27</v>
      </c>
      <c r="G5769" s="6">
        <v>10.512</v>
      </c>
    </row>
    <row r="5770" spans="1:7" ht="15" thickBot="1" x14ac:dyDescent="0.35">
      <c r="A5770" s="6">
        <v>117.8766</v>
      </c>
      <c r="B5770" s="19">
        <f>(A5770-G5770)/G5770</f>
        <v>5.2995190252244546</v>
      </c>
      <c r="C5770" s="30" t="s">
        <v>184</v>
      </c>
      <c r="D5770" s="6">
        <v>1009313</v>
      </c>
      <c r="E5770" s="6">
        <v>1353</v>
      </c>
      <c r="F5770" s="7" t="s">
        <v>31</v>
      </c>
      <c r="G5770" s="6">
        <v>18.712</v>
      </c>
    </row>
    <row r="5771" spans="1:7" ht="15" thickBot="1" x14ac:dyDescent="0.35">
      <c r="A5771" s="6">
        <v>117.8766</v>
      </c>
      <c r="B5771" s="19">
        <f>(A5771-G5771)/G5771</f>
        <v>2.5728843355965085</v>
      </c>
      <c r="C5771" s="30" t="s">
        <v>264</v>
      </c>
      <c r="D5771" s="6">
        <v>1018823</v>
      </c>
      <c r="E5771" s="6">
        <v>2732</v>
      </c>
      <c r="F5771" s="7" t="s">
        <v>27</v>
      </c>
      <c r="G5771" s="6">
        <v>32.991999999999997</v>
      </c>
    </row>
    <row r="5772" spans="1:7" ht="15" thickBot="1" x14ac:dyDescent="0.35">
      <c r="A5772" s="6">
        <v>117.8766</v>
      </c>
      <c r="B5772" s="19">
        <f>(A5772-G5772)/G5772</f>
        <v>1.8795339065858898</v>
      </c>
      <c r="C5772" s="30" t="s">
        <v>174</v>
      </c>
      <c r="D5772" s="6">
        <v>1009197</v>
      </c>
      <c r="E5772" s="6">
        <v>1726</v>
      </c>
      <c r="F5772" s="7" t="s">
        <v>21</v>
      </c>
      <c r="G5772" s="6">
        <v>40.936</v>
      </c>
    </row>
    <row r="5773" spans="1:7" ht="15" thickBot="1" x14ac:dyDescent="0.35">
      <c r="A5773" s="6">
        <v>117.8766</v>
      </c>
      <c r="B5773" s="19">
        <f>(A5773-G5773)/G5773</f>
        <v>1.3488880918220947</v>
      </c>
      <c r="C5773" s="30" t="s">
        <v>302</v>
      </c>
      <c r="D5773" s="6">
        <v>1013678</v>
      </c>
      <c r="E5773" s="6">
        <v>1769</v>
      </c>
      <c r="F5773" s="7" t="s">
        <v>19</v>
      </c>
      <c r="G5773" s="6">
        <v>50.183999999999997</v>
      </c>
    </row>
    <row r="5774" spans="1:7" ht="15" thickBot="1" x14ac:dyDescent="0.35">
      <c r="A5774" s="6">
        <v>117.8766</v>
      </c>
      <c r="B5774" s="19">
        <f>(A5774-G5774)/G5774</f>
        <v>1.1557534747622531</v>
      </c>
      <c r="C5774" s="30" t="s">
        <v>283</v>
      </c>
      <c r="D5774" s="6">
        <v>1018879</v>
      </c>
      <c r="E5774" s="6">
        <v>1095</v>
      </c>
      <c r="F5774" s="7" t="s">
        <v>17</v>
      </c>
      <c r="G5774" s="6">
        <v>54.68</v>
      </c>
    </row>
    <row r="5775" spans="1:7" ht="15" thickBot="1" x14ac:dyDescent="0.35">
      <c r="A5775" s="6">
        <v>117.8766</v>
      </c>
      <c r="B5775" s="19">
        <f>(A5775-G5775)/G5775</f>
        <v>0.92936689799659555</v>
      </c>
      <c r="C5775" s="30" t="s">
        <v>219</v>
      </c>
      <c r="D5775" s="6">
        <v>1009189</v>
      </c>
      <c r="E5775" s="6">
        <v>1273</v>
      </c>
      <c r="F5775" s="7" t="s">
        <v>19</v>
      </c>
      <c r="G5775" s="6">
        <v>61.095999999999997</v>
      </c>
    </row>
    <row r="5776" spans="1:7" ht="15" thickBot="1" x14ac:dyDescent="0.35">
      <c r="A5776" s="6">
        <v>117.8766</v>
      </c>
      <c r="B5776" s="19">
        <f>(A5776-G5776)/G5776</f>
        <v>0.75819760157508509</v>
      </c>
      <c r="C5776" s="30" t="s">
        <v>309</v>
      </c>
      <c r="D5776" s="6">
        <v>1018876</v>
      </c>
      <c r="E5776" s="6">
        <v>169</v>
      </c>
      <c r="F5776" s="7" t="s">
        <v>21</v>
      </c>
      <c r="G5776" s="6">
        <v>67.043999999999997</v>
      </c>
    </row>
    <row r="5777" spans="1:7" ht="15" thickBot="1" x14ac:dyDescent="0.35">
      <c r="A5777" s="6">
        <v>117.8766</v>
      </c>
      <c r="B5777" s="19">
        <f>(A5777-G5777)/G5777</f>
        <v>0.72920725266987418</v>
      </c>
      <c r="C5777" s="30" t="s">
        <v>110</v>
      </c>
      <c r="D5777" s="6">
        <v>1016794</v>
      </c>
      <c r="E5777" s="6">
        <v>1338</v>
      </c>
      <c r="F5777" s="7" t="s">
        <v>31</v>
      </c>
      <c r="G5777" s="6">
        <v>68.168000000000006</v>
      </c>
    </row>
    <row r="5778" spans="1:7" ht="15" thickBot="1" x14ac:dyDescent="0.35">
      <c r="A5778" s="6">
        <v>117.8766</v>
      </c>
      <c r="B5778" s="19">
        <f>(A5778-G5778)/G5778</f>
        <v>0.30515744718543769</v>
      </c>
      <c r="C5778" s="30" t="s">
        <v>337</v>
      </c>
      <c r="D5778" s="6">
        <v>1014506</v>
      </c>
      <c r="E5778" s="6">
        <v>822</v>
      </c>
      <c r="F5778" s="7" t="s">
        <v>21</v>
      </c>
      <c r="G5778" s="6">
        <v>90.316000000000003</v>
      </c>
    </row>
    <row r="5779" spans="1:7" ht="15" thickBot="1" x14ac:dyDescent="0.35">
      <c r="A5779" s="6">
        <v>117.8766</v>
      </c>
      <c r="B5779" s="19">
        <f>(A5779-G5779)/G5779</f>
        <v>9.9841382399044512E-2</v>
      </c>
      <c r="C5779" s="30" t="s">
        <v>312</v>
      </c>
      <c r="D5779" s="6">
        <v>1014912</v>
      </c>
      <c r="E5779" s="6">
        <v>2779</v>
      </c>
      <c r="F5779" s="7" t="s">
        <v>17</v>
      </c>
      <c r="G5779" s="6">
        <v>107.176</v>
      </c>
    </row>
    <row r="5780" spans="1:7" ht="15" thickBot="1" x14ac:dyDescent="0.35">
      <c r="A5780" s="6">
        <v>117.8766</v>
      </c>
      <c r="B5780" s="19">
        <f>(A5780-G5780)/G5780</f>
        <v>-0.24725663490766051</v>
      </c>
      <c r="C5780" s="30" t="s">
        <v>99</v>
      </c>
      <c r="D5780" s="6">
        <v>1006999</v>
      </c>
      <c r="E5780" s="6">
        <v>2503</v>
      </c>
      <c r="F5780" s="7" t="s">
        <v>17</v>
      </c>
      <c r="G5780" s="6">
        <v>156.596</v>
      </c>
    </row>
    <row r="5781" spans="1:7" ht="15" thickBot="1" x14ac:dyDescent="0.35">
      <c r="A5781" s="6">
        <v>117.8766</v>
      </c>
      <c r="B5781" s="19">
        <f>(A5781-G5781)/G5781</f>
        <v>-0.24742964400633335</v>
      </c>
      <c r="C5781" s="30" t="s">
        <v>26</v>
      </c>
      <c r="D5781" s="6">
        <v>1014132</v>
      </c>
      <c r="E5781" s="6">
        <v>774</v>
      </c>
      <c r="F5781" s="7" t="s">
        <v>27</v>
      </c>
      <c r="G5781" s="6">
        <v>156.63200000000001</v>
      </c>
    </row>
    <row r="5782" spans="1:7" ht="15" thickBot="1" x14ac:dyDescent="0.35">
      <c r="A5782" s="6">
        <v>117.8766</v>
      </c>
      <c r="B5782" s="19">
        <f>(A5782-G5782)/G5782</f>
        <v>-0.2527916529323766</v>
      </c>
      <c r="C5782" s="30" t="s">
        <v>68</v>
      </c>
      <c r="D5782" s="6">
        <v>1018759</v>
      </c>
      <c r="E5782" s="6">
        <v>1131</v>
      </c>
      <c r="F5782" s="7" t="s">
        <v>27</v>
      </c>
      <c r="G5782" s="6">
        <v>157.756</v>
      </c>
    </row>
    <row r="5783" spans="1:7" ht="15" thickBot="1" x14ac:dyDescent="0.35">
      <c r="A5783" s="6">
        <v>117.9204</v>
      </c>
      <c r="B5783" s="19">
        <f>(A5783-G5783)/G5783</f>
        <v>-0.5723207757390063</v>
      </c>
      <c r="C5783" s="30" t="s">
        <v>149</v>
      </c>
      <c r="D5783" s="6">
        <v>1002535</v>
      </c>
      <c r="E5783" s="6">
        <v>2535</v>
      </c>
      <c r="F5783" s="7" t="s">
        <v>21</v>
      </c>
      <c r="G5783" s="6">
        <v>275.72160000000002</v>
      </c>
    </row>
    <row r="5784" spans="1:7" ht="15" thickBot="1" x14ac:dyDescent="0.35">
      <c r="A5784" s="6">
        <v>117.9516</v>
      </c>
      <c r="B5784" s="19">
        <f>(A5784-G5784)/G5784</f>
        <v>-0.46060035121094606</v>
      </c>
      <c r="C5784" s="30" t="s">
        <v>151</v>
      </c>
      <c r="D5784" s="6">
        <v>1005062</v>
      </c>
      <c r="E5784" s="6">
        <v>126</v>
      </c>
      <c r="F5784" s="7" t="s">
        <v>42</v>
      </c>
      <c r="G5784" s="6">
        <v>218.672</v>
      </c>
    </row>
    <row r="5785" spans="1:7" ht="15" thickBot="1" x14ac:dyDescent="0.35">
      <c r="A5785" s="6">
        <v>118.1232</v>
      </c>
      <c r="B5785" s="19">
        <f>(A5785-G5785)/G5785</f>
        <v>2.5473284643474918</v>
      </c>
      <c r="C5785" s="30" t="s">
        <v>364</v>
      </c>
      <c r="D5785" s="6">
        <v>1003461</v>
      </c>
      <c r="E5785" s="6">
        <v>1917</v>
      </c>
      <c r="F5785" s="7" t="s">
        <v>25</v>
      </c>
      <c r="G5785" s="6">
        <v>33.299199999999999</v>
      </c>
    </row>
    <row r="5786" spans="1:7" ht="15" thickBot="1" x14ac:dyDescent="0.35">
      <c r="A5786" s="6">
        <v>118.3248</v>
      </c>
      <c r="B5786" s="19">
        <f>(A5786-G5786)/G5786</f>
        <v>9859.4</v>
      </c>
      <c r="C5786" s="30" t="s">
        <v>75</v>
      </c>
      <c r="D5786" s="6">
        <v>1006879</v>
      </c>
      <c r="E5786" s="6">
        <v>2464</v>
      </c>
      <c r="F5786" s="7" t="s">
        <v>35</v>
      </c>
      <c r="G5786" s="6">
        <v>1.2E-2</v>
      </c>
    </row>
    <row r="5787" spans="1:7" ht="15" thickBot="1" x14ac:dyDescent="0.35">
      <c r="A5787" s="6">
        <v>118.3248</v>
      </c>
      <c r="B5787" s="19">
        <f>(A5787-G5787)/G5787</f>
        <v>89.186585365853659</v>
      </c>
      <c r="C5787" s="30" t="s">
        <v>374</v>
      </c>
      <c r="D5787" s="6">
        <v>1014316</v>
      </c>
      <c r="E5787" s="6">
        <v>1833</v>
      </c>
      <c r="F5787" s="7" t="s">
        <v>35</v>
      </c>
      <c r="G5787" s="6">
        <v>1.3120000000000001</v>
      </c>
    </row>
    <row r="5788" spans="1:7" ht="15" thickBot="1" x14ac:dyDescent="0.35">
      <c r="A5788" s="6">
        <v>118.3248</v>
      </c>
      <c r="B5788" s="19">
        <f>(A5788-G5788)/G5788</f>
        <v>32.237303370786513</v>
      </c>
      <c r="C5788" s="30" t="s">
        <v>106</v>
      </c>
      <c r="D5788" s="6">
        <v>1019482</v>
      </c>
      <c r="E5788" s="6">
        <v>2746</v>
      </c>
      <c r="F5788" s="7" t="s">
        <v>31</v>
      </c>
      <c r="G5788" s="6">
        <v>3.56</v>
      </c>
    </row>
    <row r="5789" spans="1:7" ht="15" thickBot="1" x14ac:dyDescent="0.35">
      <c r="A5789" s="6">
        <v>118.3248</v>
      </c>
      <c r="B5789" s="19">
        <f>(A5789-G5789)/G5789</f>
        <v>22.329022082018927</v>
      </c>
      <c r="C5789" s="30" t="s">
        <v>236</v>
      </c>
      <c r="D5789" s="6">
        <v>1006656</v>
      </c>
      <c r="E5789" s="6">
        <v>892</v>
      </c>
      <c r="F5789" s="7" t="s">
        <v>31</v>
      </c>
      <c r="G5789" s="6">
        <v>5.0720000000000001</v>
      </c>
    </row>
    <row r="5790" spans="1:7" ht="15" thickBot="1" x14ac:dyDescent="0.35">
      <c r="A5790" s="6">
        <v>118.3248</v>
      </c>
      <c r="B5790" s="19">
        <f>(A5790-G5790)/G5790</f>
        <v>6.9949189189189189</v>
      </c>
      <c r="C5790" s="30" t="s">
        <v>28</v>
      </c>
      <c r="D5790" s="6">
        <v>1015582</v>
      </c>
      <c r="E5790" s="6">
        <v>815</v>
      </c>
      <c r="F5790" s="7" t="s">
        <v>17</v>
      </c>
      <c r="G5790" s="6">
        <v>14.8</v>
      </c>
    </row>
    <row r="5791" spans="1:7" ht="15" thickBot="1" x14ac:dyDescent="0.35">
      <c r="A5791" s="6">
        <v>118.3248</v>
      </c>
      <c r="B5791" s="19">
        <f>(A5791-G5791)/G5791</f>
        <v>6.0972168905950097</v>
      </c>
      <c r="C5791" s="30" t="s">
        <v>300</v>
      </c>
      <c r="D5791" s="6">
        <v>1010886</v>
      </c>
      <c r="E5791" s="6">
        <v>60</v>
      </c>
      <c r="F5791" s="7" t="s">
        <v>27</v>
      </c>
      <c r="G5791" s="6">
        <v>16.672000000000001</v>
      </c>
    </row>
    <row r="5792" spans="1:7" ht="15" thickBot="1" x14ac:dyDescent="0.35">
      <c r="A5792" s="6">
        <v>118.3248</v>
      </c>
      <c r="B5792" s="19">
        <f>(A5792-G5792)/G5792</f>
        <v>5.6489548213081591</v>
      </c>
      <c r="C5792" s="30" t="s">
        <v>97</v>
      </c>
      <c r="D5792" s="6">
        <v>1019854</v>
      </c>
      <c r="E5792" s="6">
        <v>1181</v>
      </c>
      <c r="F5792" s="7" t="s">
        <v>19</v>
      </c>
      <c r="G5792" s="6">
        <v>17.795999999999999</v>
      </c>
    </row>
    <row r="5793" spans="1:7" ht="15" thickBot="1" x14ac:dyDescent="0.35">
      <c r="A5793" s="6">
        <v>118.3248</v>
      </c>
      <c r="B5793" s="19">
        <f>(A5793-G5793)/G5793</f>
        <v>5.1898305084745759</v>
      </c>
      <c r="C5793" s="30" t="s">
        <v>352</v>
      </c>
      <c r="D5793" s="6">
        <v>1008105</v>
      </c>
      <c r="E5793" s="6">
        <v>623</v>
      </c>
      <c r="F5793" s="7" t="s">
        <v>23</v>
      </c>
      <c r="G5793" s="6">
        <v>19.116</v>
      </c>
    </row>
    <row r="5794" spans="1:7" ht="15" thickBot="1" x14ac:dyDescent="0.35">
      <c r="A5794" s="6">
        <v>118.3248</v>
      </c>
      <c r="B5794" s="19">
        <f>(A5794-G5794)/G5794</f>
        <v>4.3108078994614001</v>
      </c>
      <c r="C5794" s="30" t="s">
        <v>188</v>
      </c>
      <c r="D5794" s="6">
        <v>1009279</v>
      </c>
      <c r="E5794" s="6">
        <v>2116</v>
      </c>
      <c r="F5794" s="7" t="s">
        <v>19</v>
      </c>
      <c r="G5794" s="6">
        <v>22.28</v>
      </c>
    </row>
    <row r="5795" spans="1:7" ht="15" thickBot="1" x14ac:dyDescent="0.35">
      <c r="A5795" s="6">
        <v>118.3248</v>
      </c>
      <c r="B5795" s="19">
        <f>(A5795-G5795)/G5795</f>
        <v>3.6431015539161824</v>
      </c>
      <c r="C5795" s="30" t="s">
        <v>306</v>
      </c>
      <c r="D5795" s="6">
        <v>1008375</v>
      </c>
      <c r="E5795" s="6">
        <v>94</v>
      </c>
      <c r="F5795" s="7" t="s">
        <v>42</v>
      </c>
      <c r="G5795" s="6">
        <v>25.484000000000002</v>
      </c>
    </row>
    <row r="5796" spans="1:7" ht="15" thickBot="1" x14ac:dyDescent="0.35">
      <c r="A5796" s="6">
        <v>118.3248</v>
      </c>
      <c r="B5796" s="19">
        <f>(A5796-G5796)/G5796</f>
        <v>3.4170822756458117</v>
      </c>
      <c r="C5796" s="30" t="s">
        <v>200</v>
      </c>
      <c r="D5796" s="6">
        <v>1018738</v>
      </c>
      <c r="E5796" s="6">
        <v>2417</v>
      </c>
      <c r="F5796" s="7" t="s">
        <v>23</v>
      </c>
      <c r="G5796" s="6">
        <v>26.788</v>
      </c>
    </row>
    <row r="5797" spans="1:7" ht="15" thickBot="1" x14ac:dyDescent="0.35">
      <c r="A5797" s="6">
        <v>118.3248</v>
      </c>
      <c r="B5797" s="19">
        <f>(A5797-G5797)/G5797</f>
        <v>3.0751067640170819</v>
      </c>
      <c r="C5797" s="30" t="s">
        <v>29</v>
      </c>
      <c r="D5797" s="6">
        <v>1012852</v>
      </c>
      <c r="E5797" s="6">
        <v>2780</v>
      </c>
      <c r="F5797" s="7" t="s">
        <v>35</v>
      </c>
      <c r="G5797" s="6">
        <v>29.036000000000001</v>
      </c>
    </row>
    <row r="5798" spans="1:7" ht="15" thickBot="1" x14ac:dyDescent="0.35">
      <c r="A5798" s="6">
        <v>118.3248</v>
      </c>
      <c r="B5798" s="19">
        <f>(A5798-G5798)/G5798</f>
        <v>2.923236074270557</v>
      </c>
      <c r="C5798" s="30" t="s">
        <v>185</v>
      </c>
      <c r="D5798" s="6">
        <v>1007901</v>
      </c>
      <c r="E5798" s="6">
        <v>2658</v>
      </c>
      <c r="F5798" s="7" t="s">
        <v>23</v>
      </c>
      <c r="G5798" s="6">
        <v>30.16</v>
      </c>
    </row>
    <row r="5799" spans="1:7" ht="15" thickBot="1" x14ac:dyDescent="0.35">
      <c r="A5799" s="6">
        <v>118.3248</v>
      </c>
      <c r="B5799" s="19">
        <f>(A5799-G5799)/G5799</f>
        <v>2.7919753877707985</v>
      </c>
      <c r="C5799" s="30" t="s">
        <v>191</v>
      </c>
      <c r="D5799" s="6">
        <v>1006217</v>
      </c>
      <c r="E5799" s="6">
        <v>1677</v>
      </c>
      <c r="F5799" s="7" t="s">
        <v>35</v>
      </c>
      <c r="G5799" s="6">
        <v>31.204000000000001</v>
      </c>
    </row>
    <row r="5800" spans="1:7" ht="15" thickBot="1" x14ac:dyDescent="0.35">
      <c r="A5800" s="6">
        <v>118.3248</v>
      </c>
      <c r="B5800" s="19">
        <f>(A5800-G5800)/G5800</f>
        <v>2.5584265608083721</v>
      </c>
      <c r="C5800" s="30" t="s">
        <v>258</v>
      </c>
      <c r="D5800" s="6">
        <v>1009293</v>
      </c>
      <c r="E5800" s="6">
        <v>78</v>
      </c>
      <c r="F5800" s="7" t="s">
        <v>35</v>
      </c>
      <c r="G5800" s="6">
        <v>33.252000000000002</v>
      </c>
    </row>
    <row r="5801" spans="1:7" ht="15" thickBot="1" x14ac:dyDescent="0.35">
      <c r="A5801" s="6">
        <v>118.3248</v>
      </c>
      <c r="B5801" s="19">
        <f>(A5801-G5801)/G5801</f>
        <v>2.4142659279778393</v>
      </c>
      <c r="C5801" s="30" t="s">
        <v>325</v>
      </c>
      <c r="D5801" s="6">
        <v>1011764</v>
      </c>
      <c r="E5801" s="6">
        <v>1003</v>
      </c>
      <c r="F5801" s="7" t="s">
        <v>27</v>
      </c>
      <c r="G5801" s="6">
        <v>34.655999999999999</v>
      </c>
    </row>
    <row r="5802" spans="1:7" ht="15" thickBot="1" x14ac:dyDescent="0.35">
      <c r="A5802" s="6">
        <v>118.3248</v>
      </c>
      <c r="B5802" s="19">
        <f>(A5802-G5802)/G5802</f>
        <v>2.4142659279778393</v>
      </c>
      <c r="C5802" s="30" t="s">
        <v>52</v>
      </c>
      <c r="D5802" s="6">
        <v>1013849</v>
      </c>
      <c r="E5802" s="6">
        <v>69</v>
      </c>
      <c r="F5802" s="7" t="s">
        <v>23</v>
      </c>
      <c r="G5802" s="6">
        <v>34.655999999999999</v>
      </c>
    </row>
    <row r="5803" spans="1:7" ht="15" thickBot="1" x14ac:dyDescent="0.35">
      <c r="A5803" s="6">
        <v>118.3248</v>
      </c>
      <c r="B5803" s="19">
        <f>(A5803-G5803)/G5803</f>
        <v>2.4067948865599447</v>
      </c>
      <c r="C5803" s="30" t="s">
        <v>119</v>
      </c>
      <c r="D5803" s="6">
        <v>1007633</v>
      </c>
      <c r="E5803" s="6">
        <v>1299</v>
      </c>
      <c r="F5803" s="7" t="s">
        <v>25</v>
      </c>
      <c r="G5803" s="6">
        <v>34.731999999999999</v>
      </c>
    </row>
    <row r="5804" spans="1:7" ht="15" thickBot="1" x14ac:dyDescent="0.35">
      <c r="A5804" s="6">
        <v>118.3248</v>
      </c>
      <c r="B5804" s="19">
        <f>(A5804-G5804)/G5804</f>
        <v>2.2062865814003896</v>
      </c>
      <c r="C5804" s="30" t="s">
        <v>268</v>
      </c>
      <c r="D5804" s="6">
        <v>1011329</v>
      </c>
      <c r="E5804" s="6">
        <v>2459</v>
      </c>
      <c r="F5804" s="7" t="s">
        <v>21</v>
      </c>
      <c r="G5804" s="6">
        <v>36.904000000000003</v>
      </c>
    </row>
    <row r="5805" spans="1:7" ht="15" thickBot="1" x14ac:dyDescent="0.35">
      <c r="A5805" s="6">
        <v>118.3248</v>
      </c>
      <c r="B5805" s="19">
        <f>(A5805-G5805)/G5805</f>
        <v>1.6428303403913158</v>
      </c>
      <c r="C5805" s="30" t="s">
        <v>210</v>
      </c>
      <c r="D5805" s="6">
        <v>1014577</v>
      </c>
      <c r="E5805" s="6">
        <v>2138</v>
      </c>
      <c r="F5805" s="7" t="s">
        <v>25</v>
      </c>
      <c r="G5805" s="6">
        <v>44.771999999999998</v>
      </c>
    </row>
    <row r="5806" spans="1:7" ht="15" thickBot="1" x14ac:dyDescent="0.35">
      <c r="A5806" s="6">
        <v>118.3248</v>
      </c>
      <c r="B5806" s="19">
        <f>(A5806-G5806)/G5806</f>
        <v>1.0984039157267504</v>
      </c>
      <c r="C5806" s="30" t="s">
        <v>363</v>
      </c>
      <c r="D5806" s="6">
        <v>1016214</v>
      </c>
      <c r="E5806" s="6">
        <v>2268</v>
      </c>
      <c r="F5806" s="7" t="s">
        <v>27</v>
      </c>
      <c r="G5806" s="6">
        <v>56.387999999999998</v>
      </c>
    </row>
    <row r="5807" spans="1:7" ht="15" thickBot="1" x14ac:dyDescent="0.35">
      <c r="A5807" s="6">
        <v>118.3248</v>
      </c>
      <c r="B5807" s="19">
        <f>(A5807-G5807)/G5807</f>
        <v>1.0573932396717205</v>
      </c>
      <c r="C5807" s="30" t="s">
        <v>169</v>
      </c>
      <c r="D5807" s="6">
        <v>1014416</v>
      </c>
      <c r="E5807" s="6">
        <v>1224</v>
      </c>
      <c r="F5807" s="7" t="s">
        <v>35</v>
      </c>
      <c r="G5807" s="6">
        <v>57.512</v>
      </c>
    </row>
    <row r="5808" spans="1:7" ht="15" thickBot="1" x14ac:dyDescent="0.35">
      <c r="A5808" s="6">
        <v>118.3248</v>
      </c>
      <c r="B5808" s="19">
        <f>(A5808-G5808)/G5808</f>
        <v>0.68505838792366847</v>
      </c>
      <c r="C5808" s="30" t="s">
        <v>177</v>
      </c>
      <c r="D5808" s="6">
        <v>1005901</v>
      </c>
      <c r="E5808" s="6">
        <v>1993</v>
      </c>
      <c r="F5808" s="7" t="s">
        <v>19</v>
      </c>
      <c r="G5808" s="6">
        <v>70.22</v>
      </c>
    </row>
    <row r="5809" spans="1:7" ht="15" thickBot="1" x14ac:dyDescent="0.35">
      <c r="A5809" s="6">
        <v>118.3248</v>
      </c>
      <c r="B5809" s="19">
        <f>(A5809-G5809)/G5809</f>
        <v>0.61539973787680191</v>
      </c>
      <c r="C5809" s="30" t="s">
        <v>236</v>
      </c>
      <c r="D5809" s="6">
        <v>1014396</v>
      </c>
      <c r="E5809" s="6">
        <v>107</v>
      </c>
      <c r="F5809" s="7" t="s">
        <v>17</v>
      </c>
      <c r="G5809" s="6">
        <v>73.248000000000005</v>
      </c>
    </row>
    <row r="5810" spans="1:7" ht="15" thickBot="1" x14ac:dyDescent="0.35">
      <c r="A5810" s="6">
        <v>118.3248</v>
      </c>
      <c r="B5810" s="19">
        <f>(A5810-G5810)/G5810</f>
        <v>-8.2076041038021009E-3</v>
      </c>
      <c r="C5810" s="30" t="s">
        <v>88</v>
      </c>
      <c r="D5810" s="6">
        <v>1008203</v>
      </c>
      <c r="E5810" s="6">
        <v>918</v>
      </c>
      <c r="F5810" s="7" t="s">
        <v>35</v>
      </c>
      <c r="G5810" s="6">
        <v>119.304</v>
      </c>
    </row>
    <row r="5811" spans="1:7" ht="15" thickBot="1" x14ac:dyDescent="0.35">
      <c r="A5811" s="6">
        <v>118.3248</v>
      </c>
      <c r="B5811" s="19">
        <f>(A5811-G5811)/G5811</f>
        <v>-5.8673031026253035E-2</v>
      </c>
      <c r="C5811" s="30" t="s">
        <v>305</v>
      </c>
      <c r="D5811" s="6">
        <v>1015931</v>
      </c>
      <c r="E5811" s="6">
        <v>915</v>
      </c>
      <c r="F5811" s="7" t="s">
        <v>35</v>
      </c>
      <c r="G5811" s="6">
        <v>125.7</v>
      </c>
    </row>
    <row r="5812" spans="1:7" ht="15" thickBot="1" x14ac:dyDescent="0.35">
      <c r="A5812" s="6">
        <v>118.3248</v>
      </c>
      <c r="B5812" s="19">
        <f>(A5812-G5812)/G5812</f>
        <v>-7.5211804795698237E-2</v>
      </c>
      <c r="C5812" s="30" t="s">
        <v>29</v>
      </c>
      <c r="D5812" s="6">
        <v>1017439</v>
      </c>
      <c r="E5812" s="6">
        <v>2113</v>
      </c>
      <c r="F5812" s="7" t="s">
        <v>42</v>
      </c>
      <c r="G5812" s="6">
        <v>127.94799999999999</v>
      </c>
    </row>
    <row r="5813" spans="1:7" ht="15" thickBot="1" x14ac:dyDescent="0.35">
      <c r="A5813" s="6">
        <v>118.3248</v>
      </c>
      <c r="B5813" s="19">
        <f>(A5813-G5813)/G5813</f>
        <v>-0.1567022065112037</v>
      </c>
      <c r="C5813" s="30" t="s">
        <v>207</v>
      </c>
      <c r="D5813" s="6">
        <v>1011975</v>
      </c>
      <c r="E5813" s="6">
        <v>2741</v>
      </c>
      <c r="F5813" s="7" t="s">
        <v>31</v>
      </c>
      <c r="G5813" s="6">
        <v>140.31200000000001</v>
      </c>
    </row>
    <row r="5814" spans="1:7" ht="15" thickBot="1" x14ac:dyDescent="0.35">
      <c r="A5814" s="6">
        <v>118.3248</v>
      </c>
      <c r="B5814" s="19">
        <f>(A5814-G5814)/G5814</f>
        <v>-0.16340394241918613</v>
      </c>
      <c r="C5814" s="30" t="s">
        <v>364</v>
      </c>
      <c r="D5814" s="6">
        <v>1016367</v>
      </c>
      <c r="E5814" s="6">
        <v>2813</v>
      </c>
      <c r="F5814" s="7" t="s">
        <v>17</v>
      </c>
      <c r="G5814" s="6">
        <v>141.43600000000001</v>
      </c>
    </row>
    <row r="5815" spans="1:7" ht="15" thickBot="1" x14ac:dyDescent="0.35">
      <c r="A5815" s="6">
        <v>118.3248</v>
      </c>
      <c r="B5815" s="19">
        <f>(A5815-G5815)/G5815</f>
        <v>-0.18023555493972571</v>
      </c>
      <c r="C5815" s="30" t="s">
        <v>321</v>
      </c>
      <c r="D5815" s="6">
        <v>1007963</v>
      </c>
      <c r="E5815" s="6">
        <v>126</v>
      </c>
      <c r="F5815" s="7" t="s">
        <v>42</v>
      </c>
      <c r="G5815" s="6">
        <v>144.34</v>
      </c>
    </row>
    <row r="5816" spans="1:7" ht="15" thickBot="1" x14ac:dyDescent="0.35">
      <c r="A5816" s="6">
        <v>118.3248</v>
      </c>
      <c r="B5816" s="19">
        <f>(A5816-G5816)/G5816</f>
        <v>-0.22499410516387641</v>
      </c>
      <c r="C5816" s="30" t="s">
        <v>97</v>
      </c>
      <c r="D5816" s="6">
        <v>1014034</v>
      </c>
      <c r="E5816" s="6">
        <v>1114</v>
      </c>
      <c r="F5816" s="7" t="s">
        <v>25</v>
      </c>
      <c r="G5816" s="6">
        <v>152.67599999999999</v>
      </c>
    </row>
    <row r="5817" spans="1:7" ht="15" thickBot="1" x14ac:dyDescent="0.35">
      <c r="A5817" s="6">
        <v>118.3248</v>
      </c>
      <c r="B5817" s="19">
        <f>(A5817-G5817)/G5817</f>
        <v>-0.42233244805499143</v>
      </c>
      <c r="C5817" s="30" t="s">
        <v>253</v>
      </c>
      <c r="D5817" s="6">
        <v>1006502</v>
      </c>
      <c r="E5817" s="6">
        <v>1607</v>
      </c>
      <c r="F5817" s="7" t="s">
        <v>17</v>
      </c>
      <c r="G5817" s="6">
        <v>204.83199999999999</v>
      </c>
    </row>
    <row r="5818" spans="1:7" ht="15" thickBot="1" x14ac:dyDescent="0.35">
      <c r="A5818" s="6">
        <v>118.3248</v>
      </c>
      <c r="B5818" s="19">
        <f>(A5818-G5818)/G5818</f>
        <v>0.29935869278749017</v>
      </c>
      <c r="C5818" s="30" t="s">
        <v>375</v>
      </c>
      <c r="D5818" s="6">
        <v>1008494</v>
      </c>
      <c r="E5818" s="6">
        <v>2177</v>
      </c>
      <c r="F5818" s="7" t="s">
        <v>87</v>
      </c>
      <c r="G5818" s="6">
        <v>91.063999999999993</v>
      </c>
    </row>
    <row r="5819" spans="1:7" ht="15" thickBot="1" x14ac:dyDescent="0.35">
      <c r="A5819" s="6">
        <v>118.3248</v>
      </c>
      <c r="B5819" s="19">
        <f>(A5819-G5819)/G5819</f>
        <v>-0.27813758266429145</v>
      </c>
      <c r="C5819" s="30" t="s">
        <v>230</v>
      </c>
      <c r="D5819" s="6">
        <v>1012223</v>
      </c>
      <c r="E5819" s="6">
        <v>2547</v>
      </c>
      <c r="F5819" s="7" t="s">
        <v>87</v>
      </c>
      <c r="G5819" s="6">
        <v>163.916</v>
      </c>
    </row>
    <row r="5820" spans="1:7" ht="15" thickBot="1" x14ac:dyDescent="0.35">
      <c r="A5820" s="6">
        <v>118.40608</v>
      </c>
      <c r="B5820" s="19">
        <f>(A5820-G5820)/G5820</f>
        <v>-6.7139795789739026E-2</v>
      </c>
      <c r="C5820" s="30" t="s">
        <v>124</v>
      </c>
      <c r="D5820" s="6">
        <v>1002130</v>
      </c>
      <c r="E5820" s="6">
        <v>2130</v>
      </c>
      <c r="F5820" s="7" t="s">
        <v>31</v>
      </c>
      <c r="G5820" s="6">
        <v>126.928</v>
      </c>
    </row>
    <row r="5821" spans="1:7" ht="15" thickBot="1" x14ac:dyDescent="0.35">
      <c r="A5821" s="6">
        <v>118.4092</v>
      </c>
      <c r="B5821" s="19">
        <f>(A5821-G5821)/G5821</f>
        <v>-0.47405479354701158</v>
      </c>
      <c r="C5821" s="30" t="s">
        <v>325</v>
      </c>
      <c r="D5821" s="6">
        <v>1003112</v>
      </c>
      <c r="E5821" s="6">
        <v>96</v>
      </c>
      <c r="F5821" s="7" t="s">
        <v>25</v>
      </c>
      <c r="G5821" s="6">
        <v>225.136</v>
      </c>
    </row>
    <row r="5822" spans="1:7" ht="15" thickBot="1" x14ac:dyDescent="0.35">
      <c r="A5822" s="6">
        <v>118.53919999999999</v>
      </c>
      <c r="B5822" s="19">
        <f>(A5822-G5822)/G5822</f>
        <v>-0.32090085795996187</v>
      </c>
      <c r="C5822" s="30" t="s">
        <v>349</v>
      </c>
      <c r="D5822" s="6">
        <v>1002517</v>
      </c>
      <c r="E5822" s="6">
        <v>2517</v>
      </c>
      <c r="F5822" s="7" t="s">
        <v>21</v>
      </c>
      <c r="G5822" s="6">
        <v>174.55359999999999</v>
      </c>
    </row>
    <row r="5823" spans="1:7" ht="15" thickBot="1" x14ac:dyDescent="0.35">
      <c r="A5823" s="6">
        <v>118.67959999999999</v>
      </c>
      <c r="B5823" s="19">
        <f>(A5823-G5823)/G5823</f>
        <v>-0.51726118421908962</v>
      </c>
      <c r="C5823" s="30" t="s">
        <v>176</v>
      </c>
      <c r="D5823" s="6">
        <v>1003932</v>
      </c>
      <c r="E5823" s="6">
        <v>1506</v>
      </c>
      <c r="F5823" s="7" t="s">
        <v>17</v>
      </c>
      <c r="G5823" s="6">
        <v>245.84639999999999</v>
      </c>
    </row>
    <row r="5824" spans="1:7" ht="15" thickBot="1" x14ac:dyDescent="0.35">
      <c r="A5824" s="6">
        <v>118.773</v>
      </c>
      <c r="B5824" s="19">
        <f>(A5824-G5824)/G5824</f>
        <v>152.85103626943004</v>
      </c>
      <c r="C5824" s="30" t="s">
        <v>269</v>
      </c>
      <c r="D5824" s="6">
        <v>1017800</v>
      </c>
      <c r="E5824" s="6">
        <v>1736</v>
      </c>
      <c r="F5824" s="7" t="s">
        <v>21</v>
      </c>
      <c r="G5824" s="6">
        <v>0.77200000000000002</v>
      </c>
    </row>
    <row r="5825" spans="1:7" ht="15" thickBot="1" x14ac:dyDescent="0.35">
      <c r="A5825" s="6">
        <v>118.773</v>
      </c>
      <c r="B5825" s="19">
        <f>(A5825-G5825)/G5825</f>
        <v>18.888312123241793</v>
      </c>
      <c r="C5825" s="30" t="s">
        <v>235</v>
      </c>
      <c r="D5825" s="6">
        <v>1015415</v>
      </c>
      <c r="E5825" s="6">
        <v>1419</v>
      </c>
      <c r="F5825" s="7" t="s">
        <v>35</v>
      </c>
      <c r="G5825" s="6">
        <v>5.9720000000000004</v>
      </c>
    </row>
    <row r="5826" spans="1:7" ht="15" thickBot="1" x14ac:dyDescent="0.35">
      <c r="A5826" s="6">
        <v>118.773</v>
      </c>
      <c r="B5826" s="19">
        <f>(A5826-G5826)/G5826</f>
        <v>9.2461180124223592</v>
      </c>
      <c r="C5826" s="30" t="s">
        <v>133</v>
      </c>
      <c r="D5826" s="6">
        <v>1018911</v>
      </c>
      <c r="E5826" s="6">
        <v>2709</v>
      </c>
      <c r="F5826" s="7" t="s">
        <v>21</v>
      </c>
      <c r="G5826" s="6">
        <v>11.592000000000001</v>
      </c>
    </row>
    <row r="5827" spans="1:7" ht="15" thickBot="1" x14ac:dyDescent="0.35">
      <c r="A5827" s="6">
        <v>118.773</v>
      </c>
      <c r="B5827" s="19">
        <f>(A5827-G5827)/G5827</f>
        <v>5.9005926098071111</v>
      </c>
      <c r="C5827" s="30" t="s">
        <v>211</v>
      </c>
      <c r="D5827" s="6">
        <v>1012022</v>
      </c>
      <c r="E5827" s="6">
        <v>370</v>
      </c>
      <c r="F5827" s="7" t="s">
        <v>27</v>
      </c>
      <c r="G5827" s="6">
        <v>17.212</v>
      </c>
    </row>
    <row r="5828" spans="1:7" ht="15" thickBot="1" x14ac:dyDescent="0.35">
      <c r="A5828" s="6">
        <v>118.773</v>
      </c>
      <c r="B5828" s="19">
        <f>(A5828-G5828)/G5828</f>
        <v>4.3675433839479387</v>
      </c>
      <c r="C5828" s="30" t="s">
        <v>290</v>
      </c>
      <c r="D5828" s="6">
        <v>1011422</v>
      </c>
      <c r="E5828" s="6">
        <v>1900</v>
      </c>
      <c r="F5828" s="7" t="s">
        <v>21</v>
      </c>
      <c r="G5828" s="6">
        <v>22.128</v>
      </c>
    </row>
    <row r="5829" spans="1:7" ht="15" thickBot="1" x14ac:dyDescent="0.35">
      <c r="A5829" s="6">
        <v>118.773</v>
      </c>
      <c r="B5829" s="19">
        <f>(A5829-G5829)/G5829</f>
        <v>3.1745044285111765</v>
      </c>
      <c r="C5829" s="30" t="s">
        <v>283</v>
      </c>
      <c r="D5829" s="6">
        <v>1012279</v>
      </c>
      <c r="E5829" s="6">
        <v>636</v>
      </c>
      <c r="F5829" s="7" t="s">
        <v>19</v>
      </c>
      <c r="G5829" s="6">
        <v>28.452000000000002</v>
      </c>
    </row>
    <row r="5830" spans="1:7" ht="15" thickBot="1" x14ac:dyDescent="0.35">
      <c r="A5830" s="6">
        <v>118.773</v>
      </c>
      <c r="B5830" s="19">
        <f>(A5830-G5830)/G5830</f>
        <v>3.1137780548628426</v>
      </c>
      <c r="C5830" s="30" t="s">
        <v>135</v>
      </c>
      <c r="D5830" s="6">
        <v>1014947</v>
      </c>
      <c r="E5830" s="6">
        <v>761</v>
      </c>
      <c r="F5830" s="7" t="s">
        <v>42</v>
      </c>
      <c r="G5830" s="6">
        <v>28.872</v>
      </c>
    </row>
    <row r="5831" spans="1:7" ht="15" thickBot="1" x14ac:dyDescent="0.35">
      <c r="A5831" s="6">
        <v>118.773</v>
      </c>
      <c r="B5831" s="19">
        <f>(A5831-G5831)/G5831</f>
        <v>2.7321832579185519</v>
      </c>
      <c r="C5831" s="30" t="s">
        <v>357</v>
      </c>
      <c r="D5831" s="6">
        <v>1019572</v>
      </c>
      <c r="E5831" s="6">
        <v>2165</v>
      </c>
      <c r="F5831" s="7" t="s">
        <v>25</v>
      </c>
      <c r="G5831" s="6">
        <v>31.824000000000002</v>
      </c>
    </row>
    <row r="5832" spans="1:7" ht="15" thickBot="1" x14ac:dyDescent="0.35">
      <c r="A5832" s="6">
        <v>118.773</v>
      </c>
      <c r="B5832" s="19">
        <f>(A5832-G5832)/G5832</f>
        <v>2.6835690360997395</v>
      </c>
      <c r="C5832" s="30" t="s">
        <v>226</v>
      </c>
      <c r="D5832" s="6">
        <v>1013363</v>
      </c>
      <c r="E5832" s="6">
        <v>2090</v>
      </c>
      <c r="F5832" s="7" t="s">
        <v>31</v>
      </c>
      <c r="G5832" s="6">
        <v>32.244</v>
      </c>
    </row>
    <row r="5833" spans="1:7" ht="15" thickBot="1" x14ac:dyDescent="0.35">
      <c r="A5833" s="6">
        <v>118.773</v>
      </c>
      <c r="B5833" s="19">
        <f>(A5833-G5833)/G5833</f>
        <v>2.6735432388964493</v>
      </c>
      <c r="C5833" s="30" t="s">
        <v>176</v>
      </c>
      <c r="D5833" s="6">
        <v>1006718</v>
      </c>
      <c r="E5833" s="6">
        <v>1927</v>
      </c>
      <c r="F5833" s="7" t="s">
        <v>35</v>
      </c>
      <c r="G5833" s="6">
        <v>32.332000000000001</v>
      </c>
    </row>
    <row r="5834" spans="1:7" ht="15" thickBot="1" x14ac:dyDescent="0.35">
      <c r="A5834" s="6">
        <v>118.773</v>
      </c>
      <c r="B5834" s="19">
        <f>(A5834-G5834)/G5834</f>
        <v>2.5594881323423637</v>
      </c>
      <c r="C5834" s="30" t="s">
        <v>109</v>
      </c>
      <c r="D5834" s="6">
        <v>1014372</v>
      </c>
      <c r="E5834" s="6">
        <v>244</v>
      </c>
      <c r="F5834" s="7" t="s">
        <v>23</v>
      </c>
      <c r="G5834" s="6">
        <v>33.368000000000002</v>
      </c>
    </row>
    <row r="5835" spans="1:7" ht="15" thickBot="1" x14ac:dyDescent="0.35">
      <c r="A5835" s="6">
        <v>118.773</v>
      </c>
      <c r="B5835" s="19">
        <f>(A5835-G5835)/G5835</f>
        <v>2.4434941435695237</v>
      </c>
      <c r="C5835" s="30" t="s">
        <v>268</v>
      </c>
      <c r="D5835" s="6">
        <v>1016441</v>
      </c>
      <c r="E5835" s="6">
        <v>2808</v>
      </c>
      <c r="F5835" s="7" t="s">
        <v>25</v>
      </c>
      <c r="G5835" s="6">
        <v>34.491999999999997</v>
      </c>
    </row>
    <row r="5836" spans="1:7" ht="15" thickBot="1" x14ac:dyDescent="0.35">
      <c r="A5836" s="6">
        <v>118.773</v>
      </c>
      <c r="B5836" s="19">
        <f>(A5836-G5836)/G5836</f>
        <v>1.5971529782209393</v>
      </c>
      <c r="C5836" s="30" t="s">
        <v>197</v>
      </c>
      <c r="D5836" s="6">
        <v>1019928</v>
      </c>
      <c r="E5836" s="6">
        <v>1723</v>
      </c>
      <c r="F5836" s="7" t="s">
        <v>27</v>
      </c>
      <c r="G5836" s="6">
        <v>45.731999999999999</v>
      </c>
    </row>
    <row r="5837" spans="1:7" ht="15" thickBot="1" x14ac:dyDescent="0.35">
      <c r="A5837" s="6">
        <v>118.773</v>
      </c>
      <c r="B5837" s="19">
        <f>(A5837-G5837)/G5837</f>
        <v>1.540272906151082</v>
      </c>
      <c r="C5837" s="30" t="s">
        <v>54</v>
      </c>
      <c r="D5837" s="6">
        <v>1008405</v>
      </c>
      <c r="E5837" s="6">
        <v>1576</v>
      </c>
      <c r="F5837" s="7" t="s">
        <v>31</v>
      </c>
      <c r="G5837" s="6">
        <v>46.756</v>
      </c>
    </row>
    <row r="5838" spans="1:7" ht="15" thickBot="1" x14ac:dyDescent="0.35">
      <c r="A5838" s="6">
        <v>118.773</v>
      </c>
      <c r="B5838" s="19">
        <f>(A5838-G5838)/G5838</f>
        <v>1.2159141791044776</v>
      </c>
      <c r="C5838" s="30" t="s">
        <v>376</v>
      </c>
      <c r="D5838" s="6">
        <v>1014063</v>
      </c>
      <c r="E5838" s="6">
        <v>2205</v>
      </c>
      <c r="F5838" s="7" t="s">
        <v>17</v>
      </c>
      <c r="G5838" s="6">
        <v>53.6</v>
      </c>
    </row>
    <row r="5839" spans="1:7" ht="15" thickBot="1" x14ac:dyDescent="0.35">
      <c r="A5839" s="6">
        <v>118.773</v>
      </c>
      <c r="B5839" s="19">
        <f>(A5839-G5839)/G5839</f>
        <v>0.98776609987950181</v>
      </c>
      <c r="C5839" s="30" t="s">
        <v>357</v>
      </c>
      <c r="D5839" s="6">
        <v>1008909</v>
      </c>
      <c r="E5839" s="6">
        <v>422</v>
      </c>
      <c r="F5839" s="7" t="s">
        <v>17</v>
      </c>
      <c r="G5839" s="6">
        <v>59.752000000000002</v>
      </c>
    </row>
    <row r="5840" spans="1:7" ht="15" thickBot="1" x14ac:dyDescent="0.35">
      <c r="A5840" s="6">
        <v>118.773</v>
      </c>
      <c r="B5840" s="19">
        <f>(A5840-G5840)/G5840</f>
        <v>0.84372865569698841</v>
      </c>
      <c r="C5840" s="30" t="s">
        <v>180</v>
      </c>
      <c r="D5840" s="6">
        <v>1018852</v>
      </c>
      <c r="E5840" s="6">
        <v>518</v>
      </c>
      <c r="F5840" s="7" t="s">
        <v>27</v>
      </c>
      <c r="G5840" s="6">
        <v>64.42</v>
      </c>
    </row>
    <row r="5841" spans="1:7" ht="15" thickBot="1" x14ac:dyDescent="0.35">
      <c r="A5841" s="6">
        <v>118.773</v>
      </c>
      <c r="B5841" s="19">
        <f>(A5841-G5841)/G5841</f>
        <v>0.75202088742034445</v>
      </c>
      <c r="C5841" s="30" t="s">
        <v>252</v>
      </c>
      <c r="D5841" s="6">
        <v>1015472</v>
      </c>
      <c r="E5841" s="6">
        <v>2194</v>
      </c>
      <c r="F5841" s="7" t="s">
        <v>31</v>
      </c>
      <c r="G5841" s="6">
        <v>67.792000000000002</v>
      </c>
    </row>
    <row r="5842" spans="1:7" ht="15" thickBot="1" x14ac:dyDescent="0.35">
      <c r="A5842" s="6">
        <v>118.773</v>
      </c>
      <c r="B5842" s="19">
        <f>(A5842-G5842)/G5842</f>
        <v>0.56982553528945279</v>
      </c>
      <c r="C5842" s="30" t="s">
        <v>45</v>
      </c>
      <c r="D5842" s="6">
        <v>1019047</v>
      </c>
      <c r="E5842" s="6">
        <v>1858</v>
      </c>
      <c r="F5842" s="7" t="s">
        <v>19</v>
      </c>
      <c r="G5842" s="6">
        <v>75.66</v>
      </c>
    </row>
    <row r="5843" spans="1:7" ht="15" thickBot="1" x14ac:dyDescent="0.35">
      <c r="A5843" s="6">
        <v>118.773</v>
      </c>
      <c r="B5843" s="19">
        <f>(A5843-G5843)/G5843</f>
        <v>0.51635430497395551</v>
      </c>
      <c r="C5843" s="30" t="s">
        <v>108</v>
      </c>
      <c r="D5843" s="6">
        <v>1018186</v>
      </c>
      <c r="E5843" s="6">
        <v>2527</v>
      </c>
      <c r="F5843" s="7" t="s">
        <v>27</v>
      </c>
      <c r="G5843" s="6">
        <v>78.328000000000003</v>
      </c>
    </row>
    <row r="5844" spans="1:7" ht="15" thickBot="1" x14ac:dyDescent="0.35">
      <c r="A5844" s="6">
        <v>118.773</v>
      </c>
      <c r="B5844" s="19">
        <f>(A5844-G5844)/G5844</f>
        <v>0.50284694807166719</v>
      </c>
      <c r="C5844" s="30" t="s">
        <v>356</v>
      </c>
      <c r="D5844" s="6">
        <v>1014534</v>
      </c>
      <c r="E5844" s="6">
        <v>2510</v>
      </c>
      <c r="F5844" s="7" t="s">
        <v>35</v>
      </c>
      <c r="G5844" s="6">
        <v>79.031999999999996</v>
      </c>
    </row>
    <row r="5845" spans="1:7" ht="15" thickBot="1" x14ac:dyDescent="0.35">
      <c r="A5845" s="6">
        <v>118.773</v>
      </c>
      <c r="B5845" s="19">
        <f>(A5845-G5845)/G5845</f>
        <v>0.13242248579382934</v>
      </c>
      <c r="C5845" s="30" t="s">
        <v>112</v>
      </c>
      <c r="D5845" s="6">
        <v>1015425</v>
      </c>
      <c r="E5845" s="6">
        <v>1522</v>
      </c>
      <c r="F5845" s="7" t="s">
        <v>17</v>
      </c>
      <c r="G5845" s="6">
        <v>104.884</v>
      </c>
    </row>
    <row r="5846" spans="1:7" ht="15" thickBot="1" x14ac:dyDescent="0.35">
      <c r="A5846" s="6">
        <v>118.773</v>
      </c>
      <c r="B5846" s="19">
        <f>(A5846-G5846)/G5846</f>
        <v>4.5132167118369558E-2</v>
      </c>
      <c r="C5846" s="30" t="s">
        <v>26</v>
      </c>
      <c r="D5846" s="6">
        <v>1008070</v>
      </c>
      <c r="E5846" s="6">
        <v>1852</v>
      </c>
      <c r="F5846" s="7" t="s">
        <v>27</v>
      </c>
      <c r="G5846" s="6">
        <v>113.64400000000001</v>
      </c>
    </row>
    <row r="5847" spans="1:7" ht="15" thickBot="1" x14ac:dyDescent="0.35">
      <c r="A5847" s="6">
        <v>118.773</v>
      </c>
      <c r="B5847" s="19">
        <f>(A5847-G5847)/G5847</f>
        <v>-4.2091425253242207E-2</v>
      </c>
      <c r="C5847" s="30" t="s">
        <v>228</v>
      </c>
      <c r="D5847" s="6">
        <v>1017326</v>
      </c>
      <c r="E5847" s="6">
        <v>2533</v>
      </c>
      <c r="F5847" s="7" t="s">
        <v>35</v>
      </c>
      <c r="G5847" s="6">
        <v>123.992</v>
      </c>
    </row>
    <row r="5848" spans="1:7" ht="15" thickBot="1" x14ac:dyDescent="0.35">
      <c r="A5848" s="6">
        <v>118.773</v>
      </c>
      <c r="B5848" s="19">
        <f>(A5848-G5848)/G5848</f>
        <v>-0.22480028195488727</v>
      </c>
      <c r="C5848" s="30" t="s">
        <v>128</v>
      </c>
      <c r="D5848" s="6">
        <v>1017888</v>
      </c>
      <c r="E5848" s="6">
        <v>1996</v>
      </c>
      <c r="F5848" s="7" t="s">
        <v>25</v>
      </c>
      <c r="G5848" s="6">
        <v>153.21600000000001</v>
      </c>
    </row>
    <row r="5849" spans="1:7" ht="15" thickBot="1" x14ac:dyDescent="0.35">
      <c r="A5849" s="6">
        <v>118.773</v>
      </c>
      <c r="B5849" s="19">
        <f>(A5849-G5849)/G5849</f>
        <v>-0.25222871389357587</v>
      </c>
      <c r="C5849" s="30" t="s">
        <v>39</v>
      </c>
      <c r="D5849" s="6">
        <v>1016074</v>
      </c>
      <c r="E5849" s="6">
        <v>714</v>
      </c>
      <c r="F5849" s="7" t="s">
        <v>25</v>
      </c>
      <c r="G5849" s="6">
        <v>158.83600000000001</v>
      </c>
    </row>
    <row r="5850" spans="1:7" ht="15" thickBot="1" x14ac:dyDescent="0.35">
      <c r="A5850" s="6">
        <v>118.79712000000001</v>
      </c>
      <c r="B5850" s="19">
        <f>(A5850-G5850)/G5850</f>
        <v>0.58136394615777831</v>
      </c>
      <c r="C5850" s="30" t="s">
        <v>127</v>
      </c>
      <c r="D5850" s="6">
        <v>1001578</v>
      </c>
      <c r="E5850" s="6">
        <v>1578</v>
      </c>
      <c r="F5850" s="7" t="s">
        <v>17</v>
      </c>
      <c r="G5850" s="6">
        <v>75.123199999999997</v>
      </c>
    </row>
    <row r="5851" spans="1:7" ht="15" thickBot="1" x14ac:dyDescent="0.35">
      <c r="A5851" s="6">
        <v>118.9084</v>
      </c>
      <c r="B5851" s="19">
        <f>(A5851-G5851)/G5851</f>
        <v>-0.16496910112359553</v>
      </c>
      <c r="C5851" s="30" t="s">
        <v>190</v>
      </c>
      <c r="D5851" s="6">
        <v>1004220</v>
      </c>
      <c r="E5851" s="6">
        <v>1621</v>
      </c>
      <c r="F5851" s="7" t="s">
        <v>31</v>
      </c>
      <c r="G5851" s="6">
        <v>142.4</v>
      </c>
    </row>
    <row r="5852" spans="1:7" ht="15" thickBot="1" x14ac:dyDescent="0.35">
      <c r="A5852" s="6">
        <v>119.01344</v>
      </c>
      <c r="B5852" s="19">
        <f>(A5852-G5852)/G5852</f>
        <v>20.9668887471354</v>
      </c>
      <c r="C5852" s="30" t="s">
        <v>251</v>
      </c>
      <c r="D5852" s="6">
        <v>1001521</v>
      </c>
      <c r="E5852" s="6">
        <v>1521</v>
      </c>
      <c r="F5852" s="7" t="s">
        <v>35</v>
      </c>
      <c r="G5852" s="6">
        <v>5.4178559999999996</v>
      </c>
    </row>
    <row r="5853" spans="1:7" ht="15" thickBot="1" x14ac:dyDescent="0.35">
      <c r="A5853" s="6">
        <v>119.0176</v>
      </c>
      <c r="B5853" s="19">
        <f>(A5853-G5853)/G5853</f>
        <v>4.7494203122584633</v>
      </c>
      <c r="C5853" s="30" t="s">
        <v>317</v>
      </c>
      <c r="D5853" s="6">
        <v>1002222</v>
      </c>
      <c r="E5853" s="6">
        <v>2222</v>
      </c>
      <c r="F5853" s="7" t="s">
        <v>19</v>
      </c>
      <c r="G5853" s="6">
        <v>20.700800000000001</v>
      </c>
    </row>
    <row r="5854" spans="1:7" ht="15" thickBot="1" x14ac:dyDescent="0.35">
      <c r="A5854" s="6">
        <v>119.054</v>
      </c>
      <c r="B5854" s="19">
        <f>(A5854-G5854)/G5854</f>
        <v>-0.37587023989263546</v>
      </c>
      <c r="C5854" s="30" t="s">
        <v>222</v>
      </c>
      <c r="D5854" s="6">
        <v>1004990</v>
      </c>
      <c r="E5854" s="6">
        <v>736</v>
      </c>
      <c r="F5854" s="7" t="s">
        <v>17</v>
      </c>
      <c r="G5854" s="6">
        <v>190.75200000000001</v>
      </c>
    </row>
    <row r="5855" spans="1:7" ht="15" thickBot="1" x14ac:dyDescent="0.35">
      <c r="A5855" s="6">
        <v>119.1112</v>
      </c>
      <c r="B5855" s="19">
        <f>(A5855-G5855)/G5855</f>
        <v>-0.70691141732283469</v>
      </c>
      <c r="C5855" s="30" t="s">
        <v>314</v>
      </c>
      <c r="D5855" s="6">
        <v>1002992</v>
      </c>
      <c r="E5855" s="6">
        <v>2829</v>
      </c>
      <c r="F5855" s="7" t="s">
        <v>35</v>
      </c>
      <c r="G5855" s="6">
        <v>406.4</v>
      </c>
    </row>
    <row r="5856" spans="1:7" ht="15" thickBot="1" x14ac:dyDescent="0.35">
      <c r="A5856" s="6">
        <v>119.1528</v>
      </c>
      <c r="B5856" s="19">
        <f>(A5856-G5856)/G5856</f>
        <v>-0.3124953840472674</v>
      </c>
      <c r="C5856" s="30" t="s">
        <v>343</v>
      </c>
      <c r="D5856" s="6">
        <v>1004808</v>
      </c>
      <c r="E5856" s="6">
        <v>1238</v>
      </c>
      <c r="F5856" s="7" t="s">
        <v>87</v>
      </c>
      <c r="G5856" s="6">
        <v>173.31200000000001</v>
      </c>
    </row>
    <row r="5857" spans="1:7" ht="15" thickBot="1" x14ac:dyDescent="0.35">
      <c r="A5857" s="6">
        <v>119.2212</v>
      </c>
      <c r="B5857" s="19">
        <f>(A5857-G5857)/G5857</f>
        <v>1.9805299999999999</v>
      </c>
      <c r="C5857" s="30" t="s">
        <v>223</v>
      </c>
      <c r="D5857" s="6">
        <v>1006222</v>
      </c>
      <c r="E5857" s="6">
        <v>2214</v>
      </c>
      <c r="F5857" s="7" t="s">
        <v>87</v>
      </c>
      <c r="G5857" s="6">
        <v>40</v>
      </c>
    </row>
    <row r="5858" spans="1:7" ht="15" thickBot="1" x14ac:dyDescent="0.35">
      <c r="A5858" s="6">
        <v>119.2212</v>
      </c>
      <c r="B5858" s="19">
        <f>(A5858-G5858)/G5858</f>
        <v>4.9610599999999998</v>
      </c>
      <c r="C5858" s="30" t="s">
        <v>85</v>
      </c>
      <c r="D5858" s="6">
        <v>1010076</v>
      </c>
      <c r="E5858" s="6">
        <v>1094</v>
      </c>
      <c r="F5858" s="7" t="s">
        <v>23</v>
      </c>
      <c r="G5858" s="6">
        <v>20</v>
      </c>
    </row>
    <row r="5859" spans="1:7" ht="15" thickBot="1" x14ac:dyDescent="0.35">
      <c r="A5859" s="6">
        <v>119.2212</v>
      </c>
      <c r="B5859" s="19">
        <f>(A5859-G5859)/G5859</f>
        <v>4.0017284779325388</v>
      </c>
      <c r="C5859" s="30" t="s">
        <v>38</v>
      </c>
      <c r="D5859" s="6">
        <v>1012777</v>
      </c>
      <c r="E5859" s="6">
        <v>1070</v>
      </c>
      <c r="F5859" s="7" t="s">
        <v>27</v>
      </c>
      <c r="G5859" s="6">
        <v>23.835999999999999</v>
      </c>
    </row>
    <row r="5860" spans="1:7" ht="15" thickBot="1" x14ac:dyDescent="0.35">
      <c r="A5860" s="6">
        <v>119.2212</v>
      </c>
      <c r="B5860" s="19">
        <f>(A5860-G5860)/G5860</f>
        <v>2.9587328994554389</v>
      </c>
      <c r="C5860" s="30" t="s">
        <v>113</v>
      </c>
      <c r="D5860" s="6">
        <v>1014226</v>
      </c>
      <c r="E5860" s="6">
        <v>217</v>
      </c>
      <c r="F5860" s="7" t="s">
        <v>21</v>
      </c>
      <c r="G5860" s="6">
        <v>30.116</v>
      </c>
    </row>
    <row r="5861" spans="1:7" ht="15" thickBot="1" x14ac:dyDescent="0.35">
      <c r="A5861" s="6">
        <v>119.2212</v>
      </c>
      <c r="B5861" s="19">
        <f>(A5861-G5861)/G5861</f>
        <v>2.7723452727502846</v>
      </c>
      <c r="C5861" s="30" t="s">
        <v>338</v>
      </c>
      <c r="D5861" s="6">
        <v>1008866</v>
      </c>
      <c r="E5861" s="6">
        <v>1152</v>
      </c>
      <c r="F5861" s="7" t="s">
        <v>31</v>
      </c>
      <c r="G5861" s="6">
        <v>31.603999999999999</v>
      </c>
    </row>
    <row r="5862" spans="1:7" ht="15" thickBot="1" x14ac:dyDescent="0.35">
      <c r="A5862" s="6">
        <v>119.2212</v>
      </c>
      <c r="B5862" s="19">
        <f>(A5862-G5862)/G5862</f>
        <v>2.683759733036708</v>
      </c>
      <c r="C5862" s="30" t="s">
        <v>358</v>
      </c>
      <c r="D5862" s="6">
        <v>1010419</v>
      </c>
      <c r="E5862" s="6">
        <v>2445</v>
      </c>
      <c r="F5862" s="7" t="s">
        <v>42</v>
      </c>
      <c r="G5862" s="6">
        <v>32.363999999999997</v>
      </c>
    </row>
    <row r="5863" spans="1:7" ht="15" thickBot="1" x14ac:dyDescent="0.35">
      <c r="A5863" s="6">
        <v>119.2212</v>
      </c>
      <c r="B5863" s="19">
        <f>(A5863-G5863)/G5863</f>
        <v>2.3989394457748885</v>
      </c>
      <c r="C5863" s="30" t="s">
        <v>271</v>
      </c>
      <c r="D5863" s="6">
        <v>1013555</v>
      </c>
      <c r="E5863" s="6">
        <v>92</v>
      </c>
      <c r="F5863" s="7" t="s">
        <v>25</v>
      </c>
      <c r="G5863" s="6">
        <v>35.076000000000001</v>
      </c>
    </row>
    <row r="5864" spans="1:7" ht="15" thickBot="1" x14ac:dyDescent="0.35">
      <c r="A5864" s="6">
        <v>119.2212</v>
      </c>
      <c r="B5864" s="19">
        <f>(A5864-G5864)/G5864</f>
        <v>1.8099651173753182</v>
      </c>
      <c r="C5864" s="30" t="s">
        <v>204</v>
      </c>
      <c r="D5864" s="6">
        <v>1007271</v>
      </c>
      <c r="E5864" s="6">
        <v>300</v>
      </c>
      <c r="F5864" s="7" t="s">
        <v>21</v>
      </c>
      <c r="G5864" s="6">
        <v>42.427999999999997</v>
      </c>
    </row>
    <row r="5865" spans="1:7" ht="15" thickBot="1" x14ac:dyDescent="0.35">
      <c r="A5865" s="6">
        <v>119.2212</v>
      </c>
      <c r="B5865" s="19">
        <f>(A5865-G5865)/G5865</f>
        <v>1.8065254237288135</v>
      </c>
      <c r="C5865" s="30" t="s">
        <v>175</v>
      </c>
      <c r="D5865" s="6">
        <v>1017834</v>
      </c>
      <c r="E5865" s="6">
        <v>1289</v>
      </c>
      <c r="F5865" s="7" t="s">
        <v>35</v>
      </c>
      <c r="G5865" s="6">
        <v>42.48</v>
      </c>
    </row>
    <row r="5866" spans="1:7" ht="15" thickBot="1" x14ac:dyDescent="0.35">
      <c r="A5866" s="6">
        <v>119.2212</v>
      </c>
      <c r="B5866" s="19">
        <f>(A5866-G5866)/G5866</f>
        <v>1.5740823905345882</v>
      </c>
      <c r="C5866" s="30" t="s">
        <v>325</v>
      </c>
      <c r="D5866" s="6">
        <v>1019030</v>
      </c>
      <c r="E5866" s="6">
        <v>1527</v>
      </c>
      <c r="F5866" s="7" t="s">
        <v>21</v>
      </c>
      <c r="G5866" s="6">
        <v>46.316000000000003</v>
      </c>
    </row>
    <row r="5867" spans="1:7" ht="15" thickBot="1" x14ac:dyDescent="0.35">
      <c r="A5867" s="6">
        <v>119.2212</v>
      </c>
      <c r="B5867" s="19">
        <f>(A5867-G5867)/G5867</f>
        <v>1.2955406654343808</v>
      </c>
      <c r="C5867" s="30" t="s">
        <v>143</v>
      </c>
      <c r="D5867" s="6">
        <v>1016753</v>
      </c>
      <c r="E5867" s="6">
        <v>2541</v>
      </c>
      <c r="F5867" s="7" t="s">
        <v>17</v>
      </c>
      <c r="G5867" s="6">
        <v>51.936</v>
      </c>
    </row>
    <row r="5868" spans="1:7" ht="15" thickBot="1" x14ac:dyDescent="0.35">
      <c r="A5868" s="6">
        <v>119.2212</v>
      </c>
      <c r="B5868" s="19">
        <f>(A5868-G5868)/G5868</f>
        <v>0.74473453140549095</v>
      </c>
      <c r="C5868" s="30" t="s">
        <v>252</v>
      </c>
      <c r="D5868" s="6">
        <v>1013384</v>
      </c>
      <c r="E5868" s="6">
        <v>411</v>
      </c>
      <c r="F5868" s="7" t="s">
        <v>31</v>
      </c>
      <c r="G5868" s="6">
        <v>68.331999999999994</v>
      </c>
    </row>
    <row r="5869" spans="1:7" ht="15" thickBot="1" x14ac:dyDescent="0.35">
      <c r="A5869" s="6">
        <v>119.2212</v>
      </c>
      <c r="B5869" s="19">
        <f>(A5869-G5869)/G5869</f>
        <v>0.63702422145328708</v>
      </c>
      <c r="C5869" s="30" t="s">
        <v>359</v>
      </c>
      <c r="D5869" s="6">
        <v>1016766</v>
      </c>
      <c r="E5869" s="6">
        <v>657</v>
      </c>
      <c r="F5869" s="7" t="s">
        <v>27</v>
      </c>
      <c r="G5869" s="6">
        <v>72.828000000000003</v>
      </c>
    </row>
    <row r="5870" spans="1:7" ht="15" thickBot="1" x14ac:dyDescent="0.35">
      <c r="A5870" s="6">
        <v>119.2212</v>
      </c>
      <c r="B5870" s="19">
        <f>(A5870-G5870)/G5870</f>
        <v>0.58800681975598068</v>
      </c>
      <c r="C5870" s="30" t="s">
        <v>209</v>
      </c>
      <c r="D5870" s="6">
        <v>1009938</v>
      </c>
      <c r="E5870" s="6">
        <v>2440</v>
      </c>
      <c r="F5870" s="7" t="s">
        <v>31</v>
      </c>
      <c r="G5870" s="6">
        <v>75.075999999999993</v>
      </c>
    </row>
    <row r="5871" spans="1:7" ht="15" thickBot="1" x14ac:dyDescent="0.35">
      <c r="A5871" s="6">
        <v>119.2212</v>
      </c>
      <c r="B5871" s="19">
        <f>(A5871-G5871)/G5871</f>
        <v>0.53264256697691159</v>
      </c>
      <c r="C5871" s="30" t="s">
        <v>355</v>
      </c>
      <c r="D5871" s="6">
        <v>1019643</v>
      </c>
      <c r="E5871" s="6">
        <v>686</v>
      </c>
      <c r="F5871" s="7" t="s">
        <v>25</v>
      </c>
      <c r="G5871" s="6">
        <v>77.787999999999997</v>
      </c>
    </row>
    <row r="5872" spans="1:7" ht="15" thickBot="1" x14ac:dyDescent="0.35">
      <c r="A5872" s="6">
        <v>119.2212</v>
      </c>
      <c r="B5872" s="19">
        <f>(A5872-G5872)/G5872</f>
        <v>6.2880678981527618E-2</v>
      </c>
      <c r="C5872" s="30" t="s">
        <v>305</v>
      </c>
      <c r="D5872" s="6">
        <v>1016668</v>
      </c>
      <c r="E5872" s="6">
        <v>2763</v>
      </c>
      <c r="F5872" s="7" t="s">
        <v>19</v>
      </c>
      <c r="G5872" s="6">
        <v>112.16800000000001</v>
      </c>
    </row>
    <row r="5873" spans="1:7" ht="15" thickBot="1" x14ac:dyDescent="0.35">
      <c r="A5873" s="6">
        <v>119.2212</v>
      </c>
      <c r="B5873" s="19">
        <f>(A5873-G5873)/G5873</f>
        <v>5.2335557673975165E-2</v>
      </c>
      <c r="C5873" s="30" t="s">
        <v>330</v>
      </c>
      <c r="D5873" s="6">
        <v>1009484</v>
      </c>
      <c r="E5873" s="6">
        <v>1629</v>
      </c>
      <c r="F5873" s="7" t="s">
        <v>27</v>
      </c>
      <c r="G5873" s="6">
        <v>113.292</v>
      </c>
    </row>
    <row r="5874" spans="1:7" ht="15" thickBot="1" x14ac:dyDescent="0.35">
      <c r="A5874" s="6">
        <v>119.2212</v>
      </c>
      <c r="B5874" s="19">
        <f>(A5874-G5874)/G5874</f>
        <v>2.1919358156757822E-2</v>
      </c>
      <c r="C5874" s="30" t="s">
        <v>251</v>
      </c>
      <c r="D5874" s="6">
        <v>1014405</v>
      </c>
      <c r="E5874" s="6">
        <v>1346</v>
      </c>
      <c r="F5874" s="7" t="s">
        <v>27</v>
      </c>
      <c r="G5874" s="6">
        <v>116.664</v>
      </c>
    </row>
    <row r="5875" spans="1:7" ht="15" thickBot="1" x14ac:dyDescent="0.35">
      <c r="A5875" s="6">
        <v>119.2212</v>
      </c>
      <c r="B5875" s="19">
        <f>(A5875-G5875)/G5875</f>
        <v>2.1919358156757822E-2</v>
      </c>
      <c r="C5875" s="30" t="s">
        <v>388</v>
      </c>
      <c r="D5875" s="6">
        <v>1014737</v>
      </c>
      <c r="E5875" s="6">
        <v>1861</v>
      </c>
      <c r="F5875" s="7" t="s">
        <v>42</v>
      </c>
      <c r="G5875" s="6">
        <v>116.664</v>
      </c>
    </row>
    <row r="5876" spans="1:7" ht="15" thickBot="1" x14ac:dyDescent="0.35">
      <c r="A5876" s="6">
        <v>119.2212</v>
      </c>
      <c r="B5876" s="19">
        <f>(A5876-G5876)/G5876</f>
        <v>2.6002421959094952E-3</v>
      </c>
      <c r="C5876" s="30" t="s">
        <v>72</v>
      </c>
      <c r="D5876" s="6">
        <v>1010263</v>
      </c>
      <c r="E5876" s="6">
        <v>733</v>
      </c>
      <c r="F5876" s="7" t="s">
        <v>35</v>
      </c>
      <c r="G5876" s="6">
        <v>118.91200000000001</v>
      </c>
    </row>
    <row r="5877" spans="1:7" ht="15" thickBot="1" x14ac:dyDescent="0.35">
      <c r="A5877" s="6">
        <v>119.2212</v>
      </c>
      <c r="B5877" s="19">
        <f>(A5877-G5877)/G5877</f>
        <v>-0.13620344877553986</v>
      </c>
      <c r="C5877" s="30" t="s">
        <v>227</v>
      </c>
      <c r="D5877" s="6">
        <v>1010146</v>
      </c>
      <c r="E5877" s="6">
        <v>1291</v>
      </c>
      <c r="F5877" s="7" t="s">
        <v>23</v>
      </c>
      <c r="G5877" s="6">
        <v>138.02000000000001</v>
      </c>
    </row>
    <row r="5878" spans="1:7" ht="15" thickBot="1" x14ac:dyDescent="0.35">
      <c r="A5878" s="6">
        <v>119.2212</v>
      </c>
      <c r="B5878" s="19">
        <f>(A5878-G5878)/G5878</f>
        <v>-0.15004705278466937</v>
      </c>
      <c r="C5878" s="30" t="s">
        <v>161</v>
      </c>
      <c r="D5878" s="6">
        <v>1016476</v>
      </c>
      <c r="E5878" s="6">
        <v>1796</v>
      </c>
      <c r="F5878" s="7" t="s">
        <v>25</v>
      </c>
      <c r="G5878" s="6">
        <v>140.268</v>
      </c>
    </row>
    <row r="5879" spans="1:7" ht="15" thickBot="1" x14ac:dyDescent="0.35">
      <c r="A5879" s="6">
        <v>119.2212</v>
      </c>
      <c r="B5879" s="19">
        <f>(A5879-G5879)/G5879</f>
        <v>-0.20125150743668763</v>
      </c>
      <c r="C5879" s="30" t="s">
        <v>118</v>
      </c>
      <c r="D5879" s="6">
        <v>1017571</v>
      </c>
      <c r="E5879" s="6">
        <v>4</v>
      </c>
      <c r="F5879" s="7" t="s">
        <v>31</v>
      </c>
      <c r="G5879" s="6">
        <v>149.26</v>
      </c>
    </row>
    <row r="5880" spans="1:7" ht="15" thickBot="1" x14ac:dyDescent="0.35">
      <c r="A5880" s="6">
        <v>119.2212</v>
      </c>
      <c r="B5880" s="19">
        <f>(A5880-G5880)/G5880</f>
        <v>-0.25395359315161076</v>
      </c>
      <c r="C5880" s="30" t="s">
        <v>294</v>
      </c>
      <c r="D5880" s="6">
        <v>1008089</v>
      </c>
      <c r="E5880" s="6">
        <v>849</v>
      </c>
      <c r="F5880" s="7" t="s">
        <v>27</v>
      </c>
      <c r="G5880" s="6">
        <v>159.804</v>
      </c>
    </row>
    <row r="5881" spans="1:7" ht="15" thickBot="1" x14ac:dyDescent="0.35">
      <c r="A5881" s="6">
        <v>119.2672</v>
      </c>
      <c r="B5881" s="19">
        <f>(A5881-G5881)/G5881</f>
        <v>-0.36357427044379559</v>
      </c>
      <c r="C5881" s="30" t="s">
        <v>366</v>
      </c>
      <c r="D5881" s="6">
        <v>1002896</v>
      </c>
      <c r="E5881" s="6">
        <v>2820</v>
      </c>
      <c r="F5881" s="7" t="s">
        <v>25</v>
      </c>
      <c r="G5881" s="6">
        <v>187.4016</v>
      </c>
    </row>
    <row r="5882" spans="1:7" ht="15" thickBot="1" x14ac:dyDescent="0.35">
      <c r="A5882" s="6">
        <v>119.28279999999999</v>
      </c>
      <c r="B5882" s="19">
        <f>(A5882-G5882)/G5882</f>
        <v>0.64617006712594927</v>
      </c>
      <c r="C5882" s="30" t="s">
        <v>228</v>
      </c>
      <c r="D5882" s="6">
        <v>1005247</v>
      </c>
      <c r="E5882" s="6">
        <v>2128</v>
      </c>
      <c r="F5882" s="7" t="s">
        <v>31</v>
      </c>
      <c r="G5882" s="6">
        <v>72.460800000000006</v>
      </c>
    </row>
    <row r="5883" spans="1:7" ht="15" thickBot="1" x14ac:dyDescent="0.35">
      <c r="A5883" s="6">
        <v>119.31296</v>
      </c>
      <c r="B5883" s="19">
        <f>(A5883-G5883)/G5883</f>
        <v>-0.64386912522505746</v>
      </c>
      <c r="C5883" s="30" t="s">
        <v>83</v>
      </c>
      <c r="D5883" s="6">
        <v>1001435</v>
      </c>
      <c r="E5883" s="6">
        <v>1435</v>
      </c>
      <c r="F5883" s="7" t="s">
        <v>17</v>
      </c>
      <c r="G5883" s="6">
        <v>335.0256</v>
      </c>
    </row>
    <row r="5884" spans="1:7" ht="15" thickBot="1" x14ac:dyDescent="0.35">
      <c r="A5884" s="6">
        <v>119.496</v>
      </c>
      <c r="B5884" s="19">
        <f>(A5884-G5884)/G5884</f>
        <v>0.98156009551605183</v>
      </c>
      <c r="C5884" s="30" t="s">
        <v>260</v>
      </c>
      <c r="D5884" s="6">
        <v>1003045</v>
      </c>
      <c r="E5884" s="6">
        <v>2142</v>
      </c>
      <c r="F5884" s="7" t="s">
        <v>17</v>
      </c>
      <c r="G5884" s="6">
        <v>60.304000000000002</v>
      </c>
    </row>
    <row r="5885" spans="1:7" ht="15" thickBot="1" x14ac:dyDescent="0.35">
      <c r="A5885" s="6">
        <v>119.5532</v>
      </c>
      <c r="B5885" s="19">
        <f>(A5885-G5885)/G5885</f>
        <v>-0.30427607076350094</v>
      </c>
      <c r="C5885" s="30" t="s">
        <v>100</v>
      </c>
      <c r="D5885" s="6">
        <v>1003845</v>
      </c>
      <c r="E5885" s="6">
        <v>573</v>
      </c>
      <c r="F5885" s="7" t="s">
        <v>35</v>
      </c>
      <c r="G5885" s="6">
        <v>171.84</v>
      </c>
    </row>
    <row r="5886" spans="1:7" ht="15" thickBot="1" x14ac:dyDescent="0.35">
      <c r="A5886" s="6">
        <v>119.5688</v>
      </c>
      <c r="B5886" s="19">
        <f>(A5886-G5886)/G5886</f>
        <v>-0.71692777975590716</v>
      </c>
      <c r="C5886" s="30" t="s">
        <v>363</v>
      </c>
      <c r="D5886" s="6">
        <v>1003003</v>
      </c>
      <c r="E5886" s="6">
        <v>2773</v>
      </c>
      <c r="F5886" s="7" t="s">
        <v>35</v>
      </c>
      <c r="G5886" s="6">
        <v>422.39679999999998</v>
      </c>
    </row>
    <row r="5887" spans="1:7" ht="15" thickBot="1" x14ac:dyDescent="0.35">
      <c r="A5887" s="6">
        <v>119.6694</v>
      </c>
      <c r="B5887" s="19">
        <f>(A5887-G5887)/G5887</f>
        <v>82.56801675977654</v>
      </c>
      <c r="C5887" s="30" t="s">
        <v>276</v>
      </c>
      <c r="D5887" s="6">
        <v>1015764</v>
      </c>
      <c r="E5887" s="6">
        <v>395</v>
      </c>
      <c r="F5887" s="7" t="s">
        <v>31</v>
      </c>
      <c r="G5887" s="6">
        <v>1.4319999999999999</v>
      </c>
    </row>
    <row r="5888" spans="1:7" ht="15" thickBot="1" x14ac:dyDescent="0.35">
      <c r="A5888" s="6">
        <v>119.6694</v>
      </c>
      <c r="B5888" s="19">
        <f>(A5888-G5888)/G5888</f>
        <v>9.362781434014547</v>
      </c>
      <c r="C5888" s="30" t="s">
        <v>197</v>
      </c>
      <c r="D5888" s="6">
        <v>1018182</v>
      </c>
      <c r="E5888" s="6">
        <v>1104</v>
      </c>
      <c r="F5888" s="7" t="s">
        <v>23</v>
      </c>
      <c r="G5888" s="6">
        <v>11.548</v>
      </c>
    </row>
    <row r="5889" spans="1:7" ht="15" thickBot="1" x14ac:dyDescent="0.35">
      <c r="A5889" s="6">
        <v>119.6694</v>
      </c>
      <c r="B5889" s="19">
        <f>(A5889-G5889)/G5889</f>
        <v>1.7424466037216977</v>
      </c>
      <c r="C5889" s="30" t="s">
        <v>166</v>
      </c>
      <c r="D5889" s="6">
        <v>1008920</v>
      </c>
      <c r="E5889" s="6">
        <v>642</v>
      </c>
      <c r="F5889" s="7" t="s">
        <v>19</v>
      </c>
      <c r="G5889" s="6">
        <v>43.636000000000003</v>
      </c>
    </row>
    <row r="5890" spans="1:7" ht="15" thickBot="1" x14ac:dyDescent="0.35">
      <c r="A5890" s="6">
        <v>119.6694</v>
      </c>
      <c r="B5890" s="19">
        <f>(A5890-G5890)/G5890</f>
        <v>1.5795266425245731</v>
      </c>
      <c r="C5890" s="30" t="s">
        <v>336</v>
      </c>
      <c r="D5890" s="6">
        <v>1010908</v>
      </c>
      <c r="E5890" s="6">
        <v>2025</v>
      </c>
      <c r="F5890" s="7" t="s">
        <v>21</v>
      </c>
      <c r="G5890" s="6">
        <v>46.392000000000003</v>
      </c>
    </row>
    <row r="5891" spans="1:7" ht="15" thickBot="1" x14ac:dyDescent="0.35">
      <c r="A5891" s="6">
        <v>119.6694</v>
      </c>
      <c r="B5891" s="19">
        <f>(A5891-G5891)/G5891</f>
        <v>1.5020782805051431</v>
      </c>
      <c r="C5891" s="30" t="s">
        <v>20</v>
      </c>
      <c r="D5891" s="6">
        <v>1008211</v>
      </c>
      <c r="E5891" s="6">
        <v>1111</v>
      </c>
      <c r="F5891" s="7" t="s">
        <v>21</v>
      </c>
      <c r="G5891" s="6">
        <v>47.828000000000003</v>
      </c>
    </row>
    <row r="5892" spans="1:7" ht="15" thickBot="1" x14ac:dyDescent="0.35">
      <c r="A5892" s="6">
        <v>119.6694</v>
      </c>
      <c r="B5892" s="19">
        <f>(A5892-G5892)/G5892</f>
        <v>1.4047383650831924</v>
      </c>
      <c r="C5892" s="30" t="s">
        <v>36</v>
      </c>
      <c r="D5892" s="6">
        <v>1012016</v>
      </c>
      <c r="E5892" s="6">
        <v>2220</v>
      </c>
      <c r="F5892" s="7" t="s">
        <v>23</v>
      </c>
      <c r="G5892" s="6">
        <v>49.764000000000003</v>
      </c>
    </row>
    <row r="5893" spans="1:7" ht="15" thickBot="1" x14ac:dyDescent="0.35">
      <c r="A5893" s="6">
        <v>119.6694</v>
      </c>
      <c r="B5893" s="19">
        <f>(A5893-G5893)/G5893</f>
        <v>1.4047383650831924</v>
      </c>
      <c r="C5893" s="30" t="s">
        <v>195</v>
      </c>
      <c r="D5893" s="6">
        <v>1014408</v>
      </c>
      <c r="E5893" s="6">
        <v>1389</v>
      </c>
      <c r="F5893" s="7" t="s">
        <v>35</v>
      </c>
      <c r="G5893" s="6">
        <v>49.764000000000003</v>
      </c>
    </row>
    <row r="5894" spans="1:7" ht="15" thickBot="1" x14ac:dyDescent="0.35">
      <c r="A5894" s="6">
        <v>119.6694</v>
      </c>
      <c r="B5894" s="19">
        <f>(A5894-G5894)/G5894</f>
        <v>1.3516231724571608</v>
      </c>
      <c r="C5894" s="30" t="s">
        <v>29</v>
      </c>
      <c r="D5894" s="6">
        <v>1019858</v>
      </c>
      <c r="E5894" s="6">
        <v>2218</v>
      </c>
      <c r="F5894" s="7" t="s">
        <v>21</v>
      </c>
      <c r="G5894" s="6">
        <v>50.887999999999998</v>
      </c>
    </row>
    <row r="5895" spans="1:7" ht="15" thickBot="1" x14ac:dyDescent="0.35">
      <c r="A5895" s="6">
        <v>119.6694</v>
      </c>
      <c r="B5895" s="19">
        <f>(A5895-G5895)/G5895</f>
        <v>0.73756243466140081</v>
      </c>
      <c r="C5895" s="30" t="s">
        <v>337</v>
      </c>
      <c r="D5895" s="6">
        <v>1011792</v>
      </c>
      <c r="E5895" s="6">
        <v>1191</v>
      </c>
      <c r="F5895" s="7" t="s">
        <v>25</v>
      </c>
      <c r="G5895" s="6">
        <v>68.872</v>
      </c>
    </row>
    <row r="5896" spans="1:7" ht="15" thickBot="1" x14ac:dyDescent="0.35">
      <c r="A5896" s="6">
        <v>119.6694</v>
      </c>
      <c r="B5896" s="19">
        <f>(A5896-G5896)/G5896</f>
        <v>0.60647317832787395</v>
      </c>
      <c r="C5896" s="30" t="s">
        <v>278</v>
      </c>
      <c r="D5896" s="6">
        <v>1015323</v>
      </c>
      <c r="E5896" s="6">
        <v>1652</v>
      </c>
      <c r="F5896" s="7" t="s">
        <v>21</v>
      </c>
      <c r="G5896" s="6">
        <v>74.492000000000004</v>
      </c>
    </row>
    <row r="5897" spans="1:7" ht="15" thickBot="1" x14ac:dyDescent="0.35">
      <c r="A5897" s="6">
        <v>119.6694</v>
      </c>
      <c r="B5897" s="19">
        <f>(A5897-G5897)/G5897</f>
        <v>0.58259363097757089</v>
      </c>
      <c r="C5897" s="30" t="s">
        <v>218</v>
      </c>
      <c r="D5897" s="6">
        <v>1014332</v>
      </c>
      <c r="E5897" s="6">
        <v>1554</v>
      </c>
      <c r="F5897" s="7" t="s">
        <v>19</v>
      </c>
      <c r="G5897" s="6">
        <v>75.616</v>
      </c>
    </row>
    <row r="5898" spans="1:7" ht="15" thickBot="1" x14ac:dyDescent="0.35">
      <c r="A5898" s="6">
        <v>119.6694</v>
      </c>
      <c r="B5898" s="19">
        <f>(A5898-G5898)/G5898</f>
        <v>0.58259363097757089</v>
      </c>
      <c r="C5898" s="30" t="s">
        <v>384</v>
      </c>
      <c r="D5898" s="6">
        <v>1018236</v>
      </c>
      <c r="E5898" s="6">
        <v>214</v>
      </c>
      <c r="F5898" s="7" t="s">
        <v>23</v>
      </c>
      <c r="G5898" s="6">
        <v>75.616</v>
      </c>
    </row>
    <row r="5899" spans="1:7" ht="15" thickBot="1" x14ac:dyDescent="0.35">
      <c r="A5899" s="6">
        <v>119.6694</v>
      </c>
      <c r="B5899" s="19">
        <f>(A5899-G5899)/G5899</f>
        <v>0.53690280489057829</v>
      </c>
      <c r="C5899" s="30" t="s">
        <v>225</v>
      </c>
      <c r="D5899" s="6">
        <v>1019060</v>
      </c>
      <c r="E5899" s="6">
        <v>2389</v>
      </c>
      <c r="F5899" s="7" t="s">
        <v>21</v>
      </c>
      <c r="G5899" s="6">
        <v>77.864000000000004</v>
      </c>
    </row>
    <row r="5900" spans="1:7" ht="15" thickBot="1" x14ac:dyDescent="0.35">
      <c r="A5900" s="6">
        <v>119.6694</v>
      </c>
      <c r="B5900" s="19">
        <f>(A5900-G5900)/G5900</f>
        <v>0.34303061590949896</v>
      </c>
      <c r="C5900" s="30" t="s">
        <v>275</v>
      </c>
      <c r="D5900" s="6">
        <v>1018040</v>
      </c>
      <c r="E5900" s="6">
        <v>32</v>
      </c>
      <c r="F5900" s="7" t="s">
        <v>21</v>
      </c>
      <c r="G5900" s="6">
        <v>89.103999999999999</v>
      </c>
    </row>
    <row r="5901" spans="1:7" ht="15" thickBot="1" x14ac:dyDescent="0.35">
      <c r="A5901" s="6">
        <v>119.6694</v>
      </c>
      <c r="B5901" s="19">
        <f>(A5901-G5901)/G5901</f>
        <v>0.29405899909165617</v>
      </c>
      <c r="C5901" s="30" t="s">
        <v>154</v>
      </c>
      <c r="D5901" s="6">
        <v>1013914</v>
      </c>
      <c r="E5901" s="6">
        <v>2800</v>
      </c>
      <c r="F5901" s="7" t="s">
        <v>19</v>
      </c>
      <c r="G5901" s="6">
        <v>92.475999999999999</v>
      </c>
    </row>
    <row r="5902" spans="1:7" ht="15" thickBot="1" x14ac:dyDescent="0.35">
      <c r="A5902" s="6">
        <v>119.6694</v>
      </c>
      <c r="B5902" s="19">
        <f>(A5902-G5902)/G5902</f>
        <v>0.20610159242088286</v>
      </c>
      <c r="C5902" s="30" t="s">
        <v>131</v>
      </c>
      <c r="D5902" s="6">
        <v>1013987</v>
      </c>
      <c r="E5902" s="6">
        <v>545</v>
      </c>
      <c r="F5902" s="7" t="s">
        <v>27</v>
      </c>
      <c r="G5902" s="6">
        <v>99.22</v>
      </c>
    </row>
    <row r="5903" spans="1:7" ht="15" thickBot="1" x14ac:dyDescent="0.35">
      <c r="A5903" s="6">
        <v>119.6694</v>
      </c>
      <c r="B5903" s="19">
        <f>(A5903-G5903)/G5903</f>
        <v>0.16645937305053024</v>
      </c>
      <c r="C5903" s="30" t="s">
        <v>336</v>
      </c>
      <c r="D5903" s="6">
        <v>1012540</v>
      </c>
      <c r="E5903" s="6">
        <v>1579</v>
      </c>
      <c r="F5903" s="7" t="s">
        <v>25</v>
      </c>
      <c r="G5903" s="6">
        <v>102.592</v>
      </c>
    </row>
    <row r="5904" spans="1:7" ht="15" thickBot="1" x14ac:dyDescent="0.35">
      <c r="A5904" s="6">
        <v>119.6694</v>
      </c>
      <c r="B5904" s="19">
        <f>(A5904-G5904)/G5904</f>
        <v>7.246020934901054E-2</v>
      </c>
      <c r="C5904" s="30" t="s">
        <v>49</v>
      </c>
      <c r="D5904" s="6">
        <v>1017872</v>
      </c>
      <c r="E5904" s="6">
        <v>2640</v>
      </c>
      <c r="F5904" s="7" t="s">
        <v>27</v>
      </c>
      <c r="G5904" s="6">
        <v>111.584</v>
      </c>
    </row>
    <row r="5905" spans="1:7" ht="15" thickBot="1" x14ac:dyDescent="0.35">
      <c r="A5905" s="6">
        <v>119.6694</v>
      </c>
      <c r="B5905" s="19">
        <f>(A5905-G5905)/G5905</f>
        <v>-5.1717962534470203E-2</v>
      </c>
      <c r="C5905" s="30" t="s">
        <v>64</v>
      </c>
      <c r="D5905" s="6">
        <v>1019840</v>
      </c>
      <c r="E5905" s="6">
        <v>1808</v>
      </c>
      <c r="F5905" s="7" t="s">
        <v>19</v>
      </c>
      <c r="G5905" s="6">
        <v>126.196</v>
      </c>
    </row>
    <row r="5906" spans="1:7" ht="15" thickBot="1" x14ac:dyDescent="0.35">
      <c r="A5906" s="6">
        <v>119.6694</v>
      </c>
      <c r="B5906" s="19">
        <f>(A5906-G5906)/G5906</f>
        <v>-0.12927180651357731</v>
      </c>
      <c r="C5906" s="30" t="s">
        <v>122</v>
      </c>
      <c r="D5906" s="6">
        <v>1016370</v>
      </c>
      <c r="E5906" s="6">
        <v>1938</v>
      </c>
      <c r="F5906" s="7" t="s">
        <v>19</v>
      </c>
      <c r="G5906" s="6">
        <v>137.43600000000001</v>
      </c>
    </row>
    <row r="5907" spans="1:7" ht="15" thickBot="1" x14ac:dyDescent="0.35">
      <c r="A5907" s="6">
        <v>119.6694</v>
      </c>
      <c r="B5907" s="19">
        <f>(A5907-G5907)/G5907</f>
        <v>-0.23002573671342166</v>
      </c>
      <c r="C5907" s="30" t="s">
        <v>54</v>
      </c>
      <c r="D5907" s="6">
        <v>1013311</v>
      </c>
      <c r="E5907" s="6">
        <v>2136</v>
      </c>
      <c r="F5907" s="7" t="s">
        <v>31</v>
      </c>
      <c r="G5907" s="6">
        <v>155.41999999999999</v>
      </c>
    </row>
    <row r="5908" spans="1:7" ht="15" thickBot="1" x14ac:dyDescent="0.35">
      <c r="A5908" s="6">
        <v>119.6694</v>
      </c>
      <c r="B5908" s="19">
        <f>(A5908-G5908)/G5908</f>
        <v>-0.28195487819512782</v>
      </c>
      <c r="C5908" s="30" t="s">
        <v>84</v>
      </c>
      <c r="D5908" s="6">
        <v>1012195</v>
      </c>
      <c r="E5908" s="6">
        <v>2480</v>
      </c>
      <c r="F5908" s="7" t="s">
        <v>31</v>
      </c>
      <c r="G5908" s="6">
        <v>166.66</v>
      </c>
    </row>
    <row r="5909" spans="1:7" ht="15" thickBot="1" x14ac:dyDescent="0.35">
      <c r="A5909" s="6">
        <v>119.75904</v>
      </c>
      <c r="B5909" s="19">
        <f>(A5909-G5909)/G5909</f>
        <v>5.9321046538550597</v>
      </c>
      <c r="C5909" s="30" t="s">
        <v>51</v>
      </c>
      <c r="D5909" s="6">
        <v>1011445</v>
      </c>
      <c r="E5909" s="6">
        <v>31</v>
      </c>
      <c r="F5909" s="7" t="s">
        <v>87</v>
      </c>
      <c r="G5909" s="6">
        <v>17.276</v>
      </c>
    </row>
    <row r="5910" spans="1:7" ht="15" thickBot="1" x14ac:dyDescent="0.35">
      <c r="A5910" s="6">
        <v>119.75904</v>
      </c>
      <c r="B5910" s="19">
        <f>(A5910-G5910)/G5910</f>
        <v>1.6118607694320859</v>
      </c>
      <c r="C5910" s="30" t="s">
        <v>163</v>
      </c>
      <c r="D5910" s="6">
        <v>1007068</v>
      </c>
      <c r="E5910" s="6">
        <v>1456</v>
      </c>
      <c r="F5910" s="7" t="s">
        <v>87</v>
      </c>
      <c r="G5910" s="6">
        <v>45.851999999999997</v>
      </c>
    </row>
    <row r="5911" spans="1:7" ht="15" thickBot="1" x14ac:dyDescent="0.35">
      <c r="A5911" s="6">
        <v>119.75904</v>
      </c>
      <c r="B5911" s="19">
        <f>(A5911-G5911)/G5911</f>
        <v>1.4013282001924927</v>
      </c>
      <c r="C5911" s="30" t="s">
        <v>242</v>
      </c>
      <c r="D5911" s="6">
        <v>1013496</v>
      </c>
      <c r="E5911" s="6">
        <v>2724</v>
      </c>
      <c r="F5911" s="7" t="s">
        <v>87</v>
      </c>
      <c r="G5911" s="6">
        <v>49.872</v>
      </c>
    </row>
    <row r="5912" spans="1:7" ht="15" thickBot="1" x14ac:dyDescent="0.35">
      <c r="A5912" s="6">
        <v>119.75904</v>
      </c>
      <c r="B5912" s="19">
        <f>(A5912-G5912)/G5912</f>
        <v>0.12903537220001504</v>
      </c>
      <c r="C5912" s="30" t="s">
        <v>249</v>
      </c>
      <c r="D5912" s="6">
        <v>1012442</v>
      </c>
      <c r="E5912" s="6">
        <v>907</v>
      </c>
      <c r="F5912" s="7" t="s">
        <v>87</v>
      </c>
      <c r="G5912" s="6">
        <v>106.072</v>
      </c>
    </row>
    <row r="5913" spans="1:7" ht="15" thickBot="1" x14ac:dyDescent="0.35">
      <c r="A5913" s="6">
        <v>119.782</v>
      </c>
      <c r="B5913" s="19">
        <f>(A5913-G5913)/G5913</f>
        <v>-0.58823990451780395</v>
      </c>
      <c r="C5913" s="30" t="s">
        <v>249</v>
      </c>
      <c r="D5913" s="6">
        <v>1002824</v>
      </c>
      <c r="E5913" s="6">
        <v>2824</v>
      </c>
      <c r="F5913" s="7" t="s">
        <v>87</v>
      </c>
      <c r="G5913" s="6">
        <v>290.9024</v>
      </c>
    </row>
    <row r="5914" spans="1:7" ht="15" thickBot="1" x14ac:dyDescent="0.35">
      <c r="A5914" s="6">
        <v>119.8288</v>
      </c>
      <c r="B5914" s="19">
        <f>(A5914-G5914)/G5914</f>
        <v>-0.23924791256120104</v>
      </c>
      <c r="C5914" s="30" t="s">
        <v>203</v>
      </c>
      <c r="D5914" s="6">
        <v>1003879</v>
      </c>
      <c r="E5914" s="6">
        <v>2346</v>
      </c>
      <c r="F5914" s="7" t="s">
        <v>19</v>
      </c>
      <c r="G5914" s="6">
        <v>157.5136</v>
      </c>
    </row>
    <row r="5915" spans="1:7" ht="15" thickBot="1" x14ac:dyDescent="0.35">
      <c r="A5915" s="6">
        <v>119.8548</v>
      </c>
      <c r="B5915" s="19">
        <f>(A5915-G5915)/G5915</f>
        <v>-0.51261418644597123</v>
      </c>
      <c r="C5915" s="30" t="s">
        <v>86</v>
      </c>
      <c r="D5915" s="6">
        <v>1002330</v>
      </c>
      <c r="E5915" s="6">
        <v>2330</v>
      </c>
      <c r="F5915" s="7" t="s">
        <v>23</v>
      </c>
      <c r="G5915" s="6">
        <v>245.9136</v>
      </c>
    </row>
    <row r="5916" spans="1:7" ht="15" thickBot="1" x14ac:dyDescent="0.35">
      <c r="A5916" s="6">
        <v>120.01184000000001</v>
      </c>
      <c r="B5916" s="19">
        <f>(A5916-G5916)/G5916</f>
        <v>-0.567775357558575</v>
      </c>
      <c r="C5916" s="30" t="s">
        <v>203</v>
      </c>
      <c r="D5916" s="6">
        <v>1002134</v>
      </c>
      <c r="E5916" s="6">
        <v>2134</v>
      </c>
      <c r="F5916" s="7" t="s">
        <v>87</v>
      </c>
      <c r="G5916" s="6">
        <v>277.66079999999999</v>
      </c>
    </row>
    <row r="5917" spans="1:7" ht="15" thickBot="1" x14ac:dyDescent="0.35">
      <c r="A5917" s="6">
        <v>120.1176</v>
      </c>
      <c r="B5917" s="19">
        <f>(A5917-G5917)/G5917</f>
        <v>142.68133971291866</v>
      </c>
      <c r="C5917" s="30" t="s">
        <v>377</v>
      </c>
      <c r="D5917" s="6">
        <v>1005969</v>
      </c>
      <c r="E5917" s="6">
        <v>773</v>
      </c>
      <c r="F5917" s="7" t="s">
        <v>31</v>
      </c>
      <c r="G5917" s="6">
        <v>0.83599999999999997</v>
      </c>
    </row>
    <row r="5918" spans="1:7" ht="15" thickBot="1" x14ac:dyDescent="0.35">
      <c r="A5918" s="6">
        <v>120.1176</v>
      </c>
      <c r="B5918" s="19">
        <f>(A5918-G5918)/G5918</f>
        <v>140.64811320754717</v>
      </c>
      <c r="C5918" s="30" t="s">
        <v>203</v>
      </c>
      <c r="D5918" s="6">
        <v>1018355</v>
      </c>
      <c r="E5918" s="6">
        <v>2845</v>
      </c>
      <c r="F5918" s="7" t="s">
        <v>17</v>
      </c>
      <c r="G5918" s="6">
        <v>0.84799999999999998</v>
      </c>
    </row>
    <row r="5919" spans="1:7" ht="15" thickBot="1" x14ac:dyDescent="0.35">
      <c r="A5919" s="6">
        <v>120.1176</v>
      </c>
      <c r="B5919" s="19">
        <f>(A5919-G5919)/G5919</f>
        <v>24.171332774518017</v>
      </c>
      <c r="C5919" s="30" t="s">
        <v>164</v>
      </c>
      <c r="D5919" s="6">
        <v>1014220</v>
      </c>
      <c r="E5919" s="6">
        <v>1035</v>
      </c>
      <c r="F5919" s="7" t="s">
        <v>27</v>
      </c>
      <c r="G5919" s="6">
        <v>4.7720000000000002</v>
      </c>
    </row>
    <row r="5920" spans="1:7" ht="15" thickBot="1" x14ac:dyDescent="0.35">
      <c r="A5920" s="6">
        <v>120.1176</v>
      </c>
      <c r="B5920" s="19">
        <f>(A5920-G5920)/G5920</f>
        <v>19.372727272727271</v>
      </c>
      <c r="C5920" s="30" t="s">
        <v>185</v>
      </c>
      <c r="D5920" s="6">
        <v>1017589</v>
      </c>
      <c r="E5920" s="6">
        <v>2010</v>
      </c>
      <c r="F5920" s="7" t="s">
        <v>42</v>
      </c>
      <c r="G5920" s="6">
        <v>5.8959999999999999</v>
      </c>
    </row>
    <row r="5921" spans="1:7" ht="15" thickBot="1" x14ac:dyDescent="0.35">
      <c r="A5921" s="6">
        <v>120.1176</v>
      </c>
      <c r="B5921" s="19">
        <f>(A5921-G5921)/G5921</f>
        <v>17.571057513914656</v>
      </c>
      <c r="C5921" s="30" t="s">
        <v>45</v>
      </c>
      <c r="D5921" s="6">
        <v>1017655</v>
      </c>
      <c r="E5921" s="6">
        <v>1469</v>
      </c>
      <c r="F5921" s="7" t="s">
        <v>23</v>
      </c>
      <c r="G5921" s="6">
        <v>6.468</v>
      </c>
    </row>
    <row r="5922" spans="1:7" ht="15" thickBot="1" x14ac:dyDescent="0.35">
      <c r="A5922" s="6">
        <v>120.1176</v>
      </c>
      <c r="B5922" s="19">
        <f>(A5922-G5922)/G5922</f>
        <v>14.821601685985248</v>
      </c>
      <c r="C5922" s="30" t="s">
        <v>107</v>
      </c>
      <c r="D5922" s="6">
        <v>1015712</v>
      </c>
      <c r="E5922" s="6">
        <v>8</v>
      </c>
      <c r="F5922" s="7" t="s">
        <v>17</v>
      </c>
      <c r="G5922" s="6">
        <v>7.5919999999999996</v>
      </c>
    </row>
    <row r="5923" spans="1:7" ht="15" thickBot="1" x14ac:dyDescent="0.35">
      <c r="A5923" s="6">
        <v>120.1176</v>
      </c>
      <c r="B5923" s="19">
        <f>(A5923-G5923)/G5923</f>
        <v>7.0680816765180001</v>
      </c>
      <c r="C5923" s="30" t="s">
        <v>202</v>
      </c>
      <c r="D5923" s="6">
        <v>1018953</v>
      </c>
      <c r="E5923" s="6">
        <v>1206</v>
      </c>
      <c r="F5923" s="7" t="s">
        <v>31</v>
      </c>
      <c r="G5923" s="6">
        <v>14.888</v>
      </c>
    </row>
    <row r="5924" spans="1:7" ht="15" thickBot="1" x14ac:dyDescent="0.35">
      <c r="A5924" s="6">
        <v>120.1176</v>
      </c>
      <c r="B5924" s="19">
        <f>(A5924-G5924)/G5924</f>
        <v>4.5527736686390528</v>
      </c>
      <c r="C5924" s="30" t="s">
        <v>256</v>
      </c>
      <c r="D5924" s="6">
        <v>1015098</v>
      </c>
      <c r="E5924" s="6">
        <v>1025</v>
      </c>
      <c r="F5924" s="7" t="s">
        <v>25</v>
      </c>
      <c r="G5924" s="6">
        <v>21.632000000000001</v>
      </c>
    </row>
    <row r="5925" spans="1:7" ht="15" thickBot="1" x14ac:dyDescent="0.35">
      <c r="A5925" s="6">
        <v>120.1176</v>
      </c>
      <c r="B5925" s="19">
        <f>(A5925-G5925)/G5925</f>
        <v>3.0717830508474573</v>
      </c>
      <c r="C5925" s="30" t="s">
        <v>272</v>
      </c>
      <c r="D5925" s="6">
        <v>1013581</v>
      </c>
      <c r="E5925" s="6">
        <v>1804</v>
      </c>
      <c r="F5925" s="7" t="s">
        <v>25</v>
      </c>
      <c r="G5925" s="6">
        <v>29.5</v>
      </c>
    </row>
    <row r="5926" spans="1:7" ht="15" thickBot="1" x14ac:dyDescent="0.35">
      <c r="A5926" s="6">
        <v>120.1176</v>
      </c>
      <c r="B5926" s="19">
        <f>(A5926-G5926)/G5926</f>
        <v>2.7165099009900988</v>
      </c>
      <c r="C5926" s="30" t="s">
        <v>32</v>
      </c>
      <c r="D5926" s="6">
        <v>1010207</v>
      </c>
      <c r="E5926" s="6">
        <v>1310</v>
      </c>
      <c r="F5926" s="7" t="s">
        <v>31</v>
      </c>
      <c r="G5926" s="6">
        <v>32.32</v>
      </c>
    </row>
    <row r="5927" spans="1:7" ht="15" thickBot="1" x14ac:dyDescent="0.35">
      <c r="A5927" s="6">
        <v>120.1176</v>
      </c>
      <c r="B5927" s="19">
        <f>(A5927-G5927)/G5927</f>
        <v>2.0320476575121162</v>
      </c>
      <c r="C5927" s="30" t="s">
        <v>305</v>
      </c>
      <c r="D5927" s="6">
        <v>1012561</v>
      </c>
      <c r="E5927" s="6">
        <v>1654</v>
      </c>
      <c r="F5927" s="7" t="s">
        <v>25</v>
      </c>
      <c r="G5927" s="6">
        <v>39.616</v>
      </c>
    </row>
    <row r="5928" spans="1:7" ht="15" thickBot="1" x14ac:dyDescent="0.35">
      <c r="A5928" s="6">
        <v>120.1176</v>
      </c>
      <c r="B5928" s="19">
        <f>(A5928-G5928)/G5928</f>
        <v>1.3619159981123168</v>
      </c>
      <c r="C5928" s="30" t="s">
        <v>108</v>
      </c>
      <c r="D5928" s="6">
        <v>1018270</v>
      </c>
      <c r="E5928" s="6">
        <v>1376</v>
      </c>
      <c r="F5928" s="7" t="s">
        <v>25</v>
      </c>
      <c r="G5928" s="6">
        <v>50.856000000000002</v>
      </c>
    </row>
    <row r="5929" spans="1:7" ht="15" thickBot="1" x14ac:dyDescent="0.35">
      <c r="A5929" s="6">
        <v>120.1176</v>
      </c>
      <c r="B5929" s="19">
        <f>(A5929-G5929)/G5929</f>
        <v>1.0493687299529106</v>
      </c>
      <c r="C5929" s="30" t="s">
        <v>385</v>
      </c>
      <c r="D5929" s="6">
        <v>1007332</v>
      </c>
      <c r="E5929" s="6">
        <v>2656</v>
      </c>
      <c r="F5929" s="7" t="s">
        <v>35</v>
      </c>
      <c r="G5929" s="6">
        <v>58.612000000000002</v>
      </c>
    </row>
    <row r="5930" spans="1:7" ht="15" thickBot="1" x14ac:dyDescent="0.35">
      <c r="A5930" s="6">
        <v>120.1176</v>
      </c>
      <c r="B5930" s="19">
        <f>(A5930-G5930)/G5930</f>
        <v>0.45237957051654099</v>
      </c>
      <c r="C5930" s="30" t="s">
        <v>89</v>
      </c>
      <c r="D5930" s="6">
        <v>1007567</v>
      </c>
      <c r="E5930" s="6">
        <v>2036</v>
      </c>
      <c r="F5930" s="7" t="s">
        <v>25</v>
      </c>
      <c r="G5930" s="6">
        <v>82.703999999999994</v>
      </c>
    </row>
    <row r="5931" spans="1:7" ht="15" thickBot="1" x14ac:dyDescent="0.35">
      <c r="A5931" s="6">
        <v>120.1176</v>
      </c>
      <c r="B5931" s="19">
        <f>(A5931-G5931)/G5931</f>
        <v>0.32334743521946052</v>
      </c>
      <c r="C5931" s="30" t="s">
        <v>99</v>
      </c>
      <c r="D5931" s="6">
        <v>1009495</v>
      </c>
      <c r="E5931" s="6">
        <v>822</v>
      </c>
      <c r="F5931" s="7" t="s">
        <v>35</v>
      </c>
      <c r="G5931" s="6">
        <v>90.768000000000001</v>
      </c>
    </row>
    <row r="5932" spans="1:7" ht="15" thickBot="1" x14ac:dyDescent="0.35">
      <c r="A5932" s="6">
        <v>120.1176</v>
      </c>
      <c r="B5932" s="19">
        <f>(A5932-G5932)/G5932</f>
        <v>7.1292497591951776E-2</v>
      </c>
      <c r="C5932" s="30" t="s">
        <v>274</v>
      </c>
      <c r="D5932" s="6">
        <v>1017101</v>
      </c>
      <c r="E5932" s="6">
        <v>1041</v>
      </c>
      <c r="F5932" s="7" t="s">
        <v>35</v>
      </c>
      <c r="G5932" s="6">
        <v>112.124</v>
      </c>
    </row>
    <row r="5933" spans="1:7" ht="15" thickBot="1" x14ac:dyDescent="0.35">
      <c r="A5933" s="6">
        <v>120.1176</v>
      </c>
      <c r="B5933" s="19">
        <f>(A5933-G5933)/G5933</f>
        <v>-0.1008354043776387</v>
      </c>
      <c r="C5933" s="30" t="s">
        <v>274</v>
      </c>
      <c r="D5933" s="6">
        <v>1006921</v>
      </c>
      <c r="E5933" s="6">
        <v>1176</v>
      </c>
      <c r="F5933" s="7" t="s">
        <v>25</v>
      </c>
      <c r="G5933" s="6">
        <v>133.58799999999999</v>
      </c>
    </row>
    <row r="5934" spans="1:7" ht="15" thickBot="1" x14ac:dyDescent="0.35">
      <c r="A5934" s="6">
        <v>120.1176</v>
      </c>
      <c r="B5934" s="19">
        <f>(A5934-G5934)/G5934</f>
        <v>-0.10762235891949731</v>
      </c>
      <c r="C5934" s="30" t="s">
        <v>179</v>
      </c>
      <c r="D5934" s="6">
        <v>1013067</v>
      </c>
      <c r="E5934" s="6">
        <v>277</v>
      </c>
      <c r="F5934" s="7" t="s">
        <v>27</v>
      </c>
      <c r="G5934" s="6">
        <v>134.60400000000001</v>
      </c>
    </row>
    <row r="5935" spans="1:7" ht="15" thickBot="1" x14ac:dyDescent="0.35">
      <c r="A5935" s="6">
        <v>120.1176</v>
      </c>
      <c r="B5935" s="19">
        <f>(A5935-G5935)/G5935</f>
        <v>-0.13646585190510424</v>
      </c>
      <c r="C5935" s="30" t="s">
        <v>250</v>
      </c>
      <c r="D5935" s="6">
        <v>1014630</v>
      </c>
      <c r="E5935" s="6">
        <v>109</v>
      </c>
      <c r="F5935" s="7" t="s">
        <v>27</v>
      </c>
      <c r="G5935" s="6">
        <v>139.1</v>
      </c>
    </row>
    <row r="5936" spans="1:7" ht="15" thickBot="1" x14ac:dyDescent="0.35">
      <c r="A5936" s="6">
        <v>120.1176</v>
      </c>
      <c r="B5936" s="19">
        <f>(A5936-G5936)/G5936</f>
        <v>-0.18269555277339281</v>
      </c>
      <c r="C5936" s="30" t="s">
        <v>222</v>
      </c>
      <c r="D5936" s="6">
        <v>1013951</v>
      </c>
      <c r="E5936" s="6">
        <v>1665</v>
      </c>
      <c r="F5936" s="7" t="s">
        <v>19</v>
      </c>
      <c r="G5936" s="6">
        <v>146.96799999999999</v>
      </c>
    </row>
    <row r="5937" spans="1:7" ht="15" thickBot="1" x14ac:dyDescent="0.35">
      <c r="A5937" s="6">
        <v>120.1176</v>
      </c>
      <c r="B5937" s="19">
        <f>(A5937-G5937)/G5937</f>
        <v>-0.18889879264241158</v>
      </c>
      <c r="C5937" s="30" t="s">
        <v>304</v>
      </c>
      <c r="D5937" s="6">
        <v>1015424</v>
      </c>
      <c r="E5937" s="6">
        <v>555</v>
      </c>
      <c r="F5937" s="7" t="s">
        <v>23</v>
      </c>
      <c r="G5937" s="6">
        <v>148.09200000000001</v>
      </c>
    </row>
    <row r="5938" spans="1:7" ht="15" thickBot="1" x14ac:dyDescent="0.35">
      <c r="A5938" s="6">
        <v>120.47615999999999</v>
      </c>
      <c r="B5938" s="19">
        <f>(A5938-G5938)/G5938</f>
        <v>17.287213114754099</v>
      </c>
      <c r="C5938" s="30" t="s">
        <v>324</v>
      </c>
      <c r="D5938" s="6">
        <v>1019261</v>
      </c>
      <c r="E5938" s="6">
        <v>257</v>
      </c>
      <c r="F5938" s="7" t="s">
        <v>87</v>
      </c>
      <c r="G5938" s="6">
        <v>6.5880000000000001</v>
      </c>
    </row>
    <row r="5939" spans="1:7" ht="15" thickBot="1" x14ac:dyDescent="0.35">
      <c r="A5939" s="6">
        <v>120.47615999999999</v>
      </c>
      <c r="B5939" s="19">
        <f>(A5939-G5939)/G5939</f>
        <v>2.1551477058453803</v>
      </c>
      <c r="C5939" s="30" t="s">
        <v>142</v>
      </c>
      <c r="D5939" s="6">
        <v>1007065</v>
      </c>
      <c r="E5939" s="6">
        <v>2030</v>
      </c>
      <c r="F5939" s="7" t="s">
        <v>87</v>
      </c>
      <c r="G5939" s="6">
        <v>38.183999999999997</v>
      </c>
    </row>
    <row r="5940" spans="1:7" ht="15" thickBot="1" x14ac:dyDescent="0.35">
      <c r="A5940" s="6">
        <v>120.47615999999999</v>
      </c>
      <c r="B5940" s="19">
        <f>(A5940-G5940)/G5940</f>
        <v>1.6231527608430587</v>
      </c>
      <c r="C5940" s="30" t="s">
        <v>230</v>
      </c>
      <c r="D5940" s="6">
        <v>1014237</v>
      </c>
      <c r="E5940" s="6">
        <v>2747</v>
      </c>
      <c r="F5940" s="7" t="s">
        <v>87</v>
      </c>
      <c r="G5940" s="6">
        <v>45.927999999999997</v>
      </c>
    </row>
    <row r="5941" spans="1:7" ht="15" thickBot="1" x14ac:dyDescent="0.35">
      <c r="A5941" s="6">
        <v>120.5308</v>
      </c>
      <c r="B5941" s="19">
        <f>(A5941-G5941)/G5941</f>
        <v>-0.35622692623231006</v>
      </c>
      <c r="C5941" s="30" t="s">
        <v>379</v>
      </c>
      <c r="D5941" s="6">
        <v>1003406</v>
      </c>
      <c r="E5941" s="6">
        <v>394</v>
      </c>
      <c r="F5941" s="7" t="s">
        <v>19</v>
      </c>
      <c r="G5941" s="6">
        <v>187.22559999999999</v>
      </c>
    </row>
    <row r="5942" spans="1:7" ht="15" thickBot="1" x14ac:dyDescent="0.35">
      <c r="A5942" s="6">
        <v>120.5658</v>
      </c>
      <c r="B5942" s="19">
        <f>(A5942-G5942)/G5942</f>
        <v>85.86296829971181</v>
      </c>
      <c r="C5942" s="30" t="s">
        <v>285</v>
      </c>
      <c r="D5942" s="6">
        <v>1013885</v>
      </c>
      <c r="E5942" s="6">
        <v>2323</v>
      </c>
      <c r="F5942" s="7" t="s">
        <v>25</v>
      </c>
      <c r="G5942" s="6">
        <v>1.3879999999999999</v>
      </c>
    </row>
    <row r="5943" spans="1:7" ht="15" thickBot="1" x14ac:dyDescent="0.35">
      <c r="A5943" s="6">
        <v>120.5658</v>
      </c>
      <c r="B5943" s="19">
        <f>(A5943-G5943)/G5943</f>
        <v>17.168444846292946</v>
      </c>
      <c r="C5943" s="30" t="s">
        <v>179</v>
      </c>
      <c r="D5943" s="6">
        <v>1007161</v>
      </c>
      <c r="E5943" s="6">
        <v>2254</v>
      </c>
      <c r="F5943" s="7" t="s">
        <v>17</v>
      </c>
      <c r="G5943" s="6">
        <v>6.6360000000000001</v>
      </c>
    </row>
    <row r="5944" spans="1:7" ht="15" thickBot="1" x14ac:dyDescent="0.35">
      <c r="A5944" s="6">
        <v>120.5658</v>
      </c>
      <c r="B5944" s="19">
        <f>(A5944-G5944)/G5944</f>
        <v>11.090433212996391</v>
      </c>
      <c r="C5944" s="30" t="s">
        <v>155</v>
      </c>
      <c r="D5944" s="6">
        <v>1007626</v>
      </c>
      <c r="E5944" s="6">
        <v>2648</v>
      </c>
      <c r="F5944" s="7" t="s">
        <v>23</v>
      </c>
      <c r="G5944" s="6">
        <v>9.9719999999999995</v>
      </c>
    </row>
    <row r="5945" spans="1:7" ht="15" thickBot="1" x14ac:dyDescent="0.35">
      <c r="A5945" s="6">
        <v>120.5658</v>
      </c>
      <c r="B5945" s="19">
        <f>(A5945-G5945)/G5945</f>
        <v>3.5565306122448974</v>
      </c>
      <c r="C5945" s="30" t="s">
        <v>230</v>
      </c>
      <c r="D5945" s="6">
        <v>1007157</v>
      </c>
      <c r="E5945" s="6">
        <v>1593</v>
      </c>
      <c r="F5945" s="7" t="s">
        <v>27</v>
      </c>
      <c r="G5945" s="6">
        <v>26.46</v>
      </c>
    </row>
    <row r="5946" spans="1:7" ht="15" thickBot="1" x14ac:dyDescent="0.35">
      <c r="A5946" s="6">
        <v>120.5658</v>
      </c>
      <c r="B5946" s="19">
        <f>(A5946-G5946)/G5946</f>
        <v>3.5135444743935307</v>
      </c>
      <c r="C5946" s="30" t="s">
        <v>98</v>
      </c>
      <c r="D5946" s="6">
        <v>1016709</v>
      </c>
      <c r="E5946" s="6">
        <v>709</v>
      </c>
      <c r="F5946" s="7" t="s">
        <v>35</v>
      </c>
      <c r="G5946" s="6">
        <v>26.712</v>
      </c>
    </row>
    <row r="5947" spans="1:7" ht="15" thickBot="1" x14ac:dyDescent="0.35">
      <c r="A5947" s="6">
        <v>120.5658</v>
      </c>
      <c r="B5947" s="19">
        <f>(A5947-G5947)/G5947</f>
        <v>3.4260572687224671</v>
      </c>
      <c r="C5947" s="30" t="s">
        <v>305</v>
      </c>
      <c r="D5947" s="6">
        <v>1015510</v>
      </c>
      <c r="E5947" s="6">
        <v>378</v>
      </c>
      <c r="F5947" s="7" t="s">
        <v>17</v>
      </c>
      <c r="G5947" s="6">
        <v>27.24</v>
      </c>
    </row>
    <row r="5948" spans="1:7" ht="15" thickBot="1" x14ac:dyDescent="0.35">
      <c r="A5948" s="6">
        <v>120.5658</v>
      </c>
      <c r="B5948" s="19">
        <f>(A5948-G5948)/G5948</f>
        <v>2.2737536656891493</v>
      </c>
      <c r="C5948" s="30" t="s">
        <v>262</v>
      </c>
      <c r="D5948" s="6">
        <v>1012026</v>
      </c>
      <c r="E5948" s="6">
        <v>614</v>
      </c>
      <c r="F5948" s="7" t="s">
        <v>19</v>
      </c>
      <c r="G5948" s="6">
        <v>36.828000000000003</v>
      </c>
    </row>
    <row r="5949" spans="1:7" ht="15" thickBot="1" x14ac:dyDescent="0.35">
      <c r="A5949" s="6">
        <v>120.5658</v>
      </c>
      <c r="B5949" s="19">
        <f>(A5949-G5949)/G5949</f>
        <v>2.227481529071635</v>
      </c>
      <c r="C5949" s="30" t="s">
        <v>145</v>
      </c>
      <c r="D5949" s="6">
        <v>1016313</v>
      </c>
      <c r="E5949" s="6">
        <v>2099</v>
      </c>
      <c r="F5949" s="7" t="s">
        <v>25</v>
      </c>
      <c r="G5949" s="6">
        <v>37.356000000000002</v>
      </c>
    </row>
    <row r="5950" spans="1:7" ht="15" thickBot="1" x14ac:dyDescent="0.35">
      <c r="A5950" s="6">
        <v>120.5658</v>
      </c>
      <c r="B5950" s="19">
        <f>(A5950-G5950)/G5950</f>
        <v>1.2708845023732389</v>
      </c>
      <c r="C5950" s="30" t="s">
        <v>293</v>
      </c>
      <c r="D5950" s="6">
        <v>1015948</v>
      </c>
      <c r="E5950" s="6">
        <v>428</v>
      </c>
      <c r="F5950" s="7" t="s">
        <v>23</v>
      </c>
      <c r="G5950" s="6">
        <v>53.091999999999999</v>
      </c>
    </row>
    <row r="5951" spans="1:7" ht="15" thickBot="1" x14ac:dyDescent="0.35">
      <c r="A5951" s="6">
        <v>120.5658</v>
      </c>
      <c r="B5951" s="19">
        <f>(A5951-G5951)/G5951</f>
        <v>1.0721469819881755</v>
      </c>
      <c r="C5951" s="30" t="s">
        <v>52</v>
      </c>
      <c r="D5951" s="6">
        <v>1017404</v>
      </c>
      <c r="E5951" s="6">
        <v>1220</v>
      </c>
      <c r="F5951" s="7" t="s">
        <v>31</v>
      </c>
      <c r="G5951" s="6">
        <v>58.183999999999997</v>
      </c>
    </row>
    <row r="5952" spans="1:7" ht="15" thickBot="1" x14ac:dyDescent="0.35">
      <c r="A5952" s="6">
        <v>120.5658</v>
      </c>
      <c r="B5952" s="19">
        <f>(A5952-G5952)/G5952</f>
        <v>0.64428836397359668</v>
      </c>
      <c r="C5952" s="30" t="s">
        <v>348</v>
      </c>
      <c r="D5952" s="6">
        <v>1018549</v>
      </c>
      <c r="E5952" s="6">
        <v>1697</v>
      </c>
      <c r="F5952" s="7" t="s">
        <v>17</v>
      </c>
      <c r="G5952" s="6">
        <v>73.323999999999998</v>
      </c>
    </row>
    <row r="5953" spans="1:7" ht="15" thickBot="1" x14ac:dyDescent="0.35">
      <c r="A5953" s="6">
        <v>120.5658</v>
      </c>
      <c r="B5953" s="19">
        <f>(A5953-G5953)/G5953</f>
        <v>0.25846311218738249</v>
      </c>
      <c r="C5953" s="30" t="s">
        <v>185</v>
      </c>
      <c r="D5953" s="6">
        <v>1010823</v>
      </c>
      <c r="E5953" s="6">
        <v>1640</v>
      </c>
      <c r="F5953" s="7" t="s">
        <v>27</v>
      </c>
      <c r="G5953" s="6">
        <v>95.804000000000002</v>
      </c>
    </row>
    <row r="5954" spans="1:7" ht="15" thickBot="1" x14ac:dyDescent="0.35">
      <c r="A5954" s="6">
        <v>120.5658</v>
      </c>
      <c r="B5954" s="19">
        <f>(A5954-G5954)/G5954</f>
        <v>-0.10787160362280242</v>
      </c>
      <c r="C5954" s="30" t="s">
        <v>126</v>
      </c>
      <c r="D5954" s="6">
        <v>1012037</v>
      </c>
      <c r="E5954" s="6">
        <v>687</v>
      </c>
      <c r="F5954" s="7" t="s">
        <v>21</v>
      </c>
      <c r="G5954" s="6">
        <v>135.14400000000001</v>
      </c>
    </row>
    <row r="5955" spans="1:7" ht="15" thickBot="1" x14ac:dyDescent="0.35">
      <c r="A5955" s="6">
        <v>120.5658</v>
      </c>
      <c r="B5955" s="19">
        <f>(A5955-G5955)/G5955</f>
        <v>-0.13659553136637062</v>
      </c>
      <c r="C5955" s="30" t="s">
        <v>58</v>
      </c>
      <c r="D5955" s="6">
        <v>1013754</v>
      </c>
      <c r="E5955" s="6">
        <v>2300</v>
      </c>
      <c r="F5955" s="7" t="s">
        <v>42</v>
      </c>
      <c r="G5955" s="6">
        <v>139.63999999999999</v>
      </c>
    </row>
    <row r="5956" spans="1:7" ht="15" thickBot="1" x14ac:dyDescent="0.35">
      <c r="A5956" s="6">
        <v>120.5658</v>
      </c>
      <c r="B5956" s="19">
        <f>(A5956-G5956)/G5956</f>
        <v>-0.18883013079283067</v>
      </c>
      <c r="C5956" s="30" t="s">
        <v>217</v>
      </c>
      <c r="D5956" s="6">
        <v>1017871</v>
      </c>
      <c r="E5956" s="6">
        <v>1741</v>
      </c>
      <c r="F5956" s="7" t="s">
        <v>23</v>
      </c>
      <c r="G5956" s="6">
        <v>148.63200000000001</v>
      </c>
    </row>
    <row r="5957" spans="1:7" ht="15" thickBot="1" x14ac:dyDescent="0.35">
      <c r="A5957" s="6">
        <v>120.5658</v>
      </c>
      <c r="B5957" s="19">
        <f>(A5957-G5957)/G5957</f>
        <v>-0.24586043835068064</v>
      </c>
      <c r="C5957" s="30" t="s">
        <v>178</v>
      </c>
      <c r="D5957" s="6">
        <v>1010379</v>
      </c>
      <c r="E5957" s="6">
        <v>2775</v>
      </c>
      <c r="F5957" s="7" t="s">
        <v>42</v>
      </c>
      <c r="G5957" s="6">
        <v>159.87200000000001</v>
      </c>
    </row>
    <row r="5958" spans="1:7" ht="15" thickBot="1" x14ac:dyDescent="0.35">
      <c r="A5958" s="6">
        <v>120.5658</v>
      </c>
      <c r="B5958" s="19">
        <f>(A5958-G5958)/G5958</f>
        <v>-0.27252552313373402</v>
      </c>
      <c r="C5958" s="30" t="s">
        <v>228</v>
      </c>
      <c r="D5958" s="6">
        <v>1006978</v>
      </c>
      <c r="E5958" s="6">
        <v>1367</v>
      </c>
      <c r="F5958" s="7" t="s">
        <v>17</v>
      </c>
      <c r="G5958" s="6">
        <v>165.732</v>
      </c>
    </row>
    <row r="5959" spans="1:7" ht="15" thickBot="1" x14ac:dyDescent="0.35">
      <c r="A5959" s="6">
        <v>120.5658</v>
      </c>
      <c r="B5959" s="19">
        <f>(A5959-G5959)/G5959</f>
        <v>-0.34924975171639533</v>
      </c>
      <c r="C5959" s="30" t="s">
        <v>161</v>
      </c>
      <c r="D5959" s="6">
        <v>1007202</v>
      </c>
      <c r="E5959" s="6">
        <v>1891</v>
      </c>
      <c r="F5959" s="7" t="s">
        <v>25</v>
      </c>
      <c r="G5959" s="6">
        <v>185.27199999999999</v>
      </c>
    </row>
    <row r="5960" spans="1:7" ht="15" thickBot="1" x14ac:dyDescent="0.35">
      <c r="A5960" s="6">
        <v>120.61920000000001</v>
      </c>
      <c r="B5960" s="19">
        <f>(A5960-G5960)/G5960</f>
        <v>-0.517325496523376</v>
      </c>
      <c r="C5960" s="30" t="s">
        <v>188</v>
      </c>
      <c r="D5960" s="6">
        <v>1002233</v>
      </c>
      <c r="E5960" s="6">
        <v>2233</v>
      </c>
      <c r="F5960" s="7" t="s">
        <v>23</v>
      </c>
      <c r="G5960" s="6">
        <v>249.89760000000001</v>
      </c>
    </row>
    <row r="5961" spans="1:7" ht="15" thickBot="1" x14ac:dyDescent="0.35">
      <c r="A5961" s="6">
        <v>120.9572</v>
      </c>
      <c r="B5961" s="19">
        <f>(A5961-G5961)/G5961</f>
        <v>0.65097728761738383</v>
      </c>
      <c r="C5961" s="30" t="s">
        <v>382</v>
      </c>
      <c r="D5961" s="6">
        <v>1005060</v>
      </c>
      <c r="E5961" s="6">
        <v>509</v>
      </c>
      <c r="F5961" s="7" t="s">
        <v>31</v>
      </c>
      <c r="G5961" s="6">
        <v>73.263999999999996</v>
      </c>
    </row>
    <row r="5962" spans="1:7" ht="15" thickBot="1" x14ac:dyDescent="0.35">
      <c r="A5962" s="6">
        <v>121.014</v>
      </c>
      <c r="B5962" s="19">
        <f>(A5962-G5962)/G5962</f>
        <v>32.992696629213484</v>
      </c>
      <c r="C5962" s="30" t="s">
        <v>325</v>
      </c>
      <c r="D5962" s="6">
        <v>1009176</v>
      </c>
      <c r="E5962" s="6">
        <v>1248</v>
      </c>
      <c r="F5962" s="7" t="s">
        <v>21</v>
      </c>
      <c r="G5962" s="6">
        <v>3.56</v>
      </c>
    </row>
    <row r="5963" spans="1:7" ht="15" thickBot="1" x14ac:dyDescent="0.35">
      <c r="A5963" s="6">
        <v>121.014</v>
      </c>
      <c r="B5963" s="19">
        <f>(A5963-G5963)/G5963</f>
        <v>19.372727272727271</v>
      </c>
      <c r="C5963" s="30" t="s">
        <v>228</v>
      </c>
      <c r="D5963" s="6">
        <v>1016703</v>
      </c>
      <c r="E5963" s="6">
        <v>638</v>
      </c>
      <c r="F5963" s="7" t="s">
        <v>17</v>
      </c>
      <c r="G5963" s="6">
        <v>5.94</v>
      </c>
    </row>
    <row r="5964" spans="1:7" ht="15" thickBot="1" x14ac:dyDescent="0.35">
      <c r="A5964" s="6">
        <v>121.014</v>
      </c>
      <c r="B5964" s="19">
        <f>(A5964-G5964)/G5964</f>
        <v>19.372727272727271</v>
      </c>
      <c r="C5964" s="30" t="s">
        <v>372</v>
      </c>
      <c r="D5964" s="6">
        <v>1017371</v>
      </c>
      <c r="E5964" s="6">
        <v>190</v>
      </c>
      <c r="F5964" s="7" t="s">
        <v>23</v>
      </c>
      <c r="G5964" s="6">
        <v>5.94</v>
      </c>
    </row>
    <row r="5965" spans="1:7" ht="15" thickBot="1" x14ac:dyDescent="0.35">
      <c r="A5965" s="6">
        <v>121.014</v>
      </c>
      <c r="B5965" s="19">
        <f>(A5965-G5965)/G5965</f>
        <v>12.954566420664205</v>
      </c>
      <c r="C5965" s="30" t="s">
        <v>22</v>
      </c>
      <c r="D5965" s="6">
        <v>1012959</v>
      </c>
      <c r="E5965" s="6">
        <v>2248</v>
      </c>
      <c r="F5965" s="7" t="s">
        <v>19</v>
      </c>
      <c r="G5965" s="6">
        <v>8.6720000000000006</v>
      </c>
    </row>
    <row r="5966" spans="1:7" ht="15" thickBot="1" x14ac:dyDescent="0.35">
      <c r="A5966" s="6">
        <v>121.014</v>
      </c>
      <c r="B5966" s="19">
        <f>(A5966-G5966)/G5966</f>
        <v>7.4672544080604535</v>
      </c>
      <c r="C5966" s="30" t="s">
        <v>357</v>
      </c>
      <c r="D5966" s="6">
        <v>1016235</v>
      </c>
      <c r="E5966" s="6">
        <v>223</v>
      </c>
      <c r="F5966" s="7" t="s">
        <v>19</v>
      </c>
      <c r="G5966" s="6">
        <v>14.292</v>
      </c>
    </row>
    <row r="5967" spans="1:7" ht="15" thickBot="1" x14ac:dyDescent="0.35">
      <c r="A5967" s="6">
        <v>121.014</v>
      </c>
      <c r="B5967" s="19">
        <f>(A5967-G5967)/G5967</f>
        <v>6.5482784431137722</v>
      </c>
      <c r="C5967" s="30" t="s">
        <v>201</v>
      </c>
      <c r="D5967" s="6">
        <v>1008177</v>
      </c>
      <c r="E5967" s="6">
        <v>1426</v>
      </c>
      <c r="F5967" s="7" t="s">
        <v>19</v>
      </c>
      <c r="G5967" s="6">
        <v>16.032</v>
      </c>
    </row>
    <row r="5968" spans="1:7" ht="15" thickBot="1" x14ac:dyDescent="0.35">
      <c r="A5968" s="6">
        <v>121.014</v>
      </c>
      <c r="B5968" s="19">
        <f>(A5968-G5968)/G5968</f>
        <v>2.6764491432737882</v>
      </c>
      <c r="C5968" s="30" t="s">
        <v>207</v>
      </c>
      <c r="D5968" s="6">
        <v>1009384</v>
      </c>
      <c r="E5968" s="6">
        <v>1558</v>
      </c>
      <c r="F5968" s="7" t="s">
        <v>17</v>
      </c>
      <c r="G5968" s="6">
        <v>32.915999999999997</v>
      </c>
    </row>
    <row r="5969" spans="1:7" ht="15" thickBot="1" x14ac:dyDescent="0.35">
      <c r="A5969" s="6">
        <v>121.014</v>
      </c>
      <c r="B5969" s="19">
        <f>(A5969-G5969)/G5969</f>
        <v>2.2909278799086259</v>
      </c>
      <c r="C5969" s="30" t="s">
        <v>69</v>
      </c>
      <c r="D5969" s="6">
        <v>1015719</v>
      </c>
      <c r="E5969" s="6">
        <v>201</v>
      </c>
      <c r="F5969" s="7" t="s">
        <v>25</v>
      </c>
      <c r="G5969" s="6">
        <v>36.771999999999998</v>
      </c>
    </row>
    <row r="5970" spans="1:7" ht="15" thickBot="1" x14ac:dyDescent="0.35">
      <c r="A5970" s="6">
        <v>121.014</v>
      </c>
      <c r="B5970" s="19">
        <f>(A5970-G5970)/G5970</f>
        <v>1.9671930168693603</v>
      </c>
      <c r="C5970" s="30" t="s">
        <v>369</v>
      </c>
      <c r="D5970" s="6">
        <v>1012849</v>
      </c>
      <c r="E5970" s="6">
        <v>1721</v>
      </c>
      <c r="F5970" s="7" t="s">
        <v>19</v>
      </c>
      <c r="G5970" s="6">
        <v>40.783999999999999</v>
      </c>
    </row>
    <row r="5971" spans="1:7" ht="15" thickBot="1" x14ac:dyDescent="0.35">
      <c r="A5971" s="6">
        <v>121.014</v>
      </c>
      <c r="B5971" s="19">
        <f>(A5971-G5971)/G5971</f>
        <v>1.9323931375399823</v>
      </c>
      <c r="C5971" s="30" t="s">
        <v>234</v>
      </c>
      <c r="D5971" s="6">
        <v>1012778</v>
      </c>
      <c r="E5971" s="6">
        <v>1385</v>
      </c>
      <c r="F5971" s="7" t="s">
        <v>21</v>
      </c>
      <c r="G5971" s="6">
        <v>41.268000000000001</v>
      </c>
    </row>
    <row r="5972" spans="1:7" ht="15" thickBot="1" x14ac:dyDescent="0.35">
      <c r="A5972" s="6">
        <v>121.014</v>
      </c>
      <c r="B5972" s="19">
        <f>(A5972-G5972)/G5972</f>
        <v>1.7406015037593987</v>
      </c>
      <c r="C5972" s="30" t="s">
        <v>103</v>
      </c>
      <c r="D5972" s="6">
        <v>1019027</v>
      </c>
      <c r="E5972" s="6">
        <v>2002</v>
      </c>
      <c r="F5972" s="7" t="s">
        <v>31</v>
      </c>
      <c r="G5972" s="6">
        <v>44.155999999999999</v>
      </c>
    </row>
    <row r="5973" spans="1:7" ht="15" thickBot="1" x14ac:dyDescent="0.35">
      <c r="A5973" s="6">
        <v>121.014</v>
      </c>
      <c r="B5973" s="19">
        <f>(A5973-G5973)/G5973</f>
        <v>1.1845259585529639</v>
      </c>
      <c r="C5973" s="30" t="s">
        <v>325</v>
      </c>
      <c r="D5973" s="6">
        <v>1011429</v>
      </c>
      <c r="E5973" s="6">
        <v>1507</v>
      </c>
      <c r="F5973" s="7" t="s">
        <v>27</v>
      </c>
      <c r="G5973" s="6">
        <v>55.396000000000001</v>
      </c>
    </row>
    <row r="5974" spans="1:7" ht="15" thickBot="1" x14ac:dyDescent="0.35">
      <c r="A5974" s="6">
        <v>121.014</v>
      </c>
      <c r="B5974" s="19">
        <f>(A5974-G5974)/G5974</f>
        <v>0.88155357920268662</v>
      </c>
      <c r="C5974" s="30" t="s">
        <v>84</v>
      </c>
      <c r="D5974" s="6">
        <v>1007866</v>
      </c>
      <c r="E5974" s="6">
        <v>1155</v>
      </c>
      <c r="F5974" s="7" t="s">
        <v>17</v>
      </c>
      <c r="G5974" s="6">
        <v>64.316000000000003</v>
      </c>
    </row>
    <row r="5975" spans="1:7" ht="15" thickBot="1" x14ac:dyDescent="0.35">
      <c r="A5975" s="6">
        <v>121.014</v>
      </c>
      <c r="B5975" s="19">
        <f>(A5975-G5975)/G5975</f>
        <v>2.8156329651656695E-2</v>
      </c>
      <c r="C5975" s="30" t="s">
        <v>350</v>
      </c>
      <c r="D5975" s="6">
        <v>1014529</v>
      </c>
      <c r="E5975" s="6">
        <v>2544</v>
      </c>
      <c r="F5975" s="7" t="s">
        <v>21</v>
      </c>
      <c r="G5975" s="6">
        <v>117.7</v>
      </c>
    </row>
    <row r="5976" spans="1:7" ht="15" thickBot="1" x14ac:dyDescent="0.35">
      <c r="A5976" s="6">
        <v>121.014</v>
      </c>
      <c r="B5976" s="19">
        <f>(A5976-G5976)/G5976</f>
        <v>5.4568905645403397E-4</v>
      </c>
      <c r="C5976" s="30" t="s">
        <v>386</v>
      </c>
      <c r="D5976" s="6">
        <v>1008553</v>
      </c>
      <c r="E5976" s="6">
        <v>83</v>
      </c>
      <c r="F5976" s="7" t="s">
        <v>35</v>
      </c>
      <c r="G5976" s="6">
        <v>120.94799999999999</v>
      </c>
    </row>
    <row r="5977" spans="1:7" ht="15" thickBot="1" x14ac:dyDescent="0.35">
      <c r="A5977" s="6">
        <v>121.014</v>
      </c>
      <c r="B5977" s="19">
        <f>(A5977-G5977)/G5977</f>
        <v>-9.558757585722405E-2</v>
      </c>
      <c r="C5977" s="30" t="s">
        <v>346</v>
      </c>
      <c r="D5977" s="6">
        <v>1009173</v>
      </c>
      <c r="E5977" s="6">
        <v>1231</v>
      </c>
      <c r="F5977" s="7" t="s">
        <v>25</v>
      </c>
      <c r="G5977" s="6">
        <v>133.804</v>
      </c>
    </row>
    <row r="5978" spans="1:7" ht="15" thickBot="1" x14ac:dyDescent="0.35">
      <c r="A5978" s="6">
        <v>121.014</v>
      </c>
      <c r="B5978" s="19">
        <f>(A5978-G5978)/G5978</f>
        <v>-0.25085429873217119</v>
      </c>
      <c r="C5978" s="30" t="s">
        <v>254</v>
      </c>
      <c r="D5978" s="6">
        <v>1011495</v>
      </c>
      <c r="E5978" s="6">
        <v>792</v>
      </c>
      <c r="F5978" s="7" t="s">
        <v>21</v>
      </c>
      <c r="G5978" s="6">
        <v>161.536</v>
      </c>
    </row>
    <row r="5979" spans="1:7" ht="15" thickBot="1" x14ac:dyDescent="0.35">
      <c r="A5979" s="6">
        <v>121.014</v>
      </c>
      <c r="B5979" s="19">
        <f>(A5979-G5979)/G5979</f>
        <v>-0.25603098487642939</v>
      </c>
      <c r="C5979" s="30" t="s">
        <v>131</v>
      </c>
      <c r="D5979" s="6">
        <v>1009318</v>
      </c>
      <c r="E5979" s="6">
        <v>452</v>
      </c>
      <c r="F5979" s="7" t="s">
        <v>31</v>
      </c>
      <c r="G5979" s="6">
        <v>162.66</v>
      </c>
    </row>
    <row r="5980" spans="1:7" ht="15" thickBot="1" x14ac:dyDescent="0.35">
      <c r="A5980" s="6">
        <v>121.19328</v>
      </c>
      <c r="B5980" s="19">
        <f>(A5980-G5980)/G5980</f>
        <v>4.3061856392294224</v>
      </c>
      <c r="C5980" s="30" t="s">
        <v>124</v>
      </c>
      <c r="D5980" s="6">
        <v>1006783</v>
      </c>
      <c r="E5980" s="6">
        <v>1546</v>
      </c>
      <c r="F5980" s="7" t="s">
        <v>87</v>
      </c>
      <c r="G5980" s="6">
        <v>22.84</v>
      </c>
    </row>
    <row r="5981" spans="1:7" ht="15" thickBot="1" x14ac:dyDescent="0.35">
      <c r="A5981" s="6">
        <v>121.19328</v>
      </c>
      <c r="B5981" s="19">
        <f>(A5981-G5981)/G5981</f>
        <v>3.706900730153798</v>
      </c>
      <c r="C5981" s="30" t="s">
        <v>363</v>
      </c>
      <c r="D5981" s="6">
        <v>1012685</v>
      </c>
      <c r="E5981" s="6">
        <v>334</v>
      </c>
      <c r="F5981" s="7" t="s">
        <v>87</v>
      </c>
      <c r="G5981" s="6">
        <v>25.748000000000001</v>
      </c>
    </row>
    <row r="5982" spans="1:7" ht="15" thickBot="1" x14ac:dyDescent="0.35">
      <c r="A5982" s="6">
        <v>121.2016</v>
      </c>
      <c r="B5982" s="19">
        <f>(A5982-G5982)/G5982</f>
        <v>-0.58124094773734902</v>
      </c>
      <c r="C5982" s="30" t="s">
        <v>164</v>
      </c>
      <c r="D5982" s="6">
        <v>1002445</v>
      </c>
      <c r="E5982" s="6">
        <v>2445</v>
      </c>
      <c r="F5982" s="7" t="s">
        <v>25</v>
      </c>
      <c r="G5982" s="6">
        <v>289.43040000000002</v>
      </c>
    </row>
    <row r="5983" spans="1:7" ht="15" thickBot="1" x14ac:dyDescent="0.35">
      <c r="A5983" s="6">
        <v>121.4044</v>
      </c>
      <c r="B5983" s="19">
        <f>(A5983-G5983)/G5983</f>
        <v>1.0412608952975357</v>
      </c>
      <c r="C5983" s="30" t="s">
        <v>295</v>
      </c>
      <c r="D5983" s="6">
        <v>1003293</v>
      </c>
      <c r="E5983" s="6">
        <v>2458</v>
      </c>
      <c r="F5983" s="7" t="s">
        <v>19</v>
      </c>
      <c r="G5983" s="6">
        <v>59.475200000000001</v>
      </c>
    </row>
    <row r="5984" spans="1:7" ht="15" thickBot="1" x14ac:dyDescent="0.35">
      <c r="A5984" s="6">
        <v>121.4622</v>
      </c>
      <c r="B5984" s="19">
        <f>(A5984-G5984)/G5984</f>
        <v>89.373660714285705</v>
      </c>
      <c r="C5984" s="30" t="s">
        <v>284</v>
      </c>
      <c r="D5984" s="6">
        <v>1016829</v>
      </c>
      <c r="E5984" s="6">
        <v>1797</v>
      </c>
      <c r="F5984" s="7" t="s">
        <v>35</v>
      </c>
      <c r="G5984" s="6">
        <v>1.3440000000000001</v>
      </c>
    </row>
    <row r="5985" spans="1:7" ht="15" thickBot="1" x14ac:dyDescent="0.35">
      <c r="A5985" s="6">
        <v>121.4622</v>
      </c>
      <c r="B5985" s="19">
        <f>(A5985-G5985)/G5985</f>
        <v>10.51518771331058</v>
      </c>
      <c r="C5985" s="30" t="s">
        <v>316</v>
      </c>
      <c r="D5985" s="6">
        <v>1006927</v>
      </c>
      <c r="E5985" s="6">
        <v>2537</v>
      </c>
      <c r="F5985" s="7" t="s">
        <v>42</v>
      </c>
      <c r="G5985" s="6">
        <v>10.548</v>
      </c>
    </row>
    <row r="5986" spans="1:7" ht="15" thickBot="1" x14ac:dyDescent="0.35">
      <c r="A5986" s="6">
        <v>121.4622</v>
      </c>
      <c r="B5986" s="19">
        <f>(A5986-G5986)/G5986</f>
        <v>3.1877741001241202</v>
      </c>
      <c r="C5986" s="30" t="s">
        <v>171</v>
      </c>
      <c r="D5986" s="6">
        <v>1017333</v>
      </c>
      <c r="E5986" s="6">
        <v>2356</v>
      </c>
      <c r="F5986" s="7" t="s">
        <v>42</v>
      </c>
      <c r="G5986" s="6">
        <v>29.004000000000001</v>
      </c>
    </row>
    <row r="5987" spans="1:7" ht="15" thickBot="1" x14ac:dyDescent="0.35">
      <c r="A5987" s="6">
        <v>121.4622</v>
      </c>
      <c r="B5987" s="19">
        <f>(A5987-G5987)/G5987</f>
        <v>2.4640143737166325</v>
      </c>
      <c r="C5987" s="30" t="s">
        <v>86</v>
      </c>
      <c r="D5987" s="6">
        <v>1011258</v>
      </c>
      <c r="E5987" s="6">
        <v>1749</v>
      </c>
      <c r="F5987" s="7" t="s">
        <v>19</v>
      </c>
      <c r="G5987" s="6">
        <v>35.064</v>
      </c>
    </row>
    <row r="5988" spans="1:7" ht="15" thickBot="1" x14ac:dyDescent="0.35">
      <c r="A5988" s="6">
        <v>121.4622</v>
      </c>
      <c r="B5988" s="19">
        <f>(A5988-G5988)/G5988</f>
        <v>2.196710180018949</v>
      </c>
      <c r="C5988" s="30" t="s">
        <v>374</v>
      </c>
      <c r="D5988" s="6">
        <v>1019713</v>
      </c>
      <c r="E5988" s="6">
        <v>2409</v>
      </c>
      <c r="F5988" s="7" t="s">
        <v>25</v>
      </c>
      <c r="G5988" s="6">
        <v>37.996000000000002</v>
      </c>
    </row>
    <row r="5989" spans="1:7" ht="15" thickBot="1" x14ac:dyDescent="0.35">
      <c r="A5989" s="6">
        <v>121.4622</v>
      </c>
      <c r="B5989" s="19">
        <f>(A5989-G5989)/G5989</f>
        <v>1.390988188976378</v>
      </c>
      <c r="C5989" s="30" t="s">
        <v>333</v>
      </c>
      <c r="D5989" s="6">
        <v>1018048</v>
      </c>
      <c r="E5989" s="6">
        <v>161</v>
      </c>
      <c r="F5989" s="7" t="s">
        <v>27</v>
      </c>
      <c r="G5989" s="6">
        <v>50.8</v>
      </c>
    </row>
    <row r="5990" spans="1:7" ht="15" thickBot="1" x14ac:dyDescent="0.35">
      <c r="A5990" s="6">
        <v>121.4622</v>
      </c>
      <c r="B5990" s="19">
        <f>(A5990-G5990)/G5990</f>
        <v>1.2142008166836809</v>
      </c>
      <c r="C5990" s="30" t="s">
        <v>356</v>
      </c>
      <c r="D5990" s="6">
        <v>1019053</v>
      </c>
      <c r="E5990" s="6">
        <v>1477</v>
      </c>
      <c r="F5990" s="7" t="s">
        <v>25</v>
      </c>
      <c r="G5990" s="6">
        <v>54.856000000000002</v>
      </c>
    </row>
    <row r="5991" spans="1:7" ht="15" thickBot="1" x14ac:dyDescent="0.35">
      <c r="A5991" s="6">
        <v>121.4622</v>
      </c>
      <c r="B5991" s="19">
        <f>(A5991-G5991)/G5991</f>
        <v>1.1270348837209301</v>
      </c>
      <c r="C5991" s="30" t="s">
        <v>39</v>
      </c>
      <c r="D5991" s="6">
        <v>1015832</v>
      </c>
      <c r="E5991" s="6">
        <v>2570</v>
      </c>
      <c r="F5991" s="7" t="s">
        <v>23</v>
      </c>
      <c r="G5991" s="6">
        <v>57.103999999999999</v>
      </c>
    </row>
    <row r="5992" spans="1:7" ht="15" thickBot="1" x14ac:dyDescent="0.35">
      <c r="A5992" s="6">
        <v>121.4622</v>
      </c>
      <c r="B5992" s="19">
        <f>(A5992-G5992)/G5992</f>
        <v>0.97178896103896095</v>
      </c>
      <c r="C5992" s="30" t="s">
        <v>308</v>
      </c>
      <c r="D5992" s="6">
        <v>1009931</v>
      </c>
      <c r="E5992" s="6">
        <v>1259</v>
      </c>
      <c r="F5992" s="7" t="s">
        <v>21</v>
      </c>
      <c r="G5992" s="6">
        <v>61.6</v>
      </c>
    </row>
    <row r="5993" spans="1:7" ht="15" thickBot="1" x14ac:dyDescent="0.35">
      <c r="A5993" s="6">
        <v>121.4622</v>
      </c>
      <c r="B5993" s="19">
        <f>(A5993-G5993)/G5993</f>
        <v>0.72062273345421579</v>
      </c>
      <c r="C5993" s="30" t="s">
        <v>321</v>
      </c>
      <c r="D5993" s="6">
        <v>1011913</v>
      </c>
      <c r="E5993" s="6">
        <v>920</v>
      </c>
      <c r="F5993" s="7" t="s">
        <v>27</v>
      </c>
      <c r="G5993" s="6">
        <v>70.591999999999999</v>
      </c>
    </row>
    <row r="5994" spans="1:7" ht="15" thickBot="1" x14ac:dyDescent="0.35">
      <c r="A5994" s="6">
        <v>121.4622</v>
      </c>
      <c r="B5994" s="19">
        <f>(A5994-G5994)/G5994</f>
        <v>0.10048019425216537</v>
      </c>
      <c r="C5994" s="30" t="s">
        <v>221</v>
      </c>
      <c r="D5994" s="6">
        <v>1015824</v>
      </c>
      <c r="E5994" s="6">
        <v>1423</v>
      </c>
      <c r="F5994" s="7" t="s">
        <v>17</v>
      </c>
      <c r="G5994" s="6">
        <v>110.372</v>
      </c>
    </row>
    <row r="5995" spans="1:7" ht="15" thickBot="1" x14ac:dyDescent="0.35">
      <c r="A5995" s="6">
        <v>121.4622</v>
      </c>
      <c r="B5995" s="19">
        <f>(A5995-G5995)/G5995</f>
        <v>-6.1923076923076879E-2</v>
      </c>
      <c r="C5995" s="30" t="s">
        <v>331</v>
      </c>
      <c r="D5995" s="6">
        <v>1013955</v>
      </c>
      <c r="E5995" s="6">
        <v>2398</v>
      </c>
      <c r="F5995" s="7" t="s">
        <v>25</v>
      </c>
      <c r="G5995" s="6">
        <v>129.47999999999999</v>
      </c>
    </row>
    <row r="5996" spans="1:7" ht="15" thickBot="1" x14ac:dyDescent="0.35">
      <c r="A5996" s="6">
        <v>121.4622</v>
      </c>
      <c r="B5996" s="19">
        <f>(A5996-G5996)/G5996</f>
        <v>-0.12815326308535996</v>
      </c>
      <c r="C5996" s="30" t="s">
        <v>78</v>
      </c>
      <c r="D5996" s="6">
        <v>1008637</v>
      </c>
      <c r="E5996" s="6">
        <v>2282</v>
      </c>
      <c r="F5996" s="7" t="s">
        <v>23</v>
      </c>
      <c r="G5996" s="6">
        <v>139.316</v>
      </c>
    </row>
    <row r="5997" spans="1:7" ht="15" thickBot="1" x14ac:dyDescent="0.35">
      <c r="A5997" s="6">
        <v>121.74760000000001</v>
      </c>
      <c r="B5997" s="19">
        <f>(A5997-G5997)/G5997</f>
        <v>1.2649199309441601</v>
      </c>
      <c r="C5997" s="30" t="s">
        <v>147</v>
      </c>
      <c r="D5997" s="6">
        <v>1004212</v>
      </c>
      <c r="E5997" s="6">
        <v>65</v>
      </c>
      <c r="F5997" s="7" t="s">
        <v>17</v>
      </c>
      <c r="G5997" s="6">
        <v>53.753599999999999</v>
      </c>
    </row>
    <row r="5998" spans="1:7" ht="15" thickBot="1" x14ac:dyDescent="0.35">
      <c r="A5998" s="6">
        <v>121.9104</v>
      </c>
      <c r="B5998" s="19">
        <f>(A5998-G5998)/G5998</f>
        <v>28.503969022265245</v>
      </c>
      <c r="C5998" s="30" t="s">
        <v>187</v>
      </c>
      <c r="D5998" s="6">
        <v>1010748</v>
      </c>
      <c r="E5998" s="6">
        <v>652</v>
      </c>
      <c r="F5998" s="7" t="s">
        <v>23</v>
      </c>
      <c r="G5998" s="6">
        <v>4.1319999999999997</v>
      </c>
    </row>
    <row r="5999" spans="1:7" ht="15" thickBot="1" x14ac:dyDescent="0.35">
      <c r="A5999" s="6">
        <v>121.9104</v>
      </c>
      <c r="B5999" s="19">
        <f>(A5999-G5999)/G5999</f>
        <v>24.084444444444443</v>
      </c>
      <c r="C5999" s="30" t="s">
        <v>239</v>
      </c>
      <c r="D5999" s="6">
        <v>1017405</v>
      </c>
      <c r="E5999" s="6">
        <v>2146</v>
      </c>
      <c r="F5999" s="7" t="s">
        <v>25</v>
      </c>
      <c r="G5999" s="6">
        <v>4.8600000000000003</v>
      </c>
    </row>
    <row r="6000" spans="1:7" ht="15" thickBot="1" x14ac:dyDescent="0.35">
      <c r="A6000" s="6">
        <v>121.9104</v>
      </c>
      <c r="B6000" s="19">
        <f>(A6000-G6000)/G6000</f>
        <v>18.1082131661442</v>
      </c>
      <c r="C6000" s="30" t="s">
        <v>39</v>
      </c>
      <c r="D6000" s="6">
        <v>1017440</v>
      </c>
      <c r="E6000" s="6">
        <v>2064</v>
      </c>
      <c r="F6000" s="7" t="s">
        <v>23</v>
      </c>
      <c r="G6000" s="6">
        <v>6.38</v>
      </c>
    </row>
    <row r="6001" spans="1:7" ht="15" thickBot="1" x14ac:dyDescent="0.35">
      <c r="A6001" s="6">
        <v>121.9104</v>
      </c>
      <c r="B6001" s="19">
        <f>(A6001-G6001)/G6001</f>
        <v>15.246055437100212</v>
      </c>
      <c r="C6001" s="30" t="s">
        <v>326</v>
      </c>
      <c r="D6001" s="6">
        <v>1015831</v>
      </c>
      <c r="E6001" s="6">
        <v>1887</v>
      </c>
      <c r="F6001" s="7" t="s">
        <v>27</v>
      </c>
      <c r="G6001" s="6">
        <v>7.5039999999999996</v>
      </c>
    </row>
    <row r="6002" spans="1:7" ht="15" thickBot="1" x14ac:dyDescent="0.35">
      <c r="A6002" s="6">
        <v>121.9104</v>
      </c>
      <c r="B6002" s="19">
        <f>(A6002-G6002)/G6002</f>
        <v>5.5039692701664533</v>
      </c>
      <c r="C6002" s="30" t="s">
        <v>311</v>
      </c>
      <c r="D6002" s="6">
        <v>1014905</v>
      </c>
      <c r="E6002" s="6">
        <v>864</v>
      </c>
      <c r="F6002" s="7" t="s">
        <v>21</v>
      </c>
      <c r="G6002" s="6">
        <v>18.744</v>
      </c>
    </row>
    <row r="6003" spans="1:7" ht="15" thickBot="1" x14ac:dyDescent="0.35">
      <c r="A6003" s="6">
        <v>121.9104</v>
      </c>
      <c r="B6003" s="19">
        <f>(A6003-G6003)/G6003</f>
        <v>4.5123168746608791</v>
      </c>
      <c r="C6003" s="30" t="s">
        <v>273</v>
      </c>
      <c r="D6003" s="6">
        <v>1011580</v>
      </c>
      <c r="E6003" s="6">
        <v>2296</v>
      </c>
      <c r="F6003" s="7" t="s">
        <v>25</v>
      </c>
      <c r="G6003" s="6">
        <v>22.116</v>
      </c>
    </row>
    <row r="6004" spans="1:7" ht="15" thickBot="1" x14ac:dyDescent="0.35">
      <c r="A6004" s="6">
        <v>121.9104</v>
      </c>
      <c r="B6004" s="19">
        <f>(A6004-G6004)/G6004</f>
        <v>4.0152377818002298</v>
      </c>
      <c r="C6004" s="30" t="s">
        <v>246</v>
      </c>
      <c r="D6004" s="6">
        <v>1006666</v>
      </c>
      <c r="E6004" s="6">
        <v>935</v>
      </c>
      <c r="F6004" s="7" t="s">
        <v>23</v>
      </c>
      <c r="G6004" s="6">
        <v>24.308</v>
      </c>
    </row>
    <row r="6005" spans="1:7" ht="15" thickBot="1" x14ac:dyDescent="0.35">
      <c r="A6005" s="6">
        <v>121.9104</v>
      </c>
      <c r="B6005" s="19">
        <f>(A6005-G6005)/G6005</f>
        <v>3.2829679595278245</v>
      </c>
      <c r="C6005" s="30" t="s">
        <v>337</v>
      </c>
      <c r="D6005" s="6">
        <v>1013409</v>
      </c>
      <c r="E6005" s="6">
        <v>856</v>
      </c>
      <c r="F6005" s="7" t="s">
        <v>31</v>
      </c>
      <c r="G6005" s="6">
        <v>28.463999999999999</v>
      </c>
    </row>
    <row r="6006" spans="1:7" ht="15" thickBot="1" x14ac:dyDescent="0.35">
      <c r="A6006" s="6">
        <v>121.9104</v>
      </c>
      <c r="B6006" s="19">
        <f>(A6006-G6006)/G6006</f>
        <v>2.4465226733009158</v>
      </c>
      <c r="C6006" s="30" t="s">
        <v>378</v>
      </c>
      <c r="D6006" s="6">
        <v>1006454</v>
      </c>
      <c r="E6006" s="6">
        <v>2705</v>
      </c>
      <c r="F6006" s="7" t="s">
        <v>35</v>
      </c>
      <c r="G6006" s="6">
        <v>35.372</v>
      </c>
    </row>
    <row r="6007" spans="1:7" ht="15" thickBot="1" x14ac:dyDescent="0.35">
      <c r="A6007" s="6">
        <v>121.9104</v>
      </c>
      <c r="B6007" s="19">
        <f>(A6007-G6007)/G6007</f>
        <v>2.0850895839659884</v>
      </c>
      <c r="C6007" s="30" t="s">
        <v>209</v>
      </c>
      <c r="D6007" s="6">
        <v>1007082</v>
      </c>
      <c r="E6007" s="6">
        <v>418</v>
      </c>
      <c r="F6007" s="7" t="s">
        <v>31</v>
      </c>
      <c r="G6007" s="6">
        <v>39.515999999999998</v>
      </c>
    </row>
    <row r="6008" spans="1:7" ht="15" thickBot="1" x14ac:dyDescent="0.35">
      <c r="A6008" s="6">
        <v>121.9104</v>
      </c>
      <c r="B6008" s="19">
        <f>(A6008-G6008)/G6008</f>
        <v>1.8787758571833379</v>
      </c>
      <c r="C6008" s="30" t="s">
        <v>371</v>
      </c>
      <c r="D6008" s="6">
        <v>1012528</v>
      </c>
      <c r="E6008" s="6">
        <v>1184</v>
      </c>
      <c r="F6008" s="7" t="s">
        <v>25</v>
      </c>
      <c r="G6008" s="6">
        <v>42.347999999999999</v>
      </c>
    </row>
    <row r="6009" spans="1:7" ht="15" thickBot="1" x14ac:dyDescent="0.35">
      <c r="A6009" s="6">
        <v>121.9104</v>
      </c>
      <c r="B6009" s="19">
        <f>(A6009-G6009)/G6009</f>
        <v>1.559422237151495</v>
      </c>
      <c r="C6009" s="30" t="s">
        <v>172</v>
      </c>
      <c r="D6009" s="6">
        <v>1007388</v>
      </c>
      <c r="E6009" s="6">
        <v>2327</v>
      </c>
      <c r="F6009" s="7" t="s">
        <v>31</v>
      </c>
      <c r="G6009" s="6">
        <v>47.631999999999998</v>
      </c>
    </row>
    <row r="6010" spans="1:7" ht="15" thickBot="1" x14ac:dyDescent="0.35">
      <c r="A6010" s="6">
        <v>121.9104</v>
      </c>
      <c r="B6010" s="19">
        <f>(A6010-G6010)/G6010</f>
        <v>1.3930276381909545</v>
      </c>
      <c r="C6010" s="30" t="s">
        <v>308</v>
      </c>
      <c r="D6010" s="6">
        <v>1017115</v>
      </c>
      <c r="E6010" s="6">
        <v>1563</v>
      </c>
      <c r="F6010" s="7" t="s">
        <v>42</v>
      </c>
      <c r="G6010" s="6">
        <v>50.944000000000003</v>
      </c>
    </row>
    <row r="6011" spans="1:7" ht="15" thickBot="1" x14ac:dyDescent="0.35">
      <c r="A6011" s="6">
        <v>121.9104</v>
      </c>
      <c r="B6011" s="19">
        <f>(A6011-G6011)/G6011</f>
        <v>0.89608062709966374</v>
      </c>
      <c r="C6011" s="30" t="s">
        <v>237</v>
      </c>
      <c r="D6011" s="6">
        <v>1008074</v>
      </c>
      <c r="E6011" s="6">
        <v>1872</v>
      </c>
      <c r="F6011" s="7" t="s">
        <v>42</v>
      </c>
      <c r="G6011" s="6">
        <v>64.296000000000006</v>
      </c>
    </row>
    <row r="6012" spans="1:7" ht="15" thickBot="1" x14ac:dyDescent="0.35">
      <c r="A6012" s="6">
        <v>121.9104</v>
      </c>
      <c r="B6012" s="19">
        <f>(A6012-G6012)/G6012</f>
        <v>0.89207847032530407</v>
      </c>
      <c r="C6012" s="30" t="s">
        <v>159</v>
      </c>
      <c r="D6012" s="6">
        <v>1011177</v>
      </c>
      <c r="E6012" s="6">
        <v>1222</v>
      </c>
      <c r="F6012" s="7" t="s">
        <v>31</v>
      </c>
      <c r="G6012" s="6">
        <v>64.432000000000002</v>
      </c>
    </row>
    <row r="6013" spans="1:7" ht="15" thickBot="1" x14ac:dyDescent="0.35">
      <c r="A6013" s="6">
        <v>121.9104</v>
      </c>
      <c r="B6013" s="19">
        <f>(A6013-G6013)/G6013</f>
        <v>0.76866295264623952</v>
      </c>
      <c r="C6013" s="30" t="s">
        <v>66</v>
      </c>
      <c r="D6013" s="6">
        <v>1015063</v>
      </c>
      <c r="E6013" s="6">
        <v>579</v>
      </c>
      <c r="F6013" s="7" t="s">
        <v>31</v>
      </c>
      <c r="G6013" s="6">
        <v>68.927999999999997</v>
      </c>
    </row>
    <row r="6014" spans="1:7" ht="15" thickBot="1" x14ac:dyDescent="0.35">
      <c r="A6014" s="6">
        <v>121.9104</v>
      </c>
      <c r="B6014" s="19">
        <f>(A6014-G6014)/G6014</f>
        <v>0.62668659265584958</v>
      </c>
      <c r="C6014" s="30" t="s">
        <v>82</v>
      </c>
      <c r="D6014" s="6">
        <v>1015538</v>
      </c>
      <c r="E6014" s="6">
        <v>115</v>
      </c>
      <c r="F6014" s="7" t="s">
        <v>31</v>
      </c>
      <c r="G6014" s="6">
        <v>74.944000000000003</v>
      </c>
    </row>
    <row r="6015" spans="1:7" ht="15" thickBot="1" x14ac:dyDescent="0.35">
      <c r="A6015" s="6">
        <v>121.9104</v>
      </c>
      <c r="B6015" s="19">
        <f>(A6015-G6015)/G6015</f>
        <v>0.31188016528925622</v>
      </c>
      <c r="C6015" s="30" t="s">
        <v>101</v>
      </c>
      <c r="D6015" s="6">
        <v>1010752</v>
      </c>
      <c r="E6015" s="6">
        <v>1773</v>
      </c>
      <c r="F6015" s="7" t="s">
        <v>42</v>
      </c>
      <c r="G6015" s="6">
        <v>92.927999999999997</v>
      </c>
    </row>
    <row r="6016" spans="1:7" ht="15" thickBot="1" x14ac:dyDescent="0.35">
      <c r="A6016" s="6">
        <v>121.9104</v>
      </c>
      <c r="B6016" s="19">
        <f>(A6016-G6016)/G6016</f>
        <v>0.23706620124203426</v>
      </c>
      <c r="C6016" s="30" t="s">
        <v>236</v>
      </c>
      <c r="D6016" s="6">
        <v>1019069</v>
      </c>
      <c r="E6016" s="6">
        <v>2396</v>
      </c>
      <c r="F6016" s="7" t="s">
        <v>21</v>
      </c>
      <c r="G6016" s="6">
        <v>98.548000000000002</v>
      </c>
    </row>
    <row r="6017" spans="1:7" ht="15" thickBot="1" x14ac:dyDescent="0.35">
      <c r="A6017" s="6">
        <v>121.9104</v>
      </c>
      <c r="B6017" s="19">
        <f>(A6017-G6017)/G6017</f>
        <v>9.2778773754033636E-2</v>
      </c>
      <c r="C6017" s="30" t="s">
        <v>181</v>
      </c>
      <c r="D6017" s="6">
        <v>1007308</v>
      </c>
      <c r="E6017" s="6">
        <v>539</v>
      </c>
      <c r="F6017" s="7" t="s">
        <v>17</v>
      </c>
      <c r="G6017" s="6">
        <v>111.56</v>
      </c>
    </row>
    <row r="6018" spans="1:7" ht="15" thickBot="1" x14ac:dyDescent="0.35">
      <c r="A6018" s="6">
        <v>121.9104</v>
      </c>
      <c r="B6018" s="19">
        <f>(A6018-G6018)/G6018</f>
        <v>2.6354605152382509E-2</v>
      </c>
      <c r="C6018" s="30" t="s">
        <v>142</v>
      </c>
      <c r="D6018" s="6">
        <v>1011375</v>
      </c>
      <c r="E6018" s="6">
        <v>582</v>
      </c>
      <c r="F6018" s="7" t="s">
        <v>21</v>
      </c>
      <c r="G6018" s="6">
        <v>118.78</v>
      </c>
    </row>
    <row r="6019" spans="1:7" ht="15" thickBot="1" x14ac:dyDescent="0.35">
      <c r="A6019" s="6">
        <v>121.9104</v>
      </c>
      <c r="B6019" s="19">
        <f>(A6019-G6019)/G6019</f>
        <v>-0.20058754098360659</v>
      </c>
      <c r="C6019" s="30" t="s">
        <v>368</v>
      </c>
      <c r="D6019" s="6">
        <v>1016614</v>
      </c>
      <c r="E6019" s="6">
        <v>1735</v>
      </c>
      <c r="F6019" s="7" t="s">
        <v>17</v>
      </c>
      <c r="G6019" s="6">
        <v>152.5</v>
      </c>
    </row>
    <row r="6020" spans="1:7" ht="15" thickBot="1" x14ac:dyDescent="0.35">
      <c r="A6020" s="6">
        <v>121.9104</v>
      </c>
      <c r="B6020" s="19">
        <f>(A6020-G6020)/G6020</f>
        <v>-0.22348085301536352</v>
      </c>
      <c r="C6020" s="30" t="s">
        <v>361</v>
      </c>
      <c r="D6020" s="6">
        <v>1013883</v>
      </c>
      <c r="E6020" s="6">
        <v>2850</v>
      </c>
      <c r="F6020" s="7" t="s">
        <v>27</v>
      </c>
      <c r="G6020" s="6">
        <v>156.99600000000001</v>
      </c>
    </row>
    <row r="6021" spans="1:7" ht="15" thickBot="1" x14ac:dyDescent="0.35">
      <c r="A6021" s="6">
        <v>121.9104</v>
      </c>
      <c r="B6021" s="19">
        <f>(A6021-G6021)/G6021</f>
        <v>-0.23655219057638838</v>
      </c>
      <c r="C6021" s="30" t="s">
        <v>76</v>
      </c>
      <c r="D6021" s="6">
        <v>1008293</v>
      </c>
      <c r="E6021" s="6">
        <v>2323</v>
      </c>
      <c r="F6021" s="7" t="s">
        <v>27</v>
      </c>
      <c r="G6021" s="6">
        <v>159.684</v>
      </c>
    </row>
    <row r="6022" spans="1:7" ht="15" thickBot="1" x14ac:dyDescent="0.35">
      <c r="A6022" s="6">
        <v>121.9104</v>
      </c>
      <c r="B6022" s="19">
        <f>(A6022-G6022)/G6022</f>
        <v>0.71280206811284696</v>
      </c>
      <c r="C6022" s="30" t="s">
        <v>191</v>
      </c>
      <c r="D6022" s="6">
        <v>1017931</v>
      </c>
      <c r="E6022" s="6">
        <v>1106</v>
      </c>
      <c r="F6022" s="7" t="s">
        <v>87</v>
      </c>
      <c r="G6022" s="6">
        <v>71.176000000000002</v>
      </c>
    </row>
    <row r="6023" spans="1:7" ht="15" thickBot="1" x14ac:dyDescent="0.35">
      <c r="A6023" s="6">
        <v>121.9104</v>
      </c>
      <c r="B6023" s="19">
        <f>(A6023-G6023)/G6023</f>
        <v>-6.3783252442096303E-2</v>
      </c>
      <c r="C6023" s="30" t="s">
        <v>366</v>
      </c>
      <c r="D6023" s="6">
        <v>1007780</v>
      </c>
      <c r="E6023" s="6">
        <v>1782</v>
      </c>
      <c r="F6023" s="7" t="s">
        <v>87</v>
      </c>
      <c r="G6023" s="6">
        <v>130.21600000000001</v>
      </c>
    </row>
    <row r="6024" spans="1:7" ht="15" thickBot="1" x14ac:dyDescent="0.35">
      <c r="A6024" s="6">
        <v>121.9104</v>
      </c>
      <c r="B6024" s="19">
        <f>(A6024-G6024)/G6024</f>
        <v>-0.21920377107137368</v>
      </c>
      <c r="C6024" s="30" t="s">
        <v>378</v>
      </c>
      <c r="D6024" s="6">
        <v>1005885</v>
      </c>
      <c r="E6024" s="6">
        <v>251</v>
      </c>
      <c r="F6024" s="7" t="s">
        <v>35</v>
      </c>
      <c r="G6024" s="6">
        <v>156.136</v>
      </c>
    </row>
    <row r="6025" spans="1:7" ht="15" thickBot="1" x14ac:dyDescent="0.35">
      <c r="A6025" s="6">
        <v>122.018</v>
      </c>
      <c r="B6025" s="19">
        <f>(A6025-G6025)/G6025</f>
        <v>1.1120319596765262</v>
      </c>
      <c r="C6025" s="30" t="s">
        <v>233</v>
      </c>
      <c r="D6025" s="6">
        <v>1003734</v>
      </c>
      <c r="E6025" s="6">
        <v>555</v>
      </c>
      <c r="F6025" s="7" t="s">
        <v>25</v>
      </c>
      <c r="G6025" s="6">
        <v>57.772799999999997</v>
      </c>
    </row>
    <row r="6026" spans="1:7" ht="15" thickBot="1" x14ac:dyDescent="0.35">
      <c r="A6026" s="6">
        <v>122.21248</v>
      </c>
      <c r="B6026" s="19">
        <f>(A6026-G6026)/G6026</f>
        <v>-0.6229439896375103</v>
      </c>
      <c r="C6026" s="30" t="s">
        <v>269</v>
      </c>
      <c r="D6026" s="6">
        <v>1001287</v>
      </c>
      <c r="E6026" s="6">
        <v>1287</v>
      </c>
      <c r="F6026" s="7" t="s">
        <v>42</v>
      </c>
      <c r="G6026" s="6">
        <v>324.12288000000001</v>
      </c>
    </row>
    <row r="6027" spans="1:7" ht="15" thickBot="1" x14ac:dyDescent="0.35">
      <c r="A6027" s="6">
        <v>122.34976</v>
      </c>
      <c r="B6027" s="19">
        <f>(A6027-G6027)/G6027</f>
        <v>-0.70097588367604224</v>
      </c>
      <c r="C6027" s="30" t="s">
        <v>276</v>
      </c>
      <c r="D6027" s="6">
        <v>1001279</v>
      </c>
      <c r="E6027" s="6">
        <v>1279</v>
      </c>
      <c r="F6027" s="7" t="s">
        <v>87</v>
      </c>
      <c r="G6027" s="6">
        <v>409.16352000000001</v>
      </c>
    </row>
    <row r="6028" spans="1:7" ht="15" thickBot="1" x14ac:dyDescent="0.35">
      <c r="A6028" s="6">
        <v>122.3586</v>
      </c>
      <c r="B6028" s="19">
        <f>(A6028-G6028)/G6028</f>
        <v>93.122</v>
      </c>
      <c r="C6028" s="30" t="s">
        <v>298</v>
      </c>
      <c r="D6028" s="6">
        <v>1016424</v>
      </c>
      <c r="E6028" s="6">
        <v>2161</v>
      </c>
      <c r="F6028" s="7" t="s">
        <v>19</v>
      </c>
      <c r="G6028" s="6">
        <v>1.3</v>
      </c>
    </row>
    <row r="6029" spans="1:7" ht="15" thickBot="1" x14ac:dyDescent="0.35">
      <c r="A6029" s="6">
        <v>122.3586</v>
      </c>
      <c r="B6029" s="19">
        <f>(A6029-G6029)/G6029</f>
        <v>49.4779702970297</v>
      </c>
      <c r="C6029" s="30" t="s">
        <v>222</v>
      </c>
      <c r="D6029" s="6">
        <v>1011600</v>
      </c>
      <c r="E6029" s="6">
        <v>1192</v>
      </c>
      <c r="F6029" s="7" t="s">
        <v>21</v>
      </c>
      <c r="G6029" s="6">
        <v>2.4239999999999999</v>
      </c>
    </row>
    <row r="6030" spans="1:7" ht="15" thickBot="1" x14ac:dyDescent="0.35">
      <c r="A6030" s="6">
        <v>122.3586</v>
      </c>
      <c r="B6030" s="19">
        <f>(A6030-G6030)/G6030</f>
        <v>27.32375</v>
      </c>
      <c r="C6030" s="30" t="s">
        <v>337</v>
      </c>
      <c r="D6030" s="6">
        <v>1014967</v>
      </c>
      <c r="E6030" s="6">
        <v>691</v>
      </c>
      <c r="F6030" s="7" t="s">
        <v>27</v>
      </c>
      <c r="G6030" s="6">
        <v>4.32</v>
      </c>
    </row>
    <row r="6031" spans="1:7" ht="15" thickBot="1" x14ac:dyDescent="0.35">
      <c r="A6031" s="6">
        <v>122.3586</v>
      </c>
      <c r="B6031" s="19">
        <f>(A6031-G6031)/G6031</f>
        <v>14.211163600198905</v>
      </c>
      <c r="C6031" s="30" t="s">
        <v>360</v>
      </c>
      <c r="D6031" s="6">
        <v>1018065</v>
      </c>
      <c r="E6031" s="6">
        <v>1956</v>
      </c>
      <c r="F6031" s="7" t="s">
        <v>35</v>
      </c>
      <c r="G6031" s="6">
        <v>8.0440000000000005</v>
      </c>
    </row>
    <row r="6032" spans="1:7" ht="15" thickBot="1" x14ac:dyDescent="0.35">
      <c r="A6032" s="6">
        <v>122.3586</v>
      </c>
      <c r="B6032" s="19">
        <f>(A6032-G6032)/G6032</f>
        <v>13.791900386847194</v>
      </c>
      <c r="C6032" s="30" t="s">
        <v>184</v>
      </c>
      <c r="D6032" s="6">
        <v>1008180</v>
      </c>
      <c r="E6032" s="6">
        <v>1205</v>
      </c>
      <c r="F6032" s="7" t="s">
        <v>35</v>
      </c>
      <c r="G6032" s="6">
        <v>8.2720000000000002</v>
      </c>
    </row>
    <row r="6033" spans="1:7" ht="15" thickBot="1" x14ac:dyDescent="0.35">
      <c r="A6033" s="6">
        <v>122.3586</v>
      </c>
      <c r="B6033" s="19">
        <f>(A6033-G6033)/G6033</f>
        <v>8.1916015625000007</v>
      </c>
      <c r="C6033" s="30" t="s">
        <v>123</v>
      </c>
      <c r="D6033" s="6">
        <v>1013369</v>
      </c>
      <c r="E6033" s="6">
        <v>2631</v>
      </c>
      <c r="F6033" s="7" t="s">
        <v>23</v>
      </c>
      <c r="G6033" s="6">
        <v>13.311999999999999</v>
      </c>
    </row>
    <row r="6034" spans="1:7" ht="15" thickBot="1" x14ac:dyDescent="0.35">
      <c r="A6034" s="6">
        <v>122.3586</v>
      </c>
      <c r="B6034" s="19">
        <f>(A6034-G6034)/G6034</f>
        <v>7.9312846715328469</v>
      </c>
      <c r="C6034" s="30" t="s">
        <v>152</v>
      </c>
      <c r="D6034" s="6">
        <v>1006540</v>
      </c>
      <c r="E6034" s="6">
        <v>2523</v>
      </c>
      <c r="F6034" s="7" t="s">
        <v>25</v>
      </c>
      <c r="G6034" s="6">
        <v>13.7</v>
      </c>
    </row>
    <row r="6035" spans="1:7" ht="15" thickBot="1" x14ac:dyDescent="0.35">
      <c r="A6035" s="6">
        <v>122.3586</v>
      </c>
      <c r="B6035" s="19">
        <f>(A6035-G6035)/G6035</f>
        <v>4.6826397919375813</v>
      </c>
      <c r="C6035" s="30" t="s">
        <v>242</v>
      </c>
      <c r="D6035" s="6">
        <v>1012831</v>
      </c>
      <c r="E6035" s="6">
        <v>2753</v>
      </c>
      <c r="F6035" s="7" t="s">
        <v>17</v>
      </c>
      <c r="G6035" s="6">
        <v>21.532</v>
      </c>
    </row>
    <row r="6036" spans="1:7" ht="15" thickBot="1" x14ac:dyDescent="0.35">
      <c r="A6036" s="6">
        <v>122.3586</v>
      </c>
      <c r="B6036" s="19">
        <f>(A6036-G6036)/G6036</f>
        <v>4.4859487087517937</v>
      </c>
      <c r="C6036" s="30" t="s">
        <v>85</v>
      </c>
      <c r="D6036" s="6">
        <v>1015202</v>
      </c>
      <c r="E6036" s="6">
        <v>47</v>
      </c>
      <c r="F6036" s="7" t="s">
        <v>23</v>
      </c>
      <c r="G6036" s="6">
        <v>22.303999999999998</v>
      </c>
    </row>
    <row r="6037" spans="1:7" ht="15" thickBot="1" x14ac:dyDescent="0.35">
      <c r="A6037" s="6">
        <v>122.3586</v>
      </c>
      <c r="B6037" s="19">
        <f>(A6037-G6037)/G6037</f>
        <v>4.4007150423728811</v>
      </c>
      <c r="C6037" s="30" t="s">
        <v>360</v>
      </c>
      <c r="D6037" s="6">
        <v>1011095</v>
      </c>
      <c r="E6037" s="6">
        <v>2559</v>
      </c>
      <c r="F6037" s="7" t="s">
        <v>35</v>
      </c>
      <c r="G6037" s="6">
        <v>22.655999999999999</v>
      </c>
    </row>
    <row r="6038" spans="1:7" ht="15" thickBot="1" x14ac:dyDescent="0.35">
      <c r="A6038" s="6">
        <v>122.3586</v>
      </c>
      <c r="B6038" s="19">
        <f>(A6038-G6038)/G6038</f>
        <v>3.5656194029850745</v>
      </c>
      <c r="C6038" s="30" t="s">
        <v>376</v>
      </c>
      <c r="D6038" s="6">
        <v>1011372</v>
      </c>
      <c r="E6038" s="6">
        <v>2729</v>
      </c>
      <c r="F6038" s="7" t="s">
        <v>17</v>
      </c>
      <c r="G6038" s="6">
        <v>26.8</v>
      </c>
    </row>
    <row r="6039" spans="1:7" ht="15" thickBot="1" x14ac:dyDescent="0.35">
      <c r="A6039" s="6">
        <v>122.3586</v>
      </c>
      <c r="B6039" s="19">
        <f>(A6039-G6039)/G6039</f>
        <v>2.6098241680434269</v>
      </c>
      <c r="C6039" s="30" t="s">
        <v>382</v>
      </c>
      <c r="D6039" s="6">
        <v>1009533</v>
      </c>
      <c r="E6039" s="6">
        <v>1993</v>
      </c>
      <c r="F6039" s="7" t="s">
        <v>42</v>
      </c>
      <c r="G6039" s="6">
        <v>33.896000000000001</v>
      </c>
    </row>
    <row r="6040" spans="1:7" ht="15" thickBot="1" x14ac:dyDescent="0.35">
      <c r="A6040" s="6">
        <v>122.3586</v>
      </c>
      <c r="B6040" s="19">
        <f>(A6040-G6040)/G6040</f>
        <v>1.4829261363636361</v>
      </c>
      <c r="C6040" s="30" t="s">
        <v>180</v>
      </c>
      <c r="D6040" s="6">
        <v>1018335</v>
      </c>
      <c r="E6040" s="6">
        <v>1918</v>
      </c>
      <c r="F6040" s="7" t="s">
        <v>31</v>
      </c>
      <c r="G6040" s="6">
        <v>49.28</v>
      </c>
    </row>
    <row r="6041" spans="1:7" ht="15" thickBot="1" x14ac:dyDescent="0.35">
      <c r="A6041" s="6">
        <v>122.3586</v>
      </c>
      <c r="B6041" s="19">
        <f>(A6041-G6041)/G6041</f>
        <v>1.127975652173913</v>
      </c>
      <c r="C6041" s="30" t="s">
        <v>26</v>
      </c>
      <c r="D6041" s="6">
        <v>1011914</v>
      </c>
      <c r="E6041" s="6">
        <v>2252</v>
      </c>
      <c r="F6041" s="7" t="s">
        <v>27</v>
      </c>
      <c r="G6041" s="6">
        <v>57.5</v>
      </c>
    </row>
    <row r="6042" spans="1:7" ht="15" thickBot="1" x14ac:dyDescent="0.35">
      <c r="A6042" s="6">
        <v>122.3586</v>
      </c>
      <c r="B6042" s="19">
        <f>(A6042-G6042)/G6042</f>
        <v>1.0217878387309978</v>
      </c>
      <c r="C6042" s="30" t="s">
        <v>187</v>
      </c>
      <c r="D6042" s="6">
        <v>1016554</v>
      </c>
      <c r="E6042" s="6">
        <v>2467</v>
      </c>
      <c r="F6042" s="7" t="s">
        <v>23</v>
      </c>
      <c r="G6042" s="6">
        <v>60.52</v>
      </c>
    </row>
    <row r="6043" spans="1:7" ht="15" thickBot="1" x14ac:dyDescent="0.35">
      <c r="A6043" s="6">
        <v>122.3586</v>
      </c>
      <c r="B6043" s="19">
        <f>(A6043-G6043)/G6043</f>
        <v>0.98492310687171503</v>
      </c>
      <c r="C6043" s="30" t="s">
        <v>174</v>
      </c>
      <c r="D6043" s="6">
        <v>1014603</v>
      </c>
      <c r="E6043" s="6">
        <v>348</v>
      </c>
      <c r="F6043" s="7" t="s">
        <v>17</v>
      </c>
      <c r="G6043" s="6">
        <v>61.643999999999998</v>
      </c>
    </row>
    <row r="6044" spans="1:7" ht="15" thickBot="1" x14ac:dyDescent="0.35">
      <c r="A6044" s="6">
        <v>122.3586</v>
      </c>
      <c r="B6044" s="19">
        <f>(A6044-G6044)/G6044</f>
        <v>0.81175373134328344</v>
      </c>
      <c r="C6044" s="30" t="s">
        <v>146</v>
      </c>
      <c r="D6044" s="6">
        <v>1008407</v>
      </c>
      <c r="E6044" s="6">
        <v>481</v>
      </c>
      <c r="F6044" s="7" t="s">
        <v>25</v>
      </c>
      <c r="G6044" s="6">
        <v>67.536000000000001</v>
      </c>
    </row>
    <row r="6045" spans="1:7" ht="15" thickBot="1" x14ac:dyDescent="0.35">
      <c r="A6045" s="6">
        <v>122.3586</v>
      </c>
      <c r="B6045" s="19">
        <f>(A6045-G6045)/G6045</f>
        <v>0.71457037161594061</v>
      </c>
      <c r="C6045" s="30" t="s">
        <v>59</v>
      </c>
      <c r="D6045" s="6">
        <v>1008374</v>
      </c>
      <c r="E6045" s="6">
        <v>1336</v>
      </c>
      <c r="F6045" s="7" t="s">
        <v>27</v>
      </c>
      <c r="G6045" s="6">
        <v>71.364000000000004</v>
      </c>
    </row>
    <row r="6046" spans="1:7" ht="15" thickBot="1" x14ac:dyDescent="0.35">
      <c r="A6046" s="6">
        <v>122.3586</v>
      </c>
      <c r="B6046" s="19">
        <f>(A6046-G6046)/G6046</f>
        <v>0.64548951048951042</v>
      </c>
      <c r="C6046" s="30" t="s">
        <v>228</v>
      </c>
      <c r="D6046" s="6">
        <v>1011917</v>
      </c>
      <c r="E6046" s="6">
        <v>2213</v>
      </c>
      <c r="F6046" s="7" t="s">
        <v>25</v>
      </c>
      <c r="G6046" s="6">
        <v>74.36</v>
      </c>
    </row>
    <row r="6047" spans="1:7" ht="15" thickBot="1" x14ac:dyDescent="0.35">
      <c r="A6047" s="6">
        <v>122.3586</v>
      </c>
      <c r="B6047" s="19">
        <f>(A6047-G6047)/G6047</f>
        <v>0.64548951048951042</v>
      </c>
      <c r="C6047" s="30" t="s">
        <v>229</v>
      </c>
      <c r="D6047" s="6">
        <v>1014319</v>
      </c>
      <c r="E6047" s="6">
        <v>378</v>
      </c>
      <c r="F6047" s="7" t="s">
        <v>17</v>
      </c>
      <c r="G6047" s="6">
        <v>74.36</v>
      </c>
    </row>
    <row r="6048" spans="1:7" ht="15" thickBot="1" x14ac:dyDescent="0.35">
      <c r="A6048" s="6">
        <v>122.3586</v>
      </c>
      <c r="B6048" s="19">
        <f>(A6048-G6048)/G6048</f>
        <v>0.35875494158930382</v>
      </c>
      <c r="C6048" s="30" t="s">
        <v>91</v>
      </c>
      <c r="D6048" s="6">
        <v>1008679</v>
      </c>
      <c r="E6048" s="6">
        <v>66</v>
      </c>
      <c r="F6048" s="7" t="s">
        <v>21</v>
      </c>
      <c r="G6048" s="6">
        <v>90.052000000000007</v>
      </c>
    </row>
    <row r="6049" spans="1:7" ht="15" thickBot="1" x14ac:dyDescent="0.35">
      <c r="A6049" s="6">
        <v>122.3586</v>
      </c>
      <c r="B6049" s="19">
        <f>(A6049-G6049)/G6049</f>
        <v>0.32503032140691329</v>
      </c>
      <c r="C6049" s="30" t="s">
        <v>90</v>
      </c>
      <c r="D6049" s="6">
        <v>1017563</v>
      </c>
      <c r="E6049" s="6">
        <v>2123</v>
      </c>
      <c r="F6049" s="7" t="s">
        <v>42</v>
      </c>
      <c r="G6049" s="6">
        <v>92.343999999999994</v>
      </c>
    </row>
    <row r="6050" spans="1:7" ht="15" thickBot="1" x14ac:dyDescent="0.35">
      <c r="A6050" s="6">
        <v>122.3586</v>
      </c>
      <c r="B6050" s="19">
        <f>(A6050-G6050)/G6050</f>
        <v>0.24901596504838511</v>
      </c>
      <c r="C6050" s="30" t="s">
        <v>96</v>
      </c>
      <c r="D6050" s="6">
        <v>1009531</v>
      </c>
      <c r="E6050" s="6">
        <v>1970</v>
      </c>
      <c r="F6050" s="7" t="s">
        <v>42</v>
      </c>
      <c r="G6050" s="6">
        <v>97.963999999999999</v>
      </c>
    </row>
    <row r="6051" spans="1:7" ht="15" thickBot="1" x14ac:dyDescent="0.35">
      <c r="A6051" s="6">
        <v>122.3586</v>
      </c>
      <c r="B6051" s="19">
        <f>(A6051-G6051)/G6051</f>
        <v>0.15615881774888504</v>
      </c>
      <c r="C6051" s="30" t="s">
        <v>162</v>
      </c>
      <c r="D6051" s="6">
        <v>1015786</v>
      </c>
      <c r="E6051" s="6">
        <v>2597</v>
      </c>
      <c r="F6051" s="7" t="s">
        <v>21</v>
      </c>
      <c r="G6051" s="6">
        <v>105.83199999999999</v>
      </c>
    </row>
    <row r="6052" spans="1:7" ht="15" thickBot="1" x14ac:dyDescent="0.35">
      <c r="A6052" s="6">
        <v>122.3586</v>
      </c>
      <c r="B6052" s="19">
        <f>(A6052-G6052)/G6052</f>
        <v>3.5217773867135926E-2</v>
      </c>
      <c r="C6052" s="30" t="s">
        <v>372</v>
      </c>
      <c r="D6052" s="6">
        <v>1017378</v>
      </c>
      <c r="E6052" s="6">
        <v>2302</v>
      </c>
      <c r="F6052" s="7" t="s">
        <v>19</v>
      </c>
      <c r="G6052" s="6">
        <v>118.196</v>
      </c>
    </row>
    <row r="6053" spans="1:7" ht="15" thickBot="1" x14ac:dyDescent="0.35">
      <c r="A6053" s="6">
        <v>122.3586</v>
      </c>
      <c r="B6053" s="19">
        <f>(A6053-G6053)/G6053</f>
        <v>2.5465973851827042E-2</v>
      </c>
      <c r="C6053" s="30" t="s">
        <v>238</v>
      </c>
      <c r="D6053" s="6">
        <v>1016932</v>
      </c>
      <c r="E6053" s="6">
        <v>241</v>
      </c>
      <c r="F6053" s="7" t="s">
        <v>21</v>
      </c>
      <c r="G6053" s="6">
        <v>119.32</v>
      </c>
    </row>
    <row r="6054" spans="1:7" ht="15" thickBot="1" x14ac:dyDescent="0.35">
      <c r="A6054" s="6">
        <v>122.3586</v>
      </c>
      <c r="B6054" s="19">
        <f>(A6054-G6054)/G6054</f>
        <v>-0.18246652591068238</v>
      </c>
      <c r="C6054" s="30" t="s">
        <v>363</v>
      </c>
      <c r="D6054" s="6">
        <v>1013815</v>
      </c>
      <c r="E6054" s="6">
        <v>1256</v>
      </c>
      <c r="F6054" s="7" t="s">
        <v>27</v>
      </c>
      <c r="G6054" s="6">
        <v>149.66800000000001</v>
      </c>
    </row>
    <row r="6055" spans="1:7" ht="15" thickBot="1" x14ac:dyDescent="0.35">
      <c r="A6055" s="6">
        <v>122.3586</v>
      </c>
      <c r="B6055" s="19">
        <f>(A6055-G6055)/G6055</f>
        <v>-0.23957416660451933</v>
      </c>
      <c r="C6055" s="30" t="s">
        <v>335</v>
      </c>
      <c r="D6055" s="6">
        <v>1011994</v>
      </c>
      <c r="E6055" s="6">
        <v>2568</v>
      </c>
      <c r="F6055" s="7" t="s">
        <v>42</v>
      </c>
      <c r="G6055" s="6">
        <v>160.90799999999999</v>
      </c>
    </row>
    <row r="6056" spans="1:7" ht="15" thickBot="1" x14ac:dyDescent="0.35">
      <c r="A6056" s="6">
        <v>122.3586</v>
      </c>
      <c r="B6056" s="19">
        <f>(A6056-G6056)/G6056</f>
        <v>-0.24484916559691922</v>
      </c>
      <c r="C6056" s="30" t="s">
        <v>45</v>
      </c>
      <c r="D6056" s="6">
        <v>1014605</v>
      </c>
      <c r="E6056" s="6">
        <v>64</v>
      </c>
      <c r="F6056" s="7" t="s">
        <v>35</v>
      </c>
      <c r="G6056" s="6">
        <v>162.03200000000001</v>
      </c>
    </row>
    <row r="6057" spans="1:7" ht="15" thickBot="1" x14ac:dyDescent="0.35">
      <c r="A6057" s="6">
        <v>122.3586</v>
      </c>
      <c r="B6057" s="19">
        <f>(A6057-G6057)/G6057</f>
        <v>-0.25518261504747997</v>
      </c>
      <c r="C6057" s="30" t="s">
        <v>282</v>
      </c>
      <c r="D6057" s="6">
        <v>1014379</v>
      </c>
      <c r="E6057" s="6">
        <v>2221</v>
      </c>
      <c r="F6057" s="7" t="s">
        <v>25</v>
      </c>
      <c r="G6057" s="6">
        <v>164.28</v>
      </c>
    </row>
    <row r="6058" spans="1:7" ht="15" thickBot="1" x14ac:dyDescent="0.35">
      <c r="A6058" s="6">
        <v>122.41840000000001</v>
      </c>
      <c r="B6058" s="19">
        <f>(A6058-G6058)/G6058</f>
        <v>-6.6158521700922582E-2</v>
      </c>
      <c r="C6058" s="30" t="s">
        <v>347</v>
      </c>
      <c r="D6058" s="6">
        <v>1004654</v>
      </c>
      <c r="E6058" s="6">
        <v>2607</v>
      </c>
      <c r="F6058" s="7" t="s">
        <v>25</v>
      </c>
      <c r="G6058" s="6">
        <v>131.09119999999999</v>
      </c>
    </row>
    <row r="6059" spans="1:7" ht="15" thickBot="1" x14ac:dyDescent="0.35">
      <c r="A6059" s="6">
        <v>122.62752</v>
      </c>
      <c r="B6059" s="19">
        <f>(A6059-G6059)/G6059</f>
        <v>1.3332734606895504</v>
      </c>
      <c r="C6059" s="30" t="s">
        <v>333</v>
      </c>
      <c r="D6059" s="6">
        <v>1007447</v>
      </c>
      <c r="E6059" s="6">
        <v>2598</v>
      </c>
      <c r="F6059" s="7" t="s">
        <v>87</v>
      </c>
      <c r="G6059" s="6">
        <v>52.555999999999997</v>
      </c>
    </row>
    <row r="6060" spans="1:7" ht="15" thickBot="1" x14ac:dyDescent="0.35">
      <c r="A6060" s="6">
        <v>122.62752</v>
      </c>
      <c r="B6060" s="19">
        <f>(A6060-G6060)/G6060</f>
        <v>-0.26505214201807586</v>
      </c>
      <c r="C6060" s="30" t="s">
        <v>313</v>
      </c>
      <c r="D6060" s="6">
        <v>1009445</v>
      </c>
      <c r="E6060" s="6">
        <v>824</v>
      </c>
      <c r="F6060" s="7" t="s">
        <v>87</v>
      </c>
      <c r="G6060" s="6">
        <v>166.852</v>
      </c>
    </row>
    <row r="6061" spans="1:7" ht="15" thickBot="1" x14ac:dyDescent="0.35">
      <c r="A6061" s="6">
        <v>122.6628</v>
      </c>
      <c r="B6061" s="19">
        <f>(A6061-G6061)/G6061</f>
        <v>2.8896118721461188</v>
      </c>
      <c r="C6061" s="30" t="s">
        <v>188</v>
      </c>
      <c r="D6061" s="6">
        <v>1004975</v>
      </c>
      <c r="E6061" s="6">
        <v>1623</v>
      </c>
      <c r="F6061" s="7" t="s">
        <v>35</v>
      </c>
      <c r="G6061" s="6">
        <v>31.536000000000001</v>
      </c>
    </row>
    <row r="6062" spans="1:7" ht="15" thickBot="1" x14ac:dyDescent="0.35">
      <c r="A6062" s="6">
        <v>122.73560000000001</v>
      </c>
      <c r="B6062" s="19">
        <f>(A6062-G6062)/G6062</f>
        <v>-0.45055045411569206</v>
      </c>
      <c r="C6062" s="30" t="s">
        <v>294</v>
      </c>
      <c r="D6062" s="6">
        <v>1003587</v>
      </c>
      <c r="E6062" s="6">
        <v>2708</v>
      </c>
      <c r="F6062" s="7" t="s">
        <v>17</v>
      </c>
      <c r="G6062" s="6">
        <v>223.3792</v>
      </c>
    </row>
    <row r="6063" spans="1:7" ht="15" thickBot="1" x14ac:dyDescent="0.35">
      <c r="A6063" s="6">
        <v>122.77408</v>
      </c>
      <c r="B6063" s="19">
        <f>(A6063-G6063)/G6063</f>
        <v>-0.72734762923217389</v>
      </c>
      <c r="C6063" s="30" t="s">
        <v>40</v>
      </c>
      <c r="D6063" s="6">
        <v>1001153</v>
      </c>
      <c r="E6063" s="6">
        <v>1153</v>
      </c>
      <c r="F6063" s="7" t="s">
        <v>87</v>
      </c>
      <c r="G6063" s="6">
        <v>450.29529600000001</v>
      </c>
    </row>
    <row r="6064" spans="1:7" ht="15" thickBot="1" x14ac:dyDescent="0.35">
      <c r="A6064" s="6">
        <v>122.8068</v>
      </c>
      <c r="B6064" s="19">
        <f>(A6064-G6064)/G6064</f>
        <v>6.6069623389494563</v>
      </c>
      <c r="C6064" s="30" t="s">
        <v>290</v>
      </c>
      <c r="D6064" s="6">
        <v>1010155</v>
      </c>
      <c r="E6064" s="6">
        <v>1961</v>
      </c>
      <c r="F6064" s="7" t="s">
        <v>17</v>
      </c>
      <c r="G6064" s="6">
        <v>16.143999999999998</v>
      </c>
    </row>
    <row r="6065" spans="1:7" ht="15" thickBot="1" x14ac:dyDescent="0.35">
      <c r="A6065" s="6">
        <v>122.8068</v>
      </c>
      <c r="B6065" s="19">
        <f>(A6065-G6065)/G6065</f>
        <v>5.2926214388194301</v>
      </c>
      <c r="C6065" s="30" t="s">
        <v>368</v>
      </c>
      <c r="D6065" s="6">
        <v>1015006</v>
      </c>
      <c r="E6065" s="6">
        <v>2222</v>
      </c>
      <c r="F6065" s="7" t="s">
        <v>42</v>
      </c>
      <c r="G6065" s="6">
        <v>19.515999999999998</v>
      </c>
    </row>
    <row r="6066" spans="1:7" ht="15" thickBot="1" x14ac:dyDescent="0.35">
      <c r="A6066" s="6">
        <v>122.8068</v>
      </c>
      <c r="B6066" s="19">
        <f>(A6066-G6066)/G6066</f>
        <v>3.6765727341964958</v>
      </c>
      <c r="C6066" s="30" t="s">
        <v>159</v>
      </c>
      <c r="D6066" s="6">
        <v>1012170</v>
      </c>
      <c r="E6066" s="6">
        <v>459</v>
      </c>
      <c r="F6066" s="7" t="s">
        <v>27</v>
      </c>
      <c r="G6066" s="6">
        <v>26.26</v>
      </c>
    </row>
    <row r="6067" spans="1:7" ht="15" thickBot="1" x14ac:dyDescent="0.35">
      <c r="A6067" s="6">
        <v>122.8068</v>
      </c>
      <c r="B6067" s="19">
        <f>(A6067-G6067)/G6067</f>
        <v>2.4535095613048363</v>
      </c>
      <c r="C6067" s="30" t="s">
        <v>365</v>
      </c>
      <c r="D6067" s="6">
        <v>1014808</v>
      </c>
      <c r="E6067" s="6">
        <v>1843</v>
      </c>
      <c r="F6067" s="7" t="s">
        <v>23</v>
      </c>
      <c r="G6067" s="6">
        <v>35.56</v>
      </c>
    </row>
    <row r="6068" spans="1:7" ht="15" thickBot="1" x14ac:dyDescent="0.35">
      <c r="A6068" s="6">
        <v>122.8068</v>
      </c>
      <c r="B6068" s="19">
        <f>(A6068-G6068)/G6068</f>
        <v>2.274848</v>
      </c>
      <c r="C6068" s="30" t="s">
        <v>308</v>
      </c>
      <c r="D6068" s="6">
        <v>1009623</v>
      </c>
      <c r="E6068" s="6">
        <v>1151</v>
      </c>
      <c r="F6068" s="7" t="s">
        <v>23</v>
      </c>
      <c r="G6068" s="6">
        <v>37.5</v>
      </c>
    </row>
    <row r="6069" spans="1:7" ht="15" thickBot="1" x14ac:dyDescent="0.35">
      <c r="A6069" s="6">
        <v>122.8068</v>
      </c>
      <c r="B6069" s="19">
        <f>(A6069-G6069)/G6069</f>
        <v>1.0097996857816183</v>
      </c>
      <c r="C6069" s="30" t="s">
        <v>238</v>
      </c>
      <c r="D6069" s="6">
        <v>1018680</v>
      </c>
      <c r="E6069" s="6">
        <v>2817</v>
      </c>
      <c r="F6069" s="7" t="s">
        <v>42</v>
      </c>
      <c r="G6069" s="6">
        <v>61.103999999999999</v>
      </c>
    </row>
    <row r="6070" spans="1:7" ht="15" thickBot="1" x14ac:dyDescent="0.35">
      <c r="A6070" s="6">
        <v>122.8068</v>
      </c>
      <c r="B6070" s="19">
        <f>(A6070-G6070)/G6070</f>
        <v>0.801848700041082</v>
      </c>
      <c r="C6070" s="30" t="s">
        <v>156</v>
      </c>
      <c r="D6070" s="6">
        <v>1011488</v>
      </c>
      <c r="E6070" s="6">
        <v>2513</v>
      </c>
      <c r="F6070" s="7" t="s">
        <v>19</v>
      </c>
      <c r="G6070" s="6">
        <v>68.156000000000006</v>
      </c>
    </row>
    <row r="6071" spans="1:7" ht="15" thickBot="1" x14ac:dyDescent="0.35">
      <c r="A6071" s="6">
        <v>122.8068</v>
      </c>
      <c r="B6071" s="19">
        <f>(A6071-G6071)/G6071</f>
        <v>0.32517696823204417</v>
      </c>
      <c r="C6071" s="30" t="s">
        <v>257</v>
      </c>
      <c r="D6071" s="6">
        <v>1008399</v>
      </c>
      <c r="E6071" s="6">
        <v>658</v>
      </c>
      <c r="F6071" s="7" t="s">
        <v>19</v>
      </c>
      <c r="G6071" s="6">
        <v>92.671999999999997</v>
      </c>
    </row>
    <row r="6072" spans="1:7" ht="15" thickBot="1" x14ac:dyDescent="0.35">
      <c r="A6072" s="6">
        <v>122.8068</v>
      </c>
      <c r="B6072" s="19">
        <f>(A6072-G6072)/G6072</f>
        <v>9.6567611972283654E-2</v>
      </c>
      <c r="C6072" s="30" t="s">
        <v>166</v>
      </c>
      <c r="D6072" s="6">
        <v>1012182</v>
      </c>
      <c r="E6072" s="6">
        <v>1160</v>
      </c>
      <c r="F6072" s="7" t="s">
        <v>19</v>
      </c>
      <c r="G6072" s="6">
        <v>111.992</v>
      </c>
    </row>
    <row r="6073" spans="1:7" ht="15" thickBot="1" x14ac:dyDescent="0.35">
      <c r="A6073" s="6">
        <v>122.8068</v>
      </c>
      <c r="B6073" s="19">
        <f>(A6073-G6073)/G6073</f>
        <v>-3.4504024928590283E-3</v>
      </c>
      <c r="C6073" s="30" t="s">
        <v>115</v>
      </c>
      <c r="D6073" s="6">
        <v>1018872</v>
      </c>
      <c r="E6073" s="6">
        <v>1987</v>
      </c>
      <c r="F6073" s="7" t="s">
        <v>25</v>
      </c>
      <c r="G6073" s="6">
        <v>123.232</v>
      </c>
    </row>
    <row r="6074" spans="1:7" ht="15" thickBot="1" x14ac:dyDescent="0.35">
      <c r="A6074" s="6">
        <v>122.8068</v>
      </c>
      <c r="B6074" s="19">
        <f>(A6074-G6074)/G6074</f>
        <v>-2.1303793433216516E-2</v>
      </c>
      <c r="C6074" s="30" t="s">
        <v>52</v>
      </c>
      <c r="D6074" s="6">
        <v>1014952</v>
      </c>
      <c r="E6074" s="6">
        <v>1710</v>
      </c>
      <c r="F6074" s="7" t="s">
        <v>19</v>
      </c>
      <c r="G6074" s="6">
        <v>125.48</v>
      </c>
    </row>
    <row r="6075" spans="1:7" ht="15" thickBot="1" x14ac:dyDescent="0.35">
      <c r="A6075" s="6">
        <v>122.8068</v>
      </c>
      <c r="B6075" s="19">
        <f>(A6075-G6075)/G6075</f>
        <v>-0.15719501482376191</v>
      </c>
      <c r="C6075" s="30" t="s">
        <v>311</v>
      </c>
      <c r="D6075" s="6">
        <v>1018573</v>
      </c>
      <c r="E6075" s="6">
        <v>2072</v>
      </c>
      <c r="F6075" s="7" t="s">
        <v>17</v>
      </c>
      <c r="G6075" s="6">
        <v>145.71199999999999</v>
      </c>
    </row>
    <row r="6076" spans="1:7" ht="15" thickBot="1" x14ac:dyDescent="0.35">
      <c r="A6076" s="6">
        <v>122.8068</v>
      </c>
      <c r="B6076" s="19">
        <f>(A6076-G6076)/G6076</f>
        <v>-0.16364651720286588</v>
      </c>
      <c r="C6076" s="30" t="s">
        <v>77</v>
      </c>
      <c r="D6076" s="6">
        <v>1014972</v>
      </c>
      <c r="E6076" s="6">
        <v>552</v>
      </c>
      <c r="F6076" s="7" t="s">
        <v>27</v>
      </c>
      <c r="G6076" s="6">
        <v>146.83600000000001</v>
      </c>
    </row>
    <row r="6077" spans="1:7" ht="15" thickBot="1" x14ac:dyDescent="0.35">
      <c r="A6077" s="6">
        <v>122.8068</v>
      </c>
      <c r="B6077" s="19">
        <f>(A6077-G6077)/G6077</f>
        <v>-0.26984160958904113</v>
      </c>
      <c r="C6077" s="30" t="s">
        <v>145</v>
      </c>
      <c r="D6077" s="6">
        <v>1014920</v>
      </c>
      <c r="E6077" s="6">
        <v>777</v>
      </c>
      <c r="F6077" s="7" t="s">
        <v>25</v>
      </c>
      <c r="G6077" s="6">
        <v>168.19200000000001</v>
      </c>
    </row>
    <row r="6078" spans="1:7" ht="15" thickBot="1" x14ac:dyDescent="0.35">
      <c r="A6078" s="6">
        <v>122.80840000000001</v>
      </c>
      <c r="B6078" s="19">
        <f>(A6078-G6078)/G6078</f>
        <v>-0.48332447023344732</v>
      </c>
      <c r="C6078" s="30" t="s">
        <v>143</v>
      </c>
      <c r="D6078" s="6">
        <v>1005090</v>
      </c>
      <c r="E6078" s="6">
        <v>2679</v>
      </c>
      <c r="F6078" s="7" t="s">
        <v>27</v>
      </c>
      <c r="G6078" s="6">
        <v>237.68960000000001</v>
      </c>
    </row>
    <row r="6079" spans="1:7" ht="15" thickBot="1" x14ac:dyDescent="0.35">
      <c r="A6079" s="6">
        <v>123.06319999999999</v>
      </c>
      <c r="B6079" s="19">
        <f>(A6079-G6079)/G6079</f>
        <v>0.42244599792868776</v>
      </c>
      <c r="C6079" s="30" t="s">
        <v>328</v>
      </c>
      <c r="D6079" s="6">
        <v>1003317</v>
      </c>
      <c r="E6079" s="6">
        <v>978</v>
      </c>
      <c r="F6079" s="7" t="s">
        <v>19</v>
      </c>
      <c r="G6079" s="6">
        <v>86.515199999999993</v>
      </c>
    </row>
    <row r="6080" spans="1:7" ht="15" thickBot="1" x14ac:dyDescent="0.35">
      <c r="A6080" s="6">
        <v>123.06319999999999</v>
      </c>
      <c r="B6080" s="19">
        <f>(A6080-G6080)/G6080</f>
        <v>-0.55372560168960472</v>
      </c>
      <c r="C6080" s="30" t="s">
        <v>127</v>
      </c>
      <c r="D6080" s="6">
        <v>1004535</v>
      </c>
      <c r="E6080" s="6">
        <v>1037</v>
      </c>
      <c r="F6080" s="7" t="s">
        <v>25</v>
      </c>
      <c r="G6080" s="6">
        <v>275.7568</v>
      </c>
    </row>
    <row r="6081" spans="1:7" ht="15" thickBot="1" x14ac:dyDescent="0.35">
      <c r="A6081" s="6">
        <v>123.136</v>
      </c>
      <c r="B6081" s="19">
        <f>(A6081-G6081)/G6081</f>
        <v>-0.55374124414343373</v>
      </c>
      <c r="C6081" s="30" t="s">
        <v>304</v>
      </c>
      <c r="D6081" s="6">
        <v>1004881</v>
      </c>
      <c r="E6081" s="6">
        <v>910</v>
      </c>
      <c r="F6081" s="7" t="s">
        <v>87</v>
      </c>
      <c r="G6081" s="6">
        <v>275.92959999999999</v>
      </c>
    </row>
    <row r="6082" spans="1:7" ht="15" thickBot="1" x14ac:dyDescent="0.35">
      <c r="A6082" s="6">
        <v>123.255</v>
      </c>
      <c r="B6082" s="19">
        <f>(A6082-G6082)/G6082</f>
        <v>18.091542750929367</v>
      </c>
      <c r="C6082" s="30" t="s">
        <v>86</v>
      </c>
      <c r="D6082" s="6">
        <v>1008240</v>
      </c>
      <c r="E6082" s="6">
        <v>825</v>
      </c>
      <c r="F6082" s="7" t="s">
        <v>17</v>
      </c>
      <c r="G6082" s="6">
        <v>6.4560000000000004</v>
      </c>
    </row>
    <row r="6083" spans="1:7" ht="15" thickBot="1" x14ac:dyDescent="0.35">
      <c r="A6083" s="6">
        <v>123.255</v>
      </c>
      <c r="B6083" s="19">
        <f>(A6083-G6083)/G6083</f>
        <v>14.932652533609099</v>
      </c>
      <c r="C6083" s="30" t="s">
        <v>203</v>
      </c>
      <c r="D6083" s="6">
        <v>1013286</v>
      </c>
      <c r="E6083" s="6">
        <v>2641</v>
      </c>
      <c r="F6083" s="7" t="s">
        <v>31</v>
      </c>
      <c r="G6083" s="6">
        <v>7.7359999999999998</v>
      </c>
    </row>
    <row r="6084" spans="1:7" ht="15" thickBot="1" x14ac:dyDescent="0.35">
      <c r="A6084" s="6">
        <v>123.255</v>
      </c>
      <c r="B6084" s="19">
        <f>(A6084-G6084)/G6084</f>
        <v>8.2284366576819412</v>
      </c>
      <c r="C6084" s="30" t="s">
        <v>340</v>
      </c>
      <c r="D6084" s="6">
        <v>1013219</v>
      </c>
      <c r="E6084" s="6">
        <v>700</v>
      </c>
      <c r="F6084" s="7" t="s">
        <v>23</v>
      </c>
      <c r="G6084" s="6">
        <v>13.356</v>
      </c>
    </row>
    <row r="6085" spans="1:7" ht="15" thickBot="1" x14ac:dyDescent="0.35">
      <c r="A6085" s="6">
        <v>123.255</v>
      </c>
      <c r="B6085" s="19">
        <f>(A6085-G6085)/G6085</f>
        <v>6.767519536173431</v>
      </c>
      <c r="C6085" s="30" t="s">
        <v>305</v>
      </c>
      <c r="D6085" s="6">
        <v>1011264</v>
      </c>
      <c r="E6085" s="6">
        <v>2508</v>
      </c>
      <c r="F6085" s="7" t="s">
        <v>19</v>
      </c>
      <c r="G6085" s="6">
        <v>15.868</v>
      </c>
    </row>
    <row r="6086" spans="1:7" ht="15" thickBot="1" x14ac:dyDescent="0.35">
      <c r="A6086" s="6">
        <v>123.255</v>
      </c>
      <c r="B6086" s="19">
        <f>(A6086-G6086)/G6086</f>
        <v>5.4953098650927492</v>
      </c>
      <c r="C6086" s="30" t="s">
        <v>46</v>
      </c>
      <c r="D6086" s="6">
        <v>1016687</v>
      </c>
      <c r="E6086" s="6">
        <v>1557</v>
      </c>
      <c r="F6086" s="7" t="s">
        <v>31</v>
      </c>
      <c r="G6086" s="6">
        <v>18.975999999999999</v>
      </c>
    </row>
    <row r="6087" spans="1:7" ht="15" thickBot="1" x14ac:dyDescent="0.35">
      <c r="A6087" s="6">
        <v>123.255</v>
      </c>
      <c r="B6087" s="19">
        <f>(A6087-G6087)/G6087</f>
        <v>5.1320895522388055</v>
      </c>
      <c r="C6087" s="30" t="s">
        <v>219</v>
      </c>
      <c r="D6087" s="6">
        <v>1015862</v>
      </c>
      <c r="E6087" s="6">
        <v>2282</v>
      </c>
      <c r="F6087" s="7" t="s">
        <v>23</v>
      </c>
      <c r="G6087" s="6">
        <v>20.100000000000001</v>
      </c>
    </row>
    <row r="6088" spans="1:7" ht="15" thickBot="1" x14ac:dyDescent="0.35">
      <c r="A6088" s="6">
        <v>123.255</v>
      </c>
      <c r="B6088" s="19">
        <f>(A6088-G6088)/G6088</f>
        <v>5.1320895522388055</v>
      </c>
      <c r="C6088" s="30" t="s">
        <v>337</v>
      </c>
      <c r="D6088" s="6">
        <v>1019093</v>
      </c>
      <c r="E6088" s="6">
        <v>2310</v>
      </c>
      <c r="F6088" s="7" t="s">
        <v>19</v>
      </c>
      <c r="G6088" s="6">
        <v>20.100000000000001</v>
      </c>
    </row>
    <row r="6089" spans="1:7" ht="15" thickBot="1" x14ac:dyDescent="0.35">
      <c r="A6089" s="6">
        <v>123.255</v>
      </c>
      <c r="B6089" s="19">
        <f>(A6089-G6089)/G6089</f>
        <v>4.9543478260869565</v>
      </c>
      <c r="C6089" s="30" t="s">
        <v>361</v>
      </c>
      <c r="D6089" s="6">
        <v>1007629</v>
      </c>
      <c r="E6089" s="6">
        <v>2123</v>
      </c>
      <c r="F6089" s="7" t="s">
        <v>19</v>
      </c>
      <c r="G6089" s="6">
        <v>20.7</v>
      </c>
    </row>
    <row r="6090" spans="1:7" ht="15" thickBot="1" x14ac:dyDescent="0.35">
      <c r="A6090" s="6">
        <v>123.255</v>
      </c>
      <c r="B6090" s="19">
        <f>(A6090-G6090)/G6090</f>
        <v>4.1927451971688567</v>
      </c>
      <c r="C6090" s="30" t="s">
        <v>240</v>
      </c>
      <c r="D6090" s="6">
        <v>1013905</v>
      </c>
      <c r="E6090" s="6">
        <v>1548</v>
      </c>
      <c r="F6090" s="7" t="s">
        <v>21</v>
      </c>
      <c r="G6090" s="6">
        <v>23.736000000000001</v>
      </c>
    </row>
    <row r="6091" spans="1:7" ht="15" thickBot="1" x14ac:dyDescent="0.35">
      <c r="A6091" s="6">
        <v>123.255</v>
      </c>
      <c r="B6091" s="19">
        <f>(A6091-G6091)/G6091</f>
        <v>2.8999810150613845</v>
      </c>
      <c r="C6091" s="30" t="s">
        <v>44</v>
      </c>
      <c r="D6091" s="6">
        <v>1013382</v>
      </c>
      <c r="E6091" s="6">
        <v>2697</v>
      </c>
      <c r="F6091" s="7" t="s">
        <v>27</v>
      </c>
      <c r="G6091" s="6">
        <v>31.603999999999999</v>
      </c>
    </row>
    <row r="6092" spans="1:7" ht="15" thickBot="1" x14ac:dyDescent="0.35">
      <c r="A6092" s="6">
        <v>123.255</v>
      </c>
      <c r="B6092" s="19">
        <f>(A6092-G6092)/G6092</f>
        <v>1.7495092352993662</v>
      </c>
      <c r="C6092" s="30" t="s">
        <v>73</v>
      </c>
      <c r="D6092" s="6">
        <v>1011703</v>
      </c>
      <c r="E6092" s="6">
        <v>619</v>
      </c>
      <c r="F6092" s="7" t="s">
        <v>35</v>
      </c>
      <c r="G6092" s="6">
        <v>44.828000000000003</v>
      </c>
    </row>
    <row r="6093" spans="1:7" ht="15" thickBot="1" x14ac:dyDescent="0.35">
      <c r="A6093" s="6">
        <v>123.255</v>
      </c>
      <c r="B6093" s="19">
        <f>(A6093-G6093)/G6093</f>
        <v>1.2612277096939895</v>
      </c>
      <c r="C6093" s="30" t="s">
        <v>146</v>
      </c>
      <c r="D6093" s="6">
        <v>1006965</v>
      </c>
      <c r="E6093" s="6">
        <v>1901</v>
      </c>
      <c r="F6093" s="7" t="s">
        <v>27</v>
      </c>
      <c r="G6093" s="6">
        <v>54.508000000000003</v>
      </c>
    </row>
    <row r="6094" spans="1:7" ht="15" thickBot="1" x14ac:dyDescent="0.35">
      <c r="A6094" s="6">
        <v>123.255</v>
      </c>
      <c r="B6094" s="19">
        <f>(A6094-G6094)/G6094</f>
        <v>0.83120877161704376</v>
      </c>
      <c r="C6094" s="30" t="s">
        <v>153</v>
      </c>
      <c r="D6094" s="6">
        <v>1012132</v>
      </c>
      <c r="E6094" s="6">
        <v>2548</v>
      </c>
      <c r="F6094" s="7" t="s">
        <v>21</v>
      </c>
      <c r="G6094" s="6">
        <v>67.308000000000007</v>
      </c>
    </row>
    <row r="6095" spans="1:7" ht="15" thickBot="1" x14ac:dyDescent="0.35">
      <c r="A6095" s="6">
        <v>123.255</v>
      </c>
      <c r="B6095" s="19">
        <f>(A6095-G6095)/G6095</f>
        <v>0.79420926982648188</v>
      </c>
      <c r="C6095" s="30" t="s">
        <v>225</v>
      </c>
      <c r="D6095" s="6">
        <v>1014470</v>
      </c>
      <c r="E6095" s="6">
        <v>877</v>
      </c>
      <c r="F6095" s="7" t="s">
        <v>21</v>
      </c>
      <c r="G6095" s="6">
        <v>68.695999999999998</v>
      </c>
    </row>
    <row r="6096" spans="1:7" ht="15" thickBot="1" x14ac:dyDescent="0.35">
      <c r="A6096" s="6">
        <v>123.255</v>
      </c>
      <c r="B6096" s="19">
        <f>(A6096-G6096)/G6096</f>
        <v>0.45375306661634257</v>
      </c>
      <c r="C6096" s="30" t="s">
        <v>178</v>
      </c>
      <c r="D6096" s="6">
        <v>1009040</v>
      </c>
      <c r="E6096" s="6">
        <v>1170</v>
      </c>
      <c r="F6096" s="7" t="s">
        <v>19</v>
      </c>
      <c r="G6096" s="6">
        <v>84.784000000000006</v>
      </c>
    </row>
    <row r="6097" spans="1:7" ht="15" thickBot="1" x14ac:dyDescent="0.35">
      <c r="A6097" s="6">
        <v>123.255</v>
      </c>
      <c r="B6097" s="19">
        <f>(A6097-G6097)/G6097</f>
        <v>0.43313101716199232</v>
      </c>
      <c r="C6097" s="30" t="s">
        <v>145</v>
      </c>
      <c r="D6097" s="6">
        <v>1006733</v>
      </c>
      <c r="E6097" s="6">
        <v>1147</v>
      </c>
      <c r="F6097" s="7" t="s">
        <v>35</v>
      </c>
      <c r="G6097" s="6">
        <v>86.004000000000005</v>
      </c>
    </row>
    <row r="6098" spans="1:7" ht="15" thickBot="1" x14ac:dyDescent="0.35">
      <c r="A6098" s="6">
        <v>123.255</v>
      </c>
      <c r="B6098" s="19">
        <f>(A6098-G6098)/G6098</f>
        <v>0.21803106964977473</v>
      </c>
      <c r="C6098" s="30" t="s">
        <v>212</v>
      </c>
      <c r="D6098" s="6">
        <v>1007795</v>
      </c>
      <c r="E6098" s="6">
        <v>1796</v>
      </c>
      <c r="F6098" s="7" t="s">
        <v>25</v>
      </c>
      <c r="G6098" s="6">
        <v>101.19199999999999</v>
      </c>
    </row>
    <row r="6099" spans="1:7" ht="15" thickBot="1" x14ac:dyDescent="0.35">
      <c r="A6099" s="6">
        <v>123.255</v>
      </c>
      <c r="B6099" s="19">
        <f>(A6099-G6099)/G6099</f>
        <v>2.3712624584717523E-2</v>
      </c>
      <c r="C6099" s="30" t="s">
        <v>331</v>
      </c>
      <c r="D6099" s="6">
        <v>1011013</v>
      </c>
      <c r="E6099" s="6">
        <v>1844</v>
      </c>
      <c r="F6099" s="7" t="s">
        <v>25</v>
      </c>
      <c r="G6099" s="6">
        <v>120.4</v>
      </c>
    </row>
    <row r="6100" spans="1:7" ht="15" thickBot="1" x14ac:dyDescent="0.35">
      <c r="A6100" s="6">
        <v>123.255</v>
      </c>
      <c r="B6100" s="19">
        <f>(A6100-G6100)/G6100</f>
        <v>-0.279126213592233</v>
      </c>
      <c r="C6100" s="30" t="s">
        <v>148</v>
      </c>
      <c r="D6100" s="6">
        <v>1011129</v>
      </c>
      <c r="E6100" s="6">
        <v>2258</v>
      </c>
      <c r="F6100" s="7" t="s">
        <v>23</v>
      </c>
      <c r="G6100" s="6">
        <v>170.98</v>
      </c>
    </row>
    <row r="6101" spans="1:7" ht="15" thickBot="1" x14ac:dyDescent="0.35">
      <c r="A6101" s="6">
        <v>123.30759999999999</v>
      </c>
      <c r="B6101" s="19">
        <f>(A6101-G6101)/G6101</f>
        <v>1.0966116219598454</v>
      </c>
      <c r="C6101" s="30" t="s">
        <v>239</v>
      </c>
      <c r="D6101" s="6">
        <v>1003242</v>
      </c>
      <c r="E6101" s="6">
        <v>247</v>
      </c>
      <c r="F6101" s="7" t="s">
        <v>27</v>
      </c>
      <c r="G6101" s="6">
        <v>58.812800000000003</v>
      </c>
    </row>
    <row r="6102" spans="1:7" ht="15" thickBot="1" x14ac:dyDescent="0.35">
      <c r="A6102" s="6">
        <v>123.34464</v>
      </c>
      <c r="B6102" s="19">
        <f>(A6102-G6102)/G6102</f>
        <v>12.360554592720971</v>
      </c>
      <c r="C6102" s="30" t="s">
        <v>213</v>
      </c>
      <c r="D6102" s="6">
        <v>1016316</v>
      </c>
      <c r="E6102" s="6">
        <v>1059</v>
      </c>
      <c r="F6102" s="7" t="s">
        <v>87</v>
      </c>
      <c r="G6102" s="6">
        <v>9.2319999999999993</v>
      </c>
    </row>
    <row r="6103" spans="1:7" ht="15" thickBot="1" x14ac:dyDescent="0.35">
      <c r="A6103" s="6">
        <v>123.34464</v>
      </c>
      <c r="B6103" s="19">
        <f>(A6103-G6103)/G6103</f>
        <v>7.5822877817979402</v>
      </c>
      <c r="C6103" s="30" t="s">
        <v>373</v>
      </c>
      <c r="D6103" s="6">
        <v>1009817</v>
      </c>
      <c r="E6103" s="6">
        <v>2667</v>
      </c>
      <c r="F6103" s="7" t="s">
        <v>87</v>
      </c>
      <c r="G6103" s="6">
        <v>14.372</v>
      </c>
    </row>
    <row r="6104" spans="1:7" ht="15" thickBot="1" x14ac:dyDescent="0.35">
      <c r="A6104" s="6">
        <v>123.34464</v>
      </c>
      <c r="B6104" s="19">
        <f>(A6104-G6104)/G6104</f>
        <v>0.74778439040979416</v>
      </c>
      <c r="C6104" s="30" t="s">
        <v>38</v>
      </c>
      <c r="D6104" s="6">
        <v>1018855</v>
      </c>
      <c r="E6104" s="6">
        <v>2159</v>
      </c>
      <c r="F6104" s="7" t="s">
        <v>87</v>
      </c>
      <c r="G6104" s="6">
        <v>70.572000000000003</v>
      </c>
    </row>
    <row r="6105" spans="1:7" ht="15" thickBot="1" x14ac:dyDescent="0.35">
      <c r="A6105" s="6">
        <v>123.34464</v>
      </c>
      <c r="B6105" s="19">
        <f>(A6105-G6105)/G6105</f>
        <v>8.4215041665201676E-2</v>
      </c>
      <c r="C6105" s="30" t="s">
        <v>167</v>
      </c>
      <c r="D6105" s="6">
        <v>1017753</v>
      </c>
      <c r="E6105" s="6">
        <v>564</v>
      </c>
      <c r="F6105" s="7" t="s">
        <v>87</v>
      </c>
      <c r="G6105" s="6">
        <v>113.764</v>
      </c>
    </row>
    <row r="6106" spans="1:7" ht="15" thickBot="1" x14ac:dyDescent="0.35">
      <c r="A6106" s="6">
        <v>123.34464</v>
      </c>
      <c r="B6106" s="19">
        <f>(A6106-G6106)/G6106</f>
        <v>-0.15725170811697195</v>
      </c>
      <c r="C6106" s="30" t="s">
        <v>103</v>
      </c>
      <c r="D6106" s="6">
        <v>1019098</v>
      </c>
      <c r="E6106" s="6">
        <v>266</v>
      </c>
      <c r="F6106" s="7" t="s">
        <v>87</v>
      </c>
      <c r="G6106" s="6">
        <v>146.36000000000001</v>
      </c>
    </row>
    <row r="6107" spans="1:7" ht="15" thickBot="1" x14ac:dyDescent="0.35">
      <c r="A6107" s="6">
        <v>123.4376</v>
      </c>
      <c r="B6107" s="19">
        <f>(A6107-G6107)/G6107</f>
        <v>0.39176829268292696</v>
      </c>
      <c r="C6107" s="30" t="s">
        <v>272</v>
      </c>
      <c r="D6107" s="6">
        <v>1003819</v>
      </c>
      <c r="E6107" s="6">
        <v>624</v>
      </c>
      <c r="F6107" s="7" t="s">
        <v>23</v>
      </c>
      <c r="G6107" s="6">
        <v>88.691199999999995</v>
      </c>
    </row>
    <row r="6108" spans="1:7" ht="15" thickBot="1" x14ac:dyDescent="0.35">
      <c r="A6108" s="6">
        <v>123.4532</v>
      </c>
      <c r="B6108" s="19">
        <f>(A6108-G6108)/G6108</f>
        <v>1.2354342913431451</v>
      </c>
      <c r="C6108" s="30" t="s">
        <v>388</v>
      </c>
      <c r="D6108" s="6">
        <v>1005049</v>
      </c>
      <c r="E6108" s="6">
        <v>604</v>
      </c>
      <c r="F6108" s="7" t="s">
        <v>21</v>
      </c>
      <c r="G6108" s="6">
        <v>55.2256</v>
      </c>
    </row>
    <row r="6109" spans="1:7" ht="15" thickBot="1" x14ac:dyDescent="0.35">
      <c r="A6109" s="6">
        <v>123.5364</v>
      </c>
      <c r="B6109" s="19">
        <f>(A6109-G6109)/G6109</f>
        <v>-0.39823351986656902</v>
      </c>
      <c r="C6109" s="30" t="s">
        <v>124</v>
      </c>
      <c r="D6109" s="6">
        <v>1003008</v>
      </c>
      <c r="E6109" s="6">
        <v>1584</v>
      </c>
      <c r="F6109" s="7" t="s">
        <v>17</v>
      </c>
      <c r="G6109" s="6">
        <v>205.28960000000001</v>
      </c>
    </row>
    <row r="6110" spans="1:7" ht="15" thickBot="1" x14ac:dyDescent="0.35">
      <c r="A6110" s="6">
        <v>123.7032</v>
      </c>
      <c r="B6110" s="19">
        <f>(A6110-G6110)/G6110</f>
        <v>7.8739741750358681</v>
      </c>
      <c r="C6110" s="30" t="s">
        <v>320</v>
      </c>
      <c r="D6110" s="6">
        <v>1016679</v>
      </c>
      <c r="E6110" s="6">
        <v>272</v>
      </c>
      <c r="F6110" s="7" t="s">
        <v>42</v>
      </c>
      <c r="G6110" s="6">
        <v>13.94</v>
      </c>
    </row>
    <row r="6111" spans="1:7" ht="15" thickBot="1" x14ac:dyDescent="0.35">
      <c r="A6111" s="6">
        <v>123.7032</v>
      </c>
      <c r="B6111" s="19">
        <f>(A6111-G6111)/G6111</f>
        <v>6.1455175600739365</v>
      </c>
      <c r="C6111" s="30" t="s">
        <v>29</v>
      </c>
      <c r="D6111" s="6">
        <v>1017290</v>
      </c>
      <c r="E6111" s="6">
        <v>2305</v>
      </c>
      <c r="F6111" s="7" t="s">
        <v>31</v>
      </c>
      <c r="G6111" s="6">
        <v>17.312000000000001</v>
      </c>
    </row>
    <row r="6112" spans="1:7" ht="15" thickBot="1" x14ac:dyDescent="0.35">
      <c r="A6112" s="6">
        <v>123.7032</v>
      </c>
      <c r="B6112" s="19">
        <f>(A6112-G6112)/G6112</f>
        <v>2.7431372549019604</v>
      </c>
      <c r="C6112" s="30" t="s">
        <v>76</v>
      </c>
      <c r="D6112" s="6">
        <v>1010540</v>
      </c>
      <c r="E6112" s="6">
        <v>2682</v>
      </c>
      <c r="F6112" s="7" t="s">
        <v>25</v>
      </c>
      <c r="G6112" s="6">
        <v>33.048000000000002</v>
      </c>
    </row>
    <row r="6113" spans="1:7" ht="15" thickBot="1" x14ac:dyDescent="0.35">
      <c r="A6113" s="6">
        <v>123.7032</v>
      </c>
      <c r="B6113" s="19">
        <f>(A6113-G6113)/G6113</f>
        <v>1.5955350398657155</v>
      </c>
      <c r="C6113" s="30" t="s">
        <v>368</v>
      </c>
      <c r="D6113" s="6">
        <v>1016889</v>
      </c>
      <c r="E6113" s="6">
        <v>300</v>
      </c>
      <c r="F6113" s="7" t="s">
        <v>23</v>
      </c>
      <c r="G6113" s="6">
        <v>47.66</v>
      </c>
    </row>
    <row r="6114" spans="1:7" ht="15" thickBot="1" x14ac:dyDescent="0.35">
      <c r="A6114" s="6">
        <v>123.7032</v>
      </c>
      <c r="B6114" s="19">
        <f>(A6114-G6114)/G6114</f>
        <v>1.4213748825555901</v>
      </c>
      <c r="C6114" s="30" t="s">
        <v>294</v>
      </c>
      <c r="D6114" s="6">
        <v>1005619</v>
      </c>
      <c r="E6114" s="6">
        <v>2810</v>
      </c>
      <c r="F6114" s="7" t="s">
        <v>19</v>
      </c>
      <c r="G6114" s="6">
        <v>51.088000000000001</v>
      </c>
    </row>
    <row r="6115" spans="1:7" ht="15" thickBot="1" x14ac:dyDescent="0.35">
      <c r="A6115" s="6">
        <v>123.7032</v>
      </c>
      <c r="B6115" s="19">
        <f>(A6115-G6115)/G6115</f>
        <v>0.82205856360101337</v>
      </c>
      <c r="C6115" s="30" t="s">
        <v>203</v>
      </c>
      <c r="D6115" s="6">
        <v>1017913</v>
      </c>
      <c r="E6115" s="6">
        <v>2376</v>
      </c>
      <c r="F6115" s="7" t="s">
        <v>31</v>
      </c>
      <c r="G6115" s="6">
        <v>67.891999999999996</v>
      </c>
    </row>
    <row r="6116" spans="1:7" ht="15" thickBot="1" x14ac:dyDescent="0.35">
      <c r="A6116" s="6">
        <v>123.7032</v>
      </c>
      <c r="B6116" s="19">
        <f>(A6116-G6116)/G6116</f>
        <v>0.54520835415209357</v>
      </c>
      <c r="C6116" s="30" t="s">
        <v>72</v>
      </c>
      <c r="D6116" s="6">
        <v>1008648</v>
      </c>
      <c r="E6116" s="6">
        <v>2380</v>
      </c>
      <c r="F6116" s="7" t="s">
        <v>21</v>
      </c>
      <c r="G6116" s="6">
        <v>80.055999999999997</v>
      </c>
    </row>
    <row r="6117" spans="1:7" ht="15" thickBot="1" x14ac:dyDescent="0.35">
      <c r="A6117" s="6">
        <v>123.7032</v>
      </c>
      <c r="B6117" s="19">
        <f>(A6117-G6117)/G6117</f>
        <v>4.2220200181983643E-2</v>
      </c>
      <c r="C6117" s="30" t="s">
        <v>47</v>
      </c>
      <c r="D6117" s="6">
        <v>1016416</v>
      </c>
      <c r="E6117" s="6">
        <v>1678</v>
      </c>
      <c r="F6117" s="7" t="s">
        <v>35</v>
      </c>
      <c r="G6117" s="6">
        <v>118.69199999999999</v>
      </c>
    </row>
    <row r="6118" spans="1:7" ht="15" thickBot="1" x14ac:dyDescent="0.35">
      <c r="A6118" s="6">
        <v>123.7032</v>
      </c>
      <c r="B6118" s="19">
        <f>(A6118-G6118)/G6118</f>
        <v>1.3429020841525778E-2</v>
      </c>
      <c r="C6118" s="30" t="s">
        <v>227</v>
      </c>
      <c r="D6118" s="6">
        <v>1018263</v>
      </c>
      <c r="E6118" s="6">
        <v>414</v>
      </c>
      <c r="F6118" s="7" t="s">
        <v>31</v>
      </c>
      <c r="G6118" s="6">
        <v>122.06399999999999</v>
      </c>
    </row>
    <row r="6119" spans="1:7" ht="15" thickBot="1" x14ac:dyDescent="0.35">
      <c r="A6119" s="6">
        <v>123.7032</v>
      </c>
      <c r="B6119" s="19">
        <f>(A6119-G6119)/G6119</f>
        <v>-0.1374759447775763</v>
      </c>
      <c r="C6119" s="30" t="s">
        <v>376</v>
      </c>
      <c r="D6119" s="6">
        <v>1013006</v>
      </c>
      <c r="E6119" s="6">
        <v>318</v>
      </c>
      <c r="F6119" s="7" t="s">
        <v>42</v>
      </c>
      <c r="G6119" s="6">
        <v>143.41999999999999</v>
      </c>
    </row>
    <row r="6120" spans="1:7" ht="15" thickBot="1" x14ac:dyDescent="0.35">
      <c r="A6120" s="6">
        <v>123.7032</v>
      </c>
      <c r="B6120" s="19">
        <f>(A6120-G6120)/G6120</f>
        <v>-0.21722689075630261</v>
      </c>
      <c r="C6120" s="30" t="s">
        <v>72</v>
      </c>
      <c r="D6120" s="6">
        <v>1015645</v>
      </c>
      <c r="E6120" s="6">
        <v>658</v>
      </c>
      <c r="F6120" s="7" t="s">
        <v>23</v>
      </c>
      <c r="G6120" s="6">
        <v>158.03200000000001</v>
      </c>
    </row>
    <row r="6121" spans="1:7" ht="15" thickBot="1" x14ac:dyDescent="0.35">
      <c r="A6121" s="6">
        <v>123.71424</v>
      </c>
      <c r="B6121" s="19">
        <f>(A6121-G6121)/G6121</f>
        <v>-0.79903156384505025</v>
      </c>
      <c r="C6121" s="30" t="s">
        <v>365</v>
      </c>
      <c r="D6121" s="6">
        <v>1001239</v>
      </c>
      <c r="E6121" s="6">
        <v>1239</v>
      </c>
      <c r="F6121" s="7" t="s">
        <v>42</v>
      </c>
      <c r="G6121" s="6">
        <v>615.59040000000005</v>
      </c>
    </row>
    <row r="6122" spans="1:7" ht="15" thickBot="1" x14ac:dyDescent="0.35">
      <c r="A6122" s="6">
        <v>123.79640000000001</v>
      </c>
      <c r="B6122" s="19">
        <f>(A6122-G6122)/G6122</f>
        <v>-0.22761644738155609</v>
      </c>
      <c r="C6122" s="30" t="s">
        <v>373</v>
      </c>
      <c r="D6122" s="6">
        <v>1004348</v>
      </c>
      <c r="E6122" s="6">
        <v>2775</v>
      </c>
      <c r="F6122" s="7" t="s">
        <v>35</v>
      </c>
      <c r="G6122" s="6">
        <v>160.2784</v>
      </c>
    </row>
    <row r="6123" spans="1:7" ht="15" thickBot="1" x14ac:dyDescent="0.35">
      <c r="A6123" s="6">
        <v>123.968</v>
      </c>
      <c r="B6123" s="19">
        <f>(A6123-G6123)/G6123</f>
        <v>-0.27110575928051323</v>
      </c>
      <c r="C6123" s="30" t="s">
        <v>339</v>
      </c>
      <c r="D6123" s="6">
        <v>1005065</v>
      </c>
      <c r="E6123" s="6">
        <v>1754</v>
      </c>
      <c r="F6123" s="7" t="s">
        <v>31</v>
      </c>
      <c r="G6123" s="6">
        <v>170.07679999999999</v>
      </c>
    </row>
    <row r="6124" spans="1:7" ht="15" thickBot="1" x14ac:dyDescent="0.35">
      <c r="A6124" s="6">
        <v>124.0252</v>
      </c>
      <c r="B6124" s="19">
        <f>(A6124-G6124)/G6124</f>
        <v>-0.41772643961359912</v>
      </c>
      <c r="C6124" s="30" t="s">
        <v>211</v>
      </c>
      <c r="D6124" s="6">
        <v>1002359</v>
      </c>
      <c r="E6124" s="6">
        <v>2359</v>
      </c>
      <c r="F6124" s="7" t="s">
        <v>25</v>
      </c>
      <c r="G6124" s="6">
        <v>213.0016</v>
      </c>
    </row>
    <row r="6125" spans="1:7" ht="15" thickBot="1" x14ac:dyDescent="0.35">
      <c r="A6125" s="6">
        <v>124.06176000000001</v>
      </c>
      <c r="B6125" s="19">
        <f>(A6125-G6125)/G6125</f>
        <v>3.0906673700870484</v>
      </c>
      <c r="C6125" s="30" t="s">
        <v>356</v>
      </c>
      <c r="D6125" s="6">
        <v>1018462</v>
      </c>
      <c r="E6125" s="6">
        <v>478</v>
      </c>
      <c r="F6125" s="7" t="s">
        <v>87</v>
      </c>
      <c r="G6125" s="6">
        <v>30.327999999999999</v>
      </c>
    </row>
    <row r="6126" spans="1:7" ht="15" thickBot="1" x14ac:dyDescent="0.35">
      <c r="A6126" s="6">
        <v>124.06176000000001</v>
      </c>
      <c r="B6126" s="19">
        <f>(A6126-G6126)/G6126</f>
        <v>2.7404052098408109</v>
      </c>
      <c r="C6126" s="30" t="s">
        <v>277</v>
      </c>
      <c r="D6126" s="6">
        <v>1008983</v>
      </c>
      <c r="E6126" s="6">
        <v>1799</v>
      </c>
      <c r="F6126" s="7" t="s">
        <v>87</v>
      </c>
      <c r="G6126" s="6">
        <v>33.167999999999999</v>
      </c>
    </row>
    <row r="6127" spans="1:7" ht="15" thickBot="1" x14ac:dyDescent="0.35">
      <c r="A6127" s="6">
        <v>124.06176000000001</v>
      </c>
      <c r="B6127" s="19">
        <f>(A6127-G6127)/G6127</f>
        <v>1.083250940354648</v>
      </c>
      <c r="C6127" s="30" t="s">
        <v>194</v>
      </c>
      <c r="D6127" s="6">
        <v>1010317</v>
      </c>
      <c r="E6127" s="6">
        <v>236</v>
      </c>
      <c r="F6127" s="7" t="s">
        <v>87</v>
      </c>
      <c r="G6127" s="6">
        <v>59.552</v>
      </c>
    </row>
    <row r="6128" spans="1:7" ht="15" thickBot="1" x14ac:dyDescent="0.35">
      <c r="A6128" s="6">
        <v>124.1514</v>
      </c>
      <c r="B6128" s="19">
        <f>(A6128-G6128)/G6128</f>
        <v>9.9596927966101685</v>
      </c>
      <c r="C6128" s="30" t="s">
        <v>305</v>
      </c>
      <c r="D6128" s="6">
        <v>1018704</v>
      </c>
      <c r="E6128" s="6">
        <v>2679</v>
      </c>
      <c r="F6128" s="7" t="s">
        <v>35</v>
      </c>
      <c r="G6128" s="6">
        <v>11.327999999999999</v>
      </c>
    </row>
    <row r="6129" spans="1:7" ht="15" thickBot="1" x14ac:dyDescent="0.35">
      <c r="A6129" s="6">
        <v>124.1514</v>
      </c>
      <c r="B6129" s="19">
        <f>(A6129-G6129)/G6129</f>
        <v>6.9340107361963188</v>
      </c>
      <c r="C6129" s="30" t="s">
        <v>74</v>
      </c>
      <c r="D6129" s="6">
        <v>1011124</v>
      </c>
      <c r="E6129" s="6">
        <v>2740</v>
      </c>
      <c r="F6129" s="7" t="s">
        <v>42</v>
      </c>
      <c r="G6129" s="6">
        <v>15.648</v>
      </c>
    </row>
    <row r="6130" spans="1:7" ht="15" thickBot="1" x14ac:dyDescent="0.35">
      <c r="A6130" s="6">
        <v>124.1514</v>
      </c>
      <c r="B6130" s="19">
        <f>(A6130-G6130)/G6130</f>
        <v>4.5012141084721726</v>
      </c>
      <c r="C6130" s="30" t="s">
        <v>39</v>
      </c>
      <c r="D6130" s="6">
        <v>1016637</v>
      </c>
      <c r="E6130" s="6">
        <v>2842</v>
      </c>
      <c r="F6130" s="7" t="s">
        <v>42</v>
      </c>
      <c r="G6130" s="6">
        <v>22.568000000000001</v>
      </c>
    </row>
    <row r="6131" spans="1:7" ht="15" thickBot="1" x14ac:dyDescent="0.35">
      <c r="A6131" s="6">
        <v>124.1514</v>
      </c>
      <c r="B6131" s="19">
        <f>(A6131-G6131)/G6131</f>
        <v>1.05630382933616</v>
      </c>
      <c r="C6131" s="30" t="s">
        <v>321</v>
      </c>
      <c r="D6131" s="6">
        <v>1008419</v>
      </c>
      <c r="E6131" s="6">
        <v>1005</v>
      </c>
      <c r="F6131" s="7" t="s">
        <v>19</v>
      </c>
      <c r="G6131" s="6">
        <v>60.375999999999998</v>
      </c>
    </row>
    <row r="6132" spans="1:7" ht="15" thickBot="1" x14ac:dyDescent="0.35">
      <c r="A6132" s="6">
        <v>124.1514</v>
      </c>
      <c r="B6132" s="19">
        <f>(A6132-G6132)/G6132</f>
        <v>0.73076730050744432</v>
      </c>
      <c r="C6132" s="30" t="s">
        <v>39</v>
      </c>
      <c r="D6132" s="6">
        <v>1007691</v>
      </c>
      <c r="E6132" s="6">
        <v>1858</v>
      </c>
      <c r="F6132" s="7" t="s">
        <v>21</v>
      </c>
      <c r="G6132" s="6">
        <v>71.731999999999999</v>
      </c>
    </row>
    <row r="6133" spans="1:7" ht="15" thickBot="1" x14ac:dyDescent="0.35">
      <c r="A6133" s="6">
        <v>124.1514</v>
      </c>
      <c r="B6133" s="19">
        <f>(A6133-G6133)/G6133</f>
        <v>0.72797294287941205</v>
      </c>
      <c r="C6133" s="30" t="s">
        <v>75</v>
      </c>
      <c r="D6133" s="6">
        <v>1012786</v>
      </c>
      <c r="E6133" s="6">
        <v>1342</v>
      </c>
      <c r="F6133" s="7" t="s">
        <v>23</v>
      </c>
      <c r="G6133" s="6">
        <v>71.847999999999999</v>
      </c>
    </row>
    <row r="6134" spans="1:7" ht="15" thickBot="1" x14ac:dyDescent="0.35">
      <c r="A6134" s="6">
        <v>124.1514</v>
      </c>
      <c r="B6134" s="19">
        <f>(A6134-G6134)/G6134</f>
        <v>0.55399038702248038</v>
      </c>
      <c r="C6134" s="30" t="s">
        <v>97</v>
      </c>
      <c r="D6134" s="6">
        <v>1012799</v>
      </c>
      <c r="E6134" s="6">
        <v>2388</v>
      </c>
      <c r="F6134" s="7" t="s">
        <v>25</v>
      </c>
      <c r="G6134" s="6">
        <v>79.891999999999996</v>
      </c>
    </row>
    <row r="6135" spans="1:7" ht="15" thickBot="1" x14ac:dyDescent="0.35">
      <c r="A6135" s="6">
        <v>124.1514</v>
      </c>
      <c r="B6135" s="19">
        <f>(A6135-G6135)/G6135</f>
        <v>0.39678007290400968</v>
      </c>
      <c r="C6135" s="30" t="s">
        <v>304</v>
      </c>
      <c r="D6135" s="6">
        <v>1018271</v>
      </c>
      <c r="E6135" s="6">
        <v>900</v>
      </c>
      <c r="F6135" s="7" t="s">
        <v>23</v>
      </c>
      <c r="G6135" s="6">
        <v>88.884</v>
      </c>
    </row>
    <row r="6136" spans="1:7" ht="15" thickBot="1" x14ac:dyDescent="0.35">
      <c r="A6136" s="6">
        <v>124.1514</v>
      </c>
      <c r="B6136" s="19">
        <f>(A6136-G6136)/G6136</f>
        <v>0.34572710718002075</v>
      </c>
      <c r="C6136" s="30" t="s">
        <v>192</v>
      </c>
      <c r="D6136" s="6">
        <v>1011009</v>
      </c>
      <c r="E6136" s="6">
        <v>344</v>
      </c>
      <c r="F6136" s="7" t="s">
        <v>17</v>
      </c>
      <c r="G6136" s="6">
        <v>92.256</v>
      </c>
    </row>
    <row r="6137" spans="1:7" ht="15" thickBot="1" x14ac:dyDescent="0.35">
      <c r="A6137" s="6">
        <v>124.1514</v>
      </c>
      <c r="B6137" s="19">
        <f>(A6137-G6137)/G6137</f>
        <v>-1.4204362653626507E-3</v>
      </c>
      <c r="C6137" s="30" t="s">
        <v>143</v>
      </c>
      <c r="D6137" s="6">
        <v>1008083</v>
      </c>
      <c r="E6137" s="6">
        <v>1084</v>
      </c>
      <c r="F6137" s="7" t="s">
        <v>23</v>
      </c>
      <c r="G6137" s="6">
        <v>124.328</v>
      </c>
    </row>
    <row r="6138" spans="1:7" ht="15" thickBot="1" x14ac:dyDescent="0.35">
      <c r="A6138" s="6">
        <v>124.1514</v>
      </c>
      <c r="B6138" s="19">
        <f>(A6138-G6138)/G6138</f>
        <v>-8.6692266949152622E-2</v>
      </c>
      <c r="C6138" s="30" t="s">
        <v>322</v>
      </c>
      <c r="D6138" s="6">
        <v>1008258</v>
      </c>
      <c r="E6138" s="6">
        <v>2310</v>
      </c>
      <c r="F6138" s="7" t="s">
        <v>19</v>
      </c>
      <c r="G6138" s="6">
        <v>135.93600000000001</v>
      </c>
    </row>
    <row r="6139" spans="1:7" ht="15" thickBot="1" x14ac:dyDescent="0.35">
      <c r="A6139" s="6">
        <v>124.1514</v>
      </c>
      <c r="B6139" s="19">
        <f>(A6139-G6139)/G6139</f>
        <v>-0.23865258665096778</v>
      </c>
      <c r="C6139" s="30" t="s">
        <v>371</v>
      </c>
      <c r="D6139" s="6">
        <v>1016208</v>
      </c>
      <c r="E6139" s="6">
        <v>509</v>
      </c>
      <c r="F6139" s="7" t="s">
        <v>25</v>
      </c>
      <c r="G6139" s="6">
        <v>163.06800000000001</v>
      </c>
    </row>
    <row r="6140" spans="1:7" ht="15" thickBot="1" x14ac:dyDescent="0.35">
      <c r="A6140" s="6">
        <v>124.1812</v>
      </c>
      <c r="B6140" s="19">
        <f>(A6140-G6140)/G6140</f>
        <v>-0.24374196125813619</v>
      </c>
      <c r="C6140" s="30" t="s">
        <v>84</v>
      </c>
      <c r="D6140" s="6">
        <v>1002705</v>
      </c>
      <c r="E6140" s="6">
        <v>2705</v>
      </c>
      <c r="F6140" s="7" t="s">
        <v>19</v>
      </c>
      <c r="G6140" s="6">
        <v>164.20480000000001</v>
      </c>
    </row>
    <row r="6141" spans="1:7" ht="15" thickBot="1" x14ac:dyDescent="0.35">
      <c r="A6141" s="6">
        <v>124.45887999999999</v>
      </c>
      <c r="B6141" s="19">
        <f>(A6141-G6141)/G6141</f>
        <v>-0.80551366805860503</v>
      </c>
      <c r="C6141" s="30" t="s">
        <v>361</v>
      </c>
      <c r="D6141" s="6">
        <v>1001401</v>
      </c>
      <c r="E6141" s="6">
        <v>1401</v>
      </c>
      <c r="F6141" s="7" t="s">
        <v>19</v>
      </c>
      <c r="G6141" s="6">
        <v>639.93638399999998</v>
      </c>
    </row>
    <row r="6142" spans="1:7" ht="15" thickBot="1" x14ac:dyDescent="0.35">
      <c r="A6142" s="6">
        <v>124.4828</v>
      </c>
      <c r="B6142" s="19">
        <f>(A6142-G6142)/G6142</f>
        <v>-0.54681056175586573</v>
      </c>
      <c r="C6142" s="30" t="s">
        <v>218</v>
      </c>
      <c r="D6142" s="6">
        <v>1003482</v>
      </c>
      <c r="E6142" s="6">
        <v>1559</v>
      </c>
      <c r="F6142" s="7" t="s">
        <v>21</v>
      </c>
      <c r="G6142" s="6">
        <v>274.6816</v>
      </c>
    </row>
    <row r="6143" spans="1:7" ht="15" thickBot="1" x14ac:dyDescent="0.35">
      <c r="A6143" s="6">
        <v>124.54</v>
      </c>
      <c r="B6143" s="19">
        <f>(A6143-G6143)/G6143</f>
        <v>-0.52239314246444213</v>
      </c>
      <c r="C6143" s="30" t="s">
        <v>93</v>
      </c>
      <c r="D6143" s="6">
        <v>1002403</v>
      </c>
      <c r="E6143" s="6">
        <v>2403</v>
      </c>
      <c r="F6143" s="7" t="s">
        <v>42</v>
      </c>
      <c r="G6143" s="6">
        <v>260.75839999999999</v>
      </c>
    </row>
    <row r="6144" spans="1:7" ht="15" thickBot="1" x14ac:dyDescent="0.35">
      <c r="A6144" s="6">
        <v>124.5996</v>
      </c>
      <c r="B6144" s="19">
        <f>(A6144-G6144)/G6144</f>
        <v>27.525549450549448</v>
      </c>
      <c r="C6144" s="30" t="s">
        <v>52</v>
      </c>
      <c r="D6144" s="6">
        <v>1009195</v>
      </c>
      <c r="E6144" s="6">
        <v>1011</v>
      </c>
      <c r="F6144" s="7" t="s">
        <v>17</v>
      </c>
      <c r="G6144" s="6">
        <v>4.3680000000000003</v>
      </c>
    </row>
    <row r="6145" spans="1:7" ht="15" thickBot="1" x14ac:dyDescent="0.35">
      <c r="A6145" s="6">
        <v>124.5996</v>
      </c>
      <c r="B6145" s="19">
        <f>(A6145-G6145)/G6145</f>
        <v>12.132335581787521</v>
      </c>
      <c r="C6145" s="30" t="s">
        <v>322</v>
      </c>
      <c r="D6145" s="6">
        <v>1014564</v>
      </c>
      <c r="E6145" s="6">
        <v>2283</v>
      </c>
      <c r="F6145" s="7" t="s">
        <v>21</v>
      </c>
      <c r="G6145" s="6">
        <v>9.4879999999999995</v>
      </c>
    </row>
    <row r="6146" spans="1:7" ht="15" thickBot="1" x14ac:dyDescent="0.35">
      <c r="A6146" s="6">
        <v>124.5996</v>
      </c>
      <c r="B6146" s="19">
        <f>(A6146-G6146)/G6146</f>
        <v>6.564327343370568</v>
      </c>
      <c r="C6146" s="30" t="s">
        <v>199</v>
      </c>
      <c r="D6146" s="6">
        <v>1005982</v>
      </c>
      <c r="E6146" s="6">
        <v>920</v>
      </c>
      <c r="F6146" s="7" t="s">
        <v>42</v>
      </c>
      <c r="G6146" s="6">
        <v>16.472000000000001</v>
      </c>
    </row>
    <row r="6147" spans="1:7" ht="15" thickBot="1" x14ac:dyDescent="0.35">
      <c r="A6147" s="6">
        <v>124.5996</v>
      </c>
      <c r="B6147" s="19">
        <f>(A6147-G6147)/G6147</f>
        <v>5.0111732921651866</v>
      </c>
      <c r="C6147" s="30" t="s">
        <v>351</v>
      </c>
      <c r="D6147" s="6">
        <v>1019410</v>
      </c>
      <c r="E6147" s="6">
        <v>2382</v>
      </c>
      <c r="F6147" s="7" t="s">
        <v>31</v>
      </c>
      <c r="G6147" s="6">
        <v>20.728000000000002</v>
      </c>
    </row>
    <row r="6148" spans="1:7" ht="15" thickBot="1" x14ac:dyDescent="0.35">
      <c r="A6148" s="6">
        <v>124.5996</v>
      </c>
      <c r="B6148" s="19">
        <f>(A6148-G6148)/G6148</f>
        <v>3.9397240723120834</v>
      </c>
      <c r="C6148" s="30" t="s">
        <v>161</v>
      </c>
      <c r="D6148" s="6">
        <v>1019658</v>
      </c>
      <c r="E6148" s="6">
        <v>2384</v>
      </c>
      <c r="F6148" s="7" t="s">
        <v>23</v>
      </c>
      <c r="G6148" s="6">
        <v>25.224</v>
      </c>
    </row>
    <row r="6149" spans="1:7" ht="15" thickBot="1" x14ac:dyDescent="0.35">
      <c r="A6149" s="6">
        <v>124.5996</v>
      </c>
      <c r="B6149" s="19">
        <f>(A6149-G6149)/G6149</f>
        <v>3.0396706004409282</v>
      </c>
      <c r="C6149" s="30" t="s">
        <v>384</v>
      </c>
      <c r="D6149" s="6">
        <v>1019335</v>
      </c>
      <c r="E6149" s="6">
        <v>554</v>
      </c>
      <c r="F6149" s="7" t="s">
        <v>31</v>
      </c>
      <c r="G6149" s="6">
        <v>30.844000000000001</v>
      </c>
    </row>
    <row r="6150" spans="1:7" ht="15" thickBot="1" x14ac:dyDescent="0.35">
      <c r="A6150" s="6">
        <v>124.5996</v>
      </c>
      <c r="B6150" s="19">
        <f>(A6150-G6150)/G6150</f>
        <v>2.8976351351351348</v>
      </c>
      <c r="C6150" s="30" t="s">
        <v>93</v>
      </c>
      <c r="D6150" s="6">
        <v>1019284</v>
      </c>
      <c r="E6150" s="6">
        <v>760</v>
      </c>
      <c r="F6150" s="7" t="s">
        <v>21</v>
      </c>
      <c r="G6150" s="6">
        <v>31.968</v>
      </c>
    </row>
    <row r="6151" spans="1:7" ht="15" thickBot="1" x14ac:dyDescent="0.35">
      <c r="A6151" s="6">
        <v>124.5996</v>
      </c>
      <c r="B6151" s="19">
        <f>(A6151-G6151)/G6151</f>
        <v>2.1174839871897513</v>
      </c>
      <c r="C6151" s="30" t="s">
        <v>321</v>
      </c>
      <c r="D6151" s="6">
        <v>1009968</v>
      </c>
      <c r="E6151" s="6">
        <v>2017</v>
      </c>
      <c r="F6151" s="7" t="s">
        <v>25</v>
      </c>
      <c r="G6151" s="6">
        <v>39.968000000000004</v>
      </c>
    </row>
    <row r="6152" spans="1:7" ht="15" thickBot="1" x14ac:dyDescent="0.35">
      <c r="A6152" s="6">
        <v>124.5996</v>
      </c>
      <c r="B6152" s="19">
        <f>(A6152-G6152)/G6152</f>
        <v>1.2884146341463414</v>
      </c>
      <c r="C6152" s="30" t="s">
        <v>358</v>
      </c>
      <c r="D6152" s="6">
        <v>1009916</v>
      </c>
      <c r="E6152" s="6">
        <v>1345</v>
      </c>
      <c r="F6152" s="7" t="s">
        <v>21</v>
      </c>
      <c r="G6152" s="6">
        <v>54.448</v>
      </c>
    </row>
    <row r="6153" spans="1:7" ht="15" thickBot="1" x14ac:dyDescent="0.35">
      <c r="A6153" s="6">
        <v>124.5996</v>
      </c>
      <c r="B6153" s="19">
        <f>(A6153-G6153)/G6153</f>
        <v>1.2368160275743214</v>
      </c>
      <c r="C6153" s="30" t="s">
        <v>73</v>
      </c>
      <c r="D6153" s="6">
        <v>1014986</v>
      </c>
      <c r="E6153" s="6">
        <v>2676</v>
      </c>
      <c r="F6153" s="7" t="s">
        <v>27</v>
      </c>
      <c r="G6153" s="6">
        <v>55.704000000000001</v>
      </c>
    </row>
    <row r="6154" spans="1:7" ht="15" thickBot="1" x14ac:dyDescent="0.35">
      <c r="A6154" s="6">
        <v>124.5996</v>
      </c>
      <c r="B6154" s="19">
        <f>(A6154-G6154)/G6154</f>
        <v>0.99948006932408995</v>
      </c>
      <c r="C6154" s="30" t="s">
        <v>291</v>
      </c>
      <c r="D6154" s="6">
        <v>1011189</v>
      </c>
      <c r="E6154" s="6">
        <v>1948</v>
      </c>
      <c r="F6154" s="7" t="s">
        <v>27</v>
      </c>
      <c r="G6154" s="6">
        <v>62.316000000000003</v>
      </c>
    </row>
    <row r="6155" spans="1:7" ht="15" thickBot="1" x14ac:dyDescent="0.35">
      <c r="A6155" s="6">
        <v>124.5996</v>
      </c>
      <c r="B6155" s="19">
        <f>(A6155-G6155)/G6155</f>
        <v>0.86125119502868053</v>
      </c>
      <c r="C6155" s="30" t="s">
        <v>98</v>
      </c>
      <c r="D6155" s="6">
        <v>1018712</v>
      </c>
      <c r="E6155" s="6">
        <v>1300</v>
      </c>
      <c r="F6155" s="7" t="s">
        <v>19</v>
      </c>
      <c r="G6155" s="6">
        <v>66.944000000000003</v>
      </c>
    </row>
    <row r="6156" spans="1:7" ht="15" thickBot="1" x14ac:dyDescent="0.35">
      <c r="A6156" s="6">
        <v>124.5996</v>
      </c>
      <c r="B6156" s="19">
        <f>(A6156-G6156)/G6156</f>
        <v>0.75344216155361654</v>
      </c>
      <c r="C6156" s="30" t="s">
        <v>352</v>
      </c>
      <c r="D6156" s="6">
        <v>1008215</v>
      </c>
      <c r="E6156" s="6">
        <v>2188</v>
      </c>
      <c r="F6156" s="7" t="s">
        <v>17</v>
      </c>
      <c r="G6156" s="6">
        <v>71.06</v>
      </c>
    </row>
    <row r="6157" spans="1:7" ht="15" thickBot="1" x14ac:dyDescent="0.35">
      <c r="A6157" s="6">
        <v>124.5996</v>
      </c>
      <c r="B6157" s="19">
        <f>(A6157-G6157)/G6157</f>
        <v>0.35776741347746482</v>
      </c>
      <c r="C6157" s="30" t="s">
        <v>249</v>
      </c>
      <c r="D6157" s="6">
        <v>1008623</v>
      </c>
      <c r="E6157" s="6">
        <v>2165</v>
      </c>
      <c r="F6157" s="7" t="s">
        <v>35</v>
      </c>
      <c r="G6157" s="6">
        <v>91.768000000000001</v>
      </c>
    </row>
    <row r="6158" spans="1:7" ht="15" thickBot="1" x14ac:dyDescent="0.35">
      <c r="A6158" s="6">
        <v>124.5996</v>
      </c>
      <c r="B6158" s="19">
        <f>(A6158-G6158)/G6158</f>
        <v>0.3290340472736582</v>
      </c>
      <c r="C6158" s="30" t="s">
        <v>252</v>
      </c>
      <c r="D6158" s="6">
        <v>1005576</v>
      </c>
      <c r="E6158" s="6">
        <v>2187</v>
      </c>
      <c r="F6158" s="7" t="s">
        <v>35</v>
      </c>
      <c r="G6158" s="6">
        <v>93.751999999999995</v>
      </c>
    </row>
    <row r="6159" spans="1:7" ht="15" thickBot="1" x14ac:dyDescent="0.35">
      <c r="A6159" s="6">
        <v>124.5996</v>
      </c>
      <c r="B6159" s="19">
        <f>(A6159-G6159)/G6159</f>
        <v>0.29033180067105757</v>
      </c>
      <c r="C6159" s="30" t="s">
        <v>155</v>
      </c>
      <c r="D6159" s="6">
        <v>1007028</v>
      </c>
      <c r="E6159" s="6">
        <v>2002</v>
      </c>
      <c r="F6159" s="7" t="s">
        <v>25</v>
      </c>
      <c r="G6159" s="6">
        <v>96.563999999999993</v>
      </c>
    </row>
    <row r="6160" spans="1:7" ht="15" thickBot="1" x14ac:dyDescent="0.35">
      <c r="A6160" s="6">
        <v>124.5996</v>
      </c>
      <c r="B6160" s="19">
        <f>(A6160-G6160)/G6160</f>
        <v>0.26605023573402697</v>
      </c>
      <c r="C6160" s="30" t="s">
        <v>276</v>
      </c>
      <c r="D6160" s="6">
        <v>1015992</v>
      </c>
      <c r="E6160" s="6">
        <v>1859</v>
      </c>
      <c r="F6160" s="7" t="s">
        <v>23</v>
      </c>
      <c r="G6160" s="6">
        <v>98.415999999999997</v>
      </c>
    </row>
    <row r="6161" spans="1:7" ht="15" thickBot="1" x14ac:dyDescent="0.35">
      <c r="A6161" s="6">
        <v>124.5996</v>
      </c>
      <c r="B6161" s="19">
        <f>(A6161-G6161)/G6161</f>
        <v>0.23777715965985846</v>
      </c>
      <c r="C6161" s="30" t="s">
        <v>49</v>
      </c>
      <c r="D6161" s="6">
        <v>1018888</v>
      </c>
      <c r="E6161" s="6">
        <v>800</v>
      </c>
      <c r="F6161" s="7" t="s">
        <v>21</v>
      </c>
      <c r="G6161" s="6">
        <v>100.664</v>
      </c>
    </row>
    <row r="6162" spans="1:7" ht="15" thickBot="1" x14ac:dyDescent="0.35">
      <c r="A6162" s="6">
        <v>124.5996</v>
      </c>
      <c r="B6162" s="19">
        <f>(A6162-G6162)/G6162</f>
        <v>0.18036756347101168</v>
      </c>
      <c r="C6162" s="30" t="s">
        <v>135</v>
      </c>
      <c r="D6162" s="6">
        <v>1008459</v>
      </c>
      <c r="E6162" s="6">
        <v>1915</v>
      </c>
      <c r="F6162" s="7" t="s">
        <v>42</v>
      </c>
      <c r="G6162" s="6">
        <v>105.56</v>
      </c>
    </row>
    <row r="6163" spans="1:7" ht="15" thickBot="1" x14ac:dyDescent="0.35">
      <c r="A6163" s="6">
        <v>124.5996</v>
      </c>
      <c r="B6163" s="19">
        <f>(A6163-G6163)/G6163</f>
        <v>0.14804481627538421</v>
      </c>
      <c r="C6163" s="30" t="s">
        <v>24</v>
      </c>
      <c r="D6163" s="6">
        <v>1011198</v>
      </c>
      <c r="E6163" s="6">
        <v>2085</v>
      </c>
      <c r="F6163" s="7" t="s">
        <v>25</v>
      </c>
      <c r="G6163" s="6">
        <v>108.532</v>
      </c>
    </row>
    <row r="6164" spans="1:7" ht="15" thickBot="1" x14ac:dyDescent="0.35">
      <c r="A6164" s="6">
        <v>124.5996</v>
      </c>
      <c r="B6164" s="19">
        <f>(A6164-G6164)/G6164</f>
        <v>6.1433877398030377E-2</v>
      </c>
      <c r="C6164" s="30" t="s">
        <v>299</v>
      </c>
      <c r="D6164" s="6">
        <v>1005945</v>
      </c>
      <c r="E6164" s="6">
        <v>2258</v>
      </c>
      <c r="F6164" s="7" t="s">
        <v>42</v>
      </c>
      <c r="G6164" s="6">
        <v>117.38800000000001</v>
      </c>
    </row>
    <row r="6165" spans="1:7" ht="15" thickBot="1" x14ac:dyDescent="0.35">
      <c r="A6165" s="6">
        <v>124.5996</v>
      </c>
      <c r="B6165" s="19">
        <f>(A6165-G6165)/G6165</f>
        <v>2.66842630443875E-3</v>
      </c>
      <c r="C6165" s="30" t="s">
        <v>258</v>
      </c>
      <c r="D6165" s="6">
        <v>1012956</v>
      </c>
      <c r="E6165" s="6">
        <v>1829</v>
      </c>
      <c r="F6165" s="7" t="s">
        <v>31</v>
      </c>
      <c r="G6165" s="6">
        <v>124.268</v>
      </c>
    </row>
    <row r="6166" spans="1:7" ht="15" thickBot="1" x14ac:dyDescent="0.35">
      <c r="A6166" s="6">
        <v>124.5996</v>
      </c>
      <c r="B6166" s="19">
        <f>(A6166-G6166)/G6166</f>
        <v>-3.2341337640955661E-2</v>
      </c>
      <c r="C6166" s="30" t="s">
        <v>380</v>
      </c>
      <c r="D6166" s="6">
        <v>1015436</v>
      </c>
      <c r="E6166" s="6">
        <v>1798</v>
      </c>
      <c r="F6166" s="7" t="s">
        <v>23</v>
      </c>
      <c r="G6166" s="6">
        <v>128.76400000000001</v>
      </c>
    </row>
    <row r="6167" spans="1:7" ht="15" thickBot="1" x14ac:dyDescent="0.35">
      <c r="A6167" s="6">
        <v>124.5996</v>
      </c>
      <c r="B6167" s="19">
        <f>(A6167-G6167)/G6167</f>
        <v>-6.7731122616945444E-2</v>
      </c>
      <c r="C6167" s="30" t="s">
        <v>254</v>
      </c>
      <c r="D6167" s="6">
        <v>1008690</v>
      </c>
      <c r="E6167" s="6">
        <v>2704</v>
      </c>
      <c r="F6167" s="7" t="s">
        <v>31</v>
      </c>
      <c r="G6167" s="6">
        <v>133.65199999999999</v>
      </c>
    </row>
    <row r="6168" spans="1:7" ht="15" thickBot="1" x14ac:dyDescent="0.35">
      <c r="A6168" s="6">
        <v>124.5996</v>
      </c>
      <c r="B6168" s="19">
        <f>(A6168-G6168)/G6168</f>
        <v>-0.28746483061509254</v>
      </c>
      <c r="C6168" s="30" t="s">
        <v>113</v>
      </c>
      <c r="D6168" s="6">
        <v>1005980</v>
      </c>
      <c r="E6168" s="6">
        <v>989</v>
      </c>
      <c r="F6168" s="7" t="s">
        <v>27</v>
      </c>
      <c r="G6168" s="6">
        <v>174.86799999999999</v>
      </c>
    </row>
    <row r="6169" spans="1:7" ht="15" thickBot="1" x14ac:dyDescent="0.35">
      <c r="A6169" s="6">
        <v>124.7688</v>
      </c>
      <c r="B6169" s="19">
        <f>(A6169-G6169)/G6169</f>
        <v>-0.4523379779194876</v>
      </c>
      <c r="C6169" s="30" t="s">
        <v>112</v>
      </c>
      <c r="D6169" s="6">
        <v>1002880</v>
      </c>
      <c r="E6169" s="6">
        <v>2197</v>
      </c>
      <c r="F6169" s="7" t="s">
        <v>42</v>
      </c>
      <c r="G6169" s="6">
        <v>227.82079999999999</v>
      </c>
    </row>
    <row r="6170" spans="1:7" ht="15" thickBot="1" x14ac:dyDescent="0.35">
      <c r="A6170" s="6">
        <v>124.77888</v>
      </c>
      <c r="B6170" s="19">
        <f>(A6170-G6170)/G6170</f>
        <v>444.63885714285709</v>
      </c>
      <c r="C6170" s="30" t="s">
        <v>357</v>
      </c>
      <c r="D6170" s="6">
        <v>1010675</v>
      </c>
      <c r="E6170" s="6">
        <v>836</v>
      </c>
      <c r="F6170" s="7" t="s">
        <v>87</v>
      </c>
      <c r="G6170" s="6">
        <v>0.28000000000000003</v>
      </c>
    </row>
    <row r="6171" spans="1:7" ht="15" thickBot="1" x14ac:dyDescent="0.35">
      <c r="A6171" s="6">
        <v>124.77888</v>
      </c>
      <c r="B6171" s="19">
        <f>(A6171-G6171)/G6171</f>
        <v>7.0731677018633539</v>
      </c>
      <c r="C6171" s="30" t="s">
        <v>199</v>
      </c>
      <c r="D6171" s="6">
        <v>1009570</v>
      </c>
      <c r="E6171" s="6">
        <v>2828</v>
      </c>
      <c r="F6171" s="7" t="s">
        <v>87</v>
      </c>
      <c r="G6171" s="6">
        <v>15.456</v>
      </c>
    </row>
    <row r="6172" spans="1:7" ht="15" thickBot="1" x14ac:dyDescent="0.35">
      <c r="A6172" s="6">
        <v>124.77888</v>
      </c>
      <c r="B6172" s="19">
        <f>(A6172-G6172)/G6172</f>
        <v>0.80996344647519591</v>
      </c>
      <c r="C6172" s="30" t="s">
        <v>242</v>
      </c>
      <c r="D6172" s="6">
        <v>1007702</v>
      </c>
      <c r="E6172" s="6">
        <v>2103</v>
      </c>
      <c r="F6172" s="7" t="s">
        <v>87</v>
      </c>
      <c r="G6172" s="6">
        <v>68.94</v>
      </c>
    </row>
    <row r="6173" spans="1:7" ht="15" thickBot="1" x14ac:dyDescent="0.35">
      <c r="A6173" s="6">
        <v>124.77888</v>
      </c>
      <c r="B6173" s="19">
        <f>(A6173-G6173)/G6173</f>
        <v>5.1779223844364321E-2</v>
      </c>
      <c r="C6173" s="30" t="s">
        <v>81</v>
      </c>
      <c r="D6173" s="6">
        <v>1008464</v>
      </c>
      <c r="E6173" s="6">
        <v>2733</v>
      </c>
      <c r="F6173" s="7" t="s">
        <v>87</v>
      </c>
      <c r="G6173" s="6">
        <v>118.636</v>
      </c>
    </row>
    <row r="6174" spans="1:7" ht="15" thickBot="1" x14ac:dyDescent="0.35">
      <c r="A6174" s="6">
        <v>124.81247999999999</v>
      </c>
      <c r="B6174" s="19">
        <f>(A6174-G6174)/G6174</f>
        <v>-0.73773022966079405</v>
      </c>
      <c r="C6174" s="30" t="s">
        <v>124</v>
      </c>
      <c r="D6174" s="6">
        <v>1001084</v>
      </c>
      <c r="E6174" s="6">
        <v>1084</v>
      </c>
      <c r="F6174" s="7" t="s">
        <v>19</v>
      </c>
      <c r="G6174" s="6">
        <v>475.89350400000001</v>
      </c>
    </row>
    <row r="6175" spans="1:7" ht="15" thickBot="1" x14ac:dyDescent="0.35">
      <c r="A6175" s="6">
        <v>124.9404</v>
      </c>
      <c r="B6175" s="19">
        <f>(A6175-G6175)/G6175</f>
        <v>-0.26186076188675683</v>
      </c>
      <c r="C6175" s="30" t="s">
        <v>290</v>
      </c>
      <c r="D6175" s="6">
        <v>1004045</v>
      </c>
      <c r="E6175" s="6">
        <v>2242</v>
      </c>
      <c r="F6175" s="7" t="s">
        <v>23</v>
      </c>
      <c r="G6175" s="6">
        <v>169.26400000000001</v>
      </c>
    </row>
    <row r="6176" spans="1:7" ht="15" thickBot="1" x14ac:dyDescent="0.35">
      <c r="A6176" s="6">
        <v>124.956</v>
      </c>
      <c r="B6176" s="19">
        <f>(A6176-G6176)/G6176</f>
        <v>-0.1157238615004868</v>
      </c>
      <c r="C6176" s="30" t="s">
        <v>89</v>
      </c>
      <c r="D6176" s="6">
        <v>1002555</v>
      </c>
      <c r="E6176" s="6">
        <v>2555</v>
      </c>
      <c r="F6176" s="7" t="s">
        <v>19</v>
      </c>
      <c r="G6176" s="6">
        <v>141.30879999999999</v>
      </c>
    </row>
    <row r="6177" spans="1:7" ht="15" thickBot="1" x14ac:dyDescent="0.35">
      <c r="A6177" s="6">
        <v>125.0478</v>
      </c>
      <c r="B6177" s="19">
        <f>(A6177-G6177)/G6177</f>
        <v>55.736751361161524</v>
      </c>
      <c r="C6177" s="30" t="s">
        <v>114</v>
      </c>
      <c r="D6177" s="6">
        <v>1014706</v>
      </c>
      <c r="E6177" s="6">
        <v>50</v>
      </c>
      <c r="F6177" s="7" t="s">
        <v>25</v>
      </c>
      <c r="G6177" s="6">
        <v>2.2040000000000002</v>
      </c>
    </row>
    <row r="6178" spans="1:7" ht="15" thickBot="1" x14ac:dyDescent="0.35">
      <c r="A6178" s="6">
        <v>125.0478</v>
      </c>
      <c r="B6178" s="19">
        <f>(A6178-G6178)/G6178</f>
        <v>26.543568281938324</v>
      </c>
      <c r="C6178" s="30" t="s">
        <v>41</v>
      </c>
      <c r="D6178" s="6">
        <v>1011242</v>
      </c>
      <c r="E6178" s="6">
        <v>2607</v>
      </c>
      <c r="F6178" s="7" t="s">
        <v>21</v>
      </c>
      <c r="G6178" s="6">
        <v>4.54</v>
      </c>
    </row>
    <row r="6179" spans="1:7" ht="15" thickBot="1" x14ac:dyDescent="0.35">
      <c r="A6179" s="6">
        <v>125.0478</v>
      </c>
      <c r="B6179" s="19">
        <f>(A6179-G6179)/G6179</f>
        <v>9.5046874999999993</v>
      </c>
      <c r="C6179" s="30" t="s">
        <v>171</v>
      </c>
      <c r="D6179" s="6">
        <v>1008533</v>
      </c>
      <c r="E6179" s="6">
        <v>2052</v>
      </c>
      <c r="F6179" s="7" t="s">
        <v>21</v>
      </c>
      <c r="G6179" s="6">
        <v>11.904</v>
      </c>
    </row>
    <row r="6180" spans="1:7" ht="15" thickBot="1" x14ac:dyDescent="0.35">
      <c r="A6180" s="6">
        <v>125.0478</v>
      </c>
      <c r="B6180" s="19">
        <f>(A6180-G6180)/G6180</f>
        <v>6.9688886056589334</v>
      </c>
      <c r="C6180" s="30" t="s">
        <v>51</v>
      </c>
      <c r="D6180" s="6">
        <v>1009927</v>
      </c>
      <c r="E6180" s="6">
        <v>1131</v>
      </c>
      <c r="F6180" s="7" t="s">
        <v>31</v>
      </c>
      <c r="G6180" s="6">
        <v>15.692</v>
      </c>
    </row>
    <row r="6181" spans="1:7" ht="15" thickBot="1" x14ac:dyDescent="0.35">
      <c r="A6181" s="6">
        <v>125.0478</v>
      </c>
      <c r="B6181" s="19">
        <f>(A6181-G6181)/G6181</f>
        <v>3.6279718726868988</v>
      </c>
      <c r="C6181" s="30" t="s">
        <v>74</v>
      </c>
      <c r="D6181" s="6">
        <v>1010800</v>
      </c>
      <c r="E6181" s="6">
        <v>704</v>
      </c>
      <c r="F6181" s="7" t="s">
        <v>27</v>
      </c>
      <c r="G6181" s="6">
        <v>27.02</v>
      </c>
    </row>
    <row r="6182" spans="1:7" ht="15" thickBot="1" x14ac:dyDescent="0.35">
      <c r="A6182" s="6">
        <v>125.0478</v>
      </c>
      <c r="B6182" s="19">
        <f>(A6182-G6182)/G6182</f>
        <v>3.45707869974337</v>
      </c>
      <c r="C6182" s="30" t="s">
        <v>244</v>
      </c>
      <c r="D6182" s="6">
        <v>1011295</v>
      </c>
      <c r="E6182" s="6">
        <v>121</v>
      </c>
      <c r="F6182" s="7" t="s">
        <v>35</v>
      </c>
      <c r="G6182" s="6">
        <v>28.056000000000001</v>
      </c>
    </row>
    <row r="6183" spans="1:7" ht="15" thickBot="1" x14ac:dyDescent="0.35">
      <c r="A6183" s="6">
        <v>125.0478</v>
      </c>
      <c r="B6183" s="19">
        <f>(A6183-G6183)/G6183</f>
        <v>2.9788659793814434</v>
      </c>
      <c r="C6183" s="30" t="s">
        <v>384</v>
      </c>
      <c r="D6183" s="6">
        <v>1019455</v>
      </c>
      <c r="E6183" s="6">
        <v>836</v>
      </c>
      <c r="F6183" s="7" t="s">
        <v>23</v>
      </c>
      <c r="G6183" s="6">
        <v>31.428000000000001</v>
      </c>
    </row>
    <row r="6184" spans="1:7" ht="15" thickBot="1" x14ac:dyDescent="0.35">
      <c r="A6184" s="6">
        <v>125.0478</v>
      </c>
      <c r="B6184" s="19">
        <f>(A6184-G6184)/G6184</f>
        <v>2.2683690538421328</v>
      </c>
      <c r="C6184" s="30" t="s">
        <v>269</v>
      </c>
      <c r="D6184" s="6">
        <v>1010897</v>
      </c>
      <c r="E6184" s="6">
        <v>54</v>
      </c>
      <c r="F6184" s="7" t="s">
        <v>31</v>
      </c>
      <c r="G6184" s="6">
        <v>38.26</v>
      </c>
    </row>
    <row r="6185" spans="1:7" ht="15" thickBot="1" x14ac:dyDescent="0.35">
      <c r="A6185" s="6">
        <v>125.0478</v>
      </c>
      <c r="B6185" s="19">
        <f>(A6185-G6185)/G6185</f>
        <v>2.1750914076782446</v>
      </c>
      <c r="C6185" s="30" t="s">
        <v>335</v>
      </c>
      <c r="D6185" s="6">
        <v>1015747</v>
      </c>
      <c r="E6185" s="6">
        <v>618</v>
      </c>
      <c r="F6185" s="7" t="s">
        <v>31</v>
      </c>
      <c r="G6185" s="6">
        <v>39.384</v>
      </c>
    </row>
    <row r="6186" spans="1:7" ht="15" thickBot="1" x14ac:dyDescent="0.35">
      <c r="A6186" s="6">
        <v>125.0478</v>
      </c>
      <c r="B6186" s="19">
        <f>(A6186-G6186)/G6186</f>
        <v>2.0937110341415139</v>
      </c>
      <c r="C6186" s="30" t="s">
        <v>257</v>
      </c>
      <c r="D6186" s="6">
        <v>1013397</v>
      </c>
      <c r="E6186" s="6">
        <v>2219</v>
      </c>
      <c r="F6186" s="7" t="s">
        <v>21</v>
      </c>
      <c r="G6186" s="6">
        <v>40.42</v>
      </c>
    </row>
    <row r="6187" spans="1:7" ht="15" thickBot="1" x14ac:dyDescent="0.35">
      <c r="A6187" s="6">
        <v>125.0478</v>
      </c>
      <c r="B6187" s="19">
        <f>(A6187-G6187)/G6187</f>
        <v>2.0937110341415139</v>
      </c>
      <c r="C6187" s="30" t="s">
        <v>110</v>
      </c>
      <c r="D6187" s="6">
        <v>1014898</v>
      </c>
      <c r="E6187" s="6">
        <v>775</v>
      </c>
      <c r="F6187" s="7" t="s">
        <v>42</v>
      </c>
      <c r="G6187" s="6">
        <v>40.42</v>
      </c>
    </row>
    <row r="6188" spans="1:7" ht="15" thickBot="1" x14ac:dyDescent="0.35">
      <c r="A6188" s="6">
        <v>125.0478</v>
      </c>
      <c r="B6188" s="19">
        <f>(A6188-G6188)/G6188</f>
        <v>1.7158326817826428</v>
      </c>
      <c r="C6188" s="30" t="s">
        <v>359</v>
      </c>
      <c r="D6188" s="6">
        <v>1008468</v>
      </c>
      <c r="E6188" s="6">
        <v>389</v>
      </c>
      <c r="F6188" s="7" t="s">
        <v>35</v>
      </c>
      <c r="G6188" s="6">
        <v>46.043999999999997</v>
      </c>
    </row>
    <row r="6189" spans="1:7" ht="15" thickBot="1" x14ac:dyDescent="0.35">
      <c r="A6189" s="6">
        <v>125.0478</v>
      </c>
      <c r="B6189" s="19">
        <f>(A6189-G6189)/G6189</f>
        <v>1.5307172346798346</v>
      </c>
      <c r="C6189" s="30" t="s">
        <v>267</v>
      </c>
      <c r="D6189" s="6">
        <v>1017763</v>
      </c>
      <c r="E6189" s="6">
        <v>379</v>
      </c>
      <c r="F6189" s="7" t="s">
        <v>17</v>
      </c>
      <c r="G6189" s="6">
        <v>49.411999999999999</v>
      </c>
    </row>
    <row r="6190" spans="1:7" ht="15" thickBot="1" x14ac:dyDescent="0.35">
      <c r="A6190" s="6">
        <v>125.0478</v>
      </c>
      <c r="B6190" s="19">
        <f>(A6190-G6190)/G6190</f>
        <v>1.4955655783507622</v>
      </c>
      <c r="C6190" s="30" t="s">
        <v>66</v>
      </c>
      <c r="D6190" s="6">
        <v>1008912</v>
      </c>
      <c r="E6190" s="6">
        <v>545</v>
      </c>
      <c r="F6190" s="7" t="s">
        <v>31</v>
      </c>
      <c r="G6190" s="6">
        <v>50.107999999999997</v>
      </c>
    </row>
    <row r="6191" spans="1:7" ht="15" thickBot="1" x14ac:dyDescent="0.35">
      <c r="A6191" s="6">
        <v>125.0478</v>
      </c>
      <c r="B6191" s="19">
        <f>(A6191-G6191)/G6191</f>
        <v>1.4701287926675095</v>
      </c>
      <c r="C6191" s="30" t="s">
        <v>75</v>
      </c>
      <c r="D6191" s="6">
        <v>1015621</v>
      </c>
      <c r="E6191" s="6">
        <v>91</v>
      </c>
      <c r="F6191" s="7" t="s">
        <v>31</v>
      </c>
      <c r="G6191" s="6">
        <v>50.624000000000002</v>
      </c>
    </row>
    <row r="6192" spans="1:7" ht="15" thickBot="1" x14ac:dyDescent="0.35">
      <c r="A6192" s="6">
        <v>125.0478</v>
      </c>
      <c r="B6192" s="19">
        <f>(A6192-G6192)/G6192</f>
        <v>1.3196519997031979</v>
      </c>
      <c r="C6192" s="30" t="s">
        <v>215</v>
      </c>
      <c r="D6192" s="6">
        <v>1013242</v>
      </c>
      <c r="E6192" s="6">
        <v>747</v>
      </c>
      <c r="F6192" s="7" t="s">
        <v>23</v>
      </c>
      <c r="G6192" s="6">
        <v>53.908000000000001</v>
      </c>
    </row>
    <row r="6193" spans="1:7" ht="15" thickBot="1" x14ac:dyDescent="0.35">
      <c r="A6193" s="6">
        <v>125.0478</v>
      </c>
      <c r="B6193" s="19">
        <f>(A6193-G6193)/G6193</f>
        <v>1.1003728836334317</v>
      </c>
      <c r="C6193" s="30" t="s">
        <v>219</v>
      </c>
      <c r="D6193" s="6">
        <v>1008003</v>
      </c>
      <c r="E6193" s="6">
        <v>1271</v>
      </c>
      <c r="F6193" s="7" t="s">
        <v>23</v>
      </c>
      <c r="G6193" s="6">
        <v>59.536000000000001</v>
      </c>
    </row>
    <row r="6194" spans="1:7" ht="15" thickBot="1" x14ac:dyDescent="0.35">
      <c r="A6194" s="6">
        <v>125.0478</v>
      </c>
      <c r="B6194" s="19">
        <f>(A6194-G6194)/G6194</f>
        <v>1.0740363563988589</v>
      </c>
      <c r="C6194" s="30" t="s">
        <v>123</v>
      </c>
      <c r="D6194" s="6">
        <v>1008845</v>
      </c>
      <c r="E6194" s="6">
        <v>2210</v>
      </c>
      <c r="F6194" s="7" t="s">
        <v>42</v>
      </c>
      <c r="G6194" s="6">
        <v>60.292000000000002</v>
      </c>
    </row>
    <row r="6195" spans="1:7" ht="15" thickBot="1" x14ac:dyDescent="0.35">
      <c r="A6195" s="6">
        <v>125.0478</v>
      </c>
      <c r="B6195" s="19">
        <f>(A6195-G6195)/G6195</f>
        <v>0.9168526580415719</v>
      </c>
      <c r="C6195" s="30" t="s">
        <v>74</v>
      </c>
      <c r="D6195" s="6">
        <v>1011438</v>
      </c>
      <c r="E6195" s="6">
        <v>2090</v>
      </c>
      <c r="F6195" s="7" t="s">
        <v>31</v>
      </c>
      <c r="G6195" s="6">
        <v>65.236000000000004</v>
      </c>
    </row>
    <row r="6196" spans="1:7" ht="15" thickBot="1" x14ac:dyDescent="0.35">
      <c r="A6196" s="6">
        <v>125.0478</v>
      </c>
      <c r="B6196" s="19">
        <f>(A6196-G6196)/G6196</f>
        <v>0.29304504280928151</v>
      </c>
      <c r="C6196" s="30" t="s">
        <v>272</v>
      </c>
      <c r="D6196" s="6">
        <v>1019644</v>
      </c>
      <c r="E6196" s="6">
        <v>1015</v>
      </c>
      <c r="F6196" s="7" t="s">
        <v>42</v>
      </c>
      <c r="G6196" s="6">
        <v>96.707999999999998</v>
      </c>
    </row>
    <row r="6197" spans="1:7" ht="15" thickBot="1" x14ac:dyDescent="0.35">
      <c r="A6197" s="6">
        <v>125.0478</v>
      </c>
      <c r="B6197" s="19">
        <f>(A6197-G6197)/G6197</f>
        <v>0.1584077518805351</v>
      </c>
      <c r="C6197" s="30" t="s">
        <v>337</v>
      </c>
      <c r="D6197" s="6">
        <v>1018269</v>
      </c>
      <c r="E6197" s="6">
        <v>916</v>
      </c>
      <c r="F6197" s="7" t="s">
        <v>21</v>
      </c>
      <c r="G6197" s="6">
        <v>107.94799999999999</v>
      </c>
    </row>
    <row r="6198" spans="1:7" ht="15" thickBot="1" x14ac:dyDescent="0.35">
      <c r="A6198" s="6">
        <v>125.0478</v>
      </c>
      <c r="B6198" s="19">
        <f>(A6198-G6198)/G6198</f>
        <v>0.11208957347657494</v>
      </c>
      <c r="C6198" s="30" t="s">
        <v>222</v>
      </c>
      <c r="D6198" s="6">
        <v>1015213</v>
      </c>
      <c r="E6198" s="6">
        <v>2792</v>
      </c>
      <c r="F6198" s="7" t="s">
        <v>21</v>
      </c>
      <c r="G6198" s="6">
        <v>112.444</v>
      </c>
    </row>
    <row r="6199" spans="1:7" ht="15" thickBot="1" x14ac:dyDescent="0.35">
      <c r="A6199" s="6">
        <v>125.0478</v>
      </c>
      <c r="B6199" s="19">
        <f>(A6199-G6199)/G6199</f>
        <v>0.11208957347657494</v>
      </c>
      <c r="C6199" s="30" t="s">
        <v>183</v>
      </c>
      <c r="D6199" s="6">
        <v>1016662</v>
      </c>
      <c r="E6199" s="6">
        <v>2667</v>
      </c>
      <c r="F6199" s="7" t="s">
        <v>27</v>
      </c>
      <c r="G6199" s="6">
        <v>112.444</v>
      </c>
    </row>
    <row r="6200" spans="1:7" ht="15" thickBot="1" x14ac:dyDescent="0.35">
      <c r="A6200" s="6">
        <v>125.0478</v>
      </c>
      <c r="B6200" s="19">
        <f>(A6200-G6200)/G6200</f>
        <v>-0.17614636588836766</v>
      </c>
      <c r="C6200" s="30" t="s">
        <v>193</v>
      </c>
      <c r="D6200" s="6">
        <v>1017088</v>
      </c>
      <c r="E6200" s="6">
        <v>2519</v>
      </c>
      <c r="F6200" s="7" t="s">
        <v>35</v>
      </c>
      <c r="G6200" s="6">
        <v>151.78399999999999</v>
      </c>
    </row>
    <row r="6201" spans="1:7" ht="15" thickBot="1" x14ac:dyDescent="0.35">
      <c r="A6201" s="6">
        <v>125.1276</v>
      </c>
      <c r="B6201" s="19">
        <f>(A6201-G6201)/G6201</f>
        <v>0.67763750643555865</v>
      </c>
      <c r="C6201" s="30" t="s">
        <v>363</v>
      </c>
      <c r="D6201" s="6">
        <v>1002515</v>
      </c>
      <c r="E6201" s="6">
        <v>2515</v>
      </c>
      <c r="F6201" s="7" t="s">
        <v>19</v>
      </c>
      <c r="G6201" s="6">
        <v>74.585599999999999</v>
      </c>
    </row>
    <row r="6202" spans="1:7" ht="15" thickBot="1" x14ac:dyDescent="0.35">
      <c r="A6202" s="6">
        <v>125.1848</v>
      </c>
      <c r="B6202" s="19">
        <f>(A6202-G6202)/G6202</f>
        <v>5.9681176693664136E-2</v>
      </c>
      <c r="C6202" s="30" t="s">
        <v>66</v>
      </c>
      <c r="D6202" s="6">
        <v>1004608</v>
      </c>
      <c r="E6202" s="6">
        <v>2577</v>
      </c>
      <c r="F6202" s="7" t="s">
        <v>31</v>
      </c>
      <c r="G6202" s="6">
        <v>118.1344</v>
      </c>
    </row>
    <row r="6203" spans="1:7" ht="15" thickBot="1" x14ac:dyDescent="0.35">
      <c r="A6203" s="6">
        <v>125.42919999999999</v>
      </c>
      <c r="B6203" s="19">
        <f>(A6203-G6203)/G6203</f>
        <v>-0.54262981330221716</v>
      </c>
      <c r="C6203" s="30" t="s">
        <v>66</v>
      </c>
      <c r="D6203" s="6">
        <v>1002840</v>
      </c>
      <c r="E6203" s="6">
        <v>2840</v>
      </c>
      <c r="F6203" s="7" t="s">
        <v>17</v>
      </c>
      <c r="G6203" s="6">
        <v>274.24</v>
      </c>
    </row>
    <row r="6204" spans="1:7" ht="15" thickBot="1" x14ac:dyDescent="0.35">
      <c r="A6204" s="6">
        <v>125.496</v>
      </c>
      <c r="B6204" s="19">
        <f>(A6204-G6204)/G6204</f>
        <v>213.89041095890411</v>
      </c>
      <c r="C6204" s="30" t="s">
        <v>281</v>
      </c>
      <c r="D6204" s="6">
        <v>1019507</v>
      </c>
      <c r="E6204" s="6">
        <v>1098</v>
      </c>
      <c r="F6204" s="7" t="s">
        <v>31</v>
      </c>
      <c r="G6204" s="6">
        <v>0.58399999999999996</v>
      </c>
    </row>
    <row r="6205" spans="1:7" ht="15" thickBot="1" x14ac:dyDescent="0.35">
      <c r="A6205" s="6">
        <v>125.496</v>
      </c>
      <c r="B6205" s="19">
        <f>(A6205-G6205)/G6205</f>
        <v>3.3751220192441775</v>
      </c>
      <c r="C6205" s="30" t="s">
        <v>286</v>
      </c>
      <c r="D6205" s="6">
        <v>1014422</v>
      </c>
      <c r="E6205" s="6">
        <v>2111</v>
      </c>
      <c r="F6205" s="7" t="s">
        <v>35</v>
      </c>
      <c r="G6205" s="6">
        <v>28.684000000000001</v>
      </c>
    </row>
    <row r="6206" spans="1:7" ht="15" thickBot="1" x14ac:dyDescent="0.35">
      <c r="A6206" s="6">
        <v>125.496</v>
      </c>
      <c r="B6206" s="19">
        <f>(A6206-G6206)/G6206</f>
        <v>3.0629370629370625</v>
      </c>
      <c r="C6206" s="30" t="s">
        <v>54</v>
      </c>
      <c r="D6206" s="6">
        <v>1010530</v>
      </c>
      <c r="E6206" s="6">
        <v>769</v>
      </c>
      <c r="F6206" s="7" t="s">
        <v>27</v>
      </c>
      <c r="G6206" s="6">
        <v>30.888000000000002</v>
      </c>
    </row>
    <row r="6207" spans="1:7" ht="15" thickBot="1" x14ac:dyDescent="0.35">
      <c r="A6207" s="6">
        <v>125.496</v>
      </c>
      <c r="B6207" s="19">
        <f>(A6207-G6207)/G6207</f>
        <v>2.7873008208594876</v>
      </c>
      <c r="C6207" s="30" t="s">
        <v>67</v>
      </c>
      <c r="D6207" s="6">
        <v>1013089</v>
      </c>
      <c r="E6207" s="6">
        <v>159</v>
      </c>
      <c r="F6207" s="7" t="s">
        <v>31</v>
      </c>
      <c r="G6207" s="6">
        <v>33.136000000000003</v>
      </c>
    </row>
    <row r="6208" spans="1:7" ht="15" thickBot="1" x14ac:dyDescent="0.35">
      <c r="A6208" s="6">
        <v>125.496</v>
      </c>
      <c r="B6208" s="19">
        <f>(A6208-G6208)/G6208</f>
        <v>2.7873008208594876</v>
      </c>
      <c r="C6208" s="30" t="s">
        <v>65</v>
      </c>
      <c r="D6208" s="6">
        <v>1017278</v>
      </c>
      <c r="E6208" s="6">
        <v>562</v>
      </c>
      <c r="F6208" s="7" t="s">
        <v>21</v>
      </c>
      <c r="G6208" s="6">
        <v>33.136000000000003</v>
      </c>
    </row>
    <row r="6209" spans="1:7" ht="15" thickBot="1" x14ac:dyDescent="0.35">
      <c r="A6209" s="6">
        <v>125.496</v>
      </c>
      <c r="B6209" s="19">
        <f>(A6209-G6209)/G6209</f>
        <v>2.3892189694285402</v>
      </c>
      <c r="C6209" s="30" t="s">
        <v>159</v>
      </c>
      <c r="D6209" s="6">
        <v>1006050</v>
      </c>
      <c r="E6209" s="6">
        <v>345</v>
      </c>
      <c r="F6209" s="7" t="s">
        <v>19</v>
      </c>
      <c r="G6209" s="6">
        <v>37.027999999999999</v>
      </c>
    </row>
    <row r="6210" spans="1:7" ht="15" thickBot="1" x14ac:dyDescent="0.35">
      <c r="A6210" s="6">
        <v>125.496</v>
      </c>
      <c r="B6210" s="19">
        <f>(A6210-G6210)/G6210</f>
        <v>2.2732394366197179</v>
      </c>
      <c r="C6210" s="30" t="s">
        <v>316</v>
      </c>
      <c r="D6210" s="6">
        <v>1007505</v>
      </c>
      <c r="E6210" s="6">
        <v>2289</v>
      </c>
      <c r="F6210" s="7" t="s">
        <v>25</v>
      </c>
      <c r="G6210" s="6">
        <v>38.340000000000003</v>
      </c>
    </row>
    <row r="6211" spans="1:7" ht="15" thickBot="1" x14ac:dyDescent="0.35">
      <c r="A6211" s="6">
        <v>125.496</v>
      </c>
      <c r="B6211" s="19">
        <f>(A6211-G6211)/G6211</f>
        <v>2.1433724075743914</v>
      </c>
      <c r="C6211" s="30" t="s">
        <v>321</v>
      </c>
      <c r="D6211" s="6">
        <v>1018516</v>
      </c>
      <c r="E6211" s="6">
        <v>132</v>
      </c>
      <c r="F6211" s="7" t="s">
        <v>23</v>
      </c>
      <c r="G6211" s="6">
        <v>39.923999999999999</v>
      </c>
    </row>
    <row r="6212" spans="1:7" ht="15" thickBot="1" x14ac:dyDescent="0.35">
      <c r="A6212" s="6">
        <v>125.496</v>
      </c>
      <c r="B6212" s="19">
        <f>(A6212-G6212)/G6212</f>
        <v>1.978921382453475</v>
      </c>
      <c r="C6212" s="30" t="s">
        <v>358</v>
      </c>
      <c r="D6212" s="6">
        <v>1012995</v>
      </c>
      <c r="E6212" s="6">
        <v>2578</v>
      </c>
      <c r="F6212" s="7" t="s">
        <v>17</v>
      </c>
      <c r="G6212" s="6">
        <v>42.128</v>
      </c>
    </row>
    <row r="6213" spans="1:7" ht="15" thickBot="1" x14ac:dyDescent="0.35">
      <c r="A6213" s="6">
        <v>125.496</v>
      </c>
      <c r="B6213" s="19">
        <f>(A6213-G6213)/G6213</f>
        <v>1.5655409273039498</v>
      </c>
      <c r="C6213" s="30" t="s">
        <v>106</v>
      </c>
      <c r="D6213" s="6">
        <v>1010657</v>
      </c>
      <c r="E6213" s="6">
        <v>94</v>
      </c>
      <c r="F6213" s="7" t="s">
        <v>27</v>
      </c>
      <c r="G6213" s="6">
        <v>48.915999999999997</v>
      </c>
    </row>
    <row r="6214" spans="1:7" ht="15" thickBot="1" x14ac:dyDescent="0.35">
      <c r="A6214" s="6">
        <v>125.496</v>
      </c>
      <c r="B6214" s="19">
        <f>(A6214-G6214)/G6214</f>
        <v>1.4549295774647888</v>
      </c>
      <c r="C6214" s="30" t="s">
        <v>354</v>
      </c>
      <c r="D6214" s="6">
        <v>1012873</v>
      </c>
      <c r="E6214" s="6">
        <v>2628</v>
      </c>
      <c r="F6214" s="7" t="s">
        <v>17</v>
      </c>
      <c r="G6214" s="6">
        <v>51.12</v>
      </c>
    </row>
    <row r="6215" spans="1:7" ht="15" thickBot="1" x14ac:dyDescent="0.35">
      <c r="A6215" s="6">
        <v>125.496</v>
      </c>
      <c r="B6215" s="19">
        <f>(A6215-G6215)/G6215</f>
        <v>1.3495843630644799</v>
      </c>
      <c r="C6215" s="30" t="s">
        <v>307</v>
      </c>
      <c r="D6215" s="6">
        <v>1016205</v>
      </c>
      <c r="E6215" s="6">
        <v>2364</v>
      </c>
      <c r="F6215" s="7" t="s">
        <v>31</v>
      </c>
      <c r="G6215" s="6">
        <v>53.411999999999999</v>
      </c>
    </row>
    <row r="6216" spans="1:7" ht="15" thickBot="1" x14ac:dyDescent="0.35">
      <c r="A6216" s="6">
        <v>125.496</v>
      </c>
      <c r="B6216" s="19">
        <f>(A6216-G6216)/G6216</f>
        <v>1.3413432835820893</v>
      </c>
      <c r="C6216" s="30" t="s">
        <v>71</v>
      </c>
      <c r="D6216" s="6">
        <v>1007750</v>
      </c>
      <c r="E6216" s="6">
        <v>972</v>
      </c>
      <c r="F6216" s="7" t="s">
        <v>17</v>
      </c>
      <c r="G6216" s="6">
        <v>53.6</v>
      </c>
    </row>
    <row r="6217" spans="1:7" ht="15" thickBot="1" x14ac:dyDescent="0.35">
      <c r="A6217" s="6">
        <v>125.496</v>
      </c>
      <c r="B6217" s="19">
        <f>(A6217-G6217)/G6217</f>
        <v>1.1258978181325383</v>
      </c>
      <c r="C6217" s="30" t="s">
        <v>222</v>
      </c>
      <c r="D6217" s="6">
        <v>1017930</v>
      </c>
      <c r="E6217" s="6">
        <v>2376</v>
      </c>
      <c r="F6217" s="7" t="s">
        <v>17</v>
      </c>
      <c r="G6217" s="6">
        <v>59.031999999999996</v>
      </c>
    </row>
    <row r="6218" spans="1:7" ht="15" thickBot="1" x14ac:dyDescent="0.35">
      <c r="A6218" s="6">
        <v>125.496</v>
      </c>
      <c r="B6218" s="19">
        <f>(A6218-G6218)/G6218</f>
        <v>1.1180044555458044</v>
      </c>
      <c r="C6218" s="30" t="s">
        <v>302</v>
      </c>
      <c r="D6218" s="6">
        <v>1006436</v>
      </c>
      <c r="E6218" s="6">
        <v>293</v>
      </c>
      <c r="F6218" s="7" t="s">
        <v>27</v>
      </c>
      <c r="G6218" s="6">
        <v>59.252000000000002</v>
      </c>
    </row>
    <row r="6219" spans="1:7" ht="15" thickBot="1" x14ac:dyDescent="0.35">
      <c r="A6219" s="6">
        <v>125.496</v>
      </c>
      <c r="B6219" s="19">
        <f>(A6219-G6219)/G6219</f>
        <v>1.0861759425493718</v>
      </c>
      <c r="C6219" s="30" t="s">
        <v>203</v>
      </c>
      <c r="D6219" s="6">
        <v>1016144</v>
      </c>
      <c r="E6219" s="6">
        <v>2177</v>
      </c>
      <c r="F6219" s="7" t="s">
        <v>21</v>
      </c>
      <c r="G6219" s="6">
        <v>60.155999999999999</v>
      </c>
    </row>
    <row r="6220" spans="1:7" ht="15" thickBot="1" x14ac:dyDescent="0.35">
      <c r="A6220" s="6">
        <v>125.496</v>
      </c>
      <c r="B6220" s="19">
        <f>(A6220-G6220)/G6220</f>
        <v>1.0479112271540469</v>
      </c>
      <c r="C6220" s="30" t="s">
        <v>136</v>
      </c>
      <c r="D6220" s="6">
        <v>1014741</v>
      </c>
      <c r="E6220" s="6">
        <v>1376</v>
      </c>
      <c r="F6220" s="7" t="s">
        <v>27</v>
      </c>
      <c r="G6220" s="6">
        <v>61.28</v>
      </c>
    </row>
    <row r="6221" spans="1:7" ht="15" thickBot="1" x14ac:dyDescent="0.35">
      <c r="A6221" s="6">
        <v>125.496</v>
      </c>
      <c r="B6221" s="19">
        <f>(A6221-G6221)/G6221</f>
        <v>0.35302742797998965</v>
      </c>
      <c r="C6221" s="30" t="s">
        <v>128</v>
      </c>
      <c r="D6221" s="6">
        <v>1013614</v>
      </c>
      <c r="E6221" s="6">
        <v>904</v>
      </c>
      <c r="F6221" s="7" t="s">
        <v>23</v>
      </c>
      <c r="G6221" s="6">
        <v>92.751999999999995</v>
      </c>
    </row>
    <row r="6222" spans="1:7" ht="15" thickBot="1" x14ac:dyDescent="0.35">
      <c r="A6222" s="6">
        <v>125.496</v>
      </c>
      <c r="B6222" s="19">
        <f>(A6222-G6222)/G6222</f>
        <v>0.21997122525955595</v>
      </c>
      <c r="C6222" s="30" t="s">
        <v>40</v>
      </c>
      <c r="D6222" s="6">
        <v>1018383</v>
      </c>
      <c r="E6222" s="6">
        <v>2822</v>
      </c>
      <c r="F6222" s="7" t="s">
        <v>35</v>
      </c>
      <c r="G6222" s="6">
        <v>102.86799999999999</v>
      </c>
    </row>
    <row r="6223" spans="1:7" ht="15" thickBot="1" x14ac:dyDescent="0.35">
      <c r="A6223" s="6">
        <v>125.496</v>
      </c>
      <c r="B6223" s="19">
        <f>(A6223-G6223)/G6223</f>
        <v>-9.6084589011495691E-2</v>
      </c>
      <c r="C6223" s="30" t="s">
        <v>379</v>
      </c>
      <c r="D6223" s="6">
        <v>1016617</v>
      </c>
      <c r="E6223" s="6">
        <v>1468</v>
      </c>
      <c r="F6223" s="7" t="s">
        <v>27</v>
      </c>
      <c r="G6223" s="6">
        <v>138.83600000000001</v>
      </c>
    </row>
    <row r="6224" spans="1:7" ht="15" thickBot="1" x14ac:dyDescent="0.35">
      <c r="A6224" s="6">
        <v>125.496</v>
      </c>
      <c r="B6224" s="19">
        <f>(A6224-G6224)/G6224</f>
        <v>-0.18810651346945118</v>
      </c>
      <c r="C6224" s="30" t="s">
        <v>224</v>
      </c>
      <c r="D6224" s="6">
        <v>1010104</v>
      </c>
      <c r="E6224" s="6">
        <v>2708</v>
      </c>
      <c r="F6224" s="7" t="s">
        <v>27</v>
      </c>
      <c r="G6224" s="6">
        <v>154.572</v>
      </c>
    </row>
    <row r="6225" spans="1:7" ht="15" thickBot="1" x14ac:dyDescent="0.35">
      <c r="A6225" s="6">
        <v>125.496</v>
      </c>
      <c r="B6225" s="19">
        <f>(A6225-G6225)/G6225</f>
        <v>-0.29755507791509944</v>
      </c>
      <c r="C6225" s="30" t="s">
        <v>290</v>
      </c>
      <c r="D6225" s="6">
        <v>1008957</v>
      </c>
      <c r="E6225" s="6">
        <v>98</v>
      </c>
      <c r="F6225" s="7" t="s">
        <v>19</v>
      </c>
      <c r="G6225" s="6">
        <v>178.65600000000001</v>
      </c>
    </row>
    <row r="6226" spans="1:7" ht="15" thickBot="1" x14ac:dyDescent="0.35">
      <c r="A6226" s="6">
        <v>125.9442</v>
      </c>
      <c r="B6226" s="19">
        <f>(A6226-G6226)/G6226</f>
        <v>11.773245436105476</v>
      </c>
      <c r="C6226" s="30" t="s">
        <v>382</v>
      </c>
      <c r="D6226" s="6">
        <v>1006849</v>
      </c>
      <c r="E6226" s="6">
        <v>1638</v>
      </c>
      <c r="F6226" s="7" t="s">
        <v>31</v>
      </c>
      <c r="G6226" s="6">
        <v>9.86</v>
      </c>
    </row>
    <row r="6227" spans="1:7" ht="15" thickBot="1" x14ac:dyDescent="0.35">
      <c r="A6227" s="6">
        <v>125.9442</v>
      </c>
      <c r="B6227" s="19">
        <f>(A6227-G6227)/G6227</f>
        <v>10.205</v>
      </c>
      <c r="C6227" s="30" t="s">
        <v>259</v>
      </c>
      <c r="D6227" s="6">
        <v>1016174</v>
      </c>
      <c r="E6227" s="6">
        <v>918</v>
      </c>
      <c r="F6227" s="7" t="s">
        <v>25</v>
      </c>
      <c r="G6227" s="6">
        <v>11.24</v>
      </c>
    </row>
    <row r="6228" spans="1:7" ht="15" thickBot="1" x14ac:dyDescent="0.35">
      <c r="A6228" s="6">
        <v>125.9442</v>
      </c>
      <c r="B6228" s="19">
        <f>(A6228-G6228)/G6228</f>
        <v>7.0035714285714281</v>
      </c>
      <c r="C6228" s="30" t="s">
        <v>242</v>
      </c>
      <c r="D6228" s="6">
        <v>1015150</v>
      </c>
      <c r="E6228" s="6">
        <v>1399</v>
      </c>
      <c r="F6228" s="7" t="s">
        <v>35</v>
      </c>
      <c r="G6228" s="6">
        <v>15.736000000000001</v>
      </c>
    </row>
    <row r="6229" spans="1:7" ht="15" thickBot="1" x14ac:dyDescent="0.35">
      <c r="A6229" s="6">
        <v>125.9442</v>
      </c>
      <c r="B6229" s="19">
        <f>(A6229-G6229)/G6229</f>
        <v>4.3357142857142854</v>
      </c>
      <c r="C6229" s="30" t="s">
        <v>328</v>
      </c>
      <c r="D6229" s="6">
        <v>1014627</v>
      </c>
      <c r="E6229" s="6">
        <v>2120</v>
      </c>
      <c r="F6229" s="7" t="s">
        <v>27</v>
      </c>
      <c r="G6229" s="6">
        <v>23.603999999999999</v>
      </c>
    </row>
    <row r="6230" spans="1:7" ht="15" thickBot="1" x14ac:dyDescent="0.35">
      <c r="A6230" s="6">
        <v>125.9442</v>
      </c>
      <c r="B6230" s="19">
        <f>(A6230-G6230)/G6230</f>
        <v>3.7967778793418643</v>
      </c>
      <c r="C6230" s="30" t="s">
        <v>312</v>
      </c>
      <c r="D6230" s="6">
        <v>1008973</v>
      </c>
      <c r="E6230" s="6">
        <v>324</v>
      </c>
      <c r="F6230" s="7" t="s">
        <v>19</v>
      </c>
      <c r="G6230" s="6">
        <v>26.256</v>
      </c>
    </row>
    <row r="6231" spans="1:7" ht="15" thickBot="1" x14ac:dyDescent="0.35">
      <c r="A6231" s="6">
        <v>125.9442</v>
      </c>
      <c r="B6231" s="19">
        <f>(A6231-G6231)/G6231</f>
        <v>3.15</v>
      </c>
      <c r="C6231" s="30" t="s">
        <v>229</v>
      </c>
      <c r="D6231" s="6">
        <v>1018432</v>
      </c>
      <c r="E6231" s="6">
        <v>1540</v>
      </c>
      <c r="F6231" s="7" t="s">
        <v>25</v>
      </c>
      <c r="G6231" s="6">
        <v>30.347999999999999</v>
      </c>
    </row>
    <row r="6232" spans="1:7" ht="15" thickBot="1" x14ac:dyDescent="0.35">
      <c r="A6232" s="6">
        <v>125.9442</v>
      </c>
      <c r="B6232" s="19">
        <f>(A6232-G6232)/G6232</f>
        <v>2.0283783783783784</v>
      </c>
      <c r="C6232" s="30" t="s">
        <v>67</v>
      </c>
      <c r="D6232" s="6">
        <v>1009900</v>
      </c>
      <c r="E6232" s="6">
        <v>1536</v>
      </c>
      <c r="F6232" s="7" t="s">
        <v>25</v>
      </c>
      <c r="G6232" s="6">
        <v>41.588000000000001</v>
      </c>
    </row>
    <row r="6233" spans="1:7" ht="15" thickBot="1" x14ac:dyDescent="0.35">
      <c r="A6233" s="6">
        <v>125.9442</v>
      </c>
      <c r="B6233" s="19">
        <f>(A6233-G6233)/G6233</f>
        <v>1.3840425531914891</v>
      </c>
      <c r="C6233" s="30" t="s">
        <v>213</v>
      </c>
      <c r="D6233" s="6">
        <v>1011752</v>
      </c>
      <c r="E6233" s="6">
        <v>2617</v>
      </c>
      <c r="F6233" s="7" t="s">
        <v>23</v>
      </c>
      <c r="G6233" s="6">
        <v>52.828000000000003</v>
      </c>
    </row>
    <row r="6234" spans="1:7" ht="15" thickBot="1" x14ac:dyDescent="0.35">
      <c r="A6234" s="6">
        <v>125.9442</v>
      </c>
      <c r="B6234" s="19">
        <f>(A6234-G6234)/G6234</f>
        <v>1.286734693877551</v>
      </c>
      <c r="C6234" s="30" t="s">
        <v>218</v>
      </c>
      <c r="D6234" s="6">
        <v>1018068</v>
      </c>
      <c r="E6234" s="6">
        <v>1882</v>
      </c>
      <c r="F6234" s="7" t="s">
        <v>23</v>
      </c>
      <c r="G6234" s="6">
        <v>55.076000000000001</v>
      </c>
    </row>
    <row r="6235" spans="1:7" ht="15" thickBot="1" x14ac:dyDescent="0.35">
      <c r="A6235" s="6">
        <v>125.9442</v>
      </c>
      <c r="B6235" s="19">
        <f>(A6235-G6235)/G6235</f>
        <v>0.96578947368421053</v>
      </c>
      <c r="C6235" s="30" t="s">
        <v>358</v>
      </c>
      <c r="D6235" s="6">
        <v>1012451</v>
      </c>
      <c r="E6235" s="6">
        <v>97</v>
      </c>
      <c r="F6235" s="7" t="s">
        <v>17</v>
      </c>
      <c r="G6235" s="6">
        <v>64.067999999999998</v>
      </c>
    </row>
    <row r="6236" spans="1:7" ht="15" thickBot="1" x14ac:dyDescent="0.35">
      <c r="A6236" s="6">
        <v>125.9442</v>
      </c>
      <c r="B6236" s="19">
        <f>(A6236-G6236)/G6236</f>
        <v>0.69772727272727275</v>
      </c>
      <c r="C6236" s="30" t="s">
        <v>351</v>
      </c>
      <c r="D6236" s="6">
        <v>1018620</v>
      </c>
      <c r="E6236" s="6">
        <v>1260</v>
      </c>
      <c r="F6236" s="7" t="s">
        <v>42</v>
      </c>
      <c r="G6236" s="6">
        <v>74.183999999999997</v>
      </c>
    </row>
    <row r="6237" spans="1:7" ht="15" thickBot="1" x14ac:dyDescent="0.35">
      <c r="A6237" s="6">
        <v>125.9442</v>
      </c>
      <c r="B6237" s="19">
        <f>(A6237-G6237)/G6237</f>
        <v>0.60071428571428553</v>
      </c>
      <c r="C6237" s="30" t="s">
        <v>326</v>
      </c>
      <c r="D6237" s="6">
        <v>1010645</v>
      </c>
      <c r="E6237" s="6">
        <v>2041</v>
      </c>
      <c r="F6237" s="7" t="s">
        <v>19</v>
      </c>
      <c r="G6237" s="6">
        <v>78.680000000000007</v>
      </c>
    </row>
    <row r="6238" spans="1:7" ht="15" thickBot="1" x14ac:dyDescent="0.35">
      <c r="A6238" s="6">
        <v>125.9442</v>
      </c>
      <c r="B6238" s="19">
        <f>(A6238-G6238)/G6238</f>
        <v>4.4642857142849048E-4</v>
      </c>
      <c r="C6238" s="30" t="s">
        <v>188</v>
      </c>
      <c r="D6238" s="6">
        <v>1019491</v>
      </c>
      <c r="E6238" s="6">
        <v>636</v>
      </c>
      <c r="F6238" s="7" t="s">
        <v>25</v>
      </c>
      <c r="G6238" s="6">
        <v>125.88800000000001</v>
      </c>
    </row>
    <row r="6239" spans="1:7" ht="15" thickBot="1" x14ac:dyDescent="0.35">
      <c r="A6239" s="6">
        <v>125.9442</v>
      </c>
      <c r="B6239" s="19">
        <f>(A6239-G6239)/G6239</f>
        <v>-0.10360000000000004</v>
      </c>
      <c r="C6239" s="30" t="s">
        <v>54</v>
      </c>
      <c r="D6239" s="6">
        <v>1014315</v>
      </c>
      <c r="E6239" s="6">
        <v>2721</v>
      </c>
      <c r="F6239" s="7" t="s">
        <v>35</v>
      </c>
      <c r="G6239" s="6">
        <v>140.5</v>
      </c>
    </row>
    <row r="6240" spans="1:7" ht="15" thickBot="1" x14ac:dyDescent="0.35">
      <c r="A6240" s="6">
        <v>125.9442</v>
      </c>
      <c r="B6240" s="19">
        <f>(A6240-G6240)/G6240</f>
        <v>-0.25794701986754964</v>
      </c>
      <c r="C6240" s="30" t="s">
        <v>321</v>
      </c>
      <c r="D6240" s="6">
        <v>1017444</v>
      </c>
      <c r="E6240" s="6">
        <v>638</v>
      </c>
      <c r="F6240" s="7" t="s">
        <v>35</v>
      </c>
      <c r="G6240" s="6">
        <v>169.72399999999999</v>
      </c>
    </row>
    <row r="6241" spans="1:7" ht="15" thickBot="1" x14ac:dyDescent="0.35">
      <c r="A6241" s="6">
        <v>126.074</v>
      </c>
      <c r="B6241" s="19">
        <f>(A6241-G6241)/G6241</f>
        <v>-0.30528248487947668</v>
      </c>
      <c r="C6241" s="30" t="s">
        <v>369</v>
      </c>
      <c r="D6241" s="6">
        <v>1005239</v>
      </c>
      <c r="E6241" s="6">
        <v>572</v>
      </c>
      <c r="F6241" s="7" t="s">
        <v>19</v>
      </c>
      <c r="G6241" s="6">
        <v>181.4752</v>
      </c>
    </row>
    <row r="6242" spans="1:7" ht="15" thickBot="1" x14ac:dyDescent="0.35">
      <c r="A6242" s="6">
        <v>126.21312</v>
      </c>
      <c r="B6242" s="19">
        <f>(A6242-G6242)/G6242</f>
        <v>1.0523793417458045</v>
      </c>
      <c r="C6242" s="30" t="s">
        <v>357</v>
      </c>
      <c r="D6242" s="6">
        <v>1013196</v>
      </c>
      <c r="E6242" s="6">
        <v>831</v>
      </c>
      <c r="F6242" s="7" t="s">
        <v>87</v>
      </c>
      <c r="G6242" s="6">
        <v>61.496000000000002</v>
      </c>
    </row>
    <row r="6243" spans="1:7" ht="15" thickBot="1" x14ac:dyDescent="0.35">
      <c r="A6243" s="6">
        <v>126.21312</v>
      </c>
      <c r="B6243" s="19">
        <f>(A6243-G6243)/G6243</f>
        <v>-2.6013088035559944E-2</v>
      </c>
      <c r="C6243" s="30" t="s">
        <v>389</v>
      </c>
      <c r="D6243" s="6">
        <v>1012679</v>
      </c>
      <c r="E6243" s="6">
        <v>1824</v>
      </c>
      <c r="F6243" s="7" t="s">
        <v>87</v>
      </c>
      <c r="G6243" s="6">
        <v>129.584</v>
      </c>
    </row>
    <row r="6244" spans="1:7" ht="15" thickBot="1" x14ac:dyDescent="0.35">
      <c r="A6244" s="6">
        <v>126.39239999999999</v>
      </c>
      <c r="B6244" s="19">
        <f>(A6244-G6244)/G6244</f>
        <v>14.398684210526316</v>
      </c>
      <c r="C6244" s="30" t="s">
        <v>178</v>
      </c>
      <c r="D6244" s="6">
        <v>1006509</v>
      </c>
      <c r="E6244" s="6">
        <v>859</v>
      </c>
      <c r="F6244" s="7" t="s">
        <v>23</v>
      </c>
      <c r="G6244" s="6">
        <v>8.2080000000000002</v>
      </c>
    </row>
    <row r="6245" spans="1:7" ht="15" thickBot="1" x14ac:dyDescent="0.35">
      <c r="A6245" s="6">
        <v>126.39239999999999</v>
      </c>
      <c r="B6245" s="19">
        <f>(A6245-G6245)/G6245</f>
        <v>9.7990772385509217</v>
      </c>
      <c r="C6245" s="30" t="s">
        <v>387</v>
      </c>
      <c r="D6245" s="6">
        <v>1007240</v>
      </c>
      <c r="E6245" s="6">
        <v>590</v>
      </c>
      <c r="F6245" s="7" t="s">
        <v>17</v>
      </c>
      <c r="G6245" s="6">
        <v>11.704000000000001</v>
      </c>
    </row>
    <row r="6246" spans="1:7" ht="15" thickBot="1" x14ac:dyDescent="0.35">
      <c r="A6246" s="6">
        <v>126.39239999999999</v>
      </c>
      <c r="B6246" s="19">
        <f>(A6246-G6246)/G6246</f>
        <v>8.7615384615384606</v>
      </c>
      <c r="C6246" s="30" t="s">
        <v>29</v>
      </c>
      <c r="D6246" s="6">
        <v>1019905</v>
      </c>
      <c r="E6246" s="6">
        <v>1989</v>
      </c>
      <c r="F6246" s="7" t="s">
        <v>31</v>
      </c>
      <c r="G6246" s="6">
        <v>12.948</v>
      </c>
    </row>
    <row r="6247" spans="1:7" ht="15" thickBot="1" x14ac:dyDescent="0.35">
      <c r="A6247" s="6">
        <v>126.39239999999999</v>
      </c>
      <c r="B6247" s="19">
        <f>(A6247-G6247)/G6247</f>
        <v>7.9690888447346007</v>
      </c>
      <c r="C6247" s="30" t="s">
        <v>249</v>
      </c>
      <c r="D6247" s="6">
        <v>1009256</v>
      </c>
      <c r="E6247" s="6">
        <v>1428</v>
      </c>
      <c r="F6247" s="7" t="s">
        <v>21</v>
      </c>
      <c r="G6247" s="6">
        <v>14.092000000000001</v>
      </c>
    </row>
    <row r="6248" spans="1:7" ht="15" thickBot="1" x14ac:dyDescent="0.35">
      <c r="A6248" s="6">
        <v>126.39239999999999</v>
      </c>
      <c r="B6248" s="19">
        <f>(A6248-G6248)/G6248</f>
        <v>5.8070012925463157</v>
      </c>
      <c r="C6248" s="30" t="s">
        <v>167</v>
      </c>
      <c r="D6248" s="6">
        <v>1009449</v>
      </c>
      <c r="E6248" s="6">
        <v>398</v>
      </c>
      <c r="F6248" s="7" t="s">
        <v>23</v>
      </c>
      <c r="G6248" s="6">
        <v>18.568000000000001</v>
      </c>
    </row>
    <row r="6249" spans="1:7" ht="15" thickBot="1" x14ac:dyDescent="0.35">
      <c r="A6249" s="6">
        <v>126.39239999999999</v>
      </c>
      <c r="B6249" s="19">
        <f>(A6249-G6249)/G6249</f>
        <v>3.9933786346396962</v>
      </c>
      <c r="C6249" s="30" t="s">
        <v>134</v>
      </c>
      <c r="D6249" s="6">
        <v>1015147</v>
      </c>
      <c r="E6249" s="6">
        <v>1922</v>
      </c>
      <c r="F6249" s="7" t="s">
        <v>25</v>
      </c>
      <c r="G6249" s="6">
        <v>25.312000000000001</v>
      </c>
    </row>
    <row r="6250" spans="1:7" ht="15" thickBot="1" x14ac:dyDescent="0.35">
      <c r="A6250" s="6">
        <v>126.39239999999999</v>
      </c>
      <c r="B6250" s="19">
        <f>(A6250-G6250)/G6250</f>
        <v>3.9925896666139988</v>
      </c>
      <c r="C6250" s="30" t="s">
        <v>238</v>
      </c>
      <c r="D6250" s="6">
        <v>1008413</v>
      </c>
      <c r="E6250" s="6">
        <v>454</v>
      </c>
      <c r="F6250" s="7" t="s">
        <v>42</v>
      </c>
      <c r="G6250" s="6">
        <v>25.315999999999999</v>
      </c>
    </row>
    <row r="6251" spans="1:7" ht="15" thickBot="1" x14ac:dyDescent="0.35">
      <c r="A6251" s="6">
        <v>126.39239999999999</v>
      </c>
      <c r="B6251" s="19">
        <f>(A6251-G6251)/G6251</f>
        <v>2.1658250676284942</v>
      </c>
      <c r="C6251" s="30" t="s">
        <v>71</v>
      </c>
      <c r="D6251" s="6">
        <v>1012227</v>
      </c>
      <c r="E6251" s="6">
        <v>1232</v>
      </c>
      <c r="F6251" s="7" t="s">
        <v>42</v>
      </c>
      <c r="G6251" s="6">
        <v>39.923999999999999</v>
      </c>
    </row>
    <row r="6252" spans="1:7" ht="15" thickBot="1" x14ac:dyDescent="0.35">
      <c r="A6252" s="6">
        <v>126.39239999999999</v>
      </c>
      <c r="B6252" s="19">
        <f>(A6252-G6252)/G6252</f>
        <v>2.0791366205418043</v>
      </c>
      <c r="C6252" s="30" t="s">
        <v>353</v>
      </c>
      <c r="D6252" s="6">
        <v>1017226</v>
      </c>
      <c r="E6252" s="6">
        <v>2028</v>
      </c>
      <c r="F6252" s="7" t="s">
        <v>25</v>
      </c>
      <c r="G6252" s="6">
        <v>41.048000000000002</v>
      </c>
    </row>
    <row r="6253" spans="1:7" ht="15" thickBot="1" x14ac:dyDescent="0.35">
      <c r="A6253" s="6">
        <v>126.39239999999999</v>
      </c>
      <c r="B6253" s="19">
        <f>(A6253-G6253)/G6253</f>
        <v>1.4852996696554976</v>
      </c>
      <c r="C6253" s="30" t="s">
        <v>105</v>
      </c>
      <c r="D6253" s="6">
        <v>1008838</v>
      </c>
      <c r="E6253" s="6">
        <v>2361</v>
      </c>
      <c r="F6253" s="7" t="s">
        <v>35</v>
      </c>
      <c r="G6253" s="6">
        <v>50.856000000000002</v>
      </c>
    </row>
    <row r="6254" spans="1:7" ht="15" thickBot="1" x14ac:dyDescent="0.35">
      <c r="A6254" s="6">
        <v>126.39239999999999</v>
      </c>
      <c r="B6254" s="19">
        <f>(A6254-G6254)/G6254</f>
        <v>1.3863832036855221</v>
      </c>
      <c r="C6254" s="30" t="s">
        <v>47</v>
      </c>
      <c r="D6254" s="6">
        <v>1008804</v>
      </c>
      <c r="E6254" s="6">
        <v>1073</v>
      </c>
      <c r="F6254" s="7" t="s">
        <v>25</v>
      </c>
      <c r="G6254" s="6">
        <v>52.963999999999999</v>
      </c>
    </row>
    <row r="6255" spans="1:7" ht="15" thickBot="1" x14ac:dyDescent="0.35">
      <c r="A6255" s="6">
        <v>126.39239999999999</v>
      </c>
      <c r="B6255" s="19">
        <f>(A6255-G6255)/G6255</f>
        <v>1.3663671085149405</v>
      </c>
      <c r="C6255" s="30" t="s">
        <v>209</v>
      </c>
      <c r="D6255" s="6">
        <v>1019693</v>
      </c>
      <c r="E6255" s="6">
        <v>209</v>
      </c>
      <c r="F6255" s="7" t="s">
        <v>21</v>
      </c>
      <c r="G6255" s="6">
        <v>53.411999999999999</v>
      </c>
    </row>
    <row r="6256" spans="1:7" ht="15" thickBot="1" x14ac:dyDescent="0.35">
      <c r="A6256" s="6">
        <v>126.39239999999999</v>
      </c>
      <c r="B6256" s="19">
        <f>(A6256-G6256)/G6256</f>
        <v>1.1426798670916118</v>
      </c>
      <c r="C6256" s="30" t="s">
        <v>73</v>
      </c>
      <c r="D6256" s="6">
        <v>1019890</v>
      </c>
      <c r="E6256" s="6">
        <v>1066</v>
      </c>
      <c r="F6256" s="7" t="s">
        <v>27</v>
      </c>
      <c r="G6256" s="6">
        <v>58.988</v>
      </c>
    </row>
    <row r="6257" spans="1:7" ht="15" thickBot="1" x14ac:dyDescent="0.35">
      <c r="A6257" s="6">
        <v>126.39239999999999</v>
      </c>
      <c r="B6257" s="19">
        <f>(A6257-G6257)/G6257</f>
        <v>0.79974369197471096</v>
      </c>
      <c r="C6257" s="30" t="s">
        <v>298</v>
      </c>
      <c r="D6257" s="6">
        <v>1011648</v>
      </c>
      <c r="E6257" s="6">
        <v>594</v>
      </c>
      <c r="F6257" s="7" t="s">
        <v>35</v>
      </c>
      <c r="G6257" s="6">
        <v>70.227999999999994</v>
      </c>
    </row>
    <row r="6258" spans="1:7" ht="15" thickBot="1" x14ac:dyDescent="0.35">
      <c r="A6258" s="6">
        <v>126.39239999999999</v>
      </c>
      <c r="B6258" s="19">
        <f>(A6258-G6258)/G6258</f>
        <v>0.79861680327868834</v>
      </c>
      <c r="C6258" s="30" t="s">
        <v>210</v>
      </c>
      <c r="D6258" s="6">
        <v>1009616</v>
      </c>
      <c r="E6258" s="6">
        <v>2686</v>
      </c>
      <c r="F6258" s="7" t="s">
        <v>25</v>
      </c>
      <c r="G6258" s="6">
        <v>70.272000000000006</v>
      </c>
    </row>
    <row r="6259" spans="1:7" ht="15" thickBot="1" x14ac:dyDescent="0.35">
      <c r="A6259" s="6">
        <v>126.39239999999999</v>
      </c>
      <c r="B6259" s="19">
        <f>(A6259-G6259)/G6259</f>
        <v>0.61842347879532866</v>
      </c>
      <c r="C6259" s="30" t="s">
        <v>296</v>
      </c>
      <c r="D6259" s="6">
        <v>1014660</v>
      </c>
      <c r="E6259" s="6">
        <v>582</v>
      </c>
      <c r="F6259" s="7" t="s">
        <v>42</v>
      </c>
      <c r="G6259" s="6">
        <v>78.096000000000004</v>
      </c>
    </row>
    <row r="6260" spans="1:7" ht="15" thickBot="1" x14ac:dyDescent="0.35">
      <c r="A6260" s="6">
        <v>126.39239999999999</v>
      </c>
      <c r="B6260" s="19">
        <f>(A6260-G6260)/G6260</f>
        <v>0.60592091888595245</v>
      </c>
      <c r="C6260" s="30" t="s">
        <v>247</v>
      </c>
      <c r="D6260" s="6">
        <v>1009259</v>
      </c>
      <c r="E6260" s="6">
        <v>986</v>
      </c>
      <c r="F6260" s="7" t="s">
        <v>21</v>
      </c>
      <c r="G6260" s="6">
        <v>78.703999999999994</v>
      </c>
    </row>
    <row r="6261" spans="1:7" ht="15" thickBot="1" x14ac:dyDescent="0.35">
      <c r="A6261" s="6">
        <v>126.39239999999999</v>
      </c>
      <c r="B6261" s="19">
        <f>(A6261-G6261)/G6261</f>
        <v>0.58569277864204339</v>
      </c>
      <c r="C6261" s="30" t="s">
        <v>338</v>
      </c>
      <c r="D6261" s="6">
        <v>1007229</v>
      </c>
      <c r="E6261" s="6">
        <v>2477</v>
      </c>
      <c r="F6261" s="7" t="s">
        <v>23</v>
      </c>
      <c r="G6261" s="6">
        <v>79.707999999999998</v>
      </c>
    </row>
    <row r="6262" spans="1:7" ht="15" thickBot="1" x14ac:dyDescent="0.35">
      <c r="A6262" s="6">
        <v>126.39239999999999</v>
      </c>
      <c r="B6262" s="19">
        <f>(A6262-G6262)/G6262</f>
        <v>0.27088846880907369</v>
      </c>
      <c r="C6262" s="30" t="s">
        <v>36</v>
      </c>
      <c r="D6262" s="6">
        <v>1017133</v>
      </c>
      <c r="E6262" s="6">
        <v>1354</v>
      </c>
      <c r="F6262" s="7" t="s">
        <v>42</v>
      </c>
      <c r="G6262" s="6">
        <v>99.451999999999998</v>
      </c>
    </row>
    <row r="6263" spans="1:7" ht="15" thickBot="1" x14ac:dyDescent="0.35">
      <c r="A6263" s="6">
        <v>126.39239999999999</v>
      </c>
      <c r="B6263" s="19">
        <f>(A6263-G6263)/G6263</f>
        <v>0.13036059240180289</v>
      </c>
      <c r="C6263" s="30" t="s">
        <v>101</v>
      </c>
      <c r="D6263" s="6">
        <v>1016986</v>
      </c>
      <c r="E6263" s="6">
        <v>2442</v>
      </c>
      <c r="F6263" s="7" t="s">
        <v>23</v>
      </c>
      <c r="G6263" s="6">
        <v>111.816</v>
      </c>
    </row>
    <row r="6264" spans="1:7" ht="15" thickBot="1" x14ac:dyDescent="0.35">
      <c r="A6264" s="6">
        <v>126.39239999999999</v>
      </c>
      <c r="B6264" s="19">
        <f>(A6264-G6264)/G6264</f>
        <v>6.6062753036437188E-2</v>
      </c>
      <c r="C6264" s="30" t="s">
        <v>269</v>
      </c>
      <c r="D6264" s="6">
        <v>1019298</v>
      </c>
      <c r="E6264" s="6">
        <v>1328</v>
      </c>
      <c r="F6264" s="7" t="s">
        <v>21</v>
      </c>
      <c r="G6264" s="6">
        <v>118.56</v>
      </c>
    </row>
    <row r="6265" spans="1:7" ht="15" thickBot="1" x14ac:dyDescent="0.35">
      <c r="A6265" s="6">
        <v>126.39239999999999</v>
      </c>
      <c r="B6265" s="19">
        <f>(A6265-G6265)/G6265</f>
        <v>-0.1309892467203872</v>
      </c>
      <c r="C6265" s="30" t="s">
        <v>81</v>
      </c>
      <c r="D6265" s="6">
        <v>1007609</v>
      </c>
      <c r="E6265" s="6">
        <v>818</v>
      </c>
      <c r="F6265" s="7" t="s">
        <v>31</v>
      </c>
      <c r="G6265" s="6">
        <v>145.44399999999999</v>
      </c>
    </row>
    <row r="6266" spans="1:7" ht="15" thickBot="1" x14ac:dyDescent="0.35">
      <c r="A6266" s="6">
        <v>126.39239999999999</v>
      </c>
      <c r="B6266" s="19">
        <f>(A6266-G6266)/G6266</f>
        <v>-0.14474909327126076</v>
      </c>
      <c r="C6266" s="30" t="s">
        <v>274</v>
      </c>
      <c r="D6266" s="6">
        <v>1016332</v>
      </c>
      <c r="E6266" s="6">
        <v>2001</v>
      </c>
      <c r="F6266" s="7" t="s">
        <v>25</v>
      </c>
      <c r="G6266" s="6">
        <v>147.78399999999999</v>
      </c>
    </row>
    <row r="6267" spans="1:7" ht="15" thickBot="1" x14ac:dyDescent="0.35">
      <c r="A6267" s="6">
        <v>126.39239999999999</v>
      </c>
      <c r="B6267" s="19">
        <f>(A6267-G6267)/G6267</f>
        <v>-0.1638280981237927</v>
      </c>
      <c r="C6267" s="30" t="s">
        <v>163</v>
      </c>
      <c r="D6267" s="6">
        <v>1013481</v>
      </c>
      <c r="E6267" s="6">
        <v>132</v>
      </c>
      <c r="F6267" s="7" t="s">
        <v>25</v>
      </c>
      <c r="G6267" s="6">
        <v>151.15600000000001</v>
      </c>
    </row>
    <row r="6268" spans="1:7" ht="15" thickBot="1" x14ac:dyDescent="0.35">
      <c r="A6268" s="6">
        <v>126.39239999999999</v>
      </c>
      <c r="B6268" s="19">
        <f>(A6268-G6268)/G6268</f>
        <v>-0.1995414819506017</v>
      </c>
      <c r="C6268" s="30" t="s">
        <v>230</v>
      </c>
      <c r="D6268" s="6">
        <v>1013025</v>
      </c>
      <c r="E6268" s="6">
        <v>1668</v>
      </c>
      <c r="F6268" s="7" t="s">
        <v>27</v>
      </c>
      <c r="G6268" s="6">
        <v>157.9</v>
      </c>
    </row>
    <row r="6269" spans="1:7" ht="15" thickBot="1" x14ac:dyDescent="0.35">
      <c r="A6269" s="6">
        <v>126.39239999999999</v>
      </c>
      <c r="B6269" s="19">
        <f>(A6269-G6269)/G6269</f>
        <v>-0.23232914652219339</v>
      </c>
      <c r="C6269" s="30" t="s">
        <v>16</v>
      </c>
      <c r="D6269" s="6">
        <v>1012551</v>
      </c>
      <c r="E6269" s="6">
        <v>185</v>
      </c>
      <c r="F6269" s="7" t="s">
        <v>21</v>
      </c>
      <c r="G6269" s="6">
        <v>164.64400000000001</v>
      </c>
    </row>
    <row r="6270" spans="1:7" ht="15" thickBot="1" x14ac:dyDescent="0.35">
      <c r="A6270" s="6">
        <v>126.39239999999999</v>
      </c>
      <c r="B6270" s="19">
        <f>(A6270-G6270)/G6270</f>
        <v>-0.24266951082136953</v>
      </c>
      <c r="C6270" s="30" t="s">
        <v>167</v>
      </c>
      <c r="D6270" s="6">
        <v>1015025</v>
      </c>
      <c r="E6270" s="6">
        <v>578</v>
      </c>
      <c r="F6270" s="7" t="s">
        <v>27</v>
      </c>
      <c r="G6270" s="6">
        <v>166.892</v>
      </c>
    </row>
    <row r="6271" spans="1:7" ht="15" thickBot="1" x14ac:dyDescent="0.35">
      <c r="A6271" s="6">
        <v>126.39239999999999</v>
      </c>
      <c r="B6271" s="19">
        <f>(A6271-G6271)/G6271</f>
        <v>-0.26253646696384814</v>
      </c>
      <c r="C6271" s="30" t="s">
        <v>305</v>
      </c>
      <c r="D6271" s="6">
        <v>1017263</v>
      </c>
      <c r="E6271" s="6">
        <v>2643</v>
      </c>
      <c r="F6271" s="7" t="s">
        <v>35</v>
      </c>
      <c r="G6271" s="6">
        <v>171.38800000000001</v>
      </c>
    </row>
    <row r="6272" spans="1:7" ht="15" thickBot="1" x14ac:dyDescent="0.35">
      <c r="A6272" s="6">
        <v>126.39239999999999</v>
      </c>
      <c r="B6272" s="19">
        <f>(A6272-G6272)/G6272</f>
        <v>-0.26734140233722875</v>
      </c>
      <c r="C6272" s="30" t="s">
        <v>359</v>
      </c>
      <c r="D6272" s="6">
        <v>1016937</v>
      </c>
      <c r="E6272" s="6">
        <v>761</v>
      </c>
      <c r="F6272" s="7" t="s">
        <v>21</v>
      </c>
      <c r="G6272" s="6">
        <v>172.512</v>
      </c>
    </row>
    <row r="6273" spans="1:7" ht="15" thickBot="1" x14ac:dyDescent="0.35">
      <c r="A6273" s="6">
        <v>126.40576</v>
      </c>
      <c r="B6273" s="19">
        <f>(A6273-G6273)/G6273</f>
        <v>1.0892928356917466</v>
      </c>
      <c r="C6273" s="30" t="s">
        <v>86</v>
      </c>
      <c r="D6273" s="6">
        <v>1001057</v>
      </c>
      <c r="E6273" s="6">
        <v>1057</v>
      </c>
      <c r="F6273" s="7" t="s">
        <v>27</v>
      </c>
      <c r="G6273" s="6">
        <v>60.501696000000003</v>
      </c>
    </row>
    <row r="6274" spans="1:7" ht="15" thickBot="1" x14ac:dyDescent="0.35">
      <c r="A6274" s="6">
        <v>126.4328</v>
      </c>
      <c r="B6274" s="19">
        <f>(A6274-G6274)/G6274</f>
        <v>-0.19959787695237324</v>
      </c>
      <c r="C6274" s="30" t="s">
        <v>307</v>
      </c>
      <c r="D6274" s="6">
        <v>1003737</v>
      </c>
      <c r="E6274" s="6">
        <v>1300</v>
      </c>
      <c r="F6274" s="7" t="s">
        <v>27</v>
      </c>
      <c r="G6274" s="6">
        <v>157.9616</v>
      </c>
    </row>
    <row r="6275" spans="1:7" ht="15" thickBot="1" x14ac:dyDescent="0.35">
      <c r="A6275" s="6">
        <v>126.6876</v>
      </c>
      <c r="B6275" s="19">
        <f>(A6275-G6275)/G6275</f>
        <v>3.4214736430645525</v>
      </c>
      <c r="C6275" s="30" t="s">
        <v>266</v>
      </c>
      <c r="D6275" s="6">
        <v>1003092</v>
      </c>
      <c r="E6275" s="6">
        <v>1655</v>
      </c>
      <c r="F6275" s="7" t="s">
        <v>27</v>
      </c>
      <c r="G6275" s="6">
        <v>28.652799999999999</v>
      </c>
    </row>
    <row r="6276" spans="1:7" ht="15" thickBot="1" x14ac:dyDescent="0.35">
      <c r="A6276" s="6">
        <v>126.84059999999999</v>
      </c>
      <c r="B6276" s="19">
        <f>(A6276-G6276)/G6276</f>
        <v>54.340575916230371</v>
      </c>
      <c r="C6276" s="30" t="s">
        <v>324</v>
      </c>
      <c r="D6276" s="6">
        <v>1013157</v>
      </c>
      <c r="E6276" s="6">
        <v>517</v>
      </c>
      <c r="F6276" s="7" t="s">
        <v>35</v>
      </c>
      <c r="G6276" s="6">
        <v>2.2919999999999998</v>
      </c>
    </row>
    <row r="6277" spans="1:7" ht="15" thickBot="1" x14ac:dyDescent="0.35">
      <c r="A6277" s="6">
        <v>126.84059999999999</v>
      </c>
      <c r="B6277" s="19">
        <f>(A6277-G6277)/G6277</f>
        <v>15.031420626895853</v>
      </c>
      <c r="C6277" s="30" t="s">
        <v>353</v>
      </c>
      <c r="D6277" s="6">
        <v>1018057</v>
      </c>
      <c r="E6277" s="6">
        <v>1897</v>
      </c>
      <c r="F6277" s="7" t="s">
        <v>42</v>
      </c>
      <c r="G6277" s="6">
        <v>7.9119999999999999</v>
      </c>
    </row>
    <row r="6278" spans="1:7" ht="15" thickBot="1" x14ac:dyDescent="0.35">
      <c r="A6278" s="6">
        <v>126.84059999999999</v>
      </c>
      <c r="B6278" s="19">
        <f>(A6278-G6278)/G6278</f>
        <v>9.2224854932301739</v>
      </c>
      <c r="C6278" s="30" t="s">
        <v>386</v>
      </c>
      <c r="D6278" s="6">
        <v>1017430</v>
      </c>
      <c r="E6278" s="6">
        <v>1848</v>
      </c>
      <c r="F6278" s="7" t="s">
        <v>21</v>
      </c>
      <c r="G6278" s="6">
        <v>12.407999999999999</v>
      </c>
    </row>
    <row r="6279" spans="1:7" ht="15" thickBot="1" x14ac:dyDescent="0.35">
      <c r="A6279" s="6">
        <v>126.84059999999999</v>
      </c>
      <c r="B6279" s="19">
        <f>(A6279-G6279)/G6279</f>
        <v>8.3733816139521142</v>
      </c>
      <c r="C6279" s="30" t="s">
        <v>51</v>
      </c>
      <c r="D6279" s="6">
        <v>1013669</v>
      </c>
      <c r="E6279" s="6">
        <v>924</v>
      </c>
      <c r="F6279" s="7" t="s">
        <v>27</v>
      </c>
      <c r="G6279" s="6">
        <v>13.532</v>
      </c>
    </row>
    <row r="6280" spans="1:7" ht="15" thickBot="1" x14ac:dyDescent="0.35">
      <c r="A6280" s="6">
        <v>126.84059999999999</v>
      </c>
      <c r="B6280" s="19">
        <f>(A6280-G6280)/G6280</f>
        <v>6.0357554914577332</v>
      </c>
      <c r="C6280" s="30" t="s">
        <v>187</v>
      </c>
      <c r="D6280" s="6">
        <v>1014755</v>
      </c>
      <c r="E6280" s="6">
        <v>2692</v>
      </c>
      <c r="F6280" s="7" t="s">
        <v>17</v>
      </c>
      <c r="G6280" s="6">
        <v>18.027999999999999</v>
      </c>
    </row>
    <row r="6281" spans="1:7" ht="15" thickBot="1" x14ac:dyDescent="0.35">
      <c r="A6281" s="6">
        <v>126.84059999999999</v>
      </c>
      <c r="B6281" s="19">
        <f>(A6281-G6281)/G6281</f>
        <v>4.3837266553480472</v>
      </c>
      <c r="C6281" s="30" t="s">
        <v>166</v>
      </c>
      <c r="D6281" s="6">
        <v>1019195</v>
      </c>
      <c r="E6281" s="6">
        <v>946</v>
      </c>
      <c r="F6281" s="7" t="s">
        <v>17</v>
      </c>
      <c r="G6281" s="6">
        <v>23.56</v>
      </c>
    </row>
    <row r="6282" spans="1:7" ht="15" thickBot="1" x14ac:dyDescent="0.35">
      <c r="A6282" s="6">
        <v>126.84059999999999</v>
      </c>
      <c r="B6282" s="19">
        <f>(A6282-G6282)/G6282</f>
        <v>3.3337638376383762</v>
      </c>
      <c r="C6282" s="30" t="s">
        <v>103</v>
      </c>
      <c r="D6282" s="6">
        <v>1017868</v>
      </c>
      <c r="E6282" s="6">
        <v>1243</v>
      </c>
      <c r="F6282" s="7" t="s">
        <v>35</v>
      </c>
      <c r="G6282" s="6">
        <v>29.268000000000001</v>
      </c>
    </row>
    <row r="6283" spans="1:7" ht="15" thickBot="1" x14ac:dyDescent="0.35">
      <c r="A6283" s="6">
        <v>126.84059999999999</v>
      </c>
      <c r="B6283" s="19">
        <f>(A6283-G6283)/G6283</f>
        <v>2.5260925164016452</v>
      </c>
      <c r="C6283" s="30" t="s">
        <v>367</v>
      </c>
      <c r="D6283" s="6">
        <v>1008455</v>
      </c>
      <c r="E6283" s="6">
        <v>2192</v>
      </c>
      <c r="F6283" s="7" t="s">
        <v>25</v>
      </c>
      <c r="G6283" s="6">
        <v>35.972000000000001</v>
      </c>
    </row>
    <row r="6284" spans="1:7" ht="15" thickBot="1" x14ac:dyDescent="0.35">
      <c r="A6284" s="6">
        <v>126.84059999999999</v>
      </c>
      <c r="B6284" s="19">
        <f>(A6284-G6284)/G6284</f>
        <v>1.4030122764474084</v>
      </c>
      <c r="C6284" s="30" t="s">
        <v>290</v>
      </c>
      <c r="D6284" s="6">
        <v>1018341</v>
      </c>
      <c r="E6284" s="6">
        <v>147</v>
      </c>
      <c r="F6284" s="7" t="s">
        <v>25</v>
      </c>
      <c r="G6284" s="6">
        <v>52.783999999999999</v>
      </c>
    </row>
    <row r="6285" spans="1:7" ht="15" thickBot="1" x14ac:dyDescent="0.35">
      <c r="A6285" s="6">
        <v>126.84059999999999</v>
      </c>
      <c r="B6285" s="19">
        <f>(A6285-G6285)/G6285</f>
        <v>0.94696076625529568</v>
      </c>
      <c r="C6285" s="30" t="s">
        <v>166</v>
      </c>
      <c r="D6285" s="6">
        <v>1016826</v>
      </c>
      <c r="E6285" s="6">
        <v>2552</v>
      </c>
      <c r="F6285" s="7" t="s">
        <v>42</v>
      </c>
      <c r="G6285" s="6">
        <v>65.147999999999996</v>
      </c>
    </row>
    <row r="6286" spans="1:7" ht="15" thickBot="1" x14ac:dyDescent="0.35">
      <c r="A6286" s="6">
        <v>126.84059999999999</v>
      </c>
      <c r="B6286" s="19">
        <f>(A6286-G6286)/G6286</f>
        <v>0.59027833500501492</v>
      </c>
      <c r="C6286" s="30" t="s">
        <v>367</v>
      </c>
      <c r="D6286" s="6">
        <v>1011025</v>
      </c>
      <c r="E6286" s="6">
        <v>752</v>
      </c>
      <c r="F6286" s="7" t="s">
        <v>42</v>
      </c>
      <c r="G6286" s="6">
        <v>79.760000000000005</v>
      </c>
    </row>
    <row r="6287" spans="1:7" ht="15" thickBot="1" x14ac:dyDescent="0.35">
      <c r="A6287" s="6">
        <v>126.84059999999999</v>
      </c>
      <c r="B6287" s="19">
        <f>(A6287-G6287)/G6287</f>
        <v>0.48560084328882647</v>
      </c>
      <c r="C6287" s="30" t="s">
        <v>280</v>
      </c>
      <c r="D6287" s="6">
        <v>1014583</v>
      </c>
      <c r="E6287" s="6">
        <v>1370</v>
      </c>
      <c r="F6287" s="7" t="s">
        <v>21</v>
      </c>
      <c r="G6287" s="6">
        <v>85.38</v>
      </c>
    </row>
    <row r="6288" spans="1:7" ht="15" thickBot="1" x14ac:dyDescent="0.35">
      <c r="A6288" s="6">
        <v>126.84059999999999</v>
      </c>
      <c r="B6288" s="19">
        <f>(A6288-G6288)/G6288</f>
        <v>0.27447248904786781</v>
      </c>
      <c r="C6288" s="30" t="s">
        <v>289</v>
      </c>
      <c r="D6288" s="6">
        <v>1008886</v>
      </c>
      <c r="E6288" s="6">
        <v>2441</v>
      </c>
      <c r="F6288" s="7" t="s">
        <v>17</v>
      </c>
      <c r="G6288" s="6">
        <v>99.524000000000001</v>
      </c>
    </row>
    <row r="6289" spans="1:7" ht="15" thickBot="1" x14ac:dyDescent="0.35">
      <c r="A6289" s="6">
        <v>126.84059999999999</v>
      </c>
      <c r="B6289" s="19">
        <f>(A6289-G6289)/G6289</f>
        <v>-6.5148879716981217E-2</v>
      </c>
      <c r="C6289" s="30" t="s">
        <v>169</v>
      </c>
      <c r="D6289" s="6">
        <v>1008257</v>
      </c>
      <c r="E6289" s="6">
        <v>38</v>
      </c>
      <c r="F6289" s="7" t="s">
        <v>19</v>
      </c>
      <c r="G6289" s="6">
        <v>135.68</v>
      </c>
    </row>
    <row r="6290" spans="1:7" ht="15" thickBot="1" x14ac:dyDescent="0.35">
      <c r="A6290" s="6">
        <v>126.84059999999999</v>
      </c>
      <c r="B6290" s="19">
        <f>(A6290-G6290)/G6290</f>
        <v>-0.22214222636510816</v>
      </c>
      <c r="C6290" s="30" t="s">
        <v>186</v>
      </c>
      <c r="D6290" s="6">
        <v>1007726</v>
      </c>
      <c r="E6290" s="6">
        <v>394</v>
      </c>
      <c r="F6290" s="7" t="s">
        <v>23</v>
      </c>
      <c r="G6290" s="6">
        <v>163.06399999999999</v>
      </c>
    </row>
    <row r="6291" spans="1:7" ht="15" thickBot="1" x14ac:dyDescent="0.35">
      <c r="A6291" s="6">
        <v>126.93024</v>
      </c>
      <c r="B6291" s="19">
        <f>(A6291-G6291)/G6291</f>
        <v>3.7164922711058264</v>
      </c>
      <c r="C6291" s="30" t="s">
        <v>142</v>
      </c>
      <c r="D6291" s="6">
        <v>1010020</v>
      </c>
      <c r="E6291" s="6">
        <v>536</v>
      </c>
      <c r="F6291" s="7" t="s">
        <v>87</v>
      </c>
      <c r="G6291" s="6">
        <v>26.911999999999999</v>
      </c>
    </row>
    <row r="6292" spans="1:7" ht="15" thickBot="1" x14ac:dyDescent="0.35">
      <c r="A6292" s="6">
        <v>126.9892</v>
      </c>
      <c r="B6292" s="19">
        <f>(A6292-G6292)/G6292</f>
        <v>-0.49875427871316513</v>
      </c>
      <c r="C6292" s="30" t="s">
        <v>214</v>
      </c>
      <c r="D6292" s="6">
        <v>1002506</v>
      </c>
      <c r="E6292" s="6">
        <v>2506</v>
      </c>
      <c r="F6292" s="7" t="s">
        <v>23</v>
      </c>
      <c r="G6292" s="6">
        <v>253.34719999999999</v>
      </c>
    </row>
    <row r="6293" spans="1:7" ht="15" thickBot="1" x14ac:dyDescent="0.35">
      <c r="A6293" s="6">
        <v>127.04640000000001</v>
      </c>
      <c r="B6293" s="19">
        <f>(A6293-G6293)/G6293</f>
        <v>1.9737098344693285</v>
      </c>
      <c r="C6293" s="30" t="s">
        <v>375</v>
      </c>
      <c r="D6293" s="6">
        <v>1005223</v>
      </c>
      <c r="E6293" s="6">
        <v>1432</v>
      </c>
      <c r="F6293" s="7" t="s">
        <v>27</v>
      </c>
      <c r="G6293" s="6">
        <v>42.723199999999999</v>
      </c>
    </row>
    <row r="6294" spans="1:7" ht="15" thickBot="1" x14ac:dyDescent="0.35">
      <c r="A6294" s="6">
        <v>127.09216000000001</v>
      </c>
      <c r="B6294" s="19">
        <f>(A6294-G6294)/G6294</f>
        <v>-0.46821583986074844</v>
      </c>
      <c r="C6294" s="30" t="s">
        <v>32</v>
      </c>
      <c r="D6294" s="6">
        <v>1002001</v>
      </c>
      <c r="E6294" s="6">
        <v>2001</v>
      </c>
      <c r="F6294" s="7" t="s">
        <v>23</v>
      </c>
      <c r="G6294" s="6">
        <v>238.99199999999999</v>
      </c>
    </row>
    <row r="6295" spans="1:7" ht="15" thickBot="1" x14ac:dyDescent="0.35">
      <c r="A6295" s="6">
        <v>127.16079999999999</v>
      </c>
      <c r="B6295" s="19">
        <f>(A6295-G6295)/G6295</f>
        <v>14.231027213491759</v>
      </c>
      <c r="C6295" s="30" t="s">
        <v>299</v>
      </c>
      <c r="D6295" s="6">
        <v>1003440</v>
      </c>
      <c r="E6295" s="6">
        <v>1942</v>
      </c>
      <c r="F6295" s="7" t="s">
        <v>17</v>
      </c>
      <c r="G6295" s="6">
        <v>8.3488000000000007</v>
      </c>
    </row>
    <row r="6296" spans="1:7" ht="15" thickBot="1" x14ac:dyDescent="0.35">
      <c r="A6296" s="6">
        <v>127.28879999999999</v>
      </c>
      <c r="B6296" s="19">
        <f>(A6296-G6296)/G6296</f>
        <v>10.197114707952146</v>
      </c>
      <c r="C6296" s="30" t="s">
        <v>89</v>
      </c>
      <c r="D6296" s="6">
        <v>1006400</v>
      </c>
      <c r="E6296" s="6">
        <v>970</v>
      </c>
      <c r="F6296" s="7" t="s">
        <v>17</v>
      </c>
      <c r="G6296" s="6">
        <v>11.368</v>
      </c>
    </row>
    <row r="6297" spans="1:7" ht="15" thickBot="1" x14ac:dyDescent="0.35">
      <c r="A6297" s="6">
        <v>127.28879999999999</v>
      </c>
      <c r="B6297" s="19">
        <f>(A6297-G6297)/G6297</f>
        <v>7.8247920133111482</v>
      </c>
      <c r="C6297" s="30" t="s">
        <v>136</v>
      </c>
      <c r="D6297" s="6">
        <v>1005457</v>
      </c>
      <c r="E6297" s="6">
        <v>1495</v>
      </c>
      <c r="F6297" s="7" t="s">
        <v>25</v>
      </c>
      <c r="G6297" s="6">
        <v>14.423999999999999</v>
      </c>
    </row>
    <row r="6298" spans="1:7" ht="15" thickBot="1" x14ac:dyDescent="0.35">
      <c r="A6298" s="6">
        <v>127.28879999999999</v>
      </c>
      <c r="B6298" s="19">
        <f>(A6298-G6298)/G6298</f>
        <v>6.3339940078359058</v>
      </c>
      <c r="C6298" s="30" t="s">
        <v>50</v>
      </c>
      <c r="D6298" s="6">
        <v>1013091</v>
      </c>
      <c r="E6298" s="6">
        <v>1307</v>
      </c>
      <c r="F6298" s="7" t="s">
        <v>19</v>
      </c>
      <c r="G6298" s="6">
        <v>17.356000000000002</v>
      </c>
    </row>
    <row r="6299" spans="1:7" ht="15" thickBot="1" x14ac:dyDescent="0.35">
      <c r="A6299" s="6">
        <v>127.28879999999999</v>
      </c>
      <c r="B6299" s="19">
        <f>(A6299-G6299)/G6299</f>
        <v>4.508429980958975</v>
      </c>
      <c r="C6299" s="30" t="s">
        <v>107</v>
      </c>
      <c r="D6299" s="6">
        <v>1010049</v>
      </c>
      <c r="E6299" s="6">
        <v>1337</v>
      </c>
      <c r="F6299" s="7" t="s">
        <v>25</v>
      </c>
      <c r="G6299" s="6">
        <v>23.108000000000001</v>
      </c>
    </row>
    <row r="6300" spans="1:7" ht="15" thickBot="1" x14ac:dyDescent="0.35">
      <c r="A6300" s="6">
        <v>127.28879999999999</v>
      </c>
      <c r="B6300" s="19">
        <f>(A6300-G6300)/G6300</f>
        <v>4.0463368220742151</v>
      </c>
      <c r="C6300" s="30" t="s">
        <v>215</v>
      </c>
      <c r="D6300" s="6">
        <v>1019306</v>
      </c>
      <c r="E6300" s="6">
        <v>512</v>
      </c>
      <c r="F6300" s="7" t="s">
        <v>27</v>
      </c>
      <c r="G6300" s="6">
        <v>25.224</v>
      </c>
    </row>
    <row r="6301" spans="1:7" ht="15" thickBot="1" x14ac:dyDescent="0.35">
      <c r="A6301" s="6">
        <v>127.28879999999999</v>
      </c>
      <c r="B6301" s="19">
        <f>(A6301-G6301)/G6301</f>
        <v>4.0200662565073344</v>
      </c>
      <c r="C6301" s="30" t="s">
        <v>344</v>
      </c>
      <c r="D6301" s="6">
        <v>1019550</v>
      </c>
      <c r="E6301" s="6">
        <v>2541</v>
      </c>
      <c r="F6301" s="7" t="s">
        <v>17</v>
      </c>
      <c r="G6301" s="6">
        <v>25.356000000000002</v>
      </c>
    </row>
    <row r="6302" spans="1:7" ht="15" thickBot="1" x14ac:dyDescent="0.35">
      <c r="A6302" s="6">
        <v>127.28879999999999</v>
      </c>
      <c r="B6302" s="19">
        <f>(A6302-G6302)/G6302</f>
        <v>2.5428857715430864</v>
      </c>
      <c r="C6302" s="30" t="s">
        <v>336</v>
      </c>
      <c r="D6302" s="6">
        <v>1007683</v>
      </c>
      <c r="E6302" s="6">
        <v>1040</v>
      </c>
      <c r="F6302" s="7" t="s">
        <v>27</v>
      </c>
      <c r="G6302" s="6">
        <v>35.927999999999997</v>
      </c>
    </row>
    <row r="6303" spans="1:7" ht="15" thickBot="1" x14ac:dyDescent="0.35">
      <c r="A6303" s="6">
        <v>127.28879999999999</v>
      </c>
      <c r="B6303" s="19">
        <f>(A6303-G6303)/G6303</f>
        <v>1.5415062694672947</v>
      </c>
      <c r="C6303" s="30" t="s">
        <v>343</v>
      </c>
      <c r="D6303" s="6">
        <v>1014225</v>
      </c>
      <c r="E6303" s="6">
        <v>1470</v>
      </c>
      <c r="F6303" s="7" t="s">
        <v>19</v>
      </c>
      <c r="G6303" s="6">
        <v>50.084000000000003</v>
      </c>
    </row>
    <row r="6304" spans="1:7" ht="15" thickBot="1" x14ac:dyDescent="0.35">
      <c r="A6304" s="6">
        <v>127.28879999999999</v>
      </c>
      <c r="B6304" s="19">
        <f>(A6304-G6304)/G6304</f>
        <v>1.4323320339371701</v>
      </c>
      <c r="C6304" s="30" t="s">
        <v>75</v>
      </c>
      <c r="D6304" s="6">
        <v>1016725</v>
      </c>
      <c r="E6304" s="6">
        <v>238</v>
      </c>
      <c r="F6304" s="7" t="s">
        <v>25</v>
      </c>
      <c r="G6304" s="6">
        <v>52.332000000000001</v>
      </c>
    </row>
    <row r="6305" spans="1:7" ht="15" thickBot="1" x14ac:dyDescent="0.35">
      <c r="A6305" s="6">
        <v>127.28879999999999</v>
      </c>
      <c r="B6305" s="19">
        <f>(A6305-G6305)/G6305</f>
        <v>0.96749103499443545</v>
      </c>
      <c r="C6305" s="30" t="s">
        <v>147</v>
      </c>
      <c r="D6305" s="6">
        <v>1018980</v>
      </c>
      <c r="E6305" s="6">
        <v>2687</v>
      </c>
      <c r="F6305" s="7" t="s">
        <v>31</v>
      </c>
      <c r="G6305" s="6">
        <v>64.695999999999998</v>
      </c>
    </row>
    <row r="6306" spans="1:7" ht="15" thickBot="1" x14ac:dyDescent="0.35">
      <c r="A6306" s="6">
        <v>127.28879999999999</v>
      </c>
      <c r="B6306" s="19">
        <f>(A6306-G6306)/G6306</f>
        <v>0.83964620187304906</v>
      </c>
      <c r="C6306" s="30" t="s">
        <v>78</v>
      </c>
      <c r="D6306" s="6">
        <v>1015695</v>
      </c>
      <c r="E6306" s="6">
        <v>2413</v>
      </c>
      <c r="F6306" s="7" t="s">
        <v>23</v>
      </c>
      <c r="G6306" s="6">
        <v>69.191999999999993</v>
      </c>
    </row>
    <row r="6307" spans="1:7" ht="15" thickBot="1" x14ac:dyDescent="0.35">
      <c r="A6307" s="6">
        <v>127.28879999999999</v>
      </c>
      <c r="B6307" s="19">
        <f>(A6307-G6307)/G6307</f>
        <v>0.81364413541547931</v>
      </c>
      <c r="C6307" s="30" t="s">
        <v>175</v>
      </c>
      <c r="D6307" s="6">
        <v>1013383</v>
      </c>
      <c r="E6307" s="6">
        <v>1255</v>
      </c>
      <c r="F6307" s="7" t="s">
        <v>21</v>
      </c>
      <c r="G6307" s="6">
        <v>70.183999999999997</v>
      </c>
    </row>
    <row r="6308" spans="1:7" ht="15" thickBot="1" x14ac:dyDescent="0.35">
      <c r="A6308" s="6">
        <v>127.28879999999999</v>
      </c>
      <c r="B6308" s="19">
        <f>(A6308-G6308)/G6308</f>
        <v>0.3571970827824455</v>
      </c>
      <c r="C6308" s="30" t="s">
        <v>224</v>
      </c>
      <c r="D6308" s="6">
        <v>1014645</v>
      </c>
      <c r="E6308" s="6">
        <v>1857</v>
      </c>
      <c r="F6308" s="7" t="s">
        <v>27</v>
      </c>
      <c r="G6308" s="6">
        <v>93.787999999999997</v>
      </c>
    </row>
    <row r="6309" spans="1:7" ht="15" thickBot="1" x14ac:dyDescent="0.35">
      <c r="A6309" s="6">
        <v>127.28879999999999</v>
      </c>
      <c r="B6309" s="19">
        <f>(A6309-G6309)/G6309</f>
        <v>0.30232044198895031</v>
      </c>
      <c r="C6309" s="30" t="s">
        <v>308</v>
      </c>
      <c r="D6309" s="6">
        <v>1005467</v>
      </c>
      <c r="E6309" s="6">
        <v>2678</v>
      </c>
      <c r="F6309" s="7" t="s">
        <v>17</v>
      </c>
      <c r="G6309" s="6">
        <v>97.74</v>
      </c>
    </row>
    <row r="6310" spans="1:7" ht="15" thickBot="1" x14ac:dyDescent="0.35">
      <c r="A6310" s="6">
        <v>127.28879999999999</v>
      </c>
      <c r="B6310" s="19">
        <f>(A6310-G6310)/G6310</f>
        <v>0.15515463917525776</v>
      </c>
      <c r="C6310" s="30" t="s">
        <v>286</v>
      </c>
      <c r="D6310" s="6">
        <v>1006742</v>
      </c>
      <c r="E6310" s="6">
        <v>288</v>
      </c>
      <c r="F6310" s="7" t="s">
        <v>27</v>
      </c>
      <c r="G6310" s="6">
        <v>110.19199999999999</v>
      </c>
    </row>
    <row r="6311" spans="1:7" ht="15" thickBot="1" x14ac:dyDescent="0.35">
      <c r="A6311" s="6">
        <v>127.28879999999999</v>
      </c>
      <c r="B6311" s="19">
        <f>(A6311-G6311)/G6311</f>
        <v>-5.400843881856611E-3</v>
      </c>
      <c r="C6311" s="30" t="s">
        <v>360</v>
      </c>
      <c r="D6311" s="6">
        <v>1007312</v>
      </c>
      <c r="E6311" s="6">
        <v>2189</v>
      </c>
      <c r="F6311" s="7" t="s">
        <v>42</v>
      </c>
      <c r="G6311" s="6">
        <v>127.98</v>
      </c>
    </row>
    <row r="6312" spans="1:7" ht="15" thickBot="1" x14ac:dyDescent="0.35">
      <c r="A6312" s="6">
        <v>127.28879999999999</v>
      </c>
      <c r="B6312" s="19">
        <f>(A6312-G6312)/G6312</f>
        <v>-9.7216942324605052E-2</v>
      </c>
      <c r="C6312" s="30" t="s">
        <v>171</v>
      </c>
      <c r="D6312" s="6">
        <v>1013458</v>
      </c>
      <c r="E6312" s="6">
        <v>143</v>
      </c>
      <c r="F6312" s="7" t="s">
        <v>17</v>
      </c>
      <c r="G6312" s="6">
        <v>140.99600000000001</v>
      </c>
    </row>
    <row r="6313" spans="1:7" ht="15" thickBot="1" x14ac:dyDescent="0.35">
      <c r="A6313" s="6">
        <v>127.28879999999999</v>
      </c>
      <c r="B6313" s="19">
        <f>(A6313-G6313)/G6313</f>
        <v>-0.12511478294339207</v>
      </c>
      <c r="C6313" s="30" t="s">
        <v>182</v>
      </c>
      <c r="D6313" s="6">
        <v>1017875</v>
      </c>
      <c r="E6313" s="6">
        <v>14</v>
      </c>
      <c r="F6313" s="7" t="s">
        <v>21</v>
      </c>
      <c r="G6313" s="6">
        <v>145.49199999999999</v>
      </c>
    </row>
    <row r="6314" spans="1:7" ht="15" thickBot="1" x14ac:dyDescent="0.35">
      <c r="A6314" s="6">
        <v>127.28879999999999</v>
      </c>
      <c r="B6314" s="19">
        <f>(A6314-G6314)/G6314</f>
        <v>-0.14493228718830617</v>
      </c>
      <c r="C6314" s="30" t="s">
        <v>214</v>
      </c>
      <c r="D6314" s="6">
        <v>1015441</v>
      </c>
      <c r="E6314" s="6">
        <v>2201</v>
      </c>
      <c r="F6314" s="7" t="s">
        <v>23</v>
      </c>
      <c r="G6314" s="6">
        <v>148.864</v>
      </c>
    </row>
    <row r="6315" spans="1:7" ht="15" thickBot="1" x14ac:dyDescent="0.35">
      <c r="A6315" s="6">
        <v>127.28879999999999</v>
      </c>
      <c r="B6315" s="19">
        <f>(A6315-G6315)/G6315</f>
        <v>-0.22667800729040097</v>
      </c>
      <c r="C6315" s="30" t="s">
        <v>233</v>
      </c>
      <c r="D6315" s="6">
        <v>1011759</v>
      </c>
      <c r="E6315" s="6">
        <v>578</v>
      </c>
      <c r="F6315" s="7" t="s">
        <v>31</v>
      </c>
      <c r="G6315" s="6">
        <v>164.6</v>
      </c>
    </row>
    <row r="6316" spans="1:7" ht="15" thickBot="1" x14ac:dyDescent="0.35">
      <c r="A6316" s="6">
        <v>127.28879999999999</v>
      </c>
      <c r="B6316" s="19">
        <f>(A6316-G6316)/G6316</f>
        <v>-0.22667800729040097</v>
      </c>
      <c r="C6316" s="30" t="s">
        <v>114</v>
      </c>
      <c r="D6316" s="6">
        <v>1014391</v>
      </c>
      <c r="E6316" s="6">
        <v>2039</v>
      </c>
      <c r="F6316" s="7" t="s">
        <v>35</v>
      </c>
      <c r="G6316" s="6">
        <v>164.6</v>
      </c>
    </row>
    <row r="6317" spans="1:7" ht="15" thickBot="1" x14ac:dyDescent="0.35">
      <c r="A6317" s="6">
        <v>127.28879999999999</v>
      </c>
      <c r="B6317" s="19">
        <f>(A6317-G6317)/G6317</f>
        <v>-0.23192295624049622</v>
      </c>
      <c r="C6317" s="30" t="s">
        <v>219</v>
      </c>
      <c r="D6317" s="6">
        <v>1017534</v>
      </c>
      <c r="E6317" s="6">
        <v>2248</v>
      </c>
      <c r="F6317" s="7" t="s">
        <v>25</v>
      </c>
      <c r="G6317" s="6">
        <v>165.72399999999999</v>
      </c>
    </row>
    <row r="6318" spans="1:7" ht="15" thickBot="1" x14ac:dyDescent="0.35">
      <c r="A6318" s="6">
        <v>127.28879999999999</v>
      </c>
      <c r="B6318" s="19">
        <f>(A6318-G6318)/G6318</f>
        <v>-0.27611010009099185</v>
      </c>
      <c r="C6318" s="30" t="s">
        <v>257</v>
      </c>
      <c r="D6318" s="6">
        <v>1019201</v>
      </c>
      <c r="E6318" s="6">
        <v>232</v>
      </c>
      <c r="F6318" s="7" t="s">
        <v>23</v>
      </c>
      <c r="G6318" s="6">
        <v>175.84</v>
      </c>
    </row>
    <row r="6319" spans="1:7" ht="15" thickBot="1" x14ac:dyDescent="0.35">
      <c r="A6319" s="6">
        <v>127.28879999999999</v>
      </c>
      <c r="B6319" s="19">
        <f>(A6319-G6319)/G6319</f>
        <v>-0.36545962113659025</v>
      </c>
      <c r="C6319" s="30" t="s">
        <v>135</v>
      </c>
      <c r="D6319" s="6">
        <v>1008256</v>
      </c>
      <c r="E6319" s="6">
        <v>2320</v>
      </c>
      <c r="F6319" s="7" t="s">
        <v>42</v>
      </c>
      <c r="G6319" s="6">
        <v>200.6</v>
      </c>
    </row>
    <row r="6320" spans="1:7" ht="15" thickBot="1" x14ac:dyDescent="0.35">
      <c r="A6320" s="6">
        <v>127.64736000000001</v>
      </c>
      <c r="B6320" s="19">
        <f>(A6320-G6320)/G6320</f>
        <v>3.7665182972367437</v>
      </c>
      <c r="C6320" s="30" t="s">
        <v>177</v>
      </c>
      <c r="D6320" s="6">
        <v>1009894</v>
      </c>
      <c r="E6320" s="6">
        <v>705</v>
      </c>
      <c r="F6320" s="7" t="s">
        <v>87</v>
      </c>
      <c r="G6320" s="6">
        <v>26.78</v>
      </c>
    </row>
    <row r="6321" spans="1:7" ht="15" thickBot="1" x14ac:dyDescent="0.35">
      <c r="A6321" s="6">
        <v>127.64736000000001</v>
      </c>
      <c r="B6321" s="19">
        <f>(A6321-G6321)/G6321</f>
        <v>1.5556757788880861E-2</v>
      </c>
      <c r="C6321" s="30" t="s">
        <v>355</v>
      </c>
      <c r="D6321" s="6">
        <v>1009512</v>
      </c>
      <c r="E6321" s="6">
        <v>2823</v>
      </c>
      <c r="F6321" s="7" t="s">
        <v>87</v>
      </c>
      <c r="G6321" s="6">
        <v>125.69199999999999</v>
      </c>
    </row>
    <row r="6322" spans="1:7" ht="15" thickBot="1" x14ac:dyDescent="0.35">
      <c r="A6322" s="6">
        <v>127.73699999999999</v>
      </c>
      <c r="B6322" s="19">
        <f>(A6322-G6322)/G6322</f>
        <v>4.4319186936553843</v>
      </c>
      <c r="C6322" s="30" t="s">
        <v>195</v>
      </c>
      <c r="D6322" s="6">
        <v>1010328</v>
      </c>
      <c r="E6322" s="6">
        <v>259</v>
      </c>
      <c r="F6322" s="7" t="s">
        <v>31</v>
      </c>
      <c r="G6322" s="6">
        <v>23.515999999999998</v>
      </c>
    </row>
    <row r="6323" spans="1:7" ht="15" thickBot="1" x14ac:dyDescent="0.35">
      <c r="A6323" s="6">
        <v>127.73699999999999</v>
      </c>
      <c r="B6323" s="19">
        <f>(A6323-G6323)/G6323</f>
        <v>3.9243253662297608</v>
      </c>
      <c r="C6323" s="30" t="s">
        <v>143</v>
      </c>
      <c r="D6323" s="6">
        <v>1012613</v>
      </c>
      <c r="E6323" s="6">
        <v>1818</v>
      </c>
      <c r="F6323" s="7" t="s">
        <v>42</v>
      </c>
      <c r="G6323" s="6">
        <v>25.94</v>
      </c>
    </row>
    <row r="6324" spans="1:7" ht="15" thickBot="1" x14ac:dyDescent="0.35">
      <c r="A6324" s="6">
        <v>127.73699999999999</v>
      </c>
      <c r="B6324" s="19">
        <f>(A6324-G6324)/G6324</f>
        <v>3.802142857142857</v>
      </c>
      <c r="C6324" s="30" t="s">
        <v>103</v>
      </c>
      <c r="D6324" s="6">
        <v>1009170</v>
      </c>
      <c r="E6324" s="6">
        <v>858</v>
      </c>
      <c r="F6324" s="7" t="s">
        <v>35</v>
      </c>
      <c r="G6324" s="6">
        <v>26.6</v>
      </c>
    </row>
    <row r="6325" spans="1:7" ht="15" thickBot="1" x14ac:dyDescent="0.35">
      <c r="A6325" s="6">
        <v>127.73699999999999</v>
      </c>
      <c r="B6325" s="19">
        <f>(A6325-G6325)/G6325</f>
        <v>3.1969049809436192</v>
      </c>
      <c r="C6325" s="30" t="s">
        <v>90</v>
      </c>
      <c r="D6325" s="6">
        <v>1010664</v>
      </c>
      <c r="E6325" s="6">
        <v>678</v>
      </c>
      <c r="F6325" s="7" t="s">
        <v>31</v>
      </c>
      <c r="G6325" s="6">
        <v>30.436</v>
      </c>
    </row>
    <row r="6326" spans="1:7" ht="15" thickBot="1" x14ac:dyDescent="0.35">
      <c r="A6326" s="6">
        <v>127.73699999999999</v>
      </c>
      <c r="B6326" s="19">
        <f>(A6326-G6326)/G6326</f>
        <v>2.9294019933554809</v>
      </c>
      <c r="C6326" s="30" t="s">
        <v>172</v>
      </c>
      <c r="D6326" s="6">
        <v>1009651</v>
      </c>
      <c r="E6326" s="6">
        <v>2305</v>
      </c>
      <c r="F6326" s="7" t="s">
        <v>19</v>
      </c>
      <c r="G6326" s="6">
        <v>32.508000000000003</v>
      </c>
    </row>
    <row r="6327" spans="1:7" ht="15" thickBot="1" x14ac:dyDescent="0.35">
      <c r="A6327" s="6">
        <v>127.73699999999999</v>
      </c>
      <c r="B6327" s="19">
        <f>(A6327-G6327)/G6327</f>
        <v>1.5874453087019931</v>
      </c>
      <c r="C6327" s="30" t="s">
        <v>195</v>
      </c>
      <c r="D6327" s="6">
        <v>1011206</v>
      </c>
      <c r="E6327" s="6">
        <v>2473</v>
      </c>
      <c r="F6327" s="7" t="s">
        <v>35</v>
      </c>
      <c r="G6327" s="6">
        <v>49.368000000000002</v>
      </c>
    </row>
    <row r="6328" spans="1:7" ht="15" thickBot="1" x14ac:dyDescent="0.35">
      <c r="A6328" s="6">
        <v>127.73699999999999</v>
      </c>
      <c r="B6328" s="19">
        <f>(A6328-G6328)/G6328</f>
        <v>1.4747558896466211</v>
      </c>
      <c r="C6328" s="30" t="s">
        <v>49</v>
      </c>
      <c r="D6328" s="6">
        <v>1017121</v>
      </c>
      <c r="E6328" s="6">
        <v>1552</v>
      </c>
      <c r="F6328" s="7" t="s">
        <v>23</v>
      </c>
      <c r="G6328" s="6">
        <v>51.616</v>
      </c>
    </row>
    <row r="6329" spans="1:7" ht="15" thickBot="1" x14ac:dyDescent="0.35">
      <c r="A6329" s="6">
        <v>127.73699999999999</v>
      </c>
      <c r="B6329" s="19">
        <f>(A6329-G6329)/G6329</f>
        <v>0.23632404181184671</v>
      </c>
      <c r="C6329" s="30" t="s">
        <v>94</v>
      </c>
      <c r="D6329" s="6">
        <v>1010309</v>
      </c>
      <c r="E6329" s="6">
        <v>1033</v>
      </c>
      <c r="F6329" s="7" t="s">
        <v>17</v>
      </c>
      <c r="G6329" s="6">
        <v>103.32</v>
      </c>
    </row>
    <row r="6330" spans="1:7" ht="15" thickBot="1" x14ac:dyDescent="0.35">
      <c r="A6330" s="6">
        <v>127.73699999999999</v>
      </c>
      <c r="B6330" s="19">
        <f>(A6330-G6330)/G6330</f>
        <v>0.20999734768111547</v>
      </c>
      <c r="C6330" s="30" t="s">
        <v>271</v>
      </c>
      <c r="D6330" s="6">
        <v>1013982</v>
      </c>
      <c r="E6330" s="6">
        <v>1422</v>
      </c>
      <c r="F6330" s="7" t="s">
        <v>35</v>
      </c>
      <c r="G6330" s="6">
        <v>105.568</v>
      </c>
    </row>
    <row r="6331" spans="1:7" ht="15" thickBot="1" x14ac:dyDescent="0.35">
      <c r="A6331" s="6">
        <v>127.73699999999999</v>
      </c>
      <c r="B6331" s="19">
        <f>(A6331-G6331)/G6331</f>
        <v>0.16057021369385088</v>
      </c>
      <c r="C6331" s="30" t="s">
        <v>215</v>
      </c>
      <c r="D6331" s="6">
        <v>1014119</v>
      </c>
      <c r="E6331" s="6">
        <v>1607</v>
      </c>
      <c r="F6331" s="7" t="s">
        <v>23</v>
      </c>
      <c r="G6331" s="6">
        <v>110.06399999999999</v>
      </c>
    </row>
    <row r="6332" spans="1:7" ht="15" thickBot="1" x14ac:dyDescent="0.35">
      <c r="A6332" s="6">
        <v>127.73699999999999</v>
      </c>
      <c r="B6332" s="19">
        <f>(A6332-G6332)/G6332</f>
        <v>-0.10708393915669399</v>
      </c>
      <c r="C6332" s="30" t="s">
        <v>18</v>
      </c>
      <c r="D6332" s="6">
        <v>1008192</v>
      </c>
      <c r="E6332" s="6">
        <v>540</v>
      </c>
      <c r="F6332" s="7" t="s">
        <v>25</v>
      </c>
      <c r="G6332" s="6">
        <v>143.05600000000001</v>
      </c>
    </row>
    <row r="6333" spans="1:7" ht="15" thickBot="1" x14ac:dyDescent="0.35">
      <c r="A6333" s="6">
        <v>127.73699999999999</v>
      </c>
      <c r="B6333" s="19">
        <f>(A6333-G6333)/G6333</f>
        <v>-0.1184958732437132</v>
      </c>
      <c r="C6333" s="30" t="s">
        <v>338</v>
      </c>
      <c r="D6333" s="6">
        <v>1014361</v>
      </c>
      <c r="E6333" s="6">
        <v>1777</v>
      </c>
      <c r="F6333" s="7" t="s">
        <v>27</v>
      </c>
      <c r="G6333" s="6">
        <v>144.90799999999999</v>
      </c>
    </row>
    <row r="6334" spans="1:7" ht="15" thickBot="1" x14ac:dyDescent="0.35">
      <c r="A6334" s="6">
        <v>127.73699999999999</v>
      </c>
      <c r="B6334" s="19">
        <f>(A6334-G6334)/G6334</f>
        <v>-0.21601036015024672</v>
      </c>
      <c r="C6334" s="30" t="s">
        <v>368</v>
      </c>
      <c r="D6334" s="6">
        <v>1007890</v>
      </c>
      <c r="E6334" s="6">
        <v>251</v>
      </c>
      <c r="F6334" s="7" t="s">
        <v>27</v>
      </c>
      <c r="G6334" s="6">
        <v>162.93199999999999</v>
      </c>
    </row>
    <row r="6335" spans="1:7" ht="15" thickBot="1" x14ac:dyDescent="0.35">
      <c r="A6335" s="6">
        <v>127.73699999999999</v>
      </c>
      <c r="B6335" s="19">
        <f>(A6335-G6335)/G6335</f>
        <v>-0.26643580731858596</v>
      </c>
      <c r="C6335" s="30" t="s">
        <v>232</v>
      </c>
      <c r="D6335" s="6">
        <v>1019114</v>
      </c>
      <c r="E6335" s="6">
        <v>583</v>
      </c>
      <c r="F6335" s="7" t="s">
        <v>23</v>
      </c>
      <c r="G6335" s="6">
        <v>174.13200000000001</v>
      </c>
    </row>
    <row r="6336" spans="1:7" ht="15" thickBot="1" x14ac:dyDescent="0.35">
      <c r="A6336" s="6">
        <v>127.8784</v>
      </c>
      <c r="B6336" s="19">
        <f>(A6336-G6336)/G6336</f>
        <v>0.30169381107491861</v>
      </c>
      <c r="C6336" s="30" t="s">
        <v>84</v>
      </c>
      <c r="D6336" s="6">
        <v>1002365</v>
      </c>
      <c r="E6336" s="6">
        <v>2365</v>
      </c>
      <c r="F6336" s="7" t="s">
        <v>27</v>
      </c>
      <c r="G6336" s="6">
        <v>98.24</v>
      </c>
    </row>
    <row r="6337" spans="1:7" ht="15" thickBot="1" x14ac:dyDescent="0.35">
      <c r="A6337" s="6">
        <v>128.04480000000001</v>
      </c>
      <c r="B6337" s="19">
        <f>(A6337-G6337)/G6337</f>
        <v>-0.34428002556413145</v>
      </c>
      <c r="C6337" s="30" t="s">
        <v>315</v>
      </c>
      <c r="D6337" s="6">
        <v>1001598</v>
      </c>
      <c r="E6337" s="6">
        <v>1598</v>
      </c>
      <c r="F6337" s="7" t="s">
        <v>42</v>
      </c>
      <c r="G6337" s="6">
        <v>195.27359999999999</v>
      </c>
    </row>
    <row r="6338" spans="1:7" ht="15" thickBot="1" x14ac:dyDescent="0.35">
      <c r="A6338" s="6">
        <v>128.05000000000001</v>
      </c>
      <c r="B6338" s="19">
        <f>(A6338-G6338)/G6338</f>
        <v>0.27539840637450202</v>
      </c>
      <c r="C6338" s="30" t="s">
        <v>51</v>
      </c>
      <c r="D6338" s="6">
        <v>1005072</v>
      </c>
      <c r="E6338" s="6">
        <v>1258</v>
      </c>
      <c r="F6338" s="7" t="s">
        <v>21</v>
      </c>
      <c r="G6338" s="6">
        <v>100.4</v>
      </c>
    </row>
    <row r="6339" spans="1:7" ht="15" thickBot="1" x14ac:dyDescent="0.35">
      <c r="A6339" s="6">
        <v>128.0916</v>
      </c>
      <c r="B6339" s="19">
        <f>(A6339-G6339)/G6339</f>
        <v>-0.47377839564600094</v>
      </c>
      <c r="C6339" s="30" t="s">
        <v>313</v>
      </c>
      <c r="D6339" s="6">
        <v>1002581</v>
      </c>
      <c r="E6339" s="6">
        <v>2581</v>
      </c>
      <c r="F6339" s="7" t="s">
        <v>19</v>
      </c>
      <c r="G6339" s="6">
        <v>243.41759999999999</v>
      </c>
    </row>
    <row r="6340" spans="1:7" ht="15" thickBot="1" x14ac:dyDescent="0.35">
      <c r="A6340" s="6">
        <v>128.12280000000001</v>
      </c>
      <c r="B6340" s="19">
        <f>(A6340-G6340)/G6340</f>
        <v>-0.75387414983549972</v>
      </c>
      <c r="C6340" s="30" t="s">
        <v>374</v>
      </c>
      <c r="D6340" s="6">
        <v>1003235</v>
      </c>
      <c r="E6340" s="6">
        <v>1446</v>
      </c>
      <c r="F6340" s="7" t="s">
        <v>27</v>
      </c>
      <c r="G6340" s="6">
        <v>520.55808000000002</v>
      </c>
    </row>
    <row r="6341" spans="1:7" ht="15" thickBot="1" x14ac:dyDescent="0.35">
      <c r="A6341" s="6">
        <v>128.18520000000001</v>
      </c>
      <c r="B6341" s="19">
        <f>(A6341-G6341)/G6341</f>
        <v>70.372605790645878</v>
      </c>
      <c r="C6341" s="30" t="s">
        <v>104</v>
      </c>
      <c r="D6341" s="6">
        <v>1010542</v>
      </c>
      <c r="E6341" s="6">
        <v>1662</v>
      </c>
      <c r="F6341" s="7" t="s">
        <v>23</v>
      </c>
      <c r="G6341" s="6">
        <v>1.796</v>
      </c>
    </row>
    <row r="6342" spans="1:7" ht="15" thickBot="1" x14ac:dyDescent="0.35">
      <c r="A6342" s="6">
        <v>128.18520000000001</v>
      </c>
      <c r="B6342" s="19">
        <f>(A6342-G6342)/G6342</f>
        <v>70.372605790645878</v>
      </c>
      <c r="C6342" s="30" t="s">
        <v>377</v>
      </c>
      <c r="D6342" s="6">
        <v>1015004</v>
      </c>
      <c r="E6342" s="6">
        <v>2003</v>
      </c>
      <c r="F6342" s="7" t="s">
        <v>42</v>
      </c>
      <c r="G6342" s="6">
        <v>1.796</v>
      </c>
    </row>
    <row r="6343" spans="1:7" ht="15" thickBot="1" x14ac:dyDescent="0.35">
      <c r="A6343" s="6">
        <v>128.18520000000001</v>
      </c>
      <c r="B6343" s="19">
        <f>(A6343-G6343)/G6343</f>
        <v>7.386888249149437</v>
      </c>
      <c r="C6343" s="30" t="s">
        <v>90</v>
      </c>
      <c r="D6343" s="6">
        <v>1019714</v>
      </c>
      <c r="E6343" s="6">
        <v>863</v>
      </c>
      <c r="F6343" s="7" t="s">
        <v>19</v>
      </c>
      <c r="G6343" s="6">
        <v>15.284000000000001</v>
      </c>
    </row>
    <row r="6344" spans="1:7" ht="15" thickBot="1" x14ac:dyDescent="0.35">
      <c r="A6344" s="6">
        <v>128.18520000000001</v>
      </c>
      <c r="B6344" s="19">
        <f>(A6344-G6344)/G6344</f>
        <v>6.4044131238447326</v>
      </c>
      <c r="C6344" s="30" t="s">
        <v>231</v>
      </c>
      <c r="D6344" s="6">
        <v>1017924</v>
      </c>
      <c r="E6344" s="6">
        <v>913</v>
      </c>
      <c r="F6344" s="7" t="s">
        <v>17</v>
      </c>
      <c r="G6344" s="6">
        <v>17.312000000000001</v>
      </c>
    </row>
    <row r="6345" spans="1:7" ht="15" thickBot="1" x14ac:dyDescent="0.35">
      <c r="A6345" s="6">
        <v>128.18520000000001</v>
      </c>
      <c r="B6345" s="19">
        <f>(A6345-G6345)/G6345</f>
        <v>4.0466614173228352</v>
      </c>
      <c r="C6345" s="30" t="s">
        <v>104</v>
      </c>
      <c r="D6345" s="6">
        <v>1019638</v>
      </c>
      <c r="E6345" s="6">
        <v>1647</v>
      </c>
      <c r="F6345" s="7" t="s">
        <v>42</v>
      </c>
      <c r="G6345" s="6">
        <v>25.4</v>
      </c>
    </row>
    <row r="6346" spans="1:7" ht="15" thickBot="1" x14ac:dyDescent="0.35">
      <c r="A6346" s="6">
        <v>128.18520000000001</v>
      </c>
      <c r="B6346" s="19">
        <f>(A6346-G6346)/G6346</f>
        <v>3.8732208029197084</v>
      </c>
      <c r="C6346" s="30" t="s">
        <v>56</v>
      </c>
      <c r="D6346" s="6">
        <v>1010193</v>
      </c>
      <c r="E6346" s="6">
        <v>537</v>
      </c>
      <c r="F6346" s="7" t="s">
        <v>25</v>
      </c>
      <c r="G6346" s="6">
        <v>26.303999999999998</v>
      </c>
    </row>
    <row r="6347" spans="1:7" ht="15" thickBot="1" x14ac:dyDescent="0.35">
      <c r="A6347" s="6">
        <v>128.18520000000001</v>
      </c>
      <c r="B6347" s="19">
        <f>(A6347-G6347)/G6347</f>
        <v>3.4552064507159748</v>
      </c>
      <c r="C6347" s="30" t="s">
        <v>157</v>
      </c>
      <c r="D6347" s="6">
        <v>1010821</v>
      </c>
      <c r="E6347" s="6">
        <v>1309</v>
      </c>
      <c r="F6347" s="7" t="s">
        <v>31</v>
      </c>
      <c r="G6347" s="6">
        <v>28.771999999999998</v>
      </c>
    </row>
    <row r="6348" spans="1:7" ht="15" thickBot="1" x14ac:dyDescent="0.35">
      <c r="A6348" s="6">
        <v>128.18520000000001</v>
      </c>
      <c r="B6348" s="19">
        <f>(A6348-G6348)/G6348</f>
        <v>3.4552064507159748</v>
      </c>
      <c r="C6348" s="30" t="s">
        <v>256</v>
      </c>
      <c r="D6348" s="6">
        <v>1015153</v>
      </c>
      <c r="E6348" s="6">
        <v>266</v>
      </c>
      <c r="F6348" s="7" t="s">
        <v>19</v>
      </c>
      <c r="G6348" s="6">
        <v>28.771999999999998</v>
      </c>
    </row>
    <row r="6349" spans="1:7" ht="15" thickBot="1" x14ac:dyDescent="0.35">
      <c r="A6349" s="6">
        <v>128.18520000000001</v>
      </c>
      <c r="B6349" s="19">
        <f>(A6349-G6349)/G6349</f>
        <v>2.2962662003702943</v>
      </c>
      <c r="C6349" s="30" t="s">
        <v>157</v>
      </c>
      <c r="D6349" s="6">
        <v>1012100</v>
      </c>
      <c r="E6349" s="6">
        <v>972</v>
      </c>
      <c r="F6349" s="7" t="s">
        <v>42</v>
      </c>
      <c r="G6349" s="6">
        <v>38.887999999999998</v>
      </c>
    </row>
    <row r="6350" spans="1:7" ht="15" thickBot="1" x14ac:dyDescent="0.35">
      <c r="A6350" s="6">
        <v>128.18520000000001</v>
      </c>
      <c r="B6350" s="19">
        <f>(A6350-G6350)/G6350</f>
        <v>1.7545384218669418</v>
      </c>
      <c r="C6350" s="30" t="s">
        <v>29</v>
      </c>
      <c r="D6350" s="6">
        <v>1013826</v>
      </c>
      <c r="E6350" s="6">
        <v>391</v>
      </c>
      <c r="F6350" s="7" t="s">
        <v>17</v>
      </c>
      <c r="G6350" s="6">
        <v>46.536000000000001</v>
      </c>
    </row>
    <row r="6351" spans="1:7" ht="15" thickBot="1" x14ac:dyDescent="0.35">
      <c r="A6351" s="6">
        <v>128.18520000000001</v>
      </c>
      <c r="B6351" s="19">
        <f>(A6351-G6351)/G6351</f>
        <v>1.7415775515441869</v>
      </c>
      <c r="C6351" s="30" t="s">
        <v>58</v>
      </c>
      <c r="D6351" s="6">
        <v>1016639</v>
      </c>
      <c r="E6351" s="6">
        <v>1017</v>
      </c>
      <c r="F6351" s="7" t="s">
        <v>19</v>
      </c>
      <c r="G6351" s="6">
        <v>46.756</v>
      </c>
    </row>
    <row r="6352" spans="1:7" ht="15" thickBot="1" x14ac:dyDescent="0.35">
      <c r="A6352" s="6">
        <v>128.18520000000001</v>
      </c>
      <c r="B6352" s="19">
        <f>(A6352-G6352)/G6352</f>
        <v>1.557157676348548</v>
      </c>
      <c r="C6352" s="30" t="s">
        <v>361</v>
      </c>
      <c r="D6352" s="6">
        <v>1017382</v>
      </c>
      <c r="E6352" s="6">
        <v>26</v>
      </c>
      <c r="F6352" s="7" t="s">
        <v>23</v>
      </c>
      <c r="G6352" s="6">
        <v>50.128</v>
      </c>
    </row>
    <row r="6353" spans="1:7" ht="15" thickBot="1" x14ac:dyDescent="0.35">
      <c r="A6353" s="6">
        <v>128.18520000000001</v>
      </c>
      <c r="B6353" s="19">
        <f>(A6353-G6353)/G6353</f>
        <v>1.4727083333333333</v>
      </c>
      <c r="C6353" s="30" t="s">
        <v>65</v>
      </c>
      <c r="D6353" s="6">
        <v>1005673</v>
      </c>
      <c r="E6353" s="6">
        <v>280</v>
      </c>
      <c r="F6353" s="7" t="s">
        <v>31</v>
      </c>
      <c r="G6353" s="6">
        <v>51.84</v>
      </c>
    </row>
    <row r="6354" spans="1:7" ht="15" thickBot="1" x14ac:dyDescent="0.35">
      <c r="A6354" s="6">
        <v>128.18520000000001</v>
      </c>
      <c r="B6354" s="19">
        <f>(A6354-G6354)/G6354</f>
        <v>1.4474033908660457</v>
      </c>
      <c r="C6354" s="30" t="s">
        <v>377</v>
      </c>
      <c r="D6354" s="6">
        <v>1010976</v>
      </c>
      <c r="E6354" s="6">
        <v>1197</v>
      </c>
      <c r="F6354" s="7" t="s">
        <v>35</v>
      </c>
      <c r="G6354" s="6">
        <v>52.375999999999998</v>
      </c>
    </row>
    <row r="6355" spans="1:7" ht="15" thickBot="1" x14ac:dyDescent="0.35">
      <c r="A6355" s="6">
        <v>128.18520000000001</v>
      </c>
      <c r="B6355" s="19">
        <f>(A6355-G6355)/G6355</f>
        <v>1.0219761499148212</v>
      </c>
      <c r="C6355" s="30" t="s">
        <v>37</v>
      </c>
      <c r="D6355" s="6">
        <v>1010072</v>
      </c>
      <c r="E6355" s="6">
        <v>2336</v>
      </c>
      <c r="F6355" s="7" t="s">
        <v>17</v>
      </c>
      <c r="G6355" s="6">
        <v>63.396000000000001</v>
      </c>
    </row>
    <row r="6356" spans="1:7" ht="15" thickBot="1" x14ac:dyDescent="0.35">
      <c r="A6356" s="6">
        <v>128.18520000000001</v>
      </c>
      <c r="B6356" s="19">
        <f>(A6356-G6356)/G6356</f>
        <v>0.97463183190584779</v>
      </c>
      <c r="C6356" s="30" t="s">
        <v>200</v>
      </c>
      <c r="D6356" s="6">
        <v>1006111</v>
      </c>
      <c r="E6356" s="6">
        <v>1722</v>
      </c>
      <c r="F6356" s="7" t="s">
        <v>23</v>
      </c>
      <c r="G6356" s="6">
        <v>64.915999999999997</v>
      </c>
    </row>
    <row r="6357" spans="1:7" ht="15" thickBot="1" x14ac:dyDescent="0.35">
      <c r="A6357" s="6">
        <v>128.18520000000001</v>
      </c>
      <c r="B6357" s="19">
        <f>(A6357-G6357)/G6357</f>
        <v>0.55368466983418985</v>
      </c>
      <c r="C6357" s="30" t="s">
        <v>99</v>
      </c>
      <c r="D6357" s="6">
        <v>1014122</v>
      </c>
      <c r="E6357" s="6">
        <v>763</v>
      </c>
      <c r="F6357" s="7" t="s">
        <v>23</v>
      </c>
      <c r="G6357" s="6">
        <v>82.504000000000005</v>
      </c>
    </row>
    <row r="6358" spans="1:7" ht="15" thickBot="1" x14ac:dyDescent="0.35">
      <c r="A6358" s="6">
        <v>128.18520000000001</v>
      </c>
      <c r="B6358" s="19">
        <f>(A6358-G6358)/G6358</f>
        <v>0.3511953451111019</v>
      </c>
      <c r="C6358" s="30" t="s">
        <v>379</v>
      </c>
      <c r="D6358" s="6">
        <v>1014097</v>
      </c>
      <c r="E6358" s="6">
        <v>626</v>
      </c>
      <c r="F6358" s="7" t="s">
        <v>25</v>
      </c>
      <c r="G6358" s="6">
        <v>94.867999999999995</v>
      </c>
    </row>
    <row r="6359" spans="1:7" ht="15" thickBot="1" x14ac:dyDescent="0.35">
      <c r="A6359" s="6">
        <v>128.18520000000001</v>
      </c>
      <c r="B6359" s="19">
        <f>(A6359-G6359)/G6359</f>
        <v>0.31991844804151748</v>
      </c>
      <c r="C6359" s="30" t="s">
        <v>125</v>
      </c>
      <c r="D6359" s="6">
        <v>1011131</v>
      </c>
      <c r="E6359" s="6">
        <v>1891</v>
      </c>
      <c r="F6359" s="7" t="s">
        <v>27</v>
      </c>
      <c r="G6359" s="6">
        <v>97.116</v>
      </c>
    </row>
    <row r="6360" spans="1:7" ht="15" thickBot="1" x14ac:dyDescent="0.35">
      <c r="A6360" s="6">
        <v>128.18520000000001</v>
      </c>
      <c r="B6360" s="19">
        <f>(A6360-G6360)/G6360</f>
        <v>0.18300047989959037</v>
      </c>
      <c r="C6360" s="30" t="s">
        <v>384</v>
      </c>
      <c r="D6360" s="6">
        <v>1011523</v>
      </c>
      <c r="E6360" s="6">
        <v>2825</v>
      </c>
      <c r="F6360" s="7" t="s">
        <v>31</v>
      </c>
      <c r="G6360" s="6">
        <v>108.35599999999999</v>
      </c>
    </row>
    <row r="6361" spans="1:7" ht="15" thickBot="1" x14ac:dyDescent="0.35">
      <c r="A6361" s="6">
        <v>128.18520000000001</v>
      </c>
      <c r="B6361" s="19">
        <f>(A6361-G6361)/G6361</f>
        <v>0.16863467289038003</v>
      </c>
      <c r="C6361" s="30" t="s">
        <v>227</v>
      </c>
      <c r="D6361" s="6">
        <v>1008086</v>
      </c>
      <c r="E6361" s="6">
        <v>2581</v>
      </c>
      <c r="F6361" s="7" t="s">
        <v>19</v>
      </c>
      <c r="G6361" s="6">
        <v>109.688</v>
      </c>
    </row>
    <row r="6362" spans="1:7" ht="15" thickBot="1" x14ac:dyDescent="0.35">
      <c r="A6362" s="6">
        <v>128.18520000000001</v>
      </c>
      <c r="B6362" s="19">
        <f>(A6362-G6362)/G6362</f>
        <v>-0.25109719333504699</v>
      </c>
      <c r="C6362" s="30" t="s">
        <v>183</v>
      </c>
      <c r="D6362" s="6">
        <v>1007821</v>
      </c>
      <c r="E6362" s="6">
        <v>1098</v>
      </c>
      <c r="F6362" s="7" t="s">
        <v>31</v>
      </c>
      <c r="G6362" s="6">
        <v>171.16399999999999</v>
      </c>
    </row>
    <row r="6363" spans="1:7" ht="15" thickBot="1" x14ac:dyDescent="0.35">
      <c r="A6363" s="6">
        <v>128.18520000000001</v>
      </c>
      <c r="B6363" s="19">
        <f>(A6363-G6363)/G6363</f>
        <v>-0.35664210716508399</v>
      </c>
      <c r="C6363" s="30" t="s">
        <v>223</v>
      </c>
      <c r="D6363" s="6">
        <v>1007668</v>
      </c>
      <c r="E6363" s="6">
        <v>1641</v>
      </c>
      <c r="F6363" s="7" t="s">
        <v>27</v>
      </c>
      <c r="G6363" s="6">
        <v>199.244</v>
      </c>
    </row>
    <row r="6364" spans="1:7" ht="15" thickBot="1" x14ac:dyDescent="0.35">
      <c r="A6364" s="6">
        <v>128.36447999999999</v>
      </c>
      <c r="B6364" s="19">
        <f>(A6364-G6364)/G6364</f>
        <v>0.26060101347370057</v>
      </c>
      <c r="C6364" s="30" t="s">
        <v>270</v>
      </c>
      <c r="D6364" s="6">
        <v>1014091</v>
      </c>
      <c r="E6364" s="6">
        <v>2075</v>
      </c>
      <c r="F6364" s="7" t="s">
        <v>87</v>
      </c>
      <c r="G6364" s="6">
        <v>101.828</v>
      </c>
    </row>
    <row r="6365" spans="1:7" ht="15" thickBot="1" x14ac:dyDescent="0.35">
      <c r="A6365" s="6">
        <v>128.36447999999999</v>
      </c>
      <c r="B6365" s="19">
        <f>(A6365-G6365)/G6365</f>
        <v>-0.34420925717788914</v>
      </c>
      <c r="C6365" s="30" t="s">
        <v>99</v>
      </c>
      <c r="D6365" s="6">
        <v>1008577</v>
      </c>
      <c r="E6365" s="6">
        <v>166</v>
      </c>
      <c r="F6365" s="7" t="s">
        <v>87</v>
      </c>
      <c r="G6365" s="6">
        <v>195.74</v>
      </c>
    </row>
    <row r="6366" spans="1:7" ht="15" thickBot="1" x14ac:dyDescent="0.35">
      <c r="A6366" s="6">
        <v>128.507904</v>
      </c>
      <c r="B6366" s="19">
        <f>(A6366-G6366)/G6366</f>
        <v>18.89040118870728</v>
      </c>
      <c r="C6366" s="30" t="s">
        <v>137</v>
      </c>
      <c r="D6366" s="6">
        <v>1018688</v>
      </c>
      <c r="E6366" s="6">
        <v>2273</v>
      </c>
      <c r="F6366" s="7" t="s">
        <v>87</v>
      </c>
      <c r="G6366" s="6">
        <v>6.4607999999999999</v>
      </c>
    </row>
    <row r="6367" spans="1:7" ht="15" thickBot="1" x14ac:dyDescent="0.35">
      <c r="A6367" s="6">
        <v>128.62986240000001</v>
      </c>
      <c r="B6367" s="19">
        <f>(A6367-G6367)/G6367</f>
        <v>-0.76705088913599673</v>
      </c>
      <c r="C6367" s="30" t="s">
        <v>34</v>
      </c>
      <c r="D6367" s="6">
        <v>1000678</v>
      </c>
      <c r="E6367" s="6">
        <v>678</v>
      </c>
      <c r="F6367" s="7" t="s">
        <v>87</v>
      </c>
      <c r="G6367" s="6">
        <v>552.18009600000005</v>
      </c>
    </row>
    <row r="6368" spans="1:7" ht="15" thickBot="1" x14ac:dyDescent="0.35">
      <c r="A6368" s="6">
        <v>128.63339999999999</v>
      </c>
      <c r="B6368" s="19">
        <f>(A6368-G6368)/G6368</f>
        <v>28.776249999999997</v>
      </c>
      <c r="C6368" s="30" t="s">
        <v>128</v>
      </c>
      <c r="D6368" s="6">
        <v>1007973</v>
      </c>
      <c r="E6368" s="6">
        <v>518</v>
      </c>
      <c r="F6368" s="7" t="s">
        <v>42</v>
      </c>
      <c r="G6368" s="6">
        <v>4.32</v>
      </c>
    </row>
    <row r="6369" spans="1:7" ht="15" thickBot="1" x14ac:dyDescent="0.35">
      <c r="A6369" s="6">
        <v>128.63339999999999</v>
      </c>
      <c r="B6369" s="19">
        <f>(A6369-G6369)/G6369</f>
        <v>9.293966069142126</v>
      </c>
      <c r="C6369" s="30" t="s">
        <v>364</v>
      </c>
      <c r="D6369" s="6">
        <v>1010395</v>
      </c>
      <c r="E6369" s="6">
        <v>431</v>
      </c>
      <c r="F6369" s="7" t="s">
        <v>23</v>
      </c>
      <c r="G6369" s="6">
        <v>12.496</v>
      </c>
    </row>
    <row r="6370" spans="1:7" ht="15" thickBot="1" x14ac:dyDescent="0.35">
      <c r="A6370" s="6">
        <v>128.63339999999999</v>
      </c>
      <c r="B6370" s="19">
        <f>(A6370-G6370)/G6370</f>
        <v>7.273308464111139</v>
      </c>
      <c r="C6370" s="30" t="s">
        <v>264</v>
      </c>
      <c r="D6370" s="6">
        <v>1006707</v>
      </c>
      <c r="E6370" s="6">
        <v>490</v>
      </c>
      <c r="F6370" s="7" t="s">
        <v>23</v>
      </c>
      <c r="G6370" s="6">
        <v>15.548</v>
      </c>
    </row>
    <row r="6371" spans="1:7" ht="15" thickBot="1" x14ac:dyDescent="0.35">
      <c r="A6371" s="6">
        <v>128.63339999999999</v>
      </c>
      <c r="B6371" s="19">
        <f>(A6371-G6371)/G6371</f>
        <v>5.7787415682967964</v>
      </c>
      <c r="C6371" s="30" t="s">
        <v>116</v>
      </c>
      <c r="D6371" s="6">
        <v>1010019</v>
      </c>
      <c r="E6371" s="6">
        <v>585</v>
      </c>
      <c r="F6371" s="7" t="s">
        <v>21</v>
      </c>
      <c r="G6371" s="6">
        <v>18.975999999999999</v>
      </c>
    </row>
    <row r="6372" spans="1:7" ht="15" thickBot="1" x14ac:dyDescent="0.35">
      <c r="A6372" s="6">
        <v>128.63339999999999</v>
      </c>
      <c r="B6372" s="19">
        <f>(A6372-G6372)/G6372</f>
        <v>5.0607519788918198</v>
      </c>
      <c r="C6372" s="30" t="s">
        <v>372</v>
      </c>
      <c r="D6372" s="6">
        <v>1015106</v>
      </c>
      <c r="E6372" s="6">
        <v>2251</v>
      </c>
      <c r="F6372" s="7" t="s">
        <v>25</v>
      </c>
      <c r="G6372" s="6">
        <v>21.224</v>
      </c>
    </row>
    <row r="6373" spans="1:7" ht="15" thickBot="1" x14ac:dyDescent="0.35">
      <c r="A6373" s="6">
        <v>128.63339999999999</v>
      </c>
      <c r="B6373" s="19">
        <f>(A6373-G6373)/G6373</f>
        <v>3.059372633173441</v>
      </c>
      <c r="C6373" s="30" t="s">
        <v>285</v>
      </c>
      <c r="D6373" s="6">
        <v>1007770</v>
      </c>
      <c r="E6373" s="6">
        <v>2763</v>
      </c>
      <c r="F6373" s="7" t="s">
        <v>25</v>
      </c>
      <c r="G6373" s="6">
        <v>31.687999999999999</v>
      </c>
    </row>
    <row r="6374" spans="1:7" ht="15" thickBot="1" x14ac:dyDescent="0.35">
      <c r="A6374" s="6">
        <v>128.63339999999999</v>
      </c>
      <c r="B6374" s="19">
        <f>(A6374-G6374)/G6374</f>
        <v>2.8297427652733118</v>
      </c>
      <c r="C6374" s="30" t="s">
        <v>44</v>
      </c>
      <c r="D6374" s="6">
        <v>1018356</v>
      </c>
      <c r="E6374" s="6">
        <v>1866</v>
      </c>
      <c r="F6374" s="7" t="s">
        <v>23</v>
      </c>
      <c r="G6374" s="6">
        <v>33.588000000000001</v>
      </c>
    </row>
    <row r="6375" spans="1:7" ht="15" thickBot="1" x14ac:dyDescent="0.35">
      <c r="A6375" s="6">
        <v>128.63339999999999</v>
      </c>
      <c r="B6375" s="19">
        <f>(A6375-G6375)/G6375</f>
        <v>1.6585937499999999</v>
      </c>
      <c r="C6375" s="30" t="s">
        <v>142</v>
      </c>
      <c r="D6375" s="6">
        <v>1006807</v>
      </c>
      <c r="E6375" s="6">
        <v>1046</v>
      </c>
      <c r="F6375" s="7" t="s">
        <v>42</v>
      </c>
      <c r="G6375" s="6">
        <v>48.384</v>
      </c>
    </row>
    <row r="6376" spans="1:7" ht="15" thickBot="1" x14ac:dyDescent="0.35">
      <c r="A6376" s="6">
        <v>128.63339999999999</v>
      </c>
      <c r="B6376" s="19">
        <f>(A6376-G6376)/G6376</f>
        <v>1.3060846181427033</v>
      </c>
      <c r="C6376" s="30" t="s">
        <v>307</v>
      </c>
      <c r="D6376" s="6">
        <v>1008905</v>
      </c>
      <c r="E6376" s="6">
        <v>2151</v>
      </c>
      <c r="F6376" s="7" t="s">
        <v>23</v>
      </c>
      <c r="G6376" s="6">
        <v>55.78</v>
      </c>
    </row>
    <row r="6377" spans="1:7" ht="15" thickBot="1" x14ac:dyDescent="0.35">
      <c r="A6377" s="6">
        <v>128.63339999999999</v>
      </c>
      <c r="B6377" s="19">
        <f>(A6377-G6377)/G6377</f>
        <v>1.2408438436345899</v>
      </c>
      <c r="C6377" s="30" t="s">
        <v>232</v>
      </c>
      <c r="D6377" s="6">
        <v>1009199</v>
      </c>
      <c r="E6377" s="6">
        <v>424</v>
      </c>
      <c r="F6377" s="7" t="s">
        <v>35</v>
      </c>
      <c r="G6377" s="6">
        <v>57.404000000000003</v>
      </c>
    </row>
    <row r="6378" spans="1:7" ht="15" thickBot="1" x14ac:dyDescent="0.35">
      <c r="A6378" s="6">
        <v>128.63339999999999</v>
      </c>
      <c r="B6378" s="19">
        <f>(A6378-G6378)/G6378</f>
        <v>0.71109662658295192</v>
      </c>
      <c r="C6378" s="30" t="s">
        <v>378</v>
      </c>
      <c r="D6378" s="6">
        <v>1015851</v>
      </c>
      <c r="E6378" s="6">
        <v>2533</v>
      </c>
      <c r="F6378" s="7" t="s">
        <v>23</v>
      </c>
      <c r="G6378" s="6">
        <v>75.176000000000002</v>
      </c>
    </row>
    <row r="6379" spans="1:7" ht="15" thickBot="1" x14ac:dyDescent="0.35">
      <c r="A6379" s="6">
        <v>128.63339999999999</v>
      </c>
      <c r="B6379" s="19">
        <f>(A6379-G6379)/G6379</f>
        <v>0.31082011983858465</v>
      </c>
      <c r="C6379" s="30" t="s">
        <v>314</v>
      </c>
      <c r="D6379" s="6">
        <v>1008802</v>
      </c>
      <c r="E6379" s="6">
        <v>1102</v>
      </c>
      <c r="F6379" s="7" t="s">
        <v>42</v>
      </c>
      <c r="G6379" s="6">
        <v>98.132000000000005</v>
      </c>
    </row>
    <row r="6380" spans="1:7" ht="15" thickBot="1" x14ac:dyDescent="0.35">
      <c r="A6380" s="6">
        <v>128.63339999999999</v>
      </c>
      <c r="B6380" s="19">
        <f>(A6380-G6380)/G6380</f>
        <v>0.28757006726457396</v>
      </c>
      <c r="C6380" s="30" t="s">
        <v>91</v>
      </c>
      <c r="D6380" s="6">
        <v>1017494</v>
      </c>
      <c r="E6380" s="6">
        <v>2120</v>
      </c>
      <c r="F6380" s="7" t="s">
        <v>23</v>
      </c>
      <c r="G6380" s="6">
        <v>99.903999999999996</v>
      </c>
    </row>
    <row r="6381" spans="1:7" ht="15" thickBot="1" x14ac:dyDescent="0.35">
      <c r="A6381" s="6">
        <v>128.63339999999999</v>
      </c>
      <c r="B6381" s="19">
        <f>(A6381-G6381)/G6381</f>
        <v>0.13441336249470862</v>
      </c>
      <c r="C6381" s="30" t="s">
        <v>282</v>
      </c>
      <c r="D6381" s="6">
        <v>1017905</v>
      </c>
      <c r="E6381" s="6">
        <v>99</v>
      </c>
      <c r="F6381" s="7" t="s">
        <v>35</v>
      </c>
      <c r="G6381" s="6">
        <v>113.392</v>
      </c>
    </row>
    <row r="6382" spans="1:7" ht="15" thickBot="1" x14ac:dyDescent="0.35">
      <c r="A6382" s="6">
        <v>128.63339999999999</v>
      </c>
      <c r="B6382" s="19">
        <f>(A6382-G6382)/G6382</f>
        <v>0.12327884313109075</v>
      </c>
      <c r="C6382" s="30" t="s">
        <v>363</v>
      </c>
      <c r="D6382" s="6">
        <v>1018149</v>
      </c>
      <c r="E6382" s="6">
        <v>679</v>
      </c>
      <c r="F6382" s="7" t="s">
        <v>35</v>
      </c>
      <c r="G6382" s="6">
        <v>114.51600000000001</v>
      </c>
    </row>
    <row r="6383" spans="1:7" ht="15" thickBot="1" x14ac:dyDescent="0.35">
      <c r="A6383" s="6">
        <v>128.63339999999999</v>
      </c>
      <c r="B6383" s="19">
        <f>(A6383-G6383)/G6383</f>
        <v>-0.23645202649761377</v>
      </c>
      <c r="C6383" s="30" t="s">
        <v>37</v>
      </c>
      <c r="D6383" s="6">
        <v>1010290</v>
      </c>
      <c r="E6383" s="6">
        <v>2267</v>
      </c>
      <c r="F6383" s="7" t="s">
        <v>23</v>
      </c>
      <c r="G6383" s="6">
        <v>168.46799999999999</v>
      </c>
    </row>
    <row r="6384" spans="1:7" ht="15" thickBot="1" x14ac:dyDescent="0.35">
      <c r="A6384" s="6">
        <v>128.71039999999999</v>
      </c>
      <c r="B6384" s="19">
        <f>(A6384-G6384)/G6384</f>
        <v>-0.32791952813006503</v>
      </c>
      <c r="C6384" s="30" t="s">
        <v>134</v>
      </c>
      <c r="D6384" s="6">
        <v>1004327</v>
      </c>
      <c r="E6384" s="6">
        <v>390</v>
      </c>
      <c r="F6384" s="7" t="s">
        <v>25</v>
      </c>
      <c r="G6384" s="6">
        <v>191.5104</v>
      </c>
    </row>
    <row r="6385" spans="1:7" ht="15" thickBot="1" x14ac:dyDescent="0.35">
      <c r="A6385" s="6">
        <v>128.9392</v>
      </c>
      <c r="B6385" s="19">
        <f>(A6385-G6385)/G6385</f>
        <v>-0.32097236265588136</v>
      </c>
      <c r="C6385" s="30" t="s">
        <v>227</v>
      </c>
      <c r="D6385" s="6">
        <v>1004833</v>
      </c>
      <c r="E6385" s="6">
        <v>20</v>
      </c>
      <c r="F6385" s="7" t="s">
        <v>23</v>
      </c>
      <c r="G6385" s="6">
        <v>189.88800000000001</v>
      </c>
    </row>
    <row r="6386" spans="1:7" ht="15" thickBot="1" x14ac:dyDescent="0.35">
      <c r="A6386" s="6">
        <v>128.95480000000001</v>
      </c>
      <c r="B6386" s="19">
        <f>(A6386-G6386)/G6386</f>
        <v>-0.29757059438731043</v>
      </c>
      <c r="C6386" s="30" t="s">
        <v>259</v>
      </c>
      <c r="D6386" s="6">
        <v>1002197</v>
      </c>
      <c r="E6386" s="6">
        <v>2197</v>
      </c>
      <c r="F6386" s="7" t="s">
        <v>35</v>
      </c>
      <c r="G6386" s="6">
        <v>183.584</v>
      </c>
    </row>
    <row r="6387" spans="1:7" ht="15" thickBot="1" x14ac:dyDescent="0.35">
      <c r="A6387" s="6">
        <v>129.03321600000001</v>
      </c>
      <c r="B6387" s="19">
        <f>(A6387-G6387)/G6387</f>
        <v>-0.78888031625480315</v>
      </c>
      <c r="C6387" s="30" t="s">
        <v>50</v>
      </c>
      <c r="D6387" s="6">
        <v>1001025</v>
      </c>
      <c r="E6387" s="6">
        <v>1025</v>
      </c>
      <c r="F6387" s="7" t="s">
        <v>19</v>
      </c>
      <c r="G6387" s="6">
        <v>611.18515200000002</v>
      </c>
    </row>
    <row r="6388" spans="1:7" ht="15" thickBot="1" x14ac:dyDescent="0.35">
      <c r="A6388" s="6">
        <v>129.08160000000001</v>
      </c>
      <c r="B6388" s="19">
        <f>(A6388-G6388)/G6388</f>
        <v>-0.27482247191011233</v>
      </c>
      <c r="C6388" s="30" t="s">
        <v>184</v>
      </c>
      <c r="D6388" s="6">
        <v>1014811</v>
      </c>
      <c r="E6388" s="6">
        <v>2252</v>
      </c>
      <c r="F6388" s="7" t="s">
        <v>27</v>
      </c>
      <c r="G6388" s="6">
        <v>178</v>
      </c>
    </row>
    <row r="6389" spans="1:7" ht="15" thickBot="1" x14ac:dyDescent="0.35">
      <c r="A6389" s="6">
        <v>129.08160000000001</v>
      </c>
      <c r="B6389" s="19">
        <f>(A6389-G6389)/G6389</f>
        <v>179.28156424581007</v>
      </c>
      <c r="C6389" s="30" t="s">
        <v>333</v>
      </c>
      <c r="D6389" s="6">
        <v>1012378</v>
      </c>
      <c r="E6389" s="6">
        <v>1643</v>
      </c>
      <c r="F6389" s="7" t="s">
        <v>42</v>
      </c>
      <c r="G6389" s="6">
        <v>0.71599999999999997</v>
      </c>
    </row>
    <row r="6390" spans="1:7" ht="15" thickBot="1" x14ac:dyDescent="0.35">
      <c r="A6390" s="6">
        <v>129.08160000000001</v>
      </c>
      <c r="B6390" s="19">
        <f>(A6390-G6390)/G6390</f>
        <v>60.820689655172416</v>
      </c>
      <c r="C6390" s="30" t="s">
        <v>200</v>
      </c>
      <c r="D6390" s="6">
        <v>1006411</v>
      </c>
      <c r="E6390" s="6">
        <v>2741</v>
      </c>
      <c r="F6390" s="7" t="s">
        <v>19</v>
      </c>
      <c r="G6390" s="6">
        <v>2.0880000000000001</v>
      </c>
    </row>
    <row r="6391" spans="1:7" ht="15" thickBot="1" x14ac:dyDescent="0.35">
      <c r="A6391" s="6">
        <v>129.08160000000001</v>
      </c>
      <c r="B6391" s="19">
        <f>(A6391-G6391)/G6391</f>
        <v>9.1066082054494206</v>
      </c>
      <c r="C6391" s="30" t="s">
        <v>378</v>
      </c>
      <c r="D6391" s="6">
        <v>1018506</v>
      </c>
      <c r="E6391" s="6">
        <v>1165</v>
      </c>
      <c r="F6391" s="7" t="s">
        <v>17</v>
      </c>
      <c r="G6391" s="6">
        <v>12.772</v>
      </c>
    </row>
    <row r="6392" spans="1:7" ht="15" thickBot="1" x14ac:dyDescent="0.35">
      <c r="A6392" s="6">
        <v>129.08160000000001</v>
      </c>
      <c r="B6392" s="19">
        <f>(A6392-G6392)/G6392</f>
        <v>8.2891191709844563</v>
      </c>
      <c r="C6392" s="30" t="s">
        <v>217</v>
      </c>
      <c r="D6392" s="6">
        <v>1016158</v>
      </c>
      <c r="E6392" s="6">
        <v>400</v>
      </c>
      <c r="F6392" s="7" t="s">
        <v>31</v>
      </c>
      <c r="G6392" s="6">
        <v>13.896000000000001</v>
      </c>
    </row>
    <row r="6393" spans="1:7" ht="15" thickBot="1" x14ac:dyDescent="0.35">
      <c r="A6393" s="6">
        <v>129.08160000000001</v>
      </c>
      <c r="B6393" s="19">
        <f>(A6393-G6393)/G6393</f>
        <v>7.421294363256786</v>
      </c>
      <c r="C6393" s="30" t="s">
        <v>205</v>
      </c>
      <c r="D6393" s="6">
        <v>1019346</v>
      </c>
      <c r="E6393" s="6">
        <v>2405</v>
      </c>
      <c r="F6393" s="7" t="s">
        <v>17</v>
      </c>
      <c r="G6393" s="6">
        <v>15.327999999999999</v>
      </c>
    </row>
    <row r="6394" spans="1:7" ht="15" thickBot="1" x14ac:dyDescent="0.35">
      <c r="A6394" s="6">
        <v>129.08160000000001</v>
      </c>
      <c r="B6394" s="19">
        <f>(A6394-G6394)/G6394</f>
        <v>7.0494886505362935</v>
      </c>
      <c r="C6394" s="30" t="s">
        <v>177</v>
      </c>
      <c r="D6394" s="6">
        <v>1007835</v>
      </c>
      <c r="E6394" s="6">
        <v>2484</v>
      </c>
      <c r="F6394" s="7" t="s">
        <v>87</v>
      </c>
      <c r="G6394" s="6">
        <v>16.036000000000001</v>
      </c>
    </row>
    <row r="6395" spans="1:7" ht="15" thickBot="1" x14ac:dyDescent="0.35">
      <c r="A6395" s="6">
        <v>129.08160000000001</v>
      </c>
      <c r="B6395" s="19">
        <f>(A6395-G6395)/G6395</f>
        <v>5.9027593582887707</v>
      </c>
      <c r="C6395" s="30" t="s">
        <v>304</v>
      </c>
      <c r="D6395" s="6">
        <v>1016334</v>
      </c>
      <c r="E6395" s="6">
        <v>2034</v>
      </c>
      <c r="F6395" s="7" t="s">
        <v>42</v>
      </c>
      <c r="G6395" s="6">
        <v>18.7</v>
      </c>
    </row>
    <row r="6396" spans="1:7" ht="15" thickBot="1" x14ac:dyDescent="0.35">
      <c r="A6396" s="6">
        <v>129.08160000000001</v>
      </c>
      <c r="B6396" s="19">
        <f>(A6396-G6396)/G6396</f>
        <v>4.8482058716926426</v>
      </c>
      <c r="C6396" s="30" t="s">
        <v>121</v>
      </c>
      <c r="D6396" s="6">
        <v>1012408</v>
      </c>
      <c r="E6396" s="6">
        <v>2331</v>
      </c>
      <c r="F6396" s="7" t="s">
        <v>25</v>
      </c>
      <c r="G6396" s="6">
        <v>22.071999999999999</v>
      </c>
    </row>
    <row r="6397" spans="1:7" ht="15" thickBot="1" x14ac:dyDescent="0.35">
      <c r="A6397" s="6">
        <v>129.08160000000001</v>
      </c>
      <c r="B6397" s="19">
        <f>(A6397-G6397)/G6397</f>
        <v>4.6397063963649074</v>
      </c>
      <c r="C6397" s="30" t="s">
        <v>211</v>
      </c>
      <c r="D6397" s="6">
        <v>1012038</v>
      </c>
      <c r="E6397" s="6">
        <v>2049</v>
      </c>
      <c r="F6397" s="7" t="s">
        <v>17</v>
      </c>
      <c r="G6397" s="6">
        <v>22.888000000000002</v>
      </c>
    </row>
    <row r="6398" spans="1:7" ht="15" thickBot="1" x14ac:dyDescent="0.35">
      <c r="A6398" s="6">
        <v>129.08160000000001</v>
      </c>
      <c r="B6398" s="19">
        <f>(A6398-G6398)/G6398</f>
        <v>4.073164596761516</v>
      </c>
      <c r="C6398" s="30" t="s">
        <v>129</v>
      </c>
      <c r="D6398" s="6">
        <v>1014691</v>
      </c>
      <c r="E6398" s="6">
        <v>41</v>
      </c>
      <c r="F6398" s="7" t="s">
        <v>25</v>
      </c>
      <c r="G6398" s="6">
        <v>25.443999999999999</v>
      </c>
    </row>
    <row r="6399" spans="1:7" ht="15" thickBot="1" x14ac:dyDescent="0.35">
      <c r="A6399" s="6">
        <v>129.08160000000001</v>
      </c>
      <c r="B6399" s="19">
        <f>(A6399-G6399)/G6399</f>
        <v>3.5923438167069874</v>
      </c>
      <c r="C6399" s="30" t="s">
        <v>124</v>
      </c>
      <c r="D6399" s="6">
        <v>1005809</v>
      </c>
      <c r="E6399" s="6">
        <v>2677</v>
      </c>
      <c r="F6399" s="7" t="s">
        <v>25</v>
      </c>
      <c r="G6399" s="6">
        <v>28.108000000000001</v>
      </c>
    </row>
    <row r="6400" spans="1:7" ht="15" thickBot="1" x14ac:dyDescent="0.35">
      <c r="A6400" s="6">
        <v>129.08160000000001</v>
      </c>
      <c r="B6400" s="19">
        <f>(A6400-G6400)/G6400</f>
        <v>3.1553438063353081</v>
      </c>
      <c r="C6400" s="30" t="s">
        <v>262</v>
      </c>
      <c r="D6400" s="6">
        <v>1013279</v>
      </c>
      <c r="E6400" s="6">
        <v>949</v>
      </c>
      <c r="F6400" s="7" t="s">
        <v>23</v>
      </c>
      <c r="G6400" s="6">
        <v>31.064</v>
      </c>
    </row>
    <row r="6401" spans="1:7" ht="15" thickBot="1" x14ac:dyDescent="0.35">
      <c r="A6401" s="6">
        <v>129.08160000000001</v>
      </c>
      <c r="B6401" s="19">
        <f>(A6401-G6401)/G6401</f>
        <v>3.0102398409345099</v>
      </c>
      <c r="C6401" s="30" t="s">
        <v>94</v>
      </c>
      <c r="D6401" s="6">
        <v>1016312</v>
      </c>
      <c r="E6401" s="6">
        <v>728</v>
      </c>
      <c r="F6401" s="7" t="s">
        <v>25</v>
      </c>
      <c r="G6401" s="6">
        <v>32.188000000000002</v>
      </c>
    </row>
    <row r="6402" spans="1:7" ht="15" thickBot="1" x14ac:dyDescent="0.35">
      <c r="A6402" s="6">
        <v>129.08160000000001</v>
      </c>
      <c r="B6402" s="19">
        <f>(A6402-G6402)/G6402</f>
        <v>2.2474992452450442</v>
      </c>
      <c r="C6402" s="30" t="s">
        <v>69</v>
      </c>
      <c r="D6402" s="6">
        <v>1012285</v>
      </c>
      <c r="E6402" s="6">
        <v>1722</v>
      </c>
      <c r="F6402" s="7" t="s">
        <v>35</v>
      </c>
      <c r="G6402" s="6">
        <v>39.747999999999998</v>
      </c>
    </row>
    <row r="6403" spans="1:7" ht="15" thickBot="1" x14ac:dyDescent="0.35">
      <c r="A6403" s="6">
        <v>129.08160000000001</v>
      </c>
      <c r="B6403" s="19">
        <f>(A6403-G6403)/G6403</f>
        <v>2.2474992452450442</v>
      </c>
      <c r="C6403" s="30" t="s">
        <v>64</v>
      </c>
      <c r="D6403" s="6">
        <v>1013023</v>
      </c>
      <c r="E6403" s="6">
        <v>943</v>
      </c>
      <c r="F6403" s="7" t="s">
        <v>19</v>
      </c>
      <c r="G6403" s="6">
        <v>39.747999999999998</v>
      </c>
    </row>
    <row r="6404" spans="1:7" ht="15" thickBot="1" x14ac:dyDescent="0.35">
      <c r="A6404" s="6">
        <v>129.08160000000001</v>
      </c>
      <c r="B6404" s="19">
        <f>(A6404-G6404)/G6404</f>
        <v>2.134570179698883</v>
      </c>
      <c r="C6404" s="30" t="s">
        <v>318</v>
      </c>
      <c r="D6404" s="6">
        <v>1011550</v>
      </c>
      <c r="E6404" s="6">
        <v>551</v>
      </c>
      <c r="F6404" s="7" t="s">
        <v>35</v>
      </c>
      <c r="G6404" s="6">
        <v>41.18</v>
      </c>
    </row>
    <row r="6405" spans="1:7" ht="15" thickBot="1" x14ac:dyDescent="0.35">
      <c r="A6405" s="6">
        <v>129.08160000000001</v>
      </c>
      <c r="B6405" s="19">
        <f>(A6405-G6405)/G6405</f>
        <v>1.9174938974776243</v>
      </c>
      <c r="C6405" s="30" t="s">
        <v>374</v>
      </c>
      <c r="D6405" s="6">
        <v>1017623</v>
      </c>
      <c r="E6405" s="6">
        <v>1609</v>
      </c>
      <c r="F6405" s="7" t="s">
        <v>42</v>
      </c>
      <c r="G6405" s="6">
        <v>44.244</v>
      </c>
    </row>
    <row r="6406" spans="1:7" ht="15" thickBot="1" x14ac:dyDescent="0.35">
      <c r="A6406" s="6">
        <v>129.08160000000001</v>
      </c>
      <c r="B6406" s="19">
        <f>(A6406-G6406)/G6406</f>
        <v>1.4770033773411118</v>
      </c>
      <c r="C6406" s="30" t="s">
        <v>18</v>
      </c>
      <c r="D6406" s="6">
        <v>1017325</v>
      </c>
      <c r="E6406" s="6">
        <v>319</v>
      </c>
      <c r="F6406" s="7" t="s">
        <v>31</v>
      </c>
      <c r="G6406" s="6">
        <v>52.112000000000002</v>
      </c>
    </row>
    <row r="6407" spans="1:7" ht="15" thickBot="1" x14ac:dyDescent="0.35">
      <c r="A6407" s="6">
        <v>129.08160000000001</v>
      </c>
      <c r="B6407" s="19">
        <f>(A6407-G6407)/G6407</f>
        <v>1.1520773591197069</v>
      </c>
      <c r="C6407" s="30" t="s">
        <v>102</v>
      </c>
      <c r="D6407" s="6">
        <v>1011186</v>
      </c>
      <c r="E6407" s="6">
        <v>2584</v>
      </c>
      <c r="F6407" s="7" t="s">
        <v>17</v>
      </c>
      <c r="G6407" s="6">
        <v>59.98</v>
      </c>
    </row>
    <row r="6408" spans="1:7" ht="15" thickBot="1" x14ac:dyDescent="0.35">
      <c r="A6408" s="6">
        <v>129.08160000000001</v>
      </c>
      <c r="B6408" s="19">
        <f>(A6408-G6408)/G6408</f>
        <v>0.46550408719346059</v>
      </c>
      <c r="C6408" s="30" t="s">
        <v>57</v>
      </c>
      <c r="D6408" s="6">
        <v>1010566</v>
      </c>
      <c r="E6408" s="6">
        <v>182</v>
      </c>
      <c r="F6408" s="7" t="s">
        <v>27</v>
      </c>
      <c r="G6408" s="6">
        <v>88.08</v>
      </c>
    </row>
    <row r="6409" spans="1:7" ht="15" thickBot="1" x14ac:dyDescent="0.35">
      <c r="A6409" s="6">
        <v>129.08160000000001</v>
      </c>
      <c r="B6409" s="19">
        <f>(A6409-G6409)/G6409</f>
        <v>0.27229143668191141</v>
      </c>
      <c r="C6409" s="30" t="s">
        <v>182</v>
      </c>
      <c r="D6409" s="6">
        <v>1006269</v>
      </c>
      <c r="E6409" s="6">
        <v>1326</v>
      </c>
      <c r="F6409" s="7" t="s">
        <v>17</v>
      </c>
      <c r="G6409" s="6">
        <v>101.456</v>
      </c>
    </row>
    <row r="6410" spans="1:7" ht="15" thickBot="1" x14ac:dyDescent="0.35">
      <c r="A6410" s="6">
        <v>129.08160000000001</v>
      </c>
      <c r="B6410" s="19">
        <f>(A6410-G6410)/G6410</f>
        <v>0.1832361676383237</v>
      </c>
      <c r="C6410" s="30" t="s">
        <v>155</v>
      </c>
      <c r="D6410" s="6">
        <v>1007753</v>
      </c>
      <c r="E6410" s="6">
        <v>1317</v>
      </c>
      <c r="F6410" s="7" t="s">
        <v>19</v>
      </c>
      <c r="G6410" s="6">
        <v>109.092</v>
      </c>
    </row>
    <row r="6411" spans="1:7" ht="15" thickBot="1" x14ac:dyDescent="0.35">
      <c r="A6411" s="6">
        <v>129.08160000000001</v>
      </c>
      <c r="B6411" s="19">
        <f>(A6411-G6411)/G6411</f>
        <v>0.1557752229504675</v>
      </c>
      <c r="C6411" s="30" t="s">
        <v>238</v>
      </c>
      <c r="D6411" s="6">
        <v>1019333</v>
      </c>
      <c r="E6411" s="6">
        <v>566</v>
      </c>
      <c r="F6411" s="7" t="s">
        <v>23</v>
      </c>
      <c r="G6411" s="6">
        <v>111.684</v>
      </c>
    </row>
    <row r="6412" spans="1:7" ht="15" thickBot="1" x14ac:dyDescent="0.35">
      <c r="A6412" s="6">
        <v>129.08160000000001</v>
      </c>
      <c r="B6412" s="19">
        <f>(A6412-G6412)/G6412</f>
        <v>5.0092740229735463E-2</v>
      </c>
      <c r="C6412" s="30" t="s">
        <v>130</v>
      </c>
      <c r="D6412" s="6">
        <v>1014680</v>
      </c>
      <c r="E6412" s="6">
        <v>492</v>
      </c>
      <c r="F6412" s="7" t="s">
        <v>42</v>
      </c>
      <c r="G6412" s="6">
        <v>122.92400000000001</v>
      </c>
    </row>
    <row r="6413" spans="1:7" ht="15" thickBot="1" x14ac:dyDescent="0.35">
      <c r="A6413" s="6">
        <v>129.08160000000001</v>
      </c>
      <c r="B6413" s="19">
        <f>(A6413-G6413)/G6413</f>
        <v>-0.12744970798182997</v>
      </c>
      <c r="C6413" s="30" t="s">
        <v>351</v>
      </c>
      <c r="D6413" s="6">
        <v>1005498</v>
      </c>
      <c r="E6413" s="6">
        <v>823</v>
      </c>
      <c r="F6413" s="7" t="s">
        <v>21</v>
      </c>
      <c r="G6413" s="6">
        <v>147.93600000000001</v>
      </c>
    </row>
    <row r="6414" spans="1:7" ht="15" thickBot="1" x14ac:dyDescent="0.35">
      <c r="A6414" s="6">
        <v>129.08160000000001</v>
      </c>
      <c r="B6414" s="19">
        <f>(A6414-G6414)/G6414</f>
        <v>-0.19894749906913231</v>
      </c>
      <c r="C6414" s="30" t="s">
        <v>383</v>
      </c>
      <c r="D6414" s="6">
        <v>1012065</v>
      </c>
      <c r="E6414" s="6">
        <v>1632</v>
      </c>
      <c r="F6414" s="7" t="s">
        <v>17</v>
      </c>
      <c r="G6414" s="6">
        <v>161.13999999999999</v>
      </c>
    </row>
    <row r="6415" spans="1:7" ht="15" thickBot="1" x14ac:dyDescent="0.35">
      <c r="A6415" s="6">
        <v>129.09520000000001</v>
      </c>
      <c r="B6415" s="19">
        <f>(A6415-G6415)/G6415</f>
        <v>-0.78302648585760104</v>
      </c>
      <c r="C6415" s="30" t="s">
        <v>100</v>
      </c>
      <c r="D6415" s="6">
        <v>1003933</v>
      </c>
      <c r="E6415" s="6">
        <v>1170</v>
      </c>
      <c r="F6415" s="7" t="s">
        <v>19</v>
      </c>
      <c r="G6415" s="6">
        <v>594.98137599999995</v>
      </c>
    </row>
    <row r="6416" spans="1:7" ht="15" thickBot="1" x14ac:dyDescent="0.35">
      <c r="A6416" s="6">
        <v>129.5112</v>
      </c>
      <c r="B6416" s="19">
        <f>(A6416-G6416)/G6416</f>
        <v>-4.9188319315885839E-2</v>
      </c>
      <c r="C6416" s="30" t="s">
        <v>283</v>
      </c>
      <c r="D6416" s="6">
        <v>1002902</v>
      </c>
      <c r="E6416" s="6">
        <v>1540</v>
      </c>
      <c r="F6416" s="7" t="s">
        <v>21</v>
      </c>
      <c r="G6416" s="6">
        <v>136.21119999999999</v>
      </c>
    </row>
    <row r="6417" spans="1:7" ht="15" thickBot="1" x14ac:dyDescent="0.35">
      <c r="A6417" s="6">
        <v>129.52680000000001</v>
      </c>
      <c r="B6417" s="19">
        <f>(A6417-G6417)/G6417</f>
        <v>0.70695926285160038</v>
      </c>
      <c r="C6417" s="30" t="s">
        <v>309</v>
      </c>
      <c r="D6417" s="6">
        <v>1003312</v>
      </c>
      <c r="E6417" s="6">
        <v>460</v>
      </c>
      <c r="F6417" s="7" t="s">
        <v>35</v>
      </c>
      <c r="G6417" s="6">
        <v>75.881600000000006</v>
      </c>
    </row>
    <row r="6418" spans="1:7" ht="15" thickBot="1" x14ac:dyDescent="0.35">
      <c r="A6418" s="6">
        <v>129.52979999999999</v>
      </c>
      <c r="B6418" s="19">
        <f>(A6418-G6418)/G6418</f>
        <v>81.8195652173913</v>
      </c>
      <c r="C6418" s="30" t="s">
        <v>127</v>
      </c>
      <c r="D6418" s="6">
        <v>1008053</v>
      </c>
      <c r="E6418" s="6">
        <v>1207</v>
      </c>
      <c r="F6418" s="7" t="s">
        <v>25</v>
      </c>
      <c r="G6418" s="6">
        <v>1.5640000000000001</v>
      </c>
    </row>
    <row r="6419" spans="1:7" ht="15" thickBot="1" x14ac:dyDescent="0.35">
      <c r="A6419" s="6">
        <v>129.52979999999999</v>
      </c>
      <c r="B6419" s="19">
        <f>(A6419-G6419)/G6419</f>
        <v>10.330458362491251</v>
      </c>
      <c r="C6419" s="30" t="s">
        <v>308</v>
      </c>
      <c r="D6419" s="6">
        <v>1008509</v>
      </c>
      <c r="E6419" s="6">
        <v>145</v>
      </c>
      <c r="F6419" s="7" t="s">
        <v>23</v>
      </c>
      <c r="G6419" s="6">
        <v>11.432</v>
      </c>
    </row>
    <row r="6420" spans="1:7" ht="15" thickBot="1" x14ac:dyDescent="0.35">
      <c r="A6420" s="6">
        <v>129.52979999999999</v>
      </c>
      <c r="B6420" s="19">
        <f>(A6420-G6420)/G6420</f>
        <v>9.3293301435406715</v>
      </c>
      <c r="C6420" s="30" t="s">
        <v>186</v>
      </c>
      <c r="D6420" s="6">
        <v>1009415</v>
      </c>
      <c r="E6420" s="6">
        <v>1756</v>
      </c>
      <c r="F6420" s="7" t="s">
        <v>31</v>
      </c>
      <c r="G6420" s="6">
        <v>12.54</v>
      </c>
    </row>
    <row r="6421" spans="1:7" ht="15" thickBot="1" x14ac:dyDescent="0.35">
      <c r="A6421" s="6">
        <v>129.52979999999999</v>
      </c>
      <c r="B6421" s="19">
        <f>(A6421-G6421)/G6421</f>
        <v>5.6616848385105945</v>
      </c>
      <c r="C6421" s="30" t="s">
        <v>24</v>
      </c>
      <c r="D6421" s="6">
        <v>1006267</v>
      </c>
      <c r="E6421" s="6">
        <v>626</v>
      </c>
      <c r="F6421" s="7" t="s">
        <v>23</v>
      </c>
      <c r="G6421" s="6">
        <v>19.443999999999999</v>
      </c>
    </row>
    <row r="6422" spans="1:7" ht="15" thickBot="1" x14ac:dyDescent="0.35">
      <c r="A6422" s="6">
        <v>129.52979999999999</v>
      </c>
      <c r="B6422" s="19">
        <f>(A6422-G6422)/G6422</f>
        <v>5.1156657223796032</v>
      </c>
      <c r="C6422" s="30" t="s">
        <v>390</v>
      </c>
      <c r="D6422" s="6">
        <v>1013367</v>
      </c>
      <c r="E6422" s="6">
        <v>1972</v>
      </c>
      <c r="F6422" s="7" t="s">
        <v>27</v>
      </c>
      <c r="G6422" s="6">
        <v>21.18</v>
      </c>
    </row>
    <row r="6423" spans="1:7" ht="15" thickBot="1" x14ac:dyDescent="0.35">
      <c r="A6423" s="6">
        <v>129.52979999999999</v>
      </c>
      <c r="B6423" s="19">
        <f>(A6423-G6423)/G6423</f>
        <v>4.2011644715708316</v>
      </c>
      <c r="C6423" s="30" t="s">
        <v>26</v>
      </c>
      <c r="D6423" s="6">
        <v>1015630</v>
      </c>
      <c r="E6423" s="6">
        <v>1208</v>
      </c>
      <c r="F6423" s="7" t="s">
        <v>27</v>
      </c>
      <c r="G6423" s="6">
        <v>24.904</v>
      </c>
    </row>
    <row r="6424" spans="1:7" ht="15" thickBot="1" x14ac:dyDescent="0.35">
      <c r="A6424" s="6">
        <v>129.52979999999999</v>
      </c>
      <c r="B6424" s="19">
        <f>(A6424-G6424)/G6424</f>
        <v>1.6098041586073499</v>
      </c>
      <c r="C6424" s="30" t="s">
        <v>276</v>
      </c>
      <c r="D6424" s="6">
        <v>1013563</v>
      </c>
      <c r="E6424" s="6">
        <v>171</v>
      </c>
      <c r="F6424" s="7" t="s">
        <v>19</v>
      </c>
      <c r="G6424" s="6">
        <v>49.631999999999998</v>
      </c>
    </row>
    <row r="6425" spans="1:7" ht="15" thickBot="1" x14ac:dyDescent="0.35">
      <c r="A6425" s="6">
        <v>129.52979999999999</v>
      </c>
      <c r="B6425" s="19">
        <f>(A6425-G6425)/G6425</f>
        <v>0.86341638853723091</v>
      </c>
      <c r="C6425" s="30" t="s">
        <v>73</v>
      </c>
      <c r="D6425" s="6">
        <v>1014144</v>
      </c>
      <c r="E6425" s="6">
        <v>1446</v>
      </c>
      <c r="F6425" s="7" t="s">
        <v>23</v>
      </c>
      <c r="G6425" s="6">
        <v>69.512</v>
      </c>
    </row>
    <row r="6426" spans="1:7" ht="15" thickBot="1" x14ac:dyDescent="0.35">
      <c r="A6426" s="6">
        <v>129.52979999999999</v>
      </c>
      <c r="B6426" s="19">
        <f>(A6426-G6426)/G6426</f>
        <v>0.81505801244324849</v>
      </c>
      <c r="C6426" s="30" t="s">
        <v>337</v>
      </c>
      <c r="D6426" s="6">
        <v>1007368</v>
      </c>
      <c r="E6426" s="6">
        <v>2568</v>
      </c>
      <c r="F6426" s="7" t="s">
        <v>27</v>
      </c>
      <c r="G6426" s="6">
        <v>71.364000000000004</v>
      </c>
    </row>
    <row r="6427" spans="1:7" ht="15" thickBot="1" x14ac:dyDescent="0.35">
      <c r="A6427" s="6">
        <v>129.52979999999999</v>
      </c>
      <c r="B6427" s="19">
        <f>(A6427-G6427)/G6427</f>
        <v>0.72402970771442243</v>
      </c>
      <c r="C6427" s="30" t="s">
        <v>61</v>
      </c>
      <c r="D6427" s="6">
        <v>1013906</v>
      </c>
      <c r="E6427" s="6">
        <v>323</v>
      </c>
      <c r="F6427" s="7" t="s">
        <v>17</v>
      </c>
      <c r="G6427" s="6">
        <v>75.132000000000005</v>
      </c>
    </row>
    <row r="6428" spans="1:7" ht="15" thickBot="1" x14ac:dyDescent="0.35">
      <c r="A6428" s="6">
        <v>129.52979999999999</v>
      </c>
      <c r="B6428" s="19">
        <f>(A6428-G6428)/G6428</f>
        <v>0.49967350530264432</v>
      </c>
      <c r="C6428" s="30" t="s">
        <v>385</v>
      </c>
      <c r="D6428" s="6">
        <v>1016494</v>
      </c>
      <c r="E6428" s="6">
        <v>1872</v>
      </c>
      <c r="F6428" s="7" t="s">
        <v>27</v>
      </c>
      <c r="G6428" s="6">
        <v>86.372</v>
      </c>
    </row>
    <row r="6429" spans="1:7" ht="15" thickBot="1" x14ac:dyDescent="0.35">
      <c r="A6429" s="6">
        <v>129.52979999999999</v>
      </c>
      <c r="B6429" s="19">
        <f>(A6429-G6429)/G6429</f>
        <v>0.46163168584969522</v>
      </c>
      <c r="C6429" s="30" t="s">
        <v>343</v>
      </c>
      <c r="D6429" s="6">
        <v>1013435</v>
      </c>
      <c r="E6429" s="6">
        <v>503</v>
      </c>
      <c r="F6429" s="7" t="s">
        <v>19</v>
      </c>
      <c r="G6429" s="6">
        <v>88.62</v>
      </c>
    </row>
    <row r="6430" spans="1:7" ht="15" thickBot="1" x14ac:dyDescent="0.35">
      <c r="A6430" s="6">
        <v>129.52979999999999</v>
      </c>
      <c r="B6430" s="19">
        <f>(A6430-G6430)/G6430</f>
        <v>0.10974811514736117</v>
      </c>
      <c r="C6430" s="30" t="s">
        <v>157</v>
      </c>
      <c r="D6430" s="6">
        <v>1019750</v>
      </c>
      <c r="E6430" s="6">
        <v>1752</v>
      </c>
      <c r="F6430" s="7" t="s">
        <v>23</v>
      </c>
      <c r="G6430" s="6">
        <v>116.72</v>
      </c>
    </row>
    <row r="6431" spans="1:7" ht="15" thickBot="1" x14ac:dyDescent="0.35">
      <c r="A6431" s="6">
        <v>129.52979999999999</v>
      </c>
      <c r="B6431" s="19">
        <f>(A6431-G6431)/G6431</f>
        <v>8.8778495057494369E-2</v>
      </c>
      <c r="C6431" s="30" t="s">
        <v>353</v>
      </c>
      <c r="D6431" s="6">
        <v>1015232</v>
      </c>
      <c r="E6431" s="6">
        <v>2733</v>
      </c>
      <c r="F6431" s="7" t="s">
        <v>27</v>
      </c>
      <c r="G6431" s="6">
        <v>118.968</v>
      </c>
    </row>
    <row r="6432" spans="1:7" ht="15" thickBot="1" x14ac:dyDescent="0.35">
      <c r="A6432" s="6">
        <v>129.52979999999999</v>
      </c>
      <c r="B6432" s="19">
        <f>(A6432-G6432)/G6432</f>
        <v>-1.3722474339841008E-2</v>
      </c>
      <c r="C6432" s="30" t="s">
        <v>230</v>
      </c>
      <c r="D6432" s="6">
        <v>1015267</v>
      </c>
      <c r="E6432" s="6">
        <v>1559</v>
      </c>
      <c r="F6432" s="7" t="s">
        <v>19</v>
      </c>
      <c r="G6432" s="6">
        <v>131.33199999999999</v>
      </c>
    </row>
    <row r="6433" spans="1:7" ht="15" thickBot="1" x14ac:dyDescent="0.35">
      <c r="A6433" s="6">
        <v>129.52979999999999</v>
      </c>
      <c r="B6433" s="19">
        <f>(A6433-G6433)/G6433</f>
        <v>-2.2091864468200721E-2</v>
      </c>
      <c r="C6433" s="30" t="s">
        <v>366</v>
      </c>
      <c r="D6433" s="6">
        <v>1012802</v>
      </c>
      <c r="E6433" s="6">
        <v>408</v>
      </c>
      <c r="F6433" s="7" t="s">
        <v>17</v>
      </c>
      <c r="G6433" s="6">
        <v>132.45599999999999</v>
      </c>
    </row>
    <row r="6434" spans="1:7" ht="15" thickBot="1" x14ac:dyDescent="0.35">
      <c r="A6434" s="6">
        <v>129.52979999999999</v>
      </c>
      <c r="B6434" s="19">
        <f>(A6434-G6434)/G6434</f>
        <v>-0.11037225274725275</v>
      </c>
      <c r="C6434" s="30" t="s">
        <v>120</v>
      </c>
      <c r="D6434" s="6">
        <v>1007304</v>
      </c>
      <c r="E6434" s="6">
        <v>2838</v>
      </c>
      <c r="F6434" s="7" t="s">
        <v>27</v>
      </c>
      <c r="G6434" s="6">
        <v>145.6</v>
      </c>
    </row>
    <row r="6435" spans="1:7" ht="15" thickBot="1" x14ac:dyDescent="0.35">
      <c r="A6435" s="6">
        <v>129.52979999999999</v>
      </c>
      <c r="B6435" s="19">
        <f>(A6435-G6435)/G6435</f>
        <v>-0.19632566450748271</v>
      </c>
      <c r="C6435" s="30" t="s">
        <v>50</v>
      </c>
      <c r="D6435" s="6">
        <v>1007582</v>
      </c>
      <c r="E6435" s="6">
        <v>514</v>
      </c>
      <c r="F6435" s="7" t="s">
        <v>42</v>
      </c>
      <c r="G6435" s="6">
        <v>161.172</v>
      </c>
    </row>
    <row r="6436" spans="1:7" ht="15" thickBot="1" x14ac:dyDescent="0.35">
      <c r="A6436" s="6">
        <v>129.65529599999999</v>
      </c>
      <c r="B6436" s="19">
        <f>(A6436-G6436)/G6436</f>
        <v>21.968979591836732</v>
      </c>
      <c r="C6436" s="30" t="s">
        <v>352</v>
      </c>
      <c r="D6436" s="6">
        <v>1014644</v>
      </c>
      <c r="E6436" s="6">
        <v>404</v>
      </c>
      <c r="F6436" s="7" t="s">
        <v>87</v>
      </c>
      <c r="G6436" s="6">
        <v>5.6448</v>
      </c>
    </row>
    <row r="6437" spans="1:7" ht="15" thickBot="1" x14ac:dyDescent="0.35">
      <c r="A6437" s="6">
        <v>129.68279999999999</v>
      </c>
      <c r="B6437" s="19">
        <f>(A6437-G6437)/G6437</f>
        <v>-0.52215688008489569</v>
      </c>
      <c r="C6437" s="30" t="s">
        <v>169</v>
      </c>
      <c r="D6437" s="6">
        <v>1002498</v>
      </c>
      <c r="E6437" s="6">
        <v>2498</v>
      </c>
      <c r="F6437" s="7" t="s">
        <v>25</v>
      </c>
      <c r="G6437" s="6">
        <v>271.392</v>
      </c>
    </row>
    <row r="6438" spans="1:7" ht="15" thickBot="1" x14ac:dyDescent="0.35">
      <c r="A6438" s="6">
        <v>129.7296</v>
      </c>
      <c r="B6438" s="19">
        <f>(A6438-G6438)/G6438</f>
        <v>-0.58855223119872313</v>
      </c>
      <c r="C6438" s="30" t="s">
        <v>388</v>
      </c>
      <c r="D6438" s="6">
        <v>1001131</v>
      </c>
      <c r="E6438" s="6">
        <v>1131</v>
      </c>
      <c r="F6438" s="7" t="s">
        <v>21</v>
      </c>
      <c r="G6438" s="6">
        <v>315.30028800000002</v>
      </c>
    </row>
    <row r="6439" spans="1:7" ht="15" thickBot="1" x14ac:dyDescent="0.35">
      <c r="A6439" s="6">
        <v>129.79872</v>
      </c>
      <c r="B6439" s="19">
        <f>(A6439-G6439)/G6439</f>
        <v>7.9739159292035398</v>
      </c>
      <c r="C6439" s="30" t="s">
        <v>200</v>
      </c>
      <c r="D6439" s="6">
        <v>1018052</v>
      </c>
      <c r="E6439" s="6">
        <v>1526</v>
      </c>
      <c r="F6439" s="7" t="s">
        <v>87</v>
      </c>
      <c r="G6439" s="6">
        <v>14.464</v>
      </c>
    </row>
    <row r="6440" spans="1:7" ht="15" thickBot="1" x14ac:dyDescent="0.35">
      <c r="A6440" s="6">
        <v>129.79872</v>
      </c>
      <c r="B6440" s="19">
        <f>(A6440-G6440)/G6440</f>
        <v>4.2178292329956584</v>
      </c>
      <c r="C6440" s="30" t="s">
        <v>205</v>
      </c>
      <c r="D6440" s="6">
        <v>1017516</v>
      </c>
      <c r="E6440" s="6">
        <v>973</v>
      </c>
      <c r="F6440" s="7" t="s">
        <v>87</v>
      </c>
      <c r="G6440" s="6">
        <v>24.876000000000001</v>
      </c>
    </row>
    <row r="6441" spans="1:7" ht="15" thickBot="1" x14ac:dyDescent="0.35">
      <c r="A6441" s="6">
        <v>129.87935999999999</v>
      </c>
      <c r="B6441" s="19">
        <f>(A6441-G6441)/G6441</f>
        <v>-0.5234655132332533</v>
      </c>
      <c r="C6441" s="30" t="s">
        <v>259</v>
      </c>
      <c r="D6441" s="6">
        <v>1001092</v>
      </c>
      <c r="E6441" s="6">
        <v>1092</v>
      </c>
      <c r="F6441" s="7" t="s">
        <v>35</v>
      </c>
      <c r="G6441" s="6">
        <v>272.54975999999999</v>
      </c>
    </row>
    <row r="6442" spans="1:7" ht="15" thickBot="1" x14ac:dyDescent="0.35">
      <c r="A6442" s="6">
        <v>129.94280000000001</v>
      </c>
      <c r="B6442" s="19">
        <f>(A6442-G6442)/G6442</f>
        <v>-0.23550107312297613</v>
      </c>
      <c r="C6442" s="30" t="s">
        <v>157</v>
      </c>
      <c r="D6442" s="6">
        <v>1005342</v>
      </c>
      <c r="E6442" s="6">
        <v>208</v>
      </c>
      <c r="F6442" s="7" t="s">
        <v>27</v>
      </c>
      <c r="G6442" s="6">
        <v>169.97120000000001</v>
      </c>
    </row>
    <row r="6443" spans="1:7" ht="15" thickBot="1" x14ac:dyDescent="0.35">
      <c r="A6443" s="6">
        <v>129.97800000000001</v>
      </c>
      <c r="B6443" s="19">
        <f>(A6443-G6443)/G6443</f>
        <v>36.7843023255814</v>
      </c>
      <c r="C6443" s="30" t="s">
        <v>292</v>
      </c>
      <c r="D6443" s="6">
        <v>1008862</v>
      </c>
      <c r="E6443" s="6">
        <v>1409</v>
      </c>
      <c r="F6443" s="7" t="s">
        <v>42</v>
      </c>
      <c r="G6443" s="6">
        <v>3.44</v>
      </c>
    </row>
    <row r="6444" spans="1:7" ht="15" thickBot="1" x14ac:dyDescent="0.35">
      <c r="A6444" s="6">
        <v>129.97800000000001</v>
      </c>
      <c r="B6444" s="19">
        <f>(A6444-G6444)/G6444</f>
        <v>11.402480916030534</v>
      </c>
      <c r="C6444" s="30" t="s">
        <v>61</v>
      </c>
      <c r="D6444" s="6">
        <v>1017730</v>
      </c>
      <c r="E6444" s="6">
        <v>1072</v>
      </c>
      <c r="F6444" s="7" t="s">
        <v>19</v>
      </c>
      <c r="G6444" s="6">
        <v>10.48</v>
      </c>
    </row>
    <row r="6445" spans="1:7" ht="15" thickBot="1" x14ac:dyDescent="0.35">
      <c r="A6445" s="6">
        <v>129.97800000000001</v>
      </c>
      <c r="B6445" s="19">
        <f>(A6445-G6445)/G6445</f>
        <v>8.3833381461160847</v>
      </c>
      <c r="C6445" s="30" t="s">
        <v>387</v>
      </c>
      <c r="D6445" s="6">
        <v>1010592</v>
      </c>
      <c r="E6445" s="6">
        <v>1786</v>
      </c>
      <c r="F6445" s="7" t="s">
        <v>35</v>
      </c>
      <c r="G6445" s="6">
        <v>13.852</v>
      </c>
    </row>
    <row r="6446" spans="1:7" ht="15" thickBot="1" x14ac:dyDescent="0.35">
      <c r="A6446" s="6">
        <v>129.97800000000001</v>
      </c>
      <c r="B6446" s="19">
        <f>(A6446-G6446)/G6446</f>
        <v>5.5420777129051748</v>
      </c>
      <c r="C6446" s="30" t="s">
        <v>93</v>
      </c>
      <c r="D6446" s="6">
        <v>1012790</v>
      </c>
      <c r="E6446" s="6">
        <v>550</v>
      </c>
      <c r="F6446" s="7" t="s">
        <v>31</v>
      </c>
      <c r="G6446" s="6">
        <v>19.867999999999999</v>
      </c>
    </row>
    <row r="6447" spans="1:7" ht="15" thickBot="1" x14ac:dyDescent="0.35">
      <c r="A6447" s="6">
        <v>129.97800000000001</v>
      </c>
      <c r="B6447" s="19">
        <f>(A6447-G6447)/G6447</f>
        <v>1.6691720059142439</v>
      </c>
      <c r="C6447" s="30" t="s">
        <v>180</v>
      </c>
      <c r="D6447" s="6">
        <v>1011910</v>
      </c>
      <c r="E6447" s="6">
        <v>1740</v>
      </c>
      <c r="F6447" s="7" t="s">
        <v>25</v>
      </c>
      <c r="G6447" s="6">
        <v>48.695999999999998</v>
      </c>
    </row>
    <row r="6448" spans="1:7" ht="15" thickBot="1" x14ac:dyDescent="0.35">
      <c r="A6448" s="6">
        <v>129.97800000000001</v>
      </c>
      <c r="B6448" s="19">
        <f>(A6448-G6448)/G6448</f>
        <v>1.6476411635296997</v>
      </c>
      <c r="C6448" s="30" t="s">
        <v>274</v>
      </c>
      <c r="D6448" s="6">
        <v>1014085</v>
      </c>
      <c r="E6448" s="6">
        <v>2127</v>
      </c>
      <c r="F6448" s="7" t="s">
        <v>21</v>
      </c>
      <c r="G6448" s="6">
        <v>49.091999999999999</v>
      </c>
    </row>
    <row r="6449" spans="1:7" ht="15" thickBot="1" x14ac:dyDescent="0.35">
      <c r="A6449" s="6">
        <v>129.97800000000001</v>
      </c>
      <c r="B6449" s="19">
        <f>(A6449-G6449)/G6449</f>
        <v>1.2115633294766219</v>
      </c>
      <c r="C6449" s="30" t="s">
        <v>278</v>
      </c>
      <c r="D6449" s="6">
        <v>1006331</v>
      </c>
      <c r="E6449" s="6">
        <v>925</v>
      </c>
      <c r="F6449" s="7" t="s">
        <v>31</v>
      </c>
      <c r="G6449" s="6">
        <v>58.771999999999998</v>
      </c>
    </row>
    <row r="6450" spans="1:7" ht="15" thickBot="1" x14ac:dyDescent="0.35">
      <c r="A6450" s="6">
        <v>129.97800000000001</v>
      </c>
      <c r="B6450" s="19">
        <f>(A6450-G6450)/G6450</f>
        <v>0.4937939594538685</v>
      </c>
      <c r="C6450" s="30" t="s">
        <v>336</v>
      </c>
      <c r="D6450" s="6">
        <v>1009100</v>
      </c>
      <c r="E6450" s="6">
        <v>2415</v>
      </c>
      <c r="F6450" s="7" t="s">
        <v>19</v>
      </c>
      <c r="G6450" s="6">
        <v>87.012</v>
      </c>
    </row>
    <row r="6451" spans="1:7" ht="15" thickBot="1" x14ac:dyDescent="0.35">
      <c r="A6451" s="6">
        <v>129.97800000000001</v>
      </c>
      <c r="B6451" s="19">
        <f>(A6451-G6451)/G6451</f>
        <v>0.28026870493676381</v>
      </c>
      <c r="C6451" s="30" t="s">
        <v>93</v>
      </c>
      <c r="D6451" s="6">
        <v>1019610</v>
      </c>
      <c r="E6451" s="6">
        <v>813</v>
      </c>
      <c r="F6451" s="7" t="s">
        <v>21</v>
      </c>
      <c r="G6451" s="6">
        <v>101.524</v>
      </c>
    </row>
    <row r="6452" spans="1:7" ht="15" thickBot="1" x14ac:dyDescent="0.35">
      <c r="A6452" s="6">
        <v>129.97800000000001</v>
      </c>
      <c r="B6452" s="19">
        <f>(A6452-G6452)/G6452</f>
        <v>7.7475296770342886E-2</v>
      </c>
      <c r="C6452" s="30" t="s">
        <v>262</v>
      </c>
      <c r="D6452" s="6">
        <v>1011492</v>
      </c>
      <c r="E6452" s="6">
        <v>126</v>
      </c>
      <c r="F6452" s="7" t="s">
        <v>23</v>
      </c>
      <c r="G6452" s="6">
        <v>120.63200000000001</v>
      </c>
    </row>
    <row r="6453" spans="1:7" ht="15" thickBot="1" x14ac:dyDescent="0.35">
      <c r="A6453" s="6">
        <v>129.97800000000001</v>
      </c>
      <c r="B6453" s="19">
        <f>(A6453-G6453)/G6453</f>
        <v>-0.12609256918484246</v>
      </c>
      <c r="C6453" s="30" t="s">
        <v>99</v>
      </c>
      <c r="D6453" s="6">
        <v>1016100</v>
      </c>
      <c r="E6453" s="6">
        <v>160</v>
      </c>
      <c r="F6453" s="7" t="s">
        <v>27</v>
      </c>
      <c r="G6453" s="6">
        <v>148.732</v>
      </c>
    </row>
    <row r="6454" spans="1:7" ht="15" thickBot="1" x14ac:dyDescent="0.35">
      <c r="A6454" s="6">
        <v>129.97800000000001</v>
      </c>
      <c r="B6454" s="19">
        <f>(A6454-G6454)/G6454</f>
        <v>-0.13264734144778978</v>
      </c>
      <c r="C6454" s="30" t="s">
        <v>170</v>
      </c>
      <c r="D6454" s="6">
        <v>1011738</v>
      </c>
      <c r="E6454" s="6">
        <v>701</v>
      </c>
      <c r="F6454" s="7" t="s">
        <v>35</v>
      </c>
      <c r="G6454" s="6">
        <v>149.85599999999999</v>
      </c>
    </row>
    <row r="6455" spans="1:7" ht="15" thickBot="1" x14ac:dyDescent="0.35">
      <c r="A6455" s="6">
        <v>129.97800000000001</v>
      </c>
      <c r="B6455" s="19">
        <f>(A6455-G6455)/G6455</f>
        <v>-0.18174607171635779</v>
      </c>
      <c r="C6455" s="30" t="s">
        <v>317</v>
      </c>
      <c r="D6455" s="6">
        <v>1019449</v>
      </c>
      <c r="E6455" s="6">
        <v>2401</v>
      </c>
      <c r="F6455" s="7" t="s">
        <v>21</v>
      </c>
      <c r="G6455" s="6">
        <v>158.84800000000001</v>
      </c>
    </row>
    <row r="6456" spans="1:7" ht="15" thickBot="1" x14ac:dyDescent="0.35">
      <c r="A6456" s="6">
        <v>129.97800000000001</v>
      </c>
      <c r="B6456" s="19">
        <f>(A6456-G6456)/G6456</f>
        <v>-0.23073554129873813</v>
      </c>
      <c r="C6456" s="30" t="s">
        <v>119</v>
      </c>
      <c r="D6456" s="6">
        <v>1011091</v>
      </c>
      <c r="E6456" s="6">
        <v>2227</v>
      </c>
      <c r="F6456" s="7" t="s">
        <v>17</v>
      </c>
      <c r="G6456" s="6">
        <v>168.964</v>
      </c>
    </row>
    <row r="6457" spans="1:7" ht="15" thickBot="1" x14ac:dyDescent="0.35">
      <c r="A6457" s="6">
        <v>129.97800000000001</v>
      </c>
      <c r="B6457" s="19">
        <f>(A6457-G6457)/G6457</f>
        <v>-0.25067450709097194</v>
      </c>
      <c r="C6457" s="30" t="s">
        <v>114</v>
      </c>
      <c r="D6457" s="6">
        <v>1017499</v>
      </c>
      <c r="E6457" s="6">
        <v>1911</v>
      </c>
      <c r="F6457" s="7" t="s">
        <v>23</v>
      </c>
      <c r="G6457" s="6">
        <v>173.46</v>
      </c>
    </row>
    <row r="6458" spans="1:7" ht="15" thickBot="1" x14ac:dyDescent="0.35">
      <c r="A6458" s="6">
        <v>130.00416000000001</v>
      </c>
      <c r="B6458" s="19">
        <f>(A6458-G6458)/G6458</f>
        <v>-0.80980250055477365</v>
      </c>
      <c r="C6458" s="30" t="s">
        <v>136</v>
      </c>
      <c r="D6458" s="6">
        <v>1001340</v>
      </c>
      <c r="E6458" s="6">
        <v>1340</v>
      </c>
      <c r="F6458" s="7" t="s">
        <v>27</v>
      </c>
      <c r="G6458" s="6">
        <v>683.52192000000002</v>
      </c>
    </row>
    <row r="6459" spans="1:7" ht="15" thickBot="1" x14ac:dyDescent="0.35">
      <c r="A6459" s="6">
        <v>130.09880000000001</v>
      </c>
      <c r="B6459" s="19">
        <f>(A6459-G6459)/G6459</f>
        <v>-0.30592947623600097</v>
      </c>
      <c r="C6459" s="30" t="s">
        <v>66</v>
      </c>
      <c r="D6459" s="6">
        <v>1005284</v>
      </c>
      <c r="E6459" s="6">
        <v>2234</v>
      </c>
      <c r="F6459" s="7" t="s">
        <v>21</v>
      </c>
      <c r="G6459" s="6">
        <v>187.44319999999999</v>
      </c>
    </row>
    <row r="6460" spans="1:7" ht="15" thickBot="1" x14ac:dyDescent="0.35">
      <c r="A6460" s="6">
        <v>130.1404</v>
      </c>
      <c r="B6460" s="19">
        <f>(A6460-G6460)/G6460</f>
        <v>0.66532390156013266</v>
      </c>
      <c r="C6460" s="30" t="s">
        <v>272</v>
      </c>
      <c r="D6460" s="6">
        <v>1002576</v>
      </c>
      <c r="E6460" s="6">
        <v>2576</v>
      </c>
      <c r="F6460" s="7" t="s">
        <v>23</v>
      </c>
      <c r="G6460" s="6">
        <v>78.147199999999998</v>
      </c>
    </row>
    <row r="6461" spans="1:7" ht="15" thickBot="1" x14ac:dyDescent="0.35">
      <c r="A6461" s="6">
        <v>130.3432</v>
      </c>
      <c r="B6461" s="19">
        <f>(A6461-G6461)/G6461</f>
        <v>-5.3660382887283399E-3</v>
      </c>
      <c r="C6461" s="30" t="s">
        <v>228</v>
      </c>
      <c r="D6461" s="6">
        <v>1004083</v>
      </c>
      <c r="E6461" s="6">
        <v>368</v>
      </c>
      <c r="F6461" s="7" t="s">
        <v>35</v>
      </c>
      <c r="G6461" s="6">
        <v>131.04640000000001</v>
      </c>
    </row>
    <row r="6462" spans="1:7" ht="15" thickBot="1" x14ac:dyDescent="0.35">
      <c r="A6462" s="6">
        <v>130.416</v>
      </c>
      <c r="B6462" s="19">
        <f>(A6462-G6462)/G6462</f>
        <v>5.1226495395805899E-2</v>
      </c>
      <c r="C6462" s="30" t="s">
        <v>41</v>
      </c>
      <c r="D6462" s="6">
        <v>1001912</v>
      </c>
      <c r="E6462" s="6">
        <v>1912</v>
      </c>
      <c r="F6462" s="7" t="s">
        <v>87</v>
      </c>
      <c r="G6462" s="6">
        <v>124.0608</v>
      </c>
    </row>
    <row r="6463" spans="1:7" ht="15" thickBot="1" x14ac:dyDescent="0.35">
      <c r="A6463" s="6">
        <v>130.42619999999999</v>
      </c>
      <c r="B6463" s="19">
        <f>(A6463-G6463)/G6463</f>
        <v>96.043303571428567</v>
      </c>
      <c r="C6463" s="30" t="s">
        <v>32</v>
      </c>
      <c r="D6463" s="6">
        <v>1011717</v>
      </c>
      <c r="E6463" s="6">
        <v>1980</v>
      </c>
      <c r="F6463" s="7" t="s">
        <v>21</v>
      </c>
      <c r="G6463" s="6">
        <v>1.3440000000000001</v>
      </c>
    </row>
    <row r="6464" spans="1:7" ht="15" thickBot="1" x14ac:dyDescent="0.35">
      <c r="A6464" s="6">
        <v>130.42619999999999</v>
      </c>
      <c r="B6464" s="19">
        <f>(A6464-G6464)/G6464</f>
        <v>13.158293530178028</v>
      </c>
      <c r="C6464" s="30" t="s">
        <v>388</v>
      </c>
      <c r="D6464" s="6">
        <v>1010708</v>
      </c>
      <c r="E6464" s="6">
        <v>2626</v>
      </c>
      <c r="F6464" s="7" t="s">
        <v>25</v>
      </c>
      <c r="G6464" s="6">
        <v>9.2119999999999997</v>
      </c>
    </row>
    <row r="6465" spans="1:7" ht="15" thickBot="1" x14ac:dyDescent="0.35">
      <c r="A6465" s="6">
        <v>130.42619999999999</v>
      </c>
      <c r="B6465" s="19">
        <f>(A6465-G6465)/G6465</f>
        <v>6.0151785714285717</v>
      </c>
      <c r="C6465" s="30" t="s">
        <v>69</v>
      </c>
      <c r="D6465" s="6">
        <v>1007062</v>
      </c>
      <c r="E6465" s="6">
        <v>2231</v>
      </c>
      <c r="F6465" s="7" t="s">
        <v>21</v>
      </c>
      <c r="G6465" s="6">
        <v>18.591999999999999</v>
      </c>
    </row>
    <row r="6466" spans="1:7" ht="15" thickBot="1" x14ac:dyDescent="0.35">
      <c r="A6466" s="6">
        <v>130.42619999999999</v>
      </c>
      <c r="B6466" s="19">
        <f>(A6466-G6466)/G6466</f>
        <v>2.7669304528650644</v>
      </c>
      <c r="C6466" s="30" t="s">
        <v>179</v>
      </c>
      <c r="D6466" s="6">
        <v>1017141</v>
      </c>
      <c r="E6466" s="6">
        <v>1799</v>
      </c>
      <c r="F6466" s="7" t="s">
        <v>23</v>
      </c>
      <c r="G6466" s="6">
        <v>34.624000000000002</v>
      </c>
    </row>
    <row r="6467" spans="1:7" ht="15" thickBot="1" x14ac:dyDescent="0.35">
      <c r="A6467" s="6">
        <v>130.42619999999999</v>
      </c>
      <c r="B6467" s="19">
        <f>(A6467-G6467)/G6467</f>
        <v>2.4955563893653516</v>
      </c>
      <c r="C6467" s="30" t="s">
        <v>187</v>
      </c>
      <c r="D6467" s="6">
        <v>1010660</v>
      </c>
      <c r="E6467" s="6">
        <v>1897</v>
      </c>
      <c r="F6467" s="7" t="s">
        <v>23</v>
      </c>
      <c r="G6467" s="6">
        <v>37.311999999999998</v>
      </c>
    </row>
    <row r="6468" spans="1:7" ht="15" thickBot="1" x14ac:dyDescent="0.35">
      <c r="A6468" s="6">
        <v>130.42619999999999</v>
      </c>
      <c r="B6468" s="19">
        <f>(A6468-G6468)/G6468</f>
        <v>2.4326297505000523</v>
      </c>
      <c r="C6468" s="30" t="s">
        <v>82</v>
      </c>
      <c r="D6468" s="6">
        <v>1009404</v>
      </c>
      <c r="E6468" s="6">
        <v>1111</v>
      </c>
      <c r="F6468" s="7" t="s">
        <v>25</v>
      </c>
      <c r="G6468" s="6">
        <v>37.996000000000002</v>
      </c>
    </row>
    <row r="6469" spans="1:7" ht="15" thickBot="1" x14ac:dyDescent="0.35">
      <c r="A6469" s="6">
        <v>130.42619999999999</v>
      </c>
      <c r="B6469" s="19">
        <f>(A6469-G6469)/G6469</f>
        <v>1.4586450007540339</v>
      </c>
      <c r="C6469" s="30" t="s">
        <v>137</v>
      </c>
      <c r="D6469" s="6">
        <v>1009387</v>
      </c>
      <c r="E6469" s="6">
        <v>371</v>
      </c>
      <c r="F6469" s="7" t="s">
        <v>25</v>
      </c>
      <c r="G6469" s="6">
        <v>53.048000000000002</v>
      </c>
    </row>
    <row r="6470" spans="1:7" ht="15" thickBot="1" x14ac:dyDescent="0.35">
      <c r="A6470" s="6">
        <v>130.42619999999999</v>
      </c>
      <c r="B6470" s="19">
        <f>(A6470-G6470)/G6470</f>
        <v>1.4273468324276035</v>
      </c>
      <c r="C6470" s="30" t="s">
        <v>125</v>
      </c>
      <c r="D6470" s="6">
        <v>1014446</v>
      </c>
      <c r="E6470" s="6">
        <v>1218</v>
      </c>
      <c r="F6470" s="7" t="s">
        <v>19</v>
      </c>
      <c r="G6470" s="6">
        <v>53.731999999999999</v>
      </c>
    </row>
    <row r="6471" spans="1:7" ht="15" thickBot="1" x14ac:dyDescent="0.35">
      <c r="A6471" s="6">
        <v>130.42619999999999</v>
      </c>
      <c r="B6471" s="19">
        <f>(A6471-G6471)/G6471</f>
        <v>1.2231233381059519</v>
      </c>
      <c r="C6471" s="30" t="s">
        <v>85</v>
      </c>
      <c r="D6471" s="6">
        <v>1014297</v>
      </c>
      <c r="E6471" s="6">
        <v>2212</v>
      </c>
      <c r="F6471" s="7" t="s">
        <v>19</v>
      </c>
      <c r="G6471" s="6">
        <v>58.667999999999999</v>
      </c>
    </row>
    <row r="6472" spans="1:7" ht="15" thickBot="1" x14ac:dyDescent="0.35">
      <c r="A6472" s="6">
        <v>130.42619999999999</v>
      </c>
      <c r="B6472" s="19">
        <f>(A6472-G6472)/G6472</f>
        <v>1.2076201760324983</v>
      </c>
      <c r="C6472" s="30" t="s">
        <v>349</v>
      </c>
      <c r="D6472" s="6">
        <v>1007972</v>
      </c>
      <c r="E6472" s="6">
        <v>2481</v>
      </c>
      <c r="F6472" s="7" t="s">
        <v>27</v>
      </c>
      <c r="G6472" s="6">
        <v>59.08</v>
      </c>
    </row>
    <row r="6473" spans="1:7" ht="15" thickBot="1" x14ac:dyDescent="0.35">
      <c r="A6473" s="6">
        <v>130.42619999999999</v>
      </c>
      <c r="B6473" s="19">
        <f>(A6473-G6473)/G6473</f>
        <v>0.25049089165867688</v>
      </c>
      <c r="C6473" s="30" t="s">
        <v>103</v>
      </c>
      <c r="D6473" s="6">
        <v>1007230</v>
      </c>
      <c r="E6473" s="6">
        <v>1760</v>
      </c>
      <c r="F6473" s="7" t="s">
        <v>27</v>
      </c>
      <c r="G6473" s="6">
        <v>104.3</v>
      </c>
    </row>
    <row r="6474" spans="1:7" ht="15" thickBot="1" x14ac:dyDescent="0.35">
      <c r="A6474" s="6">
        <v>130.42619999999999</v>
      </c>
      <c r="B6474" s="19">
        <f>(A6474-G6474)/G6474</f>
        <v>1.0742405455672678E-2</v>
      </c>
      <c r="C6474" s="30" t="s">
        <v>318</v>
      </c>
      <c r="D6474" s="6">
        <v>1018866</v>
      </c>
      <c r="E6474" s="6">
        <v>1284</v>
      </c>
      <c r="F6474" s="7" t="s">
        <v>23</v>
      </c>
      <c r="G6474" s="6">
        <v>129.04</v>
      </c>
    </row>
    <row r="6475" spans="1:7" ht="15" thickBot="1" x14ac:dyDescent="0.35">
      <c r="A6475" s="6">
        <v>130.42619999999999</v>
      </c>
      <c r="B6475" s="19">
        <f>(A6475-G6475)/G6475</f>
        <v>-6.5641947474256324E-3</v>
      </c>
      <c r="C6475" s="30" t="s">
        <v>379</v>
      </c>
      <c r="D6475" s="6">
        <v>1017803</v>
      </c>
      <c r="E6475" s="6">
        <v>709</v>
      </c>
      <c r="F6475" s="7" t="s">
        <v>27</v>
      </c>
      <c r="G6475" s="6">
        <v>131.28800000000001</v>
      </c>
    </row>
    <row r="6476" spans="1:7" ht="15" thickBot="1" x14ac:dyDescent="0.35">
      <c r="A6476" s="6">
        <v>130.42619999999999</v>
      </c>
      <c r="B6476" s="19">
        <f>(A6476-G6476)/G6476</f>
        <v>-2.3288102084831109E-2</v>
      </c>
      <c r="C6476" s="30" t="s">
        <v>378</v>
      </c>
      <c r="D6476" s="6">
        <v>1015678</v>
      </c>
      <c r="E6476" s="6">
        <v>2326</v>
      </c>
      <c r="F6476" s="7" t="s">
        <v>17</v>
      </c>
      <c r="G6476" s="6">
        <v>133.536</v>
      </c>
    </row>
    <row r="6477" spans="1:7" ht="15" thickBot="1" x14ac:dyDescent="0.35">
      <c r="A6477" s="6">
        <v>130.47478079999999</v>
      </c>
      <c r="B6477" s="19">
        <f>(A6477-G6477)/G6477</f>
        <v>-0.70016874317769295</v>
      </c>
      <c r="C6477" s="30" t="s">
        <v>269</v>
      </c>
      <c r="D6477" s="6">
        <v>1000038</v>
      </c>
      <c r="E6477" s="6">
        <v>38</v>
      </c>
      <c r="F6477" s="7" t="s">
        <v>25</v>
      </c>
      <c r="G6477" s="6">
        <v>435.16070400000001</v>
      </c>
    </row>
    <row r="6478" spans="1:7" ht="15" thickBot="1" x14ac:dyDescent="0.35">
      <c r="A6478" s="6">
        <v>130.51584</v>
      </c>
      <c r="B6478" s="19">
        <f>(A6478-G6478)/G6478</f>
        <v>1.8390289741581829</v>
      </c>
      <c r="C6478" s="30" t="s">
        <v>367</v>
      </c>
      <c r="D6478" s="6">
        <v>1015910</v>
      </c>
      <c r="E6478" s="6">
        <v>2325</v>
      </c>
      <c r="F6478" s="7" t="s">
        <v>87</v>
      </c>
      <c r="G6478" s="6">
        <v>45.972000000000001</v>
      </c>
    </row>
    <row r="6479" spans="1:7" ht="15" thickBot="1" x14ac:dyDescent="0.35">
      <c r="A6479" s="6">
        <v>130.51584</v>
      </c>
      <c r="B6479" s="19">
        <f>(A6479-G6479)/G6479</f>
        <v>1.0335905266438141</v>
      </c>
      <c r="C6479" s="30" t="s">
        <v>362</v>
      </c>
      <c r="D6479" s="6">
        <v>1015683</v>
      </c>
      <c r="E6479" s="6">
        <v>156</v>
      </c>
      <c r="F6479" s="7" t="s">
        <v>87</v>
      </c>
      <c r="G6479" s="6">
        <v>64.180000000000007</v>
      </c>
    </row>
    <row r="6480" spans="1:7" ht="15" thickBot="1" x14ac:dyDescent="0.35">
      <c r="A6480" s="6">
        <v>130.51584</v>
      </c>
      <c r="B6480" s="19">
        <f>(A6480-G6480)/G6480</f>
        <v>-8.4972657674079466E-2</v>
      </c>
      <c r="C6480" s="30" t="s">
        <v>28</v>
      </c>
      <c r="D6480" s="6">
        <v>1010857</v>
      </c>
      <c r="E6480" s="6">
        <v>983</v>
      </c>
      <c r="F6480" s="7" t="s">
        <v>87</v>
      </c>
      <c r="G6480" s="6">
        <v>142.636</v>
      </c>
    </row>
    <row r="6481" spans="1:7" ht="15" thickBot="1" x14ac:dyDescent="0.35">
      <c r="A6481" s="6">
        <v>130.572</v>
      </c>
      <c r="B6481" s="19">
        <f>(A6481-G6481)/G6481</f>
        <v>-0.35608272314101758</v>
      </c>
      <c r="C6481" s="30" t="s">
        <v>251</v>
      </c>
      <c r="D6481" s="6">
        <v>1002454</v>
      </c>
      <c r="E6481" s="6">
        <v>2454</v>
      </c>
      <c r="F6481" s="7" t="s">
        <v>23</v>
      </c>
      <c r="G6481" s="6">
        <v>202.77760000000001</v>
      </c>
    </row>
    <row r="6482" spans="1:7" ht="15" thickBot="1" x14ac:dyDescent="0.35">
      <c r="A6482" s="6">
        <v>130.80268799999999</v>
      </c>
      <c r="B6482" s="19">
        <f>(A6482-G6482)/G6482</f>
        <v>3.5119311220266014</v>
      </c>
      <c r="C6482" s="30" t="s">
        <v>79</v>
      </c>
      <c r="D6482" s="6">
        <v>1017768</v>
      </c>
      <c r="E6482" s="6">
        <v>709</v>
      </c>
      <c r="F6482" s="7" t="s">
        <v>87</v>
      </c>
      <c r="G6482" s="6">
        <v>28.990400000000001</v>
      </c>
    </row>
    <row r="6483" spans="1:7" ht="15" thickBot="1" x14ac:dyDescent="0.35">
      <c r="A6483" s="6">
        <v>130.87440000000001</v>
      </c>
      <c r="B6483" s="19">
        <f>(A6483-G6483)/G6483</f>
        <v>248.76030534351145</v>
      </c>
      <c r="C6483" s="30" t="s">
        <v>270</v>
      </c>
      <c r="D6483" s="6">
        <v>1009145</v>
      </c>
      <c r="E6483" s="6">
        <v>902</v>
      </c>
      <c r="F6483" s="7" t="s">
        <v>17</v>
      </c>
      <c r="G6483" s="6">
        <v>0.52400000000000002</v>
      </c>
    </row>
    <row r="6484" spans="1:7" ht="15" thickBot="1" x14ac:dyDescent="0.35">
      <c r="A6484" s="6">
        <v>130.87440000000001</v>
      </c>
      <c r="B6484" s="19">
        <f>(A6484-G6484)/G6484</f>
        <v>7.7646932761853735</v>
      </c>
      <c r="C6484" s="30" t="s">
        <v>39</v>
      </c>
      <c r="D6484" s="6">
        <v>1015428</v>
      </c>
      <c r="E6484" s="6">
        <v>2699</v>
      </c>
      <c r="F6484" s="7" t="s">
        <v>35</v>
      </c>
      <c r="G6484" s="6">
        <v>14.932</v>
      </c>
    </row>
    <row r="6485" spans="1:7" ht="15" thickBot="1" x14ac:dyDescent="0.35">
      <c r="A6485" s="6">
        <v>130.87440000000001</v>
      </c>
      <c r="B6485" s="19">
        <f>(A6485-G6485)/G6485</f>
        <v>5.0377560435504716</v>
      </c>
      <c r="C6485" s="30" t="s">
        <v>378</v>
      </c>
      <c r="D6485" s="6">
        <v>1010080</v>
      </c>
      <c r="E6485" s="6">
        <v>2553</v>
      </c>
      <c r="F6485" s="7" t="s">
        <v>19</v>
      </c>
      <c r="G6485" s="6">
        <v>21.675999999999998</v>
      </c>
    </row>
    <row r="6486" spans="1:7" ht="15" thickBot="1" x14ac:dyDescent="0.35">
      <c r="A6486" s="6">
        <v>130.87440000000001</v>
      </c>
      <c r="B6486" s="19">
        <f>(A6486-G6486)/G6486</f>
        <v>4.9058844765342968</v>
      </c>
      <c r="C6486" s="30" t="s">
        <v>140</v>
      </c>
      <c r="D6486" s="6">
        <v>1010899</v>
      </c>
      <c r="E6486" s="6">
        <v>2162</v>
      </c>
      <c r="F6486" s="7" t="s">
        <v>23</v>
      </c>
      <c r="G6486" s="6">
        <v>22.16</v>
      </c>
    </row>
    <row r="6487" spans="1:7" ht="15" thickBot="1" x14ac:dyDescent="0.35">
      <c r="A6487" s="6">
        <v>130.87440000000001</v>
      </c>
      <c r="B6487" s="19">
        <f>(A6487-G6487)/G6487</f>
        <v>4.3028525121555914</v>
      </c>
      <c r="C6487" s="30" t="s">
        <v>71</v>
      </c>
      <c r="D6487" s="6">
        <v>1006995</v>
      </c>
      <c r="E6487" s="6">
        <v>87</v>
      </c>
      <c r="F6487" s="7" t="s">
        <v>35</v>
      </c>
      <c r="G6487" s="6">
        <v>24.68</v>
      </c>
    </row>
    <row r="6488" spans="1:7" ht="15" thickBot="1" x14ac:dyDescent="0.35">
      <c r="A6488" s="6">
        <v>130.87440000000001</v>
      </c>
      <c r="B6488" s="19">
        <f>(A6488-G6488)/G6488</f>
        <v>3.9097539015606246</v>
      </c>
      <c r="C6488" s="30" t="s">
        <v>368</v>
      </c>
      <c r="D6488" s="6">
        <v>1013888</v>
      </c>
      <c r="E6488" s="6">
        <v>861</v>
      </c>
      <c r="F6488" s="7" t="s">
        <v>35</v>
      </c>
      <c r="G6488" s="6">
        <v>26.655999999999999</v>
      </c>
    </row>
    <row r="6489" spans="1:7" ht="15" thickBot="1" x14ac:dyDescent="0.35">
      <c r="A6489" s="6">
        <v>130.87440000000001</v>
      </c>
      <c r="B6489" s="19">
        <f>(A6489-G6489)/G6489</f>
        <v>1.690010688152594</v>
      </c>
      <c r="C6489" s="30" t="s">
        <v>39</v>
      </c>
      <c r="D6489" s="6">
        <v>1011735</v>
      </c>
      <c r="E6489" s="6">
        <v>1649</v>
      </c>
      <c r="F6489" s="7" t="s">
        <v>42</v>
      </c>
      <c r="G6489" s="6">
        <v>48.652000000000001</v>
      </c>
    </row>
    <row r="6490" spans="1:7" ht="15" thickBot="1" x14ac:dyDescent="0.35">
      <c r="A6490" s="6">
        <v>130.87440000000001</v>
      </c>
      <c r="B6490" s="19">
        <f>(A6490-G6490)/G6490</f>
        <v>1.3420615604867574</v>
      </c>
      <c r="C6490" s="30" t="s">
        <v>115</v>
      </c>
      <c r="D6490" s="6">
        <v>1019236</v>
      </c>
      <c r="E6490" s="6">
        <v>2385</v>
      </c>
      <c r="F6490" s="7" t="s">
        <v>19</v>
      </c>
      <c r="G6490" s="6">
        <v>55.88</v>
      </c>
    </row>
    <row r="6491" spans="1:7" ht="15" thickBot="1" x14ac:dyDescent="0.35">
      <c r="A6491" s="6">
        <v>130.87440000000001</v>
      </c>
      <c r="B6491" s="19">
        <f>(A6491-G6491)/G6491</f>
        <v>1.167656022260501</v>
      </c>
      <c r="C6491" s="30" t="s">
        <v>276</v>
      </c>
      <c r="D6491" s="6">
        <v>1016680</v>
      </c>
      <c r="E6491" s="6">
        <v>1858</v>
      </c>
      <c r="F6491" s="7" t="s">
        <v>25</v>
      </c>
      <c r="G6491" s="6">
        <v>60.375999999999998</v>
      </c>
    </row>
    <row r="6492" spans="1:7" ht="15" thickBot="1" x14ac:dyDescent="0.35">
      <c r="A6492" s="6">
        <v>130.87440000000001</v>
      </c>
      <c r="B6492" s="19">
        <f>(A6492-G6492)/G6492</f>
        <v>0.9640194489465157</v>
      </c>
      <c r="C6492" s="30" t="s">
        <v>169</v>
      </c>
      <c r="D6492" s="6">
        <v>1013910</v>
      </c>
      <c r="E6492" s="6">
        <v>2700</v>
      </c>
      <c r="F6492" s="7" t="s">
        <v>21</v>
      </c>
      <c r="G6492" s="6">
        <v>66.635999999999996</v>
      </c>
    </row>
    <row r="6493" spans="1:7" ht="15" thickBot="1" x14ac:dyDescent="0.35">
      <c r="A6493" s="6">
        <v>130.87440000000001</v>
      </c>
      <c r="B6493" s="19">
        <f>(A6493-G6493)/G6493</f>
        <v>0.93144037780401412</v>
      </c>
      <c r="C6493" s="30" t="s">
        <v>82</v>
      </c>
      <c r="D6493" s="6">
        <v>1011805</v>
      </c>
      <c r="E6493" s="6">
        <v>827</v>
      </c>
      <c r="F6493" s="7" t="s">
        <v>23</v>
      </c>
      <c r="G6493" s="6">
        <v>67.760000000000005</v>
      </c>
    </row>
    <row r="6494" spans="1:7" ht="15" thickBot="1" x14ac:dyDescent="0.35">
      <c r="A6494" s="6">
        <v>130.87440000000001</v>
      </c>
      <c r="B6494" s="19">
        <f>(A6494-G6494)/G6494</f>
        <v>0.78351594439901906</v>
      </c>
      <c r="C6494" s="30" t="s">
        <v>272</v>
      </c>
      <c r="D6494" s="6">
        <v>1012220</v>
      </c>
      <c r="E6494" s="6">
        <v>2475</v>
      </c>
      <c r="F6494" s="7" t="s">
        <v>35</v>
      </c>
      <c r="G6494" s="6">
        <v>73.38</v>
      </c>
    </row>
    <row r="6495" spans="1:7" ht="15" thickBot="1" x14ac:dyDescent="0.35">
      <c r="A6495" s="6">
        <v>130.87440000000001</v>
      </c>
      <c r="B6495" s="19">
        <f>(A6495-G6495)/G6495</f>
        <v>0.47981004070556321</v>
      </c>
      <c r="C6495" s="30" t="s">
        <v>127</v>
      </c>
      <c r="D6495" s="6">
        <v>1008302</v>
      </c>
      <c r="E6495" s="6">
        <v>2024</v>
      </c>
      <c r="F6495" s="7" t="s">
        <v>35</v>
      </c>
      <c r="G6495" s="6">
        <v>88.44</v>
      </c>
    </row>
    <row r="6496" spans="1:7" ht="15" thickBot="1" x14ac:dyDescent="0.35">
      <c r="A6496" s="6">
        <v>130.87440000000001</v>
      </c>
      <c r="B6496" s="19">
        <f>(A6496-G6496)/G6496</f>
        <v>0.41504195138828831</v>
      </c>
      <c r="C6496" s="30" t="s">
        <v>114</v>
      </c>
      <c r="D6496" s="6">
        <v>1011272</v>
      </c>
      <c r="E6496" s="6">
        <v>1380</v>
      </c>
      <c r="F6496" s="7" t="s">
        <v>23</v>
      </c>
      <c r="G6496" s="6">
        <v>92.488</v>
      </c>
    </row>
    <row r="6497" spans="1:7" ht="15" thickBot="1" x14ac:dyDescent="0.35">
      <c r="A6497" s="6">
        <v>130.87440000000001</v>
      </c>
      <c r="B6497" s="19">
        <f>(A6497-G6497)/G6497</f>
        <v>0.24818219967191854</v>
      </c>
      <c r="C6497" s="30" t="s">
        <v>204</v>
      </c>
      <c r="D6497" s="6">
        <v>1010248</v>
      </c>
      <c r="E6497" s="6">
        <v>1886</v>
      </c>
      <c r="F6497" s="7" t="s">
        <v>25</v>
      </c>
      <c r="G6497" s="6">
        <v>104.852</v>
      </c>
    </row>
    <row r="6498" spans="1:7" ht="15" thickBot="1" x14ac:dyDescent="0.35">
      <c r="A6498" s="6">
        <v>130.87440000000001</v>
      </c>
      <c r="B6498" s="19">
        <f>(A6498-G6498)/G6498</f>
        <v>-1.5626692340092587E-2</v>
      </c>
      <c r="C6498" s="30" t="s">
        <v>298</v>
      </c>
      <c r="D6498" s="6">
        <v>1018220</v>
      </c>
      <c r="E6498" s="6">
        <v>125</v>
      </c>
      <c r="F6498" s="7" t="s">
        <v>31</v>
      </c>
      <c r="G6498" s="6">
        <v>132.952</v>
      </c>
    </row>
    <row r="6499" spans="1:7" ht="15" thickBot="1" x14ac:dyDescent="0.35">
      <c r="A6499" s="6">
        <v>130.87440000000001</v>
      </c>
      <c r="B6499" s="19">
        <f>(A6499-G6499)/G6499</f>
        <v>-0.1131007562820199</v>
      </c>
      <c r="C6499" s="30" t="s">
        <v>56</v>
      </c>
      <c r="D6499" s="6">
        <v>1011043</v>
      </c>
      <c r="E6499" s="6">
        <v>2359</v>
      </c>
      <c r="F6499" s="7" t="s">
        <v>19</v>
      </c>
      <c r="G6499" s="6">
        <v>147.56399999999999</v>
      </c>
    </row>
    <row r="6500" spans="1:7" ht="15" thickBot="1" x14ac:dyDescent="0.35">
      <c r="A6500" s="6">
        <v>130.87440000000001</v>
      </c>
      <c r="B6500" s="19">
        <f>(A6500-G6500)/G6500</f>
        <v>-0.18737798971760664</v>
      </c>
      <c r="C6500" s="30" t="s">
        <v>95</v>
      </c>
      <c r="D6500" s="6">
        <v>1011852</v>
      </c>
      <c r="E6500" s="6">
        <v>1196</v>
      </c>
      <c r="F6500" s="7" t="s">
        <v>35</v>
      </c>
      <c r="G6500" s="6">
        <v>161.05199999999999</v>
      </c>
    </row>
    <row r="6501" spans="1:7" ht="15" thickBot="1" x14ac:dyDescent="0.35">
      <c r="A6501" s="6">
        <v>130.87440000000001</v>
      </c>
      <c r="B6501" s="19">
        <f>(A6501-G6501)/G6501</f>
        <v>-0.25970993506346585</v>
      </c>
      <c r="C6501" s="30" t="s">
        <v>38</v>
      </c>
      <c r="D6501" s="6">
        <v>1011008</v>
      </c>
      <c r="E6501" s="6">
        <v>1628</v>
      </c>
      <c r="F6501" s="7" t="s">
        <v>17</v>
      </c>
      <c r="G6501" s="6">
        <v>176.78800000000001</v>
      </c>
    </row>
    <row r="6502" spans="1:7" ht="15" thickBot="1" x14ac:dyDescent="0.35">
      <c r="A6502" s="6">
        <v>130.97239999999999</v>
      </c>
      <c r="B6502" s="19">
        <f>(A6502-G6502)/G6502</f>
        <v>-0.64653411691553031</v>
      </c>
      <c r="C6502" s="30" t="s">
        <v>41</v>
      </c>
      <c r="D6502" s="6">
        <v>1002642</v>
      </c>
      <c r="E6502" s="6">
        <v>2642</v>
      </c>
      <c r="F6502" s="7" t="s">
        <v>21</v>
      </c>
      <c r="G6502" s="6">
        <v>370.5376</v>
      </c>
    </row>
    <row r="6503" spans="1:7" ht="15" thickBot="1" x14ac:dyDescent="0.35">
      <c r="A6503" s="6">
        <v>131.0608</v>
      </c>
      <c r="B6503" s="19">
        <f>(A6503-G6503)/G6503</f>
        <v>0.80030787192106101</v>
      </c>
      <c r="C6503" s="30" t="s">
        <v>278</v>
      </c>
      <c r="D6503" s="6">
        <v>1001134</v>
      </c>
      <c r="E6503" s="6">
        <v>1134</v>
      </c>
      <c r="F6503" s="7" t="s">
        <v>31</v>
      </c>
      <c r="G6503" s="6">
        <v>72.799104</v>
      </c>
    </row>
    <row r="6504" spans="1:7" ht="15" thickBot="1" x14ac:dyDescent="0.35">
      <c r="A6504" s="6">
        <v>131.17519999999999</v>
      </c>
      <c r="B6504" s="19">
        <f>(A6504-G6504)/G6504</f>
        <v>-0.14569222432945012</v>
      </c>
      <c r="C6504" s="30" t="s">
        <v>325</v>
      </c>
      <c r="D6504" s="6">
        <v>1004492</v>
      </c>
      <c r="E6504" s="6">
        <v>2336</v>
      </c>
      <c r="F6504" s="7" t="s">
        <v>27</v>
      </c>
      <c r="G6504" s="6">
        <v>153.54560000000001</v>
      </c>
    </row>
    <row r="6505" spans="1:7" ht="15" thickBot="1" x14ac:dyDescent="0.35">
      <c r="A6505" s="6">
        <v>131.26464000000001</v>
      </c>
      <c r="B6505" s="19">
        <f>(A6505-G6505)/G6505</f>
        <v>-0.80022348366856855</v>
      </c>
      <c r="C6505" s="30" t="s">
        <v>86</v>
      </c>
      <c r="D6505" s="6">
        <v>1001152</v>
      </c>
      <c r="E6505" s="6">
        <v>1152</v>
      </c>
      <c r="F6505" s="7" t="s">
        <v>25</v>
      </c>
      <c r="G6505" s="6">
        <v>657.05740800000001</v>
      </c>
    </row>
    <row r="6506" spans="1:7" ht="15" thickBot="1" x14ac:dyDescent="0.35">
      <c r="A6506" s="6">
        <v>131.31559999999999</v>
      </c>
      <c r="B6506" s="19">
        <f>(A6506-G6506)/G6506</f>
        <v>-0.32496381043246542</v>
      </c>
      <c r="C6506" s="30" t="s">
        <v>306</v>
      </c>
      <c r="D6506" s="6">
        <v>1005050</v>
      </c>
      <c r="E6506" s="6">
        <v>93</v>
      </c>
      <c r="F6506" s="7" t="s">
        <v>19</v>
      </c>
      <c r="G6506" s="6">
        <v>194.53120000000001</v>
      </c>
    </row>
    <row r="6507" spans="1:7" ht="15" thickBot="1" x14ac:dyDescent="0.35">
      <c r="A6507" s="6">
        <v>131.32259999999999</v>
      </c>
      <c r="B6507" s="19">
        <f>(A6507-G6507)/G6507</f>
        <v>1.8036218177307706E-2</v>
      </c>
      <c r="C6507" s="30" t="s">
        <v>220</v>
      </c>
      <c r="D6507" s="6">
        <v>1017661</v>
      </c>
      <c r="E6507" s="6">
        <v>1627</v>
      </c>
      <c r="F6507" s="7" t="s">
        <v>19</v>
      </c>
      <c r="G6507" s="6">
        <v>128.99600000000001</v>
      </c>
    </row>
    <row r="6508" spans="1:7" ht="15" thickBot="1" x14ac:dyDescent="0.35">
      <c r="A6508" s="6">
        <v>131.32259999999999</v>
      </c>
      <c r="B6508" s="19">
        <f>(A6508-G6508)/G6508</f>
        <v>151.70069767441859</v>
      </c>
      <c r="C6508" s="30" t="s">
        <v>72</v>
      </c>
      <c r="D6508" s="6">
        <v>1019738</v>
      </c>
      <c r="E6508" s="6">
        <v>1472</v>
      </c>
      <c r="F6508" s="7" t="s">
        <v>21</v>
      </c>
      <c r="G6508" s="6">
        <v>0.86</v>
      </c>
    </row>
    <row r="6509" spans="1:7" ht="15" thickBot="1" x14ac:dyDescent="0.35">
      <c r="A6509" s="6">
        <v>131.32259999999999</v>
      </c>
      <c r="B6509" s="19">
        <f>(A6509-G6509)/G6509</f>
        <v>98.789209726443758</v>
      </c>
      <c r="C6509" s="30" t="s">
        <v>101</v>
      </c>
      <c r="D6509" s="6">
        <v>1007380</v>
      </c>
      <c r="E6509" s="6">
        <v>1338</v>
      </c>
      <c r="F6509" s="7" t="s">
        <v>25</v>
      </c>
      <c r="G6509" s="6">
        <v>1.3160000000000001</v>
      </c>
    </row>
    <row r="6510" spans="1:7" ht="15" thickBot="1" x14ac:dyDescent="0.35">
      <c r="A6510" s="6">
        <v>131.32259999999999</v>
      </c>
      <c r="B6510" s="19">
        <f>(A6510-G6510)/G6510</f>
        <v>19.26583333333333</v>
      </c>
      <c r="C6510" s="30" t="s">
        <v>203</v>
      </c>
      <c r="D6510" s="6">
        <v>1015359</v>
      </c>
      <c r="E6510" s="6">
        <v>539</v>
      </c>
      <c r="F6510" s="7" t="s">
        <v>27</v>
      </c>
      <c r="G6510" s="6">
        <v>6.48</v>
      </c>
    </row>
    <row r="6511" spans="1:7" ht="15" thickBot="1" x14ac:dyDescent="0.35">
      <c r="A6511" s="6">
        <v>131.32259999999999</v>
      </c>
      <c r="B6511" s="19">
        <f>(A6511-G6511)/G6511</f>
        <v>7.4877585315408481</v>
      </c>
      <c r="C6511" s="30" t="s">
        <v>271</v>
      </c>
      <c r="D6511" s="6">
        <v>1012709</v>
      </c>
      <c r="E6511" s="6">
        <v>2736</v>
      </c>
      <c r="F6511" s="7" t="s">
        <v>19</v>
      </c>
      <c r="G6511" s="6">
        <v>15.472</v>
      </c>
    </row>
    <row r="6512" spans="1:7" ht="15" thickBot="1" x14ac:dyDescent="0.35">
      <c r="A6512" s="6">
        <v>131.32259999999999</v>
      </c>
      <c r="B6512" s="19">
        <f>(A6512-G6512)/G6512</f>
        <v>5.0741258094357073</v>
      </c>
      <c r="C6512" s="30" t="s">
        <v>289</v>
      </c>
      <c r="D6512" s="6">
        <v>1015036</v>
      </c>
      <c r="E6512" s="6">
        <v>673</v>
      </c>
      <c r="F6512" s="7" t="s">
        <v>23</v>
      </c>
      <c r="G6512" s="6">
        <v>21.62</v>
      </c>
    </row>
    <row r="6513" spans="1:7" ht="15" thickBot="1" x14ac:dyDescent="0.35">
      <c r="A6513" s="6">
        <v>131.32259999999999</v>
      </c>
      <c r="B6513" s="19">
        <f>(A6513-G6513)/G6513</f>
        <v>5.0283969886154978</v>
      </c>
      <c r="C6513" s="30" t="s">
        <v>356</v>
      </c>
      <c r="D6513" s="6">
        <v>1007993</v>
      </c>
      <c r="E6513" s="6">
        <v>859</v>
      </c>
      <c r="F6513" s="7" t="s">
        <v>27</v>
      </c>
      <c r="G6513" s="6">
        <v>21.783999999999999</v>
      </c>
    </row>
    <row r="6514" spans="1:7" ht="15" thickBot="1" x14ac:dyDescent="0.35">
      <c r="A6514" s="6">
        <v>131.32259999999999</v>
      </c>
      <c r="B6514" s="19">
        <f>(A6514-G6514)/G6514</f>
        <v>4.9111721281958935</v>
      </c>
      <c r="C6514" s="30" t="s">
        <v>132</v>
      </c>
      <c r="D6514" s="6">
        <v>1012142</v>
      </c>
      <c r="E6514" s="6">
        <v>34</v>
      </c>
      <c r="F6514" s="7" t="s">
        <v>31</v>
      </c>
      <c r="G6514" s="6">
        <v>22.216000000000001</v>
      </c>
    </row>
    <row r="6515" spans="1:7" ht="15" thickBot="1" x14ac:dyDescent="0.35">
      <c r="A6515" s="6">
        <v>131.32259999999999</v>
      </c>
      <c r="B6515" s="19">
        <f>(A6515-G6515)/G6515</f>
        <v>3.820947136563877</v>
      </c>
      <c r="C6515" s="30" t="s">
        <v>63</v>
      </c>
      <c r="D6515" s="6">
        <v>1013761</v>
      </c>
      <c r="E6515" s="6">
        <v>2353</v>
      </c>
      <c r="F6515" s="7" t="s">
        <v>23</v>
      </c>
      <c r="G6515" s="6">
        <v>27.24</v>
      </c>
    </row>
    <row r="6516" spans="1:7" ht="15" thickBot="1" x14ac:dyDescent="0.35">
      <c r="A6516" s="6">
        <v>131.32259999999999</v>
      </c>
      <c r="B6516" s="19">
        <f>(A6516-G6516)/G6516</f>
        <v>3.820947136563877</v>
      </c>
      <c r="C6516" s="30" t="s">
        <v>275</v>
      </c>
      <c r="D6516" s="6">
        <v>1016218</v>
      </c>
      <c r="E6516" s="6">
        <v>342</v>
      </c>
      <c r="F6516" s="7" t="s">
        <v>35</v>
      </c>
      <c r="G6516" s="6">
        <v>27.24</v>
      </c>
    </row>
    <row r="6517" spans="1:7" ht="15" thickBot="1" x14ac:dyDescent="0.35">
      <c r="A6517" s="6">
        <v>131.32259999999999</v>
      </c>
      <c r="B6517" s="19">
        <f>(A6517-G6517)/G6517</f>
        <v>2.6244921616250827</v>
      </c>
      <c r="C6517" s="30" t="s">
        <v>61</v>
      </c>
      <c r="D6517" s="6">
        <v>1013640</v>
      </c>
      <c r="E6517" s="6">
        <v>647</v>
      </c>
      <c r="F6517" s="7" t="s">
        <v>27</v>
      </c>
      <c r="G6517" s="6">
        <v>36.231999999999999</v>
      </c>
    </row>
    <row r="6518" spans="1:7" ht="15" thickBot="1" x14ac:dyDescent="0.35">
      <c r="A6518" s="6">
        <v>131.32259999999999</v>
      </c>
      <c r="B6518" s="19">
        <f>(A6518-G6518)/G6518</f>
        <v>1.1730639396346305</v>
      </c>
      <c r="C6518" s="30" t="s">
        <v>251</v>
      </c>
      <c r="D6518" s="6">
        <v>1011835</v>
      </c>
      <c r="E6518" s="6">
        <v>1393</v>
      </c>
      <c r="F6518" s="7" t="s">
        <v>17</v>
      </c>
      <c r="G6518" s="6">
        <v>60.432000000000002</v>
      </c>
    </row>
    <row r="6519" spans="1:7" ht="15" thickBot="1" x14ac:dyDescent="0.35">
      <c r="A6519" s="6">
        <v>131.32259999999999</v>
      </c>
      <c r="B6519" s="19">
        <f>(A6519-G6519)/G6519</f>
        <v>0.92273206442166911</v>
      </c>
      <c r="C6519" s="30" t="s">
        <v>289</v>
      </c>
      <c r="D6519" s="6">
        <v>1015240</v>
      </c>
      <c r="E6519" s="6">
        <v>1513</v>
      </c>
      <c r="F6519" s="7" t="s">
        <v>31</v>
      </c>
      <c r="G6519" s="6">
        <v>68.3</v>
      </c>
    </row>
    <row r="6520" spans="1:7" ht="15" thickBot="1" x14ac:dyDescent="0.35">
      <c r="A6520" s="6">
        <v>131.32259999999999</v>
      </c>
      <c r="B6520" s="19">
        <f>(A6520-G6520)/G6520</f>
        <v>0.80398098796637152</v>
      </c>
      <c r="C6520" s="30" t="s">
        <v>131</v>
      </c>
      <c r="D6520" s="6">
        <v>1012008</v>
      </c>
      <c r="E6520" s="6">
        <v>204</v>
      </c>
      <c r="F6520" s="7" t="s">
        <v>25</v>
      </c>
      <c r="G6520" s="6">
        <v>72.796000000000006</v>
      </c>
    </row>
    <row r="6521" spans="1:7" ht="15" thickBot="1" x14ac:dyDescent="0.35">
      <c r="A6521" s="6">
        <v>131.32259999999999</v>
      </c>
      <c r="B6521" s="19">
        <f>(A6521-G6521)/G6521</f>
        <v>0.46473855625948052</v>
      </c>
      <c r="C6521" s="30" t="s">
        <v>220</v>
      </c>
      <c r="D6521" s="6">
        <v>1019240</v>
      </c>
      <c r="E6521" s="6">
        <v>1880</v>
      </c>
      <c r="F6521" s="7" t="s">
        <v>19</v>
      </c>
      <c r="G6521" s="6">
        <v>89.656000000000006</v>
      </c>
    </row>
    <row r="6522" spans="1:7" ht="15" thickBot="1" x14ac:dyDescent="0.35">
      <c r="A6522" s="6">
        <v>131.32259999999999</v>
      </c>
      <c r="B6522" s="19">
        <f>(A6522-G6522)/G6522</f>
        <v>0.39479352536324236</v>
      </c>
      <c r="C6522" s="30" t="s">
        <v>22</v>
      </c>
      <c r="D6522" s="6">
        <v>1015247</v>
      </c>
      <c r="E6522" s="6">
        <v>1958</v>
      </c>
      <c r="F6522" s="7" t="s">
        <v>27</v>
      </c>
      <c r="G6522" s="6">
        <v>94.152000000000001</v>
      </c>
    </row>
    <row r="6523" spans="1:7" ht="15" thickBot="1" x14ac:dyDescent="0.35">
      <c r="A6523" s="6">
        <v>131.32259999999999</v>
      </c>
      <c r="B6523" s="19">
        <f>(A6523-G6523)/G6523</f>
        <v>0.31622699755442396</v>
      </c>
      <c r="C6523" s="30" t="s">
        <v>204</v>
      </c>
      <c r="D6523" s="6">
        <v>1017030</v>
      </c>
      <c r="E6523" s="6">
        <v>1703</v>
      </c>
      <c r="F6523" s="7" t="s">
        <v>25</v>
      </c>
      <c r="G6523" s="6">
        <v>99.772000000000006</v>
      </c>
    </row>
    <row r="6524" spans="1:7" ht="15" thickBot="1" x14ac:dyDescent="0.35">
      <c r="A6524" s="6">
        <v>131.32259999999999</v>
      </c>
      <c r="B6524" s="19">
        <f>(A6524-G6524)/G6524</f>
        <v>0.2184319910929671</v>
      </c>
      <c r="C6524" s="30" t="s">
        <v>79</v>
      </c>
      <c r="D6524" s="6">
        <v>1006295</v>
      </c>
      <c r="E6524" s="6">
        <v>1720</v>
      </c>
      <c r="F6524" s="7" t="s">
        <v>42</v>
      </c>
      <c r="G6524" s="6">
        <v>107.78</v>
      </c>
    </row>
    <row r="6525" spans="1:7" ht="15" thickBot="1" x14ac:dyDescent="0.35">
      <c r="A6525" s="6">
        <v>131.32259999999999</v>
      </c>
      <c r="B6525" s="19">
        <f>(A6525-G6525)/G6525</f>
        <v>6.4409609648553925E-2</v>
      </c>
      <c r="C6525" s="30" t="s">
        <v>322</v>
      </c>
      <c r="D6525" s="6">
        <v>1010354</v>
      </c>
      <c r="E6525" s="6">
        <v>470</v>
      </c>
      <c r="F6525" s="7" t="s">
        <v>31</v>
      </c>
      <c r="G6525" s="6">
        <v>123.376</v>
      </c>
    </row>
    <row r="6526" spans="1:7" ht="15" thickBot="1" x14ac:dyDescent="0.35">
      <c r="A6526" s="6">
        <v>131.32259999999999</v>
      </c>
      <c r="B6526" s="19">
        <f>(A6526-G6526)/G6526</f>
        <v>5.9888452043517764E-4</v>
      </c>
      <c r="C6526" s="30" t="s">
        <v>91</v>
      </c>
      <c r="D6526" s="6">
        <v>1016783</v>
      </c>
      <c r="E6526" s="6">
        <v>1492</v>
      </c>
      <c r="F6526" s="7" t="s">
        <v>23</v>
      </c>
      <c r="G6526" s="6">
        <v>131.244</v>
      </c>
    </row>
    <row r="6527" spans="1:7" ht="15" thickBot="1" x14ac:dyDescent="0.35">
      <c r="A6527" s="6">
        <v>131.32259999999999</v>
      </c>
      <c r="B6527" s="19">
        <f>(A6527-G6527)/G6527</f>
        <v>-0.17585475449342303</v>
      </c>
      <c r="C6527" s="30" t="s">
        <v>123</v>
      </c>
      <c r="D6527" s="6">
        <v>1016232</v>
      </c>
      <c r="E6527" s="6">
        <v>696</v>
      </c>
      <c r="F6527" s="7" t="s">
        <v>21</v>
      </c>
      <c r="G6527" s="6">
        <v>159.34399999999999</v>
      </c>
    </row>
    <row r="6528" spans="1:7" ht="15" thickBot="1" x14ac:dyDescent="0.35">
      <c r="A6528" s="6">
        <v>131.32259999999999</v>
      </c>
      <c r="B6528" s="19">
        <f>(A6528-G6528)/G6528</f>
        <v>-0.18731991682756582</v>
      </c>
      <c r="C6528" s="30" t="s">
        <v>254</v>
      </c>
      <c r="D6528" s="6">
        <v>1011298</v>
      </c>
      <c r="E6528" s="6">
        <v>2351</v>
      </c>
      <c r="F6528" s="7" t="s">
        <v>23</v>
      </c>
      <c r="G6528" s="6">
        <v>161.59200000000001</v>
      </c>
    </row>
    <row r="6529" spans="1:7" ht="15" thickBot="1" x14ac:dyDescent="0.35">
      <c r="A6529" s="6">
        <v>131.32259999999999</v>
      </c>
      <c r="B6529" s="19">
        <f>(A6529-G6529)/G6529</f>
        <v>-0.19293370043511401</v>
      </c>
      <c r="C6529" s="30" t="s">
        <v>93</v>
      </c>
      <c r="D6529" s="6">
        <v>1011754</v>
      </c>
      <c r="E6529" s="6">
        <v>1391</v>
      </c>
      <c r="F6529" s="7" t="s">
        <v>31</v>
      </c>
      <c r="G6529" s="6">
        <v>162.71600000000001</v>
      </c>
    </row>
    <row r="6530" spans="1:7" ht="15" thickBot="1" x14ac:dyDescent="0.35">
      <c r="A6530" s="6">
        <v>131.32259999999999</v>
      </c>
      <c r="B6530" s="19">
        <f>(A6530-G6530)/G6530</f>
        <v>-0.19293370043511401</v>
      </c>
      <c r="C6530" s="30" t="s">
        <v>319</v>
      </c>
      <c r="D6530" s="6">
        <v>1019647</v>
      </c>
      <c r="E6530" s="6">
        <v>2641</v>
      </c>
      <c r="F6530" s="7" t="s">
        <v>31</v>
      </c>
      <c r="G6530" s="6">
        <v>162.71600000000001</v>
      </c>
    </row>
    <row r="6531" spans="1:7" ht="15" thickBot="1" x14ac:dyDescent="0.35">
      <c r="A6531" s="6">
        <v>131.32259999999999</v>
      </c>
      <c r="B6531" s="19">
        <f>(A6531-G6531)/G6531</f>
        <v>-0.21987810094097529</v>
      </c>
      <c r="C6531" s="30" t="s">
        <v>136</v>
      </c>
      <c r="D6531" s="6">
        <v>1011728</v>
      </c>
      <c r="E6531" s="6">
        <v>2638</v>
      </c>
      <c r="F6531" s="7" t="s">
        <v>31</v>
      </c>
      <c r="G6531" s="6">
        <v>168.33600000000001</v>
      </c>
    </row>
    <row r="6532" spans="1:7" ht="15" thickBot="1" x14ac:dyDescent="0.35">
      <c r="A6532" s="6">
        <v>131.43</v>
      </c>
      <c r="B6532" s="19">
        <f>(A6532-G6532)/G6532</f>
        <v>-0.39018166025745715</v>
      </c>
      <c r="C6532" s="30" t="s">
        <v>352</v>
      </c>
      <c r="D6532" s="6">
        <v>1004854</v>
      </c>
      <c r="E6532" s="6">
        <v>1703</v>
      </c>
      <c r="F6532" s="7" t="s">
        <v>25</v>
      </c>
      <c r="G6532" s="6">
        <v>215.5232</v>
      </c>
    </row>
    <row r="6533" spans="1:7" ht="15" thickBot="1" x14ac:dyDescent="0.35">
      <c r="A6533" s="6">
        <v>131.44560000000001</v>
      </c>
      <c r="B6533" s="19">
        <f>(A6533-G6533)/G6533</f>
        <v>6.3420664302172219E-2</v>
      </c>
      <c r="C6533" s="30" t="s">
        <v>168</v>
      </c>
      <c r="D6533" s="6">
        <v>1002537</v>
      </c>
      <c r="E6533" s="6">
        <v>2537</v>
      </c>
      <c r="F6533" s="7" t="s">
        <v>21</v>
      </c>
      <c r="G6533" s="6">
        <v>123.60639999999999</v>
      </c>
    </row>
    <row r="6534" spans="1:7" ht="15" thickBot="1" x14ac:dyDescent="0.35">
      <c r="A6534" s="6">
        <v>131.51840000000001</v>
      </c>
      <c r="B6534" s="19">
        <f>(A6534-G6534)/G6534</f>
        <v>0.63965132051384355</v>
      </c>
      <c r="C6534" s="30" t="s">
        <v>45</v>
      </c>
      <c r="D6534" s="6">
        <v>1004153</v>
      </c>
      <c r="E6534" s="6">
        <v>151</v>
      </c>
      <c r="F6534" s="7" t="s">
        <v>23</v>
      </c>
      <c r="G6534" s="6">
        <v>80.211200000000005</v>
      </c>
    </row>
    <row r="6535" spans="1:7" ht="15" thickBot="1" x14ac:dyDescent="0.35">
      <c r="A6535" s="6">
        <v>131.60159999999999</v>
      </c>
      <c r="B6535" s="19">
        <f>(A6535-G6535)/G6535</f>
        <v>-0.50611865017413238</v>
      </c>
      <c r="C6535" s="30" t="s">
        <v>193</v>
      </c>
      <c r="D6535" s="6">
        <v>1004986</v>
      </c>
      <c r="E6535" s="6">
        <v>1125</v>
      </c>
      <c r="F6535" s="7" t="s">
        <v>21</v>
      </c>
      <c r="G6535" s="6">
        <v>266.464</v>
      </c>
    </row>
    <row r="6536" spans="1:7" ht="15" thickBot="1" x14ac:dyDescent="0.35">
      <c r="A6536" s="6">
        <v>131.77080000000001</v>
      </c>
      <c r="B6536" s="19">
        <f>(A6536-G6536)/G6536</f>
        <v>75.968925233644867</v>
      </c>
      <c r="C6536" s="30" t="s">
        <v>43</v>
      </c>
      <c r="D6536" s="6">
        <v>1005956</v>
      </c>
      <c r="E6536" s="6">
        <v>848</v>
      </c>
      <c r="F6536" s="7" t="s">
        <v>87</v>
      </c>
      <c r="G6536" s="6">
        <v>1.712</v>
      </c>
    </row>
    <row r="6537" spans="1:7" ht="15" thickBot="1" x14ac:dyDescent="0.35">
      <c r="A6537" s="6">
        <v>131.77080000000001</v>
      </c>
      <c r="B6537" s="19">
        <f>(A6537-G6537)/G6537</f>
        <v>19.372727272727275</v>
      </c>
      <c r="C6537" s="30" t="s">
        <v>388</v>
      </c>
      <c r="D6537" s="6">
        <v>1018511</v>
      </c>
      <c r="E6537" s="6">
        <v>2024</v>
      </c>
      <c r="F6537" s="7" t="s">
        <v>17</v>
      </c>
      <c r="G6537" s="6">
        <v>6.468</v>
      </c>
    </row>
    <row r="6538" spans="1:7" ht="15" thickBot="1" x14ac:dyDescent="0.35">
      <c r="A6538" s="6">
        <v>131.77080000000001</v>
      </c>
      <c r="B6538" s="19">
        <f>(A6538-G6538)/G6538</f>
        <v>8.1916015625000007</v>
      </c>
      <c r="C6538" s="30" t="s">
        <v>180</v>
      </c>
      <c r="D6538" s="6">
        <v>1016886</v>
      </c>
      <c r="E6538" s="6">
        <v>1788</v>
      </c>
      <c r="F6538" s="7" t="s">
        <v>21</v>
      </c>
      <c r="G6538" s="6">
        <v>14.336</v>
      </c>
    </row>
    <row r="6539" spans="1:7" ht="15" thickBot="1" x14ac:dyDescent="0.35">
      <c r="A6539" s="6">
        <v>131.77080000000001</v>
      </c>
      <c r="B6539" s="19">
        <f>(A6539-G6539)/G6539</f>
        <v>4.2835124298315961</v>
      </c>
      <c r="C6539" s="30" t="s">
        <v>201</v>
      </c>
      <c r="D6539" s="6">
        <v>1009209</v>
      </c>
      <c r="E6539" s="6">
        <v>2679</v>
      </c>
      <c r="F6539" s="7" t="s">
        <v>42</v>
      </c>
      <c r="G6539" s="6">
        <v>24.94</v>
      </c>
    </row>
    <row r="6540" spans="1:7" ht="15" thickBot="1" x14ac:dyDescent="0.35">
      <c r="A6540" s="6">
        <v>131.77080000000001</v>
      </c>
      <c r="B6540" s="19">
        <f>(A6540-G6540)/G6540</f>
        <v>2.603051514820081</v>
      </c>
      <c r="C6540" s="30" t="s">
        <v>135</v>
      </c>
      <c r="D6540" s="6">
        <v>1006515</v>
      </c>
      <c r="E6540" s="6">
        <v>1069</v>
      </c>
      <c r="F6540" s="7" t="s">
        <v>25</v>
      </c>
      <c r="G6540" s="6">
        <v>36.572000000000003</v>
      </c>
    </row>
    <row r="6541" spans="1:7" ht="15" thickBot="1" x14ac:dyDescent="0.35">
      <c r="A6541" s="6">
        <v>131.77080000000001</v>
      </c>
      <c r="B6541" s="19">
        <f>(A6541-G6541)/G6541</f>
        <v>1.9489481693671116</v>
      </c>
      <c r="C6541" s="30" t="s">
        <v>127</v>
      </c>
      <c r="D6541" s="6">
        <v>1012107</v>
      </c>
      <c r="E6541" s="6">
        <v>1178</v>
      </c>
      <c r="F6541" s="7" t="s">
        <v>42</v>
      </c>
      <c r="G6541" s="6">
        <v>44.683999999999997</v>
      </c>
    </row>
    <row r="6542" spans="1:7" ht="15" thickBot="1" x14ac:dyDescent="0.35">
      <c r="A6542" s="6">
        <v>131.77080000000001</v>
      </c>
      <c r="B6542" s="19">
        <f>(A6542-G6542)/G6542</f>
        <v>1.6793574623830827</v>
      </c>
      <c r="C6542" s="30" t="s">
        <v>131</v>
      </c>
      <c r="D6542" s="6">
        <v>1012758</v>
      </c>
      <c r="E6542" s="6">
        <v>153</v>
      </c>
      <c r="F6542" s="7" t="s">
        <v>17</v>
      </c>
      <c r="G6542" s="6">
        <v>49.18</v>
      </c>
    </row>
    <row r="6543" spans="1:7" ht="15" thickBot="1" x14ac:dyDescent="0.35">
      <c r="A6543" s="6">
        <v>131.77080000000001</v>
      </c>
      <c r="B6543" s="19">
        <f>(A6543-G6543)/G6543</f>
        <v>1.0479112271540474</v>
      </c>
      <c r="C6543" s="30" t="s">
        <v>305</v>
      </c>
      <c r="D6543" s="6">
        <v>1014022</v>
      </c>
      <c r="E6543" s="6">
        <v>1075</v>
      </c>
      <c r="F6543" s="7" t="s">
        <v>25</v>
      </c>
      <c r="G6543" s="6">
        <v>64.343999999999994</v>
      </c>
    </row>
    <row r="6544" spans="1:7" ht="15" thickBot="1" x14ac:dyDescent="0.35">
      <c r="A6544" s="6">
        <v>131.77080000000001</v>
      </c>
      <c r="B6544" s="19">
        <f>(A6544-G6544)/G6544</f>
        <v>0.88340861014235905</v>
      </c>
      <c r="C6544" s="30" t="s">
        <v>101</v>
      </c>
      <c r="D6544" s="6">
        <v>1013179</v>
      </c>
      <c r="E6544" s="6">
        <v>2591</v>
      </c>
      <c r="F6544" s="7" t="s">
        <v>23</v>
      </c>
      <c r="G6544" s="6">
        <v>69.963999999999999</v>
      </c>
    </row>
    <row r="6545" spans="1:7" ht="15" thickBot="1" x14ac:dyDescent="0.35">
      <c r="A6545" s="6">
        <v>131.77080000000001</v>
      </c>
      <c r="B6545" s="19">
        <f>(A6545-G6545)/G6545</f>
        <v>0.27088846880907386</v>
      </c>
      <c r="C6545" s="30" t="s">
        <v>186</v>
      </c>
      <c r="D6545" s="6">
        <v>1013483</v>
      </c>
      <c r="E6545" s="6">
        <v>2583</v>
      </c>
      <c r="F6545" s="7" t="s">
        <v>19</v>
      </c>
      <c r="G6545" s="6">
        <v>103.684</v>
      </c>
    </row>
    <row r="6546" spans="1:7" ht="15" thickBot="1" x14ac:dyDescent="0.35">
      <c r="A6546" s="6">
        <v>131.77080000000001</v>
      </c>
      <c r="B6546" s="19">
        <f>(A6546-G6546)/G6546</f>
        <v>0.25725898786352186</v>
      </c>
      <c r="C6546" s="30" t="s">
        <v>179</v>
      </c>
      <c r="D6546" s="6">
        <v>1016939</v>
      </c>
      <c r="E6546" s="6">
        <v>1340</v>
      </c>
      <c r="F6546" s="7" t="s">
        <v>23</v>
      </c>
      <c r="G6546" s="6">
        <v>104.80800000000001</v>
      </c>
    </row>
    <row r="6547" spans="1:7" ht="15" thickBot="1" x14ac:dyDescent="0.35">
      <c r="A6547" s="6">
        <v>131.77080000000001</v>
      </c>
      <c r="B6547" s="19">
        <f>(A6547-G6547)/G6547</f>
        <v>0.24391874032398148</v>
      </c>
      <c r="C6547" s="30" t="s">
        <v>170</v>
      </c>
      <c r="D6547" s="6">
        <v>1019270</v>
      </c>
      <c r="E6547" s="6">
        <v>692</v>
      </c>
      <c r="F6547" s="7" t="s">
        <v>23</v>
      </c>
      <c r="G6547" s="6">
        <v>105.932</v>
      </c>
    </row>
    <row r="6548" spans="1:7" ht="15" thickBot="1" x14ac:dyDescent="0.35">
      <c r="A6548" s="6">
        <v>131.77080000000001</v>
      </c>
      <c r="B6548" s="19">
        <f>(A6548-G6548)/G6548</f>
        <v>0.23251646213708471</v>
      </c>
      <c r="C6548" s="30" t="s">
        <v>269</v>
      </c>
      <c r="D6548" s="6">
        <v>1005829</v>
      </c>
      <c r="E6548" s="6">
        <v>54</v>
      </c>
      <c r="F6548" s="7" t="s">
        <v>31</v>
      </c>
      <c r="G6548" s="6">
        <v>106.91200000000001</v>
      </c>
    </row>
    <row r="6549" spans="1:7" ht="15" thickBot="1" x14ac:dyDescent="0.35">
      <c r="A6549" s="6">
        <v>131.77080000000001</v>
      </c>
      <c r="B6549" s="19">
        <f>(A6549-G6549)/G6549</f>
        <v>0.18124999999999999</v>
      </c>
      <c r="C6549" s="30" t="s">
        <v>342</v>
      </c>
      <c r="D6549" s="6">
        <v>1014191</v>
      </c>
      <c r="E6549" s="6">
        <v>1132</v>
      </c>
      <c r="F6549" s="7" t="s">
        <v>19</v>
      </c>
      <c r="G6549" s="6">
        <v>111.55200000000001</v>
      </c>
    </row>
    <row r="6550" spans="1:7" ht="15" thickBot="1" x14ac:dyDescent="0.35">
      <c r="A6550" s="6">
        <v>131.77080000000001</v>
      </c>
      <c r="B6550" s="19">
        <f>(A6550-G6550)/G6550</f>
        <v>0.14806928277688727</v>
      </c>
      <c r="C6550" s="30" t="s">
        <v>208</v>
      </c>
      <c r="D6550" s="6">
        <v>1008337</v>
      </c>
      <c r="E6550" s="6">
        <v>2249</v>
      </c>
      <c r="F6550" s="7" t="s">
        <v>42</v>
      </c>
      <c r="G6550" s="6">
        <v>114.776</v>
      </c>
    </row>
    <row r="6551" spans="1:7" ht="15" thickBot="1" x14ac:dyDescent="0.35">
      <c r="A6551" s="6">
        <v>131.77080000000001</v>
      </c>
      <c r="B6551" s="19">
        <f>(A6551-G6551)/G6551</f>
        <v>-9.990163665673911E-2</v>
      </c>
      <c r="C6551" s="30" t="s">
        <v>338</v>
      </c>
      <c r="D6551" s="6">
        <v>1017839</v>
      </c>
      <c r="E6551" s="6">
        <v>2662</v>
      </c>
      <c r="F6551" s="7" t="s">
        <v>27</v>
      </c>
      <c r="G6551" s="6">
        <v>146.39599999999999</v>
      </c>
    </row>
    <row r="6552" spans="1:7" ht="15" thickBot="1" x14ac:dyDescent="0.35">
      <c r="A6552" s="6">
        <v>131.77080000000001</v>
      </c>
      <c r="B6552" s="19">
        <f>(A6552-G6552)/G6552</f>
        <v>-0.21172740542221999</v>
      </c>
      <c r="C6552" s="30" t="s">
        <v>130</v>
      </c>
      <c r="D6552" s="6">
        <v>1007120</v>
      </c>
      <c r="E6552" s="6">
        <v>2645</v>
      </c>
      <c r="F6552" s="7" t="s">
        <v>23</v>
      </c>
      <c r="G6552" s="6">
        <v>167.16399999999999</v>
      </c>
    </row>
    <row r="6553" spans="1:7" ht="15" thickBot="1" x14ac:dyDescent="0.35">
      <c r="A6553" s="6">
        <v>131.77080000000001</v>
      </c>
      <c r="B6553" s="19">
        <f>(A6553-G6553)/G6553</f>
        <v>-0.27685874217978262</v>
      </c>
      <c r="C6553" s="30" t="s">
        <v>285</v>
      </c>
      <c r="D6553" s="6">
        <v>1008798</v>
      </c>
      <c r="E6553" s="6">
        <v>261</v>
      </c>
      <c r="F6553" s="7" t="s">
        <v>23</v>
      </c>
      <c r="G6553" s="6">
        <v>182.22</v>
      </c>
    </row>
    <row r="6554" spans="1:7" ht="15" thickBot="1" x14ac:dyDescent="0.35">
      <c r="A6554" s="6">
        <v>132.21899999999999</v>
      </c>
      <c r="B6554" s="19">
        <f>(A6554-G6554)/G6554</f>
        <v>161.03308823529412</v>
      </c>
      <c r="C6554" s="30" t="s">
        <v>310</v>
      </c>
      <c r="D6554" s="6">
        <v>1012115</v>
      </c>
      <c r="E6554" s="6">
        <v>2264</v>
      </c>
      <c r="F6554" s="7" t="s">
        <v>21</v>
      </c>
      <c r="G6554" s="6">
        <v>0.81599999999999995</v>
      </c>
    </row>
    <row r="6555" spans="1:7" ht="15" thickBot="1" x14ac:dyDescent="0.35">
      <c r="A6555" s="6">
        <v>132.21899999999999</v>
      </c>
      <c r="B6555" s="19">
        <f>(A6555-G6555)/G6555</f>
        <v>161.03308823529412</v>
      </c>
      <c r="C6555" s="30" t="s">
        <v>34</v>
      </c>
      <c r="D6555" s="6">
        <v>1012766</v>
      </c>
      <c r="E6555" s="6">
        <v>2059</v>
      </c>
      <c r="F6555" s="7" t="s">
        <v>21</v>
      </c>
      <c r="G6555" s="6">
        <v>0.81599999999999995</v>
      </c>
    </row>
    <row r="6556" spans="1:7" ht="15" thickBot="1" x14ac:dyDescent="0.35">
      <c r="A6556" s="6">
        <v>132.21899999999999</v>
      </c>
      <c r="B6556" s="19">
        <f>(A6556-G6556)/G6556</f>
        <v>42.152415143603136</v>
      </c>
      <c r="C6556" s="30" t="s">
        <v>188</v>
      </c>
      <c r="D6556" s="6">
        <v>1019528</v>
      </c>
      <c r="E6556" s="6">
        <v>784</v>
      </c>
      <c r="F6556" s="7" t="s">
        <v>27</v>
      </c>
      <c r="G6556" s="6">
        <v>3.0640000000000001</v>
      </c>
    </row>
    <row r="6557" spans="1:7" ht="15" thickBot="1" x14ac:dyDescent="0.35">
      <c r="A6557" s="6">
        <v>132.21899999999999</v>
      </c>
      <c r="B6557" s="19">
        <f>(A6557-G6557)/G6557</f>
        <v>23.890624999999996</v>
      </c>
      <c r="C6557" s="30" t="s">
        <v>179</v>
      </c>
      <c r="D6557" s="6">
        <v>1015452</v>
      </c>
      <c r="E6557" s="6">
        <v>2235</v>
      </c>
      <c r="F6557" s="7" t="s">
        <v>23</v>
      </c>
      <c r="G6557" s="6">
        <v>5.3120000000000003</v>
      </c>
    </row>
    <row r="6558" spans="1:7" ht="15" thickBot="1" x14ac:dyDescent="0.35">
      <c r="A6558" s="6">
        <v>132.21899999999999</v>
      </c>
      <c r="B6558" s="19">
        <f>(A6558-G6558)/G6558</f>
        <v>10.449515067544162</v>
      </c>
      <c r="C6558" s="30" t="s">
        <v>358</v>
      </c>
      <c r="D6558" s="6">
        <v>1010393</v>
      </c>
      <c r="E6558" s="6">
        <v>1928</v>
      </c>
      <c r="F6558" s="7" t="s">
        <v>17</v>
      </c>
      <c r="G6558" s="6">
        <v>11.548</v>
      </c>
    </row>
    <row r="6559" spans="1:7" ht="15" thickBot="1" x14ac:dyDescent="0.35">
      <c r="A6559" s="6">
        <v>132.21899999999999</v>
      </c>
      <c r="B6559" s="19">
        <f>(A6559-G6559)/G6559</f>
        <v>6.0329255319148931</v>
      </c>
      <c r="C6559" s="30" t="s">
        <v>119</v>
      </c>
      <c r="D6559" s="6">
        <v>1013908</v>
      </c>
      <c r="E6559" s="6">
        <v>2363</v>
      </c>
      <c r="F6559" s="7" t="s">
        <v>23</v>
      </c>
      <c r="G6559" s="6">
        <v>18.8</v>
      </c>
    </row>
    <row r="6560" spans="1:7" ht="15" thickBot="1" x14ac:dyDescent="0.35">
      <c r="A6560" s="6">
        <v>132.21899999999999</v>
      </c>
      <c r="B6560" s="19">
        <f>(A6560-G6560)/G6560</f>
        <v>5.6361674362577787</v>
      </c>
      <c r="C6560" s="30" t="s">
        <v>342</v>
      </c>
      <c r="D6560" s="6">
        <v>1017773</v>
      </c>
      <c r="E6560" s="6">
        <v>1668</v>
      </c>
      <c r="F6560" s="7" t="s">
        <v>23</v>
      </c>
      <c r="G6560" s="6">
        <v>19.923999999999999</v>
      </c>
    </row>
    <row r="6561" spans="1:7" ht="15" thickBot="1" x14ac:dyDescent="0.35">
      <c r="A6561" s="6">
        <v>132.21899999999999</v>
      </c>
      <c r="B6561" s="19">
        <f>(A6561-G6561)/G6561</f>
        <v>5.2817844925883692</v>
      </c>
      <c r="C6561" s="30" t="s">
        <v>59</v>
      </c>
      <c r="D6561" s="6">
        <v>1010391</v>
      </c>
      <c r="E6561" s="6">
        <v>519</v>
      </c>
      <c r="F6561" s="7" t="s">
        <v>25</v>
      </c>
      <c r="G6561" s="6">
        <v>21.047999999999998</v>
      </c>
    </row>
    <row r="6562" spans="1:7" ht="15" thickBot="1" x14ac:dyDescent="0.35">
      <c r="A6562" s="6">
        <v>132.21899999999999</v>
      </c>
      <c r="B6562" s="19">
        <f>(A6562-G6562)/G6562</f>
        <v>4.9633321306151901</v>
      </c>
      <c r="C6562" s="30" t="s">
        <v>98</v>
      </c>
      <c r="D6562" s="6">
        <v>1015166</v>
      </c>
      <c r="E6562" s="6">
        <v>1172</v>
      </c>
      <c r="F6562" s="7" t="s">
        <v>42</v>
      </c>
      <c r="G6562" s="6">
        <v>22.172000000000001</v>
      </c>
    </row>
    <row r="6563" spans="1:7" ht="15" thickBot="1" x14ac:dyDescent="0.35">
      <c r="A6563" s="6">
        <v>132.21899999999999</v>
      </c>
      <c r="B6563" s="19">
        <f>(A6563-G6563)/G6563</f>
        <v>4.5293994647039142</v>
      </c>
      <c r="C6563" s="30" t="s">
        <v>242</v>
      </c>
      <c r="D6563" s="6">
        <v>1010214</v>
      </c>
      <c r="E6563" s="6">
        <v>1075</v>
      </c>
      <c r="F6563" s="7" t="s">
        <v>27</v>
      </c>
      <c r="G6563" s="6">
        <v>23.911999999999999</v>
      </c>
    </row>
    <row r="6564" spans="1:7" ht="15" thickBot="1" x14ac:dyDescent="0.35">
      <c r="A6564" s="6">
        <v>132.21899999999999</v>
      </c>
      <c r="B6564" s="19">
        <f>(A6564-G6564)/G6564</f>
        <v>3.6542875246409459</v>
      </c>
      <c r="C6564" s="30" t="s">
        <v>306</v>
      </c>
      <c r="D6564" s="6">
        <v>1017927</v>
      </c>
      <c r="E6564" s="6">
        <v>2626</v>
      </c>
      <c r="F6564" s="7" t="s">
        <v>42</v>
      </c>
      <c r="G6564" s="6">
        <v>28.408000000000001</v>
      </c>
    </row>
    <row r="6565" spans="1:7" ht="15" thickBot="1" x14ac:dyDescent="0.35">
      <c r="A6565" s="6">
        <v>132.21899999999999</v>
      </c>
      <c r="B6565" s="19">
        <f>(A6565-G6565)/G6565</f>
        <v>3.4014314247669777</v>
      </c>
      <c r="C6565" s="30" t="s">
        <v>55</v>
      </c>
      <c r="D6565" s="6">
        <v>1013911</v>
      </c>
      <c r="E6565" s="6">
        <v>1728</v>
      </c>
      <c r="F6565" s="7" t="s">
        <v>23</v>
      </c>
      <c r="G6565" s="6">
        <v>30.04</v>
      </c>
    </row>
    <row r="6566" spans="1:7" ht="15" thickBot="1" x14ac:dyDescent="0.35">
      <c r="A6566" s="6">
        <v>132.21899999999999</v>
      </c>
      <c r="B6566" s="19">
        <f>(A6566-G6566)/G6566</f>
        <v>3.0183260393873081</v>
      </c>
      <c r="C6566" s="30" t="s">
        <v>225</v>
      </c>
      <c r="D6566" s="6">
        <v>1014024</v>
      </c>
      <c r="E6566" s="6">
        <v>2595</v>
      </c>
      <c r="F6566" s="7" t="s">
        <v>31</v>
      </c>
      <c r="G6566" s="6">
        <v>32.904000000000003</v>
      </c>
    </row>
    <row r="6567" spans="1:7" ht="15" thickBot="1" x14ac:dyDescent="0.35">
      <c r="A6567" s="6">
        <v>132.21899999999999</v>
      </c>
      <c r="B6567" s="19">
        <f>(A6567-G6567)/G6567</f>
        <v>2.1558860034370819</v>
      </c>
      <c r="C6567" s="30" t="s">
        <v>352</v>
      </c>
      <c r="D6567" s="6">
        <v>1016508</v>
      </c>
      <c r="E6567" s="6">
        <v>2764</v>
      </c>
      <c r="F6567" s="7" t="s">
        <v>23</v>
      </c>
      <c r="G6567" s="6">
        <v>41.896000000000001</v>
      </c>
    </row>
    <row r="6568" spans="1:7" ht="15" thickBot="1" x14ac:dyDescent="0.35">
      <c r="A6568" s="6">
        <v>132.21899999999999</v>
      </c>
      <c r="B6568" s="19">
        <f>(A6568-G6568)/G6568</f>
        <v>1.7826205909588351</v>
      </c>
      <c r="C6568" s="30" t="s">
        <v>379</v>
      </c>
      <c r="D6568" s="6">
        <v>1014071</v>
      </c>
      <c r="E6568" s="6">
        <v>1001</v>
      </c>
      <c r="F6568" s="7" t="s">
        <v>27</v>
      </c>
      <c r="G6568" s="6">
        <v>47.515999999999998</v>
      </c>
    </row>
    <row r="6569" spans="1:7" ht="15" thickBot="1" x14ac:dyDescent="0.35">
      <c r="A6569" s="6">
        <v>132.21899999999999</v>
      </c>
      <c r="B6569" s="19">
        <f>(A6569-G6569)/G6569</f>
        <v>0.87534040621808673</v>
      </c>
      <c r="C6569" s="30" t="s">
        <v>208</v>
      </c>
      <c r="D6569" s="6">
        <v>1014175</v>
      </c>
      <c r="E6569" s="6">
        <v>2272</v>
      </c>
      <c r="F6569" s="7" t="s">
        <v>23</v>
      </c>
      <c r="G6569" s="6">
        <v>70.504000000000005</v>
      </c>
    </row>
    <row r="6570" spans="1:7" ht="15" thickBot="1" x14ac:dyDescent="0.35">
      <c r="A6570" s="6">
        <v>132.21899999999999</v>
      </c>
      <c r="B6570" s="19">
        <f>(A6570-G6570)/G6570</f>
        <v>0.55339771605808541</v>
      </c>
      <c r="C6570" s="30" t="s">
        <v>80</v>
      </c>
      <c r="D6570" s="6">
        <v>1013554</v>
      </c>
      <c r="E6570" s="6">
        <v>1483</v>
      </c>
      <c r="F6570" s="7" t="s">
        <v>27</v>
      </c>
      <c r="G6570" s="6">
        <v>85.116</v>
      </c>
    </row>
    <row r="6571" spans="1:7" ht="15" thickBot="1" x14ac:dyDescent="0.35">
      <c r="A6571" s="6">
        <v>132.21899999999999</v>
      </c>
      <c r="B6571" s="19">
        <f>(A6571-G6571)/G6571</f>
        <v>0.47546087577556578</v>
      </c>
      <c r="C6571" s="30" t="s">
        <v>60</v>
      </c>
      <c r="D6571" s="6">
        <v>1014770</v>
      </c>
      <c r="E6571" s="6">
        <v>1721</v>
      </c>
      <c r="F6571" s="7" t="s">
        <v>35</v>
      </c>
      <c r="G6571" s="6">
        <v>89.611999999999995</v>
      </c>
    </row>
    <row r="6572" spans="1:7" ht="15" thickBot="1" x14ac:dyDescent="0.35">
      <c r="A6572" s="6">
        <v>132.21899999999999</v>
      </c>
      <c r="B6572" s="19">
        <f>(A6572-G6572)/G6572</f>
        <v>0.4466606853691627</v>
      </c>
      <c r="C6572" s="30" t="s">
        <v>234</v>
      </c>
      <c r="D6572" s="6">
        <v>1007383</v>
      </c>
      <c r="E6572" s="6">
        <v>1087</v>
      </c>
      <c r="F6572" s="7" t="s">
        <v>31</v>
      </c>
      <c r="G6572" s="6">
        <v>91.396000000000001</v>
      </c>
    </row>
    <row r="6573" spans="1:7" ht="15" thickBot="1" x14ac:dyDescent="0.35">
      <c r="A6573" s="6">
        <v>132.21899999999999</v>
      </c>
      <c r="B6573" s="19">
        <f>(A6573-G6573)/G6573</f>
        <v>0.31102010867409657</v>
      </c>
      <c r="C6573" s="30" t="s">
        <v>294</v>
      </c>
      <c r="D6573" s="6">
        <v>1015377</v>
      </c>
      <c r="E6573" s="6">
        <v>2345</v>
      </c>
      <c r="F6573" s="7" t="s">
        <v>23</v>
      </c>
      <c r="G6573" s="6">
        <v>100.852</v>
      </c>
    </row>
    <row r="6574" spans="1:7" ht="15" thickBot="1" x14ac:dyDescent="0.35">
      <c r="A6574" s="6">
        <v>132.21899999999999</v>
      </c>
      <c r="B6574" s="19">
        <f>(A6574-G6574)/G6574</f>
        <v>0.11762070597781979</v>
      </c>
      <c r="C6574" s="30" t="s">
        <v>75</v>
      </c>
      <c r="D6574" s="6">
        <v>1007501</v>
      </c>
      <c r="E6574" s="6">
        <v>2460</v>
      </c>
      <c r="F6574" s="7" t="s">
        <v>25</v>
      </c>
      <c r="G6574" s="6">
        <v>118.304</v>
      </c>
    </row>
    <row r="6575" spans="1:7" ht="15" thickBot="1" x14ac:dyDescent="0.35">
      <c r="A6575" s="6">
        <v>132.21899999999999</v>
      </c>
      <c r="B6575" s="19">
        <f>(A6575-G6575)/G6575</f>
        <v>-2.2019882245036863E-2</v>
      </c>
      <c r="C6575" s="30" t="s">
        <v>63</v>
      </c>
      <c r="D6575" s="6">
        <v>1007201</v>
      </c>
      <c r="E6575" s="6">
        <v>1012</v>
      </c>
      <c r="F6575" s="7" t="s">
        <v>23</v>
      </c>
      <c r="G6575" s="6">
        <v>135.196</v>
      </c>
    </row>
    <row r="6576" spans="1:7" ht="15" thickBot="1" x14ac:dyDescent="0.35">
      <c r="A6576" s="6">
        <v>132.21899999999999</v>
      </c>
      <c r="B6576" s="19">
        <f>(A6576-G6576)/G6576</f>
        <v>-4.1502348779214715E-2</v>
      </c>
      <c r="C6576" s="30" t="s">
        <v>245</v>
      </c>
      <c r="D6576" s="6">
        <v>1010177</v>
      </c>
      <c r="E6576" s="6">
        <v>680</v>
      </c>
      <c r="F6576" s="7" t="s">
        <v>42</v>
      </c>
      <c r="G6576" s="6">
        <v>137.94399999999999</v>
      </c>
    </row>
    <row r="6577" spans="1:7" ht="15" thickBot="1" x14ac:dyDescent="0.35">
      <c r="A6577" s="6">
        <v>132.21899999999999</v>
      </c>
      <c r="B6577" s="19">
        <f>(A6577-G6577)/G6577</f>
        <v>-0.12034622242329084</v>
      </c>
      <c r="C6577" s="30" t="s">
        <v>367</v>
      </c>
      <c r="D6577" s="6">
        <v>1011421</v>
      </c>
      <c r="E6577" s="6">
        <v>1857</v>
      </c>
      <c r="F6577" s="7" t="s">
        <v>42</v>
      </c>
      <c r="G6577" s="6">
        <v>150.30799999999999</v>
      </c>
    </row>
    <row r="6578" spans="1:7" ht="15" thickBot="1" x14ac:dyDescent="0.35">
      <c r="A6578" s="6">
        <v>132.21899999999999</v>
      </c>
      <c r="B6578" s="19">
        <f>(A6578-G6578)/G6578</f>
        <v>-0.1458941629415261</v>
      </c>
      <c r="C6578" s="30" t="s">
        <v>181</v>
      </c>
      <c r="D6578" s="6">
        <v>1015171</v>
      </c>
      <c r="E6578" s="6">
        <v>2796</v>
      </c>
      <c r="F6578" s="7" t="s">
        <v>31</v>
      </c>
      <c r="G6578" s="6">
        <v>154.804</v>
      </c>
    </row>
    <row r="6579" spans="1:7" ht="15" thickBot="1" x14ac:dyDescent="0.35">
      <c r="A6579" s="6">
        <v>132.21899999999999</v>
      </c>
      <c r="B6579" s="19">
        <f>(A6579-G6579)/G6579</f>
        <v>-0.15811960369813818</v>
      </c>
      <c r="C6579" s="30" t="s">
        <v>164</v>
      </c>
      <c r="D6579" s="6">
        <v>1019309</v>
      </c>
      <c r="E6579" s="6">
        <v>1220</v>
      </c>
      <c r="F6579" s="7" t="s">
        <v>27</v>
      </c>
      <c r="G6579" s="6">
        <v>157.05199999999999</v>
      </c>
    </row>
    <row r="6580" spans="1:7" ht="15" thickBot="1" x14ac:dyDescent="0.35">
      <c r="A6580" s="6">
        <v>132.21899999999999</v>
      </c>
      <c r="B6580" s="19">
        <f>(A6580-G6580)/G6580</f>
        <v>-0.19167705964345982</v>
      </c>
      <c r="C6580" s="30" t="s">
        <v>253</v>
      </c>
      <c r="D6580" s="6">
        <v>1007661</v>
      </c>
      <c r="E6580" s="6">
        <v>1999</v>
      </c>
      <c r="F6580" s="7" t="s">
        <v>19</v>
      </c>
      <c r="G6580" s="6">
        <v>163.572</v>
      </c>
    </row>
    <row r="6581" spans="1:7" ht="15" thickBot="1" x14ac:dyDescent="0.35">
      <c r="A6581" s="6">
        <v>132.21899999999999</v>
      </c>
      <c r="B6581" s="19">
        <f>(A6581-G6581)/G6581</f>
        <v>-0.22470388178726397</v>
      </c>
      <c r="C6581" s="30" t="s">
        <v>134</v>
      </c>
      <c r="D6581" s="6">
        <v>1016926</v>
      </c>
      <c r="E6581" s="6">
        <v>1719</v>
      </c>
      <c r="F6581" s="7" t="s">
        <v>23</v>
      </c>
      <c r="G6581" s="6">
        <v>170.54</v>
      </c>
    </row>
    <row r="6582" spans="1:7" ht="15" thickBot="1" x14ac:dyDescent="0.35">
      <c r="A6582" s="6">
        <v>132.24639999999999</v>
      </c>
      <c r="B6582" s="19">
        <f>(A6582-G6582)/G6582</f>
        <v>-0.49946103070308251</v>
      </c>
      <c r="C6582" s="30" t="s">
        <v>318</v>
      </c>
      <c r="D6582" s="6">
        <v>1002381</v>
      </c>
      <c r="E6582" s="6">
        <v>2381</v>
      </c>
      <c r="F6582" s="7" t="s">
        <v>31</v>
      </c>
      <c r="G6582" s="6">
        <v>264.20800000000003</v>
      </c>
    </row>
    <row r="6583" spans="1:7" ht="15" thickBot="1" x14ac:dyDescent="0.35">
      <c r="A6583" s="6">
        <v>132.41800000000001</v>
      </c>
      <c r="B6583" s="19">
        <f>(A6583-G6583)/G6583</f>
        <v>-0.66399284635497025</v>
      </c>
      <c r="C6583" s="30" t="s">
        <v>16</v>
      </c>
      <c r="D6583" s="6">
        <v>1004907</v>
      </c>
      <c r="E6583" s="6">
        <v>2706</v>
      </c>
      <c r="F6583" s="7" t="s">
        <v>17</v>
      </c>
      <c r="G6583" s="6">
        <v>394.09280000000001</v>
      </c>
    </row>
    <row r="6584" spans="1:7" ht="15" thickBot="1" x14ac:dyDescent="0.35">
      <c r="A6584" s="6">
        <v>132.43360000000001</v>
      </c>
      <c r="B6584" s="19">
        <f>(A6584-G6584)/G6584</f>
        <v>-0.45681191757448475</v>
      </c>
      <c r="C6584" s="30" t="s">
        <v>72</v>
      </c>
      <c r="D6584" s="6">
        <v>1002240</v>
      </c>
      <c r="E6584" s="6">
        <v>2240</v>
      </c>
      <c r="F6584" s="7" t="s">
        <v>87</v>
      </c>
      <c r="G6584" s="6">
        <v>243.80799999999999</v>
      </c>
    </row>
    <row r="6585" spans="1:7" ht="15" thickBot="1" x14ac:dyDescent="0.35">
      <c r="A6585" s="6">
        <v>132.43360000000001</v>
      </c>
      <c r="B6585" s="19">
        <f>(A6585-G6585)/G6585</f>
        <v>-0.6513231614332774</v>
      </c>
      <c r="C6585" s="30" t="s">
        <v>214</v>
      </c>
      <c r="D6585" s="6">
        <v>1003703</v>
      </c>
      <c r="E6585" s="6">
        <v>2583</v>
      </c>
      <c r="F6585" s="7" t="s">
        <v>31</v>
      </c>
      <c r="G6585" s="6">
        <v>379.81760000000003</v>
      </c>
    </row>
    <row r="6586" spans="1:7" ht="15" thickBot="1" x14ac:dyDescent="0.35">
      <c r="A6586" s="6">
        <v>132.49080000000001</v>
      </c>
      <c r="B6586" s="19">
        <f>(A6586-G6586)/G6586</f>
        <v>-6.6692777602452569E-2</v>
      </c>
      <c r="C6586" s="30" t="s">
        <v>311</v>
      </c>
      <c r="D6586" s="6">
        <v>1003138</v>
      </c>
      <c r="E6586" s="6">
        <v>2234</v>
      </c>
      <c r="F6586" s="7" t="s">
        <v>87</v>
      </c>
      <c r="G6586" s="6">
        <v>141.95840000000001</v>
      </c>
    </row>
    <row r="6587" spans="1:7" ht="15" thickBot="1" x14ac:dyDescent="0.35">
      <c r="A6587" s="6">
        <v>132.52511999999999</v>
      </c>
      <c r="B6587" s="19">
        <f>(A6587-G6587)/G6587</f>
        <v>-0.53195712288248809</v>
      </c>
      <c r="C6587" s="30" t="s">
        <v>124</v>
      </c>
      <c r="D6587" s="6">
        <v>1001066</v>
      </c>
      <c r="E6587" s="6">
        <v>1066</v>
      </c>
      <c r="F6587" s="7" t="s">
        <v>19</v>
      </c>
      <c r="G6587" s="6">
        <v>283.14739200000002</v>
      </c>
    </row>
    <row r="6588" spans="1:7" ht="15" thickBot="1" x14ac:dyDescent="0.35">
      <c r="A6588" s="6">
        <v>132.55840000000001</v>
      </c>
      <c r="B6588" s="19">
        <f>(A6588-G6588)/G6588</f>
        <v>0.95546166918429032</v>
      </c>
      <c r="C6588" s="30" t="s">
        <v>120</v>
      </c>
      <c r="D6588" s="6">
        <v>1003060</v>
      </c>
      <c r="E6588" s="6">
        <v>2824</v>
      </c>
      <c r="F6588" s="7" t="s">
        <v>23</v>
      </c>
      <c r="G6588" s="6">
        <v>67.788799999999995</v>
      </c>
    </row>
    <row r="6589" spans="1:7" ht="15" thickBot="1" x14ac:dyDescent="0.35">
      <c r="A6589" s="6">
        <v>132.66720000000001</v>
      </c>
      <c r="B6589" s="19">
        <f>(A6589-G6589)/G6589</f>
        <v>16.373913043478261</v>
      </c>
      <c r="C6589" s="30" t="s">
        <v>106</v>
      </c>
      <c r="D6589" s="6">
        <v>1014797</v>
      </c>
      <c r="E6589" s="6">
        <v>971</v>
      </c>
      <c r="F6589" s="7" t="s">
        <v>25</v>
      </c>
      <c r="G6589" s="6">
        <v>7.6360000000000001</v>
      </c>
    </row>
    <row r="6590" spans="1:7" ht="15" thickBot="1" x14ac:dyDescent="0.35">
      <c r="A6590" s="6">
        <v>132.66720000000001</v>
      </c>
      <c r="B6590" s="19">
        <f>(A6590-G6590)/G6590</f>
        <v>8.6191415313225068</v>
      </c>
      <c r="C6590" s="30" t="s">
        <v>106</v>
      </c>
      <c r="D6590" s="6">
        <v>1008926</v>
      </c>
      <c r="E6590" s="6">
        <v>957</v>
      </c>
      <c r="F6590" s="7" t="s">
        <v>35</v>
      </c>
      <c r="G6590" s="6">
        <v>13.792</v>
      </c>
    </row>
    <row r="6591" spans="1:7" ht="15" thickBot="1" x14ac:dyDescent="0.35">
      <c r="A6591" s="6">
        <v>132.66720000000001</v>
      </c>
      <c r="B6591" s="19">
        <f>(A6591-G6591)/G6591</f>
        <v>4.963106796116505</v>
      </c>
      <c r="C6591" s="30" t="s">
        <v>142</v>
      </c>
      <c r="D6591" s="6">
        <v>1016501</v>
      </c>
      <c r="E6591" s="6">
        <v>2248</v>
      </c>
      <c r="F6591" s="7" t="s">
        <v>27</v>
      </c>
      <c r="G6591" s="6">
        <v>22.248000000000001</v>
      </c>
    </row>
    <row r="6592" spans="1:7" ht="15" thickBot="1" x14ac:dyDescent="0.35">
      <c r="A6592" s="6">
        <v>132.66720000000001</v>
      </c>
      <c r="B6592" s="19">
        <f>(A6592-G6592)/G6592</f>
        <v>3.0992213570634042</v>
      </c>
      <c r="C6592" s="30" t="s">
        <v>53</v>
      </c>
      <c r="D6592" s="6">
        <v>1014251</v>
      </c>
      <c r="E6592" s="6">
        <v>1795</v>
      </c>
      <c r="F6592" s="7" t="s">
        <v>17</v>
      </c>
      <c r="G6592" s="6">
        <v>32.363999999999997</v>
      </c>
    </row>
    <row r="6593" spans="1:7" ht="15" thickBot="1" x14ac:dyDescent="0.35">
      <c r="A6593" s="6">
        <v>132.66720000000001</v>
      </c>
      <c r="B6593" s="19">
        <f>(A6593-G6593)/G6593</f>
        <v>2.8329827805385417</v>
      </c>
      <c r="C6593" s="30" t="s">
        <v>135</v>
      </c>
      <c r="D6593" s="6">
        <v>1015986</v>
      </c>
      <c r="E6593" s="6">
        <v>581</v>
      </c>
      <c r="F6593" s="7" t="s">
        <v>27</v>
      </c>
      <c r="G6593" s="6">
        <v>34.612000000000002</v>
      </c>
    </row>
    <row r="6594" spans="1:7" ht="15" thickBot="1" x14ac:dyDescent="0.35">
      <c r="A6594" s="6">
        <v>132.66720000000001</v>
      </c>
      <c r="B6594" s="19">
        <f>(A6594-G6594)/G6594</f>
        <v>2.1230508474576277</v>
      </c>
      <c r="C6594" s="30" t="s">
        <v>103</v>
      </c>
      <c r="D6594" s="6">
        <v>1014668</v>
      </c>
      <c r="E6594" s="6">
        <v>69</v>
      </c>
      <c r="F6594" s="7" t="s">
        <v>25</v>
      </c>
      <c r="G6594" s="6">
        <v>42.48</v>
      </c>
    </row>
    <row r="6595" spans="1:7" ht="15" thickBot="1" x14ac:dyDescent="0.35">
      <c r="A6595" s="6">
        <v>132.66720000000001</v>
      </c>
      <c r="B6595" s="19">
        <f>(A6595-G6595)/G6595</f>
        <v>1.73180133432172</v>
      </c>
      <c r="C6595" s="30" t="s">
        <v>175</v>
      </c>
      <c r="D6595" s="6">
        <v>1019334</v>
      </c>
      <c r="E6595" s="6">
        <v>816</v>
      </c>
      <c r="F6595" s="7" t="s">
        <v>27</v>
      </c>
      <c r="G6595" s="6">
        <v>48.564</v>
      </c>
    </row>
    <row r="6596" spans="1:7" ht="15" thickBot="1" x14ac:dyDescent="0.35">
      <c r="A6596" s="6">
        <v>132.66720000000001</v>
      </c>
      <c r="B6596" s="19">
        <f>(A6596-G6596)/G6596</f>
        <v>1.4696053611317947</v>
      </c>
      <c r="C6596" s="30" t="s">
        <v>155</v>
      </c>
      <c r="D6596" s="6">
        <v>1019006</v>
      </c>
      <c r="E6596" s="6">
        <v>575</v>
      </c>
      <c r="F6596" s="7" t="s">
        <v>31</v>
      </c>
      <c r="G6596" s="6">
        <v>53.72</v>
      </c>
    </row>
    <row r="6597" spans="1:7" ht="15" thickBot="1" x14ac:dyDescent="0.35">
      <c r="A6597" s="6">
        <v>132.66720000000001</v>
      </c>
      <c r="B6597" s="19">
        <f>(A6597-G6597)/G6597</f>
        <v>1.3237441322777275</v>
      </c>
      <c r="C6597" s="30" t="s">
        <v>290</v>
      </c>
      <c r="D6597" s="6">
        <v>1016394</v>
      </c>
      <c r="E6597" s="6">
        <v>1306</v>
      </c>
      <c r="F6597" s="7" t="s">
        <v>17</v>
      </c>
      <c r="G6597" s="6">
        <v>57.091999999999999</v>
      </c>
    </row>
    <row r="6598" spans="1:7" ht="15" thickBot="1" x14ac:dyDescent="0.35">
      <c r="A6598" s="6">
        <v>132.66720000000001</v>
      </c>
      <c r="B6598" s="19">
        <f>(A6598-G6598)/G6598</f>
        <v>0.96044449698545953</v>
      </c>
      <c r="C6598" s="30" t="s">
        <v>198</v>
      </c>
      <c r="D6598" s="6">
        <v>1019912</v>
      </c>
      <c r="E6598" s="6">
        <v>1673</v>
      </c>
      <c r="F6598" s="7" t="s">
        <v>25</v>
      </c>
      <c r="G6598" s="6">
        <v>67.671999999999997</v>
      </c>
    </row>
    <row r="6599" spans="1:7" ht="15" thickBot="1" x14ac:dyDescent="0.35">
      <c r="A6599" s="6">
        <v>132.66720000000001</v>
      </c>
      <c r="B6599" s="19">
        <f>(A6599-G6599)/G6599</f>
        <v>0.68120437956204372</v>
      </c>
      <c r="C6599" s="30" t="s">
        <v>124</v>
      </c>
      <c r="D6599" s="6">
        <v>1015567</v>
      </c>
      <c r="E6599" s="6">
        <v>2200</v>
      </c>
      <c r="F6599" s="7" t="s">
        <v>17</v>
      </c>
      <c r="G6599" s="6">
        <v>78.912000000000006</v>
      </c>
    </row>
    <row r="6600" spans="1:7" ht="15" thickBot="1" x14ac:dyDescent="0.35">
      <c r="A6600" s="6">
        <v>132.66720000000001</v>
      </c>
      <c r="B6600" s="19">
        <f>(A6600-G6600)/G6600</f>
        <v>0.65759408266280184</v>
      </c>
      <c r="C6600" s="30" t="s">
        <v>290</v>
      </c>
      <c r="D6600" s="6">
        <v>1014053</v>
      </c>
      <c r="E6600" s="6">
        <v>43</v>
      </c>
      <c r="F6600" s="7" t="s">
        <v>35</v>
      </c>
      <c r="G6600" s="6">
        <v>80.036000000000001</v>
      </c>
    </row>
    <row r="6601" spans="1:7" ht="15" thickBot="1" x14ac:dyDescent="0.35">
      <c r="A6601" s="6">
        <v>132.66720000000001</v>
      </c>
      <c r="B6601" s="19">
        <f>(A6601-G6601)/G6601</f>
        <v>0.49017387788111605</v>
      </c>
      <c r="C6601" s="30" t="s">
        <v>325</v>
      </c>
      <c r="D6601" s="6">
        <v>1019095</v>
      </c>
      <c r="E6601" s="6">
        <v>1069</v>
      </c>
      <c r="F6601" s="7" t="s">
        <v>17</v>
      </c>
      <c r="G6601" s="6">
        <v>89.028000000000006</v>
      </c>
    </row>
    <row r="6602" spans="1:7" ht="15" thickBot="1" x14ac:dyDescent="0.35">
      <c r="A6602" s="6">
        <v>132.66720000000001</v>
      </c>
      <c r="B6602" s="19">
        <f>(A6602-G6602)/G6602</f>
        <v>0.3987348178137653</v>
      </c>
      <c r="C6602" s="30" t="s">
        <v>102</v>
      </c>
      <c r="D6602" s="6">
        <v>1006320</v>
      </c>
      <c r="E6602" s="6">
        <v>392</v>
      </c>
      <c r="F6602" s="7" t="s">
        <v>23</v>
      </c>
      <c r="G6602" s="6">
        <v>94.847999999999999</v>
      </c>
    </row>
    <row r="6603" spans="1:7" ht="15" thickBot="1" x14ac:dyDescent="0.35">
      <c r="A6603" s="6">
        <v>132.66720000000001</v>
      </c>
      <c r="B6603" s="19">
        <f>(A6603-G6603)/G6603</f>
        <v>0.29411213859300012</v>
      </c>
      <c r="C6603" s="30" t="s">
        <v>312</v>
      </c>
      <c r="D6603" s="6">
        <v>1018078</v>
      </c>
      <c r="E6603" s="6">
        <v>2020</v>
      </c>
      <c r="F6603" s="7" t="s">
        <v>19</v>
      </c>
      <c r="G6603" s="6">
        <v>102.51600000000001</v>
      </c>
    </row>
    <row r="6604" spans="1:7" ht="15" thickBot="1" x14ac:dyDescent="0.35">
      <c r="A6604" s="6">
        <v>132.66720000000001</v>
      </c>
      <c r="B6604" s="19">
        <f>(A6604-G6604)/G6604</f>
        <v>9.0797868841676094E-2</v>
      </c>
      <c r="C6604" s="30" t="s">
        <v>300</v>
      </c>
      <c r="D6604" s="6">
        <v>1013145</v>
      </c>
      <c r="E6604" s="6">
        <v>2523</v>
      </c>
      <c r="F6604" s="7" t="s">
        <v>23</v>
      </c>
      <c r="G6604" s="6">
        <v>121.624</v>
      </c>
    </row>
    <row r="6605" spans="1:7" ht="15" thickBot="1" x14ac:dyDescent="0.35">
      <c r="A6605" s="6">
        <v>132.66720000000001</v>
      </c>
      <c r="B6605" s="19">
        <f>(A6605-G6605)/G6605</f>
        <v>4.2620477193423725E-2</v>
      </c>
      <c r="C6605" s="30" t="s">
        <v>196</v>
      </c>
      <c r="D6605" s="6">
        <v>1019250</v>
      </c>
      <c r="E6605" s="6">
        <v>1872</v>
      </c>
      <c r="F6605" s="7" t="s">
        <v>42</v>
      </c>
      <c r="G6605" s="6">
        <v>127.244</v>
      </c>
    </row>
    <row r="6606" spans="1:7" ht="15" thickBot="1" x14ac:dyDescent="0.35">
      <c r="A6606" s="6">
        <v>132.66720000000001</v>
      </c>
      <c r="B6606" s="19">
        <f>(A6606-G6606)/G6606</f>
        <v>3.3491212763305599E-2</v>
      </c>
      <c r="C6606" s="30" t="s">
        <v>290</v>
      </c>
      <c r="D6606" s="6">
        <v>1013799</v>
      </c>
      <c r="E6606" s="6">
        <v>85</v>
      </c>
      <c r="F6606" s="7" t="s">
        <v>23</v>
      </c>
      <c r="G6606" s="6">
        <v>128.36799999999999</v>
      </c>
    </row>
    <row r="6607" spans="1:7" ht="15" thickBot="1" x14ac:dyDescent="0.35">
      <c r="A6607" s="6">
        <v>132.66720000000001</v>
      </c>
      <c r="B6607" s="19">
        <f>(A6607-G6607)/G6607</f>
        <v>-2.6195719193164671E-2</v>
      </c>
      <c r="C6607" s="30" t="s">
        <v>79</v>
      </c>
      <c r="D6607" s="6">
        <v>1014336</v>
      </c>
      <c r="E6607" s="6">
        <v>99</v>
      </c>
      <c r="F6607" s="7" t="s">
        <v>27</v>
      </c>
      <c r="G6607" s="6">
        <v>136.23599999999999</v>
      </c>
    </row>
    <row r="6608" spans="1:7" ht="15" thickBot="1" x14ac:dyDescent="0.35">
      <c r="A6608" s="6">
        <v>132.66720000000001</v>
      </c>
      <c r="B6608" s="19">
        <f>(A6608-G6608)/G6608</f>
        <v>-4.9716348633316108E-2</v>
      </c>
      <c r="C6608" s="30" t="s">
        <v>172</v>
      </c>
      <c r="D6608" s="6">
        <v>1013482</v>
      </c>
      <c r="E6608" s="6">
        <v>905</v>
      </c>
      <c r="F6608" s="7" t="s">
        <v>87</v>
      </c>
      <c r="G6608" s="6">
        <v>139.608</v>
      </c>
    </row>
    <row r="6609" spans="1:7" ht="15" thickBot="1" x14ac:dyDescent="0.35">
      <c r="A6609" s="6">
        <v>132.66720000000001</v>
      </c>
      <c r="B6609" s="19">
        <f>(A6609-G6609)/G6609</f>
        <v>-0.14237840353735162</v>
      </c>
      <c r="C6609" s="30" t="s">
        <v>82</v>
      </c>
      <c r="D6609" s="6">
        <v>1009096</v>
      </c>
      <c r="E6609" s="6">
        <v>1659</v>
      </c>
      <c r="F6609" s="7" t="s">
        <v>25</v>
      </c>
      <c r="G6609" s="6">
        <v>154.69200000000001</v>
      </c>
    </row>
    <row r="6610" spans="1:7" ht="15" thickBot="1" x14ac:dyDescent="0.35">
      <c r="A6610" s="6">
        <v>132.66720000000001</v>
      </c>
      <c r="B6610" s="19">
        <f>(A6610-G6610)/G6610</f>
        <v>-0.16294071625066239</v>
      </c>
      <c r="C6610" s="30" t="s">
        <v>109</v>
      </c>
      <c r="D6610" s="6">
        <v>1006346</v>
      </c>
      <c r="E6610" s="6">
        <v>1877</v>
      </c>
      <c r="F6610" s="7" t="s">
        <v>87</v>
      </c>
      <c r="G6610" s="6">
        <v>158.49199999999999</v>
      </c>
    </row>
    <row r="6611" spans="1:7" ht="15" thickBot="1" x14ac:dyDescent="0.35">
      <c r="A6611" s="6">
        <v>132.66720000000001</v>
      </c>
      <c r="B6611" s="19">
        <f>(A6611-G6611)/G6611</f>
        <v>-0.22453121346738369</v>
      </c>
      <c r="C6611" s="30" t="s">
        <v>337</v>
      </c>
      <c r="D6611" s="6">
        <v>1010069</v>
      </c>
      <c r="E6611" s="6">
        <v>464</v>
      </c>
      <c r="F6611" s="7" t="s">
        <v>25</v>
      </c>
      <c r="G6611" s="6">
        <v>171.08</v>
      </c>
    </row>
    <row r="6612" spans="1:7" ht="15" thickBot="1" x14ac:dyDescent="0.35">
      <c r="A6612" s="6">
        <v>132.71960000000001</v>
      </c>
      <c r="B6612" s="19">
        <f>(A6612-G6612)/G6612</f>
        <v>-0.1832438952343442</v>
      </c>
      <c r="C6612" s="30" t="s">
        <v>46</v>
      </c>
      <c r="D6612" s="6">
        <v>1004368</v>
      </c>
      <c r="E6612" s="6">
        <v>225</v>
      </c>
      <c r="F6612" s="7" t="s">
        <v>35</v>
      </c>
      <c r="G6612" s="6">
        <v>162.49600000000001</v>
      </c>
    </row>
    <row r="6613" spans="1:7" ht="15" thickBot="1" x14ac:dyDescent="0.35">
      <c r="A6613" s="6">
        <v>132.9796</v>
      </c>
      <c r="B6613" s="19">
        <f>(A6613-G6613)/G6613</f>
        <v>-0.12722886125929347</v>
      </c>
      <c r="C6613" s="30" t="s">
        <v>272</v>
      </c>
      <c r="D6613" s="6">
        <v>1004599</v>
      </c>
      <c r="E6613" s="6">
        <v>559</v>
      </c>
      <c r="F6613" s="7" t="s">
        <v>23</v>
      </c>
      <c r="G6613" s="6">
        <v>152.3648</v>
      </c>
    </row>
    <row r="6614" spans="1:7" ht="15" thickBot="1" x14ac:dyDescent="0.35">
      <c r="A6614" s="6">
        <v>133.06280000000001</v>
      </c>
      <c r="B6614" s="19">
        <f>(A6614-G6614)/G6614</f>
        <v>-0.51544456097418867</v>
      </c>
      <c r="C6614" s="30" t="s">
        <v>228</v>
      </c>
      <c r="D6614" s="6">
        <v>1002852</v>
      </c>
      <c r="E6614" s="6">
        <v>1639</v>
      </c>
      <c r="F6614" s="7" t="s">
        <v>42</v>
      </c>
      <c r="G6614" s="6">
        <v>274.608</v>
      </c>
    </row>
    <row r="6615" spans="1:7" ht="15" thickBot="1" x14ac:dyDescent="0.35">
      <c r="A6615" s="6">
        <v>133.11539999999999</v>
      </c>
      <c r="B6615" s="19">
        <f>(A6615-G6615)/G6615</f>
        <v>43.077947019867544</v>
      </c>
      <c r="C6615" s="30" t="s">
        <v>126</v>
      </c>
      <c r="D6615" s="6">
        <v>1010980</v>
      </c>
      <c r="E6615" s="6">
        <v>2499</v>
      </c>
      <c r="F6615" s="7" t="s">
        <v>19</v>
      </c>
      <c r="G6615" s="6">
        <v>3.02</v>
      </c>
    </row>
    <row r="6616" spans="1:7" ht="15" thickBot="1" x14ac:dyDescent="0.35">
      <c r="A6616" s="6">
        <v>133.11539999999999</v>
      </c>
      <c r="B6616" s="19">
        <f>(A6616-G6616)/G6616</f>
        <v>10.081868131868131</v>
      </c>
      <c r="C6616" s="30" t="s">
        <v>129</v>
      </c>
      <c r="D6616" s="6">
        <v>1018359</v>
      </c>
      <c r="E6616" s="6">
        <v>1941</v>
      </c>
      <c r="F6616" s="7" t="s">
        <v>19</v>
      </c>
      <c r="G6616" s="6">
        <v>12.012</v>
      </c>
    </row>
    <row r="6617" spans="1:7" ht="15" thickBot="1" x14ac:dyDescent="0.35">
      <c r="A6617" s="6">
        <v>133.11539999999999</v>
      </c>
      <c r="B6617" s="19">
        <f>(A6617-G6617)/G6617</f>
        <v>7.6528471138845546</v>
      </c>
      <c r="C6617" s="30" t="s">
        <v>281</v>
      </c>
      <c r="D6617" s="6">
        <v>1009486</v>
      </c>
      <c r="E6617" s="6">
        <v>1955</v>
      </c>
      <c r="F6617" s="7" t="s">
        <v>35</v>
      </c>
      <c r="G6617" s="6">
        <v>15.384</v>
      </c>
    </row>
    <row r="6618" spans="1:7" ht="15" thickBot="1" x14ac:dyDescent="0.35">
      <c r="A6618" s="6">
        <v>133.11539999999999</v>
      </c>
      <c r="B6618" s="19">
        <f>(A6618-G6618)/G6618</f>
        <v>5.1320895522388064</v>
      </c>
      <c r="C6618" s="30" t="s">
        <v>252</v>
      </c>
      <c r="D6618" s="6">
        <v>1011590</v>
      </c>
      <c r="E6618" s="6">
        <v>1514</v>
      </c>
      <c r="F6618" s="7" t="s">
        <v>25</v>
      </c>
      <c r="G6618" s="6">
        <v>21.707999999999998</v>
      </c>
    </row>
    <row r="6619" spans="1:7" ht="15" thickBot="1" x14ac:dyDescent="0.35">
      <c r="A6619" s="6">
        <v>133.11539999999999</v>
      </c>
      <c r="B6619" s="19">
        <f>(A6619-G6619)/G6619</f>
        <v>4.5566622140591084</v>
      </c>
      <c r="C6619" s="30" t="s">
        <v>333</v>
      </c>
      <c r="D6619" s="6">
        <v>1013184</v>
      </c>
      <c r="E6619" s="6">
        <v>380</v>
      </c>
      <c r="F6619" s="7" t="s">
        <v>23</v>
      </c>
      <c r="G6619" s="6">
        <v>23.956</v>
      </c>
    </row>
    <row r="6620" spans="1:7" ht="15" thickBot="1" x14ac:dyDescent="0.35">
      <c r="A6620" s="6">
        <v>133.11539999999999</v>
      </c>
      <c r="B6620" s="19">
        <f>(A6620-G6620)/G6620</f>
        <v>4.271479486773325</v>
      </c>
      <c r="C6620" s="30" t="s">
        <v>130</v>
      </c>
      <c r="D6620" s="6">
        <v>1008514</v>
      </c>
      <c r="E6620" s="6">
        <v>516</v>
      </c>
      <c r="F6620" s="7" t="s">
        <v>42</v>
      </c>
      <c r="G6620" s="6">
        <v>25.251999999999999</v>
      </c>
    </row>
    <row r="6621" spans="1:7" ht="15" thickBot="1" x14ac:dyDescent="0.35">
      <c r="A6621" s="6">
        <v>133.11539999999999</v>
      </c>
      <c r="B6621" s="19">
        <f>(A6621-G6621)/G6621</f>
        <v>3.5007911820394915</v>
      </c>
      <c r="C6621" s="30" t="s">
        <v>200</v>
      </c>
      <c r="D6621" s="6">
        <v>1014310</v>
      </c>
      <c r="E6621" s="6">
        <v>2581</v>
      </c>
      <c r="F6621" s="7" t="s">
        <v>27</v>
      </c>
      <c r="G6621" s="6">
        <v>29.576000000000001</v>
      </c>
    </row>
    <row r="6622" spans="1:7" ht="15" thickBot="1" x14ac:dyDescent="0.35">
      <c r="A6622" s="6">
        <v>133.11539999999999</v>
      </c>
      <c r="B6622" s="19">
        <f>(A6622-G6622)/G6622</f>
        <v>3.128377372534425</v>
      </c>
      <c r="C6622" s="30" t="s">
        <v>240</v>
      </c>
      <c r="D6622" s="6">
        <v>1019064</v>
      </c>
      <c r="E6622" s="6">
        <v>1668</v>
      </c>
      <c r="F6622" s="7" t="s">
        <v>35</v>
      </c>
      <c r="G6622" s="6">
        <v>32.244</v>
      </c>
    </row>
    <row r="6623" spans="1:7" ht="15" thickBot="1" x14ac:dyDescent="0.35">
      <c r="A6623" s="6">
        <v>133.11539999999999</v>
      </c>
      <c r="B6623" s="19">
        <f>(A6623-G6623)/G6623</f>
        <v>2.6650715859030836</v>
      </c>
      <c r="C6623" s="30" t="s">
        <v>105</v>
      </c>
      <c r="D6623" s="6">
        <v>1015620</v>
      </c>
      <c r="E6623" s="6">
        <v>630</v>
      </c>
      <c r="F6623" s="7" t="s">
        <v>21</v>
      </c>
      <c r="G6623" s="6">
        <v>36.32</v>
      </c>
    </row>
    <row r="6624" spans="1:7" ht="15" thickBot="1" x14ac:dyDescent="0.35">
      <c r="A6624" s="6">
        <v>133.11539999999999</v>
      </c>
      <c r="B6624" s="19">
        <f>(A6624-G6624)/G6624</f>
        <v>2.6650715859030836</v>
      </c>
      <c r="C6624" s="30" t="s">
        <v>341</v>
      </c>
      <c r="D6624" s="6">
        <v>1016562</v>
      </c>
      <c r="E6624" s="6">
        <v>400</v>
      </c>
      <c r="F6624" s="7" t="s">
        <v>17</v>
      </c>
      <c r="G6624" s="6">
        <v>36.32</v>
      </c>
    </row>
    <row r="6625" spans="1:7" ht="15" thickBot="1" x14ac:dyDescent="0.35">
      <c r="A6625" s="6">
        <v>133.11539999999999</v>
      </c>
      <c r="B6625" s="19">
        <f>(A6625-G6625)/G6625</f>
        <v>1.9910884414884058</v>
      </c>
      <c r="C6625" s="30" t="s">
        <v>190</v>
      </c>
      <c r="D6625" s="6">
        <v>1006941</v>
      </c>
      <c r="E6625" s="6">
        <v>1837</v>
      </c>
      <c r="F6625" s="7" t="s">
        <v>25</v>
      </c>
      <c r="G6625" s="6">
        <v>44.503999999999998</v>
      </c>
    </row>
    <row r="6626" spans="1:7" ht="15" thickBot="1" x14ac:dyDescent="0.35">
      <c r="A6626" s="6">
        <v>133.11539999999999</v>
      </c>
      <c r="B6626" s="19">
        <f>(A6626-G6626)/G6626</f>
        <v>1.6135906699128246</v>
      </c>
      <c r="C6626" s="30" t="s">
        <v>214</v>
      </c>
      <c r="D6626" s="6">
        <v>1007663</v>
      </c>
      <c r="E6626" s="6">
        <v>342</v>
      </c>
      <c r="F6626" s="7" t="s">
        <v>23</v>
      </c>
      <c r="G6626" s="6">
        <v>50.932000000000002</v>
      </c>
    </row>
    <row r="6627" spans="1:7" ht="15" thickBot="1" x14ac:dyDescent="0.35">
      <c r="A6627" s="6">
        <v>133.11539999999999</v>
      </c>
      <c r="B6627" s="19">
        <f>(A6627-G6627)/G6627</f>
        <v>1.5571576763485477</v>
      </c>
      <c r="C6627" s="30" t="s">
        <v>85</v>
      </c>
      <c r="D6627" s="6">
        <v>1013086</v>
      </c>
      <c r="E6627" s="6">
        <v>470</v>
      </c>
      <c r="F6627" s="7" t="s">
        <v>35</v>
      </c>
      <c r="G6627" s="6">
        <v>52.055999999999997</v>
      </c>
    </row>
    <row r="6628" spans="1:7" ht="15" thickBot="1" x14ac:dyDescent="0.35">
      <c r="A6628" s="6">
        <v>133.11539999999999</v>
      </c>
      <c r="B6628" s="19">
        <f>(A6628-G6628)/G6628</f>
        <v>1.4834962686567164</v>
      </c>
      <c r="C6628" s="30" t="s">
        <v>53</v>
      </c>
      <c r="D6628" s="6">
        <v>1014966</v>
      </c>
      <c r="E6628" s="6">
        <v>599</v>
      </c>
      <c r="F6628" s="7" t="s">
        <v>19</v>
      </c>
      <c r="G6628" s="6">
        <v>53.6</v>
      </c>
    </row>
    <row r="6629" spans="1:7" ht="15" thickBot="1" x14ac:dyDescent="0.35">
      <c r="A6629" s="6">
        <v>133.11539999999999</v>
      </c>
      <c r="B6629" s="19">
        <f>(A6629-G6629)/G6629</f>
        <v>1.2913006058936931</v>
      </c>
      <c r="C6629" s="30" t="s">
        <v>342</v>
      </c>
      <c r="D6629" s="6">
        <v>1013808</v>
      </c>
      <c r="E6629" s="6">
        <v>459</v>
      </c>
      <c r="F6629" s="7" t="s">
        <v>23</v>
      </c>
      <c r="G6629" s="6">
        <v>58.095999999999997</v>
      </c>
    </row>
    <row r="6630" spans="1:7" ht="15" thickBot="1" x14ac:dyDescent="0.35">
      <c r="A6630" s="6">
        <v>133.11539999999999</v>
      </c>
      <c r="B6630" s="19">
        <f>(A6630-G6630)/G6630</f>
        <v>0.78467581916662199</v>
      </c>
      <c r="C6630" s="30" t="s">
        <v>121</v>
      </c>
      <c r="D6630" s="6">
        <v>1008078</v>
      </c>
      <c r="E6630" s="6">
        <v>1674</v>
      </c>
      <c r="F6630" s="7" t="s">
        <v>35</v>
      </c>
      <c r="G6630" s="6">
        <v>74.587999999999994</v>
      </c>
    </row>
    <row r="6631" spans="1:7" ht="15" thickBot="1" x14ac:dyDescent="0.35">
      <c r="A6631" s="6">
        <v>133.11539999999999</v>
      </c>
      <c r="B6631" s="19">
        <f>(A6631-G6631)/G6631</f>
        <v>0.72420340914978509</v>
      </c>
      <c r="C6631" s="30" t="s">
        <v>59</v>
      </c>
      <c r="D6631" s="6">
        <v>1016903</v>
      </c>
      <c r="E6631" s="6">
        <v>162</v>
      </c>
      <c r="F6631" s="7" t="s">
        <v>23</v>
      </c>
      <c r="G6631" s="6">
        <v>77.203999999999994</v>
      </c>
    </row>
    <row r="6632" spans="1:7" ht="15" thickBot="1" x14ac:dyDescent="0.35">
      <c r="A6632" s="6">
        <v>133.11539999999999</v>
      </c>
      <c r="B6632" s="19">
        <f>(A6632-G6632)/G6632</f>
        <v>0.6384643789079808</v>
      </c>
      <c r="C6632" s="30" t="s">
        <v>176</v>
      </c>
      <c r="D6632" s="6">
        <v>1008537</v>
      </c>
      <c r="E6632" s="6">
        <v>2772</v>
      </c>
      <c r="F6632" s="7" t="s">
        <v>31</v>
      </c>
      <c r="G6632" s="6">
        <v>81.244</v>
      </c>
    </row>
    <row r="6633" spans="1:7" ht="15" thickBot="1" x14ac:dyDescent="0.35">
      <c r="A6633" s="6">
        <v>133.11539999999999</v>
      </c>
      <c r="B6633" s="19">
        <f>(A6633-G6633)/G6633</f>
        <v>0.58568875970839096</v>
      </c>
      <c r="C6633" s="30" t="s">
        <v>223</v>
      </c>
      <c r="D6633" s="6">
        <v>1012593</v>
      </c>
      <c r="E6633" s="6">
        <v>2295</v>
      </c>
      <c r="F6633" s="7" t="s">
        <v>25</v>
      </c>
      <c r="G6633" s="6">
        <v>83.947999999999993</v>
      </c>
    </row>
    <row r="6634" spans="1:7" ht="15" thickBot="1" x14ac:dyDescent="0.35">
      <c r="A6634" s="6">
        <v>133.11539999999999</v>
      </c>
      <c r="B6634" s="19">
        <f>(A6634-G6634)/G6634</f>
        <v>0.54433384379785599</v>
      </c>
      <c r="C6634" s="30" t="s">
        <v>359</v>
      </c>
      <c r="D6634" s="6">
        <v>1018663</v>
      </c>
      <c r="E6634" s="6">
        <v>2665</v>
      </c>
      <c r="F6634" s="7" t="s">
        <v>27</v>
      </c>
      <c r="G6634" s="6">
        <v>86.195999999999998</v>
      </c>
    </row>
    <row r="6635" spans="1:7" ht="15" thickBot="1" x14ac:dyDescent="0.35">
      <c r="A6635" s="6">
        <v>133.11539999999999</v>
      </c>
      <c r="B6635" s="19">
        <f>(A6635-G6635)/G6635</f>
        <v>0.22380208141801186</v>
      </c>
      <c r="C6635" s="30" t="s">
        <v>348</v>
      </c>
      <c r="D6635" s="6">
        <v>1006364</v>
      </c>
      <c r="E6635" s="6">
        <v>581</v>
      </c>
      <c r="F6635" s="7" t="s">
        <v>21</v>
      </c>
      <c r="G6635" s="6">
        <v>108.77200000000001</v>
      </c>
    </row>
    <row r="6636" spans="1:7" ht="15" thickBot="1" x14ac:dyDescent="0.35">
      <c r="A6636" s="6">
        <v>133.11539999999999</v>
      </c>
      <c r="B6636" s="19">
        <f>(A6636-G6636)/G6636</f>
        <v>0.18802120519777232</v>
      </c>
      <c r="C6636" s="30" t="s">
        <v>255</v>
      </c>
      <c r="D6636" s="6">
        <v>1016902</v>
      </c>
      <c r="E6636" s="6">
        <v>2738</v>
      </c>
      <c r="F6636" s="7" t="s">
        <v>17</v>
      </c>
      <c r="G6636" s="6">
        <v>112.048</v>
      </c>
    </row>
    <row r="6637" spans="1:7" ht="15" thickBot="1" x14ac:dyDescent="0.35">
      <c r="A6637" s="6">
        <v>133.11539999999999</v>
      </c>
      <c r="B6637" s="19">
        <f>(A6637-G6637)/G6637</f>
        <v>0.16465493105620482</v>
      </c>
      <c r="C6637" s="30" t="s">
        <v>329</v>
      </c>
      <c r="D6637" s="6">
        <v>1016005</v>
      </c>
      <c r="E6637" s="6">
        <v>1034</v>
      </c>
      <c r="F6637" s="7" t="s">
        <v>27</v>
      </c>
      <c r="G6637" s="6">
        <v>114.29600000000001</v>
      </c>
    </row>
    <row r="6638" spans="1:7" ht="15" thickBot="1" x14ac:dyDescent="0.35">
      <c r="A6638" s="6">
        <v>133.11539999999999</v>
      </c>
      <c r="B6638" s="19">
        <f>(A6638-G6638)/G6638</f>
        <v>6.3153915935893019E-3</v>
      </c>
      <c r="C6638" s="30" t="s">
        <v>113</v>
      </c>
      <c r="D6638" s="6">
        <v>1016670</v>
      </c>
      <c r="E6638" s="6">
        <v>2559</v>
      </c>
      <c r="F6638" s="7" t="s">
        <v>35</v>
      </c>
      <c r="G6638" s="6">
        <v>132.28</v>
      </c>
    </row>
    <row r="6639" spans="1:7" ht="15" thickBot="1" x14ac:dyDescent="0.35">
      <c r="A6639" s="6">
        <v>133.11539999999999</v>
      </c>
      <c r="B6639" s="19">
        <f>(A6639-G6639)/G6639</f>
        <v>-8.6799571922507049E-2</v>
      </c>
      <c r="C6639" s="30" t="s">
        <v>331</v>
      </c>
      <c r="D6639" s="6">
        <v>1014368</v>
      </c>
      <c r="E6639" s="6">
        <v>513</v>
      </c>
      <c r="F6639" s="7" t="s">
        <v>23</v>
      </c>
      <c r="G6639" s="6">
        <v>145.768</v>
      </c>
    </row>
    <row r="6640" spans="1:7" ht="15" thickBot="1" x14ac:dyDescent="0.35">
      <c r="A6640" s="6">
        <v>133.11539999999999</v>
      </c>
      <c r="B6640" s="19">
        <f>(A6640-G6640)/G6640</f>
        <v>-0.24895396073121198</v>
      </c>
      <c r="C6640" s="30" t="s">
        <v>73</v>
      </c>
      <c r="D6640" s="6">
        <v>1012249</v>
      </c>
      <c r="E6640" s="6">
        <v>2557</v>
      </c>
      <c r="F6640" s="7" t="s">
        <v>25</v>
      </c>
      <c r="G6640" s="6">
        <v>177.24</v>
      </c>
    </row>
    <row r="6641" spans="1:7" ht="15" thickBot="1" x14ac:dyDescent="0.35">
      <c r="A6641" s="6">
        <v>133.25</v>
      </c>
      <c r="B6641" s="19">
        <f>(A6641-G6641)/G6641</f>
        <v>-0.41321479905304098</v>
      </c>
      <c r="C6641" s="30" t="s">
        <v>16</v>
      </c>
      <c r="D6641" s="6">
        <v>1004609</v>
      </c>
      <c r="E6641" s="6">
        <v>2236</v>
      </c>
      <c r="F6641" s="7" t="s">
        <v>21</v>
      </c>
      <c r="G6641" s="6">
        <v>227.0848</v>
      </c>
    </row>
    <row r="6642" spans="1:7" ht="15" thickBot="1" x14ac:dyDescent="0.35">
      <c r="A6642" s="6">
        <v>133.38432</v>
      </c>
      <c r="B6642" s="19">
        <f>(A6642-G6642)/G6642</f>
        <v>1.1777742946708467</v>
      </c>
      <c r="C6642" s="30" t="s">
        <v>33</v>
      </c>
      <c r="D6642" s="6">
        <v>1007698</v>
      </c>
      <c r="E6642" s="6">
        <v>892</v>
      </c>
      <c r="F6642" s="7" t="s">
        <v>87</v>
      </c>
      <c r="G6642" s="6">
        <v>61.247999999999998</v>
      </c>
    </row>
    <row r="6643" spans="1:7" ht="15" thickBot="1" x14ac:dyDescent="0.35">
      <c r="A6643" s="6">
        <v>133.38432</v>
      </c>
      <c r="B6643" s="19">
        <f>(A6643-G6643)/G6643</f>
        <v>2.7858855585831064</v>
      </c>
      <c r="C6643" s="30" t="s">
        <v>178</v>
      </c>
      <c r="D6643" s="6">
        <v>1005971</v>
      </c>
      <c r="E6643" s="6">
        <v>1606</v>
      </c>
      <c r="F6643" s="7" t="s">
        <v>17</v>
      </c>
      <c r="G6643" s="6">
        <v>35.231999999999999</v>
      </c>
    </row>
    <row r="6644" spans="1:7" ht="15" thickBot="1" x14ac:dyDescent="0.35">
      <c r="A6644" s="6">
        <v>133.51</v>
      </c>
      <c r="B6644" s="19">
        <f>(A6644-G6644)/G6644</f>
        <v>3.6198510685416889</v>
      </c>
      <c r="C6644" s="30" t="s">
        <v>320</v>
      </c>
      <c r="D6644" s="6">
        <v>1002828</v>
      </c>
      <c r="E6644" s="6">
        <v>2828</v>
      </c>
      <c r="F6644" s="7" t="s">
        <v>21</v>
      </c>
      <c r="G6644" s="6">
        <v>28.8992</v>
      </c>
    </row>
    <row r="6645" spans="1:7" ht="15" thickBot="1" x14ac:dyDescent="0.35">
      <c r="A6645" s="6">
        <v>133.55680000000001</v>
      </c>
      <c r="B6645" s="19">
        <f>(A6645-G6645)/G6645</f>
        <v>-0.11280105435452663</v>
      </c>
      <c r="C6645" s="30" t="s">
        <v>169</v>
      </c>
      <c r="D6645" s="6">
        <v>1002046</v>
      </c>
      <c r="E6645" s="6">
        <v>2046</v>
      </c>
      <c r="F6645" s="7" t="s">
        <v>42</v>
      </c>
      <c r="G6645" s="6">
        <v>150.5376</v>
      </c>
    </row>
    <row r="6646" spans="1:7" ht="15" thickBot="1" x14ac:dyDescent="0.35">
      <c r="A6646" s="6">
        <v>133.55680000000001</v>
      </c>
      <c r="B6646" s="19">
        <f>(A6646-G6646)/G6646</f>
        <v>-0.80068209308420601</v>
      </c>
      <c r="C6646" s="30" t="s">
        <v>153</v>
      </c>
      <c r="D6646" s="6">
        <v>1001031</v>
      </c>
      <c r="E6646" s="6">
        <v>1031</v>
      </c>
      <c r="F6646" s="7" t="s">
        <v>25</v>
      </c>
      <c r="G6646" s="6">
        <v>670.06924800000002</v>
      </c>
    </row>
    <row r="6647" spans="1:7" ht="15" thickBot="1" x14ac:dyDescent="0.35">
      <c r="A6647" s="6">
        <v>133.56360000000001</v>
      </c>
      <c r="B6647" s="19">
        <f>(A6647-G6647)/G6647</f>
        <v>27.514859094790779</v>
      </c>
      <c r="C6647" s="30" t="s">
        <v>304</v>
      </c>
      <c r="D6647" s="6">
        <v>1013061</v>
      </c>
      <c r="E6647" s="6">
        <v>1805</v>
      </c>
      <c r="F6647" s="7" t="s">
        <v>27</v>
      </c>
      <c r="G6647" s="6">
        <v>4.6840000000000002</v>
      </c>
    </row>
    <row r="6648" spans="1:7" ht="15" thickBot="1" x14ac:dyDescent="0.35">
      <c r="A6648" s="6">
        <v>133.56360000000001</v>
      </c>
      <c r="B6648" s="19">
        <f>(A6648-G6648)/G6648</f>
        <v>27.514859094790779</v>
      </c>
      <c r="C6648" s="30" t="s">
        <v>219</v>
      </c>
      <c r="D6648" s="6">
        <v>1013859</v>
      </c>
      <c r="E6648" s="6">
        <v>709</v>
      </c>
      <c r="F6648" s="7" t="s">
        <v>17</v>
      </c>
      <c r="G6648" s="6">
        <v>4.6840000000000002</v>
      </c>
    </row>
    <row r="6649" spans="1:7" ht="15" thickBot="1" x14ac:dyDescent="0.35">
      <c r="A6649" s="6">
        <v>133.56360000000001</v>
      </c>
      <c r="B6649" s="19">
        <f>(A6649-G6649)/G6649</f>
        <v>12.453223207091055</v>
      </c>
      <c r="C6649" s="30" t="s">
        <v>69</v>
      </c>
      <c r="D6649" s="6">
        <v>1018391</v>
      </c>
      <c r="E6649" s="6">
        <v>121</v>
      </c>
      <c r="F6649" s="7" t="s">
        <v>17</v>
      </c>
      <c r="G6649" s="6">
        <v>9.9280000000000008</v>
      </c>
    </row>
    <row r="6650" spans="1:7" ht="15" thickBot="1" x14ac:dyDescent="0.35">
      <c r="A6650" s="6">
        <v>133.56360000000001</v>
      </c>
      <c r="B6650" s="19">
        <f>(A6650-G6650)/G6650</f>
        <v>7.5904039104708003</v>
      </c>
      <c r="C6650" s="30" t="s">
        <v>366</v>
      </c>
      <c r="D6650" s="6">
        <v>1010266</v>
      </c>
      <c r="E6650" s="6">
        <v>642</v>
      </c>
      <c r="F6650" s="7" t="s">
        <v>42</v>
      </c>
      <c r="G6650" s="6">
        <v>15.548</v>
      </c>
    </row>
    <row r="6651" spans="1:7" ht="15" thickBot="1" x14ac:dyDescent="0.35">
      <c r="A6651" s="6">
        <v>133.56360000000001</v>
      </c>
      <c r="B6651" s="19">
        <f>(A6651-G6651)/G6651</f>
        <v>4.991548537591961</v>
      </c>
      <c r="C6651" s="30" t="s">
        <v>86</v>
      </c>
      <c r="D6651" s="6">
        <v>1009719</v>
      </c>
      <c r="E6651" s="6">
        <v>2698</v>
      </c>
      <c r="F6651" s="7" t="s">
        <v>42</v>
      </c>
      <c r="G6651" s="6">
        <v>22.292000000000002</v>
      </c>
    </row>
    <row r="6652" spans="1:7" ht="15" thickBot="1" x14ac:dyDescent="0.35">
      <c r="A6652" s="6">
        <v>133.56360000000001</v>
      </c>
      <c r="B6652" s="19">
        <f>(A6652-G6652)/G6652</f>
        <v>4.7039460198155112</v>
      </c>
      <c r="C6652" s="30" t="s">
        <v>222</v>
      </c>
      <c r="D6652" s="6">
        <v>1013995</v>
      </c>
      <c r="E6652" s="6">
        <v>1863</v>
      </c>
      <c r="F6652" s="7" t="s">
        <v>25</v>
      </c>
      <c r="G6652" s="6">
        <v>23.416</v>
      </c>
    </row>
    <row r="6653" spans="1:7" ht="15" thickBot="1" x14ac:dyDescent="0.35">
      <c r="A6653" s="6">
        <v>133.56360000000001</v>
      </c>
      <c r="B6653" s="19">
        <f>(A6653-G6653)/G6653</f>
        <v>4.2642125177360874</v>
      </c>
      <c r="C6653" s="30" t="s">
        <v>298</v>
      </c>
      <c r="D6653" s="6">
        <v>1006099</v>
      </c>
      <c r="E6653" s="6">
        <v>1363</v>
      </c>
      <c r="F6653" s="7" t="s">
        <v>31</v>
      </c>
      <c r="G6653" s="6">
        <v>25.372</v>
      </c>
    </row>
    <row r="6654" spans="1:7" ht="15" thickBot="1" x14ac:dyDescent="0.35">
      <c r="A6654" s="6">
        <v>133.56360000000001</v>
      </c>
      <c r="B6654" s="19">
        <f>(A6654-G6654)/G6654</f>
        <v>3.0186424359128665</v>
      </c>
      <c r="C6654" s="30" t="s">
        <v>98</v>
      </c>
      <c r="D6654" s="6">
        <v>1008042</v>
      </c>
      <c r="E6654" s="6">
        <v>216</v>
      </c>
      <c r="F6654" s="7" t="s">
        <v>31</v>
      </c>
      <c r="G6654" s="6">
        <v>33.235999999999997</v>
      </c>
    </row>
    <row r="6655" spans="1:7" ht="15" thickBot="1" x14ac:dyDescent="0.35">
      <c r="A6655" s="6">
        <v>133.56360000000001</v>
      </c>
      <c r="B6655" s="19">
        <f>(A6655-G6655)/G6655</f>
        <v>2.6192174290049861</v>
      </c>
      <c r="C6655" s="30" t="s">
        <v>244</v>
      </c>
      <c r="D6655" s="6">
        <v>1018384</v>
      </c>
      <c r="E6655" s="6">
        <v>712</v>
      </c>
      <c r="F6655" s="7" t="s">
        <v>23</v>
      </c>
      <c r="G6655" s="6">
        <v>36.904000000000003</v>
      </c>
    </row>
    <row r="6656" spans="1:7" ht="15" thickBot="1" x14ac:dyDescent="0.35">
      <c r="A6656" s="6">
        <v>133.56360000000001</v>
      </c>
      <c r="B6656" s="19">
        <f>(A6656-G6656)/G6656</f>
        <v>2.3175260804769007</v>
      </c>
      <c r="C6656" s="30" t="s">
        <v>264</v>
      </c>
      <c r="D6656" s="6">
        <v>1008884</v>
      </c>
      <c r="E6656" s="6">
        <v>2788</v>
      </c>
      <c r="F6656" s="7" t="s">
        <v>27</v>
      </c>
      <c r="G6656" s="6">
        <v>40.26</v>
      </c>
    </row>
    <row r="6657" spans="1:7" ht="15" thickBot="1" x14ac:dyDescent="0.35">
      <c r="A6657" s="6">
        <v>133.56360000000001</v>
      </c>
      <c r="B6657" s="19">
        <f>(A6657-G6657)/G6657</f>
        <v>2.1133706293706296</v>
      </c>
      <c r="C6657" s="30" t="s">
        <v>340</v>
      </c>
      <c r="D6657" s="6">
        <v>1011873</v>
      </c>
      <c r="E6657" s="6">
        <v>1663</v>
      </c>
      <c r="F6657" s="7" t="s">
        <v>19</v>
      </c>
      <c r="G6657" s="6">
        <v>42.9</v>
      </c>
    </row>
    <row r="6658" spans="1:7" ht="15" thickBot="1" x14ac:dyDescent="0.35">
      <c r="A6658" s="6">
        <v>133.56360000000001</v>
      </c>
      <c r="B6658" s="19">
        <f>(A6658-G6658)/G6658</f>
        <v>1.7109604611512546</v>
      </c>
      <c r="C6658" s="30" t="s">
        <v>356</v>
      </c>
      <c r="D6658" s="6">
        <v>1015802</v>
      </c>
      <c r="E6658" s="6">
        <v>1252</v>
      </c>
      <c r="F6658" s="7" t="s">
        <v>35</v>
      </c>
      <c r="G6658" s="6">
        <v>49.268000000000001</v>
      </c>
    </row>
    <row r="6659" spans="1:7" ht="15" thickBot="1" x14ac:dyDescent="0.35">
      <c r="A6659" s="6">
        <v>133.56360000000001</v>
      </c>
      <c r="B6659" s="19">
        <f>(A6659-G6659)/G6659</f>
        <v>1.6504921416097795</v>
      </c>
      <c r="C6659" s="30" t="s">
        <v>154</v>
      </c>
      <c r="D6659" s="6">
        <v>1012568</v>
      </c>
      <c r="E6659" s="6">
        <v>561</v>
      </c>
      <c r="F6659" s="7" t="s">
        <v>35</v>
      </c>
      <c r="G6659" s="6">
        <v>50.392000000000003</v>
      </c>
    </row>
    <row r="6660" spans="1:7" ht="15" thickBot="1" x14ac:dyDescent="0.35">
      <c r="A6660" s="6">
        <v>133.56360000000001</v>
      </c>
      <c r="B6660" s="19">
        <f>(A6660-G6660)/G6660</f>
        <v>1.3845533100049991</v>
      </c>
      <c r="C6660" s="30" t="s">
        <v>73</v>
      </c>
      <c r="D6660" s="6">
        <v>1011469</v>
      </c>
      <c r="E6660" s="6">
        <v>274</v>
      </c>
      <c r="F6660" s="7" t="s">
        <v>35</v>
      </c>
      <c r="G6660" s="6">
        <v>56.012</v>
      </c>
    </row>
    <row r="6661" spans="1:7" ht="15" thickBot="1" x14ac:dyDescent="0.35">
      <c r="A6661" s="6">
        <v>133.56360000000001</v>
      </c>
      <c r="B6661" s="19">
        <f>(A6661-G6661)/G6661</f>
        <v>0.69350814018359808</v>
      </c>
      <c r="C6661" s="30" t="s">
        <v>317</v>
      </c>
      <c r="D6661" s="6">
        <v>1019513</v>
      </c>
      <c r="E6661" s="6">
        <v>1063</v>
      </c>
      <c r="F6661" s="7" t="s">
        <v>27</v>
      </c>
      <c r="G6661" s="6">
        <v>78.867999999999995</v>
      </c>
    </row>
    <row r="6662" spans="1:7" ht="15" thickBot="1" x14ac:dyDescent="0.35">
      <c r="A6662" s="6">
        <v>133.56360000000001</v>
      </c>
      <c r="B6662" s="19">
        <f>(A6662-G6662)/G6662</f>
        <v>0.62407101167315193</v>
      </c>
      <c r="C6662" s="30" t="s">
        <v>226</v>
      </c>
      <c r="D6662" s="6">
        <v>1012960</v>
      </c>
      <c r="E6662" s="6">
        <v>1180</v>
      </c>
      <c r="F6662" s="7" t="s">
        <v>35</v>
      </c>
      <c r="G6662" s="6">
        <v>82.24</v>
      </c>
    </row>
    <row r="6663" spans="1:7" ht="15" thickBot="1" x14ac:dyDescent="0.35">
      <c r="A6663" s="6">
        <v>133.56360000000001</v>
      </c>
      <c r="B6663" s="19">
        <f>(A6663-G6663)/G6663</f>
        <v>0.58085882018748236</v>
      </c>
      <c r="C6663" s="30" t="s">
        <v>162</v>
      </c>
      <c r="D6663" s="6">
        <v>1019450</v>
      </c>
      <c r="E6663" s="6">
        <v>2611</v>
      </c>
      <c r="F6663" s="7" t="s">
        <v>42</v>
      </c>
      <c r="G6663" s="6">
        <v>84.488</v>
      </c>
    </row>
    <row r="6664" spans="1:7" ht="15" thickBot="1" x14ac:dyDescent="0.35">
      <c r="A6664" s="6">
        <v>133.56360000000001</v>
      </c>
      <c r="B6664" s="19">
        <f>(A6664-G6664)/G6664</f>
        <v>0.56010372377704076</v>
      </c>
      <c r="C6664" s="30" t="s">
        <v>210</v>
      </c>
      <c r="D6664" s="6">
        <v>1016086</v>
      </c>
      <c r="E6664" s="6">
        <v>1299</v>
      </c>
      <c r="F6664" s="7" t="s">
        <v>42</v>
      </c>
      <c r="G6664" s="6">
        <v>85.611999999999995</v>
      </c>
    </row>
    <row r="6665" spans="1:7" ht="15" thickBot="1" x14ac:dyDescent="0.35">
      <c r="A6665" s="6">
        <v>133.56360000000001</v>
      </c>
      <c r="B6665" s="19">
        <f>(A6665-G6665)/G6665</f>
        <v>0.36322772923981395</v>
      </c>
      <c r="C6665" s="30" t="s">
        <v>108</v>
      </c>
      <c r="D6665" s="6">
        <v>1011051</v>
      </c>
      <c r="E6665" s="6">
        <v>1241</v>
      </c>
      <c r="F6665" s="7" t="s">
        <v>19</v>
      </c>
      <c r="G6665" s="6">
        <v>97.975999999999999</v>
      </c>
    </row>
    <row r="6666" spans="1:7" ht="15" thickBot="1" x14ac:dyDescent="0.35">
      <c r="A6666" s="6">
        <v>133.56360000000001</v>
      </c>
      <c r="B6666" s="19">
        <f>(A6666-G6666)/G6666</f>
        <v>0.28927371713193561</v>
      </c>
      <c r="C6666" s="30" t="s">
        <v>186</v>
      </c>
      <c r="D6666" s="6">
        <v>1010443</v>
      </c>
      <c r="E6666" s="6">
        <v>2653</v>
      </c>
      <c r="F6666" s="7" t="s">
        <v>35</v>
      </c>
      <c r="G6666" s="6">
        <v>103.596</v>
      </c>
    </row>
    <row r="6667" spans="1:7" ht="15" thickBot="1" x14ac:dyDescent="0.35">
      <c r="A6667" s="6">
        <v>133.56360000000001</v>
      </c>
      <c r="B6667" s="19">
        <f>(A6667-G6667)/G6667</f>
        <v>0.19100085604223144</v>
      </c>
      <c r="C6667" s="30" t="s">
        <v>313</v>
      </c>
      <c r="D6667" s="6">
        <v>1009270</v>
      </c>
      <c r="E6667" s="6">
        <v>2697</v>
      </c>
      <c r="F6667" s="7" t="s">
        <v>23</v>
      </c>
      <c r="G6667" s="6">
        <v>112.14400000000001</v>
      </c>
    </row>
    <row r="6668" spans="1:7" ht="15" thickBot="1" x14ac:dyDescent="0.35">
      <c r="A6668" s="6">
        <v>133.56360000000001</v>
      </c>
      <c r="B6668" s="19">
        <f>(A6668-G6668)/G6668</f>
        <v>0.12990322144017333</v>
      </c>
      <c r="C6668" s="30" t="s">
        <v>236</v>
      </c>
      <c r="D6668" s="6">
        <v>1017051</v>
      </c>
      <c r="E6668" s="6">
        <v>2756</v>
      </c>
      <c r="F6668" s="7" t="s">
        <v>25</v>
      </c>
      <c r="G6668" s="6">
        <v>118.208</v>
      </c>
    </row>
    <row r="6669" spans="1:7" ht="15" thickBot="1" x14ac:dyDescent="0.35">
      <c r="A6669" s="6">
        <v>133.56360000000001</v>
      </c>
      <c r="B6669" s="19">
        <f>(A6669-G6669)/G6669</f>
        <v>1.4181144453893893E-2</v>
      </c>
      <c r="C6669" s="30" t="s">
        <v>100</v>
      </c>
      <c r="D6669" s="6">
        <v>1013864</v>
      </c>
      <c r="E6669" s="6">
        <v>2435</v>
      </c>
      <c r="F6669" s="7" t="s">
        <v>27</v>
      </c>
      <c r="G6669" s="6">
        <v>131.696</v>
      </c>
    </row>
    <row r="6670" spans="1:7" ht="15" thickBot="1" x14ac:dyDescent="0.35">
      <c r="A6670" s="6">
        <v>133.56360000000001</v>
      </c>
      <c r="B6670" s="19">
        <f>(A6670-G6670)/G6670</f>
        <v>1.4181144453893893E-2</v>
      </c>
      <c r="C6670" s="30" t="s">
        <v>170</v>
      </c>
      <c r="D6670" s="6">
        <v>1016280</v>
      </c>
      <c r="E6670" s="6">
        <v>1229</v>
      </c>
      <c r="F6670" s="7" t="s">
        <v>17</v>
      </c>
      <c r="G6670" s="6">
        <v>131.696</v>
      </c>
    </row>
    <row r="6671" spans="1:7" ht="15" thickBot="1" x14ac:dyDescent="0.35">
      <c r="A6671" s="6">
        <v>133.56360000000001</v>
      </c>
      <c r="B6671" s="19">
        <f>(A6671-G6671)/G6671</f>
        <v>-1.1138093404803534E-2</v>
      </c>
      <c r="C6671" s="30" t="s">
        <v>200</v>
      </c>
      <c r="D6671" s="6">
        <v>1015782</v>
      </c>
      <c r="E6671" s="6">
        <v>2625</v>
      </c>
      <c r="F6671" s="7" t="s">
        <v>35</v>
      </c>
      <c r="G6671" s="6">
        <v>135.06800000000001</v>
      </c>
    </row>
    <row r="6672" spans="1:7" ht="15" thickBot="1" x14ac:dyDescent="0.35">
      <c r="A6672" s="6">
        <v>133.56360000000001</v>
      </c>
      <c r="B6672" s="19">
        <f>(A6672-G6672)/G6672</f>
        <v>-0.16416180630303628</v>
      </c>
      <c r="C6672" s="30" t="s">
        <v>361</v>
      </c>
      <c r="D6672" s="6">
        <v>1010891</v>
      </c>
      <c r="E6672" s="6">
        <v>694</v>
      </c>
      <c r="F6672" s="7" t="s">
        <v>19</v>
      </c>
      <c r="G6672" s="6">
        <v>159.79599999999999</v>
      </c>
    </row>
    <row r="6673" spans="1:7" ht="15" thickBot="1" x14ac:dyDescent="0.35">
      <c r="A6673" s="6">
        <v>133.56360000000001</v>
      </c>
      <c r="B6673" s="19">
        <f>(A6673-G6673)/G6673</f>
        <v>-0.36398285714285711</v>
      </c>
      <c r="C6673" s="30" t="s">
        <v>111</v>
      </c>
      <c r="D6673" s="6">
        <v>1007009</v>
      </c>
      <c r="E6673" s="6">
        <v>1039</v>
      </c>
      <c r="F6673" s="7" t="s">
        <v>19</v>
      </c>
      <c r="G6673" s="6">
        <v>210</v>
      </c>
    </row>
    <row r="6674" spans="1:7" ht="15" thickBot="1" x14ac:dyDescent="0.35">
      <c r="A6674" s="6">
        <v>133.63</v>
      </c>
      <c r="B6674" s="19">
        <f>(A6674-G6674)/G6674</f>
        <v>0.17374149755466861</v>
      </c>
      <c r="C6674" s="30" t="s">
        <v>332</v>
      </c>
      <c r="D6674" s="6">
        <v>1000002</v>
      </c>
      <c r="E6674" s="6">
        <v>2</v>
      </c>
      <c r="F6674" s="7" t="s">
        <v>87</v>
      </c>
      <c r="G6674" s="6">
        <v>113.8496</v>
      </c>
    </row>
    <row r="6675" spans="1:7" ht="15" thickBot="1" x14ac:dyDescent="0.35">
      <c r="A6675" s="6">
        <v>133.83760000000001</v>
      </c>
      <c r="B6675" s="19">
        <f>(A6675-G6675)/G6675</f>
        <v>0.11994242870531534</v>
      </c>
      <c r="C6675" s="30" t="s">
        <v>18</v>
      </c>
      <c r="D6675" s="6">
        <v>1003675</v>
      </c>
      <c r="E6675" s="6">
        <v>1510</v>
      </c>
      <c r="F6675" s="7" t="s">
        <v>31</v>
      </c>
      <c r="G6675" s="6">
        <v>119.504</v>
      </c>
    </row>
    <row r="6676" spans="1:7" ht="15" thickBot="1" x14ac:dyDescent="0.35">
      <c r="A6676" s="6">
        <v>133.8948</v>
      </c>
      <c r="B6676" s="19">
        <f>(A6676-G6676)/G6676</f>
        <v>-0.31354587065656064</v>
      </c>
      <c r="C6676" s="30" t="s">
        <v>193</v>
      </c>
      <c r="D6676" s="6">
        <v>1004744</v>
      </c>
      <c r="E6676" s="6">
        <v>637</v>
      </c>
      <c r="F6676" s="7" t="s">
        <v>27</v>
      </c>
      <c r="G6676" s="6">
        <v>195.05279999999999</v>
      </c>
    </row>
    <row r="6677" spans="1:7" ht="15" thickBot="1" x14ac:dyDescent="0.35">
      <c r="A6677" s="6">
        <v>134.01179999999999</v>
      </c>
      <c r="B6677" s="19">
        <f>(A6677-G6677)/G6677</f>
        <v>87.165657894736825</v>
      </c>
      <c r="C6677" s="30" t="s">
        <v>82</v>
      </c>
      <c r="D6677" s="6">
        <v>1014634</v>
      </c>
      <c r="E6677" s="6">
        <v>920</v>
      </c>
      <c r="F6677" s="7" t="s">
        <v>19</v>
      </c>
      <c r="G6677" s="6">
        <v>1.52</v>
      </c>
    </row>
    <row r="6678" spans="1:7" ht="15" thickBot="1" x14ac:dyDescent="0.35">
      <c r="A6678" s="6">
        <v>134.01179999999999</v>
      </c>
      <c r="B6678" s="19">
        <f>(A6678-G6678)/G6678</f>
        <v>15.937790697674417</v>
      </c>
      <c r="C6678" s="30" t="s">
        <v>66</v>
      </c>
      <c r="D6678" s="6">
        <v>1008789</v>
      </c>
      <c r="E6678" s="6">
        <v>1139</v>
      </c>
      <c r="F6678" s="7" t="s">
        <v>31</v>
      </c>
      <c r="G6678" s="6">
        <v>7.9119999999999999</v>
      </c>
    </row>
    <row r="6679" spans="1:7" ht="15" thickBot="1" x14ac:dyDescent="0.35">
      <c r="A6679" s="6">
        <v>134.01179999999999</v>
      </c>
      <c r="B6679" s="19">
        <f>(A6679-G6679)/G6679</f>
        <v>10.572694300518135</v>
      </c>
      <c r="C6679" s="30" t="s">
        <v>50</v>
      </c>
      <c r="D6679" s="6">
        <v>1008582</v>
      </c>
      <c r="E6679" s="6">
        <v>1736</v>
      </c>
      <c r="F6679" s="7" t="s">
        <v>27</v>
      </c>
      <c r="G6679" s="6">
        <v>11.58</v>
      </c>
    </row>
    <row r="6680" spans="1:7" ht="15" thickBot="1" x14ac:dyDescent="0.35">
      <c r="A6680" s="6">
        <v>134.01179999999999</v>
      </c>
      <c r="B6680" s="19">
        <f>(A6680-G6680)/G6680</f>
        <v>10.516998968717774</v>
      </c>
      <c r="C6680" s="30" t="s">
        <v>281</v>
      </c>
      <c r="D6680" s="6">
        <v>1012015</v>
      </c>
      <c r="E6680" s="6">
        <v>924</v>
      </c>
      <c r="F6680" s="7" t="s">
        <v>19</v>
      </c>
      <c r="G6680" s="6">
        <v>11.635999999999999</v>
      </c>
    </row>
    <row r="6681" spans="1:7" ht="15" thickBot="1" x14ac:dyDescent="0.35">
      <c r="A6681" s="6">
        <v>134.01179999999999</v>
      </c>
      <c r="B6681" s="19">
        <f>(A6681-G6681)/G6681</f>
        <v>9.5024921630094035</v>
      </c>
      <c r="C6681" s="30" t="s">
        <v>321</v>
      </c>
      <c r="D6681" s="6">
        <v>1018647</v>
      </c>
      <c r="E6681" s="6">
        <v>864</v>
      </c>
      <c r="F6681" s="7" t="s">
        <v>25</v>
      </c>
      <c r="G6681" s="6">
        <v>12.76</v>
      </c>
    </row>
    <row r="6682" spans="1:7" ht="15" thickBot="1" x14ac:dyDescent="0.35">
      <c r="A6682" s="6">
        <v>134.01179999999999</v>
      </c>
      <c r="B6682" s="19">
        <f>(A6682-G6682)/G6682</f>
        <v>5.1181428049671291</v>
      </c>
      <c r="C6682" s="30" t="s">
        <v>387</v>
      </c>
      <c r="D6682" s="6">
        <v>1008197</v>
      </c>
      <c r="E6682" s="6">
        <v>10</v>
      </c>
      <c r="F6682" s="7" t="s">
        <v>42</v>
      </c>
      <c r="G6682" s="6">
        <v>21.904</v>
      </c>
    </row>
    <row r="6683" spans="1:7" ht="15" thickBot="1" x14ac:dyDescent="0.35">
      <c r="A6683" s="6">
        <v>134.01179999999999</v>
      </c>
      <c r="B6683" s="19">
        <f>(A6683-G6683)/G6683</f>
        <v>5.0682756746966122</v>
      </c>
      <c r="C6683" s="30" t="s">
        <v>155</v>
      </c>
      <c r="D6683" s="6">
        <v>1014240</v>
      </c>
      <c r="E6683" s="6">
        <v>1078</v>
      </c>
      <c r="F6683" s="7" t="s">
        <v>42</v>
      </c>
      <c r="G6683" s="6">
        <v>22.084</v>
      </c>
    </row>
    <row r="6684" spans="1:7" ht="15" thickBot="1" x14ac:dyDescent="0.35">
      <c r="A6684" s="6">
        <v>134.01179999999999</v>
      </c>
      <c r="B6684" s="19">
        <f>(A6684-G6684)/G6684</f>
        <v>3.8372725960150151</v>
      </c>
      <c r="C6684" s="30" t="s">
        <v>355</v>
      </c>
      <c r="D6684" s="6">
        <v>1012923</v>
      </c>
      <c r="E6684" s="6">
        <v>2306</v>
      </c>
      <c r="F6684" s="7" t="s">
        <v>23</v>
      </c>
      <c r="G6684" s="6">
        <v>27.704000000000001</v>
      </c>
    </row>
    <row r="6685" spans="1:7" ht="15" thickBot="1" x14ac:dyDescent="0.35">
      <c r="A6685" s="6">
        <v>134.01179999999999</v>
      </c>
      <c r="B6685" s="19">
        <f>(A6685-G6685)/G6685</f>
        <v>3.6486679617038988</v>
      </c>
      <c r="C6685" s="30" t="s">
        <v>378</v>
      </c>
      <c r="D6685" s="6">
        <v>1011058</v>
      </c>
      <c r="E6685" s="6">
        <v>2457</v>
      </c>
      <c r="F6685" s="7" t="s">
        <v>21</v>
      </c>
      <c r="G6685" s="6">
        <v>28.827999999999999</v>
      </c>
    </row>
    <row r="6686" spans="1:7" ht="15" thickBot="1" x14ac:dyDescent="0.35">
      <c r="A6686" s="6">
        <v>134.01179999999999</v>
      </c>
      <c r="B6686" s="19">
        <f>(A6686-G6686)/G6686</f>
        <v>2.3725538554459433</v>
      </c>
      <c r="C6686" s="30" t="s">
        <v>308</v>
      </c>
      <c r="D6686" s="6">
        <v>1009861</v>
      </c>
      <c r="E6686" s="6">
        <v>2032</v>
      </c>
      <c r="F6686" s="7" t="s">
        <v>25</v>
      </c>
      <c r="G6686" s="6">
        <v>39.735999999999997</v>
      </c>
    </row>
    <row r="6687" spans="1:7" ht="15" thickBot="1" x14ac:dyDescent="0.35">
      <c r="A6687" s="6">
        <v>134.01179999999999</v>
      </c>
      <c r="B6687" s="19">
        <f>(A6687-G6687)/G6687</f>
        <v>2.0071761960326722</v>
      </c>
      <c r="C6687" s="30" t="s">
        <v>136</v>
      </c>
      <c r="D6687" s="6">
        <v>1013549</v>
      </c>
      <c r="E6687" s="6">
        <v>572</v>
      </c>
      <c r="F6687" s="7" t="s">
        <v>21</v>
      </c>
      <c r="G6687" s="6">
        <v>44.564</v>
      </c>
    </row>
    <row r="6688" spans="1:7" ht="15" thickBot="1" x14ac:dyDescent="0.35">
      <c r="A6688" s="6">
        <v>134.01179999999999</v>
      </c>
      <c r="B6688" s="19">
        <f>(A6688-G6688)/G6688</f>
        <v>2.0071761960326722</v>
      </c>
      <c r="C6688" s="30" t="s">
        <v>309</v>
      </c>
      <c r="D6688" s="6">
        <v>1015560</v>
      </c>
      <c r="E6688" s="6">
        <v>248</v>
      </c>
      <c r="F6688" s="7" t="s">
        <v>25</v>
      </c>
      <c r="G6688" s="6">
        <v>44.564</v>
      </c>
    </row>
    <row r="6689" spans="1:7" ht="15" thickBot="1" x14ac:dyDescent="0.35">
      <c r="A6689" s="6">
        <v>134.01179999999999</v>
      </c>
      <c r="B6689" s="19">
        <f>(A6689-G6689)/G6689</f>
        <v>1.3084786053882727</v>
      </c>
      <c r="C6689" s="30" t="s">
        <v>148</v>
      </c>
      <c r="D6689" s="6">
        <v>1018808</v>
      </c>
      <c r="E6689" s="6">
        <v>1543</v>
      </c>
      <c r="F6689" s="7" t="s">
        <v>17</v>
      </c>
      <c r="G6689" s="6">
        <v>58.052</v>
      </c>
    </row>
    <row r="6690" spans="1:7" ht="15" thickBot="1" x14ac:dyDescent="0.35">
      <c r="A6690" s="6">
        <v>134.01179999999999</v>
      </c>
      <c r="B6690" s="19">
        <f>(A6690-G6690)/G6690</f>
        <v>0.5354942939639763</v>
      </c>
      <c r="C6690" s="30" t="s">
        <v>369</v>
      </c>
      <c r="D6690" s="6">
        <v>1017242</v>
      </c>
      <c r="E6690" s="6">
        <v>688</v>
      </c>
      <c r="F6690" s="7" t="s">
        <v>35</v>
      </c>
      <c r="G6690" s="6">
        <v>87.275999999999996</v>
      </c>
    </row>
    <row r="6691" spans="1:7" ht="15" thickBot="1" x14ac:dyDescent="0.35">
      <c r="A6691" s="6">
        <v>134.01179999999999</v>
      </c>
      <c r="B6691" s="19">
        <f>(A6691-G6691)/G6691</f>
        <v>0.31528541143216066</v>
      </c>
      <c r="C6691" s="30" t="s">
        <v>51</v>
      </c>
      <c r="D6691" s="6">
        <v>1017209</v>
      </c>
      <c r="E6691" s="6">
        <v>1240</v>
      </c>
      <c r="F6691" s="7" t="s">
        <v>27</v>
      </c>
      <c r="G6691" s="6">
        <v>101.88800000000001</v>
      </c>
    </row>
    <row r="6692" spans="1:7" ht="15" thickBot="1" x14ac:dyDescent="0.35">
      <c r="A6692" s="6">
        <v>134.01179999999999</v>
      </c>
      <c r="B6692" s="19">
        <f>(A6692-G6692)/G6692</f>
        <v>0.23363097429854912</v>
      </c>
      <c r="C6692" s="30" t="s">
        <v>360</v>
      </c>
      <c r="D6692" s="6">
        <v>1016597</v>
      </c>
      <c r="E6692" s="6">
        <v>744</v>
      </c>
      <c r="F6692" s="7" t="s">
        <v>23</v>
      </c>
      <c r="G6692" s="6">
        <v>108.63200000000001</v>
      </c>
    </row>
    <row r="6693" spans="1:7" ht="15" thickBot="1" x14ac:dyDescent="0.35">
      <c r="A6693" s="6">
        <v>134.01179999999999</v>
      </c>
      <c r="B6693" s="19">
        <f>(A6693-G6693)/G6693</f>
        <v>0.184226432434343</v>
      </c>
      <c r="C6693" s="30" t="s">
        <v>383</v>
      </c>
      <c r="D6693" s="6">
        <v>1007296</v>
      </c>
      <c r="E6693" s="6">
        <v>1137</v>
      </c>
      <c r="F6693" s="7" t="s">
        <v>31</v>
      </c>
      <c r="G6693" s="6">
        <v>113.164</v>
      </c>
    </row>
    <row r="6694" spans="1:7" ht="15" thickBot="1" x14ac:dyDescent="0.35">
      <c r="A6694" s="6">
        <v>134.01179999999999</v>
      </c>
      <c r="B6694" s="19">
        <f>(A6694-G6694)/G6694</f>
        <v>0.13932360742705568</v>
      </c>
      <c r="C6694" s="30" t="s">
        <v>237</v>
      </c>
      <c r="D6694" s="6">
        <v>1012140</v>
      </c>
      <c r="E6694" s="6">
        <v>896</v>
      </c>
      <c r="F6694" s="7" t="s">
        <v>35</v>
      </c>
      <c r="G6694" s="6">
        <v>117.624</v>
      </c>
    </row>
    <row r="6695" spans="1:7" ht="15" thickBot="1" x14ac:dyDescent="0.35">
      <c r="A6695" s="6">
        <v>134.01179999999999</v>
      </c>
      <c r="B6695" s="19">
        <f>(A6695-G6695)/G6695</f>
        <v>4.8875224955007507E-3</v>
      </c>
      <c r="C6695" s="30" t="s">
        <v>386</v>
      </c>
      <c r="D6695" s="6">
        <v>1010881</v>
      </c>
      <c r="E6695" s="6">
        <v>2391</v>
      </c>
      <c r="F6695" s="7" t="s">
        <v>42</v>
      </c>
      <c r="G6695" s="6">
        <v>133.36000000000001</v>
      </c>
    </row>
    <row r="6696" spans="1:7" ht="15" thickBot="1" x14ac:dyDescent="0.35">
      <c r="A6696" s="6">
        <v>134.08199999999999</v>
      </c>
      <c r="B6696" s="19">
        <f>(A6696-G6696)/G6696</f>
        <v>-0.26144175347681248</v>
      </c>
      <c r="C6696" s="30" t="s">
        <v>29</v>
      </c>
      <c r="D6696" s="6">
        <v>1005338</v>
      </c>
      <c r="E6696" s="6">
        <v>306</v>
      </c>
      <c r="F6696" s="7" t="s">
        <v>19</v>
      </c>
      <c r="G6696" s="6">
        <v>181.54560000000001</v>
      </c>
    </row>
    <row r="6697" spans="1:7" ht="15" thickBot="1" x14ac:dyDescent="0.35">
      <c r="A6697" s="6">
        <v>134.10144</v>
      </c>
      <c r="B6697" s="19">
        <f>(A6697-G6697)/G6697</f>
        <v>-0.15828872709013306</v>
      </c>
      <c r="C6697" s="30" t="s">
        <v>297</v>
      </c>
      <c r="D6697" s="6">
        <v>1018541</v>
      </c>
      <c r="E6697" s="6">
        <v>1971</v>
      </c>
      <c r="F6697" s="7" t="s">
        <v>87</v>
      </c>
      <c r="G6697" s="6">
        <v>159.32</v>
      </c>
    </row>
    <row r="6698" spans="1:7" ht="15" thickBot="1" x14ac:dyDescent="0.35">
      <c r="A6698" s="6">
        <v>134.16416000000001</v>
      </c>
      <c r="B6698" s="19">
        <f>(A6698-G6698)/G6698</f>
        <v>-0.4165070838088345</v>
      </c>
      <c r="C6698" s="30" t="s">
        <v>252</v>
      </c>
      <c r="D6698" s="6">
        <v>1001961</v>
      </c>
      <c r="E6698" s="6">
        <v>1961</v>
      </c>
      <c r="F6698" s="7" t="s">
        <v>87</v>
      </c>
      <c r="G6698" s="6">
        <v>229.93279999999999</v>
      </c>
    </row>
    <row r="6699" spans="1:7" ht="15" thickBot="1" x14ac:dyDescent="0.35">
      <c r="A6699" s="6">
        <v>134.19640000000001</v>
      </c>
      <c r="B6699" s="19">
        <f>(A6699-G6699)/G6699</f>
        <v>-0.35076980834133192</v>
      </c>
      <c r="C6699" s="30" t="s">
        <v>152</v>
      </c>
      <c r="D6699" s="6">
        <v>1003079</v>
      </c>
      <c r="E6699" s="6">
        <v>1701</v>
      </c>
      <c r="F6699" s="7" t="s">
        <v>27</v>
      </c>
      <c r="G6699" s="6">
        <v>206.70079999999999</v>
      </c>
    </row>
    <row r="6700" spans="1:7" ht="15" thickBot="1" x14ac:dyDescent="0.35">
      <c r="A6700" s="6">
        <v>134.24486400000001</v>
      </c>
      <c r="B6700" s="19">
        <f>(A6700-G6700)/G6700</f>
        <v>1.0991241040267199</v>
      </c>
      <c r="C6700" s="30" t="s">
        <v>260</v>
      </c>
      <c r="D6700" s="6">
        <v>1019874</v>
      </c>
      <c r="E6700" s="6">
        <v>1429</v>
      </c>
      <c r="F6700" s="7" t="s">
        <v>87</v>
      </c>
      <c r="G6700" s="6">
        <v>63.952800000000003</v>
      </c>
    </row>
    <row r="6701" spans="1:7" ht="15" thickBot="1" x14ac:dyDescent="0.35">
      <c r="A6701" s="6">
        <v>134.252352</v>
      </c>
      <c r="B6701" s="19">
        <f>(A6701-G6701)/G6701</f>
        <v>-0.80648324349815848</v>
      </c>
      <c r="C6701" s="30" t="s">
        <v>140</v>
      </c>
      <c r="D6701" s="6">
        <v>1000652</v>
      </c>
      <c r="E6701" s="6">
        <v>652</v>
      </c>
      <c r="F6701" s="7" t="s">
        <v>87</v>
      </c>
      <c r="G6701" s="6">
        <v>693.75052800000003</v>
      </c>
    </row>
    <row r="6702" spans="1:7" ht="15" thickBot="1" x14ac:dyDescent="0.35">
      <c r="A6702" s="6">
        <v>134.46</v>
      </c>
      <c r="B6702" s="19">
        <f>(A6702-G6702)/G6702</f>
        <v>55.212374581939805</v>
      </c>
      <c r="C6702" s="30" t="s">
        <v>51</v>
      </c>
      <c r="D6702" s="6">
        <v>1018491</v>
      </c>
      <c r="E6702" s="6">
        <v>1522</v>
      </c>
      <c r="F6702" s="7" t="s">
        <v>31</v>
      </c>
      <c r="G6702" s="6">
        <v>2.3919999999999999</v>
      </c>
    </row>
    <row r="6703" spans="1:7" ht="15" thickBot="1" x14ac:dyDescent="0.35">
      <c r="A6703" s="6">
        <v>134.46</v>
      </c>
      <c r="B6703" s="19">
        <f>(A6703-G6703)/G6703</f>
        <v>29.475974614687217</v>
      </c>
      <c r="C6703" s="30" t="s">
        <v>49</v>
      </c>
      <c r="D6703" s="6">
        <v>1005908</v>
      </c>
      <c r="E6703" s="6">
        <v>1477</v>
      </c>
      <c r="F6703" s="7" t="s">
        <v>25</v>
      </c>
      <c r="G6703" s="6">
        <v>4.4119999999999999</v>
      </c>
    </row>
    <row r="6704" spans="1:7" ht="15" thickBot="1" x14ac:dyDescent="0.35">
      <c r="A6704" s="6">
        <v>134.46</v>
      </c>
      <c r="B6704" s="19">
        <f>(A6704-G6704)/G6704</f>
        <v>19.372727272727275</v>
      </c>
      <c r="C6704" s="30" t="s">
        <v>123</v>
      </c>
      <c r="D6704" s="6">
        <v>1017161</v>
      </c>
      <c r="E6704" s="6">
        <v>2557</v>
      </c>
      <c r="F6704" s="7" t="s">
        <v>31</v>
      </c>
      <c r="G6704" s="6">
        <v>6.6</v>
      </c>
    </row>
    <row r="6705" spans="1:7" ht="15" thickBot="1" x14ac:dyDescent="0.35">
      <c r="A6705" s="6">
        <v>134.46</v>
      </c>
      <c r="B6705" s="19">
        <f>(A6705-G6705)/G6705</f>
        <v>8.1122255353754404</v>
      </c>
      <c r="C6705" s="30" t="s">
        <v>105</v>
      </c>
      <c r="D6705" s="6">
        <v>1011659</v>
      </c>
      <c r="E6705" s="6">
        <v>442</v>
      </c>
      <c r="F6705" s="7" t="s">
        <v>21</v>
      </c>
      <c r="G6705" s="6">
        <v>14.756</v>
      </c>
    </row>
    <row r="6706" spans="1:7" ht="15" thickBot="1" x14ac:dyDescent="0.35">
      <c r="A6706" s="6">
        <v>134.46</v>
      </c>
      <c r="B6706" s="19">
        <f>(A6706-G6706)/G6706</f>
        <v>4.2124360365948217</v>
      </c>
      <c r="C6706" s="30" t="s">
        <v>199</v>
      </c>
      <c r="D6706" s="6">
        <v>1008556</v>
      </c>
      <c r="E6706" s="6">
        <v>1002</v>
      </c>
      <c r="F6706" s="7" t="s">
        <v>23</v>
      </c>
      <c r="G6706" s="6">
        <v>25.795999999999999</v>
      </c>
    </row>
    <row r="6707" spans="1:7" ht="15" thickBot="1" x14ac:dyDescent="0.35">
      <c r="A6707" s="6">
        <v>134.46</v>
      </c>
      <c r="B6707" s="19">
        <f>(A6707-G6707)/G6707</f>
        <v>2.5597797310176857</v>
      </c>
      <c r="C6707" s="30" t="s">
        <v>321</v>
      </c>
      <c r="D6707" s="6">
        <v>1009265</v>
      </c>
      <c r="E6707" s="6">
        <v>1402</v>
      </c>
      <c r="F6707" s="7" t="s">
        <v>27</v>
      </c>
      <c r="G6707" s="6">
        <v>37.771999999999998</v>
      </c>
    </row>
    <row r="6708" spans="1:7" ht="15" thickBot="1" x14ac:dyDescent="0.35">
      <c r="A6708" s="6">
        <v>134.46</v>
      </c>
      <c r="B6708" s="19">
        <f>(A6708-G6708)/G6708</f>
        <v>1.4855811889973383</v>
      </c>
      <c r="C6708" s="30" t="s">
        <v>119</v>
      </c>
      <c r="D6708" s="6">
        <v>1016386</v>
      </c>
      <c r="E6708" s="6">
        <v>232</v>
      </c>
      <c r="F6708" s="7" t="s">
        <v>19</v>
      </c>
      <c r="G6708" s="6">
        <v>54.095999999999997</v>
      </c>
    </row>
    <row r="6709" spans="1:7" ht="15" thickBot="1" x14ac:dyDescent="0.35">
      <c r="A6709" s="6">
        <v>134.46</v>
      </c>
      <c r="B6709" s="19">
        <f>(A6709-G6709)/G6709</f>
        <v>1.0231718326813124</v>
      </c>
      <c r="C6709" s="30" t="s">
        <v>116</v>
      </c>
      <c r="D6709" s="6">
        <v>1018019</v>
      </c>
      <c r="E6709" s="6">
        <v>194</v>
      </c>
      <c r="F6709" s="7" t="s">
        <v>42</v>
      </c>
      <c r="G6709" s="6">
        <v>66.459999999999994</v>
      </c>
    </row>
    <row r="6710" spans="1:7" ht="15" thickBot="1" x14ac:dyDescent="0.35">
      <c r="A6710" s="6">
        <v>134.46</v>
      </c>
      <c r="B6710" s="19">
        <f>(A6710-G6710)/G6710</f>
        <v>0.95697735343773671</v>
      </c>
      <c r="C6710" s="30" t="s">
        <v>308</v>
      </c>
      <c r="D6710" s="6">
        <v>1011001</v>
      </c>
      <c r="E6710" s="6">
        <v>966</v>
      </c>
      <c r="F6710" s="7" t="s">
        <v>35</v>
      </c>
      <c r="G6710" s="6">
        <v>68.707999999999998</v>
      </c>
    </row>
    <row r="6711" spans="1:7" ht="15" thickBot="1" x14ac:dyDescent="0.35">
      <c r="A6711" s="6">
        <v>134.46</v>
      </c>
      <c r="B6711" s="19">
        <f>(A6711-G6711)/G6711</f>
        <v>0.73050193050193057</v>
      </c>
      <c r="C6711" s="30" t="s">
        <v>380</v>
      </c>
      <c r="D6711" s="6">
        <v>1015610</v>
      </c>
      <c r="E6711" s="6">
        <v>908</v>
      </c>
      <c r="F6711" s="7" t="s">
        <v>21</v>
      </c>
      <c r="G6711" s="6">
        <v>77.7</v>
      </c>
    </row>
    <row r="6712" spans="1:7" ht="15" thickBot="1" x14ac:dyDescent="0.35">
      <c r="A6712" s="6">
        <v>134.46</v>
      </c>
      <c r="B6712" s="19">
        <f>(A6712-G6712)/G6712</f>
        <v>0.73050193050193057</v>
      </c>
      <c r="C6712" s="30" t="s">
        <v>327</v>
      </c>
      <c r="D6712" s="6">
        <v>1017032</v>
      </c>
      <c r="E6712" s="6">
        <v>411</v>
      </c>
      <c r="F6712" s="7" t="s">
        <v>27</v>
      </c>
      <c r="G6712" s="6">
        <v>77.7</v>
      </c>
    </row>
    <row r="6713" spans="1:7" ht="15" thickBot="1" x14ac:dyDescent="0.35">
      <c r="A6713" s="6">
        <v>134.46</v>
      </c>
      <c r="B6713" s="19">
        <f>(A6713-G6713)/G6713</f>
        <v>0.28453513699415345</v>
      </c>
      <c r="C6713" s="30" t="s">
        <v>277</v>
      </c>
      <c r="D6713" s="6">
        <v>1012111</v>
      </c>
      <c r="E6713" s="6">
        <v>1058</v>
      </c>
      <c r="F6713" s="7" t="s">
        <v>31</v>
      </c>
      <c r="G6713" s="6">
        <v>104.676</v>
      </c>
    </row>
    <row r="6714" spans="1:7" ht="15" thickBot="1" x14ac:dyDescent="0.35">
      <c r="A6714" s="6">
        <v>134.46</v>
      </c>
      <c r="B6714" s="19">
        <f>(A6714-G6714)/G6714</f>
        <v>0.21908319431348372</v>
      </c>
      <c r="C6714" s="30" t="s">
        <v>174</v>
      </c>
      <c r="D6714" s="6">
        <v>1011775</v>
      </c>
      <c r="E6714" s="6">
        <v>2365</v>
      </c>
      <c r="F6714" s="7" t="s">
        <v>21</v>
      </c>
      <c r="G6714" s="6">
        <v>110.29600000000001</v>
      </c>
    </row>
    <row r="6715" spans="1:7" ht="15" thickBot="1" x14ac:dyDescent="0.35">
      <c r="A6715" s="6">
        <v>134.46</v>
      </c>
      <c r="B6715" s="19">
        <f>(A6715-G6715)/G6715</f>
        <v>-0.12122241974275855</v>
      </c>
      <c r="C6715" s="30" t="s">
        <v>60</v>
      </c>
      <c r="D6715" s="6">
        <v>1018920</v>
      </c>
      <c r="E6715" s="6">
        <v>1842</v>
      </c>
      <c r="F6715" s="7" t="s">
        <v>42</v>
      </c>
      <c r="G6715" s="6">
        <v>153.00800000000001</v>
      </c>
    </row>
    <row r="6716" spans="1:7" ht="15" thickBot="1" x14ac:dyDescent="0.35">
      <c r="A6716" s="6">
        <v>134.46</v>
      </c>
      <c r="B6716" s="19">
        <f>(A6716-G6716)/G6716</f>
        <v>-0.16420099952758643</v>
      </c>
      <c r="C6716" s="30" t="s">
        <v>301</v>
      </c>
      <c r="D6716" s="6">
        <v>1012189</v>
      </c>
      <c r="E6716" s="6">
        <v>1665</v>
      </c>
      <c r="F6716" s="7" t="s">
        <v>23</v>
      </c>
      <c r="G6716" s="6">
        <v>160.876</v>
      </c>
    </row>
    <row r="6717" spans="1:7" ht="15" thickBot="1" x14ac:dyDescent="0.35">
      <c r="A6717" s="6">
        <v>134.46</v>
      </c>
      <c r="B6717" s="19">
        <f>(A6717-G6717)/G6717</f>
        <v>-0.16561173579566602</v>
      </c>
      <c r="C6717" s="30" t="s">
        <v>145</v>
      </c>
      <c r="D6717" s="6">
        <v>1008076</v>
      </c>
      <c r="E6717" s="6">
        <v>542</v>
      </c>
      <c r="F6717" s="7" t="s">
        <v>27</v>
      </c>
      <c r="G6717" s="6">
        <v>161.148</v>
      </c>
    </row>
    <row r="6718" spans="1:7" ht="15" thickBot="1" x14ac:dyDescent="0.35">
      <c r="A6718" s="6">
        <v>134.46</v>
      </c>
      <c r="B6718" s="19">
        <f>(A6718-G6718)/G6718</f>
        <v>-0.20844420373466449</v>
      </c>
      <c r="C6718" s="30" t="s">
        <v>194</v>
      </c>
      <c r="D6718" s="6">
        <v>1015524</v>
      </c>
      <c r="E6718" s="6">
        <v>139</v>
      </c>
      <c r="F6718" s="7" t="s">
        <v>23</v>
      </c>
      <c r="G6718" s="6">
        <v>169.86799999999999</v>
      </c>
    </row>
    <row r="6719" spans="1:7" ht="15" thickBot="1" x14ac:dyDescent="0.35">
      <c r="A6719" s="6">
        <v>134.68</v>
      </c>
      <c r="B6719" s="19">
        <f>(A6719-G6719)/G6719</f>
        <v>-0.52851695266517451</v>
      </c>
      <c r="C6719" s="30" t="s">
        <v>114</v>
      </c>
      <c r="D6719" s="6">
        <v>1001309</v>
      </c>
      <c r="E6719" s="6">
        <v>1309</v>
      </c>
      <c r="F6719" s="7" t="s">
        <v>17</v>
      </c>
      <c r="G6719" s="6">
        <v>285.65183999999999</v>
      </c>
    </row>
    <row r="6720" spans="1:7" ht="15" thickBot="1" x14ac:dyDescent="0.35">
      <c r="A6720" s="6">
        <v>134.7424</v>
      </c>
      <c r="B6720" s="19">
        <f>(A6720-G6720)/G6720</f>
        <v>-0.32026280954379621</v>
      </c>
      <c r="C6720" s="30" t="s">
        <v>109</v>
      </c>
      <c r="D6720" s="6">
        <v>1003991</v>
      </c>
      <c r="E6720" s="6">
        <v>1869</v>
      </c>
      <c r="F6720" s="7" t="s">
        <v>31</v>
      </c>
      <c r="G6720" s="6">
        <v>198.22720000000001</v>
      </c>
    </row>
    <row r="6721" spans="1:7" ht="15" thickBot="1" x14ac:dyDescent="0.35">
      <c r="A6721" s="6">
        <v>134.77152000000001</v>
      </c>
      <c r="B6721" s="19">
        <f>(A6721-G6721)/G6721</f>
        <v>5.9657818593533876E-2</v>
      </c>
      <c r="C6721" s="30" t="s">
        <v>290</v>
      </c>
      <c r="D6721" s="6">
        <v>1001646</v>
      </c>
      <c r="E6721" s="6">
        <v>1646</v>
      </c>
      <c r="F6721" s="7" t="s">
        <v>31</v>
      </c>
      <c r="G6721" s="6">
        <v>127.184</v>
      </c>
    </row>
    <row r="6722" spans="1:7" ht="15" thickBot="1" x14ac:dyDescent="0.35">
      <c r="A6722" s="6">
        <v>134.90819999999999</v>
      </c>
      <c r="B6722" s="19">
        <f>(A6722-G6722)/G6722</f>
        <v>85.25843989769821</v>
      </c>
      <c r="C6722" s="30" t="s">
        <v>109</v>
      </c>
      <c r="D6722" s="6">
        <v>1015287</v>
      </c>
      <c r="E6722" s="6">
        <v>740</v>
      </c>
      <c r="F6722" s="7" t="s">
        <v>21</v>
      </c>
      <c r="G6722" s="6">
        <v>1.5640000000000001</v>
      </c>
    </row>
    <row r="6723" spans="1:7" ht="15" thickBot="1" x14ac:dyDescent="0.35">
      <c r="A6723" s="6">
        <v>134.90819999999999</v>
      </c>
      <c r="B6723" s="19">
        <f>(A6723-G6723)/G6723</f>
        <v>8.6861143021252154</v>
      </c>
      <c r="C6723" s="30" t="s">
        <v>185</v>
      </c>
      <c r="D6723" s="6">
        <v>1009696</v>
      </c>
      <c r="E6723" s="6">
        <v>1070</v>
      </c>
      <c r="F6723" s="7" t="s">
        <v>31</v>
      </c>
      <c r="G6723" s="6">
        <v>13.928000000000001</v>
      </c>
    </row>
    <row r="6724" spans="1:7" ht="15" thickBot="1" x14ac:dyDescent="0.35">
      <c r="A6724" s="6">
        <v>134.90819999999999</v>
      </c>
      <c r="B6724" s="19">
        <f>(A6724-G6724)/G6724</f>
        <v>7.9628089290459743</v>
      </c>
      <c r="C6724" s="30" t="s">
        <v>374</v>
      </c>
      <c r="D6724" s="6">
        <v>1015507</v>
      </c>
      <c r="E6724" s="6">
        <v>764</v>
      </c>
      <c r="F6724" s="7" t="s">
        <v>27</v>
      </c>
      <c r="G6724" s="6">
        <v>15.052</v>
      </c>
    </row>
    <row r="6725" spans="1:7" ht="15" thickBot="1" x14ac:dyDescent="0.35">
      <c r="A6725" s="6">
        <v>134.90819999999999</v>
      </c>
      <c r="B6725" s="19">
        <f>(A6725-G6725)/G6725</f>
        <v>4.3603067387158294</v>
      </c>
      <c r="C6725" s="30" t="s">
        <v>311</v>
      </c>
      <c r="D6725" s="6">
        <v>1016547</v>
      </c>
      <c r="E6725" s="6">
        <v>1661</v>
      </c>
      <c r="F6725" s="7" t="s">
        <v>35</v>
      </c>
      <c r="G6725" s="6">
        <v>25.167999999999999</v>
      </c>
    </row>
    <row r="6726" spans="1:7" ht="15" thickBot="1" x14ac:dyDescent="0.35">
      <c r="A6726" s="6">
        <v>134.90819999999999</v>
      </c>
      <c r="B6726" s="19">
        <f>(A6726-G6726)/G6726</f>
        <v>2.4798854725546842</v>
      </c>
      <c r="C6726" s="30" t="s">
        <v>341</v>
      </c>
      <c r="D6726" s="6">
        <v>1008067</v>
      </c>
      <c r="E6726" s="6">
        <v>709</v>
      </c>
      <c r="F6726" s="7" t="s">
        <v>23</v>
      </c>
      <c r="G6726" s="6">
        <v>38.768000000000001</v>
      </c>
    </row>
    <row r="6727" spans="1:7" ht="15" thickBot="1" x14ac:dyDescent="0.35">
      <c r="A6727" s="6">
        <v>134.90819999999999</v>
      </c>
      <c r="B6727" s="19">
        <f>(A6727-G6727)/G6727</f>
        <v>2.3706825904457323</v>
      </c>
      <c r="C6727" s="30" t="s">
        <v>365</v>
      </c>
      <c r="D6727" s="6">
        <v>1017567</v>
      </c>
      <c r="E6727" s="6">
        <v>852</v>
      </c>
      <c r="F6727" s="7" t="s">
        <v>19</v>
      </c>
      <c r="G6727" s="6">
        <v>40.024000000000001</v>
      </c>
    </row>
    <row r="6728" spans="1:7" ht="15" thickBot="1" x14ac:dyDescent="0.35">
      <c r="A6728" s="6">
        <v>134.90819999999999</v>
      </c>
      <c r="B6728" s="19">
        <f>(A6728-G6728)/G6728</f>
        <v>2.2786089238845144</v>
      </c>
      <c r="C6728" s="30" t="s">
        <v>47</v>
      </c>
      <c r="D6728" s="6">
        <v>1016333</v>
      </c>
      <c r="E6728" s="6">
        <v>317</v>
      </c>
      <c r="F6728" s="7" t="s">
        <v>25</v>
      </c>
      <c r="G6728" s="6">
        <v>41.148000000000003</v>
      </c>
    </row>
    <row r="6729" spans="1:7" ht="15" thickBot="1" x14ac:dyDescent="0.35">
      <c r="A6729" s="6">
        <v>134.90819999999999</v>
      </c>
      <c r="B6729" s="19">
        <f>(A6729-G6729)/G6729</f>
        <v>1.5210831215428313</v>
      </c>
      <c r="C6729" s="30" t="s">
        <v>37</v>
      </c>
      <c r="D6729" s="6">
        <v>1017705</v>
      </c>
      <c r="E6729" s="6">
        <v>2494</v>
      </c>
      <c r="F6729" s="7" t="s">
        <v>23</v>
      </c>
      <c r="G6729" s="6">
        <v>53.512</v>
      </c>
    </row>
    <row r="6730" spans="1:7" ht="15" thickBot="1" x14ac:dyDescent="0.35">
      <c r="A6730" s="6">
        <v>134.90819999999999</v>
      </c>
      <c r="B6730" s="19">
        <f>(A6730-G6730)/G6730</f>
        <v>1.4802948963082805</v>
      </c>
      <c r="C6730" s="30" t="s">
        <v>261</v>
      </c>
      <c r="D6730" s="6">
        <v>1019499</v>
      </c>
      <c r="E6730" s="6">
        <v>507</v>
      </c>
      <c r="F6730" s="7" t="s">
        <v>21</v>
      </c>
      <c r="G6730" s="6">
        <v>54.392000000000003</v>
      </c>
    </row>
    <row r="6731" spans="1:7" ht="15" thickBot="1" x14ac:dyDescent="0.35">
      <c r="A6731" s="6">
        <v>134.90819999999999</v>
      </c>
      <c r="B6731" s="19">
        <f>(A6731-G6731)/G6731</f>
        <v>1.4300778154045681</v>
      </c>
      <c r="C6731" s="30" t="s">
        <v>233</v>
      </c>
      <c r="D6731" s="6">
        <v>1013095</v>
      </c>
      <c r="E6731" s="6">
        <v>2460</v>
      </c>
      <c r="F6731" s="7" t="s">
        <v>25</v>
      </c>
      <c r="G6731" s="6">
        <v>55.515999999999998</v>
      </c>
    </row>
    <row r="6732" spans="1:7" ht="15" thickBot="1" x14ac:dyDescent="0.35">
      <c r="A6732" s="6">
        <v>134.90819999999999</v>
      </c>
      <c r="B6732" s="19">
        <f>(A6732-G6732)/G6732</f>
        <v>1.3716370156810349</v>
      </c>
      <c r="C6732" s="30" t="s">
        <v>56</v>
      </c>
      <c r="D6732" s="6">
        <v>1012255</v>
      </c>
      <c r="E6732" s="6">
        <v>1705</v>
      </c>
      <c r="F6732" s="7" t="s">
        <v>31</v>
      </c>
      <c r="G6732" s="6">
        <v>56.884</v>
      </c>
    </row>
    <row r="6733" spans="1:7" ht="15" thickBot="1" x14ac:dyDescent="0.35">
      <c r="A6733" s="6">
        <v>134.90819999999999</v>
      </c>
      <c r="B6733" s="19">
        <f>(A6733-G6733)/G6733</f>
        <v>1.3355065438681528</v>
      </c>
      <c r="C6733" s="30" t="s">
        <v>184</v>
      </c>
      <c r="D6733" s="6">
        <v>1019539</v>
      </c>
      <c r="E6733" s="6">
        <v>1962</v>
      </c>
      <c r="F6733" s="7" t="s">
        <v>17</v>
      </c>
      <c r="G6733" s="6">
        <v>57.764000000000003</v>
      </c>
    </row>
    <row r="6734" spans="1:7" ht="15" thickBot="1" x14ac:dyDescent="0.35">
      <c r="A6734" s="6">
        <v>134.90819999999999</v>
      </c>
      <c r="B6734" s="19">
        <f>(A6734-G6734)/G6734</f>
        <v>0.82941256237795613</v>
      </c>
      <c r="C6734" s="30" t="s">
        <v>222</v>
      </c>
      <c r="D6734" s="6">
        <v>1012094</v>
      </c>
      <c r="E6734" s="6">
        <v>1316</v>
      </c>
      <c r="F6734" s="7" t="s">
        <v>17</v>
      </c>
      <c r="G6734" s="6">
        <v>73.744</v>
      </c>
    </row>
    <row r="6735" spans="1:7" ht="15" thickBot="1" x14ac:dyDescent="0.35">
      <c r="A6735" s="6">
        <v>134.90819999999999</v>
      </c>
      <c r="B6735" s="19">
        <f>(A6735-G6735)/G6735</f>
        <v>0.80194742747235137</v>
      </c>
      <c r="C6735" s="30" t="s">
        <v>130</v>
      </c>
      <c r="D6735" s="6">
        <v>1009336</v>
      </c>
      <c r="E6735" s="6">
        <v>2429</v>
      </c>
      <c r="F6735" s="7" t="s">
        <v>42</v>
      </c>
      <c r="G6735" s="6">
        <v>74.867999999999995</v>
      </c>
    </row>
    <row r="6736" spans="1:7" ht="15" thickBot="1" x14ac:dyDescent="0.35">
      <c r="A6736" s="6">
        <v>134.90819999999999</v>
      </c>
      <c r="B6736" s="19">
        <f>(A6736-G6736)/G6736</f>
        <v>0.35455439977509123</v>
      </c>
      <c r="C6736" s="30" t="s">
        <v>185</v>
      </c>
      <c r="D6736" s="6">
        <v>1014918</v>
      </c>
      <c r="E6736" s="6">
        <v>344</v>
      </c>
      <c r="F6736" s="7" t="s">
        <v>35</v>
      </c>
      <c r="G6736" s="6">
        <v>99.596000000000004</v>
      </c>
    </row>
    <row r="6737" spans="1:7" ht="15" thickBot="1" x14ac:dyDescent="0.35">
      <c r="A6737" s="6">
        <v>134.90819999999999</v>
      </c>
      <c r="B6737" s="19">
        <f>(A6737-G6737)/G6737</f>
        <v>0.2822023266423358</v>
      </c>
      <c r="C6737" s="30" t="s">
        <v>164</v>
      </c>
      <c r="D6737" s="6">
        <v>1015845</v>
      </c>
      <c r="E6737" s="6">
        <v>1113</v>
      </c>
      <c r="F6737" s="7" t="s">
        <v>27</v>
      </c>
      <c r="G6737" s="6">
        <v>105.21599999999999</v>
      </c>
    </row>
    <row r="6738" spans="1:7" ht="15" thickBot="1" x14ac:dyDescent="0.35">
      <c r="A6738" s="6">
        <v>134.90819999999999</v>
      </c>
      <c r="B6738" s="19">
        <f>(A6738-G6738)/G6738</f>
        <v>0.13650930044480389</v>
      </c>
      <c r="C6738" s="30" t="s">
        <v>195</v>
      </c>
      <c r="D6738" s="6">
        <v>1012828</v>
      </c>
      <c r="E6738" s="6">
        <v>692</v>
      </c>
      <c r="F6738" s="7" t="s">
        <v>31</v>
      </c>
      <c r="G6738" s="6">
        <v>118.70399999999999</v>
      </c>
    </row>
    <row r="6739" spans="1:7" ht="15" thickBot="1" x14ac:dyDescent="0.35">
      <c r="A6739" s="6">
        <v>134.90819999999999</v>
      </c>
      <c r="B6739" s="19">
        <f>(A6739-G6739)/G6739</f>
        <v>2.9299295022430963E-2</v>
      </c>
      <c r="C6739" s="30" t="s">
        <v>353</v>
      </c>
      <c r="D6739" s="6">
        <v>1013919</v>
      </c>
      <c r="E6739" s="6">
        <v>1247</v>
      </c>
      <c r="F6739" s="7" t="s">
        <v>27</v>
      </c>
      <c r="G6739" s="6">
        <v>131.06800000000001</v>
      </c>
    </row>
    <row r="6740" spans="1:7" ht="15" thickBot="1" x14ac:dyDescent="0.35">
      <c r="A6740" s="6">
        <v>134.90819999999999</v>
      </c>
      <c r="B6740" s="19">
        <f>(A6740-G6740)/G6740</f>
        <v>1.1943052596837523E-2</v>
      </c>
      <c r="C6740" s="30" t="s">
        <v>241</v>
      </c>
      <c r="D6740" s="6">
        <v>1011952</v>
      </c>
      <c r="E6740" s="6">
        <v>2435</v>
      </c>
      <c r="F6740" s="7" t="s">
        <v>19</v>
      </c>
      <c r="G6740" s="6">
        <v>133.316</v>
      </c>
    </row>
    <row r="6741" spans="1:7" ht="15" thickBot="1" x14ac:dyDescent="0.35">
      <c r="A6741" s="6">
        <v>134.90819999999999</v>
      </c>
      <c r="B6741" s="19">
        <f>(A6741-G6741)/G6741</f>
        <v>-3.6782807368270803E-2</v>
      </c>
      <c r="C6741" s="30" t="s">
        <v>169</v>
      </c>
      <c r="D6741" s="6">
        <v>1012295</v>
      </c>
      <c r="E6741" s="6">
        <v>347</v>
      </c>
      <c r="F6741" s="7" t="s">
        <v>17</v>
      </c>
      <c r="G6741" s="6">
        <v>140.06</v>
      </c>
    </row>
    <row r="6742" spans="1:7" ht="15" thickBot="1" x14ac:dyDescent="0.35">
      <c r="A6742" s="6">
        <v>134.90819999999999</v>
      </c>
      <c r="B6742" s="19">
        <f>(A6742-G6742)/G6742</f>
        <v>-0.12139396149738198</v>
      </c>
      <c r="C6742" s="30" t="s">
        <v>220</v>
      </c>
      <c r="D6742" s="6">
        <v>1013378</v>
      </c>
      <c r="E6742" s="6">
        <v>2203</v>
      </c>
      <c r="F6742" s="7" t="s">
        <v>23</v>
      </c>
      <c r="G6742" s="6">
        <v>153.548</v>
      </c>
    </row>
    <row r="6743" spans="1:7" ht="15" thickBot="1" x14ac:dyDescent="0.35">
      <c r="A6743" s="6">
        <v>134.90819999999999</v>
      </c>
      <c r="B6743" s="19">
        <f>(A6743-G6743)/G6743</f>
        <v>-0.15241631483715326</v>
      </c>
      <c r="C6743" s="30" t="s">
        <v>147</v>
      </c>
      <c r="D6743" s="6">
        <v>1016867</v>
      </c>
      <c r="E6743" s="6">
        <v>2839</v>
      </c>
      <c r="F6743" s="7" t="s">
        <v>19</v>
      </c>
      <c r="G6743" s="6">
        <v>159.16800000000001</v>
      </c>
    </row>
    <row r="6744" spans="1:7" ht="15" thickBot="1" x14ac:dyDescent="0.35">
      <c r="A6744" s="6">
        <v>134.90819999999999</v>
      </c>
      <c r="B6744" s="19">
        <f>(A6744-G6744)/G6744</f>
        <v>-0.22867287197548372</v>
      </c>
      <c r="C6744" s="30" t="s">
        <v>136</v>
      </c>
      <c r="D6744" s="6">
        <v>1019492</v>
      </c>
      <c r="E6744" s="6">
        <v>545</v>
      </c>
      <c r="F6744" s="7" t="s">
        <v>21</v>
      </c>
      <c r="G6744" s="6">
        <v>174.904</v>
      </c>
    </row>
    <row r="6745" spans="1:7" ht="15" thickBot="1" x14ac:dyDescent="0.35">
      <c r="A6745" s="6">
        <v>134.91399999999999</v>
      </c>
      <c r="B6745" s="19">
        <f>(A6745-G6745)/G6745</f>
        <v>3.2361835500379479E-2</v>
      </c>
      <c r="C6745" s="30" t="s">
        <v>129</v>
      </c>
      <c r="D6745" s="6">
        <v>1002971</v>
      </c>
      <c r="E6745" s="6">
        <v>2701</v>
      </c>
      <c r="F6745" s="7" t="s">
        <v>23</v>
      </c>
      <c r="G6745" s="6">
        <v>130.6848</v>
      </c>
    </row>
    <row r="6746" spans="1:7" ht="15" thickBot="1" x14ac:dyDescent="0.35">
      <c r="A6746" s="6">
        <v>135.09183999999999</v>
      </c>
      <c r="B6746" s="19">
        <f>(A6746-G6746)/G6746</f>
        <v>-0.44314620376721364</v>
      </c>
      <c r="C6746" s="30" t="s">
        <v>132</v>
      </c>
      <c r="D6746" s="6">
        <v>1001938</v>
      </c>
      <c r="E6746" s="6">
        <v>1938</v>
      </c>
      <c r="F6746" s="7" t="s">
        <v>21</v>
      </c>
      <c r="G6746" s="6">
        <v>242.5984</v>
      </c>
    </row>
    <row r="6747" spans="1:7" ht="15" thickBot="1" x14ac:dyDescent="0.35">
      <c r="A6747" s="6">
        <v>135.25407999999999</v>
      </c>
      <c r="B6747" s="19">
        <f>(A6747-G6747)/G6747</f>
        <v>-0.71056915713227842</v>
      </c>
      <c r="C6747" s="30" t="s">
        <v>305</v>
      </c>
      <c r="D6747" s="6">
        <v>1001416</v>
      </c>
      <c r="E6747" s="6">
        <v>1416</v>
      </c>
      <c r="F6747" s="7" t="s">
        <v>21</v>
      </c>
      <c r="G6747" s="6">
        <v>467.31052799999998</v>
      </c>
    </row>
    <row r="6748" spans="1:7" ht="15" thickBot="1" x14ac:dyDescent="0.35">
      <c r="A6748" s="6">
        <v>135.33000000000001</v>
      </c>
      <c r="B6748" s="19">
        <f>(A6748-G6748)/G6748</f>
        <v>0.65897634552016338</v>
      </c>
      <c r="C6748" s="30" t="s">
        <v>220</v>
      </c>
      <c r="D6748" s="6">
        <v>1003130</v>
      </c>
      <c r="E6748" s="6">
        <v>1886</v>
      </c>
      <c r="F6748" s="7" t="s">
        <v>87</v>
      </c>
      <c r="G6748" s="6">
        <v>81.574399999999997</v>
      </c>
    </row>
    <row r="6749" spans="1:7" ht="15" thickBot="1" x14ac:dyDescent="0.35">
      <c r="A6749" s="6">
        <v>135.35640000000001</v>
      </c>
      <c r="B6749" s="19">
        <f>(A6749-G6749)/G6749</f>
        <v>22.663706293706298</v>
      </c>
      <c r="C6749" s="30" t="s">
        <v>379</v>
      </c>
      <c r="D6749" s="6">
        <v>1011646</v>
      </c>
      <c r="E6749" s="6">
        <v>548</v>
      </c>
      <c r="F6749" s="7" t="s">
        <v>17</v>
      </c>
      <c r="G6749" s="6">
        <v>5.72</v>
      </c>
    </row>
    <row r="6750" spans="1:7" ht="15" thickBot="1" x14ac:dyDescent="0.35">
      <c r="A6750" s="6">
        <v>135.35640000000001</v>
      </c>
      <c r="B6750" s="19">
        <f>(A6750-G6750)/G6750</f>
        <v>18.777381648158972</v>
      </c>
      <c r="C6750" s="30" t="s">
        <v>130</v>
      </c>
      <c r="D6750" s="6">
        <v>1009507</v>
      </c>
      <c r="E6750" s="6">
        <v>1316</v>
      </c>
      <c r="F6750" s="7" t="s">
        <v>27</v>
      </c>
      <c r="G6750" s="6">
        <v>6.8440000000000003</v>
      </c>
    </row>
    <row r="6751" spans="1:7" ht="15" thickBot="1" x14ac:dyDescent="0.35">
      <c r="A6751" s="6">
        <v>135.35640000000001</v>
      </c>
      <c r="B6751" s="19">
        <f>(A6751-G6751)/G6751</f>
        <v>16.424871266735327</v>
      </c>
      <c r="C6751" s="30" t="s">
        <v>168</v>
      </c>
      <c r="D6751" s="6">
        <v>1012355</v>
      </c>
      <c r="E6751" s="6">
        <v>682</v>
      </c>
      <c r="F6751" s="7" t="s">
        <v>23</v>
      </c>
      <c r="G6751" s="6">
        <v>7.7679999999999998</v>
      </c>
    </row>
    <row r="6752" spans="1:7" ht="15" thickBot="1" x14ac:dyDescent="0.35">
      <c r="A6752" s="6">
        <v>135.35640000000001</v>
      </c>
      <c r="B6752" s="19">
        <f>(A6752-G6752)/G6752</f>
        <v>14.222267206477735</v>
      </c>
      <c r="C6752" s="30" t="s">
        <v>191</v>
      </c>
      <c r="D6752" s="6">
        <v>1010632</v>
      </c>
      <c r="E6752" s="6">
        <v>1880</v>
      </c>
      <c r="F6752" s="7" t="s">
        <v>35</v>
      </c>
      <c r="G6752" s="6">
        <v>8.8919999999999995</v>
      </c>
    </row>
    <row r="6753" spans="1:7" ht="15" thickBot="1" x14ac:dyDescent="0.35">
      <c r="A6753" s="6">
        <v>135.35640000000001</v>
      </c>
      <c r="B6753" s="19">
        <f>(A6753-G6753)/G6753</f>
        <v>13.887417509898812</v>
      </c>
      <c r="C6753" s="30" t="s">
        <v>330</v>
      </c>
      <c r="D6753" s="6">
        <v>1014345</v>
      </c>
      <c r="E6753" s="6">
        <v>457</v>
      </c>
      <c r="F6753" s="7" t="s">
        <v>42</v>
      </c>
      <c r="G6753" s="6">
        <v>9.0920000000000005</v>
      </c>
    </row>
    <row r="6754" spans="1:7" ht="15" thickBot="1" x14ac:dyDescent="0.35">
      <c r="A6754" s="6">
        <v>135.35640000000001</v>
      </c>
      <c r="B6754" s="19">
        <f>(A6754-G6754)/G6754</f>
        <v>3.0260678167757291</v>
      </c>
      <c r="C6754" s="30" t="s">
        <v>379</v>
      </c>
      <c r="D6754" s="6">
        <v>1014711</v>
      </c>
      <c r="E6754" s="6">
        <v>1565</v>
      </c>
      <c r="F6754" s="7" t="s">
        <v>17</v>
      </c>
      <c r="G6754" s="6">
        <v>33.619999999999997</v>
      </c>
    </row>
    <row r="6755" spans="1:7" ht="15" thickBot="1" x14ac:dyDescent="0.35">
      <c r="A6755" s="6">
        <v>135.35640000000001</v>
      </c>
      <c r="B6755" s="19">
        <f>(A6755-G6755)/G6755</f>
        <v>2.4494495412844035</v>
      </c>
      <c r="C6755" s="30" t="s">
        <v>358</v>
      </c>
      <c r="D6755" s="6">
        <v>1016523</v>
      </c>
      <c r="E6755" s="6">
        <v>2328</v>
      </c>
      <c r="F6755" s="7" t="s">
        <v>31</v>
      </c>
      <c r="G6755" s="6">
        <v>39.24</v>
      </c>
    </row>
    <row r="6756" spans="1:7" ht="15" thickBot="1" x14ac:dyDescent="0.35">
      <c r="A6756" s="6">
        <v>135.35640000000001</v>
      </c>
      <c r="B6756" s="19">
        <f>(A6756-G6756)/G6756</f>
        <v>2.2468911917098446</v>
      </c>
      <c r="C6756" s="30" t="s">
        <v>301</v>
      </c>
      <c r="D6756" s="6">
        <v>1018433</v>
      </c>
      <c r="E6756" s="6">
        <v>2765</v>
      </c>
      <c r="F6756" s="7" t="s">
        <v>27</v>
      </c>
      <c r="G6756" s="6">
        <v>41.688000000000002</v>
      </c>
    </row>
    <row r="6757" spans="1:7" ht="15" thickBot="1" x14ac:dyDescent="0.35">
      <c r="A6757" s="6">
        <v>135.35640000000001</v>
      </c>
      <c r="B6757" s="19">
        <f>(A6757-G6757)/G6757</f>
        <v>2.0807629278951203</v>
      </c>
      <c r="C6757" s="30" t="s">
        <v>121</v>
      </c>
      <c r="D6757" s="6">
        <v>1009964</v>
      </c>
      <c r="E6757" s="6">
        <v>1263</v>
      </c>
      <c r="F6757" s="7" t="s">
        <v>25</v>
      </c>
      <c r="G6757" s="6">
        <v>43.936</v>
      </c>
    </row>
    <row r="6758" spans="1:7" ht="15" thickBot="1" x14ac:dyDescent="0.35">
      <c r="A6758" s="6">
        <v>135.35640000000001</v>
      </c>
      <c r="B6758" s="19">
        <f>(A6758-G6758)/G6758</f>
        <v>2.0807629278951203</v>
      </c>
      <c r="C6758" s="30" t="s">
        <v>378</v>
      </c>
      <c r="D6758" s="6">
        <v>1019498</v>
      </c>
      <c r="E6758" s="6">
        <v>323</v>
      </c>
      <c r="F6758" s="7" t="s">
        <v>25</v>
      </c>
      <c r="G6758" s="6">
        <v>43.936</v>
      </c>
    </row>
    <row r="6759" spans="1:7" ht="15" thickBot="1" x14ac:dyDescent="0.35">
      <c r="A6759" s="6">
        <v>135.35640000000001</v>
      </c>
      <c r="B6759" s="19">
        <f>(A6759-G6759)/G6759</f>
        <v>1.8845878441735573</v>
      </c>
      <c r="C6759" s="30" t="s">
        <v>197</v>
      </c>
      <c r="D6759" s="6">
        <v>1008967</v>
      </c>
      <c r="E6759" s="6">
        <v>1914</v>
      </c>
      <c r="F6759" s="7" t="s">
        <v>21</v>
      </c>
      <c r="G6759" s="6">
        <v>46.923999999999999</v>
      </c>
    </row>
    <row r="6760" spans="1:7" ht="15" thickBot="1" x14ac:dyDescent="0.35">
      <c r="A6760" s="6">
        <v>135.35640000000001</v>
      </c>
      <c r="B6760" s="19">
        <f>(A6760-G6760)/G6760</f>
        <v>1.1094065577858121</v>
      </c>
      <c r="C6760" s="30" t="s">
        <v>275</v>
      </c>
      <c r="D6760" s="6">
        <v>1009378</v>
      </c>
      <c r="E6760" s="6">
        <v>1368</v>
      </c>
      <c r="F6760" s="7" t="s">
        <v>27</v>
      </c>
      <c r="G6760" s="6">
        <v>64.168000000000006</v>
      </c>
    </row>
    <row r="6761" spans="1:7" ht="15" thickBot="1" x14ac:dyDescent="0.35">
      <c r="A6761" s="6">
        <v>135.35640000000001</v>
      </c>
      <c r="B6761" s="19">
        <f>(A6761-G6761)/G6761</f>
        <v>0.90879399819494577</v>
      </c>
      <c r="C6761" s="30" t="s">
        <v>113</v>
      </c>
      <c r="D6761" s="6">
        <v>1009359</v>
      </c>
      <c r="E6761" s="6">
        <v>2004</v>
      </c>
      <c r="F6761" s="7" t="s">
        <v>25</v>
      </c>
      <c r="G6761" s="6">
        <v>70.912000000000006</v>
      </c>
    </row>
    <row r="6762" spans="1:7" ht="15" thickBot="1" x14ac:dyDescent="0.35">
      <c r="A6762" s="6">
        <v>135.35640000000001</v>
      </c>
      <c r="B6762" s="19">
        <f>(A6762-G6762)/G6762</f>
        <v>0.71815689261233828</v>
      </c>
      <c r="C6762" s="30" t="s">
        <v>196</v>
      </c>
      <c r="D6762" s="6">
        <v>1012765</v>
      </c>
      <c r="E6762" s="6">
        <v>588</v>
      </c>
      <c r="F6762" s="7" t="s">
        <v>19</v>
      </c>
      <c r="G6762" s="6">
        <v>78.78</v>
      </c>
    </row>
    <row r="6763" spans="1:7" ht="15" thickBot="1" x14ac:dyDescent="0.35">
      <c r="A6763" s="6">
        <v>135.35640000000001</v>
      </c>
      <c r="B6763" s="19">
        <f>(A6763-G6763)/G6763</f>
        <v>0.69398778534241112</v>
      </c>
      <c r="C6763" s="30" t="s">
        <v>384</v>
      </c>
      <c r="D6763" s="6">
        <v>1013127</v>
      </c>
      <c r="E6763" s="6">
        <v>1146</v>
      </c>
      <c r="F6763" s="7" t="s">
        <v>17</v>
      </c>
      <c r="G6763" s="6">
        <v>79.903999999999996</v>
      </c>
    </row>
    <row r="6764" spans="1:7" ht="15" thickBot="1" x14ac:dyDescent="0.35">
      <c r="A6764" s="6">
        <v>135.35640000000001</v>
      </c>
      <c r="B6764" s="19">
        <f>(A6764-G6764)/G6764</f>
        <v>0.58482109404271265</v>
      </c>
      <c r="C6764" s="30" t="s">
        <v>287</v>
      </c>
      <c r="D6764" s="6">
        <v>1006760</v>
      </c>
      <c r="E6764" s="6">
        <v>292</v>
      </c>
      <c r="F6764" s="7" t="s">
        <v>19</v>
      </c>
      <c r="G6764" s="6">
        <v>85.408000000000001</v>
      </c>
    </row>
    <row r="6765" spans="1:7" ht="15" thickBot="1" x14ac:dyDescent="0.35">
      <c r="A6765" s="6">
        <v>135.35640000000001</v>
      </c>
      <c r="B6765" s="19">
        <f>(A6765-G6765)/G6765</f>
        <v>0.50362586091979578</v>
      </c>
      <c r="C6765" s="30" t="s">
        <v>82</v>
      </c>
      <c r="D6765" s="6">
        <v>1009588</v>
      </c>
      <c r="E6765" s="6">
        <v>653</v>
      </c>
      <c r="F6765" s="7" t="s">
        <v>35</v>
      </c>
      <c r="G6765" s="6">
        <v>90.02</v>
      </c>
    </row>
    <row r="6766" spans="1:7" ht="15" thickBot="1" x14ac:dyDescent="0.35">
      <c r="A6766" s="6">
        <v>135.35640000000001</v>
      </c>
      <c r="B6766" s="19">
        <f>(A6766-G6766)/G6766</f>
        <v>0.48508294566839288</v>
      </c>
      <c r="C6766" s="30" t="s">
        <v>133</v>
      </c>
      <c r="D6766" s="6">
        <v>1018666</v>
      </c>
      <c r="E6766" s="6">
        <v>997</v>
      </c>
      <c r="F6766" s="7" t="s">
        <v>19</v>
      </c>
      <c r="G6766" s="6">
        <v>91.144000000000005</v>
      </c>
    </row>
    <row r="6767" spans="1:7" ht="15" thickBot="1" x14ac:dyDescent="0.35">
      <c r="A6767" s="6">
        <v>135.35640000000001</v>
      </c>
      <c r="B6767" s="19">
        <f>(A6767-G6767)/G6767</f>
        <v>0.41526976160602264</v>
      </c>
      <c r="C6767" s="30" t="s">
        <v>286</v>
      </c>
      <c r="D6767" s="6">
        <v>1012733</v>
      </c>
      <c r="E6767" s="6">
        <v>2812</v>
      </c>
      <c r="F6767" s="7" t="s">
        <v>27</v>
      </c>
      <c r="G6767" s="6">
        <v>95.64</v>
      </c>
    </row>
    <row r="6768" spans="1:7" ht="15" thickBot="1" x14ac:dyDescent="0.35">
      <c r="A6768" s="6">
        <v>135.35640000000001</v>
      </c>
      <c r="B6768" s="19">
        <f>(A6768-G6768)/G6768</f>
        <v>0.33672131147540985</v>
      </c>
      <c r="C6768" s="30" t="s">
        <v>227</v>
      </c>
      <c r="D6768" s="6">
        <v>1011401</v>
      </c>
      <c r="E6768" s="6">
        <v>2755</v>
      </c>
      <c r="F6768" s="7" t="s">
        <v>35</v>
      </c>
      <c r="G6768" s="6">
        <v>101.26</v>
      </c>
    </row>
    <row r="6769" spans="1:7" ht="15" thickBot="1" x14ac:dyDescent="0.35">
      <c r="A6769" s="6">
        <v>135.35640000000001</v>
      </c>
      <c r="B6769" s="19">
        <f>(A6769-G6769)/G6769</f>
        <v>0.32204641350210977</v>
      </c>
      <c r="C6769" s="30" t="s">
        <v>163</v>
      </c>
      <c r="D6769" s="6">
        <v>1010878</v>
      </c>
      <c r="E6769" s="6">
        <v>1988</v>
      </c>
      <c r="F6769" s="7" t="s">
        <v>35</v>
      </c>
      <c r="G6769" s="6">
        <v>102.384</v>
      </c>
    </row>
    <row r="6770" spans="1:7" ht="15" thickBot="1" x14ac:dyDescent="0.35">
      <c r="A6770" s="6">
        <v>135.35640000000001</v>
      </c>
      <c r="B6770" s="19">
        <f>(A6770-G6770)/G6770</f>
        <v>0.24034528260391474</v>
      </c>
      <c r="C6770" s="30" t="s">
        <v>322</v>
      </c>
      <c r="D6770" s="6">
        <v>1016809</v>
      </c>
      <c r="E6770" s="6">
        <v>377</v>
      </c>
      <c r="F6770" s="7" t="s">
        <v>23</v>
      </c>
      <c r="G6770" s="6">
        <v>109.128</v>
      </c>
    </row>
    <row r="6771" spans="1:7" ht="15" thickBot="1" x14ac:dyDescent="0.35">
      <c r="A6771" s="6">
        <v>135.35640000000001</v>
      </c>
      <c r="B6771" s="19">
        <f>(A6771-G6771)/G6771</f>
        <v>0.21531030024421779</v>
      </c>
      <c r="C6771" s="30" t="s">
        <v>254</v>
      </c>
      <c r="D6771" s="6">
        <v>1013834</v>
      </c>
      <c r="E6771" s="6">
        <v>1359</v>
      </c>
      <c r="F6771" s="7" t="s">
        <v>27</v>
      </c>
      <c r="G6771" s="6">
        <v>111.376</v>
      </c>
    </row>
    <row r="6772" spans="1:7" ht="15" thickBot="1" x14ac:dyDescent="0.35">
      <c r="A6772" s="6">
        <v>135.35640000000001</v>
      </c>
      <c r="B6772" s="19">
        <f>(A6772-G6772)/G6772</f>
        <v>0.15693186091832212</v>
      </c>
      <c r="C6772" s="30" t="s">
        <v>233</v>
      </c>
      <c r="D6772" s="6">
        <v>1012287</v>
      </c>
      <c r="E6772" s="6">
        <v>1864</v>
      </c>
      <c r="F6772" s="7" t="s">
        <v>21</v>
      </c>
      <c r="G6772" s="6">
        <v>116.996</v>
      </c>
    </row>
    <row r="6773" spans="1:7" ht="15" thickBot="1" x14ac:dyDescent="0.35">
      <c r="A6773" s="6">
        <v>135.35640000000001</v>
      </c>
      <c r="B6773" s="19">
        <f>(A6773-G6773)/G6773</f>
        <v>3.7340976671469288E-2</v>
      </c>
      <c r="C6773" s="30" t="s">
        <v>264</v>
      </c>
      <c r="D6773" s="6">
        <v>1016724</v>
      </c>
      <c r="E6773" s="6">
        <v>1570</v>
      </c>
      <c r="F6773" s="7" t="s">
        <v>27</v>
      </c>
      <c r="G6773" s="6">
        <v>130.48400000000001</v>
      </c>
    </row>
    <row r="6774" spans="1:7" ht="15" thickBot="1" x14ac:dyDescent="0.35">
      <c r="A6774" s="6">
        <v>135.35640000000001</v>
      </c>
      <c r="B6774" s="19">
        <f>(A6774-G6774)/G6774</f>
        <v>1.9772172497965888E-2</v>
      </c>
      <c r="C6774" s="30" t="s">
        <v>170</v>
      </c>
      <c r="D6774" s="6">
        <v>1019842</v>
      </c>
      <c r="E6774" s="6">
        <v>1208</v>
      </c>
      <c r="F6774" s="7" t="s">
        <v>23</v>
      </c>
      <c r="G6774" s="6">
        <v>132.732</v>
      </c>
    </row>
    <row r="6775" spans="1:7" ht="15" thickBot="1" x14ac:dyDescent="0.35">
      <c r="A6775" s="6">
        <v>135.35640000000001</v>
      </c>
      <c r="B6775" s="19">
        <f>(A6775-G6775)/G6775</f>
        <v>-0.10191087873882003</v>
      </c>
      <c r="C6775" s="30" t="s">
        <v>22</v>
      </c>
      <c r="D6775" s="6">
        <v>1013631</v>
      </c>
      <c r="E6775" s="6">
        <v>1469</v>
      </c>
      <c r="F6775" s="7" t="s">
        <v>27</v>
      </c>
      <c r="G6775" s="6">
        <v>150.71600000000001</v>
      </c>
    </row>
    <row r="6776" spans="1:7" ht="15" thickBot="1" x14ac:dyDescent="0.35">
      <c r="A6776" s="6">
        <v>135.35640000000001</v>
      </c>
      <c r="B6776" s="19">
        <f>(A6776-G6776)/G6776</f>
        <v>-0.21337347157004041</v>
      </c>
      <c r="C6776" s="30" t="s">
        <v>182</v>
      </c>
      <c r="D6776" s="6">
        <v>1014597</v>
      </c>
      <c r="E6776" s="6">
        <v>425</v>
      </c>
      <c r="F6776" s="7" t="s">
        <v>35</v>
      </c>
      <c r="G6776" s="6">
        <v>172.072</v>
      </c>
    </row>
    <row r="6777" spans="1:7" ht="15" thickBot="1" x14ac:dyDescent="0.35">
      <c r="A6777" s="6">
        <v>135.35640000000001</v>
      </c>
      <c r="B6777" s="19">
        <f>(A6777-G6777)/G6777</f>
        <v>-0.21847848680108081</v>
      </c>
      <c r="C6777" s="30" t="s">
        <v>308</v>
      </c>
      <c r="D6777" s="6">
        <v>1019894</v>
      </c>
      <c r="E6777" s="6">
        <v>958</v>
      </c>
      <c r="F6777" s="7" t="s">
        <v>19</v>
      </c>
      <c r="G6777" s="6">
        <v>173.196</v>
      </c>
    </row>
    <row r="6778" spans="1:7" ht="15" thickBot="1" x14ac:dyDescent="0.35">
      <c r="A6778" s="6">
        <v>135.35640000000001</v>
      </c>
      <c r="B6778" s="19">
        <f>(A6778-G6778)/G6778</f>
        <v>-0.24304089119541872</v>
      </c>
      <c r="C6778" s="30" t="s">
        <v>146</v>
      </c>
      <c r="D6778" s="6">
        <v>1013923</v>
      </c>
      <c r="E6778" s="6">
        <v>843</v>
      </c>
      <c r="F6778" s="7" t="s">
        <v>21</v>
      </c>
      <c r="G6778" s="6">
        <v>178.816</v>
      </c>
    </row>
    <row r="6779" spans="1:7" ht="15" thickBot="1" x14ac:dyDescent="0.35">
      <c r="A6779" s="6">
        <v>135.35640000000001</v>
      </c>
      <c r="B6779" s="19">
        <f>(A6779-G6779)/G6779</f>
        <v>-0.27740550928891727</v>
      </c>
      <c r="C6779" s="30" t="s">
        <v>176</v>
      </c>
      <c r="D6779" s="6">
        <v>1005730</v>
      </c>
      <c r="E6779" s="6">
        <v>611</v>
      </c>
      <c r="F6779" s="7" t="s">
        <v>87</v>
      </c>
      <c r="G6779" s="6">
        <v>187.32</v>
      </c>
    </row>
    <row r="6780" spans="1:7" ht="15" thickBot="1" x14ac:dyDescent="0.35">
      <c r="A6780" s="6">
        <v>135.43711999999999</v>
      </c>
      <c r="B6780" s="19">
        <f>(A6780-G6780)/G6780</f>
        <v>-0.61824080177540519</v>
      </c>
      <c r="C6780" s="30" t="s">
        <v>312</v>
      </c>
      <c r="D6780" s="6">
        <v>1001108</v>
      </c>
      <c r="E6780" s="6">
        <v>1108</v>
      </c>
      <c r="F6780" s="7" t="s">
        <v>19</v>
      </c>
      <c r="G6780" s="6">
        <v>354.771072</v>
      </c>
    </row>
    <row r="6781" spans="1:7" ht="15" thickBot="1" x14ac:dyDescent="0.35">
      <c r="A6781" s="6">
        <v>135.53568000000001</v>
      </c>
      <c r="B6781" s="19">
        <f>(A6781-G6781)/G6781</f>
        <v>-2.1883263091045539E-2</v>
      </c>
      <c r="C6781" s="30" t="s">
        <v>254</v>
      </c>
      <c r="D6781" s="6">
        <v>1010294</v>
      </c>
      <c r="E6781" s="6">
        <v>1090</v>
      </c>
      <c r="F6781" s="7" t="s">
        <v>87</v>
      </c>
      <c r="G6781" s="6">
        <v>138.56800000000001</v>
      </c>
    </row>
    <row r="6782" spans="1:7" ht="15" thickBot="1" x14ac:dyDescent="0.35">
      <c r="A6782" s="6">
        <v>135.53568000000001</v>
      </c>
      <c r="B6782" s="19">
        <f>(A6782-G6782)/G6782</f>
        <v>-0.10200832162828277</v>
      </c>
      <c r="C6782" s="30" t="s">
        <v>323</v>
      </c>
      <c r="D6782" s="6">
        <v>1013508</v>
      </c>
      <c r="E6782" s="6">
        <v>1149</v>
      </c>
      <c r="F6782" s="7" t="s">
        <v>87</v>
      </c>
      <c r="G6782" s="6">
        <v>150.93199999999999</v>
      </c>
    </row>
    <row r="6783" spans="1:7" ht="15" thickBot="1" x14ac:dyDescent="0.35">
      <c r="A6783" s="6">
        <v>135.65343999999999</v>
      </c>
      <c r="B6783" s="19">
        <f>(A6783-G6783)/G6783</f>
        <v>-0.72092741862750254</v>
      </c>
      <c r="C6783" s="30" t="s">
        <v>143</v>
      </c>
      <c r="D6783" s="6">
        <v>1001149</v>
      </c>
      <c r="E6783" s="6">
        <v>1149</v>
      </c>
      <c r="F6783" s="7" t="s">
        <v>87</v>
      </c>
      <c r="G6783" s="6">
        <v>486.086592</v>
      </c>
    </row>
    <row r="6784" spans="1:7" ht="15" thickBot="1" x14ac:dyDescent="0.35">
      <c r="A6784" s="6">
        <v>135.75640000000001</v>
      </c>
      <c r="B6784" s="19">
        <f>(A6784-G6784)/G6784</f>
        <v>-0.44343883240406684</v>
      </c>
      <c r="C6784" s="30" t="s">
        <v>244</v>
      </c>
      <c r="D6784" s="6">
        <v>1003599</v>
      </c>
      <c r="E6784" s="6">
        <v>1101</v>
      </c>
      <c r="F6784" s="7" t="s">
        <v>35</v>
      </c>
      <c r="G6784" s="6">
        <v>243.92</v>
      </c>
    </row>
    <row r="6785" spans="1:7" ht="15" thickBot="1" x14ac:dyDescent="0.35">
      <c r="A6785" s="6">
        <v>135.80459999999999</v>
      </c>
      <c r="B6785" s="19">
        <f>(A6785-G6785)/G6785</f>
        <v>15.260129310344826</v>
      </c>
      <c r="C6785" s="30" t="s">
        <v>231</v>
      </c>
      <c r="D6785" s="6">
        <v>1018817</v>
      </c>
      <c r="E6785" s="6">
        <v>132</v>
      </c>
      <c r="F6785" s="7" t="s">
        <v>21</v>
      </c>
      <c r="G6785" s="6">
        <v>8.3520000000000003</v>
      </c>
    </row>
    <row r="6786" spans="1:7" ht="15" thickBot="1" x14ac:dyDescent="0.35">
      <c r="A6786" s="6">
        <v>135.80459999999999</v>
      </c>
      <c r="B6786" s="19">
        <f>(A6786-G6786)/G6786</f>
        <v>8.6124433748584366</v>
      </c>
      <c r="C6786" s="30" t="s">
        <v>156</v>
      </c>
      <c r="D6786" s="6">
        <v>1016793</v>
      </c>
      <c r="E6786" s="6">
        <v>1175</v>
      </c>
      <c r="F6786" s="7" t="s">
        <v>23</v>
      </c>
      <c r="G6786" s="6">
        <v>14.128</v>
      </c>
    </row>
    <row r="6787" spans="1:7" ht="15" thickBot="1" x14ac:dyDescent="0.35">
      <c r="A6787" s="6">
        <v>135.80459999999999</v>
      </c>
      <c r="B6787" s="19">
        <f>(A6787-G6787)/G6787</f>
        <v>7.9960651828298879</v>
      </c>
      <c r="C6787" s="30" t="s">
        <v>130</v>
      </c>
      <c r="D6787" s="6">
        <v>1014061</v>
      </c>
      <c r="E6787" s="6">
        <v>2162</v>
      </c>
      <c r="F6787" s="7" t="s">
        <v>25</v>
      </c>
      <c r="G6787" s="6">
        <v>15.096</v>
      </c>
    </row>
    <row r="6788" spans="1:7" ht="15" thickBot="1" x14ac:dyDescent="0.35">
      <c r="A6788" s="6">
        <v>135.80459999999999</v>
      </c>
      <c r="B6788" s="19">
        <f>(A6788-G6788)/G6788</f>
        <v>5.506544653123802</v>
      </c>
      <c r="C6788" s="30" t="s">
        <v>137</v>
      </c>
      <c r="D6788" s="6">
        <v>1018548</v>
      </c>
      <c r="E6788" s="6">
        <v>373</v>
      </c>
      <c r="F6788" s="7" t="s">
        <v>27</v>
      </c>
      <c r="G6788" s="6">
        <v>20.872</v>
      </c>
    </row>
    <row r="6789" spans="1:7" ht="15" thickBot="1" x14ac:dyDescent="0.35">
      <c r="A6789" s="6">
        <v>135.80459999999999</v>
      </c>
      <c r="B6789" s="19">
        <f>(A6789-G6789)/G6789</f>
        <v>3.7510705289672539</v>
      </c>
      <c r="C6789" s="30" t="s">
        <v>260</v>
      </c>
      <c r="D6789" s="6">
        <v>1009982</v>
      </c>
      <c r="E6789" s="6">
        <v>61</v>
      </c>
      <c r="F6789" s="7" t="s">
        <v>35</v>
      </c>
      <c r="G6789" s="6">
        <v>28.584</v>
      </c>
    </row>
    <row r="6790" spans="1:7" ht="15" thickBot="1" x14ac:dyDescent="0.35">
      <c r="A6790" s="6">
        <v>135.80459999999999</v>
      </c>
      <c r="B6790" s="19">
        <f>(A6790-G6790)/G6790</f>
        <v>3.739794778723998</v>
      </c>
      <c r="C6790" s="30" t="s">
        <v>300</v>
      </c>
      <c r="D6790" s="6">
        <v>1006803</v>
      </c>
      <c r="E6790" s="6">
        <v>2612</v>
      </c>
      <c r="F6790" s="7" t="s">
        <v>19</v>
      </c>
      <c r="G6790" s="6">
        <v>28.652000000000001</v>
      </c>
    </row>
    <row r="6791" spans="1:7" ht="15" thickBot="1" x14ac:dyDescent="0.35">
      <c r="A6791" s="6">
        <v>135.80459999999999</v>
      </c>
      <c r="B6791" s="19">
        <f>(A6791-G6791)/G6791</f>
        <v>2.4101195259140216</v>
      </c>
      <c r="C6791" s="30" t="s">
        <v>324</v>
      </c>
      <c r="D6791" s="6">
        <v>1013893</v>
      </c>
      <c r="E6791" s="6">
        <v>389</v>
      </c>
      <c r="F6791" s="7" t="s">
        <v>17</v>
      </c>
      <c r="G6791" s="6">
        <v>39.823999999999998</v>
      </c>
    </row>
    <row r="6792" spans="1:7" ht="15" thickBot="1" x14ac:dyDescent="0.35">
      <c r="A6792" s="6">
        <v>135.80459999999999</v>
      </c>
      <c r="B6792" s="19">
        <f>(A6792-G6792)/G6792</f>
        <v>2.234675114329268</v>
      </c>
      <c r="C6792" s="30" t="s">
        <v>140</v>
      </c>
      <c r="D6792" s="6">
        <v>1008997</v>
      </c>
      <c r="E6792" s="6">
        <v>766</v>
      </c>
      <c r="F6792" s="7" t="s">
        <v>25</v>
      </c>
      <c r="G6792" s="6">
        <v>41.984000000000002</v>
      </c>
    </row>
    <row r="6793" spans="1:7" ht="15" thickBot="1" x14ac:dyDescent="0.35">
      <c r="A6793" s="6">
        <v>135.80459999999999</v>
      </c>
      <c r="B6793" s="19">
        <f>(A6793-G6793)/G6793</f>
        <v>1.7564463749289598</v>
      </c>
      <c r="C6793" s="30" t="s">
        <v>140</v>
      </c>
      <c r="D6793" s="6">
        <v>1008182</v>
      </c>
      <c r="E6793" s="6">
        <v>837</v>
      </c>
      <c r="F6793" s="7" t="s">
        <v>27</v>
      </c>
      <c r="G6793" s="6">
        <v>49.268000000000001</v>
      </c>
    </row>
    <row r="6794" spans="1:7" ht="15" thickBot="1" x14ac:dyDescent="0.35">
      <c r="A6794" s="6">
        <v>135.80459999999999</v>
      </c>
      <c r="B6794" s="19">
        <f>(A6794-G6794)/G6794</f>
        <v>1.6513978914486529</v>
      </c>
      <c r="C6794" s="30" t="s">
        <v>208</v>
      </c>
      <c r="D6794" s="6">
        <v>1013212</v>
      </c>
      <c r="E6794" s="6">
        <v>274</v>
      </c>
      <c r="F6794" s="7" t="s">
        <v>19</v>
      </c>
      <c r="G6794" s="6">
        <v>51.22</v>
      </c>
    </row>
    <row r="6795" spans="1:7" ht="15" thickBot="1" x14ac:dyDescent="0.35">
      <c r="A6795" s="6">
        <v>135.80459999999999</v>
      </c>
      <c r="B6795" s="19">
        <f>(A6795-G6795)/G6795</f>
        <v>1.2983448415922014</v>
      </c>
      <c r="C6795" s="30" t="s">
        <v>307</v>
      </c>
      <c r="D6795" s="6">
        <v>1011718</v>
      </c>
      <c r="E6795" s="6">
        <v>675</v>
      </c>
      <c r="F6795" s="7" t="s">
        <v>21</v>
      </c>
      <c r="G6795" s="6">
        <v>59.088000000000001</v>
      </c>
    </row>
    <row r="6796" spans="1:7" ht="15" thickBot="1" x14ac:dyDescent="0.35">
      <c r="A6796" s="6">
        <v>135.80459999999999</v>
      </c>
      <c r="B6796" s="19">
        <f>(A6796-G6796)/G6796</f>
        <v>1.2983448415922014</v>
      </c>
      <c r="C6796" s="30" t="s">
        <v>84</v>
      </c>
      <c r="D6796" s="6">
        <v>1017856</v>
      </c>
      <c r="E6796" s="6">
        <v>1269</v>
      </c>
      <c r="F6796" s="7" t="s">
        <v>17</v>
      </c>
      <c r="G6796" s="6">
        <v>59.088000000000001</v>
      </c>
    </row>
    <row r="6797" spans="1:7" ht="15" thickBot="1" x14ac:dyDescent="0.35">
      <c r="A6797" s="6">
        <v>135.80459999999999</v>
      </c>
      <c r="B6797" s="19">
        <f>(A6797-G6797)/G6797</f>
        <v>1.1742651296829969</v>
      </c>
      <c r="C6797" s="30" t="s">
        <v>162</v>
      </c>
      <c r="D6797" s="6">
        <v>1010150</v>
      </c>
      <c r="E6797" s="6">
        <v>110</v>
      </c>
      <c r="F6797" s="7" t="s">
        <v>31</v>
      </c>
      <c r="G6797" s="6">
        <v>62.46</v>
      </c>
    </row>
    <row r="6798" spans="1:7" ht="15" thickBot="1" x14ac:dyDescent="0.35">
      <c r="A6798" s="6">
        <v>135.80459999999999</v>
      </c>
      <c r="B6798" s="19">
        <f>(A6798-G6798)/G6798</f>
        <v>1.0282663241531751</v>
      </c>
      <c r="C6798" s="30" t="s">
        <v>299</v>
      </c>
      <c r="D6798" s="6">
        <v>1014814</v>
      </c>
      <c r="E6798" s="6">
        <v>2463</v>
      </c>
      <c r="F6798" s="7" t="s">
        <v>19</v>
      </c>
      <c r="G6798" s="6">
        <v>66.956000000000003</v>
      </c>
    </row>
    <row r="6799" spans="1:7" ht="15" thickBot="1" x14ac:dyDescent="0.35">
      <c r="A6799" s="6">
        <v>135.80459999999999</v>
      </c>
      <c r="B6799" s="19">
        <f>(A6799-G6799)/G6799</f>
        <v>0.96238078723773202</v>
      </c>
      <c r="C6799" s="30" t="s">
        <v>376</v>
      </c>
      <c r="D6799" s="6">
        <v>1017552</v>
      </c>
      <c r="E6799" s="6">
        <v>2829</v>
      </c>
      <c r="F6799" s="7" t="s">
        <v>19</v>
      </c>
      <c r="G6799" s="6">
        <v>69.203999999999994</v>
      </c>
    </row>
    <row r="6800" spans="1:7" ht="15" thickBot="1" x14ac:dyDescent="0.35">
      <c r="A6800" s="6">
        <v>135.80459999999999</v>
      </c>
      <c r="B6800" s="19">
        <f>(A6800-G6800)/G6800</f>
        <v>0.73672054836564527</v>
      </c>
      <c r="C6800" s="30" t="s">
        <v>382</v>
      </c>
      <c r="D6800" s="6">
        <v>1019566</v>
      </c>
      <c r="E6800" s="6">
        <v>2586</v>
      </c>
      <c r="F6800" s="7" t="s">
        <v>42</v>
      </c>
      <c r="G6800" s="6">
        <v>78.195999999999998</v>
      </c>
    </row>
    <row r="6801" spans="1:7" ht="15" thickBot="1" x14ac:dyDescent="0.35">
      <c r="A6801" s="6">
        <v>135.80459999999999</v>
      </c>
      <c r="B6801" s="19">
        <f>(A6801-G6801)/G6801</f>
        <v>0.39567335361341766</v>
      </c>
      <c r="C6801" s="30" t="s">
        <v>235</v>
      </c>
      <c r="D6801" s="6">
        <v>1011626</v>
      </c>
      <c r="E6801" s="6">
        <v>997</v>
      </c>
      <c r="F6801" s="7" t="s">
        <v>21</v>
      </c>
      <c r="G6801" s="6">
        <v>97.304000000000002</v>
      </c>
    </row>
    <row r="6802" spans="1:7" ht="15" thickBot="1" x14ac:dyDescent="0.35">
      <c r="A6802" s="6">
        <v>135.80459999999999</v>
      </c>
      <c r="B6802" s="19">
        <f>(A6802-G6802)/G6802</f>
        <v>0.36415742526518791</v>
      </c>
      <c r="C6802" s="30" t="s">
        <v>254</v>
      </c>
      <c r="D6802" s="6">
        <v>1009878</v>
      </c>
      <c r="E6802" s="6">
        <v>2109</v>
      </c>
      <c r="F6802" s="7" t="s">
        <v>35</v>
      </c>
      <c r="G6802" s="6">
        <v>99.552000000000007</v>
      </c>
    </row>
    <row r="6803" spans="1:7" ht="15" thickBot="1" x14ac:dyDescent="0.35">
      <c r="A6803" s="6">
        <v>135.80459999999999</v>
      </c>
      <c r="B6803" s="19">
        <f>(A6803-G6803)/G6803</f>
        <v>0.2383247620089724</v>
      </c>
      <c r="C6803" s="30" t="s">
        <v>167</v>
      </c>
      <c r="D6803" s="6">
        <v>1015711</v>
      </c>
      <c r="E6803" s="6">
        <v>2142</v>
      </c>
      <c r="F6803" s="7" t="s">
        <v>25</v>
      </c>
      <c r="G6803" s="6">
        <v>109.66800000000001</v>
      </c>
    </row>
    <row r="6804" spans="1:7" ht="15" thickBot="1" x14ac:dyDescent="0.35">
      <c r="A6804" s="6">
        <v>135.80459999999999</v>
      </c>
      <c r="B6804" s="19">
        <f>(A6804-G6804)/G6804</f>
        <v>0.1232060740397657</v>
      </c>
      <c r="C6804" s="30" t="s">
        <v>103</v>
      </c>
      <c r="D6804" s="6">
        <v>1015427</v>
      </c>
      <c r="E6804" s="6">
        <v>2459</v>
      </c>
      <c r="F6804" s="7" t="s">
        <v>23</v>
      </c>
      <c r="G6804" s="6">
        <v>120.908</v>
      </c>
    </row>
    <row r="6805" spans="1:7" ht="15" thickBot="1" x14ac:dyDescent="0.35">
      <c r="A6805" s="6">
        <v>135.80459999999999</v>
      </c>
      <c r="B6805" s="19">
        <f>(A6805-G6805)/G6805</f>
        <v>9.2730930157708336E-2</v>
      </c>
      <c r="C6805" s="30" t="s">
        <v>381</v>
      </c>
      <c r="D6805" s="6">
        <v>1015963</v>
      </c>
      <c r="E6805" s="6">
        <v>1580</v>
      </c>
      <c r="F6805" s="7" t="s">
        <v>21</v>
      </c>
      <c r="G6805" s="6">
        <v>124.28</v>
      </c>
    </row>
    <row r="6806" spans="1:7" ht="15" thickBot="1" x14ac:dyDescent="0.35">
      <c r="A6806" s="6">
        <v>135.80459999999999</v>
      </c>
      <c r="B6806" s="19">
        <f>(A6806-G6806)/G6806</f>
        <v>-6.1429700535699473E-3</v>
      </c>
      <c r="C6806" s="30" t="s">
        <v>255</v>
      </c>
      <c r="D6806" s="6">
        <v>1019394</v>
      </c>
      <c r="E6806" s="6">
        <v>1482</v>
      </c>
      <c r="F6806" s="7" t="s">
        <v>35</v>
      </c>
      <c r="G6806" s="6">
        <v>136.64400000000001</v>
      </c>
    </row>
    <row r="6807" spans="1:7" ht="15" thickBot="1" x14ac:dyDescent="0.35">
      <c r="A6807" s="6">
        <v>135.80459999999999</v>
      </c>
      <c r="B6807" s="19">
        <f>(A6807-G6807)/G6807</f>
        <v>-0.10215396414026555</v>
      </c>
      <c r="C6807" s="30" t="s">
        <v>52</v>
      </c>
      <c r="D6807" s="6">
        <v>1011182</v>
      </c>
      <c r="E6807" s="6">
        <v>1202</v>
      </c>
      <c r="F6807" s="7" t="s">
        <v>23</v>
      </c>
      <c r="G6807" s="6">
        <v>151.256</v>
      </c>
    </row>
    <row r="6808" spans="1:7" ht="15" thickBot="1" x14ac:dyDescent="0.35">
      <c r="A6808" s="6">
        <v>135.80459999999999</v>
      </c>
      <c r="B6808" s="19">
        <f>(A6808-G6808)/G6808</f>
        <v>-0.20808103190893826</v>
      </c>
      <c r="C6808" s="30" t="s">
        <v>66</v>
      </c>
      <c r="D6808" s="6">
        <v>1018948</v>
      </c>
      <c r="E6808" s="6">
        <v>1909</v>
      </c>
      <c r="F6808" s="7" t="s">
        <v>21</v>
      </c>
      <c r="G6808" s="6">
        <v>171.488</v>
      </c>
    </row>
    <row r="6809" spans="1:7" ht="15" thickBot="1" x14ac:dyDescent="0.35">
      <c r="A6809" s="6">
        <v>135.84479999999999</v>
      </c>
      <c r="B6809" s="19">
        <f>(A6809-G6809)/G6809</f>
        <v>-0.21629929109437315</v>
      </c>
      <c r="C6809" s="30" t="s">
        <v>271</v>
      </c>
      <c r="D6809" s="6">
        <v>1004161</v>
      </c>
      <c r="E6809" s="6">
        <v>1351</v>
      </c>
      <c r="F6809" s="7" t="s">
        <v>19</v>
      </c>
      <c r="G6809" s="6">
        <v>173.33760000000001</v>
      </c>
    </row>
    <row r="6810" spans="1:7" ht="15" thickBot="1" x14ac:dyDescent="0.35">
      <c r="A6810" s="6">
        <v>135.84479999999999</v>
      </c>
      <c r="B6810" s="19">
        <f>(A6810-G6810)/G6810</f>
        <v>-0.53536873672919905</v>
      </c>
      <c r="C6810" s="30" t="s">
        <v>339</v>
      </c>
      <c r="D6810" s="6">
        <v>1003483</v>
      </c>
      <c r="E6810" s="6">
        <v>1863</v>
      </c>
      <c r="F6810" s="7" t="s">
        <v>42</v>
      </c>
      <c r="G6810" s="6">
        <v>292.37119999999999</v>
      </c>
    </row>
    <row r="6811" spans="1:7" ht="15" thickBot="1" x14ac:dyDescent="0.35">
      <c r="A6811" s="6">
        <v>135.89472000000001</v>
      </c>
      <c r="B6811" s="19">
        <f>(A6811-G6811)/G6811</f>
        <v>-0.70859446342449517</v>
      </c>
      <c r="C6811" s="30" t="s">
        <v>300</v>
      </c>
      <c r="D6811" s="6">
        <v>1001365</v>
      </c>
      <c r="E6811" s="6">
        <v>1365</v>
      </c>
      <c r="F6811" s="7" t="s">
        <v>17</v>
      </c>
      <c r="G6811" s="6">
        <v>466.34227199999998</v>
      </c>
    </row>
    <row r="6812" spans="1:7" ht="15" thickBot="1" x14ac:dyDescent="0.35">
      <c r="A6812" s="6">
        <v>136.25280000000001</v>
      </c>
      <c r="B6812" s="19">
        <f>(A6812-G6812)/G6812</f>
        <v>29.687567567567566</v>
      </c>
      <c r="C6812" s="30" t="s">
        <v>202</v>
      </c>
      <c r="D6812" s="6">
        <v>1019337</v>
      </c>
      <c r="E6812" s="6">
        <v>1849</v>
      </c>
      <c r="F6812" s="7" t="s">
        <v>31</v>
      </c>
      <c r="G6812" s="6">
        <v>4.4400000000000004</v>
      </c>
    </row>
    <row r="6813" spans="1:7" ht="15" thickBot="1" x14ac:dyDescent="0.35">
      <c r="A6813" s="6">
        <v>136.25280000000001</v>
      </c>
      <c r="B6813" s="19">
        <f>(A6813-G6813)/G6813</f>
        <v>28.364827586206903</v>
      </c>
      <c r="C6813" s="30" t="s">
        <v>160</v>
      </c>
      <c r="D6813" s="6">
        <v>1007135</v>
      </c>
      <c r="E6813" s="6">
        <v>1604</v>
      </c>
      <c r="F6813" s="7" t="s">
        <v>35</v>
      </c>
      <c r="G6813" s="6">
        <v>4.6399999999999997</v>
      </c>
    </row>
    <row r="6814" spans="1:7" ht="15" thickBot="1" x14ac:dyDescent="0.35">
      <c r="A6814" s="6">
        <v>136.25280000000001</v>
      </c>
      <c r="B6814" s="19">
        <f>(A6814-G6814)/G6814</f>
        <v>23.488281811646299</v>
      </c>
      <c r="C6814" s="30" t="s">
        <v>47</v>
      </c>
      <c r="D6814" s="6">
        <v>1011481</v>
      </c>
      <c r="E6814" s="6">
        <v>2204</v>
      </c>
      <c r="F6814" s="7" t="s">
        <v>35</v>
      </c>
      <c r="G6814" s="6">
        <v>5.5640000000000001</v>
      </c>
    </row>
    <row r="6815" spans="1:7" ht="15" thickBot="1" x14ac:dyDescent="0.35">
      <c r="A6815" s="6">
        <v>136.25280000000001</v>
      </c>
      <c r="B6815" s="19">
        <f>(A6815-G6815)/G6815</f>
        <v>20.144134078212293</v>
      </c>
      <c r="C6815" s="30" t="s">
        <v>359</v>
      </c>
      <c r="D6815" s="6">
        <v>1006430</v>
      </c>
      <c r="E6815" s="6">
        <v>2365</v>
      </c>
      <c r="F6815" s="7" t="s">
        <v>35</v>
      </c>
      <c r="G6815" s="6">
        <v>6.444</v>
      </c>
    </row>
    <row r="6816" spans="1:7" ht="15" thickBot="1" x14ac:dyDescent="0.35">
      <c r="A6816" s="6">
        <v>136.25280000000001</v>
      </c>
      <c r="B6816" s="19">
        <f>(A6816-G6816)/G6816</f>
        <v>6.1098309329993734</v>
      </c>
      <c r="C6816" s="30" t="s">
        <v>366</v>
      </c>
      <c r="D6816" s="6">
        <v>1011382</v>
      </c>
      <c r="E6816" s="6">
        <v>2278</v>
      </c>
      <c r="F6816" s="7" t="s">
        <v>19</v>
      </c>
      <c r="G6816" s="6">
        <v>19.164000000000001</v>
      </c>
    </row>
    <row r="6817" spans="1:7" ht="15" thickBot="1" x14ac:dyDescent="0.35">
      <c r="A6817" s="6">
        <v>136.25280000000001</v>
      </c>
      <c r="B6817" s="19">
        <f>(A6817-G6817)/G6817</f>
        <v>6.1098309329993734</v>
      </c>
      <c r="C6817" s="30" t="s">
        <v>320</v>
      </c>
      <c r="D6817" s="6">
        <v>1015119</v>
      </c>
      <c r="E6817" s="6">
        <v>2260</v>
      </c>
      <c r="F6817" s="7" t="s">
        <v>31</v>
      </c>
      <c r="G6817" s="6">
        <v>19.164000000000001</v>
      </c>
    </row>
    <row r="6818" spans="1:7" ht="15" thickBot="1" x14ac:dyDescent="0.35">
      <c r="A6818" s="6">
        <v>136.25280000000001</v>
      </c>
      <c r="B6818" s="19">
        <f>(A6818-G6818)/G6818</f>
        <v>6.1098309329993734</v>
      </c>
      <c r="C6818" s="30" t="s">
        <v>359</v>
      </c>
      <c r="D6818" s="6">
        <v>1018093</v>
      </c>
      <c r="E6818" s="6">
        <v>859</v>
      </c>
      <c r="F6818" s="7" t="s">
        <v>27</v>
      </c>
      <c r="G6818" s="6">
        <v>19.164000000000001</v>
      </c>
    </row>
    <row r="6819" spans="1:7" ht="15" thickBot="1" x14ac:dyDescent="0.35">
      <c r="A6819" s="6">
        <v>136.25280000000001</v>
      </c>
      <c r="B6819" s="19">
        <f>(A6819-G6819)/G6819</f>
        <v>4.2819351837494191</v>
      </c>
      <c r="C6819" s="30" t="s">
        <v>377</v>
      </c>
      <c r="D6819" s="6">
        <v>1017203</v>
      </c>
      <c r="E6819" s="6">
        <v>1415</v>
      </c>
      <c r="F6819" s="7" t="s">
        <v>23</v>
      </c>
      <c r="G6819" s="6">
        <v>25.795999999999999</v>
      </c>
    </row>
    <row r="6820" spans="1:7" ht="15" thickBot="1" x14ac:dyDescent="0.35">
      <c r="A6820" s="6">
        <v>136.25280000000001</v>
      </c>
      <c r="B6820" s="19">
        <f>(A6820-G6820)/G6820</f>
        <v>2.6678367610638527</v>
      </c>
      <c r="C6820" s="30" t="s">
        <v>53</v>
      </c>
      <c r="D6820" s="6">
        <v>1016586</v>
      </c>
      <c r="E6820" s="6">
        <v>148</v>
      </c>
      <c r="F6820" s="7" t="s">
        <v>27</v>
      </c>
      <c r="G6820" s="6">
        <v>37.148000000000003</v>
      </c>
    </row>
    <row r="6821" spans="1:7" ht="15" thickBot="1" x14ac:dyDescent="0.35">
      <c r="A6821" s="6">
        <v>136.25280000000001</v>
      </c>
      <c r="B6821" s="19">
        <f>(A6821-G6821)/G6821</f>
        <v>1.7581538461538462</v>
      </c>
      <c r="C6821" s="30" t="s">
        <v>166</v>
      </c>
      <c r="D6821" s="6">
        <v>1011798</v>
      </c>
      <c r="E6821" s="6">
        <v>519</v>
      </c>
      <c r="F6821" s="7" t="s">
        <v>27</v>
      </c>
      <c r="G6821" s="6">
        <v>49.4</v>
      </c>
    </row>
    <row r="6822" spans="1:7" ht="15" thickBot="1" x14ac:dyDescent="0.35">
      <c r="A6822" s="6">
        <v>136.25280000000001</v>
      </c>
      <c r="B6822" s="19">
        <f>(A6822-G6822)/G6822</f>
        <v>1.5228262479632646</v>
      </c>
      <c r="C6822" s="30" t="s">
        <v>330</v>
      </c>
      <c r="D6822" s="6">
        <v>1019672</v>
      </c>
      <c r="E6822" s="6">
        <v>546</v>
      </c>
      <c r="F6822" s="7" t="s">
        <v>27</v>
      </c>
      <c r="G6822" s="6">
        <v>54.008000000000003</v>
      </c>
    </row>
    <row r="6823" spans="1:7" ht="15" thickBot="1" x14ac:dyDescent="0.35">
      <c r="A6823" s="6">
        <v>136.25280000000001</v>
      </c>
      <c r="B6823" s="19">
        <f>(A6823-G6823)/G6823</f>
        <v>1.4268452550584212</v>
      </c>
      <c r="C6823" s="30" t="s">
        <v>90</v>
      </c>
      <c r="D6823" s="6">
        <v>1018650</v>
      </c>
      <c r="E6823" s="6">
        <v>409</v>
      </c>
      <c r="F6823" s="7" t="s">
        <v>31</v>
      </c>
      <c r="G6823" s="6">
        <v>56.143999999999998</v>
      </c>
    </row>
    <row r="6824" spans="1:7" ht="15" thickBot="1" x14ac:dyDescent="0.35">
      <c r="A6824" s="6">
        <v>136.25280000000001</v>
      </c>
      <c r="B6824" s="19">
        <f>(A6824-G6824)/G6824</f>
        <v>1.4220136518771331</v>
      </c>
      <c r="C6824" s="30" t="s">
        <v>48</v>
      </c>
      <c r="D6824" s="6">
        <v>1019082</v>
      </c>
      <c r="E6824" s="6">
        <v>2835</v>
      </c>
      <c r="F6824" s="7" t="s">
        <v>19</v>
      </c>
      <c r="G6824" s="6">
        <v>56.256</v>
      </c>
    </row>
    <row r="6825" spans="1:7" ht="15" thickBot="1" x14ac:dyDescent="0.35">
      <c r="A6825" s="6">
        <v>136.25280000000001</v>
      </c>
      <c r="B6825" s="19">
        <f>(A6825-G6825)/G6825</f>
        <v>0.86351550960118184</v>
      </c>
      <c r="C6825" s="30" t="s">
        <v>100</v>
      </c>
      <c r="D6825" s="6">
        <v>1013677</v>
      </c>
      <c r="E6825" s="6">
        <v>982</v>
      </c>
      <c r="F6825" s="7" t="s">
        <v>87</v>
      </c>
      <c r="G6825" s="6">
        <v>73.116</v>
      </c>
    </row>
    <row r="6826" spans="1:7" ht="15" thickBot="1" x14ac:dyDescent="0.35">
      <c r="A6826" s="6">
        <v>136.25280000000001</v>
      </c>
      <c r="B6826" s="19">
        <f>(A6826-G6826)/G6826</f>
        <v>0.7555635726434059</v>
      </c>
      <c r="C6826" s="30" t="s">
        <v>172</v>
      </c>
      <c r="D6826" s="6">
        <v>1015980</v>
      </c>
      <c r="E6826" s="6">
        <v>1043</v>
      </c>
      <c r="F6826" s="7" t="s">
        <v>23</v>
      </c>
      <c r="G6826" s="6">
        <v>77.611999999999995</v>
      </c>
    </row>
    <row r="6827" spans="1:7" ht="15" thickBot="1" x14ac:dyDescent="0.35">
      <c r="A6827" s="6">
        <v>136.25280000000001</v>
      </c>
      <c r="B6827" s="19">
        <f>(A6827-G6827)/G6827</f>
        <v>0.55312784971730822</v>
      </c>
      <c r="C6827" s="30" t="s">
        <v>143</v>
      </c>
      <c r="D6827" s="6">
        <v>1011803</v>
      </c>
      <c r="E6827" s="6">
        <v>380</v>
      </c>
      <c r="F6827" s="7" t="s">
        <v>19</v>
      </c>
      <c r="G6827" s="6">
        <v>87.727999999999994</v>
      </c>
    </row>
    <row r="6828" spans="1:7" ht="15" thickBot="1" x14ac:dyDescent="0.35">
      <c r="A6828" s="6">
        <v>136.25280000000001</v>
      </c>
      <c r="B6828" s="19">
        <f>(A6828-G6828)/G6828</f>
        <v>0.30470353914508969</v>
      </c>
      <c r="C6828" s="30" t="s">
        <v>286</v>
      </c>
      <c r="D6828" s="6">
        <v>1009046</v>
      </c>
      <c r="E6828" s="6">
        <v>1421</v>
      </c>
      <c r="F6828" s="7" t="s">
        <v>87</v>
      </c>
      <c r="G6828" s="6">
        <v>104.432</v>
      </c>
    </row>
    <row r="6829" spans="1:7" ht="15" thickBot="1" x14ac:dyDescent="0.35">
      <c r="A6829" s="6">
        <v>136.25280000000001</v>
      </c>
      <c r="B6829" s="19">
        <f>(A6829-G6829)/G6829</f>
        <v>0.17633732776185382</v>
      </c>
      <c r="C6829" s="30" t="s">
        <v>178</v>
      </c>
      <c r="D6829" s="6">
        <v>1010167</v>
      </c>
      <c r="E6829" s="6">
        <v>505</v>
      </c>
      <c r="F6829" s="7" t="s">
        <v>27</v>
      </c>
      <c r="G6829" s="6">
        <v>115.828</v>
      </c>
    </row>
    <row r="6830" spans="1:7" ht="15" thickBot="1" x14ac:dyDescent="0.35">
      <c r="A6830" s="6">
        <v>136.25280000000001</v>
      </c>
      <c r="B6830" s="19">
        <f>(A6830-G6830)/G6830</f>
        <v>0.1430604026845638</v>
      </c>
      <c r="C6830" s="30" t="s">
        <v>188</v>
      </c>
      <c r="D6830" s="6">
        <v>1010273</v>
      </c>
      <c r="E6830" s="6">
        <v>1739</v>
      </c>
      <c r="F6830" s="7" t="s">
        <v>21</v>
      </c>
      <c r="G6830" s="6">
        <v>119.2</v>
      </c>
    </row>
    <row r="6831" spans="1:7" ht="15" thickBot="1" x14ac:dyDescent="0.35">
      <c r="A6831" s="6">
        <v>136.25280000000001</v>
      </c>
      <c r="B6831" s="19">
        <f>(A6831-G6831)/G6831</f>
        <v>0.1430604026845638</v>
      </c>
      <c r="C6831" s="30" t="s">
        <v>65</v>
      </c>
      <c r="D6831" s="6">
        <v>1017181</v>
      </c>
      <c r="E6831" s="6">
        <v>520</v>
      </c>
      <c r="F6831" s="7" t="s">
        <v>27</v>
      </c>
      <c r="G6831" s="6">
        <v>119.2</v>
      </c>
    </row>
    <row r="6832" spans="1:7" ht="15" thickBot="1" x14ac:dyDescent="0.35">
      <c r="A6832" s="6">
        <v>136.25280000000001</v>
      </c>
      <c r="B6832" s="19">
        <f>(A6832-G6832)/G6832</f>
        <v>0.10151338766006993</v>
      </c>
      <c r="C6832" s="30" t="s">
        <v>24</v>
      </c>
      <c r="D6832" s="6">
        <v>1010742</v>
      </c>
      <c r="E6832" s="6">
        <v>1522</v>
      </c>
      <c r="F6832" s="7" t="s">
        <v>42</v>
      </c>
      <c r="G6832" s="6">
        <v>123.696</v>
      </c>
    </row>
    <row r="6833" spans="1:7" ht="15" thickBot="1" x14ac:dyDescent="0.35">
      <c r="A6833" s="6">
        <v>136.25280000000001</v>
      </c>
      <c r="B6833" s="19">
        <f>(A6833-G6833)/G6833</f>
        <v>0.10151338766006993</v>
      </c>
      <c r="C6833" s="30" t="s">
        <v>118</v>
      </c>
      <c r="D6833" s="6">
        <v>1015184</v>
      </c>
      <c r="E6833" s="6">
        <v>510</v>
      </c>
      <c r="F6833" s="7" t="s">
        <v>35</v>
      </c>
      <c r="G6833" s="6">
        <v>123.696</v>
      </c>
    </row>
    <row r="6834" spans="1:7" ht="15" thickBot="1" x14ac:dyDescent="0.35">
      <c r="A6834" s="6">
        <v>136.25280000000001</v>
      </c>
      <c r="B6834" s="19">
        <f>(A6834-G6834)/G6834</f>
        <v>-8.2002910580499105E-2</v>
      </c>
      <c r="C6834" s="30" t="s">
        <v>181</v>
      </c>
      <c r="D6834" s="6">
        <v>1019218</v>
      </c>
      <c r="E6834" s="6">
        <v>699</v>
      </c>
      <c r="F6834" s="7" t="s">
        <v>23</v>
      </c>
      <c r="G6834" s="6">
        <v>148.42400000000001</v>
      </c>
    </row>
    <row r="6835" spans="1:7" ht="15" thickBot="1" x14ac:dyDescent="0.35">
      <c r="A6835" s="6">
        <v>136.25280000000001</v>
      </c>
      <c r="B6835" s="19">
        <f>(A6835-G6835)/G6835</f>
        <v>-0.22813441798282383</v>
      </c>
      <c r="C6835" s="30" t="s">
        <v>214</v>
      </c>
      <c r="D6835" s="6">
        <v>1010869</v>
      </c>
      <c r="E6835" s="6">
        <v>2508</v>
      </c>
      <c r="F6835" s="7" t="s">
        <v>31</v>
      </c>
      <c r="G6835" s="6">
        <v>176.524</v>
      </c>
    </row>
    <row r="6836" spans="1:7" ht="15" thickBot="1" x14ac:dyDescent="0.35">
      <c r="A6836" s="6">
        <v>136.25280000000001</v>
      </c>
      <c r="B6836" s="19">
        <f>(A6836-G6836)/G6836</f>
        <v>-0.24260239249344057</v>
      </c>
      <c r="C6836" s="30" t="s">
        <v>251</v>
      </c>
      <c r="D6836" s="6">
        <v>1019720</v>
      </c>
      <c r="E6836" s="6">
        <v>2003</v>
      </c>
      <c r="F6836" s="7" t="s">
        <v>23</v>
      </c>
      <c r="G6836" s="6">
        <v>179.89599999999999</v>
      </c>
    </row>
    <row r="6837" spans="1:7" ht="15" thickBot="1" x14ac:dyDescent="0.35">
      <c r="A6837" s="6">
        <v>136.26079999999999</v>
      </c>
      <c r="B6837" s="19">
        <f>(A6837-G6837)/G6837</f>
        <v>0.19413051403572718</v>
      </c>
      <c r="C6837" s="30" t="s">
        <v>36</v>
      </c>
      <c r="D6837" s="6">
        <v>1003369</v>
      </c>
      <c r="E6837" s="6">
        <v>99</v>
      </c>
      <c r="F6837" s="7" t="s">
        <v>25</v>
      </c>
      <c r="G6837" s="6">
        <v>114.1088</v>
      </c>
    </row>
    <row r="6838" spans="1:7" ht="15" thickBot="1" x14ac:dyDescent="0.35">
      <c r="A6838" s="6">
        <v>136.33152000000001</v>
      </c>
      <c r="B6838" s="19">
        <f>(A6838-G6838)/G6838</f>
        <v>-0.80527202022805933</v>
      </c>
      <c r="C6838" s="30" t="s">
        <v>86</v>
      </c>
      <c r="D6838" s="6">
        <v>1001290</v>
      </c>
      <c r="E6838" s="6">
        <v>1290</v>
      </c>
      <c r="F6838" s="7" t="s">
        <v>35</v>
      </c>
      <c r="G6838" s="6">
        <v>700.11264000000006</v>
      </c>
    </row>
    <row r="6839" spans="1:7" ht="15" thickBot="1" x14ac:dyDescent="0.35">
      <c r="A6839" s="6">
        <v>136.37520000000001</v>
      </c>
      <c r="B6839" s="19">
        <f>(A6839-G6839)/G6839</f>
        <v>-0.42070153737409433</v>
      </c>
      <c r="C6839" s="30" t="s">
        <v>201</v>
      </c>
      <c r="D6839" s="6">
        <v>1002176</v>
      </c>
      <c r="E6839" s="6">
        <v>2176</v>
      </c>
      <c r="F6839" s="7" t="s">
        <v>23</v>
      </c>
      <c r="G6839" s="6">
        <v>235.4144</v>
      </c>
    </row>
    <row r="6840" spans="1:7" ht="15" thickBot="1" x14ac:dyDescent="0.35">
      <c r="A6840" s="6">
        <v>136.58267520000001</v>
      </c>
      <c r="B6840" s="19">
        <f>(A6840-G6840)/G6840</f>
        <v>7.3432633573963679E-2</v>
      </c>
      <c r="C6840" s="30" t="s">
        <v>67</v>
      </c>
      <c r="D6840" s="6">
        <v>1000006</v>
      </c>
      <c r="E6840" s="6">
        <v>6</v>
      </c>
      <c r="F6840" s="7" t="s">
        <v>35</v>
      </c>
      <c r="G6840" s="6">
        <v>127.23916800000001</v>
      </c>
    </row>
    <row r="6841" spans="1:7" ht="15" thickBot="1" x14ac:dyDescent="0.35">
      <c r="A6841" s="6">
        <v>136.61959999999999</v>
      </c>
      <c r="B6841" s="19">
        <f>(A6841-G6841)/G6841</f>
        <v>1.7397564653789384</v>
      </c>
      <c r="C6841" s="30" t="s">
        <v>314</v>
      </c>
      <c r="D6841" s="6">
        <v>1002708</v>
      </c>
      <c r="E6841" s="6">
        <v>2708</v>
      </c>
      <c r="F6841" s="7" t="s">
        <v>27</v>
      </c>
      <c r="G6841" s="6">
        <v>49.865600000000001</v>
      </c>
    </row>
    <row r="6842" spans="1:7" ht="15" thickBot="1" x14ac:dyDescent="0.35">
      <c r="A6842" s="6">
        <v>136.70099999999999</v>
      </c>
      <c r="B6842" s="19">
        <f>(A6842-G6842)/G6842</f>
        <v>81.74878934624698</v>
      </c>
      <c r="C6842" s="30" t="s">
        <v>20</v>
      </c>
      <c r="D6842" s="6">
        <v>1018575</v>
      </c>
      <c r="E6842" s="6">
        <v>2136</v>
      </c>
      <c r="F6842" s="7" t="s">
        <v>25</v>
      </c>
      <c r="G6842" s="6">
        <v>1.6519999999999999</v>
      </c>
    </row>
    <row r="6843" spans="1:7" ht="15" thickBot="1" x14ac:dyDescent="0.35">
      <c r="A6843" s="6">
        <v>136.70099999999999</v>
      </c>
      <c r="B6843" s="19">
        <f>(A6843-G6843)/G6843</f>
        <v>24.812122356495468</v>
      </c>
      <c r="C6843" s="30" t="s">
        <v>203</v>
      </c>
      <c r="D6843" s="6">
        <v>1007667</v>
      </c>
      <c r="E6843" s="6">
        <v>1619</v>
      </c>
      <c r="F6843" s="7" t="s">
        <v>25</v>
      </c>
      <c r="G6843" s="6">
        <v>5.2960000000000003</v>
      </c>
    </row>
    <row r="6844" spans="1:7" ht="15" thickBot="1" x14ac:dyDescent="0.35">
      <c r="A6844" s="6">
        <v>136.70099999999999</v>
      </c>
      <c r="B6844" s="19">
        <f>(A6844-G6844)/G6844</f>
        <v>24.446947133283697</v>
      </c>
      <c r="C6844" s="30" t="s">
        <v>323</v>
      </c>
      <c r="D6844" s="6">
        <v>1008811</v>
      </c>
      <c r="E6844" s="6">
        <v>1275</v>
      </c>
      <c r="F6844" s="7" t="s">
        <v>23</v>
      </c>
      <c r="G6844" s="6">
        <v>5.3719999999999999</v>
      </c>
    </row>
    <row r="6845" spans="1:7" ht="15" thickBot="1" x14ac:dyDescent="0.35">
      <c r="A6845" s="6">
        <v>136.70099999999999</v>
      </c>
      <c r="B6845" s="19">
        <f>(A6845-G6845)/G6845</f>
        <v>6.3844533275713049</v>
      </c>
      <c r="C6845" s="30" t="s">
        <v>123</v>
      </c>
      <c r="D6845" s="6">
        <v>1018064</v>
      </c>
      <c r="E6845" s="6">
        <v>2840</v>
      </c>
      <c r="F6845" s="7" t="s">
        <v>17</v>
      </c>
      <c r="G6845" s="6">
        <v>18.512</v>
      </c>
    </row>
    <row r="6846" spans="1:7" ht="15" thickBot="1" x14ac:dyDescent="0.35">
      <c r="A6846" s="6">
        <v>136.70099999999999</v>
      </c>
      <c r="B6846" s="19">
        <f>(A6846-G6846)/G6846</f>
        <v>5.8446324854796705</v>
      </c>
      <c r="C6846" s="30" t="s">
        <v>245</v>
      </c>
      <c r="D6846" s="6">
        <v>1008499</v>
      </c>
      <c r="E6846" s="6">
        <v>2002</v>
      </c>
      <c r="F6846" s="7" t="s">
        <v>25</v>
      </c>
      <c r="G6846" s="6">
        <v>19.972000000000001</v>
      </c>
    </row>
    <row r="6847" spans="1:7" ht="15" thickBot="1" x14ac:dyDescent="0.35">
      <c r="A6847" s="6">
        <v>136.70099999999999</v>
      </c>
      <c r="B6847" s="19">
        <f>(A6847-G6847)/G6847</f>
        <v>5.2272685860058301</v>
      </c>
      <c r="C6847" s="30" t="s">
        <v>192</v>
      </c>
      <c r="D6847" s="6">
        <v>1018144</v>
      </c>
      <c r="E6847" s="6">
        <v>264</v>
      </c>
      <c r="F6847" s="7" t="s">
        <v>23</v>
      </c>
      <c r="G6847" s="6">
        <v>21.952000000000002</v>
      </c>
    </row>
    <row r="6848" spans="1:7" ht="15" thickBot="1" x14ac:dyDescent="0.35">
      <c r="A6848" s="6">
        <v>136.70099999999999</v>
      </c>
      <c r="B6848" s="19">
        <f>(A6848-G6848)/G6848</f>
        <v>4.6647190452511182</v>
      </c>
      <c r="C6848" s="30" t="s">
        <v>158</v>
      </c>
      <c r="D6848" s="6">
        <v>1019580</v>
      </c>
      <c r="E6848" s="6">
        <v>2652</v>
      </c>
      <c r="F6848" s="7" t="s">
        <v>25</v>
      </c>
      <c r="G6848" s="6">
        <v>24.132000000000001</v>
      </c>
    </row>
    <row r="6849" spans="1:7" ht="15" thickBot="1" x14ac:dyDescent="0.35">
      <c r="A6849" s="6">
        <v>136.70099999999999</v>
      </c>
      <c r="B6849" s="19">
        <f>(A6849-G6849)/G6849</f>
        <v>4.1686705989110706</v>
      </c>
      <c r="C6849" s="30" t="s">
        <v>327</v>
      </c>
      <c r="D6849" s="6">
        <v>1015482</v>
      </c>
      <c r="E6849" s="6">
        <v>2158</v>
      </c>
      <c r="F6849" s="7" t="s">
        <v>25</v>
      </c>
      <c r="G6849" s="6">
        <v>26.448</v>
      </c>
    </row>
    <row r="6850" spans="1:7" ht="15" thickBot="1" x14ac:dyDescent="0.35">
      <c r="A6850" s="6">
        <v>136.70099999999999</v>
      </c>
      <c r="B6850" s="19">
        <f>(A6850-G6850)/G6850</f>
        <v>3.5842052313883301</v>
      </c>
      <c r="C6850" s="30" t="s">
        <v>388</v>
      </c>
      <c r="D6850" s="6">
        <v>1017427</v>
      </c>
      <c r="E6850" s="6">
        <v>1948</v>
      </c>
      <c r="F6850" s="7" t="s">
        <v>17</v>
      </c>
      <c r="G6850" s="6">
        <v>29.82</v>
      </c>
    </row>
    <row r="6851" spans="1:7" ht="15" thickBot="1" x14ac:dyDescent="0.35">
      <c r="A6851" s="6">
        <v>136.70099999999999</v>
      </c>
      <c r="B6851" s="19">
        <f>(A6851-G6851)/G6851</f>
        <v>2.2405888488526458</v>
      </c>
      <c r="C6851" s="30" t="s">
        <v>106</v>
      </c>
      <c r="D6851" s="6">
        <v>1010753</v>
      </c>
      <c r="E6851" s="6">
        <v>618</v>
      </c>
      <c r="F6851" s="7" t="s">
        <v>19</v>
      </c>
      <c r="G6851" s="6">
        <v>42.183999999999997</v>
      </c>
    </row>
    <row r="6852" spans="1:7" ht="15" thickBot="1" x14ac:dyDescent="0.35">
      <c r="A6852" s="6">
        <v>136.70099999999999</v>
      </c>
      <c r="B6852" s="19">
        <f>(A6852-G6852)/G6852</f>
        <v>1.6171886965844693</v>
      </c>
      <c r="C6852" s="30" t="s">
        <v>379</v>
      </c>
      <c r="D6852" s="6">
        <v>1013895</v>
      </c>
      <c r="E6852" s="6">
        <v>197</v>
      </c>
      <c r="F6852" s="7" t="s">
        <v>35</v>
      </c>
      <c r="G6852" s="6">
        <v>52.231999999999999</v>
      </c>
    </row>
    <row r="6853" spans="1:7" ht="15" thickBot="1" x14ac:dyDescent="0.35">
      <c r="A6853" s="6">
        <v>136.70099999999999</v>
      </c>
      <c r="B6853" s="19">
        <f>(A6853-G6853)/G6853</f>
        <v>0.15246678357051319</v>
      </c>
      <c r="C6853" s="30" t="s">
        <v>105</v>
      </c>
      <c r="D6853" s="6">
        <v>1018458</v>
      </c>
      <c r="E6853" s="6">
        <v>860</v>
      </c>
      <c r="F6853" s="7" t="s">
        <v>42</v>
      </c>
      <c r="G6853" s="6">
        <v>118.616</v>
      </c>
    </row>
    <row r="6854" spans="1:7" ht="15" thickBot="1" x14ac:dyDescent="0.35">
      <c r="A6854" s="6">
        <v>136.70099999999999</v>
      </c>
      <c r="B6854" s="19">
        <f>(A6854-G6854)/G6854</f>
        <v>-1.693562305833634E-2</v>
      </c>
      <c r="C6854" s="30" t="s">
        <v>51</v>
      </c>
      <c r="D6854" s="6">
        <v>1009024</v>
      </c>
      <c r="E6854" s="6">
        <v>700</v>
      </c>
      <c r="F6854" s="7" t="s">
        <v>42</v>
      </c>
      <c r="G6854" s="6">
        <v>139.05600000000001</v>
      </c>
    </row>
    <row r="6855" spans="1:7" ht="15" thickBot="1" x14ac:dyDescent="0.35">
      <c r="A6855" s="6">
        <v>136.70099999999999</v>
      </c>
      <c r="B6855" s="19">
        <f>(A6855-G6855)/G6855</f>
        <v>-6.1067915819550657E-2</v>
      </c>
      <c r="C6855" s="30" t="s">
        <v>246</v>
      </c>
      <c r="D6855" s="6">
        <v>1017166</v>
      </c>
      <c r="E6855" s="6">
        <v>1817</v>
      </c>
      <c r="F6855" s="7" t="s">
        <v>17</v>
      </c>
      <c r="G6855" s="6">
        <v>145.59200000000001</v>
      </c>
    </row>
    <row r="6856" spans="1:7" ht="15" thickBot="1" x14ac:dyDescent="0.35">
      <c r="A6856" s="6">
        <v>136.70099999999999</v>
      </c>
      <c r="B6856" s="19">
        <f>(A6856-G6856)/G6856</f>
        <v>-0.10263496481462044</v>
      </c>
      <c r="C6856" s="30" t="s">
        <v>115</v>
      </c>
      <c r="D6856" s="6">
        <v>1019217</v>
      </c>
      <c r="E6856" s="6">
        <v>438</v>
      </c>
      <c r="F6856" s="7" t="s">
        <v>19</v>
      </c>
      <c r="G6856" s="6">
        <v>152.33600000000001</v>
      </c>
    </row>
    <row r="6857" spans="1:7" ht="15" thickBot="1" x14ac:dyDescent="0.35">
      <c r="A6857" s="6">
        <v>136.82239999999999</v>
      </c>
      <c r="B6857" s="19">
        <f>(A6857-G6857)/G6857</f>
        <v>-0.30791518290708975</v>
      </c>
      <c r="C6857" s="30" t="s">
        <v>278</v>
      </c>
      <c r="D6857" s="6">
        <v>1002120</v>
      </c>
      <c r="E6857" s="6">
        <v>2120</v>
      </c>
      <c r="F6857" s="7" t="s">
        <v>87</v>
      </c>
      <c r="G6857" s="6">
        <v>197.696</v>
      </c>
    </row>
    <row r="6858" spans="1:7" ht="15" thickBot="1" x14ac:dyDescent="0.35">
      <c r="A6858" s="6">
        <v>136.94720000000001</v>
      </c>
      <c r="B6858" s="19">
        <f>(A6858-G6858)/G6858</f>
        <v>-0.52061653579469713</v>
      </c>
      <c r="C6858" s="30" t="s">
        <v>191</v>
      </c>
      <c r="D6858" s="6">
        <v>1003823</v>
      </c>
      <c r="E6858" s="6">
        <v>1722</v>
      </c>
      <c r="F6858" s="7" t="s">
        <v>17</v>
      </c>
      <c r="G6858" s="6">
        <v>285.67360000000002</v>
      </c>
    </row>
    <row r="6859" spans="1:7" ht="15" thickBot="1" x14ac:dyDescent="0.35">
      <c r="A6859" s="6">
        <v>136.96992</v>
      </c>
      <c r="B6859" s="19">
        <f>(A6859-G6859)/G6859</f>
        <v>147.88034782608696</v>
      </c>
      <c r="C6859" s="30" t="s">
        <v>328</v>
      </c>
      <c r="D6859" s="6">
        <v>1011475</v>
      </c>
      <c r="E6859" s="6">
        <v>1388</v>
      </c>
      <c r="F6859" s="7" t="s">
        <v>87</v>
      </c>
      <c r="G6859" s="6">
        <v>0.92</v>
      </c>
    </row>
    <row r="6860" spans="1:7" ht="15" thickBot="1" x14ac:dyDescent="0.35">
      <c r="A6860" s="6">
        <v>136.96992</v>
      </c>
      <c r="B6860" s="19">
        <f>(A6860-G6860)/G6860</f>
        <v>0.31287784679089026</v>
      </c>
      <c r="C6860" s="30" t="s">
        <v>152</v>
      </c>
      <c r="D6860" s="6">
        <v>1009376</v>
      </c>
      <c r="E6860" s="6">
        <v>133</v>
      </c>
      <c r="F6860" s="7" t="s">
        <v>87</v>
      </c>
      <c r="G6860" s="6">
        <v>104.328</v>
      </c>
    </row>
    <row r="6861" spans="1:7" ht="15" thickBot="1" x14ac:dyDescent="0.35">
      <c r="A6861" s="6">
        <v>136.96992</v>
      </c>
      <c r="B6861" s="19">
        <f>(A6861-G6861)/G6861</f>
        <v>0.16257486249745365</v>
      </c>
      <c r="C6861" s="30" t="s">
        <v>293</v>
      </c>
      <c r="D6861" s="6">
        <v>1010887</v>
      </c>
      <c r="E6861" s="6">
        <v>2199</v>
      </c>
      <c r="F6861" s="7" t="s">
        <v>87</v>
      </c>
      <c r="G6861" s="6">
        <v>117.816</v>
      </c>
    </row>
    <row r="6862" spans="1:7" ht="15" thickBot="1" x14ac:dyDescent="0.35">
      <c r="A6862" s="6">
        <v>137.14920000000001</v>
      </c>
      <c r="B6862" s="19">
        <f>(A6862-G6862)/G6862</f>
        <v>23.351775568181822</v>
      </c>
      <c r="C6862" s="30" t="s">
        <v>59</v>
      </c>
      <c r="D6862" s="6">
        <v>1010534</v>
      </c>
      <c r="E6862" s="6">
        <v>694</v>
      </c>
      <c r="F6862" s="7" t="s">
        <v>31</v>
      </c>
      <c r="G6862" s="6">
        <v>5.6319999999999997</v>
      </c>
    </row>
    <row r="6863" spans="1:7" ht="15" thickBot="1" x14ac:dyDescent="0.35">
      <c r="A6863" s="6">
        <v>137.14920000000001</v>
      </c>
      <c r="B6863" s="19">
        <f>(A6863-G6863)/G6863</f>
        <v>11.188873089228583</v>
      </c>
      <c r="C6863" s="30" t="s">
        <v>224</v>
      </c>
      <c r="D6863" s="6">
        <v>1017687</v>
      </c>
      <c r="E6863" s="6">
        <v>2296</v>
      </c>
      <c r="F6863" s="7" t="s">
        <v>25</v>
      </c>
      <c r="G6863" s="6">
        <v>11.252000000000001</v>
      </c>
    </row>
    <row r="6864" spans="1:7" ht="15" thickBot="1" x14ac:dyDescent="0.35">
      <c r="A6864" s="6">
        <v>137.14920000000001</v>
      </c>
      <c r="B6864" s="19">
        <f>(A6864-G6864)/G6864</f>
        <v>10.482685867381111</v>
      </c>
      <c r="C6864" s="30" t="s">
        <v>209</v>
      </c>
      <c r="D6864" s="6">
        <v>1007122</v>
      </c>
      <c r="E6864" s="6">
        <v>1973</v>
      </c>
      <c r="F6864" s="7" t="s">
        <v>23</v>
      </c>
      <c r="G6864" s="6">
        <v>11.944000000000001</v>
      </c>
    </row>
    <row r="6865" spans="1:7" ht="15" thickBot="1" x14ac:dyDescent="0.35">
      <c r="A6865" s="6">
        <v>137.14920000000001</v>
      </c>
      <c r="B6865" s="19">
        <f>(A6865-G6865)/G6865</f>
        <v>7.7222844060035616</v>
      </c>
      <c r="C6865" s="30" t="s">
        <v>122</v>
      </c>
      <c r="D6865" s="6">
        <v>1017945</v>
      </c>
      <c r="E6865" s="6">
        <v>1091</v>
      </c>
      <c r="F6865" s="7" t="s">
        <v>25</v>
      </c>
      <c r="G6865" s="6">
        <v>15.724</v>
      </c>
    </row>
    <row r="6866" spans="1:7" ht="15" thickBot="1" x14ac:dyDescent="0.35">
      <c r="A6866" s="6">
        <v>137.14920000000001</v>
      </c>
      <c r="B6866" s="19">
        <f>(A6866-G6866)/G6866</f>
        <v>7.7089916179832363</v>
      </c>
      <c r="C6866" s="30" t="s">
        <v>324</v>
      </c>
      <c r="D6866" s="6">
        <v>1017008</v>
      </c>
      <c r="E6866" s="6">
        <v>396</v>
      </c>
      <c r="F6866" s="7" t="s">
        <v>23</v>
      </c>
      <c r="G6866" s="6">
        <v>15.747999999999999</v>
      </c>
    </row>
    <row r="6867" spans="1:7" ht="15" thickBot="1" x14ac:dyDescent="0.35">
      <c r="A6867" s="6">
        <v>137.14920000000001</v>
      </c>
      <c r="B6867" s="19">
        <f>(A6867-G6867)/G6867</f>
        <v>5.1979934924078091</v>
      </c>
      <c r="C6867" s="30" t="s">
        <v>176</v>
      </c>
      <c r="D6867" s="6">
        <v>1007024</v>
      </c>
      <c r="E6867" s="6">
        <v>932</v>
      </c>
      <c r="F6867" s="7" t="s">
        <v>17</v>
      </c>
      <c r="G6867" s="6">
        <v>22.128</v>
      </c>
    </row>
    <row r="6868" spans="1:7" ht="15" thickBot="1" x14ac:dyDescent="0.35">
      <c r="A6868" s="6">
        <v>137.14920000000001</v>
      </c>
      <c r="B6868" s="19">
        <f>(A6868-G6868)/G6868</f>
        <v>4.3995748031496067</v>
      </c>
      <c r="C6868" s="30" t="s">
        <v>105</v>
      </c>
      <c r="D6868" s="6">
        <v>1009222</v>
      </c>
      <c r="E6868" s="6">
        <v>1727</v>
      </c>
      <c r="F6868" s="7" t="s">
        <v>17</v>
      </c>
      <c r="G6868" s="6">
        <v>25.4</v>
      </c>
    </row>
    <row r="6869" spans="1:7" ht="15" thickBot="1" x14ac:dyDescent="0.35">
      <c r="A6869" s="6">
        <v>137.14920000000001</v>
      </c>
      <c r="B6869" s="19">
        <f>(A6869-G6869)/G6869</f>
        <v>3.6949609749418051</v>
      </c>
      <c r="C6869" s="30" t="s">
        <v>247</v>
      </c>
      <c r="D6869" s="6">
        <v>1011288</v>
      </c>
      <c r="E6869" s="6">
        <v>1683</v>
      </c>
      <c r="F6869" s="7" t="s">
        <v>19</v>
      </c>
      <c r="G6869" s="6">
        <v>29.212</v>
      </c>
    </row>
    <row r="6870" spans="1:7" ht="15" thickBot="1" x14ac:dyDescent="0.35">
      <c r="A6870" s="6">
        <v>137.14920000000001</v>
      </c>
      <c r="B6870" s="19">
        <f>(A6870-G6870)/G6870</f>
        <v>2.4851900792844077</v>
      </c>
      <c r="C6870" s="30" t="s">
        <v>280</v>
      </c>
      <c r="D6870" s="6">
        <v>1014790</v>
      </c>
      <c r="E6870" s="6">
        <v>1205</v>
      </c>
      <c r="F6870" s="7" t="s">
        <v>25</v>
      </c>
      <c r="G6870" s="6">
        <v>39.351999999999997</v>
      </c>
    </row>
    <row r="6871" spans="1:7" ht="15" thickBot="1" x14ac:dyDescent="0.35">
      <c r="A6871" s="6">
        <v>137.14920000000001</v>
      </c>
      <c r="B6871" s="19">
        <f>(A6871-G6871)/G6871</f>
        <v>2.2530645161290326</v>
      </c>
      <c r="C6871" s="30" t="s">
        <v>160</v>
      </c>
      <c r="D6871" s="6">
        <v>1006825</v>
      </c>
      <c r="E6871" s="6">
        <v>666</v>
      </c>
      <c r="F6871" s="7" t="s">
        <v>21</v>
      </c>
      <c r="G6871" s="6">
        <v>42.16</v>
      </c>
    </row>
    <row r="6872" spans="1:7" ht="15" thickBot="1" x14ac:dyDescent="0.35">
      <c r="A6872" s="6">
        <v>137.14920000000001</v>
      </c>
      <c r="B6872" s="19">
        <f>(A6872-G6872)/G6872</f>
        <v>1.7738289782380066</v>
      </c>
      <c r="C6872" s="30" t="s">
        <v>263</v>
      </c>
      <c r="D6872" s="6">
        <v>1019238</v>
      </c>
      <c r="E6872" s="6">
        <v>1113</v>
      </c>
      <c r="F6872" s="7" t="s">
        <v>35</v>
      </c>
      <c r="G6872" s="6">
        <v>49.444000000000003</v>
      </c>
    </row>
    <row r="6873" spans="1:7" ht="15" thickBot="1" x14ac:dyDescent="0.35">
      <c r="A6873" s="6">
        <v>137.14920000000001</v>
      </c>
      <c r="B6873" s="19">
        <f>(A6873-G6873)/G6873</f>
        <v>1.393027638190955</v>
      </c>
      <c r="C6873" s="30" t="s">
        <v>49</v>
      </c>
      <c r="D6873" s="6">
        <v>1013559</v>
      </c>
      <c r="E6873" s="6">
        <v>532</v>
      </c>
      <c r="F6873" s="7" t="s">
        <v>17</v>
      </c>
      <c r="G6873" s="6">
        <v>57.311999999999998</v>
      </c>
    </row>
    <row r="6874" spans="1:7" ht="15" thickBot="1" x14ac:dyDescent="0.35">
      <c r="A6874" s="6">
        <v>137.14920000000001</v>
      </c>
      <c r="B6874" s="19">
        <f>(A6874-G6874)/G6874</f>
        <v>0.84847161572052421</v>
      </c>
      <c r="C6874" s="30" t="s">
        <v>224</v>
      </c>
      <c r="D6874" s="6">
        <v>1017394</v>
      </c>
      <c r="E6874" s="6">
        <v>124</v>
      </c>
      <c r="F6874" s="7" t="s">
        <v>19</v>
      </c>
      <c r="G6874" s="6">
        <v>74.195999999999998</v>
      </c>
    </row>
    <row r="6875" spans="1:7" ht="15" thickBot="1" x14ac:dyDescent="0.35">
      <c r="A6875" s="6">
        <v>137.14920000000001</v>
      </c>
      <c r="B6875" s="19">
        <f>(A6875-G6875)/G6875</f>
        <v>0.79985826771653545</v>
      </c>
      <c r="C6875" s="30" t="s">
        <v>322</v>
      </c>
      <c r="D6875" s="6">
        <v>1009202</v>
      </c>
      <c r="E6875" s="6">
        <v>881</v>
      </c>
      <c r="F6875" s="7" t="s">
        <v>27</v>
      </c>
      <c r="G6875" s="6">
        <v>76.2</v>
      </c>
    </row>
    <row r="6876" spans="1:7" ht="15" thickBot="1" x14ac:dyDescent="0.35">
      <c r="A6876" s="6">
        <v>137.14920000000001</v>
      </c>
      <c r="B6876" s="19">
        <f>(A6876-G6876)/G6876</f>
        <v>0.38305433423419794</v>
      </c>
      <c r="C6876" s="30" t="s">
        <v>136</v>
      </c>
      <c r="D6876" s="6">
        <v>1006858</v>
      </c>
      <c r="E6876" s="6">
        <v>376</v>
      </c>
      <c r="F6876" s="7" t="s">
        <v>17</v>
      </c>
      <c r="G6876" s="6">
        <v>99.164000000000001</v>
      </c>
    </row>
    <row r="6877" spans="1:7" ht="15" thickBot="1" x14ac:dyDescent="0.35">
      <c r="A6877" s="6">
        <v>137.14920000000001</v>
      </c>
      <c r="B6877" s="19">
        <f>(A6877-G6877)/G6877</f>
        <v>7.0240659237756436E-2</v>
      </c>
      <c r="C6877" s="30" t="s">
        <v>308</v>
      </c>
      <c r="D6877" s="6">
        <v>1011547</v>
      </c>
      <c r="E6877" s="6">
        <v>1813</v>
      </c>
      <c r="F6877" s="7" t="s">
        <v>27</v>
      </c>
      <c r="G6877" s="6">
        <v>128.148</v>
      </c>
    </row>
    <row r="6878" spans="1:7" ht="15" thickBot="1" x14ac:dyDescent="0.35">
      <c r="A6878" s="6">
        <v>137.14920000000001</v>
      </c>
      <c r="B6878" s="19">
        <f>(A6878-G6878)/G6878</f>
        <v>3.3964596966315867E-2</v>
      </c>
      <c r="C6878" s="30" t="s">
        <v>274</v>
      </c>
      <c r="D6878" s="6">
        <v>1009320</v>
      </c>
      <c r="E6878" s="6">
        <v>610</v>
      </c>
      <c r="F6878" s="7" t="s">
        <v>23</v>
      </c>
      <c r="G6878" s="6">
        <v>132.64400000000001</v>
      </c>
    </row>
    <row r="6879" spans="1:7" ht="15" thickBot="1" x14ac:dyDescent="0.35">
      <c r="A6879" s="6">
        <v>137.14920000000001</v>
      </c>
      <c r="B6879" s="19">
        <f>(A6879-G6879)/G6879</f>
        <v>-4.680715020433112E-2</v>
      </c>
      <c r="C6879" s="30" t="s">
        <v>58</v>
      </c>
      <c r="D6879" s="6">
        <v>1011427</v>
      </c>
      <c r="E6879" s="6">
        <v>1824</v>
      </c>
      <c r="F6879" s="7" t="s">
        <v>23</v>
      </c>
      <c r="G6879" s="6">
        <v>143.88399999999999</v>
      </c>
    </row>
    <row r="6880" spans="1:7" ht="15" thickBot="1" x14ac:dyDescent="0.35">
      <c r="A6880" s="6">
        <v>137.14920000000001</v>
      </c>
      <c r="B6880" s="19">
        <f>(A6880-G6880)/G6880</f>
        <v>-0.17</v>
      </c>
      <c r="C6880" s="30" t="s">
        <v>227</v>
      </c>
      <c r="D6880" s="6">
        <v>1015018</v>
      </c>
      <c r="E6880" s="6">
        <v>1698</v>
      </c>
      <c r="F6880" s="7" t="s">
        <v>17</v>
      </c>
      <c r="G6880" s="6">
        <v>165.24</v>
      </c>
    </row>
    <row r="6881" spans="1:7" ht="15" thickBot="1" x14ac:dyDescent="0.35">
      <c r="A6881" s="6">
        <v>137.40479999999999</v>
      </c>
      <c r="B6881" s="19">
        <f>(A6881-G6881)/G6881</f>
        <v>-0.22849288486416561</v>
      </c>
      <c r="C6881" s="30" t="s">
        <v>379</v>
      </c>
      <c r="D6881" s="6">
        <v>1004598</v>
      </c>
      <c r="E6881" s="6">
        <v>1311</v>
      </c>
      <c r="F6881" s="7" t="s">
        <v>27</v>
      </c>
      <c r="G6881" s="6">
        <v>178.0992</v>
      </c>
    </row>
    <row r="6882" spans="1:7" ht="15" thickBot="1" x14ac:dyDescent="0.35">
      <c r="A6882" s="6">
        <v>137.59719999999999</v>
      </c>
      <c r="B6882" s="19">
        <f>(A6882-G6882)/G6882</f>
        <v>30.340470116618075</v>
      </c>
      <c r="C6882" s="30" t="s">
        <v>339</v>
      </c>
      <c r="D6882" s="6">
        <v>1005258</v>
      </c>
      <c r="E6882" s="6">
        <v>2514</v>
      </c>
      <c r="F6882" s="7" t="s">
        <v>23</v>
      </c>
      <c r="G6882" s="6">
        <v>4.3903999999999996</v>
      </c>
    </row>
    <row r="6883" spans="1:7" ht="15" thickBot="1" x14ac:dyDescent="0.35">
      <c r="A6883" s="6">
        <v>137.59739999999999</v>
      </c>
      <c r="B6883" s="19">
        <f>(A6883-G6883)/G6883</f>
        <v>15.051959869342044</v>
      </c>
      <c r="C6883" s="30" t="s">
        <v>30</v>
      </c>
      <c r="D6883" s="6">
        <v>1008362</v>
      </c>
      <c r="E6883" s="6">
        <v>2123</v>
      </c>
      <c r="F6883" s="7" t="s">
        <v>23</v>
      </c>
      <c r="G6883" s="6">
        <v>8.5719999999999992</v>
      </c>
    </row>
    <row r="6884" spans="1:7" ht="15" thickBot="1" x14ac:dyDescent="0.35">
      <c r="A6884" s="6">
        <v>137.59739999999999</v>
      </c>
      <c r="B6884" s="19">
        <f>(A6884-G6884)/G6884</f>
        <v>10.648950220115138</v>
      </c>
      <c r="C6884" s="30" t="s">
        <v>179</v>
      </c>
      <c r="D6884" s="6">
        <v>1010022</v>
      </c>
      <c r="E6884" s="6">
        <v>2287</v>
      </c>
      <c r="F6884" s="7" t="s">
        <v>27</v>
      </c>
      <c r="G6884" s="6">
        <v>11.811999999999999</v>
      </c>
    </row>
    <row r="6885" spans="1:7" ht="15" thickBot="1" x14ac:dyDescent="0.35">
      <c r="A6885" s="6">
        <v>137.59739999999999</v>
      </c>
      <c r="B6885" s="19">
        <f>(A6885-G6885)/G6885</f>
        <v>5.9917378048780483</v>
      </c>
      <c r="C6885" s="30" t="s">
        <v>215</v>
      </c>
      <c r="D6885" s="6">
        <v>1018832</v>
      </c>
      <c r="E6885" s="6">
        <v>1060</v>
      </c>
      <c r="F6885" s="7" t="s">
        <v>31</v>
      </c>
      <c r="G6885" s="6">
        <v>19.68</v>
      </c>
    </row>
    <row r="6886" spans="1:7" ht="15" thickBot="1" x14ac:dyDescent="0.35">
      <c r="A6886" s="6">
        <v>137.59739999999999</v>
      </c>
      <c r="B6886" s="19">
        <f>(A6886-G6886)/G6886</f>
        <v>4.3332325581395343</v>
      </c>
      <c r="C6886" s="30" t="s">
        <v>232</v>
      </c>
      <c r="D6886" s="6">
        <v>1007557</v>
      </c>
      <c r="E6886" s="6">
        <v>1367</v>
      </c>
      <c r="F6886" s="7" t="s">
        <v>25</v>
      </c>
      <c r="G6886" s="6">
        <v>25.8</v>
      </c>
    </row>
    <row r="6887" spans="1:7" ht="15" thickBot="1" x14ac:dyDescent="0.35">
      <c r="A6887" s="6">
        <v>137.59739999999999</v>
      </c>
      <c r="B6887" s="19">
        <f>(A6887-G6887)/G6887</f>
        <v>4.0313514699429573</v>
      </c>
      <c r="C6887" s="30" t="s">
        <v>166</v>
      </c>
      <c r="D6887" s="6">
        <v>1008814</v>
      </c>
      <c r="E6887" s="6">
        <v>1513</v>
      </c>
      <c r="F6887" s="7" t="s">
        <v>23</v>
      </c>
      <c r="G6887" s="6">
        <v>27.347999999999999</v>
      </c>
    </row>
    <row r="6888" spans="1:7" ht="15" thickBot="1" x14ac:dyDescent="0.35">
      <c r="A6888" s="6">
        <v>137.59739999999999</v>
      </c>
      <c r="B6888" s="19">
        <f>(A6888-G6888)/G6888</f>
        <v>3.4529902912621355</v>
      </c>
      <c r="C6888" s="30" t="s">
        <v>96</v>
      </c>
      <c r="D6888" s="6">
        <v>1012684</v>
      </c>
      <c r="E6888" s="6">
        <v>2106</v>
      </c>
      <c r="F6888" s="7" t="s">
        <v>42</v>
      </c>
      <c r="G6888" s="6">
        <v>30.9</v>
      </c>
    </row>
    <row r="6889" spans="1:7" ht="15" thickBot="1" x14ac:dyDescent="0.35">
      <c r="A6889" s="6">
        <v>137.59739999999999</v>
      </c>
      <c r="B6889" s="19">
        <f>(A6889-G6889)/G6889</f>
        <v>3.2966962278291279</v>
      </c>
      <c r="C6889" s="30" t="s">
        <v>92</v>
      </c>
      <c r="D6889" s="6">
        <v>1014420</v>
      </c>
      <c r="E6889" s="6">
        <v>841</v>
      </c>
      <c r="F6889" s="7" t="s">
        <v>42</v>
      </c>
      <c r="G6889" s="6">
        <v>32.024000000000001</v>
      </c>
    </row>
    <row r="6890" spans="1:7" ht="15" thickBot="1" x14ac:dyDescent="0.35">
      <c r="A6890" s="6">
        <v>137.59739999999999</v>
      </c>
      <c r="B6890" s="19">
        <f>(A6890-G6890)/G6890</f>
        <v>2.2636954459203036</v>
      </c>
      <c r="C6890" s="30" t="s">
        <v>113</v>
      </c>
      <c r="D6890" s="6">
        <v>1010674</v>
      </c>
      <c r="E6890" s="6">
        <v>1118</v>
      </c>
      <c r="F6890" s="7" t="s">
        <v>25</v>
      </c>
      <c r="G6890" s="6">
        <v>42.16</v>
      </c>
    </row>
    <row r="6891" spans="1:7" ht="15" thickBot="1" x14ac:dyDescent="0.35">
      <c r="A6891" s="6">
        <v>137.59739999999999</v>
      </c>
      <c r="B6891" s="19">
        <f>(A6891-G6891)/G6891</f>
        <v>2.1804132766272186</v>
      </c>
      <c r="C6891" s="30" t="s">
        <v>295</v>
      </c>
      <c r="D6891" s="6">
        <v>1019147</v>
      </c>
      <c r="E6891" s="6">
        <v>720</v>
      </c>
      <c r="F6891" s="7" t="s">
        <v>35</v>
      </c>
      <c r="G6891" s="6">
        <v>43.264000000000003</v>
      </c>
    </row>
    <row r="6892" spans="1:7" ht="15" thickBot="1" x14ac:dyDescent="0.35">
      <c r="A6892" s="6">
        <v>137.59739999999999</v>
      </c>
      <c r="B6892" s="19">
        <f>(A6892-G6892)/G6892</f>
        <v>1.8798116366680617</v>
      </c>
      <c r="C6892" s="30" t="s">
        <v>310</v>
      </c>
      <c r="D6892" s="6">
        <v>1019427</v>
      </c>
      <c r="E6892" s="6">
        <v>1727</v>
      </c>
      <c r="F6892" s="7" t="s">
        <v>27</v>
      </c>
      <c r="G6892" s="6">
        <v>47.78</v>
      </c>
    </row>
    <row r="6893" spans="1:7" ht="15" thickBot="1" x14ac:dyDescent="0.35">
      <c r="A6893" s="6">
        <v>137.59739999999999</v>
      </c>
      <c r="B6893" s="19">
        <f>(A6893-G6893)/G6893</f>
        <v>1.3321593220338981</v>
      </c>
      <c r="C6893" s="30" t="s">
        <v>198</v>
      </c>
      <c r="D6893" s="6">
        <v>1018533</v>
      </c>
      <c r="E6893" s="6">
        <v>2761</v>
      </c>
      <c r="F6893" s="7" t="s">
        <v>35</v>
      </c>
      <c r="G6893" s="6">
        <v>59</v>
      </c>
    </row>
    <row r="6894" spans="1:7" ht="15" thickBot="1" x14ac:dyDescent="0.35">
      <c r="A6894" s="6">
        <v>137.59739999999999</v>
      </c>
      <c r="B6894" s="19">
        <f>(A6894-G6894)/G6894</f>
        <v>0.78735061831029829</v>
      </c>
      <c r="C6894" s="30" t="s">
        <v>360</v>
      </c>
      <c r="D6894" s="6">
        <v>1010666</v>
      </c>
      <c r="E6894" s="6">
        <v>1291</v>
      </c>
      <c r="F6894" s="7" t="s">
        <v>23</v>
      </c>
      <c r="G6894" s="6">
        <v>76.983999999999995</v>
      </c>
    </row>
    <row r="6895" spans="1:7" ht="15" thickBot="1" x14ac:dyDescent="0.35">
      <c r="A6895" s="6">
        <v>137.59739999999999</v>
      </c>
      <c r="B6895" s="19">
        <f>(A6895-G6895)/G6895</f>
        <v>0.33802753899412652</v>
      </c>
      <c r="C6895" s="30" t="s">
        <v>346</v>
      </c>
      <c r="D6895" s="6">
        <v>1010994</v>
      </c>
      <c r="E6895" s="6">
        <v>114</v>
      </c>
      <c r="F6895" s="7" t="s">
        <v>25</v>
      </c>
      <c r="G6895" s="6">
        <v>102.836</v>
      </c>
    </row>
    <row r="6896" spans="1:7" ht="15" thickBot="1" x14ac:dyDescent="0.35">
      <c r="A6896" s="6">
        <v>137.59739999999999</v>
      </c>
      <c r="B6896" s="19">
        <f>(A6896-G6896)/G6896</f>
        <v>0.19442187499999991</v>
      </c>
      <c r="C6896" s="30" t="s">
        <v>24</v>
      </c>
      <c r="D6896" s="6">
        <v>1015689</v>
      </c>
      <c r="E6896" s="6">
        <v>2522</v>
      </c>
      <c r="F6896" s="7" t="s">
        <v>27</v>
      </c>
      <c r="G6896" s="6">
        <v>115.2</v>
      </c>
    </row>
    <row r="6897" spans="1:7" ht="15" thickBot="1" x14ac:dyDescent="0.35">
      <c r="A6897" s="6">
        <v>137.59739999999999</v>
      </c>
      <c r="B6897" s="19">
        <f>(A6897-G6897)/G6897</f>
        <v>0.13886277106439332</v>
      </c>
      <c r="C6897" s="30" t="s">
        <v>74</v>
      </c>
      <c r="D6897" s="6">
        <v>1019548</v>
      </c>
      <c r="E6897" s="6">
        <v>2679</v>
      </c>
      <c r="F6897" s="7" t="s">
        <v>27</v>
      </c>
      <c r="G6897" s="6">
        <v>120.82</v>
      </c>
    </row>
    <row r="6898" spans="1:7" ht="15" thickBot="1" x14ac:dyDescent="0.35">
      <c r="A6898" s="6">
        <v>137.59739999999999</v>
      </c>
      <c r="B6898" s="19">
        <f>(A6898-G6898)/G6898</f>
        <v>-2.4491676828403704E-2</v>
      </c>
      <c r="C6898" s="30" t="s">
        <v>362</v>
      </c>
      <c r="D6898" s="6">
        <v>1013218</v>
      </c>
      <c r="E6898" s="6">
        <v>2306</v>
      </c>
      <c r="F6898" s="7" t="s">
        <v>27</v>
      </c>
      <c r="G6898" s="6">
        <v>141.05199999999999</v>
      </c>
    </row>
    <row r="6899" spans="1:7" ht="15" thickBot="1" x14ac:dyDescent="0.35">
      <c r="A6899" s="6">
        <v>137.59739999999999</v>
      </c>
      <c r="B6899" s="19">
        <f>(A6899-G6899)/G6899</f>
        <v>-5.462527825871883E-2</v>
      </c>
      <c r="C6899" s="30" t="s">
        <v>285</v>
      </c>
      <c r="D6899" s="6">
        <v>1010950</v>
      </c>
      <c r="E6899" s="6">
        <v>1479</v>
      </c>
      <c r="F6899" s="7" t="s">
        <v>25</v>
      </c>
      <c r="G6899" s="6">
        <v>145.548</v>
      </c>
    </row>
    <row r="6900" spans="1:7" ht="15" thickBot="1" x14ac:dyDescent="0.35">
      <c r="A6900" s="6">
        <v>137.59739999999999</v>
      </c>
      <c r="B6900" s="19">
        <f>(A6900-G6900)/G6900</f>
        <v>-0.16433412690700619</v>
      </c>
      <c r="C6900" s="30" t="s">
        <v>236</v>
      </c>
      <c r="D6900" s="6">
        <v>1015310</v>
      </c>
      <c r="E6900" s="6">
        <v>1572</v>
      </c>
      <c r="F6900" s="7" t="s">
        <v>25</v>
      </c>
      <c r="G6900" s="6">
        <v>164.65600000000001</v>
      </c>
    </row>
    <row r="6901" spans="1:7" ht="15" thickBot="1" x14ac:dyDescent="0.35">
      <c r="A6901" s="6">
        <v>137.59739999999999</v>
      </c>
      <c r="B6901" s="19">
        <f>(A6901-G6901)/G6901</f>
        <v>-0.20244487723447177</v>
      </c>
      <c r="C6901" s="30" t="s">
        <v>232</v>
      </c>
      <c r="D6901" s="6">
        <v>1019655</v>
      </c>
      <c r="E6901" s="6">
        <v>2341</v>
      </c>
      <c r="F6901" s="7" t="s">
        <v>42</v>
      </c>
      <c r="G6901" s="6">
        <v>172.524</v>
      </c>
    </row>
    <row r="6902" spans="1:7" ht="15" thickBot="1" x14ac:dyDescent="0.35">
      <c r="A6902" s="6">
        <v>137.59739999999999</v>
      </c>
      <c r="B6902" s="19">
        <f>(A6902-G6902)/G6902</f>
        <v>-0.2227013896734833</v>
      </c>
      <c r="C6902" s="30" t="s">
        <v>24</v>
      </c>
      <c r="D6902" s="6">
        <v>1016215</v>
      </c>
      <c r="E6902" s="6">
        <v>712</v>
      </c>
      <c r="F6902" s="7" t="s">
        <v>17</v>
      </c>
      <c r="G6902" s="6">
        <v>177.02</v>
      </c>
    </row>
    <row r="6903" spans="1:7" ht="15" thickBot="1" x14ac:dyDescent="0.35">
      <c r="A6903" s="6">
        <v>137.59739999999999</v>
      </c>
      <c r="B6903" s="19">
        <f>(A6903-G6903)/G6903</f>
        <v>-0.28504489337822669</v>
      </c>
      <c r="C6903" s="30" t="s">
        <v>185</v>
      </c>
      <c r="D6903" s="6">
        <v>1007305</v>
      </c>
      <c r="E6903" s="6">
        <v>2502</v>
      </c>
      <c r="F6903" s="7" t="s">
        <v>25</v>
      </c>
      <c r="G6903" s="6">
        <v>192.45599999999999</v>
      </c>
    </row>
    <row r="6904" spans="1:7" ht="15" thickBot="1" x14ac:dyDescent="0.35">
      <c r="A6904" s="6">
        <v>137.64920000000001</v>
      </c>
      <c r="B6904" s="19">
        <f>(A6904-G6904)/G6904</f>
        <v>0.97182557873023145</v>
      </c>
      <c r="C6904" s="30" t="s">
        <v>320</v>
      </c>
      <c r="D6904" s="6">
        <v>1002801</v>
      </c>
      <c r="E6904" s="6">
        <v>2801</v>
      </c>
      <c r="F6904" s="7" t="s">
        <v>42</v>
      </c>
      <c r="G6904" s="6">
        <v>69.808000000000007</v>
      </c>
    </row>
    <row r="6905" spans="1:7" ht="15" thickBot="1" x14ac:dyDescent="0.35">
      <c r="A6905" s="6">
        <v>137.68704</v>
      </c>
      <c r="B6905" s="19">
        <f>(A6905-G6905)/G6905</f>
        <v>26.759483870967738</v>
      </c>
      <c r="C6905" s="30" t="s">
        <v>125</v>
      </c>
      <c r="D6905" s="6">
        <v>1010102</v>
      </c>
      <c r="E6905" s="6">
        <v>1987</v>
      </c>
      <c r="F6905" s="7" t="s">
        <v>87</v>
      </c>
      <c r="G6905" s="6">
        <v>4.96</v>
      </c>
    </row>
    <row r="6906" spans="1:7" ht="15" thickBot="1" x14ac:dyDescent="0.35">
      <c r="A6906" s="6">
        <v>137.68704</v>
      </c>
      <c r="B6906" s="19">
        <f>(A6906-G6906)/G6906</f>
        <v>4.4655065100031752</v>
      </c>
      <c r="C6906" s="30" t="s">
        <v>163</v>
      </c>
      <c r="D6906" s="6">
        <v>1013714</v>
      </c>
      <c r="E6906" s="6">
        <v>1339</v>
      </c>
      <c r="F6906" s="7" t="s">
        <v>87</v>
      </c>
      <c r="G6906" s="6">
        <v>25.192</v>
      </c>
    </row>
    <row r="6907" spans="1:7" ht="15" thickBot="1" x14ac:dyDescent="0.35">
      <c r="A6907" s="6">
        <v>137.7064</v>
      </c>
      <c r="B6907" s="19">
        <f>(A6907-G6907)/G6907</f>
        <v>-0.47625813911032677</v>
      </c>
      <c r="C6907" s="30" t="s">
        <v>77</v>
      </c>
      <c r="D6907" s="6">
        <v>1003269</v>
      </c>
      <c r="E6907" s="6">
        <v>919</v>
      </c>
      <c r="F6907" s="7" t="s">
        <v>31</v>
      </c>
      <c r="G6907" s="6">
        <v>262.928</v>
      </c>
    </row>
    <row r="6908" spans="1:7" ht="15" thickBot="1" x14ac:dyDescent="0.35">
      <c r="A6908" s="6">
        <v>137.7636</v>
      </c>
      <c r="B6908" s="19">
        <f>(A6908-G6908)/G6908</f>
        <v>-0.21725227272727274</v>
      </c>
      <c r="C6908" s="30" t="s">
        <v>97</v>
      </c>
      <c r="D6908" s="6">
        <v>1004847</v>
      </c>
      <c r="E6908" s="6">
        <v>1687</v>
      </c>
      <c r="F6908" s="7" t="s">
        <v>19</v>
      </c>
      <c r="G6908" s="6">
        <v>176</v>
      </c>
    </row>
    <row r="6909" spans="1:7" ht="15" thickBot="1" x14ac:dyDescent="0.35">
      <c r="A6909" s="6">
        <v>137.87904</v>
      </c>
      <c r="B6909" s="19">
        <f>(A6909-G6909)/G6909</f>
        <v>-0.75411236556765038</v>
      </c>
      <c r="C6909" s="30" t="s">
        <v>254</v>
      </c>
      <c r="D6909" s="6">
        <v>1001164</v>
      </c>
      <c r="E6909" s="6">
        <v>1164</v>
      </c>
      <c r="F6909" s="7" t="s">
        <v>17</v>
      </c>
      <c r="G6909" s="6">
        <v>560.74003200000004</v>
      </c>
    </row>
    <row r="6910" spans="1:7" ht="15" thickBot="1" x14ac:dyDescent="0.35">
      <c r="A6910" s="6">
        <v>137.9768</v>
      </c>
      <c r="B6910" s="19">
        <f>(A6910-G6910)/G6910</f>
        <v>-0.65970775325946263</v>
      </c>
      <c r="C6910" s="30" t="s">
        <v>185</v>
      </c>
      <c r="D6910" s="6">
        <v>1004818</v>
      </c>
      <c r="E6910" s="6">
        <v>2513</v>
      </c>
      <c r="F6910" s="7" t="s">
        <v>25</v>
      </c>
      <c r="G6910" s="6">
        <v>405.46559999999999</v>
      </c>
    </row>
    <row r="6911" spans="1:7" ht="15" thickBot="1" x14ac:dyDescent="0.35">
      <c r="A6911" s="6">
        <v>138.04560000000001</v>
      </c>
      <c r="B6911" s="19">
        <f>(A6911-G6911)/G6911</f>
        <v>29.48710247349824</v>
      </c>
      <c r="C6911" s="30" t="s">
        <v>93</v>
      </c>
      <c r="D6911" s="6">
        <v>1010505</v>
      </c>
      <c r="E6911" s="6">
        <v>822</v>
      </c>
      <c r="F6911" s="7" t="s">
        <v>17</v>
      </c>
      <c r="G6911" s="6">
        <v>4.5279999999999996</v>
      </c>
    </row>
    <row r="6912" spans="1:7" ht="15" thickBot="1" x14ac:dyDescent="0.35">
      <c r="A6912" s="6">
        <v>138.04560000000001</v>
      </c>
      <c r="B6912" s="19">
        <f>(A6912-G6912)/G6912</f>
        <v>14.297606382978726</v>
      </c>
      <c r="C6912" s="30" t="s">
        <v>124</v>
      </c>
      <c r="D6912" s="6">
        <v>1016978</v>
      </c>
      <c r="E6912" s="6">
        <v>1796</v>
      </c>
      <c r="F6912" s="7" t="s">
        <v>42</v>
      </c>
      <c r="G6912" s="6">
        <v>9.0239999999999991</v>
      </c>
    </row>
    <row r="6913" spans="1:7" ht="15" thickBot="1" x14ac:dyDescent="0.35">
      <c r="A6913" s="6">
        <v>138.04560000000001</v>
      </c>
      <c r="B6913" s="19">
        <f>(A6913-G6913)/G6913</f>
        <v>11.316702355460386</v>
      </c>
      <c r="C6913" s="30" t="s">
        <v>166</v>
      </c>
      <c r="D6913" s="6">
        <v>1015704</v>
      </c>
      <c r="E6913" s="6">
        <v>1873</v>
      </c>
      <c r="F6913" s="7" t="s">
        <v>25</v>
      </c>
      <c r="G6913" s="6">
        <v>11.208</v>
      </c>
    </row>
    <row r="6914" spans="1:7" ht="15" thickBot="1" x14ac:dyDescent="0.35">
      <c r="A6914" s="6">
        <v>138.04560000000001</v>
      </c>
      <c r="B6914" s="19">
        <f>(A6914-G6914)/G6914</f>
        <v>4.1234263657957246</v>
      </c>
      <c r="C6914" s="30" t="s">
        <v>221</v>
      </c>
      <c r="D6914" s="6">
        <v>1012399</v>
      </c>
      <c r="E6914" s="6">
        <v>684</v>
      </c>
      <c r="F6914" s="7" t="s">
        <v>27</v>
      </c>
      <c r="G6914" s="6">
        <v>26.943999999999999</v>
      </c>
    </row>
    <row r="6915" spans="1:7" ht="15" thickBot="1" x14ac:dyDescent="0.35">
      <c r="A6915" s="6">
        <v>138.04560000000001</v>
      </c>
      <c r="B6915" s="19">
        <f>(A6915-G6915)/G6915</f>
        <v>3.0977677511279982</v>
      </c>
      <c r="C6915" s="30" t="s">
        <v>126</v>
      </c>
      <c r="D6915" s="6">
        <v>1013921</v>
      </c>
      <c r="E6915" s="6">
        <v>2362</v>
      </c>
      <c r="F6915" s="7" t="s">
        <v>19</v>
      </c>
      <c r="G6915" s="6">
        <v>33.688000000000002</v>
      </c>
    </row>
    <row r="6916" spans="1:7" ht="15" thickBot="1" x14ac:dyDescent="0.35">
      <c r="A6916" s="6">
        <v>138.04560000000001</v>
      </c>
      <c r="B6916" s="19">
        <f>(A6916-G6916)/G6916</f>
        <v>2.2344329896907218</v>
      </c>
      <c r="C6916" s="30" t="s">
        <v>107</v>
      </c>
      <c r="D6916" s="6">
        <v>1010695</v>
      </c>
      <c r="E6916" s="6">
        <v>2250</v>
      </c>
      <c r="F6916" s="7" t="s">
        <v>19</v>
      </c>
      <c r="G6916" s="6">
        <v>42.68</v>
      </c>
    </row>
    <row r="6917" spans="1:7" ht="15" thickBot="1" x14ac:dyDescent="0.35">
      <c r="A6917" s="6">
        <v>138.04560000000001</v>
      </c>
      <c r="B6917" s="19">
        <f>(A6917-G6917)/G6917</f>
        <v>1.9069575471698115</v>
      </c>
      <c r="C6917" s="30" t="s">
        <v>179</v>
      </c>
      <c r="D6917" s="6">
        <v>1006384</v>
      </c>
      <c r="E6917" s="6">
        <v>2470</v>
      </c>
      <c r="F6917" s="7" t="s">
        <v>31</v>
      </c>
      <c r="G6917" s="6">
        <v>47.488</v>
      </c>
    </row>
    <row r="6918" spans="1:7" ht="15" thickBot="1" x14ac:dyDescent="0.35">
      <c r="A6918" s="6">
        <v>138.04560000000001</v>
      </c>
      <c r="B6918" s="19">
        <f>(A6918-G6918)/G6918</f>
        <v>1.6146980831881206</v>
      </c>
      <c r="C6918" s="30" t="s">
        <v>368</v>
      </c>
      <c r="D6918" s="6">
        <v>1018864</v>
      </c>
      <c r="E6918" s="6">
        <v>1685</v>
      </c>
      <c r="F6918" s="7" t="s">
        <v>17</v>
      </c>
      <c r="G6918" s="6">
        <v>52.795999999999999</v>
      </c>
    </row>
    <row r="6919" spans="1:7" ht="15" thickBot="1" x14ac:dyDescent="0.35">
      <c r="A6919" s="6">
        <v>138.04560000000001</v>
      </c>
      <c r="B6919" s="19">
        <f>(A6919-G6919)/G6919</f>
        <v>1.01432323586062</v>
      </c>
      <c r="C6919" s="30" t="s">
        <v>369</v>
      </c>
      <c r="D6919" s="6">
        <v>1015470</v>
      </c>
      <c r="E6919" s="6">
        <v>1669</v>
      </c>
      <c r="F6919" s="7" t="s">
        <v>17</v>
      </c>
      <c r="G6919" s="6">
        <v>68.531999999999996</v>
      </c>
    </row>
    <row r="6920" spans="1:7" ht="15" thickBot="1" x14ac:dyDescent="0.35">
      <c r="A6920" s="6">
        <v>138.04560000000001</v>
      </c>
      <c r="B6920" s="19">
        <f>(A6920-G6920)/G6920</f>
        <v>0.70645767405063298</v>
      </c>
      <c r="C6920" s="30" t="s">
        <v>263</v>
      </c>
      <c r="D6920" s="6">
        <v>1017208</v>
      </c>
      <c r="E6920" s="6">
        <v>2216</v>
      </c>
      <c r="F6920" s="7" t="s">
        <v>27</v>
      </c>
      <c r="G6920" s="6">
        <v>80.896000000000001</v>
      </c>
    </row>
    <row r="6921" spans="1:7" ht="15" thickBot="1" x14ac:dyDescent="0.35">
      <c r="A6921" s="6">
        <v>138.04560000000001</v>
      </c>
      <c r="B6921" s="19">
        <f>(A6921-G6921)/G6921</f>
        <v>0.57514376996805117</v>
      </c>
      <c r="C6921" s="30" t="s">
        <v>281</v>
      </c>
      <c r="D6921" s="6">
        <v>1018520</v>
      </c>
      <c r="E6921" s="6">
        <v>382</v>
      </c>
      <c r="F6921" s="7" t="s">
        <v>17</v>
      </c>
      <c r="G6921" s="6">
        <v>87.64</v>
      </c>
    </row>
    <row r="6922" spans="1:7" ht="15" thickBot="1" x14ac:dyDescent="0.35">
      <c r="A6922" s="6">
        <v>138.04560000000001</v>
      </c>
      <c r="B6922" s="19">
        <f>(A6922-G6922)/G6922</f>
        <v>0.51611826209199141</v>
      </c>
      <c r="C6922" s="30" t="s">
        <v>381</v>
      </c>
      <c r="D6922" s="6">
        <v>1009085</v>
      </c>
      <c r="E6922" s="6">
        <v>464</v>
      </c>
      <c r="F6922" s="7" t="s">
        <v>17</v>
      </c>
      <c r="G6922" s="6">
        <v>91.052000000000007</v>
      </c>
    </row>
    <row r="6923" spans="1:7" ht="15" thickBot="1" x14ac:dyDescent="0.35">
      <c r="A6923" s="6">
        <v>138.04560000000001</v>
      </c>
      <c r="B6923" s="19">
        <f>(A6923-G6923)/G6923</f>
        <v>0.39609223300970886</v>
      </c>
      <c r="C6923" s="30" t="s">
        <v>385</v>
      </c>
      <c r="D6923" s="6">
        <v>1017234</v>
      </c>
      <c r="E6923" s="6">
        <v>1295</v>
      </c>
      <c r="F6923" s="7" t="s">
        <v>21</v>
      </c>
      <c r="G6923" s="6">
        <v>98.88</v>
      </c>
    </row>
    <row r="6924" spans="1:7" ht="15" thickBot="1" x14ac:dyDescent="0.35">
      <c r="A6924" s="6">
        <v>138.04560000000001</v>
      </c>
      <c r="B6924" s="19">
        <f>(A6924-G6924)/G6924</f>
        <v>0.19272161741835159</v>
      </c>
      <c r="C6924" s="30" t="s">
        <v>130</v>
      </c>
      <c r="D6924" s="6">
        <v>1017727</v>
      </c>
      <c r="E6924" s="6">
        <v>1382</v>
      </c>
      <c r="F6924" s="7" t="s">
        <v>42</v>
      </c>
      <c r="G6924" s="6">
        <v>115.74</v>
      </c>
    </row>
    <row r="6925" spans="1:7" ht="15" thickBot="1" x14ac:dyDescent="0.35">
      <c r="A6925" s="6">
        <v>138.04560000000001</v>
      </c>
      <c r="B6925" s="19">
        <f>(A6925-G6925)/G6925</f>
        <v>0.16999694884225522</v>
      </c>
      <c r="C6925" s="30" t="s">
        <v>286</v>
      </c>
      <c r="D6925" s="6">
        <v>1015379</v>
      </c>
      <c r="E6925" s="6">
        <v>1722</v>
      </c>
      <c r="F6925" s="7" t="s">
        <v>31</v>
      </c>
      <c r="G6925" s="6">
        <v>117.988</v>
      </c>
    </row>
    <row r="6926" spans="1:7" ht="15" thickBot="1" x14ac:dyDescent="0.35">
      <c r="A6926" s="6">
        <v>138.04560000000001</v>
      </c>
      <c r="B6926" s="19">
        <f>(A6926-G6926)/G6926</f>
        <v>4.9968055006236946E-2</v>
      </c>
      <c r="C6926" s="30" t="s">
        <v>34</v>
      </c>
      <c r="D6926" s="6">
        <v>1019294</v>
      </c>
      <c r="E6926" s="6">
        <v>2485</v>
      </c>
      <c r="F6926" s="7" t="s">
        <v>19</v>
      </c>
      <c r="G6926" s="6">
        <v>131.476</v>
      </c>
    </row>
    <row r="6927" spans="1:7" ht="15" thickBot="1" x14ac:dyDescent="0.35">
      <c r="A6927" s="6">
        <v>138.04560000000001</v>
      </c>
      <c r="B6927" s="19">
        <f>(A6927-G6927)/G6927</f>
        <v>-7.6370935367322354E-2</v>
      </c>
      <c r="C6927" s="30" t="s">
        <v>322</v>
      </c>
      <c r="D6927" s="6">
        <v>1014712</v>
      </c>
      <c r="E6927" s="6">
        <v>1957</v>
      </c>
      <c r="F6927" s="7" t="s">
        <v>42</v>
      </c>
      <c r="G6927" s="6">
        <v>149.46</v>
      </c>
    </row>
    <row r="6928" spans="1:7" ht="15" thickBot="1" x14ac:dyDescent="0.35">
      <c r="A6928" s="6">
        <v>138.04560000000001</v>
      </c>
      <c r="B6928" s="19">
        <f>(A6928-G6928)/G6928</f>
        <v>-0.1864931758715791</v>
      </c>
      <c r="C6928" s="30" t="s">
        <v>195</v>
      </c>
      <c r="D6928" s="6">
        <v>1010525</v>
      </c>
      <c r="E6928" s="6">
        <v>2201</v>
      </c>
      <c r="F6928" s="7" t="s">
        <v>19</v>
      </c>
      <c r="G6928" s="6">
        <v>169.69200000000001</v>
      </c>
    </row>
    <row r="6929" spans="1:7" ht="15" thickBot="1" x14ac:dyDescent="0.35">
      <c r="A6929" s="6">
        <v>138.04560000000001</v>
      </c>
      <c r="B6929" s="19">
        <f>(A6929-G6929)/G6929</f>
        <v>-0.1918461970775571</v>
      </c>
      <c r="C6929" s="30" t="s">
        <v>166</v>
      </c>
      <c r="D6929" s="6">
        <v>1016505</v>
      </c>
      <c r="E6929" s="6">
        <v>946</v>
      </c>
      <c r="F6929" s="7" t="s">
        <v>31</v>
      </c>
      <c r="G6929" s="6">
        <v>170.816</v>
      </c>
    </row>
    <row r="6930" spans="1:7" ht="15" thickBot="1" x14ac:dyDescent="0.35">
      <c r="A6930" s="6">
        <v>138.30959999999999</v>
      </c>
      <c r="B6930" s="19">
        <f>(A6930-G6930)/G6930</f>
        <v>1.0363604240282684</v>
      </c>
      <c r="C6930" s="30" t="s">
        <v>331</v>
      </c>
      <c r="D6930" s="6">
        <v>1003257</v>
      </c>
      <c r="E6930" s="6">
        <v>2259</v>
      </c>
      <c r="F6930" s="7" t="s">
        <v>27</v>
      </c>
      <c r="G6930" s="6">
        <v>67.92</v>
      </c>
    </row>
    <row r="6931" spans="1:7" ht="15" thickBot="1" x14ac:dyDescent="0.35">
      <c r="A6931" s="6">
        <v>138.35120000000001</v>
      </c>
      <c r="B6931" s="19">
        <f>(A6931-G6931)/G6931</f>
        <v>-0.43600472227295256</v>
      </c>
      <c r="C6931" s="30" t="s">
        <v>307</v>
      </c>
      <c r="D6931" s="6">
        <v>1002169</v>
      </c>
      <c r="E6931" s="6">
        <v>2169</v>
      </c>
      <c r="F6931" s="7" t="s">
        <v>31</v>
      </c>
      <c r="G6931" s="6">
        <v>245.3056</v>
      </c>
    </row>
    <row r="6932" spans="1:7" ht="15" thickBot="1" x14ac:dyDescent="0.35">
      <c r="A6932" s="6">
        <v>138.39279999999999</v>
      </c>
      <c r="B6932" s="19">
        <f>(A6932-G6932)/G6932</f>
        <v>1.1109850148874894</v>
      </c>
      <c r="C6932" s="30" t="s">
        <v>205</v>
      </c>
      <c r="D6932" s="6">
        <v>1003123</v>
      </c>
      <c r="E6932" s="6">
        <v>965</v>
      </c>
      <c r="F6932" s="7" t="s">
        <v>25</v>
      </c>
      <c r="G6932" s="6">
        <v>65.558400000000006</v>
      </c>
    </row>
    <row r="6933" spans="1:7" ht="15" thickBot="1" x14ac:dyDescent="0.35">
      <c r="A6933" s="6">
        <v>138.40415999999999</v>
      </c>
      <c r="B6933" s="19">
        <f>(A6933-G6933)/G6933</f>
        <v>3.8590141834012068</v>
      </c>
      <c r="C6933" s="30" t="s">
        <v>202</v>
      </c>
      <c r="D6933" s="6">
        <v>1007246</v>
      </c>
      <c r="E6933" s="6">
        <v>2452</v>
      </c>
      <c r="F6933" s="7" t="s">
        <v>87</v>
      </c>
      <c r="G6933" s="6">
        <v>28.484000000000002</v>
      </c>
    </row>
    <row r="6934" spans="1:7" ht="15" thickBot="1" x14ac:dyDescent="0.35">
      <c r="A6934" s="6">
        <v>138.40415999999999</v>
      </c>
      <c r="B6934" s="19">
        <f>(A6934-G6934)/G6934</f>
        <v>0.91335102853351025</v>
      </c>
      <c r="C6934" s="30" t="s">
        <v>187</v>
      </c>
      <c r="D6934" s="6">
        <v>1013392</v>
      </c>
      <c r="E6934" s="6">
        <v>1533</v>
      </c>
      <c r="F6934" s="7" t="s">
        <v>87</v>
      </c>
      <c r="G6934" s="6">
        <v>72.335999999999999</v>
      </c>
    </row>
    <row r="6935" spans="1:7" ht="15" thickBot="1" x14ac:dyDescent="0.35">
      <c r="A6935" s="6">
        <v>138.49379999999999</v>
      </c>
      <c r="B6935" s="19">
        <f>(A6935-G6935)/G6935</f>
        <v>15.324115983026873</v>
      </c>
      <c r="C6935" s="30" t="s">
        <v>46</v>
      </c>
      <c r="D6935" s="6">
        <v>1011652</v>
      </c>
      <c r="E6935" s="6">
        <v>694</v>
      </c>
      <c r="F6935" s="7" t="s">
        <v>19</v>
      </c>
      <c r="G6935" s="6">
        <v>8.484</v>
      </c>
    </row>
    <row r="6936" spans="1:7" ht="15" thickBot="1" x14ac:dyDescent="0.35">
      <c r="A6936" s="6">
        <v>138.49379999999999</v>
      </c>
      <c r="B6936" s="19">
        <f>(A6936-G6936)/G6936</f>
        <v>10.788712972420837</v>
      </c>
      <c r="C6936" s="30" t="s">
        <v>170</v>
      </c>
      <c r="D6936" s="6">
        <v>1015268</v>
      </c>
      <c r="E6936" s="6">
        <v>1223</v>
      </c>
      <c r="F6936" s="7" t="s">
        <v>35</v>
      </c>
      <c r="G6936" s="6">
        <v>11.747999999999999</v>
      </c>
    </row>
    <row r="6937" spans="1:7" ht="15" thickBot="1" x14ac:dyDescent="0.35">
      <c r="A6937" s="6">
        <v>138.49379999999999</v>
      </c>
      <c r="B6937" s="19">
        <f>(A6937-G6937)/G6937</f>
        <v>9.7593070229956496</v>
      </c>
      <c r="C6937" s="30" t="s">
        <v>206</v>
      </c>
      <c r="D6937" s="6">
        <v>1014570</v>
      </c>
      <c r="E6937" s="6">
        <v>74</v>
      </c>
      <c r="F6937" s="7" t="s">
        <v>31</v>
      </c>
      <c r="G6937" s="6">
        <v>12.872</v>
      </c>
    </row>
    <row r="6938" spans="1:7" ht="15" thickBot="1" x14ac:dyDescent="0.35">
      <c r="A6938" s="6">
        <v>138.49379999999999</v>
      </c>
      <c r="B6938" s="19">
        <f>(A6938-G6938)/G6938</f>
        <v>9.6697842835130956</v>
      </c>
      <c r="C6938" s="30" t="s">
        <v>385</v>
      </c>
      <c r="D6938" s="6">
        <v>1017782</v>
      </c>
      <c r="E6938" s="6">
        <v>2713</v>
      </c>
      <c r="F6938" s="7" t="s">
        <v>27</v>
      </c>
      <c r="G6938" s="6">
        <v>12.98</v>
      </c>
    </row>
    <row r="6939" spans="1:7" ht="15" thickBot="1" x14ac:dyDescent="0.35">
      <c r="A6939" s="6">
        <v>138.49379999999999</v>
      </c>
      <c r="B6939" s="19">
        <f>(A6939-G6939)/G6939</f>
        <v>7.5258433883279974</v>
      </c>
      <c r="C6939" s="30" t="s">
        <v>102</v>
      </c>
      <c r="D6939" s="6">
        <v>1010133</v>
      </c>
      <c r="E6939" s="6">
        <v>22</v>
      </c>
      <c r="F6939" s="7" t="s">
        <v>27</v>
      </c>
      <c r="G6939" s="6">
        <v>16.244</v>
      </c>
    </row>
    <row r="6940" spans="1:7" ht="15" thickBot="1" x14ac:dyDescent="0.35">
      <c r="A6940" s="6">
        <v>138.49379999999999</v>
      </c>
      <c r="B6940" s="19">
        <f>(A6940-G6940)/G6940</f>
        <v>4.487945791726105</v>
      </c>
      <c r="C6940" s="30" t="s">
        <v>153</v>
      </c>
      <c r="D6940" s="6">
        <v>1015938</v>
      </c>
      <c r="E6940" s="6">
        <v>1958</v>
      </c>
      <c r="F6940" s="7" t="s">
        <v>19</v>
      </c>
      <c r="G6940" s="6">
        <v>25.236000000000001</v>
      </c>
    </row>
    <row r="6941" spans="1:7" ht="15" thickBot="1" x14ac:dyDescent="0.35">
      <c r="A6941" s="6">
        <v>138.49379999999999</v>
      </c>
      <c r="B6941" s="19">
        <f>(A6941-G6941)/G6941</f>
        <v>2.7856385305051385</v>
      </c>
      <c r="C6941" s="30" t="s">
        <v>134</v>
      </c>
      <c r="D6941" s="6">
        <v>1010953</v>
      </c>
      <c r="E6941" s="6">
        <v>1848</v>
      </c>
      <c r="F6941" s="7" t="s">
        <v>42</v>
      </c>
      <c r="G6941" s="6">
        <v>36.584000000000003</v>
      </c>
    </row>
    <row r="6942" spans="1:7" ht="15" thickBot="1" x14ac:dyDescent="0.35">
      <c r="A6942" s="6">
        <v>138.49379999999999</v>
      </c>
      <c r="B6942" s="19">
        <f>(A6942-G6942)/G6942</f>
        <v>2.204391485423415</v>
      </c>
      <c r="C6942" s="30" t="s">
        <v>36</v>
      </c>
      <c r="D6942" s="6">
        <v>1010215</v>
      </c>
      <c r="E6942" s="6">
        <v>2503</v>
      </c>
      <c r="F6942" s="7" t="s">
        <v>27</v>
      </c>
      <c r="G6942" s="6">
        <v>43.22</v>
      </c>
    </row>
    <row r="6943" spans="1:7" ht="15" thickBot="1" x14ac:dyDescent="0.35">
      <c r="A6943" s="6">
        <v>138.49379999999999</v>
      </c>
      <c r="B6943" s="19">
        <f>(A6943-G6943)/G6943</f>
        <v>2.204391485423415</v>
      </c>
      <c r="C6943" s="30" t="s">
        <v>266</v>
      </c>
      <c r="D6943" s="6">
        <v>1011598</v>
      </c>
      <c r="E6943" s="6">
        <v>1243</v>
      </c>
      <c r="F6943" s="7" t="s">
        <v>21</v>
      </c>
      <c r="G6943" s="6">
        <v>43.22</v>
      </c>
    </row>
    <row r="6944" spans="1:7" ht="15" thickBot="1" x14ac:dyDescent="0.35">
      <c r="A6944" s="6">
        <v>138.49379999999999</v>
      </c>
      <c r="B6944" s="19">
        <f>(A6944-G6944)/G6944</f>
        <v>0.96378254211332304</v>
      </c>
      <c r="C6944" s="30" t="s">
        <v>278</v>
      </c>
      <c r="D6944" s="6">
        <v>1006443</v>
      </c>
      <c r="E6944" s="6">
        <v>2259</v>
      </c>
      <c r="F6944" s="7" t="s">
        <v>35</v>
      </c>
      <c r="G6944" s="6">
        <v>70.524000000000001</v>
      </c>
    </row>
    <row r="6945" spans="1:7" ht="15" thickBot="1" x14ac:dyDescent="0.35">
      <c r="A6945" s="6">
        <v>138.49379999999999</v>
      </c>
      <c r="B6945" s="19">
        <f>(A6945-G6945)/G6945</f>
        <v>0.85419857548331823</v>
      </c>
      <c r="C6945" s="30" t="s">
        <v>161</v>
      </c>
      <c r="D6945" s="6">
        <v>1014459</v>
      </c>
      <c r="E6945" s="6">
        <v>1654</v>
      </c>
      <c r="F6945" s="7" t="s">
        <v>21</v>
      </c>
      <c r="G6945" s="6">
        <v>74.691999999999993</v>
      </c>
    </row>
    <row r="6946" spans="1:7" ht="15" thickBot="1" x14ac:dyDescent="0.35">
      <c r="A6946" s="6">
        <v>138.49379999999999</v>
      </c>
      <c r="B6946" s="19">
        <f>(A6946-G6946)/G6946</f>
        <v>0.63650092168076755</v>
      </c>
      <c r="C6946" s="30" t="s">
        <v>370</v>
      </c>
      <c r="D6946" s="6">
        <v>1009157</v>
      </c>
      <c r="E6946" s="6">
        <v>2746</v>
      </c>
      <c r="F6946" s="7" t="s">
        <v>27</v>
      </c>
      <c r="G6946" s="6">
        <v>84.628</v>
      </c>
    </row>
    <row r="6947" spans="1:7" ht="15" thickBot="1" x14ac:dyDescent="0.35">
      <c r="A6947" s="6">
        <v>138.49379999999999</v>
      </c>
      <c r="B6947" s="19">
        <f>(A6947-G6947)/G6947</f>
        <v>0.61166736489317119</v>
      </c>
      <c r="C6947" s="30" t="s">
        <v>320</v>
      </c>
      <c r="D6947" s="6">
        <v>1019740</v>
      </c>
      <c r="E6947" s="6">
        <v>211</v>
      </c>
      <c r="F6947" s="7" t="s">
        <v>27</v>
      </c>
      <c r="G6947" s="6">
        <v>85.932000000000002</v>
      </c>
    </row>
    <row r="6948" spans="1:7" ht="15" thickBot="1" x14ac:dyDescent="0.35">
      <c r="A6948" s="6">
        <v>138.49379999999999</v>
      </c>
      <c r="B6948" s="19">
        <f>(A6948-G6948)/G6948</f>
        <v>0.53704386042794983</v>
      </c>
      <c r="C6948" s="30" t="s">
        <v>337</v>
      </c>
      <c r="D6948" s="6">
        <v>1006780</v>
      </c>
      <c r="E6948" s="6">
        <v>634</v>
      </c>
      <c r="F6948" s="7" t="s">
        <v>19</v>
      </c>
      <c r="G6948" s="6">
        <v>90.103999999999999</v>
      </c>
    </row>
    <row r="6949" spans="1:7" ht="15" thickBot="1" x14ac:dyDescent="0.35">
      <c r="A6949" s="6">
        <v>138.49379999999999</v>
      </c>
      <c r="B6949" s="19">
        <f>(A6949-G6949)/G6949</f>
        <v>0.45899667102102715</v>
      </c>
      <c r="C6949" s="30" t="s">
        <v>86</v>
      </c>
      <c r="D6949" s="6">
        <v>1012491</v>
      </c>
      <c r="E6949" s="6">
        <v>1242</v>
      </c>
      <c r="F6949" s="7" t="s">
        <v>31</v>
      </c>
      <c r="G6949" s="6">
        <v>94.924000000000007</v>
      </c>
    </row>
    <row r="6950" spans="1:7" ht="15" thickBot="1" x14ac:dyDescent="0.35">
      <c r="A6950" s="6">
        <v>138.49379999999999</v>
      </c>
      <c r="B6950" s="19">
        <f>(A6950-G6950)/G6950</f>
        <v>0.40894644746480002</v>
      </c>
      <c r="C6950" s="30" t="s">
        <v>208</v>
      </c>
      <c r="D6950" s="6">
        <v>1013463</v>
      </c>
      <c r="E6950" s="6">
        <v>2298</v>
      </c>
      <c r="F6950" s="7" t="s">
        <v>23</v>
      </c>
      <c r="G6950" s="6">
        <v>98.296000000000006</v>
      </c>
    </row>
    <row r="6951" spans="1:7" ht="15" thickBot="1" x14ac:dyDescent="0.35">
      <c r="A6951" s="6">
        <v>138.49379999999999</v>
      </c>
      <c r="B6951" s="19">
        <f>(A6951-G6951)/G6951</f>
        <v>0.37744470082749837</v>
      </c>
      <c r="C6951" s="30" t="s">
        <v>283</v>
      </c>
      <c r="D6951" s="6">
        <v>1015879</v>
      </c>
      <c r="E6951" s="6">
        <v>2277</v>
      </c>
      <c r="F6951" s="7" t="s">
        <v>35</v>
      </c>
      <c r="G6951" s="6">
        <v>100.544</v>
      </c>
    </row>
    <row r="6952" spans="1:7" ht="15" thickBot="1" x14ac:dyDescent="0.35">
      <c r="A6952" s="6">
        <v>138.49379999999999</v>
      </c>
      <c r="B6952" s="19">
        <f>(A6952-G6952)/G6952</f>
        <v>0.29816842263132237</v>
      </c>
      <c r="C6952" s="30" t="s">
        <v>184</v>
      </c>
      <c r="D6952" s="6">
        <v>1007226</v>
      </c>
      <c r="E6952" s="6">
        <v>725</v>
      </c>
      <c r="F6952" s="7" t="s">
        <v>19</v>
      </c>
      <c r="G6952" s="6">
        <v>106.684</v>
      </c>
    </row>
    <row r="6953" spans="1:7" ht="15" thickBot="1" x14ac:dyDescent="0.35">
      <c r="A6953" s="6">
        <v>138.49379999999999</v>
      </c>
      <c r="B6953" s="19">
        <f>(A6953-G6953)/G6953</f>
        <v>0.26436787905346182</v>
      </c>
      <c r="C6953" s="30" t="s">
        <v>373</v>
      </c>
      <c r="D6953" s="6">
        <v>1015569</v>
      </c>
      <c r="E6953" s="6">
        <v>1646</v>
      </c>
      <c r="F6953" s="7" t="s">
        <v>25</v>
      </c>
      <c r="G6953" s="6">
        <v>109.536</v>
      </c>
    </row>
    <row r="6954" spans="1:7" ht="15" thickBot="1" x14ac:dyDescent="0.35">
      <c r="A6954" s="6">
        <v>138.49379999999999</v>
      </c>
      <c r="B6954" s="19">
        <f>(A6954-G6954)/G6954</f>
        <v>0.21451697769047282</v>
      </c>
      <c r="C6954" s="30" t="s">
        <v>178</v>
      </c>
      <c r="D6954" s="6">
        <v>1015528</v>
      </c>
      <c r="E6954" s="6">
        <v>2774</v>
      </c>
      <c r="F6954" s="7" t="s">
        <v>23</v>
      </c>
      <c r="G6954" s="6">
        <v>114.032</v>
      </c>
    </row>
    <row r="6955" spans="1:7" ht="15" thickBot="1" x14ac:dyDescent="0.35">
      <c r="A6955" s="6">
        <v>138.49379999999999</v>
      </c>
      <c r="B6955" s="19">
        <f>(A6955-G6955)/G6955</f>
        <v>0.11555401617424363</v>
      </c>
      <c r="C6955" s="30" t="s">
        <v>213</v>
      </c>
      <c r="D6955" s="6">
        <v>1016531</v>
      </c>
      <c r="E6955" s="6">
        <v>897</v>
      </c>
      <c r="F6955" s="7" t="s">
        <v>23</v>
      </c>
      <c r="G6955" s="6">
        <v>124.148</v>
      </c>
    </row>
    <row r="6956" spans="1:7" ht="15" thickBot="1" x14ac:dyDescent="0.35">
      <c r="A6956" s="6">
        <v>138.49379999999999</v>
      </c>
      <c r="B6956" s="19">
        <f>(A6956-G6956)/G6956</f>
        <v>6.2323810630939393E-3</v>
      </c>
      <c r="C6956" s="30" t="s">
        <v>144</v>
      </c>
      <c r="D6956" s="6">
        <v>1011945</v>
      </c>
      <c r="E6956" s="6">
        <v>721</v>
      </c>
      <c r="F6956" s="7" t="s">
        <v>21</v>
      </c>
      <c r="G6956" s="6">
        <v>137.636</v>
      </c>
    </row>
    <row r="6957" spans="1:7" ht="15" thickBot="1" x14ac:dyDescent="0.35">
      <c r="A6957" s="6">
        <v>138.49379999999999</v>
      </c>
      <c r="B6957" s="19">
        <f>(A6957-G6957)/G6957</f>
        <v>-1.1121689458196513E-3</v>
      </c>
      <c r="C6957" s="30" t="s">
        <v>268</v>
      </c>
      <c r="D6957" s="6">
        <v>1006483</v>
      </c>
      <c r="E6957" s="6">
        <v>475</v>
      </c>
      <c r="F6957" s="7" t="s">
        <v>23</v>
      </c>
      <c r="G6957" s="6">
        <v>138.648</v>
      </c>
    </row>
    <row r="6958" spans="1:7" ht="15" thickBot="1" x14ac:dyDescent="0.35">
      <c r="A6958" s="6">
        <v>138.49379999999999</v>
      </c>
      <c r="B6958" s="19">
        <f>(A6958-G6958)/G6958</f>
        <v>-0.23683102627402583</v>
      </c>
      <c r="C6958" s="30" t="s">
        <v>327</v>
      </c>
      <c r="D6958" s="6">
        <v>1013983</v>
      </c>
      <c r="E6958" s="6">
        <v>220</v>
      </c>
      <c r="F6958" s="7" t="s">
        <v>35</v>
      </c>
      <c r="G6958" s="6">
        <v>181.47200000000001</v>
      </c>
    </row>
    <row r="6959" spans="1:7" ht="15" thickBot="1" x14ac:dyDescent="0.35">
      <c r="A6959" s="6">
        <v>138.49379999999999</v>
      </c>
      <c r="B6959" s="19">
        <f>(A6959-G6959)/G6959</f>
        <v>-0.25075306745147263</v>
      </c>
      <c r="C6959" s="30" t="s">
        <v>318</v>
      </c>
      <c r="D6959" s="6">
        <v>1010062</v>
      </c>
      <c r="E6959" s="6">
        <v>695</v>
      </c>
      <c r="F6959" s="7" t="s">
        <v>35</v>
      </c>
      <c r="G6959" s="6">
        <v>184.84399999999999</v>
      </c>
    </row>
    <row r="6960" spans="1:7" ht="15" thickBot="1" x14ac:dyDescent="0.35">
      <c r="A6960" s="6">
        <v>138.49379999999999</v>
      </c>
      <c r="B6960" s="19">
        <f>(A6960-G6960)/G6960</f>
        <v>-0.26854441745008983</v>
      </c>
      <c r="C6960" s="30" t="s">
        <v>109</v>
      </c>
      <c r="D6960" s="6">
        <v>1014406</v>
      </c>
      <c r="E6960" s="6">
        <v>1688</v>
      </c>
      <c r="F6960" s="7" t="s">
        <v>23</v>
      </c>
      <c r="G6960" s="6">
        <v>189.34</v>
      </c>
    </row>
    <row r="6961" spans="1:7" ht="15" thickBot="1" x14ac:dyDescent="0.35">
      <c r="A6961" s="6">
        <v>138.49379999999999</v>
      </c>
      <c r="B6961" s="19">
        <f>(A6961-G6961)/G6961</f>
        <v>-0.32896389324960756</v>
      </c>
      <c r="C6961" s="30" t="s">
        <v>97</v>
      </c>
      <c r="D6961" s="6">
        <v>1006404</v>
      </c>
      <c r="E6961" s="6">
        <v>1757</v>
      </c>
      <c r="F6961" s="7" t="s">
        <v>21</v>
      </c>
      <c r="G6961" s="6">
        <v>206.38800000000001</v>
      </c>
    </row>
    <row r="6962" spans="1:7" ht="15" thickBot="1" x14ac:dyDescent="0.35">
      <c r="A6962" s="6">
        <v>138.6788</v>
      </c>
      <c r="B6962" s="19">
        <f>(A6962-G6962)/G6962</f>
        <v>-0.29129803761242851</v>
      </c>
      <c r="C6962" s="30" t="s">
        <v>186</v>
      </c>
      <c r="D6962" s="6">
        <v>1004547</v>
      </c>
      <c r="E6962" s="6">
        <v>1898</v>
      </c>
      <c r="F6962" s="7" t="s">
        <v>25</v>
      </c>
      <c r="G6962" s="6">
        <v>195.68</v>
      </c>
    </row>
    <row r="6963" spans="1:7" ht="15" thickBot="1" x14ac:dyDescent="0.35">
      <c r="A6963" s="6">
        <v>138.6944</v>
      </c>
      <c r="B6963" s="19">
        <f>(A6963-G6963)/G6963</f>
        <v>-0.36332922028321285</v>
      </c>
      <c r="C6963" s="30" t="s">
        <v>301</v>
      </c>
      <c r="D6963" s="6">
        <v>1003080</v>
      </c>
      <c r="E6963" s="6">
        <v>2328</v>
      </c>
      <c r="F6963" s="7" t="s">
        <v>17</v>
      </c>
      <c r="G6963" s="6">
        <v>217.8432</v>
      </c>
    </row>
    <row r="6964" spans="1:7" ht="15" thickBot="1" x14ac:dyDescent="0.35">
      <c r="A6964" s="6">
        <v>138.71</v>
      </c>
      <c r="B6964" s="19">
        <f>(A6964-G6964)/G6964</f>
        <v>-0.49273422506202308</v>
      </c>
      <c r="C6964" s="30" t="s">
        <v>81</v>
      </c>
      <c r="D6964" s="6">
        <v>1005118</v>
      </c>
      <c r="E6964" s="6">
        <v>136</v>
      </c>
      <c r="F6964" s="7" t="s">
        <v>21</v>
      </c>
      <c r="G6964" s="6">
        <v>273.44639999999998</v>
      </c>
    </row>
    <row r="6965" spans="1:7" ht="15" thickBot="1" x14ac:dyDescent="0.35">
      <c r="A6965" s="6">
        <v>138.92320000000001</v>
      </c>
      <c r="B6965" s="19">
        <f>(A6965-G6965)/G6965</f>
        <v>-0.16277432792070032</v>
      </c>
      <c r="C6965" s="30" t="s">
        <v>86</v>
      </c>
      <c r="D6965" s="6">
        <v>1003959</v>
      </c>
      <c r="E6965" s="6">
        <v>1755</v>
      </c>
      <c r="F6965" s="7" t="s">
        <v>42</v>
      </c>
      <c r="G6965" s="6">
        <v>165.93279999999999</v>
      </c>
    </row>
    <row r="6966" spans="1:7" ht="15" thickBot="1" x14ac:dyDescent="0.35">
      <c r="A6966" s="6">
        <v>138.94200000000001</v>
      </c>
      <c r="B6966" s="19">
        <f>(A6966-G6966)/G6966</f>
        <v>181.81842105263161</v>
      </c>
      <c r="C6966" s="30" t="s">
        <v>290</v>
      </c>
      <c r="D6966" s="6">
        <v>1006318</v>
      </c>
      <c r="E6966" s="6">
        <v>1572</v>
      </c>
      <c r="F6966" s="7" t="s">
        <v>19</v>
      </c>
      <c r="G6966" s="6">
        <v>0.76</v>
      </c>
    </row>
    <row r="6967" spans="1:7" ht="15" thickBot="1" x14ac:dyDescent="0.35">
      <c r="A6967" s="6">
        <v>138.94200000000001</v>
      </c>
      <c r="B6967" s="19">
        <f>(A6967-G6967)/G6967</f>
        <v>5.2016604177825396</v>
      </c>
      <c r="C6967" s="30" t="s">
        <v>300</v>
      </c>
      <c r="D6967" s="6">
        <v>1011989</v>
      </c>
      <c r="E6967" s="6">
        <v>1894</v>
      </c>
      <c r="F6967" s="7" t="s">
        <v>42</v>
      </c>
      <c r="G6967" s="6">
        <v>22.404</v>
      </c>
    </row>
    <row r="6968" spans="1:7" ht="15" thickBot="1" x14ac:dyDescent="0.35">
      <c r="A6968" s="6">
        <v>138.94200000000001</v>
      </c>
      <c r="B6968" s="19">
        <f>(A6968-G6968)/G6968</f>
        <v>4.2320379575237235</v>
      </c>
      <c r="C6968" s="30" t="s">
        <v>359</v>
      </c>
      <c r="D6968" s="6">
        <v>1008691</v>
      </c>
      <c r="E6968" s="6">
        <v>1784</v>
      </c>
      <c r="F6968" s="7" t="s">
        <v>35</v>
      </c>
      <c r="G6968" s="6">
        <v>26.556000000000001</v>
      </c>
    </row>
    <row r="6969" spans="1:7" ht="15" thickBot="1" x14ac:dyDescent="0.35">
      <c r="A6969" s="6">
        <v>138.94200000000001</v>
      </c>
      <c r="B6969" s="19">
        <f>(A6969-G6969)/G6969</f>
        <v>3.2526322233104805</v>
      </c>
      <c r="C6969" s="30" t="s">
        <v>123</v>
      </c>
      <c r="D6969" s="6">
        <v>1014802</v>
      </c>
      <c r="E6969" s="6">
        <v>1499</v>
      </c>
      <c r="F6969" s="7" t="s">
        <v>35</v>
      </c>
      <c r="G6969" s="6">
        <v>32.671999999999997</v>
      </c>
    </row>
    <row r="6970" spans="1:7" ht="15" thickBot="1" x14ac:dyDescent="0.35">
      <c r="A6970" s="6">
        <v>138.94200000000001</v>
      </c>
      <c r="B6970" s="19">
        <f>(A6970-G6970)/G6970</f>
        <v>2.0955797166027983</v>
      </c>
      <c r="C6970" s="30" t="s">
        <v>156</v>
      </c>
      <c r="D6970" s="6">
        <v>1011037</v>
      </c>
      <c r="E6970" s="6">
        <v>10</v>
      </c>
      <c r="F6970" s="7" t="s">
        <v>27</v>
      </c>
      <c r="G6970" s="6">
        <v>44.884</v>
      </c>
    </row>
    <row r="6971" spans="1:7" ht="15" thickBot="1" x14ac:dyDescent="0.35">
      <c r="A6971" s="6">
        <v>138.94200000000001</v>
      </c>
      <c r="B6971" s="19">
        <f>(A6971-G6971)/G6971</f>
        <v>1.0287057586730524</v>
      </c>
      <c r="C6971" s="30" t="s">
        <v>386</v>
      </c>
      <c r="D6971" s="6">
        <v>1014263</v>
      </c>
      <c r="E6971" s="6">
        <v>897</v>
      </c>
      <c r="F6971" s="7" t="s">
        <v>23</v>
      </c>
      <c r="G6971" s="6">
        <v>68.488</v>
      </c>
    </row>
    <row r="6972" spans="1:7" ht="15" thickBot="1" x14ac:dyDescent="0.35">
      <c r="A6972" s="6">
        <v>138.94200000000001</v>
      </c>
      <c r="B6972" s="19">
        <f>(A6972-G6972)/G6972</f>
        <v>0.91095890410958913</v>
      </c>
      <c r="C6972" s="30" t="s">
        <v>54</v>
      </c>
      <c r="D6972" s="6">
        <v>1006332</v>
      </c>
      <c r="E6972" s="6">
        <v>1643</v>
      </c>
      <c r="F6972" s="7" t="s">
        <v>19</v>
      </c>
      <c r="G6972" s="6">
        <v>72.707999999999998</v>
      </c>
    </row>
    <row r="6973" spans="1:7" ht="15" thickBot="1" x14ac:dyDescent="0.35">
      <c r="A6973" s="6">
        <v>138.94200000000001</v>
      </c>
      <c r="B6973" s="19">
        <f>(A6973-G6973)/G6973</f>
        <v>0.74270018061408816</v>
      </c>
      <c r="C6973" s="30" t="s">
        <v>237</v>
      </c>
      <c r="D6973" s="6">
        <v>1019370</v>
      </c>
      <c r="E6973" s="6">
        <v>1677</v>
      </c>
      <c r="F6973" s="7" t="s">
        <v>31</v>
      </c>
      <c r="G6973" s="6">
        <v>79.727999999999994</v>
      </c>
    </row>
    <row r="6974" spans="1:7" ht="15" thickBot="1" x14ac:dyDescent="0.35">
      <c r="A6974" s="6">
        <v>138.94200000000001</v>
      </c>
      <c r="B6974" s="19">
        <f>(A6974-G6974)/G6974</f>
        <v>0.67198555956678718</v>
      </c>
      <c r="C6974" s="30" t="s">
        <v>229</v>
      </c>
      <c r="D6974" s="6">
        <v>1019372</v>
      </c>
      <c r="E6974" s="6">
        <v>1064</v>
      </c>
      <c r="F6974" s="7" t="s">
        <v>19</v>
      </c>
      <c r="G6974" s="6">
        <v>83.1</v>
      </c>
    </row>
    <row r="6975" spans="1:7" ht="15" thickBot="1" x14ac:dyDescent="0.35">
      <c r="A6975" s="6">
        <v>138.94200000000001</v>
      </c>
      <c r="B6975" s="19">
        <f>(A6975-G6975)/G6975</f>
        <v>0.5660730387736701</v>
      </c>
      <c r="C6975" s="30" t="s">
        <v>210</v>
      </c>
      <c r="D6975" s="6">
        <v>1010562</v>
      </c>
      <c r="E6975" s="6">
        <v>1314</v>
      </c>
      <c r="F6975" s="7" t="s">
        <v>31</v>
      </c>
      <c r="G6975" s="6">
        <v>88.72</v>
      </c>
    </row>
    <row r="6976" spans="1:7" ht="15" thickBot="1" x14ac:dyDescent="0.35">
      <c r="A6976" s="6">
        <v>138.94200000000001</v>
      </c>
      <c r="B6976" s="19">
        <f>(A6976-G6976)/G6976</f>
        <v>0.51524603036119365</v>
      </c>
      <c r="C6976" s="30" t="s">
        <v>384</v>
      </c>
      <c r="D6976" s="6">
        <v>1006391</v>
      </c>
      <c r="E6976" s="6">
        <v>2549</v>
      </c>
      <c r="F6976" s="7" t="s">
        <v>21</v>
      </c>
      <c r="G6976" s="6">
        <v>91.695999999999998</v>
      </c>
    </row>
    <row r="6977" spans="1:7" ht="15" thickBot="1" x14ac:dyDescent="0.35">
      <c r="A6977" s="6">
        <v>138.94200000000001</v>
      </c>
      <c r="B6977" s="19">
        <f>(A6977-G6977)/G6977</f>
        <v>0.21270467478965197</v>
      </c>
      <c r="C6977" s="30" t="s">
        <v>344</v>
      </c>
      <c r="D6977" s="6">
        <v>1016153</v>
      </c>
      <c r="E6977" s="6">
        <v>650</v>
      </c>
      <c r="F6977" s="7" t="s">
        <v>19</v>
      </c>
      <c r="G6977" s="6">
        <v>114.572</v>
      </c>
    </row>
    <row r="6978" spans="1:7" ht="15" thickBot="1" x14ac:dyDescent="0.35">
      <c r="A6978" s="6">
        <v>138.94200000000001</v>
      </c>
      <c r="B6978" s="19">
        <f>(A6978-G6978)/G6978</f>
        <v>0.18936825885978442</v>
      </c>
      <c r="C6978" s="30" t="s">
        <v>302</v>
      </c>
      <c r="D6978" s="6">
        <v>1009537</v>
      </c>
      <c r="E6978" s="6">
        <v>640</v>
      </c>
      <c r="F6978" s="7" t="s">
        <v>19</v>
      </c>
      <c r="G6978" s="6">
        <v>116.82</v>
      </c>
    </row>
    <row r="6979" spans="1:7" ht="15" thickBot="1" x14ac:dyDescent="0.35">
      <c r="A6979" s="6">
        <v>138.94200000000001</v>
      </c>
      <c r="B6979" s="19">
        <f>(A6979-G6979)/G6979</f>
        <v>8.7081025255844602E-2</v>
      </c>
      <c r="C6979" s="30" t="s">
        <v>130</v>
      </c>
      <c r="D6979" s="6">
        <v>1007440</v>
      </c>
      <c r="E6979" s="6">
        <v>1567</v>
      </c>
      <c r="F6979" s="7" t="s">
        <v>17</v>
      </c>
      <c r="G6979" s="6">
        <v>127.812</v>
      </c>
    </row>
    <row r="6980" spans="1:7" ht="15" thickBot="1" x14ac:dyDescent="0.35">
      <c r="A6980" s="6">
        <v>138.94200000000001</v>
      </c>
      <c r="B6980" s="19">
        <f>(A6980-G6980)/G6980</f>
        <v>4.8175865294667879E-2</v>
      </c>
      <c r="C6980" s="30" t="s">
        <v>335</v>
      </c>
      <c r="D6980" s="6">
        <v>1018252</v>
      </c>
      <c r="E6980" s="6">
        <v>373</v>
      </c>
      <c r="F6980" s="7" t="s">
        <v>35</v>
      </c>
      <c r="G6980" s="6">
        <v>132.55600000000001</v>
      </c>
    </row>
    <row r="6981" spans="1:7" ht="15" thickBot="1" x14ac:dyDescent="0.35">
      <c r="A6981" s="6">
        <v>138.94200000000001</v>
      </c>
      <c r="B6981" s="19">
        <f>(A6981-G6981)/G6981</f>
        <v>-0.12288520781778686</v>
      </c>
      <c r="C6981" s="30" t="s">
        <v>65</v>
      </c>
      <c r="D6981" s="6">
        <v>1016741</v>
      </c>
      <c r="E6981" s="6">
        <v>1882</v>
      </c>
      <c r="F6981" s="7" t="s">
        <v>23</v>
      </c>
      <c r="G6981" s="6">
        <v>158.40799999999999</v>
      </c>
    </row>
    <row r="6982" spans="1:7" ht="15" thickBot="1" x14ac:dyDescent="0.35">
      <c r="A6982" s="6">
        <v>138.94200000000001</v>
      </c>
      <c r="B6982" s="19">
        <f>(A6982-G6982)/G6982</f>
        <v>-0.33238194084068501</v>
      </c>
      <c r="C6982" s="30" t="s">
        <v>186</v>
      </c>
      <c r="D6982" s="6">
        <v>1007858</v>
      </c>
      <c r="E6982" s="6">
        <v>1102</v>
      </c>
      <c r="F6982" s="7" t="s">
        <v>42</v>
      </c>
      <c r="G6982" s="6">
        <v>208.11600000000001</v>
      </c>
    </row>
    <row r="6983" spans="1:7" ht="15" thickBot="1" x14ac:dyDescent="0.35">
      <c r="A6983" s="6">
        <v>139.12128000000001</v>
      </c>
      <c r="B6983" s="19">
        <f>(A6983-G6983)/G6983</f>
        <v>-0.16439660764481165</v>
      </c>
      <c r="C6983" s="30" t="s">
        <v>148</v>
      </c>
      <c r="D6983" s="6">
        <v>1010475</v>
      </c>
      <c r="E6983" s="6">
        <v>1987</v>
      </c>
      <c r="F6983" s="7" t="s">
        <v>87</v>
      </c>
      <c r="G6983" s="6">
        <v>166.49199999999999</v>
      </c>
    </row>
    <row r="6984" spans="1:7" ht="15" thickBot="1" x14ac:dyDescent="0.35">
      <c r="A6984" s="6">
        <v>139.13952</v>
      </c>
      <c r="B6984" s="19">
        <f>(A6984-G6984)/G6984</f>
        <v>-0.59890356217759966</v>
      </c>
      <c r="C6984" s="30" t="s">
        <v>131</v>
      </c>
      <c r="D6984" s="6">
        <v>1001182</v>
      </c>
      <c r="E6984" s="6">
        <v>1182</v>
      </c>
      <c r="F6984" s="7" t="s">
        <v>23</v>
      </c>
      <c r="G6984" s="6">
        <v>346.89792</v>
      </c>
    </row>
    <row r="6985" spans="1:7" ht="15" thickBot="1" x14ac:dyDescent="0.35">
      <c r="A6985" s="6">
        <v>139.27680000000001</v>
      </c>
      <c r="B6985" s="19">
        <f>(A6985-G6985)/G6985</f>
        <v>-0.17381978322355296</v>
      </c>
      <c r="C6985" s="30" t="s">
        <v>120</v>
      </c>
      <c r="D6985" s="6">
        <v>1002248</v>
      </c>
      <c r="E6985" s="6">
        <v>2248</v>
      </c>
      <c r="F6985" s="7" t="s">
        <v>19</v>
      </c>
      <c r="G6985" s="6">
        <v>168.57919999999999</v>
      </c>
    </row>
    <row r="6986" spans="1:7" ht="15" thickBot="1" x14ac:dyDescent="0.35">
      <c r="A6986" s="6">
        <v>139.33920000000001</v>
      </c>
      <c r="B6986" s="19">
        <f>(A6986-G6986)/G6986</f>
        <v>1.180882500250426</v>
      </c>
      <c r="C6986" s="30" t="s">
        <v>296</v>
      </c>
      <c r="D6986" s="6">
        <v>1002678</v>
      </c>
      <c r="E6986" s="6">
        <v>2678</v>
      </c>
      <c r="F6986" s="7" t="s">
        <v>25</v>
      </c>
      <c r="G6986" s="6">
        <v>63.891199999999998</v>
      </c>
    </row>
    <row r="6987" spans="1:7" ht="15" thickBot="1" x14ac:dyDescent="0.35">
      <c r="A6987" s="6">
        <v>139.35480000000001</v>
      </c>
      <c r="B6987" s="19">
        <f>(A6987-G6987)/G6987</f>
        <v>5.4997574626865671</v>
      </c>
      <c r="C6987" s="30" t="s">
        <v>379</v>
      </c>
      <c r="D6987" s="6">
        <v>1002592</v>
      </c>
      <c r="E6987" s="6">
        <v>2592</v>
      </c>
      <c r="F6987" s="7" t="s">
        <v>19</v>
      </c>
      <c r="G6987" s="6">
        <v>21.44</v>
      </c>
    </row>
    <row r="6988" spans="1:7" ht="15" thickBot="1" x14ac:dyDescent="0.35">
      <c r="A6988" s="6">
        <v>139.39019999999999</v>
      </c>
      <c r="B6988" s="19">
        <f>(A6988-G6988)/G6988</f>
        <v>27.102862903225805</v>
      </c>
      <c r="C6988" s="30" t="s">
        <v>149</v>
      </c>
      <c r="D6988" s="6">
        <v>1010050</v>
      </c>
      <c r="E6988" s="6">
        <v>115</v>
      </c>
      <c r="F6988" s="7" t="s">
        <v>42</v>
      </c>
      <c r="G6988" s="6">
        <v>4.96</v>
      </c>
    </row>
    <row r="6989" spans="1:7" ht="15" thickBot="1" x14ac:dyDescent="0.35">
      <c r="A6989" s="6">
        <v>139.39019999999999</v>
      </c>
      <c r="B6989" s="19">
        <f>(A6989-G6989)/G6989</f>
        <v>6.5821475195822448</v>
      </c>
      <c r="C6989" s="30" t="s">
        <v>150</v>
      </c>
      <c r="D6989" s="6">
        <v>1006465</v>
      </c>
      <c r="E6989" s="6">
        <v>2186</v>
      </c>
      <c r="F6989" s="7" t="s">
        <v>42</v>
      </c>
      <c r="G6989" s="6">
        <v>18.384</v>
      </c>
    </row>
    <row r="6990" spans="1:7" ht="15" thickBot="1" x14ac:dyDescent="0.35">
      <c r="A6990" s="6">
        <v>139.39019999999999</v>
      </c>
      <c r="B6990" s="19">
        <f>(A6990-G6990)/G6990</f>
        <v>5.3881851512373968</v>
      </c>
      <c r="C6990" s="30" t="s">
        <v>223</v>
      </c>
      <c r="D6990" s="6">
        <v>1012047</v>
      </c>
      <c r="E6990" s="6">
        <v>1416</v>
      </c>
      <c r="F6990" s="7" t="s">
        <v>19</v>
      </c>
      <c r="G6990" s="6">
        <v>21.82</v>
      </c>
    </row>
    <row r="6991" spans="1:7" ht="15" thickBot="1" x14ac:dyDescent="0.35">
      <c r="A6991" s="6">
        <v>139.39019999999999</v>
      </c>
      <c r="B6991" s="19">
        <f>(A6991-G6991)/G6991</f>
        <v>5.3881851512373968</v>
      </c>
      <c r="C6991" s="30" t="s">
        <v>258</v>
      </c>
      <c r="D6991" s="6">
        <v>1016696</v>
      </c>
      <c r="E6991" s="6">
        <v>2845</v>
      </c>
      <c r="F6991" s="7" t="s">
        <v>23</v>
      </c>
      <c r="G6991" s="6">
        <v>21.82</v>
      </c>
    </row>
    <row r="6992" spans="1:7" ht="15" thickBot="1" x14ac:dyDescent="0.35">
      <c r="A6992" s="6">
        <v>139.39019999999999</v>
      </c>
      <c r="B6992" s="19">
        <f>(A6992-G6992)/G6992</f>
        <v>2.3555657197881561</v>
      </c>
      <c r="C6992" s="30" t="s">
        <v>289</v>
      </c>
      <c r="D6992" s="6">
        <v>1007345</v>
      </c>
      <c r="E6992" s="6">
        <v>894</v>
      </c>
      <c r="F6992" s="7" t="s">
        <v>35</v>
      </c>
      <c r="G6992" s="6">
        <v>41.54</v>
      </c>
    </row>
    <row r="6993" spans="1:7" ht="15" thickBot="1" x14ac:dyDescent="0.35">
      <c r="A6993" s="6">
        <v>139.39019999999999</v>
      </c>
      <c r="B6993" s="19">
        <f>(A6993-G6993)/G6993</f>
        <v>2.2138291985612835</v>
      </c>
      <c r="C6993" s="30" t="s">
        <v>379</v>
      </c>
      <c r="D6993" s="6">
        <v>1014732</v>
      </c>
      <c r="E6993" s="6">
        <v>2118</v>
      </c>
      <c r="F6993" s="7" t="s">
        <v>35</v>
      </c>
      <c r="G6993" s="6">
        <v>43.372</v>
      </c>
    </row>
    <row r="6994" spans="1:7" ht="15" thickBot="1" x14ac:dyDescent="0.35">
      <c r="A6994" s="6">
        <v>139.39019999999999</v>
      </c>
      <c r="B6994" s="19">
        <f>(A6994-G6994)/G6994</f>
        <v>1.9945475638051042</v>
      </c>
      <c r="C6994" s="30" t="s">
        <v>286</v>
      </c>
      <c r="D6994" s="6">
        <v>1018907</v>
      </c>
      <c r="E6994" s="6">
        <v>2293</v>
      </c>
      <c r="F6994" s="7" t="s">
        <v>42</v>
      </c>
      <c r="G6994" s="6">
        <v>46.548000000000002</v>
      </c>
    </row>
    <row r="6995" spans="1:7" ht="15" thickBot="1" x14ac:dyDescent="0.35">
      <c r="A6995" s="6">
        <v>139.39019999999999</v>
      </c>
      <c r="B6995" s="19">
        <f>(A6995-G6995)/G6995</f>
        <v>0.71257863180656578</v>
      </c>
      <c r="C6995" s="30" t="s">
        <v>115</v>
      </c>
      <c r="D6995" s="6">
        <v>1015726</v>
      </c>
      <c r="E6995" s="6">
        <v>374</v>
      </c>
      <c r="F6995" s="7" t="s">
        <v>17</v>
      </c>
      <c r="G6995" s="6">
        <v>81.391999999999996</v>
      </c>
    </row>
    <row r="6996" spans="1:7" ht="15" thickBot="1" x14ac:dyDescent="0.35">
      <c r="A6996" s="6">
        <v>139.39019999999999</v>
      </c>
      <c r="B6996" s="19">
        <f>(A6996-G6996)/G6996</f>
        <v>0.66974365117393375</v>
      </c>
      <c r="C6996" s="30" t="s">
        <v>143</v>
      </c>
      <c r="D6996" s="6">
        <v>1008570</v>
      </c>
      <c r="E6996" s="6">
        <v>290</v>
      </c>
      <c r="F6996" s="7" t="s">
        <v>19</v>
      </c>
      <c r="G6996" s="6">
        <v>83.48</v>
      </c>
    </row>
    <row r="6997" spans="1:7" ht="15" thickBot="1" x14ac:dyDescent="0.35">
      <c r="A6997" s="6">
        <v>139.39019999999999</v>
      </c>
      <c r="B6997" s="19">
        <f>(A6997-G6997)/G6997</f>
        <v>0.56161998655612799</v>
      </c>
      <c r="C6997" s="30" t="s">
        <v>238</v>
      </c>
      <c r="D6997" s="6">
        <v>1019269</v>
      </c>
      <c r="E6997" s="6">
        <v>2003</v>
      </c>
      <c r="F6997" s="7" t="s">
        <v>31</v>
      </c>
      <c r="G6997" s="6">
        <v>89.26</v>
      </c>
    </row>
    <row r="6998" spans="1:7" ht="15" thickBot="1" x14ac:dyDescent="0.35">
      <c r="A6998" s="6">
        <v>139.39019999999999</v>
      </c>
      <c r="B6998" s="19">
        <f>(A6998-G6998)/G6998</f>
        <v>0.36001053740779754</v>
      </c>
      <c r="C6998" s="30" t="s">
        <v>36</v>
      </c>
      <c r="D6998" s="6">
        <v>1008361</v>
      </c>
      <c r="E6998" s="6">
        <v>1517</v>
      </c>
      <c r="F6998" s="7" t="s">
        <v>17</v>
      </c>
      <c r="G6998" s="6">
        <v>102.492</v>
      </c>
    </row>
    <row r="6999" spans="1:7" ht="15" thickBot="1" x14ac:dyDescent="0.35">
      <c r="A6999" s="6">
        <v>139.39019999999999</v>
      </c>
      <c r="B6999" s="19">
        <f>(A6999-G6999)/G6999</f>
        <v>0.26012692558038614</v>
      </c>
      <c r="C6999" s="30" t="s">
        <v>238</v>
      </c>
      <c r="D6999" s="6">
        <v>1009870</v>
      </c>
      <c r="E6999" s="6">
        <v>1322</v>
      </c>
      <c r="F6999" s="7" t="s">
        <v>35</v>
      </c>
      <c r="G6999" s="6">
        <v>110.616</v>
      </c>
    </row>
    <row r="7000" spans="1:7" ht="15" thickBot="1" x14ac:dyDescent="0.35">
      <c r="A7000" s="6">
        <v>139.39019999999999</v>
      </c>
      <c r="B7000" s="19">
        <f>(A7000-G7000)/G7000</f>
        <v>-5.6312454301730479E-2</v>
      </c>
      <c r="C7000" s="30" t="s">
        <v>281</v>
      </c>
      <c r="D7000" s="6">
        <v>1015929</v>
      </c>
      <c r="E7000" s="6">
        <v>1354</v>
      </c>
      <c r="F7000" s="7" t="s">
        <v>31</v>
      </c>
      <c r="G7000" s="6">
        <v>147.708</v>
      </c>
    </row>
    <row r="7001" spans="1:7" ht="15" thickBot="1" x14ac:dyDescent="0.35">
      <c r="A7001" s="6">
        <v>139.39019999999999</v>
      </c>
      <c r="B7001" s="19">
        <f>(A7001-G7001)/G7001</f>
        <v>-8.4188326193792629E-2</v>
      </c>
      <c r="C7001" s="30" t="s">
        <v>293</v>
      </c>
      <c r="D7001" s="6">
        <v>1019784</v>
      </c>
      <c r="E7001" s="6">
        <v>1051</v>
      </c>
      <c r="F7001" s="7" t="s">
        <v>21</v>
      </c>
      <c r="G7001" s="6">
        <v>152.20400000000001</v>
      </c>
    </row>
    <row r="7002" spans="1:7" ht="15" thickBot="1" x14ac:dyDescent="0.35">
      <c r="A7002" s="6">
        <v>139.39019999999999</v>
      </c>
      <c r="B7002" s="19">
        <f>(A7002-G7002)/G7002</f>
        <v>-0.18420381121827892</v>
      </c>
      <c r="C7002" s="30" t="s">
        <v>50</v>
      </c>
      <c r="D7002" s="6">
        <v>1007288</v>
      </c>
      <c r="E7002" s="6">
        <v>1643</v>
      </c>
      <c r="F7002" s="7" t="s">
        <v>25</v>
      </c>
      <c r="G7002" s="6">
        <v>170.864</v>
      </c>
    </row>
    <row r="7003" spans="1:7" ht="15" thickBot="1" x14ac:dyDescent="0.35">
      <c r="A7003" s="6">
        <v>139.56800000000001</v>
      </c>
      <c r="B7003" s="19">
        <f>(A7003-G7003)/G7003</f>
        <v>-0.41587314342346682</v>
      </c>
      <c r="C7003" s="30" t="s">
        <v>246</v>
      </c>
      <c r="D7003" s="6">
        <v>1002817</v>
      </c>
      <c r="E7003" s="6">
        <v>2817</v>
      </c>
      <c r="F7003" s="7" t="s">
        <v>21</v>
      </c>
      <c r="G7003" s="6">
        <v>238.93440000000001</v>
      </c>
    </row>
    <row r="7004" spans="1:7" ht="15" thickBot="1" x14ac:dyDescent="0.35">
      <c r="A7004" s="6">
        <v>139.62520000000001</v>
      </c>
      <c r="B7004" s="19">
        <f>(A7004-G7004)/G7004</f>
        <v>-0.15657559004890495</v>
      </c>
      <c r="C7004" s="30" t="s">
        <v>303</v>
      </c>
      <c r="D7004" s="6">
        <v>1005277</v>
      </c>
      <c r="E7004" s="6">
        <v>2152</v>
      </c>
      <c r="F7004" s="7" t="s">
        <v>19</v>
      </c>
      <c r="G7004" s="6">
        <v>165.54560000000001</v>
      </c>
    </row>
    <row r="7005" spans="1:7" ht="15" thickBot="1" x14ac:dyDescent="0.35">
      <c r="A7005" s="6">
        <v>139.64080000000001</v>
      </c>
      <c r="B7005" s="19">
        <f>(A7005-G7005)/G7005</f>
        <v>-0.34487689536105681</v>
      </c>
      <c r="C7005" s="30" t="s">
        <v>135</v>
      </c>
      <c r="D7005" s="6">
        <v>1003061</v>
      </c>
      <c r="E7005" s="6">
        <v>354</v>
      </c>
      <c r="F7005" s="7" t="s">
        <v>25</v>
      </c>
      <c r="G7005" s="6">
        <v>213.15199999999999</v>
      </c>
    </row>
    <row r="7006" spans="1:7" ht="15" thickBot="1" x14ac:dyDescent="0.35">
      <c r="A7006" s="6">
        <v>139.79679999999999</v>
      </c>
      <c r="B7006" s="19">
        <f>(A7006-G7006)/G7006</f>
        <v>3.2855110849519318</v>
      </c>
      <c r="C7006" s="30" t="s">
        <v>359</v>
      </c>
      <c r="D7006" s="6">
        <v>1002570</v>
      </c>
      <c r="E7006" s="6">
        <v>2570</v>
      </c>
      <c r="F7006" s="7" t="s">
        <v>27</v>
      </c>
      <c r="G7006" s="6">
        <v>32.620800000000003</v>
      </c>
    </row>
    <row r="7007" spans="1:7" ht="15" thickBot="1" x14ac:dyDescent="0.35">
      <c r="A7007" s="6">
        <v>139.828</v>
      </c>
      <c r="B7007" s="19">
        <f>(A7007-G7007)/G7007</f>
        <v>14.17757902049323</v>
      </c>
      <c r="C7007" s="30" t="s">
        <v>219</v>
      </c>
      <c r="D7007" s="6">
        <v>1003366</v>
      </c>
      <c r="E7007" s="6">
        <v>513</v>
      </c>
      <c r="F7007" s="7" t="s">
        <v>23</v>
      </c>
      <c r="G7007" s="6">
        <v>9.2127999999999997</v>
      </c>
    </row>
    <row r="7008" spans="1:7" ht="15" thickBot="1" x14ac:dyDescent="0.35">
      <c r="A7008" s="6">
        <v>139.83840000000001</v>
      </c>
      <c r="B7008" s="19">
        <f>(A7008-G7008)/G7008</f>
        <v>64.713533834586457</v>
      </c>
      <c r="C7008" s="30" t="s">
        <v>320</v>
      </c>
      <c r="D7008" s="6">
        <v>1019392</v>
      </c>
      <c r="E7008" s="6">
        <v>2183</v>
      </c>
      <c r="F7008" s="7" t="s">
        <v>17</v>
      </c>
      <c r="G7008" s="6">
        <v>2.1280000000000001</v>
      </c>
    </row>
    <row r="7009" spans="1:7" ht="15" thickBot="1" x14ac:dyDescent="0.35">
      <c r="A7009" s="6">
        <v>139.83840000000001</v>
      </c>
      <c r="B7009" s="19">
        <f>(A7009-G7009)/G7009</f>
        <v>30.495135135135136</v>
      </c>
      <c r="C7009" s="30" t="s">
        <v>49</v>
      </c>
      <c r="D7009" s="6">
        <v>1006374</v>
      </c>
      <c r="E7009" s="6">
        <v>2528</v>
      </c>
      <c r="F7009" s="7" t="s">
        <v>27</v>
      </c>
      <c r="G7009" s="6">
        <v>4.4400000000000004</v>
      </c>
    </row>
    <row r="7010" spans="1:7" ht="15" thickBot="1" x14ac:dyDescent="0.35">
      <c r="A7010" s="6">
        <v>139.83840000000001</v>
      </c>
      <c r="B7010" s="19">
        <f>(A7010-G7010)/G7010</f>
        <v>16.95562403697997</v>
      </c>
      <c r="C7010" s="30" t="s">
        <v>148</v>
      </c>
      <c r="D7010" s="6">
        <v>1006723</v>
      </c>
      <c r="E7010" s="6">
        <v>2663</v>
      </c>
      <c r="F7010" s="7" t="s">
        <v>87</v>
      </c>
      <c r="G7010" s="6">
        <v>7.7880000000000003</v>
      </c>
    </row>
    <row r="7011" spans="1:7" ht="15" thickBot="1" x14ac:dyDescent="0.35">
      <c r="A7011" s="6">
        <v>139.83840000000001</v>
      </c>
      <c r="B7011" s="19">
        <f>(A7011-G7011)/G7011</f>
        <v>11.309718309859157</v>
      </c>
      <c r="C7011" s="30" t="s">
        <v>291</v>
      </c>
      <c r="D7011" s="6">
        <v>1015118</v>
      </c>
      <c r="E7011" s="6">
        <v>15</v>
      </c>
      <c r="F7011" s="7" t="s">
        <v>23</v>
      </c>
      <c r="G7011" s="6">
        <v>11.36</v>
      </c>
    </row>
    <row r="7012" spans="1:7" ht="15" thickBot="1" x14ac:dyDescent="0.35">
      <c r="A7012" s="6">
        <v>139.83840000000001</v>
      </c>
      <c r="B7012" s="19">
        <f>(A7012-G7012)/G7012</f>
        <v>10.201409804549824</v>
      </c>
      <c r="C7012" s="30" t="s">
        <v>61</v>
      </c>
      <c r="D7012" s="6">
        <v>1014076</v>
      </c>
      <c r="E7012" s="6">
        <v>2626</v>
      </c>
      <c r="F7012" s="7" t="s">
        <v>87</v>
      </c>
      <c r="G7012" s="6">
        <v>12.484</v>
      </c>
    </row>
    <row r="7013" spans="1:7" ht="15" thickBot="1" x14ac:dyDescent="0.35">
      <c r="A7013" s="6">
        <v>139.83840000000001</v>
      </c>
      <c r="B7013" s="19">
        <f>(A7013-G7013)/G7013</f>
        <v>9.4606822262118495</v>
      </c>
      <c r="C7013" s="30" t="s">
        <v>360</v>
      </c>
      <c r="D7013" s="6">
        <v>1018073</v>
      </c>
      <c r="E7013" s="6">
        <v>652</v>
      </c>
      <c r="F7013" s="7" t="s">
        <v>25</v>
      </c>
      <c r="G7013" s="6">
        <v>13.368</v>
      </c>
    </row>
    <row r="7014" spans="1:7" ht="15" thickBot="1" x14ac:dyDescent="0.35">
      <c r="A7014" s="6">
        <v>139.83840000000001</v>
      </c>
      <c r="B7014" s="19">
        <f>(A7014-G7014)/G7014</f>
        <v>7.2354770318021204</v>
      </c>
      <c r="C7014" s="30" t="s">
        <v>295</v>
      </c>
      <c r="D7014" s="6">
        <v>1010903</v>
      </c>
      <c r="E7014" s="6">
        <v>1857</v>
      </c>
      <c r="F7014" s="7" t="s">
        <v>23</v>
      </c>
      <c r="G7014" s="6">
        <v>16.98</v>
      </c>
    </row>
    <row r="7015" spans="1:7" ht="15" thickBot="1" x14ac:dyDescent="0.35">
      <c r="A7015" s="6">
        <v>139.83840000000001</v>
      </c>
      <c r="B7015" s="19">
        <f>(A7015-G7015)/G7015</f>
        <v>6.3645670950073736</v>
      </c>
      <c r="C7015" s="30" t="s">
        <v>53</v>
      </c>
      <c r="D7015" s="6">
        <v>1015016</v>
      </c>
      <c r="E7015" s="6">
        <v>1881</v>
      </c>
      <c r="F7015" s="7" t="s">
        <v>25</v>
      </c>
      <c r="G7015" s="6">
        <v>18.988</v>
      </c>
    </row>
    <row r="7016" spans="1:7" ht="15" thickBot="1" x14ac:dyDescent="0.35">
      <c r="A7016" s="6">
        <v>139.83840000000001</v>
      </c>
      <c r="B7016" s="19">
        <f>(A7016-G7016)/G7016</f>
        <v>6.2726440607447467</v>
      </c>
      <c r="C7016" s="30" t="s">
        <v>271</v>
      </c>
      <c r="D7016" s="6">
        <v>1013546</v>
      </c>
      <c r="E7016" s="6">
        <v>2829</v>
      </c>
      <c r="F7016" s="7" t="s">
        <v>19</v>
      </c>
      <c r="G7016" s="6">
        <v>19.228000000000002</v>
      </c>
    </row>
    <row r="7017" spans="1:7" ht="15" thickBot="1" x14ac:dyDescent="0.35">
      <c r="A7017" s="6">
        <v>139.83840000000001</v>
      </c>
      <c r="B7017" s="19">
        <f>(A7017-G7017)/G7017</f>
        <v>5.2539534883720931</v>
      </c>
      <c r="C7017" s="30" t="s">
        <v>29</v>
      </c>
      <c r="D7017" s="6">
        <v>1010925</v>
      </c>
      <c r="E7017" s="6">
        <v>2643</v>
      </c>
      <c r="F7017" s="7" t="s">
        <v>35</v>
      </c>
      <c r="G7017" s="6">
        <v>22.36</v>
      </c>
    </row>
    <row r="7018" spans="1:7" ht="15" thickBot="1" x14ac:dyDescent="0.35">
      <c r="A7018" s="6">
        <v>139.83840000000001</v>
      </c>
      <c r="B7018" s="19">
        <f>(A7018-G7018)/G7018</f>
        <v>3.4602704771625414</v>
      </c>
      <c r="C7018" s="30" t="s">
        <v>326</v>
      </c>
      <c r="D7018" s="6">
        <v>1012000</v>
      </c>
      <c r="E7018" s="6">
        <v>2771</v>
      </c>
      <c r="F7018" s="7" t="s">
        <v>35</v>
      </c>
      <c r="G7018" s="6">
        <v>31.352</v>
      </c>
    </row>
    <row r="7019" spans="1:7" ht="15" thickBot="1" x14ac:dyDescent="0.35">
      <c r="A7019" s="6">
        <v>139.83840000000001</v>
      </c>
      <c r="B7019" s="19">
        <f>(A7019-G7019)/G7019</f>
        <v>3.2329095532146748</v>
      </c>
      <c r="C7019" s="30" t="s">
        <v>169</v>
      </c>
      <c r="D7019" s="6">
        <v>1006145</v>
      </c>
      <c r="E7019" s="6">
        <v>547</v>
      </c>
      <c r="F7019" s="7" t="s">
        <v>27</v>
      </c>
      <c r="G7019" s="6">
        <v>33.036000000000001</v>
      </c>
    </row>
    <row r="7020" spans="1:7" ht="15" thickBot="1" x14ac:dyDescent="0.35">
      <c r="A7020" s="6">
        <v>139.83840000000001</v>
      </c>
      <c r="B7020" s="19">
        <f>(A7020-G7020)/G7020</f>
        <v>2.325052311204109</v>
      </c>
      <c r="C7020" s="30" t="s">
        <v>364</v>
      </c>
      <c r="D7020" s="6">
        <v>1005897</v>
      </c>
      <c r="E7020" s="6">
        <v>2101</v>
      </c>
      <c r="F7020" s="7" t="s">
        <v>31</v>
      </c>
      <c r="G7020" s="6">
        <v>42.055999999999997</v>
      </c>
    </row>
    <row r="7021" spans="1:7" ht="15" thickBot="1" x14ac:dyDescent="0.35">
      <c r="A7021" s="6">
        <v>139.83840000000001</v>
      </c>
      <c r="B7021" s="19">
        <f>(A7021-G7021)/G7021</f>
        <v>2.1186083853702051</v>
      </c>
      <c r="C7021" s="30" t="s">
        <v>108</v>
      </c>
      <c r="D7021" s="6">
        <v>1016275</v>
      </c>
      <c r="E7021" s="6">
        <v>2767</v>
      </c>
      <c r="F7021" s="7" t="s">
        <v>35</v>
      </c>
      <c r="G7021" s="6">
        <v>44.84</v>
      </c>
    </row>
    <row r="7022" spans="1:7" ht="15" thickBot="1" x14ac:dyDescent="0.35">
      <c r="A7022" s="6">
        <v>139.83840000000001</v>
      </c>
      <c r="B7022" s="19">
        <f>(A7022-G7022)/G7022</f>
        <v>1.9546653144016226</v>
      </c>
      <c r="C7022" s="30" t="s">
        <v>154</v>
      </c>
      <c r="D7022" s="6">
        <v>1018531</v>
      </c>
      <c r="E7022" s="6">
        <v>1606</v>
      </c>
      <c r="F7022" s="7" t="s">
        <v>35</v>
      </c>
      <c r="G7022" s="6">
        <v>47.328000000000003</v>
      </c>
    </row>
    <row r="7023" spans="1:7" ht="15" thickBot="1" x14ac:dyDescent="0.35">
      <c r="A7023" s="6">
        <v>139.83840000000001</v>
      </c>
      <c r="B7023" s="19">
        <f>(A7023-G7023)/G7023</f>
        <v>1.7712722948870392</v>
      </c>
      <c r="C7023" s="30" t="s">
        <v>145</v>
      </c>
      <c r="D7023" s="6">
        <v>1018015</v>
      </c>
      <c r="E7023" s="6">
        <v>2478</v>
      </c>
      <c r="F7023" s="7" t="s">
        <v>42</v>
      </c>
      <c r="G7023" s="6">
        <v>50.46</v>
      </c>
    </row>
    <row r="7024" spans="1:7" ht="15" thickBot="1" x14ac:dyDescent="0.35">
      <c r="A7024" s="6">
        <v>139.83840000000001</v>
      </c>
      <c r="B7024" s="19">
        <f>(A7024-G7024)/G7024</f>
        <v>1.7712722948870392</v>
      </c>
      <c r="C7024" s="30" t="s">
        <v>333</v>
      </c>
      <c r="D7024" s="6">
        <v>1018125</v>
      </c>
      <c r="E7024" s="6">
        <v>91</v>
      </c>
      <c r="F7024" s="7" t="s">
        <v>25</v>
      </c>
      <c r="G7024" s="6">
        <v>50.46</v>
      </c>
    </row>
    <row r="7025" spans="1:7" ht="15" thickBot="1" x14ac:dyDescent="0.35">
      <c r="A7025" s="6">
        <v>139.83840000000001</v>
      </c>
      <c r="B7025" s="19">
        <f>(A7025-G7025)/G7025</f>
        <v>1.5861517976031958</v>
      </c>
      <c r="C7025" s="30" t="s">
        <v>219</v>
      </c>
      <c r="D7025" s="6">
        <v>1009708</v>
      </c>
      <c r="E7025" s="6">
        <v>713</v>
      </c>
      <c r="F7025" s="7" t="s">
        <v>25</v>
      </c>
      <c r="G7025" s="6">
        <v>54.072000000000003</v>
      </c>
    </row>
    <row r="7026" spans="1:7" ht="15" thickBot="1" x14ac:dyDescent="0.35">
      <c r="A7026" s="6">
        <v>139.83840000000001</v>
      </c>
      <c r="B7026" s="19">
        <f>(A7026-G7026)/G7026</f>
        <v>1.2761638127482258</v>
      </c>
      <c r="C7026" s="30" t="s">
        <v>332</v>
      </c>
      <c r="D7026" s="6">
        <v>1006735</v>
      </c>
      <c r="E7026" s="6">
        <v>1484</v>
      </c>
      <c r="F7026" s="7" t="s">
        <v>17</v>
      </c>
      <c r="G7026" s="6">
        <v>61.436</v>
      </c>
    </row>
    <row r="7027" spans="1:7" ht="15" thickBot="1" x14ac:dyDescent="0.35">
      <c r="A7027" s="6">
        <v>139.83840000000001</v>
      </c>
      <c r="B7027" s="19">
        <f>(A7027-G7027)/G7027</f>
        <v>1.2664246353322528</v>
      </c>
      <c r="C7027" s="30" t="s">
        <v>332</v>
      </c>
      <c r="D7027" s="6">
        <v>1015179</v>
      </c>
      <c r="E7027" s="6">
        <v>627</v>
      </c>
      <c r="F7027" s="7" t="s">
        <v>31</v>
      </c>
      <c r="G7027" s="6">
        <v>61.7</v>
      </c>
    </row>
    <row r="7028" spans="1:7" ht="15" thickBot="1" x14ac:dyDescent="0.35">
      <c r="A7028" s="6">
        <v>139.83840000000001</v>
      </c>
      <c r="B7028" s="19">
        <f>(A7028-G7028)/G7028</f>
        <v>0.90039138943248531</v>
      </c>
      <c r="C7028" s="30" t="s">
        <v>280</v>
      </c>
      <c r="D7028" s="6">
        <v>1005776</v>
      </c>
      <c r="E7028" s="6">
        <v>1444</v>
      </c>
      <c r="F7028" s="7" t="s">
        <v>35</v>
      </c>
      <c r="G7028" s="6">
        <v>73.584000000000003</v>
      </c>
    </row>
    <row r="7029" spans="1:7" ht="15" thickBot="1" x14ac:dyDescent="0.35">
      <c r="A7029" s="6">
        <v>139.83840000000001</v>
      </c>
      <c r="B7029" s="19">
        <f>(A7029-G7029)/G7029</f>
        <v>0.73050193050193046</v>
      </c>
      <c r="C7029" s="30" t="s">
        <v>245</v>
      </c>
      <c r="D7029" s="6">
        <v>1013682</v>
      </c>
      <c r="E7029" s="6">
        <v>2070</v>
      </c>
      <c r="F7029" s="7" t="s">
        <v>25</v>
      </c>
      <c r="G7029" s="6">
        <v>80.808000000000007</v>
      </c>
    </row>
    <row r="7030" spans="1:7" ht="15" thickBot="1" x14ac:dyDescent="0.35">
      <c r="A7030" s="6">
        <v>139.83840000000001</v>
      </c>
      <c r="B7030" s="19">
        <f>(A7030-G7030)/G7030</f>
        <v>0.67873229291716697</v>
      </c>
      <c r="C7030" s="30" t="s">
        <v>269</v>
      </c>
      <c r="D7030" s="6">
        <v>1009071</v>
      </c>
      <c r="E7030" s="6">
        <v>785</v>
      </c>
      <c r="F7030" s="7" t="s">
        <v>25</v>
      </c>
      <c r="G7030" s="6">
        <v>83.3</v>
      </c>
    </row>
    <row r="7031" spans="1:7" ht="15" thickBot="1" x14ac:dyDescent="0.35">
      <c r="A7031" s="6">
        <v>139.83840000000001</v>
      </c>
      <c r="B7031" s="19">
        <f>(A7031-G7031)/G7031</f>
        <v>0.41548303506356793</v>
      </c>
      <c r="C7031" s="30" t="s">
        <v>41</v>
      </c>
      <c r="D7031" s="6">
        <v>1010119</v>
      </c>
      <c r="E7031" s="6">
        <v>2106</v>
      </c>
      <c r="F7031" s="7" t="s">
        <v>17</v>
      </c>
      <c r="G7031" s="6">
        <v>98.792000000000002</v>
      </c>
    </row>
    <row r="7032" spans="1:7" ht="15" thickBot="1" x14ac:dyDescent="0.35">
      <c r="A7032" s="6">
        <v>139.83840000000001</v>
      </c>
      <c r="B7032" s="19">
        <f>(A7032-G7032)/G7032</f>
        <v>0.41548303506356793</v>
      </c>
      <c r="C7032" s="30" t="s">
        <v>297</v>
      </c>
      <c r="D7032" s="6">
        <v>1015643</v>
      </c>
      <c r="E7032" s="6">
        <v>2244</v>
      </c>
      <c r="F7032" s="7" t="s">
        <v>35</v>
      </c>
      <c r="G7032" s="6">
        <v>98.792000000000002</v>
      </c>
    </row>
    <row r="7033" spans="1:7" ht="15" thickBot="1" x14ac:dyDescent="0.35">
      <c r="A7033" s="6">
        <v>139.83840000000001</v>
      </c>
      <c r="B7033" s="19">
        <f>(A7033-G7033)/G7033</f>
        <v>0.2167055302265688</v>
      </c>
      <c r="C7033" s="30" t="s">
        <v>269</v>
      </c>
      <c r="D7033" s="6">
        <v>1007327</v>
      </c>
      <c r="E7033" s="6">
        <v>604</v>
      </c>
      <c r="F7033" s="7" t="s">
        <v>35</v>
      </c>
      <c r="G7033" s="6">
        <v>114.932</v>
      </c>
    </row>
    <row r="7034" spans="1:7" ht="15" thickBot="1" x14ac:dyDescent="0.35">
      <c r="A7034" s="6">
        <v>139.83840000000001</v>
      </c>
      <c r="B7034" s="19">
        <f>(A7034-G7034)/G7034</f>
        <v>9.2350956130483816E-2</v>
      </c>
      <c r="C7034" s="30" t="s">
        <v>80</v>
      </c>
      <c r="D7034" s="6">
        <v>1017707</v>
      </c>
      <c r="E7034" s="6">
        <v>2292</v>
      </c>
      <c r="F7034" s="7" t="s">
        <v>23</v>
      </c>
      <c r="G7034" s="6">
        <v>128.01599999999999</v>
      </c>
    </row>
    <row r="7035" spans="1:7" ht="15" thickBot="1" x14ac:dyDescent="0.35">
      <c r="A7035" s="6">
        <v>139.83840000000001</v>
      </c>
      <c r="B7035" s="19">
        <f>(A7035-G7035)/G7035</f>
        <v>7.349996929312777E-2</v>
      </c>
      <c r="C7035" s="30" t="s">
        <v>377</v>
      </c>
      <c r="D7035" s="6">
        <v>1009868</v>
      </c>
      <c r="E7035" s="6">
        <v>1423</v>
      </c>
      <c r="F7035" s="7" t="s">
        <v>19</v>
      </c>
      <c r="G7035" s="6">
        <v>130.26400000000001</v>
      </c>
    </row>
    <row r="7036" spans="1:7" ht="15" thickBot="1" x14ac:dyDescent="0.35">
      <c r="A7036" s="6">
        <v>139.83840000000001</v>
      </c>
      <c r="B7036" s="19">
        <f>(A7036-G7036)/G7036</f>
        <v>7.349996929312777E-2</v>
      </c>
      <c r="C7036" s="30" t="s">
        <v>305</v>
      </c>
      <c r="D7036" s="6">
        <v>1012743</v>
      </c>
      <c r="E7036" s="6">
        <v>535</v>
      </c>
      <c r="F7036" s="7" t="s">
        <v>31</v>
      </c>
      <c r="G7036" s="6">
        <v>130.26400000000001</v>
      </c>
    </row>
    <row r="7037" spans="1:7" ht="15" thickBot="1" x14ac:dyDescent="0.35">
      <c r="A7037" s="6">
        <v>139.83840000000001</v>
      </c>
      <c r="B7037" s="19">
        <f>(A7037-G7037)/G7037</f>
        <v>6.8186262527499389E-2</v>
      </c>
      <c r="C7037" s="30" t="s">
        <v>297</v>
      </c>
      <c r="D7037" s="6">
        <v>1008416</v>
      </c>
      <c r="E7037" s="6">
        <v>1786</v>
      </c>
      <c r="F7037" s="7" t="s">
        <v>27</v>
      </c>
      <c r="G7037" s="6">
        <v>130.91200000000001</v>
      </c>
    </row>
    <row r="7038" spans="1:7" ht="15" thickBot="1" x14ac:dyDescent="0.35">
      <c r="A7038" s="6">
        <v>139.83840000000001</v>
      </c>
      <c r="B7038" s="19">
        <f>(A7038-G7038)/G7038</f>
        <v>-0.12320425361155693</v>
      </c>
      <c r="C7038" s="30" t="s">
        <v>372</v>
      </c>
      <c r="D7038" s="6">
        <v>1015800</v>
      </c>
      <c r="E7038" s="6">
        <v>797</v>
      </c>
      <c r="F7038" s="7" t="s">
        <v>25</v>
      </c>
      <c r="G7038" s="6">
        <v>159.488</v>
      </c>
    </row>
    <row r="7039" spans="1:7" ht="15" thickBot="1" x14ac:dyDescent="0.35">
      <c r="A7039" s="6">
        <v>139.83840000000001</v>
      </c>
      <c r="B7039" s="19">
        <f>(A7039-G7039)/G7039</f>
        <v>-0.24550339915830363</v>
      </c>
      <c r="C7039" s="30" t="s">
        <v>215</v>
      </c>
      <c r="D7039" s="6">
        <v>1017638</v>
      </c>
      <c r="E7039" s="6">
        <v>1395</v>
      </c>
      <c r="F7039" s="7" t="s">
        <v>31</v>
      </c>
      <c r="G7039" s="6">
        <v>185.34</v>
      </c>
    </row>
    <row r="7040" spans="1:7" ht="15" thickBot="1" x14ac:dyDescent="0.35">
      <c r="A7040" s="6">
        <v>139.83840000000001</v>
      </c>
      <c r="B7040" s="19">
        <f>(A7040-G7040)/G7040</f>
        <v>-0.26337259529277907</v>
      </c>
      <c r="C7040" s="30" t="s">
        <v>283</v>
      </c>
      <c r="D7040" s="6">
        <v>1016377</v>
      </c>
      <c r="E7040" s="6">
        <v>883</v>
      </c>
      <c r="F7040" s="7" t="s">
        <v>35</v>
      </c>
      <c r="G7040" s="6">
        <v>189.83600000000001</v>
      </c>
    </row>
    <row r="7041" spans="1:7" ht="15" thickBot="1" x14ac:dyDescent="0.35">
      <c r="A7041" s="6">
        <v>139.92679999999999</v>
      </c>
      <c r="B7041" s="19">
        <f>(A7041-G7041)/G7041</f>
        <v>1.4849193044268907</v>
      </c>
      <c r="C7041" s="30" t="s">
        <v>323</v>
      </c>
      <c r="D7041" s="6">
        <v>1002912</v>
      </c>
      <c r="E7041" s="6">
        <v>2292</v>
      </c>
      <c r="F7041" s="7" t="s">
        <v>35</v>
      </c>
      <c r="G7041" s="6">
        <v>56.310400000000001</v>
      </c>
    </row>
    <row r="7042" spans="1:7" ht="15" thickBot="1" x14ac:dyDescent="0.35">
      <c r="A7042" s="6">
        <v>139.98400000000001</v>
      </c>
      <c r="B7042" s="19">
        <f>(A7042-G7042)/G7042</f>
        <v>0.14360033462302627</v>
      </c>
      <c r="C7042" s="30" t="s">
        <v>115</v>
      </c>
      <c r="D7042" s="6">
        <v>1005173</v>
      </c>
      <c r="E7042" s="6">
        <v>2205</v>
      </c>
      <c r="F7042" s="7" t="s">
        <v>87</v>
      </c>
      <c r="G7042" s="6">
        <v>122.4064</v>
      </c>
    </row>
    <row r="7043" spans="1:7" ht="15" thickBot="1" x14ac:dyDescent="0.35">
      <c r="A7043" s="6">
        <v>140.06200000000001</v>
      </c>
      <c r="B7043" s="19">
        <f>(A7043-G7043)/G7043</f>
        <v>1.3555367728788625E-2</v>
      </c>
      <c r="C7043" s="30" t="s">
        <v>333</v>
      </c>
      <c r="D7043" s="6">
        <v>1004688</v>
      </c>
      <c r="E7043" s="6">
        <v>1189</v>
      </c>
      <c r="F7043" s="7" t="s">
        <v>25</v>
      </c>
      <c r="G7043" s="6">
        <v>138.18879999999999</v>
      </c>
    </row>
    <row r="7044" spans="1:7" ht="15" thickBot="1" x14ac:dyDescent="0.35">
      <c r="A7044" s="6">
        <v>140.27000000000001</v>
      </c>
      <c r="B7044" s="19">
        <f>(A7044-G7044)/G7044</f>
        <v>-0.44453684343914335</v>
      </c>
      <c r="C7044" s="30" t="s">
        <v>70</v>
      </c>
      <c r="D7044" s="6">
        <v>1004551</v>
      </c>
      <c r="E7044" s="6">
        <v>2808</v>
      </c>
      <c r="F7044" s="7" t="s">
        <v>25</v>
      </c>
      <c r="G7044" s="6">
        <v>252.52799999999999</v>
      </c>
    </row>
    <row r="7045" spans="1:7" ht="15" thickBot="1" x14ac:dyDescent="0.35">
      <c r="A7045" s="6">
        <v>140.28659999999999</v>
      </c>
      <c r="B7045" s="19">
        <f>(A7045-G7045)/G7045</f>
        <v>15.365678954736351</v>
      </c>
      <c r="C7045" s="30" t="s">
        <v>386</v>
      </c>
      <c r="D7045" s="6">
        <v>1016469</v>
      </c>
      <c r="E7045" s="6">
        <v>1789</v>
      </c>
      <c r="F7045" s="7" t="s">
        <v>27</v>
      </c>
      <c r="G7045" s="6">
        <v>8.5719999999999992</v>
      </c>
    </row>
    <row r="7046" spans="1:7" ht="15" thickBot="1" x14ac:dyDescent="0.35">
      <c r="A7046" s="6">
        <v>140.28659999999999</v>
      </c>
      <c r="B7046" s="19">
        <f>(A7046-G7046)/G7046</f>
        <v>6.6226146489893498</v>
      </c>
      <c r="C7046" s="30" t="s">
        <v>104</v>
      </c>
      <c r="D7046" s="6">
        <v>1011617</v>
      </c>
      <c r="E7046" s="6">
        <v>803</v>
      </c>
      <c r="F7046" s="7" t="s">
        <v>17</v>
      </c>
      <c r="G7046" s="6">
        <v>18.404</v>
      </c>
    </row>
    <row r="7047" spans="1:7" ht="15" thickBot="1" x14ac:dyDescent="0.35">
      <c r="A7047" s="6">
        <v>140.28659999999999</v>
      </c>
      <c r="B7047" s="19">
        <f>(A7047-G7047)/G7047</f>
        <v>4.7712111239098238</v>
      </c>
      <c r="C7047" s="30" t="s">
        <v>210</v>
      </c>
      <c r="D7047" s="6">
        <v>1010125</v>
      </c>
      <c r="E7047" s="6">
        <v>605</v>
      </c>
      <c r="F7047" s="7" t="s">
        <v>19</v>
      </c>
      <c r="G7047" s="6">
        <v>24.308</v>
      </c>
    </row>
    <row r="7048" spans="1:7" ht="15" thickBot="1" x14ac:dyDescent="0.35">
      <c r="A7048" s="6">
        <v>140.28659999999999</v>
      </c>
      <c r="B7048" s="19">
        <f>(A7048-G7048)/G7048</f>
        <v>4.2826705829191143</v>
      </c>
      <c r="C7048" s="30" t="s">
        <v>374</v>
      </c>
      <c r="D7048" s="6">
        <v>1017715</v>
      </c>
      <c r="E7048" s="6">
        <v>962</v>
      </c>
      <c r="F7048" s="7" t="s">
        <v>31</v>
      </c>
      <c r="G7048" s="6">
        <v>26.556000000000001</v>
      </c>
    </row>
    <row r="7049" spans="1:7" ht="15" thickBot="1" x14ac:dyDescent="0.35">
      <c r="A7049" s="6">
        <v>140.28659999999999</v>
      </c>
      <c r="B7049" s="19">
        <f>(A7049-G7049)/G7049</f>
        <v>4.0681575144508662</v>
      </c>
      <c r="C7049" s="30" t="s">
        <v>126</v>
      </c>
      <c r="D7049" s="6">
        <v>1017628</v>
      </c>
      <c r="E7049" s="6">
        <v>1340</v>
      </c>
      <c r="F7049" s="7" t="s">
        <v>23</v>
      </c>
      <c r="G7049" s="6">
        <v>27.68</v>
      </c>
    </row>
    <row r="7050" spans="1:7" ht="15" thickBot="1" x14ac:dyDescent="0.35">
      <c r="A7050" s="6">
        <v>140.28659999999999</v>
      </c>
      <c r="B7050" s="19">
        <f>(A7050-G7050)/G7050</f>
        <v>2.739779270633397</v>
      </c>
      <c r="C7050" s="30" t="s">
        <v>270</v>
      </c>
      <c r="D7050" s="6">
        <v>1009411</v>
      </c>
      <c r="E7050" s="6">
        <v>2447</v>
      </c>
      <c r="F7050" s="7" t="s">
        <v>35</v>
      </c>
      <c r="G7050" s="6">
        <v>37.512</v>
      </c>
    </row>
    <row r="7051" spans="1:7" ht="15" thickBot="1" x14ac:dyDescent="0.35">
      <c r="A7051" s="6">
        <v>140.28659999999999</v>
      </c>
      <c r="B7051" s="19">
        <f>(A7051-G7051)/G7051</f>
        <v>2.7116784844957138</v>
      </c>
      <c r="C7051" s="30" t="s">
        <v>358</v>
      </c>
      <c r="D7051" s="6">
        <v>1012787</v>
      </c>
      <c r="E7051" s="6">
        <v>2208</v>
      </c>
      <c r="F7051" s="7" t="s">
        <v>42</v>
      </c>
      <c r="G7051" s="6">
        <v>37.795999999999999</v>
      </c>
    </row>
    <row r="7052" spans="1:7" ht="15" thickBot="1" x14ac:dyDescent="0.35">
      <c r="A7052" s="6">
        <v>140.28659999999999</v>
      </c>
      <c r="B7052" s="19">
        <f>(A7052-G7052)/G7052</f>
        <v>1.634589092548077</v>
      </c>
      <c r="C7052" s="30" t="s">
        <v>67</v>
      </c>
      <c r="D7052" s="6">
        <v>1013524</v>
      </c>
      <c r="E7052" s="6">
        <v>2561</v>
      </c>
      <c r="F7052" s="7" t="s">
        <v>23</v>
      </c>
      <c r="G7052" s="6">
        <v>53.247999999999998</v>
      </c>
    </row>
    <row r="7053" spans="1:7" ht="15" thickBot="1" x14ac:dyDescent="0.35">
      <c r="A7053" s="6">
        <v>140.28659999999999</v>
      </c>
      <c r="B7053" s="19">
        <f>(A7053-G7053)/G7053</f>
        <v>1.1753907703758837</v>
      </c>
      <c r="C7053" s="30" t="s">
        <v>202</v>
      </c>
      <c r="D7053" s="6">
        <v>1016130</v>
      </c>
      <c r="E7053" s="6">
        <v>2241</v>
      </c>
      <c r="F7053" s="7" t="s">
        <v>31</v>
      </c>
      <c r="G7053" s="6">
        <v>64.488</v>
      </c>
    </row>
    <row r="7054" spans="1:7" ht="15" thickBot="1" x14ac:dyDescent="0.35">
      <c r="A7054" s="6">
        <v>140.28659999999999</v>
      </c>
      <c r="B7054" s="19">
        <f>(A7054-G7054)/G7054</f>
        <v>0.38104548139397515</v>
      </c>
      <c r="C7054" s="30" t="s">
        <v>357</v>
      </c>
      <c r="D7054" s="6">
        <v>1013049</v>
      </c>
      <c r="E7054" s="6">
        <v>1634</v>
      </c>
      <c r="F7054" s="7" t="s">
        <v>35</v>
      </c>
      <c r="G7054" s="6">
        <v>101.58</v>
      </c>
    </row>
    <row r="7055" spans="1:7" ht="15" thickBot="1" x14ac:dyDescent="0.35">
      <c r="A7055" s="6">
        <v>140.28659999999999</v>
      </c>
      <c r="B7055" s="19">
        <f>(A7055-G7055)/G7055</f>
        <v>0.3086436567164178</v>
      </c>
      <c r="C7055" s="30" t="s">
        <v>55</v>
      </c>
      <c r="D7055" s="6">
        <v>1014498</v>
      </c>
      <c r="E7055" s="6">
        <v>2653</v>
      </c>
      <c r="F7055" s="7" t="s">
        <v>25</v>
      </c>
      <c r="G7055" s="6">
        <v>107.2</v>
      </c>
    </row>
    <row r="7056" spans="1:7" ht="15" thickBot="1" x14ac:dyDescent="0.35">
      <c r="A7056" s="6">
        <v>140.28659999999999</v>
      </c>
      <c r="B7056" s="19">
        <f>(A7056-G7056)/G7056</f>
        <v>0.25596798452943698</v>
      </c>
      <c r="C7056" s="30" t="s">
        <v>92</v>
      </c>
      <c r="D7056" s="6">
        <v>1013007</v>
      </c>
      <c r="E7056" s="6">
        <v>755</v>
      </c>
      <c r="F7056" s="7" t="s">
        <v>23</v>
      </c>
      <c r="G7056" s="6">
        <v>111.696</v>
      </c>
    </row>
    <row r="7057" spans="1:7" ht="15" thickBot="1" x14ac:dyDescent="0.35">
      <c r="A7057" s="6">
        <v>140.28659999999999</v>
      </c>
      <c r="B7057" s="19">
        <f>(A7057-G7057)/G7057</f>
        <v>0.18445288753799388</v>
      </c>
      <c r="C7057" s="30" t="s">
        <v>309</v>
      </c>
      <c r="D7057" s="6">
        <v>1018192</v>
      </c>
      <c r="E7057" s="6">
        <v>1558</v>
      </c>
      <c r="F7057" s="7" t="s">
        <v>19</v>
      </c>
      <c r="G7057" s="6">
        <v>118.44</v>
      </c>
    </row>
    <row r="7058" spans="1:7" ht="15" thickBot="1" x14ac:dyDescent="0.35">
      <c r="A7058" s="6">
        <v>140.28659999999999</v>
      </c>
      <c r="B7058" s="19">
        <f>(A7058-G7058)/G7058</f>
        <v>-0.15310417270356422</v>
      </c>
      <c r="C7058" s="30" t="s">
        <v>353</v>
      </c>
      <c r="D7058" s="6">
        <v>1017153</v>
      </c>
      <c r="E7058" s="6">
        <v>1519</v>
      </c>
      <c r="F7058" s="7" t="s">
        <v>23</v>
      </c>
      <c r="G7058" s="6">
        <v>165.648</v>
      </c>
    </row>
    <row r="7059" spans="1:7" ht="15" thickBot="1" x14ac:dyDescent="0.35">
      <c r="A7059" s="6">
        <v>140.28659999999999</v>
      </c>
      <c r="B7059" s="19">
        <f>(A7059-G7059)/G7059</f>
        <v>-0.16444346500214416</v>
      </c>
      <c r="C7059" s="30" t="s">
        <v>109</v>
      </c>
      <c r="D7059" s="6">
        <v>1012946</v>
      </c>
      <c r="E7059" s="6">
        <v>2194</v>
      </c>
      <c r="F7059" s="7" t="s">
        <v>23</v>
      </c>
      <c r="G7059" s="6">
        <v>167.89599999999999</v>
      </c>
    </row>
    <row r="7060" spans="1:7" ht="15" thickBot="1" x14ac:dyDescent="0.35">
      <c r="A7060" s="6">
        <v>140.28659999999999</v>
      </c>
      <c r="B7060" s="19">
        <f>(A7060-G7060)/G7060</f>
        <v>-0.20184679456544011</v>
      </c>
      <c r="C7060" s="30" t="s">
        <v>147</v>
      </c>
      <c r="D7060" s="6">
        <v>1011250</v>
      </c>
      <c r="E7060" s="6">
        <v>1278</v>
      </c>
      <c r="F7060" s="7" t="s">
        <v>25</v>
      </c>
      <c r="G7060" s="6">
        <v>175.76400000000001</v>
      </c>
    </row>
    <row r="7061" spans="1:7" ht="15" thickBot="1" x14ac:dyDescent="0.35">
      <c r="A7061" s="6">
        <v>140.28659999999999</v>
      </c>
      <c r="B7061" s="19">
        <f>(A7061-G7061)/G7061</f>
        <v>0.30213299175762964</v>
      </c>
      <c r="C7061" s="30" t="s">
        <v>336</v>
      </c>
      <c r="D7061" s="6">
        <v>1008289</v>
      </c>
      <c r="E7061" s="6">
        <v>1014</v>
      </c>
      <c r="F7061" s="7" t="s">
        <v>35</v>
      </c>
      <c r="G7061" s="6">
        <v>107.736</v>
      </c>
    </row>
    <row r="7062" spans="1:7" ht="15" thickBot="1" x14ac:dyDescent="0.35">
      <c r="A7062" s="6">
        <v>140.41040000000001</v>
      </c>
      <c r="B7062" s="19">
        <f>(A7062-G7062)/G7062</f>
        <v>7.666118663198708E-2</v>
      </c>
      <c r="C7062" s="30" t="s">
        <v>57</v>
      </c>
      <c r="D7062" s="6">
        <v>1005057</v>
      </c>
      <c r="E7062" s="6">
        <v>128</v>
      </c>
      <c r="F7062" s="7" t="s">
        <v>87</v>
      </c>
      <c r="G7062" s="6">
        <v>130.4128</v>
      </c>
    </row>
    <row r="7063" spans="1:7" ht="15" thickBot="1" x14ac:dyDescent="0.35">
      <c r="A7063" s="6">
        <v>140.4154752</v>
      </c>
      <c r="B7063" s="19">
        <f>(A7063-G7063)/G7063</f>
        <v>-0.6431851358893993</v>
      </c>
      <c r="C7063" s="30" t="s">
        <v>171</v>
      </c>
      <c r="D7063" s="6">
        <v>1000110</v>
      </c>
      <c r="E7063" s="6">
        <v>110</v>
      </c>
      <c r="F7063" s="7" t="s">
        <v>42</v>
      </c>
      <c r="G7063" s="6">
        <v>393.52473600000002</v>
      </c>
    </row>
    <row r="7064" spans="1:7" ht="15" thickBot="1" x14ac:dyDescent="0.35">
      <c r="A7064" s="6">
        <v>140.55552</v>
      </c>
      <c r="B7064" s="19">
        <f>(A7064-G7064)/G7064</f>
        <v>-9.1619574490086078E-2</v>
      </c>
      <c r="C7064" s="30" t="s">
        <v>263</v>
      </c>
      <c r="D7064" s="6">
        <v>1018965</v>
      </c>
      <c r="E7064" s="6">
        <v>2224</v>
      </c>
      <c r="F7064" s="7" t="s">
        <v>87</v>
      </c>
      <c r="G7064" s="6">
        <v>154.732</v>
      </c>
    </row>
    <row r="7065" spans="1:7" ht="15" thickBot="1" x14ac:dyDescent="0.35">
      <c r="A7065" s="6">
        <v>140.5872</v>
      </c>
      <c r="B7065" s="19">
        <f>(A7065-G7065)/G7065</f>
        <v>-0.31337813550050797</v>
      </c>
      <c r="C7065" s="30" t="s">
        <v>172</v>
      </c>
      <c r="D7065" s="6">
        <v>1003247</v>
      </c>
      <c r="E7065" s="6">
        <v>303</v>
      </c>
      <c r="F7065" s="7" t="s">
        <v>87</v>
      </c>
      <c r="G7065" s="6">
        <v>204.75200000000001</v>
      </c>
    </row>
    <row r="7066" spans="1:7" ht="15" thickBot="1" x14ac:dyDescent="0.35">
      <c r="A7066" s="6">
        <v>140.6704</v>
      </c>
      <c r="B7066" s="19">
        <f>(A7066-G7066)/G7066</f>
        <v>-0.23017179482689176</v>
      </c>
      <c r="C7066" s="30" t="s">
        <v>32</v>
      </c>
      <c r="D7066" s="6">
        <v>1004157</v>
      </c>
      <c r="E7066" s="6">
        <v>1524</v>
      </c>
      <c r="F7066" s="7" t="s">
        <v>25</v>
      </c>
      <c r="G7066" s="6">
        <v>182.7296</v>
      </c>
    </row>
    <row r="7067" spans="1:7" ht="15" thickBot="1" x14ac:dyDescent="0.35">
      <c r="A7067" s="6">
        <v>140.73480000000001</v>
      </c>
      <c r="B7067" s="19">
        <f>(A7067-G7067)/G7067</f>
        <v>42.86995012468828</v>
      </c>
      <c r="C7067" s="30" t="s">
        <v>112</v>
      </c>
      <c r="D7067" s="6">
        <v>1010208</v>
      </c>
      <c r="E7067" s="6">
        <v>1436</v>
      </c>
      <c r="F7067" s="7" t="s">
        <v>35</v>
      </c>
      <c r="G7067" s="6">
        <v>3.2080000000000002</v>
      </c>
    </row>
    <row r="7068" spans="1:7" ht="15" thickBot="1" x14ac:dyDescent="0.35">
      <c r="A7068" s="6">
        <v>140.73480000000001</v>
      </c>
      <c r="B7068" s="19">
        <f>(A7068-G7068)/G7068</f>
        <v>38.800565610859728</v>
      </c>
      <c r="C7068" s="30" t="s">
        <v>147</v>
      </c>
      <c r="D7068" s="6">
        <v>1013228</v>
      </c>
      <c r="E7068" s="6">
        <v>1867</v>
      </c>
      <c r="F7068" s="7" t="s">
        <v>19</v>
      </c>
      <c r="G7068" s="6">
        <v>3.536</v>
      </c>
    </row>
    <row r="7069" spans="1:7" ht="15" thickBot="1" x14ac:dyDescent="0.35">
      <c r="A7069" s="6">
        <v>140.73480000000001</v>
      </c>
      <c r="B7069" s="19">
        <f>(A7069-G7069)/G7069</f>
        <v>3.6124410068169901</v>
      </c>
      <c r="C7069" s="30" t="s">
        <v>237</v>
      </c>
      <c r="D7069" s="6">
        <v>1011538</v>
      </c>
      <c r="E7069" s="6">
        <v>1421</v>
      </c>
      <c r="F7069" s="7" t="s">
        <v>35</v>
      </c>
      <c r="G7069" s="6">
        <v>30.512</v>
      </c>
    </row>
    <row r="7070" spans="1:7" ht="15" thickBot="1" x14ac:dyDescent="0.35">
      <c r="A7070" s="6">
        <v>140.73480000000001</v>
      </c>
      <c r="B7070" s="19">
        <f>(A7070-G7070)/G7070</f>
        <v>3.4485649260336331</v>
      </c>
      <c r="C7070" s="30" t="s">
        <v>187</v>
      </c>
      <c r="D7070" s="6">
        <v>1014878</v>
      </c>
      <c r="E7070" s="6">
        <v>836</v>
      </c>
      <c r="F7070" s="7" t="s">
        <v>21</v>
      </c>
      <c r="G7070" s="6">
        <v>31.635999999999999</v>
      </c>
    </row>
    <row r="7071" spans="1:7" ht="15" thickBot="1" x14ac:dyDescent="0.35">
      <c r="A7071" s="6">
        <v>140.73480000000001</v>
      </c>
      <c r="B7071" s="19">
        <f>(A7071-G7071)/G7071</f>
        <v>3.1054492415402568</v>
      </c>
      <c r="C7071" s="30" t="s">
        <v>194</v>
      </c>
      <c r="D7071" s="6">
        <v>1005740</v>
      </c>
      <c r="E7071" s="6">
        <v>787</v>
      </c>
      <c r="F7071" s="7" t="s">
        <v>87</v>
      </c>
      <c r="G7071" s="6">
        <v>34.28</v>
      </c>
    </row>
    <row r="7072" spans="1:7" ht="15" thickBot="1" x14ac:dyDescent="0.35">
      <c r="A7072" s="6">
        <v>140.73480000000001</v>
      </c>
      <c r="B7072" s="19">
        <f>(A7072-G7072)/G7072</f>
        <v>1.8551245638237444</v>
      </c>
      <c r="C7072" s="30" t="s">
        <v>43</v>
      </c>
      <c r="D7072" s="6">
        <v>1019816</v>
      </c>
      <c r="E7072" s="6">
        <v>2285</v>
      </c>
      <c r="F7072" s="7" t="s">
        <v>23</v>
      </c>
      <c r="G7072" s="6">
        <v>49.292000000000002</v>
      </c>
    </row>
    <row r="7073" spans="1:7" ht="15" thickBot="1" x14ac:dyDescent="0.35">
      <c r="A7073" s="6">
        <v>140.73480000000001</v>
      </c>
      <c r="B7073" s="19">
        <f>(A7073-G7073)/G7073</f>
        <v>1.7914709615994926</v>
      </c>
      <c r="C7073" s="30" t="s">
        <v>125</v>
      </c>
      <c r="D7073" s="6">
        <v>1016619</v>
      </c>
      <c r="E7073" s="6">
        <v>2119</v>
      </c>
      <c r="F7073" s="7" t="s">
        <v>35</v>
      </c>
      <c r="G7073" s="6">
        <v>50.415999999999997</v>
      </c>
    </row>
    <row r="7074" spans="1:7" ht="15" thickBot="1" x14ac:dyDescent="0.35">
      <c r="A7074" s="6">
        <v>140.73480000000001</v>
      </c>
      <c r="B7074" s="19">
        <f>(A7074-G7074)/G7074</f>
        <v>1.4204526692350028</v>
      </c>
      <c r="C7074" s="30" t="s">
        <v>339</v>
      </c>
      <c r="D7074" s="6">
        <v>1009058</v>
      </c>
      <c r="E7074" s="6">
        <v>1864</v>
      </c>
      <c r="F7074" s="7" t="s">
        <v>31</v>
      </c>
      <c r="G7074" s="6">
        <v>58.143999999999998</v>
      </c>
    </row>
    <row r="7075" spans="1:7" ht="15" thickBot="1" x14ac:dyDescent="0.35">
      <c r="A7075" s="6">
        <v>140.73480000000001</v>
      </c>
      <c r="B7075" s="19">
        <f>(A7075-G7075)/G7075</f>
        <v>1.2417139216310928</v>
      </c>
      <c r="C7075" s="30" t="s">
        <v>221</v>
      </c>
      <c r="D7075" s="6">
        <v>1016257</v>
      </c>
      <c r="E7075" s="6">
        <v>400</v>
      </c>
      <c r="F7075" s="7" t="s">
        <v>21</v>
      </c>
      <c r="G7075" s="6">
        <v>62.78</v>
      </c>
    </row>
    <row r="7076" spans="1:7" ht="15" thickBot="1" x14ac:dyDescent="0.35">
      <c r="A7076" s="6">
        <v>140.73480000000001</v>
      </c>
      <c r="B7076" s="19">
        <f>(A7076-G7076)/G7076</f>
        <v>1.0242621253092459</v>
      </c>
      <c r="C7076" s="30" t="s">
        <v>74</v>
      </c>
      <c r="D7076" s="6">
        <v>1012507</v>
      </c>
      <c r="E7076" s="6">
        <v>1405</v>
      </c>
      <c r="F7076" s="7" t="s">
        <v>42</v>
      </c>
      <c r="G7076" s="6">
        <v>69.524000000000001</v>
      </c>
    </row>
    <row r="7077" spans="1:7" ht="15" thickBot="1" x14ac:dyDescent="0.35">
      <c r="A7077" s="6">
        <v>140.73480000000001</v>
      </c>
      <c r="B7077" s="19">
        <f>(A7077-G7077)/G7077</f>
        <v>0.99363667271078893</v>
      </c>
      <c r="C7077" s="30" t="s">
        <v>129</v>
      </c>
      <c r="D7077" s="6">
        <v>1007170</v>
      </c>
      <c r="E7077" s="6">
        <v>2565</v>
      </c>
      <c r="F7077" s="7" t="s">
        <v>25</v>
      </c>
      <c r="G7077" s="6">
        <v>70.591999999999999</v>
      </c>
    </row>
    <row r="7078" spans="1:7" ht="15" thickBot="1" x14ac:dyDescent="0.35">
      <c r="A7078" s="6">
        <v>140.73480000000001</v>
      </c>
      <c r="B7078" s="19">
        <f>(A7078-G7078)/G7078</f>
        <v>0.60825067422407109</v>
      </c>
      <c r="C7078" s="30" t="s">
        <v>201</v>
      </c>
      <c r="D7078" s="6">
        <v>1009496</v>
      </c>
      <c r="E7078" s="6">
        <v>1553</v>
      </c>
      <c r="F7078" s="7" t="s">
        <v>25</v>
      </c>
      <c r="G7078" s="6">
        <v>87.507999999999996</v>
      </c>
    </row>
    <row r="7079" spans="1:7" ht="15" thickBot="1" x14ac:dyDescent="0.35">
      <c r="A7079" s="6">
        <v>140.73480000000001</v>
      </c>
      <c r="B7079" s="19">
        <f>(A7079-G7079)/G7079</f>
        <v>0.54233298264071539</v>
      </c>
      <c r="C7079" s="30" t="s">
        <v>308</v>
      </c>
      <c r="D7079" s="6">
        <v>1008034</v>
      </c>
      <c r="E7079" s="6">
        <v>433</v>
      </c>
      <c r="F7079" s="7" t="s">
        <v>42</v>
      </c>
      <c r="G7079" s="6">
        <v>91.248000000000005</v>
      </c>
    </row>
    <row r="7080" spans="1:7" ht="15" thickBot="1" x14ac:dyDescent="0.35">
      <c r="A7080" s="6">
        <v>140.73480000000001</v>
      </c>
      <c r="B7080" s="19">
        <f>(A7080-G7080)/G7080</f>
        <v>0.40915171419416863</v>
      </c>
      <c r="C7080" s="30" t="s">
        <v>93</v>
      </c>
      <c r="D7080" s="6">
        <v>1012760</v>
      </c>
      <c r="E7080" s="6">
        <v>1372</v>
      </c>
      <c r="F7080" s="7" t="s">
        <v>17</v>
      </c>
      <c r="G7080" s="6">
        <v>99.872</v>
      </c>
    </row>
    <row r="7081" spans="1:7" ht="15" thickBot="1" x14ac:dyDescent="0.35">
      <c r="A7081" s="6">
        <v>140.73480000000001</v>
      </c>
      <c r="B7081" s="19">
        <f>(A7081-G7081)/G7081</f>
        <v>5.5236638473996853E-2</v>
      </c>
      <c r="C7081" s="30" t="s">
        <v>40</v>
      </c>
      <c r="D7081" s="6">
        <v>1007896</v>
      </c>
      <c r="E7081" s="6">
        <v>2269</v>
      </c>
      <c r="F7081" s="7" t="s">
        <v>21</v>
      </c>
      <c r="G7081" s="6">
        <v>133.36799999999999</v>
      </c>
    </row>
    <row r="7082" spans="1:7" ht="15" thickBot="1" x14ac:dyDescent="0.35">
      <c r="A7082" s="6">
        <v>140.73480000000001</v>
      </c>
      <c r="B7082" s="19">
        <f>(A7082-G7082)/G7082</f>
        <v>-1.2969197104864473E-2</v>
      </c>
      <c r="C7082" s="30" t="s">
        <v>163</v>
      </c>
      <c r="D7082" s="6">
        <v>1012172</v>
      </c>
      <c r="E7082" s="6">
        <v>1358</v>
      </c>
      <c r="F7082" s="7" t="s">
        <v>42</v>
      </c>
      <c r="G7082" s="6">
        <v>142.584</v>
      </c>
    </row>
    <row r="7083" spans="1:7" ht="15" thickBot="1" x14ac:dyDescent="0.35">
      <c r="A7083" s="6">
        <v>140.73480000000001</v>
      </c>
      <c r="B7083" s="19">
        <f>(A7083-G7083)/G7083</f>
        <v>-2.0689175272079436E-2</v>
      </c>
      <c r="C7083" s="30" t="s">
        <v>327</v>
      </c>
      <c r="D7083" s="6">
        <v>1015865</v>
      </c>
      <c r="E7083" s="6">
        <v>1637</v>
      </c>
      <c r="F7083" s="7" t="s">
        <v>19</v>
      </c>
      <c r="G7083" s="6">
        <v>143.708</v>
      </c>
    </row>
    <row r="7084" spans="1:7" ht="15" thickBot="1" x14ac:dyDescent="0.35">
      <c r="A7084" s="6">
        <v>140.73480000000001</v>
      </c>
      <c r="B7084" s="19">
        <f>(A7084-G7084)/G7084</f>
        <v>-8.5092053255668848E-2</v>
      </c>
      <c r="C7084" s="30" t="s">
        <v>38</v>
      </c>
      <c r="D7084" s="6">
        <v>1012050</v>
      </c>
      <c r="E7084" s="6">
        <v>439</v>
      </c>
      <c r="F7084" s="7" t="s">
        <v>19</v>
      </c>
      <c r="G7084" s="6">
        <v>153.82400000000001</v>
      </c>
    </row>
    <row r="7085" spans="1:7" ht="15" thickBot="1" x14ac:dyDescent="0.35">
      <c r="A7085" s="6">
        <v>140.73480000000001</v>
      </c>
      <c r="B7085" s="19">
        <f>(A7085-G7085)/G7085</f>
        <v>-0.12961185463721148</v>
      </c>
      <c r="C7085" s="30" t="s">
        <v>162</v>
      </c>
      <c r="D7085" s="6">
        <v>1011508</v>
      </c>
      <c r="E7085" s="6">
        <v>38</v>
      </c>
      <c r="F7085" s="7" t="s">
        <v>23</v>
      </c>
      <c r="G7085" s="6">
        <v>161.69200000000001</v>
      </c>
    </row>
    <row r="7086" spans="1:7" ht="15" thickBot="1" x14ac:dyDescent="0.35">
      <c r="A7086" s="6">
        <v>140.73480000000001</v>
      </c>
      <c r="B7086" s="19">
        <f>(A7086-G7086)/G7086</f>
        <v>-0.1808600298007077</v>
      </c>
      <c r="C7086" s="30" t="s">
        <v>139</v>
      </c>
      <c r="D7086" s="6">
        <v>1017604</v>
      </c>
      <c r="E7086" s="6">
        <v>1807</v>
      </c>
      <c r="F7086" s="7" t="s">
        <v>25</v>
      </c>
      <c r="G7086" s="6">
        <v>171.80799999999999</v>
      </c>
    </row>
    <row r="7087" spans="1:7" ht="15" thickBot="1" x14ac:dyDescent="0.35">
      <c r="A7087" s="6">
        <v>140.73480000000001</v>
      </c>
      <c r="B7087" s="19">
        <f>(A7087-G7087)/G7087</f>
        <v>-0.18618416487405445</v>
      </c>
      <c r="C7087" s="30" t="s">
        <v>54</v>
      </c>
      <c r="D7087" s="6">
        <v>1009741</v>
      </c>
      <c r="E7087" s="6">
        <v>1706</v>
      </c>
      <c r="F7087" s="7" t="s">
        <v>42</v>
      </c>
      <c r="G7087" s="6">
        <v>172.93199999999999</v>
      </c>
    </row>
    <row r="7088" spans="1:7" ht="15" thickBot="1" x14ac:dyDescent="0.35">
      <c r="A7088" s="6">
        <v>140.73480000000001</v>
      </c>
      <c r="B7088" s="19">
        <f>(A7088-G7088)/G7088</f>
        <v>-0.20174925129322077</v>
      </c>
      <c r="C7088" s="30" t="s">
        <v>245</v>
      </c>
      <c r="D7088" s="6">
        <v>1013204</v>
      </c>
      <c r="E7088" s="6">
        <v>674</v>
      </c>
      <c r="F7088" s="7" t="s">
        <v>23</v>
      </c>
      <c r="G7088" s="6">
        <v>176.304</v>
      </c>
    </row>
    <row r="7089" spans="1:7" ht="15" thickBot="1" x14ac:dyDescent="0.35">
      <c r="A7089" s="6">
        <v>140.73480000000001</v>
      </c>
      <c r="B7089" s="19">
        <f>(A7089-G7089)/G7089</f>
        <v>-0.24048657283481559</v>
      </c>
      <c r="C7089" s="30" t="s">
        <v>252</v>
      </c>
      <c r="D7089" s="6">
        <v>1018147</v>
      </c>
      <c r="E7089" s="6">
        <v>2527</v>
      </c>
      <c r="F7089" s="7" t="s">
        <v>17</v>
      </c>
      <c r="G7089" s="6">
        <v>185.29599999999999</v>
      </c>
    </row>
    <row r="7090" spans="1:7" ht="15" thickBot="1" x14ac:dyDescent="0.35">
      <c r="A7090" s="6">
        <v>140.7432</v>
      </c>
      <c r="B7090" s="19">
        <f>(A7090-G7090)/G7090</f>
        <v>-0.62115946148479284</v>
      </c>
      <c r="C7090" s="30" t="s">
        <v>234</v>
      </c>
      <c r="D7090" s="6">
        <v>1005005</v>
      </c>
      <c r="E7090" s="6">
        <v>1774</v>
      </c>
      <c r="F7090" s="7" t="s">
        <v>19</v>
      </c>
      <c r="G7090" s="6">
        <v>371.5104</v>
      </c>
    </row>
    <row r="7091" spans="1:7" ht="15" thickBot="1" x14ac:dyDescent="0.35">
      <c r="A7091" s="6">
        <v>140.85759999999999</v>
      </c>
      <c r="B7091" s="19">
        <f>(A7091-G7091)/G7091</f>
        <v>0.74156280909990102</v>
      </c>
      <c r="C7091" s="30" t="s">
        <v>379</v>
      </c>
      <c r="D7091" s="6">
        <v>1004924</v>
      </c>
      <c r="E7091" s="6">
        <v>933</v>
      </c>
      <c r="F7091" s="7" t="s">
        <v>25</v>
      </c>
      <c r="G7091" s="6">
        <v>80.88</v>
      </c>
    </row>
    <row r="7092" spans="1:7" ht="15" thickBot="1" x14ac:dyDescent="0.35">
      <c r="A7092" s="6">
        <v>140.8732</v>
      </c>
      <c r="B7092" s="19">
        <f>(A7092-G7092)/G7092</f>
        <v>2.2503599379799173</v>
      </c>
      <c r="C7092" s="30" t="s">
        <v>153</v>
      </c>
      <c r="D7092" s="6">
        <v>1003128</v>
      </c>
      <c r="E7092" s="6">
        <v>1926</v>
      </c>
      <c r="F7092" s="7" t="s">
        <v>42</v>
      </c>
      <c r="G7092" s="6">
        <v>43.340800000000002</v>
      </c>
    </row>
    <row r="7093" spans="1:7" ht="15" thickBot="1" x14ac:dyDescent="0.35">
      <c r="A7093" s="6">
        <v>141.04480000000001</v>
      </c>
      <c r="B7093" s="19">
        <f>(A7093-G7093)/G7093</f>
        <v>-0.41886083459687518</v>
      </c>
      <c r="C7093" s="30" t="s">
        <v>168</v>
      </c>
      <c r="D7093" s="6">
        <v>1002208</v>
      </c>
      <c r="E7093" s="6">
        <v>2208</v>
      </c>
      <c r="F7093" s="7" t="s">
        <v>21</v>
      </c>
      <c r="G7093" s="6">
        <v>242.70400000000001</v>
      </c>
    </row>
    <row r="7094" spans="1:7" ht="15" thickBot="1" x14ac:dyDescent="0.35">
      <c r="A7094" s="6">
        <v>141.0864</v>
      </c>
      <c r="B7094" s="19">
        <f>(A7094-G7094)/G7094</f>
        <v>-0.64257456243463884</v>
      </c>
      <c r="C7094" s="30" t="s">
        <v>166</v>
      </c>
      <c r="D7094" s="6">
        <v>1002371</v>
      </c>
      <c r="E7094" s="6">
        <v>2371</v>
      </c>
      <c r="F7094" s="7" t="s">
        <v>23</v>
      </c>
      <c r="G7094" s="6">
        <v>394.7296</v>
      </c>
    </row>
    <row r="7095" spans="1:7" ht="15" thickBot="1" x14ac:dyDescent="0.35">
      <c r="A7095" s="6">
        <v>141.14359999999999</v>
      </c>
      <c r="B7095" s="19">
        <f>(A7095-G7095)/G7095</f>
        <v>2.3910490505112629</v>
      </c>
      <c r="C7095" s="30" t="s">
        <v>232</v>
      </c>
      <c r="D7095" s="6">
        <v>1002553</v>
      </c>
      <c r="E7095" s="6">
        <v>2553</v>
      </c>
      <c r="F7095" s="7" t="s">
        <v>19</v>
      </c>
      <c r="G7095" s="6">
        <v>41.622399999999999</v>
      </c>
    </row>
    <row r="7096" spans="1:7" ht="15" thickBot="1" x14ac:dyDescent="0.35">
      <c r="A7096" s="6">
        <v>141.18299999999999</v>
      </c>
      <c r="B7096" s="19">
        <f>(A7096-G7096)/G7096</f>
        <v>52.804496951219512</v>
      </c>
      <c r="C7096" s="30" t="s">
        <v>356</v>
      </c>
      <c r="D7096" s="6">
        <v>1010163</v>
      </c>
      <c r="E7096" s="6">
        <v>377</v>
      </c>
      <c r="F7096" s="7" t="s">
        <v>35</v>
      </c>
      <c r="G7096" s="6">
        <v>2.6240000000000001</v>
      </c>
    </row>
    <row r="7097" spans="1:7" ht="15" thickBot="1" x14ac:dyDescent="0.35">
      <c r="A7097" s="6">
        <v>141.18299999999999</v>
      </c>
      <c r="B7097" s="19">
        <f>(A7097-G7097)/G7097</f>
        <v>46.123831775700928</v>
      </c>
      <c r="C7097" s="30" t="s">
        <v>163</v>
      </c>
      <c r="D7097" s="6">
        <v>1018517</v>
      </c>
      <c r="E7097" s="6">
        <v>2583</v>
      </c>
      <c r="F7097" s="7" t="s">
        <v>17</v>
      </c>
      <c r="G7097" s="6">
        <v>2.996</v>
      </c>
    </row>
    <row r="7098" spans="1:7" ht="15" thickBot="1" x14ac:dyDescent="0.35">
      <c r="A7098" s="6">
        <v>141.18299999999999</v>
      </c>
      <c r="B7098" s="19">
        <f>(A7098-G7098)/G7098</f>
        <v>16.125545851528383</v>
      </c>
      <c r="C7098" s="30" t="s">
        <v>69</v>
      </c>
      <c r="D7098" s="6">
        <v>1013234</v>
      </c>
      <c r="E7098" s="6">
        <v>1887</v>
      </c>
      <c r="F7098" s="7" t="s">
        <v>42</v>
      </c>
      <c r="G7098" s="6">
        <v>8.2439999999999998</v>
      </c>
    </row>
    <row r="7099" spans="1:7" ht="15" thickBot="1" x14ac:dyDescent="0.35">
      <c r="A7099" s="6">
        <v>141.18299999999999</v>
      </c>
      <c r="B7099" s="19">
        <f>(A7099-G7099)/G7099</f>
        <v>7.1911696449292171</v>
      </c>
      <c r="C7099" s="30" t="s">
        <v>299</v>
      </c>
      <c r="D7099" s="6">
        <v>1012620</v>
      </c>
      <c r="E7099" s="6">
        <v>1568</v>
      </c>
      <c r="F7099" s="7" t="s">
        <v>27</v>
      </c>
      <c r="G7099" s="6">
        <v>17.236000000000001</v>
      </c>
    </row>
    <row r="7100" spans="1:7" ht="15" thickBot="1" x14ac:dyDescent="0.35">
      <c r="A7100" s="6">
        <v>141.18299999999999</v>
      </c>
      <c r="B7100" s="19">
        <f>(A7100-G7100)/G7100</f>
        <v>3.6638147463002118</v>
      </c>
      <c r="C7100" s="30" t="s">
        <v>155</v>
      </c>
      <c r="D7100" s="6">
        <v>1009107</v>
      </c>
      <c r="E7100" s="6">
        <v>250</v>
      </c>
      <c r="F7100" s="7" t="s">
        <v>31</v>
      </c>
      <c r="G7100" s="6">
        <v>30.271999999999998</v>
      </c>
    </row>
    <row r="7101" spans="1:7" ht="15" thickBot="1" x14ac:dyDescent="0.35">
      <c r="A7101" s="6">
        <v>141.18299999999999</v>
      </c>
      <c r="B7101" s="19">
        <f>(A7101-G7101)/G7101</f>
        <v>3.2819058595171655</v>
      </c>
      <c r="C7101" s="30" t="s">
        <v>176</v>
      </c>
      <c r="D7101" s="6">
        <v>1013894</v>
      </c>
      <c r="E7101" s="6">
        <v>131</v>
      </c>
      <c r="F7101" s="7" t="s">
        <v>23</v>
      </c>
      <c r="G7101" s="6">
        <v>32.972000000000001</v>
      </c>
    </row>
    <row r="7102" spans="1:7" ht="15" thickBot="1" x14ac:dyDescent="0.35">
      <c r="A7102" s="6">
        <v>141.18299999999999</v>
      </c>
      <c r="B7102" s="19">
        <f>(A7102-G7102)/G7102</f>
        <v>3.2341350767754315</v>
      </c>
      <c r="C7102" s="30" t="s">
        <v>242</v>
      </c>
      <c r="D7102" s="6">
        <v>1018274</v>
      </c>
      <c r="E7102" s="6">
        <v>1156</v>
      </c>
      <c r="F7102" s="7" t="s">
        <v>23</v>
      </c>
      <c r="G7102" s="6">
        <v>33.344000000000001</v>
      </c>
    </row>
    <row r="7103" spans="1:7" ht="15" thickBot="1" x14ac:dyDescent="0.35">
      <c r="A7103" s="6">
        <v>141.18299999999999</v>
      </c>
      <c r="B7103" s="19">
        <f>(A7103-G7103)/G7103</f>
        <v>3.0960601137286754</v>
      </c>
      <c r="C7103" s="30" t="s">
        <v>303</v>
      </c>
      <c r="D7103" s="6">
        <v>1017824</v>
      </c>
      <c r="E7103" s="6">
        <v>1976</v>
      </c>
      <c r="F7103" s="7" t="s">
        <v>27</v>
      </c>
      <c r="G7103" s="6">
        <v>34.468000000000004</v>
      </c>
    </row>
    <row r="7104" spans="1:7" ht="15" thickBot="1" x14ac:dyDescent="0.35">
      <c r="A7104" s="6">
        <v>141.18299999999999</v>
      </c>
      <c r="B7104" s="19">
        <f>(A7104-G7104)/G7104</f>
        <v>2.6234216199568832</v>
      </c>
      <c r="C7104" s="30" t="s">
        <v>125</v>
      </c>
      <c r="D7104" s="6">
        <v>1011725</v>
      </c>
      <c r="E7104" s="6">
        <v>850</v>
      </c>
      <c r="F7104" s="7" t="s">
        <v>27</v>
      </c>
      <c r="G7104" s="6">
        <v>38.963999999999999</v>
      </c>
    </row>
    <row r="7105" spans="1:7" ht="15" thickBot="1" x14ac:dyDescent="0.35">
      <c r="A7105" s="6">
        <v>141.18299999999999</v>
      </c>
      <c r="B7105" s="19">
        <f>(A7105-G7105)/G7105</f>
        <v>2.5548141806828477</v>
      </c>
      <c r="C7105" s="30" t="s">
        <v>74</v>
      </c>
      <c r="D7105" s="6">
        <v>1018001</v>
      </c>
      <c r="E7105" s="6">
        <v>1071</v>
      </c>
      <c r="F7105" s="7" t="s">
        <v>42</v>
      </c>
      <c r="G7105" s="6">
        <v>39.716000000000001</v>
      </c>
    </row>
    <row r="7106" spans="1:7" ht="15" thickBot="1" x14ac:dyDescent="0.35">
      <c r="A7106" s="6">
        <v>141.18299999999999</v>
      </c>
      <c r="B7106" s="19">
        <f>(A7106-G7106)/G7106</f>
        <v>2.3073229010494751</v>
      </c>
      <c r="C7106" s="30" t="s">
        <v>313</v>
      </c>
      <c r="D7106" s="6">
        <v>1009103</v>
      </c>
      <c r="E7106" s="6">
        <v>1080</v>
      </c>
      <c r="F7106" s="7" t="s">
        <v>25</v>
      </c>
      <c r="G7106" s="6">
        <v>42.688000000000002</v>
      </c>
    </row>
    <row r="7107" spans="1:7" ht="15" thickBot="1" x14ac:dyDescent="0.35">
      <c r="A7107" s="6">
        <v>141.18299999999999</v>
      </c>
      <c r="B7107" s="19">
        <f>(A7107-G7107)/G7107</f>
        <v>1.2699691298475786</v>
      </c>
      <c r="C7107" s="30" t="s">
        <v>134</v>
      </c>
      <c r="D7107" s="6">
        <v>1009712</v>
      </c>
      <c r="E7107" s="6">
        <v>1425</v>
      </c>
      <c r="F7107" s="7" t="s">
        <v>21</v>
      </c>
      <c r="G7107" s="6">
        <v>62.195999999999998</v>
      </c>
    </row>
    <row r="7108" spans="1:7" ht="15" thickBot="1" x14ac:dyDescent="0.35">
      <c r="A7108" s="6">
        <v>141.18299999999999</v>
      </c>
      <c r="B7108" s="19">
        <f>(A7108-G7108)/G7108</f>
        <v>0.95241453700630596</v>
      </c>
      <c r="C7108" s="30" t="s">
        <v>287</v>
      </c>
      <c r="D7108" s="6">
        <v>1016489</v>
      </c>
      <c r="E7108" s="6">
        <v>605</v>
      </c>
      <c r="F7108" s="7" t="s">
        <v>19</v>
      </c>
      <c r="G7108" s="6">
        <v>72.311999999999998</v>
      </c>
    </row>
    <row r="7109" spans="1:7" ht="15" thickBot="1" x14ac:dyDescent="0.35">
      <c r="A7109" s="6">
        <v>141.18299999999999</v>
      </c>
      <c r="B7109" s="19">
        <f>(A7109-G7109)/G7109</f>
        <v>0.81161782066416865</v>
      </c>
      <c r="C7109" s="30" t="s">
        <v>160</v>
      </c>
      <c r="D7109" s="6">
        <v>1011357</v>
      </c>
      <c r="E7109" s="6">
        <v>1624</v>
      </c>
      <c r="F7109" s="7" t="s">
        <v>25</v>
      </c>
      <c r="G7109" s="6">
        <v>77.932000000000002</v>
      </c>
    </row>
    <row r="7110" spans="1:7" ht="15" thickBot="1" x14ac:dyDescent="0.35">
      <c r="A7110" s="6">
        <v>141.18299999999999</v>
      </c>
      <c r="B7110" s="19">
        <f>(A7110-G7110)/G7110</f>
        <v>0.56355763267475834</v>
      </c>
      <c r="C7110" s="30" t="s">
        <v>90</v>
      </c>
      <c r="D7110" s="6">
        <v>1012097</v>
      </c>
      <c r="E7110" s="6">
        <v>310</v>
      </c>
      <c r="F7110" s="7" t="s">
        <v>19</v>
      </c>
      <c r="G7110" s="6">
        <v>90.296000000000006</v>
      </c>
    </row>
    <row r="7111" spans="1:7" ht="15" thickBot="1" x14ac:dyDescent="0.35">
      <c r="A7111" s="6">
        <v>141.18299999999999</v>
      </c>
      <c r="B7111" s="19">
        <f>(A7111-G7111)/G7111</f>
        <v>0.33524059922826649</v>
      </c>
      <c r="C7111" s="30" t="s">
        <v>84</v>
      </c>
      <c r="D7111" s="6">
        <v>1006866</v>
      </c>
      <c r="E7111" s="6">
        <v>939</v>
      </c>
      <c r="F7111" s="7" t="s">
        <v>25</v>
      </c>
      <c r="G7111" s="6">
        <v>105.736</v>
      </c>
    </row>
    <row r="7112" spans="1:7" ht="15" thickBot="1" x14ac:dyDescent="0.35">
      <c r="A7112" s="6">
        <v>141.18299999999999</v>
      </c>
      <c r="B7112" s="19">
        <f>(A7112-G7112)/G7112</f>
        <v>0.31754638097726667</v>
      </c>
      <c r="C7112" s="30" t="s">
        <v>210</v>
      </c>
      <c r="D7112" s="6">
        <v>1010780</v>
      </c>
      <c r="E7112" s="6">
        <v>2418</v>
      </c>
      <c r="F7112" s="7" t="s">
        <v>35</v>
      </c>
      <c r="G7112" s="6">
        <v>107.15600000000001</v>
      </c>
    </row>
    <row r="7113" spans="1:7" ht="15" thickBot="1" x14ac:dyDescent="0.35">
      <c r="A7113" s="6">
        <v>141.18299999999999</v>
      </c>
      <c r="B7113" s="19">
        <f>(A7113-G7113)/G7113</f>
        <v>0.2912764322821394</v>
      </c>
      <c r="C7113" s="30" t="s">
        <v>268</v>
      </c>
      <c r="D7113" s="6">
        <v>1006413</v>
      </c>
      <c r="E7113" s="6">
        <v>835</v>
      </c>
      <c r="F7113" s="7" t="s">
        <v>42</v>
      </c>
      <c r="G7113" s="6">
        <v>109.336</v>
      </c>
    </row>
    <row r="7114" spans="1:7" ht="15" thickBot="1" x14ac:dyDescent="0.35">
      <c r="A7114" s="6">
        <v>141.18299999999999</v>
      </c>
      <c r="B7114" s="19">
        <f>(A7114-G7114)/G7114</f>
        <v>0.22742210321324238</v>
      </c>
      <c r="C7114" s="30" t="s">
        <v>127</v>
      </c>
      <c r="D7114" s="6">
        <v>1013716</v>
      </c>
      <c r="E7114" s="6">
        <v>2128</v>
      </c>
      <c r="F7114" s="7" t="s">
        <v>31</v>
      </c>
      <c r="G7114" s="6">
        <v>115.024</v>
      </c>
    </row>
    <row r="7115" spans="1:7" ht="15" thickBot="1" x14ac:dyDescent="0.35">
      <c r="A7115" s="6">
        <v>141.18299999999999</v>
      </c>
      <c r="B7115" s="19">
        <f>(A7115-G7115)/G7115</f>
        <v>9.8638093330662268E-3</v>
      </c>
      <c r="C7115" s="30" t="s">
        <v>161</v>
      </c>
      <c r="D7115" s="6">
        <v>1008808</v>
      </c>
      <c r="E7115" s="6">
        <v>2191</v>
      </c>
      <c r="F7115" s="7" t="s">
        <v>25</v>
      </c>
      <c r="G7115" s="6">
        <v>139.804</v>
      </c>
    </row>
    <row r="7116" spans="1:7" ht="15" thickBot="1" x14ac:dyDescent="0.35">
      <c r="A7116" s="6">
        <v>141.18299999999999</v>
      </c>
      <c r="B7116" s="19">
        <f>(A7116-G7116)/G7116</f>
        <v>-1.3561666806405652E-2</v>
      </c>
      <c r="C7116" s="30" t="s">
        <v>282</v>
      </c>
      <c r="D7116" s="6">
        <v>1010446</v>
      </c>
      <c r="E7116" s="6">
        <v>1653</v>
      </c>
      <c r="F7116" s="7" t="s">
        <v>17</v>
      </c>
      <c r="G7116" s="6">
        <v>143.124</v>
      </c>
    </row>
    <row r="7117" spans="1:7" ht="15" thickBot="1" x14ac:dyDescent="0.35">
      <c r="A7117" s="6">
        <v>141.18299999999999</v>
      </c>
      <c r="B7117" s="19">
        <f>(A7117-G7117)/G7117</f>
        <v>-8.5389080355523381E-2</v>
      </c>
      <c r="C7117" s="30" t="s">
        <v>155</v>
      </c>
      <c r="D7117" s="6">
        <v>1012739</v>
      </c>
      <c r="E7117" s="6">
        <v>47</v>
      </c>
      <c r="F7117" s="7" t="s">
        <v>27</v>
      </c>
      <c r="G7117" s="6">
        <v>154.364</v>
      </c>
    </row>
    <row r="7118" spans="1:7" ht="15" thickBot="1" x14ac:dyDescent="0.35">
      <c r="A7118" s="6">
        <v>141.18299999999999</v>
      </c>
      <c r="B7118" s="19">
        <f>(A7118-G7118)/G7118</f>
        <v>-8.5389080355523381E-2</v>
      </c>
      <c r="C7118" s="30" t="s">
        <v>364</v>
      </c>
      <c r="D7118" s="6">
        <v>1013876</v>
      </c>
      <c r="E7118" s="6">
        <v>2425</v>
      </c>
      <c r="F7118" s="7" t="s">
        <v>27</v>
      </c>
      <c r="G7118" s="6">
        <v>154.364</v>
      </c>
    </row>
    <row r="7119" spans="1:7" ht="15" thickBot="1" x14ac:dyDescent="0.35">
      <c r="A7119" s="6">
        <v>141.18299999999999</v>
      </c>
      <c r="B7119" s="19">
        <f>(A7119-G7119)/G7119</f>
        <v>-0.1357342246382135</v>
      </c>
      <c r="C7119" s="30" t="s">
        <v>354</v>
      </c>
      <c r="D7119" s="6">
        <v>1014201</v>
      </c>
      <c r="E7119" s="6">
        <v>501</v>
      </c>
      <c r="F7119" s="7" t="s">
        <v>31</v>
      </c>
      <c r="G7119" s="6">
        <v>163.35599999999999</v>
      </c>
    </row>
    <row r="7120" spans="1:7" ht="15" thickBot="1" x14ac:dyDescent="0.35">
      <c r="A7120" s="6">
        <v>141.18299999999999</v>
      </c>
      <c r="B7120" s="19">
        <f>(A7120-G7120)/G7120</f>
        <v>-0.24936198719720981</v>
      </c>
      <c r="C7120" s="30" t="s">
        <v>277</v>
      </c>
      <c r="D7120" s="6">
        <v>1018006</v>
      </c>
      <c r="E7120" s="6">
        <v>616</v>
      </c>
      <c r="F7120" s="7" t="s">
        <v>21</v>
      </c>
      <c r="G7120" s="6">
        <v>188.084</v>
      </c>
    </row>
    <row r="7121" spans="1:7" ht="15" thickBot="1" x14ac:dyDescent="0.35">
      <c r="A7121" s="6">
        <v>141.27264</v>
      </c>
      <c r="B7121" s="19">
        <f>(A7121-G7121)/G7121</f>
        <v>2.2587340837792951</v>
      </c>
      <c r="C7121" s="30" t="s">
        <v>247</v>
      </c>
      <c r="D7121" s="6">
        <v>1010836</v>
      </c>
      <c r="E7121" s="6">
        <v>1597</v>
      </c>
      <c r="F7121" s="7" t="s">
        <v>87</v>
      </c>
      <c r="G7121" s="6">
        <v>43.351999999999997</v>
      </c>
    </row>
    <row r="7122" spans="1:7" ht="15" thickBot="1" x14ac:dyDescent="0.35">
      <c r="A7122" s="6">
        <v>141.3152</v>
      </c>
      <c r="B7122" s="19">
        <f>(A7122-G7122)/G7122</f>
        <v>-0.41547319655857046</v>
      </c>
      <c r="C7122" s="30" t="s">
        <v>103</v>
      </c>
      <c r="D7122" s="6">
        <v>1003013</v>
      </c>
      <c r="E7122" s="6">
        <v>2226</v>
      </c>
      <c r="F7122" s="7" t="s">
        <v>19</v>
      </c>
      <c r="G7122" s="6">
        <v>241.76</v>
      </c>
    </row>
    <row r="7123" spans="1:7" ht="15" thickBot="1" x14ac:dyDescent="0.35">
      <c r="A7123" s="6">
        <v>141.38800000000001</v>
      </c>
      <c r="B7123" s="19">
        <f>(A7123-G7123)/G7123</f>
        <v>1.5343438109441321</v>
      </c>
      <c r="C7123" s="30" t="s">
        <v>315</v>
      </c>
      <c r="D7123" s="6">
        <v>1004086</v>
      </c>
      <c r="E7123" s="6">
        <v>1848</v>
      </c>
      <c r="F7123" s="7" t="s">
        <v>42</v>
      </c>
      <c r="G7123" s="6">
        <v>55.788800000000002</v>
      </c>
    </row>
    <row r="7124" spans="1:7" ht="15" thickBot="1" x14ac:dyDescent="0.35">
      <c r="A7124" s="6">
        <v>141.4452</v>
      </c>
      <c r="B7124" s="19">
        <f>(A7124-G7124)/G7124</f>
        <v>-0.33435297572435391</v>
      </c>
      <c r="C7124" s="30" t="s">
        <v>257</v>
      </c>
      <c r="D7124" s="6">
        <v>1002868</v>
      </c>
      <c r="E7124" s="6">
        <v>668</v>
      </c>
      <c r="F7124" s="7" t="s">
        <v>31</v>
      </c>
      <c r="G7124" s="6">
        <v>212.49279999999999</v>
      </c>
    </row>
    <row r="7125" spans="1:7" ht="15" thickBot="1" x14ac:dyDescent="0.35">
      <c r="A7125" s="6">
        <v>141.61680000000001</v>
      </c>
      <c r="B7125" s="19">
        <f>(A7125-G7125)/G7125</f>
        <v>-0.18758949223482757</v>
      </c>
      <c r="C7125" s="30" t="s">
        <v>239</v>
      </c>
      <c r="D7125" s="6">
        <v>1003206</v>
      </c>
      <c r="E7125" s="6">
        <v>1496</v>
      </c>
      <c r="F7125" s="7" t="s">
        <v>27</v>
      </c>
      <c r="G7125" s="6">
        <v>174.3168</v>
      </c>
    </row>
    <row r="7126" spans="1:7" ht="15" thickBot="1" x14ac:dyDescent="0.35">
      <c r="A7126" s="6">
        <v>141.63120000000001</v>
      </c>
      <c r="B7126" s="19">
        <f>(A7126-G7126)/G7126</f>
        <v>17.489712793733684</v>
      </c>
      <c r="C7126" s="30" t="s">
        <v>107</v>
      </c>
      <c r="D7126" s="6">
        <v>1012021</v>
      </c>
      <c r="E7126" s="6">
        <v>1000</v>
      </c>
      <c r="F7126" s="7" t="s">
        <v>31</v>
      </c>
      <c r="G7126" s="6">
        <v>7.66</v>
      </c>
    </row>
    <row r="7127" spans="1:7" ht="15" thickBot="1" x14ac:dyDescent="0.35">
      <c r="A7127" s="6">
        <v>141.63120000000001</v>
      </c>
      <c r="B7127" s="19">
        <f>(A7127-G7127)/G7127</f>
        <v>17.489712793733684</v>
      </c>
      <c r="C7127" s="30" t="s">
        <v>254</v>
      </c>
      <c r="D7127" s="6">
        <v>1016767</v>
      </c>
      <c r="E7127" s="6">
        <v>2207</v>
      </c>
      <c r="F7127" s="7" t="s">
        <v>19</v>
      </c>
      <c r="G7127" s="6">
        <v>7.66</v>
      </c>
    </row>
    <row r="7128" spans="1:7" ht="15" thickBot="1" x14ac:dyDescent="0.35">
      <c r="A7128" s="6">
        <v>141.63120000000001</v>
      </c>
      <c r="B7128" s="19">
        <f>(A7128-G7128)/G7128</f>
        <v>17.336509580528226</v>
      </c>
      <c r="C7128" s="30" t="s">
        <v>297</v>
      </c>
      <c r="D7128" s="6">
        <v>1008519</v>
      </c>
      <c r="E7128" s="6">
        <v>84</v>
      </c>
      <c r="F7128" s="7" t="s">
        <v>21</v>
      </c>
      <c r="G7128" s="6">
        <v>7.7240000000000002</v>
      </c>
    </row>
    <row r="7129" spans="1:7" ht="15" thickBot="1" x14ac:dyDescent="0.35">
      <c r="A7129" s="6">
        <v>141.63120000000001</v>
      </c>
      <c r="B7129" s="19">
        <f>(A7129-G7129)/G7129</f>
        <v>14.394695652173915</v>
      </c>
      <c r="C7129" s="30" t="s">
        <v>341</v>
      </c>
      <c r="D7129" s="6">
        <v>1019438</v>
      </c>
      <c r="E7129" s="6">
        <v>447</v>
      </c>
      <c r="F7129" s="7" t="s">
        <v>31</v>
      </c>
      <c r="G7129" s="6">
        <v>9.1999999999999993</v>
      </c>
    </row>
    <row r="7130" spans="1:7" ht="15" thickBot="1" x14ac:dyDescent="0.35">
      <c r="A7130" s="6">
        <v>141.63120000000001</v>
      </c>
      <c r="B7130" s="19">
        <f>(A7130-G7130)/G7130</f>
        <v>9.6650000000000009</v>
      </c>
      <c r="C7130" s="30" t="s">
        <v>168</v>
      </c>
      <c r="D7130" s="6">
        <v>1010606</v>
      </c>
      <c r="E7130" s="6">
        <v>1808</v>
      </c>
      <c r="F7130" s="7" t="s">
        <v>35</v>
      </c>
      <c r="G7130" s="6">
        <v>13.28</v>
      </c>
    </row>
    <row r="7131" spans="1:7" ht="15" thickBot="1" x14ac:dyDescent="0.35">
      <c r="A7131" s="6">
        <v>141.63120000000001</v>
      </c>
      <c r="B7131" s="19">
        <f>(A7131-G7131)/G7131</f>
        <v>8.8327686753679533</v>
      </c>
      <c r="C7131" s="30" t="s">
        <v>40</v>
      </c>
      <c r="D7131" s="6">
        <v>1013370</v>
      </c>
      <c r="E7131" s="6">
        <v>1192</v>
      </c>
      <c r="F7131" s="7" t="s">
        <v>35</v>
      </c>
      <c r="G7131" s="6">
        <v>14.404</v>
      </c>
    </row>
    <row r="7132" spans="1:7" ht="15" thickBot="1" x14ac:dyDescent="0.35">
      <c r="A7132" s="6">
        <v>141.63120000000001</v>
      </c>
      <c r="B7132" s="19">
        <f>(A7132-G7132)/G7132</f>
        <v>6.4937142857142867</v>
      </c>
      <c r="C7132" s="30" t="s">
        <v>94</v>
      </c>
      <c r="D7132" s="6">
        <v>1012367</v>
      </c>
      <c r="E7132" s="6">
        <v>286</v>
      </c>
      <c r="F7132" s="7" t="s">
        <v>21</v>
      </c>
      <c r="G7132" s="6">
        <v>18.899999999999999</v>
      </c>
    </row>
    <row r="7133" spans="1:7" ht="15" thickBot="1" x14ac:dyDescent="0.35">
      <c r="A7133" s="6">
        <v>141.63120000000001</v>
      </c>
      <c r="B7133" s="19">
        <f>(A7133-G7133)/G7133</f>
        <v>5.9413448343462072</v>
      </c>
      <c r="C7133" s="30" t="s">
        <v>354</v>
      </c>
      <c r="D7133" s="6">
        <v>1008127</v>
      </c>
      <c r="E7133" s="6">
        <v>2395</v>
      </c>
      <c r="F7133" s="7" t="s">
        <v>19</v>
      </c>
      <c r="G7133" s="6">
        <v>20.404</v>
      </c>
    </row>
    <row r="7134" spans="1:7" ht="15" thickBot="1" x14ac:dyDescent="0.35">
      <c r="A7134" s="6">
        <v>141.63120000000001</v>
      </c>
      <c r="B7134" s="19">
        <f>(A7134-G7134)/G7134</f>
        <v>4.4348119723714508</v>
      </c>
      <c r="C7134" s="30" t="s">
        <v>49</v>
      </c>
      <c r="D7134" s="6">
        <v>1011535</v>
      </c>
      <c r="E7134" s="6">
        <v>535</v>
      </c>
      <c r="F7134" s="7" t="s">
        <v>25</v>
      </c>
      <c r="G7134" s="6">
        <v>26.06</v>
      </c>
    </row>
    <row r="7135" spans="1:7" ht="15" thickBot="1" x14ac:dyDescent="0.35">
      <c r="A7135" s="6">
        <v>141.63120000000001</v>
      </c>
      <c r="B7135" s="19">
        <f>(A7135-G7135)/G7135</f>
        <v>4.2910639569635389</v>
      </c>
      <c r="C7135" s="30" t="s">
        <v>251</v>
      </c>
      <c r="D7135" s="6">
        <v>1019162</v>
      </c>
      <c r="E7135" s="6">
        <v>1082</v>
      </c>
      <c r="F7135" s="7" t="s">
        <v>19</v>
      </c>
      <c r="G7135" s="6">
        <v>26.768000000000001</v>
      </c>
    </row>
    <row r="7136" spans="1:7" ht="15" thickBot="1" x14ac:dyDescent="0.35">
      <c r="A7136" s="6">
        <v>141.63120000000001</v>
      </c>
      <c r="B7136" s="19">
        <f>(A7136-G7136)/G7136</f>
        <v>2.9606040268456382</v>
      </c>
      <c r="C7136" s="30" t="s">
        <v>343</v>
      </c>
      <c r="D7136" s="6">
        <v>1015495</v>
      </c>
      <c r="E7136" s="6">
        <v>2354</v>
      </c>
      <c r="F7136" s="7" t="s">
        <v>19</v>
      </c>
      <c r="G7136" s="6">
        <v>35.76</v>
      </c>
    </row>
    <row r="7137" spans="1:7" ht="15" thickBot="1" x14ac:dyDescent="0.35">
      <c r="A7137" s="6">
        <v>141.63120000000001</v>
      </c>
      <c r="B7137" s="19">
        <f>(A7137-G7137)/G7137</f>
        <v>2.9150597080937639</v>
      </c>
      <c r="C7137" s="30" t="s">
        <v>180</v>
      </c>
      <c r="D7137" s="6">
        <v>1012277</v>
      </c>
      <c r="E7137" s="6">
        <v>1460</v>
      </c>
      <c r="F7137" s="7" t="s">
        <v>25</v>
      </c>
      <c r="G7137" s="6">
        <v>36.176000000000002</v>
      </c>
    </row>
    <row r="7138" spans="1:7" ht="15" thickBot="1" x14ac:dyDescent="0.35">
      <c r="A7138" s="6">
        <v>141.63120000000001</v>
      </c>
      <c r="B7138" s="19">
        <f>(A7138-G7138)/G7138</f>
        <v>2.0595178432558541</v>
      </c>
      <c r="C7138" s="30" t="s">
        <v>206</v>
      </c>
      <c r="D7138" s="6">
        <v>1009459</v>
      </c>
      <c r="E7138" s="6">
        <v>837</v>
      </c>
      <c r="F7138" s="7" t="s">
        <v>19</v>
      </c>
      <c r="G7138" s="6">
        <v>46.292000000000002</v>
      </c>
    </row>
    <row r="7139" spans="1:7" ht="15" thickBot="1" x14ac:dyDescent="0.35">
      <c r="A7139" s="6">
        <v>141.63120000000001</v>
      </c>
      <c r="B7139" s="19">
        <f>(A7139-G7139)/G7139</f>
        <v>1.7686136523574947</v>
      </c>
      <c r="C7139" s="30" t="s">
        <v>150</v>
      </c>
      <c r="D7139" s="6">
        <v>1008431</v>
      </c>
      <c r="E7139" s="6">
        <v>1405</v>
      </c>
      <c r="F7139" s="7" t="s">
        <v>35</v>
      </c>
      <c r="G7139" s="6">
        <v>51.155999999999999</v>
      </c>
    </row>
    <row r="7140" spans="1:7" ht="15" thickBot="1" x14ac:dyDescent="0.35">
      <c r="A7140" s="6">
        <v>141.63120000000001</v>
      </c>
      <c r="B7140" s="19">
        <f>(A7140-G7140)/G7140</f>
        <v>1.6915849486887116</v>
      </c>
      <c r="C7140" s="30" t="s">
        <v>114</v>
      </c>
      <c r="D7140" s="6">
        <v>1010191</v>
      </c>
      <c r="E7140" s="6">
        <v>2056</v>
      </c>
      <c r="F7140" s="7" t="s">
        <v>31</v>
      </c>
      <c r="G7140" s="6">
        <v>52.62</v>
      </c>
    </row>
    <row r="7141" spans="1:7" ht="15" thickBot="1" x14ac:dyDescent="0.35">
      <c r="A7141" s="6">
        <v>141.63120000000001</v>
      </c>
      <c r="B7141" s="19">
        <f>(A7141-G7141)/G7141</f>
        <v>1.3428703764970558</v>
      </c>
      <c r="C7141" s="30" t="s">
        <v>302</v>
      </c>
      <c r="D7141" s="6">
        <v>1007945</v>
      </c>
      <c r="E7141" s="6">
        <v>1344</v>
      </c>
      <c r="F7141" s="7" t="s">
        <v>23</v>
      </c>
      <c r="G7141" s="6">
        <v>60.451999999999998</v>
      </c>
    </row>
    <row r="7142" spans="1:7" ht="15" thickBot="1" x14ac:dyDescent="0.35">
      <c r="A7142" s="6">
        <v>141.63120000000001</v>
      </c>
      <c r="B7142" s="19">
        <f>(A7142-G7142)/G7142</f>
        <v>1.1066039980961448</v>
      </c>
      <c r="C7142" s="30" t="s">
        <v>373</v>
      </c>
      <c r="D7142" s="6">
        <v>1009628</v>
      </c>
      <c r="E7142" s="6">
        <v>1507</v>
      </c>
      <c r="F7142" s="7" t="s">
        <v>21</v>
      </c>
      <c r="G7142" s="6">
        <v>67.231999999999999</v>
      </c>
    </row>
    <row r="7143" spans="1:7" ht="15" thickBot="1" x14ac:dyDescent="0.35">
      <c r="A7143" s="6">
        <v>141.63120000000001</v>
      </c>
      <c r="B7143" s="19">
        <f>(A7143-G7143)/G7143</f>
        <v>1.0384455958549224</v>
      </c>
      <c r="C7143" s="30" t="s">
        <v>353</v>
      </c>
      <c r="D7143" s="6">
        <v>1013505</v>
      </c>
      <c r="E7143" s="6">
        <v>1169</v>
      </c>
      <c r="F7143" s="7" t="s">
        <v>25</v>
      </c>
      <c r="G7143" s="6">
        <v>69.48</v>
      </c>
    </row>
    <row r="7144" spans="1:7" ht="15" thickBot="1" x14ac:dyDescent="0.35">
      <c r="A7144" s="6">
        <v>141.63120000000001</v>
      </c>
      <c r="B7144" s="19">
        <f>(A7144-G7144)/G7144</f>
        <v>0.40367888999008916</v>
      </c>
      <c r="C7144" s="30" t="s">
        <v>26</v>
      </c>
      <c r="D7144" s="6">
        <v>1008557</v>
      </c>
      <c r="E7144" s="6">
        <v>43</v>
      </c>
      <c r="F7144" s="7" t="s">
        <v>17</v>
      </c>
      <c r="G7144" s="6">
        <v>100.9</v>
      </c>
    </row>
    <row r="7145" spans="1:7" ht="15" thickBot="1" x14ac:dyDescent="0.35">
      <c r="A7145" s="6">
        <v>141.63120000000001</v>
      </c>
      <c r="B7145" s="19">
        <f>(A7145-G7145)/G7145</f>
        <v>0.38750734746659365</v>
      </c>
      <c r="C7145" s="30" t="s">
        <v>151</v>
      </c>
      <c r="D7145" s="6">
        <v>1017386</v>
      </c>
      <c r="E7145" s="6">
        <v>999</v>
      </c>
      <c r="F7145" s="7" t="s">
        <v>42</v>
      </c>
      <c r="G7145" s="6">
        <v>102.07599999999999</v>
      </c>
    </row>
    <row r="7146" spans="1:7" ht="15" thickBot="1" x14ac:dyDescent="0.35">
      <c r="A7146" s="6">
        <v>141.63120000000001</v>
      </c>
      <c r="B7146" s="19">
        <f>(A7146-G7146)/G7146</f>
        <v>0.28821218074656191</v>
      </c>
      <c r="C7146" s="30" t="s">
        <v>338</v>
      </c>
      <c r="D7146" s="6">
        <v>1018652</v>
      </c>
      <c r="E7146" s="6">
        <v>317</v>
      </c>
      <c r="F7146" s="7" t="s">
        <v>19</v>
      </c>
      <c r="G7146" s="6">
        <v>109.944</v>
      </c>
    </row>
    <row r="7147" spans="1:7" ht="15" thickBot="1" x14ac:dyDescent="0.35">
      <c r="A7147" s="6">
        <v>141.63120000000001</v>
      </c>
      <c r="B7147" s="19">
        <f>(A7147-G7147)/G7147</f>
        <v>0.10982321965897698</v>
      </c>
      <c r="C7147" s="30" t="s">
        <v>293</v>
      </c>
      <c r="D7147" s="6">
        <v>1006571</v>
      </c>
      <c r="E7147" s="6">
        <v>324</v>
      </c>
      <c r="F7147" s="7" t="s">
        <v>23</v>
      </c>
      <c r="G7147" s="6">
        <v>127.616</v>
      </c>
    </row>
    <row r="7148" spans="1:7" ht="15" thickBot="1" x14ac:dyDescent="0.35">
      <c r="A7148" s="6">
        <v>141.63120000000001</v>
      </c>
      <c r="B7148" s="19">
        <f>(A7148-G7148)/G7148</f>
        <v>2.9506004128747158E-2</v>
      </c>
      <c r="C7148" s="30" t="s">
        <v>53</v>
      </c>
      <c r="D7148" s="6">
        <v>1008228</v>
      </c>
      <c r="E7148" s="6">
        <v>7</v>
      </c>
      <c r="F7148" s="7" t="s">
        <v>31</v>
      </c>
      <c r="G7148" s="6">
        <v>137.572</v>
      </c>
    </row>
    <row r="7149" spans="1:7" ht="15" thickBot="1" x14ac:dyDescent="0.35">
      <c r="A7149" s="6">
        <v>141.63120000000001</v>
      </c>
      <c r="B7149" s="19">
        <f>(A7149-G7149)/G7149</f>
        <v>-0.24463359999999995</v>
      </c>
      <c r="C7149" s="30" t="s">
        <v>294</v>
      </c>
      <c r="D7149" s="6">
        <v>1019452</v>
      </c>
      <c r="E7149" s="6">
        <v>666</v>
      </c>
      <c r="F7149" s="7" t="s">
        <v>25</v>
      </c>
      <c r="G7149" s="6">
        <v>187.5</v>
      </c>
    </row>
    <row r="7150" spans="1:7" ht="15" thickBot="1" x14ac:dyDescent="0.35">
      <c r="A7150" s="6">
        <v>141.63120000000001</v>
      </c>
      <c r="B7150" s="19">
        <f>(A7150-G7150)/G7150</f>
        <v>0.89559398254724576</v>
      </c>
      <c r="C7150" s="30" t="s">
        <v>315</v>
      </c>
      <c r="D7150" s="6">
        <v>1005469</v>
      </c>
      <c r="E7150" s="6">
        <v>183</v>
      </c>
      <c r="F7150" s="7" t="s">
        <v>31</v>
      </c>
      <c r="G7150" s="6">
        <v>74.715999999999994</v>
      </c>
    </row>
    <row r="7151" spans="1:7" ht="15" thickBot="1" x14ac:dyDescent="0.35">
      <c r="A7151" s="6">
        <v>141.63239999999999</v>
      </c>
      <c r="B7151" s="19">
        <f>(A7151-G7151)/G7151</f>
        <v>-0.37745094591743444</v>
      </c>
      <c r="C7151" s="30" t="s">
        <v>356</v>
      </c>
      <c r="D7151" s="6">
        <v>1005084</v>
      </c>
      <c r="E7151" s="6">
        <v>2340</v>
      </c>
      <c r="F7151" s="7" t="s">
        <v>19</v>
      </c>
      <c r="G7151" s="6">
        <v>227.50399999999999</v>
      </c>
    </row>
    <row r="7152" spans="1:7" ht="15" thickBot="1" x14ac:dyDescent="0.35">
      <c r="A7152" s="6">
        <v>141.98975999999999</v>
      </c>
      <c r="B7152" s="19">
        <f>(A7152-G7152)/G7152</f>
        <v>2.395909308332536</v>
      </c>
      <c r="C7152" s="30" t="s">
        <v>247</v>
      </c>
      <c r="D7152" s="6">
        <v>1011815</v>
      </c>
      <c r="E7152" s="6">
        <v>1159</v>
      </c>
      <c r="F7152" s="7" t="s">
        <v>87</v>
      </c>
      <c r="G7152" s="6">
        <v>41.811999999999998</v>
      </c>
    </row>
    <row r="7153" spans="1:7" ht="15" thickBot="1" x14ac:dyDescent="0.35">
      <c r="A7153" s="6">
        <v>141.98975999999999</v>
      </c>
      <c r="B7153" s="19">
        <f>(A7153-G7153)/G7153</f>
        <v>-3.7148669541866707E-2</v>
      </c>
      <c r="C7153" s="30" t="s">
        <v>95</v>
      </c>
      <c r="D7153" s="6">
        <v>1014879</v>
      </c>
      <c r="E7153" s="6">
        <v>2716</v>
      </c>
      <c r="F7153" s="7" t="s">
        <v>87</v>
      </c>
      <c r="G7153" s="6">
        <v>147.46799999999999</v>
      </c>
    </row>
    <row r="7154" spans="1:7" ht="15" thickBot="1" x14ac:dyDescent="0.35">
      <c r="A7154" s="6">
        <v>142.07939999999999</v>
      </c>
      <c r="B7154" s="19">
        <f>(A7154-G7154)/G7154</f>
        <v>22.870866935483871</v>
      </c>
      <c r="C7154" s="30" t="s">
        <v>289</v>
      </c>
      <c r="D7154" s="6">
        <v>1013128</v>
      </c>
      <c r="E7154" s="6">
        <v>705</v>
      </c>
      <c r="F7154" s="7" t="s">
        <v>21</v>
      </c>
      <c r="G7154" s="6">
        <v>5.952</v>
      </c>
    </row>
    <row r="7155" spans="1:7" ht="15" thickBot="1" x14ac:dyDescent="0.35">
      <c r="A7155" s="6">
        <v>142.07939999999999</v>
      </c>
      <c r="B7155" s="19">
        <f>(A7155-G7155)/G7155</f>
        <v>5.9051030326594089</v>
      </c>
      <c r="C7155" s="30" t="s">
        <v>187</v>
      </c>
      <c r="D7155" s="6">
        <v>1008922</v>
      </c>
      <c r="E7155" s="6">
        <v>193</v>
      </c>
      <c r="F7155" s="7" t="s">
        <v>35</v>
      </c>
      <c r="G7155" s="6">
        <v>20.576000000000001</v>
      </c>
    </row>
    <row r="7156" spans="1:7" ht="15" thickBot="1" x14ac:dyDescent="0.35">
      <c r="A7156" s="6">
        <v>142.07939999999999</v>
      </c>
      <c r="B7156" s="19">
        <f>(A7156-G7156)/G7156</f>
        <v>4.9298580968280463</v>
      </c>
      <c r="C7156" s="30" t="s">
        <v>134</v>
      </c>
      <c r="D7156" s="6">
        <v>1008817</v>
      </c>
      <c r="E7156" s="6">
        <v>758</v>
      </c>
      <c r="F7156" s="7" t="s">
        <v>25</v>
      </c>
      <c r="G7156" s="6">
        <v>23.96</v>
      </c>
    </row>
    <row r="7157" spans="1:7" ht="15" thickBot="1" x14ac:dyDescent="0.35">
      <c r="A7157" s="6">
        <v>142.07939999999999</v>
      </c>
      <c r="B7157" s="19">
        <f>(A7157-G7157)/G7157</f>
        <v>2.8861980306345729</v>
      </c>
      <c r="C7157" s="30" t="s">
        <v>255</v>
      </c>
      <c r="D7157" s="6">
        <v>1008227</v>
      </c>
      <c r="E7157" s="6">
        <v>1220</v>
      </c>
      <c r="F7157" s="7" t="s">
        <v>19</v>
      </c>
      <c r="G7157" s="6">
        <v>36.56</v>
      </c>
    </row>
    <row r="7158" spans="1:7" ht="15" thickBot="1" x14ac:dyDescent="0.35">
      <c r="A7158" s="6">
        <v>142.07939999999999</v>
      </c>
      <c r="B7158" s="19">
        <f>(A7158-G7158)/G7158</f>
        <v>2.1369645853572372</v>
      </c>
      <c r="C7158" s="30" t="s">
        <v>118</v>
      </c>
      <c r="D7158" s="6">
        <v>1014798</v>
      </c>
      <c r="E7158" s="6">
        <v>2579</v>
      </c>
      <c r="F7158" s="7" t="s">
        <v>31</v>
      </c>
      <c r="G7158" s="6">
        <v>45.292000000000002</v>
      </c>
    </row>
    <row r="7159" spans="1:7" ht="15" thickBot="1" x14ac:dyDescent="0.35">
      <c r="A7159" s="6">
        <v>142.07939999999999</v>
      </c>
      <c r="B7159" s="19">
        <f>(A7159-G7159)/G7159</f>
        <v>1.9100319514992625</v>
      </c>
      <c r="C7159" s="30" t="s">
        <v>192</v>
      </c>
      <c r="D7159" s="6">
        <v>1006720</v>
      </c>
      <c r="E7159" s="6">
        <v>2316</v>
      </c>
      <c r="F7159" s="7" t="s">
        <v>25</v>
      </c>
      <c r="G7159" s="6">
        <v>48.823999999999998</v>
      </c>
    </row>
    <row r="7160" spans="1:7" ht="15" thickBot="1" x14ac:dyDescent="0.35">
      <c r="A7160" s="6">
        <v>142.07939999999999</v>
      </c>
      <c r="B7160" s="19">
        <f>(A7160-G7160)/G7160</f>
        <v>1.8922604022473739</v>
      </c>
      <c r="C7160" s="30" t="s">
        <v>114</v>
      </c>
      <c r="D7160" s="6">
        <v>1014704</v>
      </c>
      <c r="E7160" s="6">
        <v>2443</v>
      </c>
      <c r="F7160" s="7" t="s">
        <v>27</v>
      </c>
      <c r="G7160" s="6">
        <v>49.124000000000002</v>
      </c>
    </row>
    <row r="7161" spans="1:7" ht="15" thickBot="1" x14ac:dyDescent="0.35">
      <c r="A7161" s="6">
        <v>142.07939999999999</v>
      </c>
      <c r="B7161" s="19">
        <f>(A7161-G7161)/G7161</f>
        <v>1.5365885881596799</v>
      </c>
      <c r="C7161" s="30" t="s">
        <v>200</v>
      </c>
      <c r="D7161" s="6">
        <v>1007037</v>
      </c>
      <c r="E7161" s="6">
        <v>2417</v>
      </c>
      <c r="F7161" s="7" t="s">
        <v>23</v>
      </c>
      <c r="G7161" s="6">
        <v>56.012</v>
      </c>
    </row>
    <row r="7162" spans="1:7" ht="15" thickBot="1" x14ac:dyDescent="0.35">
      <c r="A7162" s="6">
        <v>142.07939999999999</v>
      </c>
      <c r="B7162" s="19">
        <f>(A7162-G7162)/G7162</f>
        <v>1.2670315292315548</v>
      </c>
      <c r="C7162" s="30" t="s">
        <v>76</v>
      </c>
      <c r="D7162" s="6">
        <v>1009181</v>
      </c>
      <c r="E7162" s="6">
        <v>2547</v>
      </c>
      <c r="F7162" s="7" t="s">
        <v>31</v>
      </c>
      <c r="G7162" s="6">
        <v>62.671999999999997</v>
      </c>
    </row>
    <row r="7163" spans="1:7" ht="15" thickBot="1" x14ac:dyDescent="0.35">
      <c r="A7163" s="6">
        <v>142.07939999999999</v>
      </c>
      <c r="B7163" s="19">
        <f>(A7163-G7163)/G7163</f>
        <v>0.99807897845530724</v>
      </c>
      <c r="C7163" s="30" t="s">
        <v>261</v>
      </c>
      <c r="D7163" s="6">
        <v>1006539</v>
      </c>
      <c r="E7163" s="6">
        <v>585</v>
      </c>
      <c r="F7163" s="7" t="s">
        <v>42</v>
      </c>
      <c r="G7163" s="6">
        <v>71.108000000000004</v>
      </c>
    </row>
    <row r="7164" spans="1:7" ht="15" thickBot="1" x14ac:dyDescent="0.35">
      <c r="A7164" s="6">
        <v>142.07939999999999</v>
      </c>
      <c r="B7164" s="19">
        <f>(A7164-G7164)/G7164</f>
        <v>0.73818693418155124</v>
      </c>
      <c r="C7164" s="30" t="s">
        <v>376</v>
      </c>
      <c r="D7164" s="6">
        <v>1007672</v>
      </c>
      <c r="E7164" s="6">
        <v>127</v>
      </c>
      <c r="F7164" s="7" t="s">
        <v>21</v>
      </c>
      <c r="G7164" s="6">
        <v>81.739999999999995</v>
      </c>
    </row>
    <row r="7165" spans="1:7" ht="15" thickBot="1" x14ac:dyDescent="0.35">
      <c r="A7165" s="6">
        <v>142.07939999999999</v>
      </c>
      <c r="B7165" s="19">
        <f>(A7165-G7165)/G7165</f>
        <v>0.57425209413641798</v>
      </c>
      <c r="C7165" s="30" t="s">
        <v>209</v>
      </c>
      <c r="D7165" s="6">
        <v>1015587</v>
      </c>
      <c r="E7165" s="6">
        <v>1325</v>
      </c>
      <c r="F7165" s="7" t="s">
        <v>25</v>
      </c>
      <c r="G7165" s="6">
        <v>90.251999999999995</v>
      </c>
    </row>
    <row r="7166" spans="1:7" ht="15" thickBot="1" x14ac:dyDescent="0.35">
      <c r="A7166" s="6">
        <v>142.07939999999999</v>
      </c>
      <c r="B7166" s="19">
        <f>(A7166-G7166)/G7166</f>
        <v>0.51755319148936174</v>
      </c>
      <c r="C7166" s="30" t="s">
        <v>346</v>
      </c>
      <c r="D7166" s="6">
        <v>1012639</v>
      </c>
      <c r="E7166" s="6">
        <v>598</v>
      </c>
      <c r="F7166" s="7" t="s">
        <v>21</v>
      </c>
      <c r="G7166" s="6">
        <v>93.623999999999995</v>
      </c>
    </row>
    <row r="7167" spans="1:7" ht="15" thickBot="1" x14ac:dyDescent="0.35">
      <c r="A7167" s="6">
        <v>142.07939999999999</v>
      </c>
      <c r="B7167" s="19">
        <f>(A7167-G7167)/G7167</f>
        <v>8.6928343993916246E-4</v>
      </c>
      <c r="C7167" s="30" t="s">
        <v>232</v>
      </c>
      <c r="D7167" s="6">
        <v>1011826</v>
      </c>
      <c r="E7167" s="6">
        <v>960</v>
      </c>
      <c r="F7167" s="7" t="s">
        <v>42</v>
      </c>
      <c r="G7167" s="6">
        <v>141.95599999999999</v>
      </c>
    </row>
    <row r="7168" spans="1:7" ht="15" thickBot="1" x14ac:dyDescent="0.35">
      <c r="A7168" s="6">
        <v>142.07939999999999</v>
      </c>
      <c r="B7168" s="19">
        <f>(A7168-G7168)/G7168</f>
        <v>-7.428068803752931E-2</v>
      </c>
      <c r="C7168" s="30" t="s">
        <v>383</v>
      </c>
      <c r="D7168" s="6">
        <v>1006830</v>
      </c>
      <c r="E7168" s="6">
        <v>1589</v>
      </c>
      <c r="F7168" s="7" t="s">
        <v>19</v>
      </c>
      <c r="G7168" s="6">
        <v>153.47999999999999</v>
      </c>
    </row>
    <row r="7169" spans="1:7" ht="15" thickBot="1" x14ac:dyDescent="0.35">
      <c r="A7169" s="6">
        <v>142.07939999999999</v>
      </c>
      <c r="B7169" s="19">
        <f>(A7169-G7169)/G7169</f>
        <v>-0.10538358855530935</v>
      </c>
      <c r="C7169" s="30" t="s">
        <v>294</v>
      </c>
      <c r="D7169" s="6">
        <v>1010035</v>
      </c>
      <c r="E7169" s="6">
        <v>2028</v>
      </c>
      <c r="F7169" s="7" t="s">
        <v>17</v>
      </c>
      <c r="G7169" s="6">
        <v>158.816</v>
      </c>
    </row>
    <row r="7170" spans="1:7" ht="15" thickBot="1" x14ac:dyDescent="0.35">
      <c r="A7170" s="6">
        <v>142.07939999999999</v>
      </c>
      <c r="B7170" s="19">
        <f>(A7170-G7170)/G7170</f>
        <v>-0.14182532012563426</v>
      </c>
      <c r="C7170" s="30" t="s">
        <v>118</v>
      </c>
      <c r="D7170" s="6">
        <v>1016226</v>
      </c>
      <c r="E7170" s="6">
        <v>1246</v>
      </c>
      <c r="F7170" s="7" t="s">
        <v>27</v>
      </c>
      <c r="G7170" s="6">
        <v>165.56</v>
      </c>
    </row>
    <row r="7171" spans="1:7" ht="15" thickBot="1" x14ac:dyDescent="0.35">
      <c r="A7171" s="6">
        <v>142.07939999999999</v>
      </c>
      <c r="B7171" s="19">
        <f>(A7171-G7171)/G7171</f>
        <v>-0.14761224832617412</v>
      </c>
      <c r="C7171" s="30" t="s">
        <v>22</v>
      </c>
      <c r="D7171" s="6">
        <v>1011872</v>
      </c>
      <c r="E7171" s="6">
        <v>1639</v>
      </c>
      <c r="F7171" s="7" t="s">
        <v>42</v>
      </c>
      <c r="G7171" s="6">
        <v>166.684</v>
      </c>
    </row>
    <row r="7172" spans="1:7" ht="15" thickBot="1" x14ac:dyDescent="0.35">
      <c r="A7172" s="6">
        <v>142.07939999999999</v>
      </c>
      <c r="B7172" s="19">
        <f>(A7172-G7172)/G7172</f>
        <v>-0.18603396122645402</v>
      </c>
      <c r="C7172" s="30" t="s">
        <v>136</v>
      </c>
      <c r="D7172" s="6">
        <v>1015102</v>
      </c>
      <c r="E7172" s="6">
        <v>2210</v>
      </c>
      <c r="F7172" s="7" t="s">
        <v>31</v>
      </c>
      <c r="G7172" s="6">
        <v>174.55199999999999</v>
      </c>
    </row>
    <row r="7173" spans="1:7" ht="15" thickBot="1" x14ac:dyDescent="0.35">
      <c r="A7173" s="6">
        <v>142.07939999999999</v>
      </c>
      <c r="B7173" s="19">
        <f>(A7173-G7173)/G7173</f>
        <v>-0.23062252258106447</v>
      </c>
      <c r="C7173" s="30" t="s">
        <v>312</v>
      </c>
      <c r="D7173" s="6">
        <v>1017918</v>
      </c>
      <c r="E7173" s="6">
        <v>1824</v>
      </c>
      <c r="F7173" s="7" t="s">
        <v>25</v>
      </c>
      <c r="G7173" s="6">
        <v>184.66800000000001</v>
      </c>
    </row>
    <row r="7174" spans="1:7" ht="15" thickBot="1" x14ac:dyDescent="0.35">
      <c r="A7174" s="6">
        <v>142.40719999999999</v>
      </c>
      <c r="B7174" s="19">
        <f>(A7174-G7174)/G7174</f>
        <v>-0.12960844139333844</v>
      </c>
      <c r="C7174" s="30" t="s">
        <v>88</v>
      </c>
      <c r="D7174" s="6">
        <v>1002984</v>
      </c>
      <c r="E7174" s="6">
        <v>702</v>
      </c>
      <c r="F7174" s="7" t="s">
        <v>23</v>
      </c>
      <c r="G7174" s="6">
        <v>163.61279999999999</v>
      </c>
    </row>
    <row r="7175" spans="1:7" ht="15" thickBot="1" x14ac:dyDescent="0.35">
      <c r="A7175" s="6">
        <v>142.52760000000001</v>
      </c>
      <c r="B7175" s="19">
        <f>(A7175-G7175)/G7175</f>
        <v>65.477425373134324</v>
      </c>
      <c r="C7175" s="30" t="s">
        <v>113</v>
      </c>
      <c r="D7175" s="6">
        <v>1008693</v>
      </c>
      <c r="E7175" s="6">
        <v>1771</v>
      </c>
      <c r="F7175" s="7" t="s">
        <v>21</v>
      </c>
      <c r="G7175" s="6">
        <v>2.1440000000000001</v>
      </c>
    </row>
    <row r="7176" spans="1:7" ht="15" thickBot="1" x14ac:dyDescent="0.35">
      <c r="A7176" s="6">
        <v>142.52760000000001</v>
      </c>
      <c r="B7176" s="19">
        <f>(A7176-G7176)/G7176</f>
        <v>38.328807947019868</v>
      </c>
      <c r="C7176" s="30" t="s">
        <v>261</v>
      </c>
      <c r="D7176" s="6">
        <v>1009322</v>
      </c>
      <c r="E7176" s="6">
        <v>2079</v>
      </c>
      <c r="F7176" s="7" t="s">
        <v>25</v>
      </c>
      <c r="G7176" s="6">
        <v>3.6240000000000001</v>
      </c>
    </row>
    <row r="7177" spans="1:7" ht="15" thickBot="1" x14ac:dyDescent="0.35">
      <c r="A7177" s="6">
        <v>142.52760000000001</v>
      </c>
      <c r="B7177" s="19">
        <f>(A7177-G7177)/G7177</f>
        <v>22.946169354838712</v>
      </c>
      <c r="C7177" s="30" t="s">
        <v>30</v>
      </c>
      <c r="D7177" s="6">
        <v>1008038</v>
      </c>
      <c r="E7177" s="6">
        <v>1780</v>
      </c>
      <c r="F7177" s="7" t="s">
        <v>35</v>
      </c>
      <c r="G7177" s="6">
        <v>5.952</v>
      </c>
    </row>
    <row r="7178" spans="1:7" ht="15" thickBot="1" x14ac:dyDescent="0.35">
      <c r="A7178" s="6">
        <v>142.52760000000001</v>
      </c>
      <c r="B7178" s="19">
        <f>(A7178-G7178)/G7178</f>
        <v>12.746875000000001</v>
      </c>
      <c r="C7178" s="30" t="s">
        <v>99</v>
      </c>
      <c r="D7178" s="6">
        <v>1010190</v>
      </c>
      <c r="E7178" s="6">
        <v>1019</v>
      </c>
      <c r="F7178" s="7" t="s">
        <v>35</v>
      </c>
      <c r="G7178" s="6">
        <v>10.368</v>
      </c>
    </row>
    <row r="7179" spans="1:7" ht="15" thickBot="1" x14ac:dyDescent="0.35">
      <c r="A7179" s="6">
        <v>142.52760000000001</v>
      </c>
      <c r="B7179" s="19">
        <f>(A7179-G7179)/G7179</f>
        <v>10.297368421052633</v>
      </c>
      <c r="C7179" s="30" t="s">
        <v>339</v>
      </c>
      <c r="D7179" s="6">
        <v>1017648</v>
      </c>
      <c r="E7179" s="6">
        <v>2253</v>
      </c>
      <c r="F7179" s="7" t="s">
        <v>31</v>
      </c>
      <c r="G7179" s="6">
        <v>12.616</v>
      </c>
    </row>
    <row r="7180" spans="1:7" ht="15" thickBot="1" x14ac:dyDescent="0.35">
      <c r="A7180" s="6">
        <v>142.52760000000001</v>
      </c>
      <c r="B7180" s="19">
        <f>(A7180-G7180)/G7180</f>
        <v>4.0484414848398984</v>
      </c>
      <c r="C7180" s="30" t="s">
        <v>68</v>
      </c>
      <c r="D7180" s="6">
        <v>1007147</v>
      </c>
      <c r="E7180" s="6">
        <v>228</v>
      </c>
      <c r="F7180" s="7" t="s">
        <v>17</v>
      </c>
      <c r="G7180" s="6">
        <v>28.231999999999999</v>
      </c>
    </row>
    <row r="7181" spans="1:7" ht="15" thickBot="1" x14ac:dyDescent="0.35">
      <c r="A7181" s="6">
        <v>142.52760000000001</v>
      </c>
      <c r="B7181" s="19">
        <f>(A7181-G7181)/G7181</f>
        <v>2.187966359488235</v>
      </c>
      <c r="C7181" s="30" t="s">
        <v>75</v>
      </c>
      <c r="D7181" s="6">
        <v>1011088</v>
      </c>
      <c r="E7181" s="6">
        <v>2604</v>
      </c>
      <c r="F7181" s="7" t="s">
        <v>31</v>
      </c>
      <c r="G7181" s="6">
        <v>44.707999999999998</v>
      </c>
    </row>
    <row r="7182" spans="1:7" ht="15" thickBot="1" x14ac:dyDescent="0.35">
      <c r="A7182" s="6">
        <v>142.52760000000001</v>
      </c>
      <c r="B7182" s="19">
        <f>(A7182-G7182)/G7182</f>
        <v>1.7108870967741938</v>
      </c>
      <c r="C7182" s="30" t="s">
        <v>209</v>
      </c>
      <c r="D7182" s="6">
        <v>1011953</v>
      </c>
      <c r="E7182" s="6">
        <v>2840</v>
      </c>
      <c r="F7182" s="7" t="s">
        <v>42</v>
      </c>
      <c r="G7182" s="6">
        <v>52.576000000000001</v>
      </c>
    </row>
    <row r="7183" spans="1:7" ht="15" thickBot="1" x14ac:dyDescent="0.35">
      <c r="A7183" s="6">
        <v>142.52760000000001</v>
      </c>
      <c r="B7183" s="19">
        <f>(A7183-G7183)/G7183</f>
        <v>1.0864211265956203</v>
      </c>
      <c r="C7183" s="30" t="s">
        <v>353</v>
      </c>
      <c r="D7183" s="6">
        <v>1012334</v>
      </c>
      <c r="E7183" s="6">
        <v>1284</v>
      </c>
      <c r="F7183" s="7" t="s">
        <v>27</v>
      </c>
      <c r="G7183" s="6">
        <v>68.311999999999998</v>
      </c>
    </row>
    <row r="7184" spans="1:7" ht="15" thickBot="1" x14ac:dyDescent="0.35">
      <c r="A7184" s="6">
        <v>142.52760000000001</v>
      </c>
      <c r="B7184" s="19">
        <f>(A7184-G7184)/G7184</f>
        <v>0.74239119804400988</v>
      </c>
      <c r="C7184" s="30" t="s">
        <v>121</v>
      </c>
      <c r="D7184" s="6">
        <v>1016673</v>
      </c>
      <c r="E7184" s="6">
        <v>894</v>
      </c>
      <c r="F7184" s="7" t="s">
        <v>17</v>
      </c>
      <c r="G7184" s="6">
        <v>81.8</v>
      </c>
    </row>
    <row r="7185" spans="1:7" ht="15" thickBot="1" x14ac:dyDescent="0.35">
      <c r="A7185" s="6">
        <v>142.52760000000001</v>
      </c>
      <c r="B7185" s="19">
        <f>(A7185-G7185)/G7185</f>
        <v>0.24591419280394425</v>
      </c>
      <c r="C7185" s="30" t="s">
        <v>383</v>
      </c>
      <c r="D7185" s="6">
        <v>1014134</v>
      </c>
      <c r="E7185" s="6">
        <v>1575</v>
      </c>
      <c r="F7185" s="7" t="s">
        <v>27</v>
      </c>
      <c r="G7185" s="6">
        <v>114.396</v>
      </c>
    </row>
    <row r="7186" spans="1:7" ht="15" thickBot="1" x14ac:dyDescent="0.35">
      <c r="A7186" s="6">
        <v>142.52760000000001</v>
      </c>
      <c r="B7186" s="19">
        <f>(A7186-G7186)/G7186</f>
        <v>0.1657364391807892</v>
      </c>
      <c r="C7186" s="30" t="s">
        <v>230</v>
      </c>
      <c r="D7186" s="6">
        <v>1013455</v>
      </c>
      <c r="E7186" s="6">
        <v>1413</v>
      </c>
      <c r="F7186" s="7" t="s">
        <v>25</v>
      </c>
      <c r="G7186" s="6">
        <v>122.264</v>
      </c>
    </row>
    <row r="7187" spans="1:7" ht="15" thickBot="1" x14ac:dyDescent="0.35">
      <c r="A7187" s="6">
        <v>142.52760000000001</v>
      </c>
      <c r="B7187" s="19">
        <f>(A7187-G7187)/G7187</f>
        <v>9.5254049734116136E-2</v>
      </c>
      <c r="C7187" s="30" t="s">
        <v>193</v>
      </c>
      <c r="D7187" s="6">
        <v>1011122</v>
      </c>
      <c r="E7187" s="6">
        <v>1163</v>
      </c>
      <c r="F7187" s="7" t="s">
        <v>19</v>
      </c>
      <c r="G7187" s="6">
        <v>130.13200000000001</v>
      </c>
    </row>
    <row r="7188" spans="1:7" ht="15" thickBot="1" x14ac:dyDescent="0.35">
      <c r="A7188" s="6">
        <v>142.52760000000001</v>
      </c>
      <c r="B7188" s="19">
        <f>(A7188-G7188)/G7188</f>
        <v>1.6254064229080031E-2</v>
      </c>
      <c r="C7188" s="30" t="s">
        <v>181</v>
      </c>
      <c r="D7188" s="6">
        <v>1015352</v>
      </c>
      <c r="E7188" s="6">
        <v>1570</v>
      </c>
      <c r="F7188" s="7" t="s">
        <v>35</v>
      </c>
      <c r="G7188" s="6">
        <v>140.24799999999999</v>
      </c>
    </row>
    <row r="7189" spans="1:7" ht="15" thickBot="1" x14ac:dyDescent="0.35">
      <c r="A7189" s="6">
        <v>142.52760000000001</v>
      </c>
      <c r="B7189" s="19">
        <f>(A7189-G7189)/G7189</f>
        <v>-8.7932569266718236E-3</v>
      </c>
      <c r="C7189" s="30" t="s">
        <v>95</v>
      </c>
      <c r="D7189" s="6">
        <v>1007003</v>
      </c>
      <c r="E7189" s="6">
        <v>2839</v>
      </c>
      <c r="F7189" s="7" t="s">
        <v>17</v>
      </c>
      <c r="G7189" s="6">
        <v>143.792</v>
      </c>
    </row>
    <row r="7190" spans="1:7" ht="15" thickBot="1" x14ac:dyDescent="0.35">
      <c r="A7190" s="6">
        <v>142.52760000000001</v>
      </c>
      <c r="B7190" s="19">
        <f>(A7190-G7190)/G7190</f>
        <v>-9.2804949461516906E-2</v>
      </c>
      <c r="C7190" s="30" t="s">
        <v>145</v>
      </c>
      <c r="D7190" s="6">
        <v>1013040</v>
      </c>
      <c r="E7190" s="6">
        <v>1707</v>
      </c>
      <c r="F7190" s="7" t="s">
        <v>25</v>
      </c>
      <c r="G7190" s="6">
        <v>157.108</v>
      </c>
    </row>
    <row r="7191" spans="1:7" ht="15" thickBot="1" x14ac:dyDescent="0.35">
      <c r="A7191" s="6">
        <v>142.52760000000001</v>
      </c>
      <c r="B7191" s="19">
        <f>(A7191-G7191)/G7191</f>
        <v>-0.16453140753593282</v>
      </c>
      <c r="C7191" s="30" t="s">
        <v>45</v>
      </c>
      <c r="D7191" s="6">
        <v>1019409</v>
      </c>
      <c r="E7191" s="6">
        <v>1595</v>
      </c>
      <c r="F7191" s="7" t="s">
        <v>17</v>
      </c>
      <c r="G7191" s="6">
        <v>170.596</v>
      </c>
    </row>
    <row r="7192" spans="1:7" ht="15" thickBot="1" x14ac:dyDescent="0.35">
      <c r="A7192" s="6">
        <v>142.52760000000001</v>
      </c>
      <c r="B7192" s="19">
        <f>(A7192-G7192)/G7192</f>
        <v>-0.20136498117267343</v>
      </c>
      <c r="C7192" s="30" t="s">
        <v>239</v>
      </c>
      <c r="D7192" s="6">
        <v>1011246</v>
      </c>
      <c r="E7192" s="6">
        <v>45</v>
      </c>
      <c r="F7192" s="7" t="s">
        <v>19</v>
      </c>
      <c r="G7192" s="6">
        <v>178.464</v>
      </c>
    </row>
    <row r="7193" spans="1:7" ht="15" thickBot="1" x14ac:dyDescent="0.35">
      <c r="A7193" s="6">
        <v>142.54759999999999</v>
      </c>
      <c r="B7193" s="19">
        <f>(A7193-G7193)/G7193</f>
        <v>-0.50247249678896522</v>
      </c>
      <c r="C7193" s="30" t="s">
        <v>387</v>
      </c>
      <c r="D7193" s="6">
        <v>1004095</v>
      </c>
      <c r="E7193" s="6">
        <v>2214</v>
      </c>
      <c r="F7193" s="7" t="s">
        <v>31</v>
      </c>
      <c r="G7193" s="6">
        <v>286.512</v>
      </c>
    </row>
    <row r="7194" spans="1:7" ht="15" thickBot="1" x14ac:dyDescent="0.35">
      <c r="A7194" s="6">
        <v>142.60064</v>
      </c>
      <c r="B7194" s="19">
        <f>(A7194-G7194)/G7194</f>
        <v>-0.64624242674423038</v>
      </c>
      <c r="C7194" s="30" t="s">
        <v>191</v>
      </c>
      <c r="D7194" s="6">
        <v>1001990</v>
      </c>
      <c r="E7194" s="6">
        <v>1990</v>
      </c>
      <c r="F7194" s="7" t="s">
        <v>23</v>
      </c>
      <c r="G7194" s="6">
        <v>403.10271999999998</v>
      </c>
    </row>
    <row r="7195" spans="1:7" ht="15" thickBot="1" x14ac:dyDescent="0.35">
      <c r="A7195" s="6">
        <v>142.6568</v>
      </c>
      <c r="B7195" s="19">
        <f>(A7195-G7195)/G7195</f>
        <v>-5.3517972017579164E-2</v>
      </c>
      <c r="C7195" s="30" t="s">
        <v>174</v>
      </c>
      <c r="D7195" s="6">
        <v>1002603</v>
      </c>
      <c r="E7195" s="6">
        <v>2603</v>
      </c>
      <c r="F7195" s="7" t="s">
        <v>25</v>
      </c>
      <c r="G7195" s="6">
        <v>150.72319999999999</v>
      </c>
    </row>
    <row r="7196" spans="1:7" ht="15" thickBot="1" x14ac:dyDescent="0.35">
      <c r="A7196" s="6">
        <v>142.66200000000001</v>
      </c>
      <c r="B7196" s="19">
        <f>(A7196-G7196)/G7196</f>
        <v>-0.43567246835443035</v>
      </c>
      <c r="C7196" s="30" t="s">
        <v>274</v>
      </c>
      <c r="D7196" s="6">
        <v>1002410</v>
      </c>
      <c r="E7196" s="6">
        <v>2410</v>
      </c>
      <c r="F7196" s="7" t="s">
        <v>21</v>
      </c>
      <c r="G7196" s="6">
        <v>252.8</v>
      </c>
    </row>
    <row r="7197" spans="1:7" ht="15" thickBot="1" x14ac:dyDescent="0.35">
      <c r="A7197" s="6">
        <v>142.70688000000001</v>
      </c>
      <c r="B7197" s="19">
        <f>(A7197-G7197)/G7197</f>
        <v>0.10676966030711971</v>
      </c>
      <c r="C7197" s="30" t="s">
        <v>141</v>
      </c>
      <c r="D7197" s="6">
        <v>1008815</v>
      </c>
      <c r="E7197" s="6">
        <v>1194</v>
      </c>
      <c r="F7197" s="7" t="s">
        <v>87</v>
      </c>
      <c r="G7197" s="6">
        <v>128.94</v>
      </c>
    </row>
    <row r="7198" spans="1:7" ht="15" thickBot="1" x14ac:dyDescent="0.35">
      <c r="A7198" s="6">
        <v>142.88040000000001</v>
      </c>
      <c r="B7198" s="19">
        <f>(A7198-G7198)/G7198</f>
        <v>-0.41106476290971439</v>
      </c>
      <c r="C7198" s="30" t="s">
        <v>67</v>
      </c>
      <c r="D7198" s="6">
        <v>1002614</v>
      </c>
      <c r="E7198" s="6">
        <v>2614</v>
      </c>
      <c r="F7198" s="7" t="s">
        <v>19</v>
      </c>
      <c r="G7198" s="6">
        <v>242.608</v>
      </c>
    </row>
    <row r="7199" spans="1:7" ht="15" thickBot="1" x14ac:dyDescent="0.35">
      <c r="A7199" s="6">
        <v>142.922</v>
      </c>
      <c r="B7199" s="19">
        <f>(A7199-G7199)/G7199</f>
        <v>-0.6238166129018673</v>
      </c>
      <c r="C7199" s="30" t="s">
        <v>355</v>
      </c>
      <c r="D7199" s="6">
        <v>1004835</v>
      </c>
      <c r="E7199" s="6">
        <v>2261</v>
      </c>
      <c r="F7199" s="7" t="s">
        <v>87</v>
      </c>
      <c r="G7199" s="6">
        <v>379.9264</v>
      </c>
    </row>
    <row r="7200" spans="1:7" ht="15" thickBot="1" x14ac:dyDescent="0.35">
      <c r="A7200" s="6">
        <v>142.97579999999999</v>
      </c>
      <c r="B7200" s="19">
        <f>(A7200-G7200)/G7200</f>
        <v>17.952253446447507</v>
      </c>
      <c r="C7200" s="30" t="s">
        <v>154</v>
      </c>
      <c r="D7200" s="6">
        <v>1007474</v>
      </c>
      <c r="E7200" s="6">
        <v>925</v>
      </c>
      <c r="F7200" s="7" t="s">
        <v>42</v>
      </c>
      <c r="G7200" s="6">
        <v>7.5439999999999996</v>
      </c>
    </row>
    <row r="7201" spans="1:7" ht="15" thickBot="1" x14ac:dyDescent="0.35">
      <c r="A7201" s="6">
        <v>142.97579999999999</v>
      </c>
      <c r="B7201" s="19">
        <f>(A7201-G7201)/G7201</f>
        <v>17.862242744063323</v>
      </c>
      <c r="C7201" s="30" t="s">
        <v>280</v>
      </c>
      <c r="D7201" s="6">
        <v>1019083</v>
      </c>
      <c r="E7201" s="6">
        <v>2368</v>
      </c>
      <c r="F7201" s="7" t="s">
        <v>23</v>
      </c>
      <c r="G7201" s="6">
        <v>7.58</v>
      </c>
    </row>
    <row r="7202" spans="1:7" ht="15" thickBot="1" x14ac:dyDescent="0.35">
      <c r="A7202" s="6">
        <v>142.97579999999999</v>
      </c>
      <c r="B7202" s="19">
        <f>(A7202-G7202)/G7202</f>
        <v>5.6057937534651634</v>
      </c>
      <c r="C7202" s="30" t="s">
        <v>180</v>
      </c>
      <c r="D7202" s="6">
        <v>1010211</v>
      </c>
      <c r="E7202" s="6">
        <v>2260</v>
      </c>
      <c r="F7202" s="7" t="s">
        <v>42</v>
      </c>
      <c r="G7202" s="6">
        <v>21.643999999999998</v>
      </c>
    </row>
    <row r="7203" spans="1:7" ht="15" thickBot="1" x14ac:dyDescent="0.35">
      <c r="A7203" s="6">
        <v>142.97579999999999</v>
      </c>
      <c r="B7203" s="19">
        <f>(A7203-G7203)/G7203</f>
        <v>4.9842541436464085</v>
      </c>
      <c r="C7203" s="30" t="s">
        <v>153</v>
      </c>
      <c r="D7203" s="6">
        <v>1016897</v>
      </c>
      <c r="E7203" s="6">
        <v>1097</v>
      </c>
      <c r="F7203" s="7" t="s">
        <v>42</v>
      </c>
      <c r="G7203" s="6">
        <v>23.891999999999999</v>
      </c>
    </row>
    <row r="7204" spans="1:7" ht="15" thickBot="1" x14ac:dyDescent="0.35">
      <c r="A7204" s="6">
        <v>142.97579999999999</v>
      </c>
      <c r="B7204" s="19">
        <f>(A7204-G7204)/G7204</f>
        <v>4.8500736497545001</v>
      </c>
      <c r="C7204" s="30" t="s">
        <v>249</v>
      </c>
      <c r="D7204" s="6">
        <v>1014358</v>
      </c>
      <c r="E7204" s="6">
        <v>1951</v>
      </c>
      <c r="F7204" s="7" t="s">
        <v>19</v>
      </c>
      <c r="G7204" s="6">
        <v>24.44</v>
      </c>
    </row>
    <row r="7205" spans="1:7" ht="15" thickBot="1" x14ac:dyDescent="0.35">
      <c r="A7205" s="6">
        <v>142.97579999999999</v>
      </c>
      <c r="B7205" s="19">
        <f>(A7205-G7205)/G7205</f>
        <v>3.591387283236994</v>
      </c>
      <c r="C7205" s="30" t="s">
        <v>181</v>
      </c>
      <c r="D7205" s="6">
        <v>1007451</v>
      </c>
      <c r="E7205" s="6">
        <v>1300</v>
      </c>
      <c r="F7205" s="7" t="s">
        <v>23</v>
      </c>
      <c r="G7205" s="6">
        <v>31.14</v>
      </c>
    </row>
    <row r="7206" spans="1:7" ht="15" thickBot="1" x14ac:dyDescent="0.35">
      <c r="A7206" s="6">
        <v>142.97579999999999</v>
      </c>
      <c r="B7206" s="19">
        <f>(A7206-G7206)/G7206</f>
        <v>3.2215601747962674</v>
      </c>
      <c r="C7206" s="30" t="s">
        <v>258</v>
      </c>
      <c r="D7206" s="6">
        <v>1007430</v>
      </c>
      <c r="E7206" s="6">
        <v>2062</v>
      </c>
      <c r="F7206" s="7" t="s">
        <v>23</v>
      </c>
      <c r="G7206" s="6">
        <v>33.868000000000002</v>
      </c>
    </row>
    <row r="7207" spans="1:7" ht="15" thickBot="1" x14ac:dyDescent="0.35">
      <c r="A7207" s="6">
        <v>142.97579999999999</v>
      </c>
      <c r="B7207" s="19">
        <f>(A7207-G7207)/G7207</f>
        <v>2.5587365591397844</v>
      </c>
      <c r="C7207" s="30" t="s">
        <v>190</v>
      </c>
      <c r="D7207" s="6">
        <v>1013561</v>
      </c>
      <c r="E7207" s="6">
        <v>2576</v>
      </c>
      <c r="F7207" s="7" t="s">
        <v>35</v>
      </c>
      <c r="G7207" s="6">
        <v>40.176000000000002</v>
      </c>
    </row>
    <row r="7208" spans="1:7" ht="15" thickBot="1" x14ac:dyDescent="0.35">
      <c r="A7208" s="6">
        <v>142.97579999999999</v>
      </c>
      <c r="B7208" s="19">
        <f>(A7208-G7208)/G7208</f>
        <v>2.3250186046511625</v>
      </c>
      <c r="C7208" s="30" t="s">
        <v>331</v>
      </c>
      <c r="D7208" s="6">
        <v>1009768</v>
      </c>
      <c r="E7208" s="6">
        <v>2561</v>
      </c>
      <c r="F7208" s="7" t="s">
        <v>25</v>
      </c>
      <c r="G7208" s="6">
        <v>43</v>
      </c>
    </row>
    <row r="7209" spans="1:7" ht="15" thickBot="1" x14ac:dyDescent="0.35">
      <c r="A7209" s="6">
        <v>142.97579999999999</v>
      </c>
      <c r="B7209" s="19">
        <f>(A7209-G7209)/G7209</f>
        <v>2.2831771837971888</v>
      </c>
      <c r="C7209" s="30" t="s">
        <v>352</v>
      </c>
      <c r="D7209" s="6">
        <v>1009304</v>
      </c>
      <c r="E7209" s="6">
        <v>1071</v>
      </c>
      <c r="F7209" s="7" t="s">
        <v>25</v>
      </c>
      <c r="G7209" s="6">
        <v>43.548000000000002</v>
      </c>
    </row>
    <row r="7210" spans="1:7" ht="15" thickBot="1" x14ac:dyDescent="0.35">
      <c r="A7210" s="6">
        <v>142.97579999999999</v>
      </c>
      <c r="B7210" s="19">
        <f>(A7210-G7210)/G7210</f>
        <v>2.2831771837971888</v>
      </c>
      <c r="C7210" s="30" t="s">
        <v>139</v>
      </c>
      <c r="D7210" s="6">
        <v>1019818</v>
      </c>
      <c r="E7210" s="6">
        <v>2830</v>
      </c>
      <c r="F7210" s="7" t="s">
        <v>25</v>
      </c>
      <c r="G7210" s="6">
        <v>43.548000000000002</v>
      </c>
    </row>
    <row r="7211" spans="1:7" ht="15" thickBot="1" x14ac:dyDescent="0.35">
      <c r="A7211" s="6">
        <v>142.97579999999999</v>
      </c>
      <c r="B7211" s="19">
        <f>(A7211-G7211)/G7211</f>
        <v>2.0150948966680722</v>
      </c>
      <c r="C7211" s="30" t="s">
        <v>126</v>
      </c>
      <c r="D7211" s="6">
        <v>1007877</v>
      </c>
      <c r="E7211" s="6">
        <v>819</v>
      </c>
      <c r="F7211" s="7" t="s">
        <v>23</v>
      </c>
      <c r="G7211" s="6">
        <v>47.42</v>
      </c>
    </row>
    <row r="7212" spans="1:7" ht="15" thickBot="1" x14ac:dyDescent="0.35">
      <c r="A7212" s="6">
        <v>142.97579999999999</v>
      </c>
      <c r="B7212" s="19">
        <f>(A7212-G7212)/G7212</f>
        <v>1.9858783727341072</v>
      </c>
      <c r="C7212" s="30" t="s">
        <v>44</v>
      </c>
      <c r="D7212" s="6">
        <v>1009153</v>
      </c>
      <c r="E7212" s="6">
        <v>2449</v>
      </c>
      <c r="F7212" s="7" t="s">
        <v>35</v>
      </c>
      <c r="G7212" s="6">
        <v>47.884</v>
      </c>
    </row>
    <row r="7213" spans="1:7" ht="15" thickBot="1" x14ac:dyDescent="0.35">
      <c r="A7213" s="6">
        <v>142.97579999999999</v>
      </c>
      <c r="B7213" s="19">
        <f>(A7213-G7213)/G7213</f>
        <v>1.9079035144809631</v>
      </c>
      <c r="C7213" s="30" t="s">
        <v>53</v>
      </c>
      <c r="D7213" s="6">
        <v>1015266</v>
      </c>
      <c r="E7213" s="6">
        <v>2050</v>
      </c>
      <c r="F7213" s="7" t="s">
        <v>25</v>
      </c>
      <c r="G7213" s="6">
        <v>49.167999999999999</v>
      </c>
    </row>
    <row r="7214" spans="1:7" ht="15" thickBot="1" x14ac:dyDescent="0.35">
      <c r="A7214" s="6">
        <v>142.97579999999999</v>
      </c>
      <c r="B7214" s="19">
        <f>(A7214-G7214)/G7214</f>
        <v>1.4817017288064986</v>
      </c>
      <c r="C7214" s="30" t="s">
        <v>136</v>
      </c>
      <c r="D7214" s="6">
        <v>1016300</v>
      </c>
      <c r="E7214" s="6">
        <v>209</v>
      </c>
      <c r="F7214" s="7" t="s">
        <v>35</v>
      </c>
      <c r="G7214" s="6">
        <v>57.612000000000002</v>
      </c>
    </row>
    <row r="7215" spans="1:7" ht="15" thickBot="1" x14ac:dyDescent="0.35">
      <c r="A7215" s="6">
        <v>142.97579999999999</v>
      </c>
      <c r="B7215" s="19">
        <f>(A7215-G7215)/G7215</f>
        <v>1.2611304402834007</v>
      </c>
      <c r="C7215" s="30" t="s">
        <v>59</v>
      </c>
      <c r="D7215" s="6">
        <v>1019787</v>
      </c>
      <c r="E7215" s="6">
        <v>594</v>
      </c>
      <c r="F7215" s="7" t="s">
        <v>19</v>
      </c>
      <c r="G7215" s="6">
        <v>63.231999999999999</v>
      </c>
    </row>
    <row r="7216" spans="1:7" ht="15" thickBot="1" x14ac:dyDescent="0.35">
      <c r="A7216" s="6">
        <v>142.97579999999999</v>
      </c>
      <c r="B7216" s="19">
        <f>(A7216-G7216)/G7216</f>
        <v>1.2216390080179005</v>
      </c>
      <c r="C7216" s="30" t="s">
        <v>206</v>
      </c>
      <c r="D7216" s="6">
        <v>1019725</v>
      </c>
      <c r="E7216" s="6">
        <v>354</v>
      </c>
      <c r="F7216" s="7" t="s">
        <v>42</v>
      </c>
      <c r="G7216" s="6">
        <v>64.355999999999995</v>
      </c>
    </row>
    <row r="7217" spans="1:7" ht="15" thickBot="1" x14ac:dyDescent="0.35">
      <c r="A7217" s="6">
        <v>142.97579999999999</v>
      </c>
      <c r="B7217" s="19">
        <f>(A7217-G7217)/G7217</f>
        <v>0.83801871753998047</v>
      </c>
      <c r="C7217" s="30" t="s">
        <v>174</v>
      </c>
      <c r="D7217" s="6">
        <v>1009224</v>
      </c>
      <c r="E7217" s="6">
        <v>2084</v>
      </c>
      <c r="F7217" s="7" t="s">
        <v>35</v>
      </c>
      <c r="G7217" s="6">
        <v>77.787999999999997</v>
      </c>
    </row>
    <row r="7218" spans="1:7" ht="15" thickBot="1" x14ac:dyDescent="0.35">
      <c r="A7218" s="6">
        <v>142.97579999999999</v>
      </c>
      <c r="B7218" s="19">
        <f>(A7218-G7218)/G7218</f>
        <v>0.40935060326472678</v>
      </c>
      <c r="C7218" s="30" t="s">
        <v>249</v>
      </c>
      <c r="D7218" s="6">
        <v>1017858</v>
      </c>
      <c r="E7218" s="6">
        <v>870</v>
      </c>
      <c r="F7218" s="7" t="s">
        <v>31</v>
      </c>
      <c r="G7218" s="6">
        <v>101.44799999999999</v>
      </c>
    </row>
    <row r="7219" spans="1:7" ht="15" thickBot="1" x14ac:dyDescent="0.35">
      <c r="A7219" s="6">
        <v>142.97579999999999</v>
      </c>
      <c r="B7219" s="19">
        <f>(A7219-G7219)/G7219</f>
        <v>-6.7759897762245072E-2</v>
      </c>
      <c r="C7219" s="30" t="s">
        <v>350</v>
      </c>
      <c r="D7219" s="6">
        <v>1009231</v>
      </c>
      <c r="E7219" s="6">
        <v>2481</v>
      </c>
      <c r="F7219" s="7" t="s">
        <v>31</v>
      </c>
      <c r="G7219" s="6">
        <v>153.36799999999999</v>
      </c>
    </row>
    <row r="7220" spans="1:7" ht="15" thickBot="1" x14ac:dyDescent="0.35">
      <c r="A7220" s="6">
        <v>142.97579999999999</v>
      </c>
      <c r="B7220" s="19">
        <f>(A7220-G7220)/G7220</f>
        <v>-0.20625444128619647</v>
      </c>
      <c r="C7220" s="30" t="s">
        <v>157</v>
      </c>
      <c r="D7220" s="6">
        <v>1019751</v>
      </c>
      <c r="E7220" s="6">
        <v>1865</v>
      </c>
      <c r="F7220" s="7" t="s">
        <v>23</v>
      </c>
      <c r="G7220" s="6">
        <v>180.12799999999999</v>
      </c>
    </row>
    <row r="7221" spans="1:7" ht="15" thickBot="1" x14ac:dyDescent="0.35">
      <c r="A7221" s="6">
        <v>142.97579999999999</v>
      </c>
      <c r="B7221" s="19">
        <f>(A7221-G7221)/G7221</f>
        <v>-0.22558388941849383</v>
      </c>
      <c r="C7221" s="30" t="s">
        <v>315</v>
      </c>
      <c r="D7221" s="6">
        <v>1015488</v>
      </c>
      <c r="E7221" s="6">
        <v>887</v>
      </c>
      <c r="F7221" s="7" t="s">
        <v>31</v>
      </c>
      <c r="G7221" s="6">
        <v>184.624</v>
      </c>
    </row>
    <row r="7222" spans="1:7" ht="15" thickBot="1" x14ac:dyDescent="0.35">
      <c r="A7222" s="6">
        <v>142.97579999999999</v>
      </c>
      <c r="B7222" s="19">
        <f>(A7222-G7222)/G7222</f>
        <v>-0.25723770338507573</v>
      </c>
      <c r="C7222" s="30" t="s">
        <v>170</v>
      </c>
      <c r="D7222" s="6">
        <v>1010184</v>
      </c>
      <c r="E7222" s="6">
        <v>915</v>
      </c>
      <c r="F7222" s="7" t="s">
        <v>31</v>
      </c>
      <c r="G7222" s="6">
        <v>192.49199999999999</v>
      </c>
    </row>
    <row r="7223" spans="1:7" ht="15" thickBot="1" x14ac:dyDescent="0.35">
      <c r="A7223" s="6">
        <v>143.09360000000001</v>
      </c>
      <c r="B7223" s="19">
        <f>(A7223-G7223)/G7223</f>
        <v>2.5868091762252354</v>
      </c>
      <c r="C7223" s="30" t="s">
        <v>272</v>
      </c>
      <c r="D7223" s="6">
        <v>1003286</v>
      </c>
      <c r="E7223" s="6">
        <v>2500</v>
      </c>
      <c r="F7223" s="7" t="s">
        <v>17</v>
      </c>
      <c r="G7223" s="6">
        <v>39.894399999999997</v>
      </c>
    </row>
    <row r="7224" spans="1:7" ht="15" thickBot="1" x14ac:dyDescent="0.35">
      <c r="A7224" s="6">
        <v>143.16224</v>
      </c>
      <c r="B7224" s="19">
        <f>(A7224-G7224)/G7224</f>
        <v>-0.445945979417192</v>
      </c>
      <c r="C7224" s="30" t="s">
        <v>313</v>
      </c>
      <c r="D7224" s="6">
        <v>1002115</v>
      </c>
      <c r="E7224" s="6">
        <v>2115</v>
      </c>
      <c r="F7224" s="7" t="s">
        <v>27</v>
      </c>
      <c r="G7224" s="6">
        <v>258.3904</v>
      </c>
    </row>
    <row r="7225" spans="1:7" ht="15" thickBot="1" x14ac:dyDescent="0.35">
      <c r="A7225" s="6">
        <v>143.42400000000001</v>
      </c>
      <c r="B7225" s="19">
        <f>(A7225-G7225)/G7225</f>
        <v>23.243407707910752</v>
      </c>
      <c r="C7225" s="30" t="s">
        <v>292</v>
      </c>
      <c r="D7225" s="6">
        <v>1010570</v>
      </c>
      <c r="E7225" s="6">
        <v>647</v>
      </c>
      <c r="F7225" s="7" t="s">
        <v>35</v>
      </c>
      <c r="G7225" s="6">
        <v>5.9160000000000004</v>
      </c>
    </row>
    <row r="7226" spans="1:7" ht="15" thickBot="1" x14ac:dyDescent="0.35">
      <c r="A7226" s="6">
        <v>143.42400000000001</v>
      </c>
      <c r="B7226" s="19">
        <f>(A7226-G7226)/G7226</f>
        <v>9.9651376146788984</v>
      </c>
      <c r="C7226" s="30" t="s">
        <v>283</v>
      </c>
      <c r="D7226" s="6">
        <v>1006936</v>
      </c>
      <c r="E7226" s="6">
        <v>1524</v>
      </c>
      <c r="F7226" s="7" t="s">
        <v>31</v>
      </c>
      <c r="G7226" s="6">
        <v>13.08</v>
      </c>
    </row>
    <row r="7227" spans="1:7" ht="15" thickBot="1" x14ac:dyDescent="0.35">
      <c r="A7227" s="6">
        <v>143.42400000000001</v>
      </c>
      <c r="B7227" s="19">
        <f>(A7227-G7227)/G7227</f>
        <v>6.3914656771799638</v>
      </c>
      <c r="C7227" s="30" t="s">
        <v>173</v>
      </c>
      <c r="D7227" s="6">
        <v>1013056</v>
      </c>
      <c r="E7227" s="6">
        <v>1795</v>
      </c>
      <c r="F7227" s="7" t="s">
        <v>35</v>
      </c>
      <c r="G7227" s="6">
        <v>19.404</v>
      </c>
    </row>
    <row r="7228" spans="1:7" ht="15" thickBot="1" x14ac:dyDescent="0.35">
      <c r="A7228" s="6">
        <v>143.42400000000001</v>
      </c>
      <c r="B7228" s="19">
        <f>(A7228-G7228)/G7228</f>
        <v>4.3757121439280358</v>
      </c>
      <c r="C7228" s="30" t="s">
        <v>385</v>
      </c>
      <c r="D7228" s="6">
        <v>1013976</v>
      </c>
      <c r="E7228" s="6">
        <v>2334</v>
      </c>
      <c r="F7228" s="7" t="s">
        <v>23</v>
      </c>
      <c r="G7228" s="6">
        <v>26.68</v>
      </c>
    </row>
    <row r="7229" spans="1:7" ht="15" thickBot="1" x14ac:dyDescent="0.35">
      <c r="A7229" s="6">
        <v>143.42400000000001</v>
      </c>
      <c r="B7229" s="19">
        <f>(A7229-G7229)/G7229</f>
        <v>3.7725276187940908</v>
      </c>
      <c r="C7229" s="30" t="s">
        <v>272</v>
      </c>
      <c r="D7229" s="6">
        <v>1019523</v>
      </c>
      <c r="E7229" s="6">
        <v>1266</v>
      </c>
      <c r="F7229" s="7" t="s">
        <v>27</v>
      </c>
      <c r="G7229" s="6">
        <v>30.052</v>
      </c>
    </row>
    <row r="7230" spans="1:7" ht="15" thickBot="1" x14ac:dyDescent="0.35">
      <c r="A7230" s="6">
        <v>143.42400000000001</v>
      </c>
      <c r="B7230" s="19">
        <f>(A7230-G7230)/G7230</f>
        <v>3.2910483484921014</v>
      </c>
      <c r="C7230" s="30" t="s">
        <v>113</v>
      </c>
      <c r="D7230" s="6">
        <v>1012363</v>
      </c>
      <c r="E7230" s="6">
        <v>890</v>
      </c>
      <c r="F7230" s="7" t="s">
        <v>42</v>
      </c>
      <c r="G7230" s="6">
        <v>33.423999999999999</v>
      </c>
    </row>
    <row r="7231" spans="1:7" ht="15" thickBot="1" x14ac:dyDescent="0.35">
      <c r="A7231" s="6">
        <v>143.42400000000001</v>
      </c>
      <c r="B7231" s="19">
        <f>(A7231-G7231)/G7231</f>
        <v>3.0206324287956945</v>
      </c>
      <c r="C7231" s="30" t="s">
        <v>138</v>
      </c>
      <c r="D7231" s="6">
        <v>1009595</v>
      </c>
      <c r="E7231" s="6">
        <v>1740</v>
      </c>
      <c r="F7231" s="7" t="s">
        <v>87</v>
      </c>
      <c r="G7231" s="6">
        <v>35.671999999999997</v>
      </c>
    </row>
    <row r="7232" spans="1:7" ht="15" thickBot="1" x14ac:dyDescent="0.35">
      <c r="A7232" s="6">
        <v>143.42400000000001</v>
      </c>
      <c r="B7232" s="19">
        <f>(A7232-G7232)/G7232</f>
        <v>2.6108761329305139</v>
      </c>
      <c r="C7232" s="30" t="s">
        <v>191</v>
      </c>
      <c r="D7232" s="6">
        <v>1006904</v>
      </c>
      <c r="E7232" s="6">
        <v>372</v>
      </c>
      <c r="F7232" s="7" t="s">
        <v>87</v>
      </c>
      <c r="G7232" s="6">
        <v>39.72</v>
      </c>
    </row>
    <row r="7233" spans="1:7" ht="15" thickBot="1" x14ac:dyDescent="0.35">
      <c r="A7233" s="6">
        <v>143.42400000000001</v>
      </c>
      <c r="B7233" s="19">
        <f>(A7233-G7233)/G7233</f>
        <v>2.4243147741380957</v>
      </c>
      <c r="C7233" s="30" t="s">
        <v>375</v>
      </c>
      <c r="D7233" s="6">
        <v>1017503</v>
      </c>
      <c r="E7233" s="6">
        <v>2586</v>
      </c>
      <c r="F7233" s="7" t="s">
        <v>17</v>
      </c>
      <c r="G7233" s="6">
        <v>41.884</v>
      </c>
    </row>
    <row r="7234" spans="1:7" ht="15" thickBot="1" x14ac:dyDescent="0.35">
      <c r="A7234" s="6">
        <v>143.42400000000001</v>
      </c>
      <c r="B7234" s="19">
        <f>(A7234-G7234)/G7234</f>
        <v>1.7302215792278994</v>
      </c>
      <c r="C7234" s="30" t="s">
        <v>342</v>
      </c>
      <c r="D7234" s="6">
        <v>1013361</v>
      </c>
      <c r="E7234" s="6">
        <v>1554</v>
      </c>
      <c r="F7234" s="7" t="s">
        <v>25</v>
      </c>
      <c r="G7234" s="6">
        <v>52.531999999999996</v>
      </c>
    </row>
    <row r="7235" spans="1:7" ht="15" thickBot="1" x14ac:dyDescent="0.35">
      <c r="A7235" s="6">
        <v>143.42400000000001</v>
      </c>
      <c r="B7235" s="19">
        <f>(A7235-G7235)/G7235</f>
        <v>1.7302215792278994</v>
      </c>
      <c r="C7235" s="30" t="s">
        <v>350</v>
      </c>
      <c r="D7235" s="6">
        <v>1018779</v>
      </c>
      <c r="E7235" s="6">
        <v>236</v>
      </c>
      <c r="F7235" s="7" t="s">
        <v>42</v>
      </c>
      <c r="G7235" s="6">
        <v>52.531999999999996</v>
      </c>
    </row>
    <row r="7236" spans="1:7" ht="15" thickBot="1" x14ac:dyDescent="0.35">
      <c r="A7236" s="6">
        <v>143.42400000000001</v>
      </c>
      <c r="B7236" s="19">
        <f>(A7236-G7236)/G7236</f>
        <v>1.6730281795139408</v>
      </c>
      <c r="C7236" s="30" t="s">
        <v>287</v>
      </c>
      <c r="D7236" s="6">
        <v>1016140</v>
      </c>
      <c r="E7236" s="6">
        <v>2410</v>
      </c>
      <c r="F7236" s="7" t="s">
        <v>17</v>
      </c>
      <c r="G7236" s="6">
        <v>53.655999999999999</v>
      </c>
    </row>
    <row r="7237" spans="1:7" ht="15" thickBot="1" x14ac:dyDescent="0.35">
      <c r="A7237" s="6">
        <v>143.42400000000001</v>
      </c>
      <c r="B7237" s="19">
        <f>(A7237-G7237)/G7237</f>
        <v>1.5706911385144824</v>
      </c>
      <c r="C7237" s="30" t="s">
        <v>173</v>
      </c>
      <c r="D7237" s="6">
        <v>1005972</v>
      </c>
      <c r="E7237" s="6">
        <v>2553</v>
      </c>
      <c r="F7237" s="7" t="s">
        <v>23</v>
      </c>
      <c r="G7237" s="6">
        <v>55.792000000000002</v>
      </c>
    </row>
    <row r="7238" spans="1:7" ht="15" thickBot="1" x14ac:dyDescent="0.35">
      <c r="A7238" s="6">
        <v>143.42400000000001</v>
      </c>
      <c r="B7238" s="19">
        <f>(A7238-G7238)/G7238</f>
        <v>1.0668664975789719</v>
      </c>
      <c r="C7238" s="30" t="s">
        <v>75</v>
      </c>
      <c r="D7238" s="6">
        <v>1014355</v>
      </c>
      <c r="E7238" s="6">
        <v>854</v>
      </c>
      <c r="F7238" s="7" t="s">
        <v>23</v>
      </c>
      <c r="G7238" s="6">
        <v>69.391999999999996</v>
      </c>
    </row>
    <row r="7239" spans="1:7" ht="15" thickBot="1" x14ac:dyDescent="0.35">
      <c r="A7239" s="6">
        <v>143.42400000000001</v>
      </c>
      <c r="B7239" s="19">
        <f>(A7239-G7239)/G7239</f>
        <v>0.80389394777884005</v>
      </c>
      <c r="C7239" s="30" t="s">
        <v>309</v>
      </c>
      <c r="D7239" s="6">
        <v>1019881</v>
      </c>
      <c r="E7239" s="6">
        <v>871</v>
      </c>
      <c r="F7239" s="7" t="s">
        <v>21</v>
      </c>
      <c r="G7239" s="6">
        <v>79.507999999999996</v>
      </c>
    </row>
    <row r="7240" spans="1:7" ht="15" thickBot="1" x14ac:dyDescent="0.35">
      <c r="A7240" s="6">
        <v>143.42400000000001</v>
      </c>
      <c r="B7240" s="19">
        <f>(A7240-G7240)/G7240</f>
        <v>0.1734904270986746</v>
      </c>
      <c r="C7240" s="30" t="s">
        <v>197</v>
      </c>
      <c r="D7240" s="6">
        <v>1017148</v>
      </c>
      <c r="E7240" s="6">
        <v>2199</v>
      </c>
      <c r="F7240" s="7" t="s">
        <v>17</v>
      </c>
      <c r="G7240" s="6">
        <v>122.22</v>
      </c>
    </row>
    <row r="7241" spans="1:7" ht="15" thickBot="1" x14ac:dyDescent="0.35">
      <c r="A7241" s="6">
        <v>143.42400000000001</v>
      </c>
      <c r="B7241" s="19">
        <f>(A7241-G7241)/G7241</f>
        <v>0.11551504215536823</v>
      </c>
      <c r="C7241" s="30" t="s">
        <v>298</v>
      </c>
      <c r="D7241" s="6">
        <v>1006717</v>
      </c>
      <c r="E7241" s="6">
        <v>1508</v>
      </c>
      <c r="F7241" s="7" t="s">
        <v>87</v>
      </c>
      <c r="G7241" s="6">
        <v>128.572</v>
      </c>
    </row>
    <row r="7242" spans="1:7" ht="15" thickBot="1" x14ac:dyDescent="0.35">
      <c r="A7242" s="6">
        <v>143.42400000000001</v>
      </c>
      <c r="B7242" s="19">
        <f>(A7242-G7242)/G7242</f>
        <v>3.117450822500872E-2</v>
      </c>
      <c r="C7242" s="30" t="s">
        <v>162</v>
      </c>
      <c r="D7242" s="6">
        <v>1008061</v>
      </c>
      <c r="E7242" s="6">
        <v>412</v>
      </c>
      <c r="F7242" s="7" t="s">
        <v>21</v>
      </c>
      <c r="G7242" s="6">
        <v>139.08799999999999</v>
      </c>
    </row>
    <row r="7243" spans="1:7" ht="15" thickBot="1" x14ac:dyDescent="0.35">
      <c r="A7243" s="6">
        <v>143.42400000000001</v>
      </c>
      <c r="B7243" s="19">
        <f>(A7243-G7243)/G7243</f>
        <v>-0.12443836686852892</v>
      </c>
      <c r="C7243" s="30" t="s">
        <v>178</v>
      </c>
      <c r="D7243" s="6">
        <v>1014176</v>
      </c>
      <c r="E7243" s="6">
        <v>2192</v>
      </c>
      <c r="F7243" s="7" t="s">
        <v>21</v>
      </c>
      <c r="G7243" s="6">
        <v>163.80799999999999</v>
      </c>
    </row>
    <row r="7244" spans="1:7" ht="15" thickBot="1" x14ac:dyDescent="0.35">
      <c r="A7244" s="6">
        <v>143.42400000000001</v>
      </c>
      <c r="B7244" s="19">
        <f>(A7244-G7244)/G7244</f>
        <v>-0.13040525792447785</v>
      </c>
      <c r="C7244" s="30" t="s">
        <v>258</v>
      </c>
      <c r="D7244" s="6">
        <v>1009448</v>
      </c>
      <c r="E7244" s="6">
        <v>675</v>
      </c>
      <c r="F7244" s="7" t="s">
        <v>17</v>
      </c>
      <c r="G7244" s="6">
        <v>164.93199999999999</v>
      </c>
    </row>
    <row r="7245" spans="1:7" ht="15" thickBot="1" x14ac:dyDescent="0.35">
      <c r="A7245" s="6">
        <v>143.42400000000001</v>
      </c>
      <c r="B7245" s="19">
        <f>(A7245-G7245)/G7245</f>
        <v>-0.22069115409693538</v>
      </c>
      <c r="C7245" s="30" t="s">
        <v>250</v>
      </c>
      <c r="D7245" s="6">
        <v>1011397</v>
      </c>
      <c r="E7245" s="6">
        <v>312</v>
      </c>
      <c r="F7245" s="7" t="s">
        <v>42</v>
      </c>
      <c r="G7245" s="6">
        <v>184.04</v>
      </c>
    </row>
    <row r="7246" spans="1:7" ht="15" thickBot="1" x14ac:dyDescent="0.35">
      <c r="A7246" s="6">
        <v>143.51584</v>
      </c>
      <c r="B7246" s="19">
        <f>(A7246-G7246)/G7246</f>
        <v>-0.40185782875433451</v>
      </c>
      <c r="C7246" s="30" t="s">
        <v>328</v>
      </c>
      <c r="D7246" s="6">
        <v>1001903</v>
      </c>
      <c r="E7246" s="6">
        <v>1903</v>
      </c>
      <c r="F7246" s="7" t="s">
        <v>23</v>
      </c>
      <c r="G7246" s="6">
        <v>239.93600000000001</v>
      </c>
    </row>
    <row r="7247" spans="1:7" ht="15" thickBot="1" x14ac:dyDescent="0.35">
      <c r="A7247" s="6">
        <v>143.58240000000001</v>
      </c>
      <c r="B7247" s="19">
        <f>(A7247-G7247)/G7247</f>
        <v>-0.28464040304194638</v>
      </c>
      <c r="C7247" s="30" t="s">
        <v>219</v>
      </c>
      <c r="D7247" s="6">
        <v>1002710</v>
      </c>
      <c r="E7247" s="6">
        <v>2710</v>
      </c>
      <c r="F7247" s="7" t="s">
        <v>35</v>
      </c>
      <c r="G7247" s="6">
        <v>200.71360000000001</v>
      </c>
    </row>
    <row r="7248" spans="1:7" ht="15" thickBot="1" x14ac:dyDescent="0.35">
      <c r="A7248" s="6">
        <v>143.72280000000001</v>
      </c>
      <c r="B7248" s="19">
        <f>(A7248-G7248)/G7248</f>
        <v>0.12643897973515253</v>
      </c>
      <c r="C7248" s="30" t="s">
        <v>106</v>
      </c>
      <c r="D7248" s="6">
        <v>1004455</v>
      </c>
      <c r="E7248" s="6">
        <v>2383</v>
      </c>
      <c r="F7248" s="7" t="s">
        <v>17</v>
      </c>
      <c r="G7248" s="6">
        <v>127.5904</v>
      </c>
    </row>
    <row r="7249" spans="1:7" ht="15" thickBot="1" x14ac:dyDescent="0.35">
      <c r="A7249" s="6">
        <v>143.87219999999999</v>
      </c>
      <c r="B7249" s="19">
        <f>(A7249-G7249)/G7249</f>
        <v>10.411183375634517</v>
      </c>
      <c r="C7249" s="30" t="s">
        <v>252</v>
      </c>
      <c r="D7249" s="6">
        <v>1009591</v>
      </c>
      <c r="E7249" s="6">
        <v>584</v>
      </c>
      <c r="F7249" s="7" t="s">
        <v>25</v>
      </c>
      <c r="G7249" s="6">
        <v>12.608000000000001</v>
      </c>
    </row>
    <row r="7250" spans="1:7" ht="15" thickBot="1" x14ac:dyDescent="0.35">
      <c r="A7250" s="6">
        <v>143.87219999999999</v>
      </c>
      <c r="B7250" s="19">
        <f>(A7250-G7250)/G7250</f>
        <v>2.9770068553737281</v>
      </c>
      <c r="C7250" s="30" t="s">
        <v>195</v>
      </c>
      <c r="D7250" s="6">
        <v>1007272</v>
      </c>
      <c r="E7250" s="6">
        <v>2467</v>
      </c>
      <c r="F7250" s="7" t="s">
        <v>17</v>
      </c>
      <c r="G7250" s="6">
        <v>36.176000000000002</v>
      </c>
    </row>
    <row r="7251" spans="1:7" ht="15" thickBot="1" x14ac:dyDescent="0.35">
      <c r="A7251" s="6">
        <v>143.87219999999999</v>
      </c>
      <c r="B7251" s="19">
        <f>(A7251-G7251)/G7251</f>
        <v>2.904477854971776</v>
      </c>
      <c r="C7251" s="30" t="s">
        <v>152</v>
      </c>
      <c r="D7251" s="6">
        <v>1009910</v>
      </c>
      <c r="E7251" s="6">
        <v>1296</v>
      </c>
      <c r="F7251" s="7" t="s">
        <v>31</v>
      </c>
      <c r="G7251" s="6">
        <v>36.847999999999999</v>
      </c>
    </row>
    <row r="7252" spans="1:7" ht="15" thickBot="1" x14ac:dyDescent="0.35">
      <c r="A7252" s="6">
        <v>143.87219999999999</v>
      </c>
      <c r="B7252" s="19">
        <f>(A7252-G7252)/G7252</f>
        <v>2.0319522886285086</v>
      </c>
      <c r="C7252" s="30" t="s">
        <v>247</v>
      </c>
      <c r="D7252" s="6">
        <v>1016858</v>
      </c>
      <c r="E7252" s="6">
        <v>452</v>
      </c>
      <c r="F7252" s="7" t="s">
        <v>35</v>
      </c>
      <c r="G7252" s="6">
        <v>47.451999999999998</v>
      </c>
    </row>
    <row r="7253" spans="1:7" ht="15" thickBot="1" x14ac:dyDescent="0.35">
      <c r="A7253" s="6">
        <v>143.87219999999999</v>
      </c>
      <c r="B7253" s="19">
        <f>(A7253-G7253)/G7253</f>
        <v>0.74822834645669267</v>
      </c>
      <c r="C7253" s="30" t="s">
        <v>142</v>
      </c>
      <c r="D7253" s="6">
        <v>1017268</v>
      </c>
      <c r="E7253" s="6">
        <v>2679</v>
      </c>
      <c r="F7253" s="7" t="s">
        <v>42</v>
      </c>
      <c r="G7253" s="6">
        <v>82.296000000000006</v>
      </c>
    </row>
    <row r="7254" spans="1:7" ht="15" thickBot="1" x14ac:dyDescent="0.35">
      <c r="A7254" s="6">
        <v>143.87219999999999</v>
      </c>
      <c r="B7254" s="19">
        <f>(A7254-G7254)/G7254</f>
        <v>0.59567233042012324</v>
      </c>
      <c r="C7254" s="30" t="s">
        <v>26</v>
      </c>
      <c r="D7254" s="6">
        <v>1010199</v>
      </c>
      <c r="E7254" s="6">
        <v>1144</v>
      </c>
      <c r="F7254" s="7" t="s">
        <v>42</v>
      </c>
      <c r="G7254" s="6">
        <v>90.164000000000001</v>
      </c>
    </row>
    <row r="7255" spans="1:7" ht="15" thickBot="1" x14ac:dyDescent="0.35">
      <c r="A7255" s="6">
        <v>143.87219999999999</v>
      </c>
      <c r="B7255" s="19">
        <f>(A7255-G7255)/G7255</f>
        <v>0.55685625243474857</v>
      </c>
      <c r="C7255" s="30" t="s">
        <v>26</v>
      </c>
      <c r="D7255" s="6">
        <v>1011500</v>
      </c>
      <c r="E7255" s="6">
        <v>132</v>
      </c>
      <c r="F7255" s="7" t="s">
        <v>42</v>
      </c>
      <c r="G7255" s="6">
        <v>92.412000000000006</v>
      </c>
    </row>
    <row r="7256" spans="1:7" ht="15" thickBot="1" x14ac:dyDescent="0.35">
      <c r="A7256" s="6">
        <v>143.87219999999999</v>
      </c>
      <c r="B7256" s="19">
        <f>(A7256-G7256)/G7256</f>
        <v>0.49455871353777109</v>
      </c>
      <c r="C7256" s="30" t="s">
        <v>261</v>
      </c>
      <c r="D7256" s="6">
        <v>1008336</v>
      </c>
      <c r="E7256" s="6">
        <v>2743</v>
      </c>
      <c r="F7256" s="7" t="s">
        <v>21</v>
      </c>
      <c r="G7256" s="6">
        <v>96.263999999999996</v>
      </c>
    </row>
    <row r="7257" spans="1:7" ht="15" thickBot="1" x14ac:dyDescent="0.35">
      <c r="A7257" s="6">
        <v>143.87219999999999</v>
      </c>
      <c r="B7257" s="19">
        <f>(A7257-G7257)/G7257</f>
        <v>0.38803110407903363</v>
      </c>
      <c r="C7257" s="30" t="s">
        <v>136</v>
      </c>
      <c r="D7257" s="6">
        <v>1017737</v>
      </c>
      <c r="E7257" s="6">
        <v>88</v>
      </c>
      <c r="F7257" s="7" t="s">
        <v>25</v>
      </c>
      <c r="G7257" s="6">
        <v>103.652</v>
      </c>
    </row>
    <row r="7258" spans="1:7" ht="15" thickBot="1" x14ac:dyDescent="0.35">
      <c r="A7258" s="6">
        <v>143.87219999999999</v>
      </c>
      <c r="B7258" s="19">
        <f>(A7258-G7258)/G7258</f>
        <v>0.37314079560204627</v>
      </c>
      <c r="C7258" s="30" t="s">
        <v>304</v>
      </c>
      <c r="D7258" s="6">
        <v>1012920</v>
      </c>
      <c r="E7258" s="6">
        <v>2439</v>
      </c>
      <c r="F7258" s="7" t="s">
        <v>19</v>
      </c>
      <c r="G7258" s="6">
        <v>104.776</v>
      </c>
    </row>
    <row r="7259" spans="1:7" ht="15" thickBot="1" x14ac:dyDescent="0.35">
      <c r="A7259" s="6">
        <v>143.87219999999999</v>
      </c>
      <c r="B7259" s="19">
        <f>(A7259-G7259)/G7259</f>
        <v>0.35856657223796018</v>
      </c>
      <c r="C7259" s="30" t="s">
        <v>144</v>
      </c>
      <c r="D7259" s="6">
        <v>1012967</v>
      </c>
      <c r="E7259" s="6">
        <v>1662</v>
      </c>
      <c r="F7259" s="7" t="s">
        <v>23</v>
      </c>
      <c r="G7259" s="6">
        <v>105.9</v>
      </c>
    </row>
    <row r="7260" spans="1:7" ht="15" thickBot="1" x14ac:dyDescent="0.35">
      <c r="A7260" s="6">
        <v>143.87219999999999</v>
      </c>
      <c r="B7260" s="19">
        <f>(A7260-G7260)/G7260</f>
        <v>-5.2657904243209484E-4</v>
      </c>
      <c r="C7260" s="30" t="s">
        <v>243</v>
      </c>
      <c r="D7260" s="6">
        <v>1007723</v>
      </c>
      <c r="E7260" s="6">
        <v>1007</v>
      </c>
      <c r="F7260" s="7" t="s">
        <v>35</v>
      </c>
      <c r="G7260" s="6">
        <v>143.94800000000001</v>
      </c>
    </row>
    <row r="7261" spans="1:7" ht="15" thickBot="1" x14ac:dyDescent="0.35">
      <c r="A7261" s="6">
        <v>143.87219999999999</v>
      </c>
      <c r="B7261" s="19">
        <f>(A7261-G7261)/G7261</f>
        <v>-0.11244787168414561</v>
      </c>
      <c r="C7261" s="30" t="s">
        <v>201</v>
      </c>
      <c r="D7261" s="6">
        <v>1017114</v>
      </c>
      <c r="E7261" s="6">
        <v>2293</v>
      </c>
      <c r="F7261" s="7" t="s">
        <v>25</v>
      </c>
      <c r="G7261" s="6">
        <v>162.1</v>
      </c>
    </row>
    <row r="7262" spans="1:7" ht="15" thickBot="1" x14ac:dyDescent="0.35">
      <c r="A7262" s="6">
        <v>143.9256</v>
      </c>
      <c r="B7262" s="19">
        <f>(A7262-G7262)/G7262</f>
        <v>-0.35988913241489234</v>
      </c>
      <c r="C7262" s="30" t="s">
        <v>33</v>
      </c>
      <c r="D7262" s="6">
        <v>1002785</v>
      </c>
      <c r="E7262" s="6">
        <v>2785</v>
      </c>
      <c r="F7262" s="7" t="s">
        <v>27</v>
      </c>
      <c r="G7262" s="6">
        <v>224.84479999999999</v>
      </c>
    </row>
    <row r="7263" spans="1:7" ht="15" thickBot="1" x14ac:dyDescent="0.35">
      <c r="A7263" s="6">
        <v>144.07411200000001</v>
      </c>
      <c r="B7263" s="19">
        <f>(A7263-G7263)/G7263</f>
        <v>-0.35114097209612</v>
      </c>
      <c r="C7263" s="30" t="s">
        <v>81</v>
      </c>
      <c r="D7263" s="6">
        <v>1000817</v>
      </c>
      <c r="E7263" s="6">
        <v>817</v>
      </c>
      <c r="F7263" s="7" t="s">
        <v>25</v>
      </c>
      <c r="G7263" s="6">
        <v>222.04223999999999</v>
      </c>
    </row>
    <row r="7264" spans="1:7" ht="15" thickBot="1" x14ac:dyDescent="0.35">
      <c r="A7264" s="6">
        <v>144.1232</v>
      </c>
      <c r="B7264" s="19">
        <f>(A7264-G7264)/G7264</f>
        <v>0.20850327358591822</v>
      </c>
      <c r="C7264" s="30" t="s">
        <v>214</v>
      </c>
      <c r="D7264" s="6">
        <v>1003749</v>
      </c>
      <c r="E7264" s="6">
        <v>480</v>
      </c>
      <c r="F7264" s="7" t="s">
        <v>17</v>
      </c>
      <c r="G7264" s="6">
        <v>119.2576</v>
      </c>
    </row>
    <row r="7265" spans="1:7" ht="15" thickBot="1" x14ac:dyDescent="0.35">
      <c r="A7265" s="6">
        <v>144.14112</v>
      </c>
      <c r="B7265" s="19">
        <f>(A7265-G7265)/G7265</f>
        <v>2.5128953012283097</v>
      </c>
      <c r="C7265" s="30" t="s">
        <v>351</v>
      </c>
      <c r="D7265" s="6">
        <v>1019445</v>
      </c>
      <c r="E7265" s="6">
        <v>2273</v>
      </c>
      <c r="F7265" s="7" t="s">
        <v>87</v>
      </c>
      <c r="G7265" s="6">
        <v>41.031999999999996</v>
      </c>
    </row>
    <row r="7266" spans="1:7" ht="15" thickBot="1" x14ac:dyDescent="0.35">
      <c r="A7266" s="6">
        <v>144.14112</v>
      </c>
      <c r="B7266" s="19">
        <f>(A7266-G7266)/G7266</f>
        <v>0.69841542159589021</v>
      </c>
      <c r="C7266" s="30" t="s">
        <v>28</v>
      </c>
      <c r="D7266" s="6">
        <v>1016223</v>
      </c>
      <c r="E7266" s="6">
        <v>1879</v>
      </c>
      <c r="F7266" s="7" t="s">
        <v>87</v>
      </c>
      <c r="G7266" s="6">
        <v>84.867999999999995</v>
      </c>
    </row>
    <row r="7267" spans="1:7" ht="15" thickBot="1" x14ac:dyDescent="0.35">
      <c r="A7267" s="6">
        <v>144.14112</v>
      </c>
      <c r="B7267" s="19">
        <f>(A7267-G7267)/G7267</f>
        <v>-8.0756103160633669E-2</v>
      </c>
      <c r="C7267" s="30" t="s">
        <v>132</v>
      </c>
      <c r="D7267" s="6">
        <v>1015209</v>
      </c>
      <c r="E7267" s="6">
        <v>104</v>
      </c>
      <c r="F7267" s="7" t="s">
        <v>87</v>
      </c>
      <c r="G7267" s="6">
        <v>156.804</v>
      </c>
    </row>
    <row r="7268" spans="1:7" ht="15" thickBot="1" x14ac:dyDescent="0.35">
      <c r="A7268" s="6">
        <v>144.196</v>
      </c>
      <c r="B7268" s="19">
        <f>(A7268-G7268)/G7268</f>
        <v>-0.52796662546353523</v>
      </c>
      <c r="C7268" s="30" t="s">
        <v>77</v>
      </c>
      <c r="D7268" s="6">
        <v>1003228</v>
      </c>
      <c r="E7268" s="6">
        <v>2528</v>
      </c>
      <c r="F7268" s="7" t="s">
        <v>35</v>
      </c>
      <c r="G7268" s="6">
        <v>305.47840000000002</v>
      </c>
    </row>
    <row r="7269" spans="1:7" ht="15" thickBot="1" x14ac:dyDescent="0.35">
      <c r="A7269" s="6">
        <v>144.32040000000001</v>
      </c>
      <c r="B7269" s="19">
        <f>(A7269-G7269)/G7269</f>
        <v>79.356570155902006</v>
      </c>
      <c r="C7269" s="30" t="s">
        <v>265</v>
      </c>
      <c r="D7269" s="6">
        <v>1007979</v>
      </c>
      <c r="E7269" s="6">
        <v>2235</v>
      </c>
      <c r="F7269" s="7" t="s">
        <v>31</v>
      </c>
      <c r="G7269" s="6">
        <v>1.796</v>
      </c>
    </row>
    <row r="7270" spans="1:7" ht="15" thickBot="1" x14ac:dyDescent="0.35">
      <c r="A7270" s="6">
        <v>144.32040000000001</v>
      </c>
      <c r="B7270" s="19">
        <f>(A7270-G7270)/G7270</f>
        <v>42.680508474576271</v>
      </c>
      <c r="C7270" s="30" t="s">
        <v>346</v>
      </c>
      <c r="D7270" s="6">
        <v>1008222</v>
      </c>
      <c r="E7270" s="6">
        <v>2027</v>
      </c>
      <c r="F7270" s="7" t="s">
        <v>21</v>
      </c>
      <c r="G7270" s="6">
        <v>3.3039999999999998</v>
      </c>
    </row>
    <row r="7271" spans="1:7" ht="15" thickBot="1" x14ac:dyDescent="0.35">
      <c r="A7271" s="6">
        <v>144.32040000000001</v>
      </c>
      <c r="B7271" s="19">
        <f>(A7271-G7271)/G7271</f>
        <v>37.87941810344828</v>
      </c>
      <c r="C7271" s="30" t="s">
        <v>112</v>
      </c>
      <c r="D7271" s="6">
        <v>1018665</v>
      </c>
      <c r="E7271" s="6">
        <v>1635</v>
      </c>
      <c r="F7271" s="7" t="s">
        <v>17</v>
      </c>
      <c r="G7271" s="6">
        <v>3.7120000000000002</v>
      </c>
    </row>
    <row r="7272" spans="1:7" ht="15" thickBot="1" x14ac:dyDescent="0.35">
      <c r="A7272" s="6">
        <v>144.32040000000001</v>
      </c>
      <c r="B7272" s="19">
        <f>(A7272-G7272)/G7272</f>
        <v>16.582894736842107</v>
      </c>
      <c r="C7272" s="30" t="s">
        <v>167</v>
      </c>
      <c r="D7272" s="6">
        <v>1019809</v>
      </c>
      <c r="E7272" s="6">
        <v>1371</v>
      </c>
      <c r="F7272" s="7" t="s">
        <v>27</v>
      </c>
      <c r="G7272" s="6">
        <v>8.2080000000000002</v>
      </c>
    </row>
    <row r="7273" spans="1:7" ht="15" thickBot="1" x14ac:dyDescent="0.35">
      <c r="A7273" s="6">
        <v>144.32040000000001</v>
      </c>
      <c r="B7273" s="19">
        <f>(A7273-G7273)/G7273</f>
        <v>11.462901554404144</v>
      </c>
      <c r="C7273" s="30" t="s">
        <v>185</v>
      </c>
      <c r="D7273" s="6">
        <v>1012448</v>
      </c>
      <c r="E7273" s="6">
        <v>567</v>
      </c>
      <c r="F7273" s="7" t="s">
        <v>31</v>
      </c>
      <c r="G7273" s="6">
        <v>11.58</v>
      </c>
    </row>
    <row r="7274" spans="1:7" ht="15" thickBot="1" x14ac:dyDescent="0.35">
      <c r="A7274" s="6">
        <v>144.32040000000001</v>
      </c>
      <c r="B7274" s="19">
        <f>(A7274-G7274)/G7274</f>
        <v>8.6522471910112362</v>
      </c>
      <c r="C7274" s="30" t="s">
        <v>271</v>
      </c>
      <c r="D7274" s="6">
        <v>1009995</v>
      </c>
      <c r="E7274" s="6">
        <v>2489</v>
      </c>
      <c r="F7274" s="7" t="s">
        <v>27</v>
      </c>
      <c r="G7274" s="6">
        <v>14.952</v>
      </c>
    </row>
    <row r="7275" spans="1:7" ht="15" thickBot="1" x14ac:dyDescent="0.35">
      <c r="A7275" s="6">
        <v>144.32040000000001</v>
      </c>
      <c r="B7275" s="19">
        <f>(A7275-G7275)/G7275</f>
        <v>7.3325866050808317</v>
      </c>
      <c r="C7275" s="30" t="s">
        <v>326</v>
      </c>
      <c r="D7275" s="6">
        <v>1008275</v>
      </c>
      <c r="E7275" s="6">
        <v>2701</v>
      </c>
      <c r="F7275" s="7" t="s">
        <v>19</v>
      </c>
      <c r="G7275" s="6">
        <v>17.32</v>
      </c>
    </row>
    <row r="7276" spans="1:7" ht="15" thickBot="1" x14ac:dyDescent="0.35">
      <c r="A7276" s="6">
        <v>144.32040000000001</v>
      </c>
      <c r="B7276" s="19">
        <f>(A7276-G7276)/G7276</f>
        <v>5.8671678720974505</v>
      </c>
      <c r="C7276" s="30" t="s">
        <v>222</v>
      </c>
      <c r="D7276" s="6">
        <v>1014889</v>
      </c>
      <c r="E7276" s="6">
        <v>689</v>
      </c>
      <c r="F7276" s="7" t="s">
        <v>17</v>
      </c>
      <c r="G7276" s="6">
        <v>21.015999999999998</v>
      </c>
    </row>
    <row r="7277" spans="1:7" ht="15" thickBot="1" x14ac:dyDescent="0.35">
      <c r="A7277" s="6">
        <v>144.32040000000001</v>
      </c>
      <c r="B7277" s="19">
        <f>(A7277-G7277)/G7277</f>
        <v>5.8671678720974505</v>
      </c>
      <c r="C7277" s="30" t="s">
        <v>194</v>
      </c>
      <c r="D7277" s="6">
        <v>1015869</v>
      </c>
      <c r="E7277" s="6">
        <v>1093</v>
      </c>
      <c r="F7277" s="7" t="s">
        <v>21</v>
      </c>
      <c r="G7277" s="6">
        <v>21.015999999999998</v>
      </c>
    </row>
    <row r="7278" spans="1:7" ht="15" thickBot="1" x14ac:dyDescent="0.35">
      <c r="A7278" s="6">
        <v>144.32040000000001</v>
      </c>
      <c r="B7278" s="19">
        <f>(A7278-G7278)/G7278</f>
        <v>4.9176808266360501</v>
      </c>
      <c r="C7278" s="30" t="s">
        <v>69</v>
      </c>
      <c r="D7278" s="6">
        <v>1012846</v>
      </c>
      <c r="E7278" s="6">
        <v>537</v>
      </c>
      <c r="F7278" s="7" t="s">
        <v>21</v>
      </c>
      <c r="G7278" s="6">
        <v>24.388000000000002</v>
      </c>
    </row>
    <row r="7279" spans="1:7" ht="15" thickBot="1" x14ac:dyDescent="0.35">
      <c r="A7279" s="6">
        <v>144.32040000000001</v>
      </c>
      <c r="B7279" s="19">
        <f>(A7279-G7279)/G7279</f>
        <v>3.5366654092795171</v>
      </c>
      <c r="C7279" s="30" t="s">
        <v>323</v>
      </c>
      <c r="D7279" s="6">
        <v>1011695</v>
      </c>
      <c r="E7279" s="6">
        <v>979</v>
      </c>
      <c r="F7279" s="7" t="s">
        <v>23</v>
      </c>
      <c r="G7279" s="6">
        <v>31.812000000000001</v>
      </c>
    </row>
    <row r="7280" spans="1:7" ht="15" thickBot="1" x14ac:dyDescent="0.35">
      <c r="A7280" s="6">
        <v>144.32040000000001</v>
      </c>
      <c r="B7280" s="19">
        <f>(A7280-G7280)/G7280</f>
        <v>2.4988460046547716</v>
      </c>
      <c r="C7280" s="30" t="s">
        <v>362</v>
      </c>
      <c r="D7280" s="6">
        <v>1013388</v>
      </c>
      <c r="E7280" s="6">
        <v>905</v>
      </c>
      <c r="F7280" s="7" t="s">
        <v>19</v>
      </c>
      <c r="G7280" s="6">
        <v>41.247999999999998</v>
      </c>
    </row>
    <row r="7281" spans="1:7" ht="15" thickBot="1" x14ac:dyDescent="0.35">
      <c r="A7281" s="6">
        <v>144.32040000000001</v>
      </c>
      <c r="B7281" s="19">
        <f>(A7281-G7281)/G7281</f>
        <v>2.2344329896907218</v>
      </c>
      <c r="C7281" s="30" t="s">
        <v>104</v>
      </c>
      <c r="D7281" s="6">
        <v>1018924</v>
      </c>
      <c r="E7281" s="6">
        <v>2032</v>
      </c>
      <c r="F7281" s="7" t="s">
        <v>31</v>
      </c>
      <c r="G7281" s="6">
        <v>44.62</v>
      </c>
    </row>
    <row r="7282" spans="1:7" ht="15" thickBot="1" x14ac:dyDescent="0.35">
      <c r="A7282" s="6">
        <v>144.32040000000001</v>
      </c>
      <c r="B7282" s="19">
        <f>(A7282-G7282)/G7282</f>
        <v>2.1549580272822668</v>
      </c>
      <c r="C7282" s="30" t="s">
        <v>106</v>
      </c>
      <c r="D7282" s="6">
        <v>1019251</v>
      </c>
      <c r="E7282" s="6">
        <v>484</v>
      </c>
      <c r="F7282" s="7" t="s">
        <v>31</v>
      </c>
      <c r="G7282" s="6">
        <v>45.744</v>
      </c>
    </row>
    <row r="7283" spans="1:7" ht="15" thickBot="1" x14ac:dyDescent="0.35">
      <c r="A7283" s="6">
        <v>144.32040000000001</v>
      </c>
      <c r="B7283" s="19">
        <f>(A7283-G7283)/G7283</f>
        <v>1.9651627218934915</v>
      </c>
      <c r="C7283" s="30" t="s">
        <v>95</v>
      </c>
      <c r="D7283" s="6">
        <v>1017678</v>
      </c>
      <c r="E7283" s="6">
        <v>2506</v>
      </c>
      <c r="F7283" s="7" t="s">
        <v>19</v>
      </c>
      <c r="G7283" s="6">
        <v>48.671999999999997</v>
      </c>
    </row>
    <row r="7284" spans="1:7" ht="15" thickBot="1" x14ac:dyDescent="0.35">
      <c r="A7284" s="6">
        <v>144.32040000000001</v>
      </c>
      <c r="B7284" s="19">
        <f>(A7284-G7284)/G7284</f>
        <v>1.7738986699469519</v>
      </c>
      <c r="C7284" s="30" t="s">
        <v>157</v>
      </c>
      <c r="D7284" s="6">
        <v>1008925</v>
      </c>
      <c r="E7284" s="6">
        <v>2601</v>
      </c>
      <c r="F7284" s="7" t="s">
        <v>25</v>
      </c>
      <c r="G7284" s="6">
        <v>52.027999999999999</v>
      </c>
    </row>
    <row r="7285" spans="1:7" ht="15" thickBot="1" x14ac:dyDescent="0.35">
      <c r="A7285" s="6">
        <v>144.32040000000001</v>
      </c>
      <c r="B7285" s="19">
        <f>(A7285-G7285)/G7285</f>
        <v>1.6919421025143626</v>
      </c>
      <c r="C7285" s="30" t="s">
        <v>300</v>
      </c>
      <c r="D7285" s="6">
        <v>1014832</v>
      </c>
      <c r="E7285" s="6">
        <v>1329</v>
      </c>
      <c r="F7285" s="7" t="s">
        <v>21</v>
      </c>
      <c r="G7285" s="6">
        <v>53.612000000000002</v>
      </c>
    </row>
    <row r="7286" spans="1:7" ht="15" thickBot="1" x14ac:dyDescent="0.35">
      <c r="A7286" s="6">
        <v>144.32040000000001</v>
      </c>
      <c r="B7286" s="19">
        <f>(A7286-G7286)/G7286</f>
        <v>1.3474365647365001</v>
      </c>
      <c r="C7286" s="30" t="s">
        <v>250</v>
      </c>
      <c r="D7286" s="6">
        <v>1012590</v>
      </c>
      <c r="E7286" s="6">
        <v>2300</v>
      </c>
      <c r="F7286" s="7" t="s">
        <v>25</v>
      </c>
      <c r="G7286" s="6">
        <v>61.48</v>
      </c>
    </row>
    <row r="7287" spans="1:7" ht="15" thickBot="1" x14ac:dyDescent="0.35">
      <c r="A7287" s="6">
        <v>144.32040000000001</v>
      </c>
      <c r="B7287" s="19">
        <f>(A7287-G7287)/G7287</f>
        <v>0.57362613398464757</v>
      </c>
      <c r="C7287" s="30" t="s">
        <v>128</v>
      </c>
      <c r="D7287" s="6">
        <v>1007982</v>
      </c>
      <c r="E7287" s="6">
        <v>843</v>
      </c>
      <c r="F7287" s="7" t="s">
        <v>31</v>
      </c>
      <c r="G7287" s="6">
        <v>91.712000000000003</v>
      </c>
    </row>
    <row r="7288" spans="1:7" ht="15" thickBot="1" x14ac:dyDescent="0.35">
      <c r="A7288" s="6">
        <v>144.32040000000001</v>
      </c>
      <c r="B7288" s="19">
        <f>(A7288-G7288)/G7288</f>
        <v>0.49828080229226368</v>
      </c>
      <c r="C7288" s="30" t="s">
        <v>50</v>
      </c>
      <c r="D7288" s="6">
        <v>1013589</v>
      </c>
      <c r="E7288" s="6">
        <v>2340</v>
      </c>
      <c r="F7288" s="7" t="s">
        <v>42</v>
      </c>
      <c r="G7288" s="6">
        <v>96.323999999999998</v>
      </c>
    </row>
    <row r="7289" spans="1:7" ht="15" thickBot="1" x14ac:dyDescent="0.35">
      <c r="A7289" s="6">
        <v>144.32040000000001</v>
      </c>
      <c r="B7289" s="19">
        <f>(A7289-G7289)/G7289</f>
        <v>0.37035588134756353</v>
      </c>
      <c r="C7289" s="30" t="s">
        <v>24</v>
      </c>
      <c r="D7289" s="6">
        <v>1018733</v>
      </c>
      <c r="E7289" s="6">
        <v>7</v>
      </c>
      <c r="F7289" s="7" t="s">
        <v>35</v>
      </c>
      <c r="G7289" s="6">
        <v>105.316</v>
      </c>
    </row>
    <row r="7290" spans="1:7" ht="15" thickBot="1" x14ac:dyDescent="0.35">
      <c r="A7290" s="6">
        <v>144.32040000000001</v>
      </c>
      <c r="B7290" s="19">
        <f>(A7290-G7290)/G7290</f>
        <v>0.32784116001766528</v>
      </c>
      <c r="C7290" s="30" t="s">
        <v>157</v>
      </c>
      <c r="D7290" s="6">
        <v>1019728</v>
      </c>
      <c r="E7290" s="6">
        <v>2145</v>
      </c>
      <c r="F7290" s="7" t="s">
        <v>25</v>
      </c>
      <c r="G7290" s="6">
        <v>108.688</v>
      </c>
    </row>
    <row r="7291" spans="1:7" ht="15" thickBot="1" x14ac:dyDescent="0.35">
      <c r="A7291" s="6">
        <v>144.32040000000001</v>
      </c>
      <c r="B7291" s="19">
        <f>(A7291-G7291)/G7291</f>
        <v>-1.7586995588955986E-2</v>
      </c>
      <c r="C7291" s="30" t="s">
        <v>277</v>
      </c>
      <c r="D7291" s="6">
        <v>1015405</v>
      </c>
      <c r="E7291" s="6">
        <v>2104</v>
      </c>
      <c r="F7291" s="7" t="s">
        <v>35</v>
      </c>
      <c r="G7291" s="6">
        <v>146.904</v>
      </c>
    </row>
    <row r="7292" spans="1:7" ht="15" thickBot="1" x14ac:dyDescent="0.35">
      <c r="A7292" s="6">
        <v>144.32040000000001</v>
      </c>
      <c r="B7292" s="19">
        <f>(A7292-G7292)/G7292</f>
        <v>-3.9631078814980458E-2</v>
      </c>
      <c r="C7292" s="30" t="s">
        <v>264</v>
      </c>
      <c r="D7292" s="6">
        <v>1014501</v>
      </c>
      <c r="E7292" s="6">
        <v>2725</v>
      </c>
      <c r="F7292" s="7" t="s">
        <v>25</v>
      </c>
      <c r="G7292" s="6">
        <v>150.27600000000001</v>
      </c>
    </row>
    <row r="7293" spans="1:7" ht="15" thickBot="1" x14ac:dyDescent="0.35">
      <c r="A7293" s="6">
        <v>144.32040000000001</v>
      </c>
      <c r="B7293" s="19">
        <f>(A7293-G7293)/G7293</f>
        <v>-7.425206547955035E-2</v>
      </c>
      <c r="C7293" s="30" t="s">
        <v>321</v>
      </c>
      <c r="D7293" s="6">
        <v>1016155</v>
      </c>
      <c r="E7293" s="6">
        <v>786</v>
      </c>
      <c r="F7293" s="7" t="s">
        <v>42</v>
      </c>
      <c r="G7293" s="6">
        <v>155.89599999999999</v>
      </c>
    </row>
    <row r="7294" spans="1:7" ht="15" thickBot="1" x14ac:dyDescent="0.35">
      <c r="A7294" s="6">
        <v>144.32040000000001</v>
      </c>
      <c r="B7294" s="19">
        <f>(A7294-G7294)/G7294</f>
        <v>-0.15358575550707299</v>
      </c>
      <c r="C7294" s="30" t="s">
        <v>343</v>
      </c>
      <c r="D7294" s="6">
        <v>1016361</v>
      </c>
      <c r="E7294" s="6">
        <v>2766</v>
      </c>
      <c r="F7294" s="7" t="s">
        <v>35</v>
      </c>
      <c r="G7294" s="6">
        <v>170.50800000000001</v>
      </c>
    </row>
    <row r="7295" spans="1:7" ht="15" thickBot="1" x14ac:dyDescent="0.35">
      <c r="A7295" s="6">
        <v>144.46848</v>
      </c>
      <c r="B7295" s="19">
        <f>(A7295-G7295)/G7295</f>
        <v>1.4701209169995075</v>
      </c>
      <c r="C7295" s="30" t="s">
        <v>311</v>
      </c>
      <c r="D7295" s="6">
        <v>1002062</v>
      </c>
      <c r="E7295" s="6">
        <v>2062</v>
      </c>
      <c r="F7295" s="7" t="s">
        <v>87</v>
      </c>
      <c r="G7295" s="6">
        <v>58.486400000000003</v>
      </c>
    </row>
    <row r="7296" spans="1:7" ht="15" thickBot="1" x14ac:dyDescent="0.35">
      <c r="A7296" s="6">
        <v>144.54751999999999</v>
      </c>
      <c r="B7296" s="19">
        <f>(A7296-G7296)/G7296</f>
        <v>-0.49630573731372579</v>
      </c>
      <c r="C7296" s="30" t="s">
        <v>229</v>
      </c>
      <c r="D7296" s="6">
        <v>1001229</v>
      </c>
      <c r="E7296" s="6">
        <v>1229</v>
      </c>
      <c r="F7296" s="7" t="s">
        <v>35</v>
      </c>
      <c r="G7296" s="6">
        <v>286.97471999999999</v>
      </c>
    </row>
    <row r="7297" spans="1:7" ht="15" thickBot="1" x14ac:dyDescent="0.35">
      <c r="A7297" s="6">
        <v>144.67439999999999</v>
      </c>
      <c r="B7297" s="19">
        <f>(A7297-G7297)/G7297</f>
        <v>-0.1843337302446417</v>
      </c>
      <c r="C7297" s="30" t="s">
        <v>61</v>
      </c>
      <c r="D7297" s="6">
        <v>1002681</v>
      </c>
      <c r="E7297" s="6">
        <v>2681</v>
      </c>
      <c r="F7297" s="7" t="s">
        <v>42</v>
      </c>
      <c r="G7297" s="6">
        <v>177.36959999999999</v>
      </c>
    </row>
    <row r="7298" spans="1:7" ht="15" thickBot="1" x14ac:dyDescent="0.35">
      <c r="A7298" s="6">
        <v>144.76859999999999</v>
      </c>
      <c r="B7298" s="19">
        <f>(A7298-G7298)/G7298</f>
        <v>25.710073800738009</v>
      </c>
      <c r="C7298" s="30" t="s">
        <v>121</v>
      </c>
      <c r="D7298" s="6">
        <v>1010621</v>
      </c>
      <c r="E7298" s="6">
        <v>857</v>
      </c>
      <c r="F7298" s="7" t="s">
        <v>19</v>
      </c>
      <c r="G7298" s="6">
        <v>5.42</v>
      </c>
    </row>
    <row r="7299" spans="1:7" ht="15" thickBot="1" x14ac:dyDescent="0.35">
      <c r="A7299" s="6">
        <v>144.76859999999999</v>
      </c>
      <c r="B7299" s="19">
        <f>(A7299-G7299)/G7299</f>
        <v>14.749412532637074</v>
      </c>
      <c r="C7299" s="30" t="s">
        <v>303</v>
      </c>
      <c r="D7299" s="6">
        <v>1013243</v>
      </c>
      <c r="E7299" s="6">
        <v>1173</v>
      </c>
      <c r="F7299" s="7" t="s">
        <v>23</v>
      </c>
      <c r="G7299" s="6">
        <v>9.1920000000000002</v>
      </c>
    </row>
    <row r="7300" spans="1:7" ht="15" thickBot="1" x14ac:dyDescent="0.35">
      <c r="A7300" s="6">
        <v>144.76859999999999</v>
      </c>
      <c r="B7300" s="19">
        <f>(A7300-G7300)/G7300</f>
        <v>5.3830952380952377</v>
      </c>
      <c r="C7300" s="30" t="s">
        <v>95</v>
      </c>
      <c r="D7300" s="6">
        <v>1013696</v>
      </c>
      <c r="E7300" s="6">
        <v>1701</v>
      </c>
      <c r="F7300" s="7" t="s">
        <v>19</v>
      </c>
      <c r="G7300" s="6">
        <v>22.68</v>
      </c>
    </row>
    <row r="7301" spans="1:7" ht="15" thickBot="1" x14ac:dyDescent="0.35">
      <c r="A7301" s="6">
        <v>144.76859999999999</v>
      </c>
      <c r="B7301" s="19">
        <f>(A7301-G7301)/G7301</f>
        <v>3.7390532931779492</v>
      </c>
      <c r="C7301" s="30" t="s">
        <v>286</v>
      </c>
      <c r="D7301" s="6">
        <v>1012137</v>
      </c>
      <c r="E7301" s="6">
        <v>1254</v>
      </c>
      <c r="F7301" s="7" t="s">
        <v>35</v>
      </c>
      <c r="G7301" s="6">
        <v>30.547999999999998</v>
      </c>
    </row>
    <row r="7302" spans="1:7" ht="15" thickBot="1" x14ac:dyDescent="0.35">
      <c r="A7302" s="6">
        <v>144.76859999999999</v>
      </c>
      <c r="B7302" s="19">
        <f>(A7302-G7302)/G7302</f>
        <v>3.5708701692346549</v>
      </c>
      <c r="C7302" s="30" t="s">
        <v>152</v>
      </c>
      <c r="D7302" s="6">
        <v>1011072</v>
      </c>
      <c r="E7302" s="6">
        <v>2140</v>
      </c>
      <c r="F7302" s="7" t="s">
        <v>27</v>
      </c>
      <c r="G7302" s="6">
        <v>31.672000000000001</v>
      </c>
    </row>
    <row r="7303" spans="1:7" ht="15" thickBot="1" x14ac:dyDescent="0.35">
      <c r="A7303" s="6">
        <v>144.76859999999999</v>
      </c>
      <c r="B7303" s="19">
        <f>(A7303-G7303)/G7303</f>
        <v>2.8080965909090909</v>
      </c>
      <c r="C7303" s="30" t="s">
        <v>75</v>
      </c>
      <c r="D7303" s="6">
        <v>1013918</v>
      </c>
      <c r="E7303" s="6">
        <v>304</v>
      </c>
      <c r="F7303" s="7" t="s">
        <v>19</v>
      </c>
      <c r="G7303" s="6">
        <v>38.015999999999998</v>
      </c>
    </row>
    <row r="7304" spans="1:7" ht="15" thickBot="1" x14ac:dyDescent="0.35">
      <c r="A7304" s="6">
        <v>144.76859999999999</v>
      </c>
      <c r="B7304" s="19">
        <f>(A7304-G7304)/G7304</f>
        <v>2.5601170568561868</v>
      </c>
      <c r="C7304" s="30" t="s">
        <v>131</v>
      </c>
      <c r="D7304" s="6">
        <v>1014862</v>
      </c>
      <c r="E7304" s="6">
        <v>923</v>
      </c>
      <c r="F7304" s="7" t="s">
        <v>19</v>
      </c>
      <c r="G7304" s="6">
        <v>40.664000000000001</v>
      </c>
    </row>
    <row r="7305" spans="1:7" ht="15" thickBot="1" x14ac:dyDescent="0.35">
      <c r="A7305" s="6">
        <v>144.76859999999999</v>
      </c>
      <c r="B7305" s="19">
        <f>(A7305-G7305)/G7305</f>
        <v>2.3176413970116414</v>
      </c>
      <c r="C7305" s="30" t="s">
        <v>57</v>
      </c>
      <c r="D7305" s="6">
        <v>1018619</v>
      </c>
      <c r="E7305" s="6">
        <v>483</v>
      </c>
      <c r="F7305" s="7" t="s">
        <v>42</v>
      </c>
      <c r="G7305" s="6">
        <v>43.636000000000003</v>
      </c>
    </row>
    <row r="7306" spans="1:7" ht="15" thickBot="1" x14ac:dyDescent="0.35">
      <c r="A7306" s="6">
        <v>144.76859999999999</v>
      </c>
      <c r="B7306" s="19">
        <f>(A7306-G7306)/G7306</f>
        <v>1.8905159332321697</v>
      </c>
      <c r="C7306" s="30" t="s">
        <v>157</v>
      </c>
      <c r="D7306" s="6">
        <v>1007792</v>
      </c>
      <c r="E7306" s="6">
        <v>1743</v>
      </c>
      <c r="F7306" s="7" t="s">
        <v>25</v>
      </c>
      <c r="G7306" s="6">
        <v>50.084000000000003</v>
      </c>
    </row>
    <row r="7307" spans="1:7" ht="15" thickBot="1" x14ac:dyDescent="0.35">
      <c r="A7307" s="6">
        <v>144.76859999999999</v>
      </c>
      <c r="B7307" s="19">
        <f>(A7307-G7307)/G7307</f>
        <v>1.0714371565934064</v>
      </c>
      <c r="C7307" s="30" t="s">
        <v>321</v>
      </c>
      <c r="D7307" s="6">
        <v>1010866</v>
      </c>
      <c r="E7307" s="6">
        <v>470</v>
      </c>
      <c r="F7307" s="7" t="s">
        <v>42</v>
      </c>
      <c r="G7307" s="6">
        <v>69.888000000000005</v>
      </c>
    </row>
    <row r="7308" spans="1:7" ht="15" thickBot="1" x14ac:dyDescent="0.35">
      <c r="A7308" s="6">
        <v>144.76859999999999</v>
      </c>
      <c r="B7308" s="19">
        <f>(A7308-G7308)/G7308</f>
        <v>0.7557072863102744</v>
      </c>
      <c r="C7308" s="30" t="s">
        <v>48</v>
      </c>
      <c r="D7308" s="6">
        <v>1007341</v>
      </c>
      <c r="E7308" s="6">
        <v>1718</v>
      </c>
      <c r="F7308" s="7" t="s">
        <v>19</v>
      </c>
      <c r="G7308" s="6">
        <v>82.456000000000003</v>
      </c>
    </row>
    <row r="7309" spans="1:7" ht="15" thickBot="1" x14ac:dyDescent="0.35">
      <c r="A7309" s="6">
        <v>144.76859999999999</v>
      </c>
      <c r="B7309" s="19">
        <f>(A7309-G7309)/G7309</f>
        <v>0.71323786982248516</v>
      </c>
      <c r="C7309" s="30" t="s">
        <v>95</v>
      </c>
      <c r="D7309" s="6">
        <v>1016127</v>
      </c>
      <c r="E7309" s="6">
        <v>1059</v>
      </c>
      <c r="F7309" s="7" t="s">
        <v>19</v>
      </c>
      <c r="G7309" s="6">
        <v>84.5</v>
      </c>
    </row>
    <row r="7310" spans="1:7" ht="15" thickBot="1" x14ac:dyDescent="0.35">
      <c r="A7310" s="6">
        <v>144.76859999999999</v>
      </c>
      <c r="B7310" s="19">
        <f>(A7310-G7310)/G7310</f>
        <v>0.51210152496344263</v>
      </c>
      <c r="C7310" s="30" t="s">
        <v>70</v>
      </c>
      <c r="D7310" s="6">
        <v>1018305</v>
      </c>
      <c r="E7310" s="6">
        <v>275</v>
      </c>
      <c r="F7310" s="7" t="s">
        <v>42</v>
      </c>
      <c r="G7310" s="6">
        <v>95.74</v>
      </c>
    </row>
    <row r="7311" spans="1:7" ht="15" thickBot="1" x14ac:dyDescent="0.35">
      <c r="A7311" s="6">
        <v>144.76859999999999</v>
      </c>
      <c r="B7311" s="19">
        <f>(A7311-G7311)/G7311</f>
        <v>0.49455525272547063</v>
      </c>
      <c r="C7311" s="30" t="s">
        <v>153</v>
      </c>
      <c r="D7311" s="6">
        <v>1010480</v>
      </c>
      <c r="E7311" s="6">
        <v>354</v>
      </c>
      <c r="F7311" s="7" t="s">
        <v>25</v>
      </c>
      <c r="G7311" s="6">
        <v>96.864000000000004</v>
      </c>
    </row>
    <row r="7312" spans="1:7" ht="15" thickBot="1" x14ac:dyDescent="0.35">
      <c r="A7312" s="6">
        <v>144.76859999999999</v>
      </c>
      <c r="B7312" s="19">
        <f>(A7312-G7312)/G7312</f>
        <v>0.22456944679411261</v>
      </c>
      <c r="C7312" s="30" t="s">
        <v>231</v>
      </c>
      <c r="D7312" s="6">
        <v>1012782</v>
      </c>
      <c r="E7312" s="6">
        <v>1440</v>
      </c>
      <c r="F7312" s="7" t="s">
        <v>31</v>
      </c>
      <c r="G7312" s="6">
        <v>118.22</v>
      </c>
    </row>
    <row r="7313" spans="1:7" ht="15" thickBot="1" x14ac:dyDescent="0.35">
      <c r="A7313" s="6">
        <v>144.76859999999999</v>
      </c>
      <c r="B7313" s="19">
        <f>(A7313-G7313)/G7313</f>
        <v>0.20171829863532215</v>
      </c>
      <c r="C7313" s="30" t="s">
        <v>97</v>
      </c>
      <c r="D7313" s="6">
        <v>1015418</v>
      </c>
      <c r="E7313" s="6">
        <v>225</v>
      </c>
      <c r="F7313" s="7" t="s">
        <v>42</v>
      </c>
      <c r="G7313" s="6">
        <v>120.468</v>
      </c>
    </row>
    <row r="7314" spans="1:7" ht="15" thickBot="1" x14ac:dyDescent="0.35">
      <c r="A7314" s="6">
        <v>144.76859999999999</v>
      </c>
      <c r="B7314" s="19">
        <f>(A7314-G7314)/G7314</f>
        <v>0.20171829863532215</v>
      </c>
      <c r="C7314" s="30" t="s">
        <v>64</v>
      </c>
      <c r="D7314" s="6">
        <v>1018568</v>
      </c>
      <c r="E7314" s="6">
        <v>2608</v>
      </c>
      <c r="F7314" s="7" t="s">
        <v>31</v>
      </c>
      <c r="G7314" s="6">
        <v>120.468</v>
      </c>
    </row>
    <row r="7315" spans="1:7" ht="15" thickBot="1" x14ac:dyDescent="0.35">
      <c r="A7315" s="6">
        <v>144.76859999999999</v>
      </c>
      <c r="B7315" s="19">
        <f>(A7315-G7315)/G7315</f>
        <v>4.5623031808857899E-2</v>
      </c>
      <c r="C7315" s="30" t="s">
        <v>58</v>
      </c>
      <c r="D7315" s="6">
        <v>1016656</v>
      </c>
      <c r="E7315" s="6">
        <v>397</v>
      </c>
      <c r="F7315" s="7" t="s">
        <v>21</v>
      </c>
      <c r="G7315" s="6">
        <v>138.452</v>
      </c>
    </row>
    <row r="7316" spans="1:7" ht="15" thickBot="1" x14ac:dyDescent="0.35">
      <c r="A7316" s="6">
        <v>144.76859999999999</v>
      </c>
      <c r="B7316" s="19">
        <f>(A7316-G7316)/G7316</f>
        <v>-8.0577431155370374E-2</v>
      </c>
      <c r="C7316" s="30" t="s">
        <v>230</v>
      </c>
      <c r="D7316" s="6">
        <v>1007504</v>
      </c>
      <c r="E7316" s="6">
        <v>398</v>
      </c>
      <c r="F7316" s="7" t="s">
        <v>31</v>
      </c>
      <c r="G7316" s="6">
        <v>157.45599999999999</v>
      </c>
    </row>
    <row r="7317" spans="1:7" ht="15" thickBot="1" x14ac:dyDescent="0.35">
      <c r="A7317" s="6">
        <v>144.76859999999999</v>
      </c>
      <c r="B7317" s="19">
        <f>(A7317-G7317)/G7317</f>
        <v>-0.1066754702078295</v>
      </c>
      <c r="C7317" s="30" t="s">
        <v>247</v>
      </c>
      <c r="D7317" s="6">
        <v>1019421</v>
      </c>
      <c r="E7317" s="6">
        <v>2045</v>
      </c>
      <c r="F7317" s="7" t="s">
        <v>21</v>
      </c>
      <c r="G7317" s="6">
        <v>162.05600000000001</v>
      </c>
    </row>
    <row r="7318" spans="1:7" ht="15" thickBot="1" x14ac:dyDescent="0.35">
      <c r="A7318" s="6">
        <v>144.76859999999999</v>
      </c>
      <c r="B7318" s="19">
        <f>(A7318-G7318)/G7318</f>
        <v>-0.11889789658194572</v>
      </c>
      <c r="C7318" s="30" t="s">
        <v>245</v>
      </c>
      <c r="D7318" s="6">
        <v>1015238</v>
      </c>
      <c r="E7318" s="6">
        <v>534</v>
      </c>
      <c r="F7318" s="7" t="s">
        <v>35</v>
      </c>
      <c r="G7318" s="6">
        <v>164.304</v>
      </c>
    </row>
    <row r="7319" spans="1:7" ht="15" thickBot="1" x14ac:dyDescent="0.35">
      <c r="A7319" s="6">
        <v>144.76859999999999</v>
      </c>
      <c r="B7319" s="19">
        <f>(A7319-G7319)/G7319</f>
        <v>-0.21069177589252619</v>
      </c>
      <c r="C7319" s="30" t="s">
        <v>383</v>
      </c>
      <c r="D7319" s="6">
        <v>1016252</v>
      </c>
      <c r="E7319" s="6">
        <v>173</v>
      </c>
      <c r="F7319" s="7" t="s">
        <v>31</v>
      </c>
      <c r="G7319" s="6">
        <v>183.41200000000001</v>
      </c>
    </row>
    <row r="7320" spans="1:7" ht="15" thickBot="1" x14ac:dyDescent="0.35">
      <c r="A7320" s="6">
        <v>144.79920000000001</v>
      </c>
      <c r="B7320" s="19">
        <f>(A7320-G7320)/G7320</f>
        <v>-0.29308311201374776</v>
      </c>
      <c r="C7320" s="30" t="s">
        <v>95</v>
      </c>
      <c r="D7320" s="6">
        <v>1003992</v>
      </c>
      <c r="E7320" s="6">
        <v>749</v>
      </c>
      <c r="F7320" s="7" t="s">
        <v>42</v>
      </c>
      <c r="G7320" s="6">
        <v>204.83199999999999</v>
      </c>
    </row>
    <row r="7321" spans="1:7" ht="15" thickBot="1" x14ac:dyDescent="0.35">
      <c r="A7321" s="6">
        <v>144.85824</v>
      </c>
      <c r="B7321" s="19">
        <f>(A7321-G7321)/G7321</f>
        <v>49.228238557558953</v>
      </c>
      <c r="C7321" s="30" t="s">
        <v>175</v>
      </c>
      <c r="D7321" s="6">
        <v>1006991</v>
      </c>
      <c r="E7321" s="6">
        <v>1564</v>
      </c>
      <c r="F7321" s="7" t="s">
        <v>87</v>
      </c>
      <c r="G7321" s="6">
        <v>2.8839999999999999</v>
      </c>
    </row>
    <row r="7322" spans="1:7" ht="15" thickBot="1" x14ac:dyDescent="0.35">
      <c r="A7322" s="6">
        <v>144.85824</v>
      </c>
      <c r="B7322" s="19">
        <f>(A7322-G7322)/G7322</f>
        <v>5.6940036968576706</v>
      </c>
      <c r="C7322" s="30" t="s">
        <v>369</v>
      </c>
      <c r="D7322" s="6">
        <v>1006622</v>
      </c>
      <c r="E7322" s="6">
        <v>891</v>
      </c>
      <c r="F7322" s="7" t="s">
        <v>87</v>
      </c>
      <c r="G7322" s="6">
        <v>21.64</v>
      </c>
    </row>
    <row r="7323" spans="1:7" ht="15" thickBot="1" x14ac:dyDescent="0.35">
      <c r="A7323" s="6">
        <v>144.85824</v>
      </c>
      <c r="B7323" s="19">
        <f>(A7323-G7323)/G7323</f>
        <v>0.73516170763260036</v>
      </c>
      <c r="C7323" s="30" t="s">
        <v>74</v>
      </c>
      <c r="D7323" s="6">
        <v>1019849</v>
      </c>
      <c r="E7323" s="6">
        <v>917</v>
      </c>
      <c r="F7323" s="7" t="s">
        <v>87</v>
      </c>
      <c r="G7323" s="6">
        <v>83.483999999999995</v>
      </c>
    </row>
    <row r="7324" spans="1:7" ht="15" thickBot="1" x14ac:dyDescent="0.35">
      <c r="A7324" s="6">
        <v>144.898</v>
      </c>
      <c r="B7324" s="19">
        <f>(A7324-G7324)/G7324</f>
        <v>-0.40452354650780503</v>
      </c>
      <c r="C7324" s="30" t="s">
        <v>85</v>
      </c>
      <c r="D7324" s="6">
        <v>1003441</v>
      </c>
      <c r="E7324" s="6">
        <v>2392</v>
      </c>
      <c r="F7324" s="7" t="s">
        <v>19</v>
      </c>
      <c r="G7324" s="6">
        <v>243.3312</v>
      </c>
    </row>
    <row r="7325" spans="1:7" ht="15" thickBot="1" x14ac:dyDescent="0.35">
      <c r="A7325" s="6">
        <v>144.98432</v>
      </c>
      <c r="B7325" s="19">
        <f>(A7325-G7325)/G7325</f>
        <v>-0.14089271493041067</v>
      </c>
      <c r="C7325" s="30" t="s">
        <v>61</v>
      </c>
      <c r="D7325" s="6">
        <v>1002031</v>
      </c>
      <c r="E7325" s="6">
        <v>2031</v>
      </c>
      <c r="F7325" s="7" t="s">
        <v>35</v>
      </c>
      <c r="G7325" s="6">
        <v>168.76159999999999</v>
      </c>
    </row>
    <row r="7326" spans="1:7" ht="15" thickBot="1" x14ac:dyDescent="0.35">
      <c r="A7326" s="6">
        <v>144.98432</v>
      </c>
      <c r="B7326" s="19">
        <f>(A7326-G7326)/G7326</f>
        <v>-0.34721895646320605</v>
      </c>
      <c r="C7326" s="30" t="s">
        <v>212</v>
      </c>
      <c r="D7326" s="6">
        <v>1001046</v>
      </c>
      <c r="E7326" s="6">
        <v>1046</v>
      </c>
      <c r="F7326" s="7" t="s">
        <v>42</v>
      </c>
      <c r="G7326" s="6">
        <v>222.10252800000001</v>
      </c>
    </row>
    <row r="7327" spans="1:7" ht="15" thickBot="1" x14ac:dyDescent="0.35">
      <c r="A7327" s="6">
        <v>145.10079999999999</v>
      </c>
      <c r="B7327" s="19">
        <f>(A7327-G7327)/G7327</f>
        <v>-0.39264378901122454</v>
      </c>
      <c r="C7327" s="30" t="s">
        <v>160</v>
      </c>
      <c r="D7327" s="6">
        <v>1005155</v>
      </c>
      <c r="E7327" s="6">
        <v>425</v>
      </c>
      <c r="F7327" s="7" t="s">
        <v>19</v>
      </c>
      <c r="G7327" s="6">
        <v>238.90559999999999</v>
      </c>
    </row>
    <row r="7328" spans="1:7" ht="15" thickBot="1" x14ac:dyDescent="0.35">
      <c r="A7328" s="6">
        <v>145.21680000000001</v>
      </c>
      <c r="B7328" s="19">
        <f>(A7328-G7328)/G7328</f>
        <v>35.486633165829147</v>
      </c>
      <c r="C7328" s="30" t="s">
        <v>48</v>
      </c>
      <c r="D7328" s="6">
        <v>1007773</v>
      </c>
      <c r="E7328" s="6">
        <v>1517</v>
      </c>
      <c r="F7328" s="7" t="s">
        <v>31</v>
      </c>
      <c r="G7328" s="6">
        <v>3.98</v>
      </c>
    </row>
    <row r="7329" spans="1:7" ht="15" thickBot="1" x14ac:dyDescent="0.35">
      <c r="A7329" s="6">
        <v>145.21680000000001</v>
      </c>
      <c r="B7329" s="19">
        <f>(A7329-G7329)/G7329</f>
        <v>12.445999999999998</v>
      </c>
      <c r="C7329" s="30" t="s">
        <v>176</v>
      </c>
      <c r="D7329" s="6">
        <v>1006527</v>
      </c>
      <c r="E7329" s="6">
        <v>2833</v>
      </c>
      <c r="F7329" s="7" t="s">
        <v>31</v>
      </c>
      <c r="G7329" s="6">
        <v>10.8</v>
      </c>
    </row>
    <row r="7330" spans="1:7" ht="15" thickBot="1" x14ac:dyDescent="0.35">
      <c r="A7330" s="6">
        <v>145.21680000000001</v>
      </c>
      <c r="B7330" s="19">
        <f>(A7330-G7330)/G7330</f>
        <v>11.121602671118533</v>
      </c>
      <c r="C7330" s="30" t="s">
        <v>160</v>
      </c>
      <c r="D7330" s="6">
        <v>1010611</v>
      </c>
      <c r="E7330" s="6">
        <v>970</v>
      </c>
      <c r="F7330" s="7" t="s">
        <v>17</v>
      </c>
      <c r="G7330" s="6">
        <v>11.98</v>
      </c>
    </row>
    <row r="7331" spans="1:7" ht="15" thickBot="1" x14ac:dyDescent="0.35">
      <c r="A7331" s="6">
        <v>145.21680000000001</v>
      </c>
      <c r="B7331" s="19">
        <f>(A7331-G7331)/G7331</f>
        <v>7.8138383102694835</v>
      </c>
      <c r="C7331" s="30" t="s">
        <v>152</v>
      </c>
      <c r="D7331" s="6">
        <v>1015875</v>
      </c>
      <c r="E7331" s="6">
        <v>699</v>
      </c>
      <c r="F7331" s="7" t="s">
        <v>19</v>
      </c>
      <c r="G7331" s="6">
        <v>16.475999999999999</v>
      </c>
    </row>
    <row r="7332" spans="1:7" ht="15" thickBot="1" x14ac:dyDescent="0.35">
      <c r="A7332" s="6">
        <v>145.21680000000001</v>
      </c>
      <c r="B7332" s="19">
        <f>(A7332-G7332)/G7332</f>
        <v>6.309079927521644</v>
      </c>
      <c r="C7332" s="30" t="s">
        <v>354</v>
      </c>
      <c r="D7332" s="6">
        <v>1007404</v>
      </c>
      <c r="E7332" s="6">
        <v>1756</v>
      </c>
      <c r="F7332" s="7" t="s">
        <v>27</v>
      </c>
      <c r="G7332" s="6">
        <v>19.867999999999999</v>
      </c>
    </row>
    <row r="7333" spans="1:7" ht="15" thickBot="1" x14ac:dyDescent="0.35">
      <c r="A7333" s="6">
        <v>145.21680000000001</v>
      </c>
      <c r="B7333" s="19">
        <f>(A7333-G7333)/G7333</f>
        <v>4.5350205824058545</v>
      </c>
      <c r="C7333" s="30" t="s">
        <v>74</v>
      </c>
      <c r="D7333" s="6">
        <v>1019110</v>
      </c>
      <c r="E7333" s="6">
        <v>620</v>
      </c>
      <c r="F7333" s="7" t="s">
        <v>42</v>
      </c>
      <c r="G7333" s="6">
        <v>26.236000000000001</v>
      </c>
    </row>
    <row r="7334" spans="1:7" ht="15" thickBot="1" x14ac:dyDescent="0.35">
      <c r="A7334" s="6">
        <v>145.21680000000001</v>
      </c>
      <c r="B7334" s="19">
        <f>(A7334-G7334)/G7334</f>
        <v>4.0981884566774323</v>
      </c>
      <c r="C7334" s="30" t="s">
        <v>153</v>
      </c>
      <c r="D7334" s="6">
        <v>1012193</v>
      </c>
      <c r="E7334" s="6">
        <v>816</v>
      </c>
      <c r="F7334" s="7" t="s">
        <v>19</v>
      </c>
      <c r="G7334" s="6">
        <v>28.484000000000002</v>
      </c>
    </row>
    <row r="7335" spans="1:7" ht="15" thickBot="1" x14ac:dyDescent="0.35">
      <c r="A7335" s="6">
        <v>145.21680000000001</v>
      </c>
      <c r="B7335" s="19">
        <f>(A7335-G7335)/G7335</f>
        <v>2.2025582215949191</v>
      </c>
      <c r="C7335" s="30" t="s">
        <v>385</v>
      </c>
      <c r="D7335" s="6">
        <v>1017146</v>
      </c>
      <c r="E7335" s="6">
        <v>1762</v>
      </c>
      <c r="F7335" s="7" t="s">
        <v>21</v>
      </c>
      <c r="G7335" s="6">
        <v>45.344000000000001</v>
      </c>
    </row>
    <row r="7336" spans="1:7" ht="15" thickBot="1" x14ac:dyDescent="0.35">
      <c r="A7336" s="6">
        <v>145.21680000000001</v>
      </c>
      <c r="B7336" s="19">
        <f>(A7336-G7336)/G7336</f>
        <v>1.8296336710833985</v>
      </c>
      <c r="C7336" s="30" t="s">
        <v>330</v>
      </c>
      <c r="D7336" s="6">
        <v>1011113</v>
      </c>
      <c r="E7336" s="6">
        <v>1787</v>
      </c>
      <c r="F7336" s="7" t="s">
        <v>17</v>
      </c>
      <c r="G7336" s="6">
        <v>51.32</v>
      </c>
    </row>
    <row r="7337" spans="1:7" ht="15" thickBot="1" x14ac:dyDescent="0.35">
      <c r="A7337" s="6">
        <v>145.21680000000001</v>
      </c>
      <c r="B7337" s="19">
        <f>(A7337-G7337)/G7337</f>
        <v>1.6551744313610766</v>
      </c>
      <c r="C7337" s="30" t="s">
        <v>371</v>
      </c>
      <c r="D7337" s="6">
        <v>1014174</v>
      </c>
      <c r="E7337" s="6">
        <v>873</v>
      </c>
      <c r="F7337" s="7" t="s">
        <v>25</v>
      </c>
      <c r="G7337" s="6">
        <v>54.692</v>
      </c>
    </row>
    <row r="7338" spans="1:7" ht="15" thickBot="1" x14ac:dyDescent="0.35">
      <c r="A7338" s="6">
        <v>145.21680000000001</v>
      </c>
      <c r="B7338" s="19">
        <f>(A7338-G7338)/G7338</f>
        <v>1.6017056041278486</v>
      </c>
      <c r="C7338" s="30" t="s">
        <v>58</v>
      </c>
      <c r="D7338" s="6">
        <v>1017859</v>
      </c>
      <c r="E7338" s="6">
        <v>2282</v>
      </c>
      <c r="F7338" s="7" t="s">
        <v>31</v>
      </c>
      <c r="G7338" s="6">
        <v>55.816000000000003</v>
      </c>
    </row>
    <row r="7339" spans="1:7" ht="15" thickBot="1" x14ac:dyDescent="0.35">
      <c r="A7339" s="6">
        <v>145.21680000000001</v>
      </c>
      <c r="B7339" s="19">
        <f>(A7339-G7339)/G7339</f>
        <v>1.4077596498209313</v>
      </c>
      <c r="C7339" s="30" t="s">
        <v>350</v>
      </c>
      <c r="D7339" s="6">
        <v>1018956</v>
      </c>
      <c r="E7339" s="6">
        <v>2787</v>
      </c>
      <c r="F7339" s="7" t="s">
        <v>27</v>
      </c>
      <c r="G7339" s="6">
        <v>60.311999999999998</v>
      </c>
    </row>
    <row r="7340" spans="1:7" ht="15" thickBot="1" x14ac:dyDescent="0.35">
      <c r="A7340" s="6">
        <v>145.21680000000001</v>
      </c>
      <c r="B7340" s="19">
        <f>(A7340-G7340)/G7340</f>
        <v>0.93818803053761135</v>
      </c>
      <c r="C7340" s="30" t="s">
        <v>107</v>
      </c>
      <c r="D7340" s="6">
        <v>1015151</v>
      </c>
      <c r="E7340" s="6">
        <v>1836</v>
      </c>
      <c r="F7340" s="7" t="s">
        <v>31</v>
      </c>
      <c r="G7340" s="6">
        <v>74.924000000000007</v>
      </c>
    </row>
    <row r="7341" spans="1:7" ht="15" thickBot="1" x14ac:dyDescent="0.35">
      <c r="A7341" s="6">
        <v>145.21680000000001</v>
      </c>
      <c r="B7341" s="19">
        <f>(A7341-G7341)/G7341</f>
        <v>0.80294994040524448</v>
      </c>
      <c r="C7341" s="30" t="s">
        <v>94</v>
      </c>
      <c r="D7341" s="6">
        <v>1014982</v>
      </c>
      <c r="E7341" s="6">
        <v>1652</v>
      </c>
      <c r="F7341" s="7" t="s">
        <v>35</v>
      </c>
      <c r="G7341" s="6">
        <v>80.543999999999997</v>
      </c>
    </row>
    <row r="7342" spans="1:7" ht="15" thickBot="1" x14ac:dyDescent="0.35">
      <c r="A7342" s="6">
        <v>145.21680000000001</v>
      </c>
      <c r="B7342" s="19">
        <f>(A7342-G7342)/G7342</f>
        <v>0.45723919238951555</v>
      </c>
      <c r="C7342" s="30" t="s">
        <v>52</v>
      </c>
      <c r="D7342" s="6">
        <v>1013658</v>
      </c>
      <c r="E7342" s="6">
        <v>625</v>
      </c>
      <c r="F7342" s="7" t="s">
        <v>31</v>
      </c>
      <c r="G7342" s="6">
        <v>99.652000000000001</v>
      </c>
    </row>
    <row r="7343" spans="1:7" ht="15" thickBot="1" x14ac:dyDescent="0.35">
      <c r="A7343" s="6">
        <v>145.21680000000001</v>
      </c>
      <c r="B7343" s="19">
        <f>(A7343-G7343)/G7343</f>
        <v>0.35060267857142868</v>
      </c>
      <c r="C7343" s="30" t="s">
        <v>367</v>
      </c>
      <c r="D7343" s="6">
        <v>1019241</v>
      </c>
      <c r="E7343" s="6">
        <v>494</v>
      </c>
      <c r="F7343" s="7" t="s">
        <v>17</v>
      </c>
      <c r="G7343" s="6">
        <v>107.52</v>
      </c>
    </row>
    <row r="7344" spans="1:7" ht="15" thickBot="1" x14ac:dyDescent="0.35">
      <c r="A7344" s="6">
        <v>145.21680000000001</v>
      </c>
      <c r="B7344" s="19">
        <f>(A7344-G7344)/G7344</f>
        <v>0.33662972644600714</v>
      </c>
      <c r="C7344" s="30" t="s">
        <v>311</v>
      </c>
      <c r="D7344" s="6">
        <v>1017895</v>
      </c>
      <c r="E7344" s="6">
        <v>1796</v>
      </c>
      <c r="F7344" s="7" t="s">
        <v>21</v>
      </c>
      <c r="G7344" s="6">
        <v>108.64400000000001</v>
      </c>
    </row>
    <row r="7345" spans="1:7" ht="15" thickBot="1" x14ac:dyDescent="0.35">
      <c r="A7345" s="6">
        <v>145.21680000000001</v>
      </c>
      <c r="B7345" s="19">
        <f>(A7345-G7345)/G7345</f>
        <v>0.16024928092042195</v>
      </c>
      <c r="C7345" s="30" t="s">
        <v>81</v>
      </c>
      <c r="D7345" s="6">
        <v>1006358</v>
      </c>
      <c r="E7345" s="6">
        <v>630</v>
      </c>
      <c r="F7345" s="7" t="s">
        <v>17</v>
      </c>
      <c r="G7345" s="6">
        <v>125.16</v>
      </c>
    </row>
    <row r="7346" spans="1:7" ht="15" thickBot="1" x14ac:dyDescent="0.35">
      <c r="A7346" s="6">
        <v>145.21680000000001</v>
      </c>
      <c r="B7346" s="19">
        <f>(A7346-G7346)/G7346</f>
        <v>0.11705230769230775</v>
      </c>
      <c r="C7346" s="30" t="s">
        <v>33</v>
      </c>
      <c r="D7346" s="6">
        <v>1014676</v>
      </c>
      <c r="E7346" s="6">
        <v>412</v>
      </c>
      <c r="F7346" s="7" t="s">
        <v>21</v>
      </c>
      <c r="G7346" s="6">
        <v>130</v>
      </c>
    </row>
    <row r="7347" spans="1:7" ht="15" thickBot="1" x14ac:dyDescent="0.35">
      <c r="A7347" s="6">
        <v>145.21680000000001</v>
      </c>
      <c r="B7347" s="19">
        <f>(A7347-G7347)/G7347</f>
        <v>7.9710920770877922E-2</v>
      </c>
      <c r="C7347" s="30" t="s">
        <v>255</v>
      </c>
      <c r="D7347" s="6">
        <v>1010816</v>
      </c>
      <c r="E7347" s="6">
        <v>912</v>
      </c>
      <c r="F7347" s="7" t="s">
        <v>42</v>
      </c>
      <c r="G7347" s="6">
        <v>134.49600000000001</v>
      </c>
    </row>
    <row r="7348" spans="1:7" ht="15" thickBot="1" x14ac:dyDescent="0.35">
      <c r="A7348" s="6">
        <v>145.21680000000001</v>
      </c>
      <c r="B7348" s="19">
        <f>(A7348-G7348)/G7348</f>
        <v>-2.6096520642755573E-2</v>
      </c>
      <c r="C7348" s="30" t="s">
        <v>100</v>
      </c>
      <c r="D7348" s="6">
        <v>1011157</v>
      </c>
      <c r="E7348" s="6">
        <v>2046</v>
      </c>
      <c r="F7348" s="7" t="s">
        <v>27</v>
      </c>
      <c r="G7348" s="6">
        <v>149.108</v>
      </c>
    </row>
    <row r="7349" spans="1:7" ht="15" thickBot="1" x14ac:dyDescent="0.35">
      <c r="A7349" s="6">
        <v>145.21680000000001</v>
      </c>
      <c r="B7349" s="19">
        <f>(A7349-G7349)/G7349</f>
        <v>-8.1487666034155526E-2</v>
      </c>
      <c r="C7349" s="30" t="s">
        <v>74</v>
      </c>
      <c r="D7349" s="6">
        <v>1014252</v>
      </c>
      <c r="E7349" s="6">
        <v>1552</v>
      </c>
      <c r="F7349" s="7" t="s">
        <v>42</v>
      </c>
      <c r="G7349" s="6">
        <v>158.1</v>
      </c>
    </row>
    <row r="7350" spans="1:7" ht="15" thickBot="1" x14ac:dyDescent="0.35">
      <c r="A7350" s="6">
        <v>145.21680000000001</v>
      </c>
      <c r="B7350" s="19">
        <f>(A7350-G7350)/G7350</f>
        <v>-9.4364756654276988E-2</v>
      </c>
      <c r="C7350" s="30" t="s">
        <v>103</v>
      </c>
      <c r="D7350" s="6">
        <v>1016035</v>
      </c>
      <c r="E7350" s="6">
        <v>880</v>
      </c>
      <c r="F7350" s="7" t="s">
        <v>19</v>
      </c>
      <c r="G7350" s="6">
        <v>160.34800000000001</v>
      </c>
    </row>
    <row r="7351" spans="1:7" ht="15" thickBot="1" x14ac:dyDescent="0.35">
      <c r="A7351" s="6">
        <v>145.21680000000001</v>
      </c>
      <c r="B7351" s="19">
        <f>(A7351-G7351)/G7351</f>
        <v>-0.10688577824792736</v>
      </c>
      <c r="C7351" s="30" t="s">
        <v>128</v>
      </c>
      <c r="D7351" s="6">
        <v>1014791</v>
      </c>
      <c r="E7351" s="6">
        <v>1228</v>
      </c>
      <c r="F7351" s="7" t="s">
        <v>31</v>
      </c>
      <c r="G7351" s="6">
        <v>162.596</v>
      </c>
    </row>
    <row r="7352" spans="1:7" ht="15" thickBot="1" x14ac:dyDescent="0.35">
      <c r="A7352" s="6">
        <v>145.21680000000001</v>
      </c>
      <c r="B7352" s="19">
        <f>(A7352-G7352)/G7352</f>
        <v>-0.24736296542001818</v>
      </c>
      <c r="C7352" s="30" t="s">
        <v>178</v>
      </c>
      <c r="D7352" s="6">
        <v>1011195</v>
      </c>
      <c r="E7352" s="6">
        <v>1606</v>
      </c>
      <c r="F7352" s="7" t="s">
        <v>23</v>
      </c>
      <c r="G7352" s="6">
        <v>192.94399999999999</v>
      </c>
    </row>
    <row r="7353" spans="1:7" ht="15" thickBot="1" x14ac:dyDescent="0.35">
      <c r="A7353" s="6">
        <v>145.21877760000001</v>
      </c>
      <c r="B7353" s="19">
        <f>(A7353-G7353)/G7353</f>
        <v>-0.65217904358271117</v>
      </c>
      <c r="C7353" s="30" t="s">
        <v>145</v>
      </c>
      <c r="D7353" s="6">
        <v>1000226</v>
      </c>
      <c r="E7353" s="6">
        <v>226</v>
      </c>
      <c r="F7353" s="7" t="s">
        <v>87</v>
      </c>
      <c r="G7353" s="6">
        <v>417.51014400000003</v>
      </c>
    </row>
    <row r="7354" spans="1:7" ht="15" thickBot="1" x14ac:dyDescent="0.35">
      <c r="A7354" s="6">
        <v>145.57535999999999</v>
      </c>
      <c r="B7354" s="19">
        <f>(A7354-G7354)/G7354</f>
        <v>4.8985153970826572</v>
      </c>
      <c r="C7354" s="30" t="s">
        <v>148</v>
      </c>
      <c r="D7354" s="6">
        <v>1011291</v>
      </c>
      <c r="E7354" s="6">
        <v>1076</v>
      </c>
      <c r="F7354" s="7" t="s">
        <v>87</v>
      </c>
      <c r="G7354" s="6">
        <v>24.68</v>
      </c>
    </row>
    <row r="7355" spans="1:7" ht="15" thickBot="1" x14ac:dyDescent="0.35">
      <c r="A7355" s="6">
        <v>145.58439999999999</v>
      </c>
      <c r="B7355" s="19">
        <f>(A7355-G7355)/G7355</f>
        <v>2.67462198149401E-2</v>
      </c>
      <c r="C7355" s="30" t="s">
        <v>28</v>
      </c>
      <c r="D7355" s="6">
        <v>1003676</v>
      </c>
      <c r="E7355" s="6">
        <v>138</v>
      </c>
      <c r="F7355" s="7" t="s">
        <v>21</v>
      </c>
      <c r="G7355" s="6">
        <v>141.792</v>
      </c>
    </row>
    <row r="7356" spans="1:7" ht="15" thickBot="1" x14ac:dyDescent="0.35">
      <c r="A7356" s="6">
        <v>145.66499999999999</v>
      </c>
      <c r="B7356" s="19">
        <f>(A7356-G7356)/G7356</f>
        <v>10.93192988204456</v>
      </c>
      <c r="C7356" s="30" t="s">
        <v>73</v>
      </c>
      <c r="D7356" s="6">
        <v>1014984</v>
      </c>
      <c r="E7356" s="6">
        <v>1202</v>
      </c>
      <c r="F7356" s="7" t="s">
        <v>35</v>
      </c>
      <c r="G7356" s="6">
        <v>12.208</v>
      </c>
    </row>
    <row r="7357" spans="1:7" ht="15" thickBot="1" x14ac:dyDescent="0.35">
      <c r="A7357" s="6">
        <v>145.66499999999999</v>
      </c>
      <c r="B7357" s="19">
        <f>(A7357-G7357)/G7357</f>
        <v>5.4351033751546209</v>
      </c>
      <c r="C7357" s="30" t="s">
        <v>177</v>
      </c>
      <c r="D7357" s="6">
        <v>1018781</v>
      </c>
      <c r="E7357" s="6">
        <v>2705</v>
      </c>
      <c r="F7357" s="7" t="s">
        <v>27</v>
      </c>
      <c r="G7357" s="6">
        <v>22.635999999999999</v>
      </c>
    </row>
    <row r="7358" spans="1:7" ht="15" thickBot="1" x14ac:dyDescent="0.35">
      <c r="A7358" s="6">
        <v>145.66499999999999</v>
      </c>
      <c r="B7358" s="19">
        <f>(A7358-G7358)/G7358</f>
        <v>5.1306818181818175</v>
      </c>
      <c r="C7358" s="30" t="s">
        <v>237</v>
      </c>
      <c r="D7358" s="6">
        <v>1010486</v>
      </c>
      <c r="E7358" s="6">
        <v>92</v>
      </c>
      <c r="F7358" s="7" t="s">
        <v>31</v>
      </c>
      <c r="G7358" s="6">
        <v>23.76</v>
      </c>
    </row>
    <row r="7359" spans="1:7" ht="15" thickBot="1" x14ac:dyDescent="0.35">
      <c r="A7359" s="6">
        <v>145.66499999999999</v>
      </c>
      <c r="B7359" s="19">
        <f>(A7359-G7359)/G7359</f>
        <v>4.1551882785956957</v>
      </c>
      <c r="C7359" s="30" t="s">
        <v>349</v>
      </c>
      <c r="D7359" s="6">
        <v>1014165</v>
      </c>
      <c r="E7359" s="6">
        <v>2029</v>
      </c>
      <c r="F7359" s="7" t="s">
        <v>21</v>
      </c>
      <c r="G7359" s="6">
        <v>28.256</v>
      </c>
    </row>
    <row r="7360" spans="1:7" ht="15" thickBot="1" x14ac:dyDescent="0.35">
      <c r="A7360" s="6">
        <v>145.66499999999999</v>
      </c>
      <c r="B7360" s="19">
        <f>(A7360-G7360)/G7360</f>
        <v>3.4475146555935505</v>
      </c>
      <c r="C7360" s="30" t="s">
        <v>334</v>
      </c>
      <c r="D7360" s="6">
        <v>1016661</v>
      </c>
      <c r="E7360" s="6">
        <v>2327</v>
      </c>
      <c r="F7360" s="7" t="s">
        <v>17</v>
      </c>
      <c r="G7360" s="6">
        <v>32.752000000000002</v>
      </c>
    </row>
    <row r="7361" spans="1:7" ht="15" thickBot="1" x14ac:dyDescent="0.35">
      <c r="A7361" s="6">
        <v>145.66499999999999</v>
      </c>
      <c r="B7361" s="19">
        <f>(A7361-G7361)/G7361</f>
        <v>3.3399177690382551</v>
      </c>
      <c r="C7361" s="30" t="s">
        <v>236</v>
      </c>
      <c r="D7361" s="6">
        <v>1016712</v>
      </c>
      <c r="E7361" s="6">
        <v>1099</v>
      </c>
      <c r="F7361" s="7" t="s">
        <v>31</v>
      </c>
      <c r="G7361" s="6">
        <v>33.564</v>
      </c>
    </row>
    <row r="7362" spans="1:7" ht="15" thickBot="1" x14ac:dyDescent="0.35">
      <c r="A7362" s="6">
        <v>145.66499999999999</v>
      </c>
      <c r="B7362" s="19">
        <f>(A7362-G7362)/G7362</f>
        <v>2.9106797680412373</v>
      </c>
      <c r="C7362" s="30" t="s">
        <v>291</v>
      </c>
      <c r="D7362" s="6">
        <v>1018870</v>
      </c>
      <c r="E7362" s="6">
        <v>348</v>
      </c>
      <c r="F7362" s="7" t="s">
        <v>42</v>
      </c>
      <c r="G7362" s="6">
        <v>37.247999999999998</v>
      </c>
    </row>
    <row r="7363" spans="1:7" ht="15" thickBot="1" x14ac:dyDescent="0.35">
      <c r="A7363" s="6">
        <v>145.66499999999999</v>
      </c>
      <c r="B7363" s="19">
        <f>(A7363-G7363)/G7363</f>
        <v>1.3084786053882724</v>
      </c>
      <c r="C7363" s="30" t="s">
        <v>232</v>
      </c>
      <c r="D7363" s="6">
        <v>1013183</v>
      </c>
      <c r="E7363" s="6">
        <v>2554</v>
      </c>
      <c r="F7363" s="7" t="s">
        <v>42</v>
      </c>
      <c r="G7363" s="6">
        <v>63.1</v>
      </c>
    </row>
    <row r="7364" spans="1:7" ht="15" thickBot="1" x14ac:dyDescent="0.35">
      <c r="A7364" s="6">
        <v>145.66499999999999</v>
      </c>
      <c r="B7364" s="19">
        <f>(A7364-G7364)/G7364</f>
        <v>0.98952414772727282</v>
      </c>
      <c r="C7364" s="30" t="s">
        <v>279</v>
      </c>
      <c r="D7364" s="6">
        <v>1010895</v>
      </c>
      <c r="E7364" s="6">
        <v>1487</v>
      </c>
      <c r="F7364" s="7" t="s">
        <v>25</v>
      </c>
      <c r="G7364" s="6">
        <v>73.215999999999994</v>
      </c>
    </row>
    <row r="7365" spans="1:7" ht="15" thickBot="1" x14ac:dyDescent="0.35">
      <c r="A7365" s="6">
        <v>145.66499999999999</v>
      </c>
      <c r="B7365" s="19">
        <f>(A7365-G7365)/G7365</f>
        <v>0.55878135433610143</v>
      </c>
      <c r="C7365" s="30" t="s">
        <v>193</v>
      </c>
      <c r="D7365" s="6">
        <v>1019197</v>
      </c>
      <c r="E7365" s="6">
        <v>2257</v>
      </c>
      <c r="F7365" s="7" t="s">
        <v>27</v>
      </c>
      <c r="G7365" s="6">
        <v>93.447999999999993</v>
      </c>
    </row>
    <row r="7366" spans="1:7" ht="15" thickBot="1" x14ac:dyDescent="0.35">
      <c r="A7366" s="6">
        <v>145.66499999999999</v>
      </c>
      <c r="B7366" s="19">
        <f>(A7366-G7366)/G7366</f>
        <v>0.47035369645092256</v>
      </c>
      <c r="C7366" s="30" t="s">
        <v>388</v>
      </c>
      <c r="D7366" s="6">
        <v>1009388</v>
      </c>
      <c r="E7366" s="6">
        <v>2113</v>
      </c>
      <c r="F7366" s="7" t="s">
        <v>31</v>
      </c>
      <c r="G7366" s="6">
        <v>99.067999999999998</v>
      </c>
    </row>
    <row r="7367" spans="1:7" ht="15" thickBot="1" x14ac:dyDescent="0.35">
      <c r="A7367" s="6">
        <v>145.66499999999999</v>
      </c>
      <c r="B7367" s="19">
        <f>(A7367-G7367)/G7367</f>
        <v>0.28135995777621381</v>
      </c>
      <c r="C7367" s="30" t="s">
        <v>329</v>
      </c>
      <c r="D7367" s="6">
        <v>1014673</v>
      </c>
      <c r="E7367" s="6">
        <v>527</v>
      </c>
      <c r="F7367" s="7" t="s">
        <v>42</v>
      </c>
      <c r="G7367" s="6">
        <v>113.68</v>
      </c>
    </row>
    <row r="7368" spans="1:7" ht="15" thickBot="1" x14ac:dyDescent="0.35">
      <c r="A7368" s="6">
        <v>145.66499999999999</v>
      </c>
      <c r="B7368" s="19">
        <f>(A7368-G7368)/G7368</f>
        <v>6.9807579318448845E-2</v>
      </c>
      <c r="C7368" s="30" t="s">
        <v>302</v>
      </c>
      <c r="D7368" s="6">
        <v>1017319</v>
      </c>
      <c r="E7368" s="6">
        <v>1209</v>
      </c>
      <c r="F7368" s="7" t="s">
        <v>35</v>
      </c>
      <c r="G7368" s="6">
        <v>136.16</v>
      </c>
    </row>
    <row r="7369" spans="1:7" ht="15" thickBot="1" x14ac:dyDescent="0.35">
      <c r="A7369" s="6">
        <v>145.66499999999999</v>
      </c>
      <c r="B7369" s="19">
        <f>(A7369-G7369)/G7369</f>
        <v>6.4429147667484934E-2</v>
      </c>
      <c r="C7369" s="30" t="s">
        <v>141</v>
      </c>
      <c r="D7369" s="6">
        <v>1008542</v>
      </c>
      <c r="E7369" s="6">
        <v>1747</v>
      </c>
      <c r="F7369" s="7" t="s">
        <v>21</v>
      </c>
      <c r="G7369" s="6">
        <v>136.84800000000001</v>
      </c>
    </row>
    <row r="7370" spans="1:7" ht="15" thickBot="1" x14ac:dyDescent="0.35">
      <c r="A7370" s="6">
        <v>145.66499999999999</v>
      </c>
      <c r="B7370" s="19">
        <f>(A7370-G7370)/G7370</f>
        <v>1.1365845530035831E-2</v>
      </c>
      <c r="C7370" s="30" t="s">
        <v>33</v>
      </c>
      <c r="D7370" s="6">
        <v>1013886</v>
      </c>
      <c r="E7370" s="6">
        <v>650</v>
      </c>
      <c r="F7370" s="7" t="s">
        <v>25</v>
      </c>
      <c r="G7370" s="6">
        <v>144.02799999999999</v>
      </c>
    </row>
    <row r="7371" spans="1:7" ht="15" thickBot="1" x14ac:dyDescent="0.35">
      <c r="A7371" s="6">
        <v>145.66499999999999</v>
      </c>
      <c r="B7371" s="19">
        <f>(A7371-G7371)/G7371</f>
        <v>-0.17000000000000004</v>
      </c>
      <c r="C7371" s="30" t="s">
        <v>323</v>
      </c>
      <c r="D7371" s="6">
        <v>1012099</v>
      </c>
      <c r="E7371" s="6">
        <v>737</v>
      </c>
      <c r="F7371" s="7" t="s">
        <v>27</v>
      </c>
      <c r="G7371" s="6">
        <v>175.5</v>
      </c>
    </row>
    <row r="7372" spans="1:7" ht="15" thickBot="1" x14ac:dyDescent="0.35">
      <c r="A7372" s="6">
        <v>145.66499999999999</v>
      </c>
      <c r="B7372" s="19">
        <f>(A7372-G7372)/G7372</f>
        <v>-0.17000000000000004</v>
      </c>
      <c r="C7372" s="30" t="s">
        <v>120</v>
      </c>
      <c r="D7372" s="6">
        <v>1014301</v>
      </c>
      <c r="E7372" s="6">
        <v>2686</v>
      </c>
      <c r="F7372" s="7" t="s">
        <v>17</v>
      </c>
      <c r="G7372" s="6">
        <v>175.5</v>
      </c>
    </row>
    <row r="7373" spans="1:7" ht="15" thickBot="1" x14ac:dyDescent="0.35">
      <c r="A7373" s="6">
        <v>145.66499999999999</v>
      </c>
      <c r="B7373" s="19">
        <f>(A7373-G7373)/G7373</f>
        <v>-0.21523467804499621</v>
      </c>
      <c r="C7373" s="30" t="s">
        <v>181</v>
      </c>
      <c r="D7373" s="6">
        <v>1009858</v>
      </c>
      <c r="E7373" s="6">
        <v>539</v>
      </c>
      <c r="F7373" s="7" t="s">
        <v>19</v>
      </c>
      <c r="G7373" s="6">
        <v>185.61600000000001</v>
      </c>
    </row>
    <row r="7374" spans="1:7" ht="15" thickBot="1" x14ac:dyDescent="0.35">
      <c r="A7374" s="6">
        <v>145.66499999999999</v>
      </c>
      <c r="B7374" s="19">
        <f>(A7374-G7374)/G7374</f>
        <v>-0.22462526082698128</v>
      </c>
      <c r="C7374" s="30" t="s">
        <v>357</v>
      </c>
      <c r="D7374" s="6">
        <v>1013879</v>
      </c>
      <c r="E7374" s="6">
        <v>1118</v>
      </c>
      <c r="F7374" s="7" t="s">
        <v>19</v>
      </c>
      <c r="G7374" s="6">
        <v>187.864</v>
      </c>
    </row>
    <row r="7375" spans="1:7" ht="15" thickBot="1" x14ac:dyDescent="0.35">
      <c r="A7375" s="6">
        <v>145.66499999999999</v>
      </c>
      <c r="B7375" s="19">
        <f>(A7375-G7375)/G7375</f>
        <v>-0.22923677693821834</v>
      </c>
      <c r="C7375" s="30" t="s">
        <v>131</v>
      </c>
      <c r="D7375" s="6">
        <v>1015751</v>
      </c>
      <c r="E7375" s="6">
        <v>1000</v>
      </c>
      <c r="F7375" s="7" t="s">
        <v>21</v>
      </c>
      <c r="G7375" s="6">
        <v>188.988</v>
      </c>
    </row>
    <row r="7376" spans="1:7" ht="15" thickBot="1" x14ac:dyDescent="0.35">
      <c r="A7376" s="6">
        <v>145.66499999999999</v>
      </c>
      <c r="B7376" s="19">
        <f>(A7376-G7376)/G7376</f>
        <v>-0.30784691996274688</v>
      </c>
      <c r="C7376" s="30" t="s">
        <v>266</v>
      </c>
      <c r="D7376" s="6">
        <v>1008624</v>
      </c>
      <c r="E7376" s="6">
        <v>1744</v>
      </c>
      <c r="F7376" s="7" t="s">
        <v>23</v>
      </c>
      <c r="G7376" s="6">
        <v>210.452</v>
      </c>
    </row>
    <row r="7377" spans="1:7" ht="15" thickBot="1" x14ac:dyDescent="0.35">
      <c r="A7377" s="6">
        <v>145.80279999999999</v>
      </c>
      <c r="B7377" s="19">
        <f>(A7377-G7377)/G7377</f>
        <v>-3.8179413179414493E-3</v>
      </c>
      <c r="C7377" s="30" t="s">
        <v>289</v>
      </c>
      <c r="D7377" s="6">
        <v>1002983</v>
      </c>
      <c r="E7377" s="6">
        <v>1877</v>
      </c>
      <c r="F7377" s="7" t="s">
        <v>87</v>
      </c>
      <c r="G7377" s="6">
        <v>146.36160000000001</v>
      </c>
    </row>
    <row r="7378" spans="1:7" ht="15" thickBot="1" x14ac:dyDescent="0.35">
      <c r="A7378" s="6">
        <v>146.11320000000001</v>
      </c>
      <c r="B7378" s="19">
        <f>(A7378-G7378)/G7378</f>
        <v>53.929774436090227</v>
      </c>
      <c r="C7378" s="30" t="s">
        <v>333</v>
      </c>
      <c r="D7378" s="6">
        <v>1008988</v>
      </c>
      <c r="E7378" s="6">
        <v>1692</v>
      </c>
      <c r="F7378" s="7" t="s">
        <v>17</v>
      </c>
      <c r="G7378" s="6">
        <v>2.66</v>
      </c>
    </row>
    <row r="7379" spans="1:7" ht="15" thickBot="1" x14ac:dyDescent="0.35">
      <c r="A7379" s="6">
        <v>146.11320000000001</v>
      </c>
      <c r="B7379" s="19">
        <f>(A7379-G7379)/G7379</f>
        <v>37.450842105263156</v>
      </c>
      <c r="C7379" s="30" t="s">
        <v>66</v>
      </c>
      <c r="D7379" s="6">
        <v>1010939</v>
      </c>
      <c r="E7379" s="6">
        <v>1315</v>
      </c>
      <c r="F7379" s="7" t="s">
        <v>25</v>
      </c>
      <c r="G7379" s="6">
        <v>3.8</v>
      </c>
    </row>
    <row r="7380" spans="1:7" ht="15" thickBot="1" x14ac:dyDescent="0.35">
      <c r="A7380" s="6">
        <v>146.11320000000001</v>
      </c>
      <c r="B7380" s="19">
        <f>(A7380-G7380)/G7380</f>
        <v>12.513984461709212</v>
      </c>
      <c r="C7380" s="30" t="s">
        <v>93</v>
      </c>
      <c r="D7380" s="6">
        <v>1012990</v>
      </c>
      <c r="E7380" s="6">
        <v>2504</v>
      </c>
      <c r="F7380" s="7" t="s">
        <v>31</v>
      </c>
      <c r="G7380" s="6">
        <v>10.811999999999999</v>
      </c>
    </row>
    <row r="7381" spans="1:7" ht="15" thickBot="1" x14ac:dyDescent="0.35">
      <c r="A7381" s="6">
        <v>146.11320000000001</v>
      </c>
      <c r="B7381" s="19">
        <f>(A7381-G7381)/G7381</f>
        <v>8.2500126614332761</v>
      </c>
      <c r="C7381" s="30" t="s">
        <v>316</v>
      </c>
      <c r="D7381" s="6">
        <v>1008936</v>
      </c>
      <c r="E7381" s="6">
        <v>2546</v>
      </c>
      <c r="F7381" s="7" t="s">
        <v>27</v>
      </c>
      <c r="G7381" s="6">
        <v>15.795999999999999</v>
      </c>
    </row>
    <row r="7382" spans="1:7" ht="15" thickBot="1" x14ac:dyDescent="0.35">
      <c r="A7382" s="6">
        <v>146.11320000000001</v>
      </c>
      <c r="B7382" s="19">
        <f>(A7382-G7382)/G7382</f>
        <v>5.7073632023503498</v>
      </c>
      <c r="C7382" s="30" t="s">
        <v>345</v>
      </c>
      <c r="D7382" s="6">
        <v>1015047</v>
      </c>
      <c r="E7382" s="6">
        <v>1493</v>
      </c>
      <c r="F7382" s="7" t="s">
        <v>35</v>
      </c>
      <c r="G7382" s="6">
        <v>21.783999999999999</v>
      </c>
    </row>
    <row r="7383" spans="1:7" ht="15" thickBot="1" x14ac:dyDescent="0.35">
      <c r="A7383" s="6">
        <v>146.11320000000001</v>
      </c>
      <c r="B7383" s="19">
        <f>(A7383-G7383)/G7383</f>
        <v>3.2455020920502098</v>
      </c>
      <c r="C7383" s="30" t="s">
        <v>330</v>
      </c>
      <c r="D7383" s="6">
        <v>1012006</v>
      </c>
      <c r="E7383" s="6">
        <v>44</v>
      </c>
      <c r="F7383" s="7" t="s">
        <v>17</v>
      </c>
      <c r="G7383" s="6">
        <v>34.415999999999997</v>
      </c>
    </row>
    <row r="7384" spans="1:7" ht="15" thickBot="1" x14ac:dyDescent="0.35">
      <c r="A7384" s="6">
        <v>146.11320000000001</v>
      </c>
      <c r="B7384" s="19">
        <f>(A7384-G7384)/G7384</f>
        <v>2.4992144841459911</v>
      </c>
      <c r="C7384" s="30" t="s">
        <v>317</v>
      </c>
      <c r="D7384" s="6">
        <v>1007589</v>
      </c>
      <c r="E7384" s="6">
        <v>2829</v>
      </c>
      <c r="F7384" s="7" t="s">
        <v>31</v>
      </c>
      <c r="G7384" s="6">
        <v>41.756</v>
      </c>
    </row>
    <row r="7385" spans="1:7" ht="15" thickBot="1" x14ac:dyDescent="0.35">
      <c r="A7385" s="6">
        <v>146.11320000000001</v>
      </c>
      <c r="B7385" s="19">
        <f>(A7385-G7385)/G7385</f>
        <v>2.2810832659660472</v>
      </c>
      <c r="C7385" s="30" t="s">
        <v>277</v>
      </c>
      <c r="D7385" s="6">
        <v>1015685</v>
      </c>
      <c r="E7385" s="6">
        <v>2805</v>
      </c>
      <c r="F7385" s="7" t="s">
        <v>35</v>
      </c>
      <c r="G7385" s="6">
        <v>44.531999999999996</v>
      </c>
    </row>
    <row r="7386" spans="1:7" ht="15" thickBot="1" x14ac:dyDescent="0.35">
      <c r="A7386" s="6">
        <v>146.11320000000001</v>
      </c>
      <c r="B7386" s="19">
        <f>(A7386-G7386)/G7386</f>
        <v>2.2003066409672334</v>
      </c>
      <c r="C7386" s="30" t="s">
        <v>297</v>
      </c>
      <c r="D7386" s="6">
        <v>1016579</v>
      </c>
      <c r="E7386" s="6">
        <v>92</v>
      </c>
      <c r="F7386" s="7" t="s">
        <v>35</v>
      </c>
      <c r="G7386" s="6">
        <v>45.655999999999999</v>
      </c>
    </row>
    <row r="7387" spans="1:7" ht="15" thickBot="1" x14ac:dyDescent="0.35">
      <c r="A7387" s="6">
        <v>146.11320000000001</v>
      </c>
      <c r="B7387" s="19">
        <f>(A7387-G7387)/G7387</f>
        <v>1.7884198473282444</v>
      </c>
      <c r="C7387" s="30" t="s">
        <v>114</v>
      </c>
      <c r="D7387" s="6">
        <v>1016774</v>
      </c>
      <c r="E7387" s="6">
        <v>2252</v>
      </c>
      <c r="F7387" s="7" t="s">
        <v>35</v>
      </c>
      <c r="G7387" s="6">
        <v>52.4</v>
      </c>
    </row>
    <row r="7388" spans="1:7" ht="15" thickBot="1" x14ac:dyDescent="0.35">
      <c r="A7388" s="6">
        <v>146.11320000000001</v>
      </c>
      <c r="B7388" s="19">
        <f>(A7388-G7388)/G7388</f>
        <v>0.81498062208089039</v>
      </c>
      <c r="C7388" s="30" t="s">
        <v>146</v>
      </c>
      <c r="D7388" s="6">
        <v>1008596</v>
      </c>
      <c r="E7388" s="6">
        <v>1476</v>
      </c>
      <c r="F7388" s="7" t="s">
        <v>21</v>
      </c>
      <c r="G7388" s="6">
        <v>80.504000000000005</v>
      </c>
    </row>
    <row r="7389" spans="1:7" ht="15" thickBot="1" x14ac:dyDescent="0.35">
      <c r="A7389" s="6">
        <v>146.11320000000001</v>
      </c>
      <c r="B7389" s="19">
        <f>(A7389-G7389)/G7389</f>
        <v>0.74209748187714619</v>
      </c>
      <c r="C7389" s="30" t="s">
        <v>379</v>
      </c>
      <c r="D7389" s="6">
        <v>1012682</v>
      </c>
      <c r="E7389" s="6">
        <v>1641</v>
      </c>
      <c r="F7389" s="7" t="s">
        <v>19</v>
      </c>
      <c r="G7389" s="6">
        <v>83.872</v>
      </c>
    </row>
    <row r="7390" spans="1:7" ht="15" thickBot="1" x14ac:dyDescent="0.35">
      <c r="A7390" s="6">
        <v>146.11320000000001</v>
      </c>
      <c r="B7390" s="19">
        <f>(A7390-G7390)/G7390</f>
        <v>0.69151655475804596</v>
      </c>
      <c r="C7390" s="30" t="s">
        <v>299</v>
      </c>
      <c r="D7390" s="6">
        <v>1007714</v>
      </c>
      <c r="E7390" s="6">
        <v>900</v>
      </c>
      <c r="F7390" s="7" t="s">
        <v>31</v>
      </c>
      <c r="G7390" s="6">
        <v>86.38</v>
      </c>
    </row>
    <row r="7391" spans="1:7" ht="15" thickBot="1" x14ac:dyDescent="0.35">
      <c r="A7391" s="6">
        <v>146.11320000000001</v>
      </c>
      <c r="B7391" s="19">
        <f>(A7391-G7391)/G7391</f>
        <v>0.52595454925223506</v>
      </c>
      <c r="C7391" s="30" t="s">
        <v>269</v>
      </c>
      <c r="D7391" s="6">
        <v>1007940</v>
      </c>
      <c r="E7391" s="6">
        <v>2501</v>
      </c>
      <c r="F7391" s="7" t="s">
        <v>17</v>
      </c>
      <c r="G7391" s="6">
        <v>95.751999999999995</v>
      </c>
    </row>
    <row r="7392" spans="1:7" ht="15" thickBot="1" x14ac:dyDescent="0.35">
      <c r="A7392" s="6">
        <v>146.11320000000001</v>
      </c>
      <c r="B7392" s="19">
        <f>(A7392-G7392)/G7392</f>
        <v>0.29193959114380702</v>
      </c>
      <c r="C7392" s="30" t="s">
        <v>320</v>
      </c>
      <c r="D7392" s="6">
        <v>1014388</v>
      </c>
      <c r="E7392" s="6">
        <v>1955</v>
      </c>
      <c r="F7392" s="7" t="s">
        <v>25</v>
      </c>
      <c r="G7392" s="6">
        <v>113.096</v>
      </c>
    </row>
    <row r="7393" spans="1:7" ht="15" thickBot="1" x14ac:dyDescent="0.35">
      <c r="A7393" s="6">
        <v>146.11320000000001</v>
      </c>
      <c r="B7393" s="19">
        <f>(A7393-G7393)/G7393</f>
        <v>0.13660775406061371</v>
      </c>
      <c r="C7393" s="30" t="s">
        <v>297</v>
      </c>
      <c r="D7393" s="6">
        <v>1006494</v>
      </c>
      <c r="E7393" s="6">
        <v>1621</v>
      </c>
      <c r="F7393" s="7" t="s">
        <v>19</v>
      </c>
      <c r="G7393" s="6">
        <v>128.55199999999999</v>
      </c>
    </row>
    <row r="7394" spans="1:7" ht="15" thickBot="1" x14ac:dyDescent="0.35">
      <c r="A7394" s="6">
        <v>146.11320000000001</v>
      </c>
      <c r="B7394" s="19">
        <f>(A7394-G7394)/G7394</f>
        <v>0.13413748137108802</v>
      </c>
      <c r="C7394" s="30" t="s">
        <v>223</v>
      </c>
      <c r="D7394" s="6">
        <v>1018429</v>
      </c>
      <c r="E7394" s="6">
        <v>1061</v>
      </c>
      <c r="F7394" s="7" t="s">
        <v>17</v>
      </c>
      <c r="G7394" s="6">
        <v>128.83199999999999</v>
      </c>
    </row>
    <row r="7395" spans="1:7" ht="15" thickBot="1" x14ac:dyDescent="0.35">
      <c r="A7395" s="6">
        <v>146.11320000000001</v>
      </c>
      <c r="B7395" s="19">
        <f>(A7395-G7395)/G7395</f>
        <v>-0.18559962544311417</v>
      </c>
      <c r="C7395" s="30" t="s">
        <v>43</v>
      </c>
      <c r="D7395" s="6">
        <v>1014100</v>
      </c>
      <c r="E7395" s="6">
        <v>1109</v>
      </c>
      <c r="F7395" s="7" t="s">
        <v>35</v>
      </c>
      <c r="G7395" s="6">
        <v>179.41200000000001</v>
      </c>
    </row>
    <row r="7396" spans="1:7" ht="15" thickBot="1" x14ac:dyDescent="0.35">
      <c r="A7396" s="6">
        <v>146.11320000000001</v>
      </c>
      <c r="B7396" s="19">
        <f>(A7396-G7396)/G7396</f>
        <v>-0.23361307513165339</v>
      </c>
      <c r="C7396" s="30" t="s">
        <v>29</v>
      </c>
      <c r="D7396" s="6">
        <v>1016816</v>
      </c>
      <c r="E7396" s="6">
        <v>1045</v>
      </c>
      <c r="F7396" s="7" t="s">
        <v>19</v>
      </c>
      <c r="G7396" s="6">
        <v>190.65199999999999</v>
      </c>
    </row>
    <row r="7397" spans="1:7" ht="15" thickBot="1" x14ac:dyDescent="0.35">
      <c r="A7397" s="6">
        <v>146.11320000000001</v>
      </c>
      <c r="B7397" s="19">
        <f>(A7397-G7397)/G7397</f>
        <v>-0.2469323382674308</v>
      </c>
      <c r="C7397" s="30" t="s">
        <v>260</v>
      </c>
      <c r="D7397" s="6">
        <v>1016420</v>
      </c>
      <c r="E7397" s="6">
        <v>780</v>
      </c>
      <c r="F7397" s="7" t="s">
        <v>42</v>
      </c>
      <c r="G7397" s="6">
        <v>194.024</v>
      </c>
    </row>
    <row r="7398" spans="1:7" ht="15" thickBot="1" x14ac:dyDescent="0.35">
      <c r="A7398" s="6">
        <v>146.11320000000001</v>
      </c>
      <c r="B7398" s="19">
        <f>(A7398-G7398)/G7398</f>
        <v>-0.25126980548096822</v>
      </c>
      <c r="C7398" s="30" t="s">
        <v>309</v>
      </c>
      <c r="D7398" s="6">
        <v>1017550</v>
      </c>
      <c r="E7398" s="6">
        <v>1044</v>
      </c>
      <c r="F7398" s="7" t="s">
        <v>25</v>
      </c>
      <c r="G7398" s="6">
        <v>195.148</v>
      </c>
    </row>
    <row r="7399" spans="1:7" ht="15" thickBot="1" x14ac:dyDescent="0.35">
      <c r="A7399" s="6">
        <v>146.11320000000001</v>
      </c>
      <c r="B7399" s="19">
        <f>(A7399-G7399)/G7399</f>
        <v>-0.25979655109526023</v>
      </c>
      <c r="C7399" s="30" t="s">
        <v>154</v>
      </c>
      <c r="D7399" s="6">
        <v>1013261</v>
      </c>
      <c r="E7399" s="6">
        <v>2183</v>
      </c>
      <c r="F7399" s="7" t="s">
        <v>25</v>
      </c>
      <c r="G7399" s="6">
        <v>197.39599999999999</v>
      </c>
    </row>
    <row r="7400" spans="1:7" ht="15" thickBot="1" x14ac:dyDescent="0.35">
      <c r="A7400" s="6">
        <v>146.12</v>
      </c>
      <c r="B7400" s="19">
        <f>(A7400-G7400)/G7400</f>
        <v>-0.64464372152674987</v>
      </c>
      <c r="C7400" s="30" t="s">
        <v>137</v>
      </c>
      <c r="D7400" s="6">
        <v>1001259</v>
      </c>
      <c r="E7400" s="6">
        <v>1259</v>
      </c>
      <c r="F7400" s="7" t="s">
        <v>25</v>
      </c>
      <c r="G7400" s="6">
        <v>411.19296000000003</v>
      </c>
    </row>
    <row r="7401" spans="1:7" ht="15" thickBot="1" x14ac:dyDescent="0.35">
      <c r="A7401" s="6">
        <v>146.172</v>
      </c>
      <c r="B7401" s="19">
        <f>(A7401-G7401)/G7401</f>
        <v>0.12023616833431419</v>
      </c>
      <c r="C7401" s="30" t="s">
        <v>173</v>
      </c>
      <c r="D7401" s="6">
        <v>1003438</v>
      </c>
      <c r="E7401" s="6">
        <v>2536</v>
      </c>
      <c r="F7401" s="7" t="s">
        <v>25</v>
      </c>
      <c r="G7401" s="6">
        <v>130.48320000000001</v>
      </c>
    </row>
    <row r="7402" spans="1:7" ht="15" thickBot="1" x14ac:dyDescent="0.35">
      <c r="A7402" s="6">
        <v>146.29248000000001</v>
      </c>
      <c r="B7402" s="19">
        <f>(A7402-G7402)/G7402</f>
        <v>70.852888015717099</v>
      </c>
      <c r="C7402" s="30" t="s">
        <v>386</v>
      </c>
      <c r="D7402" s="6">
        <v>1013522</v>
      </c>
      <c r="E7402" s="6">
        <v>263</v>
      </c>
      <c r="F7402" s="7" t="s">
        <v>87</v>
      </c>
      <c r="G7402" s="6">
        <v>2.036</v>
      </c>
    </row>
    <row r="7403" spans="1:7" ht="15" thickBot="1" x14ac:dyDescent="0.35">
      <c r="A7403" s="6">
        <v>146.29248000000001</v>
      </c>
      <c r="B7403" s="19">
        <f>(A7403-G7403)/G7403</f>
        <v>4.8657770649558945</v>
      </c>
      <c r="C7403" s="30" t="s">
        <v>334</v>
      </c>
      <c r="D7403" s="6">
        <v>1016425</v>
      </c>
      <c r="E7403" s="6">
        <v>153</v>
      </c>
      <c r="F7403" s="7" t="s">
        <v>87</v>
      </c>
      <c r="G7403" s="6">
        <v>24.94</v>
      </c>
    </row>
    <row r="7404" spans="1:7" ht="15" thickBot="1" x14ac:dyDescent="0.35">
      <c r="A7404" s="6">
        <v>146.29248000000001</v>
      </c>
      <c r="B7404" s="19">
        <f>(A7404-G7404)/G7404</f>
        <v>2.8069241178307491</v>
      </c>
      <c r="C7404" s="30" t="s">
        <v>242</v>
      </c>
      <c r="D7404" s="6">
        <v>1013083</v>
      </c>
      <c r="E7404" s="6">
        <v>199</v>
      </c>
      <c r="F7404" s="7" t="s">
        <v>87</v>
      </c>
      <c r="G7404" s="6">
        <v>38.427999999999997</v>
      </c>
    </row>
    <row r="7405" spans="1:7" ht="15" thickBot="1" x14ac:dyDescent="0.35">
      <c r="A7405" s="6">
        <v>146.30199999999999</v>
      </c>
      <c r="B7405" s="19">
        <f>(A7405-G7405)/G7405</f>
        <v>-9.007115135834412E-2</v>
      </c>
      <c r="C7405" s="30" t="s">
        <v>40</v>
      </c>
      <c r="D7405" s="6">
        <v>1004871</v>
      </c>
      <c r="E7405" s="6">
        <v>1691</v>
      </c>
      <c r="F7405" s="7" t="s">
        <v>35</v>
      </c>
      <c r="G7405" s="6">
        <v>160.78399999999999</v>
      </c>
    </row>
    <row r="7406" spans="1:7" ht="15" thickBot="1" x14ac:dyDescent="0.35">
      <c r="A7406" s="6">
        <v>146.34880000000001</v>
      </c>
      <c r="B7406" s="19">
        <f>(A7406-G7406)/G7406</f>
        <v>-0.12743021769408344</v>
      </c>
      <c r="C7406" s="30" t="s">
        <v>47</v>
      </c>
      <c r="D7406" s="6">
        <v>1001626</v>
      </c>
      <c r="E7406" s="6">
        <v>1626</v>
      </c>
      <c r="F7406" s="7" t="s">
        <v>27</v>
      </c>
      <c r="G7406" s="6">
        <v>167.7216</v>
      </c>
    </row>
    <row r="7407" spans="1:7" ht="15" thickBot="1" x14ac:dyDescent="0.35">
      <c r="A7407" s="6">
        <v>146.56139999999999</v>
      </c>
      <c r="B7407" s="19">
        <f>(A7407-G7407)/G7407</f>
        <v>13.329429018380914</v>
      </c>
      <c r="C7407" s="30" t="s">
        <v>16</v>
      </c>
      <c r="D7407" s="6">
        <v>1017812</v>
      </c>
      <c r="E7407" s="6">
        <v>179</v>
      </c>
      <c r="F7407" s="7" t="s">
        <v>23</v>
      </c>
      <c r="G7407" s="6">
        <v>10.228</v>
      </c>
    </row>
    <row r="7408" spans="1:7" ht="15" thickBot="1" x14ac:dyDescent="0.35">
      <c r="A7408" s="6">
        <v>146.56139999999999</v>
      </c>
      <c r="B7408" s="19">
        <f>(A7408-G7408)/G7408</f>
        <v>3.2197800299435677</v>
      </c>
      <c r="C7408" s="30" t="s">
        <v>326</v>
      </c>
      <c r="D7408" s="6">
        <v>1013629</v>
      </c>
      <c r="E7408" s="6">
        <v>36</v>
      </c>
      <c r="F7408" s="7" t="s">
        <v>25</v>
      </c>
      <c r="G7408" s="6">
        <v>34.731999999999999</v>
      </c>
    </row>
    <row r="7409" spans="1:7" ht="15" thickBot="1" x14ac:dyDescent="0.35">
      <c r="A7409" s="6">
        <v>146.56139999999999</v>
      </c>
      <c r="B7409" s="19">
        <f>(A7409-G7409)/G7409</f>
        <v>2.7149295346243538</v>
      </c>
      <c r="C7409" s="30" t="s">
        <v>175</v>
      </c>
      <c r="D7409" s="6">
        <v>1010289</v>
      </c>
      <c r="E7409" s="6">
        <v>2618</v>
      </c>
      <c r="F7409" s="7" t="s">
        <v>31</v>
      </c>
      <c r="G7409" s="6">
        <v>39.451999999999998</v>
      </c>
    </row>
    <row r="7410" spans="1:7" ht="15" thickBot="1" x14ac:dyDescent="0.35">
      <c r="A7410" s="6">
        <v>146.56139999999999</v>
      </c>
      <c r="B7410" s="19">
        <f>(A7410-G7410)/G7410</f>
        <v>2.025377755759227</v>
      </c>
      <c r="C7410" s="30" t="s">
        <v>225</v>
      </c>
      <c r="D7410" s="6">
        <v>1014313</v>
      </c>
      <c r="E7410" s="6">
        <v>1294</v>
      </c>
      <c r="F7410" s="7" t="s">
        <v>25</v>
      </c>
      <c r="G7410" s="6">
        <v>48.444000000000003</v>
      </c>
    </row>
    <row r="7411" spans="1:7" ht="15" thickBot="1" x14ac:dyDescent="0.35">
      <c r="A7411" s="6">
        <v>146.56139999999999</v>
      </c>
      <c r="B7411" s="19">
        <f>(A7411-G7411)/G7411</f>
        <v>0.86152263374485583</v>
      </c>
      <c r="C7411" s="30" t="s">
        <v>108</v>
      </c>
      <c r="D7411" s="6">
        <v>1007410</v>
      </c>
      <c r="E7411" s="6">
        <v>493</v>
      </c>
      <c r="F7411" s="7" t="s">
        <v>31</v>
      </c>
      <c r="G7411" s="6">
        <v>78.731999999999999</v>
      </c>
    </row>
    <row r="7412" spans="1:7" ht="15" thickBot="1" x14ac:dyDescent="0.35">
      <c r="A7412" s="6">
        <v>146.56139999999999</v>
      </c>
      <c r="B7412" s="19">
        <f>(A7412-G7412)/G7412</f>
        <v>0.7262826855123673</v>
      </c>
      <c r="C7412" s="30" t="s">
        <v>59</v>
      </c>
      <c r="D7412" s="6">
        <v>1008703</v>
      </c>
      <c r="E7412" s="6">
        <v>1058</v>
      </c>
      <c r="F7412" s="7" t="s">
        <v>35</v>
      </c>
      <c r="G7412" s="6">
        <v>84.9</v>
      </c>
    </row>
    <row r="7413" spans="1:7" ht="15" thickBot="1" x14ac:dyDescent="0.35">
      <c r="A7413" s="6">
        <v>146.56139999999999</v>
      </c>
      <c r="B7413" s="19">
        <f>(A7413-G7413)/G7413</f>
        <v>0.31577369195963645</v>
      </c>
      <c r="C7413" s="30" t="s">
        <v>84</v>
      </c>
      <c r="D7413" s="6">
        <v>1017097</v>
      </c>
      <c r="E7413" s="6">
        <v>2495</v>
      </c>
      <c r="F7413" s="7" t="s">
        <v>23</v>
      </c>
      <c r="G7413" s="6">
        <v>111.38800000000001</v>
      </c>
    </row>
    <row r="7414" spans="1:7" ht="15" thickBot="1" x14ac:dyDescent="0.35">
      <c r="A7414" s="6">
        <v>146.56139999999999</v>
      </c>
      <c r="B7414" s="19">
        <f>(A7414-G7414)/G7414</f>
        <v>1.0015988091628221E-2</v>
      </c>
      <c r="C7414" s="30" t="s">
        <v>108</v>
      </c>
      <c r="D7414" s="6">
        <v>1014546</v>
      </c>
      <c r="E7414" s="6">
        <v>2564</v>
      </c>
      <c r="F7414" s="7" t="s">
        <v>25</v>
      </c>
      <c r="G7414" s="6">
        <v>145.108</v>
      </c>
    </row>
    <row r="7415" spans="1:7" ht="15" thickBot="1" x14ac:dyDescent="0.35">
      <c r="A7415" s="6">
        <v>146.56139999999999</v>
      </c>
      <c r="B7415" s="19">
        <f>(A7415-G7415)/G7415</f>
        <v>-0.11058476551121468</v>
      </c>
      <c r="C7415" s="30" t="s">
        <v>163</v>
      </c>
      <c r="D7415" s="6">
        <v>1007995</v>
      </c>
      <c r="E7415" s="6">
        <v>1984</v>
      </c>
      <c r="F7415" s="7" t="s">
        <v>23</v>
      </c>
      <c r="G7415" s="6">
        <v>164.78399999999999</v>
      </c>
    </row>
    <row r="7416" spans="1:7" ht="15" thickBot="1" x14ac:dyDescent="0.35">
      <c r="A7416" s="6">
        <v>146.56139999999999</v>
      </c>
      <c r="B7416" s="19">
        <f>(A7416-G7416)/G7416</f>
        <v>-0.14831477650449787</v>
      </c>
      <c r="C7416" s="30" t="s">
        <v>57</v>
      </c>
      <c r="D7416" s="6">
        <v>1016602</v>
      </c>
      <c r="E7416" s="6">
        <v>1654</v>
      </c>
      <c r="F7416" s="7" t="s">
        <v>21</v>
      </c>
      <c r="G7416" s="6">
        <v>172.084</v>
      </c>
    </row>
    <row r="7417" spans="1:7" ht="15" thickBot="1" x14ac:dyDescent="0.35">
      <c r="A7417" s="6">
        <v>146.56139999999999</v>
      </c>
      <c r="B7417" s="19">
        <f>(A7417-G7417)/G7417</f>
        <v>-0.15384162394346684</v>
      </c>
      <c r="C7417" s="30" t="s">
        <v>56</v>
      </c>
      <c r="D7417" s="6">
        <v>1019620</v>
      </c>
      <c r="E7417" s="6">
        <v>1874</v>
      </c>
      <c r="F7417" s="7" t="s">
        <v>25</v>
      </c>
      <c r="G7417" s="6">
        <v>173.208</v>
      </c>
    </row>
    <row r="7418" spans="1:7" ht="15" thickBot="1" x14ac:dyDescent="0.35">
      <c r="A7418" s="6">
        <v>146.6036</v>
      </c>
      <c r="B7418" s="19">
        <f>(A7418-G7418)/G7418</f>
        <v>0.13335539173242955</v>
      </c>
      <c r="C7418" s="30" t="s">
        <v>67</v>
      </c>
      <c r="D7418" s="6">
        <v>1003523</v>
      </c>
      <c r="E7418" s="6">
        <v>2460</v>
      </c>
      <c r="F7418" s="7" t="s">
        <v>23</v>
      </c>
      <c r="G7418" s="6">
        <v>129.3536</v>
      </c>
    </row>
    <row r="7419" spans="1:7" ht="15" thickBot="1" x14ac:dyDescent="0.35">
      <c r="A7419" s="6">
        <v>146.61088000000001</v>
      </c>
      <c r="B7419" s="19">
        <f>(A7419-G7419)/G7419</f>
        <v>-0.62079836453625992</v>
      </c>
      <c r="C7419" s="30" t="s">
        <v>353</v>
      </c>
      <c r="D7419" s="6">
        <v>1001310</v>
      </c>
      <c r="E7419" s="6">
        <v>1310</v>
      </c>
      <c r="F7419" s="7" t="s">
        <v>25</v>
      </c>
      <c r="G7419" s="6">
        <v>386.63040000000001</v>
      </c>
    </row>
    <row r="7420" spans="1:7" ht="15" thickBot="1" x14ac:dyDescent="0.35">
      <c r="A7420" s="6">
        <v>146.6764</v>
      </c>
      <c r="B7420" s="19">
        <f>(A7420-G7420)/G7420</f>
        <v>-0.71066657366529351</v>
      </c>
      <c r="C7420" s="30" t="s">
        <v>263</v>
      </c>
      <c r="D7420" s="6">
        <v>1004285</v>
      </c>
      <c r="E7420" s="6">
        <v>2736</v>
      </c>
      <c r="F7420" s="7" t="s">
        <v>17</v>
      </c>
      <c r="G7420" s="6">
        <v>506.94592</v>
      </c>
    </row>
    <row r="7421" spans="1:7" ht="15" thickBot="1" x14ac:dyDescent="0.35">
      <c r="A7421" s="6">
        <v>146.8064</v>
      </c>
      <c r="B7421" s="19">
        <f>(A7421-G7421)/G7421</f>
        <v>-0.20143083430520992</v>
      </c>
      <c r="C7421" s="30" t="s">
        <v>20</v>
      </c>
      <c r="D7421" s="6">
        <v>1001662</v>
      </c>
      <c r="E7421" s="6">
        <v>1662</v>
      </c>
      <c r="F7421" s="7" t="s">
        <v>21</v>
      </c>
      <c r="G7421" s="6">
        <v>183.83680000000001</v>
      </c>
    </row>
    <row r="7422" spans="1:7" ht="15" thickBot="1" x14ac:dyDescent="0.35">
      <c r="A7422" s="6">
        <v>147.00960000000001</v>
      </c>
      <c r="B7422" s="19">
        <f>(A7422-G7422)/G7422</f>
        <v>224.4748466257669</v>
      </c>
      <c r="C7422" s="30" t="s">
        <v>195</v>
      </c>
      <c r="D7422" s="6">
        <v>1010340</v>
      </c>
      <c r="E7422" s="6">
        <v>1287</v>
      </c>
      <c r="F7422" s="7" t="s">
        <v>31</v>
      </c>
      <c r="G7422" s="6">
        <v>0.65200000000000002</v>
      </c>
    </row>
    <row r="7423" spans="1:7" ht="15" thickBot="1" x14ac:dyDescent="0.35">
      <c r="A7423" s="6">
        <v>147.00960000000001</v>
      </c>
      <c r="B7423" s="19">
        <f>(A7423-G7423)/G7423</f>
        <v>23.485276482345107</v>
      </c>
      <c r="C7423" s="30" t="s">
        <v>238</v>
      </c>
      <c r="D7423" s="6">
        <v>1009230</v>
      </c>
      <c r="E7423" s="6">
        <v>1986</v>
      </c>
      <c r="F7423" s="7" t="s">
        <v>27</v>
      </c>
      <c r="G7423" s="6">
        <v>6.0039999999999996</v>
      </c>
    </row>
    <row r="7424" spans="1:7" ht="15" thickBot="1" x14ac:dyDescent="0.35">
      <c r="A7424" s="6">
        <v>147.00960000000001</v>
      </c>
      <c r="B7424" s="19">
        <f>(A7424-G7424)/G7424</f>
        <v>12.487119266055046</v>
      </c>
      <c r="C7424" s="30" t="s">
        <v>287</v>
      </c>
      <c r="D7424" s="6">
        <v>1006511</v>
      </c>
      <c r="E7424" s="6">
        <v>2514</v>
      </c>
      <c r="F7424" s="7" t="s">
        <v>25</v>
      </c>
      <c r="G7424" s="6">
        <v>10.9</v>
      </c>
    </row>
    <row r="7425" spans="1:7" ht="15" thickBot="1" x14ac:dyDescent="0.35">
      <c r="A7425" s="6">
        <v>147.00960000000001</v>
      </c>
      <c r="B7425" s="19">
        <f>(A7425-G7425)/G7425</f>
        <v>9.5307736389684798</v>
      </c>
      <c r="C7425" s="30" t="s">
        <v>358</v>
      </c>
      <c r="D7425" s="6">
        <v>1018811</v>
      </c>
      <c r="E7425" s="6">
        <v>1142</v>
      </c>
      <c r="F7425" s="7" t="s">
        <v>87</v>
      </c>
      <c r="G7425" s="6">
        <v>13.96</v>
      </c>
    </row>
    <row r="7426" spans="1:7" ht="15" thickBot="1" x14ac:dyDescent="0.35">
      <c r="A7426" s="6">
        <v>147.00960000000001</v>
      </c>
      <c r="B7426" s="19">
        <f>(A7426-G7426)/G7426</f>
        <v>7.9705638271906265</v>
      </c>
      <c r="C7426" s="30" t="s">
        <v>124</v>
      </c>
      <c r="D7426" s="6">
        <v>1018807</v>
      </c>
      <c r="E7426" s="6">
        <v>1578</v>
      </c>
      <c r="F7426" s="7" t="s">
        <v>42</v>
      </c>
      <c r="G7426" s="6">
        <v>16.388000000000002</v>
      </c>
    </row>
    <row r="7427" spans="1:7" ht="15" thickBot="1" x14ac:dyDescent="0.35">
      <c r="A7427" s="6">
        <v>147.00960000000001</v>
      </c>
      <c r="B7427" s="19">
        <f>(A7427-G7427)/G7427</f>
        <v>6.4397570850202426</v>
      </c>
      <c r="C7427" s="30" t="s">
        <v>34</v>
      </c>
      <c r="D7427" s="6">
        <v>1018104</v>
      </c>
      <c r="E7427" s="6">
        <v>1034</v>
      </c>
      <c r="F7427" s="7" t="s">
        <v>27</v>
      </c>
      <c r="G7427" s="6">
        <v>19.760000000000002</v>
      </c>
    </row>
    <row r="7428" spans="1:7" ht="15" thickBot="1" x14ac:dyDescent="0.35">
      <c r="A7428" s="6">
        <v>147.00960000000001</v>
      </c>
      <c r="B7428" s="19">
        <f>(A7428-G7428)/G7428</f>
        <v>2.591205784639437</v>
      </c>
      <c r="C7428" s="30" t="s">
        <v>188</v>
      </c>
      <c r="D7428" s="6">
        <v>1019559</v>
      </c>
      <c r="E7428" s="6">
        <v>1154</v>
      </c>
      <c r="F7428" s="7" t="s">
        <v>31</v>
      </c>
      <c r="G7428" s="6">
        <v>40.936</v>
      </c>
    </row>
    <row r="7429" spans="1:7" ht="15" thickBot="1" x14ac:dyDescent="0.35">
      <c r="A7429" s="6">
        <v>147.00960000000001</v>
      </c>
      <c r="B7429" s="19">
        <f>(A7429-G7429)/G7429</f>
        <v>1.7963478657840675</v>
      </c>
      <c r="C7429" s="30" t="s">
        <v>367</v>
      </c>
      <c r="D7429" s="6">
        <v>1008612</v>
      </c>
      <c r="E7429" s="6">
        <v>2465</v>
      </c>
      <c r="F7429" s="7" t="s">
        <v>23</v>
      </c>
      <c r="G7429" s="6">
        <v>52.572000000000003</v>
      </c>
    </row>
    <row r="7430" spans="1:7" ht="15" thickBot="1" x14ac:dyDescent="0.35">
      <c r="A7430" s="6">
        <v>147.00960000000001</v>
      </c>
      <c r="B7430" s="19">
        <f>(A7430-G7430)/G7430</f>
        <v>1.5356975300124192</v>
      </c>
      <c r="C7430" s="30" t="s">
        <v>299</v>
      </c>
      <c r="D7430" s="6">
        <v>1014059</v>
      </c>
      <c r="E7430" s="6">
        <v>1278</v>
      </c>
      <c r="F7430" s="7" t="s">
        <v>17</v>
      </c>
      <c r="G7430" s="6">
        <v>57.975999999999999</v>
      </c>
    </row>
    <row r="7431" spans="1:7" ht="15" thickBot="1" x14ac:dyDescent="0.35">
      <c r="A7431" s="6">
        <v>147.00960000000001</v>
      </c>
      <c r="B7431" s="19">
        <f>(A7431-G7431)/G7431</f>
        <v>1.4874720812182742</v>
      </c>
      <c r="C7431" s="30" t="s">
        <v>310</v>
      </c>
      <c r="D7431" s="6">
        <v>1016258</v>
      </c>
      <c r="E7431" s="6">
        <v>1523</v>
      </c>
      <c r="F7431" s="7" t="s">
        <v>23</v>
      </c>
      <c r="G7431" s="6">
        <v>59.1</v>
      </c>
    </row>
    <row r="7432" spans="1:7" ht="15" thickBot="1" x14ac:dyDescent="0.35">
      <c r="A7432" s="6">
        <v>147.00960000000001</v>
      </c>
      <c r="B7432" s="19">
        <f>(A7432-G7432)/G7432</f>
        <v>0.87972585924713598</v>
      </c>
      <c r="C7432" s="30" t="s">
        <v>183</v>
      </c>
      <c r="D7432" s="6">
        <v>1015882</v>
      </c>
      <c r="E7432" s="6">
        <v>718</v>
      </c>
      <c r="F7432" s="7" t="s">
        <v>19</v>
      </c>
      <c r="G7432" s="6">
        <v>78.207999999999998</v>
      </c>
    </row>
    <row r="7433" spans="1:7" ht="15" thickBot="1" x14ac:dyDescent="0.35">
      <c r="A7433" s="6">
        <v>147.00960000000001</v>
      </c>
      <c r="B7433" s="19">
        <f>(A7433-G7433)/G7433</f>
        <v>0.55605233075066696</v>
      </c>
      <c r="C7433" s="30" t="s">
        <v>303</v>
      </c>
      <c r="D7433" s="6">
        <v>1005632</v>
      </c>
      <c r="E7433" s="6">
        <v>1745</v>
      </c>
      <c r="F7433" s="7" t="s">
        <v>27</v>
      </c>
      <c r="G7433" s="6">
        <v>94.475999999999999</v>
      </c>
    </row>
    <row r="7434" spans="1:7" ht="15" thickBot="1" x14ac:dyDescent="0.35">
      <c r="A7434" s="6">
        <v>147.00960000000001</v>
      </c>
      <c r="B7434" s="19">
        <f>(A7434-G7434)/G7434</f>
        <v>0.52829341317365286</v>
      </c>
      <c r="C7434" s="30" t="s">
        <v>312</v>
      </c>
      <c r="D7434" s="6">
        <v>1015894</v>
      </c>
      <c r="E7434" s="6">
        <v>1149</v>
      </c>
      <c r="F7434" s="7" t="s">
        <v>23</v>
      </c>
      <c r="G7434" s="6">
        <v>96.191999999999993</v>
      </c>
    </row>
    <row r="7435" spans="1:7" ht="15" thickBot="1" x14ac:dyDescent="0.35">
      <c r="A7435" s="6">
        <v>147.00960000000001</v>
      </c>
      <c r="B7435" s="19">
        <f>(A7435-G7435)/G7435</f>
        <v>0.46005085015096142</v>
      </c>
      <c r="C7435" s="30" t="s">
        <v>83</v>
      </c>
      <c r="D7435" s="6">
        <v>1016906</v>
      </c>
      <c r="E7435" s="6">
        <v>395</v>
      </c>
      <c r="F7435" s="7" t="s">
        <v>17</v>
      </c>
      <c r="G7435" s="6">
        <v>100.688</v>
      </c>
    </row>
    <row r="7436" spans="1:7" ht="15" thickBot="1" x14ac:dyDescent="0.35">
      <c r="A7436" s="6">
        <v>147.00960000000001</v>
      </c>
      <c r="B7436" s="19">
        <f>(A7436-G7436)/G7436</f>
        <v>0.35422823243303003</v>
      </c>
      <c r="C7436" s="30" t="s">
        <v>308</v>
      </c>
      <c r="D7436" s="6">
        <v>1009525</v>
      </c>
      <c r="E7436" s="6">
        <v>208</v>
      </c>
      <c r="F7436" s="7" t="s">
        <v>31</v>
      </c>
      <c r="G7436" s="6">
        <v>108.556</v>
      </c>
    </row>
    <row r="7437" spans="1:7" ht="15" thickBot="1" x14ac:dyDescent="0.35">
      <c r="A7437" s="6">
        <v>147.00960000000001</v>
      </c>
      <c r="B7437" s="19">
        <f>(A7437-G7437)/G7437</f>
        <v>0.35198646262507355</v>
      </c>
      <c r="C7437" s="30" t="s">
        <v>68</v>
      </c>
      <c r="D7437" s="6">
        <v>1008160</v>
      </c>
      <c r="E7437" s="6">
        <v>24</v>
      </c>
      <c r="F7437" s="7" t="s">
        <v>27</v>
      </c>
      <c r="G7437" s="6">
        <v>108.736</v>
      </c>
    </row>
    <row r="7438" spans="1:7" ht="15" thickBot="1" x14ac:dyDescent="0.35">
      <c r="A7438" s="6">
        <v>147.00960000000001</v>
      </c>
      <c r="B7438" s="19">
        <f>(A7438-G7438)/G7438</f>
        <v>0.28757006726457401</v>
      </c>
      <c r="C7438" s="30" t="s">
        <v>44</v>
      </c>
      <c r="D7438" s="6">
        <v>1012567</v>
      </c>
      <c r="E7438" s="6">
        <v>2518</v>
      </c>
      <c r="F7438" s="7" t="s">
        <v>27</v>
      </c>
      <c r="G7438" s="6">
        <v>114.176</v>
      </c>
    </row>
    <row r="7439" spans="1:7" ht="15" thickBot="1" x14ac:dyDescent="0.35">
      <c r="A7439" s="6">
        <v>147.00960000000001</v>
      </c>
      <c r="B7439" s="19">
        <f>(A7439-G7439)/G7439</f>
        <v>0.26270871985157696</v>
      </c>
      <c r="C7439" s="30" t="s">
        <v>221</v>
      </c>
      <c r="D7439" s="6">
        <v>1010892</v>
      </c>
      <c r="E7439" s="6">
        <v>40</v>
      </c>
      <c r="F7439" s="7" t="s">
        <v>27</v>
      </c>
      <c r="G7439" s="6">
        <v>116.42400000000001</v>
      </c>
    </row>
    <row r="7440" spans="1:7" ht="15" thickBot="1" x14ac:dyDescent="0.35">
      <c r="A7440" s="6">
        <v>147.00960000000001</v>
      </c>
      <c r="B7440" s="19">
        <f>(A7440-G7440)/G7440</f>
        <v>0.11236077481840201</v>
      </c>
      <c r="C7440" s="30" t="s">
        <v>387</v>
      </c>
      <c r="D7440" s="6">
        <v>1015505</v>
      </c>
      <c r="E7440" s="6">
        <v>2536</v>
      </c>
      <c r="F7440" s="7" t="s">
        <v>35</v>
      </c>
      <c r="G7440" s="6">
        <v>132.16</v>
      </c>
    </row>
    <row r="7441" spans="1:7" ht="15" thickBot="1" x14ac:dyDescent="0.35">
      <c r="A7441" s="6">
        <v>147.00960000000001</v>
      </c>
      <c r="B7441" s="19">
        <f>(A7441-G7441)/G7441</f>
        <v>9.3756324028331797E-2</v>
      </c>
      <c r="C7441" s="30" t="s">
        <v>383</v>
      </c>
      <c r="D7441" s="6">
        <v>1018276</v>
      </c>
      <c r="E7441" s="6">
        <v>133</v>
      </c>
      <c r="F7441" s="7" t="s">
        <v>17</v>
      </c>
      <c r="G7441" s="6">
        <v>134.40799999999999</v>
      </c>
    </row>
    <row r="7442" spans="1:7" ht="15" thickBot="1" x14ac:dyDescent="0.35">
      <c r="A7442" s="6">
        <v>147.00960000000001</v>
      </c>
      <c r="B7442" s="19">
        <f>(A7442-G7442)/G7442</f>
        <v>1.6188373804268846E-3</v>
      </c>
      <c r="C7442" s="30" t="s">
        <v>171</v>
      </c>
      <c r="D7442" s="6">
        <v>1016722</v>
      </c>
      <c r="E7442" s="6">
        <v>427</v>
      </c>
      <c r="F7442" s="7" t="s">
        <v>87</v>
      </c>
      <c r="G7442" s="6">
        <v>146.77199999999999</v>
      </c>
    </row>
    <row r="7443" spans="1:7" ht="15" thickBot="1" x14ac:dyDescent="0.35">
      <c r="A7443" s="6">
        <v>147.00960000000001</v>
      </c>
      <c r="B7443" s="19">
        <f>(A7443-G7443)/G7443</f>
        <v>-7.3546760776405345E-2</v>
      </c>
      <c r="C7443" s="30" t="s">
        <v>170</v>
      </c>
      <c r="D7443" s="6">
        <v>1007171</v>
      </c>
      <c r="E7443" s="6">
        <v>556</v>
      </c>
      <c r="F7443" s="7" t="s">
        <v>17</v>
      </c>
      <c r="G7443" s="6">
        <v>158.68</v>
      </c>
    </row>
    <row r="7444" spans="1:7" ht="15" thickBot="1" x14ac:dyDescent="0.35">
      <c r="A7444" s="6">
        <v>147.00960000000001</v>
      </c>
      <c r="B7444" s="19">
        <f>(A7444-G7444)/G7444</f>
        <v>-0.13714607691224115</v>
      </c>
      <c r="C7444" s="30" t="s">
        <v>345</v>
      </c>
      <c r="D7444" s="6">
        <v>1009326</v>
      </c>
      <c r="E7444" s="6">
        <v>380</v>
      </c>
      <c r="F7444" s="7" t="s">
        <v>35</v>
      </c>
      <c r="G7444" s="6">
        <v>170.376</v>
      </c>
    </row>
    <row r="7445" spans="1:7" ht="15" thickBot="1" x14ac:dyDescent="0.35">
      <c r="A7445" s="6">
        <v>147.00960000000001</v>
      </c>
      <c r="B7445" s="19">
        <f>(A7445-G7445)/G7445</f>
        <v>-0.13714607691224115</v>
      </c>
      <c r="C7445" s="30" t="s">
        <v>256</v>
      </c>
      <c r="D7445" s="6">
        <v>1015517</v>
      </c>
      <c r="E7445" s="6">
        <v>1579</v>
      </c>
      <c r="F7445" s="7" t="s">
        <v>19</v>
      </c>
      <c r="G7445" s="6">
        <v>170.376</v>
      </c>
    </row>
    <row r="7446" spans="1:7" ht="15" thickBot="1" x14ac:dyDescent="0.35">
      <c r="A7446" s="6">
        <v>147.00960000000001</v>
      </c>
      <c r="B7446" s="19">
        <f>(A7446-G7446)/G7446</f>
        <v>-0.21010144429160929</v>
      </c>
      <c r="C7446" s="30" t="s">
        <v>316</v>
      </c>
      <c r="D7446" s="6">
        <v>1014339</v>
      </c>
      <c r="E7446" s="6">
        <v>1140</v>
      </c>
      <c r="F7446" s="7" t="s">
        <v>23</v>
      </c>
      <c r="G7446" s="6">
        <v>186.11199999999999</v>
      </c>
    </row>
    <row r="7447" spans="1:7" ht="15" thickBot="1" x14ac:dyDescent="0.35">
      <c r="A7447" s="6">
        <v>147.13919999999999</v>
      </c>
      <c r="B7447" s="19">
        <f>(A7447-G7447)/G7447</f>
        <v>8.4841335378081736E-2</v>
      </c>
      <c r="C7447" s="30" t="s">
        <v>221</v>
      </c>
      <c r="D7447" s="6">
        <v>1002911</v>
      </c>
      <c r="E7447" s="6">
        <v>128</v>
      </c>
      <c r="F7447" s="7" t="s">
        <v>21</v>
      </c>
      <c r="G7447" s="6">
        <v>135.63200000000001</v>
      </c>
    </row>
    <row r="7448" spans="1:7" ht="15" thickBot="1" x14ac:dyDescent="0.35">
      <c r="A7448" s="6">
        <v>147.17248000000001</v>
      </c>
      <c r="B7448" s="19">
        <f>(A7448-G7448)/G7448</f>
        <v>-8.0833799664241632E-2</v>
      </c>
      <c r="C7448" s="30" t="s">
        <v>224</v>
      </c>
      <c r="D7448" s="6">
        <v>1001682</v>
      </c>
      <c r="E7448" s="6">
        <v>1682</v>
      </c>
      <c r="F7448" s="7" t="s">
        <v>87</v>
      </c>
      <c r="G7448" s="6">
        <v>160.11519999999999</v>
      </c>
    </row>
    <row r="7449" spans="1:7" ht="15" thickBot="1" x14ac:dyDescent="0.35">
      <c r="A7449" s="6">
        <v>147.2328</v>
      </c>
      <c r="B7449" s="19">
        <f>(A7449-G7449)/G7449</f>
        <v>-0.75081211736517606</v>
      </c>
      <c r="C7449" s="30" t="s">
        <v>377</v>
      </c>
      <c r="D7449" s="6">
        <v>1004460</v>
      </c>
      <c r="E7449" s="6">
        <v>578</v>
      </c>
      <c r="F7449" s="7" t="s">
        <v>35</v>
      </c>
      <c r="G7449" s="6">
        <v>590.85055999999997</v>
      </c>
    </row>
    <row r="7450" spans="1:7" ht="15" thickBot="1" x14ac:dyDescent="0.35">
      <c r="A7450" s="6">
        <v>147.45779999999999</v>
      </c>
      <c r="B7450" s="19">
        <f>(A7450-G7450)/G7450</f>
        <v>62.66917098445596</v>
      </c>
      <c r="C7450" s="30" t="s">
        <v>126</v>
      </c>
      <c r="D7450" s="6">
        <v>1009950</v>
      </c>
      <c r="E7450" s="6">
        <v>377</v>
      </c>
      <c r="F7450" s="7" t="s">
        <v>31</v>
      </c>
      <c r="G7450" s="6">
        <v>2.3159999999999998</v>
      </c>
    </row>
    <row r="7451" spans="1:7" ht="15" thickBot="1" x14ac:dyDescent="0.35">
      <c r="A7451" s="6">
        <v>147.45779999999999</v>
      </c>
      <c r="B7451" s="19">
        <f>(A7451-G7451)/G7451</f>
        <v>43.630084745762709</v>
      </c>
      <c r="C7451" s="30" t="s">
        <v>249</v>
      </c>
      <c r="D7451" s="6">
        <v>1015985</v>
      </c>
      <c r="E7451" s="6">
        <v>439</v>
      </c>
      <c r="F7451" s="7" t="s">
        <v>31</v>
      </c>
      <c r="G7451" s="6">
        <v>3.3039999999999998</v>
      </c>
    </row>
    <row r="7452" spans="1:7" ht="15" thickBot="1" x14ac:dyDescent="0.35">
      <c r="A7452" s="6">
        <v>147.45779999999999</v>
      </c>
      <c r="B7452" s="19">
        <f>(A7452-G7452)/G7452</f>
        <v>15.007142857142858</v>
      </c>
      <c r="C7452" s="30" t="s">
        <v>338</v>
      </c>
      <c r="D7452" s="6">
        <v>1006833</v>
      </c>
      <c r="E7452" s="6">
        <v>471</v>
      </c>
      <c r="F7452" s="7" t="s">
        <v>21</v>
      </c>
      <c r="G7452" s="6">
        <v>9.2119999999999997</v>
      </c>
    </row>
    <row r="7453" spans="1:7" ht="15" thickBot="1" x14ac:dyDescent="0.35">
      <c r="A7453" s="6">
        <v>147.45779999999999</v>
      </c>
      <c r="B7453" s="19">
        <f>(A7453-G7453)/G7453</f>
        <v>7.1685021050299138</v>
      </c>
      <c r="C7453" s="30" t="s">
        <v>256</v>
      </c>
      <c r="D7453" s="6">
        <v>1010206</v>
      </c>
      <c r="E7453" s="6">
        <v>2096</v>
      </c>
      <c r="F7453" s="7" t="s">
        <v>27</v>
      </c>
      <c r="G7453" s="6">
        <v>18.052</v>
      </c>
    </row>
    <row r="7454" spans="1:7" ht="15" thickBot="1" x14ac:dyDescent="0.35">
      <c r="A7454" s="6">
        <v>147.45779999999999</v>
      </c>
      <c r="B7454" s="19">
        <f>(A7454-G7454)/G7454</f>
        <v>6.7446323529411769</v>
      </c>
      <c r="C7454" s="30" t="s">
        <v>355</v>
      </c>
      <c r="D7454" s="6">
        <v>1017083</v>
      </c>
      <c r="E7454" s="6">
        <v>751</v>
      </c>
      <c r="F7454" s="7" t="s">
        <v>21</v>
      </c>
      <c r="G7454" s="6">
        <v>19.04</v>
      </c>
    </row>
    <row r="7455" spans="1:7" ht="15" thickBot="1" x14ac:dyDescent="0.35">
      <c r="A7455" s="6">
        <v>147.45779999999999</v>
      </c>
      <c r="B7455" s="19">
        <f>(A7455-G7455)/G7455</f>
        <v>6.7446323529411769</v>
      </c>
      <c r="C7455" s="30" t="s">
        <v>224</v>
      </c>
      <c r="D7455" s="6">
        <v>1019613</v>
      </c>
      <c r="E7455" s="6">
        <v>2835</v>
      </c>
      <c r="F7455" s="7" t="s">
        <v>27</v>
      </c>
      <c r="G7455" s="6">
        <v>19.04</v>
      </c>
    </row>
    <row r="7456" spans="1:7" ht="15" thickBot="1" x14ac:dyDescent="0.35">
      <c r="A7456" s="6">
        <v>147.45779999999999</v>
      </c>
      <c r="B7456" s="19">
        <f>(A7456-G7456)/G7456</f>
        <v>4.7189652497672974</v>
      </c>
      <c r="C7456" s="30" t="s">
        <v>154</v>
      </c>
      <c r="D7456" s="6">
        <v>1010883</v>
      </c>
      <c r="E7456" s="6">
        <v>1992</v>
      </c>
      <c r="F7456" s="7" t="s">
        <v>31</v>
      </c>
      <c r="G7456" s="6">
        <v>25.783999999999999</v>
      </c>
    </row>
    <row r="7457" spans="1:7" ht="15" thickBot="1" x14ac:dyDescent="0.35">
      <c r="A7457" s="6">
        <v>147.45779999999999</v>
      </c>
      <c r="B7457" s="19">
        <f>(A7457-G7457)/G7457</f>
        <v>3.1074596100278549</v>
      </c>
      <c r="C7457" s="30" t="s">
        <v>176</v>
      </c>
      <c r="D7457" s="6">
        <v>1016193</v>
      </c>
      <c r="E7457" s="6">
        <v>2221</v>
      </c>
      <c r="F7457" s="7" t="s">
        <v>35</v>
      </c>
      <c r="G7457" s="6">
        <v>35.9</v>
      </c>
    </row>
    <row r="7458" spans="1:7" ht="15" thickBot="1" x14ac:dyDescent="0.35">
      <c r="A7458" s="6">
        <v>147.45779999999999</v>
      </c>
      <c r="B7458" s="19">
        <f>(A7458-G7458)/G7458</f>
        <v>1.0803865688487584</v>
      </c>
      <c r="C7458" s="30" t="s">
        <v>329</v>
      </c>
      <c r="D7458" s="6">
        <v>1010758</v>
      </c>
      <c r="E7458" s="6">
        <v>30</v>
      </c>
      <c r="F7458" s="7" t="s">
        <v>19</v>
      </c>
      <c r="G7458" s="6">
        <v>70.88</v>
      </c>
    </row>
    <row r="7459" spans="1:7" ht="15" thickBot="1" x14ac:dyDescent="0.35">
      <c r="A7459" s="6">
        <v>147.45779999999999</v>
      </c>
      <c r="B7459" s="19">
        <f>(A7459-G7459)/G7459</f>
        <v>0.98591014383450948</v>
      </c>
      <c r="C7459" s="30" t="s">
        <v>217</v>
      </c>
      <c r="D7459" s="6">
        <v>1014758</v>
      </c>
      <c r="E7459" s="6">
        <v>225</v>
      </c>
      <c r="F7459" s="7" t="s">
        <v>35</v>
      </c>
      <c r="G7459" s="6">
        <v>74.251999999999995</v>
      </c>
    </row>
    <row r="7460" spans="1:7" ht="15" thickBot="1" x14ac:dyDescent="0.35">
      <c r="A7460" s="6">
        <v>147.45779999999999</v>
      </c>
      <c r="B7460" s="19">
        <f>(A7460-G7460)/G7460</f>
        <v>0.92755294117647047</v>
      </c>
      <c r="C7460" s="30" t="s">
        <v>305</v>
      </c>
      <c r="D7460" s="6">
        <v>1011107</v>
      </c>
      <c r="E7460" s="6">
        <v>2049</v>
      </c>
      <c r="F7460" s="7" t="s">
        <v>21</v>
      </c>
      <c r="G7460" s="6">
        <v>76.5</v>
      </c>
    </row>
    <row r="7461" spans="1:7" ht="15" thickBot="1" x14ac:dyDescent="0.35">
      <c r="A7461" s="6">
        <v>147.45779999999999</v>
      </c>
      <c r="B7461" s="19">
        <f>(A7461-G7461)/G7461</f>
        <v>0.59870115789930167</v>
      </c>
      <c r="C7461" s="30" t="s">
        <v>89</v>
      </c>
      <c r="D7461" s="6">
        <v>1018448</v>
      </c>
      <c r="E7461" s="6">
        <v>2322</v>
      </c>
      <c r="F7461" s="7" t="s">
        <v>25</v>
      </c>
      <c r="G7461" s="6">
        <v>92.236000000000004</v>
      </c>
    </row>
    <row r="7462" spans="1:7" ht="15" thickBot="1" x14ac:dyDescent="0.35">
      <c r="A7462" s="6">
        <v>147.45779999999999</v>
      </c>
      <c r="B7462" s="19">
        <f>(A7462-G7462)/G7462</f>
        <v>0.56066423944794885</v>
      </c>
      <c r="C7462" s="30" t="s">
        <v>57</v>
      </c>
      <c r="D7462" s="6">
        <v>1016324</v>
      </c>
      <c r="E7462" s="6">
        <v>2101</v>
      </c>
      <c r="F7462" s="7" t="s">
        <v>31</v>
      </c>
      <c r="G7462" s="6">
        <v>94.483999999999995</v>
      </c>
    </row>
    <row r="7463" spans="1:7" ht="15" thickBot="1" x14ac:dyDescent="0.35">
      <c r="A7463" s="6">
        <v>147.45779999999999</v>
      </c>
      <c r="B7463" s="19">
        <f>(A7463-G7463)/G7463</f>
        <v>0.27294371546961316</v>
      </c>
      <c r="C7463" s="30" t="s">
        <v>339</v>
      </c>
      <c r="D7463" s="6">
        <v>1018894</v>
      </c>
      <c r="E7463" s="6">
        <v>44</v>
      </c>
      <c r="F7463" s="7" t="s">
        <v>42</v>
      </c>
      <c r="G7463" s="6">
        <v>115.84</v>
      </c>
    </row>
    <row r="7464" spans="1:7" ht="15" thickBot="1" x14ac:dyDescent="0.35">
      <c r="A7464" s="6">
        <v>147.45779999999999</v>
      </c>
      <c r="B7464" s="19">
        <f>(A7464-G7464)/G7464</f>
        <v>0.13905728587319247</v>
      </c>
      <c r="C7464" s="30" t="s">
        <v>171</v>
      </c>
      <c r="D7464" s="6">
        <v>1006938</v>
      </c>
      <c r="E7464" s="6">
        <v>1674</v>
      </c>
      <c r="F7464" s="7" t="s">
        <v>35</v>
      </c>
      <c r="G7464" s="6">
        <v>129.45599999999999</v>
      </c>
    </row>
    <row r="7465" spans="1:7" ht="15" thickBot="1" x14ac:dyDescent="0.35">
      <c r="A7465" s="6">
        <v>147.45779999999999</v>
      </c>
      <c r="B7465" s="19">
        <f>(A7465-G7465)/G7465</f>
        <v>0.13036059240180292</v>
      </c>
      <c r="C7465" s="30" t="s">
        <v>347</v>
      </c>
      <c r="D7465" s="6">
        <v>1009986</v>
      </c>
      <c r="E7465" s="6">
        <v>2632</v>
      </c>
      <c r="F7465" s="7" t="s">
        <v>23</v>
      </c>
      <c r="G7465" s="6">
        <v>130.452</v>
      </c>
    </row>
    <row r="7466" spans="1:7" ht="15" thickBot="1" x14ac:dyDescent="0.35">
      <c r="A7466" s="6">
        <v>147.45779999999999</v>
      </c>
      <c r="B7466" s="19">
        <f>(A7466-G7466)/G7466</f>
        <v>0.12070438377819663</v>
      </c>
      <c r="C7466" s="30" t="s">
        <v>260</v>
      </c>
      <c r="D7466" s="6">
        <v>1016862</v>
      </c>
      <c r="E7466" s="6">
        <v>1240</v>
      </c>
      <c r="F7466" s="7" t="s">
        <v>42</v>
      </c>
      <c r="G7466" s="6">
        <v>131.57599999999999</v>
      </c>
    </row>
    <row r="7467" spans="1:7" ht="15" thickBot="1" x14ac:dyDescent="0.35">
      <c r="A7467" s="6">
        <v>147.45779999999999</v>
      </c>
      <c r="B7467" s="19">
        <f>(A7467-G7467)/G7467</f>
        <v>9.8973607038109544E-4</v>
      </c>
      <c r="C7467" s="30" t="s">
        <v>280</v>
      </c>
      <c r="D7467" s="6">
        <v>1015245</v>
      </c>
      <c r="E7467" s="6">
        <v>1465</v>
      </c>
      <c r="F7467" s="7" t="s">
        <v>35</v>
      </c>
      <c r="G7467" s="6">
        <v>147.31200000000001</v>
      </c>
    </row>
    <row r="7468" spans="1:7" ht="15" thickBot="1" x14ac:dyDescent="0.35">
      <c r="A7468" s="6">
        <v>147.45779999999999</v>
      </c>
      <c r="B7468" s="19">
        <f>(A7468-G7468)/G7468</f>
        <v>-0.12575117983257059</v>
      </c>
      <c r="C7468" s="30" t="s">
        <v>140</v>
      </c>
      <c r="D7468" s="6">
        <v>1018262</v>
      </c>
      <c r="E7468" s="6">
        <v>11</v>
      </c>
      <c r="F7468" s="7" t="s">
        <v>35</v>
      </c>
      <c r="G7468" s="6">
        <v>168.66800000000001</v>
      </c>
    </row>
    <row r="7469" spans="1:7" ht="15" thickBot="1" x14ac:dyDescent="0.35">
      <c r="A7469" s="6">
        <v>147.45779999999999</v>
      </c>
      <c r="B7469" s="19">
        <f>(A7469-G7469)/G7469</f>
        <v>-0.15936309944587607</v>
      </c>
      <c r="C7469" s="30" t="s">
        <v>102</v>
      </c>
      <c r="D7469" s="6">
        <v>1011035</v>
      </c>
      <c r="E7469" s="6">
        <v>907</v>
      </c>
      <c r="F7469" s="7" t="s">
        <v>35</v>
      </c>
      <c r="G7469" s="6">
        <v>175.41200000000001</v>
      </c>
    </row>
    <row r="7470" spans="1:7" ht="15" thickBot="1" x14ac:dyDescent="0.35">
      <c r="A7470" s="6">
        <v>147.60720000000001</v>
      </c>
      <c r="B7470" s="19">
        <f>(A7470-G7470)/G7470</f>
        <v>-0.13431330230463179</v>
      </c>
      <c r="C7470" s="30" t="s">
        <v>124</v>
      </c>
      <c r="D7470" s="6">
        <v>1005136</v>
      </c>
      <c r="E7470" s="6">
        <v>2179</v>
      </c>
      <c r="F7470" s="7" t="s">
        <v>87</v>
      </c>
      <c r="G7470" s="6">
        <v>170.50880000000001</v>
      </c>
    </row>
    <row r="7471" spans="1:7" ht="15" thickBot="1" x14ac:dyDescent="0.35">
      <c r="A7471" s="6">
        <v>147.69040000000001</v>
      </c>
      <c r="B7471" s="19">
        <f>(A7471-G7471)/G7471</f>
        <v>-0.12201095744478475</v>
      </c>
      <c r="C7471" s="30" t="s">
        <v>260</v>
      </c>
      <c r="D7471" s="6">
        <v>1005137</v>
      </c>
      <c r="E7471" s="6">
        <v>2555</v>
      </c>
      <c r="F7471" s="7" t="s">
        <v>19</v>
      </c>
      <c r="G7471" s="6">
        <v>168.21440000000001</v>
      </c>
    </row>
    <row r="7472" spans="1:7" ht="15" thickBot="1" x14ac:dyDescent="0.35">
      <c r="A7472" s="6">
        <v>147.82040000000001</v>
      </c>
      <c r="B7472" s="19">
        <f>(A7472-G7472)/G7472</f>
        <v>3.759827044025163E-2</v>
      </c>
      <c r="C7472" s="30" t="s">
        <v>138</v>
      </c>
      <c r="D7472" s="6">
        <v>1003623</v>
      </c>
      <c r="E7472" s="6">
        <v>458</v>
      </c>
      <c r="F7472" s="7" t="s">
        <v>31</v>
      </c>
      <c r="G7472" s="6">
        <v>142.464</v>
      </c>
    </row>
    <row r="7473" spans="1:7" ht="15" thickBot="1" x14ac:dyDescent="0.35">
      <c r="A7473" s="6">
        <v>147.89320000000001</v>
      </c>
      <c r="B7473" s="19">
        <f>(A7473-G7473)/G7473</f>
        <v>-0.3951099404489235</v>
      </c>
      <c r="C7473" s="30" t="s">
        <v>276</v>
      </c>
      <c r="D7473" s="6">
        <v>1004663</v>
      </c>
      <c r="E7473" s="6">
        <v>1299</v>
      </c>
      <c r="F7473" s="7" t="s">
        <v>23</v>
      </c>
      <c r="G7473" s="6">
        <v>244.49600000000001</v>
      </c>
    </row>
    <row r="7474" spans="1:7" ht="15" thickBot="1" x14ac:dyDescent="0.35">
      <c r="A7474" s="6">
        <v>147.90464</v>
      </c>
      <c r="B7474" s="19">
        <f>(A7474-G7474)/G7474</f>
        <v>-0.55800174044429141</v>
      </c>
      <c r="C7474" s="30" t="s">
        <v>256</v>
      </c>
      <c r="D7474" s="6">
        <v>1001322</v>
      </c>
      <c r="E7474" s="6">
        <v>1322</v>
      </c>
      <c r="F7474" s="7" t="s">
        <v>17</v>
      </c>
      <c r="G7474" s="6">
        <v>334.62720000000002</v>
      </c>
    </row>
    <row r="7475" spans="1:7" ht="15" thickBot="1" x14ac:dyDescent="0.35">
      <c r="A7475" s="6">
        <v>147.90600000000001</v>
      </c>
      <c r="B7475" s="19">
        <f>(A7475-G7475)/G7475</f>
        <v>-7.182364944689032E-3</v>
      </c>
      <c r="C7475" s="30" t="s">
        <v>214</v>
      </c>
      <c r="D7475" s="6">
        <v>1019630</v>
      </c>
      <c r="E7475" s="6">
        <v>997</v>
      </c>
      <c r="F7475" s="7" t="s">
        <v>23</v>
      </c>
      <c r="G7475" s="6">
        <v>148.976</v>
      </c>
    </row>
    <row r="7476" spans="1:7" ht="15" thickBot="1" x14ac:dyDescent="0.35">
      <c r="A7476" s="6">
        <v>147.90600000000001</v>
      </c>
      <c r="B7476" s="19">
        <f>(A7476-G7476)/G7476</f>
        <v>12.792055203282359</v>
      </c>
      <c r="C7476" s="30" t="s">
        <v>306</v>
      </c>
      <c r="D7476" s="6">
        <v>1017112</v>
      </c>
      <c r="E7476" s="6">
        <v>1965</v>
      </c>
      <c r="F7476" s="7" t="s">
        <v>35</v>
      </c>
      <c r="G7476" s="6">
        <v>10.724</v>
      </c>
    </row>
    <row r="7477" spans="1:7" ht="15" thickBot="1" x14ac:dyDescent="0.35">
      <c r="A7477" s="6">
        <v>147.90600000000001</v>
      </c>
      <c r="B7477" s="19">
        <f>(A7477-G7477)/G7477</f>
        <v>9.4927639046538026</v>
      </c>
      <c r="C7477" s="30" t="s">
        <v>346</v>
      </c>
      <c r="D7477" s="6">
        <v>1009652</v>
      </c>
      <c r="E7477" s="6">
        <v>2024</v>
      </c>
      <c r="F7477" s="7" t="s">
        <v>23</v>
      </c>
      <c r="G7477" s="6">
        <v>14.096</v>
      </c>
    </row>
    <row r="7478" spans="1:7" ht="15" thickBot="1" x14ac:dyDescent="0.35">
      <c r="A7478" s="6">
        <v>147.90600000000001</v>
      </c>
      <c r="B7478" s="19">
        <f>(A7478-G7478)/G7478</f>
        <v>7.7913694721825948</v>
      </c>
      <c r="C7478" s="30" t="s">
        <v>205</v>
      </c>
      <c r="D7478" s="6">
        <v>1008600</v>
      </c>
      <c r="E7478" s="6">
        <v>2284</v>
      </c>
      <c r="F7478" s="7" t="s">
        <v>23</v>
      </c>
      <c r="G7478" s="6">
        <v>16.824000000000002</v>
      </c>
    </row>
    <row r="7479" spans="1:7" ht="15" thickBot="1" x14ac:dyDescent="0.35">
      <c r="A7479" s="6">
        <v>147.90600000000001</v>
      </c>
      <c r="B7479" s="19">
        <f>(A7479-G7479)/G7479</f>
        <v>7.5120856353591154</v>
      </c>
      <c r="C7479" s="30" t="s">
        <v>300</v>
      </c>
      <c r="D7479" s="6">
        <v>1017953</v>
      </c>
      <c r="E7479" s="6">
        <v>2646</v>
      </c>
      <c r="F7479" s="7" t="s">
        <v>25</v>
      </c>
      <c r="G7479" s="6">
        <v>17.376000000000001</v>
      </c>
    </row>
    <row r="7480" spans="1:7" ht="15" thickBot="1" x14ac:dyDescent="0.35">
      <c r="A7480" s="6">
        <v>147.90600000000001</v>
      </c>
      <c r="B7480" s="19">
        <f>(A7480-G7480)/G7480</f>
        <v>5.1320895522388055</v>
      </c>
      <c r="C7480" s="30" t="s">
        <v>191</v>
      </c>
      <c r="D7480" s="6">
        <v>1015637</v>
      </c>
      <c r="E7480" s="6">
        <v>969</v>
      </c>
      <c r="F7480" s="7" t="s">
        <v>31</v>
      </c>
      <c r="G7480" s="6">
        <v>24.12</v>
      </c>
    </row>
    <row r="7481" spans="1:7" ht="15" thickBot="1" x14ac:dyDescent="0.35">
      <c r="A7481" s="6">
        <v>147.90600000000001</v>
      </c>
      <c r="B7481" s="19">
        <f>(A7481-G7481)/G7481</f>
        <v>4.1984394770139186</v>
      </c>
      <c r="C7481" s="30" t="s">
        <v>384</v>
      </c>
      <c r="D7481" s="6">
        <v>1008673</v>
      </c>
      <c r="E7481" s="6">
        <v>2605</v>
      </c>
      <c r="F7481" s="7" t="s">
        <v>42</v>
      </c>
      <c r="G7481" s="6">
        <v>28.452000000000002</v>
      </c>
    </row>
    <row r="7482" spans="1:7" ht="15" thickBot="1" x14ac:dyDescent="0.35">
      <c r="A7482" s="6">
        <v>147.90600000000001</v>
      </c>
      <c r="B7482" s="19">
        <f>(A7482-G7482)/G7482</f>
        <v>2.0246625766871165</v>
      </c>
      <c r="C7482" s="30" t="s">
        <v>46</v>
      </c>
      <c r="D7482" s="6">
        <v>1008170</v>
      </c>
      <c r="E7482" s="6">
        <v>2104</v>
      </c>
      <c r="F7482" s="7" t="s">
        <v>27</v>
      </c>
      <c r="G7482" s="6">
        <v>48.9</v>
      </c>
    </row>
    <row r="7483" spans="1:7" ht="15" thickBot="1" x14ac:dyDescent="0.35">
      <c r="A7483" s="6">
        <v>147.90600000000001</v>
      </c>
      <c r="B7483" s="19">
        <f>(A7483-G7483)/G7483</f>
        <v>1.7679092746463059</v>
      </c>
      <c r="C7483" s="30" t="s">
        <v>343</v>
      </c>
      <c r="D7483" s="6">
        <v>1016515</v>
      </c>
      <c r="E7483" s="6">
        <v>1786</v>
      </c>
      <c r="F7483" s="7" t="s">
        <v>31</v>
      </c>
      <c r="G7483" s="6">
        <v>53.436</v>
      </c>
    </row>
    <row r="7484" spans="1:7" ht="15" thickBot="1" x14ac:dyDescent="0.35">
      <c r="A7484" s="6">
        <v>147.90600000000001</v>
      </c>
      <c r="B7484" s="19">
        <f>(A7484-G7484)/G7484</f>
        <v>1.3320194248234107</v>
      </c>
      <c r="C7484" s="30" t="s">
        <v>166</v>
      </c>
      <c r="D7484" s="6">
        <v>1006848</v>
      </c>
      <c r="E7484" s="6">
        <v>1711</v>
      </c>
      <c r="F7484" s="7" t="s">
        <v>23</v>
      </c>
      <c r="G7484" s="6">
        <v>63.423999999999999</v>
      </c>
    </row>
    <row r="7485" spans="1:7" ht="15" thickBot="1" x14ac:dyDescent="0.35">
      <c r="A7485" s="6">
        <v>147.90600000000001</v>
      </c>
      <c r="B7485" s="19">
        <f>(A7485-G7485)/G7485</f>
        <v>0.97756444539522946</v>
      </c>
      <c r="C7485" s="30" t="s">
        <v>220</v>
      </c>
      <c r="D7485" s="6">
        <v>1018838</v>
      </c>
      <c r="E7485" s="6">
        <v>690</v>
      </c>
      <c r="F7485" s="7" t="s">
        <v>25</v>
      </c>
      <c r="G7485" s="6">
        <v>74.792000000000002</v>
      </c>
    </row>
    <row r="7486" spans="1:7" ht="15" thickBot="1" x14ac:dyDescent="0.35">
      <c r="A7486" s="6">
        <v>147.90600000000001</v>
      </c>
      <c r="B7486" s="19">
        <f>(A7486-G7486)/G7486</f>
        <v>0.35683619550858664</v>
      </c>
      <c r="C7486" s="30" t="s">
        <v>276</v>
      </c>
      <c r="D7486" s="6">
        <v>1005803</v>
      </c>
      <c r="E7486" s="6">
        <v>1248</v>
      </c>
      <c r="F7486" s="7" t="s">
        <v>35</v>
      </c>
      <c r="G7486" s="6">
        <v>109.008</v>
      </c>
    </row>
    <row r="7487" spans="1:7" ht="15" thickBot="1" x14ac:dyDescent="0.35">
      <c r="A7487" s="6">
        <v>147.90600000000001</v>
      </c>
      <c r="B7487" s="19">
        <f>(A7487-G7487)/G7487</f>
        <v>8.2672093227535007E-2</v>
      </c>
      <c r="C7487" s="30" t="s">
        <v>216</v>
      </c>
      <c r="D7487" s="6">
        <v>1017316</v>
      </c>
      <c r="E7487" s="6">
        <v>1869</v>
      </c>
      <c r="F7487" s="7" t="s">
        <v>23</v>
      </c>
      <c r="G7487" s="6">
        <v>136.61199999999999</v>
      </c>
    </row>
    <row r="7488" spans="1:7" ht="15" thickBot="1" x14ac:dyDescent="0.35">
      <c r="A7488" s="6">
        <v>147.90600000000001</v>
      </c>
      <c r="B7488" s="19">
        <f>(A7488-G7488)/G7488</f>
        <v>4.8175865294667927E-2</v>
      </c>
      <c r="C7488" s="30" t="s">
        <v>37</v>
      </c>
      <c r="D7488" s="6">
        <v>1016834</v>
      </c>
      <c r="E7488" s="6">
        <v>621</v>
      </c>
      <c r="F7488" s="7" t="s">
        <v>27</v>
      </c>
      <c r="G7488" s="6">
        <v>141.108</v>
      </c>
    </row>
    <row r="7489" spans="1:7" ht="15" thickBot="1" x14ac:dyDescent="0.35">
      <c r="A7489" s="6">
        <v>147.90600000000001</v>
      </c>
      <c r="B7489" s="19">
        <f>(A7489-G7489)/G7489</f>
        <v>-4.3274082123728928E-2</v>
      </c>
      <c r="C7489" s="30" t="s">
        <v>114</v>
      </c>
      <c r="D7489" s="6">
        <v>1017455</v>
      </c>
      <c r="E7489" s="6">
        <v>864</v>
      </c>
      <c r="F7489" s="7" t="s">
        <v>35</v>
      </c>
      <c r="G7489" s="6">
        <v>154.596</v>
      </c>
    </row>
    <row r="7490" spans="1:7" ht="15" thickBot="1" x14ac:dyDescent="0.35">
      <c r="A7490" s="6">
        <v>147.90600000000001</v>
      </c>
      <c r="B7490" s="19">
        <f>(A7490-G7490)/G7490</f>
        <v>-0.10203263878770208</v>
      </c>
      <c r="C7490" s="30" t="s">
        <v>124</v>
      </c>
      <c r="D7490" s="6">
        <v>1012837</v>
      </c>
      <c r="E7490" s="6">
        <v>2154</v>
      </c>
      <c r="F7490" s="7" t="s">
        <v>35</v>
      </c>
      <c r="G7490" s="6">
        <v>164.71199999999999</v>
      </c>
    </row>
    <row r="7491" spans="1:7" ht="15" thickBot="1" x14ac:dyDescent="0.35">
      <c r="A7491" s="6">
        <v>147.90600000000001</v>
      </c>
      <c r="B7491" s="19">
        <f>(A7491-G7491)/G7491</f>
        <v>-0.18034004256073771</v>
      </c>
      <c r="C7491" s="30" t="s">
        <v>312</v>
      </c>
      <c r="D7491" s="6">
        <v>1010413</v>
      </c>
      <c r="E7491" s="6">
        <v>183</v>
      </c>
      <c r="F7491" s="7" t="s">
        <v>42</v>
      </c>
      <c r="G7491" s="6">
        <v>180.44800000000001</v>
      </c>
    </row>
    <row r="7492" spans="1:7" ht="15" thickBot="1" x14ac:dyDescent="0.35">
      <c r="A7492" s="6">
        <v>147.90600000000001</v>
      </c>
      <c r="B7492" s="19">
        <f>(A7492-G7492)/G7492</f>
        <v>-0.2050970612894211</v>
      </c>
      <c r="C7492" s="30" t="s">
        <v>82</v>
      </c>
      <c r="D7492" s="6">
        <v>1011406</v>
      </c>
      <c r="E7492" s="6">
        <v>1790</v>
      </c>
      <c r="F7492" s="7" t="s">
        <v>21</v>
      </c>
      <c r="G7492" s="6">
        <v>186.06800000000001</v>
      </c>
    </row>
    <row r="7493" spans="1:7" ht="15" thickBot="1" x14ac:dyDescent="0.35">
      <c r="A7493" s="6">
        <v>147.90600000000001</v>
      </c>
      <c r="B7493" s="19">
        <f>(A7493-G7493)/G7493</f>
        <v>-0.21924619932432429</v>
      </c>
      <c r="C7493" s="30" t="s">
        <v>343</v>
      </c>
      <c r="D7493" s="6">
        <v>1019480</v>
      </c>
      <c r="E7493" s="6">
        <v>2667</v>
      </c>
      <c r="F7493" s="7" t="s">
        <v>25</v>
      </c>
      <c r="G7493" s="6">
        <v>189.44</v>
      </c>
    </row>
    <row r="7494" spans="1:7" ht="15" thickBot="1" x14ac:dyDescent="0.35">
      <c r="A7494" s="6">
        <v>147.90600000000001</v>
      </c>
      <c r="B7494" s="19">
        <f>(A7494-G7494)/G7494</f>
        <v>3.9892569885820399E-2</v>
      </c>
      <c r="C7494" s="30" t="s">
        <v>198</v>
      </c>
      <c r="D7494" s="6">
        <v>1016685</v>
      </c>
      <c r="E7494" s="6">
        <v>254</v>
      </c>
      <c r="F7494" s="7" t="s">
        <v>17</v>
      </c>
      <c r="G7494" s="6">
        <v>142.232</v>
      </c>
    </row>
    <row r="7495" spans="1:7" ht="15" thickBot="1" x14ac:dyDescent="0.35">
      <c r="A7495" s="6">
        <v>148.0076</v>
      </c>
      <c r="B7495" s="19">
        <f>(A7495-G7495)/G7495</f>
        <v>0.2464931547458632</v>
      </c>
      <c r="C7495" s="30" t="s">
        <v>33</v>
      </c>
      <c r="D7495" s="6">
        <v>1005233</v>
      </c>
      <c r="E7495" s="6">
        <v>1065</v>
      </c>
      <c r="F7495" s="7" t="s">
        <v>25</v>
      </c>
      <c r="G7495" s="6">
        <v>118.7392</v>
      </c>
    </row>
    <row r="7496" spans="1:7" ht="15" thickBot="1" x14ac:dyDescent="0.35">
      <c r="A7496" s="6">
        <v>148.04920000000001</v>
      </c>
      <c r="B7496" s="19">
        <f>(A7496-G7496)/G7496</f>
        <v>-0.36339353285173714</v>
      </c>
      <c r="C7496" s="30" t="s">
        <v>382</v>
      </c>
      <c r="D7496" s="6">
        <v>1003404</v>
      </c>
      <c r="E7496" s="6">
        <v>352</v>
      </c>
      <c r="F7496" s="7" t="s">
        <v>21</v>
      </c>
      <c r="G7496" s="6">
        <v>232.56</v>
      </c>
    </row>
    <row r="7497" spans="1:7" ht="15" thickBot="1" x14ac:dyDescent="0.35">
      <c r="A7497" s="6">
        <v>148.10640000000001</v>
      </c>
      <c r="B7497" s="19">
        <f>(A7497-G7497)/G7497</f>
        <v>-0.24495913473302988</v>
      </c>
      <c r="C7497" s="30" t="s">
        <v>221</v>
      </c>
      <c r="D7497" s="6">
        <v>1004198</v>
      </c>
      <c r="E7497" s="6">
        <v>2562</v>
      </c>
      <c r="F7497" s="7" t="s">
        <v>27</v>
      </c>
      <c r="G7497" s="6">
        <v>196.1568</v>
      </c>
    </row>
    <row r="7498" spans="1:7" ht="15" thickBot="1" x14ac:dyDescent="0.35">
      <c r="A7498" s="6">
        <v>148.26240000000001</v>
      </c>
      <c r="B7498" s="19">
        <f>(A7498-G7498)/G7498</f>
        <v>-0.7313345907236326</v>
      </c>
      <c r="C7498" s="30" t="s">
        <v>161</v>
      </c>
      <c r="D7498" s="6">
        <v>1001065</v>
      </c>
      <c r="E7498" s="6">
        <v>1065</v>
      </c>
      <c r="F7498" s="7" t="s">
        <v>17</v>
      </c>
      <c r="G7498" s="6">
        <v>551.84774400000003</v>
      </c>
    </row>
    <row r="7499" spans="1:7" ht="15" thickBot="1" x14ac:dyDescent="0.35">
      <c r="A7499" s="6">
        <v>148.35419999999999</v>
      </c>
      <c r="B7499" s="19">
        <f>(A7499-G7499)/G7499</f>
        <v>17.074342105263156</v>
      </c>
      <c r="C7499" s="30" t="s">
        <v>267</v>
      </c>
      <c r="D7499" s="6">
        <v>1009262</v>
      </c>
      <c r="E7499" s="6">
        <v>2847</v>
      </c>
      <c r="F7499" s="7" t="s">
        <v>27</v>
      </c>
      <c r="G7499" s="6">
        <v>8.2080000000000002</v>
      </c>
    </row>
    <row r="7500" spans="1:7" ht="15" thickBot="1" x14ac:dyDescent="0.35">
      <c r="A7500" s="6">
        <v>148.35419999999999</v>
      </c>
      <c r="B7500" s="19">
        <f>(A7500-G7500)/G7500</f>
        <v>3.5479521765787858</v>
      </c>
      <c r="C7500" s="30" t="s">
        <v>320</v>
      </c>
      <c r="D7500" s="6">
        <v>1017584</v>
      </c>
      <c r="E7500" s="6">
        <v>1192</v>
      </c>
      <c r="F7500" s="7" t="s">
        <v>42</v>
      </c>
      <c r="G7500" s="6">
        <v>32.619999999999997</v>
      </c>
    </row>
    <row r="7501" spans="1:7" ht="15" thickBot="1" x14ac:dyDescent="0.35">
      <c r="A7501" s="6">
        <v>148.35419999999999</v>
      </c>
      <c r="B7501" s="19">
        <f>(A7501-G7501)/G7501</f>
        <v>3.0022175461314342</v>
      </c>
      <c r="C7501" s="30" t="s">
        <v>44</v>
      </c>
      <c r="D7501" s="6">
        <v>1019850</v>
      </c>
      <c r="E7501" s="6">
        <v>1229</v>
      </c>
      <c r="F7501" s="7" t="s">
        <v>31</v>
      </c>
      <c r="G7501" s="6">
        <v>37.067999999999998</v>
      </c>
    </row>
    <row r="7502" spans="1:7" ht="15" thickBot="1" x14ac:dyDescent="0.35">
      <c r="A7502" s="6">
        <v>148.35419999999999</v>
      </c>
      <c r="B7502" s="19">
        <f>(A7502-G7502)/G7502</f>
        <v>2.475313905547226</v>
      </c>
      <c r="C7502" s="30" t="s">
        <v>113</v>
      </c>
      <c r="D7502" s="6">
        <v>1019206</v>
      </c>
      <c r="E7502" s="6">
        <v>1643</v>
      </c>
      <c r="F7502" s="7" t="s">
        <v>23</v>
      </c>
      <c r="G7502" s="6">
        <v>42.688000000000002</v>
      </c>
    </row>
    <row r="7503" spans="1:7" ht="15" thickBot="1" x14ac:dyDescent="0.35">
      <c r="A7503" s="6">
        <v>148.35419999999999</v>
      </c>
      <c r="B7503" s="19">
        <f>(A7503-G7503)/G7503</f>
        <v>2.2175370868395938</v>
      </c>
      <c r="C7503" s="30" t="s">
        <v>371</v>
      </c>
      <c r="D7503" s="6">
        <v>1016865</v>
      </c>
      <c r="E7503" s="6">
        <v>278</v>
      </c>
      <c r="F7503" s="7" t="s">
        <v>25</v>
      </c>
      <c r="G7503" s="6">
        <v>46.107999999999997</v>
      </c>
    </row>
    <row r="7504" spans="1:7" ht="15" thickBot="1" x14ac:dyDescent="0.35">
      <c r="A7504" s="6">
        <v>148.35419999999999</v>
      </c>
      <c r="B7504" s="19">
        <f>(A7504-G7504)/G7504</f>
        <v>1.6482363441627985</v>
      </c>
      <c r="C7504" s="30" t="s">
        <v>131</v>
      </c>
      <c r="D7504" s="6">
        <v>1008738</v>
      </c>
      <c r="E7504" s="6">
        <v>2228</v>
      </c>
      <c r="F7504" s="7" t="s">
        <v>17</v>
      </c>
      <c r="G7504" s="6">
        <v>56.02</v>
      </c>
    </row>
    <row r="7505" spans="1:7" ht="15" thickBot="1" x14ac:dyDescent="0.35">
      <c r="A7505" s="6">
        <v>148.35419999999999</v>
      </c>
      <c r="B7505" s="19">
        <f>(A7505-G7505)/G7505</f>
        <v>1.0175461023771963</v>
      </c>
      <c r="C7505" s="30" t="s">
        <v>310</v>
      </c>
      <c r="D7505" s="6">
        <v>1006307</v>
      </c>
      <c r="E7505" s="6">
        <v>2441</v>
      </c>
      <c r="F7505" s="7" t="s">
        <v>35</v>
      </c>
      <c r="G7505" s="6">
        <v>73.531999999999996</v>
      </c>
    </row>
    <row r="7506" spans="1:7" ht="15" thickBot="1" x14ac:dyDescent="0.35">
      <c r="A7506" s="6">
        <v>148.35419999999999</v>
      </c>
      <c r="B7506" s="19">
        <f>(A7506-G7506)/G7506</f>
        <v>0.52314373716632423</v>
      </c>
      <c r="C7506" s="30" t="s">
        <v>129</v>
      </c>
      <c r="D7506" s="6">
        <v>1008749</v>
      </c>
      <c r="E7506" s="6">
        <v>2159</v>
      </c>
      <c r="F7506" s="7" t="s">
        <v>31</v>
      </c>
      <c r="G7506" s="6">
        <v>97.4</v>
      </c>
    </row>
    <row r="7507" spans="1:7" ht="15" thickBot="1" x14ac:dyDescent="0.35">
      <c r="A7507" s="6">
        <v>148.35419999999999</v>
      </c>
      <c r="B7507" s="19">
        <f>(A7507-G7507)/G7507</f>
        <v>0.39346821460775466</v>
      </c>
      <c r="C7507" s="30" t="s">
        <v>265</v>
      </c>
      <c r="D7507" s="6">
        <v>1006885</v>
      </c>
      <c r="E7507" s="6">
        <v>1064</v>
      </c>
      <c r="F7507" s="7" t="s">
        <v>31</v>
      </c>
      <c r="G7507" s="6">
        <v>106.464</v>
      </c>
    </row>
    <row r="7508" spans="1:7" ht="15" thickBot="1" x14ac:dyDescent="0.35">
      <c r="A7508" s="6">
        <v>148.35419999999999</v>
      </c>
      <c r="B7508" s="19">
        <f>(A7508-G7508)/G7508</f>
        <v>0.17823718152360365</v>
      </c>
      <c r="C7508" s="30" t="s">
        <v>170</v>
      </c>
      <c r="D7508" s="6">
        <v>1014616</v>
      </c>
      <c r="E7508" s="6">
        <v>467</v>
      </c>
      <c r="F7508" s="7" t="s">
        <v>35</v>
      </c>
      <c r="G7508" s="6">
        <v>125.91200000000001</v>
      </c>
    </row>
    <row r="7509" spans="1:7" ht="15" thickBot="1" x14ac:dyDescent="0.35">
      <c r="A7509" s="6">
        <v>148.35419999999999</v>
      </c>
      <c r="B7509" s="19">
        <f>(A7509-G7509)/G7509</f>
        <v>8.1677263182454551E-2</v>
      </c>
      <c r="C7509" s="30" t="s">
        <v>56</v>
      </c>
      <c r="D7509" s="6">
        <v>1011992</v>
      </c>
      <c r="E7509" s="6">
        <v>1842</v>
      </c>
      <c r="F7509" s="7" t="s">
        <v>17</v>
      </c>
      <c r="G7509" s="6">
        <v>137.15199999999999</v>
      </c>
    </row>
    <row r="7510" spans="1:7" ht="15" thickBot="1" x14ac:dyDescent="0.35">
      <c r="A7510" s="6">
        <v>148.35419999999999</v>
      </c>
      <c r="B7510" s="19">
        <f>(A7510-G7510)/G7510</f>
        <v>5.5721442600552153E-2</v>
      </c>
      <c r="C7510" s="30" t="s">
        <v>215</v>
      </c>
      <c r="D7510" s="6">
        <v>1016555</v>
      </c>
      <c r="E7510" s="6">
        <v>512</v>
      </c>
      <c r="F7510" s="7" t="s">
        <v>21</v>
      </c>
      <c r="G7510" s="6">
        <v>140.524</v>
      </c>
    </row>
    <row r="7511" spans="1:7" ht="15" thickBot="1" x14ac:dyDescent="0.35">
      <c r="A7511" s="6">
        <v>148.35419999999999</v>
      </c>
      <c r="B7511" s="19">
        <f>(A7511-G7511)/G7511</f>
        <v>-2.9654387525508957E-2</v>
      </c>
      <c r="C7511" s="30" t="s">
        <v>79</v>
      </c>
      <c r="D7511" s="6">
        <v>1009519</v>
      </c>
      <c r="E7511" s="6">
        <v>1349</v>
      </c>
      <c r="F7511" s="7" t="s">
        <v>21</v>
      </c>
      <c r="G7511" s="6">
        <v>152.88800000000001</v>
      </c>
    </row>
    <row r="7512" spans="1:7" ht="15" thickBot="1" x14ac:dyDescent="0.35">
      <c r="A7512" s="6">
        <v>148.35419999999999</v>
      </c>
      <c r="B7512" s="19">
        <f>(A7512-G7512)/G7512</f>
        <v>-3.6736098485832328E-2</v>
      </c>
      <c r="C7512" s="30" t="s">
        <v>171</v>
      </c>
      <c r="D7512" s="6">
        <v>1019628</v>
      </c>
      <c r="E7512" s="6">
        <v>1402</v>
      </c>
      <c r="F7512" s="7" t="s">
        <v>17</v>
      </c>
      <c r="G7512" s="6">
        <v>154.012</v>
      </c>
    </row>
    <row r="7513" spans="1:7" ht="15" thickBot="1" x14ac:dyDescent="0.35">
      <c r="A7513" s="6">
        <v>148.35419999999999</v>
      </c>
      <c r="B7513" s="19">
        <f>(A7513-G7513)/G7513</f>
        <v>-0.30764901342194184</v>
      </c>
      <c r="C7513" s="30" t="s">
        <v>128</v>
      </c>
      <c r="D7513" s="6">
        <v>1007085</v>
      </c>
      <c r="E7513" s="6">
        <v>666</v>
      </c>
      <c r="F7513" s="7" t="s">
        <v>31</v>
      </c>
      <c r="G7513" s="6">
        <v>214.27600000000001</v>
      </c>
    </row>
    <row r="7514" spans="1:7" ht="15" thickBot="1" x14ac:dyDescent="0.35">
      <c r="A7514" s="6">
        <v>148.42359999999999</v>
      </c>
      <c r="B7514" s="19">
        <f>(A7514-G7514)/G7514</f>
        <v>-0.37332124086309165</v>
      </c>
      <c r="C7514" s="30" t="s">
        <v>230</v>
      </c>
      <c r="D7514" s="6">
        <v>1003989</v>
      </c>
      <c r="E7514" s="6">
        <v>1037</v>
      </c>
      <c r="F7514" s="7" t="s">
        <v>23</v>
      </c>
      <c r="G7514" s="6">
        <v>236.8416</v>
      </c>
    </row>
    <row r="7515" spans="1:7" ht="15" thickBot="1" x14ac:dyDescent="0.35">
      <c r="A7515" s="6">
        <v>148.4392</v>
      </c>
      <c r="B7515" s="19">
        <f>(A7515-G7515)/G7515</f>
        <v>2.0082522697795073</v>
      </c>
      <c r="C7515" s="30" t="s">
        <v>154</v>
      </c>
      <c r="D7515" s="6">
        <v>1002527</v>
      </c>
      <c r="E7515" s="6">
        <v>2527</v>
      </c>
      <c r="F7515" s="7" t="s">
        <v>27</v>
      </c>
      <c r="G7515" s="6">
        <v>49.344000000000001</v>
      </c>
    </row>
    <row r="7516" spans="1:7" ht="15" thickBot="1" x14ac:dyDescent="0.35">
      <c r="A7516" s="6">
        <v>148.4392</v>
      </c>
      <c r="B7516" s="19">
        <f>(A7516-G7516)/G7516</f>
        <v>0.16744475763829472</v>
      </c>
      <c r="C7516" s="30" t="s">
        <v>156</v>
      </c>
      <c r="D7516" s="6">
        <v>1002256</v>
      </c>
      <c r="E7516" s="6">
        <v>2256</v>
      </c>
      <c r="F7516" s="7" t="s">
        <v>23</v>
      </c>
      <c r="G7516" s="6">
        <v>127.14879999999999</v>
      </c>
    </row>
    <row r="7517" spans="1:7" ht="15" thickBot="1" x14ac:dyDescent="0.35">
      <c r="A7517" s="6">
        <v>148.44383999999999</v>
      </c>
      <c r="B7517" s="19">
        <f>(A7517-G7517)/G7517</f>
        <v>3.3850833037929813</v>
      </c>
      <c r="C7517" s="30" t="s">
        <v>71</v>
      </c>
      <c r="D7517" s="6">
        <v>1015111</v>
      </c>
      <c r="E7517" s="6">
        <v>1976</v>
      </c>
      <c r="F7517" s="7" t="s">
        <v>87</v>
      </c>
      <c r="G7517" s="6">
        <v>33.851999999999997</v>
      </c>
    </row>
    <row r="7518" spans="1:7" ht="15" thickBot="1" x14ac:dyDescent="0.35">
      <c r="A7518" s="6">
        <v>148.49639999999999</v>
      </c>
      <c r="B7518" s="19">
        <f>(A7518-G7518)/G7518</f>
        <v>-0.36987229102167185</v>
      </c>
      <c r="C7518" s="30" t="s">
        <v>178</v>
      </c>
      <c r="D7518" s="6">
        <v>1002689</v>
      </c>
      <c r="E7518" s="6">
        <v>2689</v>
      </c>
      <c r="F7518" s="7" t="s">
        <v>25</v>
      </c>
      <c r="G7518" s="6">
        <v>235.66079999999999</v>
      </c>
    </row>
    <row r="7519" spans="1:7" ht="15" thickBot="1" x14ac:dyDescent="0.35">
      <c r="A7519" s="6">
        <v>148.63679999999999</v>
      </c>
      <c r="B7519" s="19">
        <f>(A7519-G7519)/G7519</f>
        <v>2.0877484544306322</v>
      </c>
      <c r="C7519" s="30" t="s">
        <v>169</v>
      </c>
      <c r="D7519" s="6">
        <v>1003855</v>
      </c>
      <c r="E7519" s="6">
        <v>1454</v>
      </c>
      <c r="F7519" s="7" t="s">
        <v>35</v>
      </c>
      <c r="G7519" s="6">
        <v>48.137599999999999</v>
      </c>
    </row>
    <row r="7520" spans="1:7" ht="15" thickBot="1" x14ac:dyDescent="0.35">
      <c r="A7520" s="6">
        <v>148.76679999999999</v>
      </c>
      <c r="B7520" s="19">
        <f>(A7520-G7520)/G7520</f>
        <v>-0.39137756103947113</v>
      </c>
      <c r="C7520" s="30" t="s">
        <v>338</v>
      </c>
      <c r="D7520" s="6">
        <v>1002562</v>
      </c>
      <c r="E7520" s="6">
        <v>2562</v>
      </c>
      <c r="F7520" s="7" t="s">
        <v>42</v>
      </c>
      <c r="G7520" s="6">
        <v>244.43199999999999</v>
      </c>
    </row>
    <row r="7521" spans="1:7" ht="15" thickBot="1" x14ac:dyDescent="0.35">
      <c r="A7521" s="6">
        <v>148.80240000000001</v>
      </c>
      <c r="B7521" s="19">
        <f>(A7521-G7521)/G7521</f>
        <v>11.89002079002079</v>
      </c>
      <c r="C7521" s="30" t="s">
        <v>216</v>
      </c>
      <c r="D7521" s="6">
        <v>1007649</v>
      </c>
      <c r="E7521" s="6">
        <v>1710</v>
      </c>
      <c r="F7521" s="7" t="s">
        <v>35</v>
      </c>
      <c r="G7521" s="6">
        <v>11.544</v>
      </c>
    </row>
    <row r="7522" spans="1:7" ht="15" thickBot="1" x14ac:dyDescent="0.35">
      <c r="A7522" s="6">
        <v>148.80240000000001</v>
      </c>
      <c r="B7522" s="19">
        <f>(A7522-G7522)/G7522</f>
        <v>6.5641724278161853</v>
      </c>
      <c r="C7522" s="30" t="s">
        <v>131</v>
      </c>
      <c r="D7522" s="6">
        <v>1012556</v>
      </c>
      <c r="E7522" s="6">
        <v>625</v>
      </c>
      <c r="F7522" s="7" t="s">
        <v>27</v>
      </c>
      <c r="G7522" s="6">
        <v>19.672000000000001</v>
      </c>
    </row>
    <row r="7523" spans="1:7" ht="15" thickBot="1" x14ac:dyDescent="0.35">
      <c r="A7523" s="6">
        <v>148.80240000000001</v>
      </c>
      <c r="B7523" s="19">
        <f>(A7523-G7523)/G7523</f>
        <v>5.788430656934306</v>
      </c>
      <c r="C7523" s="30" t="s">
        <v>301</v>
      </c>
      <c r="D7523" s="6">
        <v>1014101</v>
      </c>
      <c r="E7523" s="6">
        <v>2505</v>
      </c>
      <c r="F7523" s="7" t="s">
        <v>25</v>
      </c>
      <c r="G7523" s="6">
        <v>21.92</v>
      </c>
    </row>
    <row r="7524" spans="1:7" ht="15" thickBot="1" x14ac:dyDescent="0.35">
      <c r="A7524" s="6">
        <v>148.80240000000001</v>
      </c>
      <c r="B7524" s="19">
        <f>(A7524-G7524)/G7524</f>
        <v>4.6330405814657789</v>
      </c>
      <c r="C7524" s="30" t="s">
        <v>29</v>
      </c>
      <c r="D7524" s="6">
        <v>1014106</v>
      </c>
      <c r="E7524" s="6">
        <v>1060</v>
      </c>
      <c r="F7524" s="7" t="s">
        <v>27</v>
      </c>
      <c r="G7524" s="6">
        <v>26.416</v>
      </c>
    </row>
    <row r="7525" spans="1:7" ht="15" thickBot="1" x14ac:dyDescent="0.35">
      <c r="A7525" s="6">
        <v>148.80240000000001</v>
      </c>
      <c r="B7525" s="19">
        <f>(A7525-G7525)/G7525</f>
        <v>3.813742236024845</v>
      </c>
      <c r="C7525" s="30" t="s">
        <v>105</v>
      </c>
      <c r="D7525" s="6">
        <v>1015316</v>
      </c>
      <c r="E7525" s="6">
        <v>1767</v>
      </c>
      <c r="F7525" s="7" t="s">
        <v>42</v>
      </c>
      <c r="G7525" s="6">
        <v>30.911999999999999</v>
      </c>
    </row>
    <row r="7526" spans="1:7" ht="15" thickBot="1" x14ac:dyDescent="0.35">
      <c r="A7526" s="6">
        <v>148.80240000000001</v>
      </c>
      <c r="B7526" s="19">
        <f>(A7526-G7526)/G7526</f>
        <v>3.813742236024845</v>
      </c>
      <c r="C7526" s="30" t="s">
        <v>286</v>
      </c>
      <c r="D7526" s="6">
        <v>1017842</v>
      </c>
      <c r="E7526" s="6">
        <v>2078</v>
      </c>
      <c r="F7526" s="7" t="s">
        <v>35</v>
      </c>
      <c r="G7526" s="6">
        <v>30.911999999999999</v>
      </c>
    </row>
    <row r="7527" spans="1:7" ht="15" thickBot="1" x14ac:dyDescent="0.35">
      <c r="A7527" s="6">
        <v>148.80240000000001</v>
      </c>
      <c r="B7527" s="19">
        <f>(A7527-G7527)/G7527</f>
        <v>3.096982378854626</v>
      </c>
      <c r="C7527" s="30" t="s">
        <v>268</v>
      </c>
      <c r="D7527" s="6">
        <v>1008132</v>
      </c>
      <c r="E7527" s="6">
        <v>1538</v>
      </c>
      <c r="F7527" s="7" t="s">
        <v>17</v>
      </c>
      <c r="G7527" s="6">
        <v>36.32</v>
      </c>
    </row>
    <row r="7528" spans="1:7" ht="15" thickBot="1" x14ac:dyDescent="0.35">
      <c r="A7528" s="6">
        <v>148.80240000000001</v>
      </c>
      <c r="B7528" s="19">
        <f>(A7528-G7528)/G7528</f>
        <v>3.0004946768469734</v>
      </c>
      <c r="C7528" s="30" t="s">
        <v>222</v>
      </c>
      <c r="D7528" s="6">
        <v>1008510</v>
      </c>
      <c r="E7528" s="6">
        <v>18</v>
      </c>
      <c r="F7528" s="7" t="s">
        <v>25</v>
      </c>
      <c r="G7528" s="6">
        <v>37.195999999999998</v>
      </c>
    </row>
    <row r="7529" spans="1:7" ht="15" thickBot="1" x14ac:dyDescent="0.35">
      <c r="A7529" s="6">
        <v>148.80240000000001</v>
      </c>
      <c r="B7529" s="19">
        <f>(A7529-G7529)/G7529</f>
        <v>2.951625239005736</v>
      </c>
      <c r="C7529" s="30" t="s">
        <v>213</v>
      </c>
      <c r="D7529" s="6">
        <v>1018461</v>
      </c>
      <c r="E7529" s="6">
        <v>67</v>
      </c>
      <c r="F7529" s="7" t="s">
        <v>42</v>
      </c>
      <c r="G7529" s="6">
        <v>37.655999999999999</v>
      </c>
    </row>
    <row r="7530" spans="1:7" ht="15" thickBot="1" x14ac:dyDescent="0.35">
      <c r="A7530" s="6">
        <v>148.80240000000001</v>
      </c>
      <c r="B7530" s="19">
        <f>(A7530-G7530)/G7530</f>
        <v>2.8734485630987092</v>
      </c>
      <c r="C7530" s="30" t="s">
        <v>383</v>
      </c>
      <c r="D7530" s="6">
        <v>1007824</v>
      </c>
      <c r="E7530" s="6">
        <v>60</v>
      </c>
      <c r="F7530" s="7" t="s">
        <v>31</v>
      </c>
      <c r="G7530" s="6">
        <v>38.415999999999997</v>
      </c>
    </row>
    <row r="7531" spans="1:7" ht="15" thickBot="1" x14ac:dyDescent="0.35">
      <c r="A7531" s="6">
        <v>148.80240000000001</v>
      </c>
      <c r="B7531" s="19">
        <f>(A7531-G7531)/G7531</f>
        <v>0.85151304001592687</v>
      </c>
      <c r="C7531" s="30" t="s">
        <v>76</v>
      </c>
      <c r="D7531" s="6">
        <v>1012079</v>
      </c>
      <c r="E7531" s="6">
        <v>1828</v>
      </c>
      <c r="F7531" s="7" t="s">
        <v>23</v>
      </c>
      <c r="G7531" s="6">
        <v>80.367999999999995</v>
      </c>
    </row>
    <row r="7532" spans="1:7" ht="15" thickBot="1" x14ac:dyDescent="0.35">
      <c r="A7532" s="6">
        <v>148.80240000000001</v>
      </c>
      <c r="B7532" s="19">
        <f>(A7532-G7532)/G7532</f>
        <v>0.58543300375042628</v>
      </c>
      <c r="C7532" s="30" t="s">
        <v>169</v>
      </c>
      <c r="D7532" s="6">
        <v>1014223</v>
      </c>
      <c r="E7532" s="6">
        <v>1676</v>
      </c>
      <c r="F7532" s="7" t="s">
        <v>23</v>
      </c>
      <c r="G7532" s="6">
        <v>93.855999999999995</v>
      </c>
    </row>
    <row r="7533" spans="1:7" ht="15" thickBot="1" x14ac:dyDescent="0.35">
      <c r="A7533" s="6">
        <v>148.80240000000001</v>
      </c>
      <c r="B7533" s="19">
        <f>(A7533-G7533)/G7533</f>
        <v>0.5304480190891514</v>
      </c>
      <c r="C7533" s="30" t="s">
        <v>288</v>
      </c>
      <c r="D7533" s="6">
        <v>1015000</v>
      </c>
      <c r="E7533" s="6">
        <v>1094</v>
      </c>
      <c r="F7533" s="7" t="s">
        <v>25</v>
      </c>
      <c r="G7533" s="6">
        <v>97.227999999999994</v>
      </c>
    </row>
    <row r="7534" spans="1:7" ht="15" thickBot="1" x14ac:dyDescent="0.35">
      <c r="A7534" s="6">
        <v>148.80240000000001</v>
      </c>
      <c r="B7534" s="19">
        <f>(A7534-G7534)/G7534</f>
        <v>0.16638239167241498</v>
      </c>
      <c r="C7534" s="30" t="s">
        <v>230</v>
      </c>
      <c r="D7534" s="6">
        <v>1015402</v>
      </c>
      <c r="E7534" s="6">
        <v>1457</v>
      </c>
      <c r="F7534" s="7" t="s">
        <v>25</v>
      </c>
      <c r="G7534" s="6">
        <v>127.57599999999999</v>
      </c>
    </row>
    <row r="7535" spans="1:7" ht="15" thickBot="1" x14ac:dyDescent="0.35">
      <c r="A7535" s="6">
        <v>148.80240000000001</v>
      </c>
      <c r="B7535" s="19">
        <f>(A7535-G7535)/G7535</f>
        <v>0.14618560512694104</v>
      </c>
      <c r="C7535" s="30" t="s">
        <v>237</v>
      </c>
      <c r="D7535" s="6">
        <v>1012635</v>
      </c>
      <c r="E7535" s="6">
        <v>161</v>
      </c>
      <c r="F7535" s="7" t="s">
        <v>25</v>
      </c>
      <c r="G7535" s="6">
        <v>129.82400000000001</v>
      </c>
    </row>
    <row r="7536" spans="1:7" ht="15" thickBot="1" x14ac:dyDescent="0.35">
      <c r="A7536" s="6">
        <v>148.80240000000001</v>
      </c>
      <c r="B7536" s="19">
        <f>(A7536-G7536)/G7536</f>
        <v>6.727646676769952E-3</v>
      </c>
      <c r="C7536" s="30" t="s">
        <v>149</v>
      </c>
      <c r="D7536" s="6">
        <v>1017827</v>
      </c>
      <c r="E7536" s="6">
        <v>1483</v>
      </c>
      <c r="F7536" s="7" t="s">
        <v>25</v>
      </c>
      <c r="G7536" s="6">
        <v>147.80799999999999</v>
      </c>
    </row>
    <row r="7537" spans="1:7" ht="15" thickBot="1" x14ac:dyDescent="0.35">
      <c r="A7537" s="6">
        <v>148.80240000000001</v>
      </c>
      <c r="B7537" s="19">
        <f>(A7537-G7537)/G7537</f>
        <v>-7.5095099574848848E-2</v>
      </c>
      <c r="C7537" s="30" t="s">
        <v>128</v>
      </c>
      <c r="D7537" s="6">
        <v>1007962</v>
      </c>
      <c r="E7537" s="6">
        <v>1524</v>
      </c>
      <c r="F7537" s="7" t="s">
        <v>35</v>
      </c>
      <c r="G7537" s="6">
        <v>160.88399999999999</v>
      </c>
    </row>
    <row r="7538" spans="1:7" ht="15" thickBot="1" x14ac:dyDescent="0.35">
      <c r="A7538" s="6">
        <v>148.80240000000001</v>
      </c>
      <c r="B7538" s="19">
        <f>(A7538-G7538)/G7538</f>
        <v>-0.15408963776519535</v>
      </c>
      <c r="C7538" s="30" t="s">
        <v>151</v>
      </c>
      <c r="D7538" s="6">
        <v>1016266</v>
      </c>
      <c r="E7538" s="6">
        <v>2814</v>
      </c>
      <c r="F7538" s="7" t="s">
        <v>35</v>
      </c>
      <c r="G7538" s="6">
        <v>175.90799999999999</v>
      </c>
    </row>
    <row r="7539" spans="1:7" ht="15" thickBot="1" x14ac:dyDescent="0.35">
      <c r="A7539" s="6">
        <v>148.84896000000001</v>
      </c>
      <c r="B7539" s="19">
        <f>(A7539-G7539)/G7539</f>
        <v>-0.47064105336231521</v>
      </c>
      <c r="C7539" s="30" t="s">
        <v>235</v>
      </c>
      <c r="D7539" s="6">
        <v>1001740</v>
      </c>
      <c r="E7539" s="6">
        <v>1740</v>
      </c>
      <c r="F7539" s="7" t="s">
        <v>21</v>
      </c>
      <c r="G7539" s="6">
        <v>281.18720000000002</v>
      </c>
    </row>
    <row r="7540" spans="1:7" ht="15" thickBot="1" x14ac:dyDescent="0.35">
      <c r="A7540" s="6">
        <v>149.03720000000001</v>
      </c>
      <c r="B7540" s="19">
        <f>(A7540-G7540)/G7540</f>
        <v>0.30386688129899225</v>
      </c>
      <c r="C7540" s="30" t="s">
        <v>186</v>
      </c>
      <c r="D7540" s="6">
        <v>1002416</v>
      </c>
      <c r="E7540" s="6">
        <v>2416</v>
      </c>
      <c r="F7540" s="7" t="s">
        <v>25</v>
      </c>
      <c r="G7540" s="6">
        <v>114.304</v>
      </c>
    </row>
    <row r="7541" spans="1:7" ht="15" thickBot="1" x14ac:dyDescent="0.35">
      <c r="A7541" s="6">
        <v>149.1412</v>
      </c>
      <c r="B7541" s="19">
        <f>(A7541-G7541)/G7541</f>
        <v>6.1835118680641168</v>
      </c>
      <c r="C7541" s="30" t="s">
        <v>235</v>
      </c>
      <c r="D7541" s="6">
        <v>1002392</v>
      </c>
      <c r="E7541" s="6">
        <v>2392</v>
      </c>
      <c r="F7541" s="7" t="s">
        <v>19</v>
      </c>
      <c r="G7541" s="6">
        <v>20.761600000000001</v>
      </c>
    </row>
    <row r="7542" spans="1:7" ht="15" thickBot="1" x14ac:dyDescent="0.35">
      <c r="A7542" s="6">
        <v>149.16095999999999</v>
      </c>
      <c r="B7542" s="19">
        <f>(A7542-G7542)/G7542</f>
        <v>2.5209366443206496</v>
      </c>
      <c r="C7542" s="30" t="s">
        <v>147</v>
      </c>
      <c r="D7542" s="6">
        <v>1007756</v>
      </c>
      <c r="E7542" s="6">
        <v>216</v>
      </c>
      <c r="F7542" s="7" t="s">
        <v>87</v>
      </c>
      <c r="G7542" s="6">
        <v>42.363999999999997</v>
      </c>
    </row>
    <row r="7543" spans="1:7" ht="15" thickBot="1" x14ac:dyDescent="0.35">
      <c r="A7543" s="6">
        <v>149.16095999999999</v>
      </c>
      <c r="B7543" s="19">
        <f>(A7543-G7543)/G7543</f>
        <v>1.5576296296296295</v>
      </c>
      <c r="C7543" s="30" t="s">
        <v>171</v>
      </c>
      <c r="D7543" s="6">
        <v>1018290</v>
      </c>
      <c r="E7543" s="6">
        <v>1367</v>
      </c>
      <c r="F7543" s="7" t="s">
        <v>87</v>
      </c>
      <c r="G7543" s="6">
        <v>58.32</v>
      </c>
    </row>
    <row r="7544" spans="1:7" ht="15" thickBot="1" x14ac:dyDescent="0.35">
      <c r="A7544" s="6">
        <v>149.16095999999999</v>
      </c>
      <c r="B7544" s="19">
        <f>(A7544-G7544)/G7544</f>
        <v>0.74874507597073692</v>
      </c>
      <c r="C7544" s="30" t="s">
        <v>164</v>
      </c>
      <c r="D7544" s="6">
        <v>1010799</v>
      </c>
      <c r="E7544" s="6">
        <v>238</v>
      </c>
      <c r="F7544" s="7" t="s">
        <v>87</v>
      </c>
      <c r="G7544" s="6">
        <v>85.296000000000006</v>
      </c>
    </row>
    <row r="7545" spans="1:7" ht="15" thickBot="1" x14ac:dyDescent="0.35">
      <c r="A7545" s="6">
        <v>149.25059999999999</v>
      </c>
      <c r="B7545" s="19">
        <f>(A7545-G7545)/G7545</f>
        <v>25.651892857142858</v>
      </c>
      <c r="C7545" s="30" t="s">
        <v>119</v>
      </c>
      <c r="D7545" s="6">
        <v>1009635</v>
      </c>
      <c r="E7545" s="6">
        <v>538</v>
      </c>
      <c r="F7545" s="7" t="s">
        <v>25</v>
      </c>
      <c r="G7545" s="6">
        <v>5.6</v>
      </c>
    </row>
    <row r="7546" spans="1:7" ht="15" thickBot="1" x14ac:dyDescent="0.35">
      <c r="A7546" s="6">
        <v>149.25059999999999</v>
      </c>
      <c r="B7546" s="19">
        <f>(A7546-G7546)/G7546</f>
        <v>6.8190800502933779</v>
      </c>
      <c r="C7546" s="30" t="s">
        <v>339</v>
      </c>
      <c r="D7546" s="6">
        <v>1014856</v>
      </c>
      <c r="E7546" s="6">
        <v>828</v>
      </c>
      <c r="F7546" s="7" t="s">
        <v>25</v>
      </c>
      <c r="G7546" s="6">
        <v>19.088000000000001</v>
      </c>
    </row>
    <row r="7547" spans="1:7" ht="15" thickBot="1" x14ac:dyDescent="0.35">
      <c r="A7547" s="6">
        <v>149.25059999999999</v>
      </c>
      <c r="B7547" s="19">
        <f>(A7547-G7547)/G7547</f>
        <v>5.0007478288838856</v>
      </c>
      <c r="C7547" s="30" t="s">
        <v>136</v>
      </c>
      <c r="D7547" s="6">
        <v>1009196</v>
      </c>
      <c r="E7547" s="6">
        <v>1161</v>
      </c>
      <c r="F7547" s="7" t="s">
        <v>25</v>
      </c>
      <c r="G7547" s="6">
        <v>24.872</v>
      </c>
    </row>
    <row r="7548" spans="1:7" ht="15" thickBot="1" x14ac:dyDescent="0.35">
      <c r="A7548" s="6">
        <v>149.25059999999999</v>
      </c>
      <c r="B7548" s="19">
        <f>(A7548-G7548)/G7548</f>
        <v>3.2809373565855897</v>
      </c>
      <c r="C7548" s="30" t="s">
        <v>217</v>
      </c>
      <c r="D7548" s="6">
        <v>1013676</v>
      </c>
      <c r="E7548" s="6">
        <v>1657</v>
      </c>
      <c r="F7548" s="7" t="s">
        <v>31</v>
      </c>
      <c r="G7548" s="6">
        <v>34.863999999999997</v>
      </c>
    </row>
    <row r="7549" spans="1:7" ht="15" thickBot="1" x14ac:dyDescent="0.35">
      <c r="A7549" s="6">
        <v>149.25059999999999</v>
      </c>
      <c r="B7549" s="19">
        <f>(A7549-G7549)/G7549</f>
        <v>2.4927127211457454</v>
      </c>
      <c r="C7549" s="30" t="s">
        <v>267</v>
      </c>
      <c r="D7549" s="6">
        <v>1009608</v>
      </c>
      <c r="E7549" s="6">
        <v>2637</v>
      </c>
      <c r="F7549" s="7" t="s">
        <v>35</v>
      </c>
      <c r="G7549" s="6">
        <v>42.731999999999999</v>
      </c>
    </row>
    <row r="7550" spans="1:7" ht="15" thickBot="1" x14ac:dyDescent="0.35">
      <c r="A7550" s="6">
        <v>149.25059999999999</v>
      </c>
      <c r="B7550" s="19">
        <f>(A7550-G7550)/G7550</f>
        <v>2.1628931084173941</v>
      </c>
      <c r="C7550" s="30" t="s">
        <v>329</v>
      </c>
      <c r="D7550" s="6">
        <v>1017013</v>
      </c>
      <c r="E7550" s="6">
        <v>2518</v>
      </c>
      <c r="F7550" s="7" t="s">
        <v>31</v>
      </c>
      <c r="G7550" s="6">
        <v>47.188000000000002</v>
      </c>
    </row>
    <row r="7551" spans="1:7" ht="15" thickBot="1" x14ac:dyDescent="0.35">
      <c r="A7551" s="6">
        <v>149.25059999999999</v>
      </c>
      <c r="B7551" s="19">
        <f>(A7551-G7551)/G7551</f>
        <v>1.4150582524271844</v>
      </c>
      <c r="C7551" s="30" t="s">
        <v>365</v>
      </c>
      <c r="D7551" s="6">
        <v>1014407</v>
      </c>
      <c r="E7551" s="6">
        <v>1788</v>
      </c>
      <c r="F7551" s="7" t="s">
        <v>21</v>
      </c>
      <c r="G7551" s="6">
        <v>61.8</v>
      </c>
    </row>
    <row r="7552" spans="1:7" ht="15" thickBot="1" x14ac:dyDescent="0.35">
      <c r="A7552" s="6">
        <v>149.25059999999999</v>
      </c>
      <c r="B7552" s="19">
        <f>(A7552-G7552)/G7552</f>
        <v>1.1082975477455077</v>
      </c>
      <c r="C7552" s="30" t="s">
        <v>339</v>
      </c>
      <c r="D7552" s="6">
        <v>1015873</v>
      </c>
      <c r="E7552" s="6">
        <v>169</v>
      </c>
      <c r="F7552" s="7" t="s">
        <v>35</v>
      </c>
      <c r="G7552" s="6">
        <v>70.792000000000002</v>
      </c>
    </row>
    <row r="7553" spans="1:7" ht="15" thickBot="1" x14ac:dyDescent="0.35">
      <c r="A7553" s="6">
        <v>149.25059999999999</v>
      </c>
      <c r="B7553" s="19">
        <f>(A7553-G7553)/G7553</f>
        <v>1.0434090909090905</v>
      </c>
      <c r="C7553" s="30" t="s">
        <v>30</v>
      </c>
      <c r="D7553" s="6">
        <v>1018318</v>
      </c>
      <c r="E7553" s="6">
        <v>2026</v>
      </c>
      <c r="F7553" s="7" t="s">
        <v>35</v>
      </c>
      <c r="G7553" s="6">
        <v>73.040000000000006</v>
      </c>
    </row>
    <row r="7554" spans="1:7" ht="15" thickBot="1" x14ac:dyDescent="0.35">
      <c r="A7554" s="6">
        <v>149.25059999999999</v>
      </c>
      <c r="B7554" s="19">
        <f>(A7554-G7554)/G7554</f>
        <v>1.0124399978426188</v>
      </c>
      <c r="C7554" s="30" t="s">
        <v>225</v>
      </c>
      <c r="D7554" s="6">
        <v>1012356</v>
      </c>
      <c r="E7554" s="6">
        <v>1754</v>
      </c>
      <c r="F7554" s="7" t="s">
        <v>42</v>
      </c>
      <c r="G7554" s="6">
        <v>74.164000000000001</v>
      </c>
    </row>
    <row r="7555" spans="1:7" ht="15" thickBot="1" x14ac:dyDescent="0.35">
      <c r="A7555" s="6">
        <v>149.25059999999999</v>
      </c>
      <c r="B7555" s="19">
        <f>(A7555-G7555)/G7555</f>
        <v>0.77780874785591758</v>
      </c>
      <c r="C7555" s="30" t="s">
        <v>86</v>
      </c>
      <c r="D7555" s="6">
        <v>1006453</v>
      </c>
      <c r="E7555" s="6">
        <v>272</v>
      </c>
      <c r="F7555" s="7" t="s">
        <v>42</v>
      </c>
      <c r="G7555" s="6">
        <v>83.951999999999998</v>
      </c>
    </row>
    <row r="7556" spans="1:7" ht="15" thickBot="1" x14ac:dyDescent="0.35">
      <c r="A7556" s="6">
        <v>149.25059999999999</v>
      </c>
      <c r="B7556" s="19">
        <f>(A7556-G7556)/G7556</f>
        <v>0.3038630883740433</v>
      </c>
      <c r="C7556" s="30" t="s">
        <v>48</v>
      </c>
      <c r="D7556" s="6">
        <v>1008389</v>
      </c>
      <c r="E7556" s="6">
        <v>867</v>
      </c>
      <c r="F7556" s="7" t="s">
        <v>21</v>
      </c>
      <c r="G7556" s="6">
        <v>114.468</v>
      </c>
    </row>
    <row r="7557" spans="1:7" ht="15" thickBot="1" x14ac:dyDescent="0.35">
      <c r="A7557" s="6">
        <v>149.25059999999999</v>
      </c>
      <c r="B7557" s="19">
        <f>(A7557-G7557)/G7557</f>
        <v>0.26483559322033889</v>
      </c>
      <c r="C7557" s="30" t="s">
        <v>16</v>
      </c>
      <c r="D7557" s="6">
        <v>1018382</v>
      </c>
      <c r="E7557" s="6">
        <v>1506</v>
      </c>
      <c r="F7557" s="7" t="s">
        <v>25</v>
      </c>
      <c r="G7557" s="6">
        <v>118</v>
      </c>
    </row>
    <row r="7558" spans="1:7" ht="15" thickBot="1" x14ac:dyDescent="0.35">
      <c r="A7558" s="6">
        <v>149.25059999999999</v>
      </c>
      <c r="B7558" s="19">
        <f>(A7558-G7558)/G7558</f>
        <v>0.16496456336445078</v>
      </c>
      <c r="C7558" s="30" t="s">
        <v>53</v>
      </c>
      <c r="D7558" s="6">
        <v>1018049</v>
      </c>
      <c r="E7558" s="6">
        <v>1816</v>
      </c>
      <c r="F7558" s="7" t="s">
        <v>23</v>
      </c>
      <c r="G7558" s="6">
        <v>128.11600000000001</v>
      </c>
    </row>
    <row r="7559" spans="1:7" ht="15" thickBot="1" x14ac:dyDescent="0.35">
      <c r="A7559" s="6">
        <v>149.25059999999999</v>
      </c>
      <c r="B7559" s="19">
        <f>(A7559-G7559)/G7559</f>
        <v>-4.458826240589963E-2</v>
      </c>
      <c r="C7559" s="30" t="s">
        <v>163</v>
      </c>
      <c r="D7559" s="6">
        <v>1012342</v>
      </c>
      <c r="E7559" s="6">
        <v>1665</v>
      </c>
      <c r="F7559" s="7" t="s">
        <v>35</v>
      </c>
      <c r="G7559" s="6">
        <v>156.21600000000001</v>
      </c>
    </row>
    <row r="7560" spans="1:7" ht="15" thickBot="1" x14ac:dyDescent="0.35">
      <c r="A7560" s="6">
        <v>149.25059999999999</v>
      </c>
      <c r="B7560" s="19">
        <f>(A7560-G7560)/G7560</f>
        <v>-0.1376586008458712</v>
      </c>
      <c r="C7560" s="30" t="s">
        <v>46</v>
      </c>
      <c r="D7560" s="6">
        <v>1017081</v>
      </c>
      <c r="E7560" s="6">
        <v>1692</v>
      </c>
      <c r="F7560" s="7" t="s">
        <v>27</v>
      </c>
      <c r="G7560" s="6">
        <v>173.07599999999999</v>
      </c>
    </row>
    <row r="7561" spans="1:7" ht="15" thickBot="1" x14ac:dyDescent="0.35">
      <c r="A7561" s="6">
        <v>149.25059999999999</v>
      </c>
      <c r="B7561" s="19">
        <f>(A7561-G7561)/G7561</f>
        <v>-0.15413832970620248</v>
      </c>
      <c r="C7561" s="30" t="s">
        <v>16</v>
      </c>
      <c r="D7561" s="6">
        <v>1017461</v>
      </c>
      <c r="E7561" s="6">
        <v>1867</v>
      </c>
      <c r="F7561" s="7" t="s">
        <v>19</v>
      </c>
      <c r="G7561" s="6">
        <v>176.44800000000001</v>
      </c>
    </row>
    <row r="7562" spans="1:7" ht="15" thickBot="1" x14ac:dyDescent="0.35">
      <c r="A7562" s="6">
        <v>149.25059999999999</v>
      </c>
      <c r="B7562" s="19">
        <f>(A7562-G7562)/G7562</f>
        <v>-0.15949248755434423</v>
      </c>
      <c r="C7562" s="30" t="s">
        <v>357</v>
      </c>
      <c r="D7562" s="6">
        <v>1018596</v>
      </c>
      <c r="E7562" s="6">
        <v>731</v>
      </c>
      <c r="F7562" s="7" t="s">
        <v>35</v>
      </c>
      <c r="G7562" s="6">
        <v>177.572</v>
      </c>
    </row>
    <row r="7563" spans="1:7" ht="15" thickBot="1" x14ac:dyDescent="0.35">
      <c r="A7563" s="6">
        <v>149.25059999999999</v>
      </c>
      <c r="B7563" s="19">
        <f>(A7563-G7563)/G7563</f>
        <v>-0.16477928996731883</v>
      </c>
      <c r="C7563" s="30" t="s">
        <v>117</v>
      </c>
      <c r="D7563" s="6">
        <v>1011104</v>
      </c>
      <c r="E7563" s="6">
        <v>761</v>
      </c>
      <c r="F7563" s="7" t="s">
        <v>19</v>
      </c>
      <c r="G7563" s="6">
        <v>178.696</v>
      </c>
    </row>
    <row r="7564" spans="1:7" ht="15" thickBot="1" x14ac:dyDescent="0.35">
      <c r="A7564" s="6">
        <v>149.25059999999999</v>
      </c>
      <c r="B7564" s="19">
        <f>(A7564-G7564)/G7564</f>
        <v>-0.20479412642257364</v>
      </c>
      <c r="C7564" s="30" t="s">
        <v>122</v>
      </c>
      <c r="D7564" s="6">
        <v>1016120</v>
      </c>
      <c r="E7564" s="6">
        <v>897</v>
      </c>
      <c r="F7564" s="7" t="s">
        <v>31</v>
      </c>
      <c r="G7564" s="6">
        <v>187.68799999999999</v>
      </c>
    </row>
    <row r="7565" spans="1:7" ht="15" thickBot="1" x14ac:dyDescent="0.35">
      <c r="A7565" s="6">
        <v>149.25059999999999</v>
      </c>
      <c r="B7565" s="19">
        <f>(A7565-G7565)/G7565</f>
        <v>-0.21420583775587573</v>
      </c>
      <c r="C7565" s="30" t="s">
        <v>381</v>
      </c>
      <c r="D7565" s="6">
        <v>1019260</v>
      </c>
      <c r="E7565" s="6">
        <v>476</v>
      </c>
      <c r="F7565" s="7" t="s">
        <v>27</v>
      </c>
      <c r="G7565" s="6">
        <v>189.93600000000001</v>
      </c>
    </row>
    <row r="7566" spans="1:7" ht="15" thickBot="1" x14ac:dyDescent="0.35">
      <c r="A7566" s="6">
        <v>149.25059999999999</v>
      </c>
      <c r="B7566" s="19">
        <f>(A7566-G7566)/G7566</f>
        <v>-0.2411500915192191</v>
      </c>
      <c r="C7566" s="30" t="s">
        <v>297</v>
      </c>
      <c r="D7566" s="6">
        <v>1018115</v>
      </c>
      <c r="E7566" s="6">
        <v>902</v>
      </c>
      <c r="F7566" s="7" t="s">
        <v>35</v>
      </c>
      <c r="G7566" s="6">
        <v>196.68</v>
      </c>
    </row>
    <row r="7567" spans="1:7" ht="15" thickBot="1" x14ac:dyDescent="0.35">
      <c r="A7567" s="6">
        <v>149.25059999999999</v>
      </c>
      <c r="B7567" s="19">
        <f>(A7567-G7567)/G7567</f>
        <v>-0.25394097534640997</v>
      </c>
      <c r="C7567" s="30" t="s">
        <v>342</v>
      </c>
      <c r="D7567" s="6">
        <v>1012273</v>
      </c>
      <c r="E7567" s="6">
        <v>2755</v>
      </c>
      <c r="F7567" s="7" t="s">
        <v>31</v>
      </c>
      <c r="G7567" s="6">
        <v>200.05199999999999</v>
      </c>
    </row>
    <row r="7568" spans="1:7" ht="15" thickBot="1" x14ac:dyDescent="0.35">
      <c r="A7568" s="6">
        <v>149.4272</v>
      </c>
      <c r="B7568" s="19">
        <f>(A7568-G7568)/G7568</f>
        <v>-0.31614018130427773</v>
      </c>
      <c r="C7568" s="30" t="s">
        <v>66</v>
      </c>
      <c r="D7568" s="6">
        <v>1003640</v>
      </c>
      <c r="E7568" s="6">
        <v>2725</v>
      </c>
      <c r="F7568" s="7" t="s">
        <v>21</v>
      </c>
      <c r="G7568" s="6">
        <v>218.50559999999999</v>
      </c>
    </row>
    <row r="7569" spans="1:7" ht="15" thickBot="1" x14ac:dyDescent="0.35">
      <c r="A7569" s="6">
        <v>149.46464</v>
      </c>
      <c r="B7569" s="19">
        <f>(A7569-G7569)/G7569</f>
        <v>-0.6788539050909147</v>
      </c>
      <c r="C7569" s="30" t="s">
        <v>123</v>
      </c>
      <c r="D7569" s="6">
        <v>1001047</v>
      </c>
      <c r="E7569" s="6">
        <v>1047</v>
      </c>
      <c r="F7569" s="7" t="s">
        <v>35</v>
      </c>
      <c r="G7569" s="6">
        <v>465.41011200000003</v>
      </c>
    </row>
    <row r="7570" spans="1:7" ht="15" thickBot="1" x14ac:dyDescent="0.35">
      <c r="A7570" s="6">
        <v>149.5676</v>
      </c>
      <c r="B7570" s="19">
        <f>(A7570-G7570)/G7570</f>
        <v>0.94530632205435561</v>
      </c>
      <c r="C7570" s="30" t="s">
        <v>364</v>
      </c>
      <c r="D7570" s="6">
        <v>1004115</v>
      </c>
      <c r="E7570" s="6">
        <v>402</v>
      </c>
      <c r="F7570" s="7" t="s">
        <v>87</v>
      </c>
      <c r="G7570" s="6">
        <v>76.886399999999995</v>
      </c>
    </row>
    <row r="7571" spans="1:7" ht="15" thickBot="1" x14ac:dyDescent="0.35">
      <c r="A7571" s="6">
        <v>149.69880000000001</v>
      </c>
      <c r="B7571" s="19">
        <f>(A7571-G7571)/G7571</f>
        <v>85.631249999999994</v>
      </c>
      <c r="C7571" s="30" t="s">
        <v>308</v>
      </c>
      <c r="D7571" s="6">
        <v>1013609</v>
      </c>
      <c r="E7571" s="6">
        <v>737</v>
      </c>
      <c r="F7571" s="7" t="s">
        <v>35</v>
      </c>
      <c r="G7571" s="6">
        <v>1.728</v>
      </c>
    </row>
    <row r="7572" spans="1:7" ht="15" thickBot="1" x14ac:dyDescent="0.35">
      <c r="A7572" s="6">
        <v>149.69880000000001</v>
      </c>
      <c r="B7572" s="19">
        <f>(A7572-G7572)/G7572</f>
        <v>36.650603621730383</v>
      </c>
      <c r="C7572" s="30" t="s">
        <v>75</v>
      </c>
      <c r="D7572" s="6">
        <v>1011297</v>
      </c>
      <c r="E7572" s="6">
        <v>2335</v>
      </c>
      <c r="F7572" s="7" t="s">
        <v>23</v>
      </c>
      <c r="G7572" s="6">
        <v>3.976</v>
      </c>
    </row>
    <row r="7573" spans="1:7" ht="15" thickBot="1" x14ac:dyDescent="0.35">
      <c r="A7573" s="6">
        <v>149.69880000000001</v>
      </c>
      <c r="B7573" s="19">
        <f>(A7573-G7573)/G7573</f>
        <v>15.972653061224491</v>
      </c>
      <c r="C7573" s="30" t="s">
        <v>92</v>
      </c>
      <c r="D7573" s="6">
        <v>1006860</v>
      </c>
      <c r="E7573" s="6">
        <v>1869</v>
      </c>
      <c r="F7573" s="7" t="s">
        <v>21</v>
      </c>
      <c r="G7573" s="6">
        <v>8.82</v>
      </c>
    </row>
    <row r="7574" spans="1:7" ht="15" thickBot="1" x14ac:dyDescent="0.35">
      <c r="A7574" s="6">
        <v>149.69880000000001</v>
      </c>
      <c r="B7574" s="19">
        <f>(A7574-G7574)/G7574</f>
        <v>9.6229633834799877</v>
      </c>
      <c r="C7574" s="30" t="s">
        <v>240</v>
      </c>
      <c r="D7574" s="6">
        <v>1019783</v>
      </c>
      <c r="E7574" s="6">
        <v>309</v>
      </c>
      <c r="F7574" s="7" t="s">
        <v>21</v>
      </c>
      <c r="G7574" s="6">
        <v>14.092000000000001</v>
      </c>
    </row>
    <row r="7575" spans="1:7" ht="15" thickBot="1" x14ac:dyDescent="0.35">
      <c r="A7575" s="6">
        <v>149.69880000000001</v>
      </c>
      <c r="B7575" s="19">
        <f>(A7575-G7575)/G7575</f>
        <v>4.0329074771382469</v>
      </c>
      <c r="C7575" s="30" t="s">
        <v>210</v>
      </c>
      <c r="D7575" s="6">
        <v>1019646</v>
      </c>
      <c r="E7575" s="6">
        <v>1941</v>
      </c>
      <c r="F7575" s="7" t="s">
        <v>19</v>
      </c>
      <c r="G7575" s="6">
        <v>29.744</v>
      </c>
    </row>
    <row r="7576" spans="1:7" ht="15" thickBot="1" x14ac:dyDescent="0.35">
      <c r="A7576" s="6">
        <v>149.69880000000001</v>
      </c>
      <c r="B7576" s="19">
        <f>(A7576-G7576)/G7576</f>
        <v>3.8496436439030717</v>
      </c>
      <c r="C7576" s="30" t="s">
        <v>164</v>
      </c>
      <c r="D7576" s="6">
        <v>1016464</v>
      </c>
      <c r="E7576" s="6">
        <v>2147</v>
      </c>
      <c r="F7576" s="7" t="s">
        <v>17</v>
      </c>
      <c r="G7576" s="6">
        <v>30.867999999999999</v>
      </c>
    </row>
    <row r="7577" spans="1:7" ht="15" thickBot="1" x14ac:dyDescent="0.35">
      <c r="A7577" s="6">
        <v>149.69880000000001</v>
      </c>
      <c r="B7577" s="19">
        <f>(A7577-G7577)/G7577</f>
        <v>3.2436444041274517</v>
      </c>
      <c r="C7577" s="30" t="s">
        <v>195</v>
      </c>
      <c r="D7577" s="6">
        <v>1008966</v>
      </c>
      <c r="E7577" s="6">
        <v>1141</v>
      </c>
      <c r="F7577" s="7" t="s">
        <v>42</v>
      </c>
      <c r="G7577" s="6">
        <v>35.276000000000003</v>
      </c>
    </row>
    <row r="7578" spans="1:7" ht="15" thickBot="1" x14ac:dyDescent="0.35">
      <c r="A7578" s="6">
        <v>149.69880000000001</v>
      </c>
      <c r="B7578" s="19">
        <f>(A7578-G7578)/G7578</f>
        <v>2.8886845386533664</v>
      </c>
      <c r="C7578" s="30" t="s">
        <v>317</v>
      </c>
      <c r="D7578" s="6">
        <v>1009239</v>
      </c>
      <c r="E7578" s="6">
        <v>525</v>
      </c>
      <c r="F7578" s="7" t="s">
        <v>42</v>
      </c>
      <c r="G7578" s="6">
        <v>38.496000000000002</v>
      </c>
    </row>
    <row r="7579" spans="1:7" ht="15" thickBot="1" x14ac:dyDescent="0.35">
      <c r="A7579" s="6">
        <v>149.69880000000001</v>
      </c>
      <c r="B7579" s="19">
        <f>(A7579-G7579)/G7579</f>
        <v>2.4626850481125095</v>
      </c>
      <c r="C7579" s="30" t="s">
        <v>74</v>
      </c>
      <c r="D7579" s="6">
        <v>1010374</v>
      </c>
      <c r="E7579" s="6">
        <v>632</v>
      </c>
      <c r="F7579" s="7" t="s">
        <v>21</v>
      </c>
      <c r="G7579" s="6">
        <v>43.231999999999999</v>
      </c>
    </row>
    <row r="7580" spans="1:7" ht="15" thickBot="1" x14ac:dyDescent="0.35">
      <c r="A7580" s="6">
        <v>149.69880000000001</v>
      </c>
      <c r="B7580" s="19">
        <f>(A7580-G7580)/G7580</f>
        <v>2.2154566543517489</v>
      </c>
      <c r="C7580" s="30" t="s">
        <v>120</v>
      </c>
      <c r="D7580" s="6">
        <v>1007585</v>
      </c>
      <c r="E7580" s="6">
        <v>2307</v>
      </c>
      <c r="F7580" s="7" t="s">
        <v>23</v>
      </c>
      <c r="G7580" s="6">
        <v>46.555999999999997</v>
      </c>
    </row>
    <row r="7581" spans="1:7" ht="15" thickBot="1" x14ac:dyDescent="0.35">
      <c r="A7581" s="6">
        <v>149.69880000000001</v>
      </c>
      <c r="B7581" s="19">
        <f>(A7581-G7581)/G7581</f>
        <v>1.2027486756915835</v>
      </c>
      <c r="C7581" s="30" t="s">
        <v>301</v>
      </c>
      <c r="D7581" s="6">
        <v>1017653</v>
      </c>
      <c r="E7581" s="6">
        <v>1390</v>
      </c>
      <c r="F7581" s="7" t="s">
        <v>31</v>
      </c>
      <c r="G7581" s="6">
        <v>67.959999999999994</v>
      </c>
    </row>
    <row r="7582" spans="1:7" ht="15" thickBot="1" x14ac:dyDescent="0.35">
      <c r="A7582" s="6">
        <v>149.69880000000001</v>
      </c>
      <c r="B7582" s="19">
        <f>(A7582-G7582)/G7582</f>
        <v>1.085522429646141</v>
      </c>
      <c r="C7582" s="30" t="s">
        <v>357</v>
      </c>
      <c r="D7582" s="6">
        <v>1008603</v>
      </c>
      <c r="E7582" s="6">
        <v>1604</v>
      </c>
      <c r="F7582" s="7" t="s">
        <v>19</v>
      </c>
      <c r="G7582" s="6">
        <v>71.78</v>
      </c>
    </row>
    <row r="7583" spans="1:7" ht="15" thickBot="1" x14ac:dyDescent="0.35">
      <c r="A7583" s="6">
        <v>149.69880000000001</v>
      </c>
      <c r="B7583" s="19">
        <f>(A7583-G7583)/G7583</f>
        <v>1.0345039412883936</v>
      </c>
      <c r="C7583" s="30" t="s">
        <v>367</v>
      </c>
      <c r="D7583" s="6">
        <v>1013191</v>
      </c>
      <c r="E7583" s="6">
        <v>6</v>
      </c>
      <c r="F7583" s="7" t="s">
        <v>35</v>
      </c>
      <c r="G7583" s="6">
        <v>73.58</v>
      </c>
    </row>
    <row r="7584" spans="1:7" ht="15" thickBot="1" x14ac:dyDescent="0.35">
      <c r="A7584" s="6">
        <v>149.69880000000001</v>
      </c>
      <c r="B7584" s="19">
        <f>(A7584-G7584)/G7584</f>
        <v>0.91734720016394311</v>
      </c>
      <c r="C7584" s="30" t="s">
        <v>271</v>
      </c>
      <c r="D7584" s="6">
        <v>1015721</v>
      </c>
      <c r="E7584" s="6">
        <v>2398</v>
      </c>
      <c r="F7584" s="7" t="s">
        <v>31</v>
      </c>
      <c r="G7584" s="6">
        <v>78.075999999999993</v>
      </c>
    </row>
    <row r="7585" spans="1:7" ht="15" thickBot="1" x14ac:dyDescent="0.35">
      <c r="A7585" s="6">
        <v>149.69880000000001</v>
      </c>
      <c r="B7585" s="19">
        <f>(A7585-G7585)/G7585</f>
        <v>-2.7702579823854882E-2</v>
      </c>
      <c r="C7585" s="30" t="s">
        <v>156</v>
      </c>
      <c r="D7585" s="6">
        <v>1007309</v>
      </c>
      <c r="E7585" s="6">
        <v>2273</v>
      </c>
      <c r="F7585" s="7" t="s">
        <v>17</v>
      </c>
      <c r="G7585" s="6">
        <v>153.964</v>
      </c>
    </row>
    <row r="7586" spans="1:7" ht="15" thickBot="1" x14ac:dyDescent="0.35">
      <c r="A7586" s="6">
        <v>149.69880000000001</v>
      </c>
      <c r="B7586" s="19">
        <f>(A7586-G7586)/G7586</f>
        <v>-9.0662357857906439E-2</v>
      </c>
      <c r="C7586" s="30" t="s">
        <v>207</v>
      </c>
      <c r="D7586" s="6">
        <v>1014946</v>
      </c>
      <c r="E7586" s="6">
        <v>2083</v>
      </c>
      <c r="F7586" s="7" t="s">
        <v>27</v>
      </c>
      <c r="G7586" s="6">
        <v>164.624</v>
      </c>
    </row>
    <row r="7587" spans="1:7" ht="15" thickBot="1" x14ac:dyDescent="0.35">
      <c r="A7587" s="6">
        <v>149.69880000000001</v>
      </c>
      <c r="B7587" s="19">
        <f>(A7587-G7587)/G7587</f>
        <v>-0.11483680227057709</v>
      </c>
      <c r="C7587" s="30" t="s">
        <v>237</v>
      </c>
      <c r="D7587" s="6">
        <v>1019626</v>
      </c>
      <c r="E7587" s="6">
        <v>1257</v>
      </c>
      <c r="F7587" s="7" t="s">
        <v>17</v>
      </c>
      <c r="G7587" s="6">
        <v>169.12</v>
      </c>
    </row>
    <row r="7588" spans="1:7" ht="15" thickBot="1" x14ac:dyDescent="0.35">
      <c r="A7588" s="6">
        <v>149.69880000000001</v>
      </c>
      <c r="B7588" s="19">
        <f>(A7588-G7588)/G7588</f>
        <v>-0.26198580161703805</v>
      </c>
      <c r="C7588" s="30" t="s">
        <v>287</v>
      </c>
      <c r="D7588" s="6">
        <v>1016653</v>
      </c>
      <c r="E7588" s="6">
        <v>481</v>
      </c>
      <c r="F7588" s="7" t="s">
        <v>23</v>
      </c>
      <c r="G7588" s="6">
        <v>202.84</v>
      </c>
    </row>
    <row r="7589" spans="1:7" ht="15" thickBot="1" x14ac:dyDescent="0.35">
      <c r="A7589" s="6">
        <v>149.87808000000001</v>
      </c>
      <c r="B7589" s="19">
        <f>(A7589-G7589)/G7589</f>
        <v>0.56907537688442233</v>
      </c>
      <c r="C7589" s="30" t="s">
        <v>107</v>
      </c>
      <c r="D7589" s="6">
        <v>1007470</v>
      </c>
      <c r="E7589" s="6">
        <v>265</v>
      </c>
      <c r="F7589" s="7" t="s">
        <v>87</v>
      </c>
      <c r="G7589" s="6">
        <v>95.52</v>
      </c>
    </row>
    <row r="7590" spans="1:7" ht="15" thickBot="1" x14ac:dyDescent="0.35">
      <c r="A7590" s="6">
        <v>149.88480000000001</v>
      </c>
      <c r="B7590" s="19">
        <f>(A7590-G7590)/G7590</f>
        <v>2.4816769493793212</v>
      </c>
      <c r="C7590" s="30" t="s">
        <v>251</v>
      </c>
      <c r="D7590" s="6">
        <v>1003452</v>
      </c>
      <c r="E7590" s="6">
        <v>1445</v>
      </c>
      <c r="F7590" s="7" t="s">
        <v>25</v>
      </c>
      <c r="G7590" s="6">
        <v>43.049599999999998</v>
      </c>
    </row>
    <row r="7591" spans="1:7" ht="15" thickBot="1" x14ac:dyDescent="0.35">
      <c r="A7591" s="6">
        <v>149.9264</v>
      </c>
      <c r="B7591" s="19">
        <f>(A7591-G7591)/G7591</f>
        <v>-0.63873853034158379</v>
      </c>
      <c r="C7591" s="30" t="s">
        <v>48</v>
      </c>
      <c r="D7591" s="6">
        <v>1004513</v>
      </c>
      <c r="E7591" s="6">
        <v>2381</v>
      </c>
      <c r="F7591" s="7" t="s">
        <v>31</v>
      </c>
      <c r="G7591" s="6">
        <v>415.00799999999998</v>
      </c>
    </row>
    <row r="7592" spans="1:7" ht="15" thickBot="1" x14ac:dyDescent="0.35">
      <c r="A7592" s="6">
        <v>150.01480000000001</v>
      </c>
      <c r="B7592" s="19">
        <f>(A7592-G7592)/G7592</f>
        <v>-0.15790147296569065</v>
      </c>
      <c r="C7592" s="30" t="s">
        <v>254</v>
      </c>
      <c r="D7592" s="6">
        <v>1005260</v>
      </c>
      <c r="E7592" s="6">
        <v>876</v>
      </c>
      <c r="F7592" s="7" t="s">
        <v>19</v>
      </c>
      <c r="G7592" s="6">
        <v>178.14400000000001</v>
      </c>
    </row>
    <row r="7593" spans="1:7" ht="15" thickBot="1" x14ac:dyDescent="0.35">
      <c r="A7593" s="6">
        <v>150.14699999999999</v>
      </c>
      <c r="B7593" s="19">
        <f>(A7593-G7593)/G7593</f>
        <v>64.623688811188813</v>
      </c>
      <c r="C7593" s="30" t="s">
        <v>246</v>
      </c>
      <c r="D7593" s="6">
        <v>1008101</v>
      </c>
      <c r="E7593" s="6">
        <v>2380</v>
      </c>
      <c r="F7593" s="7" t="s">
        <v>23</v>
      </c>
      <c r="G7593" s="6">
        <v>2.2879999999999998</v>
      </c>
    </row>
    <row r="7594" spans="1:7" ht="15" thickBot="1" x14ac:dyDescent="0.35">
      <c r="A7594" s="6">
        <v>150.14699999999999</v>
      </c>
      <c r="B7594" s="19">
        <f>(A7594-G7594)/G7594</f>
        <v>32.877933212996389</v>
      </c>
      <c r="C7594" s="30" t="s">
        <v>37</v>
      </c>
      <c r="D7594" s="6">
        <v>1016435</v>
      </c>
      <c r="E7594" s="6">
        <v>163</v>
      </c>
      <c r="F7594" s="7" t="s">
        <v>42</v>
      </c>
      <c r="G7594" s="6">
        <v>4.4320000000000004</v>
      </c>
    </row>
    <row r="7595" spans="1:7" ht="15" thickBot="1" x14ac:dyDescent="0.35">
      <c r="A7595" s="6">
        <v>150.14699999999999</v>
      </c>
      <c r="B7595" s="19">
        <f>(A7595-G7595)/G7595</f>
        <v>11.207073170731706</v>
      </c>
      <c r="C7595" s="30" t="s">
        <v>195</v>
      </c>
      <c r="D7595" s="6">
        <v>1012438</v>
      </c>
      <c r="E7595" s="6">
        <v>758</v>
      </c>
      <c r="F7595" s="7" t="s">
        <v>25</v>
      </c>
      <c r="G7595" s="6">
        <v>12.3</v>
      </c>
    </row>
    <row r="7596" spans="1:7" ht="15" thickBot="1" x14ac:dyDescent="0.35">
      <c r="A7596" s="6">
        <v>150.14699999999999</v>
      </c>
      <c r="B7596" s="19">
        <f>(A7596-G7596)/G7596</f>
        <v>6.884215500945178</v>
      </c>
      <c r="C7596" s="30" t="s">
        <v>40</v>
      </c>
      <c r="D7596" s="6">
        <v>1013231</v>
      </c>
      <c r="E7596" s="6">
        <v>1046</v>
      </c>
      <c r="F7596" s="7" t="s">
        <v>35</v>
      </c>
      <c r="G7596" s="6">
        <v>19.044</v>
      </c>
    </row>
    <row r="7597" spans="1:7" ht="15" thickBot="1" x14ac:dyDescent="0.35">
      <c r="A7597" s="6">
        <v>150.14699999999999</v>
      </c>
      <c r="B7597" s="19">
        <f>(A7597-G7597)/G7597</f>
        <v>1.8006229948518988</v>
      </c>
      <c r="C7597" s="30" t="s">
        <v>210</v>
      </c>
      <c r="D7597" s="6">
        <v>1008626</v>
      </c>
      <c r="E7597" s="6">
        <v>2336</v>
      </c>
      <c r="F7597" s="7" t="s">
        <v>35</v>
      </c>
      <c r="G7597" s="6">
        <v>53.612000000000002</v>
      </c>
    </row>
    <row r="7598" spans="1:7" ht="15" thickBot="1" x14ac:dyDescent="0.35">
      <c r="A7598" s="6">
        <v>150.14699999999999</v>
      </c>
      <c r="B7598" s="19">
        <f>(A7598-G7598)/G7598</f>
        <v>1.6308347350714885</v>
      </c>
      <c r="C7598" s="30" t="s">
        <v>314</v>
      </c>
      <c r="D7598" s="6">
        <v>1006652</v>
      </c>
      <c r="E7598" s="6">
        <v>1629</v>
      </c>
      <c r="F7598" s="7" t="s">
        <v>21</v>
      </c>
      <c r="G7598" s="6">
        <v>57.072000000000003</v>
      </c>
    </row>
    <row r="7599" spans="1:7" ht="15" thickBot="1" x14ac:dyDescent="0.35">
      <c r="A7599" s="6">
        <v>150.14699999999999</v>
      </c>
      <c r="B7599" s="19">
        <f>(A7599-G7599)/G7599</f>
        <v>1.345900256233985</v>
      </c>
      <c r="C7599" s="30" t="s">
        <v>49</v>
      </c>
      <c r="D7599" s="6">
        <v>1010718</v>
      </c>
      <c r="E7599" s="6">
        <v>1018</v>
      </c>
      <c r="F7599" s="7" t="s">
        <v>23</v>
      </c>
      <c r="G7599" s="6">
        <v>64.004000000000005</v>
      </c>
    </row>
    <row r="7600" spans="1:7" ht="15" thickBot="1" x14ac:dyDescent="0.35">
      <c r="A7600" s="6">
        <v>150.14699999999999</v>
      </c>
      <c r="B7600" s="19">
        <f>(A7600-G7600)/G7600</f>
        <v>0.19330970244150555</v>
      </c>
      <c r="C7600" s="30" t="s">
        <v>44</v>
      </c>
      <c r="D7600" s="6">
        <v>1017641</v>
      </c>
      <c r="E7600" s="6">
        <v>502</v>
      </c>
      <c r="F7600" s="7" t="s">
        <v>19</v>
      </c>
      <c r="G7600" s="6">
        <v>125.824</v>
      </c>
    </row>
    <row r="7601" spans="1:7" ht="15" thickBot="1" x14ac:dyDescent="0.35">
      <c r="A7601" s="6">
        <v>150.14699999999999</v>
      </c>
      <c r="B7601" s="19">
        <f>(A7601-G7601)/G7601</f>
        <v>7.9014315281131467E-2</v>
      </c>
      <c r="C7601" s="30" t="s">
        <v>148</v>
      </c>
      <c r="D7601" s="6">
        <v>1008233</v>
      </c>
      <c r="E7601" s="6">
        <v>2816</v>
      </c>
      <c r="F7601" s="7" t="s">
        <v>35</v>
      </c>
      <c r="G7601" s="6">
        <v>139.15199999999999</v>
      </c>
    </row>
    <row r="7602" spans="1:7" ht="15" thickBot="1" x14ac:dyDescent="0.35">
      <c r="A7602" s="6">
        <v>150.14699999999999</v>
      </c>
      <c r="B7602" s="19">
        <f>(A7602-G7602)/G7602</f>
        <v>-2.6901004304160764E-3</v>
      </c>
      <c r="C7602" s="30" t="s">
        <v>304</v>
      </c>
      <c r="D7602" s="6">
        <v>1018887</v>
      </c>
      <c r="E7602" s="6">
        <v>108</v>
      </c>
      <c r="F7602" s="7" t="s">
        <v>35</v>
      </c>
      <c r="G7602" s="6">
        <v>150.55199999999999</v>
      </c>
    </row>
    <row r="7603" spans="1:7" ht="15" thickBot="1" x14ac:dyDescent="0.35">
      <c r="A7603" s="6">
        <v>150.14699999999999</v>
      </c>
      <c r="B7603" s="19">
        <f>(A7603-G7603)/G7603</f>
        <v>-2.4538083729632905E-2</v>
      </c>
      <c r="C7603" s="30" t="s">
        <v>333</v>
      </c>
      <c r="D7603" s="6">
        <v>1019730</v>
      </c>
      <c r="E7603" s="6">
        <v>1459</v>
      </c>
      <c r="F7603" s="7" t="s">
        <v>27</v>
      </c>
      <c r="G7603" s="6">
        <v>153.92400000000001</v>
      </c>
    </row>
    <row r="7604" spans="1:7" ht="15" thickBot="1" x14ac:dyDescent="0.35">
      <c r="A7604" s="6">
        <v>150.14699999999999</v>
      </c>
      <c r="B7604" s="19">
        <f>(A7604-G7604)/G7604</f>
        <v>-3.1609566069862302E-2</v>
      </c>
      <c r="C7604" s="30" t="s">
        <v>291</v>
      </c>
      <c r="D7604" s="6">
        <v>1011770</v>
      </c>
      <c r="E7604" s="6">
        <v>932</v>
      </c>
      <c r="F7604" s="7" t="s">
        <v>25</v>
      </c>
      <c r="G7604" s="6">
        <v>155.048</v>
      </c>
    </row>
    <row r="7605" spans="1:7" ht="15" thickBot="1" x14ac:dyDescent="0.35">
      <c r="A7605" s="6">
        <v>150.14699999999999</v>
      </c>
      <c r="B7605" s="19">
        <f>(A7605-G7605)/G7605</f>
        <v>-5.8899112470541165E-2</v>
      </c>
      <c r="C7605" s="30" t="s">
        <v>311</v>
      </c>
      <c r="D7605" s="6">
        <v>1012645</v>
      </c>
      <c r="E7605" s="6">
        <v>345</v>
      </c>
      <c r="F7605" s="7" t="s">
        <v>35</v>
      </c>
      <c r="G7605" s="6">
        <v>159.54400000000001</v>
      </c>
    </row>
    <row r="7606" spans="1:7" ht="15" thickBot="1" x14ac:dyDescent="0.35">
      <c r="A7606" s="6">
        <v>150.14699999999999</v>
      </c>
      <c r="B7606" s="19">
        <f>(A7606-G7606)/G7606</f>
        <v>-7.8377814333767129E-2</v>
      </c>
      <c r="C7606" s="30" t="s">
        <v>101</v>
      </c>
      <c r="D7606" s="6">
        <v>1009334</v>
      </c>
      <c r="E7606" s="6">
        <v>1256</v>
      </c>
      <c r="F7606" s="7" t="s">
        <v>21</v>
      </c>
      <c r="G7606" s="6">
        <v>162.916</v>
      </c>
    </row>
    <row r="7607" spans="1:7" ht="15" thickBot="1" x14ac:dyDescent="0.35">
      <c r="A7607" s="6">
        <v>150.14699999999999</v>
      </c>
      <c r="B7607" s="19">
        <f>(A7607-G7607)/G7607</f>
        <v>-0.12658515019661679</v>
      </c>
      <c r="C7607" s="30" t="s">
        <v>154</v>
      </c>
      <c r="D7607" s="6">
        <v>1018591</v>
      </c>
      <c r="E7607" s="6">
        <v>137</v>
      </c>
      <c r="F7607" s="7" t="s">
        <v>42</v>
      </c>
      <c r="G7607" s="6">
        <v>171.90799999999999</v>
      </c>
    </row>
    <row r="7608" spans="1:7" ht="15" thickBot="1" x14ac:dyDescent="0.35">
      <c r="A7608" s="6">
        <v>150.14699999999999</v>
      </c>
      <c r="B7608" s="19">
        <f>(A7608-G7608)/G7608</f>
        <v>-0.1433877225011411</v>
      </c>
      <c r="C7608" s="30" t="s">
        <v>330</v>
      </c>
      <c r="D7608" s="6">
        <v>1015856</v>
      </c>
      <c r="E7608" s="6">
        <v>191</v>
      </c>
      <c r="F7608" s="7" t="s">
        <v>25</v>
      </c>
      <c r="G7608" s="6">
        <v>175.28</v>
      </c>
    </row>
    <row r="7609" spans="1:7" ht="15" thickBot="1" x14ac:dyDescent="0.35">
      <c r="A7609" s="6">
        <v>150.14699999999999</v>
      </c>
      <c r="B7609" s="19">
        <f>(A7609-G7609)/G7609</f>
        <v>-0.19983053015284269</v>
      </c>
      <c r="C7609" s="30" t="s">
        <v>86</v>
      </c>
      <c r="D7609" s="6">
        <v>1009826</v>
      </c>
      <c r="E7609" s="6">
        <v>1668</v>
      </c>
      <c r="F7609" s="7" t="s">
        <v>19</v>
      </c>
      <c r="G7609" s="6">
        <v>187.64400000000001</v>
      </c>
    </row>
    <row r="7610" spans="1:7" ht="15" thickBot="1" x14ac:dyDescent="0.35">
      <c r="A7610" s="6">
        <v>150.15520000000001</v>
      </c>
      <c r="B7610" s="19">
        <f>(A7610-G7610)/G7610</f>
        <v>0.59484399428998713</v>
      </c>
      <c r="C7610" s="30" t="s">
        <v>388</v>
      </c>
      <c r="D7610" s="6">
        <v>1005220</v>
      </c>
      <c r="E7610" s="6">
        <v>1510</v>
      </c>
      <c r="F7610" s="7" t="s">
        <v>23</v>
      </c>
      <c r="G7610" s="6">
        <v>94.150400000000005</v>
      </c>
    </row>
    <row r="7611" spans="1:7" ht="15" thickBot="1" x14ac:dyDescent="0.35">
      <c r="A7611" s="6">
        <v>150.54519999999999</v>
      </c>
      <c r="B7611" s="19">
        <f>(A7611-G7611)/G7611</f>
        <v>-0.35957834195480537</v>
      </c>
      <c r="C7611" s="30" t="s">
        <v>259</v>
      </c>
      <c r="D7611" s="6">
        <v>1002378</v>
      </c>
      <c r="E7611" s="6">
        <v>2378</v>
      </c>
      <c r="F7611" s="7" t="s">
        <v>19</v>
      </c>
      <c r="G7611" s="6">
        <v>235.072</v>
      </c>
    </row>
    <row r="7612" spans="1:7" ht="15" thickBot="1" x14ac:dyDescent="0.35">
      <c r="A7612" s="6">
        <v>150.59520000000001</v>
      </c>
      <c r="B7612" s="19">
        <f>(A7612-G7612)/G7612</f>
        <v>52.86094420600859</v>
      </c>
      <c r="C7612" s="30" t="s">
        <v>303</v>
      </c>
      <c r="D7612" s="6">
        <v>1006561</v>
      </c>
      <c r="E7612" s="6">
        <v>1590</v>
      </c>
      <c r="F7612" s="7" t="s">
        <v>31</v>
      </c>
      <c r="G7612" s="6">
        <v>2.7959999999999998</v>
      </c>
    </row>
    <row r="7613" spans="1:7" ht="15" thickBot="1" x14ac:dyDescent="0.35">
      <c r="A7613" s="6">
        <v>150.59520000000001</v>
      </c>
      <c r="B7613" s="19">
        <f>(A7613-G7613)/G7613</f>
        <v>38.135966735966733</v>
      </c>
      <c r="C7613" s="30" t="s">
        <v>76</v>
      </c>
      <c r="D7613" s="6">
        <v>1014298</v>
      </c>
      <c r="E7613" s="6">
        <v>1349</v>
      </c>
      <c r="F7613" s="7" t="s">
        <v>25</v>
      </c>
      <c r="G7613" s="6">
        <v>3.8479999999999999</v>
      </c>
    </row>
    <row r="7614" spans="1:7" ht="15" thickBot="1" x14ac:dyDescent="0.35">
      <c r="A7614" s="6">
        <v>150.59520000000001</v>
      </c>
      <c r="B7614" s="19">
        <f>(A7614-G7614)/G7614</f>
        <v>19.858060941828256</v>
      </c>
      <c r="C7614" s="30" t="s">
        <v>362</v>
      </c>
      <c r="D7614" s="6">
        <v>1012564</v>
      </c>
      <c r="E7614" s="6">
        <v>393</v>
      </c>
      <c r="F7614" s="7" t="s">
        <v>31</v>
      </c>
      <c r="G7614" s="6">
        <v>7.22</v>
      </c>
    </row>
    <row r="7615" spans="1:7" ht="15" thickBot="1" x14ac:dyDescent="0.35">
      <c r="A7615" s="6">
        <v>150.59520000000001</v>
      </c>
      <c r="B7615" s="19">
        <f>(A7615-G7615)/G7615</f>
        <v>7.0826105624731639</v>
      </c>
      <c r="C7615" s="30" t="s">
        <v>180</v>
      </c>
      <c r="D7615" s="6">
        <v>1014325</v>
      </c>
      <c r="E7615" s="6">
        <v>1374</v>
      </c>
      <c r="F7615" s="7" t="s">
        <v>35</v>
      </c>
      <c r="G7615" s="6">
        <v>18.632000000000001</v>
      </c>
    </row>
    <row r="7616" spans="1:7" ht="15" thickBot="1" x14ac:dyDescent="0.35">
      <c r="A7616" s="6">
        <v>150.59520000000001</v>
      </c>
      <c r="B7616" s="19">
        <f>(A7616-G7616)/G7616</f>
        <v>3.8856475473656893</v>
      </c>
      <c r="C7616" s="30" t="s">
        <v>305</v>
      </c>
      <c r="D7616" s="6">
        <v>1016091</v>
      </c>
      <c r="E7616" s="6">
        <v>2702</v>
      </c>
      <c r="F7616" s="7" t="s">
        <v>42</v>
      </c>
      <c r="G7616" s="6">
        <v>30.824000000000002</v>
      </c>
    </row>
    <row r="7617" spans="1:7" ht="15" thickBot="1" x14ac:dyDescent="0.35">
      <c r="A7617" s="6">
        <v>150.59520000000001</v>
      </c>
      <c r="B7617" s="19">
        <f>(A7617-G7617)/G7617</f>
        <v>3.4038834951456316</v>
      </c>
      <c r="C7617" s="30" t="s">
        <v>65</v>
      </c>
      <c r="D7617" s="6">
        <v>1012422</v>
      </c>
      <c r="E7617" s="6">
        <v>796</v>
      </c>
      <c r="F7617" s="7" t="s">
        <v>25</v>
      </c>
      <c r="G7617" s="6">
        <v>34.195999999999998</v>
      </c>
    </row>
    <row r="7618" spans="1:7" ht="15" thickBot="1" x14ac:dyDescent="0.35">
      <c r="A7618" s="6">
        <v>150.59520000000001</v>
      </c>
      <c r="B7618" s="19">
        <f>(A7618-G7618)/G7618</f>
        <v>2.4869686023895525</v>
      </c>
      <c r="C7618" s="30" t="s">
        <v>337</v>
      </c>
      <c r="D7618" s="6">
        <v>1011293</v>
      </c>
      <c r="E7618" s="6">
        <v>1030</v>
      </c>
      <c r="F7618" s="7" t="s">
        <v>17</v>
      </c>
      <c r="G7618" s="6">
        <v>43.188000000000002</v>
      </c>
    </row>
    <row r="7619" spans="1:7" ht="15" thickBot="1" x14ac:dyDescent="0.35">
      <c r="A7619" s="6">
        <v>150.59520000000001</v>
      </c>
      <c r="B7619" s="19">
        <f>(A7619-G7619)/G7619</f>
        <v>2.2869565217391306</v>
      </c>
      <c r="C7619" s="30" t="s">
        <v>340</v>
      </c>
      <c r="D7619" s="6">
        <v>1008199</v>
      </c>
      <c r="E7619" s="6">
        <v>2316</v>
      </c>
      <c r="F7619" s="7" t="s">
        <v>17</v>
      </c>
      <c r="G7619" s="6">
        <v>45.816000000000003</v>
      </c>
    </row>
    <row r="7620" spans="1:7" ht="15" thickBot="1" x14ac:dyDescent="0.35">
      <c r="A7620" s="6">
        <v>150.59520000000001</v>
      </c>
      <c r="B7620" s="19">
        <f>(A7620-G7620)/G7620</f>
        <v>2.1158487130679471</v>
      </c>
      <c r="C7620" s="30" t="s">
        <v>269</v>
      </c>
      <c r="D7620" s="6">
        <v>1005606</v>
      </c>
      <c r="E7620" s="6">
        <v>476</v>
      </c>
      <c r="F7620" s="7" t="s">
        <v>23</v>
      </c>
      <c r="G7620" s="6">
        <v>48.332000000000001</v>
      </c>
    </row>
    <row r="7621" spans="1:7" ht="15" thickBot="1" x14ac:dyDescent="0.35">
      <c r="A7621" s="6">
        <v>150.59520000000001</v>
      </c>
      <c r="B7621" s="19">
        <f>(A7621-G7621)/G7621</f>
        <v>2.0854613997705296</v>
      </c>
      <c r="C7621" s="30" t="s">
        <v>111</v>
      </c>
      <c r="D7621" s="6">
        <v>1011544</v>
      </c>
      <c r="E7621" s="6">
        <v>1582</v>
      </c>
      <c r="F7621" s="7" t="s">
        <v>35</v>
      </c>
      <c r="G7621" s="6">
        <v>48.808</v>
      </c>
    </row>
    <row r="7622" spans="1:7" ht="15" thickBot="1" x14ac:dyDescent="0.35">
      <c r="A7622" s="6">
        <v>150.59520000000001</v>
      </c>
      <c r="B7622" s="19">
        <f>(A7622-G7622)/G7622</f>
        <v>1.886071291682637</v>
      </c>
      <c r="C7622" s="30" t="s">
        <v>149</v>
      </c>
      <c r="D7622" s="6">
        <v>1015347</v>
      </c>
      <c r="E7622" s="6">
        <v>2832</v>
      </c>
      <c r="F7622" s="7" t="s">
        <v>42</v>
      </c>
      <c r="G7622" s="6">
        <v>52.18</v>
      </c>
    </row>
    <row r="7623" spans="1:7" ht="15" thickBot="1" x14ac:dyDescent="0.35">
      <c r="A7623" s="6">
        <v>150.59520000000001</v>
      </c>
      <c r="B7623" s="19">
        <f>(A7623-G7623)/G7623</f>
        <v>1.2129430435549284</v>
      </c>
      <c r="C7623" s="30" t="s">
        <v>337</v>
      </c>
      <c r="D7623" s="6">
        <v>1008932</v>
      </c>
      <c r="E7623" s="6">
        <v>1726</v>
      </c>
      <c r="F7623" s="7" t="s">
        <v>23</v>
      </c>
      <c r="G7623" s="6">
        <v>68.052000000000007</v>
      </c>
    </row>
    <row r="7624" spans="1:7" ht="15" thickBot="1" x14ac:dyDescent="0.35">
      <c r="A7624" s="6">
        <v>150.59520000000001</v>
      </c>
      <c r="B7624" s="19">
        <f>(A7624-G7624)/G7624</f>
        <v>0.92991593192536415</v>
      </c>
      <c r="C7624" s="30" t="s">
        <v>178</v>
      </c>
      <c r="D7624" s="6">
        <v>1012086</v>
      </c>
      <c r="E7624" s="6">
        <v>2061</v>
      </c>
      <c r="F7624" s="7" t="s">
        <v>42</v>
      </c>
      <c r="G7624" s="6">
        <v>78.031999999999996</v>
      </c>
    </row>
    <row r="7625" spans="1:7" ht="15" thickBot="1" x14ac:dyDescent="0.35">
      <c r="A7625" s="6">
        <v>150.59520000000001</v>
      </c>
      <c r="B7625" s="19">
        <f>(A7625-G7625)/G7625</f>
        <v>0.90251149628581528</v>
      </c>
      <c r="C7625" s="30" t="s">
        <v>330</v>
      </c>
      <c r="D7625" s="6">
        <v>1014029</v>
      </c>
      <c r="E7625" s="6">
        <v>394</v>
      </c>
      <c r="F7625" s="7" t="s">
        <v>23</v>
      </c>
      <c r="G7625" s="6">
        <v>79.156000000000006</v>
      </c>
    </row>
    <row r="7626" spans="1:7" ht="15" thickBot="1" x14ac:dyDescent="0.35">
      <c r="A7626" s="6">
        <v>150.59520000000001</v>
      </c>
      <c r="B7626" s="19">
        <f>(A7626-G7626)/G7626</f>
        <v>0.2708884688090738</v>
      </c>
      <c r="C7626" s="30" t="s">
        <v>195</v>
      </c>
      <c r="D7626" s="6">
        <v>1015191</v>
      </c>
      <c r="E7626" s="6">
        <v>1672</v>
      </c>
      <c r="F7626" s="7" t="s">
        <v>31</v>
      </c>
      <c r="G7626" s="6">
        <v>118.496</v>
      </c>
    </row>
    <row r="7627" spans="1:7" ht="15" thickBot="1" x14ac:dyDescent="0.35">
      <c r="A7627" s="6">
        <v>150.59520000000001</v>
      </c>
      <c r="B7627" s="19">
        <f>(A7627-G7627)/G7627</f>
        <v>0.2708884688090738</v>
      </c>
      <c r="C7627" s="30" t="s">
        <v>28</v>
      </c>
      <c r="D7627" s="6">
        <v>1015351</v>
      </c>
      <c r="E7627" s="6">
        <v>2657</v>
      </c>
      <c r="F7627" s="7" t="s">
        <v>25</v>
      </c>
      <c r="G7627" s="6">
        <v>118.496</v>
      </c>
    </row>
    <row r="7628" spans="1:7" ht="15" thickBot="1" x14ac:dyDescent="0.35">
      <c r="A7628" s="6">
        <v>150.59520000000001</v>
      </c>
      <c r="B7628" s="19">
        <f>(A7628-G7628)/G7628</f>
        <v>0.26755100666621773</v>
      </c>
      <c r="C7628" s="30" t="s">
        <v>74</v>
      </c>
      <c r="D7628" s="6">
        <v>1008129</v>
      </c>
      <c r="E7628" s="6">
        <v>1315</v>
      </c>
      <c r="F7628" s="7" t="s">
        <v>35</v>
      </c>
      <c r="G7628" s="6">
        <v>118.80800000000001</v>
      </c>
    </row>
    <row r="7629" spans="1:7" ht="15" thickBot="1" x14ac:dyDescent="0.35">
      <c r="A7629" s="6">
        <v>150.59520000000001</v>
      </c>
      <c r="B7629" s="19">
        <f>(A7629-G7629)/G7629</f>
        <v>0.18125000000000005</v>
      </c>
      <c r="C7629" s="30" t="s">
        <v>239</v>
      </c>
      <c r="D7629" s="6">
        <v>1019836</v>
      </c>
      <c r="E7629" s="6">
        <v>1675</v>
      </c>
      <c r="F7629" s="7" t="s">
        <v>35</v>
      </c>
      <c r="G7629" s="6">
        <v>127.488</v>
      </c>
    </row>
    <row r="7630" spans="1:7" ht="15" thickBot="1" x14ac:dyDescent="0.35">
      <c r="A7630" s="6">
        <v>150.59520000000001</v>
      </c>
      <c r="B7630" s="19">
        <f>(A7630-G7630)/G7630</f>
        <v>0.16078189554171562</v>
      </c>
      <c r="C7630" s="30" t="s">
        <v>247</v>
      </c>
      <c r="D7630" s="6">
        <v>1010639</v>
      </c>
      <c r="E7630" s="6">
        <v>1315</v>
      </c>
      <c r="F7630" s="7" t="s">
        <v>25</v>
      </c>
      <c r="G7630" s="6">
        <v>129.73599999999999</v>
      </c>
    </row>
    <row r="7631" spans="1:7" ht="15" thickBot="1" x14ac:dyDescent="0.35">
      <c r="A7631" s="6">
        <v>150.59520000000001</v>
      </c>
      <c r="B7631" s="19">
        <f>(A7631-G7631)/G7631</f>
        <v>1.7241379310344346E-3</v>
      </c>
      <c r="C7631" s="30" t="s">
        <v>249</v>
      </c>
      <c r="D7631" s="6">
        <v>1008276</v>
      </c>
      <c r="E7631" s="6">
        <v>1246</v>
      </c>
      <c r="F7631" s="7" t="s">
        <v>35</v>
      </c>
      <c r="G7631" s="6">
        <v>150.33600000000001</v>
      </c>
    </row>
    <row r="7632" spans="1:7" ht="15" thickBot="1" x14ac:dyDescent="0.35">
      <c r="A7632" s="6">
        <v>150.59520000000001</v>
      </c>
      <c r="B7632" s="19">
        <f>(A7632-G7632)/G7632</f>
        <v>-6.5832961143367535E-2</v>
      </c>
      <c r="C7632" s="30" t="s">
        <v>78</v>
      </c>
      <c r="D7632" s="6">
        <v>1019619</v>
      </c>
      <c r="E7632" s="6">
        <v>2725</v>
      </c>
      <c r="F7632" s="7" t="s">
        <v>21</v>
      </c>
      <c r="G7632" s="6">
        <v>161.208</v>
      </c>
    </row>
    <row r="7633" spans="1:7" ht="15" thickBot="1" x14ac:dyDescent="0.35">
      <c r="A7633" s="6">
        <v>150.59520000000001</v>
      </c>
      <c r="B7633" s="19">
        <f>(A7633-G7633)/G7633</f>
        <v>-0.13795851078444837</v>
      </c>
      <c r="C7633" s="30" t="s">
        <v>104</v>
      </c>
      <c r="D7633" s="6">
        <v>1016518</v>
      </c>
      <c r="E7633" s="6">
        <v>2706</v>
      </c>
      <c r="F7633" s="7" t="s">
        <v>23</v>
      </c>
      <c r="G7633" s="6">
        <v>174.696</v>
      </c>
    </row>
    <row r="7634" spans="1:7" ht="15" thickBot="1" x14ac:dyDescent="0.35">
      <c r="A7634" s="6">
        <v>150.59520000000001</v>
      </c>
      <c r="B7634" s="19">
        <f>(A7634-G7634)/G7634</f>
        <v>-0.23186093485401826</v>
      </c>
      <c r="C7634" s="30" t="s">
        <v>237</v>
      </c>
      <c r="D7634" s="6">
        <v>1019327</v>
      </c>
      <c r="E7634" s="6">
        <v>2025</v>
      </c>
      <c r="F7634" s="7" t="s">
        <v>31</v>
      </c>
      <c r="G7634" s="6">
        <v>196.05199999999999</v>
      </c>
    </row>
    <row r="7635" spans="1:7" ht="15" thickBot="1" x14ac:dyDescent="0.35">
      <c r="A7635" s="6">
        <v>150.59520000000001</v>
      </c>
      <c r="B7635" s="19">
        <f>(A7635-G7635)/G7635</f>
        <v>-0.24908151664439435</v>
      </c>
      <c r="C7635" s="30" t="s">
        <v>276</v>
      </c>
      <c r="D7635" s="6">
        <v>1010597</v>
      </c>
      <c r="E7635" s="6">
        <v>2552</v>
      </c>
      <c r="F7635" s="7" t="s">
        <v>17</v>
      </c>
      <c r="G7635" s="6">
        <v>200.548</v>
      </c>
    </row>
    <row r="7636" spans="1:7" ht="15" thickBot="1" x14ac:dyDescent="0.35">
      <c r="A7636" s="6">
        <v>150.59520000000001</v>
      </c>
      <c r="B7636" s="19">
        <f>(A7636-G7636)/G7636</f>
        <v>0.49828080229226368</v>
      </c>
      <c r="C7636" s="30" t="s">
        <v>267</v>
      </c>
      <c r="D7636" s="6">
        <v>1011196</v>
      </c>
      <c r="E7636" s="6">
        <v>1615</v>
      </c>
      <c r="F7636" s="7" t="s">
        <v>87</v>
      </c>
      <c r="G7636" s="6">
        <v>100.512</v>
      </c>
    </row>
    <row r="7637" spans="1:7" ht="15" thickBot="1" x14ac:dyDescent="0.35">
      <c r="A7637" s="6">
        <v>151.04339999999999</v>
      </c>
      <c r="B7637" s="19">
        <f>(A7637-G7637)/G7637</f>
        <v>11.324037206266318</v>
      </c>
      <c r="C7637" s="30" t="s">
        <v>305</v>
      </c>
      <c r="D7637" s="6">
        <v>1016857</v>
      </c>
      <c r="E7637" s="6">
        <v>2538</v>
      </c>
      <c r="F7637" s="7" t="s">
        <v>31</v>
      </c>
      <c r="G7637" s="6">
        <v>12.256</v>
      </c>
    </row>
    <row r="7638" spans="1:7" ht="15" thickBot="1" x14ac:dyDescent="0.35">
      <c r="A7638" s="6">
        <v>151.04339999999999</v>
      </c>
      <c r="B7638" s="19">
        <f>(A7638-G7638)/G7638</f>
        <v>7.9016619519094764</v>
      </c>
      <c r="C7638" s="30" t="s">
        <v>339</v>
      </c>
      <c r="D7638" s="6">
        <v>1013638</v>
      </c>
      <c r="E7638" s="6">
        <v>2517</v>
      </c>
      <c r="F7638" s="7" t="s">
        <v>17</v>
      </c>
      <c r="G7638" s="6">
        <v>16.968</v>
      </c>
    </row>
    <row r="7639" spans="1:7" ht="15" thickBot="1" x14ac:dyDescent="0.35">
      <c r="A7639" s="6">
        <v>151.04339999999999</v>
      </c>
      <c r="B7639" s="19">
        <f>(A7639-G7639)/G7639</f>
        <v>4.8183127889060087</v>
      </c>
      <c r="C7639" s="30" t="s">
        <v>131</v>
      </c>
      <c r="D7639" s="6">
        <v>1016877</v>
      </c>
      <c r="E7639" s="6">
        <v>2791</v>
      </c>
      <c r="F7639" s="7" t="s">
        <v>21</v>
      </c>
      <c r="G7639" s="6">
        <v>25.96</v>
      </c>
    </row>
    <row r="7640" spans="1:7" ht="15" thickBot="1" x14ac:dyDescent="0.35">
      <c r="A7640" s="6">
        <v>151.04339999999999</v>
      </c>
      <c r="B7640" s="19">
        <f>(A7640-G7640)/G7640</f>
        <v>4.1494408836765304</v>
      </c>
      <c r="C7640" s="30" t="s">
        <v>165</v>
      </c>
      <c r="D7640" s="6">
        <v>1014572</v>
      </c>
      <c r="E7640" s="6">
        <v>1920</v>
      </c>
      <c r="F7640" s="7" t="s">
        <v>27</v>
      </c>
      <c r="G7640" s="6">
        <v>29.332000000000001</v>
      </c>
    </row>
    <row r="7641" spans="1:7" ht="15" thickBot="1" x14ac:dyDescent="0.35">
      <c r="A7641" s="6">
        <v>151.04339999999999</v>
      </c>
      <c r="B7641" s="19">
        <f>(A7641-G7641)/G7641</f>
        <v>4.1494408836765304</v>
      </c>
      <c r="C7641" s="30" t="s">
        <v>130</v>
      </c>
      <c r="D7641" s="6">
        <v>1018717</v>
      </c>
      <c r="E7641" s="6">
        <v>2166</v>
      </c>
      <c r="F7641" s="7" t="s">
        <v>19</v>
      </c>
      <c r="G7641" s="6">
        <v>29.332000000000001</v>
      </c>
    </row>
    <row r="7642" spans="1:7" ht="15" thickBot="1" x14ac:dyDescent="0.35">
      <c r="A7642" s="6">
        <v>151.04339999999999</v>
      </c>
      <c r="B7642" s="19">
        <f>(A7642-G7642)/G7642</f>
        <v>3.3214522774090183</v>
      </c>
      <c r="C7642" s="30" t="s">
        <v>73</v>
      </c>
      <c r="D7642" s="6">
        <v>1016734</v>
      </c>
      <c r="E7642" s="6">
        <v>78</v>
      </c>
      <c r="F7642" s="7" t="s">
        <v>25</v>
      </c>
      <c r="G7642" s="6">
        <v>34.951999999999998</v>
      </c>
    </row>
    <row r="7643" spans="1:7" ht="15" thickBot="1" x14ac:dyDescent="0.35">
      <c r="A7643" s="6">
        <v>151.04339999999999</v>
      </c>
      <c r="B7643" s="19">
        <f>(A7643-G7643)/G7643</f>
        <v>2.8289241533157572</v>
      </c>
      <c r="C7643" s="30" t="s">
        <v>188</v>
      </c>
      <c r="D7643" s="6">
        <v>1012205</v>
      </c>
      <c r="E7643" s="6">
        <v>2024</v>
      </c>
      <c r="F7643" s="7" t="s">
        <v>25</v>
      </c>
      <c r="G7643" s="6">
        <v>39.448</v>
      </c>
    </row>
    <row r="7644" spans="1:7" ht="15" thickBot="1" x14ac:dyDescent="0.35">
      <c r="A7644" s="6">
        <v>151.04339999999999</v>
      </c>
      <c r="B7644" s="19">
        <f>(A7644-G7644)/G7644</f>
        <v>1.6927797190330172</v>
      </c>
      <c r="C7644" s="30" t="s">
        <v>194</v>
      </c>
      <c r="D7644" s="6">
        <v>1013039</v>
      </c>
      <c r="E7644" s="6">
        <v>2053</v>
      </c>
      <c r="F7644" s="7" t="s">
        <v>35</v>
      </c>
      <c r="G7644" s="6">
        <v>56.091999999999999</v>
      </c>
    </row>
    <row r="7645" spans="1:7" ht="15" thickBot="1" x14ac:dyDescent="0.35">
      <c r="A7645" s="6">
        <v>151.04339999999999</v>
      </c>
      <c r="B7645" s="19">
        <f>(A7645-G7645)/G7645</f>
        <v>1.3257483370288246</v>
      </c>
      <c r="C7645" s="30" t="s">
        <v>33</v>
      </c>
      <c r="D7645" s="6">
        <v>1007131</v>
      </c>
      <c r="E7645" s="6">
        <v>2135</v>
      </c>
      <c r="F7645" s="7" t="s">
        <v>31</v>
      </c>
      <c r="G7645" s="6">
        <v>64.944000000000003</v>
      </c>
    </row>
    <row r="7646" spans="1:7" ht="15" thickBot="1" x14ac:dyDescent="0.35">
      <c r="A7646" s="6">
        <v>151.04339999999999</v>
      </c>
      <c r="B7646" s="19">
        <f>(A7646-G7646)/G7646</f>
        <v>0.97897646873853561</v>
      </c>
      <c r="C7646" s="30" t="s">
        <v>65</v>
      </c>
      <c r="D7646" s="6">
        <v>1013333</v>
      </c>
      <c r="E7646" s="6">
        <v>485</v>
      </c>
      <c r="F7646" s="7" t="s">
        <v>31</v>
      </c>
      <c r="G7646" s="6">
        <v>76.323999999999998</v>
      </c>
    </row>
    <row r="7647" spans="1:7" ht="15" thickBot="1" x14ac:dyDescent="0.35">
      <c r="A7647" s="6">
        <v>151.04339999999999</v>
      </c>
      <c r="B7647" s="19">
        <f>(A7647-G7647)/G7647</f>
        <v>0.55618586441376461</v>
      </c>
      <c r="C7647" s="30" t="s">
        <v>300</v>
      </c>
      <c r="D7647" s="6">
        <v>1007073</v>
      </c>
      <c r="E7647" s="6">
        <v>1040</v>
      </c>
      <c r="F7647" s="7" t="s">
        <v>42</v>
      </c>
      <c r="G7647" s="6">
        <v>97.06</v>
      </c>
    </row>
    <row r="7648" spans="1:7" ht="15" thickBot="1" x14ac:dyDescent="0.35">
      <c r="A7648" s="6">
        <v>151.04339999999999</v>
      </c>
      <c r="B7648" s="19">
        <f>(A7648-G7648)/G7648</f>
        <v>0.52871746083154514</v>
      </c>
      <c r="C7648" s="30" t="s">
        <v>171</v>
      </c>
      <c r="D7648" s="6">
        <v>1018610</v>
      </c>
      <c r="E7648" s="6">
        <v>844</v>
      </c>
      <c r="F7648" s="7" t="s">
        <v>25</v>
      </c>
      <c r="G7648" s="6">
        <v>98.804000000000002</v>
      </c>
    </row>
    <row r="7649" spans="1:7" ht="15" thickBot="1" x14ac:dyDescent="0.35">
      <c r="A7649" s="6">
        <v>151.04339999999999</v>
      </c>
      <c r="B7649" s="19">
        <f>(A7649-G7649)/G7649</f>
        <v>0.51152229605315824</v>
      </c>
      <c r="C7649" s="30" t="s">
        <v>116</v>
      </c>
      <c r="D7649" s="6">
        <v>1014925</v>
      </c>
      <c r="E7649" s="6">
        <v>2348</v>
      </c>
      <c r="F7649" s="7" t="s">
        <v>31</v>
      </c>
      <c r="G7649" s="6">
        <v>99.927999999999997</v>
      </c>
    </row>
    <row r="7650" spans="1:7" ht="15" thickBot="1" x14ac:dyDescent="0.35">
      <c r="A7650" s="6">
        <v>151.04339999999999</v>
      </c>
      <c r="B7650" s="19">
        <f>(A7650-G7650)/G7650</f>
        <v>0.49470965443534004</v>
      </c>
      <c r="C7650" s="30" t="s">
        <v>43</v>
      </c>
      <c r="D7650" s="6">
        <v>1014661</v>
      </c>
      <c r="E7650" s="6">
        <v>1573</v>
      </c>
      <c r="F7650" s="7" t="s">
        <v>21</v>
      </c>
      <c r="G7650" s="6">
        <v>101.05200000000001</v>
      </c>
    </row>
    <row r="7651" spans="1:7" ht="15" thickBot="1" x14ac:dyDescent="0.35">
      <c r="A7651" s="6">
        <v>151.04339999999999</v>
      </c>
      <c r="B7651" s="19">
        <f>(A7651-G7651)/G7651</f>
        <v>0.49470965443534004</v>
      </c>
      <c r="C7651" s="30" t="s">
        <v>136</v>
      </c>
      <c r="D7651" s="6">
        <v>1016073</v>
      </c>
      <c r="E7651" s="6">
        <v>2055</v>
      </c>
      <c r="F7651" s="7" t="s">
        <v>42</v>
      </c>
      <c r="G7651" s="6">
        <v>101.05200000000001</v>
      </c>
    </row>
    <row r="7652" spans="1:7" ht="15" thickBot="1" x14ac:dyDescent="0.35">
      <c r="A7652" s="6">
        <v>151.04339999999999</v>
      </c>
      <c r="B7652" s="19">
        <f>(A7652-G7652)/G7652</f>
        <v>0.40119670488700865</v>
      </c>
      <c r="C7652" s="30" t="s">
        <v>300</v>
      </c>
      <c r="D7652" s="6">
        <v>1010577</v>
      </c>
      <c r="E7652" s="6">
        <v>1097</v>
      </c>
      <c r="F7652" s="7" t="s">
        <v>27</v>
      </c>
      <c r="G7652" s="6">
        <v>107.79600000000001</v>
      </c>
    </row>
    <row r="7653" spans="1:7" ht="15" thickBot="1" x14ac:dyDescent="0.35">
      <c r="A7653" s="6">
        <v>151.04339999999999</v>
      </c>
      <c r="B7653" s="19">
        <f>(A7653-G7653)/G7653</f>
        <v>0.29331266910984</v>
      </c>
      <c r="C7653" s="30" t="s">
        <v>40</v>
      </c>
      <c r="D7653" s="6">
        <v>1018685</v>
      </c>
      <c r="E7653" s="6">
        <v>657</v>
      </c>
      <c r="F7653" s="7" t="s">
        <v>21</v>
      </c>
      <c r="G7653" s="6">
        <v>116.788</v>
      </c>
    </row>
    <row r="7654" spans="1:7" ht="15" thickBot="1" x14ac:dyDescent="0.35">
      <c r="A7654" s="6">
        <v>151.04339999999999</v>
      </c>
      <c r="B7654" s="19">
        <f>(A7654-G7654)/G7654</f>
        <v>6.7323836174001533E-2</v>
      </c>
      <c r="C7654" s="30" t="s">
        <v>340</v>
      </c>
      <c r="D7654" s="6">
        <v>1010118</v>
      </c>
      <c r="E7654" s="6">
        <v>686</v>
      </c>
      <c r="F7654" s="7" t="s">
        <v>21</v>
      </c>
      <c r="G7654" s="6">
        <v>141.51599999999999</v>
      </c>
    </row>
    <row r="7655" spans="1:7" ht="15" thickBot="1" x14ac:dyDescent="0.35">
      <c r="A7655" s="6">
        <v>151.04339999999999</v>
      </c>
      <c r="B7655" s="19">
        <f>(A7655-G7655)/G7655</f>
        <v>3.5572859914421917E-3</v>
      </c>
      <c r="C7655" s="30" t="s">
        <v>280</v>
      </c>
      <c r="D7655" s="6">
        <v>1010873</v>
      </c>
      <c r="E7655" s="6">
        <v>2494</v>
      </c>
      <c r="F7655" s="7" t="s">
        <v>31</v>
      </c>
      <c r="G7655" s="6">
        <v>150.50800000000001</v>
      </c>
    </row>
    <row r="7656" spans="1:7" ht="15" thickBot="1" x14ac:dyDescent="0.35">
      <c r="A7656" s="6">
        <v>151.04339999999999</v>
      </c>
      <c r="B7656" s="19">
        <f>(A7656-G7656)/G7656</f>
        <v>-0.10949792472408276</v>
      </c>
      <c r="C7656" s="30" t="s">
        <v>119</v>
      </c>
      <c r="D7656" s="6">
        <v>1010641</v>
      </c>
      <c r="E7656" s="6">
        <v>1458</v>
      </c>
      <c r="F7656" s="7" t="s">
        <v>27</v>
      </c>
      <c r="G7656" s="6">
        <v>169.61600000000001</v>
      </c>
    </row>
    <row r="7657" spans="1:7" ht="15" thickBot="1" x14ac:dyDescent="0.35">
      <c r="A7657" s="6">
        <v>151.04339999999999</v>
      </c>
      <c r="B7657" s="19">
        <f>(A7657-G7657)/G7657</f>
        <v>-0.10949792472408276</v>
      </c>
      <c r="C7657" s="30" t="s">
        <v>309</v>
      </c>
      <c r="D7657" s="6">
        <v>1012898</v>
      </c>
      <c r="E7657" s="6">
        <v>2003</v>
      </c>
      <c r="F7657" s="7" t="s">
        <v>19</v>
      </c>
      <c r="G7657" s="6">
        <v>169.61600000000001</v>
      </c>
    </row>
    <row r="7658" spans="1:7" ht="15" thickBot="1" x14ac:dyDescent="0.35">
      <c r="A7658" s="6">
        <v>151.04339999999999</v>
      </c>
      <c r="B7658" s="19">
        <f>(A7658-G7658)/G7658</f>
        <v>-0.24886915181413113</v>
      </c>
      <c r="C7658" s="30" t="s">
        <v>99</v>
      </c>
      <c r="D7658" s="6">
        <v>1019489</v>
      </c>
      <c r="E7658" s="6">
        <v>479</v>
      </c>
      <c r="F7658" s="7" t="s">
        <v>23</v>
      </c>
      <c r="G7658" s="6">
        <v>201.08799999999999</v>
      </c>
    </row>
    <row r="7659" spans="1:7" ht="15" thickBot="1" x14ac:dyDescent="0.35">
      <c r="A7659" s="6">
        <v>151.24096</v>
      </c>
      <c r="B7659" s="19">
        <f>(A7659-G7659)/G7659</f>
        <v>-0.50142096102115086</v>
      </c>
      <c r="C7659" s="30" t="s">
        <v>297</v>
      </c>
      <c r="D7659" s="6">
        <v>1001994</v>
      </c>
      <c r="E7659" s="6">
        <v>1994</v>
      </c>
      <c r="F7659" s="7" t="s">
        <v>27</v>
      </c>
      <c r="G7659" s="6">
        <v>303.34399999999999</v>
      </c>
    </row>
    <row r="7660" spans="1:7" ht="15" thickBot="1" x14ac:dyDescent="0.35">
      <c r="A7660" s="6">
        <v>151.31232</v>
      </c>
      <c r="B7660" s="19">
        <f>(A7660-G7660)/G7660</f>
        <v>0.69177459749552772</v>
      </c>
      <c r="C7660" s="30" t="s">
        <v>156</v>
      </c>
      <c r="D7660" s="6">
        <v>1008500</v>
      </c>
      <c r="E7660" s="6">
        <v>2346</v>
      </c>
      <c r="F7660" s="7" t="s">
        <v>87</v>
      </c>
      <c r="G7660" s="6">
        <v>89.44</v>
      </c>
    </row>
    <row r="7661" spans="1:7" ht="15" thickBot="1" x14ac:dyDescent="0.35">
      <c r="A7661" s="6">
        <v>151.36160000000001</v>
      </c>
      <c r="B7661" s="19">
        <f>(A7661-G7661)/G7661</f>
        <v>-0.31398839738941253</v>
      </c>
      <c r="C7661" s="30" t="s">
        <v>215</v>
      </c>
      <c r="D7661" s="6">
        <v>1003717</v>
      </c>
      <c r="E7661" s="6">
        <v>738</v>
      </c>
      <c r="F7661" s="7" t="s">
        <v>35</v>
      </c>
      <c r="G7661" s="6">
        <v>220.64</v>
      </c>
    </row>
    <row r="7662" spans="1:7" ht="15" thickBot="1" x14ac:dyDescent="0.35">
      <c r="A7662" s="6">
        <v>151.49160000000001</v>
      </c>
      <c r="B7662" s="19">
        <f>(A7662-G7662)/G7662</f>
        <v>0.97306069288877317</v>
      </c>
      <c r="C7662" s="30" t="s">
        <v>161</v>
      </c>
      <c r="D7662" s="6">
        <v>1005531</v>
      </c>
      <c r="E7662" s="6">
        <v>65</v>
      </c>
      <c r="F7662" s="7" t="s">
        <v>35</v>
      </c>
      <c r="G7662" s="6">
        <v>76.78</v>
      </c>
    </row>
    <row r="7663" spans="1:7" ht="15" thickBot="1" x14ac:dyDescent="0.35">
      <c r="A7663" s="6">
        <v>151.49160000000001</v>
      </c>
      <c r="B7663" s="19">
        <f>(A7663-G7663)/G7663</f>
        <v>8.221548575602629</v>
      </c>
      <c r="C7663" s="30" t="s">
        <v>101</v>
      </c>
      <c r="D7663" s="6">
        <v>1014414</v>
      </c>
      <c r="E7663" s="6">
        <v>1001</v>
      </c>
      <c r="F7663" s="7" t="s">
        <v>21</v>
      </c>
      <c r="G7663" s="6">
        <v>16.428000000000001</v>
      </c>
    </row>
    <row r="7664" spans="1:7" ht="15" thickBot="1" x14ac:dyDescent="0.35">
      <c r="A7664" s="6">
        <v>151.49160000000001</v>
      </c>
      <c r="B7664" s="19">
        <f>(A7664-G7664)/G7664</f>
        <v>7.1115656457485557</v>
      </c>
      <c r="C7664" s="30" t="s">
        <v>148</v>
      </c>
      <c r="D7664" s="6">
        <v>1013079</v>
      </c>
      <c r="E7664" s="6">
        <v>1144</v>
      </c>
      <c r="F7664" s="7" t="s">
        <v>31</v>
      </c>
      <c r="G7664" s="6">
        <v>18.675999999999998</v>
      </c>
    </row>
    <row r="7665" spans="1:7" ht="15" thickBot="1" x14ac:dyDescent="0.35">
      <c r="A7665" s="6">
        <v>151.49160000000001</v>
      </c>
      <c r="B7665" s="19">
        <f>(A7665-G7665)/G7665</f>
        <v>6.3311846689895477</v>
      </c>
      <c r="C7665" s="30" t="s">
        <v>232</v>
      </c>
      <c r="D7665" s="6">
        <v>1013381</v>
      </c>
      <c r="E7665" s="6">
        <v>2195</v>
      </c>
      <c r="F7665" s="7" t="s">
        <v>31</v>
      </c>
      <c r="G7665" s="6">
        <v>20.664000000000001</v>
      </c>
    </row>
    <row r="7666" spans="1:7" ht="15" thickBot="1" x14ac:dyDescent="0.35">
      <c r="A7666" s="6">
        <v>151.49160000000001</v>
      </c>
      <c r="B7666" s="19">
        <f>(A7666-G7666)/G7666</f>
        <v>5.3026959560659011</v>
      </c>
      <c r="C7666" s="30" t="s">
        <v>310</v>
      </c>
      <c r="D7666" s="6">
        <v>1015330</v>
      </c>
      <c r="E7666" s="6">
        <v>1100</v>
      </c>
      <c r="F7666" s="7" t="s">
        <v>42</v>
      </c>
      <c r="G7666" s="6">
        <v>24.036000000000001</v>
      </c>
    </row>
    <row r="7667" spans="1:7" ht="15" thickBot="1" x14ac:dyDescent="0.35">
      <c r="A7667" s="6">
        <v>151.49160000000001</v>
      </c>
      <c r="B7667" s="19">
        <f>(A7667-G7667)/G7667</f>
        <v>3.113489736070381</v>
      </c>
      <c r="C7667" s="30" t="s">
        <v>64</v>
      </c>
      <c r="D7667" s="6">
        <v>1007199</v>
      </c>
      <c r="E7667" s="6">
        <v>127</v>
      </c>
      <c r="F7667" s="7" t="s">
        <v>27</v>
      </c>
      <c r="G7667" s="6">
        <v>36.828000000000003</v>
      </c>
    </row>
    <row r="7668" spans="1:7" ht="15" thickBot="1" x14ac:dyDescent="0.35">
      <c r="A7668" s="6">
        <v>151.49160000000001</v>
      </c>
      <c r="B7668" s="19">
        <f>(A7668-G7668)/G7668</f>
        <v>1.9837627038525174</v>
      </c>
      <c r="C7668" s="30" t="s">
        <v>255</v>
      </c>
      <c r="D7668" s="6">
        <v>1009018</v>
      </c>
      <c r="E7668" s="6">
        <v>1280</v>
      </c>
      <c r="F7668" s="7" t="s">
        <v>42</v>
      </c>
      <c r="G7668" s="6">
        <v>50.771999999999998</v>
      </c>
    </row>
    <row r="7669" spans="1:7" ht="15" thickBot="1" x14ac:dyDescent="0.35">
      <c r="A7669" s="6">
        <v>151.49160000000001</v>
      </c>
      <c r="B7669" s="19">
        <f>(A7669-G7669)/G7669</f>
        <v>1.6750176578612799</v>
      </c>
      <c r="C7669" s="30" t="s">
        <v>152</v>
      </c>
      <c r="D7669" s="6">
        <v>1012650</v>
      </c>
      <c r="E7669" s="6">
        <v>956</v>
      </c>
      <c r="F7669" s="7" t="s">
        <v>42</v>
      </c>
      <c r="G7669" s="6">
        <v>56.631999999999998</v>
      </c>
    </row>
    <row r="7670" spans="1:7" ht="15" thickBot="1" x14ac:dyDescent="0.35">
      <c r="A7670" s="6">
        <v>151.49160000000001</v>
      </c>
      <c r="B7670" s="19">
        <f>(A7670-G7670)/G7670</f>
        <v>1.3903622822519566</v>
      </c>
      <c r="C7670" s="30" t="s">
        <v>272</v>
      </c>
      <c r="D7670" s="6">
        <v>1015888</v>
      </c>
      <c r="E7670" s="6">
        <v>1647</v>
      </c>
      <c r="F7670" s="7" t="s">
        <v>17</v>
      </c>
      <c r="G7670" s="6">
        <v>63.375999999999998</v>
      </c>
    </row>
    <row r="7671" spans="1:7" ht="15" thickBot="1" x14ac:dyDescent="0.35">
      <c r="A7671" s="6">
        <v>151.49160000000001</v>
      </c>
      <c r="B7671" s="19">
        <f>(A7671-G7671)/G7671</f>
        <v>0.56022493202603607</v>
      </c>
      <c r="C7671" s="30" t="s">
        <v>271</v>
      </c>
      <c r="D7671" s="6">
        <v>1019676</v>
      </c>
      <c r="E7671" s="6">
        <v>634</v>
      </c>
      <c r="F7671" s="7" t="s">
        <v>35</v>
      </c>
      <c r="G7671" s="6">
        <v>97.096000000000004</v>
      </c>
    </row>
    <row r="7672" spans="1:7" ht="15" thickBot="1" x14ac:dyDescent="0.35">
      <c r="A7672" s="6">
        <v>151.49160000000001</v>
      </c>
      <c r="B7672" s="19">
        <f>(A7672-G7672)/G7672</f>
        <v>0.41570349880382784</v>
      </c>
      <c r="C7672" s="30" t="s">
        <v>26</v>
      </c>
      <c r="D7672" s="6">
        <v>1006425</v>
      </c>
      <c r="E7672" s="6">
        <v>323</v>
      </c>
      <c r="F7672" s="7" t="s">
        <v>19</v>
      </c>
      <c r="G7672" s="6">
        <v>107.008</v>
      </c>
    </row>
    <row r="7673" spans="1:7" ht="15" thickBot="1" x14ac:dyDescent="0.35">
      <c r="A7673" s="6">
        <v>151.49160000000001</v>
      </c>
      <c r="B7673" s="19">
        <f>(A7673-G7673)/G7673</f>
        <v>0.21003546439183365</v>
      </c>
      <c r="C7673" s="30" t="s">
        <v>111</v>
      </c>
      <c r="D7673" s="6">
        <v>1014580</v>
      </c>
      <c r="E7673" s="6">
        <v>692</v>
      </c>
      <c r="F7673" s="7" t="s">
        <v>17</v>
      </c>
      <c r="G7673" s="6">
        <v>125.196</v>
      </c>
    </row>
    <row r="7674" spans="1:7" ht="15" thickBot="1" x14ac:dyDescent="0.35">
      <c r="A7674" s="6">
        <v>151.49160000000001</v>
      </c>
      <c r="B7674" s="19">
        <f>(A7674-G7674)/G7674</f>
        <v>0.13134484406739164</v>
      </c>
      <c r="C7674" s="30" t="s">
        <v>110</v>
      </c>
      <c r="D7674" s="6">
        <v>1008110</v>
      </c>
      <c r="E7674" s="6">
        <v>2349</v>
      </c>
      <c r="F7674" s="7" t="s">
        <v>25</v>
      </c>
      <c r="G7674" s="6">
        <v>133.904</v>
      </c>
    </row>
    <row r="7675" spans="1:7" ht="15" thickBot="1" x14ac:dyDescent="0.35">
      <c r="A7675" s="6">
        <v>151.49160000000001</v>
      </c>
      <c r="B7675" s="19">
        <f>(A7675-G7675)/G7675</f>
        <v>1.8088709677419313E-2</v>
      </c>
      <c r="C7675" s="30" t="s">
        <v>284</v>
      </c>
      <c r="D7675" s="6">
        <v>1019608</v>
      </c>
      <c r="E7675" s="6">
        <v>2508</v>
      </c>
      <c r="F7675" s="7" t="s">
        <v>19</v>
      </c>
      <c r="G7675" s="6">
        <v>148.80000000000001</v>
      </c>
    </row>
    <row r="7676" spans="1:7" ht="15" thickBot="1" x14ac:dyDescent="0.35">
      <c r="A7676" s="6">
        <v>151.49160000000001</v>
      </c>
      <c r="B7676" s="19">
        <f>(A7676-G7676)/G7676</f>
        <v>-6.0015884440693841E-2</v>
      </c>
      <c r="C7676" s="30" t="s">
        <v>163</v>
      </c>
      <c r="D7676" s="6">
        <v>1014803</v>
      </c>
      <c r="E7676" s="6">
        <v>2658</v>
      </c>
      <c r="F7676" s="7" t="s">
        <v>25</v>
      </c>
      <c r="G7676" s="6">
        <v>161.16399999999999</v>
      </c>
    </row>
    <row r="7677" spans="1:7" ht="15" thickBot="1" x14ac:dyDescent="0.35">
      <c r="A7677" s="6">
        <v>151.49160000000001</v>
      </c>
      <c r="B7677" s="19">
        <f>(A7677-G7677)/G7677</f>
        <v>-6.0015884440693841E-2</v>
      </c>
      <c r="C7677" s="30" t="s">
        <v>279</v>
      </c>
      <c r="D7677" s="6">
        <v>1017070</v>
      </c>
      <c r="E7677" s="6">
        <v>2757</v>
      </c>
      <c r="F7677" s="7" t="s">
        <v>23</v>
      </c>
      <c r="G7677" s="6">
        <v>161.16399999999999</v>
      </c>
    </row>
    <row r="7678" spans="1:7" ht="15" thickBot="1" x14ac:dyDescent="0.35">
      <c r="A7678" s="6">
        <v>151.49160000000001</v>
      </c>
      <c r="B7678" s="19">
        <f>(A7678-G7678)/G7678</f>
        <v>-0.14363143018654606</v>
      </c>
      <c r="C7678" s="30" t="s">
        <v>373</v>
      </c>
      <c r="D7678" s="6">
        <v>1010992</v>
      </c>
      <c r="E7678" s="6">
        <v>1930</v>
      </c>
      <c r="F7678" s="7" t="s">
        <v>25</v>
      </c>
      <c r="G7678" s="6">
        <v>176.9</v>
      </c>
    </row>
    <row r="7679" spans="1:7" ht="15" thickBot="1" x14ac:dyDescent="0.35">
      <c r="A7679" s="6">
        <v>151.6164</v>
      </c>
      <c r="B7679" s="19">
        <f>(A7679-G7679)/G7679</f>
        <v>-9.90251598612449E-3</v>
      </c>
      <c r="C7679" s="30" t="s">
        <v>76</v>
      </c>
      <c r="D7679" s="6">
        <v>1003825</v>
      </c>
      <c r="E7679" s="6">
        <v>2156</v>
      </c>
      <c r="F7679" s="7" t="s">
        <v>21</v>
      </c>
      <c r="G7679" s="6">
        <v>153.1328</v>
      </c>
    </row>
    <row r="7680" spans="1:7" ht="15" thickBot="1" x14ac:dyDescent="0.35">
      <c r="A7680" s="6">
        <v>151.86080000000001</v>
      </c>
      <c r="B7680" s="19">
        <f>(A7680-G7680)/G7680</f>
        <v>1.5563725490196081</v>
      </c>
      <c r="C7680" s="30" t="s">
        <v>177</v>
      </c>
      <c r="D7680" s="6">
        <v>1002109</v>
      </c>
      <c r="E7680" s="6">
        <v>2109</v>
      </c>
      <c r="F7680" s="7" t="s">
        <v>23</v>
      </c>
      <c r="G7680" s="6">
        <v>59.404800000000002</v>
      </c>
    </row>
    <row r="7681" spans="1:7" ht="15" thickBot="1" x14ac:dyDescent="0.35">
      <c r="A7681" s="6">
        <v>151.9024</v>
      </c>
      <c r="B7681" s="19">
        <f>(A7681-G7681)/G7681</f>
        <v>2.1824550817913648</v>
      </c>
      <c r="C7681" s="30" t="s">
        <v>295</v>
      </c>
      <c r="D7681" s="6">
        <v>1002455</v>
      </c>
      <c r="E7681" s="6">
        <v>2455</v>
      </c>
      <c r="F7681" s="7" t="s">
        <v>17</v>
      </c>
      <c r="G7681" s="6">
        <v>47.731200000000001</v>
      </c>
    </row>
    <row r="7682" spans="1:7" ht="15" thickBot="1" x14ac:dyDescent="0.35">
      <c r="A7682" s="6">
        <v>151.93979999999999</v>
      </c>
      <c r="B7682" s="19">
        <f>(A7682-G7682)/G7682</f>
        <v>155.31666666666666</v>
      </c>
      <c r="C7682" s="30" t="s">
        <v>258</v>
      </c>
      <c r="D7682" s="6">
        <v>1009295</v>
      </c>
      <c r="E7682" s="6">
        <v>2193</v>
      </c>
      <c r="F7682" s="7" t="s">
        <v>31</v>
      </c>
      <c r="G7682" s="6">
        <v>0.97199999999999998</v>
      </c>
    </row>
    <row r="7683" spans="1:7" ht="15" thickBot="1" x14ac:dyDescent="0.35">
      <c r="A7683" s="6">
        <v>151.93979999999999</v>
      </c>
      <c r="B7683" s="19">
        <f>(A7683-G7683)/G7683</f>
        <v>42.115720771850164</v>
      </c>
      <c r="C7683" s="30" t="s">
        <v>74</v>
      </c>
      <c r="D7683" s="6">
        <v>1014224</v>
      </c>
      <c r="E7683" s="6">
        <v>1892</v>
      </c>
      <c r="F7683" s="7" t="s">
        <v>35</v>
      </c>
      <c r="G7683" s="6">
        <v>3.524</v>
      </c>
    </row>
    <row r="7684" spans="1:7" ht="15" thickBot="1" x14ac:dyDescent="0.35">
      <c r="A7684" s="6">
        <v>151.93979999999999</v>
      </c>
      <c r="B7684" s="19">
        <f>(A7684-G7684)/G7684</f>
        <v>18.89782608695652</v>
      </c>
      <c r="C7684" s="30" t="s">
        <v>16</v>
      </c>
      <c r="D7684" s="6">
        <v>1007936</v>
      </c>
      <c r="E7684" s="6">
        <v>1007</v>
      </c>
      <c r="F7684" s="7" t="s">
        <v>25</v>
      </c>
      <c r="G7684" s="6">
        <v>7.6360000000000001</v>
      </c>
    </row>
    <row r="7685" spans="1:7" ht="15" thickBot="1" x14ac:dyDescent="0.35">
      <c r="A7685" s="6">
        <v>151.93979999999999</v>
      </c>
      <c r="B7685" s="19">
        <f>(A7685-G7685)/G7685</f>
        <v>7.9313308252997876</v>
      </c>
      <c r="C7685" s="30" t="s">
        <v>165</v>
      </c>
      <c r="D7685" s="6">
        <v>1011414</v>
      </c>
      <c r="E7685" s="6">
        <v>964</v>
      </c>
      <c r="F7685" s="7" t="s">
        <v>27</v>
      </c>
      <c r="G7685" s="6">
        <v>17.012</v>
      </c>
    </row>
    <row r="7686" spans="1:7" ht="15" thickBot="1" x14ac:dyDescent="0.35">
      <c r="A7686" s="6">
        <v>151.93979999999999</v>
      </c>
      <c r="B7686" s="19">
        <f>(A7686-G7686)/G7686</f>
        <v>6.5667231075697217</v>
      </c>
      <c r="C7686" s="30" t="s">
        <v>314</v>
      </c>
      <c r="D7686" s="6">
        <v>1018201</v>
      </c>
      <c r="E7686" s="6">
        <v>1401</v>
      </c>
      <c r="F7686" s="7" t="s">
        <v>42</v>
      </c>
      <c r="G7686" s="6">
        <v>20.079999999999998</v>
      </c>
    </row>
    <row r="7687" spans="1:7" ht="15" thickBot="1" x14ac:dyDescent="0.35">
      <c r="A7687" s="6">
        <v>151.93979999999999</v>
      </c>
      <c r="B7687" s="19">
        <f>(A7687-G7687)/G7687</f>
        <v>4.1722426470588232</v>
      </c>
      <c r="C7687" s="30" t="s">
        <v>175</v>
      </c>
      <c r="D7687" s="6">
        <v>1010238</v>
      </c>
      <c r="E7687" s="6">
        <v>483</v>
      </c>
      <c r="F7687" s="7" t="s">
        <v>42</v>
      </c>
      <c r="G7687" s="6">
        <v>29.376000000000001</v>
      </c>
    </row>
    <row r="7688" spans="1:7" ht="15" thickBot="1" x14ac:dyDescent="0.35">
      <c r="A7688" s="6">
        <v>151.93979999999999</v>
      </c>
      <c r="B7688" s="19">
        <f>(A7688-G7688)/G7688</f>
        <v>2.0130046799397161</v>
      </c>
      <c r="C7688" s="30" t="s">
        <v>295</v>
      </c>
      <c r="D7688" s="6">
        <v>1016480</v>
      </c>
      <c r="E7688" s="6">
        <v>958</v>
      </c>
      <c r="F7688" s="7" t="s">
        <v>31</v>
      </c>
      <c r="G7688" s="6">
        <v>50.427999999999997</v>
      </c>
    </row>
    <row r="7689" spans="1:7" ht="15" thickBot="1" x14ac:dyDescent="0.35">
      <c r="A7689" s="6">
        <v>151.93979999999999</v>
      </c>
      <c r="B7689" s="19">
        <f>(A7689-G7689)/G7689</f>
        <v>1.7108870967741934</v>
      </c>
      <c r="C7689" s="30" t="s">
        <v>319</v>
      </c>
      <c r="D7689" s="6">
        <v>1015246</v>
      </c>
      <c r="E7689" s="6">
        <v>752</v>
      </c>
      <c r="F7689" s="7" t="s">
        <v>27</v>
      </c>
      <c r="G7689" s="6">
        <v>56.048000000000002</v>
      </c>
    </row>
    <row r="7690" spans="1:7" ht="15" thickBot="1" x14ac:dyDescent="0.35">
      <c r="A7690" s="6">
        <v>151.93979999999999</v>
      </c>
      <c r="B7690" s="19">
        <f>(A7690-G7690)/G7690</f>
        <v>1.6483267098933276</v>
      </c>
      <c r="C7690" s="30" t="s">
        <v>179</v>
      </c>
      <c r="D7690" s="6">
        <v>1008857</v>
      </c>
      <c r="E7690" s="6">
        <v>568</v>
      </c>
      <c r="F7690" s="7" t="s">
        <v>25</v>
      </c>
      <c r="G7690" s="6">
        <v>57.372</v>
      </c>
    </row>
    <row r="7691" spans="1:7" ht="15" thickBot="1" x14ac:dyDescent="0.35">
      <c r="A7691" s="6">
        <v>151.93979999999999</v>
      </c>
      <c r="B7691" s="19">
        <f>(A7691-G7691)/G7691</f>
        <v>1.6063503499382461</v>
      </c>
      <c r="C7691" s="30" t="s">
        <v>320</v>
      </c>
      <c r="D7691" s="6">
        <v>1013715</v>
      </c>
      <c r="E7691" s="6">
        <v>631</v>
      </c>
      <c r="F7691" s="7" t="s">
        <v>17</v>
      </c>
      <c r="G7691" s="6">
        <v>58.295999999999999</v>
      </c>
    </row>
    <row r="7692" spans="1:7" ht="15" thickBot="1" x14ac:dyDescent="0.35">
      <c r="A7692" s="6">
        <v>151.93979999999999</v>
      </c>
      <c r="B7692" s="19">
        <f>(A7692-G7692)/G7692</f>
        <v>1.4707265513204106</v>
      </c>
      <c r="C7692" s="30" t="s">
        <v>373</v>
      </c>
      <c r="D7692" s="6">
        <v>1007513</v>
      </c>
      <c r="E7692" s="6">
        <v>1226</v>
      </c>
      <c r="F7692" s="7" t="s">
        <v>27</v>
      </c>
      <c r="G7692" s="6">
        <v>61.496000000000002</v>
      </c>
    </row>
    <row r="7693" spans="1:7" ht="15" thickBot="1" x14ac:dyDescent="0.35">
      <c r="A7693" s="6">
        <v>151.93979999999999</v>
      </c>
      <c r="B7693" s="19">
        <f>(A7693-G7693)/G7693</f>
        <v>0.75864391869993975</v>
      </c>
      <c r="C7693" s="30" t="s">
        <v>166</v>
      </c>
      <c r="D7693" s="6">
        <v>1009901</v>
      </c>
      <c r="E7693" s="6">
        <v>1540</v>
      </c>
      <c r="F7693" s="7" t="s">
        <v>17</v>
      </c>
      <c r="G7693" s="6">
        <v>86.396000000000001</v>
      </c>
    </row>
    <row r="7694" spans="1:7" ht="15" thickBot="1" x14ac:dyDescent="0.35">
      <c r="A7694" s="6">
        <v>151.93979999999999</v>
      </c>
      <c r="B7694" s="19">
        <f>(A7694-G7694)/G7694</f>
        <v>0.50423530809440831</v>
      </c>
      <c r="C7694" s="30" t="s">
        <v>333</v>
      </c>
      <c r="D7694" s="6">
        <v>1010805</v>
      </c>
      <c r="E7694" s="6">
        <v>401</v>
      </c>
      <c r="F7694" s="7" t="s">
        <v>17</v>
      </c>
      <c r="G7694" s="6">
        <v>101.008</v>
      </c>
    </row>
    <row r="7695" spans="1:7" ht="15" thickBot="1" x14ac:dyDescent="0.35">
      <c r="A7695" s="6">
        <v>151.93979999999999</v>
      </c>
      <c r="B7695" s="19">
        <f>(A7695-G7695)/G7695</f>
        <v>0.4314497286704852</v>
      </c>
      <c r="C7695" s="30" t="s">
        <v>32</v>
      </c>
      <c r="D7695" s="6">
        <v>1008031</v>
      </c>
      <c r="E7695" s="6">
        <v>2654</v>
      </c>
      <c r="F7695" s="7" t="s">
        <v>35</v>
      </c>
      <c r="G7695" s="6">
        <v>106.14400000000001</v>
      </c>
    </row>
    <row r="7696" spans="1:7" ht="15" thickBot="1" x14ac:dyDescent="0.35">
      <c r="A7696" s="6">
        <v>151.93979999999999</v>
      </c>
      <c r="B7696" s="19">
        <f>(A7696-G7696)/G7696</f>
        <v>0.42495217016168352</v>
      </c>
      <c r="C7696" s="30" t="s">
        <v>256</v>
      </c>
      <c r="D7696" s="6">
        <v>1013642</v>
      </c>
      <c r="E7696" s="6">
        <v>1758</v>
      </c>
      <c r="F7696" s="7" t="s">
        <v>19</v>
      </c>
      <c r="G7696" s="6">
        <v>106.628</v>
      </c>
    </row>
    <row r="7697" spans="1:7" ht="15" thickBot="1" x14ac:dyDescent="0.35">
      <c r="A7697" s="6">
        <v>151.93979999999999</v>
      </c>
      <c r="B7697" s="19">
        <f>(A7697-G7697)/G7697</f>
        <v>0.30147844857123268</v>
      </c>
      <c r="C7697" s="30" t="s">
        <v>126</v>
      </c>
      <c r="D7697" s="6">
        <v>1012899</v>
      </c>
      <c r="E7697" s="6">
        <v>2419</v>
      </c>
      <c r="F7697" s="7" t="s">
        <v>23</v>
      </c>
      <c r="G7697" s="6">
        <v>116.744</v>
      </c>
    </row>
    <row r="7698" spans="1:7" ht="15" thickBot="1" x14ac:dyDescent="0.35">
      <c r="A7698" s="6">
        <v>151.93979999999999</v>
      </c>
      <c r="B7698" s="19">
        <f>(A7698-G7698)/G7698</f>
        <v>0.23040133454262757</v>
      </c>
      <c r="C7698" s="30" t="s">
        <v>85</v>
      </c>
      <c r="D7698" s="6">
        <v>1017298</v>
      </c>
      <c r="E7698" s="6">
        <v>2262</v>
      </c>
      <c r="F7698" s="7" t="s">
        <v>17</v>
      </c>
      <c r="G7698" s="6">
        <v>123.488</v>
      </c>
    </row>
    <row r="7699" spans="1:7" ht="15" thickBot="1" x14ac:dyDescent="0.35">
      <c r="A7699" s="6">
        <v>151.93979999999999</v>
      </c>
      <c r="B7699" s="19">
        <f>(A7699-G7699)/G7699</f>
        <v>0.11842151753378667</v>
      </c>
      <c r="C7699" s="30" t="s">
        <v>368</v>
      </c>
      <c r="D7699" s="6">
        <v>1012861</v>
      </c>
      <c r="E7699" s="6">
        <v>2129</v>
      </c>
      <c r="F7699" s="7" t="s">
        <v>19</v>
      </c>
      <c r="G7699" s="6">
        <v>135.852</v>
      </c>
    </row>
    <row r="7700" spans="1:7" ht="15" thickBot="1" x14ac:dyDescent="0.35">
      <c r="A7700" s="6">
        <v>151.93979999999999</v>
      </c>
      <c r="B7700" s="19">
        <f>(A7700-G7700)/G7700</f>
        <v>-2.6551087875759282E-2</v>
      </c>
      <c r="C7700" s="30" t="s">
        <v>44</v>
      </c>
      <c r="D7700" s="6">
        <v>1015665</v>
      </c>
      <c r="E7700" s="6">
        <v>2579</v>
      </c>
      <c r="F7700" s="7" t="s">
        <v>42</v>
      </c>
      <c r="G7700" s="6">
        <v>156.084</v>
      </c>
    </row>
    <row r="7701" spans="1:7" ht="15" thickBot="1" x14ac:dyDescent="0.35">
      <c r="A7701" s="6">
        <v>151.93979999999999</v>
      </c>
      <c r="B7701" s="19">
        <f>(A7701-G7701)/G7701</f>
        <v>-0.15968077339999567</v>
      </c>
      <c r="C7701" s="30" t="s">
        <v>97</v>
      </c>
      <c r="D7701" s="6">
        <v>1010917</v>
      </c>
      <c r="E7701" s="6">
        <v>1931</v>
      </c>
      <c r="F7701" s="7" t="s">
        <v>27</v>
      </c>
      <c r="G7701" s="6">
        <v>180.81200000000001</v>
      </c>
    </row>
    <row r="7702" spans="1:7" ht="15" thickBot="1" x14ac:dyDescent="0.35">
      <c r="A7702" s="6">
        <v>151.93979999999999</v>
      </c>
      <c r="B7702" s="19">
        <f>(A7702-G7702)/G7702</f>
        <v>-0.21346440551621318</v>
      </c>
      <c r="C7702" s="30" t="s">
        <v>387</v>
      </c>
      <c r="D7702" s="6">
        <v>1011634</v>
      </c>
      <c r="E7702" s="6">
        <v>513</v>
      </c>
      <c r="F7702" s="7" t="s">
        <v>27</v>
      </c>
      <c r="G7702" s="6">
        <v>193.17599999999999</v>
      </c>
    </row>
    <row r="7703" spans="1:7" ht="15" thickBot="1" x14ac:dyDescent="0.35">
      <c r="A7703" s="6">
        <v>151.93979999999999</v>
      </c>
      <c r="B7703" s="19">
        <f>(A7703-G7703)/G7703</f>
        <v>-0.26077746424053716</v>
      </c>
      <c r="C7703" s="30" t="s">
        <v>114</v>
      </c>
      <c r="D7703" s="6">
        <v>1015883</v>
      </c>
      <c r="E7703" s="6">
        <v>2188</v>
      </c>
      <c r="F7703" s="7" t="s">
        <v>27</v>
      </c>
      <c r="G7703" s="6">
        <v>205.54</v>
      </c>
    </row>
    <row r="7704" spans="1:7" ht="15" thickBot="1" x14ac:dyDescent="0.35">
      <c r="A7704" s="6">
        <v>151.95231999999999</v>
      </c>
      <c r="B7704" s="19">
        <f>(A7704-G7704)/G7704</f>
        <v>0.28144160189982714</v>
      </c>
      <c r="C7704" s="30" t="s">
        <v>298</v>
      </c>
      <c r="D7704" s="6">
        <v>1001624</v>
      </c>
      <c r="E7704" s="6">
        <v>1624</v>
      </c>
      <c r="F7704" s="7" t="s">
        <v>31</v>
      </c>
      <c r="G7704" s="6">
        <v>118.5792</v>
      </c>
    </row>
    <row r="7705" spans="1:7" ht="15" thickBot="1" x14ac:dyDescent="0.35">
      <c r="A7705" s="6">
        <v>151.95959999999999</v>
      </c>
      <c r="B7705" s="19">
        <f>(A7705-G7705)/G7705</f>
        <v>0.36254375645587056</v>
      </c>
      <c r="C7705" s="30" t="s">
        <v>284</v>
      </c>
      <c r="D7705" s="6">
        <v>1004859</v>
      </c>
      <c r="E7705" s="6">
        <v>41</v>
      </c>
      <c r="F7705" s="7" t="s">
        <v>23</v>
      </c>
      <c r="G7705" s="6">
        <v>111.5264</v>
      </c>
    </row>
    <row r="7706" spans="1:7" ht="15" thickBot="1" x14ac:dyDescent="0.35">
      <c r="A7706" s="6">
        <v>152.02943999999999</v>
      </c>
      <c r="B7706" s="19">
        <f>(A7706-G7706)/G7706</f>
        <v>3.8238812031983755</v>
      </c>
      <c r="C7706" s="30" t="s">
        <v>193</v>
      </c>
      <c r="D7706" s="6">
        <v>1015652</v>
      </c>
      <c r="E7706" s="6">
        <v>54</v>
      </c>
      <c r="F7706" s="7" t="s">
        <v>87</v>
      </c>
      <c r="G7706" s="6">
        <v>31.515999999999998</v>
      </c>
    </row>
    <row r="7707" spans="1:7" ht="15" thickBot="1" x14ac:dyDescent="0.35">
      <c r="A7707" s="6">
        <v>152.02943999999999</v>
      </c>
      <c r="B7707" s="19">
        <f>(A7707-G7707)/G7707</f>
        <v>0.15643400474654656</v>
      </c>
      <c r="C7707" s="30" t="s">
        <v>84</v>
      </c>
      <c r="D7707" s="6">
        <v>1015250</v>
      </c>
      <c r="E7707" s="6">
        <v>2137</v>
      </c>
      <c r="F7707" s="7" t="s">
        <v>87</v>
      </c>
      <c r="G7707" s="6">
        <v>131.464</v>
      </c>
    </row>
    <row r="7708" spans="1:7" ht="15" thickBot="1" x14ac:dyDescent="0.35">
      <c r="A7708" s="6">
        <v>152.048</v>
      </c>
      <c r="B7708" s="19">
        <f>(A7708-G7708)/G7708</f>
        <v>-0.20086447576440514</v>
      </c>
      <c r="C7708" s="30" t="s">
        <v>331</v>
      </c>
      <c r="D7708" s="6">
        <v>1003049</v>
      </c>
      <c r="E7708" s="6">
        <v>1218</v>
      </c>
      <c r="F7708" s="7" t="s">
        <v>25</v>
      </c>
      <c r="G7708" s="6">
        <v>190.26560000000001</v>
      </c>
    </row>
    <row r="7709" spans="1:7" ht="15" thickBot="1" x14ac:dyDescent="0.35">
      <c r="A7709" s="6">
        <v>152.3236</v>
      </c>
      <c r="B7709" s="19">
        <f>(A7709-G7709)/G7709</f>
        <v>-0.30231250091605966</v>
      </c>
      <c r="C7709" s="30" t="s">
        <v>316</v>
      </c>
      <c r="D7709" s="6">
        <v>1002215</v>
      </c>
      <c r="E7709" s="6">
        <v>2215</v>
      </c>
      <c r="F7709" s="7" t="s">
        <v>42</v>
      </c>
      <c r="G7709" s="6">
        <v>218.32640000000001</v>
      </c>
    </row>
    <row r="7710" spans="1:7" ht="15" thickBot="1" x14ac:dyDescent="0.35">
      <c r="A7710" s="6">
        <v>152.3736576</v>
      </c>
      <c r="B7710" s="19">
        <f>(A7710-G7710)/G7710</f>
        <v>-6.073637191209931E-2</v>
      </c>
      <c r="C7710" s="30" t="s">
        <v>375</v>
      </c>
      <c r="D7710" s="6">
        <v>1016497</v>
      </c>
      <c r="E7710" s="6">
        <v>812</v>
      </c>
      <c r="F7710" s="7" t="s">
        <v>87</v>
      </c>
      <c r="G7710" s="6">
        <v>162.22672</v>
      </c>
    </row>
    <row r="7711" spans="1:7" ht="15" thickBot="1" x14ac:dyDescent="0.35">
      <c r="A7711" s="6">
        <v>152.38800000000001</v>
      </c>
      <c r="B7711" s="19">
        <f>(A7711-G7711)/G7711</f>
        <v>15.246055437100212</v>
      </c>
      <c r="C7711" s="30" t="s">
        <v>82</v>
      </c>
      <c r="D7711" s="6">
        <v>1014868</v>
      </c>
      <c r="E7711" s="6">
        <v>2136</v>
      </c>
      <c r="F7711" s="7" t="s">
        <v>31</v>
      </c>
      <c r="G7711" s="6">
        <v>9.3800000000000008</v>
      </c>
    </row>
    <row r="7712" spans="1:7" ht="15" thickBot="1" x14ac:dyDescent="0.35">
      <c r="A7712" s="6">
        <v>152.38800000000001</v>
      </c>
      <c r="B7712" s="19">
        <f>(A7712-G7712)/G7712</f>
        <v>6.0082781456953649</v>
      </c>
      <c r="C7712" s="30" t="s">
        <v>48</v>
      </c>
      <c r="D7712" s="6">
        <v>1018578</v>
      </c>
      <c r="E7712" s="6">
        <v>2713</v>
      </c>
      <c r="F7712" s="7" t="s">
        <v>31</v>
      </c>
      <c r="G7712" s="6">
        <v>21.744</v>
      </c>
    </row>
    <row r="7713" spans="1:7" ht="15" thickBot="1" x14ac:dyDescent="0.35">
      <c r="A7713" s="6">
        <v>152.38800000000001</v>
      </c>
      <c r="B7713" s="19">
        <f>(A7713-G7713)/G7713</f>
        <v>4.568922672123958</v>
      </c>
      <c r="C7713" s="30" t="s">
        <v>102</v>
      </c>
      <c r="D7713" s="6">
        <v>1013594</v>
      </c>
      <c r="E7713" s="6">
        <v>2140</v>
      </c>
      <c r="F7713" s="7" t="s">
        <v>25</v>
      </c>
      <c r="G7713" s="6">
        <v>27.364000000000001</v>
      </c>
    </row>
    <row r="7714" spans="1:7" ht="15" thickBot="1" x14ac:dyDescent="0.35">
      <c r="A7714" s="6">
        <v>152.38800000000001</v>
      </c>
      <c r="B7714" s="19">
        <f>(A7714-G7714)/G7714</f>
        <v>3.6499450750640796</v>
      </c>
      <c r="C7714" s="30" t="s">
        <v>37</v>
      </c>
      <c r="D7714" s="6">
        <v>1005530</v>
      </c>
      <c r="E7714" s="6">
        <v>1856</v>
      </c>
      <c r="F7714" s="7" t="s">
        <v>27</v>
      </c>
      <c r="G7714" s="6">
        <v>32.771999999999998</v>
      </c>
    </row>
    <row r="7715" spans="1:7" ht="15" thickBot="1" x14ac:dyDescent="0.35">
      <c r="A7715" s="6">
        <v>152.38800000000001</v>
      </c>
      <c r="B7715" s="19">
        <f>(A7715-G7715)/G7715</f>
        <v>3.4678081388530555</v>
      </c>
      <c r="C7715" s="30" t="s">
        <v>122</v>
      </c>
      <c r="D7715" s="6">
        <v>1011690</v>
      </c>
      <c r="E7715" s="6">
        <v>2757</v>
      </c>
      <c r="F7715" s="7" t="s">
        <v>23</v>
      </c>
      <c r="G7715" s="6">
        <v>34.107999999999997</v>
      </c>
    </row>
    <row r="7716" spans="1:7" ht="15" thickBot="1" x14ac:dyDescent="0.35">
      <c r="A7716" s="6">
        <v>152.38800000000001</v>
      </c>
      <c r="B7716" s="19">
        <f>(A7716-G7716)/G7716</f>
        <v>1.4061769721467823</v>
      </c>
      <c r="C7716" s="30" t="s">
        <v>194</v>
      </c>
      <c r="D7716" s="6">
        <v>1013437</v>
      </c>
      <c r="E7716" s="6">
        <v>506</v>
      </c>
      <c r="F7716" s="7" t="s">
        <v>17</v>
      </c>
      <c r="G7716" s="6">
        <v>63.332000000000001</v>
      </c>
    </row>
    <row r="7717" spans="1:7" ht="15" thickBot="1" x14ac:dyDescent="0.35">
      <c r="A7717" s="6">
        <v>152.38800000000001</v>
      </c>
      <c r="B7717" s="19">
        <f>(A7717-G7717)/G7717</f>
        <v>1.2100591715976332</v>
      </c>
      <c r="C7717" s="30" t="s">
        <v>158</v>
      </c>
      <c r="D7717" s="6">
        <v>1011548</v>
      </c>
      <c r="E7717" s="6">
        <v>762</v>
      </c>
      <c r="F7717" s="7" t="s">
        <v>35</v>
      </c>
      <c r="G7717" s="6">
        <v>68.951999999999998</v>
      </c>
    </row>
    <row r="7718" spans="1:7" ht="15" thickBot="1" x14ac:dyDescent="0.35">
      <c r="A7718" s="6">
        <v>152.38800000000001</v>
      </c>
      <c r="B7718" s="19">
        <f>(A7718-G7718)/G7718</f>
        <v>0.98370216089560036</v>
      </c>
      <c r="C7718" s="30" t="s">
        <v>244</v>
      </c>
      <c r="D7718" s="6">
        <v>1011654</v>
      </c>
      <c r="E7718" s="6">
        <v>2339</v>
      </c>
      <c r="F7718" s="7" t="s">
        <v>25</v>
      </c>
      <c r="G7718" s="6">
        <v>76.819999999999993</v>
      </c>
    </row>
    <row r="7719" spans="1:7" ht="15" thickBot="1" x14ac:dyDescent="0.35">
      <c r="A7719" s="6">
        <v>152.38800000000001</v>
      </c>
      <c r="B7719" s="19">
        <f>(A7719-G7719)/G7719</f>
        <v>0.92730308089239655</v>
      </c>
      <c r="C7719" s="30" t="s">
        <v>310</v>
      </c>
      <c r="D7719" s="6">
        <v>1011545</v>
      </c>
      <c r="E7719" s="6">
        <v>812</v>
      </c>
      <c r="F7719" s="7" t="s">
        <v>21</v>
      </c>
      <c r="G7719" s="6">
        <v>79.067999999999998</v>
      </c>
    </row>
    <row r="7720" spans="1:7" ht="15" thickBot="1" x14ac:dyDescent="0.35">
      <c r="A7720" s="6">
        <v>152.38800000000001</v>
      </c>
      <c r="B7720" s="19">
        <f>(A7720-G7720)/G7720</f>
        <v>0.6032741351738069</v>
      </c>
      <c r="C7720" s="30" t="s">
        <v>207</v>
      </c>
      <c r="D7720" s="6">
        <v>1009217</v>
      </c>
      <c r="E7720" s="6">
        <v>1774</v>
      </c>
      <c r="F7720" s="7" t="s">
        <v>23</v>
      </c>
      <c r="G7720" s="6">
        <v>95.048000000000002</v>
      </c>
    </row>
    <row r="7721" spans="1:7" ht="15" thickBot="1" x14ac:dyDescent="0.35">
      <c r="A7721" s="6">
        <v>152.38800000000001</v>
      </c>
      <c r="B7721" s="19">
        <f>(A7721-G7721)/G7721</f>
        <v>0.33776950628555374</v>
      </c>
      <c r="C7721" s="30" t="s">
        <v>237</v>
      </c>
      <c r="D7721" s="6">
        <v>1012652</v>
      </c>
      <c r="E7721" s="6">
        <v>1757</v>
      </c>
      <c r="F7721" s="7" t="s">
        <v>35</v>
      </c>
      <c r="G7721" s="6">
        <v>113.91200000000001</v>
      </c>
    </row>
    <row r="7722" spans="1:7" ht="15" thickBot="1" x14ac:dyDescent="0.35">
      <c r="A7722" s="6">
        <v>152.38800000000001</v>
      </c>
      <c r="B7722" s="19">
        <f>(A7722-G7722)/G7722</f>
        <v>0.13309737671762542</v>
      </c>
      <c r="C7722" s="30" t="s">
        <v>166</v>
      </c>
      <c r="D7722" s="6">
        <v>1007493</v>
      </c>
      <c r="E7722" s="6">
        <v>1795</v>
      </c>
      <c r="F7722" s="7" t="s">
        <v>31</v>
      </c>
      <c r="G7722" s="6">
        <v>134.488</v>
      </c>
    </row>
    <row r="7723" spans="1:7" ht="15" thickBot="1" x14ac:dyDescent="0.35">
      <c r="A7723" s="6">
        <v>152.38800000000001</v>
      </c>
      <c r="B7723" s="19">
        <f>(A7723-G7723)/G7723</f>
        <v>-5.6377730796335727E-3</v>
      </c>
      <c r="C7723" s="30" t="s">
        <v>69</v>
      </c>
      <c r="D7723" s="6">
        <v>1010808</v>
      </c>
      <c r="E7723" s="6">
        <v>2137</v>
      </c>
      <c r="F7723" s="7" t="s">
        <v>25</v>
      </c>
      <c r="G7723" s="6">
        <v>153.25200000000001</v>
      </c>
    </row>
    <row r="7724" spans="1:7" ht="15" thickBot="1" x14ac:dyDescent="0.35">
      <c r="A7724" s="6">
        <v>152.38800000000001</v>
      </c>
      <c r="B7724" s="19">
        <f>(A7724-G7724)/G7724</f>
        <v>-0.11587375261081462</v>
      </c>
      <c r="C7724" s="30" t="s">
        <v>103</v>
      </c>
      <c r="D7724" s="6">
        <v>1014563</v>
      </c>
      <c r="E7724" s="6">
        <v>1743</v>
      </c>
      <c r="F7724" s="7" t="s">
        <v>17</v>
      </c>
      <c r="G7724" s="6">
        <v>172.36</v>
      </c>
    </row>
    <row r="7725" spans="1:7" ht="15" thickBot="1" x14ac:dyDescent="0.35">
      <c r="A7725" s="6">
        <v>152.38800000000001</v>
      </c>
      <c r="B7725" s="19">
        <f>(A7725-G7725)/G7725</f>
        <v>-0.20875218077594088</v>
      </c>
      <c r="C7725" s="30" t="s">
        <v>103</v>
      </c>
      <c r="D7725" s="6">
        <v>1017136</v>
      </c>
      <c r="E7725" s="6">
        <v>1981</v>
      </c>
      <c r="F7725" s="7" t="s">
        <v>19</v>
      </c>
      <c r="G7725" s="6">
        <v>192.59200000000001</v>
      </c>
    </row>
    <row r="7726" spans="1:7" ht="15" thickBot="1" x14ac:dyDescent="0.35">
      <c r="A7726" s="6">
        <v>152.74655999999999</v>
      </c>
      <c r="B7726" s="19">
        <f>(A7726-G7726)/G7726</f>
        <v>1.1953915143152811</v>
      </c>
      <c r="C7726" s="30" t="s">
        <v>149</v>
      </c>
      <c r="D7726" s="6">
        <v>1008386</v>
      </c>
      <c r="E7726" s="6">
        <v>2644</v>
      </c>
      <c r="F7726" s="7" t="s">
        <v>87</v>
      </c>
      <c r="G7726" s="6">
        <v>69.575999999999993</v>
      </c>
    </row>
    <row r="7727" spans="1:7" ht="15" thickBot="1" x14ac:dyDescent="0.35">
      <c r="A7727" s="6">
        <v>152.74655999999999</v>
      </c>
      <c r="B7727" s="19">
        <f>(A7727-G7727)/G7727</f>
        <v>1.2228631358153241E-3</v>
      </c>
      <c r="C7727" s="30" t="s">
        <v>59</v>
      </c>
      <c r="D7727" s="6">
        <v>1009420</v>
      </c>
      <c r="E7727" s="6">
        <v>1706</v>
      </c>
      <c r="F7727" s="7" t="s">
        <v>87</v>
      </c>
      <c r="G7727" s="6">
        <v>152.56</v>
      </c>
    </row>
    <row r="7728" spans="1:7" ht="15" thickBot="1" x14ac:dyDescent="0.35">
      <c r="A7728" s="6">
        <v>152.83619999999999</v>
      </c>
      <c r="B7728" s="19">
        <f>(A7728-G7728)/G7728</f>
        <v>17.952901785714285</v>
      </c>
      <c r="C7728" s="30" t="s">
        <v>40</v>
      </c>
      <c r="D7728" s="6">
        <v>1010595</v>
      </c>
      <c r="E7728" s="6">
        <v>622</v>
      </c>
      <c r="F7728" s="7" t="s">
        <v>19</v>
      </c>
      <c r="G7728" s="6">
        <v>8.0640000000000001</v>
      </c>
    </row>
    <row r="7729" spans="1:7" ht="15" thickBot="1" x14ac:dyDescent="0.35">
      <c r="A7729" s="6">
        <v>152.83619999999999</v>
      </c>
      <c r="B7729" s="19">
        <f>(A7729-G7729)/G7729</f>
        <v>8.8350193050193049</v>
      </c>
      <c r="C7729" s="30" t="s">
        <v>105</v>
      </c>
      <c r="D7729" s="6">
        <v>1012281</v>
      </c>
      <c r="E7729" s="6">
        <v>1478</v>
      </c>
      <c r="F7729" s="7" t="s">
        <v>25</v>
      </c>
      <c r="G7729" s="6">
        <v>15.54</v>
      </c>
    </row>
    <row r="7730" spans="1:7" ht="15" thickBot="1" x14ac:dyDescent="0.35">
      <c r="A7730" s="6">
        <v>152.83619999999999</v>
      </c>
      <c r="B7730" s="19">
        <f>(A7730-G7730)/G7730</f>
        <v>5.4216890756302512</v>
      </c>
      <c r="C7730" s="30" t="s">
        <v>342</v>
      </c>
      <c r="D7730" s="6">
        <v>1011356</v>
      </c>
      <c r="E7730" s="6">
        <v>1049</v>
      </c>
      <c r="F7730" s="7" t="s">
        <v>23</v>
      </c>
      <c r="G7730" s="6">
        <v>23.8</v>
      </c>
    </row>
    <row r="7731" spans="1:7" ht="15" thickBot="1" x14ac:dyDescent="0.35">
      <c r="A7731" s="6">
        <v>152.83619999999999</v>
      </c>
      <c r="B7731" s="19">
        <f>(A7731-G7731)/G7731</f>
        <v>2.0334272785011112</v>
      </c>
      <c r="C7731" s="30" t="s">
        <v>386</v>
      </c>
      <c r="D7731" s="6">
        <v>1009675</v>
      </c>
      <c r="E7731" s="6">
        <v>2035</v>
      </c>
      <c r="F7731" s="7" t="s">
        <v>31</v>
      </c>
      <c r="G7731" s="6">
        <v>50.384</v>
      </c>
    </row>
    <row r="7732" spans="1:7" ht="15" thickBot="1" x14ac:dyDescent="0.35">
      <c r="A7732" s="6">
        <v>152.83619999999999</v>
      </c>
      <c r="B7732" s="19">
        <f>(A7732-G7732)/G7732</f>
        <v>1.843146811518714</v>
      </c>
      <c r="C7732" s="30" t="s">
        <v>191</v>
      </c>
      <c r="D7732" s="6">
        <v>1018484</v>
      </c>
      <c r="E7732" s="6">
        <v>687</v>
      </c>
      <c r="F7732" s="7" t="s">
        <v>31</v>
      </c>
      <c r="G7732" s="6">
        <v>53.756</v>
      </c>
    </row>
    <row r="7733" spans="1:7" ht="15" thickBot="1" x14ac:dyDescent="0.35">
      <c r="A7733" s="6">
        <v>152.83619999999999</v>
      </c>
      <c r="B7733" s="19">
        <f>(A7733-G7733)/G7733</f>
        <v>1.7290229269337904</v>
      </c>
      <c r="C7733" s="30" t="s">
        <v>297</v>
      </c>
      <c r="D7733" s="6">
        <v>1011602</v>
      </c>
      <c r="E7733" s="6">
        <v>706</v>
      </c>
      <c r="F7733" s="7" t="s">
        <v>25</v>
      </c>
      <c r="G7733" s="6">
        <v>56.003999999999998</v>
      </c>
    </row>
    <row r="7734" spans="1:7" ht="15" thickBot="1" x14ac:dyDescent="0.35">
      <c r="A7734" s="6">
        <v>152.83619999999999</v>
      </c>
      <c r="B7734" s="19">
        <f>(A7734-G7734)/G7734</f>
        <v>1.5740400161681485</v>
      </c>
      <c r="C7734" s="30" t="s">
        <v>216</v>
      </c>
      <c r="D7734" s="6">
        <v>1011957</v>
      </c>
      <c r="E7734" s="6">
        <v>1099</v>
      </c>
      <c r="F7734" s="7" t="s">
        <v>21</v>
      </c>
      <c r="G7734" s="6">
        <v>59.375999999999998</v>
      </c>
    </row>
    <row r="7735" spans="1:7" ht="15" thickBot="1" x14ac:dyDescent="0.35">
      <c r="A7735" s="6">
        <v>152.83619999999999</v>
      </c>
      <c r="B7735" s="19">
        <f>(A7735-G7735)/G7735</f>
        <v>1.1304181767493728</v>
      </c>
      <c r="C7735" s="30" t="s">
        <v>206</v>
      </c>
      <c r="D7735" s="6">
        <v>1012562</v>
      </c>
      <c r="E7735" s="6">
        <v>1099</v>
      </c>
      <c r="F7735" s="7" t="s">
        <v>21</v>
      </c>
      <c r="G7735" s="6">
        <v>71.739999999999995</v>
      </c>
    </row>
    <row r="7736" spans="1:7" ht="15" thickBot="1" x14ac:dyDescent="0.35">
      <c r="A7736" s="6">
        <v>152.83619999999999</v>
      </c>
      <c r="B7736" s="19">
        <f>(A7736-G7736)/G7736</f>
        <v>0.86713496872556683</v>
      </c>
      <c r="C7736" s="30" t="s">
        <v>206</v>
      </c>
      <c r="D7736" s="6">
        <v>1016664</v>
      </c>
      <c r="E7736" s="6">
        <v>2429</v>
      </c>
      <c r="F7736" s="7" t="s">
        <v>23</v>
      </c>
      <c r="G7736" s="6">
        <v>81.855999999999995</v>
      </c>
    </row>
    <row r="7737" spans="1:7" ht="15" thickBot="1" x14ac:dyDescent="0.35">
      <c r="A7737" s="6">
        <v>152.83619999999999</v>
      </c>
      <c r="B7737" s="19">
        <f>(A7737-G7737)/G7737</f>
        <v>0.84184381778741846</v>
      </c>
      <c r="C7737" s="30" t="s">
        <v>266</v>
      </c>
      <c r="D7737" s="6">
        <v>1014233</v>
      </c>
      <c r="E7737" s="6">
        <v>2588</v>
      </c>
      <c r="F7737" s="7" t="s">
        <v>27</v>
      </c>
      <c r="G7737" s="6">
        <v>82.98</v>
      </c>
    </row>
    <row r="7738" spans="1:7" ht="15" thickBot="1" x14ac:dyDescent="0.35">
      <c r="A7738" s="6">
        <v>152.83619999999999</v>
      </c>
      <c r="B7738" s="19">
        <f>(A7738-G7738)/G7738</f>
        <v>0.72501354401805873</v>
      </c>
      <c r="C7738" s="30" t="s">
        <v>144</v>
      </c>
      <c r="D7738" s="6">
        <v>1017689</v>
      </c>
      <c r="E7738" s="6">
        <v>2379</v>
      </c>
      <c r="F7738" s="7" t="s">
        <v>25</v>
      </c>
      <c r="G7738" s="6">
        <v>88.6</v>
      </c>
    </row>
    <row r="7739" spans="1:7" ht="15" thickBot="1" x14ac:dyDescent="0.35">
      <c r="A7739" s="6">
        <v>152.83619999999999</v>
      </c>
      <c r="B7739" s="19">
        <f>(A7739-G7739)/G7739</f>
        <v>0.68232872490313479</v>
      </c>
      <c r="C7739" s="30" t="s">
        <v>162</v>
      </c>
      <c r="D7739" s="6">
        <v>1011433</v>
      </c>
      <c r="E7739" s="6">
        <v>2844</v>
      </c>
      <c r="F7739" s="7" t="s">
        <v>23</v>
      </c>
      <c r="G7739" s="6">
        <v>90.847999999999999</v>
      </c>
    </row>
    <row r="7740" spans="1:7" ht="15" thickBot="1" x14ac:dyDescent="0.35">
      <c r="A7740" s="6">
        <v>152.83619999999999</v>
      </c>
      <c r="B7740" s="19">
        <f>(A7740-G7740)/G7740</f>
        <v>0.67378000700893637</v>
      </c>
      <c r="C7740" s="30" t="s">
        <v>237</v>
      </c>
      <c r="D7740" s="6">
        <v>1006460</v>
      </c>
      <c r="E7740" s="6">
        <v>149</v>
      </c>
      <c r="F7740" s="7" t="s">
        <v>42</v>
      </c>
      <c r="G7740" s="6">
        <v>91.311999999999998</v>
      </c>
    </row>
    <row r="7741" spans="1:7" ht="15" thickBot="1" x14ac:dyDescent="0.35">
      <c r="A7741" s="6">
        <v>152.83619999999999</v>
      </c>
      <c r="B7741" s="19">
        <f>(A7741-G7741)/G7741</f>
        <v>0.46400436798344752</v>
      </c>
      <c r="C7741" s="30" t="s">
        <v>129</v>
      </c>
      <c r="D7741" s="6">
        <v>1009267</v>
      </c>
      <c r="E7741" s="6">
        <v>1541</v>
      </c>
      <c r="F7741" s="7" t="s">
        <v>21</v>
      </c>
      <c r="G7741" s="6">
        <v>104.396</v>
      </c>
    </row>
    <row r="7742" spans="1:7" ht="15" thickBot="1" x14ac:dyDescent="0.35">
      <c r="A7742" s="6">
        <v>152.83619999999999</v>
      </c>
      <c r="B7742" s="19">
        <f>(A7742-G7742)/G7742</f>
        <v>0.38997599039615832</v>
      </c>
      <c r="C7742" s="30" t="s">
        <v>153</v>
      </c>
      <c r="D7742" s="6">
        <v>1014248</v>
      </c>
      <c r="E7742" s="6">
        <v>203</v>
      </c>
      <c r="F7742" s="7" t="s">
        <v>35</v>
      </c>
      <c r="G7742" s="6">
        <v>109.956</v>
      </c>
    </row>
    <row r="7743" spans="1:7" ht="15" thickBot="1" x14ac:dyDescent="0.35">
      <c r="A7743" s="6">
        <v>152.83619999999999</v>
      </c>
      <c r="B7743" s="19">
        <f>(A7743-G7743)/G7743</f>
        <v>0.37725011714666762</v>
      </c>
      <c r="C7743" s="30" t="s">
        <v>299</v>
      </c>
      <c r="D7743" s="6">
        <v>1006405</v>
      </c>
      <c r="E7743" s="6">
        <v>1961</v>
      </c>
      <c r="F7743" s="7" t="s">
        <v>27</v>
      </c>
      <c r="G7743" s="6">
        <v>110.97199999999999</v>
      </c>
    </row>
    <row r="7744" spans="1:7" ht="15" thickBot="1" x14ac:dyDescent="0.35">
      <c r="A7744" s="6">
        <v>152.83619999999999</v>
      </c>
      <c r="B7744" s="19">
        <f>(A7744-G7744)/G7744</f>
        <v>0.32238700076140375</v>
      </c>
      <c r="C7744" s="30" t="s">
        <v>326</v>
      </c>
      <c r="D7744" s="6">
        <v>1015380</v>
      </c>
      <c r="E7744" s="6">
        <v>421</v>
      </c>
      <c r="F7744" s="7" t="s">
        <v>42</v>
      </c>
      <c r="G7744" s="6">
        <v>115.57599999999999</v>
      </c>
    </row>
    <row r="7745" spans="1:7" ht="15" thickBot="1" x14ac:dyDescent="0.35">
      <c r="A7745" s="6">
        <v>152.83619999999999</v>
      </c>
      <c r="B7745" s="19">
        <f>(A7745-G7745)/G7745</f>
        <v>8.9321758467328011E-2</v>
      </c>
      <c r="C7745" s="30" t="s">
        <v>338</v>
      </c>
      <c r="D7745" s="6">
        <v>1016274</v>
      </c>
      <c r="E7745" s="6">
        <v>2320</v>
      </c>
      <c r="F7745" s="7" t="s">
        <v>23</v>
      </c>
      <c r="G7745" s="6">
        <v>140.304</v>
      </c>
    </row>
    <row r="7746" spans="1:7" ht="15" thickBot="1" x14ac:dyDescent="0.35">
      <c r="A7746" s="6">
        <v>152.83619999999999</v>
      </c>
      <c r="B7746" s="19">
        <f>(A7746-G7746)/G7746</f>
        <v>4.157262021589795E-2</v>
      </c>
      <c r="C7746" s="30" t="s">
        <v>219</v>
      </c>
      <c r="D7746" s="6">
        <v>1007018</v>
      </c>
      <c r="E7746" s="6">
        <v>1630</v>
      </c>
      <c r="F7746" s="7" t="s">
        <v>23</v>
      </c>
      <c r="G7746" s="6">
        <v>146.73599999999999</v>
      </c>
    </row>
    <row r="7747" spans="1:7" ht="15" thickBot="1" x14ac:dyDescent="0.35">
      <c r="A7747" s="6">
        <v>152.83619999999999</v>
      </c>
      <c r="B7747" s="19">
        <f>(A7747-G7747)/G7747</f>
        <v>-0.1217521721141912</v>
      </c>
      <c r="C7747" s="30" t="s">
        <v>120</v>
      </c>
      <c r="D7747" s="6">
        <v>1013192</v>
      </c>
      <c r="E7747" s="6">
        <v>843</v>
      </c>
      <c r="F7747" s="7" t="s">
        <v>31</v>
      </c>
      <c r="G7747" s="6">
        <v>174.024</v>
      </c>
    </row>
    <row r="7748" spans="1:7" ht="15" thickBot="1" x14ac:dyDescent="0.35">
      <c r="A7748" s="6">
        <v>152.83619999999999</v>
      </c>
      <c r="B7748" s="19">
        <f>(A7748-G7748)/G7748</f>
        <v>-0.127388265923676</v>
      </c>
      <c r="C7748" s="30" t="s">
        <v>126</v>
      </c>
      <c r="D7748" s="6">
        <v>1011346</v>
      </c>
      <c r="E7748" s="6">
        <v>726</v>
      </c>
      <c r="F7748" s="7" t="s">
        <v>25</v>
      </c>
      <c r="G7748" s="6">
        <v>175.148</v>
      </c>
    </row>
    <row r="7749" spans="1:7" ht="15" thickBot="1" x14ac:dyDescent="0.35">
      <c r="A7749" s="6">
        <v>152.83619999999999</v>
      </c>
      <c r="B7749" s="19">
        <f>(A7749-G7749)/G7749</f>
        <v>-0.13844618818913615</v>
      </c>
      <c r="C7749" s="30" t="s">
        <v>244</v>
      </c>
      <c r="D7749" s="6">
        <v>1017186</v>
      </c>
      <c r="E7749" s="6">
        <v>616</v>
      </c>
      <c r="F7749" s="7" t="s">
        <v>23</v>
      </c>
      <c r="G7749" s="6">
        <v>177.39599999999999</v>
      </c>
    </row>
    <row r="7750" spans="1:7" ht="15" thickBot="1" x14ac:dyDescent="0.35">
      <c r="A7750" s="6">
        <v>152.83619999999999</v>
      </c>
      <c r="B7750" s="19">
        <f>(A7750-G7750)/G7750</f>
        <v>-0.14922736078020982</v>
      </c>
      <c r="C7750" s="30" t="s">
        <v>343</v>
      </c>
      <c r="D7750" s="6">
        <v>1019649</v>
      </c>
      <c r="E7750" s="6">
        <v>1102</v>
      </c>
      <c r="F7750" s="7" t="s">
        <v>25</v>
      </c>
      <c r="G7750" s="6">
        <v>179.64400000000001</v>
      </c>
    </row>
    <row r="7751" spans="1:7" ht="15" thickBot="1" x14ac:dyDescent="0.35">
      <c r="A7751" s="6">
        <v>152.83619999999999</v>
      </c>
      <c r="B7751" s="19">
        <f>(A7751-G7751)/G7751</f>
        <v>-0.21774900194492786</v>
      </c>
      <c r="C7751" s="30" t="s">
        <v>172</v>
      </c>
      <c r="D7751" s="6">
        <v>1010262</v>
      </c>
      <c r="E7751" s="6">
        <v>2290</v>
      </c>
      <c r="F7751" s="7" t="s">
        <v>31</v>
      </c>
      <c r="G7751" s="6">
        <v>195.38</v>
      </c>
    </row>
    <row r="7752" spans="1:7" ht="15" thickBot="1" x14ac:dyDescent="0.35">
      <c r="A7752" s="6">
        <v>152.85919999999999</v>
      </c>
      <c r="B7752" s="19">
        <f>(A7752-G7752)/G7752</f>
        <v>-0.20052719665271967</v>
      </c>
      <c r="C7752" s="30" t="s">
        <v>160</v>
      </c>
      <c r="D7752" s="6">
        <v>1002024</v>
      </c>
      <c r="E7752" s="6">
        <v>2024</v>
      </c>
      <c r="F7752" s="7" t="s">
        <v>35</v>
      </c>
      <c r="G7752" s="6">
        <v>191.2</v>
      </c>
    </row>
    <row r="7753" spans="1:7" ht="15" thickBot="1" x14ac:dyDescent="0.35">
      <c r="A7753" s="6">
        <v>152.93719999999999</v>
      </c>
      <c r="B7753" s="19">
        <f>(A7753-G7753)/G7753</f>
        <v>-9.4300157289317718E-2</v>
      </c>
      <c r="C7753" s="30" t="s">
        <v>190</v>
      </c>
      <c r="D7753" s="6">
        <v>1002885</v>
      </c>
      <c r="E7753" s="6">
        <v>2002</v>
      </c>
      <c r="F7753" s="7" t="s">
        <v>25</v>
      </c>
      <c r="G7753" s="6">
        <v>168.86080000000001</v>
      </c>
    </row>
    <row r="7754" spans="1:7" ht="15" thickBot="1" x14ac:dyDescent="0.35">
      <c r="A7754" s="6">
        <v>152.99440000000001</v>
      </c>
      <c r="B7754" s="19">
        <f>(A7754-G7754)/G7754</f>
        <v>-0.22998904833228645</v>
      </c>
      <c r="C7754" s="30" t="s">
        <v>158</v>
      </c>
      <c r="D7754" s="6">
        <v>1005150</v>
      </c>
      <c r="E7754" s="6">
        <v>1383</v>
      </c>
      <c r="F7754" s="7" t="s">
        <v>23</v>
      </c>
      <c r="G7754" s="6">
        <v>198.69120000000001</v>
      </c>
    </row>
    <row r="7755" spans="1:7" ht="15" thickBot="1" x14ac:dyDescent="0.35">
      <c r="A7755" s="6">
        <v>153.15039999999999</v>
      </c>
      <c r="B7755" s="19">
        <f>(A7755-G7755)/G7755</f>
        <v>-0.47888742500626091</v>
      </c>
      <c r="C7755" s="30" t="s">
        <v>167</v>
      </c>
      <c r="D7755" s="6">
        <v>1003231</v>
      </c>
      <c r="E7755" s="6">
        <v>336</v>
      </c>
      <c r="F7755" s="7" t="s">
        <v>25</v>
      </c>
      <c r="G7755" s="6">
        <v>293.89120000000003</v>
      </c>
    </row>
    <row r="7756" spans="1:7" ht="15" thickBot="1" x14ac:dyDescent="0.35">
      <c r="A7756" s="6">
        <v>153.28440000000001</v>
      </c>
      <c r="B7756" s="19">
        <f>(A7756-G7756)/G7756</f>
        <v>103.41716621253407</v>
      </c>
      <c r="C7756" s="30" t="s">
        <v>374</v>
      </c>
      <c r="D7756" s="6">
        <v>1018877</v>
      </c>
      <c r="E7756" s="6">
        <v>816</v>
      </c>
      <c r="F7756" s="7" t="s">
        <v>42</v>
      </c>
      <c r="G7756" s="6">
        <v>1.468</v>
      </c>
    </row>
    <row r="7757" spans="1:7" ht="15" thickBot="1" x14ac:dyDescent="0.35">
      <c r="A7757" s="6">
        <v>153.28440000000001</v>
      </c>
      <c r="B7757" s="19">
        <f>(A7757-G7757)/G7757</f>
        <v>35.91820809248555</v>
      </c>
      <c r="C7757" s="30" t="s">
        <v>233</v>
      </c>
      <c r="D7757" s="6">
        <v>1010407</v>
      </c>
      <c r="E7757" s="6">
        <v>2328</v>
      </c>
      <c r="F7757" s="7" t="s">
        <v>21</v>
      </c>
      <c r="G7757" s="6">
        <v>4.1520000000000001</v>
      </c>
    </row>
    <row r="7758" spans="1:7" ht="15" thickBot="1" x14ac:dyDescent="0.35">
      <c r="A7758" s="6">
        <v>153.28440000000001</v>
      </c>
      <c r="B7758" s="19">
        <f>(A7758-G7758)/G7758</f>
        <v>20.625902934537248</v>
      </c>
      <c r="C7758" s="30" t="s">
        <v>201</v>
      </c>
      <c r="D7758" s="6">
        <v>1016066</v>
      </c>
      <c r="E7758" s="6">
        <v>2784</v>
      </c>
      <c r="F7758" s="7" t="s">
        <v>23</v>
      </c>
      <c r="G7758" s="6">
        <v>7.0880000000000001</v>
      </c>
    </row>
    <row r="7759" spans="1:7" ht="15" thickBot="1" x14ac:dyDescent="0.35">
      <c r="A7759" s="6">
        <v>153.28440000000001</v>
      </c>
      <c r="B7759" s="19">
        <f>(A7759-G7759)/G7759</f>
        <v>8.5326119402985103</v>
      </c>
      <c r="C7759" s="30" t="s">
        <v>375</v>
      </c>
      <c r="D7759" s="6">
        <v>1013527</v>
      </c>
      <c r="E7759" s="6">
        <v>2774</v>
      </c>
      <c r="F7759" s="7" t="s">
        <v>21</v>
      </c>
      <c r="G7759" s="6">
        <v>16.079999999999998</v>
      </c>
    </row>
    <row r="7760" spans="1:7" ht="15" thickBot="1" x14ac:dyDescent="0.35">
      <c r="A7760" s="6">
        <v>153.28440000000001</v>
      </c>
      <c r="B7760" s="19">
        <f>(A7760-G7760)/G7760</f>
        <v>8.5326119402985103</v>
      </c>
      <c r="C7760" s="30" t="s">
        <v>109</v>
      </c>
      <c r="D7760" s="6">
        <v>1014939</v>
      </c>
      <c r="E7760" s="6">
        <v>2493</v>
      </c>
      <c r="F7760" s="7" t="s">
        <v>21</v>
      </c>
      <c r="G7760" s="6">
        <v>16.079999999999998</v>
      </c>
    </row>
    <row r="7761" spans="1:7" ht="15" thickBot="1" x14ac:dyDescent="0.35">
      <c r="A7761" s="6">
        <v>153.28440000000001</v>
      </c>
      <c r="B7761" s="19">
        <f>(A7761-G7761)/G7761</f>
        <v>7.9098116717042544</v>
      </c>
      <c r="C7761" s="30" t="s">
        <v>367</v>
      </c>
      <c r="D7761" s="6">
        <v>1017671</v>
      </c>
      <c r="E7761" s="6">
        <v>2168</v>
      </c>
      <c r="F7761" s="7" t="s">
        <v>31</v>
      </c>
      <c r="G7761" s="6">
        <v>17.204000000000001</v>
      </c>
    </row>
    <row r="7762" spans="1:7" ht="15" thickBot="1" x14ac:dyDescent="0.35">
      <c r="A7762" s="6">
        <v>153.28440000000001</v>
      </c>
      <c r="B7762" s="19">
        <f>(A7762-G7762)/G7762</f>
        <v>3.171231087406118</v>
      </c>
      <c r="C7762" s="30" t="s">
        <v>201</v>
      </c>
      <c r="D7762" s="6">
        <v>1014367</v>
      </c>
      <c r="E7762" s="6">
        <v>2438</v>
      </c>
      <c r="F7762" s="7" t="s">
        <v>42</v>
      </c>
      <c r="G7762" s="6">
        <v>36.747999999999998</v>
      </c>
    </row>
    <row r="7763" spans="1:7" ht="15" thickBot="1" x14ac:dyDescent="0.35">
      <c r="A7763" s="6">
        <v>153.28440000000001</v>
      </c>
      <c r="B7763" s="19">
        <f>(A7763-G7763)/G7763</f>
        <v>2.7584444880345238</v>
      </c>
      <c r="C7763" s="30" t="s">
        <v>151</v>
      </c>
      <c r="D7763" s="6">
        <v>1007417</v>
      </c>
      <c r="E7763" s="6">
        <v>2675</v>
      </c>
      <c r="F7763" s="7" t="s">
        <v>35</v>
      </c>
      <c r="G7763" s="6">
        <v>40.783999999999999</v>
      </c>
    </row>
    <row r="7764" spans="1:7" ht="15" thickBot="1" x14ac:dyDescent="0.35">
      <c r="A7764" s="6">
        <v>153.28440000000001</v>
      </c>
      <c r="B7764" s="19">
        <f>(A7764-G7764)/G7764</f>
        <v>2.2235111036339168</v>
      </c>
      <c r="C7764" s="30" t="s">
        <v>248</v>
      </c>
      <c r="D7764" s="6">
        <v>1017767</v>
      </c>
      <c r="E7764" s="6">
        <v>610</v>
      </c>
      <c r="F7764" s="7" t="s">
        <v>25</v>
      </c>
      <c r="G7764" s="6">
        <v>47.552</v>
      </c>
    </row>
    <row r="7765" spans="1:7" ht="15" thickBot="1" x14ac:dyDescent="0.35">
      <c r="A7765" s="6">
        <v>153.28440000000001</v>
      </c>
      <c r="B7765" s="19">
        <f>(A7765-G7765)/G7765</f>
        <v>1.4929156908665107</v>
      </c>
      <c r="C7765" s="30" t="s">
        <v>141</v>
      </c>
      <c r="D7765" s="6">
        <v>1008554</v>
      </c>
      <c r="E7765" s="6">
        <v>1048</v>
      </c>
      <c r="F7765" s="7" t="s">
        <v>35</v>
      </c>
      <c r="G7765" s="6">
        <v>61.488</v>
      </c>
    </row>
    <row r="7766" spans="1:7" ht="15" thickBot="1" x14ac:dyDescent="0.35">
      <c r="A7766" s="6">
        <v>153.28440000000001</v>
      </c>
      <c r="B7766" s="19">
        <f>(A7766-G7766)/G7766</f>
        <v>0.89389641197983583</v>
      </c>
      <c r="C7766" s="30" t="s">
        <v>263</v>
      </c>
      <c r="D7766" s="6">
        <v>1008571</v>
      </c>
      <c r="E7766" s="6">
        <v>24</v>
      </c>
      <c r="F7766" s="7" t="s">
        <v>35</v>
      </c>
      <c r="G7766" s="6">
        <v>80.936000000000007</v>
      </c>
    </row>
    <row r="7767" spans="1:7" ht="15" thickBot="1" x14ac:dyDescent="0.35">
      <c r="A7767" s="6">
        <v>153.28440000000001</v>
      </c>
      <c r="B7767" s="19">
        <f>(A7767-G7767)/G7767</f>
        <v>0.81093048532678036</v>
      </c>
      <c r="C7767" s="30" t="s">
        <v>309</v>
      </c>
      <c r="D7767" s="6">
        <v>1011048</v>
      </c>
      <c r="E7767" s="6">
        <v>278</v>
      </c>
      <c r="F7767" s="7" t="s">
        <v>35</v>
      </c>
      <c r="G7767" s="6">
        <v>84.644000000000005</v>
      </c>
    </row>
    <row r="7768" spans="1:7" ht="15" thickBot="1" x14ac:dyDescent="0.35">
      <c r="A7768" s="6">
        <v>153.28440000000001</v>
      </c>
      <c r="B7768" s="19">
        <f>(A7768-G7768)/G7768</f>
        <v>0.71959165357864041</v>
      </c>
      <c r="C7768" s="30" t="s">
        <v>371</v>
      </c>
      <c r="D7768" s="6">
        <v>1017273</v>
      </c>
      <c r="E7768" s="6">
        <v>1006</v>
      </c>
      <c r="F7768" s="7" t="s">
        <v>35</v>
      </c>
      <c r="G7768" s="6">
        <v>89.14</v>
      </c>
    </row>
    <row r="7769" spans="1:7" ht="15" thickBot="1" x14ac:dyDescent="0.35">
      <c r="A7769" s="6">
        <v>153.28440000000001</v>
      </c>
      <c r="B7769" s="19">
        <f>(A7769-G7769)/G7769</f>
        <v>0.65691369768246288</v>
      </c>
      <c r="C7769" s="30" t="s">
        <v>132</v>
      </c>
      <c r="D7769" s="6">
        <v>1015928</v>
      </c>
      <c r="E7769" s="6">
        <v>1950</v>
      </c>
      <c r="F7769" s="7" t="s">
        <v>27</v>
      </c>
      <c r="G7769" s="6">
        <v>92.512</v>
      </c>
    </row>
    <row r="7770" spans="1:7" ht="15" thickBot="1" x14ac:dyDescent="0.35">
      <c r="A7770" s="6">
        <v>153.28440000000001</v>
      </c>
      <c r="B7770" s="19">
        <f>(A7770-G7770)/G7770</f>
        <v>0.32009714423507529</v>
      </c>
      <c r="C7770" s="30" t="s">
        <v>337</v>
      </c>
      <c r="D7770" s="6">
        <v>1016438</v>
      </c>
      <c r="E7770" s="6">
        <v>1743</v>
      </c>
      <c r="F7770" s="7" t="s">
        <v>19</v>
      </c>
      <c r="G7770" s="6">
        <v>116.116</v>
      </c>
    </row>
    <row r="7771" spans="1:7" ht="15" thickBot="1" x14ac:dyDescent="0.35">
      <c r="A7771" s="6">
        <v>153.28440000000001</v>
      </c>
      <c r="B7771" s="19">
        <f>(A7771-G7771)/G7771</f>
        <v>0.16254891848436126</v>
      </c>
      <c r="C7771" s="30" t="s">
        <v>218</v>
      </c>
      <c r="D7771" s="6">
        <v>1019045</v>
      </c>
      <c r="E7771" s="6">
        <v>172</v>
      </c>
      <c r="F7771" s="7" t="s">
        <v>21</v>
      </c>
      <c r="G7771" s="6">
        <v>131.852</v>
      </c>
    </row>
    <row r="7772" spans="1:7" ht="15" thickBot="1" x14ac:dyDescent="0.35">
      <c r="A7772" s="6">
        <v>153.28440000000001</v>
      </c>
      <c r="B7772" s="19">
        <f>(A7772-G7772)/G7772</f>
        <v>0.13355913151511578</v>
      </c>
      <c r="C7772" s="30" t="s">
        <v>56</v>
      </c>
      <c r="D7772" s="6">
        <v>1016907</v>
      </c>
      <c r="E7772" s="6">
        <v>2479</v>
      </c>
      <c r="F7772" s="7" t="s">
        <v>42</v>
      </c>
      <c r="G7772" s="6">
        <v>135.22399999999999</v>
      </c>
    </row>
    <row r="7773" spans="1:7" ht="15" thickBot="1" x14ac:dyDescent="0.35">
      <c r="A7773" s="6">
        <v>153.28440000000001</v>
      </c>
      <c r="B7773" s="19">
        <f>(A7773-G7773)/G7773</f>
        <v>-7.4794176585624858E-2</v>
      </c>
      <c r="C7773" s="30" t="s">
        <v>251</v>
      </c>
      <c r="D7773" s="6">
        <v>1006976</v>
      </c>
      <c r="E7773" s="6">
        <v>60</v>
      </c>
      <c r="F7773" s="7" t="s">
        <v>19</v>
      </c>
      <c r="G7773" s="6">
        <v>165.67599999999999</v>
      </c>
    </row>
    <row r="7774" spans="1:7" ht="15" thickBot="1" x14ac:dyDescent="0.35">
      <c r="A7774" s="6">
        <v>153.28440000000001</v>
      </c>
      <c r="B7774" s="19">
        <f>(A7774-G7774)/G7774</f>
        <v>-0.1275192386503346</v>
      </c>
      <c r="C7774" s="30" t="s">
        <v>387</v>
      </c>
      <c r="D7774" s="6">
        <v>1010653</v>
      </c>
      <c r="E7774" s="6">
        <v>1597</v>
      </c>
      <c r="F7774" s="7" t="s">
        <v>31</v>
      </c>
      <c r="G7774" s="6">
        <v>175.68799999999999</v>
      </c>
    </row>
    <row r="7775" spans="1:7" ht="15" thickBot="1" x14ac:dyDescent="0.35">
      <c r="A7775" s="6">
        <v>153.28440000000001</v>
      </c>
      <c r="B7775" s="19">
        <f>(A7775-G7775)/G7775</f>
        <v>-0.18488290472847929</v>
      </c>
      <c r="C7775" s="30" t="s">
        <v>81</v>
      </c>
      <c r="D7775" s="6">
        <v>1016952</v>
      </c>
      <c r="E7775" s="6">
        <v>542</v>
      </c>
      <c r="F7775" s="7" t="s">
        <v>19</v>
      </c>
      <c r="G7775" s="6">
        <v>188.05199999999999</v>
      </c>
    </row>
    <row r="7776" spans="1:7" ht="15" thickBot="1" x14ac:dyDescent="0.35">
      <c r="A7776" s="6">
        <v>153.28440000000001</v>
      </c>
      <c r="B7776" s="19">
        <f>(A7776-G7776)/G7776</f>
        <v>-0.21310293845869518</v>
      </c>
      <c r="C7776" s="30" t="s">
        <v>346</v>
      </c>
      <c r="D7776" s="6">
        <v>1010624</v>
      </c>
      <c r="E7776" s="6">
        <v>2393</v>
      </c>
      <c r="F7776" s="7" t="s">
        <v>19</v>
      </c>
      <c r="G7776" s="6">
        <v>194.79599999999999</v>
      </c>
    </row>
    <row r="7777" spans="1:7" ht="15" thickBot="1" x14ac:dyDescent="0.35">
      <c r="A7777" s="6">
        <v>153.29599999999999</v>
      </c>
      <c r="B7777" s="19">
        <f>(A7777-G7777)/G7777</f>
        <v>3.2461443006559114</v>
      </c>
      <c r="C7777" s="30" t="s">
        <v>110</v>
      </c>
      <c r="D7777" s="6">
        <v>1005219</v>
      </c>
      <c r="E7777" s="6">
        <v>1121</v>
      </c>
      <c r="F7777" s="7" t="s">
        <v>31</v>
      </c>
      <c r="G7777" s="6">
        <v>36.102400000000003</v>
      </c>
    </row>
    <row r="7778" spans="1:7" ht="15" thickBot="1" x14ac:dyDescent="0.35">
      <c r="A7778" s="6">
        <v>153.322</v>
      </c>
      <c r="B7778" s="19">
        <f>(A7778-G7778)/G7778</f>
        <v>-0.24447506189192175</v>
      </c>
      <c r="C7778" s="30" t="s">
        <v>60</v>
      </c>
      <c r="D7778" s="6">
        <v>1004010</v>
      </c>
      <c r="E7778" s="6">
        <v>2118</v>
      </c>
      <c r="F7778" s="7" t="s">
        <v>21</v>
      </c>
      <c r="G7778" s="6">
        <v>202.93440000000001</v>
      </c>
    </row>
    <row r="7779" spans="1:7" ht="15" thickBot="1" x14ac:dyDescent="0.35">
      <c r="A7779" s="6">
        <v>153.46368000000001</v>
      </c>
      <c r="B7779" s="19">
        <f>(A7779-G7779)/G7779</f>
        <v>0.56761951458690862</v>
      </c>
      <c r="C7779" s="30" t="s">
        <v>92</v>
      </c>
      <c r="D7779" s="6">
        <v>1008809</v>
      </c>
      <c r="E7779" s="6">
        <v>1792</v>
      </c>
      <c r="F7779" s="7" t="s">
        <v>87</v>
      </c>
      <c r="G7779" s="6">
        <v>97.896000000000001</v>
      </c>
    </row>
    <row r="7780" spans="1:7" ht="15" thickBot="1" x14ac:dyDescent="0.35">
      <c r="A7780" s="6">
        <v>153.46655999999999</v>
      </c>
      <c r="B7780" s="19">
        <f>(A7780-G7780)/G7780</f>
        <v>-0.23243385989340765</v>
      </c>
      <c r="C7780" s="30" t="s">
        <v>285</v>
      </c>
      <c r="D7780" s="6">
        <v>1001762</v>
      </c>
      <c r="E7780" s="6">
        <v>1762</v>
      </c>
      <c r="F7780" s="7" t="s">
        <v>21</v>
      </c>
      <c r="G7780" s="6">
        <v>199.9392</v>
      </c>
    </row>
    <row r="7781" spans="1:7" ht="15" thickBot="1" x14ac:dyDescent="0.35">
      <c r="A7781" s="6">
        <v>153.53312</v>
      </c>
      <c r="B7781" s="19">
        <f>(A7781-G7781)/G7781</f>
        <v>-0.59075470410617725</v>
      </c>
      <c r="C7781" s="30" t="s">
        <v>26</v>
      </c>
      <c r="D7781" s="6">
        <v>1001946</v>
      </c>
      <c r="E7781" s="6">
        <v>1946</v>
      </c>
      <c r="F7781" s="7" t="s">
        <v>42</v>
      </c>
      <c r="G7781" s="6">
        <v>375.16160000000002</v>
      </c>
    </row>
    <row r="7782" spans="1:7" ht="15" thickBot="1" x14ac:dyDescent="0.35">
      <c r="A7782" s="6">
        <v>153.6704</v>
      </c>
      <c r="B7782" s="19">
        <f>(A7782-G7782)/G7782</f>
        <v>3.7702393960464891</v>
      </c>
      <c r="C7782" s="30" t="s">
        <v>263</v>
      </c>
      <c r="D7782" s="6">
        <v>1001640</v>
      </c>
      <c r="E7782" s="6">
        <v>1640</v>
      </c>
      <c r="F7782" s="7" t="s">
        <v>19</v>
      </c>
      <c r="G7782" s="6">
        <v>32.214399999999998</v>
      </c>
    </row>
    <row r="7783" spans="1:7" ht="15" thickBot="1" x14ac:dyDescent="0.35">
      <c r="A7783" s="6">
        <v>153.73259999999999</v>
      </c>
      <c r="B7783" s="19">
        <f>(A7783-G7783)/G7783</f>
        <v>639.5524999999999</v>
      </c>
      <c r="C7783" s="30" t="s">
        <v>110</v>
      </c>
      <c r="D7783" s="6">
        <v>1013721</v>
      </c>
      <c r="E7783" s="6">
        <v>1087</v>
      </c>
      <c r="F7783" s="7" t="s">
        <v>31</v>
      </c>
      <c r="G7783" s="6">
        <v>0.24</v>
      </c>
    </row>
    <row r="7784" spans="1:7" ht="15" thickBot="1" x14ac:dyDescent="0.35">
      <c r="A7784" s="6">
        <v>153.73259999999999</v>
      </c>
      <c r="B7784" s="19">
        <f>(A7784-G7784)/G7784</f>
        <v>14.566281895504252</v>
      </c>
      <c r="C7784" s="30" t="s">
        <v>207</v>
      </c>
      <c r="D7784" s="6">
        <v>1015072</v>
      </c>
      <c r="E7784" s="6">
        <v>207</v>
      </c>
      <c r="F7784" s="7" t="s">
        <v>27</v>
      </c>
      <c r="G7784" s="6">
        <v>9.8759999999999994</v>
      </c>
    </row>
    <row r="7785" spans="1:7" ht="15" thickBot="1" x14ac:dyDescent="0.35">
      <c r="A7785" s="6">
        <v>153.73259999999999</v>
      </c>
      <c r="B7785" s="19">
        <f>(A7785-G7785)/G7785</f>
        <v>2.742638036809816</v>
      </c>
      <c r="C7785" s="30" t="s">
        <v>58</v>
      </c>
      <c r="D7785" s="6">
        <v>1008889</v>
      </c>
      <c r="E7785" s="6">
        <v>552</v>
      </c>
      <c r="F7785" s="7" t="s">
        <v>21</v>
      </c>
      <c r="G7785" s="6">
        <v>41.076000000000001</v>
      </c>
    </row>
    <row r="7786" spans="1:7" ht="15" thickBot="1" x14ac:dyDescent="0.35">
      <c r="A7786" s="6">
        <v>153.73259999999999</v>
      </c>
      <c r="B7786" s="19">
        <f>(A7786-G7786)/G7786</f>
        <v>1.8621648793565679</v>
      </c>
      <c r="C7786" s="30" t="s">
        <v>91</v>
      </c>
      <c r="D7786" s="6">
        <v>1014500</v>
      </c>
      <c r="E7786" s="6">
        <v>2814</v>
      </c>
      <c r="F7786" s="7" t="s">
        <v>25</v>
      </c>
      <c r="G7786" s="6">
        <v>53.712000000000003</v>
      </c>
    </row>
    <row r="7787" spans="1:7" ht="15" thickBot="1" x14ac:dyDescent="0.35">
      <c r="A7787" s="6">
        <v>153.73259999999999</v>
      </c>
      <c r="B7787" s="19">
        <f>(A7787-G7787)/G7787</f>
        <v>1.8621648793565679</v>
      </c>
      <c r="C7787" s="30" t="s">
        <v>291</v>
      </c>
      <c r="D7787" s="6">
        <v>1015447</v>
      </c>
      <c r="E7787" s="6">
        <v>1037</v>
      </c>
      <c r="F7787" s="7" t="s">
        <v>19</v>
      </c>
      <c r="G7787" s="6">
        <v>53.712000000000003</v>
      </c>
    </row>
    <row r="7788" spans="1:7" ht="15" thickBot="1" x14ac:dyDescent="0.35">
      <c r="A7788" s="6">
        <v>153.73259999999999</v>
      </c>
      <c r="B7788" s="19">
        <f>(A7788-G7788)/G7788</f>
        <v>1.7777645273200346</v>
      </c>
      <c r="C7788" s="30" t="s">
        <v>334</v>
      </c>
      <c r="D7788" s="6">
        <v>1008176</v>
      </c>
      <c r="E7788" s="6">
        <v>2618</v>
      </c>
      <c r="F7788" s="7" t="s">
        <v>27</v>
      </c>
      <c r="G7788" s="6">
        <v>55.344000000000001</v>
      </c>
    </row>
    <row r="7789" spans="1:7" ht="15" thickBot="1" x14ac:dyDescent="0.35">
      <c r="A7789" s="6">
        <v>153.73259999999999</v>
      </c>
      <c r="B7789" s="19">
        <f>(A7789-G7789)/G7789</f>
        <v>1.0232233101705623</v>
      </c>
      <c r="C7789" s="30" t="s">
        <v>384</v>
      </c>
      <c r="D7789" s="6">
        <v>1008900</v>
      </c>
      <c r="E7789" s="6">
        <v>809</v>
      </c>
      <c r="F7789" s="7" t="s">
        <v>27</v>
      </c>
      <c r="G7789" s="6">
        <v>75.983999999999995</v>
      </c>
    </row>
    <row r="7790" spans="1:7" ht="15" thickBot="1" x14ac:dyDescent="0.35">
      <c r="A7790" s="6">
        <v>153.73259999999999</v>
      </c>
      <c r="B7790" s="19">
        <f>(A7790-G7790)/G7790</f>
        <v>0.75831045841339539</v>
      </c>
      <c r="C7790" s="30" t="s">
        <v>152</v>
      </c>
      <c r="D7790" s="6">
        <v>1016904</v>
      </c>
      <c r="E7790" s="6">
        <v>2446</v>
      </c>
      <c r="F7790" s="7" t="s">
        <v>23</v>
      </c>
      <c r="G7790" s="6">
        <v>87.432000000000002</v>
      </c>
    </row>
    <row r="7791" spans="1:7" ht="15" thickBot="1" x14ac:dyDescent="0.35">
      <c r="A7791" s="6">
        <v>153.73259999999999</v>
      </c>
      <c r="B7791" s="19">
        <f>(A7791-G7791)/G7791</f>
        <v>0.49011902915632738</v>
      </c>
      <c r="C7791" s="30" t="s">
        <v>338</v>
      </c>
      <c r="D7791" s="6">
        <v>1017265</v>
      </c>
      <c r="E7791" s="6">
        <v>983</v>
      </c>
      <c r="F7791" s="7" t="s">
        <v>19</v>
      </c>
      <c r="G7791" s="6">
        <v>103.16800000000001</v>
      </c>
    </row>
    <row r="7792" spans="1:7" ht="15" thickBot="1" x14ac:dyDescent="0.35">
      <c r="A7792" s="6">
        <v>153.73259999999999</v>
      </c>
      <c r="B7792" s="19">
        <f>(A7792-G7792)/G7792</f>
        <v>0.38452934183508042</v>
      </c>
      <c r="C7792" s="30" t="s">
        <v>193</v>
      </c>
      <c r="D7792" s="6">
        <v>1012819</v>
      </c>
      <c r="E7792" s="6">
        <v>1092</v>
      </c>
      <c r="F7792" s="7" t="s">
        <v>19</v>
      </c>
      <c r="G7792" s="6">
        <v>111.036</v>
      </c>
    </row>
    <row r="7793" spans="1:7" ht="15" thickBot="1" x14ac:dyDescent="0.35">
      <c r="A7793" s="6">
        <v>153.73259999999999</v>
      </c>
      <c r="B7793" s="19">
        <f>(A7793-G7793)/G7793</f>
        <v>0.31782848717597023</v>
      </c>
      <c r="C7793" s="30" t="s">
        <v>250</v>
      </c>
      <c r="D7793" s="6">
        <v>1009575</v>
      </c>
      <c r="E7793" s="6">
        <v>2563</v>
      </c>
      <c r="F7793" s="7" t="s">
        <v>25</v>
      </c>
      <c r="G7793" s="6">
        <v>116.65600000000001</v>
      </c>
    </row>
    <row r="7794" spans="1:7" ht="15" thickBot="1" x14ac:dyDescent="0.35">
      <c r="A7794" s="6">
        <v>153.73259999999999</v>
      </c>
      <c r="B7794" s="19">
        <f>(A7794-G7794)/G7794</f>
        <v>0.27064336959037255</v>
      </c>
      <c r="C7794" s="30" t="s">
        <v>378</v>
      </c>
      <c r="D7794" s="6">
        <v>1006440</v>
      </c>
      <c r="E7794" s="6">
        <v>2720</v>
      </c>
      <c r="F7794" s="7" t="s">
        <v>42</v>
      </c>
      <c r="G7794" s="6">
        <v>120.988</v>
      </c>
    </row>
    <row r="7795" spans="1:7" ht="15" thickBot="1" x14ac:dyDescent="0.35">
      <c r="A7795" s="6">
        <v>153.73259999999999</v>
      </c>
      <c r="B7795" s="19">
        <f>(A7795-G7795)/G7795</f>
        <v>0.22351808226155606</v>
      </c>
      <c r="C7795" s="30" t="s">
        <v>56</v>
      </c>
      <c r="D7795" s="6">
        <v>1010148</v>
      </c>
      <c r="E7795" s="6">
        <v>556</v>
      </c>
      <c r="F7795" s="7" t="s">
        <v>17</v>
      </c>
      <c r="G7795" s="6">
        <v>125.648</v>
      </c>
    </row>
    <row r="7796" spans="1:7" ht="15" thickBot="1" x14ac:dyDescent="0.35">
      <c r="A7796" s="6">
        <v>153.73259999999999</v>
      </c>
      <c r="B7796" s="19">
        <f>(A7796-G7796)/G7796</f>
        <v>0.21266999021866015</v>
      </c>
      <c r="C7796" s="30" t="s">
        <v>160</v>
      </c>
      <c r="D7796" s="6">
        <v>1013377</v>
      </c>
      <c r="E7796" s="6">
        <v>1920</v>
      </c>
      <c r="F7796" s="7" t="s">
        <v>27</v>
      </c>
      <c r="G7796" s="6">
        <v>126.77200000000001</v>
      </c>
    </row>
    <row r="7797" spans="1:7" ht="15" thickBot="1" x14ac:dyDescent="0.35">
      <c r="A7797" s="6">
        <v>153.73259999999999</v>
      </c>
      <c r="B7797" s="19">
        <f>(A7797-G7797)/G7797</f>
        <v>-7.357043235704473E-3</v>
      </c>
      <c r="C7797" s="30" t="s">
        <v>135</v>
      </c>
      <c r="D7797" s="6">
        <v>1017562</v>
      </c>
      <c r="E7797" s="6">
        <v>1504</v>
      </c>
      <c r="F7797" s="7" t="s">
        <v>19</v>
      </c>
      <c r="G7797" s="6">
        <v>154.87200000000001</v>
      </c>
    </row>
    <row r="7798" spans="1:7" ht="15" thickBot="1" x14ac:dyDescent="0.35">
      <c r="A7798" s="6">
        <v>153.73259999999999</v>
      </c>
      <c r="B7798" s="19">
        <f>(A7798-G7798)/G7798</f>
        <v>-2.8509137787214738E-2</v>
      </c>
      <c r="C7798" s="30" t="s">
        <v>143</v>
      </c>
      <c r="D7798" s="6">
        <v>1017506</v>
      </c>
      <c r="E7798" s="6">
        <v>1650</v>
      </c>
      <c r="F7798" s="7" t="s">
        <v>19</v>
      </c>
      <c r="G7798" s="6">
        <v>158.244</v>
      </c>
    </row>
    <row r="7799" spans="1:7" ht="15" thickBot="1" x14ac:dyDescent="0.35">
      <c r="A7799" s="6">
        <v>153.73259999999999</v>
      </c>
      <c r="B7799" s="19">
        <f>(A7799-G7799)/G7799</f>
        <v>-6.1828101352341049E-2</v>
      </c>
      <c r="C7799" s="30" t="s">
        <v>126</v>
      </c>
      <c r="D7799" s="6">
        <v>1016593</v>
      </c>
      <c r="E7799" s="6">
        <v>857</v>
      </c>
      <c r="F7799" s="7" t="s">
        <v>23</v>
      </c>
      <c r="G7799" s="6">
        <v>163.864</v>
      </c>
    </row>
    <row r="7800" spans="1:7" ht="15" thickBot="1" x14ac:dyDescent="0.35">
      <c r="A7800" s="6">
        <v>153.73259999999999</v>
      </c>
      <c r="B7800" s="19">
        <f>(A7800-G7800)/G7800</f>
        <v>-7.4747219413549018E-2</v>
      </c>
      <c r="C7800" s="30" t="s">
        <v>267</v>
      </c>
      <c r="D7800" s="6">
        <v>1006538</v>
      </c>
      <c r="E7800" s="6">
        <v>2144</v>
      </c>
      <c r="F7800" s="7" t="s">
        <v>27</v>
      </c>
      <c r="G7800" s="6">
        <v>166.15199999999999</v>
      </c>
    </row>
    <row r="7801" spans="1:7" ht="15" thickBot="1" x14ac:dyDescent="0.35">
      <c r="A7801" s="6">
        <v>153.73259999999999</v>
      </c>
      <c r="B7801" s="19">
        <f>(A7801-G7801)/G7801</f>
        <v>-8.6881682109764921E-2</v>
      </c>
      <c r="C7801" s="30" t="s">
        <v>308</v>
      </c>
      <c r="D7801" s="6">
        <v>1009723</v>
      </c>
      <c r="E7801" s="6">
        <v>1595</v>
      </c>
      <c r="F7801" s="7" t="s">
        <v>23</v>
      </c>
      <c r="G7801" s="6">
        <v>168.36</v>
      </c>
    </row>
    <row r="7802" spans="1:7" ht="15" thickBot="1" x14ac:dyDescent="0.35">
      <c r="A7802" s="6">
        <v>153.73259999999999</v>
      </c>
      <c r="B7802" s="19">
        <f>(A7802-G7802)/G7802</f>
        <v>-0.11063197112047024</v>
      </c>
      <c r="C7802" s="30" t="s">
        <v>388</v>
      </c>
      <c r="D7802" s="6">
        <v>1010968</v>
      </c>
      <c r="E7802" s="6">
        <v>703</v>
      </c>
      <c r="F7802" s="7" t="s">
        <v>27</v>
      </c>
      <c r="G7802" s="6">
        <v>172.85599999999999</v>
      </c>
    </row>
    <row r="7803" spans="1:7" ht="15" thickBot="1" x14ac:dyDescent="0.35">
      <c r="A7803" s="6">
        <v>153.73259999999999</v>
      </c>
      <c r="B7803" s="19">
        <f>(A7803-G7803)/G7803</f>
        <v>-0.20382105568445477</v>
      </c>
      <c r="C7803" s="30" t="s">
        <v>217</v>
      </c>
      <c r="D7803" s="6">
        <v>1014818</v>
      </c>
      <c r="E7803" s="6">
        <v>1233</v>
      </c>
      <c r="F7803" s="7" t="s">
        <v>35</v>
      </c>
      <c r="G7803" s="6">
        <v>193.08799999999999</v>
      </c>
    </row>
    <row r="7804" spans="1:7" ht="15" thickBot="1" x14ac:dyDescent="0.35">
      <c r="A7804" s="6">
        <v>153.73259999999999</v>
      </c>
      <c r="B7804" s="19">
        <f>(A7804-G7804)/G7804</f>
        <v>-0.24345682171610802</v>
      </c>
      <c r="C7804" s="30" t="s">
        <v>56</v>
      </c>
      <c r="D7804" s="6">
        <v>1011094</v>
      </c>
      <c r="E7804" s="6">
        <v>1388</v>
      </c>
      <c r="F7804" s="7" t="s">
        <v>19</v>
      </c>
      <c r="G7804" s="6">
        <v>203.20400000000001</v>
      </c>
    </row>
    <row r="7805" spans="1:7" ht="15" thickBot="1" x14ac:dyDescent="0.35">
      <c r="A7805" s="6">
        <v>154.11240000000001</v>
      </c>
      <c r="B7805" s="19">
        <f>(A7805-G7805)/G7805</f>
        <v>-0.41968062032317532</v>
      </c>
      <c r="C7805" s="30" t="s">
        <v>208</v>
      </c>
      <c r="D7805" s="6">
        <v>1003270</v>
      </c>
      <c r="E7805" s="6">
        <v>1763</v>
      </c>
      <c r="F7805" s="7" t="s">
        <v>87</v>
      </c>
      <c r="G7805" s="6">
        <v>265.56479999999999</v>
      </c>
    </row>
    <row r="7806" spans="1:7" ht="15" thickBot="1" x14ac:dyDescent="0.35">
      <c r="A7806" s="6">
        <v>154.15196159999999</v>
      </c>
      <c r="B7806" s="19">
        <f>(A7806-G7806)/G7806</f>
        <v>3.3858799621979796</v>
      </c>
      <c r="C7806" s="30" t="s">
        <v>157</v>
      </c>
      <c r="D7806" s="6">
        <v>1000061</v>
      </c>
      <c r="E7806" s="6">
        <v>61</v>
      </c>
      <c r="F7806" s="7" t="s">
        <v>87</v>
      </c>
      <c r="G7806" s="6">
        <v>35.147328000000002</v>
      </c>
    </row>
    <row r="7807" spans="1:7" ht="15" thickBot="1" x14ac:dyDescent="0.35">
      <c r="A7807" s="6">
        <v>154.1808</v>
      </c>
      <c r="B7807" s="19">
        <f>(A7807-G7807)/G7807</f>
        <v>512.93600000000004</v>
      </c>
      <c r="C7807" s="30" t="s">
        <v>222</v>
      </c>
      <c r="D7807" s="6">
        <v>1015404</v>
      </c>
      <c r="E7807" s="6">
        <v>1478</v>
      </c>
      <c r="F7807" s="7" t="s">
        <v>23</v>
      </c>
      <c r="G7807" s="6">
        <v>0.3</v>
      </c>
    </row>
    <row r="7808" spans="1:7" ht="15" thickBot="1" x14ac:dyDescent="0.35">
      <c r="A7808" s="6">
        <v>154.1808</v>
      </c>
      <c r="B7808" s="19">
        <f>(A7808-G7808)/G7808</f>
        <v>27.981353383458647</v>
      </c>
      <c r="C7808" s="30" t="s">
        <v>285</v>
      </c>
      <c r="D7808" s="6">
        <v>1013766</v>
      </c>
      <c r="E7808" s="6">
        <v>2805</v>
      </c>
      <c r="F7808" s="7" t="s">
        <v>19</v>
      </c>
      <c r="G7808" s="6">
        <v>5.32</v>
      </c>
    </row>
    <row r="7809" spans="1:7" ht="15" thickBot="1" x14ac:dyDescent="0.35">
      <c r="A7809" s="6">
        <v>154.1808</v>
      </c>
      <c r="B7809" s="19">
        <f>(A7809-G7809)/G7809</f>
        <v>17.876199804113615</v>
      </c>
      <c r="C7809" s="30" t="s">
        <v>348</v>
      </c>
      <c r="D7809" s="6">
        <v>1016879</v>
      </c>
      <c r="E7809" s="6">
        <v>332</v>
      </c>
      <c r="F7809" s="7" t="s">
        <v>21</v>
      </c>
      <c r="G7809" s="6">
        <v>8.1679999999999993</v>
      </c>
    </row>
    <row r="7810" spans="1:7" ht="15" thickBot="1" x14ac:dyDescent="0.35">
      <c r="A7810" s="6">
        <v>154.1808</v>
      </c>
      <c r="B7810" s="19">
        <f>(A7810-G7810)/G7810</f>
        <v>7.9848951048951049</v>
      </c>
      <c r="C7810" s="30" t="s">
        <v>102</v>
      </c>
      <c r="D7810" s="6">
        <v>1013271</v>
      </c>
      <c r="E7810" s="6">
        <v>5</v>
      </c>
      <c r="F7810" s="7" t="s">
        <v>87</v>
      </c>
      <c r="G7810" s="6">
        <v>17.16</v>
      </c>
    </row>
    <row r="7811" spans="1:7" ht="15" thickBot="1" x14ac:dyDescent="0.35">
      <c r="A7811" s="6">
        <v>154.1808</v>
      </c>
      <c r="B7811" s="19">
        <f>(A7811-G7811)/G7811</f>
        <v>7.432553051848612</v>
      </c>
      <c r="C7811" s="30" t="s">
        <v>82</v>
      </c>
      <c r="D7811" s="6">
        <v>1018900</v>
      </c>
      <c r="E7811" s="6">
        <v>1057</v>
      </c>
      <c r="F7811" s="7" t="s">
        <v>87</v>
      </c>
      <c r="G7811" s="6">
        <v>18.283999999999999</v>
      </c>
    </row>
    <row r="7812" spans="1:7" ht="15" thickBot="1" x14ac:dyDescent="0.35">
      <c r="A7812" s="6">
        <v>154.1808</v>
      </c>
      <c r="B7812" s="19">
        <f>(A7812-G7812)/G7812</f>
        <v>6.7508948320933042</v>
      </c>
      <c r="C7812" s="30" t="s">
        <v>185</v>
      </c>
      <c r="D7812" s="6">
        <v>1007382</v>
      </c>
      <c r="E7812" s="6">
        <v>592</v>
      </c>
      <c r="F7812" s="7" t="s">
        <v>25</v>
      </c>
      <c r="G7812" s="6">
        <v>19.891999999999999</v>
      </c>
    </row>
    <row r="7813" spans="1:7" ht="15" thickBot="1" x14ac:dyDescent="0.35">
      <c r="A7813" s="6">
        <v>154.1808</v>
      </c>
      <c r="B7813" s="19">
        <f>(A7813-G7813)/G7813</f>
        <v>5.9513435527502256</v>
      </c>
      <c r="C7813" s="30" t="s">
        <v>181</v>
      </c>
      <c r="D7813" s="6">
        <v>1009946</v>
      </c>
      <c r="E7813" s="6">
        <v>2108</v>
      </c>
      <c r="F7813" s="7" t="s">
        <v>23</v>
      </c>
      <c r="G7813" s="6">
        <v>22.18</v>
      </c>
    </row>
    <row r="7814" spans="1:7" ht="15" thickBot="1" x14ac:dyDescent="0.35">
      <c r="A7814" s="6">
        <v>154.1808</v>
      </c>
      <c r="B7814" s="19">
        <f>(A7814-G7814)/G7814</f>
        <v>5.9513435527502256</v>
      </c>
      <c r="C7814" s="30" t="s">
        <v>309</v>
      </c>
      <c r="D7814" s="6">
        <v>1015511</v>
      </c>
      <c r="E7814" s="6">
        <v>2168</v>
      </c>
      <c r="F7814" s="7" t="s">
        <v>87</v>
      </c>
      <c r="G7814" s="6">
        <v>22.18</v>
      </c>
    </row>
    <row r="7815" spans="1:7" ht="15" thickBot="1" x14ac:dyDescent="0.35">
      <c r="A7815" s="6">
        <v>154.1808</v>
      </c>
      <c r="B7815" s="19">
        <f>(A7815-G7815)/G7815</f>
        <v>3.4731577115005221</v>
      </c>
      <c r="C7815" s="30" t="s">
        <v>225</v>
      </c>
      <c r="D7815" s="6">
        <v>1008723</v>
      </c>
      <c r="E7815" s="6">
        <v>749</v>
      </c>
      <c r="F7815" s="7" t="s">
        <v>19</v>
      </c>
      <c r="G7815" s="6">
        <v>34.468000000000004</v>
      </c>
    </row>
    <row r="7816" spans="1:7" ht="15" thickBot="1" x14ac:dyDescent="0.35">
      <c r="A7816" s="6">
        <v>154.1808</v>
      </c>
      <c r="B7816" s="19">
        <f>(A7816-G7816)/G7816</f>
        <v>3.0126171143035601</v>
      </c>
      <c r="C7816" s="30" t="s">
        <v>295</v>
      </c>
      <c r="D7816" s="6">
        <v>1005787</v>
      </c>
      <c r="E7816" s="6">
        <v>141</v>
      </c>
      <c r="F7816" s="7" t="s">
        <v>35</v>
      </c>
      <c r="G7816" s="6">
        <v>38.423999999999999</v>
      </c>
    </row>
    <row r="7817" spans="1:7" ht="15" thickBot="1" x14ac:dyDescent="0.35">
      <c r="A7817" s="6">
        <v>154.1808</v>
      </c>
      <c r="B7817" s="19">
        <f>(A7817-G7817)/G7817</f>
        <v>2.8895257315842584</v>
      </c>
      <c r="C7817" s="30" t="s">
        <v>111</v>
      </c>
      <c r="D7817" s="6">
        <v>1012820</v>
      </c>
      <c r="E7817" s="6">
        <v>218</v>
      </c>
      <c r="F7817" s="7" t="s">
        <v>19</v>
      </c>
      <c r="G7817" s="6">
        <v>39.64</v>
      </c>
    </row>
    <row r="7818" spans="1:7" ht="15" thickBot="1" x14ac:dyDescent="0.35">
      <c r="A7818" s="6">
        <v>154.1808</v>
      </c>
      <c r="B7818" s="19">
        <f>(A7818-G7818)/G7818</f>
        <v>2.0302830188679244</v>
      </c>
      <c r="C7818" s="30" t="s">
        <v>24</v>
      </c>
      <c r="D7818" s="6">
        <v>1012627</v>
      </c>
      <c r="E7818" s="6">
        <v>1075</v>
      </c>
      <c r="F7818" s="7" t="s">
        <v>42</v>
      </c>
      <c r="G7818" s="6">
        <v>50.88</v>
      </c>
    </row>
    <row r="7819" spans="1:7" ht="15" thickBot="1" x14ac:dyDescent="0.35">
      <c r="A7819" s="6">
        <v>154.1808</v>
      </c>
      <c r="B7819" s="19">
        <f>(A7819-G7819)/G7819</f>
        <v>1.9647873240519964</v>
      </c>
      <c r="C7819" s="30" t="s">
        <v>92</v>
      </c>
      <c r="D7819" s="6">
        <v>1019414</v>
      </c>
      <c r="E7819" s="6">
        <v>2350</v>
      </c>
      <c r="F7819" s="7" t="s">
        <v>31</v>
      </c>
      <c r="G7819" s="6">
        <v>52.003999999999998</v>
      </c>
    </row>
    <row r="7820" spans="1:7" ht="15" thickBot="1" x14ac:dyDescent="0.35">
      <c r="A7820" s="6">
        <v>154.1808</v>
      </c>
      <c r="B7820" s="19">
        <f>(A7820-G7820)/G7820</f>
        <v>1.8427760159303788</v>
      </c>
      <c r="C7820" s="30" t="s">
        <v>90</v>
      </c>
      <c r="D7820" s="6">
        <v>1008531</v>
      </c>
      <c r="E7820" s="6">
        <v>253</v>
      </c>
      <c r="F7820" s="7" t="s">
        <v>19</v>
      </c>
      <c r="G7820" s="6">
        <v>54.235999999999997</v>
      </c>
    </row>
    <row r="7821" spans="1:7" ht="15" thickBot="1" x14ac:dyDescent="0.35">
      <c r="A7821" s="6">
        <v>154.1808</v>
      </c>
      <c r="B7821" s="19">
        <f>(A7821-G7821)/G7821</f>
        <v>1.6756351520199917</v>
      </c>
      <c r="C7821" s="30" t="s">
        <v>318</v>
      </c>
      <c r="D7821" s="6">
        <v>1018860</v>
      </c>
      <c r="E7821" s="6">
        <v>1130</v>
      </c>
      <c r="F7821" s="7" t="s">
        <v>31</v>
      </c>
      <c r="G7821" s="6">
        <v>57.624000000000002</v>
      </c>
    </row>
    <row r="7822" spans="1:7" ht="15" thickBot="1" x14ac:dyDescent="0.35">
      <c r="A7822" s="6">
        <v>154.1808</v>
      </c>
      <c r="B7822" s="19">
        <f>(A7822-G7822)/G7822</f>
        <v>1.4914485165794067</v>
      </c>
      <c r="C7822" s="30" t="s">
        <v>274</v>
      </c>
      <c r="D7822" s="6">
        <v>1009258</v>
      </c>
      <c r="E7822" s="6">
        <v>544</v>
      </c>
      <c r="F7822" s="7" t="s">
        <v>19</v>
      </c>
      <c r="G7822" s="6">
        <v>61.884</v>
      </c>
    </row>
    <row r="7823" spans="1:7" ht="15" thickBot="1" x14ac:dyDescent="0.35">
      <c r="A7823" s="6">
        <v>154.1808</v>
      </c>
      <c r="B7823" s="19">
        <f>(A7823-G7823)/G7823</f>
        <v>1.3612594952217592</v>
      </c>
      <c r="C7823" s="30" t="s">
        <v>147</v>
      </c>
      <c r="D7823" s="6">
        <v>1009011</v>
      </c>
      <c r="E7823" s="6">
        <v>213</v>
      </c>
      <c r="F7823" s="7" t="s">
        <v>19</v>
      </c>
      <c r="G7823" s="6">
        <v>65.296000000000006</v>
      </c>
    </row>
    <row r="7824" spans="1:7" ht="15" thickBot="1" x14ac:dyDescent="0.35">
      <c r="A7824" s="6">
        <v>154.1808</v>
      </c>
      <c r="B7824" s="19">
        <f>(A7824-G7824)/G7824</f>
        <v>1.3144709979584486</v>
      </c>
      <c r="C7824" s="30" t="s">
        <v>158</v>
      </c>
      <c r="D7824" s="6">
        <v>1011991</v>
      </c>
      <c r="E7824" s="6">
        <v>418</v>
      </c>
      <c r="F7824" s="7" t="s">
        <v>23</v>
      </c>
      <c r="G7824" s="6">
        <v>66.616</v>
      </c>
    </row>
    <row r="7825" spans="1:7" ht="15" thickBot="1" x14ac:dyDescent="0.35">
      <c r="A7825" s="6">
        <v>154.1808</v>
      </c>
      <c r="B7825" s="19">
        <f>(A7825-G7825)/G7825</f>
        <v>1.1017011995637951</v>
      </c>
      <c r="C7825" s="30" t="s">
        <v>57</v>
      </c>
      <c r="D7825" s="6">
        <v>1015294</v>
      </c>
      <c r="E7825" s="6">
        <v>1080</v>
      </c>
      <c r="F7825" s="7" t="s">
        <v>19</v>
      </c>
      <c r="G7825" s="6">
        <v>73.36</v>
      </c>
    </row>
    <row r="7826" spans="1:7" ht="15" thickBot="1" x14ac:dyDescent="0.35">
      <c r="A7826" s="6">
        <v>154.1808</v>
      </c>
      <c r="B7826" s="19">
        <f>(A7826-G7826)/G7826</f>
        <v>1.0454892804075566</v>
      </c>
      <c r="C7826" s="30" t="s">
        <v>379</v>
      </c>
      <c r="D7826" s="6">
        <v>1006169</v>
      </c>
      <c r="E7826" s="6">
        <v>14</v>
      </c>
      <c r="F7826" s="7" t="s">
        <v>17</v>
      </c>
      <c r="G7826" s="6">
        <v>75.376000000000005</v>
      </c>
    </row>
    <row r="7827" spans="1:7" ht="15" thickBot="1" x14ac:dyDescent="0.35">
      <c r="A7827" s="6">
        <v>154.1808</v>
      </c>
      <c r="B7827" s="19">
        <f>(A7827-G7827)/G7827</f>
        <v>0.95403021393085286</v>
      </c>
      <c r="C7827" s="30" t="s">
        <v>98</v>
      </c>
      <c r="D7827" s="6">
        <v>1005994</v>
      </c>
      <c r="E7827" s="6">
        <v>470</v>
      </c>
      <c r="F7827" s="7" t="s">
        <v>23</v>
      </c>
      <c r="G7827" s="6">
        <v>78.903999999999996</v>
      </c>
    </row>
    <row r="7828" spans="1:7" ht="15" thickBot="1" x14ac:dyDescent="0.35">
      <c r="A7828" s="6">
        <v>154.1808</v>
      </c>
      <c r="B7828" s="19">
        <f>(A7828-G7828)/G7828</f>
        <v>0.73050193050193046</v>
      </c>
      <c r="C7828" s="30" t="s">
        <v>84</v>
      </c>
      <c r="D7828" s="6">
        <v>1015607</v>
      </c>
      <c r="E7828" s="6">
        <v>2648</v>
      </c>
      <c r="F7828" s="7" t="s">
        <v>17</v>
      </c>
      <c r="G7828" s="6">
        <v>89.096000000000004</v>
      </c>
    </row>
    <row r="7829" spans="1:7" ht="15" thickBot="1" x14ac:dyDescent="0.35">
      <c r="A7829" s="6">
        <v>154.1808</v>
      </c>
      <c r="B7829" s="19">
        <f>(A7829-G7829)/G7829</f>
        <v>0.67471324296141832</v>
      </c>
      <c r="C7829" s="30" t="s">
        <v>69</v>
      </c>
      <c r="D7829" s="6">
        <v>1005666</v>
      </c>
      <c r="E7829" s="6">
        <v>2564</v>
      </c>
      <c r="F7829" s="7" t="s">
        <v>42</v>
      </c>
      <c r="G7829" s="6">
        <v>92.063999999999993</v>
      </c>
    </row>
    <row r="7830" spans="1:7" ht="15" thickBot="1" x14ac:dyDescent="0.35">
      <c r="A7830" s="6">
        <v>154.1808</v>
      </c>
      <c r="B7830" s="19">
        <f>(A7830-G7830)/G7830</f>
        <v>0.51962152572442355</v>
      </c>
      <c r="C7830" s="30" t="s">
        <v>118</v>
      </c>
      <c r="D7830" s="6">
        <v>1018234</v>
      </c>
      <c r="E7830" s="6">
        <v>2713</v>
      </c>
      <c r="F7830" s="7" t="s">
        <v>25</v>
      </c>
      <c r="G7830" s="6">
        <v>101.46</v>
      </c>
    </row>
    <row r="7831" spans="1:7" ht="15" thickBot="1" x14ac:dyDescent="0.35">
      <c r="A7831" s="6">
        <v>154.1808</v>
      </c>
      <c r="B7831" s="19">
        <f>(A7831-G7831)/G7831</f>
        <v>0.4707417582417584</v>
      </c>
      <c r="C7831" s="30" t="s">
        <v>320</v>
      </c>
      <c r="D7831" s="6">
        <v>1018056</v>
      </c>
      <c r="E7831" s="6">
        <v>2757</v>
      </c>
      <c r="F7831" s="7" t="s">
        <v>87</v>
      </c>
      <c r="G7831" s="6">
        <v>104.83199999999999</v>
      </c>
    </row>
    <row r="7832" spans="1:7" ht="15" thickBot="1" x14ac:dyDescent="0.35">
      <c r="A7832" s="6">
        <v>154.1808</v>
      </c>
      <c r="B7832" s="19">
        <f>(A7832-G7832)/G7832</f>
        <v>-7.4833785373112735E-2</v>
      </c>
      <c r="C7832" s="30" t="s">
        <v>34</v>
      </c>
      <c r="D7832" s="6">
        <v>1013917</v>
      </c>
      <c r="E7832" s="6">
        <v>252</v>
      </c>
      <c r="F7832" s="7" t="s">
        <v>87</v>
      </c>
      <c r="G7832" s="6">
        <v>166.65199999999999</v>
      </c>
    </row>
    <row r="7833" spans="1:7" ht="15" thickBot="1" x14ac:dyDescent="0.35">
      <c r="A7833" s="6">
        <v>154.1808</v>
      </c>
      <c r="B7833" s="19">
        <f>(A7833-G7833)/G7833</f>
        <v>-8.269395525940032E-2</v>
      </c>
      <c r="C7833" s="30" t="s">
        <v>154</v>
      </c>
      <c r="D7833" s="6">
        <v>1007655</v>
      </c>
      <c r="E7833" s="6">
        <v>2028</v>
      </c>
      <c r="F7833" s="7" t="s">
        <v>87</v>
      </c>
      <c r="G7833" s="6">
        <v>168.08</v>
      </c>
    </row>
    <row r="7834" spans="1:7" ht="15" thickBot="1" x14ac:dyDescent="0.35">
      <c r="A7834" s="6">
        <v>154.1808</v>
      </c>
      <c r="B7834" s="19">
        <f>(A7834-G7834)/G7834</f>
        <v>-0.17213917525773198</v>
      </c>
      <c r="C7834" s="30" t="s">
        <v>298</v>
      </c>
      <c r="D7834" s="6">
        <v>1008340</v>
      </c>
      <c r="E7834" s="6">
        <v>575</v>
      </c>
      <c r="F7834" s="7" t="s">
        <v>25</v>
      </c>
      <c r="G7834" s="6">
        <v>186.24</v>
      </c>
    </row>
    <row r="7835" spans="1:7" ht="15" thickBot="1" x14ac:dyDescent="0.35">
      <c r="A7835" s="6">
        <v>154.20948480000001</v>
      </c>
      <c r="B7835" s="19">
        <f>(A7835-G7835)/G7835</f>
        <v>-0.15465781863822101</v>
      </c>
      <c r="C7835" s="30" t="s">
        <v>258</v>
      </c>
      <c r="D7835" s="6">
        <v>1016292</v>
      </c>
      <c r="E7835" s="6">
        <v>2383</v>
      </c>
      <c r="F7835" s="7" t="s">
        <v>87</v>
      </c>
      <c r="G7835" s="6">
        <v>182.42256</v>
      </c>
    </row>
    <row r="7836" spans="1:7" ht="15" thickBot="1" x14ac:dyDescent="0.35">
      <c r="A7836" s="6">
        <v>154.26840000000001</v>
      </c>
      <c r="B7836" s="19">
        <f>(A7836-G7836)/G7836</f>
        <v>0.49940516919631772</v>
      </c>
      <c r="C7836" s="30" t="s">
        <v>137</v>
      </c>
      <c r="D7836" s="6">
        <v>1003431</v>
      </c>
      <c r="E7836" s="6">
        <v>1479</v>
      </c>
      <c r="F7836" s="7" t="s">
        <v>31</v>
      </c>
      <c r="G7836" s="6">
        <v>102.88639999999999</v>
      </c>
    </row>
    <row r="7837" spans="1:7" ht="15" thickBot="1" x14ac:dyDescent="0.35">
      <c r="A7837" s="6">
        <v>154.26840000000001</v>
      </c>
      <c r="B7837" s="19">
        <f>(A7837-G7837)/G7837</f>
        <v>-0.62171909574551554</v>
      </c>
      <c r="C7837" s="30" t="s">
        <v>345</v>
      </c>
      <c r="D7837" s="6">
        <v>1002437</v>
      </c>
      <c r="E7837" s="6">
        <v>2437</v>
      </c>
      <c r="F7837" s="7" t="s">
        <v>21</v>
      </c>
      <c r="G7837" s="6">
        <v>407.81439999999998</v>
      </c>
    </row>
    <row r="7838" spans="1:7" ht="15" thickBot="1" x14ac:dyDescent="0.35">
      <c r="A7838" s="6">
        <v>154.5128</v>
      </c>
      <c r="B7838" s="19">
        <f>(A7838-G7838)/G7838</f>
        <v>-0.23760934095430578</v>
      </c>
      <c r="C7838" s="30" t="s">
        <v>145</v>
      </c>
      <c r="D7838" s="6">
        <v>1003295</v>
      </c>
      <c r="E7838" s="6">
        <v>1155</v>
      </c>
      <c r="F7838" s="7" t="s">
        <v>19</v>
      </c>
      <c r="G7838" s="6">
        <v>202.6688</v>
      </c>
    </row>
    <row r="7839" spans="1:7" ht="15" thickBot="1" x14ac:dyDescent="0.35">
      <c r="A7839" s="6">
        <v>154.57728</v>
      </c>
      <c r="B7839" s="19">
        <f>(A7839-G7839)/G7839</f>
        <v>3.3921985815602831</v>
      </c>
      <c r="C7839" s="30" t="s">
        <v>166</v>
      </c>
      <c r="D7839" s="6">
        <v>1002053</v>
      </c>
      <c r="E7839" s="6">
        <v>2053</v>
      </c>
      <c r="F7839" s="7" t="s">
        <v>87</v>
      </c>
      <c r="G7839" s="6">
        <v>35.193600000000004</v>
      </c>
    </row>
    <row r="7840" spans="1:7" ht="15" thickBot="1" x14ac:dyDescent="0.35">
      <c r="A7840" s="6">
        <v>154.61160000000001</v>
      </c>
      <c r="B7840" s="19">
        <f>(A7840-G7840)/G7840</f>
        <v>0.69881948595337728</v>
      </c>
      <c r="C7840" s="30" t="s">
        <v>388</v>
      </c>
      <c r="D7840" s="6">
        <v>1004733</v>
      </c>
      <c r="E7840" s="6">
        <v>985</v>
      </c>
      <c r="F7840" s="7" t="s">
        <v>27</v>
      </c>
      <c r="G7840" s="6">
        <v>91.011200000000002</v>
      </c>
    </row>
    <row r="7841" spans="1:7" ht="15" thickBot="1" x14ac:dyDescent="0.35">
      <c r="A7841" s="6">
        <v>154.62899999999999</v>
      </c>
      <c r="B7841" s="19">
        <f>(A7841-G7841)/G7841</f>
        <v>41.294584245076578</v>
      </c>
      <c r="C7841" s="30" t="s">
        <v>96</v>
      </c>
      <c r="D7841" s="6">
        <v>1009439</v>
      </c>
      <c r="E7841" s="6">
        <v>2623</v>
      </c>
      <c r="F7841" s="7" t="s">
        <v>19</v>
      </c>
      <c r="G7841" s="6">
        <v>3.6560000000000001</v>
      </c>
    </row>
    <row r="7842" spans="1:7" ht="15" thickBot="1" x14ac:dyDescent="0.35">
      <c r="A7842" s="6">
        <v>154.62899999999999</v>
      </c>
      <c r="B7842" s="19">
        <f>(A7842-G7842)/G7842</f>
        <v>10.66131221719457</v>
      </c>
      <c r="C7842" s="30" t="s">
        <v>235</v>
      </c>
      <c r="D7842" s="6">
        <v>1008297</v>
      </c>
      <c r="E7842" s="6">
        <v>709</v>
      </c>
      <c r="F7842" s="7" t="s">
        <v>25</v>
      </c>
      <c r="G7842" s="6">
        <v>13.26</v>
      </c>
    </row>
    <row r="7843" spans="1:7" ht="15" thickBot="1" x14ac:dyDescent="0.35">
      <c r="A7843" s="6">
        <v>154.62899999999999</v>
      </c>
      <c r="B7843" s="19">
        <f>(A7843-G7843)/G7843</f>
        <v>10.227781004937555</v>
      </c>
      <c r="C7843" s="30" t="s">
        <v>111</v>
      </c>
      <c r="D7843" s="6">
        <v>1010723</v>
      </c>
      <c r="E7843" s="6">
        <v>1794</v>
      </c>
      <c r="F7843" s="7" t="s">
        <v>27</v>
      </c>
      <c r="G7843" s="6">
        <v>13.772</v>
      </c>
    </row>
    <row r="7844" spans="1:7" ht="15" thickBot="1" x14ac:dyDescent="0.35">
      <c r="A7844" s="6">
        <v>154.62899999999999</v>
      </c>
      <c r="B7844" s="19">
        <f>(A7844-G7844)/G7844</f>
        <v>6.9738551980198018</v>
      </c>
      <c r="C7844" s="30" t="s">
        <v>37</v>
      </c>
      <c r="D7844" s="6">
        <v>1013981</v>
      </c>
      <c r="E7844" s="6">
        <v>2833</v>
      </c>
      <c r="F7844" s="7" t="s">
        <v>35</v>
      </c>
      <c r="G7844" s="6">
        <v>19.391999999999999</v>
      </c>
    </row>
    <row r="7845" spans="1:7" ht="15" thickBot="1" x14ac:dyDescent="0.35">
      <c r="A7845" s="6">
        <v>154.62899999999999</v>
      </c>
      <c r="B7845" s="19">
        <f>(A7845-G7845)/G7845</f>
        <v>6.1455175600739356</v>
      </c>
      <c r="C7845" s="30" t="s">
        <v>367</v>
      </c>
      <c r="D7845" s="6">
        <v>1010005</v>
      </c>
      <c r="E7845" s="6">
        <v>2298</v>
      </c>
      <c r="F7845" s="7" t="s">
        <v>35</v>
      </c>
      <c r="G7845" s="6">
        <v>21.64</v>
      </c>
    </row>
    <row r="7846" spans="1:7" ht="15" thickBot="1" x14ac:dyDescent="0.35">
      <c r="A7846" s="6">
        <v>154.62899999999999</v>
      </c>
      <c r="B7846" s="19">
        <f>(A7846-G7846)/G7846</f>
        <v>2.8484071677451466</v>
      </c>
      <c r="C7846" s="30" t="s">
        <v>156</v>
      </c>
      <c r="D7846" s="6">
        <v>1009990</v>
      </c>
      <c r="E7846" s="6">
        <v>2096</v>
      </c>
      <c r="F7846" s="7" t="s">
        <v>35</v>
      </c>
      <c r="G7846" s="6">
        <v>40.18</v>
      </c>
    </row>
    <row r="7847" spans="1:7" ht="15" thickBot="1" x14ac:dyDescent="0.35">
      <c r="A7847" s="6">
        <v>154.62899999999999</v>
      </c>
      <c r="B7847" s="19">
        <f>(A7847-G7847)/G7847</f>
        <v>2.6687150042706649</v>
      </c>
      <c r="C7847" s="30" t="s">
        <v>385</v>
      </c>
      <c r="D7847" s="6">
        <v>1008996</v>
      </c>
      <c r="E7847" s="6">
        <v>943</v>
      </c>
      <c r="F7847" s="7" t="s">
        <v>25</v>
      </c>
      <c r="G7847" s="6">
        <v>42.148000000000003</v>
      </c>
    </row>
    <row r="7848" spans="1:7" ht="15" thickBot="1" x14ac:dyDescent="0.35">
      <c r="A7848" s="6">
        <v>154.62899999999999</v>
      </c>
      <c r="B7848" s="19">
        <f>(A7848-G7848)/G7848</f>
        <v>1.3822795341098169</v>
      </c>
      <c r="C7848" s="30" t="s">
        <v>261</v>
      </c>
      <c r="D7848" s="6">
        <v>1012841</v>
      </c>
      <c r="E7848" s="6">
        <v>2447</v>
      </c>
      <c r="F7848" s="7" t="s">
        <v>17</v>
      </c>
      <c r="G7848" s="6">
        <v>64.908000000000001</v>
      </c>
    </row>
    <row r="7849" spans="1:7" ht="15" thickBot="1" x14ac:dyDescent="0.35">
      <c r="A7849" s="6">
        <v>154.62899999999999</v>
      </c>
      <c r="B7849" s="19">
        <f>(A7849-G7849)/G7849</f>
        <v>1.1924483892921958</v>
      </c>
      <c r="C7849" s="30" t="s">
        <v>327</v>
      </c>
      <c r="D7849" s="6">
        <v>1010032</v>
      </c>
      <c r="E7849" s="6">
        <v>780</v>
      </c>
      <c r="F7849" s="7" t="s">
        <v>17</v>
      </c>
      <c r="G7849" s="6">
        <v>70.528000000000006</v>
      </c>
    </row>
    <row r="7850" spans="1:7" ht="15" thickBot="1" x14ac:dyDescent="0.35">
      <c r="A7850" s="6">
        <v>154.62899999999999</v>
      </c>
      <c r="B7850" s="19">
        <f>(A7850-G7850)/G7850</f>
        <v>1.1247251841266352</v>
      </c>
      <c r="C7850" s="30" t="s">
        <v>317</v>
      </c>
      <c r="D7850" s="6">
        <v>1010909</v>
      </c>
      <c r="E7850" s="6">
        <v>516</v>
      </c>
      <c r="F7850" s="7" t="s">
        <v>42</v>
      </c>
      <c r="G7850" s="6">
        <v>72.775999999999996</v>
      </c>
    </row>
    <row r="7851" spans="1:7" ht="15" thickBot="1" x14ac:dyDescent="0.35">
      <c r="A7851" s="6">
        <v>154.62899999999999</v>
      </c>
      <c r="B7851" s="19">
        <f>(A7851-G7851)/G7851</f>
        <v>1.1247251841266352</v>
      </c>
      <c r="C7851" s="30" t="s">
        <v>98</v>
      </c>
      <c r="D7851" s="6">
        <v>1014781</v>
      </c>
      <c r="E7851" s="6">
        <v>1832</v>
      </c>
      <c r="F7851" s="7" t="s">
        <v>23</v>
      </c>
      <c r="G7851" s="6">
        <v>72.775999999999996</v>
      </c>
    </row>
    <row r="7852" spans="1:7" ht="15" thickBot="1" x14ac:dyDescent="0.35">
      <c r="A7852" s="6">
        <v>154.62899999999999</v>
      </c>
      <c r="B7852" s="19">
        <f>(A7852-G7852)/G7852</f>
        <v>0.91448345879556248</v>
      </c>
      <c r="C7852" s="30" t="s">
        <v>151</v>
      </c>
      <c r="D7852" s="6">
        <v>1008918</v>
      </c>
      <c r="E7852" s="6">
        <v>1231</v>
      </c>
      <c r="F7852" s="7" t="s">
        <v>27</v>
      </c>
      <c r="G7852" s="6">
        <v>80.768000000000001</v>
      </c>
    </row>
    <row r="7853" spans="1:7" ht="15" thickBot="1" x14ac:dyDescent="0.35">
      <c r="A7853" s="6">
        <v>154.62899999999999</v>
      </c>
      <c r="B7853" s="19">
        <f>(A7853-G7853)/G7853</f>
        <v>0.48328025477706993</v>
      </c>
      <c r="C7853" s="30" t="s">
        <v>41</v>
      </c>
      <c r="D7853" s="6">
        <v>1017321</v>
      </c>
      <c r="E7853" s="6">
        <v>2395</v>
      </c>
      <c r="F7853" s="7" t="s">
        <v>27</v>
      </c>
      <c r="G7853" s="6">
        <v>104.248</v>
      </c>
    </row>
    <row r="7854" spans="1:7" ht="15" thickBot="1" x14ac:dyDescent="0.35">
      <c r="A7854" s="6">
        <v>154.62899999999999</v>
      </c>
      <c r="B7854" s="19">
        <f>(A7854-G7854)/G7854</f>
        <v>0.20943747457998299</v>
      </c>
      <c r="C7854" s="30" t="s">
        <v>241</v>
      </c>
      <c r="D7854" s="6">
        <v>1015785</v>
      </c>
      <c r="E7854" s="6">
        <v>208</v>
      </c>
      <c r="F7854" s="7" t="s">
        <v>27</v>
      </c>
      <c r="G7854" s="6">
        <v>127.852</v>
      </c>
    </row>
    <row r="7855" spans="1:7" ht="15" thickBot="1" x14ac:dyDescent="0.35">
      <c r="A7855" s="6">
        <v>154.62899999999999</v>
      </c>
      <c r="B7855" s="19">
        <f>(A7855-G7855)/G7855</f>
        <v>7.4558721334259795E-2</v>
      </c>
      <c r="C7855" s="30" t="s">
        <v>88</v>
      </c>
      <c r="D7855" s="6">
        <v>1006321</v>
      </c>
      <c r="E7855" s="6">
        <v>1072</v>
      </c>
      <c r="F7855" s="7" t="s">
        <v>19</v>
      </c>
      <c r="G7855" s="6">
        <v>143.9</v>
      </c>
    </row>
    <row r="7856" spans="1:7" ht="15" thickBot="1" x14ac:dyDescent="0.35">
      <c r="A7856" s="6">
        <v>154.62899999999999</v>
      </c>
      <c r="B7856" s="19">
        <f>(A7856-G7856)/G7856</f>
        <v>-1.2852972330586992E-3</v>
      </c>
      <c r="C7856" s="30" t="s">
        <v>57</v>
      </c>
      <c r="D7856" s="6">
        <v>1012961</v>
      </c>
      <c r="E7856" s="6">
        <v>2121</v>
      </c>
      <c r="F7856" s="7" t="s">
        <v>27</v>
      </c>
      <c r="G7856" s="6">
        <v>154.828</v>
      </c>
    </row>
    <row r="7857" spans="1:7" ht="15" thickBot="1" x14ac:dyDescent="0.35">
      <c r="A7857" s="6">
        <v>154.62899999999999</v>
      </c>
      <c r="B7857" s="19">
        <f>(A7857-G7857)/G7857</f>
        <v>-6.8858994122747874E-2</v>
      </c>
      <c r="C7857" s="30" t="s">
        <v>296</v>
      </c>
      <c r="D7857" s="6">
        <v>1008583</v>
      </c>
      <c r="E7857" s="6">
        <v>1844</v>
      </c>
      <c r="F7857" s="7" t="s">
        <v>35</v>
      </c>
      <c r="G7857" s="6">
        <v>166.06399999999999</v>
      </c>
    </row>
    <row r="7858" spans="1:7" ht="15" thickBot="1" x14ac:dyDescent="0.35">
      <c r="A7858" s="6">
        <v>154.62899999999999</v>
      </c>
      <c r="B7858" s="19">
        <f>(A7858-G7858)/G7858</f>
        <v>-0.1798958355432039</v>
      </c>
      <c r="C7858" s="30" t="s">
        <v>292</v>
      </c>
      <c r="D7858" s="6">
        <v>1010241</v>
      </c>
      <c r="E7858" s="6">
        <v>1589</v>
      </c>
      <c r="F7858" s="7" t="s">
        <v>25</v>
      </c>
      <c r="G7858" s="6">
        <v>188.548</v>
      </c>
    </row>
    <row r="7859" spans="1:7" ht="15" thickBot="1" x14ac:dyDescent="0.35">
      <c r="A7859" s="6">
        <v>154.62899999999999</v>
      </c>
      <c r="B7859" s="19">
        <f>(A7859-G7859)/G7859</f>
        <v>-0.19430491871613173</v>
      </c>
      <c r="C7859" s="30" t="s">
        <v>120</v>
      </c>
      <c r="D7859" s="6">
        <v>1015922</v>
      </c>
      <c r="E7859" s="6">
        <v>1660</v>
      </c>
      <c r="F7859" s="7" t="s">
        <v>21</v>
      </c>
      <c r="G7859" s="6">
        <v>191.92</v>
      </c>
    </row>
    <row r="7860" spans="1:7" ht="15" thickBot="1" x14ac:dyDescent="0.35">
      <c r="A7860" s="6">
        <v>154.62899999999999</v>
      </c>
      <c r="B7860" s="19">
        <f>(A7860-G7860)/G7860</f>
        <v>-0.19430491871613173</v>
      </c>
      <c r="C7860" s="30" t="s">
        <v>357</v>
      </c>
      <c r="D7860" s="6">
        <v>1017007</v>
      </c>
      <c r="E7860" s="6">
        <v>1118</v>
      </c>
      <c r="F7860" s="7" t="s">
        <v>19</v>
      </c>
      <c r="G7860" s="6">
        <v>191.92</v>
      </c>
    </row>
    <row r="7861" spans="1:7" ht="15" thickBot="1" x14ac:dyDescent="0.35">
      <c r="A7861" s="6">
        <v>154.62899999999999</v>
      </c>
      <c r="B7861" s="19">
        <f>(A7861-G7861)/G7861</f>
        <v>-0.25535982586585515</v>
      </c>
      <c r="C7861" s="30" t="s">
        <v>156</v>
      </c>
      <c r="D7861" s="6">
        <v>1015941</v>
      </c>
      <c r="E7861" s="6">
        <v>929</v>
      </c>
      <c r="F7861" s="7" t="s">
        <v>25</v>
      </c>
      <c r="G7861" s="6">
        <v>207.65600000000001</v>
      </c>
    </row>
    <row r="7862" spans="1:7" ht="15" thickBot="1" x14ac:dyDescent="0.35">
      <c r="A7862" s="6">
        <v>154.74700799999999</v>
      </c>
      <c r="B7862" s="19">
        <f>(A7862-G7862)/G7862</f>
        <v>-0.63160257136901998</v>
      </c>
      <c r="C7862" s="30" t="s">
        <v>315</v>
      </c>
      <c r="D7862" s="6">
        <v>1001016</v>
      </c>
      <c r="E7862" s="6">
        <v>1016</v>
      </c>
      <c r="F7862" s="7" t="s">
        <v>42</v>
      </c>
      <c r="G7862" s="6">
        <v>420.054528</v>
      </c>
    </row>
    <row r="7863" spans="1:7" ht="15" thickBot="1" x14ac:dyDescent="0.35">
      <c r="A7863" s="6">
        <v>154.84559999999999</v>
      </c>
      <c r="B7863" s="19">
        <f>(A7863-G7863)/G7863</f>
        <v>-2.2123312585886477E-2</v>
      </c>
      <c r="C7863" s="30" t="s">
        <v>117</v>
      </c>
      <c r="D7863" s="6">
        <v>1002171</v>
      </c>
      <c r="E7863" s="6">
        <v>2171</v>
      </c>
      <c r="F7863" s="7" t="s">
        <v>17</v>
      </c>
      <c r="G7863" s="6">
        <v>158.34880000000001</v>
      </c>
    </row>
    <row r="7864" spans="1:7" ht="15" thickBot="1" x14ac:dyDescent="0.35">
      <c r="A7864" s="6">
        <v>154.85599999999999</v>
      </c>
      <c r="B7864" s="19">
        <f>(A7864-G7864)/G7864</f>
        <v>-0.16071211779600764</v>
      </c>
      <c r="C7864" s="30" t="s">
        <v>177</v>
      </c>
      <c r="D7864" s="6">
        <v>1003964</v>
      </c>
      <c r="E7864" s="6">
        <v>1735</v>
      </c>
      <c r="F7864" s="7" t="s">
        <v>35</v>
      </c>
      <c r="G7864" s="6">
        <v>184.50880000000001</v>
      </c>
    </row>
    <row r="7865" spans="1:7" ht="15" thickBot="1" x14ac:dyDescent="0.35">
      <c r="A7865" s="6">
        <v>154.89792</v>
      </c>
      <c r="B7865" s="19">
        <f>(A7865-G7865)/G7865</f>
        <v>-0.1053396174105905</v>
      </c>
      <c r="C7865" s="30" t="s">
        <v>265</v>
      </c>
      <c r="D7865" s="6">
        <v>1014170</v>
      </c>
      <c r="E7865" s="6">
        <v>1955</v>
      </c>
      <c r="F7865" s="7" t="s">
        <v>87</v>
      </c>
      <c r="G7865" s="6">
        <v>173.136</v>
      </c>
    </row>
    <row r="7866" spans="1:7" ht="15" thickBot="1" x14ac:dyDescent="0.35">
      <c r="A7866" s="6">
        <v>154.89792</v>
      </c>
      <c r="B7866" s="19">
        <f>(A7866-G7866)/G7866</f>
        <v>-0.12243116459310631</v>
      </c>
      <c r="C7866" s="30" t="s">
        <v>222</v>
      </c>
      <c r="D7866" s="6">
        <v>1016043</v>
      </c>
      <c r="E7866" s="6">
        <v>2406</v>
      </c>
      <c r="F7866" s="7" t="s">
        <v>87</v>
      </c>
      <c r="G7866" s="6">
        <v>176.50800000000001</v>
      </c>
    </row>
    <row r="7867" spans="1:7" ht="15" thickBot="1" x14ac:dyDescent="0.35">
      <c r="A7867" s="6">
        <v>154.89792</v>
      </c>
      <c r="B7867" s="19">
        <f>(A7867-G7867)/G7867</f>
        <v>-0.23927944209802576</v>
      </c>
      <c r="C7867" s="30" t="s">
        <v>272</v>
      </c>
      <c r="D7867" s="6">
        <v>1007622</v>
      </c>
      <c r="E7867" s="6">
        <v>382</v>
      </c>
      <c r="F7867" s="7" t="s">
        <v>87</v>
      </c>
      <c r="G7867" s="6">
        <v>203.62</v>
      </c>
    </row>
    <row r="7868" spans="1:7" ht="15" thickBot="1" x14ac:dyDescent="0.35">
      <c r="A7868" s="6">
        <v>154.95480000000001</v>
      </c>
      <c r="B7868" s="19">
        <f>(A7868-G7868)/G7868</f>
        <v>-0.39154384047044632</v>
      </c>
      <c r="C7868" s="30" t="s">
        <v>54</v>
      </c>
      <c r="D7868" s="6">
        <v>1004637</v>
      </c>
      <c r="E7868" s="6">
        <v>2849</v>
      </c>
      <c r="F7868" s="7" t="s">
        <v>25</v>
      </c>
      <c r="G7868" s="6">
        <v>254.6688</v>
      </c>
    </row>
    <row r="7869" spans="1:7" ht="15" thickBot="1" x14ac:dyDescent="0.35">
      <c r="A7869" s="6">
        <v>155.0772</v>
      </c>
      <c r="B7869" s="19">
        <f>(A7869-G7869)/G7869</f>
        <v>2.6451015419330579</v>
      </c>
      <c r="C7869" s="30" t="s">
        <v>354</v>
      </c>
      <c r="D7869" s="6">
        <v>1007446</v>
      </c>
      <c r="E7869" s="6">
        <v>2664</v>
      </c>
      <c r="F7869" s="7" t="s">
        <v>23</v>
      </c>
      <c r="G7869" s="6">
        <v>42.543999999999997</v>
      </c>
    </row>
    <row r="7870" spans="1:7" ht="15" thickBot="1" x14ac:dyDescent="0.35">
      <c r="A7870" s="6">
        <v>155.0772</v>
      </c>
      <c r="B7870" s="19">
        <f>(A7870-G7870)/G7870</f>
        <v>76.850000000000009</v>
      </c>
      <c r="C7870" s="30" t="s">
        <v>242</v>
      </c>
      <c r="D7870" s="6">
        <v>1014196</v>
      </c>
      <c r="E7870" s="6">
        <v>2534</v>
      </c>
      <c r="F7870" s="7" t="s">
        <v>27</v>
      </c>
      <c r="G7870" s="6">
        <v>1.992</v>
      </c>
    </row>
    <row r="7871" spans="1:7" ht="15" thickBot="1" x14ac:dyDescent="0.35">
      <c r="A7871" s="6">
        <v>155.0772</v>
      </c>
      <c r="B7871" s="19">
        <f>(A7871-G7871)/G7871</f>
        <v>35.574811320754712</v>
      </c>
      <c r="C7871" s="30" t="s">
        <v>29</v>
      </c>
      <c r="D7871" s="6">
        <v>1010410</v>
      </c>
      <c r="E7871" s="6">
        <v>1267</v>
      </c>
      <c r="F7871" s="7" t="s">
        <v>17</v>
      </c>
      <c r="G7871" s="6">
        <v>4.24</v>
      </c>
    </row>
    <row r="7872" spans="1:7" ht="15" thickBot="1" x14ac:dyDescent="0.35">
      <c r="A7872" s="6">
        <v>155.0772</v>
      </c>
      <c r="B7872" s="19">
        <f>(A7872-G7872)/G7872</f>
        <v>8.9332052267486546</v>
      </c>
      <c r="C7872" s="30" t="s">
        <v>178</v>
      </c>
      <c r="D7872" s="6">
        <v>1006306</v>
      </c>
      <c r="E7872" s="6">
        <v>1837</v>
      </c>
      <c r="F7872" s="7" t="s">
        <v>35</v>
      </c>
      <c r="G7872" s="6">
        <v>15.612</v>
      </c>
    </row>
    <row r="7873" spans="1:7" ht="15" thickBot="1" x14ac:dyDescent="0.35">
      <c r="A7873" s="6">
        <v>155.0772</v>
      </c>
      <c r="B7873" s="19">
        <f>(A7873-G7873)/G7873</f>
        <v>7.0085312951869447</v>
      </c>
      <c r="C7873" s="30" t="s">
        <v>266</v>
      </c>
      <c r="D7873" s="6">
        <v>1014304</v>
      </c>
      <c r="E7873" s="6">
        <v>2046</v>
      </c>
      <c r="F7873" s="7" t="s">
        <v>23</v>
      </c>
      <c r="G7873" s="6">
        <v>19.364000000000001</v>
      </c>
    </row>
    <row r="7874" spans="1:7" ht="15" thickBot="1" x14ac:dyDescent="0.35">
      <c r="A7874" s="6">
        <v>155.0772</v>
      </c>
      <c r="B7874" s="19">
        <f>(A7874-G7874)/G7874</f>
        <v>5.8207776213933853</v>
      </c>
      <c r="C7874" s="30" t="s">
        <v>114</v>
      </c>
      <c r="D7874" s="6">
        <v>1016632</v>
      </c>
      <c r="E7874" s="6">
        <v>2677</v>
      </c>
      <c r="F7874" s="7" t="s">
        <v>23</v>
      </c>
      <c r="G7874" s="6">
        <v>22.736000000000001</v>
      </c>
    </row>
    <row r="7875" spans="1:7" ht="15" thickBot="1" x14ac:dyDescent="0.35">
      <c r="A7875" s="6">
        <v>155.0772</v>
      </c>
      <c r="B7875" s="19">
        <f>(A7875-G7875)/G7875</f>
        <v>3.4211768730756074</v>
      </c>
      <c r="C7875" s="30" t="s">
        <v>385</v>
      </c>
      <c r="D7875" s="6">
        <v>1007607</v>
      </c>
      <c r="E7875" s="6">
        <v>2144</v>
      </c>
      <c r="F7875" s="7" t="s">
        <v>17</v>
      </c>
      <c r="G7875" s="6">
        <v>35.076000000000001</v>
      </c>
    </row>
    <row r="7876" spans="1:7" ht="15" thickBot="1" x14ac:dyDescent="0.35">
      <c r="A7876" s="6">
        <v>155.0772</v>
      </c>
      <c r="B7876" s="19">
        <f>(A7876-G7876)/G7876</f>
        <v>2.6091323775833177</v>
      </c>
      <c r="C7876" s="30" t="s">
        <v>165</v>
      </c>
      <c r="D7876" s="6">
        <v>1015011</v>
      </c>
      <c r="E7876" s="6">
        <v>2314</v>
      </c>
      <c r="F7876" s="7" t="s">
        <v>31</v>
      </c>
      <c r="G7876" s="6">
        <v>42.968000000000004</v>
      </c>
    </row>
    <row r="7877" spans="1:7" ht="15" thickBot="1" x14ac:dyDescent="0.35">
      <c r="A7877" s="6">
        <v>155.0772</v>
      </c>
      <c r="B7877" s="19">
        <f>(A7877-G7877)/G7877</f>
        <v>2.2672593965953145</v>
      </c>
      <c r="C7877" s="30" t="s">
        <v>85</v>
      </c>
      <c r="D7877" s="6">
        <v>1014620</v>
      </c>
      <c r="E7877" s="6">
        <v>2010</v>
      </c>
      <c r="F7877" s="7" t="s">
        <v>35</v>
      </c>
      <c r="G7877" s="6">
        <v>47.463999999999999</v>
      </c>
    </row>
    <row r="7878" spans="1:7" ht="15" thickBot="1" x14ac:dyDescent="0.35">
      <c r="A7878" s="6">
        <v>155.0772</v>
      </c>
      <c r="B7878" s="19">
        <f>(A7878-G7878)/G7878</f>
        <v>0.571579715432324</v>
      </c>
      <c r="C7878" s="30" t="s">
        <v>244</v>
      </c>
      <c r="D7878" s="6">
        <v>1007146</v>
      </c>
      <c r="E7878" s="6">
        <v>1413</v>
      </c>
      <c r="F7878" s="7" t="s">
        <v>35</v>
      </c>
      <c r="G7878" s="6">
        <v>98.676000000000002</v>
      </c>
    </row>
    <row r="7879" spans="1:7" ht="15" thickBot="1" x14ac:dyDescent="0.35">
      <c r="A7879" s="6">
        <v>155.0772</v>
      </c>
      <c r="B7879" s="19">
        <f>(A7879-G7879)/G7879</f>
        <v>0.55102016322611636</v>
      </c>
      <c r="C7879" s="30" t="s">
        <v>324</v>
      </c>
      <c r="D7879" s="6">
        <v>1008872</v>
      </c>
      <c r="E7879" s="6">
        <v>1309</v>
      </c>
      <c r="F7879" s="7" t="s">
        <v>35</v>
      </c>
      <c r="G7879" s="6">
        <v>99.983999999999995</v>
      </c>
    </row>
    <row r="7880" spans="1:7" ht="15" thickBot="1" x14ac:dyDescent="0.35">
      <c r="A7880" s="6">
        <v>155.0772</v>
      </c>
      <c r="B7880" s="19">
        <f>(A7880-G7880)/G7880</f>
        <v>0.49596002469516903</v>
      </c>
      <c r="C7880" s="30" t="s">
        <v>231</v>
      </c>
      <c r="D7880" s="6">
        <v>1014641</v>
      </c>
      <c r="E7880" s="6">
        <v>2617</v>
      </c>
      <c r="F7880" s="7" t="s">
        <v>17</v>
      </c>
      <c r="G7880" s="6">
        <v>103.664</v>
      </c>
    </row>
    <row r="7881" spans="1:7" ht="15" thickBot="1" x14ac:dyDescent="0.35">
      <c r="A7881" s="6">
        <v>155.0772</v>
      </c>
      <c r="B7881" s="19">
        <f>(A7881-G7881)/G7881</f>
        <v>0.34962403397618891</v>
      </c>
      <c r="C7881" s="30" t="s">
        <v>290</v>
      </c>
      <c r="D7881" s="6">
        <v>1016116</v>
      </c>
      <c r="E7881" s="6">
        <v>1894</v>
      </c>
      <c r="F7881" s="7" t="s">
        <v>21</v>
      </c>
      <c r="G7881" s="6">
        <v>114.904</v>
      </c>
    </row>
    <row r="7882" spans="1:7" ht="15" thickBot="1" x14ac:dyDescent="0.35">
      <c r="A7882" s="6">
        <v>155.0772</v>
      </c>
      <c r="B7882" s="19">
        <f>(A7882-G7882)/G7882</f>
        <v>0.33654979832454235</v>
      </c>
      <c r="C7882" s="30" t="s">
        <v>355</v>
      </c>
      <c r="D7882" s="6">
        <v>1013960</v>
      </c>
      <c r="E7882" s="6">
        <v>1095</v>
      </c>
      <c r="F7882" s="7" t="s">
        <v>17</v>
      </c>
      <c r="G7882" s="6">
        <v>116.02800000000001</v>
      </c>
    </row>
    <row r="7883" spans="1:7" ht="15" thickBot="1" x14ac:dyDescent="0.35">
      <c r="A7883" s="6">
        <v>155.0772</v>
      </c>
      <c r="B7883" s="19">
        <f>(A7883-G7883)/G7883</f>
        <v>0.3360431456337446</v>
      </c>
      <c r="C7883" s="30" t="s">
        <v>168</v>
      </c>
      <c r="D7883" s="6">
        <v>1007883</v>
      </c>
      <c r="E7883" s="6">
        <v>2508</v>
      </c>
      <c r="F7883" s="7" t="s">
        <v>19</v>
      </c>
      <c r="G7883" s="6">
        <v>116.072</v>
      </c>
    </row>
    <row r="7884" spans="1:7" ht="15" thickBot="1" x14ac:dyDescent="0.35">
      <c r="A7884" s="6">
        <v>155.0772</v>
      </c>
      <c r="B7884" s="19">
        <f>(A7884-G7884)/G7884</f>
        <v>2.7872633755766412E-2</v>
      </c>
      <c r="C7884" s="30" t="s">
        <v>208</v>
      </c>
      <c r="D7884" s="6">
        <v>1011973</v>
      </c>
      <c r="E7884" s="6">
        <v>1412</v>
      </c>
      <c r="F7884" s="7" t="s">
        <v>19</v>
      </c>
      <c r="G7884" s="6">
        <v>150.87200000000001</v>
      </c>
    </row>
    <row r="7885" spans="1:7" ht="15" thickBot="1" x14ac:dyDescent="0.35">
      <c r="A7885" s="6">
        <v>155.0772</v>
      </c>
      <c r="B7885" s="19">
        <f>(A7885-G7885)/G7885</f>
        <v>-3.793488510596061E-2</v>
      </c>
      <c r="C7885" s="30" t="s">
        <v>112</v>
      </c>
      <c r="D7885" s="6">
        <v>1007986</v>
      </c>
      <c r="E7885" s="6">
        <v>1093</v>
      </c>
      <c r="F7885" s="7" t="s">
        <v>27</v>
      </c>
      <c r="G7885" s="6">
        <v>161.19200000000001</v>
      </c>
    </row>
    <row r="7886" spans="1:7" ht="15" thickBot="1" x14ac:dyDescent="0.35">
      <c r="A7886" s="6">
        <v>155.0772</v>
      </c>
      <c r="B7886" s="19">
        <f>(A7886-G7886)/G7886</f>
        <v>-0.15474524167702261</v>
      </c>
      <c r="C7886" s="30" t="s">
        <v>308</v>
      </c>
      <c r="D7886" s="6">
        <v>1013321</v>
      </c>
      <c r="E7886" s="6">
        <v>640</v>
      </c>
      <c r="F7886" s="7" t="s">
        <v>31</v>
      </c>
      <c r="G7886" s="6">
        <v>183.46799999999999</v>
      </c>
    </row>
    <row r="7887" spans="1:7" ht="15" thickBot="1" x14ac:dyDescent="0.35">
      <c r="A7887" s="6">
        <v>155.0772</v>
      </c>
      <c r="B7887" s="19">
        <f>(A7887-G7887)/G7887</f>
        <v>-0.1598920863309353</v>
      </c>
      <c r="C7887" s="30" t="s">
        <v>271</v>
      </c>
      <c r="D7887" s="6">
        <v>1019038</v>
      </c>
      <c r="E7887" s="6">
        <v>2477</v>
      </c>
      <c r="F7887" s="7" t="s">
        <v>27</v>
      </c>
      <c r="G7887" s="6">
        <v>184.59200000000001</v>
      </c>
    </row>
    <row r="7888" spans="1:7" ht="15" thickBot="1" x14ac:dyDescent="0.35">
      <c r="A7888" s="6">
        <v>155.0772</v>
      </c>
      <c r="B7888" s="19">
        <f>(A7888-G7888)/G7888</f>
        <v>-0.21263023213306517</v>
      </c>
      <c r="C7888" s="30" t="s">
        <v>41</v>
      </c>
      <c r="D7888" s="6">
        <v>1018177</v>
      </c>
      <c r="E7888" s="6">
        <v>230</v>
      </c>
      <c r="F7888" s="7" t="s">
        <v>42</v>
      </c>
      <c r="G7888" s="6">
        <v>196.95599999999999</v>
      </c>
    </row>
    <row r="7889" spans="1:7" ht="15" thickBot="1" x14ac:dyDescent="0.35">
      <c r="A7889" s="6">
        <v>155.0772</v>
      </c>
      <c r="B7889" s="19">
        <f>(A7889-G7889)/G7889</f>
        <v>-0.23869808541973483</v>
      </c>
      <c r="C7889" s="30" t="s">
        <v>236</v>
      </c>
      <c r="D7889" s="6">
        <v>1018799</v>
      </c>
      <c r="E7889" s="6">
        <v>1604</v>
      </c>
      <c r="F7889" s="7" t="s">
        <v>35</v>
      </c>
      <c r="G7889" s="6">
        <v>203.7</v>
      </c>
    </row>
    <row r="7890" spans="1:7" ht="15" thickBot="1" x14ac:dyDescent="0.35">
      <c r="A7890" s="6">
        <v>155.10560000000001</v>
      </c>
      <c r="B7890" s="19">
        <f>(A7890-G7890)/G7890</f>
        <v>15.192781307836732</v>
      </c>
      <c r="C7890" s="30" t="s">
        <v>377</v>
      </c>
      <c r="D7890" s="6">
        <v>1001510</v>
      </c>
      <c r="E7890" s="6">
        <v>1510</v>
      </c>
      <c r="F7890" s="7" t="s">
        <v>19</v>
      </c>
      <c r="G7890" s="6">
        <v>9.5786879999999996</v>
      </c>
    </row>
    <row r="7891" spans="1:7" ht="15" thickBot="1" x14ac:dyDescent="0.35">
      <c r="A7891" s="6">
        <v>155.10560000000001</v>
      </c>
      <c r="B7891" s="19">
        <f>(A7891-G7891)/G7891</f>
        <v>0.64206585812046901</v>
      </c>
      <c r="C7891" s="30" t="s">
        <v>338</v>
      </c>
      <c r="D7891" s="6">
        <v>1001608</v>
      </c>
      <c r="E7891" s="6">
        <v>1608</v>
      </c>
      <c r="F7891" s="7" t="s">
        <v>17</v>
      </c>
      <c r="G7891" s="6">
        <v>94.457599999999999</v>
      </c>
    </row>
    <row r="7892" spans="1:7" ht="15" thickBot="1" x14ac:dyDescent="0.35">
      <c r="A7892" s="6">
        <v>155.32919999999999</v>
      </c>
      <c r="B7892" s="19">
        <f>(A7892-G7892)/G7892</f>
        <v>-0.41910946363179435</v>
      </c>
      <c r="C7892" s="30" t="s">
        <v>89</v>
      </c>
      <c r="D7892" s="6">
        <v>1002287</v>
      </c>
      <c r="E7892" s="6">
        <v>2287</v>
      </c>
      <c r="F7892" s="7" t="s">
        <v>19</v>
      </c>
      <c r="G7892" s="6">
        <v>267.39839999999998</v>
      </c>
    </row>
    <row r="7893" spans="1:7" ht="15" thickBot="1" x14ac:dyDescent="0.35">
      <c r="A7893" s="6">
        <v>155.3552</v>
      </c>
      <c r="B7893" s="19">
        <f>(A7893-G7893)/G7893</f>
        <v>3.2522992029429796</v>
      </c>
      <c r="C7893" s="30" t="s">
        <v>91</v>
      </c>
      <c r="D7893" s="6">
        <v>1002167</v>
      </c>
      <c r="E7893" s="6">
        <v>2167</v>
      </c>
      <c r="F7893" s="7" t="s">
        <v>25</v>
      </c>
      <c r="G7893" s="6">
        <v>36.534399999999998</v>
      </c>
    </row>
    <row r="7894" spans="1:7" ht="15" thickBot="1" x14ac:dyDescent="0.35">
      <c r="A7894" s="6">
        <v>155.3552</v>
      </c>
      <c r="B7894" s="19">
        <f>(A7894-G7894)/G7894</f>
        <v>-0.35733102115379523</v>
      </c>
      <c r="C7894" s="30" t="s">
        <v>269</v>
      </c>
      <c r="D7894" s="6">
        <v>1001808</v>
      </c>
      <c r="E7894" s="6">
        <v>1808</v>
      </c>
      <c r="F7894" s="7" t="s">
        <v>87</v>
      </c>
      <c r="G7894" s="6">
        <v>241.73439999999999</v>
      </c>
    </row>
    <row r="7895" spans="1:7" ht="15" thickBot="1" x14ac:dyDescent="0.35">
      <c r="A7895" s="6">
        <v>155.52539999999999</v>
      </c>
      <c r="B7895" s="19">
        <f>(A7895-G7895)/G7895</f>
        <v>36.314155470249517</v>
      </c>
      <c r="C7895" s="30" t="s">
        <v>279</v>
      </c>
      <c r="D7895" s="6">
        <v>1014102</v>
      </c>
      <c r="E7895" s="6">
        <v>1222</v>
      </c>
      <c r="F7895" s="7" t="s">
        <v>25</v>
      </c>
      <c r="G7895" s="6">
        <v>4.1680000000000001</v>
      </c>
    </row>
    <row r="7896" spans="1:7" ht="15" thickBot="1" x14ac:dyDescent="0.35">
      <c r="A7896" s="6">
        <v>155.52539999999999</v>
      </c>
      <c r="B7896" s="19">
        <f>(A7896-G7896)/G7896</f>
        <v>17.975768667642754</v>
      </c>
      <c r="C7896" s="30" t="s">
        <v>144</v>
      </c>
      <c r="D7896" s="6">
        <v>1011106</v>
      </c>
      <c r="E7896" s="6">
        <v>976</v>
      </c>
      <c r="F7896" s="7" t="s">
        <v>31</v>
      </c>
      <c r="G7896" s="6">
        <v>8.1959999999999997</v>
      </c>
    </row>
    <row r="7897" spans="1:7" ht="15" thickBot="1" x14ac:dyDescent="0.35">
      <c r="A7897" s="6">
        <v>155.52539999999999</v>
      </c>
      <c r="B7897" s="19">
        <f>(A7897-G7897)/G7897</f>
        <v>9.0938084112149546</v>
      </c>
      <c r="C7897" s="30" t="s">
        <v>339</v>
      </c>
      <c r="D7897" s="6">
        <v>1014908</v>
      </c>
      <c r="E7897" s="6">
        <v>2234</v>
      </c>
      <c r="F7897" s="7" t="s">
        <v>23</v>
      </c>
      <c r="G7897" s="6">
        <v>15.407999999999999</v>
      </c>
    </row>
    <row r="7898" spans="1:7" ht="15" thickBot="1" x14ac:dyDescent="0.35">
      <c r="A7898" s="6">
        <v>155.52539999999999</v>
      </c>
      <c r="B7898" s="19">
        <f>(A7898-G7898)/G7898</f>
        <v>8.0484873167326043</v>
      </c>
      <c r="C7898" s="30" t="s">
        <v>206</v>
      </c>
      <c r="D7898" s="6">
        <v>1017466</v>
      </c>
      <c r="E7898" s="6">
        <v>1457</v>
      </c>
      <c r="F7898" s="7" t="s">
        <v>25</v>
      </c>
      <c r="G7898" s="6">
        <v>17.187999999999999</v>
      </c>
    </row>
    <row r="7899" spans="1:7" ht="15" thickBot="1" x14ac:dyDescent="0.35">
      <c r="A7899" s="6">
        <v>155.52539999999999</v>
      </c>
      <c r="B7899" s="19">
        <f>(A7899-G7899)/G7899</f>
        <v>3.8198029007065819</v>
      </c>
      <c r="C7899" s="30" t="s">
        <v>131</v>
      </c>
      <c r="D7899" s="6">
        <v>1018882</v>
      </c>
      <c r="E7899" s="6">
        <v>2849</v>
      </c>
      <c r="F7899" s="7" t="s">
        <v>19</v>
      </c>
      <c r="G7899" s="6">
        <v>32.268000000000001</v>
      </c>
    </row>
    <row r="7900" spans="1:7" ht="15" thickBot="1" x14ac:dyDescent="0.35">
      <c r="A7900" s="6">
        <v>155.52539999999999</v>
      </c>
      <c r="B7900" s="19">
        <f>(A7900-G7900)/G7900</f>
        <v>3.4218526100307063</v>
      </c>
      <c r="C7900" s="30" t="s">
        <v>388</v>
      </c>
      <c r="D7900" s="6">
        <v>1016108</v>
      </c>
      <c r="E7900" s="6">
        <v>2138</v>
      </c>
      <c r="F7900" s="7" t="s">
        <v>25</v>
      </c>
      <c r="G7900" s="6">
        <v>35.171999999999997</v>
      </c>
    </row>
    <row r="7901" spans="1:7" ht="15" thickBot="1" x14ac:dyDescent="0.35">
      <c r="A7901" s="6">
        <v>155.52539999999999</v>
      </c>
      <c r="B7901" s="19">
        <f>(A7901-G7901)/G7901</f>
        <v>2.5746391468235719</v>
      </c>
      <c r="C7901" s="30" t="s">
        <v>284</v>
      </c>
      <c r="D7901" s="6">
        <v>1009840</v>
      </c>
      <c r="E7901" s="6">
        <v>929</v>
      </c>
      <c r="F7901" s="7" t="s">
        <v>25</v>
      </c>
      <c r="G7901" s="6">
        <v>43.508000000000003</v>
      </c>
    </row>
    <row r="7902" spans="1:7" ht="15" thickBot="1" x14ac:dyDescent="0.35">
      <c r="A7902" s="6">
        <v>155.52539999999999</v>
      </c>
      <c r="B7902" s="19">
        <f>(A7902-G7902)/G7902</f>
        <v>1.8858717434869738</v>
      </c>
      <c r="C7902" s="30" t="s">
        <v>288</v>
      </c>
      <c r="D7902" s="6">
        <v>1008711</v>
      </c>
      <c r="E7902" s="6">
        <v>559</v>
      </c>
      <c r="F7902" s="7" t="s">
        <v>27</v>
      </c>
      <c r="G7902" s="6">
        <v>53.892000000000003</v>
      </c>
    </row>
    <row r="7903" spans="1:7" ht="15" thickBot="1" x14ac:dyDescent="0.35">
      <c r="A7903" s="6">
        <v>155.52539999999999</v>
      </c>
      <c r="B7903" s="19">
        <f>(A7903-G7903)/G7903</f>
        <v>1.5762887622581498</v>
      </c>
      <c r="C7903" s="30" t="s">
        <v>56</v>
      </c>
      <c r="D7903" s="6">
        <v>1017197</v>
      </c>
      <c r="E7903" s="6">
        <v>1910</v>
      </c>
      <c r="F7903" s="7" t="s">
        <v>25</v>
      </c>
      <c r="G7903" s="6">
        <v>60.368000000000002</v>
      </c>
    </row>
    <row r="7904" spans="1:7" ht="15" thickBot="1" x14ac:dyDescent="0.35">
      <c r="A7904" s="6">
        <v>155.52539999999999</v>
      </c>
      <c r="B7904" s="19">
        <f>(A7904-G7904)/G7904</f>
        <v>1.3222451173624798</v>
      </c>
      <c r="C7904" s="30" t="s">
        <v>165</v>
      </c>
      <c r="D7904" s="6">
        <v>1009061</v>
      </c>
      <c r="E7904" s="6">
        <v>56</v>
      </c>
      <c r="F7904" s="7" t="s">
        <v>17</v>
      </c>
      <c r="G7904" s="6">
        <v>66.971999999999994</v>
      </c>
    </row>
    <row r="7905" spans="1:7" ht="15" thickBot="1" x14ac:dyDescent="0.35">
      <c r="A7905" s="6">
        <v>155.52539999999999</v>
      </c>
      <c r="B7905" s="19">
        <f>(A7905-G7905)/G7905</f>
        <v>1.1057923526863085</v>
      </c>
      <c r="C7905" s="30" t="s">
        <v>43</v>
      </c>
      <c r="D7905" s="6">
        <v>1015172</v>
      </c>
      <c r="E7905" s="6">
        <v>2218</v>
      </c>
      <c r="F7905" s="7" t="s">
        <v>42</v>
      </c>
      <c r="G7905" s="6">
        <v>73.855999999999995</v>
      </c>
    </row>
    <row r="7906" spans="1:7" ht="15" thickBot="1" x14ac:dyDescent="0.35">
      <c r="A7906" s="6">
        <v>155.52539999999999</v>
      </c>
      <c r="B7906" s="19">
        <f>(A7906-G7906)/G7906</f>
        <v>1.0742251267004532</v>
      </c>
      <c r="C7906" s="30" t="s">
        <v>80</v>
      </c>
      <c r="D7906" s="6">
        <v>1014349</v>
      </c>
      <c r="E7906" s="6">
        <v>356</v>
      </c>
      <c r="F7906" s="7" t="s">
        <v>23</v>
      </c>
      <c r="G7906" s="6">
        <v>74.98</v>
      </c>
    </row>
    <row r="7907" spans="1:7" ht="15" thickBot="1" x14ac:dyDescent="0.35">
      <c r="A7907" s="6">
        <v>155.52539999999999</v>
      </c>
      <c r="B7907" s="19">
        <f>(A7907-G7907)/G7907</f>
        <v>1.0742251267004532</v>
      </c>
      <c r="C7907" s="30" t="s">
        <v>170</v>
      </c>
      <c r="D7907" s="6">
        <v>1017254</v>
      </c>
      <c r="E7907" s="6">
        <v>2328</v>
      </c>
      <c r="F7907" s="7" t="s">
        <v>21</v>
      </c>
      <c r="G7907" s="6">
        <v>74.98</v>
      </c>
    </row>
    <row r="7908" spans="1:7" ht="15" thickBot="1" x14ac:dyDescent="0.35">
      <c r="A7908" s="6">
        <v>155.52539999999999</v>
      </c>
      <c r="B7908" s="19">
        <f>(A7908-G7908)/G7908</f>
        <v>1.0034703972793322</v>
      </c>
      <c r="C7908" s="30" t="s">
        <v>51</v>
      </c>
      <c r="D7908" s="6">
        <v>1006408</v>
      </c>
      <c r="E7908" s="6">
        <v>878</v>
      </c>
      <c r="F7908" s="7" t="s">
        <v>27</v>
      </c>
      <c r="G7908" s="6">
        <v>77.628</v>
      </c>
    </row>
    <row r="7909" spans="1:7" ht="15" thickBot="1" x14ac:dyDescent="0.35">
      <c r="A7909" s="6">
        <v>155.52539999999999</v>
      </c>
      <c r="B7909" s="19">
        <f>(A7909-G7909)/G7909</f>
        <v>0.49250892480135122</v>
      </c>
      <c r="C7909" s="30" t="s">
        <v>46</v>
      </c>
      <c r="D7909" s="6">
        <v>1009447</v>
      </c>
      <c r="E7909" s="6">
        <v>679</v>
      </c>
      <c r="F7909" s="7" t="s">
        <v>21</v>
      </c>
      <c r="G7909" s="6">
        <v>104.20399999999999</v>
      </c>
    </row>
    <row r="7910" spans="1:7" ht="15" thickBot="1" x14ac:dyDescent="0.35">
      <c r="A7910" s="6">
        <v>155.52539999999999</v>
      </c>
      <c r="B7910" s="19">
        <f>(A7910-G7910)/G7910</f>
        <v>0.37394784267995329</v>
      </c>
      <c r="C7910" s="30" t="s">
        <v>73</v>
      </c>
      <c r="D7910" s="6">
        <v>1019357</v>
      </c>
      <c r="E7910" s="6">
        <v>2488</v>
      </c>
      <c r="F7910" s="7" t="s">
        <v>42</v>
      </c>
      <c r="G7910" s="6">
        <v>113.196</v>
      </c>
    </row>
    <row r="7911" spans="1:7" ht="15" thickBot="1" x14ac:dyDescent="0.35">
      <c r="A7911" s="6">
        <v>155.52539999999999</v>
      </c>
      <c r="B7911" s="19">
        <f>(A7911-G7911)/G7911</f>
        <v>0.19583410223288411</v>
      </c>
      <c r="C7911" s="30" t="s">
        <v>70</v>
      </c>
      <c r="D7911" s="6">
        <v>1015769</v>
      </c>
      <c r="E7911" s="6">
        <v>2672</v>
      </c>
      <c r="F7911" s="7" t="s">
        <v>19</v>
      </c>
      <c r="G7911" s="6">
        <v>130.05600000000001</v>
      </c>
    </row>
    <row r="7912" spans="1:7" ht="15" thickBot="1" x14ac:dyDescent="0.35">
      <c r="A7912" s="6">
        <v>155.52539999999999</v>
      </c>
      <c r="B7912" s="19">
        <f>(A7912-G7912)/G7912</f>
        <v>6.6762236611062259E-2</v>
      </c>
      <c r="C7912" s="30" t="s">
        <v>301</v>
      </c>
      <c r="D7912" s="6">
        <v>1016925</v>
      </c>
      <c r="E7912" s="6">
        <v>1634</v>
      </c>
      <c r="F7912" s="7" t="s">
        <v>42</v>
      </c>
      <c r="G7912" s="6">
        <v>145.792</v>
      </c>
    </row>
    <row r="7913" spans="1:7" ht="15" thickBot="1" x14ac:dyDescent="0.35">
      <c r="A7913" s="6">
        <v>155.52539999999999</v>
      </c>
      <c r="B7913" s="19">
        <f>(A7913-G7913)/G7913</f>
        <v>5.0563361253715203E-2</v>
      </c>
      <c r="C7913" s="30" t="s">
        <v>277</v>
      </c>
      <c r="D7913" s="6">
        <v>1017933</v>
      </c>
      <c r="E7913" s="6">
        <v>1225</v>
      </c>
      <c r="F7913" s="7" t="s">
        <v>23</v>
      </c>
      <c r="G7913" s="6">
        <v>148.04</v>
      </c>
    </row>
    <row r="7914" spans="1:7" ht="15" thickBot="1" x14ac:dyDescent="0.35">
      <c r="A7914" s="6">
        <v>155.52539999999999</v>
      </c>
      <c r="B7914" s="19">
        <f>(A7914-G7914)/G7914</f>
        <v>-9.5942228335627131E-3</v>
      </c>
      <c r="C7914" s="30" t="s">
        <v>235</v>
      </c>
      <c r="D7914" s="6">
        <v>1011426</v>
      </c>
      <c r="E7914" s="6">
        <v>2526</v>
      </c>
      <c r="F7914" s="7" t="s">
        <v>25</v>
      </c>
      <c r="G7914" s="6">
        <v>157.03200000000001</v>
      </c>
    </row>
    <row r="7915" spans="1:7" ht="15" thickBot="1" x14ac:dyDescent="0.35">
      <c r="A7915" s="6">
        <v>155.52539999999999</v>
      </c>
      <c r="B7915" s="19">
        <f>(A7915-G7915)/G7915</f>
        <v>-5.3728491810460244E-2</v>
      </c>
      <c r="C7915" s="30" t="s">
        <v>243</v>
      </c>
      <c r="D7915" s="6">
        <v>1007314</v>
      </c>
      <c r="E7915" s="6">
        <v>2010</v>
      </c>
      <c r="F7915" s="7" t="s">
        <v>17</v>
      </c>
      <c r="G7915" s="6">
        <v>164.35599999999999</v>
      </c>
    </row>
    <row r="7916" spans="1:7" ht="15" thickBot="1" x14ac:dyDescent="0.35">
      <c r="A7916" s="6">
        <v>155.52539999999999</v>
      </c>
      <c r="B7916" s="19">
        <f>(A7916-G7916)/G7916</f>
        <v>-6.9534783545121728E-2</v>
      </c>
      <c r="C7916" s="30" t="s">
        <v>137</v>
      </c>
      <c r="D7916" s="6">
        <v>1015075</v>
      </c>
      <c r="E7916" s="6">
        <v>615</v>
      </c>
      <c r="F7916" s="7" t="s">
        <v>35</v>
      </c>
      <c r="G7916" s="6">
        <v>167.148</v>
      </c>
    </row>
    <row r="7917" spans="1:7" ht="15" thickBot="1" x14ac:dyDescent="0.35">
      <c r="A7917" s="6">
        <v>155.52539999999999</v>
      </c>
      <c r="B7917" s="19">
        <f>(A7917-G7917)/G7917</f>
        <v>-0.10562073010834314</v>
      </c>
      <c r="C7917" s="30" t="s">
        <v>257</v>
      </c>
      <c r="D7917" s="6">
        <v>1019290</v>
      </c>
      <c r="E7917" s="6">
        <v>687</v>
      </c>
      <c r="F7917" s="7" t="s">
        <v>21</v>
      </c>
      <c r="G7917" s="6">
        <v>173.892</v>
      </c>
    </row>
    <row r="7918" spans="1:7" ht="15" thickBot="1" x14ac:dyDescent="0.35">
      <c r="A7918" s="6">
        <v>155.52539999999999</v>
      </c>
      <c r="B7918" s="19">
        <f>(A7918-G7918)/G7918</f>
        <v>-0.2423890804933653</v>
      </c>
      <c r="C7918" s="30" t="s">
        <v>135</v>
      </c>
      <c r="D7918" s="6">
        <v>1008230</v>
      </c>
      <c r="E7918" s="6">
        <v>595</v>
      </c>
      <c r="F7918" s="7" t="s">
        <v>23</v>
      </c>
      <c r="G7918" s="6">
        <v>205.28399999999999</v>
      </c>
    </row>
    <row r="7919" spans="1:7" ht="15" thickBot="1" x14ac:dyDescent="0.35">
      <c r="A7919" s="6">
        <v>155.5736</v>
      </c>
      <c r="B7919" s="19">
        <f>(A7919-G7919)/G7919</f>
        <v>0.81514150238948635</v>
      </c>
      <c r="C7919" s="30" t="s">
        <v>78</v>
      </c>
      <c r="D7919" s="6">
        <v>1002318</v>
      </c>
      <c r="E7919" s="6">
        <v>2318</v>
      </c>
      <c r="F7919" s="7" t="s">
        <v>27</v>
      </c>
      <c r="G7919" s="6">
        <v>85.708799999999997</v>
      </c>
    </row>
    <row r="7920" spans="1:7" ht="15" thickBot="1" x14ac:dyDescent="0.35">
      <c r="A7920" s="6">
        <v>155.61503999999999</v>
      </c>
      <c r="B7920" s="19">
        <f>(A7920-G7920)/G7920</f>
        <v>0.54165880721220527</v>
      </c>
      <c r="C7920" s="30" t="s">
        <v>269</v>
      </c>
      <c r="D7920" s="6">
        <v>1016044</v>
      </c>
      <c r="E7920" s="6">
        <v>330</v>
      </c>
      <c r="F7920" s="7" t="s">
        <v>87</v>
      </c>
      <c r="G7920" s="6">
        <v>100.94</v>
      </c>
    </row>
    <row r="7921" spans="1:7" ht="15" thickBot="1" x14ac:dyDescent="0.35">
      <c r="A7921" s="6">
        <v>155.63079999999999</v>
      </c>
      <c r="B7921" s="19">
        <f>(A7921-G7921)/G7921</f>
        <v>-0.37803408146300915</v>
      </c>
      <c r="C7921" s="30" t="s">
        <v>29</v>
      </c>
      <c r="D7921" s="6">
        <v>1003791</v>
      </c>
      <c r="E7921" s="6">
        <v>2669</v>
      </c>
      <c r="F7921" s="7" t="s">
        <v>31</v>
      </c>
      <c r="G7921" s="6">
        <v>250.22399999999999</v>
      </c>
    </row>
    <row r="7922" spans="1:7" ht="15" thickBot="1" x14ac:dyDescent="0.35">
      <c r="A7922" s="6">
        <v>155.87935999999999</v>
      </c>
      <c r="B7922" s="19">
        <f>(A7922-G7922)/G7922</f>
        <v>-0.25496812313444939</v>
      </c>
      <c r="C7922" s="30" t="s">
        <v>355</v>
      </c>
      <c r="D7922" s="6">
        <v>1001098</v>
      </c>
      <c r="E7922" s="6">
        <v>1098</v>
      </c>
      <c r="F7922" s="7" t="s">
        <v>87</v>
      </c>
      <c r="G7922" s="6">
        <v>209.225088</v>
      </c>
    </row>
    <row r="7923" spans="1:7" ht="15" thickBot="1" x14ac:dyDescent="0.35">
      <c r="A7923" s="6">
        <v>155.94175999999999</v>
      </c>
      <c r="B7923" s="19">
        <f>(A7923-G7923)/G7923</f>
        <v>-0.58865079405275</v>
      </c>
      <c r="C7923" s="30" t="s">
        <v>161</v>
      </c>
      <c r="D7923" s="6">
        <v>1001312</v>
      </c>
      <c r="E7923" s="6">
        <v>1312</v>
      </c>
      <c r="F7923" s="7" t="s">
        <v>23</v>
      </c>
      <c r="G7923" s="6">
        <v>379.09823999999998</v>
      </c>
    </row>
    <row r="7924" spans="1:7" ht="15" thickBot="1" x14ac:dyDescent="0.35">
      <c r="A7924" s="6">
        <v>155.9736</v>
      </c>
      <c r="B7924" s="19">
        <f>(A7924-G7924)/G7924</f>
        <v>5.6895522388059705</v>
      </c>
      <c r="C7924" s="30" t="s">
        <v>128</v>
      </c>
      <c r="D7924" s="6">
        <v>1006836</v>
      </c>
      <c r="E7924" s="6">
        <v>1295</v>
      </c>
      <c r="F7924" s="7" t="s">
        <v>23</v>
      </c>
      <c r="G7924" s="6">
        <v>23.315999999999999</v>
      </c>
    </row>
    <row r="7925" spans="1:7" ht="15" thickBot="1" x14ac:dyDescent="0.35">
      <c r="A7925" s="6">
        <v>155.9736</v>
      </c>
      <c r="B7925" s="19">
        <f>(A7925-G7925)/G7925</f>
        <v>5.3621145374449348</v>
      </c>
      <c r="C7925" s="30" t="s">
        <v>304</v>
      </c>
      <c r="D7925" s="6">
        <v>1019173</v>
      </c>
      <c r="E7925" s="6">
        <v>719</v>
      </c>
      <c r="F7925" s="7" t="s">
        <v>35</v>
      </c>
      <c r="G7925" s="6">
        <v>24.515999999999998</v>
      </c>
    </row>
    <row r="7926" spans="1:7" ht="15" thickBot="1" x14ac:dyDescent="0.35">
      <c r="A7926" s="6">
        <v>155.9736</v>
      </c>
      <c r="B7926" s="19">
        <f>(A7926-G7926)/G7926</f>
        <v>4.7896659242761697</v>
      </c>
      <c r="C7926" s="30" t="s">
        <v>333</v>
      </c>
      <c r="D7926" s="6">
        <v>1006725</v>
      </c>
      <c r="E7926" s="6">
        <v>2088</v>
      </c>
      <c r="F7926" s="7" t="s">
        <v>25</v>
      </c>
      <c r="G7926" s="6">
        <v>26.94</v>
      </c>
    </row>
    <row r="7927" spans="1:7" ht="15" thickBot="1" x14ac:dyDescent="0.35">
      <c r="A7927" s="6">
        <v>155.9736</v>
      </c>
      <c r="B7927" s="19">
        <f>(A7927-G7927)/G7927</f>
        <v>3.9227875268274208</v>
      </c>
      <c r="C7927" s="30" t="s">
        <v>313</v>
      </c>
      <c r="D7927" s="6">
        <v>1014208</v>
      </c>
      <c r="E7927" s="6">
        <v>1832</v>
      </c>
      <c r="F7927" s="7" t="s">
        <v>42</v>
      </c>
      <c r="G7927" s="6">
        <v>31.684000000000001</v>
      </c>
    </row>
    <row r="7928" spans="1:7" ht="15" thickBot="1" x14ac:dyDescent="0.35">
      <c r="A7928" s="6">
        <v>155.9736</v>
      </c>
      <c r="B7928" s="19">
        <f>(A7928-G7928)/G7928</f>
        <v>2.633715403969807</v>
      </c>
      <c r="C7928" s="30" t="s">
        <v>170</v>
      </c>
      <c r="D7928" s="6">
        <v>1019136</v>
      </c>
      <c r="E7928" s="6">
        <v>1416</v>
      </c>
      <c r="F7928" s="7" t="s">
        <v>19</v>
      </c>
      <c r="G7928" s="6">
        <v>42.923999999999999</v>
      </c>
    </row>
    <row r="7929" spans="1:7" ht="15" thickBot="1" x14ac:dyDescent="0.35">
      <c r="A7929" s="6">
        <v>155.9736</v>
      </c>
      <c r="B7929" s="19">
        <f>(A7929-G7929)/G7929</f>
        <v>1.3055282918465085</v>
      </c>
      <c r="C7929" s="30" t="s">
        <v>245</v>
      </c>
      <c r="D7929" s="6">
        <v>1013556</v>
      </c>
      <c r="E7929" s="6">
        <v>2469</v>
      </c>
      <c r="F7929" s="7" t="s">
        <v>42</v>
      </c>
      <c r="G7929" s="6">
        <v>67.652000000000001</v>
      </c>
    </row>
    <row r="7930" spans="1:7" ht="15" thickBot="1" x14ac:dyDescent="0.35">
      <c r="A7930" s="6">
        <v>155.9736</v>
      </c>
      <c r="B7930" s="19">
        <f>(A7930-G7930)/G7930</f>
        <v>1.3055282918465085</v>
      </c>
      <c r="C7930" s="30" t="s">
        <v>261</v>
      </c>
      <c r="D7930" s="6">
        <v>1014378</v>
      </c>
      <c r="E7930" s="6">
        <v>637</v>
      </c>
      <c r="F7930" s="7" t="s">
        <v>17</v>
      </c>
      <c r="G7930" s="6">
        <v>67.652000000000001</v>
      </c>
    </row>
    <row r="7931" spans="1:7" ht="15" thickBot="1" x14ac:dyDescent="0.35">
      <c r="A7931" s="6">
        <v>155.9736</v>
      </c>
      <c r="B7931" s="19">
        <f>(A7931-G7931)/G7931</f>
        <v>1.128693088765149</v>
      </c>
      <c r="C7931" s="30" t="s">
        <v>161</v>
      </c>
      <c r="D7931" s="6">
        <v>1013996</v>
      </c>
      <c r="E7931" s="6">
        <v>1764</v>
      </c>
      <c r="F7931" s="7" t="s">
        <v>35</v>
      </c>
      <c r="G7931" s="6">
        <v>73.272000000000006</v>
      </c>
    </row>
    <row r="7932" spans="1:7" ht="15" thickBot="1" x14ac:dyDescent="0.35">
      <c r="A7932" s="6">
        <v>155.9736</v>
      </c>
      <c r="B7932" s="19">
        <f>(A7932-G7932)/G7932</f>
        <v>0.69249533399887142</v>
      </c>
      <c r="C7932" s="30" t="s">
        <v>148</v>
      </c>
      <c r="D7932" s="6">
        <v>1007089</v>
      </c>
      <c r="E7932" s="6">
        <v>1542</v>
      </c>
      <c r="F7932" s="7" t="s">
        <v>27</v>
      </c>
      <c r="G7932" s="6">
        <v>92.156000000000006</v>
      </c>
    </row>
    <row r="7933" spans="1:7" ht="15" thickBot="1" x14ac:dyDescent="0.35">
      <c r="A7933" s="6">
        <v>155.9736</v>
      </c>
      <c r="B7933" s="19">
        <f>(A7933-G7933)/G7933</f>
        <v>0.62893307711588287</v>
      </c>
      <c r="C7933" s="30" t="s">
        <v>171</v>
      </c>
      <c r="D7933" s="6">
        <v>1019029</v>
      </c>
      <c r="E7933" s="6">
        <v>1966</v>
      </c>
      <c r="F7933" s="7" t="s">
        <v>21</v>
      </c>
      <c r="G7933" s="6">
        <v>95.751999999999995</v>
      </c>
    </row>
    <row r="7934" spans="1:7" ht="15" thickBot="1" x14ac:dyDescent="0.35">
      <c r="A7934" s="6">
        <v>155.9736</v>
      </c>
      <c r="B7934" s="19">
        <f>(A7934-G7934)/G7934</f>
        <v>0.48909340869166734</v>
      </c>
      <c r="C7934" s="30" t="s">
        <v>214</v>
      </c>
      <c r="D7934" s="6">
        <v>1009726</v>
      </c>
      <c r="E7934" s="6">
        <v>1982</v>
      </c>
      <c r="F7934" s="7" t="s">
        <v>35</v>
      </c>
      <c r="G7934" s="6">
        <v>104.744</v>
      </c>
    </row>
    <row r="7935" spans="1:7" ht="15" thickBot="1" x14ac:dyDescent="0.35">
      <c r="A7935" s="6">
        <v>155.9736</v>
      </c>
      <c r="B7935" s="19">
        <f>(A7935-G7935)/G7935</f>
        <v>0.47328371179204304</v>
      </c>
      <c r="C7935" s="30" t="s">
        <v>289</v>
      </c>
      <c r="D7935" s="6">
        <v>1014769</v>
      </c>
      <c r="E7935" s="6">
        <v>1672</v>
      </c>
      <c r="F7935" s="7" t="s">
        <v>17</v>
      </c>
      <c r="G7935" s="6">
        <v>105.86799999999999</v>
      </c>
    </row>
    <row r="7936" spans="1:7" ht="15" thickBot="1" x14ac:dyDescent="0.35">
      <c r="A7936" s="6">
        <v>155.9736</v>
      </c>
      <c r="B7936" s="19">
        <f>(A7936-G7936)/G7936</f>
        <v>0.29460159362549798</v>
      </c>
      <c r="C7936" s="30" t="s">
        <v>376</v>
      </c>
      <c r="D7936" s="6">
        <v>1010381</v>
      </c>
      <c r="E7936" s="6">
        <v>1033</v>
      </c>
      <c r="F7936" s="7" t="s">
        <v>19</v>
      </c>
      <c r="G7936" s="6">
        <v>120.48</v>
      </c>
    </row>
    <row r="7937" spans="1:7" ht="15" thickBot="1" x14ac:dyDescent="0.35">
      <c r="A7937" s="6">
        <v>155.9736</v>
      </c>
      <c r="B7937" s="19">
        <f>(A7937-G7937)/G7937</f>
        <v>0.24151171676006111</v>
      </c>
      <c r="C7937" s="30" t="s">
        <v>85</v>
      </c>
      <c r="D7937" s="6">
        <v>1008837</v>
      </c>
      <c r="E7937" s="6">
        <v>2692</v>
      </c>
      <c r="F7937" s="7" t="s">
        <v>19</v>
      </c>
      <c r="G7937" s="6">
        <v>125.63200000000001</v>
      </c>
    </row>
    <row r="7938" spans="1:7" ht="15" thickBot="1" x14ac:dyDescent="0.35">
      <c r="A7938" s="6">
        <v>155.9736</v>
      </c>
      <c r="B7938" s="19">
        <f>(A7938-G7938)/G7938</f>
        <v>0.154573179758979</v>
      </c>
      <c r="C7938" s="30" t="s">
        <v>383</v>
      </c>
      <c r="D7938" s="6">
        <v>1019102</v>
      </c>
      <c r="E7938" s="6">
        <v>2095</v>
      </c>
      <c r="F7938" s="7" t="s">
        <v>31</v>
      </c>
      <c r="G7938" s="6">
        <v>135.09200000000001</v>
      </c>
    </row>
    <row r="7939" spans="1:7" ht="15" thickBot="1" x14ac:dyDescent="0.35">
      <c r="A7939" s="6">
        <v>155.9736</v>
      </c>
      <c r="B7939" s="19">
        <f>(A7939-G7939)/G7939</f>
        <v>9.9675681773315594E-2</v>
      </c>
      <c r="C7939" s="30" t="s">
        <v>32</v>
      </c>
      <c r="D7939" s="6">
        <v>1014306</v>
      </c>
      <c r="E7939" s="6">
        <v>1038</v>
      </c>
      <c r="F7939" s="7" t="s">
        <v>23</v>
      </c>
      <c r="G7939" s="6">
        <v>141.83600000000001</v>
      </c>
    </row>
    <row r="7940" spans="1:7" ht="15" thickBot="1" x14ac:dyDescent="0.35">
      <c r="A7940" s="6">
        <v>155.9736</v>
      </c>
      <c r="B7940" s="19">
        <f>(A7940-G7940)/G7940</f>
        <v>5.776367187500011E-2</v>
      </c>
      <c r="C7940" s="30" t="s">
        <v>184</v>
      </c>
      <c r="D7940" s="6">
        <v>1013456</v>
      </c>
      <c r="E7940" s="6">
        <v>1556</v>
      </c>
      <c r="F7940" s="7" t="s">
        <v>25</v>
      </c>
      <c r="G7940" s="6">
        <v>147.45599999999999</v>
      </c>
    </row>
    <row r="7941" spans="1:7" ht="15" thickBot="1" x14ac:dyDescent="0.35">
      <c r="A7941" s="6">
        <v>155.9736</v>
      </c>
      <c r="B7941" s="19">
        <f>(A7941-G7941)/G7941</f>
        <v>2.6466252500789766E-2</v>
      </c>
      <c r="C7941" s="30" t="s">
        <v>245</v>
      </c>
      <c r="D7941" s="6">
        <v>1009364</v>
      </c>
      <c r="E7941" s="6">
        <v>1302</v>
      </c>
      <c r="F7941" s="7" t="s">
        <v>35</v>
      </c>
      <c r="G7941" s="6">
        <v>151.952</v>
      </c>
    </row>
    <row r="7942" spans="1:7" ht="15" thickBot="1" x14ac:dyDescent="0.35">
      <c r="A7942" s="6">
        <v>155.9736</v>
      </c>
      <c r="B7942" s="19">
        <f>(A7942-G7942)/G7942</f>
        <v>4.6996985390740055E-3</v>
      </c>
      <c r="C7942" s="30" t="s">
        <v>387</v>
      </c>
      <c r="D7942" s="6">
        <v>1008860</v>
      </c>
      <c r="E7942" s="6">
        <v>1353</v>
      </c>
      <c r="F7942" s="7" t="s">
        <v>35</v>
      </c>
      <c r="G7942" s="6">
        <v>155.244</v>
      </c>
    </row>
    <row r="7943" spans="1:7" ht="15" thickBot="1" x14ac:dyDescent="0.35">
      <c r="A7943" s="6">
        <v>155.9736</v>
      </c>
      <c r="B7943" s="19">
        <f>(A7943-G7943)/G7943</f>
        <v>-0.18463082617150742</v>
      </c>
      <c r="C7943" s="30" t="s">
        <v>86</v>
      </c>
      <c r="D7943" s="6">
        <v>1009839</v>
      </c>
      <c r="E7943" s="6">
        <v>218</v>
      </c>
      <c r="F7943" s="7" t="s">
        <v>35</v>
      </c>
      <c r="G7943" s="6">
        <v>191.292</v>
      </c>
    </row>
    <row r="7944" spans="1:7" ht="15" thickBot="1" x14ac:dyDescent="0.35">
      <c r="A7944" s="6">
        <v>155.9736</v>
      </c>
      <c r="B7944" s="19">
        <f>(A7944-G7944)/G7944</f>
        <v>-0.25067450709097189</v>
      </c>
      <c r="C7944" s="30" t="s">
        <v>289</v>
      </c>
      <c r="D7944" s="6">
        <v>1013969</v>
      </c>
      <c r="E7944" s="6">
        <v>1545</v>
      </c>
      <c r="F7944" s="7" t="s">
        <v>19</v>
      </c>
      <c r="G7944" s="6">
        <v>208.15199999999999</v>
      </c>
    </row>
    <row r="7945" spans="1:7" ht="15" thickBot="1" x14ac:dyDescent="0.35">
      <c r="A7945" s="6">
        <v>156.2132</v>
      </c>
      <c r="B7945" s="19">
        <f>(A7945-G7945)/G7945</f>
        <v>0.50784942084942097</v>
      </c>
      <c r="C7945" s="30" t="s">
        <v>328</v>
      </c>
      <c r="D7945" s="6">
        <v>1002203</v>
      </c>
      <c r="E7945" s="6">
        <v>2203</v>
      </c>
      <c r="F7945" s="7" t="s">
        <v>19</v>
      </c>
      <c r="G7945" s="6">
        <v>103.6</v>
      </c>
    </row>
    <row r="7946" spans="1:7" ht="15" thickBot="1" x14ac:dyDescent="0.35">
      <c r="A7946" s="6">
        <v>156.33215999999999</v>
      </c>
      <c r="B7946" s="19">
        <f>(A7946-G7946)/G7946</f>
        <v>0.57771031810108187</v>
      </c>
      <c r="C7946" s="30" t="s">
        <v>223</v>
      </c>
      <c r="D7946" s="6">
        <v>1007606</v>
      </c>
      <c r="E7946" s="6">
        <v>2592</v>
      </c>
      <c r="F7946" s="7" t="s">
        <v>87</v>
      </c>
      <c r="G7946" s="6">
        <v>99.087999999999994</v>
      </c>
    </row>
    <row r="7947" spans="1:7" ht="15" thickBot="1" x14ac:dyDescent="0.35">
      <c r="A7947" s="6">
        <v>156.38999999999999</v>
      </c>
      <c r="B7947" s="19">
        <f>(A7947-G7947)/G7947</f>
        <v>0.71703176053121587</v>
      </c>
      <c r="C7947" s="30" t="s">
        <v>361</v>
      </c>
      <c r="D7947" s="6">
        <v>1005303</v>
      </c>
      <c r="E7947" s="6">
        <v>1754</v>
      </c>
      <c r="F7947" s="7" t="s">
        <v>19</v>
      </c>
      <c r="G7947" s="6">
        <v>91.081599999999995</v>
      </c>
    </row>
    <row r="7948" spans="1:7" ht="15" thickBot="1" x14ac:dyDescent="0.35">
      <c r="A7948" s="6">
        <v>156.42179999999999</v>
      </c>
      <c r="B7948" s="19">
        <f>(A7948-G7948)/G7948</f>
        <v>9.3508337744838528</v>
      </c>
      <c r="C7948" s="30" t="s">
        <v>155</v>
      </c>
      <c r="D7948" s="6">
        <v>1007641</v>
      </c>
      <c r="E7948" s="6">
        <v>2626</v>
      </c>
      <c r="F7948" s="7" t="s">
        <v>21</v>
      </c>
      <c r="G7948" s="6">
        <v>15.112</v>
      </c>
    </row>
    <row r="7949" spans="1:7" ht="15" thickBot="1" x14ac:dyDescent="0.35">
      <c r="A7949" s="6">
        <v>156.42179999999999</v>
      </c>
      <c r="B7949" s="19">
        <f>(A7949-G7949)/G7949</f>
        <v>6.752864789849327</v>
      </c>
      <c r="C7949" s="30" t="s">
        <v>210</v>
      </c>
      <c r="D7949" s="6">
        <v>1007439</v>
      </c>
      <c r="E7949" s="6">
        <v>2515</v>
      </c>
      <c r="F7949" s="7" t="s">
        <v>23</v>
      </c>
      <c r="G7949" s="6">
        <v>20.175999999999998</v>
      </c>
    </row>
    <row r="7950" spans="1:7" ht="15" thickBot="1" x14ac:dyDescent="0.35">
      <c r="A7950" s="6">
        <v>156.42179999999999</v>
      </c>
      <c r="B7950" s="19">
        <f>(A7950-G7950)/G7950</f>
        <v>6.5918171228887585</v>
      </c>
      <c r="C7950" s="30" t="s">
        <v>331</v>
      </c>
      <c r="D7950" s="6">
        <v>1018076</v>
      </c>
      <c r="E7950" s="6">
        <v>2425</v>
      </c>
      <c r="F7950" s="7" t="s">
        <v>17</v>
      </c>
      <c r="G7950" s="6">
        <v>20.603999999999999</v>
      </c>
    </row>
    <row r="7951" spans="1:7" ht="15" thickBot="1" x14ac:dyDescent="0.35">
      <c r="A7951" s="6">
        <v>156.42179999999999</v>
      </c>
      <c r="B7951" s="19">
        <f>(A7951-G7951)/G7951</f>
        <v>4.4215236378760565</v>
      </c>
      <c r="C7951" s="30" t="s">
        <v>339</v>
      </c>
      <c r="D7951" s="6">
        <v>1019493</v>
      </c>
      <c r="E7951" s="6">
        <v>1903</v>
      </c>
      <c r="F7951" s="7" t="s">
        <v>23</v>
      </c>
      <c r="G7951" s="6">
        <v>28.852</v>
      </c>
    </row>
    <row r="7952" spans="1:7" ht="15" thickBot="1" x14ac:dyDescent="0.35">
      <c r="A7952" s="6">
        <v>156.42179999999999</v>
      </c>
      <c r="B7952" s="19">
        <f>(A7952-G7952)/G7952</f>
        <v>2.26150542118432</v>
      </c>
      <c r="C7952" s="30" t="s">
        <v>104</v>
      </c>
      <c r="D7952" s="6">
        <v>1011918</v>
      </c>
      <c r="E7952" s="6">
        <v>2427</v>
      </c>
      <c r="F7952" s="7" t="s">
        <v>25</v>
      </c>
      <c r="G7952" s="6">
        <v>47.96</v>
      </c>
    </row>
    <row r="7953" spans="1:7" ht="15" thickBot="1" x14ac:dyDescent="0.35">
      <c r="A7953" s="6">
        <v>156.42179999999999</v>
      </c>
      <c r="B7953" s="19">
        <f>(A7953-G7953)/G7953</f>
        <v>1.1191920013006014</v>
      </c>
      <c r="C7953" s="30" t="s">
        <v>89</v>
      </c>
      <c r="D7953" s="6">
        <v>1016519</v>
      </c>
      <c r="E7953" s="6">
        <v>1857</v>
      </c>
      <c r="F7953" s="7" t="s">
        <v>27</v>
      </c>
      <c r="G7953" s="6">
        <v>73.811999999999998</v>
      </c>
    </row>
    <row r="7954" spans="1:7" ht="15" thickBot="1" x14ac:dyDescent="0.35">
      <c r="A7954" s="6">
        <v>156.42179999999999</v>
      </c>
      <c r="B7954" s="19">
        <f>(A7954-G7954)/G7954</f>
        <v>1.0266091417910448</v>
      </c>
      <c r="C7954" s="30" t="s">
        <v>301</v>
      </c>
      <c r="D7954" s="6">
        <v>1017808</v>
      </c>
      <c r="E7954" s="6">
        <v>854</v>
      </c>
      <c r="F7954" s="7" t="s">
        <v>21</v>
      </c>
      <c r="G7954" s="6">
        <v>77.183999999999997</v>
      </c>
    </row>
    <row r="7955" spans="1:7" ht="15" thickBot="1" x14ac:dyDescent="0.35">
      <c r="A7955" s="6">
        <v>156.42179999999999</v>
      </c>
      <c r="B7955" s="19">
        <f>(A7955-G7955)/G7955</f>
        <v>0.97302976791120066</v>
      </c>
      <c r="C7955" s="30" t="s">
        <v>113</v>
      </c>
      <c r="D7955" s="6">
        <v>1008882</v>
      </c>
      <c r="E7955" s="6">
        <v>465</v>
      </c>
      <c r="F7955" s="7" t="s">
        <v>23</v>
      </c>
      <c r="G7955" s="6">
        <v>79.28</v>
      </c>
    </row>
    <row r="7956" spans="1:7" ht="15" thickBot="1" x14ac:dyDescent="0.35">
      <c r="A7956" s="6">
        <v>156.42179999999999</v>
      </c>
      <c r="B7956" s="19">
        <f>(A7956-G7956)/G7956</f>
        <v>0.68340292724924656</v>
      </c>
      <c r="C7956" s="30" t="s">
        <v>173</v>
      </c>
      <c r="D7956" s="6">
        <v>1013457</v>
      </c>
      <c r="E7956" s="6">
        <v>309</v>
      </c>
      <c r="F7956" s="7" t="s">
        <v>35</v>
      </c>
      <c r="G7956" s="6">
        <v>92.92</v>
      </c>
    </row>
    <row r="7957" spans="1:7" ht="15" thickBot="1" x14ac:dyDescent="0.35">
      <c r="A7957" s="6">
        <v>156.42179999999999</v>
      </c>
      <c r="B7957" s="19">
        <f>(A7957-G7957)/G7957</f>
        <v>0.5694914914111413</v>
      </c>
      <c r="C7957" s="30" t="s">
        <v>74</v>
      </c>
      <c r="D7957" s="6">
        <v>1013579</v>
      </c>
      <c r="E7957" s="6">
        <v>12</v>
      </c>
      <c r="F7957" s="7" t="s">
        <v>25</v>
      </c>
      <c r="G7957" s="6">
        <v>99.664000000000001</v>
      </c>
    </row>
    <row r="7958" spans="1:7" ht="15" thickBot="1" x14ac:dyDescent="0.35">
      <c r="A7958" s="6">
        <v>156.42179999999999</v>
      </c>
      <c r="B7958" s="19">
        <f>(A7958-G7958)/G7958</f>
        <v>0.5694914914111413</v>
      </c>
      <c r="C7958" s="30" t="s">
        <v>325</v>
      </c>
      <c r="D7958" s="6">
        <v>1014874</v>
      </c>
      <c r="E7958" s="6">
        <v>1910</v>
      </c>
      <c r="F7958" s="7" t="s">
        <v>35</v>
      </c>
      <c r="G7958" s="6">
        <v>99.664000000000001</v>
      </c>
    </row>
    <row r="7959" spans="1:7" ht="15" thickBot="1" x14ac:dyDescent="0.35">
      <c r="A7959" s="6">
        <v>156.42179999999999</v>
      </c>
      <c r="B7959" s="19">
        <f>(A7959-G7959)/G7959</f>
        <v>0.55198833194427899</v>
      </c>
      <c r="C7959" s="30" t="s">
        <v>112</v>
      </c>
      <c r="D7959" s="6">
        <v>1018032</v>
      </c>
      <c r="E7959" s="6">
        <v>2538</v>
      </c>
      <c r="F7959" s="7" t="s">
        <v>42</v>
      </c>
      <c r="G7959" s="6">
        <v>100.788</v>
      </c>
    </row>
    <row r="7960" spans="1:7" ht="15" thickBot="1" x14ac:dyDescent="0.35">
      <c r="A7960" s="6">
        <v>156.42179999999999</v>
      </c>
      <c r="B7960" s="19">
        <f>(A7960-G7960)/G7960</f>
        <v>0.48571292884008949</v>
      </c>
      <c r="C7960" s="30" t="s">
        <v>22</v>
      </c>
      <c r="D7960" s="6">
        <v>1012533</v>
      </c>
      <c r="E7960" s="6">
        <v>1253</v>
      </c>
      <c r="F7960" s="7" t="s">
        <v>42</v>
      </c>
      <c r="G7960" s="6">
        <v>105.28400000000001</v>
      </c>
    </row>
    <row r="7961" spans="1:7" ht="15" thickBot="1" x14ac:dyDescent="0.35">
      <c r="A7961" s="6">
        <v>156.42179999999999</v>
      </c>
      <c r="B7961" s="19">
        <f>(A7961-G7961)/G7961</f>
        <v>0.44428460629339622</v>
      </c>
      <c r="C7961" s="30" t="s">
        <v>141</v>
      </c>
      <c r="D7961" s="6">
        <v>1006406</v>
      </c>
      <c r="E7961" s="6">
        <v>832</v>
      </c>
      <c r="F7961" s="7" t="s">
        <v>42</v>
      </c>
      <c r="G7961" s="6">
        <v>108.304</v>
      </c>
    </row>
    <row r="7962" spans="1:7" ht="15" thickBot="1" x14ac:dyDescent="0.35">
      <c r="A7962" s="6">
        <v>156.42179999999999</v>
      </c>
      <c r="B7962" s="19">
        <f>(A7962-G7962)/G7962</f>
        <v>0.43960572816963611</v>
      </c>
      <c r="C7962" s="30" t="s">
        <v>24</v>
      </c>
      <c r="D7962" s="6">
        <v>1012835</v>
      </c>
      <c r="E7962" s="6">
        <v>902</v>
      </c>
      <c r="F7962" s="7" t="s">
        <v>31</v>
      </c>
      <c r="G7962" s="6">
        <v>108.65600000000001</v>
      </c>
    </row>
    <row r="7963" spans="1:7" ht="15" thickBot="1" x14ac:dyDescent="0.35">
      <c r="A7963" s="6">
        <v>156.42179999999999</v>
      </c>
      <c r="B7963" s="19">
        <f>(A7963-G7963)/G7963</f>
        <v>0.35547487001733086</v>
      </c>
      <c r="C7963" s="30" t="s">
        <v>380</v>
      </c>
      <c r="D7963" s="6">
        <v>1013672</v>
      </c>
      <c r="E7963" s="6">
        <v>2843</v>
      </c>
      <c r="F7963" s="7" t="s">
        <v>27</v>
      </c>
      <c r="G7963" s="6">
        <v>115.4</v>
      </c>
    </row>
    <row r="7964" spans="1:7" ht="15" thickBot="1" x14ac:dyDescent="0.35">
      <c r="A7964" s="6">
        <v>156.42179999999999</v>
      </c>
      <c r="B7964" s="19">
        <f>(A7964-G7964)/G7964</f>
        <v>0.13109796662135184</v>
      </c>
      <c r="C7964" s="30" t="s">
        <v>273</v>
      </c>
      <c r="D7964" s="6">
        <v>1006850</v>
      </c>
      <c r="E7964" s="6">
        <v>2472</v>
      </c>
      <c r="F7964" s="7" t="s">
        <v>19</v>
      </c>
      <c r="G7964" s="6">
        <v>138.292</v>
      </c>
    </row>
    <row r="7965" spans="1:7" ht="15" thickBot="1" x14ac:dyDescent="0.35">
      <c r="A7965" s="6">
        <v>156.42179999999999</v>
      </c>
      <c r="B7965" s="19">
        <f>(A7965-G7965)/G7965</f>
        <v>3.5787609711029236E-3</v>
      </c>
      <c r="C7965" s="30" t="s">
        <v>88</v>
      </c>
      <c r="D7965" s="6">
        <v>1014373</v>
      </c>
      <c r="E7965" s="6">
        <v>915</v>
      </c>
      <c r="F7965" s="7" t="s">
        <v>21</v>
      </c>
      <c r="G7965" s="6">
        <v>155.864</v>
      </c>
    </row>
    <row r="7966" spans="1:7" ht="15" thickBot="1" x14ac:dyDescent="0.35">
      <c r="A7966" s="6">
        <v>156.42179999999999</v>
      </c>
      <c r="B7966" s="19">
        <f>(A7966-G7966)/G7966</f>
        <v>-8.2440930101597934E-2</v>
      </c>
      <c r="C7966" s="30" t="s">
        <v>227</v>
      </c>
      <c r="D7966" s="6">
        <v>1009342</v>
      </c>
      <c r="E7966" s="6">
        <v>1329</v>
      </c>
      <c r="F7966" s="7" t="s">
        <v>23</v>
      </c>
      <c r="G7966" s="6">
        <v>170.476</v>
      </c>
    </row>
    <row r="7967" spans="1:7" ht="15" thickBot="1" x14ac:dyDescent="0.35">
      <c r="A7967" s="6">
        <v>156.42179999999999</v>
      </c>
      <c r="B7967" s="19">
        <f>(A7967-G7967)/G7967</f>
        <v>-8.845104895104898E-2</v>
      </c>
      <c r="C7967" s="30" t="s">
        <v>24</v>
      </c>
      <c r="D7967" s="6">
        <v>1011474</v>
      </c>
      <c r="E7967" s="6">
        <v>733</v>
      </c>
      <c r="F7967" s="7" t="s">
        <v>19</v>
      </c>
      <c r="G7967" s="6">
        <v>171.6</v>
      </c>
    </row>
    <row r="7968" spans="1:7" ht="15" thickBot="1" x14ac:dyDescent="0.35">
      <c r="A7968" s="6">
        <v>156.42179999999999</v>
      </c>
      <c r="B7968" s="19">
        <f>(A7968-G7968)/G7968</f>
        <v>-0.11172428675268042</v>
      </c>
      <c r="C7968" s="30" t="s">
        <v>356</v>
      </c>
      <c r="D7968" s="6">
        <v>1013740</v>
      </c>
      <c r="E7968" s="6">
        <v>1033</v>
      </c>
      <c r="F7968" s="7" t="s">
        <v>21</v>
      </c>
      <c r="G7968" s="6">
        <v>176.096</v>
      </c>
    </row>
    <row r="7969" spans="1:7" ht="15" thickBot="1" x14ac:dyDescent="0.35">
      <c r="A7969" s="6">
        <v>156.42179999999999</v>
      </c>
      <c r="B7969" s="19">
        <f>(A7969-G7969)/G7969</f>
        <v>-0.1444880770072195</v>
      </c>
      <c r="C7969" s="30" t="s">
        <v>54</v>
      </c>
      <c r="D7969" s="6">
        <v>1011165</v>
      </c>
      <c r="E7969" s="6">
        <v>2633</v>
      </c>
      <c r="F7969" s="7" t="s">
        <v>27</v>
      </c>
      <c r="G7969" s="6">
        <v>182.84</v>
      </c>
    </row>
    <row r="7970" spans="1:7" ht="15" thickBot="1" x14ac:dyDescent="0.35">
      <c r="A7970" s="6">
        <v>156.42179999999999</v>
      </c>
      <c r="B7970" s="19">
        <f>(A7970-G7970)/G7970</f>
        <v>-0.20779835099163346</v>
      </c>
      <c r="C7970" s="30" t="s">
        <v>295</v>
      </c>
      <c r="D7970" s="6">
        <v>1012535</v>
      </c>
      <c r="E7970" s="6">
        <v>1959</v>
      </c>
      <c r="F7970" s="7" t="s">
        <v>31</v>
      </c>
      <c r="G7970" s="6">
        <v>197.452</v>
      </c>
    </row>
    <row r="7971" spans="1:7" ht="15" thickBot="1" x14ac:dyDescent="0.35">
      <c r="A7971" s="6">
        <v>156.42179999999999</v>
      </c>
      <c r="B7971" s="19">
        <f>(A7971-G7971)/G7971</f>
        <v>-0.2122824510514866</v>
      </c>
      <c r="C7971" s="30" t="s">
        <v>77</v>
      </c>
      <c r="D7971" s="6">
        <v>1011821</v>
      </c>
      <c r="E7971" s="6">
        <v>2807</v>
      </c>
      <c r="F7971" s="7" t="s">
        <v>25</v>
      </c>
      <c r="G7971" s="6">
        <v>198.57599999999999</v>
      </c>
    </row>
    <row r="7972" spans="1:7" ht="15" thickBot="1" x14ac:dyDescent="0.35">
      <c r="A7972" s="6">
        <v>156.61879999999999</v>
      </c>
      <c r="B7972" s="19">
        <f>(A7972-G7972)/G7972</f>
        <v>-0.35037529366480402</v>
      </c>
      <c r="C7972" s="30" t="s">
        <v>379</v>
      </c>
      <c r="D7972" s="6">
        <v>1003487</v>
      </c>
      <c r="E7972" s="6">
        <v>634</v>
      </c>
      <c r="F7972" s="7" t="s">
        <v>31</v>
      </c>
      <c r="G7972" s="6">
        <v>241.09119999999999</v>
      </c>
    </row>
    <row r="7973" spans="1:7" ht="15" thickBot="1" x14ac:dyDescent="0.35">
      <c r="A7973" s="6">
        <v>156.61900800000001</v>
      </c>
      <c r="B7973" s="19">
        <f>(A7973-G7973)/G7973</f>
        <v>4.2191079352140885E-2</v>
      </c>
      <c r="C7973" s="30" t="s">
        <v>254</v>
      </c>
      <c r="D7973" s="6">
        <v>1000012</v>
      </c>
      <c r="E7973" s="6">
        <v>12</v>
      </c>
      <c r="F7973" s="7" t="s">
        <v>35</v>
      </c>
      <c r="G7973" s="6">
        <v>150.278592</v>
      </c>
    </row>
    <row r="7974" spans="1:7" ht="15" thickBot="1" x14ac:dyDescent="0.35">
      <c r="A7974" s="6">
        <v>156.702</v>
      </c>
      <c r="B7974" s="19">
        <f>(A7974-G7974)/G7974</f>
        <v>0.25388884621293584</v>
      </c>
      <c r="C7974" s="30" t="s">
        <v>100</v>
      </c>
      <c r="D7974" s="6">
        <v>1003699</v>
      </c>
      <c r="E7974" s="6">
        <v>2409</v>
      </c>
      <c r="F7974" s="7" t="s">
        <v>19</v>
      </c>
      <c r="G7974" s="6">
        <v>124.97280000000001</v>
      </c>
    </row>
    <row r="7975" spans="1:7" ht="15" thickBot="1" x14ac:dyDescent="0.35">
      <c r="A7975" s="6">
        <v>156.7176</v>
      </c>
      <c r="B7975" s="19">
        <f>(A7975-G7975)/G7975</f>
        <v>-0.46438765912769581</v>
      </c>
      <c r="C7975" s="30" t="s">
        <v>30</v>
      </c>
      <c r="D7975" s="6">
        <v>1004141</v>
      </c>
      <c r="E7975" s="6">
        <v>1302</v>
      </c>
      <c r="F7975" s="7" t="s">
        <v>19</v>
      </c>
      <c r="G7975" s="6">
        <v>292.59519999999998</v>
      </c>
    </row>
    <row r="7976" spans="1:7" ht="15" thickBot="1" x14ac:dyDescent="0.35">
      <c r="A7976" s="6">
        <v>156.82368</v>
      </c>
      <c r="B7976" s="19">
        <f>(A7976-G7976)/G7976</f>
        <v>-0.39589517282185294</v>
      </c>
      <c r="C7976" s="30" t="s">
        <v>220</v>
      </c>
      <c r="D7976" s="6">
        <v>1001593</v>
      </c>
      <c r="E7976" s="6">
        <v>1593</v>
      </c>
      <c r="F7976" s="7" t="s">
        <v>23</v>
      </c>
      <c r="G7976" s="6">
        <v>259.59679999999997</v>
      </c>
    </row>
    <row r="7977" spans="1:7" ht="15" thickBot="1" x14ac:dyDescent="0.35">
      <c r="A7977" s="6">
        <v>156.87</v>
      </c>
      <c r="B7977" s="19">
        <f>(A7977-G7977)/G7977</f>
        <v>22.854927007299274</v>
      </c>
      <c r="C7977" s="30" t="s">
        <v>206</v>
      </c>
      <c r="D7977" s="6">
        <v>1011036</v>
      </c>
      <c r="E7977" s="6">
        <v>364</v>
      </c>
      <c r="F7977" s="7" t="s">
        <v>27</v>
      </c>
      <c r="G7977" s="6">
        <v>6.5759999999999996</v>
      </c>
    </row>
    <row r="7978" spans="1:7" ht="15" thickBot="1" x14ac:dyDescent="0.35">
      <c r="A7978" s="6">
        <v>156.87</v>
      </c>
      <c r="B7978" s="19">
        <f>(A7978-G7978)/G7978</f>
        <v>11.862413906198755</v>
      </c>
      <c r="C7978" s="30" t="s">
        <v>60</v>
      </c>
      <c r="D7978" s="6">
        <v>1012610</v>
      </c>
      <c r="E7978" s="6">
        <v>2390</v>
      </c>
      <c r="F7978" s="7" t="s">
        <v>23</v>
      </c>
      <c r="G7978" s="6">
        <v>12.196</v>
      </c>
    </row>
    <row r="7979" spans="1:7" ht="15" thickBot="1" x14ac:dyDescent="0.35">
      <c r="A7979" s="6">
        <v>156.87</v>
      </c>
      <c r="B7979" s="19">
        <f>(A7979-G7979)/G7979</f>
        <v>8.8635563380281699</v>
      </c>
      <c r="C7979" s="30" t="s">
        <v>172</v>
      </c>
      <c r="D7979" s="6">
        <v>1010426</v>
      </c>
      <c r="E7979" s="6">
        <v>653</v>
      </c>
      <c r="F7979" s="7" t="s">
        <v>31</v>
      </c>
      <c r="G7979" s="6">
        <v>15.904</v>
      </c>
    </row>
    <row r="7980" spans="1:7" ht="15" thickBot="1" x14ac:dyDescent="0.35">
      <c r="A7980" s="6">
        <v>156.87</v>
      </c>
      <c r="B7980" s="19">
        <f>(A7980-G7980)/G7980</f>
        <v>6.2881434677569228</v>
      </c>
      <c r="C7980" s="30" t="s">
        <v>96</v>
      </c>
      <c r="D7980" s="6">
        <v>1014739</v>
      </c>
      <c r="E7980" s="6">
        <v>1702</v>
      </c>
      <c r="F7980" s="7" t="s">
        <v>19</v>
      </c>
      <c r="G7980" s="6">
        <v>21.524000000000001</v>
      </c>
    </row>
    <row r="7981" spans="1:7" ht="15" thickBot="1" x14ac:dyDescent="0.35">
      <c r="A7981" s="6">
        <v>156.87</v>
      </c>
      <c r="B7981" s="19">
        <f>(A7981-G7981)/G7981</f>
        <v>4.0111806797853315</v>
      </c>
      <c r="C7981" s="30" t="s">
        <v>110</v>
      </c>
      <c r="D7981" s="6">
        <v>1017262</v>
      </c>
      <c r="E7981" s="6">
        <v>2751</v>
      </c>
      <c r="F7981" s="7" t="s">
        <v>35</v>
      </c>
      <c r="G7981" s="6">
        <v>31.303999999999998</v>
      </c>
    </row>
    <row r="7982" spans="1:7" ht="15" thickBot="1" x14ac:dyDescent="0.35">
      <c r="A7982" s="6">
        <v>156.87</v>
      </c>
      <c r="B7982" s="19">
        <f>(A7982-G7982)/G7982</f>
        <v>3.7878769381027952</v>
      </c>
      <c r="C7982" s="30" t="s">
        <v>228</v>
      </c>
      <c r="D7982" s="6">
        <v>1014615</v>
      </c>
      <c r="E7982" s="6">
        <v>1564</v>
      </c>
      <c r="F7982" s="7" t="s">
        <v>42</v>
      </c>
      <c r="G7982" s="6">
        <v>32.764000000000003</v>
      </c>
    </row>
    <row r="7983" spans="1:7" ht="15" thickBot="1" x14ac:dyDescent="0.35">
      <c r="A7983" s="6">
        <v>156.87</v>
      </c>
      <c r="B7983" s="19">
        <f>(A7983-G7983)/G7983</f>
        <v>3.6290722379603402</v>
      </c>
      <c r="C7983" s="30" t="s">
        <v>149</v>
      </c>
      <c r="D7983" s="6">
        <v>1013887</v>
      </c>
      <c r="E7983" s="6">
        <v>2680</v>
      </c>
      <c r="F7983" s="7" t="s">
        <v>25</v>
      </c>
      <c r="G7983" s="6">
        <v>33.887999999999998</v>
      </c>
    </row>
    <row r="7984" spans="1:7" ht="15" thickBot="1" x14ac:dyDescent="0.35">
      <c r="A7984" s="6">
        <v>156.87</v>
      </c>
      <c r="B7984" s="19">
        <f>(A7984-G7984)/G7984</f>
        <v>2.4832134292565948</v>
      </c>
      <c r="C7984" s="30" t="s">
        <v>187</v>
      </c>
      <c r="D7984" s="6">
        <v>1005490</v>
      </c>
      <c r="E7984" s="6">
        <v>1850</v>
      </c>
      <c r="F7984" s="7" t="s">
        <v>42</v>
      </c>
      <c r="G7984" s="6">
        <v>45.036000000000001</v>
      </c>
    </row>
    <row r="7985" spans="1:7" ht="15" thickBot="1" x14ac:dyDescent="0.35">
      <c r="A7985" s="6">
        <v>156.87</v>
      </c>
      <c r="B7985" s="19">
        <f>(A7985-G7985)/G7985</f>
        <v>2.3715182255845946</v>
      </c>
      <c r="C7985" s="30" t="s">
        <v>67</v>
      </c>
      <c r="D7985" s="6">
        <v>1008785</v>
      </c>
      <c r="E7985" s="6">
        <v>2239</v>
      </c>
      <c r="F7985" s="7" t="s">
        <v>35</v>
      </c>
      <c r="G7985" s="6">
        <v>46.527999999999999</v>
      </c>
    </row>
    <row r="7986" spans="1:7" ht="15" thickBot="1" x14ac:dyDescent="0.35">
      <c r="A7986" s="6">
        <v>156.87</v>
      </c>
      <c r="B7986" s="19">
        <f>(A7986-G7986)/G7986</f>
        <v>2.0070157951234475</v>
      </c>
      <c r="C7986" s="30" t="s">
        <v>116</v>
      </c>
      <c r="D7986" s="6">
        <v>1008146</v>
      </c>
      <c r="E7986" s="6">
        <v>843</v>
      </c>
      <c r="F7986" s="7" t="s">
        <v>31</v>
      </c>
      <c r="G7986" s="6">
        <v>52.167999999999999</v>
      </c>
    </row>
    <row r="7987" spans="1:7" ht="15" thickBot="1" x14ac:dyDescent="0.35">
      <c r="A7987" s="6">
        <v>156.87</v>
      </c>
      <c r="B7987" s="19">
        <f>(A7987-G7987)/G7987</f>
        <v>1.4000917992656059</v>
      </c>
      <c r="C7987" s="30" t="s">
        <v>211</v>
      </c>
      <c r="D7987" s="6">
        <v>1019465</v>
      </c>
      <c r="E7987" s="6">
        <v>489</v>
      </c>
      <c r="F7987" s="7" t="s">
        <v>21</v>
      </c>
      <c r="G7987" s="6">
        <v>65.36</v>
      </c>
    </row>
    <row r="7988" spans="1:7" ht="15" thickBot="1" x14ac:dyDescent="0.35">
      <c r="A7988" s="6">
        <v>156.87</v>
      </c>
      <c r="B7988" s="19">
        <f>(A7988-G7988)/G7988</f>
        <v>1.1756074558970377</v>
      </c>
      <c r="C7988" s="30" t="s">
        <v>113</v>
      </c>
      <c r="D7988" s="6">
        <v>1014567</v>
      </c>
      <c r="E7988" s="6">
        <v>2299</v>
      </c>
      <c r="F7988" s="7" t="s">
        <v>31</v>
      </c>
      <c r="G7988" s="6">
        <v>72.103999999999999</v>
      </c>
    </row>
    <row r="7989" spans="1:7" ht="15" thickBot="1" x14ac:dyDescent="0.35">
      <c r="A7989" s="6">
        <v>156.87</v>
      </c>
      <c r="B7989" s="19">
        <f>(A7989-G7989)/G7989</f>
        <v>0.69890400277248321</v>
      </c>
      <c r="C7989" s="30" t="s">
        <v>63</v>
      </c>
      <c r="D7989" s="6">
        <v>1015870</v>
      </c>
      <c r="E7989" s="6">
        <v>2724</v>
      </c>
      <c r="F7989" s="7" t="s">
        <v>19</v>
      </c>
      <c r="G7989" s="6">
        <v>92.335999999999999</v>
      </c>
    </row>
    <row r="7990" spans="1:7" ht="15" thickBot="1" x14ac:dyDescent="0.35">
      <c r="A7990" s="6">
        <v>156.87</v>
      </c>
      <c r="B7990" s="19">
        <f>(A7990-G7990)/G7990</f>
        <v>8.5966272533436763E-2</v>
      </c>
      <c r="C7990" s="30" t="s">
        <v>45</v>
      </c>
      <c r="D7990" s="6">
        <v>1007373</v>
      </c>
      <c r="E7990" s="6">
        <v>1405</v>
      </c>
      <c r="F7990" s="7" t="s">
        <v>27</v>
      </c>
      <c r="G7990" s="6">
        <v>144.452</v>
      </c>
    </row>
    <row r="7991" spans="1:7" ht="15" thickBot="1" x14ac:dyDescent="0.35">
      <c r="A7991" s="6">
        <v>156.87</v>
      </c>
      <c r="B7991" s="19">
        <f>(A7991-G7991)/G7991</f>
        <v>3.2664507465044748E-2</v>
      </c>
      <c r="C7991" s="30" t="s">
        <v>358</v>
      </c>
      <c r="D7991" s="6">
        <v>1013071</v>
      </c>
      <c r="E7991" s="6">
        <v>419</v>
      </c>
      <c r="F7991" s="7" t="s">
        <v>27</v>
      </c>
      <c r="G7991" s="6">
        <v>151.90799999999999</v>
      </c>
    </row>
    <row r="7992" spans="1:7" ht="15" thickBot="1" x14ac:dyDescent="0.35">
      <c r="A7992" s="6">
        <v>156.87</v>
      </c>
      <c r="B7992" s="19">
        <f>(A7992-G7992)/G7992</f>
        <v>-2.2495014955134507E-2</v>
      </c>
      <c r="C7992" s="30" t="s">
        <v>329</v>
      </c>
      <c r="D7992" s="6">
        <v>1006059</v>
      </c>
      <c r="E7992" s="6">
        <v>295</v>
      </c>
      <c r="F7992" s="7" t="s">
        <v>23</v>
      </c>
      <c r="G7992" s="6">
        <v>160.47999999999999</v>
      </c>
    </row>
    <row r="7993" spans="1:7" ht="15" thickBot="1" x14ac:dyDescent="0.35">
      <c r="A7993" s="6">
        <v>156.87</v>
      </c>
      <c r="B7993" s="19">
        <f>(A7993-G7993)/G7993</f>
        <v>-0.2252874244399668</v>
      </c>
      <c r="C7993" s="30" t="s">
        <v>339</v>
      </c>
      <c r="D7993" s="6">
        <v>1019286</v>
      </c>
      <c r="E7993" s="6">
        <v>609</v>
      </c>
      <c r="F7993" s="7" t="s">
        <v>27</v>
      </c>
      <c r="G7993" s="6">
        <v>202.488</v>
      </c>
    </row>
    <row r="7994" spans="1:7" ht="15" thickBot="1" x14ac:dyDescent="0.35">
      <c r="A7994" s="6">
        <v>156.94640000000001</v>
      </c>
      <c r="B7994" s="19">
        <f>(A7994-G7994)/G7994</f>
        <v>-0.39053918035638835</v>
      </c>
      <c r="C7994" s="30" t="s">
        <v>359</v>
      </c>
      <c r="D7994" s="6">
        <v>1002245</v>
      </c>
      <c r="E7994" s="6">
        <v>2245</v>
      </c>
      <c r="F7994" s="7" t="s">
        <v>31</v>
      </c>
      <c r="G7994" s="6">
        <v>257.51679999999999</v>
      </c>
    </row>
    <row r="7995" spans="1:7" ht="15" thickBot="1" x14ac:dyDescent="0.35">
      <c r="A7995" s="6">
        <v>156.9776</v>
      </c>
      <c r="B7995" s="19">
        <f>(A7995-G7995)/G7995</f>
        <v>-0.30713549243654753</v>
      </c>
      <c r="C7995" s="30" t="s">
        <v>373</v>
      </c>
      <c r="D7995" s="6">
        <v>1004376</v>
      </c>
      <c r="E7995" s="6">
        <v>2689</v>
      </c>
      <c r="F7995" s="7" t="s">
        <v>31</v>
      </c>
      <c r="G7995" s="6">
        <v>226.56319999999999</v>
      </c>
    </row>
    <row r="7996" spans="1:7" ht="15" thickBot="1" x14ac:dyDescent="0.35">
      <c r="A7996" s="6">
        <v>156.99423999999999</v>
      </c>
      <c r="B7996" s="19">
        <f>(A7996-G7996)/G7996</f>
        <v>-0.57835679409976082</v>
      </c>
      <c r="C7996" s="30" t="s">
        <v>168</v>
      </c>
      <c r="D7996" s="6">
        <v>1001034</v>
      </c>
      <c r="E7996" s="6">
        <v>1034</v>
      </c>
      <c r="F7996" s="7" t="s">
        <v>25</v>
      </c>
      <c r="G7996" s="6">
        <v>372.33907199999999</v>
      </c>
    </row>
    <row r="7997" spans="1:7" ht="15" thickBot="1" x14ac:dyDescent="0.35">
      <c r="A7997" s="6">
        <v>157.04928000000001</v>
      </c>
      <c r="B7997" s="19">
        <f>(A7997-G7997)/G7997</f>
        <v>0.1495335968379447</v>
      </c>
      <c r="C7997" s="30" t="s">
        <v>172</v>
      </c>
      <c r="D7997" s="6">
        <v>1006359</v>
      </c>
      <c r="E7997" s="6">
        <v>1661</v>
      </c>
      <c r="F7997" s="7" t="s">
        <v>87</v>
      </c>
      <c r="G7997" s="6">
        <v>136.62</v>
      </c>
    </row>
    <row r="7998" spans="1:7" ht="15" thickBot="1" x14ac:dyDescent="0.35">
      <c r="A7998" s="6">
        <v>157.04928000000001</v>
      </c>
      <c r="B7998" s="19">
        <f>(A7998-G7998)/G7998</f>
        <v>-0.11758169640850445</v>
      </c>
      <c r="C7998" s="30" t="s">
        <v>368</v>
      </c>
      <c r="D7998" s="6">
        <v>1013474</v>
      </c>
      <c r="E7998" s="6">
        <v>870</v>
      </c>
      <c r="F7998" s="7" t="s">
        <v>87</v>
      </c>
      <c r="G7998" s="6">
        <v>177.976</v>
      </c>
    </row>
    <row r="7999" spans="1:7" ht="15" thickBot="1" x14ac:dyDescent="0.35">
      <c r="A7999" s="6">
        <v>157.17519999999999</v>
      </c>
      <c r="B7999" s="19">
        <f>(A7999-G7999)/G7999</f>
        <v>-0.15645233311006929</v>
      </c>
      <c r="C7999" s="30" t="s">
        <v>386</v>
      </c>
      <c r="D7999" s="6">
        <v>1002415</v>
      </c>
      <c r="E7999" s="6">
        <v>2415</v>
      </c>
      <c r="F7999" s="7" t="s">
        <v>19</v>
      </c>
      <c r="G7999" s="6">
        <v>186.32640000000001</v>
      </c>
    </row>
    <row r="8000" spans="1:7" ht="15" thickBot="1" x14ac:dyDescent="0.35">
      <c r="A8000" s="6">
        <v>157.19270399999999</v>
      </c>
      <c r="B8000" s="19">
        <f>(A8000-G8000)/G8000</f>
        <v>7.9970320048807039E-2</v>
      </c>
      <c r="C8000" s="30" t="s">
        <v>377</v>
      </c>
      <c r="D8000" s="6">
        <v>1019137</v>
      </c>
      <c r="E8000" s="6">
        <v>561</v>
      </c>
      <c r="F8000" s="7" t="s">
        <v>87</v>
      </c>
      <c r="G8000" s="6">
        <v>145.55279999999999</v>
      </c>
    </row>
    <row r="8001" spans="1:7" ht="15" thickBot="1" x14ac:dyDescent="0.35">
      <c r="A8001" s="6">
        <v>157.31819999999999</v>
      </c>
      <c r="B8001" s="19">
        <f>(A8001-G8001)/G8001</f>
        <v>9.4683391003460198</v>
      </c>
      <c r="C8001" s="30" t="s">
        <v>86</v>
      </c>
      <c r="D8001" s="6">
        <v>1018412</v>
      </c>
      <c r="E8001" s="6">
        <v>2086</v>
      </c>
      <c r="F8001" s="7" t="s">
        <v>17</v>
      </c>
      <c r="G8001" s="6">
        <v>15.028</v>
      </c>
    </row>
    <row r="8002" spans="1:7" ht="15" thickBot="1" x14ac:dyDescent="0.35">
      <c r="A8002" s="6">
        <v>157.31819999999999</v>
      </c>
      <c r="B8002" s="19">
        <f>(A8002-G8002)/G8002</f>
        <v>3.7237028585154932</v>
      </c>
      <c r="C8002" s="30" t="s">
        <v>50</v>
      </c>
      <c r="D8002" s="6">
        <v>1017116</v>
      </c>
      <c r="E8002" s="6">
        <v>830</v>
      </c>
      <c r="F8002" s="7" t="s">
        <v>21</v>
      </c>
      <c r="G8002" s="6">
        <v>33.304000000000002</v>
      </c>
    </row>
    <row r="8003" spans="1:7" ht="15" thickBot="1" x14ac:dyDescent="0.35">
      <c r="A8003" s="6">
        <v>157.31819999999999</v>
      </c>
      <c r="B8003" s="19">
        <f>(A8003-G8003)/G8003</f>
        <v>3.5694841408156153</v>
      </c>
      <c r="C8003" s="30" t="s">
        <v>45</v>
      </c>
      <c r="D8003" s="6">
        <v>1009851</v>
      </c>
      <c r="E8003" s="6">
        <v>586</v>
      </c>
      <c r="F8003" s="7" t="s">
        <v>25</v>
      </c>
      <c r="G8003" s="6">
        <v>34.427999999999997</v>
      </c>
    </row>
    <row r="8004" spans="1:7" ht="15" thickBot="1" x14ac:dyDescent="0.35">
      <c r="A8004" s="6">
        <v>157.31819999999999</v>
      </c>
      <c r="B8004" s="19">
        <f>(A8004-G8004)/G8004</f>
        <v>3.4250168766876685</v>
      </c>
      <c r="C8004" s="30" t="s">
        <v>351</v>
      </c>
      <c r="D8004" s="6">
        <v>1018514</v>
      </c>
      <c r="E8004" s="6">
        <v>465</v>
      </c>
      <c r="F8004" s="7" t="s">
        <v>19</v>
      </c>
      <c r="G8004" s="6">
        <v>35.552</v>
      </c>
    </row>
    <row r="8005" spans="1:7" ht="15" thickBot="1" x14ac:dyDescent="0.35">
      <c r="A8005" s="6">
        <v>157.31819999999999</v>
      </c>
      <c r="B8005" s="19">
        <f>(A8005-G8005)/G8005</f>
        <v>2.4448235088026622</v>
      </c>
      <c r="C8005" s="30" t="s">
        <v>46</v>
      </c>
      <c r="D8005" s="6">
        <v>1015933</v>
      </c>
      <c r="E8005" s="6">
        <v>473</v>
      </c>
      <c r="F8005" s="7" t="s">
        <v>35</v>
      </c>
      <c r="G8005" s="6">
        <v>45.667999999999999</v>
      </c>
    </row>
    <row r="8006" spans="1:7" ht="15" thickBot="1" x14ac:dyDescent="0.35">
      <c r="A8006" s="6">
        <v>157.31819999999999</v>
      </c>
      <c r="B8006" s="19">
        <f>(A8006-G8006)/G8006</f>
        <v>2.2832081141998497</v>
      </c>
      <c r="C8006" s="30" t="s">
        <v>219</v>
      </c>
      <c r="D8006" s="6">
        <v>1016261</v>
      </c>
      <c r="E8006" s="6">
        <v>1365</v>
      </c>
      <c r="F8006" s="7" t="s">
        <v>31</v>
      </c>
      <c r="G8006" s="6">
        <v>47.915999999999997</v>
      </c>
    </row>
    <row r="8007" spans="1:7" ht="15" thickBot="1" x14ac:dyDescent="0.35">
      <c r="A8007" s="6">
        <v>157.31819999999999</v>
      </c>
      <c r="B8007" s="19">
        <f>(A8007-G8007)/G8007</f>
        <v>2.2785553517839277</v>
      </c>
      <c r="C8007" s="30" t="s">
        <v>150</v>
      </c>
      <c r="D8007" s="6">
        <v>1007277</v>
      </c>
      <c r="E8007" s="6">
        <v>681</v>
      </c>
      <c r="F8007" s="7" t="s">
        <v>17</v>
      </c>
      <c r="G8007" s="6">
        <v>47.984000000000002</v>
      </c>
    </row>
    <row r="8008" spans="1:7" ht="15" thickBot="1" x14ac:dyDescent="0.35">
      <c r="A8008" s="6">
        <v>157.31819999999999</v>
      </c>
      <c r="B8008" s="19">
        <f>(A8008-G8008)/G8008</f>
        <v>1.8781229418221734</v>
      </c>
      <c r="C8008" s="30" t="s">
        <v>318</v>
      </c>
      <c r="D8008" s="6">
        <v>1010620</v>
      </c>
      <c r="E8008" s="6">
        <v>2442</v>
      </c>
      <c r="F8008" s="7" t="s">
        <v>31</v>
      </c>
      <c r="G8008" s="6">
        <v>54.66</v>
      </c>
    </row>
    <row r="8009" spans="1:7" ht="15" thickBot="1" x14ac:dyDescent="0.35">
      <c r="A8009" s="6">
        <v>157.31819999999999</v>
      </c>
      <c r="B8009" s="19">
        <f>(A8009-G8009)/G8009</f>
        <v>1.7108870967741936</v>
      </c>
      <c r="C8009" s="30" t="s">
        <v>369</v>
      </c>
      <c r="D8009" s="6">
        <v>1016768</v>
      </c>
      <c r="E8009" s="6">
        <v>1773</v>
      </c>
      <c r="F8009" s="7" t="s">
        <v>19</v>
      </c>
      <c r="G8009" s="6">
        <v>58.031999999999996</v>
      </c>
    </row>
    <row r="8010" spans="1:7" ht="15" thickBot="1" x14ac:dyDescent="0.35">
      <c r="A8010" s="6">
        <v>157.31819999999999</v>
      </c>
      <c r="B8010" s="19">
        <f>(A8010-G8010)/G8010</f>
        <v>0.92386391429829251</v>
      </c>
      <c r="C8010" s="30" t="s">
        <v>322</v>
      </c>
      <c r="D8010" s="6">
        <v>1006810</v>
      </c>
      <c r="E8010" s="6">
        <v>1249</v>
      </c>
      <c r="F8010" s="7" t="s">
        <v>25</v>
      </c>
      <c r="G8010" s="6">
        <v>81.772000000000006</v>
      </c>
    </row>
    <row r="8011" spans="1:7" ht="15" thickBot="1" x14ac:dyDescent="0.35">
      <c r="A8011" s="6">
        <v>157.31819999999999</v>
      </c>
      <c r="B8011" s="19">
        <f>(A8011-G8011)/G8011</f>
        <v>0.47905494340190274</v>
      </c>
      <c r="C8011" s="30" t="s">
        <v>118</v>
      </c>
      <c r="D8011" s="6">
        <v>1009297</v>
      </c>
      <c r="E8011" s="6">
        <v>1472</v>
      </c>
      <c r="F8011" s="7" t="s">
        <v>27</v>
      </c>
      <c r="G8011" s="6">
        <v>106.364</v>
      </c>
    </row>
    <row r="8012" spans="1:7" ht="15" thickBot="1" x14ac:dyDescent="0.35">
      <c r="A8012" s="6">
        <v>157.31819999999999</v>
      </c>
      <c r="B8012" s="19">
        <f>(A8012-G8012)/G8012</f>
        <v>0.12302761200422595</v>
      </c>
      <c r="C8012" s="30" t="s">
        <v>148</v>
      </c>
      <c r="D8012" s="6">
        <v>1015241</v>
      </c>
      <c r="E8012" s="6">
        <v>2750</v>
      </c>
      <c r="F8012" s="7" t="s">
        <v>35</v>
      </c>
      <c r="G8012" s="6">
        <v>140.084</v>
      </c>
    </row>
    <row r="8013" spans="1:7" ht="15" thickBot="1" x14ac:dyDescent="0.35">
      <c r="A8013" s="6">
        <v>157.31819999999999</v>
      </c>
      <c r="B8013" s="19">
        <f>(A8013-G8013)/G8013</f>
        <v>1.6950664529140975E-2</v>
      </c>
      <c r="C8013" s="30" t="s">
        <v>99</v>
      </c>
      <c r="D8013" s="6">
        <v>1012071</v>
      </c>
      <c r="E8013" s="6">
        <v>518</v>
      </c>
      <c r="F8013" s="7" t="s">
        <v>35</v>
      </c>
      <c r="G8013" s="6">
        <v>154.696</v>
      </c>
    </row>
    <row r="8014" spans="1:7" ht="15" thickBot="1" x14ac:dyDescent="0.35">
      <c r="A8014" s="6">
        <v>157.31819999999999</v>
      </c>
      <c r="B8014" s="19">
        <f>(A8014-G8014)/G8014</f>
        <v>-3.8914275939592388E-2</v>
      </c>
      <c r="C8014" s="30" t="s">
        <v>198</v>
      </c>
      <c r="D8014" s="6">
        <v>1016330</v>
      </c>
      <c r="E8014" s="6">
        <v>447</v>
      </c>
      <c r="F8014" s="7" t="s">
        <v>19</v>
      </c>
      <c r="G8014" s="6">
        <v>163.68799999999999</v>
      </c>
    </row>
    <row r="8015" spans="1:7" ht="15" thickBot="1" x14ac:dyDescent="0.35">
      <c r="A8015" s="6">
        <v>157.31819999999999</v>
      </c>
      <c r="B8015" s="19">
        <f>(A8015-G8015)/G8015</f>
        <v>-0.10066884661117721</v>
      </c>
      <c r="C8015" s="30" t="s">
        <v>38</v>
      </c>
      <c r="D8015" s="6">
        <v>1019479</v>
      </c>
      <c r="E8015" s="6">
        <v>1458</v>
      </c>
      <c r="F8015" s="7" t="s">
        <v>23</v>
      </c>
      <c r="G8015" s="6">
        <v>174.928</v>
      </c>
    </row>
    <row r="8016" spans="1:7" ht="15" thickBot="1" x14ac:dyDescent="0.35">
      <c r="A8016" s="6">
        <v>157.31819999999999</v>
      </c>
      <c r="B8016" s="19">
        <f>(A8016-G8016)/G8016</f>
        <v>-0.16204218600191764</v>
      </c>
      <c r="C8016" s="30" t="s">
        <v>208</v>
      </c>
      <c r="D8016" s="6">
        <v>1009101</v>
      </c>
      <c r="E8016" s="6">
        <v>1386</v>
      </c>
      <c r="F8016" s="7" t="s">
        <v>19</v>
      </c>
      <c r="G8016" s="6">
        <v>187.74</v>
      </c>
    </row>
    <row r="8017" spans="1:7" ht="15" thickBot="1" x14ac:dyDescent="0.35">
      <c r="A8017" s="6">
        <v>157.37799999999999</v>
      </c>
      <c r="B8017" s="19">
        <f>(A8017-G8017)/G8017</f>
        <v>-7.8064954541194234E-2</v>
      </c>
      <c r="C8017" s="30" t="s">
        <v>136</v>
      </c>
      <c r="D8017" s="6">
        <v>1003962</v>
      </c>
      <c r="E8017" s="6">
        <v>2281</v>
      </c>
      <c r="F8017" s="7" t="s">
        <v>35</v>
      </c>
      <c r="G8017" s="6">
        <v>170.70400000000001</v>
      </c>
    </row>
    <row r="8018" spans="1:7" ht="15" thickBot="1" x14ac:dyDescent="0.35">
      <c r="A8018" s="6">
        <v>157.7664</v>
      </c>
      <c r="B8018" s="19">
        <f>(A8018-G8018)/G8018</f>
        <v>9.8894533406957486</v>
      </c>
      <c r="C8018" s="30" t="s">
        <v>126</v>
      </c>
      <c r="D8018" s="6">
        <v>1013352</v>
      </c>
      <c r="E8018" s="6">
        <v>350</v>
      </c>
      <c r="F8018" s="7" t="s">
        <v>17</v>
      </c>
      <c r="G8018" s="6">
        <v>14.488</v>
      </c>
    </row>
    <row r="8019" spans="1:7" ht="15" thickBot="1" x14ac:dyDescent="0.35">
      <c r="A8019" s="6">
        <v>157.7664</v>
      </c>
      <c r="B8019" s="19">
        <f>(A8019-G8019)/G8019</f>
        <v>4.1835458010251019</v>
      </c>
      <c r="C8019" s="30" t="s">
        <v>207</v>
      </c>
      <c r="D8019" s="6">
        <v>1006821</v>
      </c>
      <c r="E8019" s="6">
        <v>357</v>
      </c>
      <c r="F8019" s="7" t="s">
        <v>31</v>
      </c>
      <c r="G8019" s="6">
        <v>30.436</v>
      </c>
    </row>
    <row r="8020" spans="1:7" ht="15" thickBot="1" x14ac:dyDescent="0.35">
      <c r="A8020" s="6">
        <v>157.7664</v>
      </c>
      <c r="B8020" s="19">
        <f>(A8020-G8020)/G8020</f>
        <v>3.2392089423903694</v>
      </c>
      <c r="C8020" s="30" t="s">
        <v>185</v>
      </c>
      <c r="D8020" s="6">
        <v>1019896</v>
      </c>
      <c r="E8020" s="6">
        <v>2259</v>
      </c>
      <c r="F8020" s="7" t="s">
        <v>23</v>
      </c>
      <c r="G8020" s="6">
        <v>37.216000000000001</v>
      </c>
    </row>
    <row r="8021" spans="1:7" ht="15" thickBot="1" x14ac:dyDescent="0.35">
      <c r="A8021" s="6">
        <v>157.7664</v>
      </c>
      <c r="B8021" s="19">
        <f>(A8021-G8021)/G8021</f>
        <v>1.8580869565217391</v>
      </c>
      <c r="C8021" s="30" t="s">
        <v>267</v>
      </c>
      <c r="D8021" s="6">
        <v>1012489</v>
      </c>
      <c r="E8021" s="6">
        <v>878</v>
      </c>
      <c r="F8021" s="7" t="s">
        <v>31</v>
      </c>
      <c r="G8021" s="6">
        <v>55.2</v>
      </c>
    </row>
    <row r="8022" spans="1:7" ht="15" thickBot="1" x14ac:dyDescent="0.35">
      <c r="A8022" s="6">
        <v>157.7664</v>
      </c>
      <c r="B8022" s="19">
        <f>(A8022-G8022)/G8022</f>
        <v>1.1557498906864889</v>
      </c>
      <c r="C8022" s="30" t="s">
        <v>167</v>
      </c>
      <c r="D8022" s="6">
        <v>1015500</v>
      </c>
      <c r="E8022" s="6">
        <v>1440</v>
      </c>
      <c r="F8022" s="7" t="s">
        <v>23</v>
      </c>
      <c r="G8022" s="6">
        <v>73.183999999999997</v>
      </c>
    </row>
    <row r="8023" spans="1:7" ht="15" thickBot="1" x14ac:dyDescent="0.35">
      <c r="A8023" s="6">
        <v>157.7664</v>
      </c>
      <c r="B8023" s="19">
        <f>(A8023-G8023)/G8023</f>
        <v>0.97385647082374149</v>
      </c>
      <c r="C8023" s="30" t="s">
        <v>334</v>
      </c>
      <c r="D8023" s="6">
        <v>1014611</v>
      </c>
      <c r="E8023" s="6">
        <v>945</v>
      </c>
      <c r="F8023" s="7" t="s">
        <v>27</v>
      </c>
      <c r="G8023" s="6">
        <v>79.927999999999997</v>
      </c>
    </row>
    <row r="8024" spans="1:7" ht="15" thickBot="1" x14ac:dyDescent="0.35">
      <c r="A8024" s="6">
        <v>157.7664</v>
      </c>
      <c r="B8024" s="19">
        <f>(A8024-G8024)/G8024</f>
        <v>0.68885843966772298</v>
      </c>
      <c r="C8024" s="30" t="s">
        <v>244</v>
      </c>
      <c r="D8024" s="6">
        <v>1014777</v>
      </c>
      <c r="E8024" s="6">
        <v>2252</v>
      </c>
      <c r="F8024" s="7" t="s">
        <v>42</v>
      </c>
      <c r="G8024" s="6">
        <v>93.415999999999997</v>
      </c>
    </row>
    <row r="8025" spans="1:7" ht="15" thickBot="1" x14ac:dyDescent="0.35">
      <c r="A8025" s="6">
        <v>157.7664</v>
      </c>
      <c r="B8025" s="19">
        <f>(A8025-G8025)/G8025</f>
        <v>0.55766359938391052</v>
      </c>
      <c r="C8025" s="30" t="s">
        <v>44</v>
      </c>
      <c r="D8025" s="6">
        <v>1015192</v>
      </c>
      <c r="E8025" s="6">
        <v>1562</v>
      </c>
      <c r="F8025" s="7" t="s">
        <v>35</v>
      </c>
      <c r="G8025" s="6">
        <v>101.28400000000001</v>
      </c>
    </row>
    <row r="8026" spans="1:7" ht="15" thickBot="1" x14ac:dyDescent="0.35">
      <c r="A8026" s="6">
        <v>157.7664</v>
      </c>
      <c r="B8026" s="19">
        <f>(A8026-G8026)/G8026</f>
        <v>0.44538258575197892</v>
      </c>
      <c r="C8026" s="30" t="s">
        <v>374</v>
      </c>
      <c r="D8026" s="6">
        <v>1016665</v>
      </c>
      <c r="E8026" s="6">
        <v>1390</v>
      </c>
      <c r="F8026" s="7" t="s">
        <v>19</v>
      </c>
      <c r="G8026" s="6">
        <v>109.152</v>
      </c>
    </row>
    <row r="8027" spans="1:7" ht="15" thickBot="1" x14ac:dyDescent="0.35">
      <c r="A8027" s="6">
        <v>157.7664</v>
      </c>
      <c r="B8027" s="19">
        <f>(A8027-G8027)/G8027</f>
        <v>0.28641878669275933</v>
      </c>
      <c r="C8027" s="30" t="s">
        <v>312</v>
      </c>
      <c r="D8027" s="6">
        <v>1013657</v>
      </c>
      <c r="E8027" s="6">
        <v>882</v>
      </c>
      <c r="F8027" s="7" t="s">
        <v>42</v>
      </c>
      <c r="G8027" s="6">
        <v>122.64</v>
      </c>
    </row>
    <row r="8028" spans="1:7" ht="15" thickBot="1" x14ac:dyDescent="0.35">
      <c r="A8028" s="6">
        <v>157.7664</v>
      </c>
      <c r="B8028" s="19">
        <f>(A8028-G8028)/G8028</f>
        <v>0.18839374491548408</v>
      </c>
      <c r="C8028" s="30" t="s">
        <v>211</v>
      </c>
      <c r="D8028" s="6">
        <v>1019132</v>
      </c>
      <c r="E8028" s="6">
        <v>234</v>
      </c>
      <c r="F8028" s="7" t="s">
        <v>21</v>
      </c>
      <c r="G8028" s="6">
        <v>132.756</v>
      </c>
    </row>
    <row r="8029" spans="1:7" ht="15" thickBot="1" x14ac:dyDescent="0.35">
      <c r="A8029" s="6">
        <v>157.7664</v>
      </c>
      <c r="B8029" s="19">
        <f>(A8029-G8029)/G8029</f>
        <v>0.14012834595594612</v>
      </c>
      <c r="C8029" s="30" t="s">
        <v>136</v>
      </c>
      <c r="D8029" s="6">
        <v>1018745</v>
      </c>
      <c r="E8029" s="6">
        <v>2789</v>
      </c>
      <c r="F8029" s="7" t="s">
        <v>23</v>
      </c>
      <c r="G8029" s="6">
        <v>138.376</v>
      </c>
    </row>
    <row r="8030" spans="1:7" ht="15" thickBot="1" x14ac:dyDescent="0.35">
      <c r="A8030" s="6">
        <v>157.7664</v>
      </c>
      <c r="B8030" s="19">
        <f>(A8030-G8030)/G8030</f>
        <v>8.7144432194046301E-2</v>
      </c>
      <c r="C8030" s="30" t="s">
        <v>81</v>
      </c>
      <c r="D8030" s="6">
        <v>1010508</v>
      </c>
      <c r="E8030" s="6">
        <v>2275</v>
      </c>
      <c r="F8030" s="7" t="s">
        <v>19</v>
      </c>
      <c r="G8030" s="6">
        <v>145.12</v>
      </c>
    </row>
    <row r="8031" spans="1:7" ht="15" thickBot="1" x14ac:dyDescent="0.35">
      <c r="A8031" s="6">
        <v>157.7664</v>
      </c>
      <c r="B8031" s="19">
        <f>(A8031-G8031)/G8031</f>
        <v>-3.2725132430841727E-2</v>
      </c>
      <c r="C8031" s="30" t="s">
        <v>312</v>
      </c>
      <c r="D8031" s="6">
        <v>1018323</v>
      </c>
      <c r="E8031" s="6">
        <v>1237</v>
      </c>
      <c r="F8031" s="7" t="s">
        <v>23</v>
      </c>
      <c r="G8031" s="6">
        <v>163.10400000000001</v>
      </c>
    </row>
    <row r="8032" spans="1:7" ht="15" thickBot="1" x14ac:dyDescent="0.35">
      <c r="A8032" s="6">
        <v>157.7664</v>
      </c>
      <c r="B8032" s="19">
        <f>(A8032-G8032)/G8032</f>
        <v>-8.921371666089363E-2</v>
      </c>
      <c r="C8032" s="30" t="s">
        <v>358</v>
      </c>
      <c r="D8032" s="6">
        <v>1016004</v>
      </c>
      <c r="E8032" s="6">
        <v>2133</v>
      </c>
      <c r="F8032" s="7" t="s">
        <v>35</v>
      </c>
      <c r="G8032" s="6">
        <v>173.22</v>
      </c>
    </row>
    <row r="8033" spans="1:7" ht="15" thickBot="1" x14ac:dyDescent="0.35">
      <c r="A8033" s="6">
        <v>157.7664</v>
      </c>
      <c r="B8033" s="19">
        <f>(A8033-G8033)/G8033</f>
        <v>-8.921371666089363E-2</v>
      </c>
      <c r="C8033" s="30" t="s">
        <v>247</v>
      </c>
      <c r="D8033" s="6">
        <v>1017452</v>
      </c>
      <c r="E8033" s="6">
        <v>2521</v>
      </c>
      <c r="F8033" s="7" t="s">
        <v>35</v>
      </c>
      <c r="G8033" s="6">
        <v>173.22</v>
      </c>
    </row>
    <row r="8034" spans="1:7" ht="15" thickBot="1" x14ac:dyDescent="0.35">
      <c r="A8034" s="6">
        <v>157.7664</v>
      </c>
      <c r="B8034" s="19">
        <f>(A8034-G8034)/G8034</f>
        <v>-0.14471213271169903</v>
      </c>
      <c r="C8034" s="30" t="s">
        <v>146</v>
      </c>
      <c r="D8034" s="6">
        <v>1016242</v>
      </c>
      <c r="E8034" s="6">
        <v>1743</v>
      </c>
      <c r="F8034" s="7" t="s">
        <v>25</v>
      </c>
      <c r="G8034" s="6">
        <v>184.46</v>
      </c>
    </row>
    <row r="8035" spans="1:7" ht="15" thickBot="1" x14ac:dyDescent="0.35">
      <c r="A8035" s="6">
        <v>157.7664</v>
      </c>
      <c r="B8035" s="19">
        <f>(A8035-G8035)/G8035</f>
        <v>6.430595327807084</v>
      </c>
      <c r="C8035" s="30" t="s">
        <v>341</v>
      </c>
      <c r="D8035" s="6">
        <v>1016262</v>
      </c>
      <c r="E8035" s="6">
        <v>1140</v>
      </c>
      <c r="F8035" s="7" t="s">
        <v>87</v>
      </c>
      <c r="G8035" s="6">
        <v>21.231999999999999</v>
      </c>
    </row>
    <row r="8036" spans="1:7" ht="15" thickBot="1" x14ac:dyDescent="0.35">
      <c r="A8036" s="6">
        <v>157.7664</v>
      </c>
      <c r="B8036" s="19">
        <f>(A8036-G8036)/G8036</f>
        <v>1.6428303403913163</v>
      </c>
      <c r="C8036" s="30" t="s">
        <v>242</v>
      </c>
      <c r="D8036" s="6">
        <v>1019144</v>
      </c>
      <c r="E8036" s="6">
        <v>1297</v>
      </c>
      <c r="F8036" s="7" t="s">
        <v>87</v>
      </c>
      <c r="G8036" s="6">
        <v>59.695999999999998</v>
      </c>
    </row>
    <row r="8037" spans="1:7" ht="15" thickBot="1" x14ac:dyDescent="0.35">
      <c r="A8037" s="6">
        <v>157.7664</v>
      </c>
      <c r="B8037" s="19">
        <f>(A8037-G8037)/G8037</f>
        <v>1.1557498906864889</v>
      </c>
      <c r="C8037" s="30" t="s">
        <v>130</v>
      </c>
      <c r="D8037" s="6">
        <v>1011782</v>
      </c>
      <c r="E8037" s="6">
        <v>1402</v>
      </c>
      <c r="F8037" s="7" t="s">
        <v>87</v>
      </c>
      <c r="G8037" s="6">
        <v>73.183999999999997</v>
      </c>
    </row>
    <row r="8038" spans="1:7" ht="15" thickBot="1" x14ac:dyDescent="0.35">
      <c r="A8038" s="6">
        <v>157.7664</v>
      </c>
      <c r="B8038" s="19">
        <f>(A8038-G8038)/G8038</f>
        <v>2.3712624584717672E-2</v>
      </c>
      <c r="C8038" s="30" t="s">
        <v>283</v>
      </c>
      <c r="D8038" s="6">
        <v>1013092</v>
      </c>
      <c r="E8038" s="6">
        <v>2215</v>
      </c>
      <c r="F8038" s="7" t="s">
        <v>25</v>
      </c>
      <c r="G8038" s="6">
        <v>154.11199999999999</v>
      </c>
    </row>
    <row r="8039" spans="1:7" ht="15" thickBot="1" x14ac:dyDescent="0.35">
      <c r="A8039" s="6">
        <v>157.7664</v>
      </c>
      <c r="B8039" s="19">
        <f>(A8039-G8039)/G8039</f>
        <v>-1.668868888833477E-2</v>
      </c>
      <c r="C8039" s="30" t="s">
        <v>322</v>
      </c>
      <c r="D8039" s="6">
        <v>1006199</v>
      </c>
      <c r="E8039" s="6">
        <v>2612</v>
      </c>
      <c r="F8039" s="7" t="s">
        <v>87</v>
      </c>
      <c r="G8039" s="6">
        <v>160.44399999999999</v>
      </c>
    </row>
    <row r="8040" spans="1:7" ht="15" thickBot="1" x14ac:dyDescent="0.35">
      <c r="A8040" s="6">
        <v>157.7664</v>
      </c>
      <c r="B8040" s="19">
        <f>(A8040-G8040)/G8040</f>
        <v>-3.2725132430841727E-2</v>
      </c>
      <c r="C8040" s="30" t="s">
        <v>314</v>
      </c>
      <c r="D8040" s="6">
        <v>1011166</v>
      </c>
      <c r="E8040" s="6">
        <v>1245</v>
      </c>
      <c r="F8040" s="7" t="s">
        <v>87</v>
      </c>
      <c r="G8040" s="6">
        <v>163.10400000000001</v>
      </c>
    </row>
    <row r="8041" spans="1:7" ht="15" thickBot="1" x14ac:dyDescent="0.35">
      <c r="A8041" s="6">
        <v>157.84288000000001</v>
      </c>
      <c r="B8041" s="19">
        <f>(A8041-G8041)/G8041</f>
        <v>-0.74322185747290148</v>
      </c>
      <c r="C8041" s="30" t="s">
        <v>252</v>
      </c>
      <c r="D8041" s="6">
        <v>1001249</v>
      </c>
      <c r="E8041" s="6">
        <v>1249</v>
      </c>
      <c r="F8041" s="7" t="s">
        <v>35</v>
      </c>
      <c r="G8041" s="6">
        <v>614.70528000000002</v>
      </c>
    </row>
    <row r="8042" spans="1:7" ht="15" thickBot="1" x14ac:dyDescent="0.35">
      <c r="A8042" s="6">
        <v>157.85120000000001</v>
      </c>
      <c r="B8042" s="19">
        <f>(A8042-G8042)/G8042</f>
        <v>-1.8787420683070464E-2</v>
      </c>
      <c r="C8042" s="30" t="s">
        <v>369</v>
      </c>
      <c r="D8042" s="6">
        <v>1005261</v>
      </c>
      <c r="E8042" s="6">
        <v>2761</v>
      </c>
      <c r="F8042" s="7" t="s">
        <v>31</v>
      </c>
      <c r="G8042" s="6">
        <v>160.87360000000001</v>
      </c>
    </row>
    <row r="8043" spans="1:7" ht="15" thickBot="1" x14ac:dyDescent="0.35">
      <c r="A8043" s="6">
        <v>157.93440000000001</v>
      </c>
      <c r="B8043" s="19">
        <f>(A8043-G8043)/G8043</f>
        <v>0.45455483186466661</v>
      </c>
      <c r="C8043" s="30" t="s">
        <v>76</v>
      </c>
      <c r="D8043" s="6">
        <v>1002811</v>
      </c>
      <c r="E8043" s="6">
        <v>2811</v>
      </c>
      <c r="F8043" s="7" t="s">
        <v>25</v>
      </c>
      <c r="G8043" s="6">
        <v>108.5792</v>
      </c>
    </row>
    <row r="8044" spans="1:7" ht="15" thickBot="1" x14ac:dyDescent="0.35">
      <c r="A8044" s="6">
        <v>158.1944</v>
      </c>
      <c r="B8044" s="19">
        <f>(A8044-G8044)/G8044</f>
        <v>-0.26305491786172142</v>
      </c>
      <c r="C8044" s="30" t="s">
        <v>60</v>
      </c>
      <c r="D8044" s="6">
        <v>1004739</v>
      </c>
      <c r="E8044" s="6">
        <v>968</v>
      </c>
      <c r="F8044" s="7" t="s">
        <v>19</v>
      </c>
      <c r="G8044" s="6">
        <v>214.66239999999999</v>
      </c>
    </row>
    <row r="8045" spans="1:7" ht="15" thickBot="1" x14ac:dyDescent="0.35">
      <c r="A8045" s="6">
        <v>158.21459999999999</v>
      </c>
      <c r="B8045" s="19">
        <f>(A8045-G8045)/G8045</f>
        <v>13.676679035250464</v>
      </c>
      <c r="C8045" s="30" t="s">
        <v>343</v>
      </c>
      <c r="D8045" s="6">
        <v>1010738</v>
      </c>
      <c r="E8045" s="6">
        <v>537</v>
      </c>
      <c r="F8045" s="7" t="s">
        <v>35</v>
      </c>
      <c r="G8045" s="6">
        <v>10.78</v>
      </c>
    </row>
    <row r="8046" spans="1:7" ht="15" thickBot="1" x14ac:dyDescent="0.35">
      <c r="A8046" s="6">
        <v>158.21459999999999</v>
      </c>
      <c r="B8046" s="19">
        <f>(A8046-G8046)/G8046</f>
        <v>6.5715256508422666</v>
      </c>
      <c r="C8046" s="30" t="s">
        <v>59</v>
      </c>
      <c r="D8046" s="6">
        <v>1011453</v>
      </c>
      <c r="E8046" s="6">
        <v>1351</v>
      </c>
      <c r="F8046" s="7" t="s">
        <v>35</v>
      </c>
      <c r="G8046" s="6">
        <v>20.896000000000001</v>
      </c>
    </row>
    <row r="8047" spans="1:7" ht="15" thickBot="1" x14ac:dyDescent="0.35">
      <c r="A8047" s="6">
        <v>158.21459999999999</v>
      </c>
      <c r="B8047" s="19">
        <f>(A8047-G8047)/G8047</f>
        <v>5.2803509050492217</v>
      </c>
      <c r="C8047" s="30" t="s">
        <v>260</v>
      </c>
      <c r="D8047" s="6">
        <v>1007659</v>
      </c>
      <c r="E8047" s="6">
        <v>2156</v>
      </c>
      <c r="F8047" s="7" t="s">
        <v>19</v>
      </c>
      <c r="G8047" s="6">
        <v>25.192</v>
      </c>
    </row>
    <row r="8048" spans="1:7" ht="15" thickBot="1" x14ac:dyDescent="0.35">
      <c r="A8048" s="6">
        <v>158.21459999999999</v>
      </c>
      <c r="B8048" s="19">
        <f>(A8048-G8048)/G8048</f>
        <v>5.0066287015945328</v>
      </c>
      <c r="C8048" s="30" t="s">
        <v>335</v>
      </c>
      <c r="D8048" s="6">
        <v>1007579</v>
      </c>
      <c r="E8048" s="6">
        <v>2178</v>
      </c>
      <c r="F8048" s="7" t="s">
        <v>31</v>
      </c>
      <c r="G8048" s="6">
        <v>26.34</v>
      </c>
    </row>
    <row r="8049" spans="1:7" ht="15" thickBot="1" x14ac:dyDescent="0.35">
      <c r="A8049" s="6">
        <v>158.21459999999999</v>
      </c>
      <c r="B8049" s="19">
        <f>(A8049-G8049)/G8049</f>
        <v>4.7241172214182336</v>
      </c>
      <c r="C8049" s="30" t="s">
        <v>350</v>
      </c>
      <c r="D8049" s="6">
        <v>1013553</v>
      </c>
      <c r="E8049" s="6">
        <v>2681</v>
      </c>
      <c r="F8049" s="7" t="s">
        <v>42</v>
      </c>
      <c r="G8049" s="6">
        <v>27.64</v>
      </c>
    </row>
    <row r="8050" spans="1:7" ht="15" thickBot="1" x14ac:dyDescent="0.35">
      <c r="A8050" s="6">
        <v>158.21459999999999</v>
      </c>
      <c r="B8050" s="19">
        <f>(A8050-G8050)/G8050</f>
        <v>2.4677932667017357</v>
      </c>
      <c r="C8050" s="30" t="s">
        <v>162</v>
      </c>
      <c r="D8050" s="6">
        <v>1011576</v>
      </c>
      <c r="E8050" s="6">
        <v>2693</v>
      </c>
      <c r="F8050" s="7" t="s">
        <v>25</v>
      </c>
      <c r="G8050" s="6">
        <v>45.624000000000002</v>
      </c>
    </row>
    <row r="8051" spans="1:7" ht="15" thickBot="1" x14ac:dyDescent="0.35">
      <c r="A8051" s="6">
        <v>158.21459999999999</v>
      </c>
      <c r="B8051" s="19">
        <f>(A8051-G8051)/G8051</f>
        <v>2.1317220902612823</v>
      </c>
      <c r="C8051" s="30" t="s">
        <v>272</v>
      </c>
      <c r="D8051" s="6">
        <v>1008016</v>
      </c>
      <c r="E8051" s="6">
        <v>531</v>
      </c>
      <c r="F8051" s="7" t="s">
        <v>25</v>
      </c>
      <c r="G8051" s="6">
        <v>50.52</v>
      </c>
    </row>
    <row r="8052" spans="1:7" ht="15" thickBot="1" x14ac:dyDescent="0.35">
      <c r="A8052" s="6">
        <v>158.21459999999999</v>
      </c>
      <c r="B8052" s="19">
        <f>(A8052-G8052)/G8052</f>
        <v>0.9067513497878904</v>
      </c>
      <c r="C8052" s="30" t="s">
        <v>99</v>
      </c>
      <c r="D8052" s="6">
        <v>1007708</v>
      </c>
      <c r="E8052" s="6">
        <v>1697</v>
      </c>
      <c r="F8052" s="7" t="s">
        <v>17</v>
      </c>
      <c r="G8052" s="6">
        <v>82.975999999999999</v>
      </c>
    </row>
    <row r="8053" spans="1:7" ht="15" thickBot="1" x14ac:dyDescent="0.35">
      <c r="A8053" s="6">
        <v>158.21459999999999</v>
      </c>
      <c r="B8053" s="19">
        <f>(A8053-G8053)/G8053</f>
        <v>0.81413796266568805</v>
      </c>
      <c r="C8053" s="30" t="s">
        <v>365</v>
      </c>
      <c r="D8053" s="6">
        <v>1014622</v>
      </c>
      <c r="E8053" s="6">
        <v>1381</v>
      </c>
      <c r="F8053" s="7" t="s">
        <v>21</v>
      </c>
      <c r="G8053" s="6">
        <v>87.212000000000003</v>
      </c>
    </row>
    <row r="8054" spans="1:7" ht="15" thickBot="1" x14ac:dyDescent="0.35">
      <c r="A8054" s="6">
        <v>158.21459999999999</v>
      </c>
      <c r="B8054" s="19">
        <f>(A8054-G8054)/G8054</f>
        <v>0.39933665888346426</v>
      </c>
      <c r="C8054" s="30" t="s">
        <v>325</v>
      </c>
      <c r="D8054" s="6">
        <v>1010082</v>
      </c>
      <c r="E8054" s="6">
        <v>1776</v>
      </c>
      <c r="F8054" s="7" t="s">
        <v>21</v>
      </c>
      <c r="G8054" s="6">
        <v>113.06399999999999</v>
      </c>
    </row>
    <row r="8055" spans="1:7" ht="15" thickBot="1" x14ac:dyDescent="0.35">
      <c r="A8055" s="6">
        <v>158.21459999999999</v>
      </c>
      <c r="B8055" s="19">
        <f>(A8055-G8055)/G8055</f>
        <v>0.19703568077959019</v>
      </c>
      <c r="C8055" s="30" t="s">
        <v>179</v>
      </c>
      <c r="D8055" s="6">
        <v>1015189</v>
      </c>
      <c r="E8055" s="6">
        <v>780</v>
      </c>
      <c r="F8055" s="7" t="s">
        <v>35</v>
      </c>
      <c r="G8055" s="6">
        <v>132.172</v>
      </c>
    </row>
    <row r="8056" spans="1:7" ht="15" thickBot="1" x14ac:dyDescent="0.35">
      <c r="A8056" s="6">
        <v>158.21459999999999</v>
      </c>
      <c r="B8056" s="19">
        <f>(A8056-G8056)/G8056</f>
        <v>0.15765651066818848</v>
      </c>
      <c r="C8056" s="30" t="s">
        <v>390</v>
      </c>
      <c r="D8056" s="6">
        <v>1016049</v>
      </c>
      <c r="E8056" s="6">
        <v>654</v>
      </c>
      <c r="F8056" s="7" t="s">
        <v>27</v>
      </c>
      <c r="G8056" s="6">
        <v>136.66800000000001</v>
      </c>
    </row>
    <row r="8057" spans="1:7" ht="15" thickBot="1" x14ac:dyDescent="0.35">
      <c r="A8057" s="6">
        <v>158.21459999999999</v>
      </c>
      <c r="B8057" s="19">
        <f>(A8057-G8057)/G8057</f>
        <v>0.1207857527414922</v>
      </c>
      <c r="C8057" s="30" t="s">
        <v>332</v>
      </c>
      <c r="D8057" s="6">
        <v>1012534</v>
      </c>
      <c r="E8057" s="6">
        <v>2813</v>
      </c>
      <c r="F8057" s="7" t="s">
        <v>17</v>
      </c>
      <c r="G8057" s="6">
        <v>141.16399999999999</v>
      </c>
    </row>
    <row r="8058" spans="1:7" ht="15" thickBot="1" x14ac:dyDescent="0.35">
      <c r="A8058" s="6">
        <v>158.21459999999999</v>
      </c>
      <c r="B8058" s="19">
        <f>(A8058-G8058)/G8058</f>
        <v>-3.3178118354476885E-2</v>
      </c>
      <c r="C8058" s="30" t="s">
        <v>70</v>
      </c>
      <c r="D8058" s="6">
        <v>1018294</v>
      </c>
      <c r="E8058" s="6">
        <v>1228</v>
      </c>
      <c r="F8058" s="7" t="s">
        <v>19</v>
      </c>
      <c r="G8058" s="6">
        <v>163.64400000000001</v>
      </c>
    </row>
    <row r="8059" spans="1:7" ht="15" thickBot="1" x14ac:dyDescent="0.35">
      <c r="A8059" s="6">
        <v>158.21459999999999</v>
      </c>
      <c r="B8059" s="19">
        <f>(A8059-G8059)/G8059</f>
        <v>-4.6279507149229654E-2</v>
      </c>
      <c r="C8059" s="30" t="s">
        <v>361</v>
      </c>
      <c r="D8059" s="6">
        <v>1016761</v>
      </c>
      <c r="E8059" s="6">
        <v>1619</v>
      </c>
      <c r="F8059" s="7" t="s">
        <v>19</v>
      </c>
      <c r="G8059" s="6">
        <v>165.892</v>
      </c>
    </row>
    <row r="8060" spans="1:7" ht="15" thickBot="1" x14ac:dyDescent="0.35">
      <c r="A8060" s="6">
        <v>158.21459999999999</v>
      </c>
      <c r="B8060" s="19">
        <f>(A8060-G8060)/G8060</f>
        <v>-4.6279507149229654E-2</v>
      </c>
      <c r="C8060" s="30" t="s">
        <v>113</v>
      </c>
      <c r="D8060" s="6">
        <v>1017107</v>
      </c>
      <c r="E8060" s="6">
        <v>2156</v>
      </c>
      <c r="F8060" s="7" t="s">
        <v>27</v>
      </c>
      <c r="G8060" s="6">
        <v>165.892</v>
      </c>
    </row>
    <row r="8061" spans="1:7" ht="15" thickBot="1" x14ac:dyDescent="0.35">
      <c r="A8061" s="6">
        <v>158.21459999999999</v>
      </c>
      <c r="B8061" s="19">
        <f>(A8061-G8061)/G8061</f>
        <v>-0.22055630000394127</v>
      </c>
      <c r="C8061" s="30" t="s">
        <v>258</v>
      </c>
      <c r="D8061" s="6">
        <v>1012621</v>
      </c>
      <c r="E8061" s="6">
        <v>2475</v>
      </c>
      <c r="F8061" s="7" t="s">
        <v>42</v>
      </c>
      <c r="G8061" s="6">
        <v>202.98400000000001</v>
      </c>
    </row>
    <row r="8062" spans="1:7" ht="15" thickBot="1" x14ac:dyDescent="0.35">
      <c r="A8062" s="6">
        <v>158.23599999999999</v>
      </c>
      <c r="B8062" s="19">
        <f>(A8062-G8062)/G8062</f>
        <v>2.2222566141013944</v>
      </c>
      <c r="C8062" s="30" t="s">
        <v>275</v>
      </c>
      <c r="D8062" s="6">
        <v>1002155</v>
      </c>
      <c r="E8062" s="6">
        <v>2155</v>
      </c>
      <c r="F8062" s="7" t="s">
        <v>23</v>
      </c>
      <c r="G8062" s="6">
        <v>49.107199999999999</v>
      </c>
    </row>
    <row r="8063" spans="1:7" ht="15" thickBot="1" x14ac:dyDescent="0.35">
      <c r="A8063" s="6">
        <v>158.48352</v>
      </c>
      <c r="B8063" s="19">
        <f>(A8063-G8063)/G8063</f>
        <v>0.96162392316070888</v>
      </c>
      <c r="C8063" s="30" t="s">
        <v>199</v>
      </c>
      <c r="D8063" s="6">
        <v>1015668</v>
      </c>
      <c r="E8063" s="6">
        <v>575</v>
      </c>
      <c r="F8063" s="7" t="s">
        <v>87</v>
      </c>
      <c r="G8063" s="6">
        <v>80.792000000000002</v>
      </c>
    </row>
    <row r="8064" spans="1:7" ht="15" thickBot="1" x14ac:dyDescent="0.35">
      <c r="A8064" s="6">
        <v>158.53344000000001</v>
      </c>
      <c r="B8064" s="19">
        <f>(A8064-G8064)/G8064</f>
        <v>18.827466141581024</v>
      </c>
      <c r="C8064" s="30" t="s">
        <v>70</v>
      </c>
      <c r="D8064" s="6">
        <v>1001517</v>
      </c>
      <c r="E8064" s="6">
        <v>1517</v>
      </c>
      <c r="F8064" s="7" t="s">
        <v>17</v>
      </c>
      <c r="G8064" s="6">
        <v>7.9956480000000001</v>
      </c>
    </row>
    <row r="8065" spans="1:7" ht="15" thickBot="1" x14ac:dyDescent="0.35">
      <c r="A8065" s="6">
        <v>158.6628</v>
      </c>
      <c r="B8065" s="19">
        <f>(A8065-G8065)/G8065</f>
        <v>28.734407796101944</v>
      </c>
      <c r="C8065" s="30" t="s">
        <v>348</v>
      </c>
      <c r="D8065" s="6">
        <v>1006206</v>
      </c>
      <c r="E8065" s="6">
        <v>583</v>
      </c>
      <c r="F8065" s="7" t="s">
        <v>27</v>
      </c>
      <c r="G8065" s="6">
        <v>5.3360000000000003</v>
      </c>
    </row>
    <row r="8066" spans="1:7" ht="15" thickBot="1" x14ac:dyDescent="0.35">
      <c r="A8066" s="6">
        <v>158.6628</v>
      </c>
      <c r="B8066" s="19">
        <f>(A8066-G8066)/G8066</f>
        <v>26.660878661087871</v>
      </c>
      <c r="C8066" s="30" t="s">
        <v>117</v>
      </c>
      <c r="D8066" s="6">
        <v>1006795</v>
      </c>
      <c r="E8066" s="6">
        <v>2721</v>
      </c>
      <c r="F8066" s="7" t="s">
        <v>31</v>
      </c>
      <c r="G8066" s="6">
        <v>5.7359999999999998</v>
      </c>
    </row>
    <row r="8067" spans="1:7" ht="15" thickBot="1" x14ac:dyDescent="0.35">
      <c r="A8067" s="6">
        <v>158.6628</v>
      </c>
      <c r="B8067" s="19">
        <f>(A8067-G8067)/G8067</f>
        <v>19.372727272727271</v>
      </c>
      <c r="C8067" s="30" t="s">
        <v>92</v>
      </c>
      <c r="D8067" s="6">
        <v>1010319</v>
      </c>
      <c r="E8067" s="6">
        <v>36</v>
      </c>
      <c r="F8067" s="7" t="s">
        <v>31</v>
      </c>
      <c r="G8067" s="6">
        <v>7.7880000000000003</v>
      </c>
    </row>
    <row r="8068" spans="1:7" ht="15" thickBot="1" x14ac:dyDescent="0.35">
      <c r="A8068" s="6">
        <v>158.6628</v>
      </c>
      <c r="B8068" s="19">
        <f>(A8068-G8068)/G8068</f>
        <v>5.4665308118682754</v>
      </c>
      <c r="C8068" s="30" t="s">
        <v>356</v>
      </c>
      <c r="D8068" s="6">
        <v>1006322</v>
      </c>
      <c r="E8068" s="6">
        <v>2269</v>
      </c>
      <c r="F8068" s="7" t="s">
        <v>23</v>
      </c>
      <c r="G8068" s="6">
        <v>24.536000000000001</v>
      </c>
    </row>
    <row r="8069" spans="1:7" ht="15" thickBot="1" x14ac:dyDescent="0.35">
      <c r="A8069" s="6">
        <v>158.6628</v>
      </c>
      <c r="B8069" s="19">
        <f>(A8069-G8069)/G8069</f>
        <v>5.4371470301850051</v>
      </c>
      <c r="C8069" s="30" t="s">
        <v>83</v>
      </c>
      <c r="D8069" s="6">
        <v>1011274</v>
      </c>
      <c r="E8069" s="6">
        <v>2784</v>
      </c>
      <c r="F8069" s="7" t="s">
        <v>25</v>
      </c>
      <c r="G8069" s="6">
        <v>24.648</v>
      </c>
    </row>
    <row r="8070" spans="1:7" ht="15" thickBot="1" x14ac:dyDescent="0.35">
      <c r="A8070" s="6">
        <v>158.6628</v>
      </c>
      <c r="B8070" s="19">
        <f>(A8070-G8070)/G8070</f>
        <v>5.4371470301850051</v>
      </c>
      <c r="C8070" s="30" t="s">
        <v>166</v>
      </c>
      <c r="D8070" s="6">
        <v>1016796</v>
      </c>
      <c r="E8070" s="6">
        <v>1519</v>
      </c>
      <c r="F8070" s="7" t="s">
        <v>25</v>
      </c>
      <c r="G8070" s="6">
        <v>24.648</v>
      </c>
    </row>
    <row r="8071" spans="1:7" ht="15" thickBot="1" x14ac:dyDescent="0.35">
      <c r="A8071" s="6">
        <v>158.6628</v>
      </c>
      <c r="B8071" s="19">
        <f>(A8071-G8071)/G8071</f>
        <v>4.6303335699077364</v>
      </c>
      <c r="C8071" s="30" t="s">
        <v>390</v>
      </c>
      <c r="D8071" s="6">
        <v>1015394</v>
      </c>
      <c r="E8071" s="6">
        <v>2821</v>
      </c>
      <c r="F8071" s="7" t="s">
        <v>27</v>
      </c>
      <c r="G8071" s="6">
        <v>28.18</v>
      </c>
    </row>
    <row r="8072" spans="1:7" ht="15" thickBot="1" x14ac:dyDescent="0.35">
      <c r="A8072" s="6">
        <v>158.6628</v>
      </c>
      <c r="B8072" s="19">
        <f>(A8072-G8072)/G8072</f>
        <v>1.7108870967741938</v>
      </c>
      <c r="C8072" s="30" t="s">
        <v>178</v>
      </c>
      <c r="D8072" s="6">
        <v>1012125</v>
      </c>
      <c r="E8072" s="6">
        <v>1064</v>
      </c>
      <c r="F8072" s="7" t="s">
        <v>27</v>
      </c>
      <c r="G8072" s="6">
        <v>58.527999999999999</v>
      </c>
    </row>
    <row r="8073" spans="1:7" ht="15" thickBot="1" x14ac:dyDescent="0.35">
      <c r="A8073" s="6">
        <v>158.6628</v>
      </c>
      <c r="B8073" s="19">
        <f>(A8073-G8073)/G8073</f>
        <v>0.93180246432571956</v>
      </c>
      <c r="C8073" s="30" t="s">
        <v>251</v>
      </c>
      <c r="D8073" s="6">
        <v>1014649</v>
      </c>
      <c r="E8073" s="6">
        <v>702</v>
      </c>
      <c r="F8073" s="7" t="s">
        <v>27</v>
      </c>
      <c r="G8073" s="6">
        <v>82.132000000000005</v>
      </c>
    </row>
    <row r="8074" spans="1:7" ht="15" thickBot="1" x14ac:dyDescent="0.35">
      <c r="A8074" s="6">
        <v>158.6628</v>
      </c>
      <c r="B8074" s="19">
        <f>(A8074-G8074)/G8074</f>
        <v>0.78819312956451193</v>
      </c>
      <c r="C8074" s="30" t="s">
        <v>111</v>
      </c>
      <c r="D8074" s="6">
        <v>1007352</v>
      </c>
      <c r="E8074" s="6">
        <v>967</v>
      </c>
      <c r="F8074" s="7" t="s">
        <v>42</v>
      </c>
      <c r="G8074" s="6">
        <v>88.727999999999994</v>
      </c>
    </row>
    <row r="8075" spans="1:7" ht="15" thickBot="1" x14ac:dyDescent="0.35">
      <c r="A8075" s="6">
        <v>158.6628</v>
      </c>
      <c r="B8075" s="19">
        <f>(A8075-G8075)/G8075</f>
        <v>0.7411746630964402</v>
      </c>
      <c r="C8075" s="30" t="s">
        <v>235</v>
      </c>
      <c r="D8075" s="6">
        <v>1015064</v>
      </c>
      <c r="E8075" s="6">
        <v>1497</v>
      </c>
      <c r="F8075" s="7" t="s">
        <v>21</v>
      </c>
      <c r="G8075" s="6">
        <v>91.123999999999995</v>
      </c>
    </row>
    <row r="8076" spans="1:7" ht="15" thickBot="1" x14ac:dyDescent="0.35">
      <c r="A8076" s="6">
        <v>158.6628</v>
      </c>
      <c r="B8076" s="19">
        <f>(A8076-G8076)/G8076</f>
        <v>0.42482488595136331</v>
      </c>
      <c r="C8076" s="30" t="s">
        <v>44</v>
      </c>
      <c r="D8076" s="6">
        <v>1018726</v>
      </c>
      <c r="E8076" s="6">
        <v>3</v>
      </c>
      <c r="F8076" s="7" t="s">
        <v>35</v>
      </c>
      <c r="G8076" s="6">
        <v>111.35599999999999</v>
      </c>
    </row>
    <row r="8077" spans="1:7" ht="15" thickBot="1" x14ac:dyDescent="0.35">
      <c r="A8077" s="6">
        <v>158.6628</v>
      </c>
      <c r="B8077" s="19">
        <f>(A8077-G8077)/G8077</f>
        <v>0.39471518987341769</v>
      </c>
      <c r="C8077" s="30" t="s">
        <v>44</v>
      </c>
      <c r="D8077" s="6">
        <v>1008515</v>
      </c>
      <c r="E8077" s="6">
        <v>764</v>
      </c>
      <c r="F8077" s="7" t="s">
        <v>25</v>
      </c>
      <c r="G8077" s="6">
        <v>113.76</v>
      </c>
    </row>
    <row r="8078" spans="1:7" ht="15" thickBot="1" x14ac:dyDescent="0.35">
      <c r="A8078" s="6">
        <v>158.6628</v>
      </c>
      <c r="B8078" s="19">
        <f>(A8078-G8078)/G8078</f>
        <v>0.21614238410596032</v>
      </c>
      <c r="C8078" s="30" t="s">
        <v>154</v>
      </c>
      <c r="D8078" s="6">
        <v>1011817</v>
      </c>
      <c r="E8078" s="6">
        <v>2061</v>
      </c>
      <c r="F8078" s="7" t="s">
        <v>23</v>
      </c>
      <c r="G8078" s="6">
        <v>130.464</v>
      </c>
    </row>
    <row r="8079" spans="1:7" ht="15" thickBot="1" x14ac:dyDescent="0.35">
      <c r="A8079" s="6">
        <v>158.6628</v>
      </c>
      <c r="B8079" s="19">
        <f>(A8079-G8079)/G8079</f>
        <v>0.15636697568654892</v>
      </c>
      <c r="C8079" s="30" t="s">
        <v>41</v>
      </c>
      <c r="D8079" s="6">
        <v>1011987</v>
      </c>
      <c r="E8079" s="6">
        <v>658</v>
      </c>
      <c r="F8079" s="7" t="s">
        <v>35</v>
      </c>
      <c r="G8079" s="6">
        <v>137.208</v>
      </c>
    </row>
    <row r="8080" spans="1:7" ht="15" thickBot="1" x14ac:dyDescent="0.35">
      <c r="A8080" s="6">
        <v>158.6628</v>
      </c>
      <c r="B8080" s="19">
        <f>(A8080-G8080)/G8080</f>
        <v>0.12885480107006669</v>
      </c>
      <c r="C8080" s="30" t="s">
        <v>266</v>
      </c>
      <c r="D8080" s="6">
        <v>1008645</v>
      </c>
      <c r="E8080" s="6">
        <v>1460</v>
      </c>
      <c r="F8080" s="7" t="s">
        <v>23</v>
      </c>
      <c r="G8080" s="6">
        <v>140.55199999999999</v>
      </c>
    </row>
    <row r="8081" spans="1:7" ht="15" thickBot="1" x14ac:dyDescent="0.35">
      <c r="A8081" s="6">
        <v>158.6628</v>
      </c>
      <c r="B8081" s="19">
        <f>(A8081-G8081)/G8081</f>
        <v>9.3652981885356715E-2</v>
      </c>
      <c r="C8081" s="30" t="s">
        <v>237</v>
      </c>
      <c r="D8081" s="6">
        <v>1009442</v>
      </c>
      <c r="E8081" s="6">
        <v>1732</v>
      </c>
      <c r="F8081" s="7" t="s">
        <v>42</v>
      </c>
      <c r="G8081" s="6">
        <v>145.07599999999999</v>
      </c>
    </row>
    <row r="8082" spans="1:7" ht="15" thickBot="1" x14ac:dyDescent="0.35">
      <c r="A8082" s="6">
        <v>158.6628</v>
      </c>
      <c r="B8082" s="19">
        <f>(A8082-G8082)/G8082</f>
        <v>6.8810627290364274E-2</v>
      </c>
      <c r="C8082" s="30" t="s">
        <v>52</v>
      </c>
      <c r="D8082" s="6">
        <v>1015043</v>
      </c>
      <c r="E8082" s="6">
        <v>498</v>
      </c>
      <c r="F8082" s="7" t="s">
        <v>17</v>
      </c>
      <c r="G8082" s="6">
        <v>148.44800000000001</v>
      </c>
    </row>
    <row r="8083" spans="1:7" ht="15" thickBot="1" x14ac:dyDescent="0.35">
      <c r="A8083" s="6">
        <v>158.6628</v>
      </c>
      <c r="B8083" s="19">
        <f>(A8083-G8083)/G8083</f>
        <v>-0.10699040929352961</v>
      </c>
      <c r="C8083" s="30" t="s">
        <v>373</v>
      </c>
      <c r="D8083" s="6">
        <v>1015927</v>
      </c>
      <c r="E8083" s="6">
        <v>693</v>
      </c>
      <c r="F8083" s="7" t="s">
        <v>31</v>
      </c>
      <c r="G8083" s="6">
        <v>177.672</v>
      </c>
    </row>
    <row r="8084" spans="1:7" ht="15" thickBot="1" x14ac:dyDescent="0.35">
      <c r="A8084" s="6">
        <v>158.6628</v>
      </c>
      <c r="B8084" s="19">
        <f>(A8084-G8084)/G8084</f>
        <v>-0.12847538066047057</v>
      </c>
      <c r="C8084" s="30" t="s">
        <v>390</v>
      </c>
      <c r="D8084" s="6">
        <v>1005520</v>
      </c>
      <c r="E8084" s="6">
        <v>2528</v>
      </c>
      <c r="F8084" s="7" t="s">
        <v>25</v>
      </c>
      <c r="G8084" s="6">
        <v>182.05199999999999</v>
      </c>
    </row>
    <row r="8085" spans="1:7" ht="15" thickBot="1" x14ac:dyDescent="0.35">
      <c r="A8085" s="6">
        <v>158.6628</v>
      </c>
      <c r="B8085" s="19">
        <f>(A8085-G8085)/G8085</f>
        <v>-0.17964717074784903</v>
      </c>
      <c r="C8085" s="30" t="s">
        <v>186</v>
      </c>
      <c r="D8085" s="6">
        <v>1013100</v>
      </c>
      <c r="E8085" s="6">
        <v>704</v>
      </c>
      <c r="F8085" s="7" t="s">
        <v>35</v>
      </c>
      <c r="G8085" s="6">
        <v>193.40799999999999</v>
      </c>
    </row>
    <row r="8086" spans="1:7" ht="15" thickBot="1" x14ac:dyDescent="0.35">
      <c r="A8086" s="6">
        <v>158.6628</v>
      </c>
      <c r="B8086" s="19">
        <f>(A8086-G8086)/G8086</f>
        <v>-0.18438714453149099</v>
      </c>
      <c r="C8086" s="30" t="s">
        <v>293</v>
      </c>
      <c r="D8086" s="6">
        <v>1014331</v>
      </c>
      <c r="E8086" s="6">
        <v>2054</v>
      </c>
      <c r="F8086" s="7" t="s">
        <v>23</v>
      </c>
      <c r="G8086" s="6">
        <v>194.53200000000001</v>
      </c>
    </row>
    <row r="8087" spans="1:7" ht="15" thickBot="1" x14ac:dyDescent="0.35">
      <c r="A8087" s="6">
        <v>158.6628</v>
      </c>
      <c r="B8087" s="19">
        <f>(A8087-G8087)/G8087</f>
        <v>-0.24542583750261568</v>
      </c>
      <c r="C8087" s="30" t="s">
        <v>37</v>
      </c>
      <c r="D8087" s="6">
        <v>1018732</v>
      </c>
      <c r="E8087" s="6">
        <v>1535</v>
      </c>
      <c r="F8087" s="7" t="s">
        <v>31</v>
      </c>
      <c r="G8087" s="6">
        <v>210.268</v>
      </c>
    </row>
    <row r="8088" spans="1:7" ht="15" thickBot="1" x14ac:dyDescent="0.35">
      <c r="A8088" s="6">
        <v>158.78200000000001</v>
      </c>
      <c r="B8088" s="19">
        <f>(A8088-G8088)/G8088</f>
        <v>1.5380754475703327</v>
      </c>
      <c r="C8088" s="30" t="s">
        <v>282</v>
      </c>
      <c r="D8088" s="6">
        <v>1002823</v>
      </c>
      <c r="E8088" s="6">
        <v>2823</v>
      </c>
      <c r="F8088" s="7" t="s">
        <v>31</v>
      </c>
      <c r="G8088" s="6">
        <v>62.56</v>
      </c>
    </row>
    <row r="8089" spans="1:7" ht="15" thickBot="1" x14ac:dyDescent="0.35">
      <c r="A8089" s="6">
        <v>158.78200000000001</v>
      </c>
      <c r="B8089" s="19">
        <f>(A8089-G8089)/G8089</f>
        <v>-0.45015818401427254</v>
      </c>
      <c r="C8089" s="30" t="s">
        <v>200</v>
      </c>
      <c r="D8089" s="6">
        <v>1004947</v>
      </c>
      <c r="E8089" s="6">
        <v>792</v>
      </c>
      <c r="F8089" s="7" t="s">
        <v>27</v>
      </c>
      <c r="G8089" s="6">
        <v>288.77760000000001</v>
      </c>
    </row>
    <row r="8090" spans="1:7" ht="15" thickBot="1" x14ac:dyDescent="0.35">
      <c r="A8090" s="6">
        <v>158.86519999999999</v>
      </c>
      <c r="B8090" s="19">
        <f>(A8090-G8090)/G8090</f>
        <v>0.13672608416907076</v>
      </c>
      <c r="C8090" s="30" t="s">
        <v>342</v>
      </c>
      <c r="D8090" s="6">
        <v>1004633</v>
      </c>
      <c r="E8090" s="6">
        <v>2795</v>
      </c>
      <c r="F8090" s="7" t="s">
        <v>23</v>
      </c>
      <c r="G8090" s="6">
        <v>139.7568</v>
      </c>
    </row>
    <row r="8091" spans="1:7" ht="15" thickBot="1" x14ac:dyDescent="0.35">
      <c r="A8091" s="6">
        <v>159.11099999999999</v>
      </c>
      <c r="B8091" s="19">
        <f>(A8091-G8091)/G8091</f>
        <v>0.17425092250922503</v>
      </c>
      <c r="C8091" s="30" t="s">
        <v>337</v>
      </c>
      <c r="D8091" s="6">
        <v>1012707</v>
      </c>
      <c r="E8091" s="6">
        <v>1110</v>
      </c>
      <c r="F8091" s="7" t="s">
        <v>31</v>
      </c>
      <c r="G8091" s="6">
        <v>135.5</v>
      </c>
    </row>
    <row r="8092" spans="1:7" ht="15" thickBot="1" x14ac:dyDescent="0.35">
      <c r="A8092" s="6">
        <v>159.11099999999999</v>
      </c>
      <c r="B8092" s="19">
        <f>(A8092-G8092)/G8092</f>
        <v>18.005136168179643</v>
      </c>
      <c r="C8092" s="30" t="s">
        <v>260</v>
      </c>
      <c r="D8092" s="6">
        <v>1016690</v>
      </c>
      <c r="E8092" s="6">
        <v>2295</v>
      </c>
      <c r="F8092" s="7" t="s">
        <v>17</v>
      </c>
      <c r="G8092" s="6">
        <v>8.3719999999999999</v>
      </c>
    </row>
    <row r="8093" spans="1:7" ht="15" thickBot="1" x14ac:dyDescent="0.35">
      <c r="A8093" s="6">
        <v>159.11099999999999</v>
      </c>
      <c r="B8093" s="19">
        <f>(A8093-G8093)/G8093</f>
        <v>17.745405278039584</v>
      </c>
      <c r="C8093" s="30" t="s">
        <v>153</v>
      </c>
      <c r="D8093" s="6">
        <v>1010541</v>
      </c>
      <c r="E8093" s="6">
        <v>1572</v>
      </c>
      <c r="F8093" s="7" t="s">
        <v>19</v>
      </c>
      <c r="G8093" s="6">
        <v>8.4879999999999995</v>
      </c>
    </row>
    <row r="8094" spans="1:7" ht="15" thickBot="1" x14ac:dyDescent="0.35">
      <c r="A8094" s="6">
        <v>159.11099999999999</v>
      </c>
      <c r="B8094" s="19">
        <f>(A8094-G8094)/G8094</f>
        <v>14.346354166666666</v>
      </c>
      <c r="C8094" s="30" t="s">
        <v>239</v>
      </c>
      <c r="D8094" s="6">
        <v>1006689</v>
      </c>
      <c r="E8094" s="6">
        <v>2826</v>
      </c>
      <c r="F8094" s="7" t="s">
        <v>21</v>
      </c>
      <c r="G8094" s="6">
        <v>10.368</v>
      </c>
    </row>
    <row r="8095" spans="1:7" ht="15" thickBot="1" x14ac:dyDescent="0.35">
      <c r="A8095" s="6">
        <v>159.11099999999999</v>
      </c>
      <c r="B8095" s="19">
        <f>(A8095-G8095)/G8095</f>
        <v>13.820324143070044</v>
      </c>
      <c r="C8095" s="30" t="s">
        <v>285</v>
      </c>
      <c r="D8095" s="6">
        <v>1019802</v>
      </c>
      <c r="E8095" s="6">
        <v>1843</v>
      </c>
      <c r="F8095" s="7" t="s">
        <v>19</v>
      </c>
      <c r="G8095" s="6">
        <v>10.736000000000001</v>
      </c>
    </row>
    <row r="8096" spans="1:7" ht="15" thickBot="1" x14ac:dyDescent="0.35">
      <c r="A8096" s="6">
        <v>159.11099999999999</v>
      </c>
      <c r="B8096" s="19">
        <f>(A8096-G8096)/G8096</f>
        <v>12.415767284991567</v>
      </c>
      <c r="C8096" s="30" t="s">
        <v>148</v>
      </c>
      <c r="D8096" s="6">
        <v>1017435</v>
      </c>
      <c r="E8096" s="6">
        <v>2400</v>
      </c>
      <c r="F8096" s="7" t="s">
        <v>21</v>
      </c>
      <c r="G8096" s="6">
        <v>11.86</v>
      </c>
    </row>
    <row r="8097" spans="1:7" ht="15" thickBot="1" x14ac:dyDescent="0.35">
      <c r="A8097" s="6">
        <v>159.11099999999999</v>
      </c>
      <c r="B8097" s="19">
        <f>(A8097-G8097)/G8097</f>
        <v>7.0652372262773708</v>
      </c>
      <c r="C8097" s="30" t="s">
        <v>383</v>
      </c>
      <c r="D8097" s="6">
        <v>1014538</v>
      </c>
      <c r="E8097" s="6">
        <v>1792</v>
      </c>
      <c r="F8097" s="7" t="s">
        <v>19</v>
      </c>
      <c r="G8097" s="6">
        <v>19.728000000000002</v>
      </c>
    </row>
    <row r="8098" spans="1:7" ht="15" thickBot="1" x14ac:dyDescent="0.35">
      <c r="A8098" s="6">
        <v>159.11099999999999</v>
      </c>
      <c r="B8098" s="19">
        <f>(A8098-G8098)/G8098</f>
        <v>5.5683206737120212</v>
      </c>
      <c r="C8098" s="30" t="s">
        <v>116</v>
      </c>
      <c r="D8098" s="6">
        <v>1011932</v>
      </c>
      <c r="E8098" s="6">
        <v>1021</v>
      </c>
      <c r="F8098" s="7" t="s">
        <v>17</v>
      </c>
      <c r="G8098" s="6">
        <v>24.224</v>
      </c>
    </row>
    <row r="8099" spans="1:7" ht="15" thickBot="1" x14ac:dyDescent="0.35">
      <c r="A8099" s="6">
        <v>159.11099999999999</v>
      </c>
      <c r="B8099" s="19">
        <f>(A8099-G8099)/G8099</f>
        <v>3.9579646017699113</v>
      </c>
      <c r="C8099" s="30" t="s">
        <v>384</v>
      </c>
      <c r="D8099" s="6">
        <v>1011720</v>
      </c>
      <c r="E8099" s="6">
        <v>957</v>
      </c>
      <c r="F8099" s="7" t="s">
        <v>31</v>
      </c>
      <c r="G8099" s="6">
        <v>32.091999999999999</v>
      </c>
    </row>
    <row r="8100" spans="1:7" ht="15" thickBot="1" x14ac:dyDescent="0.35">
      <c r="A8100" s="6">
        <v>159.11099999999999</v>
      </c>
      <c r="B8100" s="19">
        <f>(A8100-G8100)/G8100</f>
        <v>3.7901914739884388</v>
      </c>
      <c r="C8100" s="30" t="s">
        <v>136</v>
      </c>
      <c r="D8100" s="6">
        <v>1016536</v>
      </c>
      <c r="E8100" s="6">
        <v>231</v>
      </c>
      <c r="F8100" s="7" t="s">
        <v>23</v>
      </c>
      <c r="G8100" s="6">
        <v>33.216000000000001</v>
      </c>
    </row>
    <row r="8101" spans="1:7" ht="15" thickBot="1" x14ac:dyDescent="0.35">
      <c r="A8101" s="6">
        <v>159.11099999999999</v>
      </c>
      <c r="B8101" s="19">
        <f>(A8101-G8101)/G8101</f>
        <v>2.3267332943045909</v>
      </c>
      <c r="C8101" s="30" t="s">
        <v>353</v>
      </c>
      <c r="D8101" s="6">
        <v>1011890</v>
      </c>
      <c r="E8101" s="6">
        <v>2470</v>
      </c>
      <c r="F8101" s="7" t="s">
        <v>42</v>
      </c>
      <c r="G8101" s="6">
        <v>47.828000000000003</v>
      </c>
    </row>
    <row r="8102" spans="1:7" ht="15" thickBot="1" x14ac:dyDescent="0.35">
      <c r="A8102" s="6">
        <v>159.11099999999999</v>
      </c>
      <c r="B8102" s="19">
        <f>(A8102-G8102)/G8102</f>
        <v>2.0164366421475695</v>
      </c>
      <c r="C8102" s="30" t="s">
        <v>65</v>
      </c>
      <c r="D8102" s="6">
        <v>1008530</v>
      </c>
      <c r="E8102" s="6">
        <v>2655</v>
      </c>
      <c r="F8102" s="7" t="s">
        <v>35</v>
      </c>
      <c r="G8102" s="6">
        <v>52.747999999999998</v>
      </c>
    </row>
    <row r="8103" spans="1:7" ht="15" thickBot="1" x14ac:dyDescent="0.35">
      <c r="A8103" s="6">
        <v>159.11099999999999</v>
      </c>
      <c r="B8103" s="19">
        <f>(A8103-G8103)/G8103</f>
        <v>1.3378048780487803</v>
      </c>
      <c r="C8103" s="30" t="s">
        <v>62</v>
      </c>
      <c r="D8103" s="6">
        <v>1018107</v>
      </c>
      <c r="E8103" s="6">
        <v>2731</v>
      </c>
      <c r="F8103" s="7" t="s">
        <v>19</v>
      </c>
      <c r="G8103" s="6">
        <v>68.06</v>
      </c>
    </row>
    <row r="8104" spans="1:7" ht="15" thickBot="1" x14ac:dyDescent="0.35">
      <c r="A8104" s="6">
        <v>159.11099999999999</v>
      </c>
      <c r="B8104" s="19">
        <f>(A8104-G8104)/G8104</f>
        <v>1.2998236586493987</v>
      </c>
      <c r="C8104" s="30" t="s">
        <v>96</v>
      </c>
      <c r="D8104" s="6">
        <v>1014576</v>
      </c>
      <c r="E8104" s="6">
        <v>1830</v>
      </c>
      <c r="F8104" s="7" t="s">
        <v>23</v>
      </c>
      <c r="G8104" s="6">
        <v>69.183999999999997</v>
      </c>
    </row>
    <row r="8105" spans="1:7" ht="15" thickBot="1" x14ac:dyDescent="0.35">
      <c r="A8105" s="6">
        <v>159.11099999999999</v>
      </c>
      <c r="B8105" s="19">
        <f>(A8105-G8105)/G8105</f>
        <v>0.95113307499877353</v>
      </c>
      <c r="C8105" s="30" t="s">
        <v>67</v>
      </c>
      <c r="D8105" s="6">
        <v>1011232</v>
      </c>
      <c r="E8105" s="6">
        <v>2089</v>
      </c>
      <c r="F8105" s="7" t="s">
        <v>23</v>
      </c>
      <c r="G8105" s="6">
        <v>81.548000000000002</v>
      </c>
    </row>
    <row r="8106" spans="1:7" ht="15" thickBot="1" x14ac:dyDescent="0.35">
      <c r="A8106" s="6">
        <v>159.11099999999999</v>
      </c>
      <c r="B8106" s="19">
        <f>(A8106-G8106)/G8106</f>
        <v>0.22025124240750962</v>
      </c>
      <c r="C8106" s="30" t="s">
        <v>370</v>
      </c>
      <c r="D8106" s="6">
        <v>1008249</v>
      </c>
      <c r="E8106" s="6">
        <v>2775</v>
      </c>
      <c r="F8106" s="7" t="s">
        <v>19</v>
      </c>
      <c r="G8106" s="6">
        <v>130.392</v>
      </c>
    </row>
    <row r="8107" spans="1:7" ht="15" thickBot="1" x14ac:dyDescent="0.35">
      <c r="A8107" s="6">
        <v>159.11099999999999</v>
      </c>
      <c r="B8107" s="19">
        <f>(A8107-G8107)/G8107</f>
        <v>0.16459040871296401</v>
      </c>
      <c r="C8107" s="30" t="s">
        <v>336</v>
      </c>
      <c r="D8107" s="6">
        <v>1012023</v>
      </c>
      <c r="E8107" s="6">
        <v>1464</v>
      </c>
      <c r="F8107" s="7" t="s">
        <v>21</v>
      </c>
      <c r="G8107" s="6">
        <v>136.624</v>
      </c>
    </row>
    <row r="8108" spans="1:7" ht="15" thickBot="1" x14ac:dyDescent="0.35">
      <c r="A8108" s="6">
        <v>159.11099999999999</v>
      </c>
      <c r="B8108" s="19">
        <f>(A8108-G8108)/G8108</f>
        <v>-5.3451599086236513E-2</v>
      </c>
      <c r="C8108" s="30" t="s">
        <v>217</v>
      </c>
      <c r="D8108" s="6">
        <v>1009688</v>
      </c>
      <c r="E8108" s="6">
        <v>756</v>
      </c>
      <c r="F8108" s="7" t="s">
        <v>31</v>
      </c>
      <c r="G8108" s="6">
        <v>168.096</v>
      </c>
    </row>
    <row r="8109" spans="1:7" ht="15" thickBot="1" x14ac:dyDescent="0.35">
      <c r="A8109" s="6">
        <v>159.11099999999999</v>
      </c>
      <c r="B8109" s="19">
        <f>(A8109-G8109)/G8109</f>
        <v>-9.5775272214771251E-2</v>
      </c>
      <c r="C8109" s="30" t="s">
        <v>140</v>
      </c>
      <c r="D8109" s="6">
        <v>1019535</v>
      </c>
      <c r="E8109" s="6">
        <v>1063</v>
      </c>
      <c r="F8109" s="7" t="s">
        <v>25</v>
      </c>
      <c r="G8109" s="6">
        <v>175.964</v>
      </c>
    </row>
    <row r="8110" spans="1:7" ht="15" thickBot="1" x14ac:dyDescent="0.35">
      <c r="A8110" s="6">
        <v>159.11099999999999</v>
      </c>
      <c r="B8110" s="19">
        <f>(A8110-G8110)/G8110</f>
        <v>-0.14493228718830622</v>
      </c>
      <c r="C8110" s="30" t="s">
        <v>126</v>
      </c>
      <c r="D8110" s="6">
        <v>1019694</v>
      </c>
      <c r="E8110" s="6">
        <v>724</v>
      </c>
      <c r="F8110" s="7" t="s">
        <v>17</v>
      </c>
      <c r="G8110" s="6">
        <v>186.08</v>
      </c>
    </row>
    <row r="8111" spans="1:7" ht="15" thickBot="1" x14ac:dyDescent="0.35">
      <c r="A8111" s="6">
        <v>159.11099999999999</v>
      </c>
      <c r="B8111" s="19">
        <f>(A8111-G8111)/G8111</f>
        <v>-0.16758569455489064</v>
      </c>
      <c r="C8111" s="30" t="s">
        <v>348</v>
      </c>
      <c r="D8111" s="6">
        <v>1007623</v>
      </c>
      <c r="E8111" s="6">
        <v>651</v>
      </c>
      <c r="F8111" s="7" t="s">
        <v>17</v>
      </c>
      <c r="G8111" s="6">
        <v>191.14400000000001</v>
      </c>
    </row>
    <row r="8112" spans="1:7" ht="15" thickBot="1" x14ac:dyDescent="0.35">
      <c r="A8112" s="6">
        <v>159.11099999999999</v>
      </c>
      <c r="B8112" s="19">
        <f>(A8112-G8112)/G8112</f>
        <v>-0.17962031059871728</v>
      </c>
      <c r="C8112" s="30" t="s">
        <v>317</v>
      </c>
      <c r="D8112" s="6">
        <v>1015201</v>
      </c>
      <c r="E8112" s="6">
        <v>2742</v>
      </c>
      <c r="F8112" s="7" t="s">
        <v>27</v>
      </c>
      <c r="G8112" s="6">
        <v>193.94800000000001</v>
      </c>
    </row>
    <row r="8113" spans="1:7" ht="15" thickBot="1" x14ac:dyDescent="0.35">
      <c r="A8113" s="6">
        <v>159.11099999999999</v>
      </c>
      <c r="B8113" s="19">
        <f>(A8113-G8113)/G8113</f>
        <v>-0.22455991578454881</v>
      </c>
      <c r="C8113" s="30" t="s">
        <v>376</v>
      </c>
      <c r="D8113" s="6">
        <v>1015753</v>
      </c>
      <c r="E8113" s="6">
        <v>1230</v>
      </c>
      <c r="F8113" s="7" t="s">
        <v>27</v>
      </c>
      <c r="G8113" s="6">
        <v>205.18799999999999</v>
      </c>
    </row>
    <row r="8114" spans="1:7" ht="15" thickBot="1" x14ac:dyDescent="0.35">
      <c r="A8114" s="6">
        <v>159.20063999999999</v>
      </c>
      <c r="B8114" s="19">
        <f>(A8114-G8114)/G8114</f>
        <v>0.61598765682731726</v>
      </c>
      <c r="C8114" s="30" t="s">
        <v>386</v>
      </c>
      <c r="D8114" s="6">
        <v>1016014</v>
      </c>
      <c r="E8114" s="6">
        <v>447</v>
      </c>
      <c r="F8114" s="7" t="s">
        <v>87</v>
      </c>
      <c r="G8114" s="6">
        <v>98.516000000000005</v>
      </c>
    </row>
    <row r="8115" spans="1:7" ht="15" thickBot="1" x14ac:dyDescent="0.35">
      <c r="A8115" s="6">
        <v>159.20063999999999</v>
      </c>
      <c r="B8115" s="19">
        <f>(A8115-G8115)/G8115</f>
        <v>-0.14494682793735364</v>
      </c>
      <c r="C8115" s="30" t="s">
        <v>143</v>
      </c>
      <c r="D8115" s="6">
        <v>1019734</v>
      </c>
      <c r="E8115" s="6">
        <v>2660</v>
      </c>
      <c r="F8115" s="7" t="s">
        <v>87</v>
      </c>
      <c r="G8115" s="6">
        <v>186.18799999999999</v>
      </c>
    </row>
    <row r="8116" spans="1:7" ht="15" thickBot="1" x14ac:dyDescent="0.35">
      <c r="A8116" s="6">
        <v>159.3956</v>
      </c>
      <c r="B8116" s="19">
        <f>(A8116-G8116)/G8116</f>
        <v>-0.71915369687101094</v>
      </c>
      <c r="C8116" s="30" t="s">
        <v>60</v>
      </c>
      <c r="D8116" s="6">
        <v>1002573</v>
      </c>
      <c r="E8116" s="6">
        <v>2573</v>
      </c>
      <c r="F8116" s="7" t="s">
        <v>42</v>
      </c>
      <c r="G8116" s="6">
        <v>567.55456000000004</v>
      </c>
    </row>
    <row r="8117" spans="1:7" ht="15" thickBot="1" x14ac:dyDescent="0.35">
      <c r="A8117" s="6">
        <v>159.5592</v>
      </c>
      <c r="B8117" s="19">
        <f>(A8117-G8117)/G8117</f>
        <v>18.150168026884302</v>
      </c>
      <c r="C8117" s="30" t="s">
        <v>67</v>
      </c>
      <c r="D8117" s="6">
        <v>1007377</v>
      </c>
      <c r="E8117" s="6">
        <v>1407</v>
      </c>
      <c r="F8117" s="7" t="s">
        <v>27</v>
      </c>
      <c r="G8117" s="6">
        <v>8.3320000000000007</v>
      </c>
    </row>
    <row r="8118" spans="1:7" ht="15" thickBot="1" x14ac:dyDescent="0.35">
      <c r="A8118" s="6">
        <v>159.5592</v>
      </c>
      <c r="B8118" s="19">
        <f>(A8118-G8118)/G8118</f>
        <v>10.798225377107366</v>
      </c>
      <c r="C8118" s="30" t="s">
        <v>157</v>
      </c>
      <c r="D8118" s="6">
        <v>1010040</v>
      </c>
      <c r="E8118" s="6">
        <v>2244</v>
      </c>
      <c r="F8118" s="7" t="s">
        <v>25</v>
      </c>
      <c r="G8118" s="6">
        <v>13.523999999999999</v>
      </c>
    </row>
    <row r="8119" spans="1:7" ht="15" thickBot="1" x14ac:dyDescent="0.35">
      <c r="A8119" s="6">
        <v>159.5592</v>
      </c>
      <c r="B8119" s="19">
        <f>(A8119-G8119)/G8119</f>
        <v>4.9227616926503339</v>
      </c>
      <c r="C8119" s="30" t="s">
        <v>376</v>
      </c>
      <c r="D8119" s="6">
        <v>1010329</v>
      </c>
      <c r="E8119" s="6">
        <v>1516</v>
      </c>
      <c r="F8119" s="7" t="s">
        <v>42</v>
      </c>
      <c r="G8119" s="6">
        <v>26.94</v>
      </c>
    </row>
    <row r="8120" spans="1:7" ht="15" thickBot="1" x14ac:dyDescent="0.35">
      <c r="A8120" s="6">
        <v>159.5592</v>
      </c>
      <c r="B8120" s="19">
        <f>(A8120-G8120)/G8120</f>
        <v>4.2514218009478677</v>
      </c>
      <c r="C8120" s="30" t="s">
        <v>156</v>
      </c>
      <c r="D8120" s="6">
        <v>1010960</v>
      </c>
      <c r="E8120" s="6">
        <v>779</v>
      </c>
      <c r="F8120" s="7" t="s">
        <v>21</v>
      </c>
      <c r="G8120" s="6">
        <v>30.384</v>
      </c>
    </row>
    <row r="8121" spans="1:7" ht="15" thickBot="1" x14ac:dyDescent="0.35">
      <c r="A8121" s="6">
        <v>159.5592</v>
      </c>
      <c r="B8121" s="19">
        <f>(A8121-G8121)/G8121</f>
        <v>2.7325535697576497</v>
      </c>
      <c r="C8121" s="30" t="s">
        <v>280</v>
      </c>
      <c r="D8121" s="6">
        <v>1011215</v>
      </c>
      <c r="E8121" s="6">
        <v>1068</v>
      </c>
      <c r="F8121" s="7" t="s">
        <v>21</v>
      </c>
      <c r="G8121" s="6">
        <v>42.747999999999998</v>
      </c>
    </row>
    <row r="8122" spans="1:7" ht="15" thickBot="1" x14ac:dyDescent="0.35">
      <c r="A8122" s="6">
        <v>159.5592</v>
      </c>
      <c r="B8122" s="19">
        <f>(A8122-G8122)/G8122</f>
        <v>1.7282538814034607</v>
      </c>
      <c r="C8122" s="30" t="s">
        <v>387</v>
      </c>
      <c r="D8122" s="6">
        <v>1012091</v>
      </c>
      <c r="E8122" s="6">
        <v>1281</v>
      </c>
      <c r="F8122" s="7" t="s">
        <v>42</v>
      </c>
      <c r="G8122" s="6">
        <v>58.484000000000002</v>
      </c>
    </row>
    <row r="8123" spans="1:7" ht="15" thickBot="1" x14ac:dyDescent="0.35">
      <c r="A8123" s="6">
        <v>159.5592</v>
      </c>
      <c r="B8123" s="19">
        <f>(A8123-G8123)/G8123</f>
        <v>1.4461764886245174</v>
      </c>
      <c r="C8123" s="30" t="s">
        <v>184</v>
      </c>
      <c r="D8123" s="6">
        <v>1016870</v>
      </c>
      <c r="E8123" s="6">
        <v>1217</v>
      </c>
      <c r="F8123" s="7" t="s">
        <v>21</v>
      </c>
      <c r="G8123" s="6">
        <v>65.227999999999994</v>
      </c>
    </row>
    <row r="8124" spans="1:7" ht="15" thickBot="1" x14ac:dyDescent="0.35">
      <c r="A8124" s="6">
        <v>159.5592</v>
      </c>
      <c r="B8124" s="19">
        <f>(A8124-G8124)/G8124</f>
        <v>1.2086152483251205</v>
      </c>
      <c r="C8124" s="30" t="s">
        <v>18</v>
      </c>
      <c r="D8124" s="6">
        <v>1008458</v>
      </c>
      <c r="E8124" s="6">
        <v>2293</v>
      </c>
      <c r="F8124" s="7" t="s">
        <v>27</v>
      </c>
      <c r="G8124" s="6">
        <v>72.244</v>
      </c>
    </row>
    <row r="8125" spans="1:7" ht="15" thickBot="1" x14ac:dyDescent="0.35">
      <c r="A8125" s="6">
        <v>159.5592</v>
      </c>
      <c r="B8125" s="19">
        <f>(A8125-G8125)/G8125</f>
        <v>0.84940423756316952</v>
      </c>
      <c r="C8125" s="30" t="s">
        <v>349</v>
      </c>
      <c r="D8125" s="6">
        <v>1008467</v>
      </c>
      <c r="E8125" s="6">
        <v>2687</v>
      </c>
      <c r="F8125" s="7" t="s">
        <v>23</v>
      </c>
      <c r="G8125" s="6">
        <v>86.275999999999996</v>
      </c>
    </row>
    <row r="8126" spans="1:7" ht="15" thickBot="1" x14ac:dyDescent="0.35">
      <c r="A8126" s="6">
        <v>159.5592</v>
      </c>
      <c r="B8126" s="19">
        <f>(A8126-G8126)/G8126</f>
        <v>0.73050193050193069</v>
      </c>
      <c r="C8126" s="30" t="s">
        <v>97</v>
      </c>
      <c r="D8126" s="6">
        <v>1017384</v>
      </c>
      <c r="E8126" s="6">
        <v>900</v>
      </c>
      <c r="F8126" s="7" t="s">
        <v>23</v>
      </c>
      <c r="G8126" s="6">
        <v>92.203999999999994</v>
      </c>
    </row>
    <row r="8127" spans="1:7" ht="15" thickBot="1" x14ac:dyDescent="0.35">
      <c r="A8127" s="6">
        <v>159.5592</v>
      </c>
      <c r="B8127" s="19">
        <f>(A8127-G8127)/G8127</f>
        <v>0.35155519414515152</v>
      </c>
      <c r="C8127" s="30" t="s">
        <v>252</v>
      </c>
      <c r="D8127" s="6">
        <v>1009935</v>
      </c>
      <c r="E8127" s="6">
        <v>1070</v>
      </c>
      <c r="F8127" s="7" t="s">
        <v>31</v>
      </c>
      <c r="G8127" s="6">
        <v>118.056</v>
      </c>
    </row>
    <row r="8128" spans="1:7" ht="15" thickBot="1" x14ac:dyDescent="0.35">
      <c r="A8128" s="6">
        <v>159.5592</v>
      </c>
      <c r="B8128" s="19">
        <f>(A8128-G8128)/G8128</f>
        <v>0.15951979536073482</v>
      </c>
      <c r="C8128" s="30" t="s">
        <v>267</v>
      </c>
      <c r="D8128" s="6">
        <v>1008971</v>
      </c>
      <c r="E8128" s="6">
        <v>2738</v>
      </c>
      <c r="F8128" s="7" t="s">
        <v>42</v>
      </c>
      <c r="G8128" s="6">
        <v>137.608</v>
      </c>
    </row>
    <row r="8129" spans="1:7" ht="15" thickBot="1" x14ac:dyDescent="0.35">
      <c r="A8129" s="6">
        <v>159.5592</v>
      </c>
      <c r="B8129" s="19">
        <f>(A8129-G8129)/G8129</f>
        <v>0.11748655311519507</v>
      </c>
      <c r="C8129" s="30" t="s">
        <v>365</v>
      </c>
      <c r="D8129" s="6">
        <v>1010039</v>
      </c>
      <c r="E8129" s="6">
        <v>2574</v>
      </c>
      <c r="F8129" s="7" t="s">
        <v>27</v>
      </c>
      <c r="G8129" s="6">
        <v>142.78399999999999</v>
      </c>
    </row>
    <row r="8130" spans="1:7" ht="15" thickBot="1" x14ac:dyDescent="0.35">
      <c r="A8130" s="6">
        <v>159.5592</v>
      </c>
      <c r="B8130" s="19">
        <f>(A8130-G8130)/G8130</f>
        <v>4.3552648790058851E-2</v>
      </c>
      <c r="C8130" s="30" t="s">
        <v>178</v>
      </c>
      <c r="D8130" s="6">
        <v>1014579</v>
      </c>
      <c r="E8130" s="6">
        <v>482</v>
      </c>
      <c r="F8130" s="7" t="s">
        <v>23</v>
      </c>
      <c r="G8130" s="6">
        <v>152.9</v>
      </c>
    </row>
    <row r="8131" spans="1:7" ht="15" thickBot="1" x14ac:dyDescent="0.35">
      <c r="A8131" s="6">
        <v>159.5592</v>
      </c>
      <c r="B8131" s="19">
        <f>(A8131-G8131)/G8131</f>
        <v>4.3552648790058851E-2</v>
      </c>
      <c r="C8131" s="30" t="s">
        <v>298</v>
      </c>
      <c r="D8131" s="6">
        <v>1014864</v>
      </c>
      <c r="E8131" s="6">
        <v>1663</v>
      </c>
      <c r="F8131" s="7" t="s">
        <v>35</v>
      </c>
      <c r="G8131" s="6">
        <v>152.9</v>
      </c>
    </row>
    <row r="8132" spans="1:7" ht="15" thickBot="1" x14ac:dyDescent="0.35">
      <c r="A8132" s="6">
        <v>159.5592</v>
      </c>
      <c r="B8132" s="19">
        <f>(A8132-G8132)/G8132</f>
        <v>-2.1205280463267331E-2</v>
      </c>
      <c r="C8132" s="30" t="s">
        <v>155</v>
      </c>
      <c r="D8132" s="6">
        <v>1018377</v>
      </c>
      <c r="E8132" s="6">
        <v>2122</v>
      </c>
      <c r="F8132" s="7" t="s">
        <v>19</v>
      </c>
      <c r="G8132" s="6">
        <v>163.01599999999999</v>
      </c>
    </row>
    <row r="8133" spans="1:7" ht="15" thickBot="1" x14ac:dyDescent="0.35">
      <c r="A8133" s="6">
        <v>159.5592</v>
      </c>
      <c r="B8133" s="19">
        <f>(A8133-G8133)/G8133</f>
        <v>-0.10135844465971303</v>
      </c>
      <c r="C8133" s="30" t="s">
        <v>339</v>
      </c>
      <c r="D8133" s="6">
        <v>1007783</v>
      </c>
      <c r="E8133" s="6">
        <v>1403</v>
      </c>
      <c r="F8133" s="7" t="s">
        <v>31</v>
      </c>
      <c r="G8133" s="6">
        <v>177.55600000000001</v>
      </c>
    </row>
    <row r="8134" spans="1:7" ht="15" thickBot="1" x14ac:dyDescent="0.35">
      <c r="A8134" s="6">
        <v>159.5592</v>
      </c>
      <c r="B8134" s="19">
        <f>(A8134-G8134)/G8134</f>
        <v>-0.1748246829813202</v>
      </c>
      <c r="C8134" s="30" t="s">
        <v>88</v>
      </c>
      <c r="D8134" s="6">
        <v>1016287</v>
      </c>
      <c r="E8134" s="6">
        <v>316</v>
      </c>
      <c r="F8134" s="7" t="s">
        <v>31</v>
      </c>
      <c r="G8134" s="6">
        <v>193.364</v>
      </c>
    </row>
    <row r="8135" spans="1:7" ht="15" thickBot="1" x14ac:dyDescent="0.35">
      <c r="A8135" s="6">
        <v>159.5592</v>
      </c>
      <c r="B8135" s="19">
        <f>(A8135-G8135)/G8135</f>
        <v>-0.18430771118336295</v>
      </c>
      <c r="C8135" s="30" t="s">
        <v>51</v>
      </c>
      <c r="D8135" s="6">
        <v>1014202</v>
      </c>
      <c r="E8135" s="6">
        <v>2399</v>
      </c>
      <c r="F8135" s="7" t="s">
        <v>23</v>
      </c>
      <c r="G8135" s="6">
        <v>195.61199999999999</v>
      </c>
    </row>
    <row r="8136" spans="1:7" ht="15" thickBot="1" x14ac:dyDescent="0.35">
      <c r="A8136" s="6">
        <v>159.5592</v>
      </c>
      <c r="B8136" s="19">
        <f>(A8136-G8136)/G8136</f>
        <v>-0.21584824061332802</v>
      </c>
      <c r="C8136" s="30" t="s">
        <v>331</v>
      </c>
      <c r="D8136" s="6">
        <v>1011899</v>
      </c>
      <c r="E8136" s="6">
        <v>869</v>
      </c>
      <c r="F8136" s="7" t="s">
        <v>17</v>
      </c>
      <c r="G8136" s="6">
        <v>203.48</v>
      </c>
    </row>
    <row r="8137" spans="1:7" ht="15" thickBot="1" x14ac:dyDescent="0.35">
      <c r="A8137" s="6">
        <v>159.63999999999999</v>
      </c>
      <c r="B8137" s="19">
        <f>(A8137-G8137)/G8137</f>
        <v>-0.13303963992145007</v>
      </c>
      <c r="C8137" s="30" t="s">
        <v>305</v>
      </c>
      <c r="D8137" s="6">
        <v>1002295</v>
      </c>
      <c r="E8137" s="6">
        <v>2295</v>
      </c>
      <c r="F8137" s="7" t="s">
        <v>87</v>
      </c>
      <c r="G8137" s="6">
        <v>184.13759999999999</v>
      </c>
    </row>
    <row r="8138" spans="1:7" ht="15" thickBot="1" x14ac:dyDescent="0.35">
      <c r="A8138" s="6">
        <v>159.9</v>
      </c>
      <c r="B8138" s="19">
        <f>(A8138-G8138)/G8138</f>
        <v>1.2034991400978965</v>
      </c>
      <c r="C8138" s="30" t="s">
        <v>380</v>
      </c>
      <c r="D8138" s="6">
        <v>1002605</v>
      </c>
      <c r="E8138" s="6">
        <v>2605</v>
      </c>
      <c r="F8138" s="7" t="s">
        <v>27</v>
      </c>
      <c r="G8138" s="6">
        <v>72.566400000000002</v>
      </c>
    </row>
    <row r="8139" spans="1:7" ht="15" thickBot="1" x14ac:dyDescent="0.35">
      <c r="A8139" s="6">
        <v>159.98944</v>
      </c>
      <c r="B8139" s="19">
        <f>(A8139-G8139)/G8139</f>
        <v>0.83866286553191616</v>
      </c>
      <c r="C8139" s="30" t="s">
        <v>372</v>
      </c>
      <c r="D8139" s="6">
        <v>1001545</v>
      </c>
      <c r="E8139" s="6">
        <v>1545</v>
      </c>
      <c r="F8139" s="7" t="s">
        <v>27</v>
      </c>
      <c r="G8139" s="6">
        <v>87.014015999999998</v>
      </c>
    </row>
    <row r="8140" spans="1:7" ht="15" thickBot="1" x14ac:dyDescent="0.35">
      <c r="A8140" s="6">
        <v>160.00739999999999</v>
      </c>
      <c r="B8140" s="19">
        <f>(A8140-G8140)/G8140</f>
        <v>94.698205741626793</v>
      </c>
      <c r="C8140" s="30" t="s">
        <v>328</v>
      </c>
      <c r="D8140" s="6">
        <v>1010067</v>
      </c>
      <c r="E8140" s="6">
        <v>2609</v>
      </c>
      <c r="F8140" s="7" t="s">
        <v>31</v>
      </c>
      <c r="G8140" s="6">
        <v>1.6719999999999999</v>
      </c>
    </row>
    <row r="8141" spans="1:7" ht="15" thickBot="1" x14ac:dyDescent="0.35">
      <c r="A8141" s="6">
        <v>160.00739999999999</v>
      </c>
      <c r="B8141" s="19">
        <f>(A8141-G8141)/G8141</f>
        <v>9.5351198314458774</v>
      </c>
      <c r="C8141" s="30" t="s">
        <v>40</v>
      </c>
      <c r="D8141" s="6">
        <v>1011658</v>
      </c>
      <c r="E8141" s="6">
        <v>2042</v>
      </c>
      <c r="F8141" s="7" t="s">
        <v>23</v>
      </c>
      <c r="G8141" s="6">
        <v>15.188000000000001</v>
      </c>
    </row>
    <row r="8142" spans="1:7" ht="15" thickBot="1" x14ac:dyDescent="0.35">
      <c r="A8142" s="6">
        <v>160.00739999999999</v>
      </c>
      <c r="B8142" s="19">
        <f>(A8142-G8142)/G8142</f>
        <v>8.1768410185822429</v>
      </c>
      <c r="C8142" s="30" t="s">
        <v>243</v>
      </c>
      <c r="D8142" s="6">
        <v>1009904</v>
      </c>
      <c r="E8142" s="6">
        <v>2237</v>
      </c>
      <c r="F8142" s="7" t="s">
        <v>19</v>
      </c>
      <c r="G8142" s="6">
        <v>17.436</v>
      </c>
    </row>
    <row r="8143" spans="1:7" ht="15" thickBot="1" x14ac:dyDescent="0.35">
      <c r="A8143" s="6">
        <v>160.00739999999999</v>
      </c>
      <c r="B8143" s="19">
        <f>(A8143-G8143)/G8143</f>
        <v>7.1403846153846153</v>
      </c>
      <c r="C8143" s="30" t="s">
        <v>291</v>
      </c>
      <c r="D8143" s="6">
        <v>1016856</v>
      </c>
      <c r="E8143" s="6">
        <v>263</v>
      </c>
      <c r="F8143" s="7" t="s">
        <v>21</v>
      </c>
      <c r="G8143" s="6">
        <v>19.655999999999999</v>
      </c>
    </row>
    <row r="8144" spans="1:7" ht="15" thickBot="1" x14ac:dyDescent="0.35">
      <c r="A8144" s="6">
        <v>160.00739999999999</v>
      </c>
      <c r="B8144" s="19">
        <f>(A8144-G8144)/G8144</f>
        <v>5.3304082924513363</v>
      </c>
      <c r="C8144" s="30" t="s">
        <v>156</v>
      </c>
      <c r="D8144" s="6">
        <v>1017994</v>
      </c>
      <c r="E8144" s="6">
        <v>1150</v>
      </c>
      <c r="F8144" s="7" t="s">
        <v>25</v>
      </c>
      <c r="G8144" s="6">
        <v>25.276</v>
      </c>
    </row>
    <row r="8145" spans="1:7" ht="15" thickBot="1" x14ac:dyDescent="0.35">
      <c r="A8145" s="6">
        <v>160.00739999999999</v>
      </c>
      <c r="B8145" s="19">
        <f>(A8145-G8145)/G8145</f>
        <v>4.8133774160732443</v>
      </c>
      <c r="C8145" s="30" t="s">
        <v>62</v>
      </c>
      <c r="D8145" s="6">
        <v>1017159</v>
      </c>
      <c r="E8145" s="6">
        <v>2513</v>
      </c>
      <c r="F8145" s="7" t="s">
        <v>35</v>
      </c>
      <c r="G8145" s="6">
        <v>27.524000000000001</v>
      </c>
    </row>
    <row r="8146" spans="1:7" ht="15" thickBot="1" x14ac:dyDescent="0.35">
      <c r="A8146" s="6">
        <v>160.00739999999999</v>
      </c>
      <c r="B8146" s="19">
        <f>(A8146-G8146)/G8146</f>
        <v>3.39919168591224</v>
      </c>
      <c r="C8146" s="30" t="s">
        <v>306</v>
      </c>
      <c r="D8146" s="6">
        <v>1006841</v>
      </c>
      <c r="E8146" s="6">
        <v>1802</v>
      </c>
      <c r="F8146" s="7" t="s">
        <v>31</v>
      </c>
      <c r="G8146" s="6">
        <v>36.372</v>
      </c>
    </row>
    <row r="8147" spans="1:7" ht="15" thickBot="1" x14ac:dyDescent="0.35">
      <c r="A8147" s="6">
        <v>160.00739999999999</v>
      </c>
      <c r="B8147" s="19">
        <f>(A8147-G8147)/G8147</f>
        <v>1.4329065807079429</v>
      </c>
      <c r="C8147" s="30" t="s">
        <v>268</v>
      </c>
      <c r="D8147" s="6">
        <v>1009759</v>
      </c>
      <c r="E8147" s="6">
        <v>472</v>
      </c>
      <c r="F8147" s="7" t="s">
        <v>19</v>
      </c>
      <c r="G8147" s="6">
        <v>65.768000000000001</v>
      </c>
    </row>
    <row r="8148" spans="1:7" ht="15" thickBot="1" x14ac:dyDescent="0.35">
      <c r="A8148" s="6">
        <v>160.00739999999999</v>
      </c>
      <c r="B8148" s="19">
        <f>(A8148-G8148)/G8148</f>
        <v>1.3920259522812892</v>
      </c>
      <c r="C8148" s="30" t="s">
        <v>49</v>
      </c>
      <c r="D8148" s="6">
        <v>1012694</v>
      </c>
      <c r="E8148" s="6">
        <v>1063</v>
      </c>
      <c r="F8148" s="7" t="s">
        <v>23</v>
      </c>
      <c r="G8148" s="6">
        <v>66.891999999999996</v>
      </c>
    </row>
    <row r="8149" spans="1:7" ht="15" thickBot="1" x14ac:dyDescent="0.35">
      <c r="A8149" s="6">
        <v>160.00739999999999</v>
      </c>
      <c r="B8149" s="19">
        <f>(A8149-G8149)/G8149</f>
        <v>0.9631846289752648</v>
      </c>
      <c r="C8149" s="30" t="s">
        <v>83</v>
      </c>
      <c r="D8149" s="6">
        <v>1018034</v>
      </c>
      <c r="E8149" s="6">
        <v>2402</v>
      </c>
      <c r="F8149" s="7" t="s">
        <v>21</v>
      </c>
      <c r="G8149" s="6">
        <v>81.504000000000005</v>
      </c>
    </row>
    <row r="8150" spans="1:7" ht="15" thickBot="1" x14ac:dyDescent="0.35">
      <c r="A8150" s="6">
        <v>160.00739999999999</v>
      </c>
      <c r="B8150" s="19">
        <f>(A8150-G8150)/G8150</f>
        <v>0.79035268316698726</v>
      </c>
      <c r="C8150" s="30" t="s">
        <v>214</v>
      </c>
      <c r="D8150" s="6">
        <v>1016166</v>
      </c>
      <c r="E8150" s="6">
        <v>861</v>
      </c>
      <c r="F8150" s="7" t="s">
        <v>19</v>
      </c>
      <c r="G8150" s="6">
        <v>89.372</v>
      </c>
    </row>
    <row r="8151" spans="1:7" ht="15" thickBot="1" x14ac:dyDescent="0.35">
      <c r="A8151" s="6">
        <v>160.00739999999999</v>
      </c>
      <c r="B8151" s="19">
        <f>(A8151-G8151)/G8151</f>
        <v>0.68443026781202609</v>
      </c>
      <c r="C8151" s="30" t="s">
        <v>316</v>
      </c>
      <c r="D8151" s="6">
        <v>1016002</v>
      </c>
      <c r="E8151" s="6">
        <v>2843</v>
      </c>
      <c r="F8151" s="7" t="s">
        <v>21</v>
      </c>
      <c r="G8151" s="6">
        <v>94.992000000000004</v>
      </c>
    </row>
    <row r="8152" spans="1:7" ht="15" thickBot="1" x14ac:dyDescent="0.35">
      <c r="A8152" s="6">
        <v>160.00739999999999</v>
      </c>
      <c r="B8152" s="19">
        <f>(A8152-G8152)/G8152</f>
        <v>0.57277070063694246</v>
      </c>
      <c r="C8152" s="30" t="s">
        <v>193</v>
      </c>
      <c r="D8152" s="6">
        <v>1018423</v>
      </c>
      <c r="E8152" s="6">
        <v>1890</v>
      </c>
      <c r="F8152" s="7" t="s">
        <v>25</v>
      </c>
      <c r="G8152" s="6">
        <v>101.736</v>
      </c>
    </row>
    <row r="8153" spans="1:7" ht="15" thickBot="1" x14ac:dyDescent="0.35">
      <c r="A8153" s="6">
        <v>160.00739999999999</v>
      </c>
      <c r="B8153" s="19">
        <f>(A8153-G8153)/G8153</f>
        <v>0.36208968945791337</v>
      </c>
      <c r="C8153" s="30" t="s">
        <v>311</v>
      </c>
      <c r="D8153" s="6">
        <v>1018013</v>
      </c>
      <c r="E8153" s="6">
        <v>2707</v>
      </c>
      <c r="F8153" s="7" t="s">
        <v>42</v>
      </c>
      <c r="G8153" s="6">
        <v>117.47199999999999</v>
      </c>
    </row>
    <row r="8154" spans="1:7" ht="15" thickBot="1" x14ac:dyDescent="0.35">
      <c r="A8154" s="6">
        <v>160.00739999999999</v>
      </c>
      <c r="B8154" s="19">
        <f>(A8154-G8154)/G8154</f>
        <v>5.0496336563460094E-2</v>
      </c>
      <c r="C8154" s="30" t="s">
        <v>209</v>
      </c>
      <c r="D8154" s="6">
        <v>1013575</v>
      </c>
      <c r="E8154" s="6">
        <v>2163</v>
      </c>
      <c r="F8154" s="7" t="s">
        <v>31</v>
      </c>
      <c r="G8154" s="6">
        <v>152.316</v>
      </c>
    </row>
    <row r="8155" spans="1:7" ht="15" thickBot="1" x14ac:dyDescent="0.35">
      <c r="A8155" s="6">
        <v>160.00739999999999</v>
      </c>
      <c r="B8155" s="19">
        <f>(A8155-G8155)/G8155</f>
        <v>5.9562429271972058E-3</v>
      </c>
      <c r="C8155" s="30" t="s">
        <v>271</v>
      </c>
      <c r="D8155" s="6">
        <v>1015302</v>
      </c>
      <c r="E8155" s="6">
        <v>1048</v>
      </c>
      <c r="F8155" s="7" t="s">
        <v>35</v>
      </c>
      <c r="G8155" s="6">
        <v>159.06</v>
      </c>
    </row>
    <row r="8156" spans="1:7" ht="15" thickBot="1" x14ac:dyDescent="0.35">
      <c r="A8156" s="6">
        <v>160.00739999999999</v>
      </c>
      <c r="B8156" s="19">
        <f>(A8156-G8156)/G8156</f>
        <v>-8.7861133280127693E-2</v>
      </c>
      <c r="C8156" s="30" t="s">
        <v>59</v>
      </c>
      <c r="D8156" s="6">
        <v>1006531</v>
      </c>
      <c r="E8156" s="6">
        <v>2792</v>
      </c>
      <c r="F8156" s="7" t="s">
        <v>27</v>
      </c>
      <c r="G8156" s="6">
        <v>175.42</v>
      </c>
    </row>
    <row r="8157" spans="1:7" ht="15" thickBot="1" x14ac:dyDescent="0.35">
      <c r="A8157" s="6">
        <v>160.00739999999999</v>
      </c>
      <c r="B8157" s="19">
        <f>(A8157-G8157)/G8157</f>
        <v>-0.16020720928767881</v>
      </c>
      <c r="C8157" s="30" t="s">
        <v>156</v>
      </c>
      <c r="D8157" s="6">
        <v>1009872</v>
      </c>
      <c r="E8157" s="6">
        <v>758</v>
      </c>
      <c r="F8157" s="7" t="s">
        <v>25</v>
      </c>
      <c r="G8157" s="6">
        <v>190.53200000000001</v>
      </c>
    </row>
    <row r="8158" spans="1:7" ht="15" thickBot="1" x14ac:dyDescent="0.35">
      <c r="A8158" s="6">
        <v>160.00739999999999</v>
      </c>
      <c r="B8158" s="19">
        <f>(A8158-G8158)/G8158</f>
        <v>0.11640339370935765</v>
      </c>
      <c r="C8158" s="30" t="s">
        <v>37</v>
      </c>
      <c r="D8158" s="6">
        <v>1010234</v>
      </c>
      <c r="E8158" s="6">
        <v>1604</v>
      </c>
      <c r="F8158" s="7" t="s">
        <v>27</v>
      </c>
      <c r="G8158" s="6">
        <v>143.32400000000001</v>
      </c>
    </row>
    <row r="8159" spans="1:7" ht="15" thickBot="1" x14ac:dyDescent="0.35">
      <c r="A8159" s="6">
        <v>160.05600000000001</v>
      </c>
      <c r="B8159" s="19">
        <f>(A8159-G8159)/G8159</f>
        <v>0.40093269473153526</v>
      </c>
      <c r="C8159" s="30" t="s">
        <v>255</v>
      </c>
      <c r="D8159" s="6">
        <v>1002738</v>
      </c>
      <c r="E8159" s="6">
        <v>2738</v>
      </c>
      <c r="F8159" s="7" t="s">
        <v>31</v>
      </c>
      <c r="G8159" s="6">
        <v>114.2496</v>
      </c>
    </row>
    <row r="8160" spans="1:7" ht="15" thickBot="1" x14ac:dyDescent="0.35">
      <c r="A8160" s="6">
        <v>160.08096</v>
      </c>
      <c r="B8160" s="19">
        <f>(A8160-G8160)/G8160</f>
        <v>-0.28516904346832039</v>
      </c>
      <c r="C8160" s="30" t="s">
        <v>105</v>
      </c>
      <c r="D8160" s="6">
        <v>1002143</v>
      </c>
      <c r="E8160" s="6">
        <v>2143</v>
      </c>
      <c r="F8160" s="7" t="s">
        <v>17</v>
      </c>
      <c r="G8160" s="6">
        <v>223.94239999999999</v>
      </c>
    </row>
    <row r="8161" spans="1:7" ht="15" thickBot="1" x14ac:dyDescent="0.35">
      <c r="A8161" s="6">
        <v>160.20160000000001</v>
      </c>
      <c r="B8161" s="19">
        <f>(A8161-G8161)/G8161</f>
        <v>-0.33107521278443625</v>
      </c>
      <c r="C8161" s="30" t="s">
        <v>51</v>
      </c>
      <c r="D8161" s="6">
        <v>1005095</v>
      </c>
      <c r="E8161" s="6">
        <v>2640</v>
      </c>
      <c r="F8161" s="7" t="s">
        <v>19</v>
      </c>
      <c r="G8161" s="6">
        <v>239.49119999999999</v>
      </c>
    </row>
    <row r="8162" spans="1:7" ht="15" thickBot="1" x14ac:dyDescent="0.35">
      <c r="A8162" s="6">
        <v>160.27232000000001</v>
      </c>
      <c r="B8162" s="19">
        <f>(A8162-G8162)/G8162</f>
        <v>-0.66734479442301364</v>
      </c>
      <c r="C8162" s="30" t="s">
        <v>156</v>
      </c>
      <c r="D8162" s="6">
        <v>1001137</v>
      </c>
      <c r="E8162" s="6">
        <v>1137</v>
      </c>
      <c r="F8162" s="7" t="s">
        <v>27</v>
      </c>
      <c r="G8162" s="6">
        <v>481.79712000000001</v>
      </c>
    </row>
    <row r="8163" spans="1:7" ht="15" thickBot="1" x14ac:dyDescent="0.35">
      <c r="A8163" s="6">
        <v>160.41392640000001</v>
      </c>
      <c r="B8163" s="19">
        <f>(A8163-G8163)/G8163</f>
        <v>-0.74242369029771027</v>
      </c>
      <c r="C8163" s="30" t="s">
        <v>194</v>
      </c>
      <c r="D8163" s="6">
        <v>1000640</v>
      </c>
      <c r="E8163" s="6">
        <v>640</v>
      </c>
      <c r="F8163" s="7" t="s">
        <v>31</v>
      </c>
      <c r="G8163" s="6">
        <v>622.78214400000002</v>
      </c>
    </row>
    <row r="8164" spans="1:7" ht="15" thickBot="1" x14ac:dyDescent="0.35">
      <c r="A8164" s="6">
        <v>160.4556</v>
      </c>
      <c r="B8164" s="19">
        <f>(A8164-G8164)/G8164</f>
        <v>0.47342148760330577</v>
      </c>
      <c r="C8164" s="30" t="s">
        <v>328</v>
      </c>
      <c r="D8164" s="6">
        <v>1005473</v>
      </c>
      <c r="E8164" s="6">
        <v>2630</v>
      </c>
      <c r="F8164" s="7" t="s">
        <v>35</v>
      </c>
      <c r="G8164" s="6">
        <v>108.9</v>
      </c>
    </row>
    <row r="8165" spans="1:7" ht="15" thickBot="1" x14ac:dyDescent="0.35">
      <c r="A8165" s="6">
        <v>160.4556</v>
      </c>
      <c r="B8165" s="19">
        <f>(A8165-G8165)/G8165</f>
        <v>19.41419847328244</v>
      </c>
      <c r="C8165" s="30" t="s">
        <v>101</v>
      </c>
      <c r="D8165" s="6">
        <v>1013821</v>
      </c>
      <c r="E8165" s="6">
        <v>1652</v>
      </c>
      <c r="F8165" s="7" t="s">
        <v>19</v>
      </c>
      <c r="G8165" s="6">
        <v>7.86</v>
      </c>
    </row>
    <row r="8166" spans="1:7" ht="15" thickBot="1" x14ac:dyDescent="0.35">
      <c r="A8166" s="6">
        <v>160.4556</v>
      </c>
      <c r="B8166" s="19">
        <f>(A8166-G8166)/G8166</f>
        <v>14.874119509299565</v>
      </c>
      <c r="C8166" s="30" t="s">
        <v>375</v>
      </c>
      <c r="D8166" s="6">
        <v>1009581</v>
      </c>
      <c r="E8166" s="6">
        <v>282</v>
      </c>
      <c r="F8166" s="7" t="s">
        <v>25</v>
      </c>
      <c r="G8166" s="6">
        <v>10.108000000000001</v>
      </c>
    </row>
    <row r="8167" spans="1:7" ht="15" thickBot="1" x14ac:dyDescent="0.35">
      <c r="A8167" s="6">
        <v>160.4556</v>
      </c>
      <c r="B8167" s="19">
        <f>(A8167-G8167)/G8167</f>
        <v>9.6771093957945169</v>
      </c>
      <c r="C8167" s="30" t="s">
        <v>282</v>
      </c>
      <c r="D8167" s="6">
        <v>1008873</v>
      </c>
      <c r="E8167" s="6">
        <v>2224</v>
      </c>
      <c r="F8167" s="7" t="s">
        <v>31</v>
      </c>
      <c r="G8167" s="6">
        <v>15.028</v>
      </c>
    </row>
    <row r="8168" spans="1:7" ht="15" thickBot="1" x14ac:dyDescent="0.35">
      <c r="A8168" s="6">
        <v>160.4556</v>
      </c>
      <c r="B8168" s="19">
        <f>(A8168-G8168)/G8168</f>
        <v>5.8001186641803697</v>
      </c>
      <c r="C8168" s="30" t="s">
        <v>79</v>
      </c>
      <c r="D8168" s="6">
        <v>1010795</v>
      </c>
      <c r="E8168" s="6">
        <v>1704</v>
      </c>
      <c r="F8168" s="7" t="s">
        <v>19</v>
      </c>
      <c r="G8168" s="6">
        <v>23.596</v>
      </c>
    </row>
    <row r="8169" spans="1:7" ht="15" thickBot="1" x14ac:dyDescent="0.35">
      <c r="A8169" s="6">
        <v>160.4556</v>
      </c>
      <c r="B8169" s="19">
        <f>(A8169-G8169)/G8169</f>
        <v>5.2086209565082804</v>
      </c>
      <c r="C8169" s="30" t="s">
        <v>220</v>
      </c>
      <c r="D8169" s="6">
        <v>1009426</v>
      </c>
      <c r="E8169" s="6">
        <v>161</v>
      </c>
      <c r="F8169" s="7" t="s">
        <v>31</v>
      </c>
      <c r="G8169" s="6">
        <v>25.844000000000001</v>
      </c>
    </row>
    <row r="8170" spans="1:7" ht="15" thickBot="1" x14ac:dyDescent="0.35">
      <c r="A8170" s="6">
        <v>160.4556</v>
      </c>
      <c r="B8170" s="19">
        <f>(A8170-G8170)/G8170</f>
        <v>4.4890394088669954</v>
      </c>
      <c r="C8170" s="30" t="s">
        <v>57</v>
      </c>
      <c r="D8170" s="6">
        <v>1018195</v>
      </c>
      <c r="E8170" s="6">
        <v>1173</v>
      </c>
      <c r="F8170" s="7" t="s">
        <v>42</v>
      </c>
      <c r="G8170" s="6">
        <v>29.231999999999999</v>
      </c>
    </row>
    <row r="8171" spans="1:7" ht="15" thickBot="1" x14ac:dyDescent="0.35">
      <c r="A8171" s="6">
        <v>160.4556</v>
      </c>
      <c r="B8171" s="19">
        <f>(A8171-G8171)/G8171</f>
        <v>3.3268147988350769</v>
      </c>
      <c r="C8171" s="30" t="s">
        <v>286</v>
      </c>
      <c r="D8171" s="6">
        <v>1012958</v>
      </c>
      <c r="E8171" s="6">
        <v>2032</v>
      </c>
      <c r="F8171" s="7" t="s">
        <v>19</v>
      </c>
      <c r="G8171" s="6">
        <v>37.084000000000003</v>
      </c>
    </row>
    <row r="8172" spans="1:7" ht="15" thickBot="1" x14ac:dyDescent="0.35">
      <c r="A8172" s="6">
        <v>160.4556</v>
      </c>
      <c r="B8172" s="19">
        <f>(A8172-G8172)/G8172</f>
        <v>2.7573904083926561</v>
      </c>
      <c r="C8172" s="30" t="s">
        <v>264</v>
      </c>
      <c r="D8172" s="6">
        <v>1017248</v>
      </c>
      <c r="E8172" s="6">
        <v>727</v>
      </c>
      <c r="F8172" s="7" t="s">
        <v>19</v>
      </c>
      <c r="G8172" s="6">
        <v>42.704000000000001</v>
      </c>
    </row>
    <row r="8173" spans="1:7" ht="15" thickBot="1" x14ac:dyDescent="0.35">
      <c r="A8173" s="6">
        <v>160.4556</v>
      </c>
      <c r="B8173" s="19">
        <f>(A8173-G8173)/G8173</f>
        <v>2.5694874532835028</v>
      </c>
      <c r="C8173" s="30" t="s">
        <v>238</v>
      </c>
      <c r="D8173" s="6">
        <v>1012336</v>
      </c>
      <c r="E8173" s="6">
        <v>158</v>
      </c>
      <c r="F8173" s="7" t="s">
        <v>21</v>
      </c>
      <c r="G8173" s="6">
        <v>44.951999999999998</v>
      </c>
    </row>
    <row r="8174" spans="1:7" ht="15" thickBot="1" x14ac:dyDescent="0.35">
      <c r="A8174" s="6">
        <v>160.4556</v>
      </c>
      <c r="B8174" s="19">
        <f>(A8174-G8174)/G8174</f>
        <v>2.5694874532835028</v>
      </c>
      <c r="C8174" s="30" t="s">
        <v>259</v>
      </c>
      <c r="D8174" s="6">
        <v>1014009</v>
      </c>
      <c r="E8174" s="6">
        <v>2141</v>
      </c>
      <c r="F8174" s="7" t="s">
        <v>21</v>
      </c>
      <c r="G8174" s="6">
        <v>44.951999999999998</v>
      </c>
    </row>
    <row r="8175" spans="1:7" ht="15" thickBot="1" x14ac:dyDescent="0.35">
      <c r="A8175" s="6">
        <v>160.4556</v>
      </c>
      <c r="B8175" s="19">
        <f>(A8175-G8175)/G8175</f>
        <v>1.0395515558267237</v>
      </c>
      <c r="C8175" s="30" t="s">
        <v>161</v>
      </c>
      <c r="D8175" s="6">
        <v>1014195</v>
      </c>
      <c r="E8175" s="6">
        <v>2381</v>
      </c>
      <c r="F8175" s="7" t="s">
        <v>25</v>
      </c>
      <c r="G8175" s="6">
        <v>78.671999999999997</v>
      </c>
    </row>
    <row r="8176" spans="1:7" ht="15" thickBot="1" x14ac:dyDescent="0.35">
      <c r="A8176" s="6">
        <v>160.4556</v>
      </c>
      <c r="B8176" s="19">
        <f>(A8176-G8176)/G8176</f>
        <v>0.93590560301143766</v>
      </c>
      <c r="C8176" s="30" t="s">
        <v>113</v>
      </c>
      <c r="D8176" s="6">
        <v>1006347</v>
      </c>
      <c r="E8176" s="6">
        <v>545</v>
      </c>
      <c r="F8176" s="7" t="s">
        <v>23</v>
      </c>
      <c r="G8176" s="6">
        <v>82.884</v>
      </c>
    </row>
    <row r="8177" spans="1:7" ht="15" thickBot="1" x14ac:dyDescent="0.35">
      <c r="A8177" s="6">
        <v>160.4556</v>
      </c>
      <c r="B8177" s="19">
        <f>(A8177-G8177)/G8177</f>
        <v>0.85412063785532688</v>
      </c>
      <c r="C8177" s="30" t="s">
        <v>377</v>
      </c>
      <c r="D8177" s="6">
        <v>1015058</v>
      </c>
      <c r="E8177" s="6">
        <v>19</v>
      </c>
      <c r="F8177" s="7" t="s">
        <v>35</v>
      </c>
      <c r="G8177" s="6">
        <v>86.54</v>
      </c>
    </row>
    <row r="8178" spans="1:7" ht="15" thickBot="1" x14ac:dyDescent="0.35">
      <c r="A8178" s="6">
        <v>160.4556</v>
      </c>
      <c r="B8178" s="19">
        <f>(A8178-G8178)/G8178</f>
        <v>0.67960055269438524</v>
      </c>
      <c r="C8178" s="30" t="s">
        <v>274</v>
      </c>
      <c r="D8178" s="6">
        <v>1013580</v>
      </c>
      <c r="E8178" s="6">
        <v>1008</v>
      </c>
      <c r="F8178" s="7" t="s">
        <v>25</v>
      </c>
      <c r="G8178" s="6">
        <v>95.531999999999996</v>
      </c>
    </row>
    <row r="8179" spans="1:7" ht="15" thickBot="1" x14ac:dyDescent="0.35">
      <c r="A8179" s="6">
        <v>160.4556</v>
      </c>
      <c r="B8179" s="19">
        <f>(A8179-G8179)/G8179</f>
        <v>0.47179966978536059</v>
      </c>
      <c r="C8179" s="30" t="s">
        <v>247</v>
      </c>
      <c r="D8179" s="6">
        <v>1018570</v>
      </c>
      <c r="E8179" s="6">
        <v>103</v>
      </c>
      <c r="F8179" s="7" t="s">
        <v>23</v>
      </c>
      <c r="G8179" s="6">
        <v>109.02</v>
      </c>
    </row>
    <row r="8180" spans="1:7" ht="15" thickBot="1" x14ac:dyDescent="0.35">
      <c r="A8180" s="6">
        <v>160.4556</v>
      </c>
      <c r="B8180" s="19">
        <f>(A8180-G8180)/G8180</f>
        <v>0.33423914851155828</v>
      </c>
      <c r="C8180" s="30" t="s">
        <v>297</v>
      </c>
      <c r="D8180" s="6">
        <v>1015783</v>
      </c>
      <c r="E8180" s="6">
        <v>2767</v>
      </c>
      <c r="F8180" s="7" t="s">
        <v>25</v>
      </c>
      <c r="G8180" s="6">
        <v>120.26</v>
      </c>
    </row>
    <row r="8181" spans="1:7" ht="15" thickBot="1" x14ac:dyDescent="0.35">
      <c r="A8181" s="6">
        <v>160.4556</v>
      </c>
      <c r="B8181" s="19">
        <f>(A8181-G8181)/G8181</f>
        <v>0.15130876528327888</v>
      </c>
      <c r="C8181" s="30" t="s">
        <v>375</v>
      </c>
      <c r="D8181" s="6">
        <v>1019760</v>
      </c>
      <c r="E8181" s="6">
        <v>2412</v>
      </c>
      <c r="F8181" s="7" t="s">
        <v>25</v>
      </c>
      <c r="G8181" s="6">
        <v>139.36799999999999</v>
      </c>
    </row>
    <row r="8182" spans="1:7" ht="15" thickBot="1" x14ac:dyDescent="0.35">
      <c r="A8182" s="6">
        <v>160.4556</v>
      </c>
      <c r="B8182" s="19">
        <f>(A8182-G8182)/G8182</f>
        <v>4.2054812313287532E-2</v>
      </c>
      <c r="C8182" s="30" t="s">
        <v>161</v>
      </c>
      <c r="D8182" s="6">
        <v>1012392</v>
      </c>
      <c r="E8182" s="6">
        <v>2315</v>
      </c>
      <c r="F8182" s="7" t="s">
        <v>42</v>
      </c>
      <c r="G8182" s="6">
        <v>153.97999999999999</v>
      </c>
    </row>
    <row r="8183" spans="1:7" ht="15" thickBot="1" x14ac:dyDescent="0.35">
      <c r="A8183" s="6">
        <v>160.4556</v>
      </c>
      <c r="B8183" s="19">
        <f>(A8183-G8183)/G8183</f>
        <v>5.360902255639159E-3</v>
      </c>
      <c r="C8183" s="30" t="s">
        <v>218</v>
      </c>
      <c r="D8183" s="6">
        <v>1018979</v>
      </c>
      <c r="E8183" s="6">
        <v>1713</v>
      </c>
      <c r="F8183" s="7" t="s">
        <v>27</v>
      </c>
      <c r="G8183" s="6">
        <v>159.6</v>
      </c>
    </row>
    <row r="8184" spans="1:7" ht="15" thickBot="1" x14ac:dyDescent="0.35">
      <c r="A8184" s="6">
        <v>160.4556</v>
      </c>
      <c r="B8184" s="19">
        <f>(A8184-G8184)/G8184</f>
        <v>-1.6699435056369027E-3</v>
      </c>
      <c r="C8184" s="30" t="s">
        <v>76</v>
      </c>
      <c r="D8184" s="6">
        <v>1013131</v>
      </c>
      <c r="E8184" s="6">
        <v>1805</v>
      </c>
      <c r="F8184" s="7" t="s">
        <v>35</v>
      </c>
      <c r="G8184" s="6">
        <v>160.72399999999999</v>
      </c>
    </row>
    <row r="8185" spans="1:7" ht="15" thickBot="1" x14ac:dyDescent="0.35">
      <c r="A8185" s="6">
        <v>160.4556</v>
      </c>
      <c r="B8185" s="19">
        <f>(A8185-G8185)/G8185</f>
        <v>-0.11018167298862053</v>
      </c>
      <c r="C8185" s="30" t="s">
        <v>217</v>
      </c>
      <c r="D8185" s="6">
        <v>1005781</v>
      </c>
      <c r="E8185" s="6">
        <v>2565</v>
      </c>
      <c r="F8185" s="7" t="s">
        <v>87</v>
      </c>
      <c r="G8185" s="6">
        <v>180.32400000000001</v>
      </c>
    </row>
    <row r="8186" spans="1:7" ht="15" thickBot="1" x14ac:dyDescent="0.35">
      <c r="A8186" s="6">
        <v>160.4556</v>
      </c>
      <c r="B8186" s="19">
        <f>(A8186-G8186)/G8186</f>
        <v>-0.19344727053382926</v>
      </c>
      <c r="C8186" s="30" t="s">
        <v>116</v>
      </c>
      <c r="D8186" s="6">
        <v>1017306</v>
      </c>
      <c r="E8186" s="6">
        <v>127</v>
      </c>
      <c r="F8186" s="7" t="s">
        <v>21</v>
      </c>
      <c r="G8186" s="6">
        <v>198.94</v>
      </c>
    </row>
    <row r="8187" spans="1:7" ht="15" thickBot="1" x14ac:dyDescent="0.35">
      <c r="A8187" s="6">
        <v>160.4556</v>
      </c>
      <c r="B8187" s="19">
        <f>(A8187-G8187)/G8187</f>
        <v>-0.21127234117855248</v>
      </c>
      <c r="C8187" s="30" t="s">
        <v>174</v>
      </c>
      <c r="D8187" s="6">
        <v>1017722</v>
      </c>
      <c r="E8187" s="6">
        <v>1852</v>
      </c>
      <c r="F8187" s="7" t="s">
        <v>31</v>
      </c>
      <c r="G8187" s="6">
        <v>203.43600000000001</v>
      </c>
    </row>
    <row r="8188" spans="1:7" ht="15" thickBot="1" x14ac:dyDescent="0.35">
      <c r="A8188" s="6">
        <v>160.57079999999999</v>
      </c>
      <c r="B8188" s="19">
        <f>(A8188-G8188)/G8188</f>
        <v>-0.16081253971970438</v>
      </c>
      <c r="C8188" s="30" t="s">
        <v>258</v>
      </c>
      <c r="D8188" s="6">
        <v>1002702</v>
      </c>
      <c r="E8188" s="6">
        <v>2702</v>
      </c>
      <c r="F8188" s="7" t="s">
        <v>21</v>
      </c>
      <c r="G8188" s="6">
        <v>191.3408</v>
      </c>
    </row>
    <row r="8189" spans="1:7" ht="15" thickBot="1" x14ac:dyDescent="0.35">
      <c r="A8189" s="6">
        <v>160.63488000000001</v>
      </c>
      <c r="B8189" s="19">
        <f>(A8189-G8189)/G8189</f>
        <v>1.7489027311931002</v>
      </c>
      <c r="C8189" s="30" t="s">
        <v>263</v>
      </c>
      <c r="D8189" s="6">
        <v>1005979</v>
      </c>
      <c r="E8189" s="6">
        <v>1245</v>
      </c>
      <c r="F8189" s="7" t="s">
        <v>35</v>
      </c>
      <c r="G8189" s="6">
        <v>58.436</v>
      </c>
    </row>
    <row r="8190" spans="1:7" ht="15" thickBot="1" x14ac:dyDescent="0.35">
      <c r="A8190" s="6">
        <v>160.63488000000001</v>
      </c>
      <c r="B8190" s="19">
        <f>(A8190-G8190)/G8190</f>
        <v>0.14161867129090039</v>
      </c>
      <c r="C8190" s="30" t="s">
        <v>218</v>
      </c>
      <c r="D8190" s="6">
        <v>1010126</v>
      </c>
      <c r="E8190" s="6">
        <v>457</v>
      </c>
      <c r="F8190" s="7" t="s">
        <v>87</v>
      </c>
      <c r="G8190" s="6">
        <v>140.708</v>
      </c>
    </row>
    <row r="8191" spans="1:7" ht="15" thickBot="1" x14ac:dyDescent="0.35">
      <c r="A8191" s="6">
        <v>160.63488000000001</v>
      </c>
      <c r="B8191" s="19">
        <f>(A8191-G8191)/G8191</f>
        <v>8.9404551989800143E-2</v>
      </c>
      <c r="C8191" s="30" t="s">
        <v>203</v>
      </c>
      <c r="D8191" s="6">
        <v>1016970</v>
      </c>
      <c r="E8191" s="6">
        <v>528</v>
      </c>
      <c r="F8191" s="7" t="s">
        <v>87</v>
      </c>
      <c r="G8191" s="6">
        <v>147.452</v>
      </c>
    </row>
    <row r="8192" spans="1:7" ht="15" thickBot="1" x14ac:dyDescent="0.35">
      <c r="A8192" s="6">
        <v>160.75800000000001</v>
      </c>
      <c r="B8192" s="19">
        <f>(A8192-G8192)/G8192</f>
        <v>2.8074797912616488E-2</v>
      </c>
      <c r="C8192" s="30" t="s">
        <v>282</v>
      </c>
      <c r="D8192" s="6">
        <v>1003907</v>
      </c>
      <c r="E8192" s="6">
        <v>2204</v>
      </c>
      <c r="F8192" s="7" t="s">
        <v>31</v>
      </c>
      <c r="G8192" s="6">
        <v>156.36799999999999</v>
      </c>
    </row>
    <row r="8193" spans="1:7" ht="15" thickBot="1" x14ac:dyDescent="0.35">
      <c r="A8193" s="6">
        <v>160.77984000000001</v>
      </c>
      <c r="B8193" s="19">
        <f>(A8193-G8193)/G8193</f>
        <v>-2.4943235847774959E-2</v>
      </c>
      <c r="C8193" s="30" t="s">
        <v>32</v>
      </c>
      <c r="D8193" s="6">
        <v>1002032</v>
      </c>
      <c r="E8193" s="6">
        <v>2032</v>
      </c>
      <c r="F8193" s="7" t="s">
        <v>23</v>
      </c>
      <c r="G8193" s="6">
        <v>164.89279999999999</v>
      </c>
    </row>
    <row r="8194" spans="1:7" ht="15" thickBot="1" x14ac:dyDescent="0.35">
      <c r="A8194" s="6">
        <v>160.90164480000001</v>
      </c>
      <c r="B8194" s="19">
        <f>(A8194-G8194)/G8194</f>
        <v>-0.59404113991961516</v>
      </c>
      <c r="C8194" s="30" t="s">
        <v>77</v>
      </c>
      <c r="D8194" s="6">
        <v>1001017</v>
      </c>
      <c r="E8194" s="6">
        <v>1017</v>
      </c>
      <c r="F8194" s="7" t="s">
        <v>21</v>
      </c>
      <c r="G8194" s="6">
        <v>396.34963199999999</v>
      </c>
    </row>
    <row r="8195" spans="1:7" ht="15" thickBot="1" x14ac:dyDescent="0.35">
      <c r="A8195" s="6">
        <v>160.90379999999999</v>
      </c>
      <c r="B8195" s="19">
        <f>(A8195-G8195)/G8195</f>
        <v>25.55178217821782</v>
      </c>
      <c r="C8195" s="30" t="s">
        <v>330</v>
      </c>
      <c r="D8195" s="6">
        <v>1007427</v>
      </c>
      <c r="E8195" s="6">
        <v>2439</v>
      </c>
      <c r="F8195" s="7" t="s">
        <v>17</v>
      </c>
      <c r="G8195" s="6">
        <v>6.06</v>
      </c>
    </row>
    <row r="8196" spans="1:7" ht="15" thickBot="1" x14ac:dyDescent="0.35">
      <c r="A8196" s="6">
        <v>160.90379999999999</v>
      </c>
      <c r="B8196" s="19">
        <f>(A8196-G8196)/G8196</f>
        <v>14.111175807663411</v>
      </c>
      <c r="C8196" s="30" t="s">
        <v>335</v>
      </c>
      <c r="D8196" s="6">
        <v>1015492</v>
      </c>
      <c r="E8196" s="6">
        <v>2293</v>
      </c>
      <c r="F8196" s="7" t="s">
        <v>35</v>
      </c>
      <c r="G8196" s="6">
        <v>10.648</v>
      </c>
    </row>
    <row r="8197" spans="1:7" ht="15" thickBot="1" x14ac:dyDescent="0.35">
      <c r="A8197" s="6">
        <v>160.90379999999999</v>
      </c>
      <c r="B8197" s="19">
        <f>(A8197-G8197)/G8197</f>
        <v>2.3704189359028063</v>
      </c>
      <c r="C8197" s="30" t="s">
        <v>331</v>
      </c>
      <c r="D8197" s="6">
        <v>1019885</v>
      </c>
      <c r="E8197" s="6">
        <v>101</v>
      </c>
      <c r="F8197" s="7" t="s">
        <v>19</v>
      </c>
      <c r="G8197" s="6">
        <v>47.74</v>
      </c>
    </row>
    <row r="8198" spans="1:7" ht="15" thickBot="1" x14ac:dyDescent="0.35">
      <c r="A8198" s="6">
        <v>160.90379999999999</v>
      </c>
      <c r="B8198" s="19">
        <f>(A8198-G8198)/G8198</f>
        <v>1.6279447311687461</v>
      </c>
      <c r="C8198" s="30" t="s">
        <v>126</v>
      </c>
      <c r="D8198" s="6">
        <v>1015529</v>
      </c>
      <c r="E8198" s="6">
        <v>1605</v>
      </c>
      <c r="F8198" s="7" t="s">
        <v>19</v>
      </c>
      <c r="G8198" s="6">
        <v>61.228000000000002</v>
      </c>
    </row>
    <row r="8199" spans="1:7" ht="15" thickBot="1" x14ac:dyDescent="0.35">
      <c r="A8199" s="6">
        <v>160.90379999999999</v>
      </c>
      <c r="B8199" s="19">
        <f>(A8199-G8199)/G8199</f>
        <v>1.534876173671939</v>
      </c>
      <c r="C8199" s="30" t="s">
        <v>194</v>
      </c>
      <c r="D8199" s="6">
        <v>1012827</v>
      </c>
      <c r="E8199" s="6">
        <v>1313</v>
      </c>
      <c r="F8199" s="7" t="s">
        <v>19</v>
      </c>
      <c r="G8199" s="6">
        <v>63.475999999999999</v>
      </c>
    </row>
    <row r="8200" spans="1:7" ht="15" thickBot="1" x14ac:dyDescent="0.35">
      <c r="A8200" s="6">
        <v>160.90379999999999</v>
      </c>
      <c r="B8200" s="19">
        <f>(A8200-G8200)/G8200</f>
        <v>0.97524920206236188</v>
      </c>
      <c r="C8200" s="30" t="s">
        <v>146</v>
      </c>
      <c r="D8200" s="6">
        <v>1013138</v>
      </c>
      <c r="E8200" s="6">
        <v>1993</v>
      </c>
      <c r="F8200" s="7" t="s">
        <v>31</v>
      </c>
      <c r="G8200" s="6">
        <v>81.459999999999994</v>
      </c>
    </row>
    <row r="8201" spans="1:7" ht="15" thickBot="1" x14ac:dyDescent="0.35">
      <c r="A8201" s="6">
        <v>160.90379999999999</v>
      </c>
      <c r="B8201" s="19">
        <f>(A8201-G8201)/G8201</f>
        <v>0.9320821325648414</v>
      </c>
      <c r="C8201" s="30" t="s">
        <v>56</v>
      </c>
      <c r="D8201" s="6">
        <v>1007422</v>
      </c>
      <c r="E8201" s="6">
        <v>2218</v>
      </c>
      <c r="F8201" s="7" t="s">
        <v>21</v>
      </c>
      <c r="G8201" s="6">
        <v>83.28</v>
      </c>
    </row>
    <row r="8202" spans="1:7" ht="15" thickBot="1" x14ac:dyDescent="0.35">
      <c r="A8202" s="6">
        <v>160.90379999999999</v>
      </c>
      <c r="B8202" s="19">
        <f>(A8202-G8202)/G8202</f>
        <v>0.3969769057127972</v>
      </c>
      <c r="C8202" s="30" t="s">
        <v>297</v>
      </c>
      <c r="D8202" s="6">
        <v>1014960</v>
      </c>
      <c r="E8202" s="6">
        <v>746</v>
      </c>
      <c r="F8202" s="7" t="s">
        <v>42</v>
      </c>
      <c r="G8202" s="6">
        <v>115.18</v>
      </c>
    </row>
    <row r="8203" spans="1:7" ht="15" thickBot="1" x14ac:dyDescent="0.35">
      <c r="A8203" s="6">
        <v>160.90379999999999</v>
      </c>
      <c r="B8203" s="19">
        <f>(A8203-G8203)/G8203</f>
        <v>0.24592547853558805</v>
      </c>
      <c r="C8203" s="30" t="s">
        <v>241</v>
      </c>
      <c r="D8203" s="6">
        <v>1008590</v>
      </c>
      <c r="E8203" s="6">
        <v>639</v>
      </c>
      <c r="F8203" s="7" t="s">
        <v>25</v>
      </c>
      <c r="G8203" s="6">
        <v>129.14400000000001</v>
      </c>
    </row>
    <row r="8204" spans="1:7" ht="15" thickBot="1" x14ac:dyDescent="0.35">
      <c r="A8204" s="6">
        <v>160.90379999999999</v>
      </c>
      <c r="B8204" s="19">
        <f>(A8204-G8204)/G8204</f>
        <v>8.8835805543525187E-2</v>
      </c>
      <c r="C8204" s="30" t="s">
        <v>371</v>
      </c>
      <c r="D8204" s="6">
        <v>1011981</v>
      </c>
      <c r="E8204" s="6">
        <v>1279</v>
      </c>
      <c r="F8204" s="7" t="s">
        <v>17</v>
      </c>
      <c r="G8204" s="6">
        <v>147.77600000000001</v>
      </c>
    </row>
    <row r="8205" spans="1:7" ht="15" thickBot="1" x14ac:dyDescent="0.35">
      <c r="A8205" s="6">
        <v>160.90379999999999</v>
      </c>
      <c r="B8205" s="19">
        <f>(A8205-G8205)/G8205</f>
        <v>-0.14008529468351194</v>
      </c>
      <c r="C8205" s="30" t="s">
        <v>107</v>
      </c>
      <c r="D8205" s="6">
        <v>1012487</v>
      </c>
      <c r="E8205" s="6">
        <v>2327</v>
      </c>
      <c r="F8205" s="7" t="s">
        <v>23</v>
      </c>
      <c r="G8205" s="6">
        <v>187.11600000000001</v>
      </c>
    </row>
    <row r="8206" spans="1:7" ht="15" thickBot="1" x14ac:dyDescent="0.35">
      <c r="A8206" s="6">
        <v>160.90379999999999</v>
      </c>
      <c r="B8206" s="19">
        <f>(A8206-G8206)/G8206</f>
        <v>-0.17000000000000012</v>
      </c>
      <c r="C8206" s="30" t="s">
        <v>135</v>
      </c>
      <c r="D8206" s="6">
        <v>1015182</v>
      </c>
      <c r="E8206" s="6">
        <v>266</v>
      </c>
      <c r="F8206" s="7" t="s">
        <v>31</v>
      </c>
      <c r="G8206" s="6">
        <v>193.86</v>
      </c>
    </row>
    <row r="8207" spans="1:7" ht="15" thickBot="1" x14ac:dyDescent="0.35">
      <c r="A8207" s="6">
        <v>160.90379999999999</v>
      </c>
      <c r="B8207" s="19">
        <f>(A8207-G8207)/G8207</f>
        <v>-0.20679214402618665</v>
      </c>
      <c r="C8207" s="30" t="s">
        <v>351</v>
      </c>
      <c r="D8207" s="6">
        <v>1012857</v>
      </c>
      <c r="E8207" s="6">
        <v>1194</v>
      </c>
      <c r="F8207" s="7" t="s">
        <v>25</v>
      </c>
      <c r="G8207" s="6">
        <v>202.852</v>
      </c>
    </row>
    <row r="8208" spans="1:7" ht="15" thickBot="1" x14ac:dyDescent="0.35">
      <c r="A8208" s="6">
        <v>160.90379999999999</v>
      </c>
      <c r="B8208" s="19">
        <f>(A8208-G8208)/G8208</f>
        <v>-0.25236134859861725</v>
      </c>
      <c r="C8208" s="30" t="s">
        <v>366</v>
      </c>
      <c r="D8208" s="6">
        <v>1019915</v>
      </c>
      <c r="E8208" s="6">
        <v>2297</v>
      </c>
      <c r="F8208" s="7" t="s">
        <v>27</v>
      </c>
      <c r="G8208" s="6">
        <v>215.21600000000001</v>
      </c>
    </row>
    <row r="8209" spans="1:7" ht="15" thickBot="1" x14ac:dyDescent="0.35">
      <c r="A8209" s="6">
        <v>160.92959999999999</v>
      </c>
      <c r="B8209" s="19">
        <f>(A8209-G8209)/G8209</f>
        <v>0.76192061100795294</v>
      </c>
      <c r="C8209" s="30" t="s">
        <v>345</v>
      </c>
      <c r="D8209" s="6">
        <v>1004059</v>
      </c>
      <c r="E8209" s="6">
        <v>2104</v>
      </c>
      <c r="F8209" s="7" t="s">
        <v>19</v>
      </c>
      <c r="G8209" s="6">
        <v>91.337599999999995</v>
      </c>
    </row>
    <row r="8210" spans="1:7" ht="15" thickBot="1" x14ac:dyDescent="0.35">
      <c r="A8210" s="6">
        <v>160.99616</v>
      </c>
      <c r="B8210" s="19">
        <f>(A8210-G8210)/G8210</f>
        <v>0.31251434832515912</v>
      </c>
      <c r="C8210" s="30" t="s">
        <v>132</v>
      </c>
      <c r="D8210" s="6">
        <v>1001928</v>
      </c>
      <c r="E8210" s="6">
        <v>1928</v>
      </c>
      <c r="F8210" s="7" t="s">
        <v>87</v>
      </c>
      <c r="G8210" s="6">
        <v>122.66240000000001</v>
      </c>
    </row>
    <row r="8211" spans="1:7" ht="15" thickBot="1" x14ac:dyDescent="0.35">
      <c r="A8211" s="6">
        <v>161.18960000000001</v>
      </c>
      <c r="B8211" s="19">
        <f>(A8211-G8211)/G8211</f>
        <v>2.7362223705681648</v>
      </c>
      <c r="C8211" s="30" t="s">
        <v>362</v>
      </c>
      <c r="D8211" s="6">
        <v>1004757</v>
      </c>
      <c r="E8211" s="6">
        <v>1881</v>
      </c>
      <c r="F8211" s="7" t="s">
        <v>35</v>
      </c>
      <c r="G8211" s="6">
        <v>43.142400000000002</v>
      </c>
    </row>
    <row r="8212" spans="1:7" ht="15" thickBot="1" x14ac:dyDescent="0.35">
      <c r="A8212" s="6">
        <v>161.352</v>
      </c>
      <c r="B8212" s="19">
        <f>(A8212-G8212)/G8212</f>
        <v>7.4672544080604526</v>
      </c>
      <c r="C8212" s="30" t="s">
        <v>138</v>
      </c>
      <c r="D8212" s="6">
        <v>1009811</v>
      </c>
      <c r="E8212" s="6">
        <v>1515</v>
      </c>
      <c r="F8212" s="7" t="s">
        <v>35</v>
      </c>
      <c r="G8212" s="6">
        <v>19.056000000000001</v>
      </c>
    </row>
    <row r="8213" spans="1:7" ht="15" thickBot="1" x14ac:dyDescent="0.35">
      <c r="A8213" s="6">
        <v>161.352</v>
      </c>
      <c r="B8213" s="19">
        <f>(A8213-G8213)/G8213</f>
        <v>6.1929386590584894</v>
      </c>
      <c r="C8213" s="30" t="s">
        <v>330</v>
      </c>
      <c r="D8213" s="6">
        <v>1008104</v>
      </c>
      <c r="E8213" s="6">
        <v>1307</v>
      </c>
      <c r="F8213" s="7" t="s">
        <v>21</v>
      </c>
      <c r="G8213" s="6">
        <v>22.431999999999999</v>
      </c>
    </row>
    <row r="8214" spans="1:7" ht="15" thickBot="1" x14ac:dyDescent="0.35">
      <c r="A8214" s="6">
        <v>161.352</v>
      </c>
      <c r="B8214" s="19">
        <f>(A8214-G8214)/G8214</f>
        <v>5.7545210984594775</v>
      </c>
      <c r="C8214" s="30" t="s">
        <v>345</v>
      </c>
      <c r="D8214" s="6">
        <v>1007155</v>
      </c>
      <c r="E8214" s="6">
        <v>2718</v>
      </c>
      <c r="F8214" s="7" t="s">
        <v>19</v>
      </c>
      <c r="G8214" s="6">
        <v>23.888000000000002</v>
      </c>
    </row>
    <row r="8215" spans="1:7" ht="15" thickBot="1" x14ac:dyDescent="0.35">
      <c r="A8215" s="6">
        <v>161.352</v>
      </c>
      <c r="B8215" s="19">
        <f>(A8215-G8215)/G8215</f>
        <v>3.7523562676720079</v>
      </c>
      <c r="C8215" s="30" t="s">
        <v>320</v>
      </c>
      <c r="D8215" s="6">
        <v>1005912</v>
      </c>
      <c r="E8215" s="6">
        <v>2496</v>
      </c>
      <c r="F8215" s="7" t="s">
        <v>31</v>
      </c>
      <c r="G8215" s="6">
        <v>33.951999999999998</v>
      </c>
    </row>
    <row r="8216" spans="1:7" ht="15" thickBot="1" x14ac:dyDescent="0.35">
      <c r="A8216" s="6">
        <v>161.352</v>
      </c>
      <c r="B8216" s="19">
        <f>(A8216-G8216)/G8216</f>
        <v>3.3561555075593956</v>
      </c>
      <c r="C8216" s="30" t="s">
        <v>30</v>
      </c>
      <c r="D8216" s="6">
        <v>1018293</v>
      </c>
      <c r="E8216" s="6">
        <v>2034</v>
      </c>
      <c r="F8216" s="7" t="s">
        <v>31</v>
      </c>
      <c r="G8216" s="6">
        <v>37.04</v>
      </c>
    </row>
    <row r="8217" spans="1:7" ht="15" thickBot="1" x14ac:dyDescent="0.35">
      <c r="A8217" s="6">
        <v>161.352</v>
      </c>
      <c r="B8217" s="19">
        <f>(A8217-G8217)/G8217</f>
        <v>2.3420049710024853</v>
      </c>
      <c r="C8217" s="30" t="s">
        <v>370</v>
      </c>
      <c r="D8217" s="6">
        <v>1010973</v>
      </c>
      <c r="E8217" s="6">
        <v>2159</v>
      </c>
      <c r="F8217" s="7" t="s">
        <v>35</v>
      </c>
      <c r="G8217" s="6">
        <v>48.28</v>
      </c>
    </row>
    <row r="8218" spans="1:7" ht="15" thickBot="1" x14ac:dyDescent="0.35">
      <c r="A8218" s="6">
        <v>161.352</v>
      </c>
      <c r="B8218" s="19">
        <f>(A8218-G8218)/G8218</f>
        <v>1.4689680499449136</v>
      </c>
      <c r="C8218" s="30" t="s">
        <v>177</v>
      </c>
      <c r="D8218" s="6">
        <v>1009169</v>
      </c>
      <c r="E8218" s="6">
        <v>1266</v>
      </c>
      <c r="F8218" s="7" t="s">
        <v>23</v>
      </c>
      <c r="G8218" s="6">
        <v>65.352000000000004</v>
      </c>
    </row>
    <row r="8219" spans="1:7" ht="15" thickBot="1" x14ac:dyDescent="0.35">
      <c r="A8219" s="6">
        <v>161.352</v>
      </c>
      <c r="B8219" s="19">
        <f>(A8219-G8219)/G8219</f>
        <v>0.81261795632245881</v>
      </c>
      <c r="C8219" s="30" t="s">
        <v>122</v>
      </c>
      <c r="D8219" s="6">
        <v>1007267</v>
      </c>
      <c r="E8219" s="6">
        <v>8</v>
      </c>
      <c r="F8219" s="7" t="s">
        <v>27</v>
      </c>
      <c r="G8219" s="6">
        <v>89.016000000000005</v>
      </c>
    </row>
    <row r="8220" spans="1:7" ht="15" thickBot="1" x14ac:dyDescent="0.35">
      <c r="A8220" s="6">
        <v>161.352</v>
      </c>
      <c r="B8220" s="19">
        <f>(A8220-G8220)/G8220</f>
        <v>0.20678513731825521</v>
      </c>
      <c r="C8220" s="30" t="s">
        <v>340</v>
      </c>
      <c r="D8220" s="6">
        <v>1015598</v>
      </c>
      <c r="E8220" s="6">
        <v>1233</v>
      </c>
      <c r="F8220" s="7" t="s">
        <v>19</v>
      </c>
      <c r="G8220" s="6">
        <v>133.70400000000001</v>
      </c>
    </row>
    <row r="8221" spans="1:7" ht="15" thickBot="1" x14ac:dyDescent="0.35">
      <c r="A8221" s="6">
        <v>161.352</v>
      </c>
      <c r="B8221" s="19">
        <f>(A8221-G8221)/G8221</f>
        <v>0.17709883568239526</v>
      </c>
      <c r="C8221" s="30" t="s">
        <v>16</v>
      </c>
      <c r="D8221" s="6">
        <v>1010750</v>
      </c>
      <c r="E8221" s="6">
        <v>609</v>
      </c>
      <c r="F8221" s="7" t="s">
        <v>23</v>
      </c>
      <c r="G8221" s="6">
        <v>137.07599999999999</v>
      </c>
    </row>
    <row r="8222" spans="1:7" ht="15" thickBot="1" x14ac:dyDescent="0.35">
      <c r="A8222" s="6">
        <v>161.352</v>
      </c>
      <c r="B8222" s="19">
        <f>(A8222-G8222)/G8222</f>
        <v>0.17709883568239526</v>
      </c>
      <c r="C8222" s="30" t="s">
        <v>218</v>
      </c>
      <c r="D8222" s="6">
        <v>1014000</v>
      </c>
      <c r="E8222" s="6">
        <v>1026</v>
      </c>
      <c r="F8222" s="7" t="s">
        <v>17</v>
      </c>
      <c r="G8222" s="6">
        <v>137.07599999999999</v>
      </c>
    </row>
    <row r="8223" spans="1:7" ht="15" thickBot="1" x14ac:dyDescent="0.35">
      <c r="A8223" s="6">
        <v>161.352</v>
      </c>
      <c r="B8223" s="19">
        <f>(A8223-G8223)/G8223</f>
        <v>9.6200880482634893E-2</v>
      </c>
      <c r="C8223" s="30" t="s">
        <v>94</v>
      </c>
      <c r="D8223" s="6">
        <v>1017570</v>
      </c>
      <c r="E8223" s="6">
        <v>1014</v>
      </c>
      <c r="F8223" s="7" t="s">
        <v>19</v>
      </c>
      <c r="G8223" s="6">
        <v>147.19200000000001</v>
      </c>
    </row>
    <row r="8224" spans="1:7" ht="15" thickBot="1" x14ac:dyDescent="0.35">
      <c r="A8224" s="6">
        <v>161.352</v>
      </c>
      <c r="B8224" s="19">
        <f>(A8224-G8224)/G8224</f>
        <v>4.0577840835805505E-2</v>
      </c>
      <c r="C8224" s="30" t="s">
        <v>186</v>
      </c>
      <c r="D8224" s="6">
        <v>1019249</v>
      </c>
      <c r="E8224" s="6">
        <v>2259</v>
      </c>
      <c r="F8224" s="7" t="s">
        <v>25</v>
      </c>
      <c r="G8224" s="6">
        <v>155.06</v>
      </c>
    </row>
    <row r="8225" spans="1:7" ht="15" thickBot="1" x14ac:dyDescent="0.35">
      <c r="A8225" s="6">
        <v>161.352</v>
      </c>
      <c r="B8225" s="19">
        <f>(A8225-G8225)/G8225</f>
        <v>2.5707529178427106E-2</v>
      </c>
      <c r="C8225" s="30" t="s">
        <v>318</v>
      </c>
      <c r="D8225" s="6">
        <v>1012722</v>
      </c>
      <c r="E8225" s="6">
        <v>1944</v>
      </c>
      <c r="F8225" s="7" t="s">
        <v>25</v>
      </c>
      <c r="G8225" s="6">
        <v>157.30799999999999</v>
      </c>
    </row>
    <row r="8226" spans="1:7" ht="15" thickBot="1" x14ac:dyDescent="0.35">
      <c r="A8226" s="6">
        <v>161.352</v>
      </c>
      <c r="B8226" s="19">
        <f>(A8226-G8226)/G8226</f>
        <v>-9.1179452517742413E-2</v>
      </c>
      <c r="C8226" s="30" t="s">
        <v>229</v>
      </c>
      <c r="D8226" s="6">
        <v>1013013</v>
      </c>
      <c r="E8226" s="6">
        <v>732</v>
      </c>
      <c r="F8226" s="7" t="s">
        <v>27</v>
      </c>
      <c r="G8226" s="6">
        <v>177.54</v>
      </c>
    </row>
    <row r="8227" spans="1:7" ht="15" thickBot="1" x14ac:dyDescent="0.35">
      <c r="A8227" s="6">
        <v>161.352</v>
      </c>
      <c r="B8227" s="19">
        <f>(A8227-G8227)/G8227</f>
        <v>-0.22385130454860311</v>
      </c>
      <c r="C8227" s="30" t="s">
        <v>167</v>
      </c>
      <c r="D8227" s="6">
        <v>1019108</v>
      </c>
      <c r="E8227" s="6">
        <v>2249</v>
      </c>
      <c r="F8227" s="7" t="s">
        <v>31</v>
      </c>
      <c r="G8227" s="6">
        <v>207.88800000000001</v>
      </c>
    </row>
    <row r="8228" spans="1:7" ht="15" thickBot="1" x14ac:dyDescent="0.35">
      <c r="A8228" s="6">
        <v>161.352</v>
      </c>
      <c r="B8228" s="19">
        <f>(A8228-G8228)/G8228</f>
        <v>2.820248129557724</v>
      </c>
      <c r="C8228" s="30" t="s">
        <v>295</v>
      </c>
      <c r="D8228" s="6">
        <v>1008948</v>
      </c>
      <c r="E8228" s="6">
        <v>858</v>
      </c>
      <c r="F8228" s="7" t="s">
        <v>87</v>
      </c>
      <c r="G8228" s="6">
        <v>42.235999999999997</v>
      </c>
    </row>
    <row r="8229" spans="1:7" ht="15" thickBot="1" x14ac:dyDescent="0.35">
      <c r="A8229" s="6">
        <v>161.352</v>
      </c>
      <c r="B8229" s="19">
        <f>(A8229-G8229)/G8229</f>
        <v>1.8430620076752273E-2</v>
      </c>
      <c r="C8229" s="30" t="s">
        <v>100</v>
      </c>
      <c r="D8229" s="6">
        <v>1018287</v>
      </c>
      <c r="E8229" s="6">
        <v>576</v>
      </c>
      <c r="F8229" s="7" t="s">
        <v>25</v>
      </c>
      <c r="G8229" s="6">
        <v>158.43199999999999</v>
      </c>
    </row>
    <row r="8230" spans="1:7" ht="15" thickBot="1" x14ac:dyDescent="0.35">
      <c r="A8230" s="6">
        <v>161.352</v>
      </c>
      <c r="B8230" s="19">
        <f>(A8230-G8230)/G8230</f>
        <v>1.1256236055052722E-2</v>
      </c>
      <c r="C8230" s="30" t="s">
        <v>277</v>
      </c>
      <c r="D8230" s="6">
        <v>1011461</v>
      </c>
      <c r="E8230" s="6">
        <v>2208</v>
      </c>
      <c r="F8230" s="7" t="s">
        <v>87</v>
      </c>
      <c r="G8230" s="6">
        <v>159.55600000000001</v>
      </c>
    </row>
    <row r="8231" spans="1:7" ht="15" thickBot="1" x14ac:dyDescent="0.35">
      <c r="A8231" s="6">
        <v>161.352</v>
      </c>
      <c r="B8231" s="19">
        <f>(A8231-G8231)/G8231</f>
        <v>-6.1470451372731411E-2</v>
      </c>
      <c r="C8231" s="30" t="s">
        <v>265</v>
      </c>
      <c r="D8231" s="6">
        <v>1013607</v>
      </c>
      <c r="E8231" s="6">
        <v>2804</v>
      </c>
      <c r="F8231" s="7" t="s">
        <v>25</v>
      </c>
      <c r="G8231" s="6">
        <v>171.92</v>
      </c>
    </row>
    <row r="8232" spans="1:7" ht="15" thickBot="1" x14ac:dyDescent="0.35">
      <c r="A8232" s="6">
        <v>161.5527936</v>
      </c>
      <c r="B8232" s="19">
        <f>(A8232-G8232)/G8232</f>
        <v>6.1559529411764711</v>
      </c>
      <c r="C8232" s="30" t="s">
        <v>71</v>
      </c>
      <c r="D8232" s="6">
        <v>1006893</v>
      </c>
      <c r="E8232" s="6">
        <v>2603</v>
      </c>
      <c r="F8232" s="7" t="s">
        <v>87</v>
      </c>
      <c r="G8232" s="6">
        <v>22.576000000000001</v>
      </c>
    </row>
    <row r="8233" spans="1:7" ht="15" thickBot="1" x14ac:dyDescent="0.35">
      <c r="A8233" s="6">
        <v>161.7876</v>
      </c>
      <c r="B8233" s="19">
        <f>(A8233-G8233)/G8233</f>
        <v>0.14393793696404739</v>
      </c>
      <c r="C8233" s="30" t="s">
        <v>155</v>
      </c>
      <c r="D8233" s="6">
        <v>1003401</v>
      </c>
      <c r="E8233" s="6">
        <v>2049</v>
      </c>
      <c r="F8233" s="7" t="s">
        <v>87</v>
      </c>
      <c r="G8233" s="6">
        <v>141.43039999999999</v>
      </c>
    </row>
    <row r="8234" spans="1:7" ht="15" thickBot="1" x14ac:dyDescent="0.35">
      <c r="A8234" s="6">
        <v>161.80019999999999</v>
      </c>
      <c r="B8234" s="19">
        <f>(A8234-G8234)/G8234</f>
        <v>6.2880678981527577E-2</v>
      </c>
      <c r="C8234" s="30" t="s">
        <v>246</v>
      </c>
      <c r="D8234" s="6">
        <v>1017103</v>
      </c>
      <c r="E8234" s="6">
        <v>320</v>
      </c>
      <c r="F8234" s="7" t="s">
        <v>31</v>
      </c>
      <c r="G8234" s="6">
        <v>152.22800000000001</v>
      </c>
    </row>
    <row r="8235" spans="1:7" ht="15" thickBot="1" x14ac:dyDescent="0.35">
      <c r="A8235" s="6">
        <v>161.80019999999999</v>
      </c>
      <c r="B8235" s="19">
        <f>(A8235-G8235)/G8235</f>
        <v>330.55778688524589</v>
      </c>
      <c r="C8235" s="30" t="s">
        <v>244</v>
      </c>
      <c r="D8235" s="6">
        <v>1010173</v>
      </c>
      <c r="E8235" s="6">
        <v>501</v>
      </c>
      <c r="F8235" s="7" t="s">
        <v>42</v>
      </c>
      <c r="G8235" s="6">
        <v>0.48799999999999999</v>
      </c>
    </row>
    <row r="8236" spans="1:7" ht="15" thickBot="1" x14ac:dyDescent="0.35">
      <c r="A8236" s="6">
        <v>161.80019999999999</v>
      </c>
      <c r="B8236" s="19">
        <f>(A8236-G8236)/G8236</f>
        <v>253.40283018867922</v>
      </c>
      <c r="C8236" s="30" t="s">
        <v>64</v>
      </c>
      <c r="D8236" s="6">
        <v>1011509</v>
      </c>
      <c r="E8236" s="6">
        <v>2331</v>
      </c>
      <c r="F8236" s="7" t="s">
        <v>23</v>
      </c>
      <c r="G8236" s="6">
        <v>0.63600000000000001</v>
      </c>
    </row>
    <row r="8237" spans="1:7" ht="15" thickBot="1" x14ac:dyDescent="0.35">
      <c r="A8237" s="6">
        <v>161.80019999999999</v>
      </c>
      <c r="B8237" s="19">
        <f>(A8237-G8237)/G8237</f>
        <v>93.289160839160829</v>
      </c>
      <c r="C8237" s="30" t="s">
        <v>126</v>
      </c>
      <c r="D8237" s="6">
        <v>1007805</v>
      </c>
      <c r="E8237" s="6">
        <v>1024</v>
      </c>
      <c r="F8237" s="7" t="s">
        <v>17</v>
      </c>
      <c r="G8237" s="6">
        <v>1.716</v>
      </c>
    </row>
    <row r="8238" spans="1:7" ht="15" thickBot="1" x14ac:dyDescent="0.35">
      <c r="A8238" s="6">
        <v>161.80019999999999</v>
      </c>
      <c r="B8238" s="19">
        <f>(A8238-G8238)/G8238</f>
        <v>16.125338696020318</v>
      </c>
      <c r="C8238" s="30" t="s">
        <v>72</v>
      </c>
      <c r="D8238" s="6">
        <v>1006804</v>
      </c>
      <c r="E8238" s="6">
        <v>1588</v>
      </c>
      <c r="F8238" s="7" t="s">
        <v>19</v>
      </c>
      <c r="G8238" s="6">
        <v>9.4480000000000004</v>
      </c>
    </row>
    <row r="8239" spans="1:7" ht="15" thickBot="1" x14ac:dyDescent="0.35">
      <c r="A8239" s="6">
        <v>161.80019999999999</v>
      </c>
      <c r="B8239" s="19">
        <f>(A8239-G8239)/G8239</f>
        <v>5.4013372369045731</v>
      </c>
      <c r="C8239" s="30" t="s">
        <v>303</v>
      </c>
      <c r="D8239" s="6">
        <v>1008772</v>
      </c>
      <c r="E8239" s="6">
        <v>2541</v>
      </c>
      <c r="F8239" s="7" t="s">
        <v>19</v>
      </c>
      <c r="G8239" s="6">
        <v>25.276</v>
      </c>
    </row>
    <row r="8240" spans="1:7" ht="15" thickBot="1" x14ac:dyDescent="0.35">
      <c r="A8240" s="6">
        <v>161.80019999999999</v>
      </c>
      <c r="B8240" s="19">
        <f>(A8240-G8240)/G8240</f>
        <v>2.4741947951558871</v>
      </c>
      <c r="C8240" s="30" t="s">
        <v>222</v>
      </c>
      <c r="D8240" s="6">
        <v>1010213</v>
      </c>
      <c r="E8240" s="6">
        <v>1512</v>
      </c>
      <c r="F8240" s="7" t="s">
        <v>42</v>
      </c>
      <c r="G8240" s="6">
        <v>46.572000000000003</v>
      </c>
    </row>
    <row r="8241" spans="1:7" ht="15" thickBot="1" x14ac:dyDescent="0.35">
      <c r="A8241" s="6">
        <v>161.80019999999999</v>
      </c>
      <c r="B8241" s="19">
        <f>(A8241-G8241)/G8241</f>
        <v>1.7453542826116462</v>
      </c>
      <c r="C8241" s="30" t="s">
        <v>242</v>
      </c>
      <c r="D8241" s="6">
        <v>1019617</v>
      </c>
      <c r="E8241" s="6">
        <v>1661</v>
      </c>
      <c r="F8241" s="7" t="s">
        <v>21</v>
      </c>
      <c r="G8241" s="6">
        <v>58.936</v>
      </c>
    </row>
    <row r="8242" spans="1:7" ht="15" thickBot="1" x14ac:dyDescent="0.35">
      <c r="A8242" s="6">
        <v>161.80019999999999</v>
      </c>
      <c r="B8242" s="19">
        <f>(A8242-G8242)/G8242</f>
        <v>1.2692875175315568</v>
      </c>
      <c r="C8242" s="30" t="s">
        <v>284</v>
      </c>
      <c r="D8242" s="6">
        <v>1012055</v>
      </c>
      <c r="E8242" s="6">
        <v>1679</v>
      </c>
      <c r="F8242" s="7" t="s">
        <v>17</v>
      </c>
      <c r="G8242" s="6">
        <v>71.3</v>
      </c>
    </row>
    <row r="8243" spans="1:7" ht="15" thickBot="1" x14ac:dyDescent="0.35">
      <c r="A8243" s="6">
        <v>161.80019999999999</v>
      </c>
      <c r="B8243" s="19">
        <f>(A8243-G8243)/G8243</f>
        <v>0.72531669865642978</v>
      </c>
      <c r="C8243" s="30" t="s">
        <v>386</v>
      </c>
      <c r="D8243" s="6">
        <v>1013979</v>
      </c>
      <c r="E8243" s="6">
        <v>536</v>
      </c>
      <c r="F8243" s="7" t="s">
        <v>42</v>
      </c>
      <c r="G8243" s="6">
        <v>93.78</v>
      </c>
    </row>
    <row r="8244" spans="1:7" ht="15" thickBot="1" x14ac:dyDescent="0.35">
      <c r="A8244" s="6">
        <v>161.80019999999999</v>
      </c>
      <c r="B8244" s="19">
        <f>(A8244-G8244)/G8244</f>
        <v>0.57436072081889988</v>
      </c>
      <c r="C8244" s="30" t="s">
        <v>56</v>
      </c>
      <c r="D8244" s="6">
        <v>1018932</v>
      </c>
      <c r="E8244" s="6">
        <v>1806</v>
      </c>
      <c r="F8244" s="7" t="s">
        <v>25</v>
      </c>
      <c r="G8244" s="6">
        <v>102.77200000000001</v>
      </c>
    </row>
    <row r="8245" spans="1:7" ht="15" thickBot="1" x14ac:dyDescent="0.35">
      <c r="A8245" s="6">
        <v>161.80019999999999</v>
      </c>
      <c r="B8245" s="19">
        <f>(A8245-G8245)/G8245</f>
        <v>0.35248261334759917</v>
      </c>
      <c r="C8245" s="30" t="s">
        <v>135</v>
      </c>
      <c r="D8245" s="6">
        <v>1019186</v>
      </c>
      <c r="E8245" s="6">
        <v>298</v>
      </c>
      <c r="F8245" s="7" t="s">
        <v>19</v>
      </c>
      <c r="G8245" s="6">
        <v>119.63200000000001</v>
      </c>
    </row>
    <row r="8246" spans="1:7" ht="15" thickBot="1" x14ac:dyDescent="0.35">
      <c r="A8246" s="6">
        <v>161.80019999999999</v>
      </c>
      <c r="B8246" s="19">
        <f>(A8246-G8246)/G8246</f>
        <v>0.25793164572708044</v>
      </c>
      <c r="C8246" s="30" t="s">
        <v>296</v>
      </c>
      <c r="D8246" s="6">
        <v>1017061</v>
      </c>
      <c r="E8246" s="6">
        <v>1680</v>
      </c>
      <c r="F8246" s="7" t="s">
        <v>31</v>
      </c>
      <c r="G8246" s="6">
        <v>128.624</v>
      </c>
    </row>
    <row r="8247" spans="1:7" ht="15" thickBot="1" x14ac:dyDescent="0.35">
      <c r="A8247" s="6">
        <v>161.80019999999999</v>
      </c>
      <c r="B8247" s="19">
        <f>(A8247-G8247)/G8247</f>
        <v>2.5038011251330244E-2</v>
      </c>
      <c r="C8247" s="30" t="s">
        <v>86</v>
      </c>
      <c r="D8247" s="6">
        <v>1012449</v>
      </c>
      <c r="E8247" s="6">
        <v>376</v>
      </c>
      <c r="F8247" s="7" t="s">
        <v>17</v>
      </c>
      <c r="G8247" s="6">
        <v>157.84800000000001</v>
      </c>
    </row>
    <row r="8248" spans="1:7" ht="15" thickBot="1" x14ac:dyDescent="0.35">
      <c r="A8248" s="6">
        <v>161.80019999999999</v>
      </c>
      <c r="B8248" s="19">
        <f>(A8248-G8248)/G8248</f>
        <v>-9.1418463611859957E-2</v>
      </c>
      <c r="C8248" s="30" t="s">
        <v>71</v>
      </c>
      <c r="D8248" s="6">
        <v>1011971</v>
      </c>
      <c r="E8248" s="6">
        <v>727</v>
      </c>
      <c r="F8248" s="7" t="s">
        <v>35</v>
      </c>
      <c r="G8248" s="6">
        <v>178.08</v>
      </c>
    </row>
    <row r="8249" spans="1:7" ht="15" thickBot="1" x14ac:dyDescent="0.35">
      <c r="A8249" s="6">
        <v>161.80019999999999</v>
      </c>
      <c r="B8249" s="19">
        <f>(A8249-G8249)/G8249</f>
        <v>-0.13509130174478282</v>
      </c>
      <c r="C8249" s="30" t="s">
        <v>218</v>
      </c>
      <c r="D8249" s="6">
        <v>1014933</v>
      </c>
      <c r="E8249" s="6">
        <v>1978</v>
      </c>
      <c r="F8249" s="7" t="s">
        <v>42</v>
      </c>
      <c r="G8249" s="6">
        <v>187.072</v>
      </c>
    </row>
    <row r="8250" spans="1:7" ht="15" thickBot="1" x14ac:dyDescent="0.35">
      <c r="A8250" s="6">
        <v>161.80019999999999</v>
      </c>
      <c r="B8250" s="19">
        <f>(A8250-G8250)/G8250</f>
        <v>-0.18815755143000512</v>
      </c>
      <c r="C8250" s="30" t="s">
        <v>376</v>
      </c>
      <c r="D8250" s="6">
        <v>1009123</v>
      </c>
      <c r="E8250" s="6">
        <v>2236</v>
      </c>
      <c r="F8250" s="7" t="s">
        <v>17</v>
      </c>
      <c r="G8250" s="6">
        <v>199.3</v>
      </c>
    </row>
    <row r="8251" spans="1:7" ht="15" thickBot="1" x14ac:dyDescent="0.35">
      <c r="A8251" s="6">
        <v>161.80019999999999</v>
      </c>
      <c r="B8251" s="19">
        <f>(A8251-G8251)/G8251</f>
        <v>-0.24804249623556973</v>
      </c>
      <c r="C8251" s="30" t="s">
        <v>264</v>
      </c>
      <c r="D8251" s="6">
        <v>1012614</v>
      </c>
      <c r="E8251" s="6">
        <v>1648</v>
      </c>
      <c r="F8251" s="7" t="s">
        <v>35</v>
      </c>
      <c r="G8251" s="6">
        <v>215.172</v>
      </c>
    </row>
    <row r="8252" spans="1:7" ht="15" thickBot="1" x14ac:dyDescent="0.35">
      <c r="A8252" s="6">
        <v>162.06912</v>
      </c>
      <c r="B8252" s="19">
        <f>(A8252-G8252)/G8252</f>
        <v>-7.4060057589469416E-2</v>
      </c>
      <c r="C8252" s="30" t="s">
        <v>299</v>
      </c>
      <c r="D8252" s="6">
        <v>1010685</v>
      </c>
      <c r="E8252" s="6">
        <v>1245</v>
      </c>
      <c r="F8252" s="7" t="s">
        <v>87</v>
      </c>
      <c r="G8252" s="6">
        <v>175.03200000000001</v>
      </c>
    </row>
    <row r="8253" spans="1:7" ht="15" thickBot="1" x14ac:dyDescent="0.35">
      <c r="A8253" s="6">
        <v>162.06912</v>
      </c>
      <c r="B8253" s="19">
        <f>(A8253-G8253)/G8253</f>
        <v>-0.19322036598235792</v>
      </c>
      <c r="C8253" s="30" t="s">
        <v>61</v>
      </c>
      <c r="D8253" s="6">
        <v>1012446</v>
      </c>
      <c r="E8253" s="6">
        <v>2550</v>
      </c>
      <c r="F8253" s="7" t="s">
        <v>87</v>
      </c>
      <c r="G8253" s="6">
        <v>200.88399999999999</v>
      </c>
    </row>
    <row r="8254" spans="1:7" ht="15" thickBot="1" x14ac:dyDescent="0.35">
      <c r="A8254" s="6">
        <v>162.13184000000001</v>
      </c>
      <c r="B8254" s="19">
        <f>(A8254-G8254)/G8254</f>
        <v>-0.31740629967935757</v>
      </c>
      <c r="C8254" s="30" t="s">
        <v>224</v>
      </c>
      <c r="D8254" s="6">
        <v>1001974</v>
      </c>
      <c r="E8254" s="6">
        <v>1974</v>
      </c>
      <c r="F8254" s="7" t="s">
        <v>27</v>
      </c>
      <c r="G8254" s="6">
        <v>237.5232</v>
      </c>
    </row>
    <row r="8255" spans="1:7" ht="15" thickBot="1" x14ac:dyDescent="0.35">
      <c r="A8255" s="6">
        <v>162.17760000000001</v>
      </c>
      <c r="B8255" s="19">
        <f>(A8255-G8255)/G8255</f>
        <v>0.45935556323427795</v>
      </c>
      <c r="C8255" s="30" t="s">
        <v>200</v>
      </c>
      <c r="D8255" s="6">
        <v>1004988</v>
      </c>
      <c r="E8255" s="6">
        <v>1979</v>
      </c>
      <c r="F8255" s="7" t="s">
        <v>87</v>
      </c>
      <c r="G8255" s="6">
        <v>111.1296</v>
      </c>
    </row>
    <row r="8256" spans="1:7" ht="15" thickBot="1" x14ac:dyDescent="0.35">
      <c r="A8256" s="6">
        <v>162.17760000000001</v>
      </c>
      <c r="B8256" s="19">
        <f>(A8256-G8256)/G8256</f>
        <v>-0.20932790414677516</v>
      </c>
      <c r="C8256" s="30" t="s">
        <v>130</v>
      </c>
      <c r="D8256" s="6">
        <v>1003533</v>
      </c>
      <c r="E8256" s="6">
        <v>446</v>
      </c>
      <c r="F8256" s="7" t="s">
        <v>87</v>
      </c>
      <c r="G8256" s="6">
        <v>205.11359999999999</v>
      </c>
    </row>
    <row r="8257" spans="1:7" ht="15" thickBot="1" x14ac:dyDescent="0.35">
      <c r="A8257" s="6">
        <v>162.2484</v>
      </c>
      <c r="B8257" s="19">
        <f>(A8257-G8257)/G8257</f>
        <v>28.371542360608256</v>
      </c>
      <c r="C8257" s="30" t="s">
        <v>117</v>
      </c>
      <c r="D8257" s="6">
        <v>1015496</v>
      </c>
      <c r="E8257" s="6">
        <v>1058</v>
      </c>
      <c r="F8257" s="7" t="s">
        <v>31</v>
      </c>
      <c r="G8257" s="6">
        <v>5.524</v>
      </c>
    </row>
    <row r="8258" spans="1:7" ht="15" thickBot="1" x14ac:dyDescent="0.35">
      <c r="A8258" s="6">
        <v>162.2484</v>
      </c>
      <c r="B8258" s="19">
        <f>(A8258-G8258)/G8258</f>
        <v>7.6708208636169308</v>
      </c>
      <c r="C8258" s="30" t="s">
        <v>164</v>
      </c>
      <c r="D8258" s="6">
        <v>1006444</v>
      </c>
      <c r="E8258" s="6">
        <v>124</v>
      </c>
      <c r="F8258" s="7" t="s">
        <v>42</v>
      </c>
      <c r="G8258" s="6">
        <v>18.712</v>
      </c>
    </row>
    <row r="8259" spans="1:7" ht="15" thickBot="1" x14ac:dyDescent="0.35">
      <c r="A8259" s="6">
        <v>162.2484</v>
      </c>
      <c r="B8259" s="19">
        <f>(A8259-G8259)/G8259</f>
        <v>7.5339995792131287</v>
      </c>
      <c r="C8259" s="30" t="s">
        <v>251</v>
      </c>
      <c r="D8259" s="6">
        <v>1015215</v>
      </c>
      <c r="E8259" s="6">
        <v>277</v>
      </c>
      <c r="F8259" s="7" t="s">
        <v>35</v>
      </c>
      <c r="G8259" s="6">
        <v>19.012</v>
      </c>
    </row>
    <row r="8260" spans="1:7" ht="15" thickBot="1" x14ac:dyDescent="0.35">
      <c r="A8260" s="6">
        <v>162.2484</v>
      </c>
      <c r="B8260" s="19">
        <f>(A8260-G8260)/G8260</f>
        <v>6.6316274694261521</v>
      </c>
      <c r="C8260" s="30" t="s">
        <v>224</v>
      </c>
      <c r="D8260" s="6">
        <v>1012801</v>
      </c>
      <c r="E8260" s="6">
        <v>1052</v>
      </c>
      <c r="F8260" s="7" t="s">
        <v>27</v>
      </c>
      <c r="G8260" s="6">
        <v>21.26</v>
      </c>
    </row>
    <row r="8261" spans="1:7" ht="15" thickBot="1" x14ac:dyDescent="0.35">
      <c r="A8261" s="6">
        <v>162.2484</v>
      </c>
      <c r="B8261" s="19">
        <f>(A8261-G8261)/G8261</f>
        <v>6.1867647058823536</v>
      </c>
      <c r="C8261" s="30" t="s">
        <v>239</v>
      </c>
      <c r="D8261" s="6">
        <v>1010911</v>
      </c>
      <c r="E8261" s="6">
        <v>248</v>
      </c>
      <c r="F8261" s="7" t="s">
        <v>25</v>
      </c>
      <c r="G8261" s="6">
        <v>22.576000000000001</v>
      </c>
    </row>
    <row r="8262" spans="1:7" ht="15" thickBot="1" x14ac:dyDescent="0.35">
      <c r="A8262" s="6">
        <v>162.2484</v>
      </c>
      <c r="B8262" s="19">
        <f>(A8262-G8262)/G8262</f>
        <v>4.7937580345664905</v>
      </c>
      <c r="C8262" s="30" t="s">
        <v>368</v>
      </c>
      <c r="D8262" s="6">
        <v>1014187</v>
      </c>
      <c r="E8262" s="6">
        <v>1321</v>
      </c>
      <c r="F8262" s="7" t="s">
        <v>21</v>
      </c>
      <c r="G8262" s="6">
        <v>28.004000000000001</v>
      </c>
    </row>
    <row r="8263" spans="1:7" ht="15" thickBot="1" x14ac:dyDescent="0.35">
      <c r="A8263" s="6">
        <v>162.2484</v>
      </c>
      <c r="B8263" s="19">
        <f>(A8263-G8263)/G8263</f>
        <v>3.6692874410037994</v>
      </c>
      <c r="C8263" s="30" t="s">
        <v>254</v>
      </c>
      <c r="D8263" s="6">
        <v>1013245</v>
      </c>
      <c r="E8263" s="6">
        <v>268</v>
      </c>
      <c r="F8263" s="7" t="s">
        <v>21</v>
      </c>
      <c r="G8263" s="6">
        <v>34.747999999999998</v>
      </c>
    </row>
    <row r="8264" spans="1:7" ht="15" thickBot="1" x14ac:dyDescent="0.35">
      <c r="A8264" s="6">
        <v>162.2484</v>
      </c>
      <c r="B8264" s="19">
        <f>(A8264-G8264)/G8264</f>
        <v>2.2870421393841167</v>
      </c>
      <c r="C8264" s="30" t="s">
        <v>16</v>
      </c>
      <c r="D8264" s="6">
        <v>1018134</v>
      </c>
      <c r="E8264" s="6">
        <v>303</v>
      </c>
      <c r="F8264" s="7" t="s">
        <v>21</v>
      </c>
      <c r="G8264" s="6">
        <v>49.36</v>
      </c>
    </row>
    <row r="8265" spans="1:7" ht="15" thickBot="1" x14ac:dyDescent="0.35">
      <c r="A8265" s="6">
        <v>162.2484</v>
      </c>
      <c r="B8265" s="19">
        <f>(A8265-G8265)/G8265</f>
        <v>2.0768489721611165</v>
      </c>
      <c r="C8265" s="30" t="s">
        <v>150</v>
      </c>
      <c r="D8265" s="6">
        <v>1016450</v>
      </c>
      <c r="E8265" s="6">
        <v>1952</v>
      </c>
      <c r="F8265" s="7" t="s">
        <v>42</v>
      </c>
      <c r="G8265" s="6">
        <v>52.731999999999999</v>
      </c>
    </row>
    <row r="8266" spans="1:7" ht="15" thickBot="1" x14ac:dyDescent="0.35">
      <c r="A8266" s="6">
        <v>162.2484</v>
      </c>
      <c r="B8266" s="19">
        <f>(A8266-G8266)/G8266</f>
        <v>1.8919221445886212</v>
      </c>
      <c r="C8266" s="30" t="s">
        <v>335</v>
      </c>
      <c r="D8266" s="6">
        <v>1009456</v>
      </c>
      <c r="E8266" s="6">
        <v>1893</v>
      </c>
      <c r="F8266" s="7" t="s">
        <v>35</v>
      </c>
      <c r="G8266" s="6">
        <v>56.103999999999999</v>
      </c>
    </row>
    <row r="8267" spans="1:7" ht="15" thickBot="1" x14ac:dyDescent="0.35">
      <c r="A8267" s="6">
        <v>162.2484</v>
      </c>
      <c r="B8267" s="19">
        <f>(A8267-G8267)/G8267</f>
        <v>1.7496000542299348</v>
      </c>
      <c r="C8267" s="30" t="s">
        <v>185</v>
      </c>
      <c r="D8267" s="6">
        <v>1007703</v>
      </c>
      <c r="E8267" s="6">
        <v>380</v>
      </c>
      <c r="F8267" s="7" t="s">
        <v>21</v>
      </c>
      <c r="G8267" s="6">
        <v>59.008000000000003</v>
      </c>
    </row>
    <row r="8268" spans="1:7" ht="15" thickBot="1" x14ac:dyDescent="0.35">
      <c r="A8268" s="6">
        <v>162.2484</v>
      </c>
      <c r="B8268" s="19">
        <f>(A8268-G8268)/G8268</f>
        <v>1.4993591718528563</v>
      </c>
      <c r="C8268" s="30" t="s">
        <v>173</v>
      </c>
      <c r="D8268" s="6">
        <v>1007947</v>
      </c>
      <c r="E8268" s="6">
        <v>1989</v>
      </c>
      <c r="F8268" s="7" t="s">
        <v>31</v>
      </c>
      <c r="G8268" s="6">
        <v>64.915999999999997</v>
      </c>
    </row>
    <row r="8269" spans="1:7" ht="15" thickBot="1" x14ac:dyDescent="0.35">
      <c r="A8269" s="6">
        <v>162.2484</v>
      </c>
      <c r="B8269" s="19">
        <f>(A8269-G8269)/G8269</f>
        <v>0.48944662725369958</v>
      </c>
      <c r="C8269" s="30" t="s">
        <v>70</v>
      </c>
      <c r="D8269" s="6">
        <v>1016151</v>
      </c>
      <c r="E8269" s="6">
        <v>1791</v>
      </c>
      <c r="F8269" s="7" t="s">
        <v>21</v>
      </c>
      <c r="G8269" s="6">
        <v>108.932</v>
      </c>
    </row>
    <row r="8270" spans="1:7" ht="15" thickBot="1" x14ac:dyDescent="0.35">
      <c r="A8270" s="6">
        <v>162.2484</v>
      </c>
      <c r="B8270" s="19">
        <f>(A8270-G8270)/G8270</f>
        <v>0.47423493494221131</v>
      </c>
      <c r="C8270" s="30" t="s">
        <v>269</v>
      </c>
      <c r="D8270" s="6">
        <v>1010454</v>
      </c>
      <c r="E8270" s="6">
        <v>2635</v>
      </c>
      <c r="F8270" s="7" t="s">
        <v>17</v>
      </c>
      <c r="G8270" s="6">
        <v>110.056</v>
      </c>
    </row>
    <row r="8271" spans="1:7" ht="15" thickBot="1" x14ac:dyDescent="0.35">
      <c r="A8271" s="6">
        <v>162.2484</v>
      </c>
      <c r="B8271" s="19">
        <f>(A8271-G8271)/G8271</f>
        <v>0.45933081489476518</v>
      </c>
      <c r="C8271" s="30" t="s">
        <v>283</v>
      </c>
      <c r="D8271" s="6">
        <v>1019264</v>
      </c>
      <c r="E8271" s="6">
        <v>2679</v>
      </c>
      <c r="F8271" s="7" t="s">
        <v>27</v>
      </c>
      <c r="G8271" s="6">
        <v>111.18</v>
      </c>
    </row>
    <row r="8272" spans="1:7" ht="15" thickBot="1" x14ac:dyDescent="0.35">
      <c r="A8272" s="6">
        <v>162.2484</v>
      </c>
      <c r="B8272" s="19">
        <f>(A8272-G8272)/G8272</f>
        <v>0.29728147887549178</v>
      </c>
      <c r="C8272" s="30" t="s">
        <v>248</v>
      </c>
      <c r="D8272" s="6">
        <v>1009010</v>
      </c>
      <c r="E8272" s="6">
        <v>2712</v>
      </c>
      <c r="F8272" s="7" t="s">
        <v>27</v>
      </c>
      <c r="G8272" s="6">
        <v>125.068</v>
      </c>
    </row>
    <row r="8273" spans="1:7" ht="15" thickBot="1" x14ac:dyDescent="0.35">
      <c r="A8273" s="6">
        <v>162.2484</v>
      </c>
      <c r="B8273" s="19">
        <f>(A8273-G8273)/G8273</f>
        <v>0.28981493258712798</v>
      </c>
      <c r="C8273" s="30" t="s">
        <v>69</v>
      </c>
      <c r="D8273" s="6">
        <v>1019125</v>
      </c>
      <c r="E8273" s="6">
        <v>2250</v>
      </c>
      <c r="F8273" s="7" t="s">
        <v>19</v>
      </c>
      <c r="G8273" s="6">
        <v>125.792</v>
      </c>
    </row>
    <row r="8274" spans="1:7" ht="15" thickBot="1" x14ac:dyDescent="0.35">
      <c r="A8274" s="6">
        <v>162.2484</v>
      </c>
      <c r="B8274" s="19">
        <f>(A8274-G8274)/G8274</f>
        <v>0.27173851700893564</v>
      </c>
      <c r="C8274" s="30" t="s">
        <v>319</v>
      </c>
      <c r="D8274" s="6">
        <v>1005734</v>
      </c>
      <c r="E8274" s="6">
        <v>1039</v>
      </c>
      <c r="F8274" s="7" t="s">
        <v>35</v>
      </c>
      <c r="G8274" s="6">
        <v>127.58</v>
      </c>
    </row>
    <row r="8275" spans="1:7" ht="15" thickBot="1" x14ac:dyDescent="0.35">
      <c r="A8275" s="6">
        <v>162.2484</v>
      </c>
      <c r="B8275" s="19">
        <f>(A8275-G8275)/G8275</f>
        <v>0.15338091446769797</v>
      </c>
      <c r="C8275" s="30" t="s">
        <v>340</v>
      </c>
      <c r="D8275" s="6">
        <v>1008933</v>
      </c>
      <c r="E8275" s="6">
        <v>211</v>
      </c>
      <c r="F8275" s="7" t="s">
        <v>27</v>
      </c>
      <c r="G8275" s="6">
        <v>140.672</v>
      </c>
    </row>
    <row r="8276" spans="1:7" ht="15" thickBot="1" x14ac:dyDescent="0.35">
      <c r="A8276" s="6">
        <v>162.2484</v>
      </c>
      <c r="B8276" s="19">
        <f>(A8276-G8276)/G8276</f>
        <v>0.11972670807453414</v>
      </c>
      <c r="C8276" s="30" t="s">
        <v>22</v>
      </c>
      <c r="D8276" s="6">
        <v>1009455</v>
      </c>
      <c r="E8276" s="6">
        <v>1215</v>
      </c>
      <c r="F8276" s="7" t="s">
        <v>19</v>
      </c>
      <c r="G8276" s="6">
        <v>144.9</v>
      </c>
    </row>
    <row r="8277" spans="1:7" ht="15" thickBot="1" x14ac:dyDescent="0.35">
      <c r="A8277" s="6">
        <v>162.2484</v>
      </c>
      <c r="B8277" s="19">
        <f>(A8277-G8277)/G8277</f>
        <v>4.6655829075708401E-2</v>
      </c>
      <c r="C8277" s="30" t="s">
        <v>291</v>
      </c>
      <c r="D8277" s="6">
        <v>1015494</v>
      </c>
      <c r="E8277" s="6">
        <v>961</v>
      </c>
      <c r="F8277" s="7" t="s">
        <v>25</v>
      </c>
      <c r="G8277" s="6">
        <v>155.01599999999999</v>
      </c>
    </row>
    <row r="8278" spans="1:7" ht="15" thickBot="1" x14ac:dyDescent="0.35">
      <c r="A8278" s="6">
        <v>162.2484</v>
      </c>
      <c r="B8278" s="19">
        <f>(A8278-G8278)/G8278</f>
        <v>-0.10294579472322352</v>
      </c>
      <c r="C8278" s="30" t="s">
        <v>217</v>
      </c>
      <c r="D8278" s="6">
        <v>1012881</v>
      </c>
      <c r="E8278" s="6">
        <v>756</v>
      </c>
      <c r="F8278" s="7" t="s">
        <v>25</v>
      </c>
      <c r="G8278" s="6">
        <v>180.86799999999999</v>
      </c>
    </row>
    <row r="8279" spans="1:7" ht="15" thickBot="1" x14ac:dyDescent="0.35">
      <c r="A8279" s="6">
        <v>162.2484</v>
      </c>
      <c r="B8279" s="19">
        <f>(A8279-G8279)/G8279</f>
        <v>-0.1603440423946344</v>
      </c>
      <c r="C8279" s="30" t="s">
        <v>121</v>
      </c>
      <c r="D8279" s="6">
        <v>1018989</v>
      </c>
      <c r="E8279" s="6">
        <v>1016</v>
      </c>
      <c r="F8279" s="7" t="s">
        <v>17</v>
      </c>
      <c r="G8279" s="6">
        <v>193.232</v>
      </c>
    </row>
    <row r="8280" spans="1:7" ht="15" thickBot="1" x14ac:dyDescent="0.35">
      <c r="A8280" s="6">
        <v>162.2484</v>
      </c>
      <c r="B8280" s="19">
        <f>(A8280-G8280)/G8280</f>
        <v>-0.16999999999999993</v>
      </c>
      <c r="C8280" s="30" t="s">
        <v>382</v>
      </c>
      <c r="D8280" s="6">
        <v>1015077</v>
      </c>
      <c r="E8280" s="6">
        <v>2546</v>
      </c>
      <c r="F8280" s="7" t="s">
        <v>17</v>
      </c>
      <c r="G8280" s="6">
        <v>195.48</v>
      </c>
    </row>
    <row r="8281" spans="1:7" ht="15" thickBot="1" x14ac:dyDescent="0.35">
      <c r="A8281" s="6">
        <v>162.2484</v>
      </c>
      <c r="B8281" s="19">
        <f>(A8281-G8281)/G8281</f>
        <v>-0.22357298725163655</v>
      </c>
      <c r="C8281" s="30" t="s">
        <v>281</v>
      </c>
      <c r="D8281" s="6">
        <v>1010105</v>
      </c>
      <c r="E8281" s="6">
        <v>2114</v>
      </c>
      <c r="F8281" s="7" t="s">
        <v>31</v>
      </c>
      <c r="G8281" s="6">
        <v>208.96799999999999</v>
      </c>
    </row>
    <row r="8282" spans="1:7" ht="15" thickBot="1" x14ac:dyDescent="0.35">
      <c r="A8282" s="6">
        <v>162.32736</v>
      </c>
      <c r="B8282" s="19">
        <f>(A8282-G8282)/G8282</f>
        <v>0.82570811588986848</v>
      </c>
      <c r="C8282" s="30" t="s">
        <v>185</v>
      </c>
      <c r="D8282" s="6">
        <v>1001958</v>
      </c>
      <c r="E8282" s="6">
        <v>1958</v>
      </c>
      <c r="F8282" s="7" t="s">
        <v>35</v>
      </c>
      <c r="G8282" s="6">
        <v>88.912000000000006</v>
      </c>
    </row>
    <row r="8283" spans="1:7" ht="15" thickBot="1" x14ac:dyDescent="0.35">
      <c r="A8283" s="6">
        <v>162.3648</v>
      </c>
      <c r="B8283" s="19">
        <f>(A8283-G8283)/G8283</f>
        <v>0.89042473919523091</v>
      </c>
      <c r="C8283" s="30" t="s">
        <v>153</v>
      </c>
      <c r="D8283" s="6">
        <v>1002887</v>
      </c>
      <c r="E8283" s="6">
        <v>2583</v>
      </c>
      <c r="F8283" s="7" t="s">
        <v>35</v>
      </c>
      <c r="G8283" s="6">
        <v>85.888000000000005</v>
      </c>
    </row>
    <row r="8284" spans="1:7" ht="15" thickBot="1" x14ac:dyDescent="0.35">
      <c r="A8284" s="6">
        <v>162.45320000000001</v>
      </c>
      <c r="B8284" s="19">
        <f>(A8284-G8284)/G8284</f>
        <v>0.87164964606990125</v>
      </c>
      <c r="C8284" s="30" t="s">
        <v>131</v>
      </c>
      <c r="D8284" s="6">
        <v>1002227</v>
      </c>
      <c r="E8284" s="6">
        <v>2227</v>
      </c>
      <c r="F8284" s="7" t="s">
        <v>27</v>
      </c>
      <c r="G8284" s="6">
        <v>86.796800000000005</v>
      </c>
    </row>
    <row r="8285" spans="1:7" ht="15" thickBot="1" x14ac:dyDescent="0.35">
      <c r="A8285" s="6">
        <v>162.69659999999999</v>
      </c>
      <c r="B8285" s="19">
        <f>(A8285-G8285)/G8285</f>
        <v>102.76058673469386</v>
      </c>
      <c r="C8285" s="30" t="s">
        <v>333</v>
      </c>
      <c r="D8285" s="6">
        <v>1013662</v>
      </c>
      <c r="E8285" s="6">
        <v>2162</v>
      </c>
      <c r="F8285" s="7" t="s">
        <v>27</v>
      </c>
      <c r="G8285" s="6">
        <v>1.5680000000000001</v>
      </c>
    </row>
    <row r="8286" spans="1:7" ht="15" thickBot="1" x14ac:dyDescent="0.35">
      <c r="A8286" s="6">
        <v>162.69659999999999</v>
      </c>
      <c r="B8286" s="19">
        <f>(A8286-G8286)/G8286</f>
        <v>89.186585365853645</v>
      </c>
      <c r="C8286" s="30" t="s">
        <v>62</v>
      </c>
      <c r="D8286" s="6">
        <v>1019877</v>
      </c>
      <c r="E8286" s="6">
        <v>611</v>
      </c>
      <c r="F8286" s="7" t="s">
        <v>25</v>
      </c>
      <c r="G8286" s="6">
        <v>1.804</v>
      </c>
    </row>
    <row r="8287" spans="1:7" ht="15" thickBot="1" x14ac:dyDescent="0.35">
      <c r="A8287" s="6">
        <v>162.69659999999999</v>
      </c>
      <c r="B8287" s="19">
        <f>(A8287-G8287)/G8287</f>
        <v>11.023100798108187</v>
      </c>
      <c r="C8287" s="30" t="s">
        <v>214</v>
      </c>
      <c r="D8287" s="6">
        <v>1007643</v>
      </c>
      <c r="E8287" s="6">
        <v>2145</v>
      </c>
      <c r="F8287" s="7" t="s">
        <v>17</v>
      </c>
      <c r="G8287" s="6">
        <v>13.532</v>
      </c>
    </row>
    <row r="8288" spans="1:7" ht="15" thickBot="1" x14ac:dyDescent="0.35">
      <c r="A8288" s="6">
        <v>162.69659999999999</v>
      </c>
      <c r="B8288" s="19">
        <f>(A8288-G8288)/G8288</f>
        <v>9.639327753073502</v>
      </c>
      <c r="C8288" s="30" t="s">
        <v>112</v>
      </c>
      <c r="D8288" s="6">
        <v>1013255</v>
      </c>
      <c r="E8288" s="6">
        <v>1804</v>
      </c>
      <c r="F8288" s="7" t="s">
        <v>31</v>
      </c>
      <c r="G8288" s="6">
        <v>15.292</v>
      </c>
    </row>
    <row r="8289" spans="1:7" ht="15" thickBot="1" x14ac:dyDescent="0.35">
      <c r="A8289" s="6">
        <v>162.69659999999999</v>
      </c>
      <c r="B8289" s="19">
        <f>(A8289-G8289)/G8289</f>
        <v>7.0320201421800945</v>
      </c>
      <c r="C8289" s="30" t="s">
        <v>257</v>
      </c>
      <c r="D8289" s="6">
        <v>1007491</v>
      </c>
      <c r="E8289" s="6">
        <v>2745</v>
      </c>
      <c r="F8289" s="7" t="s">
        <v>17</v>
      </c>
      <c r="G8289" s="6">
        <v>20.256</v>
      </c>
    </row>
    <row r="8290" spans="1:7" ht="15" thickBot="1" x14ac:dyDescent="0.35">
      <c r="A8290" s="6">
        <v>162.69659999999999</v>
      </c>
      <c r="B8290" s="19">
        <f>(A8290-G8290)/G8290</f>
        <v>5.1871235168846974</v>
      </c>
      <c r="C8290" s="30" t="s">
        <v>189</v>
      </c>
      <c r="D8290" s="6">
        <v>1013750</v>
      </c>
      <c r="E8290" s="6">
        <v>1672</v>
      </c>
      <c r="F8290" s="7" t="s">
        <v>23</v>
      </c>
      <c r="G8290" s="6">
        <v>26.295999999999999</v>
      </c>
    </row>
    <row r="8291" spans="1:7" ht="15" thickBot="1" x14ac:dyDescent="0.35">
      <c r="A8291" s="6">
        <v>162.69659999999999</v>
      </c>
      <c r="B8291" s="19">
        <f>(A8291-G8291)/G8291</f>
        <v>4.0976500814638426</v>
      </c>
      <c r="C8291" s="30" t="s">
        <v>253</v>
      </c>
      <c r="D8291" s="6">
        <v>1014476</v>
      </c>
      <c r="E8291" s="6">
        <v>872</v>
      </c>
      <c r="F8291" s="7" t="s">
        <v>25</v>
      </c>
      <c r="G8291" s="6">
        <v>31.916</v>
      </c>
    </row>
    <row r="8292" spans="1:7" ht="15" thickBot="1" x14ac:dyDescent="0.35">
      <c r="A8292" s="6">
        <v>162.69659999999999</v>
      </c>
      <c r="B8292" s="19">
        <f>(A8292-G8292)/G8292</f>
        <v>3.0944382927320317</v>
      </c>
      <c r="C8292" s="30" t="s">
        <v>93</v>
      </c>
      <c r="D8292" s="6">
        <v>1006584</v>
      </c>
      <c r="E8292" s="6">
        <v>1242</v>
      </c>
      <c r="F8292" s="7" t="s">
        <v>27</v>
      </c>
      <c r="G8292" s="6">
        <v>39.735999999999997</v>
      </c>
    </row>
    <row r="8293" spans="1:7" ht="15" thickBot="1" x14ac:dyDescent="0.35">
      <c r="A8293" s="6">
        <v>162.69659999999999</v>
      </c>
      <c r="B8293" s="19">
        <f>(A8293-G8293)/G8293</f>
        <v>2.9947112551561572</v>
      </c>
      <c r="C8293" s="30" t="s">
        <v>39</v>
      </c>
      <c r="D8293" s="6">
        <v>1006778</v>
      </c>
      <c r="E8293" s="6">
        <v>2300</v>
      </c>
      <c r="F8293" s="7" t="s">
        <v>19</v>
      </c>
      <c r="G8293" s="6">
        <v>40.728000000000002</v>
      </c>
    </row>
    <row r="8294" spans="1:7" ht="15" thickBot="1" x14ac:dyDescent="0.35">
      <c r="A8294" s="6">
        <v>162.69659999999999</v>
      </c>
      <c r="B8294" s="19">
        <f>(A8294-G8294)/G8294</f>
        <v>1.9909662475181997</v>
      </c>
      <c r="C8294" s="30" t="s">
        <v>275</v>
      </c>
      <c r="D8294" s="6">
        <v>1011533</v>
      </c>
      <c r="E8294" s="6">
        <v>2070</v>
      </c>
      <c r="F8294" s="7" t="s">
        <v>35</v>
      </c>
      <c r="G8294" s="6">
        <v>54.396000000000001</v>
      </c>
    </row>
    <row r="8295" spans="1:7" ht="15" thickBot="1" x14ac:dyDescent="0.35">
      <c r="A8295" s="6">
        <v>162.69659999999999</v>
      </c>
      <c r="B8295" s="19">
        <f>(A8295-G8295)/G8295</f>
        <v>1.7108870967741936</v>
      </c>
      <c r="C8295" s="30" t="s">
        <v>276</v>
      </c>
      <c r="D8295" s="6">
        <v>1014064</v>
      </c>
      <c r="E8295" s="6">
        <v>951</v>
      </c>
      <c r="F8295" s="7" t="s">
        <v>25</v>
      </c>
      <c r="G8295" s="6">
        <v>60.015999999999998</v>
      </c>
    </row>
    <row r="8296" spans="1:7" ht="15" thickBot="1" x14ac:dyDescent="0.35">
      <c r="A8296" s="6">
        <v>162.69659999999999</v>
      </c>
      <c r="B8296" s="19">
        <f>(A8296-G8296)/G8296</f>
        <v>1.3198625449153023</v>
      </c>
      <c r="C8296" s="30" t="s">
        <v>186</v>
      </c>
      <c r="D8296" s="6">
        <v>1016046</v>
      </c>
      <c r="E8296" s="6">
        <v>371</v>
      </c>
      <c r="F8296" s="7" t="s">
        <v>25</v>
      </c>
      <c r="G8296" s="6">
        <v>70.132000000000005</v>
      </c>
    </row>
    <row r="8297" spans="1:7" ht="15" thickBot="1" x14ac:dyDescent="0.35">
      <c r="A8297" s="6">
        <v>162.69659999999999</v>
      </c>
      <c r="B8297" s="19">
        <f>(A8297-G8297)/G8297</f>
        <v>1.1477531946351252</v>
      </c>
      <c r="C8297" s="30" t="s">
        <v>28</v>
      </c>
      <c r="D8297" s="6">
        <v>1012002</v>
      </c>
      <c r="E8297" s="6">
        <v>1953</v>
      </c>
      <c r="F8297" s="7" t="s">
        <v>25</v>
      </c>
      <c r="G8297" s="6">
        <v>75.751999999999995</v>
      </c>
    </row>
    <row r="8298" spans="1:7" ht="15" thickBot="1" x14ac:dyDescent="0.35">
      <c r="A8298" s="6">
        <v>162.69659999999999</v>
      </c>
      <c r="B8298" s="19">
        <f>(A8298-G8298)/G8298</f>
        <v>1.1163510068161713</v>
      </c>
      <c r="C8298" s="30" t="s">
        <v>297</v>
      </c>
      <c r="D8298" s="6">
        <v>1014612</v>
      </c>
      <c r="E8298" s="6">
        <v>2173</v>
      </c>
      <c r="F8298" s="7" t="s">
        <v>27</v>
      </c>
      <c r="G8298" s="6">
        <v>76.876000000000005</v>
      </c>
    </row>
    <row r="8299" spans="1:7" ht="15" thickBot="1" x14ac:dyDescent="0.35">
      <c r="A8299" s="6">
        <v>162.69659999999999</v>
      </c>
      <c r="B8299" s="19">
        <f>(A8299-G8299)/G8299</f>
        <v>0.91985981308411202</v>
      </c>
      <c r="C8299" s="30" t="s">
        <v>189</v>
      </c>
      <c r="D8299" s="6">
        <v>1012419</v>
      </c>
      <c r="E8299" s="6">
        <v>2231</v>
      </c>
      <c r="F8299" s="7" t="s">
        <v>25</v>
      </c>
      <c r="G8299" s="6">
        <v>84.744</v>
      </c>
    </row>
    <row r="8300" spans="1:7" ht="15" thickBot="1" x14ac:dyDescent="0.35">
      <c r="A8300" s="6">
        <v>162.69659999999999</v>
      </c>
      <c r="B8300" s="19">
        <f>(A8300-G8300)/G8300</f>
        <v>0.77833814270724022</v>
      </c>
      <c r="C8300" s="30" t="s">
        <v>129</v>
      </c>
      <c r="D8300" s="6">
        <v>1015780</v>
      </c>
      <c r="E8300" s="6">
        <v>2506</v>
      </c>
      <c r="F8300" s="7" t="s">
        <v>27</v>
      </c>
      <c r="G8300" s="6">
        <v>91.488</v>
      </c>
    </row>
    <row r="8301" spans="1:7" ht="15" thickBot="1" x14ac:dyDescent="0.35">
      <c r="A8301" s="6">
        <v>162.69659999999999</v>
      </c>
      <c r="B8301" s="19">
        <f>(A8301-G8301)/G8301</f>
        <v>0.47108937032080711</v>
      </c>
      <c r="C8301" s="30" t="s">
        <v>52</v>
      </c>
      <c r="D8301" s="6">
        <v>1015313</v>
      </c>
      <c r="E8301" s="6">
        <v>1448</v>
      </c>
      <c r="F8301" s="7" t="s">
        <v>35</v>
      </c>
      <c r="G8301" s="6">
        <v>110.596</v>
      </c>
    </row>
    <row r="8302" spans="1:7" ht="15" thickBot="1" x14ac:dyDescent="0.35">
      <c r="A8302" s="6">
        <v>162.69659999999999</v>
      </c>
      <c r="B8302" s="19">
        <f>(A8302-G8302)/G8302</f>
        <v>0.44117032207773799</v>
      </c>
      <c r="C8302" s="30" t="s">
        <v>154</v>
      </c>
      <c r="D8302" s="6">
        <v>1008360</v>
      </c>
      <c r="E8302" s="6">
        <v>964</v>
      </c>
      <c r="F8302" s="7" t="s">
        <v>17</v>
      </c>
      <c r="G8302" s="6">
        <v>112.892</v>
      </c>
    </row>
    <row r="8303" spans="1:7" ht="15" thickBot="1" x14ac:dyDescent="0.35">
      <c r="A8303" s="6">
        <v>162.69659999999999</v>
      </c>
      <c r="B8303" s="19">
        <f>(A8303-G8303)/G8303</f>
        <v>0.33537378114842897</v>
      </c>
      <c r="C8303" s="30" t="s">
        <v>189</v>
      </c>
      <c r="D8303" s="6">
        <v>1009854</v>
      </c>
      <c r="E8303" s="6">
        <v>709</v>
      </c>
      <c r="F8303" s="7" t="s">
        <v>21</v>
      </c>
      <c r="G8303" s="6">
        <v>121.836</v>
      </c>
    </row>
    <row r="8304" spans="1:7" ht="15" thickBot="1" x14ac:dyDescent="0.35">
      <c r="A8304" s="6">
        <v>162.69659999999999</v>
      </c>
      <c r="B8304" s="19">
        <f>(A8304-G8304)/G8304</f>
        <v>0.16036145265740451</v>
      </c>
      <c r="C8304" s="30" t="s">
        <v>183</v>
      </c>
      <c r="D8304" s="6">
        <v>1008134</v>
      </c>
      <c r="E8304" s="6">
        <v>1421</v>
      </c>
      <c r="F8304" s="7" t="s">
        <v>42</v>
      </c>
      <c r="G8304" s="6">
        <v>140.21199999999999</v>
      </c>
    </row>
    <row r="8305" spans="1:7" ht="15" thickBot="1" x14ac:dyDescent="0.35">
      <c r="A8305" s="6">
        <v>162.69659999999999</v>
      </c>
      <c r="B8305" s="19">
        <f>(A8305-G8305)/G8305</f>
        <v>0.145202297491342</v>
      </c>
      <c r="C8305" s="30" t="s">
        <v>338</v>
      </c>
      <c r="D8305" s="6">
        <v>1010400</v>
      </c>
      <c r="E8305" s="6">
        <v>574</v>
      </c>
      <c r="F8305" s="7" t="s">
        <v>25</v>
      </c>
      <c r="G8305" s="6">
        <v>142.06800000000001</v>
      </c>
    </row>
    <row r="8306" spans="1:7" ht="15" thickBot="1" x14ac:dyDescent="0.35">
      <c r="A8306" s="6">
        <v>162.69659999999999</v>
      </c>
      <c r="B8306" s="19">
        <f>(A8306-G8306)/G8306</f>
        <v>-8.0352943836483767E-2</v>
      </c>
      <c r="C8306" s="30" t="s">
        <v>213</v>
      </c>
      <c r="D8306" s="6">
        <v>1011125</v>
      </c>
      <c r="E8306" s="6">
        <v>726</v>
      </c>
      <c r="F8306" s="7" t="s">
        <v>31</v>
      </c>
      <c r="G8306" s="6">
        <v>176.91200000000001</v>
      </c>
    </row>
    <row r="8307" spans="1:7" ht="15" thickBot="1" x14ac:dyDescent="0.35">
      <c r="A8307" s="6">
        <v>162.69659999999999</v>
      </c>
      <c r="B8307" s="19">
        <f>(A8307-G8307)/G8307</f>
        <v>-0.23167891346644257</v>
      </c>
      <c r="C8307" s="30" t="s">
        <v>18</v>
      </c>
      <c r="D8307" s="6">
        <v>1016442</v>
      </c>
      <c r="E8307" s="6">
        <v>156</v>
      </c>
      <c r="F8307" s="7" t="s">
        <v>23</v>
      </c>
      <c r="G8307" s="6">
        <v>211.756</v>
      </c>
    </row>
    <row r="8308" spans="1:7" ht="15" thickBot="1" x14ac:dyDescent="0.35">
      <c r="A8308" s="6">
        <v>162.78623999999999</v>
      </c>
      <c r="B8308" s="19">
        <f>(A8308-G8308)/G8308</f>
        <v>1.2496716417910447</v>
      </c>
      <c r="C8308" s="30" t="s">
        <v>302</v>
      </c>
      <c r="D8308" s="6">
        <v>1007724</v>
      </c>
      <c r="E8308" s="6">
        <v>2382</v>
      </c>
      <c r="F8308" s="7" t="s">
        <v>87</v>
      </c>
      <c r="G8308" s="6">
        <v>72.36</v>
      </c>
    </row>
    <row r="8309" spans="1:7" ht="15" thickBot="1" x14ac:dyDescent="0.35">
      <c r="A8309" s="6">
        <v>162.864</v>
      </c>
      <c r="B8309" s="19">
        <f>(A8309-G8309)/G8309</f>
        <v>0.1054277708998502</v>
      </c>
      <c r="C8309" s="30" t="s">
        <v>389</v>
      </c>
      <c r="D8309" s="6">
        <v>1002861</v>
      </c>
      <c r="E8309" s="6">
        <v>818</v>
      </c>
      <c r="F8309" s="7" t="s">
        <v>25</v>
      </c>
      <c r="G8309" s="6">
        <v>147.3312</v>
      </c>
    </row>
    <row r="8310" spans="1:7" ht="15" thickBot="1" x14ac:dyDescent="0.35">
      <c r="A8310" s="6">
        <v>163.02000000000001</v>
      </c>
      <c r="B8310" s="19">
        <f>(A8310-G8310)/G8310</f>
        <v>8.863471236857863E-2</v>
      </c>
      <c r="C8310" s="30" t="s">
        <v>289</v>
      </c>
      <c r="D8310" s="6">
        <v>1004126</v>
      </c>
      <c r="E8310" s="6">
        <v>2404</v>
      </c>
      <c r="F8310" s="7" t="s">
        <v>87</v>
      </c>
      <c r="G8310" s="6">
        <v>149.74719999999999</v>
      </c>
    </row>
    <row r="8311" spans="1:7" ht="15" thickBot="1" x14ac:dyDescent="0.35">
      <c r="A8311" s="6">
        <v>163.0772</v>
      </c>
      <c r="B8311" s="19">
        <f>(A8311-G8311)/G8311</f>
        <v>-0.57987811412837376</v>
      </c>
      <c r="C8311" s="30" t="s">
        <v>98</v>
      </c>
      <c r="D8311" s="6">
        <v>1004189</v>
      </c>
      <c r="E8311" s="6">
        <v>837</v>
      </c>
      <c r="F8311" s="7" t="s">
        <v>25</v>
      </c>
      <c r="G8311" s="6">
        <v>388.16640000000001</v>
      </c>
    </row>
    <row r="8312" spans="1:7" ht="15" thickBot="1" x14ac:dyDescent="0.35">
      <c r="A8312" s="6">
        <v>163.124</v>
      </c>
      <c r="B8312" s="19">
        <f>(A8312-G8312)/G8312</f>
        <v>-0.24566796886560713</v>
      </c>
      <c r="C8312" s="30" t="s">
        <v>65</v>
      </c>
      <c r="D8312" s="6">
        <v>1004177</v>
      </c>
      <c r="E8312" s="6">
        <v>921</v>
      </c>
      <c r="F8312" s="7" t="s">
        <v>17</v>
      </c>
      <c r="G8312" s="6">
        <v>216.24959999999999</v>
      </c>
    </row>
    <row r="8313" spans="1:7" ht="15" thickBot="1" x14ac:dyDescent="0.35">
      <c r="A8313" s="6">
        <v>163.1448</v>
      </c>
      <c r="B8313" s="19">
        <f>(A8313-G8313)/G8313</f>
        <v>8.5967529411764705</v>
      </c>
      <c r="C8313" s="30" t="s">
        <v>303</v>
      </c>
      <c r="D8313" s="6">
        <v>1013521</v>
      </c>
      <c r="E8313" s="6">
        <v>1401</v>
      </c>
      <c r="F8313" s="7" t="s">
        <v>25</v>
      </c>
      <c r="G8313" s="6">
        <v>17</v>
      </c>
    </row>
    <row r="8314" spans="1:7" ht="15" thickBot="1" x14ac:dyDescent="0.35">
      <c r="A8314" s="6">
        <v>163.1448</v>
      </c>
      <c r="B8314" s="19">
        <f>(A8314-G8314)/G8314</f>
        <v>3.4150465468716176</v>
      </c>
      <c r="C8314" s="30" t="s">
        <v>346</v>
      </c>
      <c r="D8314" s="6">
        <v>1010326</v>
      </c>
      <c r="E8314" s="6">
        <v>1279</v>
      </c>
      <c r="F8314" s="7" t="s">
        <v>42</v>
      </c>
      <c r="G8314" s="6">
        <v>36.951999999999998</v>
      </c>
    </row>
    <row r="8315" spans="1:7" ht="15" thickBot="1" x14ac:dyDescent="0.35">
      <c r="A8315" s="6">
        <v>163.1448</v>
      </c>
      <c r="B8315" s="19">
        <f>(A8315-G8315)/G8315</f>
        <v>3.26143558666806</v>
      </c>
      <c r="C8315" s="30" t="s">
        <v>61</v>
      </c>
      <c r="D8315" s="6">
        <v>1008097</v>
      </c>
      <c r="E8315" s="6">
        <v>157</v>
      </c>
      <c r="F8315" s="7" t="s">
        <v>42</v>
      </c>
      <c r="G8315" s="6">
        <v>38.283999999999999</v>
      </c>
    </row>
    <row r="8316" spans="1:7" ht="15" thickBot="1" x14ac:dyDescent="0.35">
      <c r="A8316" s="6">
        <v>163.1448</v>
      </c>
      <c r="B8316" s="19">
        <f>(A8316-G8316)/G8316</f>
        <v>3.1618571428571425</v>
      </c>
      <c r="C8316" s="30" t="s">
        <v>105</v>
      </c>
      <c r="D8316" s="6">
        <v>1017972</v>
      </c>
      <c r="E8316" s="6">
        <v>2811</v>
      </c>
      <c r="F8316" s="7" t="s">
        <v>27</v>
      </c>
      <c r="G8316" s="6">
        <v>39.200000000000003</v>
      </c>
    </row>
    <row r="8317" spans="1:7" ht="15" thickBot="1" x14ac:dyDescent="0.35">
      <c r="A8317" s="6">
        <v>163.1448</v>
      </c>
      <c r="B8317" s="19">
        <f>(A8317-G8317)/G8317</f>
        <v>2.3660311958405544</v>
      </c>
      <c r="C8317" s="30" t="s">
        <v>40</v>
      </c>
      <c r="D8317" s="6">
        <v>1007688</v>
      </c>
      <c r="E8317" s="6">
        <v>33</v>
      </c>
      <c r="F8317" s="7" t="s">
        <v>27</v>
      </c>
      <c r="G8317" s="6">
        <v>48.468000000000004</v>
      </c>
    </row>
    <row r="8318" spans="1:7" ht="15" thickBot="1" x14ac:dyDescent="0.35">
      <c r="A8318" s="6">
        <v>163.1448</v>
      </c>
      <c r="B8318" s="19">
        <f>(A8318-G8318)/G8318</f>
        <v>1.5976816763263486</v>
      </c>
      <c r="C8318" s="30" t="s">
        <v>305</v>
      </c>
      <c r="D8318" s="6">
        <v>1017251</v>
      </c>
      <c r="E8318" s="6">
        <v>290</v>
      </c>
      <c r="F8318" s="7" t="s">
        <v>23</v>
      </c>
      <c r="G8318" s="6">
        <v>62.804000000000002</v>
      </c>
    </row>
    <row r="8319" spans="1:7" ht="15" thickBot="1" x14ac:dyDescent="0.35">
      <c r="A8319" s="6">
        <v>163.1448</v>
      </c>
      <c r="B8319" s="19">
        <f>(A8319-G8319)/G8319</f>
        <v>1.1704022988505747</v>
      </c>
      <c r="C8319" s="30" t="s">
        <v>80</v>
      </c>
      <c r="D8319" s="6">
        <v>1014693</v>
      </c>
      <c r="E8319" s="6">
        <v>2511</v>
      </c>
      <c r="F8319" s="7" t="s">
        <v>19</v>
      </c>
      <c r="G8319" s="6">
        <v>75.168000000000006</v>
      </c>
    </row>
    <row r="8320" spans="1:7" ht="15" thickBot="1" x14ac:dyDescent="0.35">
      <c r="A8320" s="6">
        <v>163.1448</v>
      </c>
      <c r="B8320" s="19">
        <f>(A8320-G8320)/G8320</f>
        <v>0.88807517822423854</v>
      </c>
      <c r="C8320" s="30" t="s">
        <v>375</v>
      </c>
      <c r="D8320" s="6">
        <v>1017050</v>
      </c>
      <c r="E8320" s="6">
        <v>2239</v>
      </c>
      <c r="F8320" s="7" t="s">
        <v>23</v>
      </c>
      <c r="G8320" s="6">
        <v>86.408000000000001</v>
      </c>
    </row>
    <row r="8321" spans="1:7" ht="15" thickBot="1" x14ac:dyDescent="0.35">
      <c r="A8321" s="6">
        <v>163.1448</v>
      </c>
      <c r="B8321" s="19">
        <f>(A8321-G8321)/G8321</f>
        <v>0.77277350371626019</v>
      </c>
      <c r="C8321" s="30" t="s">
        <v>54</v>
      </c>
      <c r="D8321" s="6">
        <v>1010966</v>
      </c>
      <c r="E8321" s="6">
        <v>415</v>
      </c>
      <c r="F8321" s="7" t="s">
        <v>31</v>
      </c>
      <c r="G8321" s="6">
        <v>92.028000000000006</v>
      </c>
    </row>
    <row r="8322" spans="1:7" ht="15" thickBot="1" x14ac:dyDescent="0.35">
      <c r="A8322" s="6">
        <v>163.1448</v>
      </c>
      <c r="B8322" s="19">
        <f>(A8322-G8322)/G8322</f>
        <v>0.19094227231582331</v>
      </c>
      <c r="C8322" s="30" t="s">
        <v>208</v>
      </c>
      <c r="D8322" s="6">
        <v>1018640</v>
      </c>
      <c r="E8322" s="6">
        <v>1613</v>
      </c>
      <c r="F8322" s="7" t="s">
        <v>23</v>
      </c>
      <c r="G8322" s="6">
        <v>136.988</v>
      </c>
    </row>
    <row r="8323" spans="1:7" ht="15" thickBot="1" x14ac:dyDescent="0.35">
      <c r="A8323" s="6">
        <v>163.1448</v>
      </c>
      <c r="B8323" s="19">
        <f>(A8323-G8323)/G8323</f>
        <v>4.5156826568265682E-2</v>
      </c>
      <c r="C8323" s="30" t="s">
        <v>207</v>
      </c>
      <c r="D8323" s="6">
        <v>1013308</v>
      </c>
      <c r="E8323" s="6">
        <v>515</v>
      </c>
      <c r="F8323" s="7" t="s">
        <v>42</v>
      </c>
      <c r="G8323" s="6">
        <v>156.096</v>
      </c>
    </row>
    <row r="8324" spans="1:7" ht="15" thickBot="1" x14ac:dyDescent="0.35">
      <c r="A8324" s="6">
        <v>163.1448</v>
      </c>
      <c r="B8324" s="19">
        <f>(A8324-G8324)/G8324</f>
        <v>-1.1770691994572533E-2</v>
      </c>
      <c r="C8324" s="30" t="s">
        <v>341</v>
      </c>
      <c r="D8324" s="6">
        <v>1009555</v>
      </c>
      <c r="E8324" s="6">
        <v>2714</v>
      </c>
      <c r="F8324" s="7" t="s">
        <v>23</v>
      </c>
      <c r="G8324" s="6">
        <v>165.08799999999999</v>
      </c>
    </row>
    <row r="8325" spans="1:7" ht="15" thickBot="1" x14ac:dyDescent="0.35">
      <c r="A8325" s="6">
        <v>163.1448</v>
      </c>
      <c r="B8325" s="19">
        <f>(A8325-G8325)/G8325</f>
        <v>-4.0437595576990976E-2</v>
      </c>
      <c r="C8325" s="30" t="s">
        <v>356</v>
      </c>
      <c r="D8325" s="6">
        <v>1006710</v>
      </c>
      <c r="E8325" s="6">
        <v>2697</v>
      </c>
      <c r="F8325" s="7" t="s">
        <v>42</v>
      </c>
      <c r="G8325" s="6">
        <v>170.02</v>
      </c>
    </row>
    <row r="8326" spans="1:7" ht="15" thickBot="1" x14ac:dyDescent="0.35">
      <c r="A8326" s="6">
        <v>163.1448</v>
      </c>
      <c r="B8326" s="19">
        <f>(A8326-G8326)/G8326</f>
        <v>-5.6726566294317549E-2</v>
      </c>
      <c r="C8326" s="30" t="s">
        <v>84</v>
      </c>
      <c r="D8326" s="6">
        <v>1015082</v>
      </c>
      <c r="E8326" s="6">
        <v>936</v>
      </c>
      <c r="F8326" s="7" t="s">
        <v>31</v>
      </c>
      <c r="G8326" s="6">
        <v>172.95599999999999</v>
      </c>
    </row>
    <row r="8327" spans="1:7" ht="15" thickBot="1" x14ac:dyDescent="0.35">
      <c r="A8327" s="6">
        <v>163.1448</v>
      </c>
      <c r="B8327" s="19">
        <f>(A8327-G8327)/G8327</f>
        <v>-0.2435372887957416</v>
      </c>
      <c r="C8327" s="30" t="s">
        <v>375</v>
      </c>
      <c r="D8327" s="6">
        <v>1018388</v>
      </c>
      <c r="E8327" s="6">
        <v>2702</v>
      </c>
      <c r="F8327" s="7" t="s">
        <v>23</v>
      </c>
      <c r="G8327" s="6">
        <v>215.66800000000001</v>
      </c>
    </row>
    <row r="8328" spans="1:7" ht="15" thickBot="1" x14ac:dyDescent="0.35">
      <c r="A8328" s="6">
        <v>163.15</v>
      </c>
      <c r="B8328" s="19">
        <f>(A8328-G8328)/G8328</f>
        <v>-0.38154279579805428</v>
      </c>
      <c r="C8328" s="30" t="s">
        <v>96</v>
      </c>
      <c r="D8328" s="6">
        <v>1005002</v>
      </c>
      <c r="E8328" s="6">
        <v>1045</v>
      </c>
      <c r="F8328" s="7" t="s">
        <v>23</v>
      </c>
      <c r="G8328" s="6">
        <v>263.80160000000001</v>
      </c>
    </row>
    <row r="8329" spans="1:7" ht="15" thickBot="1" x14ac:dyDescent="0.35">
      <c r="A8329" s="6">
        <v>163.23007999999999</v>
      </c>
      <c r="B8329" s="19">
        <f>(A8329-G8329)/G8329</f>
        <v>-0.48914994191403283</v>
      </c>
      <c r="C8329" s="30" t="s">
        <v>240</v>
      </c>
      <c r="D8329" s="6">
        <v>1001157</v>
      </c>
      <c r="E8329" s="6">
        <v>1157</v>
      </c>
      <c r="F8329" s="7" t="s">
        <v>31</v>
      </c>
      <c r="G8329" s="6">
        <v>319.52640000000002</v>
      </c>
    </row>
    <row r="8330" spans="1:7" ht="15" thickBot="1" x14ac:dyDescent="0.35">
      <c r="A8330" s="6">
        <v>163.41</v>
      </c>
      <c r="B8330" s="19">
        <f>(A8330-G8330)/G8330</f>
        <v>-0.28226197503794903</v>
      </c>
      <c r="C8330" s="30" t="s">
        <v>138</v>
      </c>
      <c r="D8330" s="6">
        <v>1004419</v>
      </c>
      <c r="E8330" s="6">
        <v>1146</v>
      </c>
      <c r="F8330" s="7" t="s">
        <v>35</v>
      </c>
      <c r="G8330" s="6">
        <v>227.67359999999999</v>
      </c>
    </row>
    <row r="8331" spans="1:7" ht="15" thickBot="1" x14ac:dyDescent="0.35">
      <c r="A8331" s="6">
        <v>163.50335999999999</v>
      </c>
      <c r="B8331" s="19">
        <f>(A8331-G8331)/G8331</f>
        <v>-0.16041901162551869</v>
      </c>
      <c r="C8331" s="30" t="s">
        <v>181</v>
      </c>
      <c r="D8331" s="6">
        <v>1010334</v>
      </c>
      <c r="E8331" s="6">
        <v>158</v>
      </c>
      <c r="F8331" s="7" t="s">
        <v>87</v>
      </c>
      <c r="G8331" s="6">
        <v>194.744</v>
      </c>
    </row>
    <row r="8332" spans="1:7" ht="15" thickBot="1" x14ac:dyDescent="0.35">
      <c r="A8332" s="6">
        <v>163.5504</v>
      </c>
      <c r="B8332" s="19">
        <f>(A8332-G8332)/G8332</f>
        <v>-0.76257794102194409</v>
      </c>
      <c r="C8332" s="30" t="s">
        <v>78</v>
      </c>
      <c r="D8332" s="6">
        <v>1001040</v>
      </c>
      <c r="E8332" s="6">
        <v>1040</v>
      </c>
      <c r="F8332" s="7" t="s">
        <v>25</v>
      </c>
      <c r="G8332" s="6">
        <v>688.859328</v>
      </c>
    </row>
    <row r="8333" spans="1:7" ht="15" thickBot="1" x14ac:dyDescent="0.35">
      <c r="A8333" s="6">
        <v>163.59299999999999</v>
      </c>
      <c r="B8333" s="19">
        <f>(A8333-G8333)/G8333</f>
        <v>20.905865024102837</v>
      </c>
      <c r="C8333" s="30" t="s">
        <v>201</v>
      </c>
      <c r="D8333" s="6">
        <v>1011281</v>
      </c>
      <c r="E8333" s="6">
        <v>775</v>
      </c>
      <c r="F8333" s="7" t="s">
        <v>27</v>
      </c>
      <c r="G8333" s="6">
        <v>7.468</v>
      </c>
    </row>
    <row r="8334" spans="1:7" ht="15" thickBot="1" x14ac:dyDescent="0.35">
      <c r="A8334" s="6">
        <v>163.59299999999999</v>
      </c>
      <c r="B8334" s="19">
        <f>(A8334-G8334)/G8334</f>
        <v>18.040153631284912</v>
      </c>
      <c r="C8334" s="30" t="s">
        <v>369</v>
      </c>
      <c r="D8334" s="6">
        <v>1015558</v>
      </c>
      <c r="E8334" s="6">
        <v>955</v>
      </c>
      <c r="F8334" s="7" t="s">
        <v>19</v>
      </c>
      <c r="G8334" s="6">
        <v>8.5920000000000005</v>
      </c>
    </row>
    <row r="8335" spans="1:7" ht="15" thickBot="1" x14ac:dyDescent="0.35">
      <c r="A8335" s="6">
        <v>163.59299999999999</v>
      </c>
      <c r="B8335" s="19">
        <f>(A8335-G8335)/G8335</f>
        <v>7.2489411052843886</v>
      </c>
      <c r="C8335" s="30" t="s">
        <v>241</v>
      </c>
      <c r="D8335" s="6">
        <v>1013774</v>
      </c>
      <c r="E8335" s="6">
        <v>427</v>
      </c>
      <c r="F8335" s="7" t="s">
        <v>25</v>
      </c>
      <c r="G8335" s="6">
        <v>19.832000000000001</v>
      </c>
    </row>
    <row r="8336" spans="1:7" ht="15" thickBot="1" x14ac:dyDescent="0.35">
      <c r="A8336" s="6">
        <v>163.59299999999999</v>
      </c>
      <c r="B8336" s="19">
        <f>(A8336-G8336)/G8336</f>
        <v>4.5223129894679985</v>
      </c>
      <c r="C8336" s="30" t="s">
        <v>123</v>
      </c>
      <c r="D8336" s="6">
        <v>1009501</v>
      </c>
      <c r="E8336" s="6">
        <v>2159</v>
      </c>
      <c r="F8336" s="7" t="s">
        <v>35</v>
      </c>
      <c r="G8336" s="6">
        <v>29.623999999999999</v>
      </c>
    </row>
    <row r="8337" spans="1:7" ht="15" thickBot="1" x14ac:dyDescent="0.35">
      <c r="A8337" s="6">
        <v>163.59299999999999</v>
      </c>
      <c r="B8337" s="19">
        <f>(A8337-G8337)/G8337</f>
        <v>2.8101593068753488</v>
      </c>
      <c r="C8337" s="30" t="s">
        <v>226</v>
      </c>
      <c r="D8337" s="6">
        <v>1007970</v>
      </c>
      <c r="E8337" s="6">
        <v>2437</v>
      </c>
      <c r="F8337" s="7" t="s">
        <v>21</v>
      </c>
      <c r="G8337" s="6">
        <v>42.936</v>
      </c>
    </row>
    <row r="8338" spans="1:7" ht="15" thickBot="1" x14ac:dyDescent="0.35">
      <c r="A8338" s="6">
        <v>163.59299999999999</v>
      </c>
      <c r="B8338" s="19">
        <f>(A8338-G8338)/G8338</f>
        <v>2.073438791613436</v>
      </c>
      <c r="C8338" s="30" t="s">
        <v>318</v>
      </c>
      <c r="D8338" s="6">
        <v>1019596</v>
      </c>
      <c r="E8338" s="6">
        <v>2047</v>
      </c>
      <c r="F8338" s="7" t="s">
        <v>25</v>
      </c>
      <c r="G8338" s="6">
        <v>53.228000000000002</v>
      </c>
    </row>
    <row r="8339" spans="1:7" ht="15" thickBot="1" x14ac:dyDescent="0.35">
      <c r="A8339" s="6">
        <v>163.59299999999999</v>
      </c>
      <c r="B8339" s="19">
        <f>(A8339-G8339)/G8339</f>
        <v>1.8466798914178322</v>
      </c>
      <c r="C8339" s="30" t="s">
        <v>112</v>
      </c>
      <c r="D8339" s="6">
        <v>1006646</v>
      </c>
      <c r="E8339" s="6">
        <v>2667</v>
      </c>
      <c r="F8339" s="7" t="s">
        <v>21</v>
      </c>
      <c r="G8339" s="6">
        <v>57.468000000000004</v>
      </c>
    </row>
    <row r="8340" spans="1:7" ht="15" thickBot="1" x14ac:dyDescent="0.35">
      <c r="A8340" s="6">
        <v>163.59299999999999</v>
      </c>
      <c r="B8340" s="19">
        <f>(A8340-G8340)/G8340</f>
        <v>1.4529628741078391</v>
      </c>
      <c r="C8340" s="30" t="s">
        <v>264</v>
      </c>
      <c r="D8340" s="6">
        <v>1009094</v>
      </c>
      <c r="E8340" s="6">
        <v>26</v>
      </c>
      <c r="F8340" s="7" t="s">
        <v>35</v>
      </c>
      <c r="G8340" s="6">
        <v>66.691999999999993</v>
      </c>
    </row>
    <row r="8341" spans="1:7" ht="15" thickBot="1" x14ac:dyDescent="0.35">
      <c r="A8341" s="6">
        <v>163.59299999999999</v>
      </c>
      <c r="B8341" s="19">
        <f>(A8341-G8341)/G8341</f>
        <v>1.4305134605098944</v>
      </c>
      <c r="C8341" s="30" t="s">
        <v>353</v>
      </c>
      <c r="D8341" s="6">
        <v>1007225</v>
      </c>
      <c r="E8341" s="6">
        <v>2445</v>
      </c>
      <c r="F8341" s="7" t="s">
        <v>17</v>
      </c>
      <c r="G8341" s="6">
        <v>67.308000000000007</v>
      </c>
    </row>
    <row r="8342" spans="1:7" ht="15" thickBot="1" x14ac:dyDescent="0.35">
      <c r="A8342" s="6">
        <v>163.59299999999999</v>
      </c>
      <c r="B8342" s="19">
        <f>(A8342-G8342)/G8342</f>
        <v>1.2033320762848829</v>
      </c>
      <c r="C8342" s="30" t="s">
        <v>333</v>
      </c>
      <c r="D8342" s="6">
        <v>1008183</v>
      </c>
      <c r="E8342" s="6">
        <v>826</v>
      </c>
      <c r="F8342" s="7" t="s">
        <v>27</v>
      </c>
      <c r="G8342" s="6">
        <v>74.248000000000005</v>
      </c>
    </row>
    <row r="8343" spans="1:7" ht="15" thickBot="1" x14ac:dyDescent="0.35">
      <c r="A8343" s="6">
        <v>163.59299999999999</v>
      </c>
      <c r="B8343" s="19">
        <f>(A8343-G8343)/G8343</f>
        <v>0.78899654433314359</v>
      </c>
      <c r="C8343" s="30" t="s">
        <v>369</v>
      </c>
      <c r="D8343" s="6">
        <v>1018837</v>
      </c>
      <c r="E8343" s="6">
        <v>1676</v>
      </c>
      <c r="F8343" s="7" t="s">
        <v>17</v>
      </c>
      <c r="G8343" s="6">
        <v>91.444000000000003</v>
      </c>
    </row>
    <row r="8344" spans="1:7" ht="15" thickBot="1" x14ac:dyDescent="0.35">
      <c r="A8344" s="6">
        <v>163.59299999999999</v>
      </c>
      <c r="B8344" s="19">
        <f>(A8344-G8344)/G8344</f>
        <v>0.65379094217549516</v>
      </c>
      <c r="C8344" s="30" t="s">
        <v>203</v>
      </c>
      <c r="D8344" s="6">
        <v>1008618</v>
      </c>
      <c r="E8344" s="6">
        <v>656</v>
      </c>
      <c r="F8344" s="7" t="s">
        <v>35</v>
      </c>
      <c r="G8344" s="6">
        <v>98.92</v>
      </c>
    </row>
    <row r="8345" spans="1:7" ht="15" thickBot="1" x14ac:dyDescent="0.35">
      <c r="A8345" s="6">
        <v>163.59299999999999</v>
      </c>
      <c r="B8345" s="19">
        <f>(A8345-G8345)/G8345</f>
        <v>0.5931693350473296</v>
      </c>
      <c r="C8345" s="30" t="s">
        <v>83</v>
      </c>
      <c r="D8345" s="6">
        <v>1012681</v>
      </c>
      <c r="E8345" s="6">
        <v>1948</v>
      </c>
      <c r="F8345" s="7" t="s">
        <v>23</v>
      </c>
      <c r="G8345" s="6">
        <v>102.684</v>
      </c>
    </row>
    <row r="8346" spans="1:7" ht="15" thickBot="1" x14ac:dyDescent="0.35">
      <c r="A8346" s="6">
        <v>163.59299999999999</v>
      </c>
      <c r="B8346" s="19">
        <f>(A8346-G8346)/G8346</f>
        <v>0.43598363821495012</v>
      </c>
      <c r="C8346" s="30" t="s">
        <v>225</v>
      </c>
      <c r="D8346" s="6">
        <v>1014110</v>
      </c>
      <c r="E8346" s="6">
        <v>429</v>
      </c>
      <c r="F8346" s="7" t="s">
        <v>27</v>
      </c>
      <c r="G8346" s="6">
        <v>113.92400000000001</v>
      </c>
    </row>
    <row r="8347" spans="1:7" ht="15" thickBot="1" x14ac:dyDescent="0.35">
      <c r="A8347" s="6">
        <v>163.59299999999999</v>
      </c>
      <c r="B8347" s="19">
        <f>(A8347-G8347)/G8347</f>
        <v>0.31298757584513132</v>
      </c>
      <c r="C8347" s="30" t="s">
        <v>74</v>
      </c>
      <c r="D8347" s="6">
        <v>1007876</v>
      </c>
      <c r="E8347" s="6">
        <v>1373</v>
      </c>
      <c r="F8347" s="7" t="s">
        <v>27</v>
      </c>
      <c r="G8347" s="6">
        <v>124.596</v>
      </c>
    </row>
    <row r="8348" spans="1:7" ht="15" thickBot="1" x14ac:dyDescent="0.35">
      <c r="A8348" s="6">
        <v>163.59299999999999</v>
      </c>
      <c r="B8348" s="19">
        <f>(A8348-G8348)/G8348</f>
        <v>0.22946790921388838</v>
      </c>
      <c r="C8348" s="30" t="s">
        <v>38</v>
      </c>
      <c r="D8348" s="6">
        <v>1008025</v>
      </c>
      <c r="E8348" s="6">
        <v>2389</v>
      </c>
      <c r="F8348" s="7" t="s">
        <v>35</v>
      </c>
      <c r="G8348" s="6">
        <v>133.06</v>
      </c>
    </row>
    <row r="8349" spans="1:7" ht="15" thickBot="1" x14ac:dyDescent="0.35">
      <c r="A8349" s="6">
        <v>163.59299999999999</v>
      </c>
      <c r="B8349" s="19">
        <f>(A8349-G8349)/G8349</f>
        <v>0.11652334152334137</v>
      </c>
      <c r="C8349" s="30" t="s">
        <v>71</v>
      </c>
      <c r="D8349" s="6">
        <v>1017632</v>
      </c>
      <c r="E8349" s="6">
        <v>2418</v>
      </c>
      <c r="F8349" s="7" t="s">
        <v>21</v>
      </c>
      <c r="G8349" s="6">
        <v>146.52000000000001</v>
      </c>
    </row>
    <row r="8350" spans="1:7" ht="15" thickBot="1" x14ac:dyDescent="0.35">
      <c r="A8350" s="6">
        <v>163.59299999999999</v>
      </c>
      <c r="B8350" s="19">
        <f>(A8350-G8350)/G8350</f>
        <v>-0.11444980945782091</v>
      </c>
      <c r="C8350" s="30" t="s">
        <v>126</v>
      </c>
      <c r="D8350" s="6">
        <v>1017247</v>
      </c>
      <c r="E8350" s="6">
        <v>1001</v>
      </c>
      <c r="F8350" s="7" t="s">
        <v>23</v>
      </c>
      <c r="G8350" s="6">
        <v>184.73599999999999</v>
      </c>
    </row>
    <row r="8351" spans="1:7" ht="15" thickBot="1" x14ac:dyDescent="0.35">
      <c r="A8351" s="6">
        <v>163.59299999999999</v>
      </c>
      <c r="B8351" s="19">
        <f>(A8351-G8351)/G8351</f>
        <v>-0.15062511682000385</v>
      </c>
      <c r="C8351" s="30" t="s">
        <v>85</v>
      </c>
      <c r="D8351" s="6">
        <v>1017067</v>
      </c>
      <c r="E8351" s="6">
        <v>2286</v>
      </c>
      <c r="F8351" s="7" t="s">
        <v>27</v>
      </c>
      <c r="G8351" s="6">
        <v>192.60400000000001</v>
      </c>
    </row>
    <row r="8352" spans="1:7" ht="15" thickBot="1" x14ac:dyDescent="0.35">
      <c r="A8352" s="6">
        <v>163.59299999999999</v>
      </c>
      <c r="B8352" s="19">
        <f>(A8352-G8352)/G8352</f>
        <v>-0.16042432204955565</v>
      </c>
      <c r="C8352" s="30" t="s">
        <v>220</v>
      </c>
      <c r="D8352" s="6">
        <v>1018713</v>
      </c>
      <c r="E8352" s="6">
        <v>361</v>
      </c>
      <c r="F8352" s="7" t="s">
        <v>42</v>
      </c>
      <c r="G8352" s="6">
        <v>194.852</v>
      </c>
    </row>
    <row r="8353" spans="1:7" ht="15" thickBot="1" x14ac:dyDescent="0.35">
      <c r="A8353" s="6">
        <v>163.79480000000001</v>
      </c>
      <c r="B8353" s="19">
        <f>(A8353-G8353)/G8353</f>
        <v>-0.30324278888692263</v>
      </c>
      <c r="C8353" s="30" t="s">
        <v>267</v>
      </c>
      <c r="D8353" s="6">
        <v>1002453</v>
      </c>
      <c r="E8353" s="6">
        <v>2453</v>
      </c>
      <c r="F8353" s="7" t="s">
        <v>25</v>
      </c>
      <c r="G8353" s="6">
        <v>235.08160000000001</v>
      </c>
    </row>
    <row r="8354" spans="1:7" ht="15" thickBot="1" x14ac:dyDescent="0.35">
      <c r="A8354" s="6">
        <v>163.84068479999999</v>
      </c>
      <c r="B8354" s="19">
        <f>(A8354-G8354)/G8354</f>
        <v>-0.3507156427926314</v>
      </c>
      <c r="C8354" s="30" t="s">
        <v>122</v>
      </c>
      <c r="D8354" s="6">
        <v>1000075</v>
      </c>
      <c r="E8354" s="6">
        <v>75</v>
      </c>
      <c r="F8354" s="7" t="s">
        <v>27</v>
      </c>
      <c r="G8354" s="6">
        <v>252.340416</v>
      </c>
    </row>
    <row r="8355" spans="1:7" ht="15" thickBot="1" x14ac:dyDescent="0.35">
      <c r="A8355" s="6">
        <v>163.86760000000001</v>
      </c>
      <c r="B8355" s="19">
        <f>(A8355-G8355)/G8355</f>
        <v>-0.25468110963948359</v>
      </c>
      <c r="C8355" s="30" t="s">
        <v>152</v>
      </c>
      <c r="D8355" s="6">
        <v>1003619</v>
      </c>
      <c r="E8355" s="6">
        <v>308</v>
      </c>
      <c r="F8355" s="7" t="s">
        <v>31</v>
      </c>
      <c r="G8355" s="6">
        <v>219.86240000000001</v>
      </c>
    </row>
    <row r="8356" spans="1:7" ht="15" thickBot="1" x14ac:dyDescent="0.35">
      <c r="A8356" s="6">
        <v>163.91731200000001</v>
      </c>
      <c r="B8356" s="19">
        <f>(A8356-G8356)/G8356</f>
        <v>-0.68409141536027296</v>
      </c>
      <c r="C8356" s="30" t="s">
        <v>320</v>
      </c>
      <c r="D8356" s="6">
        <v>1000732</v>
      </c>
      <c r="E8356" s="6">
        <v>732</v>
      </c>
      <c r="F8356" s="7" t="s">
        <v>27</v>
      </c>
      <c r="G8356" s="6">
        <v>518.87577599999997</v>
      </c>
    </row>
    <row r="8357" spans="1:7" ht="15" thickBot="1" x14ac:dyDescent="0.35">
      <c r="A8357" s="6">
        <v>163.92063999999999</v>
      </c>
      <c r="B8357" s="19">
        <f>(A8357-G8357)/G8357</f>
        <v>-0.49850899400660625</v>
      </c>
      <c r="C8357" s="30" t="s">
        <v>110</v>
      </c>
      <c r="D8357" s="6">
        <v>1001491</v>
      </c>
      <c r="E8357" s="6">
        <v>1491</v>
      </c>
      <c r="F8357" s="7" t="s">
        <v>17</v>
      </c>
      <c r="G8357" s="6">
        <v>326.86655999999999</v>
      </c>
    </row>
    <row r="8358" spans="1:7" ht="15" thickBot="1" x14ac:dyDescent="0.35">
      <c r="A8358" s="6">
        <v>163.9248</v>
      </c>
      <c r="B8358" s="19">
        <f>(A8358-G8358)/G8358</f>
        <v>0.73766960651289015</v>
      </c>
      <c r="C8358" s="30" t="s">
        <v>255</v>
      </c>
      <c r="D8358" s="6">
        <v>1005289</v>
      </c>
      <c r="E8358" s="6">
        <v>2752</v>
      </c>
      <c r="F8358" s="7" t="s">
        <v>35</v>
      </c>
      <c r="G8358" s="6">
        <v>94.335999999999999</v>
      </c>
    </row>
    <row r="8359" spans="1:7" ht="15" thickBot="1" x14ac:dyDescent="0.35">
      <c r="A8359" s="6">
        <v>164.0412</v>
      </c>
      <c r="B8359" s="19">
        <f>(A8359-G8359)/G8359</f>
        <v>19.093238608525237</v>
      </c>
      <c r="C8359" s="30" t="s">
        <v>99</v>
      </c>
      <c r="D8359" s="6">
        <v>1005774</v>
      </c>
      <c r="E8359" s="6">
        <v>1166</v>
      </c>
      <c r="F8359" s="7" t="s">
        <v>35</v>
      </c>
      <c r="G8359" s="6">
        <v>8.1639999999999997</v>
      </c>
    </row>
    <row r="8360" spans="1:7" ht="15" thickBot="1" x14ac:dyDescent="0.35">
      <c r="A8360" s="6">
        <v>164.0412</v>
      </c>
      <c r="B8360" s="19">
        <f>(A8360-G8360)/G8360</f>
        <v>9.3040954773869355</v>
      </c>
      <c r="C8360" s="30" t="s">
        <v>267</v>
      </c>
      <c r="D8360" s="6">
        <v>1019606</v>
      </c>
      <c r="E8360" s="6">
        <v>30</v>
      </c>
      <c r="F8360" s="7" t="s">
        <v>19</v>
      </c>
      <c r="G8360" s="6">
        <v>15.92</v>
      </c>
    </row>
    <row r="8361" spans="1:7" ht="15" thickBot="1" x14ac:dyDescent="0.35">
      <c r="A8361" s="6">
        <v>164.0412</v>
      </c>
      <c r="B8361" s="19">
        <f>(A8361-G8361)/G8361</f>
        <v>8.0291281373844114</v>
      </c>
      <c r="C8361" s="30" t="s">
        <v>279</v>
      </c>
      <c r="D8361" s="6">
        <v>1013159</v>
      </c>
      <c r="E8361" s="6">
        <v>499</v>
      </c>
      <c r="F8361" s="7" t="s">
        <v>23</v>
      </c>
      <c r="G8361" s="6">
        <v>18.167999999999999</v>
      </c>
    </row>
    <row r="8362" spans="1:7" ht="15" thickBot="1" x14ac:dyDescent="0.35">
      <c r="A8362" s="6">
        <v>164.0412</v>
      </c>
      <c r="B8362" s="19">
        <f>(A8362-G8362)/G8362</f>
        <v>7.5030686294837237</v>
      </c>
      <c r="C8362" s="30" t="s">
        <v>267</v>
      </c>
      <c r="D8362" s="6">
        <v>1019621</v>
      </c>
      <c r="E8362" s="6">
        <v>959</v>
      </c>
      <c r="F8362" s="7" t="s">
        <v>35</v>
      </c>
      <c r="G8362" s="6">
        <v>19.292000000000002</v>
      </c>
    </row>
    <row r="8363" spans="1:7" ht="15" thickBot="1" x14ac:dyDescent="0.35">
      <c r="A8363" s="6">
        <v>164.0412</v>
      </c>
      <c r="B8363" s="19">
        <f>(A8363-G8363)/G8363</f>
        <v>5.683556062581486</v>
      </c>
      <c r="C8363" s="30" t="s">
        <v>317</v>
      </c>
      <c r="D8363" s="6">
        <v>1015306</v>
      </c>
      <c r="E8363" s="6">
        <v>2060</v>
      </c>
      <c r="F8363" s="7" t="s">
        <v>27</v>
      </c>
      <c r="G8363" s="6">
        <v>24.544</v>
      </c>
    </row>
    <row r="8364" spans="1:7" ht="15" thickBot="1" x14ac:dyDescent="0.35">
      <c r="A8364" s="6">
        <v>164.0412</v>
      </c>
      <c r="B8364" s="19">
        <f>(A8364-G8364)/G8364</f>
        <v>4.8762430147585611</v>
      </c>
      <c r="C8364" s="30" t="s">
        <v>147</v>
      </c>
      <c r="D8364" s="6">
        <v>1011961</v>
      </c>
      <c r="E8364" s="6">
        <v>1620</v>
      </c>
      <c r="F8364" s="7" t="s">
        <v>23</v>
      </c>
      <c r="G8364" s="6">
        <v>27.916</v>
      </c>
    </row>
    <row r="8365" spans="1:7" ht="15" thickBot="1" x14ac:dyDescent="0.35">
      <c r="A8365" s="6">
        <v>164.0412</v>
      </c>
      <c r="B8365" s="19">
        <f>(A8365-G8365)/G8365</f>
        <v>4.6488016528925629</v>
      </c>
      <c r="C8365" s="30" t="s">
        <v>66</v>
      </c>
      <c r="D8365" s="6">
        <v>1011253</v>
      </c>
      <c r="E8365" s="6">
        <v>2508</v>
      </c>
      <c r="F8365" s="7" t="s">
        <v>35</v>
      </c>
      <c r="G8365" s="6">
        <v>29.04</v>
      </c>
    </row>
    <row r="8366" spans="1:7" ht="15" thickBot="1" x14ac:dyDescent="0.35">
      <c r="A8366" s="6">
        <v>164.0412</v>
      </c>
      <c r="B8366" s="19">
        <f>(A8366-G8366)/G8366</f>
        <v>4.3911265939266464</v>
      </c>
      <c r="C8366" s="30" t="s">
        <v>52</v>
      </c>
      <c r="D8366" s="6">
        <v>1008842</v>
      </c>
      <c r="E8366" s="6">
        <v>139</v>
      </c>
      <c r="F8366" s="7" t="s">
        <v>31</v>
      </c>
      <c r="G8366" s="6">
        <v>30.428000000000001</v>
      </c>
    </row>
    <row r="8367" spans="1:7" ht="15" thickBot="1" x14ac:dyDescent="0.35">
      <c r="A8367" s="6">
        <v>164.0412</v>
      </c>
      <c r="B8367" s="19">
        <f>(A8367-G8367)/G8367</f>
        <v>3.5842052313883306</v>
      </c>
      <c r="C8367" s="30" t="s">
        <v>346</v>
      </c>
      <c r="D8367" s="6">
        <v>1013043</v>
      </c>
      <c r="E8367" s="6">
        <v>1416</v>
      </c>
      <c r="F8367" s="7" t="s">
        <v>19</v>
      </c>
      <c r="G8367" s="6">
        <v>35.783999999999999</v>
      </c>
    </row>
    <row r="8368" spans="1:7" ht="15" thickBot="1" x14ac:dyDescent="0.35">
      <c r="A8368" s="6">
        <v>164.0412</v>
      </c>
      <c r="B8368" s="19">
        <f>(A8368-G8368)/G8368</f>
        <v>2.9444358949697031</v>
      </c>
      <c r="C8368" s="30" t="s">
        <v>349</v>
      </c>
      <c r="D8368" s="6">
        <v>1006592</v>
      </c>
      <c r="E8368" s="6">
        <v>431</v>
      </c>
      <c r="F8368" s="7" t="s">
        <v>19</v>
      </c>
      <c r="G8368" s="6">
        <v>41.588000000000001</v>
      </c>
    </row>
    <row r="8369" spans="1:7" ht="15" thickBot="1" x14ac:dyDescent="0.35">
      <c r="A8369" s="6">
        <v>164.0412</v>
      </c>
      <c r="B8369" s="19">
        <f>(A8369-G8369)/G8369</f>
        <v>2.8025312934631432</v>
      </c>
      <c r="C8369" s="30" t="s">
        <v>254</v>
      </c>
      <c r="D8369" s="6">
        <v>1007000</v>
      </c>
      <c r="E8369" s="6">
        <v>1297</v>
      </c>
      <c r="F8369" s="7" t="s">
        <v>23</v>
      </c>
      <c r="G8369" s="6">
        <v>43.14</v>
      </c>
    </row>
    <row r="8370" spans="1:7" ht="15" thickBot="1" x14ac:dyDescent="0.35">
      <c r="A8370" s="6">
        <v>164.0412</v>
      </c>
      <c r="B8370" s="19">
        <f>(A8370-G8370)/G8370</f>
        <v>2.4070200216000663</v>
      </c>
      <c r="C8370" s="30" t="s">
        <v>145</v>
      </c>
      <c r="D8370" s="6">
        <v>1011188</v>
      </c>
      <c r="E8370" s="6">
        <v>578</v>
      </c>
      <c r="F8370" s="7" t="s">
        <v>17</v>
      </c>
      <c r="G8370" s="6">
        <v>48.148000000000003</v>
      </c>
    </row>
    <row r="8371" spans="1:7" ht="15" thickBot="1" x14ac:dyDescent="0.35">
      <c r="A8371" s="6">
        <v>164.0412</v>
      </c>
      <c r="B8371" s="19">
        <f>(A8371-G8371)/G8371</f>
        <v>2.0509076030352626</v>
      </c>
      <c r="C8371" s="30" t="s">
        <v>244</v>
      </c>
      <c r="D8371" s="6">
        <v>1014273</v>
      </c>
      <c r="E8371" s="6">
        <v>111</v>
      </c>
      <c r="F8371" s="7" t="s">
        <v>25</v>
      </c>
      <c r="G8371" s="6">
        <v>53.768000000000001</v>
      </c>
    </row>
    <row r="8372" spans="1:7" ht="15" thickBot="1" x14ac:dyDescent="0.35">
      <c r="A8372" s="6">
        <v>164.0412</v>
      </c>
      <c r="B8372" s="19">
        <f>(A8372-G8372)/G8372</f>
        <v>1.3116115213347614</v>
      </c>
      <c r="C8372" s="30" t="s">
        <v>193</v>
      </c>
      <c r="D8372" s="6">
        <v>1006765</v>
      </c>
      <c r="E8372" s="6">
        <v>2603</v>
      </c>
      <c r="F8372" s="7" t="s">
        <v>27</v>
      </c>
      <c r="G8372" s="6">
        <v>70.963999999999999</v>
      </c>
    </row>
    <row r="8373" spans="1:7" ht="15" thickBot="1" x14ac:dyDescent="0.35">
      <c r="A8373" s="6">
        <v>164.0412</v>
      </c>
      <c r="B8373" s="19">
        <f>(A8373-G8373)/G8373</f>
        <v>1.2862247742223216</v>
      </c>
      <c r="C8373" s="30" t="s">
        <v>134</v>
      </c>
      <c r="D8373" s="6">
        <v>1014395</v>
      </c>
      <c r="E8373" s="6">
        <v>2753</v>
      </c>
      <c r="F8373" s="7" t="s">
        <v>35</v>
      </c>
      <c r="G8373" s="6">
        <v>71.751999999999995</v>
      </c>
    </row>
    <row r="8374" spans="1:7" ht="15" thickBot="1" x14ac:dyDescent="0.35">
      <c r="A8374" s="6">
        <v>164.0412</v>
      </c>
      <c r="B8374" s="19">
        <f>(A8374-G8374)/G8374</f>
        <v>0.80542813119084311</v>
      </c>
      <c r="C8374" s="30" t="s">
        <v>73</v>
      </c>
      <c r="D8374" s="6">
        <v>1014516</v>
      </c>
      <c r="E8374" s="6">
        <v>2157</v>
      </c>
      <c r="F8374" s="7" t="s">
        <v>42</v>
      </c>
      <c r="G8374" s="6">
        <v>90.86</v>
      </c>
    </row>
    <row r="8375" spans="1:7" ht="15" thickBot="1" x14ac:dyDescent="0.35">
      <c r="A8375" s="6">
        <v>164.0412</v>
      </c>
      <c r="B8375" s="19">
        <f>(A8375-G8375)/G8375</f>
        <v>0.44733721545791422</v>
      </c>
      <c r="C8375" s="30" t="s">
        <v>18</v>
      </c>
      <c r="D8375" s="6">
        <v>1009821</v>
      </c>
      <c r="E8375" s="6">
        <v>2071</v>
      </c>
      <c r="F8375" s="7" t="s">
        <v>27</v>
      </c>
      <c r="G8375" s="6">
        <v>113.34</v>
      </c>
    </row>
    <row r="8376" spans="1:7" ht="15" thickBot="1" x14ac:dyDescent="0.35">
      <c r="A8376" s="6">
        <v>164.0412</v>
      </c>
      <c r="B8376" s="19">
        <f>(A8376-G8376)/G8376</f>
        <v>0.13983357050740433</v>
      </c>
      <c r="C8376" s="30" t="s">
        <v>53</v>
      </c>
      <c r="D8376" s="6">
        <v>1005367</v>
      </c>
      <c r="E8376" s="6">
        <v>2381</v>
      </c>
      <c r="F8376" s="7" t="s">
        <v>23</v>
      </c>
      <c r="G8376" s="6">
        <v>143.91679999999999</v>
      </c>
    </row>
    <row r="8377" spans="1:7" ht="15" thickBot="1" x14ac:dyDescent="0.35">
      <c r="A8377" s="6">
        <v>164.0412</v>
      </c>
      <c r="B8377" s="19">
        <f>(A8377-G8377)/G8377</f>
        <v>7.4411841760544911E-2</v>
      </c>
      <c r="C8377" s="30" t="s">
        <v>286</v>
      </c>
      <c r="D8377" s="6">
        <v>1018536</v>
      </c>
      <c r="E8377" s="6">
        <v>2227</v>
      </c>
      <c r="F8377" s="7" t="s">
        <v>27</v>
      </c>
      <c r="G8377" s="6">
        <v>152.68</v>
      </c>
    </row>
    <row r="8378" spans="1:7" ht="15" thickBot="1" x14ac:dyDescent="0.35">
      <c r="A8378" s="6">
        <v>164.0412</v>
      </c>
      <c r="B8378" s="19">
        <f>(A8378-G8378)/G8378</f>
        <v>7.6488365807514391E-3</v>
      </c>
      <c r="C8378" s="30" t="s">
        <v>63</v>
      </c>
      <c r="D8378" s="6">
        <v>1012420</v>
      </c>
      <c r="E8378" s="6">
        <v>2385</v>
      </c>
      <c r="F8378" s="7" t="s">
        <v>19</v>
      </c>
      <c r="G8378" s="6">
        <v>162.79599999999999</v>
      </c>
    </row>
    <row r="8379" spans="1:7" ht="15" thickBot="1" x14ac:dyDescent="0.35">
      <c r="A8379" s="6">
        <v>164.0412</v>
      </c>
      <c r="B8379" s="19">
        <f>(A8379-G8379)/G8379</f>
        <v>-9.2592100896116816E-2</v>
      </c>
      <c r="C8379" s="30" t="s">
        <v>383</v>
      </c>
      <c r="D8379" s="6">
        <v>1015966</v>
      </c>
      <c r="E8379" s="6">
        <v>409</v>
      </c>
      <c r="F8379" s="7" t="s">
        <v>35</v>
      </c>
      <c r="G8379" s="6">
        <v>180.78</v>
      </c>
    </row>
    <row r="8380" spans="1:7" ht="15" thickBot="1" x14ac:dyDescent="0.35">
      <c r="A8380" s="6">
        <v>164.0412</v>
      </c>
      <c r="B8380" s="19">
        <f>(A8380-G8380)/G8380</f>
        <v>0.1070102035307456</v>
      </c>
      <c r="C8380" s="30" t="s">
        <v>311</v>
      </c>
      <c r="D8380" s="6">
        <v>1018185</v>
      </c>
      <c r="E8380" s="6">
        <v>2709</v>
      </c>
      <c r="F8380" s="7" t="s">
        <v>31</v>
      </c>
      <c r="G8380" s="6">
        <v>148.184</v>
      </c>
    </row>
    <row r="8381" spans="1:7" ht="15" thickBot="1" x14ac:dyDescent="0.35">
      <c r="A8381" s="6">
        <v>164.0548</v>
      </c>
      <c r="B8381" s="19">
        <f>(A8381-G8381)/G8381</f>
        <v>-0.32400942774261599</v>
      </c>
      <c r="C8381" s="30" t="s">
        <v>192</v>
      </c>
      <c r="D8381" s="6">
        <v>1005325</v>
      </c>
      <c r="E8381" s="6">
        <v>2358</v>
      </c>
      <c r="F8381" s="7" t="s">
        <v>27</v>
      </c>
      <c r="G8381" s="6">
        <v>242.68799999999999</v>
      </c>
    </row>
    <row r="8382" spans="1:7" ht="15" thickBot="1" x14ac:dyDescent="0.35">
      <c r="A8382" s="6">
        <v>164.06623999999999</v>
      </c>
      <c r="B8382" s="19">
        <f>(A8382-G8382)/G8382</f>
        <v>-0.25482966106621707</v>
      </c>
      <c r="C8382" s="30" t="s">
        <v>248</v>
      </c>
      <c r="D8382" s="6">
        <v>1002097</v>
      </c>
      <c r="E8382" s="6">
        <v>2097</v>
      </c>
      <c r="F8382" s="7" t="s">
        <v>25</v>
      </c>
      <c r="G8382" s="6">
        <v>220.1728</v>
      </c>
    </row>
    <row r="8383" spans="1:7" ht="15" thickBot="1" x14ac:dyDescent="0.35">
      <c r="A8383" s="6">
        <v>164.21600000000001</v>
      </c>
      <c r="B8383" s="19">
        <f>(A8383-G8383)/G8383</f>
        <v>-0.14445166883398344</v>
      </c>
      <c r="C8383" s="30" t="s">
        <v>324</v>
      </c>
      <c r="D8383" s="6">
        <v>1001847</v>
      </c>
      <c r="E8383" s="6">
        <v>1847</v>
      </c>
      <c r="F8383" s="7" t="s">
        <v>21</v>
      </c>
      <c r="G8383" s="6">
        <v>191.94239999999999</v>
      </c>
    </row>
    <row r="8384" spans="1:7" ht="15" thickBot="1" x14ac:dyDescent="0.35">
      <c r="A8384" s="6">
        <v>164.22048000000001</v>
      </c>
      <c r="B8384" s="19">
        <f>(A8384-G8384)/G8384</f>
        <v>71.026526315789482</v>
      </c>
      <c r="C8384" s="30" t="s">
        <v>332</v>
      </c>
      <c r="D8384" s="6">
        <v>1015022</v>
      </c>
      <c r="E8384" s="6">
        <v>1206</v>
      </c>
      <c r="F8384" s="7" t="s">
        <v>87</v>
      </c>
      <c r="G8384" s="6">
        <v>2.2799999999999998</v>
      </c>
    </row>
    <row r="8385" spans="1:7" ht="15" thickBot="1" x14ac:dyDescent="0.35">
      <c r="A8385" s="6">
        <v>164.22048000000001</v>
      </c>
      <c r="B8385" s="19">
        <f>(A8385-G8385)/G8385</f>
        <v>7.1040505329648642</v>
      </c>
      <c r="C8385" s="30" t="s">
        <v>51</v>
      </c>
      <c r="D8385" s="6">
        <v>1011969</v>
      </c>
      <c r="E8385" s="6">
        <v>1869</v>
      </c>
      <c r="F8385" s="7" t="s">
        <v>87</v>
      </c>
      <c r="G8385" s="6">
        <v>20.263999999999999</v>
      </c>
    </row>
    <row r="8386" spans="1:7" ht="15" thickBot="1" x14ac:dyDescent="0.35">
      <c r="A8386" s="6">
        <v>164.22048000000001</v>
      </c>
      <c r="B8386" s="19">
        <f>(A8386-G8386)/G8386</f>
        <v>4.2126866429659726</v>
      </c>
      <c r="C8386" s="30" t="s">
        <v>350</v>
      </c>
      <c r="D8386" s="6">
        <v>1018569</v>
      </c>
      <c r="E8386" s="6">
        <v>1219</v>
      </c>
      <c r="F8386" s="7" t="s">
        <v>87</v>
      </c>
      <c r="G8386" s="6">
        <v>31.504000000000001</v>
      </c>
    </row>
    <row r="8387" spans="1:7" ht="15" thickBot="1" x14ac:dyDescent="0.35">
      <c r="A8387" s="6">
        <v>164.22640000000001</v>
      </c>
      <c r="B8387" s="19">
        <f>(A8387-G8387)/G8387</f>
        <v>-0.19496862745098034</v>
      </c>
      <c r="C8387" s="30" t="s">
        <v>240</v>
      </c>
      <c r="D8387" s="6">
        <v>1003372</v>
      </c>
      <c r="E8387" s="6">
        <v>355</v>
      </c>
      <c r="F8387" s="7" t="s">
        <v>27</v>
      </c>
      <c r="G8387" s="6">
        <v>204</v>
      </c>
    </row>
    <row r="8388" spans="1:7" ht="15" thickBot="1" x14ac:dyDescent="0.35">
      <c r="A8388" s="6">
        <v>164.43960000000001</v>
      </c>
      <c r="B8388" s="19">
        <f>(A8388-G8388)/G8388</f>
        <v>-0.40053457688808008</v>
      </c>
      <c r="C8388" s="30" t="s">
        <v>67</v>
      </c>
      <c r="D8388" s="6">
        <v>1004089</v>
      </c>
      <c r="E8388" s="6">
        <v>1084</v>
      </c>
      <c r="F8388" s="7" t="s">
        <v>31</v>
      </c>
      <c r="G8388" s="6">
        <v>274.31040000000002</v>
      </c>
    </row>
    <row r="8389" spans="1:7" ht="15" thickBot="1" x14ac:dyDescent="0.35">
      <c r="A8389" s="6">
        <v>164.48939999999999</v>
      </c>
      <c r="B8389" s="19">
        <f>(A8389-G8389)/G8389</f>
        <v>30.247986322188446</v>
      </c>
      <c r="C8389" s="30" t="s">
        <v>283</v>
      </c>
      <c r="D8389" s="6">
        <v>1014764</v>
      </c>
      <c r="E8389" s="6">
        <v>1966</v>
      </c>
      <c r="F8389" s="7" t="s">
        <v>25</v>
      </c>
      <c r="G8389" s="6">
        <v>5.2640000000000002</v>
      </c>
    </row>
    <row r="8390" spans="1:7" ht="15" thickBot="1" x14ac:dyDescent="0.35">
      <c r="A8390" s="6">
        <v>164.48939999999999</v>
      </c>
      <c r="B8390" s="19">
        <f>(A8390-G8390)/G8390</f>
        <v>10.809979896611141</v>
      </c>
      <c r="C8390" s="30" t="s">
        <v>157</v>
      </c>
      <c r="D8390" s="6">
        <v>1006535</v>
      </c>
      <c r="E8390" s="6">
        <v>2564</v>
      </c>
      <c r="F8390" s="7" t="s">
        <v>35</v>
      </c>
      <c r="G8390" s="6">
        <v>13.928000000000001</v>
      </c>
    </row>
    <row r="8391" spans="1:7" ht="15" thickBot="1" x14ac:dyDescent="0.35">
      <c r="A8391" s="6">
        <v>164.48939999999999</v>
      </c>
      <c r="B8391" s="19">
        <f>(A8391-G8391)/G8391</f>
        <v>3.3924748985259554</v>
      </c>
      <c r="C8391" s="30" t="s">
        <v>317</v>
      </c>
      <c r="D8391" s="6">
        <v>1012400</v>
      </c>
      <c r="E8391" s="6">
        <v>1818</v>
      </c>
      <c r="F8391" s="7" t="s">
        <v>27</v>
      </c>
      <c r="G8391" s="6">
        <v>37.448</v>
      </c>
    </row>
    <row r="8392" spans="1:7" ht="15" thickBot="1" x14ac:dyDescent="0.35">
      <c r="A8392" s="6">
        <v>164.48939999999999</v>
      </c>
      <c r="B8392" s="19">
        <f>(A8392-G8392)/G8392</f>
        <v>3.2644768225655909</v>
      </c>
      <c r="C8392" s="30" t="s">
        <v>38</v>
      </c>
      <c r="D8392" s="6">
        <v>1010172</v>
      </c>
      <c r="E8392" s="6">
        <v>1790</v>
      </c>
      <c r="F8392" s="7" t="s">
        <v>42</v>
      </c>
      <c r="G8392" s="6">
        <v>38.572000000000003</v>
      </c>
    </row>
    <row r="8393" spans="1:7" ht="15" thickBot="1" x14ac:dyDescent="0.35">
      <c r="A8393" s="6">
        <v>164.48939999999999</v>
      </c>
      <c r="B8393" s="19">
        <f>(A8393-G8393)/G8393</f>
        <v>3.0695051954477979</v>
      </c>
      <c r="C8393" s="30" t="s">
        <v>177</v>
      </c>
      <c r="D8393" s="6">
        <v>1007560</v>
      </c>
      <c r="E8393" s="6">
        <v>544</v>
      </c>
      <c r="F8393" s="7" t="s">
        <v>21</v>
      </c>
      <c r="G8393" s="6">
        <v>40.42</v>
      </c>
    </row>
    <row r="8394" spans="1:7" ht="15" thickBot="1" x14ac:dyDescent="0.35">
      <c r="A8394" s="6">
        <v>164.48939999999999</v>
      </c>
      <c r="B8394" s="19">
        <f>(A8394-G8394)/G8394</f>
        <v>1.8517579750346738</v>
      </c>
      <c r="C8394" s="30" t="s">
        <v>375</v>
      </c>
      <c r="D8394" s="6">
        <v>1018055</v>
      </c>
      <c r="E8394" s="6">
        <v>790</v>
      </c>
      <c r="F8394" s="7" t="s">
        <v>19</v>
      </c>
      <c r="G8394" s="6">
        <v>57.68</v>
      </c>
    </row>
    <row r="8395" spans="1:7" ht="15" thickBot="1" x14ac:dyDescent="0.35">
      <c r="A8395" s="6">
        <v>164.48939999999999</v>
      </c>
      <c r="B8395" s="19">
        <f>(A8395-G8395)/G8395</f>
        <v>0.96917827898290476</v>
      </c>
      <c r="C8395" s="30" t="s">
        <v>290</v>
      </c>
      <c r="D8395" s="6">
        <v>1015412</v>
      </c>
      <c r="E8395" s="6">
        <v>2591</v>
      </c>
      <c r="F8395" s="7" t="s">
        <v>21</v>
      </c>
      <c r="G8395" s="6">
        <v>83.531999999999996</v>
      </c>
    </row>
    <row r="8396" spans="1:7" ht="15" thickBot="1" x14ac:dyDescent="0.35">
      <c r="A8396" s="6">
        <v>164.48939999999999</v>
      </c>
      <c r="B8396" s="19">
        <f>(A8396-G8396)/G8396</f>
        <v>0.62032980022853523</v>
      </c>
      <c r="C8396" s="30" t="s">
        <v>332</v>
      </c>
      <c r="D8396" s="6">
        <v>1019048</v>
      </c>
      <c r="E8396" s="6">
        <v>2471</v>
      </c>
      <c r="F8396" s="7" t="s">
        <v>31</v>
      </c>
      <c r="G8396" s="6">
        <v>101.51600000000001</v>
      </c>
    </row>
    <row r="8397" spans="1:7" ht="15" thickBot="1" x14ac:dyDescent="0.35">
      <c r="A8397" s="6">
        <v>164.48939999999999</v>
      </c>
      <c r="B8397" s="19">
        <f>(A8397-G8397)/G8397</f>
        <v>0.50377934615665898</v>
      </c>
      <c r="C8397" s="30" t="s">
        <v>38</v>
      </c>
      <c r="D8397" s="6">
        <v>1019391</v>
      </c>
      <c r="E8397" s="6">
        <v>1336</v>
      </c>
      <c r="F8397" s="7" t="s">
        <v>23</v>
      </c>
      <c r="G8397" s="6">
        <v>109.384</v>
      </c>
    </row>
    <row r="8398" spans="1:7" ht="15" thickBot="1" x14ac:dyDescent="0.35">
      <c r="A8398" s="6">
        <v>164.48939999999999</v>
      </c>
      <c r="B8398" s="19">
        <f>(A8398-G8398)/G8398</f>
        <v>0.44440990516332979</v>
      </c>
      <c r="C8398" s="30" t="s">
        <v>72</v>
      </c>
      <c r="D8398" s="6">
        <v>1012901</v>
      </c>
      <c r="E8398" s="6">
        <v>2058</v>
      </c>
      <c r="F8398" s="7" t="s">
        <v>31</v>
      </c>
      <c r="G8398" s="6">
        <v>113.88</v>
      </c>
    </row>
    <row r="8399" spans="1:7" ht="15" thickBot="1" x14ac:dyDescent="0.35">
      <c r="A8399" s="6">
        <v>164.48939999999999</v>
      </c>
      <c r="B8399" s="19">
        <f>(A8399-G8399)/G8399</f>
        <v>0.44440990516332979</v>
      </c>
      <c r="C8399" s="30" t="s">
        <v>170</v>
      </c>
      <c r="D8399" s="6">
        <v>1017212</v>
      </c>
      <c r="E8399" s="6">
        <v>2130</v>
      </c>
      <c r="F8399" s="7" t="s">
        <v>23</v>
      </c>
      <c r="G8399" s="6">
        <v>113.88</v>
      </c>
    </row>
    <row r="8400" spans="1:7" ht="15" thickBot="1" x14ac:dyDescent="0.35">
      <c r="A8400" s="6">
        <v>164.48939999999999</v>
      </c>
      <c r="B8400" s="19">
        <f>(A8400-G8400)/G8400</f>
        <v>0.33870531935672887</v>
      </c>
      <c r="C8400" s="30" t="s">
        <v>318</v>
      </c>
      <c r="D8400" s="6">
        <v>1019733</v>
      </c>
      <c r="E8400" s="6">
        <v>162</v>
      </c>
      <c r="F8400" s="7" t="s">
        <v>21</v>
      </c>
      <c r="G8400" s="6">
        <v>122.872</v>
      </c>
    </row>
    <row r="8401" spans="1:7" ht="15" thickBot="1" x14ac:dyDescent="0.35">
      <c r="A8401" s="6">
        <v>164.48939999999999</v>
      </c>
      <c r="B8401" s="19">
        <f>(A8401-G8401)/G8401</f>
        <v>0.22650769506084464</v>
      </c>
      <c r="C8401" s="30" t="s">
        <v>294</v>
      </c>
      <c r="D8401" s="6">
        <v>1015493</v>
      </c>
      <c r="E8401" s="6">
        <v>340</v>
      </c>
      <c r="F8401" s="7" t="s">
        <v>23</v>
      </c>
      <c r="G8401" s="6">
        <v>134.11199999999999</v>
      </c>
    </row>
    <row r="8402" spans="1:7" ht="15" thickBot="1" x14ac:dyDescent="0.35">
      <c r="A8402" s="6">
        <v>164.48939999999999</v>
      </c>
      <c r="B8402" s="19">
        <f>(A8402-G8402)/G8402</f>
        <v>0.19642576590730543</v>
      </c>
      <c r="C8402" s="30" t="s">
        <v>184</v>
      </c>
      <c r="D8402" s="6">
        <v>1010764</v>
      </c>
      <c r="E8402" s="6">
        <v>1923</v>
      </c>
      <c r="F8402" s="7" t="s">
        <v>35</v>
      </c>
      <c r="G8402" s="6">
        <v>137.48400000000001</v>
      </c>
    </row>
    <row r="8403" spans="1:7" ht="15" thickBot="1" x14ac:dyDescent="0.35">
      <c r="A8403" s="6">
        <v>164.48939999999999</v>
      </c>
      <c r="B8403" s="19">
        <f>(A8403-G8403)/G8403</f>
        <v>0.16778411995229167</v>
      </c>
      <c r="C8403" s="30" t="s">
        <v>120</v>
      </c>
      <c r="D8403" s="6">
        <v>1015127</v>
      </c>
      <c r="E8403" s="6">
        <v>840</v>
      </c>
      <c r="F8403" s="7" t="s">
        <v>42</v>
      </c>
      <c r="G8403" s="6">
        <v>140.85599999999999</v>
      </c>
    </row>
    <row r="8404" spans="1:7" ht="15" thickBot="1" x14ac:dyDescent="0.35">
      <c r="A8404" s="6">
        <v>164.48939999999999</v>
      </c>
      <c r="B8404" s="19">
        <f>(A8404-G8404)/G8404</f>
        <v>0.14048173724935503</v>
      </c>
      <c r="C8404" s="30" t="s">
        <v>208</v>
      </c>
      <c r="D8404" s="6">
        <v>1013690</v>
      </c>
      <c r="E8404" s="6">
        <v>591</v>
      </c>
      <c r="F8404" s="7" t="s">
        <v>23</v>
      </c>
      <c r="G8404" s="6">
        <v>144.22800000000001</v>
      </c>
    </row>
    <row r="8405" spans="1:7" ht="15" thickBot="1" x14ac:dyDescent="0.35">
      <c r="A8405" s="6">
        <v>164.48939999999999</v>
      </c>
      <c r="B8405" s="19">
        <f>(A8405-G8405)/G8405</f>
        <v>-9.8411567385060628E-2</v>
      </c>
      <c r="C8405" s="30" t="s">
        <v>76</v>
      </c>
      <c r="D8405" s="6">
        <v>1009613</v>
      </c>
      <c r="E8405" s="6">
        <v>1401</v>
      </c>
      <c r="F8405" s="7" t="s">
        <v>21</v>
      </c>
      <c r="G8405" s="6">
        <v>182.44399999999999</v>
      </c>
    </row>
    <row r="8406" spans="1:7" ht="15" thickBot="1" x14ac:dyDescent="0.35">
      <c r="A8406" s="6">
        <v>164.48939999999999</v>
      </c>
      <c r="B8406" s="19">
        <f>(A8406-G8406)/G8406</f>
        <v>-9.8411567385060628E-2</v>
      </c>
      <c r="C8406" s="30" t="s">
        <v>194</v>
      </c>
      <c r="D8406" s="6">
        <v>1017501</v>
      </c>
      <c r="E8406" s="6">
        <v>389</v>
      </c>
      <c r="F8406" s="7" t="s">
        <v>31</v>
      </c>
      <c r="G8406" s="6">
        <v>182.44399999999999</v>
      </c>
    </row>
    <row r="8407" spans="1:7" ht="15" thickBot="1" x14ac:dyDescent="0.35">
      <c r="A8407" s="6">
        <v>164.48939999999999</v>
      </c>
      <c r="B8407" s="19">
        <f>(A8407-G8407)/G8407</f>
        <v>-0.22699443588104823</v>
      </c>
      <c r="C8407" s="30" t="s">
        <v>322</v>
      </c>
      <c r="D8407" s="6">
        <v>1012807</v>
      </c>
      <c r="E8407" s="6">
        <v>2646</v>
      </c>
      <c r="F8407" s="7" t="s">
        <v>25</v>
      </c>
      <c r="G8407" s="6">
        <v>212.792</v>
      </c>
    </row>
    <row r="8408" spans="1:7" ht="15" thickBot="1" x14ac:dyDescent="0.35">
      <c r="A8408" s="6">
        <v>164.6268</v>
      </c>
      <c r="B8408" s="19">
        <f>(A8408-G8408)/G8408</f>
        <v>8.0046921252073147E-2</v>
      </c>
      <c r="C8408" s="30" t="s">
        <v>276</v>
      </c>
      <c r="D8408" s="6">
        <v>1003146</v>
      </c>
      <c r="E8408" s="6">
        <v>7</v>
      </c>
      <c r="F8408" s="7" t="s">
        <v>35</v>
      </c>
      <c r="G8408" s="6">
        <v>152.4256</v>
      </c>
    </row>
    <row r="8409" spans="1:7" ht="15" thickBot="1" x14ac:dyDescent="0.35">
      <c r="A8409" s="6">
        <v>164.64240000000001</v>
      </c>
      <c r="B8409" s="19">
        <f>(A8409-G8409)/G8409</f>
        <v>0.23804682612252756</v>
      </c>
      <c r="C8409" s="30" t="s">
        <v>224</v>
      </c>
      <c r="D8409" s="6">
        <v>1002417</v>
      </c>
      <c r="E8409" s="6">
        <v>2417</v>
      </c>
      <c r="F8409" s="7" t="s">
        <v>21</v>
      </c>
      <c r="G8409" s="6">
        <v>132.98560000000001</v>
      </c>
    </row>
    <row r="8410" spans="1:7" ht="15" thickBot="1" x14ac:dyDescent="0.35">
      <c r="A8410" s="6">
        <v>164.6996</v>
      </c>
      <c r="B8410" s="19">
        <f>(A8410-G8410)/G8410</f>
        <v>-0.38952395355181529</v>
      </c>
      <c r="C8410" s="30" t="s">
        <v>202</v>
      </c>
      <c r="D8410" s="6">
        <v>1002672</v>
      </c>
      <c r="E8410" s="6">
        <v>2672</v>
      </c>
      <c r="F8410" s="7" t="s">
        <v>42</v>
      </c>
      <c r="G8410" s="6">
        <v>269.78879999999998</v>
      </c>
    </row>
    <row r="8411" spans="1:7" ht="15" thickBot="1" x14ac:dyDescent="0.35">
      <c r="A8411" s="6">
        <v>164.87119999999999</v>
      </c>
      <c r="B8411" s="19">
        <f>(A8411-G8411)/G8411</f>
        <v>-0.16630663430420714</v>
      </c>
      <c r="C8411" s="30" t="s">
        <v>157</v>
      </c>
      <c r="D8411" s="6">
        <v>1002538</v>
      </c>
      <c r="E8411" s="6">
        <v>2538</v>
      </c>
      <c r="F8411" s="7" t="s">
        <v>25</v>
      </c>
      <c r="G8411" s="6">
        <v>197.76</v>
      </c>
    </row>
    <row r="8412" spans="1:7" ht="15" thickBot="1" x14ac:dyDescent="0.35">
      <c r="A8412" s="6">
        <v>164.87119999999999</v>
      </c>
      <c r="B8412" s="19">
        <f>(A8412-G8412)/G8412</f>
        <v>-0.53683701905789294</v>
      </c>
      <c r="C8412" s="30" t="s">
        <v>319</v>
      </c>
      <c r="D8412" s="6">
        <v>1002293</v>
      </c>
      <c r="E8412" s="6">
        <v>2293</v>
      </c>
      <c r="F8412" s="7" t="s">
        <v>31</v>
      </c>
      <c r="G8412" s="6">
        <v>355.96800000000002</v>
      </c>
    </row>
    <row r="8413" spans="1:7" ht="15" thickBot="1" x14ac:dyDescent="0.35">
      <c r="A8413" s="6">
        <v>164.92840000000001</v>
      </c>
      <c r="B8413" s="19">
        <f>(A8413-G8413)/G8413</f>
        <v>-5.0266731775631998E-2</v>
      </c>
      <c r="C8413" s="30" t="s">
        <v>201</v>
      </c>
      <c r="D8413" s="6">
        <v>1003801</v>
      </c>
      <c r="E8413" s="6">
        <v>965</v>
      </c>
      <c r="F8413" s="7" t="s">
        <v>35</v>
      </c>
      <c r="G8413" s="6">
        <v>173.6576</v>
      </c>
    </row>
    <row r="8414" spans="1:7" ht="15" thickBot="1" x14ac:dyDescent="0.35">
      <c r="A8414" s="6">
        <v>164.92840000000001</v>
      </c>
      <c r="B8414" s="19">
        <f>(A8414-G8414)/G8414</f>
        <v>-0.39479192353307258</v>
      </c>
      <c r="C8414" s="30" t="s">
        <v>338</v>
      </c>
      <c r="D8414" s="6">
        <v>1004046</v>
      </c>
      <c r="E8414" s="6">
        <v>2811</v>
      </c>
      <c r="F8414" s="7" t="s">
        <v>87</v>
      </c>
      <c r="G8414" s="6">
        <v>272.51519999999999</v>
      </c>
    </row>
    <row r="8415" spans="1:7" ht="15" thickBot="1" x14ac:dyDescent="0.35">
      <c r="A8415" s="6">
        <v>164.9376</v>
      </c>
      <c r="B8415" s="19">
        <f>(A8415-G8415)/G8415</f>
        <v>588.06285714285707</v>
      </c>
      <c r="C8415" s="30" t="s">
        <v>81</v>
      </c>
      <c r="D8415" s="6">
        <v>1006826</v>
      </c>
      <c r="E8415" s="6">
        <v>2741</v>
      </c>
      <c r="F8415" s="7" t="s">
        <v>23</v>
      </c>
      <c r="G8415" s="6">
        <v>0.28000000000000003</v>
      </c>
    </row>
    <row r="8416" spans="1:7" ht="15" thickBot="1" x14ac:dyDescent="0.35">
      <c r="A8416" s="6">
        <v>164.9376</v>
      </c>
      <c r="B8416" s="19">
        <f>(A8416-G8416)/G8416</f>
        <v>120.99526627218934</v>
      </c>
      <c r="C8416" s="30" t="s">
        <v>129</v>
      </c>
      <c r="D8416" s="6">
        <v>1009642</v>
      </c>
      <c r="E8416" s="6">
        <v>409</v>
      </c>
      <c r="F8416" s="7" t="s">
        <v>31</v>
      </c>
      <c r="G8416" s="6">
        <v>1.3520000000000001</v>
      </c>
    </row>
    <row r="8417" spans="1:7" ht="15" thickBot="1" x14ac:dyDescent="0.35">
      <c r="A8417" s="6">
        <v>164.9376</v>
      </c>
      <c r="B8417" s="19">
        <f>(A8417-G8417)/G8417</f>
        <v>19.372727272727271</v>
      </c>
      <c r="C8417" s="30" t="s">
        <v>330</v>
      </c>
      <c r="D8417" s="6">
        <v>1009540</v>
      </c>
      <c r="E8417" s="6">
        <v>2337</v>
      </c>
      <c r="F8417" s="7" t="s">
        <v>23</v>
      </c>
      <c r="G8417" s="6">
        <v>8.0960000000000001</v>
      </c>
    </row>
    <row r="8418" spans="1:7" ht="15" thickBot="1" x14ac:dyDescent="0.35">
      <c r="A8418" s="6">
        <v>164.9376</v>
      </c>
      <c r="B8418" s="19">
        <f>(A8418-G8418)/G8418</f>
        <v>9.33184665497369</v>
      </c>
      <c r="C8418" s="30" t="s">
        <v>139</v>
      </c>
      <c r="D8418" s="6">
        <v>1012352</v>
      </c>
      <c r="E8418" s="6">
        <v>817</v>
      </c>
      <c r="F8418" s="7" t="s">
        <v>19</v>
      </c>
      <c r="G8418" s="6">
        <v>15.964</v>
      </c>
    </row>
    <row r="8419" spans="1:7" ht="15" thickBot="1" x14ac:dyDescent="0.35">
      <c r="A8419" s="6">
        <v>164.9376</v>
      </c>
      <c r="B8419" s="19">
        <f>(A8419-G8419)/G8419</f>
        <v>7.2452309538092381</v>
      </c>
      <c r="C8419" s="30" t="s">
        <v>101</v>
      </c>
      <c r="D8419" s="6">
        <v>1014360</v>
      </c>
      <c r="E8419" s="6">
        <v>1160</v>
      </c>
      <c r="F8419" s="7" t="s">
        <v>25</v>
      </c>
      <c r="G8419" s="6">
        <v>20.004000000000001</v>
      </c>
    </row>
    <row r="8420" spans="1:7" ht="15" thickBot="1" x14ac:dyDescent="0.35">
      <c r="A8420" s="6">
        <v>164.9376</v>
      </c>
      <c r="B8420" s="19">
        <f>(A8420-G8420)/G8420</f>
        <v>4.4760159362549796</v>
      </c>
      <c r="C8420" s="30" t="s">
        <v>286</v>
      </c>
      <c r="D8420" s="6">
        <v>1009903</v>
      </c>
      <c r="E8420" s="6">
        <v>2193</v>
      </c>
      <c r="F8420" s="7" t="s">
        <v>17</v>
      </c>
      <c r="G8420" s="6">
        <v>30.12</v>
      </c>
    </row>
    <row r="8421" spans="1:7" ht="15" thickBot="1" x14ac:dyDescent="0.35">
      <c r="A8421" s="6">
        <v>164.9376</v>
      </c>
      <c r="B8421" s="19">
        <f>(A8421-G8421)/G8421</f>
        <v>3.4742187500000004</v>
      </c>
      <c r="C8421" s="30" t="s">
        <v>353</v>
      </c>
      <c r="D8421" s="6">
        <v>1019107</v>
      </c>
      <c r="E8421" s="6">
        <v>785</v>
      </c>
      <c r="F8421" s="7" t="s">
        <v>27</v>
      </c>
      <c r="G8421" s="6">
        <v>36.863999999999997</v>
      </c>
    </row>
    <row r="8422" spans="1:7" ht="15" thickBot="1" x14ac:dyDescent="0.35">
      <c r="A8422" s="6">
        <v>164.9376</v>
      </c>
      <c r="B8422" s="19">
        <f>(A8422-G8422)/G8422</f>
        <v>2.987852998065764</v>
      </c>
      <c r="C8422" s="30" t="s">
        <v>305</v>
      </c>
      <c r="D8422" s="6">
        <v>1019855</v>
      </c>
      <c r="E8422" s="6">
        <v>1851</v>
      </c>
      <c r="F8422" s="7" t="s">
        <v>23</v>
      </c>
      <c r="G8422" s="6">
        <v>41.36</v>
      </c>
    </row>
    <row r="8423" spans="1:7" ht="15" thickBot="1" x14ac:dyDescent="0.35">
      <c r="A8423" s="6">
        <v>164.9376</v>
      </c>
      <c r="B8423" s="19">
        <f>(A8423-G8423)/G8423</f>
        <v>2.5629828048042858</v>
      </c>
      <c r="C8423" s="30" t="s">
        <v>229</v>
      </c>
      <c r="D8423" s="6">
        <v>1006476</v>
      </c>
      <c r="E8423" s="6">
        <v>1201</v>
      </c>
      <c r="F8423" s="7" t="s">
        <v>27</v>
      </c>
      <c r="G8423" s="6">
        <v>46.292000000000002</v>
      </c>
    </row>
    <row r="8424" spans="1:7" ht="15" thickBot="1" x14ac:dyDescent="0.35">
      <c r="A8424" s="6">
        <v>164.9376</v>
      </c>
      <c r="B8424" s="19">
        <f>(A8424-G8424)/G8424</f>
        <v>1.7793475330277704</v>
      </c>
      <c r="C8424" s="30" t="s">
        <v>29</v>
      </c>
      <c r="D8424" s="6">
        <v>1013226</v>
      </c>
      <c r="E8424" s="6">
        <v>1591</v>
      </c>
      <c r="F8424" s="7" t="s">
        <v>42</v>
      </c>
      <c r="G8424" s="6">
        <v>59.344000000000001</v>
      </c>
    </row>
    <row r="8425" spans="1:7" ht="15" thickBot="1" x14ac:dyDescent="0.35">
      <c r="A8425" s="6">
        <v>164.9376</v>
      </c>
      <c r="B8425" s="19">
        <f>(A8425-G8425)/G8425</f>
        <v>1.6299126219784423</v>
      </c>
      <c r="C8425" s="30" t="s">
        <v>364</v>
      </c>
      <c r="D8425" s="6">
        <v>1010052</v>
      </c>
      <c r="E8425" s="6">
        <v>956</v>
      </c>
      <c r="F8425" s="7" t="s">
        <v>23</v>
      </c>
      <c r="G8425" s="6">
        <v>62.716000000000001</v>
      </c>
    </row>
    <row r="8426" spans="1:7" ht="15" thickBot="1" x14ac:dyDescent="0.35">
      <c r="A8426" s="6">
        <v>164.9376</v>
      </c>
      <c r="B8426" s="19">
        <f>(A8426-G8426)/G8426</f>
        <v>1.4539903588644885</v>
      </c>
      <c r="C8426" s="30" t="s">
        <v>326</v>
      </c>
      <c r="D8426" s="6">
        <v>1012469</v>
      </c>
      <c r="E8426" s="6">
        <v>2731</v>
      </c>
      <c r="F8426" s="7" t="s">
        <v>42</v>
      </c>
      <c r="G8426" s="6">
        <v>67.212000000000003</v>
      </c>
    </row>
    <row r="8427" spans="1:7" ht="15" thickBot="1" x14ac:dyDescent="0.35">
      <c r="A8427" s="6">
        <v>164.9376</v>
      </c>
      <c r="B8427" s="19">
        <f>(A8427-G8427)/G8427</f>
        <v>1.3367562053723223</v>
      </c>
      <c r="C8427" s="30" t="s">
        <v>249</v>
      </c>
      <c r="D8427" s="6">
        <v>1018824</v>
      </c>
      <c r="E8427" s="6">
        <v>2354</v>
      </c>
      <c r="F8427" s="7" t="s">
        <v>87</v>
      </c>
      <c r="G8427" s="6">
        <v>70.584000000000003</v>
      </c>
    </row>
    <row r="8428" spans="1:7" ht="15" thickBot="1" x14ac:dyDescent="0.35">
      <c r="A8428" s="6">
        <v>164.9376</v>
      </c>
      <c r="B8428" s="19">
        <f>(A8428-G8428)/G8428</f>
        <v>1.3367562053723223</v>
      </c>
      <c r="C8428" s="30" t="s">
        <v>314</v>
      </c>
      <c r="D8428" s="6">
        <v>1019487</v>
      </c>
      <c r="E8428" s="6">
        <v>315</v>
      </c>
      <c r="F8428" s="7" t="s">
        <v>31</v>
      </c>
      <c r="G8428" s="6">
        <v>70.584000000000003</v>
      </c>
    </row>
    <row r="8429" spans="1:7" ht="15" thickBot="1" x14ac:dyDescent="0.35">
      <c r="A8429" s="6">
        <v>164.9376</v>
      </c>
      <c r="B8429" s="19">
        <f>(A8429-G8429)/G8429</f>
        <v>1.2714923153197821</v>
      </c>
      <c r="C8429" s="30" t="s">
        <v>246</v>
      </c>
      <c r="D8429" s="6">
        <v>1008928</v>
      </c>
      <c r="E8429" s="6">
        <v>403</v>
      </c>
      <c r="F8429" s="7" t="s">
        <v>21</v>
      </c>
      <c r="G8429" s="6">
        <v>72.611999999999995</v>
      </c>
    </row>
    <row r="8430" spans="1:7" ht="15" thickBot="1" x14ac:dyDescent="0.35">
      <c r="A8430" s="6">
        <v>164.9376</v>
      </c>
      <c r="B8430" s="19">
        <f>(A8430-G8430)/G8430</f>
        <v>1.164421815127815</v>
      </c>
      <c r="C8430" s="30" t="s">
        <v>91</v>
      </c>
      <c r="D8430" s="6">
        <v>1017925</v>
      </c>
      <c r="E8430" s="6">
        <v>1237</v>
      </c>
      <c r="F8430" s="7" t="s">
        <v>17</v>
      </c>
      <c r="G8430" s="6">
        <v>76.203999999999994</v>
      </c>
    </row>
    <row r="8431" spans="1:7" ht="15" thickBot="1" x14ac:dyDescent="0.35">
      <c r="A8431" s="6">
        <v>164.9376</v>
      </c>
      <c r="B8431" s="19">
        <f>(A8431-G8431)/G8431</f>
        <v>0.9359782149396686</v>
      </c>
      <c r="C8431" s="30" t="s">
        <v>222</v>
      </c>
      <c r="D8431" s="6">
        <v>1013602</v>
      </c>
      <c r="E8431" s="6">
        <v>578</v>
      </c>
      <c r="F8431" s="7" t="s">
        <v>19</v>
      </c>
      <c r="G8431" s="6">
        <v>85.195999999999998</v>
      </c>
    </row>
    <row r="8432" spans="1:7" ht="15" thickBot="1" x14ac:dyDescent="0.35">
      <c r="A8432" s="6">
        <v>164.9376</v>
      </c>
      <c r="B8432" s="19">
        <f>(A8432-G8432)/G8432</f>
        <v>0.86227079757926117</v>
      </c>
      <c r="C8432" s="30" t="s">
        <v>304</v>
      </c>
      <c r="D8432" s="6">
        <v>1016540</v>
      </c>
      <c r="E8432" s="6">
        <v>728</v>
      </c>
      <c r="F8432" s="7" t="s">
        <v>21</v>
      </c>
      <c r="G8432" s="6">
        <v>88.567999999999998</v>
      </c>
    </row>
    <row r="8433" spans="1:7" ht="15" thickBot="1" x14ac:dyDescent="0.35">
      <c r="A8433" s="6">
        <v>164.9376</v>
      </c>
      <c r="B8433" s="19">
        <f>(A8433-G8433)/G8433</f>
        <v>0.81617336152219877</v>
      </c>
      <c r="C8433" s="30" t="s">
        <v>136</v>
      </c>
      <c r="D8433" s="6">
        <v>1017721</v>
      </c>
      <c r="E8433" s="6">
        <v>2393</v>
      </c>
      <c r="F8433" s="7" t="s">
        <v>35</v>
      </c>
      <c r="G8433" s="6">
        <v>90.816000000000003</v>
      </c>
    </row>
    <row r="8434" spans="1:7" ht="15" thickBot="1" x14ac:dyDescent="0.35">
      <c r="A8434" s="6">
        <v>164.9376</v>
      </c>
      <c r="B8434" s="19">
        <f>(A8434-G8434)/G8434</f>
        <v>0.65254889387624226</v>
      </c>
      <c r="C8434" s="30" t="s">
        <v>39</v>
      </c>
      <c r="D8434" s="6">
        <v>1013739</v>
      </c>
      <c r="E8434" s="6">
        <v>2456</v>
      </c>
      <c r="F8434" s="7" t="s">
        <v>27</v>
      </c>
      <c r="G8434" s="6">
        <v>99.808000000000007</v>
      </c>
    </row>
    <row r="8435" spans="1:7" ht="15" thickBot="1" x14ac:dyDescent="0.35">
      <c r="A8435" s="6">
        <v>164.9376</v>
      </c>
      <c r="B8435" s="19">
        <f>(A8435-G8435)/G8435</f>
        <v>0.3279144660569368</v>
      </c>
      <c r="C8435" s="30" t="s">
        <v>63</v>
      </c>
      <c r="D8435" s="6">
        <v>1005846</v>
      </c>
      <c r="E8435" s="6">
        <v>2628</v>
      </c>
      <c r="F8435" s="7" t="s">
        <v>21</v>
      </c>
      <c r="G8435" s="6">
        <v>124.208</v>
      </c>
    </row>
    <row r="8436" spans="1:7" ht="15" thickBot="1" x14ac:dyDescent="0.35">
      <c r="A8436" s="6">
        <v>164.9376</v>
      </c>
      <c r="B8436" s="19">
        <f>(A8436-G8436)/G8436</f>
        <v>0.224917565279387</v>
      </c>
      <c r="C8436" s="30" t="s">
        <v>264</v>
      </c>
      <c r="D8436" s="6">
        <v>1013664</v>
      </c>
      <c r="E8436" s="6">
        <v>262</v>
      </c>
      <c r="F8436" s="7" t="s">
        <v>21</v>
      </c>
      <c r="G8436" s="6">
        <v>134.65199999999999</v>
      </c>
    </row>
    <row r="8437" spans="1:7" ht="15" thickBot="1" x14ac:dyDescent="0.35">
      <c r="A8437" s="6">
        <v>164.9376</v>
      </c>
      <c r="B8437" s="19">
        <f>(A8437-G8437)/G8437</f>
        <v>0.21477728022625495</v>
      </c>
      <c r="C8437" s="30" t="s">
        <v>139</v>
      </c>
      <c r="D8437" s="6">
        <v>1013998</v>
      </c>
      <c r="E8437" s="6">
        <v>1738</v>
      </c>
      <c r="F8437" s="7" t="s">
        <v>25</v>
      </c>
      <c r="G8437" s="6">
        <v>135.77600000000001</v>
      </c>
    </row>
    <row r="8438" spans="1:7" ht="15" thickBot="1" x14ac:dyDescent="0.35">
      <c r="A8438" s="6">
        <v>164.9376</v>
      </c>
      <c r="B8438" s="19">
        <f>(A8438-G8438)/G8438</f>
        <v>4.9675432120764695E-2</v>
      </c>
      <c r="C8438" s="30" t="s">
        <v>195</v>
      </c>
      <c r="D8438" s="6">
        <v>1019555</v>
      </c>
      <c r="E8438" s="6">
        <v>2824</v>
      </c>
      <c r="F8438" s="7" t="s">
        <v>19</v>
      </c>
      <c r="G8438" s="6">
        <v>157.13200000000001</v>
      </c>
    </row>
    <row r="8439" spans="1:7" ht="15" thickBot="1" x14ac:dyDescent="0.35">
      <c r="A8439" s="6">
        <v>164.9376</v>
      </c>
      <c r="B8439" s="19">
        <f>(A8439-G8439)/G8439</f>
        <v>1.3429020841525719E-2</v>
      </c>
      <c r="C8439" s="30" t="s">
        <v>227</v>
      </c>
      <c r="D8439" s="6">
        <v>1015327</v>
      </c>
      <c r="E8439" s="6">
        <v>1925</v>
      </c>
      <c r="F8439" s="7" t="s">
        <v>35</v>
      </c>
      <c r="G8439" s="6">
        <v>162.75200000000001</v>
      </c>
    </row>
    <row r="8440" spans="1:7" ht="15" thickBot="1" x14ac:dyDescent="0.35">
      <c r="A8440" s="6">
        <v>164.9376</v>
      </c>
      <c r="B8440" s="19">
        <f>(A8440-G8440)/G8440</f>
        <v>1.3429020841525719E-2</v>
      </c>
      <c r="C8440" s="30" t="s">
        <v>322</v>
      </c>
      <c r="D8440" s="6">
        <v>1019790</v>
      </c>
      <c r="E8440" s="6">
        <v>210</v>
      </c>
      <c r="F8440" s="7" t="s">
        <v>27</v>
      </c>
      <c r="G8440" s="6">
        <v>162.75200000000001</v>
      </c>
    </row>
    <row r="8441" spans="1:7" ht="15" thickBot="1" x14ac:dyDescent="0.35">
      <c r="A8441" s="6">
        <v>164.9376</v>
      </c>
      <c r="B8441" s="19">
        <f>(A8441-G8441)/G8441</f>
        <v>-6.4130730821606932E-2</v>
      </c>
      <c r="C8441" s="30" t="s">
        <v>264</v>
      </c>
      <c r="D8441" s="6">
        <v>1010270</v>
      </c>
      <c r="E8441" s="6">
        <v>2689</v>
      </c>
      <c r="F8441" s="7" t="s">
        <v>87</v>
      </c>
      <c r="G8441" s="6">
        <v>176.24</v>
      </c>
    </row>
    <row r="8442" spans="1:7" ht="15" thickBot="1" x14ac:dyDescent="0.35">
      <c r="A8442" s="6">
        <v>164.9376</v>
      </c>
      <c r="B8442" s="19">
        <f>(A8442-G8442)/G8442</f>
        <v>-0.17928426416145848</v>
      </c>
      <c r="C8442" s="30" t="s">
        <v>125</v>
      </c>
      <c r="D8442" s="6">
        <v>1017408</v>
      </c>
      <c r="E8442" s="6">
        <v>2084</v>
      </c>
      <c r="F8442" s="7" t="s">
        <v>21</v>
      </c>
      <c r="G8442" s="6">
        <v>200.96799999999999</v>
      </c>
    </row>
    <row r="8443" spans="1:7" ht="15" thickBot="1" x14ac:dyDescent="0.35">
      <c r="A8443" s="6">
        <v>164.9376</v>
      </c>
      <c r="B8443" s="19">
        <f>(A8443-G8443)/G8443</f>
        <v>-0.21020513704533705</v>
      </c>
      <c r="C8443" s="30" t="s">
        <v>283</v>
      </c>
      <c r="D8443" s="6">
        <v>1014044</v>
      </c>
      <c r="E8443" s="6">
        <v>1657</v>
      </c>
      <c r="F8443" s="7" t="s">
        <v>21</v>
      </c>
      <c r="G8443" s="6">
        <v>208.83600000000001</v>
      </c>
    </row>
    <row r="8444" spans="1:7" ht="15" thickBot="1" x14ac:dyDescent="0.35">
      <c r="A8444" s="6">
        <v>165.00640000000001</v>
      </c>
      <c r="B8444" s="19">
        <f>(A8444-G8444)/G8444</f>
        <v>-0.20432521680091342</v>
      </c>
      <c r="C8444" s="30" t="s">
        <v>207</v>
      </c>
      <c r="D8444" s="6">
        <v>1001574</v>
      </c>
      <c r="E8444" s="6">
        <v>1574</v>
      </c>
      <c r="F8444" s="7" t="s">
        <v>19</v>
      </c>
      <c r="G8444" s="6">
        <v>207.3792</v>
      </c>
    </row>
    <row r="8445" spans="1:7" ht="15" thickBot="1" x14ac:dyDescent="0.35">
      <c r="A8445" s="6">
        <v>165.0428</v>
      </c>
      <c r="B8445" s="19">
        <f>(A8445-G8445)/G8445</f>
        <v>0.29292008222406052</v>
      </c>
      <c r="C8445" s="30" t="s">
        <v>129</v>
      </c>
      <c r="D8445" s="6">
        <v>1002762</v>
      </c>
      <c r="E8445" s="6">
        <v>2762</v>
      </c>
      <c r="F8445" s="7" t="s">
        <v>42</v>
      </c>
      <c r="G8445" s="6">
        <v>127.6512</v>
      </c>
    </row>
    <row r="8446" spans="1:7" ht="15" thickBot="1" x14ac:dyDescent="0.35">
      <c r="A8446" s="6">
        <v>165.23</v>
      </c>
      <c r="B8446" s="19">
        <f>(A8446-G8446)/G8446</f>
        <v>0.45179033346454472</v>
      </c>
      <c r="C8446" s="30" t="s">
        <v>286</v>
      </c>
      <c r="D8446" s="6">
        <v>1002432</v>
      </c>
      <c r="E8446" s="6">
        <v>2432</v>
      </c>
      <c r="F8446" s="7" t="s">
        <v>35</v>
      </c>
      <c r="G8446" s="6">
        <v>113.8112</v>
      </c>
    </row>
    <row r="8447" spans="1:7" ht="15" thickBot="1" x14ac:dyDescent="0.35">
      <c r="A8447" s="6">
        <v>165.27160000000001</v>
      </c>
      <c r="B8447" s="19">
        <f>(A8447-G8447)/G8447</f>
        <v>-3.664524733268671E-2</v>
      </c>
      <c r="C8447" s="30" t="s">
        <v>218</v>
      </c>
      <c r="D8447" s="6">
        <v>1003414</v>
      </c>
      <c r="E8447" s="6">
        <v>2526</v>
      </c>
      <c r="F8447" s="7" t="s">
        <v>35</v>
      </c>
      <c r="G8447" s="6">
        <v>171.55840000000001</v>
      </c>
    </row>
    <row r="8448" spans="1:7" ht="15" thickBot="1" x14ac:dyDescent="0.35">
      <c r="A8448" s="6">
        <v>165.29344</v>
      </c>
      <c r="B8448" s="19">
        <f>(A8448-G8448)/G8448</f>
        <v>-0.74291570112361338</v>
      </c>
      <c r="C8448" s="30" t="s">
        <v>210</v>
      </c>
      <c r="D8448" s="6">
        <v>1001331</v>
      </c>
      <c r="E8448" s="6">
        <v>1331</v>
      </c>
      <c r="F8448" s="7" t="s">
        <v>25</v>
      </c>
      <c r="G8448" s="6">
        <v>642.95424000000003</v>
      </c>
    </row>
    <row r="8449" spans="1:7" ht="15" thickBot="1" x14ac:dyDescent="0.35">
      <c r="A8449" s="6">
        <v>165.37039999999999</v>
      </c>
      <c r="B8449" s="19">
        <f>(A8449-G8449)/G8449</f>
        <v>1.1132841252964751</v>
      </c>
      <c r="C8449" s="30" t="s">
        <v>33</v>
      </c>
      <c r="D8449" s="6">
        <v>1003510</v>
      </c>
      <c r="E8449" s="6">
        <v>142</v>
      </c>
      <c r="F8449" s="7" t="s">
        <v>42</v>
      </c>
      <c r="G8449" s="6">
        <v>78.252799999999993</v>
      </c>
    </row>
    <row r="8450" spans="1:7" ht="15" thickBot="1" x14ac:dyDescent="0.35">
      <c r="A8450" s="6">
        <v>165.38579999999999</v>
      </c>
      <c r="B8450" s="19">
        <f>(A8450-G8450)/G8450</f>
        <v>202.67709359605908</v>
      </c>
      <c r="C8450" s="30" t="s">
        <v>189</v>
      </c>
      <c r="D8450" s="6">
        <v>1019636</v>
      </c>
      <c r="E8450" s="6">
        <v>2180</v>
      </c>
      <c r="F8450" s="7" t="s">
        <v>35</v>
      </c>
      <c r="G8450" s="6">
        <v>0.81200000000000006</v>
      </c>
    </row>
    <row r="8451" spans="1:7" ht="15" thickBot="1" x14ac:dyDescent="0.35">
      <c r="A8451" s="6">
        <v>165.38579999999999</v>
      </c>
      <c r="B8451" s="19">
        <f>(A8451-G8451)/G8451</f>
        <v>20.888009528851242</v>
      </c>
      <c r="C8451" s="30" t="s">
        <v>378</v>
      </c>
      <c r="D8451" s="6">
        <v>1009538</v>
      </c>
      <c r="E8451" s="6">
        <v>764</v>
      </c>
      <c r="F8451" s="7" t="s">
        <v>27</v>
      </c>
      <c r="G8451" s="6">
        <v>7.556</v>
      </c>
    </row>
    <row r="8452" spans="1:7" ht="15" thickBot="1" x14ac:dyDescent="0.35">
      <c r="A8452" s="6">
        <v>165.38579999999999</v>
      </c>
      <c r="B8452" s="19">
        <f>(A8452-G8452)/G8452</f>
        <v>7.7598411016949154</v>
      </c>
      <c r="C8452" s="30" t="s">
        <v>250</v>
      </c>
      <c r="D8452" s="6">
        <v>1006605</v>
      </c>
      <c r="E8452" s="6">
        <v>795</v>
      </c>
      <c r="F8452" s="7" t="s">
        <v>19</v>
      </c>
      <c r="G8452" s="6">
        <v>18.88</v>
      </c>
    </row>
    <row r="8453" spans="1:7" ht="15" thickBot="1" x14ac:dyDescent="0.35">
      <c r="A8453" s="6">
        <v>165.38579999999999</v>
      </c>
      <c r="B8453" s="19">
        <f>(A8453-G8453)/G8453</f>
        <v>2.621798353188507</v>
      </c>
      <c r="C8453" s="30" t="s">
        <v>72</v>
      </c>
      <c r="D8453" s="6">
        <v>1008555</v>
      </c>
      <c r="E8453" s="6">
        <v>228</v>
      </c>
      <c r="F8453" s="7" t="s">
        <v>25</v>
      </c>
      <c r="G8453" s="6">
        <v>45.664000000000001</v>
      </c>
    </row>
    <row r="8454" spans="1:7" ht="15" thickBot="1" x14ac:dyDescent="0.35">
      <c r="A8454" s="6">
        <v>165.38579999999999</v>
      </c>
      <c r="B8454" s="19">
        <f>(A8454-G8454)/G8454</f>
        <v>1.0937031598136517</v>
      </c>
      <c r="C8454" s="30" t="s">
        <v>52</v>
      </c>
      <c r="D8454" s="6">
        <v>1016868</v>
      </c>
      <c r="E8454" s="6">
        <v>1126</v>
      </c>
      <c r="F8454" s="7" t="s">
        <v>27</v>
      </c>
      <c r="G8454" s="6">
        <v>78.992000000000004</v>
      </c>
    </row>
    <row r="8455" spans="1:7" ht="15" thickBot="1" x14ac:dyDescent="0.35">
      <c r="A8455" s="6">
        <v>165.38579999999999</v>
      </c>
      <c r="B8455" s="19">
        <f>(A8455-G8455)/G8455</f>
        <v>1.0079864989558542</v>
      </c>
      <c r="C8455" s="30" t="s">
        <v>254</v>
      </c>
      <c r="D8455" s="6">
        <v>1018060</v>
      </c>
      <c r="E8455" s="6">
        <v>2262</v>
      </c>
      <c r="F8455" s="7" t="s">
        <v>21</v>
      </c>
      <c r="G8455" s="6">
        <v>82.364000000000004</v>
      </c>
    </row>
    <row r="8456" spans="1:7" ht="15" thickBot="1" x14ac:dyDescent="0.35">
      <c r="A8456" s="6">
        <v>165.38579999999999</v>
      </c>
      <c r="B8456" s="19">
        <f>(A8456-G8456)/G8456</f>
        <v>0.66451086956521732</v>
      </c>
      <c r="C8456" s="30" t="s">
        <v>22</v>
      </c>
      <c r="D8456" s="6">
        <v>1008580</v>
      </c>
      <c r="E8456" s="6">
        <v>314</v>
      </c>
      <c r="F8456" s="7" t="s">
        <v>23</v>
      </c>
      <c r="G8456" s="6">
        <v>99.36</v>
      </c>
    </row>
    <row r="8457" spans="1:7" ht="15" thickBot="1" x14ac:dyDescent="0.35">
      <c r="A8457" s="6">
        <v>165.38579999999999</v>
      </c>
      <c r="B8457" s="19">
        <f>(A8457-G8457)/G8457</f>
        <v>0.49849412873296606</v>
      </c>
      <c r="C8457" s="30" t="s">
        <v>200</v>
      </c>
      <c r="D8457" s="6">
        <v>1006328</v>
      </c>
      <c r="E8457" s="6">
        <v>585</v>
      </c>
      <c r="F8457" s="7" t="s">
        <v>27</v>
      </c>
      <c r="G8457" s="6">
        <v>110.36799999999999</v>
      </c>
    </row>
    <row r="8458" spans="1:7" ht="15" thickBot="1" x14ac:dyDescent="0.35">
      <c r="A8458" s="6">
        <v>165.38579999999999</v>
      </c>
      <c r="B8458" s="19">
        <f>(A8458-G8458)/G8458</f>
        <v>0.42470797009062389</v>
      </c>
      <c r="C8458" s="30" t="s">
        <v>388</v>
      </c>
      <c r="D8458" s="6">
        <v>1017688</v>
      </c>
      <c r="E8458" s="6">
        <v>1329</v>
      </c>
      <c r="F8458" s="7" t="s">
        <v>42</v>
      </c>
      <c r="G8458" s="6">
        <v>116.084</v>
      </c>
    </row>
    <row r="8459" spans="1:7" ht="15" thickBot="1" x14ac:dyDescent="0.35">
      <c r="A8459" s="6">
        <v>165.38579999999999</v>
      </c>
      <c r="B8459" s="19">
        <f>(A8459-G8459)/G8459</f>
        <v>0.28757006726457385</v>
      </c>
      <c r="C8459" s="30" t="s">
        <v>208</v>
      </c>
      <c r="D8459" s="6">
        <v>1012464</v>
      </c>
      <c r="E8459" s="6">
        <v>1012</v>
      </c>
      <c r="F8459" s="7" t="s">
        <v>25</v>
      </c>
      <c r="G8459" s="6">
        <v>128.44800000000001</v>
      </c>
    </row>
    <row r="8460" spans="1:7" ht="15" thickBot="1" x14ac:dyDescent="0.35">
      <c r="A8460" s="6">
        <v>165.38579999999999</v>
      </c>
      <c r="B8460" s="19">
        <f>(A8460-G8460)/G8460</f>
        <v>0.16781386809772619</v>
      </c>
      <c r="C8460" s="30" t="s">
        <v>55</v>
      </c>
      <c r="D8460" s="6">
        <v>1007061</v>
      </c>
      <c r="E8460" s="6">
        <v>1947</v>
      </c>
      <c r="F8460" s="7" t="s">
        <v>31</v>
      </c>
      <c r="G8460" s="6">
        <v>141.62</v>
      </c>
    </row>
    <row r="8461" spans="1:7" ht="15" thickBot="1" x14ac:dyDescent="0.35">
      <c r="A8461" s="6">
        <v>165.38579999999999</v>
      </c>
      <c r="B8461" s="19">
        <f>(A8461-G8461)/G8461</f>
        <v>7.1845755022682936E-2</v>
      </c>
      <c r="C8461" s="30" t="s">
        <v>349</v>
      </c>
      <c r="D8461" s="6">
        <v>1015356</v>
      </c>
      <c r="E8461" s="6">
        <v>1192</v>
      </c>
      <c r="F8461" s="7" t="s">
        <v>17</v>
      </c>
      <c r="G8461" s="6">
        <v>154.30000000000001</v>
      </c>
    </row>
    <row r="8462" spans="1:7" ht="15" thickBot="1" x14ac:dyDescent="0.35">
      <c r="A8462" s="6">
        <v>165.38579999999999</v>
      </c>
      <c r="B8462" s="19">
        <f>(A8462-G8462)/G8462</f>
        <v>-4.0039701887580992E-2</v>
      </c>
      <c r="C8462" s="30" t="s">
        <v>123</v>
      </c>
      <c r="D8462" s="6">
        <v>1010655</v>
      </c>
      <c r="E8462" s="6">
        <v>2309</v>
      </c>
      <c r="F8462" s="7" t="s">
        <v>31</v>
      </c>
      <c r="G8462" s="6">
        <v>172.28399999999999</v>
      </c>
    </row>
    <row r="8463" spans="1:7" ht="15" thickBot="1" x14ac:dyDescent="0.35">
      <c r="A8463" s="6">
        <v>165.38579999999999</v>
      </c>
      <c r="B8463" s="19">
        <f>(A8463-G8463)/G8463</f>
        <v>-0.18381203363733278</v>
      </c>
      <c r="C8463" s="30" t="s">
        <v>131</v>
      </c>
      <c r="D8463" s="6">
        <v>1017665</v>
      </c>
      <c r="E8463" s="6">
        <v>2413</v>
      </c>
      <c r="F8463" s="7" t="s">
        <v>35</v>
      </c>
      <c r="G8463" s="6">
        <v>202.63200000000001</v>
      </c>
    </row>
    <row r="8464" spans="1:7" ht="15" thickBot="1" x14ac:dyDescent="0.35">
      <c r="A8464" s="6">
        <v>165.38579999999999</v>
      </c>
      <c r="B8464" s="19">
        <f>(A8464-G8464)/G8464</f>
        <v>-0.20583811920173645</v>
      </c>
      <c r="C8464" s="30" t="s">
        <v>303</v>
      </c>
      <c r="D8464" s="6">
        <v>1015298</v>
      </c>
      <c r="E8464" s="6">
        <v>1894</v>
      </c>
      <c r="F8464" s="7" t="s">
        <v>17</v>
      </c>
      <c r="G8464" s="6">
        <v>208.25200000000001</v>
      </c>
    </row>
    <row r="8465" spans="1:7" ht="15" thickBot="1" x14ac:dyDescent="0.35">
      <c r="A8465" s="6">
        <v>165.39743999999999</v>
      </c>
      <c r="B8465" s="19">
        <f>(A8465-G8465)/G8465</f>
        <v>-0.11579467061633512</v>
      </c>
      <c r="C8465" s="30" t="s">
        <v>57</v>
      </c>
      <c r="D8465" s="6">
        <v>1001080</v>
      </c>
      <c r="E8465" s="6">
        <v>1080</v>
      </c>
      <c r="F8465" s="7" t="s">
        <v>17</v>
      </c>
      <c r="G8465" s="6">
        <v>187.057728</v>
      </c>
    </row>
    <row r="8466" spans="1:7" ht="15" thickBot="1" x14ac:dyDescent="0.35">
      <c r="A8466" s="6">
        <v>165.39743999999999</v>
      </c>
      <c r="B8466" s="19">
        <f>(A8466-G8466)/G8466</f>
        <v>-0.72876314394135</v>
      </c>
      <c r="C8466" s="30" t="s">
        <v>343</v>
      </c>
      <c r="D8466" s="6">
        <v>1001104</v>
      </c>
      <c r="E8466" s="6">
        <v>1104</v>
      </c>
      <c r="F8466" s="7" t="s">
        <v>27</v>
      </c>
      <c r="G8466" s="6">
        <v>609.78969600000005</v>
      </c>
    </row>
    <row r="8467" spans="1:7" ht="15" thickBot="1" x14ac:dyDescent="0.35">
      <c r="A8467" s="6">
        <v>165.40992</v>
      </c>
      <c r="B8467" s="19">
        <f>(A8467-G8467)/G8467</f>
        <v>18.619680941915941</v>
      </c>
      <c r="C8467" s="30" t="s">
        <v>91</v>
      </c>
      <c r="D8467" s="6">
        <v>1001550</v>
      </c>
      <c r="E8467" s="6">
        <v>1550</v>
      </c>
      <c r="F8467" s="7" t="s">
        <v>27</v>
      </c>
      <c r="G8467" s="6">
        <v>8.4308160000000001</v>
      </c>
    </row>
    <row r="8468" spans="1:7" ht="15" thickBot="1" x14ac:dyDescent="0.35">
      <c r="A8468" s="6">
        <v>165.50040000000001</v>
      </c>
      <c r="B8468" s="19">
        <f>(A8468-G8468)/G8468</f>
        <v>0.62724963030550929</v>
      </c>
      <c r="C8468" s="30" t="s">
        <v>370</v>
      </c>
      <c r="D8468" s="6">
        <v>1003484</v>
      </c>
      <c r="E8468" s="6">
        <v>2406</v>
      </c>
      <c r="F8468" s="7" t="s">
        <v>31</v>
      </c>
      <c r="G8468" s="6">
        <v>101.7056</v>
      </c>
    </row>
    <row r="8469" spans="1:7" ht="15" thickBot="1" x14ac:dyDescent="0.35">
      <c r="A8469" s="6">
        <v>165.62457599999999</v>
      </c>
      <c r="B8469" s="19">
        <f>(A8469-G8469)/G8469</f>
        <v>-0.71737834164854886</v>
      </c>
      <c r="C8469" s="30" t="s">
        <v>68</v>
      </c>
      <c r="D8469" s="6">
        <v>1000818</v>
      </c>
      <c r="E8469" s="6">
        <v>818</v>
      </c>
      <c r="F8469" s="7" t="s">
        <v>25</v>
      </c>
      <c r="G8469" s="6">
        <v>586.029312</v>
      </c>
    </row>
    <row r="8470" spans="1:7" ht="15" thickBot="1" x14ac:dyDescent="0.35">
      <c r="A8470" s="6">
        <v>165.65472</v>
      </c>
      <c r="B8470" s="19">
        <f>(A8470-G8470)/G8470</f>
        <v>9.118172489616418</v>
      </c>
      <c r="C8470" s="30" t="s">
        <v>218</v>
      </c>
      <c r="D8470" s="6">
        <v>1019803</v>
      </c>
      <c r="E8470" s="6">
        <v>1495</v>
      </c>
      <c r="F8470" s="7" t="s">
        <v>87</v>
      </c>
      <c r="G8470" s="6">
        <v>16.372</v>
      </c>
    </row>
    <row r="8471" spans="1:7" ht="15" thickBot="1" x14ac:dyDescent="0.35">
      <c r="A8471" s="6">
        <v>165.65472</v>
      </c>
      <c r="B8471" s="19">
        <f>(A8471-G8471)/G8471</f>
        <v>1.7513739038001594</v>
      </c>
      <c r="C8471" s="30" t="s">
        <v>62</v>
      </c>
      <c r="D8471" s="6">
        <v>1014543</v>
      </c>
      <c r="E8471" s="6">
        <v>1254</v>
      </c>
      <c r="F8471" s="7" t="s">
        <v>87</v>
      </c>
      <c r="G8471" s="6">
        <v>60.207999999999998</v>
      </c>
    </row>
    <row r="8472" spans="1:7" ht="15" thickBot="1" x14ac:dyDescent="0.35">
      <c r="A8472" s="6">
        <v>165.69280000000001</v>
      </c>
      <c r="B8472" s="19">
        <f>(A8472-G8472)/G8472</f>
        <v>-0.14337000579038794</v>
      </c>
      <c r="C8472" s="30" t="s">
        <v>92</v>
      </c>
      <c r="D8472" s="6">
        <v>1002087</v>
      </c>
      <c r="E8472" s="6">
        <v>2087</v>
      </c>
      <c r="F8472" s="7" t="s">
        <v>23</v>
      </c>
      <c r="G8472" s="6">
        <v>193.42400000000001</v>
      </c>
    </row>
    <row r="8473" spans="1:7" ht="15" thickBot="1" x14ac:dyDescent="0.35">
      <c r="A8473" s="6">
        <v>165.834</v>
      </c>
      <c r="B8473" s="19">
        <f>(A8473-G8473)/G8473</f>
        <v>12.123931623931625</v>
      </c>
      <c r="C8473" s="30" t="s">
        <v>153</v>
      </c>
      <c r="D8473" s="6">
        <v>1015957</v>
      </c>
      <c r="E8473" s="6">
        <v>901</v>
      </c>
      <c r="F8473" s="7" t="s">
        <v>35</v>
      </c>
      <c r="G8473" s="6">
        <v>12.635999999999999</v>
      </c>
    </row>
    <row r="8474" spans="1:7" ht="15" thickBot="1" x14ac:dyDescent="0.35">
      <c r="A8474" s="6">
        <v>165.834</v>
      </c>
      <c r="B8474" s="19">
        <f>(A8474-G8474)/G8474</f>
        <v>7.8040985347207474</v>
      </c>
      <c r="C8474" s="30" t="s">
        <v>60</v>
      </c>
      <c r="D8474" s="6">
        <v>1017434</v>
      </c>
      <c r="E8474" s="6">
        <v>980</v>
      </c>
      <c r="F8474" s="7" t="s">
        <v>23</v>
      </c>
      <c r="G8474" s="6">
        <v>18.835999999999999</v>
      </c>
    </row>
    <row r="8475" spans="1:7" ht="15" thickBot="1" x14ac:dyDescent="0.35">
      <c r="A8475" s="6">
        <v>165.834</v>
      </c>
      <c r="B8475" s="19">
        <f>(A8475-G8475)/G8475</f>
        <v>6.2887658227848098</v>
      </c>
      <c r="C8475" s="30" t="s">
        <v>201</v>
      </c>
      <c r="D8475" s="6">
        <v>1013267</v>
      </c>
      <c r="E8475" s="6">
        <v>178</v>
      </c>
      <c r="F8475" s="7" t="s">
        <v>35</v>
      </c>
      <c r="G8475" s="6">
        <v>22.751999999999999</v>
      </c>
    </row>
    <row r="8476" spans="1:7" ht="15" thickBot="1" x14ac:dyDescent="0.35">
      <c r="A8476" s="6">
        <v>165.834</v>
      </c>
      <c r="B8476" s="19">
        <f>(A8476-G8476)/G8476</f>
        <v>2.3717062459336371</v>
      </c>
      <c r="C8476" s="30" t="s">
        <v>291</v>
      </c>
      <c r="D8476" s="6">
        <v>1018442</v>
      </c>
      <c r="E8476" s="6">
        <v>895</v>
      </c>
      <c r="F8476" s="7" t="s">
        <v>17</v>
      </c>
      <c r="G8476" s="6">
        <v>49.183999999999997</v>
      </c>
    </row>
    <row r="8477" spans="1:7" ht="15" thickBot="1" x14ac:dyDescent="0.35">
      <c r="A8477" s="6">
        <v>165.834</v>
      </c>
      <c r="B8477" s="19">
        <f>(A8477-G8477)/G8477</f>
        <v>2.0259470111670681</v>
      </c>
      <c r="C8477" s="30" t="s">
        <v>324</v>
      </c>
      <c r="D8477" s="6">
        <v>1014183</v>
      </c>
      <c r="E8477" s="6">
        <v>494</v>
      </c>
      <c r="F8477" s="7" t="s">
        <v>25</v>
      </c>
      <c r="G8477" s="6">
        <v>54.804000000000002</v>
      </c>
    </row>
    <row r="8478" spans="1:7" ht="15" thickBot="1" x14ac:dyDescent="0.35">
      <c r="A8478" s="6">
        <v>165.834</v>
      </c>
      <c r="B8478" s="19">
        <f>(A8478-G8478)/G8478</f>
        <v>1.1107066490174118</v>
      </c>
      <c r="C8478" s="30" t="s">
        <v>290</v>
      </c>
      <c r="D8478" s="6">
        <v>1007511</v>
      </c>
      <c r="E8478" s="6">
        <v>331</v>
      </c>
      <c r="F8478" s="7" t="s">
        <v>42</v>
      </c>
      <c r="G8478" s="6">
        <v>78.567999999999998</v>
      </c>
    </row>
    <row r="8479" spans="1:7" ht="15" thickBot="1" x14ac:dyDescent="0.35">
      <c r="A8479" s="6">
        <v>165.834</v>
      </c>
      <c r="B8479" s="19">
        <f>(A8479-G8479)/G8479</f>
        <v>0.66226294053967372</v>
      </c>
      <c r="C8479" s="30" t="s">
        <v>209</v>
      </c>
      <c r="D8479" s="6">
        <v>1017543</v>
      </c>
      <c r="E8479" s="6">
        <v>1911</v>
      </c>
      <c r="F8479" s="7" t="s">
        <v>21</v>
      </c>
      <c r="G8479" s="6">
        <v>99.763999999999996</v>
      </c>
    </row>
    <row r="8480" spans="1:7" ht="15" thickBot="1" x14ac:dyDescent="0.35">
      <c r="A8480" s="6">
        <v>165.834</v>
      </c>
      <c r="B8480" s="19">
        <f>(A8480-G8480)/G8480</f>
        <v>0.63299590357649271</v>
      </c>
      <c r="C8480" s="30" t="s">
        <v>41</v>
      </c>
      <c r="D8480" s="6">
        <v>1008044</v>
      </c>
      <c r="E8480" s="6">
        <v>792</v>
      </c>
      <c r="F8480" s="7" t="s">
        <v>19</v>
      </c>
      <c r="G8480" s="6">
        <v>101.55200000000001</v>
      </c>
    </row>
    <row r="8481" spans="1:7" ht="15" thickBot="1" x14ac:dyDescent="0.35">
      <c r="A8481" s="6">
        <v>165.834</v>
      </c>
      <c r="B8481" s="19">
        <f>(A8481-G8481)/G8481</f>
        <v>0.62563227855546411</v>
      </c>
      <c r="C8481" s="30" t="s">
        <v>54</v>
      </c>
      <c r="D8481" s="6">
        <v>1012056</v>
      </c>
      <c r="E8481" s="6">
        <v>1131</v>
      </c>
      <c r="F8481" s="7" t="s">
        <v>42</v>
      </c>
      <c r="G8481" s="6">
        <v>102.012</v>
      </c>
    </row>
    <row r="8482" spans="1:7" ht="15" thickBot="1" x14ac:dyDescent="0.35">
      <c r="A8482" s="6">
        <v>165.834</v>
      </c>
      <c r="B8482" s="19">
        <f>(A8482-G8482)/G8482</f>
        <v>0.39506359781950334</v>
      </c>
      <c r="C8482" s="30" t="s">
        <v>64</v>
      </c>
      <c r="D8482" s="6">
        <v>1011501</v>
      </c>
      <c r="E8482" s="6">
        <v>1147</v>
      </c>
      <c r="F8482" s="7" t="s">
        <v>42</v>
      </c>
      <c r="G8482" s="6">
        <v>118.872</v>
      </c>
    </row>
    <row r="8483" spans="1:7" ht="15" thickBot="1" x14ac:dyDescent="0.35">
      <c r="A8483" s="6">
        <v>165.834</v>
      </c>
      <c r="B8483" s="19">
        <f>(A8483-G8483)/G8483</f>
        <v>0.39506359781950334</v>
      </c>
      <c r="C8483" s="30" t="s">
        <v>116</v>
      </c>
      <c r="D8483" s="6">
        <v>1016802</v>
      </c>
      <c r="E8483" s="6">
        <v>2679</v>
      </c>
      <c r="F8483" s="7" t="s">
        <v>25</v>
      </c>
      <c r="G8483" s="6">
        <v>118.872</v>
      </c>
    </row>
    <row r="8484" spans="1:7" ht="15" thickBot="1" x14ac:dyDescent="0.35">
      <c r="A8484" s="6">
        <v>165.834</v>
      </c>
      <c r="B8484" s="19">
        <f>(A8484-G8484)/G8484</f>
        <v>0.1197736603284356</v>
      </c>
      <c r="C8484" s="30" t="s">
        <v>95</v>
      </c>
      <c r="D8484" s="6">
        <v>1017134</v>
      </c>
      <c r="E8484" s="6">
        <v>1009</v>
      </c>
      <c r="F8484" s="7" t="s">
        <v>42</v>
      </c>
      <c r="G8484" s="6">
        <v>148.096</v>
      </c>
    </row>
    <row r="8485" spans="1:7" ht="15" thickBot="1" x14ac:dyDescent="0.35">
      <c r="A8485" s="6">
        <v>165.834</v>
      </c>
      <c r="B8485" s="19">
        <f>(A8485-G8485)/G8485</f>
        <v>8.6780434098773132E-2</v>
      </c>
      <c r="C8485" s="30" t="s">
        <v>276</v>
      </c>
      <c r="D8485" s="6">
        <v>1018030</v>
      </c>
      <c r="E8485" s="6">
        <v>2067</v>
      </c>
      <c r="F8485" s="7" t="s">
        <v>21</v>
      </c>
      <c r="G8485" s="6">
        <v>152.59200000000001</v>
      </c>
    </row>
    <row r="8486" spans="1:7" ht="15" thickBot="1" x14ac:dyDescent="0.35">
      <c r="A8486" s="6">
        <v>165.834</v>
      </c>
      <c r="B8486" s="19">
        <f>(A8486-G8486)/G8486</f>
        <v>-4.0445771420636073E-2</v>
      </c>
      <c r="C8486" s="30" t="s">
        <v>231</v>
      </c>
      <c r="D8486" s="6">
        <v>1018960</v>
      </c>
      <c r="E8486" s="6">
        <v>491</v>
      </c>
      <c r="F8486" s="7" t="s">
        <v>42</v>
      </c>
      <c r="G8486" s="6">
        <v>172.82400000000001</v>
      </c>
    </row>
    <row r="8487" spans="1:7" ht="15" thickBot="1" x14ac:dyDescent="0.35">
      <c r="A8487" s="6">
        <v>165.834</v>
      </c>
      <c r="B8487" s="19">
        <f>(A8487-G8487)/G8487</f>
        <v>-8.7902054824657891E-2</v>
      </c>
      <c r="C8487" s="30" t="s">
        <v>56</v>
      </c>
      <c r="D8487" s="6">
        <v>1017342</v>
      </c>
      <c r="E8487" s="6">
        <v>471</v>
      </c>
      <c r="F8487" s="7" t="s">
        <v>35</v>
      </c>
      <c r="G8487" s="6">
        <v>181.816</v>
      </c>
    </row>
    <row r="8488" spans="1:7" ht="15" thickBot="1" x14ac:dyDescent="0.35">
      <c r="A8488" s="6">
        <v>165.834</v>
      </c>
      <c r="B8488" s="19">
        <f>(A8488-G8488)/G8488</f>
        <v>-9.9041637691237777E-2</v>
      </c>
      <c r="C8488" s="30" t="s">
        <v>232</v>
      </c>
      <c r="D8488" s="6">
        <v>1019642</v>
      </c>
      <c r="E8488" s="6">
        <v>2803</v>
      </c>
      <c r="F8488" s="7" t="s">
        <v>23</v>
      </c>
      <c r="G8488" s="6">
        <v>184.06399999999999</v>
      </c>
    </row>
    <row r="8489" spans="1:7" ht="15" thickBot="1" x14ac:dyDescent="0.35">
      <c r="A8489" s="6">
        <v>165.834</v>
      </c>
      <c r="B8489" s="19">
        <f>(A8489-G8489)/G8489</f>
        <v>-0.13597524123126933</v>
      </c>
      <c r="C8489" s="30" t="s">
        <v>215</v>
      </c>
      <c r="D8489" s="6">
        <v>1015942</v>
      </c>
      <c r="E8489" s="6">
        <v>220</v>
      </c>
      <c r="F8489" s="7" t="s">
        <v>25</v>
      </c>
      <c r="G8489" s="6">
        <v>191.93199999999999</v>
      </c>
    </row>
    <row r="8490" spans="1:7" ht="15" thickBot="1" x14ac:dyDescent="0.35">
      <c r="A8490" s="6">
        <v>165.834</v>
      </c>
      <c r="B8490" s="19">
        <f>(A8490-G8490)/G8490</f>
        <v>-0.24631871727748694</v>
      </c>
      <c r="C8490" s="30" t="s">
        <v>80</v>
      </c>
      <c r="D8490" s="6">
        <v>1018354</v>
      </c>
      <c r="E8490" s="6">
        <v>194</v>
      </c>
      <c r="F8490" s="7" t="s">
        <v>27</v>
      </c>
      <c r="G8490" s="6">
        <v>220.03200000000001</v>
      </c>
    </row>
    <row r="8491" spans="1:7" ht="15" thickBot="1" x14ac:dyDescent="0.35">
      <c r="A8491" s="6">
        <v>165.94656000000001</v>
      </c>
      <c r="B8491" s="19">
        <f>(A8491-G8491)/G8491</f>
        <v>0.61527176452265997</v>
      </c>
      <c r="C8491" s="30" t="s">
        <v>125</v>
      </c>
      <c r="D8491" s="6">
        <v>1001579</v>
      </c>
      <c r="E8491" s="6">
        <v>1579</v>
      </c>
      <c r="F8491" s="7" t="s">
        <v>23</v>
      </c>
      <c r="G8491" s="6">
        <v>102.736</v>
      </c>
    </row>
    <row r="8492" spans="1:7" ht="15" thickBot="1" x14ac:dyDescent="0.35">
      <c r="A8492" s="6">
        <v>166.05680000000001</v>
      </c>
      <c r="B8492" s="19">
        <f>(A8492-G8492)/G8492</f>
        <v>-0.31902852868615816</v>
      </c>
      <c r="C8492" s="30" t="s">
        <v>274</v>
      </c>
      <c r="D8492" s="6">
        <v>1005187</v>
      </c>
      <c r="E8492" s="6">
        <v>2129</v>
      </c>
      <c r="F8492" s="7" t="s">
        <v>42</v>
      </c>
      <c r="G8492" s="6">
        <v>243.8528</v>
      </c>
    </row>
    <row r="8493" spans="1:7" ht="15" thickBot="1" x14ac:dyDescent="0.35">
      <c r="A8493" s="6">
        <v>166.28219999999999</v>
      </c>
      <c r="B8493" s="19">
        <f>(A8493-G8493)/G8493</f>
        <v>0.25118284424379217</v>
      </c>
      <c r="C8493" s="30" t="s">
        <v>52</v>
      </c>
      <c r="D8493" s="6">
        <v>1015013</v>
      </c>
      <c r="E8493" s="6">
        <v>1132</v>
      </c>
      <c r="F8493" s="7" t="s">
        <v>25</v>
      </c>
      <c r="G8493" s="6">
        <v>132.9</v>
      </c>
    </row>
    <row r="8494" spans="1:7" ht="15" thickBot="1" x14ac:dyDescent="0.35">
      <c r="A8494" s="6">
        <v>166.28219999999999</v>
      </c>
      <c r="B8494" s="19">
        <f>(A8494-G8494)/G8494</f>
        <v>9.3904268196410567E-2</v>
      </c>
      <c r="C8494" s="30" t="s">
        <v>148</v>
      </c>
      <c r="D8494" s="6">
        <v>1013135</v>
      </c>
      <c r="E8494" s="6">
        <v>1983</v>
      </c>
      <c r="F8494" s="7" t="s">
        <v>42</v>
      </c>
      <c r="G8494" s="6">
        <v>152.00800000000001</v>
      </c>
    </row>
    <row r="8495" spans="1:7" ht="15" thickBot="1" x14ac:dyDescent="0.35">
      <c r="A8495" s="6">
        <v>166.28219999999999</v>
      </c>
      <c r="B8495" s="19">
        <f>(A8495-G8495)/G8495</f>
        <v>9.3900399900024993</v>
      </c>
      <c r="C8495" s="30" t="s">
        <v>150</v>
      </c>
      <c r="D8495" s="6">
        <v>1018002</v>
      </c>
      <c r="E8495" s="6">
        <v>2578</v>
      </c>
      <c r="F8495" s="7" t="s">
        <v>17</v>
      </c>
      <c r="G8495" s="6">
        <v>16.004000000000001</v>
      </c>
    </row>
    <row r="8496" spans="1:7" ht="15" thickBot="1" x14ac:dyDescent="0.35">
      <c r="A8496" s="6">
        <v>166.28219999999999</v>
      </c>
      <c r="B8496" s="19">
        <f>(A8496-G8496)/G8496</f>
        <v>3.735765550239234</v>
      </c>
      <c r="C8496" s="30" t="s">
        <v>356</v>
      </c>
      <c r="D8496" s="6">
        <v>1016503</v>
      </c>
      <c r="E8496" s="6">
        <v>171</v>
      </c>
      <c r="F8496" s="7" t="s">
        <v>35</v>
      </c>
      <c r="G8496" s="6">
        <v>35.112000000000002</v>
      </c>
    </row>
    <row r="8497" spans="1:7" ht="15" thickBot="1" x14ac:dyDescent="0.35">
      <c r="A8497" s="6">
        <v>166.28219999999999</v>
      </c>
      <c r="B8497" s="19">
        <f>(A8497-G8497)/G8497</f>
        <v>3.6318161559888575</v>
      </c>
      <c r="C8497" s="30" t="s">
        <v>111</v>
      </c>
      <c r="D8497" s="6">
        <v>1008291</v>
      </c>
      <c r="E8497" s="6">
        <v>2627</v>
      </c>
      <c r="F8497" s="7" t="s">
        <v>27</v>
      </c>
      <c r="G8497" s="6">
        <v>35.9</v>
      </c>
    </row>
    <row r="8498" spans="1:7" ht="15" thickBot="1" x14ac:dyDescent="0.35">
      <c r="A8498" s="6">
        <v>166.28219999999999</v>
      </c>
      <c r="B8498" s="19">
        <f>(A8498-G8498)/G8498</f>
        <v>3.5249319690867531</v>
      </c>
      <c r="C8498" s="30" t="s">
        <v>244</v>
      </c>
      <c r="D8498" s="6">
        <v>1007829</v>
      </c>
      <c r="E8498" s="6">
        <v>1302</v>
      </c>
      <c r="F8498" s="7" t="s">
        <v>19</v>
      </c>
      <c r="G8498" s="6">
        <v>36.747999999999998</v>
      </c>
    </row>
    <row r="8499" spans="1:7" ht="15" thickBot="1" x14ac:dyDescent="0.35">
      <c r="A8499" s="6">
        <v>166.28219999999999</v>
      </c>
      <c r="B8499" s="19">
        <f>(A8499-G8499)/G8499</f>
        <v>1.3769540854251241</v>
      </c>
      <c r="C8499" s="30" t="s">
        <v>282</v>
      </c>
      <c r="D8499" s="6">
        <v>1014295</v>
      </c>
      <c r="E8499" s="6">
        <v>2081</v>
      </c>
      <c r="F8499" s="7" t="s">
        <v>19</v>
      </c>
      <c r="G8499" s="6">
        <v>69.956000000000003</v>
      </c>
    </row>
    <row r="8500" spans="1:7" ht="15" thickBot="1" x14ac:dyDescent="0.35">
      <c r="A8500" s="6">
        <v>166.28219999999999</v>
      </c>
      <c r="B8500" s="19">
        <f>(A8500-G8500)/G8500</f>
        <v>1.1679556714471966</v>
      </c>
      <c r="C8500" s="30" t="s">
        <v>178</v>
      </c>
      <c r="D8500" s="6">
        <v>1018308</v>
      </c>
      <c r="E8500" s="6">
        <v>2701</v>
      </c>
      <c r="F8500" s="7" t="s">
        <v>35</v>
      </c>
      <c r="G8500" s="6">
        <v>76.7</v>
      </c>
    </row>
    <row r="8501" spans="1:7" ht="15" thickBot="1" x14ac:dyDescent="0.35">
      <c r="A8501" s="6">
        <v>166.28219999999999</v>
      </c>
      <c r="B8501" s="19">
        <f>(A8501-G8501)/G8501</f>
        <v>0.77636740449534203</v>
      </c>
      <c r="C8501" s="30" t="s">
        <v>359</v>
      </c>
      <c r="D8501" s="6">
        <v>1007568</v>
      </c>
      <c r="E8501" s="6">
        <v>1618</v>
      </c>
      <c r="F8501" s="7" t="s">
        <v>27</v>
      </c>
      <c r="G8501" s="6">
        <v>93.608000000000004</v>
      </c>
    </row>
    <row r="8502" spans="1:7" ht="15" thickBot="1" x14ac:dyDescent="0.35">
      <c r="A8502" s="6">
        <v>166.28219999999999</v>
      </c>
      <c r="B8502" s="19">
        <f>(A8502-G8502)/G8502</f>
        <v>0.38232135137831263</v>
      </c>
      <c r="C8502" s="30" t="s">
        <v>387</v>
      </c>
      <c r="D8502" s="6">
        <v>1007669</v>
      </c>
      <c r="E8502" s="6">
        <v>2653</v>
      </c>
      <c r="F8502" s="7" t="s">
        <v>31</v>
      </c>
      <c r="G8502" s="6">
        <v>120.292</v>
      </c>
    </row>
    <row r="8503" spans="1:7" ht="15" thickBot="1" x14ac:dyDescent="0.35">
      <c r="A8503" s="6">
        <v>166.28219999999999</v>
      </c>
      <c r="B8503" s="19">
        <f>(A8503-G8503)/G8503</f>
        <v>0.16268249706326565</v>
      </c>
      <c r="C8503" s="30" t="s">
        <v>322</v>
      </c>
      <c r="D8503" s="6">
        <v>1017048</v>
      </c>
      <c r="E8503" s="6">
        <v>193</v>
      </c>
      <c r="F8503" s="7" t="s">
        <v>31</v>
      </c>
      <c r="G8503" s="6">
        <v>143.01599999999999</v>
      </c>
    </row>
    <row r="8504" spans="1:7" ht="15" thickBot="1" x14ac:dyDescent="0.35">
      <c r="A8504" s="6">
        <v>166.30848</v>
      </c>
      <c r="B8504" s="19">
        <f>(A8504-G8504)/G8504</f>
        <v>8.6500668449197846</v>
      </c>
      <c r="C8504" s="30" t="s">
        <v>38</v>
      </c>
      <c r="D8504" s="6">
        <v>1000783</v>
      </c>
      <c r="E8504" s="6">
        <v>783</v>
      </c>
      <c r="F8504" s="7" t="s">
        <v>17</v>
      </c>
      <c r="G8504" s="6">
        <v>17.233920000000001</v>
      </c>
    </row>
    <row r="8505" spans="1:7" ht="15" thickBot="1" x14ac:dyDescent="0.35">
      <c r="A8505" s="6">
        <v>166.33240000000001</v>
      </c>
      <c r="B8505" s="19">
        <f>(A8505-G8505)/G8505</f>
        <v>0.42806953678773557</v>
      </c>
      <c r="C8505" s="30" t="s">
        <v>109</v>
      </c>
      <c r="D8505" s="6">
        <v>1004790</v>
      </c>
      <c r="E8505" s="6">
        <v>138</v>
      </c>
      <c r="F8505" s="7" t="s">
        <v>19</v>
      </c>
      <c r="G8505" s="6">
        <v>116.4736</v>
      </c>
    </row>
    <row r="8506" spans="1:7" ht="15" thickBot="1" x14ac:dyDescent="0.35">
      <c r="A8506" s="6">
        <v>166.37183999999999</v>
      </c>
      <c r="B8506" s="19">
        <f>(A8506-G8506)/G8506</f>
        <v>2.317352049768703</v>
      </c>
      <c r="C8506" s="30" t="s">
        <v>341</v>
      </c>
      <c r="D8506" s="6">
        <v>1006180</v>
      </c>
      <c r="E8506" s="6">
        <v>1763</v>
      </c>
      <c r="F8506" s="7" t="s">
        <v>25</v>
      </c>
      <c r="G8506" s="6">
        <v>50.152000000000001</v>
      </c>
    </row>
    <row r="8507" spans="1:7" ht="15" thickBot="1" x14ac:dyDescent="0.35">
      <c r="A8507" s="6">
        <v>166.374</v>
      </c>
      <c r="B8507" s="19">
        <f>(A8507-G8507)/G8507</f>
        <v>-0.17340696990413207</v>
      </c>
      <c r="C8507" s="30" t="s">
        <v>283</v>
      </c>
      <c r="D8507" s="6">
        <v>1004275</v>
      </c>
      <c r="E8507" s="6">
        <v>2374</v>
      </c>
      <c r="F8507" s="7" t="s">
        <v>23</v>
      </c>
      <c r="G8507" s="6">
        <v>201.27680000000001</v>
      </c>
    </row>
    <row r="8508" spans="1:7" ht="15" thickBot="1" x14ac:dyDescent="0.35">
      <c r="A8508" s="6">
        <v>166.50541440000001</v>
      </c>
      <c r="B8508" s="19">
        <f>(A8508-G8508)/G8508</f>
        <v>-0.42265678259480183</v>
      </c>
      <c r="C8508" s="30" t="s">
        <v>339</v>
      </c>
      <c r="D8508" s="6">
        <v>1000911</v>
      </c>
      <c r="E8508" s="6">
        <v>911</v>
      </c>
      <c r="F8508" s="7" t="s">
        <v>19</v>
      </c>
      <c r="G8508" s="6">
        <v>288.39936</v>
      </c>
    </row>
    <row r="8509" spans="1:7" ht="15" thickBot="1" x14ac:dyDescent="0.35">
      <c r="A8509" s="6">
        <v>166.57888</v>
      </c>
      <c r="B8509" s="19">
        <f>(A8509-G8509)/G8509</f>
        <v>-0.66333806870177559</v>
      </c>
      <c r="C8509" s="30" t="s">
        <v>338</v>
      </c>
      <c r="D8509" s="6">
        <v>1001070</v>
      </c>
      <c r="E8509" s="6">
        <v>1070</v>
      </c>
      <c r="F8509" s="7" t="s">
        <v>31</v>
      </c>
      <c r="G8509" s="6">
        <v>494.79571199999998</v>
      </c>
    </row>
    <row r="8510" spans="1:7" ht="15" thickBot="1" x14ac:dyDescent="0.35">
      <c r="A8510" s="6">
        <v>166.71719999999999</v>
      </c>
      <c r="B8510" s="19">
        <f>(A8510-G8510)/G8510</f>
        <v>0.98821267745382368</v>
      </c>
      <c r="C8510" s="30" t="s">
        <v>151</v>
      </c>
      <c r="D8510" s="6">
        <v>1003439</v>
      </c>
      <c r="E8510" s="6">
        <v>176</v>
      </c>
      <c r="F8510" s="7" t="s">
        <v>42</v>
      </c>
      <c r="G8510" s="6">
        <v>83.852800000000002</v>
      </c>
    </row>
    <row r="8511" spans="1:7" ht="15" thickBot="1" x14ac:dyDescent="0.35">
      <c r="A8511" s="6">
        <v>166.7304</v>
      </c>
      <c r="B8511" s="19">
        <f>(A8511-G8511)/G8511</f>
        <v>-2.8694598499324247E-2</v>
      </c>
      <c r="C8511" s="30" t="s">
        <v>208</v>
      </c>
      <c r="D8511" s="6">
        <v>1011483</v>
      </c>
      <c r="E8511" s="6">
        <v>1749</v>
      </c>
      <c r="F8511" s="7" t="s">
        <v>27</v>
      </c>
      <c r="G8511" s="6">
        <v>171.65600000000001</v>
      </c>
    </row>
    <row r="8512" spans="1:7" ht="15" thickBot="1" x14ac:dyDescent="0.35">
      <c r="A8512" s="6">
        <v>166.7304</v>
      </c>
      <c r="B8512" s="19">
        <f>(A8512-G8512)/G8512</f>
        <v>114.78500000000001</v>
      </c>
      <c r="C8512" s="30" t="s">
        <v>67</v>
      </c>
      <c r="D8512" s="6">
        <v>1018766</v>
      </c>
      <c r="E8512" s="6">
        <v>2386</v>
      </c>
      <c r="F8512" s="7" t="s">
        <v>25</v>
      </c>
      <c r="G8512" s="6">
        <v>1.44</v>
      </c>
    </row>
    <row r="8513" spans="1:7" ht="15" thickBot="1" x14ac:dyDescent="0.35">
      <c r="A8513" s="6">
        <v>166.7304</v>
      </c>
      <c r="B8513" s="19">
        <f>(A8513-G8513)/G8513</f>
        <v>91.422616407982261</v>
      </c>
      <c r="C8513" s="30" t="s">
        <v>342</v>
      </c>
      <c r="D8513" s="6">
        <v>1009278</v>
      </c>
      <c r="E8513" s="6">
        <v>241</v>
      </c>
      <c r="F8513" s="7" t="s">
        <v>27</v>
      </c>
      <c r="G8513" s="6">
        <v>1.804</v>
      </c>
    </row>
    <row r="8514" spans="1:7" ht="15" thickBot="1" x14ac:dyDescent="0.35">
      <c r="A8514" s="6">
        <v>166.7304</v>
      </c>
      <c r="B8514" s="19">
        <f>(A8514-G8514)/G8514</f>
        <v>38.887655502392349</v>
      </c>
      <c r="C8514" s="30" t="s">
        <v>200</v>
      </c>
      <c r="D8514" s="6">
        <v>1016472</v>
      </c>
      <c r="E8514" s="6">
        <v>489</v>
      </c>
      <c r="F8514" s="7" t="s">
        <v>19</v>
      </c>
      <c r="G8514" s="6">
        <v>4.18</v>
      </c>
    </row>
    <row r="8515" spans="1:7" ht="15" thickBot="1" x14ac:dyDescent="0.35">
      <c r="A8515" s="6">
        <v>166.7304</v>
      </c>
      <c r="B8515" s="19">
        <f>(A8515-G8515)/G8515</f>
        <v>6.6933554817275747</v>
      </c>
      <c r="C8515" s="30" t="s">
        <v>243</v>
      </c>
      <c r="D8515" s="6">
        <v>1017947</v>
      </c>
      <c r="E8515" s="6">
        <v>2365</v>
      </c>
      <c r="F8515" s="7" t="s">
        <v>17</v>
      </c>
      <c r="G8515" s="6">
        <v>21.672000000000001</v>
      </c>
    </row>
    <row r="8516" spans="1:7" ht="15" thickBot="1" x14ac:dyDescent="0.35">
      <c r="A8516" s="6">
        <v>166.7304</v>
      </c>
      <c r="B8516" s="19">
        <f>(A8516-G8516)/G8516</f>
        <v>3.0397945338243848</v>
      </c>
      <c r="C8516" s="30" t="s">
        <v>306</v>
      </c>
      <c r="D8516" s="6">
        <v>1018679</v>
      </c>
      <c r="E8516" s="6">
        <v>960</v>
      </c>
      <c r="F8516" s="7" t="s">
        <v>23</v>
      </c>
      <c r="G8516" s="6">
        <v>41.271999999999998</v>
      </c>
    </row>
    <row r="8517" spans="1:7" ht="15" thickBot="1" x14ac:dyDescent="0.35">
      <c r="A8517" s="6">
        <v>166.7304</v>
      </c>
      <c r="B8517" s="19">
        <f>(A8517-G8517)/G8517</f>
        <v>1.8681345902428954</v>
      </c>
      <c r="C8517" s="30" t="s">
        <v>83</v>
      </c>
      <c r="D8517" s="6">
        <v>1009681</v>
      </c>
      <c r="E8517" s="6">
        <v>2026</v>
      </c>
      <c r="F8517" s="7" t="s">
        <v>25</v>
      </c>
      <c r="G8517" s="6">
        <v>58.131999999999998</v>
      </c>
    </row>
    <row r="8518" spans="1:7" ht="15" thickBot="1" x14ac:dyDescent="0.35">
      <c r="A8518" s="6">
        <v>166.7304</v>
      </c>
      <c r="B8518" s="19">
        <f>(A8518-G8518)/G8518</f>
        <v>0.5336890131724189</v>
      </c>
      <c r="C8518" s="30" t="s">
        <v>103</v>
      </c>
      <c r="D8518" s="6">
        <v>1019834</v>
      </c>
      <c r="E8518" s="6">
        <v>134</v>
      </c>
      <c r="F8518" s="7" t="s">
        <v>17</v>
      </c>
      <c r="G8518" s="6">
        <v>108.712</v>
      </c>
    </row>
    <row r="8519" spans="1:7" ht="15" thickBot="1" x14ac:dyDescent="0.35">
      <c r="A8519" s="6">
        <v>166.7304</v>
      </c>
      <c r="B8519" s="19">
        <f>(A8519-G8519)/G8519</f>
        <v>0.35197041938308848</v>
      </c>
      <c r="C8519" s="30" t="s">
        <v>241</v>
      </c>
      <c r="D8519" s="6">
        <v>1015578</v>
      </c>
      <c r="E8519" s="6">
        <v>818</v>
      </c>
      <c r="F8519" s="7" t="s">
        <v>23</v>
      </c>
      <c r="G8519" s="6">
        <v>123.324</v>
      </c>
    </row>
    <row r="8520" spans="1:7" ht="15" thickBot="1" x14ac:dyDescent="0.35">
      <c r="A8520" s="6">
        <v>166.7304</v>
      </c>
      <c r="B8520" s="19">
        <f>(A8520-G8520)/G8520</f>
        <v>0.13477621692257435</v>
      </c>
      <c r="C8520" s="30" t="s">
        <v>343</v>
      </c>
      <c r="D8520" s="6">
        <v>1011146</v>
      </c>
      <c r="E8520" s="6">
        <v>306</v>
      </c>
      <c r="F8520" s="7" t="s">
        <v>27</v>
      </c>
      <c r="G8520" s="6">
        <v>146.928</v>
      </c>
    </row>
    <row r="8521" spans="1:7" ht="15" thickBot="1" x14ac:dyDescent="0.35">
      <c r="A8521" s="6">
        <v>166.7304</v>
      </c>
      <c r="B8521" s="19">
        <f>(A8521-G8521)/G8521</f>
        <v>-9.2320125502126701E-3</v>
      </c>
      <c r="C8521" s="30" t="s">
        <v>97</v>
      </c>
      <c r="D8521" s="6">
        <v>1012478</v>
      </c>
      <c r="E8521" s="6">
        <v>2780</v>
      </c>
      <c r="F8521" s="7" t="s">
        <v>21</v>
      </c>
      <c r="G8521" s="6">
        <v>168.28399999999999</v>
      </c>
    </row>
    <row r="8522" spans="1:7" ht="15" thickBot="1" x14ac:dyDescent="0.35">
      <c r="A8522" s="6">
        <v>166.7304</v>
      </c>
      <c r="B8522" s="19">
        <f>(A8522-G8522)/G8522</f>
        <v>-5.348562605022926E-2</v>
      </c>
      <c r="C8522" s="30" t="s">
        <v>359</v>
      </c>
      <c r="D8522" s="6">
        <v>1014376</v>
      </c>
      <c r="E8522" s="6">
        <v>2273</v>
      </c>
      <c r="F8522" s="7" t="s">
        <v>21</v>
      </c>
      <c r="G8522" s="6">
        <v>176.15199999999999</v>
      </c>
    </row>
    <row r="8523" spans="1:7" ht="15" thickBot="1" x14ac:dyDescent="0.35">
      <c r="A8523" s="6">
        <v>166.7304</v>
      </c>
      <c r="B8523" s="19">
        <f>(A8523-G8523)/G8523</f>
        <v>-0.1173129701158772</v>
      </c>
      <c r="C8523" s="30" t="s">
        <v>366</v>
      </c>
      <c r="D8523" s="6">
        <v>1005377</v>
      </c>
      <c r="E8523" s="6">
        <v>474</v>
      </c>
      <c r="F8523" s="7" t="s">
        <v>19</v>
      </c>
      <c r="G8523" s="6">
        <v>188.8896</v>
      </c>
    </row>
    <row r="8524" spans="1:7" ht="15" thickBot="1" x14ac:dyDescent="0.35">
      <c r="A8524" s="6">
        <v>166.7304</v>
      </c>
      <c r="B8524" s="19">
        <f>(A8524-G8524)/G8524</f>
        <v>-0.12598603510096248</v>
      </c>
      <c r="C8524" s="30" t="s">
        <v>330</v>
      </c>
      <c r="D8524" s="6">
        <v>1013275</v>
      </c>
      <c r="E8524" s="6">
        <v>1062</v>
      </c>
      <c r="F8524" s="7" t="s">
        <v>42</v>
      </c>
      <c r="G8524" s="6">
        <v>190.76400000000001</v>
      </c>
    </row>
    <row r="8525" spans="1:7" ht="15" thickBot="1" x14ac:dyDescent="0.35">
      <c r="A8525" s="6">
        <v>166.7304</v>
      </c>
      <c r="B8525" s="19">
        <f>(A8525-G8525)/G8525</f>
        <v>-0.16060654879374925</v>
      </c>
      <c r="C8525" s="30" t="s">
        <v>185</v>
      </c>
      <c r="D8525" s="6">
        <v>1010302</v>
      </c>
      <c r="E8525" s="6">
        <v>1915</v>
      </c>
      <c r="F8525" s="7" t="s">
        <v>31</v>
      </c>
      <c r="G8525" s="6">
        <v>198.63200000000001</v>
      </c>
    </row>
    <row r="8526" spans="1:7" ht="15" thickBot="1" x14ac:dyDescent="0.35">
      <c r="A8526" s="6">
        <v>166.7304</v>
      </c>
      <c r="B8526" s="19">
        <f>(A8526-G8526)/G8526</f>
        <v>-0.174618324389616</v>
      </c>
      <c r="C8526" s="30" t="s">
        <v>384</v>
      </c>
      <c r="D8526" s="6">
        <v>1019063</v>
      </c>
      <c r="E8526" s="6">
        <v>731</v>
      </c>
      <c r="F8526" s="7" t="s">
        <v>23</v>
      </c>
      <c r="G8526" s="6">
        <v>202.00399999999999</v>
      </c>
    </row>
    <row r="8527" spans="1:7" ht="15" thickBot="1" x14ac:dyDescent="0.35">
      <c r="A8527" s="6">
        <v>166.85344000000001</v>
      </c>
      <c r="B8527" s="19">
        <f>(A8527-G8527)/G8527</f>
        <v>-0.45686747540150285</v>
      </c>
      <c r="C8527" s="30" t="s">
        <v>22</v>
      </c>
      <c r="D8527" s="6">
        <v>1001214</v>
      </c>
      <c r="E8527" s="6">
        <v>1214</v>
      </c>
      <c r="F8527" s="7" t="s">
        <v>87</v>
      </c>
      <c r="G8527" s="6">
        <v>307.20576</v>
      </c>
    </row>
    <row r="8528" spans="1:7" ht="15" thickBot="1" x14ac:dyDescent="0.35">
      <c r="A8528" s="6">
        <v>166.946</v>
      </c>
      <c r="B8528" s="19">
        <f>(A8528-G8528)/G8528</f>
        <v>-0.27043274273168416</v>
      </c>
      <c r="C8528" s="30" t="s">
        <v>227</v>
      </c>
      <c r="D8528" s="6">
        <v>1004869</v>
      </c>
      <c r="E8528" s="6">
        <v>2109</v>
      </c>
      <c r="F8528" s="7" t="s">
        <v>21</v>
      </c>
      <c r="G8528" s="6">
        <v>228.8288</v>
      </c>
    </row>
    <row r="8529" spans="1:7" ht="15" thickBot="1" x14ac:dyDescent="0.35">
      <c r="A8529" s="6">
        <v>167.06039999999999</v>
      </c>
      <c r="B8529" s="19">
        <f>(A8529-G8529)/G8529</f>
        <v>1.1028911222105855</v>
      </c>
      <c r="C8529" s="30" t="s">
        <v>305</v>
      </c>
      <c r="D8529" s="6">
        <v>1004003</v>
      </c>
      <c r="E8529" s="6">
        <v>1903</v>
      </c>
      <c r="F8529" s="7" t="s">
        <v>19</v>
      </c>
      <c r="G8529" s="6">
        <v>79.443200000000004</v>
      </c>
    </row>
    <row r="8530" spans="1:7" ht="15" thickBot="1" x14ac:dyDescent="0.35">
      <c r="A8530" s="6">
        <v>167.08895999999999</v>
      </c>
      <c r="B8530" s="19">
        <f>(A8530-G8530)/G8530</f>
        <v>10.526556291390726</v>
      </c>
      <c r="C8530" s="30" t="s">
        <v>196</v>
      </c>
      <c r="D8530" s="6">
        <v>1016739</v>
      </c>
      <c r="E8530" s="6">
        <v>1630</v>
      </c>
      <c r="F8530" s="7" t="s">
        <v>87</v>
      </c>
      <c r="G8530" s="6">
        <v>14.496</v>
      </c>
    </row>
    <row r="8531" spans="1:7" ht="15" thickBot="1" x14ac:dyDescent="0.35">
      <c r="A8531" s="6">
        <v>167.08895999999999</v>
      </c>
      <c r="B8531" s="19">
        <f>(A8531-G8531)/G8531</f>
        <v>1.1827998118827401</v>
      </c>
      <c r="C8531" s="30" t="s">
        <v>200</v>
      </c>
      <c r="D8531" s="6">
        <v>1019090</v>
      </c>
      <c r="E8531" s="6">
        <v>1880</v>
      </c>
      <c r="F8531" s="7" t="s">
        <v>87</v>
      </c>
      <c r="G8531" s="6">
        <v>76.548000000000002</v>
      </c>
    </row>
    <row r="8532" spans="1:7" ht="15" thickBot="1" x14ac:dyDescent="0.35">
      <c r="A8532" s="6">
        <v>167.08895999999999</v>
      </c>
      <c r="B8532" s="19">
        <f>(A8532-G8532)/G8532</f>
        <v>0.78880781089414165</v>
      </c>
      <c r="C8532" s="30" t="s">
        <v>163</v>
      </c>
      <c r="D8532" s="6">
        <v>1013568</v>
      </c>
      <c r="E8532" s="6">
        <v>2182</v>
      </c>
      <c r="F8532" s="7" t="s">
        <v>87</v>
      </c>
      <c r="G8532" s="6">
        <v>93.408000000000001</v>
      </c>
    </row>
    <row r="8533" spans="1:7" ht="15" thickBot="1" x14ac:dyDescent="0.35">
      <c r="A8533" s="6">
        <v>167.08895999999999</v>
      </c>
      <c r="B8533" s="19">
        <f>(A8533-G8533)/G8533</f>
        <v>-0.16533978060623017</v>
      </c>
      <c r="C8533" s="30" t="s">
        <v>265</v>
      </c>
      <c r="D8533" s="6">
        <v>1014194</v>
      </c>
      <c r="E8533" s="6">
        <v>1051</v>
      </c>
      <c r="F8533" s="7" t="s">
        <v>87</v>
      </c>
      <c r="G8533" s="6">
        <v>200.18799999999999</v>
      </c>
    </row>
    <row r="8534" spans="1:7" ht="15" thickBot="1" x14ac:dyDescent="0.35">
      <c r="A8534" s="6">
        <v>167.10303999999999</v>
      </c>
      <c r="B8534" s="19">
        <f>(A8534-G8534)/G8534</f>
        <v>5.1184652857459191E-2</v>
      </c>
      <c r="C8534" s="30" t="s">
        <v>41</v>
      </c>
      <c r="D8534" s="6">
        <v>1001879</v>
      </c>
      <c r="E8534" s="6">
        <v>1879</v>
      </c>
      <c r="F8534" s="7" t="s">
        <v>35</v>
      </c>
      <c r="G8534" s="6">
        <v>158.96639999999999</v>
      </c>
    </row>
    <row r="8535" spans="1:7" ht="15" thickBot="1" x14ac:dyDescent="0.35">
      <c r="A8535" s="6">
        <v>167.17859999999999</v>
      </c>
      <c r="B8535" s="19">
        <f>(A8535-G8535)/G8535</f>
        <v>24.640889570552144</v>
      </c>
      <c r="C8535" s="30" t="s">
        <v>374</v>
      </c>
      <c r="D8535" s="6">
        <v>1017546</v>
      </c>
      <c r="E8535" s="6">
        <v>1861</v>
      </c>
      <c r="F8535" s="7" t="s">
        <v>35</v>
      </c>
      <c r="G8535" s="6">
        <v>6.52</v>
      </c>
    </row>
    <row r="8536" spans="1:7" ht="15" thickBot="1" x14ac:dyDescent="0.35">
      <c r="A8536" s="6">
        <v>167.17859999999999</v>
      </c>
      <c r="B8536" s="19">
        <f>(A8536-G8536)/G8536</f>
        <v>5.4112057063966867</v>
      </c>
      <c r="C8536" s="30" t="s">
        <v>250</v>
      </c>
      <c r="D8536" s="6">
        <v>1011849</v>
      </c>
      <c r="E8536" s="6">
        <v>927</v>
      </c>
      <c r="F8536" s="7" t="s">
        <v>21</v>
      </c>
      <c r="G8536" s="6">
        <v>26.076000000000001</v>
      </c>
    </row>
    <row r="8537" spans="1:7" ht="15" thickBot="1" x14ac:dyDescent="0.35">
      <c r="A8537" s="6">
        <v>167.17859999999999</v>
      </c>
      <c r="B8537" s="19">
        <f>(A8537-G8537)/G8537</f>
        <v>3.0597037396794557</v>
      </c>
      <c r="C8537" s="30" t="s">
        <v>337</v>
      </c>
      <c r="D8537" s="6">
        <v>1007059</v>
      </c>
      <c r="E8537" s="6">
        <v>2130</v>
      </c>
      <c r="F8537" s="7" t="s">
        <v>17</v>
      </c>
      <c r="G8537" s="6">
        <v>41.18</v>
      </c>
    </row>
    <row r="8538" spans="1:7" ht="15" thickBot="1" x14ac:dyDescent="0.35">
      <c r="A8538" s="6">
        <v>167.17859999999999</v>
      </c>
      <c r="B8538" s="19">
        <f>(A8538-G8538)/G8538</f>
        <v>2.6999513101983004</v>
      </c>
      <c r="C8538" s="30" t="s">
        <v>44</v>
      </c>
      <c r="D8538" s="6">
        <v>1013295</v>
      </c>
      <c r="E8538" s="6">
        <v>295</v>
      </c>
      <c r="F8538" s="7" t="s">
        <v>17</v>
      </c>
      <c r="G8538" s="6">
        <v>45.183999999999997</v>
      </c>
    </row>
    <row r="8539" spans="1:7" ht="15" thickBot="1" x14ac:dyDescent="0.35">
      <c r="A8539" s="6">
        <v>167.17859999999999</v>
      </c>
      <c r="B8539" s="19">
        <f>(A8539-G8539)/G8539</f>
        <v>2.5245952099848199</v>
      </c>
      <c r="C8539" s="30" t="s">
        <v>60</v>
      </c>
      <c r="D8539" s="6">
        <v>1011066</v>
      </c>
      <c r="E8539" s="6">
        <v>2339</v>
      </c>
      <c r="F8539" s="7" t="s">
        <v>27</v>
      </c>
      <c r="G8539" s="6">
        <v>47.432000000000002</v>
      </c>
    </row>
    <row r="8540" spans="1:7" ht="15" thickBot="1" x14ac:dyDescent="0.35">
      <c r="A8540" s="6">
        <v>167.17859999999999</v>
      </c>
      <c r="B8540" s="19">
        <f>(A8540-G8540)/G8540</f>
        <v>2.4430060136749319</v>
      </c>
      <c r="C8540" s="30" t="s">
        <v>124</v>
      </c>
      <c r="D8540" s="6">
        <v>1012659</v>
      </c>
      <c r="E8540" s="6">
        <v>240</v>
      </c>
      <c r="F8540" s="7" t="s">
        <v>27</v>
      </c>
      <c r="G8540" s="6">
        <v>48.555999999999997</v>
      </c>
    </row>
    <row r="8541" spans="1:7" ht="15" thickBot="1" x14ac:dyDescent="0.35">
      <c r="A8541" s="6">
        <v>167.17859999999999</v>
      </c>
      <c r="B8541" s="19">
        <f>(A8541-G8541)/G8541</f>
        <v>1.6003017482735018</v>
      </c>
      <c r="C8541" s="30" t="s">
        <v>60</v>
      </c>
      <c r="D8541" s="6">
        <v>1013105</v>
      </c>
      <c r="E8541" s="6">
        <v>435</v>
      </c>
      <c r="F8541" s="7" t="s">
        <v>35</v>
      </c>
      <c r="G8541" s="6">
        <v>64.292000000000002</v>
      </c>
    </row>
    <row r="8542" spans="1:7" ht="15" thickBot="1" x14ac:dyDescent="0.35">
      <c r="A8542" s="6">
        <v>167.17859999999999</v>
      </c>
      <c r="B8542" s="19">
        <f>(A8542-G8542)/G8542</f>
        <v>0.95823689265801426</v>
      </c>
      <c r="C8542" s="30" t="s">
        <v>273</v>
      </c>
      <c r="D8542" s="6">
        <v>1006766</v>
      </c>
      <c r="E8542" s="6">
        <v>1539</v>
      </c>
      <c r="F8542" s="7" t="s">
        <v>21</v>
      </c>
      <c r="G8542" s="6">
        <v>85.372</v>
      </c>
    </row>
    <row r="8543" spans="1:7" ht="15" thickBot="1" x14ac:dyDescent="0.35">
      <c r="A8543" s="6">
        <v>167.17859999999999</v>
      </c>
      <c r="B8543" s="19">
        <f>(A8543-G8543)/G8543</f>
        <v>0.54611756436815617</v>
      </c>
      <c r="C8543" s="30" t="s">
        <v>308</v>
      </c>
      <c r="D8543" s="6">
        <v>1016498</v>
      </c>
      <c r="E8543" s="6">
        <v>2586</v>
      </c>
      <c r="F8543" s="7" t="s">
        <v>31</v>
      </c>
      <c r="G8543" s="6">
        <v>108.128</v>
      </c>
    </row>
    <row r="8544" spans="1:7" ht="15" thickBot="1" x14ac:dyDescent="0.35">
      <c r="A8544" s="6">
        <v>167.17859999999999</v>
      </c>
      <c r="B8544" s="19">
        <f>(A8544-G8544)/G8544</f>
        <v>0.2690811647891172</v>
      </c>
      <c r="C8544" s="30" t="s">
        <v>95</v>
      </c>
      <c r="D8544" s="6">
        <v>1013719</v>
      </c>
      <c r="E8544" s="6">
        <v>2139</v>
      </c>
      <c r="F8544" s="7" t="s">
        <v>35</v>
      </c>
      <c r="G8544" s="6">
        <v>131.732</v>
      </c>
    </row>
    <row r="8545" spans="1:7" ht="15" thickBot="1" x14ac:dyDescent="0.35">
      <c r="A8545" s="6">
        <v>167.17859999999999</v>
      </c>
      <c r="B8545" s="19">
        <f>(A8545-G8545)/G8545</f>
        <v>0.23740673851255309</v>
      </c>
      <c r="C8545" s="30" t="s">
        <v>338</v>
      </c>
      <c r="D8545" s="6">
        <v>1011093</v>
      </c>
      <c r="E8545" s="6">
        <v>2659</v>
      </c>
      <c r="F8545" s="7" t="s">
        <v>27</v>
      </c>
      <c r="G8545" s="6">
        <v>135.10400000000001</v>
      </c>
    </row>
    <row r="8546" spans="1:7" ht="15" thickBot="1" x14ac:dyDescent="0.35">
      <c r="A8546" s="6">
        <v>167.17859999999999</v>
      </c>
      <c r="B8546" s="19">
        <f>(A8546-G8546)/G8546</f>
        <v>0.22719705200105689</v>
      </c>
      <c r="C8546" s="30" t="s">
        <v>67</v>
      </c>
      <c r="D8546" s="6">
        <v>1019318</v>
      </c>
      <c r="E8546" s="6">
        <v>113</v>
      </c>
      <c r="F8546" s="7" t="s">
        <v>42</v>
      </c>
      <c r="G8546" s="6">
        <v>136.22800000000001</v>
      </c>
    </row>
    <row r="8547" spans="1:7" ht="15" thickBot="1" x14ac:dyDescent="0.35">
      <c r="A8547" s="6">
        <v>167.17859999999999</v>
      </c>
      <c r="B8547" s="19">
        <f>(A8547-G8547)/G8547</f>
        <v>3.1915707866278079E-2</v>
      </c>
      <c r="C8547" s="30" t="s">
        <v>49</v>
      </c>
      <c r="D8547" s="6">
        <v>1008488</v>
      </c>
      <c r="E8547" s="6">
        <v>943</v>
      </c>
      <c r="F8547" s="7" t="s">
        <v>19</v>
      </c>
      <c r="G8547" s="6">
        <v>162.00800000000001</v>
      </c>
    </row>
    <row r="8548" spans="1:7" ht="15" thickBot="1" x14ac:dyDescent="0.35">
      <c r="A8548" s="6">
        <v>167.17859999999999</v>
      </c>
      <c r="B8548" s="19">
        <f>(A8548-G8548)/G8548</f>
        <v>-0.16534229340575951</v>
      </c>
      <c r="C8548" s="30" t="s">
        <v>298</v>
      </c>
      <c r="D8548" s="6">
        <v>1009634</v>
      </c>
      <c r="E8548" s="6">
        <v>579</v>
      </c>
      <c r="F8548" s="7" t="s">
        <v>31</v>
      </c>
      <c r="G8548" s="6">
        <v>200.29599999999999</v>
      </c>
    </row>
    <row r="8549" spans="1:7" ht="15" thickBot="1" x14ac:dyDescent="0.35">
      <c r="A8549" s="6">
        <v>167.17859999999999</v>
      </c>
      <c r="B8549" s="19">
        <f>(A8549-G8549)/G8549</f>
        <v>-0.18812234114881801</v>
      </c>
      <c r="C8549" s="30" t="s">
        <v>63</v>
      </c>
      <c r="D8549" s="6">
        <v>1018776</v>
      </c>
      <c r="E8549" s="6">
        <v>1061</v>
      </c>
      <c r="F8549" s="7" t="s">
        <v>31</v>
      </c>
      <c r="G8549" s="6">
        <v>205.916</v>
      </c>
    </row>
    <row r="8550" spans="1:7" ht="15" thickBot="1" x14ac:dyDescent="0.35">
      <c r="A8550" s="6">
        <v>167.17859999999999</v>
      </c>
      <c r="B8550" s="19">
        <f>(A8550-G8550)/G8550</f>
        <v>-0.19252994590417313</v>
      </c>
      <c r="C8550" s="30" t="s">
        <v>59</v>
      </c>
      <c r="D8550" s="6">
        <v>1014127</v>
      </c>
      <c r="E8550" s="6">
        <v>1161</v>
      </c>
      <c r="F8550" s="7" t="s">
        <v>23</v>
      </c>
      <c r="G8550" s="6">
        <v>207.04</v>
      </c>
    </row>
    <row r="8551" spans="1:7" ht="15" thickBot="1" x14ac:dyDescent="0.35">
      <c r="A8551" s="6">
        <v>167.17859999999999</v>
      </c>
      <c r="B8551" s="19">
        <f>(A8551-G8551)/G8551</f>
        <v>-0.25333363108530599</v>
      </c>
      <c r="C8551" s="30" t="s">
        <v>172</v>
      </c>
      <c r="D8551" s="6">
        <v>1013528</v>
      </c>
      <c r="E8551" s="6">
        <v>1268</v>
      </c>
      <c r="F8551" s="7" t="s">
        <v>35</v>
      </c>
      <c r="G8551" s="6">
        <v>223.9</v>
      </c>
    </row>
    <row r="8552" spans="1:7" ht="15" thickBot="1" x14ac:dyDescent="0.35">
      <c r="A8552" s="6">
        <v>167.19040000000001</v>
      </c>
      <c r="B8552" s="19">
        <f>(A8552-G8552)/G8552</f>
        <v>-0.38537279721431428</v>
      </c>
      <c r="C8552" s="30" t="s">
        <v>95</v>
      </c>
      <c r="D8552" s="6">
        <v>1003361</v>
      </c>
      <c r="E8552" s="6">
        <v>91</v>
      </c>
      <c r="F8552" s="7" t="s">
        <v>42</v>
      </c>
      <c r="G8552" s="6">
        <v>272.01920000000001</v>
      </c>
    </row>
    <row r="8553" spans="1:7" ht="15" thickBot="1" x14ac:dyDescent="0.35">
      <c r="A8553" s="6">
        <v>167.34639999999999</v>
      </c>
      <c r="B8553" s="19">
        <f>(A8553-G8553)/G8553</f>
        <v>-6.6480721171010476E-2</v>
      </c>
      <c r="C8553" s="30" t="s">
        <v>300</v>
      </c>
      <c r="D8553" s="6">
        <v>1003185</v>
      </c>
      <c r="E8553" s="6">
        <v>1460</v>
      </c>
      <c r="F8553" s="7" t="s">
        <v>87</v>
      </c>
      <c r="G8553" s="6">
        <v>179.26400000000001</v>
      </c>
    </row>
    <row r="8554" spans="1:7" ht="15" thickBot="1" x14ac:dyDescent="0.35">
      <c r="A8554" s="6">
        <v>167.39320000000001</v>
      </c>
      <c r="B8554" s="19">
        <f>(A8554-G8554)/G8554</f>
        <v>-9.632078568220287E-2</v>
      </c>
      <c r="C8554" s="30" t="s">
        <v>186</v>
      </c>
      <c r="D8554" s="6">
        <v>1004297</v>
      </c>
      <c r="E8554" s="6">
        <v>20</v>
      </c>
      <c r="F8554" s="7" t="s">
        <v>35</v>
      </c>
      <c r="G8554" s="6">
        <v>185.23519999999999</v>
      </c>
    </row>
    <row r="8555" spans="1:7" ht="15" thickBot="1" x14ac:dyDescent="0.35">
      <c r="A8555" s="6">
        <v>167.61055999999999</v>
      </c>
      <c r="B8555" s="19">
        <f>(A8555-G8555)/G8555</f>
        <v>0.26237105948134559</v>
      </c>
      <c r="C8555" s="30" t="s">
        <v>246</v>
      </c>
      <c r="D8555" s="6">
        <v>1001916</v>
      </c>
      <c r="E8555" s="6">
        <v>1916</v>
      </c>
      <c r="F8555" s="7" t="s">
        <v>21</v>
      </c>
      <c r="G8555" s="6">
        <v>132.77440000000001</v>
      </c>
    </row>
    <row r="8556" spans="1:7" ht="15" thickBot="1" x14ac:dyDescent="0.35">
      <c r="A8556" s="6">
        <v>167.61055999999999</v>
      </c>
      <c r="B8556" s="19">
        <f>(A8556-G8556)/G8556</f>
        <v>-0.54151851754593283</v>
      </c>
      <c r="C8556" s="30" t="s">
        <v>93</v>
      </c>
      <c r="D8556" s="6">
        <v>1002014</v>
      </c>
      <c r="E8556" s="6">
        <v>2014</v>
      </c>
      <c r="F8556" s="7" t="s">
        <v>17</v>
      </c>
      <c r="G8556" s="6">
        <v>365.57760000000002</v>
      </c>
    </row>
    <row r="8557" spans="1:7" ht="15" thickBot="1" x14ac:dyDescent="0.35">
      <c r="A8557" s="6">
        <v>167.6268</v>
      </c>
      <c r="B8557" s="19">
        <f>(A8557-G8557)/G8557</f>
        <v>0.15001920965971469</v>
      </c>
      <c r="C8557" s="30" t="s">
        <v>57</v>
      </c>
      <c r="D8557" s="6">
        <v>1016663</v>
      </c>
      <c r="E8557" s="6">
        <v>1446</v>
      </c>
      <c r="F8557" s="7" t="s">
        <v>31</v>
      </c>
      <c r="G8557" s="6">
        <v>145.76</v>
      </c>
    </row>
    <row r="8558" spans="1:7" ht="15" thickBot="1" x14ac:dyDescent="0.35">
      <c r="A8558" s="6">
        <v>167.6268</v>
      </c>
      <c r="B8558" s="19">
        <f>(A8558-G8558)/G8558</f>
        <v>9.1121410159606439E-2</v>
      </c>
      <c r="C8558" s="30" t="s">
        <v>46</v>
      </c>
      <c r="D8558" s="6">
        <v>1017828</v>
      </c>
      <c r="E8558" s="6">
        <v>1180</v>
      </c>
      <c r="F8558" s="7" t="s">
        <v>42</v>
      </c>
      <c r="G8558" s="6">
        <v>153.62799999999999</v>
      </c>
    </row>
    <row r="8559" spans="1:7" ht="15" thickBot="1" x14ac:dyDescent="0.35">
      <c r="A8559" s="6">
        <v>167.6268</v>
      </c>
      <c r="B8559" s="19">
        <f>(A8559-G8559)/G8559</f>
        <v>-2.9578084475731681E-2</v>
      </c>
      <c r="C8559" s="30" t="s">
        <v>213</v>
      </c>
      <c r="D8559" s="6">
        <v>1013156</v>
      </c>
      <c r="E8559" s="6">
        <v>1195</v>
      </c>
      <c r="F8559" s="7" t="s">
        <v>17</v>
      </c>
      <c r="G8559" s="6">
        <v>172.73599999999999</v>
      </c>
    </row>
    <row r="8560" spans="1:7" ht="15" thickBot="1" x14ac:dyDescent="0.35">
      <c r="A8560" s="6">
        <v>167.6268</v>
      </c>
      <c r="B8560" s="19">
        <f>(A8560-G8560)/G8560</f>
        <v>-2.9578084475731681E-2</v>
      </c>
      <c r="C8560" s="30" t="s">
        <v>326</v>
      </c>
      <c r="D8560" s="6">
        <v>1016740</v>
      </c>
      <c r="E8560" s="6">
        <v>755</v>
      </c>
      <c r="F8560" s="7" t="s">
        <v>17</v>
      </c>
      <c r="G8560" s="6">
        <v>172.73599999999999</v>
      </c>
    </row>
    <row r="8561" spans="1:7" ht="15" thickBot="1" x14ac:dyDescent="0.35">
      <c r="A8561" s="6">
        <v>167.6268</v>
      </c>
      <c r="B8561" s="19">
        <f>(A8561-G8561)/G8561</f>
        <v>685.9950819672132</v>
      </c>
      <c r="C8561" s="30" t="s">
        <v>362</v>
      </c>
      <c r="D8561" s="6">
        <v>1006842</v>
      </c>
      <c r="E8561" s="6">
        <v>251</v>
      </c>
      <c r="F8561" s="7" t="s">
        <v>25</v>
      </c>
      <c r="G8561" s="6">
        <v>0.24399999999999999</v>
      </c>
    </row>
    <row r="8562" spans="1:7" ht="15" thickBot="1" x14ac:dyDescent="0.35">
      <c r="A8562" s="6">
        <v>167.6268</v>
      </c>
      <c r="B8562" s="19">
        <f>(A8562-G8562)/G8562</f>
        <v>43.916077170418006</v>
      </c>
      <c r="C8562" s="30" t="s">
        <v>209</v>
      </c>
      <c r="D8562" s="6">
        <v>1010558</v>
      </c>
      <c r="E8562" s="6">
        <v>891</v>
      </c>
      <c r="F8562" s="7" t="s">
        <v>31</v>
      </c>
      <c r="G8562" s="6">
        <v>3.7320000000000002</v>
      </c>
    </row>
    <row r="8563" spans="1:7" ht="15" thickBot="1" x14ac:dyDescent="0.35">
      <c r="A8563" s="6">
        <v>167.6268</v>
      </c>
      <c r="B8563" s="19">
        <f>(A8563-G8563)/G8563</f>
        <v>15.001030927835052</v>
      </c>
      <c r="C8563" s="30" t="s">
        <v>124</v>
      </c>
      <c r="D8563" s="6">
        <v>1009674</v>
      </c>
      <c r="E8563" s="6">
        <v>1113</v>
      </c>
      <c r="F8563" s="7" t="s">
        <v>42</v>
      </c>
      <c r="G8563" s="6">
        <v>10.476000000000001</v>
      </c>
    </row>
    <row r="8564" spans="1:7" ht="15" thickBot="1" x14ac:dyDescent="0.35">
      <c r="A8564" s="6">
        <v>167.6268</v>
      </c>
      <c r="B8564" s="19">
        <f>(A8564-G8564)/G8564</f>
        <v>11.104766031195838</v>
      </c>
      <c r="C8564" s="30" t="s">
        <v>208</v>
      </c>
      <c r="D8564" s="6">
        <v>1015945</v>
      </c>
      <c r="E8564" s="6">
        <v>93</v>
      </c>
      <c r="F8564" s="7" t="s">
        <v>27</v>
      </c>
      <c r="G8564" s="6">
        <v>13.848000000000001</v>
      </c>
    </row>
    <row r="8565" spans="1:7" ht="15" thickBot="1" x14ac:dyDescent="0.35">
      <c r="A8565" s="6">
        <v>167.6268</v>
      </c>
      <c r="B8565" s="19">
        <f>(A8565-G8565)/G8565</f>
        <v>11.104766031195838</v>
      </c>
      <c r="C8565" s="30" t="s">
        <v>68</v>
      </c>
      <c r="D8565" s="6">
        <v>1018272</v>
      </c>
      <c r="E8565" s="6">
        <v>415</v>
      </c>
      <c r="F8565" s="7" t="s">
        <v>17</v>
      </c>
      <c r="G8565" s="6">
        <v>13.848000000000001</v>
      </c>
    </row>
    <row r="8566" spans="1:7" ht="15" thickBot="1" x14ac:dyDescent="0.35">
      <c r="A8566" s="6">
        <v>167.6268</v>
      </c>
      <c r="B8566" s="19">
        <f>(A8566-G8566)/G8566</f>
        <v>9.1592000000000002</v>
      </c>
      <c r="C8566" s="30" t="s">
        <v>126</v>
      </c>
      <c r="D8566" s="6">
        <v>1010099</v>
      </c>
      <c r="E8566" s="6">
        <v>31</v>
      </c>
      <c r="F8566" s="7" t="s">
        <v>23</v>
      </c>
      <c r="G8566" s="6">
        <v>16.5</v>
      </c>
    </row>
    <row r="8567" spans="1:7" ht="15" thickBot="1" x14ac:dyDescent="0.35">
      <c r="A8567" s="6">
        <v>167.6268</v>
      </c>
      <c r="B8567" s="19">
        <f>(A8567-G8567)/G8567</f>
        <v>7.435326086956521</v>
      </c>
      <c r="C8567" s="30" t="s">
        <v>93</v>
      </c>
      <c r="D8567" s="6">
        <v>1009468</v>
      </c>
      <c r="E8567" s="6">
        <v>1163</v>
      </c>
      <c r="F8567" s="7" t="s">
        <v>27</v>
      </c>
      <c r="G8567" s="6">
        <v>19.872</v>
      </c>
    </row>
    <row r="8568" spans="1:7" ht="15" thickBot="1" x14ac:dyDescent="0.35">
      <c r="A8568" s="6">
        <v>167.6268</v>
      </c>
      <c r="B8568" s="19">
        <f>(A8568-G8568)/G8568</f>
        <v>6.0431428571428567</v>
      </c>
      <c r="C8568" s="30" t="s">
        <v>86</v>
      </c>
      <c r="D8568" s="6">
        <v>1007013</v>
      </c>
      <c r="E8568" s="6">
        <v>1144</v>
      </c>
      <c r="F8568" s="7" t="s">
        <v>31</v>
      </c>
      <c r="G8568" s="6">
        <v>23.8</v>
      </c>
    </row>
    <row r="8569" spans="1:7" ht="15" thickBot="1" x14ac:dyDescent="0.35">
      <c r="A8569" s="6">
        <v>167.6268</v>
      </c>
      <c r="B8569" s="19">
        <f>(A8569-G8569)/G8569</f>
        <v>2.1058104202178907</v>
      </c>
      <c r="C8569" s="30" t="s">
        <v>287</v>
      </c>
      <c r="D8569" s="6">
        <v>1005987</v>
      </c>
      <c r="E8569" s="6">
        <v>501</v>
      </c>
      <c r="F8569" s="7" t="s">
        <v>27</v>
      </c>
      <c r="G8569" s="6">
        <v>53.972000000000001</v>
      </c>
    </row>
    <row r="8570" spans="1:7" ht="15" thickBot="1" x14ac:dyDescent="0.35">
      <c r="A8570" s="6">
        <v>167.6268</v>
      </c>
      <c r="B8570" s="19">
        <f>(A8570-G8570)/G8570</f>
        <v>1.7697752808988763</v>
      </c>
      <c r="C8570" s="30" t="s">
        <v>296</v>
      </c>
      <c r="D8570" s="6">
        <v>1008381</v>
      </c>
      <c r="E8570" s="6">
        <v>2614</v>
      </c>
      <c r="F8570" s="7" t="s">
        <v>25</v>
      </c>
      <c r="G8570" s="6">
        <v>60.52</v>
      </c>
    </row>
    <row r="8571" spans="1:7" ht="15" thickBot="1" x14ac:dyDescent="0.35">
      <c r="A8571" s="6">
        <v>167.6268</v>
      </c>
      <c r="B8571" s="19">
        <f>(A8571-G8571)/G8571</f>
        <v>1.6577054794520547</v>
      </c>
      <c r="C8571" s="30" t="s">
        <v>274</v>
      </c>
      <c r="D8571" s="6">
        <v>1008156</v>
      </c>
      <c r="E8571" s="6">
        <v>2005</v>
      </c>
      <c r="F8571" s="7" t="s">
        <v>42</v>
      </c>
      <c r="G8571" s="6">
        <v>63.072000000000003</v>
      </c>
    </row>
    <row r="8572" spans="1:7" ht="15" thickBot="1" x14ac:dyDescent="0.35">
      <c r="A8572" s="6">
        <v>167.6268</v>
      </c>
      <c r="B8572" s="19">
        <f>(A8572-G8572)/G8572</f>
        <v>1.5855565153010862</v>
      </c>
      <c r="C8572" s="30" t="s">
        <v>218</v>
      </c>
      <c r="D8572" s="6">
        <v>1010686</v>
      </c>
      <c r="E8572" s="6">
        <v>1013</v>
      </c>
      <c r="F8572" s="7" t="s">
        <v>31</v>
      </c>
      <c r="G8572" s="6">
        <v>64.831999999999994</v>
      </c>
    </row>
    <row r="8573" spans="1:7" ht="15" thickBot="1" x14ac:dyDescent="0.35">
      <c r="A8573" s="6">
        <v>167.6268</v>
      </c>
      <c r="B8573" s="19">
        <f>(A8573-G8573)/G8573</f>
        <v>0.99698355968548968</v>
      </c>
      <c r="C8573" s="30" t="s">
        <v>73</v>
      </c>
      <c r="D8573" s="6">
        <v>1018648</v>
      </c>
      <c r="E8573" s="6">
        <v>1152</v>
      </c>
      <c r="F8573" s="7" t="s">
        <v>23</v>
      </c>
      <c r="G8573" s="6">
        <v>83.94</v>
      </c>
    </row>
    <row r="8574" spans="1:7" ht="15" thickBot="1" x14ac:dyDescent="0.35">
      <c r="A8574" s="6">
        <v>167.6268</v>
      </c>
      <c r="B8574" s="19">
        <f>(A8574-G8574)/G8574</f>
        <v>0.69491203235591503</v>
      </c>
      <c r="C8574" s="30" t="s">
        <v>278</v>
      </c>
      <c r="D8574" s="6">
        <v>1006671</v>
      </c>
      <c r="E8574" s="6">
        <v>1883</v>
      </c>
      <c r="F8574" s="7" t="s">
        <v>21</v>
      </c>
      <c r="G8574" s="6">
        <v>98.9</v>
      </c>
    </row>
    <row r="8575" spans="1:7" ht="15" thickBot="1" x14ac:dyDescent="0.35">
      <c r="A8575" s="6">
        <v>167.6268</v>
      </c>
      <c r="B8575" s="19">
        <f>(A8575-G8575)/G8575</f>
        <v>0.57739677042948023</v>
      </c>
      <c r="C8575" s="30" t="s">
        <v>235</v>
      </c>
      <c r="D8575" s="6">
        <v>1006294</v>
      </c>
      <c r="E8575" s="6">
        <v>1878</v>
      </c>
      <c r="F8575" s="7" t="s">
        <v>35</v>
      </c>
      <c r="G8575" s="6">
        <v>106.268</v>
      </c>
    </row>
    <row r="8576" spans="1:7" ht="15" thickBot="1" x14ac:dyDescent="0.35">
      <c r="A8576" s="6">
        <v>167.6268</v>
      </c>
      <c r="B8576" s="19">
        <f>(A8576-G8576)/G8576</f>
        <v>0.54717197075980217</v>
      </c>
      <c r="C8576" s="30" t="s">
        <v>78</v>
      </c>
      <c r="D8576" s="6">
        <v>1008406</v>
      </c>
      <c r="E8576" s="6">
        <v>1478</v>
      </c>
      <c r="F8576" s="7" t="s">
        <v>35</v>
      </c>
      <c r="G8576" s="6">
        <v>108.34399999999999</v>
      </c>
    </row>
    <row r="8577" spans="1:7" ht="15" thickBot="1" x14ac:dyDescent="0.35">
      <c r="A8577" s="6">
        <v>167.6268</v>
      </c>
      <c r="B8577" s="19">
        <f>(A8577-G8577)/G8577</f>
        <v>0.51216757478439723</v>
      </c>
      <c r="C8577" s="30" t="s">
        <v>251</v>
      </c>
      <c r="D8577" s="6">
        <v>1007592</v>
      </c>
      <c r="E8577" s="6">
        <v>2510</v>
      </c>
      <c r="F8577" s="7" t="s">
        <v>31</v>
      </c>
      <c r="G8577" s="6">
        <v>110.852</v>
      </c>
    </row>
    <row r="8578" spans="1:7" ht="15" thickBot="1" x14ac:dyDescent="0.35">
      <c r="A8578" s="6">
        <v>167.6268</v>
      </c>
      <c r="B8578" s="19">
        <f>(A8578-G8578)/G8578</f>
        <v>0.41119005926724134</v>
      </c>
      <c r="C8578" s="30" t="s">
        <v>179</v>
      </c>
      <c r="D8578" s="6">
        <v>1019591</v>
      </c>
      <c r="E8578" s="6">
        <v>2029</v>
      </c>
      <c r="F8578" s="7" t="s">
        <v>35</v>
      </c>
      <c r="G8578" s="6">
        <v>118.78400000000001</v>
      </c>
    </row>
    <row r="8579" spans="1:7" ht="15" thickBot="1" x14ac:dyDescent="0.35">
      <c r="A8579" s="6">
        <v>167.6268</v>
      </c>
      <c r="B8579" s="19">
        <f>(A8579-G8579)/G8579</f>
        <v>0.39796177069086303</v>
      </c>
      <c r="C8579" s="30" t="s">
        <v>130</v>
      </c>
      <c r="D8579" s="6">
        <v>1009331</v>
      </c>
      <c r="E8579" s="6">
        <v>2199</v>
      </c>
      <c r="F8579" s="7" t="s">
        <v>27</v>
      </c>
      <c r="G8579" s="6">
        <v>119.908</v>
      </c>
    </row>
    <row r="8580" spans="1:7" ht="15" thickBot="1" x14ac:dyDescent="0.35">
      <c r="A8580" s="6">
        <v>167.6268</v>
      </c>
      <c r="B8580" s="19">
        <f>(A8580-G8580)/G8580</f>
        <v>0.39796177069086303</v>
      </c>
      <c r="C8580" s="30" t="s">
        <v>306</v>
      </c>
      <c r="D8580" s="6">
        <v>1013535</v>
      </c>
      <c r="E8580" s="6">
        <v>1925</v>
      </c>
      <c r="F8580" s="7" t="s">
        <v>35</v>
      </c>
      <c r="G8580" s="6">
        <v>119.908</v>
      </c>
    </row>
    <row r="8581" spans="1:7" ht="15" thickBot="1" x14ac:dyDescent="0.35">
      <c r="A8581" s="6">
        <v>167.6268</v>
      </c>
      <c r="B8581" s="19">
        <f>(A8581-G8581)/G8581</f>
        <v>0.27814987647543238</v>
      </c>
      <c r="C8581" s="30" t="s">
        <v>169</v>
      </c>
      <c r="D8581" s="6">
        <v>1016404</v>
      </c>
      <c r="E8581" s="6">
        <v>196</v>
      </c>
      <c r="F8581" s="7" t="s">
        <v>31</v>
      </c>
      <c r="G8581" s="6">
        <v>131.148</v>
      </c>
    </row>
    <row r="8582" spans="1:7" ht="15" thickBot="1" x14ac:dyDescent="0.35">
      <c r="A8582" s="6">
        <v>167.6268</v>
      </c>
      <c r="B8582" s="19">
        <f>(A8582-G8582)/G8582</f>
        <v>0.18662079510703358</v>
      </c>
      <c r="C8582" s="30" t="s">
        <v>85</v>
      </c>
      <c r="D8582" s="6">
        <v>1017611</v>
      </c>
      <c r="E8582" s="6">
        <v>2773</v>
      </c>
      <c r="F8582" s="7" t="s">
        <v>25</v>
      </c>
      <c r="G8582" s="6">
        <v>141.26400000000001</v>
      </c>
    </row>
    <row r="8583" spans="1:7" ht="15" thickBot="1" x14ac:dyDescent="0.35">
      <c r="A8583" s="6">
        <v>167.6268</v>
      </c>
      <c r="B8583" s="19">
        <f>(A8583-G8583)/G8583</f>
        <v>0.12401630770056056</v>
      </c>
      <c r="C8583" s="30" t="s">
        <v>70</v>
      </c>
      <c r="D8583" s="6">
        <v>1015227</v>
      </c>
      <c r="E8583" s="6">
        <v>567</v>
      </c>
      <c r="F8583" s="7" t="s">
        <v>42</v>
      </c>
      <c r="G8583" s="6">
        <v>149.13200000000001</v>
      </c>
    </row>
    <row r="8584" spans="1:7" ht="15" thickBot="1" x14ac:dyDescent="0.35">
      <c r="A8584" s="6">
        <v>167.6268</v>
      </c>
      <c r="B8584" s="19">
        <f>(A8584-G8584)/G8584</f>
        <v>0.11560802896390163</v>
      </c>
      <c r="C8584" s="30" t="s">
        <v>371</v>
      </c>
      <c r="D8584" s="6">
        <v>1012779</v>
      </c>
      <c r="E8584" s="6">
        <v>575</v>
      </c>
      <c r="F8584" s="7" t="s">
        <v>31</v>
      </c>
      <c r="G8584" s="6">
        <v>150.256</v>
      </c>
    </row>
    <row r="8585" spans="1:7" ht="15" thickBot="1" x14ac:dyDescent="0.35">
      <c r="A8585" s="6">
        <v>167.6268</v>
      </c>
      <c r="B8585" s="19">
        <f>(A8585-G8585)/G8585</f>
        <v>8.3196339950372164E-2</v>
      </c>
      <c r="C8585" s="30" t="s">
        <v>329</v>
      </c>
      <c r="D8585" s="6">
        <v>1018501</v>
      </c>
      <c r="E8585" s="6">
        <v>1364</v>
      </c>
      <c r="F8585" s="7" t="s">
        <v>25</v>
      </c>
      <c r="G8585" s="6">
        <v>154.75200000000001</v>
      </c>
    </row>
    <row r="8586" spans="1:7" ht="15" thickBot="1" x14ac:dyDescent="0.35">
      <c r="A8586" s="6">
        <v>167.6268</v>
      </c>
      <c r="B8586" s="19">
        <f>(A8586-G8586)/G8586</f>
        <v>-1.0257197515410602E-2</v>
      </c>
      <c r="C8586" s="30" t="s">
        <v>319</v>
      </c>
      <c r="D8586" s="6">
        <v>1014834</v>
      </c>
      <c r="E8586" s="6">
        <v>2745</v>
      </c>
      <c r="F8586" s="7" t="s">
        <v>35</v>
      </c>
      <c r="G8586" s="6">
        <v>169.364</v>
      </c>
    </row>
    <row r="8587" spans="1:7" ht="15" thickBot="1" x14ac:dyDescent="0.35">
      <c r="A8587" s="6">
        <v>167.6268</v>
      </c>
      <c r="B8587" s="19">
        <f>(A8587-G8587)/G8587</f>
        <v>-4.2044986970237314E-2</v>
      </c>
      <c r="C8587" s="30" t="s">
        <v>291</v>
      </c>
      <c r="D8587" s="6">
        <v>1010085</v>
      </c>
      <c r="E8587" s="6">
        <v>1328</v>
      </c>
      <c r="F8587" s="7" t="s">
        <v>25</v>
      </c>
      <c r="G8587" s="6">
        <v>174.98400000000001</v>
      </c>
    </row>
    <row r="8588" spans="1:7" ht="15" thickBot="1" x14ac:dyDescent="0.35">
      <c r="A8588" s="6">
        <v>167.6268</v>
      </c>
      <c r="B8588" s="19">
        <f>(A8588-G8588)/G8588</f>
        <v>-0.21788133853418193</v>
      </c>
      <c r="C8588" s="30" t="s">
        <v>281</v>
      </c>
      <c r="D8588" s="6">
        <v>1009427</v>
      </c>
      <c r="E8588" s="6">
        <v>2769</v>
      </c>
      <c r="F8588" s="7" t="s">
        <v>17</v>
      </c>
      <c r="G8588" s="6">
        <v>214.32400000000001</v>
      </c>
    </row>
    <row r="8589" spans="1:7" ht="15" thickBot="1" x14ac:dyDescent="0.35">
      <c r="A8589" s="6">
        <v>167.6268</v>
      </c>
      <c r="B8589" s="19">
        <f>(A8589-G8589)/G8589</f>
        <v>-0.23786600225511942</v>
      </c>
      <c r="C8589" s="30" t="s">
        <v>285</v>
      </c>
      <c r="D8589" s="6">
        <v>1011080</v>
      </c>
      <c r="E8589" s="6">
        <v>2466</v>
      </c>
      <c r="F8589" s="7" t="s">
        <v>35</v>
      </c>
      <c r="G8589" s="6">
        <v>219.94399999999999</v>
      </c>
    </row>
    <row r="8590" spans="1:7" ht="15" thickBot="1" x14ac:dyDescent="0.35">
      <c r="A8590" s="6">
        <v>167.6268</v>
      </c>
      <c r="B8590" s="19">
        <f>(A8590-G8590)/G8590</f>
        <v>0.25661039311523598</v>
      </c>
      <c r="C8590" s="30" t="s">
        <v>368</v>
      </c>
      <c r="D8590" s="6">
        <v>1011101</v>
      </c>
      <c r="E8590" s="6">
        <v>1040</v>
      </c>
      <c r="F8590" s="7" t="s">
        <v>23</v>
      </c>
      <c r="G8590" s="6">
        <v>133.39599999999999</v>
      </c>
    </row>
    <row r="8591" spans="1:7" ht="15" thickBot="1" x14ac:dyDescent="0.35">
      <c r="A8591" s="6">
        <v>167.70519999999999</v>
      </c>
      <c r="B8591" s="19">
        <f>(A8591-G8591)/G8591</f>
        <v>-0.16194331174542259</v>
      </c>
      <c r="C8591" s="30" t="s">
        <v>55</v>
      </c>
      <c r="D8591" s="6">
        <v>1004383</v>
      </c>
      <c r="E8591" s="6">
        <v>2189</v>
      </c>
      <c r="F8591" s="7" t="s">
        <v>27</v>
      </c>
      <c r="G8591" s="6">
        <v>200.11199999999999</v>
      </c>
    </row>
    <row r="8592" spans="1:7" ht="15" thickBot="1" x14ac:dyDescent="0.35">
      <c r="A8592" s="6">
        <v>167.80608000000001</v>
      </c>
      <c r="B8592" s="19">
        <f>(A8592-G8592)/G8592</f>
        <v>4.24918918918919</v>
      </c>
      <c r="C8592" s="30" t="s">
        <v>196</v>
      </c>
      <c r="D8592" s="6">
        <v>1009122</v>
      </c>
      <c r="E8592" s="6">
        <v>178</v>
      </c>
      <c r="F8592" s="7" t="s">
        <v>87</v>
      </c>
      <c r="G8592" s="6">
        <v>31.968</v>
      </c>
    </row>
    <row r="8593" spans="1:7" ht="15" thickBot="1" x14ac:dyDescent="0.35">
      <c r="A8593" s="6">
        <v>167.80608000000001</v>
      </c>
      <c r="B8593" s="19">
        <f>(A8593-G8593)/G8593</f>
        <v>0.36627650219833918</v>
      </c>
      <c r="C8593" s="30" t="s">
        <v>54</v>
      </c>
      <c r="D8593" s="6">
        <v>1007127</v>
      </c>
      <c r="E8593" s="6">
        <v>141</v>
      </c>
      <c r="F8593" s="7" t="s">
        <v>87</v>
      </c>
      <c r="G8593" s="6">
        <v>122.82</v>
      </c>
    </row>
    <row r="8594" spans="1:7" ht="15" thickBot="1" x14ac:dyDescent="0.35">
      <c r="A8594" s="6">
        <v>167.80608000000001</v>
      </c>
      <c r="B8594" s="19">
        <f>(A8594-G8594)/G8594</f>
        <v>0.28843734643734642</v>
      </c>
      <c r="C8594" s="30" t="s">
        <v>211</v>
      </c>
      <c r="D8594" s="6">
        <v>1017684</v>
      </c>
      <c r="E8594" s="6">
        <v>1143</v>
      </c>
      <c r="F8594" s="7" t="s">
        <v>87</v>
      </c>
      <c r="G8594" s="6">
        <v>130.24</v>
      </c>
    </row>
    <row r="8595" spans="1:7" ht="15" thickBot="1" x14ac:dyDescent="0.35">
      <c r="A8595" s="6">
        <v>167.80608000000001</v>
      </c>
      <c r="B8595" s="19">
        <f>(A8595-G8595)/G8595</f>
        <v>-5.4336594382579678E-2</v>
      </c>
      <c r="C8595" s="30" t="s">
        <v>115</v>
      </c>
      <c r="D8595" s="6">
        <v>1009832</v>
      </c>
      <c r="E8595" s="6">
        <v>1434</v>
      </c>
      <c r="F8595" s="7" t="s">
        <v>87</v>
      </c>
      <c r="G8595" s="6">
        <v>177.44800000000001</v>
      </c>
    </row>
    <row r="8596" spans="1:7" ht="15" thickBot="1" x14ac:dyDescent="0.35">
      <c r="A8596" s="6">
        <v>168.07499999999999</v>
      </c>
      <c r="B8596" s="19">
        <f>(A8596-G8596)/G8596</f>
        <v>9.5601281729077652</v>
      </c>
      <c r="C8596" s="30" t="s">
        <v>297</v>
      </c>
      <c r="D8596" s="6">
        <v>1014265</v>
      </c>
      <c r="E8596" s="6">
        <v>1282</v>
      </c>
      <c r="F8596" s="7" t="s">
        <v>35</v>
      </c>
      <c r="G8596" s="6">
        <v>15.916</v>
      </c>
    </row>
    <row r="8597" spans="1:7" ht="15" thickBot="1" x14ac:dyDescent="0.35">
      <c r="A8597" s="6">
        <v>168.07499999999999</v>
      </c>
      <c r="B8597" s="19">
        <f>(A8597-G8597)/G8597</f>
        <v>8.2531931292666805</v>
      </c>
      <c r="C8597" s="30" t="s">
        <v>149</v>
      </c>
      <c r="D8597" s="6">
        <v>1010811</v>
      </c>
      <c r="E8597" s="6">
        <v>1176</v>
      </c>
      <c r="F8597" s="7" t="s">
        <v>31</v>
      </c>
      <c r="G8597" s="6">
        <v>18.164000000000001</v>
      </c>
    </row>
    <row r="8598" spans="1:7" ht="15" thickBot="1" x14ac:dyDescent="0.35">
      <c r="A8598" s="6">
        <v>168.07499999999999</v>
      </c>
      <c r="B8598" s="19">
        <f>(A8598-G8598)/G8598</f>
        <v>4.4106039144990987</v>
      </c>
      <c r="C8598" s="30" t="s">
        <v>228</v>
      </c>
      <c r="D8598" s="6">
        <v>1007536</v>
      </c>
      <c r="E8598" s="6">
        <v>2234</v>
      </c>
      <c r="F8598" s="7" t="s">
        <v>31</v>
      </c>
      <c r="G8598" s="6">
        <v>31.064</v>
      </c>
    </row>
    <row r="8599" spans="1:7" ht="15" thickBot="1" x14ac:dyDescent="0.35">
      <c r="A8599" s="6">
        <v>168.07499999999999</v>
      </c>
      <c r="B8599" s="19">
        <f>(A8599-G8599)/G8599</f>
        <v>3.9579646017699113</v>
      </c>
      <c r="C8599" s="30" t="s">
        <v>276</v>
      </c>
      <c r="D8599" s="6">
        <v>1012952</v>
      </c>
      <c r="E8599" s="6">
        <v>648</v>
      </c>
      <c r="F8599" s="7" t="s">
        <v>31</v>
      </c>
      <c r="G8599" s="6">
        <v>33.9</v>
      </c>
    </row>
    <row r="8600" spans="1:7" ht="15" thickBot="1" x14ac:dyDescent="0.35">
      <c r="A8600" s="6">
        <v>168.07499999999999</v>
      </c>
      <c r="B8600" s="19">
        <f>(A8600-G8600)/G8600</f>
        <v>3.3380910592607886</v>
      </c>
      <c r="C8600" s="30" t="s">
        <v>276</v>
      </c>
      <c r="D8600" s="6">
        <v>1007081</v>
      </c>
      <c r="E8600" s="6">
        <v>870</v>
      </c>
      <c r="F8600" s="7" t="s">
        <v>21</v>
      </c>
      <c r="G8600" s="6">
        <v>38.744</v>
      </c>
    </row>
    <row r="8601" spans="1:7" ht="15" thickBot="1" x14ac:dyDescent="0.35">
      <c r="A8601" s="6">
        <v>168.07499999999999</v>
      </c>
      <c r="B8601" s="19">
        <f>(A8601-G8601)/G8601</f>
        <v>1.9811103228095066</v>
      </c>
      <c r="C8601" s="30" t="s">
        <v>209</v>
      </c>
      <c r="D8601" s="6">
        <v>1017593</v>
      </c>
      <c r="E8601" s="6">
        <v>465</v>
      </c>
      <c r="F8601" s="7" t="s">
        <v>17</v>
      </c>
      <c r="G8601" s="6">
        <v>56.38</v>
      </c>
    </row>
    <row r="8602" spans="1:7" ht="15" thickBot="1" x14ac:dyDescent="0.35">
      <c r="A8602" s="6">
        <v>168.07499999999999</v>
      </c>
      <c r="B8602" s="19">
        <f>(A8602-G8602)/G8602</f>
        <v>1.948477299838608</v>
      </c>
      <c r="C8602" s="30" t="s">
        <v>338</v>
      </c>
      <c r="D8602" s="6">
        <v>1008666</v>
      </c>
      <c r="E8602" s="6">
        <v>2728</v>
      </c>
      <c r="F8602" s="7" t="s">
        <v>25</v>
      </c>
      <c r="G8602" s="6">
        <v>57.003999999999998</v>
      </c>
    </row>
    <row r="8603" spans="1:7" ht="15" thickBot="1" x14ac:dyDescent="0.35">
      <c r="A8603" s="6">
        <v>168.07499999999999</v>
      </c>
      <c r="B8603" s="19">
        <f>(A8603-G8603)/G8603</f>
        <v>0.82001775891194173</v>
      </c>
      <c r="C8603" s="30" t="s">
        <v>387</v>
      </c>
      <c r="D8603" s="6">
        <v>1009389</v>
      </c>
      <c r="E8603" s="6">
        <v>2077</v>
      </c>
      <c r="F8603" s="7" t="s">
        <v>17</v>
      </c>
      <c r="G8603" s="6">
        <v>92.347999999999999</v>
      </c>
    </row>
    <row r="8604" spans="1:7" ht="15" thickBot="1" x14ac:dyDescent="0.35">
      <c r="A8604" s="6">
        <v>168.07499999999999</v>
      </c>
      <c r="B8604" s="19">
        <f>(A8604-G8604)/G8604</f>
        <v>0.82001775891194173</v>
      </c>
      <c r="C8604" s="30" t="s">
        <v>338</v>
      </c>
      <c r="D8604" s="6">
        <v>1010837</v>
      </c>
      <c r="E8604" s="6">
        <v>21</v>
      </c>
      <c r="F8604" s="7" t="s">
        <v>23</v>
      </c>
      <c r="G8604" s="6">
        <v>92.347999999999999</v>
      </c>
    </row>
    <row r="8605" spans="1:7" ht="15" thickBot="1" x14ac:dyDescent="0.35">
      <c r="A8605" s="6">
        <v>168.07499999999999</v>
      </c>
      <c r="B8605" s="19">
        <f>(A8605-G8605)/G8605</f>
        <v>0.77676645946974487</v>
      </c>
      <c r="C8605" s="30" t="s">
        <v>50</v>
      </c>
      <c r="D8605" s="6">
        <v>1019542</v>
      </c>
      <c r="E8605" s="6">
        <v>91</v>
      </c>
      <c r="F8605" s="7" t="s">
        <v>35</v>
      </c>
      <c r="G8605" s="6">
        <v>94.596000000000004</v>
      </c>
    </row>
    <row r="8606" spans="1:7" ht="15" thickBot="1" x14ac:dyDescent="0.35">
      <c r="A8606" s="6">
        <v>168.07499999999999</v>
      </c>
      <c r="B8606" s="19">
        <f>(A8606-G8606)/G8606</f>
        <v>0.67712740480561984</v>
      </c>
      <c r="C8606" s="30" t="s">
        <v>325</v>
      </c>
      <c r="D8606" s="6">
        <v>1012318</v>
      </c>
      <c r="E8606" s="6">
        <v>1637</v>
      </c>
      <c r="F8606" s="7" t="s">
        <v>42</v>
      </c>
      <c r="G8606" s="6">
        <v>100.21599999999999</v>
      </c>
    </row>
    <row r="8607" spans="1:7" ht="15" thickBot="1" x14ac:dyDescent="0.35">
      <c r="A8607" s="6">
        <v>168.07499999999999</v>
      </c>
      <c r="B8607" s="19">
        <f>(A8607-G8607)/G8607</f>
        <v>0.57138182498130141</v>
      </c>
      <c r="C8607" s="30" t="s">
        <v>259</v>
      </c>
      <c r="D8607" s="6">
        <v>1011959</v>
      </c>
      <c r="E8607" s="6">
        <v>2639</v>
      </c>
      <c r="F8607" s="7" t="s">
        <v>31</v>
      </c>
      <c r="G8607" s="6">
        <v>106.96</v>
      </c>
    </row>
    <row r="8608" spans="1:7" ht="15" thickBot="1" x14ac:dyDescent="0.35">
      <c r="A8608" s="6">
        <v>168.07499999999999</v>
      </c>
      <c r="B8608" s="19">
        <f>(A8608-G8608)/G8608</f>
        <v>0.46371094158219234</v>
      </c>
      <c r="C8608" s="30" t="s">
        <v>375</v>
      </c>
      <c r="D8608" s="6">
        <v>1016045</v>
      </c>
      <c r="E8608" s="6">
        <v>2728</v>
      </c>
      <c r="F8608" s="7" t="s">
        <v>31</v>
      </c>
      <c r="G8608" s="6">
        <v>114.828</v>
      </c>
    </row>
    <row r="8609" spans="1:7" ht="15" thickBot="1" x14ac:dyDescent="0.35">
      <c r="A8609" s="6">
        <v>168.07499999999999</v>
      </c>
      <c r="B8609" s="19">
        <f>(A8609-G8609)/G8609</f>
        <v>0.15773268308811375</v>
      </c>
      <c r="C8609" s="30" t="s">
        <v>224</v>
      </c>
      <c r="D8609" s="6">
        <v>1019653</v>
      </c>
      <c r="E8609" s="6">
        <v>2516</v>
      </c>
      <c r="F8609" s="7" t="s">
        <v>35</v>
      </c>
      <c r="G8609" s="6">
        <v>145.17599999999999</v>
      </c>
    </row>
    <row r="8610" spans="1:7" ht="15" thickBot="1" x14ac:dyDescent="0.35">
      <c r="A8610" s="6">
        <v>168.07499999999999</v>
      </c>
      <c r="B8610" s="19">
        <f>(A8610-G8610)/G8610</f>
        <v>0.10633886255924173</v>
      </c>
      <c r="C8610" s="30" t="s">
        <v>121</v>
      </c>
      <c r="D8610" s="6">
        <v>1019533</v>
      </c>
      <c r="E8610" s="6">
        <v>1518</v>
      </c>
      <c r="F8610" s="7" t="s">
        <v>25</v>
      </c>
      <c r="G8610" s="6">
        <v>151.91999999999999</v>
      </c>
    </row>
    <row r="8611" spans="1:7" ht="15" thickBot="1" x14ac:dyDescent="0.35">
      <c r="A8611" s="6">
        <v>168.07499999999999</v>
      </c>
      <c r="B8611" s="19">
        <f>(A8611-G8611)/G8611</f>
        <v>9.0206787400757493E-2</v>
      </c>
      <c r="C8611" s="30" t="s">
        <v>219</v>
      </c>
      <c r="D8611" s="6">
        <v>1012977</v>
      </c>
      <c r="E8611" s="6">
        <v>705</v>
      </c>
      <c r="F8611" s="7" t="s">
        <v>17</v>
      </c>
      <c r="G8611" s="6">
        <v>154.16800000000001</v>
      </c>
    </row>
    <row r="8612" spans="1:7" ht="15" thickBot="1" x14ac:dyDescent="0.35">
      <c r="A8612" s="6">
        <v>168.07499999999999</v>
      </c>
      <c r="B8612" s="19">
        <f>(A8612-G8612)/G8612</f>
        <v>7.3824431382570777E-2</v>
      </c>
      <c r="C8612" s="30" t="s">
        <v>80</v>
      </c>
      <c r="D8612" s="6">
        <v>1006410</v>
      </c>
      <c r="E8612" s="6">
        <v>1113</v>
      </c>
      <c r="F8612" s="7" t="s">
        <v>19</v>
      </c>
      <c r="G8612" s="6">
        <v>156.52000000000001</v>
      </c>
    </row>
    <row r="8613" spans="1:7" ht="15" thickBot="1" x14ac:dyDescent="0.35">
      <c r="A8613" s="6">
        <v>168.07499999999999</v>
      </c>
      <c r="B8613" s="19">
        <f>(A8613-G8613)/G8613</f>
        <v>1.6123766686012779E-2</v>
      </c>
      <c r="C8613" s="30" t="s">
        <v>82</v>
      </c>
      <c r="D8613" s="6">
        <v>1017755</v>
      </c>
      <c r="E8613" s="6">
        <v>2508</v>
      </c>
      <c r="F8613" s="7" t="s">
        <v>23</v>
      </c>
      <c r="G8613" s="6">
        <v>165.40799999999999</v>
      </c>
    </row>
    <row r="8614" spans="1:7" ht="15" thickBot="1" x14ac:dyDescent="0.35">
      <c r="A8614" s="6">
        <v>168.07499999999999</v>
      </c>
      <c r="B8614" s="19">
        <f>(A8614-G8614)/G8614</f>
        <v>-4.2438640869624733E-2</v>
      </c>
      <c r="C8614" s="30" t="s">
        <v>277</v>
      </c>
      <c r="D8614" s="6">
        <v>1011988</v>
      </c>
      <c r="E8614" s="6">
        <v>1222</v>
      </c>
      <c r="F8614" s="7" t="s">
        <v>35</v>
      </c>
      <c r="G8614" s="6">
        <v>175.524</v>
      </c>
    </row>
    <row r="8615" spans="1:7" ht="15" thickBot="1" x14ac:dyDescent="0.35">
      <c r="A8615" s="6">
        <v>168.07499999999999</v>
      </c>
      <c r="B8615" s="19">
        <f>(A8615-G8615)/G8615</f>
        <v>-9.4618616677440204E-2</v>
      </c>
      <c r="C8615" s="30" t="s">
        <v>274</v>
      </c>
      <c r="D8615" s="6">
        <v>1016729</v>
      </c>
      <c r="E8615" s="6">
        <v>1215</v>
      </c>
      <c r="F8615" s="7" t="s">
        <v>35</v>
      </c>
      <c r="G8615" s="6">
        <v>185.64</v>
      </c>
    </row>
    <row r="8616" spans="1:7" ht="15" thickBot="1" x14ac:dyDescent="0.35">
      <c r="A8616" s="6">
        <v>168.07499999999999</v>
      </c>
      <c r="B8616" s="19">
        <f>(A8616-G8616)/G8616</f>
        <v>-0.11602747507047591</v>
      </c>
      <c r="C8616" s="30" t="s">
        <v>369</v>
      </c>
      <c r="D8616" s="6">
        <v>1013050</v>
      </c>
      <c r="E8616" s="6">
        <v>1995</v>
      </c>
      <c r="F8616" s="7" t="s">
        <v>21</v>
      </c>
      <c r="G8616" s="6">
        <v>190.136</v>
      </c>
    </row>
    <row r="8617" spans="1:7" ht="15" thickBot="1" x14ac:dyDescent="0.35">
      <c r="A8617" s="6">
        <v>168.07499999999999</v>
      </c>
      <c r="B8617" s="19">
        <f>(A8617-G8617)/G8617</f>
        <v>-0.12635666167664669</v>
      </c>
      <c r="C8617" s="30" t="s">
        <v>227</v>
      </c>
      <c r="D8617" s="6">
        <v>1016866</v>
      </c>
      <c r="E8617" s="6">
        <v>2163</v>
      </c>
      <c r="F8617" s="7" t="s">
        <v>25</v>
      </c>
      <c r="G8617" s="6">
        <v>192.38399999999999</v>
      </c>
    </row>
    <row r="8618" spans="1:7" ht="15" thickBot="1" x14ac:dyDescent="0.35">
      <c r="A8618" s="6">
        <v>168.07499999999999</v>
      </c>
      <c r="B8618" s="19">
        <f>(A8618-G8618)/G8618</f>
        <v>-0.21776100230843703</v>
      </c>
      <c r="C8618" s="30" t="s">
        <v>84</v>
      </c>
      <c r="D8618" s="6">
        <v>1019702</v>
      </c>
      <c r="E8618" s="6">
        <v>1368</v>
      </c>
      <c r="F8618" s="7" t="s">
        <v>17</v>
      </c>
      <c r="G8618" s="6">
        <v>214.864</v>
      </c>
    </row>
    <row r="8619" spans="1:7" ht="15" thickBot="1" x14ac:dyDescent="0.35">
      <c r="A8619" s="6">
        <v>168.2928</v>
      </c>
      <c r="B8619" s="19">
        <f>(A8619-G8619)/G8619</f>
        <v>-0.28242894761976234</v>
      </c>
      <c r="C8619" s="30" t="s">
        <v>151</v>
      </c>
      <c r="D8619" s="6">
        <v>1003402</v>
      </c>
      <c r="E8619" s="6">
        <v>1293</v>
      </c>
      <c r="F8619" s="7" t="s">
        <v>25</v>
      </c>
      <c r="G8619" s="6">
        <v>234.53120000000001</v>
      </c>
    </row>
    <row r="8620" spans="1:7" ht="15" thickBot="1" x14ac:dyDescent="0.35">
      <c r="A8620" s="6">
        <v>168.32400000000001</v>
      </c>
      <c r="B8620" s="19">
        <f>(A8620-G8620)/G8620</f>
        <v>0.3960362536160727</v>
      </c>
      <c r="C8620" s="30" t="s">
        <v>298</v>
      </c>
      <c r="D8620" s="6">
        <v>1003966</v>
      </c>
      <c r="E8620" s="6">
        <v>952</v>
      </c>
      <c r="F8620" s="7" t="s">
        <v>42</v>
      </c>
      <c r="G8620" s="6">
        <v>120.5728</v>
      </c>
    </row>
    <row r="8621" spans="1:7" ht="15" thickBot="1" x14ac:dyDescent="0.35">
      <c r="A8621" s="6">
        <v>168.45920000000001</v>
      </c>
      <c r="B8621" s="19">
        <f>(A8621-G8621)/G8621</f>
        <v>-0.3252476960740332</v>
      </c>
      <c r="C8621" s="30" t="s">
        <v>60</v>
      </c>
      <c r="D8621" s="6">
        <v>1003698</v>
      </c>
      <c r="E8621" s="6">
        <v>83</v>
      </c>
      <c r="F8621" s="7" t="s">
        <v>23</v>
      </c>
      <c r="G8621" s="6">
        <v>249.66079999999999</v>
      </c>
    </row>
    <row r="8622" spans="1:7" ht="15" thickBot="1" x14ac:dyDescent="0.35">
      <c r="A8622" s="6">
        <v>168.46440000000001</v>
      </c>
      <c r="B8622" s="19">
        <f>(A8622-G8622)/G8622</f>
        <v>0.22064330265018905</v>
      </c>
      <c r="C8622" s="30" t="s">
        <v>28</v>
      </c>
      <c r="D8622" s="6">
        <v>1002848</v>
      </c>
      <c r="E8622" s="6">
        <v>2848</v>
      </c>
      <c r="F8622" s="7" t="s">
        <v>21</v>
      </c>
      <c r="G8622" s="6">
        <v>138.0128</v>
      </c>
    </row>
    <row r="8623" spans="1:7" ht="15" thickBot="1" x14ac:dyDescent="0.35">
      <c r="A8623" s="6">
        <v>168.5232</v>
      </c>
      <c r="B8623" s="19">
        <f>(A8623-G8623)/G8623</f>
        <v>25.580946372239747</v>
      </c>
      <c r="C8623" s="30" t="s">
        <v>233</v>
      </c>
      <c r="D8623" s="6">
        <v>1013097</v>
      </c>
      <c r="E8623" s="6">
        <v>51</v>
      </c>
      <c r="F8623" s="7" t="s">
        <v>23</v>
      </c>
      <c r="G8623" s="6">
        <v>6.34</v>
      </c>
    </row>
    <row r="8624" spans="1:7" ht="15" thickBot="1" x14ac:dyDescent="0.35">
      <c r="A8624" s="6">
        <v>168.5232</v>
      </c>
      <c r="B8624" s="19">
        <f>(A8624-G8624)/G8624</f>
        <v>10.222908897176346</v>
      </c>
      <c r="C8624" s="30" t="s">
        <v>375</v>
      </c>
      <c r="D8624" s="6">
        <v>1015048</v>
      </c>
      <c r="E8624" s="6">
        <v>616</v>
      </c>
      <c r="F8624" s="7" t="s">
        <v>21</v>
      </c>
      <c r="G8624" s="6">
        <v>15.016</v>
      </c>
    </row>
    <row r="8625" spans="1:7" ht="15" thickBot="1" x14ac:dyDescent="0.35">
      <c r="A8625" s="6">
        <v>168.5232</v>
      </c>
      <c r="B8625" s="19">
        <f>(A8625-G8625)/G8625</f>
        <v>9.9915992695016964</v>
      </c>
      <c r="C8625" s="30" t="s">
        <v>85</v>
      </c>
      <c r="D8625" s="6">
        <v>1014751</v>
      </c>
      <c r="E8625" s="6">
        <v>1129</v>
      </c>
      <c r="F8625" s="7" t="s">
        <v>31</v>
      </c>
      <c r="G8625" s="6">
        <v>15.332000000000001</v>
      </c>
    </row>
    <row r="8626" spans="1:7" ht="15" thickBot="1" x14ac:dyDescent="0.35">
      <c r="A8626" s="6">
        <v>168.5232</v>
      </c>
      <c r="B8626" s="19">
        <f>(A8626-G8626)/G8626</f>
        <v>7.4992535807948357</v>
      </c>
      <c r="C8626" s="30" t="s">
        <v>365</v>
      </c>
      <c r="D8626" s="6">
        <v>1006337</v>
      </c>
      <c r="E8626" s="6">
        <v>1972</v>
      </c>
      <c r="F8626" s="7" t="s">
        <v>21</v>
      </c>
      <c r="G8626" s="6">
        <v>19.827999999999999</v>
      </c>
    </row>
    <row r="8627" spans="1:7" ht="15" thickBot="1" x14ac:dyDescent="0.35">
      <c r="A8627" s="6">
        <v>168.5232</v>
      </c>
      <c r="B8627" s="19">
        <f>(A8627-G8627)/G8627</f>
        <v>6.6337742344627655</v>
      </c>
      <c r="C8627" s="30" t="s">
        <v>275</v>
      </c>
      <c r="D8627" s="6">
        <v>1019268</v>
      </c>
      <c r="E8627" s="6">
        <v>2155</v>
      </c>
      <c r="F8627" s="7" t="s">
        <v>27</v>
      </c>
      <c r="G8627" s="6">
        <v>22.076000000000001</v>
      </c>
    </row>
    <row r="8628" spans="1:7" ht="15" thickBot="1" x14ac:dyDescent="0.35">
      <c r="A8628" s="6">
        <v>168.5232</v>
      </c>
      <c r="B8628" s="19">
        <f>(A8628-G8628)/G8628</f>
        <v>6.2639310344827592</v>
      </c>
      <c r="C8628" s="30" t="s">
        <v>189</v>
      </c>
      <c r="D8628" s="6">
        <v>1018364</v>
      </c>
      <c r="E8628" s="6">
        <v>2489</v>
      </c>
      <c r="F8628" s="7" t="s">
        <v>19</v>
      </c>
      <c r="G8628" s="6">
        <v>23.2</v>
      </c>
    </row>
    <row r="8629" spans="1:7" ht="15" thickBot="1" x14ac:dyDescent="0.35">
      <c r="A8629" s="6">
        <v>168.5232</v>
      </c>
      <c r="B8629" s="19">
        <f>(A8629-G8629)/G8629</f>
        <v>3.0370640091989269</v>
      </c>
      <c r="C8629" s="30" t="s">
        <v>85</v>
      </c>
      <c r="D8629" s="6">
        <v>1005927</v>
      </c>
      <c r="E8629" s="6">
        <v>2457</v>
      </c>
      <c r="F8629" s="7" t="s">
        <v>17</v>
      </c>
      <c r="G8629" s="6">
        <v>41.744</v>
      </c>
    </row>
    <row r="8630" spans="1:7" ht="15" thickBot="1" x14ac:dyDescent="0.35">
      <c r="A8630" s="6">
        <v>168.5232</v>
      </c>
      <c r="B8630" s="19">
        <f>(A8630-G8630)/G8630</f>
        <v>2.6792245218758186</v>
      </c>
      <c r="C8630" s="30" t="s">
        <v>91</v>
      </c>
      <c r="D8630" s="6">
        <v>1008196</v>
      </c>
      <c r="E8630" s="6">
        <v>1032</v>
      </c>
      <c r="F8630" s="7" t="s">
        <v>19</v>
      </c>
      <c r="G8630" s="6">
        <v>45.804000000000002</v>
      </c>
    </row>
    <row r="8631" spans="1:7" ht="15" thickBot="1" x14ac:dyDescent="0.35">
      <c r="A8631" s="6">
        <v>168.5232</v>
      </c>
      <c r="B8631" s="19">
        <f>(A8631-G8631)/G8631</f>
        <v>1.903369857349597</v>
      </c>
      <c r="C8631" s="30" t="s">
        <v>339</v>
      </c>
      <c r="D8631" s="6">
        <v>1009672</v>
      </c>
      <c r="E8631" s="6">
        <v>876</v>
      </c>
      <c r="F8631" s="7" t="s">
        <v>21</v>
      </c>
      <c r="G8631" s="6">
        <v>58.043999999999997</v>
      </c>
    </row>
    <row r="8632" spans="1:7" ht="15" thickBot="1" x14ac:dyDescent="0.35">
      <c r="A8632" s="6">
        <v>168.5232</v>
      </c>
      <c r="B8632" s="19">
        <f>(A8632-G8632)/G8632</f>
        <v>1.8482152514872905</v>
      </c>
      <c r="C8632" s="30" t="s">
        <v>164</v>
      </c>
      <c r="D8632" s="6">
        <v>1012180</v>
      </c>
      <c r="E8632" s="6">
        <v>233</v>
      </c>
      <c r="F8632" s="7" t="s">
        <v>17</v>
      </c>
      <c r="G8632" s="6">
        <v>59.167999999999999</v>
      </c>
    </row>
    <row r="8633" spans="1:7" ht="15" thickBot="1" x14ac:dyDescent="0.35">
      <c r="A8633" s="6">
        <v>168.5232</v>
      </c>
      <c r="B8633" s="19">
        <f>(A8633-G8633)/G8633</f>
        <v>1.355913437342728</v>
      </c>
      <c r="C8633" s="30" t="s">
        <v>280</v>
      </c>
      <c r="D8633" s="6">
        <v>1009643</v>
      </c>
      <c r="E8633" s="6">
        <v>614</v>
      </c>
      <c r="F8633" s="7" t="s">
        <v>23</v>
      </c>
      <c r="G8633" s="6">
        <v>71.531999999999996</v>
      </c>
    </row>
    <row r="8634" spans="1:7" ht="15" thickBot="1" x14ac:dyDescent="0.35">
      <c r="A8634" s="6">
        <v>168.5232</v>
      </c>
      <c r="B8634" s="19">
        <f>(A8634-G8634)/G8634</f>
        <v>1.355913437342728</v>
      </c>
      <c r="C8634" s="30" t="s">
        <v>279</v>
      </c>
      <c r="D8634" s="6">
        <v>1010965</v>
      </c>
      <c r="E8634" s="6">
        <v>1324</v>
      </c>
      <c r="F8634" s="7" t="s">
        <v>17</v>
      </c>
      <c r="G8634" s="6">
        <v>71.531999999999996</v>
      </c>
    </row>
    <row r="8635" spans="1:7" ht="15" thickBot="1" x14ac:dyDescent="0.35">
      <c r="A8635" s="6">
        <v>168.5232</v>
      </c>
      <c r="B8635" s="19">
        <f>(A8635-G8635)/G8635</f>
        <v>1.2498558154437682</v>
      </c>
      <c r="C8635" s="30" t="s">
        <v>291</v>
      </c>
      <c r="D8635" s="6">
        <v>1019531</v>
      </c>
      <c r="E8635" s="6">
        <v>824</v>
      </c>
      <c r="F8635" s="7" t="s">
        <v>19</v>
      </c>
      <c r="G8635" s="6">
        <v>74.903999999999996</v>
      </c>
    </row>
    <row r="8636" spans="1:7" ht="15" thickBot="1" x14ac:dyDescent="0.35">
      <c r="A8636" s="6">
        <v>168.5232</v>
      </c>
      <c r="B8636" s="19">
        <f>(A8636-G8636)/G8636</f>
        <v>1.1224584382871536</v>
      </c>
      <c r="C8636" s="30" t="s">
        <v>147</v>
      </c>
      <c r="D8636" s="6">
        <v>1010851</v>
      </c>
      <c r="E8636" s="6">
        <v>697</v>
      </c>
      <c r="F8636" s="7" t="s">
        <v>17</v>
      </c>
      <c r="G8636" s="6">
        <v>79.400000000000006</v>
      </c>
    </row>
    <row r="8637" spans="1:7" ht="15" thickBot="1" x14ac:dyDescent="0.35">
      <c r="A8637" s="6">
        <v>168.5232</v>
      </c>
      <c r="B8637" s="19">
        <f>(A8637-G8637)/G8637</f>
        <v>0.98215949188426266</v>
      </c>
      <c r="C8637" s="30" t="s">
        <v>188</v>
      </c>
      <c r="D8637" s="6">
        <v>1011999</v>
      </c>
      <c r="E8637" s="6">
        <v>2232</v>
      </c>
      <c r="F8637" s="7" t="s">
        <v>35</v>
      </c>
      <c r="G8637" s="6">
        <v>85.02</v>
      </c>
    </row>
    <row r="8638" spans="1:7" ht="15" thickBot="1" x14ac:dyDescent="0.35">
      <c r="A8638" s="6">
        <v>168.5232</v>
      </c>
      <c r="B8638" s="19">
        <f>(A8638-G8638)/G8638</f>
        <v>0.67258724046210649</v>
      </c>
      <c r="C8638" s="30" t="s">
        <v>144</v>
      </c>
      <c r="D8638" s="6">
        <v>1013450</v>
      </c>
      <c r="E8638" s="6">
        <v>1414</v>
      </c>
      <c r="F8638" s="7" t="s">
        <v>87</v>
      </c>
      <c r="G8638" s="6">
        <v>100.756</v>
      </c>
    </row>
    <row r="8639" spans="1:7" ht="15" thickBot="1" x14ac:dyDescent="0.35">
      <c r="A8639" s="6">
        <v>168.5232</v>
      </c>
      <c r="B8639" s="19">
        <f>(A8639-G8639)/G8639</f>
        <v>0.60114012085281054</v>
      </c>
      <c r="C8639" s="30" t="s">
        <v>295</v>
      </c>
      <c r="D8639" s="6">
        <v>1018498</v>
      </c>
      <c r="E8639" s="6">
        <v>1507</v>
      </c>
      <c r="F8639" s="7" t="s">
        <v>21</v>
      </c>
      <c r="G8639" s="6">
        <v>105.252</v>
      </c>
    </row>
    <row r="8640" spans="1:7" ht="15" thickBot="1" x14ac:dyDescent="0.35">
      <c r="A8640" s="6">
        <v>168.5232</v>
      </c>
      <c r="B8640" s="19">
        <f>(A8640-G8640)/G8640</f>
        <v>0.43282546592300369</v>
      </c>
      <c r="C8640" s="30" t="s">
        <v>119</v>
      </c>
      <c r="D8640" s="6">
        <v>1014542</v>
      </c>
      <c r="E8640" s="6">
        <v>735</v>
      </c>
      <c r="F8640" s="7" t="s">
        <v>23</v>
      </c>
      <c r="G8640" s="6">
        <v>117.616</v>
      </c>
    </row>
    <row r="8641" spans="1:7" ht="15" thickBot="1" x14ac:dyDescent="0.35">
      <c r="A8641" s="6">
        <v>168.5232</v>
      </c>
      <c r="B8641" s="19">
        <f>(A8641-G8641)/G8641</f>
        <v>0.38007075471698121</v>
      </c>
      <c r="C8641" s="30" t="s">
        <v>249</v>
      </c>
      <c r="D8641" s="6">
        <v>1019857</v>
      </c>
      <c r="E8641" s="6">
        <v>341</v>
      </c>
      <c r="F8641" s="7" t="s">
        <v>25</v>
      </c>
      <c r="G8641" s="6">
        <v>122.11199999999999</v>
      </c>
    </row>
    <row r="8642" spans="1:7" ht="15" thickBot="1" x14ac:dyDescent="0.35">
      <c r="A8642" s="6">
        <v>168.5232</v>
      </c>
      <c r="B8642" s="19">
        <f>(A8642-G8642)/G8642</f>
        <v>0.36748352754065366</v>
      </c>
      <c r="C8642" s="30" t="s">
        <v>312</v>
      </c>
      <c r="D8642" s="6">
        <v>1011712</v>
      </c>
      <c r="E8642" s="6">
        <v>2151</v>
      </c>
      <c r="F8642" s="7" t="s">
        <v>23</v>
      </c>
      <c r="G8642" s="6">
        <v>123.236</v>
      </c>
    </row>
    <row r="8643" spans="1:7" ht="15" thickBot="1" x14ac:dyDescent="0.35">
      <c r="A8643" s="6">
        <v>168.5232</v>
      </c>
      <c r="B8643" s="19">
        <f>(A8643-G8643)/G8643</f>
        <v>0.33106280803740679</v>
      </c>
      <c r="C8643" s="30" t="s">
        <v>354</v>
      </c>
      <c r="D8643" s="6">
        <v>1018633</v>
      </c>
      <c r="E8643" s="6">
        <v>31</v>
      </c>
      <c r="F8643" s="7" t="s">
        <v>21</v>
      </c>
      <c r="G8643" s="6">
        <v>126.608</v>
      </c>
    </row>
    <row r="8644" spans="1:7" ht="15" thickBot="1" x14ac:dyDescent="0.35">
      <c r="A8644" s="6">
        <v>168.5232</v>
      </c>
      <c r="B8644" s="19">
        <f>(A8644-G8644)/G8644</f>
        <v>6.6062753036437175E-2</v>
      </c>
      <c r="C8644" s="30" t="s">
        <v>158</v>
      </c>
      <c r="D8644" s="6">
        <v>1012605</v>
      </c>
      <c r="E8644" s="6">
        <v>531</v>
      </c>
      <c r="F8644" s="7" t="s">
        <v>23</v>
      </c>
      <c r="G8644" s="6">
        <v>158.08000000000001</v>
      </c>
    </row>
    <row r="8645" spans="1:7" ht="15" thickBot="1" x14ac:dyDescent="0.35">
      <c r="A8645" s="6">
        <v>168.5232</v>
      </c>
      <c r="B8645" s="19">
        <f>(A8645-G8645)/G8645</f>
        <v>5.8536217682972756E-2</v>
      </c>
      <c r="C8645" s="30" t="s">
        <v>261</v>
      </c>
      <c r="D8645" s="6">
        <v>1009327</v>
      </c>
      <c r="E8645" s="6">
        <v>737</v>
      </c>
      <c r="F8645" s="7" t="s">
        <v>35</v>
      </c>
      <c r="G8645" s="6">
        <v>159.20400000000001</v>
      </c>
    </row>
    <row r="8646" spans="1:7" ht="15" thickBot="1" x14ac:dyDescent="0.35">
      <c r="A8646" s="6">
        <v>168.5232</v>
      </c>
      <c r="B8646" s="19">
        <f>(A8646-G8646)/G8646</f>
        <v>5.1115213811686044E-2</v>
      </c>
      <c r="C8646" s="30" t="s">
        <v>80</v>
      </c>
      <c r="D8646" s="6">
        <v>1011676</v>
      </c>
      <c r="E8646" s="6">
        <v>1977</v>
      </c>
      <c r="F8646" s="7" t="s">
        <v>42</v>
      </c>
      <c r="G8646" s="6">
        <v>160.328</v>
      </c>
    </row>
    <row r="8647" spans="1:7" ht="15" thickBot="1" x14ac:dyDescent="0.35">
      <c r="A8647" s="6">
        <v>168.5232</v>
      </c>
      <c r="B8647" s="19">
        <f>(A8647-G8647)/G8647</f>
        <v>-5.4897034411593208E-2</v>
      </c>
      <c r="C8647" s="30" t="s">
        <v>119</v>
      </c>
      <c r="D8647" s="6">
        <v>1014197</v>
      </c>
      <c r="E8647" s="6">
        <v>1458</v>
      </c>
      <c r="F8647" s="7" t="s">
        <v>35</v>
      </c>
      <c r="G8647" s="6">
        <v>178.31200000000001</v>
      </c>
    </row>
    <row r="8648" spans="1:7" ht="15" thickBot="1" x14ac:dyDescent="0.35">
      <c r="A8648" s="6">
        <v>168.5232</v>
      </c>
      <c r="B8648" s="19">
        <f>(A8648-G8648)/G8648</f>
        <v>-8.3774438379401003E-2</v>
      </c>
      <c r="C8648" s="30" t="s">
        <v>26</v>
      </c>
      <c r="D8648" s="6">
        <v>1014427</v>
      </c>
      <c r="E8648" s="6">
        <v>835</v>
      </c>
      <c r="F8648" s="7" t="s">
        <v>25</v>
      </c>
      <c r="G8648" s="6">
        <v>183.93199999999999</v>
      </c>
    </row>
    <row r="8649" spans="1:7" ht="15" thickBot="1" x14ac:dyDescent="0.35">
      <c r="A8649" s="6">
        <v>168.5232</v>
      </c>
      <c r="B8649" s="19">
        <f>(A8649-G8649)/G8649</f>
        <v>-0.14637220139803458</v>
      </c>
      <c r="C8649" s="30" t="s">
        <v>219</v>
      </c>
      <c r="D8649" s="6">
        <v>1011360</v>
      </c>
      <c r="E8649" s="6">
        <v>1287</v>
      </c>
      <c r="F8649" s="7" t="s">
        <v>42</v>
      </c>
      <c r="G8649" s="6">
        <v>197.42</v>
      </c>
    </row>
    <row r="8650" spans="1:7" ht="15" thickBot="1" x14ac:dyDescent="0.35">
      <c r="A8650" s="6">
        <v>168.5232</v>
      </c>
      <c r="B8650" s="19">
        <f>(A8650-G8650)/G8650</f>
        <v>-0.16070759791226741</v>
      </c>
      <c r="C8650" s="30" t="s">
        <v>355</v>
      </c>
      <c r="D8650" s="6">
        <v>1012437</v>
      </c>
      <c r="E8650" s="6">
        <v>1396</v>
      </c>
      <c r="F8650" s="7" t="s">
        <v>23</v>
      </c>
      <c r="G8650" s="6">
        <v>200.792</v>
      </c>
    </row>
    <row r="8651" spans="1:7" ht="15" thickBot="1" x14ac:dyDescent="0.35">
      <c r="A8651" s="6">
        <v>168.5232</v>
      </c>
      <c r="B8651" s="19">
        <f>(A8651-G8651)/G8651</f>
        <v>-0.22170250498780752</v>
      </c>
      <c r="C8651" s="30" t="s">
        <v>122</v>
      </c>
      <c r="D8651" s="6">
        <v>1013116</v>
      </c>
      <c r="E8651" s="6">
        <v>1222</v>
      </c>
      <c r="F8651" s="7" t="s">
        <v>21</v>
      </c>
      <c r="G8651" s="6">
        <v>216.52799999999999</v>
      </c>
    </row>
    <row r="8652" spans="1:7" ht="15" thickBot="1" x14ac:dyDescent="0.35">
      <c r="A8652" s="6">
        <v>168.7088</v>
      </c>
      <c r="B8652" s="19">
        <f>(A8652-G8652)/G8652</f>
        <v>-0.33981767865863588</v>
      </c>
      <c r="C8652" s="30" t="s">
        <v>213</v>
      </c>
      <c r="D8652" s="6">
        <v>1002892</v>
      </c>
      <c r="E8652" s="6">
        <v>2583</v>
      </c>
      <c r="F8652" s="7" t="s">
        <v>23</v>
      </c>
      <c r="G8652" s="6">
        <v>255.5488</v>
      </c>
    </row>
    <row r="8653" spans="1:7" ht="15" thickBot="1" x14ac:dyDescent="0.35">
      <c r="A8653" s="6">
        <v>168.8648</v>
      </c>
      <c r="B8653" s="19">
        <f>(A8653-G8653)/G8653</f>
        <v>-0.12440681622088001</v>
      </c>
      <c r="C8653" s="30" t="s">
        <v>79</v>
      </c>
      <c r="D8653" s="6">
        <v>1004287</v>
      </c>
      <c r="E8653" s="6">
        <v>1025</v>
      </c>
      <c r="F8653" s="7" t="s">
        <v>31</v>
      </c>
      <c r="G8653" s="6">
        <v>192.85759999999999</v>
      </c>
    </row>
    <row r="8654" spans="1:7" ht="15" thickBot="1" x14ac:dyDescent="0.35">
      <c r="A8654" s="6">
        <v>168.87</v>
      </c>
      <c r="B8654" s="19">
        <f>(A8654-G8654)/G8654</f>
        <v>-0.36146318591566334</v>
      </c>
      <c r="C8654" s="30" t="s">
        <v>266</v>
      </c>
      <c r="D8654" s="6">
        <v>1002225</v>
      </c>
      <c r="E8654" s="6">
        <v>2225</v>
      </c>
      <c r="F8654" s="7" t="s">
        <v>21</v>
      </c>
      <c r="G8654" s="6">
        <v>264.464</v>
      </c>
    </row>
    <row r="8655" spans="1:7" ht="15" thickBot="1" x14ac:dyDescent="0.35">
      <c r="A8655" s="6">
        <v>168.97139999999999</v>
      </c>
      <c r="B8655" s="19">
        <f>(A8655-G8655)/G8655</f>
        <v>12.535036847164369</v>
      </c>
      <c r="C8655" s="30" t="s">
        <v>306</v>
      </c>
      <c r="D8655" s="6">
        <v>1007651</v>
      </c>
      <c r="E8655" s="6">
        <v>1057</v>
      </c>
      <c r="F8655" s="7" t="s">
        <v>35</v>
      </c>
      <c r="G8655" s="6">
        <v>12.484</v>
      </c>
    </row>
    <row r="8656" spans="1:7" ht="15" thickBot="1" x14ac:dyDescent="0.35">
      <c r="A8656" s="6">
        <v>168.97139999999999</v>
      </c>
      <c r="B8656" s="19">
        <f>(A8656-G8656)/G8656</f>
        <v>1.8517417133598861</v>
      </c>
      <c r="C8656" s="30" t="s">
        <v>371</v>
      </c>
      <c r="D8656" s="6">
        <v>1007213</v>
      </c>
      <c r="E8656" s="6">
        <v>2613</v>
      </c>
      <c r="F8656" s="7" t="s">
        <v>27</v>
      </c>
      <c r="G8656" s="6">
        <v>59.252000000000002</v>
      </c>
    </row>
    <row r="8657" spans="1:7" ht="15" thickBot="1" x14ac:dyDescent="0.35">
      <c r="A8657" s="6">
        <v>168.97139999999999</v>
      </c>
      <c r="B8657" s="19">
        <f>(A8657-G8657)/G8657</f>
        <v>1.6317892966170333</v>
      </c>
      <c r="C8657" s="30" t="s">
        <v>16</v>
      </c>
      <c r="D8657" s="6">
        <v>1014861</v>
      </c>
      <c r="E8657" s="6">
        <v>779</v>
      </c>
      <c r="F8657" s="7" t="s">
        <v>23</v>
      </c>
      <c r="G8657" s="6">
        <v>64.203999999999994</v>
      </c>
    </row>
    <row r="8658" spans="1:7" ht="15" thickBot="1" x14ac:dyDescent="0.35">
      <c r="A8658" s="6">
        <v>168.97139999999999</v>
      </c>
      <c r="B8658" s="19">
        <f>(A8658-G8658)/G8658</f>
        <v>0.80857344693239708</v>
      </c>
      <c r="C8658" s="30" t="s">
        <v>343</v>
      </c>
      <c r="D8658" s="6">
        <v>1018285</v>
      </c>
      <c r="E8658" s="6">
        <v>611</v>
      </c>
      <c r="F8658" s="7" t="s">
        <v>35</v>
      </c>
      <c r="G8658" s="6">
        <v>93.427999999999997</v>
      </c>
    </row>
    <row r="8659" spans="1:7" ht="15" thickBot="1" x14ac:dyDescent="0.35">
      <c r="A8659" s="6">
        <v>168.97139999999999</v>
      </c>
      <c r="B8659" s="19">
        <f>(A8659-G8659)/G8659</f>
        <v>0.56397075157349108</v>
      </c>
      <c r="C8659" s="30" t="s">
        <v>36</v>
      </c>
      <c r="D8659" s="6">
        <v>1012643</v>
      </c>
      <c r="E8659" s="6">
        <v>2019</v>
      </c>
      <c r="F8659" s="7" t="s">
        <v>17</v>
      </c>
      <c r="G8659" s="6">
        <v>108.04</v>
      </c>
    </row>
    <row r="8660" spans="1:7" ht="15" thickBot="1" x14ac:dyDescent="0.35">
      <c r="A8660" s="6">
        <v>168.97139999999999</v>
      </c>
      <c r="B8660" s="19">
        <f>(A8660-G8660)/G8660</f>
        <v>0.28542281593281188</v>
      </c>
      <c r="C8660" s="30" t="s">
        <v>232</v>
      </c>
      <c r="D8660" s="6">
        <v>1007463</v>
      </c>
      <c r="E8660" s="6">
        <v>403</v>
      </c>
      <c r="F8660" s="7" t="s">
        <v>35</v>
      </c>
      <c r="G8660" s="6">
        <v>131.452</v>
      </c>
    </row>
    <row r="8661" spans="1:7" ht="15" thickBot="1" x14ac:dyDescent="0.35">
      <c r="A8661" s="6">
        <v>168.97139999999999</v>
      </c>
      <c r="B8661" s="19">
        <f>(A8661-G8661)/G8661</f>
        <v>0.22099748533109795</v>
      </c>
      <c r="C8661" s="30" t="s">
        <v>353</v>
      </c>
      <c r="D8661" s="6">
        <v>1018964</v>
      </c>
      <c r="E8661" s="6">
        <v>2094</v>
      </c>
      <c r="F8661" s="7" t="s">
        <v>27</v>
      </c>
      <c r="G8661" s="6">
        <v>138.38800000000001</v>
      </c>
    </row>
    <row r="8662" spans="1:7" ht="15" thickBot="1" x14ac:dyDescent="0.35">
      <c r="A8662" s="6">
        <v>168.97139999999999</v>
      </c>
      <c r="B8662" s="19">
        <f>(A8662-G8662)/G8662</f>
        <v>0.17334731403810882</v>
      </c>
      <c r="C8662" s="30" t="s">
        <v>96</v>
      </c>
      <c r="D8662" s="6">
        <v>1017748</v>
      </c>
      <c r="E8662" s="6">
        <v>2673</v>
      </c>
      <c r="F8662" s="7" t="s">
        <v>25</v>
      </c>
      <c r="G8662" s="6">
        <v>144.00800000000001</v>
      </c>
    </row>
    <row r="8663" spans="1:7" ht="15" thickBot="1" x14ac:dyDescent="0.35">
      <c r="A8663" s="6">
        <v>168.97139999999999</v>
      </c>
      <c r="B8663" s="19">
        <f>(A8663-G8663)/G8663</f>
        <v>5.7763671874999929E-2</v>
      </c>
      <c r="C8663" s="30" t="s">
        <v>278</v>
      </c>
      <c r="D8663" s="6">
        <v>1016624</v>
      </c>
      <c r="E8663" s="6">
        <v>2501</v>
      </c>
      <c r="F8663" s="7" t="s">
        <v>23</v>
      </c>
      <c r="G8663" s="6">
        <v>159.744</v>
      </c>
    </row>
    <row r="8664" spans="1:7" ht="15" thickBot="1" x14ac:dyDescent="0.35">
      <c r="A8664" s="6">
        <v>168.97139999999999</v>
      </c>
      <c r="B8664" s="19">
        <f>(A8664-G8664)/G8664</f>
        <v>-6.6971838763114341E-2</v>
      </c>
      <c r="C8664" s="30" t="s">
        <v>281</v>
      </c>
      <c r="D8664" s="6">
        <v>1011927</v>
      </c>
      <c r="E8664" s="6">
        <v>2454</v>
      </c>
      <c r="F8664" s="7" t="s">
        <v>25</v>
      </c>
      <c r="G8664" s="6">
        <v>181.1</v>
      </c>
    </row>
    <row r="8665" spans="1:7" ht="15" thickBot="1" x14ac:dyDescent="0.35">
      <c r="A8665" s="6">
        <v>168.97139999999999</v>
      </c>
      <c r="B8665" s="19">
        <f>(A8665-G8665)/G8665</f>
        <v>-6.6971838763114341E-2</v>
      </c>
      <c r="C8665" s="30" t="s">
        <v>230</v>
      </c>
      <c r="D8665" s="6">
        <v>1012078</v>
      </c>
      <c r="E8665" s="6">
        <v>108</v>
      </c>
      <c r="F8665" s="7" t="s">
        <v>31</v>
      </c>
      <c r="G8665" s="6">
        <v>181.1</v>
      </c>
    </row>
    <row r="8666" spans="1:7" ht="15" thickBot="1" x14ac:dyDescent="0.35">
      <c r="A8666" s="6">
        <v>169.0676</v>
      </c>
      <c r="B8666" s="19">
        <f>(A8666-G8666)/G8666</f>
        <v>-0.30019834962515568</v>
      </c>
      <c r="C8666" s="30" t="s">
        <v>139</v>
      </c>
      <c r="D8666" s="6">
        <v>1002350</v>
      </c>
      <c r="E8666" s="6">
        <v>2350</v>
      </c>
      <c r="F8666" s="7" t="s">
        <v>19</v>
      </c>
      <c r="G8666" s="6">
        <v>241.59360000000001</v>
      </c>
    </row>
    <row r="8667" spans="1:7" ht="15" thickBot="1" x14ac:dyDescent="0.35">
      <c r="A8667" s="6">
        <v>169.08320000000001</v>
      </c>
      <c r="B8667" s="19">
        <f>(A8667-G8667)/G8667</f>
        <v>9.1048957735704725</v>
      </c>
      <c r="C8667" s="30" t="s">
        <v>190</v>
      </c>
      <c r="D8667" s="6">
        <v>1002915</v>
      </c>
      <c r="E8667" s="6">
        <v>1430</v>
      </c>
      <c r="F8667" s="7" t="s">
        <v>35</v>
      </c>
      <c r="G8667" s="6">
        <v>16.732800000000001</v>
      </c>
    </row>
    <row r="8668" spans="1:7" ht="15" thickBot="1" x14ac:dyDescent="0.35">
      <c r="A8668" s="6">
        <v>169.09984</v>
      </c>
      <c r="B8668" s="19">
        <f>(A8668-G8668)/G8668</f>
        <v>-0.2787516890278024</v>
      </c>
      <c r="C8668" s="30" t="s">
        <v>339</v>
      </c>
      <c r="D8668" s="6">
        <v>1001914</v>
      </c>
      <c r="E8668" s="6">
        <v>1914</v>
      </c>
      <c r="F8668" s="7" t="s">
        <v>25</v>
      </c>
      <c r="G8668" s="6">
        <v>234.45439999999999</v>
      </c>
    </row>
    <row r="8669" spans="1:7" ht="15" thickBot="1" x14ac:dyDescent="0.35">
      <c r="A8669" s="6">
        <v>169.16640000000001</v>
      </c>
      <c r="B8669" s="19">
        <f>(A8669-G8669)/G8669</f>
        <v>1.3078887627695801</v>
      </c>
      <c r="C8669" s="30" t="s">
        <v>191</v>
      </c>
      <c r="D8669" s="6">
        <v>1003062</v>
      </c>
      <c r="E8669" s="6">
        <v>1274</v>
      </c>
      <c r="F8669" s="7" t="s">
        <v>27</v>
      </c>
      <c r="G8669" s="6">
        <v>73.299199999999999</v>
      </c>
    </row>
    <row r="8670" spans="1:7" ht="15" thickBot="1" x14ac:dyDescent="0.35">
      <c r="A8670" s="6">
        <v>169.24032</v>
      </c>
      <c r="B8670" s="19">
        <f>(A8670-G8670)/G8670</f>
        <v>7.4199164179104473</v>
      </c>
      <c r="C8670" s="30" t="s">
        <v>211</v>
      </c>
      <c r="D8670" s="6">
        <v>1009072</v>
      </c>
      <c r="E8670" s="6">
        <v>1718</v>
      </c>
      <c r="F8670" s="7" t="s">
        <v>87</v>
      </c>
      <c r="G8670" s="6">
        <v>20.100000000000001</v>
      </c>
    </row>
    <row r="8671" spans="1:7" ht="15" thickBot="1" x14ac:dyDescent="0.35">
      <c r="A8671" s="6">
        <v>169.4196</v>
      </c>
      <c r="B8671" s="19">
        <f>(A8671-G8671)/G8671</f>
        <v>8.1916015625000007</v>
      </c>
      <c r="C8671" s="30" t="s">
        <v>187</v>
      </c>
      <c r="D8671" s="6">
        <v>1019349</v>
      </c>
      <c r="E8671" s="6">
        <v>2224</v>
      </c>
      <c r="F8671" s="7" t="s">
        <v>25</v>
      </c>
      <c r="G8671" s="6">
        <v>18.431999999999999</v>
      </c>
    </row>
    <row r="8672" spans="1:7" ht="15" thickBot="1" x14ac:dyDescent="0.35">
      <c r="A8672" s="6">
        <v>169.4196</v>
      </c>
      <c r="B8672" s="19">
        <f>(A8672-G8672)/G8672</f>
        <v>6.6897058823529409</v>
      </c>
      <c r="C8672" s="30" t="s">
        <v>297</v>
      </c>
      <c r="D8672" s="6">
        <v>1012263</v>
      </c>
      <c r="E8672" s="6">
        <v>1720</v>
      </c>
      <c r="F8672" s="7" t="s">
        <v>19</v>
      </c>
      <c r="G8672" s="6">
        <v>22.032</v>
      </c>
    </row>
    <row r="8673" spans="1:7" ht="15" thickBot="1" x14ac:dyDescent="0.35">
      <c r="A8673" s="6">
        <v>169.4196</v>
      </c>
      <c r="B8673" s="19">
        <f>(A8673-G8673)/G8673</f>
        <v>6.6897058823529409</v>
      </c>
      <c r="C8673" s="30" t="s">
        <v>311</v>
      </c>
      <c r="D8673" s="6">
        <v>1015060</v>
      </c>
      <c r="E8673" s="6">
        <v>2132</v>
      </c>
      <c r="F8673" s="7" t="s">
        <v>42</v>
      </c>
      <c r="G8673" s="6">
        <v>22.032</v>
      </c>
    </row>
    <row r="8674" spans="1:7" ht="15" thickBot="1" x14ac:dyDescent="0.35">
      <c r="A8674" s="6">
        <v>169.4196</v>
      </c>
      <c r="B8674" s="19">
        <f>(A8674-G8674)/G8674</f>
        <v>2.8719169942407898</v>
      </c>
      <c r="C8674" s="30" t="s">
        <v>88</v>
      </c>
      <c r="D8674" s="6">
        <v>1006599</v>
      </c>
      <c r="E8674" s="6">
        <v>1002</v>
      </c>
      <c r="F8674" s="7" t="s">
        <v>27</v>
      </c>
      <c r="G8674" s="6">
        <v>43.756</v>
      </c>
    </row>
    <row r="8675" spans="1:7" ht="15" thickBot="1" x14ac:dyDescent="0.35">
      <c r="A8675" s="6">
        <v>169.4196</v>
      </c>
      <c r="B8675" s="19">
        <f>(A8675-G8675)/G8675</f>
        <v>1.6629927695693179</v>
      </c>
      <c r="C8675" s="30" t="s">
        <v>140</v>
      </c>
      <c r="D8675" s="6">
        <v>1015320</v>
      </c>
      <c r="E8675" s="6">
        <v>1989</v>
      </c>
      <c r="F8675" s="7" t="s">
        <v>17</v>
      </c>
      <c r="G8675" s="6">
        <v>63.62</v>
      </c>
    </row>
    <row r="8676" spans="1:7" ht="15" thickBot="1" x14ac:dyDescent="0.35">
      <c r="A8676" s="6">
        <v>169.4196</v>
      </c>
      <c r="B8676" s="19">
        <f>(A8676-G8676)/G8676</f>
        <v>1.6101497504159734</v>
      </c>
      <c r="C8676" s="30" t="s">
        <v>76</v>
      </c>
      <c r="D8676" s="6">
        <v>1006095</v>
      </c>
      <c r="E8676" s="6">
        <v>1923</v>
      </c>
      <c r="F8676" s="7" t="s">
        <v>27</v>
      </c>
      <c r="G8676" s="6">
        <v>64.908000000000001</v>
      </c>
    </row>
    <row r="8677" spans="1:7" ht="15" thickBot="1" x14ac:dyDescent="0.35">
      <c r="A8677" s="6">
        <v>169.4196</v>
      </c>
      <c r="B8677" s="19">
        <f>(A8677-G8677)/G8677</f>
        <v>1.5289527107714354</v>
      </c>
      <c r="C8677" s="30" t="s">
        <v>30</v>
      </c>
      <c r="D8677" s="6">
        <v>1017658</v>
      </c>
      <c r="E8677" s="6">
        <v>1366</v>
      </c>
      <c r="F8677" s="7" t="s">
        <v>27</v>
      </c>
      <c r="G8677" s="6">
        <v>66.992000000000004</v>
      </c>
    </row>
    <row r="8678" spans="1:7" ht="15" thickBot="1" x14ac:dyDescent="0.35">
      <c r="A8678" s="6">
        <v>169.4196</v>
      </c>
      <c r="B8678" s="19">
        <f>(A8678-G8678)/G8678</f>
        <v>1.178413825027002</v>
      </c>
      <c r="C8678" s="30" t="s">
        <v>327</v>
      </c>
      <c r="D8678" s="6">
        <v>1007872</v>
      </c>
      <c r="E8678" s="6">
        <v>531</v>
      </c>
      <c r="F8678" s="7" t="s">
        <v>27</v>
      </c>
      <c r="G8678" s="6">
        <v>77.772000000000006</v>
      </c>
    </row>
    <row r="8679" spans="1:7" ht="15" thickBot="1" x14ac:dyDescent="0.35">
      <c r="A8679" s="6">
        <v>169.4196</v>
      </c>
      <c r="B8679" s="19">
        <f>(A8679-G8679)/G8679</f>
        <v>0.9937347015627942</v>
      </c>
      <c r="C8679" s="30" t="s">
        <v>383</v>
      </c>
      <c r="D8679" s="6">
        <v>1017040</v>
      </c>
      <c r="E8679" s="6">
        <v>691</v>
      </c>
      <c r="F8679" s="7" t="s">
        <v>25</v>
      </c>
      <c r="G8679" s="6">
        <v>84.975999999999999</v>
      </c>
    </row>
    <row r="8680" spans="1:7" ht="15" thickBot="1" x14ac:dyDescent="0.35">
      <c r="A8680" s="6">
        <v>169.4196</v>
      </c>
      <c r="B8680" s="19">
        <f>(A8680-G8680)/G8680</f>
        <v>0.64548951048951064</v>
      </c>
      <c r="C8680" s="30" t="s">
        <v>287</v>
      </c>
      <c r="D8680" s="6">
        <v>1015208</v>
      </c>
      <c r="E8680" s="6">
        <v>2613</v>
      </c>
      <c r="F8680" s="7" t="s">
        <v>19</v>
      </c>
      <c r="G8680" s="6">
        <v>102.96</v>
      </c>
    </row>
    <row r="8681" spans="1:7" ht="15" thickBot="1" x14ac:dyDescent="0.35">
      <c r="A8681" s="6">
        <v>169.4196</v>
      </c>
      <c r="B8681" s="19">
        <f>(A8681-G8681)/G8681</f>
        <v>0.48353415061295968</v>
      </c>
      <c r="C8681" s="30" t="s">
        <v>272</v>
      </c>
      <c r="D8681" s="6">
        <v>1016975</v>
      </c>
      <c r="E8681" s="6">
        <v>1397</v>
      </c>
      <c r="F8681" s="7" t="s">
        <v>27</v>
      </c>
      <c r="G8681" s="6">
        <v>114.2</v>
      </c>
    </row>
    <row r="8682" spans="1:7" ht="15" thickBot="1" x14ac:dyDescent="0.35">
      <c r="A8682" s="6">
        <v>169.4196</v>
      </c>
      <c r="B8682" s="19">
        <f>(A8682-G8682)/G8682</f>
        <v>0.4690749540425237</v>
      </c>
      <c r="C8682" s="30" t="s">
        <v>353</v>
      </c>
      <c r="D8682" s="6">
        <v>1010048</v>
      </c>
      <c r="E8682" s="6">
        <v>2675</v>
      </c>
      <c r="F8682" s="7" t="s">
        <v>23</v>
      </c>
      <c r="G8682" s="6">
        <v>115.324</v>
      </c>
    </row>
    <row r="8683" spans="1:7" ht="15" thickBot="1" x14ac:dyDescent="0.35">
      <c r="A8683" s="6">
        <v>169.4196</v>
      </c>
      <c r="B8683" s="19">
        <f>(A8683-G8683)/G8683</f>
        <v>0.4690749540425237</v>
      </c>
      <c r="C8683" s="30" t="s">
        <v>81</v>
      </c>
      <c r="D8683" s="6">
        <v>1019175</v>
      </c>
      <c r="E8683" s="6">
        <v>2502</v>
      </c>
      <c r="F8683" s="7" t="s">
        <v>25</v>
      </c>
      <c r="G8683" s="6">
        <v>115.324</v>
      </c>
    </row>
    <row r="8684" spans="1:7" ht="15" thickBot="1" x14ac:dyDescent="0.35">
      <c r="A8684" s="6">
        <v>169.4196</v>
      </c>
      <c r="B8684" s="19">
        <f>(A8684-G8684)/G8684</f>
        <v>0.33229215815796925</v>
      </c>
      <c r="C8684" s="30" t="s">
        <v>272</v>
      </c>
      <c r="D8684" s="6">
        <v>1008193</v>
      </c>
      <c r="E8684" s="6">
        <v>1238</v>
      </c>
      <c r="F8684" s="7" t="s">
        <v>25</v>
      </c>
      <c r="G8684" s="6">
        <v>127.164</v>
      </c>
    </row>
    <row r="8685" spans="1:7" ht="15" thickBot="1" x14ac:dyDescent="0.35">
      <c r="A8685" s="6">
        <v>169.4196</v>
      </c>
      <c r="B8685" s="19">
        <f>(A8685-G8685)/G8685</f>
        <v>0.17206464288679194</v>
      </c>
      <c r="C8685" s="30" t="s">
        <v>178</v>
      </c>
      <c r="D8685" s="6">
        <v>1017883</v>
      </c>
      <c r="E8685" s="6">
        <v>2787</v>
      </c>
      <c r="F8685" s="7" t="s">
        <v>23</v>
      </c>
      <c r="G8685" s="6">
        <v>144.548</v>
      </c>
    </row>
    <row r="8686" spans="1:7" ht="15" thickBot="1" x14ac:dyDescent="0.35">
      <c r="A8686" s="6">
        <v>169.4196</v>
      </c>
      <c r="B8686" s="19">
        <f>(A8686-G8686)/G8686</f>
        <v>3.9103554868624366E-2</v>
      </c>
      <c r="C8686" s="30" t="s">
        <v>279</v>
      </c>
      <c r="D8686" s="6">
        <v>1007603</v>
      </c>
      <c r="E8686" s="6">
        <v>1622</v>
      </c>
      <c r="F8686" s="7" t="s">
        <v>21</v>
      </c>
      <c r="G8686" s="6">
        <v>163.04400000000001</v>
      </c>
    </row>
    <row r="8687" spans="1:7" ht="15" thickBot="1" x14ac:dyDescent="0.35">
      <c r="A8687" s="6">
        <v>169.4196</v>
      </c>
      <c r="B8687" s="19">
        <f>(A8687-G8687)/G8687</f>
        <v>-0.13175146570456309</v>
      </c>
      <c r="C8687" s="30" t="s">
        <v>310</v>
      </c>
      <c r="D8687" s="6">
        <v>1013288</v>
      </c>
      <c r="E8687" s="6">
        <v>1080</v>
      </c>
      <c r="F8687" s="7" t="s">
        <v>21</v>
      </c>
      <c r="G8687" s="6">
        <v>195.12799999999999</v>
      </c>
    </row>
    <row r="8688" spans="1:7" ht="15" thickBot="1" x14ac:dyDescent="0.35">
      <c r="A8688" s="6">
        <v>169.5668</v>
      </c>
      <c r="B8688" s="19">
        <f>(A8688-G8688)/G8688</f>
        <v>2.6055785764077216E-2</v>
      </c>
      <c r="C8688" s="30" t="s">
        <v>60</v>
      </c>
      <c r="D8688" s="6">
        <v>1002351</v>
      </c>
      <c r="E8688" s="6">
        <v>2351</v>
      </c>
      <c r="F8688" s="7" t="s">
        <v>27</v>
      </c>
      <c r="G8688" s="6">
        <v>165.26079999999999</v>
      </c>
    </row>
    <row r="8689" spans="1:7" ht="15" thickBot="1" x14ac:dyDescent="0.35">
      <c r="A8689" s="6">
        <v>169.62816000000001</v>
      </c>
      <c r="B8689" s="19">
        <f>(A8689-G8689)/G8689</f>
        <v>-0.37085276838169834</v>
      </c>
      <c r="C8689" s="30" t="s">
        <v>220</v>
      </c>
      <c r="D8689" s="6">
        <v>1002075</v>
      </c>
      <c r="E8689" s="6">
        <v>2075</v>
      </c>
      <c r="F8689" s="7" t="s">
        <v>23</v>
      </c>
      <c r="G8689" s="6">
        <v>269.61599999999999</v>
      </c>
    </row>
    <row r="8690" spans="1:7" ht="15" thickBot="1" x14ac:dyDescent="0.35">
      <c r="A8690" s="6">
        <v>169.62816000000001</v>
      </c>
      <c r="B8690" s="19">
        <f>(A8690-G8690)/G8690</f>
        <v>0.80948284690220185</v>
      </c>
      <c r="C8690" s="30" t="s">
        <v>303</v>
      </c>
      <c r="D8690" s="6">
        <v>1001767</v>
      </c>
      <c r="E8690" s="6">
        <v>1767</v>
      </c>
      <c r="F8690" s="7" t="s">
        <v>21</v>
      </c>
      <c r="G8690" s="6">
        <v>93.744</v>
      </c>
    </row>
    <row r="8691" spans="1:7" ht="15" thickBot="1" x14ac:dyDescent="0.35">
      <c r="A8691" s="6">
        <v>169.86779999999999</v>
      </c>
      <c r="B8691" s="19">
        <f>(A8691-G8691)/G8691</f>
        <v>163.6005813953488</v>
      </c>
      <c r="C8691" s="30" t="s">
        <v>103</v>
      </c>
      <c r="D8691" s="6">
        <v>1011904</v>
      </c>
      <c r="E8691" s="6">
        <v>533</v>
      </c>
      <c r="F8691" s="7" t="s">
        <v>31</v>
      </c>
      <c r="G8691" s="6">
        <v>1.032</v>
      </c>
    </row>
    <row r="8692" spans="1:7" ht="15" thickBot="1" x14ac:dyDescent="0.35">
      <c r="A8692" s="6">
        <v>169.86779999999999</v>
      </c>
      <c r="B8692" s="19">
        <f>(A8692-G8692)/G8692</f>
        <v>17.699669749009246</v>
      </c>
      <c r="C8692" s="30" t="s">
        <v>375</v>
      </c>
      <c r="D8692" s="6">
        <v>1015984</v>
      </c>
      <c r="E8692" s="6">
        <v>69</v>
      </c>
      <c r="F8692" s="7" t="s">
        <v>23</v>
      </c>
      <c r="G8692" s="6">
        <v>9.0839999999999996</v>
      </c>
    </row>
    <row r="8693" spans="1:7" ht="15" thickBot="1" x14ac:dyDescent="0.35">
      <c r="A8693" s="6">
        <v>169.86779999999999</v>
      </c>
      <c r="B8693" s="19">
        <f>(A8693-G8693)/G8693</f>
        <v>9.0370952493500347</v>
      </c>
      <c r="C8693" s="30" t="s">
        <v>181</v>
      </c>
      <c r="D8693" s="6">
        <v>1008013</v>
      </c>
      <c r="E8693" s="6">
        <v>2404</v>
      </c>
      <c r="F8693" s="7" t="s">
        <v>23</v>
      </c>
      <c r="G8693" s="6">
        <v>16.923999999999999</v>
      </c>
    </row>
    <row r="8694" spans="1:7" ht="15" thickBot="1" x14ac:dyDescent="0.35">
      <c r="A8694" s="6">
        <v>169.86779999999999</v>
      </c>
      <c r="B8694" s="19">
        <f>(A8694-G8694)/G8694</f>
        <v>4.220276582667486</v>
      </c>
      <c r="C8694" s="30" t="s">
        <v>170</v>
      </c>
      <c r="D8694" s="6">
        <v>1009104</v>
      </c>
      <c r="E8694" s="6">
        <v>447</v>
      </c>
      <c r="F8694" s="7" t="s">
        <v>31</v>
      </c>
      <c r="G8694" s="6">
        <v>32.54</v>
      </c>
    </row>
    <row r="8695" spans="1:7" ht="15" thickBot="1" x14ac:dyDescent="0.35">
      <c r="A8695" s="6">
        <v>169.86779999999999</v>
      </c>
      <c r="B8695" s="19">
        <f>(A8695-G8695)/G8695</f>
        <v>3.0021628498727728</v>
      </c>
      <c r="C8695" s="30" t="s">
        <v>70</v>
      </c>
      <c r="D8695" s="6">
        <v>1006342</v>
      </c>
      <c r="E8695" s="6">
        <v>2733</v>
      </c>
      <c r="F8695" s="7" t="s">
        <v>19</v>
      </c>
      <c r="G8695" s="6">
        <v>42.444000000000003</v>
      </c>
    </row>
    <row r="8696" spans="1:7" ht="15" thickBot="1" x14ac:dyDescent="0.35">
      <c r="A8696" s="6">
        <v>169.86779999999999</v>
      </c>
      <c r="B8696" s="19">
        <f>(A8696-G8696)/G8696</f>
        <v>1.3583578608318982</v>
      </c>
      <c r="C8696" s="30" t="s">
        <v>64</v>
      </c>
      <c r="D8696" s="6">
        <v>1016121</v>
      </c>
      <c r="E8696" s="6">
        <v>586</v>
      </c>
      <c r="F8696" s="7" t="s">
        <v>27</v>
      </c>
      <c r="G8696" s="6">
        <v>72.028000000000006</v>
      </c>
    </row>
    <row r="8697" spans="1:7" ht="15" thickBot="1" x14ac:dyDescent="0.35">
      <c r="A8697" s="6">
        <v>169.86779999999999</v>
      </c>
      <c r="B8697" s="19">
        <f>(A8697-G8697)/G8697</f>
        <v>1.081080749968147</v>
      </c>
      <c r="C8697" s="30" t="s">
        <v>202</v>
      </c>
      <c r="D8697" s="6">
        <v>1007001</v>
      </c>
      <c r="E8697" s="6">
        <v>226</v>
      </c>
      <c r="F8697" s="7" t="s">
        <v>42</v>
      </c>
      <c r="G8697" s="6">
        <v>81.624799999999993</v>
      </c>
    </row>
    <row r="8698" spans="1:7" ht="15" thickBot="1" x14ac:dyDescent="0.35">
      <c r="A8698" s="6">
        <v>169.86779999999999</v>
      </c>
      <c r="B8698" s="19">
        <f>(A8698-G8698)/G8698</f>
        <v>0.75563065856380984</v>
      </c>
      <c r="C8698" s="30" t="s">
        <v>112</v>
      </c>
      <c r="D8698" s="6">
        <v>1010581</v>
      </c>
      <c r="E8698" s="6">
        <v>2055</v>
      </c>
      <c r="F8698" s="7" t="s">
        <v>35</v>
      </c>
      <c r="G8698" s="6">
        <v>96.756</v>
      </c>
    </row>
    <row r="8699" spans="1:7" ht="15" thickBot="1" x14ac:dyDescent="0.35">
      <c r="A8699" s="6">
        <v>169.86779999999999</v>
      </c>
      <c r="B8699" s="19">
        <f>(A8699-G8699)/G8699</f>
        <v>0.677673527436495</v>
      </c>
      <c r="C8699" s="30" t="s">
        <v>212</v>
      </c>
      <c r="D8699" s="6">
        <v>1010536</v>
      </c>
      <c r="E8699" s="6">
        <v>282</v>
      </c>
      <c r="F8699" s="7" t="s">
        <v>21</v>
      </c>
      <c r="G8699" s="6">
        <v>101.252</v>
      </c>
    </row>
    <row r="8700" spans="1:7" ht="15" thickBot="1" x14ac:dyDescent="0.35">
      <c r="A8700" s="6">
        <v>169.86779999999999</v>
      </c>
      <c r="B8700" s="19">
        <f>(A8700-G8700)/G8700</f>
        <v>0.677673527436495</v>
      </c>
      <c r="C8700" s="30" t="s">
        <v>128</v>
      </c>
      <c r="D8700" s="6">
        <v>1010615</v>
      </c>
      <c r="E8700" s="6">
        <v>1976</v>
      </c>
      <c r="F8700" s="7" t="s">
        <v>21</v>
      </c>
      <c r="G8700" s="6">
        <v>101.252</v>
      </c>
    </row>
    <row r="8701" spans="1:7" ht="15" thickBot="1" x14ac:dyDescent="0.35">
      <c r="A8701" s="6">
        <v>169.86779999999999</v>
      </c>
      <c r="B8701" s="19">
        <f>(A8701-G8701)/G8701</f>
        <v>0.34837117002698825</v>
      </c>
      <c r="C8701" s="30" t="s">
        <v>303</v>
      </c>
      <c r="D8701" s="6">
        <v>1013531</v>
      </c>
      <c r="E8701" s="6">
        <v>2267</v>
      </c>
      <c r="F8701" s="7" t="s">
        <v>17</v>
      </c>
      <c r="G8701" s="6">
        <v>125.98</v>
      </c>
    </row>
    <row r="8702" spans="1:7" ht="15" thickBot="1" x14ac:dyDescent="0.35">
      <c r="A8702" s="6">
        <v>169.86779999999999</v>
      </c>
      <c r="B8702" s="19">
        <f>(A8702-G8702)/G8702</f>
        <v>0.19128562612208239</v>
      </c>
      <c r="C8702" s="30" t="s">
        <v>193</v>
      </c>
      <c r="D8702" s="6">
        <v>1007879</v>
      </c>
      <c r="E8702" s="6">
        <v>1580</v>
      </c>
      <c r="F8702" s="7" t="s">
        <v>42</v>
      </c>
      <c r="G8702" s="6">
        <v>142.59200000000001</v>
      </c>
    </row>
    <row r="8703" spans="1:7" ht="15" thickBot="1" x14ac:dyDescent="0.35">
      <c r="A8703" s="6">
        <v>169.86779999999999</v>
      </c>
      <c r="B8703" s="19">
        <f>(A8703-G8703)/G8703</f>
        <v>4.8903351693135949E-2</v>
      </c>
      <c r="C8703" s="30" t="s">
        <v>263</v>
      </c>
      <c r="D8703" s="6">
        <v>1011661</v>
      </c>
      <c r="E8703" s="6">
        <v>1212</v>
      </c>
      <c r="F8703" s="7" t="s">
        <v>23</v>
      </c>
      <c r="G8703" s="6">
        <v>161.94800000000001</v>
      </c>
    </row>
    <row r="8704" spans="1:7" ht="15" thickBot="1" x14ac:dyDescent="0.35">
      <c r="A8704" s="6">
        <v>169.86779999999999</v>
      </c>
      <c r="B8704" s="19">
        <f>(A8704-G8704)/G8704</f>
        <v>-6.1794141039236604E-2</v>
      </c>
      <c r="C8704" s="30" t="s">
        <v>196</v>
      </c>
      <c r="D8704" s="6">
        <v>1009865</v>
      </c>
      <c r="E8704" s="6">
        <v>1601</v>
      </c>
      <c r="F8704" s="7" t="s">
        <v>23</v>
      </c>
      <c r="G8704" s="6">
        <v>181.05600000000001</v>
      </c>
    </row>
    <row r="8705" spans="1:7" ht="15" thickBot="1" x14ac:dyDescent="0.35">
      <c r="A8705" s="6">
        <v>169.86779999999999</v>
      </c>
      <c r="B8705" s="19">
        <f>(A8705-G8705)/G8705</f>
        <v>-6.7582610604896357E-2</v>
      </c>
      <c r="C8705" s="30" t="s">
        <v>351</v>
      </c>
      <c r="D8705" s="6">
        <v>1015794</v>
      </c>
      <c r="E8705" s="6">
        <v>2517</v>
      </c>
      <c r="F8705" s="7" t="s">
        <v>19</v>
      </c>
      <c r="G8705" s="6">
        <v>182.18</v>
      </c>
    </row>
    <row r="8706" spans="1:7" ht="15" thickBot="1" x14ac:dyDescent="0.35">
      <c r="A8706" s="6">
        <v>169.86779999999999</v>
      </c>
      <c r="B8706" s="19">
        <f>(A8706-G8706)/G8706</f>
        <v>-0.1417176984175105</v>
      </c>
      <c r="C8706" s="30" t="s">
        <v>112</v>
      </c>
      <c r="D8706" s="6">
        <v>1010357</v>
      </c>
      <c r="E8706" s="6">
        <v>1997</v>
      </c>
      <c r="F8706" s="7" t="s">
        <v>23</v>
      </c>
      <c r="G8706" s="6">
        <v>197.916</v>
      </c>
    </row>
    <row r="8707" spans="1:7" ht="15" thickBot="1" x14ac:dyDescent="0.35">
      <c r="A8707" s="6">
        <v>169.86779999999999</v>
      </c>
      <c r="B8707" s="19">
        <f>(A8707-G8707)/G8707</f>
        <v>-0.15135688735237107</v>
      </c>
      <c r="C8707" s="30" t="s">
        <v>337</v>
      </c>
      <c r="D8707" s="6">
        <v>1019453</v>
      </c>
      <c r="E8707" s="6">
        <v>2346</v>
      </c>
      <c r="F8707" s="7" t="s">
        <v>23</v>
      </c>
      <c r="G8707" s="6">
        <v>200.16399999999999</v>
      </c>
    </row>
    <row r="8708" spans="1:7" ht="15" thickBot="1" x14ac:dyDescent="0.35">
      <c r="A8708" s="6">
        <v>169.86779999999999</v>
      </c>
      <c r="B8708" s="19">
        <f>(A8708-G8708)/G8708</f>
        <v>-0.18345350715274583</v>
      </c>
      <c r="C8708" s="30" t="s">
        <v>295</v>
      </c>
      <c r="D8708" s="6">
        <v>1015733</v>
      </c>
      <c r="E8708" s="6">
        <v>2039</v>
      </c>
      <c r="F8708" s="7" t="s">
        <v>27</v>
      </c>
      <c r="G8708" s="6">
        <v>208.03200000000001</v>
      </c>
    </row>
    <row r="8709" spans="1:7" ht="15" thickBot="1" x14ac:dyDescent="0.35">
      <c r="A8709" s="6">
        <v>169.86779999999999</v>
      </c>
      <c r="B8709" s="19">
        <f>(A8709-G8709)/G8709</f>
        <v>-0.19647783391042747</v>
      </c>
      <c r="C8709" s="30" t="s">
        <v>205</v>
      </c>
      <c r="D8709" s="6">
        <v>1019146</v>
      </c>
      <c r="E8709" s="6">
        <v>1094</v>
      </c>
      <c r="F8709" s="7" t="s">
        <v>17</v>
      </c>
      <c r="G8709" s="6">
        <v>211.404</v>
      </c>
    </row>
    <row r="8710" spans="1:7" ht="15" thickBot="1" x14ac:dyDescent="0.35">
      <c r="A8710" s="6">
        <v>169.86840000000001</v>
      </c>
      <c r="B8710" s="19">
        <f>(A8710-G8710)/G8710</f>
        <v>-0.48047138788572774</v>
      </c>
      <c r="C8710" s="30" t="s">
        <v>121</v>
      </c>
      <c r="D8710" s="6">
        <v>1002247</v>
      </c>
      <c r="E8710" s="6">
        <v>2247</v>
      </c>
      <c r="F8710" s="7" t="s">
        <v>87</v>
      </c>
      <c r="G8710" s="6">
        <v>326.96640000000002</v>
      </c>
    </row>
    <row r="8711" spans="1:7" ht="15" thickBot="1" x14ac:dyDescent="0.35">
      <c r="A8711" s="6">
        <v>169.95743999999999</v>
      </c>
      <c r="B8711" s="19">
        <f>(A8711-G8711)/G8711</f>
        <v>8.7811602209944741</v>
      </c>
      <c r="C8711" s="30" t="s">
        <v>193</v>
      </c>
      <c r="D8711" s="6">
        <v>1008760</v>
      </c>
      <c r="E8711" s="6">
        <v>1761</v>
      </c>
      <c r="F8711" s="7" t="s">
        <v>87</v>
      </c>
      <c r="G8711" s="6">
        <v>17.376000000000001</v>
      </c>
    </row>
    <row r="8712" spans="1:7" ht="15" thickBot="1" x14ac:dyDescent="0.35">
      <c r="A8712" s="6">
        <v>169.95743999999999</v>
      </c>
      <c r="B8712" s="19">
        <f>(A8712-G8712)/G8712</f>
        <v>1.3199213759213757</v>
      </c>
      <c r="C8712" s="30" t="s">
        <v>345</v>
      </c>
      <c r="D8712" s="6">
        <v>1016243</v>
      </c>
      <c r="E8712" s="6">
        <v>1934</v>
      </c>
      <c r="F8712" s="7" t="s">
        <v>87</v>
      </c>
      <c r="G8712" s="6">
        <v>73.260000000000005</v>
      </c>
    </row>
    <row r="8713" spans="1:7" ht="15" thickBot="1" x14ac:dyDescent="0.35">
      <c r="A8713" s="6">
        <v>170.28440000000001</v>
      </c>
      <c r="B8713" s="19">
        <f>(A8713-G8713)/G8713</f>
        <v>-0.22512340915047904</v>
      </c>
      <c r="C8713" s="30" t="s">
        <v>129</v>
      </c>
      <c r="D8713" s="6">
        <v>1003735</v>
      </c>
      <c r="E8713" s="6">
        <v>454</v>
      </c>
      <c r="F8713" s="7" t="s">
        <v>35</v>
      </c>
      <c r="G8713" s="6">
        <v>219.7568</v>
      </c>
    </row>
    <row r="8714" spans="1:7" ht="15" thickBot="1" x14ac:dyDescent="0.35">
      <c r="A8714" s="6">
        <v>170.3</v>
      </c>
      <c r="B8714" s="19">
        <f>(A8714-G8714)/G8714</f>
        <v>-8.7094311788115775E-2</v>
      </c>
      <c r="C8714" s="30" t="s">
        <v>70</v>
      </c>
      <c r="D8714" s="6">
        <v>1003571</v>
      </c>
      <c r="E8714" s="6">
        <v>645</v>
      </c>
      <c r="F8714" s="7" t="s">
        <v>27</v>
      </c>
      <c r="G8714" s="6">
        <v>186.5472</v>
      </c>
    </row>
    <row r="8715" spans="1:7" ht="15" thickBot="1" x14ac:dyDescent="0.35">
      <c r="A8715" s="6">
        <v>170.316</v>
      </c>
      <c r="B8715" s="19">
        <f>(A8715-G8715)/G8715</f>
        <v>0.2568333431725604</v>
      </c>
      <c r="C8715" s="30" t="s">
        <v>72</v>
      </c>
      <c r="D8715" s="6">
        <v>1011343</v>
      </c>
      <c r="E8715" s="6">
        <v>1466</v>
      </c>
      <c r="F8715" s="7" t="s">
        <v>23</v>
      </c>
      <c r="G8715" s="6">
        <v>135.512</v>
      </c>
    </row>
    <row r="8716" spans="1:7" ht="15" thickBot="1" x14ac:dyDescent="0.35">
      <c r="A8716" s="6">
        <v>170.316</v>
      </c>
      <c r="B8716" s="19">
        <f>(A8716-G8716)/G8716</f>
        <v>17.504563233376793</v>
      </c>
      <c r="C8716" s="30" t="s">
        <v>82</v>
      </c>
      <c r="D8716" s="6">
        <v>1007911</v>
      </c>
      <c r="E8716" s="6">
        <v>678</v>
      </c>
      <c r="F8716" s="7" t="s">
        <v>19</v>
      </c>
      <c r="G8716" s="6">
        <v>9.2040000000000006</v>
      </c>
    </row>
    <row r="8717" spans="1:7" ht="15" thickBot="1" x14ac:dyDescent="0.35">
      <c r="A8717" s="6">
        <v>170.316</v>
      </c>
      <c r="B8717" s="19">
        <f>(A8717-G8717)/G8717</f>
        <v>8.6704519645696134</v>
      </c>
      <c r="C8717" s="30" t="s">
        <v>188</v>
      </c>
      <c r="D8717" s="6">
        <v>1006161</v>
      </c>
      <c r="E8717" s="6">
        <v>538</v>
      </c>
      <c r="F8717" s="7" t="s">
        <v>27</v>
      </c>
      <c r="G8717" s="6">
        <v>17.611999999999998</v>
      </c>
    </row>
    <row r="8718" spans="1:7" ht="15" thickBot="1" x14ac:dyDescent="0.35">
      <c r="A8718" s="6">
        <v>170.316</v>
      </c>
      <c r="B8718" s="19">
        <f>(A8718-G8718)/G8718</f>
        <v>3.6534426229508199</v>
      </c>
      <c r="C8718" s="30" t="s">
        <v>291</v>
      </c>
      <c r="D8718" s="6">
        <v>1017249</v>
      </c>
      <c r="E8718" s="6">
        <v>2274</v>
      </c>
      <c r="F8718" s="7" t="s">
        <v>42</v>
      </c>
      <c r="G8718" s="6">
        <v>36.6</v>
      </c>
    </row>
    <row r="8719" spans="1:7" ht="15" thickBot="1" x14ac:dyDescent="0.35">
      <c r="A8719" s="6">
        <v>170.316</v>
      </c>
      <c r="B8719" s="19">
        <f>(A8719-G8719)/G8719</f>
        <v>3.3403669724770637</v>
      </c>
      <c r="C8719" s="30" t="s">
        <v>82</v>
      </c>
      <c r="D8719" s="6">
        <v>1008373</v>
      </c>
      <c r="E8719" s="6">
        <v>2232</v>
      </c>
      <c r="F8719" s="7" t="s">
        <v>35</v>
      </c>
      <c r="G8719" s="6">
        <v>39.24</v>
      </c>
    </row>
    <row r="8720" spans="1:7" ht="15" thickBot="1" x14ac:dyDescent="0.35">
      <c r="A8720" s="6">
        <v>170.316</v>
      </c>
      <c r="B8720" s="19">
        <f>(A8720-G8720)/G8720</f>
        <v>2.057298772169168</v>
      </c>
      <c r="C8720" s="30" t="s">
        <v>378</v>
      </c>
      <c r="D8720" s="6">
        <v>1010740</v>
      </c>
      <c r="E8720" s="6">
        <v>1503</v>
      </c>
      <c r="F8720" s="7" t="s">
        <v>27</v>
      </c>
      <c r="G8720" s="6">
        <v>55.707999999999998</v>
      </c>
    </row>
    <row r="8721" spans="1:7" ht="15" thickBot="1" x14ac:dyDescent="0.35">
      <c r="A8721" s="6">
        <v>170.316</v>
      </c>
      <c r="B8721" s="19">
        <f>(A8721-G8721)/G8721</f>
        <v>1.2427706083750329</v>
      </c>
      <c r="C8721" s="30" t="s">
        <v>171</v>
      </c>
      <c r="D8721" s="6">
        <v>1018504</v>
      </c>
      <c r="E8721" s="6">
        <v>299</v>
      </c>
      <c r="F8721" s="7" t="s">
        <v>42</v>
      </c>
      <c r="G8721" s="6">
        <v>75.94</v>
      </c>
    </row>
    <row r="8722" spans="1:7" ht="15" thickBot="1" x14ac:dyDescent="0.35">
      <c r="A8722" s="6">
        <v>170.316</v>
      </c>
      <c r="B8722" s="19">
        <f>(A8722-G8722)/G8722</f>
        <v>1.1729522837458537</v>
      </c>
      <c r="C8722" s="30" t="s">
        <v>346</v>
      </c>
      <c r="D8722" s="6">
        <v>1008163</v>
      </c>
      <c r="E8722" s="6">
        <v>1574</v>
      </c>
      <c r="F8722" s="7" t="s">
        <v>21</v>
      </c>
      <c r="G8722" s="6">
        <v>78.38</v>
      </c>
    </row>
    <row r="8723" spans="1:7" ht="15" thickBot="1" x14ac:dyDescent="0.35">
      <c r="A8723" s="6">
        <v>170.316</v>
      </c>
      <c r="B8723" s="19">
        <f>(A8723-G8723)/G8723</f>
        <v>0.90450418213534922</v>
      </c>
      <c r="C8723" s="30" t="s">
        <v>271</v>
      </c>
      <c r="D8723" s="6">
        <v>1017765</v>
      </c>
      <c r="E8723" s="6">
        <v>1027</v>
      </c>
      <c r="F8723" s="7" t="s">
        <v>35</v>
      </c>
      <c r="G8723" s="6">
        <v>89.427999999999997</v>
      </c>
    </row>
    <row r="8724" spans="1:7" ht="15" thickBot="1" x14ac:dyDescent="0.35">
      <c r="A8724" s="6">
        <v>170.316</v>
      </c>
      <c r="B8724" s="19">
        <f>(A8724-G8724)/G8724</f>
        <v>0.83530172413793113</v>
      </c>
      <c r="C8724" s="30" t="s">
        <v>299</v>
      </c>
      <c r="D8724" s="6">
        <v>1016568</v>
      </c>
      <c r="E8724" s="6">
        <v>1521</v>
      </c>
      <c r="F8724" s="7" t="s">
        <v>31</v>
      </c>
      <c r="G8724" s="6">
        <v>92.8</v>
      </c>
    </row>
    <row r="8725" spans="1:7" ht="15" thickBot="1" x14ac:dyDescent="0.35">
      <c r="A8725" s="6">
        <v>170.316</v>
      </c>
      <c r="B8725" s="19">
        <f>(A8725-G8725)/G8725</f>
        <v>0.79189462166484303</v>
      </c>
      <c r="C8725" s="30" t="s">
        <v>156</v>
      </c>
      <c r="D8725" s="6">
        <v>1013029</v>
      </c>
      <c r="E8725" s="6">
        <v>880</v>
      </c>
      <c r="F8725" s="7" t="s">
        <v>25</v>
      </c>
      <c r="G8725" s="6">
        <v>95.048000000000002</v>
      </c>
    </row>
    <row r="8726" spans="1:7" ht="15" thickBot="1" x14ac:dyDescent="0.35">
      <c r="A8726" s="6">
        <v>170.316</v>
      </c>
      <c r="B8726" s="19">
        <f>(A8726-G8726)/G8726</f>
        <v>0.79189462166484303</v>
      </c>
      <c r="C8726" s="30" t="s">
        <v>78</v>
      </c>
      <c r="D8726" s="6">
        <v>1013180</v>
      </c>
      <c r="E8726" s="6">
        <v>1362</v>
      </c>
      <c r="F8726" s="7" t="s">
        <v>27</v>
      </c>
      <c r="G8726" s="6">
        <v>95.048000000000002</v>
      </c>
    </row>
    <row r="8727" spans="1:7" ht="15" thickBot="1" x14ac:dyDescent="0.35">
      <c r="A8727" s="6">
        <v>170.316</v>
      </c>
      <c r="B8727" s="19">
        <f>(A8727-G8727)/G8727</f>
        <v>0.71096198665916588</v>
      </c>
      <c r="C8727" s="30" t="s">
        <v>46</v>
      </c>
      <c r="D8727" s="6">
        <v>1010094</v>
      </c>
      <c r="E8727" s="6">
        <v>804</v>
      </c>
      <c r="F8727" s="7" t="s">
        <v>31</v>
      </c>
      <c r="G8727" s="6">
        <v>99.543999999999997</v>
      </c>
    </row>
    <row r="8728" spans="1:7" ht="15" thickBot="1" x14ac:dyDescent="0.35">
      <c r="A8728" s="6">
        <v>170.316</v>
      </c>
      <c r="B8728" s="19">
        <f>(A8728-G8728)/G8728</f>
        <v>0.26734529868738277</v>
      </c>
      <c r="C8728" s="30" t="s">
        <v>140</v>
      </c>
      <c r="D8728" s="6">
        <v>1018693</v>
      </c>
      <c r="E8728" s="6">
        <v>2575</v>
      </c>
      <c r="F8728" s="7" t="s">
        <v>25</v>
      </c>
      <c r="G8728" s="6">
        <v>134.38800000000001</v>
      </c>
    </row>
    <row r="8729" spans="1:7" ht="15" thickBot="1" x14ac:dyDescent="0.35">
      <c r="A8729" s="6">
        <v>170.316</v>
      </c>
      <c r="B8729" s="19">
        <f>(A8729-G8729)/G8729</f>
        <v>0.10151338766006983</v>
      </c>
      <c r="C8729" s="30" t="s">
        <v>119</v>
      </c>
      <c r="D8729" s="6">
        <v>1011828</v>
      </c>
      <c r="E8729" s="6">
        <v>275</v>
      </c>
      <c r="F8729" s="7" t="s">
        <v>25</v>
      </c>
      <c r="G8729" s="6">
        <v>154.62</v>
      </c>
    </row>
    <row r="8730" spans="1:7" ht="15" thickBot="1" x14ac:dyDescent="0.35">
      <c r="A8730" s="6">
        <v>170.316</v>
      </c>
      <c r="B8730" s="19">
        <f>(A8730-G8730)/G8730</f>
        <v>-0.11963196526413732</v>
      </c>
      <c r="C8730" s="30" t="s">
        <v>279</v>
      </c>
      <c r="D8730" s="6">
        <v>1005769</v>
      </c>
      <c r="E8730" s="6">
        <v>797</v>
      </c>
      <c r="F8730" s="7" t="s">
        <v>27</v>
      </c>
      <c r="G8730" s="6">
        <v>193.46</v>
      </c>
    </row>
    <row r="8731" spans="1:7" ht="15" thickBot="1" x14ac:dyDescent="0.35">
      <c r="A8731" s="6">
        <v>170.316</v>
      </c>
      <c r="B8731" s="19">
        <f>(A8731-G8731)/G8731</f>
        <v>-0.20484425188615824</v>
      </c>
      <c r="C8731" s="30" t="s">
        <v>231</v>
      </c>
      <c r="D8731" s="6">
        <v>1010792</v>
      </c>
      <c r="E8731" s="6">
        <v>2661</v>
      </c>
      <c r="F8731" s="7" t="s">
        <v>23</v>
      </c>
      <c r="G8731" s="6">
        <v>214.19200000000001</v>
      </c>
    </row>
    <row r="8732" spans="1:7" ht="15" thickBot="1" x14ac:dyDescent="0.35">
      <c r="A8732" s="6">
        <v>170.38839999999999</v>
      </c>
      <c r="B8732" s="19">
        <f>(A8732-G8732)/G8732</f>
        <v>0.3900995979532163</v>
      </c>
      <c r="C8732" s="30" t="s">
        <v>294</v>
      </c>
      <c r="D8732" s="6">
        <v>1004965</v>
      </c>
      <c r="E8732" s="6">
        <v>542</v>
      </c>
      <c r="F8732" s="7" t="s">
        <v>31</v>
      </c>
      <c r="G8732" s="6">
        <v>122.5728</v>
      </c>
    </row>
    <row r="8733" spans="1:7" ht="15" thickBot="1" x14ac:dyDescent="0.35">
      <c r="A8733" s="6">
        <v>170.51320000000001</v>
      </c>
      <c r="B8733" s="19">
        <f>(A8733-G8733)/G8733</f>
        <v>2.1144743398106621E-2</v>
      </c>
      <c r="C8733" s="30" t="s">
        <v>314</v>
      </c>
      <c r="D8733" s="6">
        <v>1003691</v>
      </c>
      <c r="E8733" s="6">
        <v>98</v>
      </c>
      <c r="F8733" s="7" t="s">
        <v>27</v>
      </c>
      <c r="G8733" s="6">
        <v>166.98240000000001</v>
      </c>
    </row>
    <row r="8734" spans="1:7" ht="15" thickBot="1" x14ac:dyDescent="0.35">
      <c r="A8734" s="6">
        <v>170.54336000000001</v>
      </c>
      <c r="B8734" s="19">
        <f>(A8734-G8734)/G8734</f>
        <v>-0.70871485572381421</v>
      </c>
      <c r="C8734" s="30" t="s">
        <v>195</v>
      </c>
      <c r="D8734" s="6">
        <v>1001472</v>
      </c>
      <c r="E8734" s="6">
        <v>1472</v>
      </c>
      <c r="F8734" s="7" t="s">
        <v>27</v>
      </c>
      <c r="G8734" s="6">
        <v>585.485952</v>
      </c>
    </row>
    <row r="8735" spans="1:7" ht="15" thickBot="1" x14ac:dyDescent="0.35">
      <c r="A8735" s="6">
        <v>170.58600000000001</v>
      </c>
      <c r="B8735" s="19">
        <f>(A8735-G8735)/G8735</f>
        <v>-0.25518184485552997</v>
      </c>
      <c r="C8735" s="30" t="s">
        <v>287</v>
      </c>
      <c r="D8735" s="6">
        <v>1003007</v>
      </c>
      <c r="E8735" s="6">
        <v>1398</v>
      </c>
      <c r="F8735" s="7" t="s">
        <v>35</v>
      </c>
      <c r="G8735" s="6">
        <v>229.03039999999999</v>
      </c>
    </row>
    <row r="8736" spans="1:7" ht="15" thickBot="1" x14ac:dyDescent="0.35">
      <c r="A8736" s="6">
        <v>170.6276</v>
      </c>
      <c r="B8736" s="19">
        <f>(A8736-G8736)/G8736</f>
        <v>7.3704445410062375E-3</v>
      </c>
      <c r="C8736" s="30" t="s">
        <v>82</v>
      </c>
      <c r="D8736" s="6">
        <v>1004479</v>
      </c>
      <c r="E8736" s="6">
        <v>1261</v>
      </c>
      <c r="F8736" s="7" t="s">
        <v>42</v>
      </c>
      <c r="G8736" s="6">
        <v>169.3792</v>
      </c>
    </row>
    <row r="8737" spans="1:7" ht="15" thickBot="1" x14ac:dyDescent="0.35">
      <c r="A8737" s="6">
        <v>170.66816</v>
      </c>
      <c r="B8737" s="19">
        <f>(A8737-G8737)/G8737</f>
        <v>-4.1548508602625947E-2</v>
      </c>
      <c r="C8737" s="30" t="s">
        <v>358</v>
      </c>
      <c r="D8737" s="6">
        <v>1001042</v>
      </c>
      <c r="E8737" s="6">
        <v>1042</v>
      </c>
      <c r="F8737" s="7" t="s">
        <v>23</v>
      </c>
      <c r="G8737" s="6">
        <v>178.06656000000001</v>
      </c>
    </row>
    <row r="8738" spans="1:7" ht="15" thickBot="1" x14ac:dyDescent="0.35">
      <c r="A8738" s="6">
        <v>170.67439999999999</v>
      </c>
      <c r="B8738" s="19">
        <f>(A8738-G8738)/G8738</f>
        <v>-1.0431741437530225E-2</v>
      </c>
      <c r="C8738" s="30" t="s">
        <v>389</v>
      </c>
      <c r="D8738" s="6">
        <v>1004874</v>
      </c>
      <c r="E8738" s="6">
        <v>903</v>
      </c>
      <c r="F8738" s="7" t="s">
        <v>87</v>
      </c>
      <c r="G8738" s="6">
        <v>172.4736</v>
      </c>
    </row>
    <row r="8739" spans="1:7" ht="15" thickBot="1" x14ac:dyDescent="0.35">
      <c r="A8739" s="6">
        <v>170.67439999999999</v>
      </c>
      <c r="B8739" s="19">
        <f>(A8739-G8739)/G8739</f>
        <v>-0.18773510196000795</v>
      </c>
      <c r="C8739" s="30" t="s">
        <v>114</v>
      </c>
      <c r="D8739" s="6">
        <v>1002452</v>
      </c>
      <c r="E8739" s="6">
        <v>2452</v>
      </c>
      <c r="F8739" s="7" t="s">
        <v>31</v>
      </c>
      <c r="G8739" s="6">
        <v>210.1216</v>
      </c>
    </row>
    <row r="8740" spans="1:7" ht="15" thickBot="1" x14ac:dyDescent="0.35">
      <c r="A8740" s="6">
        <v>170.67456000000001</v>
      </c>
      <c r="B8740" s="19">
        <f>(A8740-G8740)/G8740</f>
        <v>27.733090909090912</v>
      </c>
      <c r="C8740" s="30" t="s">
        <v>326</v>
      </c>
      <c r="D8740" s="6">
        <v>1008426</v>
      </c>
      <c r="E8740" s="6">
        <v>400</v>
      </c>
      <c r="F8740" s="7" t="s">
        <v>87</v>
      </c>
      <c r="G8740" s="6">
        <v>5.94</v>
      </c>
    </row>
    <row r="8741" spans="1:7" ht="15" thickBot="1" x14ac:dyDescent="0.35">
      <c r="A8741" s="6">
        <v>170.67456000000001</v>
      </c>
      <c r="B8741" s="19">
        <f>(A8741-G8741)/G8741</f>
        <v>0.85298301993312209</v>
      </c>
      <c r="C8741" s="30" t="s">
        <v>209</v>
      </c>
      <c r="D8741" s="6">
        <v>1014013</v>
      </c>
      <c r="E8741" s="6">
        <v>2565</v>
      </c>
      <c r="F8741" s="7" t="s">
        <v>87</v>
      </c>
      <c r="G8741" s="6">
        <v>92.108000000000004</v>
      </c>
    </row>
    <row r="8742" spans="1:7" ht="15" thickBot="1" x14ac:dyDescent="0.35">
      <c r="A8742" s="6">
        <v>170.67456000000001</v>
      </c>
      <c r="B8742" s="19">
        <f>(A8742-G8742)/G8742</f>
        <v>0.35641160949868084</v>
      </c>
      <c r="C8742" s="30" t="s">
        <v>163</v>
      </c>
      <c r="D8742" s="6">
        <v>1010867</v>
      </c>
      <c r="E8742" s="6">
        <v>841</v>
      </c>
      <c r="F8742" s="7" t="s">
        <v>87</v>
      </c>
      <c r="G8742" s="6">
        <v>125.828</v>
      </c>
    </row>
    <row r="8743" spans="1:7" ht="15" thickBot="1" x14ac:dyDescent="0.35">
      <c r="A8743" s="6">
        <v>170.69</v>
      </c>
      <c r="B8743" s="19">
        <f>(A8743-G8743)/G8743</f>
        <v>0.49455379658167553</v>
      </c>
      <c r="C8743" s="30" t="s">
        <v>245</v>
      </c>
      <c r="D8743" s="6">
        <v>1002182</v>
      </c>
      <c r="E8743" s="6">
        <v>2182</v>
      </c>
      <c r="F8743" s="7" t="s">
        <v>27</v>
      </c>
      <c r="G8743" s="6">
        <v>114.208</v>
      </c>
    </row>
    <row r="8744" spans="1:7" ht="15" thickBot="1" x14ac:dyDescent="0.35">
      <c r="A8744" s="6">
        <v>170.7004</v>
      </c>
      <c r="B8744" s="19">
        <f>(A8744-G8744)/G8744</f>
        <v>-0.18592526744700655</v>
      </c>
      <c r="C8744" s="30" t="s">
        <v>77</v>
      </c>
      <c r="D8744" s="6">
        <v>1002406</v>
      </c>
      <c r="E8744" s="6">
        <v>2406</v>
      </c>
      <c r="F8744" s="7" t="s">
        <v>23</v>
      </c>
      <c r="G8744" s="6">
        <v>209.68639999999999</v>
      </c>
    </row>
    <row r="8745" spans="1:7" ht="15" thickBot="1" x14ac:dyDescent="0.35">
      <c r="A8745" s="6">
        <v>170.71600000000001</v>
      </c>
      <c r="B8745" s="19">
        <f>(A8745-G8745)/G8745</f>
        <v>-0.17955293430118102</v>
      </c>
      <c r="C8745" s="30" t="s">
        <v>299</v>
      </c>
      <c r="D8745" s="6">
        <v>1002679</v>
      </c>
      <c r="E8745" s="6">
        <v>2679</v>
      </c>
      <c r="F8745" s="7" t="s">
        <v>35</v>
      </c>
      <c r="G8745" s="6">
        <v>208.07679999999999</v>
      </c>
    </row>
    <row r="8746" spans="1:7" ht="15" thickBot="1" x14ac:dyDescent="0.35">
      <c r="A8746" s="6">
        <v>170.73159999999999</v>
      </c>
      <c r="B8746" s="19">
        <f>(A8746-G8746)/G8746</f>
        <v>2.1752440040468963</v>
      </c>
      <c r="C8746" s="30" t="s">
        <v>239</v>
      </c>
      <c r="D8746" s="6">
        <v>1004253</v>
      </c>
      <c r="E8746" s="6">
        <v>463</v>
      </c>
      <c r="F8746" s="7" t="s">
        <v>25</v>
      </c>
      <c r="G8746" s="6">
        <v>53.769599999999997</v>
      </c>
    </row>
    <row r="8747" spans="1:7" ht="15" thickBot="1" x14ac:dyDescent="0.35">
      <c r="A8747" s="6">
        <v>170.7319296</v>
      </c>
      <c r="B8747" s="19">
        <f>(A8747-G8747)/G8747</f>
        <v>0.15944524367293547</v>
      </c>
      <c r="C8747" s="30" t="s">
        <v>264</v>
      </c>
      <c r="D8747" s="6">
        <v>1011312</v>
      </c>
      <c r="E8747" s="6">
        <v>2792</v>
      </c>
      <c r="F8747" s="7" t="s">
        <v>87</v>
      </c>
      <c r="G8747" s="6">
        <v>147.25312</v>
      </c>
    </row>
    <row r="8748" spans="1:7" ht="15" thickBot="1" x14ac:dyDescent="0.35">
      <c r="A8748" s="6">
        <v>170.76419999999999</v>
      </c>
      <c r="B8748" s="19">
        <f>(A8748-G8748)/G8748</f>
        <v>45.707932166301966</v>
      </c>
      <c r="C8748" s="30" t="s">
        <v>314</v>
      </c>
      <c r="D8748" s="6">
        <v>1006471</v>
      </c>
      <c r="E8748" s="6">
        <v>75</v>
      </c>
      <c r="F8748" s="7" t="s">
        <v>31</v>
      </c>
      <c r="G8748" s="6">
        <v>3.6560000000000001</v>
      </c>
    </row>
    <row r="8749" spans="1:7" ht="15" thickBot="1" x14ac:dyDescent="0.35">
      <c r="A8749" s="6">
        <v>170.76419999999999</v>
      </c>
      <c r="B8749" s="19">
        <f>(A8749-G8749)/G8749</f>
        <v>6.219863013698629</v>
      </c>
      <c r="C8749" s="30" t="s">
        <v>300</v>
      </c>
      <c r="D8749" s="6">
        <v>1014885</v>
      </c>
      <c r="E8749" s="6">
        <v>860</v>
      </c>
      <c r="F8749" s="7" t="s">
        <v>17</v>
      </c>
      <c r="G8749" s="6">
        <v>23.652000000000001</v>
      </c>
    </row>
    <row r="8750" spans="1:7" ht="15" thickBot="1" x14ac:dyDescent="0.35">
      <c r="A8750" s="6">
        <v>170.76419999999999</v>
      </c>
      <c r="B8750" s="19">
        <f>(A8750-G8750)/G8750</f>
        <v>4.0569829424307029</v>
      </c>
      <c r="C8750" s="30" t="s">
        <v>139</v>
      </c>
      <c r="D8750" s="6">
        <v>1012736</v>
      </c>
      <c r="E8750" s="6">
        <v>1406</v>
      </c>
      <c r="F8750" s="7" t="s">
        <v>42</v>
      </c>
      <c r="G8750" s="6">
        <v>33.768000000000001</v>
      </c>
    </row>
    <row r="8751" spans="1:7" ht="15" thickBot="1" x14ac:dyDescent="0.35">
      <c r="A8751" s="6">
        <v>170.76419999999999</v>
      </c>
      <c r="B8751" s="19">
        <f>(A8751-G8751)/G8751</f>
        <v>2.950314610900342</v>
      </c>
      <c r="C8751" s="30" t="s">
        <v>49</v>
      </c>
      <c r="D8751" s="6">
        <v>1007639</v>
      </c>
      <c r="E8751" s="6">
        <v>1218</v>
      </c>
      <c r="F8751" s="7" t="s">
        <v>31</v>
      </c>
      <c r="G8751" s="6">
        <v>43.228000000000002</v>
      </c>
    </row>
    <row r="8752" spans="1:7" ht="15" thickBot="1" x14ac:dyDescent="0.35">
      <c r="A8752" s="6">
        <v>170.76419999999999</v>
      </c>
      <c r="B8752" s="19">
        <f>(A8752-G8752)/G8752</f>
        <v>2.1622999999999997</v>
      </c>
      <c r="C8752" s="30" t="s">
        <v>371</v>
      </c>
      <c r="D8752" s="6">
        <v>1010044</v>
      </c>
      <c r="E8752" s="6">
        <v>7</v>
      </c>
      <c r="F8752" s="7" t="s">
        <v>25</v>
      </c>
      <c r="G8752" s="6">
        <v>54</v>
      </c>
    </row>
    <row r="8753" spans="1:7" ht="15" thickBot="1" x14ac:dyDescent="0.35">
      <c r="A8753" s="6">
        <v>170.76419999999999</v>
      </c>
      <c r="B8753" s="19">
        <f>(A8753-G8753)/G8753</f>
        <v>0.82948575101778421</v>
      </c>
      <c r="C8753" s="30" t="s">
        <v>292</v>
      </c>
      <c r="D8753" s="6">
        <v>1012904</v>
      </c>
      <c r="E8753" s="6">
        <v>1680</v>
      </c>
      <c r="F8753" s="7" t="s">
        <v>21</v>
      </c>
      <c r="G8753" s="6">
        <v>93.34</v>
      </c>
    </row>
    <row r="8754" spans="1:7" ht="15" thickBot="1" x14ac:dyDescent="0.35">
      <c r="A8754" s="6">
        <v>170.76419999999999</v>
      </c>
      <c r="B8754" s="19">
        <f>(A8754-G8754)/G8754</f>
        <v>0.82948575101778421</v>
      </c>
      <c r="C8754" s="30" t="s">
        <v>323</v>
      </c>
      <c r="D8754" s="6">
        <v>1013860</v>
      </c>
      <c r="E8754" s="6">
        <v>2168</v>
      </c>
      <c r="F8754" s="7" t="s">
        <v>25</v>
      </c>
      <c r="G8754" s="6">
        <v>93.34</v>
      </c>
    </row>
    <row r="8755" spans="1:7" ht="15" thickBot="1" x14ac:dyDescent="0.35">
      <c r="A8755" s="6">
        <v>170.76419999999999</v>
      </c>
      <c r="B8755" s="19">
        <f>(A8755-G8755)/G8755</f>
        <v>0.61549421024748352</v>
      </c>
      <c r="C8755" s="30" t="s">
        <v>38</v>
      </c>
      <c r="D8755" s="6">
        <v>1012781</v>
      </c>
      <c r="E8755" s="6">
        <v>1436</v>
      </c>
      <c r="F8755" s="7" t="s">
        <v>19</v>
      </c>
      <c r="G8755" s="6">
        <v>105.70399999999999</v>
      </c>
    </row>
    <row r="8756" spans="1:7" ht="15" thickBot="1" x14ac:dyDescent="0.35">
      <c r="A8756" s="6">
        <v>170.76419999999999</v>
      </c>
      <c r="B8756" s="19">
        <f>(A8756-G8756)/G8756</f>
        <v>0.5984966488186616</v>
      </c>
      <c r="C8756" s="30" t="s">
        <v>163</v>
      </c>
      <c r="D8756" s="6">
        <v>1011858</v>
      </c>
      <c r="E8756" s="6">
        <v>2437</v>
      </c>
      <c r="F8756" s="7" t="s">
        <v>19</v>
      </c>
      <c r="G8756" s="6">
        <v>106.828</v>
      </c>
    </row>
    <row r="8757" spans="1:7" ht="15" thickBot="1" x14ac:dyDescent="0.35">
      <c r="A8757" s="6">
        <v>170.76419999999999</v>
      </c>
      <c r="B8757" s="19">
        <f>(A8757-G8757)/G8757</f>
        <v>0.58185304579813246</v>
      </c>
      <c r="C8757" s="30" t="s">
        <v>323</v>
      </c>
      <c r="D8757" s="6">
        <v>1017738</v>
      </c>
      <c r="E8757" s="6">
        <v>2421</v>
      </c>
      <c r="F8757" s="7" t="s">
        <v>21</v>
      </c>
      <c r="G8757" s="6">
        <v>107.952</v>
      </c>
    </row>
    <row r="8758" spans="1:7" ht="15" thickBot="1" x14ac:dyDescent="0.35">
      <c r="A8758" s="6">
        <v>170.76419999999999</v>
      </c>
      <c r="B8758" s="19">
        <f>(A8758-G8758)/G8758</f>
        <v>8.4850833502744472E-2</v>
      </c>
      <c r="C8758" s="30" t="s">
        <v>326</v>
      </c>
      <c r="D8758" s="6">
        <v>1019749</v>
      </c>
      <c r="E8758" s="6">
        <v>2347</v>
      </c>
      <c r="F8758" s="7" t="s">
        <v>17</v>
      </c>
      <c r="G8758" s="6">
        <v>157.40799999999999</v>
      </c>
    </row>
    <row r="8759" spans="1:7" ht="15" thickBot="1" x14ac:dyDescent="0.35">
      <c r="A8759" s="6">
        <v>170.76419999999999</v>
      </c>
      <c r="B8759" s="19">
        <f>(A8759-G8759)/G8759</f>
        <v>1.2548029030880842E-2</v>
      </c>
      <c r="C8759" s="30" t="s">
        <v>118</v>
      </c>
      <c r="D8759" s="6">
        <v>1011419</v>
      </c>
      <c r="E8759" s="6">
        <v>65</v>
      </c>
      <c r="F8759" s="7" t="s">
        <v>27</v>
      </c>
      <c r="G8759" s="6">
        <v>168.648</v>
      </c>
    </row>
    <row r="8760" spans="1:7" ht="15" thickBot="1" x14ac:dyDescent="0.35">
      <c r="A8760" s="6">
        <v>170.76419999999999</v>
      </c>
      <c r="B8760" s="19">
        <f>(A8760-G8760)/G8760</f>
        <v>-0.24053493915889856</v>
      </c>
      <c r="C8760" s="30" t="s">
        <v>66</v>
      </c>
      <c r="D8760" s="6">
        <v>1013525</v>
      </c>
      <c r="E8760" s="6">
        <v>2550</v>
      </c>
      <c r="F8760" s="7" t="s">
        <v>42</v>
      </c>
      <c r="G8760" s="6">
        <v>224.84800000000001</v>
      </c>
    </row>
    <row r="8761" spans="1:7" ht="15" thickBot="1" x14ac:dyDescent="0.35">
      <c r="A8761" s="6">
        <v>170.76419999999999</v>
      </c>
      <c r="B8761" s="19">
        <f>(A8761-G8761)/G8761</f>
        <v>-0.24431256969890083</v>
      </c>
      <c r="C8761" s="30" t="s">
        <v>327</v>
      </c>
      <c r="D8761" s="6">
        <v>1019282</v>
      </c>
      <c r="E8761" s="6">
        <v>187</v>
      </c>
      <c r="F8761" s="7" t="s">
        <v>42</v>
      </c>
      <c r="G8761" s="6">
        <v>225.97200000000001</v>
      </c>
    </row>
    <row r="8762" spans="1:7" ht="15" thickBot="1" x14ac:dyDescent="0.35">
      <c r="A8762" s="6">
        <v>170.79920000000001</v>
      </c>
      <c r="B8762" s="19">
        <f>(A8762-G8762)/G8762</f>
        <v>2.2681086211119279</v>
      </c>
      <c r="C8762" s="30" t="s">
        <v>91</v>
      </c>
      <c r="D8762" s="6">
        <v>1002723</v>
      </c>
      <c r="E8762" s="6">
        <v>2723</v>
      </c>
      <c r="F8762" s="7" t="s">
        <v>19</v>
      </c>
      <c r="G8762" s="6">
        <v>52.2624</v>
      </c>
    </row>
    <row r="8763" spans="1:7" ht="15" thickBot="1" x14ac:dyDescent="0.35">
      <c r="A8763" s="6">
        <v>171.02799999999999</v>
      </c>
      <c r="B8763" s="19">
        <f>(A8763-G8763)/G8763</f>
        <v>0.38164697670811459</v>
      </c>
      <c r="C8763" s="30" t="s">
        <v>373</v>
      </c>
      <c r="D8763" s="6">
        <v>1005180</v>
      </c>
      <c r="E8763" s="6">
        <v>899</v>
      </c>
      <c r="F8763" s="7" t="s">
        <v>31</v>
      </c>
      <c r="G8763" s="6">
        <v>123.7856</v>
      </c>
    </row>
    <row r="8764" spans="1:7" ht="15" thickBot="1" x14ac:dyDescent="0.35">
      <c r="A8764" s="6">
        <v>171.2124</v>
      </c>
      <c r="B8764" s="19">
        <f>(A8764-G8764)/G8764</f>
        <v>8.3979537569326579E-2</v>
      </c>
      <c r="C8764" s="30" t="s">
        <v>203</v>
      </c>
      <c r="D8764" s="6">
        <v>1015421</v>
      </c>
      <c r="E8764" s="6">
        <v>1283</v>
      </c>
      <c r="F8764" s="7" t="s">
        <v>31</v>
      </c>
      <c r="G8764" s="6">
        <v>157.94800000000001</v>
      </c>
    </row>
    <row r="8765" spans="1:7" ht="15" thickBot="1" x14ac:dyDescent="0.35">
      <c r="A8765" s="6">
        <v>171.2124</v>
      </c>
      <c r="B8765" s="19">
        <f>(A8765-G8765)/G8765</f>
        <v>-0.25156321035146001</v>
      </c>
      <c r="C8765" s="30" t="s">
        <v>276</v>
      </c>
      <c r="D8765" s="6">
        <v>1011649</v>
      </c>
      <c r="E8765" s="6">
        <v>2380</v>
      </c>
      <c r="F8765" s="7" t="s">
        <v>42</v>
      </c>
      <c r="G8765" s="6">
        <v>228.76</v>
      </c>
    </row>
    <row r="8766" spans="1:7" ht="15" thickBot="1" x14ac:dyDescent="0.35">
      <c r="A8766" s="6">
        <v>171.2124</v>
      </c>
      <c r="B8766" s="19">
        <f>(A8766-G8766)/G8766</f>
        <v>19.334014251781475</v>
      </c>
      <c r="C8766" s="30" t="s">
        <v>185</v>
      </c>
      <c r="D8766" s="6">
        <v>1006260</v>
      </c>
      <c r="E8766" s="6">
        <v>2290</v>
      </c>
      <c r="F8766" s="7" t="s">
        <v>31</v>
      </c>
      <c r="G8766" s="6">
        <v>8.42</v>
      </c>
    </row>
    <row r="8767" spans="1:7" ht="15" thickBot="1" x14ac:dyDescent="0.35">
      <c r="A8767" s="6">
        <v>171.2124</v>
      </c>
      <c r="B8767" s="19">
        <f>(A8767-G8767)/G8767</f>
        <v>9.5219026548672581</v>
      </c>
      <c r="C8767" s="30" t="s">
        <v>69</v>
      </c>
      <c r="D8767" s="6">
        <v>1009644</v>
      </c>
      <c r="E8767" s="6">
        <v>1544</v>
      </c>
      <c r="F8767" s="7" t="s">
        <v>31</v>
      </c>
      <c r="G8767" s="6">
        <v>16.271999999999998</v>
      </c>
    </row>
    <row r="8768" spans="1:7" ht="15" thickBot="1" x14ac:dyDescent="0.35">
      <c r="A8768" s="6">
        <v>171.2124</v>
      </c>
      <c r="B8768" s="19">
        <f>(A8768-G8768)/G8768</f>
        <v>3.990451206715635</v>
      </c>
      <c r="C8768" s="30" t="s">
        <v>83</v>
      </c>
      <c r="D8768" s="6">
        <v>1013880</v>
      </c>
      <c r="E8768" s="6">
        <v>327</v>
      </c>
      <c r="F8768" s="7" t="s">
        <v>42</v>
      </c>
      <c r="G8768" s="6">
        <v>34.308</v>
      </c>
    </row>
    <row r="8769" spans="1:7" ht="15" thickBot="1" x14ac:dyDescent="0.35">
      <c r="A8769" s="6">
        <v>171.2124</v>
      </c>
      <c r="B8769" s="19">
        <f>(A8769-G8769)/G8769</f>
        <v>3.4558713304184883</v>
      </c>
      <c r="C8769" s="30" t="s">
        <v>371</v>
      </c>
      <c r="D8769" s="6">
        <v>1006142</v>
      </c>
      <c r="E8769" s="6">
        <v>2752</v>
      </c>
      <c r="F8769" s="7" t="s">
        <v>19</v>
      </c>
      <c r="G8769" s="6">
        <v>38.423999999999999</v>
      </c>
    </row>
    <row r="8770" spans="1:7" ht="15" thickBot="1" x14ac:dyDescent="0.35">
      <c r="A8770" s="6">
        <v>171.2124</v>
      </c>
      <c r="B8770" s="19">
        <f>(A8770-G8770)/G8770</f>
        <v>1.6949002077693134</v>
      </c>
      <c r="C8770" s="30" t="s">
        <v>174</v>
      </c>
      <c r="D8770" s="6">
        <v>1016934</v>
      </c>
      <c r="E8770" s="6">
        <v>2432</v>
      </c>
      <c r="F8770" s="7" t="s">
        <v>17</v>
      </c>
      <c r="G8770" s="6">
        <v>63.531999999999996</v>
      </c>
    </row>
    <row r="8771" spans="1:7" ht="15" thickBot="1" x14ac:dyDescent="0.35">
      <c r="A8771" s="6">
        <v>171.2124</v>
      </c>
      <c r="B8771" s="19">
        <f>(A8771-G8771)/G8771</f>
        <v>1.6480512249443204</v>
      </c>
      <c r="C8771" s="30" t="s">
        <v>290</v>
      </c>
      <c r="D8771" s="6">
        <v>1013703</v>
      </c>
      <c r="E8771" s="6">
        <v>1263</v>
      </c>
      <c r="F8771" s="7" t="s">
        <v>27</v>
      </c>
      <c r="G8771" s="6">
        <v>64.656000000000006</v>
      </c>
    </row>
    <row r="8772" spans="1:7" ht="15" thickBot="1" x14ac:dyDescent="0.35">
      <c r="A8772" s="6">
        <v>171.2124</v>
      </c>
      <c r="B8772" s="19">
        <f>(A8772-G8772)/G8772</f>
        <v>1.0439854830237334</v>
      </c>
      <c r="C8772" s="30" t="s">
        <v>103</v>
      </c>
      <c r="D8772" s="6">
        <v>1016373</v>
      </c>
      <c r="E8772" s="6">
        <v>1507</v>
      </c>
      <c r="F8772" s="7" t="s">
        <v>17</v>
      </c>
      <c r="G8772" s="6">
        <v>83.763999999999996</v>
      </c>
    </row>
    <row r="8773" spans="1:7" ht="15" thickBot="1" x14ac:dyDescent="0.35">
      <c r="A8773" s="6">
        <v>171.2124</v>
      </c>
      <c r="B8773" s="19">
        <f>(A8773-G8773)/G8773</f>
        <v>0.94144781602939176</v>
      </c>
      <c r="C8773" s="30" t="s">
        <v>262</v>
      </c>
      <c r="D8773" s="6">
        <v>1009132</v>
      </c>
      <c r="E8773" s="6">
        <v>1062</v>
      </c>
      <c r="F8773" s="7" t="s">
        <v>25</v>
      </c>
      <c r="G8773" s="6">
        <v>88.188000000000002</v>
      </c>
    </row>
    <row r="8774" spans="1:7" ht="15" thickBot="1" x14ac:dyDescent="0.35">
      <c r="A8774" s="6">
        <v>171.2124</v>
      </c>
      <c r="B8774" s="19">
        <f>(A8774-G8774)/G8774</f>
        <v>0.15815520320363663</v>
      </c>
      <c r="C8774" s="30" t="s">
        <v>184</v>
      </c>
      <c r="D8774" s="6">
        <v>1019404</v>
      </c>
      <c r="E8774" s="6">
        <v>2313</v>
      </c>
      <c r="F8774" s="7" t="s">
        <v>25</v>
      </c>
      <c r="G8774" s="6">
        <v>147.83199999999999</v>
      </c>
    </row>
    <row r="8775" spans="1:7" ht="15" thickBot="1" x14ac:dyDescent="0.35">
      <c r="A8775" s="6">
        <v>171.2124</v>
      </c>
      <c r="B8775" s="19">
        <f>(A8775-G8775)/G8775</f>
        <v>0.12397195525445091</v>
      </c>
      <c r="C8775" s="30" t="s">
        <v>241</v>
      </c>
      <c r="D8775" s="6">
        <v>1013188</v>
      </c>
      <c r="E8775" s="6">
        <v>2564</v>
      </c>
      <c r="F8775" s="7" t="s">
        <v>19</v>
      </c>
      <c r="G8775" s="6">
        <v>152.328</v>
      </c>
    </row>
    <row r="8776" spans="1:7" ht="15" thickBot="1" x14ac:dyDescent="0.35">
      <c r="A8776" s="6">
        <v>171.2124</v>
      </c>
      <c r="B8776" s="19">
        <f>(A8776-G8776)/G8776</f>
        <v>0.12397195525445091</v>
      </c>
      <c r="C8776" s="30" t="s">
        <v>318</v>
      </c>
      <c r="D8776" s="6">
        <v>1019724</v>
      </c>
      <c r="E8776" s="6">
        <v>1193</v>
      </c>
      <c r="F8776" s="7" t="s">
        <v>21</v>
      </c>
      <c r="G8776" s="6">
        <v>152.328</v>
      </c>
    </row>
    <row r="8777" spans="1:7" ht="15" thickBot="1" x14ac:dyDescent="0.35">
      <c r="A8777" s="6">
        <v>171.2124</v>
      </c>
      <c r="B8777" s="19">
        <f>(A8777-G8777)/G8777</f>
        <v>9.0858351597940798E-2</v>
      </c>
      <c r="C8777" s="30" t="s">
        <v>353</v>
      </c>
      <c r="D8777" s="6">
        <v>1007964</v>
      </c>
      <c r="E8777" s="6">
        <v>38</v>
      </c>
      <c r="F8777" s="7" t="s">
        <v>31</v>
      </c>
      <c r="G8777" s="6">
        <v>156.952</v>
      </c>
    </row>
    <row r="8778" spans="1:7" ht="15" thickBot="1" x14ac:dyDescent="0.35">
      <c r="A8778" s="6">
        <v>171.2124</v>
      </c>
      <c r="B8778" s="19">
        <f>(A8778-G8778)/G8778</f>
        <v>3.2544507164567957E-2</v>
      </c>
      <c r="C8778" s="30" t="s">
        <v>344</v>
      </c>
      <c r="D8778" s="6">
        <v>1017416</v>
      </c>
      <c r="E8778" s="6">
        <v>2109</v>
      </c>
      <c r="F8778" s="7" t="s">
        <v>27</v>
      </c>
      <c r="G8778" s="6">
        <v>165.816</v>
      </c>
    </row>
    <row r="8779" spans="1:7" ht="15" thickBot="1" x14ac:dyDescent="0.35">
      <c r="A8779" s="6">
        <v>171.2124</v>
      </c>
      <c r="B8779" s="19">
        <f>(A8779-G8779)/G8779</f>
        <v>-0.20049498477688324</v>
      </c>
      <c r="C8779" s="30" t="s">
        <v>82</v>
      </c>
      <c r="D8779" s="6">
        <v>1014143</v>
      </c>
      <c r="E8779" s="6">
        <v>126</v>
      </c>
      <c r="F8779" s="7" t="s">
        <v>21</v>
      </c>
      <c r="G8779" s="6">
        <v>214.148</v>
      </c>
    </row>
    <row r="8780" spans="1:7" ht="15" thickBot="1" x14ac:dyDescent="0.35">
      <c r="A8780" s="6">
        <v>171.2124</v>
      </c>
      <c r="B8780" s="19">
        <f>(A8780-G8780)/G8780</f>
        <v>-0.33078330206378986</v>
      </c>
      <c r="C8780" s="30" t="s">
        <v>79</v>
      </c>
      <c r="D8780" s="6">
        <v>1005382</v>
      </c>
      <c r="E8780" s="6">
        <v>796</v>
      </c>
      <c r="F8780" s="7" t="s">
        <v>21</v>
      </c>
      <c r="G8780" s="6">
        <v>255.84</v>
      </c>
    </row>
    <row r="8781" spans="1:7" ht="15" thickBot="1" x14ac:dyDescent="0.35">
      <c r="A8781" s="6">
        <v>171.35414399999999</v>
      </c>
      <c r="B8781" s="19">
        <f>(A8781-G8781)/G8781</f>
        <v>-0.75062325360456017</v>
      </c>
      <c r="C8781" s="30" t="s">
        <v>304</v>
      </c>
      <c r="D8781" s="6">
        <v>1000899</v>
      </c>
      <c r="E8781" s="6">
        <v>899</v>
      </c>
      <c r="F8781" s="7" t="s">
        <v>21</v>
      </c>
      <c r="G8781" s="6">
        <v>687.12959999999998</v>
      </c>
    </row>
    <row r="8782" spans="1:7" ht="15" thickBot="1" x14ac:dyDescent="0.35">
      <c r="A8782" s="6">
        <v>171.37685759999999</v>
      </c>
      <c r="B8782" s="19">
        <f>(A8782-G8782)/G8782</f>
        <v>2.7759118406023946</v>
      </c>
      <c r="C8782" s="30" t="s">
        <v>327</v>
      </c>
      <c r="D8782" s="6">
        <v>1000885</v>
      </c>
      <c r="E8782" s="6">
        <v>885</v>
      </c>
      <c r="F8782" s="7" t="s">
        <v>31</v>
      </c>
      <c r="G8782" s="6">
        <v>45.386879999999998</v>
      </c>
    </row>
    <row r="8783" spans="1:7" ht="15" thickBot="1" x14ac:dyDescent="0.35">
      <c r="A8783" s="6">
        <v>171.38679999999999</v>
      </c>
      <c r="B8783" s="19">
        <f>(A8783-G8783)/G8783</f>
        <v>-0.23348968843473164</v>
      </c>
      <c r="C8783" s="30" t="s">
        <v>277</v>
      </c>
      <c r="D8783" s="6">
        <v>1003304</v>
      </c>
      <c r="E8783" s="6">
        <v>522</v>
      </c>
      <c r="F8783" s="7" t="s">
        <v>19</v>
      </c>
      <c r="G8783" s="6">
        <v>223.59360000000001</v>
      </c>
    </row>
    <row r="8784" spans="1:7" ht="15" thickBot="1" x14ac:dyDescent="0.35">
      <c r="A8784" s="6">
        <v>171.39168000000001</v>
      </c>
      <c r="B8784" s="19">
        <f>(A8784-G8784)/G8784</f>
        <v>3.2694220805101635</v>
      </c>
      <c r="C8784" s="30" t="s">
        <v>268</v>
      </c>
      <c r="D8784" s="6">
        <v>1014919</v>
      </c>
      <c r="E8784" s="6">
        <v>612</v>
      </c>
      <c r="F8784" s="7" t="s">
        <v>87</v>
      </c>
      <c r="G8784" s="6">
        <v>40.143999999999998</v>
      </c>
    </row>
    <row r="8785" spans="1:7" ht="15" thickBot="1" x14ac:dyDescent="0.35">
      <c r="A8785" s="6">
        <v>171.57400000000001</v>
      </c>
      <c r="B8785" s="19">
        <f>(A8785-G8785)/G8785</f>
        <v>0.3908758982074762</v>
      </c>
      <c r="C8785" s="30" t="s">
        <v>182</v>
      </c>
      <c r="D8785" s="6">
        <v>1004908</v>
      </c>
      <c r="E8785" s="6">
        <v>2691</v>
      </c>
      <c r="F8785" s="7" t="s">
        <v>31</v>
      </c>
      <c r="G8785" s="6">
        <v>123.35680000000001</v>
      </c>
    </row>
    <row r="8786" spans="1:7" ht="15" thickBot="1" x14ac:dyDescent="0.35">
      <c r="A8786" s="6">
        <v>171.66059999999999</v>
      </c>
      <c r="B8786" s="19">
        <f>(A8786-G8786)/G8786</f>
        <v>8.311417899146932E-2</v>
      </c>
      <c r="C8786" s="30" t="s">
        <v>162</v>
      </c>
      <c r="D8786" s="6">
        <v>1017743</v>
      </c>
      <c r="E8786" s="6">
        <v>191</v>
      </c>
      <c r="F8786" s="7" t="s">
        <v>27</v>
      </c>
      <c r="G8786" s="6">
        <v>158.488</v>
      </c>
    </row>
    <row r="8787" spans="1:7" ht="15" thickBot="1" x14ac:dyDescent="0.35">
      <c r="A8787" s="6">
        <v>171.66059999999999</v>
      </c>
      <c r="B8787" s="19">
        <f>(A8787-G8787)/G8787</f>
        <v>4.8731558779252762</v>
      </c>
      <c r="C8787" s="30" t="s">
        <v>144</v>
      </c>
      <c r="D8787" s="6">
        <v>1016278</v>
      </c>
      <c r="E8787" s="6">
        <v>977</v>
      </c>
      <c r="F8787" s="7" t="s">
        <v>19</v>
      </c>
      <c r="G8787" s="6">
        <v>29.228000000000002</v>
      </c>
    </row>
    <row r="8788" spans="1:7" ht="15" thickBot="1" x14ac:dyDescent="0.35">
      <c r="A8788" s="6">
        <v>171.66059999999999</v>
      </c>
      <c r="B8788" s="19">
        <f>(A8788-G8788)/G8788</f>
        <v>2.8177341873498798</v>
      </c>
      <c r="C8788" s="30" t="s">
        <v>264</v>
      </c>
      <c r="D8788" s="6">
        <v>1017442</v>
      </c>
      <c r="E8788" s="6">
        <v>1229</v>
      </c>
      <c r="F8788" s="7" t="s">
        <v>27</v>
      </c>
      <c r="G8788" s="6">
        <v>44.963999999999999</v>
      </c>
    </row>
    <row r="8789" spans="1:7" ht="15" thickBot="1" x14ac:dyDescent="0.35">
      <c r="A8789" s="6">
        <v>171.66059999999999</v>
      </c>
      <c r="B8789" s="19">
        <f>(A8789-G8789)/G8789</f>
        <v>2.6359527238837579</v>
      </c>
      <c r="C8789" s="30" t="s">
        <v>368</v>
      </c>
      <c r="D8789" s="6">
        <v>1013408</v>
      </c>
      <c r="E8789" s="6">
        <v>2713</v>
      </c>
      <c r="F8789" s="7" t="s">
        <v>31</v>
      </c>
      <c r="G8789" s="6">
        <v>47.212000000000003</v>
      </c>
    </row>
    <row r="8790" spans="1:7" ht="15" thickBot="1" x14ac:dyDescent="0.35">
      <c r="A8790" s="6">
        <v>171.66059999999999</v>
      </c>
      <c r="B8790" s="19">
        <f>(A8790-G8790)/G8790</f>
        <v>2.3198073799025294</v>
      </c>
      <c r="C8790" s="30" t="s">
        <v>387</v>
      </c>
      <c r="D8790" s="6">
        <v>1014262</v>
      </c>
      <c r="E8790" s="6">
        <v>1415</v>
      </c>
      <c r="F8790" s="7" t="s">
        <v>23</v>
      </c>
      <c r="G8790" s="6">
        <v>51.707999999999998</v>
      </c>
    </row>
    <row r="8791" spans="1:7" ht="15" thickBot="1" x14ac:dyDescent="0.35">
      <c r="A8791" s="6">
        <v>171.66059999999999</v>
      </c>
      <c r="B8791" s="19">
        <f>(A8791-G8791)/G8791</f>
        <v>1.994358777560703</v>
      </c>
      <c r="C8791" s="30" t="s">
        <v>221</v>
      </c>
      <c r="D8791" s="6">
        <v>1011694</v>
      </c>
      <c r="E8791" s="6">
        <v>1746</v>
      </c>
      <c r="F8791" s="7" t="s">
        <v>27</v>
      </c>
      <c r="G8791" s="6">
        <v>57.328000000000003</v>
      </c>
    </row>
    <row r="8792" spans="1:7" ht="15" thickBot="1" x14ac:dyDescent="0.35">
      <c r="A8792" s="6">
        <v>171.66059999999999</v>
      </c>
      <c r="B8792" s="19">
        <f>(A8792-G8792)/G8792</f>
        <v>1.9367788955040031</v>
      </c>
      <c r="C8792" s="30" t="s">
        <v>368</v>
      </c>
      <c r="D8792" s="6">
        <v>1016769</v>
      </c>
      <c r="E8792" s="6">
        <v>259</v>
      </c>
      <c r="F8792" s="7" t="s">
        <v>31</v>
      </c>
      <c r="G8792" s="6">
        <v>58.451999999999998</v>
      </c>
    </row>
    <row r="8793" spans="1:7" ht="15" thickBot="1" x14ac:dyDescent="0.35">
      <c r="A8793" s="6">
        <v>171.66059999999999</v>
      </c>
      <c r="B8793" s="19">
        <f>(A8793-G8793)/G8793</f>
        <v>1.6329928216454996</v>
      </c>
      <c r="C8793" s="30" t="s">
        <v>334</v>
      </c>
      <c r="D8793" s="6">
        <v>1017492</v>
      </c>
      <c r="E8793" s="6">
        <v>2737</v>
      </c>
      <c r="F8793" s="7" t="s">
        <v>27</v>
      </c>
      <c r="G8793" s="6">
        <v>65.195999999999998</v>
      </c>
    </row>
    <row r="8794" spans="1:7" ht="15" thickBot="1" x14ac:dyDescent="0.35">
      <c r="A8794" s="6">
        <v>171.66059999999999</v>
      </c>
      <c r="B8794" s="19">
        <f>(A8794-G8794)/G8794</f>
        <v>0.8897027741083221</v>
      </c>
      <c r="C8794" s="30" t="s">
        <v>268</v>
      </c>
      <c r="D8794" s="6">
        <v>1006922</v>
      </c>
      <c r="E8794" s="6">
        <v>967</v>
      </c>
      <c r="F8794" s="7" t="s">
        <v>35</v>
      </c>
      <c r="G8794" s="6">
        <v>90.84</v>
      </c>
    </row>
    <row r="8795" spans="1:7" ht="15" thickBot="1" x14ac:dyDescent="0.35">
      <c r="A8795" s="6">
        <v>171.66059999999999</v>
      </c>
      <c r="B8795" s="19">
        <f>(A8795-G8795)/G8795</f>
        <v>0.86296014933148091</v>
      </c>
      <c r="C8795" s="30" t="s">
        <v>170</v>
      </c>
      <c r="D8795" s="6">
        <v>1007095</v>
      </c>
      <c r="E8795" s="6">
        <v>743</v>
      </c>
      <c r="F8795" s="7" t="s">
        <v>19</v>
      </c>
      <c r="G8795" s="6">
        <v>92.144000000000005</v>
      </c>
    </row>
    <row r="8796" spans="1:7" ht="15" thickBot="1" x14ac:dyDescent="0.35">
      <c r="A8796" s="6">
        <v>171.66059999999999</v>
      </c>
      <c r="B8796" s="19">
        <f>(A8796-G8796)/G8796</f>
        <v>0.67820858751759727</v>
      </c>
      <c r="C8796" s="30" t="s">
        <v>125</v>
      </c>
      <c r="D8796" s="6">
        <v>1015243</v>
      </c>
      <c r="E8796" s="6">
        <v>1900</v>
      </c>
      <c r="F8796" s="7" t="s">
        <v>35</v>
      </c>
      <c r="G8796" s="6">
        <v>102.288</v>
      </c>
    </row>
    <row r="8797" spans="1:7" ht="15" thickBot="1" x14ac:dyDescent="0.35">
      <c r="A8797" s="6">
        <v>171.66059999999999</v>
      </c>
      <c r="B8797" s="19">
        <f>(A8797-G8797)/G8797</f>
        <v>0.66118874351629631</v>
      </c>
      <c r="C8797" s="30" t="s">
        <v>295</v>
      </c>
      <c r="D8797" s="6">
        <v>1007402</v>
      </c>
      <c r="E8797" s="6">
        <v>284</v>
      </c>
      <c r="F8797" s="7" t="s">
        <v>21</v>
      </c>
      <c r="G8797" s="6">
        <v>103.336</v>
      </c>
    </row>
    <row r="8798" spans="1:7" ht="15" thickBot="1" x14ac:dyDescent="0.35">
      <c r="A8798" s="6">
        <v>171.66059999999999</v>
      </c>
      <c r="B8798" s="19">
        <f>(A8798-G8798)/G8798</f>
        <v>0.26213605082053981</v>
      </c>
      <c r="C8798" s="30" t="s">
        <v>190</v>
      </c>
      <c r="D8798" s="6">
        <v>1010951</v>
      </c>
      <c r="E8798" s="6">
        <v>2573</v>
      </c>
      <c r="F8798" s="7" t="s">
        <v>21</v>
      </c>
      <c r="G8798" s="6">
        <v>136.00800000000001</v>
      </c>
    </row>
    <row r="8799" spans="1:7" ht="15" thickBot="1" x14ac:dyDescent="0.35">
      <c r="A8799" s="6">
        <v>171.66059999999999</v>
      </c>
      <c r="B8799" s="19">
        <f>(A8799-G8799)/G8799</f>
        <v>0.10665953222104729</v>
      </c>
      <c r="C8799" s="30" t="s">
        <v>334</v>
      </c>
      <c r="D8799" s="6">
        <v>1015329</v>
      </c>
      <c r="E8799" s="6">
        <v>559</v>
      </c>
      <c r="F8799" s="7" t="s">
        <v>25</v>
      </c>
      <c r="G8799" s="6">
        <v>155.11600000000001</v>
      </c>
    </row>
    <row r="8800" spans="1:7" ht="15" thickBot="1" x14ac:dyDescent="0.35">
      <c r="A8800" s="6">
        <v>171.66059999999999</v>
      </c>
      <c r="B8800" s="19">
        <f>(A8800-G8800)/G8800</f>
        <v>5.3235900456486393E-2</v>
      </c>
      <c r="C8800" s="30" t="s">
        <v>262</v>
      </c>
      <c r="D8800" s="6">
        <v>1013439</v>
      </c>
      <c r="E8800" s="6">
        <v>2814</v>
      </c>
      <c r="F8800" s="7" t="s">
        <v>35</v>
      </c>
      <c r="G8800" s="6">
        <v>162.98400000000001</v>
      </c>
    </row>
    <row r="8801" spans="1:7" ht="15" thickBot="1" x14ac:dyDescent="0.35">
      <c r="A8801" s="6">
        <v>171.66059999999999</v>
      </c>
      <c r="B8801" s="19">
        <f>(A8801-G8801)/G8801</f>
        <v>-7.4506146215225375E-2</v>
      </c>
      <c r="C8801" s="30" t="s">
        <v>331</v>
      </c>
      <c r="D8801" s="6">
        <v>1008999</v>
      </c>
      <c r="E8801" s="6">
        <v>1250</v>
      </c>
      <c r="F8801" s="7" t="s">
        <v>19</v>
      </c>
      <c r="G8801" s="6">
        <v>185.48</v>
      </c>
    </row>
    <row r="8802" spans="1:7" ht="15" thickBot="1" x14ac:dyDescent="0.35">
      <c r="A8802" s="6">
        <v>171.66059999999999</v>
      </c>
      <c r="B8802" s="19">
        <f>(A8802-G8802)/G8802</f>
        <v>-8.0001929384526368E-2</v>
      </c>
      <c r="C8802" s="30" t="s">
        <v>134</v>
      </c>
      <c r="D8802" s="6">
        <v>1014012</v>
      </c>
      <c r="E8802" s="6">
        <v>2732</v>
      </c>
      <c r="F8802" s="7" t="s">
        <v>27</v>
      </c>
      <c r="G8802" s="6">
        <v>186.58799999999999</v>
      </c>
    </row>
    <row r="8803" spans="1:7" ht="15" thickBot="1" x14ac:dyDescent="0.35">
      <c r="A8803" s="6">
        <v>171.66059999999999</v>
      </c>
      <c r="B8803" s="19">
        <f>(A8803-G8803)/G8803</f>
        <v>-0.11209422133945754</v>
      </c>
      <c r="C8803" s="30" t="s">
        <v>231</v>
      </c>
      <c r="D8803" s="6">
        <v>1019036</v>
      </c>
      <c r="E8803" s="6">
        <v>229</v>
      </c>
      <c r="F8803" s="7" t="s">
        <v>23</v>
      </c>
      <c r="G8803" s="6">
        <v>193.33199999999999</v>
      </c>
    </row>
    <row r="8804" spans="1:7" ht="15" thickBot="1" x14ac:dyDescent="0.35">
      <c r="A8804" s="6">
        <v>171.66059999999999</v>
      </c>
      <c r="B8804" s="19">
        <f>(A8804-G8804)/G8804</f>
        <v>-0.20041828141302728</v>
      </c>
      <c r="C8804" s="30" t="s">
        <v>290</v>
      </c>
      <c r="D8804" s="6">
        <v>1011697</v>
      </c>
      <c r="E8804" s="6">
        <v>1156</v>
      </c>
      <c r="F8804" s="7" t="s">
        <v>27</v>
      </c>
      <c r="G8804" s="6">
        <v>214.68799999999999</v>
      </c>
    </row>
    <row r="8805" spans="1:7" ht="15" thickBot="1" x14ac:dyDescent="0.35">
      <c r="A8805" s="6">
        <v>171.6936</v>
      </c>
      <c r="B8805" s="19">
        <f>(A8805-G8805)/G8805</f>
        <v>0.1451614624463749</v>
      </c>
      <c r="C8805" s="30" t="s">
        <v>34</v>
      </c>
      <c r="D8805" s="6">
        <v>1002181</v>
      </c>
      <c r="E8805" s="6">
        <v>2181</v>
      </c>
      <c r="F8805" s="7" t="s">
        <v>35</v>
      </c>
      <c r="G8805" s="6">
        <v>149.92959999999999</v>
      </c>
    </row>
    <row r="8806" spans="1:7" ht="15" thickBot="1" x14ac:dyDescent="0.35">
      <c r="A8806" s="6">
        <v>171.92864</v>
      </c>
      <c r="B8806" s="19">
        <f>(A8806-G8806)/G8806</f>
        <v>47.314539045358082</v>
      </c>
      <c r="C8806" s="30" t="s">
        <v>200</v>
      </c>
      <c r="D8806" s="6">
        <v>1001514</v>
      </c>
      <c r="E8806" s="6">
        <v>1514</v>
      </c>
      <c r="F8806" s="7" t="s">
        <v>35</v>
      </c>
      <c r="G8806" s="6">
        <v>3.5585279999999999</v>
      </c>
    </row>
    <row r="8807" spans="1:7" ht="15" thickBot="1" x14ac:dyDescent="0.35">
      <c r="A8807" s="6">
        <v>172.1088</v>
      </c>
      <c r="B8807" s="19">
        <f>(A8807-G8807)/G8807</f>
        <v>32.906382978723407</v>
      </c>
      <c r="C8807" s="30" t="s">
        <v>194</v>
      </c>
      <c r="D8807" s="6">
        <v>1019378</v>
      </c>
      <c r="E8807" s="6">
        <v>598</v>
      </c>
      <c r="F8807" s="7" t="s">
        <v>23</v>
      </c>
      <c r="G8807" s="6">
        <v>5.0759999999999996</v>
      </c>
    </row>
    <row r="8808" spans="1:7" ht="15" thickBot="1" x14ac:dyDescent="0.35">
      <c r="A8808" s="6">
        <v>172.1088</v>
      </c>
      <c r="B8808" s="19">
        <f>(A8808-G8808)/G8808</f>
        <v>1.7108870967741936</v>
      </c>
      <c r="C8808" s="30" t="s">
        <v>295</v>
      </c>
      <c r="D8808" s="6">
        <v>1016115</v>
      </c>
      <c r="E8808" s="6">
        <v>1355</v>
      </c>
      <c r="F8808" s="7" t="s">
        <v>42</v>
      </c>
      <c r="G8808" s="6">
        <v>63.488</v>
      </c>
    </row>
    <row r="8809" spans="1:7" ht="15" thickBot="1" x14ac:dyDescent="0.35">
      <c r="A8809" s="6">
        <v>172.1088</v>
      </c>
      <c r="B8809" s="19">
        <f>(A8809-G8809)/G8809</f>
        <v>1.2366897125331395</v>
      </c>
      <c r="C8809" s="30" t="s">
        <v>248</v>
      </c>
      <c r="D8809" s="6">
        <v>1008451</v>
      </c>
      <c r="E8809" s="6">
        <v>1049</v>
      </c>
      <c r="F8809" s="7" t="s">
        <v>23</v>
      </c>
      <c r="G8809" s="6">
        <v>76.947999999999993</v>
      </c>
    </row>
    <row r="8810" spans="1:7" ht="15" thickBot="1" x14ac:dyDescent="0.35">
      <c r="A8810" s="6">
        <v>172.1088</v>
      </c>
      <c r="B8810" s="19">
        <f>(A8810-G8810)/G8810</f>
        <v>1.0680188407190232</v>
      </c>
      <c r="C8810" s="30" t="s">
        <v>207</v>
      </c>
      <c r="D8810" s="6">
        <v>1008594</v>
      </c>
      <c r="E8810" s="6">
        <v>1702</v>
      </c>
      <c r="F8810" s="7" t="s">
        <v>19</v>
      </c>
      <c r="G8810" s="6">
        <v>83.224000000000004</v>
      </c>
    </row>
    <row r="8811" spans="1:7" ht="15" thickBot="1" x14ac:dyDescent="0.35">
      <c r="A8811" s="6">
        <v>172.1088</v>
      </c>
      <c r="B8811" s="19">
        <f>(A8811-G8811)/G8811</f>
        <v>0.6922520254857234</v>
      </c>
      <c r="C8811" s="30" t="s">
        <v>104</v>
      </c>
      <c r="D8811" s="6">
        <v>1019897</v>
      </c>
      <c r="E8811" s="6">
        <v>2168</v>
      </c>
      <c r="F8811" s="7" t="s">
        <v>23</v>
      </c>
      <c r="G8811" s="6">
        <v>101.70399999999999</v>
      </c>
    </row>
    <row r="8812" spans="1:7" ht="15" thickBot="1" x14ac:dyDescent="0.35">
      <c r="A8812" s="6">
        <v>172.1088</v>
      </c>
      <c r="B8812" s="19">
        <f>(A8812-G8812)/G8812</f>
        <v>0.63794586775286477</v>
      </c>
      <c r="C8812" s="30" t="s">
        <v>169</v>
      </c>
      <c r="D8812" s="6">
        <v>1011055</v>
      </c>
      <c r="E8812" s="6">
        <v>1261</v>
      </c>
      <c r="F8812" s="7" t="s">
        <v>25</v>
      </c>
      <c r="G8812" s="6">
        <v>105.07599999999999</v>
      </c>
    </row>
    <row r="8813" spans="1:7" ht="15" thickBot="1" x14ac:dyDescent="0.35">
      <c r="A8813" s="6">
        <v>172.1088</v>
      </c>
      <c r="B8813" s="19">
        <f>(A8813-G8813)/G8813</f>
        <v>0.62140407732599778</v>
      </c>
      <c r="C8813" s="30" t="s">
        <v>86</v>
      </c>
      <c r="D8813" s="6">
        <v>1008322</v>
      </c>
      <c r="E8813" s="6">
        <v>856</v>
      </c>
      <c r="F8813" s="7" t="s">
        <v>27</v>
      </c>
      <c r="G8813" s="6">
        <v>106.148</v>
      </c>
    </row>
    <row r="8814" spans="1:7" ht="15" thickBot="1" x14ac:dyDescent="0.35">
      <c r="A8814" s="6">
        <v>172.1088</v>
      </c>
      <c r="B8814" s="19">
        <f>(A8814-G8814)/G8814</f>
        <v>0.49410375720536159</v>
      </c>
      <c r="C8814" s="30" t="s">
        <v>322</v>
      </c>
      <c r="D8814" s="6">
        <v>1010308</v>
      </c>
      <c r="E8814" s="6">
        <v>2198</v>
      </c>
      <c r="F8814" s="7" t="s">
        <v>21</v>
      </c>
      <c r="G8814" s="6">
        <v>115.19199999999999</v>
      </c>
    </row>
    <row r="8815" spans="1:7" ht="15" thickBot="1" x14ac:dyDescent="0.35">
      <c r="A8815" s="6">
        <v>172.1088</v>
      </c>
      <c r="B8815" s="19">
        <f>(A8815-G8815)/G8815</f>
        <v>0.49410375720536159</v>
      </c>
      <c r="C8815" s="30" t="s">
        <v>116</v>
      </c>
      <c r="D8815" s="6">
        <v>1012869</v>
      </c>
      <c r="E8815" s="6">
        <v>1281</v>
      </c>
      <c r="F8815" s="7" t="s">
        <v>27</v>
      </c>
      <c r="G8815" s="6">
        <v>115.19199999999999</v>
      </c>
    </row>
    <row r="8816" spans="1:7" ht="15" thickBot="1" x14ac:dyDescent="0.35">
      <c r="A8816" s="6">
        <v>172.1088</v>
      </c>
      <c r="B8816" s="19">
        <f>(A8816-G8816)/G8816</f>
        <v>0.46550408719346054</v>
      </c>
      <c r="C8816" s="30" t="s">
        <v>41</v>
      </c>
      <c r="D8816" s="6">
        <v>1013890</v>
      </c>
      <c r="E8816" s="6">
        <v>329</v>
      </c>
      <c r="F8816" s="7" t="s">
        <v>19</v>
      </c>
      <c r="G8816" s="6">
        <v>117.44</v>
      </c>
    </row>
    <row r="8817" spans="1:7" ht="15" thickBot="1" x14ac:dyDescent="0.35">
      <c r="A8817" s="6">
        <v>172.1088</v>
      </c>
      <c r="B8817" s="19">
        <f>(A8817-G8817)/G8817</f>
        <v>0.43797874473631443</v>
      </c>
      <c r="C8817" s="30" t="s">
        <v>183</v>
      </c>
      <c r="D8817" s="6">
        <v>1009535</v>
      </c>
      <c r="E8817" s="6">
        <v>2271</v>
      </c>
      <c r="F8817" s="7" t="s">
        <v>17</v>
      </c>
      <c r="G8817" s="6">
        <v>119.688</v>
      </c>
    </row>
    <row r="8818" spans="1:7" ht="15" thickBot="1" x14ac:dyDescent="0.35">
      <c r="A8818" s="6">
        <v>172.1088</v>
      </c>
      <c r="B8818" s="19">
        <f>(A8818-G8818)/G8818</f>
        <v>0.4183544303797469</v>
      </c>
      <c r="C8818" s="30" t="s">
        <v>191</v>
      </c>
      <c r="D8818" s="6">
        <v>1006682</v>
      </c>
      <c r="E8818" s="6">
        <v>1588</v>
      </c>
      <c r="F8818" s="7" t="s">
        <v>42</v>
      </c>
      <c r="G8818" s="6">
        <v>121.34399999999999</v>
      </c>
    </row>
    <row r="8819" spans="1:7" ht="15" thickBot="1" x14ac:dyDescent="0.35">
      <c r="A8819" s="6">
        <v>172.1088</v>
      </c>
      <c r="B8819" s="19">
        <f>(A8819-G8819)/G8819</f>
        <v>0.18255324996564526</v>
      </c>
      <c r="C8819" s="30" t="s">
        <v>378</v>
      </c>
      <c r="D8819" s="6">
        <v>1015600</v>
      </c>
      <c r="E8819" s="6">
        <v>2008</v>
      </c>
      <c r="F8819" s="7" t="s">
        <v>17</v>
      </c>
      <c r="G8819" s="6">
        <v>145.54</v>
      </c>
    </row>
    <row r="8820" spans="1:7" ht="15" thickBot="1" x14ac:dyDescent="0.35">
      <c r="A8820" s="6">
        <v>172.1088</v>
      </c>
      <c r="B8820" s="19">
        <f>(A8820-G8820)/G8820</f>
        <v>-2.2242421487978906E-2</v>
      </c>
      <c r="C8820" s="30" t="s">
        <v>239</v>
      </c>
      <c r="D8820" s="6">
        <v>1005755</v>
      </c>
      <c r="E8820" s="6">
        <v>1813</v>
      </c>
      <c r="F8820" s="7" t="s">
        <v>87</v>
      </c>
      <c r="G8820" s="6">
        <v>176.024</v>
      </c>
    </row>
    <row r="8821" spans="1:7" ht="15" thickBot="1" x14ac:dyDescent="0.35">
      <c r="A8821" s="6">
        <v>172.1088</v>
      </c>
      <c r="B8821" s="19">
        <f>(A8821-G8821)/G8821</f>
        <v>-6.9078321073128487E-2</v>
      </c>
      <c r="C8821" s="30" t="s">
        <v>346</v>
      </c>
      <c r="D8821" s="6">
        <v>1017612</v>
      </c>
      <c r="E8821" s="6">
        <v>2048</v>
      </c>
      <c r="F8821" s="7" t="s">
        <v>25</v>
      </c>
      <c r="G8821" s="6">
        <v>184.88</v>
      </c>
    </row>
    <row r="8822" spans="1:7" ht="15" thickBot="1" x14ac:dyDescent="0.35">
      <c r="A8822" s="6">
        <v>172.1088</v>
      </c>
      <c r="B8822" s="19">
        <f>(A8822-G8822)/G8822</f>
        <v>-0.1530578902820699</v>
      </c>
      <c r="C8822" s="30" t="s">
        <v>20</v>
      </c>
      <c r="D8822" s="6">
        <v>1007772</v>
      </c>
      <c r="E8822" s="6">
        <v>1206</v>
      </c>
      <c r="F8822" s="7" t="s">
        <v>25</v>
      </c>
      <c r="G8822" s="6">
        <v>203.21199999999999</v>
      </c>
    </row>
    <row r="8823" spans="1:7" ht="15" thickBot="1" x14ac:dyDescent="0.35">
      <c r="A8823" s="6">
        <v>172.1088</v>
      </c>
      <c r="B8823" s="19">
        <f>(A8823-G8823)/G8823</f>
        <v>-0.16547644446168461</v>
      </c>
      <c r="C8823" s="30" t="s">
        <v>24</v>
      </c>
      <c r="D8823" s="6">
        <v>1015672</v>
      </c>
      <c r="E8823" s="6">
        <v>1142</v>
      </c>
      <c r="F8823" s="7" t="s">
        <v>31</v>
      </c>
      <c r="G8823" s="6">
        <v>206.23599999999999</v>
      </c>
    </row>
    <row r="8824" spans="1:7" ht="15" thickBot="1" x14ac:dyDescent="0.35">
      <c r="A8824" s="6">
        <v>172.1088</v>
      </c>
      <c r="B8824" s="19">
        <f>(A8824-G8824)/G8824</f>
        <v>4.4251922834447113</v>
      </c>
      <c r="C8824" s="30" t="s">
        <v>64</v>
      </c>
      <c r="D8824" s="6">
        <v>1007838</v>
      </c>
      <c r="E8824" s="6">
        <v>2487</v>
      </c>
      <c r="F8824" s="7" t="s">
        <v>87</v>
      </c>
      <c r="G8824" s="6">
        <v>31.724</v>
      </c>
    </row>
    <row r="8825" spans="1:7" ht="15" thickBot="1" x14ac:dyDescent="0.35">
      <c r="A8825" s="6">
        <v>172.19280000000001</v>
      </c>
      <c r="B8825" s="19">
        <f>(A8825-G8825)/G8825</f>
        <v>-3.2589935817916943E-2</v>
      </c>
      <c r="C8825" s="30" t="s">
        <v>390</v>
      </c>
      <c r="D8825" s="6">
        <v>1003719</v>
      </c>
      <c r="E8825" s="6">
        <v>229</v>
      </c>
      <c r="F8825" s="7" t="s">
        <v>27</v>
      </c>
      <c r="G8825" s="6">
        <v>177.99359999999999</v>
      </c>
    </row>
    <row r="8826" spans="1:7" ht="15" thickBot="1" x14ac:dyDescent="0.35">
      <c r="A8826" s="6">
        <v>172.35296</v>
      </c>
      <c r="B8826" s="19">
        <f>(A8826-G8826)/G8826</f>
        <v>-0.15458883360278766</v>
      </c>
      <c r="C8826" s="30" t="s">
        <v>29</v>
      </c>
      <c r="D8826" s="6">
        <v>1002036</v>
      </c>
      <c r="E8826" s="6">
        <v>2036</v>
      </c>
      <c r="F8826" s="7" t="s">
        <v>27</v>
      </c>
      <c r="G8826" s="6">
        <v>203.86879999999999</v>
      </c>
    </row>
    <row r="8827" spans="1:7" ht="15" thickBot="1" x14ac:dyDescent="0.35">
      <c r="A8827" s="6">
        <v>172.43199999999999</v>
      </c>
      <c r="B8827" s="19">
        <f>(A8827-G8827)/G8827</f>
        <v>-0.13608452375226471</v>
      </c>
      <c r="C8827" s="30" t="s">
        <v>59</v>
      </c>
      <c r="D8827" s="6">
        <v>1004542</v>
      </c>
      <c r="E8827" s="6">
        <v>1641</v>
      </c>
      <c r="F8827" s="7" t="s">
        <v>87</v>
      </c>
      <c r="G8827" s="6">
        <v>199.59360000000001</v>
      </c>
    </row>
    <row r="8828" spans="1:7" ht="15" thickBot="1" x14ac:dyDescent="0.35">
      <c r="A8828" s="6">
        <v>172.52768</v>
      </c>
      <c r="B8828" s="19">
        <f>(A8828-G8828)/G8828</f>
        <v>-0.19195929439623516</v>
      </c>
      <c r="C8828" s="30" t="s">
        <v>200</v>
      </c>
      <c r="D8828" s="6">
        <v>1002000</v>
      </c>
      <c r="E8828" s="6">
        <v>2000</v>
      </c>
      <c r="F8828" s="7" t="s">
        <v>19</v>
      </c>
      <c r="G8828" s="6">
        <v>213.5136</v>
      </c>
    </row>
    <row r="8829" spans="1:7" ht="15" thickBot="1" x14ac:dyDescent="0.35">
      <c r="A8829" s="6">
        <v>172.55699999999999</v>
      </c>
      <c r="B8829" s="19">
        <f>(A8829-G8829)/G8829</f>
        <v>0.22851345578812457</v>
      </c>
      <c r="C8829" s="30" t="s">
        <v>172</v>
      </c>
      <c r="D8829" s="6">
        <v>1010276</v>
      </c>
      <c r="E8829" s="6">
        <v>215</v>
      </c>
      <c r="F8829" s="7" t="s">
        <v>21</v>
      </c>
      <c r="G8829" s="6">
        <v>140.46</v>
      </c>
    </row>
    <row r="8830" spans="1:7" ht="15" thickBot="1" x14ac:dyDescent="0.35">
      <c r="A8830" s="6">
        <v>172.55699999999999</v>
      </c>
      <c r="B8830" s="19">
        <f>(A8830-G8830)/G8830</f>
        <v>-3.42463453401688E-2</v>
      </c>
      <c r="C8830" s="30" t="s">
        <v>142</v>
      </c>
      <c r="D8830" s="6">
        <v>1018843</v>
      </c>
      <c r="E8830" s="6">
        <v>501</v>
      </c>
      <c r="F8830" s="7" t="s">
        <v>31</v>
      </c>
      <c r="G8830" s="6">
        <v>178.67599999999999</v>
      </c>
    </row>
    <row r="8831" spans="1:7" ht="15" thickBot="1" x14ac:dyDescent="0.35">
      <c r="A8831" s="6">
        <v>172.55699999999999</v>
      </c>
      <c r="B8831" s="19">
        <f>(A8831-G8831)/G8831</f>
        <v>16.125545851528383</v>
      </c>
      <c r="C8831" s="30" t="s">
        <v>188</v>
      </c>
      <c r="D8831" s="6">
        <v>1010942</v>
      </c>
      <c r="E8831" s="6">
        <v>28</v>
      </c>
      <c r="F8831" s="7" t="s">
        <v>42</v>
      </c>
      <c r="G8831" s="6">
        <v>10.076000000000001</v>
      </c>
    </row>
    <row r="8832" spans="1:7" ht="15" thickBot="1" x14ac:dyDescent="0.35">
      <c r="A8832" s="6">
        <v>172.55699999999999</v>
      </c>
      <c r="B8832" s="19">
        <f>(A8832-G8832)/G8832</f>
        <v>5.6851464435146433</v>
      </c>
      <c r="C8832" s="30" t="s">
        <v>266</v>
      </c>
      <c r="D8832" s="6">
        <v>1018240</v>
      </c>
      <c r="E8832" s="6">
        <v>1552</v>
      </c>
      <c r="F8832" s="7" t="s">
        <v>27</v>
      </c>
      <c r="G8832" s="6">
        <v>25.812000000000001</v>
      </c>
    </row>
    <row r="8833" spans="1:7" ht="15" thickBot="1" x14ac:dyDescent="0.35">
      <c r="A8833" s="6">
        <v>172.55699999999999</v>
      </c>
      <c r="B8833" s="19">
        <f>(A8833-G8833)/G8833</f>
        <v>3.043799212598425</v>
      </c>
      <c r="C8833" s="30" t="s">
        <v>235</v>
      </c>
      <c r="D8833" s="6">
        <v>1016204</v>
      </c>
      <c r="E8833" s="6">
        <v>1954</v>
      </c>
      <c r="F8833" s="7" t="s">
        <v>23</v>
      </c>
      <c r="G8833" s="6">
        <v>42.671999999999997</v>
      </c>
    </row>
    <row r="8834" spans="1:7" ht="15" thickBot="1" x14ac:dyDescent="0.35">
      <c r="A8834" s="6">
        <v>172.55699999999999</v>
      </c>
      <c r="B8834" s="19">
        <f>(A8834-G8834)/G8834</f>
        <v>2.7476544175136826</v>
      </c>
      <c r="C8834" s="30" t="s">
        <v>290</v>
      </c>
      <c r="D8834" s="6">
        <v>1016701</v>
      </c>
      <c r="E8834" s="6">
        <v>2518</v>
      </c>
      <c r="F8834" s="7" t="s">
        <v>27</v>
      </c>
      <c r="G8834" s="6">
        <v>46.043999999999997</v>
      </c>
    </row>
    <row r="8835" spans="1:7" ht="15" thickBot="1" x14ac:dyDescent="0.35">
      <c r="A8835" s="6">
        <v>172.55699999999999</v>
      </c>
      <c r="B8835" s="19">
        <f>(A8835-G8835)/G8835</f>
        <v>2.5732005301085064</v>
      </c>
      <c r="C8835" s="30" t="s">
        <v>263</v>
      </c>
      <c r="D8835" s="6">
        <v>1014494</v>
      </c>
      <c r="E8835" s="6">
        <v>1682</v>
      </c>
      <c r="F8835" s="7" t="s">
        <v>31</v>
      </c>
      <c r="G8835" s="6">
        <v>48.292000000000002</v>
      </c>
    </row>
    <row r="8836" spans="1:7" ht="15" thickBot="1" x14ac:dyDescent="0.35">
      <c r="A8836" s="6">
        <v>172.55699999999999</v>
      </c>
      <c r="B8836" s="19">
        <f>(A8836-G8836)/G8836</f>
        <v>2.4142659279778393</v>
      </c>
      <c r="C8836" s="30" t="s">
        <v>251</v>
      </c>
      <c r="D8836" s="6">
        <v>1009833</v>
      </c>
      <c r="E8836" s="6">
        <v>2100</v>
      </c>
      <c r="F8836" s="7" t="s">
        <v>17</v>
      </c>
      <c r="G8836" s="6">
        <v>50.54</v>
      </c>
    </row>
    <row r="8837" spans="1:7" ht="15" thickBot="1" x14ac:dyDescent="0.35">
      <c r="A8837" s="6">
        <v>172.55699999999999</v>
      </c>
      <c r="B8837" s="19">
        <f>(A8837-G8837)/G8837</f>
        <v>2.3665717184329638</v>
      </c>
      <c r="C8837" s="30" t="s">
        <v>71</v>
      </c>
      <c r="D8837" s="6">
        <v>1008140</v>
      </c>
      <c r="E8837" s="6">
        <v>1754</v>
      </c>
      <c r="F8837" s="7" t="s">
        <v>27</v>
      </c>
      <c r="G8837" s="6">
        <v>51.256</v>
      </c>
    </row>
    <row r="8838" spans="1:7" ht="15" thickBot="1" x14ac:dyDescent="0.35">
      <c r="A8838" s="6">
        <v>172.55699999999999</v>
      </c>
      <c r="B8838" s="19">
        <f>(A8838-G8838)/G8838</f>
        <v>2.0123071014593954</v>
      </c>
      <c r="C8838" s="30" t="s">
        <v>218</v>
      </c>
      <c r="D8838" s="6">
        <v>1013380</v>
      </c>
      <c r="E8838" s="6">
        <v>797</v>
      </c>
      <c r="F8838" s="7" t="s">
        <v>27</v>
      </c>
      <c r="G8838" s="6">
        <v>57.283999999999999</v>
      </c>
    </row>
    <row r="8839" spans="1:7" ht="15" thickBot="1" x14ac:dyDescent="0.35">
      <c r="A8839" s="6">
        <v>172.55699999999999</v>
      </c>
      <c r="B8839" s="19">
        <f>(A8839-G8839)/G8839</f>
        <v>1.5601928783382786</v>
      </c>
      <c r="C8839" s="30" t="s">
        <v>181</v>
      </c>
      <c r="D8839" s="6">
        <v>1017884</v>
      </c>
      <c r="E8839" s="6">
        <v>1764</v>
      </c>
      <c r="F8839" s="7" t="s">
        <v>31</v>
      </c>
      <c r="G8839" s="6">
        <v>67.400000000000006</v>
      </c>
    </row>
    <row r="8840" spans="1:7" ht="15" thickBot="1" x14ac:dyDescent="0.35">
      <c r="A8840" s="6">
        <v>172.55699999999999</v>
      </c>
      <c r="B8840" s="19">
        <f>(A8840-G8840)/G8840</f>
        <v>0.85043752412816875</v>
      </c>
      <c r="C8840" s="30" t="s">
        <v>67</v>
      </c>
      <c r="D8840" s="6">
        <v>1016808</v>
      </c>
      <c r="E8840" s="6">
        <v>428</v>
      </c>
      <c r="F8840" s="7" t="s">
        <v>42</v>
      </c>
      <c r="G8840" s="6">
        <v>93.251999999999995</v>
      </c>
    </row>
    <row r="8841" spans="1:7" ht="15" thickBot="1" x14ac:dyDescent="0.35">
      <c r="A8841" s="6">
        <v>172.55699999999999</v>
      </c>
      <c r="B8841" s="19">
        <f>(A8841-G8841)/G8841</f>
        <v>0.68769805563162623</v>
      </c>
      <c r="C8841" s="30" t="s">
        <v>324</v>
      </c>
      <c r="D8841" s="6">
        <v>1016812</v>
      </c>
      <c r="E8841" s="6">
        <v>49</v>
      </c>
      <c r="F8841" s="7" t="s">
        <v>31</v>
      </c>
      <c r="G8841" s="6">
        <v>102.244</v>
      </c>
    </row>
    <row r="8842" spans="1:7" ht="15" thickBot="1" x14ac:dyDescent="0.35">
      <c r="A8842" s="6">
        <v>172.55699999999999</v>
      </c>
      <c r="B8842" s="19">
        <f>(A8842-G8842)/G8842</f>
        <v>0.58100307850179556</v>
      </c>
      <c r="C8842" s="30" t="s">
        <v>120</v>
      </c>
      <c r="D8842" s="6">
        <v>1007087</v>
      </c>
      <c r="E8842" s="6">
        <v>252</v>
      </c>
      <c r="F8842" s="7" t="s">
        <v>19</v>
      </c>
      <c r="G8842" s="6">
        <v>109.14400000000001</v>
      </c>
    </row>
    <row r="8843" spans="1:7" ht="15" thickBot="1" x14ac:dyDescent="0.35">
      <c r="A8843" s="6">
        <v>172.55699999999999</v>
      </c>
      <c r="B8843" s="19">
        <f>(A8843-G8843)/G8843</f>
        <v>0.46259535514493966</v>
      </c>
      <c r="C8843" s="30" t="s">
        <v>246</v>
      </c>
      <c r="D8843" s="6">
        <v>1011956</v>
      </c>
      <c r="E8843" s="6">
        <v>1273</v>
      </c>
      <c r="F8843" s="7" t="s">
        <v>25</v>
      </c>
      <c r="G8843" s="6">
        <v>117.98</v>
      </c>
    </row>
    <row r="8844" spans="1:7" ht="15" thickBot="1" x14ac:dyDescent="0.35">
      <c r="A8844" s="6">
        <v>172.55699999999999</v>
      </c>
      <c r="B8844" s="19">
        <f>(A8844-G8844)/G8844</f>
        <v>0.25777742142398957</v>
      </c>
      <c r="C8844" s="30" t="s">
        <v>269</v>
      </c>
      <c r="D8844" s="6">
        <v>1008072</v>
      </c>
      <c r="E8844" s="6">
        <v>1615</v>
      </c>
      <c r="F8844" s="7" t="s">
        <v>19</v>
      </c>
      <c r="G8844" s="6">
        <v>137.19200000000001</v>
      </c>
    </row>
    <row r="8845" spans="1:7" ht="15" thickBot="1" x14ac:dyDescent="0.35">
      <c r="A8845" s="6">
        <v>172.55699999999999</v>
      </c>
      <c r="B8845" s="19">
        <f>(A8845-G8845)/G8845</f>
        <v>0.14597943895441501</v>
      </c>
      <c r="C8845" s="30" t="s">
        <v>381</v>
      </c>
      <c r="D8845" s="6">
        <v>1018466</v>
      </c>
      <c r="E8845" s="6">
        <v>2021</v>
      </c>
      <c r="F8845" s="7" t="s">
        <v>17</v>
      </c>
      <c r="G8845" s="6">
        <v>150.57599999999999</v>
      </c>
    </row>
    <row r="8846" spans="1:7" ht="15" thickBot="1" x14ac:dyDescent="0.35">
      <c r="A8846" s="6">
        <v>172.55699999999999</v>
      </c>
      <c r="B8846" s="19">
        <f>(A8846-G8846)/G8846</f>
        <v>7.3836905384213156E-2</v>
      </c>
      <c r="C8846" s="30" t="s">
        <v>113</v>
      </c>
      <c r="D8846" s="6">
        <v>1009539</v>
      </c>
      <c r="E8846" s="6">
        <v>632</v>
      </c>
      <c r="F8846" s="7" t="s">
        <v>35</v>
      </c>
      <c r="G8846" s="6">
        <v>160.69200000000001</v>
      </c>
    </row>
    <row r="8847" spans="1:7" ht="15" thickBot="1" x14ac:dyDescent="0.35">
      <c r="A8847" s="6">
        <v>172.55699999999999</v>
      </c>
      <c r="B8847" s="19">
        <f>(A8847-G8847)/G8847</f>
        <v>-9.317946951429663E-3</v>
      </c>
      <c r="C8847" s="30" t="s">
        <v>162</v>
      </c>
      <c r="D8847" s="6">
        <v>1019654</v>
      </c>
      <c r="E8847" s="6">
        <v>418</v>
      </c>
      <c r="F8847" s="7" t="s">
        <v>17</v>
      </c>
      <c r="G8847" s="6">
        <v>174.18</v>
      </c>
    </row>
    <row r="8848" spans="1:7" ht="15" thickBot="1" x14ac:dyDescent="0.35">
      <c r="A8848" s="6">
        <v>172.55699999999999</v>
      </c>
      <c r="B8848" s="19">
        <f>(A8848-G8848)/G8848</f>
        <v>-0.23226107848371599</v>
      </c>
      <c r="C8848" s="30" t="s">
        <v>150</v>
      </c>
      <c r="D8848" s="6">
        <v>1016915</v>
      </c>
      <c r="E8848" s="6">
        <v>467</v>
      </c>
      <c r="F8848" s="7" t="s">
        <v>27</v>
      </c>
      <c r="G8848" s="6">
        <v>224.76</v>
      </c>
    </row>
    <row r="8849" spans="1:7" ht="15" thickBot="1" x14ac:dyDescent="0.35">
      <c r="A8849" s="6">
        <v>172.64519999999999</v>
      </c>
      <c r="B8849" s="19">
        <f>(A8849-G8849)/G8849</f>
        <v>-8.7714959671282955E-2</v>
      </c>
      <c r="C8849" s="30" t="s">
        <v>237</v>
      </c>
      <c r="D8849" s="6">
        <v>1004224</v>
      </c>
      <c r="E8849" s="6">
        <v>1944</v>
      </c>
      <c r="F8849" s="7" t="s">
        <v>19</v>
      </c>
      <c r="G8849" s="6">
        <v>189.2448</v>
      </c>
    </row>
    <row r="8850" spans="1:7" ht="15" thickBot="1" x14ac:dyDescent="0.35">
      <c r="A8850" s="6">
        <v>172.82592</v>
      </c>
      <c r="B8850" s="19">
        <f>(A8850-G8850)/G8850</f>
        <v>5.3065946577142027</v>
      </c>
      <c r="C8850" s="30" t="s">
        <v>311</v>
      </c>
      <c r="D8850" s="6">
        <v>1007934</v>
      </c>
      <c r="E8850" s="6">
        <v>1137</v>
      </c>
      <c r="F8850" s="7" t="s">
        <v>87</v>
      </c>
      <c r="G8850" s="6">
        <v>27.404</v>
      </c>
    </row>
    <row r="8851" spans="1:7" ht="15" thickBot="1" x14ac:dyDescent="0.35">
      <c r="A8851" s="6">
        <v>172.83760000000001</v>
      </c>
      <c r="B8851" s="19">
        <f>(A8851-G8851)/G8851</f>
        <v>-2.7288526302519399E-2</v>
      </c>
      <c r="C8851" s="30" t="s">
        <v>250</v>
      </c>
      <c r="D8851" s="6">
        <v>1004962</v>
      </c>
      <c r="E8851" s="6">
        <v>2503</v>
      </c>
      <c r="F8851" s="7" t="s">
        <v>27</v>
      </c>
      <c r="G8851" s="6">
        <v>177.68639999999999</v>
      </c>
    </row>
    <row r="8852" spans="1:7" ht="15" thickBot="1" x14ac:dyDescent="0.35">
      <c r="A8852" s="6">
        <v>173.0052</v>
      </c>
      <c r="B8852" s="19">
        <f>(A8852-G8852)/G8852</f>
        <v>61.956768558951964</v>
      </c>
      <c r="C8852" s="30" t="s">
        <v>101</v>
      </c>
      <c r="D8852" s="6">
        <v>1016987</v>
      </c>
      <c r="E8852" s="6">
        <v>327</v>
      </c>
      <c r="F8852" s="7" t="s">
        <v>17</v>
      </c>
      <c r="G8852" s="6">
        <v>2.7480000000000002</v>
      </c>
    </row>
    <row r="8853" spans="1:7" ht="15" thickBot="1" x14ac:dyDescent="0.35">
      <c r="A8853" s="6">
        <v>173.0052</v>
      </c>
      <c r="B8853" s="19">
        <f>(A8853-G8853)/G8853</f>
        <v>8.4024565217391309</v>
      </c>
      <c r="C8853" s="30" t="s">
        <v>158</v>
      </c>
      <c r="D8853" s="6">
        <v>1005555</v>
      </c>
      <c r="E8853" s="6">
        <v>1203</v>
      </c>
      <c r="F8853" s="7" t="s">
        <v>27</v>
      </c>
      <c r="G8853" s="6">
        <v>18.399999999999999</v>
      </c>
    </row>
    <row r="8854" spans="1:7" ht="15" thickBot="1" x14ac:dyDescent="0.35">
      <c r="A8854" s="6">
        <v>173.0052</v>
      </c>
      <c r="B8854" s="19">
        <f>(A8854-G8854)/G8854</f>
        <v>6.2350786216125798</v>
      </c>
      <c r="C8854" s="30" t="s">
        <v>215</v>
      </c>
      <c r="D8854" s="6">
        <v>1006693</v>
      </c>
      <c r="E8854" s="6">
        <v>652</v>
      </c>
      <c r="F8854" s="7" t="s">
        <v>23</v>
      </c>
      <c r="G8854" s="6">
        <v>23.911999999999999</v>
      </c>
    </row>
    <row r="8855" spans="1:7" ht="15" thickBot="1" x14ac:dyDescent="0.35">
      <c r="A8855" s="6">
        <v>173.0052</v>
      </c>
      <c r="B8855" s="19">
        <f>(A8855-G8855)/G8855</f>
        <v>5.2965933905954294</v>
      </c>
      <c r="C8855" s="30" t="s">
        <v>262</v>
      </c>
      <c r="D8855" s="6">
        <v>1015827</v>
      </c>
      <c r="E8855" s="6">
        <v>2762</v>
      </c>
      <c r="F8855" s="7" t="s">
        <v>27</v>
      </c>
      <c r="G8855" s="6">
        <v>27.475999999999999</v>
      </c>
    </row>
    <row r="8856" spans="1:7" ht="15" thickBot="1" x14ac:dyDescent="0.35">
      <c r="A8856" s="6">
        <v>173.0052</v>
      </c>
      <c r="B8856" s="19">
        <f>(A8856-G8856)/G8856</f>
        <v>4.9676720569567854</v>
      </c>
      <c r="C8856" s="30" t="s">
        <v>345</v>
      </c>
      <c r="D8856" s="6">
        <v>1008707</v>
      </c>
      <c r="E8856" s="6">
        <v>2371</v>
      </c>
      <c r="F8856" s="7" t="s">
        <v>19</v>
      </c>
      <c r="G8856" s="6">
        <v>28.990400000000001</v>
      </c>
    </row>
    <row r="8857" spans="1:7" ht="15" thickBot="1" x14ac:dyDescent="0.35">
      <c r="A8857" s="6">
        <v>173.0052</v>
      </c>
      <c r="B8857" s="19">
        <f>(A8857-G8857)/G8857</f>
        <v>3.3424999999999998</v>
      </c>
      <c r="C8857" s="30" t="s">
        <v>382</v>
      </c>
      <c r="D8857" s="6">
        <v>1011895</v>
      </c>
      <c r="E8857" s="6">
        <v>1243</v>
      </c>
      <c r="F8857" s="7" t="s">
        <v>42</v>
      </c>
      <c r="G8857" s="6">
        <v>39.840000000000003</v>
      </c>
    </row>
    <row r="8858" spans="1:7" ht="15" thickBot="1" x14ac:dyDescent="0.35">
      <c r="A8858" s="6">
        <v>173.0052</v>
      </c>
      <c r="B8858" s="19">
        <f>(A8858-G8858)/G8858</f>
        <v>2.8056577210734712</v>
      </c>
      <c r="C8858" s="30" t="s">
        <v>342</v>
      </c>
      <c r="D8858" s="6">
        <v>1014479</v>
      </c>
      <c r="E8858" s="6">
        <v>945</v>
      </c>
      <c r="F8858" s="7" t="s">
        <v>35</v>
      </c>
      <c r="G8858" s="6">
        <v>45.46</v>
      </c>
    </row>
    <row r="8859" spans="1:7" ht="15" thickBot="1" x14ac:dyDescent="0.35">
      <c r="A8859" s="6">
        <v>173.0052</v>
      </c>
      <c r="B8859" s="19">
        <f>(A8859-G8859)/G8859</f>
        <v>2.3869459671104152</v>
      </c>
      <c r="C8859" s="30" t="s">
        <v>58</v>
      </c>
      <c r="D8859" s="6">
        <v>1013796</v>
      </c>
      <c r="E8859" s="6">
        <v>2400</v>
      </c>
      <c r="F8859" s="7" t="s">
        <v>23</v>
      </c>
      <c r="G8859" s="6">
        <v>51.08</v>
      </c>
    </row>
    <row r="8860" spans="1:7" ht="15" thickBot="1" x14ac:dyDescent="0.35">
      <c r="A8860" s="6">
        <v>173.0052</v>
      </c>
      <c r="B8860" s="19">
        <f>(A8860-G8860)/G8860</f>
        <v>2.2709143159646072</v>
      </c>
      <c r="C8860" s="30" t="s">
        <v>266</v>
      </c>
      <c r="D8860" s="6">
        <v>1005984</v>
      </c>
      <c r="E8860" s="6">
        <v>876</v>
      </c>
      <c r="F8860" s="7" t="s">
        <v>17</v>
      </c>
      <c r="G8860" s="6">
        <v>52.892000000000003</v>
      </c>
    </row>
    <row r="8861" spans="1:7" ht="15" thickBot="1" x14ac:dyDescent="0.35">
      <c r="A8861" s="6">
        <v>173.0052</v>
      </c>
      <c r="B8861" s="19">
        <f>(A8861-G8861)/G8861</f>
        <v>1.4260320843616783</v>
      </c>
      <c r="C8861" s="30" t="s">
        <v>339</v>
      </c>
      <c r="D8861" s="6">
        <v>1011040</v>
      </c>
      <c r="E8861" s="6">
        <v>153</v>
      </c>
      <c r="F8861" s="7" t="s">
        <v>25</v>
      </c>
      <c r="G8861" s="6">
        <v>71.311999999999998</v>
      </c>
    </row>
    <row r="8862" spans="1:7" ht="15" thickBot="1" x14ac:dyDescent="0.35">
      <c r="A8862" s="6">
        <v>173.0052</v>
      </c>
      <c r="B8862" s="19">
        <f>(A8862-G8862)/G8862</f>
        <v>1.2821496411988178</v>
      </c>
      <c r="C8862" s="30" t="s">
        <v>340</v>
      </c>
      <c r="D8862" s="6">
        <v>1018740</v>
      </c>
      <c r="E8862" s="6">
        <v>1756</v>
      </c>
      <c r="F8862" s="7" t="s">
        <v>42</v>
      </c>
      <c r="G8862" s="6">
        <v>75.808000000000007</v>
      </c>
    </row>
    <row r="8863" spans="1:7" ht="15" thickBot="1" x14ac:dyDescent="0.35">
      <c r="A8863" s="6">
        <v>173.0052</v>
      </c>
      <c r="B8863" s="19">
        <f>(A8863-G8863)/G8863</f>
        <v>0.98746898263027294</v>
      </c>
      <c r="C8863" s="30" t="s">
        <v>99</v>
      </c>
      <c r="D8863" s="6">
        <v>1016477</v>
      </c>
      <c r="E8863" s="6">
        <v>2585</v>
      </c>
      <c r="F8863" s="7" t="s">
        <v>25</v>
      </c>
      <c r="G8863" s="6">
        <v>87.048000000000002</v>
      </c>
    </row>
    <row r="8864" spans="1:7" ht="15" thickBot="1" x14ac:dyDescent="0.35">
      <c r="A8864" s="6">
        <v>173.0052</v>
      </c>
      <c r="B8864" s="19">
        <f>(A8864-G8864)/G8864</f>
        <v>0.3811246647081365</v>
      </c>
      <c r="C8864" s="30" t="s">
        <v>103</v>
      </c>
      <c r="D8864" s="6">
        <v>1014703</v>
      </c>
      <c r="E8864" s="6">
        <v>1925</v>
      </c>
      <c r="F8864" s="7" t="s">
        <v>25</v>
      </c>
      <c r="G8864" s="6">
        <v>125.264</v>
      </c>
    </row>
    <row r="8865" spans="1:7" ht="15" thickBot="1" x14ac:dyDescent="0.35">
      <c r="A8865" s="6">
        <v>173.0052</v>
      </c>
      <c r="B8865" s="19">
        <f>(A8865-G8865)/G8865</f>
        <v>0.35677583286278941</v>
      </c>
      <c r="C8865" s="30" t="s">
        <v>388</v>
      </c>
      <c r="D8865" s="6">
        <v>1013153</v>
      </c>
      <c r="E8865" s="6">
        <v>861</v>
      </c>
      <c r="F8865" s="7" t="s">
        <v>25</v>
      </c>
      <c r="G8865" s="6">
        <v>127.512</v>
      </c>
    </row>
    <row r="8866" spans="1:7" ht="15" thickBot="1" x14ac:dyDescent="0.35">
      <c r="A8866" s="6">
        <v>173.0052</v>
      </c>
      <c r="B8866" s="19">
        <f>(A8866-G8866)/G8866</f>
        <v>0.25704943761443905</v>
      </c>
      <c r="C8866" s="30" t="s">
        <v>164</v>
      </c>
      <c r="D8866" s="6">
        <v>1014977</v>
      </c>
      <c r="E8866" s="6">
        <v>730</v>
      </c>
      <c r="F8866" s="7" t="s">
        <v>27</v>
      </c>
      <c r="G8866" s="6">
        <v>137.62799999999999</v>
      </c>
    </row>
    <row r="8867" spans="1:7" ht="15" thickBot="1" x14ac:dyDescent="0.35">
      <c r="A8867" s="6">
        <v>173.0052</v>
      </c>
      <c r="B8867" s="19">
        <f>(A8867-G8867)/G8867</f>
        <v>-8.0776587605202732E-2</v>
      </c>
      <c r="C8867" s="30" t="s">
        <v>351</v>
      </c>
      <c r="D8867" s="6">
        <v>1015924</v>
      </c>
      <c r="E8867" s="6">
        <v>2435</v>
      </c>
      <c r="F8867" s="7" t="s">
        <v>31</v>
      </c>
      <c r="G8867" s="6">
        <v>188.208</v>
      </c>
    </row>
    <row r="8868" spans="1:7" ht="15" thickBot="1" x14ac:dyDescent="0.35">
      <c r="A8868" s="6">
        <v>173.0052</v>
      </c>
      <c r="B8868" s="19">
        <f>(A8868-G8868)/G8868</f>
        <v>-9.1626412399714308E-2</v>
      </c>
      <c r="C8868" s="30" t="s">
        <v>159</v>
      </c>
      <c r="D8868" s="6">
        <v>1016390</v>
      </c>
      <c r="E8868" s="6">
        <v>2229</v>
      </c>
      <c r="F8868" s="7" t="s">
        <v>23</v>
      </c>
      <c r="G8868" s="6">
        <v>190.45599999999999</v>
      </c>
    </row>
    <row r="8869" spans="1:7" ht="15" thickBot="1" x14ac:dyDescent="0.35">
      <c r="A8869" s="6">
        <v>173.0052</v>
      </c>
      <c r="B8869" s="19">
        <f>(A8869-G8869)/G8869</f>
        <v>-0.15170242811752241</v>
      </c>
      <c r="C8869" s="30" t="s">
        <v>283</v>
      </c>
      <c r="D8869" s="6">
        <v>1013606</v>
      </c>
      <c r="E8869" s="6">
        <v>297</v>
      </c>
      <c r="F8869" s="7" t="s">
        <v>31</v>
      </c>
      <c r="G8869" s="6">
        <v>203.94399999999999</v>
      </c>
    </row>
    <row r="8870" spans="1:7" ht="15" thickBot="1" x14ac:dyDescent="0.35">
      <c r="A8870" s="6">
        <v>173.0052</v>
      </c>
      <c r="B8870" s="19">
        <f>(A8870-G8870)/G8870</f>
        <v>-0.20019046914584754</v>
      </c>
      <c r="C8870" s="30" t="s">
        <v>74</v>
      </c>
      <c r="D8870" s="6">
        <v>1013395</v>
      </c>
      <c r="E8870" s="6">
        <v>803</v>
      </c>
      <c r="F8870" s="7" t="s">
        <v>25</v>
      </c>
      <c r="G8870" s="6">
        <v>216.30799999999999</v>
      </c>
    </row>
    <row r="8871" spans="1:7" ht="15" thickBot="1" x14ac:dyDescent="0.35">
      <c r="A8871" s="6">
        <v>173.0976</v>
      </c>
      <c r="B8871" s="19">
        <f>(A8871-G8871)/G8871</f>
        <v>-0.50954311429106114</v>
      </c>
      <c r="C8871" s="30" t="s">
        <v>278</v>
      </c>
      <c r="D8871" s="6">
        <v>1001035</v>
      </c>
      <c r="E8871" s="6">
        <v>1035</v>
      </c>
      <c r="F8871" s="7" t="s">
        <v>17</v>
      </c>
      <c r="G8871" s="6">
        <v>352.93132800000001</v>
      </c>
    </row>
    <row r="8872" spans="1:7" ht="15" thickBot="1" x14ac:dyDescent="0.35">
      <c r="A8872" s="6">
        <v>173.14959999999999</v>
      </c>
      <c r="B8872" s="19">
        <f>(A8872-G8872)/G8872</f>
        <v>0.33576700898587936</v>
      </c>
      <c r="C8872" s="30" t="s">
        <v>277</v>
      </c>
      <c r="D8872" s="6">
        <v>1004180</v>
      </c>
      <c r="E8872" s="6">
        <v>1221</v>
      </c>
      <c r="F8872" s="7" t="s">
        <v>23</v>
      </c>
      <c r="G8872" s="6">
        <v>129.62559999999999</v>
      </c>
    </row>
    <row r="8873" spans="1:7" ht="15" thickBot="1" x14ac:dyDescent="0.35">
      <c r="A8873" s="6">
        <v>173.256192</v>
      </c>
      <c r="B8873" s="19">
        <f>(A8873-G8873)/G8873</f>
        <v>3.0871563372839135</v>
      </c>
      <c r="C8873" s="30" t="s">
        <v>306</v>
      </c>
      <c r="D8873" s="6">
        <v>1009738</v>
      </c>
      <c r="E8873" s="6">
        <v>2189</v>
      </c>
      <c r="F8873" s="7" t="s">
        <v>87</v>
      </c>
      <c r="G8873" s="6">
        <v>42.3904</v>
      </c>
    </row>
    <row r="8874" spans="1:7" ht="15" thickBot="1" x14ac:dyDescent="0.35">
      <c r="A8874" s="6">
        <v>173.45339999999999</v>
      </c>
      <c r="B8874" s="19">
        <f>(A8874-G8874)/G8874</f>
        <v>271.72547169811321</v>
      </c>
      <c r="C8874" s="30" t="s">
        <v>217</v>
      </c>
      <c r="D8874" s="6">
        <v>1007045</v>
      </c>
      <c r="E8874" s="6">
        <v>448</v>
      </c>
      <c r="F8874" s="7" t="s">
        <v>27</v>
      </c>
      <c r="G8874" s="6">
        <v>0.63600000000000001</v>
      </c>
    </row>
    <row r="8875" spans="1:7" ht="15" thickBot="1" x14ac:dyDescent="0.35">
      <c r="A8875" s="6">
        <v>173.45339999999999</v>
      </c>
      <c r="B8875" s="19">
        <f>(A8875-G8875)/G8875</f>
        <v>142.58725165562913</v>
      </c>
      <c r="C8875" s="30" t="s">
        <v>214</v>
      </c>
      <c r="D8875" s="6">
        <v>1018741</v>
      </c>
      <c r="E8875" s="6">
        <v>287</v>
      </c>
      <c r="F8875" s="7" t="s">
        <v>23</v>
      </c>
      <c r="G8875" s="6">
        <v>1.208</v>
      </c>
    </row>
    <row r="8876" spans="1:7" ht="15" thickBot="1" x14ac:dyDescent="0.35">
      <c r="A8876" s="6">
        <v>173.45339999999999</v>
      </c>
      <c r="B8876" s="19">
        <f>(A8876-G8876)/G8876</f>
        <v>33.306447784810125</v>
      </c>
      <c r="C8876" s="30" t="s">
        <v>331</v>
      </c>
      <c r="D8876" s="6">
        <v>1008843</v>
      </c>
      <c r="E8876" s="6">
        <v>1181</v>
      </c>
      <c r="F8876" s="7" t="s">
        <v>23</v>
      </c>
      <c r="G8876" s="6">
        <v>5.056</v>
      </c>
    </row>
    <row r="8877" spans="1:7" ht="15" thickBot="1" x14ac:dyDescent="0.35">
      <c r="A8877" s="6">
        <v>173.45339999999999</v>
      </c>
      <c r="B8877" s="19">
        <f>(A8877-G8877)/G8877</f>
        <v>14.547992111868052</v>
      </c>
      <c r="C8877" s="30" t="s">
        <v>206</v>
      </c>
      <c r="D8877" s="6">
        <v>1017110</v>
      </c>
      <c r="E8877" s="6">
        <v>2247</v>
      </c>
      <c r="F8877" s="7" t="s">
        <v>23</v>
      </c>
      <c r="G8877" s="6">
        <v>11.156000000000001</v>
      </c>
    </row>
    <row r="8878" spans="1:7" ht="15" thickBot="1" x14ac:dyDescent="0.35">
      <c r="A8878" s="6">
        <v>173.45339999999999</v>
      </c>
      <c r="B8878" s="19">
        <f>(A8878-G8878)/G8878</f>
        <v>5.1912264420331242</v>
      </c>
      <c r="C8878" s="30" t="s">
        <v>342</v>
      </c>
      <c r="D8878" s="6">
        <v>1013945</v>
      </c>
      <c r="E8878" s="6">
        <v>20</v>
      </c>
      <c r="F8878" s="7" t="s">
        <v>35</v>
      </c>
      <c r="G8878" s="6">
        <v>28.015999999999998</v>
      </c>
    </row>
    <row r="8879" spans="1:7" ht="15" thickBot="1" x14ac:dyDescent="0.35">
      <c r="A8879" s="6">
        <v>173.45339999999999</v>
      </c>
      <c r="B8879" s="19">
        <f>(A8879-G8879)/G8879</f>
        <v>4.9524159231297187</v>
      </c>
      <c r="C8879" s="30" t="s">
        <v>145</v>
      </c>
      <c r="D8879" s="6">
        <v>1016580</v>
      </c>
      <c r="E8879" s="6">
        <v>1607</v>
      </c>
      <c r="F8879" s="7" t="s">
        <v>27</v>
      </c>
      <c r="G8879" s="6">
        <v>29.14</v>
      </c>
    </row>
    <row r="8880" spans="1:7" ht="15" thickBot="1" x14ac:dyDescent="0.35">
      <c r="A8880" s="6">
        <v>173.45339999999999</v>
      </c>
      <c r="B8880" s="19">
        <f>(A8880-G8880)/G8880</f>
        <v>3.1791971858134156</v>
      </c>
      <c r="C8880" s="30" t="s">
        <v>216</v>
      </c>
      <c r="D8880" s="6">
        <v>1009321</v>
      </c>
      <c r="E8880" s="6">
        <v>610</v>
      </c>
      <c r="F8880" s="7" t="s">
        <v>27</v>
      </c>
      <c r="G8880" s="6">
        <v>41.503999999999998</v>
      </c>
    </row>
    <row r="8881" spans="1:7" ht="15" thickBot="1" x14ac:dyDescent="0.35">
      <c r="A8881" s="6">
        <v>173.45339999999999</v>
      </c>
      <c r="B8881" s="19">
        <f>(A8881-G8881)/G8881</f>
        <v>2.595038136295805</v>
      </c>
      <c r="C8881" s="30" t="s">
        <v>213</v>
      </c>
      <c r="D8881" s="6">
        <v>1011012</v>
      </c>
      <c r="E8881" s="6">
        <v>1143</v>
      </c>
      <c r="F8881" s="7" t="s">
        <v>17</v>
      </c>
      <c r="G8881" s="6">
        <v>48.247999999999998</v>
      </c>
    </row>
    <row r="8882" spans="1:7" ht="15" thickBot="1" x14ac:dyDescent="0.35">
      <c r="A8882" s="6">
        <v>173.45339999999999</v>
      </c>
      <c r="B8882" s="19">
        <f>(A8882-G8882)/G8882</f>
        <v>1.5751737039016569</v>
      </c>
      <c r="C8882" s="30" t="s">
        <v>337</v>
      </c>
      <c r="D8882" s="6">
        <v>1019425</v>
      </c>
      <c r="E8882" s="6">
        <v>1378</v>
      </c>
      <c r="F8882" s="7" t="s">
        <v>17</v>
      </c>
      <c r="G8882" s="6">
        <v>67.355999999999995</v>
      </c>
    </row>
    <row r="8883" spans="1:7" ht="15" thickBot="1" x14ac:dyDescent="0.35">
      <c r="A8883" s="6">
        <v>173.45339999999999</v>
      </c>
      <c r="B8883" s="19">
        <f>(A8883-G8883)/G8883</f>
        <v>1.4140371875521902</v>
      </c>
      <c r="C8883" s="30" t="s">
        <v>251</v>
      </c>
      <c r="D8883" s="6">
        <v>1015390</v>
      </c>
      <c r="E8883" s="6">
        <v>837</v>
      </c>
      <c r="F8883" s="7" t="s">
        <v>31</v>
      </c>
      <c r="G8883" s="6">
        <v>71.852000000000004</v>
      </c>
    </row>
    <row r="8884" spans="1:7" ht="15" thickBot="1" x14ac:dyDescent="0.35">
      <c r="A8884" s="6">
        <v>173.45339999999999</v>
      </c>
      <c r="B8884" s="19">
        <f>(A8884-G8884)/G8884</f>
        <v>0.94795157450249312</v>
      </c>
      <c r="C8884" s="30" t="s">
        <v>30</v>
      </c>
      <c r="D8884" s="6">
        <v>1008365</v>
      </c>
      <c r="E8884" s="6">
        <v>185</v>
      </c>
      <c r="F8884" s="7" t="s">
        <v>17</v>
      </c>
      <c r="G8884" s="6">
        <v>89.043999999999997</v>
      </c>
    </row>
    <row r="8885" spans="1:7" ht="15" thickBot="1" x14ac:dyDescent="0.35">
      <c r="A8885" s="6">
        <v>173.45339999999999</v>
      </c>
      <c r="B8885" s="19">
        <f>(A8885-G8885)/G8885</f>
        <v>0.14372922930843476</v>
      </c>
      <c r="C8885" s="30" t="s">
        <v>133</v>
      </c>
      <c r="D8885" s="6">
        <v>1014657</v>
      </c>
      <c r="E8885" s="6">
        <v>2224</v>
      </c>
      <c r="F8885" s="7" t="s">
        <v>31</v>
      </c>
      <c r="G8885" s="6">
        <v>151.65600000000001</v>
      </c>
    </row>
    <row r="8886" spans="1:7" ht="15" thickBot="1" x14ac:dyDescent="0.35">
      <c r="A8886" s="6">
        <v>173.45339999999999</v>
      </c>
      <c r="B8886" s="19">
        <f>(A8886-G8886)/G8886</f>
        <v>2.2479368073567565E-2</v>
      </c>
      <c r="C8886" s="30" t="s">
        <v>71</v>
      </c>
      <c r="D8886" s="6">
        <v>1019033</v>
      </c>
      <c r="E8886" s="6">
        <v>1341</v>
      </c>
      <c r="F8886" s="7" t="s">
        <v>27</v>
      </c>
      <c r="G8886" s="6">
        <v>169.64</v>
      </c>
    </row>
    <row r="8887" spans="1:7" ht="15" thickBot="1" x14ac:dyDescent="0.35">
      <c r="A8887" s="6">
        <v>173.45339999999999</v>
      </c>
      <c r="B8887" s="19">
        <f>(A8887-G8887)/G8887</f>
        <v>-4.1058160106147767E-2</v>
      </c>
      <c r="C8887" s="30" t="s">
        <v>234</v>
      </c>
      <c r="D8887" s="6">
        <v>1016943</v>
      </c>
      <c r="E8887" s="6">
        <v>436</v>
      </c>
      <c r="F8887" s="7" t="s">
        <v>27</v>
      </c>
      <c r="G8887" s="6">
        <v>180.88</v>
      </c>
    </row>
    <row r="8888" spans="1:7" ht="15" thickBot="1" x14ac:dyDescent="0.35">
      <c r="A8888" s="6">
        <v>173.45339999999999</v>
      </c>
      <c r="B8888" s="19">
        <f>(A8888-G8888)/G8888</f>
        <v>-8.1031851993133716E-2</v>
      </c>
      <c r="C8888" s="30" t="s">
        <v>374</v>
      </c>
      <c r="D8888" s="6">
        <v>1011386</v>
      </c>
      <c r="E8888" s="6">
        <v>2447</v>
      </c>
      <c r="F8888" s="7" t="s">
        <v>27</v>
      </c>
      <c r="G8888" s="6">
        <v>188.74799999999999</v>
      </c>
    </row>
    <row r="8889" spans="1:7" ht="15" thickBot="1" x14ac:dyDescent="0.35">
      <c r="A8889" s="6">
        <v>173.45339999999999</v>
      </c>
      <c r="B8889" s="19">
        <f>(A8889-G8889)/G8889</f>
        <v>-0.10760310339150482</v>
      </c>
      <c r="C8889" s="30" t="s">
        <v>216</v>
      </c>
      <c r="D8889" s="6">
        <v>1011468</v>
      </c>
      <c r="E8889" s="6">
        <v>1622</v>
      </c>
      <c r="F8889" s="7" t="s">
        <v>35</v>
      </c>
      <c r="G8889" s="6">
        <v>194.36799999999999</v>
      </c>
    </row>
    <row r="8890" spans="1:7" ht="15" thickBot="1" x14ac:dyDescent="0.35">
      <c r="A8890" s="6">
        <v>173.45339999999999</v>
      </c>
      <c r="B8890" s="19">
        <f>(A8890-G8890)/G8890</f>
        <v>-0.23953298726807201</v>
      </c>
      <c r="C8890" s="30" t="s">
        <v>136</v>
      </c>
      <c r="D8890" s="6">
        <v>1015899</v>
      </c>
      <c r="E8890" s="6">
        <v>237</v>
      </c>
      <c r="F8890" s="7" t="s">
        <v>19</v>
      </c>
      <c r="G8890" s="6">
        <v>228.08799999999999</v>
      </c>
    </row>
    <row r="8891" spans="1:7" ht="15" thickBot="1" x14ac:dyDescent="0.35">
      <c r="A8891" s="6">
        <v>173.45339999999999</v>
      </c>
      <c r="B8891" s="19">
        <f>(A8891-G8891)/G8891</f>
        <v>-0.24695488330091703</v>
      </c>
      <c r="C8891" s="30" t="s">
        <v>342</v>
      </c>
      <c r="D8891" s="6">
        <v>1014866</v>
      </c>
      <c r="E8891" s="6">
        <v>2843</v>
      </c>
      <c r="F8891" s="7" t="s">
        <v>25</v>
      </c>
      <c r="G8891" s="6">
        <v>230.33600000000001</v>
      </c>
    </row>
    <row r="8892" spans="1:7" ht="15" thickBot="1" x14ac:dyDescent="0.35">
      <c r="A8892" s="6">
        <v>173.54303999999999</v>
      </c>
      <c r="B8892" s="19">
        <f>(A8892-G8892)/G8892</f>
        <v>7.2047442550037033E-2</v>
      </c>
      <c r="C8892" s="30" t="s">
        <v>66</v>
      </c>
      <c r="D8892" s="6">
        <v>1019669</v>
      </c>
      <c r="E8892" s="6">
        <v>366</v>
      </c>
      <c r="F8892" s="7" t="s">
        <v>87</v>
      </c>
      <c r="G8892" s="6">
        <v>161.88</v>
      </c>
    </row>
    <row r="8893" spans="1:7" ht="15" thickBot="1" x14ac:dyDescent="0.35">
      <c r="A8893" s="6">
        <v>173.54303999999999</v>
      </c>
      <c r="B8893" s="19">
        <f>(A8893-G8893)/G8893</f>
        <v>5.0172100791518293E-2</v>
      </c>
      <c r="C8893" s="30" t="s">
        <v>230</v>
      </c>
      <c r="D8893" s="6">
        <v>1013070</v>
      </c>
      <c r="E8893" s="6">
        <v>1905</v>
      </c>
      <c r="F8893" s="7" t="s">
        <v>87</v>
      </c>
      <c r="G8893" s="6">
        <v>165.25200000000001</v>
      </c>
    </row>
    <row r="8894" spans="1:7" ht="15" thickBot="1" x14ac:dyDescent="0.35">
      <c r="A8894" s="6">
        <v>173.55</v>
      </c>
      <c r="B8894" s="19">
        <f>(A8894-G8894)/G8894</f>
        <v>-0.27418464441529933</v>
      </c>
      <c r="C8894" s="30" t="s">
        <v>229</v>
      </c>
      <c r="D8894" s="6">
        <v>1004693</v>
      </c>
      <c r="E8894" s="6">
        <v>2199</v>
      </c>
      <c r="F8894" s="7" t="s">
        <v>42</v>
      </c>
      <c r="G8894" s="6">
        <v>239.1104</v>
      </c>
    </row>
    <row r="8895" spans="1:7" ht="15" thickBot="1" x14ac:dyDescent="0.35">
      <c r="A8895" s="6">
        <v>173.56559999999999</v>
      </c>
      <c r="B8895" s="19">
        <f>(A8895-G8895)/G8895</f>
        <v>-0.31419115415739435</v>
      </c>
      <c r="C8895" s="30" t="s">
        <v>231</v>
      </c>
      <c r="D8895" s="6">
        <v>1002536</v>
      </c>
      <c r="E8895" s="6">
        <v>2536</v>
      </c>
      <c r="F8895" s="7" t="s">
        <v>23</v>
      </c>
      <c r="G8895" s="6">
        <v>253.08160000000001</v>
      </c>
    </row>
    <row r="8896" spans="1:7" ht="15" thickBot="1" x14ac:dyDescent="0.35">
      <c r="A8896" s="6">
        <v>173.5968</v>
      </c>
      <c r="B8896" s="19">
        <f>(A8896-G8896)/G8896</f>
        <v>3.2001393620315888</v>
      </c>
      <c r="C8896" s="30" t="s">
        <v>73</v>
      </c>
      <c r="D8896" s="6">
        <v>1004354</v>
      </c>
      <c r="E8896" s="6">
        <v>275</v>
      </c>
      <c r="F8896" s="7" t="s">
        <v>23</v>
      </c>
      <c r="G8896" s="6">
        <v>41.331200000000003</v>
      </c>
    </row>
    <row r="8897" spans="1:7" ht="15" thickBot="1" x14ac:dyDescent="0.35">
      <c r="A8897" s="6">
        <v>173.9016</v>
      </c>
      <c r="B8897" s="19">
        <f>(A8897-G8897)/G8897</f>
        <v>17.00223602484472</v>
      </c>
      <c r="C8897" s="30" t="s">
        <v>231</v>
      </c>
      <c r="D8897" s="6">
        <v>1016015</v>
      </c>
      <c r="E8897" s="6">
        <v>1708</v>
      </c>
      <c r="F8897" s="7" t="s">
        <v>42</v>
      </c>
      <c r="G8897" s="6">
        <v>9.66</v>
      </c>
    </row>
    <row r="8898" spans="1:7" ht="15" thickBot="1" x14ac:dyDescent="0.35">
      <c r="A8898" s="6">
        <v>173.9016</v>
      </c>
      <c r="B8898" s="19">
        <f>(A8898-G8898)/G8898</f>
        <v>10.541120254844703</v>
      </c>
      <c r="C8898" s="30" t="s">
        <v>97</v>
      </c>
      <c r="D8898" s="6">
        <v>1019210</v>
      </c>
      <c r="E8898" s="6">
        <v>2048</v>
      </c>
      <c r="F8898" s="7" t="s">
        <v>35</v>
      </c>
      <c r="G8898" s="6">
        <v>15.068</v>
      </c>
    </row>
    <row r="8899" spans="1:7" ht="15" thickBot="1" x14ac:dyDescent="0.35">
      <c r="A8899" s="6">
        <v>173.9016</v>
      </c>
      <c r="B8899" s="19">
        <f>(A8899-G8899)/G8899</f>
        <v>5.9052414231257941</v>
      </c>
      <c r="C8899" s="30" t="s">
        <v>332</v>
      </c>
      <c r="D8899" s="6">
        <v>1011112</v>
      </c>
      <c r="E8899" s="6">
        <v>245</v>
      </c>
      <c r="F8899" s="7" t="s">
        <v>35</v>
      </c>
      <c r="G8899" s="6">
        <v>25.184000000000001</v>
      </c>
    </row>
    <row r="8900" spans="1:7" ht="15" thickBot="1" x14ac:dyDescent="0.35">
      <c r="A8900" s="6">
        <v>173.9016</v>
      </c>
      <c r="B8900" s="19">
        <f>(A8900-G8900)/G8900</f>
        <v>2.648489425981873</v>
      </c>
      <c r="C8900" s="30" t="s">
        <v>334</v>
      </c>
      <c r="D8900" s="6">
        <v>1015844</v>
      </c>
      <c r="E8900" s="6">
        <v>2677</v>
      </c>
      <c r="F8900" s="7" t="s">
        <v>31</v>
      </c>
      <c r="G8900" s="6">
        <v>47.664000000000001</v>
      </c>
    </row>
    <row r="8901" spans="1:7" ht="15" thickBot="1" x14ac:dyDescent="0.35">
      <c r="A8901" s="6">
        <v>173.9016</v>
      </c>
      <c r="B8901" s="19">
        <f>(A8901-G8901)/G8901</f>
        <v>1.6639338235294117</v>
      </c>
      <c r="C8901" s="30" t="s">
        <v>291</v>
      </c>
      <c r="D8901" s="6">
        <v>1007299</v>
      </c>
      <c r="E8901" s="6">
        <v>2792</v>
      </c>
      <c r="F8901" s="7" t="s">
        <v>23</v>
      </c>
      <c r="G8901" s="6">
        <v>65.28</v>
      </c>
    </row>
    <row r="8902" spans="1:7" ht="15" thickBot="1" x14ac:dyDescent="0.35">
      <c r="A8902" s="6">
        <v>173.9016</v>
      </c>
      <c r="B8902" s="19">
        <f>(A8902-G8902)/G8902</f>
        <v>1.5563238666431467</v>
      </c>
      <c r="C8902" s="30" t="s">
        <v>277</v>
      </c>
      <c r="D8902" s="6">
        <v>1009075</v>
      </c>
      <c r="E8902" s="6">
        <v>2420</v>
      </c>
      <c r="F8902" s="7" t="s">
        <v>17</v>
      </c>
      <c r="G8902" s="6">
        <v>68.028000000000006</v>
      </c>
    </row>
    <row r="8903" spans="1:7" ht="15" thickBot="1" x14ac:dyDescent="0.35">
      <c r="A8903" s="6">
        <v>173.9016</v>
      </c>
      <c r="B8903" s="19">
        <f>(A8903-G8903)/G8903</f>
        <v>1.3298713826366559</v>
      </c>
      <c r="C8903" s="30" t="s">
        <v>115</v>
      </c>
      <c r="D8903" s="6">
        <v>1013503</v>
      </c>
      <c r="E8903" s="6">
        <v>1447</v>
      </c>
      <c r="F8903" s="7" t="s">
        <v>27</v>
      </c>
      <c r="G8903" s="6">
        <v>74.64</v>
      </c>
    </row>
    <row r="8904" spans="1:7" ht="15" thickBot="1" x14ac:dyDescent="0.35">
      <c r="A8904" s="6">
        <v>173.9016</v>
      </c>
      <c r="B8904" s="19">
        <f>(A8904-G8904)/G8904</f>
        <v>1.2953064780106649</v>
      </c>
      <c r="C8904" s="30" t="s">
        <v>355</v>
      </c>
      <c r="D8904" s="6">
        <v>1019576</v>
      </c>
      <c r="E8904" s="6">
        <v>2698</v>
      </c>
      <c r="F8904" s="7" t="s">
        <v>35</v>
      </c>
      <c r="G8904" s="6">
        <v>75.763999999999996</v>
      </c>
    </row>
    <row r="8905" spans="1:7" ht="15" thickBot="1" x14ac:dyDescent="0.35">
      <c r="A8905" s="6">
        <v>173.9016</v>
      </c>
      <c r="B8905" s="19">
        <f>(A8905-G8905)/G8905</f>
        <v>1.1368033028605131</v>
      </c>
      <c r="C8905" s="30" t="s">
        <v>67</v>
      </c>
      <c r="D8905" s="6">
        <v>1018542</v>
      </c>
      <c r="E8905" s="6">
        <v>2151</v>
      </c>
      <c r="F8905" s="7" t="s">
        <v>23</v>
      </c>
      <c r="G8905" s="6">
        <v>81.384</v>
      </c>
    </row>
    <row r="8906" spans="1:7" ht="15" thickBot="1" x14ac:dyDescent="0.35">
      <c r="A8906" s="6">
        <v>173.9016</v>
      </c>
      <c r="B8906" s="19">
        <f>(A8906-G8906)/G8906</f>
        <v>1.0517910236443437</v>
      </c>
      <c r="C8906" s="30" t="s">
        <v>134</v>
      </c>
      <c r="D8906" s="6">
        <v>1016322</v>
      </c>
      <c r="E8906" s="6">
        <v>2101</v>
      </c>
      <c r="F8906" s="7" t="s">
        <v>23</v>
      </c>
      <c r="G8906" s="6">
        <v>84.756</v>
      </c>
    </row>
    <row r="8907" spans="1:7" ht="15" thickBot="1" x14ac:dyDescent="0.35">
      <c r="A8907" s="6">
        <v>173.9016</v>
      </c>
      <c r="B8907" s="19">
        <f>(A8907-G8907)/G8907</f>
        <v>0.94843364854569101</v>
      </c>
      <c r="C8907" s="30" t="s">
        <v>243</v>
      </c>
      <c r="D8907" s="6">
        <v>1016125</v>
      </c>
      <c r="E8907" s="6">
        <v>2656</v>
      </c>
      <c r="F8907" s="7" t="s">
        <v>35</v>
      </c>
      <c r="G8907" s="6">
        <v>89.251999999999995</v>
      </c>
    </row>
    <row r="8908" spans="1:7" ht="15" thickBot="1" x14ac:dyDescent="0.35">
      <c r="A8908" s="6">
        <v>173.9016</v>
      </c>
      <c r="B8908" s="19">
        <f>(A8908-G8908)/G8908</f>
        <v>0.40134734399174832</v>
      </c>
      <c r="C8908" s="30" t="s">
        <v>342</v>
      </c>
      <c r="D8908" s="6">
        <v>1015699</v>
      </c>
      <c r="E8908" s="6">
        <v>2398</v>
      </c>
      <c r="F8908" s="7" t="s">
        <v>35</v>
      </c>
      <c r="G8908" s="6">
        <v>124.096</v>
      </c>
    </row>
    <row r="8909" spans="1:7" ht="15" thickBot="1" x14ac:dyDescent="0.35">
      <c r="A8909" s="6">
        <v>173.9016</v>
      </c>
      <c r="B8909" s="19">
        <f>(A8909-G8909)/G8909</f>
        <v>0.21436272729812011</v>
      </c>
      <c r="C8909" s="30" t="s">
        <v>165</v>
      </c>
      <c r="D8909" s="6">
        <v>1013768</v>
      </c>
      <c r="E8909" s="6">
        <v>2396</v>
      </c>
      <c r="F8909" s="7" t="s">
        <v>42</v>
      </c>
      <c r="G8909" s="6">
        <v>143.20400000000001</v>
      </c>
    </row>
    <row r="8910" spans="1:7" ht="15" thickBot="1" x14ac:dyDescent="0.35">
      <c r="A8910" s="6">
        <v>173.9016</v>
      </c>
      <c r="B8910" s="19">
        <f>(A8910-G8910)/G8910</f>
        <v>0.11813692711280291</v>
      </c>
      <c r="C8910" s="30" t="s">
        <v>220</v>
      </c>
      <c r="D8910" s="6">
        <v>1008970</v>
      </c>
      <c r="E8910" s="6">
        <v>393</v>
      </c>
      <c r="F8910" s="7" t="s">
        <v>23</v>
      </c>
      <c r="G8910" s="6">
        <v>155.52799999999999</v>
      </c>
    </row>
    <row r="8911" spans="1:7" ht="15" thickBot="1" x14ac:dyDescent="0.35">
      <c r="A8911" s="6">
        <v>173.9016</v>
      </c>
      <c r="B8911" s="19">
        <f>(A8911-G8911)/G8911</f>
        <v>6.4034851562691175E-2</v>
      </c>
      <c r="C8911" s="30" t="s">
        <v>132</v>
      </c>
      <c r="D8911" s="6">
        <v>1014654</v>
      </c>
      <c r="E8911" s="6">
        <v>1655</v>
      </c>
      <c r="F8911" s="7" t="s">
        <v>31</v>
      </c>
      <c r="G8911" s="6">
        <v>163.43600000000001</v>
      </c>
    </row>
    <row r="8912" spans="1:7" ht="15" thickBot="1" x14ac:dyDescent="0.35">
      <c r="A8912" s="6">
        <v>173.9016</v>
      </c>
      <c r="B8912" s="19">
        <f>(A8912-G8912)/G8912</f>
        <v>-0.20004048061530535</v>
      </c>
      <c r="C8912" s="30" t="s">
        <v>289</v>
      </c>
      <c r="D8912" s="6">
        <v>1015639</v>
      </c>
      <c r="E8912" s="6">
        <v>415</v>
      </c>
      <c r="F8912" s="7" t="s">
        <v>31</v>
      </c>
      <c r="G8912" s="6">
        <v>217.38800000000001</v>
      </c>
    </row>
    <row r="8913" spans="1:7" ht="15" thickBot="1" x14ac:dyDescent="0.35">
      <c r="A8913" s="6">
        <v>173.9016</v>
      </c>
      <c r="B8913" s="19">
        <f>(A8913-G8913)/G8913</f>
        <v>-0.20822815931814453</v>
      </c>
      <c r="C8913" s="30" t="s">
        <v>281</v>
      </c>
      <c r="D8913" s="6">
        <v>1015498</v>
      </c>
      <c r="E8913" s="6">
        <v>2468</v>
      </c>
      <c r="F8913" s="7" t="s">
        <v>23</v>
      </c>
      <c r="G8913" s="6">
        <v>219.636</v>
      </c>
    </row>
    <row r="8914" spans="1:7" ht="15" thickBot="1" x14ac:dyDescent="0.35">
      <c r="A8914" s="6">
        <v>173.9016</v>
      </c>
      <c r="B8914" s="19">
        <f>(A8914-G8914)/G8914</f>
        <v>-0.21624993239710835</v>
      </c>
      <c r="C8914" s="30" t="s">
        <v>110</v>
      </c>
      <c r="D8914" s="6">
        <v>1016366</v>
      </c>
      <c r="E8914" s="6">
        <v>1414</v>
      </c>
      <c r="F8914" s="7" t="s">
        <v>35</v>
      </c>
      <c r="G8914" s="6">
        <v>221.88399999999999</v>
      </c>
    </row>
    <row r="8915" spans="1:7" ht="15" thickBot="1" x14ac:dyDescent="0.35">
      <c r="A8915" s="6">
        <v>173.9016</v>
      </c>
      <c r="B8915" s="19">
        <f>(A8915-G8915)/G8915</f>
        <v>-0.22798238448698369</v>
      </c>
      <c r="C8915" s="30" t="s">
        <v>37</v>
      </c>
      <c r="D8915" s="6">
        <v>1016122</v>
      </c>
      <c r="E8915" s="6">
        <v>2499</v>
      </c>
      <c r="F8915" s="7" t="s">
        <v>42</v>
      </c>
      <c r="G8915" s="6">
        <v>225.256</v>
      </c>
    </row>
    <row r="8916" spans="1:7" ht="15" thickBot="1" x14ac:dyDescent="0.35">
      <c r="A8916" s="6">
        <v>173.9016</v>
      </c>
      <c r="B8916" s="19">
        <f>(A8916-G8916)/G8916</f>
        <v>0.23372967450835733</v>
      </c>
      <c r="C8916" s="30" t="s">
        <v>147</v>
      </c>
      <c r="D8916" s="6">
        <v>1014032</v>
      </c>
      <c r="E8916" s="6">
        <v>1203</v>
      </c>
      <c r="F8916" s="7" t="s">
        <v>21</v>
      </c>
      <c r="G8916" s="6">
        <v>140.95599999999999</v>
      </c>
    </row>
    <row r="8917" spans="1:7" ht="15" thickBot="1" x14ac:dyDescent="0.35">
      <c r="A8917" s="6">
        <v>173.9016</v>
      </c>
      <c r="B8917" s="19">
        <f>(A8917-G8917)/G8917</f>
        <v>0.18642615434996185</v>
      </c>
      <c r="C8917" s="30" t="s">
        <v>357</v>
      </c>
      <c r="D8917" s="6">
        <v>1012456</v>
      </c>
      <c r="E8917" s="6">
        <v>2701</v>
      </c>
      <c r="F8917" s="7" t="s">
        <v>21</v>
      </c>
      <c r="G8917" s="6">
        <v>146.57599999999999</v>
      </c>
    </row>
    <row r="8918" spans="1:7" ht="15" thickBot="1" x14ac:dyDescent="0.35">
      <c r="A8918" s="6">
        <v>173.98159999999999</v>
      </c>
      <c r="B8918" s="19">
        <f>(A8918-G8918)/G8918</f>
        <v>-5.8263904526007708E-2</v>
      </c>
      <c r="C8918" s="30" t="s">
        <v>229</v>
      </c>
      <c r="D8918" s="6">
        <v>1003729</v>
      </c>
      <c r="E8918" s="6">
        <v>2481</v>
      </c>
      <c r="F8918" s="7" t="s">
        <v>31</v>
      </c>
      <c r="G8918" s="6">
        <v>184.7456</v>
      </c>
    </row>
    <row r="8919" spans="1:7" ht="15" thickBot="1" x14ac:dyDescent="0.35">
      <c r="A8919" s="6">
        <v>174.2208</v>
      </c>
      <c r="B8919" s="19">
        <f>(A8919-G8919)/G8919</f>
        <v>1.9367279788553855</v>
      </c>
      <c r="C8919" s="30" t="s">
        <v>366</v>
      </c>
      <c r="D8919" s="6">
        <v>1001611</v>
      </c>
      <c r="E8919" s="6">
        <v>1611</v>
      </c>
      <c r="F8919" s="7" t="s">
        <v>25</v>
      </c>
      <c r="G8919" s="6">
        <v>59.324800000000003</v>
      </c>
    </row>
    <row r="8920" spans="1:7" ht="15" thickBot="1" x14ac:dyDescent="0.35">
      <c r="A8920" s="6">
        <v>174.26016000000001</v>
      </c>
      <c r="B8920" s="19">
        <f>(A8920-G8920)/G8920</f>
        <v>16.637668016194333</v>
      </c>
      <c r="C8920" s="30" t="s">
        <v>166</v>
      </c>
      <c r="D8920" s="6">
        <v>1015205</v>
      </c>
      <c r="E8920" s="6">
        <v>2008</v>
      </c>
      <c r="F8920" s="7" t="s">
        <v>87</v>
      </c>
      <c r="G8920" s="6">
        <v>9.8800000000000008</v>
      </c>
    </row>
    <row r="8921" spans="1:7" ht="15" thickBot="1" x14ac:dyDescent="0.35">
      <c r="A8921" s="6">
        <v>174.26016000000001</v>
      </c>
      <c r="B8921" s="19">
        <f>(A8921-G8921)/G8921</f>
        <v>7.8209132533102396E-2</v>
      </c>
      <c r="C8921" s="30" t="s">
        <v>92</v>
      </c>
      <c r="D8921" s="6">
        <v>1017365</v>
      </c>
      <c r="E8921" s="6">
        <v>587</v>
      </c>
      <c r="F8921" s="7" t="s">
        <v>87</v>
      </c>
      <c r="G8921" s="6">
        <v>161.62</v>
      </c>
    </row>
    <row r="8922" spans="1:7" ht="15" thickBot="1" x14ac:dyDescent="0.35">
      <c r="A8922" s="6">
        <v>174.34979999999999</v>
      </c>
      <c r="B8922" s="19">
        <f>(A8922-G8922)/G8922</f>
        <v>10.78039189189189</v>
      </c>
      <c r="C8922" s="30" t="s">
        <v>355</v>
      </c>
      <c r="D8922" s="6">
        <v>1008124</v>
      </c>
      <c r="E8922" s="6">
        <v>2745</v>
      </c>
      <c r="F8922" s="7" t="s">
        <v>19</v>
      </c>
      <c r="G8922" s="6">
        <v>14.8</v>
      </c>
    </row>
    <row r="8923" spans="1:7" ht="15" thickBot="1" x14ac:dyDescent="0.35">
      <c r="A8923" s="6">
        <v>174.34979999999999</v>
      </c>
      <c r="B8923" s="19">
        <f>(A8923-G8923)/G8923</f>
        <v>9.4201410470953864</v>
      </c>
      <c r="C8923" s="30" t="s">
        <v>371</v>
      </c>
      <c r="D8923" s="6">
        <v>1013991</v>
      </c>
      <c r="E8923" s="6">
        <v>2277</v>
      </c>
      <c r="F8923" s="7" t="s">
        <v>25</v>
      </c>
      <c r="G8923" s="6">
        <v>16.731999999999999</v>
      </c>
    </row>
    <row r="8924" spans="1:7" ht="15" thickBot="1" x14ac:dyDescent="0.35">
      <c r="A8924" s="6">
        <v>174.34979999999999</v>
      </c>
      <c r="B8924" s="19">
        <f>(A8924-G8924)/G8924</f>
        <v>8.7642137096774189</v>
      </c>
      <c r="C8924" s="30" t="s">
        <v>215</v>
      </c>
      <c r="D8924" s="6">
        <v>1017810</v>
      </c>
      <c r="E8924" s="6">
        <v>975</v>
      </c>
      <c r="F8924" s="7" t="s">
        <v>21</v>
      </c>
      <c r="G8924" s="6">
        <v>17.856000000000002</v>
      </c>
    </row>
    <row r="8925" spans="1:7" ht="15" thickBot="1" x14ac:dyDescent="0.35">
      <c r="A8925" s="6">
        <v>174.34979999999999</v>
      </c>
      <c r="B8925" s="19">
        <f>(A8925-G8925)/G8925</f>
        <v>5.8652464955111041</v>
      </c>
      <c r="C8925" s="30" t="s">
        <v>310</v>
      </c>
      <c r="D8925" s="6">
        <v>1007223</v>
      </c>
      <c r="E8925" s="6">
        <v>2335</v>
      </c>
      <c r="F8925" s="7" t="s">
        <v>31</v>
      </c>
      <c r="G8925" s="6">
        <v>25.396000000000001</v>
      </c>
    </row>
    <row r="8926" spans="1:7" ht="15" thickBot="1" x14ac:dyDescent="0.35">
      <c r="A8926" s="6">
        <v>174.34979999999999</v>
      </c>
      <c r="B8926" s="19">
        <f>(A8926-G8926)/G8926</f>
        <v>2.3083453510436427</v>
      </c>
      <c r="C8926" s="30" t="s">
        <v>236</v>
      </c>
      <c r="D8926" s="6">
        <v>1010696</v>
      </c>
      <c r="E8926" s="6">
        <v>1570</v>
      </c>
      <c r="F8926" s="7" t="s">
        <v>23</v>
      </c>
      <c r="G8926" s="6">
        <v>52.7</v>
      </c>
    </row>
    <row r="8927" spans="1:7" ht="15" thickBot="1" x14ac:dyDescent="0.35">
      <c r="A8927" s="6">
        <v>174.34979999999999</v>
      </c>
      <c r="B8927" s="19">
        <f>(A8927-G8927)/G8927</f>
        <v>2.1688440567066518</v>
      </c>
      <c r="C8927" s="30" t="s">
        <v>58</v>
      </c>
      <c r="D8927" s="6">
        <v>1007051</v>
      </c>
      <c r="E8927" s="6">
        <v>1802</v>
      </c>
      <c r="F8927" s="7" t="s">
        <v>25</v>
      </c>
      <c r="G8927" s="6">
        <v>55.02</v>
      </c>
    </row>
    <row r="8928" spans="1:7" ht="15" thickBot="1" x14ac:dyDescent="0.35">
      <c r="A8928" s="6">
        <v>174.34979999999999</v>
      </c>
      <c r="B8928" s="19">
        <f>(A8928-G8928)/G8928</f>
        <v>1.6383057926275646</v>
      </c>
      <c r="C8928" s="30" t="s">
        <v>112</v>
      </c>
      <c r="D8928" s="6">
        <v>1009144</v>
      </c>
      <c r="E8928" s="6">
        <v>790</v>
      </c>
      <c r="F8928" s="7" t="s">
        <v>23</v>
      </c>
      <c r="G8928" s="6">
        <v>66.084000000000003</v>
      </c>
    </row>
    <row r="8929" spans="1:7" ht="15" thickBot="1" x14ac:dyDescent="0.35">
      <c r="A8929" s="6">
        <v>174.34979999999999</v>
      </c>
      <c r="B8929" s="19">
        <f>(A8929-G8929)/G8929</f>
        <v>1.3905802665496625</v>
      </c>
      <c r="C8929" s="30" t="s">
        <v>286</v>
      </c>
      <c r="D8929" s="6">
        <v>1009883</v>
      </c>
      <c r="E8929" s="6">
        <v>109</v>
      </c>
      <c r="F8929" s="7" t="s">
        <v>25</v>
      </c>
      <c r="G8929" s="6">
        <v>72.932000000000002</v>
      </c>
    </row>
    <row r="8930" spans="1:7" ht="15" thickBot="1" x14ac:dyDescent="0.35">
      <c r="A8930" s="6">
        <v>174.34979999999999</v>
      </c>
      <c r="B8930" s="19">
        <f>(A8930-G8930)/G8930</f>
        <v>1.3905802665496625</v>
      </c>
      <c r="C8930" s="30" t="s">
        <v>57</v>
      </c>
      <c r="D8930" s="6">
        <v>1011493</v>
      </c>
      <c r="E8930" s="6">
        <v>1436</v>
      </c>
      <c r="F8930" s="7" t="s">
        <v>23</v>
      </c>
      <c r="G8930" s="6">
        <v>72.932000000000002</v>
      </c>
    </row>
    <row r="8931" spans="1:7" ht="15" thickBot="1" x14ac:dyDescent="0.35">
      <c r="A8931" s="6">
        <v>174.34979999999999</v>
      </c>
      <c r="B8931" s="19">
        <f>(A8931-G8931)/G8931</f>
        <v>1.1281895415262924</v>
      </c>
      <c r="C8931" s="30" t="s">
        <v>61</v>
      </c>
      <c r="D8931" s="6">
        <v>1011456</v>
      </c>
      <c r="E8931" s="6">
        <v>2126</v>
      </c>
      <c r="F8931" s="7" t="s">
        <v>35</v>
      </c>
      <c r="G8931" s="6">
        <v>81.924000000000007</v>
      </c>
    </row>
    <row r="8932" spans="1:7" ht="15" thickBot="1" x14ac:dyDescent="0.35">
      <c r="A8932" s="6">
        <v>174.34979999999999</v>
      </c>
      <c r="B8932" s="19">
        <f>(A8932-G8932)/G8932</f>
        <v>0.78842319054652865</v>
      </c>
      <c r="C8932" s="30" t="s">
        <v>59</v>
      </c>
      <c r="D8932" s="6">
        <v>1007542</v>
      </c>
      <c r="E8932" s="6">
        <v>494</v>
      </c>
      <c r="F8932" s="7" t="s">
        <v>31</v>
      </c>
      <c r="G8932" s="6">
        <v>97.488</v>
      </c>
    </row>
    <row r="8933" spans="1:7" ht="15" thickBot="1" x14ac:dyDescent="0.35">
      <c r="A8933" s="6">
        <v>174.34979999999999</v>
      </c>
      <c r="B8933" s="19">
        <f>(A8933-G8933)/G8933</f>
        <v>0.70670151532949588</v>
      </c>
      <c r="C8933" s="30" t="s">
        <v>260</v>
      </c>
      <c r="D8933" s="6">
        <v>1011367</v>
      </c>
      <c r="E8933" s="6">
        <v>549</v>
      </c>
      <c r="F8933" s="7" t="s">
        <v>31</v>
      </c>
      <c r="G8933" s="6">
        <v>102.15600000000001</v>
      </c>
    </row>
    <row r="8934" spans="1:7" ht="15" thickBot="1" x14ac:dyDescent="0.35">
      <c r="A8934" s="6">
        <v>174.34979999999999</v>
      </c>
      <c r="B8934" s="19">
        <f>(A8934-G8934)/G8934</f>
        <v>0.70110642781875643</v>
      </c>
      <c r="C8934" s="30" t="s">
        <v>120</v>
      </c>
      <c r="D8934" s="6">
        <v>1007214</v>
      </c>
      <c r="E8934" s="6">
        <v>1848</v>
      </c>
      <c r="F8934" s="7" t="s">
        <v>21</v>
      </c>
      <c r="G8934" s="6">
        <v>102.492</v>
      </c>
    </row>
    <row r="8935" spans="1:7" ht="15" thickBot="1" x14ac:dyDescent="0.35">
      <c r="A8935" s="6">
        <v>174.34979999999999</v>
      </c>
      <c r="B8935" s="19">
        <f>(A8935-G8935)/G8935</f>
        <v>0.65053960920933029</v>
      </c>
      <c r="C8935" s="30" t="s">
        <v>279</v>
      </c>
      <c r="D8935" s="6">
        <v>1008584</v>
      </c>
      <c r="E8935" s="6">
        <v>522</v>
      </c>
      <c r="F8935" s="7" t="s">
        <v>23</v>
      </c>
      <c r="G8935" s="6">
        <v>105.63200000000001</v>
      </c>
    </row>
    <row r="8936" spans="1:7" ht="15" thickBot="1" x14ac:dyDescent="0.35">
      <c r="A8936" s="6">
        <v>174.34979999999999</v>
      </c>
      <c r="B8936" s="19">
        <f>(A8936-G8936)/G8936</f>
        <v>0.39887191501652808</v>
      </c>
      <c r="C8936" s="30" t="s">
        <v>111</v>
      </c>
      <c r="D8936" s="6">
        <v>1016786</v>
      </c>
      <c r="E8936" s="6">
        <v>2646</v>
      </c>
      <c r="F8936" s="7" t="s">
        <v>31</v>
      </c>
      <c r="G8936" s="6">
        <v>124.636</v>
      </c>
    </row>
    <row r="8937" spans="1:7" ht="15" thickBot="1" x14ac:dyDescent="0.35">
      <c r="A8937" s="6">
        <v>174.34979999999999</v>
      </c>
      <c r="B8937" s="19">
        <f>(A8937-G8937)/G8937</f>
        <v>0.10886969573623682</v>
      </c>
      <c r="C8937" s="30" t="s">
        <v>176</v>
      </c>
      <c r="D8937" s="6">
        <v>1019075</v>
      </c>
      <c r="E8937" s="6">
        <v>2599</v>
      </c>
      <c r="F8937" s="7" t="s">
        <v>31</v>
      </c>
      <c r="G8937" s="6">
        <v>157.232</v>
      </c>
    </row>
    <row r="8938" spans="1:7" ht="15" thickBot="1" x14ac:dyDescent="0.35">
      <c r="A8938" s="6">
        <v>174.34979999999999</v>
      </c>
      <c r="B8938" s="19">
        <f>(A8938-G8938)/G8938</f>
        <v>-5.9256901128785136E-2</v>
      </c>
      <c r="C8938" s="30" t="s">
        <v>352</v>
      </c>
      <c r="D8938" s="6">
        <v>1016538</v>
      </c>
      <c r="E8938" s="6">
        <v>2357</v>
      </c>
      <c r="F8938" s="7" t="s">
        <v>23</v>
      </c>
      <c r="G8938" s="6">
        <v>185.33199999999999</v>
      </c>
    </row>
    <row r="8939" spans="1:7" ht="15" thickBot="1" x14ac:dyDescent="0.35">
      <c r="A8939" s="6">
        <v>174.34979999999999</v>
      </c>
      <c r="B8939" s="19">
        <f>(A8939-G8939)/G8939</f>
        <v>-6.4927918651049049E-2</v>
      </c>
      <c r="C8939" s="30" t="s">
        <v>72</v>
      </c>
      <c r="D8939" s="6">
        <v>1012361</v>
      </c>
      <c r="E8939" s="6">
        <v>1153</v>
      </c>
      <c r="F8939" s="7" t="s">
        <v>19</v>
      </c>
      <c r="G8939" s="6">
        <v>186.45599999999999</v>
      </c>
    </row>
    <row r="8940" spans="1:7" ht="15" thickBot="1" x14ac:dyDescent="0.35">
      <c r="A8940" s="6">
        <v>174.34979999999999</v>
      </c>
      <c r="B8940" s="19">
        <f>(A8940-G8940)/G8940</f>
        <v>-0.14246886619843011</v>
      </c>
      <c r="C8940" s="30" t="s">
        <v>55</v>
      </c>
      <c r="D8940" s="6">
        <v>1015996</v>
      </c>
      <c r="E8940" s="6">
        <v>2261</v>
      </c>
      <c r="F8940" s="7" t="s">
        <v>31</v>
      </c>
      <c r="G8940" s="6">
        <v>203.316</v>
      </c>
    </row>
    <row r="8941" spans="1:7" ht="15" thickBot="1" x14ac:dyDescent="0.35">
      <c r="A8941" s="6">
        <v>174.34979999999999</v>
      </c>
      <c r="B8941" s="19">
        <f>(A8941-G8941)/G8941</f>
        <v>-0.17000000000000007</v>
      </c>
      <c r="C8941" s="30" t="s">
        <v>242</v>
      </c>
      <c r="D8941" s="6">
        <v>1018986</v>
      </c>
      <c r="E8941" s="6">
        <v>700</v>
      </c>
      <c r="F8941" s="7" t="s">
        <v>17</v>
      </c>
      <c r="G8941" s="6">
        <v>210.06</v>
      </c>
    </row>
    <row r="8942" spans="1:7" ht="15" thickBot="1" x14ac:dyDescent="0.35">
      <c r="A8942" s="6">
        <v>174.34979999999999</v>
      </c>
      <c r="B8942" s="19">
        <f>(A8942-G8942)/G8942</f>
        <v>-0.19162741097922856</v>
      </c>
      <c r="C8942" s="30" t="s">
        <v>53</v>
      </c>
      <c r="D8942" s="6">
        <v>1017825</v>
      </c>
      <c r="E8942" s="6">
        <v>2848</v>
      </c>
      <c r="F8942" s="7" t="s">
        <v>25</v>
      </c>
      <c r="G8942" s="6">
        <v>215.68</v>
      </c>
    </row>
    <row r="8943" spans="1:7" ht="15" thickBot="1" x14ac:dyDescent="0.35">
      <c r="A8943" s="6">
        <v>174.52131840000001</v>
      </c>
      <c r="B8943" s="19">
        <f>(A8943-G8943)/G8943</f>
        <v>-0.55759720822929892</v>
      </c>
      <c r="C8943" s="30" t="s">
        <v>149</v>
      </c>
      <c r="D8943" s="6">
        <v>1000979</v>
      </c>
      <c r="E8943" s="6">
        <v>979</v>
      </c>
      <c r="F8943" s="7" t="s">
        <v>21</v>
      </c>
      <c r="G8943" s="6">
        <v>394.48511999999999</v>
      </c>
    </row>
    <row r="8944" spans="1:7" ht="15" thickBot="1" x14ac:dyDescent="0.35">
      <c r="A8944" s="6">
        <v>174.58733760000001</v>
      </c>
      <c r="B8944" s="19">
        <f>(A8944-G8944)/G8944</f>
        <v>4.7337683279391092E-2</v>
      </c>
      <c r="C8944" s="30" t="s">
        <v>158</v>
      </c>
      <c r="D8944" s="6">
        <v>1000112</v>
      </c>
      <c r="E8944" s="6">
        <v>112</v>
      </c>
      <c r="F8944" s="7" t="s">
        <v>42</v>
      </c>
      <c r="G8944" s="6">
        <v>166.69631999999999</v>
      </c>
    </row>
    <row r="8945" spans="1:7" ht="15" thickBot="1" x14ac:dyDescent="0.35">
      <c r="A8945" s="6">
        <v>174.7334784</v>
      </c>
      <c r="B8945" s="19">
        <f>(A8945-G8945)/G8945</f>
        <v>4.8394294870982575E-2</v>
      </c>
      <c r="C8945" s="30" t="s">
        <v>328</v>
      </c>
      <c r="D8945" s="6">
        <v>1000109</v>
      </c>
      <c r="E8945" s="6">
        <v>109</v>
      </c>
      <c r="F8945" s="7" t="s">
        <v>35</v>
      </c>
      <c r="G8945" s="6">
        <v>166.66771199999999</v>
      </c>
    </row>
    <row r="8946" spans="1:7" ht="15" thickBot="1" x14ac:dyDescent="0.35">
      <c r="A8946" s="6">
        <v>174.798</v>
      </c>
      <c r="B8946" s="19">
        <f>(A8946-G8946)/G8946</f>
        <v>22.060422163588388</v>
      </c>
      <c r="C8946" s="30" t="s">
        <v>342</v>
      </c>
      <c r="D8946" s="6">
        <v>1009066</v>
      </c>
      <c r="E8946" s="6">
        <v>1806</v>
      </c>
      <c r="F8946" s="7" t="s">
        <v>27</v>
      </c>
      <c r="G8946" s="6">
        <v>7.58</v>
      </c>
    </row>
    <row r="8947" spans="1:7" ht="15" thickBot="1" x14ac:dyDescent="0.35">
      <c r="A8947" s="6">
        <v>174.798</v>
      </c>
      <c r="B8947" s="19">
        <f>(A8947-G8947)/G8947</f>
        <v>13.625</v>
      </c>
      <c r="C8947" s="30" t="s">
        <v>36</v>
      </c>
      <c r="D8947" s="6">
        <v>1019529</v>
      </c>
      <c r="E8947" s="6">
        <v>709</v>
      </c>
      <c r="F8947" s="7" t="s">
        <v>42</v>
      </c>
      <c r="G8947" s="6">
        <v>11.952</v>
      </c>
    </row>
    <row r="8948" spans="1:7" ht="15" thickBot="1" x14ac:dyDescent="0.35">
      <c r="A8948" s="6">
        <v>174.798</v>
      </c>
      <c r="B8948" s="19">
        <f>(A8948-G8948)/G8948</f>
        <v>12.380128597672995</v>
      </c>
      <c r="C8948" s="30" t="s">
        <v>188</v>
      </c>
      <c r="D8948" s="6">
        <v>1009109</v>
      </c>
      <c r="E8948" s="6">
        <v>686</v>
      </c>
      <c r="F8948" s="7" t="s">
        <v>25</v>
      </c>
      <c r="G8948" s="6">
        <v>13.064</v>
      </c>
    </row>
    <row r="8949" spans="1:7" ht="15" thickBot="1" x14ac:dyDescent="0.35">
      <c r="A8949" s="6">
        <v>174.798</v>
      </c>
      <c r="B8949" s="19">
        <f>(A8949-G8949)/G8949</f>
        <v>8.5019569471624248</v>
      </c>
      <c r="C8949" s="30" t="s">
        <v>257</v>
      </c>
      <c r="D8949" s="6">
        <v>1017600</v>
      </c>
      <c r="E8949" s="6">
        <v>2441</v>
      </c>
      <c r="F8949" s="7" t="s">
        <v>31</v>
      </c>
      <c r="G8949" s="6">
        <v>18.396000000000001</v>
      </c>
    </row>
    <row r="8950" spans="1:7" ht="15" thickBot="1" x14ac:dyDescent="0.35">
      <c r="A8950" s="6">
        <v>174.798</v>
      </c>
      <c r="B8950" s="19">
        <f>(A8950-G8950)/G8950</f>
        <v>5.3822842120636771</v>
      </c>
      <c r="C8950" s="30" t="s">
        <v>348</v>
      </c>
      <c r="D8950" s="6">
        <v>1014066</v>
      </c>
      <c r="E8950" s="6">
        <v>734</v>
      </c>
      <c r="F8950" s="7" t="s">
        <v>25</v>
      </c>
      <c r="G8950" s="6">
        <v>27.388000000000002</v>
      </c>
    </row>
    <row r="8951" spans="1:7" ht="15" thickBot="1" x14ac:dyDescent="0.35">
      <c r="A8951" s="6">
        <v>174.798</v>
      </c>
      <c r="B8951" s="19">
        <f>(A8951-G8951)/G8951</f>
        <v>5.1306818181818183</v>
      </c>
      <c r="C8951" s="30" t="s">
        <v>221</v>
      </c>
      <c r="D8951" s="6">
        <v>1010493</v>
      </c>
      <c r="E8951" s="6">
        <v>556</v>
      </c>
      <c r="F8951" s="7" t="s">
        <v>21</v>
      </c>
      <c r="G8951" s="6">
        <v>28.512</v>
      </c>
    </row>
    <row r="8952" spans="1:7" ht="15" thickBot="1" x14ac:dyDescent="0.35">
      <c r="A8952" s="6">
        <v>174.798</v>
      </c>
      <c r="B8952" s="19">
        <f>(A8952-G8952)/G8952</f>
        <v>4.1212352045001763</v>
      </c>
      <c r="C8952" s="30" t="s">
        <v>142</v>
      </c>
      <c r="D8952" s="6">
        <v>1012455</v>
      </c>
      <c r="E8952" s="6">
        <v>500</v>
      </c>
      <c r="F8952" s="7" t="s">
        <v>35</v>
      </c>
      <c r="G8952" s="6">
        <v>34.131999999999998</v>
      </c>
    </row>
    <row r="8953" spans="1:7" ht="15" thickBot="1" x14ac:dyDescent="0.35">
      <c r="A8953" s="6">
        <v>174.798</v>
      </c>
      <c r="B8953" s="19">
        <f>(A8953-G8953)/G8953</f>
        <v>3.4225786863677765</v>
      </c>
      <c r="C8953" s="30" t="s">
        <v>345</v>
      </c>
      <c r="D8953" s="6">
        <v>1008829</v>
      </c>
      <c r="E8953" s="6">
        <v>1684</v>
      </c>
      <c r="F8953" s="7" t="s">
        <v>42</v>
      </c>
      <c r="G8953" s="6">
        <v>39.524000000000001</v>
      </c>
    </row>
    <row r="8954" spans="1:7" ht="15" thickBot="1" x14ac:dyDescent="0.35">
      <c r="A8954" s="6">
        <v>174.798</v>
      </c>
      <c r="B8954" s="19">
        <f>(A8954-G8954)/G8954</f>
        <v>2.7594201651754986</v>
      </c>
      <c r="C8954" s="30" t="s">
        <v>230</v>
      </c>
      <c r="D8954" s="6">
        <v>1009664</v>
      </c>
      <c r="E8954" s="6">
        <v>398</v>
      </c>
      <c r="F8954" s="7" t="s">
        <v>23</v>
      </c>
      <c r="G8954" s="6">
        <v>46.496000000000002</v>
      </c>
    </row>
    <row r="8955" spans="1:7" ht="15" thickBot="1" x14ac:dyDescent="0.35">
      <c r="A8955" s="6">
        <v>174.798</v>
      </c>
      <c r="B8955" s="19">
        <f>(A8955-G8955)/G8955</f>
        <v>2.505213764337852</v>
      </c>
      <c r="C8955" s="30" t="s">
        <v>343</v>
      </c>
      <c r="D8955" s="6">
        <v>1014591</v>
      </c>
      <c r="E8955" s="6">
        <v>1692</v>
      </c>
      <c r="F8955" s="7" t="s">
        <v>19</v>
      </c>
      <c r="G8955" s="6">
        <v>49.868000000000002</v>
      </c>
    </row>
    <row r="8956" spans="1:7" ht="15" thickBot="1" x14ac:dyDescent="0.35">
      <c r="A8956" s="6">
        <v>174.798</v>
      </c>
      <c r="B8956" s="19">
        <f>(A8956-G8956)/G8956</f>
        <v>1.8604765333507889</v>
      </c>
      <c r="C8956" s="30" t="s">
        <v>271</v>
      </c>
      <c r="D8956" s="6">
        <v>1018660</v>
      </c>
      <c r="E8956" s="6">
        <v>1028</v>
      </c>
      <c r="F8956" s="7" t="s">
        <v>17</v>
      </c>
      <c r="G8956" s="6">
        <v>61.107999999999997</v>
      </c>
    </row>
    <row r="8957" spans="1:7" ht="15" thickBot="1" x14ac:dyDescent="0.35">
      <c r="A8957" s="6">
        <v>174.798</v>
      </c>
      <c r="B8957" s="19">
        <f>(A8957-G8957)/G8957</f>
        <v>1.036418286033832</v>
      </c>
      <c r="C8957" s="30" t="s">
        <v>329</v>
      </c>
      <c r="D8957" s="6">
        <v>1017615</v>
      </c>
      <c r="E8957" s="6">
        <v>800</v>
      </c>
      <c r="F8957" s="7" t="s">
        <v>23</v>
      </c>
      <c r="G8957" s="6">
        <v>85.835999999999999</v>
      </c>
    </row>
    <row r="8958" spans="1:7" ht="15" thickBot="1" x14ac:dyDescent="0.35">
      <c r="A8958" s="6">
        <v>174.798</v>
      </c>
      <c r="B8958" s="19">
        <f>(A8958-G8958)/G8958</f>
        <v>0.77705258021227275</v>
      </c>
      <c r="C8958" s="30" t="s">
        <v>43</v>
      </c>
      <c r="D8958" s="6">
        <v>1009161</v>
      </c>
      <c r="E8958" s="6">
        <v>1950</v>
      </c>
      <c r="F8958" s="7" t="s">
        <v>25</v>
      </c>
      <c r="G8958" s="6">
        <v>98.364000000000004</v>
      </c>
    </row>
    <row r="8959" spans="1:7" ht="15" thickBot="1" x14ac:dyDescent="0.35">
      <c r="A8959" s="6">
        <v>174.798</v>
      </c>
      <c r="B8959" s="19">
        <f>(A8959-G8959)/G8959</f>
        <v>0.56735769879129161</v>
      </c>
      <c r="C8959" s="30" t="s">
        <v>68</v>
      </c>
      <c r="D8959" s="6">
        <v>1006798</v>
      </c>
      <c r="E8959" s="6">
        <v>223</v>
      </c>
      <c r="F8959" s="7" t="s">
        <v>27</v>
      </c>
      <c r="G8959" s="6">
        <v>111.524</v>
      </c>
    </row>
    <row r="8960" spans="1:7" ht="15" thickBot="1" x14ac:dyDescent="0.35">
      <c r="A8960" s="6">
        <v>174.798</v>
      </c>
      <c r="B8960" s="19">
        <f>(A8960-G8960)/G8960</f>
        <v>0.53417708187052371</v>
      </c>
      <c r="C8960" s="30" t="s">
        <v>287</v>
      </c>
      <c r="D8960" s="6">
        <v>1009315</v>
      </c>
      <c r="E8960" s="6">
        <v>120</v>
      </c>
      <c r="F8960" s="7" t="s">
        <v>17</v>
      </c>
      <c r="G8960" s="6">
        <v>113.93600000000001</v>
      </c>
    </row>
    <row r="8961" spans="1:7" ht="15" thickBot="1" x14ac:dyDescent="0.35">
      <c r="A8961" s="6">
        <v>174.798</v>
      </c>
      <c r="B8961" s="19">
        <f>(A8961-G8961)/G8961</f>
        <v>0.15738803400693918</v>
      </c>
      <c r="C8961" s="30" t="s">
        <v>315</v>
      </c>
      <c r="D8961" s="6">
        <v>1012674</v>
      </c>
      <c r="E8961" s="6">
        <v>1644</v>
      </c>
      <c r="F8961" s="7" t="s">
        <v>42</v>
      </c>
      <c r="G8961" s="6">
        <v>151.02799999999999</v>
      </c>
    </row>
    <row r="8962" spans="1:7" ht="15" thickBot="1" x14ac:dyDescent="0.35">
      <c r="A8962" s="6">
        <v>174.798</v>
      </c>
      <c r="B8962" s="19">
        <f>(A8962-G8962)/G8962</f>
        <v>2.8901393859483874E-2</v>
      </c>
      <c r="C8962" s="30" t="s">
        <v>372</v>
      </c>
      <c r="D8962" s="6">
        <v>1008287</v>
      </c>
      <c r="E8962" s="6">
        <v>351</v>
      </c>
      <c r="F8962" s="7" t="s">
        <v>35</v>
      </c>
      <c r="G8962" s="6">
        <v>169.88800000000001</v>
      </c>
    </row>
    <row r="8963" spans="1:7" ht="15" thickBot="1" x14ac:dyDescent="0.35">
      <c r="A8963" s="6">
        <v>174.798</v>
      </c>
      <c r="B8963" s="19">
        <f>(A8963-G8963)/G8963</f>
        <v>-5.9578634759404385E-2</v>
      </c>
      <c r="C8963" s="30" t="s">
        <v>81</v>
      </c>
      <c r="D8963" s="6">
        <v>1012546</v>
      </c>
      <c r="E8963" s="6">
        <v>85</v>
      </c>
      <c r="F8963" s="7" t="s">
        <v>27</v>
      </c>
      <c r="G8963" s="6">
        <v>185.87200000000001</v>
      </c>
    </row>
    <row r="8964" spans="1:7" ht="15" thickBot="1" x14ac:dyDescent="0.35">
      <c r="A8964" s="6">
        <v>174.798</v>
      </c>
      <c r="B8964" s="19">
        <f>(A8964-G8964)/G8964</f>
        <v>-0.17440630254482245</v>
      </c>
      <c r="C8964" s="30" t="s">
        <v>231</v>
      </c>
      <c r="D8964" s="6">
        <v>1015886</v>
      </c>
      <c r="E8964" s="6">
        <v>411</v>
      </c>
      <c r="F8964" s="7" t="s">
        <v>35</v>
      </c>
      <c r="G8964" s="6">
        <v>211.72399999999999</v>
      </c>
    </row>
    <row r="8965" spans="1:7" ht="15" thickBot="1" x14ac:dyDescent="0.35">
      <c r="A8965" s="6">
        <v>174.798</v>
      </c>
      <c r="B8965" s="19">
        <f>(A8965-G8965)/G8965</f>
        <v>-0.19989197502609074</v>
      </c>
      <c r="C8965" s="30" t="s">
        <v>134</v>
      </c>
      <c r="D8965" s="6">
        <v>1013266</v>
      </c>
      <c r="E8965" s="6">
        <v>2812</v>
      </c>
      <c r="F8965" s="7" t="s">
        <v>42</v>
      </c>
      <c r="G8965" s="6">
        <v>218.46799999999999</v>
      </c>
    </row>
    <row r="8966" spans="1:7" ht="15" thickBot="1" x14ac:dyDescent="0.35">
      <c r="A8966" s="6">
        <v>174.90869760000001</v>
      </c>
      <c r="B8966" s="19">
        <f>(A8966-G8966)/G8966</f>
        <v>-0.69551696246532302</v>
      </c>
      <c r="C8966" s="30" t="s">
        <v>283</v>
      </c>
      <c r="D8966" s="6">
        <v>1000555</v>
      </c>
      <c r="E8966" s="6">
        <v>555</v>
      </c>
      <c r="F8966" s="7" t="s">
        <v>25</v>
      </c>
      <c r="G8966" s="6">
        <v>574.44479999999999</v>
      </c>
    </row>
    <row r="8967" spans="1:7" ht="15" thickBot="1" x14ac:dyDescent="0.35">
      <c r="A8967" s="6">
        <v>174.91968</v>
      </c>
      <c r="B8967" s="19">
        <f>(A8967-G8967)/G8967</f>
        <v>0.63429904027267014</v>
      </c>
      <c r="C8967" s="30" t="s">
        <v>295</v>
      </c>
      <c r="D8967" s="6">
        <v>1001919</v>
      </c>
      <c r="E8967" s="6">
        <v>1919</v>
      </c>
      <c r="F8967" s="7" t="s">
        <v>31</v>
      </c>
      <c r="G8967" s="6">
        <v>107.0304</v>
      </c>
    </row>
    <row r="8968" spans="1:7" ht="15" thickBot="1" x14ac:dyDescent="0.35">
      <c r="A8968" s="6">
        <v>174.97728000000001</v>
      </c>
      <c r="B8968" s="19">
        <f>(A8968-G8968)/G8968</f>
        <v>15.286046165301565</v>
      </c>
      <c r="C8968" s="30" t="s">
        <v>132</v>
      </c>
      <c r="D8968" s="6">
        <v>1010081</v>
      </c>
      <c r="E8968" s="6">
        <v>2044</v>
      </c>
      <c r="F8968" s="7" t="s">
        <v>87</v>
      </c>
      <c r="G8968" s="6">
        <v>10.744</v>
      </c>
    </row>
    <row r="8969" spans="1:7" ht="15" thickBot="1" x14ac:dyDescent="0.35">
      <c r="A8969" s="6">
        <v>174.97728000000001</v>
      </c>
      <c r="B8969" s="19">
        <f>(A8969-G8969)/G8969</f>
        <v>0.10753525584221592</v>
      </c>
      <c r="C8969" s="30" t="s">
        <v>80</v>
      </c>
      <c r="D8969" s="6">
        <v>1013929</v>
      </c>
      <c r="E8969" s="6">
        <v>1201</v>
      </c>
      <c r="F8969" s="7" t="s">
        <v>87</v>
      </c>
      <c r="G8969" s="6">
        <v>157.988</v>
      </c>
    </row>
    <row r="8970" spans="1:7" ht="15" thickBot="1" x14ac:dyDescent="0.35">
      <c r="A8970" s="6">
        <v>174.98519999999999</v>
      </c>
      <c r="B8970" s="19">
        <f>(A8970-G8970)/G8970</f>
        <v>-0.15432750301568154</v>
      </c>
      <c r="C8970" s="30" t="s">
        <v>134</v>
      </c>
      <c r="D8970" s="6">
        <v>1003782</v>
      </c>
      <c r="E8970" s="6">
        <v>2440</v>
      </c>
      <c r="F8970" s="7" t="s">
        <v>27</v>
      </c>
      <c r="G8970" s="6">
        <v>206.91839999999999</v>
      </c>
    </row>
    <row r="8971" spans="1:7" ht="15" thickBot="1" x14ac:dyDescent="0.35">
      <c r="A8971" s="6">
        <v>175.09440000000001</v>
      </c>
      <c r="B8971" s="19">
        <f>(A8971-G8971)/G8971</f>
        <v>-0.24064282443065904</v>
      </c>
      <c r="C8971" s="30" t="s">
        <v>247</v>
      </c>
      <c r="D8971" s="6">
        <v>1001699</v>
      </c>
      <c r="E8971" s="6">
        <v>1699</v>
      </c>
      <c r="F8971" s="7" t="s">
        <v>27</v>
      </c>
      <c r="G8971" s="6">
        <v>230.58240000000001</v>
      </c>
    </row>
    <row r="8972" spans="1:7" ht="15" thickBot="1" x14ac:dyDescent="0.35">
      <c r="A8972" s="6">
        <v>175.11519999999999</v>
      </c>
      <c r="B8972" s="19">
        <f>(A8972-G8972)/G8972</f>
        <v>-0.19682537352863477</v>
      </c>
      <c r="C8972" s="30" t="s">
        <v>327</v>
      </c>
      <c r="D8972" s="6">
        <v>1002246</v>
      </c>
      <c r="E8972" s="6">
        <v>2246</v>
      </c>
      <c r="F8972" s="7" t="s">
        <v>17</v>
      </c>
      <c r="G8972" s="6">
        <v>218.02879999999999</v>
      </c>
    </row>
    <row r="8973" spans="1:7" ht="15" thickBot="1" x14ac:dyDescent="0.35">
      <c r="A8973" s="6">
        <v>175.24619999999999</v>
      </c>
      <c r="B8973" s="19">
        <f>(A8973-G8973)/G8973</f>
        <v>0.13105847424809597</v>
      </c>
      <c r="C8973" s="30" t="s">
        <v>367</v>
      </c>
      <c r="D8973" s="6">
        <v>1016913</v>
      </c>
      <c r="E8973" s="6">
        <v>556</v>
      </c>
      <c r="F8973" s="7" t="s">
        <v>25</v>
      </c>
      <c r="G8973" s="6">
        <v>154.94</v>
      </c>
    </row>
    <row r="8974" spans="1:7" ht="15" thickBot="1" x14ac:dyDescent="0.35">
      <c r="A8974" s="6">
        <v>175.24619999999999</v>
      </c>
      <c r="B8974" s="19">
        <f>(A8974-G8974)/G8974</f>
        <v>53.7644375</v>
      </c>
      <c r="C8974" s="30" t="s">
        <v>270</v>
      </c>
      <c r="D8974" s="6">
        <v>1015391</v>
      </c>
      <c r="E8974" s="6">
        <v>450</v>
      </c>
      <c r="F8974" s="7" t="s">
        <v>19</v>
      </c>
      <c r="G8974" s="6">
        <v>3.2</v>
      </c>
    </row>
    <row r="8975" spans="1:7" ht="15" thickBot="1" x14ac:dyDescent="0.35">
      <c r="A8975" s="6">
        <v>175.24619999999999</v>
      </c>
      <c r="B8975" s="19">
        <f>(A8975-G8975)/G8975</f>
        <v>39.230991735537188</v>
      </c>
      <c r="C8975" s="30" t="s">
        <v>314</v>
      </c>
      <c r="D8975" s="6">
        <v>1008639</v>
      </c>
      <c r="E8975" s="6">
        <v>1437</v>
      </c>
      <c r="F8975" s="7" t="s">
        <v>19</v>
      </c>
      <c r="G8975" s="6">
        <v>4.3559999999999999</v>
      </c>
    </row>
    <row r="8976" spans="1:7" ht="15" thickBot="1" x14ac:dyDescent="0.35">
      <c r="A8976" s="6">
        <v>175.24619999999999</v>
      </c>
      <c r="B8976" s="19">
        <f>(A8976-G8976)/G8976</f>
        <v>12.160573745869629</v>
      </c>
      <c r="C8976" s="30" t="s">
        <v>279</v>
      </c>
      <c r="D8976" s="6">
        <v>1013980</v>
      </c>
      <c r="E8976" s="6">
        <v>1349</v>
      </c>
      <c r="F8976" s="7" t="s">
        <v>19</v>
      </c>
      <c r="G8976" s="6">
        <v>13.316000000000001</v>
      </c>
    </row>
    <row r="8977" spans="1:7" ht="15" thickBot="1" x14ac:dyDescent="0.35">
      <c r="A8977" s="6">
        <v>175.24619999999999</v>
      </c>
      <c r="B8977" s="19">
        <f>(A8977-G8977)/G8977</f>
        <v>5.7527049938347714</v>
      </c>
      <c r="C8977" s="30" t="s">
        <v>50</v>
      </c>
      <c r="D8977" s="6">
        <v>1009116</v>
      </c>
      <c r="E8977" s="6">
        <v>2822</v>
      </c>
      <c r="F8977" s="7" t="s">
        <v>17</v>
      </c>
      <c r="G8977" s="6">
        <v>25.952000000000002</v>
      </c>
    </row>
    <row r="8978" spans="1:7" ht="15" thickBot="1" x14ac:dyDescent="0.35">
      <c r="A8978" s="6">
        <v>175.24619999999999</v>
      </c>
      <c r="B8978" s="19">
        <f>(A8978-G8978)/G8978</f>
        <v>5.0321561338289964</v>
      </c>
      <c r="C8978" s="30" t="s">
        <v>152</v>
      </c>
      <c r="D8978" s="6">
        <v>1010194</v>
      </c>
      <c r="E8978" s="6">
        <v>2534</v>
      </c>
      <c r="F8978" s="7" t="s">
        <v>17</v>
      </c>
      <c r="G8978" s="6">
        <v>29.052</v>
      </c>
    </row>
    <row r="8979" spans="1:7" ht="15" thickBot="1" x14ac:dyDescent="0.35">
      <c r="A8979" s="6">
        <v>175.24619999999999</v>
      </c>
      <c r="B8979" s="19">
        <f>(A8979-G8979)/G8979</f>
        <v>2.0071761960326717</v>
      </c>
      <c r="C8979" s="30" t="s">
        <v>95</v>
      </c>
      <c r="D8979" s="6">
        <v>1017292</v>
      </c>
      <c r="E8979" s="6">
        <v>81</v>
      </c>
      <c r="F8979" s="7" t="s">
        <v>21</v>
      </c>
      <c r="G8979" s="6">
        <v>58.276000000000003</v>
      </c>
    </row>
    <row r="8980" spans="1:7" ht="15" thickBot="1" x14ac:dyDescent="0.35">
      <c r="A8980" s="6">
        <v>175.24619999999999</v>
      </c>
      <c r="B8980" s="19">
        <f>(A8980-G8980)/G8980</f>
        <v>1.0484173368243872</v>
      </c>
      <c r="C8980" s="30" t="s">
        <v>153</v>
      </c>
      <c r="D8980" s="6">
        <v>1007262</v>
      </c>
      <c r="E8980" s="6">
        <v>1686</v>
      </c>
      <c r="F8980" s="7" t="s">
        <v>31</v>
      </c>
      <c r="G8980" s="6">
        <v>85.552000000000007</v>
      </c>
    </row>
    <row r="8981" spans="1:7" ht="15" thickBot="1" x14ac:dyDescent="0.35">
      <c r="A8981" s="6">
        <v>175.24619999999999</v>
      </c>
      <c r="B8981" s="19">
        <f>(A8981-G8981)/G8981</f>
        <v>0.95264741275571574</v>
      </c>
      <c r="C8981" s="30" t="s">
        <v>198</v>
      </c>
      <c r="D8981" s="6">
        <v>1015656</v>
      </c>
      <c r="E8981" s="6">
        <v>1521</v>
      </c>
      <c r="F8981" s="7" t="s">
        <v>19</v>
      </c>
      <c r="G8981" s="6">
        <v>89.748000000000005</v>
      </c>
    </row>
    <row r="8982" spans="1:7" ht="15" thickBot="1" x14ac:dyDescent="0.35">
      <c r="A8982" s="6">
        <v>175.24619999999999</v>
      </c>
      <c r="B8982" s="19">
        <f>(A8982-G8982)/G8982</f>
        <v>0.88193943298969046</v>
      </c>
      <c r="C8982" s="30" t="s">
        <v>259</v>
      </c>
      <c r="D8982" s="6">
        <v>1009907</v>
      </c>
      <c r="E8982" s="6">
        <v>103</v>
      </c>
      <c r="F8982" s="7" t="s">
        <v>25</v>
      </c>
      <c r="G8982" s="6">
        <v>93.12</v>
      </c>
    </row>
    <row r="8983" spans="1:7" ht="15" thickBot="1" x14ac:dyDescent="0.35">
      <c r="A8983" s="6">
        <v>175.24619999999999</v>
      </c>
      <c r="B8983" s="19">
        <f>(A8983-G8983)/G8983</f>
        <v>0.7181673791129064</v>
      </c>
      <c r="C8983" s="30" t="s">
        <v>201</v>
      </c>
      <c r="D8983" s="6">
        <v>1007056</v>
      </c>
      <c r="E8983" s="6">
        <v>799</v>
      </c>
      <c r="F8983" s="7" t="s">
        <v>17</v>
      </c>
      <c r="G8983" s="6">
        <v>101.996</v>
      </c>
    </row>
    <row r="8984" spans="1:7" ht="15" thickBot="1" x14ac:dyDescent="0.35">
      <c r="A8984" s="6">
        <v>175.24619999999999</v>
      </c>
      <c r="B8984" s="19">
        <f>(A8984-G8984)/G8984</f>
        <v>0.69536220106802871</v>
      </c>
      <c r="C8984" s="30" t="s">
        <v>279</v>
      </c>
      <c r="D8984" s="6">
        <v>1006466</v>
      </c>
      <c r="E8984" s="6">
        <v>748</v>
      </c>
      <c r="F8984" s="7" t="s">
        <v>31</v>
      </c>
      <c r="G8984" s="6">
        <v>103.36799999999999</v>
      </c>
    </row>
    <row r="8985" spans="1:7" ht="15" thickBot="1" x14ac:dyDescent="0.35">
      <c r="A8985" s="6">
        <v>175.24619999999999</v>
      </c>
      <c r="B8985" s="19">
        <f>(A8985-G8985)/G8985</f>
        <v>0.36949610828045382</v>
      </c>
      <c r="C8985" s="30" t="s">
        <v>290</v>
      </c>
      <c r="D8985" s="6">
        <v>1009680</v>
      </c>
      <c r="E8985" s="6">
        <v>665</v>
      </c>
      <c r="F8985" s="7" t="s">
        <v>21</v>
      </c>
      <c r="G8985" s="6">
        <v>127.964</v>
      </c>
    </row>
    <row r="8986" spans="1:7" ht="15" thickBot="1" x14ac:dyDescent="0.35">
      <c r="A8986" s="6">
        <v>175.24619999999999</v>
      </c>
      <c r="B8986" s="19">
        <f>(A8986-G8986)/G8986</f>
        <v>0.32301223010720198</v>
      </c>
      <c r="C8986" s="30" t="s">
        <v>206</v>
      </c>
      <c r="D8986" s="6">
        <v>1018457</v>
      </c>
      <c r="E8986" s="6">
        <v>149</v>
      </c>
      <c r="F8986" s="7" t="s">
        <v>21</v>
      </c>
      <c r="G8986" s="6">
        <v>132.46</v>
      </c>
    </row>
    <row r="8987" spans="1:7" ht="15" thickBot="1" x14ac:dyDescent="0.35">
      <c r="A8987" s="6">
        <v>175.24619999999999</v>
      </c>
      <c r="B8987" s="19">
        <f>(A8987-G8987)/G8987</f>
        <v>0.24883273473576181</v>
      </c>
      <c r="C8987" s="30" t="s">
        <v>205</v>
      </c>
      <c r="D8987" s="6">
        <v>1017011</v>
      </c>
      <c r="E8987" s="6">
        <v>177</v>
      </c>
      <c r="F8987" s="7" t="s">
        <v>21</v>
      </c>
      <c r="G8987" s="6">
        <v>140.328</v>
      </c>
    </row>
    <row r="8988" spans="1:7" ht="15" thickBot="1" x14ac:dyDescent="0.35">
      <c r="A8988" s="6">
        <v>175.24619999999999</v>
      </c>
      <c r="B8988" s="19">
        <f>(A8988-G8988)/G8988</f>
        <v>3.3583797301122931E-2</v>
      </c>
      <c r="C8988" s="30" t="s">
        <v>20</v>
      </c>
      <c r="D8988" s="6">
        <v>1017055</v>
      </c>
      <c r="E8988" s="6">
        <v>1153</v>
      </c>
      <c r="F8988" s="7" t="s">
        <v>42</v>
      </c>
      <c r="G8988" s="6">
        <v>169.55199999999999</v>
      </c>
    </row>
    <row r="8989" spans="1:7" ht="15" thickBot="1" x14ac:dyDescent="0.35">
      <c r="A8989" s="6">
        <v>175.24619999999999</v>
      </c>
      <c r="B8989" s="19">
        <f>(A8989-G8989)/G8989</f>
        <v>-8.2038468791250235E-2</v>
      </c>
      <c r="C8989" s="30" t="s">
        <v>311</v>
      </c>
      <c r="D8989" s="6">
        <v>1013811</v>
      </c>
      <c r="E8989" s="6">
        <v>2219</v>
      </c>
      <c r="F8989" s="7" t="s">
        <v>17</v>
      </c>
      <c r="G8989" s="6">
        <v>190.90799999999999</v>
      </c>
    </row>
    <row r="8990" spans="1:7" ht="15" thickBot="1" x14ac:dyDescent="0.35">
      <c r="A8990" s="6">
        <v>175.24619999999999</v>
      </c>
      <c r="B8990" s="19">
        <f>(A8990-G8990)/G8990</f>
        <v>-0.11837344548637674</v>
      </c>
      <c r="C8990" s="30" t="s">
        <v>378</v>
      </c>
      <c r="D8990" s="6">
        <v>1016180</v>
      </c>
      <c r="E8990" s="6">
        <v>1795</v>
      </c>
      <c r="F8990" s="7" t="s">
        <v>31</v>
      </c>
      <c r="G8990" s="6">
        <v>198.77600000000001</v>
      </c>
    </row>
    <row r="8991" spans="1:7" ht="15" thickBot="1" x14ac:dyDescent="0.35">
      <c r="A8991" s="6">
        <v>175.24619999999999</v>
      </c>
      <c r="B8991" s="19">
        <f>(A8991-G8991)/G8991</f>
        <v>-0.20390402122362952</v>
      </c>
      <c r="C8991" s="30" t="s">
        <v>106</v>
      </c>
      <c r="D8991" s="6">
        <v>1014148</v>
      </c>
      <c r="E8991" s="6">
        <v>71</v>
      </c>
      <c r="F8991" s="7" t="s">
        <v>23</v>
      </c>
      <c r="G8991" s="6">
        <v>220.13200000000001</v>
      </c>
    </row>
    <row r="8992" spans="1:7" ht="15" thickBot="1" x14ac:dyDescent="0.35">
      <c r="A8992" s="6">
        <v>175.4470848</v>
      </c>
      <c r="B8992" s="19">
        <f>(A8992-G8992)/G8992</f>
        <v>-0.59197690425786997</v>
      </c>
      <c r="C8992" s="30" t="s">
        <v>199</v>
      </c>
      <c r="D8992" s="6">
        <v>1000092</v>
      </c>
      <c r="E8992" s="6">
        <v>92</v>
      </c>
      <c r="F8992" s="7" t="s">
        <v>19</v>
      </c>
      <c r="G8992" s="6">
        <v>429.99302399999999</v>
      </c>
    </row>
    <row r="8993" spans="1:7" ht="15" thickBot="1" x14ac:dyDescent="0.35">
      <c r="A8993" s="6">
        <v>175.48439999999999</v>
      </c>
      <c r="B8993" s="19">
        <f>(A8993-G8993)/G8993</f>
        <v>4.6757270751397231</v>
      </c>
      <c r="C8993" s="30" t="s">
        <v>123</v>
      </c>
      <c r="D8993" s="6">
        <v>1004038</v>
      </c>
      <c r="E8993" s="6">
        <v>1619</v>
      </c>
      <c r="F8993" s="7" t="s">
        <v>31</v>
      </c>
      <c r="G8993" s="6">
        <v>30.918399999999998</v>
      </c>
    </row>
    <row r="8994" spans="1:7" ht="15" thickBot="1" x14ac:dyDescent="0.35">
      <c r="A8994" s="6">
        <v>175.53120000000001</v>
      </c>
      <c r="B8994" s="19">
        <f>(A8994-G8994)/G8994</f>
        <v>-0.71029104148188005</v>
      </c>
      <c r="C8994" s="30" t="s">
        <v>193</v>
      </c>
      <c r="D8994" s="6">
        <v>1001160</v>
      </c>
      <c r="E8994" s="6">
        <v>1160</v>
      </c>
      <c r="F8994" s="7" t="s">
        <v>21</v>
      </c>
      <c r="G8994" s="6">
        <v>605.88806399999999</v>
      </c>
    </row>
    <row r="8995" spans="1:7" ht="15" thickBot="1" x14ac:dyDescent="0.35">
      <c r="A8995" s="6">
        <v>175.58840000000001</v>
      </c>
      <c r="B8995" s="19">
        <f>(A8995-G8995)/G8995</f>
        <v>-0.71754514428669969</v>
      </c>
      <c r="C8995" s="30" t="s">
        <v>172</v>
      </c>
      <c r="D8995" s="6">
        <v>1004382</v>
      </c>
      <c r="E8995" s="6">
        <v>603</v>
      </c>
      <c r="F8995" s="7" t="s">
        <v>23</v>
      </c>
      <c r="G8995" s="6">
        <v>621.65120000000002</v>
      </c>
    </row>
    <row r="8996" spans="1:7" ht="15" thickBot="1" x14ac:dyDescent="0.35">
      <c r="A8996" s="6">
        <v>175.67679999999999</v>
      </c>
      <c r="B8996" s="19">
        <f>(A8996-G8996)/G8996</f>
        <v>-0.63382621622602298</v>
      </c>
      <c r="C8996" s="30" t="s">
        <v>130</v>
      </c>
      <c r="D8996" s="6">
        <v>1001436</v>
      </c>
      <c r="E8996" s="6">
        <v>1436</v>
      </c>
      <c r="F8996" s="7" t="s">
        <v>17</v>
      </c>
      <c r="G8996" s="6">
        <v>479.76345600000002</v>
      </c>
    </row>
    <row r="8997" spans="1:7" ht="15" thickBot="1" x14ac:dyDescent="0.35">
      <c r="A8997" s="6">
        <v>175.68719999999999</v>
      </c>
      <c r="B8997" s="19">
        <f>(A8997-G8997)/G8997</f>
        <v>4.1814127972819923</v>
      </c>
      <c r="C8997" s="30" t="s">
        <v>140</v>
      </c>
      <c r="D8997" s="6">
        <v>1003566</v>
      </c>
      <c r="E8997" s="6">
        <v>2687</v>
      </c>
      <c r="F8997" s="7" t="s">
        <v>42</v>
      </c>
      <c r="G8997" s="6">
        <v>33.907200000000003</v>
      </c>
    </row>
    <row r="8998" spans="1:7" ht="15" thickBot="1" x14ac:dyDescent="0.35">
      <c r="A8998" s="6">
        <v>175.6944</v>
      </c>
      <c r="B8998" s="19">
        <f>(A8998-G8998)/G8998</f>
        <v>26.555583437892093</v>
      </c>
      <c r="C8998" s="30" t="s">
        <v>371</v>
      </c>
      <c r="D8998" s="6">
        <v>1010228</v>
      </c>
      <c r="E8998" s="6">
        <v>2701</v>
      </c>
      <c r="F8998" s="7" t="s">
        <v>21</v>
      </c>
      <c r="G8998" s="6">
        <v>6.3760000000000003</v>
      </c>
    </row>
    <row r="8999" spans="1:7" ht="15" thickBot="1" x14ac:dyDescent="0.35">
      <c r="A8999" s="6">
        <v>175.6944</v>
      </c>
      <c r="B8999" s="19">
        <f>(A8999-G8999)/G8999</f>
        <v>9.9099850968703418</v>
      </c>
      <c r="C8999" s="30" t="s">
        <v>179</v>
      </c>
      <c r="D8999" s="6">
        <v>1016003</v>
      </c>
      <c r="E8999" s="6">
        <v>996</v>
      </c>
      <c r="F8999" s="7" t="s">
        <v>17</v>
      </c>
      <c r="G8999" s="6">
        <v>16.103999999999999</v>
      </c>
    </row>
    <row r="9000" spans="1:7" ht="15" thickBot="1" x14ac:dyDescent="0.35">
      <c r="A9000" s="6">
        <v>175.6944</v>
      </c>
      <c r="B9000" s="19">
        <f>(A9000-G9000)/G9000</f>
        <v>5.7731071703932146</v>
      </c>
      <c r="C9000" s="30" t="s">
        <v>111</v>
      </c>
      <c r="D9000" s="6">
        <v>1007360</v>
      </c>
      <c r="E9000" s="6">
        <v>2185</v>
      </c>
      <c r="F9000" s="7" t="s">
        <v>31</v>
      </c>
      <c r="G9000" s="6">
        <v>25.94</v>
      </c>
    </row>
    <row r="9001" spans="1:7" ht="15" thickBot="1" x14ac:dyDescent="0.35">
      <c r="A9001" s="6">
        <v>175.6944</v>
      </c>
      <c r="B9001" s="19">
        <f>(A9001-G9001)/G9001</f>
        <v>4.5180402010050251</v>
      </c>
      <c r="C9001" s="30" t="s">
        <v>183</v>
      </c>
      <c r="D9001" s="6">
        <v>1009493</v>
      </c>
      <c r="E9001" s="6">
        <v>2532</v>
      </c>
      <c r="F9001" s="7" t="s">
        <v>21</v>
      </c>
      <c r="G9001" s="6">
        <v>31.84</v>
      </c>
    </row>
    <row r="9002" spans="1:7" ht="15" thickBot="1" x14ac:dyDescent="0.35">
      <c r="A9002" s="6">
        <v>175.6944</v>
      </c>
      <c r="B9002" s="19">
        <f>(A9002-G9002)/G9002</f>
        <v>3.4246600181323665</v>
      </c>
      <c r="C9002" s="30" t="s">
        <v>276</v>
      </c>
      <c r="D9002" s="6">
        <v>1012404</v>
      </c>
      <c r="E9002" s="6">
        <v>739</v>
      </c>
      <c r="F9002" s="7" t="s">
        <v>42</v>
      </c>
      <c r="G9002" s="6">
        <v>39.707999999999998</v>
      </c>
    </row>
    <row r="9003" spans="1:7" ht="15" thickBot="1" x14ac:dyDescent="0.35">
      <c r="A9003" s="6">
        <v>175.6944</v>
      </c>
      <c r="B9003" s="19">
        <f>(A9003-G9003)/G9003</f>
        <v>2.5263005780346823</v>
      </c>
      <c r="C9003" s="30" t="s">
        <v>112</v>
      </c>
      <c r="D9003" s="6">
        <v>1009641</v>
      </c>
      <c r="E9003" s="6">
        <v>2201</v>
      </c>
      <c r="F9003" s="7" t="s">
        <v>23</v>
      </c>
      <c r="G9003" s="6">
        <v>49.823999999999998</v>
      </c>
    </row>
    <row r="9004" spans="1:7" ht="15" thickBot="1" x14ac:dyDescent="0.35">
      <c r="A9004" s="6">
        <v>175.6944</v>
      </c>
      <c r="B9004" s="19">
        <f>(A9004-G9004)/G9004</f>
        <v>2.3255299818291943</v>
      </c>
      <c r="C9004" s="30" t="s">
        <v>142</v>
      </c>
      <c r="D9004" s="6">
        <v>1008366</v>
      </c>
      <c r="E9004" s="6">
        <v>2606</v>
      </c>
      <c r="F9004" s="7" t="s">
        <v>42</v>
      </c>
      <c r="G9004" s="6">
        <v>52.832000000000001</v>
      </c>
    </row>
    <row r="9005" spans="1:7" ht="15" thickBot="1" x14ac:dyDescent="0.35">
      <c r="A9005" s="6">
        <v>175.6944</v>
      </c>
      <c r="B9005" s="19">
        <f>(A9005-G9005)/G9005</f>
        <v>1.3566691705118572</v>
      </c>
      <c r="C9005" s="30" t="s">
        <v>79</v>
      </c>
      <c r="D9005" s="6">
        <v>1017091</v>
      </c>
      <c r="E9005" s="6">
        <v>2225</v>
      </c>
      <c r="F9005" s="7" t="s">
        <v>42</v>
      </c>
      <c r="G9005" s="6">
        <v>74.552000000000007</v>
      </c>
    </row>
    <row r="9006" spans="1:7" ht="15" thickBot="1" x14ac:dyDescent="0.35">
      <c r="A9006" s="6">
        <v>175.6944</v>
      </c>
      <c r="B9006" s="19">
        <f>(A9006-G9006)/G9006</f>
        <v>1.1316961902450862</v>
      </c>
      <c r="C9006" s="30" t="s">
        <v>158</v>
      </c>
      <c r="D9006" s="6">
        <v>1019131</v>
      </c>
      <c r="E9006" s="6">
        <v>371</v>
      </c>
      <c r="F9006" s="7" t="s">
        <v>17</v>
      </c>
      <c r="G9006" s="6">
        <v>82.42</v>
      </c>
    </row>
    <row r="9007" spans="1:7" ht="15" thickBot="1" x14ac:dyDescent="0.35">
      <c r="A9007" s="6">
        <v>175.6944</v>
      </c>
      <c r="B9007" s="19">
        <f>(A9007-G9007)/G9007</f>
        <v>0.92200586356277059</v>
      </c>
      <c r="C9007" s="30" t="s">
        <v>141</v>
      </c>
      <c r="D9007" s="6">
        <v>1015647</v>
      </c>
      <c r="E9007" s="6">
        <v>718</v>
      </c>
      <c r="F9007" s="7" t="s">
        <v>35</v>
      </c>
      <c r="G9007" s="6">
        <v>91.412000000000006</v>
      </c>
    </row>
    <row r="9008" spans="1:7" ht="15" thickBot="1" x14ac:dyDescent="0.35">
      <c r="A9008" s="6">
        <v>175.6944</v>
      </c>
      <c r="B9008" s="19">
        <f>(A9008-G9008)/G9008</f>
        <v>0.81068513480089055</v>
      </c>
      <c r="C9008" s="30" t="s">
        <v>171</v>
      </c>
      <c r="D9008" s="6">
        <v>1011322</v>
      </c>
      <c r="E9008" s="6">
        <v>2804</v>
      </c>
      <c r="F9008" s="7" t="s">
        <v>35</v>
      </c>
      <c r="G9008" s="6">
        <v>97.031999999999996</v>
      </c>
    </row>
    <row r="9009" spans="1:7" ht="15" thickBot="1" x14ac:dyDescent="0.35">
      <c r="A9009" s="6">
        <v>175.6944</v>
      </c>
      <c r="B9009" s="19">
        <f>(A9009-G9009)/G9009</f>
        <v>0.78995069073719382</v>
      </c>
      <c r="C9009" s="30" t="s">
        <v>112</v>
      </c>
      <c r="D9009" s="6">
        <v>1019406</v>
      </c>
      <c r="E9009" s="6">
        <v>979</v>
      </c>
      <c r="F9009" s="7" t="s">
        <v>21</v>
      </c>
      <c r="G9009" s="6">
        <v>98.156000000000006</v>
      </c>
    </row>
    <row r="9010" spans="1:7" ht="15" thickBot="1" x14ac:dyDescent="0.35">
      <c r="A9010" s="6">
        <v>175.6944</v>
      </c>
      <c r="B9010" s="19">
        <f>(A9010-G9010)/G9010</f>
        <v>0.67487511916110576</v>
      </c>
      <c r="C9010" s="30" t="s">
        <v>128</v>
      </c>
      <c r="D9010" s="6">
        <v>1017376</v>
      </c>
      <c r="E9010" s="6">
        <v>422</v>
      </c>
      <c r="F9010" s="7" t="s">
        <v>21</v>
      </c>
      <c r="G9010" s="6">
        <v>104.9</v>
      </c>
    </row>
    <row r="9011" spans="1:7" ht="15" thickBot="1" x14ac:dyDescent="0.35">
      <c r="A9011" s="6">
        <v>175.6944</v>
      </c>
      <c r="B9011" s="19">
        <f>(A9011-G9011)/G9011</f>
        <v>0.52756486054114204</v>
      </c>
      <c r="C9011" s="30" t="s">
        <v>194</v>
      </c>
      <c r="D9011" s="6">
        <v>1010952</v>
      </c>
      <c r="E9011" s="6">
        <v>1347</v>
      </c>
      <c r="F9011" s="7" t="s">
        <v>23</v>
      </c>
      <c r="G9011" s="6">
        <v>115.01600000000001</v>
      </c>
    </row>
    <row r="9012" spans="1:7" ht="15" thickBot="1" x14ac:dyDescent="0.35">
      <c r="A9012" s="6">
        <v>175.6944</v>
      </c>
      <c r="B9012" s="19">
        <f>(A9012-G9012)/G9012</f>
        <v>0.46734816596512324</v>
      </c>
      <c r="C9012" s="30" t="s">
        <v>154</v>
      </c>
      <c r="D9012" s="6">
        <v>1007793</v>
      </c>
      <c r="E9012" s="6">
        <v>1290</v>
      </c>
      <c r="F9012" s="7" t="s">
        <v>42</v>
      </c>
      <c r="G9012" s="6">
        <v>119.736</v>
      </c>
    </row>
    <row r="9013" spans="1:7" ht="15" thickBot="1" x14ac:dyDescent="0.35">
      <c r="A9013" s="6">
        <v>175.6944</v>
      </c>
      <c r="B9013" s="19">
        <f>(A9013-G9013)/G9013</f>
        <v>0.33405011389521655</v>
      </c>
      <c r="C9013" s="30" t="s">
        <v>239</v>
      </c>
      <c r="D9013" s="6">
        <v>1007825</v>
      </c>
      <c r="E9013" s="6">
        <v>204</v>
      </c>
      <c r="F9013" s="7" t="s">
        <v>35</v>
      </c>
      <c r="G9013" s="6">
        <v>131.69999999999999</v>
      </c>
    </row>
    <row r="9014" spans="1:7" ht="15" thickBot="1" x14ac:dyDescent="0.35">
      <c r="A9014" s="6">
        <v>175.6944</v>
      </c>
      <c r="B9014" s="19">
        <f>(A9014-G9014)/G9014</f>
        <v>0.2883465814096734</v>
      </c>
      <c r="C9014" s="30" t="s">
        <v>375</v>
      </c>
      <c r="D9014" s="6">
        <v>1015158</v>
      </c>
      <c r="E9014" s="6">
        <v>602</v>
      </c>
      <c r="F9014" s="7" t="s">
        <v>35</v>
      </c>
      <c r="G9014" s="6">
        <v>136.37200000000001</v>
      </c>
    </row>
    <row r="9015" spans="1:7" ht="15" thickBot="1" x14ac:dyDescent="0.35">
      <c r="A9015" s="6">
        <v>175.6944</v>
      </c>
      <c r="B9015" s="19">
        <f>(A9015-G9015)/G9015</f>
        <v>0.25725898786352186</v>
      </c>
      <c r="C9015" s="30" t="s">
        <v>281</v>
      </c>
      <c r="D9015" s="6">
        <v>1018792</v>
      </c>
      <c r="E9015" s="6">
        <v>1647</v>
      </c>
      <c r="F9015" s="7" t="s">
        <v>27</v>
      </c>
      <c r="G9015" s="6">
        <v>139.744</v>
      </c>
    </row>
    <row r="9016" spans="1:7" ht="15" thickBot="1" x14ac:dyDescent="0.35">
      <c r="A9016" s="6">
        <v>175.6944</v>
      </c>
      <c r="B9016" s="19">
        <f>(A9016-G9016)/G9016</f>
        <v>0.13824146777579108</v>
      </c>
      <c r="C9016" s="30" t="s">
        <v>376</v>
      </c>
      <c r="D9016" s="6">
        <v>1010225</v>
      </c>
      <c r="E9016" s="6">
        <v>460</v>
      </c>
      <c r="F9016" s="7" t="s">
        <v>25</v>
      </c>
      <c r="G9016" s="6">
        <v>154.35599999999999</v>
      </c>
    </row>
    <row r="9017" spans="1:7" ht="15" thickBot="1" x14ac:dyDescent="0.35">
      <c r="A9017" s="6">
        <v>175.6944</v>
      </c>
      <c r="B9017" s="19">
        <f>(A9017-G9017)/G9017</f>
        <v>0.1139074863055386</v>
      </c>
      <c r="C9017" s="30" t="s">
        <v>90</v>
      </c>
      <c r="D9017" s="6">
        <v>1016175</v>
      </c>
      <c r="E9017" s="6">
        <v>432</v>
      </c>
      <c r="F9017" s="7" t="s">
        <v>31</v>
      </c>
      <c r="G9017" s="6">
        <v>157.72800000000001</v>
      </c>
    </row>
    <row r="9018" spans="1:7" ht="15" thickBot="1" x14ac:dyDescent="0.35">
      <c r="A9018" s="6">
        <v>175.6944</v>
      </c>
      <c r="B9018" s="19">
        <f>(A9018-G9018)/G9018</f>
        <v>-6.4556990658011428E-3</v>
      </c>
      <c r="C9018" s="30" t="s">
        <v>164</v>
      </c>
      <c r="D9018" s="6">
        <v>1014154</v>
      </c>
      <c r="E9018" s="6">
        <v>2333</v>
      </c>
      <c r="F9018" s="7" t="s">
        <v>21</v>
      </c>
      <c r="G9018" s="6">
        <v>176.83600000000001</v>
      </c>
    </row>
    <row r="9019" spans="1:7" ht="15" thickBot="1" x14ac:dyDescent="0.35">
      <c r="A9019" s="6">
        <v>175.6944</v>
      </c>
      <c r="B9019" s="19">
        <f>(A9019-G9019)/G9019</f>
        <v>-8.2286573899962426E-2</v>
      </c>
      <c r="C9019" s="30" t="s">
        <v>193</v>
      </c>
      <c r="D9019" s="6">
        <v>1013016</v>
      </c>
      <c r="E9019" s="6">
        <v>1700</v>
      </c>
      <c r="F9019" s="7" t="s">
        <v>25</v>
      </c>
      <c r="G9019" s="6">
        <v>191.44800000000001</v>
      </c>
    </row>
    <row r="9020" spans="1:7" ht="15" thickBot="1" x14ac:dyDescent="0.35">
      <c r="A9020" s="6">
        <v>175.6944</v>
      </c>
      <c r="B9020" s="19">
        <f>(A9020-G9020)/G9020</f>
        <v>-0.10334381251786219</v>
      </c>
      <c r="C9020" s="30" t="s">
        <v>268</v>
      </c>
      <c r="D9020" s="6">
        <v>1011693</v>
      </c>
      <c r="E9020" s="6">
        <v>887</v>
      </c>
      <c r="F9020" s="7" t="s">
        <v>35</v>
      </c>
      <c r="G9020" s="6">
        <v>195.94399999999999</v>
      </c>
    </row>
    <row r="9021" spans="1:7" ht="15" thickBot="1" x14ac:dyDescent="0.35">
      <c r="A9021" s="6">
        <v>175.6944</v>
      </c>
      <c r="B9021" s="19">
        <f>(A9021-G9021)/G9021</f>
        <v>-0.16109095076206115</v>
      </c>
      <c r="C9021" s="30" t="s">
        <v>336</v>
      </c>
      <c r="D9021" s="6">
        <v>1016510</v>
      </c>
      <c r="E9021" s="6">
        <v>1545</v>
      </c>
      <c r="F9021" s="7" t="s">
        <v>42</v>
      </c>
      <c r="G9021" s="6">
        <v>209.43199999999999</v>
      </c>
    </row>
    <row r="9022" spans="1:7" ht="15" thickBot="1" x14ac:dyDescent="0.35">
      <c r="A9022" s="6">
        <v>175.6944</v>
      </c>
      <c r="B9022" s="19">
        <f>(A9022-G9022)/G9022</f>
        <v>-0.23499372997073981</v>
      </c>
      <c r="C9022" s="30" t="s">
        <v>176</v>
      </c>
      <c r="D9022" s="6">
        <v>1013725</v>
      </c>
      <c r="E9022" s="6">
        <v>2194</v>
      </c>
      <c r="F9022" s="7" t="s">
        <v>35</v>
      </c>
      <c r="G9022" s="6">
        <v>229.66399999999999</v>
      </c>
    </row>
    <row r="9023" spans="1:7" ht="15" thickBot="1" x14ac:dyDescent="0.35">
      <c r="A9023" s="6">
        <v>175.74752000000001</v>
      </c>
      <c r="B9023" s="19">
        <f>(A9023-G9023)/G9023</f>
        <v>-0.3728320200982071</v>
      </c>
      <c r="C9023" s="30" t="s">
        <v>191</v>
      </c>
      <c r="D9023" s="6">
        <v>1001676</v>
      </c>
      <c r="E9023" s="6">
        <v>1676</v>
      </c>
      <c r="F9023" s="7" t="s">
        <v>35</v>
      </c>
      <c r="G9023" s="6">
        <v>280.22399999999999</v>
      </c>
    </row>
    <row r="9024" spans="1:7" ht="15" thickBot="1" x14ac:dyDescent="0.35">
      <c r="A9024" s="6">
        <v>175.94200000000001</v>
      </c>
      <c r="B9024" s="19">
        <f>(A9024-G9024)/G9024</f>
        <v>-0.2441626685729211</v>
      </c>
      <c r="C9024" s="30" t="s">
        <v>314</v>
      </c>
      <c r="D9024" s="6">
        <v>1003175</v>
      </c>
      <c r="E9024" s="6">
        <v>2649</v>
      </c>
      <c r="F9024" s="7" t="s">
        <v>17</v>
      </c>
      <c r="G9024" s="6">
        <v>232.77760000000001</v>
      </c>
    </row>
    <row r="9025" spans="1:7" ht="15" thickBot="1" x14ac:dyDescent="0.35">
      <c r="A9025" s="6">
        <v>176.04599999999999</v>
      </c>
      <c r="B9025" s="19">
        <f>(A9025-G9025)/G9025</f>
        <v>0.11144642207765972</v>
      </c>
      <c r="C9025" s="30" t="s">
        <v>355</v>
      </c>
      <c r="D9025" s="6">
        <v>1002728</v>
      </c>
      <c r="E9025" s="6">
        <v>2728</v>
      </c>
      <c r="F9025" s="7" t="s">
        <v>35</v>
      </c>
      <c r="G9025" s="6">
        <v>158.39359999999999</v>
      </c>
    </row>
    <row r="9026" spans="1:7" ht="15" thickBot="1" x14ac:dyDescent="0.35">
      <c r="A9026" s="6">
        <v>176.14259999999999</v>
      </c>
      <c r="B9026" s="19">
        <f>(A9026-G9026)/G9026</f>
        <v>31.594855662472241</v>
      </c>
      <c r="C9026" s="30" t="s">
        <v>184</v>
      </c>
      <c r="D9026" s="6">
        <v>1010712</v>
      </c>
      <c r="E9026" s="6">
        <v>1599</v>
      </c>
      <c r="F9026" s="7" t="s">
        <v>17</v>
      </c>
      <c r="G9026" s="6">
        <v>5.4039999999999999</v>
      </c>
    </row>
    <row r="9027" spans="1:7" ht="15" thickBot="1" x14ac:dyDescent="0.35">
      <c r="A9027" s="6">
        <v>176.14259999999999</v>
      </c>
      <c r="B9027" s="19">
        <f>(A9027-G9027)/G9027</f>
        <v>24.307844827586205</v>
      </c>
      <c r="C9027" s="30" t="s">
        <v>61</v>
      </c>
      <c r="D9027" s="6">
        <v>1015383</v>
      </c>
      <c r="E9027" s="6">
        <v>2014</v>
      </c>
      <c r="F9027" s="7" t="s">
        <v>25</v>
      </c>
      <c r="G9027" s="6">
        <v>6.96</v>
      </c>
    </row>
    <row r="9028" spans="1:7" ht="15" thickBot="1" x14ac:dyDescent="0.35">
      <c r="A9028" s="6">
        <v>176.14259999999999</v>
      </c>
      <c r="B9028" s="19">
        <f>(A9028-G9028)/G9028</f>
        <v>8.9944734453018604</v>
      </c>
      <c r="C9028" s="30" t="s">
        <v>298</v>
      </c>
      <c r="D9028" s="6">
        <v>1009257</v>
      </c>
      <c r="E9028" s="6">
        <v>1011</v>
      </c>
      <c r="F9028" s="7" t="s">
        <v>19</v>
      </c>
      <c r="G9028" s="6">
        <v>17.623999999999999</v>
      </c>
    </row>
    <row r="9029" spans="1:7" ht="15" thickBot="1" x14ac:dyDescent="0.35">
      <c r="A9029" s="6">
        <v>176.14259999999999</v>
      </c>
      <c r="B9029" s="19">
        <f>(A9029-G9029)/G9029</f>
        <v>6.1859742167101821</v>
      </c>
      <c r="C9029" s="30" t="s">
        <v>47</v>
      </c>
      <c r="D9029" s="6">
        <v>1013008</v>
      </c>
      <c r="E9029" s="6">
        <v>2847</v>
      </c>
      <c r="F9029" s="7" t="s">
        <v>17</v>
      </c>
      <c r="G9029" s="6">
        <v>24.512</v>
      </c>
    </row>
    <row r="9030" spans="1:7" ht="15" thickBot="1" x14ac:dyDescent="0.35">
      <c r="A9030" s="6">
        <v>176.14259999999999</v>
      </c>
      <c r="B9030" s="19">
        <f>(A9030-G9030)/G9030</f>
        <v>3.599984330930742</v>
      </c>
      <c r="C9030" s="30" t="s">
        <v>222</v>
      </c>
      <c r="D9030" s="6">
        <v>1008341</v>
      </c>
      <c r="E9030" s="6">
        <v>359</v>
      </c>
      <c r="F9030" s="7" t="s">
        <v>17</v>
      </c>
      <c r="G9030" s="6">
        <v>38.292000000000002</v>
      </c>
    </row>
    <row r="9031" spans="1:7" ht="15" thickBot="1" x14ac:dyDescent="0.35">
      <c r="A9031" s="6">
        <v>176.14259999999999</v>
      </c>
      <c r="B9031" s="19">
        <f>(A9031-G9031)/G9031</f>
        <v>3.4751676829268292</v>
      </c>
      <c r="C9031" s="30" t="s">
        <v>375</v>
      </c>
      <c r="D9031" s="6">
        <v>1009015</v>
      </c>
      <c r="E9031" s="6">
        <v>1372</v>
      </c>
      <c r="F9031" s="7" t="s">
        <v>25</v>
      </c>
      <c r="G9031" s="6">
        <v>39.36</v>
      </c>
    </row>
    <row r="9032" spans="1:7" ht="15" thickBot="1" x14ac:dyDescent="0.35">
      <c r="A9032" s="6">
        <v>176.14259999999999</v>
      </c>
      <c r="B9032" s="19">
        <f>(A9032-G9032)/G9032</f>
        <v>3.4651845467450815</v>
      </c>
      <c r="C9032" s="30" t="s">
        <v>120</v>
      </c>
      <c r="D9032" s="6">
        <v>1007252</v>
      </c>
      <c r="E9032" s="6">
        <v>1248</v>
      </c>
      <c r="F9032" s="7" t="s">
        <v>23</v>
      </c>
      <c r="G9032" s="6">
        <v>39.448</v>
      </c>
    </row>
    <row r="9033" spans="1:7" ht="15" thickBot="1" x14ac:dyDescent="0.35">
      <c r="A9033" s="6">
        <v>176.14259999999999</v>
      </c>
      <c r="B9033" s="19">
        <f>(A9033-G9033)/G9033</f>
        <v>2.8402066800383707</v>
      </c>
      <c r="C9033" s="30" t="s">
        <v>47</v>
      </c>
      <c r="D9033" s="6">
        <v>1010171</v>
      </c>
      <c r="E9033" s="6">
        <v>1894</v>
      </c>
      <c r="F9033" s="7" t="s">
        <v>19</v>
      </c>
      <c r="G9033" s="6">
        <v>45.868000000000002</v>
      </c>
    </row>
    <row r="9034" spans="1:7" ht="15" thickBot="1" x14ac:dyDescent="0.35">
      <c r="A9034" s="6">
        <v>176.14259999999999</v>
      </c>
      <c r="B9034" s="19">
        <f>(A9034-G9034)/G9034</f>
        <v>2.8341880713974748</v>
      </c>
      <c r="C9034" s="30" t="s">
        <v>276</v>
      </c>
      <c r="D9034" s="6">
        <v>1007033</v>
      </c>
      <c r="E9034" s="6">
        <v>375</v>
      </c>
      <c r="F9034" s="7" t="s">
        <v>27</v>
      </c>
      <c r="G9034" s="6">
        <v>45.94</v>
      </c>
    </row>
    <row r="9035" spans="1:7" ht="15" thickBot="1" x14ac:dyDescent="0.35">
      <c r="A9035" s="6">
        <v>176.14259999999999</v>
      </c>
      <c r="B9035" s="19">
        <f>(A9035-G9035)/G9035</f>
        <v>1.8080378778217061</v>
      </c>
      <c r="C9035" s="30" t="s">
        <v>262</v>
      </c>
      <c r="D9035" s="6">
        <v>1009517</v>
      </c>
      <c r="E9035" s="6">
        <v>794</v>
      </c>
      <c r="F9035" s="7" t="s">
        <v>17</v>
      </c>
      <c r="G9035" s="6">
        <v>62.728000000000002</v>
      </c>
    </row>
    <row r="9036" spans="1:7" ht="15" thickBot="1" x14ac:dyDescent="0.35">
      <c r="A9036" s="6">
        <v>176.14259999999999</v>
      </c>
      <c r="B9036" s="19">
        <f>(A9036-G9036)/G9036</f>
        <v>1.2131803789516007</v>
      </c>
      <c r="C9036" s="30" t="s">
        <v>188</v>
      </c>
      <c r="D9036" s="6">
        <v>1013816</v>
      </c>
      <c r="E9036" s="6">
        <v>2032</v>
      </c>
      <c r="F9036" s="7" t="s">
        <v>31</v>
      </c>
      <c r="G9036" s="6">
        <v>79.587999999999994</v>
      </c>
    </row>
    <row r="9037" spans="1:7" ht="15" thickBot="1" x14ac:dyDescent="0.35">
      <c r="A9037" s="6">
        <v>176.14259999999999</v>
      </c>
      <c r="B9037" s="19">
        <f>(A9037-G9037)/G9037</f>
        <v>1.1823595004460301</v>
      </c>
      <c r="C9037" s="30" t="s">
        <v>137</v>
      </c>
      <c r="D9037" s="6">
        <v>1014128</v>
      </c>
      <c r="E9037" s="6">
        <v>866</v>
      </c>
      <c r="F9037" s="7" t="s">
        <v>27</v>
      </c>
      <c r="G9037" s="6">
        <v>80.712000000000003</v>
      </c>
    </row>
    <row r="9038" spans="1:7" ht="15" thickBot="1" x14ac:dyDescent="0.35">
      <c r="A9038" s="6">
        <v>176.14259999999999</v>
      </c>
      <c r="B9038" s="19">
        <f>(A9038-G9038)/G9038</f>
        <v>0.96359805582805669</v>
      </c>
      <c r="C9038" s="30" t="s">
        <v>255</v>
      </c>
      <c r="D9038" s="6">
        <v>1013302</v>
      </c>
      <c r="E9038" s="6">
        <v>2451</v>
      </c>
      <c r="F9038" s="7" t="s">
        <v>25</v>
      </c>
      <c r="G9038" s="6">
        <v>89.703999999999994</v>
      </c>
    </row>
    <row r="9039" spans="1:7" ht="15" thickBot="1" x14ac:dyDescent="0.35">
      <c r="A9039" s="6">
        <v>176.14259999999999</v>
      </c>
      <c r="B9039" s="19">
        <f>(A9039-G9039)/G9039</f>
        <v>0.82629603516921035</v>
      </c>
      <c r="C9039" s="30" t="s">
        <v>135</v>
      </c>
      <c r="D9039" s="6">
        <v>1012188</v>
      </c>
      <c r="E9039" s="6">
        <v>1468</v>
      </c>
      <c r="F9039" s="7" t="s">
        <v>19</v>
      </c>
      <c r="G9039" s="6">
        <v>96.447999999999993</v>
      </c>
    </row>
    <row r="9040" spans="1:7" ht="15" thickBot="1" x14ac:dyDescent="0.35">
      <c r="A9040" s="6">
        <v>176.14259999999999</v>
      </c>
      <c r="B9040" s="19">
        <f>(A9040-G9040)/G9040</f>
        <v>0.74495363766048484</v>
      </c>
      <c r="C9040" s="30" t="s">
        <v>71</v>
      </c>
      <c r="D9040" s="6">
        <v>1011861</v>
      </c>
      <c r="E9040" s="6">
        <v>251</v>
      </c>
      <c r="F9040" s="7" t="s">
        <v>25</v>
      </c>
      <c r="G9040" s="6">
        <v>100.944</v>
      </c>
    </row>
    <row r="9041" spans="1:7" ht="15" thickBot="1" x14ac:dyDescent="0.35">
      <c r="A9041" s="6">
        <v>176.14259999999999</v>
      </c>
      <c r="B9041" s="19">
        <f>(A9041-G9041)/G9041</f>
        <v>0.60222856934943947</v>
      </c>
      <c r="C9041" s="30" t="s">
        <v>202</v>
      </c>
      <c r="D9041" s="6">
        <v>1018943</v>
      </c>
      <c r="E9041" s="6">
        <v>2790</v>
      </c>
      <c r="F9041" s="7" t="s">
        <v>17</v>
      </c>
      <c r="G9041" s="6">
        <v>109.93600000000001</v>
      </c>
    </row>
    <row r="9042" spans="1:7" ht="15" thickBot="1" x14ac:dyDescent="0.35">
      <c r="A9042" s="6">
        <v>176.14259999999999</v>
      </c>
      <c r="B9042" s="19">
        <f>(A9042-G9042)/G9042</f>
        <v>0.55454689871853691</v>
      </c>
      <c r="C9042" s="30" t="s">
        <v>288</v>
      </c>
      <c r="D9042" s="6">
        <v>1018735</v>
      </c>
      <c r="E9042" s="6">
        <v>1954</v>
      </c>
      <c r="F9042" s="7" t="s">
        <v>17</v>
      </c>
      <c r="G9042" s="6">
        <v>113.30800000000001</v>
      </c>
    </row>
    <row r="9043" spans="1:7" ht="15" thickBot="1" x14ac:dyDescent="0.35">
      <c r="A9043" s="6">
        <v>176.14259999999999</v>
      </c>
      <c r="B9043" s="19">
        <f>(A9043-G9043)/G9043</f>
        <v>0.52430509882654286</v>
      </c>
      <c r="C9043" s="30" t="s">
        <v>183</v>
      </c>
      <c r="D9043" s="6">
        <v>1013440</v>
      </c>
      <c r="E9043" s="6">
        <v>2396</v>
      </c>
      <c r="F9043" s="7" t="s">
        <v>31</v>
      </c>
      <c r="G9043" s="6">
        <v>115.556</v>
      </c>
    </row>
    <row r="9044" spans="1:7" ht="15" thickBot="1" x14ac:dyDescent="0.35">
      <c r="A9044" s="6">
        <v>176.14259999999999</v>
      </c>
      <c r="B9044" s="19">
        <f>(A9044-G9044)/G9044</f>
        <v>0.33022142339294341</v>
      </c>
      <c r="C9044" s="30" t="s">
        <v>41</v>
      </c>
      <c r="D9044" s="6">
        <v>1014971</v>
      </c>
      <c r="E9044" s="6">
        <v>300</v>
      </c>
      <c r="F9044" s="7" t="s">
        <v>35</v>
      </c>
      <c r="G9044" s="6">
        <v>132.416</v>
      </c>
    </row>
    <row r="9045" spans="1:7" ht="15" thickBot="1" x14ac:dyDescent="0.35">
      <c r="A9045" s="6">
        <v>176.14259999999999</v>
      </c>
      <c r="B9045" s="19">
        <f>(A9045-G9045)/G9045</f>
        <v>9.7352288868399389E-2</v>
      </c>
      <c r="C9045" s="30" t="s">
        <v>157</v>
      </c>
      <c r="D9045" s="6">
        <v>1015900</v>
      </c>
      <c r="E9045" s="6">
        <v>1208</v>
      </c>
      <c r="F9045" s="7" t="s">
        <v>27</v>
      </c>
      <c r="G9045" s="6">
        <v>160.51599999999999</v>
      </c>
    </row>
    <row r="9046" spans="1:7" ht="15" thickBot="1" x14ac:dyDescent="0.35">
      <c r="A9046" s="6">
        <v>176.14259999999999</v>
      </c>
      <c r="B9046" s="19">
        <f>(A9046-G9046)/G9046</f>
        <v>-8.4402744568042462E-2</v>
      </c>
      <c r="C9046" s="30" t="s">
        <v>90</v>
      </c>
      <c r="D9046" s="6">
        <v>1006558</v>
      </c>
      <c r="E9046" s="6">
        <v>2420</v>
      </c>
      <c r="F9046" s="7" t="s">
        <v>23</v>
      </c>
      <c r="G9046" s="6">
        <v>192.38</v>
      </c>
    </row>
    <row r="9047" spans="1:7" ht="15" thickBot="1" x14ac:dyDescent="0.35">
      <c r="A9047" s="6">
        <v>176.14259999999999</v>
      </c>
      <c r="B9047" s="19">
        <f>(A9047-G9047)/G9047</f>
        <v>-0.12358145089063591</v>
      </c>
      <c r="C9047" s="30" t="s">
        <v>231</v>
      </c>
      <c r="D9047" s="6">
        <v>1017473</v>
      </c>
      <c r="E9047" s="6">
        <v>760</v>
      </c>
      <c r="F9047" s="7" t="s">
        <v>23</v>
      </c>
      <c r="G9047" s="6">
        <v>200.98</v>
      </c>
    </row>
    <row r="9048" spans="1:7" ht="15" thickBot="1" x14ac:dyDescent="0.35">
      <c r="A9048" s="6">
        <v>176.14259999999999</v>
      </c>
      <c r="B9048" s="19">
        <f>(A9048-G9048)/G9048</f>
        <v>-0.18298174329288666</v>
      </c>
      <c r="C9048" s="30" t="s">
        <v>160</v>
      </c>
      <c r="D9048" s="6">
        <v>1017495</v>
      </c>
      <c r="E9048" s="6">
        <v>2121</v>
      </c>
      <c r="F9048" s="7" t="s">
        <v>19</v>
      </c>
      <c r="G9048" s="6">
        <v>215.59200000000001</v>
      </c>
    </row>
    <row r="9049" spans="1:7" ht="15" thickBot="1" x14ac:dyDescent="0.35">
      <c r="A9049" s="6">
        <v>176.14259999999999</v>
      </c>
      <c r="B9049" s="19">
        <f>(A9049-G9049)/G9049</f>
        <v>-0.20373849519917547</v>
      </c>
      <c r="C9049" s="30" t="s">
        <v>149</v>
      </c>
      <c r="D9049" s="6">
        <v>1011271</v>
      </c>
      <c r="E9049" s="6">
        <v>973</v>
      </c>
      <c r="F9049" s="7" t="s">
        <v>17</v>
      </c>
      <c r="G9049" s="6">
        <v>221.21199999999999</v>
      </c>
    </row>
    <row r="9050" spans="1:7" ht="15" thickBot="1" x14ac:dyDescent="0.35">
      <c r="A9050" s="6">
        <v>176.2176</v>
      </c>
      <c r="B9050" s="19">
        <f>(A9050-G9050)/G9050</f>
        <v>-0.36911567587384142</v>
      </c>
      <c r="C9050" s="30" t="s">
        <v>101</v>
      </c>
      <c r="D9050" s="6">
        <v>1001616</v>
      </c>
      <c r="E9050" s="6">
        <v>1616</v>
      </c>
      <c r="F9050" s="7" t="s">
        <v>23</v>
      </c>
      <c r="G9050" s="6">
        <v>279.3184</v>
      </c>
    </row>
    <row r="9051" spans="1:7" ht="15" thickBot="1" x14ac:dyDescent="0.35">
      <c r="A9051" s="6">
        <v>176.2176</v>
      </c>
      <c r="B9051" s="19">
        <f>(A9051-G9051)/G9051</f>
        <v>-0.47750346319524833</v>
      </c>
      <c r="C9051" s="30" t="s">
        <v>208</v>
      </c>
      <c r="D9051" s="6">
        <v>1002792</v>
      </c>
      <c r="E9051" s="6">
        <v>2792</v>
      </c>
      <c r="F9051" s="7" t="s">
        <v>87</v>
      </c>
      <c r="G9051" s="6">
        <v>337.26080000000002</v>
      </c>
    </row>
    <row r="9052" spans="1:7" ht="15" thickBot="1" x14ac:dyDescent="0.35">
      <c r="A9052" s="6">
        <v>176.31639999999999</v>
      </c>
      <c r="B9052" s="19">
        <f>(A9052-G9052)/G9052</f>
        <v>-0.22367521909431631</v>
      </c>
      <c r="C9052" s="30" t="s">
        <v>263</v>
      </c>
      <c r="D9052" s="6">
        <v>1002161</v>
      </c>
      <c r="E9052" s="6">
        <v>2161</v>
      </c>
      <c r="F9052" s="7" t="s">
        <v>21</v>
      </c>
      <c r="G9052" s="6">
        <v>227.11680000000001</v>
      </c>
    </row>
    <row r="9053" spans="1:7" ht="15" thickBot="1" x14ac:dyDescent="0.35">
      <c r="A9053" s="6">
        <v>176.32159999999999</v>
      </c>
      <c r="B9053" s="19">
        <f>(A9053-G9053)/G9053</f>
        <v>1.0424991659561846</v>
      </c>
      <c r="C9053" s="30" t="s">
        <v>40</v>
      </c>
      <c r="D9053" s="6">
        <v>1001642</v>
      </c>
      <c r="E9053" s="6">
        <v>1642</v>
      </c>
      <c r="F9053" s="7" t="s">
        <v>19</v>
      </c>
      <c r="G9053" s="6">
        <v>86.326400000000007</v>
      </c>
    </row>
    <row r="9054" spans="1:7" ht="15" thickBot="1" x14ac:dyDescent="0.35">
      <c r="A9054" s="6">
        <v>176.40064000000001</v>
      </c>
      <c r="B9054" s="19">
        <f>(A9054-G9054)/G9054</f>
        <v>-0.20012188574662274</v>
      </c>
      <c r="C9054" s="30" t="s">
        <v>262</v>
      </c>
      <c r="D9054" s="6">
        <v>1001748</v>
      </c>
      <c r="E9054" s="6">
        <v>1748</v>
      </c>
      <c r="F9054" s="7" t="s">
        <v>31</v>
      </c>
      <c r="G9054" s="6">
        <v>220.53440000000001</v>
      </c>
    </row>
    <row r="9055" spans="1:7" ht="15" thickBot="1" x14ac:dyDescent="0.35">
      <c r="A9055" s="6">
        <v>176.41152</v>
      </c>
      <c r="B9055" s="19">
        <f>(A9055-G9055)/G9055</f>
        <v>1.2390658475910037</v>
      </c>
      <c r="C9055" s="30" t="s">
        <v>34</v>
      </c>
      <c r="D9055" s="6">
        <v>1010781</v>
      </c>
      <c r="E9055" s="6">
        <v>2376</v>
      </c>
      <c r="F9055" s="7" t="s">
        <v>87</v>
      </c>
      <c r="G9055" s="6">
        <v>78.787999999999997</v>
      </c>
    </row>
    <row r="9056" spans="1:7" ht="15" thickBot="1" x14ac:dyDescent="0.35">
      <c r="A9056" s="6">
        <v>176.44120000000001</v>
      </c>
      <c r="B9056" s="19">
        <f>(A9056-G9056)/G9056</f>
        <v>-0.29097709796054827</v>
      </c>
      <c r="C9056" s="30" t="s">
        <v>380</v>
      </c>
      <c r="D9056" s="6">
        <v>1002741</v>
      </c>
      <c r="E9056" s="6">
        <v>2741</v>
      </c>
      <c r="F9056" s="7" t="s">
        <v>27</v>
      </c>
      <c r="G9056" s="6">
        <v>248.85120000000001</v>
      </c>
    </row>
    <row r="9057" spans="1:7" ht="15" thickBot="1" x14ac:dyDescent="0.35">
      <c r="A9057" s="6">
        <v>176.4724416</v>
      </c>
      <c r="B9057" s="19">
        <f>(A9057-G9057)/G9057</f>
        <v>-0.24805306259357135</v>
      </c>
      <c r="C9057" s="30" t="s">
        <v>346</v>
      </c>
      <c r="D9057" s="6">
        <v>1000882</v>
      </c>
      <c r="E9057" s="6">
        <v>882</v>
      </c>
      <c r="F9057" s="7" t="s">
        <v>31</v>
      </c>
      <c r="G9057" s="6">
        <v>234.68736000000001</v>
      </c>
    </row>
    <row r="9058" spans="1:7" ht="15" thickBot="1" x14ac:dyDescent="0.35">
      <c r="A9058" s="6">
        <v>176.5712</v>
      </c>
      <c r="B9058" s="19">
        <f>(A9058-G9058)/G9058</f>
        <v>-0.53678939143317461</v>
      </c>
      <c r="C9058" s="30" t="s">
        <v>318</v>
      </c>
      <c r="D9058" s="6">
        <v>1001384</v>
      </c>
      <c r="E9058" s="6">
        <v>1384</v>
      </c>
      <c r="F9058" s="7" t="s">
        <v>17</v>
      </c>
      <c r="G9058" s="6">
        <v>381.189888</v>
      </c>
    </row>
    <row r="9059" spans="1:7" ht="15" thickBot="1" x14ac:dyDescent="0.35">
      <c r="A9059" s="6">
        <v>176.5908</v>
      </c>
      <c r="B9059" s="19">
        <f>(A9059-G9059)/G9059</f>
        <v>5.1171816544270481</v>
      </c>
      <c r="C9059" s="30" t="s">
        <v>375</v>
      </c>
      <c r="D9059" s="6">
        <v>1008112</v>
      </c>
      <c r="E9059" s="6">
        <v>581</v>
      </c>
      <c r="F9059" s="7" t="s">
        <v>23</v>
      </c>
      <c r="G9059" s="6">
        <v>28.867999999999999</v>
      </c>
    </row>
    <row r="9060" spans="1:7" ht="15" thickBot="1" x14ac:dyDescent="0.35">
      <c r="A9060" s="6">
        <v>176.5908</v>
      </c>
      <c r="B9060" s="19">
        <f>(A9060-G9060)/G9060</f>
        <v>0.36275157426842819</v>
      </c>
      <c r="C9060" s="30" t="s">
        <v>84</v>
      </c>
      <c r="D9060" s="6">
        <v>1011845</v>
      </c>
      <c r="E9060" s="6">
        <v>1160</v>
      </c>
      <c r="F9060" s="7" t="s">
        <v>19</v>
      </c>
      <c r="G9060" s="6">
        <v>129.584</v>
      </c>
    </row>
    <row r="9061" spans="1:7" ht="15" thickBot="1" x14ac:dyDescent="0.35">
      <c r="A9061" s="6">
        <v>176.5908</v>
      </c>
      <c r="B9061" s="19">
        <f>(A9061-G9061)/G9061</f>
        <v>544.0333333333333</v>
      </c>
      <c r="C9061" s="30" t="s">
        <v>178</v>
      </c>
      <c r="D9061" s="6">
        <v>1017507</v>
      </c>
      <c r="E9061" s="6">
        <v>401</v>
      </c>
      <c r="F9061" s="7" t="s">
        <v>42</v>
      </c>
      <c r="G9061" s="6">
        <v>0.32400000000000001</v>
      </c>
    </row>
    <row r="9062" spans="1:7" ht="15" thickBot="1" x14ac:dyDescent="0.35">
      <c r="A9062" s="6">
        <v>176.5908</v>
      </c>
      <c r="B9062" s="19">
        <f>(A9062-G9062)/G9062</f>
        <v>120.9549723756906</v>
      </c>
      <c r="C9062" s="30" t="s">
        <v>190</v>
      </c>
      <c r="D9062" s="6">
        <v>1010335</v>
      </c>
      <c r="E9062" s="6">
        <v>25</v>
      </c>
      <c r="F9062" s="7" t="s">
        <v>21</v>
      </c>
      <c r="G9062" s="6">
        <v>1.448</v>
      </c>
    </row>
    <row r="9063" spans="1:7" ht="15" thickBot="1" x14ac:dyDescent="0.35">
      <c r="A9063" s="6">
        <v>176.5908</v>
      </c>
      <c r="B9063" s="19">
        <f>(A9063-G9063)/G9063</f>
        <v>26.134419176398278</v>
      </c>
      <c r="C9063" s="30" t="s">
        <v>359</v>
      </c>
      <c r="D9063" s="6">
        <v>1009292</v>
      </c>
      <c r="E9063" s="6">
        <v>1205</v>
      </c>
      <c r="F9063" s="7" t="s">
        <v>27</v>
      </c>
      <c r="G9063" s="6">
        <v>6.508</v>
      </c>
    </row>
    <row r="9064" spans="1:7" ht="15" thickBot="1" x14ac:dyDescent="0.35">
      <c r="A9064" s="6">
        <v>176.5908</v>
      </c>
      <c r="B9064" s="19">
        <f>(A9064-G9064)/G9064</f>
        <v>2.9988858695652176</v>
      </c>
      <c r="C9064" s="30" t="s">
        <v>121</v>
      </c>
      <c r="D9064" s="6">
        <v>1018126</v>
      </c>
      <c r="E9064" s="6">
        <v>2597</v>
      </c>
      <c r="F9064" s="7" t="s">
        <v>21</v>
      </c>
      <c r="G9064" s="6">
        <v>44.16</v>
      </c>
    </row>
    <row r="9065" spans="1:7" ht="15" thickBot="1" x14ac:dyDescent="0.35">
      <c r="A9065" s="6">
        <v>176.5908</v>
      </c>
      <c r="B9065" s="19">
        <f>(A9065-G9065)/G9065</f>
        <v>2.5284287084398978</v>
      </c>
      <c r="C9065" s="30" t="s">
        <v>246</v>
      </c>
      <c r="D9065" s="6">
        <v>1006478</v>
      </c>
      <c r="E9065" s="6">
        <v>1263</v>
      </c>
      <c r="F9065" s="7" t="s">
        <v>42</v>
      </c>
      <c r="G9065" s="6">
        <v>50.048000000000002</v>
      </c>
    </row>
    <row r="9066" spans="1:7" ht="15" thickBot="1" x14ac:dyDescent="0.35">
      <c r="A9066" s="6">
        <v>176.5908</v>
      </c>
      <c r="B9066" s="19">
        <f>(A9066-G9066)/G9066</f>
        <v>1.7911550862995511</v>
      </c>
      <c r="C9066" s="30" t="s">
        <v>254</v>
      </c>
      <c r="D9066" s="6">
        <v>1011579</v>
      </c>
      <c r="E9066" s="6">
        <v>1877</v>
      </c>
      <c r="F9066" s="7" t="s">
        <v>35</v>
      </c>
      <c r="G9066" s="6">
        <v>63.268000000000001</v>
      </c>
    </row>
    <row r="9067" spans="1:7" ht="15" thickBot="1" x14ac:dyDescent="0.35">
      <c r="A9067" s="6">
        <v>176.5908</v>
      </c>
      <c r="B9067" s="19">
        <f>(A9067-G9067)/G9067</f>
        <v>1.6953843335978995</v>
      </c>
      <c r="C9067" s="30" t="s">
        <v>94</v>
      </c>
      <c r="D9067" s="6">
        <v>1014865</v>
      </c>
      <c r="E9067" s="6">
        <v>1633</v>
      </c>
      <c r="F9067" s="7" t="s">
        <v>19</v>
      </c>
      <c r="G9067" s="6">
        <v>65.516000000000005</v>
      </c>
    </row>
    <row r="9068" spans="1:7" ht="15" thickBot="1" x14ac:dyDescent="0.35">
      <c r="A9068" s="6">
        <v>176.5908</v>
      </c>
      <c r="B9068" s="19">
        <f>(A9068-G9068)/G9068</f>
        <v>1.3222187154805114</v>
      </c>
      <c r="C9068" s="30" t="s">
        <v>351</v>
      </c>
      <c r="D9068" s="6">
        <v>1007891</v>
      </c>
      <c r="E9068" s="6">
        <v>691</v>
      </c>
      <c r="F9068" s="7" t="s">
        <v>35</v>
      </c>
      <c r="G9068" s="6">
        <v>76.043999999999997</v>
      </c>
    </row>
    <row r="9069" spans="1:7" ht="15" thickBot="1" x14ac:dyDescent="0.35">
      <c r="A9069" s="6">
        <v>176.5908</v>
      </c>
      <c r="B9069" s="19">
        <f>(A9069-G9069)/G9069</f>
        <v>1.2901748197333609</v>
      </c>
      <c r="C9069" s="30" t="s">
        <v>248</v>
      </c>
      <c r="D9069" s="6">
        <v>1008045</v>
      </c>
      <c r="E9069" s="6">
        <v>1220</v>
      </c>
      <c r="F9069" s="7" t="s">
        <v>27</v>
      </c>
      <c r="G9069" s="6">
        <v>77.108000000000004</v>
      </c>
    </row>
    <row r="9070" spans="1:7" ht="15" thickBot="1" x14ac:dyDescent="0.35">
      <c r="A9070" s="6">
        <v>176.5908</v>
      </c>
      <c r="B9070" s="19">
        <f>(A9070-G9070)/G9070</f>
        <v>1.1148598802395209</v>
      </c>
      <c r="C9070" s="30" t="s">
        <v>49</v>
      </c>
      <c r="D9070" s="6">
        <v>1014343</v>
      </c>
      <c r="E9070" s="6">
        <v>899</v>
      </c>
      <c r="F9070" s="7" t="s">
        <v>23</v>
      </c>
      <c r="G9070" s="6">
        <v>83.5</v>
      </c>
    </row>
    <row r="9071" spans="1:7" ht="15" thickBot="1" x14ac:dyDescent="0.35">
      <c r="A9071" s="6">
        <v>176.5908</v>
      </c>
      <c r="B9071" s="19">
        <f>(A9071-G9071)/G9071</f>
        <v>1.0309932373372592</v>
      </c>
      <c r="C9071" s="30" t="s">
        <v>263</v>
      </c>
      <c r="D9071" s="6">
        <v>1007705</v>
      </c>
      <c r="E9071" s="6">
        <v>190</v>
      </c>
      <c r="F9071" s="7" t="s">
        <v>19</v>
      </c>
      <c r="G9071" s="6">
        <v>86.947999999999993</v>
      </c>
    </row>
    <row r="9072" spans="1:7" ht="15" thickBot="1" x14ac:dyDescent="0.35">
      <c r="A9072" s="6">
        <v>176.5908</v>
      </c>
      <c r="B9072" s="19">
        <f>(A9072-G9072)/G9072</f>
        <v>0.95681485749745132</v>
      </c>
      <c r="C9072" s="30" t="s">
        <v>177</v>
      </c>
      <c r="D9072" s="6">
        <v>1017231</v>
      </c>
      <c r="E9072" s="6">
        <v>826</v>
      </c>
      <c r="F9072" s="7" t="s">
        <v>31</v>
      </c>
      <c r="G9072" s="6">
        <v>90.244</v>
      </c>
    </row>
    <row r="9073" spans="1:7" ht="15" thickBot="1" x14ac:dyDescent="0.35">
      <c r="A9073" s="6">
        <v>176.5908</v>
      </c>
      <c r="B9073" s="19">
        <f>(A9073-G9073)/G9073</f>
        <v>0.61488404418757769</v>
      </c>
      <c r="C9073" s="30" t="s">
        <v>91</v>
      </c>
      <c r="D9073" s="6">
        <v>1014333</v>
      </c>
      <c r="E9073" s="6">
        <v>275</v>
      </c>
      <c r="F9073" s="7" t="s">
        <v>19</v>
      </c>
      <c r="G9073" s="6">
        <v>109.352</v>
      </c>
    </row>
    <row r="9074" spans="1:7" ht="15" thickBot="1" x14ac:dyDescent="0.35">
      <c r="A9074" s="6">
        <v>176.5908</v>
      </c>
      <c r="B9074" s="19">
        <f>(A9074-G9074)/G9074</f>
        <v>0.46436579540931405</v>
      </c>
      <c r="C9074" s="30" t="s">
        <v>79</v>
      </c>
      <c r="D9074" s="6">
        <v>1014671</v>
      </c>
      <c r="E9074" s="6">
        <v>2409</v>
      </c>
      <c r="F9074" s="7" t="s">
        <v>35</v>
      </c>
      <c r="G9074" s="6">
        <v>120.592</v>
      </c>
    </row>
    <row r="9075" spans="1:7" ht="15" thickBot="1" x14ac:dyDescent="0.35">
      <c r="A9075" s="6">
        <v>176.5908</v>
      </c>
      <c r="B9075" s="19">
        <f>(A9075-G9075)/G9075</f>
        <v>0.39385912291225972</v>
      </c>
      <c r="C9075" s="30" t="s">
        <v>291</v>
      </c>
      <c r="D9075" s="6">
        <v>1008652</v>
      </c>
      <c r="E9075" s="6">
        <v>125</v>
      </c>
      <c r="F9075" s="7" t="s">
        <v>19</v>
      </c>
      <c r="G9075" s="6">
        <v>126.69199999999999</v>
      </c>
    </row>
    <row r="9076" spans="1:7" ht="15" thickBot="1" x14ac:dyDescent="0.35">
      <c r="A9076" s="6">
        <v>176.5908</v>
      </c>
      <c r="B9076" s="19">
        <f>(A9076-G9076)/G9076</f>
        <v>0.28564314627682819</v>
      </c>
      <c r="C9076" s="30" t="s">
        <v>73</v>
      </c>
      <c r="D9076" s="6">
        <v>1008370</v>
      </c>
      <c r="E9076" s="6">
        <v>2109</v>
      </c>
      <c r="F9076" s="7" t="s">
        <v>25</v>
      </c>
      <c r="G9076" s="6">
        <v>137.35599999999999</v>
      </c>
    </row>
    <row r="9077" spans="1:7" ht="15" thickBot="1" x14ac:dyDescent="0.35">
      <c r="A9077" s="6">
        <v>176.5908</v>
      </c>
      <c r="B9077" s="19">
        <f>(A9077-G9077)/G9077</f>
        <v>0.56092705865714376</v>
      </c>
      <c r="C9077" s="30" t="s">
        <v>218</v>
      </c>
      <c r="D9077" s="6">
        <v>1006109</v>
      </c>
      <c r="E9077" s="6">
        <v>566</v>
      </c>
      <c r="F9077" s="7" t="s">
        <v>19</v>
      </c>
      <c r="G9077" s="6">
        <v>113.13200000000001</v>
      </c>
    </row>
    <row r="9078" spans="1:7" ht="15" thickBot="1" x14ac:dyDescent="0.35">
      <c r="A9078" s="6">
        <v>176.61696000000001</v>
      </c>
      <c r="B9078" s="19">
        <f>(A9078-G9078)/G9078</f>
        <v>-0.56930625851550465</v>
      </c>
      <c r="C9078" s="30" t="s">
        <v>266</v>
      </c>
      <c r="D9078" s="6">
        <v>1001186</v>
      </c>
      <c r="E9078" s="6">
        <v>1186</v>
      </c>
      <c r="F9078" s="7" t="s">
        <v>31</v>
      </c>
      <c r="G9078" s="6">
        <v>410.07551999999998</v>
      </c>
    </row>
    <row r="9079" spans="1:7" ht="15" thickBot="1" x14ac:dyDescent="0.35">
      <c r="A9079" s="6">
        <v>176.6336</v>
      </c>
      <c r="B9079" s="19">
        <f>(A9079-G9079)/G9079</f>
        <v>-0.1599628665783987</v>
      </c>
      <c r="C9079" s="30" t="s">
        <v>55</v>
      </c>
      <c r="D9079" s="6">
        <v>1002364</v>
      </c>
      <c r="E9079" s="6">
        <v>2364</v>
      </c>
      <c r="F9079" s="7" t="s">
        <v>17</v>
      </c>
      <c r="G9079" s="6">
        <v>210.2688</v>
      </c>
    </row>
    <row r="9080" spans="1:7" ht="15" thickBot="1" x14ac:dyDescent="0.35">
      <c r="A9080" s="6">
        <v>176.65024</v>
      </c>
      <c r="B9080" s="19">
        <f>(A9080-G9080)/G9080</f>
        <v>1.0961117861482381</v>
      </c>
      <c r="C9080" s="30" t="s">
        <v>68</v>
      </c>
      <c r="D9080" s="6">
        <v>1001577</v>
      </c>
      <c r="E9080" s="6">
        <v>1577</v>
      </c>
      <c r="F9080" s="7" t="s">
        <v>21</v>
      </c>
      <c r="G9080" s="6">
        <v>84.275199999999998</v>
      </c>
    </row>
    <row r="9081" spans="1:7" ht="15" thickBot="1" x14ac:dyDescent="0.35">
      <c r="A9081" s="6">
        <v>176.74592000000001</v>
      </c>
      <c r="B9081" s="19">
        <f>(A9081-G9081)/G9081</f>
        <v>-0.35198429738297532</v>
      </c>
      <c r="C9081" s="30" t="s">
        <v>40</v>
      </c>
      <c r="D9081" s="6">
        <v>1001347</v>
      </c>
      <c r="E9081" s="6">
        <v>1347</v>
      </c>
      <c r="F9081" s="7" t="s">
        <v>17</v>
      </c>
      <c r="G9081" s="6">
        <v>272.74943999999999</v>
      </c>
    </row>
    <row r="9082" spans="1:7" ht="15" thickBot="1" x14ac:dyDescent="0.35">
      <c r="A9082" s="6">
        <v>176.74592000000001</v>
      </c>
      <c r="B9082" s="19">
        <f>(A9082-G9082)/G9082</f>
        <v>-0.73111509653122408</v>
      </c>
      <c r="C9082" s="30" t="s">
        <v>310</v>
      </c>
      <c r="D9082" s="6">
        <v>1001177</v>
      </c>
      <c r="E9082" s="6">
        <v>1177</v>
      </c>
      <c r="F9082" s="7" t="s">
        <v>21</v>
      </c>
      <c r="G9082" s="6">
        <v>657.32928000000004</v>
      </c>
    </row>
    <row r="9083" spans="1:7" ht="15" thickBot="1" x14ac:dyDescent="0.35">
      <c r="A9083" s="6">
        <v>177.03899999999999</v>
      </c>
      <c r="B9083" s="19">
        <f>(A9083-G9083)/G9083</f>
        <v>126.91835260115607</v>
      </c>
      <c r="C9083" s="30" t="s">
        <v>113</v>
      </c>
      <c r="D9083" s="6">
        <v>1014822</v>
      </c>
      <c r="E9083" s="6">
        <v>1764</v>
      </c>
      <c r="F9083" s="7" t="s">
        <v>31</v>
      </c>
      <c r="G9083" s="6">
        <v>1.3839999999999999</v>
      </c>
    </row>
    <row r="9084" spans="1:7" ht="15" thickBot="1" x14ac:dyDescent="0.35">
      <c r="A9084" s="6">
        <v>177.03899999999999</v>
      </c>
      <c r="B9084" s="19">
        <f>(A9084-G9084)/G9084</f>
        <v>21.885082730093071</v>
      </c>
      <c r="C9084" s="30" t="s">
        <v>221</v>
      </c>
      <c r="D9084" s="6">
        <v>1007537</v>
      </c>
      <c r="E9084" s="6">
        <v>715</v>
      </c>
      <c r="F9084" s="7" t="s">
        <v>35</v>
      </c>
      <c r="G9084" s="6">
        <v>7.7359999999999998</v>
      </c>
    </row>
    <row r="9085" spans="1:7" ht="15" thickBot="1" x14ac:dyDescent="0.35">
      <c r="A9085" s="6">
        <v>177.03899999999999</v>
      </c>
      <c r="B9085" s="19">
        <f>(A9085-G9085)/G9085</f>
        <v>5.7202778621317938</v>
      </c>
      <c r="C9085" s="30" t="s">
        <v>210</v>
      </c>
      <c r="D9085" s="6">
        <v>1006301</v>
      </c>
      <c r="E9085" s="6">
        <v>2691</v>
      </c>
      <c r="F9085" s="7" t="s">
        <v>25</v>
      </c>
      <c r="G9085" s="6">
        <v>26.344000000000001</v>
      </c>
    </row>
    <row r="9086" spans="1:7" ht="15" thickBot="1" x14ac:dyDescent="0.35">
      <c r="A9086" s="6">
        <v>177.03899999999999</v>
      </c>
      <c r="B9086" s="19">
        <f>(A9086-G9086)/G9086</f>
        <v>4.8840401488965695</v>
      </c>
      <c r="C9086" s="30" t="s">
        <v>116</v>
      </c>
      <c r="D9086" s="6">
        <v>1012979</v>
      </c>
      <c r="E9086" s="6">
        <v>2739</v>
      </c>
      <c r="F9086" s="7" t="s">
        <v>17</v>
      </c>
      <c r="G9086" s="6">
        <v>30.088000000000001</v>
      </c>
    </row>
    <row r="9087" spans="1:7" ht="15" thickBot="1" x14ac:dyDescent="0.35">
      <c r="A9087" s="6">
        <v>177.03899999999999</v>
      </c>
      <c r="B9087" s="19">
        <f>(A9087-G9087)/G9087</f>
        <v>4.8840401488965695</v>
      </c>
      <c r="C9087" s="30" t="s">
        <v>362</v>
      </c>
      <c r="D9087" s="6">
        <v>1015512</v>
      </c>
      <c r="E9087" s="6">
        <v>2252</v>
      </c>
      <c r="F9087" s="7" t="s">
        <v>19</v>
      </c>
      <c r="G9087" s="6">
        <v>30.088000000000001</v>
      </c>
    </row>
    <row r="9088" spans="1:7" ht="15" thickBot="1" x14ac:dyDescent="0.35">
      <c r="A9088" s="6">
        <v>177.03899999999999</v>
      </c>
      <c r="B9088" s="19">
        <f>(A9088-G9088)/G9088</f>
        <v>4.8840401488965695</v>
      </c>
      <c r="C9088" s="30" t="s">
        <v>127</v>
      </c>
      <c r="D9088" s="6">
        <v>1018602</v>
      </c>
      <c r="E9088" s="6">
        <v>952</v>
      </c>
      <c r="F9088" s="7" t="s">
        <v>21</v>
      </c>
      <c r="G9088" s="6">
        <v>30.088000000000001</v>
      </c>
    </row>
    <row r="9089" spans="1:7" ht="15" thickBot="1" x14ac:dyDescent="0.35">
      <c r="A9089" s="6">
        <v>177.03899999999999</v>
      </c>
      <c r="B9089" s="19">
        <f>(A9089-G9089)/G9089</f>
        <v>3.1613153441143291</v>
      </c>
      <c r="C9089" s="30" t="s">
        <v>342</v>
      </c>
      <c r="D9089" s="6">
        <v>1009168</v>
      </c>
      <c r="E9089" s="6">
        <v>266</v>
      </c>
      <c r="F9089" s="7" t="s">
        <v>19</v>
      </c>
      <c r="G9089" s="6">
        <v>42.543999999999997</v>
      </c>
    </row>
    <row r="9090" spans="1:7" ht="15" thickBot="1" x14ac:dyDescent="0.35">
      <c r="A9090" s="6">
        <v>177.03899999999999</v>
      </c>
      <c r="B9090" s="19">
        <f>(A9090-G9090)/G9090</f>
        <v>2.7709593592911301</v>
      </c>
      <c r="C9090" s="30" t="s">
        <v>361</v>
      </c>
      <c r="D9090" s="6">
        <v>1019435</v>
      </c>
      <c r="E9090" s="6">
        <v>2430</v>
      </c>
      <c r="F9090" s="7" t="s">
        <v>21</v>
      </c>
      <c r="G9090" s="6">
        <v>46.948</v>
      </c>
    </row>
    <row r="9091" spans="1:7" ht="15" thickBot="1" x14ac:dyDescent="0.35">
      <c r="A9091" s="6">
        <v>177.03899999999999</v>
      </c>
      <c r="B9091" s="19">
        <f>(A9091-G9091)/G9091</f>
        <v>0.83513351024131355</v>
      </c>
      <c r="C9091" s="30" t="s">
        <v>16</v>
      </c>
      <c r="D9091" s="6">
        <v>1007200</v>
      </c>
      <c r="E9091" s="6">
        <v>1710</v>
      </c>
      <c r="F9091" s="7" t="s">
        <v>23</v>
      </c>
      <c r="G9091" s="6">
        <v>96.471999999999994</v>
      </c>
    </row>
    <row r="9092" spans="1:7" ht="15" thickBot="1" x14ac:dyDescent="0.35">
      <c r="A9092" s="6">
        <v>177.03899999999999</v>
      </c>
      <c r="B9092" s="19">
        <f>(A9092-G9092)/G9092</f>
        <v>0.69785752646923405</v>
      </c>
      <c r="C9092" s="30" t="s">
        <v>384</v>
      </c>
      <c r="D9092" s="6">
        <v>1018092</v>
      </c>
      <c r="E9092" s="6">
        <v>2247</v>
      </c>
      <c r="F9092" s="7" t="s">
        <v>35</v>
      </c>
      <c r="G9092" s="6">
        <v>104.27200000000001</v>
      </c>
    </row>
    <row r="9093" spans="1:7" ht="15" thickBot="1" x14ac:dyDescent="0.35">
      <c r="A9093" s="6">
        <v>177.03899999999999</v>
      </c>
      <c r="B9093" s="19">
        <f>(A9093-G9093)/G9093</f>
        <v>0.61102719033232622</v>
      </c>
      <c r="C9093" s="30" t="s">
        <v>245</v>
      </c>
      <c r="D9093" s="6">
        <v>1017015</v>
      </c>
      <c r="E9093" s="6">
        <v>1269</v>
      </c>
      <c r="F9093" s="7" t="s">
        <v>19</v>
      </c>
      <c r="G9093" s="6">
        <v>109.892</v>
      </c>
    </row>
    <row r="9094" spans="1:7" ht="15" thickBot="1" x14ac:dyDescent="0.35">
      <c r="A9094" s="6">
        <v>177.03899999999999</v>
      </c>
      <c r="B9094" s="19">
        <f>(A9094-G9094)/G9094</f>
        <v>0.15163795795170676</v>
      </c>
      <c r="C9094" s="30" t="s">
        <v>184</v>
      </c>
      <c r="D9094" s="6">
        <v>1016022</v>
      </c>
      <c r="E9094" s="6">
        <v>2779</v>
      </c>
      <c r="F9094" s="7" t="s">
        <v>31</v>
      </c>
      <c r="G9094" s="6">
        <v>153.72800000000001</v>
      </c>
    </row>
    <row r="9095" spans="1:7" ht="15" thickBot="1" x14ac:dyDescent="0.35">
      <c r="A9095" s="6">
        <v>177.03899999999999</v>
      </c>
      <c r="B9095" s="19">
        <f>(A9095-G9095)/G9095</f>
        <v>9.5565484294165587E-2</v>
      </c>
      <c r="C9095" s="30" t="s">
        <v>252</v>
      </c>
      <c r="D9095" s="6">
        <v>1017708</v>
      </c>
      <c r="E9095" s="6">
        <v>2415</v>
      </c>
      <c r="F9095" s="7" t="s">
        <v>23</v>
      </c>
      <c r="G9095" s="6">
        <v>161.596</v>
      </c>
    </row>
    <row r="9096" spans="1:7" ht="15" thickBot="1" x14ac:dyDescent="0.35">
      <c r="A9096" s="6">
        <v>177.03899999999999</v>
      </c>
      <c r="B9096" s="19">
        <f>(A9096-G9096)/G9096</f>
        <v>1.116606885837646E-2</v>
      </c>
      <c r="C9096" s="30" t="s">
        <v>143</v>
      </c>
      <c r="D9096" s="6">
        <v>1010996</v>
      </c>
      <c r="E9096" s="6">
        <v>2244</v>
      </c>
      <c r="F9096" s="7" t="s">
        <v>17</v>
      </c>
      <c r="G9096" s="6">
        <v>175.084</v>
      </c>
    </row>
    <row r="9097" spans="1:7" ht="15" thickBot="1" x14ac:dyDescent="0.35">
      <c r="A9097" s="6">
        <v>177.03899999999999</v>
      </c>
      <c r="B9097" s="19">
        <f>(A9097-G9097)/G9097</f>
        <v>1.116606885837646E-2</v>
      </c>
      <c r="C9097" s="30" t="s">
        <v>168</v>
      </c>
      <c r="D9097" s="6">
        <v>1012013</v>
      </c>
      <c r="E9097" s="6">
        <v>1167</v>
      </c>
      <c r="F9097" s="7" t="s">
        <v>23</v>
      </c>
      <c r="G9097" s="6">
        <v>175.084</v>
      </c>
    </row>
    <row r="9098" spans="1:7" ht="15" thickBot="1" x14ac:dyDescent="0.35">
      <c r="A9098" s="6">
        <v>177.03899999999999</v>
      </c>
      <c r="B9098" s="19">
        <f>(A9098-G9098)/G9098</f>
        <v>4.7160174339416425E-3</v>
      </c>
      <c r="C9098" s="30" t="s">
        <v>110</v>
      </c>
      <c r="D9098" s="6">
        <v>1017038</v>
      </c>
      <c r="E9098" s="6">
        <v>1477</v>
      </c>
      <c r="F9098" s="7" t="s">
        <v>19</v>
      </c>
      <c r="G9098" s="6">
        <v>176.208</v>
      </c>
    </row>
    <row r="9099" spans="1:7" ht="15" thickBot="1" x14ac:dyDescent="0.35">
      <c r="A9099" s="6">
        <v>177.03899999999999</v>
      </c>
      <c r="B9099" s="19">
        <f>(A9099-G9099)/G9099</f>
        <v>-0.1829170358883474</v>
      </c>
      <c r="C9099" s="30" t="s">
        <v>272</v>
      </c>
      <c r="D9099" s="6">
        <v>1014535</v>
      </c>
      <c r="E9099" s="6">
        <v>1088</v>
      </c>
      <c r="F9099" s="7" t="s">
        <v>23</v>
      </c>
      <c r="G9099" s="6">
        <v>216.672</v>
      </c>
    </row>
    <row r="9100" spans="1:7" ht="15" thickBot="1" x14ac:dyDescent="0.35">
      <c r="A9100" s="6">
        <v>177.03899999999999</v>
      </c>
      <c r="B9100" s="19">
        <f>(A9100-G9100)/G9100</f>
        <v>-0.19130732687739815</v>
      </c>
      <c r="C9100" s="30" t="s">
        <v>38</v>
      </c>
      <c r="D9100" s="6">
        <v>1012966</v>
      </c>
      <c r="E9100" s="6">
        <v>784</v>
      </c>
      <c r="F9100" s="7" t="s">
        <v>17</v>
      </c>
      <c r="G9100" s="6">
        <v>218.92</v>
      </c>
    </row>
    <row r="9101" spans="1:7" ht="15" thickBot="1" x14ac:dyDescent="0.35">
      <c r="A9101" s="6">
        <v>177.03899999999999</v>
      </c>
      <c r="B9101" s="19">
        <f>(A9101-G9101)/G9101</f>
        <v>-0.2308003128258603</v>
      </c>
      <c r="C9101" s="30" t="s">
        <v>185</v>
      </c>
      <c r="D9101" s="6">
        <v>1011749</v>
      </c>
      <c r="E9101" s="6">
        <v>1011</v>
      </c>
      <c r="F9101" s="7" t="s">
        <v>19</v>
      </c>
      <c r="G9101" s="6">
        <v>230.16</v>
      </c>
    </row>
    <row r="9102" spans="1:7" ht="15" thickBot="1" x14ac:dyDescent="0.35">
      <c r="A9102" s="6">
        <v>177.07560000000001</v>
      </c>
      <c r="B9102" s="19">
        <f>(A9102-G9102)/G9102</f>
        <v>-0.37836452587707964</v>
      </c>
      <c r="C9102" s="30" t="s">
        <v>286</v>
      </c>
      <c r="D9102" s="6">
        <v>1002964</v>
      </c>
      <c r="E9102" s="6">
        <v>2249</v>
      </c>
      <c r="F9102" s="7" t="s">
        <v>21</v>
      </c>
      <c r="G9102" s="6">
        <v>284.8544</v>
      </c>
    </row>
    <row r="9103" spans="1:7" ht="15" thickBot="1" x14ac:dyDescent="0.35">
      <c r="A9103" s="6">
        <v>177.09943680000001</v>
      </c>
      <c r="B9103" s="19">
        <f>(A9103-G9103)/G9103</f>
        <v>-0.2252793202831985</v>
      </c>
      <c r="C9103" s="30" t="s">
        <v>296</v>
      </c>
      <c r="D9103" s="6">
        <v>1000044</v>
      </c>
      <c r="E9103" s="6">
        <v>44</v>
      </c>
      <c r="F9103" s="7" t="s">
        <v>21</v>
      </c>
      <c r="G9103" s="6">
        <v>228.597792</v>
      </c>
    </row>
    <row r="9104" spans="1:7" ht="15" thickBot="1" x14ac:dyDescent="0.35">
      <c r="A9104" s="6">
        <v>177.10679999999999</v>
      </c>
      <c r="B9104" s="19">
        <f>(A9104-G9104)/G9104</f>
        <v>5.2319417858349286</v>
      </c>
      <c r="C9104" s="30" t="s">
        <v>224</v>
      </c>
      <c r="D9104" s="6">
        <v>1004051</v>
      </c>
      <c r="E9104" s="6">
        <v>2704</v>
      </c>
      <c r="F9104" s="7" t="s">
        <v>17</v>
      </c>
      <c r="G9104" s="6">
        <v>28.4192</v>
      </c>
    </row>
    <row r="9105" spans="1:7" ht="15" thickBot="1" x14ac:dyDescent="0.35">
      <c r="A9105" s="6">
        <v>177.12863999999999</v>
      </c>
      <c r="B9105" s="19">
        <f>(A9105-G9105)/G9105</f>
        <v>1.9809599461460785</v>
      </c>
      <c r="C9105" s="30" t="s">
        <v>142</v>
      </c>
      <c r="D9105" s="6">
        <v>1018171</v>
      </c>
      <c r="E9105" s="6">
        <v>1641</v>
      </c>
      <c r="F9105" s="7" t="s">
        <v>87</v>
      </c>
      <c r="G9105" s="6">
        <v>59.42</v>
      </c>
    </row>
    <row r="9106" spans="1:7" ht="15" thickBot="1" x14ac:dyDescent="0.35">
      <c r="A9106" s="6">
        <v>177.12863999999999</v>
      </c>
      <c r="B9106" s="19">
        <f>(A9106-G9106)/G9106</f>
        <v>1.8722942206654989</v>
      </c>
      <c r="C9106" s="30" t="s">
        <v>34</v>
      </c>
      <c r="D9106" s="6">
        <v>1010301</v>
      </c>
      <c r="E9106" s="6">
        <v>2795</v>
      </c>
      <c r="F9106" s="7" t="s">
        <v>87</v>
      </c>
      <c r="G9106" s="6">
        <v>61.667999999999999</v>
      </c>
    </row>
    <row r="9107" spans="1:7" ht="15" thickBot="1" x14ac:dyDescent="0.35">
      <c r="A9107" s="6">
        <v>177.12863999999999</v>
      </c>
      <c r="B9107" s="19">
        <f>(A9107-G9107)/G9107</f>
        <v>0.13704352291693406</v>
      </c>
      <c r="C9107" s="30" t="s">
        <v>246</v>
      </c>
      <c r="D9107" s="6">
        <v>1008766</v>
      </c>
      <c r="E9107" s="6">
        <v>2233</v>
      </c>
      <c r="F9107" s="7" t="s">
        <v>87</v>
      </c>
      <c r="G9107" s="6">
        <v>155.78</v>
      </c>
    </row>
    <row r="9108" spans="1:7" ht="15" thickBot="1" x14ac:dyDescent="0.35">
      <c r="A9108" s="6">
        <v>177.12863999999999</v>
      </c>
      <c r="B9108" s="19">
        <f>(A9108-G9108)/G9108</f>
        <v>-0.17865192714322817</v>
      </c>
      <c r="C9108" s="30" t="s">
        <v>181</v>
      </c>
      <c r="D9108" s="6">
        <v>1010378</v>
      </c>
      <c r="E9108" s="6">
        <v>67</v>
      </c>
      <c r="F9108" s="7" t="s">
        <v>87</v>
      </c>
      <c r="G9108" s="6">
        <v>215.65600000000001</v>
      </c>
    </row>
    <row r="9109" spans="1:7" ht="15" thickBot="1" x14ac:dyDescent="0.35">
      <c r="A9109" s="6">
        <v>177.23159999999999</v>
      </c>
      <c r="B9109" s="19">
        <f>(A9109-G9109)/G9109</f>
        <v>0.89524946104096081</v>
      </c>
      <c r="C9109" s="30" t="s">
        <v>234</v>
      </c>
      <c r="D9109" s="6">
        <v>1004929</v>
      </c>
      <c r="E9109" s="6">
        <v>1072</v>
      </c>
      <c r="F9109" s="7" t="s">
        <v>17</v>
      </c>
      <c r="G9109" s="6">
        <v>93.513599999999997</v>
      </c>
    </row>
    <row r="9110" spans="1:7" ht="15" thickBot="1" x14ac:dyDescent="0.35">
      <c r="A9110" s="6">
        <v>177.31584000000001</v>
      </c>
      <c r="B9110" s="19">
        <f>(A9110-G9110)/G9110</f>
        <v>-0.38967862170146111</v>
      </c>
      <c r="C9110" s="30" t="s">
        <v>49</v>
      </c>
      <c r="D9110" s="6">
        <v>1001201</v>
      </c>
      <c r="E9110" s="6">
        <v>1201</v>
      </c>
      <c r="F9110" s="7" t="s">
        <v>23</v>
      </c>
      <c r="G9110" s="6">
        <v>290.52864</v>
      </c>
    </row>
    <row r="9111" spans="1:7" ht="15" thickBot="1" x14ac:dyDescent="0.35">
      <c r="A9111" s="6">
        <v>177.4872</v>
      </c>
      <c r="B9111" s="19">
        <f>(A9111-G9111)/G9111</f>
        <v>125.41538461538462</v>
      </c>
      <c r="C9111" s="30" t="s">
        <v>296</v>
      </c>
      <c r="D9111" s="6">
        <v>1017574</v>
      </c>
      <c r="E9111" s="6">
        <v>31</v>
      </c>
      <c r="F9111" s="7" t="s">
        <v>35</v>
      </c>
      <c r="G9111" s="6">
        <v>1.4039999999999999</v>
      </c>
    </row>
    <row r="9112" spans="1:7" ht="15" thickBot="1" x14ac:dyDescent="0.35">
      <c r="A9112" s="6">
        <v>177.4872</v>
      </c>
      <c r="B9112" s="19">
        <f>(A9112-G9112)/G9112</f>
        <v>22.907219827586204</v>
      </c>
      <c r="C9112" s="30" t="s">
        <v>321</v>
      </c>
      <c r="D9112" s="6">
        <v>1007914</v>
      </c>
      <c r="E9112" s="6">
        <v>1167</v>
      </c>
      <c r="F9112" s="7" t="s">
        <v>19</v>
      </c>
      <c r="G9112" s="6">
        <v>7.4240000000000004</v>
      </c>
    </row>
    <row r="9113" spans="1:7" ht="15" thickBot="1" x14ac:dyDescent="0.35">
      <c r="A9113" s="6">
        <v>177.4872</v>
      </c>
      <c r="B9113" s="19">
        <f>(A9113-G9113)/G9113</f>
        <v>4.3986859715293836</v>
      </c>
      <c r="C9113" s="30" t="s">
        <v>277</v>
      </c>
      <c r="D9113" s="6">
        <v>1016715</v>
      </c>
      <c r="E9113" s="6">
        <v>1586</v>
      </c>
      <c r="F9113" s="7" t="s">
        <v>31</v>
      </c>
      <c r="G9113" s="6">
        <v>32.875999999999998</v>
      </c>
    </row>
    <row r="9114" spans="1:7" ht="15" thickBot="1" x14ac:dyDescent="0.35">
      <c r="A9114" s="6">
        <v>177.4872</v>
      </c>
      <c r="B9114" s="19">
        <f>(A9114-G9114)/G9114</f>
        <v>3.7492026115808632</v>
      </c>
      <c r="C9114" s="30" t="s">
        <v>100</v>
      </c>
      <c r="D9114" s="6">
        <v>1010640</v>
      </c>
      <c r="E9114" s="6">
        <v>522</v>
      </c>
      <c r="F9114" s="7" t="s">
        <v>42</v>
      </c>
      <c r="G9114" s="6">
        <v>37.372</v>
      </c>
    </row>
    <row r="9115" spans="1:7" ht="15" thickBot="1" x14ac:dyDescent="0.35">
      <c r="A9115" s="6">
        <v>177.4872</v>
      </c>
      <c r="B9115" s="19">
        <f>(A9115-G9115)/G9115</f>
        <v>1.8417958242602792</v>
      </c>
      <c r="C9115" s="30" t="s">
        <v>211</v>
      </c>
      <c r="D9115" s="6">
        <v>1007757</v>
      </c>
      <c r="E9115" s="6">
        <v>1065</v>
      </c>
      <c r="F9115" s="7" t="s">
        <v>23</v>
      </c>
      <c r="G9115" s="6">
        <v>62.456000000000003</v>
      </c>
    </row>
    <row r="9116" spans="1:7" ht="15" thickBot="1" x14ac:dyDescent="0.35">
      <c r="A9116" s="6">
        <v>177.4872</v>
      </c>
      <c r="B9116" s="19">
        <f>(A9116-G9116)/G9116</f>
        <v>0.99253671022497658</v>
      </c>
      <c r="C9116" s="30" t="s">
        <v>113</v>
      </c>
      <c r="D9116" s="6">
        <v>1012168</v>
      </c>
      <c r="E9116" s="6">
        <v>1064</v>
      </c>
      <c r="F9116" s="7" t="s">
        <v>27</v>
      </c>
      <c r="G9116" s="6">
        <v>89.075999999999993</v>
      </c>
    </row>
    <row r="9117" spans="1:7" ht="15" thickBot="1" x14ac:dyDescent="0.35">
      <c r="A9117" s="6">
        <v>177.4872</v>
      </c>
      <c r="B9117" s="19">
        <f>(A9117-G9117)/G9117</f>
        <v>0.80821549370389978</v>
      </c>
      <c r="C9117" s="30" t="s">
        <v>244</v>
      </c>
      <c r="D9117" s="6">
        <v>1007631</v>
      </c>
      <c r="E9117" s="6">
        <v>1471</v>
      </c>
      <c r="F9117" s="7" t="s">
        <v>25</v>
      </c>
      <c r="G9117" s="6">
        <v>98.156000000000006</v>
      </c>
    </row>
    <row r="9118" spans="1:7" ht="15" thickBot="1" x14ac:dyDescent="0.35">
      <c r="A9118" s="6">
        <v>177.4872</v>
      </c>
      <c r="B9118" s="19">
        <f>(A9118-G9118)/G9118</f>
        <v>0.71174292107090498</v>
      </c>
      <c r="C9118" s="30" t="s">
        <v>263</v>
      </c>
      <c r="D9118" s="6">
        <v>1011098</v>
      </c>
      <c r="E9118" s="6">
        <v>1184</v>
      </c>
      <c r="F9118" s="7" t="s">
        <v>35</v>
      </c>
      <c r="G9118" s="6">
        <v>103.688</v>
      </c>
    </row>
    <row r="9119" spans="1:7" ht="15" thickBot="1" x14ac:dyDescent="0.35">
      <c r="A9119" s="6">
        <v>177.4872</v>
      </c>
      <c r="B9119" s="19">
        <f>(A9119-G9119)/G9119</f>
        <v>0.42135306553911206</v>
      </c>
      <c r="C9119" s="30" t="s">
        <v>193</v>
      </c>
      <c r="D9119" s="6">
        <v>1005793</v>
      </c>
      <c r="E9119" s="6">
        <v>395</v>
      </c>
      <c r="F9119" s="7" t="s">
        <v>27</v>
      </c>
      <c r="G9119" s="6">
        <v>124.872</v>
      </c>
    </row>
    <row r="9120" spans="1:7" ht="15" thickBot="1" x14ac:dyDescent="0.35">
      <c r="A9120" s="6">
        <v>177.4872</v>
      </c>
      <c r="B9120" s="19">
        <f>(A9120-G9120)/G9120</f>
        <v>9.4681008536043859E-2</v>
      </c>
      <c r="C9120" s="30" t="s">
        <v>53</v>
      </c>
      <c r="D9120" s="6">
        <v>1016092</v>
      </c>
      <c r="E9120" s="6">
        <v>1190</v>
      </c>
      <c r="F9120" s="7" t="s">
        <v>21</v>
      </c>
      <c r="G9120" s="6">
        <v>162.136</v>
      </c>
    </row>
    <row r="9121" spans="1:7" ht="15" thickBot="1" x14ac:dyDescent="0.35">
      <c r="A9121" s="6">
        <v>177.4872</v>
      </c>
      <c r="B9121" s="19">
        <f>(A9121-G9121)/G9121</f>
        <v>8.714443219404637E-2</v>
      </c>
      <c r="C9121" s="30" t="s">
        <v>45</v>
      </c>
      <c r="D9121" s="6">
        <v>1014904</v>
      </c>
      <c r="E9121" s="6">
        <v>323</v>
      </c>
      <c r="F9121" s="7" t="s">
        <v>31</v>
      </c>
      <c r="G9121" s="6">
        <v>163.26</v>
      </c>
    </row>
    <row r="9122" spans="1:7" ht="15" thickBot="1" x14ac:dyDescent="0.35">
      <c r="A9122" s="6">
        <v>177.4872</v>
      </c>
      <c r="B9122" s="19">
        <f>(A9122-G9122)/G9122</f>
        <v>-5.9082234191441554E-2</v>
      </c>
      <c r="C9122" s="30" t="s">
        <v>136</v>
      </c>
      <c r="D9122" s="6">
        <v>1007241</v>
      </c>
      <c r="E9122" s="6">
        <v>1093</v>
      </c>
      <c r="F9122" s="7" t="s">
        <v>35</v>
      </c>
      <c r="G9122" s="6">
        <v>188.63200000000001</v>
      </c>
    </row>
    <row r="9123" spans="1:7" ht="15" thickBot="1" x14ac:dyDescent="0.35">
      <c r="A9123" s="6">
        <v>177.4872</v>
      </c>
      <c r="B9123" s="19">
        <f>(A9123-G9123)/G9123</f>
        <v>-0.23808231880076242</v>
      </c>
      <c r="C9123" s="30" t="s">
        <v>222</v>
      </c>
      <c r="D9123" s="6">
        <v>1009673</v>
      </c>
      <c r="E9123" s="6">
        <v>1185</v>
      </c>
      <c r="F9123" s="7" t="s">
        <v>23</v>
      </c>
      <c r="G9123" s="6">
        <v>232.94800000000001</v>
      </c>
    </row>
    <row r="9124" spans="1:7" ht="15" thickBot="1" x14ac:dyDescent="0.35">
      <c r="A9124" s="6">
        <v>177.4872</v>
      </c>
      <c r="B9124" s="19">
        <f>(A9124-G9124)/G9124</f>
        <v>0.22172416641427345</v>
      </c>
      <c r="C9124" s="30" t="s">
        <v>34</v>
      </c>
      <c r="D9124" s="6">
        <v>1011692</v>
      </c>
      <c r="E9124" s="6">
        <v>789</v>
      </c>
      <c r="F9124" s="7" t="s">
        <v>42</v>
      </c>
      <c r="G9124" s="6">
        <v>145.27600000000001</v>
      </c>
    </row>
    <row r="9125" spans="1:7" ht="15" thickBot="1" x14ac:dyDescent="0.35">
      <c r="A9125" s="6">
        <v>177.4872</v>
      </c>
      <c r="B9125" s="19">
        <f>(A9125-G9125)/G9125</f>
        <v>7.9710920770878047E-2</v>
      </c>
      <c r="C9125" s="30" t="s">
        <v>379</v>
      </c>
      <c r="D9125" s="6">
        <v>1014749</v>
      </c>
      <c r="E9125" s="6">
        <v>1531</v>
      </c>
      <c r="F9125" s="7" t="s">
        <v>42</v>
      </c>
      <c r="G9125" s="6">
        <v>164.38399999999999</v>
      </c>
    </row>
    <row r="9126" spans="1:7" ht="15" thickBot="1" x14ac:dyDescent="0.35">
      <c r="A9126" s="6">
        <v>177.50154240000001</v>
      </c>
      <c r="B9126" s="19">
        <f>(A9126-G9126)/G9126</f>
        <v>4.8025275386765834E-2</v>
      </c>
      <c r="C9126" s="30" t="s">
        <v>56</v>
      </c>
      <c r="D9126" s="6">
        <v>1000011</v>
      </c>
      <c r="E9126" s="6">
        <v>11</v>
      </c>
      <c r="F9126" s="7" t="s">
        <v>19</v>
      </c>
      <c r="G9126" s="6">
        <v>169.367616</v>
      </c>
    </row>
    <row r="9127" spans="1:7" ht="15" thickBot="1" x14ac:dyDescent="0.35">
      <c r="A9127" s="6">
        <v>177.63720000000001</v>
      </c>
      <c r="B9127" s="19">
        <f>(A9127-G9127)/G9127</f>
        <v>-0.1637548582447049</v>
      </c>
      <c r="C9127" s="30" t="s">
        <v>148</v>
      </c>
      <c r="D9127" s="6">
        <v>1005211</v>
      </c>
      <c r="E9127" s="6">
        <v>1942</v>
      </c>
      <c r="F9127" s="7" t="s">
        <v>17</v>
      </c>
      <c r="G9127" s="6">
        <v>212.42240000000001</v>
      </c>
    </row>
    <row r="9128" spans="1:7" ht="15" thickBot="1" x14ac:dyDescent="0.35">
      <c r="A9128" s="6">
        <v>177.8348</v>
      </c>
      <c r="B9128" s="19">
        <f>(A9128-G9128)/G9128</f>
        <v>1.4710260115606935</v>
      </c>
      <c r="C9128" s="30" t="s">
        <v>43</v>
      </c>
      <c r="D9128" s="6">
        <v>1002657</v>
      </c>
      <c r="E9128" s="6">
        <v>2657</v>
      </c>
      <c r="F9128" s="7" t="s">
        <v>25</v>
      </c>
      <c r="G9128" s="6">
        <v>71.968000000000004</v>
      </c>
    </row>
    <row r="9129" spans="1:7" ht="15" thickBot="1" x14ac:dyDescent="0.35">
      <c r="A9129" s="6">
        <v>177.84576000000001</v>
      </c>
      <c r="B9129" s="19">
        <f>(A9129-G9129)/G9129</f>
        <v>0.80554071065989863</v>
      </c>
      <c r="C9129" s="30" t="s">
        <v>20</v>
      </c>
      <c r="D9129" s="6">
        <v>1009684</v>
      </c>
      <c r="E9129" s="6">
        <v>1899</v>
      </c>
      <c r="F9129" s="7" t="s">
        <v>87</v>
      </c>
      <c r="G9129" s="6">
        <v>98.5</v>
      </c>
    </row>
    <row r="9130" spans="1:7" ht="15" thickBot="1" x14ac:dyDescent="0.35">
      <c r="A9130" s="6">
        <v>177.85040000000001</v>
      </c>
      <c r="B9130" s="19">
        <f>(A9130-G9130)/G9130</f>
        <v>0.94697155468366856</v>
      </c>
      <c r="C9130" s="30" t="s">
        <v>321</v>
      </c>
      <c r="D9130" s="6">
        <v>1002597</v>
      </c>
      <c r="E9130" s="6">
        <v>2597</v>
      </c>
      <c r="F9130" s="7" t="s">
        <v>27</v>
      </c>
      <c r="G9130" s="6">
        <v>91.347200000000001</v>
      </c>
    </row>
    <row r="9131" spans="1:7" ht="15" thickBot="1" x14ac:dyDescent="0.35">
      <c r="A9131" s="6">
        <v>177.93539999999999</v>
      </c>
      <c r="B9131" s="19">
        <f>(A9131-G9131)/G9131</f>
        <v>7.1590142609365873E-2</v>
      </c>
      <c r="C9131" s="30" t="s">
        <v>68</v>
      </c>
      <c r="D9131" s="6">
        <v>1013323</v>
      </c>
      <c r="E9131" s="6">
        <v>2229</v>
      </c>
      <c r="F9131" s="7" t="s">
        <v>19</v>
      </c>
      <c r="G9131" s="6">
        <v>166.048</v>
      </c>
    </row>
    <row r="9132" spans="1:7" ht="15" thickBot="1" x14ac:dyDescent="0.35">
      <c r="A9132" s="6">
        <v>177.93539999999999</v>
      </c>
      <c r="B9132" s="19">
        <f>(A9132-G9132)/G9132</f>
        <v>-3.8997385988031812E-2</v>
      </c>
      <c r="C9132" s="30" t="s">
        <v>211</v>
      </c>
      <c r="D9132" s="6">
        <v>1010662</v>
      </c>
      <c r="E9132" s="6">
        <v>2230</v>
      </c>
      <c r="F9132" s="7" t="s">
        <v>23</v>
      </c>
      <c r="G9132" s="6">
        <v>185.15600000000001</v>
      </c>
    </row>
    <row r="9133" spans="1:7" ht="15" thickBot="1" x14ac:dyDescent="0.35">
      <c r="A9133" s="6">
        <v>177.93539999999999</v>
      </c>
      <c r="B9133" s="19">
        <f>(A9133-G9133)/G9133</f>
        <v>123.6046218487395</v>
      </c>
      <c r="C9133" s="30" t="s">
        <v>287</v>
      </c>
      <c r="D9133" s="6">
        <v>1017910</v>
      </c>
      <c r="E9133" s="6">
        <v>1898</v>
      </c>
      <c r="F9133" s="7" t="s">
        <v>31</v>
      </c>
      <c r="G9133" s="6">
        <v>1.4279999999999999</v>
      </c>
    </row>
    <row r="9134" spans="1:7" ht="15" thickBot="1" x14ac:dyDescent="0.35">
      <c r="A9134" s="6">
        <v>177.93539999999999</v>
      </c>
      <c r="B9134" s="19">
        <f>(A9134-G9134)/G9134</f>
        <v>6.4275922524628486</v>
      </c>
      <c r="C9134" s="30" t="s">
        <v>184</v>
      </c>
      <c r="D9134" s="6">
        <v>1007508</v>
      </c>
      <c r="E9134" s="6">
        <v>326</v>
      </c>
      <c r="F9134" s="7" t="s">
        <v>27</v>
      </c>
      <c r="G9134" s="6">
        <v>23.956</v>
      </c>
    </row>
    <row r="9135" spans="1:7" ht="15" thickBot="1" x14ac:dyDescent="0.35">
      <c r="A9135" s="6">
        <v>177.93539999999999</v>
      </c>
      <c r="B9135" s="19">
        <f>(A9135-G9135)/G9135</f>
        <v>1.946340574910584</v>
      </c>
      <c r="C9135" s="30" t="s">
        <v>154</v>
      </c>
      <c r="D9135" s="6">
        <v>1014287</v>
      </c>
      <c r="E9135" s="6">
        <v>1955</v>
      </c>
      <c r="F9135" s="7" t="s">
        <v>42</v>
      </c>
      <c r="G9135" s="6">
        <v>60.392000000000003</v>
      </c>
    </row>
    <row r="9136" spans="1:7" ht="15" thickBot="1" x14ac:dyDescent="0.35">
      <c r="A9136" s="6">
        <v>177.93539999999999</v>
      </c>
      <c r="B9136" s="19">
        <f>(A9136-G9136)/G9136</f>
        <v>1.7421927012698799</v>
      </c>
      <c r="C9136" s="30" t="s">
        <v>381</v>
      </c>
      <c r="D9136" s="6">
        <v>1018603</v>
      </c>
      <c r="E9136" s="6">
        <v>362</v>
      </c>
      <c r="F9136" s="7" t="s">
        <v>35</v>
      </c>
      <c r="G9136" s="6">
        <v>64.888000000000005</v>
      </c>
    </row>
    <row r="9137" spans="1:7" ht="15" thickBot="1" x14ac:dyDescent="0.35">
      <c r="A9137" s="6">
        <v>177.93539999999999</v>
      </c>
      <c r="B9137" s="19">
        <f>(A9137-G9137)/G9137</f>
        <v>1.2702791670919666</v>
      </c>
      <c r="C9137" s="30" t="s">
        <v>218</v>
      </c>
      <c r="D9137" s="6">
        <v>1013221</v>
      </c>
      <c r="E9137" s="6">
        <v>1022</v>
      </c>
      <c r="F9137" s="7" t="s">
        <v>21</v>
      </c>
      <c r="G9137" s="6">
        <v>78.376000000000005</v>
      </c>
    </row>
    <row r="9138" spans="1:7" ht="15" thickBot="1" x14ac:dyDescent="0.35">
      <c r="A9138" s="6">
        <v>177.93539999999999</v>
      </c>
      <c r="B9138" s="19">
        <f>(A9138-G9138)/G9138</f>
        <v>0.82527799433753224</v>
      </c>
      <c r="C9138" s="30" t="s">
        <v>20</v>
      </c>
      <c r="D9138" s="6">
        <v>1013433</v>
      </c>
      <c r="E9138" s="6">
        <v>2314</v>
      </c>
      <c r="F9138" s="7" t="s">
        <v>17</v>
      </c>
      <c r="G9138" s="6">
        <v>97.483999999999995</v>
      </c>
    </row>
    <row r="9139" spans="1:7" ht="15" thickBot="1" x14ac:dyDescent="0.35">
      <c r="A9139" s="6">
        <v>177.93539999999999</v>
      </c>
      <c r="B9139" s="19">
        <f>(A9139-G9139)/G9139</f>
        <v>0.61983285995193349</v>
      </c>
      <c r="C9139" s="30" t="s">
        <v>279</v>
      </c>
      <c r="D9139" s="6">
        <v>1013495</v>
      </c>
      <c r="E9139" s="6">
        <v>2172</v>
      </c>
      <c r="F9139" s="7" t="s">
        <v>17</v>
      </c>
      <c r="G9139" s="6">
        <v>109.848</v>
      </c>
    </row>
    <row r="9140" spans="1:7" ht="15" thickBot="1" x14ac:dyDescent="0.35">
      <c r="A9140" s="6">
        <v>177.93539999999999</v>
      </c>
      <c r="B9140" s="19">
        <f>(A9140-G9140)/G9140</f>
        <v>0.54008620689655162</v>
      </c>
      <c r="C9140" s="30" t="s">
        <v>262</v>
      </c>
      <c r="D9140" s="6">
        <v>1007615</v>
      </c>
      <c r="E9140" s="6">
        <v>874</v>
      </c>
      <c r="F9140" s="7" t="s">
        <v>42</v>
      </c>
      <c r="G9140" s="6">
        <v>115.536</v>
      </c>
    </row>
    <row r="9141" spans="1:7" ht="15" thickBot="1" x14ac:dyDescent="0.35">
      <c r="A9141" s="6">
        <v>177.93539999999999</v>
      </c>
      <c r="B9141" s="19">
        <f>(A9141-G9141)/G9141</f>
        <v>0.52613729930012343</v>
      </c>
      <c r="C9141" s="30" t="s">
        <v>104</v>
      </c>
      <c r="D9141" s="6">
        <v>1019485</v>
      </c>
      <c r="E9141" s="6">
        <v>2386</v>
      </c>
      <c r="F9141" s="7" t="s">
        <v>42</v>
      </c>
      <c r="G9141" s="6">
        <v>116.592</v>
      </c>
    </row>
    <row r="9142" spans="1:7" ht="15" thickBot="1" x14ac:dyDescent="0.35">
      <c r="A9142" s="6">
        <v>177.93539999999999</v>
      </c>
      <c r="B9142" s="19">
        <f>(A9142-G9142)/G9142</f>
        <v>0.37981482055895038</v>
      </c>
      <c r="C9142" s="30" t="s">
        <v>359</v>
      </c>
      <c r="D9142" s="6">
        <v>1014014</v>
      </c>
      <c r="E9142" s="6">
        <v>643</v>
      </c>
      <c r="F9142" s="7" t="s">
        <v>35</v>
      </c>
      <c r="G9142" s="6">
        <v>128.95599999999999</v>
      </c>
    </row>
    <row r="9143" spans="1:7" ht="15" thickBot="1" x14ac:dyDescent="0.35">
      <c r="A9143" s="6">
        <v>177.93539999999999</v>
      </c>
      <c r="B9143" s="19">
        <f>(A9143-G9143)/G9143</f>
        <v>0.18113350326589128</v>
      </c>
      <c r="C9143" s="30" t="s">
        <v>228</v>
      </c>
      <c r="D9143" s="6">
        <v>1009131</v>
      </c>
      <c r="E9143" s="6">
        <v>316</v>
      </c>
      <c r="F9143" s="7" t="s">
        <v>31</v>
      </c>
      <c r="G9143" s="6">
        <v>150.648</v>
      </c>
    </row>
    <row r="9144" spans="1:7" ht="15" thickBot="1" x14ac:dyDescent="0.35">
      <c r="A9144" s="6">
        <v>177.93539999999999</v>
      </c>
      <c r="B9144" s="19">
        <f>(A9144-G9144)/G9144</f>
        <v>-1.5081368316174081E-2</v>
      </c>
      <c r="C9144" s="30" t="s">
        <v>244</v>
      </c>
      <c r="D9144" s="6">
        <v>1019273</v>
      </c>
      <c r="E9144" s="6">
        <v>2631</v>
      </c>
      <c r="F9144" s="7" t="s">
        <v>25</v>
      </c>
      <c r="G9144" s="6">
        <v>180.66</v>
      </c>
    </row>
    <row r="9145" spans="1:7" ht="15" thickBot="1" x14ac:dyDescent="0.35">
      <c r="A9145" s="6">
        <v>177.93539999999999</v>
      </c>
      <c r="B9145" s="19">
        <f>(A9145-G9145)/G9145</f>
        <v>-4.4796006012454447E-2</v>
      </c>
      <c r="C9145" s="30" t="s">
        <v>293</v>
      </c>
      <c r="D9145" s="6">
        <v>1009984</v>
      </c>
      <c r="E9145" s="6">
        <v>607</v>
      </c>
      <c r="F9145" s="7" t="s">
        <v>17</v>
      </c>
      <c r="G9145" s="6">
        <v>186.28</v>
      </c>
    </row>
    <row r="9146" spans="1:7" ht="15" thickBot="1" x14ac:dyDescent="0.35">
      <c r="A9146" s="6">
        <v>177.93539999999999</v>
      </c>
      <c r="B9146" s="19">
        <f>(A9146-G9146)/G9146</f>
        <v>-0.10928977614032284</v>
      </c>
      <c r="C9146" s="30" t="s">
        <v>202</v>
      </c>
      <c r="D9146" s="6">
        <v>1015410</v>
      </c>
      <c r="E9146" s="6">
        <v>993</v>
      </c>
      <c r="F9146" s="7" t="s">
        <v>42</v>
      </c>
      <c r="G9146" s="6">
        <v>199.768</v>
      </c>
    </row>
    <row r="9147" spans="1:7" ht="15" thickBot="1" x14ac:dyDescent="0.35">
      <c r="A9147" s="6">
        <v>177.93539999999999</v>
      </c>
      <c r="B9147" s="19">
        <f>(A9147-G9147)/G9147</f>
        <v>-0.19120272727272733</v>
      </c>
      <c r="C9147" s="30" t="s">
        <v>282</v>
      </c>
      <c r="D9147" s="6">
        <v>1017403</v>
      </c>
      <c r="E9147" s="6">
        <v>810</v>
      </c>
      <c r="F9147" s="7" t="s">
        <v>42</v>
      </c>
      <c r="G9147" s="6">
        <v>220</v>
      </c>
    </row>
    <row r="9148" spans="1:7" ht="15" thickBot="1" x14ac:dyDescent="0.35">
      <c r="A9148" s="6">
        <v>178.00640000000001</v>
      </c>
      <c r="B9148" s="19">
        <f>(A9148-G9148)/G9148</f>
        <v>0.33490916944637783</v>
      </c>
      <c r="C9148" s="30" t="s">
        <v>245</v>
      </c>
      <c r="D9148" s="6">
        <v>1003600</v>
      </c>
      <c r="E9148" s="6">
        <v>1336</v>
      </c>
      <c r="F9148" s="7" t="s">
        <v>42</v>
      </c>
      <c r="G9148" s="6">
        <v>133.34719999999999</v>
      </c>
    </row>
    <row r="9149" spans="1:7" ht="15" thickBot="1" x14ac:dyDescent="0.35">
      <c r="A9149" s="6">
        <v>178.07919999999999</v>
      </c>
      <c r="B9149" s="19">
        <f>(A9149-G9149)/G9149</f>
        <v>-9.4153888726112606E-2</v>
      </c>
      <c r="C9149" s="30" t="s">
        <v>131</v>
      </c>
      <c r="D9149" s="6">
        <v>1003673</v>
      </c>
      <c r="E9149" s="6">
        <v>56</v>
      </c>
      <c r="F9149" s="7" t="s">
        <v>17</v>
      </c>
      <c r="G9149" s="6">
        <v>196.58879999999999</v>
      </c>
    </row>
    <row r="9150" spans="1:7" ht="15" thickBot="1" x14ac:dyDescent="0.35">
      <c r="A9150" s="6">
        <v>178.1208</v>
      </c>
      <c r="B9150" s="19">
        <f>(A9150-G9150)/G9150</f>
        <v>8.5678759508484553E-2</v>
      </c>
      <c r="C9150" s="30" t="s">
        <v>324</v>
      </c>
      <c r="D9150" s="6">
        <v>1002996</v>
      </c>
      <c r="E9150" s="6">
        <v>2712</v>
      </c>
      <c r="F9150" s="7" t="s">
        <v>31</v>
      </c>
      <c r="G9150" s="6">
        <v>164.06399999999999</v>
      </c>
    </row>
    <row r="9151" spans="1:7" ht="15" thickBot="1" x14ac:dyDescent="0.35">
      <c r="A9151" s="6">
        <v>178.17696000000001</v>
      </c>
      <c r="B9151" s="19">
        <f>(A9151-G9151)/G9151</f>
        <v>-0.22497250949988168</v>
      </c>
      <c r="C9151" s="30" t="s">
        <v>246</v>
      </c>
      <c r="D9151" s="6">
        <v>1001651</v>
      </c>
      <c r="E9151" s="6">
        <v>1651</v>
      </c>
      <c r="F9151" s="7" t="s">
        <v>35</v>
      </c>
      <c r="G9151" s="6">
        <v>229.89760000000001</v>
      </c>
    </row>
    <row r="9152" spans="1:7" ht="15" thickBot="1" x14ac:dyDescent="0.35">
      <c r="A9152" s="6">
        <v>178.24351999999999</v>
      </c>
      <c r="B9152" s="19">
        <f>(A9152-G9152)/G9152</f>
        <v>-0.35189830705683872</v>
      </c>
      <c r="C9152" s="30" t="s">
        <v>301</v>
      </c>
      <c r="D9152" s="6">
        <v>1002022</v>
      </c>
      <c r="E9152" s="6">
        <v>2022</v>
      </c>
      <c r="F9152" s="7" t="s">
        <v>21</v>
      </c>
      <c r="G9152" s="6">
        <v>275.024</v>
      </c>
    </row>
    <row r="9153" spans="1:7" ht="15" thickBot="1" x14ac:dyDescent="0.35">
      <c r="A9153" s="6">
        <v>178.2508</v>
      </c>
      <c r="B9153" s="19">
        <f>(A9153-G9153)/G9153</f>
        <v>5.4144835329341321</v>
      </c>
      <c r="C9153" s="30" t="s">
        <v>163</v>
      </c>
      <c r="D9153" s="6">
        <v>1004570</v>
      </c>
      <c r="E9153" s="6">
        <v>2774</v>
      </c>
      <c r="F9153" s="7" t="s">
        <v>35</v>
      </c>
      <c r="G9153" s="6">
        <v>27.788799999999998</v>
      </c>
    </row>
    <row r="9154" spans="1:7" ht="15" thickBot="1" x14ac:dyDescent="0.35">
      <c r="A9154" s="6">
        <v>178.30799999999999</v>
      </c>
      <c r="B9154" s="19">
        <f>(A9154-G9154)/G9154</f>
        <v>0.40323981968823186</v>
      </c>
      <c r="C9154" s="30" t="s">
        <v>56</v>
      </c>
      <c r="D9154" s="6">
        <v>1004517</v>
      </c>
      <c r="E9154" s="6">
        <v>1399</v>
      </c>
      <c r="F9154" s="7" t="s">
        <v>42</v>
      </c>
      <c r="G9154" s="6">
        <v>127.0688</v>
      </c>
    </row>
    <row r="9155" spans="1:7" ht="15" thickBot="1" x14ac:dyDescent="0.35">
      <c r="A9155" s="6">
        <v>178.3836</v>
      </c>
      <c r="B9155" s="19">
        <f>(A9155-G9155)/G9155</f>
        <v>62.16699716713881</v>
      </c>
      <c r="C9155" s="30" t="s">
        <v>157</v>
      </c>
      <c r="D9155" s="6">
        <v>1005435</v>
      </c>
      <c r="E9155" s="6">
        <v>2647</v>
      </c>
      <c r="F9155" s="7" t="s">
        <v>23</v>
      </c>
      <c r="G9155" s="6">
        <v>2.8239999999999998</v>
      </c>
    </row>
    <row r="9156" spans="1:7" ht="15" thickBot="1" x14ac:dyDescent="0.35">
      <c r="A9156" s="6">
        <v>178.3836</v>
      </c>
      <c r="B9156" s="19">
        <f>(A9156-G9156)/G9156</f>
        <v>26.409895513214504</v>
      </c>
      <c r="C9156" s="30" t="s">
        <v>374</v>
      </c>
      <c r="D9156" s="6">
        <v>1019926</v>
      </c>
      <c r="E9156" s="6">
        <v>307</v>
      </c>
      <c r="F9156" s="7" t="s">
        <v>35</v>
      </c>
      <c r="G9156" s="6">
        <v>6.508</v>
      </c>
    </row>
    <row r="9157" spans="1:7" ht="15" thickBot="1" x14ac:dyDescent="0.35">
      <c r="A9157" s="6">
        <v>178.3836</v>
      </c>
      <c r="B9157" s="19">
        <f>(A9157-G9157)/G9157</f>
        <v>8.9677916852928021</v>
      </c>
      <c r="C9157" s="30" t="s">
        <v>113</v>
      </c>
      <c r="D9157" s="6">
        <v>1009215</v>
      </c>
      <c r="E9157" s="6">
        <v>279</v>
      </c>
      <c r="F9157" s="7" t="s">
        <v>31</v>
      </c>
      <c r="G9157" s="6">
        <v>17.896000000000001</v>
      </c>
    </row>
    <row r="9158" spans="1:7" ht="15" thickBot="1" x14ac:dyDescent="0.35">
      <c r="A9158" s="6">
        <v>178.3836</v>
      </c>
      <c r="B9158" s="19">
        <f>(A9158-G9158)/G9158</f>
        <v>8.7905378704720096</v>
      </c>
      <c r="C9158" s="30" t="s">
        <v>166</v>
      </c>
      <c r="D9158" s="6">
        <v>1017757</v>
      </c>
      <c r="E9158" s="6">
        <v>2473</v>
      </c>
      <c r="F9158" s="7" t="s">
        <v>42</v>
      </c>
      <c r="G9158" s="6">
        <v>18.22</v>
      </c>
    </row>
    <row r="9159" spans="1:7" ht="15" thickBot="1" x14ac:dyDescent="0.35">
      <c r="A9159" s="6">
        <v>178.3836</v>
      </c>
      <c r="B9159" s="19">
        <f>(A9159-G9159)/G9159</f>
        <v>7.6728704784130679</v>
      </c>
      <c r="C9159" s="30" t="s">
        <v>219</v>
      </c>
      <c r="D9159" s="6">
        <v>1008593</v>
      </c>
      <c r="E9159" s="6">
        <v>1463</v>
      </c>
      <c r="F9159" s="7" t="s">
        <v>42</v>
      </c>
      <c r="G9159" s="6">
        <v>20.568000000000001</v>
      </c>
    </row>
    <row r="9160" spans="1:7" ht="15" thickBot="1" x14ac:dyDescent="0.35">
      <c r="A9160" s="6">
        <v>178.3836</v>
      </c>
      <c r="B9160" s="19">
        <f>(A9160-G9160)/G9160</f>
        <v>6.8527733755942943</v>
      </c>
      <c r="C9160" s="30" t="s">
        <v>387</v>
      </c>
      <c r="D9160" s="6">
        <v>1009453</v>
      </c>
      <c r="E9160" s="6">
        <v>2540</v>
      </c>
      <c r="F9160" s="7" t="s">
        <v>25</v>
      </c>
      <c r="G9160" s="6">
        <v>22.716000000000001</v>
      </c>
    </row>
    <row r="9161" spans="1:7" ht="15" thickBot="1" x14ac:dyDescent="0.35">
      <c r="A9161" s="6">
        <v>178.3836</v>
      </c>
      <c r="B9161" s="19">
        <f>(A9161-G9161)/G9161</f>
        <v>6.4825335570469802</v>
      </c>
      <c r="C9161" s="30" t="s">
        <v>175</v>
      </c>
      <c r="D9161" s="6">
        <v>1017447</v>
      </c>
      <c r="E9161" s="6">
        <v>2537</v>
      </c>
      <c r="F9161" s="7" t="s">
        <v>23</v>
      </c>
      <c r="G9161" s="6">
        <v>23.84</v>
      </c>
    </row>
    <row r="9162" spans="1:7" ht="15" thickBot="1" x14ac:dyDescent="0.35">
      <c r="A9162" s="6">
        <v>178.3836</v>
      </c>
      <c r="B9162" s="19">
        <f>(A9162-G9162)/G9162</f>
        <v>3.8653611171721582</v>
      </c>
      <c r="C9162" s="30" t="s">
        <v>46</v>
      </c>
      <c r="D9162" s="6">
        <v>1008232</v>
      </c>
      <c r="E9162" s="6">
        <v>500</v>
      </c>
      <c r="F9162" s="7" t="s">
        <v>25</v>
      </c>
      <c r="G9162" s="6">
        <v>36.664000000000001</v>
      </c>
    </row>
    <row r="9163" spans="1:7" ht="15" thickBot="1" x14ac:dyDescent="0.35">
      <c r="A9163" s="6">
        <v>178.3836</v>
      </c>
      <c r="B9163" s="19">
        <f>(A9163-G9163)/G9163</f>
        <v>3.3828894348894352</v>
      </c>
      <c r="C9163" s="30" t="s">
        <v>161</v>
      </c>
      <c r="D9163" s="6">
        <v>1017477</v>
      </c>
      <c r="E9163" s="6">
        <v>342</v>
      </c>
      <c r="F9163" s="7" t="s">
        <v>27</v>
      </c>
      <c r="G9163" s="6">
        <v>40.700000000000003</v>
      </c>
    </row>
    <row r="9164" spans="1:7" ht="15" thickBot="1" x14ac:dyDescent="0.35">
      <c r="A9164" s="6">
        <v>178.3836</v>
      </c>
      <c r="B9164" s="19">
        <f>(A9164-G9164)/G9164</f>
        <v>1.3252463632097609</v>
      </c>
      <c r="C9164" s="30" t="s">
        <v>304</v>
      </c>
      <c r="D9164" s="6">
        <v>1008607</v>
      </c>
      <c r="E9164" s="6">
        <v>2487</v>
      </c>
      <c r="F9164" s="7" t="s">
        <v>17</v>
      </c>
      <c r="G9164" s="6">
        <v>76.715999999999994</v>
      </c>
    </row>
    <row r="9165" spans="1:7" ht="15" thickBot="1" x14ac:dyDescent="0.35">
      <c r="A9165" s="6">
        <v>178.3836</v>
      </c>
      <c r="B9165" s="19">
        <f>(A9165-G9165)/G9165</f>
        <v>0.28807983363179485</v>
      </c>
      <c r="C9165" s="30" t="s">
        <v>377</v>
      </c>
      <c r="D9165" s="6">
        <v>1018513</v>
      </c>
      <c r="E9165" s="6">
        <v>230</v>
      </c>
      <c r="F9165" s="7" t="s">
        <v>19</v>
      </c>
      <c r="G9165" s="6">
        <v>138.488</v>
      </c>
    </row>
    <row r="9166" spans="1:7" ht="15" thickBot="1" x14ac:dyDescent="0.35">
      <c r="A9166" s="6">
        <v>178.3836</v>
      </c>
      <c r="B9166" s="19">
        <f>(A9166-G9166)/G9166</f>
        <v>0.26750511596180093</v>
      </c>
      <c r="C9166" s="30" t="s">
        <v>177</v>
      </c>
      <c r="D9166" s="6">
        <v>1016900</v>
      </c>
      <c r="E9166" s="6">
        <v>1577</v>
      </c>
      <c r="F9166" s="7" t="s">
        <v>35</v>
      </c>
      <c r="G9166" s="6">
        <v>140.73599999999999</v>
      </c>
    </row>
    <row r="9167" spans="1:7" ht="15" thickBot="1" x14ac:dyDescent="0.35">
      <c r="A9167" s="6">
        <v>178.3836</v>
      </c>
      <c r="B9167" s="19">
        <f>(A9167-G9167)/G9167</f>
        <v>0.21883352920276591</v>
      </c>
      <c r="C9167" s="30" t="s">
        <v>106</v>
      </c>
      <c r="D9167" s="6">
        <v>1009319</v>
      </c>
      <c r="E9167" s="6">
        <v>2806</v>
      </c>
      <c r="F9167" s="7" t="s">
        <v>25</v>
      </c>
      <c r="G9167" s="6">
        <v>146.35599999999999</v>
      </c>
    </row>
    <row r="9168" spans="1:7" ht="15" thickBot="1" x14ac:dyDescent="0.35">
      <c r="A9168" s="6">
        <v>178.3836</v>
      </c>
      <c r="B9168" s="19">
        <f>(A9168-G9168)/G9168</f>
        <v>0.15665266106442585</v>
      </c>
      <c r="C9168" s="30" t="s">
        <v>349</v>
      </c>
      <c r="D9168" s="6">
        <v>1011208</v>
      </c>
      <c r="E9168" s="6">
        <v>555</v>
      </c>
      <c r="F9168" s="7" t="s">
        <v>17</v>
      </c>
      <c r="G9168" s="6">
        <v>154.22399999999999</v>
      </c>
    </row>
    <row r="9169" spans="1:7" ht="15" thickBot="1" x14ac:dyDescent="0.35">
      <c r="A9169" s="6">
        <v>178.3836</v>
      </c>
      <c r="B9169" s="19">
        <f>(A9169-G9169)/G9169</f>
        <v>5.6549551043616218E-2</v>
      </c>
      <c r="C9169" s="30" t="s">
        <v>71</v>
      </c>
      <c r="D9169" s="6">
        <v>1010066</v>
      </c>
      <c r="E9169" s="6">
        <v>518</v>
      </c>
      <c r="F9169" s="7" t="s">
        <v>23</v>
      </c>
      <c r="G9169" s="6">
        <v>168.83600000000001</v>
      </c>
    </row>
    <row r="9170" spans="1:7" ht="15" thickBot="1" x14ac:dyDescent="0.35">
      <c r="A9170" s="6">
        <v>178.3836</v>
      </c>
      <c r="B9170" s="19">
        <f>(A9170-G9170)/G9170</f>
        <v>-1.5543046357615825E-2</v>
      </c>
      <c r="C9170" s="30" t="s">
        <v>270</v>
      </c>
      <c r="D9170" s="6">
        <v>1013709</v>
      </c>
      <c r="E9170" s="6">
        <v>1226</v>
      </c>
      <c r="F9170" s="7" t="s">
        <v>23</v>
      </c>
      <c r="G9170" s="6">
        <v>181.2</v>
      </c>
    </row>
    <row r="9171" spans="1:7" ht="15" thickBot="1" x14ac:dyDescent="0.35">
      <c r="A9171" s="6">
        <v>178.3836</v>
      </c>
      <c r="B9171" s="19">
        <f>(A9171-G9171)/G9171</f>
        <v>-0.1477133301481128</v>
      </c>
      <c r="C9171" s="30" t="s">
        <v>263</v>
      </c>
      <c r="D9171" s="6">
        <v>1010770</v>
      </c>
      <c r="E9171" s="6">
        <v>1694</v>
      </c>
      <c r="F9171" s="7" t="s">
        <v>17</v>
      </c>
      <c r="G9171" s="6">
        <v>209.3</v>
      </c>
    </row>
    <row r="9172" spans="1:7" ht="15" thickBot="1" x14ac:dyDescent="0.35">
      <c r="A9172" s="6">
        <v>178.3836</v>
      </c>
      <c r="B9172" s="19">
        <f>(A9172-G9172)/G9172</f>
        <v>-0.19115081164414616</v>
      </c>
      <c r="C9172" s="30" t="s">
        <v>142</v>
      </c>
      <c r="D9172" s="6">
        <v>1017075</v>
      </c>
      <c r="E9172" s="6">
        <v>1225</v>
      </c>
      <c r="F9172" s="7" t="s">
        <v>17</v>
      </c>
      <c r="G9172" s="6">
        <v>220.54</v>
      </c>
    </row>
    <row r="9173" spans="1:7" ht="15" thickBot="1" x14ac:dyDescent="0.35">
      <c r="A9173" s="6">
        <v>178.42240000000001</v>
      </c>
      <c r="B9173" s="19">
        <f>(A9173-G9173)/G9173</f>
        <v>0.10407714698718852</v>
      </c>
      <c r="C9173" s="30" t="s">
        <v>258</v>
      </c>
      <c r="D9173" s="6">
        <v>1005208</v>
      </c>
      <c r="E9173" s="6">
        <v>734</v>
      </c>
      <c r="F9173" s="7" t="s">
        <v>27</v>
      </c>
      <c r="G9173" s="6">
        <v>161.60319999999999</v>
      </c>
    </row>
    <row r="9174" spans="1:7" ht="15" thickBot="1" x14ac:dyDescent="0.35">
      <c r="A9174" s="6">
        <v>178.56288000000001</v>
      </c>
      <c r="B9174" s="19">
        <f>(A9174-G9174)/G9174</f>
        <v>6.7313335642535508</v>
      </c>
      <c r="C9174" s="30" t="s">
        <v>283</v>
      </c>
      <c r="D9174" s="6">
        <v>1006713</v>
      </c>
      <c r="E9174" s="6">
        <v>1636</v>
      </c>
      <c r="F9174" s="7" t="s">
        <v>87</v>
      </c>
      <c r="G9174" s="6">
        <v>23.096</v>
      </c>
    </row>
    <row r="9175" spans="1:7" ht="15" thickBot="1" x14ac:dyDescent="0.35">
      <c r="A9175" s="6">
        <v>178.56288000000001</v>
      </c>
      <c r="B9175" s="19">
        <f>(A9175-G9175)/G9175</f>
        <v>1.3569545934530094</v>
      </c>
      <c r="C9175" s="30" t="s">
        <v>171</v>
      </c>
      <c r="D9175" s="6">
        <v>1019516</v>
      </c>
      <c r="E9175" s="6">
        <v>944</v>
      </c>
      <c r="F9175" s="7" t="s">
        <v>87</v>
      </c>
      <c r="G9175" s="6">
        <v>75.760000000000005</v>
      </c>
    </row>
    <row r="9176" spans="1:7" ht="15" thickBot="1" x14ac:dyDescent="0.35">
      <c r="A9176" s="6">
        <v>178.56288000000001</v>
      </c>
      <c r="B9176" s="19">
        <f>(A9176-G9176)/G9176</f>
        <v>0.18498407305160344</v>
      </c>
      <c r="C9176" s="30" t="s">
        <v>46</v>
      </c>
      <c r="D9176" s="6">
        <v>1007512</v>
      </c>
      <c r="E9176" s="6">
        <v>1195</v>
      </c>
      <c r="F9176" s="7" t="s">
        <v>87</v>
      </c>
      <c r="G9176" s="6">
        <v>150.68799999999999</v>
      </c>
    </row>
    <row r="9177" spans="1:7" ht="15" thickBot="1" x14ac:dyDescent="0.35">
      <c r="A9177" s="6">
        <v>178.65119999999999</v>
      </c>
      <c r="B9177" s="19">
        <f>(A9177-G9177)/G9177</f>
        <v>-5.9128368471611362E-2</v>
      </c>
      <c r="C9177" s="30" t="s">
        <v>69</v>
      </c>
      <c r="D9177" s="6">
        <v>1003486</v>
      </c>
      <c r="E9177" s="6">
        <v>2666</v>
      </c>
      <c r="F9177" s="7" t="s">
        <v>35</v>
      </c>
      <c r="G9177" s="6">
        <v>189.8784</v>
      </c>
    </row>
    <row r="9178" spans="1:7" ht="15" thickBot="1" x14ac:dyDescent="0.35">
      <c r="A9178" s="6">
        <v>178.66679999999999</v>
      </c>
      <c r="B9178" s="19">
        <f>(A9178-G9178)/G9178</f>
        <v>6.9659544870880303</v>
      </c>
      <c r="C9178" s="30" t="s">
        <v>147</v>
      </c>
      <c r="D9178" s="6">
        <v>1004524</v>
      </c>
      <c r="E9178" s="6">
        <v>948</v>
      </c>
      <c r="F9178" s="7" t="s">
        <v>27</v>
      </c>
      <c r="G9178" s="6">
        <v>22.428799999999999</v>
      </c>
    </row>
    <row r="9179" spans="1:7" ht="15" thickBot="1" x14ac:dyDescent="0.35">
      <c r="A9179" s="6">
        <v>178.69280000000001</v>
      </c>
      <c r="B9179" s="19">
        <f>(A9179-G9179)/G9179</f>
        <v>-8.5989033472460855E-2</v>
      </c>
      <c r="C9179" s="30" t="s">
        <v>212</v>
      </c>
      <c r="D9179" s="6">
        <v>1004737</v>
      </c>
      <c r="E9179" s="6">
        <v>92</v>
      </c>
      <c r="F9179" s="7" t="s">
        <v>35</v>
      </c>
      <c r="G9179" s="6">
        <v>195.50399999999999</v>
      </c>
    </row>
    <row r="9180" spans="1:7" ht="15" thickBot="1" x14ac:dyDescent="0.35">
      <c r="A9180" s="6">
        <v>178.78432000000001</v>
      </c>
      <c r="B9180" s="19">
        <f>(A9180-G9180)/G9180</f>
        <v>5.0446537687780943E-2</v>
      </c>
      <c r="C9180" s="30" t="s">
        <v>104</v>
      </c>
      <c r="D9180" s="6">
        <v>1002090</v>
      </c>
      <c r="E9180" s="6">
        <v>2090</v>
      </c>
      <c r="F9180" s="7" t="s">
        <v>87</v>
      </c>
      <c r="G9180" s="6">
        <v>170.19839999999999</v>
      </c>
    </row>
    <row r="9181" spans="1:7" ht="15" thickBot="1" x14ac:dyDescent="0.35">
      <c r="A9181" s="6">
        <v>178.83179999999999</v>
      </c>
      <c r="B9181" s="19">
        <f>(A9181-G9181)/G9181</f>
        <v>42.112777242044359</v>
      </c>
      <c r="C9181" s="30" t="s">
        <v>297</v>
      </c>
      <c r="D9181" s="6">
        <v>1009419</v>
      </c>
      <c r="E9181" s="6">
        <v>231</v>
      </c>
      <c r="F9181" s="7" t="s">
        <v>23</v>
      </c>
      <c r="G9181" s="6">
        <v>4.1479999999999997</v>
      </c>
    </row>
    <row r="9182" spans="1:7" ht="15" thickBot="1" x14ac:dyDescent="0.35">
      <c r="A9182" s="6">
        <v>178.83179999999999</v>
      </c>
      <c r="B9182" s="19">
        <f>(A9182-G9182)/G9182</f>
        <v>12.60972602739726</v>
      </c>
      <c r="C9182" s="30" t="s">
        <v>33</v>
      </c>
      <c r="D9182" s="6">
        <v>1017472</v>
      </c>
      <c r="E9182" s="6">
        <v>1570</v>
      </c>
      <c r="F9182" s="7" t="s">
        <v>31</v>
      </c>
      <c r="G9182" s="6">
        <v>13.14</v>
      </c>
    </row>
    <row r="9183" spans="1:7" ht="15" thickBot="1" x14ac:dyDescent="0.35">
      <c r="A9183" s="6">
        <v>178.83179999999999</v>
      </c>
      <c r="B9183" s="19">
        <f>(A9183-G9183)/G9183</f>
        <v>5.0407985407377387</v>
      </c>
      <c r="C9183" s="30" t="s">
        <v>28</v>
      </c>
      <c r="D9183" s="6">
        <v>1006974</v>
      </c>
      <c r="E9183" s="6">
        <v>2416</v>
      </c>
      <c r="F9183" s="7" t="s">
        <v>27</v>
      </c>
      <c r="G9183" s="6">
        <v>29.603999999999999</v>
      </c>
    </row>
    <row r="9184" spans="1:7" ht="15" thickBot="1" x14ac:dyDescent="0.35">
      <c r="A9184" s="6">
        <v>178.83179999999999</v>
      </c>
      <c r="B9184" s="19">
        <f>(A9184-G9184)/G9184</f>
        <v>3.0086030664395227</v>
      </c>
      <c r="C9184" s="30" t="s">
        <v>358</v>
      </c>
      <c r="D9184" s="6">
        <v>1011639</v>
      </c>
      <c r="E9184" s="6">
        <v>1339</v>
      </c>
      <c r="F9184" s="7" t="s">
        <v>42</v>
      </c>
      <c r="G9184" s="6">
        <v>44.612000000000002</v>
      </c>
    </row>
    <row r="9185" spans="1:7" ht="15" thickBot="1" x14ac:dyDescent="0.35">
      <c r="A9185" s="6">
        <v>178.83179999999999</v>
      </c>
      <c r="B9185" s="19">
        <f>(A9185-G9185)/G9185</f>
        <v>0.6871561190988339</v>
      </c>
      <c r="C9185" s="30" t="s">
        <v>49</v>
      </c>
      <c r="D9185" s="6">
        <v>1007539</v>
      </c>
      <c r="E9185" s="6">
        <v>2545</v>
      </c>
      <c r="F9185" s="7" t="s">
        <v>35</v>
      </c>
      <c r="G9185" s="6">
        <v>105.996</v>
      </c>
    </row>
    <row r="9186" spans="1:7" ht="15" thickBot="1" x14ac:dyDescent="0.35">
      <c r="A9186" s="6">
        <v>178.83179999999999</v>
      </c>
      <c r="B9186" s="19">
        <f>(A9186-G9186)/G9186</f>
        <v>-2.8024653781768445E-2</v>
      </c>
      <c r="C9186" s="30" t="s">
        <v>340</v>
      </c>
      <c r="D9186" s="6">
        <v>1012905</v>
      </c>
      <c r="E9186" s="6">
        <v>1196</v>
      </c>
      <c r="F9186" s="7" t="s">
        <v>17</v>
      </c>
      <c r="G9186" s="6">
        <v>183.988</v>
      </c>
    </row>
    <row r="9187" spans="1:7" ht="15" thickBot="1" x14ac:dyDescent="0.35">
      <c r="A9187" s="6">
        <v>178.83179999999999</v>
      </c>
      <c r="B9187" s="19">
        <f>(A9187-G9187)/G9187</f>
        <v>-9.4412485567866536E-2</v>
      </c>
      <c r="C9187" s="30" t="s">
        <v>98</v>
      </c>
      <c r="D9187" s="6">
        <v>1018863</v>
      </c>
      <c r="E9187" s="6">
        <v>2557</v>
      </c>
      <c r="F9187" s="7" t="s">
        <v>25</v>
      </c>
      <c r="G9187" s="6">
        <v>197.476</v>
      </c>
    </row>
    <row r="9188" spans="1:7" ht="15" thickBot="1" x14ac:dyDescent="0.35">
      <c r="A9188" s="6">
        <v>178.83179999999999</v>
      </c>
      <c r="B9188" s="19">
        <f>(A9188-G9188)/G9188</f>
        <v>-0.23761212100542284</v>
      </c>
      <c r="C9188" s="30" t="s">
        <v>213</v>
      </c>
      <c r="D9188" s="6">
        <v>1016506</v>
      </c>
      <c r="E9188" s="6">
        <v>1434</v>
      </c>
      <c r="F9188" s="7" t="s">
        <v>21</v>
      </c>
      <c r="G9188" s="6">
        <v>234.56800000000001</v>
      </c>
    </row>
    <row r="9189" spans="1:7" ht="15" thickBot="1" x14ac:dyDescent="0.35">
      <c r="A9189" s="6">
        <v>178.9528</v>
      </c>
      <c r="B9189" s="19">
        <f>(A9189-G9189)/G9189</f>
        <v>0.48580556884000214</v>
      </c>
      <c r="C9189" s="30" t="s">
        <v>274</v>
      </c>
      <c r="D9189" s="6">
        <v>1005168</v>
      </c>
      <c r="E9189" s="6">
        <v>772</v>
      </c>
      <c r="F9189" s="7" t="s">
        <v>23</v>
      </c>
      <c r="G9189" s="6">
        <v>120.44159999999999</v>
      </c>
    </row>
    <row r="9190" spans="1:7" ht="15" thickBot="1" x14ac:dyDescent="0.35">
      <c r="A9190" s="6">
        <v>179.18368000000001</v>
      </c>
      <c r="B9190" s="19">
        <f>(A9190-G9190)/G9190</f>
        <v>-0.36510839493854591</v>
      </c>
      <c r="C9190" s="30" t="s">
        <v>387</v>
      </c>
      <c r="D9190" s="6">
        <v>1001581</v>
      </c>
      <c r="E9190" s="6">
        <v>1581</v>
      </c>
      <c r="F9190" s="7" t="s">
        <v>27</v>
      </c>
      <c r="G9190" s="6">
        <v>282.22719999999998</v>
      </c>
    </row>
    <row r="9191" spans="1:7" ht="15" thickBot="1" x14ac:dyDescent="0.35">
      <c r="A9191" s="6">
        <v>179.28</v>
      </c>
      <c r="B9191" s="19">
        <f>(A9191-G9191)/G9191</f>
        <v>12.105263157894736</v>
      </c>
      <c r="C9191" s="30" t="s">
        <v>346</v>
      </c>
      <c r="D9191" s="6">
        <v>1010618</v>
      </c>
      <c r="E9191" s="6">
        <v>2476</v>
      </c>
      <c r="F9191" s="7" t="s">
        <v>25</v>
      </c>
      <c r="G9191" s="6">
        <v>13.68</v>
      </c>
    </row>
    <row r="9192" spans="1:7" ht="15" thickBot="1" x14ac:dyDescent="0.35">
      <c r="A9192" s="6">
        <v>179.28</v>
      </c>
      <c r="B9192" s="19">
        <f>(A9192-G9192)/G9192</f>
        <v>7.7779083431257341</v>
      </c>
      <c r="C9192" s="30" t="s">
        <v>28</v>
      </c>
      <c r="D9192" s="6">
        <v>1011221</v>
      </c>
      <c r="E9192" s="6">
        <v>1395</v>
      </c>
      <c r="F9192" s="7" t="s">
        <v>27</v>
      </c>
      <c r="G9192" s="6">
        <v>20.423999999999999</v>
      </c>
    </row>
    <row r="9193" spans="1:7" ht="15" thickBot="1" x14ac:dyDescent="0.35">
      <c r="A9193" s="6">
        <v>179.28</v>
      </c>
      <c r="B9193" s="19">
        <f>(A9193-G9193)/G9193</f>
        <v>2.8741464257930671</v>
      </c>
      <c r="C9193" s="30" t="s">
        <v>80</v>
      </c>
      <c r="D9193" s="6">
        <v>1019696</v>
      </c>
      <c r="E9193" s="6">
        <v>116</v>
      </c>
      <c r="F9193" s="7" t="s">
        <v>19</v>
      </c>
      <c r="G9193" s="6">
        <v>46.276000000000003</v>
      </c>
    </row>
    <row r="9194" spans="1:7" ht="15" thickBot="1" x14ac:dyDescent="0.35">
      <c r="A9194" s="6">
        <v>179.28</v>
      </c>
      <c r="B9194" s="19">
        <f>(A9194-G9194)/G9194</f>
        <v>2.716417910447761</v>
      </c>
      <c r="C9194" s="30" t="s">
        <v>199</v>
      </c>
      <c r="D9194" s="6">
        <v>1007540</v>
      </c>
      <c r="E9194" s="6">
        <v>2139</v>
      </c>
      <c r="F9194" s="7" t="s">
        <v>42</v>
      </c>
      <c r="G9194" s="6">
        <v>48.24</v>
      </c>
    </row>
    <row r="9195" spans="1:7" ht="15" thickBot="1" x14ac:dyDescent="0.35">
      <c r="A9195" s="6">
        <v>179.28</v>
      </c>
      <c r="B9195" s="19">
        <f>(A9195-G9195)/G9195</f>
        <v>1.891053344513965</v>
      </c>
      <c r="C9195" s="30" t="s">
        <v>245</v>
      </c>
      <c r="D9195" s="6">
        <v>1017260</v>
      </c>
      <c r="E9195" s="6">
        <v>1686</v>
      </c>
      <c r="F9195" s="7" t="s">
        <v>19</v>
      </c>
      <c r="G9195" s="6">
        <v>62.012</v>
      </c>
    </row>
    <row r="9196" spans="1:7" ht="15" thickBot="1" x14ac:dyDescent="0.35">
      <c r="A9196" s="6">
        <v>179.28</v>
      </c>
      <c r="B9196" s="19">
        <f>(A9196-G9196)/G9196</f>
        <v>1.6956155650448068</v>
      </c>
      <c r="C9196" s="30" t="s">
        <v>283</v>
      </c>
      <c r="D9196" s="6">
        <v>1011123</v>
      </c>
      <c r="E9196" s="6">
        <v>2355</v>
      </c>
      <c r="F9196" s="7" t="s">
        <v>35</v>
      </c>
      <c r="G9196" s="6">
        <v>66.507999999999996</v>
      </c>
    </row>
    <row r="9197" spans="1:7" ht="15" thickBot="1" x14ac:dyDescent="0.35">
      <c r="A9197" s="6">
        <v>179.28</v>
      </c>
      <c r="B9197" s="19">
        <f>(A9197-G9197)/G9197</f>
        <v>1.6956155650448068</v>
      </c>
      <c r="C9197" s="30" t="s">
        <v>71</v>
      </c>
      <c r="D9197" s="6">
        <v>1017822</v>
      </c>
      <c r="E9197" s="6">
        <v>1299</v>
      </c>
      <c r="F9197" s="7" t="s">
        <v>17</v>
      </c>
      <c r="G9197" s="6">
        <v>66.507999999999996</v>
      </c>
    </row>
    <row r="9198" spans="1:7" ht="15" thickBot="1" x14ac:dyDescent="0.35">
      <c r="A9198" s="6">
        <v>179.28</v>
      </c>
      <c r="B9198" s="19">
        <f>(A9198-G9198)/G9198</f>
        <v>1.094001121285741</v>
      </c>
      <c r="C9198" s="30" t="s">
        <v>76</v>
      </c>
      <c r="D9198" s="6">
        <v>1011067</v>
      </c>
      <c r="E9198" s="6">
        <v>1628</v>
      </c>
      <c r="F9198" s="7" t="s">
        <v>19</v>
      </c>
      <c r="G9198" s="6">
        <v>85.616</v>
      </c>
    </row>
    <row r="9199" spans="1:7" ht="15" thickBot="1" x14ac:dyDescent="0.35">
      <c r="A9199" s="6">
        <v>179.28</v>
      </c>
      <c r="B9199" s="19">
        <f>(A9199-G9199)/G9199</f>
        <v>1.0404261130838568</v>
      </c>
      <c r="C9199" s="30" t="s">
        <v>124</v>
      </c>
      <c r="D9199" s="6">
        <v>1013225</v>
      </c>
      <c r="E9199" s="6">
        <v>156</v>
      </c>
      <c r="F9199" s="7" t="s">
        <v>87</v>
      </c>
      <c r="G9199" s="6">
        <v>87.864000000000004</v>
      </c>
    </row>
    <row r="9200" spans="1:7" ht="15" thickBot="1" x14ac:dyDescent="0.35">
      <c r="A9200" s="6">
        <v>179.28</v>
      </c>
      <c r="B9200" s="19">
        <f>(A9200-G9200)/G9200</f>
        <v>0.59229785419923264</v>
      </c>
      <c r="C9200" s="30" t="s">
        <v>347</v>
      </c>
      <c r="D9200" s="6">
        <v>1018521</v>
      </c>
      <c r="E9200" s="6">
        <v>2031</v>
      </c>
      <c r="F9200" s="7" t="s">
        <v>19</v>
      </c>
      <c r="G9200" s="6">
        <v>112.592</v>
      </c>
    </row>
    <row r="9201" spans="1:7" ht="15" thickBot="1" x14ac:dyDescent="0.35">
      <c r="A9201" s="6">
        <v>179.28</v>
      </c>
      <c r="B9201" s="19">
        <f>(A9201-G9201)/G9201</f>
        <v>0.39704507200299233</v>
      </c>
      <c r="C9201" s="30" t="s">
        <v>193</v>
      </c>
      <c r="D9201" s="6">
        <v>1017312</v>
      </c>
      <c r="E9201" s="6">
        <v>1950</v>
      </c>
      <c r="F9201" s="7" t="s">
        <v>19</v>
      </c>
      <c r="G9201" s="6">
        <v>128.328</v>
      </c>
    </row>
    <row r="9202" spans="1:7" ht="15" thickBot="1" x14ac:dyDescent="0.35">
      <c r="A9202" s="6">
        <v>179.28</v>
      </c>
      <c r="B9202" s="19">
        <f>(A9202-G9202)/G9202</f>
        <v>0.37299350569783124</v>
      </c>
      <c r="C9202" s="30" t="s">
        <v>362</v>
      </c>
      <c r="D9202" s="6">
        <v>1013757</v>
      </c>
      <c r="E9202" s="6">
        <v>2762</v>
      </c>
      <c r="F9202" s="7" t="s">
        <v>23</v>
      </c>
      <c r="G9202" s="6">
        <v>130.57599999999999</v>
      </c>
    </row>
    <row r="9203" spans="1:7" ht="15" thickBot="1" x14ac:dyDescent="0.35">
      <c r="A9203" s="6">
        <v>179.28</v>
      </c>
      <c r="B9203" s="19">
        <f>(A9203-G9203)/G9203</f>
        <v>0.31633821844988108</v>
      </c>
      <c r="C9203" s="30" t="s">
        <v>41</v>
      </c>
      <c r="D9203" s="6">
        <v>1011239</v>
      </c>
      <c r="E9203" s="6">
        <v>2640</v>
      </c>
      <c r="F9203" s="7" t="s">
        <v>27</v>
      </c>
      <c r="G9203" s="6">
        <v>136.196</v>
      </c>
    </row>
    <row r="9204" spans="1:7" ht="15" thickBot="1" x14ac:dyDescent="0.35">
      <c r="A9204" s="6">
        <v>179.28</v>
      </c>
      <c r="B9204" s="19">
        <f>(A9204-G9204)/G9204</f>
        <v>0.27427287976572934</v>
      </c>
      <c r="C9204" s="30" t="s">
        <v>369</v>
      </c>
      <c r="D9204" s="6">
        <v>1009478</v>
      </c>
      <c r="E9204" s="6">
        <v>1903</v>
      </c>
      <c r="F9204" s="7" t="s">
        <v>42</v>
      </c>
      <c r="G9204" s="6">
        <v>140.69200000000001</v>
      </c>
    </row>
    <row r="9205" spans="1:7" ht="15" thickBot="1" x14ac:dyDescent="0.35">
      <c r="A9205" s="6">
        <v>179.28</v>
      </c>
      <c r="B9205" s="19">
        <f>(A9205-G9205)/G9205</f>
        <v>0.24155124653739607</v>
      </c>
      <c r="C9205" s="30" t="s">
        <v>187</v>
      </c>
      <c r="D9205" s="6">
        <v>1008858</v>
      </c>
      <c r="E9205" s="6">
        <v>109</v>
      </c>
      <c r="F9205" s="7" t="s">
        <v>21</v>
      </c>
      <c r="G9205" s="6">
        <v>144.4</v>
      </c>
    </row>
    <row r="9206" spans="1:7" ht="15" thickBot="1" x14ac:dyDescent="0.35">
      <c r="A9206" s="6">
        <v>179.28</v>
      </c>
      <c r="B9206" s="19">
        <f>(A9206-G9206)/G9206</f>
        <v>0.21598524105374531</v>
      </c>
      <c r="C9206" s="30" t="s">
        <v>264</v>
      </c>
      <c r="D9206" s="6">
        <v>1009488</v>
      </c>
      <c r="E9206" s="6">
        <v>2552</v>
      </c>
      <c r="F9206" s="7" t="s">
        <v>31</v>
      </c>
      <c r="G9206" s="6">
        <v>147.43600000000001</v>
      </c>
    </row>
    <row r="9207" spans="1:7" ht="15" thickBot="1" x14ac:dyDescent="0.35">
      <c r="A9207" s="6">
        <v>179.28</v>
      </c>
      <c r="B9207" s="19">
        <f>(A9207-G9207)/G9207</f>
        <v>-1.6458196181698487E-2</v>
      </c>
      <c r="C9207" s="30" t="s">
        <v>353</v>
      </c>
      <c r="D9207" s="6">
        <v>1011255</v>
      </c>
      <c r="E9207" s="6">
        <v>429</v>
      </c>
      <c r="F9207" s="7" t="s">
        <v>25</v>
      </c>
      <c r="G9207" s="6">
        <v>182.28</v>
      </c>
    </row>
    <row r="9208" spans="1:7" ht="15" thickBot="1" x14ac:dyDescent="0.35">
      <c r="A9208" s="6">
        <v>179.28</v>
      </c>
      <c r="B9208" s="19">
        <f>(A9208-G9208)/G9208</f>
        <v>-8.9450053836621066E-2</v>
      </c>
      <c r="C9208" s="30" t="s">
        <v>136</v>
      </c>
      <c r="D9208" s="6">
        <v>1013173</v>
      </c>
      <c r="E9208" s="6">
        <v>1553</v>
      </c>
      <c r="F9208" s="7" t="s">
        <v>42</v>
      </c>
      <c r="G9208" s="6">
        <v>196.892</v>
      </c>
    </row>
    <row r="9209" spans="1:7" ht="15" thickBot="1" x14ac:dyDescent="0.35">
      <c r="A9209" s="6">
        <v>179.28</v>
      </c>
      <c r="B9209" s="19">
        <f>(A9209-G9209)/G9209</f>
        <v>-0.12443836686852897</v>
      </c>
      <c r="C9209" s="30" t="s">
        <v>303</v>
      </c>
      <c r="D9209" s="6">
        <v>1015307</v>
      </c>
      <c r="E9209" s="6">
        <v>2282</v>
      </c>
      <c r="F9209" s="7" t="s">
        <v>21</v>
      </c>
      <c r="G9209" s="6">
        <v>204.76</v>
      </c>
    </row>
    <row r="9210" spans="1:7" ht="15" thickBot="1" x14ac:dyDescent="0.35">
      <c r="A9210" s="6">
        <v>179.28</v>
      </c>
      <c r="B9210" s="19">
        <f>(A9210-G9210)/G9210</f>
        <v>-0.12443836686852897</v>
      </c>
      <c r="C9210" s="30" t="s">
        <v>65</v>
      </c>
      <c r="D9210" s="6">
        <v>1019220</v>
      </c>
      <c r="E9210" s="6">
        <v>2687</v>
      </c>
      <c r="F9210" s="7" t="s">
        <v>17</v>
      </c>
      <c r="G9210" s="6">
        <v>204.76</v>
      </c>
    </row>
    <row r="9211" spans="1:7" ht="15" thickBot="1" x14ac:dyDescent="0.35">
      <c r="A9211" s="6">
        <v>179.28</v>
      </c>
      <c r="B9211" s="19">
        <f>(A9211-G9211)/G9211</f>
        <v>-0.14782774027949422</v>
      </c>
      <c r="C9211" s="30" t="s">
        <v>142</v>
      </c>
      <c r="D9211" s="6">
        <v>1015187</v>
      </c>
      <c r="E9211" s="6">
        <v>569</v>
      </c>
      <c r="F9211" s="7" t="s">
        <v>21</v>
      </c>
      <c r="G9211" s="6">
        <v>210.38</v>
      </c>
    </row>
    <row r="9212" spans="1:7" ht="15" thickBot="1" x14ac:dyDescent="0.35">
      <c r="A9212" s="6">
        <v>179.28</v>
      </c>
      <c r="B9212" s="19">
        <f>(A9212-G9212)/G9212</f>
        <v>-0.23745682835122583</v>
      </c>
      <c r="C9212" s="30" t="s">
        <v>264</v>
      </c>
      <c r="D9212" s="6">
        <v>1013020</v>
      </c>
      <c r="E9212" s="6">
        <v>2029</v>
      </c>
      <c r="F9212" s="7" t="s">
        <v>42</v>
      </c>
      <c r="G9212" s="6">
        <v>235.108</v>
      </c>
    </row>
    <row r="9213" spans="1:7" ht="15" thickBot="1" x14ac:dyDescent="0.35">
      <c r="A9213" s="6">
        <v>179.3272</v>
      </c>
      <c r="B9213" s="19">
        <f>(A9213-G9213)/G9213</f>
        <v>-0.27681313717899081</v>
      </c>
      <c r="C9213" s="30" t="s">
        <v>350</v>
      </c>
      <c r="D9213" s="6">
        <v>1003141</v>
      </c>
      <c r="E9213" s="6">
        <v>689</v>
      </c>
      <c r="F9213" s="7" t="s">
        <v>21</v>
      </c>
      <c r="G9213" s="6">
        <v>247.96799999999999</v>
      </c>
    </row>
    <row r="9214" spans="1:7" ht="15" thickBot="1" x14ac:dyDescent="0.35">
      <c r="A9214" s="6">
        <v>179.3948</v>
      </c>
      <c r="B9214" s="19">
        <f>(A9214-G9214)/G9214</f>
        <v>-4.9880092875059352E-2</v>
      </c>
      <c r="C9214" s="30" t="s">
        <v>334</v>
      </c>
      <c r="D9214" s="6">
        <v>1004084</v>
      </c>
      <c r="E9214" s="6">
        <v>389</v>
      </c>
      <c r="F9214" s="7" t="s">
        <v>31</v>
      </c>
      <c r="G9214" s="6">
        <v>188.81280000000001</v>
      </c>
    </row>
    <row r="9215" spans="1:7" ht="15" thickBot="1" x14ac:dyDescent="0.35">
      <c r="A9215" s="6">
        <v>179.41664</v>
      </c>
      <c r="B9215" s="19">
        <f>(A9215-G9215)/G9215</f>
        <v>2.3377604476723417</v>
      </c>
      <c r="C9215" s="30" t="s">
        <v>290</v>
      </c>
      <c r="D9215" s="6">
        <v>1001618</v>
      </c>
      <c r="E9215" s="6">
        <v>1618</v>
      </c>
      <c r="F9215" s="7" t="s">
        <v>42</v>
      </c>
      <c r="G9215" s="6">
        <v>53.753599999999999</v>
      </c>
    </row>
    <row r="9216" spans="1:7" ht="15" thickBot="1" x14ac:dyDescent="0.35">
      <c r="A9216" s="6">
        <v>179.42599999999999</v>
      </c>
      <c r="B9216" s="19">
        <f>(A9216-G9216)/G9216</f>
        <v>-2.0241049118454014E-2</v>
      </c>
      <c r="C9216" s="30" t="s">
        <v>67</v>
      </c>
      <c r="D9216" s="6">
        <v>1003135</v>
      </c>
      <c r="E9216" s="6">
        <v>501</v>
      </c>
      <c r="F9216" s="7" t="s">
        <v>42</v>
      </c>
      <c r="G9216" s="6">
        <v>183.1328</v>
      </c>
    </row>
    <row r="9217" spans="1:7" ht="15" thickBot="1" x14ac:dyDescent="0.35">
      <c r="A9217" s="6">
        <v>179.5924416</v>
      </c>
      <c r="B9217" s="19">
        <f>(A9217-G9217)/G9217</f>
        <v>0.19138814607532267</v>
      </c>
      <c r="C9217" s="30" t="s">
        <v>379</v>
      </c>
      <c r="D9217" s="6">
        <v>1000057</v>
      </c>
      <c r="E9217" s="6">
        <v>57</v>
      </c>
      <c r="F9217" s="7" t="s">
        <v>87</v>
      </c>
      <c r="G9217" s="6">
        <v>150.742176</v>
      </c>
    </row>
    <row r="9218" spans="1:7" ht="15" thickBot="1" x14ac:dyDescent="0.35">
      <c r="A9218" s="6">
        <v>179.68600000000001</v>
      </c>
      <c r="B9218" s="19">
        <f>(A9218-G9218)/G9218</f>
        <v>2.6175670016750421</v>
      </c>
      <c r="C9218" s="30" t="s">
        <v>151</v>
      </c>
      <c r="D9218" s="6">
        <v>1002899</v>
      </c>
      <c r="E9218" s="6">
        <v>732</v>
      </c>
      <c r="F9218" s="7" t="s">
        <v>42</v>
      </c>
      <c r="G9218" s="6">
        <v>49.670400000000001</v>
      </c>
    </row>
    <row r="9219" spans="1:7" ht="15" thickBot="1" x14ac:dyDescent="0.35">
      <c r="A9219" s="6">
        <v>179.69640000000001</v>
      </c>
      <c r="B9219" s="19">
        <f>(A9219-G9219)/G9219</f>
        <v>0.16622967331934957</v>
      </c>
      <c r="C9219" s="30" t="s">
        <v>211</v>
      </c>
      <c r="D9219" s="6">
        <v>1004761</v>
      </c>
      <c r="E9219" s="6">
        <v>696</v>
      </c>
      <c r="F9219" s="7" t="s">
        <v>25</v>
      </c>
      <c r="G9219" s="6">
        <v>154.08320000000001</v>
      </c>
    </row>
    <row r="9220" spans="1:7" ht="15" thickBot="1" x14ac:dyDescent="0.35">
      <c r="A9220" s="6">
        <v>179.72819999999999</v>
      </c>
      <c r="B9220" s="19">
        <f>(A9220-G9220)/G9220</f>
        <v>19.898627906976746</v>
      </c>
      <c r="C9220" s="30" t="s">
        <v>175</v>
      </c>
      <c r="D9220" s="6">
        <v>1012711</v>
      </c>
      <c r="E9220" s="6">
        <v>1134</v>
      </c>
      <c r="F9220" s="7" t="s">
        <v>19</v>
      </c>
      <c r="G9220" s="6">
        <v>8.6</v>
      </c>
    </row>
    <row r="9221" spans="1:7" ht="15" thickBot="1" x14ac:dyDescent="0.35">
      <c r="A9221" s="6">
        <v>179.72819999999999</v>
      </c>
      <c r="B9221" s="19">
        <f>(A9221-G9221)/G9221</f>
        <v>9.9137843089628372</v>
      </c>
      <c r="C9221" s="30" t="s">
        <v>353</v>
      </c>
      <c r="D9221" s="6">
        <v>1013227</v>
      </c>
      <c r="E9221" s="6">
        <v>372</v>
      </c>
      <c r="F9221" s="7" t="s">
        <v>25</v>
      </c>
      <c r="G9221" s="6">
        <v>16.468</v>
      </c>
    </row>
    <row r="9222" spans="1:7" ht="15" thickBot="1" x14ac:dyDescent="0.35">
      <c r="A9222" s="6">
        <v>179.72819999999999</v>
      </c>
      <c r="B9222" s="19">
        <f>(A9222-G9222)/G9222</f>
        <v>1.6363932406266501</v>
      </c>
      <c r="C9222" s="30" t="s">
        <v>188</v>
      </c>
      <c r="D9222" s="6">
        <v>1013585</v>
      </c>
      <c r="E9222" s="6">
        <v>1574</v>
      </c>
      <c r="F9222" s="7" t="s">
        <v>35</v>
      </c>
      <c r="G9222" s="6">
        <v>68.171999999999997</v>
      </c>
    </row>
    <row r="9223" spans="1:7" ht="15" thickBot="1" x14ac:dyDescent="0.35">
      <c r="A9223" s="6">
        <v>179.72819999999999</v>
      </c>
      <c r="B9223" s="19">
        <f>(A9223-G9223)/G9223</f>
        <v>1.6333030533903767</v>
      </c>
      <c r="C9223" s="30" t="s">
        <v>292</v>
      </c>
      <c r="D9223" s="6">
        <v>1009091</v>
      </c>
      <c r="E9223" s="6">
        <v>234</v>
      </c>
      <c r="F9223" s="7" t="s">
        <v>21</v>
      </c>
      <c r="G9223" s="6">
        <v>68.251999999999995</v>
      </c>
    </row>
    <row r="9224" spans="1:7" ht="15" thickBot="1" x14ac:dyDescent="0.35">
      <c r="A9224" s="6">
        <v>179.72819999999999</v>
      </c>
      <c r="B9224" s="19">
        <f>(A9224-G9224)/G9224</f>
        <v>1.4866926780674081</v>
      </c>
      <c r="C9224" s="30" t="s">
        <v>290</v>
      </c>
      <c r="D9224" s="6">
        <v>1006393</v>
      </c>
      <c r="E9224" s="6">
        <v>2770</v>
      </c>
      <c r="F9224" s="7" t="s">
        <v>17</v>
      </c>
      <c r="G9224" s="6">
        <v>72.275999999999996</v>
      </c>
    </row>
    <row r="9225" spans="1:7" ht="15" thickBot="1" x14ac:dyDescent="0.35">
      <c r="A9225" s="6">
        <v>179.72819999999999</v>
      </c>
      <c r="B9225" s="19">
        <f>(A9225-G9225)/G9225</f>
        <v>1.379875529661017</v>
      </c>
      <c r="C9225" s="30" t="s">
        <v>213</v>
      </c>
      <c r="D9225" s="6">
        <v>1006828</v>
      </c>
      <c r="E9225" s="6">
        <v>1340</v>
      </c>
      <c r="F9225" s="7" t="s">
        <v>31</v>
      </c>
      <c r="G9225" s="6">
        <v>75.52</v>
      </c>
    </row>
    <row r="9226" spans="1:7" ht="15" thickBot="1" x14ac:dyDescent="0.35">
      <c r="A9226" s="6">
        <v>179.72819999999999</v>
      </c>
      <c r="B9226" s="19">
        <f>(A9226-G9226)/G9226</f>
        <v>0.74466296497631412</v>
      </c>
      <c r="C9226" s="30" t="s">
        <v>148</v>
      </c>
      <c r="D9226" s="6">
        <v>1014488</v>
      </c>
      <c r="E9226" s="6">
        <v>2819</v>
      </c>
      <c r="F9226" s="7" t="s">
        <v>35</v>
      </c>
      <c r="G9226" s="6">
        <v>103.01600000000001</v>
      </c>
    </row>
    <row r="9227" spans="1:7" ht="15" thickBot="1" x14ac:dyDescent="0.35">
      <c r="A9227" s="6">
        <v>179.72819999999999</v>
      </c>
      <c r="B9227" s="19">
        <f>(A9227-G9227)/G9227</f>
        <v>0.48535702479338833</v>
      </c>
      <c r="C9227" s="30" t="s">
        <v>130</v>
      </c>
      <c r="D9227" s="6">
        <v>1013022</v>
      </c>
      <c r="E9227" s="6">
        <v>2279</v>
      </c>
      <c r="F9227" s="7" t="s">
        <v>21</v>
      </c>
      <c r="G9227" s="6">
        <v>121</v>
      </c>
    </row>
    <row r="9228" spans="1:7" ht="15" thickBot="1" x14ac:dyDescent="0.35">
      <c r="A9228" s="6">
        <v>179.72819999999999</v>
      </c>
      <c r="B9228" s="19">
        <f>(A9228-G9228)/G9228</f>
        <v>0.17876200220368316</v>
      </c>
      <c r="C9228" s="30" t="s">
        <v>220</v>
      </c>
      <c r="D9228" s="6">
        <v>1010563</v>
      </c>
      <c r="E9228" s="6">
        <v>2094</v>
      </c>
      <c r="F9228" s="7" t="s">
        <v>21</v>
      </c>
      <c r="G9228" s="6">
        <v>152.47200000000001</v>
      </c>
    </row>
    <row r="9229" spans="1:7" ht="15" thickBot="1" x14ac:dyDescent="0.35">
      <c r="A9229" s="6">
        <v>179.72819999999999</v>
      </c>
      <c r="B9229" s="19">
        <f>(A9229-G9229)/G9229</f>
        <v>0.14095756837053391</v>
      </c>
      <c r="C9229" s="30" t="s">
        <v>370</v>
      </c>
      <c r="D9229" s="6">
        <v>1006672</v>
      </c>
      <c r="E9229" s="6">
        <v>2189</v>
      </c>
      <c r="F9229" s="7" t="s">
        <v>21</v>
      </c>
      <c r="G9229" s="6">
        <v>157.524</v>
      </c>
    </row>
    <row r="9230" spans="1:7" ht="15" thickBot="1" x14ac:dyDescent="0.35">
      <c r="A9230" s="6">
        <v>179.72819999999999</v>
      </c>
      <c r="B9230" s="19">
        <f>(A9230-G9230)/G9230</f>
        <v>0.13685828504921169</v>
      </c>
      <c r="C9230" s="30" t="s">
        <v>146</v>
      </c>
      <c r="D9230" s="6">
        <v>1012472</v>
      </c>
      <c r="E9230" s="6">
        <v>267</v>
      </c>
      <c r="F9230" s="7" t="s">
        <v>19</v>
      </c>
      <c r="G9230" s="6">
        <v>158.09200000000001</v>
      </c>
    </row>
    <row r="9231" spans="1:7" ht="15" thickBot="1" x14ac:dyDescent="0.35">
      <c r="A9231" s="6">
        <v>179.72819999999999</v>
      </c>
      <c r="B9231" s="19">
        <f>(A9231-G9231)/G9231</f>
        <v>1.5614551290623431E-3</v>
      </c>
      <c r="C9231" s="30" t="s">
        <v>236</v>
      </c>
      <c r="D9231" s="6">
        <v>1016914</v>
      </c>
      <c r="E9231" s="6">
        <v>1996</v>
      </c>
      <c r="F9231" s="7" t="s">
        <v>35</v>
      </c>
      <c r="G9231" s="6">
        <v>179.44800000000001</v>
      </c>
    </row>
    <row r="9232" spans="1:7" ht="15" thickBot="1" x14ac:dyDescent="0.35">
      <c r="A9232" s="6">
        <v>179.72819999999999</v>
      </c>
      <c r="B9232" s="19">
        <f>(A9232-G9232)/G9232</f>
        <v>-1.083017787953511E-2</v>
      </c>
      <c r="C9232" s="30" t="s">
        <v>260</v>
      </c>
      <c r="D9232" s="6">
        <v>1016148</v>
      </c>
      <c r="E9232" s="6">
        <v>434</v>
      </c>
      <c r="F9232" s="7" t="s">
        <v>17</v>
      </c>
      <c r="G9232" s="6">
        <v>181.696</v>
      </c>
    </row>
    <row r="9233" spans="1:7" ht="15" thickBot="1" x14ac:dyDescent="0.35">
      <c r="A9233" s="6">
        <v>179.72819999999999</v>
      </c>
      <c r="B9233" s="19">
        <f>(A9233-G9233)/G9233</f>
        <v>-1.69117164424024E-2</v>
      </c>
      <c r="C9233" s="30" t="s">
        <v>286</v>
      </c>
      <c r="D9233" s="6">
        <v>1016411</v>
      </c>
      <c r="E9233" s="6">
        <v>545</v>
      </c>
      <c r="F9233" s="7" t="s">
        <v>23</v>
      </c>
      <c r="G9233" s="6">
        <v>182.82</v>
      </c>
    </row>
    <row r="9234" spans="1:7" ht="15" thickBot="1" x14ac:dyDescent="0.35">
      <c r="A9234" s="6">
        <v>179.72819999999999</v>
      </c>
      <c r="B9234" s="19">
        <f>(A9234-G9234)/G9234</f>
        <v>-0.18272672705445822</v>
      </c>
      <c r="C9234" s="30" t="s">
        <v>96</v>
      </c>
      <c r="D9234" s="6">
        <v>1009433</v>
      </c>
      <c r="E9234" s="6">
        <v>2533</v>
      </c>
      <c r="F9234" s="7" t="s">
        <v>42</v>
      </c>
      <c r="G9234" s="6">
        <v>219.91200000000001</v>
      </c>
    </row>
    <row r="9235" spans="1:7" ht="15" thickBot="1" x14ac:dyDescent="0.35">
      <c r="A9235" s="6">
        <v>179.84927999999999</v>
      </c>
      <c r="B9235" s="19">
        <f>(A9235-G9235)/G9235</f>
        <v>-0.16282509607650375</v>
      </c>
      <c r="C9235" s="30" t="s">
        <v>217</v>
      </c>
      <c r="D9235" s="6">
        <v>1001701</v>
      </c>
      <c r="E9235" s="6">
        <v>1701</v>
      </c>
      <c r="F9235" s="7" t="s">
        <v>31</v>
      </c>
      <c r="G9235" s="6">
        <v>214.8288</v>
      </c>
    </row>
    <row r="9236" spans="1:7" ht="15" thickBot="1" x14ac:dyDescent="0.35">
      <c r="A9236" s="6">
        <v>179.92519999999999</v>
      </c>
      <c r="B9236" s="19">
        <f>(A9236-G9236)/G9236</f>
        <v>-0.28150397413616851</v>
      </c>
      <c r="C9236" s="30" t="s">
        <v>205</v>
      </c>
      <c r="D9236" s="6">
        <v>1002876</v>
      </c>
      <c r="E9236" s="6">
        <v>862</v>
      </c>
      <c r="F9236" s="7" t="s">
        <v>19</v>
      </c>
      <c r="G9236" s="6">
        <v>250.41919999999999</v>
      </c>
    </row>
    <row r="9237" spans="1:7" ht="15" thickBot="1" x14ac:dyDescent="0.35">
      <c r="A9237" s="6">
        <v>179.99712</v>
      </c>
      <c r="B9237" s="19">
        <f>(A9237-G9237)/G9237</f>
        <v>51.324744186046509</v>
      </c>
      <c r="C9237" s="30" t="s">
        <v>120</v>
      </c>
      <c r="D9237" s="6">
        <v>1018373</v>
      </c>
      <c r="E9237" s="6">
        <v>2579</v>
      </c>
      <c r="F9237" s="7" t="s">
        <v>87</v>
      </c>
      <c r="G9237" s="6">
        <v>3.44</v>
      </c>
    </row>
    <row r="9238" spans="1:7" ht="15" thickBot="1" x14ac:dyDescent="0.35">
      <c r="A9238" s="6">
        <v>179.99712</v>
      </c>
      <c r="B9238" s="19">
        <f>(A9238-G9238)/G9238</f>
        <v>0.40548083830465048</v>
      </c>
      <c r="C9238" s="30" t="s">
        <v>34</v>
      </c>
      <c r="D9238" s="6">
        <v>1012066</v>
      </c>
      <c r="E9238" s="6">
        <v>2025</v>
      </c>
      <c r="F9238" s="7" t="s">
        <v>87</v>
      </c>
      <c r="G9238" s="6">
        <v>128.06800000000001</v>
      </c>
    </row>
    <row r="9239" spans="1:7" ht="15" thickBot="1" x14ac:dyDescent="0.35">
      <c r="A9239" s="6">
        <v>179.99712</v>
      </c>
      <c r="B9239" s="19">
        <f>(A9239-G9239)/G9239</f>
        <v>-0.19096600204958564</v>
      </c>
      <c r="C9239" s="30" t="s">
        <v>383</v>
      </c>
      <c r="D9239" s="6">
        <v>1016062</v>
      </c>
      <c r="E9239" s="6">
        <v>2304</v>
      </c>
      <c r="F9239" s="7" t="s">
        <v>87</v>
      </c>
      <c r="G9239" s="6">
        <v>222.48400000000001</v>
      </c>
    </row>
    <row r="9240" spans="1:7" ht="15" thickBot="1" x14ac:dyDescent="0.35">
      <c r="A9240" s="6">
        <v>180.03960000000001</v>
      </c>
      <c r="B9240" s="19">
        <f>(A9240-G9240)/G9240</f>
        <v>-0.26476516864210758</v>
      </c>
      <c r="C9240" s="30" t="s">
        <v>292</v>
      </c>
      <c r="D9240" s="6">
        <v>1003181</v>
      </c>
      <c r="E9240" s="6">
        <v>2116</v>
      </c>
      <c r="F9240" s="7" t="s">
        <v>27</v>
      </c>
      <c r="G9240" s="6">
        <v>244.87360000000001</v>
      </c>
    </row>
    <row r="9241" spans="1:7" ht="15" thickBot="1" x14ac:dyDescent="0.35">
      <c r="A9241" s="6">
        <v>180.09214080000001</v>
      </c>
      <c r="B9241" s="19">
        <f>(A9241-G9241)/G9241</f>
        <v>-0.58983759319588069</v>
      </c>
      <c r="C9241" s="30" t="s">
        <v>371</v>
      </c>
      <c r="D9241" s="6">
        <v>1000589</v>
      </c>
      <c r="E9241" s="6">
        <v>589</v>
      </c>
      <c r="F9241" s="7" t="s">
        <v>31</v>
      </c>
      <c r="G9241" s="6">
        <v>439.0752</v>
      </c>
    </row>
    <row r="9242" spans="1:7" ht="15" thickBot="1" x14ac:dyDescent="0.35">
      <c r="A9242" s="6">
        <v>180.13839999999999</v>
      </c>
      <c r="B9242" s="19">
        <f>(A9242-G9242)/G9242</f>
        <v>3.8578917846047629</v>
      </c>
      <c r="C9242" s="30" t="s">
        <v>46</v>
      </c>
      <c r="D9242" s="6">
        <v>1003171</v>
      </c>
      <c r="E9242" s="6">
        <v>2646</v>
      </c>
      <c r="F9242" s="7" t="s">
        <v>23</v>
      </c>
      <c r="G9242" s="6">
        <v>37.081600000000002</v>
      </c>
    </row>
    <row r="9243" spans="1:7" ht="15" thickBot="1" x14ac:dyDescent="0.35">
      <c r="A9243" s="6">
        <v>180.1764</v>
      </c>
      <c r="B9243" s="19">
        <f>(A9243-G9243)/G9243</f>
        <v>0.40451186430108205</v>
      </c>
      <c r="C9243" s="30" t="s">
        <v>227</v>
      </c>
      <c r="D9243" s="6">
        <v>1016832</v>
      </c>
      <c r="E9243" s="6">
        <v>2085</v>
      </c>
      <c r="F9243" s="7" t="s">
        <v>27</v>
      </c>
      <c r="G9243" s="6">
        <v>128.28399999999999</v>
      </c>
    </row>
    <row r="9244" spans="1:7" ht="15" thickBot="1" x14ac:dyDescent="0.35">
      <c r="A9244" s="6">
        <v>180.1764</v>
      </c>
      <c r="B9244" s="19">
        <f>(A9244-G9244)/G9244</f>
        <v>0.34556398613932376</v>
      </c>
      <c r="C9244" s="30" t="s">
        <v>301</v>
      </c>
      <c r="D9244" s="6">
        <v>1013939</v>
      </c>
      <c r="E9244" s="6">
        <v>517</v>
      </c>
      <c r="F9244" s="7" t="s">
        <v>31</v>
      </c>
      <c r="G9244" s="6">
        <v>133.904</v>
      </c>
    </row>
    <row r="9245" spans="1:7" ht="15" thickBot="1" x14ac:dyDescent="0.35">
      <c r="A9245" s="6">
        <v>180.1764</v>
      </c>
      <c r="B9245" s="19">
        <f>(A9245-G9245)/G9245</f>
        <v>46.216037735849056</v>
      </c>
      <c r="C9245" s="30" t="s">
        <v>190</v>
      </c>
      <c r="D9245" s="6">
        <v>1006979</v>
      </c>
      <c r="E9245" s="6">
        <v>2639</v>
      </c>
      <c r="F9245" s="7" t="s">
        <v>19</v>
      </c>
      <c r="G9245" s="6">
        <v>3.8159999999999998</v>
      </c>
    </row>
    <row r="9246" spans="1:7" ht="15" thickBot="1" x14ac:dyDescent="0.35">
      <c r="A9246" s="6">
        <v>180.1764</v>
      </c>
      <c r="B9246" s="19">
        <f>(A9246-G9246)/G9246</f>
        <v>12.213288354356116</v>
      </c>
      <c r="C9246" s="30" t="s">
        <v>144</v>
      </c>
      <c r="D9246" s="6">
        <v>1014631</v>
      </c>
      <c r="E9246" s="6">
        <v>1268</v>
      </c>
      <c r="F9246" s="7" t="s">
        <v>17</v>
      </c>
      <c r="G9246" s="6">
        <v>13.635999999999999</v>
      </c>
    </row>
    <row r="9247" spans="1:7" ht="15" thickBot="1" x14ac:dyDescent="0.35">
      <c r="A9247" s="6">
        <v>180.1764</v>
      </c>
      <c r="B9247" s="19">
        <f>(A9247-G9247)/G9247</f>
        <v>4.4042111577684455</v>
      </c>
      <c r="C9247" s="30" t="s">
        <v>318</v>
      </c>
      <c r="D9247" s="6">
        <v>1008599</v>
      </c>
      <c r="E9247" s="6">
        <v>939</v>
      </c>
      <c r="F9247" s="7" t="s">
        <v>31</v>
      </c>
      <c r="G9247" s="6">
        <v>33.340000000000003</v>
      </c>
    </row>
    <row r="9248" spans="1:7" ht="15" thickBot="1" x14ac:dyDescent="0.35">
      <c r="A9248" s="6">
        <v>180.1764</v>
      </c>
      <c r="B9248" s="19">
        <f>(A9248-G9248)/G9248</f>
        <v>2.8972227028897732</v>
      </c>
      <c r="C9248" s="30" t="s">
        <v>311</v>
      </c>
      <c r="D9248" s="6">
        <v>1015525</v>
      </c>
      <c r="E9248" s="6">
        <v>372</v>
      </c>
      <c r="F9248" s="7" t="s">
        <v>35</v>
      </c>
      <c r="G9248" s="6">
        <v>46.231999999999999</v>
      </c>
    </row>
    <row r="9249" spans="1:7" ht="15" thickBot="1" x14ac:dyDescent="0.35">
      <c r="A9249" s="6">
        <v>180.1764</v>
      </c>
      <c r="B9249" s="19">
        <f>(A9249-G9249)/G9249</f>
        <v>2.0170194239785668</v>
      </c>
      <c r="C9249" s="30" t="s">
        <v>150</v>
      </c>
      <c r="D9249" s="6">
        <v>1015729</v>
      </c>
      <c r="E9249" s="6">
        <v>117</v>
      </c>
      <c r="F9249" s="7" t="s">
        <v>17</v>
      </c>
      <c r="G9249" s="6">
        <v>59.72</v>
      </c>
    </row>
    <row r="9250" spans="1:7" ht="15" thickBot="1" x14ac:dyDescent="0.35">
      <c r="A9250" s="6">
        <v>180.1764</v>
      </c>
      <c r="B9250" s="19">
        <f>(A9250-G9250)/G9250</f>
        <v>1.5799931267541096</v>
      </c>
      <c r="C9250" s="30" t="s">
        <v>257</v>
      </c>
      <c r="D9250" s="6">
        <v>1009663</v>
      </c>
      <c r="E9250" s="6">
        <v>1422</v>
      </c>
      <c r="F9250" s="7" t="s">
        <v>31</v>
      </c>
      <c r="G9250" s="6">
        <v>69.835999999999999</v>
      </c>
    </row>
    <row r="9251" spans="1:7" ht="15" thickBot="1" x14ac:dyDescent="0.35">
      <c r="A9251" s="6">
        <v>180.1764</v>
      </c>
      <c r="B9251" s="19">
        <f>(A9251-G9251)/G9251</f>
        <v>1.3217411473635381</v>
      </c>
      <c r="C9251" s="30" t="s">
        <v>49</v>
      </c>
      <c r="D9251" s="6">
        <v>1006635</v>
      </c>
      <c r="E9251" s="6">
        <v>438</v>
      </c>
      <c r="F9251" s="7" t="s">
        <v>21</v>
      </c>
      <c r="G9251" s="6">
        <v>77.603999999999999</v>
      </c>
    </row>
    <row r="9252" spans="1:7" ht="15" thickBot="1" x14ac:dyDescent="0.35">
      <c r="A9252" s="6">
        <v>180.1764</v>
      </c>
      <c r="B9252" s="19">
        <f>(A9252-G9252)/G9252</f>
        <v>1.2223148650648776</v>
      </c>
      <c r="C9252" s="30" t="s">
        <v>357</v>
      </c>
      <c r="D9252" s="6">
        <v>1015982</v>
      </c>
      <c r="E9252" s="6">
        <v>84</v>
      </c>
      <c r="F9252" s="7" t="s">
        <v>42</v>
      </c>
      <c r="G9252" s="6">
        <v>81.075999999999993</v>
      </c>
    </row>
    <row r="9253" spans="1:7" ht="15" thickBot="1" x14ac:dyDescent="0.35">
      <c r="A9253" s="6">
        <v>180.1764</v>
      </c>
      <c r="B9253" s="19">
        <f>(A9253-G9253)/G9253</f>
        <v>1.1623589842062312</v>
      </c>
      <c r="C9253" s="30" t="s">
        <v>157</v>
      </c>
      <c r="D9253" s="6">
        <v>1018243</v>
      </c>
      <c r="E9253" s="6">
        <v>1001</v>
      </c>
      <c r="F9253" s="7" t="s">
        <v>27</v>
      </c>
      <c r="G9253" s="6">
        <v>83.323999999999998</v>
      </c>
    </row>
    <row r="9254" spans="1:7" ht="15" thickBot="1" x14ac:dyDescent="0.35">
      <c r="A9254" s="6">
        <v>180.1764</v>
      </c>
      <c r="B9254" s="19">
        <f>(A9254-G9254)/G9254</f>
        <v>0.72734977182958149</v>
      </c>
      <c r="C9254" s="30" t="s">
        <v>16</v>
      </c>
      <c r="D9254" s="6">
        <v>1008921</v>
      </c>
      <c r="E9254" s="6">
        <v>2196</v>
      </c>
      <c r="F9254" s="7" t="s">
        <v>42</v>
      </c>
      <c r="G9254" s="6">
        <v>104.30800000000001</v>
      </c>
    </row>
    <row r="9255" spans="1:7" ht="15" thickBot="1" x14ac:dyDescent="0.35">
      <c r="A9255" s="6">
        <v>180.1764</v>
      </c>
      <c r="B9255" s="19">
        <f>(A9255-G9255)/G9255</f>
        <v>0.55447768920178075</v>
      </c>
      <c r="C9255" s="30" t="s">
        <v>377</v>
      </c>
      <c r="D9255" s="6">
        <v>1006493</v>
      </c>
      <c r="E9255" s="6">
        <v>202</v>
      </c>
      <c r="F9255" s="7" t="s">
        <v>21</v>
      </c>
      <c r="G9255" s="6">
        <v>115.908</v>
      </c>
    </row>
    <row r="9256" spans="1:7" ht="15" thickBot="1" x14ac:dyDescent="0.35">
      <c r="A9256" s="6">
        <v>180.1764</v>
      </c>
      <c r="B9256" s="19">
        <f>(A9256-G9256)/G9256</f>
        <v>0.55431677018633541</v>
      </c>
      <c r="C9256" s="30" t="s">
        <v>376</v>
      </c>
      <c r="D9256" s="6">
        <v>1016782</v>
      </c>
      <c r="E9256" s="6">
        <v>630</v>
      </c>
      <c r="F9256" s="7" t="s">
        <v>31</v>
      </c>
      <c r="G9256" s="6">
        <v>115.92</v>
      </c>
    </row>
    <row r="9257" spans="1:7" ht="15" thickBot="1" x14ac:dyDescent="0.35">
      <c r="A9257" s="6">
        <v>180.1764</v>
      </c>
      <c r="B9257" s="19">
        <f>(A9257-G9257)/G9257</f>
        <v>0.30185260115606932</v>
      </c>
      <c r="C9257" s="30" t="s">
        <v>102</v>
      </c>
      <c r="D9257" s="6">
        <v>1014082</v>
      </c>
      <c r="E9257" s="6">
        <v>1914</v>
      </c>
      <c r="F9257" s="7" t="s">
        <v>21</v>
      </c>
      <c r="G9257" s="6">
        <v>138.4</v>
      </c>
    </row>
    <row r="9258" spans="1:7" ht="15" thickBot="1" x14ac:dyDescent="0.35">
      <c r="A9258" s="6">
        <v>180.1764</v>
      </c>
      <c r="B9258" s="19">
        <f>(A9258-G9258)/G9258</f>
        <v>0.2683119808531606</v>
      </c>
      <c r="C9258" s="30" t="s">
        <v>111</v>
      </c>
      <c r="D9258" s="6">
        <v>1008657</v>
      </c>
      <c r="E9258" s="6">
        <v>1539</v>
      </c>
      <c r="F9258" s="7" t="s">
        <v>21</v>
      </c>
      <c r="G9258" s="6">
        <v>142.06</v>
      </c>
    </row>
    <row r="9259" spans="1:7" ht="15" thickBot="1" x14ac:dyDescent="0.35">
      <c r="A9259" s="6">
        <v>180.1764</v>
      </c>
      <c r="B9259" s="19">
        <f>(A9259-G9259)/G9259</f>
        <v>0.1358137071965303</v>
      </c>
      <c r="C9259" s="30" t="s">
        <v>163</v>
      </c>
      <c r="D9259" s="6">
        <v>1011380</v>
      </c>
      <c r="E9259" s="6">
        <v>1811</v>
      </c>
      <c r="F9259" s="7" t="s">
        <v>21</v>
      </c>
      <c r="G9259" s="6">
        <v>158.63200000000001</v>
      </c>
    </row>
    <row r="9260" spans="1:7" ht="15" thickBot="1" x14ac:dyDescent="0.35">
      <c r="A9260" s="6">
        <v>180.1764</v>
      </c>
      <c r="B9260" s="19">
        <f>(A9260-G9260)/G9260</f>
        <v>-0.18684153518431595</v>
      </c>
      <c r="C9260" s="30" t="s">
        <v>195</v>
      </c>
      <c r="D9260" s="6">
        <v>1009710</v>
      </c>
      <c r="E9260" s="6">
        <v>1036</v>
      </c>
      <c r="F9260" s="7" t="s">
        <v>23</v>
      </c>
      <c r="G9260" s="6">
        <v>221.57599999999999</v>
      </c>
    </row>
    <row r="9261" spans="1:7" ht="15" thickBot="1" x14ac:dyDescent="0.35">
      <c r="A9261" s="6">
        <v>180.1764</v>
      </c>
      <c r="B9261" s="19">
        <f>(A9261-G9261)/G9261</f>
        <v>-0.23350066364904873</v>
      </c>
      <c r="C9261" s="30" t="s">
        <v>170</v>
      </c>
      <c r="D9261" s="6">
        <v>1017012</v>
      </c>
      <c r="E9261" s="6">
        <v>2008</v>
      </c>
      <c r="F9261" s="7" t="s">
        <v>21</v>
      </c>
      <c r="G9261" s="6">
        <v>235.06399999999999</v>
      </c>
    </row>
    <row r="9262" spans="1:7" ht="15" thickBot="1" x14ac:dyDescent="0.35">
      <c r="A9262" s="6">
        <v>180.1764</v>
      </c>
      <c r="B9262" s="19">
        <f>(A9262-G9262)/G9262</f>
        <v>0.33436324317919258</v>
      </c>
      <c r="C9262" s="30" t="s">
        <v>253</v>
      </c>
      <c r="D9262" s="6">
        <v>1011857</v>
      </c>
      <c r="E9262" s="6">
        <v>374</v>
      </c>
      <c r="F9262" s="7" t="s">
        <v>27</v>
      </c>
      <c r="G9262" s="6">
        <v>135.02799999999999</v>
      </c>
    </row>
    <row r="9263" spans="1:7" ht="15" thickBot="1" x14ac:dyDescent="0.35">
      <c r="A9263" s="6">
        <v>180.48679999999999</v>
      </c>
      <c r="B9263" s="19">
        <f>(A9263-G9263)/G9263</f>
        <v>0.5951278316694476</v>
      </c>
      <c r="C9263" s="30" t="s">
        <v>280</v>
      </c>
      <c r="D9263" s="6">
        <v>1004592</v>
      </c>
      <c r="E9263" s="6">
        <v>522</v>
      </c>
      <c r="F9263" s="7" t="s">
        <v>23</v>
      </c>
      <c r="G9263" s="6">
        <v>113.14879999999999</v>
      </c>
    </row>
    <row r="9264" spans="1:7" ht="15" thickBot="1" x14ac:dyDescent="0.35">
      <c r="A9264" s="6">
        <v>180.5856</v>
      </c>
      <c r="B9264" s="19">
        <f>(A9264-G9264)/G9264</f>
        <v>-0.313341850702683</v>
      </c>
      <c r="C9264" s="30" t="s">
        <v>314</v>
      </c>
      <c r="D9264" s="6">
        <v>1004918</v>
      </c>
      <c r="E9264" s="6">
        <v>2482</v>
      </c>
      <c r="F9264" s="7" t="s">
        <v>87</v>
      </c>
      <c r="G9264" s="6">
        <v>262.99200000000002</v>
      </c>
    </row>
    <row r="9265" spans="1:7" ht="15" thickBot="1" x14ac:dyDescent="0.35">
      <c r="A9265" s="6">
        <v>180.62459999999999</v>
      </c>
      <c r="B9265" s="19">
        <f>(A9265-G9265)/G9265</f>
        <v>31.346812320916904</v>
      </c>
      <c r="C9265" s="30" t="s">
        <v>132</v>
      </c>
      <c r="D9265" s="6">
        <v>1006899</v>
      </c>
      <c r="E9265" s="6">
        <v>2444</v>
      </c>
      <c r="F9265" s="7" t="s">
        <v>25</v>
      </c>
      <c r="G9265" s="6">
        <v>5.5839999999999996</v>
      </c>
    </row>
    <row r="9266" spans="1:7" ht="15" thickBot="1" x14ac:dyDescent="0.35">
      <c r="A9266" s="6">
        <v>180.62459999999999</v>
      </c>
      <c r="B9266" s="19">
        <f>(A9266-G9266)/G9266</f>
        <v>11.310836968375135</v>
      </c>
      <c r="C9266" s="30" t="s">
        <v>161</v>
      </c>
      <c r="D9266" s="6">
        <v>1007730</v>
      </c>
      <c r="E9266" s="6">
        <v>1743</v>
      </c>
      <c r="F9266" s="7" t="s">
        <v>27</v>
      </c>
      <c r="G9266" s="6">
        <v>14.672000000000001</v>
      </c>
    </row>
    <row r="9267" spans="1:7" ht="15" thickBot="1" x14ac:dyDescent="0.35">
      <c r="A9267" s="6">
        <v>180.62459999999999</v>
      </c>
      <c r="B9267" s="19">
        <f>(A9267-G9267)/G9267</f>
        <v>7.6340630975143382</v>
      </c>
      <c r="C9267" s="30" t="s">
        <v>104</v>
      </c>
      <c r="D9267" s="6">
        <v>1016612</v>
      </c>
      <c r="E9267" s="6">
        <v>1542</v>
      </c>
      <c r="F9267" s="7" t="s">
        <v>19</v>
      </c>
      <c r="G9267" s="6">
        <v>20.92</v>
      </c>
    </row>
    <row r="9268" spans="1:7" ht="15" thickBot="1" x14ac:dyDescent="0.35">
      <c r="A9268" s="6">
        <v>180.62459999999999</v>
      </c>
      <c r="B9268" s="19">
        <f>(A9268-G9268)/G9268</f>
        <v>7.1938214480130638</v>
      </c>
      <c r="C9268" s="30" t="s">
        <v>337</v>
      </c>
      <c r="D9268" s="6">
        <v>1015399</v>
      </c>
      <c r="E9268" s="6">
        <v>991</v>
      </c>
      <c r="F9268" s="7" t="s">
        <v>17</v>
      </c>
      <c r="G9268" s="6">
        <v>22.044</v>
      </c>
    </row>
    <row r="9269" spans="1:7" ht="15" thickBot="1" x14ac:dyDescent="0.35">
      <c r="A9269" s="6">
        <v>180.62459999999999</v>
      </c>
      <c r="B9269" s="19">
        <f>(A9269-G9269)/G9269</f>
        <v>5.2743017924135049</v>
      </c>
      <c r="C9269" s="30" t="s">
        <v>105</v>
      </c>
      <c r="D9269" s="6">
        <v>1014314</v>
      </c>
      <c r="E9269" s="6">
        <v>2415</v>
      </c>
      <c r="F9269" s="7" t="s">
        <v>31</v>
      </c>
      <c r="G9269" s="6">
        <v>28.788</v>
      </c>
    </row>
    <row r="9270" spans="1:7" ht="15" thickBot="1" x14ac:dyDescent="0.35">
      <c r="A9270" s="6">
        <v>180.62459999999999</v>
      </c>
      <c r="B9270" s="19">
        <f>(A9270-G9270)/G9270</f>
        <v>2.3751513566036326</v>
      </c>
      <c r="C9270" s="30" t="s">
        <v>352</v>
      </c>
      <c r="D9270" s="6">
        <v>1010434</v>
      </c>
      <c r="E9270" s="6">
        <v>380</v>
      </c>
      <c r="F9270" s="7" t="s">
        <v>31</v>
      </c>
      <c r="G9270" s="6">
        <v>53.515999999999998</v>
      </c>
    </row>
    <row r="9271" spans="1:7" ht="15" thickBot="1" x14ac:dyDescent="0.35">
      <c r="A9271" s="6">
        <v>180.62459999999999</v>
      </c>
      <c r="B9271" s="19">
        <f>(A9271-G9271)/G9271</f>
        <v>2.1447976878612711</v>
      </c>
      <c r="C9271" s="30" t="s">
        <v>297</v>
      </c>
      <c r="D9271" s="6">
        <v>1007452</v>
      </c>
      <c r="E9271" s="6">
        <v>860</v>
      </c>
      <c r="F9271" s="7" t="s">
        <v>25</v>
      </c>
      <c r="G9271" s="6">
        <v>57.436</v>
      </c>
    </row>
    <row r="9272" spans="1:7" ht="15" thickBot="1" x14ac:dyDescent="0.35">
      <c r="A9272" s="6">
        <v>180.62459999999999</v>
      </c>
      <c r="B9272" s="19">
        <f>(A9272-G9272)/G9272</f>
        <v>1.9425355141404923</v>
      </c>
      <c r="C9272" s="30" t="s">
        <v>280</v>
      </c>
      <c r="D9272" s="6">
        <v>1011962</v>
      </c>
      <c r="E9272" s="6">
        <v>2215</v>
      </c>
      <c r="F9272" s="7" t="s">
        <v>19</v>
      </c>
      <c r="G9272" s="6">
        <v>61.384</v>
      </c>
    </row>
    <row r="9273" spans="1:7" ht="15" thickBot="1" x14ac:dyDescent="0.35">
      <c r="A9273" s="6">
        <v>180.62459999999999</v>
      </c>
      <c r="B9273" s="19">
        <f>(A9273-G9273)/G9273</f>
        <v>1.5262181818181817</v>
      </c>
      <c r="C9273" s="30" t="s">
        <v>102</v>
      </c>
      <c r="D9273" s="6">
        <v>1010663</v>
      </c>
      <c r="E9273" s="6">
        <v>797</v>
      </c>
      <c r="F9273" s="7" t="s">
        <v>25</v>
      </c>
      <c r="G9273" s="6">
        <v>71.5</v>
      </c>
    </row>
    <row r="9274" spans="1:7" ht="15" thickBot="1" x14ac:dyDescent="0.35">
      <c r="A9274" s="6">
        <v>180.62459999999999</v>
      </c>
      <c r="B9274" s="19">
        <f>(A9274-G9274)/G9274</f>
        <v>1.5262181818181817</v>
      </c>
      <c r="C9274" s="30" t="s">
        <v>223</v>
      </c>
      <c r="D9274" s="6">
        <v>1013576</v>
      </c>
      <c r="E9274" s="6">
        <v>1559</v>
      </c>
      <c r="F9274" s="7" t="s">
        <v>23</v>
      </c>
      <c r="G9274" s="6">
        <v>71.5</v>
      </c>
    </row>
    <row r="9275" spans="1:7" ht="15" thickBot="1" x14ac:dyDescent="0.35">
      <c r="A9275" s="6">
        <v>180.62459999999999</v>
      </c>
      <c r="B9275" s="19">
        <f>(A9275-G9275)/G9275</f>
        <v>1.412445239876055</v>
      </c>
      <c r="C9275" s="30" t="s">
        <v>220</v>
      </c>
      <c r="D9275" s="6">
        <v>1010479</v>
      </c>
      <c r="E9275" s="6">
        <v>926</v>
      </c>
      <c r="F9275" s="7" t="s">
        <v>21</v>
      </c>
      <c r="G9275" s="6">
        <v>74.872</v>
      </c>
    </row>
    <row r="9276" spans="1:7" ht="15" thickBot="1" x14ac:dyDescent="0.35">
      <c r="A9276" s="6">
        <v>180.62459999999999</v>
      </c>
      <c r="B9276" s="19">
        <f>(A9276-G9276)/G9276</f>
        <v>1.097554347826087</v>
      </c>
      <c r="C9276" s="30" t="s">
        <v>274</v>
      </c>
      <c r="D9276" s="6">
        <v>1009845</v>
      </c>
      <c r="E9276" s="6">
        <v>1228</v>
      </c>
      <c r="F9276" s="7" t="s">
        <v>42</v>
      </c>
      <c r="G9276" s="6">
        <v>86.111999999999995</v>
      </c>
    </row>
    <row r="9277" spans="1:7" ht="15" thickBot="1" x14ac:dyDescent="0.35">
      <c r="A9277" s="6">
        <v>180.62459999999999</v>
      </c>
      <c r="B9277" s="19">
        <f>(A9277-G9277)/G9277</f>
        <v>0.68072914728105094</v>
      </c>
      <c r="C9277" s="30" t="s">
        <v>201</v>
      </c>
      <c r="D9277" s="6">
        <v>1012757</v>
      </c>
      <c r="E9277" s="6">
        <v>1482</v>
      </c>
      <c r="F9277" s="7" t="s">
        <v>31</v>
      </c>
      <c r="G9277" s="6">
        <v>107.468</v>
      </c>
    </row>
    <row r="9278" spans="1:7" ht="15" thickBot="1" x14ac:dyDescent="0.35">
      <c r="A9278" s="6">
        <v>180.62459999999999</v>
      </c>
      <c r="B9278" s="19">
        <f>(A9278-G9278)/G9278</f>
        <v>0.60961538461538456</v>
      </c>
      <c r="C9278" s="30" t="s">
        <v>178</v>
      </c>
      <c r="D9278" s="6">
        <v>1008047</v>
      </c>
      <c r="E9278" s="6">
        <v>1025</v>
      </c>
      <c r="F9278" s="7" t="s">
        <v>21</v>
      </c>
      <c r="G9278" s="6">
        <v>112.21599999999999</v>
      </c>
    </row>
    <row r="9279" spans="1:7" ht="15" thickBot="1" x14ac:dyDescent="0.35">
      <c r="A9279" s="6">
        <v>180.62459999999999</v>
      </c>
      <c r="B9279" s="19">
        <f>(A9279-G9279)/G9279</f>
        <v>0.18498307397590988</v>
      </c>
      <c r="C9279" s="30" t="s">
        <v>306</v>
      </c>
      <c r="D9279" s="6">
        <v>1011592</v>
      </c>
      <c r="E9279" s="6">
        <v>2812</v>
      </c>
      <c r="F9279" s="7" t="s">
        <v>35</v>
      </c>
      <c r="G9279" s="6">
        <v>152.428</v>
      </c>
    </row>
    <row r="9280" spans="1:7" ht="15" thickBot="1" x14ac:dyDescent="0.35">
      <c r="A9280" s="6">
        <v>180.62459999999999</v>
      </c>
      <c r="B9280" s="19">
        <f>(A9280-G9280)/G9280</f>
        <v>0.1731612584760073</v>
      </c>
      <c r="C9280" s="30" t="s">
        <v>189</v>
      </c>
      <c r="D9280" s="6">
        <v>1007057</v>
      </c>
      <c r="E9280" s="6">
        <v>2524</v>
      </c>
      <c r="F9280" s="7" t="s">
        <v>19</v>
      </c>
      <c r="G9280" s="6">
        <v>153.964</v>
      </c>
    </row>
    <row r="9281" spans="1:7" ht="15" thickBot="1" x14ac:dyDescent="0.35">
      <c r="A9281" s="6">
        <v>180.62459999999999</v>
      </c>
      <c r="B9281" s="19">
        <f>(A9281-G9281)/G9281</f>
        <v>5.9928878248010589E-2</v>
      </c>
      <c r="C9281" s="30" t="s">
        <v>172</v>
      </c>
      <c r="D9281" s="6">
        <v>1012058</v>
      </c>
      <c r="E9281" s="6">
        <v>258</v>
      </c>
      <c r="F9281" s="7" t="s">
        <v>21</v>
      </c>
      <c r="G9281" s="6">
        <v>170.41200000000001</v>
      </c>
    </row>
    <row r="9282" spans="1:7" ht="15" thickBot="1" x14ac:dyDescent="0.35">
      <c r="A9282" s="6">
        <v>180.62459999999999</v>
      </c>
      <c r="B9282" s="19">
        <f>(A9282-G9282)/G9282</f>
        <v>1.3151222795602342E-2</v>
      </c>
      <c r="C9282" s="30" t="s">
        <v>380</v>
      </c>
      <c r="D9282" s="6">
        <v>1012916</v>
      </c>
      <c r="E9282" s="6">
        <v>1896</v>
      </c>
      <c r="F9282" s="7" t="s">
        <v>25</v>
      </c>
      <c r="G9282" s="6">
        <v>178.28</v>
      </c>
    </row>
    <row r="9283" spans="1:7" ht="15" thickBot="1" x14ac:dyDescent="0.35">
      <c r="A9283" s="6">
        <v>180.62459999999999</v>
      </c>
      <c r="B9283" s="19">
        <f>(A9283-G9283)/G9283</f>
        <v>-5.2555548561717222E-2</v>
      </c>
      <c r="C9283" s="30" t="s">
        <v>145</v>
      </c>
      <c r="D9283" s="6">
        <v>1015054</v>
      </c>
      <c r="E9283" s="6">
        <v>2015</v>
      </c>
      <c r="F9283" s="7" t="s">
        <v>25</v>
      </c>
      <c r="G9283" s="6">
        <v>190.64400000000001</v>
      </c>
    </row>
    <row r="9284" spans="1:7" ht="15" thickBot="1" x14ac:dyDescent="0.35">
      <c r="A9284" s="6">
        <v>180.62459999999999</v>
      </c>
      <c r="B9284" s="19">
        <f>(A9284-G9284)/G9284</f>
        <v>-7.4934445036260164E-2</v>
      </c>
      <c r="C9284" s="30" t="s">
        <v>271</v>
      </c>
      <c r="D9284" s="6">
        <v>1007949</v>
      </c>
      <c r="E9284" s="6">
        <v>2050</v>
      </c>
      <c r="F9284" s="7" t="s">
        <v>31</v>
      </c>
      <c r="G9284" s="6">
        <v>195.256</v>
      </c>
    </row>
    <row r="9285" spans="1:7" ht="15" thickBot="1" x14ac:dyDescent="0.35">
      <c r="A9285" s="6">
        <v>180.62459999999999</v>
      </c>
      <c r="B9285" s="19">
        <f>(A9285-G9285)/G9285</f>
        <v>-9.0107399048924064E-2</v>
      </c>
      <c r="C9285" s="30" t="s">
        <v>288</v>
      </c>
      <c r="D9285" s="6">
        <v>1015662</v>
      </c>
      <c r="E9285" s="6">
        <v>1946</v>
      </c>
      <c r="F9285" s="7" t="s">
        <v>25</v>
      </c>
      <c r="G9285" s="6">
        <v>198.512</v>
      </c>
    </row>
    <row r="9286" spans="1:7" ht="15" thickBot="1" x14ac:dyDescent="0.35">
      <c r="A9286" s="6">
        <v>180.62459999999999</v>
      </c>
      <c r="B9286" s="19">
        <f>(A9286-G9286)/G9286</f>
        <v>-0.14345586980026184</v>
      </c>
      <c r="C9286" s="30" t="s">
        <v>142</v>
      </c>
      <c r="D9286" s="6">
        <v>1018705</v>
      </c>
      <c r="E9286" s="6">
        <v>1665</v>
      </c>
      <c r="F9286" s="7" t="s">
        <v>42</v>
      </c>
      <c r="G9286" s="6">
        <v>210.876</v>
      </c>
    </row>
    <row r="9287" spans="1:7" ht="15" thickBot="1" x14ac:dyDescent="0.35">
      <c r="A9287" s="6">
        <v>180.62459999999999</v>
      </c>
      <c r="B9287" s="19">
        <f>(A9287-G9287)/G9287</f>
        <v>-0.21076378572052795</v>
      </c>
      <c r="C9287" s="30" t="s">
        <v>97</v>
      </c>
      <c r="D9287" s="6">
        <v>1019432</v>
      </c>
      <c r="E9287" s="6">
        <v>803</v>
      </c>
      <c r="F9287" s="7" t="s">
        <v>19</v>
      </c>
      <c r="G9287" s="6">
        <v>228.86</v>
      </c>
    </row>
    <row r="9288" spans="1:7" ht="15" thickBot="1" x14ac:dyDescent="0.35">
      <c r="A9288" s="6">
        <v>180.66463999999999</v>
      </c>
      <c r="B9288" s="19">
        <f>(A9288-G9288)/G9288</f>
        <v>-0.69915123728161477</v>
      </c>
      <c r="C9288" s="30" t="s">
        <v>287</v>
      </c>
      <c r="D9288" s="6">
        <v>1001236</v>
      </c>
      <c r="E9288" s="6">
        <v>1236</v>
      </c>
      <c r="F9288" s="7" t="s">
        <v>35</v>
      </c>
      <c r="G9288" s="6">
        <v>600.51648</v>
      </c>
    </row>
    <row r="9289" spans="1:7" ht="15" thickBot="1" x14ac:dyDescent="0.35">
      <c r="A9289" s="6">
        <v>180.71423999999999</v>
      </c>
      <c r="B9289" s="19">
        <f>(A9289-G9289)/G9289</f>
        <v>22.967405835543765</v>
      </c>
      <c r="C9289" s="30" t="s">
        <v>132</v>
      </c>
      <c r="D9289" s="6">
        <v>1016852</v>
      </c>
      <c r="E9289" s="6">
        <v>2619</v>
      </c>
      <c r="F9289" s="7" t="s">
        <v>87</v>
      </c>
      <c r="G9289" s="6">
        <v>7.54</v>
      </c>
    </row>
    <row r="9290" spans="1:7" ht="15" thickBot="1" x14ac:dyDescent="0.35">
      <c r="A9290" s="6">
        <v>180.71423999999999</v>
      </c>
      <c r="B9290" s="19">
        <f>(A9290-G9290)/G9290</f>
        <v>1.3809517786561261</v>
      </c>
      <c r="C9290" s="30" t="s">
        <v>333</v>
      </c>
      <c r="D9290" s="6">
        <v>1005610</v>
      </c>
      <c r="E9290" s="6">
        <v>1113</v>
      </c>
      <c r="F9290" s="7" t="s">
        <v>27</v>
      </c>
      <c r="G9290" s="6">
        <v>75.900000000000006</v>
      </c>
    </row>
    <row r="9291" spans="1:7" ht="15" thickBot="1" x14ac:dyDescent="0.35">
      <c r="A9291" s="6">
        <v>180.71423999999999</v>
      </c>
      <c r="B9291" s="19">
        <f>(A9291-G9291)/G9291</f>
        <v>1.3400093230434558</v>
      </c>
      <c r="C9291" s="30" t="s">
        <v>278</v>
      </c>
      <c r="D9291" s="6">
        <v>1012844</v>
      </c>
      <c r="E9291" s="6">
        <v>1775</v>
      </c>
      <c r="F9291" s="7" t="s">
        <v>87</v>
      </c>
      <c r="G9291" s="6">
        <v>77.227999999999994</v>
      </c>
    </row>
    <row r="9292" spans="1:7" ht="15" thickBot="1" x14ac:dyDescent="0.35">
      <c r="A9292" s="6">
        <v>180.71423999999999</v>
      </c>
      <c r="B9292" s="19">
        <f>(A9292-G9292)/G9292</f>
        <v>1.0959665970772441</v>
      </c>
      <c r="C9292" s="30" t="s">
        <v>209</v>
      </c>
      <c r="D9292" s="6">
        <v>1019216</v>
      </c>
      <c r="E9292" s="6">
        <v>724</v>
      </c>
      <c r="F9292" s="7" t="s">
        <v>87</v>
      </c>
      <c r="G9292" s="6">
        <v>86.22</v>
      </c>
    </row>
    <row r="9293" spans="1:7" ht="15" thickBot="1" x14ac:dyDescent="0.35">
      <c r="A9293" s="6">
        <v>180.83</v>
      </c>
      <c r="B9293" s="19">
        <f>(A9293-G9293)/G9293</f>
        <v>0.60880782918149468</v>
      </c>
      <c r="C9293" s="30" t="s">
        <v>96</v>
      </c>
      <c r="D9293" s="6">
        <v>1004117</v>
      </c>
      <c r="E9293" s="6">
        <v>1117</v>
      </c>
      <c r="F9293" s="7" t="s">
        <v>35</v>
      </c>
      <c r="G9293" s="6">
        <v>112.4</v>
      </c>
    </row>
    <row r="9294" spans="1:7" ht="15" thickBot="1" x14ac:dyDescent="0.35">
      <c r="A9294" s="6">
        <v>181.0728</v>
      </c>
      <c r="B9294" s="19">
        <f>(A9294-G9294)/G9294</f>
        <v>90.450909090909093</v>
      </c>
      <c r="C9294" s="30" t="s">
        <v>184</v>
      </c>
      <c r="D9294" s="6">
        <v>1005559</v>
      </c>
      <c r="E9294" s="6">
        <v>908</v>
      </c>
      <c r="F9294" s="7" t="s">
        <v>35</v>
      </c>
      <c r="G9294" s="6">
        <v>1.98</v>
      </c>
    </row>
    <row r="9295" spans="1:7" ht="15" thickBot="1" x14ac:dyDescent="0.35">
      <c r="A9295" s="6">
        <v>181.0728</v>
      </c>
      <c r="B9295" s="19">
        <f>(A9295-G9295)/G9295</f>
        <v>25.441705607476635</v>
      </c>
      <c r="C9295" s="30" t="s">
        <v>340</v>
      </c>
      <c r="D9295" s="6">
        <v>1014785</v>
      </c>
      <c r="E9295" s="6">
        <v>2255</v>
      </c>
      <c r="F9295" s="7" t="s">
        <v>21</v>
      </c>
      <c r="G9295" s="6">
        <v>6.8479999999999999</v>
      </c>
    </row>
    <row r="9296" spans="1:7" ht="15" thickBot="1" x14ac:dyDescent="0.35">
      <c r="A9296" s="6">
        <v>181.0728</v>
      </c>
      <c r="B9296" s="19">
        <f>(A9296-G9296)/G9296</f>
        <v>9.0106590004422813</v>
      </c>
      <c r="C9296" s="30" t="s">
        <v>335</v>
      </c>
      <c r="D9296" s="6">
        <v>1017049</v>
      </c>
      <c r="E9296" s="6">
        <v>2254</v>
      </c>
      <c r="F9296" s="7" t="s">
        <v>23</v>
      </c>
      <c r="G9296" s="6">
        <v>18.088000000000001</v>
      </c>
    </row>
    <row r="9297" spans="1:7" ht="15" thickBot="1" x14ac:dyDescent="0.35">
      <c r="A9297" s="6">
        <v>181.0728</v>
      </c>
      <c r="B9297" s="19">
        <f>(A9297-G9297)/G9297</f>
        <v>6.4626112759643917</v>
      </c>
      <c r="C9297" s="30" t="s">
        <v>280</v>
      </c>
      <c r="D9297" s="6">
        <v>1008443</v>
      </c>
      <c r="E9297" s="6">
        <v>1577</v>
      </c>
      <c r="F9297" s="7" t="s">
        <v>42</v>
      </c>
      <c r="G9297" s="6">
        <v>24.263999999999999</v>
      </c>
    </row>
    <row r="9298" spans="1:7" ht="15" thickBot="1" x14ac:dyDescent="0.35">
      <c r="A9298" s="6">
        <v>181.0728</v>
      </c>
      <c r="B9298" s="19">
        <f>(A9298-G9298)/G9298</f>
        <v>5.6551308438694505</v>
      </c>
      <c r="C9298" s="30" t="s">
        <v>103</v>
      </c>
      <c r="D9298" s="6">
        <v>1006319</v>
      </c>
      <c r="E9298" s="6">
        <v>2819</v>
      </c>
      <c r="F9298" s="7" t="s">
        <v>23</v>
      </c>
      <c r="G9298" s="6">
        <v>27.207999999999998</v>
      </c>
    </row>
    <row r="9299" spans="1:7" ht="15" thickBot="1" x14ac:dyDescent="0.35">
      <c r="A9299" s="6">
        <v>181.0728</v>
      </c>
      <c r="B9299" s="19">
        <f>(A9299-G9299)/G9299</f>
        <v>4.6437102605660137</v>
      </c>
      <c r="C9299" s="30" t="s">
        <v>69</v>
      </c>
      <c r="D9299" s="6">
        <v>1006102</v>
      </c>
      <c r="E9299" s="6">
        <v>2148</v>
      </c>
      <c r="F9299" s="7" t="s">
        <v>31</v>
      </c>
      <c r="G9299" s="6">
        <v>32.084000000000003</v>
      </c>
    </row>
    <row r="9300" spans="1:7" ht="15" thickBot="1" x14ac:dyDescent="0.35">
      <c r="A9300" s="6">
        <v>181.0728</v>
      </c>
      <c r="B9300" s="19">
        <f>(A9300-G9300)/G9300</f>
        <v>4.0197604790419161</v>
      </c>
      <c r="C9300" s="30" t="s">
        <v>228</v>
      </c>
      <c r="D9300" s="6">
        <v>1011631</v>
      </c>
      <c r="E9300" s="6">
        <v>279</v>
      </c>
      <c r="F9300" s="7" t="s">
        <v>31</v>
      </c>
      <c r="G9300" s="6">
        <v>36.072000000000003</v>
      </c>
    </row>
    <row r="9301" spans="1:7" ht="15" thickBot="1" x14ac:dyDescent="0.35">
      <c r="A9301" s="6">
        <v>181.0728</v>
      </c>
      <c r="B9301" s="19">
        <f>(A9301-G9301)/G9301</f>
        <v>1.978171052631579</v>
      </c>
      <c r="C9301" s="30" t="s">
        <v>82</v>
      </c>
      <c r="D9301" s="6">
        <v>1009348</v>
      </c>
      <c r="E9301" s="6">
        <v>2302</v>
      </c>
      <c r="F9301" s="7" t="s">
        <v>31</v>
      </c>
      <c r="G9301" s="6">
        <v>60.8</v>
      </c>
    </row>
    <row r="9302" spans="1:7" ht="15" thickBot="1" x14ac:dyDescent="0.35">
      <c r="A9302" s="6">
        <v>181.0728</v>
      </c>
      <c r="B9302" s="19">
        <f>(A9302-G9302)/G9302</f>
        <v>1.9721095134922197</v>
      </c>
      <c r="C9302" s="30" t="s">
        <v>318</v>
      </c>
      <c r="D9302" s="6">
        <v>1007522</v>
      </c>
      <c r="E9302" s="6">
        <v>308</v>
      </c>
      <c r="F9302" s="7" t="s">
        <v>42</v>
      </c>
      <c r="G9302" s="6">
        <v>60.923999999999999</v>
      </c>
    </row>
    <row r="9303" spans="1:7" ht="15" thickBot="1" x14ac:dyDescent="0.35">
      <c r="A9303" s="6">
        <v>181.0728</v>
      </c>
      <c r="B9303" s="19">
        <f>(A9303-G9303)/G9303</f>
        <v>1.5944635488308114</v>
      </c>
      <c r="C9303" s="30" t="s">
        <v>45</v>
      </c>
      <c r="D9303" s="6">
        <v>1015345</v>
      </c>
      <c r="E9303" s="6">
        <v>2068</v>
      </c>
      <c r="F9303" s="7" t="s">
        <v>19</v>
      </c>
      <c r="G9303" s="6">
        <v>69.792000000000002</v>
      </c>
    </row>
    <row r="9304" spans="1:7" ht="15" thickBot="1" x14ac:dyDescent="0.35">
      <c r="A9304" s="6">
        <v>181.0728</v>
      </c>
      <c r="B9304" s="19">
        <f>(A9304-G9304)/G9304</f>
        <v>1.3700628272251307</v>
      </c>
      <c r="C9304" s="30" t="s">
        <v>375</v>
      </c>
      <c r="D9304" s="6">
        <v>1008686</v>
      </c>
      <c r="E9304" s="6">
        <v>2348</v>
      </c>
      <c r="F9304" s="7" t="s">
        <v>35</v>
      </c>
      <c r="G9304" s="6">
        <v>76.400000000000006</v>
      </c>
    </row>
    <row r="9305" spans="1:7" ht="15" thickBot="1" x14ac:dyDescent="0.35">
      <c r="A9305" s="6">
        <v>181.0728</v>
      </c>
      <c r="B9305" s="19">
        <f>(A9305-G9305)/G9305</f>
        <v>1.2983448415922012</v>
      </c>
      <c r="C9305" s="30" t="s">
        <v>259</v>
      </c>
      <c r="D9305" s="6">
        <v>1014872</v>
      </c>
      <c r="E9305" s="6">
        <v>1920</v>
      </c>
      <c r="F9305" s="7" t="s">
        <v>31</v>
      </c>
      <c r="G9305" s="6">
        <v>78.784000000000006</v>
      </c>
    </row>
    <row r="9306" spans="1:7" ht="15" thickBot="1" x14ac:dyDescent="0.35">
      <c r="A9306" s="6">
        <v>181.0728</v>
      </c>
      <c r="B9306" s="19">
        <f>(A9306-G9306)/G9306</f>
        <v>1.1123751749883342</v>
      </c>
      <c r="C9306" s="30" t="s">
        <v>91</v>
      </c>
      <c r="D9306" s="6">
        <v>1008987</v>
      </c>
      <c r="E9306" s="6">
        <v>252</v>
      </c>
      <c r="F9306" s="7" t="s">
        <v>19</v>
      </c>
      <c r="G9306" s="6">
        <v>85.72</v>
      </c>
    </row>
    <row r="9307" spans="1:7" ht="15" thickBot="1" x14ac:dyDescent="0.35">
      <c r="A9307" s="6">
        <v>181.0728</v>
      </c>
      <c r="B9307" s="19">
        <f>(A9307-G9307)/G9307</f>
        <v>0.94492803437164352</v>
      </c>
      <c r="C9307" s="30" t="s">
        <v>229</v>
      </c>
      <c r="D9307" s="6">
        <v>1008552</v>
      </c>
      <c r="E9307" s="6">
        <v>1791</v>
      </c>
      <c r="F9307" s="7" t="s">
        <v>19</v>
      </c>
      <c r="G9307" s="6">
        <v>93.1</v>
      </c>
    </row>
    <row r="9308" spans="1:7" ht="15" thickBot="1" x14ac:dyDescent="0.35">
      <c r="A9308" s="6">
        <v>181.0728</v>
      </c>
      <c r="B9308" s="19">
        <f>(A9308-G9308)/G9308</f>
        <v>0.91570884468895486</v>
      </c>
      <c r="C9308" s="30" t="s">
        <v>382</v>
      </c>
      <c r="D9308" s="6">
        <v>1014549</v>
      </c>
      <c r="E9308" s="6">
        <v>878</v>
      </c>
      <c r="F9308" s="7" t="s">
        <v>19</v>
      </c>
      <c r="G9308" s="6">
        <v>94.52</v>
      </c>
    </row>
    <row r="9309" spans="1:7" ht="15" thickBot="1" x14ac:dyDescent="0.35">
      <c r="A9309" s="6">
        <v>181.0728</v>
      </c>
      <c r="B9309" s="19">
        <f>(A9309-G9309)/G9309</f>
        <v>0.77251262774580043</v>
      </c>
      <c r="C9309" s="30" t="s">
        <v>331</v>
      </c>
      <c r="D9309" s="6">
        <v>1006012</v>
      </c>
      <c r="E9309" s="6">
        <v>2403</v>
      </c>
      <c r="F9309" s="7" t="s">
        <v>23</v>
      </c>
      <c r="G9309" s="6">
        <v>102.15600000000001</v>
      </c>
    </row>
    <row r="9310" spans="1:7" ht="15" thickBot="1" x14ac:dyDescent="0.35">
      <c r="A9310" s="6">
        <v>181.0728</v>
      </c>
      <c r="B9310" s="19">
        <f>(A9310-G9310)/G9310</f>
        <v>0.24791729841488633</v>
      </c>
      <c r="C9310" s="30" t="s">
        <v>208</v>
      </c>
      <c r="D9310" s="6">
        <v>1011411</v>
      </c>
      <c r="E9310" s="6">
        <v>2105</v>
      </c>
      <c r="F9310" s="7" t="s">
        <v>31</v>
      </c>
      <c r="G9310" s="6">
        <v>145.1</v>
      </c>
    </row>
    <row r="9311" spans="1:7" ht="15" thickBot="1" x14ac:dyDescent="0.35">
      <c r="A9311" s="6">
        <v>181.0728</v>
      </c>
      <c r="B9311" s="19">
        <f>(A9311-G9311)/G9311</f>
        <v>0.14178121925996928</v>
      </c>
      <c r="C9311" s="30" t="s">
        <v>267</v>
      </c>
      <c r="D9311" s="6">
        <v>1016055</v>
      </c>
      <c r="E9311" s="6">
        <v>1377</v>
      </c>
      <c r="F9311" s="7" t="s">
        <v>35</v>
      </c>
      <c r="G9311" s="6">
        <v>158.58799999999999</v>
      </c>
    </row>
    <row r="9312" spans="1:7" ht="15" thickBot="1" x14ac:dyDescent="0.35">
      <c r="A9312" s="6">
        <v>181.0728</v>
      </c>
      <c r="B9312" s="19">
        <f>(A9312-G9312)/G9312</f>
        <v>0.11800938503334152</v>
      </c>
      <c r="C9312" s="30" t="s">
        <v>300</v>
      </c>
      <c r="D9312" s="6">
        <v>1017956</v>
      </c>
      <c r="E9312" s="6">
        <v>1222</v>
      </c>
      <c r="F9312" s="7" t="s">
        <v>31</v>
      </c>
      <c r="G9312" s="6">
        <v>161.96</v>
      </c>
    </row>
    <row r="9313" spans="1:7" ht="15" thickBot="1" x14ac:dyDescent="0.35">
      <c r="A9313" s="6">
        <v>181.0728</v>
      </c>
      <c r="B9313" s="19">
        <f>(A9313-G9313)/G9313</f>
        <v>-9.5432019822556086E-2</v>
      </c>
      <c r="C9313" s="30" t="s">
        <v>74</v>
      </c>
      <c r="D9313" s="6">
        <v>1018768</v>
      </c>
      <c r="E9313" s="6">
        <v>2562</v>
      </c>
      <c r="F9313" s="7" t="s">
        <v>25</v>
      </c>
      <c r="G9313" s="6">
        <v>200.17599999999999</v>
      </c>
    </row>
    <row r="9314" spans="1:7" ht="15" thickBot="1" x14ac:dyDescent="0.35">
      <c r="A9314" s="6">
        <v>181.0728</v>
      </c>
      <c r="B9314" s="19">
        <f>(A9314-G9314)/G9314</f>
        <v>-0.2332102445965174</v>
      </c>
      <c r="C9314" s="30" t="s">
        <v>224</v>
      </c>
      <c r="D9314" s="6">
        <v>1015319</v>
      </c>
      <c r="E9314" s="6">
        <v>898</v>
      </c>
      <c r="F9314" s="7" t="s">
        <v>19</v>
      </c>
      <c r="G9314" s="6">
        <v>236.14400000000001</v>
      </c>
    </row>
    <row r="9315" spans="1:7" ht="15" thickBot="1" x14ac:dyDescent="0.35">
      <c r="A9315" s="6">
        <v>181.1472</v>
      </c>
      <c r="B9315" s="19">
        <f>(A9315-G9315)/G9315</f>
        <v>-6.9872332035293555E-2</v>
      </c>
      <c r="C9315" s="30" t="s">
        <v>164</v>
      </c>
      <c r="D9315" s="6">
        <v>1002139</v>
      </c>
      <c r="E9315" s="6">
        <v>2139</v>
      </c>
      <c r="F9315" s="7" t="s">
        <v>21</v>
      </c>
      <c r="G9315" s="6">
        <v>194.7552</v>
      </c>
    </row>
    <row r="9316" spans="1:7" ht="15" thickBot="1" x14ac:dyDescent="0.35">
      <c r="A9316" s="6">
        <v>181.2304</v>
      </c>
      <c r="B9316" s="19">
        <f>(A9316-G9316)/G9316</f>
        <v>-0.15513769132082228</v>
      </c>
      <c r="C9316" s="30" t="s">
        <v>343</v>
      </c>
      <c r="D9316" s="6">
        <v>1004789</v>
      </c>
      <c r="E9316" s="6">
        <v>752</v>
      </c>
      <c r="F9316" s="7" t="s">
        <v>87</v>
      </c>
      <c r="G9316" s="6">
        <v>214.50880000000001</v>
      </c>
    </row>
    <row r="9317" spans="1:7" ht="15" thickBot="1" x14ac:dyDescent="0.35">
      <c r="A9317" s="6">
        <v>181.2876</v>
      </c>
      <c r="B9317" s="19">
        <f>(A9317-G9317)/G9317</f>
        <v>5.7943933529808391E-3</v>
      </c>
      <c r="C9317" s="30" t="s">
        <v>127</v>
      </c>
      <c r="D9317" s="6">
        <v>1004781</v>
      </c>
      <c r="E9317" s="6">
        <v>2613</v>
      </c>
      <c r="F9317" s="7" t="s">
        <v>87</v>
      </c>
      <c r="G9317" s="6">
        <v>180.2432</v>
      </c>
    </row>
    <row r="9318" spans="1:7" ht="15" thickBot="1" x14ac:dyDescent="0.35">
      <c r="A9318" s="6">
        <v>181.33856</v>
      </c>
      <c r="B9318" s="19">
        <f>(A9318-G9318)/G9318</f>
        <v>0.13675352550600789</v>
      </c>
      <c r="C9318" s="30" t="s">
        <v>238</v>
      </c>
      <c r="D9318" s="6">
        <v>1001560</v>
      </c>
      <c r="E9318" s="6">
        <v>1560</v>
      </c>
      <c r="F9318" s="7" t="s">
        <v>87</v>
      </c>
      <c r="G9318" s="6">
        <v>159.5232</v>
      </c>
    </row>
    <row r="9319" spans="1:7" ht="15" thickBot="1" x14ac:dyDescent="0.35">
      <c r="A9319" s="6">
        <v>181.34479999999999</v>
      </c>
      <c r="B9319" s="19">
        <f>(A9319-G9319)/G9319</f>
        <v>-0.2355184880411175</v>
      </c>
      <c r="C9319" s="30" t="s">
        <v>345</v>
      </c>
      <c r="D9319" s="6">
        <v>1004948</v>
      </c>
      <c r="E9319" s="6">
        <v>2031</v>
      </c>
      <c r="F9319" s="7" t="s">
        <v>25</v>
      </c>
      <c r="G9319" s="6">
        <v>237.21279999999999</v>
      </c>
    </row>
    <row r="9320" spans="1:7" ht="15" thickBot="1" x14ac:dyDescent="0.35">
      <c r="A9320" s="6">
        <v>181.43136000000001</v>
      </c>
      <c r="B9320" s="19">
        <f>(A9320-G9320)/G9320</f>
        <v>3.1951387347391793</v>
      </c>
      <c r="C9320" s="30" t="s">
        <v>327</v>
      </c>
      <c r="D9320" s="6">
        <v>1017005</v>
      </c>
      <c r="E9320" s="6">
        <v>1116</v>
      </c>
      <c r="F9320" s="7" t="s">
        <v>87</v>
      </c>
      <c r="G9320" s="6">
        <v>43.247999999999998</v>
      </c>
    </row>
    <row r="9321" spans="1:7" ht="15" thickBot="1" x14ac:dyDescent="0.35">
      <c r="A9321" s="6">
        <v>181.49039999999999</v>
      </c>
      <c r="B9321" s="19">
        <f>(A9321-G9321)/G9321</f>
        <v>0.78818141690576027</v>
      </c>
      <c r="C9321" s="30" t="s">
        <v>200</v>
      </c>
      <c r="D9321" s="6">
        <v>1003871</v>
      </c>
      <c r="E9321" s="6">
        <v>2388</v>
      </c>
      <c r="F9321" s="7" t="s">
        <v>35</v>
      </c>
      <c r="G9321" s="6">
        <v>101.4944</v>
      </c>
    </row>
    <row r="9322" spans="1:7" ht="15" thickBot="1" x14ac:dyDescent="0.35">
      <c r="A9322" s="6">
        <v>181.52099999999999</v>
      </c>
      <c r="B9322" s="19">
        <f>(A9322-G9322)/G9322</f>
        <v>56.298295454545446</v>
      </c>
      <c r="C9322" s="30" t="s">
        <v>169</v>
      </c>
      <c r="D9322" s="6">
        <v>1007725</v>
      </c>
      <c r="E9322" s="6">
        <v>715</v>
      </c>
      <c r="F9322" s="7" t="s">
        <v>35</v>
      </c>
      <c r="G9322" s="6">
        <v>3.1680000000000001</v>
      </c>
    </row>
    <row r="9323" spans="1:7" ht="15" thickBot="1" x14ac:dyDescent="0.35">
      <c r="A9323" s="6">
        <v>181.52099999999999</v>
      </c>
      <c r="B9323" s="19">
        <f>(A9323-G9323)/G9323</f>
        <v>10.081868131868132</v>
      </c>
      <c r="C9323" s="30" t="s">
        <v>382</v>
      </c>
      <c r="D9323" s="6">
        <v>1010977</v>
      </c>
      <c r="E9323" s="6">
        <v>693</v>
      </c>
      <c r="F9323" s="7" t="s">
        <v>21</v>
      </c>
      <c r="G9323" s="6">
        <v>16.38</v>
      </c>
    </row>
    <row r="9324" spans="1:7" ht="15" thickBot="1" x14ac:dyDescent="0.35">
      <c r="A9324" s="6">
        <v>181.52099999999999</v>
      </c>
      <c r="B9324" s="19">
        <f>(A9324-G9324)/G9324</f>
        <v>5.5720854453294706</v>
      </c>
      <c r="C9324" s="30" t="s">
        <v>96</v>
      </c>
      <c r="D9324" s="6">
        <v>1013949</v>
      </c>
      <c r="E9324" s="6">
        <v>1230</v>
      </c>
      <c r="F9324" s="7" t="s">
        <v>25</v>
      </c>
      <c r="G9324" s="6">
        <v>27.62</v>
      </c>
    </row>
    <row r="9325" spans="1:7" ht="15" thickBot="1" x14ac:dyDescent="0.35">
      <c r="A9325" s="6">
        <v>181.52099999999999</v>
      </c>
      <c r="B9325" s="19">
        <f>(A9325-G9325)/G9325</f>
        <v>2.8846302003081656</v>
      </c>
      <c r="C9325" s="30" t="s">
        <v>22</v>
      </c>
      <c r="D9325" s="6">
        <v>1009356</v>
      </c>
      <c r="E9325" s="6">
        <v>165</v>
      </c>
      <c r="F9325" s="7" t="s">
        <v>23</v>
      </c>
      <c r="G9325" s="6">
        <v>46.728000000000002</v>
      </c>
    </row>
    <row r="9326" spans="1:7" ht="15" thickBot="1" x14ac:dyDescent="0.35">
      <c r="A9326" s="6">
        <v>181.52099999999999</v>
      </c>
      <c r="B9326" s="19">
        <f>(A9326-G9326)/G9326</f>
        <v>2.0724610697359509</v>
      </c>
      <c r="C9326" s="30" t="s">
        <v>287</v>
      </c>
      <c r="D9326" s="6">
        <v>1009045</v>
      </c>
      <c r="E9326" s="6">
        <v>202</v>
      </c>
      <c r="F9326" s="7" t="s">
        <v>19</v>
      </c>
      <c r="G9326" s="6">
        <v>59.08</v>
      </c>
    </row>
    <row r="9327" spans="1:7" ht="15" thickBot="1" x14ac:dyDescent="0.35">
      <c r="A9327" s="6">
        <v>181.52099999999999</v>
      </c>
      <c r="B9327" s="19">
        <f>(A9327-G9327)/G9327</f>
        <v>0.78304388825586402</v>
      </c>
      <c r="C9327" s="30" t="s">
        <v>89</v>
      </c>
      <c r="D9327" s="6">
        <v>1013239</v>
      </c>
      <c r="E9327" s="6">
        <v>2671</v>
      </c>
      <c r="F9327" s="7" t="s">
        <v>42</v>
      </c>
      <c r="G9327" s="6">
        <v>101.804</v>
      </c>
    </row>
    <row r="9328" spans="1:7" ht="15" thickBot="1" x14ac:dyDescent="0.35">
      <c r="A9328" s="6">
        <v>181.52099999999999</v>
      </c>
      <c r="B9328" s="19">
        <f>(A9328-G9328)/G9328</f>
        <v>0.60575528112947163</v>
      </c>
      <c r="C9328" s="30" t="s">
        <v>156</v>
      </c>
      <c r="D9328" s="6">
        <v>1009522</v>
      </c>
      <c r="E9328" s="6">
        <v>1617</v>
      </c>
      <c r="F9328" s="7" t="s">
        <v>31</v>
      </c>
      <c r="G9328" s="6">
        <v>113.044</v>
      </c>
    </row>
    <row r="9329" spans="1:7" ht="15" thickBot="1" x14ac:dyDescent="0.35">
      <c r="A9329" s="6">
        <v>181.52099999999999</v>
      </c>
      <c r="B9329" s="19">
        <f>(A9329-G9329)/G9329</f>
        <v>0.5744457551261144</v>
      </c>
      <c r="C9329" s="30" t="s">
        <v>346</v>
      </c>
      <c r="D9329" s="6">
        <v>1015062</v>
      </c>
      <c r="E9329" s="6">
        <v>1743</v>
      </c>
      <c r="F9329" s="7" t="s">
        <v>17</v>
      </c>
      <c r="G9329" s="6">
        <v>115.292</v>
      </c>
    </row>
    <row r="9330" spans="1:7" ht="15" thickBot="1" x14ac:dyDescent="0.35">
      <c r="A9330" s="6">
        <v>181.52099999999999</v>
      </c>
      <c r="B9330" s="19">
        <f>(A9330-G9330)/G9330</f>
        <v>0.43458571744696989</v>
      </c>
      <c r="C9330" s="30" t="s">
        <v>160</v>
      </c>
      <c r="D9330" s="6">
        <v>1012062</v>
      </c>
      <c r="E9330" s="6">
        <v>1472</v>
      </c>
      <c r="F9330" s="7" t="s">
        <v>31</v>
      </c>
      <c r="G9330" s="6">
        <v>126.532</v>
      </c>
    </row>
    <row r="9331" spans="1:7" ht="15" thickBot="1" x14ac:dyDescent="0.35">
      <c r="A9331" s="6">
        <v>181.52099999999999</v>
      </c>
      <c r="B9331" s="19">
        <f>(A9331-G9331)/G9331</f>
        <v>0.43304544162693004</v>
      </c>
      <c r="C9331" s="30" t="s">
        <v>333</v>
      </c>
      <c r="D9331" s="6">
        <v>1009067</v>
      </c>
      <c r="E9331" s="6">
        <v>1578</v>
      </c>
      <c r="F9331" s="7" t="s">
        <v>27</v>
      </c>
      <c r="G9331" s="6">
        <v>126.66800000000001</v>
      </c>
    </row>
    <row r="9332" spans="1:7" ht="15" thickBot="1" x14ac:dyDescent="0.35">
      <c r="A9332" s="6">
        <v>181.52099999999999</v>
      </c>
      <c r="B9332" s="19">
        <f>(A9332-G9332)/G9332</f>
        <v>0.40954340736139139</v>
      </c>
      <c r="C9332" s="30" t="s">
        <v>103</v>
      </c>
      <c r="D9332" s="6">
        <v>1018282</v>
      </c>
      <c r="E9332" s="6">
        <v>1401</v>
      </c>
      <c r="F9332" s="7" t="s">
        <v>42</v>
      </c>
      <c r="G9332" s="6">
        <v>128.78</v>
      </c>
    </row>
    <row r="9333" spans="1:7" ht="15" thickBot="1" x14ac:dyDescent="0.35">
      <c r="A9333" s="6">
        <v>181.52099999999999</v>
      </c>
      <c r="B9333" s="19">
        <f>(A9333-G9333)/G9333</f>
        <v>0.37357739572613358</v>
      </c>
      <c r="C9333" s="30" t="s">
        <v>378</v>
      </c>
      <c r="D9333" s="6">
        <v>1018615</v>
      </c>
      <c r="E9333" s="6">
        <v>1163</v>
      </c>
      <c r="F9333" s="7" t="s">
        <v>17</v>
      </c>
      <c r="G9333" s="6">
        <v>132.15199999999999</v>
      </c>
    </row>
    <row r="9334" spans="1:7" ht="15" thickBot="1" x14ac:dyDescent="0.35">
      <c r="A9334" s="6">
        <v>181.52099999999999</v>
      </c>
      <c r="B9334" s="19">
        <f>(A9334-G9334)/G9334</f>
        <v>0.10937881973304645</v>
      </c>
      <c r="C9334" s="30" t="s">
        <v>178</v>
      </c>
      <c r="D9334" s="6">
        <v>1016064</v>
      </c>
      <c r="E9334" s="6">
        <v>2787</v>
      </c>
      <c r="F9334" s="7" t="s">
        <v>21</v>
      </c>
      <c r="G9334" s="6">
        <v>163.624</v>
      </c>
    </row>
    <row r="9335" spans="1:7" ht="15" thickBot="1" x14ac:dyDescent="0.35">
      <c r="A9335" s="6">
        <v>181.52099999999999</v>
      </c>
      <c r="B9335" s="19">
        <f>(A9335-G9335)/G9335</f>
        <v>7.9710920770877838E-2</v>
      </c>
      <c r="C9335" s="30" t="s">
        <v>307</v>
      </c>
      <c r="D9335" s="6">
        <v>1019663</v>
      </c>
      <c r="E9335" s="6">
        <v>1921</v>
      </c>
      <c r="F9335" s="7" t="s">
        <v>19</v>
      </c>
      <c r="G9335" s="6">
        <v>168.12</v>
      </c>
    </row>
    <row r="9336" spans="1:7" ht="15" thickBot="1" x14ac:dyDescent="0.35">
      <c r="A9336" s="6">
        <v>181.52099999999999</v>
      </c>
      <c r="B9336" s="19">
        <f>(A9336-G9336)/G9336</f>
        <v>-6.4189676860577929E-2</v>
      </c>
      <c r="C9336" s="30" t="s">
        <v>77</v>
      </c>
      <c r="D9336" s="6">
        <v>1017425</v>
      </c>
      <c r="E9336" s="6">
        <v>2244</v>
      </c>
      <c r="F9336" s="7" t="s">
        <v>27</v>
      </c>
      <c r="G9336" s="6">
        <v>193.97200000000001</v>
      </c>
    </row>
    <row r="9337" spans="1:7" ht="15" thickBot="1" x14ac:dyDescent="0.35">
      <c r="A9337" s="6">
        <v>181.52099999999999</v>
      </c>
      <c r="B9337" s="19">
        <f>(A9337-G9337)/G9337</f>
        <v>-0.11544646511899891</v>
      </c>
      <c r="C9337" s="30" t="s">
        <v>121</v>
      </c>
      <c r="D9337" s="6">
        <v>1018450</v>
      </c>
      <c r="E9337" s="6">
        <v>2199</v>
      </c>
      <c r="F9337" s="7" t="s">
        <v>21</v>
      </c>
      <c r="G9337" s="6">
        <v>205.21199999999999</v>
      </c>
    </row>
    <row r="9338" spans="1:7" ht="15" thickBot="1" x14ac:dyDescent="0.35">
      <c r="A9338" s="6">
        <v>181.53200000000001</v>
      </c>
      <c r="B9338" s="19">
        <f>(A9338-G9338)/G9338</f>
        <v>0.11946225949679339</v>
      </c>
      <c r="C9338" s="30" t="s">
        <v>166</v>
      </c>
      <c r="D9338" s="6">
        <v>1003924</v>
      </c>
      <c r="E9338" s="6">
        <v>465</v>
      </c>
      <c r="F9338" s="7" t="s">
        <v>27</v>
      </c>
      <c r="G9338" s="6">
        <v>162.16</v>
      </c>
    </row>
    <row r="9339" spans="1:7" ht="15" thickBot="1" x14ac:dyDescent="0.35">
      <c r="A9339" s="6">
        <v>181.75040000000001</v>
      </c>
      <c r="B9339" s="19">
        <f>(A9339-G9339)/G9339</f>
        <v>-0.50072433956757634</v>
      </c>
      <c r="C9339" s="30" t="s">
        <v>103</v>
      </c>
      <c r="D9339" s="6">
        <v>1001240</v>
      </c>
      <c r="E9339" s="6">
        <v>1240</v>
      </c>
      <c r="F9339" s="7" t="s">
        <v>21</v>
      </c>
      <c r="G9339" s="6">
        <v>364.02816000000001</v>
      </c>
    </row>
    <row r="9340" spans="1:7" ht="15" thickBot="1" x14ac:dyDescent="0.35">
      <c r="A9340" s="6">
        <v>181.9692</v>
      </c>
      <c r="B9340" s="19">
        <f>(A9340-G9340)/G9340</f>
        <v>82.166910420475318</v>
      </c>
      <c r="C9340" s="30" t="s">
        <v>312</v>
      </c>
      <c r="D9340" s="6">
        <v>1016697</v>
      </c>
      <c r="E9340" s="6">
        <v>891</v>
      </c>
      <c r="F9340" s="7" t="s">
        <v>42</v>
      </c>
      <c r="G9340" s="6">
        <v>2.1880000000000002</v>
      </c>
    </row>
    <row r="9341" spans="1:7" ht="15" thickBot="1" x14ac:dyDescent="0.35">
      <c r="A9341" s="6">
        <v>181.9692</v>
      </c>
      <c r="B9341" s="19">
        <f>(A9341-G9341)/G9341</f>
        <v>19.10265134776845</v>
      </c>
      <c r="C9341" s="30" t="s">
        <v>149</v>
      </c>
      <c r="D9341" s="6">
        <v>1015474</v>
      </c>
      <c r="E9341" s="6">
        <v>2141</v>
      </c>
      <c r="F9341" s="7" t="s">
        <v>42</v>
      </c>
      <c r="G9341" s="6">
        <v>9.0519999999999996</v>
      </c>
    </row>
    <row r="9342" spans="1:7" ht="15" thickBot="1" x14ac:dyDescent="0.35">
      <c r="A9342" s="6">
        <v>181.9692</v>
      </c>
      <c r="B9342" s="19">
        <f>(A9342-G9342)/G9342</f>
        <v>5.2139461822155448</v>
      </c>
      <c r="C9342" s="30" t="s">
        <v>270</v>
      </c>
      <c r="D9342" s="6">
        <v>1009695</v>
      </c>
      <c r="E9342" s="6">
        <v>976</v>
      </c>
      <c r="F9342" s="7" t="s">
        <v>23</v>
      </c>
      <c r="G9342" s="6">
        <v>29.283999999999999</v>
      </c>
    </row>
    <row r="9343" spans="1:7" ht="15" thickBot="1" x14ac:dyDescent="0.35">
      <c r="A9343" s="6">
        <v>181.9692</v>
      </c>
      <c r="B9343" s="19">
        <f>(A9343-G9343)/G9343</f>
        <v>4.654026845637584</v>
      </c>
      <c r="C9343" s="30" t="s">
        <v>51</v>
      </c>
      <c r="D9343" s="6">
        <v>1008505</v>
      </c>
      <c r="E9343" s="6">
        <v>1647</v>
      </c>
      <c r="F9343" s="7" t="s">
        <v>25</v>
      </c>
      <c r="G9343" s="6">
        <v>32.183999999999997</v>
      </c>
    </row>
    <row r="9344" spans="1:7" ht="15" thickBot="1" x14ac:dyDescent="0.35">
      <c r="A9344" s="6">
        <v>181.9692</v>
      </c>
      <c r="B9344" s="19">
        <f>(A9344-G9344)/G9344</f>
        <v>3.2591798520737765</v>
      </c>
      <c r="C9344" s="30" t="s">
        <v>295</v>
      </c>
      <c r="D9344" s="6">
        <v>1007854</v>
      </c>
      <c r="E9344" s="6">
        <v>2310</v>
      </c>
      <c r="F9344" s="7" t="s">
        <v>21</v>
      </c>
      <c r="G9344" s="6">
        <v>42.723999999999997</v>
      </c>
    </row>
    <row r="9345" spans="1:7" ht="15" thickBot="1" x14ac:dyDescent="0.35">
      <c r="A9345" s="6">
        <v>181.9692</v>
      </c>
      <c r="B9345" s="19">
        <f>(A9345-G9345)/G9345</f>
        <v>2.110159294455459</v>
      </c>
      <c r="C9345" s="30" t="s">
        <v>363</v>
      </c>
      <c r="D9345" s="6">
        <v>1013596</v>
      </c>
      <c r="E9345" s="6">
        <v>1581</v>
      </c>
      <c r="F9345" s="7" t="s">
        <v>21</v>
      </c>
      <c r="G9345" s="6">
        <v>58.508000000000003</v>
      </c>
    </row>
    <row r="9346" spans="1:7" ht="15" thickBot="1" x14ac:dyDescent="0.35">
      <c r="A9346" s="6">
        <v>181.9692</v>
      </c>
      <c r="B9346" s="19">
        <f>(A9346-G9346)/G9346</f>
        <v>0.66809548254620132</v>
      </c>
      <c r="C9346" s="30" t="s">
        <v>290</v>
      </c>
      <c r="D9346" s="6">
        <v>1013162</v>
      </c>
      <c r="E9346" s="6">
        <v>2354</v>
      </c>
      <c r="F9346" s="7" t="s">
        <v>27</v>
      </c>
      <c r="G9346" s="6">
        <v>109.08799999999999</v>
      </c>
    </row>
    <row r="9347" spans="1:7" ht="15" thickBot="1" x14ac:dyDescent="0.35">
      <c r="A9347" s="6">
        <v>181.9692</v>
      </c>
      <c r="B9347" s="19">
        <f>(A9347-G9347)/G9347</f>
        <v>0.58636886703630087</v>
      </c>
      <c r="C9347" s="30" t="s">
        <v>63</v>
      </c>
      <c r="D9347" s="6">
        <v>1011772</v>
      </c>
      <c r="E9347" s="6">
        <v>922</v>
      </c>
      <c r="F9347" s="7" t="s">
        <v>25</v>
      </c>
      <c r="G9347" s="6">
        <v>114.708</v>
      </c>
    </row>
    <row r="9348" spans="1:7" ht="15" thickBot="1" x14ac:dyDescent="0.35">
      <c r="A9348" s="6">
        <v>181.9692</v>
      </c>
      <c r="B9348" s="19">
        <f>(A9348-G9348)/G9348</f>
        <v>-0.11558964189898523</v>
      </c>
      <c r="C9348" s="30" t="s">
        <v>303</v>
      </c>
      <c r="D9348" s="6">
        <v>1014857</v>
      </c>
      <c r="E9348" s="6">
        <v>2462</v>
      </c>
      <c r="F9348" s="7" t="s">
        <v>31</v>
      </c>
      <c r="G9348" s="6">
        <v>205.75200000000001</v>
      </c>
    </row>
    <row r="9349" spans="1:7" ht="15" thickBot="1" x14ac:dyDescent="0.35">
      <c r="A9349" s="6">
        <v>181.9692</v>
      </c>
      <c r="B9349" s="19">
        <f>(A9349-G9349)/G9349</f>
        <v>-0.16140134198495792</v>
      </c>
      <c r="C9349" s="30" t="s">
        <v>183</v>
      </c>
      <c r="D9349" s="6">
        <v>1016336</v>
      </c>
      <c r="E9349" s="6">
        <v>2143</v>
      </c>
      <c r="F9349" s="7" t="s">
        <v>25</v>
      </c>
      <c r="G9349" s="6">
        <v>216.99199999999999</v>
      </c>
    </row>
    <row r="9350" spans="1:7" ht="15" thickBot="1" x14ac:dyDescent="0.35">
      <c r="A9350" s="6">
        <v>181.9692</v>
      </c>
      <c r="B9350" s="19">
        <f>(A9350-G9350)/G9350</f>
        <v>-0.22186169029984779</v>
      </c>
      <c r="C9350" s="30" t="s">
        <v>272</v>
      </c>
      <c r="D9350" s="6">
        <v>1016351</v>
      </c>
      <c r="E9350" s="6">
        <v>2354</v>
      </c>
      <c r="F9350" s="7" t="s">
        <v>27</v>
      </c>
      <c r="G9350" s="6">
        <v>233.852</v>
      </c>
    </row>
    <row r="9351" spans="1:7" ht="15" thickBot="1" x14ac:dyDescent="0.35">
      <c r="A9351" s="6">
        <v>182.03327999999999</v>
      </c>
      <c r="B9351" s="19">
        <f>(A9351-G9351)/G9351</f>
        <v>2.0941202066902367</v>
      </c>
      <c r="C9351" s="30" t="s">
        <v>96</v>
      </c>
      <c r="D9351" s="6">
        <v>1001751</v>
      </c>
      <c r="E9351" s="6">
        <v>1751</v>
      </c>
      <c r="F9351" s="7" t="s">
        <v>27</v>
      </c>
      <c r="G9351" s="6">
        <v>58.832000000000001</v>
      </c>
    </row>
    <row r="9352" spans="1:7" ht="15" thickBot="1" x14ac:dyDescent="0.35">
      <c r="A9352" s="6">
        <v>182.06772480000001</v>
      </c>
      <c r="B9352" s="19">
        <f>(A9352-G9352)/G9352</f>
        <v>-0.31264753402624101</v>
      </c>
      <c r="C9352" s="30" t="s">
        <v>243</v>
      </c>
      <c r="D9352" s="6">
        <v>1000111</v>
      </c>
      <c r="E9352" s="6">
        <v>111</v>
      </c>
      <c r="F9352" s="7" t="s">
        <v>19</v>
      </c>
      <c r="G9352" s="6">
        <v>264.88262400000002</v>
      </c>
    </row>
    <row r="9353" spans="1:7" ht="15" thickBot="1" x14ac:dyDescent="0.35">
      <c r="A9353" s="6">
        <v>182.078</v>
      </c>
      <c r="B9353" s="19">
        <f>(A9353-G9353)/G9353</f>
        <v>2.1164078759995619</v>
      </c>
      <c r="C9353" s="30" t="s">
        <v>317</v>
      </c>
      <c r="D9353" s="6">
        <v>1003616</v>
      </c>
      <c r="E9353" s="6">
        <v>778</v>
      </c>
      <c r="F9353" s="7" t="s">
        <v>42</v>
      </c>
      <c r="G9353" s="6">
        <v>58.425600000000003</v>
      </c>
    </row>
    <row r="9354" spans="1:7" ht="15" thickBot="1" x14ac:dyDescent="0.35">
      <c r="A9354" s="6">
        <v>182.14848000000001</v>
      </c>
      <c r="B9354" s="19">
        <f>(A9354-G9354)/G9354</f>
        <v>0.92358889874540639</v>
      </c>
      <c r="C9354" s="30" t="s">
        <v>96</v>
      </c>
      <c r="D9354" s="6">
        <v>1019120</v>
      </c>
      <c r="E9354" s="6">
        <v>1332</v>
      </c>
      <c r="F9354" s="7" t="s">
        <v>87</v>
      </c>
      <c r="G9354" s="6">
        <v>94.691999999999993</v>
      </c>
    </row>
    <row r="9355" spans="1:7" ht="15" thickBot="1" x14ac:dyDescent="0.35">
      <c r="A9355" s="6">
        <v>182.14848000000001</v>
      </c>
      <c r="B9355" s="19">
        <f>(A9355-G9355)/G9355</f>
        <v>0.25384437469023635</v>
      </c>
      <c r="C9355" s="30" t="s">
        <v>328</v>
      </c>
      <c r="D9355" s="6">
        <v>1012309</v>
      </c>
      <c r="E9355" s="6">
        <v>1023</v>
      </c>
      <c r="F9355" s="7" t="s">
        <v>87</v>
      </c>
      <c r="G9355" s="6">
        <v>145.27199999999999</v>
      </c>
    </row>
    <row r="9356" spans="1:7" ht="15" thickBot="1" x14ac:dyDescent="0.35">
      <c r="A9356" s="6">
        <v>182.14848000000001</v>
      </c>
      <c r="B9356" s="19">
        <f>(A9356-G9356)/G9356</f>
        <v>0.10809392870178861</v>
      </c>
      <c r="C9356" s="30" t="s">
        <v>331</v>
      </c>
      <c r="D9356" s="6">
        <v>1017701</v>
      </c>
      <c r="E9356" s="6">
        <v>2488</v>
      </c>
      <c r="F9356" s="7" t="s">
        <v>87</v>
      </c>
      <c r="G9356" s="6">
        <v>164.38</v>
      </c>
    </row>
    <row r="9357" spans="1:7" ht="15" thickBot="1" x14ac:dyDescent="0.35">
      <c r="A9357" s="6">
        <v>182.14848000000001</v>
      </c>
      <c r="B9357" s="19">
        <f>(A9357-G9357)/G9357</f>
        <v>-9.0839539201788916E-2</v>
      </c>
      <c r="C9357" s="30" t="s">
        <v>288</v>
      </c>
      <c r="D9357" s="6">
        <v>1015370</v>
      </c>
      <c r="E9357" s="6">
        <v>735</v>
      </c>
      <c r="F9357" s="7" t="s">
        <v>87</v>
      </c>
      <c r="G9357" s="6">
        <v>200.34800000000001</v>
      </c>
    </row>
    <row r="9358" spans="1:7" ht="15" thickBot="1" x14ac:dyDescent="0.35">
      <c r="A9358" s="6">
        <v>182.2756</v>
      </c>
      <c r="B9358" s="19">
        <f>(A9358-G9358)/G9358</f>
        <v>0.7024665251957678</v>
      </c>
      <c r="C9358" s="30" t="s">
        <v>74</v>
      </c>
      <c r="D9358" s="6">
        <v>1003799</v>
      </c>
      <c r="E9358" s="6">
        <v>1579</v>
      </c>
      <c r="F9358" s="7" t="s">
        <v>21</v>
      </c>
      <c r="G9358" s="6">
        <v>107.0656</v>
      </c>
    </row>
    <row r="9359" spans="1:7" ht="15" thickBot="1" x14ac:dyDescent="0.35">
      <c r="A9359" s="6">
        <v>182.3484</v>
      </c>
      <c r="B9359" s="19">
        <f>(A9359-G9359)/G9359</f>
        <v>0.43046176824982424</v>
      </c>
      <c r="C9359" s="30" t="s">
        <v>375</v>
      </c>
      <c r="D9359" s="6">
        <v>1004552</v>
      </c>
      <c r="E9359" s="6">
        <v>1041</v>
      </c>
      <c r="F9359" s="7" t="s">
        <v>19</v>
      </c>
      <c r="G9359" s="6">
        <v>127.4752</v>
      </c>
    </row>
    <row r="9360" spans="1:7" ht="15" thickBot="1" x14ac:dyDescent="0.35">
      <c r="A9360" s="6">
        <v>182.40559999999999</v>
      </c>
      <c r="B9360" s="19">
        <f>(A9360-G9360)/G9360</f>
        <v>2.2424203640500568</v>
      </c>
      <c r="C9360" s="30" t="s">
        <v>73</v>
      </c>
      <c r="D9360" s="6">
        <v>1003555</v>
      </c>
      <c r="E9360" s="6">
        <v>2475</v>
      </c>
      <c r="F9360" s="7" t="s">
        <v>35</v>
      </c>
      <c r="G9360" s="6">
        <v>56.256</v>
      </c>
    </row>
    <row r="9361" spans="1:7" ht="15" thickBot="1" x14ac:dyDescent="0.35">
      <c r="A9361" s="6">
        <v>182.41739999999999</v>
      </c>
      <c r="B9361" s="19">
        <f>(A9361-G9361)/G9361</f>
        <v>347.12480916030529</v>
      </c>
      <c r="C9361" s="30" t="s">
        <v>339</v>
      </c>
      <c r="D9361" s="6">
        <v>1019369</v>
      </c>
      <c r="E9361" s="6">
        <v>2582</v>
      </c>
      <c r="F9361" s="7" t="s">
        <v>19</v>
      </c>
      <c r="G9361" s="6">
        <v>0.52400000000000002</v>
      </c>
    </row>
    <row r="9362" spans="1:7" ht="15" thickBot="1" x14ac:dyDescent="0.35">
      <c r="A9362" s="6">
        <v>182.41739999999999</v>
      </c>
      <c r="B9362" s="19">
        <f>(A9362-G9362)/G9362</f>
        <v>12.397282608695653</v>
      </c>
      <c r="C9362" s="30" t="s">
        <v>91</v>
      </c>
      <c r="D9362" s="6">
        <v>1008754</v>
      </c>
      <c r="E9362" s="6">
        <v>2373</v>
      </c>
      <c r="F9362" s="7" t="s">
        <v>23</v>
      </c>
      <c r="G9362" s="6">
        <v>13.616</v>
      </c>
    </row>
    <row r="9363" spans="1:7" ht="15" thickBot="1" x14ac:dyDescent="0.35">
      <c r="A9363" s="6">
        <v>182.41739999999999</v>
      </c>
      <c r="B9363" s="19">
        <f>(A9363-G9363)/G9363</f>
        <v>11.590930425179458</v>
      </c>
      <c r="C9363" s="30" t="s">
        <v>204</v>
      </c>
      <c r="D9363" s="6">
        <v>1007546</v>
      </c>
      <c r="E9363" s="6">
        <v>1787</v>
      </c>
      <c r="F9363" s="7" t="s">
        <v>17</v>
      </c>
      <c r="G9363" s="6">
        <v>14.488</v>
      </c>
    </row>
    <row r="9364" spans="1:7" ht="15" thickBot="1" x14ac:dyDescent="0.35">
      <c r="A9364" s="6">
        <v>182.41739999999999</v>
      </c>
      <c r="B9364" s="19">
        <f>(A9364-G9364)/G9364</f>
        <v>10.166589128305581</v>
      </c>
      <c r="C9364" s="30" t="s">
        <v>60</v>
      </c>
      <c r="D9364" s="6">
        <v>1016738</v>
      </c>
      <c r="E9364" s="6">
        <v>2326</v>
      </c>
      <c r="F9364" s="7" t="s">
        <v>42</v>
      </c>
      <c r="G9364" s="6">
        <v>16.335999999999999</v>
      </c>
    </row>
    <row r="9365" spans="1:7" ht="15" thickBot="1" x14ac:dyDescent="0.35">
      <c r="A9365" s="6">
        <v>182.41739999999999</v>
      </c>
      <c r="B9365" s="19">
        <f>(A9365-G9365)/G9365</f>
        <v>6.6045272636318151</v>
      </c>
      <c r="C9365" s="30" t="s">
        <v>357</v>
      </c>
      <c r="D9365" s="6">
        <v>1006516</v>
      </c>
      <c r="E9365" s="6">
        <v>1284</v>
      </c>
      <c r="F9365" s="7" t="s">
        <v>21</v>
      </c>
      <c r="G9365" s="6">
        <v>23.988</v>
      </c>
    </row>
    <row r="9366" spans="1:7" ht="15" thickBot="1" x14ac:dyDescent="0.35">
      <c r="A9366" s="6">
        <v>182.41739999999999</v>
      </c>
      <c r="B9366" s="19">
        <f>(A9366-G9366)/G9366</f>
        <v>5.8961666414637826</v>
      </c>
      <c r="C9366" s="30" t="s">
        <v>68</v>
      </c>
      <c r="D9366" s="6">
        <v>1011084</v>
      </c>
      <c r="E9366" s="6">
        <v>966</v>
      </c>
      <c r="F9366" s="7" t="s">
        <v>25</v>
      </c>
      <c r="G9366" s="6">
        <v>26.452000000000002</v>
      </c>
    </row>
    <row r="9367" spans="1:7" ht="15" thickBot="1" x14ac:dyDescent="0.35">
      <c r="A9367" s="6">
        <v>182.41739999999999</v>
      </c>
      <c r="B9367" s="19">
        <f>(A9367-G9367)/G9367</f>
        <v>4.6877463207782482</v>
      </c>
      <c r="C9367" s="30" t="s">
        <v>338</v>
      </c>
      <c r="D9367" s="6">
        <v>1015583</v>
      </c>
      <c r="E9367" s="6">
        <v>1120</v>
      </c>
      <c r="F9367" s="7" t="s">
        <v>42</v>
      </c>
      <c r="G9367" s="6">
        <v>32.072000000000003</v>
      </c>
    </row>
    <row r="9368" spans="1:7" ht="15" thickBot="1" x14ac:dyDescent="0.35">
      <c r="A9368" s="6">
        <v>182.41739999999999</v>
      </c>
      <c r="B9368" s="19">
        <f>(A9368-G9368)/G9368</f>
        <v>3.4789186800235705</v>
      </c>
      <c r="C9368" s="30" t="s">
        <v>382</v>
      </c>
      <c r="D9368" s="6">
        <v>1008540</v>
      </c>
      <c r="E9368" s="6">
        <v>1088</v>
      </c>
      <c r="F9368" s="7" t="s">
        <v>27</v>
      </c>
      <c r="G9368" s="6">
        <v>40.728000000000002</v>
      </c>
    </row>
    <row r="9369" spans="1:7" ht="15" thickBot="1" x14ac:dyDescent="0.35">
      <c r="A9369" s="6">
        <v>182.41739999999999</v>
      </c>
      <c r="B9369" s="19">
        <f>(A9369-G9369)/G9369</f>
        <v>3.354052892877601</v>
      </c>
      <c r="C9369" s="30" t="s">
        <v>162</v>
      </c>
      <c r="D9369" s="6">
        <v>1008371</v>
      </c>
      <c r="E9369" s="6">
        <v>1453</v>
      </c>
      <c r="F9369" s="7" t="s">
        <v>35</v>
      </c>
      <c r="G9369" s="6">
        <v>41.896000000000001</v>
      </c>
    </row>
    <row r="9370" spans="1:7" ht="15" thickBot="1" x14ac:dyDescent="0.35">
      <c r="A9370" s="6">
        <v>182.41739999999999</v>
      </c>
      <c r="B9370" s="19">
        <f>(A9370-G9370)/G9370</f>
        <v>3.0038937664618079</v>
      </c>
      <c r="C9370" s="30" t="s">
        <v>318</v>
      </c>
      <c r="D9370" s="6">
        <v>1009612</v>
      </c>
      <c r="E9370" s="6">
        <v>2678</v>
      </c>
      <c r="F9370" s="7" t="s">
        <v>27</v>
      </c>
      <c r="G9370" s="6">
        <v>45.56</v>
      </c>
    </row>
    <row r="9371" spans="1:7" ht="15" thickBot="1" x14ac:dyDescent="0.35">
      <c r="A9371" s="6">
        <v>182.41739999999999</v>
      </c>
      <c r="B9371" s="19">
        <f>(A9371-G9371)/G9371</f>
        <v>2.0893070044709385</v>
      </c>
      <c r="C9371" s="30" t="s">
        <v>72</v>
      </c>
      <c r="D9371" s="6">
        <v>1012131</v>
      </c>
      <c r="E9371" s="6">
        <v>911</v>
      </c>
      <c r="F9371" s="7" t="s">
        <v>25</v>
      </c>
      <c r="G9371" s="6">
        <v>59.048000000000002</v>
      </c>
    </row>
    <row r="9372" spans="1:7" ht="15" thickBot="1" x14ac:dyDescent="0.35">
      <c r="A9372" s="6">
        <v>182.41739999999999</v>
      </c>
      <c r="B9372" s="19">
        <f>(A9372-G9372)/G9372</f>
        <v>1.0612135593220338</v>
      </c>
      <c r="C9372" s="30" t="s">
        <v>33</v>
      </c>
      <c r="D9372" s="6">
        <v>1009229</v>
      </c>
      <c r="E9372" s="6">
        <v>2502</v>
      </c>
      <c r="F9372" s="7" t="s">
        <v>23</v>
      </c>
      <c r="G9372" s="6">
        <v>88.5</v>
      </c>
    </row>
    <row r="9373" spans="1:7" ht="15" thickBot="1" x14ac:dyDescent="0.35">
      <c r="A9373" s="6">
        <v>182.41739999999999</v>
      </c>
      <c r="B9373" s="19">
        <f>(A9373-G9373)/G9373</f>
        <v>0.99050019641220344</v>
      </c>
      <c r="C9373" s="30" t="s">
        <v>365</v>
      </c>
      <c r="D9373" s="6">
        <v>1017621</v>
      </c>
      <c r="E9373" s="6">
        <v>1</v>
      </c>
      <c r="F9373" s="7" t="s">
        <v>25</v>
      </c>
      <c r="G9373" s="6">
        <v>91.644000000000005</v>
      </c>
    </row>
    <row r="9374" spans="1:7" ht="15" thickBot="1" x14ac:dyDescent="0.35">
      <c r="A9374" s="6">
        <v>182.41739999999999</v>
      </c>
      <c r="B9374" s="19">
        <f>(A9374-G9374)/G9374</f>
        <v>0.56753686453786123</v>
      </c>
      <c r="C9374" s="30" t="s">
        <v>301</v>
      </c>
      <c r="D9374" s="6">
        <v>1013789</v>
      </c>
      <c r="E9374" s="6">
        <v>1321</v>
      </c>
      <c r="F9374" s="7" t="s">
        <v>42</v>
      </c>
      <c r="G9374" s="6">
        <v>116.372</v>
      </c>
    </row>
    <row r="9375" spans="1:7" ht="15" thickBot="1" x14ac:dyDescent="0.35">
      <c r="A9375" s="6">
        <v>182.41739999999999</v>
      </c>
      <c r="B9375" s="19">
        <f>(A9375-G9375)/G9375</f>
        <v>0.52339490913949749</v>
      </c>
      <c r="C9375" s="30" t="s">
        <v>131</v>
      </c>
      <c r="D9375" s="6">
        <v>1016960</v>
      </c>
      <c r="E9375" s="6">
        <v>2279</v>
      </c>
      <c r="F9375" s="7" t="s">
        <v>19</v>
      </c>
      <c r="G9375" s="6">
        <v>119.744</v>
      </c>
    </row>
    <row r="9376" spans="1:7" ht="15" thickBot="1" x14ac:dyDescent="0.35">
      <c r="A9376" s="6">
        <v>182.41739999999999</v>
      </c>
      <c r="B9376" s="19">
        <f>(A9376-G9376)/G9376</f>
        <v>-2.5464783314813291E-2</v>
      </c>
      <c r="C9376" s="30" t="s">
        <v>75</v>
      </c>
      <c r="D9376" s="6">
        <v>1014365</v>
      </c>
      <c r="E9376" s="6">
        <v>2557</v>
      </c>
      <c r="F9376" s="7" t="s">
        <v>23</v>
      </c>
      <c r="G9376" s="6">
        <v>187.184</v>
      </c>
    </row>
    <row r="9377" spans="1:7" ht="15" thickBot="1" x14ac:dyDescent="0.35">
      <c r="A9377" s="6">
        <v>182.41739999999999</v>
      </c>
      <c r="B9377" s="19">
        <f>(A9377-G9377)/G9377</f>
        <v>-4.5654585024902793E-2</v>
      </c>
      <c r="C9377" s="30" t="s">
        <v>236</v>
      </c>
      <c r="D9377" s="6">
        <v>1008456</v>
      </c>
      <c r="E9377" s="6">
        <v>1168</v>
      </c>
      <c r="F9377" s="7" t="s">
        <v>42</v>
      </c>
      <c r="G9377" s="6">
        <v>191.14400000000001</v>
      </c>
    </row>
    <row r="9378" spans="1:7" ht="15" thickBot="1" x14ac:dyDescent="0.35">
      <c r="A9378" s="6">
        <v>182.41739999999999</v>
      </c>
      <c r="B9378" s="19">
        <f>(A9378-G9378)/G9378</f>
        <v>-0.12052397114976671</v>
      </c>
      <c r="C9378" s="30" t="s">
        <v>117</v>
      </c>
      <c r="D9378" s="6">
        <v>1013603</v>
      </c>
      <c r="E9378" s="6">
        <v>760</v>
      </c>
      <c r="F9378" s="7" t="s">
        <v>42</v>
      </c>
      <c r="G9378" s="6">
        <v>207.416</v>
      </c>
    </row>
    <row r="9379" spans="1:7" ht="15" thickBot="1" x14ac:dyDescent="0.35">
      <c r="A9379" s="6">
        <v>182.41739999999999</v>
      </c>
      <c r="B9379" s="19">
        <f>(A9379-G9379)/G9379</f>
        <v>-0.1345930508378087</v>
      </c>
      <c r="C9379" s="30" t="s">
        <v>223</v>
      </c>
      <c r="D9379" s="6">
        <v>1011839</v>
      </c>
      <c r="E9379" s="6">
        <v>687</v>
      </c>
      <c r="F9379" s="7" t="s">
        <v>27</v>
      </c>
      <c r="G9379" s="6">
        <v>210.78800000000001</v>
      </c>
    </row>
    <row r="9380" spans="1:7" ht="15" thickBot="1" x14ac:dyDescent="0.35">
      <c r="A9380" s="6">
        <v>182.41739999999999</v>
      </c>
      <c r="B9380" s="19">
        <f>(A9380-G9380)/G9380</f>
        <v>-0.1345930508378087</v>
      </c>
      <c r="C9380" s="30" t="s">
        <v>139</v>
      </c>
      <c r="D9380" s="6">
        <v>1017266</v>
      </c>
      <c r="E9380" s="6">
        <v>667</v>
      </c>
      <c r="F9380" s="7" t="s">
        <v>31</v>
      </c>
      <c r="G9380" s="6">
        <v>210.78800000000001</v>
      </c>
    </row>
    <row r="9381" spans="1:7" ht="15" thickBot="1" x14ac:dyDescent="0.35">
      <c r="A9381" s="6">
        <v>182.41739999999999</v>
      </c>
      <c r="B9381" s="19">
        <f>(A9381-G9381)/G9381</f>
        <v>-0.13918324587564659</v>
      </c>
      <c r="C9381" s="30" t="s">
        <v>274</v>
      </c>
      <c r="D9381" s="6">
        <v>1018395</v>
      </c>
      <c r="E9381" s="6">
        <v>2325</v>
      </c>
      <c r="F9381" s="7" t="s">
        <v>21</v>
      </c>
      <c r="G9381" s="6">
        <v>211.91200000000001</v>
      </c>
    </row>
    <row r="9382" spans="1:7" ht="15" thickBot="1" x14ac:dyDescent="0.35">
      <c r="A9382" s="6">
        <v>182.435328</v>
      </c>
      <c r="B9382" s="19">
        <f>(A9382-G9382)/G9382</f>
        <v>2.6430525424541114</v>
      </c>
      <c r="C9382" s="30" t="s">
        <v>362</v>
      </c>
      <c r="D9382" s="6">
        <v>1018303</v>
      </c>
      <c r="E9382" s="6">
        <v>2457</v>
      </c>
      <c r="F9382" s="7" t="s">
        <v>87</v>
      </c>
      <c r="G9382" s="6">
        <v>50.077599999999997</v>
      </c>
    </row>
    <row r="9383" spans="1:7" ht="15" thickBot="1" x14ac:dyDescent="0.35">
      <c r="A9383" s="6">
        <v>182.54496</v>
      </c>
      <c r="B9383" s="19">
        <f>(A9383-G9383)/G9383</f>
        <v>1.9886991145806046</v>
      </c>
      <c r="C9383" s="30" t="s">
        <v>256</v>
      </c>
      <c r="D9383" s="6">
        <v>1001798</v>
      </c>
      <c r="E9383" s="6">
        <v>1798</v>
      </c>
      <c r="F9383" s="7" t="s">
        <v>23</v>
      </c>
      <c r="G9383" s="6">
        <v>61.078400000000002</v>
      </c>
    </row>
    <row r="9384" spans="1:7" ht="15" thickBot="1" x14ac:dyDescent="0.35">
      <c r="A9384" s="6">
        <v>182.65</v>
      </c>
      <c r="B9384" s="19">
        <f>(A9384-G9384)/G9384</f>
        <v>0.14508937527584956</v>
      </c>
      <c r="C9384" s="30" t="s">
        <v>298</v>
      </c>
      <c r="D9384" s="6">
        <v>1004047</v>
      </c>
      <c r="E9384" s="6">
        <v>2795</v>
      </c>
      <c r="F9384" s="7" t="s">
        <v>42</v>
      </c>
      <c r="G9384" s="6">
        <v>159.50720000000001</v>
      </c>
    </row>
    <row r="9385" spans="1:7" ht="15" thickBot="1" x14ac:dyDescent="0.35">
      <c r="A9385" s="6">
        <v>182.8656</v>
      </c>
      <c r="B9385" s="19">
        <f>(A9385-G9385)/G9385</f>
        <v>5.2343379244511112</v>
      </c>
      <c r="C9385" s="30" t="s">
        <v>355</v>
      </c>
      <c r="D9385" s="6">
        <v>1008947</v>
      </c>
      <c r="E9385" s="6">
        <v>2143</v>
      </c>
      <c r="F9385" s="7" t="s">
        <v>17</v>
      </c>
      <c r="G9385" s="6">
        <v>29.332000000000001</v>
      </c>
    </row>
    <row r="9386" spans="1:7" ht="15" thickBot="1" x14ac:dyDescent="0.35">
      <c r="A9386" s="6">
        <v>182.8656</v>
      </c>
      <c r="B9386" s="19">
        <f>(A9386-G9386)/G9386</f>
        <v>3.1700629389765576</v>
      </c>
      <c r="C9386" s="30" t="s">
        <v>277</v>
      </c>
      <c r="D9386" s="6">
        <v>1010614</v>
      </c>
      <c r="E9386" s="6">
        <v>984</v>
      </c>
      <c r="F9386" s="7" t="s">
        <v>35</v>
      </c>
      <c r="G9386" s="6">
        <v>43.851999999999997</v>
      </c>
    </row>
    <row r="9387" spans="1:7" ht="15" thickBot="1" x14ac:dyDescent="0.35">
      <c r="A9387" s="6">
        <v>182.8656</v>
      </c>
      <c r="B9387" s="19">
        <f>(A9387-G9387)/G9387</f>
        <v>1.8526394608760763</v>
      </c>
      <c r="C9387" s="30" t="s">
        <v>367</v>
      </c>
      <c r="D9387" s="6">
        <v>1005464</v>
      </c>
      <c r="E9387" s="6">
        <v>1681</v>
      </c>
      <c r="F9387" s="7" t="s">
        <v>87</v>
      </c>
      <c r="G9387" s="6">
        <v>64.103999999999999</v>
      </c>
    </row>
    <row r="9388" spans="1:7" ht="15" thickBot="1" x14ac:dyDescent="0.35">
      <c r="A9388" s="6">
        <v>182.8656</v>
      </c>
      <c r="B9388" s="19">
        <f>(A9388-G9388)/G9388</f>
        <v>1.0526400862068968</v>
      </c>
      <c r="C9388" s="30" t="s">
        <v>321</v>
      </c>
      <c r="D9388" s="6">
        <v>1009038</v>
      </c>
      <c r="E9388" s="6">
        <v>2163</v>
      </c>
      <c r="F9388" s="7" t="s">
        <v>35</v>
      </c>
      <c r="G9388" s="6">
        <v>89.087999999999994</v>
      </c>
    </row>
    <row r="9389" spans="1:7" ht="15" thickBot="1" x14ac:dyDescent="0.35">
      <c r="A9389" s="6">
        <v>182.8656</v>
      </c>
      <c r="B9389" s="19">
        <f>(A9389-G9389)/G9389</f>
        <v>0.8697149400842501</v>
      </c>
      <c r="C9389" s="30" t="s">
        <v>235</v>
      </c>
      <c r="D9389" s="6">
        <v>1018692</v>
      </c>
      <c r="E9389" s="6">
        <v>1039</v>
      </c>
      <c r="F9389" s="7" t="s">
        <v>27</v>
      </c>
      <c r="G9389" s="6">
        <v>97.804000000000002</v>
      </c>
    </row>
    <row r="9390" spans="1:7" ht="15" thickBot="1" x14ac:dyDescent="0.35">
      <c r="A9390" s="6">
        <v>182.8656</v>
      </c>
      <c r="B9390" s="19">
        <f>(A9390-G9390)/G9390</f>
        <v>0.59479522779599525</v>
      </c>
      <c r="C9390" s="30" t="s">
        <v>274</v>
      </c>
      <c r="D9390" s="6">
        <v>1011740</v>
      </c>
      <c r="E9390" s="6">
        <v>1704</v>
      </c>
      <c r="F9390" s="7" t="s">
        <v>23</v>
      </c>
      <c r="G9390" s="6">
        <v>114.664</v>
      </c>
    </row>
    <row r="9391" spans="1:7" ht="15" thickBot="1" x14ac:dyDescent="0.35">
      <c r="A9391" s="6">
        <v>182.8656</v>
      </c>
      <c r="B9391" s="19">
        <f>(A9391-G9391)/G9391</f>
        <v>0.43956922883143867</v>
      </c>
      <c r="C9391" s="30" t="s">
        <v>76</v>
      </c>
      <c r="D9391" s="6">
        <v>1018346</v>
      </c>
      <c r="E9391" s="6">
        <v>2227</v>
      </c>
      <c r="F9391" s="7" t="s">
        <v>35</v>
      </c>
      <c r="G9391" s="6">
        <v>127.02800000000001</v>
      </c>
    </row>
    <row r="9392" spans="1:7" ht="15" thickBot="1" x14ac:dyDescent="0.35">
      <c r="A9392" s="6">
        <v>182.8656</v>
      </c>
      <c r="B9392" s="19">
        <f>(A9392-G9392)/G9392</f>
        <v>0.3952389672221206</v>
      </c>
      <c r="C9392" s="30" t="s">
        <v>255</v>
      </c>
      <c r="D9392" s="6">
        <v>1008597</v>
      </c>
      <c r="E9392" s="6">
        <v>299</v>
      </c>
      <c r="F9392" s="7" t="s">
        <v>42</v>
      </c>
      <c r="G9392" s="6">
        <v>131.06399999999999</v>
      </c>
    </row>
    <row r="9393" spans="1:7" ht="15" thickBot="1" x14ac:dyDescent="0.35">
      <c r="A9393" s="6">
        <v>182.8656</v>
      </c>
      <c r="B9393" s="19">
        <f>(A9393-G9393)/G9393</f>
        <v>0.14560216508795673</v>
      </c>
      <c r="C9393" s="30" t="s">
        <v>51</v>
      </c>
      <c r="D9393" s="6">
        <v>1014092</v>
      </c>
      <c r="E9393" s="6">
        <v>2230</v>
      </c>
      <c r="F9393" s="7" t="s">
        <v>23</v>
      </c>
      <c r="G9393" s="6">
        <v>159.624</v>
      </c>
    </row>
    <row r="9394" spans="1:7" ht="15" thickBot="1" x14ac:dyDescent="0.35">
      <c r="A9394" s="6">
        <v>182.8656</v>
      </c>
      <c r="B9394" s="19">
        <f>(A9394-G9394)/G9394</f>
        <v>0.13759175852887756</v>
      </c>
      <c r="C9394" s="30" t="s">
        <v>47</v>
      </c>
      <c r="D9394" s="6">
        <v>1014245</v>
      </c>
      <c r="E9394" s="6">
        <v>706</v>
      </c>
      <c r="F9394" s="7" t="s">
        <v>35</v>
      </c>
      <c r="G9394" s="6">
        <v>160.74799999999999</v>
      </c>
    </row>
    <row r="9395" spans="1:7" ht="15" thickBot="1" x14ac:dyDescent="0.35">
      <c r="A9395" s="6">
        <v>182.8656</v>
      </c>
      <c r="B9395" s="19">
        <f>(A9395-G9395)/G9395</f>
        <v>6.4930466584360177E-2</v>
      </c>
      <c r="C9395" s="30" t="s">
        <v>371</v>
      </c>
      <c r="D9395" s="6">
        <v>1005521</v>
      </c>
      <c r="E9395" s="6">
        <v>852</v>
      </c>
      <c r="F9395" s="7" t="s">
        <v>21</v>
      </c>
      <c r="G9395" s="6">
        <v>171.71600000000001</v>
      </c>
    </row>
    <row r="9396" spans="1:7" ht="15" thickBot="1" x14ac:dyDescent="0.35">
      <c r="A9396" s="6">
        <v>182.8656</v>
      </c>
      <c r="B9396" s="19">
        <f>(A9396-G9396)/G9396</f>
        <v>1.6733386709367529E-2</v>
      </c>
      <c r="C9396" s="30" t="s">
        <v>102</v>
      </c>
      <c r="D9396" s="6">
        <v>1019061</v>
      </c>
      <c r="E9396" s="6">
        <v>1431</v>
      </c>
      <c r="F9396" s="7" t="s">
        <v>27</v>
      </c>
      <c r="G9396" s="6">
        <v>179.85599999999999</v>
      </c>
    </row>
    <row r="9397" spans="1:7" ht="15" thickBot="1" x14ac:dyDescent="0.35">
      <c r="A9397" s="6">
        <v>182.8656</v>
      </c>
      <c r="B9397" s="19">
        <f>(A9397-G9397)/G9397</f>
        <v>-7.0408101018727548E-2</v>
      </c>
      <c r="C9397" s="30" t="s">
        <v>231</v>
      </c>
      <c r="D9397" s="6">
        <v>1010806</v>
      </c>
      <c r="E9397" s="6">
        <v>1460</v>
      </c>
      <c r="F9397" s="7" t="s">
        <v>27</v>
      </c>
      <c r="G9397" s="6">
        <v>196.71600000000001</v>
      </c>
    </row>
    <row r="9398" spans="1:7" ht="15" thickBot="1" x14ac:dyDescent="0.35">
      <c r="A9398" s="6">
        <v>182.8656</v>
      </c>
      <c r="B9398" s="19">
        <f>(A9398-G9398)/G9398</f>
        <v>-9.1179452517742426E-2</v>
      </c>
      <c r="C9398" s="30" t="s">
        <v>169</v>
      </c>
      <c r="D9398" s="6">
        <v>1011388</v>
      </c>
      <c r="E9398" s="6">
        <v>838</v>
      </c>
      <c r="F9398" s="7" t="s">
        <v>19</v>
      </c>
      <c r="G9398" s="6">
        <v>201.21199999999999</v>
      </c>
    </row>
    <row r="9399" spans="1:7" ht="15" thickBot="1" x14ac:dyDescent="0.35">
      <c r="A9399" s="6">
        <v>182.8656</v>
      </c>
      <c r="B9399" s="19">
        <f>(A9399-G9399)/G9399</f>
        <v>-0.12537975894394496</v>
      </c>
      <c r="C9399" s="30" t="s">
        <v>152</v>
      </c>
      <c r="D9399" s="6">
        <v>1018012</v>
      </c>
      <c r="E9399" s="6">
        <v>527</v>
      </c>
      <c r="F9399" s="7" t="s">
        <v>42</v>
      </c>
      <c r="G9399" s="6">
        <v>209.08</v>
      </c>
    </row>
    <row r="9400" spans="1:7" ht="15" thickBot="1" x14ac:dyDescent="0.35">
      <c r="A9400" s="6">
        <v>182.8656</v>
      </c>
      <c r="B9400" s="19">
        <f>(A9400-G9400)/G9400</f>
        <v>-0.16144392677647751</v>
      </c>
      <c r="C9400" s="30" t="s">
        <v>242</v>
      </c>
      <c r="D9400" s="6">
        <v>1017145</v>
      </c>
      <c r="E9400" s="6">
        <v>1049</v>
      </c>
      <c r="F9400" s="7" t="s">
        <v>25</v>
      </c>
      <c r="G9400" s="6">
        <v>218.072</v>
      </c>
    </row>
    <row r="9401" spans="1:7" ht="15" thickBot="1" x14ac:dyDescent="0.35">
      <c r="A9401" s="6">
        <v>182.8656</v>
      </c>
      <c r="B9401" s="19">
        <f>(A9401-G9401)/G9401</f>
        <v>-0.17838323568527376</v>
      </c>
      <c r="C9401" s="30" t="s">
        <v>24</v>
      </c>
      <c r="D9401" s="6">
        <v>1015592</v>
      </c>
      <c r="E9401" s="6">
        <v>2225</v>
      </c>
      <c r="F9401" s="7" t="s">
        <v>25</v>
      </c>
      <c r="G9401" s="6">
        <v>222.56800000000001</v>
      </c>
    </row>
    <row r="9402" spans="1:7" ht="15" thickBot="1" x14ac:dyDescent="0.35">
      <c r="A9402" s="6">
        <v>182.8656</v>
      </c>
      <c r="B9402" s="19">
        <f>(A9402-G9402)/G9402</f>
        <v>-0.20254674853474747</v>
      </c>
      <c r="C9402" s="30" t="s">
        <v>34</v>
      </c>
      <c r="D9402" s="6">
        <v>1017202</v>
      </c>
      <c r="E9402" s="6">
        <v>367</v>
      </c>
      <c r="F9402" s="7" t="s">
        <v>23</v>
      </c>
      <c r="G9402" s="6">
        <v>229.31200000000001</v>
      </c>
    </row>
    <row r="9403" spans="1:7" ht="15" thickBot="1" x14ac:dyDescent="0.35">
      <c r="A9403" s="6">
        <v>182.8656</v>
      </c>
      <c r="B9403" s="19">
        <f>(A9403-G9403)/G9403</f>
        <v>-0.22532958281085846</v>
      </c>
      <c r="C9403" s="30" t="s">
        <v>341</v>
      </c>
      <c r="D9403" s="6">
        <v>1017836</v>
      </c>
      <c r="E9403" s="6">
        <v>2649</v>
      </c>
      <c r="F9403" s="7" t="s">
        <v>31</v>
      </c>
      <c r="G9403" s="6">
        <v>236.05600000000001</v>
      </c>
    </row>
    <row r="9404" spans="1:7" ht="15" thickBot="1" x14ac:dyDescent="0.35">
      <c r="A9404" s="6">
        <v>182.8656</v>
      </c>
      <c r="B9404" s="19">
        <f>(A9404-G9404)/G9404</f>
        <v>5.6438599040837083</v>
      </c>
      <c r="C9404" s="30" t="s">
        <v>94</v>
      </c>
      <c r="D9404" s="6">
        <v>1008546</v>
      </c>
      <c r="E9404" s="6">
        <v>1826</v>
      </c>
      <c r="F9404" s="7" t="s">
        <v>42</v>
      </c>
      <c r="G9404" s="6">
        <v>27.524000000000001</v>
      </c>
    </row>
    <row r="9405" spans="1:7" ht="15" thickBot="1" x14ac:dyDescent="0.35">
      <c r="A9405" s="6">
        <v>182.8656</v>
      </c>
      <c r="B9405" s="19">
        <f>(A9405-G9405)/G9405</f>
        <v>0.93647915960691286</v>
      </c>
      <c r="C9405" s="30" t="s">
        <v>44</v>
      </c>
      <c r="D9405" s="6">
        <v>1012523</v>
      </c>
      <c r="E9405" s="6">
        <v>550</v>
      </c>
      <c r="F9405" s="7" t="s">
        <v>87</v>
      </c>
      <c r="G9405" s="6">
        <v>94.432000000000002</v>
      </c>
    </row>
    <row r="9406" spans="1:7" ht="15" thickBot="1" x14ac:dyDescent="0.35">
      <c r="A9406" s="6">
        <v>182.8656</v>
      </c>
      <c r="B9406" s="19">
        <f>(A9406-G9406)/G9406</f>
        <v>0.50076817017923969</v>
      </c>
      <c r="C9406" s="30" t="s">
        <v>214</v>
      </c>
      <c r="D9406" s="6">
        <v>1007924</v>
      </c>
      <c r="E9406" s="6">
        <v>116</v>
      </c>
      <c r="F9406" s="7" t="s">
        <v>17</v>
      </c>
      <c r="G9406" s="6">
        <v>121.848</v>
      </c>
    </row>
    <row r="9407" spans="1:7" ht="15" thickBot="1" x14ac:dyDescent="0.35">
      <c r="A9407" s="6">
        <v>182.8656</v>
      </c>
      <c r="B9407" s="19">
        <f>(A9407-G9407)/G9407</f>
        <v>0.16196624644164292</v>
      </c>
      <c r="C9407" s="30" t="s">
        <v>132</v>
      </c>
      <c r="D9407" s="6">
        <v>1014158</v>
      </c>
      <c r="E9407" s="6">
        <v>310</v>
      </c>
      <c r="F9407" s="7" t="s">
        <v>87</v>
      </c>
      <c r="G9407" s="6">
        <v>157.376</v>
      </c>
    </row>
    <row r="9408" spans="1:7" ht="15" thickBot="1" x14ac:dyDescent="0.35">
      <c r="A9408" s="6">
        <v>182.93600000000001</v>
      </c>
      <c r="B9408" s="19">
        <f>(A9408-G9408)/G9408</f>
        <v>-0.33278673218099686</v>
      </c>
      <c r="C9408" s="30" t="s">
        <v>368</v>
      </c>
      <c r="D9408" s="6">
        <v>1002789</v>
      </c>
      <c r="E9408" s="6">
        <v>2789</v>
      </c>
      <c r="F9408" s="7" t="s">
        <v>19</v>
      </c>
      <c r="G9408" s="6">
        <v>274.17919999999998</v>
      </c>
    </row>
    <row r="9409" spans="1:7" ht="15" thickBot="1" x14ac:dyDescent="0.35">
      <c r="A9409" s="6">
        <v>183.29480000000001</v>
      </c>
      <c r="B9409" s="19">
        <f>(A9409-G9409)/G9409</f>
        <v>-0.25185307332619311</v>
      </c>
      <c r="C9409" s="30" t="s">
        <v>286</v>
      </c>
      <c r="D9409" s="6">
        <v>1003865</v>
      </c>
      <c r="E9409" s="6">
        <v>1280</v>
      </c>
      <c r="F9409" s="7" t="s">
        <v>87</v>
      </c>
      <c r="G9409" s="6">
        <v>244.9984</v>
      </c>
    </row>
    <row r="9410" spans="1:7" ht="15" thickBot="1" x14ac:dyDescent="0.35">
      <c r="A9410" s="6">
        <v>183.31379999999999</v>
      </c>
      <c r="B9410" s="19">
        <f>(A9410-G9410)/G9410</f>
        <v>45.668482688391038</v>
      </c>
      <c r="C9410" s="30" t="s">
        <v>180</v>
      </c>
      <c r="D9410" s="6">
        <v>1019668</v>
      </c>
      <c r="E9410" s="6">
        <v>1227</v>
      </c>
      <c r="F9410" s="7" t="s">
        <v>35</v>
      </c>
      <c r="G9410" s="6">
        <v>3.9279999999999999</v>
      </c>
    </row>
    <row r="9411" spans="1:7" ht="15" thickBot="1" x14ac:dyDescent="0.35">
      <c r="A9411" s="6">
        <v>183.31379999999999</v>
      </c>
      <c r="B9411" s="19">
        <f>(A9411-G9411)/G9411</f>
        <v>40.814279197080289</v>
      </c>
      <c r="C9411" s="30" t="s">
        <v>130</v>
      </c>
      <c r="D9411" s="6">
        <v>1006360</v>
      </c>
      <c r="E9411" s="6">
        <v>410</v>
      </c>
      <c r="F9411" s="7" t="s">
        <v>25</v>
      </c>
      <c r="G9411" s="6">
        <v>4.3840000000000003</v>
      </c>
    </row>
    <row r="9412" spans="1:7" ht="15" thickBot="1" x14ac:dyDescent="0.35">
      <c r="A9412" s="6">
        <v>183.31379999999999</v>
      </c>
      <c r="B9412" s="19">
        <f>(A9412-G9412)/G9412</f>
        <v>5.397047738693467</v>
      </c>
      <c r="C9412" s="30" t="s">
        <v>256</v>
      </c>
      <c r="D9412" s="6">
        <v>1017881</v>
      </c>
      <c r="E9412" s="6">
        <v>1037</v>
      </c>
      <c r="F9412" s="7" t="s">
        <v>21</v>
      </c>
      <c r="G9412" s="6">
        <v>28.655999999999999</v>
      </c>
    </row>
    <row r="9413" spans="1:7" ht="15" thickBot="1" x14ac:dyDescent="0.35">
      <c r="A9413" s="6">
        <v>183.31379999999999</v>
      </c>
      <c r="B9413" s="19">
        <f>(A9413-G9413)/G9413</f>
        <v>5.1556010745466745</v>
      </c>
      <c r="C9413" s="30" t="s">
        <v>141</v>
      </c>
      <c r="D9413" s="6">
        <v>1014087</v>
      </c>
      <c r="E9413" s="6">
        <v>353</v>
      </c>
      <c r="F9413" s="7" t="s">
        <v>17</v>
      </c>
      <c r="G9413" s="6">
        <v>29.78</v>
      </c>
    </row>
    <row r="9414" spans="1:7" ht="15" thickBot="1" x14ac:dyDescent="0.35">
      <c r="A9414" s="6">
        <v>183.31379999999999</v>
      </c>
      <c r="B9414" s="19">
        <f>(A9414-G9414)/G9414</f>
        <v>2.167135452660677</v>
      </c>
      <c r="C9414" s="30" t="s">
        <v>109</v>
      </c>
      <c r="D9414" s="6">
        <v>1015097</v>
      </c>
      <c r="E9414" s="6">
        <v>1365</v>
      </c>
      <c r="F9414" s="7" t="s">
        <v>42</v>
      </c>
      <c r="G9414" s="6">
        <v>57.88</v>
      </c>
    </row>
    <row r="9415" spans="1:7" ht="15" thickBot="1" x14ac:dyDescent="0.35">
      <c r="A9415" s="6">
        <v>183.31379999999999</v>
      </c>
      <c r="B9415" s="19">
        <f>(A9415-G9415)/G9415</f>
        <v>1.7704298150163216</v>
      </c>
      <c r="C9415" s="30" t="s">
        <v>364</v>
      </c>
      <c r="D9415" s="6">
        <v>1007678</v>
      </c>
      <c r="E9415" s="6">
        <v>21</v>
      </c>
      <c r="F9415" s="7" t="s">
        <v>19</v>
      </c>
      <c r="G9415" s="6">
        <v>66.168000000000006</v>
      </c>
    </row>
    <row r="9416" spans="1:7" ht="15" thickBot="1" x14ac:dyDescent="0.35">
      <c r="A9416" s="6">
        <v>183.31379999999999</v>
      </c>
      <c r="B9416" s="19">
        <f>(A9416-G9416)/G9416</f>
        <v>1.5287452408541629</v>
      </c>
      <c r="C9416" s="30" t="s">
        <v>158</v>
      </c>
      <c r="D9416" s="6">
        <v>1014491</v>
      </c>
      <c r="E9416" s="6">
        <v>299</v>
      </c>
      <c r="F9416" s="7" t="s">
        <v>35</v>
      </c>
      <c r="G9416" s="6">
        <v>72.492000000000004</v>
      </c>
    </row>
    <row r="9417" spans="1:7" ht="15" thickBot="1" x14ac:dyDescent="0.35">
      <c r="A9417" s="6">
        <v>183.31379999999999</v>
      </c>
      <c r="B9417" s="19">
        <f>(A9417-G9417)/G9417</f>
        <v>0.86400593833889205</v>
      </c>
      <c r="C9417" s="30" t="s">
        <v>379</v>
      </c>
      <c r="D9417" s="6">
        <v>1009547</v>
      </c>
      <c r="E9417" s="6">
        <v>332</v>
      </c>
      <c r="F9417" s="7" t="s">
        <v>35</v>
      </c>
      <c r="G9417" s="6">
        <v>98.343999999999994</v>
      </c>
    </row>
    <row r="9418" spans="1:7" ht="15" thickBot="1" x14ac:dyDescent="0.35">
      <c r="A9418" s="6">
        <v>183.31379999999999</v>
      </c>
      <c r="B9418" s="19">
        <f>(A9418-G9418)/G9418</f>
        <v>0.80911297963050666</v>
      </c>
      <c r="C9418" s="30" t="s">
        <v>47</v>
      </c>
      <c r="D9418" s="6">
        <v>1008606</v>
      </c>
      <c r="E9418" s="6">
        <v>2237</v>
      </c>
      <c r="F9418" s="7" t="s">
        <v>35</v>
      </c>
      <c r="G9418" s="6">
        <v>101.328</v>
      </c>
    </row>
    <row r="9419" spans="1:7" ht="15" thickBot="1" x14ac:dyDescent="0.35">
      <c r="A9419" s="6">
        <v>183.31379999999999</v>
      </c>
      <c r="B9419" s="19">
        <f>(A9419-G9419)/G9419</f>
        <v>0.78251458576429389</v>
      </c>
      <c r="C9419" s="30" t="s">
        <v>142</v>
      </c>
      <c r="D9419" s="6">
        <v>1018265</v>
      </c>
      <c r="E9419" s="6">
        <v>2841</v>
      </c>
      <c r="F9419" s="7" t="s">
        <v>42</v>
      </c>
      <c r="G9419" s="6">
        <v>102.84</v>
      </c>
    </row>
    <row r="9420" spans="1:7" ht="15" thickBot="1" x14ac:dyDescent="0.35">
      <c r="A9420" s="6">
        <v>183.31379999999999</v>
      </c>
      <c r="B9420" s="19">
        <f>(A9420-G9420)/G9420</f>
        <v>0.70785011552508004</v>
      </c>
      <c r="C9420" s="30" t="s">
        <v>333</v>
      </c>
      <c r="D9420" s="6">
        <v>1019690</v>
      </c>
      <c r="E9420" s="6">
        <v>132</v>
      </c>
      <c r="F9420" s="7" t="s">
        <v>35</v>
      </c>
      <c r="G9420" s="6">
        <v>107.336</v>
      </c>
    </row>
    <row r="9421" spans="1:7" ht="15" thickBot="1" x14ac:dyDescent="0.35">
      <c r="A9421" s="6">
        <v>183.31379999999999</v>
      </c>
      <c r="B9421" s="19">
        <f>(A9421-G9421)/G9421</f>
        <v>0.50321284481910322</v>
      </c>
      <c r="C9421" s="30" t="s">
        <v>232</v>
      </c>
      <c r="D9421" s="6">
        <v>1014018</v>
      </c>
      <c r="E9421" s="6">
        <v>1497</v>
      </c>
      <c r="F9421" s="7" t="s">
        <v>25</v>
      </c>
      <c r="G9421" s="6">
        <v>121.94799999999999</v>
      </c>
    </row>
    <row r="9422" spans="1:7" ht="15" thickBot="1" x14ac:dyDescent="0.35">
      <c r="A9422" s="6">
        <v>183.31379999999999</v>
      </c>
      <c r="B9422" s="19">
        <f>(A9422-G9422)/G9422</f>
        <v>-3.7783446712018214E-2</v>
      </c>
      <c r="C9422" s="30" t="s">
        <v>98</v>
      </c>
      <c r="D9422" s="6">
        <v>1010365</v>
      </c>
      <c r="E9422" s="6">
        <v>74</v>
      </c>
      <c r="F9422" s="7" t="s">
        <v>19</v>
      </c>
      <c r="G9422" s="6">
        <v>190.512</v>
      </c>
    </row>
    <row r="9423" spans="1:7" ht="15" thickBot="1" x14ac:dyDescent="0.35">
      <c r="A9423" s="6">
        <v>183.31379999999999</v>
      </c>
      <c r="B9423" s="19">
        <f>(A9423-G9423)/G9423</f>
        <v>-0.11601469822348257</v>
      </c>
      <c r="C9423" s="30" t="s">
        <v>101</v>
      </c>
      <c r="D9423" s="6">
        <v>1019420</v>
      </c>
      <c r="E9423" s="6">
        <v>1954</v>
      </c>
      <c r="F9423" s="7" t="s">
        <v>31</v>
      </c>
      <c r="G9423" s="6">
        <v>207.37200000000001</v>
      </c>
    </row>
    <row r="9424" spans="1:7" ht="15" thickBot="1" x14ac:dyDescent="0.35">
      <c r="A9424" s="6">
        <v>183.31379999999999</v>
      </c>
      <c r="B9424" s="19">
        <f>(A9424-G9424)/G9424</f>
        <v>-0.21777100722003184</v>
      </c>
      <c r="C9424" s="30" t="s">
        <v>316</v>
      </c>
      <c r="D9424" s="6">
        <v>1012716</v>
      </c>
      <c r="E9424" s="6">
        <v>361</v>
      </c>
      <c r="F9424" s="7" t="s">
        <v>21</v>
      </c>
      <c r="G9424" s="6">
        <v>234.34800000000001</v>
      </c>
    </row>
    <row r="9425" spans="1:7" ht="15" thickBot="1" x14ac:dyDescent="0.35">
      <c r="A9425" s="6">
        <v>183.31379999999999</v>
      </c>
      <c r="B9425" s="19">
        <f>(A9425-G9425)/G9425</f>
        <v>-0.23965208302224886</v>
      </c>
      <c r="C9425" s="30" t="s">
        <v>297</v>
      </c>
      <c r="D9425" s="6">
        <v>1014667</v>
      </c>
      <c r="E9425" s="6">
        <v>2138</v>
      </c>
      <c r="F9425" s="7" t="s">
        <v>19</v>
      </c>
      <c r="G9425" s="6">
        <v>241.09200000000001</v>
      </c>
    </row>
    <row r="9426" spans="1:7" ht="15" thickBot="1" x14ac:dyDescent="0.35">
      <c r="A9426" s="6">
        <v>183.35615999999999</v>
      </c>
      <c r="B9426" s="19">
        <f>(A9426-G9426)/G9426</f>
        <v>-9.5148758764449531E-2</v>
      </c>
      <c r="C9426" s="30" t="s">
        <v>300</v>
      </c>
      <c r="D9426" s="6">
        <v>1001856</v>
      </c>
      <c r="E9426" s="6">
        <v>1856</v>
      </c>
      <c r="F9426" s="7" t="s">
        <v>42</v>
      </c>
      <c r="G9426" s="6">
        <v>202.63679999999999</v>
      </c>
    </row>
    <row r="9427" spans="1:7" ht="15" thickBot="1" x14ac:dyDescent="0.35">
      <c r="A9427" s="6">
        <v>183.36760000000001</v>
      </c>
      <c r="B9427" s="19">
        <f>(A9427-G9427)/G9427</f>
        <v>2.1135826450771575</v>
      </c>
      <c r="C9427" s="30" t="s">
        <v>226</v>
      </c>
      <c r="D9427" s="6">
        <v>1003816</v>
      </c>
      <c r="E9427" s="6">
        <v>2418</v>
      </c>
      <c r="F9427" s="7" t="s">
        <v>35</v>
      </c>
      <c r="G9427" s="6">
        <v>58.892800000000001</v>
      </c>
    </row>
    <row r="9428" spans="1:7" ht="15" thickBot="1" x14ac:dyDescent="0.35">
      <c r="A9428" s="6">
        <v>183.50592</v>
      </c>
      <c r="B9428" s="19">
        <f>(A9428-G9428)/G9428</f>
        <v>0.12332223310479914</v>
      </c>
      <c r="C9428" s="30" t="s">
        <v>262</v>
      </c>
      <c r="D9428" s="6">
        <v>1002033</v>
      </c>
      <c r="E9428" s="6">
        <v>2033</v>
      </c>
      <c r="F9428" s="7" t="s">
        <v>87</v>
      </c>
      <c r="G9428" s="6">
        <v>163.36000000000001</v>
      </c>
    </row>
    <row r="9429" spans="1:7" ht="15" thickBot="1" x14ac:dyDescent="0.35">
      <c r="A9429" s="6">
        <v>183.50800000000001</v>
      </c>
      <c r="B9429" s="19">
        <f>(A9429-G9429)/G9429</f>
        <v>1.6792305176602504</v>
      </c>
      <c r="C9429" s="30" t="s">
        <v>274</v>
      </c>
      <c r="D9429" s="6">
        <v>1002889</v>
      </c>
      <c r="E9429" s="6">
        <v>965</v>
      </c>
      <c r="F9429" s="7" t="s">
        <v>35</v>
      </c>
      <c r="G9429" s="6">
        <v>68.492800000000003</v>
      </c>
    </row>
    <row r="9430" spans="1:7" ht="15" thickBot="1" x14ac:dyDescent="0.35">
      <c r="A9430" s="6">
        <v>183.58271999999999</v>
      </c>
      <c r="B9430" s="19">
        <f>(A9430-G9430)/G9430</f>
        <v>8.1846467880728433</v>
      </c>
      <c r="C9430" s="30" t="s">
        <v>345</v>
      </c>
      <c r="D9430" s="6">
        <v>1013628</v>
      </c>
      <c r="E9430" s="6">
        <v>2020</v>
      </c>
      <c r="F9430" s="7" t="s">
        <v>87</v>
      </c>
      <c r="G9430" s="6">
        <v>19.988</v>
      </c>
    </row>
    <row r="9431" spans="1:7" ht="15" thickBot="1" x14ac:dyDescent="0.35">
      <c r="A9431" s="6">
        <v>183.58271999999999</v>
      </c>
      <c r="B9431" s="19">
        <f>(A9431-G9431)/G9431</f>
        <v>6.4980689429831715</v>
      </c>
      <c r="C9431" s="30" t="s">
        <v>116</v>
      </c>
      <c r="D9431" s="6">
        <v>1010509</v>
      </c>
      <c r="E9431" s="6">
        <v>2532</v>
      </c>
      <c r="F9431" s="7" t="s">
        <v>87</v>
      </c>
      <c r="G9431" s="6">
        <v>24.484000000000002</v>
      </c>
    </row>
    <row r="9432" spans="1:7" ht="15" thickBot="1" x14ac:dyDescent="0.35">
      <c r="A9432" s="6">
        <v>183.58271999999999</v>
      </c>
      <c r="B9432" s="19">
        <f>(A9432-G9432)/G9432</f>
        <v>0.63685152822853874</v>
      </c>
      <c r="C9432" s="30" t="s">
        <v>67</v>
      </c>
      <c r="D9432" s="6">
        <v>1015491</v>
      </c>
      <c r="E9432" s="6">
        <v>2752</v>
      </c>
      <c r="F9432" s="7" t="s">
        <v>87</v>
      </c>
      <c r="G9432" s="6">
        <v>112.15600000000001</v>
      </c>
    </row>
    <row r="9433" spans="1:7" ht="15" thickBot="1" x14ac:dyDescent="0.35">
      <c r="A9433" s="6">
        <v>183.58496</v>
      </c>
      <c r="B9433" s="19">
        <f>(A9433-G9433)/G9433</f>
        <v>-0.13034455577619791</v>
      </c>
      <c r="C9433" s="30" t="s">
        <v>289</v>
      </c>
      <c r="D9433" s="6">
        <v>1001757</v>
      </c>
      <c r="E9433" s="6">
        <v>1757</v>
      </c>
      <c r="F9433" s="7" t="s">
        <v>23</v>
      </c>
      <c r="G9433" s="6">
        <v>211.10079999999999</v>
      </c>
    </row>
    <row r="9434" spans="1:7" ht="15" thickBot="1" x14ac:dyDescent="0.35">
      <c r="A9434" s="6">
        <v>183.762</v>
      </c>
      <c r="B9434" s="19">
        <f>(A9434-G9434)/G9434</f>
        <v>0.30817529472065602</v>
      </c>
      <c r="C9434" s="30" t="s">
        <v>59</v>
      </c>
      <c r="D9434" s="6">
        <v>1013694</v>
      </c>
      <c r="E9434" s="6">
        <v>1718</v>
      </c>
      <c r="F9434" s="7" t="s">
        <v>35</v>
      </c>
      <c r="G9434" s="6">
        <v>140.47200000000001</v>
      </c>
    </row>
    <row r="9435" spans="1:7" ht="15" thickBot="1" x14ac:dyDescent="0.35">
      <c r="A9435" s="6">
        <v>183.762</v>
      </c>
      <c r="B9435" s="19">
        <f>(A9435-G9435)/G9435</f>
        <v>23.436436170212765</v>
      </c>
      <c r="C9435" s="30" t="s">
        <v>184</v>
      </c>
      <c r="D9435" s="6">
        <v>1006673</v>
      </c>
      <c r="E9435" s="6">
        <v>2056</v>
      </c>
      <c r="F9435" s="7" t="s">
        <v>21</v>
      </c>
      <c r="G9435" s="6">
        <v>7.52</v>
      </c>
    </row>
    <row r="9436" spans="1:7" ht="15" thickBot="1" x14ac:dyDescent="0.35">
      <c r="A9436" s="6">
        <v>183.762</v>
      </c>
      <c r="B9436" s="19">
        <f>(A9436-G9436)/G9436</f>
        <v>19.363696808510639</v>
      </c>
      <c r="C9436" s="30" t="s">
        <v>324</v>
      </c>
      <c r="D9436" s="6">
        <v>1008497</v>
      </c>
      <c r="E9436" s="6">
        <v>1605</v>
      </c>
      <c r="F9436" s="7" t="s">
        <v>19</v>
      </c>
      <c r="G9436" s="6">
        <v>9.0239999999999991</v>
      </c>
    </row>
    <row r="9437" spans="1:7" ht="15" thickBot="1" x14ac:dyDescent="0.35">
      <c r="A9437" s="6">
        <v>183.762</v>
      </c>
      <c r="B9437" s="19">
        <f>(A9437-G9437)/G9437</f>
        <v>9.9174192015209126</v>
      </c>
      <c r="C9437" s="30" t="s">
        <v>332</v>
      </c>
      <c r="D9437" s="6">
        <v>1016234</v>
      </c>
      <c r="E9437" s="6">
        <v>1451</v>
      </c>
      <c r="F9437" s="7" t="s">
        <v>25</v>
      </c>
      <c r="G9437" s="6">
        <v>16.832000000000001</v>
      </c>
    </row>
    <row r="9438" spans="1:7" ht="15" thickBot="1" x14ac:dyDescent="0.35">
      <c r="A9438" s="6">
        <v>183.762</v>
      </c>
      <c r="B9438" s="19">
        <f>(A9438-G9438)/G9438</f>
        <v>7.8126798388643772</v>
      </c>
      <c r="C9438" s="30" t="s">
        <v>209</v>
      </c>
      <c r="D9438" s="6">
        <v>1007104</v>
      </c>
      <c r="E9438" s="6">
        <v>2123</v>
      </c>
      <c r="F9438" s="7" t="s">
        <v>23</v>
      </c>
      <c r="G9438" s="6">
        <v>20.852</v>
      </c>
    </row>
    <row r="9439" spans="1:7" ht="15" thickBot="1" x14ac:dyDescent="0.35">
      <c r="A9439" s="6">
        <v>183.762</v>
      </c>
      <c r="B9439" s="19">
        <f>(A9439-G9439)/G9439</f>
        <v>6.4397570850202435</v>
      </c>
      <c r="C9439" s="30" t="s">
        <v>375</v>
      </c>
      <c r="D9439" s="6">
        <v>1014842</v>
      </c>
      <c r="E9439" s="6">
        <v>2704</v>
      </c>
      <c r="F9439" s="7" t="s">
        <v>25</v>
      </c>
      <c r="G9439" s="6">
        <v>24.7</v>
      </c>
    </row>
    <row r="9440" spans="1:7" ht="15" thickBot="1" x14ac:dyDescent="0.35">
      <c r="A9440" s="6">
        <v>183.762</v>
      </c>
      <c r="B9440" s="19">
        <f>(A9440-G9440)/G9440</f>
        <v>5.2940813810110976</v>
      </c>
      <c r="C9440" s="30" t="s">
        <v>377</v>
      </c>
      <c r="D9440" s="6">
        <v>1009505</v>
      </c>
      <c r="E9440" s="6">
        <v>621</v>
      </c>
      <c r="F9440" s="7" t="s">
        <v>19</v>
      </c>
      <c r="G9440" s="6">
        <v>29.196000000000002</v>
      </c>
    </row>
    <row r="9441" spans="1:7" ht="15" thickBot="1" x14ac:dyDescent="0.35">
      <c r="A9441" s="6">
        <v>183.762</v>
      </c>
      <c r="B9441" s="19">
        <f>(A9441-G9441)/G9441</f>
        <v>4.113021702838064</v>
      </c>
      <c r="C9441" s="30" t="s">
        <v>70</v>
      </c>
      <c r="D9441" s="6">
        <v>1018748</v>
      </c>
      <c r="E9441" s="6">
        <v>1400</v>
      </c>
      <c r="F9441" s="7" t="s">
        <v>31</v>
      </c>
      <c r="G9441" s="6">
        <v>35.94</v>
      </c>
    </row>
    <row r="9442" spans="1:7" ht="15" thickBot="1" x14ac:dyDescent="0.35">
      <c r="A9442" s="6">
        <v>183.762</v>
      </c>
      <c r="B9442" s="19">
        <f>(A9442-G9442)/G9442</f>
        <v>2.2714163640247813</v>
      </c>
      <c r="C9442" s="30" t="s">
        <v>63</v>
      </c>
      <c r="D9442" s="6">
        <v>1014324</v>
      </c>
      <c r="E9442" s="6">
        <v>1761</v>
      </c>
      <c r="F9442" s="7" t="s">
        <v>25</v>
      </c>
      <c r="G9442" s="6">
        <v>56.171999999999997</v>
      </c>
    </row>
    <row r="9443" spans="1:7" ht="15" thickBot="1" x14ac:dyDescent="0.35">
      <c r="A9443" s="6">
        <v>183.762</v>
      </c>
      <c r="B9443" s="19">
        <f>(A9443-G9443)/G9443</f>
        <v>1.7317892608669798</v>
      </c>
      <c r="C9443" s="30" t="s">
        <v>341</v>
      </c>
      <c r="D9443" s="6">
        <v>1008482</v>
      </c>
      <c r="E9443" s="6">
        <v>758</v>
      </c>
      <c r="F9443" s="7" t="s">
        <v>21</v>
      </c>
      <c r="G9443" s="6">
        <v>67.268000000000001</v>
      </c>
    </row>
    <row r="9444" spans="1:7" ht="15" thickBot="1" x14ac:dyDescent="0.35">
      <c r="A9444" s="6">
        <v>183.762</v>
      </c>
      <c r="B9444" s="19">
        <f>(A9444-G9444)/G9444</f>
        <v>1.7259538361122646</v>
      </c>
      <c r="C9444" s="30" t="s">
        <v>283</v>
      </c>
      <c r="D9444" s="6">
        <v>1011850</v>
      </c>
      <c r="E9444" s="6">
        <v>2429</v>
      </c>
      <c r="F9444" s="7" t="s">
        <v>23</v>
      </c>
      <c r="G9444" s="6">
        <v>67.412000000000006</v>
      </c>
    </row>
    <row r="9445" spans="1:7" ht="15" thickBot="1" x14ac:dyDescent="0.35">
      <c r="A9445" s="6">
        <v>183.762</v>
      </c>
      <c r="B9445" s="19">
        <f>(A9445-G9445)/G9445</f>
        <v>1.6379844961240311</v>
      </c>
      <c r="C9445" s="30" t="s">
        <v>255</v>
      </c>
      <c r="D9445" s="6">
        <v>1019157</v>
      </c>
      <c r="E9445" s="6">
        <v>211</v>
      </c>
      <c r="F9445" s="7" t="s">
        <v>23</v>
      </c>
      <c r="G9445" s="6">
        <v>69.66</v>
      </c>
    </row>
    <row r="9446" spans="1:7" ht="15" thickBot="1" x14ac:dyDescent="0.35">
      <c r="A9446" s="6">
        <v>183.762</v>
      </c>
      <c r="B9446" s="19">
        <f>(A9446-G9446)/G9446</f>
        <v>1.0966865957738121</v>
      </c>
      <c r="C9446" s="30" t="s">
        <v>320</v>
      </c>
      <c r="D9446" s="6">
        <v>1016341</v>
      </c>
      <c r="E9446" s="6">
        <v>1712</v>
      </c>
      <c r="F9446" s="7" t="s">
        <v>35</v>
      </c>
      <c r="G9446" s="6">
        <v>87.644000000000005</v>
      </c>
    </row>
    <row r="9447" spans="1:7" ht="15" thickBot="1" x14ac:dyDescent="0.35">
      <c r="A9447" s="6">
        <v>183.762</v>
      </c>
      <c r="B9447" s="19">
        <f>(A9447-G9447)/G9447</f>
        <v>0.74294331891645793</v>
      </c>
      <c r="C9447" s="30" t="s">
        <v>282</v>
      </c>
      <c r="D9447" s="6">
        <v>1007605</v>
      </c>
      <c r="E9447" s="6">
        <v>2521</v>
      </c>
      <c r="F9447" s="7" t="s">
        <v>23</v>
      </c>
      <c r="G9447" s="6">
        <v>105.432</v>
      </c>
    </row>
    <row r="9448" spans="1:7" ht="15" thickBot="1" x14ac:dyDescent="0.35">
      <c r="A9448" s="6">
        <v>183.762</v>
      </c>
      <c r="B9448" s="19">
        <f>(A9448-G9448)/G9448</f>
        <v>0.66868257600523051</v>
      </c>
      <c r="C9448" s="30" t="s">
        <v>357</v>
      </c>
      <c r="D9448" s="6">
        <v>1018869</v>
      </c>
      <c r="E9448" s="6">
        <v>2459</v>
      </c>
      <c r="F9448" s="7" t="s">
        <v>31</v>
      </c>
      <c r="G9448" s="6">
        <v>110.124</v>
      </c>
    </row>
    <row r="9449" spans="1:7" ht="15" thickBot="1" x14ac:dyDescent="0.35">
      <c r="A9449" s="6">
        <v>183.762</v>
      </c>
      <c r="B9449" s="19">
        <f>(A9449-G9449)/G9449</f>
        <v>0.61910551913723844</v>
      </c>
      <c r="C9449" s="30" t="s">
        <v>333</v>
      </c>
      <c r="D9449" s="6">
        <v>1017151</v>
      </c>
      <c r="E9449" s="6">
        <v>125</v>
      </c>
      <c r="F9449" s="7" t="s">
        <v>23</v>
      </c>
      <c r="G9449" s="6">
        <v>113.496</v>
      </c>
    </row>
    <row r="9450" spans="1:7" ht="15" thickBot="1" x14ac:dyDescent="0.35">
      <c r="A9450" s="6">
        <v>183.762</v>
      </c>
      <c r="B9450" s="19">
        <f>(A9450-G9450)/G9450</f>
        <v>0.39764222695467</v>
      </c>
      <c r="C9450" s="30" t="s">
        <v>254</v>
      </c>
      <c r="D9450" s="6">
        <v>1016213</v>
      </c>
      <c r="E9450" s="6">
        <v>864</v>
      </c>
      <c r="F9450" s="7" t="s">
        <v>21</v>
      </c>
      <c r="G9450" s="6">
        <v>131.47999999999999</v>
      </c>
    </row>
    <row r="9451" spans="1:7" ht="15" thickBot="1" x14ac:dyDescent="0.35">
      <c r="A9451" s="6">
        <v>183.762</v>
      </c>
      <c r="B9451" s="19">
        <f>(A9451-G9451)/G9451</f>
        <v>0.28346929653014485</v>
      </c>
      <c r="C9451" s="30" t="s">
        <v>343</v>
      </c>
      <c r="D9451" s="6">
        <v>1008011</v>
      </c>
      <c r="E9451" s="6">
        <v>912</v>
      </c>
      <c r="F9451" s="7" t="s">
        <v>23</v>
      </c>
      <c r="G9451" s="6">
        <v>143.17599999999999</v>
      </c>
    </row>
    <row r="9452" spans="1:7" ht="15" thickBot="1" x14ac:dyDescent="0.35">
      <c r="A9452" s="6">
        <v>183.762</v>
      </c>
      <c r="B9452" s="19">
        <f>(A9452-G9452)/G9452</f>
        <v>7.576396206533198E-2</v>
      </c>
      <c r="C9452" s="30" t="s">
        <v>231</v>
      </c>
      <c r="D9452" s="6">
        <v>1017668</v>
      </c>
      <c r="E9452" s="6">
        <v>2103</v>
      </c>
      <c r="F9452" s="7" t="s">
        <v>42</v>
      </c>
      <c r="G9452" s="6">
        <v>170.82</v>
      </c>
    </row>
    <row r="9453" spans="1:7" ht="15" thickBot="1" x14ac:dyDescent="0.35">
      <c r="A9453" s="6">
        <v>183.762</v>
      </c>
      <c r="B9453" s="19">
        <f>(A9453-G9453)/G9453</f>
        <v>-9.6619734927439319E-2</v>
      </c>
      <c r="C9453" s="30" t="s">
        <v>355</v>
      </c>
      <c r="D9453" s="6">
        <v>1018802</v>
      </c>
      <c r="E9453" s="6">
        <v>665</v>
      </c>
      <c r="F9453" s="7" t="s">
        <v>42</v>
      </c>
      <c r="G9453" s="6">
        <v>203.416</v>
      </c>
    </row>
    <row r="9454" spans="1:7" ht="15" thickBot="1" x14ac:dyDescent="0.35">
      <c r="A9454" s="6">
        <v>183.762</v>
      </c>
      <c r="B9454" s="19">
        <f>(A9454-G9454)/G9454</f>
        <v>-0.21010144429160932</v>
      </c>
      <c r="C9454" s="30" t="s">
        <v>164</v>
      </c>
      <c r="D9454" s="6">
        <v>1014981</v>
      </c>
      <c r="E9454" s="6">
        <v>2609</v>
      </c>
      <c r="F9454" s="7" t="s">
        <v>42</v>
      </c>
      <c r="G9454" s="6">
        <v>232.64</v>
      </c>
    </row>
    <row r="9455" spans="1:7" ht="15" thickBot="1" x14ac:dyDescent="0.35">
      <c r="A9455" s="6">
        <v>183.86680000000001</v>
      </c>
      <c r="B9455" s="19">
        <f>(A9455-G9455)/G9455</f>
        <v>-9.3616408751754823E-2</v>
      </c>
      <c r="C9455" s="30" t="s">
        <v>173</v>
      </c>
      <c r="D9455" s="6">
        <v>1004522</v>
      </c>
      <c r="E9455" s="6">
        <v>1162</v>
      </c>
      <c r="F9455" s="7" t="s">
        <v>87</v>
      </c>
      <c r="G9455" s="6">
        <v>202.85759999999999</v>
      </c>
    </row>
    <row r="9456" spans="1:7" ht="15" thickBot="1" x14ac:dyDescent="0.35">
      <c r="A9456" s="6">
        <v>183.90943999999999</v>
      </c>
      <c r="B9456" s="19">
        <f>(A9456-G9456)/G9456</f>
        <v>6.8048689834603132E-2</v>
      </c>
      <c r="C9456" s="30" t="s">
        <v>241</v>
      </c>
      <c r="D9456" s="6">
        <v>1001892</v>
      </c>
      <c r="E9456" s="6">
        <v>1892</v>
      </c>
      <c r="F9456" s="7" t="s">
        <v>19</v>
      </c>
      <c r="G9456" s="6">
        <v>172.19200000000001</v>
      </c>
    </row>
    <row r="9457" spans="1:7" ht="15" thickBot="1" x14ac:dyDescent="0.35">
      <c r="A9457" s="6">
        <v>183.96559999999999</v>
      </c>
      <c r="B9457" s="19">
        <f>(A9457-G9457)/G9457</f>
        <v>6.2578272945335183</v>
      </c>
      <c r="C9457" s="30" t="s">
        <v>278</v>
      </c>
      <c r="D9457" s="6">
        <v>1002949</v>
      </c>
      <c r="E9457" s="6">
        <v>737</v>
      </c>
      <c r="F9457" s="7" t="s">
        <v>27</v>
      </c>
      <c r="G9457" s="6">
        <v>25.347200000000001</v>
      </c>
    </row>
    <row r="9458" spans="1:7" ht="15" thickBot="1" x14ac:dyDescent="0.35">
      <c r="A9458" s="6">
        <v>183.9812</v>
      </c>
      <c r="B9458" s="19">
        <f>(A9458-G9458)/G9458</f>
        <v>1.2188223602963877</v>
      </c>
      <c r="C9458" s="30" t="s">
        <v>369</v>
      </c>
      <c r="D9458" s="6">
        <v>1004061</v>
      </c>
      <c r="E9458" s="6">
        <v>1060</v>
      </c>
      <c r="F9458" s="7" t="s">
        <v>87</v>
      </c>
      <c r="G9458" s="6">
        <v>82.918400000000005</v>
      </c>
    </row>
    <row r="9459" spans="1:7" ht="15" thickBot="1" x14ac:dyDescent="0.35">
      <c r="A9459" s="6">
        <v>184.08</v>
      </c>
      <c r="B9459" s="19">
        <f>(A9459-G9459)/G9459</f>
        <v>4.265928231417063</v>
      </c>
      <c r="C9459" s="30" t="s">
        <v>264</v>
      </c>
      <c r="D9459" s="6">
        <v>1004103</v>
      </c>
      <c r="E9459" s="6">
        <v>1601</v>
      </c>
      <c r="F9459" s="7" t="s">
        <v>87</v>
      </c>
      <c r="G9459" s="6">
        <v>34.956800000000001</v>
      </c>
    </row>
    <row r="9460" spans="1:7" ht="15" thickBot="1" x14ac:dyDescent="0.35">
      <c r="A9460" s="6">
        <v>184.21019999999999</v>
      </c>
      <c r="B9460" s="19">
        <f>(A9460-G9460)/G9460</f>
        <v>0.25627557422663527</v>
      </c>
      <c r="C9460" s="30" t="s">
        <v>88</v>
      </c>
      <c r="D9460" s="6">
        <v>1017911</v>
      </c>
      <c r="E9460" s="6">
        <v>499</v>
      </c>
      <c r="F9460" s="7" t="s">
        <v>21</v>
      </c>
      <c r="G9460" s="6">
        <v>146.63200000000001</v>
      </c>
    </row>
    <row r="9461" spans="1:7" ht="15" thickBot="1" x14ac:dyDescent="0.35">
      <c r="A9461" s="6">
        <v>184.21019999999999</v>
      </c>
      <c r="B9461" s="19">
        <f>(A9461-G9461)/G9461</f>
        <v>111.5979217603912</v>
      </c>
      <c r="C9461" s="30" t="s">
        <v>209</v>
      </c>
      <c r="D9461" s="6">
        <v>1016471</v>
      </c>
      <c r="E9461" s="6">
        <v>1248</v>
      </c>
      <c r="F9461" s="7" t="s">
        <v>42</v>
      </c>
      <c r="G9461" s="6">
        <v>1.6359999999999999</v>
      </c>
    </row>
    <row r="9462" spans="1:7" ht="15" thickBot="1" x14ac:dyDescent="0.35">
      <c r="A9462" s="6">
        <v>184.21019999999999</v>
      </c>
      <c r="B9462" s="19">
        <f>(A9462-G9462)/G9462</f>
        <v>65.742826086956526</v>
      </c>
      <c r="C9462" s="30" t="s">
        <v>116</v>
      </c>
      <c r="D9462" s="6">
        <v>1018921</v>
      </c>
      <c r="E9462" s="6">
        <v>1198</v>
      </c>
      <c r="F9462" s="7" t="s">
        <v>25</v>
      </c>
      <c r="G9462" s="6">
        <v>2.76</v>
      </c>
    </row>
    <row r="9463" spans="1:7" ht="15" thickBot="1" x14ac:dyDescent="0.35">
      <c r="A9463" s="6">
        <v>184.21019999999999</v>
      </c>
      <c r="B9463" s="19">
        <f>(A9463-G9463)/G9463</f>
        <v>27.480241187384046</v>
      </c>
      <c r="C9463" s="30" t="s">
        <v>159</v>
      </c>
      <c r="D9463" s="6">
        <v>1008899</v>
      </c>
      <c r="E9463" s="6">
        <v>2145</v>
      </c>
      <c r="F9463" s="7" t="s">
        <v>23</v>
      </c>
      <c r="G9463" s="6">
        <v>6.468</v>
      </c>
    </row>
    <row r="9464" spans="1:7" ht="15" thickBot="1" x14ac:dyDescent="0.35">
      <c r="A9464" s="6">
        <v>184.21019999999999</v>
      </c>
      <c r="B9464" s="19">
        <f>(A9464-G9464)/G9464</f>
        <v>22.628809645972293</v>
      </c>
      <c r="C9464" s="30" t="s">
        <v>179</v>
      </c>
      <c r="D9464" s="6">
        <v>1006943</v>
      </c>
      <c r="E9464" s="6">
        <v>2028</v>
      </c>
      <c r="F9464" s="7" t="s">
        <v>35</v>
      </c>
      <c r="G9464" s="6">
        <v>7.7960000000000003</v>
      </c>
    </row>
    <row r="9465" spans="1:7" ht="15" thickBot="1" x14ac:dyDescent="0.35">
      <c r="A9465" s="6">
        <v>184.21019999999999</v>
      </c>
      <c r="B9465" s="19">
        <f>(A9465-G9465)/G9465</f>
        <v>7.8801677593521013</v>
      </c>
      <c r="C9465" s="30" t="s">
        <v>390</v>
      </c>
      <c r="D9465" s="6">
        <v>1015336</v>
      </c>
      <c r="E9465" s="6">
        <v>279</v>
      </c>
      <c r="F9465" s="7" t="s">
        <v>31</v>
      </c>
      <c r="G9465" s="6">
        <v>20.744</v>
      </c>
    </row>
    <row r="9466" spans="1:7" ht="15" thickBot="1" x14ac:dyDescent="0.35">
      <c r="A9466" s="6">
        <v>184.21019999999999</v>
      </c>
      <c r="B9466" s="19">
        <f>(A9466-G9466)/G9466</f>
        <v>7.863077367205543</v>
      </c>
      <c r="C9466" s="30" t="s">
        <v>237</v>
      </c>
      <c r="D9466" s="6">
        <v>1009019</v>
      </c>
      <c r="E9466" s="6">
        <v>1544</v>
      </c>
      <c r="F9466" s="7" t="s">
        <v>35</v>
      </c>
      <c r="G9466" s="6">
        <v>20.783999999999999</v>
      </c>
    </row>
    <row r="9467" spans="1:7" ht="15" thickBot="1" x14ac:dyDescent="0.35">
      <c r="A9467" s="6">
        <v>184.21019999999999</v>
      </c>
      <c r="B9467" s="19">
        <f>(A9467-G9467)/G9467</f>
        <v>3.5827992835107971</v>
      </c>
      <c r="C9467" s="30" t="s">
        <v>204</v>
      </c>
      <c r="D9467" s="6">
        <v>1006445</v>
      </c>
      <c r="E9467" s="6">
        <v>1684</v>
      </c>
      <c r="F9467" s="7" t="s">
        <v>27</v>
      </c>
      <c r="G9467" s="6">
        <v>40.195999999999998</v>
      </c>
    </row>
    <row r="9468" spans="1:7" ht="15" thickBot="1" x14ac:dyDescent="0.35">
      <c r="A9468" s="6">
        <v>184.21019999999999</v>
      </c>
      <c r="B9468" s="19">
        <f>(A9468-G9468)/G9468</f>
        <v>3.1537431225759893</v>
      </c>
      <c r="C9468" s="30" t="s">
        <v>224</v>
      </c>
      <c r="D9468" s="6">
        <v>1017700</v>
      </c>
      <c r="E9468" s="6">
        <v>696</v>
      </c>
      <c r="F9468" s="7" t="s">
        <v>17</v>
      </c>
      <c r="G9468" s="6">
        <v>44.347999999999999</v>
      </c>
    </row>
    <row r="9469" spans="1:7" ht="15" thickBot="1" x14ac:dyDescent="0.35">
      <c r="A9469" s="6">
        <v>184.21019999999999</v>
      </c>
      <c r="B9469" s="19">
        <f>(A9469-G9469)/G9469</f>
        <v>2.670695839311334</v>
      </c>
      <c r="C9469" s="30" t="s">
        <v>94</v>
      </c>
      <c r="D9469" s="6">
        <v>1007646</v>
      </c>
      <c r="E9469" s="6">
        <v>1033</v>
      </c>
      <c r="F9469" s="7" t="s">
        <v>21</v>
      </c>
      <c r="G9469" s="6">
        <v>50.183999999999997</v>
      </c>
    </row>
    <row r="9470" spans="1:7" ht="15" thickBot="1" x14ac:dyDescent="0.35">
      <c r="A9470" s="6">
        <v>184.21019999999999</v>
      </c>
      <c r="B9470" s="19">
        <f>(A9470-G9470)/G9470</f>
        <v>2.0567204301075264</v>
      </c>
      <c r="C9470" s="30" t="s">
        <v>305</v>
      </c>
      <c r="D9470" s="6">
        <v>1006831</v>
      </c>
      <c r="E9470" s="6">
        <v>1490</v>
      </c>
      <c r="F9470" s="7" t="s">
        <v>27</v>
      </c>
      <c r="G9470" s="6">
        <v>60.264000000000003</v>
      </c>
    </row>
    <row r="9471" spans="1:7" ht="15" thickBot="1" x14ac:dyDescent="0.35">
      <c r="A9471" s="6">
        <v>184.21019999999999</v>
      </c>
      <c r="B9471" s="19">
        <f>(A9471-G9471)/G9471</f>
        <v>1.955307065391773</v>
      </c>
      <c r="C9471" s="30" t="s">
        <v>268</v>
      </c>
      <c r="D9471" s="6">
        <v>1017324</v>
      </c>
      <c r="E9471" s="6">
        <v>1902</v>
      </c>
      <c r="F9471" s="7" t="s">
        <v>42</v>
      </c>
      <c r="G9471" s="6">
        <v>62.332000000000001</v>
      </c>
    </row>
    <row r="9472" spans="1:7" ht="15" thickBot="1" x14ac:dyDescent="0.35">
      <c r="A9472" s="6">
        <v>184.21019999999999</v>
      </c>
      <c r="B9472" s="19">
        <f>(A9472-G9472)/G9472</f>
        <v>1.1158993797381114</v>
      </c>
      <c r="C9472" s="30" t="s">
        <v>163</v>
      </c>
      <c r="D9472" s="6">
        <v>1012536</v>
      </c>
      <c r="E9472" s="6">
        <v>2003</v>
      </c>
      <c r="F9472" s="7" t="s">
        <v>25</v>
      </c>
      <c r="G9472" s="6">
        <v>87.06</v>
      </c>
    </row>
    <row r="9473" spans="1:7" ht="15" thickBot="1" x14ac:dyDescent="0.35">
      <c r="A9473" s="6">
        <v>184.21019999999999</v>
      </c>
      <c r="B9473" s="19">
        <f>(A9473-G9473)/G9473</f>
        <v>0.95660237073543775</v>
      </c>
      <c r="C9473" s="30" t="s">
        <v>109</v>
      </c>
      <c r="D9473" s="6">
        <v>1007690</v>
      </c>
      <c r="E9473" s="6">
        <v>1454</v>
      </c>
      <c r="F9473" s="7" t="s">
        <v>31</v>
      </c>
      <c r="G9473" s="6">
        <v>94.147999999999996</v>
      </c>
    </row>
    <row r="9474" spans="1:7" ht="15" thickBot="1" x14ac:dyDescent="0.35">
      <c r="A9474" s="6">
        <v>184.21019999999999</v>
      </c>
      <c r="B9474" s="19">
        <f>(A9474-G9474)/G9474</f>
        <v>0.95187547681613949</v>
      </c>
      <c r="C9474" s="30" t="s">
        <v>221</v>
      </c>
      <c r="D9474" s="6">
        <v>1009205</v>
      </c>
      <c r="E9474" s="6">
        <v>2448</v>
      </c>
      <c r="F9474" s="7" t="s">
        <v>17</v>
      </c>
      <c r="G9474" s="6">
        <v>94.376000000000005</v>
      </c>
    </row>
    <row r="9475" spans="1:7" ht="15" thickBot="1" x14ac:dyDescent="0.35">
      <c r="A9475" s="6">
        <v>184.21019999999999</v>
      </c>
      <c r="B9475" s="19">
        <f>(A9475-G9475)/G9475</f>
        <v>0.85277397811393596</v>
      </c>
      <c r="C9475" s="30" t="s">
        <v>118</v>
      </c>
      <c r="D9475" s="6">
        <v>1018939</v>
      </c>
      <c r="E9475" s="6">
        <v>917</v>
      </c>
      <c r="F9475" s="7" t="s">
        <v>21</v>
      </c>
      <c r="G9475" s="6">
        <v>99.424000000000007</v>
      </c>
    </row>
    <row r="9476" spans="1:7" ht="15" thickBot="1" x14ac:dyDescent="0.35">
      <c r="A9476" s="6">
        <v>184.21019999999999</v>
      </c>
      <c r="B9476" s="19">
        <f>(A9476-G9476)/G9476</f>
        <v>0.39532040599909085</v>
      </c>
      <c r="C9476" s="30" t="s">
        <v>354</v>
      </c>
      <c r="D9476" s="6">
        <v>1010459</v>
      </c>
      <c r="E9476" s="6">
        <v>1656</v>
      </c>
      <c r="F9476" s="7" t="s">
        <v>19</v>
      </c>
      <c r="G9476" s="6">
        <v>132.02000000000001</v>
      </c>
    </row>
    <row r="9477" spans="1:7" ht="15" thickBot="1" x14ac:dyDescent="0.35">
      <c r="A9477" s="6">
        <v>184.21019999999999</v>
      </c>
      <c r="B9477" s="19">
        <f>(A9477-G9477)/G9477</f>
        <v>0.1424313462826523</v>
      </c>
      <c r="C9477" s="30" t="s">
        <v>296</v>
      </c>
      <c r="D9477" s="6">
        <v>1013633</v>
      </c>
      <c r="E9477" s="6">
        <v>653</v>
      </c>
      <c r="F9477" s="7" t="s">
        <v>31</v>
      </c>
      <c r="G9477" s="6">
        <v>161.244</v>
      </c>
    </row>
    <row r="9478" spans="1:7" ht="15" thickBot="1" x14ac:dyDescent="0.35">
      <c r="A9478" s="6">
        <v>184.21019999999999</v>
      </c>
      <c r="B9478" s="19">
        <f>(A9478-G9478)/G9478</f>
        <v>-6.0573823997388969E-2</v>
      </c>
      <c r="C9478" s="30" t="s">
        <v>58</v>
      </c>
      <c r="D9478" s="6">
        <v>1012465</v>
      </c>
      <c r="E9478" s="6">
        <v>1988</v>
      </c>
      <c r="F9478" s="7" t="s">
        <v>27</v>
      </c>
      <c r="G9478" s="6">
        <v>196.08799999999999</v>
      </c>
    </row>
    <row r="9479" spans="1:7" ht="15" thickBot="1" x14ac:dyDescent="0.35">
      <c r="A9479" s="6">
        <v>184.21019999999999</v>
      </c>
      <c r="B9479" s="19">
        <f>(A9479-G9479)/G9479</f>
        <v>-0.20231843139971942</v>
      </c>
      <c r="C9479" s="30" t="s">
        <v>281</v>
      </c>
      <c r="D9479" s="6">
        <v>1012483</v>
      </c>
      <c r="E9479" s="6">
        <v>583</v>
      </c>
      <c r="F9479" s="7" t="s">
        <v>42</v>
      </c>
      <c r="G9479" s="6">
        <v>230.93199999999999</v>
      </c>
    </row>
    <row r="9480" spans="1:7" ht="15" thickBot="1" x14ac:dyDescent="0.35">
      <c r="A9480" s="6">
        <v>184.21019999999999</v>
      </c>
      <c r="B9480" s="19">
        <f>(A9480-G9480)/G9480</f>
        <v>-0.21379831330237647</v>
      </c>
      <c r="C9480" s="30" t="s">
        <v>156</v>
      </c>
      <c r="D9480" s="6">
        <v>1019402</v>
      </c>
      <c r="E9480" s="6">
        <v>2655</v>
      </c>
      <c r="F9480" s="7" t="s">
        <v>21</v>
      </c>
      <c r="G9480" s="6">
        <v>234.304</v>
      </c>
    </row>
    <row r="9481" spans="1:7" ht="15" thickBot="1" x14ac:dyDescent="0.35">
      <c r="A9481" s="6">
        <v>184.21019999999999</v>
      </c>
      <c r="B9481" s="19">
        <f>(A9481-G9481)/G9481</f>
        <v>-0.23221436788316308</v>
      </c>
      <c r="C9481" s="30" t="s">
        <v>46</v>
      </c>
      <c r="D9481" s="6">
        <v>1012589</v>
      </c>
      <c r="E9481" s="6">
        <v>776</v>
      </c>
      <c r="F9481" s="7" t="s">
        <v>23</v>
      </c>
      <c r="G9481" s="6">
        <v>239.92400000000001</v>
      </c>
    </row>
    <row r="9482" spans="1:7" ht="15" thickBot="1" x14ac:dyDescent="0.35">
      <c r="A9482" s="6">
        <v>184.21019999999999</v>
      </c>
      <c r="B9482" s="19">
        <f>(A9482-G9482)/G9482</f>
        <v>-0.23934145978891042</v>
      </c>
      <c r="C9482" s="30" t="s">
        <v>318</v>
      </c>
      <c r="D9482" s="6">
        <v>1014804</v>
      </c>
      <c r="E9482" s="6">
        <v>1730</v>
      </c>
      <c r="F9482" s="7" t="s">
        <v>21</v>
      </c>
      <c r="G9482" s="6">
        <v>242.172</v>
      </c>
    </row>
    <row r="9483" spans="1:7" ht="15" thickBot="1" x14ac:dyDescent="0.35">
      <c r="A9483" s="6">
        <v>184.21019999999999</v>
      </c>
      <c r="B9483" s="19">
        <f>(A9483-G9483)/G9483</f>
        <v>0.15858386374499972</v>
      </c>
      <c r="C9483" s="30" t="s">
        <v>102</v>
      </c>
      <c r="D9483" s="6">
        <v>1009425</v>
      </c>
      <c r="E9483" s="6">
        <v>2385</v>
      </c>
      <c r="F9483" s="7" t="s">
        <v>31</v>
      </c>
      <c r="G9483" s="6">
        <v>158.99600000000001</v>
      </c>
    </row>
    <row r="9484" spans="1:7" ht="15" thickBot="1" x14ac:dyDescent="0.35">
      <c r="A9484" s="6">
        <v>184.29983999999999</v>
      </c>
      <c r="B9484" s="19">
        <f>(A9484-G9484)/G9484</f>
        <v>1.3240837326607817</v>
      </c>
      <c r="C9484" s="30" t="s">
        <v>80</v>
      </c>
      <c r="D9484" s="6">
        <v>1019226</v>
      </c>
      <c r="E9484" s="6">
        <v>2248</v>
      </c>
      <c r="F9484" s="7" t="s">
        <v>87</v>
      </c>
      <c r="G9484" s="6">
        <v>79.3</v>
      </c>
    </row>
    <row r="9485" spans="1:7" ht="15" thickBot="1" x14ac:dyDescent="0.35">
      <c r="A9485" s="6">
        <v>184.43360000000001</v>
      </c>
      <c r="B9485" s="19">
        <f>(A9485-G9485)/G9485</f>
        <v>0.24841336885654269</v>
      </c>
      <c r="C9485" s="30" t="s">
        <v>282</v>
      </c>
      <c r="D9485" s="6">
        <v>1004971</v>
      </c>
      <c r="E9485" s="6">
        <v>2135</v>
      </c>
      <c r="F9485" s="7" t="s">
        <v>23</v>
      </c>
      <c r="G9485" s="6">
        <v>147.73439999999999</v>
      </c>
    </row>
    <row r="9486" spans="1:7" ht="15" thickBot="1" x14ac:dyDescent="0.35">
      <c r="A9486" s="6">
        <v>184.49184</v>
      </c>
      <c r="B9486" s="19">
        <f>(A9486-G9486)/G9486</f>
        <v>-0.3801917035947649</v>
      </c>
      <c r="C9486" s="30" t="s">
        <v>196</v>
      </c>
      <c r="D9486" s="6">
        <v>1001209</v>
      </c>
      <c r="E9486" s="6">
        <v>1209</v>
      </c>
      <c r="F9486" s="7" t="s">
        <v>25</v>
      </c>
      <c r="G9486" s="6">
        <v>297.65951999999999</v>
      </c>
    </row>
    <row r="9487" spans="1:7" ht="15" thickBot="1" x14ac:dyDescent="0.35">
      <c r="A9487" s="6">
        <v>184.6584</v>
      </c>
      <c r="B9487" s="19">
        <f>(A9487-G9487)/G9487</f>
        <v>32.283777937995673</v>
      </c>
      <c r="C9487" s="30" t="s">
        <v>195</v>
      </c>
      <c r="D9487" s="6">
        <v>1014492</v>
      </c>
      <c r="E9487" s="6">
        <v>984</v>
      </c>
      <c r="F9487" s="7" t="s">
        <v>23</v>
      </c>
      <c r="G9487" s="6">
        <v>5.548</v>
      </c>
    </row>
    <row r="9488" spans="1:7" ht="15" thickBot="1" x14ac:dyDescent="0.35">
      <c r="A9488" s="6">
        <v>184.6584</v>
      </c>
      <c r="B9488" s="19">
        <f>(A9488-G9488)/G9488</f>
        <v>19.701614349775788</v>
      </c>
      <c r="C9488" s="30" t="s">
        <v>83</v>
      </c>
      <c r="D9488" s="6">
        <v>1012691</v>
      </c>
      <c r="E9488" s="6">
        <v>382</v>
      </c>
      <c r="F9488" s="7" t="s">
        <v>31</v>
      </c>
      <c r="G9488" s="6">
        <v>8.92</v>
      </c>
    </row>
    <row r="9489" spans="1:7" ht="15" thickBot="1" x14ac:dyDescent="0.35">
      <c r="A9489" s="6">
        <v>184.6584</v>
      </c>
      <c r="B9489" s="19">
        <f>(A9489-G9489)/G9489</f>
        <v>8.7004832948098336</v>
      </c>
      <c r="C9489" s="30" t="s">
        <v>100</v>
      </c>
      <c r="D9489" s="6">
        <v>1009653</v>
      </c>
      <c r="E9489" s="6">
        <v>1057</v>
      </c>
      <c r="F9489" s="7" t="s">
        <v>42</v>
      </c>
      <c r="G9489" s="6">
        <v>19.036000000000001</v>
      </c>
    </row>
    <row r="9490" spans="1:7" ht="15" thickBot="1" x14ac:dyDescent="0.35">
      <c r="A9490" s="6">
        <v>184.6584</v>
      </c>
      <c r="B9490" s="19">
        <f>(A9490-G9490)/G9490</f>
        <v>7.9086453106908516</v>
      </c>
      <c r="C9490" s="30" t="s">
        <v>385</v>
      </c>
      <c r="D9490" s="6">
        <v>1009152</v>
      </c>
      <c r="E9490" s="6">
        <v>609</v>
      </c>
      <c r="F9490" s="7" t="s">
        <v>35</v>
      </c>
      <c r="G9490" s="6">
        <v>20.728000000000002</v>
      </c>
    </row>
    <row r="9491" spans="1:7" ht="15" thickBot="1" x14ac:dyDescent="0.35">
      <c r="A9491" s="6">
        <v>184.6584</v>
      </c>
      <c r="B9491" s="19">
        <f>(A9491-G9491)/G9491</f>
        <v>6.4041058540497193</v>
      </c>
      <c r="C9491" s="30" t="s">
        <v>265</v>
      </c>
      <c r="D9491" s="6">
        <v>1008352</v>
      </c>
      <c r="E9491" s="6">
        <v>2844</v>
      </c>
      <c r="F9491" s="7" t="s">
        <v>27</v>
      </c>
      <c r="G9491" s="6">
        <v>24.94</v>
      </c>
    </row>
    <row r="9492" spans="1:7" ht="15" thickBot="1" x14ac:dyDescent="0.35">
      <c r="A9492" s="6">
        <v>184.6584</v>
      </c>
      <c r="B9492" s="19">
        <f>(A9492-G9492)/G9492</f>
        <v>3.0132661044944795</v>
      </c>
      <c r="C9492" s="30" t="s">
        <v>106</v>
      </c>
      <c r="D9492" s="6">
        <v>1009886</v>
      </c>
      <c r="E9492" s="6">
        <v>796</v>
      </c>
      <c r="F9492" s="7" t="s">
        <v>27</v>
      </c>
      <c r="G9492" s="6">
        <v>46.012</v>
      </c>
    </row>
    <row r="9493" spans="1:7" ht="15" thickBot="1" x14ac:dyDescent="0.35">
      <c r="A9493" s="6">
        <v>184.6584</v>
      </c>
      <c r="B9493" s="19">
        <f>(A9493-G9493)/G9493</f>
        <v>2.1035025210084033</v>
      </c>
      <c r="C9493" s="30" t="s">
        <v>39</v>
      </c>
      <c r="D9493" s="6">
        <v>1012257</v>
      </c>
      <c r="E9493" s="6">
        <v>2712</v>
      </c>
      <c r="F9493" s="7" t="s">
        <v>17</v>
      </c>
      <c r="G9493" s="6">
        <v>59.5</v>
      </c>
    </row>
    <row r="9494" spans="1:7" ht="15" thickBot="1" x14ac:dyDescent="0.35">
      <c r="A9494" s="6">
        <v>184.6584</v>
      </c>
      <c r="B9494" s="19">
        <f>(A9494-G9494)/G9494</f>
        <v>1.3831810438284033</v>
      </c>
      <c r="C9494" s="30" t="s">
        <v>89</v>
      </c>
      <c r="D9494" s="6">
        <v>1010698</v>
      </c>
      <c r="E9494" s="6">
        <v>435</v>
      </c>
      <c r="F9494" s="7" t="s">
        <v>42</v>
      </c>
      <c r="G9494" s="6">
        <v>77.483999999999995</v>
      </c>
    </row>
    <row r="9495" spans="1:7" ht="15" thickBot="1" x14ac:dyDescent="0.35">
      <c r="A9495" s="6">
        <v>184.6584</v>
      </c>
      <c r="B9495" s="19">
        <f>(A9495-G9495)/G9495</f>
        <v>0.92705793955585247</v>
      </c>
      <c r="C9495" s="30" t="s">
        <v>266</v>
      </c>
      <c r="D9495" s="6">
        <v>1006614</v>
      </c>
      <c r="E9495" s="6">
        <v>500</v>
      </c>
      <c r="F9495" s="7" t="s">
        <v>17</v>
      </c>
      <c r="G9495" s="6">
        <v>95.823999999999998</v>
      </c>
    </row>
    <row r="9496" spans="1:7" ht="15" thickBot="1" x14ac:dyDescent="0.35">
      <c r="A9496" s="6">
        <v>184.6584</v>
      </c>
      <c r="B9496" s="19">
        <f>(A9496-G9496)/G9496</f>
        <v>-0.10682583291413536</v>
      </c>
      <c r="C9496" s="30" t="s">
        <v>64</v>
      </c>
      <c r="D9496" s="6">
        <v>1013290</v>
      </c>
      <c r="E9496" s="6">
        <v>1675</v>
      </c>
      <c r="F9496" s="7" t="s">
        <v>35</v>
      </c>
      <c r="G9496" s="6">
        <v>206.744</v>
      </c>
    </row>
    <row r="9497" spans="1:7" ht="15" thickBot="1" x14ac:dyDescent="0.35">
      <c r="A9497" s="6">
        <v>184.6584</v>
      </c>
      <c r="B9497" s="19">
        <f>(A9497-G9497)/G9497</f>
        <v>-0.1741721972773296</v>
      </c>
      <c r="C9497" s="30" t="s">
        <v>252</v>
      </c>
      <c r="D9497" s="6">
        <v>1019682</v>
      </c>
      <c r="E9497" s="6">
        <v>172</v>
      </c>
      <c r="F9497" s="7" t="s">
        <v>35</v>
      </c>
      <c r="G9497" s="6">
        <v>223.60400000000001</v>
      </c>
    </row>
    <row r="9498" spans="1:7" ht="15" thickBot="1" x14ac:dyDescent="0.35">
      <c r="A9498" s="6">
        <v>184.6584</v>
      </c>
      <c r="B9498" s="19">
        <f>(A9498-G9498)/G9498</f>
        <v>-0.22115297015504534</v>
      </c>
      <c r="C9498" s="30" t="s">
        <v>230</v>
      </c>
      <c r="D9498" s="6">
        <v>1018886</v>
      </c>
      <c r="E9498" s="6">
        <v>632</v>
      </c>
      <c r="F9498" s="7" t="s">
        <v>31</v>
      </c>
      <c r="G9498" s="6">
        <v>237.09200000000001</v>
      </c>
    </row>
    <row r="9499" spans="1:7" ht="15" thickBot="1" x14ac:dyDescent="0.35">
      <c r="A9499" s="6">
        <v>184.6584</v>
      </c>
      <c r="B9499" s="19">
        <f>(A9499-G9499)/G9499</f>
        <v>-0.22482788729556372</v>
      </c>
      <c r="C9499" s="30" t="s">
        <v>343</v>
      </c>
      <c r="D9499" s="6">
        <v>1012947</v>
      </c>
      <c r="E9499" s="6">
        <v>1825</v>
      </c>
      <c r="F9499" s="7" t="s">
        <v>19</v>
      </c>
      <c r="G9499" s="6">
        <v>238.21600000000001</v>
      </c>
    </row>
    <row r="9500" spans="1:7" ht="15" thickBot="1" x14ac:dyDescent="0.35">
      <c r="A9500" s="6">
        <v>184.678</v>
      </c>
      <c r="B9500" s="19">
        <f>(A9500-G9500)/G9500</f>
        <v>0.33505771722032013</v>
      </c>
      <c r="C9500" s="30" t="s">
        <v>68</v>
      </c>
      <c r="D9500" s="6">
        <v>1002221</v>
      </c>
      <c r="E9500" s="6">
        <v>2221</v>
      </c>
      <c r="F9500" s="7" t="s">
        <v>35</v>
      </c>
      <c r="G9500" s="6">
        <v>138.3296</v>
      </c>
    </row>
    <row r="9501" spans="1:7" ht="15" thickBot="1" x14ac:dyDescent="0.35">
      <c r="A9501" s="6">
        <v>184.8964</v>
      </c>
      <c r="B9501" s="19">
        <f>(A9501-G9501)/G9501</f>
        <v>0.5662390555962159</v>
      </c>
      <c r="C9501" s="30" t="s">
        <v>166</v>
      </c>
      <c r="D9501" s="6">
        <v>1003408</v>
      </c>
      <c r="E9501" s="6">
        <v>1229</v>
      </c>
      <c r="F9501" s="7" t="s">
        <v>35</v>
      </c>
      <c r="G9501" s="6">
        <v>118.05119999999999</v>
      </c>
    </row>
    <row r="9502" spans="1:7" ht="15" thickBot="1" x14ac:dyDescent="0.35">
      <c r="A9502" s="6">
        <v>184.8964</v>
      </c>
      <c r="B9502" s="19">
        <f>(A9502-G9502)/G9502</f>
        <v>-0.18497863006742465</v>
      </c>
      <c r="C9502" s="30" t="s">
        <v>308</v>
      </c>
      <c r="D9502" s="6">
        <v>1005030</v>
      </c>
      <c r="E9502" s="6">
        <v>1780</v>
      </c>
      <c r="F9502" s="7" t="s">
        <v>23</v>
      </c>
      <c r="G9502" s="6">
        <v>226.86080000000001</v>
      </c>
    </row>
    <row r="9503" spans="1:7" ht="15" thickBot="1" x14ac:dyDescent="0.35">
      <c r="A9503" s="6">
        <v>184.93696</v>
      </c>
      <c r="B9503" s="19">
        <f>(A9503-G9503)/G9503</f>
        <v>-0.6173606939955486</v>
      </c>
      <c r="C9503" s="30" t="s">
        <v>305</v>
      </c>
      <c r="D9503" s="6">
        <v>1001140</v>
      </c>
      <c r="E9503" s="6">
        <v>1140</v>
      </c>
      <c r="F9503" s="7" t="s">
        <v>25</v>
      </c>
      <c r="G9503" s="6">
        <v>483.31929600000001</v>
      </c>
    </row>
    <row r="9504" spans="1:7" ht="15" thickBot="1" x14ac:dyDescent="0.35">
      <c r="A9504" s="6">
        <v>184.94319999999999</v>
      </c>
      <c r="B9504" s="19">
        <f>(A9504-G9504)/G9504</f>
        <v>-0.30531816433482378</v>
      </c>
      <c r="C9504" s="30" t="s">
        <v>85</v>
      </c>
      <c r="D9504" s="6">
        <v>1002362</v>
      </c>
      <c r="E9504" s="6">
        <v>2362</v>
      </c>
      <c r="F9504" s="7" t="s">
        <v>23</v>
      </c>
      <c r="G9504" s="6">
        <v>266.22719999999998</v>
      </c>
    </row>
    <row r="9505" spans="1:7" ht="15" thickBot="1" x14ac:dyDescent="0.35">
      <c r="A9505" s="6">
        <v>185.01696000000001</v>
      </c>
      <c r="B9505" s="19">
        <f>(A9505-G9505)/G9505</f>
        <v>1.3686112249078251</v>
      </c>
      <c r="C9505" s="30" t="s">
        <v>75</v>
      </c>
      <c r="D9505" s="6">
        <v>1008832</v>
      </c>
      <c r="E9505" s="6">
        <v>1358</v>
      </c>
      <c r="F9505" s="7" t="s">
        <v>87</v>
      </c>
      <c r="G9505" s="6">
        <v>78.111999999999995</v>
      </c>
    </row>
    <row r="9506" spans="1:7" ht="15" thickBot="1" x14ac:dyDescent="0.35">
      <c r="A9506" s="6">
        <v>185.01696000000001</v>
      </c>
      <c r="B9506" s="19">
        <f>(A9506-G9506)/G9506</f>
        <v>-0.1441056955701121</v>
      </c>
      <c r="C9506" s="30" t="s">
        <v>237</v>
      </c>
      <c r="D9506" s="6">
        <v>1014120</v>
      </c>
      <c r="E9506" s="6">
        <v>2752</v>
      </c>
      <c r="F9506" s="7" t="s">
        <v>87</v>
      </c>
      <c r="G9506" s="6">
        <v>216.16800000000001</v>
      </c>
    </row>
    <row r="9507" spans="1:7" ht="15" thickBot="1" x14ac:dyDescent="0.35">
      <c r="A9507" s="6">
        <v>185.06800000000001</v>
      </c>
      <c r="B9507" s="19">
        <f>(A9507-G9507)/G9507</f>
        <v>-0.23144518272425249</v>
      </c>
      <c r="C9507" s="30" t="s">
        <v>374</v>
      </c>
      <c r="D9507" s="6">
        <v>1003127</v>
      </c>
      <c r="E9507" s="6">
        <v>2759</v>
      </c>
      <c r="F9507" s="7" t="s">
        <v>35</v>
      </c>
      <c r="G9507" s="6">
        <v>240.8</v>
      </c>
    </row>
    <row r="9508" spans="1:7" ht="15" thickBot="1" x14ac:dyDescent="0.35">
      <c r="A9508" s="6">
        <v>185.10659999999999</v>
      </c>
      <c r="B9508" s="19">
        <f>(A9508-G9508)/G9508</f>
        <v>4.5984333413984997</v>
      </c>
      <c r="C9508" s="30" t="s">
        <v>58</v>
      </c>
      <c r="D9508" s="6">
        <v>1015028</v>
      </c>
      <c r="E9508" s="6">
        <v>396</v>
      </c>
      <c r="F9508" s="7" t="s">
        <v>21</v>
      </c>
      <c r="G9508" s="6">
        <v>33.064</v>
      </c>
    </row>
    <row r="9509" spans="1:7" ht="15" thickBot="1" x14ac:dyDescent="0.35">
      <c r="A9509" s="6">
        <v>185.10659999999999</v>
      </c>
      <c r="B9509" s="19">
        <f>(A9509-G9509)/G9509</f>
        <v>4.2628966223132041</v>
      </c>
      <c r="C9509" s="30" t="s">
        <v>117</v>
      </c>
      <c r="D9509" s="6">
        <v>1008268</v>
      </c>
      <c r="E9509" s="6">
        <v>2643</v>
      </c>
      <c r="F9509" s="7" t="s">
        <v>23</v>
      </c>
      <c r="G9509" s="6">
        <v>35.171999999999997</v>
      </c>
    </row>
    <row r="9510" spans="1:7" ht="15" thickBot="1" x14ac:dyDescent="0.35">
      <c r="A9510" s="6">
        <v>185.10659999999999</v>
      </c>
      <c r="B9510" s="19">
        <f>(A9510-G9510)/G9510</f>
        <v>4.2420310376076129</v>
      </c>
      <c r="C9510" s="30" t="s">
        <v>293</v>
      </c>
      <c r="D9510" s="6">
        <v>1012488</v>
      </c>
      <c r="E9510" s="6">
        <v>161</v>
      </c>
      <c r="F9510" s="7" t="s">
        <v>23</v>
      </c>
      <c r="G9510" s="6">
        <v>35.311999999999998</v>
      </c>
    </row>
    <row r="9511" spans="1:7" ht="15" thickBot="1" x14ac:dyDescent="0.35">
      <c r="A9511" s="6">
        <v>185.10659999999999</v>
      </c>
      <c r="B9511" s="19">
        <f>(A9511-G9511)/G9511</f>
        <v>2.0263978811065329</v>
      </c>
      <c r="C9511" s="30" t="s">
        <v>341</v>
      </c>
      <c r="D9511" s="6">
        <v>1012615</v>
      </c>
      <c r="E9511" s="6">
        <v>2049</v>
      </c>
      <c r="F9511" s="7" t="s">
        <v>25</v>
      </c>
      <c r="G9511" s="6">
        <v>61.164000000000001</v>
      </c>
    </row>
    <row r="9512" spans="1:7" ht="15" thickBot="1" x14ac:dyDescent="0.35">
      <c r="A9512" s="6">
        <v>185.10659999999999</v>
      </c>
      <c r="B9512" s="19">
        <f>(A9512-G9512)/G9512</f>
        <v>1.5565797469753051</v>
      </c>
      <c r="C9512" s="30" t="s">
        <v>208</v>
      </c>
      <c r="D9512" s="6">
        <v>1018221</v>
      </c>
      <c r="E9512" s="6">
        <v>720</v>
      </c>
      <c r="F9512" s="7" t="s">
        <v>21</v>
      </c>
      <c r="G9512" s="6">
        <v>72.403999999999996</v>
      </c>
    </row>
    <row r="9513" spans="1:7" ht="15" thickBot="1" x14ac:dyDescent="0.35">
      <c r="A9513" s="6">
        <v>185.10659999999999</v>
      </c>
      <c r="B9513" s="19">
        <f>(A9513-G9513)/G9513</f>
        <v>1.1794682805067582</v>
      </c>
      <c r="C9513" s="30" t="s">
        <v>279</v>
      </c>
      <c r="D9513" s="6">
        <v>1008892</v>
      </c>
      <c r="E9513" s="6">
        <v>648</v>
      </c>
      <c r="F9513" s="7" t="s">
        <v>23</v>
      </c>
      <c r="G9513" s="6">
        <v>84.932000000000002</v>
      </c>
    </row>
    <row r="9514" spans="1:7" ht="15" thickBot="1" x14ac:dyDescent="0.35">
      <c r="A9514" s="6">
        <v>185.10659999999999</v>
      </c>
      <c r="B9514" s="19">
        <f>(A9514-G9514)/G9514</f>
        <v>0.90572211011818948</v>
      </c>
      <c r="C9514" s="30" t="s">
        <v>159</v>
      </c>
      <c r="D9514" s="6">
        <v>1014974</v>
      </c>
      <c r="E9514" s="6">
        <v>728</v>
      </c>
      <c r="F9514" s="7" t="s">
        <v>23</v>
      </c>
      <c r="G9514" s="6">
        <v>97.132000000000005</v>
      </c>
    </row>
    <row r="9515" spans="1:7" ht="15" thickBot="1" x14ac:dyDescent="0.35">
      <c r="A9515" s="6">
        <v>185.10659999999999</v>
      </c>
      <c r="B9515" s="19">
        <f>(A9515-G9515)/G9515</f>
        <v>0.89007719326907342</v>
      </c>
      <c r="C9515" s="30" t="s">
        <v>234</v>
      </c>
      <c r="D9515" s="6">
        <v>1008417</v>
      </c>
      <c r="E9515" s="6">
        <v>1736</v>
      </c>
      <c r="F9515" s="7" t="s">
        <v>19</v>
      </c>
      <c r="G9515" s="6">
        <v>97.936000000000007</v>
      </c>
    </row>
    <row r="9516" spans="1:7" ht="15" thickBot="1" x14ac:dyDescent="0.35">
      <c r="A9516" s="6">
        <v>185.10659999999999</v>
      </c>
      <c r="B9516" s="19">
        <f>(A9516-G9516)/G9516</f>
        <v>0.71541127627237999</v>
      </c>
      <c r="C9516" s="30" t="s">
        <v>200</v>
      </c>
      <c r="D9516" s="6">
        <v>1008460</v>
      </c>
      <c r="E9516" s="6">
        <v>1053</v>
      </c>
      <c r="F9516" s="7" t="s">
        <v>21</v>
      </c>
      <c r="G9516" s="6">
        <v>107.908</v>
      </c>
    </row>
    <row r="9517" spans="1:7" ht="15" thickBot="1" x14ac:dyDescent="0.35">
      <c r="A9517" s="6">
        <v>185.10659999999999</v>
      </c>
      <c r="B9517" s="19">
        <f>(A9517-G9517)/G9517</f>
        <v>0.60800062545606159</v>
      </c>
      <c r="C9517" s="30" t="s">
        <v>350</v>
      </c>
      <c r="D9517" s="6">
        <v>1017978</v>
      </c>
      <c r="E9517" s="6">
        <v>1982</v>
      </c>
      <c r="F9517" s="7" t="s">
        <v>23</v>
      </c>
      <c r="G9517" s="6">
        <v>115.116</v>
      </c>
    </row>
    <row r="9518" spans="1:7" ht="15" thickBot="1" x14ac:dyDescent="0.35">
      <c r="A9518" s="6">
        <v>185.10659999999999</v>
      </c>
      <c r="B9518" s="19">
        <f>(A9518-G9518)/G9518</f>
        <v>0.34529056077211534</v>
      </c>
      <c r="C9518" s="30" t="s">
        <v>153</v>
      </c>
      <c r="D9518" s="6">
        <v>1016995</v>
      </c>
      <c r="E9518" s="6">
        <v>930</v>
      </c>
      <c r="F9518" s="7" t="s">
        <v>23</v>
      </c>
      <c r="G9518" s="6">
        <v>137.596</v>
      </c>
    </row>
    <row r="9519" spans="1:7" ht="15" thickBot="1" x14ac:dyDescent="0.35">
      <c r="A9519" s="6">
        <v>185.10659999999999</v>
      </c>
      <c r="B9519" s="19">
        <f>(A9519-G9519)/G9519</f>
        <v>0.17283751932483452</v>
      </c>
      <c r="C9519" s="30" t="s">
        <v>386</v>
      </c>
      <c r="D9519" s="6">
        <v>1016304</v>
      </c>
      <c r="E9519" s="6">
        <v>2822</v>
      </c>
      <c r="F9519" s="7" t="s">
        <v>35</v>
      </c>
      <c r="G9519" s="6">
        <v>157.828</v>
      </c>
    </row>
    <row r="9520" spans="1:7" ht="15" thickBot="1" x14ac:dyDescent="0.35">
      <c r="A9520" s="6">
        <v>185.10659999999999</v>
      </c>
      <c r="B9520" s="19">
        <f>(A9520-G9520)/G9520</f>
        <v>0.14830397022332506</v>
      </c>
      <c r="C9520" s="30" t="s">
        <v>347</v>
      </c>
      <c r="D9520" s="6">
        <v>1016443</v>
      </c>
      <c r="E9520" s="6">
        <v>2719</v>
      </c>
      <c r="F9520" s="7" t="s">
        <v>21</v>
      </c>
      <c r="G9520" s="6">
        <v>161.19999999999999</v>
      </c>
    </row>
    <row r="9521" spans="1:7" ht="15" thickBot="1" x14ac:dyDescent="0.35">
      <c r="A9521" s="6">
        <v>185.10659999999999</v>
      </c>
      <c r="B9521" s="19">
        <f>(A9521-G9521)/G9521</f>
        <v>0.12477578202853452</v>
      </c>
      <c r="C9521" s="30" t="s">
        <v>170</v>
      </c>
      <c r="D9521" s="6">
        <v>1018784</v>
      </c>
      <c r="E9521" s="6">
        <v>1595</v>
      </c>
      <c r="F9521" s="7" t="s">
        <v>25</v>
      </c>
      <c r="G9521" s="6">
        <v>164.572</v>
      </c>
    </row>
    <row r="9522" spans="1:7" ht="15" thickBot="1" x14ac:dyDescent="0.35">
      <c r="A9522" s="6">
        <v>185.10659999999999</v>
      </c>
      <c r="B9522" s="19">
        <f>(A9522-G9522)/G9522</f>
        <v>5.9641188862429008E-2</v>
      </c>
      <c r="C9522" s="30" t="s">
        <v>305</v>
      </c>
      <c r="D9522" s="6">
        <v>1011923</v>
      </c>
      <c r="E9522" s="6">
        <v>2331</v>
      </c>
      <c r="F9522" s="7" t="s">
        <v>35</v>
      </c>
      <c r="G9522" s="6">
        <v>174.68799999999999</v>
      </c>
    </row>
    <row r="9523" spans="1:7" ht="15" thickBot="1" x14ac:dyDescent="0.35">
      <c r="A9523" s="6">
        <v>185.10659999999999</v>
      </c>
      <c r="B9523" s="19">
        <f>(A9523-G9523)/G9523</f>
        <v>1.6374104456612626E-3</v>
      </c>
      <c r="C9523" s="30" t="s">
        <v>223</v>
      </c>
      <c r="D9523" s="6">
        <v>1011565</v>
      </c>
      <c r="E9523" s="6">
        <v>2423</v>
      </c>
      <c r="F9523" s="7" t="s">
        <v>42</v>
      </c>
      <c r="G9523" s="6">
        <v>184.804</v>
      </c>
    </row>
    <row r="9524" spans="1:7" ht="15" thickBot="1" x14ac:dyDescent="0.35">
      <c r="A9524" s="6">
        <v>185.10659999999999</v>
      </c>
      <c r="B9524" s="19">
        <f>(A9524-G9524)/G9524</f>
        <v>-5.5790536818265415E-2</v>
      </c>
      <c r="C9524" s="30" t="s">
        <v>47</v>
      </c>
      <c r="D9524" s="6">
        <v>1015027</v>
      </c>
      <c r="E9524" s="6">
        <v>2452</v>
      </c>
      <c r="F9524" s="7" t="s">
        <v>17</v>
      </c>
      <c r="G9524" s="6">
        <v>196.04400000000001</v>
      </c>
    </row>
    <row r="9525" spans="1:7" ht="15" thickBot="1" x14ac:dyDescent="0.35">
      <c r="A9525" s="6">
        <v>185.10659999999999</v>
      </c>
      <c r="B9525" s="19">
        <f>(A9525-G9525)/G9525</f>
        <v>-0.17828275653887821</v>
      </c>
      <c r="C9525" s="30" t="s">
        <v>158</v>
      </c>
      <c r="D9525" s="6">
        <v>1009737</v>
      </c>
      <c r="E9525" s="6">
        <v>2041</v>
      </c>
      <c r="F9525" s="7" t="s">
        <v>19</v>
      </c>
      <c r="G9525" s="6">
        <v>225.268</v>
      </c>
    </row>
    <row r="9526" spans="1:7" ht="15" thickBot="1" x14ac:dyDescent="0.35">
      <c r="A9526" s="6">
        <v>185.10659999999999</v>
      </c>
      <c r="B9526" s="19">
        <f>(A9526-G9526)/G9526</f>
        <v>-0.21359735581008057</v>
      </c>
      <c r="C9526" s="30" t="s">
        <v>202</v>
      </c>
      <c r="D9526" s="6">
        <v>1018026</v>
      </c>
      <c r="E9526" s="6">
        <v>1749</v>
      </c>
      <c r="F9526" s="7" t="s">
        <v>31</v>
      </c>
      <c r="G9526" s="6">
        <v>235.38399999999999</v>
      </c>
    </row>
    <row r="9527" spans="1:7" ht="15" thickBot="1" x14ac:dyDescent="0.35">
      <c r="A9527" s="6">
        <v>185.10659999999999</v>
      </c>
      <c r="B9527" s="19">
        <f>(A9527-G9527)/G9527</f>
        <v>-0.22833666833416713</v>
      </c>
      <c r="C9527" s="30" t="s">
        <v>26</v>
      </c>
      <c r="D9527" s="6">
        <v>1013897</v>
      </c>
      <c r="E9527" s="6">
        <v>1731</v>
      </c>
      <c r="F9527" s="7" t="s">
        <v>35</v>
      </c>
      <c r="G9527" s="6">
        <v>239.88</v>
      </c>
    </row>
    <row r="9528" spans="1:7" ht="15" thickBot="1" x14ac:dyDescent="0.35">
      <c r="A9528" s="6">
        <v>185.10659999999999</v>
      </c>
      <c r="B9528" s="19">
        <f>(A9528-G9528)/G9528</f>
        <v>-7.6959210132641898E-2</v>
      </c>
      <c r="C9528" s="30" t="s">
        <v>57</v>
      </c>
      <c r="D9528" s="6">
        <v>1015228</v>
      </c>
      <c r="E9528" s="6">
        <v>1625</v>
      </c>
      <c r="F9528" s="7" t="s">
        <v>23</v>
      </c>
      <c r="G9528" s="6">
        <v>200.54</v>
      </c>
    </row>
    <row r="9529" spans="1:7" ht="15" thickBot="1" x14ac:dyDescent="0.35">
      <c r="A9529" s="6">
        <v>185.15639999999999</v>
      </c>
      <c r="B9529" s="19">
        <f>(A9529-G9529)/G9529</f>
        <v>-0.22831950760859421</v>
      </c>
      <c r="C9529" s="30" t="s">
        <v>365</v>
      </c>
      <c r="D9529" s="6">
        <v>1002765</v>
      </c>
      <c r="E9529" s="6">
        <v>2765</v>
      </c>
      <c r="F9529" s="7" t="s">
        <v>42</v>
      </c>
      <c r="G9529" s="6">
        <v>239.9392</v>
      </c>
    </row>
    <row r="9530" spans="1:7" ht="15" thickBot="1" x14ac:dyDescent="0.35">
      <c r="A9530" s="6">
        <v>185.3124</v>
      </c>
      <c r="B9530" s="19">
        <f>(A9530-G9530)/G9530</f>
        <v>-0.22867745974240469</v>
      </c>
      <c r="C9530" s="30" t="s">
        <v>133</v>
      </c>
      <c r="D9530" s="6">
        <v>1002837</v>
      </c>
      <c r="E9530" s="6">
        <v>2837</v>
      </c>
      <c r="F9530" s="7" t="s">
        <v>19</v>
      </c>
      <c r="G9530" s="6">
        <v>240.25280000000001</v>
      </c>
    </row>
    <row r="9531" spans="1:7" ht="15" thickBot="1" x14ac:dyDescent="0.35">
      <c r="A9531" s="6">
        <v>185.328</v>
      </c>
      <c r="B9531" s="19">
        <f>(A9531-G9531)/G9531</f>
        <v>-0.70800170615941704</v>
      </c>
      <c r="C9531" s="30" t="s">
        <v>293</v>
      </c>
      <c r="D9531" s="6">
        <v>1001284</v>
      </c>
      <c r="E9531" s="6">
        <v>1284</v>
      </c>
      <c r="F9531" s="7" t="s">
        <v>17</v>
      </c>
      <c r="G9531" s="6">
        <v>634.68863999999996</v>
      </c>
    </row>
    <row r="9532" spans="1:7" ht="15" thickBot="1" x14ac:dyDescent="0.35">
      <c r="A9532" s="6">
        <v>185.35919999999999</v>
      </c>
      <c r="B9532" s="19">
        <f>(A9532-G9532)/G9532</f>
        <v>-0.27544249171305279</v>
      </c>
      <c r="C9532" s="30" t="s">
        <v>174</v>
      </c>
      <c r="D9532" s="6">
        <v>1003592</v>
      </c>
      <c r="E9532" s="6">
        <v>490</v>
      </c>
      <c r="F9532" s="7" t="s">
        <v>25</v>
      </c>
      <c r="G9532" s="6">
        <v>255.82400000000001</v>
      </c>
    </row>
    <row r="9533" spans="1:7" ht="15" thickBot="1" x14ac:dyDescent="0.35">
      <c r="A9533" s="6">
        <v>185.42679999999999</v>
      </c>
      <c r="B9533" s="19">
        <f>(A9533-G9533)/G9533</f>
        <v>-0.50656225251845732</v>
      </c>
      <c r="C9533" s="30" t="s">
        <v>243</v>
      </c>
      <c r="D9533" s="6">
        <v>1003299</v>
      </c>
      <c r="E9533" s="6">
        <v>1866</v>
      </c>
      <c r="F9533" s="7" t="s">
        <v>25</v>
      </c>
      <c r="G9533" s="6">
        <v>375.78559999999999</v>
      </c>
    </row>
    <row r="9534" spans="1:7" ht="15" thickBot="1" x14ac:dyDescent="0.35">
      <c r="A9534" s="6">
        <v>185.49959999999999</v>
      </c>
      <c r="B9534" s="19">
        <f>(A9534-G9534)/G9534</f>
        <v>2.7559041726059346</v>
      </c>
      <c r="C9534" s="30" t="s">
        <v>349</v>
      </c>
      <c r="D9534" s="6">
        <v>1002839</v>
      </c>
      <c r="E9534" s="6">
        <v>2839</v>
      </c>
      <c r="F9534" s="7" t="s">
        <v>21</v>
      </c>
      <c r="G9534" s="6">
        <v>49.388800000000003</v>
      </c>
    </row>
    <row r="9535" spans="1:7" ht="15" thickBot="1" x14ac:dyDescent="0.35">
      <c r="A9535" s="6">
        <v>185.5548</v>
      </c>
      <c r="B9535" s="19">
        <f>(A9535-G9535)/G9535</f>
        <v>26.995594447797224</v>
      </c>
      <c r="C9535" s="30" t="s">
        <v>91</v>
      </c>
      <c r="D9535" s="6">
        <v>1016187</v>
      </c>
      <c r="E9535" s="6">
        <v>2381</v>
      </c>
      <c r="F9535" s="7" t="s">
        <v>21</v>
      </c>
      <c r="G9535" s="6">
        <v>6.6280000000000001</v>
      </c>
    </row>
    <row r="9536" spans="1:7" ht="15" thickBot="1" x14ac:dyDescent="0.35">
      <c r="A9536" s="6">
        <v>185.5548</v>
      </c>
      <c r="B9536" s="19">
        <f>(A9536-G9536)/G9536</f>
        <v>17.555479999999999</v>
      </c>
      <c r="C9536" s="30" t="s">
        <v>134</v>
      </c>
      <c r="D9536" s="6">
        <v>1016762</v>
      </c>
      <c r="E9536" s="6">
        <v>1425</v>
      </c>
      <c r="F9536" s="7" t="s">
        <v>27</v>
      </c>
      <c r="G9536" s="6">
        <v>10</v>
      </c>
    </row>
    <row r="9537" spans="1:7" ht="15" thickBot="1" x14ac:dyDescent="0.35">
      <c r="A9537" s="6">
        <v>185.5548</v>
      </c>
      <c r="B9537" s="19">
        <f>(A9537-G9537)/G9537</f>
        <v>3.5988599187072468</v>
      </c>
      <c r="C9537" s="30" t="s">
        <v>50</v>
      </c>
      <c r="D9537" s="6">
        <v>1016142</v>
      </c>
      <c r="E9537" s="6">
        <v>199</v>
      </c>
      <c r="F9537" s="7" t="s">
        <v>17</v>
      </c>
      <c r="G9537" s="6">
        <v>40.347999999999999</v>
      </c>
    </row>
    <row r="9538" spans="1:7" ht="15" thickBot="1" x14ac:dyDescent="0.35">
      <c r="A9538" s="6">
        <v>185.5548</v>
      </c>
      <c r="B9538" s="19">
        <f>(A9538-G9538)/G9538</f>
        <v>2.6769736842105263</v>
      </c>
      <c r="C9538" s="30" t="s">
        <v>218</v>
      </c>
      <c r="D9538" s="6">
        <v>1016247</v>
      </c>
      <c r="E9538" s="6">
        <v>1380</v>
      </c>
      <c r="F9538" s="7" t="s">
        <v>23</v>
      </c>
      <c r="G9538" s="6">
        <v>50.463999999999999</v>
      </c>
    </row>
    <row r="9539" spans="1:7" ht="15" thickBot="1" x14ac:dyDescent="0.35">
      <c r="A9539" s="6">
        <v>185.5548</v>
      </c>
      <c r="B9539" s="19">
        <f>(A9539-G9539)/G9539</f>
        <v>2.1183584296853994</v>
      </c>
      <c r="C9539" s="30" t="s">
        <v>293</v>
      </c>
      <c r="D9539" s="6">
        <v>1006901</v>
      </c>
      <c r="E9539" s="6">
        <v>2213</v>
      </c>
      <c r="F9539" s="7" t="s">
        <v>25</v>
      </c>
      <c r="G9539" s="6">
        <v>59.503999999999998</v>
      </c>
    </row>
    <row r="9540" spans="1:7" ht="15" thickBot="1" x14ac:dyDescent="0.35">
      <c r="A9540" s="6">
        <v>185.5548</v>
      </c>
      <c r="B9540" s="19">
        <f>(A9540-G9540)/G9540</f>
        <v>1.2961292877295452</v>
      </c>
      <c r="C9540" s="30" t="s">
        <v>135</v>
      </c>
      <c r="D9540" s="6">
        <v>1011148</v>
      </c>
      <c r="E9540" s="6">
        <v>1649</v>
      </c>
      <c r="F9540" s="7" t="s">
        <v>25</v>
      </c>
      <c r="G9540" s="6">
        <v>80.811999999999998</v>
      </c>
    </row>
    <row r="9541" spans="1:7" ht="15" thickBot="1" x14ac:dyDescent="0.35">
      <c r="A9541" s="6">
        <v>185.5548</v>
      </c>
      <c r="B9541" s="19">
        <f>(A9541-G9541)/G9541</f>
        <v>1.1751160500773665</v>
      </c>
      <c r="C9541" s="30" t="s">
        <v>175</v>
      </c>
      <c r="D9541" s="6">
        <v>1017463</v>
      </c>
      <c r="E9541" s="6">
        <v>1102</v>
      </c>
      <c r="F9541" s="7" t="s">
        <v>35</v>
      </c>
      <c r="G9541" s="6">
        <v>85.308000000000007</v>
      </c>
    </row>
    <row r="9542" spans="1:7" ht="15" thickBot="1" x14ac:dyDescent="0.35">
      <c r="A9542" s="6">
        <v>185.5548</v>
      </c>
      <c r="B9542" s="19">
        <f>(A9542-G9542)/G9542</f>
        <v>1.1192699529444015</v>
      </c>
      <c r="C9542" s="30" t="s">
        <v>75</v>
      </c>
      <c r="D9542" s="6">
        <v>1010924</v>
      </c>
      <c r="E9542" s="6">
        <v>1993</v>
      </c>
      <c r="F9542" s="7" t="s">
        <v>21</v>
      </c>
      <c r="G9542" s="6">
        <v>87.555999999999997</v>
      </c>
    </row>
    <row r="9543" spans="1:7" ht="15" thickBot="1" x14ac:dyDescent="0.35">
      <c r="A9543" s="6">
        <v>185.5548</v>
      </c>
      <c r="B9543" s="19">
        <f>(A9543-G9543)/G9543</f>
        <v>1.0085166262556287</v>
      </c>
      <c r="C9543" s="30" t="s">
        <v>242</v>
      </c>
      <c r="D9543" s="6">
        <v>1008960</v>
      </c>
      <c r="E9543" s="6">
        <v>2588</v>
      </c>
      <c r="F9543" s="7" t="s">
        <v>31</v>
      </c>
      <c r="G9543" s="6">
        <v>92.384</v>
      </c>
    </row>
    <row r="9544" spans="1:7" ht="15" thickBot="1" x14ac:dyDescent="0.35">
      <c r="A9544" s="6">
        <v>185.5548</v>
      </c>
      <c r="B9544" s="19">
        <f>(A9544-G9544)/G9544</f>
        <v>0.83637623213649503</v>
      </c>
      <c r="C9544" s="30" t="s">
        <v>202</v>
      </c>
      <c r="D9544" s="6">
        <v>1015256</v>
      </c>
      <c r="E9544" s="6">
        <v>1568</v>
      </c>
      <c r="F9544" s="7" t="s">
        <v>35</v>
      </c>
      <c r="G9544" s="6">
        <v>101.044</v>
      </c>
    </row>
    <row r="9545" spans="1:7" ht="15" thickBot="1" x14ac:dyDescent="0.35">
      <c r="A9545" s="6">
        <v>185.5548</v>
      </c>
      <c r="B9545" s="19">
        <f>(A9545-G9545)/G9545</f>
        <v>0.83637623213649503</v>
      </c>
      <c r="C9545" s="30" t="s">
        <v>349</v>
      </c>
      <c r="D9545" s="6">
        <v>1019812</v>
      </c>
      <c r="E9545" s="6">
        <v>1410</v>
      </c>
      <c r="F9545" s="7" t="s">
        <v>17</v>
      </c>
      <c r="G9545" s="6">
        <v>101.044</v>
      </c>
    </row>
    <row r="9546" spans="1:7" ht="15" thickBot="1" x14ac:dyDescent="0.35">
      <c r="A9546" s="6">
        <v>185.5548</v>
      </c>
      <c r="B9546" s="19">
        <f>(A9546-G9546)/G9546</f>
        <v>0.63617028781038376</v>
      </c>
      <c r="C9546" s="30" t="s">
        <v>292</v>
      </c>
      <c r="D9546" s="6">
        <v>1012511</v>
      </c>
      <c r="E9546" s="6">
        <v>206</v>
      </c>
      <c r="F9546" s="7" t="s">
        <v>23</v>
      </c>
      <c r="G9546" s="6">
        <v>113.408</v>
      </c>
    </row>
    <row r="9547" spans="1:7" ht="15" thickBot="1" x14ac:dyDescent="0.35">
      <c r="A9547" s="6">
        <v>185.5548</v>
      </c>
      <c r="B9547" s="19">
        <f>(A9547-G9547)/G9547</f>
        <v>0.54433384379785599</v>
      </c>
      <c r="C9547" s="30" t="s">
        <v>141</v>
      </c>
      <c r="D9547" s="6">
        <v>1012303</v>
      </c>
      <c r="E9547" s="6">
        <v>114</v>
      </c>
      <c r="F9547" s="7" t="s">
        <v>35</v>
      </c>
      <c r="G9547" s="6">
        <v>120.152</v>
      </c>
    </row>
    <row r="9548" spans="1:7" ht="15" thickBot="1" x14ac:dyDescent="0.35">
      <c r="A9548" s="6">
        <v>185.5548</v>
      </c>
      <c r="B9548" s="19">
        <f>(A9548-G9548)/G9548</f>
        <v>0.53280134813639968</v>
      </c>
      <c r="C9548" s="30" t="s">
        <v>36</v>
      </c>
      <c r="D9548" s="6">
        <v>1007823</v>
      </c>
      <c r="E9548" s="6">
        <v>1158</v>
      </c>
      <c r="F9548" s="7" t="s">
        <v>35</v>
      </c>
      <c r="G9548" s="6">
        <v>121.056</v>
      </c>
    </row>
    <row r="9549" spans="1:7" ht="15" thickBot="1" x14ac:dyDescent="0.35">
      <c r="A9549" s="6">
        <v>185.5548</v>
      </c>
      <c r="B9549" s="19">
        <f>(A9549-G9549)/G9549</f>
        <v>0.530020779049441</v>
      </c>
      <c r="C9549" s="30" t="s">
        <v>157</v>
      </c>
      <c r="D9549" s="6">
        <v>1011812</v>
      </c>
      <c r="E9549" s="6">
        <v>1685</v>
      </c>
      <c r="F9549" s="7" t="s">
        <v>19</v>
      </c>
      <c r="G9549" s="6">
        <v>121.276</v>
      </c>
    </row>
    <row r="9550" spans="1:7" ht="15" thickBot="1" x14ac:dyDescent="0.35">
      <c r="A9550" s="6">
        <v>185.5548</v>
      </c>
      <c r="B9550" s="19">
        <f>(A9550-G9550)/G9550</f>
        <v>0.40024449877750623</v>
      </c>
      <c r="C9550" s="30" t="s">
        <v>188</v>
      </c>
      <c r="D9550" s="6">
        <v>1015067</v>
      </c>
      <c r="E9550" s="6">
        <v>954</v>
      </c>
      <c r="F9550" s="7" t="s">
        <v>35</v>
      </c>
      <c r="G9550" s="6">
        <v>132.51599999999999</v>
      </c>
    </row>
    <row r="9551" spans="1:7" ht="15" thickBot="1" x14ac:dyDescent="0.35">
      <c r="A9551" s="6">
        <v>185.5548</v>
      </c>
      <c r="B9551" s="19">
        <f>(A9551-G9551)/G9551</f>
        <v>0.36549805722359585</v>
      </c>
      <c r="C9551" s="30" t="s">
        <v>69</v>
      </c>
      <c r="D9551" s="6">
        <v>1018701</v>
      </c>
      <c r="E9551" s="6">
        <v>1595</v>
      </c>
      <c r="F9551" s="7" t="s">
        <v>23</v>
      </c>
      <c r="G9551" s="6">
        <v>135.88800000000001</v>
      </c>
    </row>
    <row r="9552" spans="1:7" ht="15" thickBot="1" x14ac:dyDescent="0.35">
      <c r="A9552" s="6">
        <v>185.5548</v>
      </c>
      <c r="B9552" s="19">
        <f>(A9552-G9552)/G9552</f>
        <v>0.29076212471131641</v>
      </c>
      <c r="C9552" s="30" t="s">
        <v>165</v>
      </c>
      <c r="D9552" s="6">
        <v>1010981</v>
      </c>
      <c r="E9552" s="6">
        <v>1450</v>
      </c>
      <c r="F9552" s="7" t="s">
        <v>42</v>
      </c>
      <c r="G9552" s="6">
        <v>143.756</v>
      </c>
    </row>
    <row r="9553" spans="1:7" ht="15" thickBot="1" x14ac:dyDescent="0.35">
      <c r="A9553" s="6">
        <v>185.5548</v>
      </c>
      <c r="B9553" s="19">
        <f>(A9553-G9553)/G9553</f>
        <v>0.28074820541137496</v>
      </c>
      <c r="C9553" s="30" t="s">
        <v>70</v>
      </c>
      <c r="D9553" s="6">
        <v>1018257</v>
      </c>
      <c r="E9553" s="6">
        <v>1932</v>
      </c>
      <c r="F9553" s="7" t="s">
        <v>42</v>
      </c>
      <c r="G9553" s="6">
        <v>144.88</v>
      </c>
    </row>
    <row r="9554" spans="1:7" ht="15" thickBot="1" x14ac:dyDescent="0.35">
      <c r="A9554" s="6">
        <v>185.5548</v>
      </c>
      <c r="B9554" s="19">
        <f>(A9554-G9554)/G9554</f>
        <v>0.26117938121907469</v>
      </c>
      <c r="C9554" s="30" t="s">
        <v>203</v>
      </c>
      <c r="D9554" s="6">
        <v>1015042</v>
      </c>
      <c r="E9554" s="6">
        <v>1579</v>
      </c>
      <c r="F9554" s="7" t="s">
        <v>31</v>
      </c>
      <c r="G9554" s="6">
        <v>147.12799999999999</v>
      </c>
    </row>
    <row r="9555" spans="1:7" ht="15" thickBot="1" x14ac:dyDescent="0.35">
      <c r="A9555" s="6">
        <v>185.5548</v>
      </c>
      <c r="B9555" s="19">
        <f>(A9555-G9555)/G9555</f>
        <v>0.1634113309758484</v>
      </c>
      <c r="C9555" s="30" t="s">
        <v>213</v>
      </c>
      <c r="D9555" s="6">
        <v>1013974</v>
      </c>
      <c r="E9555" s="6">
        <v>718</v>
      </c>
      <c r="F9555" s="7" t="s">
        <v>35</v>
      </c>
      <c r="G9555" s="6">
        <v>159.49199999999999</v>
      </c>
    </row>
    <row r="9556" spans="1:7" ht="15" thickBot="1" x14ac:dyDescent="0.35">
      <c r="A9556" s="6">
        <v>185.5548</v>
      </c>
      <c r="B9556" s="19">
        <f>(A9556-G9556)/G9556</f>
        <v>8.6819108310100049E-2</v>
      </c>
      <c r="C9556" s="30" t="s">
        <v>108</v>
      </c>
      <c r="D9556" s="6">
        <v>1009627</v>
      </c>
      <c r="E9556" s="6">
        <v>2297</v>
      </c>
      <c r="F9556" s="7" t="s">
        <v>19</v>
      </c>
      <c r="G9556" s="6">
        <v>170.732</v>
      </c>
    </row>
    <row r="9557" spans="1:7" ht="15" thickBot="1" x14ac:dyDescent="0.35">
      <c r="A9557" s="6">
        <v>185.5548</v>
      </c>
      <c r="B9557" s="19">
        <f>(A9557-G9557)/G9557</f>
        <v>7.2456845076538995E-3</v>
      </c>
      <c r="C9557" s="30" t="s">
        <v>103</v>
      </c>
      <c r="D9557" s="6">
        <v>1011292</v>
      </c>
      <c r="E9557" s="6">
        <v>186</v>
      </c>
      <c r="F9557" s="7" t="s">
        <v>23</v>
      </c>
      <c r="G9557" s="6">
        <v>184.22</v>
      </c>
    </row>
    <row r="9558" spans="1:7" ht="15" thickBot="1" x14ac:dyDescent="0.35">
      <c r="A9558" s="6">
        <v>185.5548</v>
      </c>
      <c r="B9558" s="19">
        <f>(A9558-G9558)/G9558</f>
        <v>7.2456845076538995E-3</v>
      </c>
      <c r="C9558" s="30" t="s">
        <v>175</v>
      </c>
      <c r="D9558" s="6">
        <v>1013829</v>
      </c>
      <c r="E9558" s="6">
        <v>285</v>
      </c>
      <c r="F9558" s="7" t="s">
        <v>27</v>
      </c>
      <c r="G9558" s="6">
        <v>184.22</v>
      </c>
    </row>
    <row r="9559" spans="1:7" ht="15" thickBot="1" x14ac:dyDescent="0.35">
      <c r="A9559" s="6">
        <v>185.5548</v>
      </c>
      <c r="B9559" s="19">
        <f>(A9559-G9559)/G9559</f>
        <v>1.1373446132597015E-3</v>
      </c>
      <c r="C9559" s="30" t="s">
        <v>356</v>
      </c>
      <c r="D9559" s="6">
        <v>1011241</v>
      </c>
      <c r="E9559" s="6">
        <v>1234</v>
      </c>
      <c r="F9559" s="7" t="s">
        <v>19</v>
      </c>
      <c r="G9559" s="6">
        <v>185.34399999999999</v>
      </c>
    </row>
    <row r="9560" spans="1:7" ht="15" thickBot="1" x14ac:dyDescent="0.35">
      <c r="A9560" s="6">
        <v>185.5548</v>
      </c>
      <c r="B9560" s="19">
        <f>(A9560-G9560)/G9560</f>
        <v>-5.0676353218049766E-2</v>
      </c>
      <c r="C9560" s="30" t="s">
        <v>242</v>
      </c>
      <c r="D9560" s="6">
        <v>1013317</v>
      </c>
      <c r="E9560" s="6">
        <v>163</v>
      </c>
      <c r="F9560" s="7" t="s">
        <v>17</v>
      </c>
      <c r="G9560" s="6">
        <v>195.46</v>
      </c>
    </row>
    <row r="9561" spans="1:7" ht="15" thickBot="1" x14ac:dyDescent="0.35">
      <c r="A9561" s="6">
        <v>185.5548</v>
      </c>
      <c r="B9561" s="19">
        <f>(A9561-G9561)/G9561</f>
        <v>-5.0676353218049766E-2</v>
      </c>
      <c r="C9561" s="30" t="s">
        <v>260</v>
      </c>
      <c r="D9561" s="6">
        <v>1014979</v>
      </c>
      <c r="E9561" s="6">
        <v>2773</v>
      </c>
      <c r="F9561" s="7" t="s">
        <v>21</v>
      </c>
      <c r="G9561" s="6">
        <v>195.46</v>
      </c>
    </row>
    <row r="9562" spans="1:7" ht="15" thickBot="1" x14ac:dyDescent="0.35">
      <c r="A9562" s="6">
        <v>185.5548</v>
      </c>
      <c r="B9562" s="19">
        <f>(A9562-G9562)/G9562</f>
        <v>-6.6775971674579521E-2</v>
      </c>
      <c r="C9562" s="30" t="s">
        <v>40</v>
      </c>
      <c r="D9562" s="6">
        <v>1009918</v>
      </c>
      <c r="E9562" s="6">
        <v>1404</v>
      </c>
      <c r="F9562" s="7" t="s">
        <v>19</v>
      </c>
      <c r="G9562" s="6">
        <v>198.83199999999999</v>
      </c>
    </row>
    <row r="9563" spans="1:7" ht="15" thickBot="1" x14ac:dyDescent="0.35">
      <c r="A9563" s="6">
        <v>185.5548</v>
      </c>
      <c r="B9563" s="19">
        <f>(A9563-G9563)/G9563</f>
        <v>-0.11195704194345008</v>
      </c>
      <c r="C9563" s="30" t="s">
        <v>74</v>
      </c>
      <c r="D9563" s="6">
        <v>1015880</v>
      </c>
      <c r="E9563" s="6">
        <v>11</v>
      </c>
      <c r="F9563" s="7" t="s">
        <v>27</v>
      </c>
      <c r="G9563" s="6">
        <v>208.94800000000001</v>
      </c>
    </row>
    <row r="9564" spans="1:7" ht="15" thickBot="1" x14ac:dyDescent="0.35">
      <c r="A9564" s="6">
        <v>185.5548</v>
      </c>
      <c r="B9564" s="19">
        <f>(A9564-G9564)/G9564</f>
        <v>-0.18233303368409914</v>
      </c>
      <c r="C9564" s="30" t="s">
        <v>296</v>
      </c>
      <c r="D9564" s="6">
        <v>1019616</v>
      </c>
      <c r="E9564" s="6">
        <v>1349</v>
      </c>
      <c r="F9564" s="7" t="s">
        <v>31</v>
      </c>
      <c r="G9564" s="6">
        <v>226.93199999999999</v>
      </c>
    </row>
    <row r="9565" spans="1:7" ht="15" thickBot="1" x14ac:dyDescent="0.35">
      <c r="A9565" s="6">
        <v>185.5548</v>
      </c>
      <c r="B9565" s="19">
        <f>(A9565-G9565)/G9565</f>
        <v>-0.24237371180323047</v>
      </c>
      <c r="C9565" s="30" t="s">
        <v>183</v>
      </c>
      <c r="D9565" s="6">
        <v>1019221</v>
      </c>
      <c r="E9565" s="6">
        <v>611</v>
      </c>
      <c r="F9565" s="7" t="s">
        <v>21</v>
      </c>
      <c r="G9565" s="6">
        <v>244.916</v>
      </c>
    </row>
    <row r="9566" spans="1:7" ht="15" thickBot="1" x14ac:dyDescent="0.35">
      <c r="A9566" s="6">
        <v>185.65559999999999</v>
      </c>
      <c r="B9566" s="19">
        <f>(A9566-G9566)/G9566</f>
        <v>7.3362225264560058E-2</v>
      </c>
      <c r="C9566" s="30" t="s">
        <v>111</v>
      </c>
      <c r="D9566" s="6">
        <v>1002668</v>
      </c>
      <c r="E9566" s="6">
        <v>2668</v>
      </c>
      <c r="F9566" s="7" t="s">
        <v>23</v>
      </c>
      <c r="G9566" s="6">
        <v>172.96639999999999</v>
      </c>
    </row>
    <row r="9567" spans="1:7" ht="15" thickBot="1" x14ac:dyDescent="0.35">
      <c r="A9567" s="6">
        <v>185.6712</v>
      </c>
      <c r="B9567" s="19">
        <f>(A9567-G9567)/G9567</f>
        <v>0.52189508196721313</v>
      </c>
      <c r="C9567" s="30" t="s">
        <v>43</v>
      </c>
      <c r="D9567" s="6">
        <v>1004660</v>
      </c>
      <c r="E9567" s="6">
        <v>2155</v>
      </c>
      <c r="F9567" s="7" t="s">
        <v>31</v>
      </c>
      <c r="G9567" s="6">
        <v>122</v>
      </c>
    </row>
    <row r="9568" spans="1:7" ht="15" thickBot="1" x14ac:dyDescent="0.35">
      <c r="A9568" s="6">
        <v>185.73408000000001</v>
      </c>
      <c r="B9568" s="19">
        <f>(A9568-G9568)/G9568</f>
        <v>0.3424748467676651</v>
      </c>
      <c r="C9568" s="30" t="s">
        <v>198</v>
      </c>
      <c r="D9568" s="6">
        <v>1015758</v>
      </c>
      <c r="E9568" s="6">
        <v>2600</v>
      </c>
      <c r="F9568" s="7" t="s">
        <v>87</v>
      </c>
      <c r="G9568" s="6">
        <v>138.352</v>
      </c>
    </row>
    <row r="9569" spans="1:7" ht="15" thickBot="1" x14ac:dyDescent="0.35">
      <c r="A9569" s="6">
        <v>185.744</v>
      </c>
      <c r="B9569" s="19">
        <f>(A9569-G9569)/G9569</f>
        <v>-0.33157143186162735</v>
      </c>
      <c r="C9569" s="30" t="s">
        <v>152</v>
      </c>
      <c r="D9569" s="6">
        <v>1002346</v>
      </c>
      <c r="E9569" s="6">
        <v>2346</v>
      </c>
      <c r="F9569" s="7" t="s">
        <v>87</v>
      </c>
      <c r="G9569" s="6">
        <v>277.88159999999999</v>
      </c>
    </row>
    <row r="9570" spans="1:7" ht="15" thickBot="1" x14ac:dyDescent="0.35">
      <c r="A9570" s="6">
        <v>185.84384</v>
      </c>
      <c r="B9570" s="19">
        <f>(A9570-G9570)/G9570</f>
        <v>0.17873350923482859</v>
      </c>
      <c r="C9570" s="30" t="s">
        <v>205</v>
      </c>
      <c r="D9570" s="6">
        <v>1001765</v>
      </c>
      <c r="E9570" s="6">
        <v>1765</v>
      </c>
      <c r="F9570" s="7" t="s">
        <v>25</v>
      </c>
      <c r="G9570" s="6">
        <v>157.66399999999999</v>
      </c>
    </row>
    <row r="9571" spans="1:7" ht="15" thickBot="1" x14ac:dyDescent="0.35">
      <c r="A9571" s="6">
        <v>186.00299999999999</v>
      </c>
      <c r="B9571" s="19">
        <f>(A9571-G9571)/G9571</f>
        <v>36.805487804878048</v>
      </c>
      <c r="C9571" s="30" t="s">
        <v>90</v>
      </c>
      <c r="D9571" s="6">
        <v>1018773</v>
      </c>
      <c r="E9571" s="6">
        <v>455</v>
      </c>
      <c r="F9571" s="7" t="s">
        <v>31</v>
      </c>
      <c r="G9571" s="6">
        <v>4.92</v>
      </c>
    </row>
    <row r="9572" spans="1:7" ht="15" thickBot="1" x14ac:dyDescent="0.35">
      <c r="A9572" s="6">
        <v>186.00299999999999</v>
      </c>
      <c r="B9572" s="19">
        <f>(A9572-G9572)/G9572</f>
        <v>15.848097826086958</v>
      </c>
      <c r="C9572" s="30" t="s">
        <v>150</v>
      </c>
      <c r="D9572" s="6">
        <v>1008162</v>
      </c>
      <c r="E9572" s="6">
        <v>848</v>
      </c>
      <c r="F9572" s="7" t="s">
        <v>17</v>
      </c>
      <c r="G9572" s="6">
        <v>11.04</v>
      </c>
    </row>
    <row r="9573" spans="1:7" ht="15" thickBot="1" x14ac:dyDescent="0.35">
      <c r="A9573" s="6">
        <v>186.00299999999999</v>
      </c>
      <c r="B9573" s="19">
        <f>(A9573-G9573)/G9573</f>
        <v>6.1265517241379301</v>
      </c>
      <c r="C9573" s="30" t="s">
        <v>330</v>
      </c>
      <c r="D9573" s="6">
        <v>1006606</v>
      </c>
      <c r="E9573" s="6">
        <v>1118</v>
      </c>
      <c r="F9573" s="7" t="s">
        <v>25</v>
      </c>
      <c r="G9573" s="6">
        <v>26.1</v>
      </c>
    </row>
    <row r="9574" spans="1:7" ht="15" thickBot="1" x14ac:dyDescent="0.35">
      <c r="A9574" s="6">
        <v>186.00299999999999</v>
      </c>
      <c r="B9574" s="19">
        <f>(A9574-G9574)/G9574</f>
        <v>5.5902423469387754</v>
      </c>
      <c r="C9574" s="30" t="s">
        <v>285</v>
      </c>
      <c r="D9574" s="6">
        <v>1007942</v>
      </c>
      <c r="E9574" s="6">
        <v>2041</v>
      </c>
      <c r="F9574" s="7" t="s">
        <v>19</v>
      </c>
      <c r="G9574" s="6">
        <v>28.224</v>
      </c>
    </row>
    <row r="9575" spans="1:7" ht="15" thickBot="1" x14ac:dyDescent="0.35">
      <c r="A9575" s="6">
        <v>186.00299999999999</v>
      </c>
      <c r="B9575" s="19">
        <f>(A9575-G9575)/G9575</f>
        <v>4.7686081131373275</v>
      </c>
      <c r="C9575" s="30" t="s">
        <v>256</v>
      </c>
      <c r="D9575" s="6">
        <v>1007554</v>
      </c>
      <c r="E9575" s="6">
        <v>2761</v>
      </c>
      <c r="F9575" s="7" t="s">
        <v>42</v>
      </c>
      <c r="G9575" s="6">
        <v>32.244</v>
      </c>
    </row>
    <row r="9576" spans="1:7" ht="15" thickBot="1" x14ac:dyDescent="0.35">
      <c r="A9576" s="6">
        <v>186.00299999999999</v>
      </c>
      <c r="B9576" s="19">
        <f>(A9576-G9576)/G9576</f>
        <v>3.8137422360248445</v>
      </c>
      <c r="C9576" s="30" t="s">
        <v>177</v>
      </c>
      <c r="D9576" s="6">
        <v>1016315</v>
      </c>
      <c r="E9576" s="6">
        <v>820</v>
      </c>
      <c r="F9576" s="7" t="s">
        <v>19</v>
      </c>
      <c r="G9576" s="6">
        <v>38.64</v>
      </c>
    </row>
    <row r="9577" spans="1:7" ht="15" thickBot="1" x14ac:dyDescent="0.35">
      <c r="A9577" s="6">
        <v>186.00299999999999</v>
      </c>
      <c r="B9577" s="19">
        <f>(A9577-G9577)/G9577</f>
        <v>3.2002303314967029</v>
      </c>
      <c r="C9577" s="30" t="s">
        <v>261</v>
      </c>
      <c r="D9577" s="6">
        <v>1006818</v>
      </c>
      <c r="E9577" s="6">
        <v>231</v>
      </c>
      <c r="F9577" s="7" t="s">
        <v>27</v>
      </c>
      <c r="G9577" s="6">
        <v>44.283999999999999</v>
      </c>
    </row>
    <row r="9578" spans="1:7" ht="15" thickBot="1" x14ac:dyDescent="0.35">
      <c r="A9578" s="6">
        <v>186.00299999999999</v>
      </c>
      <c r="B9578" s="19">
        <f>(A9578-G9578)/G9578</f>
        <v>2.700815758058098</v>
      </c>
      <c r="C9578" s="30" t="s">
        <v>236</v>
      </c>
      <c r="D9578" s="6">
        <v>1006480</v>
      </c>
      <c r="E9578" s="6">
        <v>1637</v>
      </c>
      <c r="F9578" s="7" t="s">
        <v>35</v>
      </c>
      <c r="G9578" s="6">
        <v>50.26</v>
      </c>
    </row>
    <row r="9579" spans="1:7" ht="15" thickBot="1" x14ac:dyDescent="0.35">
      <c r="A9579" s="6">
        <v>186.00299999999999</v>
      </c>
      <c r="B9579" s="19">
        <f>(A9579-G9579)/G9579</f>
        <v>2.0963343987215337</v>
      </c>
      <c r="C9579" s="30" t="s">
        <v>232</v>
      </c>
      <c r="D9579" s="6">
        <v>1006823</v>
      </c>
      <c r="E9579" s="6">
        <v>1005</v>
      </c>
      <c r="F9579" s="7" t="s">
        <v>42</v>
      </c>
      <c r="G9579" s="6">
        <v>60.072000000000003</v>
      </c>
    </row>
    <row r="9580" spans="1:7" ht="15" thickBot="1" x14ac:dyDescent="0.35">
      <c r="A9580" s="6">
        <v>186.00299999999999</v>
      </c>
      <c r="B9580" s="19">
        <f>(A9580-G9580)/G9580</f>
        <v>1.9144938890629895</v>
      </c>
      <c r="C9580" s="30" t="s">
        <v>260</v>
      </c>
      <c r="D9580" s="6">
        <v>1006791</v>
      </c>
      <c r="E9580" s="6">
        <v>797</v>
      </c>
      <c r="F9580" s="7" t="s">
        <v>42</v>
      </c>
      <c r="G9580" s="6">
        <v>63.82</v>
      </c>
    </row>
    <row r="9581" spans="1:7" ht="15" thickBot="1" x14ac:dyDescent="0.35">
      <c r="A9581" s="6">
        <v>186.00299999999999</v>
      </c>
      <c r="B9581" s="19">
        <f>(A9581-G9581)/G9581</f>
        <v>1.6110814756583747</v>
      </c>
      <c r="C9581" s="30" t="s">
        <v>227</v>
      </c>
      <c r="D9581" s="6">
        <v>1015767</v>
      </c>
      <c r="E9581" s="6">
        <v>1816</v>
      </c>
      <c r="F9581" s="7" t="s">
        <v>19</v>
      </c>
      <c r="G9581" s="6">
        <v>71.236000000000004</v>
      </c>
    </row>
    <row r="9582" spans="1:7" ht="15" thickBot="1" x14ac:dyDescent="0.35">
      <c r="A9582" s="6">
        <v>186.00299999999999</v>
      </c>
      <c r="B9582" s="19">
        <f>(A9582-G9582)/G9582</f>
        <v>1.3852654526801742</v>
      </c>
      <c r="C9582" s="30" t="s">
        <v>74</v>
      </c>
      <c r="D9582" s="6">
        <v>1011368</v>
      </c>
      <c r="E9582" s="6">
        <v>1690</v>
      </c>
      <c r="F9582" s="7" t="s">
        <v>35</v>
      </c>
      <c r="G9582" s="6">
        <v>77.98</v>
      </c>
    </row>
    <row r="9583" spans="1:7" ht="15" thickBot="1" x14ac:dyDescent="0.35">
      <c r="A9583" s="6">
        <v>186.00299999999999</v>
      </c>
      <c r="B9583" s="19">
        <f>(A9583-G9583)/G9583</f>
        <v>1.1113671449328004</v>
      </c>
      <c r="C9583" s="30" t="s">
        <v>124</v>
      </c>
      <c r="D9583" s="6">
        <v>1016139</v>
      </c>
      <c r="E9583" s="6">
        <v>687</v>
      </c>
      <c r="F9583" s="7" t="s">
        <v>17</v>
      </c>
      <c r="G9583" s="6">
        <v>88.096000000000004</v>
      </c>
    </row>
    <row r="9584" spans="1:7" ht="15" thickBot="1" x14ac:dyDescent="0.35">
      <c r="A9584" s="6">
        <v>186.00299999999999</v>
      </c>
      <c r="B9584" s="19">
        <f>(A9584-G9584)/G9584</f>
        <v>1.0847679892400806</v>
      </c>
      <c r="C9584" s="30" t="s">
        <v>52</v>
      </c>
      <c r="D9584" s="6">
        <v>1009314</v>
      </c>
      <c r="E9584" s="6">
        <v>2704</v>
      </c>
      <c r="F9584" s="7" t="s">
        <v>17</v>
      </c>
      <c r="G9584" s="6">
        <v>89.22</v>
      </c>
    </row>
    <row r="9585" spans="1:7" ht="15" thickBot="1" x14ac:dyDescent="0.35">
      <c r="A9585" s="6">
        <v>186.00299999999999</v>
      </c>
      <c r="B9585" s="19">
        <f>(A9585-G9585)/G9585</f>
        <v>0.49925038689708534</v>
      </c>
      <c r="C9585" s="30" t="s">
        <v>292</v>
      </c>
      <c r="D9585" s="6">
        <v>1019895</v>
      </c>
      <c r="E9585" s="6">
        <v>1286</v>
      </c>
      <c r="F9585" s="7" t="s">
        <v>31</v>
      </c>
      <c r="G9585" s="6">
        <v>124.06399999999999</v>
      </c>
    </row>
    <row r="9586" spans="1:7" ht="15" thickBot="1" x14ac:dyDescent="0.35">
      <c r="A9586" s="6">
        <v>186.00299999999999</v>
      </c>
      <c r="B9586" s="19">
        <f>(A9586-G9586)/G9586</f>
        <v>0.38440412039655836</v>
      </c>
      <c r="C9586" s="30" t="s">
        <v>244</v>
      </c>
      <c r="D9586" s="6">
        <v>1008888</v>
      </c>
      <c r="E9586" s="6">
        <v>1721</v>
      </c>
      <c r="F9586" s="7" t="s">
        <v>42</v>
      </c>
      <c r="G9586" s="6">
        <v>134.35599999999999</v>
      </c>
    </row>
    <row r="9587" spans="1:7" ht="15" thickBot="1" x14ac:dyDescent="0.35">
      <c r="A9587" s="6">
        <v>186.00299999999999</v>
      </c>
      <c r="B9587" s="19">
        <f>(A9587-G9587)/G9587</f>
        <v>0.10998854223856004</v>
      </c>
      <c r="C9587" s="30" t="s">
        <v>237</v>
      </c>
      <c r="D9587" s="6">
        <v>1006495</v>
      </c>
      <c r="E9587" s="6">
        <v>2531</v>
      </c>
      <c r="F9587" s="7" t="s">
        <v>23</v>
      </c>
      <c r="G9587" s="6">
        <v>167.572</v>
      </c>
    </row>
    <row r="9588" spans="1:7" ht="15" thickBot="1" x14ac:dyDescent="0.35">
      <c r="A9588" s="6">
        <v>186.00299999999999</v>
      </c>
      <c r="B9588" s="19">
        <f>(A9588-G9588)/G9588</f>
        <v>-5.3741016427106001E-3</v>
      </c>
      <c r="C9588" s="30" t="s">
        <v>175</v>
      </c>
      <c r="D9588" s="6">
        <v>1017098</v>
      </c>
      <c r="E9588" s="6">
        <v>659</v>
      </c>
      <c r="F9588" s="7" t="s">
        <v>17</v>
      </c>
      <c r="G9588" s="6">
        <v>187.00800000000001</v>
      </c>
    </row>
    <row r="9589" spans="1:7" ht="15" thickBot="1" x14ac:dyDescent="0.35">
      <c r="A9589" s="6">
        <v>186.00299999999999</v>
      </c>
      <c r="B9589" s="19">
        <f>(A9589-G9589)/G9589</f>
        <v>-7.7457593492709143E-2</v>
      </c>
      <c r="C9589" s="30" t="s">
        <v>261</v>
      </c>
      <c r="D9589" s="6">
        <v>1018187</v>
      </c>
      <c r="E9589" s="6">
        <v>290</v>
      </c>
      <c r="F9589" s="7" t="s">
        <v>25</v>
      </c>
      <c r="G9589" s="6">
        <v>201.62</v>
      </c>
    </row>
    <row r="9590" spans="1:7" ht="15" thickBot="1" x14ac:dyDescent="0.35">
      <c r="A9590" s="6">
        <v>186.00299999999999</v>
      </c>
      <c r="B9590" s="19">
        <f>(A9590-G9590)/G9590</f>
        <v>-0.14864976199194438</v>
      </c>
      <c r="C9590" s="30" t="s">
        <v>20</v>
      </c>
      <c r="D9590" s="6">
        <v>1015017</v>
      </c>
      <c r="E9590" s="6">
        <v>307</v>
      </c>
      <c r="F9590" s="7" t="s">
        <v>27</v>
      </c>
      <c r="G9590" s="6">
        <v>218.48</v>
      </c>
    </row>
    <row r="9591" spans="1:7" ht="15" thickBot="1" x14ac:dyDescent="0.35">
      <c r="A9591" s="6">
        <v>186.00299999999999</v>
      </c>
      <c r="B9591" s="19">
        <f>(A9591-G9591)/G9591</f>
        <v>-0.22080582459197698</v>
      </c>
      <c r="C9591" s="30" t="s">
        <v>237</v>
      </c>
      <c r="D9591" s="6">
        <v>1010144</v>
      </c>
      <c r="E9591" s="6">
        <v>1774</v>
      </c>
      <c r="F9591" s="7" t="s">
        <v>21</v>
      </c>
      <c r="G9591" s="6">
        <v>238.71199999999999</v>
      </c>
    </row>
    <row r="9592" spans="1:7" ht="15" thickBot="1" x14ac:dyDescent="0.35">
      <c r="A9592" s="6">
        <v>186.00299999999999</v>
      </c>
      <c r="B9592" s="19">
        <f>(A9592-G9592)/G9592</f>
        <v>-0.22080582459197698</v>
      </c>
      <c r="C9592" s="30" t="s">
        <v>173</v>
      </c>
      <c r="D9592" s="6">
        <v>1011256</v>
      </c>
      <c r="E9592" s="6">
        <v>750</v>
      </c>
      <c r="F9592" s="7" t="s">
        <v>25</v>
      </c>
      <c r="G9592" s="6">
        <v>238.71199999999999</v>
      </c>
    </row>
    <row r="9593" spans="1:7" ht="15" thickBot="1" x14ac:dyDescent="0.35">
      <c r="A9593" s="6">
        <v>186.00299999999999</v>
      </c>
      <c r="B9593" s="19">
        <f>(A9593-G9593)/G9593</f>
        <v>-0.23521019045426142</v>
      </c>
      <c r="C9593" s="30" t="s">
        <v>275</v>
      </c>
      <c r="D9593" s="6">
        <v>1009638</v>
      </c>
      <c r="E9593" s="6">
        <v>2785</v>
      </c>
      <c r="F9593" s="7" t="s">
        <v>42</v>
      </c>
      <c r="G9593" s="6">
        <v>243.208</v>
      </c>
    </row>
    <row r="9594" spans="1:7" ht="15" thickBot="1" x14ac:dyDescent="0.35">
      <c r="A9594" s="6">
        <v>186.06120000000001</v>
      </c>
      <c r="B9594" s="19">
        <f>(A9594-G9594)/G9594</f>
        <v>0.20823982295368137</v>
      </c>
      <c r="C9594" s="30" t="s">
        <v>69</v>
      </c>
      <c r="D9594" s="6">
        <v>1003213</v>
      </c>
      <c r="E9594" s="6">
        <v>1972</v>
      </c>
      <c r="F9594" s="7" t="s">
        <v>31</v>
      </c>
      <c r="G9594" s="6">
        <v>153.99359999999999</v>
      </c>
    </row>
    <row r="9595" spans="1:7" ht="15" thickBot="1" x14ac:dyDescent="0.35">
      <c r="A9595" s="6">
        <v>186.0924</v>
      </c>
      <c r="B9595" s="19">
        <f>(A9595-G9595)/G9595</f>
        <v>8.0908042832577767</v>
      </c>
      <c r="C9595" s="30" t="s">
        <v>255</v>
      </c>
      <c r="D9595" s="6">
        <v>1002168</v>
      </c>
      <c r="E9595" s="6">
        <v>2168</v>
      </c>
      <c r="F9595" s="7" t="s">
        <v>42</v>
      </c>
      <c r="G9595" s="6">
        <v>20.470400000000001</v>
      </c>
    </row>
    <row r="9596" spans="1:7" ht="15" thickBot="1" x14ac:dyDescent="0.35">
      <c r="A9596" s="6">
        <v>186.22239999999999</v>
      </c>
      <c r="B9596" s="19">
        <f>(A9596-G9596)/G9596</f>
        <v>-0.11180555555555553</v>
      </c>
      <c r="C9596" s="30" t="s">
        <v>236</v>
      </c>
      <c r="D9596" s="6">
        <v>1001612</v>
      </c>
      <c r="E9596" s="6">
        <v>1612</v>
      </c>
      <c r="F9596" s="7" t="s">
        <v>31</v>
      </c>
      <c r="G9596" s="6">
        <v>209.66399999999999</v>
      </c>
    </row>
    <row r="9597" spans="1:7" ht="15" thickBot="1" x14ac:dyDescent="0.35">
      <c r="A9597" s="6">
        <v>186.3004</v>
      </c>
      <c r="B9597" s="19">
        <f>(A9597-G9597)/G9597</f>
        <v>22.850419909873001</v>
      </c>
      <c r="C9597" s="30" t="s">
        <v>319</v>
      </c>
      <c r="D9597" s="6">
        <v>1003236</v>
      </c>
      <c r="E9597" s="6">
        <v>1545</v>
      </c>
      <c r="F9597" s="7" t="s">
        <v>42</v>
      </c>
      <c r="G9597" s="6">
        <v>7.8112000000000004</v>
      </c>
    </row>
    <row r="9598" spans="1:7" ht="15" thickBot="1" x14ac:dyDescent="0.35">
      <c r="A9598" s="6">
        <v>186.35968</v>
      </c>
      <c r="B9598" s="19">
        <f>(A9598-G9598)/G9598</f>
        <v>-0.20174625801853177</v>
      </c>
      <c r="C9598" s="30" t="s">
        <v>33</v>
      </c>
      <c r="D9598" s="6">
        <v>1001565</v>
      </c>
      <c r="E9598" s="6">
        <v>1565</v>
      </c>
      <c r="F9598" s="7" t="s">
        <v>25</v>
      </c>
      <c r="G9598" s="6">
        <v>233.45920000000001</v>
      </c>
    </row>
    <row r="9599" spans="1:7" ht="15" thickBot="1" x14ac:dyDescent="0.35">
      <c r="A9599" s="6">
        <v>186.39295999999999</v>
      </c>
      <c r="B9599" s="19">
        <f>(A9599-G9599)/G9599</f>
        <v>0.4782504974215292</v>
      </c>
      <c r="C9599" s="30" t="s">
        <v>292</v>
      </c>
      <c r="D9599" s="6">
        <v>1001216</v>
      </c>
      <c r="E9599" s="6">
        <v>1216</v>
      </c>
      <c r="F9599" s="7" t="s">
        <v>35</v>
      </c>
      <c r="G9599" s="6">
        <v>126.09023999999999</v>
      </c>
    </row>
    <row r="9600" spans="1:7" ht="15" thickBot="1" x14ac:dyDescent="0.35">
      <c r="A9600" s="6">
        <v>186.446</v>
      </c>
      <c r="B9600" s="19">
        <f>(A9600-G9600)/G9600</f>
        <v>-0.19681873948884784</v>
      </c>
      <c r="C9600" s="30" t="s">
        <v>376</v>
      </c>
      <c r="D9600" s="6">
        <v>1003767</v>
      </c>
      <c r="E9600" s="6">
        <v>2805</v>
      </c>
      <c r="F9600" s="7" t="s">
        <v>17</v>
      </c>
      <c r="G9600" s="6">
        <v>232.1344</v>
      </c>
    </row>
    <row r="9601" spans="1:7" ht="15" thickBot="1" x14ac:dyDescent="0.35">
      <c r="A9601" s="6">
        <v>186.4512</v>
      </c>
      <c r="B9601" s="19">
        <f>(A9601-G9601)/G9601</f>
        <v>360.33953488372094</v>
      </c>
      <c r="C9601" s="30" t="s">
        <v>245</v>
      </c>
      <c r="D9601" s="6">
        <v>1006769</v>
      </c>
      <c r="E9601" s="6">
        <v>923</v>
      </c>
      <c r="F9601" s="7" t="s">
        <v>25</v>
      </c>
      <c r="G9601" s="6">
        <v>0.51600000000000001</v>
      </c>
    </row>
    <row r="9602" spans="1:7" ht="15" thickBot="1" x14ac:dyDescent="0.35">
      <c r="A9602" s="6">
        <v>186.4512</v>
      </c>
      <c r="B9602" s="19">
        <f>(A9602-G9602)/G9602</f>
        <v>0.24743222629592965</v>
      </c>
      <c r="C9602" s="30" t="s">
        <v>99</v>
      </c>
      <c r="D9602" s="6">
        <v>1006840</v>
      </c>
      <c r="E9602" s="6">
        <v>99</v>
      </c>
      <c r="F9602" s="7" t="s">
        <v>17</v>
      </c>
      <c r="G9602" s="6">
        <v>149.46799999999999</v>
      </c>
    </row>
    <row r="9603" spans="1:7" ht="15" thickBot="1" x14ac:dyDescent="0.35">
      <c r="A9603" s="6">
        <v>186.4512</v>
      </c>
      <c r="B9603" s="19">
        <f>(A9603-G9603)/G9603</f>
        <v>57.048318804483188</v>
      </c>
      <c r="C9603" s="30" t="s">
        <v>146</v>
      </c>
      <c r="D9603" s="6">
        <v>1013335</v>
      </c>
      <c r="E9603" s="6">
        <v>1847</v>
      </c>
      <c r="F9603" s="7" t="s">
        <v>21</v>
      </c>
      <c r="G9603" s="6">
        <v>3.2120000000000002</v>
      </c>
    </row>
    <row r="9604" spans="1:7" ht="15" thickBot="1" x14ac:dyDescent="0.35">
      <c r="A9604" s="6">
        <v>186.4512</v>
      </c>
      <c r="B9604" s="19">
        <f>(A9604-G9604)/G9604</f>
        <v>42.000738007380065</v>
      </c>
      <c r="C9604" s="30" t="s">
        <v>142</v>
      </c>
      <c r="D9604" s="6">
        <v>1010278</v>
      </c>
      <c r="E9604" s="6">
        <v>2668</v>
      </c>
      <c r="F9604" s="7" t="s">
        <v>17</v>
      </c>
      <c r="G9604" s="6">
        <v>4.3360000000000003</v>
      </c>
    </row>
    <row r="9605" spans="1:7" ht="15" thickBot="1" x14ac:dyDescent="0.35">
      <c r="A9605" s="6">
        <v>186.4512</v>
      </c>
      <c r="B9605" s="19">
        <f>(A9605-G9605)/G9605</f>
        <v>27.318833535844472</v>
      </c>
      <c r="C9605" s="30" t="s">
        <v>299</v>
      </c>
      <c r="D9605" s="6">
        <v>1009669</v>
      </c>
      <c r="E9605" s="6">
        <v>2690</v>
      </c>
      <c r="F9605" s="7" t="s">
        <v>23</v>
      </c>
      <c r="G9605" s="6">
        <v>6.5839999999999996</v>
      </c>
    </row>
    <row r="9606" spans="1:7" ht="15" thickBot="1" x14ac:dyDescent="0.35">
      <c r="A9606" s="6">
        <v>186.4512</v>
      </c>
      <c r="B9606" s="19">
        <f>(A9606-G9606)/G9606</f>
        <v>19.178701298701299</v>
      </c>
      <c r="C9606" s="30" t="s">
        <v>176</v>
      </c>
      <c r="D9606" s="6">
        <v>1006040</v>
      </c>
      <c r="E9606" s="6">
        <v>2213</v>
      </c>
      <c r="F9606" s="7" t="s">
        <v>25</v>
      </c>
      <c r="G9606" s="6">
        <v>9.24</v>
      </c>
    </row>
    <row r="9607" spans="1:7" ht="15" thickBot="1" x14ac:dyDescent="0.35">
      <c r="A9607" s="6">
        <v>186.4512</v>
      </c>
      <c r="B9607" s="19">
        <f>(A9607-G9607)/G9607</f>
        <v>9.4606822262118477</v>
      </c>
      <c r="C9607" s="30" t="s">
        <v>219</v>
      </c>
      <c r="D9607" s="6">
        <v>1017150</v>
      </c>
      <c r="E9607" s="6">
        <v>1174</v>
      </c>
      <c r="F9607" s="7" t="s">
        <v>35</v>
      </c>
      <c r="G9607" s="6">
        <v>17.824000000000002</v>
      </c>
    </row>
    <row r="9608" spans="1:7" ht="15" thickBot="1" x14ac:dyDescent="0.35">
      <c r="A9608" s="6">
        <v>186.4512</v>
      </c>
      <c r="B9608" s="19">
        <f>(A9608-G9608)/G9608</f>
        <v>7.948512190439625</v>
      </c>
      <c r="C9608" s="30" t="s">
        <v>247</v>
      </c>
      <c r="D9608" s="6">
        <v>1006006</v>
      </c>
      <c r="E9608" s="6">
        <v>527</v>
      </c>
      <c r="F9608" s="7" t="s">
        <v>19</v>
      </c>
      <c r="G9608" s="6">
        <v>20.835999999999999</v>
      </c>
    </row>
    <row r="9609" spans="1:7" ht="15" thickBot="1" x14ac:dyDescent="0.35">
      <c r="A9609" s="6">
        <v>186.4512</v>
      </c>
      <c r="B9609" s="19">
        <f>(A9609-G9609)/G9609</f>
        <v>4.0316062176165799</v>
      </c>
      <c r="C9609" s="30" t="s">
        <v>151</v>
      </c>
      <c r="D9609" s="6">
        <v>1008154</v>
      </c>
      <c r="E9609" s="6">
        <v>105</v>
      </c>
      <c r="F9609" s="7" t="s">
        <v>35</v>
      </c>
      <c r="G9609" s="6">
        <v>37.055999999999997</v>
      </c>
    </row>
    <row r="9610" spans="1:7" ht="15" thickBot="1" x14ac:dyDescent="0.35">
      <c r="A9610" s="6">
        <v>186.4512</v>
      </c>
      <c r="B9610" s="19">
        <f>(A9610-G9610)/G9610</f>
        <v>3.5006082842521971</v>
      </c>
      <c r="C9610" s="30" t="s">
        <v>289</v>
      </c>
      <c r="D9610" s="6">
        <v>1018037</v>
      </c>
      <c r="E9610" s="6">
        <v>2848</v>
      </c>
      <c r="F9610" s="7" t="s">
        <v>25</v>
      </c>
      <c r="G9610" s="6">
        <v>41.427999999999997</v>
      </c>
    </row>
    <row r="9611" spans="1:7" ht="15" thickBot="1" x14ac:dyDescent="0.35">
      <c r="A9611" s="6">
        <v>186.4512</v>
      </c>
      <c r="B9611" s="19">
        <f>(A9611-G9611)/G9611</f>
        <v>1.9174938974776241</v>
      </c>
      <c r="C9611" s="30" t="s">
        <v>385</v>
      </c>
      <c r="D9611" s="6">
        <v>1017784</v>
      </c>
      <c r="E9611" s="6">
        <v>2144</v>
      </c>
      <c r="F9611" s="7" t="s">
        <v>42</v>
      </c>
      <c r="G9611" s="6">
        <v>63.908000000000001</v>
      </c>
    </row>
    <row r="9612" spans="1:7" ht="15" thickBot="1" x14ac:dyDescent="0.35">
      <c r="A9612" s="6">
        <v>186.4512</v>
      </c>
      <c r="B9612" s="19">
        <f>(A9612-G9612)/G9612</f>
        <v>1.7257353371147888</v>
      </c>
      <c r="C9612" s="30" t="s">
        <v>311</v>
      </c>
      <c r="D9612" s="6">
        <v>1010389</v>
      </c>
      <c r="E9612" s="6">
        <v>1036</v>
      </c>
      <c r="F9612" s="7" t="s">
        <v>31</v>
      </c>
      <c r="G9612" s="6">
        <v>68.403999999999996</v>
      </c>
    </row>
    <row r="9613" spans="1:7" ht="15" thickBot="1" x14ac:dyDescent="0.35">
      <c r="A9613" s="6">
        <v>186.4512</v>
      </c>
      <c r="B9613" s="19">
        <f>(A9613-G9613)/G9613</f>
        <v>1.6816706938211941</v>
      </c>
      <c r="C9613" s="30" t="s">
        <v>304</v>
      </c>
      <c r="D9613" s="6">
        <v>1010884</v>
      </c>
      <c r="E9613" s="6">
        <v>2746</v>
      </c>
      <c r="F9613" s="7" t="s">
        <v>17</v>
      </c>
      <c r="G9613" s="6">
        <v>69.528000000000006</v>
      </c>
    </row>
    <row r="9614" spans="1:7" ht="15" thickBot="1" x14ac:dyDescent="0.35">
      <c r="A9614" s="6">
        <v>186.4512</v>
      </c>
      <c r="B9614" s="19">
        <f>(A9614-G9614)/G9614</f>
        <v>0.95482491088278476</v>
      </c>
      <c r="C9614" s="30" t="s">
        <v>317</v>
      </c>
      <c r="D9614" s="6">
        <v>1009890</v>
      </c>
      <c r="E9614" s="6">
        <v>1553</v>
      </c>
      <c r="F9614" s="7" t="s">
        <v>21</v>
      </c>
      <c r="G9614" s="6">
        <v>95.38</v>
      </c>
    </row>
    <row r="9615" spans="1:7" ht="15" thickBot="1" x14ac:dyDescent="0.35">
      <c r="A9615" s="6">
        <v>186.4512</v>
      </c>
      <c r="B9615" s="19">
        <f>(A9615-G9615)/G9615</f>
        <v>0.61273224232778611</v>
      </c>
      <c r="C9615" s="30" t="s">
        <v>34</v>
      </c>
      <c r="D9615" s="6">
        <v>1012500</v>
      </c>
      <c r="E9615" s="6">
        <v>2680</v>
      </c>
      <c r="F9615" s="7" t="s">
        <v>42</v>
      </c>
      <c r="G9615" s="6">
        <v>115.61199999999999</v>
      </c>
    </row>
    <row r="9616" spans="1:7" ht="15" thickBot="1" x14ac:dyDescent="0.35">
      <c r="A9616" s="6">
        <v>186.4512</v>
      </c>
      <c r="B9616" s="19">
        <f>(A9616-G9616)/G9616</f>
        <v>0.57395914232652379</v>
      </c>
      <c r="C9616" s="30" t="s">
        <v>326</v>
      </c>
      <c r="D9616" s="6">
        <v>1008729</v>
      </c>
      <c r="E9616" s="6">
        <v>1136</v>
      </c>
      <c r="F9616" s="7" t="s">
        <v>25</v>
      </c>
      <c r="G9616" s="6">
        <v>118.46</v>
      </c>
    </row>
    <row r="9617" spans="1:7" ht="15" thickBot="1" x14ac:dyDescent="0.35">
      <c r="A9617" s="6">
        <v>186.4512</v>
      </c>
      <c r="B9617" s="19">
        <f>(A9617-G9617)/G9617</f>
        <v>0.45737868934467224</v>
      </c>
      <c r="C9617" s="30" t="s">
        <v>146</v>
      </c>
      <c r="D9617" s="6">
        <v>1006264</v>
      </c>
      <c r="E9617" s="6">
        <v>1476</v>
      </c>
      <c r="F9617" s="7" t="s">
        <v>42</v>
      </c>
      <c r="G9617" s="6">
        <v>127.93600000000001</v>
      </c>
    </row>
    <row r="9618" spans="1:7" ht="15" thickBot="1" x14ac:dyDescent="0.35">
      <c r="A9618" s="6">
        <v>186.4512</v>
      </c>
      <c r="B9618" s="19">
        <f>(A9618-G9618)/G9618</f>
        <v>0.4149960536700868</v>
      </c>
      <c r="C9618" s="30" t="s">
        <v>93</v>
      </c>
      <c r="D9618" s="6">
        <v>1006376</v>
      </c>
      <c r="E9618" s="6">
        <v>1982</v>
      </c>
      <c r="F9618" s="7" t="s">
        <v>23</v>
      </c>
      <c r="G9618" s="6">
        <v>131.768</v>
      </c>
    </row>
    <row r="9619" spans="1:7" ht="15" thickBot="1" x14ac:dyDescent="0.35">
      <c r="A9619" s="6">
        <v>186.4512</v>
      </c>
      <c r="B9619" s="19">
        <f>(A9619-G9619)/G9619</f>
        <v>0.37072281362112569</v>
      </c>
      <c r="C9619" s="30" t="s">
        <v>342</v>
      </c>
      <c r="D9619" s="6">
        <v>1007983</v>
      </c>
      <c r="E9619" s="6">
        <v>224</v>
      </c>
      <c r="F9619" s="7" t="s">
        <v>87</v>
      </c>
      <c r="G9619" s="6">
        <v>136.024</v>
      </c>
    </row>
    <row r="9620" spans="1:7" ht="15" thickBot="1" x14ac:dyDescent="0.35">
      <c r="A9620" s="6">
        <v>186.4512</v>
      </c>
      <c r="B9620" s="19">
        <f>(A9620-G9620)/G9620</f>
        <v>0.2873263553260238</v>
      </c>
      <c r="C9620" s="30" t="s">
        <v>266</v>
      </c>
      <c r="D9620" s="6">
        <v>1016788</v>
      </c>
      <c r="E9620" s="6">
        <v>103</v>
      </c>
      <c r="F9620" s="7" t="s">
        <v>19</v>
      </c>
      <c r="G9620" s="6">
        <v>144.83600000000001</v>
      </c>
    </row>
    <row r="9621" spans="1:7" ht="15" thickBot="1" x14ac:dyDescent="0.35">
      <c r="A9621" s="6">
        <v>186.4512</v>
      </c>
      <c r="B9621" s="19">
        <f>(A9621-G9621)/G9621</f>
        <v>3.1233822260569446E-2</v>
      </c>
      <c r="C9621" s="30" t="s">
        <v>384</v>
      </c>
      <c r="D9621" s="6">
        <v>1014869</v>
      </c>
      <c r="E9621" s="6">
        <v>1594</v>
      </c>
      <c r="F9621" s="7" t="s">
        <v>27</v>
      </c>
      <c r="G9621" s="6">
        <v>180.804</v>
      </c>
    </row>
    <row r="9622" spans="1:7" ht="15" thickBot="1" x14ac:dyDescent="0.35">
      <c r="A9622" s="6">
        <v>186.4512</v>
      </c>
      <c r="B9622" s="19">
        <f>(A9622-G9622)/G9622</f>
        <v>1.2353401094605228E-2</v>
      </c>
      <c r="C9622" s="30" t="s">
        <v>139</v>
      </c>
      <c r="D9622" s="6">
        <v>1013099</v>
      </c>
      <c r="E9622" s="6">
        <v>893</v>
      </c>
      <c r="F9622" s="7" t="s">
        <v>23</v>
      </c>
      <c r="G9622" s="6">
        <v>184.17599999999999</v>
      </c>
    </row>
    <row r="9623" spans="1:7" ht="15" thickBot="1" x14ac:dyDescent="0.35">
      <c r="A9623" s="6">
        <v>186.4512</v>
      </c>
      <c r="B9623" s="19">
        <f>(A9623-G9623)/G9623</f>
        <v>6.212628170534207E-3</v>
      </c>
      <c r="C9623" s="30" t="s">
        <v>183</v>
      </c>
      <c r="D9623" s="6">
        <v>1016293</v>
      </c>
      <c r="E9623" s="6">
        <v>1646</v>
      </c>
      <c r="F9623" s="7" t="s">
        <v>23</v>
      </c>
      <c r="G9623" s="6">
        <v>185.3</v>
      </c>
    </row>
    <row r="9624" spans="1:7" ht="15" thickBot="1" x14ac:dyDescent="0.35">
      <c r="A9624" s="6">
        <v>186.4512</v>
      </c>
      <c r="B9624" s="19">
        <f>(A9624-G9624)/G9624</f>
        <v>-3.6826118400661287E-2</v>
      </c>
      <c r="C9624" s="30" t="s">
        <v>64</v>
      </c>
      <c r="D9624" s="6">
        <v>1008148</v>
      </c>
      <c r="E9624" s="6">
        <v>1389</v>
      </c>
      <c r="F9624" s="7" t="s">
        <v>23</v>
      </c>
      <c r="G9624" s="6">
        <v>193.58</v>
      </c>
    </row>
    <row r="9625" spans="1:7" ht="15" thickBot="1" x14ac:dyDescent="0.35">
      <c r="A9625" s="6">
        <v>186.4512</v>
      </c>
      <c r="B9625" s="19">
        <f>(A9625-G9625)/G9625</f>
        <v>-0.11698113207547164</v>
      </c>
      <c r="C9625" s="30" t="s">
        <v>245</v>
      </c>
      <c r="D9625" s="6">
        <v>1012134</v>
      </c>
      <c r="E9625" s="6">
        <v>1403</v>
      </c>
      <c r="F9625" s="7" t="s">
        <v>42</v>
      </c>
      <c r="G9625" s="6">
        <v>211.15199999999999</v>
      </c>
    </row>
    <row r="9626" spans="1:7" ht="15" thickBot="1" x14ac:dyDescent="0.35">
      <c r="A9626" s="6">
        <v>186.4512</v>
      </c>
      <c r="B9626" s="19">
        <f>(A9626-G9626)/G9626</f>
        <v>-0.14431104747218851</v>
      </c>
      <c r="C9626" s="30" t="s">
        <v>22</v>
      </c>
      <c r="D9626" s="6">
        <v>1010149</v>
      </c>
      <c r="E9626" s="6">
        <v>2016</v>
      </c>
      <c r="F9626" s="7" t="s">
        <v>17</v>
      </c>
      <c r="G9626" s="6">
        <v>217.89599999999999</v>
      </c>
    </row>
    <row r="9627" spans="1:7" ht="15" thickBot="1" x14ac:dyDescent="0.35">
      <c r="A9627" s="6">
        <v>186.4512</v>
      </c>
      <c r="B9627" s="19">
        <f>(A9627-G9627)/G9627</f>
        <v>-0.21329935359740762</v>
      </c>
      <c r="C9627" s="30" t="s">
        <v>118</v>
      </c>
      <c r="D9627" s="6">
        <v>1014687</v>
      </c>
      <c r="E9627" s="6">
        <v>1659</v>
      </c>
      <c r="F9627" s="7" t="s">
        <v>25</v>
      </c>
      <c r="G9627" s="6">
        <v>237.00399999999999</v>
      </c>
    </row>
    <row r="9628" spans="1:7" ht="15" thickBot="1" x14ac:dyDescent="0.35">
      <c r="A9628" s="6">
        <v>186.82040000000001</v>
      </c>
      <c r="B9628" s="19">
        <f>(A9628-G9628)/G9628</f>
        <v>-0.13029771481349056</v>
      </c>
      <c r="C9628" s="30" t="s">
        <v>92</v>
      </c>
      <c r="D9628" s="6">
        <v>1004403</v>
      </c>
      <c r="E9628" s="6">
        <v>1826</v>
      </c>
      <c r="F9628" s="7" t="s">
        <v>23</v>
      </c>
      <c r="G9628" s="6">
        <v>214.80959999999999</v>
      </c>
    </row>
    <row r="9629" spans="1:7" ht="15" thickBot="1" x14ac:dyDescent="0.35">
      <c r="A9629" s="6">
        <v>186.89940000000001</v>
      </c>
      <c r="B9629" s="19">
        <f>(A9629-G9629)/G9629</f>
        <v>48.813272921108748</v>
      </c>
      <c r="C9629" s="30" t="s">
        <v>115</v>
      </c>
      <c r="D9629" s="6">
        <v>1011345</v>
      </c>
      <c r="E9629" s="6">
        <v>243</v>
      </c>
      <c r="F9629" s="7" t="s">
        <v>27</v>
      </c>
      <c r="G9629" s="6">
        <v>3.7519999999999998</v>
      </c>
    </row>
    <row r="9630" spans="1:7" ht="15" thickBot="1" x14ac:dyDescent="0.35">
      <c r="A9630" s="6">
        <v>186.89940000000001</v>
      </c>
      <c r="B9630" s="19">
        <f>(A9630-G9630)/G9630</f>
        <v>9.0700107758620696</v>
      </c>
      <c r="C9630" s="30" t="s">
        <v>123</v>
      </c>
      <c r="D9630" s="6">
        <v>1006856</v>
      </c>
      <c r="E9630" s="6">
        <v>1455</v>
      </c>
      <c r="F9630" s="7" t="s">
        <v>23</v>
      </c>
      <c r="G9630" s="6">
        <v>18.559999999999999</v>
      </c>
    </row>
    <row r="9631" spans="1:7" ht="15" thickBot="1" x14ac:dyDescent="0.35">
      <c r="A9631" s="6">
        <v>186.89940000000001</v>
      </c>
      <c r="B9631" s="19">
        <f>(A9631-G9631)/G9631</f>
        <v>8.6379641089108929</v>
      </c>
      <c r="C9631" s="30" t="s">
        <v>170</v>
      </c>
      <c r="D9631" s="6">
        <v>1007731</v>
      </c>
      <c r="E9631" s="6">
        <v>2226</v>
      </c>
      <c r="F9631" s="7" t="s">
        <v>27</v>
      </c>
      <c r="G9631" s="6">
        <v>19.391999999999999</v>
      </c>
    </row>
    <row r="9632" spans="1:7" ht="15" thickBot="1" x14ac:dyDescent="0.35">
      <c r="A9632" s="6">
        <v>186.89940000000001</v>
      </c>
      <c r="B9632" s="19">
        <f>(A9632-G9632)/G9632</f>
        <v>8.1152653140850575</v>
      </c>
      <c r="C9632" s="30" t="s">
        <v>195</v>
      </c>
      <c r="D9632" s="6">
        <v>1007839</v>
      </c>
      <c r="E9632" s="6">
        <v>1995</v>
      </c>
      <c r="F9632" s="7" t="s">
        <v>31</v>
      </c>
      <c r="G9632" s="6">
        <v>20.504000000000001</v>
      </c>
    </row>
    <row r="9633" spans="1:7" ht="15" thickBot="1" x14ac:dyDescent="0.35">
      <c r="A9633" s="6">
        <v>186.89940000000001</v>
      </c>
      <c r="B9633" s="19">
        <f>(A9633-G9633)/G9633</f>
        <v>6.9816962760505641</v>
      </c>
      <c r="C9633" s="30" t="s">
        <v>167</v>
      </c>
      <c r="D9633" s="6">
        <v>1007733</v>
      </c>
      <c r="E9633" s="6">
        <v>1071</v>
      </c>
      <c r="F9633" s="7" t="s">
        <v>23</v>
      </c>
      <c r="G9633" s="6">
        <v>23.416</v>
      </c>
    </row>
    <row r="9634" spans="1:7" ht="15" thickBot="1" x14ac:dyDescent="0.35">
      <c r="A9634" s="6">
        <v>186.89940000000001</v>
      </c>
      <c r="B9634" s="19">
        <f>(A9634-G9634)/G9634</f>
        <v>5.8321172686065221</v>
      </c>
      <c r="C9634" s="30" t="s">
        <v>79</v>
      </c>
      <c r="D9634" s="6">
        <v>1011897</v>
      </c>
      <c r="E9634" s="6">
        <v>2556</v>
      </c>
      <c r="F9634" s="7" t="s">
        <v>35</v>
      </c>
      <c r="G9634" s="6">
        <v>27.356000000000002</v>
      </c>
    </row>
    <row r="9635" spans="1:7" ht="15" thickBot="1" x14ac:dyDescent="0.35">
      <c r="A9635" s="6">
        <v>186.89940000000001</v>
      </c>
      <c r="B9635" s="19">
        <f>(A9635-G9635)/G9635</f>
        <v>4.8677445686299139</v>
      </c>
      <c r="C9635" s="30" t="s">
        <v>173</v>
      </c>
      <c r="D9635" s="6">
        <v>1011133</v>
      </c>
      <c r="E9635" s="6">
        <v>1481</v>
      </c>
      <c r="F9635" s="7" t="s">
        <v>19</v>
      </c>
      <c r="G9635" s="6">
        <v>31.852</v>
      </c>
    </row>
    <row r="9636" spans="1:7" ht="15" thickBot="1" x14ac:dyDescent="0.35">
      <c r="A9636" s="6">
        <v>186.89940000000001</v>
      </c>
      <c r="B9636" s="19">
        <f>(A9636-G9636)/G9636</f>
        <v>2.5884225481913834</v>
      </c>
      <c r="C9636" s="30" t="s">
        <v>257</v>
      </c>
      <c r="D9636" s="6">
        <v>1010176</v>
      </c>
      <c r="E9636" s="6">
        <v>812</v>
      </c>
      <c r="F9636" s="7" t="s">
        <v>19</v>
      </c>
      <c r="G9636" s="6">
        <v>52.084000000000003</v>
      </c>
    </row>
    <row r="9637" spans="1:7" ht="15" thickBot="1" x14ac:dyDescent="0.35">
      <c r="A9637" s="6">
        <v>186.89940000000001</v>
      </c>
      <c r="B9637" s="19">
        <f>(A9637-G9637)/G9637</f>
        <v>2.1174839871897522</v>
      </c>
      <c r="C9637" s="30" t="s">
        <v>103</v>
      </c>
      <c r="D9637" s="6">
        <v>1017338</v>
      </c>
      <c r="E9637" s="6">
        <v>2369</v>
      </c>
      <c r="F9637" s="7" t="s">
        <v>35</v>
      </c>
      <c r="G9637" s="6">
        <v>59.951999999999998</v>
      </c>
    </row>
    <row r="9638" spans="1:7" ht="15" thickBot="1" x14ac:dyDescent="0.35">
      <c r="A9638" s="6">
        <v>186.89940000000001</v>
      </c>
      <c r="B9638" s="19">
        <f>(A9638-G9638)/G9638</f>
        <v>1.2986594185074039</v>
      </c>
      <c r="C9638" s="30" t="s">
        <v>74</v>
      </c>
      <c r="D9638" s="6">
        <v>1015720</v>
      </c>
      <c r="E9638" s="6">
        <v>2661</v>
      </c>
      <c r="F9638" s="7" t="s">
        <v>17</v>
      </c>
      <c r="G9638" s="6">
        <v>81.308000000000007</v>
      </c>
    </row>
    <row r="9639" spans="1:7" ht="15" thickBot="1" x14ac:dyDescent="0.35">
      <c r="A9639" s="6">
        <v>186.89940000000001</v>
      </c>
      <c r="B9639" s="19">
        <f>(A9639-G9639)/G9639</f>
        <v>1.044314403220161</v>
      </c>
      <c r="C9639" s="30" t="s">
        <v>220</v>
      </c>
      <c r="D9639" s="6">
        <v>1016038</v>
      </c>
      <c r="E9639" s="6">
        <v>2768</v>
      </c>
      <c r="F9639" s="7" t="s">
        <v>35</v>
      </c>
      <c r="G9639" s="6">
        <v>91.424000000000007</v>
      </c>
    </row>
    <row r="9640" spans="1:7" ht="15" thickBot="1" x14ac:dyDescent="0.35">
      <c r="A9640" s="6">
        <v>186.89940000000001</v>
      </c>
      <c r="B9640" s="19">
        <f>(A9640-G9640)/G9640</f>
        <v>0.74411534154535297</v>
      </c>
      <c r="C9640" s="30" t="s">
        <v>321</v>
      </c>
      <c r="D9640" s="6">
        <v>1013904</v>
      </c>
      <c r="E9640" s="6">
        <v>403</v>
      </c>
      <c r="F9640" s="7" t="s">
        <v>19</v>
      </c>
      <c r="G9640" s="6">
        <v>107.16</v>
      </c>
    </row>
    <row r="9641" spans="1:7" ht="15" thickBot="1" x14ac:dyDescent="0.35">
      <c r="A9641" s="6">
        <v>186.89940000000001</v>
      </c>
      <c r="B9641" s="19">
        <f>(A9641-G9641)/G9641</f>
        <v>0.69090761046574767</v>
      </c>
      <c r="C9641" s="30" t="s">
        <v>287</v>
      </c>
      <c r="D9641" s="6">
        <v>1014221</v>
      </c>
      <c r="E9641" s="6">
        <v>1155</v>
      </c>
      <c r="F9641" s="7" t="s">
        <v>27</v>
      </c>
      <c r="G9641" s="6">
        <v>110.532</v>
      </c>
    </row>
    <row r="9642" spans="1:7" ht="15" thickBot="1" x14ac:dyDescent="0.35">
      <c r="A9642" s="6">
        <v>186.89940000000001</v>
      </c>
      <c r="B9642" s="19">
        <f>(A9642-G9642)/G9642</f>
        <v>0.44721706002601752</v>
      </c>
      <c r="C9642" s="30" t="s">
        <v>387</v>
      </c>
      <c r="D9642" s="6">
        <v>1008871</v>
      </c>
      <c r="E9642" s="6">
        <v>2047</v>
      </c>
      <c r="F9642" s="7" t="s">
        <v>21</v>
      </c>
      <c r="G9642" s="6">
        <v>129.14400000000001</v>
      </c>
    </row>
    <row r="9643" spans="1:7" ht="15" thickBot="1" x14ac:dyDescent="0.35">
      <c r="A9643" s="6">
        <v>186.89940000000001</v>
      </c>
      <c r="B9643" s="19">
        <f>(A9643-G9643)/G9643</f>
        <v>0.31615588293287533</v>
      </c>
      <c r="C9643" s="30" t="s">
        <v>312</v>
      </c>
      <c r="D9643" s="6">
        <v>1018844</v>
      </c>
      <c r="E9643" s="6">
        <v>2605</v>
      </c>
      <c r="F9643" s="7" t="s">
        <v>21</v>
      </c>
      <c r="G9643" s="6">
        <v>142.00399999999999</v>
      </c>
    </row>
    <row r="9644" spans="1:7" ht="15" thickBot="1" x14ac:dyDescent="0.35">
      <c r="A9644" s="6">
        <v>186.89940000000001</v>
      </c>
      <c r="B9644" s="19">
        <f>(A9644-G9644)/G9644</f>
        <v>0.14409524975514201</v>
      </c>
      <c r="C9644" s="30" t="s">
        <v>28</v>
      </c>
      <c r="D9644" s="6">
        <v>1011396</v>
      </c>
      <c r="E9644" s="6">
        <v>607</v>
      </c>
      <c r="F9644" s="7" t="s">
        <v>35</v>
      </c>
      <c r="G9644" s="6">
        <v>163.36000000000001</v>
      </c>
    </row>
    <row r="9645" spans="1:7" ht="15" thickBot="1" x14ac:dyDescent="0.35">
      <c r="A9645" s="6">
        <v>186.89940000000001</v>
      </c>
      <c r="B9645" s="19">
        <f>(A9645-G9645)/G9645</f>
        <v>5.6836379263548356E-2</v>
      </c>
      <c r="C9645" s="30" t="s">
        <v>253</v>
      </c>
      <c r="D9645" s="6">
        <v>1013783</v>
      </c>
      <c r="E9645" s="6">
        <v>1697</v>
      </c>
      <c r="F9645" s="7" t="s">
        <v>27</v>
      </c>
      <c r="G9645" s="6">
        <v>176.84800000000001</v>
      </c>
    </row>
    <row r="9646" spans="1:7" ht="15" thickBot="1" x14ac:dyDescent="0.35">
      <c r="A9646" s="6">
        <v>186.89940000000001</v>
      </c>
      <c r="B9646" s="19">
        <f>(A9646-G9646)/G9646</f>
        <v>-6.7610200945862273E-2</v>
      </c>
      <c r="C9646" s="30" t="s">
        <v>361</v>
      </c>
      <c r="D9646" s="6">
        <v>1009552</v>
      </c>
      <c r="E9646" s="6">
        <v>592</v>
      </c>
      <c r="F9646" s="7" t="s">
        <v>27</v>
      </c>
      <c r="G9646" s="6">
        <v>200.452</v>
      </c>
    </row>
    <row r="9647" spans="1:7" ht="15" thickBot="1" x14ac:dyDescent="0.35">
      <c r="A9647" s="6">
        <v>186.89940000000001</v>
      </c>
      <c r="B9647" s="19">
        <f>(A9647-G9647)/G9647</f>
        <v>-7.7950666008879996E-2</v>
      </c>
      <c r="C9647" s="30" t="s">
        <v>255</v>
      </c>
      <c r="D9647" s="6">
        <v>1009514</v>
      </c>
      <c r="E9647" s="6">
        <v>945</v>
      </c>
      <c r="F9647" s="7" t="s">
        <v>19</v>
      </c>
      <c r="G9647" s="6">
        <v>202.7</v>
      </c>
    </row>
    <row r="9648" spans="1:7" ht="15" thickBot="1" x14ac:dyDescent="0.35">
      <c r="A9648" s="6">
        <v>186.89940000000001</v>
      </c>
      <c r="B9648" s="19">
        <f>(A9648-G9648)/G9648</f>
        <v>-7.7950666008879996E-2</v>
      </c>
      <c r="C9648" s="30" t="s">
        <v>38</v>
      </c>
      <c r="D9648" s="6">
        <v>1013385</v>
      </c>
      <c r="E9648" s="6">
        <v>571</v>
      </c>
      <c r="F9648" s="7" t="s">
        <v>21</v>
      </c>
      <c r="G9648" s="6">
        <v>202.7</v>
      </c>
    </row>
    <row r="9649" spans="1:7" ht="15" thickBot="1" x14ac:dyDescent="0.35">
      <c r="A9649" s="6">
        <v>186.89940000000001</v>
      </c>
      <c r="B9649" s="19">
        <f>(A9649-G9649)/G9649</f>
        <v>-0.13547745480785231</v>
      </c>
      <c r="C9649" s="30" t="s">
        <v>105</v>
      </c>
      <c r="D9649" s="6">
        <v>1012848</v>
      </c>
      <c r="E9649" s="6">
        <v>288</v>
      </c>
      <c r="F9649" s="7" t="s">
        <v>23</v>
      </c>
      <c r="G9649" s="6">
        <v>216.18799999999999</v>
      </c>
    </row>
    <row r="9650" spans="1:7" ht="15" thickBot="1" x14ac:dyDescent="0.35">
      <c r="A9650" s="6">
        <v>186.89940000000001</v>
      </c>
      <c r="B9650" s="19">
        <f>(A9650-G9650)/G9650</f>
        <v>-0.14875478229185637</v>
      </c>
      <c r="C9650" s="30" t="s">
        <v>75</v>
      </c>
      <c r="D9650" s="6">
        <v>1017544</v>
      </c>
      <c r="E9650" s="6">
        <v>2020</v>
      </c>
      <c r="F9650" s="7" t="s">
        <v>23</v>
      </c>
      <c r="G9650" s="6">
        <v>219.56</v>
      </c>
    </row>
    <row r="9651" spans="1:7" ht="15" thickBot="1" x14ac:dyDescent="0.35">
      <c r="A9651" s="6">
        <v>186.89940000000001</v>
      </c>
      <c r="B9651" s="19">
        <f>(A9651-G9651)/G9651</f>
        <v>-0.22057700006672443</v>
      </c>
      <c r="C9651" s="30" t="s">
        <v>129</v>
      </c>
      <c r="D9651" s="6">
        <v>1016667</v>
      </c>
      <c r="E9651" s="6">
        <v>877</v>
      </c>
      <c r="F9651" s="7" t="s">
        <v>35</v>
      </c>
      <c r="G9651" s="6">
        <v>239.792</v>
      </c>
    </row>
    <row r="9652" spans="1:7" ht="15" thickBot="1" x14ac:dyDescent="0.35">
      <c r="A9652" s="6">
        <v>186.89940000000001</v>
      </c>
      <c r="B9652" s="19">
        <f>(A9652-G9652)/G9652</f>
        <v>-0.2313854024444407</v>
      </c>
      <c r="C9652" s="30" t="s">
        <v>345</v>
      </c>
      <c r="D9652" s="6">
        <v>1018334</v>
      </c>
      <c r="E9652" s="6">
        <v>1870</v>
      </c>
      <c r="F9652" s="7" t="s">
        <v>35</v>
      </c>
      <c r="G9652" s="6">
        <v>243.16399999999999</v>
      </c>
    </row>
    <row r="9653" spans="1:7" ht="15" thickBot="1" x14ac:dyDescent="0.35">
      <c r="A9653" s="6">
        <v>187.04920000000001</v>
      </c>
      <c r="B9653" s="19">
        <f>(A9653-G9653)/G9653</f>
        <v>0.56806811170426819</v>
      </c>
      <c r="C9653" s="30" t="s">
        <v>47</v>
      </c>
      <c r="D9653" s="6">
        <v>1003434</v>
      </c>
      <c r="E9653" s="6">
        <v>110</v>
      </c>
      <c r="F9653" s="7" t="s">
        <v>31</v>
      </c>
      <c r="G9653" s="6">
        <v>119.2864</v>
      </c>
    </row>
    <row r="9654" spans="1:7" ht="15" thickBot="1" x14ac:dyDescent="0.35">
      <c r="A9654" s="6">
        <v>187.18177919999999</v>
      </c>
      <c r="B9654" s="19">
        <f>(A9654-G9654)/G9654</f>
        <v>-0.81112870206827425</v>
      </c>
      <c r="C9654" s="30" t="s">
        <v>44</v>
      </c>
      <c r="D9654" s="6">
        <v>1000039</v>
      </c>
      <c r="E9654" s="6">
        <v>39</v>
      </c>
      <c r="F9654" s="7" t="s">
        <v>23</v>
      </c>
      <c r="G9654" s="6">
        <v>991.05465600000002</v>
      </c>
    </row>
    <row r="9655" spans="1:7" ht="15" thickBot="1" x14ac:dyDescent="0.35">
      <c r="A9655" s="6">
        <v>187.3476</v>
      </c>
      <c r="B9655" s="19">
        <f>(A9655-G9655)/G9655</f>
        <v>20.318570778334092</v>
      </c>
      <c r="C9655" s="30" t="s">
        <v>359</v>
      </c>
      <c r="D9655" s="6">
        <v>1017400</v>
      </c>
      <c r="E9655" s="6">
        <v>812</v>
      </c>
      <c r="F9655" s="7" t="s">
        <v>23</v>
      </c>
      <c r="G9655" s="6">
        <v>8.7880000000000003</v>
      </c>
    </row>
    <row r="9656" spans="1:7" ht="15" thickBot="1" x14ac:dyDescent="0.35">
      <c r="A9656" s="6">
        <v>187.3476</v>
      </c>
      <c r="B9656" s="19">
        <f>(A9656-G9656)/G9656</f>
        <v>3.2938118811881187</v>
      </c>
      <c r="C9656" s="30" t="s">
        <v>116</v>
      </c>
      <c r="D9656" s="6">
        <v>1011270</v>
      </c>
      <c r="E9656" s="6">
        <v>1132</v>
      </c>
      <c r="F9656" s="7" t="s">
        <v>35</v>
      </c>
      <c r="G9656" s="6">
        <v>43.631999999999998</v>
      </c>
    </row>
    <row r="9657" spans="1:7" ht="15" thickBot="1" x14ac:dyDescent="0.35">
      <c r="A9657" s="6">
        <v>187.3476</v>
      </c>
      <c r="B9657" s="19">
        <f>(A9657-G9657)/G9657</f>
        <v>2.8447627647348543</v>
      </c>
      <c r="C9657" s="30" t="s">
        <v>188</v>
      </c>
      <c r="D9657" s="6">
        <v>1006316</v>
      </c>
      <c r="E9657" s="6">
        <v>109</v>
      </c>
      <c r="F9657" s="7" t="s">
        <v>31</v>
      </c>
      <c r="G9657" s="6">
        <v>48.728000000000002</v>
      </c>
    </row>
    <row r="9658" spans="1:7" ht="15" thickBot="1" x14ac:dyDescent="0.35">
      <c r="A9658" s="6">
        <v>187.3476</v>
      </c>
      <c r="B9658" s="19">
        <f>(A9658-G9658)/G9658</f>
        <v>2.2798949579831933</v>
      </c>
      <c r="C9658" s="30" t="s">
        <v>73</v>
      </c>
      <c r="D9658" s="6">
        <v>1017991</v>
      </c>
      <c r="E9658" s="6">
        <v>1085</v>
      </c>
      <c r="F9658" s="7" t="s">
        <v>21</v>
      </c>
      <c r="G9658" s="6">
        <v>57.12</v>
      </c>
    </row>
    <row r="9659" spans="1:7" ht="15" thickBot="1" x14ac:dyDescent="0.35">
      <c r="A9659" s="6">
        <v>187.3476</v>
      </c>
      <c r="B9659" s="19">
        <f>(A9659-G9659)/G9659</f>
        <v>2.2165991346748162</v>
      </c>
      <c r="C9659" s="30" t="s">
        <v>230</v>
      </c>
      <c r="D9659" s="6">
        <v>1017399</v>
      </c>
      <c r="E9659" s="6">
        <v>2667</v>
      </c>
      <c r="F9659" s="7" t="s">
        <v>21</v>
      </c>
      <c r="G9659" s="6">
        <v>58.244</v>
      </c>
    </row>
    <row r="9660" spans="1:7" ht="15" thickBot="1" x14ac:dyDescent="0.35">
      <c r="A9660" s="6">
        <v>187.3476</v>
      </c>
      <c r="B9660" s="19">
        <f>(A9660-G9660)/G9660</f>
        <v>1.9317038057085627</v>
      </c>
      <c r="C9660" s="30" t="s">
        <v>192</v>
      </c>
      <c r="D9660" s="6">
        <v>1006282</v>
      </c>
      <c r="E9660" s="6">
        <v>1792</v>
      </c>
      <c r="F9660" s="7" t="s">
        <v>17</v>
      </c>
      <c r="G9660" s="6">
        <v>63.904000000000003</v>
      </c>
    </row>
    <row r="9661" spans="1:7" ht="15" thickBot="1" x14ac:dyDescent="0.35">
      <c r="A9661" s="6">
        <v>187.3476</v>
      </c>
      <c r="B9661" s="19">
        <f>(A9661-G9661)/G9661</f>
        <v>1.8600940400586221</v>
      </c>
      <c r="C9661" s="30" t="s">
        <v>34</v>
      </c>
      <c r="D9661" s="6">
        <v>1006727</v>
      </c>
      <c r="E9661" s="6">
        <v>1140</v>
      </c>
      <c r="F9661" s="7" t="s">
        <v>35</v>
      </c>
      <c r="G9661" s="6">
        <v>65.504000000000005</v>
      </c>
    </row>
    <row r="9662" spans="1:7" ht="15" thickBot="1" x14ac:dyDescent="0.35">
      <c r="A9662" s="6">
        <v>187.3476</v>
      </c>
      <c r="B9662" s="19">
        <f>(A9662-G9662)/G9662</f>
        <v>1.6117715942675515</v>
      </c>
      <c r="C9662" s="30" t="s">
        <v>129</v>
      </c>
      <c r="D9662" s="6">
        <v>1010766</v>
      </c>
      <c r="E9662" s="6">
        <v>2155</v>
      </c>
      <c r="F9662" s="7" t="s">
        <v>21</v>
      </c>
      <c r="G9662" s="6">
        <v>71.731999999999999</v>
      </c>
    </row>
    <row r="9663" spans="1:7" ht="15" thickBot="1" x14ac:dyDescent="0.35">
      <c r="A9663" s="6">
        <v>187.3476</v>
      </c>
      <c r="B9663" s="19">
        <f>(A9663-G9663)/G9663</f>
        <v>0.87662873627694538</v>
      </c>
      <c r="C9663" s="30" t="s">
        <v>262</v>
      </c>
      <c r="D9663" s="6">
        <v>1017009</v>
      </c>
      <c r="E9663" s="6">
        <v>4</v>
      </c>
      <c r="F9663" s="7" t="s">
        <v>35</v>
      </c>
      <c r="G9663" s="6">
        <v>99.831999999999994</v>
      </c>
    </row>
    <row r="9664" spans="1:7" ht="15" thickBot="1" x14ac:dyDescent="0.35">
      <c r="A9664" s="6">
        <v>187.3476</v>
      </c>
      <c r="B9664" s="19">
        <f>(A9664-G9664)/G9664</f>
        <v>0.72156509593472029</v>
      </c>
      <c r="C9664" s="30" t="s">
        <v>283</v>
      </c>
      <c r="D9664" s="6">
        <v>1012586</v>
      </c>
      <c r="E9664" s="6">
        <v>870</v>
      </c>
      <c r="F9664" s="7" t="s">
        <v>23</v>
      </c>
      <c r="G9664" s="6">
        <v>108.824</v>
      </c>
    </row>
    <row r="9665" spans="1:7" ht="15" thickBot="1" x14ac:dyDescent="0.35">
      <c r="A9665" s="6">
        <v>187.3476</v>
      </c>
      <c r="B9665" s="19">
        <f>(A9665-G9665)/G9665</f>
        <v>0.45167679147036932</v>
      </c>
      <c r="C9665" s="30" t="s">
        <v>251</v>
      </c>
      <c r="D9665" s="6">
        <v>1010430</v>
      </c>
      <c r="E9665" s="6">
        <v>2504</v>
      </c>
      <c r="F9665" s="7" t="s">
        <v>31</v>
      </c>
      <c r="G9665" s="6">
        <v>129.05600000000001</v>
      </c>
    </row>
    <row r="9666" spans="1:7" ht="15" thickBot="1" x14ac:dyDescent="0.35">
      <c r="A9666" s="6">
        <v>187.3476</v>
      </c>
      <c r="B9666" s="19">
        <f>(A9666-G9666)/G9666</f>
        <v>0.42682324986291353</v>
      </c>
      <c r="C9666" s="30" t="s">
        <v>104</v>
      </c>
      <c r="D9666" s="6">
        <v>1017681</v>
      </c>
      <c r="E9666" s="6">
        <v>1177</v>
      </c>
      <c r="F9666" s="7" t="s">
        <v>35</v>
      </c>
      <c r="G9666" s="6">
        <v>131.304</v>
      </c>
    </row>
    <row r="9667" spans="1:7" ht="15" thickBot="1" x14ac:dyDescent="0.35">
      <c r="A9667" s="6">
        <v>187.3476</v>
      </c>
      <c r="B9667" s="19">
        <f>(A9667-G9667)/G9667</f>
        <v>0.1921122960625111</v>
      </c>
      <c r="C9667" s="30" t="s">
        <v>195</v>
      </c>
      <c r="D9667" s="6">
        <v>1015544</v>
      </c>
      <c r="E9667" s="6">
        <v>1247</v>
      </c>
      <c r="F9667" s="7" t="s">
        <v>17</v>
      </c>
      <c r="G9667" s="6">
        <v>157.15600000000001</v>
      </c>
    </row>
    <row r="9668" spans="1:7" ht="15" thickBot="1" x14ac:dyDescent="0.35">
      <c r="A9668" s="6">
        <v>187.3476</v>
      </c>
      <c r="B9668" s="19">
        <f>(A9668-G9668)/G9668</f>
        <v>1.746355875133054E-2</v>
      </c>
      <c r="C9668" s="30" t="s">
        <v>271</v>
      </c>
      <c r="D9668" s="6">
        <v>1017147</v>
      </c>
      <c r="E9668" s="6">
        <v>387</v>
      </c>
      <c r="F9668" s="7" t="s">
        <v>35</v>
      </c>
      <c r="G9668" s="6">
        <v>184.13200000000001</v>
      </c>
    </row>
    <row r="9669" spans="1:7" ht="15" thickBot="1" x14ac:dyDescent="0.35">
      <c r="A9669" s="6">
        <v>187.3476</v>
      </c>
      <c r="B9669" s="19">
        <f>(A9669-G9669)/G9669</f>
        <v>-0.14443774660236738</v>
      </c>
      <c r="C9669" s="30" t="s">
        <v>123</v>
      </c>
      <c r="D9669" s="6">
        <v>1015145</v>
      </c>
      <c r="E9669" s="6">
        <v>1829</v>
      </c>
      <c r="F9669" s="7" t="s">
        <v>17</v>
      </c>
      <c r="G9669" s="6">
        <v>218.976</v>
      </c>
    </row>
    <row r="9670" spans="1:7" ht="15" thickBot="1" x14ac:dyDescent="0.35">
      <c r="A9670" s="6">
        <v>187.3476</v>
      </c>
      <c r="B9670" s="19">
        <f>(A9670-G9670)/G9670</f>
        <v>-0.17411260601999609</v>
      </c>
      <c r="C9670" s="30" t="s">
        <v>341</v>
      </c>
      <c r="D9670" s="6">
        <v>1019233</v>
      </c>
      <c r="E9670" s="6">
        <v>1884</v>
      </c>
      <c r="F9670" s="7" t="s">
        <v>19</v>
      </c>
      <c r="G9670" s="6">
        <v>226.84399999999999</v>
      </c>
    </row>
    <row r="9671" spans="1:7" ht="15" thickBot="1" x14ac:dyDescent="0.35">
      <c r="A9671" s="6">
        <v>187.66592</v>
      </c>
      <c r="B9671" s="19">
        <f>(A9671-G9671)/G9671</f>
        <v>0.15403203589279382</v>
      </c>
      <c r="C9671" s="30" t="s">
        <v>343</v>
      </c>
      <c r="D9671" s="6">
        <v>1001738</v>
      </c>
      <c r="E9671" s="6">
        <v>1738</v>
      </c>
      <c r="F9671" s="7" t="s">
        <v>21</v>
      </c>
      <c r="G9671" s="6">
        <v>162.61760000000001</v>
      </c>
    </row>
    <row r="9672" spans="1:7" ht="15" thickBot="1" x14ac:dyDescent="0.35">
      <c r="A9672" s="6">
        <v>187.79580000000001</v>
      </c>
      <c r="B9672" s="19">
        <f>(A9672-G9672)/G9672</f>
        <v>0.18244427653947878</v>
      </c>
      <c r="C9672" s="30" t="s">
        <v>77</v>
      </c>
      <c r="D9672" s="6">
        <v>1013807</v>
      </c>
      <c r="E9672" s="6">
        <v>566</v>
      </c>
      <c r="F9672" s="7" t="s">
        <v>21</v>
      </c>
      <c r="G9672" s="6">
        <v>158.82</v>
      </c>
    </row>
    <row r="9673" spans="1:7" ht="15" thickBot="1" x14ac:dyDescent="0.35">
      <c r="A9673" s="6">
        <v>187.79580000000001</v>
      </c>
      <c r="B9673" s="19">
        <f>(A9673-G9673)/G9673</f>
        <v>0.18244427653947878</v>
      </c>
      <c r="C9673" s="30" t="s">
        <v>309</v>
      </c>
      <c r="D9673" s="6">
        <v>1016990</v>
      </c>
      <c r="E9673" s="6">
        <v>1473</v>
      </c>
      <c r="F9673" s="7" t="s">
        <v>21</v>
      </c>
      <c r="G9673" s="6">
        <v>158.82</v>
      </c>
    </row>
    <row r="9674" spans="1:7" ht="15" thickBot="1" x14ac:dyDescent="0.35">
      <c r="A9674" s="6">
        <v>187.79580000000001</v>
      </c>
      <c r="B9674" s="19">
        <f>(A9674-G9674)/G9674</f>
        <v>54.958224076281297</v>
      </c>
      <c r="C9674" s="30" t="s">
        <v>358</v>
      </c>
      <c r="D9674" s="6">
        <v>1007138</v>
      </c>
      <c r="E9674" s="6">
        <v>209</v>
      </c>
      <c r="F9674" s="7" t="s">
        <v>25</v>
      </c>
      <c r="G9674" s="6">
        <v>3.3559999999999999</v>
      </c>
    </row>
    <row r="9675" spans="1:7" ht="15" thickBot="1" x14ac:dyDescent="0.35">
      <c r="A9675" s="6">
        <v>187.79580000000001</v>
      </c>
      <c r="B9675" s="19">
        <f>(A9675-G9675)/G9675</f>
        <v>49.646116504854369</v>
      </c>
      <c r="C9675" s="30" t="s">
        <v>179</v>
      </c>
      <c r="D9675" s="6">
        <v>1015552</v>
      </c>
      <c r="E9675" s="6">
        <v>1239</v>
      </c>
      <c r="F9675" s="7" t="s">
        <v>19</v>
      </c>
      <c r="G9675" s="6">
        <v>3.7080000000000002</v>
      </c>
    </row>
    <row r="9676" spans="1:7" ht="15" thickBot="1" x14ac:dyDescent="0.35">
      <c r="A9676" s="6">
        <v>187.79580000000001</v>
      </c>
      <c r="B9676" s="19">
        <f>(A9676-G9676)/G9676</f>
        <v>6.8444360902255639</v>
      </c>
      <c r="C9676" s="30" t="s">
        <v>218</v>
      </c>
      <c r="D9676" s="6">
        <v>1016570</v>
      </c>
      <c r="E9676" s="6">
        <v>2366</v>
      </c>
      <c r="F9676" s="7" t="s">
        <v>27</v>
      </c>
      <c r="G9676" s="6">
        <v>23.94</v>
      </c>
    </row>
    <row r="9677" spans="1:7" ht="15" thickBot="1" x14ac:dyDescent="0.35">
      <c r="A9677" s="6">
        <v>187.79580000000001</v>
      </c>
      <c r="B9677" s="19">
        <f>(A9677-G9677)/G9677</f>
        <v>5.1203167774736018</v>
      </c>
      <c r="C9677" s="30" t="s">
        <v>146</v>
      </c>
      <c r="D9677" s="6">
        <v>1013500</v>
      </c>
      <c r="E9677" s="6">
        <v>1737</v>
      </c>
      <c r="F9677" s="7" t="s">
        <v>31</v>
      </c>
      <c r="G9677" s="6">
        <v>30.684000000000001</v>
      </c>
    </row>
    <row r="9678" spans="1:7" ht="15" thickBot="1" x14ac:dyDescent="0.35">
      <c r="A9678" s="6">
        <v>187.79580000000001</v>
      </c>
      <c r="B9678" s="19">
        <f>(A9678-G9678)/G9678</f>
        <v>4.1728680035257826</v>
      </c>
      <c r="C9678" s="30" t="s">
        <v>188</v>
      </c>
      <c r="D9678" s="6">
        <v>1018631</v>
      </c>
      <c r="E9678" s="6">
        <v>1998</v>
      </c>
      <c r="F9678" s="7" t="s">
        <v>31</v>
      </c>
      <c r="G9678" s="6">
        <v>36.304000000000002</v>
      </c>
    </row>
    <row r="9679" spans="1:7" ht="15" thickBot="1" x14ac:dyDescent="0.35">
      <c r="A9679" s="6">
        <v>187.79580000000001</v>
      </c>
      <c r="B9679" s="19">
        <f>(A9679-G9679)/G9679</f>
        <v>1.8316616405307604</v>
      </c>
      <c r="C9679" s="30" t="s">
        <v>296</v>
      </c>
      <c r="D9679" s="6">
        <v>1008357</v>
      </c>
      <c r="E9679" s="6">
        <v>1530</v>
      </c>
      <c r="F9679" s="7" t="s">
        <v>19</v>
      </c>
      <c r="G9679" s="6">
        <v>66.319999999999993</v>
      </c>
    </row>
    <row r="9680" spans="1:7" ht="15" thickBot="1" x14ac:dyDescent="0.35">
      <c r="A9680" s="6">
        <v>187.79580000000001</v>
      </c>
      <c r="B9680" s="19">
        <f>(A9680-G9680)/G9680</f>
        <v>3.5829012686155556E-2</v>
      </c>
      <c r="C9680" s="30" t="s">
        <v>172</v>
      </c>
      <c r="D9680" s="6">
        <v>1010098</v>
      </c>
      <c r="E9680" s="6">
        <v>1710</v>
      </c>
      <c r="F9680" s="7" t="s">
        <v>31</v>
      </c>
      <c r="G9680" s="6">
        <v>181.3</v>
      </c>
    </row>
    <row r="9681" spans="1:7" ht="15" thickBot="1" x14ac:dyDescent="0.35">
      <c r="A9681" s="6">
        <v>187.79580000000001</v>
      </c>
      <c r="B9681" s="19">
        <f>(A9681-G9681)/G9681</f>
        <v>2.9446783317984514E-2</v>
      </c>
      <c r="C9681" s="30" t="s">
        <v>176</v>
      </c>
      <c r="D9681" s="6">
        <v>1010732</v>
      </c>
      <c r="E9681" s="6">
        <v>2153</v>
      </c>
      <c r="F9681" s="7" t="s">
        <v>25</v>
      </c>
      <c r="G9681" s="6">
        <v>182.42400000000001</v>
      </c>
    </row>
    <row r="9682" spans="1:7" ht="15" thickBot="1" x14ac:dyDescent="0.35">
      <c r="A9682" s="6">
        <v>187.79580000000001</v>
      </c>
      <c r="B9682" s="19">
        <f>(A9682-G9682)/G9682</f>
        <v>-1.8912734567643159E-2</v>
      </c>
      <c r="C9682" s="30" t="s">
        <v>130</v>
      </c>
      <c r="D9682" s="6">
        <v>1012955</v>
      </c>
      <c r="E9682" s="6">
        <v>253</v>
      </c>
      <c r="F9682" s="7" t="s">
        <v>35</v>
      </c>
      <c r="G9682" s="6">
        <v>191.416</v>
      </c>
    </row>
    <row r="9683" spans="1:7" ht="15" thickBot="1" x14ac:dyDescent="0.35">
      <c r="A9683" s="6">
        <v>187.79580000000001</v>
      </c>
      <c r="B9683" s="19">
        <f>(A9683-G9683)/G9683</f>
        <v>-8.8493796959636453E-2</v>
      </c>
      <c r="C9683" s="30" t="s">
        <v>193</v>
      </c>
      <c r="D9683" s="6">
        <v>1011887</v>
      </c>
      <c r="E9683" s="6">
        <v>1744</v>
      </c>
      <c r="F9683" s="7" t="s">
        <v>19</v>
      </c>
      <c r="G9683" s="6">
        <v>206.02799999999999</v>
      </c>
    </row>
    <row r="9684" spans="1:7" ht="15" thickBot="1" x14ac:dyDescent="0.35">
      <c r="A9684" s="6">
        <v>187.79580000000001</v>
      </c>
      <c r="B9684" s="19">
        <f>(A9684-G9684)/G9684</f>
        <v>-0.12202285222725051</v>
      </c>
      <c r="C9684" s="30" t="s">
        <v>139</v>
      </c>
      <c r="D9684" s="6">
        <v>1019524</v>
      </c>
      <c r="E9684" s="6">
        <v>491</v>
      </c>
      <c r="F9684" s="7" t="s">
        <v>35</v>
      </c>
      <c r="G9684" s="6">
        <v>213.89599999999999</v>
      </c>
    </row>
    <row r="9685" spans="1:7" ht="15" thickBot="1" x14ac:dyDescent="0.35">
      <c r="A9685" s="6">
        <v>187.79580000000001</v>
      </c>
      <c r="B9685" s="19">
        <f>(A9685-G9685)/G9685</f>
        <v>-0.1658561935896524</v>
      </c>
      <c r="C9685" s="30" t="s">
        <v>172</v>
      </c>
      <c r="D9685" s="6">
        <v>1019508</v>
      </c>
      <c r="E9685" s="6">
        <v>147</v>
      </c>
      <c r="F9685" s="7" t="s">
        <v>17</v>
      </c>
      <c r="G9685" s="6">
        <v>225.136</v>
      </c>
    </row>
    <row r="9686" spans="1:7" ht="15" thickBot="1" x14ac:dyDescent="0.35">
      <c r="A9686" s="6">
        <v>187.79580000000001</v>
      </c>
      <c r="B9686" s="19">
        <f>(A9686-G9686)/G9686</f>
        <v>-0.24158455027138795</v>
      </c>
      <c r="C9686" s="30" t="s">
        <v>239</v>
      </c>
      <c r="D9686" s="6">
        <v>1012906</v>
      </c>
      <c r="E9686" s="6">
        <v>1935</v>
      </c>
      <c r="F9686" s="7" t="s">
        <v>27</v>
      </c>
      <c r="G9686" s="6">
        <v>247.61600000000001</v>
      </c>
    </row>
    <row r="9687" spans="1:7" ht="15" thickBot="1" x14ac:dyDescent="0.35">
      <c r="A9687" s="6">
        <v>187.79580000000001</v>
      </c>
      <c r="B9687" s="19">
        <f>(A9687-G9687)/G9687</f>
        <v>0.30225646288694119</v>
      </c>
      <c r="C9687" s="30" t="s">
        <v>208</v>
      </c>
      <c r="D9687" s="6">
        <v>1015180</v>
      </c>
      <c r="E9687" s="6">
        <v>680</v>
      </c>
      <c r="F9687" s="7" t="s">
        <v>35</v>
      </c>
      <c r="G9687" s="6">
        <v>144.208</v>
      </c>
    </row>
    <row r="9688" spans="1:7" ht="15" thickBot="1" x14ac:dyDescent="0.35">
      <c r="A9688" s="6">
        <v>187.79580000000001</v>
      </c>
      <c r="B9688" s="19">
        <f>(A9688-G9688)/G9688</f>
        <v>0.14989223346151026</v>
      </c>
      <c r="C9688" s="30" t="s">
        <v>380</v>
      </c>
      <c r="D9688" s="6">
        <v>1017175</v>
      </c>
      <c r="E9688" s="6">
        <v>172</v>
      </c>
      <c r="F9688" s="7" t="s">
        <v>35</v>
      </c>
      <c r="G9688" s="6">
        <v>163.316</v>
      </c>
    </row>
    <row r="9689" spans="1:7" ht="15" thickBot="1" x14ac:dyDescent="0.35">
      <c r="A9689" s="6">
        <v>187.86143999999999</v>
      </c>
      <c r="B9689" s="19">
        <f>(A9689-G9689)/G9689</f>
        <v>0.46609145168943383</v>
      </c>
      <c r="C9689" s="30" t="s">
        <v>34</v>
      </c>
      <c r="D9689" s="6">
        <v>1001663</v>
      </c>
      <c r="E9689" s="6">
        <v>1663</v>
      </c>
      <c r="F9689" s="7" t="s">
        <v>23</v>
      </c>
      <c r="G9689" s="6">
        <v>128.13759999999999</v>
      </c>
    </row>
    <row r="9690" spans="1:7" ht="15" thickBot="1" x14ac:dyDescent="0.35">
      <c r="A9690" s="6">
        <v>187.88543999999999</v>
      </c>
      <c r="B9690" s="19">
        <f>(A9690-G9690)/G9690</f>
        <v>9.1956500976774471</v>
      </c>
      <c r="C9690" s="30" t="s">
        <v>162</v>
      </c>
      <c r="D9690" s="6">
        <v>1010349</v>
      </c>
      <c r="E9690" s="6">
        <v>2510</v>
      </c>
      <c r="F9690" s="7" t="s">
        <v>87</v>
      </c>
      <c r="G9690" s="6">
        <v>18.428000000000001</v>
      </c>
    </row>
    <row r="9691" spans="1:7" ht="15" thickBot="1" x14ac:dyDescent="0.35">
      <c r="A9691" s="6">
        <v>187.88543999999999</v>
      </c>
      <c r="B9691" s="19">
        <f>(A9691-G9691)/G9691</f>
        <v>1.0536621196222453</v>
      </c>
      <c r="C9691" s="30" t="s">
        <v>292</v>
      </c>
      <c r="D9691" s="6">
        <v>1011233</v>
      </c>
      <c r="E9691" s="6">
        <v>435</v>
      </c>
      <c r="F9691" s="7" t="s">
        <v>87</v>
      </c>
      <c r="G9691" s="6">
        <v>91.488</v>
      </c>
    </row>
    <row r="9692" spans="1:7" ht="15" thickBot="1" x14ac:dyDescent="0.35">
      <c r="A9692" s="6">
        <v>188.02368000000001</v>
      </c>
      <c r="B9692" s="19">
        <f>(A9692-G9692)/G9692</f>
        <v>-0.58587363455945818</v>
      </c>
      <c r="C9692" s="30" t="s">
        <v>182</v>
      </c>
      <c r="D9692" s="6">
        <v>1001054</v>
      </c>
      <c r="E9692" s="6">
        <v>1054</v>
      </c>
      <c r="F9692" s="7" t="s">
        <v>87</v>
      </c>
      <c r="G9692" s="6">
        <v>454.02489600000001</v>
      </c>
    </row>
    <row r="9693" spans="1:7" ht="15" thickBot="1" x14ac:dyDescent="0.35">
      <c r="A9693" s="6">
        <v>188.16095999999999</v>
      </c>
      <c r="B9693" s="19">
        <f>(A9693-G9693)/G9693</f>
        <v>-0.67517666321957948</v>
      </c>
      <c r="C9693" s="30" t="s">
        <v>316</v>
      </c>
      <c r="D9693" s="6">
        <v>1001261</v>
      </c>
      <c r="E9693" s="6">
        <v>1261</v>
      </c>
      <c r="F9693" s="7" t="s">
        <v>31</v>
      </c>
      <c r="G9693" s="6">
        <v>579.27167999999995</v>
      </c>
    </row>
    <row r="9694" spans="1:7" ht="15" thickBot="1" x14ac:dyDescent="0.35">
      <c r="A9694" s="6">
        <v>188.17760000000001</v>
      </c>
      <c r="B9694" s="19">
        <f>(A9694-G9694)/G9694</f>
        <v>-0.24658560959360423</v>
      </c>
      <c r="C9694" s="30" t="s">
        <v>113</v>
      </c>
      <c r="D9694" s="6">
        <v>1003709</v>
      </c>
      <c r="E9694" s="6">
        <v>1834</v>
      </c>
      <c r="F9694" s="7" t="s">
        <v>42</v>
      </c>
      <c r="G9694" s="6">
        <v>249.7664</v>
      </c>
    </row>
    <row r="9695" spans="1:7" ht="15" thickBot="1" x14ac:dyDescent="0.35">
      <c r="A9695" s="6">
        <v>188.23480000000001</v>
      </c>
      <c r="B9695" s="19">
        <f>(A9695-G9695)/G9695</f>
        <v>-0.2324515905947441</v>
      </c>
      <c r="C9695" s="30" t="s">
        <v>69</v>
      </c>
      <c r="D9695" s="6">
        <v>1004973</v>
      </c>
      <c r="E9695" s="6">
        <v>1954</v>
      </c>
      <c r="F9695" s="7" t="s">
        <v>35</v>
      </c>
      <c r="G9695" s="6">
        <v>245.24160000000001</v>
      </c>
    </row>
    <row r="9696" spans="1:7" ht="15" thickBot="1" x14ac:dyDescent="0.35">
      <c r="A9696" s="6">
        <v>188.244</v>
      </c>
      <c r="B9696" s="19">
        <f>(A9696-G9696)/G9696</f>
        <v>27.978448275862064</v>
      </c>
      <c r="C9696" s="30" t="s">
        <v>273</v>
      </c>
      <c r="D9696" s="6">
        <v>1009561</v>
      </c>
      <c r="E9696" s="6">
        <v>530</v>
      </c>
      <c r="F9696" s="7" t="s">
        <v>25</v>
      </c>
      <c r="G9696" s="6">
        <v>6.4960000000000004</v>
      </c>
    </row>
    <row r="9697" spans="1:7" ht="15" thickBot="1" x14ac:dyDescent="0.35">
      <c r="A9697" s="6">
        <v>188.244</v>
      </c>
      <c r="B9697" s="19">
        <f>(A9697-G9697)/G9697</f>
        <v>16.125545851528383</v>
      </c>
      <c r="C9697" s="30" t="s">
        <v>309</v>
      </c>
      <c r="D9697" s="6">
        <v>1014539</v>
      </c>
      <c r="E9697" s="6">
        <v>2687</v>
      </c>
      <c r="F9697" s="7" t="s">
        <v>42</v>
      </c>
      <c r="G9697" s="6">
        <v>10.992000000000001</v>
      </c>
    </row>
    <row r="9698" spans="1:7" ht="15" thickBot="1" x14ac:dyDescent="0.35">
      <c r="A9698" s="6">
        <v>188.244</v>
      </c>
      <c r="B9698" s="19">
        <f>(A9698-G9698)/G9698</f>
        <v>4.819339680969458</v>
      </c>
      <c r="C9698" s="30" t="s">
        <v>227</v>
      </c>
      <c r="D9698" s="6">
        <v>1010761</v>
      </c>
      <c r="E9698" s="6">
        <v>2120</v>
      </c>
      <c r="F9698" s="7" t="s">
        <v>19</v>
      </c>
      <c r="G9698" s="6">
        <v>32.347999999999999</v>
      </c>
    </row>
    <row r="9699" spans="1:7" ht="15" thickBot="1" x14ac:dyDescent="0.35">
      <c r="A9699" s="6">
        <v>188.244</v>
      </c>
      <c r="B9699" s="19">
        <f>(A9699-G9699)/G9699</f>
        <v>4.6239244741873797</v>
      </c>
      <c r="C9699" s="30" t="s">
        <v>206</v>
      </c>
      <c r="D9699" s="6">
        <v>1018261</v>
      </c>
      <c r="E9699" s="6">
        <v>1178</v>
      </c>
      <c r="F9699" s="7" t="s">
        <v>27</v>
      </c>
      <c r="G9699" s="6">
        <v>33.472000000000001</v>
      </c>
    </row>
    <row r="9700" spans="1:7" ht="15" thickBot="1" x14ac:dyDescent="0.35">
      <c r="A9700" s="6">
        <v>188.244</v>
      </c>
      <c r="B9700" s="19">
        <f>(A9700-G9700)/G9700</f>
        <v>3.9579646017699113</v>
      </c>
      <c r="C9700" s="30" t="s">
        <v>353</v>
      </c>
      <c r="D9700" s="6">
        <v>1013486</v>
      </c>
      <c r="E9700" s="6">
        <v>916</v>
      </c>
      <c r="F9700" s="7" t="s">
        <v>25</v>
      </c>
      <c r="G9700" s="6">
        <v>37.968000000000004</v>
      </c>
    </row>
    <row r="9701" spans="1:7" ht="15" thickBot="1" x14ac:dyDescent="0.35">
      <c r="A9701" s="6">
        <v>188.244</v>
      </c>
      <c r="B9701" s="19">
        <f>(A9701-G9701)/G9701</f>
        <v>3.4330256217030897</v>
      </c>
      <c r="C9701" s="30" t="s">
        <v>197</v>
      </c>
      <c r="D9701" s="6">
        <v>1010804</v>
      </c>
      <c r="E9701" s="6">
        <v>1898</v>
      </c>
      <c r="F9701" s="7" t="s">
        <v>31</v>
      </c>
      <c r="G9701" s="6">
        <v>42.463999999999999</v>
      </c>
    </row>
    <row r="9702" spans="1:7" ht="15" thickBot="1" x14ac:dyDescent="0.35">
      <c r="A9702" s="6">
        <v>188.244</v>
      </c>
      <c r="B9702" s="19">
        <f>(A9702-G9702)/G9702</f>
        <v>2.8205065757428156</v>
      </c>
      <c r="C9702" s="30" t="s">
        <v>214</v>
      </c>
      <c r="D9702" s="6">
        <v>1009027</v>
      </c>
      <c r="E9702" s="6">
        <v>130</v>
      </c>
      <c r="F9702" s="7" t="s">
        <v>25</v>
      </c>
      <c r="G9702" s="6">
        <v>49.271999999999998</v>
      </c>
    </row>
    <row r="9703" spans="1:7" ht="15" thickBot="1" x14ac:dyDescent="0.35">
      <c r="A9703" s="6">
        <v>188.244</v>
      </c>
      <c r="B9703" s="19">
        <f>(A9703-G9703)/G9703</f>
        <v>2.5531143827859575</v>
      </c>
      <c r="C9703" s="30" t="s">
        <v>207</v>
      </c>
      <c r="D9703" s="6">
        <v>1007432</v>
      </c>
      <c r="E9703" s="6">
        <v>1948</v>
      </c>
      <c r="F9703" s="7" t="s">
        <v>21</v>
      </c>
      <c r="G9703" s="6">
        <v>52.98</v>
      </c>
    </row>
    <row r="9704" spans="1:7" ht="15" thickBot="1" x14ac:dyDescent="0.35">
      <c r="A9704" s="6">
        <v>188.244</v>
      </c>
      <c r="B9704" s="19">
        <f>(A9704-G9704)/G9704</f>
        <v>2.4547790339157247</v>
      </c>
      <c r="C9704" s="30" t="s">
        <v>185</v>
      </c>
      <c r="D9704" s="6">
        <v>1006451</v>
      </c>
      <c r="E9704" s="6">
        <v>569</v>
      </c>
      <c r="F9704" s="7" t="s">
        <v>27</v>
      </c>
      <c r="G9704" s="6">
        <v>54.488</v>
      </c>
    </row>
    <row r="9705" spans="1:7" ht="15" thickBot="1" x14ac:dyDescent="0.35">
      <c r="A9705" s="6">
        <v>188.244</v>
      </c>
      <c r="B9705" s="19">
        <f>(A9705-G9705)/G9705</f>
        <v>1.6006299734748011</v>
      </c>
      <c r="C9705" s="30" t="s">
        <v>272</v>
      </c>
      <c r="D9705" s="6">
        <v>1006964</v>
      </c>
      <c r="E9705" s="6">
        <v>2579</v>
      </c>
      <c r="F9705" s="7" t="s">
        <v>35</v>
      </c>
      <c r="G9705" s="6">
        <v>72.384</v>
      </c>
    </row>
    <row r="9706" spans="1:7" ht="15" thickBot="1" x14ac:dyDescent="0.35">
      <c r="A9706" s="6">
        <v>188.244</v>
      </c>
      <c r="B9706" s="19">
        <f>(A9706-G9706)/G9706</f>
        <v>1.5853430753172555</v>
      </c>
      <c r="C9706" s="30" t="s">
        <v>73</v>
      </c>
      <c r="D9706" s="6">
        <v>1018289</v>
      </c>
      <c r="E9706" s="6">
        <v>88</v>
      </c>
      <c r="F9706" s="7" t="s">
        <v>25</v>
      </c>
      <c r="G9706" s="6">
        <v>72.811999999999998</v>
      </c>
    </row>
    <row r="9707" spans="1:7" ht="15" thickBot="1" x14ac:dyDescent="0.35">
      <c r="A9707" s="6">
        <v>188.244</v>
      </c>
      <c r="B9707" s="19">
        <f>(A9707-G9707)/G9707</f>
        <v>1.4349873234335384</v>
      </c>
      <c r="C9707" s="30" t="s">
        <v>307</v>
      </c>
      <c r="D9707" s="6">
        <v>1009658</v>
      </c>
      <c r="E9707" s="6">
        <v>1146</v>
      </c>
      <c r="F9707" s="7" t="s">
        <v>35</v>
      </c>
      <c r="G9707" s="6">
        <v>77.308000000000007</v>
      </c>
    </row>
    <row r="9708" spans="1:7" ht="15" thickBot="1" x14ac:dyDescent="0.35">
      <c r="A9708" s="6">
        <v>188.244</v>
      </c>
      <c r="B9708" s="19">
        <f>(A9708-G9708)/G9708</f>
        <v>1.2699691298475786</v>
      </c>
      <c r="C9708" s="30" t="s">
        <v>108</v>
      </c>
      <c r="D9708" s="6">
        <v>1018494</v>
      </c>
      <c r="E9708" s="6">
        <v>445</v>
      </c>
      <c r="F9708" s="7" t="s">
        <v>35</v>
      </c>
      <c r="G9708" s="6">
        <v>82.927999999999997</v>
      </c>
    </row>
    <row r="9709" spans="1:7" ht="15" thickBot="1" x14ac:dyDescent="0.35">
      <c r="A9709" s="6">
        <v>188.244</v>
      </c>
      <c r="B9709" s="19">
        <f>(A9709-G9709)/G9709</f>
        <v>1.1191966497050478</v>
      </c>
      <c r="C9709" s="30" t="s">
        <v>213</v>
      </c>
      <c r="D9709" s="6">
        <v>1007100</v>
      </c>
      <c r="E9709" s="6">
        <v>722</v>
      </c>
      <c r="F9709" s="7" t="s">
        <v>25</v>
      </c>
      <c r="G9709" s="6">
        <v>88.828000000000003</v>
      </c>
    </row>
    <row r="9710" spans="1:7" ht="15" thickBot="1" x14ac:dyDescent="0.35">
      <c r="A9710" s="6">
        <v>188.244</v>
      </c>
      <c r="B9710" s="19">
        <f>(A9710-G9710)/G9710</f>
        <v>0.95241453700630607</v>
      </c>
      <c r="C9710" s="30" t="s">
        <v>26</v>
      </c>
      <c r="D9710" s="6">
        <v>1012938</v>
      </c>
      <c r="E9710" s="6">
        <v>13</v>
      </c>
      <c r="F9710" s="7" t="s">
        <v>27</v>
      </c>
      <c r="G9710" s="6">
        <v>96.415999999999997</v>
      </c>
    </row>
    <row r="9711" spans="1:7" ht="15" thickBot="1" x14ac:dyDescent="0.35">
      <c r="A9711" s="6">
        <v>188.244</v>
      </c>
      <c r="B9711" s="19">
        <f>(A9711-G9711)/G9711</f>
        <v>0.78254611567743648</v>
      </c>
      <c r="C9711" s="30" t="s">
        <v>207</v>
      </c>
      <c r="D9711" s="6">
        <v>1006875</v>
      </c>
      <c r="E9711" s="6">
        <v>1761</v>
      </c>
      <c r="F9711" s="7" t="s">
        <v>31</v>
      </c>
      <c r="G9711" s="6">
        <v>105.604</v>
      </c>
    </row>
    <row r="9712" spans="1:7" ht="15" thickBot="1" x14ac:dyDescent="0.35">
      <c r="A9712" s="6">
        <v>188.244</v>
      </c>
      <c r="B9712" s="19">
        <f>(A9712-G9712)/G9712</f>
        <v>0.59837652413137243</v>
      </c>
      <c r="C9712" s="30" t="s">
        <v>342</v>
      </c>
      <c r="D9712" s="6">
        <v>1014357</v>
      </c>
      <c r="E9712" s="6">
        <v>2206</v>
      </c>
      <c r="F9712" s="7" t="s">
        <v>25</v>
      </c>
      <c r="G9712" s="6">
        <v>117.77200000000001</v>
      </c>
    </row>
    <row r="9713" spans="1:7" ht="15" thickBot="1" x14ac:dyDescent="0.35">
      <c r="A9713" s="6">
        <v>188.244</v>
      </c>
      <c r="B9713" s="19">
        <f>(A9713-G9713)/G9713</f>
        <v>0.53960153106291098</v>
      </c>
      <c r="C9713" s="30" t="s">
        <v>327</v>
      </c>
      <c r="D9713" s="6">
        <v>1015822</v>
      </c>
      <c r="E9713" s="6">
        <v>485</v>
      </c>
      <c r="F9713" s="7" t="s">
        <v>31</v>
      </c>
      <c r="G9713" s="6">
        <v>122.268</v>
      </c>
    </row>
    <row r="9714" spans="1:7" ht="15" thickBot="1" x14ac:dyDescent="0.35">
      <c r="A9714" s="6">
        <v>188.244</v>
      </c>
      <c r="B9714" s="19">
        <f>(A9714-G9714)/G9714</f>
        <v>0.53960153106291098</v>
      </c>
      <c r="C9714" s="30" t="s">
        <v>44</v>
      </c>
      <c r="D9714" s="6">
        <v>1019841</v>
      </c>
      <c r="E9714" s="6">
        <v>2395</v>
      </c>
      <c r="F9714" s="7" t="s">
        <v>23</v>
      </c>
      <c r="G9714" s="6">
        <v>122.268</v>
      </c>
    </row>
    <row r="9715" spans="1:7" ht="15" thickBot="1" x14ac:dyDescent="0.35">
      <c r="A9715" s="6">
        <v>188.244</v>
      </c>
      <c r="B9715" s="19">
        <f>(A9715-G9715)/G9715</f>
        <v>0.33151312811226796</v>
      </c>
      <c r="C9715" s="30" t="s">
        <v>384</v>
      </c>
      <c r="D9715" s="6">
        <v>1019837</v>
      </c>
      <c r="E9715" s="6">
        <v>1762</v>
      </c>
      <c r="F9715" s="7" t="s">
        <v>21</v>
      </c>
      <c r="G9715" s="6">
        <v>141.376</v>
      </c>
    </row>
    <row r="9716" spans="1:7" ht="15" thickBot="1" x14ac:dyDescent="0.35">
      <c r="A9716" s="6">
        <v>188.244</v>
      </c>
      <c r="B9716" s="19">
        <f>(A9716-G9716)/G9716</f>
        <v>0.15436126373626372</v>
      </c>
      <c r="C9716" s="30" t="s">
        <v>236</v>
      </c>
      <c r="D9716" s="6">
        <v>1008710</v>
      </c>
      <c r="E9716" s="6">
        <v>1082</v>
      </c>
      <c r="F9716" s="7" t="s">
        <v>23</v>
      </c>
      <c r="G9716" s="6">
        <v>163.072</v>
      </c>
    </row>
    <row r="9717" spans="1:7" ht="15" thickBot="1" x14ac:dyDescent="0.35">
      <c r="A9717" s="6">
        <v>188.244</v>
      </c>
      <c r="B9717" s="19">
        <f>(A9717-G9717)/G9717</f>
        <v>0.13328998699609873</v>
      </c>
      <c r="C9717" s="30" t="s">
        <v>165</v>
      </c>
      <c r="D9717" s="6">
        <v>1015438</v>
      </c>
      <c r="E9717" s="6">
        <v>1804</v>
      </c>
      <c r="F9717" s="7" t="s">
        <v>35</v>
      </c>
      <c r="G9717" s="6">
        <v>166.10400000000001</v>
      </c>
    </row>
    <row r="9718" spans="1:7" ht="15" thickBot="1" x14ac:dyDescent="0.35">
      <c r="A9718" s="6">
        <v>188.244</v>
      </c>
      <c r="B9718" s="19">
        <f>(A9718-G9718)/G9718</f>
        <v>0.10342321219226264</v>
      </c>
      <c r="C9718" s="30" t="s">
        <v>360</v>
      </c>
      <c r="D9718" s="6">
        <v>1013235</v>
      </c>
      <c r="E9718" s="6">
        <v>2774</v>
      </c>
      <c r="F9718" s="7" t="s">
        <v>21</v>
      </c>
      <c r="G9718" s="6">
        <v>170.6</v>
      </c>
    </row>
    <row r="9719" spans="1:7" ht="15" thickBot="1" x14ac:dyDescent="0.35">
      <c r="A9719" s="6">
        <v>188.244</v>
      </c>
      <c r="B9719" s="19">
        <f>(A9719-G9719)/G9719</f>
        <v>6.1462468422952034E-2</v>
      </c>
      <c r="C9719" s="30" t="s">
        <v>81</v>
      </c>
      <c r="D9719" s="6">
        <v>1015123</v>
      </c>
      <c r="E9719" s="6">
        <v>184</v>
      </c>
      <c r="F9719" s="7" t="s">
        <v>35</v>
      </c>
      <c r="G9719" s="6">
        <v>177.34399999999999</v>
      </c>
    </row>
    <row r="9720" spans="1:7" ht="15" thickBot="1" x14ac:dyDescent="0.35">
      <c r="A9720" s="6">
        <v>188.244</v>
      </c>
      <c r="B9720" s="19">
        <f>(A9720-G9720)/G9720</f>
        <v>-4.7232457383487844E-2</v>
      </c>
      <c r="C9720" s="30" t="s">
        <v>183</v>
      </c>
      <c r="D9720" s="6">
        <v>1015768</v>
      </c>
      <c r="E9720" s="6">
        <v>2245</v>
      </c>
      <c r="F9720" s="7" t="s">
        <v>17</v>
      </c>
      <c r="G9720" s="6">
        <v>197.57599999999999</v>
      </c>
    </row>
    <row r="9721" spans="1:7" ht="15" thickBot="1" x14ac:dyDescent="0.35">
      <c r="A9721" s="6">
        <v>188.244</v>
      </c>
      <c r="B9721" s="19">
        <f>(A9721-G9721)/G9721</f>
        <v>-8.8706866504008414E-2</v>
      </c>
      <c r="C9721" s="30" t="s">
        <v>43</v>
      </c>
      <c r="D9721" s="6">
        <v>1017529</v>
      </c>
      <c r="E9721" s="6">
        <v>969</v>
      </c>
      <c r="F9721" s="7" t="s">
        <v>17</v>
      </c>
      <c r="G9721" s="6">
        <v>206.56800000000001</v>
      </c>
    </row>
    <row r="9722" spans="1:7" ht="15" thickBot="1" x14ac:dyDescent="0.35">
      <c r="A9722" s="6">
        <v>188.244</v>
      </c>
      <c r="B9722" s="19">
        <f>(A9722-G9722)/G9722</f>
        <v>-0.11751800180018007</v>
      </c>
      <c r="C9722" s="30" t="s">
        <v>178</v>
      </c>
      <c r="D9722" s="6">
        <v>1010129</v>
      </c>
      <c r="E9722" s="6">
        <v>1521</v>
      </c>
      <c r="F9722" s="7" t="s">
        <v>35</v>
      </c>
      <c r="G9722" s="6">
        <v>213.31200000000001</v>
      </c>
    </row>
    <row r="9723" spans="1:7" ht="15" thickBot="1" x14ac:dyDescent="0.35">
      <c r="A9723" s="6">
        <v>188.244</v>
      </c>
      <c r="B9723" s="19">
        <f>(A9723-G9723)/G9723</f>
        <v>-0.15321361738880093</v>
      </c>
      <c r="C9723" s="30" t="s">
        <v>140</v>
      </c>
      <c r="D9723" s="6">
        <v>1016801</v>
      </c>
      <c r="E9723" s="6">
        <v>2521</v>
      </c>
      <c r="F9723" s="7" t="s">
        <v>21</v>
      </c>
      <c r="G9723" s="6">
        <v>222.304</v>
      </c>
    </row>
    <row r="9724" spans="1:7" ht="15" thickBot="1" x14ac:dyDescent="0.35">
      <c r="A9724" s="6">
        <v>188.29823999999999</v>
      </c>
      <c r="B9724" s="19">
        <f>(A9724-G9724)/G9724</f>
        <v>0.61519584968845209</v>
      </c>
      <c r="C9724" s="30" t="s">
        <v>154</v>
      </c>
      <c r="D9724" s="6">
        <v>1001711</v>
      </c>
      <c r="E9724" s="6">
        <v>1711</v>
      </c>
      <c r="F9724" s="7" t="s">
        <v>23</v>
      </c>
      <c r="G9724" s="6">
        <v>116.5792</v>
      </c>
    </row>
    <row r="9725" spans="1:7" ht="15" thickBot="1" x14ac:dyDescent="0.35">
      <c r="A9725" s="6">
        <v>188.38040000000001</v>
      </c>
      <c r="B9725" s="19">
        <f>(A9725-G9725)/G9725</f>
        <v>-0.25967862622299354</v>
      </c>
      <c r="C9725" s="30" t="s">
        <v>165</v>
      </c>
      <c r="D9725" s="6">
        <v>1004055</v>
      </c>
      <c r="E9725" s="6">
        <v>2274</v>
      </c>
      <c r="F9725" s="7" t="s">
        <v>87</v>
      </c>
      <c r="G9725" s="6">
        <v>254.45760000000001</v>
      </c>
    </row>
    <row r="9726" spans="1:7" ht="15" thickBot="1" x14ac:dyDescent="0.35">
      <c r="A9726" s="6">
        <v>188.60256000000001</v>
      </c>
      <c r="B9726" s="19">
        <f>(A9726-G9726)/G9726</f>
        <v>1.9876213407679637</v>
      </c>
      <c r="C9726" s="30" t="s">
        <v>48</v>
      </c>
      <c r="D9726" s="6">
        <v>1018011</v>
      </c>
      <c r="E9726" s="6">
        <v>831</v>
      </c>
      <c r="F9726" s="7" t="s">
        <v>87</v>
      </c>
      <c r="G9726" s="6">
        <v>63.128</v>
      </c>
    </row>
    <row r="9727" spans="1:7" ht="15" thickBot="1" x14ac:dyDescent="0.35">
      <c r="A9727" s="6">
        <v>188.69220000000001</v>
      </c>
      <c r="B9727" s="19">
        <f>(A9727-G9727)/G9727</f>
        <v>233.69179104477612</v>
      </c>
      <c r="C9727" s="30" t="s">
        <v>370</v>
      </c>
      <c r="D9727" s="6">
        <v>1008439</v>
      </c>
      <c r="E9727" s="6">
        <v>2763</v>
      </c>
      <c r="F9727" s="7" t="s">
        <v>19</v>
      </c>
      <c r="G9727" s="6">
        <v>0.80400000000000005</v>
      </c>
    </row>
    <row r="9728" spans="1:7" ht="15" thickBot="1" x14ac:dyDescent="0.35">
      <c r="A9728" s="6">
        <v>188.69220000000001</v>
      </c>
      <c r="B9728" s="19">
        <f>(A9728-G9728)/G9728</f>
        <v>9.3245896257386747</v>
      </c>
      <c r="C9728" s="30" t="s">
        <v>91</v>
      </c>
      <c r="D9728" s="6">
        <v>1009745</v>
      </c>
      <c r="E9728" s="6">
        <v>1421</v>
      </c>
      <c r="F9728" s="7" t="s">
        <v>17</v>
      </c>
      <c r="G9728" s="6">
        <v>18.276</v>
      </c>
    </row>
    <row r="9729" spans="1:7" ht="15" thickBot="1" x14ac:dyDescent="0.35">
      <c r="A9729" s="6">
        <v>188.69220000000001</v>
      </c>
      <c r="B9729" s="19">
        <f>(A9729-G9729)/G9729</f>
        <v>4.0474053070832445</v>
      </c>
      <c r="C9729" s="30" t="s">
        <v>370</v>
      </c>
      <c r="D9729" s="6">
        <v>1010630</v>
      </c>
      <c r="E9729" s="6">
        <v>215</v>
      </c>
      <c r="F9729" s="7" t="s">
        <v>31</v>
      </c>
      <c r="G9729" s="6">
        <v>37.384</v>
      </c>
    </row>
    <row r="9730" spans="1:7" ht="15" thickBot="1" x14ac:dyDescent="0.35">
      <c r="A9730" s="6">
        <v>188.69220000000001</v>
      </c>
      <c r="B9730" s="19">
        <f>(A9730-G9730)/G9730</f>
        <v>3.427232712666116</v>
      </c>
      <c r="C9730" s="30" t="s">
        <v>77</v>
      </c>
      <c r="D9730" s="6">
        <v>1008367</v>
      </c>
      <c r="E9730" s="6">
        <v>2440</v>
      </c>
      <c r="F9730" s="7" t="s">
        <v>25</v>
      </c>
      <c r="G9730" s="6">
        <v>42.620800000000003</v>
      </c>
    </row>
    <row r="9731" spans="1:7" ht="15" thickBot="1" x14ac:dyDescent="0.35">
      <c r="A9731" s="6">
        <v>188.69220000000001</v>
      </c>
      <c r="B9731" s="19">
        <f>(A9731-G9731)/G9731</f>
        <v>2.7877830415930624</v>
      </c>
      <c r="C9731" s="30" t="s">
        <v>44</v>
      </c>
      <c r="D9731" s="6">
        <v>1008290</v>
      </c>
      <c r="E9731" s="6">
        <v>691</v>
      </c>
      <c r="F9731" s="7" t="s">
        <v>27</v>
      </c>
      <c r="G9731" s="6">
        <v>49.816000000000003</v>
      </c>
    </row>
    <row r="9732" spans="1:7" ht="15" thickBot="1" x14ac:dyDescent="0.35">
      <c r="A9732" s="6">
        <v>188.69220000000001</v>
      </c>
      <c r="B9732" s="19">
        <f>(A9732-G9732)/G9732</f>
        <v>2.4785819629820813</v>
      </c>
      <c r="C9732" s="30" t="s">
        <v>286</v>
      </c>
      <c r="D9732" s="6">
        <v>1018162</v>
      </c>
      <c r="E9732" s="6">
        <v>2602</v>
      </c>
      <c r="F9732" s="7" t="s">
        <v>17</v>
      </c>
      <c r="G9732" s="6">
        <v>54.244</v>
      </c>
    </row>
    <row r="9733" spans="1:7" ht="15" thickBot="1" x14ac:dyDescent="0.35">
      <c r="A9733" s="6">
        <v>188.69220000000001</v>
      </c>
      <c r="B9733" s="19">
        <f>(A9733-G9733)/G9733</f>
        <v>2.4533711566617868</v>
      </c>
      <c r="C9733" s="30" t="s">
        <v>107</v>
      </c>
      <c r="D9733" s="6">
        <v>1008563</v>
      </c>
      <c r="E9733" s="6">
        <v>462</v>
      </c>
      <c r="F9733" s="7" t="s">
        <v>19</v>
      </c>
      <c r="G9733" s="6">
        <v>54.64</v>
      </c>
    </row>
    <row r="9734" spans="1:7" ht="15" thickBot="1" x14ac:dyDescent="0.35">
      <c r="A9734" s="6">
        <v>188.69220000000001</v>
      </c>
      <c r="B9734" s="19">
        <f>(A9734-G9734)/G9734</f>
        <v>2.2749965287420166</v>
      </c>
      <c r="C9734" s="30" t="s">
        <v>66</v>
      </c>
      <c r="D9734" s="6">
        <v>1015303</v>
      </c>
      <c r="E9734" s="6">
        <v>151</v>
      </c>
      <c r="F9734" s="7" t="s">
        <v>21</v>
      </c>
      <c r="G9734" s="6">
        <v>57.616</v>
      </c>
    </row>
    <row r="9735" spans="1:7" ht="15" thickBot="1" x14ac:dyDescent="0.35">
      <c r="A9735" s="6">
        <v>188.69220000000001</v>
      </c>
      <c r="B9735" s="19">
        <f>(A9735-G9735)/G9735</f>
        <v>0.34021961475083817</v>
      </c>
      <c r="C9735" s="30" t="s">
        <v>349</v>
      </c>
      <c r="D9735" s="6">
        <v>1013843</v>
      </c>
      <c r="E9735" s="6">
        <v>1129</v>
      </c>
      <c r="F9735" s="7" t="s">
        <v>17</v>
      </c>
      <c r="G9735" s="6">
        <v>140.792</v>
      </c>
    </row>
    <row r="9736" spans="1:7" ht="15" thickBot="1" x14ac:dyDescent="0.35">
      <c r="A9736" s="6">
        <v>188.69220000000001</v>
      </c>
      <c r="B9736" s="19">
        <f>(A9736-G9736)/G9736</f>
        <v>-0.11298841713361661</v>
      </c>
      <c r="C9736" s="30" t="s">
        <v>100</v>
      </c>
      <c r="D9736" s="6">
        <v>1009661</v>
      </c>
      <c r="E9736" s="6">
        <v>1471</v>
      </c>
      <c r="F9736" s="7" t="s">
        <v>19</v>
      </c>
      <c r="G9736" s="6">
        <v>212.72800000000001</v>
      </c>
    </row>
    <row r="9737" spans="1:7" ht="15" thickBot="1" x14ac:dyDescent="0.35">
      <c r="A9737" s="6">
        <v>188.69220000000001</v>
      </c>
      <c r="B9737" s="19">
        <f>(A9737-G9737)/G9737</f>
        <v>-0.19391244168759927</v>
      </c>
      <c r="C9737" s="30" t="s">
        <v>217</v>
      </c>
      <c r="D9737" s="6">
        <v>1016996</v>
      </c>
      <c r="E9737" s="6">
        <v>1881</v>
      </c>
      <c r="F9737" s="7" t="s">
        <v>25</v>
      </c>
      <c r="G9737" s="6">
        <v>234.084</v>
      </c>
    </row>
    <row r="9738" spans="1:7" ht="15" thickBot="1" x14ac:dyDescent="0.35">
      <c r="A9738" s="6">
        <v>188.69220000000001</v>
      </c>
      <c r="B9738" s="19">
        <f>(A9738-G9738)/G9738</f>
        <v>0.40764651468130825</v>
      </c>
      <c r="C9738" s="30" t="s">
        <v>289</v>
      </c>
      <c r="D9738" s="6">
        <v>1012029</v>
      </c>
      <c r="E9738" s="6">
        <v>880</v>
      </c>
      <c r="F9738" s="7" t="s">
        <v>42</v>
      </c>
      <c r="G9738" s="6">
        <v>134.048</v>
      </c>
    </row>
    <row r="9739" spans="1:7" ht="15" thickBot="1" x14ac:dyDescent="0.35">
      <c r="A9739" s="6">
        <v>188.69220000000001</v>
      </c>
      <c r="B9739" s="19">
        <f>(A9739-G9739)/G9739</f>
        <v>0.29874593910026981</v>
      </c>
      <c r="C9739" s="30" t="s">
        <v>390</v>
      </c>
      <c r="D9739" s="6">
        <v>1017873</v>
      </c>
      <c r="E9739" s="6">
        <v>2840</v>
      </c>
      <c r="F9739" s="7" t="s">
        <v>35</v>
      </c>
      <c r="G9739" s="6">
        <v>145.28800000000001</v>
      </c>
    </row>
    <row r="9740" spans="1:7" ht="15" thickBot="1" x14ac:dyDescent="0.35">
      <c r="A9740" s="6">
        <v>188.76519999999999</v>
      </c>
      <c r="B9740" s="19">
        <f>(A9740-G9740)/G9740</f>
        <v>9.4133712950254078E-2</v>
      </c>
      <c r="C9740" s="30" t="s">
        <v>254</v>
      </c>
      <c r="D9740" s="6">
        <v>1003266</v>
      </c>
      <c r="E9740" s="6">
        <v>1592</v>
      </c>
      <c r="F9740" s="7" t="s">
        <v>31</v>
      </c>
      <c r="G9740" s="6">
        <v>172.5248</v>
      </c>
    </row>
    <row r="9741" spans="1:7" ht="15" thickBot="1" x14ac:dyDescent="0.35">
      <c r="A9741" s="6">
        <v>189.01792</v>
      </c>
      <c r="B9741" s="19">
        <f>(A9741-G9741)/G9741</f>
        <v>0.90434140616940062</v>
      </c>
      <c r="C9741" s="30" t="s">
        <v>43</v>
      </c>
      <c r="D9741" s="6">
        <v>1001552</v>
      </c>
      <c r="E9741" s="6">
        <v>1552</v>
      </c>
      <c r="F9741" s="7" t="s">
        <v>87</v>
      </c>
      <c r="G9741" s="6">
        <v>99.256320000000002</v>
      </c>
    </row>
    <row r="9742" spans="1:7" ht="15" thickBot="1" x14ac:dyDescent="0.35">
      <c r="A9742" s="6">
        <v>189.05119999999999</v>
      </c>
      <c r="B9742" s="19">
        <f>(A9742-G9742)/G9742</f>
        <v>0.3859408356206161</v>
      </c>
      <c r="C9742" s="30" t="s">
        <v>218</v>
      </c>
      <c r="D9742" s="6">
        <v>1004588</v>
      </c>
      <c r="E9742" s="6">
        <v>2721</v>
      </c>
      <c r="F9742" s="7" t="s">
        <v>27</v>
      </c>
      <c r="G9742" s="6">
        <v>136.40639999999999</v>
      </c>
    </row>
    <row r="9743" spans="1:7" ht="15" thickBot="1" x14ac:dyDescent="0.35">
      <c r="A9743" s="6">
        <v>189.1396</v>
      </c>
      <c r="B9743" s="19">
        <f>(A9743-G9743)/G9743</f>
        <v>-0.27834873754639583</v>
      </c>
      <c r="C9743" s="30" t="s">
        <v>162</v>
      </c>
      <c r="D9743" s="6">
        <v>1004893</v>
      </c>
      <c r="E9743" s="6">
        <v>216</v>
      </c>
      <c r="F9743" s="7" t="s">
        <v>42</v>
      </c>
      <c r="G9743" s="6">
        <v>262.09280000000001</v>
      </c>
    </row>
    <row r="9744" spans="1:7" ht="15" thickBot="1" x14ac:dyDescent="0.35">
      <c r="A9744" s="6">
        <v>189.1404</v>
      </c>
      <c r="B9744" s="19">
        <f>(A9744-G9744)/G9744</f>
        <v>2.6789154283046757</v>
      </c>
      <c r="C9744" s="30" t="s">
        <v>186</v>
      </c>
      <c r="D9744" s="6">
        <v>1019091</v>
      </c>
      <c r="E9744" s="6">
        <v>2393</v>
      </c>
      <c r="F9744" s="7" t="s">
        <v>21</v>
      </c>
      <c r="G9744" s="6">
        <v>51.411999999999999</v>
      </c>
    </row>
    <row r="9745" spans="1:7" ht="15" thickBot="1" x14ac:dyDescent="0.35">
      <c r="A9745" s="6">
        <v>189.1404</v>
      </c>
      <c r="B9745" s="19">
        <f>(A9745-G9745)/G9745</f>
        <v>1.8647219193020719</v>
      </c>
      <c r="C9745" s="30" t="s">
        <v>209</v>
      </c>
      <c r="D9745" s="6">
        <v>1014773</v>
      </c>
      <c r="E9745" s="6">
        <v>2013</v>
      </c>
      <c r="F9745" s="7" t="s">
        <v>17</v>
      </c>
      <c r="G9745" s="6">
        <v>66.024000000000001</v>
      </c>
    </row>
    <row r="9746" spans="1:7" ht="15" thickBot="1" x14ac:dyDescent="0.35">
      <c r="A9746" s="6">
        <v>189.1404</v>
      </c>
      <c r="B9746" s="19">
        <f>(A9746-G9746)/G9746</f>
        <v>1.696304955237498</v>
      </c>
      <c r="C9746" s="30" t="s">
        <v>20</v>
      </c>
      <c r="D9746" s="6">
        <v>1008870</v>
      </c>
      <c r="E9746" s="6">
        <v>2215</v>
      </c>
      <c r="F9746" s="7" t="s">
        <v>21</v>
      </c>
      <c r="G9746" s="6">
        <v>70.147999999999996</v>
      </c>
    </row>
    <row r="9747" spans="1:7" ht="15" thickBot="1" x14ac:dyDescent="0.35">
      <c r="A9747" s="6">
        <v>189.1404</v>
      </c>
      <c r="B9747" s="19">
        <f>(A9747-G9747)/G9747</f>
        <v>1.2017647606630659</v>
      </c>
      <c r="C9747" s="30" t="s">
        <v>242</v>
      </c>
      <c r="D9747" s="6">
        <v>1007931</v>
      </c>
      <c r="E9747" s="6">
        <v>2469</v>
      </c>
      <c r="F9747" s="7" t="s">
        <v>19</v>
      </c>
      <c r="G9747" s="6">
        <v>85.903999999999996</v>
      </c>
    </row>
    <row r="9748" spans="1:7" ht="15" thickBot="1" x14ac:dyDescent="0.35">
      <c r="A9748" s="6">
        <v>189.1404</v>
      </c>
      <c r="B9748" s="19">
        <f>(A9748-G9748)/G9748</f>
        <v>1.0337677419354838</v>
      </c>
      <c r="C9748" s="30" t="s">
        <v>149</v>
      </c>
      <c r="D9748" s="6">
        <v>1009988</v>
      </c>
      <c r="E9748" s="6">
        <v>1238</v>
      </c>
      <c r="F9748" s="7" t="s">
        <v>31</v>
      </c>
      <c r="G9748" s="6">
        <v>93</v>
      </c>
    </row>
    <row r="9749" spans="1:7" ht="15" thickBot="1" x14ac:dyDescent="0.35">
      <c r="A9749" s="6">
        <v>189.1404</v>
      </c>
      <c r="B9749" s="19">
        <f>(A9749-G9749)/G9749</f>
        <v>0.77616632860040569</v>
      </c>
      <c r="C9749" s="30" t="s">
        <v>22</v>
      </c>
      <c r="D9749" s="6">
        <v>1012738</v>
      </c>
      <c r="E9749" s="6">
        <v>1259</v>
      </c>
      <c r="F9749" s="7" t="s">
        <v>25</v>
      </c>
      <c r="G9749" s="6">
        <v>106.488</v>
      </c>
    </row>
    <row r="9750" spans="1:7" ht="15" thickBot="1" x14ac:dyDescent="0.35">
      <c r="A9750" s="6">
        <v>189.1404</v>
      </c>
      <c r="B9750" s="19">
        <f>(A9750-G9750)/G9750</f>
        <v>0.52453894763992781</v>
      </c>
      <c r="C9750" s="30" t="s">
        <v>94</v>
      </c>
      <c r="D9750" s="6">
        <v>1007290</v>
      </c>
      <c r="E9750" s="6">
        <v>1928</v>
      </c>
      <c r="F9750" s="7" t="s">
        <v>27</v>
      </c>
      <c r="G9750" s="6">
        <v>124.06399999999999</v>
      </c>
    </row>
    <row r="9751" spans="1:7" ht="15" thickBot="1" x14ac:dyDescent="0.35">
      <c r="A9751" s="6">
        <v>189.1404</v>
      </c>
      <c r="B9751" s="19">
        <f>(A9751-G9751)/G9751</f>
        <v>0.21287385215205468</v>
      </c>
      <c r="C9751" s="30" t="s">
        <v>64</v>
      </c>
      <c r="D9751" s="6">
        <v>1017269</v>
      </c>
      <c r="E9751" s="6">
        <v>890</v>
      </c>
      <c r="F9751" s="7" t="s">
        <v>35</v>
      </c>
      <c r="G9751" s="6">
        <v>155.94399999999999</v>
      </c>
    </row>
    <row r="9752" spans="1:7" ht="15" thickBot="1" x14ac:dyDescent="0.35">
      <c r="A9752" s="6">
        <v>189.1404</v>
      </c>
      <c r="B9752" s="19">
        <f>(A9752-G9752)/G9752</f>
        <v>7.3587775860503205E-2</v>
      </c>
      <c r="C9752" s="30" t="s">
        <v>291</v>
      </c>
      <c r="D9752" s="6">
        <v>1011840</v>
      </c>
      <c r="E9752" s="6">
        <v>230</v>
      </c>
      <c r="F9752" s="7" t="s">
        <v>25</v>
      </c>
      <c r="G9752" s="6">
        <v>176.17599999999999</v>
      </c>
    </row>
    <row r="9753" spans="1:7" ht="15" thickBot="1" x14ac:dyDescent="0.35">
      <c r="A9753" s="6">
        <v>189.1404</v>
      </c>
      <c r="B9753" s="19">
        <f>(A9753-G9753)/G9753</f>
        <v>1.5289974878148272E-2</v>
      </c>
      <c r="C9753" s="30" t="s">
        <v>383</v>
      </c>
      <c r="D9753" s="6">
        <v>1013621</v>
      </c>
      <c r="E9753" s="6">
        <v>628</v>
      </c>
      <c r="F9753" s="7" t="s">
        <v>23</v>
      </c>
      <c r="G9753" s="6">
        <v>186.292</v>
      </c>
    </row>
    <row r="9754" spans="1:7" ht="15" thickBot="1" x14ac:dyDescent="0.35">
      <c r="A9754" s="6">
        <v>189.1404</v>
      </c>
      <c r="B9754" s="19">
        <f>(A9754-G9754)/G9754</f>
        <v>-8.6357632555507224E-3</v>
      </c>
      <c r="C9754" s="30" t="s">
        <v>305</v>
      </c>
      <c r="D9754" s="6">
        <v>1010455</v>
      </c>
      <c r="E9754" s="6">
        <v>2850</v>
      </c>
      <c r="F9754" s="7" t="s">
        <v>25</v>
      </c>
      <c r="G9754" s="6">
        <v>190.78800000000001</v>
      </c>
    </row>
    <row r="9755" spans="1:7" ht="15" thickBot="1" x14ac:dyDescent="0.35">
      <c r="A9755" s="6">
        <v>189.1404</v>
      </c>
      <c r="B9755" s="19">
        <f>(A9755-G9755)/G9755</f>
        <v>-0.12693685376661737</v>
      </c>
      <c r="C9755" s="30" t="s">
        <v>279</v>
      </c>
      <c r="D9755" s="6">
        <v>1017258</v>
      </c>
      <c r="E9755" s="6">
        <v>2345</v>
      </c>
      <c r="F9755" s="7" t="s">
        <v>25</v>
      </c>
      <c r="G9755" s="6">
        <v>216.64</v>
      </c>
    </row>
    <row r="9756" spans="1:7" ht="15" thickBot="1" x14ac:dyDescent="0.35">
      <c r="A9756" s="6">
        <v>189.1404</v>
      </c>
      <c r="B9756" s="19">
        <f>(A9756-G9756)/G9756</f>
        <v>-0.18605880125314148</v>
      </c>
      <c r="C9756" s="30" t="s">
        <v>304</v>
      </c>
      <c r="D9756" s="6">
        <v>1019537</v>
      </c>
      <c r="E9756" s="6">
        <v>1570</v>
      </c>
      <c r="F9756" s="7" t="s">
        <v>17</v>
      </c>
      <c r="G9756" s="6">
        <v>232.376</v>
      </c>
    </row>
    <row r="9757" spans="1:7" ht="15" thickBot="1" x14ac:dyDescent="0.35">
      <c r="A9757" s="6">
        <v>189.1404</v>
      </c>
      <c r="B9757" s="19">
        <f>(A9757-G9757)/G9757</f>
        <v>-0.20527908032067768</v>
      </c>
      <c r="C9757" s="30" t="s">
        <v>378</v>
      </c>
      <c r="D9757" s="6">
        <v>1010747</v>
      </c>
      <c r="E9757" s="6">
        <v>1271</v>
      </c>
      <c r="F9757" s="7" t="s">
        <v>25</v>
      </c>
      <c r="G9757" s="6">
        <v>237.99600000000001</v>
      </c>
    </row>
    <row r="9758" spans="1:7" ht="15" thickBot="1" x14ac:dyDescent="0.35">
      <c r="A9758" s="6">
        <v>189.2124</v>
      </c>
      <c r="B9758" s="19">
        <f>(A9758-G9758)/G9758</f>
        <v>1.095737587197379E-2</v>
      </c>
      <c r="C9758" s="30" t="s">
        <v>328</v>
      </c>
      <c r="D9758" s="6">
        <v>1003321</v>
      </c>
      <c r="E9758" s="6">
        <v>787</v>
      </c>
      <c r="F9758" s="7" t="s">
        <v>25</v>
      </c>
      <c r="G9758" s="6">
        <v>187.16159999999999</v>
      </c>
    </row>
    <row r="9759" spans="1:7" ht="15" thickBot="1" x14ac:dyDescent="0.35">
      <c r="A9759" s="6">
        <v>189.2696</v>
      </c>
      <c r="B9759" s="19">
        <f>(A9759-G9759)/G9759</f>
        <v>-8.6155617014044436E-2</v>
      </c>
      <c r="C9759" s="30" t="s">
        <v>75</v>
      </c>
      <c r="D9759" s="6">
        <v>1004720</v>
      </c>
      <c r="E9759" s="6">
        <v>2677</v>
      </c>
      <c r="F9759" s="7" t="s">
        <v>25</v>
      </c>
      <c r="G9759" s="6">
        <v>207.11359999999999</v>
      </c>
    </row>
    <row r="9760" spans="1:7" ht="15" thickBot="1" x14ac:dyDescent="0.35">
      <c r="A9760" s="6">
        <v>189.31968000000001</v>
      </c>
      <c r="B9760" s="19">
        <f>(A9760-G9760)/G9760</f>
        <v>15.958050877821572</v>
      </c>
      <c r="C9760" s="30" t="s">
        <v>69</v>
      </c>
      <c r="D9760" s="6">
        <v>1010888</v>
      </c>
      <c r="E9760" s="6">
        <v>409</v>
      </c>
      <c r="F9760" s="7" t="s">
        <v>87</v>
      </c>
      <c r="G9760" s="6">
        <v>11.164</v>
      </c>
    </row>
    <row r="9761" spans="1:7" ht="15" thickBot="1" x14ac:dyDescent="0.35">
      <c r="A9761" s="6">
        <v>189.31968000000001</v>
      </c>
      <c r="B9761" s="19">
        <f>(A9761-G9761)/G9761</f>
        <v>2.5139891602940088</v>
      </c>
      <c r="C9761" s="30" t="s">
        <v>192</v>
      </c>
      <c r="D9761" s="6">
        <v>1016369</v>
      </c>
      <c r="E9761" s="6">
        <v>2142</v>
      </c>
      <c r="F9761" s="7" t="s">
        <v>87</v>
      </c>
      <c r="G9761" s="6">
        <v>53.875999999999998</v>
      </c>
    </row>
    <row r="9762" spans="1:7" ht="15" thickBot="1" x14ac:dyDescent="0.35">
      <c r="A9762" s="6">
        <v>189.31968000000001</v>
      </c>
      <c r="B9762" s="19">
        <f>(A9762-G9762)/G9762</f>
        <v>2.3732392559332904</v>
      </c>
      <c r="C9762" s="30" t="s">
        <v>370</v>
      </c>
      <c r="D9762" s="6">
        <v>1013851</v>
      </c>
      <c r="E9762" s="6">
        <v>1415</v>
      </c>
      <c r="F9762" s="7" t="s">
        <v>87</v>
      </c>
      <c r="G9762" s="6">
        <v>56.124000000000002</v>
      </c>
    </row>
    <row r="9763" spans="1:7" ht="15" thickBot="1" x14ac:dyDescent="0.35">
      <c r="A9763" s="6">
        <v>189.31968000000001</v>
      </c>
      <c r="B9763" s="19">
        <f>(A9763-G9763)/G9763</f>
        <v>-0.1131903093440258</v>
      </c>
      <c r="C9763" s="30" t="s">
        <v>224</v>
      </c>
      <c r="D9763" s="6">
        <v>1011331</v>
      </c>
      <c r="E9763" s="6">
        <v>449</v>
      </c>
      <c r="F9763" s="7" t="s">
        <v>87</v>
      </c>
      <c r="G9763" s="6">
        <v>213.48400000000001</v>
      </c>
    </row>
    <row r="9764" spans="1:7" ht="15" thickBot="1" x14ac:dyDescent="0.35">
      <c r="A9764" s="6">
        <v>189.4256</v>
      </c>
      <c r="B9764" s="19">
        <f>(A9764-G9764)/G9764</f>
        <v>-0.48973355515520345</v>
      </c>
      <c r="C9764" s="30" t="s">
        <v>160</v>
      </c>
      <c r="D9764" s="6">
        <v>1005031</v>
      </c>
      <c r="E9764" s="6">
        <v>1474</v>
      </c>
      <c r="F9764" s="7" t="s">
        <v>23</v>
      </c>
      <c r="G9764" s="6">
        <v>371.22879999999998</v>
      </c>
    </row>
    <row r="9765" spans="1:7" ht="15" thickBot="1" x14ac:dyDescent="0.35">
      <c r="A9765" s="6">
        <v>189.42975999999999</v>
      </c>
      <c r="B9765" s="19">
        <f>(A9765-G9765)/G9765</f>
        <v>0.53514531765740736</v>
      </c>
      <c r="C9765" s="30" t="s">
        <v>100</v>
      </c>
      <c r="D9765" s="6">
        <v>1001124</v>
      </c>
      <c r="E9765" s="6">
        <v>1124</v>
      </c>
      <c r="F9765" s="7" t="s">
        <v>27</v>
      </c>
      <c r="G9765" s="6">
        <v>123.39532800000001</v>
      </c>
    </row>
    <row r="9766" spans="1:7" ht="15" thickBot="1" x14ac:dyDescent="0.35">
      <c r="A9766" s="6">
        <v>189.46719999999999</v>
      </c>
      <c r="B9766" s="19">
        <f>(A9766-G9766)/G9766</f>
        <v>-6.0851756727266452E-3</v>
      </c>
      <c r="C9766" s="30" t="s">
        <v>36</v>
      </c>
      <c r="D9766" s="6">
        <v>1001962</v>
      </c>
      <c r="E9766" s="6">
        <v>1962</v>
      </c>
      <c r="F9766" s="7" t="s">
        <v>25</v>
      </c>
      <c r="G9766" s="6">
        <v>190.62719999999999</v>
      </c>
    </row>
    <row r="9767" spans="1:7" ht="15" thickBot="1" x14ac:dyDescent="0.35">
      <c r="A9767" s="6">
        <v>189.4984</v>
      </c>
      <c r="B9767" s="19">
        <f>(A9767-G9767)/G9767</f>
        <v>-0.21934363341550547</v>
      </c>
      <c r="C9767" s="30" t="s">
        <v>102</v>
      </c>
      <c r="D9767" s="6">
        <v>1004058</v>
      </c>
      <c r="E9767" s="6">
        <v>2546</v>
      </c>
      <c r="F9767" s="7" t="s">
        <v>31</v>
      </c>
      <c r="G9767" s="6">
        <v>242.7424</v>
      </c>
    </row>
    <row r="9768" spans="1:7" ht="15" thickBot="1" x14ac:dyDescent="0.35">
      <c r="A9768" s="6">
        <v>189.58860000000001</v>
      </c>
      <c r="B9768" s="19">
        <f>(A9768-G9768)/G9768</f>
        <v>12.802315084449623</v>
      </c>
      <c r="C9768" s="30" t="s">
        <v>249</v>
      </c>
      <c r="D9768" s="6">
        <v>1015761</v>
      </c>
      <c r="E9768" s="6">
        <v>2702</v>
      </c>
      <c r="F9768" s="7" t="s">
        <v>31</v>
      </c>
      <c r="G9768" s="6">
        <v>13.736000000000001</v>
      </c>
    </row>
    <row r="9769" spans="1:7" ht="15" thickBot="1" x14ac:dyDescent="0.35">
      <c r="A9769" s="6">
        <v>189.58860000000001</v>
      </c>
      <c r="B9769" s="19">
        <f>(A9769-G9769)/G9769</f>
        <v>10.861148648648649</v>
      </c>
      <c r="C9769" s="30" t="s">
        <v>48</v>
      </c>
      <c r="D9769" s="6">
        <v>1017018</v>
      </c>
      <c r="E9769" s="6">
        <v>836</v>
      </c>
      <c r="F9769" s="7" t="s">
        <v>31</v>
      </c>
      <c r="G9769" s="6">
        <v>15.984</v>
      </c>
    </row>
    <row r="9770" spans="1:7" ht="15" thickBot="1" x14ac:dyDescent="0.35">
      <c r="A9770" s="6">
        <v>189.58860000000001</v>
      </c>
      <c r="B9770" s="19">
        <f>(A9770-G9770)/G9770</f>
        <v>3.0986812521618821</v>
      </c>
      <c r="C9770" s="30" t="s">
        <v>244</v>
      </c>
      <c r="D9770" s="6">
        <v>1007847</v>
      </c>
      <c r="E9770" s="6">
        <v>2162</v>
      </c>
      <c r="F9770" s="7" t="s">
        <v>23</v>
      </c>
      <c r="G9770" s="6">
        <v>46.256</v>
      </c>
    </row>
    <row r="9771" spans="1:7" ht="15" thickBot="1" x14ac:dyDescent="0.35">
      <c r="A9771" s="6">
        <v>189.58860000000001</v>
      </c>
      <c r="B9771" s="19">
        <f>(A9771-G9771)/G9771</f>
        <v>2.9950396156439654</v>
      </c>
      <c r="C9771" s="30" t="s">
        <v>333</v>
      </c>
      <c r="D9771" s="6">
        <v>1015962</v>
      </c>
      <c r="E9771" s="6">
        <v>1046</v>
      </c>
      <c r="F9771" s="7" t="s">
        <v>35</v>
      </c>
      <c r="G9771" s="6">
        <v>47.456000000000003</v>
      </c>
    </row>
    <row r="9772" spans="1:7" ht="15" thickBot="1" x14ac:dyDescent="0.35">
      <c r="A9772" s="6">
        <v>189.58860000000001</v>
      </c>
      <c r="B9772" s="19">
        <f>(A9772-G9772)/G9772</f>
        <v>2.2300088592067606</v>
      </c>
      <c r="C9772" s="30" t="s">
        <v>156</v>
      </c>
      <c r="D9772" s="6">
        <v>1014760</v>
      </c>
      <c r="E9772" s="6">
        <v>766</v>
      </c>
      <c r="F9772" s="7" t="s">
        <v>27</v>
      </c>
      <c r="G9772" s="6">
        <v>58.695999999999998</v>
      </c>
    </row>
    <row r="9773" spans="1:7" ht="15" thickBot="1" x14ac:dyDescent="0.35">
      <c r="A9773" s="6">
        <v>189.58860000000001</v>
      </c>
      <c r="B9773" s="19">
        <f>(A9773-G9773)/G9773</f>
        <v>1.4283814940055335</v>
      </c>
      <c r="C9773" s="30" t="s">
        <v>146</v>
      </c>
      <c r="D9773" s="6">
        <v>1006859</v>
      </c>
      <c r="E9773" s="6">
        <v>1472</v>
      </c>
      <c r="F9773" s="7" t="s">
        <v>31</v>
      </c>
      <c r="G9773" s="6">
        <v>78.072000000000003</v>
      </c>
    </row>
    <row r="9774" spans="1:7" ht="15" thickBot="1" x14ac:dyDescent="0.35">
      <c r="A9774" s="6">
        <v>189.58860000000001</v>
      </c>
      <c r="B9774" s="19">
        <f>(A9774-G9774)/G9774</f>
        <v>1.184301119867275</v>
      </c>
      <c r="C9774" s="30" t="s">
        <v>134</v>
      </c>
      <c r="D9774" s="6">
        <v>1014003</v>
      </c>
      <c r="E9774" s="6">
        <v>1594</v>
      </c>
      <c r="F9774" s="7" t="s">
        <v>27</v>
      </c>
      <c r="G9774" s="6">
        <v>86.796000000000006</v>
      </c>
    </row>
    <row r="9775" spans="1:7" ht="15" thickBot="1" x14ac:dyDescent="0.35">
      <c r="A9775" s="6">
        <v>189.58860000000001</v>
      </c>
      <c r="B9775" s="19">
        <f>(A9775-G9775)/G9775</f>
        <v>0.91194634933440921</v>
      </c>
      <c r="C9775" s="30" t="s">
        <v>295</v>
      </c>
      <c r="D9775" s="6">
        <v>1009849</v>
      </c>
      <c r="E9775" s="6">
        <v>1776</v>
      </c>
      <c r="F9775" s="7" t="s">
        <v>21</v>
      </c>
      <c r="G9775" s="6">
        <v>99.16</v>
      </c>
    </row>
    <row r="9776" spans="1:7" ht="15" thickBot="1" x14ac:dyDescent="0.35">
      <c r="A9776" s="6">
        <v>189.58860000000001</v>
      </c>
      <c r="B9776" s="19">
        <f>(A9776-G9776)/G9776</f>
        <v>0.19439432502582979</v>
      </c>
      <c r="C9776" s="30" t="s">
        <v>120</v>
      </c>
      <c r="D9776" s="6">
        <v>1019059</v>
      </c>
      <c r="E9776" s="6">
        <v>2632</v>
      </c>
      <c r="F9776" s="7" t="s">
        <v>23</v>
      </c>
      <c r="G9776" s="6">
        <v>158.732</v>
      </c>
    </row>
    <row r="9777" spans="1:7" ht="15" thickBot="1" x14ac:dyDescent="0.35">
      <c r="A9777" s="6">
        <v>189.58860000000001</v>
      </c>
      <c r="B9777" s="19">
        <f>(A9777-G9777)/G9777</f>
        <v>0.14571659938601378</v>
      </c>
      <c r="C9777" s="30" t="s">
        <v>135</v>
      </c>
      <c r="D9777" s="6">
        <v>1015212</v>
      </c>
      <c r="E9777" s="6">
        <v>1345</v>
      </c>
      <c r="F9777" s="7" t="s">
        <v>21</v>
      </c>
      <c r="G9777" s="6">
        <v>165.476</v>
      </c>
    </row>
    <row r="9778" spans="1:7" ht="15" thickBot="1" x14ac:dyDescent="0.35">
      <c r="A9778" s="6">
        <v>189.58860000000001</v>
      </c>
      <c r="B9778" s="19">
        <f>(A9778-G9778)/G9778</f>
        <v>2.7157376907073622E-2</v>
      </c>
      <c r="C9778" s="30" t="s">
        <v>331</v>
      </c>
      <c r="D9778" s="6">
        <v>1008059</v>
      </c>
      <c r="E9778" s="6">
        <v>1513</v>
      </c>
      <c r="F9778" s="7" t="s">
        <v>27</v>
      </c>
      <c r="G9778" s="6">
        <v>184.57599999999999</v>
      </c>
    </row>
    <row r="9779" spans="1:7" ht="15" thickBot="1" x14ac:dyDescent="0.35">
      <c r="A9779" s="6">
        <v>189.58860000000001</v>
      </c>
      <c r="B9779" s="19">
        <f>(A9779-G9779)/G9779</f>
        <v>-3.7367223835733258E-2</v>
      </c>
      <c r="C9779" s="30" t="s">
        <v>138</v>
      </c>
      <c r="D9779" s="6">
        <v>1012259</v>
      </c>
      <c r="E9779" s="6">
        <v>2085</v>
      </c>
      <c r="F9779" s="7" t="s">
        <v>25</v>
      </c>
      <c r="G9779" s="6">
        <v>196.94800000000001</v>
      </c>
    </row>
    <row r="9780" spans="1:7" ht="15" thickBot="1" x14ac:dyDescent="0.35">
      <c r="A9780" s="6">
        <v>189.58860000000001</v>
      </c>
      <c r="B9780" s="19">
        <f>(A9780-G9780)/G9780</f>
        <v>-4.2829880043620448E-2</v>
      </c>
      <c r="C9780" s="30" t="s">
        <v>86</v>
      </c>
      <c r="D9780" s="6">
        <v>1019600</v>
      </c>
      <c r="E9780" s="6">
        <v>1190</v>
      </c>
      <c r="F9780" s="7" t="s">
        <v>17</v>
      </c>
      <c r="G9780" s="6">
        <v>198.072</v>
      </c>
    </row>
    <row r="9781" spans="1:7" ht="15" thickBot="1" x14ac:dyDescent="0.35">
      <c r="A9781" s="6">
        <v>189.58860000000001</v>
      </c>
      <c r="B9781" s="19">
        <f>(A9781-G9781)/G9781</f>
        <v>-9.9067650021859341E-2</v>
      </c>
      <c r="C9781" s="30" t="s">
        <v>64</v>
      </c>
      <c r="D9781" s="6">
        <v>1019602</v>
      </c>
      <c r="E9781" s="6">
        <v>2299</v>
      </c>
      <c r="F9781" s="7" t="s">
        <v>23</v>
      </c>
      <c r="G9781" s="6">
        <v>210.43600000000001</v>
      </c>
    </row>
    <row r="9782" spans="1:7" ht="15" thickBot="1" x14ac:dyDescent="0.35">
      <c r="A9782" s="6">
        <v>189.58860000000001</v>
      </c>
      <c r="B9782" s="19">
        <f>(A9782-G9782)/G9782</f>
        <v>-0.13153858839050125</v>
      </c>
      <c r="C9782" s="30" t="s">
        <v>258</v>
      </c>
      <c r="D9782" s="6">
        <v>1014958</v>
      </c>
      <c r="E9782" s="6">
        <v>89</v>
      </c>
      <c r="F9782" s="7" t="s">
        <v>31</v>
      </c>
      <c r="G9782" s="6">
        <v>218.304</v>
      </c>
    </row>
    <row r="9783" spans="1:7" ht="15" thickBot="1" x14ac:dyDescent="0.35">
      <c r="A9783" s="6">
        <v>189.58860000000001</v>
      </c>
      <c r="B9783" s="19">
        <f>(A9783-G9783)/G9783</f>
        <v>-0.23407210497398265</v>
      </c>
      <c r="C9783" s="30" t="s">
        <v>316</v>
      </c>
      <c r="D9783" s="6">
        <v>1010444</v>
      </c>
      <c r="E9783" s="6">
        <v>2162</v>
      </c>
      <c r="F9783" s="7" t="s">
        <v>23</v>
      </c>
      <c r="G9783" s="6">
        <v>247.52799999999999</v>
      </c>
    </row>
    <row r="9784" spans="1:7" ht="15" thickBot="1" x14ac:dyDescent="0.35">
      <c r="A9784" s="6">
        <v>189.6388</v>
      </c>
      <c r="B9784" s="19">
        <f>(A9784-G9784)/G9784</f>
        <v>-0.39803627295628141</v>
      </c>
      <c r="C9784" s="30" t="s">
        <v>160</v>
      </c>
      <c r="D9784" s="6">
        <v>1004273</v>
      </c>
      <c r="E9784" s="6">
        <v>1067</v>
      </c>
      <c r="F9784" s="7" t="s">
        <v>23</v>
      </c>
      <c r="G9784" s="6">
        <v>315.03359999999998</v>
      </c>
    </row>
    <row r="9785" spans="1:7" ht="15" thickBot="1" x14ac:dyDescent="0.35">
      <c r="A9785" s="6">
        <v>189.74176</v>
      </c>
      <c r="B9785" s="19">
        <f>(A9785-G9785)/G9785</f>
        <v>-0.24971845920632069</v>
      </c>
      <c r="C9785" s="30" t="s">
        <v>278</v>
      </c>
      <c r="D9785" s="6">
        <v>1001695</v>
      </c>
      <c r="E9785" s="6">
        <v>1695</v>
      </c>
      <c r="F9785" s="7" t="s">
        <v>87</v>
      </c>
      <c r="G9785" s="6">
        <v>252.89408</v>
      </c>
    </row>
    <row r="9786" spans="1:7" ht="15" thickBot="1" x14ac:dyDescent="0.35">
      <c r="A9786" s="6">
        <v>189.82599999999999</v>
      </c>
      <c r="B9786" s="19">
        <f>(A9786-G9786)/G9786</f>
        <v>0.1252228797966578</v>
      </c>
      <c r="C9786" s="30" t="s">
        <v>274</v>
      </c>
      <c r="D9786" s="6">
        <v>1005131</v>
      </c>
      <c r="E9786" s="6">
        <v>1095</v>
      </c>
      <c r="F9786" s="7" t="s">
        <v>27</v>
      </c>
      <c r="G9786" s="6">
        <v>168.70079999999999</v>
      </c>
    </row>
    <row r="9787" spans="1:7" ht="15" thickBot="1" x14ac:dyDescent="0.35">
      <c r="A9787" s="6">
        <v>189.94040000000001</v>
      </c>
      <c r="B9787" s="19">
        <f>(A9787-G9787)/G9787</f>
        <v>1.7475987131416937</v>
      </c>
      <c r="C9787" s="30" t="s">
        <v>69</v>
      </c>
      <c r="D9787" s="6">
        <v>1002787</v>
      </c>
      <c r="E9787" s="6">
        <v>2787</v>
      </c>
      <c r="F9787" s="7" t="s">
        <v>23</v>
      </c>
      <c r="G9787" s="6">
        <v>69.129599999999996</v>
      </c>
    </row>
    <row r="9788" spans="1:7" ht="15" thickBot="1" x14ac:dyDescent="0.35">
      <c r="A9788" s="6">
        <v>190.0368</v>
      </c>
      <c r="B9788" s="19">
        <f>(A9788-G9788)/G9788</f>
        <v>32.410126582278487</v>
      </c>
      <c r="C9788" s="30" t="s">
        <v>79</v>
      </c>
      <c r="D9788" s="6">
        <v>1006512</v>
      </c>
      <c r="E9788" s="6">
        <v>2215</v>
      </c>
      <c r="F9788" s="7" t="s">
        <v>25</v>
      </c>
      <c r="G9788" s="6">
        <v>5.6879999999999997</v>
      </c>
    </row>
    <row r="9789" spans="1:7" ht="15" thickBot="1" x14ac:dyDescent="0.35">
      <c r="A9789" s="6">
        <v>190.0368</v>
      </c>
      <c r="B9789" s="19">
        <f>(A9789-G9789)/G9789</f>
        <v>10.500653594771242</v>
      </c>
      <c r="C9789" s="30" t="s">
        <v>118</v>
      </c>
      <c r="D9789" s="6">
        <v>1016458</v>
      </c>
      <c r="E9789" s="6">
        <v>1467</v>
      </c>
      <c r="F9789" s="7" t="s">
        <v>35</v>
      </c>
      <c r="G9789" s="6">
        <v>16.524000000000001</v>
      </c>
    </row>
    <row r="9790" spans="1:7" ht="15" thickBot="1" x14ac:dyDescent="0.35">
      <c r="A9790" s="6">
        <v>190.0368</v>
      </c>
      <c r="B9790" s="19">
        <f>(A9790-G9790)/G9790</f>
        <v>10.020459290187892</v>
      </c>
      <c r="C9790" s="30" t="s">
        <v>318</v>
      </c>
      <c r="D9790" s="6">
        <v>1008956</v>
      </c>
      <c r="E9790" s="6">
        <v>1903</v>
      </c>
      <c r="F9790" s="7" t="s">
        <v>19</v>
      </c>
      <c r="G9790" s="6">
        <v>17.244</v>
      </c>
    </row>
    <row r="9791" spans="1:7" ht="15" thickBot="1" x14ac:dyDescent="0.35">
      <c r="A9791" s="6">
        <v>190.0368</v>
      </c>
      <c r="B9791" s="19">
        <f>(A9791-G9791)/G9791</f>
        <v>6.790947851754674</v>
      </c>
      <c r="C9791" s="30" t="s">
        <v>83</v>
      </c>
      <c r="D9791" s="6">
        <v>1012481</v>
      </c>
      <c r="E9791" s="6">
        <v>2404</v>
      </c>
      <c r="F9791" s="7" t="s">
        <v>31</v>
      </c>
      <c r="G9791" s="6">
        <v>24.391999999999999</v>
      </c>
    </row>
    <row r="9792" spans="1:7" ht="15" thickBot="1" x14ac:dyDescent="0.35">
      <c r="A9792" s="6">
        <v>190.0368</v>
      </c>
      <c r="B9792" s="19">
        <f>(A9792-G9792)/G9792</f>
        <v>4.6924514737598857</v>
      </c>
      <c r="C9792" s="30" t="s">
        <v>279</v>
      </c>
      <c r="D9792" s="6">
        <v>1017519</v>
      </c>
      <c r="E9792" s="6">
        <v>708</v>
      </c>
      <c r="F9792" s="7" t="s">
        <v>42</v>
      </c>
      <c r="G9792" s="6">
        <v>33.384</v>
      </c>
    </row>
    <row r="9793" spans="1:7" ht="15" thickBot="1" x14ac:dyDescent="0.35">
      <c r="A9793" s="6">
        <v>190.0368</v>
      </c>
      <c r="B9793" s="19">
        <f>(A9793-G9793)/G9793</f>
        <v>2.2068309146135676</v>
      </c>
      <c r="C9793" s="30" t="s">
        <v>283</v>
      </c>
      <c r="D9793" s="6">
        <v>1008667</v>
      </c>
      <c r="E9793" s="6">
        <v>2755</v>
      </c>
      <c r="F9793" s="7" t="s">
        <v>27</v>
      </c>
      <c r="G9793" s="6">
        <v>59.26</v>
      </c>
    </row>
    <row r="9794" spans="1:7" ht="15" thickBot="1" x14ac:dyDescent="0.35">
      <c r="A9794" s="6">
        <v>190.0368</v>
      </c>
      <c r="B9794" s="19">
        <f>(A9794-G9794)/G9794</f>
        <v>1.7401776444803321</v>
      </c>
      <c r="C9794" s="30" t="s">
        <v>22</v>
      </c>
      <c r="D9794" s="6">
        <v>1016994</v>
      </c>
      <c r="E9794" s="6">
        <v>1385</v>
      </c>
      <c r="F9794" s="7" t="s">
        <v>23</v>
      </c>
      <c r="G9794" s="6">
        <v>69.352000000000004</v>
      </c>
    </row>
    <row r="9795" spans="1:7" ht="15" thickBot="1" x14ac:dyDescent="0.35">
      <c r="A9795" s="6">
        <v>190.0368</v>
      </c>
      <c r="B9795" s="19">
        <f>(A9795-G9795)/G9795</f>
        <v>1.2940222114920328</v>
      </c>
      <c r="C9795" s="30" t="s">
        <v>89</v>
      </c>
      <c r="D9795" s="6">
        <v>1013924</v>
      </c>
      <c r="E9795" s="6">
        <v>1758</v>
      </c>
      <c r="F9795" s="7" t="s">
        <v>23</v>
      </c>
      <c r="G9795" s="6">
        <v>82.84</v>
      </c>
    </row>
    <row r="9796" spans="1:7" ht="15" thickBot="1" x14ac:dyDescent="0.35">
      <c r="A9796" s="6">
        <v>190.0368</v>
      </c>
      <c r="B9796" s="19">
        <f>(A9796-G9796)/G9796</f>
        <v>1.2633128483635845</v>
      </c>
      <c r="C9796" s="30" t="s">
        <v>208</v>
      </c>
      <c r="D9796" s="6">
        <v>1009467</v>
      </c>
      <c r="E9796" s="6">
        <v>831</v>
      </c>
      <c r="F9796" s="7" t="s">
        <v>17</v>
      </c>
      <c r="G9796" s="6">
        <v>83.963999999999999</v>
      </c>
    </row>
    <row r="9797" spans="1:7" ht="15" thickBot="1" x14ac:dyDescent="0.35">
      <c r="A9797" s="6">
        <v>190.0368</v>
      </c>
      <c r="B9797" s="19">
        <f>(A9797-G9797)/G9797</f>
        <v>1.0662462488583484</v>
      </c>
      <c r="C9797" s="30" t="s">
        <v>175</v>
      </c>
      <c r="D9797" s="6">
        <v>1008090</v>
      </c>
      <c r="E9797" s="6">
        <v>678</v>
      </c>
      <c r="F9797" s="7" t="s">
        <v>21</v>
      </c>
      <c r="G9797" s="6">
        <v>91.971999999999994</v>
      </c>
    </row>
    <row r="9798" spans="1:7" ht="15" thickBot="1" x14ac:dyDescent="0.35">
      <c r="A9798" s="6">
        <v>190.0368</v>
      </c>
      <c r="B9798" s="19">
        <f>(A9798-G9798)/G9798</f>
        <v>0.50017998673781927</v>
      </c>
      <c r="C9798" s="30" t="s">
        <v>354</v>
      </c>
      <c r="D9798" s="6">
        <v>1014499</v>
      </c>
      <c r="E9798" s="6">
        <v>95</v>
      </c>
      <c r="F9798" s="7" t="s">
        <v>19</v>
      </c>
      <c r="G9798" s="6">
        <v>126.676</v>
      </c>
    </row>
    <row r="9799" spans="1:7" ht="15" thickBot="1" x14ac:dyDescent="0.35">
      <c r="A9799" s="6">
        <v>190.0368</v>
      </c>
      <c r="B9799" s="19">
        <f>(A9799-G9799)/G9799</f>
        <v>0.33441563913153383</v>
      </c>
      <c r="C9799" s="30" t="s">
        <v>384</v>
      </c>
      <c r="D9799" s="6">
        <v>1012885</v>
      </c>
      <c r="E9799" s="6">
        <v>1935</v>
      </c>
      <c r="F9799" s="7" t="s">
        <v>25</v>
      </c>
      <c r="G9799" s="6">
        <v>142.41200000000001</v>
      </c>
    </row>
    <row r="9800" spans="1:7" ht="15" thickBot="1" x14ac:dyDescent="0.35">
      <c r="A9800" s="6">
        <v>190.0368</v>
      </c>
      <c r="B9800" s="19">
        <f>(A9800-G9800)/G9800</f>
        <v>-8.954812004139362E-2</v>
      </c>
      <c r="C9800" s="30" t="s">
        <v>52</v>
      </c>
      <c r="D9800" s="6">
        <v>1012313</v>
      </c>
      <c r="E9800" s="6">
        <v>1245</v>
      </c>
      <c r="F9800" s="7" t="s">
        <v>35</v>
      </c>
      <c r="G9800" s="6">
        <v>208.72800000000001</v>
      </c>
    </row>
    <row r="9801" spans="1:7" ht="15" thickBot="1" x14ac:dyDescent="0.35">
      <c r="A9801" s="6">
        <v>190.0368</v>
      </c>
      <c r="B9801" s="19">
        <f>(A9801-G9801)/G9801</f>
        <v>0.6624396388830569</v>
      </c>
      <c r="C9801" s="30" t="s">
        <v>65</v>
      </c>
      <c r="D9801" s="6">
        <v>1011424</v>
      </c>
      <c r="E9801" s="6">
        <v>2021</v>
      </c>
      <c r="F9801" s="7" t="s">
        <v>87</v>
      </c>
      <c r="G9801" s="6">
        <v>114.312</v>
      </c>
    </row>
    <row r="9802" spans="1:7" ht="15" thickBot="1" x14ac:dyDescent="0.35">
      <c r="A9802" s="6">
        <v>190.24511999999999</v>
      </c>
      <c r="B9802" s="19">
        <f>(A9802-G9802)/G9802</f>
        <v>0.38359282273266765</v>
      </c>
      <c r="C9802" s="30" t="s">
        <v>307</v>
      </c>
      <c r="D9802" s="6">
        <v>1001659</v>
      </c>
      <c r="E9802" s="6">
        <v>1659</v>
      </c>
      <c r="F9802" s="7" t="s">
        <v>23</v>
      </c>
      <c r="G9802" s="6">
        <v>137.5008</v>
      </c>
    </row>
    <row r="9803" spans="1:7" ht="15" thickBot="1" x14ac:dyDescent="0.35">
      <c r="A9803" s="6">
        <v>190.268</v>
      </c>
      <c r="B9803" s="19">
        <f>(A9803-G9803)/G9803</f>
        <v>0.18812944608744295</v>
      </c>
      <c r="C9803" s="30" t="s">
        <v>177</v>
      </c>
      <c r="D9803" s="6">
        <v>1005143</v>
      </c>
      <c r="E9803" s="6">
        <v>378</v>
      </c>
      <c r="F9803" s="7" t="s">
        <v>23</v>
      </c>
      <c r="G9803" s="6">
        <v>160.14080000000001</v>
      </c>
    </row>
    <row r="9804" spans="1:7" ht="15" thickBot="1" x14ac:dyDescent="0.35">
      <c r="A9804" s="6">
        <v>190.27008000000001</v>
      </c>
      <c r="B9804" s="19">
        <f>(A9804-G9804)/G9804</f>
        <v>0.63556692523518732</v>
      </c>
      <c r="C9804" s="30" t="s">
        <v>313</v>
      </c>
      <c r="D9804" s="6">
        <v>1001672</v>
      </c>
      <c r="E9804" s="6">
        <v>1672</v>
      </c>
      <c r="F9804" s="7" t="s">
        <v>42</v>
      </c>
      <c r="G9804" s="6">
        <v>116.33280000000001</v>
      </c>
    </row>
    <row r="9805" spans="1:7" ht="15" thickBot="1" x14ac:dyDescent="0.35">
      <c r="A9805" s="6">
        <v>190.31479999999999</v>
      </c>
      <c r="B9805" s="19">
        <f>(A9805-G9805)/G9805</f>
        <v>-1.0015453613961788E-3</v>
      </c>
      <c r="C9805" s="30" t="s">
        <v>270</v>
      </c>
      <c r="D9805" s="6">
        <v>1004884</v>
      </c>
      <c r="E9805" s="6">
        <v>2120</v>
      </c>
      <c r="F9805" s="7" t="s">
        <v>27</v>
      </c>
      <c r="G9805" s="6">
        <v>190.50559999999999</v>
      </c>
    </row>
    <row r="9806" spans="1:7" ht="15" thickBot="1" x14ac:dyDescent="0.35">
      <c r="A9806" s="6">
        <v>190.36992000000001</v>
      </c>
      <c r="B9806" s="19">
        <f>(A9806-G9806)/G9806</f>
        <v>-0.49434065031777419</v>
      </c>
      <c r="C9806" s="30" t="s">
        <v>236</v>
      </c>
      <c r="D9806" s="6">
        <v>1001455</v>
      </c>
      <c r="E9806" s="6">
        <v>1455</v>
      </c>
      <c r="F9806" s="7" t="s">
        <v>87</v>
      </c>
      <c r="G9806" s="6">
        <v>376.47859199999999</v>
      </c>
    </row>
    <row r="9807" spans="1:7" ht="15" thickBot="1" x14ac:dyDescent="0.35">
      <c r="A9807" s="6">
        <v>190.48500000000001</v>
      </c>
      <c r="B9807" s="19">
        <f>(A9807-G9807)/G9807</f>
        <v>8.3210510863182616</v>
      </c>
      <c r="C9807" s="30" t="s">
        <v>258</v>
      </c>
      <c r="D9807" s="6">
        <v>1009767</v>
      </c>
      <c r="E9807" s="6">
        <v>222</v>
      </c>
      <c r="F9807" s="7" t="s">
        <v>35</v>
      </c>
      <c r="G9807" s="6">
        <v>20.436</v>
      </c>
    </row>
    <row r="9808" spans="1:7" ht="15" thickBot="1" x14ac:dyDescent="0.35">
      <c r="A9808" s="6">
        <v>190.48500000000001</v>
      </c>
      <c r="B9808" s="19">
        <f>(A9808-G9808)/G9808</f>
        <v>2.6696655621484164</v>
      </c>
      <c r="C9808" s="30" t="s">
        <v>37</v>
      </c>
      <c r="D9808" s="6">
        <v>1018571</v>
      </c>
      <c r="E9808" s="6">
        <v>406</v>
      </c>
      <c r="F9808" s="7" t="s">
        <v>27</v>
      </c>
      <c r="G9808" s="6">
        <v>51.908000000000001</v>
      </c>
    </row>
    <row r="9809" spans="1:7" ht="15" thickBot="1" x14ac:dyDescent="0.35">
      <c r="A9809" s="6">
        <v>190.48500000000001</v>
      </c>
      <c r="B9809" s="19">
        <f>(A9809-G9809)/G9809</f>
        <v>2.4458212735166427</v>
      </c>
      <c r="C9809" s="30" t="s">
        <v>101</v>
      </c>
      <c r="D9809" s="6">
        <v>1019612</v>
      </c>
      <c r="E9809" s="6">
        <v>640</v>
      </c>
      <c r="F9809" s="7" t="s">
        <v>19</v>
      </c>
      <c r="G9809" s="6">
        <v>55.28</v>
      </c>
    </row>
    <row r="9810" spans="1:7" ht="15" thickBot="1" x14ac:dyDescent="0.35">
      <c r="A9810" s="6">
        <v>190.48500000000001</v>
      </c>
      <c r="B9810" s="19">
        <f>(A9810-G9810)/G9810</f>
        <v>1.7526734104046244</v>
      </c>
      <c r="C9810" s="30" t="s">
        <v>366</v>
      </c>
      <c r="D9810" s="6">
        <v>1007238</v>
      </c>
      <c r="E9810" s="6">
        <v>247</v>
      </c>
      <c r="F9810" s="7" t="s">
        <v>25</v>
      </c>
      <c r="G9810" s="6">
        <v>69.2</v>
      </c>
    </row>
    <row r="9811" spans="1:7" ht="15" thickBot="1" x14ac:dyDescent="0.35">
      <c r="A9811" s="6">
        <v>190.48500000000001</v>
      </c>
      <c r="B9811" s="19">
        <f>(A9811-G9811)/G9811</f>
        <v>1.635084661354582</v>
      </c>
      <c r="C9811" s="30" t="s">
        <v>255</v>
      </c>
      <c r="D9811" s="6">
        <v>1009009</v>
      </c>
      <c r="E9811" s="6">
        <v>2783</v>
      </c>
      <c r="F9811" s="7" t="s">
        <v>25</v>
      </c>
      <c r="G9811" s="6">
        <v>72.287999999999997</v>
      </c>
    </row>
    <row r="9812" spans="1:7" ht="15" thickBot="1" x14ac:dyDescent="0.35">
      <c r="A9812" s="6">
        <v>190.48500000000001</v>
      </c>
      <c r="B9812" s="19">
        <f>(A9812-G9812)/G9812</f>
        <v>1.3808244175582445</v>
      </c>
      <c r="C9812" s="30" t="s">
        <v>152</v>
      </c>
      <c r="D9812" s="6">
        <v>1016132</v>
      </c>
      <c r="E9812" s="6">
        <v>162</v>
      </c>
      <c r="F9812" s="7" t="s">
        <v>27</v>
      </c>
      <c r="G9812" s="6">
        <v>80.007999999999996</v>
      </c>
    </row>
    <row r="9813" spans="1:7" ht="15" thickBot="1" x14ac:dyDescent="0.35">
      <c r="A9813" s="6">
        <v>190.48500000000001</v>
      </c>
      <c r="B9813" s="19">
        <f>(A9813-G9813)/G9813</f>
        <v>0.85860783701506527</v>
      </c>
      <c r="C9813" s="30" t="s">
        <v>274</v>
      </c>
      <c r="D9813" s="6">
        <v>1014768</v>
      </c>
      <c r="E9813" s="6">
        <v>481</v>
      </c>
      <c r="F9813" s="7" t="s">
        <v>23</v>
      </c>
      <c r="G9813" s="6">
        <v>102.488</v>
      </c>
    </row>
    <row r="9814" spans="1:7" ht="15" thickBot="1" x14ac:dyDescent="0.35">
      <c r="A9814" s="6">
        <v>190.48500000000001</v>
      </c>
      <c r="B9814" s="19">
        <f>(A9814-G9814)/G9814</f>
        <v>0.81871562786434471</v>
      </c>
      <c r="C9814" s="30" t="s">
        <v>91</v>
      </c>
      <c r="D9814" s="6">
        <v>1009769</v>
      </c>
      <c r="E9814" s="6">
        <v>2517</v>
      </c>
      <c r="F9814" s="7" t="s">
        <v>35</v>
      </c>
      <c r="G9814" s="6">
        <v>104.736</v>
      </c>
    </row>
    <row r="9815" spans="1:7" ht="15" thickBot="1" x14ac:dyDescent="0.35">
      <c r="A9815" s="6">
        <v>190.48500000000001</v>
      </c>
      <c r="B9815" s="19">
        <f>(A9815-G9815)/G9815</f>
        <v>0.73736774899671664</v>
      </c>
      <c r="C9815" s="30" t="s">
        <v>238</v>
      </c>
      <c r="D9815" s="6">
        <v>1007776</v>
      </c>
      <c r="E9815" s="6">
        <v>334</v>
      </c>
      <c r="F9815" s="7" t="s">
        <v>17</v>
      </c>
      <c r="G9815" s="6">
        <v>109.64</v>
      </c>
    </row>
    <row r="9816" spans="1:7" ht="15" thickBot="1" x14ac:dyDescent="0.35">
      <c r="A9816" s="6">
        <v>190.48500000000001</v>
      </c>
      <c r="B9816" s="19">
        <f>(A9816-G9816)/G9816</f>
        <v>0.72609554532603593</v>
      </c>
      <c r="C9816" s="30" t="s">
        <v>223</v>
      </c>
      <c r="D9816" s="6">
        <v>1013320</v>
      </c>
      <c r="E9816" s="6">
        <v>614</v>
      </c>
      <c r="F9816" s="7" t="s">
        <v>23</v>
      </c>
      <c r="G9816" s="6">
        <v>110.35599999999999</v>
      </c>
    </row>
    <row r="9817" spans="1:7" ht="15" thickBot="1" x14ac:dyDescent="0.35">
      <c r="A9817" s="6">
        <v>190.48500000000001</v>
      </c>
      <c r="B9817" s="19">
        <f>(A9817-G9817)/G9817</f>
        <v>0.72104264546440189</v>
      </c>
      <c r="C9817" s="30" t="s">
        <v>351</v>
      </c>
      <c r="D9817" s="6">
        <v>1007580</v>
      </c>
      <c r="E9817" s="6">
        <v>103</v>
      </c>
      <c r="F9817" s="7" t="s">
        <v>27</v>
      </c>
      <c r="G9817" s="6">
        <v>110.68</v>
      </c>
    </row>
    <row r="9818" spans="1:7" ht="15" thickBot="1" x14ac:dyDescent="0.35">
      <c r="A9818" s="6">
        <v>190.48500000000001</v>
      </c>
      <c r="B9818" s="19">
        <f>(A9818-G9818)/G9818</f>
        <v>0.33251021321842306</v>
      </c>
      <c r="C9818" s="30" t="s">
        <v>175</v>
      </c>
      <c r="D9818" s="6">
        <v>1011335</v>
      </c>
      <c r="E9818" s="6">
        <v>2127</v>
      </c>
      <c r="F9818" s="7" t="s">
        <v>19</v>
      </c>
      <c r="G9818" s="6">
        <v>142.952</v>
      </c>
    </row>
    <row r="9819" spans="1:7" ht="15" thickBot="1" x14ac:dyDescent="0.35">
      <c r="A9819" s="6">
        <v>190.48500000000001</v>
      </c>
      <c r="B9819" s="19">
        <f>(A9819-G9819)/G9819</f>
        <v>0.32211471723257185</v>
      </c>
      <c r="C9819" s="30" t="s">
        <v>269</v>
      </c>
      <c r="D9819" s="6">
        <v>1010617</v>
      </c>
      <c r="E9819" s="6">
        <v>575</v>
      </c>
      <c r="F9819" s="7" t="s">
        <v>25</v>
      </c>
      <c r="G9819" s="6">
        <v>144.07599999999999</v>
      </c>
    </row>
    <row r="9820" spans="1:7" ht="15" thickBot="1" x14ac:dyDescent="0.35">
      <c r="A9820" s="6">
        <v>190.48500000000001</v>
      </c>
      <c r="B9820" s="19">
        <f>(A9820-G9820)/G9820</f>
        <v>0.16730194136680077</v>
      </c>
      <c r="C9820" s="30" t="s">
        <v>89</v>
      </c>
      <c r="D9820" s="6">
        <v>1012922</v>
      </c>
      <c r="E9820" s="6">
        <v>1652</v>
      </c>
      <c r="F9820" s="7" t="s">
        <v>19</v>
      </c>
      <c r="G9820" s="6">
        <v>163.184</v>
      </c>
    </row>
    <row r="9821" spans="1:7" ht="15" thickBot="1" x14ac:dyDescent="0.35">
      <c r="A9821" s="6">
        <v>190.48500000000001</v>
      </c>
      <c r="B9821" s="19">
        <f>(A9821-G9821)/G9821</f>
        <v>9.5875043148084343E-2</v>
      </c>
      <c r="C9821" s="30" t="s">
        <v>262</v>
      </c>
      <c r="D9821" s="6">
        <v>1008477</v>
      </c>
      <c r="E9821" s="6">
        <v>2396</v>
      </c>
      <c r="F9821" s="7" t="s">
        <v>31</v>
      </c>
      <c r="G9821" s="6">
        <v>173.82</v>
      </c>
    </row>
    <row r="9822" spans="1:7" ht="15" thickBot="1" x14ac:dyDescent="0.35">
      <c r="A9822" s="6">
        <v>190.48500000000001</v>
      </c>
      <c r="B9822" s="19">
        <f>(A9822-G9822)/G9822</f>
        <v>1.3692579505300393E-2</v>
      </c>
      <c r="C9822" s="30" t="s">
        <v>344</v>
      </c>
      <c r="D9822" s="6">
        <v>1012346</v>
      </c>
      <c r="E9822" s="6">
        <v>500</v>
      </c>
      <c r="F9822" s="7" t="s">
        <v>21</v>
      </c>
      <c r="G9822" s="6">
        <v>187.91200000000001</v>
      </c>
    </row>
    <row r="9823" spans="1:7" ht="15" thickBot="1" x14ac:dyDescent="0.35">
      <c r="A9823" s="6">
        <v>190.48500000000001</v>
      </c>
      <c r="B9823" s="19">
        <f>(A9823-G9823)/G9823</f>
        <v>-7.4563871693865188E-3</v>
      </c>
      <c r="C9823" s="30" t="s">
        <v>264</v>
      </c>
      <c r="D9823" s="6">
        <v>1008750</v>
      </c>
      <c r="E9823" s="6">
        <v>712</v>
      </c>
      <c r="F9823" s="7" t="s">
        <v>19</v>
      </c>
      <c r="G9823" s="6">
        <v>191.916</v>
      </c>
    </row>
    <row r="9824" spans="1:7" ht="15" thickBot="1" x14ac:dyDescent="0.35">
      <c r="A9824" s="6">
        <v>190.48500000000001</v>
      </c>
      <c r="B9824" s="19">
        <f>(A9824-G9824)/G9824</f>
        <v>-9.9429830367442545E-2</v>
      </c>
      <c r="C9824" s="30" t="s">
        <v>319</v>
      </c>
      <c r="D9824" s="6">
        <v>1018409</v>
      </c>
      <c r="E9824" s="6">
        <v>519</v>
      </c>
      <c r="F9824" s="7" t="s">
        <v>19</v>
      </c>
      <c r="G9824" s="6">
        <v>211.51599999999999</v>
      </c>
    </row>
    <row r="9825" spans="1:7" ht="15" thickBot="1" x14ac:dyDescent="0.35">
      <c r="A9825" s="6">
        <v>190.48500000000001</v>
      </c>
      <c r="B9825" s="19">
        <f>(A9825-G9825)/G9825</f>
        <v>-0.20504056490384615</v>
      </c>
      <c r="C9825" s="30" t="s">
        <v>291</v>
      </c>
      <c r="D9825" s="6">
        <v>1015297</v>
      </c>
      <c r="E9825" s="6">
        <v>2007</v>
      </c>
      <c r="F9825" s="7" t="s">
        <v>23</v>
      </c>
      <c r="G9825" s="6">
        <v>239.61600000000001</v>
      </c>
    </row>
    <row r="9826" spans="1:7" ht="15" thickBot="1" x14ac:dyDescent="0.35">
      <c r="A9826" s="6">
        <v>190.48500000000001</v>
      </c>
      <c r="B9826" s="19">
        <f>(A9826-G9826)/G9826</f>
        <v>-0.22325841230488175</v>
      </c>
      <c r="C9826" s="30" t="s">
        <v>325</v>
      </c>
      <c r="D9826" s="6">
        <v>1019013</v>
      </c>
      <c r="E9826" s="6">
        <v>293</v>
      </c>
      <c r="F9826" s="7" t="s">
        <v>19</v>
      </c>
      <c r="G9826" s="6">
        <v>245.23599999999999</v>
      </c>
    </row>
    <row r="9827" spans="1:7" ht="15" thickBot="1" x14ac:dyDescent="0.35">
      <c r="A9827" s="6">
        <v>190.48500000000001</v>
      </c>
      <c r="B9827" s="19">
        <f>(A9827-G9827)/G9827</f>
        <v>0.14366939647926225</v>
      </c>
      <c r="C9827" s="30" t="s">
        <v>367</v>
      </c>
      <c r="D9827" s="6">
        <v>1009947</v>
      </c>
      <c r="E9827" s="6">
        <v>783</v>
      </c>
      <c r="F9827" s="7" t="s">
        <v>25</v>
      </c>
      <c r="G9827" s="6">
        <v>166.55600000000001</v>
      </c>
    </row>
    <row r="9828" spans="1:7" ht="15" thickBot="1" x14ac:dyDescent="0.35">
      <c r="A9828" s="6">
        <v>190.50200000000001</v>
      </c>
      <c r="B9828" s="19">
        <f>(A9828-G9828)/G9828</f>
        <v>0.52673236221885977</v>
      </c>
      <c r="C9828" s="30" t="s">
        <v>355</v>
      </c>
      <c r="D9828" s="6">
        <v>1002698</v>
      </c>
      <c r="E9828" s="6">
        <v>2698</v>
      </c>
      <c r="F9828" s="7" t="s">
        <v>27</v>
      </c>
      <c r="G9828" s="6">
        <v>124.77760000000001</v>
      </c>
    </row>
    <row r="9829" spans="1:7" ht="15" thickBot="1" x14ac:dyDescent="0.35">
      <c r="A9829" s="6">
        <v>190.56960000000001</v>
      </c>
      <c r="B9829" s="19">
        <f>(A9829-G9829)/G9829</f>
        <v>-0.2059917603295868</v>
      </c>
      <c r="C9829" s="30" t="s">
        <v>50</v>
      </c>
      <c r="D9829" s="6">
        <v>1004813</v>
      </c>
      <c r="E9829" s="6">
        <v>2552</v>
      </c>
      <c r="F9829" s="7" t="s">
        <v>31</v>
      </c>
      <c r="G9829" s="6">
        <v>240.00960000000001</v>
      </c>
    </row>
    <row r="9830" spans="1:7" ht="15" thickBot="1" x14ac:dyDescent="0.35">
      <c r="A9830" s="6">
        <v>190.88679999999999</v>
      </c>
      <c r="B9830" s="19">
        <f>(A9830-G9830)/G9830</f>
        <v>1.0739187497827067</v>
      </c>
      <c r="C9830" s="30" t="s">
        <v>119</v>
      </c>
      <c r="D9830" s="6">
        <v>1004185</v>
      </c>
      <c r="E9830" s="6">
        <v>1717</v>
      </c>
      <c r="F9830" s="7" t="s">
        <v>21</v>
      </c>
      <c r="G9830" s="6">
        <v>92.041600000000003</v>
      </c>
    </row>
    <row r="9831" spans="1:7" ht="15" thickBot="1" x14ac:dyDescent="0.35">
      <c r="A9831" s="6">
        <v>190.92840000000001</v>
      </c>
      <c r="B9831" s="19">
        <f>(A9831-G9831)/G9831</f>
        <v>-0.1560683319424602</v>
      </c>
      <c r="C9831" s="30" t="s">
        <v>220</v>
      </c>
      <c r="D9831" s="6">
        <v>1003822</v>
      </c>
      <c r="E9831" s="6">
        <v>1782</v>
      </c>
      <c r="F9831" s="7" t="s">
        <v>42</v>
      </c>
      <c r="G9831" s="6">
        <v>226.23679999999999</v>
      </c>
    </row>
    <row r="9832" spans="1:7" ht="15" thickBot="1" x14ac:dyDescent="0.35">
      <c r="A9832" s="6">
        <v>190.9332</v>
      </c>
      <c r="B9832" s="19">
        <f>(A9832-G9832)/G9832</f>
        <v>109.49374999999999</v>
      </c>
      <c r="C9832" s="30" t="s">
        <v>332</v>
      </c>
      <c r="D9832" s="6">
        <v>1007627</v>
      </c>
      <c r="E9832" s="6">
        <v>2773</v>
      </c>
      <c r="F9832" s="7" t="s">
        <v>31</v>
      </c>
      <c r="G9832" s="6">
        <v>1.728</v>
      </c>
    </row>
    <row r="9833" spans="1:7" ht="15" thickBot="1" x14ac:dyDescent="0.35">
      <c r="A9833" s="6">
        <v>190.9332</v>
      </c>
      <c r="B9833" s="19">
        <f>(A9833-G9833)/G9833</f>
        <v>24.498557692307692</v>
      </c>
      <c r="C9833" s="30" t="s">
        <v>172</v>
      </c>
      <c r="D9833" s="6">
        <v>1012773</v>
      </c>
      <c r="E9833" s="6">
        <v>2410</v>
      </c>
      <c r="F9833" s="7" t="s">
        <v>21</v>
      </c>
      <c r="G9833" s="6">
        <v>7.4880000000000004</v>
      </c>
    </row>
    <row r="9834" spans="1:7" ht="15" thickBot="1" x14ac:dyDescent="0.35">
      <c r="A9834" s="6">
        <v>190.9332</v>
      </c>
      <c r="B9834" s="19">
        <f>(A9834-G9834)/G9834</f>
        <v>14.737982195845698</v>
      </c>
      <c r="C9834" s="30" t="s">
        <v>383</v>
      </c>
      <c r="D9834" s="6">
        <v>1008187</v>
      </c>
      <c r="E9834" s="6">
        <v>1217</v>
      </c>
      <c r="F9834" s="7" t="s">
        <v>42</v>
      </c>
      <c r="G9834" s="6">
        <v>12.132</v>
      </c>
    </row>
    <row r="9835" spans="1:7" ht="15" thickBot="1" x14ac:dyDescent="0.35">
      <c r="A9835" s="6">
        <v>190.9332</v>
      </c>
      <c r="B9835" s="19">
        <f>(A9835-G9835)/G9835</f>
        <v>10.585752427184467</v>
      </c>
      <c r="C9835" s="30" t="s">
        <v>62</v>
      </c>
      <c r="D9835" s="6">
        <v>1014260</v>
      </c>
      <c r="E9835" s="6">
        <v>2225</v>
      </c>
      <c r="F9835" s="7" t="s">
        <v>27</v>
      </c>
      <c r="G9835" s="6">
        <v>16.48</v>
      </c>
    </row>
    <row r="9836" spans="1:7" ht="15" thickBot="1" x14ac:dyDescent="0.35">
      <c r="A9836" s="6">
        <v>190.9332</v>
      </c>
      <c r="B9836" s="19">
        <f>(A9836-G9836)/G9836</f>
        <v>10.585752427184467</v>
      </c>
      <c r="C9836" s="30" t="s">
        <v>144</v>
      </c>
      <c r="D9836" s="6">
        <v>1015937</v>
      </c>
      <c r="E9836" s="6">
        <v>1347</v>
      </c>
      <c r="F9836" s="7" t="s">
        <v>25</v>
      </c>
      <c r="G9836" s="6">
        <v>16.48</v>
      </c>
    </row>
    <row r="9837" spans="1:7" ht="15" thickBot="1" x14ac:dyDescent="0.35">
      <c r="A9837" s="6">
        <v>190.9332</v>
      </c>
      <c r="B9837" s="19">
        <f>(A9837-G9837)/G9837</f>
        <v>3.3045630805302553</v>
      </c>
      <c r="C9837" s="30" t="s">
        <v>211</v>
      </c>
      <c r="D9837" s="6">
        <v>1006854</v>
      </c>
      <c r="E9837" s="6">
        <v>1288</v>
      </c>
      <c r="F9837" s="7" t="s">
        <v>21</v>
      </c>
      <c r="G9837" s="6">
        <v>44.356000000000002</v>
      </c>
    </row>
    <row r="9838" spans="1:7" ht="15" thickBot="1" x14ac:dyDescent="0.35">
      <c r="A9838" s="6">
        <v>190.9332</v>
      </c>
      <c r="B9838" s="19">
        <f>(A9838-G9838)/G9838</f>
        <v>3.2829340511440113</v>
      </c>
      <c r="C9838" s="30" t="s">
        <v>115</v>
      </c>
      <c r="D9838" s="6">
        <v>1015594</v>
      </c>
      <c r="E9838" s="6">
        <v>1977</v>
      </c>
      <c r="F9838" s="7" t="s">
        <v>25</v>
      </c>
      <c r="G9838" s="6">
        <v>44.58</v>
      </c>
    </row>
    <row r="9839" spans="1:7" ht="15" thickBot="1" x14ac:dyDescent="0.35">
      <c r="A9839" s="6">
        <v>190.9332</v>
      </c>
      <c r="B9839" s="19">
        <f>(A9839-G9839)/G9839</f>
        <v>2.1076367187500002</v>
      </c>
      <c r="C9839" s="30" t="s">
        <v>382</v>
      </c>
      <c r="D9839" s="6">
        <v>1013368</v>
      </c>
      <c r="E9839" s="6">
        <v>2011</v>
      </c>
      <c r="F9839" s="7" t="s">
        <v>17</v>
      </c>
      <c r="G9839" s="6">
        <v>61.44</v>
      </c>
    </row>
    <row r="9840" spans="1:7" ht="15" thickBot="1" x14ac:dyDescent="0.35">
      <c r="A9840" s="6">
        <v>190.9332</v>
      </c>
      <c r="B9840" s="19">
        <f>(A9840-G9840)/G9840</f>
        <v>1.6270390753990092</v>
      </c>
      <c r="C9840" s="30" t="s">
        <v>230</v>
      </c>
      <c r="D9840" s="6">
        <v>1013878</v>
      </c>
      <c r="E9840" s="6">
        <v>1544</v>
      </c>
      <c r="F9840" s="7" t="s">
        <v>25</v>
      </c>
      <c r="G9840" s="6">
        <v>72.680000000000007</v>
      </c>
    </row>
    <row r="9841" spans="1:7" ht="15" thickBot="1" x14ac:dyDescent="0.35">
      <c r="A9841" s="6">
        <v>190.9332</v>
      </c>
      <c r="B9841" s="19">
        <f>(A9841-G9841)/G9841</f>
        <v>1.3378048780487806</v>
      </c>
      <c r="C9841" s="30" t="s">
        <v>93</v>
      </c>
      <c r="D9841" s="6">
        <v>1018091</v>
      </c>
      <c r="E9841" s="6">
        <v>2820</v>
      </c>
      <c r="F9841" s="7" t="s">
        <v>42</v>
      </c>
      <c r="G9841" s="6">
        <v>81.671999999999997</v>
      </c>
    </row>
    <row r="9842" spans="1:7" ht="15" thickBot="1" x14ac:dyDescent="0.35">
      <c r="A9842" s="6">
        <v>190.9332</v>
      </c>
      <c r="B9842" s="19">
        <f>(A9842-G9842)/G9842</f>
        <v>0.93777858969674832</v>
      </c>
      <c r="C9842" s="30" t="s">
        <v>44</v>
      </c>
      <c r="D9842" s="6">
        <v>1014873</v>
      </c>
      <c r="E9842" s="6">
        <v>2429</v>
      </c>
      <c r="F9842" s="7" t="s">
        <v>19</v>
      </c>
      <c r="G9842" s="6">
        <v>98.531999999999996</v>
      </c>
    </row>
    <row r="9843" spans="1:7" ht="15" thickBot="1" x14ac:dyDescent="0.35">
      <c r="A9843" s="6">
        <v>190.9332</v>
      </c>
      <c r="B9843" s="19">
        <f>(A9843-G9843)/G9843</f>
        <v>0.91553834423532243</v>
      </c>
      <c r="C9843" s="30" t="s">
        <v>175</v>
      </c>
      <c r="D9843" s="6">
        <v>1006917</v>
      </c>
      <c r="E9843" s="6">
        <v>2600</v>
      </c>
      <c r="F9843" s="7" t="s">
        <v>42</v>
      </c>
      <c r="G9843" s="6">
        <v>99.676000000000002</v>
      </c>
    </row>
    <row r="9844" spans="1:7" ht="15" thickBot="1" x14ac:dyDescent="0.35">
      <c r="A9844" s="6">
        <v>190.9332</v>
      </c>
      <c r="B9844" s="19">
        <f>(A9844-G9844)/G9844</f>
        <v>0.81364413541547942</v>
      </c>
      <c r="C9844" s="30" t="s">
        <v>265</v>
      </c>
      <c r="D9844" s="6">
        <v>1019161</v>
      </c>
      <c r="E9844" s="6">
        <v>431</v>
      </c>
      <c r="F9844" s="7" t="s">
        <v>31</v>
      </c>
      <c r="G9844" s="6">
        <v>105.276</v>
      </c>
    </row>
    <row r="9845" spans="1:7" ht="15" thickBot="1" x14ac:dyDescent="0.35">
      <c r="A9845" s="6">
        <v>190.9332</v>
      </c>
      <c r="B9845" s="19">
        <f>(A9845-G9845)/G9845</f>
        <v>0.29019379949725654</v>
      </c>
      <c r="C9845" s="30" t="s">
        <v>139</v>
      </c>
      <c r="D9845" s="6">
        <v>1013304</v>
      </c>
      <c r="E9845" s="6">
        <v>2524</v>
      </c>
      <c r="F9845" s="7" t="s">
        <v>21</v>
      </c>
      <c r="G9845" s="6">
        <v>147.988</v>
      </c>
    </row>
    <row r="9846" spans="1:7" ht="15" thickBot="1" x14ac:dyDescent="0.35">
      <c r="A9846" s="6">
        <v>190.9332</v>
      </c>
      <c r="B9846" s="19">
        <f>(A9846-G9846)/G9846</f>
        <v>0.26145084566596183</v>
      </c>
      <c r="C9846" s="30" t="s">
        <v>69</v>
      </c>
      <c r="D9846" s="6">
        <v>1018313</v>
      </c>
      <c r="E9846" s="6">
        <v>2135</v>
      </c>
      <c r="F9846" s="7" t="s">
        <v>25</v>
      </c>
      <c r="G9846" s="6">
        <v>151.36000000000001</v>
      </c>
    </row>
    <row r="9847" spans="1:7" ht="15" thickBot="1" x14ac:dyDescent="0.35">
      <c r="A9847" s="6">
        <v>190.9332</v>
      </c>
      <c r="B9847" s="19">
        <f>(A9847-G9847)/G9847</f>
        <v>0.15039404236859222</v>
      </c>
      <c r="C9847" s="30" t="s">
        <v>232</v>
      </c>
      <c r="D9847" s="6">
        <v>1019227</v>
      </c>
      <c r="E9847" s="6">
        <v>2051</v>
      </c>
      <c r="F9847" s="7" t="s">
        <v>31</v>
      </c>
      <c r="G9847" s="6">
        <v>165.97200000000001</v>
      </c>
    </row>
    <row r="9848" spans="1:7" ht="15" thickBot="1" x14ac:dyDescent="0.35">
      <c r="A9848" s="6">
        <v>190.9332</v>
      </c>
      <c r="B9848" s="19">
        <f>(A9848-G9848)/G9848</f>
        <v>-7.1101640492731641E-2</v>
      </c>
      <c r="C9848" s="30" t="s">
        <v>40</v>
      </c>
      <c r="D9848" s="6">
        <v>1006398</v>
      </c>
      <c r="E9848" s="6">
        <v>2511</v>
      </c>
      <c r="F9848" s="7" t="s">
        <v>21</v>
      </c>
      <c r="G9848" s="6">
        <v>205.548</v>
      </c>
    </row>
    <row r="9849" spans="1:7" ht="15" thickBot="1" x14ac:dyDescent="0.35">
      <c r="A9849" s="6">
        <v>190.9332</v>
      </c>
      <c r="B9849" s="19">
        <f>(A9849-G9849)/G9849</f>
        <v>-8.0105993447677798E-2</v>
      </c>
      <c r="C9849" s="30" t="s">
        <v>234</v>
      </c>
      <c r="D9849" s="6">
        <v>1019019</v>
      </c>
      <c r="E9849" s="6">
        <v>753</v>
      </c>
      <c r="F9849" s="7" t="s">
        <v>25</v>
      </c>
      <c r="G9849" s="6">
        <v>207.56</v>
      </c>
    </row>
    <row r="9850" spans="1:7" ht="15" thickBot="1" x14ac:dyDescent="0.35">
      <c r="A9850" s="6">
        <v>190.9332</v>
      </c>
      <c r="B9850" s="19">
        <f>(A9850-G9850)/G9850</f>
        <v>-8.5060665887178699E-2</v>
      </c>
      <c r="C9850" s="30" t="s">
        <v>332</v>
      </c>
      <c r="D9850" s="6">
        <v>1015149</v>
      </c>
      <c r="E9850" s="6">
        <v>2357</v>
      </c>
      <c r="F9850" s="7" t="s">
        <v>19</v>
      </c>
      <c r="G9850" s="6">
        <v>208.684</v>
      </c>
    </row>
    <row r="9851" spans="1:7" ht="15" thickBot="1" x14ac:dyDescent="0.35">
      <c r="A9851" s="6">
        <v>190.9332</v>
      </c>
      <c r="B9851" s="19">
        <f>(A9851-G9851)/G9851</f>
        <v>-9.4811598050556528E-2</v>
      </c>
      <c r="C9851" s="30" t="s">
        <v>299</v>
      </c>
      <c r="D9851" s="6">
        <v>1019554</v>
      </c>
      <c r="E9851" s="6">
        <v>2425</v>
      </c>
      <c r="F9851" s="7" t="s">
        <v>25</v>
      </c>
      <c r="G9851" s="6">
        <v>210.93199999999999</v>
      </c>
    </row>
    <row r="9852" spans="1:7" ht="15" thickBot="1" x14ac:dyDescent="0.35">
      <c r="A9852" s="6">
        <v>190.9332</v>
      </c>
      <c r="B9852" s="19">
        <f>(A9852-G9852)/G9852</f>
        <v>-0.13623647352611198</v>
      </c>
      <c r="C9852" s="30" t="s">
        <v>277</v>
      </c>
      <c r="D9852" s="6">
        <v>1019446</v>
      </c>
      <c r="E9852" s="6">
        <v>979</v>
      </c>
      <c r="F9852" s="7" t="s">
        <v>17</v>
      </c>
      <c r="G9852" s="6">
        <v>221.048</v>
      </c>
    </row>
    <row r="9853" spans="1:7" ht="15" thickBot="1" x14ac:dyDescent="0.35">
      <c r="A9853" s="6">
        <v>190.9332</v>
      </c>
      <c r="B9853" s="19">
        <f>(A9853-G9853)/G9853</f>
        <v>-0.14493228718830609</v>
      </c>
      <c r="C9853" s="30" t="s">
        <v>328</v>
      </c>
      <c r="D9853" s="6">
        <v>1018597</v>
      </c>
      <c r="E9853" s="6">
        <v>1503</v>
      </c>
      <c r="F9853" s="7" t="s">
        <v>27</v>
      </c>
      <c r="G9853" s="6">
        <v>223.29599999999999</v>
      </c>
    </row>
    <row r="9854" spans="1:7" ht="15" thickBot="1" x14ac:dyDescent="0.35">
      <c r="A9854" s="6">
        <v>190.9332</v>
      </c>
      <c r="B9854" s="19">
        <f>(A9854-G9854)/G9854</f>
        <v>-0.14921486498529538</v>
      </c>
      <c r="C9854" s="30" t="s">
        <v>175</v>
      </c>
      <c r="D9854" s="6">
        <v>1017809</v>
      </c>
      <c r="E9854" s="6">
        <v>154</v>
      </c>
      <c r="F9854" s="7" t="s">
        <v>21</v>
      </c>
      <c r="G9854" s="6">
        <v>224.42</v>
      </c>
    </row>
    <row r="9855" spans="1:7" ht="15" thickBot="1" x14ac:dyDescent="0.35">
      <c r="A9855" s="6">
        <v>190.9332</v>
      </c>
      <c r="B9855" s="19">
        <f>(A9855-G9855)/G9855</f>
        <v>-0.1659246186374041</v>
      </c>
      <c r="C9855" s="30" t="s">
        <v>300</v>
      </c>
      <c r="D9855" s="6">
        <v>1009823</v>
      </c>
      <c r="E9855" s="6">
        <v>2795</v>
      </c>
      <c r="F9855" s="7" t="s">
        <v>19</v>
      </c>
      <c r="G9855" s="6">
        <v>228.916</v>
      </c>
    </row>
    <row r="9856" spans="1:7" ht="15" thickBot="1" x14ac:dyDescent="0.35">
      <c r="A9856" s="6">
        <v>190.9332</v>
      </c>
      <c r="B9856" s="19">
        <f>(A9856-G9856)/G9856</f>
        <v>-0.21597023750862321</v>
      </c>
      <c r="C9856" s="30" t="s">
        <v>371</v>
      </c>
      <c r="D9856" s="6">
        <v>1016216</v>
      </c>
      <c r="E9856" s="6">
        <v>1946</v>
      </c>
      <c r="F9856" s="7" t="s">
        <v>23</v>
      </c>
      <c r="G9856" s="6">
        <v>243.52799999999999</v>
      </c>
    </row>
    <row r="9857" spans="1:7" ht="15" thickBot="1" x14ac:dyDescent="0.35">
      <c r="A9857" s="6">
        <v>190.9752</v>
      </c>
      <c r="B9857" s="19">
        <f>(A9857-G9857)/G9857</f>
        <v>0.3676096521380447</v>
      </c>
      <c r="C9857" s="30" t="s">
        <v>90</v>
      </c>
      <c r="D9857" s="6">
        <v>1004288</v>
      </c>
      <c r="E9857" s="6">
        <v>42</v>
      </c>
      <c r="F9857" s="7" t="s">
        <v>35</v>
      </c>
      <c r="G9857" s="6">
        <v>139.64160000000001</v>
      </c>
    </row>
    <row r="9858" spans="1:7" ht="15" thickBot="1" x14ac:dyDescent="0.35">
      <c r="A9858" s="6">
        <v>190.98975999999999</v>
      </c>
      <c r="B9858" s="19">
        <f>(A9858-G9858)/G9858</f>
        <v>-0.69732924473265068</v>
      </c>
      <c r="C9858" s="30" t="s">
        <v>390</v>
      </c>
      <c r="D9858" s="6">
        <v>1001103</v>
      </c>
      <c r="E9858" s="6">
        <v>1103</v>
      </c>
      <c r="F9858" s="7" t="s">
        <v>31</v>
      </c>
      <c r="G9858" s="6">
        <v>631.01491199999998</v>
      </c>
    </row>
    <row r="9859" spans="1:7" ht="15" thickBot="1" x14ac:dyDescent="0.35">
      <c r="A9859" s="6">
        <v>190.98975999999999</v>
      </c>
      <c r="B9859" s="19">
        <f>(A9859-G9859)/G9859</f>
        <v>-0.71013181447130647</v>
      </c>
      <c r="C9859" s="30" t="s">
        <v>327</v>
      </c>
      <c r="D9859" s="6">
        <v>1001382</v>
      </c>
      <c r="E9859" s="6">
        <v>1382</v>
      </c>
      <c r="F9859" s="7" t="s">
        <v>87</v>
      </c>
      <c r="G9859" s="6">
        <v>658.88486399999999</v>
      </c>
    </row>
    <row r="9860" spans="1:7" ht="15" thickBot="1" x14ac:dyDescent="0.35">
      <c r="A9860" s="6">
        <v>191.05840000000001</v>
      </c>
      <c r="B9860" s="19">
        <f>(A9860-G9860)/G9860</f>
        <v>-0.22823895143673328</v>
      </c>
      <c r="C9860" s="30" t="s">
        <v>83</v>
      </c>
      <c r="D9860" s="6">
        <v>1003965</v>
      </c>
      <c r="E9860" s="6">
        <v>1702</v>
      </c>
      <c r="F9860" s="7" t="s">
        <v>31</v>
      </c>
      <c r="G9860" s="6">
        <v>247.5616</v>
      </c>
    </row>
    <row r="9861" spans="1:7" ht="15" thickBot="1" x14ac:dyDescent="0.35">
      <c r="A9861" s="6">
        <v>191.07400000000001</v>
      </c>
      <c r="B9861" s="19">
        <f>(A9861-G9861)/G9861</f>
        <v>1.2168414702060519</v>
      </c>
      <c r="C9861" s="30" t="s">
        <v>102</v>
      </c>
      <c r="D9861" s="6">
        <v>1004758</v>
      </c>
      <c r="E9861" s="6">
        <v>1979</v>
      </c>
      <c r="F9861" s="7" t="s">
        <v>23</v>
      </c>
      <c r="G9861" s="6">
        <v>86.191999999999993</v>
      </c>
    </row>
    <row r="9862" spans="1:7" ht="15" thickBot="1" x14ac:dyDescent="0.35">
      <c r="A9862" s="6">
        <v>191.27160000000001</v>
      </c>
      <c r="B9862" s="19">
        <f>(A9862-G9862)/G9862</f>
        <v>-0.18518512207423965</v>
      </c>
      <c r="C9862" s="30" t="s">
        <v>305</v>
      </c>
      <c r="D9862" s="6">
        <v>1003475</v>
      </c>
      <c r="E9862" s="6">
        <v>2345</v>
      </c>
      <c r="F9862" s="7" t="s">
        <v>23</v>
      </c>
      <c r="G9862" s="6">
        <v>234.7424</v>
      </c>
    </row>
    <row r="9863" spans="1:7" ht="15" thickBot="1" x14ac:dyDescent="0.35">
      <c r="A9863" s="6">
        <v>191.38140000000001</v>
      </c>
      <c r="B9863" s="19">
        <f>(A9863-G9863)/G9863</f>
        <v>0.29834604216981914</v>
      </c>
      <c r="C9863" s="30" t="s">
        <v>327</v>
      </c>
      <c r="D9863" s="6">
        <v>1016111</v>
      </c>
      <c r="E9863" s="6">
        <v>1187</v>
      </c>
      <c r="F9863" s="7" t="s">
        <v>21</v>
      </c>
      <c r="G9863" s="6">
        <v>147.404</v>
      </c>
    </row>
    <row r="9864" spans="1:7" ht="15" thickBot="1" x14ac:dyDescent="0.35">
      <c r="A9864" s="6">
        <v>191.38140000000001</v>
      </c>
      <c r="B9864" s="19">
        <f>(A9864-G9864)/G9864</f>
        <v>22.839237668161438</v>
      </c>
      <c r="C9864" s="30" t="s">
        <v>296</v>
      </c>
      <c r="D9864" s="6">
        <v>1010313</v>
      </c>
      <c r="E9864" s="6">
        <v>1966</v>
      </c>
      <c r="F9864" s="7" t="s">
        <v>27</v>
      </c>
      <c r="G9864" s="6">
        <v>8.0280000000000005</v>
      </c>
    </row>
    <row r="9865" spans="1:7" ht="15" thickBot="1" x14ac:dyDescent="0.35">
      <c r="A9865" s="6">
        <v>191.38140000000001</v>
      </c>
      <c r="B9865" s="19">
        <f>(A9865-G9865)/G9865</f>
        <v>8.3851216163201272</v>
      </c>
      <c r="C9865" s="30" t="s">
        <v>184</v>
      </c>
      <c r="D9865" s="6">
        <v>1017685</v>
      </c>
      <c r="E9865" s="6">
        <v>2673</v>
      </c>
      <c r="F9865" s="7" t="s">
        <v>23</v>
      </c>
      <c r="G9865" s="6">
        <v>20.391999999999999</v>
      </c>
    </row>
    <row r="9866" spans="1:7" ht="15" thickBot="1" x14ac:dyDescent="0.35">
      <c r="A9866" s="6">
        <v>191.38140000000001</v>
      </c>
      <c r="B9866" s="19">
        <f>(A9866-G9866)/G9866</f>
        <v>5.513115981486524</v>
      </c>
      <c r="C9866" s="30" t="s">
        <v>368</v>
      </c>
      <c r="D9866" s="6">
        <v>1012769</v>
      </c>
      <c r="E9866" s="6">
        <v>1369</v>
      </c>
      <c r="F9866" s="7" t="s">
        <v>42</v>
      </c>
      <c r="G9866" s="6">
        <v>29.384</v>
      </c>
    </row>
    <row r="9867" spans="1:7" ht="15" thickBot="1" x14ac:dyDescent="0.35">
      <c r="A9867" s="6">
        <v>191.38140000000001</v>
      </c>
      <c r="B9867" s="19">
        <f>(A9867-G9867)/G9867</f>
        <v>4.648801652892562</v>
      </c>
      <c r="C9867" s="30" t="s">
        <v>278</v>
      </c>
      <c r="D9867" s="6">
        <v>1010265</v>
      </c>
      <c r="E9867" s="6">
        <v>219</v>
      </c>
      <c r="F9867" s="7" t="s">
        <v>42</v>
      </c>
      <c r="G9867" s="6">
        <v>33.880000000000003</v>
      </c>
    </row>
    <row r="9868" spans="1:7" ht="15" thickBot="1" x14ac:dyDescent="0.35">
      <c r="A9868" s="6">
        <v>191.38140000000001</v>
      </c>
      <c r="B9868" s="19">
        <f>(A9868-G9868)/G9868</f>
        <v>3.9870075046904319</v>
      </c>
      <c r="C9868" s="30" t="s">
        <v>203</v>
      </c>
      <c r="D9868" s="6">
        <v>1018363</v>
      </c>
      <c r="E9868" s="6">
        <v>2198</v>
      </c>
      <c r="F9868" s="7" t="s">
        <v>42</v>
      </c>
      <c r="G9868" s="6">
        <v>38.375999999999998</v>
      </c>
    </row>
    <row r="9869" spans="1:7" ht="15" thickBot="1" x14ac:dyDescent="0.35">
      <c r="A9869" s="6">
        <v>191.38140000000001</v>
      </c>
      <c r="B9869" s="19">
        <f>(A9869-G9869)/G9869</f>
        <v>2.4647946991092771</v>
      </c>
      <c r="C9869" s="30" t="s">
        <v>183</v>
      </c>
      <c r="D9869" s="6">
        <v>1015742</v>
      </c>
      <c r="E9869" s="6">
        <v>896</v>
      </c>
      <c r="F9869" s="7" t="s">
        <v>23</v>
      </c>
      <c r="G9869" s="6">
        <v>55.235999999999997</v>
      </c>
    </row>
    <row r="9870" spans="1:7" ht="15" thickBot="1" x14ac:dyDescent="0.35">
      <c r="A9870" s="6">
        <v>191.38140000000001</v>
      </c>
      <c r="B9870" s="19">
        <f>(A9870-G9870)/G9870</f>
        <v>2.3956955287437904</v>
      </c>
      <c r="C9870" s="30" t="s">
        <v>323</v>
      </c>
      <c r="D9870" s="6">
        <v>1013160</v>
      </c>
      <c r="E9870" s="6">
        <v>1798</v>
      </c>
      <c r="F9870" s="7" t="s">
        <v>27</v>
      </c>
      <c r="G9870" s="6">
        <v>56.36</v>
      </c>
    </row>
    <row r="9871" spans="1:7" ht="15" thickBot="1" x14ac:dyDescent="0.35">
      <c r="A9871" s="6">
        <v>191.38140000000001</v>
      </c>
      <c r="B9871" s="19">
        <f>(A9871-G9871)/G9871</f>
        <v>1.9797191256149971</v>
      </c>
      <c r="C9871" s="30" t="s">
        <v>257</v>
      </c>
      <c r="D9871" s="6">
        <v>1015341</v>
      </c>
      <c r="E9871" s="6">
        <v>121</v>
      </c>
      <c r="F9871" s="7" t="s">
        <v>35</v>
      </c>
      <c r="G9871" s="6">
        <v>64.227999999999994</v>
      </c>
    </row>
    <row r="9872" spans="1:7" ht="15" thickBot="1" x14ac:dyDescent="0.35">
      <c r="A9872" s="6">
        <v>191.38140000000001</v>
      </c>
      <c r="B9872" s="19">
        <f>(A9872-G9872)/G9872</f>
        <v>1.8310857988165685</v>
      </c>
      <c r="C9872" s="30" t="s">
        <v>192</v>
      </c>
      <c r="D9872" s="6">
        <v>1016123</v>
      </c>
      <c r="E9872" s="6">
        <v>2434</v>
      </c>
      <c r="F9872" s="7" t="s">
        <v>42</v>
      </c>
      <c r="G9872" s="6">
        <v>67.599999999999994</v>
      </c>
    </row>
    <row r="9873" spans="1:7" ht="15" thickBot="1" x14ac:dyDescent="0.35">
      <c r="A9873" s="6">
        <v>191.38140000000001</v>
      </c>
      <c r="B9873" s="19">
        <f>(A9873-G9873)/G9873</f>
        <v>1.1789484470352494</v>
      </c>
      <c r="C9873" s="30" t="s">
        <v>371</v>
      </c>
      <c r="D9873" s="6">
        <v>1010906</v>
      </c>
      <c r="E9873" s="6">
        <v>990</v>
      </c>
      <c r="F9873" s="7" t="s">
        <v>27</v>
      </c>
      <c r="G9873" s="6">
        <v>87.831999999999994</v>
      </c>
    </row>
    <row r="9874" spans="1:7" ht="15" thickBot="1" x14ac:dyDescent="0.35">
      <c r="A9874" s="6">
        <v>191.38140000000001</v>
      </c>
      <c r="B9874" s="19">
        <f>(A9874-G9874)/G9874</f>
        <v>0.71741089055601426</v>
      </c>
      <c r="C9874" s="30" t="s">
        <v>383</v>
      </c>
      <c r="D9874" s="6">
        <v>1018974</v>
      </c>
      <c r="E9874" s="6">
        <v>1185</v>
      </c>
      <c r="F9874" s="7" t="s">
        <v>19</v>
      </c>
      <c r="G9874" s="6">
        <v>111.43600000000001</v>
      </c>
    </row>
    <row r="9875" spans="1:7" ht="15" thickBot="1" x14ac:dyDescent="0.35">
      <c r="A9875" s="6">
        <v>191.38140000000001</v>
      </c>
      <c r="B9875" s="19">
        <f>(A9875-G9875)/G9875</f>
        <v>0.25991705069124427</v>
      </c>
      <c r="C9875" s="30" t="s">
        <v>318</v>
      </c>
      <c r="D9875" s="6">
        <v>1009977</v>
      </c>
      <c r="E9875" s="6">
        <v>2728</v>
      </c>
      <c r="F9875" s="7" t="s">
        <v>17</v>
      </c>
      <c r="G9875" s="6">
        <v>151.9</v>
      </c>
    </row>
    <row r="9876" spans="1:7" ht="15" thickBot="1" x14ac:dyDescent="0.35">
      <c r="A9876" s="6">
        <v>191.38140000000001</v>
      </c>
      <c r="B9876" s="19">
        <f>(A9876-G9876)/G9876</f>
        <v>4.3678424186898754E-2</v>
      </c>
      <c r="C9876" s="30" t="s">
        <v>321</v>
      </c>
      <c r="D9876" s="6">
        <v>1009812</v>
      </c>
      <c r="E9876" s="6">
        <v>34</v>
      </c>
      <c r="F9876" s="7" t="s">
        <v>27</v>
      </c>
      <c r="G9876" s="6">
        <v>183.37200000000001</v>
      </c>
    </row>
    <row r="9877" spans="1:7" ht="15" thickBot="1" x14ac:dyDescent="0.35">
      <c r="A9877" s="6">
        <v>191.38140000000001</v>
      </c>
      <c r="B9877" s="19">
        <f>(A9877-G9877)/G9877</f>
        <v>-3.3349159528042648E-2</v>
      </c>
      <c r="C9877" s="30" t="s">
        <v>51</v>
      </c>
      <c r="D9877" s="6">
        <v>1016553</v>
      </c>
      <c r="E9877" s="6">
        <v>1019</v>
      </c>
      <c r="F9877" s="7" t="s">
        <v>27</v>
      </c>
      <c r="G9877" s="6">
        <v>197.98400000000001</v>
      </c>
    </row>
    <row r="9878" spans="1:7" ht="15" thickBot="1" x14ac:dyDescent="0.35">
      <c r="A9878" s="6">
        <v>191.38140000000001</v>
      </c>
      <c r="B9878" s="19">
        <f>(A9878-G9878)/G9878</f>
        <v>-8.5279891408251332E-2</v>
      </c>
      <c r="C9878" s="30" t="s">
        <v>172</v>
      </c>
      <c r="D9878" s="6">
        <v>1009513</v>
      </c>
      <c r="E9878" s="6">
        <v>1245</v>
      </c>
      <c r="F9878" s="7" t="s">
        <v>23</v>
      </c>
      <c r="G9878" s="6">
        <v>209.22399999999999</v>
      </c>
    </row>
    <row r="9879" spans="1:7" ht="15" thickBot="1" x14ac:dyDescent="0.35">
      <c r="A9879" s="6">
        <v>191.38140000000001</v>
      </c>
      <c r="B9879" s="19">
        <f>(A9879-G9879)/G9879</f>
        <v>-9.9788330918737844E-2</v>
      </c>
      <c r="C9879" s="30" t="s">
        <v>212</v>
      </c>
      <c r="D9879" s="6">
        <v>1018402</v>
      </c>
      <c r="E9879" s="6">
        <v>871</v>
      </c>
      <c r="F9879" s="7" t="s">
        <v>25</v>
      </c>
      <c r="G9879" s="6">
        <v>212.596</v>
      </c>
    </row>
    <row r="9880" spans="1:7" ht="15" thickBot="1" x14ac:dyDescent="0.35">
      <c r="A9880" s="6">
        <v>191.38140000000001</v>
      </c>
      <c r="B9880" s="19">
        <f>(A9880-G9880)/G9880</f>
        <v>-0.1449927625583016</v>
      </c>
      <c r="C9880" s="30" t="s">
        <v>343</v>
      </c>
      <c r="D9880" s="6">
        <v>1011635</v>
      </c>
      <c r="E9880" s="6">
        <v>904</v>
      </c>
      <c r="F9880" s="7" t="s">
        <v>23</v>
      </c>
      <c r="G9880" s="6">
        <v>223.83600000000001</v>
      </c>
    </row>
    <row r="9881" spans="1:7" ht="15" thickBot="1" x14ac:dyDescent="0.35">
      <c r="A9881" s="6">
        <v>191.38140000000001</v>
      </c>
      <c r="B9881" s="19">
        <f>(A9881-G9881)/G9881</f>
        <v>-0.18196296676241275</v>
      </c>
      <c r="C9881" s="30" t="s">
        <v>162</v>
      </c>
      <c r="D9881" s="6">
        <v>1010601</v>
      </c>
      <c r="E9881" s="6">
        <v>1747</v>
      </c>
      <c r="F9881" s="7" t="s">
        <v>17</v>
      </c>
      <c r="G9881" s="6">
        <v>233.952</v>
      </c>
    </row>
    <row r="9882" spans="1:7" ht="15" thickBot="1" x14ac:dyDescent="0.35">
      <c r="A9882" s="6">
        <v>191.38140000000001</v>
      </c>
      <c r="B9882" s="19">
        <f>(A9882-G9882)/G9882</f>
        <v>-0.18196296676241275</v>
      </c>
      <c r="C9882" s="30" t="s">
        <v>59</v>
      </c>
      <c r="D9882" s="6">
        <v>1011667</v>
      </c>
      <c r="E9882" s="6">
        <v>2743</v>
      </c>
      <c r="F9882" s="7" t="s">
        <v>42</v>
      </c>
      <c r="G9882" s="6">
        <v>233.952</v>
      </c>
    </row>
    <row r="9883" spans="1:7" ht="15" thickBot="1" x14ac:dyDescent="0.35">
      <c r="A9883" s="6">
        <v>191.38140000000001</v>
      </c>
      <c r="B9883" s="19">
        <f>(A9883-G9883)/G9883</f>
        <v>-0.21586852844289295</v>
      </c>
      <c r="C9883" s="30" t="s">
        <v>270</v>
      </c>
      <c r="D9883" s="6">
        <v>1016176</v>
      </c>
      <c r="E9883" s="6">
        <v>1070</v>
      </c>
      <c r="F9883" s="7" t="s">
        <v>21</v>
      </c>
      <c r="G9883" s="6">
        <v>244.06800000000001</v>
      </c>
    </row>
    <row r="9884" spans="1:7" ht="15" thickBot="1" x14ac:dyDescent="0.35">
      <c r="A9884" s="6">
        <v>191.38140000000001</v>
      </c>
      <c r="B9884" s="19">
        <f>(A9884-G9884)/G9884</f>
        <v>-0.23005181764052712</v>
      </c>
      <c r="C9884" s="30" t="s">
        <v>385</v>
      </c>
      <c r="D9884" s="6">
        <v>1019759</v>
      </c>
      <c r="E9884" s="6">
        <v>200</v>
      </c>
      <c r="F9884" s="7" t="s">
        <v>35</v>
      </c>
      <c r="G9884" s="6">
        <v>248.56399999999999</v>
      </c>
    </row>
    <row r="9885" spans="1:7" ht="15" thickBot="1" x14ac:dyDescent="0.35">
      <c r="A9885" s="6">
        <v>191.4016</v>
      </c>
      <c r="B9885" s="19">
        <f>(A9885-G9885)/G9885</f>
        <v>-0.22107333081561156</v>
      </c>
      <c r="C9885" s="30" t="s">
        <v>346</v>
      </c>
      <c r="D9885" s="6">
        <v>1001776</v>
      </c>
      <c r="E9885" s="6">
        <v>1776</v>
      </c>
      <c r="F9885" s="7" t="s">
        <v>87</v>
      </c>
      <c r="G9885" s="6">
        <v>245.72479999999999</v>
      </c>
    </row>
    <row r="9886" spans="1:7" ht="15" thickBot="1" x14ac:dyDescent="0.35">
      <c r="A9886" s="6">
        <v>191.4588</v>
      </c>
      <c r="B9886" s="19">
        <f>(A9886-G9886)/G9886</f>
        <v>1.8259215766363725E-2</v>
      </c>
      <c r="C9886" s="30" t="s">
        <v>359</v>
      </c>
      <c r="D9886" s="6">
        <v>1003345</v>
      </c>
      <c r="E9886" s="6">
        <v>2787</v>
      </c>
      <c r="F9886" s="7" t="s">
        <v>19</v>
      </c>
      <c r="G9886" s="6">
        <v>188.0256</v>
      </c>
    </row>
    <row r="9887" spans="1:7" ht="15" thickBot="1" x14ac:dyDescent="0.35">
      <c r="A9887" s="6">
        <v>191.47103999999999</v>
      </c>
      <c r="B9887" s="19">
        <f>(A9887-G9887)/G9887</f>
        <v>-9.5041875413555271E-2</v>
      </c>
      <c r="C9887" s="30" t="s">
        <v>37</v>
      </c>
      <c r="D9887" s="6">
        <v>1013989</v>
      </c>
      <c r="E9887" s="6">
        <v>1988</v>
      </c>
      <c r="F9887" s="7" t="s">
        <v>87</v>
      </c>
      <c r="G9887" s="6">
        <v>211.58</v>
      </c>
    </row>
    <row r="9888" spans="1:7" ht="15" thickBot="1" x14ac:dyDescent="0.35">
      <c r="A9888" s="6">
        <v>191.57632000000001</v>
      </c>
      <c r="B9888" s="19">
        <f>(A9888-G9888)/G9888</f>
        <v>-0.33870169578395759</v>
      </c>
      <c r="C9888" s="30" t="s">
        <v>201</v>
      </c>
      <c r="D9888" s="6">
        <v>1001228</v>
      </c>
      <c r="E9888" s="6">
        <v>1228</v>
      </c>
      <c r="F9888" s="7" t="s">
        <v>35</v>
      </c>
      <c r="G9888" s="6">
        <v>289.69727999999998</v>
      </c>
    </row>
    <row r="9889" spans="1:7" ht="15" thickBot="1" x14ac:dyDescent="0.35">
      <c r="A9889" s="6">
        <v>191.70840000000001</v>
      </c>
      <c r="B9889" s="19">
        <f>(A9889-G9889)/G9889</f>
        <v>1.1854184146208007</v>
      </c>
      <c r="C9889" s="30" t="s">
        <v>172</v>
      </c>
      <c r="D9889" s="6">
        <v>1004165</v>
      </c>
      <c r="E9889" s="6">
        <v>584</v>
      </c>
      <c r="F9889" s="7" t="s">
        <v>87</v>
      </c>
      <c r="G9889" s="6">
        <v>87.721599999999995</v>
      </c>
    </row>
    <row r="9890" spans="1:7" ht="15" thickBot="1" x14ac:dyDescent="0.35">
      <c r="A9890" s="6">
        <v>191.8296</v>
      </c>
      <c r="B9890" s="19">
        <f>(A9890-G9890)/G9890</f>
        <v>15.066130653266333</v>
      </c>
      <c r="C9890" s="30" t="s">
        <v>304</v>
      </c>
      <c r="D9890" s="6">
        <v>1012634</v>
      </c>
      <c r="E9890" s="6">
        <v>388</v>
      </c>
      <c r="F9890" s="7" t="s">
        <v>35</v>
      </c>
      <c r="G9890" s="6">
        <v>11.94</v>
      </c>
    </row>
    <row r="9891" spans="1:7" ht="15" thickBot="1" x14ac:dyDescent="0.35">
      <c r="A9891" s="6">
        <v>191.8296</v>
      </c>
      <c r="B9891" s="19">
        <f>(A9891-G9891)/G9891</f>
        <v>15.033901705115346</v>
      </c>
      <c r="C9891" s="30" t="s">
        <v>270</v>
      </c>
      <c r="D9891" s="6">
        <v>1005757</v>
      </c>
      <c r="E9891" s="6">
        <v>2402</v>
      </c>
      <c r="F9891" s="7" t="s">
        <v>25</v>
      </c>
      <c r="G9891" s="6">
        <v>11.964</v>
      </c>
    </row>
    <row r="9892" spans="1:7" ht="15" thickBot="1" x14ac:dyDescent="0.35">
      <c r="A9892" s="6">
        <v>191.8296</v>
      </c>
      <c r="B9892" s="19">
        <f>(A9892-G9892)/G9892</f>
        <v>9.2670520231213871</v>
      </c>
      <c r="C9892" s="30" t="s">
        <v>306</v>
      </c>
      <c r="D9892" s="6">
        <v>1018638</v>
      </c>
      <c r="E9892" s="6">
        <v>2403</v>
      </c>
      <c r="F9892" s="7" t="s">
        <v>23</v>
      </c>
      <c r="G9892" s="6">
        <v>18.684000000000001</v>
      </c>
    </row>
    <row r="9893" spans="1:7" ht="15" thickBot="1" x14ac:dyDescent="0.35">
      <c r="A9893" s="6">
        <v>191.8296</v>
      </c>
      <c r="B9893" s="19">
        <f>(A9893-G9893)/G9893</f>
        <v>8.6844507269789997</v>
      </c>
      <c r="C9893" s="30" t="s">
        <v>153</v>
      </c>
      <c r="D9893" s="6">
        <v>1009509</v>
      </c>
      <c r="E9893" s="6">
        <v>2532</v>
      </c>
      <c r="F9893" s="7" t="s">
        <v>42</v>
      </c>
      <c r="G9893" s="6">
        <v>19.808</v>
      </c>
    </row>
    <row r="9894" spans="1:7" ht="15" thickBot="1" x14ac:dyDescent="0.35">
      <c r="A9894" s="6">
        <v>191.8296</v>
      </c>
      <c r="B9894" s="19">
        <f>(A9894-G9894)/G9894</f>
        <v>4.3969615124915595</v>
      </c>
      <c r="C9894" s="30" t="s">
        <v>43</v>
      </c>
      <c r="D9894" s="6">
        <v>1018260</v>
      </c>
      <c r="E9894" s="6">
        <v>1875</v>
      </c>
      <c r="F9894" s="7" t="s">
        <v>42</v>
      </c>
      <c r="G9894" s="6">
        <v>35.543999999999997</v>
      </c>
    </row>
    <row r="9895" spans="1:7" ht="15" thickBot="1" x14ac:dyDescent="0.35">
      <c r="A9895" s="6">
        <v>191.8296</v>
      </c>
      <c r="B9895" s="19">
        <f>(A9895-G9895)/G9895</f>
        <v>2.8246590637211897</v>
      </c>
      <c r="C9895" s="30" t="s">
        <v>242</v>
      </c>
      <c r="D9895" s="6">
        <v>1018729</v>
      </c>
      <c r="E9895" s="6">
        <v>1354</v>
      </c>
      <c r="F9895" s="7" t="s">
        <v>19</v>
      </c>
      <c r="G9895" s="6">
        <v>50.155999999999999</v>
      </c>
    </row>
    <row r="9896" spans="1:7" ht="15" thickBot="1" x14ac:dyDescent="0.35">
      <c r="A9896" s="6">
        <v>191.8296</v>
      </c>
      <c r="B9896" s="19">
        <f>(A9896-G9896)/G9896</f>
        <v>1.8624447893040466</v>
      </c>
      <c r="C9896" s="30" t="s">
        <v>341</v>
      </c>
      <c r="D9896" s="6">
        <v>1014820</v>
      </c>
      <c r="E9896" s="6">
        <v>1404</v>
      </c>
      <c r="F9896" s="7" t="s">
        <v>19</v>
      </c>
      <c r="G9896" s="6">
        <v>67.016000000000005</v>
      </c>
    </row>
    <row r="9897" spans="1:7" ht="15" thickBot="1" x14ac:dyDescent="0.35">
      <c r="A9897" s="6">
        <v>191.8296</v>
      </c>
      <c r="B9897" s="19">
        <f>(A9897-G9897)/G9897</f>
        <v>1.4165986394557823</v>
      </c>
      <c r="C9897" s="30" t="s">
        <v>78</v>
      </c>
      <c r="D9897" s="6">
        <v>1019627</v>
      </c>
      <c r="E9897" s="6">
        <v>2171</v>
      </c>
      <c r="F9897" s="7" t="s">
        <v>27</v>
      </c>
      <c r="G9897" s="6">
        <v>79.38</v>
      </c>
    </row>
    <row r="9898" spans="1:7" ht="15" thickBot="1" x14ac:dyDescent="0.35">
      <c r="A9898" s="6">
        <v>191.8296</v>
      </c>
      <c r="B9898" s="19">
        <f>(A9898-G9898)/G9898</f>
        <v>1.0656157126243702</v>
      </c>
      <c r="C9898" s="30" t="s">
        <v>269</v>
      </c>
      <c r="D9898" s="6">
        <v>1015935</v>
      </c>
      <c r="E9898" s="6">
        <v>1896</v>
      </c>
      <c r="F9898" s="7" t="s">
        <v>25</v>
      </c>
      <c r="G9898" s="6">
        <v>92.867999999999995</v>
      </c>
    </row>
    <row r="9899" spans="1:7" ht="15" thickBot="1" x14ac:dyDescent="0.35">
      <c r="A9899" s="6">
        <v>191.8296</v>
      </c>
      <c r="B9899" s="19">
        <f>(A9899-G9899)/G9899</f>
        <v>0.80365564707209758</v>
      </c>
      <c r="C9899" s="30" t="s">
        <v>377</v>
      </c>
      <c r="D9899" s="6">
        <v>1016168</v>
      </c>
      <c r="E9899" s="6">
        <v>360</v>
      </c>
      <c r="F9899" s="7" t="s">
        <v>31</v>
      </c>
      <c r="G9899" s="6">
        <v>106.35599999999999</v>
      </c>
    </row>
    <row r="9900" spans="1:7" ht="15" thickBot="1" x14ac:dyDescent="0.35">
      <c r="A9900" s="6">
        <v>191.8296</v>
      </c>
      <c r="B9900" s="19">
        <f>(A9900-G9900)/G9900</f>
        <v>0.78479344994417555</v>
      </c>
      <c r="C9900" s="30" t="s">
        <v>153</v>
      </c>
      <c r="D9900" s="6">
        <v>1013912</v>
      </c>
      <c r="E9900" s="6">
        <v>580</v>
      </c>
      <c r="F9900" s="7" t="s">
        <v>19</v>
      </c>
      <c r="G9900" s="6">
        <v>107.48</v>
      </c>
    </row>
    <row r="9901" spans="1:7" ht="15" thickBot="1" x14ac:dyDescent="0.35">
      <c r="A9901" s="6">
        <v>191.8296</v>
      </c>
      <c r="B9901" s="19">
        <f>(A9901-G9901)/G9901</f>
        <v>0.60519339679479456</v>
      </c>
      <c r="C9901" s="30" t="s">
        <v>386</v>
      </c>
      <c r="D9901" s="6">
        <v>1005655</v>
      </c>
      <c r="E9901" s="6">
        <v>2794</v>
      </c>
      <c r="F9901" s="7" t="s">
        <v>27</v>
      </c>
      <c r="G9901" s="6">
        <v>119.5056</v>
      </c>
    </row>
    <row r="9902" spans="1:7" ht="15" thickBot="1" x14ac:dyDescent="0.35">
      <c r="A9902" s="6">
        <v>191.8296</v>
      </c>
      <c r="B9902" s="19">
        <f>(A9902-G9902)/G9902</f>
        <v>0.54278269261701784</v>
      </c>
      <c r="C9902" s="30" t="s">
        <v>50</v>
      </c>
      <c r="D9902" s="6">
        <v>1014894</v>
      </c>
      <c r="E9902" s="6">
        <v>680</v>
      </c>
      <c r="F9902" s="7" t="s">
        <v>19</v>
      </c>
      <c r="G9902" s="6">
        <v>124.34</v>
      </c>
    </row>
    <row r="9903" spans="1:7" ht="15" thickBot="1" x14ac:dyDescent="0.35">
      <c r="A9903" s="6">
        <v>191.8296</v>
      </c>
      <c r="B9903" s="19">
        <f>(A9903-G9903)/G9903</f>
        <v>0.46340972201031394</v>
      </c>
      <c r="C9903" s="30" t="s">
        <v>344</v>
      </c>
      <c r="D9903" s="6">
        <v>1013792</v>
      </c>
      <c r="E9903" s="6">
        <v>718</v>
      </c>
      <c r="F9903" s="7" t="s">
        <v>19</v>
      </c>
      <c r="G9903" s="6">
        <v>131.084</v>
      </c>
    </row>
    <row r="9904" spans="1:7" ht="15" thickBot="1" x14ac:dyDescent="0.35">
      <c r="A9904" s="6">
        <v>191.8296</v>
      </c>
      <c r="B9904" s="19">
        <f>(A9904-G9904)/G9904</f>
        <v>0.27722914669223386</v>
      </c>
      <c r="C9904" s="30" t="s">
        <v>129</v>
      </c>
      <c r="D9904" s="6">
        <v>1015572</v>
      </c>
      <c r="E9904" s="6">
        <v>385</v>
      </c>
      <c r="F9904" s="7" t="s">
        <v>35</v>
      </c>
      <c r="G9904" s="6">
        <v>150.19200000000001</v>
      </c>
    </row>
    <row r="9905" spans="1:7" ht="15" thickBot="1" x14ac:dyDescent="0.35">
      <c r="A9905" s="6">
        <v>191.8296</v>
      </c>
      <c r="B9905" s="19">
        <f>(A9905-G9905)/G9905</f>
        <v>0.27722914669223386</v>
      </c>
      <c r="C9905" s="30" t="s">
        <v>147</v>
      </c>
      <c r="D9905" s="6">
        <v>1018543</v>
      </c>
      <c r="E9905" s="6">
        <v>2309</v>
      </c>
      <c r="F9905" s="7" t="s">
        <v>19</v>
      </c>
      <c r="G9905" s="6">
        <v>150.19200000000001</v>
      </c>
    </row>
    <row r="9906" spans="1:7" ht="15" thickBot="1" x14ac:dyDescent="0.35">
      <c r="A9906" s="6">
        <v>191.8296</v>
      </c>
      <c r="B9906" s="19">
        <f>(A9906-G9906)/G9906</f>
        <v>0.22234286588163321</v>
      </c>
      <c r="C9906" s="30" t="s">
        <v>371</v>
      </c>
      <c r="D9906" s="6">
        <v>1019141</v>
      </c>
      <c r="E9906" s="6">
        <v>481</v>
      </c>
      <c r="F9906" s="7" t="s">
        <v>19</v>
      </c>
      <c r="G9906" s="6">
        <v>156.93600000000001</v>
      </c>
    </row>
    <row r="9907" spans="1:7" ht="15" thickBot="1" x14ac:dyDescent="0.35">
      <c r="A9907" s="6">
        <v>191.8296</v>
      </c>
      <c r="B9907" s="19">
        <f>(A9907-G9907)/G9907</f>
        <v>0.16398631101186861</v>
      </c>
      <c r="C9907" s="30" t="s">
        <v>380</v>
      </c>
      <c r="D9907" s="6">
        <v>1011105</v>
      </c>
      <c r="E9907" s="6">
        <v>1493</v>
      </c>
      <c r="F9907" s="7" t="s">
        <v>19</v>
      </c>
      <c r="G9907" s="6">
        <v>164.804</v>
      </c>
    </row>
    <row r="9908" spans="1:7" ht="15" thickBot="1" x14ac:dyDescent="0.35">
      <c r="A9908" s="6">
        <v>191.8296</v>
      </c>
      <c r="B9908" s="19">
        <f>(A9908-G9908)/G9908</f>
        <v>-9.5194611625757042E-2</v>
      </c>
      <c r="C9908" s="30" t="s">
        <v>295</v>
      </c>
      <c r="D9908" s="6">
        <v>1016339</v>
      </c>
      <c r="E9908" s="6">
        <v>877</v>
      </c>
      <c r="F9908" s="7" t="s">
        <v>19</v>
      </c>
      <c r="G9908" s="6">
        <v>212.012</v>
      </c>
    </row>
    <row r="9909" spans="1:7" ht="15" thickBot="1" x14ac:dyDescent="0.35">
      <c r="A9909" s="6">
        <v>191.8296</v>
      </c>
      <c r="B9909" s="19">
        <f>(A9909-G9909)/G9909</f>
        <v>-9.9966218752345903E-2</v>
      </c>
      <c r="C9909" s="30" t="s">
        <v>370</v>
      </c>
      <c r="D9909" s="6">
        <v>1018722</v>
      </c>
      <c r="E9909" s="6">
        <v>1665</v>
      </c>
      <c r="F9909" s="7" t="s">
        <v>19</v>
      </c>
      <c r="G9909" s="6">
        <v>213.136</v>
      </c>
    </row>
    <row r="9910" spans="1:7" ht="15" thickBot="1" x14ac:dyDescent="0.35">
      <c r="A9910" s="6">
        <v>191.8296</v>
      </c>
      <c r="B9910" s="19">
        <f>(A9910-G9910)/G9910</f>
        <v>-0.14505294683923417</v>
      </c>
      <c r="C9910" s="30" t="s">
        <v>286</v>
      </c>
      <c r="D9910" s="6">
        <v>1011059</v>
      </c>
      <c r="E9910" s="6">
        <v>1121</v>
      </c>
      <c r="F9910" s="7" t="s">
        <v>17</v>
      </c>
      <c r="G9910" s="6">
        <v>224.376</v>
      </c>
    </row>
    <row r="9911" spans="1:7" ht="15" thickBot="1" x14ac:dyDescent="0.35">
      <c r="A9911" s="6">
        <v>191.8296</v>
      </c>
      <c r="B9911" s="19">
        <f>(A9911-G9911)/G9911</f>
        <v>-0.14931441241685145</v>
      </c>
      <c r="C9911" s="30" t="s">
        <v>16</v>
      </c>
      <c r="D9911" s="6">
        <v>1015916</v>
      </c>
      <c r="E9911" s="6">
        <v>2503</v>
      </c>
      <c r="F9911" s="7" t="s">
        <v>21</v>
      </c>
      <c r="G9911" s="6">
        <v>225.5</v>
      </c>
    </row>
    <row r="9912" spans="1:7" ht="15" thickBot="1" x14ac:dyDescent="0.35">
      <c r="A9912" s="6">
        <v>191.8296</v>
      </c>
      <c r="B9912" s="19">
        <f>(A9912-G9912)/G9912</f>
        <v>-0.16594375554357471</v>
      </c>
      <c r="C9912" s="30" t="s">
        <v>77</v>
      </c>
      <c r="D9912" s="6">
        <v>1015642</v>
      </c>
      <c r="E9912" s="6">
        <v>2499</v>
      </c>
      <c r="F9912" s="7" t="s">
        <v>19</v>
      </c>
      <c r="G9912" s="6">
        <v>229.99600000000001</v>
      </c>
    </row>
    <row r="9913" spans="1:7" ht="15" thickBot="1" x14ac:dyDescent="0.35">
      <c r="A9913" s="6">
        <v>191.8296</v>
      </c>
      <c r="B9913" s="19">
        <f>(A9913-G9913)/G9913</f>
        <v>-0.20480525294732127</v>
      </c>
      <c r="C9913" s="30" t="s">
        <v>216</v>
      </c>
      <c r="D9913" s="6">
        <v>1011355</v>
      </c>
      <c r="E9913" s="6">
        <v>579</v>
      </c>
      <c r="F9913" s="7" t="s">
        <v>23</v>
      </c>
      <c r="G9913" s="6">
        <v>241.23599999999999</v>
      </c>
    </row>
    <row r="9914" spans="1:7" ht="15" thickBot="1" x14ac:dyDescent="0.35">
      <c r="A9914" s="6">
        <v>191.83320000000001</v>
      </c>
      <c r="B9914" s="19">
        <f>(A9914-G9914)/G9914</f>
        <v>-0.14817729055359782</v>
      </c>
      <c r="C9914" s="30" t="s">
        <v>361</v>
      </c>
      <c r="D9914" s="6">
        <v>1003338</v>
      </c>
      <c r="E9914" s="6">
        <v>1534</v>
      </c>
      <c r="F9914" s="7" t="s">
        <v>27</v>
      </c>
      <c r="G9914" s="6">
        <v>225.20320000000001</v>
      </c>
    </row>
    <row r="9915" spans="1:7" ht="15" thickBot="1" x14ac:dyDescent="0.35">
      <c r="A9915" s="6">
        <v>191.91640000000001</v>
      </c>
      <c r="B9915" s="19">
        <f>(A9915-G9915)/G9915</f>
        <v>0.14029613081091363</v>
      </c>
      <c r="C9915" s="30" t="s">
        <v>156</v>
      </c>
      <c r="D9915" s="6">
        <v>1004307</v>
      </c>
      <c r="E9915" s="6">
        <v>2338</v>
      </c>
      <c r="F9915" s="7" t="s">
        <v>23</v>
      </c>
      <c r="G9915" s="6">
        <v>168.304</v>
      </c>
    </row>
    <row r="9916" spans="1:7" ht="15" thickBot="1" x14ac:dyDescent="0.35">
      <c r="A9916" s="6">
        <v>191.9684</v>
      </c>
      <c r="B9916" s="19">
        <f>(A9916-G9916)/G9916</f>
        <v>-1.6829326253339241E-2</v>
      </c>
      <c r="C9916" s="30" t="s">
        <v>344</v>
      </c>
      <c r="D9916" s="6">
        <v>1004538</v>
      </c>
      <c r="E9916" s="6">
        <v>695</v>
      </c>
      <c r="F9916" s="7" t="s">
        <v>31</v>
      </c>
      <c r="G9916" s="6">
        <v>195.2544</v>
      </c>
    </row>
    <row r="9917" spans="1:7" ht="15" thickBot="1" x14ac:dyDescent="0.35">
      <c r="A9917" s="6">
        <v>192.00896</v>
      </c>
      <c r="B9917" s="19">
        <f>(A9917-G9917)/G9917</f>
        <v>1.1885729704205854E-2</v>
      </c>
      <c r="C9917" s="30" t="s">
        <v>44</v>
      </c>
      <c r="D9917" s="6">
        <v>1001947</v>
      </c>
      <c r="E9917" s="6">
        <v>1947</v>
      </c>
      <c r="F9917" s="7" t="s">
        <v>21</v>
      </c>
      <c r="G9917" s="6">
        <v>189.75360000000001</v>
      </c>
    </row>
    <row r="9918" spans="1:7" ht="15" thickBot="1" x14ac:dyDescent="0.35">
      <c r="A9918" s="6">
        <v>192.0204</v>
      </c>
      <c r="B9918" s="19">
        <f>(A9918-G9918)/G9918</f>
        <v>1.5205349267022303</v>
      </c>
      <c r="C9918" s="30" t="s">
        <v>328</v>
      </c>
      <c r="D9918" s="6">
        <v>1004418</v>
      </c>
      <c r="E9918" s="6">
        <v>733</v>
      </c>
      <c r="F9918" s="7" t="s">
        <v>19</v>
      </c>
      <c r="G9918" s="6">
        <v>76.182400000000001</v>
      </c>
    </row>
    <row r="9919" spans="1:7" ht="15" thickBot="1" x14ac:dyDescent="0.35">
      <c r="A9919" s="6">
        <v>192.05472</v>
      </c>
      <c r="B9919" s="19">
        <f>(A9919-G9919)/G9919</f>
        <v>-0.1103569416856897</v>
      </c>
      <c r="C9919" s="30" t="s">
        <v>186</v>
      </c>
      <c r="D9919" s="6">
        <v>1002057</v>
      </c>
      <c r="E9919" s="6">
        <v>2057</v>
      </c>
      <c r="F9919" s="7" t="s">
        <v>87</v>
      </c>
      <c r="G9919" s="6">
        <v>215.8784</v>
      </c>
    </row>
    <row r="9920" spans="1:7" ht="15" thickBot="1" x14ac:dyDescent="0.35">
      <c r="A9920" s="6">
        <v>192.06200000000001</v>
      </c>
      <c r="B9920" s="19">
        <f>(A9920-G9920)/G9920</f>
        <v>0.50946569589054891</v>
      </c>
      <c r="C9920" s="30" t="s">
        <v>102</v>
      </c>
      <c r="D9920" s="6">
        <v>1002691</v>
      </c>
      <c r="E9920" s="6">
        <v>2691</v>
      </c>
      <c r="F9920" s="7" t="s">
        <v>23</v>
      </c>
      <c r="G9920" s="6">
        <v>127.2384</v>
      </c>
    </row>
    <row r="9921" spans="1:7" ht="15" thickBot="1" x14ac:dyDescent="0.35">
      <c r="A9921" s="6">
        <v>192.07468800000001</v>
      </c>
      <c r="B9921" s="19">
        <f>(A9921-G9921)/G9921</f>
        <v>-0.51205154243939843</v>
      </c>
      <c r="C9921" s="30" t="s">
        <v>80</v>
      </c>
      <c r="D9921" s="6">
        <v>1000521</v>
      </c>
      <c r="E9921" s="6">
        <v>521</v>
      </c>
      <c r="F9921" s="7" t="s">
        <v>87</v>
      </c>
      <c r="G9921" s="6">
        <v>393.637248</v>
      </c>
    </row>
    <row r="9922" spans="1:7" ht="15" thickBot="1" x14ac:dyDescent="0.35">
      <c r="A9922" s="6">
        <v>192.08799999999999</v>
      </c>
      <c r="B9922" s="19">
        <f>(A9922-G9922)/G9922</f>
        <v>-0.18358811848869788</v>
      </c>
      <c r="C9922" s="30" t="s">
        <v>158</v>
      </c>
      <c r="D9922" s="6">
        <v>1002833</v>
      </c>
      <c r="E9922" s="6">
        <v>2833</v>
      </c>
      <c r="F9922" s="7" t="s">
        <v>27</v>
      </c>
      <c r="G9922" s="6">
        <v>235.28319999999999</v>
      </c>
    </row>
    <row r="9923" spans="1:7" ht="15" thickBot="1" x14ac:dyDescent="0.35">
      <c r="A9923" s="6">
        <v>192.11920000000001</v>
      </c>
      <c r="B9923" s="19">
        <f>(A9923-G9923)/G9923</f>
        <v>-4.595258148071639E-2</v>
      </c>
      <c r="C9923" s="30" t="s">
        <v>84</v>
      </c>
      <c r="D9923" s="6">
        <v>1004509</v>
      </c>
      <c r="E9923" s="6">
        <v>2016</v>
      </c>
      <c r="F9923" s="7" t="s">
        <v>21</v>
      </c>
      <c r="G9923" s="6">
        <v>201.37280000000001</v>
      </c>
    </row>
    <row r="9924" spans="1:7" ht="15" thickBot="1" x14ac:dyDescent="0.35">
      <c r="A9924" s="6">
        <v>192.12544</v>
      </c>
      <c r="B9924" s="19">
        <f>(A9924-G9924)/G9924</f>
        <v>1.0055182550021713</v>
      </c>
      <c r="C9924" s="30" t="s">
        <v>187</v>
      </c>
      <c r="D9924" s="6">
        <v>1002021</v>
      </c>
      <c r="E9924" s="6">
        <v>2021</v>
      </c>
      <c r="F9924" s="7" t="s">
        <v>31</v>
      </c>
      <c r="G9924" s="6">
        <v>95.798400000000001</v>
      </c>
    </row>
    <row r="9925" spans="1:7" ht="15" thickBot="1" x14ac:dyDescent="0.35">
      <c r="A9925" s="6">
        <v>192.13480000000001</v>
      </c>
      <c r="B9925" s="19">
        <f>(A9925-G9925)/G9925</f>
        <v>0.39031456953642396</v>
      </c>
      <c r="C9925" s="30" t="s">
        <v>245</v>
      </c>
      <c r="D9925" s="6">
        <v>1002714</v>
      </c>
      <c r="E9925" s="6">
        <v>2714</v>
      </c>
      <c r="F9925" s="7" t="s">
        <v>25</v>
      </c>
      <c r="G9925" s="6">
        <v>138.1952</v>
      </c>
    </row>
    <row r="9926" spans="1:7" ht="15" thickBot="1" x14ac:dyDescent="0.35">
      <c r="A9926" s="6">
        <v>192.18816000000001</v>
      </c>
      <c r="B9926" s="19">
        <f>(A9926-G9926)/G9926</f>
        <v>5.3211472174713856</v>
      </c>
      <c r="C9926" s="30" t="s">
        <v>370</v>
      </c>
      <c r="D9926" s="6">
        <v>1007569</v>
      </c>
      <c r="E9926" s="6">
        <v>1820</v>
      </c>
      <c r="F9926" s="7" t="s">
        <v>87</v>
      </c>
      <c r="G9926" s="6">
        <v>30.404</v>
      </c>
    </row>
    <row r="9927" spans="1:7" ht="15" thickBot="1" x14ac:dyDescent="0.35">
      <c r="A9927" s="6">
        <v>192.18816000000001</v>
      </c>
      <c r="B9927" s="19">
        <f>(A9927-G9927)/G9927</f>
        <v>0.72700621832428736</v>
      </c>
      <c r="C9927" s="30" t="s">
        <v>177</v>
      </c>
      <c r="D9927" s="6">
        <v>1014632</v>
      </c>
      <c r="E9927" s="6">
        <v>1733</v>
      </c>
      <c r="F9927" s="7" t="s">
        <v>87</v>
      </c>
      <c r="G9927" s="6">
        <v>111.28400000000001</v>
      </c>
    </row>
    <row r="9928" spans="1:7" ht="15" thickBot="1" x14ac:dyDescent="0.35">
      <c r="A9928" s="6">
        <v>192.18816000000001</v>
      </c>
      <c r="B9928" s="19">
        <f>(A9928-G9928)/G9928</f>
        <v>-1.1682813946312853E-2</v>
      </c>
      <c r="C9928" s="30" t="s">
        <v>152</v>
      </c>
      <c r="D9928" s="6">
        <v>1015714</v>
      </c>
      <c r="E9928" s="6">
        <v>434</v>
      </c>
      <c r="F9928" s="7" t="s">
        <v>87</v>
      </c>
      <c r="G9928" s="6">
        <v>194.46</v>
      </c>
    </row>
    <row r="9929" spans="1:7" ht="15" thickBot="1" x14ac:dyDescent="0.35">
      <c r="A9929" s="6">
        <v>192.27780000000001</v>
      </c>
      <c r="B9929" s="19">
        <f>(A9929-G9929)/G9929</f>
        <v>7.9548155737704915</v>
      </c>
      <c r="C9929" s="30" t="s">
        <v>384</v>
      </c>
      <c r="D9929" s="6">
        <v>1014270</v>
      </c>
      <c r="E9929" s="6">
        <v>725</v>
      </c>
      <c r="F9929" s="7" t="s">
        <v>21</v>
      </c>
      <c r="G9929" s="6">
        <v>21.472000000000001</v>
      </c>
    </row>
    <row r="9930" spans="1:7" ht="15" thickBot="1" x14ac:dyDescent="0.35">
      <c r="A9930" s="6">
        <v>192.27780000000001</v>
      </c>
      <c r="B9930" s="19">
        <f>(A9930-G9930)/G9930</f>
        <v>1.8461987092190186</v>
      </c>
      <c r="C9930" s="30" t="s">
        <v>221</v>
      </c>
      <c r="D9930" s="6">
        <v>1016033</v>
      </c>
      <c r="E9930" s="6">
        <v>800</v>
      </c>
      <c r="F9930" s="7" t="s">
        <v>23</v>
      </c>
      <c r="G9930" s="6">
        <v>67.555999999999997</v>
      </c>
    </row>
    <row r="9931" spans="1:7" ht="15" thickBot="1" x14ac:dyDescent="0.35">
      <c r="A9931" s="6">
        <v>192.27780000000001</v>
      </c>
      <c r="B9931" s="19">
        <f>(A9931-G9931)/G9931</f>
        <v>1.8461987092190186</v>
      </c>
      <c r="C9931" s="30" t="s">
        <v>295</v>
      </c>
      <c r="D9931" s="6">
        <v>1018444</v>
      </c>
      <c r="E9931" s="6">
        <v>782</v>
      </c>
      <c r="F9931" s="7" t="s">
        <v>17</v>
      </c>
      <c r="G9931" s="6">
        <v>67.555999999999997</v>
      </c>
    </row>
    <row r="9932" spans="1:7" ht="15" thickBot="1" x14ac:dyDescent="0.35">
      <c r="A9932" s="6">
        <v>192.27780000000001</v>
      </c>
      <c r="B9932" s="19">
        <f>(A9932-G9932)/G9932</f>
        <v>1.0835442763642669</v>
      </c>
      <c r="C9932" s="30" t="s">
        <v>154</v>
      </c>
      <c r="D9932" s="6">
        <v>1014978</v>
      </c>
      <c r="E9932" s="6">
        <v>565</v>
      </c>
      <c r="F9932" s="7" t="s">
        <v>25</v>
      </c>
      <c r="G9932" s="6">
        <v>92.284000000000006</v>
      </c>
    </row>
    <row r="9933" spans="1:7" ht="15" thickBot="1" x14ac:dyDescent="0.35">
      <c r="A9933" s="6">
        <v>192.27780000000001</v>
      </c>
      <c r="B9933" s="19">
        <f>(A9933-G9933)/G9933</f>
        <v>0.78002036659877816</v>
      </c>
      <c r="C9933" s="30" t="s">
        <v>237</v>
      </c>
      <c r="D9933" s="6">
        <v>1014836</v>
      </c>
      <c r="E9933" s="6">
        <v>1894</v>
      </c>
      <c r="F9933" s="7" t="s">
        <v>42</v>
      </c>
      <c r="G9933" s="6">
        <v>108.02</v>
      </c>
    </row>
    <row r="9934" spans="1:7" ht="15" thickBot="1" x14ac:dyDescent="0.35">
      <c r="A9934" s="6">
        <v>192.27780000000001</v>
      </c>
      <c r="B9934" s="19">
        <f>(A9934-G9934)/G9934</f>
        <v>0.57858362615349257</v>
      </c>
      <c r="C9934" s="30" t="s">
        <v>124</v>
      </c>
      <c r="D9934" s="6">
        <v>1008325</v>
      </c>
      <c r="E9934" s="6">
        <v>2610</v>
      </c>
      <c r="F9934" s="7" t="s">
        <v>25</v>
      </c>
      <c r="G9934" s="6">
        <v>121.804</v>
      </c>
    </row>
    <row r="9935" spans="1:7" ht="15" thickBot="1" x14ac:dyDescent="0.35">
      <c r="A9935" s="6">
        <v>192.27780000000001</v>
      </c>
      <c r="B9935" s="19">
        <f>(A9935-G9935)/G9935</f>
        <v>0.56792517450583868</v>
      </c>
      <c r="C9935" s="30" t="s">
        <v>329</v>
      </c>
      <c r="D9935" s="6">
        <v>1019254</v>
      </c>
      <c r="E9935" s="6">
        <v>2645</v>
      </c>
      <c r="F9935" s="7" t="s">
        <v>17</v>
      </c>
      <c r="G9935" s="6">
        <v>122.63200000000001</v>
      </c>
    </row>
    <row r="9936" spans="1:7" ht="15" thickBot="1" x14ac:dyDescent="0.35">
      <c r="A9936" s="6">
        <v>192.27780000000001</v>
      </c>
      <c r="B9936" s="19">
        <f>(A9936-G9936)/G9936</f>
        <v>0.36739631336405526</v>
      </c>
      <c r="C9936" s="30" t="s">
        <v>148</v>
      </c>
      <c r="D9936" s="6">
        <v>1016958</v>
      </c>
      <c r="E9936" s="6">
        <v>1036</v>
      </c>
      <c r="F9936" s="7" t="s">
        <v>19</v>
      </c>
      <c r="G9936" s="6">
        <v>140.61600000000001</v>
      </c>
    </row>
    <row r="9937" spans="1:7" ht="15" thickBot="1" x14ac:dyDescent="0.35">
      <c r="A9937" s="6">
        <v>192.27780000000001</v>
      </c>
      <c r="B9937" s="19">
        <f>(A9937-G9937)/G9937</f>
        <v>-6.5741856487599989E-2</v>
      </c>
      <c r="C9937" s="30" t="s">
        <v>355</v>
      </c>
      <c r="D9937" s="6">
        <v>1019028</v>
      </c>
      <c r="E9937" s="6">
        <v>2121</v>
      </c>
      <c r="F9937" s="7" t="s">
        <v>42</v>
      </c>
      <c r="G9937" s="6">
        <v>205.80799999999999</v>
      </c>
    </row>
    <row r="9938" spans="1:7" ht="15" thickBot="1" x14ac:dyDescent="0.35">
      <c r="A9938" s="6">
        <v>192.27780000000001</v>
      </c>
      <c r="B9938" s="19">
        <f>(A9938-G9938)/G9938</f>
        <v>-7.0816500106315003E-2</v>
      </c>
      <c r="C9938" s="30" t="s">
        <v>120</v>
      </c>
      <c r="D9938" s="6">
        <v>1019383</v>
      </c>
      <c r="E9938" s="6">
        <v>2572</v>
      </c>
      <c r="F9938" s="7" t="s">
        <v>23</v>
      </c>
      <c r="G9938" s="6">
        <v>206.93199999999999</v>
      </c>
    </row>
    <row r="9939" spans="1:7" ht="15" thickBot="1" x14ac:dyDescent="0.35">
      <c r="A9939" s="6">
        <v>192.27780000000001</v>
      </c>
      <c r="B9939" s="19">
        <f>(A9939-G9939)/G9939</f>
        <v>-0.10485195530726256</v>
      </c>
      <c r="C9939" s="30" t="s">
        <v>334</v>
      </c>
      <c r="D9939" s="6">
        <v>1013035</v>
      </c>
      <c r="E9939" s="6">
        <v>205</v>
      </c>
      <c r="F9939" s="7" t="s">
        <v>19</v>
      </c>
      <c r="G9939" s="6">
        <v>214.8</v>
      </c>
    </row>
    <row r="9940" spans="1:7" ht="15" thickBot="1" x14ac:dyDescent="0.35">
      <c r="A9940" s="6">
        <v>192.27780000000001</v>
      </c>
      <c r="B9940" s="19">
        <f>(A9940-G9940)/G9940</f>
        <v>-0.14081915349967822</v>
      </c>
      <c r="C9940" s="30" t="s">
        <v>72</v>
      </c>
      <c r="D9940" s="6">
        <v>1011223</v>
      </c>
      <c r="E9940" s="6">
        <v>2461</v>
      </c>
      <c r="F9940" s="7" t="s">
        <v>35</v>
      </c>
      <c r="G9940" s="6">
        <v>223.792</v>
      </c>
    </row>
    <row r="9941" spans="1:7" ht="15" thickBot="1" x14ac:dyDescent="0.35">
      <c r="A9941" s="6">
        <v>192.27780000000001</v>
      </c>
      <c r="B9941" s="19">
        <f>(A9941-G9941)/G9941</f>
        <v>-0.18190799550699477</v>
      </c>
      <c r="C9941" s="30" t="s">
        <v>121</v>
      </c>
      <c r="D9941" s="6">
        <v>1010741</v>
      </c>
      <c r="E9941" s="6">
        <v>2342</v>
      </c>
      <c r="F9941" s="7" t="s">
        <v>42</v>
      </c>
      <c r="G9941" s="6">
        <v>235.03200000000001</v>
      </c>
    </row>
    <row r="9942" spans="1:7" ht="15" thickBot="1" x14ac:dyDescent="0.35">
      <c r="A9942" s="6">
        <v>192.27780000000001</v>
      </c>
      <c r="B9942" s="19">
        <f>(A9942-G9942)/G9942</f>
        <v>-0.24005675530401233</v>
      </c>
      <c r="C9942" s="30" t="s">
        <v>227</v>
      </c>
      <c r="D9942" s="6">
        <v>1009822</v>
      </c>
      <c r="E9942" s="6">
        <v>1502</v>
      </c>
      <c r="F9942" s="7" t="s">
        <v>42</v>
      </c>
      <c r="G9942" s="6">
        <v>253.01599999999999</v>
      </c>
    </row>
    <row r="9943" spans="1:7" ht="15" thickBot="1" x14ac:dyDescent="0.35">
      <c r="A9943" s="6">
        <v>192.34725119999999</v>
      </c>
      <c r="B9943" s="19">
        <f>(A9943-G9943)/G9943</f>
        <v>-0.70219083167059471</v>
      </c>
      <c r="C9943" s="30" t="s">
        <v>357</v>
      </c>
      <c r="D9943" s="6">
        <v>1000384</v>
      </c>
      <c r="E9943" s="6">
        <v>384</v>
      </c>
      <c r="F9943" s="7" t="s">
        <v>25</v>
      </c>
      <c r="G9943" s="6">
        <v>645.87417600000003</v>
      </c>
    </row>
    <row r="9944" spans="1:7" ht="15" thickBot="1" x14ac:dyDescent="0.35">
      <c r="A9944" s="6">
        <v>192.5196</v>
      </c>
      <c r="B9944" s="19">
        <f>(A9944-G9944)/G9944</f>
        <v>-0.27435652341724065</v>
      </c>
      <c r="C9944" s="30" t="s">
        <v>115</v>
      </c>
      <c r="D9944" s="6">
        <v>1004293</v>
      </c>
      <c r="E9944" s="6">
        <v>1450</v>
      </c>
      <c r="F9944" s="7" t="s">
        <v>35</v>
      </c>
      <c r="G9944" s="6">
        <v>265.30880000000002</v>
      </c>
    </row>
    <row r="9945" spans="1:7" ht="15" thickBot="1" x14ac:dyDescent="0.35">
      <c r="A9945" s="6">
        <v>192.55891199999999</v>
      </c>
      <c r="B9945" s="19">
        <f>(A9945-G9945)/G9945</f>
        <v>-0.35882471026278379</v>
      </c>
      <c r="C9945" s="30" t="s">
        <v>314</v>
      </c>
      <c r="D9945" s="6">
        <v>1000816</v>
      </c>
      <c r="E9945" s="6">
        <v>816</v>
      </c>
      <c r="F9945" s="7" t="s">
        <v>35</v>
      </c>
      <c r="G9945" s="6">
        <v>300.32179200000002</v>
      </c>
    </row>
    <row r="9946" spans="1:7" ht="15" thickBot="1" x14ac:dyDescent="0.35">
      <c r="A9946" s="6">
        <v>192.726</v>
      </c>
      <c r="B9946" s="19">
        <f>(A9946-G9946)/G9946</f>
        <v>0.39875457237415091</v>
      </c>
      <c r="C9946" s="30" t="s">
        <v>275</v>
      </c>
      <c r="D9946" s="6">
        <v>1011057</v>
      </c>
      <c r="E9946" s="6">
        <v>748</v>
      </c>
      <c r="F9946" s="7" t="s">
        <v>19</v>
      </c>
      <c r="G9946" s="6">
        <v>137.78399999999999</v>
      </c>
    </row>
    <row r="9947" spans="1:7" ht="15" thickBot="1" x14ac:dyDescent="0.35">
      <c r="A9947" s="6">
        <v>192.726</v>
      </c>
      <c r="B9947" s="19">
        <f>(A9947-G9947)/G9947</f>
        <v>16.891385072409953</v>
      </c>
      <c r="C9947" s="30" t="s">
        <v>79</v>
      </c>
      <c r="D9947" s="6">
        <v>1012371</v>
      </c>
      <c r="E9947" s="6">
        <v>132</v>
      </c>
      <c r="F9947" s="7" t="s">
        <v>35</v>
      </c>
      <c r="G9947" s="6">
        <v>10.772</v>
      </c>
    </row>
    <row r="9948" spans="1:7" ht="15" thickBot="1" x14ac:dyDescent="0.35">
      <c r="A9948" s="6">
        <v>192.726</v>
      </c>
      <c r="B9948" s="19">
        <f>(A9948-G9948)/G9948</f>
        <v>11.170118716847687</v>
      </c>
      <c r="C9948" s="30" t="s">
        <v>118</v>
      </c>
      <c r="D9948" s="6">
        <v>1006155</v>
      </c>
      <c r="E9948" s="6">
        <v>1261</v>
      </c>
      <c r="F9948" s="7" t="s">
        <v>21</v>
      </c>
      <c r="G9948" s="6">
        <v>15.836</v>
      </c>
    </row>
    <row r="9949" spans="1:7" ht="15" thickBot="1" x14ac:dyDescent="0.35">
      <c r="A9949" s="6">
        <v>192.726</v>
      </c>
      <c r="B9949" s="19">
        <f>(A9949-G9949)/G9949</f>
        <v>10.757320644216692</v>
      </c>
      <c r="C9949" s="30" t="s">
        <v>18</v>
      </c>
      <c r="D9949" s="6">
        <v>1011063</v>
      </c>
      <c r="E9949" s="6">
        <v>44</v>
      </c>
      <c r="F9949" s="7" t="s">
        <v>21</v>
      </c>
      <c r="G9949" s="6">
        <v>16.391999999999999</v>
      </c>
    </row>
    <row r="9950" spans="1:7" ht="15" thickBot="1" x14ac:dyDescent="0.35">
      <c r="A9950" s="6">
        <v>192.726</v>
      </c>
      <c r="B9950" s="19">
        <f>(A9950-G9950)/G9950</f>
        <v>8.7929878048780488</v>
      </c>
      <c r="C9950" s="30" t="s">
        <v>190</v>
      </c>
      <c r="D9950" s="6">
        <v>1008982</v>
      </c>
      <c r="E9950" s="6">
        <v>2137</v>
      </c>
      <c r="F9950" s="7" t="s">
        <v>21</v>
      </c>
      <c r="G9950" s="6">
        <v>19.68</v>
      </c>
    </row>
    <row r="9951" spans="1:7" ht="15" thickBot="1" x14ac:dyDescent="0.35">
      <c r="A9951" s="6">
        <v>192.726</v>
      </c>
      <c r="B9951" s="19">
        <f>(A9951-G9951)/G9951</f>
        <v>6.2704843820733362</v>
      </c>
      <c r="C9951" s="30" t="s">
        <v>84</v>
      </c>
      <c r="D9951" s="6">
        <v>1009660</v>
      </c>
      <c r="E9951" s="6">
        <v>961</v>
      </c>
      <c r="F9951" s="7" t="s">
        <v>42</v>
      </c>
      <c r="G9951" s="6">
        <v>26.507999999999999</v>
      </c>
    </row>
    <row r="9952" spans="1:7" ht="15" thickBot="1" x14ac:dyDescent="0.35">
      <c r="A9952" s="6">
        <v>192.726</v>
      </c>
      <c r="B9952" s="19">
        <f>(A9952-G9952)/G9952</f>
        <v>4.1055949984105125</v>
      </c>
      <c r="C9952" s="30" t="s">
        <v>156</v>
      </c>
      <c r="D9952" s="6">
        <v>1017591</v>
      </c>
      <c r="E9952" s="6">
        <v>2464</v>
      </c>
      <c r="F9952" s="7" t="s">
        <v>35</v>
      </c>
      <c r="G9952" s="6">
        <v>37.747999999999998</v>
      </c>
    </row>
    <row r="9953" spans="1:7" ht="15" thickBot="1" x14ac:dyDescent="0.35">
      <c r="A9953" s="6">
        <v>192.726</v>
      </c>
      <c r="B9953" s="19">
        <f>(A9953-G9953)/G9953</f>
        <v>2.839163346613546</v>
      </c>
      <c r="C9953" s="30" t="s">
        <v>62</v>
      </c>
      <c r="D9953" s="6">
        <v>1007745</v>
      </c>
      <c r="E9953" s="6">
        <v>2724</v>
      </c>
      <c r="F9953" s="7" t="s">
        <v>35</v>
      </c>
      <c r="G9953" s="6">
        <v>50.2</v>
      </c>
    </row>
    <row r="9954" spans="1:7" ht="15" thickBot="1" x14ac:dyDescent="0.35">
      <c r="A9954" s="6">
        <v>192.726</v>
      </c>
      <c r="B9954" s="19">
        <f>(A9954-G9954)/G9954</f>
        <v>2.5133075689076856</v>
      </c>
      <c r="C9954" s="30" t="s">
        <v>305</v>
      </c>
      <c r="D9954" s="6">
        <v>1009056</v>
      </c>
      <c r="E9954" s="6">
        <v>1052</v>
      </c>
      <c r="F9954" s="7" t="s">
        <v>27</v>
      </c>
      <c r="G9954" s="6">
        <v>54.856000000000002</v>
      </c>
    </row>
    <row r="9955" spans="1:7" ht="15" thickBot="1" x14ac:dyDescent="0.35">
      <c r="A9955" s="6">
        <v>192.726</v>
      </c>
      <c r="B9955" s="19">
        <f>(A9955-G9955)/G9955</f>
        <v>2.2607945316729836</v>
      </c>
      <c r="C9955" s="30" t="s">
        <v>56</v>
      </c>
      <c r="D9955" s="6">
        <v>1017237</v>
      </c>
      <c r="E9955" s="6">
        <v>1246</v>
      </c>
      <c r="F9955" s="7" t="s">
        <v>35</v>
      </c>
      <c r="G9955" s="6">
        <v>59.103999999999999</v>
      </c>
    </row>
    <row r="9956" spans="1:7" ht="15" thickBot="1" x14ac:dyDescent="0.35">
      <c r="A9956" s="6">
        <v>192.726</v>
      </c>
      <c r="B9956" s="19">
        <f>(A9956-G9956)/G9956</f>
        <v>2.0927209705372616</v>
      </c>
      <c r="C9956" s="30" t="s">
        <v>362</v>
      </c>
      <c r="D9956" s="6">
        <v>1006972</v>
      </c>
      <c r="E9956" s="6">
        <v>785</v>
      </c>
      <c r="F9956" s="7" t="s">
        <v>23</v>
      </c>
      <c r="G9956" s="6">
        <v>62.316000000000003</v>
      </c>
    </row>
    <row r="9957" spans="1:7" ht="15" thickBot="1" x14ac:dyDescent="0.35">
      <c r="A9957" s="6">
        <v>192.726</v>
      </c>
      <c r="B9957" s="19">
        <f>(A9957-G9957)/G9957</f>
        <v>1.3953020134228189</v>
      </c>
      <c r="C9957" s="30" t="s">
        <v>110</v>
      </c>
      <c r="D9957" s="6">
        <v>1017635</v>
      </c>
      <c r="E9957" s="6">
        <v>1586</v>
      </c>
      <c r="F9957" s="7" t="s">
        <v>35</v>
      </c>
      <c r="G9957" s="6">
        <v>80.459999999999994</v>
      </c>
    </row>
    <row r="9958" spans="1:7" ht="15" thickBot="1" x14ac:dyDescent="0.35">
      <c r="A9958" s="6">
        <v>192.726</v>
      </c>
      <c r="B9958" s="19">
        <f>(A9958-G9958)/G9958</f>
        <v>1.1545186245137058</v>
      </c>
      <c r="C9958" s="30" t="s">
        <v>51</v>
      </c>
      <c r="D9958" s="6">
        <v>1013303</v>
      </c>
      <c r="E9958" s="6">
        <v>2574</v>
      </c>
      <c r="F9958" s="7" t="s">
        <v>31</v>
      </c>
      <c r="G9958" s="6">
        <v>89.451999999999998</v>
      </c>
    </row>
    <row r="9959" spans="1:7" ht="15" thickBot="1" x14ac:dyDescent="0.35">
      <c r="A9959" s="6">
        <v>192.726</v>
      </c>
      <c r="B9959" s="19">
        <f>(A9959-G9959)/G9959</f>
        <v>0.98033292231812585</v>
      </c>
      <c r="C9959" s="30" t="s">
        <v>207</v>
      </c>
      <c r="D9959" s="6">
        <v>1012976</v>
      </c>
      <c r="E9959" s="6">
        <v>1022</v>
      </c>
      <c r="F9959" s="7" t="s">
        <v>35</v>
      </c>
      <c r="G9959" s="6">
        <v>97.32</v>
      </c>
    </row>
    <row r="9960" spans="1:7" ht="15" thickBot="1" x14ac:dyDescent="0.35">
      <c r="A9960" s="6">
        <v>192.726</v>
      </c>
      <c r="B9960" s="19">
        <f>(A9960-G9960)/G9960</f>
        <v>0.63949571253572879</v>
      </c>
      <c r="C9960" s="30" t="s">
        <v>171</v>
      </c>
      <c r="D9960" s="6">
        <v>1019902</v>
      </c>
      <c r="E9960" s="6">
        <v>1145</v>
      </c>
      <c r="F9960" s="7" t="s">
        <v>42</v>
      </c>
      <c r="G9960" s="6">
        <v>117.55200000000001</v>
      </c>
    </row>
    <row r="9961" spans="1:7" ht="15" thickBot="1" x14ac:dyDescent="0.35">
      <c r="A9961" s="6">
        <v>192.726</v>
      </c>
      <c r="B9961" s="19">
        <f>(A9961-G9961)/G9961</f>
        <v>0.53664487322596077</v>
      </c>
      <c r="C9961" s="30" t="s">
        <v>147</v>
      </c>
      <c r="D9961" s="6">
        <v>1017331</v>
      </c>
      <c r="E9961" s="6">
        <v>1122</v>
      </c>
      <c r="F9961" s="7" t="s">
        <v>19</v>
      </c>
      <c r="G9961" s="6">
        <v>125.42</v>
      </c>
    </row>
    <row r="9962" spans="1:7" ht="15" thickBot="1" x14ac:dyDescent="0.35">
      <c r="A9962" s="6">
        <v>192.726</v>
      </c>
      <c r="B9962" s="19">
        <f>(A9962-G9962)/G9962</f>
        <v>-4.5211342964151975E-2</v>
      </c>
      <c r="C9962" s="30" t="s">
        <v>357</v>
      </c>
      <c r="D9962" s="6">
        <v>1011183</v>
      </c>
      <c r="E9962" s="6">
        <v>498</v>
      </c>
      <c r="F9962" s="7" t="s">
        <v>21</v>
      </c>
      <c r="G9962" s="6">
        <v>201.852</v>
      </c>
    </row>
    <row r="9963" spans="1:7" ht="15" thickBot="1" x14ac:dyDescent="0.35">
      <c r="A9963" s="6">
        <v>192.726</v>
      </c>
      <c r="B9963" s="19">
        <f>(A9963-G9963)/G9963</f>
        <v>-0.17399838850696889</v>
      </c>
      <c r="C9963" s="30" t="s">
        <v>310</v>
      </c>
      <c r="D9963" s="6">
        <v>1016408</v>
      </c>
      <c r="E9963" s="6">
        <v>2833</v>
      </c>
      <c r="F9963" s="7" t="s">
        <v>35</v>
      </c>
      <c r="G9963" s="6">
        <v>233.32400000000001</v>
      </c>
    </row>
    <row r="9964" spans="1:7" ht="15" thickBot="1" x14ac:dyDescent="0.35">
      <c r="A9964" s="6">
        <v>192.726</v>
      </c>
      <c r="B9964" s="19">
        <f>(A9964-G9964)/G9964</f>
        <v>0.98139161903195293</v>
      </c>
      <c r="C9964" s="30" t="s">
        <v>233</v>
      </c>
      <c r="D9964" s="6">
        <v>1005851</v>
      </c>
      <c r="E9964" s="6">
        <v>984</v>
      </c>
      <c r="F9964" s="7" t="s">
        <v>21</v>
      </c>
      <c r="G9964" s="6">
        <v>97.268000000000001</v>
      </c>
    </row>
    <row r="9965" spans="1:7" ht="15" thickBot="1" x14ac:dyDescent="0.35">
      <c r="A9965" s="6">
        <v>192.726</v>
      </c>
      <c r="B9965" s="19">
        <f>(A9965-G9965)/G9965</f>
        <v>0.82036799153695028</v>
      </c>
      <c r="C9965" s="30" t="s">
        <v>345</v>
      </c>
      <c r="D9965" s="6">
        <v>1005659</v>
      </c>
      <c r="E9965" s="6">
        <v>1732</v>
      </c>
      <c r="F9965" s="7" t="s">
        <v>19</v>
      </c>
      <c r="G9965" s="6">
        <v>105.872</v>
      </c>
    </row>
    <row r="9966" spans="1:7" ht="15" thickBot="1" x14ac:dyDescent="0.35">
      <c r="A9966" s="6">
        <v>192.90528</v>
      </c>
      <c r="B9966" s="19">
        <f>(A9966-G9966)/G9966</f>
        <v>2.1356514954486343</v>
      </c>
      <c r="C9966" s="30" t="s">
        <v>331</v>
      </c>
      <c r="D9966" s="6">
        <v>1007628</v>
      </c>
      <c r="E9966" s="6">
        <v>1579</v>
      </c>
      <c r="F9966" s="7" t="s">
        <v>87</v>
      </c>
      <c r="G9966" s="6">
        <v>61.52</v>
      </c>
    </row>
    <row r="9967" spans="1:7" ht="15" thickBot="1" x14ac:dyDescent="0.35">
      <c r="A9967" s="6">
        <v>192.90528</v>
      </c>
      <c r="B9967" s="19">
        <f>(A9967-G9967)/G9967</f>
        <v>1.6910507226159257</v>
      </c>
      <c r="C9967" s="30" t="s">
        <v>144</v>
      </c>
      <c r="D9967" s="6">
        <v>1012039</v>
      </c>
      <c r="E9967" s="6">
        <v>1680</v>
      </c>
      <c r="F9967" s="7" t="s">
        <v>87</v>
      </c>
      <c r="G9967" s="6">
        <v>71.683999999999997</v>
      </c>
    </row>
    <row r="9968" spans="1:7" ht="15" thickBot="1" x14ac:dyDescent="0.35">
      <c r="A9968" s="6">
        <v>192.9512</v>
      </c>
      <c r="B9968" s="19">
        <f>(A9968-G9968)/G9968</f>
        <v>0.22135854483582826</v>
      </c>
      <c r="C9968" s="30" t="s">
        <v>40</v>
      </c>
      <c r="D9968" s="6">
        <v>1005163</v>
      </c>
      <c r="E9968" s="6">
        <v>1476</v>
      </c>
      <c r="F9968" s="7" t="s">
        <v>87</v>
      </c>
      <c r="G9968" s="6">
        <v>157.98079999999999</v>
      </c>
    </row>
    <row r="9969" spans="1:7" ht="15" thickBot="1" x14ac:dyDescent="0.35">
      <c r="A9969" s="6">
        <v>193.17420000000001</v>
      </c>
      <c r="B9969" s="19">
        <f>(A9969-G9969)/G9969</f>
        <v>6.5446883299484462</v>
      </c>
      <c r="C9969" s="30" t="s">
        <v>124</v>
      </c>
      <c r="D9969" s="6">
        <v>1006562</v>
      </c>
      <c r="E9969" s="6">
        <v>1792</v>
      </c>
      <c r="F9969" s="7" t="s">
        <v>19</v>
      </c>
      <c r="G9969" s="6">
        <v>25.603999999999999</v>
      </c>
    </row>
    <row r="9970" spans="1:7" ht="15" thickBot="1" x14ac:dyDescent="0.35">
      <c r="A9970" s="6">
        <v>193.17420000000001</v>
      </c>
      <c r="B9970" s="19">
        <f>(A9970-G9970)/G9970</f>
        <v>4.7808893943021316</v>
      </c>
      <c r="C9970" s="30" t="s">
        <v>63</v>
      </c>
      <c r="D9970" s="6">
        <v>1007257</v>
      </c>
      <c r="E9970" s="6">
        <v>2688</v>
      </c>
      <c r="F9970" s="7" t="s">
        <v>27</v>
      </c>
      <c r="G9970" s="6">
        <v>33.415999999999997</v>
      </c>
    </row>
    <row r="9971" spans="1:7" ht="15" thickBot="1" x14ac:dyDescent="0.35">
      <c r="A9971" s="6">
        <v>193.17420000000001</v>
      </c>
      <c r="B9971" s="19">
        <f>(A9971-G9971)/G9971</f>
        <v>3.2897095398827503</v>
      </c>
      <c r="C9971" s="30" t="s">
        <v>77</v>
      </c>
      <c r="D9971" s="6">
        <v>1018198</v>
      </c>
      <c r="E9971" s="6">
        <v>2264</v>
      </c>
      <c r="F9971" s="7" t="s">
        <v>25</v>
      </c>
      <c r="G9971" s="6">
        <v>45.031999999999996</v>
      </c>
    </row>
    <row r="9972" spans="1:7" ht="15" thickBot="1" x14ac:dyDescent="0.35">
      <c r="A9972" s="6">
        <v>193.17420000000001</v>
      </c>
      <c r="B9972" s="19">
        <f>(A9972-G9972)/G9972</f>
        <v>2.1788803317535548</v>
      </c>
      <c r="C9972" s="30" t="s">
        <v>119</v>
      </c>
      <c r="D9972" s="6">
        <v>1011630</v>
      </c>
      <c r="E9972" s="6">
        <v>457</v>
      </c>
      <c r="F9972" s="7" t="s">
        <v>42</v>
      </c>
      <c r="G9972" s="6">
        <v>60.768000000000001</v>
      </c>
    </row>
    <row r="9973" spans="1:7" ht="15" thickBot="1" x14ac:dyDescent="0.35">
      <c r="A9973" s="6">
        <v>193.17420000000001</v>
      </c>
      <c r="B9973" s="19">
        <f>(A9973-G9973)/G9973</f>
        <v>2.0781789789024159</v>
      </c>
      <c r="C9973" s="30" t="s">
        <v>65</v>
      </c>
      <c r="D9973" s="6">
        <v>1006925</v>
      </c>
      <c r="E9973" s="6">
        <v>695</v>
      </c>
      <c r="F9973" s="7" t="s">
        <v>25</v>
      </c>
      <c r="G9973" s="6">
        <v>62.756</v>
      </c>
    </row>
    <row r="9974" spans="1:7" ht="15" thickBot="1" x14ac:dyDescent="0.35">
      <c r="A9974" s="6">
        <v>193.17420000000001</v>
      </c>
      <c r="B9974" s="19">
        <f>(A9974-G9974)/G9974</f>
        <v>1.9598890659475365</v>
      </c>
      <c r="C9974" s="30" t="s">
        <v>145</v>
      </c>
      <c r="D9974" s="6">
        <v>1019791</v>
      </c>
      <c r="E9974" s="6">
        <v>2752</v>
      </c>
      <c r="F9974" s="7" t="s">
        <v>25</v>
      </c>
      <c r="G9974" s="6">
        <v>65.263999999999996</v>
      </c>
    </row>
    <row r="9975" spans="1:7" ht="15" thickBot="1" x14ac:dyDescent="0.35">
      <c r="A9975" s="6">
        <v>193.17420000000001</v>
      </c>
      <c r="B9975" s="19">
        <f>(A9975-G9975)/G9975</f>
        <v>1.8218739044057497</v>
      </c>
      <c r="C9975" s="30" t="s">
        <v>123</v>
      </c>
      <c r="D9975" s="6">
        <v>1008178</v>
      </c>
      <c r="E9975" s="6">
        <v>622</v>
      </c>
      <c r="F9975" s="7" t="s">
        <v>42</v>
      </c>
      <c r="G9975" s="6">
        <v>68.456000000000003</v>
      </c>
    </row>
    <row r="9976" spans="1:7" ht="15" thickBot="1" x14ac:dyDescent="0.35">
      <c r="A9976" s="6">
        <v>193.17420000000001</v>
      </c>
      <c r="B9976" s="19">
        <f>(A9976-G9976)/G9976</f>
        <v>1.5626717962324228</v>
      </c>
      <c r="C9976" s="30" t="s">
        <v>320</v>
      </c>
      <c r="D9976" s="6">
        <v>1016718</v>
      </c>
      <c r="E9976" s="6">
        <v>122</v>
      </c>
      <c r="F9976" s="7" t="s">
        <v>19</v>
      </c>
      <c r="G9976" s="6">
        <v>75.38</v>
      </c>
    </row>
    <row r="9977" spans="1:7" ht="15" thickBot="1" x14ac:dyDescent="0.35">
      <c r="A9977" s="6">
        <v>193.17420000000001</v>
      </c>
      <c r="B9977" s="19">
        <f>(A9977-G9977)/G9977</f>
        <v>1.5250209139391404</v>
      </c>
      <c r="C9977" s="30" t="s">
        <v>387</v>
      </c>
      <c r="D9977" s="6">
        <v>1014033</v>
      </c>
      <c r="E9977" s="6">
        <v>801</v>
      </c>
      <c r="F9977" s="7" t="s">
        <v>17</v>
      </c>
      <c r="G9977" s="6">
        <v>76.504000000000005</v>
      </c>
    </row>
    <row r="9978" spans="1:7" ht="15" thickBot="1" x14ac:dyDescent="0.35">
      <c r="A9978" s="6">
        <v>193.17420000000001</v>
      </c>
      <c r="B9978" s="19">
        <f>(A9978-G9978)/G9978</f>
        <v>1.1465708062938929</v>
      </c>
      <c r="C9978" s="30" t="s">
        <v>57</v>
      </c>
      <c r="D9978" s="6">
        <v>1013686</v>
      </c>
      <c r="E9978" s="6">
        <v>920</v>
      </c>
      <c r="F9978" s="7" t="s">
        <v>31</v>
      </c>
      <c r="G9978" s="6">
        <v>89.992000000000004</v>
      </c>
    </row>
    <row r="9979" spans="1:7" ht="15" thickBot="1" x14ac:dyDescent="0.35">
      <c r="A9979" s="6">
        <v>193.17420000000001</v>
      </c>
      <c r="B9979" s="19">
        <f>(A9979-G9979)/G9979</f>
        <v>0.90823257467994323</v>
      </c>
      <c r="C9979" s="30" t="s">
        <v>350</v>
      </c>
      <c r="D9979" s="6">
        <v>1015143</v>
      </c>
      <c r="E9979" s="6">
        <v>888</v>
      </c>
      <c r="F9979" s="7" t="s">
        <v>23</v>
      </c>
      <c r="G9979" s="6">
        <v>101.232</v>
      </c>
    </row>
    <row r="9980" spans="1:7" ht="15" thickBot="1" x14ac:dyDescent="0.35">
      <c r="A9980" s="6">
        <v>193.17420000000001</v>
      </c>
      <c r="B9980" s="19">
        <f>(A9980-G9980)/G9980</f>
        <v>0.86677812137611143</v>
      </c>
      <c r="C9980" s="30" t="s">
        <v>60</v>
      </c>
      <c r="D9980" s="6">
        <v>1018247</v>
      </c>
      <c r="E9980" s="6">
        <v>891</v>
      </c>
      <c r="F9980" s="7" t="s">
        <v>31</v>
      </c>
      <c r="G9980" s="6">
        <v>103.48</v>
      </c>
    </row>
    <row r="9981" spans="1:7" ht="15" thickBot="1" x14ac:dyDescent="0.35">
      <c r="A9981" s="6">
        <v>193.17420000000001</v>
      </c>
      <c r="B9981" s="19">
        <f>(A9981-G9981)/G9981</f>
        <v>0.82708648607748203</v>
      </c>
      <c r="C9981" s="30" t="s">
        <v>293</v>
      </c>
      <c r="D9981" s="6">
        <v>1012425</v>
      </c>
      <c r="E9981" s="6">
        <v>1644</v>
      </c>
      <c r="F9981" s="7" t="s">
        <v>27</v>
      </c>
      <c r="G9981" s="6">
        <v>105.72799999999999</v>
      </c>
    </row>
    <row r="9982" spans="1:7" ht="15" thickBot="1" x14ac:dyDescent="0.35">
      <c r="A9982" s="6">
        <v>193.17420000000001</v>
      </c>
      <c r="B9982" s="19">
        <f>(A9982-G9982)/G9982</f>
        <v>0.82136715066943244</v>
      </c>
      <c r="C9982" s="30" t="s">
        <v>341</v>
      </c>
      <c r="D9982" s="6">
        <v>1009211</v>
      </c>
      <c r="E9982" s="6">
        <v>562</v>
      </c>
      <c r="F9982" s="7" t="s">
        <v>21</v>
      </c>
      <c r="G9982" s="6">
        <v>106.06</v>
      </c>
    </row>
    <row r="9983" spans="1:7" ht="15" thickBot="1" x14ac:dyDescent="0.35">
      <c r="A9983" s="6">
        <v>193.17420000000001</v>
      </c>
      <c r="B9983" s="19">
        <f>(A9983-G9983)/G9983</f>
        <v>0.52005130464889371</v>
      </c>
      <c r="C9983" s="30" t="s">
        <v>126</v>
      </c>
      <c r="D9983" s="6">
        <v>1015411</v>
      </c>
      <c r="E9983" s="6">
        <v>1342</v>
      </c>
      <c r="F9983" s="7" t="s">
        <v>31</v>
      </c>
      <c r="G9983" s="6">
        <v>127.084</v>
      </c>
    </row>
    <row r="9984" spans="1:7" ht="15" thickBot="1" x14ac:dyDescent="0.35">
      <c r="A9984" s="6">
        <v>193.17420000000001</v>
      </c>
      <c r="B9984" s="19">
        <f>(A9984-G9984)/G9984</f>
        <v>0.41556894125923333</v>
      </c>
      <c r="C9984" s="30" t="s">
        <v>247</v>
      </c>
      <c r="D9984" s="6">
        <v>1008403</v>
      </c>
      <c r="E9984" s="6">
        <v>604</v>
      </c>
      <c r="F9984" s="7" t="s">
        <v>25</v>
      </c>
      <c r="G9984" s="6">
        <v>136.464</v>
      </c>
    </row>
    <row r="9985" spans="1:7" ht="15" thickBot="1" x14ac:dyDescent="0.35">
      <c r="A9985" s="6">
        <v>193.17420000000001</v>
      </c>
      <c r="B9985" s="19">
        <f>(A9985-G9985)/G9985</f>
        <v>0.24480745437673998</v>
      </c>
      <c r="C9985" s="30" t="s">
        <v>26</v>
      </c>
      <c r="D9985" s="6">
        <v>1012328</v>
      </c>
      <c r="E9985" s="6">
        <v>349</v>
      </c>
      <c r="F9985" s="7" t="s">
        <v>42</v>
      </c>
      <c r="G9985" s="6">
        <v>155.184</v>
      </c>
    </row>
    <row r="9986" spans="1:7" ht="15" thickBot="1" x14ac:dyDescent="0.35">
      <c r="A9986" s="6">
        <v>193.17420000000001</v>
      </c>
      <c r="B9986" s="19">
        <f>(A9986-G9986)/G9986</f>
        <v>0.10833658458219546</v>
      </c>
      <c r="C9986" s="30" t="s">
        <v>325</v>
      </c>
      <c r="D9986" s="6">
        <v>1017640</v>
      </c>
      <c r="E9986" s="6">
        <v>2229</v>
      </c>
      <c r="F9986" s="7" t="s">
        <v>27</v>
      </c>
      <c r="G9986" s="6">
        <v>174.292</v>
      </c>
    </row>
    <row r="9987" spans="1:7" ht="15" thickBot="1" x14ac:dyDescent="0.35">
      <c r="A9987" s="6">
        <v>193.17420000000001</v>
      </c>
      <c r="B9987" s="19">
        <f>(A9987-G9987)/G9987</f>
        <v>6.0464426877470445E-2</v>
      </c>
      <c r="C9987" s="30" t="s">
        <v>68</v>
      </c>
      <c r="D9987" s="6">
        <v>1019266</v>
      </c>
      <c r="E9987" s="6">
        <v>2257</v>
      </c>
      <c r="F9987" s="7" t="s">
        <v>23</v>
      </c>
      <c r="G9987" s="6">
        <v>182.16</v>
      </c>
    </row>
    <row r="9988" spans="1:7" ht="15" thickBot="1" x14ac:dyDescent="0.35">
      <c r="A9988" s="6">
        <v>193.17420000000001</v>
      </c>
      <c r="B9988" s="19">
        <f>(A9988-G9988)/G9988</f>
        <v>4.9266718811106759E-2</v>
      </c>
      <c r="C9988" s="30" t="s">
        <v>53</v>
      </c>
      <c r="D9988" s="6">
        <v>1007855</v>
      </c>
      <c r="E9988" s="6">
        <v>2309</v>
      </c>
      <c r="F9988" s="7" t="s">
        <v>21</v>
      </c>
      <c r="G9988" s="6">
        <v>184.10400000000001</v>
      </c>
    </row>
    <row r="9989" spans="1:7" ht="15" thickBot="1" x14ac:dyDescent="0.35">
      <c r="A9989" s="6">
        <v>193.17420000000001</v>
      </c>
      <c r="B9989" s="19">
        <f>(A9989-G9989)/G9989</f>
        <v>-2.9372927343985514E-2</v>
      </c>
      <c r="C9989" s="30" t="s">
        <v>205</v>
      </c>
      <c r="D9989" s="6">
        <v>1016375</v>
      </c>
      <c r="E9989" s="6">
        <v>165</v>
      </c>
      <c r="F9989" s="7" t="s">
        <v>35</v>
      </c>
      <c r="G9989" s="6">
        <v>199.02</v>
      </c>
    </row>
    <row r="9990" spans="1:7" ht="15" thickBot="1" x14ac:dyDescent="0.35">
      <c r="A9990" s="6">
        <v>193.17420000000001</v>
      </c>
      <c r="B9990" s="19">
        <f>(A9990-G9990)/G9990</f>
        <v>-7.1331461646443411E-2</v>
      </c>
      <c r="C9990" s="30" t="s">
        <v>329</v>
      </c>
      <c r="D9990" s="6">
        <v>1015342</v>
      </c>
      <c r="E9990" s="6">
        <v>823</v>
      </c>
      <c r="F9990" s="7" t="s">
        <v>42</v>
      </c>
      <c r="G9990" s="6">
        <v>208.012</v>
      </c>
    </row>
    <row r="9991" spans="1:7" ht="15" thickBot="1" x14ac:dyDescent="0.35">
      <c r="A9991" s="6">
        <v>193.17420000000001</v>
      </c>
      <c r="B9991" s="19">
        <f>(A9991-G9991)/G9991</f>
        <v>-0.1278817155756207</v>
      </c>
      <c r="C9991" s="30" t="s">
        <v>48</v>
      </c>
      <c r="D9991" s="6">
        <v>1011843</v>
      </c>
      <c r="E9991" s="6">
        <v>2715</v>
      </c>
      <c r="F9991" s="7" t="s">
        <v>25</v>
      </c>
      <c r="G9991" s="6">
        <v>221.5</v>
      </c>
    </row>
    <row r="9992" spans="1:7" ht="15" thickBot="1" x14ac:dyDescent="0.35">
      <c r="A9992" s="6">
        <v>193.17420000000001</v>
      </c>
      <c r="B9992" s="19">
        <f>(A9992-G9992)/G9992</f>
        <v>-0.13228492884864157</v>
      </c>
      <c r="C9992" s="30" t="s">
        <v>20</v>
      </c>
      <c r="D9992" s="6">
        <v>1016388</v>
      </c>
      <c r="E9992" s="6">
        <v>2229</v>
      </c>
      <c r="F9992" s="7" t="s">
        <v>23</v>
      </c>
      <c r="G9992" s="6">
        <v>222.624</v>
      </c>
    </row>
    <row r="9993" spans="1:7" ht="15" thickBot="1" x14ac:dyDescent="0.35">
      <c r="A9993" s="6">
        <v>193.17420000000001</v>
      </c>
      <c r="B9993" s="19">
        <f>(A9993-G9993)/G9993</f>
        <v>-0.15779794914722187</v>
      </c>
      <c r="C9993" s="30" t="s">
        <v>215</v>
      </c>
      <c r="D9993" s="6">
        <v>1012813</v>
      </c>
      <c r="E9993" s="6">
        <v>700</v>
      </c>
      <c r="F9993" s="7" t="s">
        <v>19</v>
      </c>
      <c r="G9993" s="6">
        <v>229.36799999999999</v>
      </c>
    </row>
    <row r="9994" spans="1:7" ht="15" thickBot="1" x14ac:dyDescent="0.35">
      <c r="A9994" s="6">
        <v>193.17420000000001</v>
      </c>
      <c r="B9994" s="19">
        <f>(A9994-G9994)/G9994</f>
        <v>-0.18185352713966246</v>
      </c>
      <c r="C9994" s="30" t="s">
        <v>116</v>
      </c>
      <c r="D9994" s="6">
        <v>1019753</v>
      </c>
      <c r="E9994" s="6">
        <v>378</v>
      </c>
      <c r="F9994" s="7" t="s">
        <v>17</v>
      </c>
      <c r="G9994" s="6">
        <v>236.11199999999999</v>
      </c>
    </row>
    <row r="9995" spans="1:7" ht="15" thickBot="1" x14ac:dyDescent="0.35">
      <c r="A9995" s="6">
        <v>193.17420000000001</v>
      </c>
      <c r="B9995" s="19">
        <f>(A9995-G9995)/G9995</f>
        <v>-0.2225639498382137</v>
      </c>
      <c r="C9995" s="30" t="s">
        <v>273</v>
      </c>
      <c r="D9995" s="6">
        <v>1009834</v>
      </c>
      <c r="E9995" s="6">
        <v>2449</v>
      </c>
      <c r="F9995" s="7" t="s">
        <v>23</v>
      </c>
      <c r="G9995" s="6">
        <v>248.476</v>
      </c>
    </row>
    <row r="9996" spans="1:7" ht="15" thickBot="1" x14ac:dyDescent="0.35">
      <c r="A9996" s="6">
        <v>193.2216</v>
      </c>
      <c r="B9996" s="19">
        <f>(A9996-G9996)/G9996</f>
        <v>8.9490635487712383E-2</v>
      </c>
      <c r="C9996" s="30" t="s">
        <v>171</v>
      </c>
      <c r="D9996" s="6">
        <v>1004891</v>
      </c>
      <c r="E9996" s="6">
        <v>1768</v>
      </c>
      <c r="F9996" s="7" t="s">
        <v>87</v>
      </c>
      <c r="G9996" s="6">
        <v>177.35040000000001</v>
      </c>
    </row>
    <row r="9997" spans="1:7" ht="15" thickBot="1" x14ac:dyDescent="0.35">
      <c r="A9997" s="6">
        <v>193.2944</v>
      </c>
      <c r="B9997" s="19">
        <f>(A9997-G9997)/G9997</f>
        <v>-0.6399258827149521</v>
      </c>
      <c r="C9997" s="30" t="s">
        <v>329</v>
      </c>
      <c r="D9997" s="6">
        <v>1001464</v>
      </c>
      <c r="E9997" s="6">
        <v>1464</v>
      </c>
      <c r="F9997" s="7" t="s">
        <v>35</v>
      </c>
      <c r="G9997" s="6">
        <v>536.81836799999996</v>
      </c>
    </row>
    <row r="9998" spans="1:7" ht="15" thickBot="1" x14ac:dyDescent="0.35">
      <c r="A9998" s="6">
        <v>193.35159999999999</v>
      </c>
      <c r="B9998" s="19">
        <f>(A9998-G9998)/G9998</f>
        <v>0.87350392235899665</v>
      </c>
      <c r="C9998" s="30" t="s">
        <v>185</v>
      </c>
      <c r="D9998" s="6">
        <v>1004453</v>
      </c>
      <c r="E9998" s="6">
        <v>2459</v>
      </c>
      <c r="F9998" s="7" t="s">
        <v>87</v>
      </c>
      <c r="G9998" s="6">
        <v>103.2032</v>
      </c>
    </row>
    <row r="9999" spans="1:7" ht="15" thickBot="1" x14ac:dyDescent="0.35">
      <c r="A9999" s="6">
        <v>193.36096000000001</v>
      </c>
      <c r="B9999" s="19">
        <f>(A9999-G9999)/G9999</f>
        <v>-0.68752873247596924</v>
      </c>
      <c r="C9999" s="30" t="s">
        <v>274</v>
      </c>
      <c r="D9999" s="6">
        <v>1001476</v>
      </c>
      <c r="E9999" s="6">
        <v>1476</v>
      </c>
      <c r="F9999" s="7" t="s">
        <v>25</v>
      </c>
      <c r="G9999" s="6">
        <v>618.81196799999998</v>
      </c>
    </row>
    <row r="10000" spans="1:7" ht="15" thickBot="1" x14ac:dyDescent="0.35">
      <c r="A10000" s="6">
        <v>193.51071999999999</v>
      </c>
      <c r="B10000" s="19">
        <f>(A10000-G10000)/G10000</f>
        <v>-8.1389943794622582E-2</v>
      </c>
      <c r="C10000" s="30" t="s">
        <v>37</v>
      </c>
      <c r="D10000" s="6">
        <v>1001777</v>
      </c>
      <c r="E10000" s="6">
        <v>1777</v>
      </c>
      <c r="F10000" s="7" t="s">
        <v>27</v>
      </c>
      <c r="G10000" s="6">
        <v>210.65600000000001</v>
      </c>
    </row>
    <row r="10001" spans="1:7" ht="15" thickBot="1" x14ac:dyDescent="0.35">
      <c r="A10001" s="6">
        <v>193.5232</v>
      </c>
      <c r="B10001" s="19">
        <f>(A10001-G10001)/G10001</f>
        <v>-0.46694167526068525</v>
      </c>
      <c r="C10001" s="30" t="s">
        <v>382</v>
      </c>
      <c r="D10001" s="6">
        <v>1004299</v>
      </c>
      <c r="E10001" s="6">
        <v>436</v>
      </c>
      <c r="F10001" s="7" t="s">
        <v>35</v>
      </c>
      <c r="G10001" s="6">
        <v>363.04320000000001</v>
      </c>
    </row>
    <row r="10002" spans="1:7" ht="15" thickBot="1" x14ac:dyDescent="0.35">
      <c r="A10002" s="6">
        <v>193.56479999999999</v>
      </c>
      <c r="B10002" s="19">
        <f>(A10002-G10002)/G10002</f>
        <v>-0.20707600346066118</v>
      </c>
      <c r="C10002" s="30" t="s">
        <v>210</v>
      </c>
      <c r="D10002" s="6">
        <v>1002882</v>
      </c>
      <c r="E10002" s="6">
        <v>1309</v>
      </c>
      <c r="F10002" s="7" t="s">
        <v>21</v>
      </c>
      <c r="G10002" s="6">
        <v>244.11519999999999</v>
      </c>
    </row>
    <row r="10003" spans="1:7" ht="15" thickBot="1" x14ac:dyDescent="0.35">
      <c r="A10003" s="6">
        <v>193.6224</v>
      </c>
      <c r="B10003" s="19">
        <f>(A10003-G10003)/G10003</f>
        <v>12.767235494880547</v>
      </c>
      <c r="C10003" s="30" t="s">
        <v>153</v>
      </c>
      <c r="D10003" s="6">
        <v>1007323</v>
      </c>
      <c r="E10003" s="6">
        <v>2407</v>
      </c>
      <c r="F10003" s="7" t="s">
        <v>25</v>
      </c>
      <c r="G10003" s="6">
        <v>14.064</v>
      </c>
    </row>
    <row r="10004" spans="1:7" ht="15" thickBot="1" x14ac:dyDescent="0.35">
      <c r="A10004" s="6">
        <v>193.6224</v>
      </c>
      <c r="B10004" s="19">
        <f>(A10004-G10004)/G10004</f>
        <v>11.718234366789281</v>
      </c>
      <c r="C10004" s="30" t="s">
        <v>210</v>
      </c>
      <c r="D10004" s="6">
        <v>1017686</v>
      </c>
      <c r="E10004" s="6">
        <v>2403</v>
      </c>
      <c r="F10004" s="7" t="s">
        <v>17</v>
      </c>
      <c r="G10004" s="6">
        <v>15.224</v>
      </c>
    </row>
    <row r="10005" spans="1:7" ht="15" thickBot="1" x14ac:dyDescent="0.35">
      <c r="A10005" s="6">
        <v>193.6224</v>
      </c>
      <c r="B10005" s="19">
        <f>(A10005-G10005)/G10005</f>
        <v>8.2891191709844563</v>
      </c>
      <c r="C10005" s="30" t="s">
        <v>295</v>
      </c>
      <c r="D10005" s="6">
        <v>1010237</v>
      </c>
      <c r="E10005" s="6">
        <v>2333</v>
      </c>
      <c r="F10005" s="7" t="s">
        <v>35</v>
      </c>
      <c r="G10005" s="6">
        <v>20.844000000000001</v>
      </c>
    </row>
    <row r="10006" spans="1:7" ht="15" thickBot="1" x14ac:dyDescent="0.35">
      <c r="A10006" s="6">
        <v>193.6224</v>
      </c>
      <c r="B10006" s="19">
        <f>(A10006-G10006)/G10006</f>
        <v>7.7437861271676303</v>
      </c>
      <c r="C10006" s="30" t="s">
        <v>213</v>
      </c>
      <c r="D10006" s="6">
        <v>1009080</v>
      </c>
      <c r="E10006" s="6">
        <v>2170</v>
      </c>
      <c r="F10006" s="7" t="s">
        <v>25</v>
      </c>
      <c r="G10006" s="6">
        <v>22.143999999999998</v>
      </c>
    </row>
    <row r="10007" spans="1:7" ht="15" thickBot="1" x14ac:dyDescent="0.35">
      <c r="A10007" s="6">
        <v>193.6224</v>
      </c>
      <c r="B10007" s="19">
        <f>(A10007-G10007)/G10007</f>
        <v>4.4609205776173289</v>
      </c>
      <c r="C10007" s="30" t="s">
        <v>249</v>
      </c>
      <c r="D10007" s="6">
        <v>1012185</v>
      </c>
      <c r="E10007" s="6">
        <v>2474</v>
      </c>
      <c r="F10007" s="7" t="s">
        <v>31</v>
      </c>
      <c r="G10007" s="6">
        <v>35.456000000000003</v>
      </c>
    </row>
    <row r="10008" spans="1:7" ht="15" thickBot="1" x14ac:dyDescent="0.35">
      <c r="A10008" s="6">
        <v>193.6224</v>
      </c>
      <c r="B10008" s="19">
        <f>(A10008-G10008)/G10008</f>
        <v>3.8463756507809372</v>
      </c>
      <c r="C10008" s="30" t="s">
        <v>256</v>
      </c>
      <c r="D10008" s="6">
        <v>1015286</v>
      </c>
      <c r="E10008" s="6">
        <v>642</v>
      </c>
      <c r="F10008" s="7" t="s">
        <v>27</v>
      </c>
      <c r="G10008" s="6">
        <v>39.951999999999998</v>
      </c>
    </row>
    <row r="10009" spans="1:7" ht="15" thickBot="1" x14ac:dyDescent="0.35">
      <c r="A10009" s="6">
        <v>193.6224</v>
      </c>
      <c r="B10009" s="19">
        <f>(A10009-G10009)/G10009</f>
        <v>2.9559986923831318</v>
      </c>
      <c r="C10009" s="30" t="s">
        <v>261</v>
      </c>
      <c r="D10009" s="6">
        <v>1013414</v>
      </c>
      <c r="E10009" s="6">
        <v>2225</v>
      </c>
      <c r="F10009" s="7" t="s">
        <v>31</v>
      </c>
      <c r="G10009" s="6">
        <v>48.944000000000003</v>
      </c>
    </row>
    <row r="10010" spans="1:7" ht="15" thickBot="1" x14ac:dyDescent="0.35">
      <c r="A10010" s="6">
        <v>193.6224</v>
      </c>
      <c r="B10010" s="19">
        <f>(A10010-G10010)/G10010</f>
        <v>2.3420049710024853</v>
      </c>
      <c r="C10010" s="30" t="s">
        <v>161</v>
      </c>
      <c r="D10010" s="6">
        <v>1010369</v>
      </c>
      <c r="E10010" s="6">
        <v>872</v>
      </c>
      <c r="F10010" s="7" t="s">
        <v>42</v>
      </c>
      <c r="G10010" s="6">
        <v>57.936</v>
      </c>
    </row>
    <row r="10011" spans="1:7" ht="15" thickBot="1" x14ac:dyDescent="0.35">
      <c r="A10011" s="6">
        <v>193.6224</v>
      </c>
      <c r="B10011" s="19">
        <f>(A10011-G10011)/G10011</f>
        <v>2.1743458587448354</v>
      </c>
      <c r="C10011" s="30" t="s">
        <v>315</v>
      </c>
      <c r="D10011" s="6">
        <v>1005414</v>
      </c>
      <c r="E10011" s="6">
        <v>2182</v>
      </c>
      <c r="F10011" s="7" t="s">
        <v>25</v>
      </c>
      <c r="G10011" s="6">
        <v>60.996000000000002</v>
      </c>
    </row>
    <row r="10012" spans="1:7" ht="15" thickBot="1" x14ac:dyDescent="0.35">
      <c r="A10012" s="6">
        <v>193.6224</v>
      </c>
      <c r="B10012" s="19">
        <f>(A10012-G10012)/G10012</f>
        <v>2.1013326499231164</v>
      </c>
      <c r="C10012" s="30" t="s">
        <v>354</v>
      </c>
      <c r="D10012" s="6">
        <v>1011412</v>
      </c>
      <c r="E10012" s="6">
        <v>2105</v>
      </c>
      <c r="F10012" s="7" t="s">
        <v>25</v>
      </c>
      <c r="G10012" s="6">
        <v>62.432000000000002</v>
      </c>
    </row>
    <row r="10013" spans="1:7" ht="15" thickBot="1" x14ac:dyDescent="0.35">
      <c r="A10013" s="6">
        <v>193.6224</v>
      </c>
      <c r="B10013" s="19">
        <f>(A10013-G10013)/G10013</f>
        <v>1.5503477344573233</v>
      </c>
      <c r="C10013" s="30" t="s">
        <v>69</v>
      </c>
      <c r="D10013" s="6">
        <v>1017086</v>
      </c>
      <c r="E10013" s="6">
        <v>1774</v>
      </c>
      <c r="F10013" s="7" t="s">
        <v>21</v>
      </c>
      <c r="G10013" s="6">
        <v>75.92</v>
      </c>
    </row>
    <row r="10014" spans="1:7" ht="15" thickBot="1" x14ac:dyDescent="0.35">
      <c r="A10014" s="6">
        <v>193.6224</v>
      </c>
      <c r="B10014" s="19">
        <f>(A10014-G10014)/G10014</f>
        <v>1.5341919271242344</v>
      </c>
      <c r="C10014" s="30" t="s">
        <v>328</v>
      </c>
      <c r="D10014" s="6">
        <v>1005615</v>
      </c>
      <c r="E10014" s="6">
        <v>820</v>
      </c>
      <c r="F10014" s="7" t="s">
        <v>31</v>
      </c>
      <c r="G10014" s="6">
        <v>76.403999999999996</v>
      </c>
    </row>
    <row r="10015" spans="1:7" ht="15" thickBot="1" x14ac:dyDescent="0.35">
      <c r="A10015" s="6">
        <v>193.6224</v>
      </c>
      <c r="B10015" s="19">
        <f>(A10015-G10015)/G10015</f>
        <v>1.4770033773411113</v>
      </c>
      <c r="C10015" s="30" t="s">
        <v>99</v>
      </c>
      <c r="D10015" s="6">
        <v>1018878</v>
      </c>
      <c r="E10015" s="6">
        <v>1237</v>
      </c>
      <c r="F10015" s="7" t="s">
        <v>23</v>
      </c>
      <c r="G10015" s="6">
        <v>78.168000000000006</v>
      </c>
    </row>
    <row r="10016" spans="1:7" ht="15" thickBot="1" x14ac:dyDescent="0.35">
      <c r="A10016" s="6">
        <v>193.6224</v>
      </c>
      <c r="B10016" s="19">
        <f>(A10016-G10016)/G10016</f>
        <v>1.4077596498209313</v>
      </c>
      <c r="C10016" s="30" t="s">
        <v>390</v>
      </c>
      <c r="D10016" s="6">
        <v>1015217</v>
      </c>
      <c r="E10016" s="6">
        <v>628</v>
      </c>
      <c r="F10016" s="7" t="s">
        <v>17</v>
      </c>
      <c r="G10016" s="6">
        <v>80.415999999999997</v>
      </c>
    </row>
    <row r="10017" spans="1:7" ht="15" thickBot="1" x14ac:dyDescent="0.35">
      <c r="A10017" s="6">
        <v>193.6224</v>
      </c>
      <c r="B10017" s="19">
        <f>(A10017-G10017)/G10017</f>
        <v>1.3465968586387433</v>
      </c>
      <c r="C10017" s="30" t="s">
        <v>220</v>
      </c>
      <c r="D10017" s="6">
        <v>1006755</v>
      </c>
      <c r="E10017" s="6">
        <v>153</v>
      </c>
      <c r="F10017" s="7" t="s">
        <v>17</v>
      </c>
      <c r="G10017" s="6">
        <v>82.512</v>
      </c>
    </row>
    <row r="10018" spans="1:7" ht="15" thickBot="1" x14ac:dyDescent="0.35">
      <c r="A10018" s="6">
        <v>193.6224</v>
      </c>
      <c r="B10018" s="19">
        <f>(A10018-G10018)/G10018</f>
        <v>1.0619185551201227</v>
      </c>
      <c r="C10018" s="30" t="s">
        <v>122</v>
      </c>
      <c r="D10018" s="6">
        <v>1018074</v>
      </c>
      <c r="E10018" s="6">
        <v>686</v>
      </c>
      <c r="F10018" s="7" t="s">
        <v>42</v>
      </c>
      <c r="G10018" s="6">
        <v>93.903999999999996</v>
      </c>
    </row>
    <row r="10019" spans="1:7" ht="15" thickBot="1" x14ac:dyDescent="0.35">
      <c r="A10019" s="6">
        <v>193.6224</v>
      </c>
      <c r="B10019" s="19">
        <f>(A10019-G10019)/G10019</f>
        <v>0.76598321780372125</v>
      </c>
      <c r="C10019" s="30" t="s">
        <v>240</v>
      </c>
      <c r="D10019" s="6">
        <v>1015229</v>
      </c>
      <c r="E10019" s="6">
        <v>2689</v>
      </c>
      <c r="F10019" s="7" t="s">
        <v>17</v>
      </c>
      <c r="G10019" s="6">
        <v>109.64</v>
      </c>
    </row>
    <row r="10020" spans="1:7" ht="15" thickBot="1" x14ac:dyDescent="0.35">
      <c r="A10020" s="6">
        <v>193.6224</v>
      </c>
      <c r="B10020" s="19">
        <f>(A10020-G10020)/G10020</f>
        <v>0.73883181263021758</v>
      </c>
      <c r="C10020" s="30" t="s">
        <v>157</v>
      </c>
      <c r="D10020" s="6">
        <v>1006971</v>
      </c>
      <c r="E10020" s="6">
        <v>1581</v>
      </c>
      <c r="F10020" s="7" t="s">
        <v>19</v>
      </c>
      <c r="G10020" s="6">
        <v>111.352</v>
      </c>
    </row>
    <row r="10021" spans="1:7" ht="15" thickBot="1" x14ac:dyDescent="0.35">
      <c r="A10021" s="6">
        <v>193.6224</v>
      </c>
      <c r="B10021" s="19">
        <f>(A10021-G10021)/G10021</f>
        <v>0.72384615384615392</v>
      </c>
      <c r="C10021" s="30" t="s">
        <v>38</v>
      </c>
      <c r="D10021" s="6">
        <v>1008662</v>
      </c>
      <c r="E10021" s="6">
        <v>978</v>
      </c>
      <c r="F10021" s="7" t="s">
        <v>23</v>
      </c>
      <c r="G10021" s="6">
        <v>112.32</v>
      </c>
    </row>
    <row r="10022" spans="1:7" ht="15" thickBot="1" x14ac:dyDescent="0.35">
      <c r="A10022" s="6">
        <v>193.6224</v>
      </c>
      <c r="B10022" s="19">
        <f>(A10022-G10022)/G10022</f>
        <v>0.67987506507027584</v>
      </c>
      <c r="C10022" s="30" t="s">
        <v>175</v>
      </c>
      <c r="D10022" s="6">
        <v>1011044</v>
      </c>
      <c r="E10022" s="6">
        <v>824</v>
      </c>
      <c r="F10022" s="7" t="s">
        <v>42</v>
      </c>
      <c r="G10022" s="6">
        <v>115.26</v>
      </c>
    </row>
    <row r="10023" spans="1:7" ht="15" thickBot="1" x14ac:dyDescent="0.35">
      <c r="A10023" s="6">
        <v>193.6224</v>
      </c>
      <c r="B10023" s="19">
        <f>(A10023-G10023)/G10023</f>
        <v>0.60177365982792863</v>
      </c>
      <c r="C10023" s="30" t="s">
        <v>126</v>
      </c>
      <c r="D10023" s="6">
        <v>1014002</v>
      </c>
      <c r="E10023" s="6">
        <v>2020</v>
      </c>
      <c r="F10023" s="7" t="s">
        <v>19</v>
      </c>
      <c r="G10023" s="6">
        <v>120.88</v>
      </c>
    </row>
    <row r="10024" spans="1:7" ht="15" thickBot="1" x14ac:dyDescent="0.35">
      <c r="A10024" s="6">
        <v>193.6224</v>
      </c>
      <c r="B10024" s="19">
        <f>(A10024-G10024)/G10024</f>
        <v>0.50388666231708468</v>
      </c>
      <c r="C10024" s="30" t="s">
        <v>89</v>
      </c>
      <c r="D10024" s="6">
        <v>1016817</v>
      </c>
      <c r="E10024" s="6">
        <v>547</v>
      </c>
      <c r="F10024" s="7" t="s">
        <v>35</v>
      </c>
      <c r="G10024" s="6">
        <v>128.74799999999999</v>
      </c>
    </row>
    <row r="10025" spans="1:7" ht="15" thickBot="1" x14ac:dyDescent="0.35">
      <c r="A10025" s="6">
        <v>193.6224</v>
      </c>
      <c r="B10025" s="19">
        <f>(A10025-G10025)/G10025</f>
        <v>0.32975111257623202</v>
      </c>
      <c r="C10025" s="30" t="s">
        <v>241</v>
      </c>
      <c r="D10025" s="6">
        <v>1011665</v>
      </c>
      <c r="E10025" s="6">
        <v>2682</v>
      </c>
      <c r="F10025" s="7" t="s">
        <v>17</v>
      </c>
      <c r="G10025" s="6">
        <v>145.608</v>
      </c>
    </row>
    <row r="10026" spans="1:7" ht="15" thickBot="1" x14ac:dyDescent="0.35">
      <c r="A10026" s="6">
        <v>193.6224</v>
      </c>
      <c r="B10026" s="19">
        <f>(A10026-G10026)/G10026</f>
        <v>0.29965364478453493</v>
      </c>
      <c r="C10026" s="30" t="s">
        <v>390</v>
      </c>
      <c r="D10026" s="6">
        <v>1014209</v>
      </c>
      <c r="E10026" s="6">
        <v>1930</v>
      </c>
      <c r="F10026" s="7" t="s">
        <v>25</v>
      </c>
      <c r="G10026" s="6">
        <v>148.97999999999999</v>
      </c>
    </row>
    <row r="10027" spans="1:7" ht="15" thickBot="1" x14ac:dyDescent="0.35">
      <c r="A10027" s="6">
        <v>193.6224</v>
      </c>
      <c r="B10027" s="19">
        <f>(A10027-G10027)/G10027</f>
        <v>0.11464296405462041</v>
      </c>
      <c r="C10027" s="30" t="s">
        <v>318</v>
      </c>
      <c r="D10027" s="6">
        <v>1016790</v>
      </c>
      <c r="E10027" s="6">
        <v>1202</v>
      </c>
      <c r="F10027" s="7" t="s">
        <v>19</v>
      </c>
      <c r="G10027" s="6">
        <v>173.708</v>
      </c>
    </row>
    <row r="10028" spans="1:7" ht="15" thickBot="1" x14ac:dyDescent="0.35">
      <c r="A10028" s="6">
        <v>193.6224</v>
      </c>
      <c r="B10028" s="19">
        <f>(A10028-G10028)/G10028</f>
        <v>7.1508261169845475E-2</v>
      </c>
      <c r="C10028" s="30" t="s">
        <v>314</v>
      </c>
      <c r="D10028" s="6">
        <v>1005401</v>
      </c>
      <c r="E10028" s="6">
        <v>871</v>
      </c>
      <c r="F10028" s="7" t="s">
        <v>35</v>
      </c>
      <c r="G10028" s="6">
        <v>180.70079999999999</v>
      </c>
    </row>
    <row r="10029" spans="1:7" ht="15" thickBot="1" x14ac:dyDescent="0.35">
      <c r="A10029" s="6">
        <v>193.6224</v>
      </c>
      <c r="B10029" s="19">
        <f>(A10029-G10029)/G10029</f>
        <v>-7.3903949472993178E-3</v>
      </c>
      <c r="C10029" s="30" t="s">
        <v>120</v>
      </c>
      <c r="D10029" s="6">
        <v>1017771</v>
      </c>
      <c r="E10029" s="6">
        <v>353</v>
      </c>
      <c r="F10029" s="7" t="s">
        <v>27</v>
      </c>
      <c r="G10029" s="6">
        <v>195.06399999999999</v>
      </c>
    </row>
    <row r="10030" spans="1:7" ht="15" thickBot="1" x14ac:dyDescent="0.35">
      <c r="A10030" s="6">
        <v>193.6224</v>
      </c>
      <c r="B10030" s="19">
        <f>(A10030-G10030)/G10030</f>
        <v>-1.8699318845280637E-2</v>
      </c>
      <c r="C10030" s="30" t="s">
        <v>332</v>
      </c>
      <c r="D10030" s="6">
        <v>1017373</v>
      </c>
      <c r="E10030" s="6">
        <v>145</v>
      </c>
      <c r="F10030" s="7" t="s">
        <v>87</v>
      </c>
      <c r="G10030" s="6">
        <v>197.31200000000001</v>
      </c>
    </row>
    <row r="10031" spans="1:7" ht="15" thickBot="1" x14ac:dyDescent="0.35">
      <c r="A10031" s="6">
        <v>193.6224</v>
      </c>
      <c r="B10031" s="19">
        <f>(A10031-G10031)/G10031</f>
        <v>-4.0561325616427467E-2</v>
      </c>
      <c r="C10031" s="30" t="s">
        <v>99</v>
      </c>
      <c r="D10031" s="6">
        <v>1018017</v>
      </c>
      <c r="E10031" s="6">
        <v>105</v>
      </c>
      <c r="F10031" s="7" t="s">
        <v>27</v>
      </c>
      <c r="G10031" s="6">
        <v>201.80799999999999</v>
      </c>
    </row>
    <row r="10032" spans="1:7" ht="15" thickBot="1" x14ac:dyDescent="0.35">
      <c r="A10032" s="6">
        <v>193.6224</v>
      </c>
      <c r="B10032" s="19">
        <f>(A10032-G10032)/G10032</f>
        <v>-0.14529081470494756</v>
      </c>
      <c r="C10032" s="30" t="s">
        <v>233</v>
      </c>
      <c r="D10032" s="6">
        <v>1013901</v>
      </c>
      <c r="E10032" s="6">
        <v>1164</v>
      </c>
      <c r="F10032" s="7" t="s">
        <v>25</v>
      </c>
      <c r="G10032" s="6">
        <v>226.536</v>
      </c>
    </row>
    <row r="10033" spans="1:7" ht="15" thickBot="1" x14ac:dyDescent="0.35">
      <c r="A10033" s="6">
        <v>193.6224</v>
      </c>
      <c r="B10033" s="19">
        <f>(A10033-G10033)/G10033</f>
        <v>-0.20080570598335754</v>
      </c>
      <c r="C10033" s="30" t="s">
        <v>128</v>
      </c>
      <c r="D10033" s="6">
        <v>1011636</v>
      </c>
      <c r="E10033" s="6">
        <v>2648</v>
      </c>
      <c r="F10033" s="7" t="s">
        <v>31</v>
      </c>
      <c r="G10033" s="6">
        <v>242.27199999999999</v>
      </c>
    </row>
    <row r="10034" spans="1:7" ht="15" thickBot="1" x14ac:dyDescent="0.35">
      <c r="A10034" s="6">
        <v>193.6224</v>
      </c>
      <c r="B10034" s="19">
        <f>(A10034-G10034)/G10034</f>
        <v>-0.22594387143199804</v>
      </c>
      <c r="C10034" s="30" t="s">
        <v>90</v>
      </c>
      <c r="D10034" s="6">
        <v>1015504</v>
      </c>
      <c r="E10034" s="6">
        <v>774</v>
      </c>
      <c r="F10034" s="7" t="s">
        <v>21</v>
      </c>
      <c r="G10034" s="6">
        <v>250.14</v>
      </c>
    </row>
    <row r="10035" spans="1:7" ht="15" thickBot="1" x14ac:dyDescent="0.35">
      <c r="A10035" s="6">
        <v>193.63552000000001</v>
      </c>
      <c r="B10035" s="19">
        <f>(A10035-G10035)/G10035</f>
        <v>7.0386683648199319E-2</v>
      </c>
      <c r="C10035" s="30" t="s">
        <v>369</v>
      </c>
      <c r="D10035" s="6">
        <v>1002144</v>
      </c>
      <c r="E10035" s="6">
        <v>2144</v>
      </c>
      <c r="F10035" s="7" t="s">
        <v>87</v>
      </c>
      <c r="G10035" s="6">
        <v>180.9024</v>
      </c>
    </row>
    <row r="10036" spans="1:7" ht="15" thickBot="1" x14ac:dyDescent="0.35">
      <c r="A10036" s="6">
        <v>193.6532</v>
      </c>
      <c r="B10036" s="19">
        <f>(A10036-G10036)/G10036</f>
        <v>1.1751356839910863</v>
      </c>
      <c r="C10036" s="30" t="s">
        <v>54</v>
      </c>
      <c r="D10036" s="6">
        <v>1002751</v>
      </c>
      <c r="E10036" s="6">
        <v>2751</v>
      </c>
      <c r="F10036" s="7" t="s">
        <v>23</v>
      </c>
      <c r="G10036" s="6">
        <v>89.0304</v>
      </c>
    </row>
    <row r="10037" spans="1:7" ht="15" thickBot="1" x14ac:dyDescent="0.35">
      <c r="A10037" s="6">
        <v>193.6688</v>
      </c>
      <c r="B10037" s="19">
        <f>(A10037-G10037)/G10037</f>
        <v>-3.5098767597213185E-2</v>
      </c>
      <c r="C10037" s="30" t="s">
        <v>367</v>
      </c>
      <c r="D10037" s="6">
        <v>1005276</v>
      </c>
      <c r="E10037" s="6">
        <v>819</v>
      </c>
      <c r="F10037" s="7" t="s">
        <v>23</v>
      </c>
      <c r="G10037" s="6">
        <v>200.71360000000001</v>
      </c>
    </row>
    <row r="10038" spans="1:7" ht="15" thickBot="1" x14ac:dyDescent="0.35">
      <c r="A10038" s="6">
        <v>193.7936</v>
      </c>
      <c r="B10038" s="19">
        <f>(A10038-G10038)/G10038</f>
        <v>6.0752820009808708E-2</v>
      </c>
      <c r="C10038" s="30" t="s">
        <v>261</v>
      </c>
      <c r="D10038" s="6">
        <v>1003679</v>
      </c>
      <c r="E10038" s="6">
        <v>847</v>
      </c>
      <c r="F10038" s="7" t="s">
        <v>35</v>
      </c>
      <c r="G10038" s="6">
        <v>182.6944</v>
      </c>
    </row>
    <row r="10039" spans="1:7" ht="15" thickBot="1" x14ac:dyDescent="0.35">
      <c r="A10039" s="6">
        <v>193.84039999999999</v>
      </c>
      <c r="B10039" s="19">
        <f>(A10039-G10039)/G10039</f>
        <v>1.8315395222736408</v>
      </c>
      <c r="C10039" s="30" t="s">
        <v>296</v>
      </c>
      <c r="D10039" s="6">
        <v>1003364</v>
      </c>
      <c r="E10039" s="6">
        <v>1913</v>
      </c>
      <c r="F10039" s="7" t="s">
        <v>31</v>
      </c>
      <c r="G10039" s="6">
        <v>68.457599999999999</v>
      </c>
    </row>
    <row r="10040" spans="1:7" ht="15" thickBot="1" x14ac:dyDescent="0.35">
      <c r="A10040" s="6">
        <v>193.84684799999999</v>
      </c>
      <c r="B10040" s="19">
        <f>(A10040-G10040)/G10040</f>
        <v>-4.8821412420862263E-2</v>
      </c>
      <c r="C10040" s="30" t="s">
        <v>286</v>
      </c>
      <c r="D10040" s="6">
        <v>1000866</v>
      </c>
      <c r="E10040" s="6">
        <v>866</v>
      </c>
      <c r="F10040" s="7" t="s">
        <v>23</v>
      </c>
      <c r="G10040" s="6">
        <v>203.79648</v>
      </c>
    </row>
    <row r="10041" spans="1:7" ht="15" thickBot="1" x14ac:dyDescent="0.35">
      <c r="A10041" s="6">
        <v>193.88200000000001</v>
      </c>
      <c r="B10041" s="19">
        <f>(A10041-G10041)/G10041</f>
        <v>7.6189090304341024E-3</v>
      </c>
      <c r="C10041" s="30" t="s">
        <v>229</v>
      </c>
      <c r="D10041" s="6">
        <v>1002542</v>
      </c>
      <c r="E10041" s="6">
        <v>2542</v>
      </c>
      <c r="F10041" s="7" t="s">
        <v>17</v>
      </c>
      <c r="G10041" s="6">
        <v>192.416</v>
      </c>
    </row>
    <row r="10042" spans="1:7" ht="15" thickBot="1" x14ac:dyDescent="0.35">
      <c r="A10042" s="6">
        <v>193.88200000000001</v>
      </c>
      <c r="B10042" s="19">
        <f>(A10042-G10042)/G10042</f>
        <v>-0.22835368959983696</v>
      </c>
      <c r="C10042" s="30" t="s">
        <v>188</v>
      </c>
      <c r="D10042" s="6">
        <v>1002757</v>
      </c>
      <c r="E10042" s="6">
        <v>2757</v>
      </c>
      <c r="F10042" s="7" t="s">
        <v>23</v>
      </c>
      <c r="G10042" s="6">
        <v>251.2576</v>
      </c>
    </row>
    <row r="10043" spans="1:7" ht="15" thickBot="1" x14ac:dyDescent="0.35">
      <c r="A10043" s="6">
        <v>194.03800000000001</v>
      </c>
      <c r="B10043" s="19">
        <f>(A10043-G10043)/G10043</f>
        <v>0.33402725832710001</v>
      </c>
      <c r="C10043" s="30" t="s">
        <v>142</v>
      </c>
      <c r="D10043" s="6">
        <v>1004830</v>
      </c>
      <c r="E10043" s="6">
        <v>803</v>
      </c>
      <c r="F10043" s="7" t="s">
        <v>35</v>
      </c>
      <c r="G10043" s="6">
        <v>145.4528</v>
      </c>
    </row>
    <row r="10044" spans="1:7" ht="15" thickBot="1" x14ac:dyDescent="0.35">
      <c r="A10044" s="6">
        <v>194.07060000000001</v>
      </c>
      <c r="B10044" s="19">
        <f>(A10044-G10044)/G10044</f>
        <v>1.4747589900535578</v>
      </c>
      <c r="C10044" s="30" t="s">
        <v>343</v>
      </c>
      <c r="D10044" s="6">
        <v>1007766</v>
      </c>
      <c r="E10044" s="6">
        <v>603</v>
      </c>
      <c r="F10044" s="7" t="s">
        <v>17</v>
      </c>
      <c r="G10044" s="6">
        <v>78.42</v>
      </c>
    </row>
    <row r="10045" spans="1:7" ht="15" thickBot="1" x14ac:dyDescent="0.35">
      <c r="A10045" s="6">
        <v>194.07060000000001</v>
      </c>
      <c r="B10045" s="19">
        <f>(A10045-G10045)/G10045</f>
        <v>0.99916148172565855</v>
      </c>
      <c r="C10045" s="30" t="s">
        <v>238</v>
      </c>
      <c r="D10045" s="6">
        <v>1007990</v>
      </c>
      <c r="E10045" s="6">
        <v>2511</v>
      </c>
      <c r="F10045" s="7" t="s">
        <v>23</v>
      </c>
      <c r="G10045" s="6">
        <v>97.075999999999993</v>
      </c>
    </row>
    <row r="10046" spans="1:7" ht="15" thickBot="1" x14ac:dyDescent="0.35">
      <c r="A10046" s="6">
        <v>194.07060000000001</v>
      </c>
      <c r="B10046" s="19">
        <f>(A10046-G10046)/G10046</f>
        <v>0.26730879740883934</v>
      </c>
      <c r="C10046" s="30" t="s">
        <v>247</v>
      </c>
      <c r="D10046" s="6">
        <v>1006484</v>
      </c>
      <c r="E10046" s="6">
        <v>2239</v>
      </c>
      <c r="F10046" s="7" t="s">
        <v>27</v>
      </c>
      <c r="G10046" s="6">
        <v>153.136</v>
      </c>
    </row>
    <row r="10047" spans="1:7" ht="15" thickBot="1" x14ac:dyDescent="0.35">
      <c r="A10047" s="6">
        <v>194.07060000000001</v>
      </c>
      <c r="B10047" s="19">
        <f>(A10047-G10047)/G10047</f>
        <v>16.223162939297126</v>
      </c>
      <c r="C10047" s="30" t="s">
        <v>88</v>
      </c>
      <c r="D10047" s="6">
        <v>1014903</v>
      </c>
      <c r="E10047" s="6">
        <v>1590</v>
      </c>
      <c r="F10047" s="7" t="s">
        <v>42</v>
      </c>
      <c r="G10047" s="6">
        <v>11.268000000000001</v>
      </c>
    </row>
    <row r="10048" spans="1:7" ht="15" thickBot="1" x14ac:dyDescent="0.35">
      <c r="A10048" s="6">
        <v>194.07060000000001</v>
      </c>
      <c r="B10048" s="19">
        <f>(A10048-G10048)/G10048</f>
        <v>9.4159832546157141</v>
      </c>
      <c r="C10048" s="30" t="s">
        <v>204</v>
      </c>
      <c r="D10048" s="6">
        <v>1007817</v>
      </c>
      <c r="E10048" s="6">
        <v>2390</v>
      </c>
      <c r="F10048" s="7" t="s">
        <v>31</v>
      </c>
      <c r="G10048" s="6">
        <v>18.632000000000001</v>
      </c>
    </row>
    <row r="10049" spans="1:7" ht="15" thickBot="1" x14ac:dyDescent="0.35">
      <c r="A10049" s="6">
        <v>194.07060000000001</v>
      </c>
      <c r="B10049" s="19">
        <f>(A10049-G10049)/G10049</f>
        <v>6.6201743364221777</v>
      </c>
      <c r="C10049" s="30" t="s">
        <v>251</v>
      </c>
      <c r="D10049" s="6">
        <v>1006881</v>
      </c>
      <c r="E10049" s="6">
        <v>142</v>
      </c>
      <c r="F10049" s="7" t="s">
        <v>21</v>
      </c>
      <c r="G10049" s="6">
        <v>25.468</v>
      </c>
    </row>
    <row r="10050" spans="1:7" ht="15" thickBot="1" x14ac:dyDescent="0.35">
      <c r="A10050" s="6">
        <v>194.07060000000001</v>
      </c>
      <c r="B10050" s="19">
        <f>(A10050-G10050)/G10050</f>
        <v>6.4988639876352403</v>
      </c>
      <c r="C10050" s="30" t="s">
        <v>325</v>
      </c>
      <c r="D10050" s="6">
        <v>1013003</v>
      </c>
      <c r="E10050" s="6">
        <v>1148</v>
      </c>
      <c r="F10050" s="7" t="s">
        <v>17</v>
      </c>
      <c r="G10050" s="6">
        <v>25.88</v>
      </c>
    </row>
    <row r="10051" spans="1:7" ht="15" thickBot="1" x14ac:dyDescent="0.35">
      <c r="A10051" s="6">
        <v>194.07060000000001</v>
      </c>
      <c r="B10051" s="19">
        <f>(A10051-G10051)/G10051</f>
        <v>3.9296535257061573</v>
      </c>
      <c r="C10051" s="30" t="s">
        <v>250</v>
      </c>
      <c r="D10051" s="6">
        <v>1011249</v>
      </c>
      <c r="E10051" s="6">
        <v>468</v>
      </c>
      <c r="F10051" s="7" t="s">
        <v>27</v>
      </c>
      <c r="G10051" s="6">
        <v>39.368000000000002</v>
      </c>
    </row>
    <row r="10052" spans="1:7" ht="15" thickBot="1" x14ac:dyDescent="0.35">
      <c r="A10052" s="6">
        <v>194.07060000000001</v>
      </c>
      <c r="B10052" s="19">
        <f>(A10052-G10052)/G10052</f>
        <v>3.31383035476127</v>
      </c>
      <c r="C10052" s="30" t="s">
        <v>80</v>
      </c>
      <c r="D10052" s="6">
        <v>1012608</v>
      </c>
      <c r="E10052" s="6">
        <v>2262</v>
      </c>
      <c r="F10052" s="7" t="s">
        <v>21</v>
      </c>
      <c r="G10052" s="6">
        <v>44.988</v>
      </c>
    </row>
    <row r="10053" spans="1:7" ht="15" thickBot="1" x14ac:dyDescent="0.35">
      <c r="A10053" s="6">
        <v>194.07060000000001</v>
      </c>
      <c r="B10053" s="19">
        <f>(A10053-G10053)/G10053</f>
        <v>3.1085316284190032</v>
      </c>
      <c r="C10053" s="30" t="s">
        <v>120</v>
      </c>
      <c r="D10053" s="6">
        <v>1017761</v>
      </c>
      <c r="E10053" s="6">
        <v>2712</v>
      </c>
      <c r="F10053" s="7" t="s">
        <v>21</v>
      </c>
      <c r="G10053" s="6">
        <v>47.235999999999997</v>
      </c>
    </row>
    <row r="10054" spans="1:7" ht="15" thickBot="1" x14ac:dyDescent="0.35">
      <c r="A10054" s="6">
        <v>194.07060000000001</v>
      </c>
      <c r="B10054" s="19">
        <f>(A10054-G10054)/G10054</f>
        <v>2.9218858620968393</v>
      </c>
      <c r="C10054" s="30" t="s">
        <v>325</v>
      </c>
      <c r="D10054" s="6">
        <v>1014241</v>
      </c>
      <c r="E10054" s="6">
        <v>1738</v>
      </c>
      <c r="F10054" s="7" t="s">
        <v>35</v>
      </c>
      <c r="G10054" s="6">
        <v>49.484000000000002</v>
      </c>
    </row>
    <row r="10055" spans="1:7" ht="15" thickBot="1" x14ac:dyDescent="0.35">
      <c r="A10055" s="6">
        <v>194.07060000000001</v>
      </c>
      <c r="B10055" s="19">
        <f>(A10055-G10055)/G10055</f>
        <v>1.876483666330705</v>
      </c>
      <c r="C10055" s="30" t="s">
        <v>46</v>
      </c>
      <c r="D10055" s="6">
        <v>1019323</v>
      </c>
      <c r="E10055" s="6">
        <v>1467</v>
      </c>
      <c r="F10055" s="7" t="s">
        <v>25</v>
      </c>
      <c r="G10055" s="6">
        <v>67.468000000000004</v>
      </c>
    </row>
    <row r="10056" spans="1:7" ht="15" thickBot="1" x14ac:dyDescent="0.35">
      <c r="A10056" s="6">
        <v>194.07060000000001</v>
      </c>
      <c r="B10056" s="19">
        <f>(A10056-G10056)/G10056</f>
        <v>1.0071008976957765</v>
      </c>
      <c r="C10056" s="30" t="s">
        <v>203</v>
      </c>
      <c r="D10056" s="6">
        <v>1016105</v>
      </c>
      <c r="E10056" s="6">
        <v>596</v>
      </c>
      <c r="F10056" s="7" t="s">
        <v>17</v>
      </c>
      <c r="G10056" s="6">
        <v>96.691999999999993</v>
      </c>
    </row>
    <row r="10057" spans="1:7" ht="15" thickBot="1" x14ac:dyDescent="0.35">
      <c r="A10057" s="6">
        <v>194.07060000000001</v>
      </c>
      <c r="B10057" s="19">
        <f>(A10057-G10057)/G10057</f>
        <v>0.74360849565154896</v>
      </c>
      <c r="C10057" s="30" t="s">
        <v>88</v>
      </c>
      <c r="D10057" s="6">
        <v>1010318</v>
      </c>
      <c r="E10057" s="6">
        <v>909</v>
      </c>
      <c r="F10057" s="7" t="s">
        <v>27</v>
      </c>
      <c r="G10057" s="6">
        <v>111.304</v>
      </c>
    </row>
    <row r="10058" spans="1:7" ht="15" thickBot="1" x14ac:dyDescent="0.35">
      <c r="A10058" s="6">
        <v>194.07060000000001</v>
      </c>
      <c r="B10058" s="19">
        <f>(A10058-G10058)/G10058</f>
        <v>0.74360849565154896</v>
      </c>
      <c r="C10058" s="30" t="s">
        <v>33</v>
      </c>
      <c r="D10058" s="6">
        <v>1019138</v>
      </c>
      <c r="E10058" s="6">
        <v>2596</v>
      </c>
      <c r="F10058" s="7" t="s">
        <v>17</v>
      </c>
      <c r="G10058" s="6">
        <v>111.304</v>
      </c>
    </row>
    <row r="10059" spans="1:7" ht="15" thickBot="1" x14ac:dyDescent="0.35">
      <c r="A10059" s="6">
        <v>194.07060000000001</v>
      </c>
      <c r="B10059" s="19">
        <f>(A10059-G10059)/G10059</f>
        <v>0.57586234896713018</v>
      </c>
      <c r="C10059" s="30" t="s">
        <v>221</v>
      </c>
      <c r="D10059" s="6">
        <v>1007576</v>
      </c>
      <c r="E10059" s="6">
        <v>2428</v>
      </c>
      <c r="F10059" s="7" t="s">
        <v>27</v>
      </c>
      <c r="G10059" s="6">
        <v>123.152</v>
      </c>
    </row>
    <row r="10060" spans="1:7" ht="15" thickBot="1" x14ac:dyDescent="0.35">
      <c r="A10060" s="6">
        <v>194.07060000000001</v>
      </c>
      <c r="B10060" s="19">
        <f>(A10060-G10060)/G10060</f>
        <v>0.29795746388443017</v>
      </c>
      <c r="C10060" s="30" t="s">
        <v>306</v>
      </c>
      <c r="D10060" s="6">
        <v>1011723</v>
      </c>
      <c r="E10060" s="6">
        <v>1752</v>
      </c>
      <c r="F10060" s="7" t="s">
        <v>31</v>
      </c>
      <c r="G10060" s="6">
        <v>149.52000000000001</v>
      </c>
    </row>
    <row r="10061" spans="1:7" ht="15" thickBot="1" x14ac:dyDescent="0.35">
      <c r="A10061" s="6">
        <v>194.07060000000001</v>
      </c>
      <c r="B10061" s="19">
        <f>(A10061-G10061)/G10061</f>
        <v>0.19410425537151443</v>
      </c>
      <c r="C10061" s="30" t="s">
        <v>62</v>
      </c>
      <c r="D10061" s="6">
        <v>1006366</v>
      </c>
      <c r="E10061" s="6">
        <v>899</v>
      </c>
      <c r="F10061" s="7" t="s">
        <v>42</v>
      </c>
      <c r="G10061" s="6">
        <v>162.524</v>
      </c>
    </row>
    <row r="10062" spans="1:7" ht="15" thickBot="1" x14ac:dyDescent="0.35">
      <c r="A10062" s="6">
        <v>194.07060000000001</v>
      </c>
      <c r="B10062" s="19">
        <f>(A10062-G10062)/G10062</f>
        <v>0.19055874558303887</v>
      </c>
      <c r="C10062" s="30" t="s">
        <v>337</v>
      </c>
      <c r="D10062" s="6">
        <v>1015372</v>
      </c>
      <c r="E10062" s="6">
        <v>2454</v>
      </c>
      <c r="F10062" s="7" t="s">
        <v>27</v>
      </c>
      <c r="G10062" s="6">
        <v>163.00800000000001</v>
      </c>
    </row>
    <row r="10063" spans="1:7" ht="15" thickBot="1" x14ac:dyDescent="0.35">
      <c r="A10063" s="6">
        <v>194.07060000000001</v>
      </c>
      <c r="B10063" s="19">
        <f>(A10063-G10063)/G10063</f>
        <v>-3.5549437442849642E-2</v>
      </c>
      <c r="C10063" s="30" t="s">
        <v>95</v>
      </c>
      <c r="D10063" s="6">
        <v>1016560</v>
      </c>
      <c r="E10063" s="6">
        <v>2264</v>
      </c>
      <c r="F10063" s="7" t="s">
        <v>42</v>
      </c>
      <c r="G10063" s="6">
        <v>201.22399999999999</v>
      </c>
    </row>
    <row r="10064" spans="1:7" ht="15" thickBot="1" x14ac:dyDescent="0.35">
      <c r="A10064" s="6">
        <v>194.07060000000001</v>
      </c>
      <c r="B10064" s="19">
        <f>(A10064-G10064)/G10064</f>
        <v>-8.6571842759243858E-2</v>
      </c>
      <c r="C10064" s="30" t="s">
        <v>230</v>
      </c>
      <c r="D10064" s="6">
        <v>1019624</v>
      </c>
      <c r="E10064" s="6">
        <v>2838</v>
      </c>
      <c r="F10064" s="7" t="s">
        <v>17</v>
      </c>
      <c r="G10064" s="6">
        <v>212.464</v>
      </c>
    </row>
    <row r="10065" spans="1:7" ht="15" thickBot="1" x14ac:dyDescent="0.35">
      <c r="A10065" s="6">
        <v>194.07060000000001</v>
      </c>
      <c r="B10065" s="19">
        <f>(A10065-G10065)/G10065</f>
        <v>-0.14534957459176656</v>
      </c>
      <c r="C10065" s="30" t="s">
        <v>351</v>
      </c>
      <c r="D10065" s="6">
        <v>1018191</v>
      </c>
      <c r="E10065" s="6">
        <v>1268</v>
      </c>
      <c r="F10065" s="7" t="s">
        <v>19</v>
      </c>
      <c r="G10065" s="6">
        <v>227.07599999999999</v>
      </c>
    </row>
    <row r="10066" spans="1:7" ht="15" thickBot="1" x14ac:dyDescent="0.35">
      <c r="A10066" s="6">
        <v>194.07060000000001</v>
      </c>
      <c r="B10066" s="19">
        <f>(A10066-G10066)/G10066</f>
        <v>-0.16999999999999993</v>
      </c>
      <c r="C10066" s="30" t="s">
        <v>56</v>
      </c>
      <c r="D10066" s="6">
        <v>1009626</v>
      </c>
      <c r="E10066" s="6">
        <v>593</v>
      </c>
      <c r="F10066" s="7" t="s">
        <v>17</v>
      </c>
      <c r="G10066" s="6">
        <v>233.82</v>
      </c>
    </row>
    <row r="10067" spans="1:7" ht="15" thickBot="1" x14ac:dyDescent="0.35">
      <c r="A10067" s="6">
        <v>194.07060000000001</v>
      </c>
      <c r="B10067" s="19">
        <f>(A10067-G10067)/G10067</f>
        <v>-0.18179955479105531</v>
      </c>
      <c r="C10067" s="30" t="s">
        <v>159</v>
      </c>
      <c r="D10067" s="6">
        <v>1015857</v>
      </c>
      <c r="E10067" s="6">
        <v>2007</v>
      </c>
      <c r="F10067" s="7" t="s">
        <v>35</v>
      </c>
      <c r="G10067" s="6">
        <v>237.19200000000001</v>
      </c>
    </row>
    <row r="10068" spans="1:7" ht="15" thickBot="1" x14ac:dyDescent="0.35">
      <c r="A10068" s="6">
        <v>194.07060000000001</v>
      </c>
      <c r="B10068" s="19">
        <f>(A10068-G10068)/G10068</f>
        <v>-0.20073719585522953</v>
      </c>
      <c r="C10068" s="30" t="s">
        <v>354</v>
      </c>
      <c r="D10068" s="6">
        <v>1019843</v>
      </c>
      <c r="E10068" s="6">
        <v>1212</v>
      </c>
      <c r="F10068" s="7" t="s">
        <v>25</v>
      </c>
      <c r="G10068" s="6">
        <v>242.81200000000001</v>
      </c>
    </row>
    <row r="10069" spans="1:7" ht="15" thickBot="1" x14ac:dyDescent="0.35">
      <c r="A10069" s="6">
        <v>194.07060000000001</v>
      </c>
      <c r="B10069" s="19">
        <f>(A10069-G10069)/G10069</f>
        <v>-0.22927912185668214</v>
      </c>
      <c r="C10069" s="30" t="s">
        <v>202</v>
      </c>
      <c r="D10069" s="6">
        <v>1018211</v>
      </c>
      <c r="E10069" s="6">
        <v>1867</v>
      </c>
      <c r="F10069" s="7" t="s">
        <v>42</v>
      </c>
      <c r="G10069" s="6">
        <v>251.804</v>
      </c>
    </row>
    <row r="10070" spans="1:7" ht="15" thickBot="1" x14ac:dyDescent="0.35">
      <c r="A10070" s="6">
        <v>194.07060000000001</v>
      </c>
      <c r="B10070" s="19">
        <f>(A10070-G10070)/G10070</f>
        <v>0.32790458986780535</v>
      </c>
      <c r="C10070" s="30" t="s">
        <v>174</v>
      </c>
      <c r="D10070" s="6">
        <v>1015255</v>
      </c>
      <c r="E10070" s="6">
        <v>2475</v>
      </c>
      <c r="F10070" s="7" t="s">
        <v>25</v>
      </c>
      <c r="G10070" s="6">
        <v>146.148</v>
      </c>
    </row>
    <row r="10071" spans="1:7" ht="15" thickBot="1" x14ac:dyDescent="0.35">
      <c r="A10071" s="6">
        <v>194.19399999999999</v>
      </c>
      <c r="B10071" s="19">
        <f>(A10071-G10071)/G10071</f>
        <v>6.7642816018423746</v>
      </c>
      <c r="C10071" s="30" t="s">
        <v>296</v>
      </c>
      <c r="D10071" s="6">
        <v>1003605</v>
      </c>
      <c r="E10071" s="6">
        <v>325</v>
      </c>
      <c r="F10071" s="7" t="s">
        <v>87</v>
      </c>
      <c r="G10071" s="6">
        <v>25.011199999999999</v>
      </c>
    </row>
    <row r="10072" spans="1:7" ht="15" thickBot="1" x14ac:dyDescent="0.35">
      <c r="A10072" s="6">
        <v>194.298</v>
      </c>
      <c r="B10072" s="19">
        <f>(A10072-G10072)/G10072</f>
        <v>6.9866350677497233E-2</v>
      </c>
      <c r="C10072" s="30" t="s">
        <v>126</v>
      </c>
      <c r="D10072" s="6">
        <v>1004133</v>
      </c>
      <c r="E10072" s="6">
        <v>788</v>
      </c>
      <c r="F10072" s="7" t="s">
        <v>42</v>
      </c>
      <c r="G10072" s="6">
        <v>181.6096</v>
      </c>
    </row>
    <row r="10073" spans="1:7" ht="15" thickBot="1" x14ac:dyDescent="0.35">
      <c r="A10073" s="6">
        <v>194.33951999999999</v>
      </c>
      <c r="B10073" s="19">
        <f>(A10073-G10073)/G10073</f>
        <v>3.5128069849526287</v>
      </c>
      <c r="C10073" s="30" t="s">
        <v>244</v>
      </c>
      <c r="D10073" s="6">
        <v>1011915</v>
      </c>
      <c r="E10073" s="6">
        <v>2474</v>
      </c>
      <c r="F10073" s="7" t="s">
        <v>87</v>
      </c>
      <c r="G10073" s="6">
        <v>43.064</v>
      </c>
    </row>
    <row r="10074" spans="1:7" ht="15" thickBot="1" x14ac:dyDescent="0.35">
      <c r="A10074" s="6">
        <v>194.5188</v>
      </c>
      <c r="B10074" s="19">
        <f>(A10074-G10074)/G10074</f>
        <v>21.639525139664801</v>
      </c>
      <c r="C10074" s="30" t="s">
        <v>115</v>
      </c>
      <c r="D10074" s="6">
        <v>1008119</v>
      </c>
      <c r="E10074" s="6">
        <v>1530</v>
      </c>
      <c r="F10074" s="7" t="s">
        <v>31</v>
      </c>
      <c r="G10074" s="6">
        <v>8.5920000000000005</v>
      </c>
    </row>
    <row r="10075" spans="1:7" ht="15" thickBot="1" x14ac:dyDescent="0.35">
      <c r="A10075" s="6">
        <v>194.5188</v>
      </c>
      <c r="B10075" s="19">
        <f>(A10075-G10075)/G10075</f>
        <v>14.041664089081349</v>
      </c>
      <c r="C10075" s="30" t="s">
        <v>375</v>
      </c>
      <c r="D10075" s="6">
        <v>1012578</v>
      </c>
      <c r="E10075" s="6">
        <v>443</v>
      </c>
      <c r="F10075" s="7" t="s">
        <v>17</v>
      </c>
      <c r="G10075" s="6">
        <v>12.932</v>
      </c>
    </row>
    <row r="10076" spans="1:7" ht="15" thickBot="1" x14ac:dyDescent="0.35">
      <c r="A10076" s="6">
        <v>194.5188</v>
      </c>
      <c r="B10076" s="19">
        <f>(A10076-G10076)/G10076</f>
        <v>14.041664089081349</v>
      </c>
      <c r="C10076" s="30" t="s">
        <v>352</v>
      </c>
      <c r="D10076" s="6">
        <v>1015120</v>
      </c>
      <c r="E10076" s="6">
        <v>2463</v>
      </c>
      <c r="F10076" s="7" t="s">
        <v>31</v>
      </c>
      <c r="G10076" s="6">
        <v>12.932</v>
      </c>
    </row>
    <row r="10077" spans="1:7" ht="15" thickBot="1" x14ac:dyDescent="0.35">
      <c r="A10077" s="6">
        <v>194.5188</v>
      </c>
      <c r="B10077" s="19">
        <f>(A10077-G10077)/G10077</f>
        <v>9.4850582147477365</v>
      </c>
      <c r="C10077" s="30" t="s">
        <v>366</v>
      </c>
      <c r="D10077" s="6">
        <v>1018814</v>
      </c>
      <c r="E10077" s="6">
        <v>2673</v>
      </c>
      <c r="F10077" s="7" t="s">
        <v>21</v>
      </c>
      <c r="G10077" s="6">
        <v>18.552</v>
      </c>
    </row>
    <row r="10078" spans="1:7" ht="15" thickBot="1" x14ac:dyDescent="0.35">
      <c r="A10078" s="6">
        <v>194.5188</v>
      </c>
      <c r="B10078" s="19">
        <f>(A10078-G10078)/G10078</f>
        <v>5.0711235955056182</v>
      </c>
      <c r="C10078" s="30" t="s">
        <v>208</v>
      </c>
      <c r="D10078" s="6">
        <v>1011633</v>
      </c>
      <c r="E10078" s="6">
        <v>2287</v>
      </c>
      <c r="F10078" s="7" t="s">
        <v>27</v>
      </c>
      <c r="G10078" s="6">
        <v>32.04</v>
      </c>
    </row>
    <row r="10079" spans="1:7" ht="15" thickBot="1" x14ac:dyDescent="0.35">
      <c r="A10079" s="6">
        <v>194.5188</v>
      </c>
      <c r="B10079" s="19">
        <f>(A10079-G10079)/G10079</f>
        <v>4.0154393564356434</v>
      </c>
      <c r="C10079" s="30" t="s">
        <v>154</v>
      </c>
      <c r="D10079" s="6">
        <v>1012776</v>
      </c>
      <c r="E10079" s="6">
        <v>1569</v>
      </c>
      <c r="F10079" s="7" t="s">
        <v>31</v>
      </c>
      <c r="G10079" s="6">
        <v>38.783999999999999</v>
      </c>
    </row>
    <row r="10080" spans="1:7" ht="15" thickBot="1" x14ac:dyDescent="0.35">
      <c r="A10080" s="6">
        <v>194.5188</v>
      </c>
      <c r="B10080" s="19">
        <f>(A10080-G10080)/G10080</f>
        <v>3.3806594000540491</v>
      </c>
      <c r="C10080" s="30" t="s">
        <v>61</v>
      </c>
      <c r="D10080" s="6">
        <v>1010935</v>
      </c>
      <c r="E10080" s="6">
        <v>267</v>
      </c>
      <c r="F10080" s="7" t="s">
        <v>21</v>
      </c>
      <c r="G10080" s="6">
        <v>44.404000000000003</v>
      </c>
    </row>
    <row r="10081" spans="1:7" ht="15" thickBot="1" x14ac:dyDescent="0.35">
      <c r="A10081" s="6">
        <v>194.5188</v>
      </c>
      <c r="B10081" s="19">
        <f>(A10081-G10081)/G10081</f>
        <v>2.2933563592035759</v>
      </c>
      <c r="C10081" s="30" t="s">
        <v>189</v>
      </c>
      <c r="D10081" s="6">
        <v>1006450</v>
      </c>
      <c r="E10081" s="6">
        <v>1841</v>
      </c>
      <c r="F10081" s="7" t="s">
        <v>27</v>
      </c>
      <c r="G10081" s="6">
        <v>59.064</v>
      </c>
    </row>
    <row r="10082" spans="1:7" ht="15" thickBot="1" x14ac:dyDescent="0.35">
      <c r="A10082" s="6">
        <v>194.5188</v>
      </c>
      <c r="B10082" s="19">
        <f>(A10082-G10082)/G10082</f>
        <v>2.1750914076782446</v>
      </c>
      <c r="C10082" s="30" t="s">
        <v>57</v>
      </c>
      <c r="D10082" s="6">
        <v>1012123</v>
      </c>
      <c r="E10082" s="6">
        <v>756</v>
      </c>
      <c r="F10082" s="7" t="s">
        <v>25</v>
      </c>
      <c r="G10082" s="6">
        <v>61.264000000000003</v>
      </c>
    </row>
    <row r="10083" spans="1:7" ht="15" thickBot="1" x14ac:dyDescent="0.35">
      <c r="A10083" s="6">
        <v>194.5188</v>
      </c>
      <c r="B10083" s="19">
        <f>(A10083-G10083)/G10083</f>
        <v>1.7251162790697676</v>
      </c>
      <c r="C10083" s="30" t="s">
        <v>108</v>
      </c>
      <c r="D10083" s="6">
        <v>1016691</v>
      </c>
      <c r="E10083" s="6">
        <v>2130</v>
      </c>
      <c r="F10083" s="7" t="s">
        <v>19</v>
      </c>
      <c r="G10083" s="6">
        <v>71.38</v>
      </c>
    </row>
    <row r="10084" spans="1:7" ht="15" thickBot="1" x14ac:dyDescent="0.35">
      <c r="A10084" s="6">
        <v>194.5188</v>
      </c>
      <c r="B10084" s="19">
        <f>(A10084-G10084)/G10084</f>
        <v>1.3543790849673201</v>
      </c>
      <c r="C10084" s="30" t="s">
        <v>318</v>
      </c>
      <c r="D10084" s="6">
        <v>1012467</v>
      </c>
      <c r="E10084" s="6">
        <v>773</v>
      </c>
      <c r="F10084" s="7" t="s">
        <v>35</v>
      </c>
      <c r="G10084" s="6">
        <v>82.62</v>
      </c>
    </row>
    <row r="10085" spans="1:7" ht="15" thickBot="1" x14ac:dyDescent="0.35">
      <c r="A10085" s="6">
        <v>194.5188</v>
      </c>
      <c r="B10085" s="19">
        <f>(A10085-G10085)/G10085</f>
        <v>1.3543790849673201</v>
      </c>
      <c r="C10085" s="30" t="s">
        <v>242</v>
      </c>
      <c r="D10085" s="6">
        <v>1018788</v>
      </c>
      <c r="E10085" s="6">
        <v>73</v>
      </c>
      <c r="F10085" s="7" t="s">
        <v>25</v>
      </c>
      <c r="G10085" s="6">
        <v>82.62</v>
      </c>
    </row>
    <row r="10086" spans="1:7" ht="15" thickBot="1" x14ac:dyDescent="0.35">
      <c r="A10086" s="6">
        <v>194.5188</v>
      </c>
      <c r="B10086" s="19">
        <f>(A10086-G10086)/G10086</f>
        <v>1.2245974382433669</v>
      </c>
      <c r="C10086" s="30" t="s">
        <v>285</v>
      </c>
      <c r="D10086" s="6">
        <v>1008100</v>
      </c>
      <c r="E10086" s="6">
        <v>422</v>
      </c>
      <c r="F10086" s="7" t="s">
        <v>23</v>
      </c>
      <c r="G10086" s="6">
        <v>87.44</v>
      </c>
    </row>
    <row r="10087" spans="1:7" ht="15" thickBot="1" x14ac:dyDescent="0.35">
      <c r="A10087" s="6">
        <v>194.5188</v>
      </c>
      <c r="B10087" s="19">
        <f>(A10087-G10087)/G10087</f>
        <v>1.143694070972008</v>
      </c>
      <c r="C10087" s="30" t="s">
        <v>108</v>
      </c>
      <c r="D10087" s="6">
        <v>1007984</v>
      </c>
      <c r="E10087" s="6">
        <v>2195</v>
      </c>
      <c r="F10087" s="7" t="s">
        <v>19</v>
      </c>
      <c r="G10087" s="6">
        <v>90.74</v>
      </c>
    </row>
    <row r="10088" spans="1:7" ht="15" thickBot="1" x14ac:dyDescent="0.35">
      <c r="A10088" s="6">
        <v>194.5188</v>
      </c>
      <c r="B10088" s="19">
        <f>(A10088-G10088)/G10088</f>
        <v>0.97770141120013021</v>
      </c>
      <c r="C10088" s="30" t="s">
        <v>311</v>
      </c>
      <c r="D10088" s="6">
        <v>1014268</v>
      </c>
      <c r="E10088" s="6">
        <v>2636</v>
      </c>
      <c r="F10088" s="7" t="s">
        <v>42</v>
      </c>
      <c r="G10088" s="6">
        <v>98.355999999999995</v>
      </c>
    </row>
    <row r="10089" spans="1:7" ht="15" thickBot="1" x14ac:dyDescent="0.35">
      <c r="A10089" s="6">
        <v>194.5188</v>
      </c>
      <c r="B10089" s="19">
        <f>(A10089-G10089)/G10089</f>
        <v>0.81203934866043148</v>
      </c>
      <c r="C10089" s="30" t="s">
        <v>120</v>
      </c>
      <c r="D10089" s="6">
        <v>1009748</v>
      </c>
      <c r="E10089" s="6">
        <v>579</v>
      </c>
      <c r="F10089" s="7" t="s">
        <v>25</v>
      </c>
      <c r="G10089" s="6">
        <v>107.348</v>
      </c>
    </row>
    <row r="10090" spans="1:7" ht="15" thickBot="1" x14ac:dyDescent="0.35">
      <c r="A10090" s="6">
        <v>194.5188</v>
      </c>
      <c r="B10090" s="19">
        <f>(A10090-G10090)/G10090</f>
        <v>0.78307116928830711</v>
      </c>
      <c r="C10090" s="30" t="s">
        <v>292</v>
      </c>
      <c r="D10090" s="6">
        <v>1007895</v>
      </c>
      <c r="E10090" s="6">
        <v>2713</v>
      </c>
      <c r="F10090" s="7" t="s">
        <v>42</v>
      </c>
      <c r="G10090" s="6">
        <v>109.092</v>
      </c>
    </row>
    <row r="10091" spans="1:7" ht="15" thickBot="1" x14ac:dyDescent="0.35">
      <c r="A10091" s="6">
        <v>194.5188</v>
      </c>
      <c r="B10091" s="19">
        <f>(A10091-G10091)/G10091</f>
        <v>0.75685332369942193</v>
      </c>
      <c r="C10091" s="30" t="s">
        <v>112</v>
      </c>
      <c r="D10091" s="6">
        <v>1017122</v>
      </c>
      <c r="E10091" s="6">
        <v>1616</v>
      </c>
      <c r="F10091" s="7" t="s">
        <v>35</v>
      </c>
      <c r="G10091" s="6">
        <v>110.72</v>
      </c>
    </row>
    <row r="10092" spans="1:7" ht="15" thickBot="1" x14ac:dyDescent="0.35">
      <c r="A10092" s="6">
        <v>194.5188</v>
      </c>
      <c r="B10092" s="19">
        <f>(A10092-G10092)/G10092</f>
        <v>0.50616966580976863</v>
      </c>
      <c r="C10092" s="30" t="s">
        <v>50</v>
      </c>
      <c r="D10092" s="6">
        <v>1005791</v>
      </c>
      <c r="E10092" s="6">
        <v>648</v>
      </c>
      <c r="F10092" s="7" t="s">
        <v>19</v>
      </c>
      <c r="G10092" s="6">
        <v>129.148</v>
      </c>
    </row>
    <row r="10093" spans="1:7" ht="15" thickBot="1" x14ac:dyDescent="0.35">
      <c r="A10093" s="6">
        <v>194.5188</v>
      </c>
      <c r="B10093" s="19">
        <f>(A10093-G10093)/G10093</f>
        <v>0.48542061213268983</v>
      </c>
      <c r="C10093" s="30" t="s">
        <v>63</v>
      </c>
      <c r="D10093" s="6">
        <v>1018983</v>
      </c>
      <c r="E10093" s="6">
        <v>923</v>
      </c>
      <c r="F10093" s="7" t="s">
        <v>42</v>
      </c>
      <c r="G10093" s="6">
        <v>130.952</v>
      </c>
    </row>
    <row r="10094" spans="1:7" ht="15" thickBot="1" x14ac:dyDescent="0.35">
      <c r="A10094" s="6">
        <v>194.5188</v>
      </c>
      <c r="B10094" s="19">
        <f>(A10094-G10094)/G10094</f>
        <v>0.29627349060375846</v>
      </c>
      <c r="C10094" s="30" t="s">
        <v>92</v>
      </c>
      <c r="D10094" s="6">
        <v>1015674</v>
      </c>
      <c r="E10094" s="6">
        <v>652</v>
      </c>
      <c r="F10094" s="7" t="s">
        <v>19</v>
      </c>
      <c r="G10094" s="6">
        <v>150.06</v>
      </c>
    </row>
    <row r="10095" spans="1:7" ht="15" thickBot="1" x14ac:dyDescent="0.35">
      <c r="A10095" s="6">
        <v>194.5188</v>
      </c>
      <c r="B10095" s="19">
        <f>(A10095-G10095)/G10095</f>
        <v>-5.6924270338407801E-2</v>
      </c>
      <c r="C10095" s="30" t="s">
        <v>165</v>
      </c>
      <c r="D10095" s="6">
        <v>1019879</v>
      </c>
      <c r="E10095" s="6">
        <v>1878</v>
      </c>
      <c r="F10095" s="7" t="s">
        <v>27</v>
      </c>
      <c r="G10095" s="6">
        <v>206.26</v>
      </c>
    </row>
    <row r="10096" spans="1:7" ht="15" thickBot="1" x14ac:dyDescent="0.35">
      <c r="A10096" s="6">
        <v>194.5188</v>
      </c>
      <c r="B10096" s="19">
        <f>(A10096-G10096)/G10096</f>
        <v>-7.704264647269829E-2</v>
      </c>
      <c r="C10096" s="30" t="s">
        <v>223</v>
      </c>
      <c r="D10096" s="6">
        <v>1009941</v>
      </c>
      <c r="E10096" s="6">
        <v>1409</v>
      </c>
      <c r="F10096" s="7" t="s">
        <v>19</v>
      </c>
      <c r="G10096" s="6">
        <v>210.756</v>
      </c>
    </row>
    <row r="10097" spans="1:7" ht="15" thickBot="1" x14ac:dyDescent="0.35">
      <c r="A10097" s="6">
        <v>194.5188</v>
      </c>
      <c r="B10097" s="19">
        <f>(A10097-G10097)/G10097</f>
        <v>-0.22222346618898345</v>
      </c>
      <c r="C10097" s="30" t="s">
        <v>385</v>
      </c>
      <c r="D10097" s="6">
        <v>1011558</v>
      </c>
      <c r="E10097" s="6">
        <v>1937</v>
      </c>
      <c r="F10097" s="7" t="s">
        <v>27</v>
      </c>
      <c r="G10097" s="6">
        <v>250.096</v>
      </c>
    </row>
    <row r="10098" spans="1:7" ht="15" thickBot="1" x14ac:dyDescent="0.35">
      <c r="A10098" s="6">
        <v>194.55488</v>
      </c>
      <c r="B10098" s="19">
        <f>(A10098-G10098)/G10098</f>
        <v>-0.28225905463474532</v>
      </c>
      <c r="C10098" s="30" t="s">
        <v>124</v>
      </c>
      <c r="D10098" s="6">
        <v>1001920</v>
      </c>
      <c r="E10098" s="6">
        <v>1920</v>
      </c>
      <c r="F10098" s="7" t="s">
        <v>42</v>
      </c>
      <c r="G10098" s="6">
        <v>271.06560000000002</v>
      </c>
    </row>
    <row r="10099" spans="1:7" ht="15" thickBot="1" x14ac:dyDescent="0.35">
      <c r="A10099" s="6">
        <v>194.5684</v>
      </c>
      <c r="B10099" s="19">
        <f>(A10099-G10099)/G10099</f>
        <v>-6.7473006962976603E-2</v>
      </c>
      <c r="C10099" s="30" t="s">
        <v>372</v>
      </c>
      <c r="D10099" s="6">
        <v>1003938</v>
      </c>
      <c r="E10099" s="6">
        <v>1409</v>
      </c>
      <c r="F10099" s="7" t="s">
        <v>23</v>
      </c>
      <c r="G10099" s="6">
        <v>208.6464</v>
      </c>
    </row>
    <row r="10100" spans="1:7" ht="15" thickBot="1" x14ac:dyDescent="0.35">
      <c r="A10100" s="6">
        <v>194.58815999999999</v>
      </c>
      <c r="B10100" s="19">
        <f>(A10100-G10100)/G10100</f>
        <v>0.28188544806796384</v>
      </c>
      <c r="C10100" s="30" t="s">
        <v>192</v>
      </c>
      <c r="D10100" s="6">
        <v>1001619</v>
      </c>
      <c r="E10100" s="6">
        <v>1619</v>
      </c>
      <c r="F10100" s="7" t="s">
        <v>23</v>
      </c>
      <c r="G10100" s="6">
        <v>151.79839999999999</v>
      </c>
    </row>
    <row r="10101" spans="1:7" ht="15" thickBot="1" x14ac:dyDescent="0.35">
      <c r="A10101" s="6">
        <v>194.77119999999999</v>
      </c>
      <c r="B10101" s="19">
        <f>(A10101-G10101)/G10101</f>
        <v>0.73013075611142697</v>
      </c>
      <c r="C10101" s="30" t="s">
        <v>180</v>
      </c>
      <c r="D10101" s="6">
        <v>1002859</v>
      </c>
      <c r="E10101" s="6">
        <v>1694</v>
      </c>
      <c r="F10101" s="7" t="s">
        <v>35</v>
      </c>
      <c r="G10101" s="6">
        <v>112.57599999999999</v>
      </c>
    </row>
    <row r="10102" spans="1:7" ht="15" thickBot="1" x14ac:dyDescent="0.35">
      <c r="A10102" s="6">
        <v>194.81280000000001</v>
      </c>
      <c r="B10102" s="19">
        <f>(A10102-G10102)/G10102</f>
        <v>3.9599967410787027</v>
      </c>
      <c r="C10102" s="30" t="s">
        <v>78</v>
      </c>
      <c r="D10102" s="6">
        <v>1003500</v>
      </c>
      <c r="E10102" s="6">
        <v>1802</v>
      </c>
      <c r="F10102" s="7" t="s">
        <v>23</v>
      </c>
      <c r="G10102" s="6">
        <v>39.276800000000001</v>
      </c>
    </row>
    <row r="10103" spans="1:7" ht="15" thickBot="1" x14ac:dyDescent="0.35">
      <c r="A10103" s="6">
        <v>194.87</v>
      </c>
      <c r="B10103" s="19">
        <f>(A10103-G10103)/G10103</f>
        <v>-0.15797578883327337</v>
      </c>
      <c r="C10103" s="30" t="s">
        <v>345</v>
      </c>
      <c r="D10103" s="6">
        <v>1002567</v>
      </c>
      <c r="E10103" s="6">
        <v>2567</v>
      </c>
      <c r="F10103" s="7" t="s">
        <v>25</v>
      </c>
      <c r="G10103" s="6">
        <v>231.43039999999999</v>
      </c>
    </row>
    <row r="10104" spans="1:7" ht="15" thickBot="1" x14ac:dyDescent="0.35">
      <c r="A10104" s="6">
        <v>194.90848</v>
      </c>
      <c r="B10104" s="19">
        <f>(A10104-G10104)/G10104</f>
        <v>-0.51977693783872858</v>
      </c>
      <c r="C10104" s="30" t="s">
        <v>277</v>
      </c>
      <c r="D10104" s="6">
        <v>1001298</v>
      </c>
      <c r="E10104" s="6">
        <v>1298</v>
      </c>
      <c r="F10104" s="7" t="s">
        <v>35</v>
      </c>
      <c r="G10104" s="6">
        <v>405.87072000000001</v>
      </c>
    </row>
    <row r="10105" spans="1:7" ht="15" thickBot="1" x14ac:dyDescent="0.35">
      <c r="A10105" s="6">
        <v>194.96700000000001</v>
      </c>
      <c r="B10105" s="19">
        <f>(A10105-G10105)/G10105</f>
        <v>36.407329240214892</v>
      </c>
      <c r="C10105" s="30" t="s">
        <v>345</v>
      </c>
      <c r="D10105" s="6">
        <v>1006402</v>
      </c>
      <c r="E10105" s="6">
        <v>1804</v>
      </c>
      <c r="F10105" s="7" t="s">
        <v>35</v>
      </c>
      <c r="G10105" s="6">
        <v>5.2119999999999997</v>
      </c>
    </row>
    <row r="10106" spans="1:7" ht="15" thickBot="1" x14ac:dyDescent="0.35">
      <c r="A10106" s="6">
        <v>194.96700000000001</v>
      </c>
      <c r="B10106" s="19">
        <f>(A10106-G10106)/G10106</f>
        <v>8.6441927186387026</v>
      </c>
      <c r="C10106" s="30" t="s">
        <v>343</v>
      </c>
      <c r="D10106" s="6">
        <v>1012524</v>
      </c>
      <c r="E10106" s="6">
        <v>1584</v>
      </c>
      <c r="F10106" s="7" t="s">
        <v>19</v>
      </c>
      <c r="G10106" s="6">
        <v>20.216000000000001</v>
      </c>
    </row>
    <row r="10107" spans="1:7" ht="15" thickBot="1" x14ac:dyDescent="0.35">
      <c r="A10107" s="6">
        <v>194.96700000000001</v>
      </c>
      <c r="B10107" s="19">
        <f>(A10107-G10107)/G10107</f>
        <v>7.0246542640763918</v>
      </c>
      <c r="C10107" s="30" t="s">
        <v>313</v>
      </c>
      <c r="D10107" s="6">
        <v>1006392</v>
      </c>
      <c r="E10107" s="6">
        <v>1169</v>
      </c>
      <c r="F10107" s="7" t="s">
        <v>42</v>
      </c>
      <c r="G10107" s="6">
        <v>24.295999999999999</v>
      </c>
    </row>
    <row r="10108" spans="1:7" ht="15" thickBot="1" x14ac:dyDescent="0.35">
      <c r="A10108" s="6">
        <v>194.96700000000001</v>
      </c>
      <c r="B10108" s="19">
        <f>(A10108-G10108)/G10108</f>
        <v>4.9426664228237023</v>
      </c>
      <c r="C10108" s="30" t="s">
        <v>303</v>
      </c>
      <c r="D10108" s="6">
        <v>1007338</v>
      </c>
      <c r="E10108" s="6">
        <v>2466</v>
      </c>
      <c r="F10108" s="7" t="s">
        <v>35</v>
      </c>
      <c r="G10108" s="6">
        <v>32.808</v>
      </c>
    </row>
    <row r="10109" spans="1:7" ht="15" thickBot="1" x14ac:dyDescent="0.35">
      <c r="A10109" s="6">
        <v>194.96700000000001</v>
      </c>
      <c r="B10109" s="19">
        <f>(A10109-G10109)/G10109</f>
        <v>3.1240164142482443</v>
      </c>
      <c r="C10109" s="30" t="s">
        <v>386</v>
      </c>
      <c r="D10109" s="6">
        <v>1007811</v>
      </c>
      <c r="E10109" s="6">
        <v>1685</v>
      </c>
      <c r="F10109" s="7" t="s">
        <v>25</v>
      </c>
      <c r="G10109" s="6">
        <v>47.276000000000003</v>
      </c>
    </row>
    <row r="10110" spans="1:7" ht="15" thickBot="1" x14ac:dyDescent="0.35">
      <c r="A10110" s="6">
        <v>194.96700000000001</v>
      </c>
      <c r="B10110" s="19">
        <f>(A10110-G10110)/G10110</f>
        <v>1.891655790223066</v>
      </c>
      <c r="C10110" s="30" t="s">
        <v>347</v>
      </c>
      <c r="D10110" s="6">
        <v>1013014</v>
      </c>
      <c r="E10110" s="6">
        <v>2011</v>
      </c>
      <c r="F10110" s="7" t="s">
        <v>27</v>
      </c>
      <c r="G10110" s="6">
        <v>67.424000000000007</v>
      </c>
    </row>
    <row r="10111" spans="1:7" ht="15" thickBot="1" x14ac:dyDescent="0.35">
      <c r="A10111" s="6">
        <v>194.96700000000001</v>
      </c>
      <c r="B10111" s="19">
        <f>(A10111-G10111)/G10111</f>
        <v>1.7983551498449883</v>
      </c>
      <c r="C10111" s="30" t="s">
        <v>98</v>
      </c>
      <c r="D10111" s="6">
        <v>1016844</v>
      </c>
      <c r="E10111" s="6">
        <v>1221</v>
      </c>
      <c r="F10111" s="7" t="s">
        <v>17</v>
      </c>
      <c r="G10111" s="6">
        <v>69.671999999999997</v>
      </c>
    </row>
    <row r="10112" spans="1:7" ht="15" thickBot="1" x14ac:dyDescent="0.35">
      <c r="A10112" s="6">
        <v>194.96700000000001</v>
      </c>
      <c r="B10112" s="19">
        <f>(A10112-G10112)/G10112</f>
        <v>0.47016197140616511</v>
      </c>
      <c r="C10112" s="30" t="s">
        <v>261</v>
      </c>
      <c r="D10112" s="6">
        <v>1018771</v>
      </c>
      <c r="E10112" s="6">
        <v>253</v>
      </c>
      <c r="F10112" s="7" t="s">
        <v>31</v>
      </c>
      <c r="G10112" s="6">
        <v>132.61600000000001</v>
      </c>
    </row>
    <row r="10113" spans="1:7" ht="15" thickBot="1" x14ac:dyDescent="0.35">
      <c r="A10113" s="6">
        <v>194.96700000000001</v>
      </c>
      <c r="B10113" s="19">
        <f>(A10113-G10113)/G10113</f>
        <v>0.41039237246448124</v>
      </c>
      <c r="C10113" s="30" t="s">
        <v>62</v>
      </c>
      <c r="D10113" s="6">
        <v>1016608</v>
      </c>
      <c r="E10113" s="6">
        <v>1270</v>
      </c>
      <c r="F10113" s="7" t="s">
        <v>23</v>
      </c>
      <c r="G10113" s="6">
        <v>138.23599999999999</v>
      </c>
    </row>
    <row r="10114" spans="1:7" ht="15" thickBot="1" x14ac:dyDescent="0.35">
      <c r="A10114" s="6">
        <v>194.96700000000001</v>
      </c>
      <c r="B10114" s="19">
        <f>(A10114-G10114)/G10114</f>
        <v>0.34478548765346961</v>
      </c>
      <c r="C10114" s="30" t="s">
        <v>142</v>
      </c>
      <c r="D10114" s="6">
        <v>1010346</v>
      </c>
      <c r="E10114" s="6">
        <v>750</v>
      </c>
      <c r="F10114" s="7" t="s">
        <v>35</v>
      </c>
      <c r="G10114" s="6">
        <v>144.97999999999999</v>
      </c>
    </row>
    <row r="10115" spans="1:7" ht="15" thickBot="1" x14ac:dyDescent="0.35">
      <c r="A10115" s="6">
        <v>194.96700000000001</v>
      </c>
      <c r="B10115" s="19">
        <f>(A10115-G10115)/G10115</f>
        <v>0.28501094091903739</v>
      </c>
      <c r="C10115" s="30" t="s">
        <v>99</v>
      </c>
      <c r="D10115" s="6">
        <v>1009340</v>
      </c>
      <c r="E10115" s="6">
        <v>432</v>
      </c>
      <c r="F10115" s="7" t="s">
        <v>21</v>
      </c>
      <c r="G10115" s="6">
        <v>151.72399999999999</v>
      </c>
    </row>
    <row r="10116" spans="1:7" ht="15" thickBot="1" x14ac:dyDescent="0.35">
      <c r="A10116" s="6">
        <v>194.96700000000001</v>
      </c>
      <c r="B10116" s="19">
        <f>(A10116-G10116)/G10116</f>
        <v>6.4253586322845557E-2</v>
      </c>
      <c r="C10116" s="30" t="s">
        <v>376</v>
      </c>
      <c r="D10116" s="6">
        <v>1012439</v>
      </c>
      <c r="E10116" s="6">
        <v>2551</v>
      </c>
      <c r="F10116" s="7" t="s">
        <v>27</v>
      </c>
      <c r="G10116" s="6">
        <v>183.196</v>
      </c>
    </row>
    <row r="10117" spans="1:7" ht="15" thickBot="1" x14ac:dyDescent="0.35">
      <c r="A10117" s="6">
        <v>194.96700000000001</v>
      </c>
      <c r="B10117" s="19">
        <f>(A10117-G10117)/G10117</f>
        <v>2.0427710086672633E-2</v>
      </c>
      <c r="C10117" s="30" t="s">
        <v>345</v>
      </c>
      <c r="D10117" s="6">
        <v>1012510</v>
      </c>
      <c r="E10117" s="6">
        <v>2299</v>
      </c>
      <c r="F10117" s="7" t="s">
        <v>31</v>
      </c>
      <c r="G10117" s="6">
        <v>191.06399999999999</v>
      </c>
    </row>
    <row r="10118" spans="1:7" ht="15" thickBot="1" x14ac:dyDescent="0.35">
      <c r="A10118" s="6">
        <v>194.96700000000001</v>
      </c>
      <c r="B10118" s="19">
        <f>(A10118-G10118)/G10118</f>
        <v>2.7309757452323945E-3</v>
      </c>
      <c r="C10118" s="30" t="s">
        <v>61</v>
      </c>
      <c r="D10118" s="6">
        <v>1017459</v>
      </c>
      <c r="E10118" s="6">
        <v>2615</v>
      </c>
      <c r="F10118" s="7" t="s">
        <v>27</v>
      </c>
      <c r="G10118" s="6">
        <v>194.43600000000001</v>
      </c>
    </row>
    <row r="10119" spans="1:7" ht="15" thickBot="1" x14ac:dyDescent="0.35">
      <c r="A10119" s="6">
        <v>194.96700000000001</v>
      </c>
      <c r="B10119" s="19">
        <f>(A10119-G10119)/G10119</f>
        <v>-0.19689992091214653</v>
      </c>
      <c r="C10119" s="30" t="s">
        <v>253</v>
      </c>
      <c r="D10119" s="6">
        <v>1013705</v>
      </c>
      <c r="E10119" s="6">
        <v>2591</v>
      </c>
      <c r="F10119" s="7" t="s">
        <v>23</v>
      </c>
      <c r="G10119" s="6">
        <v>242.768</v>
      </c>
    </row>
    <row r="10120" spans="1:7" ht="15" thickBot="1" x14ac:dyDescent="0.35">
      <c r="A10120" s="6">
        <v>194.96700000000001</v>
      </c>
      <c r="B10120" s="19">
        <f>(A10120-G10120)/G10120</f>
        <v>-0.21150268538889605</v>
      </c>
      <c r="C10120" s="30" t="s">
        <v>92</v>
      </c>
      <c r="D10120" s="6">
        <v>1012331</v>
      </c>
      <c r="E10120" s="6">
        <v>2242</v>
      </c>
      <c r="F10120" s="7" t="s">
        <v>27</v>
      </c>
      <c r="G10120" s="6">
        <v>247.26400000000001</v>
      </c>
    </row>
    <row r="10121" spans="1:7" ht="15" thickBot="1" x14ac:dyDescent="0.35">
      <c r="A10121" s="6">
        <v>195.05663999999999</v>
      </c>
      <c r="B10121" s="19">
        <f>(A10121-G10121)/G10121</f>
        <v>2.269909474954737</v>
      </c>
      <c r="C10121" s="30" t="s">
        <v>334</v>
      </c>
      <c r="D10121" s="6">
        <v>1006668</v>
      </c>
      <c r="E10121" s="6">
        <v>1564</v>
      </c>
      <c r="F10121" s="7" t="s">
        <v>87</v>
      </c>
      <c r="G10121" s="6">
        <v>59.652000000000001</v>
      </c>
    </row>
    <row r="10122" spans="1:7" ht="15" thickBot="1" x14ac:dyDescent="0.35">
      <c r="A10122" s="6">
        <v>195.05663999999999</v>
      </c>
      <c r="B10122" s="19">
        <f>(A10122-G10122)/G10122</f>
        <v>0.48490133982947597</v>
      </c>
      <c r="C10122" s="30" t="s">
        <v>198</v>
      </c>
      <c r="D10122" s="6">
        <v>1008295</v>
      </c>
      <c r="E10122" s="6">
        <v>1077</v>
      </c>
      <c r="F10122" s="7" t="s">
        <v>87</v>
      </c>
      <c r="G10122" s="6">
        <v>131.36000000000001</v>
      </c>
    </row>
    <row r="10123" spans="1:7" ht="15" thickBot="1" x14ac:dyDescent="0.35">
      <c r="A10123" s="6">
        <v>195.15392</v>
      </c>
      <c r="B10123" s="19">
        <f>(A10123-G10123)/G10123</f>
        <v>0.55120437492051366</v>
      </c>
      <c r="C10123" s="30" t="s">
        <v>50</v>
      </c>
      <c r="D10123" s="6">
        <v>1001596</v>
      </c>
      <c r="E10123" s="6">
        <v>1596</v>
      </c>
      <c r="F10123" s="7" t="s">
        <v>27</v>
      </c>
      <c r="G10123" s="6">
        <v>125.80800000000001</v>
      </c>
    </row>
    <row r="10124" spans="1:7" ht="15" thickBot="1" x14ac:dyDescent="0.35">
      <c r="A10124" s="6">
        <v>195.18719999999999</v>
      </c>
      <c r="B10124" s="19">
        <f>(A10124-G10124)/G10124</f>
        <v>0.75014346378973951</v>
      </c>
      <c r="C10124" s="30" t="s">
        <v>165</v>
      </c>
      <c r="D10124" s="6">
        <v>1001606</v>
      </c>
      <c r="E10124" s="6">
        <v>1606</v>
      </c>
      <c r="F10124" s="7" t="s">
        <v>87</v>
      </c>
      <c r="G10124" s="6">
        <v>111.5264</v>
      </c>
    </row>
    <row r="10125" spans="1:7" ht="15" thickBot="1" x14ac:dyDescent="0.35">
      <c r="A10125" s="6">
        <v>195.3588</v>
      </c>
      <c r="B10125" s="19">
        <f>(A10125-G10125)/G10125</f>
        <v>3.0203901876852157</v>
      </c>
      <c r="C10125" s="30" t="s">
        <v>349</v>
      </c>
      <c r="D10125" s="6">
        <v>1004088</v>
      </c>
      <c r="E10125" s="6">
        <v>2448</v>
      </c>
      <c r="F10125" s="7" t="s">
        <v>23</v>
      </c>
      <c r="G10125" s="6">
        <v>48.591999999999999</v>
      </c>
    </row>
    <row r="10126" spans="1:7" ht="15" thickBot="1" x14ac:dyDescent="0.35">
      <c r="A10126" s="6">
        <v>195.40039999999999</v>
      </c>
      <c r="B10126" s="19">
        <f>(A10126-G10126)/G10126</f>
        <v>-0.11154498101238194</v>
      </c>
      <c r="C10126" s="30" t="s">
        <v>43</v>
      </c>
      <c r="D10126" s="6">
        <v>1003432</v>
      </c>
      <c r="E10126" s="6">
        <v>530</v>
      </c>
      <c r="F10126" s="7" t="s">
        <v>19</v>
      </c>
      <c r="G10126" s="6">
        <v>219.93279999999999</v>
      </c>
    </row>
    <row r="10127" spans="1:7" ht="15" thickBot="1" x14ac:dyDescent="0.35">
      <c r="A10127" s="6">
        <v>195.4152</v>
      </c>
      <c r="B10127" s="19">
        <f>(A10127-G10127)/G10127</f>
        <v>10.241095260009205</v>
      </c>
      <c r="C10127" s="30" t="s">
        <v>50</v>
      </c>
      <c r="D10127" s="6">
        <v>1015586</v>
      </c>
      <c r="E10127" s="6">
        <v>436</v>
      </c>
      <c r="F10127" s="7" t="s">
        <v>27</v>
      </c>
      <c r="G10127" s="6">
        <v>17.384</v>
      </c>
    </row>
    <row r="10128" spans="1:7" ht="15" thickBot="1" x14ac:dyDescent="0.35">
      <c r="A10128" s="6">
        <v>195.4152</v>
      </c>
      <c r="B10128" s="19">
        <f>(A10128-G10128)/G10128</f>
        <v>5.0710575369702982</v>
      </c>
      <c r="C10128" s="30" t="s">
        <v>114</v>
      </c>
      <c r="D10128" s="6">
        <v>1008324</v>
      </c>
      <c r="E10128" s="6">
        <v>2046</v>
      </c>
      <c r="F10128" s="7" t="s">
        <v>25</v>
      </c>
      <c r="G10128" s="6">
        <v>32.188000000000002</v>
      </c>
    </row>
    <row r="10129" spans="1:7" ht="15" thickBot="1" x14ac:dyDescent="0.35">
      <c r="A10129" s="6">
        <v>195.4152</v>
      </c>
      <c r="B10129" s="19">
        <f>(A10129-G10129)/G10129</f>
        <v>2.2517172523961664</v>
      </c>
      <c r="C10129" s="30" t="s">
        <v>207</v>
      </c>
      <c r="D10129" s="6">
        <v>1015837</v>
      </c>
      <c r="E10129" s="6">
        <v>1669</v>
      </c>
      <c r="F10129" s="7" t="s">
        <v>31</v>
      </c>
      <c r="G10129" s="6">
        <v>60.095999999999997</v>
      </c>
    </row>
    <row r="10130" spans="1:7" ht="15" thickBot="1" x14ac:dyDescent="0.35">
      <c r="A10130" s="6">
        <v>195.4152</v>
      </c>
      <c r="B10130" s="19">
        <f>(A10130-G10130)/G10130</f>
        <v>2.1920156811499512</v>
      </c>
      <c r="C10130" s="30" t="s">
        <v>84</v>
      </c>
      <c r="D10130" s="6">
        <v>1016307</v>
      </c>
      <c r="E10130" s="6">
        <v>385</v>
      </c>
      <c r="F10130" s="7" t="s">
        <v>17</v>
      </c>
      <c r="G10130" s="6">
        <v>61.22</v>
      </c>
    </row>
    <row r="10131" spans="1:7" ht="15" thickBot="1" x14ac:dyDescent="0.35">
      <c r="A10131" s="6">
        <v>195.4152</v>
      </c>
      <c r="B10131" s="19">
        <f>(A10131-G10131)/G10131</f>
        <v>1.6807396839332747</v>
      </c>
      <c r="C10131" s="30" t="s">
        <v>354</v>
      </c>
      <c r="D10131" s="6">
        <v>1006325</v>
      </c>
      <c r="E10131" s="6">
        <v>663</v>
      </c>
      <c r="F10131" s="7" t="s">
        <v>25</v>
      </c>
      <c r="G10131" s="6">
        <v>72.896000000000001</v>
      </c>
    </row>
    <row r="10132" spans="1:7" ht="15" thickBot="1" x14ac:dyDescent="0.35">
      <c r="A10132" s="6">
        <v>195.4152</v>
      </c>
      <c r="B10132" s="19">
        <f>(A10132-G10132)/G10132</f>
        <v>1.5216165995664295</v>
      </c>
      <c r="C10132" s="30" t="s">
        <v>175</v>
      </c>
      <c r="D10132" s="6">
        <v>1006930</v>
      </c>
      <c r="E10132" s="6">
        <v>2517</v>
      </c>
      <c r="F10132" s="7" t="s">
        <v>35</v>
      </c>
      <c r="G10132" s="6">
        <v>77.495999999999995</v>
      </c>
    </row>
    <row r="10133" spans="1:7" ht="15" thickBot="1" x14ac:dyDescent="0.35">
      <c r="A10133" s="6">
        <v>195.4152</v>
      </c>
      <c r="B10133" s="19">
        <f>(A10133-G10133)/G10133</f>
        <v>1.2442943770672545</v>
      </c>
      <c r="C10133" s="30" t="s">
        <v>316</v>
      </c>
      <c r="D10133" s="6">
        <v>1012044</v>
      </c>
      <c r="E10133" s="6">
        <v>2172</v>
      </c>
      <c r="F10133" s="7" t="s">
        <v>21</v>
      </c>
      <c r="G10133" s="6">
        <v>87.072000000000003</v>
      </c>
    </row>
    <row r="10134" spans="1:7" ht="15" thickBot="1" x14ac:dyDescent="0.35">
      <c r="A10134" s="6">
        <v>195.4152</v>
      </c>
      <c r="B10134" s="19">
        <f>(A10134-G10134)/G10134</f>
        <v>0.80225771940827095</v>
      </c>
      <c r="C10134" s="30" t="s">
        <v>316</v>
      </c>
      <c r="D10134" s="6">
        <v>1014584</v>
      </c>
      <c r="E10134" s="6">
        <v>2083</v>
      </c>
      <c r="F10134" s="7" t="s">
        <v>21</v>
      </c>
      <c r="G10134" s="6">
        <v>108.428</v>
      </c>
    </row>
    <row r="10135" spans="1:7" ht="15" thickBot="1" x14ac:dyDescent="0.35">
      <c r="A10135" s="6">
        <v>195.4152</v>
      </c>
      <c r="B10135" s="19">
        <f>(A10135-G10135)/G10135</f>
        <v>0.78376661311523288</v>
      </c>
      <c r="C10135" s="30" t="s">
        <v>296</v>
      </c>
      <c r="D10135" s="6">
        <v>1012950</v>
      </c>
      <c r="E10135" s="6">
        <v>407</v>
      </c>
      <c r="F10135" s="7" t="s">
        <v>17</v>
      </c>
      <c r="G10135" s="6">
        <v>109.55200000000001</v>
      </c>
    </row>
    <row r="10136" spans="1:7" ht="15" thickBot="1" x14ac:dyDescent="0.35">
      <c r="A10136" s="6">
        <v>195.4152</v>
      </c>
      <c r="B10136" s="19">
        <f>(A10136-G10136)/G10136</f>
        <v>0.64846133081387503</v>
      </c>
      <c r="C10136" s="30" t="s">
        <v>259</v>
      </c>
      <c r="D10136" s="6">
        <v>1016186</v>
      </c>
      <c r="E10136" s="6">
        <v>212</v>
      </c>
      <c r="F10136" s="7" t="s">
        <v>27</v>
      </c>
      <c r="G10136" s="6">
        <v>118.544</v>
      </c>
    </row>
    <row r="10137" spans="1:7" ht="15" thickBot="1" x14ac:dyDescent="0.35">
      <c r="A10137" s="6">
        <v>195.4152</v>
      </c>
      <c r="B10137" s="19">
        <f>(A10137-G10137)/G10137</f>
        <v>0.41963211577020326</v>
      </c>
      <c r="C10137" s="30" t="s">
        <v>221</v>
      </c>
      <c r="D10137" s="6">
        <v>1019207</v>
      </c>
      <c r="E10137" s="6">
        <v>592</v>
      </c>
      <c r="F10137" s="7" t="s">
        <v>23</v>
      </c>
      <c r="G10137" s="6">
        <v>137.65199999999999</v>
      </c>
    </row>
    <row r="10138" spans="1:7" ht="15" thickBot="1" x14ac:dyDescent="0.35">
      <c r="A10138" s="6">
        <v>195.4152</v>
      </c>
      <c r="B10138" s="19">
        <f>(A10138-G10138)/G10138</f>
        <v>0.34287520615722916</v>
      </c>
      <c r="C10138" s="30" t="s">
        <v>222</v>
      </c>
      <c r="D10138" s="6">
        <v>1019276</v>
      </c>
      <c r="E10138" s="6">
        <v>855</v>
      </c>
      <c r="F10138" s="7" t="s">
        <v>42</v>
      </c>
      <c r="G10138" s="6">
        <v>145.52000000000001</v>
      </c>
    </row>
    <row r="10139" spans="1:7" ht="15" thickBot="1" x14ac:dyDescent="0.35">
      <c r="A10139" s="6">
        <v>195.4152</v>
      </c>
      <c r="B10139" s="19">
        <f>(A10139-G10139)/G10139</f>
        <v>-6.7622192110235305E-2</v>
      </c>
      <c r="C10139" s="30" t="s">
        <v>310</v>
      </c>
      <c r="D10139" s="6">
        <v>1013364</v>
      </c>
      <c r="E10139" s="6">
        <v>46</v>
      </c>
      <c r="F10139" s="7" t="s">
        <v>25</v>
      </c>
      <c r="G10139" s="6">
        <v>209.58799999999999</v>
      </c>
    </row>
    <row r="10140" spans="1:7" ht="15" thickBot="1" x14ac:dyDescent="0.35">
      <c r="A10140" s="6">
        <v>195.4152</v>
      </c>
      <c r="B10140" s="19">
        <f>(A10140-G10140)/G10140</f>
        <v>-7.2595770530392151E-2</v>
      </c>
      <c r="C10140" s="30" t="s">
        <v>382</v>
      </c>
      <c r="D10140" s="6">
        <v>1016323</v>
      </c>
      <c r="E10140" s="6">
        <v>641</v>
      </c>
      <c r="F10140" s="7" t="s">
        <v>21</v>
      </c>
      <c r="G10140" s="6">
        <v>210.71199999999999</v>
      </c>
    </row>
    <row r="10141" spans="1:7" ht="15" thickBot="1" x14ac:dyDescent="0.35">
      <c r="A10141" s="6">
        <v>195.4152</v>
      </c>
      <c r="B10141" s="19">
        <f>(A10141-G10141)/G10141</f>
        <v>-0.11507960946981363</v>
      </c>
      <c r="C10141" s="30" t="s">
        <v>386</v>
      </c>
      <c r="D10141" s="6">
        <v>1012076</v>
      </c>
      <c r="E10141" s="6">
        <v>2323</v>
      </c>
      <c r="F10141" s="7" t="s">
        <v>23</v>
      </c>
      <c r="G10141" s="6">
        <v>220.828</v>
      </c>
    </row>
    <row r="10142" spans="1:7" ht="15" thickBot="1" x14ac:dyDescent="0.35">
      <c r="A10142" s="6">
        <v>195.4152</v>
      </c>
      <c r="B10142" s="19">
        <f>(A10142-G10142)/G10142</f>
        <v>0.21183211787468373</v>
      </c>
      <c r="C10142" s="30" t="s">
        <v>59</v>
      </c>
      <c r="D10142" s="6">
        <v>1010775</v>
      </c>
      <c r="E10142" s="6">
        <v>1812</v>
      </c>
      <c r="F10142" s="7" t="s">
        <v>27</v>
      </c>
      <c r="G10142" s="6">
        <v>161.256</v>
      </c>
    </row>
    <row r="10143" spans="1:7" ht="15" thickBot="1" x14ac:dyDescent="0.35">
      <c r="A10143" s="6">
        <v>195.4152</v>
      </c>
      <c r="B10143" s="19">
        <f>(A10143-G10143)/G10143</f>
        <v>0.17102039837963515</v>
      </c>
      <c r="C10143" s="30" t="s">
        <v>203</v>
      </c>
      <c r="D10143" s="6">
        <v>1011339</v>
      </c>
      <c r="E10143" s="6">
        <v>2825</v>
      </c>
      <c r="F10143" s="7" t="s">
        <v>27</v>
      </c>
      <c r="G10143" s="6">
        <v>166.876</v>
      </c>
    </row>
    <row r="10144" spans="1:7" ht="15" thickBot="1" x14ac:dyDescent="0.35">
      <c r="A10144" s="6">
        <v>195.49503999999999</v>
      </c>
      <c r="B10144" s="19">
        <f>(A10144-G10144)/G10144</f>
        <v>-0.43756547997164458</v>
      </c>
      <c r="C10144" s="30" t="s">
        <v>244</v>
      </c>
      <c r="D10144" s="6">
        <v>1001241</v>
      </c>
      <c r="E10144" s="6">
        <v>1241</v>
      </c>
      <c r="F10144" s="7" t="s">
        <v>23</v>
      </c>
      <c r="G10144" s="6">
        <v>347.5872</v>
      </c>
    </row>
    <row r="10145" spans="1:7" ht="15" thickBot="1" x14ac:dyDescent="0.35">
      <c r="A10145" s="6">
        <v>195.52565759999999</v>
      </c>
      <c r="B10145" s="19">
        <f>(A10145-G10145)/G10145</f>
        <v>-0.58773240491468137</v>
      </c>
      <c r="C10145" s="30" t="s">
        <v>321</v>
      </c>
      <c r="D10145" s="6">
        <v>1000548</v>
      </c>
      <c r="E10145" s="6">
        <v>548</v>
      </c>
      <c r="F10145" s="7" t="s">
        <v>87</v>
      </c>
      <c r="G10145" s="6">
        <v>474.2688</v>
      </c>
    </row>
    <row r="10146" spans="1:7" ht="15" thickBot="1" x14ac:dyDescent="0.35">
      <c r="A10146" s="6">
        <v>195.63231999999999</v>
      </c>
      <c r="B10146" s="19">
        <f>(A10146-G10146)/G10146</f>
        <v>-0.67736247753125045</v>
      </c>
      <c r="C10146" s="30" t="s">
        <v>299</v>
      </c>
      <c r="D10146" s="6">
        <v>1001187</v>
      </c>
      <c r="E10146" s="6">
        <v>1187</v>
      </c>
      <c r="F10146" s="7" t="s">
        <v>21</v>
      </c>
      <c r="G10146" s="6">
        <v>606.35328000000004</v>
      </c>
    </row>
    <row r="10147" spans="1:7" ht="15" thickBot="1" x14ac:dyDescent="0.35">
      <c r="A10147" s="6">
        <v>195.70303999999999</v>
      </c>
      <c r="B10147" s="19">
        <f>(A10147-G10147)/G10147</f>
        <v>-0.41920391966033466</v>
      </c>
      <c r="C10147" s="30" t="s">
        <v>344</v>
      </c>
      <c r="D10147" s="6">
        <v>1001056</v>
      </c>
      <c r="E10147" s="6">
        <v>1056</v>
      </c>
      <c r="F10147" s="7" t="s">
        <v>23</v>
      </c>
      <c r="G10147" s="6">
        <v>336.95654400000001</v>
      </c>
    </row>
    <row r="10148" spans="1:7" ht="15" thickBot="1" x14ac:dyDescent="0.35">
      <c r="A10148" s="6">
        <v>195.7176</v>
      </c>
      <c r="B10148" s="19">
        <f>(A10148-G10148)/G10148</f>
        <v>10.240902407645653</v>
      </c>
      <c r="C10148" s="30" t="s">
        <v>158</v>
      </c>
      <c r="D10148" s="6">
        <v>1005098</v>
      </c>
      <c r="E10148" s="6">
        <v>1012</v>
      </c>
      <c r="F10148" s="7" t="s">
        <v>23</v>
      </c>
      <c r="G10148" s="6">
        <v>17.411200000000001</v>
      </c>
    </row>
    <row r="10149" spans="1:7" ht="15" thickBot="1" x14ac:dyDescent="0.35">
      <c r="A10149" s="6">
        <v>195.72800000000001</v>
      </c>
      <c r="B10149" s="19">
        <f>(A10149-G10149)/G10149</f>
        <v>3.9346510689794276</v>
      </c>
      <c r="C10149" s="30" t="s">
        <v>54</v>
      </c>
      <c r="D10149" s="6">
        <v>1004902</v>
      </c>
      <c r="E10149" s="6">
        <v>2238</v>
      </c>
      <c r="F10149" s="7" t="s">
        <v>87</v>
      </c>
      <c r="G10149" s="6">
        <v>39.664000000000001</v>
      </c>
    </row>
    <row r="10150" spans="1:7" ht="15" thickBot="1" x14ac:dyDescent="0.35">
      <c r="A10150" s="6">
        <v>195.77376000000001</v>
      </c>
      <c r="B10150" s="19">
        <f>(A10150-G10150)/G10150</f>
        <v>-3.155170366852654E-2</v>
      </c>
      <c r="C10150" s="30" t="s">
        <v>386</v>
      </c>
      <c r="D10150" s="6">
        <v>1011916</v>
      </c>
      <c r="E10150" s="6">
        <v>779</v>
      </c>
      <c r="F10150" s="7" t="s">
        <v>87</v>
      </c>
      <c r="G10150" s="6">
        <v>202.15199999999999</v>
      </c>
    </row>
    <row r="10151" spans="1:7" ht="15" thickBot="1" x14ac:dyDescent="0.35">
      <c r="A10151" s="6">
        <v>195.77376000000001</v>
      </c>
      <c r="B10151" s="19">
        <f>(A10151-G10151)/G10151</f>
        <v>-8.2562795231311326E-2</v>
      </c>
      <c r="C10151" s="30" t="s">
        <v>330</v>
      </c>
      <c r="D10151" s="6">
        <v>1011919</v>
      </c>
      <c r="E10151" s="6">
        <v>2250</v>
      </c>
      <c r="F10151" s="7" t="s">
        <v>87</v>
      </c>
      <c r="G10151" s="6">
        <v>213.392</v>
      </c>
    </row>
    <row r="10152" spans="1:7" ht="15" thickBot="1" x14ac:dyDescent="0.35">
      <c r="A10152" s="6">
        <v>195.77376000000001</v>
      </c>
      <c r="B10152" s="19">
        <f>(A10152-G10152)/G10152</f>
        <v>-0.20775292175207996</v>
      </c>
      <c r="C10152" s="30" t="s">
        <v>307</v>
      </c>
      <c r="D10152" s="6">
        <v>1011996</v>
      </c>
      <c r="E10152" s="6">
        <v>1788</v>
      </c>
      <c r="F10152" s="7" t="s">
        <v>87</v>
      </c>
      <c r="G10152" s="6">
        <v>247.11199999999999</v>
      </c>
    </row>
    <row r="10153" spans="1:7" ht="15" thickBot="1" x14ac:dyDescent="0.35">
      <c r="A10153" s="6">
        <v>195.86340000000001</v>
      </c>
      <c r="B10153" s="19">
        <f>(A10153-G10153)/G10153</f>
        <v>22.597999999999999</v>
      </c>
      <c r="C10153" s="30" t="s">
        <v>374</v>
      </c>
      <c r="D10153" s="6">
        <v>1007195</v>
      </c>
      <c r="E10153" s="6">
        <v>1897</v>
      </c>
      <c r="F10153" s="7" t="s">
        <v>35</v>
      </c>
      <c r="G10153" s="6">
        <v>8.3000000000000007</v>
      </c>
    </row>
    <row r="10154" spans="1:7" ht="15" thickBot="1" x14ac:dyDescent="0.35">
      <c r="A10154" s="6">
        <v>195.86340000000001</v>
      </c>
      <c r="B10154" s="19">
        <f>(A10154-G10154)/G10154</f>
        <v>9.075277777777778</v>
      </c>
      <c r="C10154" s="30" t="s">
        <v>258</v>
      </c>
      <c r="D10154" s="6">
        <v>1008216</v>
      </c>
      <c r="E10154" s="6">
        <v>1707</v>
      </c>
      <c r="F10154" s="7" t="s">
        <v>21</v>
      </c>
      <c r="G10154" s="6">
        <v>19.440000000000001</v>
      </c>
    </row>
    <row r="10155" spans="1:7" ht="15" thickBot="1" x14ac:dyDescent="0.35">
      <c r="A10155" s="6">
        <v>195.86340000000001</v>
      </c>
      <c r="B10155" s="19">
        <f>(A10155-G10155)/G10155</f>
        <v>4.9999816198995228</v>
      </c>
      <c r="C10155" s="30" t="s">
        <v>130</v>
      </c>
      <c r="D10155" s="6">
        <v>1006988</v>
      </c>
      <c r="E10155" s="6">
        <v>2070</v>
      </c>
      <c r="F10155" s="7" t="s">
        <v>19</v>
      </c>
      <c r="G10155" s="6">
        <v>32.643999999999998</v>
      </c>
    </row>
    <row r="10156" spans="1:7" ht="15" thickBot="1" x14ac:dyDescent="0.35">
      <c r="A10156" s="6">
        <v>195.86340000000001</v>
      </c>
      <c r="B10156" s="19">
        <f>(A10156-G10156)/G10156</f>
        <v>2.9651672200178152</v>
      </c>
      <c r="C10156" s="30" t="s">
        <v>322</v>
      </c>
      <c r="D10156" s="6">
        <v>1012154</v>
      </c>
      <c r="E10156" s="6">
        <v>2764</v>
      </c>
      <c r="F10156" s="7" t="s">
        <v>42</v>
      </c>
      <c r="G10156" s="6">
        <v>49.396000000000001</v>
      </c>
    </row>
    <row r="10157" spans="1:7" ht="15" thickBot="1" x14ac:dyDescent="0.35">
      <c r="A10157" s="6">
        <v>195.86340000000001</v>
      </c>
      <c r="B10157" s="19">
        <f>(A10157-G10157)/G10157</f>
        <v>2.6211987871616627</v>
      </c>
      <c r="C10157" s="30" t="s">
        <v>299</v>
      </c>
      <c r="D10157" s="6">
        <v>1008877</v>
      </c>
      <c r="E10157" s="6">
        <v>2328</v>
      </c>
      <c r="F10157" s="7" t="s">
        <v>31</v>
      </c>
      <c r="G10157" s="6">
        <v>54.088000000000001</v>
      </c>
    </row>
    <row r="10158" spans="1:7" ht="15" thickBot="1" x14ac:dyDescent="0.35">
      <c r="A10158" s="6">
        <v>195.86340000000001</v>
      </c>
      <c r="B10158" s="19">
        <f>(A10158-G10158)/G10158</f>
        <v>2.3628081862509447</v>
      </c>
      <c r="C10158" s="30" t="s">
        <v>148</v>
      </c>
      <c r="D10158" s="6">
        <v>1008643</v>
      </c>
      <c r="E10158" s="6">
        <v>1110</v>
      </c>
      <c r="F10158" s="7" t="s">
        <v>27</v>
      </c>
      <c r="G10158" s="6">
        <v>58.244</v>
      </c>
    </row>
    <row r="10159" spans="1:7" ht="15" thickBot="1" x14ac:dyDescent="0.35">
      <c r="A10159" s="6">
        <v>195.86340000000001</v>
      </c>
      <c r="B10159" s="19">
        <f>(A10159-G10159)/G10159</f>
        <v>2.2301504056995847</v>
      </c>
      <c r="C10159" s="30" t="s">
        <v>73</v>
      </c>
      <c r="D10159" s="6">
        <v>1010689</v>
      </c>
      <c r="E10159" s="6">
        <v>671</v>
      </c>
      <c r="F10159" s="7" t="s">
        <v>27</v>
      </c>
      <c r="G10159" s="6">
        <v>60.636000000000003</v>
      </c>
    </row>
    <row r="10160" spans="1:7" ht="15" thickBot="1" x14ac:dyDescent="0.35">
      <c r="A10160" s="6">
        <v>195.86340000000001</v>
      </c>
      <c r="B10160" s="19">
        <f>(A10160-G10160)/G10160</f>
        <v>1.8193142561031788</v>
      </c>
      <c r="C10160" s="30" t="s">
        <v>219</v>
      </c>
      <c r="D10160" s="6">
        <v>1007921</v>
      </c>
      <c r="E10160" s="6">
        <v>1256</v>
      </c>
      <c r="F10160" s="7" t="s">
        <v>27</v>
      </c>
      <c r="G10160" s="6">
        <v>69.471999999999994</v>
      </c>
    </row>
    <row r="10161" spans="1:7" ht="15" thickBot="1" x14ac:dyDescent="0.35">
      <c r="A10161" s="6">
        <v>195.86340000000001</v>
      </c>
      <c r="B10161" s="19">
        <f>(A10161-G10161)/G10161</f>
        <v>1.4644345462781219</v>
      </c>
      <c r="C10161" s="30" t="s">
        <v>294</v>
      </c>
      <c r="D10161" s="6">
        <v>1006992</v>
      </c>
      <c r="E10161" s="6">
        <v>1788</v>
      </c>
      <c r="F10161" s="7" t="s">
        <v>35</v>
      </c>
      <c r="G10161" s="6">
        <v>79.475999999999999</v>
      </c>
    </row>
    <row r="10162" spans="1:7" ht="15" thickBot="1" x14ac:dyDescent="0.35">
      <c r="A10162" s="6">
        <v>195.86340000000001</v>
      </c>
      <c r="B10162" s="19">
        <f>(A10162-G10162)/G10162</f>
        <v>1.380681155192532</v>
      </c>
      <c r="C10162" s="30" t="s">
        <v>360</v>
      </c>
      <c r="D10162" s="6">
        <v>1008166</v>
      </c>
      <c r="E10162" s="6">
        <v>1047</v>
      </c>
      <c r="F10162" s="7" t="s">
        <v>25</v>
      </c>
      <c r="G10162" s="6">
        <v>82.272000000000006</v>
      </c>
    </row>
    <row r="10163" spans="1:7" ht="15" thickBot="1" x14ac:dyDescent="0.35">
      <c r="A10163" s="6">
        <v>195.86340000000001</v>
      </c>
      <c r="B10163" s="19">
        <f>(A10163-G10163)/G10163</f>
        <v>1.1975518355623374</v>
      </c>
      <c r="C10163" s="30" t="s">
        <v>102</v>
      </c>
      <c r="D10163" s="6">
        <v>1007767</v>
      </c>
      <c r="E10163" s="6">
        <v>1908</v>
      </c>
      <c r="F10163" s="7" t="s">
        <v>35</v>
      </c>
      <c r="G10163" s="6">
        <v>89.128</v>
      </c>
    </row>
    <row r="10164" spans="1:7" ht="15" thickBot="1" x14ac:dyDescent="0.35">
      <c r="A10164" s="6">
        <v>195.86340000000001</v>
      </c>
      <c r="B10164" s="19">
        <f>(A10164-G10164)/G10164</f>
        <v>0.65436347050476396</v>
      </c>
      <c r="C10164" s="30" t="s">
        <v>125</v>
      </c>
      <c r="D10164" s="6">
        <v>1006630</v>
      </c>
      <c r="E10164" s="6">
        <v>201</v>
      </c>
      <c r="F10164" s="7" t="s">
        <v>31</v>
      </c>
      <c r="G10164" s="6">
        <v>118.392</v>
      </c>
    </row>
    <row r="10165" spans="1:7" ht="15" thickBot="1" x14ac:dyDescent="0.35">
      <c r="A10165" s="6">
        <v>195.86340000000001</v>
      </c>
      <c r="B10165" s="19">
        <f>(A10165-G10165)/G10165</f>
        <v>0.42895059386581841</v>
      </c>
      <c r="C10165" s="30" t="s">
        <v>179</v>
      </c>
      <c r="D10165" s="6">
        <v>1009346</v>
      </c>
      <c r="E10165" s="6">
        <v>629</v>
      </c>
      <c r="F10165" s="7" t="s">
        <v>19</v>
      </c>
      <c r="G10165" s="6">
        <v>137.06800000000001</v>
      </c>
    </row>
    <row r="10166" spans="1:7" ht="15" thickBot="1" x14ac:dyDescent="0.35">
      <c r="A10166" s="6">
        <v>195.86340000000001</v>
      </c>
      <c r="B10166" s="19">
        <f>(A10166-G10166)/G10166</f>
        <v>0.4130335035927627</v>
      </c>
      <c r="C10166" s="30" t="s">
        <v>232</v>
      </c>
      <c r="D10166" s="6">
        <v>1007562</v>
      </c>
      <c r="E10166" s="6">
        <v>680</v>
      </c>
      <c r="F10166" s="7" t="s">
        <v>42</v>
      </c>
      <c r="G10166" s="6">
        <v>138.61199999999999</v>
      </c>
    </row>
    <row r="10167" spans="1:7" ht="15" thickBot="1" x14ac:dyDescent="0.35">
      <c r="A10167" s="6">
        <v>195.86340000000001</v>
      </c>
      <c r="B10167" s="19">
        <f>(A10167-G10167)/G10167</f>
        <v>0.32065296545027933</v>
      </c>
      <c r="C10167" s="30" t="s">
        <v>132</v>
      </c>
      <c r="D10167" s="6">
        <v>1009373</v>
      </c>
      <c r="E10167" s="6">
        <v>1906</v>
      </c>
      <c r="F10167" s="7" t="s">
        <v>35</v>
      </c>
      <c r="G10167" s="6">
        <v>148.30799999999999</v>
      </c>
    </row>
    <row r="10168" spans="1:7" ht="15" thickBot="1" x14ac:dyDescent="0.35">
      <c r="A10168" s="6">
        <v>195.86340000000001</v>
      </c>
      <c r="B10168" s="19">
        <f>(A10168-G10168)/G10168</f>
        <v>0.1856712189452274</v>
      </c>
      <c r="C10168" s="30" t="s">
        <v>137</v>
      </c>
      <c r="D10168" s="6">
        <v>1008951</v>
      </c>
      <c r="E10168" s="6">
        <v>2254</v>
      </c>
      <c r="F10168" s="7" t="s">
        <v>27</v>
      </c>
      <c r="G10168" s="6">
        <v>165.19200000000001</v>
      </c>
    </row>
    <row r="10169" spans="1:7" ht="15" thickBot="1" x14ac:dyDescent="0.35">
      <c r="A10169" s="6">
        <v>195.86340000000001</v>
      </c>
      <c r="B10169" s="19">
        <f>(A10169-G10169)/G10169</f>
        <v>0.16399671951886283</v>
      </c>
      <c r="C10169" s="30" t="s">
        <v>86</v>
      </c>
      <c r="D10169" s="6">
        <v>1007115</v>
      </c>
      <c r="E10169" s="6">
        <v>2227</v>
      </c>
      <c r="F10169" s="7" t="s">
        <v>19</v>
      </c>
      <c r="G10169" s="6">
        <v>168.268</v>
      </c>
    </row>
    <row r="10170" spans="1:7" ht="15" thickBot="1" x14ac:dyDescent="0.35">
      <c r="A10170" s="6">
        <v>195.86340000000001</v>
      </c>
      <c r="B10170" s="19">
        <f>(A10170-G10170)/G10170</f>
        <v>9.6315824825362745E-2</v>
      </c>
      <c r="C10170" s="30" t="s">
        <v>367</v>
      </c>
      <c r="D10170" s="6">
        <v>1015140</v>
      </c>
      <c r="E10170" s="6">
        <v>1473</v>
      </c>
      <c r="F10170" s="7" t="s">
        <v>27</v>
      </c>
      <c r="G10170" s="6">
        <v>178.65600000000001</v>
      </c>
    </row>
    <row r="10171" spans="1:7" ht="15" thickBot="1" x14ac:dyDescent="0.35">
      <c r="A10171" s="6">
        <v>195.86340000000001</v>
      </c>
      <c r="B10171" s="19">
        <f>(A10171-G10171)/G10171</f>
        <v>6.2880678981527716E-2</v>
      </c>
      <c r="C10171" s="30" t="s">
        <v>234</v>
      </c>
      <c r="D10171" s="6">
        <v>1014956</v>
      </c>
      <c r="E10171" s="6">
        <v>2295</v>
      </c>
      <c r="F10171" s="7" t="s">
        <v>27</v>
      </c>
      <c r="G10171" s="6">
        <v>184.27600000000001</v>
      </c>
    </row>
    <row r="10172" spans="1:7" ht="15" thickBot="1" x14ac:dyDescent="0.35">
      <c r="A10172" s="6">
        <v>195.86340000000001</v>
      </c>
      <c r="B10172" s="19">
        <f>(A10172-G10172)/G10172</f>
        <v>6.2880678981527716E-2</v>
      </c>
      <c r="C10172" s="30" t="s">
        <v>348</v>
      </c>
      <c r="D10172" s="6">
        <v>1019573</v>
      </c>
      <c r="E10172" s="6">
        <v>759</v>
      </c>
      <c r="F10172" s="7" t="s">
        <v>19</v>
      </c>
      <c r="G10172" s="6">
        <v>184.27600000000001</v>
      </c>
    </row>
    <row r="10173" spans="1:7" ht="15" thickBot="1" x14ac:dyDescent="0.35">
      <c r="A10173" s="6">
        <v>195.86340000000001</v>
      </c>
      <c r="B10173" s="19">
        <f>(A10173-G10173)/G10173</f>
        <v>2.5355460161239674E-2</v>
      </c>
      <c r="C10173" s="30" t="s">
        <v>97</v>
      </c>
      <c r="D10173" s="6">
        <v>1016981</v>
      </c>
      <c r="E10173" s="6">
        <v>2415</v>
      </c>
      <c r="F10173" s="7" t="s">
        <v>27</v>
      </c>
      <c r="G10173" s="6">
        <v>191.02</v>
      </c>
    </row>
    <row r="10174" spans="1:7" ht="15" thickBot="1" x14ac:dyDescent="0.35">
      <c r="A10174" s="6">
        <v>195.86340000000001</v>
      </c>
      <c r="B10174" s="19">
        <f>(A10174-G10174)/G10174</f>
        <v>-7.7751723358571556E-2</v>
      </c>
      <c r="C10174" s="30" t="s">
        <v>335</v>
      </c>
      <c r="D10174" s="6">
        <v>1011484</v>
      </c>
      <c r="E10174" s="6">
        <v>2103</v>
      </c>
      <c r="F10174" s="7" t="s">
        <v>23</v>
      </c>
      <c r="G10174" s="6">
        <v>212.376</v>
      </c>
    </row>
    <row r="10175" spans="1:7" ht="15" thickBot="1" x14ac:dyDescent="0.35">
      <c r="A10175" s="6">
        <v>195.86340000000001</v>
      </c>
      <c r="B10175" s="19">
        <f>(A10175-G10175)/G10175</f>
        <v>-0.11968340434712249</v>
      </c>
      <c r="C10175" s="30" t="s">
        <v>325</v>
      </c>
      <c r="D10175" s="6">
        <v>1012441</v>
      </c>
      <c r="E10175" s="6">
        <v>1057</v>
      </c>
      <c r="F10175" s="7" t="s">
        <v>19</v>
      </c>
      <c r="G10175" s="6">
        <v>222.49199999999999</v>
      </c>
    </row>
    <row r="10176" spans="1:7" ht="15" thickBot="1" x14ac:dyDescent="0.35">
      <c r="A10176" s="6">
        <v>195.86340000000001</v>
      </c>
      <c r="B10176" s="19">
        <f>(A10176-G10176)/G10176</f>
        <v>-0.14558184578338471</v>
      </c>
      <c r="C10176" s="30" t="s">
        <v>242</v>
      </c>
      <c r="D10176" s="6">
        <v>1018659</v>
      </c>
      <c r="E10176" s="6">
        <v>857</v>
      </c>
      <c r="F10176" s="7" t="s">
        <v>21</v>
      </c>
      <c r="G10176" s="6">
        <v>229.23599999999999</v>
      </c>
    </row>
    <row r="10177" spans="1:7" ht="15" thickBot="1" x14ac:dyDescent="0.35">
      <c r="A10177" s="6">
        <v>195.86340000000001</v>
      </c>
      <c r="B10177" s="19">
        <f>(A10177-G10177)/G10177</f>
        <v>-0.21487565539467979</v>
      </c>
      <c r="C10177" s="30" t="s">
        <v>106</v>
      </c>
      <c r="D10177" s="6">
        <v>1017577</v>
      </c>
      <c r="E10177" s="6">
        <v>1294</v>
      </c>
      <c r="F10177" s="7" t="s">
        <v>17</v>
      </c>
      <c r="G10177" s="6">
        <v>249.46799999999999</v>
      </c>
    </row>
    <row r="10178" spans="1:7" ht="15" thickBot="1" x14ac:dyDescent="0.35">
      <c r="A10178" s="6">
        <v>195.86340000000001</v>
      </c>
      <c r="B10178" s="19">
        <f>(A10178-G10178)/G10178</f>
        <v>-0.22188736512577664</v>
      </c>
      <c r="C10178" s="30" t="s">
        <v>193</v>
      </c>
      <c r="D10178" s="6">
        <v>1016026</v>
      </c>
      <c r="E10178" s="6">
        <v>1665</v>
      </c>
      <c r="F10178" s="7" t="s">
        <v>23</v>
      </c>
      <c r="G10178" s="6">
        <v>251.71600000000001</v>
      </c>
    </row>
    <row r="10179" spans="1:7" ht="15" thickBot="1" x14ac:dyDescent="0.35">
      <c r="A10179" s="6">
        <v>195.9308</v>
      </c>
      <c r="B10179" s="19">
        <f>(A10179-G10179)/G10179</f>
        <v>-0.27861380131014657</v>
      </c>
      <c r="C10179" s="30" t="s">
        <v>208</v>
      </c>
      <c r="D10179" s="6">
        <v>1003896</v>
      </c>
      <c r="E10179" s="6">
        <v>1973</v>
      </c>
      <c r="F10179" s="7" t="s">
        <v>23</v>
      </c>
      <c r="G10179" s="6">
        <v>271.60320000000002</v>
      </c>
    </row>
    <row r="10180" spans="1:7" ht="15" thickBot="1" x14ac:dyDescent="0.35">
      <c r="A10180" s="6">
        <v>195.94015999999999</v>
      </c>
      <c r="B10180" s="19">
        <f>(A10180-G10180)/G10180</f>
        <v>0.58309262976533605</v>
      </c>
      <c r="C10180" s="30" t="s">
        <v>359</v>
      </c>
      <c r="D10180" s="6">
        <v>1001505</v>
      </c>
      <c r="E10180" s="6">
        <v>1505</v>
      </c>
      <c r="F10180" s="7" t="s">
        <v>27</v>
      </c>
      <c r="G10180" s="6">
        <v>123.77049599999999</v>
      </c>
    </row>
    <row r="10181" spans="1:7" ht="15" thickBot="1" x14ac:dyDescent="0.35">
      <c r="A10181" s="6">
        <v>196.01087999999999</v>
      </c>
      <c r="B10181" s="19">
        <f>(A10181-G10181)/G10181</f>
        <v>-0.49350917387952259</v>
      </c>
      <c r="C10181" s="30" t="s">
        <v>384</v>
      </c>
      <c r="D10181" s="6">
        <v>1001506</v>
      </c>
      <c r="E10181" s="6">
        <v>1506</v>
      </c>
      <c r="F10181" s="7" t="s">
        <v>23</v>
      </c>
      <c r="G10181" s="6">
        <v>386.99788799999999</v>
      </c>
    </row>
    <row r="10182" spans="1:7" ht="15" thickBot="1" x14ac:dyDescent="0.35">
      <c r="A10182" s="6">
        <v>196.02959999999999</v>
      </c>
      <c r="B10182" s="19">
        <f>(A10182-G10182)/G10182</f>
        <v>0.36745502031340677</v>
      </c>
      <c r="C10182" s="30" t="s">
        <v>191</v>
      </c>
      <c r="D10182" s="6">
        <v>1002725</v>
      </c>
      <c r="E10182" s="6">
        <v>2725</v>
      </c>
      <c r="F10182" s="7" t="s">
        <v>19</v>
      </c>
      <c r="G10182" s="6">
        <v>143.3536</v>
      </c>
    </row>
    <row r="10183" spans="1:7" ht="15" thickBot="1" x14ac:dyDescent="0.35">
      <c r="A10183" s="6">
        <v>196.2116</v>
      </c>
      <c r="B10183" s="19">
        <f>(A10183-G10183)/G10183</f>
        <v>-0.13338998501851485</v>
      </c>
      <c r="C10183" s="30" t="s">
        <v>304</v>
      </c>
      <c r="D10183" s="6">
        <v>1003876</v>
      </c>
      <c r="E10183" s="6">
        <v>1444</v>
      </c>
      <c r="F10183" s="7" t="s">
        <v>87</v>
      </c>
      <c r="G10183" s="6">
        <v>226.4128</v>
      </c>
    </row>
    <row r="10184" spans="1:7" ht="15" thickBot="1" x14ac:dyDescent="0.35">
      <c r="A10184" s="6">
        <v>196.3116</v>
      </c>
      <c r="B10184" s="19">
        <f>(A10184-G10184)/G10184</f>
        <v>12.007659687251522</v>
      </c>
      <c r="C10184" s="30" t="s">
        <v>133</v>
      </c>
      <c r="D10184" s="6">
        <v>1018283</v>
      </c>
      <c r="E10184" s="6">
        <v>925</v>
      </c>
      <c r="F10184" s="7" t="s">
        <v>23</v>
      </c>
      <c r="G10184" s="6">
        <v>15.092000000000001</v>
      </c>
    </row>
    <row r="10185" spans="1:7" ht="15" thickBot="1" x14ac:dyDescent="0.35">
      <c r="A10185" s="6">
        <v>196.3116</v>
      </c>
      <c r="B10185" s="19">
        <f>(A10185-G10185)/G10185</f>
        <v>8.478157589803013</v>
      </c>
      <c r="C10185" s="30" t="s">
        <v>259</v>
      </c>
      <c r="D10185" s="6">
        <v>1013999</v>
      </c>
      <c r="E10185" s="6">
        <v>2609</v>
      </c>
      <c r="F10185" s="7" t="s">
        <v>21</v>
      </c>
      <c r="G10185" s="6">
        <v>20.712</v>
      </c>
    </row>
    <row r="10186" spans="1:7" ht="15" thickBot="1" x14ac:dyDescent="0.35">
      <c r="A10186" s="6">
        <v>196.3116</v>
      </c>
      <c r="B10186" s="19">
        <f>(A10186-G10186)/G10186</f>
        <v>6.1500437062937063</v>
      </c>
      <c r="C10186" s="30" t="s">
        <v>248</v>
      </c>
      <c r="D10186" s="6">
        <v>1016374</v>
      </c>
      <c r="E10186" s="6">
        <v>1068</v>
      </c>
      <c r="F10186" s="7" t="s">
        <v>21</v>
      </c>
      <c r="G10186" s="6">
        <v>27.456</v>
      </c>
    </row>
    <row r="10187" spans="1:7" ht="15" thickBot="1" x14ac:dyDescent="0.35">
      <c r="A10187" s="6">
        <v>196.3116</v>
      </c>
      <c r="B10187" s="19">
        <f>(A10187-G10187)/G10187</f>
        <v>4.9351674930463174</v>
      </c>
      <c r="C10187" s="30" t="s">
        <v>368</v>
      </c>
      <c r="D10187" s="6">
        <v>1019574</v>
      </c>
      <c r="E10187" s="6">
        <v>497</v>
      </c>
      <c r="F10187" s="7" t="s">
        <v>42</v>
      </c>
      <c r="G10187" s="6">
        <v>33.076000000000001</v>
      </c>
    </row>
    <row r="10188" spans="1:7" ht="15" thickBot="1" x14ac:dyDescent="0.35">
      <c r="A10188" s="6">
        <v>196.3116</v>
      </c>
      <c r="B10188" s="19">
        <f>(A10188-G10188)/G10188</f>
        <v>4.7401052631578944</v>
      </c>
      <c r="C10188" s="30" t="s">
        <v>104</v>
      </c>
      <c r="D10188" s="6">
        <v>1015700</v>
      </c>
      <c r="E10188" s="6">
        <v>792</v>
      </c>
      <c r="F10188" s="7" t="s">
        <v>21</v>
      </c>
      <c r="G10188" s="6">
        <v>34.200000000000003</v>
      </c>
    </row>
    <row r="10189" spans="1:7" ht="15" thickBot="1" x14ac:dyDescent="0.35">
      <c r="A10189" s="6">
        <v>196.3116</v>
      </c>
      <c r="B10189" s="19">
        <f>(A10189-G10189)/G10189</f>
        <v>2.9916958113054086</v>
      </c>
      <c r="C10189" s="30" t="s">
        <v>237</v>
      </c>
      <c r="D10189" s="6">
        <v>1007393</v>
      </c>
      <c r="E10189" s="6">
        <v>277</v>
      </c>
      <c r="F10189" s="7" t="s">
        <v>27</v>
      </c>
      <c r="G10189" s="6">
        <v>49.18</v>
      </c>
    </row>
    <row r="10190" spans="1:7" ht="15" thickBot="1" x14ac:dyDescent="0.35">
      <c r="A10190" s="6">
        <v>196.3116</v>
      </c>
      <c r="B10190" s="19">
        <f>(A10190-G10190)/G10190</f>
        <v>2.4635074100211716</v>
      </c>
      <c r="C10190" s="30" t="s">
        <v>221</v>
      </c>
      <c r="D10190" s="6">
        <v>1018607</v>
      </c>
      <c r="E10190" s="6">
        <v>490</v>
      </c>
      <c r="F10190" s="7" t="s">
        <v>23</v>
      </c>
      <c r="G10190" s="6">
        <v>56.68</v>
      </c>
    </row>
    <row r="10191" spans="1:7" ht="15" thickBot="1" x14ac:dyDescent="0.35">
      <c r="A10191" s="6">
        <v>196.3116</v>
      </c>
      <c r="B10191" s="19">
        <f>(A10191-G10191)/G10191</f>
        <v>2.197257328990228</v>
      </c>
      <c r="C10191" s="30" t="s">
        <v>81</v>
      </c>
      <c r="D10191" s="6">
        <v>1005585</v>
      </c>
      <c r="E10191" s="6">
        <v>2279</v>
      </c>
      <c r="F10191" s="7" t="s">
        <v>31</v>
      </c>
      <c r="G10191" s="6">
        <v>61.4</v>
      </c>
    </row>
    <row r="10192" spans="1:7" ht="15" thickBot="1" x14ac:dyDescent="0.35">
      <c r="A10192" s="6">
        <v>196.3116</v>
      </c>
      <c r="B10192" s="19">
        <f>(A10192-G10192)/G10192</f>
        <v>2.0413273842721695</v>
      </c>
      <c r="C10192" s="30" t="s">
        <v>18</v>
      </c>
      <c r="D10192" s="6">
        <v>1010877</v>
      </c>
      <c r="E10192" s="6">
        <v>1949</v>
      </c>
      <c r="F10192" s="7" t="s">
        <v>31</v>
      </c>
      <c r="G10192" s="6">
        <v>64.548000000000002</v>
      </c>
    </row>
    <row r="10193" spans="1:7" ht="15" thickBot="1" x14ac:dyDescent="0.35">
      <c r="A10193" s="6">
        <v>196.3116</v>
      </c>
      <c r="B10193" s="19">
        <f>(A10193-G10193)/G10193</f>
        <v>1.6292671166827386</v>
      </c>
      <c r="C10193" s="30" t="s">
        <v>188</v>
      </c>
      <c r="D10193" s="6">
        <v>1012868</v>
      </c>
      <c r="E10193" s="6">
        <v>339</v>
      </c>
      <c r="F10193" s="7" t="s">
        <v>25</v>
      </c>
      <c r="G10193" s="6">
        <v>74.664000000000001</v>
      </c>
    </row>
    <row r="10194" spans="1:7" ht="15" thickBot="1" x14ac:dyDescent="0.35">
      <c r="A10194" s="6">
        <v>196.3116</v>
      </c>
      <c r="B10194" s="19">
        <f>(A10194-G10194)/G10194</f>
        <v>1.3466529597398871</v>
      </c>
      <c r="C10194" s="30" t="s">
        <v>198</v>
      </c>
      <c r="D10194" s="6">
        <v>1018831</v>
      </c>
      <c r="E10194" s="6">
        <v>1927</v>
      </c>
      <c r="F10194" s="7" t="s">
        <v>23</v>
      </c>
      <c r="G10194" s="6">
        <v>83.656000000000006</v>
      </c>
    </row>
    <row r="10195" spans="1:7" ht="15" thickBot="1" x14ac:dyDescent="0.35">
      <c r="A10195" s="6">
        <v>196.3116</v>
      </c>
      <c r="B10195" s="19">
        <f>(A10195-G10195)/G10195</f>
        <v>1.2557291906053223</v>
      </c>
      <c r="C10195" s="30" t="s">
        <v>116</v>
      </c>
      <c r="D10195" s="6">
        <v>1014161</v>
      </c>
      <c r="E10195" s="6">
        <v>850</v>
      </c>
      <c r="F10195" s="7" t="s">
        <v>23</v>
      </c>
      <c r="G10195" s="6">
        <v>87.028000000000006</v>
      </c>
    </row>
    <row r="10196" spans="1:7" ht="15" thickBot="1" x14ac:dyDescent="0.35">
      <c r="A10196" s="6">
        <v>196.3116</v>
      </c>
      <c r="B10196" s="19">
        <f>(A10196-G10196)/G10196</f>
        <v>0.72197115890670494</v>
      </c>
      <c r="C10196" s="30" t="s">
        <v>26</v>
      </c>
      <c r="D10196" s="6">
        <v>1017039</v>
      </c>
      <c r="E10196" s="6">
        <v>916</v>
      </c>
      <c r="F10196" s="7" t="s">
        <v>27</v>
      </c>
      <c r="G10196" s="6">
        <v>114.004</v>
      </c>
    </row>
    <row r="10197" spans="1:7" ht="15" thickBot="1" x14ac:dyDescent="0.35">
      <c r="A10197" s="6">
        <v>196.3116</v>
      </c>
      <c r="B10197" s="19">
        <f>(A10197-G10197)/G10197</f>
        <v>0.68867288304717345</v>
      </c>
      <c r="C10197" s="30" t="s">
        <v>208</v>
      </c>
      <c r="D10197" s="6">
        <v>1017389</v>
      </c>
      <c r="E10197" s="6">
        <v>2249</v>
      </c>
      <c r="F10197" s="7" t="s">
        <v>23</v>
      </c>
      <c r="G10197" s="6">
        <v>116.252</v>
      </c>
    </row>
    <row r="10198" spans="1:7" ht="15" thickBot="1" x14ac:dyDescent="0.35">
      <c r="A10198" s="6">
        <v>196.3116</v>
      </c>
      <c r="B10198" s="19">
        <f>(A10198-G10198)/G10198</f>
        <v>0.40366948861686308</v>
      </c>
      <c r="C10198" s="30" t="s">
        <v>387</v>
      </c>
      <c r="D10198" s="6">
        <v>1013780</v>
      </c>
      <c r="E10198" s="6">
        <v>196</v>
      </c>
      <c r="F10198" s="7" t="s">
        <v>19</v>
      </c>
      <c r="G10198" s="6">
        <v>139.85599999999999</v>
      </c>
    </row>
    <row r="10199" spans="1:7" ht="15" thickBot="1" x14ac:dyDescent="0.35">
      <c r="A10199" s="6">
        <v>196.3116</v>
      </c>
      <c r="B10199" s="19">
        <f>(A10199-G10199)/G10199</f>
        <v>0.19277451028046466</v>
      </c>
      <c r="C10199" s="30" t="s">
        <v>176</v>
      </c>
      <c r="D10199" s="6">
        <v>1014507</v>
      </c>
      <c r="E10199" s="6">
        <v>1417</v>
      </c>
      <c r="F10199" s="7" t="s">
        <v>31</v>
      </c>
      <c r="G10199" s="6">
        <v>164.584</v>
      </c>
    </row>
    <row r="10200" spans="1:7" ht="15" thickBot="1" x14ac:dyDescent="0.35">
      <c r="A10200" s="6">
        <v>196.3116</v>
      </c>
      <c r="B10200" s="19">
        <f>(A10200-G10200)/G10200</f>
        <v>6.2200242403255106E-2</v>
      </c>
      <c r="C10200" s="30" t="s">
        <v>232</v>
      </c>
      <c r="D10200" s="6">
        <v>1013338</v>
      </c>
      <c r="E10200" s="6">
        <v>129</v>
      </c>
      <c r="F10200" s="7" t="s">
        <v>19</v>
      </c>
      <c r="G10200" s="6">
        <v>184.816</v>
      </c>
    </row>
    <row r="10201" spans="1:7" ht="15" thickBot="1" x14ac:dyDescent="0.35">
      <c r="A10201" s="6">
        <v>196.3116</v>
      </c>
      <c r="B10201" s="19">
        <f>(A10201-G10201)/G10201</f>
        <v>1.8826679952668623E-2</v>
      </c>
      <c r="C10201" s="30" t="s">
        <v>125</v>
      </c>
      <c r="D10201" s="6">
        <v>1015419</v>
      </c>
      <c r="E10201" s="6">
        <v>917</v>
      </c>
      <c r="F10201" s="7" t="s">
        <v>17</v>
      </c>
      <c r="G10201" s="6">
        <v>192.684</v>
      </c>
    </row>
    <row r="10202" spans="1:7" ht="15" thickBot="1" x14ac:dyDescent="0.35">
      <c r="A10202" s="6">
        <v>196.3116</v>
      </c>
      <c r="B10202" s="19">
        <f>(A10202-G10202)/G10202</f>
        <v>-0.11980522974281722</v>
      </c>
      <c r="C10202" s="30" t="s">
        <v>104</v>
      </c>
      <c r="D10202" s="6">
        <v>1018623</v>
      </c>
      <c r="E10202" s="6">
        <v>2646</v>
      </c>
      <c r="F10202" s="7" t="s">
        <v>21</v>
      </c>
      <c r="G10202" s="6">
        <v>223.03200000000001</v>
      </c>
    </row>
    <row r="10203" spans="1:7" ht="15" thickBot="1" x14ac:dyDescent="0.35">
      <c r="A10203" s="6">
        <v>196.3116</v>
      </c>
      <c r="B10203" s="19">
        <f>(A10203-G10203)/G10203</f>
        <v>-0.14143939261410349</v>
      </c>
      <c r="C10203" s="30" t="s">
        <v>386</v>
      </c>
      <c r="D10203" s="6">
        <v>1012349</v>
      </c>
      <c r="E10203" s="6">
        <v>675</v>
      </c>
      <c r="F10203" s="7" t="s">
        <v>21</v>
      </c>
      <c r="G10203" s="6">
        <v>228.65199999999999</v>
      </c>
    </row>
    <row r="10204" spans="1:7" ht="15" thickBot="1" x14ac:dyDescent="0.35">
      <c r="A10204" s="6">
        <v>196.3116</v>
      </c>
      <c r="B10204" s="19">
        <f>(A10204-G10204)/G10204</f>
        <v>-0.18926406211282726</v>
      </c>
      <c r="C10204" s="30" t="s">
        <v>64</v>
      </c>
      <c r="D10204" s="6">
        <v>1017616</v>
      </c>
      <c r="E10204" s="6">
        <v>808</v>
      </c>
      <c r="F10204" s="7" t="s">
        <v>17</v>
      </c>
      <c r="G10204" s="6">
        <v>242.14</v>
      </c>
    </row>
    <row r="10205" spans="1:7" ht="15" thickBot="1" x14ac:dyDescent="0.35">
      <c r="A10205" s="6">
        <v>196.49088</v>
      </c>
      <c r="B10205" s="19">
        <f>(A10205-G10205)/G10205</f>
        <v>4.359231944141392</v>
      </c>
      <c r="C10205" s="30" t="s">
        <v>384</v>
      </c>
      <c r="D10205" s="6">
        <v>1018682</v>
      </c>
      <c r="E10205" s="6">
        <v>2116</v>
      </c>
      <c r="F10205" s="7" t="s">
        <v>87</v>
      </c>
      <c r="G10205" s="6">
        <v>36.664000000000001</v>
      </c>
    </row>
    <row r="10206" spans="1:7" ht="15" thickBot="1" x14ac:dyDescent="0.35">
      <c r="A10206" s="6">
        <v>196.50280000000001</v>
      </c>
      <c r="B10206" s="19">
        <f>(A10206-G10206)/G10206</f>
        <v>1.8674819052066307</v>
      </c>
      <c r="C10206" s="30" t="s">
        <v>52</v>
      </c>
      <c r="D10206" s="6">
        <v>1003870</v>
      </c>
      <c r="E10206" s="6">
        <v>1023</v>
      </c>
      <c r="F10206" s="7" t="s">
        <v>87</v>
      </c>
      <c r="G10206" s="6">
        <v>68.528000000000006</v>
      </c>
    </row>
    <row r="10207" spans="1:7" ht="15" thickBot="1" x14ac:dyDescent="0.35">
      <c r="A10207" s="6">
        <v>196.6328</v>
      </c>
      <c r="B10207" s="19">
        <f>(A10207-G10207)/G10207</f>
        <v>0.39239423534476897</v>
      </c>
      <c r="C10207" s="30" t="s">
        <v>150</v>
      </c>
      <c r="D10207" s="6">
        <v>1003373</v>
      </c>
      <c r="E10207" s="6">
        <v>2055</v>
      </c>
      <c r="F10207" s="7" t="s">
        <v>27</v>
      </c>
      <c r="G10207" s="6">
        <v>141.2192</v>
      </c>
    </row>
    <row r="10208" spans="1:7" ht="15" thickBot="1" x14ac:dyDescent="0.35">
      <c r="A10208" s="6">
        <v>196.75980000000001</v>
      </c>
      <c r="B10208" s="19">
        <f>(A10208-G10208)/G10208</f>
        <v>10.004463087248324</v>
      </c>
      <c r="C10208" s="30" t="s">
        <v>231</v>
      </c>
      <c r="D10208" s="6">
        <v>1011220</v>
      </c>
      <c r="E10208" s="6">
        <v>705</v>
      </c>
      <c r="F10208" s="7" t="s">
        <v>35</v>
      </c>
      <c r="G10208" s="6">
        <v>17.88</v>
      </c>
    </row>
    <row r="10209" spans="1:7" ht="15" thickBot="1" x14ac:dyDescent="0.35">
      <c r="A10209" s="6">
        <v>196.75980000000001</v>
      </c>
      <c r="B10209" s="19">
        <f>(A10209-G10209)/G10209</f>
        <v>6.0281397342477501</v>
      </c>
      <c r="C10209" s="30" t="s">
        <v>104</v>
      </c>
      <c r="D10209" s="6">
        <v>1013871</v>
      </c>
      <c r="E10209" s="6">
        <v>424</v>
      </c>
      <c r="F10209" s="7" t="s">
        <v>19</v>
      </c>
      <c r="G10209" s="6">
        <v>27.995999999999999</v>
      </c>
    </row>
    <row r="10210" spans="1:7" ht="15" thickBot="1" x14ac:dyDescent="0.35">
      <c r="A10210" s="6">
        <v>196.75980000000001</v>
      </c>
      <c r="B10210" s="19">
        <f>(A10210-G10210)/G10210</f>
        <v>4.162673173803527</v>
      </c>
      <c r="C10210" s="30" t="s">
        <v>165</v>
      </c>
      <c r="D10210" s="6">
        <v>1011833</v>
      </c>
      <c r="E10210" s="6">
        <v>1438</v>
      </c>
      <c r="F10210" s="7" t="s">
        <v>42</v>
      </c>
      <c r="G10210" s="6">
        <v>38.112000000000002</v>
      </c>
    </row>
    <row r="10211" spans="1:7" ht="15" thickBot="1" x14ac:dyDescent="0.35">
      <c r="A10211" s="6">
        <v>196.75980000000001</v>
      </c>
      <c r="B10211" s="19">
        <f>(A10211-G10211)/G10211</f>
        <v>4.0147772453868908</v>
      </c>
      <c r="C10211" s="30" t="s">
        <v>248</v>
      </c>
      <c r="D10211" s="6">
        <v>1017793</v>
      </c>
      <c r="E10211" s="6">
        <v>1411</v>
      </c>
      <c r="F10211" s="7" t="s">
        <v>27</v>
      </c>
      <c r="G10211" s="6">
        <v>39.235999999999997</v>
      </c>
    </row>
    <row r="10212" spans="1:7" ht="15" thickBot="1" x14ac:dyDescent="0.35">
      <c r="A10212" s="6">
        <v>196.75980000000001</v>
      </c>
      <c r="B10212" s="19">
        <f>(A10212-G10212)/G10212</f>
        <v>3.4992179639623164</v>
      </c>
      <c r="C10212" s="30" t="s">
        <v>302</v>
      </c>
      <c r="D10212" s="6">
        <v>1017536</v>
      </c>
      <c r="E10212" s="6">
        <v>682</v>
      </c>
      <c r="F10212" s="7" t="s">
        <v>19</v>
      </c>
      <c r="G10212" s="6">
        <v>43.731999999999999</v>
      </c>
    </row>
    <row r="10213" spans="1:7" ht="15" thickBot="1" x14ac:dyDescent="0.35">
      <c r="A10213" s="6">
        <v>196.75980000000001</v>
      </c>
      <c r="B10213" s="19">
        <f>(A10213-G10213)/G10213</f>
        <v>2.986865780515481</v>
      </c>
      <c r="C10213" s="30" t="s">
        <v>145</v>
      </c>
      <c r="D10213" s="6">
        <v>1012717</v>
      </c>
      <c r="E10213" s="6">
        <v>948</v>
      </c>
      <c r="F10213" s="7" t="s">
        <v>35</v>
      </c>
      <c r="G10213" s="6">
        <v>49.351999999999997</v>
      </c>
    </row>
    <row r="10214" spans="1:7" ht="15" thickBot="1" x14ac:dyDescent="0.35">
      <c r="A10214" s="6">
        <v>196.75980000000001</v>
      </c>
      <c r="B10214" s="19">
        <f>(A10214-G10214)/G10214</f>
        <v>2.8980862191932801</v>
      </c>
      <c r="C10214" s="30" t="s">
        <v>167</v>
      </c>
      <c r="D10214" s="6">
        <v>1017277</v>
      </c>
      <c r="E10214" s="6">
        <v>1333</v>
      </c>
      <c r="F10214" s="7" t="s">
        <v>25</v>
      </c>
      <c r="G10214" s="6">
        <v>50.475999999999999</v>
      </c>
    </row>
    <row r="10215" spans="1:7" ht="15" thickBot="1" x14ac:dyDescent="0.35">
      <c r="A10215" s="6">
        <v>196.75980000000001</v>
      </c>
      <c r="B10215" s="19">
        <f>(A10215-G10215)/G10215</f>
        <v>2.6539852919328486</v>
      </c>
      <c r="C10215" s="30" t="s">
        <v>132</v>
      </c>
      <c r="D10215" s="6">
        <v>1012728</v>
      </c>
      <c r="E10215" s="6">
        <v>673</v>
      </c>
      <c r="F10215" s="7" t="s">
        <v>27</v>
      </c>
      <c r="G10215" s="6">
        <v>53.847999999999999</v>
      </c>
    </row>
    <row r="10216" spans="1:7" ht="15" thickBot="1" x14ac:dyDescent="0.35">
      <c r="A10216" s="6">
        <v>196.75980000000001</v>
      </c>
      <c r="B10216" s="19">
        <f>(A10216-G10216)/G10216</f>
        <v>2.6539852919328486</v>
      </c>
      <c r="C10216" s="30" t="s">
        <v>213</v>
      </c>
      <c r="D10216" s="6">
        <v>1015099</v>
      </c>
      <c r="E10216" s="6">
        <v>2821</v>
      </c>
      <c r="F10216" s="7" t="s">
        <v>23</v>
      </c>
      <c r="G10216" s="6">
        <v>53.847999999999999</v>
      </c>
    </row>
    <row r="10217" spans="1:7" ht="15" thickBot="1" x14ac:dyDescent="0.35">
      <c r="A10217" s="6">
        <v>196.75980000000001</v>
      </c>
      <c r="B10217" s="19">
        <f>(A10217-G10217)/G10217</f>
        <v>2.6227684489615561</v>
      </c>
      <c r="C10217" s="30" t="s">
        <v>133</v>
      </c>
      <c r="D10217" s="6">
        <v>1007441</v>
      </c>
      <c r="E10217" s="6">
        <v>1375</v>
      </c>
      <c r="F10217" s="7" t="s">
        <v>42</v>
      </c>
      <c r="G10217" s="6">
        <v>54.311999999999998</v>
      </c>
    </row>
    <row r="10218" spans="1:7" ht="15" thickBot="1" x14ac:dyDescent="0.35">
      <c r="A10218" s="6">
        <v>196.75980000000001</v>
      </c>
      <c r="B10218" s="19">
        <f>(A10218-G10218)/G10218</f>
        <v>2.4386543166724923</v>
      </c>
      <c r="C10218" s="30" t="s">
        <v>88</v>
      </c>
      <c r="D10218" s="6">
        <v>1011709</v>
      </c>
      <c r="E10218" s="6">
        <v>913</v>
      </c>
      <c r="F10218" s="7" t="s">
        <v>42</v>
      </c>
      <c r="G10218" s="6">
        <v>57.22</v>
      </c>
    </row>
    <row r="10219" spans="1:7" ht="15" thickBot="1" x14ac:dyDescent="0.35">
      <c r="A10219" s="6">
        <v>196.75980000000001</v>
      </c>
      <c r="B10219" s="19">
        <f>(A10219-G10219)/G10219</f>
        <v>2.3724084738790623</v>
      </c>
      <c r="C10219" s="30" t="s">
        <v>184</v>
      </c>
      <c r="D10219" s="6">
        <v>1010967</v>
      </c>
      <c r="E10219" s="6">
        <v>557</v>
      </c>
      <c r="F10219" s="7" t="s">
        <v>17</v>
      </c>
      <c r="G10219" s="6">
        <v>58.344000000000001</v>
      </c>
    </row>
    <row r="10220" spans="1:7" ht="15" thickBot="1" x14ac:dyDescent="0.35">
      <c r="A10220" s="6">
        <v>196.75980000000001</v>
      </c>
      <c r="B10220" s="19">
        <f>(A10220-G10220)/G10220</f>
        <v>1.6163475347056011</v>
      </c>
      <c r="C10220" s="30" t="s">
        <v>266</v>
      </c>
      <c r="D10220" s="6">
        <v>1017137</v>
      </c>
      <c r="E10220" s="6">
        <v>2599</v>
      </c>
      <c r="F10220" s="7" t="s">
        <v>21</v>
      </c>
      <c r="G10220" s="6">
        <v>75.203999999999994</v>
      </c>
    </row>
    <row r="10221" spans="1:7" ht="15" thickBot="1" x14ac:dyDescent="0.35">
      <c r="A10221" s="6">
        <v>196.75980000000001</v>
      </c>
      <c r="B10221" s="19">
        <f>(A10221-G10221)/G10221</f>
        <v>1.3061392405063295</v>
      </c>
      <c r="C10221" s="30" t="s">
        <v>362</v>
      </c>
      <c r="D10221" s="6">
        <v>1015641</v>
      </c>
      <c r="E10221" s="6">
        <v>2504</v>
      </c>
      <c r="F10221" s="7" t="s">
        <v>25</v>
      </c>
      <c r="G10221" s="6">
        <v>85.32</v>
      </c>
    </row>
    <row r="10222" spans="1:7" ht="15" thickBot="1" x14ac:dyDescent="0.35">
      <c r="A10222" s="6">
        <v>196.75980000000001</v>
      </c>
      <c r="B10222" s="19">
        <f>(A10222-G10222)/G10222</f>
        <v>1.2484778534533989</v>
      </c>
      <c r="C10222" s="30" t="s">
        <v>316</v>
      </c>
      <c r="D10222" s="6">
        <v>1006730</v>
      </c>
      <c r="E10222" s="6">
        <v>937</v>
      </c>
      <c r="F10222" s="7" t="s">
        <v>35</v>
      </c>
      <c r="G10222" s="6">
        <v>87.507999999999996</v>
      </c>
    </row>
    <row r="10223" spans="1:7" ht="15" thickBot="1" x14ac:dyDescent="0.35">
      <c r="A10223" s="6">
        <v>196.75980000000001</v>
      </c>
      <c r="B10223" s="19">
        <f>(A10223-G10223)/G10223</f>
        <v>1.086264738315379</v>
      </c>
      <c r="C10223" s="30" t="s">
        <v>184</v>
      </c>
      <c r="D10223" s="6">
        <v>1012909</v>
      </c>
      <c r="E10223" s="6">
        <v>337</v>
      </c>
      <c r="F10223" s="7" t="s">
        <v>35</v>
      </c>
      <c r="G10223" s="6">
        <v>94.311999999999998</v>
      </c>
    </row>
    <row r="10224" spans="1:7" ht="15" thickBot="1" x14ac:dyDescent="0.35">
      <c r="A10224" s="6">
        <v>196.75980000000001</v>
      </c>
      <c r="B10224" s="19">
        <f>(A10224-G10224)/G10224</f>
        <v>1.0376946975973489</v>
      </c>
      <c r="C10224" s="30" t="s">
        <v>303</v>
      </c>
      <c r="D10224" s="6">
        <v>1011399</v>
      </c>
      <c r="E10224" s="6">
        <v>2562</v>
      </c>
      <c r="F10224" s="7" t="s">
        <v>19</v>
      </c>
      <c r="G10224" s="6">
        <v>96.56</v>
      </c>
    </row>
    <row r="10225" spans="1:7" ht="15" thickBot="1" x14ac:dyDescent="0.35">
      <c r="A10225" s="6">
        <v>196.75980000000001</v>
      </c>
      <c r="B10225" s="19">
        <f>(A10225-G10225)/G10225</f>
        <v>0.53680173706573353</v>
      </c>
      <c r="C10225" s="30" t="s">
        <v>161</v>
      </c>
      <c r="D10225" s="6">
        <v>1014439</v>
      </c>
      <c r="E10225" s="6">
        <v>1436</v>
      </c>
      <c r="F10225" s="7" t="s">
        <v>35</v>
      </c>
      <c r="G10225" s="6">
        <v>128.03200000000001</v>
      </c>
    </row>
    <row r="10226" spans="1:7" ht="15" thickBot="1" x14ac:dyDescent="0.35">
      <c r="A10226" s="6">
        <v>196.75980000000001</v>
      </c>
      <c r="B10226" s="19">
        <f>(A10226-G10226)/G10226</f>
        <v>0.4127735653972085</v>
      </c>
      <c r="C10226" s="30" t="s">
        <v>142</v>
      </c>
      <c r="D10226" s="6">
        <v>1014850</v>
      </c>
      <c r="E10226" s="6">
        <v>404</v>
      </c>
      <c r="F10226" s="7" t="s">
        <v>17</v>
      </c>
      <c r="G10226" s="6">
        <v>139.27199999999999</v>
      </c>
    </row>
    <row r="10227" spans="1:7" ht="15" thickBot="1" x14ac:dyDescent="0.35">
      <c r="A10227" s="6">
        <v>196.75980000000001</v>
      </c>
      <c r="B10227" s="19">
        <f>(A10227-G10227)/G10227</f>
        <v>0.1156460502143295</v>
      </c>
      <c r="C10227" s="30" t="s">
        <v>173</v>
      </c>
      <c r="D10227" s="6">
        <v>1018973</v>
      </c>
      <c r="E10227" s="6">
        <v>259</v>
      </c>
      <c r="F10227" s="7" t="s">
        <v>23</v>
      </c>
      <c r="G10227" s="6">
        <v>176.364</v>
      </c>
    </row>
    <row r="10228" spans="1:7" ht="15" thickBot="1" x14ac:dyDescent="0.35">
      <c r="A10228" s="6">
        <v>196.75980000000001</v>
      </c>
      <c r="B10228" s="19">
        <f>(A10228-G10228)/G10228</f>
        <v>4.2557543130855004E-2</v>
      </c>
      <c r="C10228" s="30" t="s">
        <v>360</v>
      </c>
      <c r="D10228" s="6">
        <v>1014139</v>
      </c>
      <c r="E10228" s="6">
        <v>1611</v>
      </c>
      <c r="F10228" s="7" t="s">
        <v>23</v>
      </c>
      <c r="G10228" s="6">
        <v>188.72800000000001</v>
      </c>
    </row>
    <row r="10229" spans="1:7" ht="15" thickBot="1" x14ac:dyDescent="0.35">
      <c r="A10229" s="6">
        <v>196.75980000000001</v>
      </c>
      <c r="B10229" s="19">
        <f>(A10229-G10229)/G10229</f>
        <v>-2.1543373182423966E-2</v>
      </c>
      <c r="C10229" s="30" t="s">
        <v>193</v>
      </c>
      <c r="D10229" s="6">
        <v>1019324</v>
      </c>
      <c r="E10229" s="6">
        <v>1822</v>
      </c>
      <c r="F10229" s="7" t="s">
        <v>25</v>
      </c>
      <c r="G10229" s="6">
        <v>201.09200000000001</v>
      </c>
    </row>
    <row r="10230" spans="1:7" ht="15" thickBot="1" x14ac:dyDescent="0.35">
      <c r="A10230" s="6">
        <v>196.75980000000001</v>
      </c>
      <c r="B10230" s="19">
        <f>(A10230-G10230)/G10230</f>
        <v>-0.12432887100793955</v>
      </c>
      <c r="C10230" s="30" t="s">
        <v>123</v>
      </c>
      <c r="D10230" s="6">
        <v>1013777</v>
      </c>
      <c r="E10230" s="6">
        <v>1242</v>
      </c>
      <c r="F10230" s="7" t="s">
        <v>23</v>
      </c>
      <c r="G10230" s="6">
        <v>224.696</v>
      </c>
    </row>
    <row r="10231" spans="1:7" ht="15" thickBot="1" x14ac:dyDescent="0.35">
      <c r="A10231" s="6">
        <v>196.75980000000001</v>
      </c>
      <c r="B10231" s="19">
        <f>(A10231-G10231)/G10231</f>
        <v>-0.153954180354655</v>
      </c>
      <c r="C10231" s="30" t="s">
        <v>199</v>
      </c>
      <c r="D10231" s="6">
        <v>1012662</v>
      </c>
      <c r="E10231" s="6">
        <v>1287</v>
      </c>
      <c r="F10231" s="7" t="s">
        <v>23</v>
      </c>
      <c r="G10231" s="6">
        <v>232.56399999999999</v>
      </c>
    </row>
    <row r="10232" spans="1:7" ht="15" thickBot="1" x14ac:dyDescent="0.35">
      <c r="A10232" s="6">
        <v>196.75980000000001</v>
      </c>
      <c r="B10232" s="19">
        <f>(A10232-G10232)/G10232</f>
        <v>-0.19666269270969422</v>
      </c>
      <c r="C10232" s="30" t="s">
        <v>311</v>
      </c>
      <c r="D10232" s="6">
        <v>1017362</v>
      </c>
      <c r="E10232" s="6">
        <v>2810</v>
      </c>
      <c r="F10232" s="7" t="s">
        <v>35</v>
      </c>
      <c r="G10232" s="6">
        <v>244.928</v>
      </c>
    </row>
    <row r="10233" spans="1:7" ht="15" thickBot="1" x14ac:dyDescent="0.35">
      <c r="A10233" s="6">
        <v>196.768</v>
      </c>
      <c r="B10233" s="19">
        <f>(A10233-G10233)/G10233</f>
        <v>-0.60521884127588854</v>
      </c>
      <c r="C10233" s="30" t="s">
        <v>380</v>
      </c>
      <c r="D10233" s="6">
        <v>1001133</v>
      </c>
      <c r="E10233" s="6">
        <v>1133</v>
      </c>
      <c r="F10233" s="7" t="s">
        <v>42</v>
      </c>
      <c r="G10233" s="6">
        <v>498.42297600000001</v>
      </c>
    </row>
    <row r="10234" spans="1:7" ht="15" thickBot="1" x14ac:dyDescent="0.35">
      <c r="A10234" s="6">
        <v>196.777728</v>
      </c>
      <c r="B10234" s="19">
        <f>(A10234-G10234)/G10234</f>
        <v>4.2613645033799753E-2</v>
      </c>
      <c r="C10234" s="30" t="s">
        <v>108</v>
      </c>
      <c r="D10234" s="6">
        <v>1000008</v>
      </c>
      <c r="E10234" s="6">
        <v>8</v>
      </c>
      <c r="F10234" s="7" t="s">
        <v>35</v>
      </c>
      <c r="G10234" s="6">
        <v>188.73504</v>
      </c>
    </row>
    <row r="10235" spans="1:7" ht="15" thickBot="1" x14ac:dyDescent="0.35">
      <c r="A10235" s="6">
        <v>196.88759999999999</v>
      </c>
      <c r="B10235" s="19">
        <f>(A10235-G10235)/G10235</f>
        <v>0.15375365661566157</v>
      </c>
      <c r="C10235" s="30" t="s">
        <v>211</v>
      </c>
      <c r="D10235" s="6">
        <v>1003201</v>
      </c>
      <c r="E10235" s="6">
        <v>2265</v>
      </c>
      <c r="F10235" s="7" t="s">
        <v>23</v>
      </c>
      <c r="G10235" s="6">
        <v>170.64959999999999</v>
      </c>
    </row>
    <row r="10236" spans="1:7" ht="15" thickBot="1" x14ac:dyDescent="0.35">
      <c r="A10236" s="6">
        <v>197.208</v>
      </c>
      <c r="B10236" s="19">
        <f>(A10236-G10236)/G10236</f>
        <v>11.1944100915162</v>
      </c>
      <c r="C10236" s="30" t="s">
        <v>220</v>
      </c>
      <c r="D10236" s="6">
        <v>1009424</v>
      </c>
      <c r="E10236" s="6">
        <v>1629</v>
      </c>
      <c r="F10236" s="7" t="s">
        <v>23</v>
      </c>
      <c r="G10236" s="6">
        <v>16.172000000000001</v>
      </c>
    </row>
    <row r="10237" spans="1:7" ht="15" thickBot="1" x14ac:dyDescent="0.35">
      <c r="A10237" s="6">
        <v>197.208</v>
      </c>
      <c r="B10237" s="19">
        <f>(A10237-G10237)/G10237</f>
        <v>9.0904625460499382</v>
      </c>
      <c r="C10237" s="30" t="s">
        <v>269</v>
      </c>
      <c r="D10237" s="6">
        <v>1013424</v>
      </c>
      <c r="E10237" s="6">
        <v>661</v>
      </c>
      <c r="F10237" s="7" t="s">
        <v>27</v>
      </c>
      <c r="G10237" s="6">
        <v>19.544</v>
      </c>
    </row>
    <row r="10238" spans="1:7" ht="15" thickBot="1" x14ac:dyDescent="0.35">
      <c r="A10238" s="6">
        <v>197.208</v>
      </c>
      <c r="B10238" s="19">
        <f>(A10238-G10238)/G10238</f>
        <v>7.8848441160569465</v>
      </c>
      <c r="C10238" s="30" t="s">
        <v>40</v>
      </c>
      <c r="D10238" s="6">
        <v>1008205</v>
      </c>
      <c r="E10238" s="6">
        <v>905</v>
      </c>
      <c r="F10238" s="7" t="s">
        <v>42</v>
      </c>
      <c r="G10238" s="6">
        <v>22.196000000000002</v>
      </c>
    </row>
    <row r="10239" spans="1:7" ht="15" thickBot="1" x14ac:dyDescent="0.35">
      <c r="A10239" s="6">
        <v>197.208</v>
      </c>
      <c r="B10239" s="19">
        <f>(A10239-G10239)/G10239</f>
        <v>3.6927470017133066</v>
      </c>
      <c r="C10239" s="30" t="s">
        <v>157</v>
      </c>
      <c r="D10239" s="6">
        <v>1011471</v>
      </c>
      <c r="E10239" s="6">
        <v>22</v>
      </c>
      <c r="F10239" s="7" t="s">
        <v>23</v>
      </c>
      <c r="G10239" s="6">
        <v>42.024000000000001</v>
      </c>
    </row>
    <row r="10240" spans="1:7" ht="15" thickBot="1" x14ac:dyDescent="0.35">
      <c r="A10240" s="6">
        <v>197.208</v>
      </c>
      <c r="B10240" s="19">
        <f>(A10240-G10240)/G10240</f>
        <v>3.6927470017133066</v>
      </c>
      <c r="C10240" s="30" t="s">
        <v>255</v>
      </c>
      <c r="D10240" s="6">
        <v>1016863</v>
      </c>
      <c r="E10240" s="6">
        <v>145</v>
      </c>
      <c r="F10240" s="7" t="s">
        <v>27</v>
      </c>
      <c r="G10240" s="6">
        <v>42.024000000000001</v>
      </c>
    </row>
    <row r="10241" spans="1:7" ht="15" thickBot="1" x14ac:dyDescent="0.35">
      <c r="A10241" s="6">
        <v>197.208</v>
      </c>
      <c r="B10241" s="19">
        <f>(A10241-G10241)/G10241</f>
        <v>3.344171292624901</v>
      </c>
      <c r="C10241" s="30" t="s">
        <v>264</v>
      </c>
      <c r="D10241" s="6">
        <v>1011161</v>
      </c>
      <c r="E10241" s="6">
        <v>2135</v>
      </c>
      <c r="F10241" s="7" t="s">
        <v>17</v>
      </c>
      <c r="G10241" s="6">
        <v>45.396000000000001</v>
      </c>
    </row>
    <row r="10242" spans="1:7" ht="15" thickBot="1" x14ac:dyDescent="0.35">
      <c r="A10242" s="6">
        <v>197.208</v>
      </c>
      <c r="B10242" s="19">
        <f>(A10242-G10242)/G10242</f>
        <v>2.408365019011407</v>
      </c>
      <c r="C10242" s="30" t="s">
        <v>58</v>
      </c>
      <c r="D10242" s="6">
        <v>1007088</v>
      </c>
      <c r="E10242" s="6">
        <v>2144</v>
      </c>
      <c r="F10242" s="7" t="s">
        <v>31</v>
      </c>
      <c r="G10242" s="6">
        <v>57.86</v>
      </c>
    </row>
    <row r="10243" spans="1:7" ht="15" thickBot="1" x14ac:dyDescent="0.35">
      <c r="A10243" s="6">
        <v>197.208</v>
      </c>
      <c r="B10243" s="19">
        <f>(A10243-G10243)/G10243</f>
        <v>1.390747745126564</v>
      </c>
      <c r="C10243" s="30" t="s">
        <v>70</v>
      </c>
      <c r="D10243" s="6">
        <v>1015101</v>
      </c>
      <c r="E10243" s="6">
        <v>478</v>
      </c>
      <c r="F10243" s="7" t="s">
        <v>23</v>
      </c>
      <c r="G10243" s="6">
        <v>82.488</v>
      </c>
    </row>
    <row r="10244" spans="1:7" ht="15" thickBot="1" x14ac:dyDescent="0.35">
      <c r="A10244" s="6">
        <v>197.208</v>
      </c>
      <c r="B10244" s="19">
        <f>(A10244-G10244)/G10244</f>
        <v>1.3273225075528698</v>
      </c>
      <c r="C10244" s="30" t="s">
        <v>310</v>
      </c>
      <c r="D10244" s="6">
        <v>1013309</v>
      </c>
      <c r="E10244" s="6">
        <v>1582</v>
      </c>
      <c r="F10244" s="7" t="s">
        <v>42</v>
      </c>
      <c r="G10244" s="6">
        <v>84.736000000000004</v>
      </c>
    </row>
    <row r="10245" spans="1:7" ht="15" thickBot="1" x14ac:dyDescent="0.35">
      <c r="A10245" s="6">
        <v>197.208</v>
      </c>
      <c r="B10245" s="19">
        <f>(A10245-G10245)/G10245</f>
        <v>0.78430024248127106</v>
      </c>
      <c r="C10245" s="30" t="s">
        <v>183</v>
      </c>
      <c r="D10245" s="6">
        <v>1006361</v>
      </c>
      <c r="E10245" s="6">
        <v>2642</v>
      </c>
      <c r="F10245" s="7" t="s">
        <v>17</v>
      </c>
      <c r="G10245" s="6">
        <v>110.524</v>
      </c>
    </row>
    <row r="10246" spans="1:7" ht="15" thickBot="1" x14ac:dyDescent="0.35">
      <c r="A10246" s="6">
        <v>197.208</v>
      </c>
      <c r="B10246" s="19">
        <f>(A10246-G10246)/G10246</f>
        <v>0.73050193050193057</v>
      </c>
      <c r="C10246" s="30" t="s">
        <v>51</v>
      </c>
      <c r="D10246" s="6">
        <v>1015739</v>
      </c>
      <c r="E10246" s="6">
        <v>1401</v>
      </c>
      <c r="F10246" s="7" t="s">
        <v>19</v>
      </c>
      <c r="G10246" s="6">
        <v>113.96</v>
      </c>
    </row>
    <row r="10247" spans="1:7" ht="15" thickBot="1" x14ac:dyDescent="0.35">
      <c r="A10247" s="6">
        <v>197.208</v>
      </c>
      <c r="B10247" s="19">
        <f>(A10247-G10247)/G10247</f>
        <v>0.56112852664576807</v>
      </c>
      <c r="C10247" s="30" t="s">
        <v>288</v>
      </c>
      <c r="D10247" s="6">
        <v>1010108</v>
      </c>
      <c r="E10247" s="6">
        <v>1860</v>
      </c>
      <c r="F10247" s="7" t="s">
        <v>35</v>
      </c>
      <c r="G10247" s="6">
        <v>126.324</v>
      </c>
    </row>
    <row r="10248" spans="1:7" ht="15" thickBot="1" x14ac:dyDescent="0.35">
      <c r="A10248" s="6">
        <v>197.208</v>
      </c>
      <c r="B10248" s="19">
        <f>(A10248-G10248)/G10248</f>
        <v>8.0449694286778714E-2</v>
      </c>
      <c r="C10248" s="30" t="s">
        <v>210</v>
      </c>
      <c r="D10248" s="6">
        <v>1019786</v>
      </c>
      <c r="E10248" s="6">
        <v>1316</v>
      </c>
      <c r="F10248" s="7" t="s">
        <v>23</v>
      </c>
      <c r="G10248" s="6">
        <v>182.524</v>
      </c>
    </row>
    <row r="10249" spans="1:7" ht="15" thickBot="1" x14ac:dyDescent="0.35">
      <c r="A10249" s="6">
        <v>197.208</v>
      </c>
      <c r="B10249" s="19">
        <f>(A10249-G10249)/G10249</f>
        <v>-1.0913613930907133E-2</v>
      </c>
      <c r="C10249" s="30" t="s">
        <v>306</v>
      </c>
      <c r="D10249" s="6">
        <v>1013992</v>
      </c>
      <c r="E10249" s="6">
        <v>594</v>
      </c>
      <c r="F10249" s="7" t="s">
        <v>27</v>
      </c>
      <c r="G10249" s="6">
        <v>199.38399999999999</v>
      </c>
    </row>
    <row r="10250" spans="1:7" ht="15" thickBot="1" x14ac:dyDescent="0.35">
      <c r="A10250" s="6">
        <v>197.208</v>
      </c>
      <c r="B10250" s="19">
        <f>(A10250-G10250)/G10250</f>
        <v>-6.8666528137219685E-2</v>
      </c>
      <c r="C10250" s="30" t="s">
        <v>367</v>
      </c>
      <c r="D10250" s="6">
        <v>1011190</v>
      </c>
      <c r="E10250" s="6">
        <v>2554</v>
      </c>
      <c r="F10250" s="7" t="s">
        <v>25</v>
      </c>
      <c r="G10250" s="6">
        <v>211.74799999999999</v>
      </c>
    </row>
    <row r="10251" spans="1:7" ht="15" thickBot="1" x14ac:dyDescent="0.35">
      <c r="A10251" s="6">
        <v>197.208</v>
      </c>
      <c r="B10251" s="19">
        <f>(A10251-G10251)/G10251</f>
        <v>-0.18161446143120366</v>
      </c>
      <c r="C10251" s="30" t="s">
        <v>196</v>
      </c>
      <c r="D10251" s="6">
        <v>1013431</v>
      </c>
      <c r="E10251" s="6">
        <v>1633</v>
      </c>
      <c r="F10251" s="7" t="s">
        <v>19</v>
      </c>
      <c r="G10251" s="6">
        <v>240.97200000000001</v>
      </c>
    </row>
    <row r="10252" spans="1:7" ht="15" thickBot="1" x14ac:dyDescent="0.35">
      <c r="A10252" s="6">
        <v>197.208</v>
      </c>
      <c r="B10252" s="19">
        <f>(A10252-G10252)/G10252</f>
        <v>-0.22155556257302558</v>
      </c>
      <c r="C10252" s="30" t="s">
        <v>340</v>
      </c>
      <c r="D10252" s="6">
        <v>1010489</v>
      </c>
      <c r="E10252" s="6">
        <v>621</v>
      </c>
      <c r="F10252" s="7" t="s">
        <v>21</v>
      </c>
      <c r="G10252" s="6">
        <v>253.33600000000001</v>
      </c>
    </row>
    <row r="10253" spans="1:7" ht="15" thickBot="1" x14ac:dyDescent="0.35">
      <c r="A10253" s="6">
        <v>197.3192</v>
      </c>
      <c r="B10253" s="19">
        <f>(A10253-G10253)/G10253</f>
        <v>-0.32941557099822733</v>
      </c>
      <c r="C10253" s="30" t="s">
        <v>384</v>
      </c>
      <c r="D10253" s="6">
        <v>1004696</v>
      </c>
      <c r="E10253" s="6">
        <v>2531</v>
      </c>
      <c r="F10253" s="7" t="s">
        <v>31</v>
      </c>
      <c r="G10253" s="6">
        <v>294.24959999999999</v>
      </c>
    </row>
    <row r="10254" spans="1:7" ht="15" thickBot="1" x14ac:dyDescent="0.35">
      <c r="A10254" s="6">
        <v>197.35142400000001</v>
      </c>
      <c r="B10254" s="19">
        <f>(A10254-G10254)/G10254</f>
        <v>2.0513479949533679</v>
      </c>
      <c r="C10254" s="30" t="s">
        <v>48</v>
      </c>
      <c r="D10254" s="6">
        <v>1019100</v>
      </c>
      <c r="E10254" s="6">
        <v>2231</v>
      </c>
      <c r="F10254" s="7" t="s">
        <v>87</v>
      </c>
      <c r="G10254" s="6">
        <v>64.6768</v>
      </c>
    </row>
    <row r="10255" spans="1:7" ht="15" thickBot="1" x14ac:dyDescent="0.35">
      <c r="A10255" s="6">
        <v>197.35142400000001</v>
      </c>
      <c r="B10255" s="19">
        <f>(A10255-G10255)/G10255</f>
        <v>1.2643261799423569</v>
      </c>
      <c r="C10255" s="30" t="s">
        <v>297</v>
      </c>
      <c r="D10255" s="6">
        <v>1018857</v>
      </c>
      <c r="E10255" s="6">
        <v>2018</v>
      </c>
      <c r="F10255" s="7" t="s">
        <v>87</v>
      </c>
      <c r="G10255" s="6">
        <v>87.156800000000004</v>
      </c>
    </row>
    <row r="10256" spans="1:7" ht="15" thickBot="1" x14ac:dyDescent="0.35">
      <c r="A10256" s="6">
        <v>197.53344000000001</v>
      </c>
      <c r="B10256" s="19">
        <f>(A10256-G10256)/G10256</f>
        <v>-5.2390163028460807E-2</v>
      </c>
      <c r="C10256" s="30" t="s">
        <v>320</v>
      </c>
      <c r="D10256" s="6">
        <v>1002116</v>
      </c>
      <c r="E10256" s="6">
        <v>2116</v>
      </c>
      <c r="F10256" s="7" t="s">
        <v>27</v>
      </c>
      <c r="G10256" s="6">
        <v>208.45439999999999</v>
      </c>
    </row>
    <row r="10257" spans="1:7" ht="15" thickBot="1" x14ac:dyDescent="0.35">
      <c r="A10257" s="6">
        <v>197.65620000000001</v>
      </c>
      <c r="B10257" s="19">
        <f>(A10257-G10257)/G10257</f>
        <v>1.7276468315301394</v>
      </c>
      <c r="C10257" s="30" t="s">
        <v>159</v>
      </c>
      <c r="D10257" s="6">
        <v>1008298</v>
      </c>
      <c r="E10257" s="6">
        <v>1954</v>
      </c>
      <c r="F10257" s="7" t="s">
        <v>27</v>
      </c>
      <c r="G10257" s="6">
        <v>72.463999999999999</v>
      </c>
    </row>
    <row r="10258" spans="1:7" ht="15" thickBot="1" x14ac:dyDescent="0.35">
      <c r="A10258" s="6">
        <v>197.65620000000001</v>
      </c>
      <c r="B10258" s="19">
        <f>(A10258-G10258)/G10258</f>
        <v>0.15791564147627432</v>
      </c>
      <c r="C10258" s="30" t="s">
        <v>272</v>
      </c>
      <c r="D10258" s="6">
        <v>1014829</v>
      </c>
      <c r="E10258" s="6">
        <v>115</v>
      </c>
      <c r="F10258" s="7" t="s">
        <v>19</v>
      </c>
      <c r="G10258" s="6">
        <v>170.7</v>
      </c>
    </row>
    <row r="10259" spans="1:7" ht="15" thickBot="1" x14ac:dyDescent="0.35">
      <c r="A10259" s="6">
        <v>197.65620000000001</v>
      </c>
      <c r="B10259" s="19">
        <f>(A10259-G10259)/G10259</f>
        <v>-0.23165116929966406</v>
      </c>
      <c r="C10259" s="30" t="s">
        <v>56</v>
      </c>
      <c r="D10259" s="6">
        <v>1015692</v>
      </c>
      <c r="E10259" s="6">
        <v>763</v>
      </c>
      <c r="F10259" s="7" t="s">
        <v>23</v>
      </c>
      <c r="G10259" s="6">
        <v>257.24799999999999</v>
      </c>
    </row>
    <row r="10260" spans="1:7" ht="15" thickBot="1" x14ac:dyDescent="0.35">
      <c r="A10260" s="6">
        <v>197.65620000000001</v>
      </c>
      <c r="B10260" s="19">
        <f>(A10260-G10260)/G10260</f>
        <v>20.072089552238808</v>
      </c>
      <c r="C10260" s="30" t="s">
        <v>336</v>
      </c>
      <c r="D10260" s="6">
        <v>1008714</v>
      </c>
      <c r="E10260" s="6">
        <v>2434</v>
      </c>
      <c r="F10260" s="7" t="s">
        <v>35</v>
      </c>
      <c r="G10260" s="6">
        <v>9.3800000000000008</v>
      </c>
    </row>
    <row r="10261" spans="1:7" ht="15" thickBot="1" x14ac:dyDescent="0.35">
      <c r="A10261" s="6">
        <v>197.65620000000001</v>
      </c>
      <c r="B10261" s="19">
        <f>(A10261-G10261)/G10261</f>
        <v>8.8414758016331412</v>
      </c>
      <c r="C10261" s="30" t="s">
        <v>321</v>
      </c>
      <c r="D10261" s="6">
        <v>1010717</v>
      </c>
      <c r="E10261" s="6">
        <v>1310</v>
      </c>
      <c r="F10261" s="7" t="s">
        <v>23</v>
      </c>
      <c r="G10261" s="6">
        <v>20.084</v>
      </c>
    </row>
    <row r="10262" spans="1:7" ht="15" thickBot="1" x14ac:dyDescent="0.35">
      <c r="A10262" s="6">
        <v>197.65620000000001</v>
      </c>
      <c r="B10262" s="19">
        <f>(A10262-G10262)/G10262</f>
        <v>8.8414758016331412</v>
      </c>
      <c r="C10262" s="30" t="s">
        <v>294</v>
      </c>
      <c r="D10262" s="6">
        <v>1012668</v>
      </c>
      <c r="E10262" s="6">
        <v>1769</v>
      </c>
      <c r="F10262" s="7" t="s">
        <v>27</v>
      </c>
      <c r="G10262" s="6">
        <v>20.084</v>
      </c>
    </row>
    <row r="10263" spans="1:7" ht="15" thickBot="1" x14ac:dyDescent="0.35">
      <c r="A10263" s="6">
        <v>197.65620000000001</v>
      </c>
      <c r="B10263" s="19">
        <f>(A10263-G10263)/G10263</f>
        <v>3.3028605015673982</v>
      </c>
      <c r="C10263" s="30" t="s">
        <v>373</v>
      </c>
      <c r="D10263" s="6">
        <v>1011410</v>
      </c>
      <c r="E10263" s="6">
        <v>52</v>
      </c>
      <c r="F10263" s="7" t="s">
        <v>19</v>
      </c>
      <c r="G10263" s="6">
        <v>45.936</v>
      </c>
    </row>
    <row r="10264" spans="1:7" ht="15" thickBot="1" x14ac:dyDescent="0.35">
      <c r="A10264" s="6">
        <v>197.65620000000001</v>
      </c>
      <c r="B10264" s="19">
        <f>(A10264-G10264)/G10264</f>
        <v>1.5966395165528113</v>
      </c>
      <c r="C10264" s="30" t="s">
        <v>322</v>
      </c>
      <c r="D10264" s="6">
        <v>1008092</v>
      </c>
      <c r="E10264" s="6">
        <v>2271</v>
      </c>
      <c r="F10264" s="7" t="s">
        <v>25</v>
      </c>
      <c r="G10264" s="6">
        <v>76.12</v>
      </c>
    </row>
    <row r="10265" spans="1:7" ht="15" thickBot="1" x14ac:dyDescent="0.35">
      <c r="A10265" s="6">
        <v>197.65620000000001</v>
      </c>
      <c r="B10265" s="19">
        <f>(A10265-G10265)/G10265</f>
        <v>1.4564550606482405</v>
      </c>
      <c r="C10265" s="30" t="s">
        <v>142</v>
      </c>
      <c r="D10265" s="6">
        <v>1006662</v>
      </c>
      <c r="E10265" s="6">
        <v>1414</v>
      </c>
      <c r="F10265" s="7" t="s">
        <v>42</v>
      </c>
      <c r="G10265" s="6">
        <v>80.463999999999999</v>
      </c>
    </row>
    <row r="10266" spans="1:7" ht="15" thickBot="1" x14ac:dyDescent="0.35">
      <c r="A10266" s="6">
        <v>197.65620000000001</v>
      </c>
      <c r="B10266" s="19">
        <f>(A10266-G10266)/G10266</f>
        <v>0.83429414603363161</v>
      </c>
      <c r="C10266" s="30" t="s">
        <v>52</v>
      </c>
      <c r="D10266" s="6">
        <v>1015602</v>
      </c>
      <c r="E10266" s="6">
        <v>1437</v>
      </c>
      <c r="F10266" s="7" t="s">
        <v>31</v>
      </c>
      <c r="G10266" s="6">
        <v>107.756</v>
      </c>
    </row>
    <row r="10267" spans="1:7" ht="15" thickBot="1" x14ac:dyDescent="0.35">
      <c r="A10267" s="6">
        <v>197.65620000000001</v>
      </c>
      <c r="B10267" s="19">
        <f>(A10267-G10267)/G10267</f>
        <v>0.55801645856980708</v>
      </c>
      <c r="C10267" s="30" t="s">
        <v>312</v>
      </c>
      <c r="D10267" s="6">
        <v>1010457</v>
      </c>
      <c r="E10267" s="6">
        <v>1442</v>
      </c>
      <c r="F10267" s="7" t="s">
        <v>21</v>
      </c>
      <c r="G10267" s="6">
        <v>126.864</v>
      </c>
    </row>
    <row r="10268" spans="1:7" ht="15" thickBot="1" x14ac:dyDescent="0.35">
      <c r="A10268" s="6">
        <v>197.65620000000001</v>
      </c>
      <c r="B10268" s="19">
        <f>(A10268-G10268)/G10268</f>
        <v>0.4919250626490746</v>
      </c>
      <c r="C10268" s="30" t="s">
        <v>57</v>
      </c>
      <c r="D10268" s="6">
        <v>1018739</v>
      </c>
      <c r="E10268" s="6">
        <v>738</v>
      </c>
      <c r="F10268" s="7" t="s">
        <v>17</v>
      </c>
      <c r="G10268" s="6">
        <v>132.48400000000001</v>
      </c>
    </row>
    <row r="10269" spans="1:7" ht="15" thickBot="1" x14ac:dyDescent="0.35">
      <c r="A10269" s="6">
        <v>197.65620000000001</v>
      </c>
      <c r="B10269" s="19">
        <f>(A10269-G10269)/G10269</f>
        <v>0.35711872785696636</v>
      </c>
      <c r="C10269" s="30" t="s">
        <v>324</v>
      </c>
      <c r="D10269" s="6">
        <v>1008179</v>
      </c>
      <c r="E10269" s="6">
        <v>2516</v>
      </c>
      <c r="F10269" s="7" t="s">
        <v>19</v>
      </c>
      <c r="G10269" s="6">
        <v>145.64400000000001</v>
      </c>
    </row>
    <row r="10270" spans="1:7" ht="15" thickBot="1" x14ac:dyDescent="0.35">
      <c r="A10270" s="6">
        <v>197.65620000000001</v>
      </c>
      <c r="B10270" s="19">
        <f>(A10270-G10270)/G10270</f>
        <v>0.33353258669545283</v>
      </c>
      <c r="C10270" s="30" t="s">
        <v>43</v>
      </c>
      <c r="D10270" s="6">
        <v>1016711</v>
      </c>
      <c r="E10270" s="6">
        <v>1646</v>
      </c>
      <c r="F10270" s="7" t="s">
        <v>27</v>
      </c>
      <c r="G10270" s="6">
        <v>148.22</v>
      </c>
    </row>
    <row r="10271" spans="1:7" ht="15" thickBot="1" x14ac:dyDescent="0.35">
      <c r="A10271" s="6">
        <v>197.65620000000001</v>
      </c>
      <c r="B10271" s="19">
        <f>(A10271-G10271)/G10271</f>
        <v>0.10689597240267013</v>
      </c>
      <c r="C10271" s="30" t="s">
        <v>48</v>
      </c>
      <c r="D10271" s="6">
        <v>1011529</v>
      </c>
      <c r="E10271" s="6">
        <v>1909</v>
      </c>
      <c r="F10271" s="7" t="s">
        <v>21</v>
      </c>
      <c r="G10271" s="6">
        <v>178.56800000000001</v>
      </c>
    </row>
    <row r="10272" spans="1:7" ht="15" thickBot="1" x14ac:dyDescent="0.35">
      <c r="A10272" s="6">
        <v>197.65620000000001</v>
      </c>
      <c r="B10272" s="19">
        <f>(A10272-G10272)/G10272</f>
        <v>4.7551461703165161E-2</v>
      </c>
      <c r="C10272" s="30" t="s">
        <v>238</v>
      </c>
      <c r="D10272" s="6">
        <v>1014863</v>
      </c>
      <c r="E10272" s="6">
        <v>1022</v>
      </c>
      <c r="F10272" s="7" t="s">
        <v>23</v>
      </c>
      <c r="G10272" s="6">
        <v>188.684</v>
      </c>
    </row>
    <row r="10273" spans="1:7" ht="15" thickBot="1" x14ac:dyDescent="0.35">
      <c r="A10273" s="6">
        <v>197.65620000000001</v>
      </c>
      <c r="B10273" s="19">
        <f>(A10273-G10273)/G10273</f>
        <v>-2.2336426409196055E-2</v>
      </c>
      <c r="C10273" s="30" t="s">
        <v>311</v>
      </c>
      <c r="D10273" s="6">
        <v>1009543</v>
      </c>
      <c r="E10273" s="6">
        <v>350</v>
      </c>
      <c r="F10273" s="7" t="s">
        <v>23</v>
      </c>
      <c r="G10273" s="6">
        <v>202.172</v>
      </c>
    </row>
    <row r="10274" spans="1:7" ht="15" thickBot="1" x14ac:dyDescent="0.35">
      <c r="A10274" s="6">
        <v>197.65620000000001</v>
      </c>
      <c r="B10274" s="19">
        <f>(A10274-G10274)/G10274</f>
        <v>-6.8924291528489584E-2</v>
      </c>
      <c r="C10274" s="30" t="s">
        <v>53</v>
      </c>
      <c r="D10274" s="6">
        <v>1013036</v>
      </c>
      <c r="E10274" s="6">
        <v>2483</v>
      </c>
      <c r="F10274" s="7" t="s">
        <v>27</v>
      </c>
      <c r="G10274" s="6">
        <v>212.28800000000001</v>
      </c>
    </row>
    <row r="10275" spans="1:7" ht="15" thickBot="1" x14ac:dyDescent="0.35">
      <c r="A10275" s="6">
        <v>197.65620000000001</v>
      </c>
      <c r="B10275" s="19">
        <f>(A10275-G10275)/G10275</f>
        <v>-6.8924291528489584E-2</v>
      </c>
      <c r="C10275" s="30" t="s">
        <v>66</v>
      </c>
      <c r="D10275" s="6">
        <v>1016707</v>
      </c>
      <c r="E10275" s="6">
        <v>195</v>
      </c>
      <c r="F10275" s="7" t="s">
        <v>25</v>
      </c>
      <c r="G10275" s="6">
        <v>212.28800000000001</v>
      </c>
    </row>
    <row r="10276" spans="1:7" ht="15" thickBot="1" x14ac:dyDescent="0.35">
      <c r="A10276" s="6">
        <v>197.65620000000001</v>
      </c>
      <c r="B10276" s="19">
        <f>(A10276-G10276)/G10276</f>
        <v>-0.22487764705882349</v>
      </c>
      <c r="C10276" s="30" t="s">
        <v>153</v>
      </c>
      <c r="D10276" s="6">
        <v>1010868</v>
      </c>
      <c r="E10276" s="6">
        <v>2576</v>
      </c>
      <c r="F10276" s="7" t="s">
        <v>17</v>
      </c>
      <c r="G10276" s="6">
        <v>255</v>
      </c>
    </row>
    <row r="10277" spans="1:7" ht="15" thickBot="1" x14ac:dyDescent="0.35">
      <c r="A10277" s="6">
        <v>197.86519999999999</v>
      </c>
      <c r="B10277" s="19">
        <f>(A10277-G10277)/G10277</f>
        <v>-0.27066672564284033</v>
      </c>
      <c r="C10277" s="30" t="s">
        <v>119</v>
      </c>
      <c r="D10277" s="6">
        <v>1005316</v>
      </c>
      <c r="E10277" s="6">
        <v>1465</v>
      </c>
      <c r="F10277" s="7" t="s">
        <v>21</v>
      </c>
      <c r="G10277" s="6">
        <v>271.29599999999999</v>
      </c>
    </row>
    <row r="10278" spans="1:7" ht="15" thickBot="1" x14ac:dyDescent="0.35">
      <c r="A10278" s="6">
        <v>197.92447999999999</v>
      </c>
      <c r="B10278" s="19">
        <f>(A10278-G10278)/G10278</f>
        <v>-0.48493916257417002</v>
      </c>
      <c r="C10278" s="30" t="s">
        <v>73</v>
      </c>
      <c r="D10278" s="6">
        <v>1001502</v>
      </c>
      <c r="E10278" s="6">
        <v>1502</v>
      </c>
      <c r="F10278" s="7" t="s">
        <v>19</v>
      </c>
      <c r="G10278" s="6">
        <v>384.27398399999998</v>
      </c>
    </row>
    <row r="10279" spans="1:7" ht="15" thickBot="1" x14ac:dyDescent="0.35">
      <c r="A10279" s="6">
        <v>197.94839999999999</v>
      </c>
      <c r="B10279" s="19">
        <f>(A10279-G10279)/G10279</f>
        <v>-1.4028355568306873E-2</v>
      </c>
      <c r="C10279" s="30" t="s">
        <v>96</v>
      </c>
      <c r="D10279" s="6">
        <v>1003392</v>
      </c>
      <c r="E10279" s="6">
        <v>739</v>
      </c>
      <c r="F10279" s="7" t="s">
        <v>35</v>
      </c>
      <c r="G10279" s="6">
        <v>200.76480000000001</v>
      </c>
    </row>
    <row r="10280" spans="1:7" ht="15" thickBot="1" x14ac:dyDescent="0.35">
      <c r="A10280" s="6">
        <v>198.0368</v>
      </c>
      <c r="B10280" s="19">
        <f>(A10280-G10280)/G10280</f>
        <v>-0.48277058086084412</v>
      </c>
      <c r="C10280" s="30" t="s">
        <v>203</v>
      </c>
      <c r="D10280" s="6">
        <v>1005162</v>
      </c>
      <c r="E10280" s="6">
        <v>591</v>
      </c>
      <c r="F10280" s="7" t="s">
        <v>27</v>
      </c>
      <c r="G10280" s="6">
        <v>382.88</v>
      </c>
    </row>
    <row r="10281" spans="1:7" ht="15" thickBot="1" x14ac:dyDescent="0.35">
      <c r="A10281" s="6">
        <v>198.07424</v>
      </c>
      <c r="B10281" s="19">
        <f>(A10281-G10281)/G10281</f>
        <v>1.2541223597960671</v>
      </c>
      <c r="C10281" s="30" t="s">
        <v>362</v>
      </c>
      <c r="D10281" s="6">
        <v>1001985</v>
      </c>
      <c r="E10281" s="6">
        <v>1985</v>
      </c>
      <c r="F10281" s="7" t="s">
        <v>31</v>
      </c>
      <c r="G10281" s="6">
        <v>87.872</v>
      </c>
    </row>
    <row r="10282" spans="1:7" ht="15" thickBot="1" x14ac:dyDescent="0.35">
      <c r="A10282" s="6">
        <v>198.1044</v>
      </c>
      <c r="B10282" s="19">
        <f>(A10282-G10282)/G10282</f>
        <v>6.7651458137347129</v>
      </c>
      <c r="C10282" s="30" t="s">
        <v>158</v>
      </c>
      <c r="D10282" s="6">
        <v>1009092</v>
      </c>
      <c r="E10282" s="6">
        <v>630</v>
      </c>
      <c r="F10282" s="7" t="s">
        <v>23</v>
      </c>
      <c r="G10282" s="6">
        <v>25.512</v>
      </c>
    </row>
    <row r="10283" spans="1:7" ht="15" thickBot="1" x14ac:dyDescent="0.35">
      <c r="A10283" s="6">
        <v>198.1044</v>
      </c>
      <c r="B10283" s="19">
        <f>(A10283-G10283)/G10283</f>
        <v>6.5485596707818932</v>
      </c>
      <c r="C10283" s="30" t="s">
        <v>218</v>
      </c>
      <c r="D10283" s="6">
        <v>1010083</v>
      </c>
      <c r="E10283" s="6">
        <v>2363</v>
      </c>
      <c r="F10283" s="7" t="s">
        <v>25</v>
      </c>
      <c r="G10283" s="6">
        <v>26.244</v>
      </c>
    </row>
    <row r="10284" spans="1:7" ht="15" thickBot="1" x14ac:dyDescent="0.35">
      <c r="A10284" s="6">
        <v>198.1044</v>
      </c>
      <c r="B10284" s="19">
        <f>(A10284-G10284)/G10284</f>
        <v>4.5324061662198396</v>
      </c>
      <c r="C10284" s="30" t="s">
        <v>184</v>
      </c>
      <c r="D10284" s="6">
        <v>1008683</v>
      </c>
      <c r="E10284" s="6">
        <v>479</v>
      </c>
      <c r="F10284" s="7" t="s">
        <v>42</v>
      </c>
      <c r="G10284" s="6">
        <v>35.808</v>
      </c>
    </row>
    <row r="10285" spans="1:7" ht="15" thickBot="1" x14ac:dyDescent="0.35">
      <c r="A10285" s="6">
        <v>198.1044</v>
      </c>
      <c r="B10285" s="19">
        <f>(A10285-G10285)/G10285</f>
        <v>2.8865337832535505</v>
      </c>
      <c r="C10285" s="30" t="s">
        <v>322</v>
      </c>
      <c r="D10285" s="6">
        <v>1011006</v>
      </c>
      <c r="E10285" s="6">
        <v>674</v>
      </c>
      <c r="F10285" s="7" t="s">
        <v>21</v>
      </c>
      <c r="G10285" s="6">
        <v>50.972000000000001</v>
      </c>
    </row>
    <row r="10286" spans="1:7" ht="15" thickBot="1" x14ac:dyDescent="0.35">
      <c r="A10286" s="6">
        <v>198.1044</v>
      </c>
      <c r="B10286" s="19">
        <f>(A10286-G10286)/G10286</f>
        <v>2.0436393805309736</v>
      </c>
      <c r="C10286" s="30" t="s">
        <v>303</v>
      </c>
      <c r="D10286" s="6">
        <v>1008687</v>
      </c>
      <c r="E10286" s="6">
        <v>1734</v>
      </c>
      <c r="F10286" s="7" t="s">
        <v>23</v>
      </c>
      <c r="G10286" s="6">
        <v>65.087999999999994</v>
      </c>
    </row>
    <row r="10287" spans="1:7" ht="15" thickBot="1" x14ac:dyDescent="0.35">
      <c r="A10287" s="6">
        <v>198.1044</v>
      </c>
      <c r="B10287" s="19">
        <f>(A10287-G10287)/G10287</f>
        <v>2.0206208831422297</v>
      </c>
      <c r="C10287" s="30" t="s">
        <v>203</v>
      </c>
      <c r="D10287" s="6">
        <v>1016849</v>
      </c>
      <c r="E10287" s="6">
        <v>2133</v>
      </c>
      <c r="F10287" s="7" t="s">
        <v>19</v>
      </c>
      <c r="G10287" s="6">
        <v>65.584000000000003</v>
      </c>
    </row>
    <row r="10288" spans="1:7" ht="15" thickBot="1" x14ac:dyDescent="0.35">
      <c r="A10288" s="6">
        <v>198.1044</v>
      </c>
      <c r="B10288" s="19">
        <f>(A10288-G10288)/G10288</f>
        <v>2.0129030295656407</v>
      </c>
      <c r="C10288" s="30" t="s">
        <v>50</v>
      </c>
      <c r="D10288" s="6">
        <v>1007118</v>
      </c>
      <c r="E10288" s="6">
        <v>1546</v>
      </c>
      <c r="F10288" s="7" t="s">
        <v>17</v>
      </c>
      <c r="G10288" s="6">
        <v>65.751999999999995</v>
      </c>
    </row>
    <row r="10289" spans="1:7" ht="15" thickBot="1" x14ac:dyDescent="0.35">
      <c r="A10289" s="6">
        <v>198.1044</v>
      </c>
      <c r="B10289" s="19">
        <f>(A10289-G10289)/G10289</f>
        <v>0.48923803223478468</v>
      </c>
      <c r="C10289" s="30" t="s">
        <v>267</v>
      </c>
      <c r="D10289" s="6">
        <v>1013118</v>
      </c>
      <c r="E10289" s="6">
        <v>1659</v>
      </c>
      <c r="F10289" s="7" t="s">
        <v>35</v>
      </c>
      <c r="G10289" s="6">
        <v>133.024</v>
      </c>
    </row>
    <row r="10290" spans="1:7" ht="15" thickBot="1" x14ac:dyDescent="0.35">
      <c r="A10290" s="6">
        <v>198.1044</v>
      </c>
      <c r="B10290" s="19">
        <f>(A10290-G10290)/G10290</f>
        <v>0.38399049881235164</v>
      </c>
      <c r="C10290" s="30" t="s">
        <v>224</v>
      </c>
      <c r="D10290" s="6">
        <v>1017274</v>
      </c>
      <c r="E10290" s="6">
        <v>1083</v>
      </c>
      <c r="F10290" s="7" t="s">
        <v>25</v>
      </c>
      <c r="G10290" s="6">
        <v>143.13999999999999</v>
      </c>
    </row>
    <row r="10291" spans="1:7" ht="15" thickBot="1" x14ac:dyDescent="0.35">
      <c r="A10291" s="6">
        <v>198.1044</v>
      </c>
      <c r="B10291" s="19">
        <f>(A10291-G10291)/G10291</f>
        <v>0.36259113544446581</v>
      </c>
      <c r="C10291" s="30" t="s">
        <v>34</v>
      </c>
      <c r="D10291" s="6">
        <v>1012896</v>
      </c>
      <c r="E10291" s="6">
        <v>2157</v>
      </c>
      <c r="F10291" s="7" t="s">
        <v>25</v>
      </c>
      <c r="G10291" s="6">
        <v>145.38800000000001</v>
      </c>
    </row>
    <row r="10292" spans="1:7" ht="15" thickBot="1" x14ac:dyDescent="0.35">
      <c r="A10292" s="6">
        <v>198.1044</v>
      </c>
      <c r="B10292" s="19">
        <f>(A10292-G10292)/G10292</f>
        <v>0.22951515602889702</v>
      </c>
      <c r="C10292" s="30" t="s">
        <v>219</v>
      </c>
      <c r="D10292" s="6">
        <v>1016658</v>
      </c>
      <c r="E10292" s="6">
        <v>2361</v>
      </c>
      <c r="F10292" s="7" t="s">
        <v>17</v>
      </c>
      <c r="G10292" s="6">
        <v>161.124</v>
      </c>
    </row>
    <row r="10293" spans="1:7" ht="15" thickBot="1" x14ac:dyDescent="0.35">
      <c r="A10293" s="6">
        <v>198.1044</v>
      </c>
      <c r="B10293" s="19">
        <f>(A10293-G10293)/G10293</f>
        <v>3.4639007269992424E-2</v>
      </c>
      <c r="C10293" s="30" t="s">
        <v>84</v>
      </c>
      <c r="D10293" s="6">
        <v>1016944</v>
      </c>
      <c r="E10293" s="6">
        <v>2591</v>
      </c>
      <c r="F10293" s="7" t="s">
        <v>25</v>
      </c>
      <c r="G10293" s="6">
        <v>191.47200000000001</v>
      </c>
    </row>
    <row r="10294" spans="1:7" ht="15" thickBot="1" x14ac:dyDescent="0.35">
      <c r="A10294" s="6">
        <v>198.1044</v>
      </c>
      <c r="B10294" s="19">
        <f>(A10294-G10294)/G10294</f>
        <v>-7.8909780728672635E-2</v>
      </c>
      <c r="C10294" s="30" t="s">
        <v>186</v>
      </c>
      <c r="D10294" s="6">
        <v>1009873</v>
      </c>
      <c r="E10294" s="6">
        <v>1552</v>
      </c>
      <c r="F10294" s="7" t="s">
        <v>17</v>
      </c>
      <c r="G10294" s="6">
        <v>215.07599999999999</v>
      </c>
    </row>
    <row r="10295" spans="1:7" ht="15" thickBot="1" x14ac:dyDescent="0.35">
      <c r="A10295" s="6">
        <v>198.1044</v>
      </c>
      <c r="B10295" s="19">
        <f>(A10295-G10295)/G10295</f>
        <v>-9.3127883981542564E-2</v>
      </c>
      <c r="C10295" s="30" t="s">
        <v>111</v>
      </c>
      <c r="D10295" s="6">
        <v>1014679</v>
      </c>
      <c r="E10295" s="6">
        <v>1303</v>
      </c>
      <c r="F10295" s="7" t="s">
        <v>17</v>
      </c>
      <c r="G10295" s="6">
        <v>218.44800000000001</v>
      </c>
    </row>
    <row r="10296" spans="1:7" ht="15" thickBot="1" x14ac:dyDescent="0.35">
      <c r="A10296" s="6">
        <v>198.1044</v>
      </c>
      <c r="B10296" s="19">
        <f>(A10296-G10296)/G10296</f>
        <v>-0.19648749939159921</v>
      </c>
      <c r="C10296" s="30" t="s">
        <v>101</v>
      </c>
      <c r="D10296" s="6">
        <v>1015041</v>
      </c>
      <c r="E10296" s="6">
        <v>1676</v>
      </c>
      <c r="F10296" s="7" t="s">
        <v>25</v>
      </c>
      <c r="G10296" s="6">
        <v>246.548</v>
      </c>
    </row>
    <row r="10297" spans="1:7" ht="15" thickBot="1" x14ac:dyDescent="0.35">
      <c r="A10297" s="6">
        <v>198.13247999999999</v>
      </c>
      <c r="B10297" s="19">
        <f>(A10297-G10297)/G10297</f>
        <v>11.625693311582381</v>
      </c>
      <c r="C10297" s="30" t="s">
        <v>74</v>
      </c>
      <c r="D10297" s="6">
        <v>1001736</v>
      </c>
      <c r="E10297" s="6">
        <v>1736</v>
      </c>
      <c r="F10297" s="7" t="s">
        <v>23</v>
      </c>
      <c r="G10297" s="6">
        <v>15.6928</v>
      </c>
    </row>
    <row r="10298" spans="1:7" ht="15" thickBot="1" x14ac:dyDescent="0.35">
      <c r="A10298" s="6">
        <v>198.16679999999999</v>
      </c>
      <c r="B10298" s="19">
        <f>(A10298-G10298)/G10298</f>
        <v>3.3242179317086795</v>
      </c>
      <c r="C10298" s="30" t="s">
        <v>28</v>
      </c>
      <c r="D10298" s="6">
        <v>1002556</v>
      </c>
      <c r="E10298" s="6">
        <v>2556</v>
      </c>
      <c r="F10298" s="7" t="s">
        <v>42</v>
      </c>
      <c r="G10298" s="6">
        <v>45.827199999999998</v>
      </c>
    </row>
    <row r="10299" spans="1:7" ht="15" thickBot="1" x14ac:dyDescent="0.35">
      <c r="A10299" s="6">
        <v>198.25</v>
      </c>
      <c r="B10299" s="19">
        <f>(A10299-G10299)/G10299</f>
        <v>12.142368476877387</v>
      </c>
      <c r="C10299" s="30" t="s">
        <v>152</v>
      </c>
      <c r="D10299" s="6">
        <v>1004590</v>
      </c>
      <c r="E10299" s="6">
        <v>2823</v>
      </c>
      <c r="F10299" s="7" t="s">
        <v>35</v>
      </c>
      <c r="G10299" s="6">
        <v>15.0848</v>
      </c>
    </row>
    <row r="10300" spans="1:7" ht="15" thickBot="1" x14ac:dyDescent="0.35">
      <c r="A10300" s="6">
        <v>198.25</v>
      </c>
      <c r="B10300" s="19">
        <f>(A10300-G10300)/G10300</f>
        <v>-0.13206605491734377</v>
      </c>
      <c r="C10300" s="30" t="s">
        <v>301</v>
      </c>
      <c r="D10300" s="6">
        <v>1002641</v>
      </c>
      <c r="E10300" s="6">
        <v>2641</v>
      </c>
      <c r="F10300" s="7" t="s">
        <v>23</v>
      </c>
      <c r="G10300" s="6">
        <v>228.416</v>
      </c>
    </row>
    <row r="10301" spans="1:7" ht="15" thickBot="1" x14ac:dyDescent="0.35">
      <c r="A10301" s="6">
        <v>198.27807999999999</v>
      </c>
      <c r="B10301" s="19">
        <f>(A10301-G10301)/G10301</f>
        <v>-0.26330551196081231</v>
      </c>
      <c r="C10301" s="30" t="s">
        <v>142</v>
      </c>
      <c r="D10301" s="6">
        <v>1002003</v>
      </c>
      <c r="E10301" s="6">
        <v>2003</v>
      </c>
      <c r="F10301" s="7" t="s">
        <v>19</v>
      </c>
      <c r="G10301" s="6">
        <v>269.1456</v>
      </c>
    </row>
    <row r="10302" spans="1:7" ht="15" thickBot="1" x14ac:dyDescent="0.35">
      <c r="A10302" s="6">
        <v>198.3228</v>
      </c>
      <c r="B10302" s="19">
        <f>(A10302-G10302)/G10302</f>
        <v>-5.3008251203300508E-2</v>
      </c>
      <c r="C10302" s="30" t="s">
        <v>129</v>
      </c>
      <c r="D10302" s="6">
        <v>1002159</v>
      </c>
      <c r="E10302" s="6">
        <v>2159</v>
      </c>
      <c r="F10302" s="7" t="s">
        <v>17</v>
      </c>
      <c r="G10302" s="6">
        <v>209.42400000000001</v>
      </c>
    </row>
    <row r="10303" spans="1:7" ht="15" thickBot="1" x14ac:dyDescent="0.35">
      <c r="A10303" s="6">
        <v>198.47880000000001</v>
      </c>
      <c r="B10303" s="19">
        <f>(A10303-G10303)/G10303</f>
        <v>2.1957177222698188E-2</v>
      </c>
      <c r="C10303" s="30" t="s">
        <v>302</v>
      </c>
      <c r="D10303" s="6">
        <v>1003983</v>
      </c>
      <c r="E10303" s="6">
        <v>1990</v>
      </c>
      <c r="F10303" s="7" t="s">
        <v>19</v>
      </c>
      <c r="G10303" s="6">
        <v>194.21440000000001</v>
      </c>
    </row>
    <row r="10304" spans="1:7" ht="15" thickBot="1" x14ac:dyDescent="0.35">
      <c r="A10304" s="6">
        <v>198.49881600000001</v>
      </c>
      <c r="B10304" s="19">
        <f>(A10304-G10304)/G10304</f>
        <v>0.9672202269105441</v>
      </c>
      <c r="C10304" s="30" t="s">
        <v>213</v>
      </c>
      <c r="D10304" s="6">
        <v>1018464</v>
      </c>
      <c r="E10304" s="6">
        <v>2305</v>
      </c>
      <c r="F10304" s="7" t="s">
        <v>87</v>
      </c>
      <c r="G10304" s="6">
        <v>100.9032</v>
      </c>
    </row>
    <row r="10305" spans="1:7" ht="15" thickBot="1" x14ac:dyDescent="0.35">
      <c r="A10305" s="6">
        <v>198.55260000000001</v>
      </c>
      <c r="B10305" s="19">
        <f>(A10305-G10305)/G10305</f>
        <v>4.2217704607616247</v>
      </c>
      <c r="C10305" s="30" t="s">
        <v>90</v>
      </c>
      <c r="D10305" s="6">
        <v>1018821</v>
      </c>
      <c r="E10305" s="6">
        <v>1812</v>
      </c>
      <c r="F10305" s="7" t="s">
        <v>17</v>
      </c>
      <c r="G10305" s="6">
        <v>38.024000000000001</v>
      </c>
    </row>
    <row r="10306" spans="1:7" ht="15" thickBot="1" x14ac:dyDescent="0.35">
      <c r="A10306" s="6">
        <v>198.55260000000001</v>
      </c>
      <c r="B10306" s="19">
        <f>(A10306-G10306)/G10306</f>
        <v>3.7964199439559385</v>
      </c>
      <c r="C10306" s="30" t="s">
        <v>390</v>
      </c>
      <c r="D10306" s="6">
        <v>1009438</v>
      </c>
      <c r="E10306" s="6">
        <v>1295</v>
      </c>
      <c r="F10306" s="7" t="s">
        <v>35</v>
      </c>
      <c r="G10306" s="6">
        <v>41.396000000000001</v>
      </c>
    </row>
    <row r="10307" spans="1:7" ht="15" thickBot="1" x14ac:dyDescent="0.35">
      <c r="A10307" s="6">
        <v>198.55260000000001</v>
      </c>
      <c r="B10307" s="19">
        <f>(A10307-G10307)/G10307</f>
        <v>3.3265187832301928</v>
      </c>
      <c r="C10307" s="30" t="s">
        <v>352</v>
      </c>
      <c r="D10307" s="6">
        <v>1017450</v>
      </c>
      <c r="E10307" s="6">
        <v>1987</v>
      </c>
      <c r="F10307" s="7" t="s">
        <v>17</v>
      </c>
      <c r="G10307" s="6">
        <v>45.892000000000003</v>
      </c>
    </row>
    <row r="10308" spans="1:7" ht="15" thickBot="1" x14ac:dyDescent="0.35">
      <c r="A10308" s="6">
        <v>198.55260000000001</v>
      </c>
      <c r="B10308" s="19">
        <f>(A10308-G10308)/G10308</f>
        <v>2.5450757034709328</v>
      </c>
      <c r="C10308" s="30" t="s">
        <v>30</v>
      </c>
      <c r="D10308" s="6">
        <v>1013216</v>
      </c>
      <c r="E10308" s="6">
        <v>563</v>
      </c>
      <c r="F10308" s="7" t="s">
        <v>42</v>
      </c>
      <c r="G10308" s="6">
        <v>56.008000000000003</v>
      </c>
    </row>
    <row r="10309" spans="1:7" ht="15" thickBot="1" x14ac:dyDescent="0.35">
      <c r="A10309" s="6">
        <v>198.55260000000001</v>
      </c>
      <c r="B10309" s="19">
        <f>(A10309-G10309)/G10309</f>
        <v>2.0929123309863544</v>
      </c>
      <c r="C10309" s="30" t="s">
        <v>179</v>
      </c>
      <c r="D10309" s="6">
        <v>1007017</v>
      </c>
      <c r="E10309" s="6">
        <v>1431</v>
      </c>
      <c r="F10309" s="7" t="s">
        <v>19</v>
      </c>
      <c r="G10309" s="6">
        <v>64.195999999999998</v>
      </c>
    </row>
    <row r="10310" spans="1:7" ht="15" thickBot="1" x14ac:dyDescent="0.35">
      <c r="A10310" s="6">
        <v>198.55260000000001</v>
      </c>
      <c r="B10310" s="19">
        <f>(A10310-G10310)/G10310</f>
        <v>1.8341983556012333</v>
      </c>
      <c r="C10310" s="30" t="s">
        <v>208</v>
      </c>
      <c r="D10310" s="6">
        <v>1006434</v>
      </c>
      <c r="E10310" s="6">
        <v>996</v>
      </c>
      <c r="F10310" s="7" t="s">
        <v>17</v>
      </c>
      <c r="G10310" s="6">
        <v>70.055999999999997</v>
      </c>
    </row>
    <row r="10311" spans="1:7" ht="15" thickBot="1" x14ac:dyDescent="0.35">
      <c r="A10311" s="6">
        <v>198.55260000000001</v>
      </c>
      <c r="B10311" s="19">
        <f>(A10311-G10311)/G10311</f>
        <v>1.0581370760427899</v>
      </c>
      <c r="C10311" s="30" t="s">
        <v>110</v>
      </c>
      <c r="D10311" s="6">
        <v>1012085</v>
      </c>
      <c r="E10311" s="6">
        <v>1601</v>
      </c>
      <c r="F10311" s="7" t="s">
        <v>21</v>
      </c>
      <c r="G10311" s="6">
        <v>96.471999999999994</v>
      </c>
    </row>
    <row r="10312" spans="1:7" ht="15" thickBot="1" x14ac:dyDescent="0.35">
      <c r="A10312" s="6">
        <v>198.55260000000001</v>
      </c>
      <c r="B10312" s="19">
        <f>(A10312-G10312)/G10312</f>
        <v>0.98187934201070048</v>
      </c>
      <c r="C10312" s="30" t="s">
        <v>244</v>
      </c>
      <c r="D10312" s="6">
        <v>1008818</v>
      </c>
      <c r="E10312" s="6">
        <v>808</v>
      </c>
      <c r="F10312" s="7" t="s">
        <v>17</v>
      </c>
      <c r="G10312" s="6">
        <v>100.184</v>
      </c>
    </row>
    <row r="10313" spans="1:7" ht="15" thickBot="1" x14ac:dyDescent="0.35">
      <c r="A10313" s="6">
        <v>198.55260000000001</v>
      </c>
      <c r="B10313" s="19">
        <f>(A10313-G10313)/G10313</f>
        <v>0.70133500137099003</v>
      </c>
      <c r="C10313" s="30" t="s">
        <v>276</v>
      </c>
      <c r="D10313" s="6">
        <v>1013913</v>
      </c>
      <c r="E10313" s="6">
        <v>2229</v>
      </c>
      <c r="F10313" s="7" t="s">
        <v>27</v>
      </c>
      <c r="G10313" s="6">
        <v>116.70399999999999</v>
      </c>
    </row>
    <row r="10314" spans="1:7" ht="15" thickBot="1" x14ac:dyDescent="0.35">
      <c r="A10314" s="6">
        <v>198.55260000000001</v>
      </c>
      <c r="B10314" s="19">
        <f>(A10314-G10314)/G10314</f>
        <v>0.63822277227722779</v>
      </c>
      <c r="C10314" s="30" t="s">
        <v>221</v>
      </c>
      <c r="D10314" s="6">
        <v>1019196</v>
      </c>
      <c r="E10314" s="6">
        <v>726</v>
      </c>
      <c r="F10314" s="7" t="s">
        <v>31</v>
      </c>
      <c r="G10314" s="6">
        <v>121.2</v>
      </c>
    </row>
    <row r="10315" spans="1:7" ht="15" thickBot="1" x14ac:dyDescent="0.35">
      <c r="A10315" s="6">
        <v>198.55260000000001</v>
      </c>
      <c r="B10315" s="19">
        <f>(A10315-G10315)/G10315</f>
        <v>0.41511959403597815</v>
      </c>
      <c r="C10315" s="30" t="s">
        <v>94</v>
      </c>
      <c r="D10315" s="6">
        <v>1011734</v>
      </c>
      <c r="E10315" s="6">
        <v>722</v>
      </c>
      <c r="F10315" s="7" t="s">
        <v>25</v>
      </c>
      <c r="G10315" s="6">
        <v>140.30799999999999</v>
      </c>
    </row>
    <row r="10316" spans="1:7" ht="15" thickBot="1" x14ac:dyDescent="0.35">
      <c r="A10316" s="6">
        <v>198.55260000000001</v>
      </c>
      <c r="B10316" s="19">
        <f>(A10316-G10316)/G10316</f>
        <v>0.2543438708210144</v>
      </c>
      <c r="C10316" s="30" t="s">
        <v>131</v>
      </c>
      <c r="D10316" s="6">
        <v>1012145</v>
      </c>
      <c r="E10316" s="6">
        <v>2431</v>
      </c>
      <c r="F10316" s="7" t="s">
        <v>27</v>
      </c>
      <c r="G10316" s="6">
        <v>158.292</v>
      </c>
    </row>
    <row r="10317" spans="1:7" ht="15" thickBot="1" x14ac:dyDescent="0.35">
      <c r="A10317" s="6">
        <v>198.55260000000001</v>
      </c>
      <c r="B10317" s="19">
        <f>(A10317-G10317)/G10317</f>
        <v>0.20308659928742825</v>
      </c>
      <c r="C10317" s="30" t="s">
        <v>74</v>
      </c>
      <c r="D10317" s="6">
        <v>1018399</v>
      </c>
      <c r="E10317" s="6">
        <v>1543</v>
      </c>
      <c r="F10317" s="7" t="s">
        <v>19</v>
      </c>
      <c r="G10317" s="6">
        <v>165.036</v>
      </c>
    </row>
    <row r="10318" spans="1:7" ht="15" thickBot="1" x14ac:dyDescent="0.35">
      <c r="A10318" s="6">
        <v>198.55260000000001</v>
      </c>
      <c r="B10318" s="19">
        <f>(A10318-G10318)/G10318</f>
        <v>0.19494824265767943</v>
      </c>
      <c r="C10318" s="30" t="s">
        <v>225</v>
      </c>
      <c r="D10318" s="6">
        <v>1013484</v>
      </c>
      <c r="E10318" s="6">
        <v>1297</v>
      </c>
      <c r="F10318" s="7" t="s">
        <v>23</v>
      </c>
      <c r="G10318" s="6">
        <v>166.16</v>
      </c>
    </row>
    <row r="10319" spans="1:7" ht="15" thickBot="1" x14ac:dyDescent="0.35">
      <c r="A10319" s="6">
        <v>198.55260000000001</v>
      </c>
      <c r="B10319" s="19">
        <f>(A10319-G10319)/G10319</f>
        <v>-0.13335166561910747</v>
      </c>
      <c r="C10319" s="30" t="s">
        <v>322</v>
      </c>
      <c r="D10319" s="6">
        <v>1013355</v>
      </c>
      <c r="E10319" s="6">
        <v>2783</v>
      </c>
      <c r="F10319" s="7" t="s">
        <v>19</v>
      </c>
      <c r="G10319" s="6">
        <v>229.10400000000001</v>
      </c>
    </row>
    <row r="10320" spans="1:7" ht="15" thickBot="1" x14ac:dyDescent="0.35">
      <c r="A10320" s="6">
        <v>198.55260000000001</v>
      </c>
      <c r="B10320" s="19">
        <f>(A10320-G10320)/G10320</f>
        <v>-0.21079003434240648</v>
      </c>
      <c r="C10320" s="30" t="s">
        <v>169</v>
      </c>
      <c r="D10320" s="6">
        <v>1010394</v>
      </c>
      <c r="E10320" s="6">
        <v>290</v>
      </c>
      <c r="F10320" s="7" t="s">
        <v>19</v>
      </c>
      <c r="G10320" s="6">
        <v>251.584</v>
      </c>
    </row>
    <row r="10321" spans="1:7" ht="15" thickBot="1" x14ac:dyDescent="0.35">
      <c r="A10321" s="6">
        <v>198.64223999999999</v>
      </c>
      <c r="B10321" s="19">
        <f>(A10321-G10321)/G10321</f>
        <v>1.8343450716283314</v>
      </c>
      <c r="C10321" s="30" t="s">
        <v>47</v>
      </c>
      <c r="D10321" s="6">
        <v>1008085</v>
      </c>
      <c r="E10321" s="6">
        <v>1876</v>
      </c>
      <c r="F10321" s="7" t="s">
        <v>87</v>
      </c>
      <c r="G10321" s="6">
        <v>70.084000000000003</v>
      </c>
    </row>
    <row r="10322" spans="1:7" ht="15" thickBot="1" x14ac:dyDescent="0.35">
      <c r="A10322" s="6">
        <v>198.7544</v>
      </c>
      <c r="B10322" s="19">
        <f>(A10322-G10322)/G10322</f>
        <v>0.5242649946009621</v>
      </c>
      <c r="C10322" s="30" t="s">
        <v>166</v>
      </c>
      <c r="D10322" s="6">
        <v>1002995</v>
      </c>
      <c r="E10322" s="6">
        <v>1910</v>
      </c>
      <c r="F10322" s="7" t="s">
        <v>87</v>
      </c>
      <c r="G10322" s="6">
        <v>130.39359999999999</v>
      </c>
    </row>
    <row r="10323" spans="1:7" ht="15" thickBot="1" x14ac:dyDescent="0.35">
      <c r="A10323" s="6">
        <v>198.90124800000001</v>
      </c>
      <c r="B10323" s="19">
        <f>(A10323-G10323)/G10323</f>
        <v>-0.62184026998267894</v>
      </c>
      <c r="C10323" s="30" t="s">
        <v>348</v>
      </c>
      <c r="D10323" s="6">
        <v>1000415</v>
      </c>
      <c r="E10323" s="6">
        <v>415</v>
      </c>
      <c r="F10323" s="7" t="s">
        <v>19</v>
      </c>
      <c r="G10323" s="6">
        <v>525.97152000000006</v>
      </c>
    </row>
    <row r="10324" spans="1:7" ht="15" thickBot="1" x14ac:dyDescent="0.35">
      <c r="A10324" s="6">
        <v>198.91040000000001</v>
      </c>
      <c r="B10324" s="19">
        <f>(A10324-G10324)/G10324</f>
        <v>-0.24396725777810208</v>
      </c>
      <c r="C10324" s="30" t="s">
        <v>106</v>
      </c>
      <c r="D10324" s="6">
        <v>1005103</v>
      </c>
      <c r="E10324" s="6">
        <v>1812</v>
      </c>
      <c r="F10324" s="7" t="s">
        <v>23</v>
      </c>
      <c r="G10324" s="6">
        <v>263.0976</v>
      </c>
    </row>
    <row r="10325" spans="1:7" ht="15" thickBot="1" x14ac:dyDescent="0.35">
      <c r="A10325" s="6">
        <v>198.94368</v>
      </c>
      <c r="B10325" s="19">
        <f>(A10325-G10325)/G10325</f>
        <v>-2.8777416734362338E-2</v>
      </c>
      <c r="C10325" s="30" t="s">
        <v>190</v>
      </c>
      <c r="D10325" s="6">
        <v>1001710</v>
      </c>
      <c r="E10325" s="6">
        <v>1710</v>
      </c>
      <c r="F10325" s="7" t="s">
        <v>27</v>
      </c>
      <c r="G10325" s="6">
        <v>204.83840000000001</v>
      </c>
    </row>
    <row r="10326" spans="1:7" ht="15" thickBot="1" x14ac:dyDescent="0.35">
      <c r="A10326" s="6">
        <v>199.0008</v>
      </c>
      <c r="B10326" s="19">
        <f>(A10326-G10326)/G10326</f>
        <v>2.9860748337472955</v>
      </c>
      <c r="C10326" s="30" t="s">
        <v>253</v>
      </c>
      <c r="D10326" s="6">
        <v>1006517</v>
      </c>
      <c r="E10326" s="6">
        <v>730</v>
      </c>
      <c r="F10326" s="7" t="s">
        <v>35</v>
      </c>
      <c r="G10326" s="6">
        <v>49.923999999999999</v>
      </c>
    </row>
    <row r="10327" spans="1:7" ht="15" thickBot="1" x14ac:dyDescent="0.35">
      <c r="A10327" s="6">
        <v>199.0008</v>
      </c>
      <c r="B10327" s="19">
        <f>(A10327-G10327)/G10327</f>
        <v>0.42424207723798357</v>
      </c>
      <c r="C10327" s="30" t="s">
        <v>148</v>
      </c>
      <c r="D10327" s="6">
        <v>1017749</v>
      </c>
      <c r="E10327" s="6">
        <v>782</v>
      </c>
      <c r="F10327" s="7" t="s">
        <v>17</v>
      </c>
      <c r="G10327" s="6">
        <v>139.72399999999999</v>
      </c>
    </row>
    <row r="10328" spans="1:7" ht="15" thickBot="1" x14ac:dyDescent="0.35">
      <c r="A10328" s="6">
        <v>199.0008</v>
      </c>
      <c r="B10328" s="19">
        <f>(A10328-G10328)/G10328</f>
        <v>0.25290117860380784</v>
      </c>
      <c r="C10328" s="30" t="s">
        <v>118</v>
      </c>
      <c r="D10328" s="6">
        <v>1011076</v>
      </c>
      <c r="E10328" s="6">
        <v>1911</v>
      </c>
      <c r="F10328" s="7" t="s">
        <v>21</v>
      </c>
      <c r="G10328" s="6">
        <v>158.83199999999999</v>
      </c>
    </row>
    <row r="10329" spans="1:7" ht="15" thickBot="1" x14ac:dyDescent="0.35">
      <c r="A10329" s="6">
        <v>199.0008</v>
      </c>
      <c r="B10329" s="19">
        <f>(A10329-G10329)/G10329</f>
        <v>-5.4789679674734977E-2</v>
      </c>
      <c r="C10329" s="30" t="s">
        <v>271</v>
      </c>
      <c r="D10329" s="6">
        <v>1015961</v>
      </c>
      <c r="E10329" s="6">
        <v>1434</v>
      </c>
      <c r="F10329" s="7" t="s">
        <v>17</v>
      </c>
      <c r="G10329" s="6">
        <v>210.536</v>
      </c>
    </row>
    <row r="10330" spans="1:7" ht="15" thickBot="1" x14ac:dyDescent="0.35">
      <c r="A10330" s="6">
        <v>199.0008</v>
      </c>
      <c r="B10330" s="19">
        <f>(A10330-G10330)/G10330</f>
        <v>6.9359068431966824</v>
      </c>
      <c r="C10330" s="30" t="s">
        <v>153</v>
      </c>
      <c r="D10330" s="6">
        <v>1012624</v>
      </c>
      <c r="E10330" s="6">
        <v>1943</v>
      </c>
      <c r="F10330" s="7" t="s">
        <v>35</v>
      </c>
      <c r="G10330" s="6">
        <v>25.076000000000001</v>
      </c>
    </row>
    <row r="10331" spans="1:7" ht="15" thickBot="1" x14ac:dyDescent="0.35">
      <c r="A10331" s="6">
        <v>199.0008</v>
      </c>
      <c r="B10331" s="19">
        <f>(A10331-G10331)/G10331</f>
        <v>5.5083987441130295</v>
      </c>
      <c r="C10331" s="30" t="s">
        <v>229</v>
      </c>
      <c r="D10331" s="6">
        <v>1008402</v>
      </c>
      <c r="E10331" s="6">
        <v>1448</v>
      </c>
      <c r="F10331" s="7" t="s">
        <v>27</v>
      </c>
      <c r="G10331" s="6">
        <v>30.576000000000001</v>
      </c>
    </row>
    <row r="10332" spans="1:7" ht="15" thickBot="1" x14ac:dyDescent="0.35">
      <c r="A10332" s="6">
        <v>199.0008</v>
      </c>
      <c r="B10332" s="19">
        <f>(A10332-G10332)/G10332</f>
        <v>5.2539534883720931</v>
      </c>
      <c r="C10332" s="30" t="s">
        <v>80</v>
      </c>
      <c r="D10332" s="6">
        <v>1015949</v>
      </c>
      <c r="E10332" s="6">
        <v>1935</v>
      </c>
      <c r="F10332" s="7" t="s">
        <v>42</v>
      </c>
      <c r="G10332" s="6">
        <v>31.82</v>
      </c>
    </row>
    <row r="10333" spans="1:7" ht="15" thickBot="1" x14ac:dyDescent="0.35">
      <c r="A10333" s="6">
        <v>199.0008</v>
      </c>
      <c r="B10333" s="19">
        <f>(A10333-G10333)/G10333</f>
        <v>4.4797004075338691</v>
      </c>
      <c r="C10333" s="30" t="s">
        <v>18</v>
      </c>
      <c r="D10333" s="6">
        <v>1012024</v>
      </c>
      <c r="E10333" s="6">
        <v>2567</v>
      </c>
      <c r="F10333" s="7" t="s">
        <v>42</v>
      </c>
      <c r="G10333" s="6">
        <v>36.316000000000003</v>
      </c>
    </row>
    <row r="10334" spans="1:7" ht="15" thickBot="1" x14ac:dyDescent="0.35">
      <c r="A10334" s="6">
        <v>199.0008</v>
      </c>
      <c r="B10334" s="19">
        <f>(A10334-G10334)/G10334</f>
        <v>4.1538589039676781</v>
      </c>
      <c r="C10334" s="30" t="s">
        <v>180</v>
      </c>
      <c r="D10334" s="6">
        <v>1005924</v>
      </c>
      <c r="E10334" s="6">
        <v>157</v>
      </c>
      <c r="F10334" s="7" t="s">
        <v>19</v>
      </c>
      <c r="G10334" s="6">
        <v>38.612000000000002</v>
      </c>
    </row>
    <row r="10335" spans="1:7" ht="15" thickBot="1" x14ac:dyDescent="0.35">
      <c r="A10335" s="6">
        <v>199.0008</v>
      </c>
      <c r="B10335" s="19">
        <f>(A10335-G10335)/G10335</f>
        <v>3.0879375513557927</v>
      </c>
      <c r="C10335" s="30" t="s">
        <v>324</v>
      </c>
      <c r="D10335" s="6">
        <v>1018232</v>
      </c>
      <c r="E10335" s="6">
        <v>662</v>
      </c>
      <c r="F10335" s="7" t="s">
        <v>27</v>
      </c>
      <c r="G10335" s="6">
        <v>48.68</v>
      </c>
    </row>
    <row r="10336" spans="1:7" ht="15" thickBot="1" x14ac:dyDescent="0.35">
      <c r="A10336" s="6">
        <v>199.0008</v>
      </c>
      <c r="B10336" s="19">
        <f>(A10336-G10336)/G10336</f>
        <v>1.9908741132619934</v>
      </c>
      <c r="C10336" s="30" t="s">
        <v>286</v>
      </c>
      <c r="D10336" s="6">
        <v>1006554</v>
      </c>
      <c r="E10336" s="6">
        <v>1167</v>
      </c>
      <c r="F10336" s="7" t="s">
        <v>23</v>
      </c>
      <c r="G10336" s="6">
        <v>66.536000000000001</v>
      </c>
    </row>
    <row r="10337" spans="1:7" ht="15" thickBot="1" x14ac:dyDescent="0.35">
      <c r="A10337" s="6">
        <v>199.0008</v>
      </c>
      <c r="B10337" s="19">
        <f>(A10337-G10337)/G10337</f>
        <v>0.96044449698545931</v>
      </c>
      <c r="C10337" s="30" t="s">
        <v>165</v>
      </c>
      <c r="D10337" s="6">
        <v>1011144</v>
      </c>
      <c r="E10337" s="6">
        <v>2617</v>
      </c>
      <c r="F10337" s="7" t="s">
        <v>25</v>
      </c>
      <c r="G10337" s="6">
        <v>101.508</v>
      </c>
    </row>
    <row r="10338" spans="1:7" ht="15" thickBot="1" x14ac:dyDescent="0.35">
      <c r="A10338" s="6">
        <v>199.0008</v>
      </c>
      <c r="B10338" s="19">
        <f>(A10338-G10338)/G10338</f>
        <v>0.89741418764302061</v>
      </c>
      <c r="C10338" s="30" t="s">
        <v>177</v>
      </c>
      <c r="D10338" s="6">
        <v>1015337</v>
      </c>
      <c r="E10338" s="6">
        <v>552</v>
      </c>
      <c r="F10338" s="7" t="s">
        <v>23</v>
      </c>
      <c r="G10338" s="6">
        <v>104.88</v>
      </c>
    </row>
    <row r="10339" spans="1:7" ht="15" thickBot="1" x14ac:dyDescent="0.35">
      <c r="A10339" s="6">
        <v>199.0008</v>
      </c>
      <c r="B10339" s="19">
        <f>(A10339-G10339)/G10339</f>
        <v>3.3491212763305529E-2</v>
      </c>
      <c r="C10339" s="30" t="s">
        <v>173</v>
      </c>
      <c r="D10339" s="6">
        <v>1019191</v>
      </c>
      <c r="E10339" s="6">
        <v>205</v>
      </c>
      <c r="F10339" s="7" t="s">
        <v>23</v>
      </c>
      <c r="G10339" s="6">
        <v>192.55199999999999</v>
      </c>
    </row>
    <row r="10340" spans="1:7" ht="15" thickBot="1" x14ac:dyDescent="0.35">
      <c r="A10340" s="6">
        <v>199.0008</v>
      </c>
      <c r="B10340" s="19">
        <f>(A10340-G10340)/G10340</f>
        <v>-1.2618584527448164E-2</v>
      </c>
      <c r="C10340" s="30" t="s">
        <v>315</v>
      </c>
      <c r="D10340" s="6">
        <v>1019659</v>
      </c>
      <c r="E10340" s="6">
        <v>1019</v>
      </c>
      <c r="F10340" s="7" t="s">
        <v>31</v>
      </c>
      <c r="G10340" s="6">
        <v>201.54400000000001</v>
      </c>
    </row>
    <row r="10341" spans="1:7" ht="15" thickBot="1" x14ac:dyDescent="0.35">
      <c r="A10341" s="6">
        <v>199.0008</v>
      </c>
      <c r="B10341" s="19">
        <f>(A10341-G10341)/G10341</f>
        <v>-4.4588262405899581E-2</v>
      </c>
      <c r="C10341" s="30" t="s">
        <v>65</v>
      </c>
      <c r="D10341" s="6">
        <v>1013717</v>
      </c>
      <c r="E10341" s="6">
        <v>1882</v>
      </c>
      <c r="F10341" s="7" t="s">
        <v>23</v>
      </c>
      <c r="G10341" s="6">
        <v>208.28800000000001</v>
      </c>
    </row>
    <row r="10342" spans="1:7" ht="15" thickBot="1" x14ac:dyDescent="0.35">
      <c r="A10342" s="6">
        <v>199.0008</v>
      </c>
      <c r="B10342" s="19">
        <f>(A10342-G10342)/G10342</f>
        <v>-4.9716348633316178E-2</v>
      </c>
      <c r="C10342" s="30" t="s">
        <v>114</v>
      </c>
      <c r="D10342" s="6">
        <v>1014999</v>
      </c>
      <c r="E10342" s="6">
        <v>2596</v>
      </c>
      <c r="F10342" s="7" t="s">
        <v>31</v>
      </c>
      <c r="G10342" s="6">
        <v>209.41200000000001</v>
      </c>
    </row>
    <row r="10343" spans="1:7" ht="15" thickBot="1" x14ac:dyDescent="0.35">
      <c r="A10343" s="6">
        <v>199.0008</v>
      </c>
      <c r="B10343" s="19">
        <f>(A10343-G10343)/G10343</f>
        <v>-0.10269461077844316</v>
      </c>
      <c r="C10343" s="30" t="s">
        <v>347</v>
      </c>
      <c r="D10343" s="6">
        <v>1010287</v>
      </c>
      <c r="E10343" s="6">
        <v>463</v>
      </c>
      <c r="F10343" s="7" t="s">
        <v>17</v>
      </c>
      <c r="G10343" s="6">
        <v>221.77600000000001</v>
      </c>
    </row>
    <row r="10344" spans="1:7" ht="15" thickBot="1" x14ac:dyDescent="0.35">
      <c r="A10344" s="6">
        <v>199.0008</v>
      </c>
      <c r="B10344" s="19">
        <f>(A10344-G10344)/G10344</f>
        <v>-0.15007773127188856</v>
      </c>
      <c r="C10344" s="30" t="s">
        <v>128</v>
      </c>
      <c r="D10344" s="6">
        <v>1011187</v>
      </c>
      <c r="E10344" s="6">
        <v>403</v>
      </c>
      <c r="F10344" s="7" t="s">
        <v>25</v>
      </c>
      <c r="G10344" s="6">
        <v>234.14</v>
      </c>
    </row>
    <row r="10345" spans="1:7" ht="15" thickBot="1" x14ac:dyDescent="0.35">
      <c r="A10345" s="6">
        <v>199.0008</v>
      </c>
      <c r="B10345" s="19">
        <f>(A10345-G10345)/G10345</f>
        <v>-0.17387290147955028</v>
      </c>
      <c r="C10345" s="30" t="s">
        <v>149</v>
      </c>
      <c r="D10345" s="6">
        <v>1009761</v>
      </c>
      <c r="E10345" s="6">
        <v>954</v>
      </c>
      <c r="F10345" s="7" t="s">
        <v>21</v>
      </c>
      <c r="G10345" s="6">
        <v>240.88399999999999</v>
      </c>
    </row>
    <row r="10346" spans="1:7" ht="15" thickBot="1" x14ac:dyDescent="0.35">
      <c r="A10346" s="6">
        <v>199.0008</v>
      </c>
      <c r="B10346" s="19">
        <f>(A10346-G10346)/G10346</f>
        <v>38.081068342498035</v>
      </c>
      <c r="C10346" s="30" t="s">
        <v>117</v>
      </c>
      <c r="D10346" s="6">
        <v>1008562</v>
      </c>
      <c r="E10346" s="6">
        <v>2511</v>
      </c>
      <c r="F10346" s="7" t="s">
        <v>31</v>
      </c>
      <c r="G10346" s="6">
        <v>5.0919999999999996</v>
      </c>
    </row>
    <row r="10347" spans="1:7" ht="15" thickBot="1" x14ac:dyDescent="0.35">
      <c r="A10347" s="6">
        <v>199.0008</v>
      </c>
      <c r="B10347" s="19">
        <f>(A10347-G10347)/G10347</f>
        <v>5.0055770159343309</v>
      </c>
      <c r="C10347" s="30" t="s">
        <v>208</v>
      </c>
      <c r="D10347" s="6">
        <v>1008578</v>
      </c>
      <c r="E10347" s="6">
        <v>169</v>
      </c>
      <c r="F10347" s="7" t="s">
        <v>27</v>
      </c>
      <c r="G10347" s="6">
        <v>33.136000000000003</v>
      </c>
    </row>
    <row r="10348" spans="1:7" ht="15" thickBot="1" x14ac:dyDescent="0.35">
      <c r="A10348" s="6">
        <v>199.0008</v>
      </c>
      <c r="B10348" s="19">
        <f>(A10348-G10348)/G10348</f>
        <v>2.7916469781266668</v>
      </c>
      <c r="C10348" s="30" t="s">
        <v>177</v>
      </c>
      <c r="D10348" s="6">
        <v>1008122</v>
      </c>
      <c r="E10348" s="6">
        <v>1023</v>
      </c>
      <c r="F10348" s="7" t="s">
        <v>31</v>
      </c>
      <c r="G10348" s="6">
        <v>52.484000000000002</v>
      </c>
    </row>
    <row r="10349" spans="1:7" ht="15" thickBot="1" x14ac:dyDescent="0.35">
      <c r="A10349" s="6">
        <v>199.0008</v>
      </c>
      <c r="B10349" s="19">
        <f>(A10349-G10349)/G10349</f>
        <v>1.2209910714285714</v>
      </c>
      <c r="C10349" s="30" t="s">
        <v>365</v>
      </c>
      <c r="D10349" s="6">
        <v>1008307</v>
      </c>
      <c r="E10349" s="6">
        <v>1218</v>
      </c>
      <c r="F10349" s="7" t="s">
        <v>21</v>
      </c>
      <c r="G10349" s="6">
        <v>89.6</v>
      </c>
    </row>
    <row r="10350" spans="1:7" ht="15" thickBot="1" x14ac:dyDescent="0.35">
      <c r="A10350" s="6">
        <v>199.108</v>
      </c>
      <c r="B10350" s="19">
        <f>(A10350-G10350)/G10350</f>
        <v>0.18849445112983029</v>
      </c>
      <c r="C10350" s="30" t="s">
        <v>242</v>
      </c>
      <c r="D10350" s="6">
        <v>1004262</v>
      </c>
      <c r="E10350" s="6">
        <v>802</v>
      </c>
      <c r="F10350" s="7" t="s">
        <v>21</v>
      </c>
      <c r="G10350" s="6">
        <v>167.52959999999999</v>
      </c>
    </row>
    <row r="10351" spans="1:7" ht="15" thickBot="1" x14ac:dyDescent="0.35">
      <c r="A10351" s="6">
        <v>199.1808</v>
      </c>
      <c r="B10351" s="19">
        <f>(A10351-G10351)/G10351</f>
        <v>0.27583167647119106</v>
      </c>
      <c r="C10351" s="30" t="s">
        <v>69</v>
      </c>
      <c r="D10351" s="6">
        <v>1004895</v>
      </c>
      <c r="E10351" s="6">
        <v>2778</v>
      </c>
      <c r="F10351" s="7" t="s">
        <v>87</v>
      </c>
      <c r="G10351" s="6">
        <v>156.11840000000001</v>
      </c>
    </row>
    <row r="10352" spans="1:7" ht="15" thickBot="1" x14ac:dyDescent="0.35">
      <c r="A10352" s="6">
        <v>199.2276</v>
      </c>
      <c r="B10352" s="19">
        <f>(A10352-G10352)/G10352</f>
        <v>0.49577457175119516</v>
      </c>
      <c r="C10352" s="30" t="s">
        <v>218</v>
      </c>
      <c r="D10352" s="6">
        <v>1003290</v>
      </c>
      <c r="E10352" s="6">
        <v>1014</v>
      </c>
      <c r="F10352" s="7" t="s">
        <v>42</v>
      </c>
      <c r="G10352" s="6">
        <v>133.1936</v>
      </c>
    </row>
    <row r="10353" spans="1:7" ht="15" thickBot="1" x14ac:dyDescent="0.35">
      <c r="A10353" s="6">
        <v>199.35936000000001</v>
      </c>
      <c r="B10353" s="19">
        <f>(A10353-G10353)/G10353</f>
        <v>9.1424175824175826</v>
      </c>
      <c r="C10353" s="30" t="s">
        <v>152</v>
      </c>
      <c r="D10353" s="6">
        <v>1008461</v>
      </c>
      <c r="E10353" s="6">
        <v>623</v>
      </c>
      <c r="F10353" s="7" t="s">
        <v>87</v>
      </c>
      <c r="G10353" s="6">
        <v>19.655999999999999</v>
      </c>
    </row>
    <row r="10354" spans="1:7" ht="15" thickBot="1" x14ac:dyDescent="0.35">
      <c r="A10354" s="6">
        <v>199.35936000000001</v>
      </c>
      <c r="B10354" s="19">
        <f>(A10354-G10354)/G10354</f>
        <v>1.9223007915567285</v>
      </c>
      <c r="C10354" s="30" t="s">
        <v>116</v>
      </c>
      <c r="D10354" s="6">
        <v>1018890</v>
      </c>
      <c r="E10354" s="6">
        <v>538</v>
      </c>
      <c r="F10354" s="7" t="s">
        <v>87</v>
      </c>
      <c r="G10354" s="6">
        <v>68.22</v>
      </c>
    </row>
    <row r="10355" spans="1:7" ht="15" thickBot="1" x14ac:dyDescent="0.35">
      <c r="A10355" s="6">
        <v>199.44900000000001</v>
      </c>
      <c r="B10355" s="19">
        <f>(A10355-G10355)/G10355</f>
        <v>8.9744448889777964</v>
      </c>
      <c r="C10355" s="30" t="s">
        <v>286</v>
      </c>
      <c r="D10355" s="6">
        <v>1010196</v>
      </c>
      <c r="E10355" s="6">
        <v>2142</v>
      </c>
      <c r="F10355" s="7" t="s">
        <v>19</v>
      </c>
      <c r="G10355" s="6">
        <v>19.995999999999999</v>
      </c>
    </row>
    <row r="10356" spans="1:7" ht="15" thickBot="1" x14ac:dyDescent="0.35">
      <c r="A10356" s="6">
        <v>199.44900000000001</v>
      </c>
      <c r="B10356" s="19">
        <f>(A10356-G10356)/G10356</f>
        <v>7.9664179104477615</v>
      </c>
      <c r="C10356" s="30" t="s">
        <v>236</v>
      </c>
      <c r="D10356" s="6">
        <v>1013988</v>
      </c>
      <c r="E10356" s="6">
        <v>722</v>
      </c>
      <c r="F10356" s="7" t="s">
        <v>35</v>
      </c>
      <c r="G10356" s="6">
        <v>22.244</v>
      </c>
    </row>
    <row r="10357" spans="1:7" ht="15" thickBot="1" x14ac:dyDescent="0.35">
      <c r="A10357" s="6">
        <v>199.44900000000001</v>
      </c>
      <c r="B10357" s="19">
        <f>(A10357-G10357)/G10357</f>
        <v>5.8145756457564577</v>
      </c>
      <c r="C10357" s="30" t="s">
        <v>335</v>
      </c>
      <c r="D10357" s="6">
        <v>1008732</v>
      </c>
      <c r="E10357" s="6">
        <v>2529</v>
      </c>
      <c r="F10357" s="7" t="s">
        <v>35</v>
      </c>
      <c r="G10357" s="6">
        <v>29.268000000000001</v>
      </c>
    </row>
    <row r="10358" spans="1:7" ht="15" thickBot="1" x14ac:dyDescent="0.35">
      <c r="A10358" s="6">
        <v>199.44900000000001</v>
      </c>
      <c r="B10358" s="19">
        <f>(A10358-G10358)/G10358</f>
        <v>5.526472513089006</v>
      </c>
      <c r="C10358" s="30" t="s">
        <v>347</v>
      </c>
      <c r="D10358" s="6">
        <v>1006310</v>
      </c>
      <c r="E10358" s="6">
        <v>748</v>
      </c>
      <c r="F10358" s="7" t="s">
        <v>27</v>
      </c>
      <c r="G10358" s="6">
        <v>30.56</v>
      </c>
    </row>
    <row r="10359" spans="1:7" ht="15" thickBot="1" x14ac:dyDescent="0.35">
      <c r="A10359" s="6">
        <v>199.44900000000001</v>
      </c>
      <c r="B10359" s="19">
        <f>(A10359-G10359)/G10359</f>
        <v>4.2135351317440408</v>
      </c>
      <c r="C10359" s="30" t="s">
        <v>361</v>
      </c>
      <c r="D10359" s="6">
        <v>1009198</v>
      </c>
      <c r="E10359" s="6">
        <v>2517</v>
      </c>
      <c r="F10359" s="7" t="s">
        <v>25</v>
      </c>
      <c r="G10359" s="6">
        <v>38.256</v>
      </c>
    </row>
    <row r="10360" spans="1:7" ht="15" thickBot="1" x14ac:dyDescent="0.35">
      <c r="A10360" s="6">
        <v>199.44900000000001</v>
      </c>
      <c r="B10360" s="19">
        <f>(A10360-G10360)/G10360</f>
        <v>3.459551918433057</v>
      </c>
      <c r="C10360" s="30" t="s">
        <v>20</v>
      </c>
      <c r="D10360" s="6">
        <v>1012496</v>
      </c>
      <c r="E10360" s="6">
        <v>1486</v>
      </c>
      <c r="F10360" s="7" t="s">
        <v>19</v>
      </c>
      <c r="G10360" s="6">
        <v>44.723999999999997</v>
      </c>
    </row>
    <row r="10361" spans="1:7" ht="15" thickBot="1" x14ac:dyDescent="0.35">
      <c r="A10361" s="6">
        <v>199.44900000000001</v>
      </c>
      <c r="B10361" s="19">
        <f>(A10361-G10361)/G10361</f>
        <v>1.9189936775553214</v>
      </c>
      <c r="C10361" s="30" t="s">
        <v>267</v>
      </c>
      <c r="D10361" s="6">
        <v>1010554</v>
      </c>
      <c r="E10361" s="6">
        <v>2252</v>
      </c>
      <c r="F10361" s="7" t="s">
        <v>17</v>
      </c>
      <c r="G10361" s="6">
        <v>68.328000000000003</v>
      </c>
    </row>
    <row r="10362" spans="1:7" ht="15" thickBot="1" x14ac:dyDescent="0.35">
      <c r="A10362" s="6">
        <v>199.44900000000001</v>
      </c>
      <c r="B10362" s="19">
        <f>(A10362-G10362)/G10362</f>
        <v>1.2522358733456798</v>
      </c>
      <c r="C10362" s="30" t="s">
        <v>251</v>
      </c>
      <c r="D10362" s="6">
        <v>1009115</v>
      </c>
      <c r="E10362" s="6">
        <v>2798</v>
      </c>
      <c r="F10362" s="7" t="s">
        <v>19</v>
      </c>
      <c r="G10362" s="6">
        <v>88.555999999999997</v>
      </c>
    </row>
    <row r="10363" spans="1:7" ht="15" thickBot="1" x14ac:dyDescent="0.35">
      <c r="A10363" s="6">
        <v>199.44900000000001</v>
      </c>
      <c r="B10363" s="19">
        <f>(A10363-G10363)/G10363</f>
        <v>0.81086798619938272</v>
      </c>
      <c r="C10363" s="30" t="s">
        <v>81</v>
      </c>
      <c r="D10363" s="6">
        <v>1008779</v>
      </c>
      <c r="E10363" s="6">
        <v>1057</v>
      </c>
      <c r="F10363" s="7" t="s">
        <v>21</v>
      </c>
      <c r="G10363" s="6">
        <v>110.14</v>
      </c>
    </row>
    <row r="10364" spans="1:7" ht="15" thickBot="1" x14ac:dyDescent="0.35">
      <c r="A10364" s="6">
        <v>199.44900000000001</v>
      </c>
      <c r="B10364" s="19">
        <f>(A10364-G10364)/G10364</f>
        <v>0.42329375160562904</v>
      </c>
      <c r="C10364" s="30" t="s">
        <v>64</v>
      </c>
      <c r="D10364" s="6">
        <v>1008022</v>
      </c>
      <c r="E10364" s="6">
        <v>2110</v>
      </c>
      <c r="F10364" s="7" t="s">
        <v>31</v>
      </c>
      <c r="G10364" s="6">
        <v>140.13200000000001</v>
      </c>
    </row>
    <row r="10365" spans="1:7" ht="15" thickBot="1" x14ac:dyDescent="0.35">
      <c r="A10365" s="6">
        <v>199.44900000000001</v>
      </c>
      <c r="B10365" s="19">
        <f>(A10365-G10365)/G10365</f>
        <v>0.39952425058942415</v>
      </c>
      <c r="C10365" s="30" t="s">
        <v>138</v>
      </c>
      <c r="D10365" s="6">
        <v>1014940</v>
      </c>
      <c r="E10365" s="6">
        <v>2579</v>
      </c>
      <c r="F10365" s="7" t="s">
        <v>25</v>
      </c>
      <c r="G10365" s="6">
        <v>142.512</v>
      </c>
    </row>
    <row r="10366" spans="1:7" ht="15" thickBot="1" x14ac:dyDescent="0.35">
      <c r="A10366" s="6">
        <v>199.44900000000001</v>
      </c>
      <c r="B10366" s="19">
        <f>(A10366-G10366)/G10366</f>
        <v>0.31827014593908642</v>
      </c>
      <c r="C10366" s="30" t="s">
        <v>374</v>
      </c>
      <c r="D10366" s="6">
        <v>1008688</v>
      </c>
      <c r="E10366" s="6">
        <v>392</v>
      </c>
      <c r="F10366" s="7" t="s">
        <v>25</v>
      </c>
      <c r="G10366" s="6">
        <v>151.29599999999999</v>
      </c>
    </row>
    <row r="10367" spans="1:7" ht="15" thickBot="1" x14ac:dyDescent="0.35">
      <c r="A10367" s="6">
        <v>199.44900000000001</v>
      </c>
      <c r="B10367" s="19">
        <f>(A10367-G10367)/G10367</f>
        <v>0.30676546898341084</v>
      </c>
      <c r="C10367" s="30" t="s">
        <v>269</v>
      </c>
      <c r="D10367" s="6">
        <v>1018420</v>
      </c>
      <c r="E10367" s="6">
        <v>18</v>
      </c>
      <c r="F10367" s="7" t="s">
        <v>21</v>
      </c>
      <c r="G10367" s="6">
        <v>152.62799999999999</v>
      </c>
    </row>
    <row r="10368" spans="1:7" ht="15" thickBot="1" x14ac:dyDescent="0.35">
      <c r="A10368" s="6">
        <v>199.44900000000001</v>
      </c>
      <c r="B10368" s="19">
        <f>(A10368-G10368)/G10368</f>
        <v>8.3373166757197276E-2</v>
      </c>
      <c r="C10368" s="30" t="s">
        <v>379</v>
      </c>
      <c r="D10368" s="6">
        <v>1010464</v>
      </c>
      <c r="E10368" s="6">
        <v>2232</v>
      </c>
      <c r="F10368" s="7" t="s">
        <v>31</v>
      </c>
      <c r="G10368" s="6">
        <v>184.1</v>
      </c>
    </row>
    <row r="10369" spans="1:7" ht="15" thickBot="1" x14ac:dyDescent="0.35">
      <c r="A10369" s="6">
        <v>199.44900000000001</v>
      </c>
      <c r="B10369" s="19">
        <f>(A10369-G10369)/G10369</f>
        <v>-1.1708917210076702E-2</v>
      </c>
      <c r="C10369" s="30" t="s">
        <v>121</v>
      </c>
      <c r="D10369" s="6">
        <v>1007957</v>
      </c>
      <c r="E10369" s="6">
        <v>2199</v>
      </c>
      <c r="F10369" s="7" t="s">
        <v>31</v>
      </c>
      <c r="G10369" s="6">
        <v>201.81200000000001</v>
      </c>
    </row>
    <row r="10370" spans="1:7" ht="15" thickBot="1" x14ac:dyDescent="0.35">
      <c r="A10370" s="6">
        <v>199.44900000000001</v>
      </c>
      <c r="B10370" s="19">
        <f>(A10370-G10370)/G10370</f>
        <v>-6.994236364992909E-2</v>
      </c>
      <c r="C10370" s="30" t="s">
        <v>306</v>
      </c>
      <c r="D10370" s="6">
        <v>1011074</v>
      </c>
      <c r="E10370" s="6">
        <v>1150</v>
      </c>
      <c r="F10370" s="7" t="s">
        <v>19</v>
      </c>
      <c r="G10370" s="6">
        <v>214.44800000000001</v>
      </c>
    </row>
    <row r="10371" spans="1:7" ht="15" thickBot="1" x14ac:dyDescent="0.35">
      <c r="A10371" s="6">
        <v>199.44900000000001</v>
      </c>
      <c r="B10371" s="19">
        <f>(A10371-G10371)/G10371</f>
        <v>-7.4791716920564771E-2</v>
      </c>
      <c r="C10371" s="30" t="s">
        <v>261</v>
      </c>
      <c r="D10371" s="6">
        <v>1010789</v>
      </c>
      <c r="E10371" s="6">
        <v>2674</v>
      </c>
      <c r="F10371" s="7" t="s">
        <v>19</v>
      </c>
      <c r="G10371" s="6">
        <v>215.572</v>
      </c>
    </row>
    <row r="10372" spans="1:7" ht="15" thickBot="1" x14ac:dyDescent="0.35">
      <c r="A10372" s="6">
        <v>199.44900000000001</v>
      </c>
      <c r="B10372" s="19">
        <f>(A10372-G10372)/G10372</f>
        <v>-8.9041033323589494E-2</v>
      </c>
      <c r="C10372" s="30" t="s">
        <v>239</v>
      </c>
      <c r="D10372" s="6">
        <v>1015744</v>
      </c>
      <c r="E10372" s="6">
        <v>299</v>
      </c>
      <c r="F10372" s="7" t="s">
        <v>42</v>
      </c>
      <c r="G10372" s="6">
        <v>218.94399999999999</v>
      </c>
    </row>
    <row r="10373" spans="1:7" ht="15" thickBot="1" x14ac:dyDescent="0.35">
      <c r="A10373" s="6">
        <v>199.44900000000001</v>
      </c>
      <c r="B10373" s="19">
        <f>(A10373-G10373)/G10373</f>
        <v>-0.24100388157394007</v>
      </c>
      <c r="C10373" s="30" t="s">
        <v>16</v>
      </c>
      <c r="D10373" s="6">
        <v>1018626</v>
      </c>
      <c r="E10373" s="6">
        <v>1058</v>
      </c>
      <c r="F10373" s="7" t="s">
        <v>25</v>
      </c>
      <c r="G10373" s="6">
        <v>262.77999999999997</v>
      </c>
    </row>
    <row r="10374" spans="1:7" ht="15" thickBot="1" x14ac:dyDescent="0.35">
      <c r="A10374" s="6">
        <v>199.5812</v>
      </c>
      <c r="B10374" s="19">
        <f>(A10374-G10374)/G10374</f>
        <v>8.3926399026764048E-2</v>
      </c>
      <c r="C10374" s="30" t="s">
        <v>171</v>
      </c>
      <c r="D10374" s="6">
        <v>1003572</v>
      </c>
      <c r="E10374" s="6">
        <v>895</v>
      </c>
      <c r="F10374" s="7" t="s">
        <v>42</v>
      </c>
      <c r="G10374" s="6">
        <v>184.12799999999999</v>
      </c>
    </row>
    <row r="10375" spans="1:7" ht="15" thickBot="1" x14ac:dyDescent="0.35">
      <c r="A10375" s="6">
        <v>199.61240000000001</v>
      </c>
      <c r="B10375" s="19">
        <f>(A10375-G10375)/G10375</f>
        <v>-0.14059744571806454</v>
      </c>
      <c r="C10375" s="30" t="s">
        <v>206</v>
      </c>
      <c r="D10375" s="6">
        <v>1003853</v>
      </c>
      <c r="E10375" s="6">
        <v>2397</v>
      </c>
      <c r="F10375" s="7" t="s">
        <v>35</v>
      </c>
      <c r="G10375" s="6">
        <v>232.2688</v>
      </c>
    </row>
    <row r="10376" spans="1:7" ht="15" thickBot="1" x14ac:dyDescent="0.35">
      <c r="A10376" s="6">
        <v>199.8972</v>
      </c>
      <c r="B10376" s="19">
        <f>(A10376-G10376)/G10376</f>
        <v>0.97542493477745285</v>
      </c>
      <c r="C10376" s="30" t="s">
        <v>343</v>
      </c>
      <c r="D10376" s="6">
        <v>1007635</v>
      </c>
      <c r="E10376" s="6">
        <v>1372</v>
      </c>
      <c r="F10376" s="7" t="s">
        <v>21</v>
      </c>
      <c r="G10376" s="6">
        <v>101.19199999999999</v>
      </c>
    </row>
    <row r="10377" spans="1:7" ht="15" thickBot="1" x14ac:dyDescent="0.35">
      <c r="A10377" s="6">
        <v>199.8972</v>
      </c>
      <c r="B10377" s="19">
        <f>(A10377-G10377)/G10377</f>
        <v>0.26786837832352356</v>
      </c>
      <c r="C10377" s="30" t="s">
        <v>102</v>
      </c>
      <c r="D10377" s="6">
        <v>1011064</v>
      </c>
      <c r="E10377" s="6">
        <v>2337</v>
      </c>
      <c r="F10377" s="7" t="s">
        <v>23</v>
      </c>
      <c r="G10377" s="6">
        <v>157.66399999999999</v>
      </c>
    </row>
    <row r="10378" spans="1:7" ht="15" thickBot="1" x14ac:dyDescent="0.35">
      <c r="A10378" s="6">
        <v>199.8972</v>
      </c>
      <c r="B10378" s="19">
        <f>(A10378-G10378)/G10378</f>
        <v>0.1166193721371913</v>
      </c>
      <c r="C10378" s="30" t="s">
        <v>313</v>
      </c>
      <c r="D10378" s="6">
        <v>1011925</v>
      </c>
      <c r="E10378" s="6">
        <v>2046</v>
      </c>
      <c r="F10378" s="7" t="s">
        <v>42</v>
      </c>
      <c r="G10378" s="6">
        <v>179.02</v>
      </c>
    </row>
    <row r="10379" spans="1:7" ht="15" thickBot="1" x14ac:dyDescent="0.35">
      <c r="A10379" s="6">
        <v>199.8972</v>
      </c>
      <c r="B10379" s="19">
        <f>(A10379-G10379)/G10379</f>
        <v>0.1166193721371913</v>
      </c>
      <c r="C10379" s="30" t="s">
        <v>176</v>
      </c>
      <c r="D10379" s="6">
        <v>1018958</v>
      </c>
      <c r="E10379" s="6">
        <v>1222</v>
      </c>
      <c r="F10379" s="7" t="s">
        <v>21</v>
      </c>
      <c r="G10379" s="6">
        <v>179.02</v>
      </c>
    </row>
    <row r="10380" spans="1:7" ht="15" thickBot="1" x14ac:dyDescent="0.35">
      <c r="A10380" s="6">
        <v>199.8972</v>
      </c>
      <c r="B10380" s="19">
        <f>(A10380-G10380)/G10380</f>
        <v>15.438914473684211</v>
      </c>
      <c r="C10380" s="30" t="s">
        <v>63</v>
      </c>
      <c r="D10380" s="6">
        <v>1007263</v>
      </c>
      <c r="E10380" s="6">
        <v>277</v>
      </c>
      <c r="F10380" s="7" t="s">
        <v>27</v>
      </c>
      <c r="G10380" s="6">
        <v>12.16</v>
      </c>
    </row>
    <row r="10381" spans="1:7" ht="15" thickBot="1" x14ac:dyDescent="0.35">
      <c r="A10381" s="6">
        <v>199.8972</v>
      </c>
      <c r="B10381" s="19">
        <f>(A10381-G10381)/G10381</f>
        <v>8.7339890923256718</v>
      </c>
      <c r="C10381" s="30" t="s">
        <v>207</v>
      </c>
      <c r="D10381" s="6">
        <v>1015361</v>
      </c>
      <c r="E10381" s="6">
        <v>2055</v>
      </c>
      <c r="F10381" s="7" t="s">
        <v>23</v>
      </c>
      <c r="G10381" s="6">
        <v>20.536000000000001</v>
      </c>
    </row>
    <row r="10382" spans="1:7" ht="15" thickBot="1" x14ac:dyDescent="0.35">
      <c r="A10382" s="6">
        <v>199.8972</v>
      </c>
      <c r="B10382" s="19">
        <f>(A10382-G10382)/G10382</f>
        <v>6.8036071205496569</v>
      </c>
      <c r="C10382" s="30" t="s">
        <v>128</v>
      </c>
      <c r="D10382" s="6">
        <v>1007528</v>
      </c>
      <c r="E10382" s="6">
        <v>625</v>
      </c>
      <c r="F10382" s="7" t="s">
        <v>17</v>
      </c>
      <c r="G10382" s="6">
        <v>25.616</v>
      </c>
    </row>
    <row r="10383" spans="1:7" ht="15" thickBot="1" x14ac:dyDescent="0.35">
      <c r="A10383" s="6">
        <v>199.8972</v>
      </c>
      <c r="B10383" s="19">
        <f>(A10383-G10383)/G10383</f>
        <v>5.769750745055541</v>
      </c>
      <c r="C10383" s="30" t="s">
        <v>56</v>
      </c>
      <c r="D10383" s="6">
        <v>1011305</v>
      </c>
      <c r="E10383" s="6">
        <v>961</v>
      </c>
      <c r="F10383" s="7" t="s">
        <v>27</v>
      </c>
      <c r="G10383" s="6">
        <v>29.527999999999999</v>
      </c>
    </row>
    <row r="10384" spans="1:7" ht="15" thickBot="1" x14ac:dyDescent="0.35">
      <c r="A10384" s="6">
        <v>199.8972</v>
      </c>
      <c r="B10384" s="19">
        <f>(A10384-G10384)/G10384</f>
        <v>5.769750745055541</v>
      </c>
      <c r="C10384" s="30" t="s">
        <v>142</v>
      </c>
      <c r="D10384" s="6">
        <v>1019415</v>
      </c>
      <c r="E10384" s="6">
        <v>471</v>
      </c>
      <c r="F10384" s="7" t="s">
        <v>31</v>
      </c>
      <c r="G10384" s="6">
        <v>29.527999999999999</v>
      </c>
    </row>
    <row r="10385" spans="1:7" ht="15" thickBot="1" x14ac:dyDescent="0.35">
      <c r="A10385" s="6">
        <v>199.8972</v>
      </c>
      <c r="B10385" s="19">
        <f>(A10385-G10385)/G10385</f>
        <v>5.3386986301369861</v>
      </c>
      <c r="C10385" s="30" t="s">
        <v>104</v>
      </c>
      <c r="D10385" s="6">
        <v>1008656</v>
      </c>
      <c r="E10385" s="6">
        <v>360</v>
      </c>
      <c r="F10385" s="7" t="s">
        <v>25</v>
      </c>
      <c r="G10385" s="6">
        <v>31.536000000000001</v>
      </c>
    </row>
    <row r="10386" spans="1:7" ht="15" thickBot="1" x14ac:dyDescent="0.35">
      <c r="A10386" s="6">
        <v>199.8972</v>
      </c>
      <c r="B10386" s="19">
        <f>(A10386-G10386)/G10386</f>
        <v>5.0626349629989074</v>
      </c>
      <c r="C10386" s="30" t="s">
        <v>123</v>
      </c>
      <c r="D10386" s="6">
        <v>1006749</v>
      </c>
      <c r="E10386" s="6">
        <v>370</v>
      </c>
      <c r="F10386" s="7" t="s">
        <v>19</v>
      </c>
      <c r="G10386" s="6">
        <v>32.972000000000001</v>
      </c>
    </row>
    <row r="10387" spans="1:7" ht="15" thickBot="1" x14ac:dyDescent="0.35">
      <c r="A10387" s="6">
        <v>199.8972</v>
      </c>
      <c r="B10387" s="19">
        <f>(A10387-G10387)/G10387</f>
        <v>3.2484315225707729</v>
      </c>
      <c r="C10387" s="30" t="s">
        <v>184</v>
      </c>
      <c r="D10387" s="6">
        <v>1006977</v>
      </c>
      <c r="E10387" s="6">
        <v>1835</v>
      </c>
      <c r="F10387" s="7" t="s">
        <v>21</v>
      </c>
      <c r="G10387" s="6">
        <v>47.052</v>
      </c>
    </row>
    <row r="10388" spans="1:7" ht="15" thickBot="1" x14ac:dyDescent="0.35">
      <c r="A10388" s="6">
        <v>199.8972</v>
      </c>
      <c r="B10388" s="19">
        <f>(A10388-G10388)/G10388</f>
        <v>2.34052807486631</v>
      </c>
      <c r="C10388" s="30" t="s">
        <v>354</v>
      </c>
      <c r="D10388" s="6">
        <v>1006680</v>
      </c>
      <c r="E10388" s="6">
        <v>1848</v>
      </c>
      <c r="F10388" s="7" t="s">
        <v>23</v>
      </c>
      <c r="G10388" s="6">
        <v>59.84</v>
      </c>
    </row>
    <row r="10389" spans="1:7" ht="15" thickBot="1" x14ac:dyDescent="0.35">
      <c r="A10389" s="6">
        <v>199.8972</v>
      </c>
      <c r="B10389" s="19">
        <f>(A10389-G10389)/G10389</f>
        <v>2.2770032786885244</v>
      </c>
      <c r="C10389" s="30" t="s">
        <v>53</v>
      </c>
      <c r="D10389" s="6">
        <v>1011000</v>
      </c>
      <c r="E10389" s="6">
        <v>415</v>
      </c>
      <c r="F10389" s="7" t="s">
        <v>23</v>
      </c>
      <c r="G10389" s="6">
        <v>61</v>
      </c>
    </row>
    <row r="10390" spans="1:7" ht="15" thickBot="1" x14ac:dyDescent="0.35">
      <c r="A10390" s="6">
        <v>199.8972</v>
      </c>
      <c r="B10390" s="19">
        <f>(A10390-G10390)/G10390</f>
        <v>1.9026136957658131</v>
      </c>
      <c r="C10390" s="30" t="s">
        <v>126</v>
      </c>
      <c r="D10390" s="6">
        <v>1016328</v>
      </c>
      <c r="E10390" s="6">
        <v>2589</v>
      </c>
      <c r="F10390" s="7" t="s">
        <v>25</v>
      </c>
      <c r="G10390" s="6">
        <v>68.867999999999995</v>
      </c>
    </row>
    <row r="10391" spans="1:7" ht="15" thickBot="1" x14ac:dyDescent="0.35">
      <c r="A10391" s="6">
        <v>199.8972</v>
      </c>
      <c r="B10391" s="19">
        <f>(A10391-G10391)/G10391</f>
        <v>1.3015843043338091</v>
      </c>
      <c r="C10391" s="30" t="s">
        <v>104</v>
      </c>
      <c r="D10391" s="6">
        <v>1018425</v>
      </c>
      <c r="E10391" s="6">
        <v>2215</v>
      </c>
      <c r="F10391" s="7" t="s">
        <v>23</v>
      </c>
      <c r="G10391" s="6">
        <v>86.852000000000004</v>
      </c>
    </row>
    <row r="10392" spans="1:7" ht="15" thickBot="1" x14ac:dyDescent="0.35">
      <c r="A10392" s="6">
        <v>199.8972</v>
      </c>
      <c r="B10392" s="19">
        <f>(A10392-G10392)/G10392</f>
        <v>0.52957578354554369</v>
      </c>
      <c r="C10392" s="30" t="s">
        <v>277</v>
      </c>
      <c r="D10392" s="6">
        <v>1019022</v>
      </c>
      <c r="E10392" s="6">
        <v>279</v>
      </c>
      <c r="F10392" s="7" t="s">
        <v>31</v>
      </c>
      <c r="G10392" s="6">
        <v>130.68799999999999</v>
      </c>
    </row>
    <row r="10393" spans="1:7" ht="15" thickBot="1" x14ac:dyDescent="0.35">
      <c r="A10393" s="6">
        <v>199.8972</v>
      </c>
      <c r="B10393" s="19">
        <f>(A10393-G10393)/G10393</f>
        <v>0.45451714302345897</v>
      </c>
      <c r="C10393" s="30" t="s">
        <v>260</v>
      </c>
      <c r="D10393" s="6">
        <v>1019503</v>
      </c>
      <c r="E10393" s="6">
        <v>1368</v>
      </c>
      <c r="F10393" s="7" t="s">
        <v>21</v>
      </c>
      <c r="G10393" s="6">
        <v>137.43199999999999</v>
      </c>
    </row>
    <row r="10394" spans="1:7" ht="15" thickBot="1" x14ac:dyDescent="0.35">
      <c r="A10394" s="6">
        <v>199.8972</v>
      </c>
      <c r="B10394" s="19">
        <f>(A10394-G10394)/G10394</f>
        <v>0.4217844035392187</v>
      </c>
      <c r="C10394" s="30" t="s">
        <v>180</v>
      </c>
      <c r="D10394" s="6">
        <v>1008790</v>
      </c>
      <c r="E10394" s="6">
        <v>1864</v>
      </c>
      <c r="F10394" s="7" t="s">
        <v>19</v>
      </c>
      <c r="G10394" s="6">
        <v>140.596</v>
      </c>
    </row>
    <row r="10395" spans="1:7" ht="15" thickBot="1" x14ac:dyDescent="0.35">
      <c r="A10395" s="6">
        <v>199.8972</v>
      </c>
      <c r="B10395" s="19">
        <f>(A10395-G10395)/G10395</f>
        <v>0.19142448444391463</v>
      </c>
      <c r="C10395" s="30" t="s">
        <v>375</v>
      </c>
      <c r="D10395" s="6">
        <v>1013262</v>
      </c>
      <c r="E10395" s="6">
        <v>2360</v>
      </c>
      <c r="F10395" s="7" t="s">
        <v>27</v>
      </c>
      <c r="G10395" s="6">
        <v>167.78</v>
      </c>
    </row>
    <row r="10396" spans="1:7" ht="15" thickBot="1" x14ac:dyDescent="0.35">
      <c r="A10396" s="6">
        <v>199.8972</v>
      </c>
      <c r="B10396" s="19">
        <f>(A10396-G10396)/G10396</f>
        <v>0.14538516192615342</v>
      </c>
      <c r="C10396" s="30" t="s">
        <v>188</v>
      </c>
      <c r="D10396" s="6">
        <v>1011418</v>
      </c>
      <c r="E10396" s="6">
        <v>40</v>
      </c>
      <c r="F10396" s="7" t="s">
        <v>35</v>
      </c>
      <c r="G10396" s="6">
        <v>174.524</v>
      </c>
    </row>
    <row r="10397" spans="1:7" ht="15" thickBot="1" x14ac:dyDescent="0.35">
      <c r="A10397" s="6">
        <v>199.8972</v>
      </c>
      <c r="B10397" s="19">
        <f>(A10397-G10397)/G10397</f>
        <v>6.960960575317833E-2</v>
      </c>
      <c r="C10397" s="30" t="s">
        <v>93</v>
      </c>
      <c r="D10397" s="6">
        <v>1014133</v>
      </c>
      <c r="E10397" s="6">
        <v>845</v>
      </c>
      <c r="F10397" s="7" t="s">
        <v>19</v>
      </c>
      <c r="G10397" s="6">
        <v>186.88800000000001</v>
      </c>
    </row>
    <row r="10398" spans="1:7" ht="15" thickBot="1" x14ac:dyDescent="0.35">
      <c r="A10398" s="6">
        <v>199.8972</v>
      </c>
      <c r="B10398" s="19">
        <f>(A10398-G10398)/G10398</f>
        <v>-7.50296142740801E-2</v>
      </c>
      <c r="C10398" s="30" t="s">
        <v>66</v>
      </c>
      <c r="D10398" s="6">
        <v>1013353</v>
      </c>
      <c r="E10398" s="6">
        <v>502</v>
      </c>
      <c r="F10398" s="7" t="s">
        <v>19</v>
      </c>
      <c r="G10398" s="6">
        <v>216.11199999999999</v>
      </c>
    </row>
    <row r="10399" spans="1:7" ht="15" thickBot="1" x14ac:dyDescent="0.35">
      <c r="A10399" s="6">
        <v>199.8972</v>
      </c>
      <c r="B10399" s="19">
        <f>(A10399-G10399)/G10399</f>
        <v>-0.18892639779274531</v>
      </c>
      <c r="C10399" s="30" t="s">
        <v>154</v>
      </c>
      <c r="D10399" s="6">
        <v>1009309</v>
      </c>
      <c r="E10399" s="6">
        <v>1132</v>
      </c>
      <c r="F10399" s="7" t="s">
        <v>21</v>
      </c>
      <c r="G10399" s="6">
        <v>246.46</v>
      </c>
    </row>
    <row r="10400" spans="1:7" ht="15" thickBot="1" x14ac:dyDescent="0.35">
      <c r="A10400" s="6">
        <v>199.8972</v>
      </c>
      <c r="B10400" s="19">
        <f>(A10400-G10400)/G10400</f>
        <v>-0.20345717974465641</v>
      </c>
      <c r="C10400" s="30" t="s">
        <v>181</v>
      </c>
      <c r="D10400" s="6">
        <v>1010954</v>
      </c>
      <c r="E10400" s="6">
        <v>1716</v>
      </c>
      <c r="F10400" s="7" t="s">
        <v>19</v>
      </c>
      <c r="G10400" s="6">
        <v>250.95599999999999</v>
      </c>
    </row>
    <row r="10401" spans="1:7" ht="15" thickBot="1" x14ac:dyDescent="0.35">
      <c r="A10401" s="6">
        <v>199.97120000000001</v>
      </c>
      <c r="B10401" s="19">
        <f>(A10401-G10401)/G10401</f>
        <v>10.185072489708253</v>
      </c>
      <c r="C10401" s="30" t="s">
        <v>123</v>
      </c>
      <c r="D10401" s="6">
        <v>1003568</v>
      </c>
      <c r="E10401" s="6">
        <v>824</v>
      </c>
      <c r="F10401" s="7" t="s">
        <v>27</v>
      </c>
      <c r="G10401" s="6">
        <v>17.878399999999999</v>
      </c>
    </row>
    <row r="10402" spans="1:7" ht="15" thickBot="1" x14ac:dyDescent="0.35">
      <c r="A10402" s="6">
        <v>199.98679999999999</v>
      </c>
      <c r="B10402" s="19">
        <f>(A10402-G10402)/G10402</f>
        <v>-0.14103282158417746</v>
      </c>
      <c r="C10402" s="30" t="s">
        <v>346</v>
      </c>
      <c r="D10402" s="6">
        <v>1002613</v>
      </c>
      <c r="E10402" s="6">
        <v>2613</v>
      </c>
      <c r="F10402" s="7" t="s">
        <v>21</v>
      </c>
      <c r="G10402" s="6">
        <v>232.82239999999999</v>
      </c>
    </row>
    <row r="10403" spans="1:7" ht="15" thickBot="1" x14ac:dyDescent="0.35">
      <c r="A10403" s="6">
        <v>200.07648</v>
      </c>
      <c r="B10403" s="19">
        <f>(A10403-G10403)/G10403</f>
        <v>0.13045223404976611</v>
      </c>
      <c r="C10403" s="30" t="s">
        <v>248</v>
      </c>
      <c r="D10403" s="6">
        <v>1014900</v>
      </c>
      <c r="E10403" s="6">
        <v>2477</v>
      </c>
      <c r="F10403" s="7" t="s">
        <v>87</v>
      </c>
      <c r="G10403" s="6">
        <v>176.988</v>
      </c>
    </row>
    <row r="10404" spans="1:7" ht="15" thickBot="1" x14ac:dyDescent="0.35">
      <c r="A10404" s="6">
        <v>200.07648</v>
      </c>
      <c r="B10404" s="19">
        <f>(A10404-G10404)/G10404</f>
        <v>-0.14611082659018748</v>
      </c>
      <c r="C10404" s="30" t="s">
        <v>345</v>
      </c>
      <c r="D10404" s="6">
        <v>1011244</v>
      </c>
      <c r="E10404" s="6">
        <v>390</v>
      </c>
      <c r="F10404" s="7" t="s">
        <v>87</v>
      </c>
      <c r="G10404" s="6">
        <v>234.31200000000001</v>
      </c>
    </row>
    <row r="10405" spans="1:7" ht="15" thickBot="1" x14ac:dyDescent="0.35">
      <c r="A10405" s="6">
        <v>200.10120000000001</v>
      </c>
      <c r="B10405" s="19">
        <f>(A10405-G10405)/G10405</f>
        <v>-0.3863432286555446</v>
      </c>
      <c r="C10405" s="30" t="s">
        <v>180</v>
      </c>
      <c r="D10405" s="6">
        <v>1005301</v>
      </c>
      <c r="E10405" s="6">
        <v>601</v>
      </c>
      <c r="F10405" s="7" t="s">
        <v>23</v>
      </c>
      <c r="G10405" s="6">
        <v>326.08</v>
      </c>
    </row>
    <row r="10406" spans="1:7" ht="15" thickBot="1" x14ac:dyDescent="0.35">
      <c r="A10406" s="6">
        <v>200.10531839999999</v>
      </c>
      <c r="B10406" s="19">
        <f>(A10406-G10406)/G10406</f>
        <v>0.44307064116845191</v>
      </c>
      <c r="C10406" s="30" t="s">
        <v>125</v>
      </c>
      <c r="D10406" s="6">
        <v>1000225</v>
      </c>
      <c r="E10406" s="6">
        <v>225</v>
      </c>
      <c r="F10406" s="7" t="s">
        <v>87</v>
      </c>
      <c r="G10406" s="6">
        <v>138.666336</v>
      </c>
    </row>
    <row r="10407" spans="1:7" ht="15" thickBot="1" x14ac:dyDescent="0.35">
      <c r="A10407" s="6">
        <v>200.21559999999999</v>
      </c>
      <c r="B10407" s="19">
        <f>(A10407-G10407)/G10407</f>
        <v>-0.29728003279572318</v>
      </c>
      <c r="C10407" s="30" t="s">
        <v>265</v>
      </c>
      <c r="D10407" s="6">
        <v>1005274</v>
      </c>
      <c r="E10407" s="6">
        <v>418</v>
      </c>
      <c r="F10407" s="7" t="s">
        <v>27</v>
      </c>
      <c r="G10407" s="6">
        <v>284.91520000000003</v>
      </c>
    </row>
    <row r="10408" spans="1:7" ht="15" thickBot="1" x14ac:dyDescent="0.35">
      <c r="A10408" s="6">
        <v>200.34540000000001</v>
      </c>
      <c r="B10408" s="19">
        <f>(A10408-G10408)/G10408</f>
        <v>14.036430501350946</v>
      </c>
      <c r="C10408" s="30" t="s">
        <v>319</v>
      </c>
      <c r="D10408" s="6">
        <v>1007315</v>
      </c>
      <c r="E10408" s="6">
        <v>1791</v>
      </c>
      <c r="F10408" s="7" t="s">
        <v>25</v>
      </c>
      <c r="G10408" s="6">
        <v>13.324</v>
      </c>
    </row>
    <row r="10409" spans="1:7" ht="15" thickBot="1" x14ac:dyDescent="0.35">
      <c r="A10409" s="6">
        <v>200.34540000000001</v>
      </c>
      <c r="B10409" s="19">
        <f>(A10409-G10409)/G10409</f>
        <v>4.6556402439024396</v>
      </c>
      <c r="C10409" s="30" t="s">
        <v>119</v>
      </c>
      <c r="D10409" s="6">
        <v>1006984</v>
      </c>
      <c r="E10409" s="6">
        <v>161</v>
      </c>
      <c r="F10409" s="7" t="s">
        <v>35</v>
      </c>
      <c r="G10409" s="6">
        <v>35.423999999999999</v>
      </c>
    </row>
    <row r="10410" spans="1:7" ht="15" thickBot="1" x14ac:dyDescent="0.35">
      <c r="A10410" s="6">
        <v>200.34540000000001</v>
      </c>
      <c r="B10410" s="19">
        <f>(A10410-G10410)/G10410</f>
        <v>3.8500387334172563</v>
      </c>
      <c r="C10410" s="30" t="s">
        <v>346</v>
      </c>
      <c r="D10410" s="6">
        <v>1016430</v>
      </c>
      <c r="E10410" s="6">
        <v>614</v>
      </c>
      <c r="F10410" s="7" t="s">
        <v>27</v>
      </c>
      <c r="G10410" s="6">
        <v>41.308</v>
      </c>
    </row>
    <row r="10411" spans="1:7" ht="15" thickBot="1" x14ac:dyDescent="0.35">
      <c r="A10411" s="6">
        <v>200.34540000000001</v>
      </c>
      <c r="B10411" s="19">
        <f>(A10411-G10411)/G10411</f>
        <v>3.4840062667860341</v>
      </c>
      <c r="C10411" s="30" t="s">
        <v>283</v>
      </c>
      <c r="D10411" s="6">
        <v>1014810</v>
      </c>
      <c r="E10411" s="6">
        <v>246</v>
      </c>
      <c r="F10411" s="7" t="s">
        <v>17</v>
      </c>
      <c r="G10411" s="6">
        <v>44.68</v>
      </c>
    </row>
    <row r="10412" spans="1:7" ht="15" thickBot="1" x14ac:dyDescent="0.35">
      <c r="A10412" s="6">
        <v>200.34540000000001</v>
      </c>
      <c r="B10412" s="19">
        <f>(A10412-G10412)/G10412</f>
        <v>1.8864885892116185</v>
      </c>
      <c r="C10412" s="30" t="s">
        <v>212</v>
      </c>
      <c r="D10412" s="6">
        <v>1016182</v>
      </c>
      <c r="E10412" s="6">
        <v>1362</v>
      </c>
      <c r="F10412" s="7" t="s">
        <v>21</v>
      </c>
      <c r="G10412" s="6">
        <v>69.408000000000001</v>
      </c>
    </row>
    <row r="10413" spans="1:7" ht="15" thickBot="1" x14ac:dyDescent="0.35">
      <c r="A10413" s="6">
        <v>200.34540000000001</v>
      </c>
      <c r="B10413" s="19">
        <f>(A10413-G10413)/G10413</f>
        <v>0.78688369603995723</v>
      </c>
      <c r="C10413" s="30" t="s">
        <v>64</v>
      </c>
      <c r="D10413" s="6">
        <v>1017814</v>
      </c>
      <c r="E10413" s="6">
        <v>333</v>
      </c>
      <c r="F10413" s="7" t="s">
        <v>27</v>
      </c>
      <c r="G10413" s="6">
        <v>112.12</v>
      </c>
    </row>
    <row r="10414" spans="1:7" ht="15" thickBot="1" x14ac:dyDescent="0.35">
      <c r="A10414" s="6">
        <v>200.34540000000001</v>
      </c>
      <c r="B10414" s="19">
        <f>(A10414-G10414)/G10414</f>
        <v>0.66971197119711978</v>
      </c>
      <c r="C10414" s="30" t="s">
        <v>52</v>
      </c>
      <c r="D10414" s="6">
        <v>1018554</v>
      </c>
      <c r="E10414" s="6">
        <v>2136</v>
      </c>
      <c r="F10414" s="7" t="s">
        <v>27</v>
      </c>
      <c r="G10414" s="6">
        <v>119.988</v>
      </c>
    </row>
    <row r="10415" spans="1:7" ht="15" thickBot="1" x14ac:dyDescent="0.35">
      <c r="A10415" s="6">
        <v>200.34540000000001</v>
      </c>
      <c r="B10415" s="19">
        <f>(A10415-G10415)/G10415</f>
        <v>0.65421593236012965</v>
      </c>
      <c r="C10415" s="30" t="s">
        <v>247</v>
      </c>
      <c r="D10415" s="6">
        <v>1018449</v>
      </c>
      <c r="E10415" s="6">
        <v>304</v>
      </c>
      <c r="F10415" s="7" t="s">
        <v>31</v>
      </c>
      <c r="G10415" s="6">
        <v>121.11199999999999</v>
      </c>
    </row>
    <row r="10416" spans="1:7" ht="15" thickBot="1" x14ac:dyDescent="0.35">
      <c r="A10416" s="6">
        <v>200.34540000000001</v>
      </c>
      <c r="B10416" s="19">
        <f>(A10416-G10416)/G10416</f>
        <v>0.63900487581399923</v>
      </c>
      <c r="C10416" s="30" t="s">
        <v>60</v>
      </c>
      <c r="D10416" s="6">
        <v>1019263</v>
      </c>
      <c r="E10416" s="6">
        <v>2745</v>
      </c>
      <c r="F10416" s="7" t="s">
        <v>35</v>
      </c>
      <c r="G10416" s="6">
        <v>122.236</v>
      </c>
    </row>
    <row r="10417" spans="1:7" ht="15" thickBot="1" x14ac:dyDescent="0.35">
      <c r="A10417" s="6">
        <v>200.34540000000001</v>
      </c>
      <c r="B10417" s="19">
        <f>(A10417-G10417)/G10417</f>
        <v>0.56696126892754362</v>
      </c>
      <c r="C10417" s="30" t="s">
        <v>79</v>
      </c>
      <c r="D10417" s="6">
        <v>1010735</v>
      </c>
      <c r="E10417" s="6">
        <v>573</v>
      </c>
      <c r="F10417" s="7" t="s">
        <v>42</v>
      </c>
      <c r="G10417" s="6">
        <v>127.85599999999999</v>
      </c>
    </row>
    <row r="10418" spans="1:7" ht="15" thickBot="1" x14ac:dyDescent="0.35">
      <c r="A10418" s="6">
        <v>200.34540000000001</v>
      </c>
      <c r="B10418" s="19">
        <f>(A10418-G10418)/G10418</f>
        <v>0.29395344631600717</v>
      </c>
      <c r="C10418" s="30" t="s">
        <v>186</v>
      </c>
      <c r="D10418" s="6">
        <v>1014991</v>
      </c>
      <c r="E10418" s="6">
        <v>568</v>
      </c>
      <c r="F10418" s="7" t="s">
        <v>27</v>
      </c>
      <c r="G10418" s="6">
        <v>154.83199999999999</v>
      </c>
    </row>
    <row r="10419" spans="1:7" ht="15" thickBot="1" x14ac:dyDescent="0.35">
      <c r="A10419" s="6">
        <v>200.34540000000001</v>
      </c>
      <c r="B10419" s="19">
        <f>(A10419-G10419)/G10419</f>
        <v>0.26935855846723111</v>
      </c>
      <c r="C10419" s="30" t="s">
        <v>361</v>
      </c>
      <c r="D10419" s="6">
        <v>1006683</v>
      </c>
      <c r="E10419" s="6">
        <v>2441</v>
      </c>
      <c r="F10419" s="7" t="s">
        <v>17</v>
      </c>
      <c r="G10419" s="6">
        <v>157.83199999999999</v>
      </c>
    </row>
    <row r="10420" spans="1:7" ht="15" thickBot="1" x14ac:dyDescent="0.35">
      <c r="A10420" s="6">
        <v>200.34540000000001</v>
      </c>
      <c r="B10420" s="19">
        <f>(A10420-G10420)/G10420</f>
        <v>0.10196140983895109</v>
      </c>
      <c r="C10420" s="30" t="s">
        <v>63</v>
      </c>
      <c r="D10420" s="6">
        <v>1014650</v>
      </c>
      <c r="E10420" s="6">
        <v>1678</v>
      </c>
      <c r="F10420" s="7" t="s">
        <v>19</v>
      </c>
      <c r="G10420" s="6">
        <v>181.80799999999999</v>
      </c>
    </row>
    <row r="10421" spans="1:7" ht="15" thickBot="1" x14ac:dyDescent="0.35">
      <c r="A10421" s="6">
        <v>200.34540000000001</v>
      </c>
      <c r="B10421" s="19">
        <f>(A10421-G10421)/G10421</f>
        <v>6.8919264997759216E-2</v>
      </c>
      <c r="C10421" s="30" t="s">
        <v>307</v>
      </c>
      <c r="D10421" s="6">
        <v>1019490</v>
      </c>
      <c r="E10421" s="6">
        <v>807</v>
      </c>
      <c r="F10421" s="7" t="s">
        <v>23</v>
      </c>
      <c r="G10421" s="6">
        <v>187.428</v>
      </c>
    </row>
    <row r="10422" spans="1:7" ht="15" thickBot="1" x14ac:dyDescent="0.35">
      <c r="A10422" s="6">
        <v>200.34540000000001</v>
      </c>
      <c r="B10422" s="19">
        <f>(A10422-G10422)/G10422</f>
        <v>-0.11651820362661393</v>
      </c>
      <c r="C10422" s="30" t="s">
        <v>36</v>
      </c>
      <c r="D10422" s="6">
        <v>1009981</v>
      </c>
      <c r="E10422" s="6">
        <v>2545</v>
      </c>
      <c r="F10422" s="7" t="s">
        <v>31</v>
      </c>
      <c r="G10422" s="6">
        <v>226.768</v>
      </c>
    </row>
    <row r="10423" spans="1:7" ht="15" thickBot="1" x14ac:dyDescent="0.35">
      <c r="A10423" s="6">
        <v>200.34540000000001</v>
      </c>
      <c r="B10423" s="19">
        <f>(A10423-G10423)/G10423</f>
        <v>-0.18143508531084523</v>
      </c>
      <c r="C10423" s="30" t="s">
        <v>111</v>
      </c>
      <c r="D10423" s="6">
        <v>1016901</v>
      </c>
      <c r="E10423" s="6">
        <v>720</v>
      </c>
      <c r="F10423" s="7" t="s">
        <v>17</v>
      </c>
      <c r="G10423" s="6">
        <v>244.75200000000001</v>
      </c>
    </row>
    <row r="10424" spans="1:7" ht="15" thickBot="1" x14ac:dyDescent="0.35">
      <c r="A10424" s="6">
        <v>200.34540000000001</v>
      </c>
      <c r="B10424" s="19">
        <f>(A10424-G10424)/G10424</f>
        <v>-0.2341887986789597</v>
      </c>
      <c r="C10424" s="30" t="s">
        <v>275</v>
      </c>
      <c r="D10424" s="6">
        <v>1015697</v>
      </c>
      <c r="E10424" s="6">
        <v>2007</v>
      </c>
      <c r="F10424" s="7" t="s">
        <v>21</v>
      </c>
      <c r="G10424" s="6">
        <v>261.61200000000002</v>
      </c>
    </row>
    <row r="10425" spans="1:7" ht="15" thickBot="1" x14ac:dyDescent="0.35">
      <c r="A10425" s="6">
        <v>200.34540000000001</v>
      </c>
      <c r="B10425" s="19">
        <f>(A10425-G10425)/G10425</f>
        <v>2.5684204901681391</v>
      </c>
      <c r="C10425" s="30" t="s">
        <v>172</v>
      </c>
      <c r="D10425" s="6">
        <v>1008931</v>
      </c>
      <c r="E10425" s="6">
        <v>667</v>
      </c>
      <c r="F10425" s="7" t="s">
        <v>31</v>
      </c>
      <c r="G10425" s="6">
        <v>56.143999999999998</v>
      </c>
    </row>
    <row r="10426" spans="1:7" ht="15" thickBot="1" x14ac:dyDescent="0.35">
      <c r="A10426" s="6">
        <v>200.34540000000001</v>
      </c>
      <c r="B10426" s="19">
        <f>(A10426-G10426)/G10426</f>
        <v>0.83823356699820173</v>
      </c>
      <c r="C10426" s="30" t="s">
        <v>52</v>
      </c>
      <c r="D10426" s="6">
        <v>1008574</v>
      </c>
      <c r="E10426" s="6">
        <v>2333</v>
      </c>
      <c r="F10426" s="7" t="s">
        <v>42</v>
      </c>
      <c r="G10426" s="6">
        <v>108.988</v>
      </c>
    </row>
    <row r="10427" spans="1:7" ht="15" thickBot="1" x14ac:dyDescent="0.35">
      <c r="A10427" s="6">
        <v>200.45480000000001</v>
      </c>
      <c r="B10427" s="19">
        <f>(A10427-G10427)/G10427</f>
        <v>2.3029216749412142E-2</v>
      </c>
      <c r="C10427" s="30" t="s">
        <v>113</v>
      </c>
      <c r="D10427" s="6">
        <v>1004838</v>
      </c>
      <c r="E10427" s="6">
        <v>833</v>
      </c>
      <c r="F10427" s="7" t="s">
        <v>27</v>
      </c>
      <c r="G10427" s="6">
        <v>195.94239999999999</v>
      </c>
    </row>
    <row r="10428" spans="1:7" ht="15" thickBot="1" x14ac:dyDescent="0.35">
      <c r="A10428" s="6">
        <v>200.5016</v>
      </c>
      <c r="B10428" s="19">
        <f>(A10428-G10428)/G10428</f>
        <v>-0.19806545333538117</v>
      </c>
      <c r="C10428" s="30" t="s">
        <v>249</v>
      </c>
      <c r="D10428" s="6">
        <v>1002707</v>
      </c>
      <c r="E10428" s="6">
        <v>2707</v>
      </c>
      <c r="F10428" s="7" t="s">
        <v>23</v>
      </c>
      <c r="G10428" s="6">
        <v>250.0224</v>
      </c>
    </row>
    <row r="10429" spans="1:7" ht="15" thickBot="1" x14ac:dyDescent="0.35">
      <c r="A10429" s="6">
        <v>200.67320000000001</v>
      </c>
      <c r="B10429" s="19">
        <f>(A10429-G10429)/G10429</f>
        <v>0.56599762766887252</v>
      </c>
      <c r="C10429" s="30" t="s">
        <v>22</v>
      </c>
      <c r="D10429" s="6">
        <v>1003947</v>
      </c>
      <c r="E10429" s="6">
        <v>621</v>
      </c>
      <c r="F10429" s="7" t="s">
        <v>23</v>
      </c>
      <c r="G10429" s="6">
        <v>128.14400000000001</v>
      </c>
    </row>
    <row r="10430" spans="1:7" ht="15" thickBot="1" x14ac:dyDescent="0.35">
      <c r="A10430" s="6">
        <v>200.67320000000001</v>
      </c>
      <c r="B10430" s="19">
        <f>(A10430-G10430)/G10430</f>
        <v>-0.15844203336151477</v>
      </c>
      <c r="C10430" s="30" t="s">
        <v>268</v>
      </c>
      <c r="D10430" s="6">
        <v>1003708</v>
      </c>
      <c r="E10430" s="6">
        <v>380</v>
      </c>
      <c r="F10430" s="7" t="s">
        <v>25</v>
      </c>
      <c r="G10430" s="6">
        <v>238.45439999999999</v>
      </c>
    </row>
    <row r="10431" spans="1:7" ht="15" thickBot="1" x14ac:dyDescent="0.35">
      <c r="A10431" s="6">
        <v>200.7936</v>
      </c>
      <c r="B10431" s="19">
        <f>(A10431-G10431)/G10431</f>
        <v>2.8640905242090677</v>
      </c>
      <c r="C10431" s="30" t="s">
        <v>56</v>
      </c>
      <c r="D10431" s="6">
        <v>1013950</v>
      </c>
      <c r="E10431" s="6">
        <v>322</v>
      </c>
      <c r="F10431" s="7" t="s">
        <v>42</v>
      </c>
      <c r="G10431" s="6">
        <v>51.963999999999999</v>
      </c>
    </row>
    <row r="10432" spans="1:7" ht="15" thickBot="1" x14ac:dyDescent="0.35">
      <c r="A10432" s="6">
        <v>200.7936</v>
      </c>
      <c r="B10432" s="19">
        <f>(A10432-G10432)/G10432</f>
        <v>2.1769128536168596</v>
      </c>
      <c r="C10432" s="30" t="s">
        <v>100</v>
      </c>
      <c r="D10432" s="6">
        <v>1016455</v>
      </c>
      <c r="E10432" s="6">
        <v>2339</v>
      </c>
      <c r="F10432" s="7" t="s">
        <v>19</v>
      </c>
      <c r="G10432" s="6">
        <v>63.204000000000001</v>
      </c>
    </row>
    <row r="10433" spans="1:7" ht="15" thickBot="1" x14ac:dyDescent="0.35">
      <c r="A10433" s="6">
        <v>200.7936</v>
      </c>
      <c r="B10433" s="19">
        <f>(A10433-G10433)/G10433</f>
        <v>2.121402810595697</v>
      </c>
      <c r="C10433" s="30" t="s">
        <v>286</v>
      </c>
      <c r="D10433" s="6">
        <v>1018189</v>
      </c>
      <c r="E10433" s="6">
        <v>1250</v>
      </c>
      <c r="F10433" s="7" t="s">
        <v>42</v>
      </c>
      <c r="G10433" s="6">
        <v>64.328000000000003</v>
      </c>
    </row>
    <row r="10434" spans="1:7" ht="15" thickBot="1" x14ac:dyDescent="0.35">
      <c r="A10434" s="6">
        <v>200.7936</v>
      </c>
      <c r="B10434" s="19">
        <f>(A10434-G10434)/G10434</f>
        <v>1.8706124549665466</v>
      </c>
      <c r="C10434" s="30" t="s">
        <v>175</v>
      </c>
      <c r="D10434" s="6">
        <v>1013331</v>
      </c>
      <c r="E10434" s="6">
        <v>309</v>
      </c>
      <c r="F10434" s="7" t="s">
        <v>19</v>
      </c>
      <c r="G10434" s="6">
        <v>69.947999999999993</v>
      </c>
    </row>
    <row r="10435" spans="1:7" ht="15" thickBot="1" x14ac:dyDescent="0.35">
      <c r="A10435" s="6">
        <v>200.7936</v>
      </c>
      <c r="B10435" s="19">
        <f>(A10435-G10435)/G10435</f>
        <v>1.7812288769460913</v>
      </c>
      <c r="C10435" s="30" t="s">
        <v>26</v>
      </c>
      <c r="D10435" s="6">
        <v>1009992</v>
      </c>
      <c r="E10435" s="6">
        <v>329</v>
      </c>
      <c r="F10435" s="7" t="s">
        <v>35</v>
      </c>
      <c r="G10435" s="6">
        <v>72.195999999999998</v>
      </c>
    </row>
    <row r="10436" spans="1:7" ht="15" thickBot="1" x14ac:dyDescent="0.35">
      <c r="A10436" s="6">
        <v>200.7936</v>
      </c>
      <c r="B10436" s="19">
        <f>(A10436-G10436)/G10436</f>
        <v>1.5803639354374421</v>
      </c>
      <c r="C10436" s="30" t="s">
        <v>199</v>
      </c>
      <c r="D10436" s="6">
        <v>1015052</v>
      </c>
      <c r="E10436" s="6">
        <v>2550</v>
      </c>
      <c r="F10436" s="7" t="s">
        <v>25</v>
      </c>
      <c r="G10436" s="6">
        <v>77.816000000000003</v>
      </c>
    </row>
    <row r="10437" spans="1:7" ht="15" thickBot="1" x14ac:dyDescent="0.35">
      <c r="A10437" s="6">
        <v>200.7936</v>
      </c>
      <c r="B10437" s="19">
        <f>(A10437-G10437)/G10437</f>
        <v>0.94846873423126177</v>
      </c>
      <c r="C10437" s="30" t="s">
        <v>305</v>
      </c>
      <c r="D10437" s="6">
        <v>1009221</v>
      </c>
      <c r="E10437" s="6">
        <v>1657</v>
      </c>
      <c r="F10437" s="7" t="s">
        <v>27</v>
      </c>
      <c r="G10437" s="6">
        <v>103.05200000000001</v>
      </c>
    </row>
    <row r="10438" spans="1:7" ht="15" thickBot="1" x14ac:dyDescent="0.35">
      <c r="A10438" s="6">
        <v>200.7936</v>
      </c>
      <c r="B10438" s="19">
        <f>(A10438-G10438)/G10438</f>
        <v>0.93689084384766741</v>
      </c>
      <c r="C10438" s="30" t="s">
        <v>367</v>
      </c>
      <c r="D10438" s="6">
        <v>1009959</v>
      </c>
      <c r="E10438" s="6">
        <v>2046</v>
      </c>
      <c r="F10438" s="7" t="s">
        <v>21</v>
      </c>
      <c r="G10438" s="6">
        <v>103.66800000000001</v>
      </c>
    </row>
    <row r="10439" spans="1:7" ht="15" thickBot="1" x14ac:dyDescent="0.35">
      <c r="A10439" s="6">
        <v>200.7936</v>
      </c>
      <c r="B10439" s="19">
        <f>(A10439-G10439)/G10439</f>
        <v>0.15827314889591362</v>
      </c>
      <c r="C10439" s="30" t="s">
        <v>24</v>
      </c>
      <c r="D10439" s="6">
        <v>1010371</v>
      </c>
      <c r="E10439" s="6">
        <v>2440</v>
      </c>
      <c r="F10439" s="7" t="s">
        <v>27</v>
      </c>
      <c r="G10439" s="6">
        <v>173.35599999999999</v>
      </c>
    </row>
    <row r="10440" spans="1:7" ht="15" thickBot="1" x14ac:dyDescent="0.35">
      <c r="A10440" s="6">
        <v>200.7936</v>
      </c>
      <c r="B10440" s="19">
        <f>(A10440-G10440)/G10440</f>
        <v>0.15827314889591362</v>
      </c>
      <c r="C10440" s="30" t="s">
        <v>182</v>
      </c>
      <c r="D10440" s="6">
        <v>1012224</v>
      </c>
      <c r="E10440" s="6">
        <v>292</v>
      </c>
      <c r="F10440" s="7" t="s">
        <v>25</v>
      </c>
      <c r="G10440" s="6">
        <v>173.35599999999999</v>
      </c>
    </row>
    <row r="10441" spans="1:7" ht="15" thickBot="1" x14ac:dyDescent="0.35">
      <c r="A10441" s="6">
        <v>200.7936</v>
      </c>
      <c r="B10441" s="19">
        <f>(A10441-G10441)/G10441</f>
        <v>0.1289926455704743</v>
      </c>
      <c r="C10441" s="30" t="s">
        <v>75</v>
      </c>
      <c r="D10441" s="6">
        <v>1018152</v>
      </c>
      <c r="E10441" s="6">
        <v>2060</v>
      </c>
      <c r="F10441" s="7" t="s">
        <v>31</v>
      </c>
      <c r="G10441" s="6">
        <v>177.852</v>
      </c>
    </row>
    <row r="10442" spans="1:7" ht="15" thickBot="1" x14ac:dyDescent="0.35">
      <c r="A10442" s="6">
        <v>200.7936</v>
      </c>
      <c r="B10442" s="19">
        <f>(A10442-G10442)/G10442</f>
        <v>8.1163041137195774E-2</v>
      </c>
      <c r="C10442" s="30" t="s">
        <v>46</v>
      </c>
      <c r="D10442" s="6">
        <v>1012671</v>
      </c>
      <c r="E10442" s="6">
        <v>2166</v>
      </c>
      <c r="F10442" s="7" t="s">
        <v>21</v>
      </c>
      <c r="G10442" s="6">
        <v>185.72</v>
      </c>
    </row>
    <row r="10443" spans="1:7" ht="15" thickBot="1" x14ac:dyDescent="0.35">
      <c r="A10443" s="6">
        <v>200.7936</v>
      </c>
      <c r="B10443" s="19">
        <f>(A10443-G10443)/G10443</f>
        <v>6.1883104520550757E-2</v>
      </c>
      <c r="C10443" s="30" t="s">
        <v>280</v>
      </c>
      <c r="D10443" s="6">
        <v>1012845</v>
      </c>
      <c r="E10443" s="6">
        <v>291</v>
      </c>
      <c r="F10443" s="7" t="s">
        <v>23</v>
      </c>
      <c r="G10443" s="6">
        <v>189.09200000000001</v>
      </c>
    </row>
    <row r="10444" spans="1:7" ht="15" thickBot="1" x14ac:dyDescent="0.35">
      <c r="A10444" s="6">
        <v>200.7936</v>
      </c>
      <c r="B10444" s="19">
        <f>(A10444-G10444)/G10444</f>
        <v>1.9463850528025944E-2</v>
      </c>
      <c r="C10444" s="30" t="s">
        <v>290</v>
      </c>
      <c r="D10444" s="6">
        <v>1016746</v>
      </c>
      <c r="E10444" s="6">
        <v>950</v>
      </c>
      <c r="F10444" s="7" t="s">
        <v>42</v>
      </c>
      <c r="G10444" s="6">
        <v>196.96</v>
      </c>
    </row>
    <row r="10445" spans="1:7" ht="15" thickBot="1" x14ac:dyDescent="0.35">
      <c r="A10445" s="6">
        <v>200.7936</v>
      </c>
      <c r="B10445" s="19">
        <f>(A10445-G10445)/G10445</f>
        <v>-9.4251380318285116E-2</v>
      </c>
      <c r="C10445" s="30" t="s">
        <v>151</v>
      </c>
      <c r="D10445" s="6">
        <v>1017542</v>
      </c>
      <c r="E10445" s="6">
        <v>1469</v>
      </c>
      <c r="F10445" s="7" t="s">
        <v>21</v>
      </c>
      <c r="G10445" s="6">
        <v>221.68799999999999</v>
      </c>
    </row>
    <row r="10446" spans="1:7" ht="15" thickBot="1" x14ac:dyDescent="0.35">
      <c r="A10446" s="6">
        <v>200.7936</v>
      </c>
      <c r="B10446" s="19">
        <f>(A10446-G10446)/G10446</f>
        <v>-9.8820530312550545E-2</v>
      </c>
      <c r="C10446" s="30" t="s">
        <v>308</v>
      </c>
      <c r="D10446" s="6">
        <v>1017323</v>
      </c>
      <c r="E10446" s="6">
        <v>1783</v>
      </c>
      <c r="F10446" s="7" t="s">
        <v>25</v>
      </c>
      <c r="G10446" s="6">
        <v>222.81200000000001</v>
      </c>
    </row>
    <row r="10447" spans="1:7" ht="15" thickBot="1" x14ac:dyDescent="0.35">
      <c r="A10447" s="6">
        <v>200.7936</v>
      </c>
      <c r="B10447" s="19">
        <f>(A10447-G10447)/G10447</f>
        <v>-0.16221502720384526</v>
      </c>
      <c r="C10447" s="30" t="s">
        <v>269</v>
      </c>
      <c r="D10447" s="6">
        <v>1009885</v>
      </c>
      <c r="E10447" s="6">
        <v>1916</v>
      </c>
      <c r="F10447" s="7" t="s">
        <v>21</v>
      </c>
      <c r="G10447" s="6">
        <v>239.672</v>
      </c>
    </row>
    <row r="10448" spans="1:7" ht="15" thickBot="1" x14ac:dyDescent="0.35">
      <c r="A10448" s="6">
        <v>200.7936</v>
      </c>
      <c r="B10448" s="19">
        <f>(A10448-G10448)/G10448</f>
        <v>-0.19614393005268471</v>
      </c>
      <c r="C10448" s="30" t="s">
        <v>109</v>
      </c>
      <c r="D10448" s="6">
        <v>1013152</v>
      </c>
      <c r="E10448" s="6">
        <v>1404</v>
      </c>
      <c r="F10448" s="7" t="s">
        <v>23</v>
      </c>
      <c r="G10448" s="6">
        <v>249.78800000000001</v>
      </c>
    </row>
    <row r="10449" spans="1:7" ht="15" thickBot="1" x14ac:dyDescent="0.35">
      <c r="A10449" s="6">
        <v>200.7936</v>
      </c>
      <c r="B10449" s="19">
        <f>(A10449-G10449)/G10449</f>
        <v>-0.20331381231252679</v>
      </c>
      <c r="C10449" s="30" t="s">
        <v>224</v>
      </c>
      <c r="D10449" s="6">
        <v>1016368</v>
      </c>
      <c r="E10449" s="6">
        <v>1377</v>
      </c>
      <c r="F10449" s="7" t="s">
        <v>25</v>
      </c>
      <c r="G10449" s="6">
        <v>252.036</v>
      </c>
    </row>
    <row r="10450" spans="1:7" ht="15" thickBot="1" x14ac:dyDescent="0.35">
      <c r="A10450" s="6">
        <v>200.7936</v>
      </c>
      <c r="B10450" s="19">
        <f>(A10450-G10450)/G10450</f>
        <v>-0.22069115409693549</v>
      </c>
      <c r="C10450" s="30" t="s">
        <v>108</v>
      </c>
      <c r="D10450" s="6">
        <v>1015550</v>
      </c>
      <c r="E10450" s="6">
        <v>485</v>
      </c>
      <c r="F10450" s="7" t="s">
        <v>19</v>
      </c>
      <c r="G10450" s="6">
        <v>257.65600000000001</v>
      </c>
    </row>
    <row r="10451" spans="1:7" ht="15" thickBot="1" x14ac:dyDescent="0.35">
      <c r="A10451" s="6">
        <v>200.7936</v>
      </c>
      <c r="B10451" s="19">
        <f>(A10451-G10451)/G10451</f>
        <v>-0.24056883509833579</v>
      </c>
      <c r="C10451" s="30" t="s">
        <v>57</v>
      </c>
      <c r="D10451" s="6">
        <v>1018407</v>
      </c>
      <c r="E10451" s="6">
        <v>1822</v>
      </c>
      <c r="F10451" s="7" t="s">
        <v>25</v>
      </c>
      <c r="G10451" s="6">
        <v>264.39999999999998</v>
      </c>
    </row>
    <row r="10452" spans="1:7" ht="15" thickBot="1" x14ac:dyDescent="0.35">
      <c r="A10452" s="6">
        <v>200.7936</v>
      </c>
      <c r="B10452" s="19">
        <f>(A10452-G10452)/G10452</f>
        <v>1.0247005203081516</v>
      </c>
      <c r="C10452" s="30" t="s">
        <v>171</v>
      </c>
      <c r="D10452" s="6">
        <v>1012875</v>
      </c>
      <c r="E10452" s="6">
        <v>946</v>
      </c>
      <c r="F10452" s="7" t="s">
        <v>87</v>
      </c>
      <c r="G10452" s="6">
        <v>99.171999999999997</v>
      </c>
    </row>
    <row r="10453" spans="1:7" ht="15" thickBot="1" x14ac:dyDescent="0.35">
      <c r="A10453" s="6">
        <v>200.7936</v>
      </c>
      <c r="B10453" s="19">
        <f>(A10453-G10453)/G10453</f>
        <v>-0.1738384819209691</v>
      </c>
      <c r="C10453" s="30" t="s">
        <v>285</v>
      </c>
      <c r="D10453" s="6">
        <v>1014743</v>
      </c>
      <c r="E10453" s="6">
        <v>2183</v>
      </c>
      <c r="F10453" s="7" t="s">
        <v>87</v>
      </c>
      <c r="G10453" s="6">
        <v>243.04400000000001</v>
      </c>
    </row>
    <row r="10454" spans="1:7" ht="15" thickBot="1" x14ac:dyDescent="0.35">
      <c r="A10454" s="6">
        <v>200.7936</v>
      </c>
      <c r="B10454" s="19">
        <f>(A10454-G10454)/G10454</f>
        <v>-0.21727659707171029</v>
      </c>
      <c r="C10454" s="30" t="s">
        <v>308</v>
      </c>
      <c r="D10454" s="6">
        <v>1009562</v>
      </c>
      <c r="E10454" s="6">
        <v>1294</v>
      </c>
      <c r="F10454" s="7" t="s">
        <v>35</v>
      </c>
      <c r="G10454" s="6">
        <v>256.53199999999998</v>
      </c>
    </row>
    <row r="10455" spans="1:7" ht="15" thickBot="1" x14ac:dyDescent="0.35">
      <c r="A10455" s="6">
        <v>200.8604</v>
      </c>
      <c r="B10455" s="19">
        <f>(A10455-G10455)/G10455</f>
        <v>2.7263391322848361E-2</v>
      </c>
      <c r="C10455" s="30" t="s">
        <v>145</v>
      </c>
      <c r="D10455" s="6">
        <v>1002467</v>
      </c>
      <c r="E10455" s="6">
        <v>2467</v>
      </c>
      <c r="F10455" s="7" t="s">
        <v>17</v>
      </c>
      <c r="G10455" s="6">
        <v>195.52959999999999</v>
      </c>
    </row>
    <row r="10456" spans="1:7" ht="15" thickBot="1" x14ac:dyDescent="0.35">
      <c r="A10456" s="6">
        <v>200.9436</v>
      </c>
      <c r="B10456" s="19">
        <f>(A10456-G10456)/G10456</f>
        <v>-0.49188507411962712</v>
      </c>
      <c r="C10456" s="30" t="s">
        <v>207</v>
      </c>
      <c r="D10456" s="6">
        <v>1003125</v>
      </c>
      <c r="E10456" s="6">
        <v>733</v>
      </c>
      <c r="F10456" s="7" t="s">
        <v>23</v>
      </c>
      <c r="G10456" s="6">
        <v>395.46879999999999</v>
      </c>
    </row>
    <row r="10457" spans="1:7" ht="15" thickBot="1" x14ac:dyDescent="0.35">
      <c r="A10457" s="6">
        <v>200.95046400000001</v>
      </c>
      <c r="B10457" s="19">
        <f>(A10457-G10457)/G10457</f>
        <v>-0.7103221720889733</v>
      </c>
      <c r="C10457" s="30" t="s">
        <v>29</v>
      </c>
      <c r="D10457" s="6">
        <v>1000734</v>
      </c>
      <c r="E10457" s="6">
        <v>734</v>
      </c>
      <c r="F10457" s="7" t="s">
        <v>19</v>
      </c>
      <c r="G10457" s="6">
        <v>693.70329600000002</v>
      </c>
    </row>
    <row r="10458" spans="1:7" ht="15" thickBot="1" x14ac:dyDescent="0.35">
      <c r="A10458" s="6">
        <v>200.97479999999999</v>
      </c>
      <c r="B10458" s="19">
        <f>(A10458-G10458)/G10458</f>
        <v>-0.17849831918483741</v>
      </c>
      <c r="C10458" s="30" t="s">
        <v>386</v>
      </c>
      <c r="D10458" s="6">
        <v>1004795</v>
      </c>
      <c r="E10458" s="6">
        <v>991</v>
      </c>
      <c r="F10458" s="7" t="s">
        <v>21</v>
      </c>
      <c r="G10458" s="6">
        <v>244.64320000000001</v>
      </c>
    </row>
    <row r="10459" spans="1:7" ht="15" thickBot="1" x14ac:dyDescent="0.35">
      <c r="A10459" s="6">
        <v>201.14431999999999</v>
      </c>
      <c r="B10459" s="19">
        <f>(A10459-G10459)/G10459</f>
        <v>2.6397348181773559E-2</v>
      </c>
      <c r="C10459" s="30" t="s">
        <v>263</v>
      </c>
      <c r="D10459" s="6">
        <v>1001850</v>
      </c>
      <c r="E10459" s="6">
        <v>1850</v>
      </c>
      <c r="F10459" s="7" t="s">
        <v>25</v>
      </c>
      <c r="G10459" s="6">
        <v>195.97120000000001</v>
      </c>
    </row>
    <row r="10460" spans="1:7" ht="15" thickBot="1" x14ac:dyDescent="0.35">
      <c r="A10460" s="6">
        <v>201.1516</v>
      </c>
      <c r="B10460" s="19">
        <f>(A10460-G10460)/G10460</f>
        <v>-0.22440219872419701</v>
      </c>
      <c r="C10460" s="30" t="s">
        <v>94</v>
      </c>
      <c r="D10460" s="6">
        <v>1005110</v>
      </c>
      <c r="E10460" s="6">
        <v>2118</v>
      </c>
      <c r="F10460" s="7" t="s">
        <v>31</v>
      </c>
      <c r="G10460" s="6">
        <v>259.35039999999998</v>
      </c>
    </row>
    <row r="10461" spans="1:7" ht="15" thickBot="1" x14ac:dyDescent="0.35">
      <c r="A10461" s="6">
        <v>201.24180000000001</v>
      </c>
      <c r="B10461" s="19">
        <f>(A10461-G10461)/G10461</f>
        <v>50.180518819938968</v>
      </c>
      <c r="C10461" s="30" t="s">
        <v>370</v>
      </c>
      <c r="D10461" s="6">
        <v>1008619</v>
      </c>
      <c r="E10461" s="6">
        <v>2313</v>
      </c>
      <c r="F10461" s="7" t="s">
        <v>25</v>
      </c>
      <c r="G10461" s="6">
        <v>3.9319999999999999</v>
      </c>
    </row>
    <row r="10462" spans="1:7" ht="15" thickBot="1" x14ac:dyDescent="0.35">
      <c r="A10462" s="6">
        <v>201.24180000000001</v>
      </c>
      <c r="B10462" s="19">
        <f>(A10462-G10462)/G10462</f>
        <v>9.3925738483784347</v>
      </c>
      <c r="C10462" s="30" t="s">
        <v>161</v>
      </c>
      <c r="D10462" s="6">
        <v>1008251</v>
      </c>
      <c r="E10462" s="6">
        <v>38</v>
      </c>
      <c r="F10462" s="7" t="s">
        <v>35</v>
      </c>
      <c r="G10462" s="6">
        <v>19.364000000000001</v>
      </c>
    </row>
    <row r="10463" spans="1:7" ht="15" thickBot="1" x14ac:dyDescent="0.35">
      <c r="A10463" s="6">
        <v>201.24180000000001</v>
      </c>
      <c r="B10463" s="19">
        <f>(A10463-G10463)/G10463</f>
        <v>6.24516849078341</v>
      </c>
      <c r="C10463" s="30" t="s">
        <v>76</v>
      </c>
      <c r="D10463" s="6">
        <v>1009721</v>
      </c>
      <c r="E10463" s="6">
        <v>2580</v>
      </c>
      <c r="F10463" s="7" t="s">
        <v>35</v>
      </c>
      <c r="G10463" s="6">
        <v>27.776</v>
      </c>
    </row>
    <row r="10464" spans="1:7" ht="15" thickBot="1" x14ac:dyDescent="0.35">
      <c r="A10464" s="6">
        <v>201.24180000000001</v>
      </c>
      <c r="B10464" s="19">
        <f>(A10464-G10464)/G10464</f>
        <v>4.6458814947817304</v>
      </c>
      <c r="C10464" s="30" t="s">
        <v>174</v>
      </c>
      <c r="D10464" s="6">
        <v>1013674</v>
      </c>
      <c r="E10464" s="6">
        <v>801</v>
      </c>
      <c r="F10464" s="7" t="s">
        <v>17</v>
      </c>
      <c r="G10464" s="6">
        <v>35.643999999999998</v>
      </c>
    </row>
    <row r="10465" spans="1:7" ht="15" thickBot="1" x14ac:dyDescent="0.35">
      <c r="A10465" s="6">
        <v>201.24180000000001</v>
      </c>
      <c r="B10465" s="19">
        <f>(A10465-G10465)/G10465</f>
        <v>4.3109310672437458</v>
      </c>
      <c r="C10465" s="30" t="s">
        <v>181</v>
      </c>
      <c r="D10465" s="6">
        <v>1019815</v>
      </c>
      <c r="E10465" s="6">
        <v>150</v>
      </c>
      <c r="F10465" s="7" t="s">
        <v>25</v>
      </c>
      <c r="G10465" s="6">
        <v>37.892000000000003</v>
      </c>
    </row>
    <row r="10466" spans="1:7" ht="15" thickBot="1" x14ac:dyDescent="0.35">
      <c r="A10466" s="6">
        <v>201.24180000000001</v>
      </c>
      <c r="B10466" s="19">
        <f>(A10466-G10466)/G10466</f>
        <v>2.9935267502778222</v>
      </c>
      <c r="C10466" s="30" t="s">
        <v>133</v>
      </c>
      <c r="D10466" s="6">
        <v>1007346</v>
      </c>
      <c r="E10466" s="6">
        <v>1367</v>
      </c>
      <c r="F10466" s="7" t="s">
        <v>25</v>
      </c>
      <c r="G10466" s="6">
        <v>50.392000000000003</v>
      </c>
    </row>
    <row r="10467" spans="1:7" ht="15" thickBot="1" x14ac:dyDescent="0.35">
      <c r="A10467" s="6">
        <v>201.24180000000001</v>
      </c>
      <c r="B10467" s="19">
        <f>(A10467-G10467)/G10467</f>
        <v>1.9509326060179486</v>
      </c>
      <c r="C10467" s="30" t="s">
        <v>372</v>
      </c>
      <c r="D10467" s="6">
        <v>1006750</v>
      </c>
      <c r="E10467" s="6">
        <v>2287</v>
      </c>
      <c r="F10467" s="7" t="s">
        <v>23</v>
      </c>
      <c r="G10467" s="6">
        <v>68.195999999999998</v>
      </c>
    </row>
    <row r="10468" spans="1:7" ht="15" thickBot="1" x14ac:dyDescent="0.35">
      <c r="A10468" s="6">
        <v>201.24180000000001</v>
      </c>
      <c r="B10468" s="19">
        <f>(A10468-G10468)/G10468</f>
        <v>1.9012427195663457</v>
      </c>
      <c r="C10468" s="30" t="s">
        <v>171</v>
      </c>
      <c r="D10468" s="6">
        <v>1017270</v>
      </c>
      <c r="E10468" s="6">
        <v>1883</v>
      </c>
      <c r="F10468" s="7" t="s">
        <v>25</v>
      </c>
      <c r="G10468" s="6">
        <v>69.364000000000004</v>
      </c>
    </row>
    <row r="10469" spans="1:7" ht="15" thickBot="1" x14ac:dyDescent="0.35">
      <c r="A10469" s="6">
        <v>201.24180000000001</v>
      </c>
      <c r="B10469" s="19">
        <f>(A10469-G10469)/G10469</f>
        <v>1.3039085039153731</v>
      </c>
      <c r="C10469" s="30" t="s">
        <v>28</v>
      </c>
      <c r="D10469" s="6">
        <v>1017847</v>
      </c>
      <c r="E10469" s="6">
        <v>2401</v>
      </c>
      <c r="F10469" s="7" t="s">
        <v>25</v>
      </c>
      <c r="G10469" s="6">
        <v>87.347999999999999</v>
      </c>
    </row>
    <row r="10470" spans="1:7" ht="15" thickBot="1" x14ac:dyDescent="0.35">
      <c r="A10470" s="6">
        <v>201.24180000000001</v>
      </c>
      <c r="B10470" s="19">
        <f>(A10470-G10470)/G10470</f>
        <v>1.0182305038510913</v>
      </c>
      <c r="C10470" s="30" t="s">
        <v>220</v>
      </c>
      <c r="D10470" s="6">
        <v>1018560</v>
      </c>
      <c r="E10470" s="6">
        <v>36</v>
      </c>
      <c r="F10470" s="7" t="s">
        <v>21</v>
      </c>
      <c r="G10470" s="6">
        <v>99.712000000000003</v>
      </c>
    </row>
    <row r="10471" spans="1:7" ht="15" thickBot="1" x14ac:dyDescent="0.35">
      <c r="A10471" s="6">
        <v>201.24180000000001</v>
      </c>
      <c r="B10471" s="19">
        <f>(A10471-G10471)/G10471</f>
        <v>0.72633050818378353</v>
      </c>
      <c r="C10471" s="30" t="s">
        <v>231</v>
      </c>
      <c r="D10471" s="6">
        <v>1014891</v>
      </c>
      <c r="E10471" s="6">
        <v>898</v>
      </c>
      <c r="F10471" s="7" t="s">
        <v>21</v>
      </c>
      <c r="G10471" s="6">
        <v>116.572</v>
      </c>
    </row>
    <row r="10472" spans="1:7" ht="15" thickBot="1" x14ac:dyDescent="0.35">
      <c r="A10472" s="6">
        <v>201.24180000000001</v>
      </c>
      <c r="B10472" s="19">
        <f>(A10472-G10472)/G10472</f>
        <v>0.67779797238711403</v>
      </c>
      <c r="C10472" s="30" t="s">
        <v>175</v>
      </c>
      <c r="D10472" s="6">
        <v>1018970</v>
      </c>
      <c r="E10472" s="6">
        <v>282</v>
      </c>
      <c r="F10472" s="7" t="s">
        <v>42</v>
      </c>
      <c r="G10472" s="6">
        <v>119.944</v>
      </c>
    </row>
    <row r="10473" spans="1:7" ht="15" thickBot="1" x14ac:dyDescent="0.35">
      <c r="A10473" s="6">
        <v>201.24180000000001</v>
      </c>
      <c r="B10473" s="19">
        <f>(A10473-G10473)/G10473</f>
        <v>0.63191962113594347</v>
      </c>
      <c r="C10473" s="30" t="s">
        <v>380</v>
      </c>
      <c r="D10473" s="6">
        <v>1017530</v>
      </c>
      <c r="E10473" s="6">
        <v>2514</v>
      </c>
      <c r="F10473" s="7" t="s">
        <v>19</v>
      </c>
      <c r="G10473" s="6">
        <v>123.316</v>
      </c>
    </row>
    <row r="10474" spans="1:7" ht="15" thickBot="1" x14ac:dyDescent="0.35">
      <c r="A10474" s="6">
        <v>201.24180000000001</v>
      </c>
      <c r="B10474" s="19">
        <f>(A10474-G10474)/G10474</f>
        <v>0.1724098154362417</v>
      </c>
      <c r="C10474" s="30" t="s">
        <v>302</v>
      </c>
      <c r="D10474" s="6">
        <v>1013045</v>
      </c>
      <c r="E10474" s="6">
        <v>635</v>
      </c>
      <c r="F10474" s="7" t="s">
        <v>17</v>
      </c>
      <c r="G10474" s="6">
        <v>171.648</v>
      </c>
    </row>
    <row r="10475" spans="1:7" ht="15" thickBot="1" x14ac:dyDescent="0.35">
      <c r="A10475" s="6">
        <v>201.24180000000001</v>
      </c>
      <c r="B10475" s="19">
        <f>(A10475-G10475)/G10475</f>
        <v>0.1003554087747693</v>
      </c>
      <c r="C10475" s="30" t="s">
        <v>282</v>
      </c>
      <c r="D10475" s="6">
        <v>1014890</v>
      </c>
      <c r="E10475" s="6">
        <v>1782</v>
      </c>
      <c r="F10475" s="7" t="s">
        <v>25</v>
      </c>
      <c r="G10475" s="6">
        <v>182.88800000000001</v>
      </c>
    </row>
    <row r="10476" spans="1:7" ht="15" thickBot="1" x14ac:dyDescent="0.35">
      <c r="A10476" s="6">
        <v>201.24180000000001</v>
      </c>
      <c r="B10476" s="19">
        <f>(A10476-G10476)/G10476</f>
        <v>1.3179676172063884E-2</v>
      </c>
      <c r="C10476" s="30" t="s">
        <v>149</v>
      </c>
      <c r="D10476" s="6">
        <v>1017952</v>
      </c>
      <c r="E10476" s="6">
        <v>1440</v>
      </c>
      <c r="F10476" s="7" t="s">
        <v>35</v>
      </c>
      <c r="G10476" s="6">
        <v>198.624</v>
      </c>
    </row>
    <row r="10477" spans="1:7" ht="15" thickBot="1" x14ac:dyDescent="0.35">
      <c r="A10477" s="6">
        <v>201.24180000000001</v>
      </c>
      <c r="B10477" s="19">
        <f>(A10477-G10477)/G10477</f>
        <v>1.8409733561671009E-3</v>
      </c>
      <c r="C10477" s="30" t="s">
        <v>83</v>
      </c>
      <c r="D10477" s="6">
        <v>1009409</v>
      </c>
      <c r="E10477" s="6">
        <v>1640</v>
      </c>
      <c r="F10477" s="7" t="s">
        <v>19</v>
      </c>
      <c r="G10477" s="6">
        <v>200.87200000000001</v>
      </c>
    </row>
    <row r="10478" spans="1:7" ht="15" thickBot="1" x14ac:dyDescent="0.35">
      <c r="A10478" s="6">
        <v>201.24180000000001</v>
      </c>
      <c r="B10478" s="19">
        <f>(A10478-G10478)/G10478</f>
        <v>-9.2467506892476986E-3</v>
      </c>
      <c r="C10478" s="30" t="s">
        <v>167</v>
      </c>
      <c r="D10478" s="6">
        <v>1015437</v>
      </c>
      <c r="E10478" s="6">
        <v>2294</v>
      </c>
      <c r="F10478" s="7" t="s">
        <v>25</v>
      </c>
      <c r="G10478" s="6">
        <v>203.12</v>
      </c>
    </row>
    <row r="10479" spans="1:7" ht="15" thickBot="1" x14ac:dyDescent="0.35">
      <c r="A10479" s="6">
        <v>201.24180000000001</v>
      </c>
      <c r="B10479" s="19">
        <f>(A10479-G10479)/G10479</f>
        <v>-6.1197051688747901E-2</v>
      </c>
      <c r="C10479" s="30" t="s">
        <v>257</v>
      </c>
      <c r="D10479" s="6">
        <v>1014291</v>
      </c>
      <c r="E10479" s="6">
        <v>315</v>
      </c>
      <c r="F10479" s="7" t="s">
        <v>42</v>
      </c>
      <c r="G10479" s="6">
        <v>214.36</v>
      </c>
    </row>
    <row r="10480" spans="1:7" ht="15" thickBot="1" x14ac:dyDescent="0.35">
      <c r="A10480" s="6">
        <v>201.24180000000001</v>
      </c>
      <c r="B10480" s="19">
        <f>(A10480-G10480)/G10480</f>
        <v>-0.13803262117292298</v>
      </c>
      <c r="C10480" s="30" t="s">
        <v>278</v>
      </c>
      <c r="D10480" s="6">
        <v>1017113</v>
      </c>
      <c r="E10480" s="6">
        <v>512</v>
      </c>
      <c r="F10480" s="7" t="s">
        <v>27</v>
      </c>
      <c r="G10480" s="6">
        <v>233.46799999999999</v>
      </c>
    </row>
    <row r="10481" spans="1:7" ht="15" thickBot="1" x14ac:dyDescent="0.35">
      <c r="A10481" s="6">
        <v>201.24180000000001</v>
      </c>
      <c r="B10481" s="19">
        <f>(A10481-G10481)/G10481</f>
        <v>-0.20677256602286156</v>
      </c>
      <c r="C10481" s="30" t="s">
        <v>208</v>
      </c>
      <c r="D10481" s="6">
        <v>1011860</v>
      </c>
      <c r="E10481" s="6">
        <v>232</v>
      </c>
      <c r="F10481" s="7" t="s">
        <v>42</v>
      </c>
      <c r="G10481" s="6">
        <v>253.7</v>
      </c>
    </row>
    <row r="10482" spans="1:7" ht="15" thickBot="1" x14ac:dyDescent="0.35">
      <c r="A10482" s="6">
        <v>201.24180000000001</v>
      </c>
      <c r="B10482" s="19">
        <f>(A10482-G10482)/G10482</f>
        <v>1.600292019847013</v>
      </c>
      <c r="C10482" s="30" t="s">
        <v>219</v>
      </c>
      <c r="D10482" s="6">
        <v>1006975</v>
      </c>
      <c r="E10482" s="6">
        <v>1509</v>
      </c>
      <c r="F10482" s="7" t="s">
        <v>42</v>
      </c>
      <c r="G10482" s="6">
        <v>77.391999999999996</v>
      </c>
    </row>
    <row r="10483" spans="1:7" ht="15" thickBot="1" x14ac:dyDescent="0.35">
      <c r="A10483" s="6">
        <v>201.24180000000001</v>
      </c>
      <c r="B10483" s="19">
        <f>(A10483-G10483)/G10483</f>
        <v>0.42421656050955409</v>
      </c>
      <c r="C10483" s="30" t="s">
        <v>99</v>
      </c>
      <c r="D10483" s="6">
        <v>1018181</v>
      </c>
      <c r="E10483" s="6">
        <v>446</v>
      </c>
      <c r="F10483" s="7" t="s">
        <v>23</v>
      </c>
      <c r="G10483" s="6">
        <v>141.30000000000001</v>
      </c>
    </row>
    <row r="10484" spans="1:7" ht="15" thickBot="1" x14ac:dyDescent="0.35">
      <c r="A10484" s="6">
        <v>201.24180000000001</v>
      </c>
      <c r="B10484" s="19">
        <f>(A10484-G10484)/G10484</f>
        <v>0.40332068840478658</v>
      </c>
      <c r="C10484" s="30" t="s">
        <v>378</v>
      </c>
      <c r="D10484" s="6">
        <v>1006371</v>
      </c>
      <c r="E10484" s="6">
        <v>2369</v>
      </c>
      <c r="F10484" s="7" t="s">
        <v>17</v>
      </c>
      <c r="G10484" s="6">
        <v>143.404</v>
      </c>
    </row>
    <row r="10485" spans="1:7" ht="15" thickBot="1" x14ac:dyDescent="0.35">
      <c r="A10485" s="6">
        <v>201.24180000000001</v>
      </c>
      <c r="B10485" s="19">
        <f>(A10485-G10485)/G10485</f>
        <v>0.19590315909577122</v>
      </c>
      <c r="C10485" s="30" t="s">
        <v>266</v>
      </c>
      <c r="D10485" s="6">
        <v>1015973</v>
      </c>
      <c r="E10485" s="6">
        <v>319</v>
      </c>
      <c r="F10485" s="7" t="s">
        <v>21</v>
      </c>
      <c r="G10485" s="6">
        <v>168.27600000000001</v>
      </c>
    </row>
    <row r="10486" spans="1:7" ht="15" thickBot="1" x14ac:dyDescent="0.35">
      <c r="A10486" s="6">
        <v>201.24180000000001</v>
      </c>
      <c r="B10486" s="19">
        <f>(A10486-G10486)/G10486</f>
        <v>0.15725376086856527</v>
      </c>
      <c r="C10486" s="30" t="s">
        <v>351</v>
      </c>
      <c r="D10486" s="6">
        <v>1010412</v>
      </c>
      <c r="E10486" s="6">
        <v>651</v>
      </c>
      <c r="F10486" s="7" t="s">
        <v>31</v>
      </c>
      <c r="G10486" s="6">
        <v>173.89599999999999</v>
      </c>
    </row>
    <row r="10487" spans="1:7" ht="15" thickBot="1" x14ac:dyDescent="0.35">
      <c r="A10487" s="6">
        <v>201.24520000000001</v>
      </c>
      <c r="B10487" s="19">
        <f>(A10487-G10487)/G10487</f>
        <v>-0.13478352089810966</v>
      </c>
      <c r="C10487" s="30" t="s">
        <v>116</v>
      </c>
      <c r="D10487" s="6">
        <v>1004233</v>
      </c>
      <c r="E10487" s="6">
        <v>1799</v>
      </c>
      <c r="F10487" s="7" t="s">
        <v>31</v>
      </c>
      <c r="G10487" s="6">
        <v>232.59520000000001</v>
      </c>
    </row>
    <row r="10488" spans="1:7" ht="15" thickBot="1" x14ac:dyDescent="0.35">
      <c r="A10488" s="6">
        <v>201.2764</v>
      </c>
      <c r="B10488" s="19">
        <f>(A10488-G10488)/G10488</f>
        <v>0.10921022466758359</v>
      </c>
      <c r="C10488" s="30" t="s">
        <v>250</v>
      </c>
      <c r="D10488" s="6">
        <v>1003756</v>
      </c>
      <c r="E10488" s="6">
        <v>307</v>
      </c>
      <c r="F10488" s="7" t="s">
        <v>21</v>
      </c>
      <c r="G10488" s="6">
        <v>181.45920000000001</v>
      </c>
    </row>
    <row r="10489" spans="1:7" ht="15" thickBot="1" x14ac:dyDescent="0.35">
      <c r="A10489" s="6">
        <v>201.29408000000001</v>
      </c>
      <c r="B10489" s="19">
        <f>(A10489-G10489)/G10489</f>
        <v>-0.54377429648970121</v>
      </c>
      <c r="C10489" s="30" t="s">
        <v>109</v>
      </c>
      <c r="D10489" s="6">
        <v>1001231</v>
      </c>
      <c r="E10489" s="6">
        <v>1231</v>
      </c>
      <c r="F10489" s="7" t="s">
        <v>25</v>
      </c>
      <c r="G10489" s="6">
        <v>441.21600000000001</v>
      </c>
    </row>
    <row r="10490" spans="1:7" ht="15" thickBot="1" x14ac:dyDescent="0.35">
      <c r="A10490" s="6">
        <v>201.33359999999999</v>
      </c>
      <c r="B10490" s="19">
        <f>(A10490-G10490)/G10490</f>
        <v>-0.16721707478491066</v>
      </c>
      <c r="C10490" s="30" t="s">
        <v>292</v>
      </c>
      <c r="D10490" s="6">
        <v>1004829</v>
      </c>
      <c r="E10490" s="6">
        <v>817</v>
      </c>
      <c r="F10490" s="7" t="s">
        <v>35</v>
      </c>
      <c r="G10490" s="6">
        <v>241.76</v>
      </c>
    </row>
    <row r="10491" spans="1:7" ht="15" thickBot="1" x14ac:dyDescent="0.35">
      <c r="A10491" s="6">
        <v>201.45632000000001</v>
      </c>
      <c r="B10491" s="19">
        <f>(A10491-G10491)/G10491</f>
        <v>34.183812845103169</v>
      </c>
      <c r="C10491" s="30" t="s">
        <v>375</v>
      </c>
      <c r="D10491" s="6">
        <v>1001518</v>
      </c>
      <c r="E10491" s="6">
        <v>1518</v>
      </c>
      <c r="F10491" s="7" t="s">
        <v>27</v>
      </c>
      <c r="G10491" s="6">
        <v>5.7258240000000002</v>
      </c>
    </row>
    <row r="10492" spans="1:7" ht="15" thickBot="1" x14ac:dyDescent="0.35">
      <c r="A10492" s="6">
        <v>201.51071999999999</v>
      </c>
      <c r="B10492" s="19">
        <f>(A10492-G10492)/G10492</f>
        <v>13.434865329512892</v>
      </c>
      <c r="C10492" s="30" t="s">
        <v>52</v>
      </c>
      <c r="D10492" s="6">
        <v>1008975</v>
      </c>
      <c r="E10492" s="6">
        <v>271</v>
      </c>
      <c r="F10492" s="7" t="s">
        <v>87</v>
      </c>
      <c r="G10492" s="6">
        <v>13.96</v>
      </c>
    </row>
    <row r="10493" spans="1:7" ht="15" thickBot="1" x14ac:dyDescent="0.35">
      <c r="A10493" s="6">
        <v>201.51071999999999</v>
      </c>
      <c r="B10493" s="19">
        <f>(A10493-G10493)/G10493</f>
        <v>1.49</v>
      </c>
      <c r="C10493" s="30" t="s">
        <v>289</v>
      </c>
      <c r="D10493" s="6">
        <v>1018622</v>
      </c>
      <c r="E10493" s="6">
        <v>1353</v>
      </c>
      <c r="F10493" s="7" t="s">
        <v>87</v>
      </c>
      <c r="G10493" s="6">
        <v>80.927999999999997</v>
      </c>
    </row>
    <row r="10494" spans="1:7" ht="15" thickBot="1" x14ac:dyDescent="0.35">
      <c r="A10494" s="6">
        <v>201.51071999999999</v>
      </c>
      <c r="B10494" s="19">
        <f>(A10494-G10494)/G10494</f>
        <v>-6.6250000000000003E-2</v>
      </c>
      <c r="C10494" s="30" t="s">
        <v>86</v>
      </c>
      <c r="D10494" s="6">
        <v>1014629</v>
      </c>
      <c r="E10494" s="6">
        <v>192</v>
      </c>
      <c r="F10494" s="7" t="s">
        <v>87</v>
      </c>
      <c r="G10494" s="6">
        <v>215.80799999999999</v>
      </c>
    </row>
    <row r="10495" spans="1:7" ht="15" thickBot="1" x14ac:dyDescent="0.35">
      <c r="A10495" s="6">
        <v>201.51071999999999</v>
      </c>
      <c r="B10495" s="19">
        <f>(A10495-G10495)/G10495</f>
        <v>-0.12970873786407774</v>
      </c>
      <c r="C10495" s="30" t="s">
        <v>385</v>
      </c>
      <c r="D10495" s="6">
        <v>1015152</v>
      </c>
      <c r="E10495" s="6">
        <v>2384</v>
      </c>
      <c r="F10495" s="7" t="s">
        <v>87</v>
      </c>
      <c r="G10495" s="6">
        <v>231.54400000000001</v>
      </c>
    </row>
    <row r="10496" spans="1:7" ht="15" thickBot="1" x14ac:dyDescent="0.35">
      <c r="A10496" s="6">
        <v>201.5624</v>
      </c>
      <c r="B10496" s="19">
        <f>(A10496-G10496)/G10496</f>
        <v>1.2604790956396912</v>
      </c>
      <c r="C10496" s="30" t="s">
        <v>280</v>
      </c>
      <c r="D10496" s="6">
        <v>1003511</v>
      </c>
      <c r="E10496" s="6">
        <v>1782</v>
      </c>
      <c r="F10496" s="7" t="s">
        <v>17</v>
      </c>
      <c r="G10496" s="6">
        <v>89.168000000000006</v>
      </c>
    </row>
    <row r="10497" spans="1:7" ht="15" thickBot="1" x14ac:dyDescent="0.35">
      <c r="A10497" s="6">
        <v>201.69</v>
      </c>
      <c r="B10497" s="19">
        <f>(A10497-G10497)/G10497</f>
        <v>2.9777926790785734</v>
      </c>
      <c r="C10497" s="30" t="s">
        <v>294</v>
      </c>
      <c r="D10497" s="6">
        <v>1009026</v>
      </c>
      <c r="E10497" s="6">
        <v>528</v>
      </c>
      <c r="F10497" s="7" t="s">
        <v>19</v>
      </c>
      <c r="G10497" s="6">
        <v>50.704000000000001</v>
      </c>
    </row>
    <row r="10498" spans="1:7" ht="15" thickBot="1" x14ac:dyDescent="0.35">
      <c r="A10498" s="6">
        <v>201.69</v>
      </c>
      <c r="B10498" s="19">
        <f>(A10498-G10498)/G10498</f>
        <v>0.82037257662731489</v>
      </c>
      <c r="C10498" s="30" t="s">
        <v>323</v>
      </c>
      <c r="D10498" s="6">
        <v>1006679</v>
      </c>
      <c r="E10498" s="6">
        <v>2786</v>
      </c>
      <c r="F10498" s="7" t="s">
        <v>31</v>
      </c>
      <c r="G10498" s="6">
        <v>110.79600000000001</v>
      </c>
    </row>
    <row r="10499" spans="1:7" ht="15" thickBot="1" x14ac:dyDescent="0.35">
      <c r="A10499" s="6">
        <v>201.69</v>
      </c>
      <c r="B10499" s="19">
        <f>(A10499-G10499)/G10499</f>
        <v>-0.24028175380442976</v>
      </c>
      <c r="C10499" s="30" t="s">
        <v>139</v>
      </c>
      <c r="D10499" s="6">
        <v>1013344</v>
      </c>
      <c r="E10499" s="6">
        <v>210</v>
      </c>
      <c r="F10499" s="7" t="s">
        <v>27</v>
      </c>
      <c r="G10499" s="6">
        <v>265.48</v>
      </c>
    </row>
    <row r="10500" spans="1:7" ht="15" thickBot="1" x14ac:dyDescent="0.35">
      <c r="A10500" s="6">
        <v>201.69</v>
      </c>
      <c r="B10500" s="19">
        <f>(A10500-G10500)/G10500</f>
        <v>8.8635563380281681</v>
      </c>
      <c r="C10500" s="30" t="s">
        <v>261</v>
      </c>
      <c r="D10500" s="6">
        <v>1017330</v>
      </c>
      <c r="E10500" s="6">
        <v>1446</v>
      </c>
      <c r="F10500" s="7" t="s">
        <v>31</v>
      </c>
      <c r="G10500" s="6">
        <v>20.448</v>
      </c>
    </row>
    <row r="10501" spans="1:7" ht="15" thickBot="1" x14ac:dyDescent="0.35">
      <c r="A10501" s="6">
        <v>201.69</v>
      </c>
      <c r="B10501" s="19">
        <f>(A10501-G10501)/G10501</f>
        <v>3.2318506084767105</v>
      </c>
      <c r="C10501" s="30" t="s">
        <v>369</v>
      </c>
      <c r="D10501" s="6">
        <v>1008466</v>
      </c>
      <c r="E10501" s="6">
        <v>1977</v>
      </c>
      <c r="F10501" s="7" t="s">
        <v>19</v>
      </c>
      <c r="G10501" s="6">
        <v>47.66</v>
      </c>
    </row>
    <row r="10502" spans="1:7" ht="15" thickBot="1" x14ac:dyDescent="0.35">
      <c r="A10502" s="6">
        <v>201.69</v>
      </c>
      <c r="B10502" s="19">
        <f>(A10502-G10502)/G10502</f>
        <v>2.1015870086731865</v>
      </c>
      <c r="C10502" s="30" t="s">
        <v>242</v>
      </c>
      <c r="D10502" s="6">
        <v>1007169</v>
      </c>
      <c r="E10502" s="6">
        <v>1616</v>
      </c>
      <c r="F10502" s="7" t="s">
        <v>27</v>
      </c>
      <c r="G10502" s="6">
        <v>65.028000000000006</v>
      </c>
    </row>
    <row r="10503" spans="1:7" ht="15" thickBot="1" x14ac:dyDescent="0.35">
      <c r="A10503" s="6">
        <v>201.69</v>
      </c>
      <c r="B10503" s="19">
        <f>(A10503-G10503)/G10503</f>
        <v>0.88502373920520405</v>
      </c>
      <c r="C10503" s="30" t="s">
        <v>60</v>
      </c>
      <c r="D10503" s="6">
        <v>1015393</v>
      </c>
      <c r="E10503" s="6">
        <v>2710</v>
      </c>
      <c r="F10503" s="7" t="s">
        <v>27</v>
      </c>
      <c r="G10503" s="6">
        <v>106.996</v>
      </c>
    </row>
    <row r="10504" spans="1:7" ht="15" thickBot="1" x14ac:dyDescent="0.35">
      <c r="A10504" s="6">
        <v>201.69</v>
      </c>
      <c r="B10504" s="19">
        <f>(A10504-G10504)/G10504</f>
        <v>0.53115605356654838</v>
      </c>
      <c r="C10504" s="30" t="s">
        <v>122</v>
      </c>
      <c r="D10504" s="6">
        <v>1010057</v>
      </c>
      <c r="E10504" s="6">
        <v>2709</v>
      </c>
      <c r="F10504" s="7" t="s">
        <v>21</v>
      </c>
      <c r="G10504" s="6">
        <v>131.72399999999999</v>
      </c>
    </row>
    <row r="10505" spans="1:7" ht="15" thickBot="1" x14ac:dyDescent="0.35">
      <c r="A10505" s="6">
        <v>201.69</v>
      </c>
      <c r="B10505" s="19">
        <f>(A10505-G10505)/G10505</f>
        <v>0.2984780593325092</v>
      </c>
      <c r="C10505" s="30" t="s">
        <v>371</v>
      </c>
      <c r="D10505" s="6">
        <v>1015291</v>
      </c>
      <c r="E10505" s="6">
        <v>1687</v>
      </c>
      <c r="F10505" s="7" t="s">
        <v>23</v>
      </c>
      <c r="G10505" s="6">
        <v>155.328</v>
      </c>
    </row>
    <row r="10506" spans="1:7" ht="15" thickBot="1" x14ac:dyDescent="0.35">
      <c r="A10506" s="6">
        <v>201.69</v>
      </c>
      <c r="B10506" s="19">
        <f>(A10506-G10506)/G10506</f>
        <v>0.27995380007107684</v>
      </c>
      <c r="C10506" s="30" t="s">
        <v>216</v>
      </c>
      <c r="D10506" s="6">
        <v>1019601</v>
      </c>
      <c r="E10506" s="6">
        <v>760</v>
      </c>
      <c r="F10506" s="7" t="s">
        <v>35</v>
      </c>
      <c r="G10506" s="6">
        <v>157.57599999999999</v>
      </c>
    </row>
    <row r="10507" spans="1:7" ht="15" thickBot="1" x14ac:dyDescent="0.35">
      <c r="A10507" s="6">
        <v>201.69</v>
      </c>
      <c r="B10507" s="19">
        <f>(A10507-G10507)/G10507</f>
        <v>4.2088620675401901E-2</v>
      </c>
      <c r="C10507" s="30" t="s">
        <v>79</v>
      </c>
      <c r="D10507" s="6">
        <v>1016750</v>
      </c>
      <c r="E10507" s="6">
        <v>1866</v>
      </c>
      <c r="F10507" s="7" t="s">
        <v>19</v>
      </c>
      <c r="G10507" s="6">
        <v>193.54400000000001</v>
      </c>
    </row>
    <row r="10508" spans="1:7" ht="15" thickBot="1" x14ac:dyDescent="0.35">
      <c r="A10508" s="6">
        <v>201.69</v>
      </c>
      <c r="B10508" s="19">
        <f>(A10508-G10508)/G10508</f>
        <v>4.1120356796266896E-2</v>
      </c>
      <c r="C10508" s="30" t="s">
        <v>296</v>
      </c>
      <c r="D10508" s="6">
        <v>1008668</v>
      </c>
      <c r="E10508" s="6">
        <v>2646</v>
      </c>
      <c r="F10508" s="7" t="s">
        <v>27</v>
      </c>
      <c r="G10508" s="6">
        <v>193.72399999999999</v>
      </c>
    </row>
    <row r="10509" spans="1:7" ht="15" thickBot="1" x14ac:dyDescent="0.35">
      <c r="A10509" s="6">
        <v>201.69</v>
      </c>
      <c r="B10509" s="19">
        <f>(A10509-G10509)/G10509</f>
        <v>-8.0703385658808677E-2</v>
      </c>
      <c r="C10509" s="30" t="s">
        <v>90</v>
      </c>
      <c r="D10509" s="6">
        <v>1012651</v>
      </c>
      <c r="E10509" s="6">
        <v>2095</v>
      </c>
      <c r="F10509" s="7" t="s">
        <v>23</v>
      </c>
      <c r="G10509" s="6">
        <v>219.39599999999999</v>
      </c>
    </row>
    <row r="10510" spans="1:7" ht="15" thickBot="1" x14ac:dyDescent="0.35">
      <c r="A10510" s="6">
        <v>201.69</v>
      </c>
      <c r="B10510" s="19">
        <f>(A10510-G10510)/G10510</f>
        <v>-9.9163882586246935E-2</v>
      </c>
      <c r="C10510" s="30" t="s">
        <v>223</v>
      </c>
      <c r="D10510" s="6">
        <v>1017304</v>
      </c>
      <c r="E10510" s="6">
        <v>2082</v>
      </c>
      <c r="F10510" s="7" t="s">
        <v>17</v>
      </c>
      <c r="G10510" s="6">
        <v>223.892</v>
      </c>
    </row>
    <row r="10511" spans="1:7" ht="15" thickBot="1" x14ac:dyDescent="0.35">
      <c r="A10511" s="6">
        <v>201.69</v>
      </c>
      <c r="B10511" s="19">
        <f>(A10511-G10511)/G10511</f>
        <v>-0.11689756029213447</v>
      </c>
      <c r="C10511" s="30" t="s">
        <v>260</v>
      </c>
      <c r="D10511" s="6">
        <v>1012335</v>
      </c>
      <c r="E10511" s="6">
        <v>1068</v>
      </c>
      <c r="F10511" s="7" t="s">
        <v>31</v>
      </c>
      <c r="G10511" s="6">
        <v>228.38800000000001</v>
      </c>
    </row>
    <row r="10512" spans="1:7" ht="15" thickBot="1" x14ac:dyDescent="0.35">
      <c r="A10512" s="6">
        <v>201.69</v>
      </c>
      <c r="B10512" s="19">
        <f>(A10512-G10512)/G10512</f>
        <v>-0.12550512495880956</v>
      </c>
      <c r="C10512" s="30" t="s">
        <v>309</v>
      </c>
      <c r="D10512" s="6">
        <v>1013624</v>
      </c>
      <c r="E10512" s="6">
        <v>140</v>
      </c>
      <c r="F10512" s="7" t="s">
        <v>42</v>
      </c>
      <c r="G10512" s="6">
        <v>230.636</v>
      </c>
    </row>
    <row r="10513" spans="1:7" ht="15" thickBot="1" x14ac:dyDescent="0.35">
      <c r="A10513" s="6">
        <v>201.69</v>
      </c>
      <c r="B10513" s="19">
        <f>(A10513-G10513)/G10513</f>
        <v>-0.13810638952514448</v>
      </c>
      <c r="C10513" s="30" t="s">
        <v>220</v>
      </c>
      <c r="D10513" s="6">
        <v>1009497</v>
      </c>
      <c r="E10513" s="6">
        <v>2407</v>
      </c>
      <c r="F10513" s="7" t="s">
        <v>31</v>
      </c>
      <c r="G10513" s="6">
        <v>234.00800000000001</v>
      </c>
    </row>
    <row r="10514" spans="1:7" ht="15" thickBot="1" x14ac:dyDescent="0.35">
      <c r="A10514" s="6">
        <v>201.69</v>
      </c>
      <c r="B10514" s="19">
        <f>(A10514-G10514)/G10514</f>
        <v>-0.23379376367614887</v>
      </c>
      <c r="C10514" s="30" t="s">
        <v>305</v>
      </c>
      <c r="D10514" s="6">
        <v>1019723</v>
      </c>
      <c r="E10514" s="6">
        <v>1432</v>
      </c>
      <c r="F10514" s="7" t="s">
        <v>23</v>
      </c>
      <c r="G10514" s="6">
        <v>263.23200000000003</v>
      </c>
    </row>
    <row r="10515" spans="1:7" ht="15" thickBot="1" x14ac:dyDescent="0.35">
      <c r="A10515" s="6">
        <v>201.77663999999999</v>
      </c>
      <c r="B10515" s="19">
        <f>(A10515-G10515)/G10515</f>
        <v>0.17881559834212926</v>
      </c>
      <c r="C10515" s="30" t="s">
        <v>34</v>
      </c>
      <c r="D10515" s="6">
        <v>1001441</v>
      </c>
      <c r="E10515" s="6">
        <v>1441</v>
      </c>
      <c r="F10515" s="7" t="s">
        <v>35</v>
      </c>
      <c r="G10515" s="6">
        <v>171.16896</v>
      </c>
    </row>
    <row r="10516" spans="1:7" ht="15" thickBot="1" x14ac:dyDescent="0.35">
      <c r="A10516" s="6">
        <v>202.04599999999999</v>
      </c>
      <c r="B10516" s="19">
        <f>(A10516-G10516)/G10516</f>
        <v>-0.45979593705028893</v>
      </c>
      <c r="C10516" s="30" t="s">
        <v>133</v>
      </c>
      <c r="D10516" s="6">
        <v>1003835</v>
      </c>
      <c r="E10516" s="6">
        <v>834</v>
      </c>
      <c r="F10516" s="7" t="s">
        <v>42</v>
      </c>
      <c r="G10516" s="6">
        <v>374.01792</v>
      </c>
    </row>
    <row r="10517" spans="1:7" ht="15" thickBot="1" x14ac:dyDescent="0.35">
      <c r="A10517" s="6">
        <v>202.13820000000001</v>
      </c>
      <c r="B10517" s="19">
        <f>(A10517-G10517)/G10517</f>
        <v>8.1581279449075765</v>
      </c>
      <c r="C10517" s="30" t="s">
        <v>130</v>
      </c>
      <c r="D10517" s="6">
        <v>1007311</v>
      </c>
      <c r="E10517" s="6">
        <v>333</v>
      </c>
      <c r="F10517" s="7" t="s">
        <v>23</v>
      </c>
      <c r="G10517" s="6">
        <v>22.071999999999999</v>
      </c>
    </row>
    <row r="10518" spans="1:7" ht="15" thickBot="1" x14ac:dyDescent="0.35">
      <c r="A10518" s="6">
        <v>202.13820000000001</v>
      </c>
      <c r="B10518" s="19">
        <f>(A10518-G10518)/G10518</f>
        <v>6.0255178645905749</v>
      </c>
      <c r="C10518" s="30" t="s">
        <v>252</v>
      </c>
      <c r="D10518" s="6">
        <v>1006868</v>
      </c>
      <c r="E10518" s="6">
        <v>1499</v>
      </c>
      <c r="F10518" s="7" t="s">
        <v>21</v>
      </c>
      <c r="G10518" s="6">
        <v>28.771999999999998</v>
      </c>
    </row>
    <row r="10519" spans="1:7" ht="15" thickBot="1" x14ac:dyDescent="0.35">
      <c r="A10519" s="6">
        <v>202.13820000000001</v>
      </c>
      <c r="B10519" s="19">
        <f>(A10519-G10519)/G10519</f>
        <v>5.5113451874758406</v>
      </c>
      <c r="C10519" s="30" t="s">
        <v>258</v>
      </c>
      <c r="D10519" s="6">
        <v>1006785</v>
      </c>
      <c r="E10519" s="6">
        <v>2209</v>
      </c>
      <c r="F10519" s="7" t="s">
        <v>23</v>
      </c>
      <c r="G10519" s="6">
        <v>31.044</v>
      </c>
    </row>
    <row r="10520" spans="1:7" ht="15" thickBot="1" x14ac:dyDescent="0.35">
      <c r="A10520" s="6">
        <v>202.13820000000001</v>
      </c>
      <c r="B10520" s="19">
        <f>(A10520-G10520)/G10520</f>
        <v>4.504253349308355</v>
      </c>
      <c r="C10520" s="30" t="s">
        <v>67</v>
      </c>
      <c r="D10520" s="6">
        <v>1015030</v>
      </c>
      <c r="E10520" s="6">
        <v>2054</v>
      </c>
      <c r="F10520" s="7" t="s">
        <v>42</v>
      </c>
      <c r="G10520" s="6">
        <v>36.723999999999997</v>
      </c>
    </row>
    <row r="10521" spans="1:7" ht="15" thickBot="1" x14ac:dyDescent="0.35">
      <c r="A10521" s="6">
        <v>202.13820000000001</v>
      </c>
      <c r="B10521" s="19">
        <f>(A10521-G10521)/G10521</f>
        <v>3.9038864628820966</v>
      </c>
      <c r="C10521" s="30" t="s">
        <v>103</v>
      </c>
      <c r="D10521" s="6">
        <v>1016449</v>
      </c>
      <c r="E10521" s="6">
        <v>1398</v>
      </c>
      <c r="F10521" s="7" t="s">
        <v>19</v>
      </c>
      <c r="G10521" s="6">
        <v>41.22</v>
      </c>
    </row>
    <row r="10522" spans="1:7" ht="15" thickBot="1" x14ac:dyDescent="0.35">
      <c r="A10522" s="6">
        <v>202.13820000000001</v>
      </c>
      <c r="B10522" s="19">
        <f>(A10522-G10522)/G10522</f>
        <v>1.8409348999325388</v>
      </c>
      <c r="C10522" s="30" t="s">
        <v>51</v>
      </c>
      <c r="D10522" s="6">
        <v>1007126</v>
      </c>
      <c r="E10522" s="6">
        <v>304</v>
      </c>
      <c r="F10522" s="7" t="s">
        <v>19</v>
      </c>
      <c r="G10522" s="6">
        <v>71.152000000000001</v>
      </c>
    </row>
    <row r="10523" spans="1:7" ht="15" thickBot="1" x14ac:dyDescent="0.35">
      <c r="A10523" s="6">
        <v>202.13820000000001</v>
      </c>
      <c r="B10523" s="19">
        <f>(A10523-G10523)/G10523</f>
        <v>1.2398080843896817</v>
      </c>
      <c r="C10523" s="30" t="s">
        <v>348</v>
      </c>
      <c r="D10523" s="6">
        <v>1007846</v>
      </c>
      <c r="E10523" s="6">
        <v>980</v>
      </c>
      <c r="F10523" s="7" t="s">
        <v>23</v>
      </c>
      <c r="G10523" s="6">
        <v>90.248000000000005</v>
      </c>
    </row>
    <row r="10524" spans="1:7" ht="15" thickBot="1" x14ac:dyDescent="0.35">
      <c r="A10524" s="6">
        <v>202.13820000000001</v>
      </c>
      <c r="B10524" s="19">
        <f>(A10524-G10524)/G10524</f>
        <v>1.0281153429385559</v>
      </c>
      <c r="C10524" s="30" t="s">
        <v>82</v>
      </c>
      <c r="D10524" s="6">
        <v>1012376</v>
      </c>
      <c r="E10524" s="6">
        <v>1319</v>
      </c>
      <c r="F10524" s="7" t="s">
        <v>42</v>
      </c>
      <c r="G10524" s="6">
        <v>99.668000000000006</v>
      </c>
    </row>
    <row r="10525" spans="1:7" ht="15" thickBot="1" x14ac:dyDescent="0.35">
      <c r="A10525" s="6">
        <v>202.13820000000001</v>
      </c>
      <c r="B10525" s="19">
        <f>(A10525-G10525)/G10525</f>
        <v>0.98338043094312977</v>
      </c>
      <c r="C10525" s="30" t="s">
        <v>175</v>
      </c>
      <c r="D10525" s="6">
        <v>1013417</v>
      </c>
      <c r="E10525" s="6">
        <v>195</v>
      </c>
      <c r="F10525" s="7" t="s">
        <v>35</v>
      </c>
      <c r="G10525" s="6">
        <v>101.916</v>
      </c>
    </row>
    <row r="10526" spans="1:7" ht="15" thickBot="1" x14ac:dyDescent="0.35">
      <c r="A10526" s="6">
        <v>202.13820000000001</v>
      </c>
      <c r="B10526" s="19">
        <f>(A10526-G10526)/G10526</f>
        <v>0.1552338606437455</v>
      </c>
      <c r="C10526" s="30" t="s">
        <v>60</v>
      </c>
      <c r="D10526" s="6">
        <v>1013306</v>
      </c>
      <c r="E10526" s="6">
        <v>2482</v>
      </c>
      <c r="F10526" s="7" t="s">
        <v>19</v>
      </c>
      <c r="G10526" s="6">
        <v>174.976</v>
      </c>
    </row>
    <row r="10527" spans="1:7" ht="15" thickBot="1" x14ac:dyDescent="0.35">
      <c r="A10527" s="6">
        <v>202.13820000000001</v>
      </c>
      <c r="B10527" s="19">
        <f>(A10527-G10527)/G10527</f>
        <v>-0.13402991980259096</v>
      </c>
      <c r="C10527" s="30" t="s">
        <v>362</v>
      </c>
      <c r="D10527" s="6">
        <v>1015019</v>
      </c>
      <c r="E10527" s="6">
        <v>22</v>
      </c>
      <c r="F10527" s="7" t="s">
        <v>42</v>
      </c>
      <c r="G10527" s="6">
        <v>233.42400000000001</v>
      </c>
    </row>
    <row r="10528" spans="1:7" ht="15" thickBot="1" x14ac:dyDescent="0.35">
      <c r="A10528" s="6">
        <v>202.13820000000001</v>
      </c>
      <c r="B10528" s="19">
        <f>(A10528-G10528)/G10528</f>
        <v>-0.15039425016812363</v>
      </c>
      <c r="C10528" s="30" t="s">
        <v>114</v>
      </c>
      <c r="D10528" s="6">
        <v>1015861</v>
      </c>
      <c r="E10528" s="6">
        <v>2218</v>
      </c>
      <c r="F10528" s="7" t="s">
        <v>27</v>
      </c>
      <c r="G10528" s="6">
        <v>237.92</v>
      </c>
    </row>
    <row r="10529" spans="1:7" ht="15" thickBot="1" x14ac:dyDescent="0.35">
      <c r="A10529" s="6">
        <v>202.13820000000001</v>
      </c>
      <c r="B10529" s="19">
        <f>(A10529-G10529)/G10529</f>
        <v>-0.15438915011462323</v>
      </c>
      <c r="C10529" s="30" t="s">
        <v>178</v>
      </c>
      <c r="D10529" s="6">
        <v>1011526</v>
      </c>
      <c r="E10529" s="6">
        <v>930</v>
      </c>
      <c r="F10529" s="7" t="s">
        <v>21</v>
      </c>
      <c r="G10529" s="6">
        <v>239.04400000000001</v>
      </c>
    </row>
    <row r="10530" spans="1:7" ht="15" thickBot="1" x14ac:dyDescent="0.35">
      <c r="A10530" s="6">
        <v>202.13820000000001</v>
      </c>
      <c r="B10530" s="19">
        <f>(A10530-G10530)/G10530</f>
        <v>-0.24013908728667008</v>
      </c>
      <c r="C10530" s="30" t="s">
        <v>49</v>
      </c>
      <c r="D10530" s="6">
        <v>1016848</v>
      </c>
      <c r="E10530" s="6">
        <v>2471</v>
      </c>
      <c r="F10530" s="7" t="s">
        <v>21</v>
      </c>
      <c r="G10530" s="6">
        <v>266.02</v>
      </c>
    </row>
    <row r="10531" spans="1:7" ht="15" thickBot="1" x14ac:dyDescent="0.35">
      <c r="A10531" s="6">
        <v>202.22783999999999</v>
      </c>
      <c r="B10531" s="19">
        <f>(A10531-G10531)/G10531</f>
        <v>7.1242101880122126</v>
      </c>
      <c r="C10531" s="30" t="s">
        <v>214</v>
      </c>
      <c r="D10531" s="6">
        <v>1008415</v>
      </c>
      <c r="E10531" s="6">
        <v>576</v>
      </c>
      <c r="F10531" s="7" t="s">
        <v>87</v>
      </c>
      <c r="G10531" s="6">
        <v>24.891999999999999</v>
      </c>
    </row>
    <row r="10532" spans="1:7" ht="15" thickBot="1" x14ac:dyDescent="0.35">
      <c r="A10532" s="6">
        <v>202.22783999999999</v>
      </c>
      <c r="B10532" s="19">
        <f>(A10532-G10532)/G10532</f>
        <v>0.26020639114611882</v>
      </c>
      <c r="C10532" s="30" t="s">
        <v>367</v>
      </c>
      <c r="D10532" s="6">
        <v>1011650</v>
      </c>
      <c r="E10532" s="6">
        <v>944</v>
      </c>
      <c r="F10532" s="7" t="s">
        <v>87</v>
      </c>
      <c r="G10532" s="6">
        <v>160.47200000000001</v>
      </c>
    </row>
    <row r="10533" spans="1:7" ht="15" thickBot="1" x14ac:dyDescent="0.35">
      <c r="A10533" s="6">
        <v>202.22783999999999</v>
      </c>
      <c r="B10533" s="19">
        <f>(A10533-G10533)/G10533</f>
        <v>-0.11704780034579723</v>
      </c>
      <c r="C10533" s="30" t="s">
        <v>346</v>
      </c>
      <c r="D10533" s="6">
        <v>1014662</v>
      </c>
      <c r="E10533" s="6">
        <v>2178</v>
      </c>
      <c r="F10533" s="7" t="s">
        <v>87</v>
      </c>
      <c r="G10533" s="6">
        <v>229.036</v>
      </c>
    </row>
    <row r="10534" spans="1:7" ht="15" thickBot="1" x14ac:dyDescent="0.35">
      <c r="A10534" s="6">
        <v>202.5864</v>
      </c>
      <c r="B10534" s="19">
        <f>(A10534-G10534)/G10534</f>
        <v>3.9430607066172159</v>
      </c>
      <c r="C10534" s="30" t="s">
        <v>292</v>
      </c>
      <c r="D10534" s="6">
        <v>1007804</v>
      </c>
      <c r="E10534" s="6">
        <v>855</v>
      </c>
      <c r="F10534" s="7" t="s">
        <v>27</v>
      </c>
      <c r="G10534" s="6">
        <v>40.984000000000002</v>
      </c>
    </row>
    <row r="10535" spans="1:7" ht="15" thickBot="1" x14ac:dyDescent="0.35">
      <c r="A10535" s="6">
        <v>202.5864</v>
      </c>
      <c r="B10535" s="19">
        <f>(A10535-G10535)/G10535</f>
        <v>0.3475574712643677</v>
      </c>
      <c r="C10535" s="30" t="s">
        <v>238</v>
      </c>
      <c r="D10535" s="6">
        <v>1007242</v>
      </c>
      <c r="E10535" s="6">
        <v>1465</v>
      </c>
      <c r="F10535" s="7" t="s">
        <v>25</v>
      </c>
      <c r="G10535" s="6">
        <v>150.33600000000001</v>
      </c>
    </row>
    <row r="10536" spans="1:7" ht="15" thickBot="1" x14ac:dyDescent="0.35">
      <c r="A10536" s="6">
        <v>202.5864</v>
      </c>
      <c r="B10536" s="19">
        <f>(A10536-G10536)/G10536</f>
        <v>3.4934711976623047E-2</v>
      </c>
      <c r="C10536" s="30" t="s">
        <v>152</v>
      </c>
      <c r="D10536" s="6">
        <v>1019447</v>
      </c>
      <c r="E10536" s="6">
        <v>591</v>
      </c>
      <c r="F10536" s="7" t="s">
        <v>27</v>
      </c>
      <c r="G10536" s="6">
        <v>195.74799999999999</v>
      </c>
    </row>
    <row r="10537" spans="1:7" ht="15" thickBot="1" x14ac:dyDescent="0.35">
      <c r="A10537" s="6">
        <v>202.5864</v>
      </c>
      <c r="B10537" s="19">
        <f>(A10537-G10537)/G10537</f>
        <v>7.5206258411843869</v>
      </c>
      <c r="C10537" s="30" t="s">
        <v>294</v>
      </c>
      <c r="D10537" s="6">
        <v>1010449</v>
      </c>
      <c r="E10537" s="6">
        <v>246</v>
      </c>
      <c r="F10537" s="7" t="s">
        <v>35</v>
      </c>
      <c r="G10537" s="6">
        <v>23.776</v>
      </c>
    </row>
    <row r="10538" spans="1:7" ht="15" thickBot="1" x14ac:dyDescent="0.35">
      <c r="A10538" s="6">
        <v>202.5864</v>
      </c>
      <c r="B10538" s="19">
        <f>(A10538-G10538)/G10538</f>
        <v>6.807399414213041</v>
      </c>
      <c r="C10538" s="30" t="s">
        <v>124</v>
      </c>
      <c r="D10538" s="6">
        <v>1006299</v>
      </c>
      <c r="E10538" s="6">
        <v>71</v>
      </c>
      <c r="F10538" s="7" t="s">
        <v>25</v>
      </c>
      <c r="G10538" s="6">
        <v>25.948</v>
      </c>
    </row>
    <row r="10539" spans="1:7" ht="15" thickBot="1" x14ac:dyDescent="0.35">
      <c r="A10539" s="6">
        <v>202.5864</v>
      </c>
      <c r="B10539" s="19">
        <f>(A10539-G10539)/G10539</f>
        <v>6.7917846153846151</v>
      </c>
      <c r="C10539" s="30" t="s">
        <v>327</v>
      </c>
      <c r="D10539" s="6">
        <v>1007595</v>
      </c>
      <c r="E10539" s="6">
        <v>1556</v>
      </c>
      <c r="F10539" s="7" t="s">
        <v>42</v>
      </c>
      <c r="G10539" s="6">
        <v>26</v>
      </c>
    </row>
    <row r="10540" spans="1:7" ht="15" thickBot="1" x14ac:dyDescent="0.35">
      <c r="A10540" s="6">
        <v>202.5864</v>
      </c>
      <c r="B10540" s="19">
        <f>(A10540-G10540)/G10540</f>
        <v>4.7855380397532556</v>
      </c>
      <c r="C10540" s="30" t="s">
        <v>390</v>
      </c>
      <c r="D10540" s="6">
        <v>1009352</v>
      </c>
      <c r="E10540" s="6">
        <v>2528</v>
      </c>
      <c r="F10540" s="7" t="s">
        <v>21</v>
      </c>
      <c r="G10540" s="6">
        <v>35.015999999999998</v>
      </c>
    </row>
    <row r="10541" spans="1:7" ht="15" thickBot="1" x14ac:dyDescent="0.35">
      <c r="A10541" s="6">
        <v>202.5864</v>
      </c>
      <c r="B10541" s="19">
        <f>(A10541-G10541)/G10541</f>
        <v>3.4788291475061901</v>
      </c>
      <c r="C10541" s="30" t="s">
        <v>179</v>
      </c>
      <c r="D10541" s="6">
        <v>1007650</v>
      </c>
      <c r="E10541" s="6">
        <v>1105</v>
      </c>
      <c r="F10541" s="7" t="s">
        <v>27</v>
      </c>
      <c r="G10541" s="6">
        <v>45.231999999999999</v>
      </c>
    </row>
    <row r="10542" spans="1:7" ht="15" thickBot="1" x14ac:dyDescent="0.35">
      <c r="A10542" s="6">
        <v>202.5864</v>
      </c>
      <c r="B10542" s="19">
        <f>(A10542-G10542)/G10542</f>
        <v>2.242627568986491</v>
      </c>
      <c r="C10542" s="30" t="s">
        <v>71</v>
      </c>
      <c r="D10542" s="6">
        <v>1007435</v>
      </c>
      <c r="E10542" s="6">
        <v>644</v>
      </c>
      <c r="F10542" s="7" t="s">
        <v>27</v>
      </c>
      <c r="G10542" s="6">
        <v>62.475999999999999</v>
      </c>
    </row>
    <row r="10543" spans="1:7" ht="15" thickBot="1" x14ac:dyDescent="0.35">
      <c r="A10543" s="6">
        <v>202.5864</v>
      </c>
      <c r="B10543" s="19">
        <f>(A10543-G10543)/G10543</f>
        <v>1.3360977859778598</v>
      </c>
      <c r="C10543" s="30" t="s">
        <v>125</v>
      </c>
      <c r="D10543" s="6">
        <v>1013644</v>
      </c>
      <c r="E10543" s="6">
        <v>572</v>
      </c>
      <c r="F10543" s="7" t="s">
        <v>23</v>
      </c>
      <c r="G10543" s="6">
        <v>86.72</v>
      </c>
    </row>
    <row r="10544" spans="1:7" ht="15" thickBot="1" x14ac:dyDescent="0.35">
      <c r="A10544" s="6">
        <v>202.5864</v>
      </c>
      <c r="B10544" s="19">
        <f>(A10544-G10544)/G10544</f>
        <v>1.0216589493852786</v>
      </c>
      <c r="C10544" s="30" t="s">
        <v>198</v>
      </c>
      <c r="D10544" s="6">
        <v>1013301</v>
      </c>
      <c r="E10544" s="6">
        <v>195</v>
      </c>
      <c r="F10544" s="7" t="s">
        <v>17</v>
      </c>
      <c r="G10544" s="6">
        <v>100.208</v>
      </c>
    </row>
    <row r="10545" spans="1:7" ht="15" thickBot="1" x14ac:dyDescent="0.35">
      <c r="A10545" s="6">
        <v>202.5864</v>
      </c>
      <c r="B10545" s="19">
        <f>(A10545-G10545)/G10545</f>
        <v>9.1333390794690522E-2</v>
      </c>
      <c r="C10545" s="30" t="s">
        <v>297</v>
      </c>
      <c r="D10545" s="6">
        <v>1014801</v>
      </c>
      <c r="E10545" s="6">
        <v>1146</v>
      </c>
      <c r="F10545" s="7" t="s">
        <v>31</v>
      </c>
      <c r="G10545" s="6">
        <v>185.63200000000001</v>
      </c>
    </row>
    <row r="10546" spans="1:7" ht="15" thickBot="1" x14ac:dyDescent="0.35">
      <c r="A10546" s="6">
        <v>202.5864</v>
      </c>
      <c r="B10546" s="19">
        <f>(A10546-G10546)/G10546</f>
        <v>5.0890152301116251E-2</v>
      </c>
      <c r="C10546" s="30" t="s">
        <v>132</v>
      </c>
      <c r="D10546" s="6">
        <v>1006929</v>
      </c>
      <c r="E10546" s="6">
        <v>1107</v>
      </c>
      <c r="F10546" s="7" t="s">
        <v>17</v>
      </c>
      <c r="G10546" s="6">
        <v>192.77600000000001</v>
      </c>
    </row>
    <row r="10547" spans="1:7" ht="15" thickBot="1" x14ac:dyDescent="0.35">
      <c r="A10547" s="6">
        <v>202.5864</v>
      </c>
      <c r="B10547" s="19">
        <f>(A10547-G10547)/G10547</f>
        <v>-0.22695830026253136</v>
      </c>
      <c r="C10547" s="30" t="s">
        <v>333</v>
      </c>
      <c r="D10547" s="6">
        <v>1011007</v>
      </c>
      <c r="E10547" s="6">
        <v>238</v>
      </c>
      <c r="F10547" s="7" t="s">
        <v>27</v>
      </c>
      <c r="G10547" s="6">
        <v>262.06400000000002</v>
      </c>
    </row>
    <row r="10548" spans="1:7" ht="15" thickBot="1" x14ac:dyDescent="0.35">
      <c r="A10548" s="6">
        <v>202.5864</v>
      </c>
      <c r="B10548" s="19">
        <f>(A10548-G10548)/G10548</f>
        <v>1.1957253099800573</v>
      </c>
      <c r="C10548" s="30" t="s">
        <v>44</v>
      </c>
      <c r="D10548" s="6">
        <v>1009086</v>
      </c>
      <c r="E10548" s="6">
        <v>558</v>
      </c>
      <c r="F10548" s="7" t="s">
        <v>35</v>
      </c>
      <c r="G10548" s="6">
        <v>92.263999999999996</v>
      </c>
    </row>
    <row r="10549" spans="1:7" ht="15" thickBot="1" x14ac:dyDescent="0.35">
      <c r="A10549" s="6">
        <v>202.5864</v>
      </c>
      <c r="B10549" s="19">
        <f>(A10549-G10549)/G10549</f>
        <v>0.56519562395698142</v>
      </c>
      <c r="C10549" s="30" t="s">
        <v>354</v>
      </c>
      <c r="D10549" s="6">
        <v>1015107</v>
      </c>
      <c r="E10549" s="6">
        <v>948</v>
      </c>
      <c r="F10549" s="7" t="s">
        <v>27</v>
      </c>
      <c r="G10549" s="6">
        <v>129.43199999999999</v>
      </c>
    </row>
    <row r="10550" spans="1:7" ht="15" thickBot="1" x14ac:dyDescent="0.35">
      <c r="A10550" s="6">
        <v>202.5864</v>
      </c>
      <c r="B10550" s="19">
        <f>(A10550-G10550)/G10550</f>
        <v>4.0911706675435727E-2</v>
      </c>
      <c r="C10550" s="30" t="s">
        <v>328</v>
      </c>
      <c r="D10550" s="6">
        <v>1009784</v>
      </c>
      <c r="E10550" s="6">
        <v>1551</v>
      </c>
      <c r="F10550" s="7" t="s">
        <v>27</v>
      </c>
      <c r="G10550" s="6">
        <v>194.624</v>
      </c>
    </row>
    <row r="10551" spans="1:7" ht="15" thickBot="1" x14ac:dyDescent="0.35">
      <c r="A10551" s="6">
        <v>202.66480000000001</v>
      </c>
      <c r="B10551" s="19">
        <f>(A10551-G10551)/G10551</f>
        <v>1.6185578589307532E-2</v>
      </c>
      <c r="C10551" s="30" t="s">
        <v>275</v>
      </c>
      <c r="D10551" s="6">
        <v>1004463</v>
      </c>
      <c r="E10551" s="6">
        <v>2320</v>
      </c>
      <c r="F10551" s="7" t="s">
        <v>23</v>
      </c>
      <c r="G10551" s="6">
        <v>199.43680000000001</v>
      </c>
    </row>
    <row r="10552" spans="1:7" ht="15" thickBot="1" x14ac:dyDescent="0.35">
      <c r="A10552" s="6">
        <v>202.67104</v>
      </c>
      <c r="B10552" s="19">
        <f>(A10552-G10552)/G10552</f>
        <v>-0.68940323257562763</v>
      </c>
      <c r="C10552" s="30" t="s">
        <v>188</v>
      </c>
      <c r="D10552" s="6">
        <v>1001112</v>
      </c>
      <c r="E10552" s="6">
        <v>1112</v>
      </c>
      <c r="F10552" s="7" t="s">
        <v>42</v>
      </c>
      <c r="G10552" s="6">
        <v>652.52140799999995</v>
      </c>
    </row>
    <row r="10553" spans="1:7" ht="15" thickBot="1" x14ac:dyDescent="0.35">
      <c r="A10553" s="6">
        <v>202.7636</v>
      </c>
      <c r="B10553" s="19">
        <f>(A10553-G10553)/G10553</f>
        <v>0.39869376627963449</v>
      </c>
      <c r="C10553" s="30" t="s">
        <v>272</v>
      </c>
      <c r="D10553" s="6">
        <v>1002628</v>
      </c>
      <c r="E10553" s="6">
        <v>2628</v>
      </c>
      <c r="F10553" s="7" t="s">
        <v>27</v>
      </c>
      <c r="G10553" s="6">
        <v>144.96639999999999</v>
      </c>
    </row>
    <row r="10554" spans="1:7" ht="15" thickBot="1" x14ac:dyDescent="0.35">
      <c r="A10554" s="6">
        <v>202.77088000000001</v>
      </c>
      <c r="B10554" s="19">
        <f>(A10554-G10554)/G10554</f>
        <v>-0.61086587790825486</v>
      </c>
      <c r="C10554" s="30" t="s">
        <v>28</v>
      </c>
      <c r="D10554" s="6">
        <v>1001335</v>
      </c>
      <c r="E10554" s="6">
        <v>1335</v>
      </c>
      <c r="F10554" s="7" t="s">
        <v>87</v>
      </c>
      <c r="G10554" s="6">
        <v>521.08223999999996</v>
      </c>
    </row>
    <row r="10555" spans="1:7" ht="15" thickBot="1" x14ac:dyDescent="0.35">
      <c r="A10555" s="6">
        <v>202.85408000000001</v>
      </c>
      <c r="B10555" s="19">
        <f>(A10555-G10555)/G10555</f>
        <v>-0.11018921422756235</v>
      </c>
      <c r="C10555" s="30" t="s">
        <v>307</v>
      </c>
      <c r="D10555" s="6">
        <v>1001599</v>
      </c>
      <c r="E10555" s="6">
        <v>1599</v>
      </c>
      <c r="F10555" s="7" t="s">
        <v>21</v>
      </c>
      <c r="G10555" s="6">
        <v>227.9744</v>
      </c>
    </row>
    <row r="10556" spans="1:7" ht="15" thickBot="1" x14ac:dyDescent="0.35">
      <c r="A10556" s="6">
        <v>202.86655999999999</v>
      </c>
      <c r="B10556" s="19">
        <f>(A10556-G10556)/G10556</f>
        <v>4.5958866625474437</v>
      </c>
      <c r="C10556" s="30" t="s">
        <v>140</v>
      </c>
      <c r="D10556" s="6">
        <v>1002045</v>
      </c>
      <c r="E10556" s="6">
        <v>2045</v>
      </c>
      <c r="F10556" s="7" t="s">
        <v>17</v>
      </c>
      <c r="G10556" s="6">
        <v>36.252800000000001</v>
      </c>
    </row>
    <row r="10557" spans="1:7" ht="15" thickBot="1" x14ac:dyDescent="0.35">
      <c r="A10557" s="6">
        <v>202.9092</v>
      </c>
      <c r="B10557" s="19">
        <f>(A10557-G10557)/G10557</f>
        <v>-0.25058945539639765</v>
      </c>
      <c r="C10557" s="30" t="s">
        <v>24</v>
      </c>
      <c r="D10557" s="6">
        <v>1004350</v>
      </c>
      <c r="E10557" s="6">
        <v>530</v>
      </c>
      <c r="F10557" s="7" t="s">
        <v>25</v>
      </c>
      <c r="G10557" s="6">
        <v>270.75839999999999</v>
      </c>
    </row>
    <row r="10558" spans="1:7" ht="15" thickBot="1" x14ac:dyDescent="0.35">
      <c r="A10558" s="6">
        <v>202.94496000000001</v>
      </c>
      <c r="B10558" s="19">
        <f>(A10558-G10558)/G10558</f>
        <v>4.9661618062088433</v>
      </c>
      <c r="C10558" s="30" t="s">
        <v>47</v>
      </c>
      <c r="D10558" s="6">
        <v>1007728</v>
      </c>
      <c r="E10558" s="6">
        <v>1040</v>
      </c>
      <c r="F10558" s="7" t="s">
        <v>87</v>
      </c>
      <c r="G10558" s="6">
        <v>34.015999999999998</v>
      </c>
    </row>
    <row r="10559" spans="1:7" ht="15" thickBot="1" x14ac:dyDescent="0.35">
      <c r="A10559" s="6">
        <v>203.03460000000001</v>
      </c>
      <c r="B10559" s="19">
        <f>(A10559-G10559)/G10559</f>
        <v>6.3329456804391802</v>
      </c>
      <c r="C10559" s="30" t="s">
        <v>120</v>
      </c>
      <c r="D10559" s="6">
        <v>1010555</v>
      </c>
      <c r="E10559" s="6">
        <v>1235</v>
      </c>
      <c r="F10559" s="7" t="s">
        <v>17</v>
      </c>
      <c r="G10559" s="6">
        <v>27.687999999999999</v>
      </c>
    </row>
    <row r="10560" spans="1:7" ht="15" thickBot="1" x14ac:dyDescent="0.35">
      <c r="A10560" s="6">
        <v>203.03460000000001</v>
      </c>
      <c r="B10560" s="19">
        <f>(A10560-G10560)/G10560</f>
        <v>4.5352944383860416</v>
      </c>
      <c r="C10560" s="30" t="s">
        <v>164</v>
      </c>
      <c r="D10560" s="6">
        <v>1019364</v>
      </c>
      <c r="E10560" s="6">
        <v>2090</v>
      </c>
      <c r="F10560" s="7" t="s">
        <v>27</v>
      </c>
      <c r="G10560" s="6">
        <v>36.68</v>
      </c>
    </row>
    <row r="10561" spans="1:7" ht="15" thickBot="1" x14ac:dyDescent="0.35">
      <c r="A10561" s="6">
        <v>203.03460000000001</v>
      </c>
      <c r="B10561" s="19">
        <f>(A10561-G10561)/G10561</f>
        <v>3.946272656402261</v>
      </c>
      <c r="C10561" s="30" t="s">
        <v>340</v>
      </c>
      <c r="D10561" s="6">
        <v>1008564</v>
      </c>
      <c r="E10561" s="6">
        <v>682</v>
      </c>
      <c r="F10561" s="7" t="s">
        <v>31</v>
      </c>
      <c r="G10561" s="6">
        <v>41.048000000000002</v>
      </c>
    </row>
    <row r="10562" spans="1:7" ht="15" thickBot="1" x14ac:dyDescent="0.35">
      <c r="A10562" s="6">
        <v>203.03460000000001</v>
      </c>
      <c r="B10562" s="19">
        <f>(A10562-G10562)/G10562</f>
        <v>2.5675182738262583</v>
      </c>
      <c r="C10562" s="30" t="s">
        <v>288</v>
      </c>
      <c r="D10562" s="6">
        <v>1015527</v>
      </c>
      <c r="E10562" s="6">
        <v>844</v>
      </c>
      <c r="F10562" s="7" t="s">
        <v>17</v>
      </c>
      <c r="G10562" s="6">
        <v>56.911999999999999</v>
      </c>
    </row>
    <row r="10563" spans="1:7" ht="15" thickBot="1" x14ac:dyDescent="0.35">
      <c r="A10563" s="6">
        <v>203.03460000000001</v>
      </c>
      <c r="B10563" s="19">
        <f>(A10563-G10563)/G10563</f>
        <v>2.4984251154455857</v>
      </c>
      <c r="C10563" s="30" t="s">
        <v>300</v>
      </c>
      <c r="D10563" s="6">
        <v>1019466</v>
      </c>
      <c r="E10563" s="6">
        <v>1425</v>
      </c>
      <c r="F10563" s="7" t="s">
        <v>35</v>
      </c>
      <c r="G10563" s="6">
        <v>58.036000000000001</v>
      </c>
    </row>
    <row r="10564" spans="1:7" ht="15" thickBot="1" x14ac:dyDescent="0.35">
      <c r="A10564" s="6">
        <v>203.03460000000001</v>
      </c>
      <c r="B10564" s="19">
        <f>(A10564-G10564)/G10564</f>
        <v>2.180565824926374</v>
      </c>
      <c r="C10564" s="30" t="s">
        <v>176</v>
      </c>
      <c r="D10564" s="6">
        <v>1007950</v>
      </c>
      <c r="E10564" s="6">
        <v>2674</v>
      </c>
      <c r="F10564" s="7" t="s">
        <v>23</v>
      </c>
      <c r="G10564" s="6">
        <v>63.835999999999999</v>
      </c>
    </row>
    <row r="10565" spans="1:7" ht="15" thickBot="1" x14ac:dyDescent="0.35">
      <c r="A10565" s="6">
        <v>203.03460000000001</v>
      </c>
      <c r="B10565" s="19">
        <f>(A10565-G10565)/G10565</f>
        <v>2.1342173510342701</v>
      </c>
      <c r="C10565" s="30" t="s">
        <v>275</v>
      </c>
      <c r="D10565" s="6">
        <v>1010962</v>
      </c>
      <c r="E10565" s="6">
        <v>2559</v>
      </c>
      <c r="F10565" s="7" t="s">
        <v>21</v>
      </c>
      <c r="G10565" s="6">
        <v>64.78</v>
      </c>
    </row>
    <row r="10566" spans="1:7" ht="15" thickBot="1" x14ac:dyDescent="0.35">
      <c r="A10566" s="6">
        <v>203.03460000000001</v>
      </c>
      <c r="B10566" s="19">
        <f>(A10566-G10566)/G10566</f>
        <v>1.9308072059587738</v>
      </c>
      <c r="C10566" s="30" t="s">
        <v>300</v>
      </c>
      <c r="D10566" s="6">
        <v>1018306</v>
      </c>
      <c r="E10566" s="6">
        <v>1693</v>
      </c>
      <c r="F10566" s="7" t="s">
        <v>42</v>
      </c>
      <c r="G10566" s="6">
        <v>69.275999999999996</v>
      </c>
    </row>
    <row r="10567" spans="1:7" ht="15" thickBot="1" x14ac:dyDescent="0.35">
      <c r="A10567" s="6">
        <v>203.03460000000001</v>
      </c>
      <c r="B10567" s="19">
        <f>(A10567-G10567)/G10567</f>
        <v>0.61811501801141266</v>
      </c>
      <c r="C10567" s="30" t="s">
        <v>355</v>
      </c>
      <c r="D10567" s="6">
        <v>1018108</v>
      </c>
      <c r="E10567" s="6">
        <v>68</v>
      </c>
      <c r="F10567" s="7" t="s">
        <v>25</v>
      </c>
      <c r="G10567" s="6">
        <v>125.476</v>
      </c>
    </row>
    <row r="10568" spans="1:7" ht="15" thickBot="1" x14ac:dyDescent="0.35">
      <c r="A10568" s="6">
        <v>203.03460000000001</v>
      </c>
      <c r="B10568" s="19">
        <f>(A10568-G10568)/G10568</f>
        <v>0.4973936515428638</v>
      </c>
      <c r="C10568" s="30" t="s">
        <v>56</v>
      </c>
      <c r="D10568" s="6">
        <v>1018590</v>
      </c>
      <c r="E10568" s="6">
        <v>2216</v>
      </c>
      <c r="F10568" s="7" t="s">
        <v>25</v>
      </c>
      <c r="G10568" s="6">
        <v>135.59200000000001</v>
      </c>
    </row>
    <row r="10569" spans="1:7" ht="15" thickBot="1" x14ac:dyDescent="0.35">
      <c r="A10569" s="6">
        <v>203.03460000000001</v>
      </c>
      <c r="B10569" s="19">
        <f>(A10569-G10569)/G10569</f>
        <v>0.42644587455035965</v>
      </c>
      <c r="C10569" s="30" t="s">
        <v>156</v>
      </c>
      <c r="D10569" s="6">
        <v>1018156</v>
      </c>
      <c r="E10569" s="6">
        <v>516</v>
      </c>
      <c r="F10569" s="7" t="s">
        <v>25</v>
      </c>
      <c r="G10569" s="6">
        <v>142.33600000000001</v>
      </c>
    </row>
    <row r="10570" spans="1:7" ht="15" thickBot="1" x14ac:dyDescent="0.35">
      <c r="A10570" s="6">
        <v>203.03460000000001</v>
      </c>
      <c r="B10570" s="19">
        <f>(A10570-G10570)/G10570</f>
        <v>0.40426741548165779</v>
      </c>
      <c r="C10570" s="30" t="s">
        <v>118</v>
      </c>
      <c r="D10570" s="6">
        <v>1019300</v>
      </c>
      <c r="E10570" s="6">
        <v>1411</v>
      </c>
      <c r="F10570" s="7" t="s">
        <v>31</v>
      </c>
      <c r="G10570" s="6">
        <v>144.584</v>
      </c>
    </row>
    <row r="10571" spans="1:7" ht="15" thickBot="1" x14ac:dyDescent="0.35">
      <c r="A10571" s="6">
        <v>203.03460000000001</v>
      </c>
      <c r="B10571" s="19">
        <f>(A10571-G10571)/G10571</f>
        <v>0.21531030024421791</v>
      </c>
      <c r="C10571" s="30" t="s">
        <v>290</v>
      </c>
      <c r="D10571" s="6">
        <v>1014893</v>
      </c>
      <c r="E10571" s="6">
        <v>941</v>
      </c>
      <c r="F10571" s="7" t="s">
        <v>35</v>
      </c>
      <c r="G10571" s="6">
        <v>167.06399999999999</v>
      </c>
    </row>
    <row r="10572" spans="1:7" ht="15" thickBot="1" x14ac:dyDescent="0.35">
      <c r="A10572" s="6">
        <v>203.03460000000001</v>
      </c>
      <c r="B10572" s="19">
        <f>(A10572-G10572)/G10572</f>
        <v>8.4030625320348648E-2</v>
      </c>
      <c r="C10572" s="30" t="s">
        <v>387</v>
      </c>
      <c r="D10572" s="6">
        <v>1017731</v>
      </c>
      <c r="E10572" s="6">
        <v>627</v>
      </c>
      <c r="F10572" s="7" t="s">
        <v>21</v>
      </c>
      <c r="G10572" s="6">
        <v>187.29599999999999</v>
      </c>
    </row>
    <row r="10573" spans="1:7" ht="15" thickBot="1" x14ac:dyDescent="0.35">
      <c r="A10573" s="6">
        <v>203.03460000000001</v>
      </c>
      <c r="B10573" s="19">
        <f>(A10573-G10573)/G10573</f>
        <v>7.756395287124522E-2</v>
      </c>
      <c r="C10573" s="30" t="s">
        <v>296</v>
      </c>
      <c r="D10573" s="6">
        <v>1012375</v>
      </c>
      <c r="E10573" s="6">
        <v>1190</v>
      </c>
      <c r="F10573" s="7" t="s">
        <v>27</v>
      </c>
      <c r="G10573" s="6">
        <v>188.42</v>
      </c>
    </row>
    <row r="10574" spans="1:7" ht="15" thickBot="1" x14ac:dyDescent="0.35">
      <c r="A10574" s="6">
        <v>203.03460000000001</v>
      </c>
      <c r="B10574" s="19">
        <f>(A10574-G10574)/G10574</f>
        <v>-5.2444556451612813E-2</v>
      </c>
      <c r="C10574" s="30" t="s">
        <v>270</v>
      </c>
      <c r="D10574" s="6">
        <v>1016838</v>
      </c>
      <c r="E10574" s="6">
        <v>2541</v>
      </c>
      <c r="F10574" s="7" t="s">
        <v>25</v>
      </c>
      <c r="G10574" s="6">
        <v>214.27199999999999</v>
      </c>
    </row>
    <row r="10575" spans="1:7" ht="15" thickBot="1" x14ac:dyDescent="0.35">
      <c r="A10575" s="6">
        <v>203.03460000000001</v>
      </c>
      <c r="B10575" s="19">
        <f>(A10575-G10575)/G10575</f>
        <v>-0.15445936266262425</v>
      </c>
      <c r="C10575" s="30" t="s">
        <v>295</v>
      </c>
      <c r="D10575" s="6">
        <v>1019708</v>
      </c>
      <c r="E10575" s="6">
        <v>720</v>
      </c>
      <c r="F10575" s="7" t="s">
        <v>35</v>
      </c>
      <c r="G10575" s="6">
        <v>240.124</v>
      </c>
    </row>
    <row r="10576" spans="1:7" ht="15" thickBot="1" x14ac:dyDescent="0.35">
      <c r="A10576" s="6">
        <v>203.08080000000001</v>
      </c>
      <c r="B10576" s="19">
        <f>(A10576-G10576)/G10576</f>
        <v>-0.23058667345602679</v>
      </c>
      <c r="C10576" s="30" t="s">
        <v>163</v>
      </c>
      <c r="D10576" s="6">
        <v>1003629</v>
      </c>
      <c r="E10576" s="6">
        <v>322</v>
      </c>
      <c r="F10576" s="7" t="s">
        <v>27</v>
      </c>
      <c r="G10576" s="6">
        <v>263.94240000000002</v>
      </c>
    </row>
    <row r="10577" spans="1:7" ht="15" thickBot="1" x14ac:dyDescent="0.35">
      <c r="A10577" s="6">
        <v>203.35120000000001</v>
      </c>
      <c r="B10577" s="19">
        <f>(A10577-G10577)/G10577</f>
        <v>6.1610604011719641</v>
      </c>
      <c r="C10577" s="30" t="s">
        <v>271</v>
      </c>
      <c r="D10577" s="6">
        <v>1002396</v>
      </c>
      <c r="E10577" s="6">
        <v>2396</v>
      </c>
      <c r="F10577" s="7" t="s">
        <v>21</v>
      </c>
      <c r="G10577" s="6">
        <v>28.396799999999999</v>
      </c>
    </row>
    <row r="10578" spans="1:7" ht="15" thickBot="1" x14ac:dyDescent="0.35">
      <c r="A10578" s="6">
        <v>203.43647999999999</v>
      </c>
      <c r="B10578" s="19">
        <f>(A10578-G10578)/G10578</f>
        <v>2.2453877175966102</v>
      </c>
      <c r="C10578" s="30" t="s">
        <v>190</v>
      </c>
      <c r="D10578" s="6">
        <v>1001895</v>
      </c>
      <c r="E10578" s="6">
        <v>1895</v>
      </c>
      <c r="F10578" s="7" t="s">
        <v>31</v>
      </c>
      <c r="G10578" s="6">
        <v>62.684800000000003</v>
      </c>
    </row>
    <row r="10579" spans="1:7" ht="15" thickBot="1" x14ac:dyDescent="0.35">
      <c r="A10579" s="6">
        <v>203.43960000000001</v>
      </c>
      <c r="B10579" s="19">
        <f>(A10579-G10579)/G10579</f>
        <v>1.6456460674157305</v>
      </c>
      <c r="C10579" s="30" t="s">
        <v>229</v>
      </c>
      <c r="D10579" s="6">
        <v>1002625</v>
      </c>
      <c r="E10579" s="6">
        <v>2625</v>
      </c>
      <c r="F10579" s="7" t="s">
        <v>87</v>
      </c>
      <c r="G10579" s="6">
        <v>76.896000000000001</v>
      </c>
    </row>
    <row r="10580" spans="1:7" ht="15" thickBot="1" x14ac:dyDescent="0.35">
      <c r="A10580" s="6">
        <v>203.4828</v>
      </c>
      <c r="B10580" s="19">
        <f>(A10580-G10580)/G10580</f>
        <v>25.619937205651489</v>
      </c>
      <c r="C10580" s="30" t="s">
        <v>26</v>
      </c>
      <c r="D10580" s="6">
        <v>1008524</v>
      </c>
      <c r="E10580" s="6">
        <v>2409</v>
      </c>
      <c r="F10580" s="7" t="s">
        <v>25</v>
      </c>
      <c r="G10580" s="6">
        <v>7.6440000000000001</v>
      </c>
    </row>
    <row r="10581" spans="1:7" ht="15" thickBot="1" x14ac:dyDescent="0.35">
      <c r="A10581" s="6">
        <v>203.4828</v>
      </c>
      <c r="B10581" s="19">
        <f>(A10581-G10581)/G10581</f>
        <v>4.3067702900062592</v>
      </c>
      <c r="C10581" s="30" t="s">
        <v>194</v>
      </c>
      <c r="D10581" s="6">
        <v>1016084</v>
      </c>
      <c r="E10581" s="6">
        <v>1750</v>
      </c>
      <c r="F10581" s="7" t="s">
        <v>31</v>
      </c>
      <c r="G10581" s="6">
        <v>38.344000000000001</v>
      </c>
    </row>
    <row r="10582" spans="1:7" ht="15" thickBot="1" x14ac:dyDescent="0.35">
      <c r="A10582" s="6">
        <v>203.4828</v>
      </c>
      <c r="B10582" s="19">
        <f>(A10582-G10582)/G10582</f>
        <v>2.4084221105527637</v>
      </c>
      <c r="C10582" s="30" t="s">
        <v>154</v>
      </c>
      <c r="D10582" s="6">
        <v>1015702</v>
      </c>
      <c r="E10582" s="6">
        <v>1447</v>
      </c>
      <c r="F10582" s="7" t="s">
        <v>17</v>
      </c>
      <c r="G10582" s="6">
        <v>59.7</v>
      </c>
    </row>
    <row r="10583" spans="1:7" ht="15" thickBot="1" x14ac:dyDescent="0.35">
      <c r="A10583" s="6">
        <v>203.4828</v>
      </c>
      <c r="B10583" s="19">
        <f>(A10583-G10583)/G10583</f>
        <v>1.6193656351372225</v>
      </c>
      <c r="C10583" s="30" t="s">
        <v>93</v>
      </c>
      <c r="D10583" s="6">
        <v>1016236</v>
      </c>
      <c r="E10583" s="6">
        <v>492</v>
      </c>
      <c r="F10583" s="7" t="s">
        <v>23</v>
      </c>
      <c r="G10583" s="6">
        <v>77.683999999999997</v>
      </c>
    </row>
    <row r="10584" spans="1:7" ht="15" thickBot="1" x14ac:dyDescent="0.35">
      <c r="A10584" s="6">
        <v>203.4828</v>
      </c>
      <c r="B10584" s="19">
        <f>(A10584-G10584)/G10584</f>
        <v>1.4301676778292647</v>
      </c>
      <c r="C10584" s="30" t="s">
        <v>61</v>
      </c>
      <c r="D10584" s="6">
        <v>1007006</v>
      </c>
      <c r="E10584" s="6">
        <v>75</v>
      </c>
      <c r="F10584" s="7" t="s">
        <v>23</v>
      </c>
      <c r="G10584" s="6">
        <v>83.731999999999999</v>
      </c>
    </row>
    <row r="10585" spans="1:7" ht="15" thickBot="1" x14ac:dyDescent="0.35">
      <c r="A10585" s="6">
        <v>203.4828</v>
      </c>
      <c r="B10585" s="19">
        <f>(A10585-G10585)/G10585</f>
        <v>0.96533379694019461</v>
      </c>
      <c r="C10585" s="30" t="s">
        <v>321</v>
      </c>
      <c r="D10585" s="6">
        <v>1015125</v>
      </c>
      <c r="E10585" s="6">
        <v>1228</v>
      </c>
      <c r="F10585" s="7" t="s">
        <v>27</v>
      </c>
      <c r="G10585" s="6">
        <v>103.536</v>
      </c>
    </row>
    <row r="10586" spans="1:7" ht="15" thickBot="1" x14ac:dyDescent="0.35">
      <c r="A10586" s="6">
        <v>203.4828</v>
      </c>
      <c r="B10586" s="19">
        <f>(A10586-G10586)/G10586</f>
        <v>0.48605690581911665</v>
      </c>
      <c r="C10586" s="30" t="s">
        <v>58</v>
      </c>
      <c r="D10586" s="6">
        <v>1008841</v>
      </c>
      <c r="E10586" s="6">
        <v>318</v>
      </c>
      <c r="F10586" s="7" t="s">
        <v>23</v>
      </c>
      <c r="G10586" s="6">
        <v>136.928</v>
      </c>
    </row>
    <row r="10587" spans="1:7" ht="15" thickBot="1" x14ac:dyDescent="0.35">
      <c r="A10587" s="6">
        <v>203.4828</v>
      </c>
      <c r="B10587" s="19">
        <f>(A10587-G10587)/G10587</f>
        <v>0.37029145566210525</v>
      </c>
      <c r="C10587" s="30" t="s">
        <v>119</v>
      </c>
      <c r="D10587" s="6">
        <v>1010113</v>
      </c>
      <c r="E10587" s="6">
        <v>1557</v>
      </c>
      <c r="F10587" s="7" t="s">
        <v>35</v>
      </c>
      <c r="G10587" s="6">
        <v>148.49600000000001</v>
      </c>
    </row>
    <row r="10588" spans="1:7" ht="15" thickBot="1" x14ac:dyDescent="0.35">
      <c r="A10588" s="6">
        <v>203.4828</v>
      </c>
      <c r="B10588" s="19">
        <f>(A10588-G10588)/G10588</f>
        <v>0.32032235459004893</v>
      </c>
      <c r="C10588" s="30" t="s">
        <v>114</v>
      </c>
      <c r="D10588" s="6">
        <v>1013831</v>
      </c>
      <c r="E10588" s="6">
        <v>799</v>
      </c>
      <c r="F10588" s="7" t="s">
        <v>17</v>
      </c>
      <c r="G10588" s="6">
        <v>154.11600000000001</v>
      </c>
    </row>
    <row r="10589" spans="1:7" ht="15" thickBot="1" x14ac:dyDescent="0.35">
      <c r="A10589" s="6">
        <v>203.4828</v>
      </c>
      <c r="B10589" s="19">
        <f>(A10589-G10589)/G10589</f>
        <v>0.29205272782688202</v>
      </c>
      <c r="C10589" s="30" t="s">
        <v>171</v>
      </c>
      <c r="D10589" s="6">
        <v>1011700</v>
      </c>
      <c r="E10589" s="6">
        <v>1673</v>
      </c>
      <c r="F10589" s="7" t="s">
        <v>19</v>
      </c>
      <c r="G10589" s="6">
        <v>157.488</v>
      </c>
    </row>
    <row r="10590" spans="1:7" ht="15" thickBot="1" x14ac:dyDescent="0.35">
      <c r="A10590" s="6">
        <v>203.4828</v>
      </c>
      <c r="B10590" s="19">
        <f>(A10590-G10590)/G10590</f>
        <v>0.25619073488739619</v>
      </c>
      <c r="C10590" s="30" t="s">
        <v>82</v>
      </c>
      <c r="D10590" s="6">
        <v>1013098</v>
      </c>
      <c r="E10590" s="6">
        <v>2228</v>
      </c>
      <c r="F10590" s="7" t="s">
        <v>27</v>
      </c>
      <c r="G10590" s="6">
        <v>161.98400000000001</v>
      </c>
    </row>
    <row r="10591" spans="1:7" ht="15" thickBot="1" x14ac:dyDescent="0.35">
      <c r="A10591" s="6">
        <v>203.4828</v>
      </c>
      <c r="B10591" s="19">
        <f>(A10591-G10591)/G10591</f>
        <v>0.23899605436212187</v>
      </c>
      <c r="C10591" s="30" t="s">
        <v>154</v>
      </c>
      <c r="D10591" s="6">
        <v>1012893</v>
      </c>
      <c r="E10591" s="6">
        <v>2739</v>
      </c>
      <c r="F10591" s="7" t="s">
        <v>27</v>
      </c>
      <c r="G10591" s="6">
        <v>164.232</v>
      </c>
    </row>
    <row r="10592" spans="1:7" ht="15" thickBot="1" x14ac:dyDescent="0.35">
      <c r="A10592" s="6">
        <v>203.4828</v>
      </c>
      <c r="B10592" s="19">
        <f>(A10592-G10592)/G10592</f>
        <v>0.13008330556481171</v>
      </c>
      <c r="C10592" s="30" t="s">
        <v>74</v>
      </c>
      <c r="D10592" s="6">
        <v>1007197</v>
      </c>
      <c r="E10592" s="6">
        <v>1085</v>
      </c>
      <c r="F10592" s="7" t="s">
        <v>25</v>
      </c>
      <c r="G10592" s="6">
        <v>180.06</v>
      </c>
    </row>
    <row r="10593" spans="1:7" ht="15" thickBot="1" x14ac:dyDescent="0.35">
      <c r="A10593" s="6">
        <v>203.4828</v>
      </c>
      <c r="B10593" s="19">
        <f>(A10593-G10593)/G10593</f>
        <v>-4.2722191904555784E-2</v>
      </c>
      <c r="C10593" s="30" t="s">
        <v>328</v>
      </c>
      <c r="D10593" s="6">
        <v>1013545</v>
      </c>
      <c r="E10593" s="6">
        <v>2073</v>
      </c>
      <c r="F10593" s="7" t="s">
        <v>42</v>
      </c>
      <c r="G10593" s="6">
        <v>212.56399999999999</v>
      </c>
    </row>
    <row r="10594" spans="1:7" ht="15" thickBot="1" x14ac:dyDescent="0.35">
      <c r="A10594" s="6">
        <v>203.4828</v>
      </c>
      <c r="B10594" s="19">
        <f>(A10594-G10594)/G10594</f>
        <v>-8.6209807795940396E-2</v>
      </c>
      <c r="C10594" s="30" t="s">
        <v>187</v>
      </c>
      <c r="D10594" s="6">
        <v>1019320</v>
      </c>
      <c r="E10594" s="6">
        <v>809</v>
      </c>
      <c r="F10594" s="7" t="s">
        <v>19</v>
      </c>
      <c r="G10594" s="6">
        <v>222.68</v>
      </c>
    </row>
    <row r="10595" spans="1:7" ht="15" thickBot="1" x14ac:dyDescent="0.35">
      <c r="A10595" s="6">
        <v>203.4828</v>
      </c>
      <c r="B10595" s="19">
        <f>(A10595-G10595)/G10595</f>
        <v>-0.16231886444473723</v>
      </c>
      <c r="C10595" s="30" t="s">
        <v>136</v>
      </c>
      <c r="D10595" s="6">
        <v>1010535</v>
      </c>
      <c r="E10595" s="6">
        <v>1605</v>
      </c>
      <c r="F10595" s="7" t="s">
        <v>27</v>
      </c>
      <c r="G10595" s="6">
        <v>242.91200000000001</v>
      </c>
    </row>
    <row r="10596" spans="1:7" ht="15" thickBot="1" x14ac:dyDescent="0.35">
      <c r="A10596" s="6">
        <v>203.4828</v>
      </c>
      <c r="B10596" s="19">
        <f>(A10596-G10596)/G10596</f>
        <v>-0.16617712140831681</v>
      </c>
      <c r="C10596" s="30" t="s">
        <v>354</v>
      </c>
      <c r="D10596" s="6">
        <v>1009654</v>
      </c>
      <c r="E10596" s="6">
        <v>2712</v>
      </c>
      <c r="F10596" s="7" t="s">
        <v>42</v>
      </c>
      <c r="G10596" s="6">
        <v>244.036</v>
      </c>
    </row>
    <row r="10597" spans="1:7" ht="15" thickBot="1" x14ac:dyDescent="0.35">
      <c r="A10597" s="6">
        <v>203.4828</v>
      </c>
      <c r="B10597" s="19">
        <f>(A10597-G10597)/G10597</f>
        <v>-0.21328291732393068</v>
      </c>
      <c r="C10597" s="30" t="s">
        <v>291</v>
      </c>
      <c r="D10597" s="6">
        <v>1012748</v>
      </c>
      <c r="E10597" s="6">
        <v>116</v>
      </c>
      <c r="F10597" s="7" t="s">
        <v>17</v>
      </c>
      <c r="G10597" s="6">
        <v>258.64800000000002</v>
      </c>
    </row>
    <row r="10598" spans="1:7" ht="15" thickBot="1" x14ac:dyDescent="0.35">
      <c r="A10598" s="6">
        <v>203.51967999999999</v>
      </c>
      <c r="B10598" s="19">
        <f>(A10598-G10598)/G10598</f>
        <v>-7.6844137370453217E-2</v>
      </c>
      <c r="C10598" s="30" t="s">
        <v>378</v>
      </c>
      <c r="D10598" s="6">
        <v>1001583</v>
      </c>
      <c r="E10598" s="6">
        <v>1583</v>
      </c>
      <c r="F10598" s="7" t="s">
        <v>17</v>
      </c>
      <c r="G10598" s="6">
        <v>220.46080000000001</v>
      </c>
    </row>
    <row r="10599" spans="1:7" ht="15" thickBot="1" x14ac:dyDescent="0.35">
      <c r="A10599" s="6">
        <v>203.6216</v>
      </c>
      <c r="B10599" s="19">
        <f>(A10599-G10599)/G10599</f>
        <v>2.7528380189578004E-2</v>
      </c>
      <c r="C10599" s="30" t="s">
        <v>345</v>
      </c>
      <c r="D10599" s="6">
        <v>1003999</v>
      </c>
      <c r="E10599" s="6">
        <v>2602</v>
      </c>
      <c r="F10599" s="7" t="s">
        <v>25</v>
      </c>
      <c r="G10599" s="6">
        <v>198.16640000000001</v>
      </c>
    </row>
    <row r="10600" spans="1:7" ht="15" thickBot="1" x14ac:dyDescent="0.35">
      <c r="A10600" s="6">
        <v>203.66208</v>
      </c>
      <c r="B10600" s="19">
        <f>(A10600-G10600)/G10600</f>
        <v>-0.16618050210438401</v>
      </c>
      <c r="C10600" s="30" t="s">
        <v>26</v>
      </c>
      <c r="D10600" s="6">
        <v>1015443</v>
      </c>
      <c r="E10600" s="6">
        <v>2782</v>
      </c>
      <c r="F10600" s="7" t="s">
        <v>87</v>
      </c>
      <c r="G10600" s="6">
        <v>244.25200000000001</v>
      </c>
    </row>
    <row r="10601" spans="1:7" ht="15" thickBot="1" x14ac:dyDescent="0.35">
      <c r="A10601" s="6">
        <v>203.84520000000001</v>
      </c>
      <c r="B10601" s="19">
        <f>(A10601-G10601)/G10601</f>
        <v>5.164275691890845</v>
      </c>
      <c r="C10601" s="30" t="s">
        <v>37</v>
      </c>
      <c r="D10601" s="6">
        <v>1004244</v>
      </c>
      <c r="E10601" s="6">
        <v>2051</v>
      </c>
      <c r="F10601" s="7" t="s">
        <v>31</v>
      </c>
      <c r="G10601" s="6">
        <v>33.068800000000003</v>
      </c>
    </row>
    <row r="10602" spans="1:7" ht="15" thickBot="1" x14ac:dyDescent="0.35">
      <c r="A10602" s="6">
        <v>203.93100000000001</v>
      </c>
      <c r="B10602" s="19">
        <f>(A10602-G10602)/G10602</f>
        <v>0.15861986682726184</v>
      </c>
      <c r="C10602" s="30" t="s">
        <v>95</v>
      </c>
      <c r="D10602" s="6">
        <v>1012895</v>
      </c>
      <c r="E10602" s="6">
        <v>1925</v>
      </c>
      <c r="F10602" s="7" t="s">
        <v>23</v>
      </c>
      <c r="G10602" s="6">
        <v>176.012</v>
      </c>
    </row>
    <row r="10603" spans="1:7" ht="15" thickBot="1" x14ac:dyDescent="0.35">
      <c r="A10603" s="6">
        <v>203.93100000000001</v>
      </c>
      <c r="B10603" s="19">
        <f>(A10603-G10603)/G10603</f>
        <v>4.5664100884376024</v>
      </c>
      <c r="C10603" s="30" t="s">
        <v>340</v>
      </c>
      <c r="D10603" s="6">
        <v>1011364</v>
      </c>
      <c r="E10603" s="6">
        <v>1892</v>
      </c>
      <c r="F10603" s="7" t="s">
        <v>31</v>
      </c>
      <c r="G10603" s="6">
        <v>36.636000000000003</v>
      </c>
    </row>
    <row r="10604" spans="1:7" ht="15" thickBot="1" x14ac:dyDescent="0.35">
      <c r="A10604" s="6">
        <v>203.93100000000001</v>
      </c>
      <c r="B10604" s="19">
        <f>(A10604-G10604)/G10604</f>
        <v>4.400715042372882</v>
      </c>
      <c r="C10604" s="30" t="s">
        <v>149</v>
      </c>
      <c r="D10604" s="6">
        <v>1012882</v>
      </c>
      <c r="E10604" s="6">
        <v>2369</v>
      </c>
      <c r="F10604" s="7" t="s">
        <v>17</v>
      </c>
      <c r="G10604" s="6">
        <v>37.76</v>
      </c>
    </row>
    <row r="10605" spans="1:7" ht="15" thickBot="1" x14ac:dyDescent="0.35">
      <c r="A10605" s="6">
        <v>203.93100000000001</v>
      </c>
      <c r="B10605" s="19">
        <f>(A10605-G10605)/G10605</f>
        <v>4.244599321057505</v>
      </c>
      <c r="C10605" s="30" t="s">
        <v>357</v>
      </c>
      <c r="D10605" s="6">
        <v>1014193</v>
      </c>
      <c r="E10605" s="6">
        <v>2406</v>
      </c>
      <c r="F10605" s="7" t="s">
        <v>25</v>
      </c>
      <c r="G10605" s="6">
        <v>38.884</v>
      </c>
    </row>
    <row r="10606" spans="1:7" ht="15" thickBot="1" x14ac:dyDescent="0.35">
      <c r="A10606" s="6">
        <v>203.93100000000001</v>
      </c>
      <c r="B10606" s="19">
        <f>(A10606-G10606)/G10606</f>
        <v>3.5823072083408238</v>
      </c>
      <c r="C10606" s="30" t="s">
        <v>198</v>
      </c>
      <c r="D10606" s="6">
        <v>1019522</v>
      </c>
      <c r="E10606" s="6">
        <v>1652</v>
      </c>
      <c r="F10606" s="7" t="s">
        <v>42</v>
      </c>
      <c r="G10606" s="6">
        <v>44.503999999999998</v>
      </c>
    </row>
    <row r="10607" spans="1:7" ht="15" thickBot="1" x14ac:dyDescent="0.35">
      <c r="A10607" s="6">
        <v>203.93100000000001</v>
      </c>
      <c r="B10607" s="19">
        <f>(A10607-G10607)/G10607</f>
        <v>3.0685300454871918</v>
      </c>
      <c r="C10607" s="30" t="s">
        <v>343</v>
      </c>
      <c r="D10607" s="6">
        <v>1018653</v>
      </c>
      <c r="E10607" s="6">
        <v>1004</v>
      </c>
      <c r="F10607" s="7" t="s">
        <v>19</v>
      </c>
      <c r="G10607" s="6">
        <v>50.124000000000002</v>
      </c>
    </row>
    <row r="10608" spans="1:7" ht="15" thickBot="1" x14ac:dyDescent="0.35">
      <c r="A10608" s="6">
        <v>203.93100000000001</v>
      </c>
      <c r="B10608" s="19">
        <f>(A10608-G10608)/G10608</f>
        <v>2.8120794078061913</v>
      </c>
      <c r="C10608" s="30" t="s">
        <v>374</v>
      </c>
      <c r="D10608" s="6">
        <v>1015859</v>
      </c>
      <c r="E10608" s="6">
        <v>938</v>
      </c>
      <c r="F10608" s="7" t="s">
        <v>31</v>
      </c>
      <c r="G10608" s="6">
        <v>53.496000000000002</v>
      </c>
    </row>
    <row r="10609" spans="1:7" ht="15" thickBot="1" x14ac:dyDescent="0.35">
      <c r="A10609" s="6">
        <v>203.93100000000001</v>
      </c>
      <c r="B10609" s="19">
        <f>(A10609-G10609)/G10609</f>
        <v>2.2058573853989816</v>
      </c>
      <c r="C10609" s="30" t="s">
        <v>371</v>
      </c>
      <c r="D10609" s="6">
        <v>1015490</v>
      </c>
      <c r="E10609" s="6">
        <v>349</v>
      </c>
      <c r="F10609" s="7" t="s">
        <v>17</v>
      </c>
      <c r="G10609" s="6">
        <v>63.612000000000002</v>
      </c>
    </row>
    <row r="10610" spans="1:7" ht="15" thickBot="1" x14ac:dyDescent="0.35">
      <c r="A10610" s="6">
        <v>203.93100000000001</v>
      </c>
      <c r="B10610" s="19">
        <f>(A10610-G10610)/G10610</f>
        <v>2.2058573853989816</v>
      </c>
      <c r="C10610" s="30" t="s">
        <v>134</v>
      </c>
      <c r="D10610" s="6">
        <v>1017106</v>
      </c>
      <c r="E10610" s="6">
        <v>1765</v>
      </c>
      <c r="F10610" s="7" t="s">
        <v>25</v>
      </c>
      <c r="G10610" s="6">
        <v>63.612000000000002</v>
      </c>
    </row>
    <row r="10611" spans="1:7" ht="15" thickBot="1" x14ac:dyDescent="0.35">
      <c r="A10611" s="6">
        <v>203.93100000000001</v>
      </c>
      <c r="B10611" s="19">
        <f>(A10611-G10611)/G10611</f>
        <v>1.025053622497617</v>
      </c>
      <c r="C10611" s="30" t="s">
        <v>172</v>
      </c>
      <c r="D10611" s="6">
        <v>1012930</v>
      </c>
      <c r="E10611" s="6">
        <v>2826</v>
      </c>
      <c r="F10611" s="7" t="s">
        <v>25</v>
      </c>
      <c r="G10611" s="6">
        <v>100.70399999999999</v>
      </c>
    </row>
    <row r="10612" spans="1:7" ht="15" thickBot="1" x14ac:dyDescent="0.35">
      <c r="A10612" s="6">
        <v>203.93100000000001</v>
      </c>
      <c r="B10612" s="19">
        <f>(A10612-G10612)/G10612</f>
        <v>0.98083572927189389</v>
      </c>
      <c r="C10612" s="30" t="s">
        <v>63</v>
      </c>
      <c r="D10612" s="6">
        <v>1009666</v>
      </c>
      <c r="E10612" s="6">
        <v>2268</v>
      </c>
      <c r="F10612" s="7" t="s">
        <v>19</v>
      </c>
      <c r="G10612" s="6">
        <v>102.952</v>
      </c>
    </row>
    <row r="10613" spans="1:7" ht="15" thickBot="1" x14ac:dyDescent="0.35">
      <c r="A10613" s="6">
        <v>203.93100000000001</v>
      </c>
      <c r="B10613" s="19">
        <f>(A10613-G10613)/G10613</f>
        <v>0.70209161018929667</v>
      </c>
      <c r="C10613" s="30" t="s">
        <v>280</v>
      </c>
      <c r="D10613" s="6">
        <v>1019813</v>
      </c>
      <c r="E10613" s="6">
        <v>556</v>
      </c>
      <c r="F10613" s="7" t="s">
        <v>23</v>
      </c>
      <c r="G10613" s="6">
        <v>119.812</v>
      </c>
    </row>
    <row r="10614" spans="1:7" ht="15" thickBot="1" x14ac:dyDescent="0.35">
      <c r="A10614" s="6">
        <v>203.93100000000001</v>
      </c>
      <c r="B10614" s="19">
        <f>(A10614-G10614)/G10614</f>
        <v>0.22927014515117922</v>
      </c>
      <c r="C10614" s="30" t="s">
        <v>128</v>
      </c>
      <c r="D10614" s="6">
        <v>1014065</v>
      </c>
      <c r="E10614" s="6">
        <v>38</v>
      </c>
      <c r="F10614" s="7" t="s">
        <v>35</v>
      </c>
      <c r="G10614" s="6">
        <v>165.89599999999999</v>
      </c>
    </row>
    <row r="10615" spans="1:7" ht="15" thickBot="1" x14ac:dyDescent="0.35">
      <c r="A10615" s="6">
        <v>203.93100000000001</v>
      </c>
      <c r="B10615" s="19">
        <f>(A10615-G10615)/G10615</f>
        <v>2.161650368707918E-2</v>
      </c>
      <c r="C10615" s="30" t="s">
        <v>273</v>
      </c>
      <c r="D10615" s="6">
        <v>1018655</v>
      </c>
      <c r="E10615" s="6">
        <v>1773</v>
      </c>
      <c r="F10615" s="7" t="s">
        <v>27</v>
      </c>
      <c r="G10615" s="6">
        <v>199.61600000000001</v>
      </c>
    </row>
    <row r="10616" spans="1:7" ht="15" thickBot="1" x14ac:dyDescent="0.35">
      <c r="A10616" s="6">
        <v>203.93100000000001</v>
      </c>
      <c r="B10616" s="19">
        <f>(A10616-G10616)/G10616</f>
        <v>-0.14254179420767593</v>
      </c>
      <c r="C10616" s="30" t="s">
        <v>188</v>
      </c>
      <c r="D10616" s="6">
        <v>1009451</v>
      </c>
      <c r="E10616" s="6">
        <v>1057</v>
      </c>
      <c r="F10616" s="7" t="s">
        <v>17</v>
      </c>
      <c r="G10616" s="6">
        <v>237.83199999999999</v>
      </c>
    </row>
    <row r="10617" spans="1:7" ht="15" thickBot="1" x14ac:dyDescent="0.35">
      <c r="A10617" s="6">
        <v>203.93100000000001</v>
      </c>
      <c r="B10617" s="19">
        <f>(A10617-G10617)/G10617</f>
        <v>-0.15452894645196594</v>
      </c>
      <c r="C10617" s="30" t="s">
        <v>97</v>
      </c>
      <c r="D10617" s="6">
        <v>1018106</v>
      </c>
      <c r="E10617" s="6">
        <v>2150</v>
      </c>
      <c r="F10617" s="7" t="s">
        <v>35</v>
      </c>
      <c r="G10617" s="6">
        <v>241.20400000000001</v>
      </c>
    </row>
    <row r="10618" spans="1:7" ht="15" thickBot="1" x14ac:dyDescent="0.35">
      <c r="A10618" s="6">
        <v>204.09479999999999</v>
      </c>
      <c r="B10618" s="19">
        <f>(A10618-G10618)/G10618</f>
        <v>1.7677323815309842</v>
      </c>
      <c r="C10618" s="30" t="s">
        <v>85</v>
      </c>
      <c r="D10618" s="6">
        <v>1003949</v>
      </c>
      <c r="E10618" s="6">
        <v>118</v>
      </c>
      <c r="F10618" s="7" t="s">
        <v>23</v>
      </c>
      <c r="G10618" s="6">
        <v>73.740799999999993</v>
      </c>
    </row>
    <row r="10619" spans="1:7" ht="15" thickBot="1" x14ac:dyDescent="0.35">
      <c r="A10619" s="6">
        <v>204.14160000000001</v>
      </c>
      <c r="B10619" s="19">
        <f>(A10619-G10619)/G10619</f>
        <v>3.4400229677060135</v>
      </c>
      <c r="C10619" s="30" t="s">
        <v>341</v>
      </c>
      <c r="D10619" s="6">
        <v>1003433</v>
      </c>
      <c r="E10619" s="6">
        <v>730</v>
      </c>
      <c r="F10619" s="7" t="s">
        <v>42</v>
      </c>
      <c r="G10619" s="6">
        <v>45.977600000000002</v>
      </c>
    </row>
    <row r="10620" spans="1:7" ht="15" thickBot="1" x14ac:dyDescent="0.35">
      <c r="A10620" s="6">
        <v>204.16759999999999</v>
      </c>
      <c r="B10620" s="19">
        <f>(A10620-G10620)/G10620</f>
        <v>0.32074138858988155</v>
      </c>
      <c r="C10620" s="30" t="s">
        <v>389</v>
      </c>
      <c r="D10620" s="6">
        <v>1005185</v>
      </c>
      <c r="E10620" s="6">
        <v>575</v>
      </c>
      <c r="F10620" s="7" t="s">
        <v>31</v>
      </c>
      <c r="G10620" s="6">
        <v>154.5856</v>
      </c>
    </row>
    <row r="10621" spans="1:7" ht="15" thickBot="1" x14ac:dyDescent="0.35">
      <c r="A10621" s="6">
        <v>204.20607999999999</v>
      </c>
      <c r="B10621" s="19">
        <f>(A10621-G10621)/G10621</f>
        <v>-0.55653364844306163</v>
      </c>
      <c r="C10621" s="30" t="s">
        <v>367</v>
      </c>
      <c r="D10621" s="6">
        <v>1001433</v>
      </c>
      <c r="E10621" s="6">
        <v>1433</v>
      </c>
      <c r="F10621" s="7" t="s">
        <v>87</v>
      </c>
      <c r="G10621" s="6">
        <v>460.477056</v>
      </c>
    </row>
    <row r="10622" spans="1:7" ht="15" thickBot="1" x14ac:dyDescent="0.35">
      <c r="A10622" s="6">
        <v>204.21856</v>
      </c>
      <c r="B10622" s="19">
        <f>(A10622-G10622)/G10622</f>
        <v>0.8372380239520959</v>
      </c>
      <c r="C10622" s="30" t="s">
        <v>145</v>
      </c>
      <c r="D10622" s="6">
        <v>1001562</v>
      </c>
      <c r="E10622" s="6">
        <v>1562</v>
      </c>
      <c r="F10622" s="7" t="s">
        <v>17</v>
      </c>
      <c r="G10622" s="6">
        <v>111.15519999999999</v>
      </c>
    </row>
    <row r="10623" spans="1:7" ht="15" thickBot="1" x14ac:dyDescent="0.35">
      <c r="A10623" s="6">
        <v>204.24039999999999</v>
      </c>
      <c r="B10623" s="19">
        <f>(A10623-G10623)/G10623</f>
        <v>-4.8309475881607444E-2</v>
      </c>
      <c r="C10623" s="30" t="s">
        <v>346</v>
      </c>
      <c r="D10623" s="6">
        <v>1003777</v>
      </c>
      <c r="E10623" s="6">
        <v>2101</v>
      </c>
      <c r="F10623" s="7" t="s">
        <v>42</v>
      </c>
      <c r="G10623" s="6">
        <v>214.608</v>
      </c>
    </row>
    <row r="10624" spans="1:7" ht="15" thickBot="1" x14ac:dyDescent="0.35">
      <c r="A10624" s="6">
        <v>204.37039999999999</v>
      </c>
      <c r="B10624" s="19">
        <f>(A10624-G10624)/G10624</f>
        <v>-0.18695178928339556</v>
      </c>
      <c r="C10624" s="30" t="s">
        <v>258</v>
      </c>
      <c r="D10624" s="6">
        <v>1002520</v>
      </c>
      <c r="E10624" s="6">
        <v>2520</v>
      </c>
      <c r="F10624" s="7" t="s">
        <v>23</v>
      </c>
      <c r="G10624" s="6">
        <v>251.36320000000001</v>
      </c>
    </row>
    <row r="10625" spans="1:7" ht="15" thickBot="1" x14ac:dyDescent="0.35">
      <c r="A10625" s="6">
        <v>204.3792</v>
      </c>
      <c r="B10625" s="19">
        <f>(A10625-G10625)/G10625</f>
        <v>26.338041733547353</v>
      </c>
      <c r="C10625" s="30" t="s">
        <v>119</v>
      </c>
      <c r="D10625" s="6">
        <v>1006911</v>
      </c>
      <c r="E10625" s="6">
        <v>1968</v>
      </c>
      <c r="F10625" s="7" t="s">
        <v>23</v>
      </c>
      <c r="G10625" s="6">
        <v>7.476</v>
      </c>
    </row>
    <row r="10626" spans="1:7" ht="15" thickBot="1" x14ac:dyDescent="0.35">
      <c r="A10626" s="6">
        <v>204.3792</v>
      </c>
      <c r="B10626" s="19">
        <f>(A10626-G10626)/G10626</f>
        <v>10.713617606602476</v>
      </c>
      <c r="C10626" s="30" t="s">
        <v>231</v>
      </c>
      <c r="D10626" s="6">
        <v>1008000</v>
      </c>
      <c r="E10626" s="6">
        <v>192</v>
      </c>
      <c r="F10626" s="7" t="s">
        <v>35</v>
      </c>
      <c r="G10626" s="6">
        <v>17.448</v>
      </c>
    </row>
    <row r="10627" spans="1:7" ht="15" thickBot="1" x14ac:dyDescent="0.35">
      <c r="A10627" s="6">
        <v>204.3792</v>
      </c>
      <c r="B10627" s="19">
        <f>(A10627-G10627)/G10627</f>
        <v>3.3216442527277339</v>
      </c>
      <c r="C10627" s="30" t="s">
        <v>202</v>
      </c>
      <c r="D10627" s="6">
        <v>1017289</v>
      </c>
      <c r="E10627" s="6">
        <v>2485</v>
      </c>
      <c r="F10627" s="7" t="s">
        <v>19</v>
      </c>
      <c r="G10627" s="6">
        <v>47.292000000000002</v>
      </c>
    </row>
    <row r="10628" spans="1:7" ht="15" thickBot="1" x14ac:dyDescent="0.35">
      <c r="A10628" s="6">
        <v>204.3792</v>
      </c>
      <c r="B10628" s="19">
        <f>(A10628-G10628)/G10628</f>
        <v>2.0843172763491493</v>
      </c>
      <c r="C10628" s="30" t="s">
        <v>154</v>
      </c>
      <c r="D10628" s="6">
        <v>1005952</v>
      </c>
      <c r="E10628" s="6">
        <v>948</v>
      </c>
      <c r="F10628" s="7" t="s">
        <v>17</v>
      </c>
      <c r="G10628" s="6">
        <v>66.263999999999996</v>
      </c>
    </row>
    <row r="10629" spans="1:7" ht="15" thickBot="1" x14ac:dyDescent="0.35">
      <c r="A10629" s="6">
        <v>204.3792</v>
      </c>
      <c r="B10629" s="19">
        <f>(A10629-G10629)/G10629</f>
        <v>1.6323956723338484</v>
      </c>
      <c r="C10629" s="30" t="s">
        <v>245</v>
      </c>
      <c r="D10629" s="6">
        <v>1016549</v>
      </c>
      <c r="E10629" s="6">
        <v>2625</v>
      </c>
      <c r="F10629" s="7" t="s">
        <v>42</v>
      </c>
      <c r="G10629" s="6">
        <v>77.64</v>
      </c>
    </row>
    <row r="10630" spans="1:7" ht="15" thickBot="1" x14ac:dyDescent="0.35">
      <c r="A10630" s="6">
        <v>204.3792</v>
      </c>
      <c r="B10630" s="19">
        <f>(A10630-G10630)/G10630</f>
        <v>1.4883023278464986</v>
      </c>
      <c r="C10630" s="30" t="s">
        <v>212</v>
      </c>
      <c r="D10630" s="6">
        <v>1010938</v>
      </c>
      <c r="E10630" s="6">
        <v>1040</v>
      </c>
      <c r="F10630" s="7" t="s">
        <v>23</v>
      </c>
      <c r="G10630" s="6">
        <v>82.135999999999996</v>
      </c>
    </row>
    <row r="10631" spans="1:7" ht="15" thickBot="1" x14ac:dyDescent="0.35">
      <c r="A10631" s="6">
        <v>204.3792</v>
      </c>
      <c r="B10631" s="19">
        <f>(A10631-G10631)/G10631</f>
        <v>1.4220136518771331</v>
      </c>
      <c r="C10631" s="30" t="s">
        <v>51</v>
      </c>
      <c r="D10631" s="6">
        <v>1013708</v>
      </c>
      <c r="E10631" s="6">
        <v>2607</v>
      </c>
      <c r="F10631" s="7" t="s">
        <v>21</v>
      </c>
      <c r="G10631" s="6">
        <v>84.384</v>
      </c>
    </row>
    <row r="10632" spans="1:7" ht="15" thickBot="1" x14ac:dyDescent="0.35">
      <c r="A10632" s="6">
        <v>204.3792</v>
      </c>
      <c r="B10632" s="19">
        <f>(A10632-G10632)/G10632</f>
        <v>1.2409999999999999</v>
      </c>
      <c r="C10632" s="30" t="s">
        <v>247</v>
      </c>
      <c r="D10632" s="6">
        <v>1007892</v>
      </c>
      <c r="E10632" s="6">
        <v>2658</v>
      </c>
      <c r="F10632" s="7" t="s">
        <v>87</v>
      </c>
      <c r="G10632" s="6">
        <v>91.2</v>
      </c>
    </row>
    <row r="10633" spans="1:7" ht="15" thickBot="1" x14ac:dyDescent="0.35">
      <c r="A10633" s="6">
        <v>204.3792</v>
      </c>
      <c r="B10633" s="19">
        <f>(A10633-G10633)/G10633</f>
        <v>1.1373211746005187</v>
      </c>
      <c r="C10633" s="30" t="s">
        <v>34</v>
      </c>
      <c r="D10633" s="6">
        <v>1012261</v>
      </c>
      <c r="E10633" s="6">
        <v>49</v>
      </c>
      <c r="F10633" s="7" t="s">
        <v>23</v>
      </c>
      <c r="G10633" s="6">
        <v>95.623999999999995</v>
      </c>
    </row>
    <row r="10634" spans="1:7" ht="15" thickBot="1" x14ac:dyDescent="0.35">
      <c r="A10634" s="6">
        <v>204.3792</v>
      </c>
      <c r="B10634" s="19">
        <f>(A10634-G10634)/G10634</f>
        <v>0.73050193050193046</v>
      </c>
      <c r="C10634" s="30" t="s">
        <v>305</v>
      </c>
      <c r="D10634" s="6">
        <v>1019666</v>
      </c>
      <c r="E10634" s="6">
        <v>1227</v>
      </c>
      <c r="F10634" s="7" t="s">
        <v>31</v>
      </c>
      <c r="G10634" s="6">
        <v>118.104</v>
      </c>
    </row>
    <row r="10635" spans="1:7" ht="15" thickBot="1" x14ac:dyDescent="0.35">
      <c r="A10635" s="6">
        <v>204.3792</v>
      </c>
      <c r="B10635" s="19">
        <f>(A10635-G10635)/G10635</f>
        <v>0.60806949077862393</v>
      </c>
      <c r="C10635" s="30" t="s">
        <v>62</v>
      </c>
      <c r="D10635" s="6">
        <v>1014926</v>
      </c>
      <c r="E10635" s="6">
        <v>2065</v>
      </c>
      <c r="F10635" s="7" t="s">
        <v>23</v>
      </c>
      <c r="G10635" s="6">
        <v>127.096</v>
      </c>
    </row>
    <row r="10636" spans="1:7" ht="15" thickBot="1" x14ac:dyDescent="0.35">
      <c r="A10636" s="6">
        <v>204.3792</v>
      </c>
      <c r="B10636" s="19">
        <f>(A10636-G10636)/G10636</f>
        <v>0.48436465051420613</v>
      </c>
      <c r="C10636" s="30" t="s">
        <v>107</v>
      </c>
      <c r="D10636" s="6">
        <v>1007694</v>
      </c>
      <c r="E10636" s="6">
        <v>2372</v>
      </c>
      <c r="F10636" s="7" t="s">
        <v>19</v>
      </c>
      <c r="G10636" s="6">
        <v>137.68799999999999</v>
      </c>
    </row>
    <row r="10637" spans="1:7" ht="15" thickBot="1" x14ac:dyDescent="0.35">
      <c r="A10637" s="6">
        <v>204.3792</v>
      </c>
      <c r="B10637" s="19">
        <f>(A10637-G10637)/G10637</f>
        <v>0.46550408719346037</v>
      </c>
      <c r="C10637" s="30" t="s">
        <v>89</v>
      </c>
      <c r="D10637" s="6">
        <v>1019116</v>
      </c>
      <c r="E10637" s="6">
        <v>2722</v>
      </c>
      <c r="F10637" s="7" t="s">
        <v>87</v>
      </c>
      <c r="G10637" s="6">
        <v>139.46</v>
      </c>
    </row>
    <row r="10638" spans="1:7" ht="15" thickBot="1" x14ac:dyDescent="0.35">
      <c r="A10638" s="6">
        <v>204.3792</v>
      </c>
      <c r="B10638" s="19">
        <f>(A10638-G10638)/G10638</f>
        <v>3.2698021302827632E-2</v>
      </c>
      <c r="C10638" s="30" t="s">
        <v>363</v>
      </c>
      <c r="D10638" s="6">
        <v>1016799</v>
      </c>
      <c r="E10638" s="6">
        <v>1821</v>
      </c>
      <c r="F10638" s="7" t="s">
        <v>19</v>
      </c>
      <c r="G10638" s="6">
        <v>197.90799999999999</v>
      </c>
    </row>
    <row r="10639" spans="1:7" ht="15" thickBot="1" x14ac:dyDescent="0.35">
      <c r="A10639" s="6">
        <v>204.3792</v>
      </c>
      <c r="B10639" s="19">
        <f>(A10639-G10639)/G10639</f>
        <v>2.1099542356961525E-2</v>
      </c>
      <c r="C10639" s="30" t="s">
        <v>330</v>
      </c>
      <c r="D10639" s="6">
        <v>1019810</v>
      </c>
      <c r="E10639" s="6">
        <v>2140</v>
      </c>
      <c r="F10639" s="7" t="s">
        <v>35</v>
      </c>
      <c r="G10639" s="6">
        <v>200.15600000000001</v>
      </c>
    </row>
    <row r="10640" spans="1:7" ht="15" thickBot="1" x14ac:dyDescent="0.35">
      <c r="A10640" s="6">
        <v>204.3792</v>
      </c>
      <c r="B10640" s="19">
        <f>(A10640-G10640)/G10640</f>
        <v>-1.3329945468404389E-3</v>
      </c>
      <c r="C10640" s="30" t="s">
        <v>263</v>
      </c>
      <c r="D10640" s="6">
        <v>1010330</v>
      </c>
      <c r="E10640" s="6">
        <v>531</v>
      </c>
      <c r="F10640" s="7" t="s">
        <v>87</v>
      </c>
      <c r="G10640" s="6">
        <v>204.65199999999999</v>
      </c>
    </row>
    <row r="10641" spans="1:7" ht="15" thickBot="1" x14ac:dyDescent="0.35">
      <c r="A10641" s="6">
        <v>204.3792</v>
      </c>
      <c r="B10641" s="19">
        <f>(A10641-G10641)/G10641</f>
        <v>-0.15456350519557879</v>
      </c>
      <c r="C10641" s="30" t="s">
        <v>229</v>
      </c>
      <c r="D10641" s="6">
        <v>1016742</v>
      </c>
      <c r="E10641" s="6">
        <v>477</v>
      </c>
      <c r="F10641" s="7" t="s">
        <v>35</v>
      </c>
      <c r="G10641" s="6">
        <v>241.744</v>
      </c>
    </row>
    <row r="10642" spans="1:7" ht="15" thickBot="1" x14ac:dyDescent="0.35">
      <c r="A10642" s="6">
        <v>204.3792</v>
      </c>
      <c r="B10642" s="19">
        <f>(A10642-G10642)/G10642</f>
        <v>-0.18852060668625431</v>
      </c>
      <c r="C10642" s="30" t="s">
        <v>105</v>
      </c>
      <c r="D10642" s="6">
        <v>1017942</v>
      </c>
      <c r="E10642" s="6">
        <v>512</v>
      </c>
      <c r="F10642" s="7" t="s">
        <v>23</v>
      </c>
      <c r="G10642" s="6">
        <v>251.86</v>
      </c>
    </row>
    <row r="10643" spans="1:7" ht="15" thickBot="1" x14ac:dyDescent="0.35">
      <c r="A10643" s="6">
        <v>204.82740000000001</v>
      </c>
      <c r="B10643" s="19">
        <f>(A10643-G10643)/G10643</f>
        <v>12.49679757511861</v>
      </c>
      <c r="C10643" s="30" t="s">
        <v>168</v>
      </c>
      <c r="D10643" s="6">
        <v>1006409</v>
      </c>
      <c r="E10643" s="6">
        <v>2810</v>
      </c>
      <c r="F10643" s="7" t="s">
        <v>21</v>
      </c>
      <c r="G10643" s="6">
        <v>15.176</v>
      </c>
    </row>
    <row r="10644" spans="1:7" ht="15" thickBot="1" x14ac:dyDescent="0.35">
      <c r="A10644" s="6">
        <v>204.82740000000001</v>
      </c>
      <c r="B10644" s="19">
        <f>(A10644-G10644)/G10644</f>
        <v>4.8987271051722159</v>
      </c>
      <c r="C10644" s="30" t="s">
        <v>317</v>
      </c>
      <c r="D10644" s="6">
        <v>1007849</v>
      </c>
      <c r="E10644" s="6">
        <v>1899</v>
      </c>
      <c r="F10644" s="7" t="s">
        <v>23</v>
      </c>
      <c r="G10644" s="6">
        <v>34.723999999999997</v>
      </c>
    </row>
    <row r="10645" spans="1:7" ht="15" thickBot="1" x14ac:dyDescent="0.35">
      <c r="A10645" s="6">
        <v>204.82740000000001</v>
      </c>
      <c r="B10645" s="19">
        <f>(A10645-G10645)/G10645</f>
        <v>3.4934055809055811</v>
      </c>
      <c r="C10645" s="30" t="s">
        <v>382</v>
      </c>
      <c r="D10645" s="6">
        <v>1017253</v>
      </c>
      <c r="E10645" s="6">
        <v>1716</v>
      </c>
      <c r="F10645" s="7" t="s">
        <v>23</v>
      </c>
      <c r="G10645" s="6">
        <v>45.584000000000003</v>
      </c>
    </row>
    <row r="10646" spans="1:7" ht="15" thickBot="1" x14ac:dyDescent="0.35">
      <c r="A10646" s="6">
        <v>204.82740000000001</v>
      </c>
      <c r="B10646" s="19">
        <f>(A10646-G10646)/G10646</f>
        <v>2.2221778253209168</v>
      </c>
      <c r="C10646" s="30" t="s">
        <v>362</v>
      </c>
      <c r="D10646" s="6">
        <v>1017192</v>
      </c>
      <c r="E10646" s="6">
        <v>75</v>
      </c>
      <c r="F10646" s="7" t="s">
        <v>42</v>
      </c>
      <c r="G10646" s="6">
        <v>63.567999999999998</v>
      </c>
    </row>
    <row r="10647" spans="1:7" ht="15" thickBot="1" x14ac:dyDescent="0.35">
      <c r="A10647" s="6">
        <v>204.82740000000001</v>
      </c>
      <c r="B10647" s="19">
        <f>(A10647-G10647)/G10647</f>
        <v>1.8672854023181589</v>
      </c>
      <c r="C10647" s="30" t="s">
        <v>211</v>
      </c>
      <c r="D10647" s="6">
        <v>1015777</v>
      </c>
      <c r="E10647" s="6">
        <v>2233</v>
      </c>
      <c r="F10647" s="7" t="s">
        <v>25</v>
      </c>
      <c r="G10647" s="6">
        <v>71.436000000000007</v>
      </c>
    </row>
    <row r="10648" spans="1:7" ht="15" thickBot="1" x14ac:dyDescent="0.35">
      <c r="A10648" s="6">
        <v>204.82740000000001</v>
      </c>
      <c r="B10648" s="19">
        <f>(A10648-G10648)/G10648</f>
        <v>1.8084709044041023</v>
      </c>
      <c r="C10648" s="30" t="s">
        <v>241</v>
      </c>
      <c r="D10648" s="6">
        <v>1006485</v>
      </c>
      <c r="E10648" s="6">
        <v>1604</v>
      </c>
      <c r="F10648" s="7" t="s">
        <v>35</v>
      </c>
      <c r="G10648" s="6">
        <v>72.932000000000002</v>
      </c>
    </row>
    <row r="10649" spans="1:7" ht="15" thickBot="1" x14ac:dyDescent="0.35">
      <c r="A10649" s="6">
        <v>204.82740000000001</v>
      </c>
      <c r="B10649" s="19">
        <f>(A10649-G10649)/G10649</f>
        <v>1.7943710777626194</v>
      </c>
      <c r="C10649" s="30" t="s">
        <v>82</v>
      </c>
      <c r="D10649" s="6">
        <v>1008963</v>
      </c>
      <c r="E10649" s="6">
        <v>529</v>
      </c>
      <c r="F10649" s="7" t="s">
        <v>31</v>
      </c>
      <c r="G10649" s="6">
        <v>73.3</v>
      </c>
    </row>
    <row r="10650" spans="1:7" ht="15" thickBot="1" x14ac:dyDescent="0.35">
      <c r="A10650" s="6">
        <v>204.82740000000001</v>
      </c>
      <c r="B10650" s="19">
        <f>(A10650-G10650)/G10650</f>
        <v>1.5027785923753667</v>
      </c>
      <c r="C10650" s="30" t="s">
        <v>260</v>
      </c>
      <c r="D10650" s="6">
        <v>1009291</v>
      </c>
      <c r="E10650" s="6">
        <v>2549</v>
      </c>
      <c r="F10650" s="7" t="s">
        <v>42</v>
      </c>
      <c r="G10650" s="6">
        <v>81.84</v>
      </c>
    </row>
    <row r="10651" spans="1:7" ht="15" thickBot="1" x14ac:dyDescent="0.35">
      <c r="A10651" s="6">
        <v>204.82740000000001</v>
      </c>
      <c r="B10651" s="19">
        <f>(A10651-G10651)/G10651</f>
        <v>1.4118906316235693</v>
      </c>
      <c r="C10651" s="30" t="s">
        <v>303</v>
      </c>
      <c r="D10651" s="6">
        <v>1019375</v>
      </c>
      <c r="E10651" s="6">
        <v>1108</v>
      </c>
      <c r="F10651" s="7" t="s">
        <v>31</v>
      </c>
      <c r="G10651" s="6">
        <v>84.924000000000007</v>
      </c>
    </row>
    <row r="10652" spans="1:7" ht="15" thickBot="1" x14ac:dyDescent="0.35">
      <c r="A10652" s="6">
        <v>204.82740000000001</v>
      </c>
      <c r="B10652" s="19">
        <f>(A10652-G10652)/G10652</f>
        <v>0.86797687228687126</v>
      </c>
      <c r="C10652" s="30" t="s">
        <v>107</v>
      </c>
      <c r="D10652" s="6">
        <v>1014738</v>
      </c>
      <c r="E10652" s="6">
        <v>2294</v>
      </c>
      <c r="F10652" s="7" t="s">
        <v>21</v>
      </c>
      <c r="G10652" s="6">
        <v>109.652</v>
      </c>
    </row>
    <row r="10653" spans="1:7" ht="15" thickBot="1" x14ac:dyDescent="0.35">
      <c r="A10653" s="6">
        <v>204.82740000000001</v>
      </c>
      <c r="B10653" s="19">
        <f>(A10653-G10653)/G10653</f>
        <v>0.79440200441532061</v>
      </c>
      <c r="C10653" s="30" t="s">
        <v>377</v>
      </c>
      <c r="D10653" s="6">
        <v>1009709</v>
      </c>
      <c r="E10653" s="6">
        <v>90</v>
      </c>
      <c r="F10653" s="7" t="s">
        <v>27</v>
      </c>
      <c r="G10653" s="6">
        <v>114.148</v>
      </c>
    </row>
    <row r="10654" spans="1:7" ht="15" thickBot="1" x14ac:dyDescent="0.35">
      <c r="A10654" s="6">
        <v>204.82740000000001</v>
      </c>
      <c r="B10654" s="19">
        <f>(A10654-G10654)/G10654</f>
        <v>0.63354866494401385</v>
      </c>
      <c r="C10654" s="30" t="s">
        <v>91</v>
      </c>
      <c r="D10654" s="6">
        <v>1015174</v>
      </c>
      <c r="E10654" s="6">
        <v>1334</v>
      </c>
      <c r="F10654" s="7" t="s">
        <v>35</v>
      </c>
      <c r="G10654" s="6">
        <v>125.38800000000001</v>
      </c>
    </row>
    <row r="10655" spans="1:7" ht="15" thickBot="1" x14ac:dyDescent="0.35">
      <c r="A10655" s="6">
        <v>204.82740000000001</v>
      </c>
      <c r="B10655" s="19">
        <f>(A10655-G10655)/G10655</f>
        <v>0.57977571419756901</v>
      </c>
      <c r="C10655" s="30" t="s">
        <v>352</v>
      </c>
      <c r="D10655" s="6">
        <v>1006916</v>
      </c>
      <c r="E10655" s="6">
        <v>2391</v>
      </c>
      <c r="F10655" s="7" t="s">
        <v>23</v>
      </c>
      <c r="G10655" s="6">
        <v>129.65600000000001</v>
      </c>
    </row>
    <row r="10656" spans="1:7" ht="15" thickBot="1" x14ac:dyDescent="0.35">
      <c r="A10656" s="6">
        <v>204.82740000000001</v>
      </c>
      <c r="B10656" s="19">
        <f>(A10656-G10656)/G10656</f>
        <v>0.5501725547180093</v>
      </c>
      <c r="C10656" s="30" t="s">
        <v>340</v>
      </c>
      <c r="D10656" s="6">
        <v>1017504</v>
      </c>
      <c r="E10656" s="6">
        <v>1743</v>
      </c>
      <c r="F10656" s="7" t="s">
        <v>31</v>
      </c>
      <c r="G10656" s="6">
        <v>132.13200000000001</v>
      </c>
    </row>
    <row r="10657" spans="1:7" ht="15" thickBot="1" x14ac:dyDescent="0.35">
      <c r="A10657" s="6">
        <v>204.82740000000001</v>
      </c>
      <c r="B10657" s="19">
        <f>(A10657-G10657)/G10657</f>
        <v>0.40658838071693454</v>
      </c>
      <c r="C10657" s="30" t="s">
        <v>373</v>
      </c>
      <c r="D10657" s="6">
        <v>1012494</v>
      </c>
      <c r="E10657" s="6">
        <v>24</v>
      </c>
      <c r="F10657" s="7" t="s">
        <v>35</v>
      </c>
      <c r="G10657" s="6">
        <v>145.62</v>
      </c>
    </row>
    <row r="10658" spans="1:7" ht="15" thickBot="1" x14ac:dyDescent="0.35">
      <c r="A10658" s="6">
        <v>204.82740000000001</v>
      </c>
      <c r="B10658" s="19">
        <f>(A10658-G10658)/G10658</f>
        <v>0.37475434922680428</v>
      </c>
      <c r="C10658" s="30" t="s">
        <v>90</v>
      </c>
      <c r="D10658" s="6">
        <v>1017744</v>
      </c>
      <c r="E10658" s="6">
        <v>2518</v>
      </c>
      <c r="F10658" s="7" t="s">
        <v>19</v>
      </c>
      <c r="G10658" s="6">
        <v>148.99199999999999</v>
      </c>
    </row>
    <row r="10659" spans="1:7" ht="15" thickBot="1" x14ac:dyDescent="0.35">
      <c r="A10659" s="6">
        <v>204.82740000000001</v>
      </c>
      <c r="B10659" s="19">
        <f>(A10659-G10659)/G10659</f>
        <v>0.3247833285902777</v>
      </c>
      <c r="C10659" s="30" t="s">
        <v>239</v>
      </c>
      <c r="D10659" s="6">
        <v>1017900</v>
      </c>
      <c r="E10659" s="6">
        <v>1184</v>
      </c>
      <c r="F10659" s="7" t="s">
        <v>25</v>
      </c>
      <c r="G10659" s="6">
        <v>154.61199999999999</v>
      </c>
    </row>
    <row r="10660" spans="1:7" ht="15" thickBot="1" x14ac:dyDescent="0.35">
      <c r="A10660" s="6">
        <v>204.82740000000001</v>
      </c>
      <c r="B10660" s="19">
        <f>(A10660-G10660)/G10660</f>
        <v>0.23867561683599417</v>
      </c>
      <c r="C10660" s="30" t="s">
        <v>144</v>
      </c>
      <c r="D10660" s="6">
        <v>1006281</v>
      </c>
      <c r="E10660" s="6">
        <v>2103</v>
      </c>
      <c r="F10660" s="7" t="s">
        <v>31</v>
      </c>
      <c r="G10660" s="6">
        <v>165.36</v>
      </c>
    </row>
    <row r="10661" spans="1:7" ht="15" thickBot="1" x14ac:dyDescent="0.35">
      <c r="A10661" s="6">
        <v>204.82740000000001</v>
      </c>
      <c r="B10661" s="19">
        <f>(A10661-G10661)/G10661</f>
        <v>0.16400368248772518</v>
      </c>
      <c r="C10661" s="30" t="s">
        <v>308</v>
      </c>
      <c r="D10661" s="6">
        <v>1019211</v>
      </c>
      <c r="E10661" s="6">
        <v>651</v>
      </c>
      <c r="F10661" s="7" t="s">
        <v>35</v>
      </c>
      <c r="G10661" s="6">
        <v>175.96799999999999</v>
      </c>
    </row>
    <row r="10662" spans="1:7" ht="15" thickBot="1" x14ac:dyDescent="0.35">
      <c r="A10662" s="6">
        <v>204.82740000000001</v>
      </c>
      <c r="B10662" s="19">
        <f>(A10662-G10662)/G10662</f>
        <v>0.12103966898725876</v>
      </c>
      <c r="C10662" s="30" t="s">
        <v>36</v>
      </c>
      <c r="D10662" s="6">
        <v>1019384</v>
      </c>
      <c r="E10662" s="6">
        <v>2656</v>
      </c>
      <c r="F10662" s="7" t="s">
        <v>23</v>
      </c>
      <c r="G10662" s="6">
        <v>182.71199999999999</v>
      </c>
    </row>
    <row r="10663" spans="1:7" ht="15" thickBot="1" x14ac:dyDescent="0.35">
      <c r="A10663" s="6">
        <v>204.82740000000001</v>
      </c>
      <c r="B10663" s="19">
        <f>(A10663-G10663)/G10663</f>
        <v>2.0585362936979379E-2</v>
      </c>
      <c r="C10663" s="30" t="s">
        <v>48</v>
      </c>
      <c r="D10663" s="6">
        <v>1017712</v>
      </c>
      <c r="E10663" s="6">
        <v>2834</v>
      </c>
      <c r="F10663" s="7" t="s">
        <v>19</v>
      </c>
      <c r="G10663" s="6">
        <v>200.696</v>
      </c>
    </row>
    <row r="10664" spans="1:7" ht="15" thickBot="1" x14ac:dyDescent="0.35">
      <c r="A10664" s="6">
        <v>204.82740000000001</v>
      </c>
      <c r="B10664" s="19">
        <f>(A10664-G10664)/G10664</f>
        <v>-0.23610630426350809</v>
      </c>
      <c r="C10664" s="30" t="s">
        <v>378</v>
      </c>
      <c r="D10664" s="6">
        <v>1017164</v>
      </c>
      <c r="E10664" s="6">
        <v>532</v>
      </c>
      <c r="F10664" s="7" t="s">
        <v>35</v>
      </c>
      <c r="G10664" s="6">
        <v>268.13600000000002</v>
      </c>
    </row>
    <row r="10665" spans="1:7" ht="15" thickBot="1" x14ac:dyDescent="0.35">
      <c r="A10665" s="6">
        <v>204.83423999999999</v>
      </c>
      <c r="B10665" s="19">
        <f>(A10665-G10665)/G10665</f>
        <v>-2.4301501409953571E-2</v>
      </c>
      <c r="C10665" s="30" t="s">
        <v>370</v>
      </c>
      <c r="D10665" s="6">
        <v>1002069</v>
      </c>
      <c r="E10665" s="6">
        <v>2069</v>
      </c>
      <c r="F10665" s="7" t="s">
        <v>35</v>
      </c>
      <c r="G10665" s="6">
        <v>209.93600000000001</v>
      </c>
    </row>
    <row r="10666" spans="1:7" ht="15" thickBot="1" x14ac:dyDescent="0.35">
      <c r="A10666" s="6">
        <v>204.9008</v>
      </c>
      <c r="B10666" s="19">
        <f>(A10666-G10666)/G10666</f>
        <v>0.35013494707544379</v>
      </c>
      <c r="C10666" s="30" t="s">
        <v>152</v>
      </c>
      <c r="D10666" s="6">
        <v>1002504</v>
      </c>
      <c r="E10666" s="6">
        <v>2504</v>
      </c>
      <c r="F10666" s="7" t="s">
        <v>87</v>
      </c>
      <c r="G10666" s="6">
        <v>151.76320000000001</v>
      </c>
    </row>
    <row r="10667" spans="1:7" ht="15" thickBot="1" x14ac:dyDescent="0.35">
      <c r="A10667" s="6">
        <v>205.08279999999999</v>
      </c>
      <c r="B10667" s="19">
        <f>(A10667-G10667)/G10667</f>
        <v>-0.48173303196694134</v>
      </c>
      <c r="C10667" s="30" t="s">
        <v>290</v>
      </c>
      <c r="D10667" s="6">
        <v>1005071</v>
      </c>
      <c r="E10667" s="6">
        <v>943</v>
      </c>
      <c r="F10667" s="7" t="s">
        <v>27</v>
      </c>
      <c r="G10667" s="6">
        <v>395.7088</v>
      </c>
    </row>
    <row r="10668" spans="1:7" ht="15" thickBot="1" x14ac:dyDescent="0.35">
      <c r="A10668" s="6">
        <v>205.09631999999999</v>
      </c>
      <c r="B10668" s="19">
        <f>(A10668-G10668)/G10668</f>
        <v>3.57967845659164</v>
      </c>
      <c r="C10668" s="30" t="s">
        <v>264</v>
      </c>
      <c r="D10668" s="6">
        <v>1010195</v>
      </c>
      <c r="E10668" s="6">
        <v>765</v>
      </c>
      <c r="F10668" s="7" t="s">
        <v>87</v>
      </c>
      <c r="G10668" s="6">
        <v>44.783999999999999</v>
      </c>
    </row>
    <row r="10669" spans="1:7" ht="15" thickBot="1" x14ac:dyDescent="0.35">
      <c r="A10669" s="6">
        <v>205.14</v>
      </c>
      <c r="B10669" s="19">
        <f>(A10669-G10669)/G10669</f>
        <v>-0.10782628663679128</v>
      </c>
      <c r="C10669" s="30" t="s">
        <v>310</v>
      </c>
      <c r="D10669" s="6">
        <v>1005315</v>
      </c>
      <c r="E10669" s="6">
        <v>2089</v>
      </c>
      <c r="F10669" s="7" t="s">
        <v>17</v>
      </c>
      <c r="G10669" s="6">
        <v>229.93279999999999</v>
      </c>
    </row>
    <row r="10670" spans="1:7" ht="15" thickBot="1" x14ac:dyDescent="0.35">
      <c r="A10670" s="6">
        <v>205.27</v>
      </c>
      <c r="B10670" s="19">
        <f>(A10670-G10670)/G10670</f>
        <v>13.506303708729083</v>
      </c>
      <c r="C10670" s="30" t="s">
        <v>22</v>
      </c>
      <c r="D10670" s="6">
        <v>1003771</v>
      </c>
      <c r="E10670" s="6">
        <v>994</v>
      </c>
      <c r="F10670" s="7" t="s">
        <v>21</v>
      </c>
      <c r="G10670" s="6">
        <v>14.150399999999999</v>
      </c>
    </row>
    <row r="10671" spans="1:7" ht="15" thickBot="1" x14ac:dyDescent="0.35">
      <c r="A10671" s="6">
        <v>205.2756</v>
      </c>
      <c r="B10671" s="19">
        <f>(A10671-G10671)/G10671</f>
        <v>40.386209677419352</v>
      </c>
      <c r="C10671" s="30" t="s">
        <v>255</v>
      </c>
      <c r="D10671" s="6">
        <v>1006660</v>
      </c>
      <c r="E10671" s="6">
        <v>2533</v>
      </c>
      <c r="F10671" s="7" t="s">
        <v>27</v>
      </c>
      <c r="G10671" s="6">
        <v>4.96</v>
      </c>
    </row>
    <row r="10672" spans="1:7" ht="15" thickBot="1" x14ac:dyDescent="0.35">
      <c r="A10672" s="6">
        <v>205.2756</v>
      </c>
      <c r="B10672" s="19">
        <f>(A10672-G10672)/G10672</f>
        <v>13.725652797704448</v>
      </c>
      <c r="C10672" s="30" t="s">
        <v>16</v>
      </c>
      <c r="D10672" s="6">
        <v>1008418</v>
      </c>
      <c r="E10672" s="6">
        <v>1251</v>
      </c>
      <c r="F10672" s="7" t="s">
        <v>17</v>
      </c>
      <c r="G10672" s="6">
        <v>13.94</v>
      </c>
    </row>
    <row r="10673" spans="1:7" ht="15" thickBot="1" x14ac:dyDescent="0.35">
      <c r="A10673" s="6">
        <v>205.2756</v>
      </c>
      <c r="B10673" s="19">
        <f>(A10673-G10673)/G10673</f>
        <v>13.075397696105322</v>
      </c>
      <c r="C10673" s="30" t="s">
        <v>209</v>
      </c>
      <c r="D10673" s="6">
        <v>1008725</v>
      </c>
      <c r="E10673" s="6">
        <v>1012</v>
      </c>
      <c r="F10673" s="7" t="s">
        <v>31</v>
      </c>
      <c r="G10673" s="6">
        <v>14.584</v>
      </c>
    </row>
    <row r="10674" spans="1:7" ht="15" thickBot="1" x14ac:dyDescent="0.35">
      <c r="A10674" s="6">
        <v>205.2756</v>
      </c>
      <c r="B10674" s="19">
        <f>(A10674-G10674)/G10674</f>
        <v>12.79911266469481</v>
      </c>
      <c r="C10674" s="30" t="s">
        <v>170</v>
      </c>
      <c r="D10674" s="6">
        <v>1006058</v>
      </c>
      <c r="E10674" s="6">
        <v>128</v>
      </c>
      <c r="F10674" s="7" t="s">
        <v>23</v>
      </c>
      <c r="G10674" s="6">
        <v>14.875999999999999</v>
      </c>
    </row>
    <row r="10675" spans="1:7" ht="15" thickBot="1" x14ac:dyDescent="0.35">
      <c r="A10675" s="6">
        <v>205.2756</v>
      </c>
      <c r="B10675" s="19">
        <f>(A10675-G10675)/G10675</f>
        <v>3.8322881355932208</v>
      </c>
      <c r="C10675" s="30" t="s">
        <v>368</v>
      </c>
      <c r="D10675" s="6">
        <v>1007898</v>
      </c>
      <c r="E10675" s="6">
        <v>1493</v>
      </c>
      <c r="F10675" s="7" t="s">
        <v>27</v>
      </c>
      <c r="G10675" s="6">
        <v>42.48</v>
      </c>
    </row>
    <row r="10676" spans="1:7" ht="15" thickBot="1" x14ac:dyDescent="0.35">
      <c r="A10676" s="6">
        <v>205.2756</v>
      </c>
      <c r="B10676" s="19">
        <f>(A10676-G10676)/G10676</f>
        <v>3.164819022885895</v>
      </c>
      <c r="C10676" s="30" t="s">
        <v>144</v>
      </c>
      <c r="D10676" s="6">
        <v>1007431</v>
      </c>
      <c r="E10676" s="6">
        <v>1070</v>
      </c>
      <c r="F10676" s="7" t="s">
        <v>17</v>
      </c>
      <c r="G10676" s="6">
        <v>49.287999999999997</v>
      </c>
    </row>
    <row r="10677" spans="1:7" ht="15" thickBot="1" x14ac:dyDescent="0.35">
      <c r="A10677" s="6">
        <v>205.2756</v>
      </c>
      <c r="B10677" s="19">
        <f>(A10677-G10677)/G10677</f>
        <v>1.5683849657174314</v>
      </c>
      <c r="C10677" s="30" t="s">
        <v>299</v>
      </c>
      <c r="D10677" s="6">
        <v>1009090</v>
      </c>
      <c r="E10677" s="6">
        <v>2760</v>
      </c>
      <c r="F10677" s="7" t="s">
        <v>19</v>
      </c>
      <c r="G10677" s="6">
        <v>79.924000000000007</v>
      </c>
    </row>
    <row r="10678" spans="1:7" ht="15" thickBot="1" x14ac:dyDescent="0.35">
      <c r="A10678" s="6">
        <v>205.2756</v>
      </c>
      <c r="B10678" s="19">
        <f>(A10678-G10678)/G10678</f>
        <v>0.88208823853009133</v>
      </c>
      <c r="C10678" s="30" t="s">
        <v>85</v>
      </c>
      <c r="D10678" s="6">
        <v>1016616</v>
      </c>
      <c r="E10678" s="6">
        <v>1130</v>
      </c>
      <c r="F10678" s="7" t="s">
        <v>31</v>
      </c>
      <c r="G10678" s="6">
        <v>109.068</v>
      </c>
    </row>
    <row r="10679" spans="1:7" ht="15" thickBot="1" x14ac:dyDescent="0.35">
      <c r="A10679" s="6">
        <v>205.2756</v>
      </c>
      <c r="B10679" s="19">
        <f>(A10679-G10679)/G10679</f>
        <v>0.78986118861607135</v>
      </c>
      <c r="C10679" s="30" t="s">
        <v>142</v>
      </c>
      <c r="D10679" s="6">
        <v>1011284</v>
      </c>
      <c r="E10679" s="6">
        <v>1339</v>
      </c>
      <c r="F10679" s="7" t="s">
        <v>42</v>
      </c>
      <c r="G10679" s="6">
        <v>114.688</v>
      </c>
    </row>
    <row r="10680" spans="1:7" ht="15" thickBot="1" x14ac:dyDescent="0.35">
      <c r="A10680" s="6">
        <v>205.2756</v>
      </c>
      <c r="B10680" s="19">
        <f>(A10680-G10680)/G10680</f>
        <v>0.73873962392004056</v>
      </c>
      <c r="C10680" s="30" t="s">
        <v>98</v>
      </c>
      <c r="D10680" s="6">
        <v>1009930</v>
      </c>
      <c r="E10680" s="6">
        <v>1625</v>
      </c>
      <c r="F10680" s="7" t="s">
        <v>27</v>
      </c>
      <c r="G10680" s="6">
        <v>118.06</v>
      </c>
    </row>
    <row r="10681" spans="1:7" ht="15" thickBot="1" x14ac:dyDescent="0.35">
      <c r="A10681" s="6">
        <v>205.2756</v>
      </c>
      <c r="B10681" s="19">
        <f>(A10681-G10681)/G10681</f>
        <v>0.60965121385107579</v>
      </c>
      <c r="C10681" s="30" t="s">
        <v>53</v>
      </c>
      <c r="D10681" s="6">
        <v>1008039</v>
      </c>
      <c r="E10681" s="6">
        <v>992</v>
      </c>
      <c r="F10681" s="7" t="s">
        <v>27</v>
      </c>
      <c r="G10681" s="6">
        <v>127.52800000000001</v>
      </c>
    </row>
    <row r="10682" spans="1:7" ht="15" thickBot="1" x14ac:dyDescent="0.35">
      <c r="A10682" s="6">
        <v>205.2756</v>
      </c>
      <c r="B10682" s="19">
        <f>(A10682-G10682)/G10682</f>
        <v>0.44903151118138707</v>
      </c>
      <c r="C10682" s="30" t="s">
        <v>294</v>
      </c>
      <c r="D10682" s="6">
        <v>1014108</v>
      </c>
      <c r="E10682" s="6">
        <v>1236</v>
      </c>
      <c r="F10682" s="7" t="s">
        <v>19</v>
      </c>
      <c r="G10682" s="6">
        <v>141.66399999999999</v>
      </c>
    </row>
    <row r="10683" spans="1:7" ht="15" thickBot="1" x14ac:dyDescent="0.35">
      <c r="A10683" s="6">
        <v>205.2756</v>
      </c>
      <c r="B10683" s="19">
        <f>(A10683-G10683)/G10683</f>
        <v>0.29491811965380632</v>
      </c>
      <c r="C10683" s="30" t="s">
        <v>389</v>
      </c>
      <c r="D10683" s="6">
        <v>1010491</v>
      </c>
      <c r="E10683" s="6">
        <v>923</v>
      </c>
      <c r="F10683" s="7" t="s">
        <v>19</v>
      </c>
      <c r="G10683" s="6">
        <v>158.524</v>
      </c>
    </row>
    <row r="10684" spans="1:7" ht="15" thickBot="1" x14ac:dyDescent="0.35">
      <c r="A10684" s="6">
        <v>205.2756</v>
      </c>
      <c r="B10684" s="19">
        <f>(A10684-G10684)/G10684</f>
        <v>0.20918215876157481</v>
      </c>
      <c r="C10684" s="30" t="s">
        <v>116</v>
      </c>
      <c r="D10684" s="6">
        <v>1011458</v>
      </c>
      <c r="E10684" s="6">
        <v>1188</v>
      </c>
      <c r="F10684" s="7" t="s">
        <v>31</v>
      </c>
      <c r="G10684" s="6">
        <v>169.76400000000001</v>
      </c>
    </row>
    <row r="10685" spans="1:7" ht="15" thickBot="1" x14ac:dyDescent="0.35">
      <c r="A10685" s="6">
        <v>205.2756</v>
      </c>
      <c r="B10685" s="19">
        <f>(A10685-G10685)/G10685</f>
        <v>2.5803550011993297E-2</v>
      </c>
      <c r="C10685" s="30" t="s">
        <v>190</v>
      </c>
      <c r="D10685" s="6">
        <v>1014219</v>
      </c>
      <c r="E10685" s="6">
        <v>414</v>
      </c>
      <c r="F10685" s="7" t="s">
        <v>17</v>
      </c>
      <c r="G10685" s="6">
        <v>200.11199999999999</v>
      </c>
    </row>
    <row r="10686" spans="1:7" ht="15" thickBot="1" x14ac:dyDescent="0.35">
      <c r="A10686" s="6">
        <v>205.2756</v>
      </c>
      <c r="B10686" s="19">
        <f>(A10686-G10686)/G10686</f>
        <v>2.0073943032061895E-2</v>
      </c>
      <c r="C10686" s="30" t="s">
        <v>139</v>
      </c>
      <c r="D10686" s="6">
        <v>1010026</v>
      </c>
      <c r="E10686" s="6">
        <v>2654</v>
      </c>
      <c r="F10686" s="7" t="s">
        <v>17</v>
      </c>
      <c r="G10686" s="6">
        <v>201.23599999999999</v>
      </c>
    </row>
    <row r="10687" spans="1:7" ht="15" thickBot="1" x14ac:dyDescent="0.35">
      <c r="A10687" s="6">
        <v>205.2756</v>
      </c>
      <c r="B10687" s="19">
        <f>(A10687-G10687)/G10687</f>
        <v>2.0073943032061895E-2</v>
      </c>
      <c r="C10687" s="30" t="s">
        <v>161</v>
      </c>
      <c r="D10687" s="6">
        <v>1014852</v>
      </c>
      <c r="E10687" s="6">
        <v>1265</v>
      </c>
      <c r="F10687" s="7" t="s">
        <v>27</v>
      </c>
      <c r="G10687" s="6">
        <v>201.23599999999999</v>
      </c>
    </row>
    <row r="10688" spans="1:7" ht="15" thickBot="1" x14ac:dyDescent="0.35">
      <c r="A10688" s="6">
        <v>205.2756</v>
      </c>
      <c r="B10688" s="19">
        <f>(A10688-G10688)/G10688</f>
        <v>-5.8783288093316732E-2</v>
      </c>
      <c r="C10688" s="30" t="s">
        <v>357</v>
      </c>
      <c r="D10688" s="6">
        <v>1014847</v>
      </c>
      <c r="E10688" s="6">
        <v>913</v>
      </c>
      <c r="F10688" s="7" t="s">
        <v>35</v>
      </c>
      <c r="G10688" s="6">
        <v>218.096</v>
      </c>
    </row>
    <row r="10689" spans="1:7" ht="15" thickBot="1" x14ac:dyDescent="0.35">
      <c r="A10689" s="6">
        <v>205.2756</v>
      </c>
      <c r="B10689" s="19">
        <f>(A10689-G10689)/G10689</f>
        <v>-7.3113948742030421E-2</v>
      </c>
      <c r="C10689" s="30" t="s">
        <v>253</v>
      </c>
      <c r="D10689" s="6">
        <v>1013701</v>
      </c>
      <c r="E10689" s="6">
        <v>2042</v>
      </c>
      <c r="F10689" s="7" t="s">
        <v>19</v>
      </c>
      <c r="G10689" s="6">
        <v>221.46799999999999</v>
      </c>
    </row>
    <row r="10690" spans="1:7" ht="15" thickBot="1" x14ac:dyDescent="0.35">
      <c r="A10690" s="6">
        <v>205.2756</v>
      </c>
      <c r="B10690" s="19">
        <f>(A10690-G10690)/G10690</f>
        <v>-0.1386845020308147</v>
      </c>
      <c r="C10690" s="30" t="s">
        <v>139</v>
      </c>
      <c r="D10690" s="6">
        <v>1009487</v>
      </c>
      <c r="E10690" s="6">
        <v>2281</v>
      </c>
      <c r="F10690" s="7" t="s">
        <v>27</v>
      </c>
      <c r="G10690" s="6">
        <v>238.328</v>
      </c>
    </row>
    <row r="10691" spans="1:7" ht="15" thickBot="1" x14ac:dyDescent="0.35">
      <c r="A10691" s="6">
        <v>205.2756</v>
      </c>
      <c r="B10691" s="19">
        <f>(A10691-G10691)/G10691</f>
        <v>-0.14272756126488817</v>
      </c>
      <c r="C10691" s="30" t="s">
        <v>142</v>
      </c>
      <c r="D10691" s="6">
        <v>1012204</v>
      </c>
      <c r="E10691" s="6">
        <v>610</v>
      </c>
      <c r="F10691" s="7" t="s">
        <v>35</v>
      </c>
      <c r="G10691" s="6">
        <v>239.452</v>
      </c>
    </row>
    <row r="10692" spans="1:7" ht="15" thickBot="1" x14ac:dyDescent="0.35">
      <c r="A10692" s="6">
        <v>205.2756</v>
      </c>
      <c r="B10692" s="19">
        <f>(A10692-G10692)/G10692</f>
        <v>-0.23276372443487628</v>
      </c>
      <c r="C10692" s="30" t="s">
        <v>321</v>
      </c>
      <c r="D10692" s="6">
        <v>1019015</v>
      </c>
      <c r="E10692" s="6">
        <v>781</v>
      </c>
      <c r="F10692" s="7" t="s">
        <v>31</v>
      </c>
      <c r="G10692" s="6">
        <v>267.55200000000002</v>
      </c>
    </row>
    <row r="10693" spans="1:7" ht="15" thickBot="1" x14ac:dyDescent="0.35">
      <c r="A10693" s="6">
        <v>205.2756</v>
      </c>
      <c r="B10693" s="19">
        <f>(A10693-G10693)/G10693</f>
        <v>-0.21292445017024017</v>
      </c>
      <c r="C10693" s="30" t="s">
        <v>247</v>
      </c>
      <c r="D10693" s="6">
        <v>1013471</v>
      </c>
      <c r="E10693" s="6">
        <v>500</v>
      </c>
      <c r="F10693" s="7" t="s">
        <v>19</v>
      </c>
      <c r="G10693" s="6">
        <v>260.80799999999999</v>
      </c>
    </row>
    <row r="10694" spans="1:7" ht="15" thickBot="1" x14ac:dyDescent="0.35">
      <c r="A10694" s="6">
        <v>205.29599999999999</v>
      </c>
      <c r="B10694" s="19">
        <f>(A10694-G10694)/G10694</f>
        <v>0.54467531842149619</v>
      </c>
      <c r="C10694" s="30" t="s">
        <v>67</v>
      </c>
      <c r="D10694" s="6">
        <v>1002241</v>
      </c>
      <c r="E10694" s="6">
        <v>2241</v>
      </c>
      <c r="F10694" s="7" t="s">
        <v>25</v>
      </c>
      <c r="G10694" s="6">
        <v>132.90559999999999</v>
      </c>
    </row>
    <row r="10695" spans="1:7" ht="15" thickBot="1" x14ac:dyDescent="0.35">
      <c r="A10695" s="6">
        <v>205.4</v>
      </c>
      <c r="B10695" s="19">
        <f>(A10695-G10695)/G10695</f>
        <v>6.6486534795042909</v>
      </c>
      <c r="C10695" s="30" t="s">
        <v>55</v>
      </c>
      <c r="D10695" s="6">
        <v>1002674</v>
      </c>
      <c r="E10695" s="6">
        <v>2674</v>
      </c>
      <c r="F10695" s="7" t="s">
        <v>21</v>
      </c>
      <c r="G10695" s="6">
        <v>26.854399999999998</v>
      </c>
    </row>
    <row r="10696" spans="1:7" ht="15" thickBot="1" x14ac:dyDescent="0.35">
      <c r="A10696" s="6">
        <v>205.44159999999999</v>
      </c>
      <c r="B10696" s="19">
        <f>(A10696-G10696)/G10696</f>
        <v>0.23455377574370698</v>
      </c>
      <c r="C10696" s="30" t="s">
        <v>89</v>
      </c>
      <c r="D10696" s="6">
        <v>1004342</v>
      </c>
      <c r="E10696" s="6">
        <v>2458</v>
      </c>
      <c r="F10696" s="7" t="s">
        <v>27</v>
      </c>
      <c r="G10696" s="6">
        <v>166.40960000000001</v>
      </c>
    </row>
    <row r="10697" spans="1:7" ht="15" thickBot="1" x14ac:dyDescent="0.35">
      <c r="A10697" s="6">
        <v>205.53</v>
      </c>
      <c r="B10697" s="19">
        <f>(A10697-G10697)/G10697</f>
        <v>1.1221914753015034</v>
      </c>
      <c r="C10697" s="30" t="s">
        <v>36</v>
      </c>
      <c r="D10697" s="6">
        <v>1004032</v>
      </c>
      <c r="E10697" s="6">
        <v>1600</v>
      </c>
      <c r="F10697" s="7" t="s">
        <v>35</v>
      </c>
      <c r="G10697" s="6">
        <v>96.847999999999999</v>
      </c>
    </row>
    <row r="10698" spans="1:7" ht="15" thickBot="1" x14ac:dyDescent="0.35">
      <c r="A10698" s="6">
        <v>205.71719999999999</v>
      </c>
      <c r="B10698" s="19">
        <f>(A10698-G10698)/G10698</f>
        <v>0.50037633906691248</v>
      </c>
      <c r="C10698" s="30" t="s">
        <v>58</v>
      </c>
      <c r="D10698" s="6">
        <v>1004810</v>
      </c>
      <c r="E10698" s="6">
        <v>1110</v>
      </c>
      <c r="F10698" s="7" t="s">
        <v>21</v>
      </c>
      <c r="G10698" s="6">
        <v>137.1104</v>
      </c>
    </row>
    <row r="10699" spans="1:7" ht="15" thickBot="1" x14ac:dyDescent="0.35">
      <c r="A10699" s="6">
        <v>205.72380000000001</v>
      </c>
      <c r="B10699" s="19">
        <f>(A10699-G10699)/G10699</f>
        <v>1.3128547016234207</v>
      </c>
      <c r="C10699" s="30" t="s">
        <v>254</v>
      </c>
      <c r="D10699" s="6">
        <v>1008585</v>
      </c>
      <c r="E10699" s="6">
        <v>2390</v>
      </c>
      <c r="F10699" s="7" t="s">
        <v>21</v>
      </c>
      <c r="G10699" s="6">
        <v>88.947999999999993</v>
      </c>
    </row>
    <row r="10700" spans="1:7" ht="15" thickBot="1" x14ac:dyDescent="0.35">
      <c r="A10700" s="6">
        <v>205.72380000000001</v>
      </c>
      <c r="B10700" s="19">
        <f>(A10700-G10700)/G10700</f>
        <v>4.3230128337818261</v>
      </c>
      <c r="C10700" s="30" t="s">
        <v>53</v>
      </c>
      <c r="D10700" s="6">
        <v>1007906</v>
      </c>
      <c r="E10700" s="6">
        <v>517</v>
      </c>
      <c r="F10700" s="7" t="s">
        <v>19</v>
      </c>
      <c r="G10700" s="6">
        <v>38.648000000000003</v>
      </c>
    </row>
    <row r="10701" spans="1:7" ht="15" thickBot="1" x14ac:dyDescent="0.35">
      <c r="A10701" s="6">
        <v>205.72380000000001</v>
      </c>
      <c r="B10701" s="19">
        <f>(A10701-G10701)/G10701</f>
        <v>1.489638396747023</v>
      </c>
      <c r="C10701" s="30" t="s">
        <v>215</v>
      </c>
      <c r="D10701" s="6">
        <v>1012731</v>
      </c>
      <c r="E10701" s="6">
        <v>467</v>
      </c>
      <c r="F10701" s="7" t="s">
        <v>23</v>
      </c>
      <c r="G10701" s="6">
        <v>82.632000000000005</v>
      </c>
    </row>
    <row r="10702" spans="1:7" ht="15" thickBot="1" x14ac:dyDescent="0.35">
      <c r="A10702" s="6">
        <v>205.72380000000001</v>
      </c>
      <c r="B10702" s="19">
        <f>(A10702-G10702)/G10702</f>
        <v>0.75119854268105835</v>
      </c>
      <c r="C10702" s="30" t="s">
        <v>73</v>
      </c>
      <c r="D10702" s="6">
        <v>1017271</v>
      </c>
      <c r="E10702" s="6">
        <v>2520</v>
      </c>
      <c r="F10702" s="7" t="s">
        <v>21</v>
      </c>
      <c r="G10702" s="6">
        <v>117.476</v>
      </c>
    </row>
    <row r="10703" spans="1:7" ht="15" thickBot="1" x14ac:dyDescent="0.35">
      <c r="A10703" s="6">
        <v>205.72380000000001</v>
      </c>
      <c r="B10703" s="19">
        <f>(A10703-G10703)/G10703</f>
        <v>0.6866477552225102</v>
      </c>
      <c r="C10703" s="30" t="s">
        <v>85</v>
      </c>
      <c r="D10703" s="6">
        <v>1016820</v>
      </c>
      <c r="E10703" s="6">
        <v>1166</v>
      </c>
      <c r="F10703" s="7" t="s">
        <v>31</v>
      </c>
      <c r="G10703" s="6">
        <v>121.97199999999999</v>
      </c>
    </row>
    <row r="10704" spans="1:7" ht="15" thickBot="1" x14ac:dyDescent="0.35">
      <c r="A10704" s="6">
        <v>205.72380000000001</v>
      </c>
      <c r="B10704" s="19">
        <f>(A10704-G10704)/G10704</f>
        <v>0.65612461761391094</v>
      </c>
      <c r="C10704" s="30" t="s">
        <v>149</v>
      </c>
      <c r="D10704" s="6">
        <v>1010791</v>
      </c>
      <c r="E10704" s="6">
        <v>957</v>
      </c>
      <c r="F10704" s="7" t="s">
        <v>17</v>
      </c>
      <c r="G10704" s="6">
        <v>124.22</v>
      </c>
    </row>
    <row r="10705" spans="1:7" ht="15" thickBot="1" x14ac:dyDescent="0.35">
      <c r="A10705" s="6">
        <v>205.72380000000001</v>
      </c>
      <c r="B10705" s="19">
        <f>(A10705-G10705)/G10705</f>
        <v>0.56358343720548454</v>
      </c>
      <c r="C10705" s="30" t="s">
        <v>88</v>
      </c>
      <c r="D10705" s="6">
        <v>1007612</v>
      </c>
      <c r="E10705" s="6">
        <v>378</v>
      </c>
      <c r="F10705" s="7" t="s">
        <v>19</v>
      </c>
      <c r="G10705" s="6">
        <v>131.572</v>
      </c>
    </row>
    <row r="10706" spans="1:7" ht="15" thickBot="1" x14ac:dyDescent="0.35">
      <c r="A10706" s="6">
        <v>205.72380000000001</v>
      </c>
      <c r="B10706" s="19">
        <f>(A10706-G10706)/G10706</f>
        <v>0.18452635942790038</v>
      </c>
      <c r="C10706" s="30" t="s">
        <v>77</v>
      </c>
      <c r="D10706" s="6">
        <v>1019685</v>
      </c>
      <c r="E10706" s="6">
        <v>2143</v>
      </c>
      <c r="F10706" s="7" t="s">
        <v>25</v>
      </c>
      <c r="G10706" s="6">
        <v>173.67599999999999</v>
      </c>
    </row>
    <row r="10707" spans="1:7" ht="15" thickBot="1" x14ac:dyDescent="0.35">
      <c r="A10707" s="6">
        <v>205.72380000000001</v>
      </c>
      <c r="B10707" s="19">
        <f>(A10707-G10707)/G10707</f>
        <v>0.11932945938887443</v>
      </c>
      <c r="C10707" s="30" t="s">
        <v>260</v>
      </c>
      <c r="D10707" s="6">
        <v>1013346</v>
      </c>
      <c r="E10707" s="6">
        <v>278</v>
      </c>
      <c r="F10707" s="7" t="s">
        <v>35</v>
      </c>
      <c r="G10707" s="6">
        <v>183.792</v>
      </c>
    </row>
    <row r="10708" spans="1:7" ht="15" thickBot="1" x14ac:dyDescent="0.35">
      <c r="A10708" s="6">
        <v>205.72380000000001</v>
      </c>
      <c r="B10708" s="19">
        <f>(A10708-G10708)/G10708</f>
        <v>8.6118091778768002E-2</v>
      </c>
      <c r="C10708" s="30" t="s">
        <v>130</v>
      </c>
      <c r="D10708" s="6">
        <v>1011902</v>
      </c>
      <c r="E10708" s="6">
        <v>131</v>
      </c>
      <c r="F10708" s="7" t="s">
        <v>42</v>
      </c>
      <c r="G10708" s="6">
        <v>189.41200000000001</v>
      </c>
    </row>
    <row r="10709" spans="1:7" ht="15" thickBot="1" x14ac:dyDescent="0.35">
      <c r="A10709" s="6">
        <v>205.72380000000001</v>
      </c>
      <c r="B10709" s="19">
        <f>(A10709-G10709)/G10709</f>
        <v>-6.8634215244200464E-2</v>
      </c>
      <c r="C10709" s="30" t="s">
        <v>255</v>
      </c>
      <c r="D10709" s="6">
        <v>1012127</v>
      </c>
      <c r="E10709" s="6">
        <v>194</v>
      </c>
      <c r="F10709" s="7" t="s">
        <v>23</v>
      </c>
      <c r="G10709" s="6">
        <v>220.88399999999999</v>
      </c>
    </row>
    <row r="10710" spans="1:7" ht="15" thickBot="1" x14ac:dyDescent="0.35">
      <c r="A10710" s="6">
        <v>205.72380000000001</v>
      </c>
      <c r="B10710" s="19">
        <f>(A10710-G10710)/G10710</f>
        <v>-0.13468352513628098</v>
      </c>
      <c r="C10710" s="30" t="s">
        <v>372</v>
      </c>
      <c r="D10710" s="6">
        <v>1016575</v>
      </c>
      <c r="E10710" s="6">
        <v>1086</v>
      </c>
      <c r="F10710" s="7" t="s">
        <v>42</v>
      </c>
      <c r="G10710" s="6">
        <v>237.744</v>
      </c>
    </row>
    <row r="10711" spans="1:7" ht="15" thickBot="1" x14ac:dyDescent="0.35">
      <c r="A10711" s="6">
        <v>205.81344000000001</v>
      </c>
      <c r="B10711" s="19">
        <f>(A10711-G10711)/G10711</f>
        <v>3.2970903624519794</v>
      </c>
      <c r="C10711" s="30" t="s">
        <v>52</v>
      </c>
      <c r="D10711" s="6">
        <v>1018358</v>
      </c>
      <c r="E10711" s="6">
        <v>1526</v>
      </c>
      <c r="F10711" s="7" t="s">
        <v>87</v>
      </c>
      <c r="G10711" s="6">
        <v>47.896000000000001</v>
      </c>
    </row>
    <row r="10712" spans="1:7" ht="15" thickBot="1" x14ac:dyDescent="0.35">
      <c r="A10712" s="6">
        <v>205.81344000000001</v>
      </c>
      <c r="B10712" s="19">
        <f>(A10712-G10712)/G10712</f>
        <v>2.4912036911385536</v>
      </c>
      <c r="C10712" s="30" t="s">
        <v>162</v>
      </c>
      <c r="D10712" s="6">
        <v>1006709</v>
      </c>
      <c r="E10712" s="6">
        <v>883</v>
      </c>
      <c r="F10712" s="7" t="s">
        <v>87</v>
      </c>
      <c r="G10712" s="6">
        <v>58.951999999999998</v>
      </c>
    </row>
    <row r="10713" spans="1:7" ht="15" thickBot="1" x14ac:dyDescent="0.35">
      <c r="A10713" s="6">
        <v>205.82889599999999</v>
      </c>
      <c r="B10713" s="19">
        <f>(A10713-G10713)/G10713</f>
        <v>0.83717010556621885</v>
      </c>
      <c r="C10713" s="30" t="s">
        <v>305</v>
      </c>
      <c r="D10713" s="6">
        <v>1000099</v>
      </c>
      <c r="E10713" s="6">
        <v>99</v>
      </c>
      <c r="F10713" s="7" t="s">
        <v>27</v>
      </c>
      <c r="G10713" s="6">
        <v>112.03583999999999</v>
      </c>
    </row>
    <row r="10714" spans="1:7" ht="15" thickBot="1" x14ac:dyDescent="0.35">
      <c r="A10714" s="6">
        <v>205.85344000000001</v>
      </c>
      <c r="B10714" s="19">
        <f>(A10714-G10714)/G10714</f>
        <v>-0.31214018699583412</v>
      </c>
      <c r="C10714" s="30" t="s">
        <v>211</v>
      </c>
      <c r="D10714" s="6">
        <v>1001294</v>
      </c>
      <c r="E10714" s="6">
        <v>1294</v>
      </c>
      <c r="F10714" s="7" t="s">
        <v>19</v>
      </c>
      <c r="G10714" s="6">
        <v>299.26656000000003</v>
      </c>
    </row>
    <row r="10715" spans="1:7" ht="15" thickBot="1" x14ac:dyDescent="0.35">
      <c r="A10715" s="6">
        <v>205.93039999999999</v>
      </c>
      <c r="B10715" s="19">
        <f>(A10715-G10715)/G10715</f>
        <v>-0.16945329943342419</v>
      </c>
      <c r="C10715" s="30" t="s">
        <v>79</v>
      </c>
      <c r="D10715" s="6">
        <v>1004619</v>
      </c>
      <c r="E10715" s="6">
        <v>1489</v>
      </c>
      <c r="F10715" s="7" t="s">
        <v>27</v>
      </c>
      <c r="G10715" s="6">
        <v>247.94560000000001</v>
      </c>
    </row>
    <row r="10716" spans="1:7" ht="15" thickBot="1" x14ac:dyDescent="0.35">
      <c r="A10716" s="6">
        <v>206.04064</v>
      </c>
      <c r="B10716" s="19">
        <f>(A10716-G10716)/G10716</f>
        <v>-0.58513614515276868</v>
      </c>
      <c r="C10716" s="30" t="s">
        <v>141</v>
      </c>
      <c r="D10716" s="6">
        <v>1001303</v>
      </c>
      <c r="E10716" s="6">
        <v>1303</v>
      </c>
      <c r="F10716" s="7" t="s">
        <v>31</v>
      </c>
      <c r="G10716" s="6">
        <v>496.64640000000003</v>
      </c>
    </row>
    <row r="10717" spans="1:7" ht="15" thickBot="1" x14ac:dyDescent="0.35">
      <c r="A10717" s="6">
        <v>206.172</v>
      </c>
      <c r="B10717" s="19">
        <f>(A10717-G10717)/G10717</f>
        <v>7.3646543330087635</v>
      </c>
      <c r="C10717" s="30" t="s">
        <v>363</v>
      </c>
      <c r="D10717" s="6">
        <v>1008453</v>
      </c>
      <c r="E10717" s="6">
        <v>2235</v>
      </c>
      <c r="F10717" s="7" t="s">
        <v>23</v>
      </c>
      <c r="G10717" s="6">
        <v>24.648</v>
      </c>
    </row>
    <row r="10718" spans="1:7" ht="15" thickBot="1" x14ac:dyDescent="0.35">
      <c r="A10718" s="6">
        <v>206.172</v>
      </c>
      <c r="B10718" s="19">
        <f>(A10718-G10718)/G10718</f>
        <v>2.2182192807192811</v>
      </c>
      <c r="C10718" s="30" t="s">
        <v>193</v>
      </c>
      <c r="D10718" s="6">
        <v>1013324</v>
      </c>
      <c r="E10718" s="6">
        <v>1565</v>
      </c>
      <c r="F10718" s="7" t="s">
        <v>19</v>
      </c>
      <c r="G10718" s="6">
        <v>64.063999999999993</v>
      </c>
    </row>
    <row r="10719" spans="1:7" ht="15" thickBot="1" x14ac:dyDescent="0.35">
      <c r="A10719" s="6">
        <v>206.172</v>
      </c>
      <c r="B10719" s="19">
        <f>(A10719-G10719)/G10719</f>
        <v>1.7653307580878801</v>
      </c>
      <c r="C10719" s="30" t="s">
        <v>376</v>
      </c>
      <c r="D10719" s="6">
        <v>1007250</v>
      </c>
      <c r="E10719" s="6">
        <v>1539</v>
      </c>
      <c r="F10719" s="7" t="s">
        <v>23</v>
      </c>
      <c r="G10719" s="6">
        <v>74.555999999999997</v>
      </c>
    </row>
    <row r="10720" spans="1:7" ht="15" thickBot="1" x14ac:dyDescent="0.35">
      <c r="A10720" s="6">
        <v>206.172</v>
      </c>
      <c r="B10720" s="19">
        <f>(A10720-G10720)/G10720</f>
        <v>1.6975977390485164</v>
      </c>
      <c r="C10720" s="30" t="s">
        <v>55</v>
      </c>
      <c r="D10720" s="6">
        <v>1015549</v>
      </c>
      <c r="E10720" s="6">
        <v>2332</v>
      </c>
      <c r="F10720" s="7" t="s">
        <v>19</v>
      </c>
      <c r="G10720" s="6">
        <v>76.427999999999997</v>
      </c>
    </row>
    <row r="10721" spans="1:7" ht="15" thickBot="1" x14ac:dyDescent="0.35">
      <c r="A10721" s="6">
        <v>206.172</v>
      </c>
      <c r="B10721" s="19">
        <f>(A10721-G10721)/G10721</f>
        <v>0.27383041296987365</v>
      </c>
      <c r="C10721" s="30" t="s">
        <v>73</v>
      </c>
      <c r="D10721" s="6">
        <v>1011946</v>
      </c>
      <c r="E10721" s="6">
        <v>1547</v>
      </c>
      <c r="F10721" s="7" t="s">
        <v>27</v>
      </c>
      <c r="G10721" s="6">
        <v>161.852</v>
      </c>
    </row>
    <row r="10722" spans="1:7" ht="15" thickBot="1" x14ac:dyDescent="0.35">
      <c r="A10722" s="6">
        <v>206.172</v>
      </c>
      <c r="B10722" s="19">
        <f>(A10722-G10722)/G10722</f>
        <v>6.029375462848674E-2</v>
      </c>
      <c r="C10722" s="30" t="s">
        <v>259</v>
      </c>
      <c r="D10722" s="6">
        <v>1011002</v>
      </c>
      <c r="E10722" s="6">
        <v>2193</v>
      </c>
      <c r="F10722" s="7" t="s">
        <v>23</v>
      </c>
      <c r="G10722" s="6">
        <v>194.44800000000001</v>
      </c>
    </row>
    <row r="10723" spans="1:7" ht="15" thickBot="1" x14ac:dyDescent="0.35">
      <c r="A10723" s="6">
        <v>206.172</v>
      </c>
      <c r="B10723" s="19">
        <f>(A10723-G10723)/G10723</f>
        <v>1.9059293382629128E-2</v>
      </c>
      <c r="C10723" s="30" t="s">
        <v>347</v>
      </c>
      <c r="D10723" s="6">
        <v>1018681</v>
      </c>
      <c r="E10723" s="6">
        <v>2262</v>
      </c>
      <c r="F10723" s="7" t="s">
        <v>21</v>
      </c>
      <c r="G10723" s="6">
        <v>202.316</v>
      </c>
    </row>
    <row r="10724" spans="1:7" ht="15" thickBot="1" x14ac:dyDescent="0.35">
      <c r="A10724" s="6">
        <v>206.172</v>
      </c>
      <c r="B10724" s="19">
        <f>(A10724-G10724)/G10724</f>
        <v>-0.19193866992757033</v>
      </c>
      <c r="C10724" s="30" t="s">
        <v>109</v>
      </c>
      <c r="D10724" s="6">
        <v>1015409</v>
      </c>
      <c r="E10724" s="6">
        <v>2768</v>
      </c>
      <c r="F10724" s="7" t="s">
        <v>21</v>
      </c>
      <c r="G10724" s="6">
        <v>255.14400000000001</v>
      </c>
    </row>
    <row r="10725" spans="1:7" ht="15" thickBot="1" x14ac:dyDescent="0.35">
      <c r="A10725" s="6">
        <v>206.172</v>
      </c>
      <c r="B10725" s="19">
        <f>(A10725-G10725)/G10725</f>
        <v>724.95774647887333</v>
      </c>
      <c r="C10725" s="30" t="s">
        <v>81</v>
      </c>
      <c r="D10725" s="6">
        <v>1006628</v>
      </c>
      <c r="E10725" s="6">
        <v>26</v>
      </c>
      <c r="F10725" s="7" t="s">
        <v>27</v>
      </c>
      <c r="G10725" s="6">
        <v>0.28399999999999997</v>
      </c>
    </row>
    <row r="10726" spans="1:7" ht="15" thickBot="1" x14ac:dyDescent="0.35">
      <c r="A10726" s="6">
        <v>206.172</v>
      </c>
      <c r="B10726" s="19">
        <f>(A10726-G10726)/G10726</f>
        <v>0.22093519044911877</v>
      </c>
      <c r="C10726" s="30" t="s">
        <v>113</v>
      </c>
      <c r="D10726" s="6">
        <v>1007533</v>
      </c>
      <c r="E10726" s="6">
        <v>972</v>
      </c>
      <c r="F10726" s="7" t="s">
        <v>25</v>
      </c>
      <c r="G10726" s="6">
        <v>168.864</v>
      </c>
    </row>
    <row r="10727" spans="1:7" ht="15" thickBot="1" x14ac:dyDescent="0.35">
      <c r="A10727" s="6">
        <v>206.25800000000001</v>
      </c>
      <c r="B10727" s="19">
        <f>(A10727-G10727)/G10727</f>
        <v>1.3494796602755708</v>
      </c>
      <c r="C10727" s="30" t="s">
        <v>267</v>
      </c>
      <c r="D10727" s="6">
        <v>1002673</v>
      </c>
      <c r="E10727" s="6">
        <v>2673</v>
      </c>
      <c r="F10727" s="7" t="s">
        <v>25</v>
      </c>
      <c r="G10727" s="6">
        <v>87.788799999999995</v>
      </c>
    </row>
    <row r="10728" spans="1:7" ht="15" thickBot="1" x14ac:dyDescent="0.35">
      <c r="A10728" s="6">
        <v>206.45248000000001</v>
      </c>
      <c r="B10728" s="19">
        <f>(A10728-G10728)/G10728</f>
        <v>0.51361674174174166</v>
      </c>
      <c r="C10728" s="30" t="s">
        <v>290</v>
      </c>
      <c r="D10728" s="6">
        <v>1001956</v>
      </c>
      <c r="E10728" s="6">
        <v>1956</v>
      </c>
      <c r="F10728" s="7" t="s">
        <v>27</v>
      </c>
      <c r="G10728" s="6">
        <v>136.39680000000001</v>
      </c>
    </row>
    <row r="10729" spans="1:7" ht="15" thickBot="1" x14ac:dyDescent="0.35">
      <c r="A10729" s="6">
        <v>206.46080000000001</v>
      </c>
      <c r="B10729" s="19">
        <f>(A10729-G10729)/G10729</f>
        <v>-0.59111050834395917</v>
      </c>
      <c r="C10729" s="30" t="s">
        <v>316</v>
      </c>
      <c r="D10729" s="6">
        <v>1003113</v>
      </c>
      <c r="E10729" s="6">
        <v>474</v>
      </c>
      <c r="F10729" s="7" t="s">
        <v>25</v>
      </c>
      <c r="G10729" s="6">
        <v>504.93056000000001</v>
      </c>
    </row>
    <row r="10730" spans="1:7" ht="15" thickBot="1" x14ac:dyDescent="0.35">
      <c r="A10730" s="6">
        <v>206.48679999999999</v>
      </c>
      <c r="B10730" s="19">
        <f>(A10730-G10730)/G10730</f>
        <v>3.2046299031419719E-3</v>
      </c>
      <c r="C10730" s="30" t="s">
        <v>329</v>
      </c>
      <c r="D10730" s="6">
        <v>1004447</v>
      </c>
      <c r="E10730" s="6">
        <v>266</v>
      </c>
      <c r="F10730" s="7" t="s">
        <v>87</v>
      </c>
      <c r="G10730" s="6">
        <v>205.8272</v>
      </c>
    </row>
    <row r="10731" spans="1:7" ht="15" thickBot="1" x14ac:dyDescent="0.35">
      <c r="A10731" s="6">
        <v>206.50239999999999</v>
      </c>
      <c r="B10731" s="19">
        <f>(A10731-G10731)/G10731</f>
        <v>1.3126433486238531</v>
      </c>
      <c r="C10731" s="30" t="s">
        <v>209</v>
      </c>
      <c r="D10731" s="6">
        <v>1005225</v>
      </c>
      <c r="E10731" s="6">
        <v>1667</v>
      </c>
      <c r="F10731" s="7" t="s">
        <v>19</v>
      </c>
      <c r="G10731" s="6">
        <v>89.2928</v>
      </c>
    </row>
    <row r="10732" spans="1:7" ht="15" thickBot="1" x14ac:dyDescent="0.35">
      <c r="A10732" s="6">
        <v>206.53056000000001</v>
      </c>
      <c r="B10732" s="19">
        <f>(A10732-G10732)/G10732</f>
        <v>1.7269800359142282</v>
      </c>
      <c r="C10732" s="30" t="s">
        <v>325</v>
      </c>
      <c r="D10732" s="6">
        <v>1014813</v>
      </c>
      <c r="E10732" s="6">
        <v>1298</v>
      </c>
      <c r="F10732" s="7" t="s">
        <v>87</v>
      </c>
      <c r="G10732" s="6">
        <v>75.736000000000004</v>
      </c>
    </row>
    <row r="10733" spans="1:7" ht="15" thickBot="1" x14ac:dyDescent="0.35">
      <c r="A10733" s="6">
        <v>206.53056000000001</v>
      </c>
      <c r="B10733" s="19">
        <f>(A10733-G10733)/G10733</f>
        <v>0.50142894530227677</v>
      </c>
      <c r="C10733" s="30" t="s">
        <v>275</v>
      </c>
      <c r="D10733" s="6">
        <v>1011552</v>
      </c>
      <c r="E10733" s="6">
        <v>2848</v>
      </c>
      <c r="F10733" s="7" t="s">
        <v>87</v>
      </c>
      <c r="G10733" s="6">
        <v>137.55600000000001</v>
      </c>
    </row>
    <row r="10734" spans="1:7" ht="15" thickBot="1" x14ac:dyDescent="0.35">
      <c r="A10734" s="6">
        <v>206.53056000000001</v>
      </c>
      <c r="B10734" s="19">
        <f>(A10734-G10734)/G10734</f>
        <v>-0.19894749906913245</v>
      </c>
      <c r="C10734" s="30" t="s">
        <v>369</v>
      </c>
      <c r="D10734" s="6">
        <v>1012040</v>
      </c>
      <c r="E10734" s="6">
        <v>1861</v>
      </c>
      <c r="F10734" s="7" t="s">
        <v>87</v>
      </c>
      <c r="G10734" s="6">
        <v>257.82400000000001</v>
      </c>
    </row>
    <row r="10735" spans="1:7" ht="15" thickBot="1" x14ac:dyDescent="0.35">
      <c r="A10735" s="6">
        <v>206.53056000000001</v>
      </c>
      <c r="B10735" s="19">
        <f>(A10735-G10735)/G10735</f>
        <v>0.47728648679579988</v>
      </c>
      <c r="C10735" s="30" t="s">
        <v>43</v>
      </c>
      <c r="D10735" s="6">
        <v>1010568</v>
      </c>
      <c r="E10735" s="6">
        <v>1814</v>
      </c>
      <c r="F10735" s="7" t="s">
        <v>87</v>
      </c>
      <c r="G10735" s="6">
        <v>139.804</v>
      </c>
    </row>
    <row r="10736" spans="1:7" ht="15" thickBot="1" x14ac:dyDescent="0.35">
      <c r="A10736" s="6">
        <v>206.57728</v>
      </c>
      <c r="B10736" s="19">
        <f>(A10736-G10736)/G10736</f>
        <v>0.98284239948398189</v>
      </c>
      <c r="C10736" s="30" t="s">
        <v>123</v>
      </c>
      <c r="D10736" s="6">
        <v>1001732</v>
      </c>
      <c r="E10736" s="6">
        <v>1732</v>
      </c>
      <c r="F10736" s="7" t="s">
        <v>21</v>
      </c>
      <c r="G10736" s="6">
        <v>104.1824</v>
      </c>
    </row>
    <row r="10737" spans="1:7" ht="15" thickBot="1" x14ac:dyDescent="0.35">
      <c r="A10737" s="6">
        <v>206.62020000000001</v>
      </c>
      <c r="B10737" s="19">
        <f>(A10737-G10737)/G10737</f>
        <v>47.731179245283016</v>
      </c>
      <c r="C10737" s="30" t="s">
        <v>319</v>
      </c>
      <c r="D10737" s="6">
        <v>1006745</v>
      </c>
      <c r="E10737" s="6">
        <v>382</v>
      </c>
      <c r="F10737" s="7" t="s">
        <v>27</v>
      </c>
      <c r="G10737" s="6">
        <v>4.24</v>
      </c>
    </row>
    <row r="10738" spans="1:7" ht="15" thickBot="1" x14ac:dyDescent="0.35">
      <c r="A10738" s="6">
        <v>206.62020000000001</v>
      </c>
      <c r="B10738" s="19">
        <f>(A10738-G10738)/G10738</f>
        <v>0.52581821941277262</v>
      </c>
      <c r="C10738" s="30" t="s">
        <v>213</v>
      </c>
      <c r="D10738" s="6">
        <v>1009508</v>
      </c>
      <c r="E10738" s="6">
        <v>2411</v>
      </c>
      <c r="F10738" s="7" t="s">
        <v>23</v>
      </c>
      <c r="G10738" s="6">
        <v>135.416</v>
      </c>
    </row>
    <row r="10739" spans="1:7" ht="15" thickBot="1" x14ac:dyDescent="0.35">
      <c r="A10739" s="6">
        <v>206.62020000000001</v>
      </c>
      <c r="B10739" s="19">
        <f>(A10739-G10739)/G10739</f>
        <v>0.18998917250276451</v>
      </c>
      <c r="C10739" s="30" t="s">
        <v>267</v>
      </c>
      <c r="D10739" s="6">
        <v>1010007</v>
      </c>
      <c r="E10739" s="6">
        <v>2263</v>
      </c>
      <c r="F10739" s="7" t="s">
        <v>27</v>
      </c>
      <c r="G10739" s="6">
        <v>173.63200000000001</v>
      </c>
    </row>
    <row r="10740" spans="1:7" ht="15" thickBot="1" x14ac:dyDescent="0.35">
      <c r="A10740" s="6">
        <v>206.62020000000001</v>
      </c>
      <c r="B10740" s="19">
        <f>(A10740-G10740)/G10740</f>
        <v>2.5710369858278606</v>
      </c>
      <c r="C10740" s="30" t="s">
        <v>389</v>
      </c>
      <c r="D10740" s="6">
        <v>1012009</v>
      </c>
      <c r="E10740" s="6">
        <v>53</v>
      </c>
      <c r="F10740" s="7" t="s">
        <v>25</v>
      </c>
      <c r="G10740" s="6">
        <v>57.86</v>
      </c>
    </row>
    <row r="10741" spans="1:7" ht="15" thickBot="1" x14ac:dyDescent="0.35">
      <c r="A10741" s="6">
        <v>206.62020000000001</v>
      </c>
      <c r="B10741" s="19">
        <f>(A10741-G10741)/G10741</f>
        <v>2.0396051547605039</v>
      </c>
      <c r="C10741" s="30" t="s">
        <v>230</v>
      </c>
      <c r="D10741" s="6">
        <v>1017387</v>
      </c>
      <c r="E10741" s="6">
        <v>1085</v>
      </c>
      <c r="F10741" s="7" t="s">
        <v>35</v>
      </c>
      <c r="G10741" s="6">
        <v>67.975999999999999</v>
      </c>
    </row>
    <row r="10742" spans="1:7" ht="15" thickBot="1" x14ac:dyDescent="0.35">
      <c r="A10742" s="6">
        <v>206.62020000000001</v>
      </c>
      <c r="B10742" s="19">
        <f>(A10742-G10742)/G10742</f>
        <v>1.8510348824373557</v>
      </c>
      <c r="C10742" s="30" t="s">
        <v>258</v>
      </c>
      <c r="D10742" s="6">
        <v>1014975</v>
      </c>
      <c r="E10742" s="6">
        <v>2035</v>
      </c>
      <c r="F10742" s="7" t="s">
        <v>17</v>
      </c>
      <c r="G10742" s="6">
        <v>72.471999999999994</v>
      </c>
    </row>
    <row r="10743" spans="1:7" ht="15" thickBot="1" x14ac:dyDescent="0.35">
      <c r="A10743" s="6">
        <v>206.62020000000001</v>
      </c>
      <c r="B10743" s="19">
        <f>(A10743-G10743)/G10743</f>
        <v>1.6083139769743489</v>
      </c>
      <c r="C10743" s="30" t="s">
        <v>105</v>
      </c>
      <c r="D10743" s="6">
        <v>1009557</v>
      </c>
      <c r="E10743" s="6">
        <v>1803</v>
      </c>
      <c r="F10743" s="7" t="s">
        <v>42</v>
      </c>
      <c r="G10743" s="6">
        <v>79.215999999999994</v>
      </c>
    </row>
    <row r="10744" spans="1:7" ht="15" thickBot="1" x14ac:dyDescent="0.35">
      <c r="A10744" s="6">
        <v>206.62020000000001</v>
      </c>
      <c r="B10744" s="19">
        <f>(A10744-G10744)/G10744</f>
        <v>0.59188418749422189</v>
      </c>
      <c r="C10744" s="30" t="s">
        <v>310</v>
      </c>
      <c r="D10744" s="6">
        <v>1017433</v>
      </c>
      <c r="E10744" s="6">
        <v>2463</v>
      </c>
      <c r="F10744" s="7" t="s">
        <v>23</v>
      </c>
      <c r="G10744" s="6">
        <v>129.79599999999999</v>
      </c>
    </row>
    <row r="10745" spans="1:7" ht="15" thickBot="1" x14ac:dyDescent="0.35">
      <c r="A10745" s="6">
        <v>206.62020000000001</v>
      </c>
      <c r="B10745" s="19">
        <f>(A10745-G10745)/G10745</f>
        <v>0.31575052854122626</v>
      </c>
      <c r="C10745" s="30" t="s">
        <v>161</v>
      </c>
      <c r="D10745" s="6">
        <v>1006793</v>
      </c>
      <c r="E10745" s="6">
        <v>2469</v>
      </c>
      <c r="F10745" s="7" t="s">
        <v>23</v>
      </c>
      <c r="G10745" s="6">
        <v>157.036</v>
      </c>
    </row>
    <row r="10746" spans="1:7" ht="15" thickBot="1" x14ac:dyDescent="0.35">
      <c r="A10746" s="6">
        <v>206.62020000000001</v>
      </c>
      <c r="B10746" s="19">
        <f>(A10746-G10746)/G10746</f>
        <v>0.22162165358055066</v>
      </c>
      <c r="C10746" s="30" t="s">
        <v>352</v>
      </c>
      <c r="D10746" s="6">
        <v>1017511</v>
      </c>
      <c r="E10746" s="6">
        <v>2812</v>
      </c>
      <c r="F10746" s="7" t="s">
        <v>23</v>
      </c>
      <c r="G10746" s="6">
        <v>169.136</v>
      </c>
    </row>
    <row r="10747" spans="1:7" ht="15" thickBot="1" x14ac:dyDescent="0.35">
      <c r="A10747" s="6">
        <v>206.62020000000001</v>
      </c>
      <c r="B10747" s="19">
        <f>(A10747-G10747)/G10747</f>
        <v>0.16731938261282242</v>
      </c>
      <c r="C10747" s="30" t="s">
        <v>312</v>
      </c>
      <c r="D10747" s="6">
        <v>1013460</v>
      </c>
      <c r="E10747" s="6">
        <v>1011</v>
      </c>
      <c r="F10747" s="7" t="s">
        <v>17</v>
      </c>
      <c r="G10747" s="6">
        <v>177.00399999999999</v>
      </c>
    </row>
    <row r="10748" spans="1:7" ht="15" thickBot="1" x14ac:dyDescent="0.35">
      <c r="A10748" s="6">
        <v>206.62020000000001</v>
      </c>
      <c r="B10748" s="19">
        <f>(A10748-G10748)/G10748</f>
        <v>1.2943425826061485E-2</v>
      </c>
      <c r="C10748" s="30" t="s">
        <v>135</v>
      </c>
      <c r="D10748" s="6">
        <v>1010421</v>
      </c>
      <c r="E10748" s="6">
        <v>451</v>
      </c>
      <c r="F10748" s="7" t="s">
        <v>42</v>
      </c>
      <c r="G10748" s="6">
        <v>203.98</v>
      </c>
    </row>
    <row r="10749" spans="1:7" ht="15" thickBot="1" x14ac:dyDescent="0.35">
      <c r="A10749" s="6">
        <v>206.62020000000001</v>
      </c>
      <c r="B10749" s="19">
        <f>(A10749-G10749)/G10749</f>
        <v>-0.14291083161876947</v>
      </c>
      <c r="C10749" s="30" t="s">
        <v>94</v>
      </c>
      <c r="D10749" s="6">
        <v>1015100</v>
      </c>
      <c r="E10749" s="6">
        <v>1099</v>
      </c>
      <c r="F10749" s="7" t="s">
        <v>17</v>
      </c>
      <c r="G10749" s="6">
        <v>241.072</v>
      </c>
    </row>
    <row r="10750" spans="1:7" ht="15" thickBot="1" x14ac:dyDescent="0.35">
      <c r="A10750" s="6">
        <v>206.62020000000001</v>
      </c>
      <c r="B10750" s="19">
        <f>(A10750-G10750)/G10750</f>
        <v>-0.15082936051290474</v>
      </c>
      <c r="C10750" s="30" t="s">
        <v>232</v>
      </c>
      <c r="D10750" s="6">
        <v>1010999</v>
      </c>
      <c r="E10750" s="6">
        <v>1023</v>
      </c>
      <c r="F10750" s="7" t="s">
        <v>19</v>
      </c>
      <c r="G10750" s="6">
        <v>243.32</v>
      </c>
    </row>
    <row r="10751" spans="1:7" ht="15" thickBot="1" x14ac:dyDescent="0.35">
      <c r="A10751" s="6">
        <v>206.62020000000001</v>
      </c>
      <c r="B10751" s="19">
        <f>(A10751-G10751)/G10751</f>
        <v>-0.16999999999999996</v>
      </c>
      <c r="C10751" s="30" t="s">
        <v>169</v>
      </c>
      <c r="D10751" s="6">
        <v>1010893</v>
      </c>
      <c r="E10751" s="6">
        <v>1114</v>
      </c>
      <c r="F10751" s="7" t="s">
        <v>21</v>
      </c>
      <c r="G10751" s="6">
        <v>248.94</v>
      </c>
    </row>
    <row r="10752" spans="1:7" ht="15" thickBot="1" x14ac:dyDescent="0.35">
      <c r="A10752" s="6">
        <v>206.62020000000001</v>
      </c>
      <c r="B10752" s="19">
        <f>(A10752-G10752)/G10752</f>
        <v>0.60578991544391958</v>
      </c>
      <c r="C10752" s="30" t="s">
        <v>352</v>
      </c>
      <c r="D10752" s="6">
        <v>1010232</v>
      </c>
      <c r="E10752" s="6">
        <v>207</v>
      </c>
      <c r="F10752" s="7" t="s">
        <v>31</v>
      </c>
      <c r="G10752" s="6">
        <v>128.672</v>
      </c>
    </row>
    <row r="10753" spans="1:7" ht="15" thickBot="1" x14ac:dyDescent="0.35">
      <c r="A10753" s="6">
        <v>206.62020000000001</v>
      </c>
      <c r="B10753" s="19">
        <f>(A10753-G10753)/G10753</f>
        <v>0.14549718366079747</v>
      </c>
      <c r="C10753" s="30" t="s">
        <v>160</v>
      </c>
      <c r="D10753" s="6">
        <v>1012640</v>
      </c>
      <c r="E10753" s="6">
        <v>1894</v>
      </c>
      <c r="F10753" s="7" t="s">
        <v>35</v>
      </c>
      <c r="G10753" s="6">
        <v>180.376</v>
      </c>
    </row>
    <row r="10754" spans="1:7" ht="15" thickBot="1" x14ac:dyDescent="0.35">
      <c r="A10754" s="6">
        <v>206.62020000000001</v>
      </c>
      <c r="B10754" s="19">
        <f>(A10754-G10754)/G10754</f>
        <v>0.11088518032645864</v>
      </c>
      <c r="C10754" s="30" t="s">
        <v>294</v>
      </c>
      <c r="D10754" s="6">
        <v>1018360</v>
      </c>
      <c r="E10754" s="6">
        <v>946</v>
      </c>
      <c r="F10754" s="7" t="s">
        <v>23</v>
      </c>
      <c r="G10754" s="6">
        <v>185.99600000000001</v>
      </c>
    </row>
    <row r="10755" spans="1:7" ht="15" thickBot="1" x14ac:dyDescent="0.35">
      <c r="A10755" s="6">
        <v>206.62020000000001</v>
      </c>
      <c r="B10755" s="19">
        <f>(A10755-G10755)/G10755</f>
        <v>6.5799735897330125E-2</v>
      </c>
      <c r="C10755" s="30" t="s">
        <v>284</v>
      </c>
      <c r="D10755" s="6">
        <v>1014656</v>
      </c>
      <c r="E10755" s="6">
        <v>836</v>
      </c>
      <c r="F10755" s="7" t="s">
        <v>17</v>
      </c>
      <c r="G10755" s="6">
        <v>193.864</v>
      </c>
    </row>
    <row r="10756" spans="1:7" ht="15" thickBot="1" x14ac:dyDescent="0.35">
      <c r="A10756" s="6">
        <v>206.65631999999999</v>
      </c>
      <c r="B10756" s="19">
        <f>(A10756-G10756)/G10756</f>
        <v>-0.4824068285645588</v>
      </c>
      <c r="C10756" s="30" t="s">
        <v>144</v>
      </c>
      <c r="D10756" s="6">
        <v>1001169</v>
      </c>
      <c r="E10756" s="6">
        <v>1169</v>
      </c>
      <c r="F10756" s="7" t="s">
        <v>23</v>
      </c>
      <c r="G10756" s="6">
        <v>399.26400000000001</v>
      </c>
    </row>
    <row r="10757" spans="1:7" ht="15" thickBot="1" x14ac:dyDescent="0.35">
      <c r="A10757" s="6">
        <v>206.72703999999999</v>
      </c>
      <c r="B10757" s="19">
        <f>(A10757-G10757)/G10757</f>
        <v>-7.6517761418054497E-2</v>
      </c>
      <c r="C10757" s="30" t="s">
        <v>322</v>
      </c>
      <c r="D10757" s="6">
        <v>1001976</v>
      </c>
      <c r="E10757" s="6">
        <v>1976</v>
      </c>
      <c r="F10757" s="7" t="s">
        <v>25</v>
      </c>
      <c r="G10757" s="6">
        <v>223.85599999999999</v>
      </c>
    </row>
    <row r="10758" spans="1:7" ht="15" thickBot="1" x14ac:dyDescent="0.35">
      <c r="A10758" s="6">
        <v>206.7312</v>
      </c>
      <c r="B10758" s="19">
        <f>(A10758-G10758)/G10758</f>
        <v>0.59145440212839329</v>
      </c>
      <c r="C10758" s="30" t="s">
        <v>199</v>
      </c>
      <c r="D10758" s="6">
        <v>1002939</v>
      </c>
      <c r="E10758" s="6">
        <v>2632</v>
      </c>
      <c r="F10758" s="7" t="s">
        <v>19</v>
      </c>
      <c r="G10758" s="6">
        <v>129.9008</v>
      </c>
    </row>
    <row r="10759" spans="1:7" ht="15" thickBot="1" x14ac:dyDescent="0.35">
      <c r="A10759" s="6">
        <v>206.76240000000001</v>
      </c>
      <c r="B10759" s="19">
        <f>(A10759-G10759)/G10759</f>
        <v>-0.12985819327731088</v>
      </c>
      <c r="C10759" s="30" t="s">
        <v>32</v>
      </c>
      <c r="D10759" s="6">
        <v>1002621</v>
      </c>
      <c r="E10759" s="6">
        <v>2621</v>
      </c>
      <c r="F10759" s="7" t="s">
        <v>21</v>
      </c>
      <c r="G10759" s="6">
        <v>237.61920000000001</v>
      </c>
    </row>
    <row r="10760" spans="1:7" ht="15" thickBot="1" x14ac:dyDescent="0.35">
      <c r="A10760" s="6">
        <v>206.82405120000001</v>
      </c>
      <c r="B10760" s="19">
        <f>(A10760-G10760)/G10760</f>
        <v>0.34851329223897498</v>
      </c>
      <c r="C10760" s="30" t="s">
        <v>178</v>
      </c>
      <c r="D10760" s="6">
        <v>1000105</v>
      </c>
      <c r="E10760" s="6">
        <v>105</v>
      </c>
      <c r="F10760" s="7" t="s">
        <v>23</v>
      </c>
      <c r="G10760" s="6">
        <v>153.371904</v>
      </c>
    </row>
    <row r="10761" spans="1:7" ht="15" thickBot="1" x14ac:dyDescent="0.35">
      <c r="A10761" s="6">
        <v>206.83936</v>
      </c>
      <c r="B10761" s="19">
        <f>(A10761-G10761)/G10761</f>
        <v>3.2332372781452623</v>
      </c>
      <c r="C10761" s="30" t="s">
        <v>293</v>
      </c>
      <c r="D10761" s="6">
        <v>1001623</v>
      </c>
      <c r="E10761" s="6">
        <v>1623</v>
      </c>
      <c r="F10761" s="7" t="s">
        <v>42</v>
      </c>
      <c r="G10761" s="6">
        <v>48.860799999999998</v>
      </c>
    </row>
    <row r="10762" spans="1:7" ht="15" thickBot="1" x14ac:dyDescent="0.35">
      <c r="A10762" s="6">
        <v>206.91839999999999</v>
      </c>
      <c r="B10762" s="19">
        <f>(A10762-G10762)/G10762</f>
        <v>-0.27570679689950267</v>
      </c>
      <c r="C10762" s="30" t="s">
        <v>100</v>
      </c>
      <c r="D10762" s="6">
        <v>1004649</v>
      </c>
      <c r="E10762" s="6">
        <v>1754</v>
      </c>
      <c r="F10762" s="7" t="s">
        <v>17</v>
      </c>
      <c r="G10762" s="6">
        <v>285.6832</v>
      </c>
    </row>
    <row r="10763" spans="1:7" ht="15" thickBot="1" x14ac:dyDescent="0.35">
      <c r="A10763" s="6">
        <v>206.94336000000001</v>
      </c>
      <c r="B10763" s="19">
        <f>(A10763-G10763)/G10763</f>
        <v>-0.65992831495983495</v>
      </c>
      <c r="C10763" s="30" t="s">
        <v>187</v>
      </c>
      <c r="D10763" s="6">
        <v>1001172</v>
      </c>
      <c r="E10763" s="6">
        <v>1172</v>
      </c>
      <c r="F10763" s="7" t="s">
        <v>25</v>
      </c>
      <c r="G10763" s="6">
        <v>608.52864</v>
      </c>
    </row>
    <row r="10764" spans="1:7" ht="15" thickBot="1" x14ac:dyDescent="0.35">
      <c r="A10764" s="6">
        <v>207.0684</v>
      </c>
      <c r="B10764" s="19">
        <f>(A10764-G10764)/G10764</f>
        <v>-0.20919173248193582</v>
      </c>
      <c r="C10764" s="30" t="s">
        <v>150</v>
      </c>
      <c r="D10764" s="6">
        <v>1012291</v>
      </c>
      <c r="E10764" s="6">
        <v>122</v>
      </c>
      <c r="F10764" s="7" t="s">
        <v>21</v>
      </c>
      <c r="G10764" s="6">
        <v>261.84399999999999</v>
      </c>
    </row>
    <row r="10765" spans="1:7" ht="15" thickBot="1" x14ac:dyDescent="0.35">
      <c r="A10765" s="6">
        <v>207.0684</v>
      </c>
      <c r="B10765" s="19">
        <f>(A10765-G10765)/G10765</f>
        <v>5.4871052631578943</v>
      </c>
      <c r="C10765" s="30" t="s">
        <v>83</v>
      </c>
      <c r="D10765" s="6">
        <v>1005683</v>
      </c>
      <c r="E10765" s="6">
        <v>1223</v>
      </c>
      <c r="F10765" s="7" t="s">
        <v>35</v>
      </c>
      <c r="G10765" s="6">
        <v>31.92</v>
      </c>
    </row>
    <row r="10766" spans="1:7" ht="15" thickBot="1" x14ac:dyDescent="0.35">
      <c r="A10766" s="6">
        <v>207.0684</v>
      </c>
      <c r="B10766" s="19">
        <f>(A10766-G10766)/G10766</f>
        <v>3.8534689668104258</v>
      </c>
      <c r="C10766" s="30" t="s">
        <v>152</v>
      </c>
      <c r="D10766" s="6">
        <v>1015649</v>
      </c>
      <c r="E10766" s="6">
        <v>1685</v>
      </c>
      <c r="F10766" s="7" t="s">
        <v>17</v>
      </c>
      <c r="G10766" s="6">
        <v>42.664000000000001</v>
      </c>
    </row>
    <row r="10767" spans="1:7" ht="15" thickBot="1" x14ac:dyDescent="0.35">
      <c r="A10767" s="6">
        <v>207.0684</v>
      </c>
      <c r="B10767" s="19">
        <f>(A10767-G10767)/G10767</f>
        <v>3.4979668085845859</v>
      </c>
      <c r="C10767" s="30" t="s">
        <v>197</v>
      </c>
      <c r="D10767" s="6">
        <v>1017634</v>
      </c>
      <c r="E10767" s="6">
        <v>2278</v>
      </c>
      <c r="F10767" s="7" t="s">
        <v>27</v>
      </c>
      <c r="G10767" s="6">
        <v>46.036000000000001</v>
      </c>
    </row>
    <row r="10768" spans="1:7" ht="15" thickBot="1" x14ac:dyDescent="0.35">
      <c r="A10768" s="6">
        <v>207.0684</v>
      </c>
      <c r="B10768" s="19">
        <f>(A10768-G10768)/G10768</f>
        <v>3.4754128123108843</v>
      </c>
      <c r="C10768" s="30" t="s">
        <v>293</v>
      </c>
      <c r="D10768" s="6">
        <v>1007706</v>
      </c>
      <c r="E10768" s="6">
        <v>1958</v>
      </c>
      <c r="F10768" s="7" t="s">
        <v>23</v>
      </c>
      <c r="G10768" s="6">
        <v>46.268000000000001</v>
      </c>
    </row>
    <row r="10769" spans="1:7" ht="15" thickBot="1" x14ac:dyDescent="0.35">
      <c r="A10769" s="6">
        <v>207.0684</v>
      </c>
      <c r="B10769" s="19">
        <f>(A10769-G10769)/G10769</f>
        <v>3.0086030664395227</v>
      </c>
      <c r="C10769" s="30" t="s">
        <v>139</v>
      </c>
      <c r="D10769" s="6">
        <v>1018881</v>
      </c>
      <c r="E10769" s="6">
        <v>767</v>
      </c>
      <c r="F10769" s="7" t="s">
        <v>31</v>
      </c>
      <c r="G10769" s="6">
        <v>51.655999999999999</v>
      </c>
    </row>
    <row r="10770" spans="1:7" ht="15" thickBot="1" x14ac:dyDescent="0.35">
      <c r="A10770" s="6">
        <v>207.0684</v>
      </c>
      <c r="B10770" s="19">
        <f>(A10770-G10770)/G10770</f>
        <v>2.6152734129478312</v>
      </c>
      <c r="C10770" s="30" t="s">
        <v>261</v>
      </c>
      <c r="D10770" s="6">
        <v>1017752</v>
      </c>
      <c r="E10770" s="6">
        <v>382</v>
      </c>
      <c r="F10770" s="7" t="s">
        <v>21</v>
      </c>
      <c r="G10770" s="6">
        <v>57.276000000000003</v>
      </c>
    </row>
    <row r="10771" spans="1:7" ht="15" thickBot="1" x14ac:dyDescent="0.35">
      <c r="A10771" s="6">
        <v>207.0684</v>
      </c>
      <c r="B10771" s="19">
        <f>(A10771-G10771)/G10771</f>
        <v>2.4787379880384384</v>
      </c>
      <c r="C10771" s="30" t="s">
        <v>75</v>
      </c>
      <c r="D10771" s="6">
        <v>1010934</v>
      </c>
      <c r="E10771" s="6">
        <v>2802</v>
      </c>
      <c r="F10771" s="7" t="s">
        <v>19</v>
      </c>
      <c r="G10771" s="6">
        <v>59.524000000000001</v>
      </c>
    </row>
    <row r="10772" spans="1:7" ht="15" thickBot="1" x14ac:dyDescent="0.35">
      <c r="A10772" s="6">
        <v>207.0684</v>
      </c>
      <c r="B10772" s="19">
        <f>(A10772-G10772)/G10772</f>
        <v>1.5119904891304348</v>
      </c>
      <c r="C10772" s="30" t="s">
        <v>354</v>
      </c>
      <c r="D10772" s="6">
        <v>1006705</v>
      </c>
      <c r="E10772" s="6">
        <v>2424</v>
      </c>
      <c r="F10772" s="7" t="s">
        <v>27</v>
      </c>
      <c r="G10772" s="6">
        <v>82.432000000000002</v>
      </c>
    </row>
    <row r="10773" spans="1:7" ht="15" thickBot="1" x14ac:dyDescent="0.35">
      <c r="A10773" s="6">
        <v>207.0684</v>
      </c>
      <c r="B10773" s="19">
        <f>(A10773-G10773)/G10773</f>
        <v>1.4909585217977095</v>
      </c>
      <c r="C10773" s="30" t="s">
        <v>134</v>
      </c>
      <c r="D10773" s="6">
        <v>1014387</v>
      </c>
      <c r="E10773" s="6">
        <v>41</v>
      </c>
      <c r="F10773" s="7" t="s">
        <v>21</v>
      </c>
      <c r="G10773" s="6">
        <v>83.128</v>
      </c>
    </row>
    <row r="10774" spans="1:7" ht="15" thickBot="1" x14ac:dyDescent="0.35">
      <c r="A10774" s="6">
        <v>207.0684</v>
      </c>
      <c r="B10774" s="19">
        <f>(A10774-G10774)/G10774</f>
        <v>0.84303261179151234</v>
      </c>
      <c r="C10774" s="30" t="s">
        <v>369</v>
      </c>
      <c r="D10774" s="6">
        <v>1018728</v>
      </c>
      <c r="E10774" s="6">
        <v>2221</v>
      </c>
      <c r="F10774" s="7" t="s">
        <v>31</v>
      </c>
      <c r="G10774" s="6">
        <v>112.352</v>
      </c>
    </row>
    <row r="10775" spans="1:7" ht="15" thickBot="1" x14ac:dyDescent="0.35">
      <c r="A10775" s="6">
        <v>207.0684</v>
      </c>
      <c r="B10775" s="19">
        <f>(A10775-G10775)/G10775</f>
        <v>0.79373180873180871</v>
      </c>
      <c r="C10775" s="30" t="s">
        <v>281</v>
      </c>
      <c r="D10775" s="6">
        <v>1007617</v>
      </c>
      <c r="E10775" s="6">
        <v>586</v>
      </c>
      <c r="F10775" s="7" t="s">
        <v>31</v>
      </c>
      <c r="G10775" s="6">
        <v>115.44</v>
      </c>
    </row>
    <row r="10776" spans="1:7" ht="15" thickBot="1" x14ac:dyDescent="0.35">
      <c r="A10776" s="6">
        <v>207.0684</v>
      </c>
      <c r="B10776" s="19">
        <f>(A10776-G10776)/G10776</f>
        <v>0.67661290322580636</v>
      </c>
      <c r="C10776" s="30" t="s">
        <v>311</v>
      </c>
      <c r="D10776" s="6">
        <v>1008001</v>
      </c>
      <c r="E10776" s="6">
        <v>1988</v>
      </c>
      <c r="F10776" s="7" t="s">
        <v>19</v>
      </c>
      <c r="G10776" s="6">
        <v>123.504</v>
      </c>
    </row>
    <row r="10777" spans="1:7" ht="15" thickBot="1" x14ac:dyDescent="0.35">
      <c r="A10777" s="6">
        <v>207.0684</v>
      </c>
      <c r="B10777" s="19">
        <f>(A10777-G10777)/G10777</f>
        <v>0.45757123549949325</v>
      </c>
      <c r="C10777" s="30" t="s">
        <v>148</v>
      </c>
      <c r="D10777" s="6">
        <v>1007176</v>
      </c>
      <c r="E10777" s="6">
        <v>2181</v>
      </c>
      <c r="F10777" s="7" t="s">
        <v>35</v>
      </c>
      <c r="G10777" s="6">
        <v>142.06399999999999</v>
      </c>
    </row>
    <row r="10778" spans="1:7" ht="15" thickBot="1" x14ac:dyDescent="0.35">
      <c r="A10778" s="6">
        <v>207.0684</v>
      </c>
      <c r="B10778" s="19">
        <f>(A10778-G10778)/G10778</f>
        <v>0.24511978064267845</v>
      </c>
      <c r="C10778" s="30" t="s">
        <v>149</v>
      </c>
      <c r="D10778" s="6">
        <v>1015515</v>
      </c>
      <c r="E10778" s="6">
        <v>2667</v>
      </c>
      <c r="F10778" s="7" t="s">
        <v>27</v>
      </c>
      <c r="G10778" s="6">
        <v>166.304</v>
      </c>
    </row>
    <row r="10779" spans="1:7" ht="15" thickBot="1" x14ac:dyDescent="0.35">
      <c r="A10779" s="6">
        <v>207.0684</v>
      </c>
      <c r="B10779" s="19">
        <f>(A10779-G10779)/G10779</f>
        <v>0.20441823131150968</v>
      </c>
      <c r="C10779" s="30" t="s">
        <v>379</v>
      </c>
      <c r="D10779" s="6">
        <v>1013784</v>
      </c>
      <c r="E10779" s="6">
        <v>1370</v>
      </c>
      <c r="F10779" s="7" t="s">
        <v>21</v>
      </c>
      <c r="G10779" s="6">
        <v>171.92400000000001</v>
      </c>
    </row>
    <row r="10780" spans="1:7" ht="15" thickBot="1" x14ac:dyDescent="0.35">
      <c r="A10780" s="6">
        <v>207.0684</v>
      </c>
      <c r="B10780" s="19">
        <f>(A10780-G10780)/G10780</f>
        <v>0.1168015015209371</v>
      </c>
      <c r="C10780" s="30" t="s">
        <v>304</v>
      </c>
      <c r="D10780" s="6">
        <v>1010160</v>
      </c>
      <c r="E10780" s="6">
        <v>521</v>
      </c>
      <c r="F10780" s="7" t="s">
        <v>23</v>
      </c>
      <c r="G10780" s="6">
        <v>185.41200000000001</v>
      </c>
    </row>
    <row r="10781" spans="1:7" ht="15" thickBot="1" x14ac:dyDescent="0.35">
      <c r="A10781" s="6">
        <v>207.0684</v>
      </c>
      <c r="B10781" s="19">
        <f>(A10781-G10781)/G10781</f>
        <v>1.8055418985624155E-2</v>
      </c>
      <c r="C10781" s="30" t="s">
        <v>52</v>
      </c>
      <c r="D10781" s="6">
        <v>1013592</v>
      </c>
      <c r="E10781" s="6">
        <v>2130</v>
      </c>
      <c r="F10781" s="7" t="s">
        <v>27</v>
      </c>
      <c r="G10781" s="6">
        <v>203.39599999999999</v>
      </c>
    </row>
    <row r="10782" spans="1:7" ht="15" thickBot="1" x14ac:dyDescent="0.35">
      <c r="A10782" s="6">
        <v>207.0684</v>
      </c>
      <c r="B10782" s="19">
        <f>(A10782-G10782)/G10782</f>
        <v>-6.4647212937031337E-2</v>
      </c>
      <c r="C10782" s="30" t="s">
        <v>158</v>
      </c>
      <c r="D10782" s="6">
        <v>1018114</v>
      </c>
      <c r="E10782" s="6">
        <v>1877</v>
      </c>
      <c r="F10782" s="7" t="s">
        <v>19</v>
      </c>
      <c r="G10782" s="6">
        <v>221.38</v>
      </c>
    </row>
    <row r="10783" spans="1:7" ht="15" thickBot="1" x14ac:dyDescent="0.35">
      <c r="A10783" s="6">
        <v>207.0684</v>
      </c>
      <c r="B10783" s="19">
        <f>(A10783-G10783)/G10783</f>
        <v>-6.9372236004745957E-2</v>
      </c>
      <c r="C10783" s="30" t="s">
        <v>283</v>
      </c>
      <c r="D10783" s="6">
        <v>1016393</v>
      </c>
      <c r="E10783" s="6">
        <v>1376</v>
      </c>
      <c r="F10783" s="7" t="s">
        <v>19</v>
      </c>
      <c r="G10783" s="6">
        <v>222.50399999999999</v>
      </c>
    </row>
    <row r="10784" spans="1:7" ht="15" thickBot="1" x14ac:dyDescent="0.35">
      <c r="A10784" s="6">
        <v>207.0684</v>
      </c>
      <c r="B10784" s="19">
        <f>(A10784-G10784)/G10784</f>
        <v>-8.3265154332465632E-2</v>
      </c>
      <c r="C10784" s="30" t="s">
        <v>142</v>
      </c>
      <c r="D10784" s="6">
        <v>1019869</v>
      </c>
      <c r="E10784" s="6">
        <v>429</v>
      </c>
      <c r="F10784" s="7" t="s">
        <v>23</v>
      </c>
      <c r="G10784" s="6">
        <v>225.876</v>
      </c>
    </row>
    <row r="10785" spans="1:7" ht="15" thickBot="1" x14ac:dyDescent="0.35">
      <c r="A10785" s="6">
        <v>207.11600000000001</v>
      </c>
      <c r="B10785" s="19">
        <f>(A10785-G10785)/G10785</f>
        <v>1.4828781084386582E-2</v>
      </c>
      <c r="C10785" s="30" t="s">
        <v>302</v>
      </c>
      <c r="D10785" s="6">
        <v>1005026</v>
      </c>
      <c r="E10785" s="6">
        <v>1863</v>
      </c>
      <c r="F10785" s="7" t="s">
        <v>87</v>
      </c>
      <c r="G10785" s="6">
        <v>204.08959999999999</v>
      </c>
    </row>
    <row r="10786" spans="1:7" ht="15" thickBot="1" x14ac:dyDescent="0.35">
      <c r="A10786" s="6">
        <v>207.1472</v>
      </c>
      <c r="B10786" s="19">
        <f>(A10786-G10786)/G10786</f>
        <v>2.2511425845010291</v>
      </c>
      <c r="C10786" s="30" t="s">
        <v>325</v>
      </c>
      <c r="D10786" s="6">
        <v>1004482</v>
      </c>
      <c r="E10786" s="6">
        <v>364</v>
      </c>
      <c r="F10786" s="7" t="s">
        <v>19</v>
      </c>
      <c r="G10786" s="6">
        <v>63.715200000000003</v>
      </c>
    </row>
    <row r="10787" spans="1:7" ht="15" thickBot="1" x14ac:dyDescent="0.35">
      <c r="A10787" s="6">
        <v>207.24768</v>
      </c>
      <c r="B10787" s="19">
        <f>(A10787-G10787)/G10787</f>
        <v>0.73702293147378306</v>
      </c>
      <c r="C10787" s="30" t="s">
        <v>97</v>
      </c>
      <c r="D10787" s="6">
        <v>1009417</v>
      </c>
      <c r="E10787" s="6">
        <v>2599</v>
      </c>
      <c r="F10787" s="7" t="s">
        <v>87</v>
      </c>
      <c r="G10787" s="6">
        <v>119.312</v>
      </c>
    </row>
    <row r="10788" spans="1:7" ht="15" thickBot="1" x14ac:dyDescent="0.35">
      <c r="A10788" s="6">
        <v>207.26784000000001</v>
      </c>
      <c r="B10788" s="19">
        <f>(A10788-G10788)/G10788</f>
        <v>4.5277746308674198E-2</v>
      </c>
      <c r="C10788" s="30" t="s">
        <v>161</v>
      </c>
      <c r="D10788" s="6">
        <v>1001045</v>
      </c>
      <c r="E10788" s="6">
        <v>1045</v>
      </c>
      <c r="F10788" s="7" t="s">
        <v>42</v>
      </c>
      <c r="G10788" s="6">
        <v>198.289728</v>
      </c>
    </row>
    <row r="10789" spans="1:7" ht="15" thickBot="1" x14ac:dyDescent="0.35">
      <c r="A10789" s="6">
        <v>207.33439999999999</v>
      </c>
      <c r="B10789" s="19">
        <f>(A10789-G10789)/G10789</f>
        <v>0.52115321406770887</v>
      </c>
      <c r="C10789" s="30" t="s">
        <v>59</v>
      </c>
      <c r="D10789" s="6">
        <v>1004385</v>
      </c>
      <c r="E10789" s="6">
        <v>588</v>
      </c>
      <c r="F10789" s="7" t="s">
        <v>42</v>
      </c>
      <c r="G10789" s="6">
        <v>136.30080000000001</v>
      </c>
    </row>
    <row r="10790" spans="1:7" ht="15" thickBot="1" x14ac:dyDescent="0.35">
      <c r="A10790" s="6">
        <v>207.40719999999999</v>
      </c>
      <c r="B10790" s="19">
        <f>(A10790-G10790)/G10790</f>
        <v>1.0567622885793164</v>
      </c>
      <c r="C10790" s="30" t="s">
        <v>371</v>
      </c>
      <c r="D10790" s="6">
        <v>1003689</v>
      </c>
      <c r="E10790" s="6">
        <v>2336</v>
      </c>
      <c r="F10790" s="7" t="s">
        <v>17</v>
      </c>
      <c r="G10790" s="6">
        <v>100.8416</v>
      </c>
    </row>
    <row r="10791" spans="1:7" ht="15" thickBot="1" x14ac:dyDescent="0.35">
      <c r="A10791" s="6">
        <v>207.4332</v>
      </c>
      <c r="B10791" s="19">
        <f>(A10791-G10791)/G10791</f>
        <v>0.15042282641489352</v>
      </c>
      <c r="C10791" s="30" t="s">
        <v>316</v>
      </c>
      <c r="D10791" s="6">
        <v>1002692</v>
      </c>
      <c r="E10791" s="6">
        <v>2692</v>
      </c>
      <c r="F10791" s="7" t="s">
        <v>87</v>
      </c>
      <c r="G10791" s="6">
        <v>180.31039999999999</v>
      </c>
    </row>
    <row r="10792" spans="1:7" ht="15" thickBot="1" x14ac:dyDescent="0.35">
      <c r="A10792" s="6">
        <v>207.44855039999999</v>
      </c>
      <c r="B10792" s="19">
        <f>(A10792-G10792)/G10792</f>
        <v>-0.47907136858000504</v>
      </c>
      <c r="C10792" s="30" t="s">
        <v>325</v>
      </c>
      <c r="D10792" s="6">
        <v>1000067</v>
      </c>
      <c r="E10792" s="6">
        <v>67</v>
      </c>
      <c r="F10792" s="7" t="s">
        <v>87</v>
      </c>
      <c r="G10792" s="6">
        <v>398.22835199999997</v>
      </c>
    </row>
    <row r="10793" spans="1:7" ht="15" thickBot="1" x14ac:dyDescent="0.35">
      <c r="A10793" s="6">
        <v>207.47167999999999</v>
      </c>
      <c r="B10793" s="19">
        <f>(A10793-G10793)/G10793</f>
        <v>2.8149396881435713</v>
      </c>
      <c r="C10793" s="30" t="s">
        <v>51</v>
      </c>
      <c r="D10793" s="6">
        <v>1001533</v>
      </c>
      <c r="E10793" s="6">
        <v>1533</v>
      </c>
      <c r="F10793" s="7" t="s">
        <v>17</v>
      </c>
      <c r="G10793" s="6">
        <v>54.384</v>
      </c>
    </row>
    <row r="10794" spans="1:7" ht="15" thickBot="1" x14ac:dyDescent="0.35">
      <c r="A10794" s="6">
        <v>207.50496000000001</v>
      </c>
      <c r="B10794" s="19">
        <f>(A10794-G10794)/G10794</f>
        <v>-0.34760260535195786</v>
      </c>
      <c r="C10794" s="30" t="s">
        <v>119</v>
      </c>
      <c r="D10794" s="6">
        <v>1001304</v>
      </c>
      <c r="E10794" s="6">
        <v>1304</v>
      </c>
      <c r="F10794" s="7" t="s">
        <v>42</v>
      </c>
      <c r="G10794" s="6">
        <v>318.06527999999997</v>
      </c>
    </row>
    <row r="10795" spans="1:7" ht="15" thickBot="1" x14ac:dyDescent="0.35">
      <c r="A10795" s="6">
        <v>207.51660000000001</v>
      </c>
      <c r="B10795" s="19">
        <f>(A10795-G10795)/G10795</f>
        <v>2.3907941176470584</v>
      </c>
      <c r="C10795" s="30" t="s">
        <v>74</v>
      </c>
      <c r="D10795" s="6">
        <v>1006864</v>
      </c>
      <c r="E10795" s="6">
        <v>19</v>
      </c>
      <c r="F10795" s="7" t="s">
        <v>35</v>
      </c>
      <c r="G10795" s="6">
        <v>61.2</v>
      </c>
    </row>
    <row r="10796" spans="1:7" ht="15" thickBot="1" x14ac:dyDescent="0.35">
      <c r="A10796" s="6">
        <v>207.51660000000001</v>
      </c>
      <c r="B10796" s="19">
        <f>(A10796-G10796)/G10796</f>
        <v>0.61330814441645698</v>
      </c>
      <c r="C10796" s="30" t="s">
        <v>82</v>
      </c>
      <c r="D10796" s="6">
        <v>1014136</v>
      </c>
      <c r="E10796" s="6">
        <v>274</v>
      </c>
      <c r="F10796" s="7" t="s">
        <v>35</v>
      </c>
      <c r="G10796" s="6">
        <v>128.62799999999999</v>
      </c>
    </row>
    <row r="10797" spans="1:7" ht="15" thickBot="1" x14ac:dyDescent="0.35">
      <c r="A10797" s="6">
        <v>207.51660000000001</v>
      </c>
      <c r="B10797" s="19">
        <f>(A10797-G10797)/G10797</f>
        <v>167.43879870129871</v>
      </c>
      <c r="C10797" s="30" t="s">
        <v>76</v>
      </c>
      <c r="D10797" s="6">
        <v>1008236</v>
      </c>
      <c r="E10797" s="6">
        <v>530</v>
      </c>
      <c r="F10797" s="7" t="s">
        <v>17</v>
      </c>
      <c r="G10797" s="6">
        <v>1.232</v>
      </c>
    </row>
    <row r="10798" spans="1:7" ht="15" thickBot="1" x14ac:dyDescent="0.35">
      <c r="A10798" s="6">
        <v>207.51660000000001</v>
      </c>
      <c r="B10798" s="19">
        <f>(A10798-G10798)/G10798</f>
        <v>157.16814024390243</v>
      </c>
      <c r="C10798" s="30" t="s">
        <v>125</v>
      </c>
      <c r="D10798" s="6">
        <v>1007813</v>
      </c>
      <c r="E10798" s="6">
        <v>1323</v>
      </c>
      <c r="F10798" s="7" t="s">
        <v>23</v>
      </c>
      <c r="G10798" s="6">
        <v>1.3120000000000001</v>
      </c>
    </row>
    <row r="10799" spans="1:7" ht="15" thickBot="1" x14ac:dyDescent="0.35">
      <c r="A10799" s="6">
        <v>207.51660000000001</v>
      </c>
      <c r="B10799" s="19">
        <f>(A10799-G10799)/G10799</f>
        <v>13.92925179856115</v>
      </c>
      <c r="C10799" s="30" t="s">
        <v>373</v>
      </c>
      <c r="D10799" s="6">
        <v>1008980</v>
      </c>
      <c r="E10799" s="6">
        <v>1493</v>
      </c>
      <c r="F10799" s="7" t="s">
        <v>17</v>
      </c>
      <c r="G10799" s="6">
        <v>13.9</v>
      </c>
    </row>
    <row r="10800" spans="1:7" ht="15" thickBot="1" x14ac:dyDescent="0.35">
      <c r="A10800" s="6">
        <v>207.51660000000001</v>
      </c>
      <c r="B10800" s="19">
        <f>(A10800-G10800)/G10800</f>
        <v>12.695657338965155</v>
      </c>
      <c r="C10800" s="30" t="s">
        <v>200</v>
      </c>
      <c r="D10800" s="6">
        <v>1006343</v>
      </c>
      <c r="E10800" s="6">
        <v>2450</v>
      </c>
      <c r="F10800" s="7" t="s">
        <v>21</v>
      </c>
      <c r="G10800" s="6">
        <v>15.151999999999999</v>
      </c>
    </row>
    <row r="10801" spans="1:7" ht="15" thickBot="1" x14ac:dyDescent="0.35">
      <c r="A10801" s="6">
        <v>207.51660000000001</v>
      </c>
      <c r="B10801" s="19">
        <f>(A10801-G10801)/G10801</f>
        <v>4.5214080459770116</v>
      </c>
      <c r="C10801" s="30" t="s">
        <v>365</v>
      </c>
      <c r="D10801" s="6">
        <v>1011531</v>
      </c>
      <c r="E10801" s="6">
        <v>1429</v>
      </c>
      <c r="F10801" s="7" t="s">
        <v>17</v>
      </c>
      <c r="G10801" s="6">
        <v>37.584000000000003</v>
      </c>
    </row>
    <row r="10802" spans="1:7" ht="15" thickBot="1" x14ac:dyDescent="0.35">
      <c r="A10802" s="6">
        <v>207.51660000000001</v>
      </c>
      <c r="B10802" s="19">
        <f>(A10802-G10802)/G10802</f>
        <v>4.2097961438039775</v>
      </c>
      <c r="C10802" s="30" t="s">
        <v>301</v>
      </c>
      <c r="D10802" s="6">
        <v>1017309</v>
      </c>
      <c r="E10802" s="6">
        <v>1374</v>
      </c>
      <c r="F10802" s="7" t="s">
        <v>19</v>
      </c>
      <c r="G10802" s="6">
        <v>39.832000000000001</v>
      </c>
    </row>
    <row r="10803" spans="1:7" ht="15" thickBot="1" x14ac:dyDescent="0.35">
      <c r="A10803" s="6">
        <v>207.51660000000001</v>
      </c>
      <c r="B10803" s="19">
        <f>(A10803-G10803)/G10803</f>
        <v>1.6976834277988664</v>
      </c>
      <c r="C10803" s="30" t="s">
        <v>64</v>
      </c>
      <c r="D10803" s="6">
        <v>1012345</v>
      </c>
      <c r="E10803" s="6">
        <v>1770</v>
      </c>
      <c r="F10803" s="7" t="s">
        <v>35</v>
      </c>
      <c r="G10803" s="6">
        <v>76.924000000000007</v>
      </c>
    </row>
    <row r="10804" spans="1:7" ht="15" thickBot="1" x14ac:dyDescent="0.35">
      <c r="A10804" s="6">
        <v>207.51660000000001</v>
      </c>
      <c r="B10804" s="19">
        <f>(A10804-G10804)/G10804</f>
        <v>1.5316782158891276</v>
      </c>
      <c r="C10804" s="30" t="s">
        <v>168</v>
      </c>
      <c r="D10804" s="6">
        <v>1008943</v>
      </c>
      <c r="E10804" s="6">
        <v>2536</v>
      </c>
      <c r="F10804" s="7" t="s">
        <v>23</v>
      </c>
      <c r="G10804" s="6">
        <v>81.968000000000004</v>
      </c>
    </row>
    <row r="10805" spans="1:7" ht="15" thickBot="1" x14ac:dyDescent="0.35">
      <c r="A10805" s="6">
        <v>207.51660000000001</v>
      </c>
      <c r="B10805" s="19">
        <f>(A10805-G10805)/G10805</f>
        <v>1.3455624378334392</v>
      </c>
      <c r="C10805" s="30" t="s">
        <v>40</v>
      </c>
      <c r="D10805" s="6">
        <v>1006731</v>
      </c>
      <c r="E10805" s="6">
        <v>1056</v>
      </c>
      <c r="F10805" s="7" t="s">
        <v>27</v>
      </c>
      <c r="G10805" s="6">
        <v>88.471999999999994</v>
      </c>
    </row>
    <row r="10806" spans="1:7" ht="15" thickBot="1" x14ac:dyDescent="0.35">
      <c r="A10806" s="6">
        <v>207.51660000000001</v>
      </c>
      <c r="B10806" s="19">
        <f>(A10806-G10806)/G10806</f>
        <v>1.0191153576710519</v>
      </c>
      <c r="C10806" s="30" t="s">
        <v>270</v>
      </c>
      <c r="D10806" s="6">
        <v>1014998</v>
      </c>
      <c r="E10806" s="6">
        <v>2790</v>
      </c>
      <c r="F10806" s="7" t="s">
        <v>25</v>
      </c>
      <c r="G10806" s="6">
        <v>102.776</v>
      </c>
    </row>
    <row r="10807" spans="1:7" ht="15" thickBot="1" x14ac:dyDescent="0.35">
      <c r="A10807" s="6">
        <v>207.51660000000001</v>
      </c>
      <c r="B10807" s="19">
        <f>(A10807-G10807)/G10807</f>
        <v>0.8566727506978743</v>
      </c>
      <c r="C10807" s="30" t="s">
        <v>75</v>
      </c>
      <c r="D10807" s="6">
        <v>1018714</v>
      </c>
      <c r="E10807" s="6">
        <v>978</v>
      </c>
      <c r="F10807" s="7" t="s">
        <v>42</v>
      </c>
      <c r="G10807" s="6">
        <v>111.768</v>
      </c>
    </row>
    <row r="10808" spans="1:7" ht="15" thickBot="1" x14ac:dyDescent="0.35">
      <c r="A10808" s="6">
        <v>207.51660000000001</v>
      </c>
      <c r="B10808" s="19">
        <f>(A10808-G10808)/G10808</f>
        <v>0.558821850304979</v>
      </c>
      <c r="C10808" s="30" t="s">
        <v>301</v>
      </c>
      <c r="D10808" s="6">
        <v>1012240</v>
      </c>
      <c r="E10808" s="6">
        <v>2008</v>
      </c>
      <c r="F10808" s="7" t="s">
        <v>19</v>
      </c>
      <c r="G10808" s="6">
        <v>133.124</v>
      </c>
    </row>
    <row r="10809" spans="1:7" ht="15" thickBot="1" x14ac:dyDescent="0.35">
      <c r="A10809" s="6">
        <v>207.51660000000001</v>
      </c>
      <c r="B10809" s="19">
        <f>(A10809-G10809)/G10809</f>
        <v>0.17267518083182642</v>
      </c>
      <c r="C10809" s="30" t="s">
        <v>336</v>
      </c>
      <c r="D10809" s="6">
        <v>1013530</v>
      </c>
      <c r="E10809" s="6">
        <v>744</v>
      </c>
      <c r="F10809" s="7" t="s">
        <v>35</v>
      </c>
      <c r="G10809" s="6">
        <v>176.96</v>
      </c>
    </row>
    <row r="10810" spans="1:7" ht="15" thickBot="1" x14ac:dyDescent="0.35">
      <c r="A10810" s="6">
        <v>207.51660000000001</v>
      </c>
      <c r="B10810" s="19">
        <f>(A10810-G10810)/G10810</f>
        <v>-2.5414224526600478E-2</v>
      </c>
      <c r="C10810" s="30" t="s">
        <v>125</v>
      </c>
      <c r="D10810" s="6">
        <v>1010853</v>
      </c>
      <c r="E10810" s="6">
        <v>51</v>
      </c>
      <c r="F10810" s="7" t="s">
        <v>35</v>
      </c>
      <c r="G10810" s="6">
        <v>212.928</v>
      </c>
    </row>
    <row r="10811" spans="1:7" ht="15" thickBot="1" x14ac:dyDescent="0.35">
      <c r="A10811" s="6">
        <v>207.51660000000001</v>
      </c>
      <c r="B10811" s="19">
        <f>(A10811-G10811)/G10811</f>
        <v>-4.5567186695121033E-2</v>
      </c>
      <c r="C10811" s="30" t="s">
        <v>189</v>
      </c>
      <c r="D10811" s="6">
        <v>1018787</v>
      </c>
      <c r="E10811" s="6">
        <v>1756</v>
      </c>
      <c r="F10811" s="7" t="s">
        <v>19</v>
      </c>
      <c r="G10811" s="6">
        <v>217.42400000000001</v>
      </c>
    </row>
    <row r="10812" spans="1:7" ht="15" thickBot="1" x14ac:dyDescent="0.35">
      <c r="A10812" s="6">
        <v>207.51660000000001</v>
      </c>
      <c r="B10812" s="19">
        <f>(A10812-G10812)/G10812</f>
        <v>-0.11848110514510968</v>
      </c>
      <c r="C10812" s="30" t="s">
        <v>257</v>
      </c>
      <c r="D10812" s="6">
        <v>1010463</v>
      </c>
      <c r="E10812" s="6">
        <v>613</v>
      </c>
      <c r="F10812" s="7" t="s">
        <v>25</v>
      </c>
      <c r="G10812" s="6">
        <v>235.40799999999999</v>
      </c>
    </row>
    <row r="10813" spans="1:7" ht="15" thickBot="1" x14ac:dyDescent="0.35">
      <c r="A10813" s="6">
        <v>207.51660000000001</v>
      </c>
      <c r="B10813" s="19">
        <f>(A10813-G10813)/G10813</f>
        <v>-0.14303164954243605</v>
      </c>
      <c r="C10813" s="30" t="s">
        <v>65</v>
      </c>
      <c r="D10813" s="6">
        <v>1016487</v>
      </c>
      <c r="E10813" s="6">
        <v>2002</v>
      </c>
      <c r="F10813" s="7" t="s">
        <v>27</v>
      </c>
      <c r="G10813" s="6">
        <v>242.15199999999999</v>
      </c>
    </row>
    <row r="10814" spans="1:7" ht="15" thickBot="1" x14ac:dyDescent="0.35">
      <c r="A10814" s="6">
        <v>207.51660000000001</v>
      </c>
      <c r="B10814" s="19">
        <f>(A10814-G10814)/G10814</f>
        <v>-0.16246952843743434</v>
      </c>
      <c r="C10814" s="30" t="s">
        <v>321</v>
      </c>
      <c r="D10814" s="6">
        <v>1017286</v>
      </c>
      <c r="E10814" s="6">
        <v>1872</v>
      </c>
      <c r="F10814" s="7" t="s">
        <v>35</v>
      </c>
      <c r="G10814" s="6">
        <v>247.77199999999999</v>
      </c>
    </row>
    <row r="10815" spans="1:7" ht="15" thickBot="1" x14ac:dyDescent="0.35">
      <c r="A10815" s="6">
        <v>207.73480000000001</v>
      </c>
      <c r="B10815" s="19">
        <f>(A10815-G10815)/G10815</f>
        <v>0.81196095123789325</v>
      </c>
      <c r="C10815" s="30" t="s">
        <v>188</v>
      </c>
      <c r="D10815" s="6">
        <v>1003306</v>
      </c>
      <c r="E10815" s="6">
        <v>701</v>
      </c>
      <c r="F10815" s="7" t="s">
        <v>21</v>
      </c>
      <c r="G10815" s="6">
        <v>114.6464</v>
      </c>
    </row>
    <row r="10816" spans="1:7" ht="15" thickBot="1" x14ac:dyDescent="0.35">
      <c r="A10816" s="6">
        <v>207.83359999999999</v>
      </c>
      <c r="B10816" s="19">
        <f>(A10816-G10816)/G10816</f>
        <v>0.82489463332396729</v>
      </c>
      <c r="C10816" s="30" t="s">
        <v>203</v>
      </c>
      <c r="D10816" s="6">
        <v>1003197</v>
      </c>
      <c r="E10816" s="6">
        <v>2582</v>
      </c>
      <c r="F10816" s="7" t="s">
        <v>35</v>
      </c>
      <c r="G10816" s="6">
        <v>113.88800000000001</v>
      </c>
    </row>
    <row r="10817" spans="1:7" ht="15" thickBot="1" x14ac:dyDescent="0.35">
      <c r="A10817" s="6">
        <v>207.9648</v>
      </c>
      <c r="B10817" s="19">
        <f>(A10817-G10817)/G10817</f>
        <v>19.042868157286044</v>
      </c>
      <c r="C10817" s="30" t="s">
        <v>349</v>
      </c>
      <c r="D10817" s="6">
        <v>1008853</v>
      </c>
      <c r="E10817" s="6">
        <v>2055</v>
      </c>
      <c r="F10817" s="7" t="s">
        <v>19</v>
      </c>
      <c r="G10817" s="6">
        <v>10.375999999999999</v>
      </c>
    </row>
    <row r="10818" spans="1:7" ht="15" thickBot="1" x14ac:dyDescent="0.35">
      <c r="A10818" s="6">
        <v>207.9648</v>
      </c>
      <c r="B10818" s="19">
        <f>(A10818-G10818)/G10818</f>
        <v>9.2224144710971281</v>
      </c>
      <c r="C10818" s="30" t="s">
        <v>237</v>
      </c>
      <c r="D10818" s="6">
        <v>1007492</v>
      </c>
      <c r="E10818" s="6">
        <v>1250</v>
      </c>
      <c r="F10818" s="7" t="s">
        <v>23</v>
      </c>
      <c r="G10818" s="6">
        <v>20.344000000000001</v>
      </c>
    </row>
    <row r="10819" spans="1:7" ht="15" thickBot="1" x14ac:dyDescent="0.35">
      <c r="A10819" s="6">
        <v>207.9648</v>
      </c>
      <c r="B10819" s="19">
        <f>(A10819-G10819)/G10819</f>
        <v>6.4251928020565554</v>
      </c>
      <c r="C10819" s="30" t="s">
        <v>164</v>
      </c>
      <c r="D10819" s="6">
        <v>1019328</v>
      </c>
      <c r="E10819" s="6">
        <v>1433</v>
      </c>
      <c r="F10819" s="7" t="s">
        <v>17</v>
      </c>
      <c r="G10819" s="6">
        <v>28.007999999999999</v>
      </c>
    </row>
    <row r="10820" spans="1:7" ht="15" thickBot="1" x14ac:dyDescent="0.35">
      <c r="A10820" s="6">
        <v>207.9648</v>
      </c>
      <c r="B10820" s="19">
        <f>(A10820-G10820)/G10820</f>
        <v>5.1842750089211362</v>
      </c>
      <c r="C10820" s="30" t="s">
        <v>103</v>
      </c>
      <c r="D10820" s="6">
        <v>1011497</v>
      </c>
      <c r="E10820" s="6">
        <v>1329</v>
      </c>
      <c r="F10820" s="7" t="s">
        <v>35</v>
      </c>
      <c r="G10820" s="6">
        <v>33.628</v>
      </c>
    </row>
    <row r="10821" spans="1:7" ht="15" thickBot="1" x14ac:dyDescent="0.35">
      <c r="A10821" s="6">
        <v>207.9648</v>
      </c>
      <c r="B10821" s="19">
        <f>(A10821-G10821)/G10821</f>
        <v>3.490128681233267</v>
      </c>
      <c r="C10821" s="30" t="s">
        <v>205</v>
      </c>
      <c r="D10821" s="6">
        <v>1009050</v>
      </c>
      <c r="E10821" s="6">
        <v>2713</v>
      </c>
      <c r="F10821" s="7" t="s">
        <v>35</v>
      </c>
      <c r="G10821" s="6">
        <v>46.316000000000003</v>
      </c>
    </row>
    <row r="10822" spans="1:7" ht="15" thickBot="1" x14ac:dyDescent="0.35">
      <c r="A10822" s="6">
        <v>207.9648</v>
      </c>
      <c r="B10822" s="19">
        <f>(A10822-G10822)/G10822</f>
        <v>1.1410534118519127</v>
      </c>
      <c r="C10822" s="30" t="s">
        <v>186</v>
      </c>
      <c r="D10822" s="6">
        <v>1007194</v>
      </c>
      <c r="E10822" s="6">
        <v>2459</v>
      </c>
      <c r="F10822" s="7" t="s">
        <v>42</v>
      </c>
      <c r="G10822" s="6">
        <v>97.132000000000005</v>
      </c>
    </row>
    <row r="10823" spans="1:7" ht="15" thickBot="1" x14ac:dyDescent="0.35">
      <c r="A10823" s="6">
        <v>207.9648</v>
      </c>
      <c r="B10823" s="19">
        <f>(A10823-G10823)/G10823</f>
        <v>0.87045618074543096</v>
      </c>
      <c r="C10823" s="30" t="s">
        <v>131</v>
      </c>
      <c r="D10823" s="6">
        <v>1014010</v>
      </c>
      <c r="E10823" s="6">
        <v>1297</v>
      </c>
      <c r="F10823" s="7" t="s">
        <v>31</v>
      </c>
      <c r="G10823" s="6">
        <v>111.184</v>
      </c>
    </row>
    <row r="10824" spans="1:7" ht="15" thickBot="1" x14ac:dyDescent="0.35">
      <c r="A10824" s="6">
        <v>207.9648</v>
      </c>
      <c r="B10824" s="19">
        <f>(A10824-G10824)/G10824</f>
        <v>0.54519570838410558</v>
      </c>
      <c r="C10824" s="30" t="s">
        <v>357</v>
      </c>
      <c r="D10824" s="6">
        <v>1008328</v>
      </c>
      <c r="E10824" s="6">
        <v>2552</v>
      </c>
      <c r="F10824" s="7" t="s">
        <v>25</v>
      </c>
      <c r="G10824" s="6">
        <v>134.58799999999999</v>
      </c>
    </row>
    <row r="10825" spans="1:7" ht="15" thickBot="1" x14ac:dyDescent="0.35">
      <c r="A10825" s="6">
        <v>207.9648</v>
      </c>
      <c r="B10825" s="19">
        <f>(A10825-G10825)/G10825</f>
        <v>0.37136526693395233</v>
      </c>
      <c r="C10825" s="30" t="s">
        <v>142</v>
      </c>
      <c r="D10825" s="6">
        <v>1016948</v>
      </c>
      <c r="E10825" s="6">
        <v>960</v>
      </c>
      <c r="F10825" s="7" t="s">
        <v>25</v>
      </c>
      <c r="G10825" s="6">
        <v>151.648</v>
      </c>
    </row>
    <row r="10826" spans="1:7" ht="15" thickBot="1" x14ac:dyDescent="0.35">
      <c r="A10826" s="6">
        <v>207.9648</v>
      </c>
      <c r="B10826" s="19">
        <f>(A10826-G10826)/G10826</f>
        <v>0.32235928478775083</v>
      </c>
      <c r="C10826" s="30" t="s">
        <v>167</v>
      </c>
      <c r="D10826" s="6">
        <v>1009333</v>
      </c>
      <c r="E10826" s="6">
        <v>1212</v>
      </c>
      <c r="F10826" s="7" t="s">
        <v>17</v>
      </c>
      <c r="G10826" s="6">
        <v>157.268</v>
      </c>
    </row>
    <row r="10827" spans="1:7" ht="15" thickBot="1" x14ac:dyDescent="0.35">
      <c r="A10827" s="6">
        <v>207.9648</v>
      </c>
      <c r="B10827" s="19">
        <f>(A10827-G10827)/G10827</f>
        <v>0.31297540279812114</v>
      </c>
      <c r="C10827" s="30" t="s">
        <v>316</v>
      </c>
      <c r="D10827" s="6">
        <v>1019023</v>
      </c>
      <c r="E10827" s="6">
        <v>2465</v>
      </c>
      <c r="F10827" s="7" t="s">
        <v>21</v>
      </c>
      <c r="G10827" s="6">
        <v>158.392</v>
      </c>
    </row>
    <row r="10828" spans="1:7" ht="15" thickBot="1" x14ac:dyDescent="0.35">
      <c r="A10828" s="6">
        <v>207.9648</v>
      </c>
      <c r="B10828" s="19">
        <f>(A10828-G10828)/G10828</f>
        <v>0.21790625219611606</v>
      </c>
      <c r="C10828" s="30" t="s">
        <v>272</v>
      </c>
      <c r="D10828" s="6">
        <v>1015881</v>
      </c>
      <c r="E10828" s="6">
        <v>770</v>
      </c>
      <c r="F10828" s="7" t="s">
        <v>31</v>
      </c>
      <c r="G10828" s="6">
        <v>170.756</v>
      </c>
    </row>
    <row r="10829" spans="1:7" ht="15" thickBot="1" x14ac:dyDescent="0.35">
      <c r="A10829" s="6">
        <v>207.9648</v>
      </c>
      <c r="B10829" s="19">
        <f>(A10829-G10829)/G10829</f>
        <v>0.19432141872645417</v>
      </c>
      <c r="C10829" s="30" t="s">
        <v>328</v>
      </c>
      <c r="D10829" s="6">
        <v>1012809</v>
      </c>
      <c r="E10829" s="6">
        <v>234</v>
      </c>
      <c r="F10829" s="7" t="s">
        <v>19</v>
      </c>
      <c r="G10829" s="6">
        <v>174.12799999999999</v>
      </c>
    </row>
    <row r="10830" spans="1:7" ht="15" thickBot="1" x14ac:dyDescent="0.35">
      <c r="A10830" s="6">
        <v>207.9648</v>
      </c>
      <c r="B10830" s="19">
        <f>(A10830-G10830)/G10830</f>
        <v>8.8889354304982501E-2</v>
      </c>
      <c r="C10830" s="30" t="s">
        <v>261</v>
      </c>
      <c r="D10830" s="6">
        <v>1014855</v>
      </c>
      <c r="E10830" s="6">
        <v>2206</v>
      </c>
      <c r="F10830" s="7" t="s">
        <v>25</v>
      </c>
      <c r="G10830" s="6">
        <v>190.988</v>
      </c>
    </row>
    <row r="10831" spans="1:7" ht="15" thickBot="1" x14ac:dyDescent="0.35">
      <c r="A10831" s="6">
        <v>207.9648</v>
      </c>
      <c r="B10831" s="19">
        <f>(A10831-G10831)/G10831</f>
        <v>6.3845634425323747E-2</v>
      </c>
      <c r="C10831" s="30" t="s">
        <v>270</v>
      </c>
      <c r="D10831" s="6">
        <v>1019865</v>
      </c>
      <c r="E10831" s="6">
        <v>832</v>
      </c>
      <c r="F10831" s="7" t="s">
        <v>31</v>
      </c>
      <c r="G10831" s="6">
        <v>195.48400000000001</v>
      </c>
    </row>
    <row r="10832" spans="1:7" ht="15" thickBot="1" x14ac:dyDescent="0.35">
      <c r="A10832" s="6">
        <v>207.9648</v>
      </c>
      <c r="B10832" s="19">
        <f>(A10832-G10832)/G10832</f>
        <v>5.7763671874999964E-2</v>
      </c>
      <c r="C10832" s="30" t="s">
        <v>179</v>
      </c>
      <c r="D10832" s="6">
        <v>1012428</v>
      </c>
      <c r="E10832" s="6">
        <v>789</v>
      </c>
      <c r="F10832" s="7" t="s">
        <v>25</v>
      </c>
      <c r="G10832" s="6">
        <v>196.608</v>
      </c>
    </row>
    <row r="10833" spans="1:7" ht="15" thickBot="1" x14ac:dyDescent="0.35">
      <c r="A10833" s="6">
        <v>207.9648</v>
      </c>
      <c r="B10833" s="19">
        <f>(A10833-G10833)/G10833</f>
        <v>5.6194911666209715E-4</v>
      </c>
      <c r="C10833" s="30" t="s">
        <v>175</v>
      </c>
      <c r="D10833" s="6">
        <v>1011376</v>
      </c>
      <c r="E10833" s="6">
        <v>291</v>
      </c>
      <c r="F10833" s="7" t="s">
        <v>23</v>
      </c>
      <c r="G10833" s="6">
        <v>207.84800000000001</v>
      </c>
    </row>
    <row r="10834" spans="1:7" ht="15" thickBot="1" x14ac:dyDescent="0.35">
      <c r="A10834" s="6">
        <v>207.9648</v>
      </c>
      <c r="B10834" s="19">
        <f>(A10834-G10834)/G10834</f>
        <v>-2.5779976389903838E-2</v>
      </c>
      <c r="C10834" s="30" t="s">
        <v>284</v>
      </c>
      <c r="D10834" s="6">
        <v>1019589</v>
      </c>
      <c r="E10834" s="6">
        <v>2513</v>
      </c>
      <c r="F10834" s="7" t="s">
        <v>35</v>
      </c>
      <c r="G10834" s="6">
        <v>213.46799999999999</v>
      </c>
    </row>
    <row r="10835" spans="1:7" ht="15" thickBot="1" x14ac:dyDescent="0.35">
      <c r="A10835" s="6">
        <v>207.9648</v>
      </c>
      <c r="B10835" s="19">
        <f>(A10835-G10835)/G10835</f>
        <v>-6.5158680212173026E-2</v>
      </c>
      <c r="C10835" s="30" t="s">
        <v>135</v>
      </c>
      <c r="D10835" s="6">
        <v>1009355</v>
      </c>
      <c r="E10835" s="6">
        <v>2751</v>
      </c>
      <c r="F10835" s="7" t="s">
        <v>35</v>
      </c>
      <c r="G10835" s="6">
        <v>222.46</v>
      </c>
    </row>
    <row r="10836" spans="1:7" ht="15" thickBot="1" x14ac:dyDescent="0.35">
      <c r="A10836" s="6">
        <v>207.9648</v>
      </c>
      <c r="B10836" s="19">
        <f>(A10836-G10836)/G10836</f>
        <v>-7.4510920839489472E-2</v>
      </c>
      <c r="C10836" s="30" t="s">
        <v>69</v>
      </c>
      <c r="D10836" s="6">
        <v>1013026</v>
      </c>
      <c r="E10836" s="6">
        <v>2211</v>
      </c>
      <c r="F10836" s="7" t="s">
        <v>35</v>
      </c>
      <c r="G10836" s="6">
        <v>224.708</v>
      </c>
    </row>
    <row r="10837" spans="1:7" ht="15" thickBot="1" x14ac:dyDescent="0.35">
      <c r="A10837" s="6">
        <v>207.9648</v>
      </c>
      <c r="B10837" s="19">
        <f>(A10837-G10837)/G10837</f>
        <v>-7.4510920839489472E-2</v>
      </c>
      <c r="C10837" s="30" t="s">
        <v>308</v>
      </c>
      <c r="D10837" s="6">
        <v>1018205</v>
      </c>
      <c r="E10837" s="6">
        <v>1490</v>
      </c>
      <c r="F10837" s="7" t="s">
        <v>23</v>
      </c>
      <c r="G10837" s="6">
        <v>224.708</v>
      </c>
    </row>
    <row r="10838" spans="1:7" ht="15" thickBot="1" x14ac:dyDescent="0.35">
      <c r="A10838" s="6">
        <v>207.9648</v>
      </c>
      <c r="B10838" s="19">
        <f>(A10838-G10838)/G10838</f>
        <v>-8.8193616274991296E-2</v>
      </c>
      <c r="C10838" s="30" t="s">
        <v>317</v>
      </c>
      <c r="D10838" s="6">
        <v>1009492</v>
      </c>
      <c r="E10838" s="6">
        <v>330</v>
      </c>
      <c r="F10838" s="7" t="s">
        <v>27</v>
      </c>
      <c r="G10838" s="6">
        <v>228.08</v>
      </c>
    </row>
    <row r="10839" spans="1:7" ht="15" thickBot="1" x14ac:dyDescent="0.35">
      <c r="A10839" s="6">
        <v>207.9648</v>
      </c>
      <c r="B10839" s="19">
        <f>(A10839-G10839)/G10839</f>
        <v>-0.10582003302146394</v>
      </c>
      <c r="C10839" s="30" t="s">
        <v>106</v>
      </c>
      <c r="D10839" s="6">
        <v>1018155</v>
      </c>
      <c r="E10839" s="6">
        <v>933</v>
      </c>
      <c r="F10839" s="7" t="s">
        <v>27</v>
      </c>
      <c r="G10839" s="6">
        <v>232.57599999999999</v>
      </c>
    </row>
    <row r="10840" spans="1:7" ht="15" thickBot="1" x14ac:dyDescent="0.35">
      <c r="A10840" s="6">
        <v>207.9648</v>
      </c>
      <c r="B10840" s="19">
        <f>(A10840-G10840)/G10840</f>
        <v>-0.13910451715459007</v>
      </c>
      <c r="C10840" s="30" t="s">
        <v>322</v>
      </c>
      <c r="D10840" s="6">
        <v>1013928</v>
      </c>
      <c r="E10840" s="6">
        <v>988</v>
      </c>
      <c r="F10840" s="7" t="s">
        <v>25</v>
      </c>
      <c r="G10840" s="6">
        <v>241.56800000000001</v>
      </c>
    </row>
    <row r="10841" spans="1:7" ht="15" thickBot="1" x14ac:dyDescent="0.35">
      <c r="A10841" s="6">
        <v>207.9648</v>
      </c>
      <c r="B10841" s="19">
        <f>(A10841-G10841)/G10841</f>
        <v>-0.13910451715459007</v>
      </c>
      <c r="C10841" s="30" t="s">
        <v>316</v>
      </c>
      <c r="D10841" s="6">
        <v>1016126</v>
      </c>
      <c r="E10841" s="6">
        <v>851</v>
      </c>
      <c r="F10841" s="7" t="s">
        <v>23</v>
      </c>
      <c r="G10841" s="6">
        <v>241.56800000000001</v>
      </c>
    </row>
    <row r="10842" spans="1:7" ht="15" thickBot="1" x14ac:dyDescent="0.35">
      <c r="A10842" s="6">
        <v>207.9648</v>
      </c>
      <c r="B10842" s="19">
        <f>(A10842-G10842)/G10842</f>
        <v>-0.14704203169603311</v>
      </c>
      <c r="C10842" s="30" t="s">
        <v>230</v>
      </c>
      <c r="D10842" s="6">
        <v>1016982</v>
      </c>
      <c r="E10842" s="6">
        <v>462</v>
      </c>
      <c r="F10842" s="7" t="s">
        <v>19</v>
      </c>
      <c r="G10842" s="6">
        <v>243.816</v>
      </c>
    </row>
    <row r="10843" spans="1:7" ht="15" thickBot="1" x14ac:dyDescent="0.35">
      <c r="A10843" s="6">
        <v>207.9648</v>
      </c>
      <c r="B10843" s="19">
        <f>(A10843-G10843)/G10843</f>
        <v>0.88955842267853891</v>
      </c>
      <c r="C10843" s="30" t="s">
        <v>183</v>
      </c>
      <c r="D10843" s="6">
        <v>1010594</v>
      </c>
      <c r="E10843" s="6">
        <v>1462</v>
      </c>
      <c r="F10843" s="7" t="s">
        <v>87</v>
      </c>
      <c r="G10843" s="6">
        <v>110.06</v>
      </c>
    </row>
    <row r="10844" spans="1:7" ht="15" thickBot="1" x14ac:dyDescent="0.35">
      <c r="A10844" s="6">
        <v>207.9648</v>
      </c>
      <c r="B10844" s="19">
        <f>(A10844-G10844)/G10844</f>
        <v>0.56907197827071077</v>
      </c>
      <c r="C10844" s="30" t="s">
        <v>185</v>
      </c>
      <c r="D10844" s="6">
        <v>1011494</v>
      </c>
      <c r="E10844" s="6">
        <v>1797</v>
      </c>
      <c r="F10844" s="7" t="s">
        <v>87</v>
      </c>
      <c r="G10844" s="6">
        <v>132.54</v>
      </c>
    </row>
    <row r="10845" spans="1:7" ht="15" thickBot="1" x14ac:dyDescent="0.35">
      <c r="A10845" s="6">
        <v>207.9648</v>
      </c>
      <c r="B10845" s="19">
        <f>(A10845-G10845)/G10845</f>
        <v>-0.21573620140889696</v>
      </c>
      <c r="C10845" s="30" t="s">
        <v>86</v>
      </c>
      <c r="D10845" s="6">
        <v>1013285</v>
      </c>
      <c r="E10845" s="6">
        <v>1683</v>
      </c>
      <c r="F10845" s="7" t="s">
        <v>27</v>
      </c>
      <c r="G10845" s="6">
        <v>265.17200000000003</v>
      </c>
    </row>
    <row r="10846" spans="1:7" ht="15" thickBot="1" x14ac:dyDescent="0.35">
      <c r="A10846" s="6">
        <v>208.23400000000001</v>
      </c>
      <c r="B10846" s="19">
        <f>(A10846-G10846)/G10846</f>
        <v>-0.40671099177622577</v>
      </c>
      <c r="C10846" s="30" t="s">
        <v>357</v>
      </c>
      <c r="D10846" s="6">
        <v>1003877</v>
      </c>
      <c r="E10846" s="6">
        <v>2706</v>
      </c>
      <c r="F10846" s="7" t="s">
        <v>25</v>
      </c>
      <c r="G10846" s="6">
        <v>350.98239999999998</v>
      </c>
    </row>
    <row r="10847" spans="1:7" ht="15" thickBot="1" x14ac:dyDescent="0.35">
      <c r="A10847" s="6">
        <v>208.33799999999999</v>
      </c>
      <c r="B10847" s="19">
        <f>(A10847-G10847)/G10847</f>
        <v>0.23890363646743168</v>
      </c>
      <c r="C10847" s="30" t="s">
        <v>197</v>
      </c>
      <c r="D10847" s="6">
        <v>1002934</v>
      </c>
      <c r="E10847" s="6">
        <v>880</v>
      </c>
      <c r="F10847" s="7" t="s">
        <v>87</v>
      </c>
      <c r="G10847" s="6">
        <v>168.16319999999999</v>
      </c>
    </row>
    <row r="10848" spans="1:7" ht="15" thickBot="1" x14ac:dyDescent="0.35">
      <c r="A10848" s="6">
        <v>208.41300000000001</v>
      </c>
      <c r="B10848" s="19">
        <f>(A10848-G10848)/G10848</f>
        <v>-0.2254723432088121</v>
      </c>
      <c r="C10848" s="30" t="s">
        <v>190</v>
      </c>
      <c r="D10848" s="6">
        <v>1019178</v>
      </c>
      <c r="E10848" s="6">
        <v>1907</v>
      </c>
      <c r="F10848" s="7" t="s">
        <v>23</v>
      </c>
      <c r="G10848" s="6">
        <v>269.084</v>
      </c>
    </row>
    <row r="10849" spans="1:7" ht="15" thickBot="1" x14ac:dyDescent="0.35">
      <c r="A10849" s="6">
        <v>208.41300000000001</v>
      </c>
      <c r="B10849" s="19">
        <f>(A10849-G10849)/G10849</f>
        <v>50.051587301587304</v>
      </c>
      <c r="C10849" s="30" t="s">
        <v>361</v>
      </c>
      <c r="D10849" s="6">
        <v>1007351</v>
      </c>
      <c r="E10849" s="6">
        <v>596</v>
      </c>
      <c r="F10849" s="7" t="s">
        <v>17</v>
      </c>
      <c r="G10849" s="6">
        <v>4.0823999999999998</v>
      </c>
    </row>
    <row r="10850" spans="1:7" ht="15" thickBot="1" x14ac:dyDescent="0.35">
      <c r="A10850" s="6">
        <v>208.41300000000001</v>
      </c>
      <c r="B10850" s="19">
        <f>(A10850-G10850)/G10850</f>
        <v>5.7675347447720489</v>
      </c>
      <c r="C10850" s="30" t="s">
        <v>348</v>
      </c>
      <c r="D10850" s="6">
        <v>1015165</v>
      </c>
      <c r="E10850" s="6">
        <v>1615</v>
      </c>
      <c r="F10850" s="7" t="s">
        <v>42</v>
      </c>
      <c r="G10850" s="6">
        <v>30.795999999999999</v>
      </c>
    </row>
    <row r="10851" spans="1:7" ht="15" thickBot="1" x14ac:dyDescent="0.35">
      <c r="A10851" s="6">
        <v>208.41300000000001</v>
      </c>
      <c r="B10851" s="19">
        <f>(A10851-G10851)/G10851</f>
        <v>2.9962609295904286</v>
      </c>
      <c r="C10851" s="30" t="s">
        <v>350</v>
      </c>
      <c r="D10851" s="6">
        <v>1006770</v>
      </c>
      <c r="E10851" s="6">
        <v>575</v>
      </c>
      <c r="F10851" s="7" t="s">
        <v>25</v>
      </c>
      <c r="G10851" s="6">
        <v>52.152000000000001</v>
      </c>
    </row>
    <row r="10852" spans="1:7" ht="15" thickBot="1" x14ac:dyDescent="0.35">
      <c r="A10852" s="6">
        <v>208.41300000000001</v>
      </c>
      <c r="B10852" s="19">
        <f>(A10852-G10852)/G10852</f>
        <v>2.5112372801401714</v>
      </c>
      <c r="C10852" s="30" t="s">
        <v>241</v>
      </c>
      <c r="D10852" s="6">
        <v>1008108</v>
      </c>
      <c r="E10852" s="6">
        <v>305</v>
      </c>
      <c r="F10852" s="7" t="s">
        <v>31</v>
      </c>
      <c r="G10852" s="6">
        <v>59.356000000000002</v>
      </c>
    </row>
    <row r="10853" spans="1:7" ht="15" thickBot="1" x14ac:dyDescent="0.35">
      <c r="A10853" s="6">
        <v>208.41300000000001</v>
      </c>
      <c r="B10853" s="19">
        <f>(A10853-G10853)/G10853</f>
        <v>1.8792688992042439</v>
      </c>
      <c r="C10853" s="30" t="s">
        <v>48</v>
      </c>
      <c r="D10853" s="6">
        <v>1013479</v>
      </c>
      <c r="E10853" s="6">
        <v>1795</v>
      </c>
      <c r="F10853" s="7" t="s">
        <v>35</v>
      </c>
      <c r="G10853" s="6">
        <v>72.384</v>
      </c>
    </row>
    <row r="10854" spans="1:7" ht="15" thickBot="1" x14ac:dyDescent="0.35">
      <c r="A10854" s="6">
        <v>208.41300000000001</v>
      </c>
      <c r="B10854" s="19">
        <f>(A10854-G10854)/G10854</f>
        <v>0.82863334854174731</v>
      </c>
      <c r="C10854" s="30" t="s">
        <v>350</v>
      </c>
      <c r="D10854" s="6">
        <v>1012150</v>
      </c>
      <c r="E10854" s="6">
        <v>258</v>
      </c>
      <c r="F10854" s="7" t="s">
        <v>35</v>
      </c>
      <c r="G10854" s="6">
        <v>113.97199999999999</v>
      </c>
    </row>
    <row r="10855" spans="1:7" ht="15" thickBot="1" x14ac:dyDescent="0.35">
      <c r="A10855" s="6">
        <v>208.41300000000001</v>
      </c>
      <c r="B10855" s="19">
        <f>(A10855-G10855)/G10855</f>
        <v>0.54737615823235941</v>
      </c>
      <c r="C10855" s="30" t="s">
        <v>189</v>
      </c>
      <c r="D10855" s="6">
        <v>1007774</v>
      </c>
      <c r="E10855" s="6">
        <v>1800</v>
      </c>
      <c r="F10855" s="7" t="s">
        <v>19</v>
      </c>
      <c r="G10855" s="6">
        <v>134.68799999999999</v>
      </c>
    </row>
    <row r="10856" spans="1:7" ht="15" thickBot="1" x14ac:dyDescent="0.35">
      <c r="A10856" s="6">
        <v>208.41300000000001</v>
      </c>
      <c r="B10856" s="19">
        <f>(A10856-G10856)/G10856</f>
        <v>0.36944437143533015</v>
      </c>
      <c r="C10856" s="30" t="s">
        <v>308</v>
      </c>
      <c r="D10856" s="6">
        <v>1018438</v>
      </c>
      <c r="E10856" s="6">
        <v>2655</v>
      </c>
      <c r="F10856" s="7" t="s">
        <v>35</v>
      </c>
      <c r="G10856" s="6">
        <v>152.18799999999999</v>
      </c>
    </row>
    <row r="10857" spans="1:7" ht="15" thickBot="1" x14ac:dyDescent="0.35">
      <c r="A10857" s="6">
        <v>208.41300000000001</v>
      </c>
      <c r="B10857" s="19">
        <f>(A10857-G10857)/G10857</f>
        <v>0.30212550607287447</v>
      </c>
      <c r="C10857" s="30" t="s">
        <v>288</v>
      </c>
      <c r="D10857" s="6">
        <v>1009888</v>
      </c>
      <c r="E10857" s="6">
        <v>2599</v>
      </c>
      <c r="F10857" s="7" t="s">
        <v>17</v>
      </c>
      <c r="G10857" s="6">
        <v>160.05600000000001</v>
      </c>
    </row>
    <row r="10858" spans="1:7" ht="15" thickBot="1" x14ac:dyDescent="0.35">
      <c r="A10858" s="6">
        <v>208.41300000000001</v>
      </c>
      <c r="B10858" s="19">
        <f>(A10858-G10858)/G10858</f>
        <v>0.26654796052311741</v>
      </c>
      <c r="C10858" s="30" t="s">
        <v>198</v>
      </c>
      <c r="D10858" s="6">
        <v>1018295</v>
      </c>
      <c r="E10858" s="6">
        <v>183</v>
      </c>
      <c r="F10858" s="7" t="s">
        <v>17</v>
      </c>
      <c r="G10858" s="6">
        <v>164.55199999999999</v>
      </c>
    </row>
    <row r="10859" spans="1:7" ht="15" thickBot="1" x14ac:dyDescent="0.35">
      <c r="A10859" s="6">
        <v>208.41300000000001</v>
      </c>
      <c r="B10859" s="19">
        <f>(A10859-G10859)/G10859</f>
        <v>0.24947841726618702</v>
      </c>
      <c r="C10859" s="30" t="s">
        <v>277</v>
      </c>
      <c r="D10859" s="6">
        <v>1011742</v>
      </c>
      <c r="E10859" s="6">
        <v>2560</v>
      </c>
      <c r="F10859" s="7" t="s">
        <v>23</v>
      </c>
      <c r="G10859" s="6">
        <v>166.8</v>
      </c>
    </row>
    <row r="10860" spans="1:7" ht="15" thickBot="1" x14ac:dyDescent="0.35">
      <c r="A10860" s="6">
        <v>208.41300000000001</v>
      </c>
      <c r="B10860" s="19">
        <f>(A10860-G10860)/G10860</f>
        <v>0.22471969536704048</v>
      </c>
      <c r="C10860" s="30" t="s">
        <v>262</v>
      </c>
      <c r="D10860" s="6">
        <v>1014211</v>
      </c>
      <c r="E10860" s="6">
        <v>1897</v>
      </c>
      <c r="F10860" s="7" t="s">
        <v>31</v>
      </c>
      <c r="G10860" s="6">
        <v>170.172</v>
      </c>
    </row>
    <row r="10861" spans="1:7" ht="15" thickBot="1" x14ac:dyDescent="0.35">
      <c r="A10861" s="6">
        <v>208.41300000000001</v>
      </c>
      <c r="B10861" s="19">
        <f>(A10861-G10861)/G10861</f>
        <v>0.20875188493214258</v>
      </c>
      <c r="C10861" s="30" t="s">
        <v>231</v>
      </c>
      <c r="D10861" s="6">
        <v>1009414</v>
      </c>
      <c r="E10861" s="6">
        <v>1404</v>
      </c>
      <c r="F10861" s="7" t="s">
        <v>23</v>
      </c>
      <c r="G10861" s="6">
        <v>172.42</v>
      </c>
    </row>
    <row r="10862" spans="1:7" ht="15" thickBot="1" x14ac:dyDescent="0.35">
      <c r="A10862" s="6">
        <v>208.41300000000001</v>
      </c>
      <c r="B10862" s="19">
        <f>(A10862-G10862)/G10862</f>
        <v>0.20875188493214258</v>
      </c>
      <c r="C10862" s="30" t="s">
        <v>321</v>
      </c>
      <c r="D10862" s="6">
        <v>1016951</v>
      </c>
      <c r="E10862" s="6">
        <v>643</v>
      </c>
      <c r="F10862" s="7" t="s">
        <v>25</v>
      </c>
      <c r="G10862" s="6">
        <v>172.42</v>
      </c>
    </row>
    <row r="10863" spans="1:7" ht="15" thickBot="1" x14ac:dyDescent="0.35">
      <c r="A10863" s="6">
        <v>208.41300000000001</v>
      </c>
      <c r="B10863" s="19">
        <f>(A10863-G10863)/G10863</f>
        <v>0.10460789925586733</v>
      </c>
      <c r="C10863" s="30" t="s">
        <v>387</v>
      </c>
      <c r="D10863" s="6">
        <v>1008470</v>
      </c>
      <c r="E10863" s="6">
        <v>2523</v>
      </c>
      <c r="F10863" s="7" t="s">
        <v>21</v>
      </c>
      <c r="G10863" s="6">
        <v>188.67599999999999</v>
      </c>
    </row>
    <row r="10864" spans="1:7" ht="15" thickBot="1" x14ac:dyDescent="0.35">
      <c r="A10864" s="6">
        <v>208.41300000000001</v>
      </c>
      <c r="B10864" s="19">
        <f>(A10864-G10864)/G10864</f>
        <v>-0.16999999999999993</v>
      </c>
      <c r="C10864" s="30" t="s">
        <v>96</v>
      </c>
      <c r="D10864" s="6">
        <v>1018322</v>
      </c>
      <c r="E10864" s="6">
        <v>2240</v>
      </c>
      <c r="F10864" s="7" t="s">
        <v>21</v>
      </c>
      <c r="G10864" s="6">
        <v>251.1</v>
      </c>
    </row>
    <row r="10865" spans="1:7" ht="15" thickBot="1" x14ac:dyDescent="0.35">
      <c r="A10865" s="6">
        <v>208.41300000000001</v>
      </c>
      <c r="B10865" s="19">
        <f>(A10865-G10865)/G10865</f>
        <v>-0.18459991549163521</v>
      </c>
      <c r="C10865" s="30" t="s">
        <v>98</v>
      </c>
      <c r="D10865" s="6">
        <v>1011951</v>
      </c>
      <c r="E10865" s="6">
        <v>502</v>
      </c>
      <c r="F10865" s="7" t="s">
        <v>31</v>
      </c>
      <c r="G10865" s="6">
        <v>255.596</v>
      </c>
    </row>
    <row r="10866" spans="1:7" ht="15" thickBot="1" x14ac:dyDescent="0.35">
      <c r="A10866" s="6">
        <v>208.41300000000001</v>
      </c>
      <c r="B10866" s="19">
        <f>(A10866-G10866)/G10866</f>
        <v>-0.19869507712655513</v>
      </c>
      <c r="C10866" s="30" t="s">
        <v>322</v>
      </c>
      <c r="D10866" s="6">
        <v>1012987</v>
      </c>
      <c r="E10866" s="6">
        <v>1880</v>
      </c>
      <c r="F10866" s="7" t="s">
        <v>21</v>
      </c>
      <c r="G10866" s="6">
        <v>260.09199999999998</v>
      </c>
    </row>
    <row r="10867" spans="1:7" ht="15" thickBot="1" x14ac:dyDescent="0.35">
      <c r="A10867" s="6">
        <v>208.45240000000001</v>
      </c>
      <c r="B10867" s="19">
        <f>(A10867-G10867)/G10867</f>
        <v>0.1901011217480269</v>
      </c>
      <c r="C10867" s="30" t="s">
        <v>243</v>
      </c>
      <c r="D10867" s="6">
        <v>1004441</v>
      </c>
      <c r="E10867" s="6">
        <v>2</v>
      </c>
      <c r="F10867" s="7" t="s">
        <v>25</v>
      </c>
      <c r="G10867" s="6">
        <v>175.15520000000001</v>
      </c>
    </row>
    <row r="10868" spans="1:7" ht="15" thickBot="1" x14ac:dyDescent="0.35">
      <c r="A10868" s="6">
        <v>208.59487999999999</v>
      </c>
      <c r="B10868" s="19">
        <f>(A10868-G10868)/G10868</f>
        <v>-0.61953401045247081</v>
      </c>
      <c r="C10868" s="30" t="s">
        <v>364</v>
      </c>
      <c r="D10868" s="6">
        <v>1001118</v>
      </c>
      <c r="E10868" s="6">
        <v>1118</v>
      </c>
      <c r="F10868" s="7" t="s">
        <v>31</v>
      </c>
      <c r="G10868" s="6">
        <v>548.26156800000001</v>
      </c>
    </row>
    <row r="10869" spans="1:7" ht="15" thickBot="1" x14ac:dyDescent="0.35">
      <c r="A10869" s="6">
        <v>208.68191999999999</v>
      </c>
      <c r="B10869" s="19">
        <f>(A10869-G10869)/G10869</f>
        <v>-7.9463598828386953E-2</v>
      </c>
      <c r="C10869" s="30" t="s">
        <v>160</v>
      </c>
      <c r="D10869" s="6">
        <v>1017143</v>
      </c>
      <c r="E10869" s="6">
        <v>552</v>
      </c>
      <c r="F10869" s="7" t="s">
        <v>87</v>
      </c>
      <c r="G10869" s="6">
        <v>226.696</v>
      </c>
    </row>
    <row r="10870" spans="1:7" ht="15" thickBot="1" x14ac:dyDescent="0.35">
      <c r="A10870" s="6">
        <v>208.82368</v>
      </c>
      <c r="B10870" s="19">
        <f>(A10870-G10870)/G10870</f>
        <v>0.26629797803391925</v>
      </c>
      <c r="C10870" s="30" t="s">
        <v>337</v>
      </c>
      <c r="D10870" s="6">
        <v>1001815</v>
      </c>
      <c r="E10870" s="6">
        <v>1815</v>
      </c>
      <c r="F10870" s="7" t="s">
        <v>17</v>
      </c>
      <c r="G10870" s="6">
        <v>164.90880000000001</v>
      </c>
    </row>
    <row r="10871" spans="1:7" ht="15" thickBot="1" x14ac:dyDescent="0.35">
      <c r="A10871" s="6">
        <v>208.8612</v>
      </c>
      <c r="B10871" s="19">
        <f>(A10871-G10871)/G10871</f>
        <v>0.23979722670718967</v>
      </c>
      <c r="C10871" s="30" t="s">
        <v>296</v>
      </c>
      <c r="D10871" s="6">
        <v>1019381</v>
      </c>
      <c r="E10871" s="6">
        <v>1606</v>
      </c>
      <c r="F10871" s="7" t="s">
        <v>27</v>
      </c>
      <c r="G10871" s="6">
        <v>168.464</v>
      </c>
    </row>
    <row r="10872" spans="1:7" ht="15" thickBot="1" x14ac:dyDescent="0.35">
      <c r="A10872" s="6">
        <v>208.8612</v>
      </c>
      <c r="B10872" s="19">
        <f>(A10872-G10872)/G10872</f>
        <v>0.10031187440733329</v>
      </c>
      <c r="C10872" s="30" t="s">
        <v>248</v>
      </c>
      <c r="D10872" s="6">
        <v>1012767</v>
      </c>
      <c r="E10872" s="6">
        <v>980</v>
      </c>
      <c r="F10872" s="7" t="s">
        <v>42</v>
      </c>
      <c r="G10872" s="6">
        <v>189.82</v>
      </c>
    </row>
    <row r="10873" spans="1:7" ht="15" thickBot="1" x14ac:dyDescent="0.35">
      <c r="A10873" s="6">
        <v>208.8612</v>
      </c>
      <c r="B10873" s="19">
        <f>(A10873-G10873)/G10873</f>
        <v>13.687848101265821</v>
      </c>
      <c r="C10873" s="30" t="s">
        <v>182</v>
      </c>
      <c r="D10873" s="6">
        <v>1007177</v>
      </c>
      <c r="E10873" s="6">
        <v>1326</v>
      </c>
      <c r="F10873" s="7" t="s">
        <v>31</v>
      </c>
      <c r="G10873" s="6">
        <v>14.22</v>
      </c>
    </row>
    <row r="10874" spans="1:7" ht="15" thickBot="1" x14ac:dyDescent="0.35">
      <c r="A10874" s="6">
        <v>208.8612</v>
      </c>
      <c r="B10874" s="19">
        <f>(A10874-G10874)/G10874</f>
        <v>5.665215726321164</v>
      </c>
      <c r="C10874" s="30" t="s">
        <v>124</v>
      </c>
      <c r="D10874" s="6">
        <v>1016592</v>
      </c>
      <c r="E10874" s="6">
        <v>2642</v>
      </c>
      <c r="F10874" s="7" t="s">
        <v>31</v>
      </c>
      <c r="G10874" s="6">
        <v>31.335999999999999</v>
      </c>
    </row>
    <row r="10875" spans="1:7" ht="15" thickBot="1" x14ac:dyDescent="0.35">
      <c r="A10875" s="6">
        <v>208.8612</v>
      </c>
      <c r="B10875" s="19">
        <f>(A10875-G10875)/G10875</f>
        <v>2.1119435008045775</v>
      </c>
      <c r="C10875" s="30" t="s">
        <v>133</v>
      </c>
      <c r="D10875" s="6">
        <v>1006482</v>
      </c>
      <c r="E10875" s="6">
        <v>585</v>
      </c>
      <c r="F10875" s="7" t="s">
        <v>31</v>
      </c>
      <c r="G10875" s="6">
        <v>67.116</v>
      </c>
    </row>
    <row r="10876" spans="1:7" ht="15" thickBot="1" x14ac:dyDescent="0.35">
      <c r="A10876" s="6">
        <v>208.8612</v>
      </c>
      <c r="B10876" s="19">
        <f>(A10876-G10876)/G10876</f>
        <v>2.0975440469834492</v>
      </c>
      <c r="C10876" s="30" t="s">
        <v>119</v>
      </c>
      <c r="D10876" s="6">
        <v>1007198</v>
      </c>
      <c r="E10876" s="6">
        <v>770</v>
      </c>
      <c r="F10876" s="7" t="s">
        <v>19</v>
      </c>
      <c r="G10876" s="6">
        <v>67.427999999999997</v>
      </c>
    </row>
    <row r="10877" spans="1:7" ht="15" thickBot="1" x14ac:dyDescent="0.35">
      <c r="A10877" s="6">
        <v>208.8612</v>
      </c>
      <c r="B10877" s="19">
        <f>(A10877-G10877)/G10877</f>
        <v>1.7375117961623152</v>
      </c>
      <c r="C10877" s="30" t="s">
        <v>150</v>
      </c>
      <c r="D10877" s="6">
        <v>1014185</v>
      </c>
      <c r="E10877" s="6">
        <v>2349</v>
      </c>
      <c r="F10877" s="7" t="s">
        <v>27</v>
      </c>
      <c r="G10877" s="6">
        <v>76.296000000000006</v>
      </c>
    </row>
    <row r="10878" spans="1:7" ht="15" thickBot="1" x14ac:dyDescent="0.35">
      <c r="A10878" s="6">
        <v>208.8612</v>
      </c>
      <c r="B10878" s="19">
        <f>(A10878-G10878)/G10878</f>
        <v>1.6977680185998447</v>
      </c>
      <c r="C10878" s="30" t="s">
        <v>237</v>
      </c>
      <c r="D10878" s="6">
        <v>1010042</v>
      </c>
      <c r="E10878" s="6">
        <v>2304</v>
      </c>
      <c r="F10878" s="7" t="s">
        <v>35</v>
      </c>
      <c r="G10878" s="6">
        <v>77.42</v>
      </c>
    </row>
    <row r="10879" spans="1:7" ht="15" thickBot="1" x14ac:dyDescent="0.35">
      <c r="A10879" s="6">
        <v>208.8612</v>
      </c>
      <c r="B10879" s="19">
        <f>(A10879-G10879)/G10879</f>
        <v>0.93806324697498322</v>
      </c>
      <c r="C10879" s="30" t="s">
        <v>222</v>
      </c>
      <c r="D10879" s="6">
        <v>1017178</v>
      </c>
      <c r="E10879" s="6">
        <v>2657</v>
      </c>
      <c r="F10879" s="7" t="s">
        <v>23</v>
      </c>
      <c r="G10879" s="6">
        <v>107.768</v>
      </c>
    </row>
    <row r="10880" spans="1:7" ht="15" thickBot="1" x14ac:dyDescent="0.35">
      <c r="A10880" s="6">
        <v>208.8612</v>
      </c>
      <c r="B10880" s="19">
        <f>(A10880-G10880)/G10880</f>
        <v>0.93806324697498322</v>
      </c>
      <c r="C10880" s="30" t="s">
        <v>300</v>
      </c>
      <c r="D10880" s="6">
        <v>1017946</v>
      </c>
      <c r="E10880" s="6">
        <v>50</v>
      </c>
      <c r="F10880" s="7" t="s">
        <v>23</v>
      </c>
      <c r="G10880" s="6">
        <v>107.768</v>
      </c>
    </row>
    <row r="10881" spans="1:7" ht="15" thickBot="1" x14ac:dyDescent="0.35">
      <c r="A10881" s="6">
        <v>208.8612</v>
      </c>
      <c r="B10881" s="19">
        <f>(A10881-G10881)/G10881</f>
        <v>0.84200444491480564</v>
      </c>
      <c r="C10881" s="30" t="s">
        <v>312</v>
      </c>
      <c r="D10881" s="6">
        <v>1014528</v>
      </c>
      <c r="E10881" s="6">
        <v>1816</v>
      </c>
      <c r="F10881" s="7" t="s">
        <v>27</v>
      </c>
      <c r="G10881" s="6">
        <v>113.38800000000001</v>
      </c>
    </row>
    <row r="10882" spans="1:7" ht="15" thickBot="1" x14ac:dyDescent="0.35">
      <c r="A10882" s="6">
        <v>208.8612</v>
      </c>
      <c r="B10882" s="19">
        <f>(A10882-G10882)/G10882</f>
        <v>0.80619530250095128</v>
      </c>
      <c r="C10882" s="30" t="s">
        <v>261</v>
      </c>
      <c r="D10882" s="6">
        <v>1014715</v>
      </c>
      <c r="E10882" s="6">
        <v>204</v>
      </c>
      <c r="F10882" s="7" t="s">
        <v>19</v>
      </c>
      <c r="G10882" s="6">
        <v>115.636</v>
      </c>
    </row>
    <row r="10883" spans="1:7" ht="15" thickBot="1" x14ac:dyDescent="0.35">
      <c r="A10883" s="6">
        <v>208.8612</v>
      </c>
      <c r="B10883" s="19">
        <f>(A10883-G10883)/G10883</f>
        <v>0.72248136174704758</v>
      </c>
      <c r="C10883" s="30" t="s">
        <v>130</v>
      </c>
      <c r="D10883" s="6">
        <v>1013749</v>
      </c>
      <c r="E10883" s="6">
        <v>625</v>
      </c>
      <c r="F10883" s="7" t="s">
        <v>27</v>
      </c>
      <c r="G10883" s="6">
        <v>121.256</v>
      </c>
    </row>
    <row r="10884" spans="1:7" ht="15" thickBot="1" x14ac:dyDescent="0.35">
      <c r="A10884" s="6">
        <v>208.8612</v>
      </c>
      <c r="B10884" s="19">
        <f>(A10884-G10884)/G10884</f>
        <v>0.2075693802035152</v>
      </c>
      <c r="C10884" s="30" t="s">
        <v>132</v>
      </c>
      <c r="D10884" s="6">
        <v>1014394</v>
      </c>
      <c r="E10884" s="6">
        <v>2315</v>
      </c>
      <c r="F10884" s="7" t="s">
        <v>27</v>
      </c>
      <c r="G10884" s="6">
        <v>172.96</v>
      </c>
    </row>
    <row r="10885" spans="1:7" ht="15" thickBot="1" x14ac:dyDescent="0.35">
      <c r="A10885" s="6">
        <v>208.8612</v>
      </c>
      <c r="B10885" s="19">
        <f>(A10885-G10885)/G10885</f>
        <v>0.12700567654486189</v>
      </c>
      <c r="C10885" s="30" t="s">
        <v>361</v>
      </c>
      <c r="D10885" s="6">
        <v>1010139</v>
      </c>
      <c r="E10885" s="6">
        <v>1062</v>
      </c>
      <c r="F10885" s="7" t="s">
        <v>42</v>
      </c>
      <c r="G10885" s="6">
        <v>185.32400000000001</v>
      </c>
    </row>
    <row r="10886" spans="1:7" ht="15" thickBot="1" x14ac:dyDescent="0.35">
      <c r="A10886" s="6">
        <v>208.8612</v>
      </c>
      <c r="B10886" s="19">
        <f>(A10886-G10886)/G10886</f>
        <v>-0.14714327714621714</v>
      </c>
      <c r="C10886" s="30" t="s">
        <v>321</v>
      </c>
      <c r="D10886" s="6">
        <v>1017393</v>
      </c>
      <c r="E10886" s="6">
        <v>708</v>
      </c>
      <c r="F10886" s="7" t="s">
        <v>25</v>
      </c>
      <c r="G10886" s="6">
        <v>244.89599999999999</v>
      </c>
    </row>
    <row r="10887" spans="1:7" ht="15" thickBot="1" x14ac:dyDescent="0.35">
      <c r="A10887" s="6">
        <v>208.8612</v>
      </c>
      <c r="B10887" s="19">
        <f>(A10887-G10887)/G10887</f>
        <v>-0.15872685968389</v>
      </c>
      <c r="C10887" s="30" t="s">
        <v>81</v>
      </c>
      <c r="D10887" s="6">
        <v>1013755</v>
      </c>
      <c r="E10887" s="6">
        <v>91</v>
      </c>
      <c r="F10887" s="7" t="s">
        <v>21</v>
      </c>
      <c r="G10887" s="6">
        <v>248.268</v>
      </c>
    </row>
    <row r="10888" spans="1:7" ht="15" thickBot="1" x14ac:dyDescent="0.35">
      <c r="A10888" s="6">
        <v>208.8612</v>
      </c>
      <c r="B10888" s="19">
        <f>(A10888-G10888)/G10888</f>
        <v>0.76977020065075907</v>
      </c>
      <c r="C10888" s="30" t="s">
        <v>143</v>
      </c>
      <c r="D10888" s="6">
        <v>1006579</v>
      </c>
      <c r="E10888" s="6">
        <v>1273</v>
      </c>
      <c r="F10888" s="7" t="s">
        <v>31</v>
      </c>
      <c r="G10888" s="6">
        <v>118.01600000000001</v>
      </c>
    </row>
    <row r="10889" spans="1:7" ht="15" thickBot="1" x14ac:dyDescent="0.35">
      <c r="A10889" s="6">
        <v>208.8612</v>
      </c>
      <c r="B10889" s="19">
        <f>(A10889-G10889)/G10889</f>
        <v>0.31900118725844329</v>
      </c>
      <c r="C10889" s="30" t="s">
        <v>44</v>
      </c>
      <c r="D10889" s="6">
        <v>1016717</v>
      </c>
      <c r="E10889" s="6">
        <v>135</v>
      </c>
      <c r="F10889" s="7" t="s">
        <v>27</v>
      </c>
      <c r="G10889" s="6">
        <v>158.34800000000001</v>
      </c>
    </row>
    <row r="10890" spans="1:7" ht="15" thickBot="1" x14ac:dyDescent="0.35">
      <c r="A10890" s="6">
        <v>208.8612</v>
      </c>
      <c r="B10890" s="19">
        <f>(A10890-G10890)/G10890</f>
        <v>0.27379244730679164</v>
      </c>
      <c r="C10890" s="30" t="s">
        <v>119</v>
      </c>
      <c r="D10890" s="6">
        <v>1014359</v>
      </c>
      <c r="E10890" s="6">
        <v>1443</v>
      </c>
      <c r="F10890" s="7" t="s">
        <v>23</v>
      </c>
      <c r="G10890" s="6">
        <v>163.96799999999999</v>
      </c>
    </row>
    <row r="10891" spans="1:7" ht="15" thickBot="1" x14ac:dyDescent="0.35">
      <c r="A10891" s="6">
        <v>208.8612</v>
      </c>
      <c r="B10891" s="19">
        <f>(A10891-G10891)/G10891</f>
        <v>0.23158006462721423</v>
      </c>
      <c r="C10891" s="30" t="s">
        <v>317</v>
      </c>
      <c r="D10891" s="6">
        <v>1014504</v>
      </c>
      <c r="E10891" s="6">
        <v>294</v>
      </c>
      <c r="F10891" s="7" t="s">
        <v>27</v>
      </c>
      <c r="G10891" s="6">
        <v>169.58799999999999</v>
      </c>
    </row>
    <row r="10892" spans="1:7" ht="15" thickBot="1" x14ac:dyDescent="0.35">
      <c r="A10892" s="6">
        <v>208.87880000000001</v>
      </c>
      <c r="B10892" s="19">
        <f>(A10892-G10892)/G10892</f>
        <v>0.86979733600687492</v>
      </c>
      <c r="C10892" s="30" t="s">
        <v>335</v>
      </c>
      <c r="D10892" s="6">
        <v>1003994</v>
      </c>
      <c r="E10892" s="6">
        <v>1004</v>
      </c>
      <c r="F10892" s="7" t="s">
        <v>31</v>
      </c>
      <c r="G10892" s="6">
        <v>111.712</v>
      </c>
    </row>
    <row r="10893" spans="1:7" ht="15" thickBot="1" x14ac:dyDescent="0.35">
      <c r="A10893" s="6">
        <v>208.87880000000001</v>
      </c>
      <c r="B10893" s="19">
        <f>(A10893-G10893)/G10893</f>
        <v>-3.6195478841213026E-2</v>
      </c>
      <c r="C10893" s="30" t="s">
        <v>200</v>
      </c>
      <c r="D10893" s="6">
        <v>1003927</v>
      </c>
      <c r="E10893" s="6">
        <v>1258</v>
      </c>
      <c r="F10893" s="7" t="s">
        <v>17</v>
      </c>
      <c r="G10893" s="6">
        <v>216.72319999999999</v>
      </c>
    </row>
    <row r="10894" spans="1:7" ht="15" thickBot="1" x14ac:dyDescent="0.35">
      <c r="A10894" s="6">
        <v>208.94120000000001</v>
      </c>
      <c r="B10894" s="19">
        <f>(A10894-G10894)/G10894</f>
        <v>0.58565556850745559</v>
      </c>
      <c r="C10894" s="30" t="s">
        <v>83</v>
      </c>
      <c r="D10894" s="6">
        <v>1003797</v>
      </c>
      <c r="E10894" s="6">
        <v>566</v>
      </c>
      <c r="F10894" s="7" t="s">
        <v>42</v>
      </c>
      <c r="G10894" s="6">
        <v>131.7696</v>
      </c>
    </row>
    <row r="10895" spans="1:7" ht="15" thickBot="1" x14ac:dyDescent="0.35">
      <c r="A10895" s="6">
        <v>209.0556</v>
      </c>
      <c r="B10895" s="19">
        <f>(A10895-G10895)/G10895</f>
        <v>1.096973120193119E-2</v>
      </c>
      <c r="C10895" s="30" t="s">
        <v>329</v>
      </c>
      <c r="D10895" s="6">
        <v>1002360</v>
      </c>
      <c r="E10895" s="6">
        <v>2360</v>
      </c>
      <c r="F10895" s="7" t="s">
        <v>31</v>
      </c>
      <c r="G10895" s="6">
        <v>206.78720000000001</v>
      </c>
    </row>
    <row r="10896" spans="1:7" ht="15" thickBot="1" x14ac:dyDescent="0.35">
      <c r="A10896" s="6">
        <v>209.1388</v>
      </c>
      <c r="B10896" s="19">
        <f>(A10896-G10896)/G10896</f>
        <v>-0.11084071398446319</v>
      </c>
      <c r="C10896" s="30" t="s">
        <v>225</v>
      </c>
      <c r="D10896" s="6">
        <v>1003595</v>
      </c>
      <c r="E10896" s="6">
        <v>765</v>
      </c>
      <c r="F10896" s="7" t="s">
        <v>17</v>
      </c>
      <c r="G10896" s="6">
        <v>235.20959999999999</v>
      </c>
    </row>
    <row r="10897" spans="1:7" ht="15" thickBot="1" x14ac:dyDescent="0.35">
      <c r="A10897" s="6">
        <v>209.18039999999999</v>
      </c>
      <c r="B10897" s="19">
        <f>(A10897-G10897)/G10897</f>
        <v>-0.21427863118419152</v>
      </c>
      <c r="C10897" s="30" t="s">
        <v>350</v>
      </c>
      <c r="D10897" s="6">
        <v>1003558</v>
      </c>
      <c r="E10897" s="6">
        <v>1318</v>
      </c>
      <c r="F10897" s="7" t="s">
        <v>27</v>
      </c>
      <c r="G10897" s="6">
        <v>266.22719999999998</v>
      </c>
    </row>
    <row r="10898" spans="1:7" ht="15" thickBot="1" x14ac:dyDescent="0.35">
      <c r="A10898" s="6">
        <v>209.30940000000001</v>
      </c>
      <c r="B10898" s="19">
        <f>(A10898-G10898)/G10898</f>
        <v>16.720064341347783</v>
      </c>
      <c r="C10898" s="30" t="s">
        <v>387</v>
      </c>
      <c r="D10898" s="6">
        <v>1006633</v>
      </c>
      <c r="E10898" s="6">
        <v>2066</v>
      </c>
      <c r="F10898" s="7" t="s">
        <v>35</v>
      </c>
      <c r="G10898" s="6">
        <v>11.811999999999999</v>
      </c>
    </row>
    <row r="10899" spans="1:7" ht="15" thickBot="1" x14ac:dyDescent="0.35">
      <c r="A10899" s="6">
        <v>209.30940000000001</v>
      </c>
      <c r="B10899" s="19">
        <f>(A10899-G10899)/G10899</f>
        <v>10.690650134048258</v>
      </c>
      <c r="C10899" s="30" t="s">
        <v>125</v>
      </c>
      <c r="D10899" s="6">
        <v>1008231</v>
      </c>
      <c r="E10899" s="6">
        <v>826</v>
      </c>
      <c r="F10899" s="7" t="s">
        <v>21</v>
      </c>
      <c r="G10899" s="6">
        <v>17.904</v>
      </c>
    </row>
    <row r="10900" spans="1:7" ht="15" thickBot="1" x14ac:dyDescent="0.35">
      <c r="A10900" s="6">
        <v>209.30940000000001</v>
      </c>
      <c r="B10900" s="19">
        <f>(A10900-G10900)/G10900</f>
        <v>3.7312251356238697</v>
      </c>
      <c r="C10900" s="30" t="s">
        <v>310</v>
      </c>
      <c r="D10900" s="6">
        <v>1013072</v>
      </c>
      <c r="E10900" s="6">
        <v>1365</v>
      </c>
      <c r="F10900" s="7" t="s">
        <v>25</v>
      </c>
      <c r="G10900" s="6">
        <v>44.24</v>
      </c>
    </row>
    <row r="10901" spans="1:7" ht="15" thickBot="1" x14ac:dyDescent="0.35">
      <c r="A10901" s="6">
        <v>209.30940000000001</v>
      </c>
      <c r="B10901" s="19">
        <f>(A10901-G10901)/G10901</f>
        <v>3.0667871298671021</v>
      </c>
      <c r="C10901" s="30" t="s">
        <v>85</v>
      </c>
      <c r="D10901" s="6">
        <v>1006507</v>
      </c>
      <c r="E10901" s="6">
        <v>2688</v>
      </c>
      <c r="F10901" s="7" t="s">
        <v>21</v>
      </c>
      <c r="G10901" s="6">
        <v>51.468000000000004</v>
      </c>
    </row>
    <row r="10902" spans="1:7" ht="15" thickBot="1" x14ac:dyDescent="0.35">
      <c r="A10902" s="6">
        <v>209.30940000000001</v>
      </c>
      <c r="B10902" s="19">
        <f>(A10902-G10902)/G10902</f>
        <v>2.189719597683633</v>
      </c>
      <c r="C10902" s="30" t="s">
        <v>52</v>
      </c>
      <c r="D10902" s="6">
        <v>1008720</v>
      </c>
      <c r="E10902" s="6">
        <v>2224</v>
      </c>
      <c r="F10902" s="7" t="s">
        <v>21</v>
      </c>
      <c r="G10902" s="6">
        <v>65.62</v>
      </c>
    </row>
    <row r="10903" spans="1:7" ht="15" thickBot="1" x14ac:dyDescent="0.35">
      <c r="A10903" s="6">
        <v>209.30940000000001</v>
      </c>
      <c r="B10903" s="19">
        <f>(A10903-G10903)/G10903</f>
        <v>2.1371312949640289</v>
      </c>
      <c r="C10903" s="30" t="s">
        <v>59</v>
      </c>
      <c r="D10903" s="6">
        <v>1014153</v>
      </c>
      <c r="E10903" s="6">
        <v>443</v>
      </c>
      <c r="F10903" s="7" t="s">
        <v>42</v>
      </c>
      <c r="G10903" s="6">
        <v>66.72</v>
      </c>
    </row>
    <row r="10904" spans="1:7" ht="15" thickBot="1" x14ac:dyDescent="0.35">
      <c r="A10904" s="6">
        <v>209.30940000000001</v>
      </c>
      <c r="B10904" s="19">
        <f>(A10904-G10904)/G10904</f>
        <v>0.973499905713747</v>
      </c>
      <c r="C10904" s="30" t="s">
        <v>342</v>
      </c>
      <c r="D10904" s="6">
        <v>1013632</v>
      </c>
      <c r="E10904" s="6">
        <v>1661</v>
      </c>
      <c r="F10904" s="7" t="s">
        <v>35</v>
      </c>
      <c r="G10904" s="6">
        <v>106.06</v>
      </c>
    </row>
    <row r="10905" spans="1:7" ht="15" thickBot="1" x14ac:dyDescent="0.35">
      <c r="A10905" s="6">
        <v>209.30940000000001</v>
      </c>
      <c r="B10905" s="19">
        <f>(A10905-G10905)/G10905</f>
        <v>0.7345316229116946</v>
      </c>
      <c r="C10905" s="30" t="s">
        <v>197</v>
      </c>
      <c r="D10905" s="6">
        <v>1011041</v>
      </c>
      <c r="E10905" s="6">
        <v>692</v>
      </c>
      <c r="F10905" s="7" t="s">
        <v>35</v>
      </c>
      <c r="G10905" s="6">
        <v>120.672</v>
      </c>
    </row>
    <row r="10906" spans="1:7" ht="15" thickBot="1" x14ac:dyDescent="0.35">
      <c r="A10906" s="6">
        <v>209.30940000000001</v>
      </c>
      <c r="B10906" s="19">
        <f>(A10906-G10906)/G10906</f>
        <v>0.7185244178790765</v>
      </c>
      <c r="C10906" s="30" t="s">
        <v>267</v>
      </c>
      <c r="D10906" s="6">
        <v>1013605</v>
      </c>
      <c r="E10906" s="6">
        <v>889</v>
      </c>
      <c r="F10906" s="7" t="s">
        <v>19</v>
      </c>
      <c r="G10906" s="6">
        <v>121.79600000000001</v>
      </c>
    </row>
    <row r="10907" spans="1:7" ht="15" thickBot="1" x14ac:dyDescent="0.35">
      <c r="A10907" s="6">
        <v>209.30940000000001</v>
      </c>
      <c r="B10907" s="19">
        <f>(A10907-G10907)/G10907</f>
        <v>0.62836004356620523</v>
      </c>
      <c r="C10907" s="30" t="s">
        <v>357</v>
      </c>
      <c r="D10907" s="6">
        <v>1014261</v>
      </c>
      <c r="E10907" s="6">
        <v>784</v>
      </c>
      <c r="F10907" s="7" t="s">
        <v>27</v>
      </c>
      <c r="G10907" s="6">
        <v>128.54</v>
      </c>
    </row>
    <row r="10908" spans="1:7" ht="15" thickBot="1" x14ac:dyDescent="0.35">
      <c r="A10908" s="6">
        <v>209.30940000000001</v>
      </c>
      <c r="B10908" s="19">
        <f>(A10908-G10908)/G10908</f>
        <v>0.61424450888450177</v>
      </c>
      <c r="C10908" s="30" t="s">
        <v>315</v>
      </c>
      <c r="D10908" s="6">
        <v>1011836</v>
      </c>
      <c r="E10908" s="6">
        <v>1786</v>
      </c>
      <c r="F10908" s="7" t="s">
        <v>19</v>
      </c>
      <c r="G10908" s="6">
        <v>129.66399999999999</v>
      </c>
    </row>
    <row r="10909" spans="1:7" ht="15" thickBot="1" x14ac:dyDescent="0.35">
      <c r="A10909" s="6">
        <v>209.30940000000001</v>
      </c>
      <c r="B10909" s="19">
        <f>(A10909-G10909)/G10909</f>
        <v>0.29896112600536201</v>
      </c>
      <c r="C10909" s="30" t="s">
        <v>229</v>
      </c>
      <c r="D10909" s="6">
        <v>1013060</v>
      </c>
      <c r="E10909" s="6">
        <v>1305</v>
      </c>
      <c r="F10909" s="7" t="s">
        <v>42</v>
      </c>
      <c r="G10909" s="6">
        <v>161.136</v>
      </c>
    </row>
    <row r="10910" spans="1:7" ht="15" thickBot="1" x14ac:dyDescent="0.35">
      <c r="A10910" s="6">
        <v>209.30940000000001</v>
      </c>
      <c r="B10910" s="19">
        <f>(A10910-G10910)/G10910</f>
        <v>0.23030541709771482</v>
      </c>
      <c r="C10910" s="30" t="s">
        <v>165</v>
      </c>
      <c r="D10910" s="6">
        <v>1016931</v>
      </c>
      <c r="E10910" s="6">
        <v>1715</v>
      </c>
      <c r="F10910" s="7" t="s">
        <v>19</v>
      </c>
      <c r="G10910" s="6">
        <v>170.12799999999999</v>
      </c>
    </row>
    <row r="10911" spans="1:7" ht="15" thickBot="1" x14ac:dyDescent="0.35">
      <c r="A10911" s="6">
        <v>209.30940000000001</v>
      </c>
      <c r="B10911" s="19">
        <f>(A10911-G10911)/G10911</f>
        <v>-6.12075925294676E-2</v>
      </c>
      <c r="C10911" s="30" t="s">
        <v>170</v>
      </c>
      <c r="D10911" s="6">
        <v>1017963</v>
      </c>
      <c r="E10911" s="6">
        <v>1210</v>
      </c>
      <c r="F10911" s="7" t="s">
        <v>17</v>
      </c>
      <c r="G10911" s="6">
        <v>222.95599999999999</v>
      </c>
    </row>
    <row r="10912" spans="1:7" ht="15" thickBot="1" x14ac:dyDescent="0.35">
      <c r="A10912" s="6">
        <v>209.30940000000001</v>
      </c>
      <c r="B10912" s="19">
        <f>(A10912-G10912)/G10912</f>
        <v>-6.5916636915387364E-2</v>
      </c>
      <c r="C10912" s="30" t="s">
        <v>97</v>
      </c>
      <c r="D10912" s="6">
        <v>1010046</v>
      </c>
      <c r="E10912" s="6">
        <v>1586</v>
      </c>
      <c r="F10912" s="7" t="s">
        <v>27</v>
      </c>
      <c r="G10912" s="6">
        <v>224.08</v>
      </c>
    </row>
    <row r="10913" spans="1:7" ht="15" thickBot="1" x14ac:dyDescent="0.35">
      <c r="A10913" s="6">
        <v>209.30940000000001</v>
      </c>
      <c r="B10913" s="19">
        <f>(A10913-G10913)/G10913</f>
        <v>-7.0578675334363489E-2</v>
      </c>
      <c r="C10913" s="30" t="s">
        <v>172</v>
      </c>
      <c r="D10913" s="6">
        <v>1018300</v>
      </c>
      <c r="E10913" s="6">
        <v>1563</v>
      </c>
      <c r="F10913" s="7" t="s">
        <v>19</v>
      </c>
      <c r="G10913" s="6">
        <v>225.20400000000001</v>
      </c>
    </row>
    <row r="10914" spans="1:7" ht="15" thickBot="1" x14ac:dyDescent="0.35">
      <c r="A10914" s="6">
        <v>209.30940000000001</v>
      </c>
      <c r="B10914" s="19">
        <f>(A10914-G10914)/G10914</f>
        <v>-0.10195390265668974</v>
      </c>
      <c r="C10914" s="30" t="s">
        <v>186</v>
      </c>
      <c r="D10914" s="6">
        <v>1011706</v>
      </c>
      <c r="E10914" s="6">
        <v>1118</v>
      </c>
      <c r="F10914" s="7" t="s">
        <v>23</v>
      </c>
      <c r="G10914" s="6">
        <v>233.072</v>
      </c>
    </row>
    <row r="10915" spans="1:7" ht="15" thickBot="1" x14ac:dyDescent="0.35">
      <c r="A10915" s="6">
        <v>209.30940000000001</v>
      </c>
      <c r="B10915" s="19">
        <f>(A10915-G10915)/G10915</f>
        <v>-0.17368300540062531</v>
      </c>
      <c r="C10915" s="30" t="s">
        <v>122</v>
      </c>
      <c r="D10915" s="6">
        <v>1010257</v>
      </c>
      <c r="E10915" s="6">
        <v>160</v>
      </c>
      <c r="F10915" s="7" t="s">
        <v>31</v>
      </c>
      <c r="G10915" s="6">
        <v>253.304</v>
      </c>
    </row>
    <row r="10916" spans="1:7" ht="15" thickBot="1" x14ac:dyDescent="0.35">
      <c r="A10916" s="6">
        <v>209.30940000000001</v>
      </c>
      <c r="B10916" s="19">
        <f>(A10916-G10916)/G10916</f>
        <v>-0.18809387121799845</v>
      </c>
      <c r="C10916" s="30" t="s">
        <v>44</v>
      </c>
      <c r="D10916" s="6">
        <v>1016814</v>
      </c>
      <c r="E10916" s="6">
        <v>1458</v>
      </c>
      <c r="F10916" s="7" t="s">
        <v>21</v>
      </c>
      <c r="G10916" s="6">
        <v>257.8</v>
      </c>
    </row>
    <row r="10917" spans="1:7" ht="15" thickBot="1" x14ac:dyDescent="0.35">
      <c r="A10917" s="6">
        <v>209.30940000000001</v>
      </c>
      <c r="B10917" s="19">
        <f>(A10917-G10917)/G10917</f>
        <v>-0.1985764170738058</v>
      </c>
      <c r="C10917" s="30" t="s">
        <v>290</v>
      </c>
      <c r="D10917" s="6">
        <v>1017446</v>
      </c>
      <c r="E10917" s="6">
        <v>1497</v>
      </c>
      <c r="F10917" s="7" t="s">
        <v>23</v>
      </c>
      <c r="G10917" s="6">
        <v>261.17200000000003</v>
      </c>
    </row>
    <row r="10918" spans="1:7" ht="15" thickBot="1" x14ac:dyDescent="0.35">
      <c r="A10918" s="6">
        <v>209.36760000000001</v>
      </c>
      <c r="B10918" s="19">
        <f>(A10918-G10918)/G10918</f>
        <v>-0.19162589421401829</v>
      </c>
      <c r="C10918" s="30" t="s">
        <v>346</v>
      </c>
      <c r="D10918" s="6">
        <v>1003526</v>
      </c>
      <c r="E10918" s="6">
        <v>1020</v>
      </c>
      <c r="F10918" s="7" t="s">
        <v>21</v>
      </c>
      <c r="G10918" s="6">
        <v>258.9984</v>
      </c>
    </row>
    <row r="10919" spans="1:7" ht="15" thickBot="1" x14ac:dyDescent="0.35">
      <c r="A10919" s="6">
        <v>209.3841984</v>
      </c>
      <c r="B10919" s="19">
        <f>(A10919-G10919)/G10919</f>
        <v>-0.55430458298356156</v>
      </c>
      <c r="C10919" s="30" t="s">
        <v>268</v>
      </c>
      <c r="D10919" s="6">
        <v>1000102</v>
      </c>
      <c r="E10919" s="6">
        <v>102</v>
      </c>
      <c r="F10919" s="7" t="s">
        <v>27</v>
      </c>
      <c r="G10919" s="6">
        <v>469.79212799999999</v>
      </c>
    </row>
    <row r="10920" spans="1:7" ht="15" thickBot="1" x14ac:dyDescent="0.35">
      <c r="A10920" s="6">
        <v>209.39904000000001</v>
      </c>
      <c r="B10920" s="19">
        <f>(A10920-G10920)/G10920</f>
        <v>1.0595546463136363</v>
      </c>
      <c r="C10920" s="30" t="s">
        <v>246</v>
      </c>
      <c r="D10920" s="6">
        <v>1012222</v>
      </c>
      <c r="E10920" s="6">
        <v>2634</v>
      </c>
      <c r="F10920" s="7" t="s">
        <v>87</v>
      </c>
      <c r="G10920" s="6">
        <v>101.672</v>
      </c>
    </row>
    <row r="10921" spans="1:7" ht="15" thickBot="1" x14ac:dyDescent="0.35">
      <c r="A10921" s="6">
        <v>209.39904000000001</v>
      </c>
      <c r="B10921" s="19">
        <f>(A10921-G10921)/G10921</f>
        <v>1.5494558786444519E-2</v>
      </c>
      <c r="C10921" s="30" t="s">
        <v>244</v>
      </c>
      <c r="D10921" s="6">
        <v>1011045</v>
      </c>
      <c r="E10921" s="6">
        <v>55</v>
      </c>
      <c r="F10921" s="7" t="s">
        <v>87</v>
      </c>
      <c r="G10921" s="6">
        <v>206.20400000000001</v>
      </c>
    </row>
    <row r="10922" spans="1:7" ht="15" thickBot="1" x14ac:dyDescent="0.35">
      <c r="A10922" s="6">
        <v>209.39904000000001</v>
      </c>
      <c r="B10922" s="19">
        <f>(A10922-G10922)/G10922</f>
        <v>-2.6938047175597987E-2</v>
      </c>
      <c r="C10922" s="30" t="s">
        <v>47</v>
      </c>
      <c r="D10922" s="6">
        <v>1015430</v>
      </c>
      <c r="E10922" s="6">
        <v>2702</v>
      </c>
      <c r="F10922" s="7" t="s">
        <v>87</v>
      </c>
      <c r="G10922" s="6">
        <v>215.196</v>
      </c>
    </row>
    <row r="10923" spans="1:7" ht="15" thickBot="1" x14ac:dyDescent="0.35">
      <c r="A10923" s="6">
        <v>209.482</v>
      </c>
      <c r="B10923" s="19">
        <f>(A10923-G10923)/G10923</f>
        <v>9.5562147507238154E-2</v>
      </c>
      <c r="C10923" s="30" t="s">
        <v>330</v>
      </c>
      <c r="D10923" s="6">
        <v>1003573</v>
      </c>
      <c r="E10923" s="6">
        <v>2439</v>
      </c>
      <c r="F10923" s="7" t="s">
        <v>21</v>
      </c>
      <c r="G10923" s="6">
        <v>191.20959999999999</v>
      </c>
    </row>
    <row r="10924" spans="1:7" ht="15" thickBot="1" x14ac:dyDescent="0.35">
      <c r="A10924" s="6">
        <v>209.51320000000001</v>
      </c>
      <c r="B10924" s="19">
        <f>(A10924-G10924)/G10924</f>
        <v>9.8219628099173573</v>
      </c>
      <c r="C10924" s="30" t="s">
        <v>178</v>
      </c>
      <c r="D10924" s="6">
        <v>1004692</v>
      </c>
      <c r="E10924" s="6">
        <v>1809</v>
      </c>
      <c r="F10924" s="7" t="s">
        <v>35</v>
      </c>
      <c r="G10924" s="6">
        <v>19.36</v>
      </c>
    </row>
    <row r="10925" spans="1:7" ht="15" thickBot="1" x14ac:dyDescent="0.35">
      <c r="A10925" s="6">
        <v>209.51320000000001</v>
      </c>
      <c r="B10925" s="19">
        <f>(A10925-G10925)/G10925</f>
        <v>8.8736767493104995E-3</v>
      </c>
      <c r="C10925" s="30" t="s">
        <v>47</v>
      </c>
      <c r="D10925" s="6">
        <v>1004148</v>
      </c>
      <c r="E10925" s="6">
        <v>340</v>
      </c>
      <c r="F10925" s="7" t="s">
        <v>35</v>
      </c>
      <c r="G10925" s="6">
        <v>207.6704</v>
      </c>
    </row>
    <row r="10926" spans="1:7" ht="15" thickBot="1" x14ac:dyDescent="0.35">
      <c r="A10926" s="6">
        <v>209.57040000000001</v>
      </c>
      <c r="B10926" s="19">
        <f>(A10926-G10926)/G10926</f>
        <v>-8.8342358394699075E-2</v>
      </c>
      <c r="C10926" s="30" t="s">
        <v>120</v>
      </c>
      <c r="D10926" s="6">
        <v>1005269</v>
      </c>
      <c r="E10926" s="6">
        <v>2021</v>
      </c>
      <c r="F10926" s="7" t="s">
        <v>31</v>
      </c>
      <c r="G10926" s="6">
        <v>229.8784</v>
      </c>
    </row>
    <row r="10927" spans="1:7" ht="15" thickBot="1" x14ac:dyDescent="0.35">
      <c r="A10927" s="6">
        <v>209.7576</v>
      </c>
      <c r="B10927" s="19">
        <f>(A10927-G10927)/G10927</f>
        <v>3.9086773378264534</v>
      </c>
      <c r="C10927" s="30" t="s">
        <v>98</v>
      </c>
      <c r="D10927" s="6">
        <v>1006513</v>
      </c>
      <c r="E10927" s="6">
        <v>1461</v>
      </c>
      <c r="F10927" s="7" t="s">
        <v>25</v>
      </c>
      <c r="G10927" s="6">
        <v>42.731999999999999</v>
      </c>
    </row>
    <row r="10928" spans="1:7" ht="15" thickBot="1" x14ac:dyDescent="0.35">
      <c r="A10928" s="6">
        <v>209.7576</v>
      </c>
      <c r="B10928" s="19">
        <f>(A10928-G10928)/G10928</f>
        <v>100.82407766990291</v>
      </c>
      <c r="C10928" s="30" t="s">
        <v>99</v>
      </c>
      <c r="D10928" s="6">
        <v>1005830</v>
      </c>
      <c r="E10928" s="6">
        <v>1822</v>
      </c>
      <c r="F10928" s="7" t="s">
        <v>87</v>
      </c>
      <c r="G10928" s="6">
        <v>2.06</v>
      </c>
    </row>
    <row r="10929" spans="1:7" ht="15" thickBot="1" x14ac:dyDescent="0.35">
      <c r="A10929" s="6">
        <v>209.7576</v>
      </c>
      <c r="B10929" s="19">
        <f>(A10929-G10929)/G10929</f>
        <v>12.935530162104705</v>
      </c>
      <c r="C10929" s="30" t="s">
        <v>62</v>
      </c>
      <c r="D10929" s="6">
        <v>1008114</v>
      </c>
      <c r="E10929" s="6">
        <v>2634</v>
      </c>
      <c r="F10929" s="7" t="s">
        <v>23</v>
      </c>
      <c r="G10929" s="6">
        <v>15.052</v>
      </c>
    </row>
    <row r="10930" spans="1:7" ht="15" thickBot="1" x14ac:dyDescent="0.35">
      <c r="A10930" s="6">
        <v>209.7576</v>
      </c>
      <c r="B10930" s="19">
        <f>(A10930-G10930)/G10930</f>
        <v>11.890707964601772</v>
      </c>
      <c r="C10930" s="30" t="s">
        <v>125</v>
      </c>
      <c r="D10930" s="6">
        <v>1006524</v>
      </c>
      <c r="E10930" s="6">
        <v>1443</v>
      </c>
      <c r="F10930" s="7" t="s">
        <v>27</v>
      </c>
      <c r="G10930" s="6">
        <v>16.271999999999998</v>
      </c>
    </row>
    <row r="10931" spans="1:7" ht="15" thickBot="1" x14ac:dyDescent="0.35">
      <c r="A10931" s="6">
        <v>209.7576</v>
      </c>
      <c r="B10931" s="19">
        <f>(A10931-G10931)/G10931</f>
        <v>11.623832450649974</v>
      </c>
      <c r="C10931" s="30" t="s">
        <v>40</v>
      </c>
      <c r="D10931" s="6">
        <v>1006702</v>
      </c>
      <c r="E10931" s="6">
        <v>110</v>
      </c>
      <c r="F10931" s="7" t="s">
        <v>35</v>
      </c>
      <c r="G10931" s="6">
        <v>16.616</v>
      </c>
    </row>
    <row r="10932" spans="1:7" ht="15" thickBot="1" x14ac:dyDescent="0.35">
      <c r="A10932" s="6">
        <v>209.7576</v>
      </c>
      <c r="B10932" s="19">
        <f>(A10932-G10932)/G10932</f>
        <v>4.3564249233912156</v>
      </c>
      <c r="C10932" s="30" t="s">
        <v>271</v>
      </c>
      <c r="D10932" s="6">
        <v>1019277</v>
      </c>
      <c r="E10932" s="6">
        <v>597</v>
      </c>
      <c r="F10932" s="7" t="s">
        <v>27</v>
      </c>
      <c r="G10932" s="6">
        <v>39.159999999999997</v>
      </c>
    </row>
    <row r="10933" spans="1:7" ht="15" thickBot="1" x14ac:dyDescent="0.35">
      <c r="A10933" s="6">
        <v>209.7576</v>
      </c>
      <c r="B10933" s="19">
        <f>(A10933-G10933)/G10933</f>
        <v>1.3188909525072963</v>
      </c>
      <c r="C10933" s="30" t="s">
        <v>83</v>
      </c>
      <c r="D10933" s="6">
        <v>1005735</v>
      </c>
      <c r="E10933" s="6">
        <v>1989</v>
      </c>
      <c r="F10933" s="7" t="s">
        <v>27</v>
      </c>
      <c r="G10933" s="6">
        <v>90.456000000000003</v>
      </c>
    </row>
    <row r="10934" spans="1:7" ht="15" thickBot="1" x14ac:dyDescent="0.35">
      <c r="A10934" s="6">
        <v>209.7576</v>
      </c>
      <c r="B10934" s="19">
        <f>(A10934-G10934)/G10934</f>
        <v>1.2527450811925425</v>
      </c>
      <c r="C10934" s="30" t="s">
        <v>234</v>
      </c>
      <c r="D10934" s="6">
        <v>1013121</v>
      </c>
      <c r="E10934" s="6">
        <v>1746</v>
      </c>
      <c r="F10934" s="7" t="s">
        <v>17</v>
      </c>
      <c r="G10934" s="6">
        <v>93.111999999999995</v>
      </c>
    </row>
    <row r="10935" spans="1:7" ht="15" thickBot="1" x14ac:dyDescent="0.35">
      <c r="A10935" s="6">
        <v>209.7576</v>
      </c>
      <c r="B10935" s="19">
        <f>(A10935-G10935)/G10935</f>
        <v>1.0100965961361545</v>
      </c>
      <c r="C10935" s="30" t="s">
        <v>357</v>
      </c>
      <c r="D10935" s="6">
        <v>1010323</v>
      </c>
      <c r="E10935" s="6">
        <v>928</v>
      </c>
      <c r="F10935" s="7" t="s">
        <v>17</v>
      </c>
      <c r="G10935" s="6">
        <v>104.352</v>
      </c>
    </row>
    <row r="10936" spans="1:7" ht="15" thickBot="1" x14ac:dyDescent="0.35">
      <c r="A10936" s="6">
        <v>209.7576</v>
      </c>
      <c r="B10936" s="19">
        <f>(A10936-G10936)/G10936</f>
        <v>0.57032401030125179</v>
      </c>
      <c r="C10936" s="30" t="s">
        <v>284</v>
      </c>
      <c r="D10936" s="6">
        <v>1016744</v>
      </c>
      <c r="E10936" s="6">
        <v>1887</v>
      </c>
      <c r="F10936" s="7" t="s">
        <v>35</v>
      </c>
      <c r="G10936" s="6">
        <v>133.57599999999999</v>
      </c>
    </row>
    <row r="10937" spans="1:7" ht="15" thickBot="1" x14ac:dyDescent="0.35">
      <c r="A10937" s="6">
        <v>209.7576</v>
      </c>
      <c r="B10937" s="19">
        <f>(A10937-G10937)/G10937</f>
        <v>0.54433384379785588</v>
      </c>
      <c r="C10937" s="30" t="s">
        <v>188</v>
      </c>
      <c r="D10937" s="6">
        <v>1018469</v>
      </c>
      <c r="E10937" s="6">
        <v>2445</v>
      </c>
      <c r="F10937" s="7" t="s">
        <v>21</v>
      </c>
      <c r="G10937" s="6">
        <v>135.82400000000001</v>
      </c>
    </row>
    <row r="10938" spans="1:7" ht="15" thickBot="1" x14ac:dyDescent="0.35">
      <c r="A10938" s="6">
        <v>209.7576</v>
      </c>
      <c r="B10938" s="19">
        <f>(A10938-G10938)/G10938</f>
        <v>0.27088846880907369</v>
      </c>
      <c r="C10938" s="30" t="s">
        <v>176</v>
      </c>
      <c r="D10938" s="6">
        <v>1016628</v>
      </c>
      <c r="E10938" s="6">
        <v>2123</v>
      </c>
      <c r="F10938" s="7" t="s">
        <v>19</v>
      </c>
      <c r="G10938" s="6">
        <v>165.048</v>
      </c>
    </row>
    <row r="10939" spans="1:7" ht="15" thickBot="1" x14ac:dyDescent="0.35">
      <c r="A10939" s="6">
        <v>209.7576</v>
      </c>
      <c r="B10939" s="19">
        <f>(A10939-G10939)/G10939</f>
        <v>0.21306067686044092</v>
      </c>
      <c r="C10939" s="30" t="s">
        <v>212</v>
      </c>
      <c r="D10939" s="6">
        <v>1017541</v>
      </c>
      <c r="E10939" s="6">
        <v>1133</v>
      </c>
      <c r="F10939" s="7" t="s">
        <v>21</v>
      </c>
      <c r="G10939" s="6">
        <v>172.916</v>
      </c>
    </row>
    <row r="10940" spans="1:7" ht="15" thickBot="1" x14ac:dyDescent="0.35">
      <c r="A10940" s="6">
        <v>209.7576</v>
      </c>
      <c r="B10940" s="19">
        <f>(A10940-G10940)/G10940</f>
        <v>0.16752532561505065</v>
      </c>
      <c r="C10940" s="30" t="s">
        <v>161</v>
      </c>
      <c r="D10940" s="6">
        <v>1009777</v>
      </c>
      <c r="E10940" s="6">
        <v>1141</v>
      </c>
      <c r="F10940" s="7" t="s">
        <v>35</v>
      </c>
      <c r="G10940" s="6">
        <v>179.66</v>
      </c>
    </row>
    <row r="10941" spans="1:7" ht="15" thickBot="1" x14ac:dyDescent="0.35">
      <c r="A10941" s="6">
        <v>209.7576</v>
      </c>
      <c r="B10941" s="19">
        <f>(A10941-G10941)/G10941</f>
        <v>1.5106757776960456E-2</v>
      </c>
      <c r="C10941" s="30" t="s">
        <v>231</v>
      </c>
      <c r="D10941" s="6">
        <v>1014338</v>
      </c>
      <c r="E10941" s="6">
        <v>1757</v>
      </c>
      <c r="F10941" s="7" t="s">
        <v>23</v>
      </c>
      <c r="G10941" s="6">
        <v>206.636</v>
      </c>
    </row>
    <row r="10942" spans="1:7" ht="15" thickBot="1" x14ac:dyDescent="0.35">
      <c r="A10942" s="6">
        <v>209.7576</v>
      </c>
      <c r="B10942" s="19">
        <f>(A10942-G10942)/G10942</f>
        <v>-1.6976286437341826E-2</v>
      </c>
      <c r="C10942" s="30" t="s">
        <v>219</v>
      </c>
      <c r="D10942" s="6">
        <v>1013612</v>
      </c>
      <c r="E10942" s="6">
        <v>2834</v>
      </c>
      <c r="F10942" s="7" t="s">
        <v>27</v>
      </c>
      <c r="G10942" s="6">
        <v>213.38</v>
      </c>
    </row>
    <row r="10943" spans="1:7" ht="15" thickBot="1" x14ac:dyDescent="0.35">
      <c r="A10943" s="6">
        <v>209.7576</v>
      </c>
      <c r="B10943" s="19">
        <f>(A10943-G10943)/G10943</f>
        <v>-7.5420068057196255E-2</v>
      </c>
      <c r="C10943" s="30" t="s">
        <v>116</v>
      </c>
      <c r="D10943" s="6">
        <v>1010918</v>
      </c>
      <c r="E10943" s="6">
        <v>11</v>
      </c>
      <c r="F10943" s="7" t="s">
        <v>19</v>
      </c>
      <c r="G10943" s="6">
        <v>226.86799999999999</v>
      </c>
    </row>
    <row r="10944" spans="1:7" ht="15" thickBot="1" x14ac:dyDescent="0.35">
      <c r="A10944" s="6">
        <v>209.7576</v>
      </c>
      <c r="B10944" s="19">
        <f>(A10944-G10944)/G10944</f>
        <v>-0.16629199192356001</v>
      </c>
      <c r="C10944" s="30" t="s">
        <v>66</v>
      </c>
      <c r="D10944" s="6">
        <v>1015051</v>
      </c>
      <c r="E10944" s="6">
        <v>2065</v>
      </c>
      <c r="F10944" s="7" t="s">
        <v>35</v>
      </c>
      <c r="G10944" s="6">
        <v>251.596</v>
      </c>
    </row>
    <row r="10945" spans="1:7" ht="15" thickBot="1" x14ac:dyDescent="0.35">
      <c r="A10945" s="6">
        <v>209.86784</v>
      </c>
      <c r="B10945" s="19">
        <f>(A10945-G10945)/G10945</f>
        <v>-0.44539973277859524</v>
      </c>
      <c r="C10945" s="30" t="s">
        <v>238</v>
      </c>
      <c r="D10945" s="6">
        <v>1001200</v>
      </c>
      <c r="E10945" s="6">
        <v>1200</v>
      </c>
      <c r="F10945" s="7" t="s">
        <v>42</v>
      </c>
      <c r="G10945" s="6">
        <v>378.4128</v>
      </c>
    </row>
    <row r="10946" spans="1:7" ht="15" thickBot="1" x14ac:dyDescent="0.35">
      <c r="A10946" s="6">
        <v>209.92608000000001</v>
      </c>
      <c r="B10946" s="19">
        <f>(A10946-G10946)/G10946</f>
        <v>7.6935992578849719</v>
      </c>
      <c r="C10946" s="30" t="s">
        <v>209</v>
      </c>
      <c r="D10946" s="6">
        <v>1001768</v>
      </c>
      <c r="E10946" s="6">
        <v>1768</v>
      </c>
      <c r="F10946" s="7" t="s">
        <v>17</v>
      </c>
      <c r="G10946" s="6">
        <v>24.147200000000002</v>
      </c>
    </row>
    <row r="10947" spans="1:7" ht="15" thickBot="1" x14ac:dyDescent="0.35">
      <c r="A10947" s="6">
        <v>209.99680000000001</v>
      </c>
      <c r="B10947" s="19">
        <f>(A10947-G10947)/G10947</f>
        <v>6.6861091590536432</v>
      </c>
      <c r="C10947" s="30" t="s">
        <v>157</v>
      </c>
      <c r="D10947" s="6">
        <v>1003451</v>
      </c>
      <c r="E10947" s="6">
        <v>2325</v>
      </c>
      <c r="F10947" s="7" t="s">
        <v>17</v>
      </c>
      <c r="G10947" s="6">
        <v>27.3216</v>
      </c>
    </row>
    <row r="10948" spans="1:7" ht="15" thickBot="1" x14ac:dyDescent="0.35">
      <c r="A10948" s="6">
        <v>210.06960000000001</v>
      </c>
      <c r="B10948" s="19">
        <f>(A10948-G10948)/G10948</f>
        <v>-1.3157301343916209E-2</v>
      </c>
      <c r="C10948" s="30" t="s">
        <v>58</v>
      </c>
      <c r="D10948" s="6">
        <v>1003403</v>
      </c>
      <c r="E10948" s="6">
        <v>975</v>
      </c>
      <c r="F10948" s="7" t="s">
        <v>31</v>
      </c>
      <c r="G10948" s="6">
        <v>212.87039999999999</v>
      </c>
    </row>
    <row r="10949" spans="1:7" ht="15" thickBot="1" x14ac:dyDescent="0.35">
      <c r="A10949" s="6">
        <v>210.11616000000001</v>
      </c>
      <c r="B10949" s="19">
        <f>(A10949-G10949)/G10949</f>
        <v>4.3070357648009701</v>
      </c>
      <c r="C10949" s="30" t="s">
        <v>206</v>
      </c>
      <c r="D10949" s="6">
        <v>1011837</v>
      </c>
      <c r="E10949" s="6">
        <v>264</v>
      </c>
      <c r="F10949" s="7" t="s">
        <v>87</v>
      </c>
      <c r="G10949" s="6">
        <v>39.591999999999999</v>
      </c>
    </row>
    <row r="10950" spans="1:7" ht="15" thickBot="1" x14ac:dyDescent="0.35">
      <c r="A10950" s="6">
        <v>210.11616000000001</v>
      </c>
      <c r="B10950" s="19">
        <f>(A10950-G10950)/G10950</f>
        <v>0.19658853276840021</v>
      </c>
      <c r="C10950" s="30" t="s">
        <v>111</v>
      </c>
      <c r="D10950" s="6">
        <v>1017663</v>
      </c>
      <c r="E10950" s="6">
        <v>704</v>
      </c>
      <c r="F10950" s="7" t="s">
        <v>87</v>
      </c>
      <c r="G10950" s="6">
        <v>175.596</v>
      </c>
    </row>
    <row r="10951" spans="1:7" ht="15" thickBot="1" x14ac:dyDescent="0.35">
      <c r="A10951" s="6">
        <v>210.1996</v>
      </c>
      <c r="B10951" s="19">
        <f>(A10951-G10951)/G10951</f>
        <v>0.17407905555158359</v>
      </c>
      <c r="C10951" s="30" t="s">
        <v>214</v>
      </c>
      <c r="D10951" s="6">
        <v>1003453</v>
      </c>
      <c r="E10951" s="6">
        <v>1</v>
      </c>
      <c r="F10951" s="7" t="s">
        <v>42</v>
      </c>
      <c r="G10951" s="6">
        <v>179.03360000000001</v>
      </c>
    </row>
    <row r="10952" spans="1:7" ht="15" thickBot="1" x14ac:dyDescent="0.35">
      <c r="A10952" s="6">
        <v>210.20580000000001</v>
      </c>
      <c r="B10952" s="19">
        <f>(A10952-G10952)/G10952</f>
        <v>0.52890288607005709</v>
      </c>
      <c r="C10952" s="30" t="s">
        <v>64</v>
      </c>
      <c r="D10952" s="6">
        <v>1010847</v>
      </c>
      <c r="E10952" s="6">
        <v>240</v>
      </c>
      <c r="F10952" s="7" t="s">
        <v>35</v>
      </c>
      <c r="G10952" s="6">
        <v>137.488</v>
      </c>
    </row>
    <row r="10953" spans="1:7" ht="15" thickBot="1" x14ac:dyDescent="0.35">
      <c r="A10953" s="6">
        <v>210.20580000000001</v>
      </c>
      <c r="B10953" s="19">
        <f>(A10953-G10953)/G10953</f>
        <v>2.3806014795754264</v>
      </c>
      <c r="C10953" s="30" t="s">
        <v>159</v>
      </c>
      <c r="D10953" s="6">
        <v>1010070</v>
      </c>
      <c r="E10953" s="6">
        <v>2527</v>
      </c>
      <c r="F10953" s="7" t="s">
        <v>31</v>
      </c>
      <c r="G10953" s="6">
        <v>62.18</v>
      </c>
    </row>
    <row r="10954" spans="1:7" ht="15" thickBot="1" x14ac:dyDescent="0.35">
      <c r="A10954" s="6">
        <v>210.20580000000001</v>
      </c>
      <c r="B10954" s="19">
        <f>(A10954-G10954)/G10954</f>
        <v>1.819888924661945</v>
      </c>
      <c r="C10954" s="30" t="s">
        <v>188</v>
      </c>
      <c r="D10954" s="6">
        <v>1013959</v>
      </c>
      <c r="E10954" s="6">
        <v>698</v>
      </c>
      <c r="F10954" s="7" t="s">
        <v>35</v>
      </c>
      <c r="G10954" s="6">
        <v>74.543999999999997</v>
      </c>
    </row>
    <row r="10955" spans="1:7" ht="15" thickBot="1" x14ac:dyDescent="0.35">
      <c r="A10955" s="6">
        <v>210.20580000000001</v>
      </c>
      <c r="B10955" s="19">
        <f>(A10955-G10955)/G10955</f>
        <v>1.6329700886817977</v>
      </c>
      <c r="C10955" s="30" t="s">
        <v>306</v>
      </c>
      <c r="D10955" s="6">
        <v>1007865</v>
      </c>
      <c r="E10955" s="6">
        <v>2784</v>
      </c>
      <c r="F10955" s="7" t="s">
        <v>17</v>
      </c>
      <c r="G10955" s="6">
        <v>79.835999999999999</v>
      </c>
    </row>
    <row r="10956" spans="1:7" ht="15" thickBot="1" x14ac:dyDescent="0.35">
      <c r="A10956" s="6">
        <v>210.20580000000001</v>
      </c>
      <c r="B10956" s="19">
        <f>(A10956-G10956)/G10956</f>
        <v>1.4829411764705884</v>
      </c>
      <c r="C10956" s="30" t="s">
        <v>182</v>
      </c>
      <c r="D10956" s="6">
        <v>1013394</v>
      </c>
      <c r="E10956" s="6">
        <v>1157</v>
      </c>
      <c r="F10956" s="7" t="s">
        <v>31</v>
      </c>
      <c r="G10956" s="6">
        <v>84.66</v>
      </c>
    </row>
    <row r="10957" spans="1:7" ht="15" thickBot="1" x14ac:dyDescent="0.35">
      <c r="A10957" s="6">
        <v>210.20580000000001</v>
      </c>
      <c r="B10957" s="19">
        <f>(A10957-G10957)/G10957</f>
        <v>0.77568677141409037</v>
      </c>
      <c r="C10957" s="30" t="s">
        <v>30</v>
      </c>
      <c r="D10957" s="6">
        <v>1019557</v>
      </c>
      <c r="E10957" s="6">
        <v>1738</v>
      </c>
      <c r="F10957" s="7" t="s">
        <v>21</v>
      </c>
      <c r="G10957" s="6">
        <v>118.38</v>
      </c>
    </row>
    <row r="10958" spans="1:7" ht="15" thickBot="1" x14ac:dyDescent="0.35">
      <c r="A10958" s="6">
        <v>210.20580000000001</v>
      </c>
      <c r="B10958" s="19">
        <f>(A10958-G10958)/G10958</f>
        <v>0.41335726964660319</v>
      </c>
      <c r="C10958" s="30" t="s">
        <v>390</v>
      </c>
      <c r="D10958" s="6">
        <v>1017692</v>
      </c>
      <c r="E10958" s="6">
        <v>2761</v>
      </c>
      <c r="F10958" s="7" t="s">
        <v>25</v>
      </c>
      <c r="G10958" s="6">
        <v>148.72800000000001</v>
      </c>
    </row>
    <row r="10959" spans="1:7" ht="15" thickBot="1" x14ac:dyDescent="0.35">
      <c r="A10959" s="6">
        <v>210.20580000000001</v>
      </c>
      <c r="B10959" s="19">
        <f>(A10959-G10959)/G10959</f>
        <v>0.26089183742022187</v>
      </c>
      <c r="C10959" s="30" t="s">
        <v>158</v>
      </c>
      <c r="D10959" s="6">
        <v>1011790</v>
      </c>
      <c r="E10959" s="6">
        <v>81</v>
      </c>
      <c r="F10959" s="7" t="s">
        <v>23</v>
      </c>
      <c r="G10959" s="6">
        <v>166.71199999999999</v>
      </c>
    </row>
    <row r="10960" spans="1:7" ht="15" thickBot="1" x14ac:dyDescent="0.35">
      <c r="A10960" s="6">
        <v>210.20580000000001</v>
      </c>
      <c r="B10960" s="19">
        <f>(A10960-G10960)/G10960</f>
        <v>2.0158988993069799E-2</v>
      </c>
      <c r="C10960" s="30" t="s">
        <v>116</v>
      </c>
      <c r="D10960" s="6">
        <v>1011825</v>
      </c>
      <c r="E10960" s="6">
        <v>356</v>
      </c>
      <c r="F10960" s="7" t="s">
        <v>42</v>
      </c>
      <c r="G10960" s="6">
        <v>206.05199999999999</v>
      </c>
    </row>
    <row r="10961" spans="1:7" ht="15" thickBot="1" x14ac:dyDescent="0.35">
      <c r="A10961" s="6">
        <v>210.25305599999999</v>
      </c>
      <c r="B10961" s="19">
        <f>(A10961-G10961)/G10961</f>
        <v>-0.457766871068435</v>
      </c>
      <c r="C10961" s="30" t="s">
        <v>277</v>
      </c>
      <c r="D10961" s="6">
        <v>1000751</v>
      </c>
      <c r="E10961" s="6">
        <v>751</v>
      </c>
      <c r="F10961" s="7" t="s">
        <v>27</v>
      </c>
      <c r="G10961" s="6">
        <v>387.753984</v>
      </c>
    </row>
    <row r="10962" spans="1:7" ht="15" thickBot="1" x14ac:dyDescent="0.35">
      <c r="A10962" s="6">
        <v>210.64160000000001</v>
      </c>
      <c r="B10962" s="19">
        <f>(A10962-G10962)/G10962</f>
        <v>0.22831685015861175</v>
      </c>
      <c r="C10962" s="30" t="s">
        <v>366</v>
      </c>
      <c r="D10962" s="6">
        <v>1004110</v>
      </c>
      <c r="E10962" s="6">
        <v>962</v>
      </c>
      <c r="F10962" s="7" t="s">
        <v>23</v>
      </c>
      <c r="G10962" s="6">
        <v>171.488</v>
      </c>
    </row>
    <row r="10963" spans="1:7" ht="15" thickBot="1" x14ac:dyDescent="0.35">
      <c r="A10963" s="6">
        <v>210.654</v>
      </c>
      <c r="B10963" s="19">
        <f>(A10963-G10963)/G10963</f>
        <v>126.51452784503633</v>
      </c>
      <c r="C10963" s="30" t="s">
        <v>287</v>
      </c>
      <c r="D10963" s="6">
        <v>1008913</v>
      </c>
      <c r="E10963" s="6">
        <v>947</v>
      </c>
      <c r="F10963" s="7" t="s">
        <v>21</v>
      </c>
      <c r="G10963" s="6">
        <v>1.6519999999999999</v>
      </c>
    </row>
    <row r="10964" spans="1:7" ht="15" thickBot="1" x14ac:dyDescent="0.35">
      <c r="A10964" s="6">
        <v>210.654</v>
      </c>
      <c r="B10964" s="19">
        <f>(A10964-G10964)/G10964</f>
        <v>16.572072072072071</v>
      </c>
      <c r="C10964" s="30" t="s">
        <v>119</v>
      </c>
      <c r="D10964" s="6">
        <v>1007186</v>
      </c>
      <c r="E10964" s="6">
        <v>257</v>
      </c>
      <c r="F10964" s="7" t="s">
        <v>42</v>
      </c>
      <c r="G10964" s="6">
        <v>11.988</v>
      </c>
    </row>
    <row r="10965" spans="1:7" ht="15" thickBot="1" x14ac:dyDescent="0.35">
      <c r="A10965" s="6">
        <v>210.654</v>
      </c>
      <c r="B10965" s="19">
        <f>(A10965-G10965)/G10965</f>
        <v>4.5446936197094132</v>
      </c>
      <c r="C10965" s="30" t="s">
        <v>379</v>
      </c>
      <c r="D10965" s="6">
        <v>1012459</v>
      </c>
      <c r="E10965" s="6">
        <v>2125</v>
      </c>
      <c r="F10965" s="7" t="s">
        <v>27</v>
      </c>
      <c r="G10965" s="6">
        <v>37.991999999999997</v>
      </c>
    </row>
    <row r="10966" spans="1:7" ht="15" thickBot="1" x14ac:dyDescent="0.35">
      <c r="A10966" s="6">
        <v>210.654</v>
      </c>
      <c r="B10966" s="19">
        <f>(A10966-G10966)/G10966</f>
        <v>3.0045243707702838</v>
      </c>
      <c r="C10966" s="30" t="s">
        <v>255</v>
      </c>
      <c r="D10966" s="6">
        <v>1013222</v>
      </c>
      <c r="E10966" s="6">
        <v>2801</v>
      </c>
      <c r="F10966" s="7" t="s">
        <v>17</v>
      </c>
      <c r="G10966" s="6">
        <v>52.603999999999999</v>
      </c>
    </row>
    <row r="10967" spans="1:7" ht="15" thickBot="1" x14ac:dyDescent="0.35">
      <c r="A10967" s="6">
        <v>210.654</v>
      </c>
      <c r="B10967" s="19">
        <f>(A10967-G10967)/G10967</f>
        <v>2.9207489577129242</v>
      </c>
      <c r="C10967" s="30" t="s">
        <v>371</v>
      </c>
      <c r="D10967" s="6">
        <v>1010693</v>
      </c>
      <c r="E10967" s="6">
        <v>1018</v>
      </c>
      <c r="F10967" s="7" t="s">
        <v>23</v>
      </c>
      <c r="G10967" s="6">
        <v>53.728000000000002</v>
      </c>
    </row>
    <row r="10968" spans="1:7" ht="15" thickBot="1" x14ac:dyDescent="0.35">
      <c r="A10968" s="6">
        <v>210.654</v>
      </c>
      <c r="B10968" s="19">
        <f>(A10968-G10968)/G10968</f>
        <v>1.4089058640563537</v>
      </c>
      <c r="C10968" s="30" t="s">
        <v>325</v>
      </c>
      <c r="D10968" s="6">
        <v>1010782</v>
      </c>
      <c r="E10968" s="6">
        <v>578</v>
      </c>
      <c r="F10968" s="7" t="s">
        <v>25</v>
      </c>
      <c r="G10968" s="6">
        <v>87.447999999999993</v>
      </c>
    </row>
    <row r="10969" spans="1:7" ht="15" thickBot="1" x14ac:dyDescent="0.35">
      <c r="A10969" s="6">
        <v>210.654</v>
      </c>
      <c r="B10969" s="19">
        <f>(A10969-G10969)/G10969</f>
        <v>1.3485328219764539</v>
      </c>
      <c r="C10969" s="30" t="s">
        <v>316</v>
      </c>
      <c r="D10969" s="6">
        <v>1013466</v>
      </c>
      <c r="E10969" s="6">
        <v>646</v>
      </c>
      <c r="F10969" s="7" t="s">
        <v>25</v>
      </c>
      <c r="G10969" s="6">
        <v>89.695999999999998</v>
      </c>
    </row>
    <row r="10970" spans="1:7" ht="15" thickBot="1" x14ac:dyDescent="0.35">
      <c r="A10970" s="6">
        <v>210.654</v>
      </c>
      <c r="B10970" s="19">
        <f>(A10970-G10970)/G10970</f>
        <v>1.0415374476663048</v>
      </c>
      <c r="C10970" s="30" t="s">
        <v>302</v>
      </c>
      <c r="D10970" s="6">
        <v>1015057</v>
      </c>
      <c r="E10970" s="6">
        <v>2597</v>
      </c>
      <c r="F10970" s="7" t="s">
        <v>21</v>
      </c>
      <c r="G10970" s="6">
        <v>103.184</v>
      </c>
    </row>
    <row r="10971" spans="1:7" ht="15" thickBot="1" x14ac:dyDescent="0.35">
      <c r="A10971" s="6">
        <v>210.654</v>
      </c>
      <c r="B10971" s="19">
        <f>(A10971-G10971)/G10971</f>
        <v>0.69145656014131995</v>
      </c>
      <c r="C10971" s="30" t="s">
        <v>280</v>
      </c>
      <c r="D10971" s="6">
        <v>1011384</v>
      </c>
      <c r="E10971" s="6">
        <v>1247</v>
      </c>
      <c r="F10971" s="7" t="s">
        <v>31</v>
      </c>
      <c r="G10971" s="6">
        <v>124.54</v>
      </c>
    </row>
    <row r="10972" spans="1:7" ht="15" thickBot="1" x14ac:dyDescent="0.35">
      <c r="A10972" s="6">
        <v>210.654</v>
      </c>
      <c r="B10972" s="19">
        <f>(A10972-G10972)/G10972</f>
        <v>0.51384097964815467</v>
      </c>
      <c r="C10972" s="30" t="s">
        <v>200</v>
      </c>
      <c r="D10972" s="6">
        <v>1018365</v>
      </c>
      <c r="E10972" s="6">
        <v>2617</v>
      </c>
      <c r="F10972" s="7" t="s">
        <v>21</v>
      </c>
      <c r="G10972" s="6">
        <v>139.15199999999999</v>
      </c>
    </row>
    <row r="10973" spans="1:7" ht="15" thickBot="1" x14ac:dyDescent="0.35">
      <c r="A10973" s="6">
        <v>210.654</v>
      </c>
      <c r="B10973" s="19">
        <f>(A10973-G10973)/G10973</f>
        <v>0.39030861427176011</v>
      </c>
      <c r="C10973" s="30" t="s">
        <v>193</v>
      </c>
      <c r="D10973" s="6">
        <v>1015684</v>
      </c>
      <c r="E10973" s="6">
        <v>318</v>
      </c>
      <c r="F10973" s="7" t="s">
        <v>35</v>
      </c>
      <c r="G10973" s="6">
        <v>151.51599999999999</v>
      </c>
    </row>
    <row r="10974" spans="1:7" ht="15" thickBot="1" x14ac:dyDescent="0.35">
      <c r="A10974" s="6">
        <v>210.654</v>
      </c>
      <c r="B10974" s="19">
        <f>(A10974-G10974)/G10974</f>
        <v>0.11027133008664852</v>
      </c>
      <c r="C10974" s="30" t="s">
        <v>122</v>
      </c>
      <c r="D10974" s="6">
        <v>1018099</v>
      </c>
      <c r="E10974" s="6">
        <v>2194</v>
      </c>
      <c r="F10974" s="7" t="s">
        <v>21</v>
      </c>
      <c r="G10974" s="6">
        <v>189.732</v>
      </c>
    </row>
    <row r="10975" spans="1:7" ht="15" thickBot="1" x14ac:dyDescent="0.35">
      <c r="A10975" s="6">
        <v>210.654</v>
      </c>
      <c r="B10975" s="19">
        <f>(A10975-G10975)/G10975</f>
        <v>6.0033010607677018E-2</v>
      </c>
      <c r="C10975" s="30" t="s">
        <v>126</v>
      </c>
      <c r="D10975" s="6">
        <v>1016389</v>
      </c>
      <c r="E10975" s="6">
        <v>1188</v>
      </c>
      <c r="F10975" s="7" t="s">
        <v>19</v>
      </c>
      <c r="G10975" s="6">
        <v>198.72399999999999</v>
      </c>
    </row>
    <row r="10976" spans="1:7" ht="15" thickBot="1" x14ac:dyDescent="0.35">
      <c r="A10976" s="6">
        <v>210.654</v>
      </c>
      <c r="B10976" s="19">
        <f>(A10976-G10976)/G10976</f>
        <v>6.0033010607677018E-2</v>
      </c>
      <c r="C10976" s="30" t="s">
        <v>167</v>
      </c>
      <c r="D10976" s="6">
        <v>1016871</v>
      </c>
      <c r="E10976" s="6">
        <v>1475</v>
      </c>
      <c r="F10976" s="7" t="s">
        <v>31</v>
      </c>
      <c r="G10976" s="6">
        <v>198.72399999999999</v>
      </c>
    </row>
    <row r="10977" spans="1:7" ht="15" thickBot="1" x14ac:dyDescent="0.35">
      <c r="A10977" s="6">
        <v>210.654</v>
      </c>
      <c r="B10977" s="19">
        <f>(A10977-G10977)/G10977</f>
        <v>-7.1288752512961656E-2</v>
      </c>
      <c r="C10977" s="30" t="s">
        <v>267</v>
      </c>
      <c r="D10977" s="6">
        <v>1012623</v>
      </c>
      <c r="E10977" s="6">
        <v>573</v>
      </c>
      <c r="F10977" s="7" t="s">
        <v>17</v>
      </c>
      <c r="G10977" s="6">
        <v>226.82400000000001</v>
      </c>
    </row>
    <row r="10978" spans="1:7" ht="15" thickBot="1" x14ac:dyDescent="0.35">
      <c r="A10978" s="6">
        <v>210.654</v>
      </c>
      <c r="B10978" s="19">
        <f>(A10978-G10978)/G10978</f>
        <v>-9.8104192355117206E-2</v>
      </c>
      <c r="C10978" s="30" t="s">
        <v>105</v>
      </c>
      <c r="D10978" s="6">
        <v>1014853</v>
      </c>
      <c r="E10978" s="6">
        <v>1661</v>
      </c>
      <c r="F10978" s="7" t="s">
        <v>17</v>
      </c>
      <c r="G10978" s="6">
        <v>233.56800000000001</v>
      </c>
    </row>
    <row r="10979" spans="1:7" ht="15" thickBot="1" x14ac:dyDescent="0.35">
      <c r="A10979" s="6">
        <v>210.654</v>
      </c>
      <c r="B10979" s="19">
        <f>(A10979-G10979)/G10979</f>
        <v>-0.11513710598830565</v>
      </c>
      <c r="C10979" s="30" t="s">
        <v>322</v>
      </c>
      <c r="D10979" s="6">
        <v>1012473</v>
      </c>
      <c r="E10979" s="6">
        <v>642</v>
      </c>
      <c r="F10979" s="7" t="s">
        <v>17</v>
      </c>
      <c r="G10979" s="6">
        <v>238.06399999999999</v>
      </c>
    </row>
    <row r="10980" spans="1:7" ht="15" thickBot="1" x14ac:dyDescent="0.35">
      <c r="A10980" s="6">
        <v>210.654</v>
      </c>
      <c r="B10980" s="19">
        <f>(A10980-G10980)/G10980</f>
        <v>-0.12341456107060826</v>
      </c>
      <c r="C10980" s="30" t="s">
        <v>335</v>
      </c>
      <c r="D10980" s="6">
        <v>1017293</v>
      </c>
      <c r="E10980" s="6">
        <v>1672</v>
      </c>
      <c r="F10980" s="7" t="s">
        <v>19</v>
      </c>
      <c r="G10980" s="6">
        <v>240.31200000000001</v>
      </c>
    </row>
    <row r="10981" spans="1:7" ht="15" thickBot="1" x14ac:dyDescent="0.35">
      <c r="A10981" s="6">
        <v>210.654</v>
      </c>
      <c r="B10981" s="19">
        <f>(A10981-G10981)/G10981</f>
        <v>-0.13951341459429428</v>
      </c>
      <c r="C10981" s="30" t="s">
        <v>227</v>
      </c>
      <c r="D10981" s="6">
        <v>1017559</v>
      </c>
      <c r="E10981" s="6">
        <v>648</v>
      </c>
      <c r="F10981" s="7" t="s">
        <v>42</v>
      </c>
      <c r="G10981" s="6">
        <v>244.80799999999999</v>
      </c>
    </row>
    <row r="10982" spans="1:7" ht="15" thickBot="1" x14ac:dyDescent="0.35">
      <c r="A10982" s="6">
        <v>210.654</v>
      </c>
      <c r="B10982" s="19">
        <f>(A10982-G10982)/G10982</f>
        <v>-0.17728707117415488</v>
      </c>
      <c r="C10982" s="30" t="s">
        <v>318</v>
      </c>
      <c r="D10982" s="6">
        <v>1014274</v>
      </c>
      <c r="E10982" s="6">
        <v>1133</v>
      </c>
      <c r="F10982" s="7" t="s">
        <v>23</v>
      </c>
      <c r="G10982" s="6">
        <v>256.048</v>
      </c>
    </row>
    <row r="10983" spans="1:7" ht="15" thickBot="1" x14ac:dyDescent="0.35">
      <c r="A10983" s="6">
        <v>210.654</v>
      </c>
      <c r="B10983" s="19">
        <f>(A10983-G10983)/G10983</f>
        <v>-0.18798088042556479</v>
      </c>
      <c r="C10983" s="30" t="s">
        <v>91</v>
      </c>
      <c r="D10983" s="6">
        <v>1017043</v>
      </c>
      <c r="E10983" s="6">
        <v>1889</v>
      </c>
      <c r="F10983" s="7" t="s">
        <v>27</v>
      </c>
      <c r="G10983" s="6">
        <v>259.42</v>
      </c>
    </row>
    <row r="10984" spans="1:7" ht="15" thickBot="1" x14ac:dyDescent="0.35">
      <c r="A10984" s="6">
        <v>210.6728</v>
      </c>
      <c r="B10984" s="19">
        <f>(A10984-G10984)/G10984</f>
        <v>-0.48262658252717117</v>
      </c>
      <c r="C10984" s="30" t="s">
        <v>226</v>
      </c>
      <c r="D10984" s="6">
        <v>1005218</v>
      </c>
      <c r="E10984" s="6">
        <v>1090</v>
      </c>
      <c r="F10984" s="7" t="s">
        <v>23</v>
      </c>
      <c r="G10984" s="6">
        <v>407.1968</v>
      </c>
    </row>
    <row r="10985" spans="1:7" ht="15" thickBot="1" x14ac:dyDescent="0.35">
      <c r="A10985" s="6">
        <v>210.73</v>
      </c>
      <c r="B10985" s="19">
        <f>(A10985-G10985)/G10985</f>
        <v>1.1555145494419168</v>
      </c>
      <c r="C10985" s="30" t="s">
        <v>365</v>
      </c>
      <c r="D10985" s="6">
        <v>1004703</v>
      </c>
      <c r="E10985" s="6">
        <v>55</v>
      </c>
      <c r="F10985" s="7" t="s">
        <v>42</v>
      </c>
      <c r="G10985" s="6">
        <v>97.763199999999998</v>
      </c>
    </row>
    <row r="10986" spans="1:7" ht="15" thickBot="1" x14ac:dyDescent="0.35">
      <c r="A10986" s="6">
        <v>210.83328</v>
      </c>
      <c r="B10986" s="19">
        <f>(A10986-G10986)/G10986</f>
        <v>3.6361705892762317E-2</v>
      </c>
      <c r="C10986" s="30" t="s">
        <v>138</v>
      </c>
      <c r="D10986" s="6">
        <v>1013181</v>
      </c>
      <c r="E10986" s="6">
        <v>1020</v>
      </c>
      <c r="F10986" s="7" t="s">
        <v>87</v>
      </c>
      <c r="G10986" s="6">
        <v>203.43600000000001</v>
      </c>
    </row>
    <row r="10987" spans="1:7" ht="15" thickBot="1" x14ac:dyDescent="0.35">
      <c r="A10987" s="6">
        <v>210.83328</v>
      </c>
      <c r="B10987" s="19">
        <f>(A10987-G10987)/G10987</f>
        <v>-7.59572938763345E-2</v>
      </c>
      <c r="C10987" s="30" t="s">
        <v>101</v>
      </c>
      <c r="D10987" s="6">
        <v>1019272</v>
      </c>
      <c r="E10987" s="6">
        <v>63</v>
      </c>
      <c r="F10987" s="7" t="s">
        <v>87</v>
      </c>
      <c r="G10987" s="6">
        <v>228.16399999999999</v>
      </c>
    </row>
    <row r="10988" spans="1:7" ht="15" thickBot="1" x14ac:dyDescent="0.35">
      <c r="A10988" s="6">
        <v>210.89473599999999</v>
      </c>
      <c r="B10988" s="19">
        <f>(A10988-G10988)/G10988</f>
        <v>2.931505022907321</v>
      </c>
      <c r="C10988" s="30" t="s">
        <v>328</v>
      </c>
      <c r="D10988" s="6">
        <v>1004558</v>
      </c>
      <c r="E10988" s="6">
        <v>338</v>
      </c>
      <c r="F10988" s="7" t="s">
        <v>23</v>
      </c>
      <c r="G10988" s="6">
        <v>53.642240000000001</v>
      </c>
    </row>
    <row r="10989" spans="1:7" ht="15" thickBot="1" x14ac:dyDescent="0.35">
      <c r="A10989" s="6">
        <v>210.95359999999999</v>
      </c>
      <c r="B10989" s="19">
        <f>(A10989-G10989)/G10989</f>
        <v>-0.72975536758812398</v>
      </c>
      <c r="C10989" s="30" t="s">
        <v>139</v>
      </c>
      <c r="D10989" s="6">
        <v>1001998</v>
      </c>
      <c r="E10989" s="6">
        <v>1998</v>
      </c>
      <c r="F10989" s="7" t="s">
        <v>23</v>
      </c>
      <c r="G10989" s="6">
        <v>780.60236799999996</v>
      </c>
    </row>
    <row r="10990" spans="1:7" ht="15" thickBot="1" x14ac:dyDescent="0.35">
      <c r="A10990" s="6">
        <v>210.96608000000001</v>
      </c>
      <c r="B10990" s="19">
        <f>(A10990-G10990)/G10990</f>
        <v>1.0000879800982951</v>
      </c>
      <c r="C10990" s="30" t="s">
        <v>244</v>
      </c>
      <c r="D10990" s="6">
        <v>1001838</v>
      </c>
      <c r="E10990" s="6">
        <v>1838</v>
      </c>
      <c r="F10990" s="7" t="s">
        <v>42</v>
      </c>
      <c r="G10990" s="6">
        <v>105.47839999999999</v>
      </c>
    </row>
    <row r="10991" spans="1:7" ht="15" thickBot="1" x14ac:dyDescent="0.35">
      <c r="A10991" s="6">
        <v>211.042</v>
      </c>
      <c r="B10991" s="19">
        <f>(A10991-G10991)/G10991</f>
        <v>0.22239444320877819</v>
      </c>
      <c r="C10991" s="30" t="s">
        <v>288</v>
      </c>
      <c r="D10991" s="6">
        <v>1004186</v>
      </c>
      <c r="E10991" s="6">
        <v>2316</v>
      </c>
      <c r="F10991" s="7" t="s">
        <v>27</v>
      </c>
      <c r="G10991" s="6">
        <v>172.6464</v>
      </c>
    </row>
    <row r="10992" spans="1:7" ht="15" thickBot="1" x14ac:dyDescent="0.35">
      <c r="A10992" s="6">
        <v>211.08879999999999</v>
      </c>
      <c r="B10992" s="19">
        <f>(A10992-G10992)/G10992</f>
        <v>-4.7584499213121405E-2</v>
      </c>
      <c r="C10992" s="30" t="s">
        <v>310</v>
      </c>
      <c r="D10992" s="6">
        <v>1002869</v>
      </c>
      <c r="E10992" s="6">
        <v>1438</v>
      </c>
      <c r="F10992" s="7" t="s">
        <v>19</v>
      </c>
      <c r="G10992" s="6">
        <v>221.6352</v>
      </c>
    </row>
    <row r="10993" spans="1:7" ht="15" thickBot="1" x14ac:dyDescent="0.35">
      <c r="A10993" s="6">
        <v>211.10220000000001</v>
      </c>
      <c r="B10993" s="19">
        <f>(A10993-G10993)/G10993</f>
        <v>7.5953664495114017</v>
      </c>
      <c r="C10993" s="30" t="s">
        <v>307</v>
      </c>
      <c r="D10993" s="6">
        <v>1006304</v>
      </c>
      <c r="E10993" s="6">
        <v>242</v>
      </c>
      <c r="F10993" s="7" t="s">
        <v>25</v>
      </c>
      <c r="G10993" s="6">
        <v>24.56</v>
      </c>
    </row>
    <row r="10994" spans="1:7" ht="15" thickBot="1" x14ac:dyDescent="0.35">
      <c r="A10994" s="6">
        <v>211.10220000000001</v>
      </c>
      <c r="B10994" s="19">
        <f>(A10994-G10994)/G10994</f>
        <v>6.1960117262067094</v>
      </c>
      <c r="C10994" s="30" t="s">
        <v>256</v>
      </c>
      <c r="D10994" s="6">
        <v>1006734</v>
      </c>
      <c r="E10994" s="6">
        <v>1418</v>
      </c>
      <c r="F10994" s="7" t="s">
        <v>25</v>
      </c>
      <c r="G10994" s="6">
        <v>29.335999999999999</v>
      </c>
    </row>
    <row r="10995" spans="1:7" ht="15" thickBot="1" x14ac:dyDescent="0.35">
      <c r="A10995" s="6">
        <v>211.10220000000001</v>
      </c>
      <c r="B10995" s="19">
        <f>(A10995-G10995)/G10995</f>
        <v>5.5657564070664343</v>
      </c>
      <c r="C10995" s="30" t="s">
        <v>276</v>
      </c>
      <c r="D10995" s="6">
        <v>1006492</v>
      </c>
      <c r="E10995" s="6">
        <v>1157</v>
      </c>
      <c r="F10995" s="7" t="s">
        <v>19</v>
      </c>
      <c r="G10995" s="6">
        <v>32.152000000000001</v>
      </c>
    </row>
    <row r="10996" spans="1:7" ht="15" thickBot="1" x14ac:dyDescent="0.35">
      <c r="A10996" s="6">
        <v>211.10220000000001</v>
      </c>
      <c r="B10996" s="19">
        <f>(A10996-G10996)/G10996</f>
        <v>1.5284123029751353</v>
      </c>
      <c r="C10996" s="30" t="s">
        <v>374</v>
      </c>
      <c r="D10996" s="6">
        <v>1017977</v>
      </c>
      <c r="E10996" s="6">
        <v>2805</v>
      </c>
      <c r="F10996" s="7" t="s">
        <v>35</v>
      </c>
      <c r="G10996" s="6">
        <v>83.492000000000004</v>
      </c>
    </row>
    <row r="10997" spans="1:7" ht="15" thickBot="1" x14ac:dyDescent="0.35">
      <c r="A10997" s="6">
        <v>211.10220000000001</v>
      </c>
      <c r="B10997" s="19">
        <f>(A10997-G10997)/G10997</f>
        <v>1.3992158021548395</v>
      </c>
      <c r="C10997" s="30" t="s">
        <v>330</v>
      </c>
      <c r="D10997" s="6">
        <v>1011265</v>
      </c>
      <c r="E10997" s="6">
        <v>493</v>
      </c>
      <c r="F10997" s="7" t="s">
        <v>17</v>
      </c>
      <c r="G10997" s="6">
        <v>87.988</v>
      </c>
    </row>
    <row r="10998" spans="1:7" ht="15" thickBot="1" x14ac:dyDescent="0.35">
      <c r="A10998" s="6">
        <v>211.10220000000001</v>
      </c>
      <c r="B10998" s="19">
        <f>(A10998-G10998)/G10998</f>
        <v>1.2022846770155236</v>
      </c>
      <c r="C10998" s="30" t="s">
        <v>177</v>
      </c>
      <c r="D10998" s="6">
        <v>1011499</v>
      </c>
      <c r="E10998" s="6">
        <v>1594</v>
      </c>
      <c r="F10998" s="7" t="s">
        <v>19</v>
      </c>
      <c r="G10998" s="6">
        <v>95.855999999999995</v>
      </c>
    </row>
    <row r="10999" spans="1:7" ht="15" thickBot="1" x14ac:dyDescent="0.35">
      <c r="A10999" s="6">
        <v>211.10220000000001</v>
      </c>
      <c r="B10999" s="19">
        <f>(A10999-G10999)/G10999</f>
        <v>0.46407606735650697</v>
      </c>
      <c r="C10999" s="30" t="s">
        <v>91</v>
      </c>
      <c r="D10999" s="6">
        <v>1010450</v>
      </c>
      <c r="E10999" s="6">
        <v>1383</v>
      </c>
      <c r="F10999" s="7" t="s">
        <v>21</v>
      </c>
      <c r="G10999" s="6">
        <v>144.18799999999999</v>
      </c>
    </row>
    <row r="11000" spans="1:7" ht="15" thickBot="1" x14ac:dyDescent="0.35">
      <c r="A11000" s="6">
        <v>211.10220000000001</v>
      </c>
      <c r="B11000" s="19">
        <f>(A11000-G11000)/G11000</f>
        <v>0.15024519419380161</v>
      </c>
      <c r="C11000" s="30" t="s">
        <v>119</v>
      </c>
      <c r="D11000" s="6">
        <v>1017484</v>
      </c>
      <c r="E11000" s="6">
        <v>633</v>
      </c>
      <c r="F11000" s="7" t="s">
        <v>23</v>
      </c>
      <c r="G11000" s="6">
        <v>183.52799999999999</v>
      </c>
    </row>
    <row r="11001" spans="1:7" ht="15" thickBot="1" x14ac:dyDescent="0.35">
      <c r="A11001" s="6">
        <v>211.10220000000001</v>
      </c>
      <c r="B11001" s="19">
        <f>(A11001-G11001)/G11001</f>
        <v>0.12949277688603533</v>
      </c>
      <c r="C11001" s="30" t="s">
        <v>170</v>
      </c>
      <c r="D11001" s="6">
        <v>1015863</v>
      </c>
      <c r="E11001" s="6">
        <v>2048</v>
      </c>
      <c r="F11001" s="7" t="s">
        <v>25</v>
      </c>
      <c r="G11001" s="6">
        <v>186.9</v>
      </c>
    </row>
    <row r="11002" spans="1:7" ht="15" thickBot="1" x14ac:dyDescent="0.35">
      <c r="A11002" s="6">
        <v>211.10220000000001</v>
      </c>
      <c r="B11002" s="19">
        <f>(A11002-G11002)/G11002</f>
        <v>0.11606889842874371</v>
      </c>
      <c r="C11002" s="30" t="s">
        <v>277</v>
      </c>
      <c r="D11002" s="6">
        <v>1013282</v>
      </c>
      <c r="E11002" s="6">
        <v>1233</v>
      </c>
      <c r="F11002" s="7" t="s">
        <v>21</v>
      </c>
      <c r="G11002" s="6">
        <v>189.148</v>
      </c>
    </row>
    <row r="11003" spans="1:7" ht="15" thickBot="1" x14ac:dyDescent="0.35">
      <c r="A11003" s="6">
        <v>211.10220000000001</v>
      </c>
      <c r="B11003" s="19">
        <f>(A11003-G11003)/G11003</f>
        <v>9.6520880947434023E-2</v>
      </c>
      <c r="C11003" s="30" t="s">
        <v>310</v>
      </c>
      <c r="D11003" s="6">
        <v>1019526</v>
      </c>
      <c r="E11003" s="6">
        <v>277</v>
      </c>
      <c r="F11003" s="7" t="s">
        <v>42</v>
      </c>
      <c r="G11003" s="6">
        <v>192.52</v>
      </c>
    </row>
    <row r="11004" spans="1:7" ht="15" thickBot="1" x14ac:dyDescent="0.35">
      <c r="A11004" s="6">
        <v>211.10220000000001</v>
      </c>
      <c r="B11004" s="19">
        <f>(A11004-G11004)/G11004</f>
        <v>8.3864905939374068E-2</v>
      </c>
      <c r="C11004" s="30" t="s">
        <v>37</v>
      </c>
      <c r="D11004" s="6">
        <v>1014125</v>
      </c>
      <c r="E11004" s="6">
        <v>657</v>
      </c>
      <c r="F11004" s="7" t="s">
        <v>35</v>
      </c>
      <c r="G11004" s="6">
        <v>194.768</v>
      </c>
    </row>
    <row r="11005" spans="1:7" ht="15" thickBot="1" x14ac:dyDescent="0.35">
      <c r="A11005" s="6">
        <v>211.10220000000001</v>
      </c>
      <c r="B11005" s="19">
        <f>(A11005-G11005)/G11005</f>
        <v>7.7645845670063177E-2</v>
      </c>
      <c r="C11005" s="30" t="s">
        <v>86</v>
      </c>
      <c r="D11005" s="6">
        <v>1010154</v>
      </c>
      <c r="E11005" s="6">
        <v>1133</v>
      </c>
      <c r="F11005" s="7" t="s">
        <v>35</v>
      </c>
      <c r="G11005" s="6">
        <v>195.892</v>
      </c>
    </row>
    <row r="11006" spans="1:7" ht="15" thickBot="1" x14ac:dyDescent="0.35">
      <c r="A11006" s="6">
        <v>211.10220000000001</v>
      </c>
      <c r="B11006" s="19">
        <f>(A11006-G11006)/G11006</f>
        <v>-3.8241243576192727E-2</v>
      </c>
      <c r="C11006" s="30" t="s">
        <v>151</v>
      </c>
      <c r="D11006" s="6">
        <v>1015115</v>
      </c>
      <c r="E11006" s="6">
        <v>2329</v>
      </c>
      <c r="F11006" s="7" t="s">
        <v>25</v>
      </c>
      <c r="G11006" s="6">
        <v>219.49600000000001</v>
      </c>
    </row>
    <row r="11007" spans="1:7" ht="15" thickBot="1" x14ac:dyDescent="0.35">
      <c r="A11007" s="6">
        <v>211.10220000000001</v>
      </c>
      <c r="B11007" s="19">
        <f>(A11007-G11007)/G11007</f>
        <v>-5.2792684458962187E-2</v>
      </c>
      <c r="C11007" s="30" t="s">
        <v>24</v>
      </c>
      <c r="D11007" s="6">
        <v>1010919</v>
      </c>
      <c r="E11007" s="6">
        <v>1935</v>
      </c>
      <c r="F11007" s="7" t="s">
        <v>19</v>
      </c>
      <c r="G11007" s="6">
        <v>222.86799999999999</v>
      </c>
    </row>
    <row r="11008" spans="1:7" ht="15" thickBot="1" x14ac:dyDescent="0.35">
      <c r="A11008" s="6">
        <v>211.10220000000001</v>
      </c>
      <c r="B11008" s="19">
        <f>(A11008-G11008)/G11008</f>
        <v>-8.0613382575823497E-2</v>
      </c>
      <c r="C11008" s="30" t="s">
        <v>183</v>
      </c>
      <c r="D11008" s="6">
        <v>1015204</v>
      </c>
      <c r="E11008" s="6">
        <v>2127</v>
      </c>
      <c r="F11008" s="7" t="s">
        <v>35</v>
      </c>
      <c r="G11008" s="6">
        <v>229.61199999999999</v>
      </c>
    </row>
    <row r="11009" spans="1:7" ht="15" thickBot="1" x14ac:dyDescent="0.35">
      <c r="A11009" s="6">
        <v>211.10220000000001</v>
      </c>
      <c r="B11009" s="19">
        <f>(A11009-G11009)/G11009</f>
        <v>-0.19834201692160461</v>
      </c>
      <c r="C11009" s="30" t="s">
        <v>375</v>
      </c>
      <c r="D11009" s="6">
        <v>1009779</v>
      </c>
      <c r="E11009" s="6">
        <v>398</v>
      </c>
      <c r="F11009" s="7" t="s">
        <v>23</v>
      </c>
      <c r="G11009" s="6">
        <v>263.33199999999999</v>
      </c>
    </row>
    <row r="11010" spans="1:7" ht="15" thickBot="1" x14ac:dyDescent="0.35">
      <c r="A11010" s="6">
        <v>211.10220000000001</v>
      </c>
      <c r="B11010" s="19">
        <f>(A11010-G11010)/G11010</f>
        <v>-0.20512764515400247</v>
      </c>
      <c r="C11010" s="30" t="s">
        <v>159</v>
      </c>
      <c r="D11010" s="6">
        <v>1012325</v>
      </c>
      <c r="E11010" s="6">
        <v>1904</v>
      </c>
      <c r="F11010" s="7" t="s">
        <v>42</v>
      </c>
      <c r="G11010" s="6">
        <v>265.58</v>
      </c>
    </row>
    <row r="11011" spans="1:7" ht="15" thickBot="1" x14ac:dyDescent="0.35">
      <c r="A11011" s="6">
        <v>211.10220000000001</v>
      </c>
      <c r="B11011" s="19">
        <f>(A11011-G11011)/G11011</f>
        <v>0.17177446213281825</v>
      </c>
      <c r="C11011" s="30" t="s">
        <v>345</v>
      </c>
      <c r="D11011" s="6">
        <v>1012389</v>
      </c>
      <c r="E11011" s="6">
        <v>621</v>
      </c>
      <c r="F11011" s="7" t="s">
        <v>31</v>
      </c>
      <c r="G11011" s="6">
        <v>180.15600000000001</v>
      </c>
    </row>
    <row r="11012" spans="1:7" ht="15" thickBot="1" x14ac:dyDescent="0.35">
      <c r="A11012" s="6">
        <v>211.33215999999999</v>
      </c>
      <c r="B11012" s="19">
        <f>(A11012-G11012)/G11012</f>
        <v>1.9189524861878449</v>
      </c>
      <c r="C11012" s="30" t="s">
        <v>349</v>
      </c>
      <c r="D11012" s="6">
        <v>1001764</v>
      </c>
      <c r="E11012" s="6">
        <v>1764</v>
      </c>
      <c r="F11012" s="7" t="s">
        <v>23</v>
      </c>
      <c r="G11012" s="6">
        <v>72.400000000000006</v>
      </c>
    </row>
    <row r="11013" spans="1:7" ht="15" thickBot="1" x14ac:dyDescent="0.35">
      <c r="A11013" s="6">
        <v>211.37479999999999</v>
      </c>
      <c r="B11013" s="19">
        <f>(A11013-G11013)/G11013</f>
        <v>-0.16456346596514307</v>
      </c>
      <c r="C11013" s="30" t="s">
        <v>283</v>
      </c>
      <c r="D11013" s="6">
        <v>1004146</v>
      </c>
      <c r="E11013" s="6">
        <v>2160</v>
      </c>
      <c r="F11013" s="7" t="s">
        <v>25</v>
      </c>
      <c r="G11013" s="6">
        <v>253.0112</v>
      </c>
    </row>
    <row r="11014" spans="1:7" ht="15" thickBot="1" x14ac:dyDescent="0.35">
      <c r="A11014" s="6">
        <v>211.44864000000001</v>
      </c>
      <c r="B11014" s="19">
        <f>(A11014-G11014)/G11014</f>
        <v>-0.62945672584686496</v>
      </c>
      <c r="C11014" s="30" t="s">
        <v>32</v>
      </c>
      <c r="D11014" s="6">
        <v>1001460</v>
      </c>
      <c r="E11014" s="6">
        <v>1460</v>
      </c>
      <c r="F11014" s="7" t="s">
        <v>23</v>
      </c>
      <c r="G11014" s="6">
        <v>570.64492800000005</v>
      </c>
    </row>
    <row r="11015" spans="1:7" ht="15" thickBot="1" x14ac:dyDescent="0.35">
      <c r="A11015" s="6">
        <v>211.458</v>
      </c>
      <c r="B11015" s="19">
        <f>(A11015-G11015)/G11015</f>
        <v>0.29366924432263125</v>
      </c>
      <c r="C11015" s="30" t="s">
        <v>65</v>
      </c>
      <c r="D11015" s="6">
        <v>1002953</v>
      </c>
      <c r="E11015" s="6">
        <v>832</v>
      </c>
      <c r="F11015" s="7" t="s">
        <v>87</v>
      </c>
      <c r="G11015" s="6">
        <v>163.45599999999999</v>
      </c>
    </row>
    <row r="11016" spans="1:7" ht="15" thickBot="1" x14ac:dyDescent="0.35">
      <c r="A11016" s="6">
        <v>211.5308</v>
      </c>
      <c r="B11016" s="19">
        <f>(A11016-G11016)/G11016</f>
        <v>0.83768521864835555</v>
      </c>
      <c r="C11016" s="30" t="s">
        <v>133</v>
      </c>
      <c r="D11016" s="6">
        <v>1003504</v>
      </c>
      <c r="E11016" s="6">
        <v>1138</v>
      </c>
      <c r="F11016" s="7" t="s">
        <v>25</v>
      </c>
      <c r="G11016" s="6">
        <v>115.10720000000001</v>
      </c>
    </row>
    <row r="11017" spans="1:7" ht="15" thickBot="1" x14ac:dyDescent="0.35">
      <c r="A11017" s="6">
        <v>211.5308</v>
      </c>
      <c r="B11017" s="19">
        <f>(A11017-G11017)/G11017</f>
        <v>0.19188934566632407</v>
      </c>
      <c r="C11017" s="30" t="s">
        <v>231</v>
      </c>
      <c r="D11017" s="6">
        <v>1005279</v>
      </c>
      <c r="E11017" s="6">
        <v>2478</v>
      </c>
      <c r="F11017" s="7" t="s">
        <v>35</v>
      </c>
      <c r="G11017" s="6">
        <v>177.4752</v>
      </c>
    </row>
    <row r="11018" spans="1:7" ht="15" thickBot="1" x14ac:dyDescent="0.35">
      <c r="A11018" s="6">
        <v>211.5504</v>
      </c>
      <c r="B11018" s="19">
        <f>(A11018-G11018)/G11018</f>
        <v>20.622076860179885</v>
      </c>
      <c r="C11018" s="30" t="s">
        <v>161</v>
      </c>
      <c r="D11018" s="6">
        <v>1008168</v>
      </c>
      <c r="E11018" s="6">
        <v>344</v>
      </c>
      <c r="F11018" s="7" t="s">
        <v>35</v>
      </c>
      <c r="G11018" s="6">
        <v>9.7840000000000007</v>
      </c>
    </row>
    <row r="11019" spans="1:7" ht="15" thickBot="1" x14ac:dyDescent="0.35">
      <c r="A11019" s="6">
        <v>211.5504</v>
      </c>
      <c r="B11019" s="19">
        <f>(A11019-G11019)/G11019</f>
        <v>18.822938530734632</v>
      </c>
      <c r="C11019" s="30" t="s">
        <v>210</v>
      </c>
      <c r="D11019" s="6">
        <v>1007443</v>
      </c>
      <c r="E11019" s="6">
        <v>600</v>
      </c>
      <c r="F11019" s="7" t="s">
        <v>23</v>
      </c>
      <c r="G11019" s="6">
        <v>10.672000000000001</v>
      </c>
    </row>
    <row r="11020" spans="1:7" ht="15" thickBot="1" x14ac:dyDescent="0.35">
      <c r="A11020" s="6">
        <v>211.5504</v>
      </c>
      <c r="B11020" s="19">
        <f>(A11020-G11020)/G11020</f>
        <v>17.118396711202468</v>
      </c>
      <c r="C11020" s="30" t="s">
        <v>390</v>
      </c>
      <c r="D11020" s="6">
        <v>1009251</v>
      </c>
      <c r="E11020" s="6">
        <v>74</v>
      </c>
      <c r="F11020" s="7" t="s">
        <v>21</v>
      </c>
      <c r="G11020" s="6">
        <v>11.676</v>
      </c>
    </row>
    <row r="11021" spans="1:7" ht="15" thickBot="1" x14ac:dyDescent="0.35">
      <c r="A11021" s="6">
        <v>211.5504</v>
      </c>
      <c r="B11021" s="19">
        <f>(A11021-G11021)/G11021</f>
        <v>8.3938898756660745</v>
      </c>
      <c r="C11021" s="30" t="s">
        <v>374</v>
      </c>
      <c r="D11021" s="6">
        <v>1007361</v>
      </c>
      <c r="E11021" s="6">
        <v>2045</v>
      </c>
      <c r="F11021" s="7" t="s">
        <v>35</v>
      </c>
      <c r="G11021" s="6">
        <v>22.52</v>
      </c>
    </row>
    <row r="11022" spans="1:7" ht="15" thickBot="1" x14ac:dyDescent="0.35">
      <c r="A11022" s="6">
        <v>211.5504</v>
      </c>
      <c r="B11022" s="19">
        <f>(A11022-G11022)/G11022</f>
        <v>5.3239985651082149</v>
      </c>
      <c r="C11022" s="30" t="s">
        <v>171</v>
      </c>
      <c r="D11022" s="6">
        <v>1017272</v>
      </c>
      <c r="E11022" s="6">
        <v>420</v>
      </c>
      <c r="F11022" s="7" t="s">
        <v>25</v>
      </c>
      <c r="G11022" s="6">
        <v>33.451999999999998</v>
      </c>
    </row>
    <row r="11023" spans="1:7" ht="15" thickBot="1" x14ac:dyDescent="0.35">
      <c r="A11023" s="6">
        <v>211.5504</v>
      </c>
      <c r="B11023" s="19">
        <f>(A11023-G11023)/G11023</f>
        <v>3.9842239185750636</v>
      </c>
      <c r="C11023" s="30" t="s">
        <v>284</v>
      </c>
      <c r="D11023" s="6">
        <v>1015636</v>
      </c>
      <c r="E11023" s="6">
        <v>1586</v>
      </c>
      <c r="F11023" s="7" t="s">
        <v>19</v>
      </c>
      <c r="G11023" s="6">
        <v>42.444000000000003</v>
      </c>
    </row>
    <row r="11024" spans="1:7" ht="15" thickBot="1" x14ac:dyDescent="0.35">
      <c r="A11024" s="6">
        <v>211.5504</v>
      </c>
      <c r="B11024" s="19">
        <f>(A11024-G11024)/G11024</f>
        <v>3.3008538667967793</v>
      </c>
      <c r="C11024" s="30" t="s">
        <v>235</v>
      </c>
      <c r="D11024" s="6">
        <v>1010088</v>
      </c>
      <c r="E11024" s="6">
        <v>2526</v>
      </c>
      <c r="F11024" s="7" t="s">
        <v>35</v>
      </c>
      <c r="G11024" s="6">
        <v>49.188000000000002</v>
      </c>
    </row>
    <row r="11025" spans="1:7" ht="15" thickBot="1" x14ac:dyDescent="0.35">
      <c r="A11025" s="6">
        <v>211.5504</v>
      </c>
      <c r="B11025" s="19">
        <f>(A11025-G11025)/G11025</f>
        <v>1.9518111290952724</v>
      </c>
      <c r="C11025" s="30" t="s">
        <v>319</v>
      </c>
      <c r="D11025" s="6">
        <v>1015454</v>
      </c>
      <c r="E11025" s="6">
        <v>416</v>
      </c>
      <c r="F11025" s="7" t="s">
        <v>87</v>
      </c>
      <c r="G11025" s="6">
        <v>71.668000000000006</v>
      </c>
    </row>
    <row r="11026" spans="1:7" ht="15" thickBot="1" x14ac:dyDescent="0.35">
      <c r="A11026" s="6">
        <v>211.5504</v>
      </c>
      <c r="B11026" s="19">
        <f>(A11026-G11026)/G11026</f>
        <v>1.8746385476682246</v>
      </c>
      <c r="C11026" s="30" t="s">
        <v>189</v>
      </c>
      <c r="D11026" s="6">
        <v>1005510</v>
      </c>
      <c r="E11026" s="6">
        <v>2212</v>
      </c>
      <c r="F11026" s="7" t="s">
        <v>19</v>
      </c>
      <c r="G11026" s="6">
        <v>73.591999999999999</v>
      </c>
    </row>
    <row r="11027" spans="1:7" ht="15" thickBot="1" x14ac:dyDescent="0.35">
      <c r="A11027" s="6">
        <v>211.5504</v>
      </c>
      <c r="B11027" s="19">
        <f>(A11027-G11027)/G11027</f>
        <v>1.7775642035607371</v>
      </c>
      <c r="C11027" s="30" t="s">
        <v>159</v>
      </c>
      <c r="D11027" s="6">
        <v>1012161</v>
      </c>
      <c r="E11027" s="6">
        <v>502</v>
      </c>
      <c r="F11027" s="7" t="s">
        <v>17</v>
      </c>
      <c r="G11027" s="6">
        <v>76.164000000000001</v>
      </c>
    </row>
    <row r="11028" spans="1:7" ht="15" thickBot="1" x14ac:dyDescent="0.35">
      <c r="A11028" s="6">
        <v>211.5504</v>
      </c>
      <c r="B11028" s="19">
        <f>(A11028-G11028)/G11028</f>
        <v>1.5835629286593584</v>
      </c>
      <c r="C11028" s="30" t="s">
        <v>84</v>
      </c>
      <c r="D11028" s="6">
        <v>1006572</v>
      </c>
      <c r="E11028" s="6">
        <v>117</v>
      </c>
      <c r="F11028" s="7" t="s">
        <v>23</v>
      </c>
      <c r="G11028" s="6">
        <v>81.883200000000002</v>
      </c>
    </row>
    <row r="11029" spans="1:7" ht="15" thickBot="1" x14ac:dyDescent="0.35">
      <c r="A11029" s="6">
        <v>211.5504</v>
      </c>
      <c r="B11029" s="19">
        <f>(A11029-G11029)/G11029</f>
        <v>1.2908949146668978</v>
      </c>
      <c r="C11029" s="30" t="s">
        <v>74</v>
      </c>
      <c r="D11029" s="6">
        <v>1007008</v>
      </c>
      <c r="E11029" s="6">
        <v>150</v>
      </c>
      <c r="F11029" s="7" t="s">
        <v>19</v>
      </c>
      <c r="G11029" s="6">
        <v>92.343999999999994</v>
      </c>
    </row>
    <row r="11030" spans="1:7" ht="15" thickBot="1" x14ac:dyDescent="0.35">
      <c r="A11030" s="6">
        <v>211.5504</v>
      </c>
      <c r="B11030" s="19">
        <f>(A11030-G11030)/G11030</f>
        <v>1.2741486068111454</v>
      </c>
      <c r="C11030" s="30" t="s">
        <v>120</v>
      </c>
      <c r="D11030" s="6">
        <v>1016884</v>
      </c>
      <c r="E11030" s="6">
        <v>2438</v>
      </c>
      <c r="F11030" s="7" t="s">
        <v>25</v>
      </c>
      <c r="G11030" s="6">
        <v>93.024000000000001</v>
      </c>
    </row>
    <row r="11031" spans="1:7" ht="15" thickBot="1" x14ac:dyDescent="0.35">
      <c r="A11031" s="6">
        <v>211.5504</v>
      </c>
      <c r="B11031" s="19">
        <f>(A11031-G11031)/G11031</f>
        <v>1.1945972861944478</v>
      </c>
      <c r="C11031" s="30" t="s">
        <v>347</v>
      </c>
      <c r="D11031" s="6">
        <v>1010845</v>
      </c>
      <c r="E11031" s="6">
        <v>1156</v>
      </c>
      <c r="F11031" s="7" t="s">
        <v>23</v>
      </c>
      <c r="G11031" s="6">
        <v>96.396000000000001</v>
      </c>
    </row>
    <row r="11032" spans="1:7" ht="15" thickBot="1" x14ac:dyDescent="0.35">
      <c r="A11032" s="6">
        <v>211.5504</v>
      </c>
      <c r="B11032" s="19">
        <f>(A11032-G11032)/G11032</f>
        <v>1.1758176656930104</v>
      </c>
      <c r="C11032" s="30" t="s">
        <v>374</v>
      </c>
      <c r="D11032" s="6">
        <v>1008506</v>
      </c>
      <c r="E11032" s="6">
        <v>226</v>
      </c>
      <c r="F11032" s="7" t="s">
        <v>19</v>
      </c>
      <c r="G11032" s="6">
        <v>97.227999999999994</v>
      </c>
    </row>
    <row r="11033" spans="1:7" ht="15" thickBot="1" x14ac:dyDescent="0.35">
      <c r="A11033" s="6">
        <v>211.5504</v>
      </c>
      <c r="B11033" s="19">
        <f>(A11033-G11033)/G11033</f>
        <v>1.0747557961633518</v>
      </c>
      <c r="C11033" s="30" t="s">
        <v>183</v>
      </c>
      <c r="D11033" s="6">
        <v>1008288</v>
      </c>
      <c r="E11033" s="6">
        <v>2057</v>
      </c>
      <c r="F11033" s="7" t="s">
        <v>35</v>
      </c>
      <c r="G11033" s="6">
        <v>101.964</v>
      </c>
    </row>
    <row r="11034" spans="1:7" ht="15" thickBot="1" x14ac:dyDescent="0.35">
      <c r="A11034" s="6">
        <v>211.5504</v>
      </c>
      <c r="B11034" s="19">
        <f>(A11034-G11034)/G11034</f>
        <v>0.94511217359323263</v>
      </c>
      <c r="C11034" s="30" t="s">
        <v>228</v>
      </c>
      <c r="D11034" s="6">
        <v>1018897</v>
      </c>
      <c r="E11034" s="6">
        <v>1699</v>
      </c>
      <c r="F11034" s="7" t="s">
        <v>17</v>
      </c>
      <c r="G11034" s="6">
        <v>108.76</v>
      </c>
    </row>
    <row r="11035" spans="1:7" ht="15" thickBot="1" x14ac:dyDescent="0.35">
      <c r="A11035" s="6">
        <v>211.5504</v>
      </c>
      <c r="B11035" s="19">
        <f>(A11035-G11035)/G11035</f>
        <v>0.81507310041869707</v>
      </c>
      <c r="C11035" s="30" t="s">
        <v>52</v>
      </c>
      <c r="D11035" s="6">
        <v>1007503</v>
      </c>
      <c r="E11035" s="6">
        <v>2482</v>
      </c>
      <c r="F11035" s="7" t="s">
        <v>87</v>
      </c>
      <c r="G11035" s="6">
        <v>116.55200000000001</v>
      </c>
    </row>
    <row r="11036" spans="1:7" ht="15" thickBot="1" x14ac:dyDescent="0.35">
      <c r="A11036" s="6">
        <v>211.5504</v>
      </c>
      <c r="B11036" s="19">
        <f>(A11036-G11036)/G11036</f>
        <v>0.76291999999999993</v>
      </c>
      <c r="C11036" s="30" t="s">
        <v>363</v>
      </c>
      <c r="D11036" s="6">
        <v>1018996</v>
      </c>
      <c r="E11036" s="6">
        <v>2686</v>
      </c>
      <c r="F11036" s="7" t="s">
        <v>25</v>
      </c>
      <c r="G11036" s="6">
        <v>120</v>
      </c>
    </row>
    <row r="11037" spans="1:7" ht="15" thickBot="1" x14ac:dyDescent="0.35">
      <c r="A11037" s="6">
        <v>211.5504</v>
      </c>
      <c r="B11037" s="19">
        <f>(A11037-G11037)/G11037</f>
        <v>0.49657885056170242</v>
      </c>
      <c r="C11037" s="30" t="s">
        <v>305</v>
      </c>
      <c r="D11037" s="6">
        <v>1010216</v>
      </c>
      <c r="E11037" s="6">
        <v>520</v>
      </c>
      <c r="F11037" s="7" t="s">
        <v>87</v>
      </c>
      <c r="G11037" s="6">
        <v>141.35599999999999</v>
      </c>
    </row>
    <row r="11038" spans="1:7" ht="15" thickBot="1" x14ac:dyDescent="0.35">
      <c r="A11038" s="6">
        <v>211.5504</v>
      </c>
      <c r="B11038" s="19">
        <f>(A11038-G11038)/G11038</f>
        <v>0.40707159390214687</v>
      </c>
      <c r="C11038" s="30" t="s">
        <v>104</v>
      </c>
      <c r="D11038" s="6">
        <v>1012768</v>
      </c>
      <c r="E11038" s="6">
        <v>1582</v>
      </c>
      <c r="F11038" s="7" t="s">
        <v>87</v>
      </c>
      <c r="G11038" s="6">
        <v>150.34800000000001</v>
      </c>
    </row>
    <row r="11039" spans="1:7" ht="15" thickBot="1" x14ac:dyDescent="0.35">
      <c r="A11039" s="6">
        <v>211.5504</v>
      </c>
      <c r="B11039" s="19">
        <f>(A11039-G11039)/G11039</f>
        <v>0.31836673646425367</v>
      </c>
      <c r="C11039" s="30" t="s">
        <v>227</v>
      </c>
      <c r="D11039" s="6">
        <v>1018796</v>
      </c>
      <c r="E11039" s="6">
        <v>1737</v>
      </c>
      <c r="F11039" s="7" t="s">
        <v>42</v>
      </c>
      <c r="G11039" s="6">
        <v>160.464</v>
      </c>
    </row>
    <row r="11040" spans="1:7" ht="15" thickBot="1" x14ac:dyDescent="0.35">
      <c r="A11040" s="6">
        <v>211.5504</v>
      </c>
      <c r="B11040" s="19">
        <f>(A11040-G11040)/G11040</f>
        <v>0.22023902911725349</v>
      </c>
      <c r="C11040" s="30" t="s">
        <v>141</v>
      </c>
      <c r="D11040" s="6">
        <v>1006333</v>
      </c>
      <c r="E11040" s="6">
        <v>2414</v>
      </c>
      <c r="F11040" s="7" t="s">
        <v>35</v>
      </c>
      <c r="G11040" s="6">
        <v>173.36799999999999</v>
      </c>
    </row>
    <row r="11041" spans="1:7" ht="15" thickBot="1" x14ac:dyDescent="0.35">
      <c r="A11041" s="6">
        <v>211.5504</v>
      </c>
      <c r="B11041" s="19">
        <f>(A11041-G11041)/G11041</f>
        <v>0.1219023779724656</v>
      </c>
      <c r="C11041" s="30" t="s">
        <v>141</v>
      </c>
      <c r="D11041" s="6">
        <v>1009583</v>
      </c>
      <c r="E11041" s="6">
        <v>2299</v>
      </c>
      <c r="F11041" s="7" t="s">
        <v>23</v>
      </c>
      <c r="G11041" s="6">
        <v>188.56399999999999</v>
      </c>
    </row>
    <row r="11042" spans="1:7" ht="15" thickBot="1" x14ac:dyDescent="0.35">
      <c r="A11042" s="6">
        <v>211.5504</v>
      </c>
      <c r="B11042" s="19">
        <f>(A11042-G11042)/G11042</f>
        <v>0.11525452321707229</v>
      </c>
      <c r="C11042" s="30" t="s">
        <v>107</v>
      </c>
      <c r="D11042" s="6">
        <v>1016928</v>
      </c>
      <c r="E11042" s="6">
        <v>761</v>
      </c>
      <c r="F11042" s="7" t="s">
        <v>87</v>
      </c>
      <c r="G11042" s="6">
        <v>189.68799999999999</v>
      </c>
    </row>
    <row r="11043" spans="1:7" ht="15" thickBot="1" x14ac:dyDescent="0.35">
      <c r="A11043" s="6">
        <v>211.5504</v>
      </c>
      <c r="B11043" s="19">
        <f>(A11043-G11043)/G11043</f>
        <v>4.1217466629916967E-2</v>
      </c>
      <c r="C11043" s="30" t="s">
        <v>254</v>
      </c>
      <c r="D11043" s="6">
        <v>1017820</v>
      </c>
      <c r="E11043" s="6">
        <v>1966</v>
      </c>
      <c r="F11043" s="7" t="s">
        <v>19</v>
      </c>
      <c r="G11043" s="6">
        <v>203.17599999999999</v>
      </c>
    </row>
    <row r="11044" spans="1:7" ht="15" thickBot="1" x14ac:dyDescent="0.35">
      <c r="A11044" s="6">
        <v>211.5504</v>
      </c>
      <c r="B11044" s="19">
        <f>(A11044-G11044)/G11044</f>
        <v>-7.6312066646872859E-2</v>
      </c>
      <c r="C11044" s="30" t="s">
        <v>99</v>
      </c>
      <c r="D11044" s="6">
        <v>1015915</v>
      </c>
      <c r="E11044" s="6">
        <v>690</v>
      </c>
      <c r="F11044" s="7" t="s">
        <v>23</v>
      </c>
      <c r="G11044" s="6">
        <v>229.02799999999999</v>
      </c>
    </row>
    <row r="11045" spans="1:7" ht="15" thickBot="1" x14ac:dyDescent="0.35">
      <c r="A11045" s="6">
        <v>211.5504</v>
      </c>
      <c r="B11045" s="19">
        <f>(A11045-G11045)/G11045</f>
        <v>-0.19485438519037251</v>
      </c>
      <c r="C11045" s="30" t="s">
        <v>363</v>
      </c>
      <c r="D11045" s="6">
        <v>1018902</v>
      </c>
      <c r="E11045" s="6">
        <v>1956</v>
      </c>
      <c r="F11045" s="7" t="s">
        <v>35</v>
      </c>
      <c r="G11045" s="6">
        <v>262.74799999999999</v>
      </c>
    </row>
    <row r="11046" spans="1:7" ht="15" thickBot="1" x14ac:dyDescent="0.35">
      <c r="A11046" s="6">
        <v>211.7336</v>
      </c>
      <c r="B11046" s="19">
        <f>(A11046-G11046)/G11046</f>
        <v>1.256325660699062</v>
      </c>
      <c r="C11046" s="30" t="s">
        <v>319</v>
      </c>
      <c r="D11046" s="6">
        <v>1002183</v>
      </c>
      <c r="E11046" s="6">
        <v>2183</v>
      </c>
      <c r="F11046" s="7" t="s">
        <v>23</v>
      </c>
      <c r="G11046" s="6">
        <v>93.84</v>
      </c>
    </row>
    <row r="11047" spans="1:7" ht="15" thickBot="1" x14ac:dyDescent="0.35">
      <c r="A11047" s="6">
        <v>211.79079999999999</v>
      </c>
      <c r="B11047" s="19">
        <f>(A11047-G11047)/G11047</f>
        <v>1.1196715667435306</v>
      </c>
      <c r="C11047" s="30" t="s">
        <v>161</v>
      </c>
      <c r="D11047" s="6">
        <v>1002957</v>
      </c>
      <c r="E11047" s="6">
        <v>2190</v>
      </c>
      <c r="F11047" s="7" t="s">
        <v>42</v>
      </c>
      <c r="G11047" s="6">
        <v>99.916799999999995</v>
      </c>
    </row>
    <row r="11048" spans="1:7" ht="15" thickBot="1" x14ac:dyDescent="0.35">
      <c r="A11048" s="6">
        <v>211.8896</v>
      </c>
      <c r="B11048" s="19">
        <f>(A11048-G11048)/G11048</f>
        <v>11.010792671866497</v>
      </c>
      <c r="C11048" s="30" t="s">
        <v>386</v>
      </c>
      <c r="D11048" s="6">
        <v>1002925</v>
      </c>
      <c r="E11048" s="6">
        <v>2757</v>
      </c>
      <c r="F11048" s="7" t="s">
        <v>25</v>
      </c>
      <c r="G11048" s="6">
        <v>17.6416</v>
      </c>
    </row>
    <row r="11049" spans="1:7" ht="15" thickBot="1" x14ac:dyDescent="0.35">
      <c r="A11049" s="6">
        <v>211.92080000000001</v>
      </c>
      <c r="B11049" s="19">
        <f>(A11049-G11049)/G11049</f>
        <v>1.3889739428641544E-2</v>
      </c>
      <c r="C11049" s="30" t="s">
        <v>279</v>
      </c>
      <c r="D11049" s="6">
        <v>1004987</v>
      </c>
      <c r="E11049" s="6">
        <v>2090</v>
      </c>
      <c r="F11049" s="7" t="s">
        <v>35</v>
      </c>
      <c r="G11049" s="6">
        <v>209.01759999999999</v>
      </c>
    </row>
    <row r="11050" spans="1:7" ht="15" thickBot="1" x14ac:dyDescent="0.35">
      <c r="A11050" s="6">
        <v>211.98840000000001</v>
      </c>
      <c r="B11050" s="19">
        <f>(A11050-G11050)/G11050</f>
        <v>0.84391613549698019</v>
      </c>
      <c r="C11050" s="30" t="s">
        <v>305</v>
      </c>
      <c r="D11050" s="6">
        <v>1004473</v>
      </c>
      <c r="E11050" s="6">
        <v>1873</v>
      </c>
      <c r="F11050" s="7" t="s">
        <v>27</v>
      </c>
      <c r="G11050" s="6">
        <v>114.96639999999999</v>
      </c>
    </row>
    <row r="11051" spans="1:7" ht="15" thickBot="1" x14ac:dyDescent="0.35">
      <c r="A11051" s="6">
        <v>211.98944</v>
      </c>
      <c r="B11051" s="19">
        <f>(A11051-G11051)/G11051</f>
        <v>-0.1395544631357678</v>
      </c>
      <c r="C11051" s="30" t="s">
        <v>194</v>
      </c>
      <c r="D11051" s="6">
        <v>1001448</v>
      </c>
      <c r="E11051" s="6">
        <v>1448</v>
      </c>
      <c r="F11051" s="7" t="s">
        <v>87</v>
      </c>
      <c r="G11051" s="6">
        <v>246.371712</v>
      </c>
    </row>
    <row r="11052" spans="1:7" ht="15" thickBot="1" x14ac:dyDescent="0.35">
      <c r="A11052" s="6">
        <v>211.99860000000001</v>
      </c>
      <c r="B11052" s="19">
        <f>(A11052-G11052)/G11052</f>
        <v>5.45</v>
      </c>
      <c r="C11052" s="30" t="s">
        <v>318</v>
      </c>
      <c r="D11052" s="6">
        <v>1014511</v>
      </c>
      <c r="E11052" s="6">
        <v>1121</v>
      </c>
      <c r="F11052" s="7" t="s">
        <v>25</v>
      </c>
      <c r="G11052" s="6">
        <v>32.868000000000002</v>
      </c>
    </row>
    <row r="11053" spans="1:7" ht="15" thickBot="1" x14ac:dyDescent="0.35">
      <c r="A11053" s="6">
        <v>211.99860000000001</v>
      </c>
      <c r="B11053" s="19">
        <f>(A11053-G11053)/G11053</f>
        <v>4.8408254353096769</v>
      </c>
      <c r="C11053" s="30" t="s">
        <v>324</v>
      </c>
      <c r="D11053" s="6">
        <v>1006650</v>
      </c>
      <c r="E11053" s="6">
        <v>1745</v>
      </c>
      <c r="F11053" s="7" t="s">
        <v>31</v>
      </c>
      <c r="G11053" s="6">
        <v>36.295999999999999</v>
      </c>
    </row>
    <row r="11054" spans="1:7" ht="15" thickBot="1" x14ac:dyDescent="0.35">
      <c r="A11054" s="6">
        <v>211.99860000000001</v>
      </c>
      <c r="B11054" s="19">
        <f>(A11054-G11054)/G11054</f>
        <v>3.9320351758793968</v>
      </c>
      <c r="C11054" s="30" t="s">
        <v>330</v>
      </c>
      <c r="D11054" s="6">
        <v>1012894</v>
      </c>
      <c r="E11054" s="6">
        <v>2275</v>
      </c>
      <c r="F11054" s="7" t="s">
        <v>23</v>
      </c>
      <c r="G11054" s="6">
        <v>42.984000000000002</v>
      </c>
    </row>
    <row r="11055" spans="1:7" ht="15" thickBot="1" x14ac:dyDescent="0.35">
      <c r="A11055" s="6">
        <v>211.99860000000001</v>
      </c>
      <c r="B11055" s="19">
        <f>(A11055-G11055)/G11055</f>
        <v>2.6103303814713898</v>
      </c>
      <c r="C11055" s="30" t="s">
        <v>147</v>
      </c>
      <c r="D11055" s="6">
        <v>1012545</v>
      </c>
      <c r="E11055" s="6">
        <v>968</v>
      </c>
      <c r="F11055" s="7" t="s">
        <v>31</v>
      </c>
      <c r="G11055" s="6">
        <v>58.72</v>
      </c>
    </row>
    <row r="11056" spans="1:7" ht="15" thickBot="1" x14ac:dyDescent="0.35">
      <c r="A11056" s="6">
        <v>211.99860000000001</v>
      </c>
      <c r="B11056" s="19">
        <f>(A11056-G11056)/G11056</f>
        <v>1.9047270634659657</v>
      </c>
      <c r="C11056" s="30" t="s">
        <v>370</v>
      </c>
      <c r="D11056" s="6">
        <v>1008099</v>
      </c>
      <c r="E11056" s="6">
        <v>486</v>
      </c>
      <c r="F11056" s="7" t="s">
        <v>31</v>
      </c>
      <c r="G11056" s="6">
        <v>72.983999999999995</v>
      </c>
    </row>
    <row r="11057" spans="1:7" ht="15" thickBot="1" x14ac:dyDescent="0.35">
      <c r="A11057" s="6">
        <v>211.99860000000001</v>
      </c>
      <c r="B11057" s="19">
        <f>(A11057-G11057)/G11057</f>
        <v>1.3801881708357662</v>
      </c>
      <c r="C11057" s="30" t="s">
        <v>304</v>
      </c>
      <c r="D11057" s="6">
        <v>1011628</v>
      </c>
      <c r="E11057" s="6">
        <v>2584</v>
      </c>
      <c r="F11057" s="7" t="s">
        <v>23</v>
      </c>
      <c r="G11057" s="6">
        <v>89.067999999999998</v>
      </c>
    </row>
    <row r="11058" spans="1:7" ht="15" thickBot="1" x14ac:dyDescent="0.35">
      <c r="A11058" s="6">
        <v>211.99860000000001</v>
      </c>
      <c r="B11058" s="19">
        <f>(A11058-G11058)/G11058</f>
        <v>1.1869955434513493</v>
      </c>
      <c r="C11058" s="30" t="s">
        <v>314</v>
      </c>
      <c r="D11058" s="6">
        <v>1011476</v>
      </c>
      <c r="E11058" s="6">
        <v>485</v>
      </c>
      <c r="F11058" s="7" t="s">
        <v>27</v>
      </c>
      <c r="G11058" s="6">
        <v>96.936000000000007</v>
      </c>
    </row>
    <row r="11059" spans="1:7" ht="15" thickBot="1" x14ac:dyDescent="0.35">
      <c r="A11059" s="6">
        <v>211.99860000000001</v>
      </c>
      <c r="B11059" s="19">
        <f>(A11059-G11059)/G11059</f>
        <v>0.45936200677368733</v>
      </c>
      <c r="C11059" s="30" t="s">
        <v>378</v>
      </c>
      <c r="D11059" s="6">
        <v>1017377</v>
      </c>
      <c r="E11059" s="6">
        <v>2077</v>
      </c>
      <c r="F11059" s="7" t="s">
        <v>23</v>
      </c>
      <c r="G11059" s="6">
        <v>145.268</v>
      </c>
    </row>
    <row r="11060" spans="1:7" ht="15" thickBot="1" x14ac:dyDescent="0.35">
      <c r="A11060" s="6">
        <v>211.99860000000001</v>
      </c>
      <c r="B11060" s="19">
        <f>(A11060-G11060)/G11060</f>
        <v>0.32598573930447844</v>
      </c>
      <c r="C11060" s="30" t="s">
        <v>186</v>
      </c>
      <c r="D11060" s="6">
        <v>1010221</v>
      </c>
      <c r="E11060" s="6">
        <v>1915</v>
      </c>
      <c r="F11060" s="7" t="s">
        <v>23</v>
      </c>
      <c r="G11060" s="6">
        <v>159.88</v>
      </c>
    </row>
    <row r="11061" spans="1:7" ht="15" thickBot="1" x14ac:dyDescent="0.35">
      <c r="A11061" s="6">
        <v>211.99860000000001</v>
      </c>
      <c r="B11061" s="19">
        <f>(A11061-G11061)/G11061</f>
        <v>0.15540646595888469</v>
      </c>
      <c r="C11061" s="30" t="s">
        <v>43</v>
      </c>
      <c r="D11061" s="6">
        <v>1013214</v>
      </c>
      <c r="E11061" s="6">
        <v>474</v>
      </c>
      <c r="F11061" s="7" t="s">
        <v>25</v>
      </c>
      <c r="G11061" s="6">
        <v>183.48400000000001</v>
      </c>
    </row>
    <row r="11062" spans="1:7" ht="15" thickBot="1" x14ac:dyDescent="0.35">
      <c r="A11062" s="6">
        <v>211.99860000000001</v>
      </c>
      <c r="B11062" s="19">
        <f>(A11062-G11062)/G11062</f>
        <v>-6.740014077071961E-2</v>
      </c>
      <c r="C11062" s="30" t="s">
        <v>197</v>
      </c>
      <c r="D11062" s="6">
        <v>1014007</v>
      </c>
      <c r="E11062" s="6">
        <v>2686</v>
      </c>
      <c r="F11062" s="7" t="s">
        <v>21</v>
      </c>
      <c r="G11062" s="6">
        <v>227.32</v>
      </c>
    </row>
    <row r="11063" spans="1:7" ht="15" thickBot="1" x14ac:dyDescent="0.35">
      <c r="A11063" s="6">
        <v>211.99860000000001</v>
      </c>
      <c r="B11063" s="19">
        <f>(A11063-G11063)/G11063</f>
        <v>-9.8599418337670205E-2</v>
      </c>
      <c r="C11063" s="30" t="s">
        <v>174</v>
      </c>
      <c r="D11063" s="6">
        <v>1009489</v>
      </c>
      <c r="E11063" s="6">
        <v>831</v>
      </c>
      <c r="F11063" s="7" t="s">
        <v>21</v>
      </c>
      <c r="G11063" s="6">
        <v>235.18799999999999</v>
      </c>
    </row>
    <row r="11064" spans="1:7" ht="15" thickBot="1" x14ac:dyDescent="0.35">
      <c r="A11064" s="6">
        <v>211.99860000000001</v>
      </c>
      <c r="B11064" s="19">
        <f>(A11064-G11064)/G11064</f>
        <v>-0.10288686143742172</v>
      </c>
      <c r="C11064" s="30" t="s">
        <v>97</v>
      </c>
      <c r="D11064" s="6">
        <v>1019752</v>
      </c>
      <c r="E11064" s="6">
        <v>608</v>
      </c>
      <c r="F11064" s="7" t="s">
        <v>25</v>
      </c>
      <c r="G11064" s="6">
        <v>236.31200000000001</v>
      </c>
    </row>
    <row r="11065" spans="1:7" ht="15" thickBot="1" x14ac:dyDescent="0.35">
      <c r="A11065" s="6">
        <v>211.99860000000001</v>
      </c>
      <c r="B11065" s="19">
        <f>(A11065-G11065)/G11065</f>
        <v>-0.12777878349022448</v>
      </c>
      <c r="C11065" s="30" t="s">
        <v>61</v>
      </c>
      <c r="D11065" s="6">
        <v>1013652</v>
      </c>
      <c r="E11065" s="6">
        <v>2306</v>
      </c>
      <c r="F11065" s="7" t="s">
        <v>17</v>
      </c>
      <c r="G11065" s="6">
        <v>243.05600000000001</v>
      </c>
    </row>
    <row r="11066" spans="1:7" ht="15" thickBot="1" x14ac:dyDescent="0.35">
      <c r="A11066" s="6">
        <v>211.99860000000001</v>
      </c>
      <c r="B11066" s="19">
        <f>(A11066-G11066)/G11066</f>
        <v>-0.21491304734253708</v>
      </c>
      <c r="C11066" s="30" t="s">
        <v>51</v>
      </c>
      <c r="D11066" s="6">
        <v>1009975</v>
      </c>
      <c r="E11066" s="6">
        <v>226</v>
      </c>
      <c r="F11066" s="7" t="s">
        <v>23</v>
      </c>
      <c r="G11066" s="6">
        <v>270.03199999999998</v>
      </c>
    </row>
    <row r="11067" spans="1:7" ht="15" thickBot="1" x14ac:dyDescent="0.35">
      <c r="A11067" s="6">
        <v>212.0352</v>
      </c>
      <c r="B11067" s="19">
        <f>(A11067-G11067)/G11067</f>
        <v>1.6020420184567052</v>
      </c>
      <c r="C11067" s="30" t="s">
        <v>61</v>
      </c>
      <c r="D11067" s="6">
        <v>1004977</v>
      </c>
      <c r="E11067" s="6">
        <v>847</v>
      </c>
      <c r="F11067" s="7" t="s">
        <v>31</v>
      </c>
      <c r="G11067" s="6">
        <v>81.488</v>
      </c>
    </row>
    <row r="11068" spans="1:7" ht="15" thickBot="1" x14ac:dyDescent="0.35">
      <c r="A11068" s="6">
        <v>212.0352</v>
      </c>
      <c r="B11068" s="19">
        <f>(A11068-G11068)/G11068</f>
        <v>0.24475879170423809</v>
      </c>
      <c r="C11068" s="30" t="s">
        <v>30</v>
      </c>
      <c r="D11068" s="6">
        <v>1003368</v>
      </c>
      <c r="E11068" s="6">
        <v>338</v>
      </c>
      <c r="F11068" s="7" t="s">
        <v>87</v>
      </c>
      <c r="G11068" s="6">
        <v>170.3424</v>
      </c>
    </row>
    <row r="11069" spans="1:7" ht="15" thickBot="1" x14ac:dyDescent="0.35">
      <c r="A11069" s="6">
        <v>212.15479999999999</v>
      </c>
      <c r="B11069" s="19">
        <f>(A11069-G11069)/G11069</f>
        <v>-4.6752336448598164E-2</v>
      </c>
      <c r="C11069" s="30" t="s">
        <v>339</v>
      </c>
      <c r="D11069" s="6">
        <v>1002752</v>
      </c>
      <c r="E11069" s="6">
        <v>2752</v>
      </c>
      <c r="F11069" s="7" t="s">
        <v>17</v>
      </c>
      <c r="G11069" s="6">
        <v>222.56</v>
      </c>
    </row>
    <row r="11070" spans="1:7" ht="15" thickBot="1" x14ac:dyDescent="0.35">
      <c r="A11070" s="6">
        <v>212.26751999999999</v>
      </c>
      <c r="B11070" s="19">
        <f>(A11070-G11070)/G11070</f>
        <v>2.3973674775928298</v>
      </c>
      <c r="C11070" s="30" t="s">
        <v>271</v>
      </c>
      <c r="D11070" s="6">
        <v>1005680</v>
      </c>
      <c r="E11070" s="6">
        <v>702</v>
      </c>
      <c r="F11070" s="7" t="s">
        <v>27</v>
      </c>
      <c r="G11070" s="6">
        <v>62.48</v>
      </c>
    </row>
    <row r="11071" spans="1:7" ht="15" thickBot="1" x14ac:dyDescent="0.35">
      <c r="A11071" s="6">
        <v>212.26751999999999</v>
      </c>
      <c r="B11071" s="19">
        <f>(A11071-G11071)/G11071</f>
        <v>1.6775760633735304</v>
      </c>
      <c r="C11071" s="30" t="s">
        <v>26</v>
      </c>
      <c r="D11071" s="6">
        <v>1014670</v>
      </c>
      <c r="E11071" s="6">
        <v>872</v>
      </c>
      <c r="F11071" s="7" t="s">
        <v>87</v>
      </c>
      <c r="G11071" s="6">
        <v>79.275999999999996</v>
      </c>
    </row>
    <row r="11072" spans="1:7" ht="15" thickBot="1" x14ac:dyDescent="0.35">
      <c r="A11072" s="6">
        <v>212.26751999999999</v>
      </c>
      <c r="B11072" s="19">
        <f>(A11072-G11072)/G11072</f>
        <v>0.11396112347285779</v>
      </c>
      <c r="C11072" s="30" t="s">
        <v>334</v>
      </c>
      <c r="D11072" s="6">
        <v>1015988</v>
      </c>
      <c r="E11072" s="6">
        <v>1444</v>
      </c>
      <c r="F11072" s="7" t="s">
        <v>87</v>
      </c>
      <c r="G11072" s="6">
        <v>190.55199999999999</v>
      </c>
    </row>
    <row r="11073" spans="1:7" ht="15" thickBot="1" x14ac:dyDescent="0.35">
      <c r="A11073" s="6">
        <v>212.26751999999999</v>
      </c>
      <c r="B11073" s="19">
        <f>(A11073-G11073)/G11073</f>
        <v>0.11396112347285779</v>
      </c>
      <c r="C11073" s="30" t="s">
        <v>253</v>
      </c>
      <c r="D11073" s="6">
        <v>1019252</v>
      </c>
      <c r="E11073" s="6">
        <v>1449</v>
      </c>
      <c r="F11073" s="7" t="s">
        <v>87</v>
      </c>
      <c r="G11073" s="6">
        <v>190.55199999999999</v>
      </c>
    </row>
    <row r="11074" spans="1:7" ht="15" thickBot="1" x14ac:dyDescent="0.35">
      <c r="A11074" s="6">
        <v>212.36279999999999</v>
      </c>
      <c r="B11074" s="19">
        <f>(A11074-G11074)/G11074</f>
        <v>0.17179388706430757</v>
      </c>
      <c r="C11074" s="30" t="s">
        <v>283</v>
      </c>
      <c r="D11074" s="6">
        <v>1004023</v>
      </c>
      <c r="E11074" s="6">
        <v>1128</v>
      </c>
      <c r="F11074" s="7" t="s">
        <v>31</v>
      </c>
      <c r="G11074" s="6">
        <v>181.22880000000001</v>
      </c>
    </row>
    <row r="11075" spans="1:7" ht="15" thickBot="1" x14ac:dyDescent="0.35">
      <c r="A11075" s="6">
        <v>212.36279999999999</v>
      </c>
      <c r="B11075" s="19">
        <f>(A11075-G11075)/G11075</f>
        <v>-0.39155244338498213</v>
      </c>
      <c r="C11075" s="30" t="s">
        <v>100</v>
      </c>
      <c r="D11075" s="6">
        <v>1002901</v>
      </c>
      <c r="E11075" s="6">
        <v>2331</v>
      </c>
      <c r="F11075" s="7" t="s">
        <v>19</v>
      </c>
      <c r="G11075" s="6">
        <v>349.024</v>
      </c>
    </row>
    <row r="11076" spans="1:7" ht="15" thickBot="1" x14ac:dyDescent="0.35">
      <c r="A11076" s="6">
        <v>212.4468</v>
      </c>
      <c r="B11076" s="19">
        <f>(A11076-G11076)/G11076</f>
        <v>3.0453728387539036</v>
      </c>
      <c r="C11076" s="30" t="s">
        <v>167</v>
      </c>
      <c r="D11076" s="6">
        <v>1011698</v>
      </c>
      <c r="E11076" s="6">
        <v>1104</v>
      </c>
      <c r="F11076" s="7" t="s">
        <v>19</v>
      </c>
      <c r="G11076" s="6">
        <v>52.515999999999998</v>
      </c>
    </row>
    <row r="11077" spans="1:7" ht="15" thickBot="1" x14ac:dyDescent="0.35">
      <c r="A11077" s="6">
        <v>212.4468</v>
      </c>
      <c r="B11077" s="19">
        <f>(A11077-G11077)/G11077</f>
        <v>2.0796532529282157</v>
      </c>
      <c r="C11077" s="30" t="s">
        <v>234</v>
      </c>
      <c r="D11077" s="6">
        <v>1007671</v>
      </c>
      <c r="E11077" s="6">
        <v>2557</v>
      </c>
      <c r="F11077" s="7" t="s">
        <v>23</v>
      </c>
      <c r="G11077" s="6">
        <v>68.983999999999995</v>
      </c>
    </row>
    <row r="11078" spans="1:7" ht="15" thickBot="1" x14ac:dyDescent="0.35">
      <c r="A11078" s="6">
        <v>212.4468</v>
      </c>
      <c r="B11078" s="19">
        <f>(A11078-G11078)/G11078</f>
        <v>1.4009628859454817</v>
      </c>
      <c r="C11078" s="30" t="s">
        <v>266</v>
      </c>
      <c r="D11078" s="6">
        <v>1009416</v>
      </c>
      <c r="E11078" s="6">
        <v>1002</v>
      </c>
      <c r="F11078" s="7" t="s">
        <v>19</v>
      </c>
      <c r="G11078" s="6">
        <v>88.483999999999995</v>
      </c>
    </row>
    <row r="11079" spans="1:7" ht="15" thickBot="1" x14ac:dyDescent="0.35">
      <c r="A11079" s="6">
        <v>212.4468</v>
      </c>
      <c r="B11079" s="19">
        <f>(A11079-G11079)/G11079</f>
        <v>1.341475995238725</v>
      </c>
      <c r="C11079" s="30" t="s">
        <v>385</v>
      </c>
      <c r="D11079" s="6">
        <v>1016660</v>
      </c>
      <c r="E11079" s="6">
        <v>990</v>
      </c>
      <c r="F11079" s="7" t="s">
        <v>31</v>
      </c>
      <c r="G11079" s="6">
        <v>90.731999999999999</v>
      </c>
    </row>
    <row r="11080" spans="1:7" ht="15" thickBot="1" x14ac:dyDescent="0.35">
      <c r="A11080" s="6">
        <v>212.4468</v>
      </c>
      <c r="B11080" s="19">
        <f>(A11080-G11080)/G11080</f>
        <v>0.93414785142024759</v>
      </c>
      <c r="C11080" s="30" t="s">
        <v>76</v>
      </c>
      <c r="D11080" s="6">
        <v>1017770</v>
      </c>
      <c r="E11080" s="6">
        <v>1781</v>
      </c>
      <c r="F11080" s="7" t="s">
        <v>23</v>
      </c>
      <c r="G11080" s="6">
        <v>109.84</v>
      </c>
    </row>
    <row r="11081" spans="1:7" ht="15" thickBot="1" x14ac:dyDescent="0.35">
      <c r="A11081" s="6">
        <v>212.4468</v>
      </c>
      <c r="B11081" s="19">
        <f>(A11081-G11081)/G11081</f>
        <v>0.54013919095258811</v>
      </c>
      <c r="C11081" s="30" t="s">
        <v>216</v>
      </c>
      <c r="D11081" s="6">
        <v>1015466</v>
      </c>
      <c r="E11081" s="6">
        <v>1153</v>
      </c>
      <c r="F11081" s="7" t="s">
        <v>25</v>
      </c>
      <c r="G11081" s="6">
        <v>137.94</v>
      </c>
    </row>
    <row r="11082" spans="1:7" ht="15" thickBot="1" x14ac:dyDescent="0.35">
      <c r="A11082" s="6">
        <v>212.4468</v>
      </c>
      <c r="B11082" s="19">
        <f>(A11082-G11082)/G11082</f>
        <v>3.4408413672217357E-2</v>
      </c>
      <c r="C11082" s="30" t="s">
        <v>189</v>
      </c>
      <c r="D11082" s="6">
        <v>1010392</v>
      </c>
      <c r="E11082" s="6">
        <v>386</v>
      </c>
      <c r="F11082" s="7" t="s">
        <v>42</v>
      </c>
      <c r="G11082" s="6">
        <v>205.38</v>
      </c>
    </row>
    <row r="11083" spans="1:7" ht="15" thickBot="1" x14ac:dyDescent="0.35">
      <c r="A11083" s="6">
        <v>212.4468</v>
      </c>
      <c r="B11083" s="19">
        <f>(A11083-G11083)/G11083</f>
        <v>-0.11147302383939774</v>
      </c>
      <c r="C11083" s="30" t="s">
        <v>336</v>
      </c>
      <c r="D11083" s="6">
        <v>1015987</v>
      </c>
      <c r="E11083" s="6">
        <v>591</v>
      </c>
      <c r="F11083" s="7" t="s">
        <v>23</v>
      </c>
      <c r="G11083" s="6">
        <v>239.1</v>
      </c>
    </row>
    <row r="11084" spans="1:7" ht="15" thickBot="1" x14ac:dyDescent="0.35">
      <c r="A11084" s="6">
        <v>212.53855999999999</v>
      </c>
      <c r="B11084" s="19">
        <f>(A11084-G11084)/G11084</f>
        <v>-0.64536733878804586</v>
      </c>
      <c r="C11084" s="30" t="s">
        <v>120</v>
      </c>
      <c r="D11084" s="6">
        <v>1001327</v>
      </c>
      <c r="E11084" s="6">
        <v>1327</v>
      </c>
      <c r="F11084" s="7" t="s">
        <v>19</v>
      </c>
      <c r="G11084" s="6">
        <v>599.32032000000004</v>
      </c>
    </row>
    <row r="11085" spans="1:7" ht="15" thickBot="1" x14ac:dyDescent="0.35">
      <c r="A11085" s="6">
        <v>212.7372</v>
      </c>
      <c r="B11085" s="19">
        <f>(A11085-G11085)/G11085</f>
        <v>-0.21014667094382666</v>
      </c>
      <c r="C11085" s="30" t="s">
        <v>119</v>
      </c>
      <c r="D11085" s="6">
        <v>1004969</v>
      </c>
      <c r="E11085" s="6">
        <v>1772</v>
      </c>
      <c r="F11085" s="7" t="s">
        <v>25</v>
      </c>
      <c r="G11085" s="6">
        <v>269.33760000000001</v>
      </c>
    </row>
    <row r="11086" spans="1:7" ht="15" thickBot="1" x14ac:dyDescent="0.35">
      <c r="A11086" s="6">
        <v>212.7944</v>
      </c>
      <c r="B11086" s="19">
        <f>(A11086-G11086)/G11086</f>
        <v>0.5355790324442905</v>
      </c>
      <c r="C11086" s="30" t="s">
        <v>67</v>
      </c>
      <c r="D11086" s="6">
        <v>1004508</v>
      </c>
      <c r="E11086" s="6">
        <v>1449</v>
      </c>
      <c r="F11086" s="7" t="s">
        <v>35</v>
      </c>
      <c r="G11086" s="6">
        <v>138.57599999999999</v>
      </c>
    </row>
    <row r="11087" spans="1:7" ht="15" thickBot="1" x14ac:dyDescent="0.35">
      <c r="A11087" s="6">
        <v>212.89500000000001</v>
      </c>
      <c r="B11087" s="19">
        <f>(A11087-G11087)/G11087</f>
        <v>3.5969727068578345</v>
      </c>
      <c r="C11087" s="30" t="s">
        <v>379</v>
      </c>
      <c r="D11087" s="6">
        <v>1015476</v>
      </c>
      <c r="E11087" s="6">
        <v>2594</v>
      </c>
      <c r="F11087" s="7" t="s">
        <v>23</v>
      </c>
      <c r="G11087" s="6">
        <v>46.311999999999998</v>
      </c>
    </row>
    <row r="11088" spans="1:7" ht="15" thickBot="1" x14ac:dyDescent="0.35">
      <c r="A11088" s="6">
        <v>212.89500000000001</v>
      </c>
      <c r="B11088" s="19">
        <f>(A11088-G11088)/G11088</f>
        <v>2.3041811522224984</v>
      </c>
      <c r="C11088" s="30" t="s">
        <v>350</v>
      </c>
      <c r="D11088" s="6">
        <v>1006967</v>
      </c>
      <c r="E11088" s="6">
        <v>2814</v>
      </c>
      <c r="F11088" s="7" t="s">
        <v>17</v>
      </c>
      <c r="G11088" s="6">
        <v>64.432000000000002</v>
      </c>
    </row>
    <row r="11089" spans="1:7" ht="15" thickBot="1" x14ac:dyDescent="0.35">
      <c r="A11089" s="6">
        <v>212.89500000000001</v>
      </c>
      <c r="B11089" s="19">
        <f>(A11089-G11089)/G11089</f>
        <v>2.2620587153714151</v>
      </c>
      <c r="C11089" s="30" t="s">
        <v>266</v>
      </c>
      <c r="D11089" s="6">
        <v>1006468</v>
      </c>
      <c r="E11089" s="6">
        <v>1803</v>
      </c>
      <c r="F11089" s="7" t="s">
        <v>17</v>
      </c>
      <c r="G11089" s="6">
        <v>65.263999999999996</v>
      </c>
    </row>
    <row r="11090" spans="1:7" ht="15" thickBot="1" x14ac:dyDescent="0.35">
      <c r="A11090" s="6">
        <v>212.89500000000001</v>
      </c>
      <c r="B11090" s="19">
        <f>(A11090-G11090)/G11090</f>
        <v>1.8184574242745182</v>
      </c>
      <c r="C11090" s="30" t="s">
        <v>374</v>
      </c>
      <c r="D11090" s="6">
        <v>1018258</v>
      </c>
      <c r="E11090" s="6">
        <v>98</v>
      </c>
      <c r="F11090" s="7" t="s">
        <v>31</v>
      </c>
      <c r="G11090" s="6">
        <v>75.536000000000001</v>
      </c>
    </row>
    <row r="11091" spans="1:7" ht="15" thickBot="1" x14ac:dyDescent="0.35">
      <c r="A11091" s="6">
        <v>212.89500000000001</v>
      </c>
      <c r="B11091" s="19">
        <f>(A11091-G11091)/G11091</f>
        <v>1.1474177930199718</v>
      </c>
      <c r="C11091" s="30" t="s">
        <v>329</v>
      </c>
      <c r="D11091" s="6">
        <v>1014472</v>
      </c>
      <c r="E11091" s="6">
        <v>699</v>
      </c>
      <c r="F11091" s="7" t="s">
        <v>35</v>
      </c>
      <c r="G11091" s="6">
        <v>99.14</v>
      </c>
    </row>
    <row r="11092" spans="1:7" ht="15" thickBot="1" x14ac:dyDescent="0.35">
      <c r="A11092" s="6">
        <v>212.89500000000001</v>
      </c>
      <c r="B11092" s="19">
        <f>(A11092-G11092)/G11092</f>
        <v>1.0767812548774778</v>
      </c>
      <c r="C11092" s="30" t="s">
        <v>109</v>
      </c>
      <c r="D11092" s="6">
        <v>1012299</v>
      </c>
      <c r="E11092" s="6">
        <v>1599</v>
      </c>
      <c r="F11092" s="7" t="s">
        <v>19</v>
      </c>
      <c r="G11092" s="6">
        <v>102.512</v>
      </c>
    </row>
    <row r="11093" spans="1:7" ht="15" thickBot="1" x14ac:dyDescent="0.35">
      <c r="A11093" s="6">
        <v>212.89500000000001</v>
      </c>
      <c r="B11093" s="19">
        <f>(A11093-G11093)/G11093</f>
        <v>0.76682213517461173</v>
      </c>
      <c r="C11093" s="30" t="s">
        <v>160</v>
      </c>
      <c r="D11093" s="6">
        <v>1010548</v>
      </c>
      <c r="E11093" s="6">
        <v>2363</v>
      </c>
      <c r="F11093" s="7" t="s">
        <v>25</v>
      </c>
      <c r="G11093" s="6">
        <v>120.496</v>
      </c>
    </row>
    <row r="11094" spans="1:7" ht="15" thickBot="1" x14ac:dyDescent="0.35">
      <c r="A11094" s="6">
        <v>212.89500000000001</v>
      </c>
      <c r="B11094" s="19">
        <f>(A11094-G11094)/G11094</f>
        <v>0.58895838309051829</v>
      </c>
      <c r="C11094" s="30" t="s">
        <v>57</v>
      </c>
      <c r="D11094" s="6">
        <v>1018375</v>
      </c>
      <c r="E11094" s="6">
        <v>1169</v>
      </c>
      <c r="F11094" s="7" t="s">
        <v>23</v>
      </c>
      <c r="G11094" s="6">
        <v>133.98400000000001</v>
      </c>
    </row>
    <row r="11095" spans="1:7" ht="15" thickBot="1" x14ac:dyDescent="0.35">
      <c r="A11095" s="6">
        <v>212.89500000000001</v>
      </c>
      <c r="B11095" s="19">
        <f>(A11095-G11095)/G11095</f>
        <v>0.45471752261732301</v>
      </c>
      <c r="C11095" s="30" t="s">
        <v>316</v>
      </c>
      <c r="D11095" s="6">
        <v>1013870</v>
      </c>
      <c r="E11095" s="6">
        <v>2092</v>
      </c>
      <c r="F11095" s="7" t="s">
        <v>27</v>
      </c>
      <c r="G11095" s="6">
        <v>146.34800000000001</v>
      </c>
    </row>
    <row r="11096" spans="1:7" ht="15" thickBot="1" x14ac:dyDescent="0.35">
      <c r="A11096" s="6">
        <v>212.89500000000001</v>
      </c>
      <c r="B11096" s="19">
        <f>(A11096-G11096)/G11096</f>
        <v>0.41135875473999639</v>
      </c>
      <c r="C11096" s="30" t="s">
        <v>335</v>
      </c>
      <c r="D11096" s="6">
        <v>1012096</v>
      </c>
      <c r="E11096" s="6">
        <v>2479</v>
      </c>
      <c r="F11096" s="7" t="s">
        <v>35</v>
      </c>
      <c r="G11096" s="6">
        <v>150.84399999999999</v>
      </c>
    </row>
    <row r="11097" spans="1:7" ht="15" thickBot="1" x14ac:dyDescent="0.35">
      <c r="A11097" s="6">
        <v>212.89500000000001</v>
      </c>
      <c r="B11097" s="19">
        <f>(A11097-G11097)/G11097</f>
        <v>0.39063438977869513</v>
      </c>
      <c r="C11097" s="30" t="s">
        <v>167</v>
      </c>
      <c r="D11097" s="6">
        <v>1011527</v>
      </c>
      <c r="E11097" s="6">
        <v>530</v>
      </c>
      <c r="F11097" s="7" t="s">
        <v>25</v>
      </c>
      <c r="G11097" s="6">
        <v>153.09200000000001</v>
      </c>
    </row>
    <row r="11098" spans="1:7" ht="15" thickBot="1" x14ac:dyDescent="0.35">
      <c r="A11098" s="6">
        <v>212.89500000000001</v>
      </c>
      <c r="B11098" s="19">
        <f>(A11098-G11098)/G11098</f>
        <v>0.37050984936268833</v>
      </c>
      <c r="C11098" s="30" t="s">
        <v>158</v>
      </c>
      <c r="D11098" s="6">
        <v>1011621</v>
      </c>
      <c r="E11098" s="6">
        <v>2064</v>
      </c>
      <c r="F11098" s="7" t="s">
        <v>17</v>
      </c>
      <c r="G11098" s="6">
        <v>155.34</v>
      </c>
    </row>
    <row r="11099" spans="1:7" ht="15" thickBot="1" x14ac:dyDescent="0.35">
      <c r="A11099" s="6">
        <v>212.89500000000001</v>
      </c>
      <c r="B11099" s="19">
        <f>(A11099-G11099)/G11099</f>
        <v>0.35095946391857258</v>
      </c>
      <c r="C11099" s="30" t="s">
        <v>138</v>
      </c>
      <c r="D11099" s="6">
        <v>1011903</v>
      </c>
      <c r="E11099" s="6">
        <v>2527</v>
      </c>
      <c r="F11099" s="7" t="s">
        <v>27</v>
      </c>
      <c r="G11099" s="6">
        <v>157.58799999999999</v>
      </c>
    </row>
    <row r="11100" spans="1:7" ht="15" thickBot="1" x14ac:dyDescent="0.35">
      <c r="A11100" s="6">
        <v>212.89500000000001</v>
      </c>
      <c r="B11100" s="19">
        <f>(A11100-G11100)/G11100</f>
        <v>0.34139195523967958</v>
      </c>
      <c r="C11100" s="30" t="s">
        <v>203</v>
      </c>
      <c r="D11100" s="6">
        <v>1012884</v>
      </c>
      <c r="E11100" s="6">
        <v>2100</v>
      </c>
      <c r="F11100" s="7" t="s">
        <v>31</v>
      </c>
      <c r="G11100" s="6">
        <v>158.71199999999999</v>
      </c>
    </row>
    <row r="11101" spans="1:7" ht="15" thickBot="1" x14ac:dyDescent="0.35">
      <c r="A11101" s="6">
        <v>212.89500000000001</v>
      </c>
      <c r="B11101" s="19">
        <f>(A11101-G11101)/G11101</f>
        <v>0.13962165171402263</v>
      </c>
      <c r="C11101" s="30" t="s">
        <v>223</v>
      </c>
      <c r="D11101" s="6">
        <v>1017729</v>
      </c>
      <c r="E11101" s="6">
        <v>965</v>
      </c>
      <c r="F11101" s="7" t="s">
        <v>42</v>
      </c>
      <c r="G11101" s="6">
        <v>186.81200000000001</v>
      </c>
    </row>
    <row r="11102" spans="1:7" ht="15" thickBot="1" x14ac:dyDescent="0.35">
      <c r="A11102" s="6">
        <v>212.89500000000001</v>
      </c>
      <c r="B11102" s="19">
        <f>(A11102-G11102)/G11102</f>
        <v>0.13280584879959137</v>
      </c>
      <c r="C11102" s="30" t="s">
        <v>143</v>
      </c>
      <c r="D11102" s="6">
        <v>1016409</v>
      </c>
      <c r="E11102" s="6">
        <v>206</v>
      </c>
      <c r="F11102" s="7" t="s">
        <v>27</v>
      </c>
      <c r="G11102" s="6">
        <v>187.93600000000001</v>
      </c>
    </row>
    <row r="11103" spans="1:7" ht="15" thickBot="1" x14ac:dyDescent="0.35">
      <c r="A11103" s="6">
        <v>212.89500000000001</v>
      </c>
      <c r="B11103" s="19">
        <f>(A11103-G11103)/G11103</f>
        <v>9.9210037174721211E-2</v>
      </c>
      <c r="C11103" s="30" t="s">
        <v>333</v>
      </c>
      <c r="D11103" s="6">
        <v>1008579</v>
      </c>
      <c r="E11103" s="6">
        <v>1058</v>
      </c>
      <c r="F11103" s="7" t="s">
        <v>25</v>
      </c>
      <c r="G11103" s="6">
        <v>193.68</v>
      </c>
    </row>
    <row r="11104" spans="1:7" ht="15" thickBot="1" x14ac:dyDescent="0.35">
      <c r="A11104" s="6">
        <v>212.89500000000001</v>
      </c>
      <c r="B11104" s="19">
        <f>(A11104-G11104)/G11104</f>
        <v>-0.13196199951072324</v>
      </c>
      <c r="C11104" s="30" t="s">
        <v>76</v>
      </c>
      <c r="D11104" s="6">
        <v>1019590</v>
      </c>
      <c r="E11104" s="6">
        <v>924</v>
      </c>
      <c r="F11104" s="7" t="s">
        <v>31</v>
      </c>
      <c r="G11104" s="6">
        <v>245.26</v>
      </c>
    </row>
    <row r="11105" spans="1:7" ht="15" thickBot="1" x14ac:dyDescent="0.35">
      <c r="A11105" s="6">
        <v>212.89500000000001</v>
      </c>
      <c r="B11105" s="19">
        <f>(A11105-G11105)/G11105</f>
        <v>-0.17362124646772042</v>
      </c>
      <c r="C11105" s="30" t="s">
        <v>247</v>
      </c>
      <c r="D11105" s="6">
        <v>1018906</v>
      </c>
      <c r="E11105" s="6">
        <v>405</v>
      </c>
      <c r="F11105" s="7" t="s">
        <v>19</v>
      </c>
      <c r="G11105" s="6">
        <v>257.62400000000002</v>
      </c>
    </row>
    <row r="11106" spans="1:7" ht="15" thickBot="1" x14ac:dyDescent="0.35">
      <c r="A11106" s="6">
        <v>212.89500000000001</v>
      </c>
      <c r="B11106" s="19">
        <f>(A11106-G11106)/G11106</f>
        <v>-0.18429784364511323</v>
      </c>
      <c r="C11106" s="30" t="s">
        <v>369</v>
      </c>
      <c r="D11106" s="6">
        <v>1013802</v>
      </c>
      <c r="E11106" s="6">
        <v>2407</v>
      </c>
      <c r="F11106" s="7" t="s">
        <v>31</v>
      </c>
      <c r="G11106" s="6">
        <v>260.99599999999998</v>
      </c>
    </row>
    <row r="11107" spans="1:7" ht="15" thickBot="1" x14ac:dyDescent="0.35">
      <c r="A11107" s="6">
        <v>212.89500000000001</v>
      </c>
      <c r="B11107" s="19">
        <f>(A11107-G11107)/G11107</f>
        <v>-0.20149203348636233</v>
      </c>
      <c r="C11107" s="30" t="s">
        <v>91</v>
      </c>
      <c r="D11107" s="6">
        <v>1018133</v>
      </c>
      <c r="E11107" s="6">
        <v>398</v>
      </c>
      <c r="F11107" s="7" t="s">
        <v>27</v>
      </c>
      <c r="G11107" s="6">
        <v>266.61599999999999</v>
      </c>
    </row>
    <row r="11108" spans="1:7" ht="15" thickBot="1" x14ac:dyDescent="0.35">
      <c r="A11108" s="6">
        <v>212.89500000000001</v>
      </c>
      <c r="B11108" s="19">
        <f>(A11108-G11108)/G11108</f>
        <v>-0.23688077998422827</v>
      </c>
      <c r="C11108" s="30" t="s">
        <v>150</v>
      </c>
      <c r="D11108" s="6">
        <v>1019887</v>
      </c>
      <c r="E11108" s="6">
        <v>2016</v>
      </c>
      <c r="F11108" s="7" t="s">
        <v>25</v>
      </c>
      <c r="G11108" s="6">
        <v>278.98</v>
      </c>
    </row>
    <row r="11109" spans="1:7" ht="15" thickBot="1" x14ac:dyDescent="0.35">
      <c r="A11109" s="6">
        <v>212.9504</v>
      </c>
      <c r="B11109" s="19">
        <f>(A11109-G11109)/G11109</f>
        <v>2.3403774721413511</v>
      </c>
      <c r="C11109" s="30" t="s">
        <v>342</v>
      </c>
      <c r="D11109" s="6">
        <v>1004013</v>
      </c>
      <c r="E11109" s="6">
        <v>200</v>
      </c>
      <c r="F11109" s="7" t="s">
        <v>21</v>
      </c>
      <c r="G11109" s="6">
        <v>63.750399999999999</v>
      </c>
    </row>
    <row r="11110" spans="1:7" ht="15" thickBot="1" x14ac:dyDescent="0.35">
      <c r="A11110" s="6">
        <v>212.98464000000001</v>
      </c>
      <c r="B11110" s="19">
        <f>(A11110-G11110)/G11110</f>
        <v>1.3457491519450195</v>
      </c>
      <c r="C11110" s="30" t="s">
        <v>358</v>
      </c>
      <c r="D11110" s="6">
        <v>1008516</v>
      </c>
      <c r="E11110" s="6">
        <v>1341</v>
      </c>
      <c r="F11110" s="7" t="s">
        <v>87</v>
      </c>
      <c r="G11110" s="6">
        <v>90.796000000000006</v>
      </c>
    </row>
    <row r="11111" spans="1:7" ht="15" thickBot="1" x14ac:dyDescent="0.35">
      <c r="A11111" s="6">
        <v>212.98464000000001</v>
      </c>
      <c r="B11111" s="19">
        <f>(A11111-G11111)/G11111</f>
        <v>0.26074158261116637</v>
      </c>
      <c r="C11111" s="30" t="s">
        <v>152</v>
      </c>
      <c r="D11111" s="6">
        <v>1018361</v>
      </c>
      <c r="E11111" s="6">
        <v>2817</v>
      </c>
      <c r="F11111" s="7" t="s">
        <v>87</v>
      </c>
      <c r="G11111" s="6">
        <v>168.93600000000001</v>
      </c>
    </row>
    <row r="11112" spans="1:7" ht="15" thickBot="1" x14ac:dyDescent="0.35">
      <c r="A11112" s="6">
        <v>213.0232</v>
      </c>
      <c r="B11112" s="19">
        <f>(A11112-G11112)/G11112</f>
        <v>-0.16893772939502127</v>
      </c>
      <c r="C11112" s="30" t="s">
        <v>133</v>
      </c>
      <c r="D11112" s="6">
        <v>1004584</v>
      </c>
      <c r="E11112" s="6">
        <v>1366</v>
      </c>
      <c r="F11112" s="7" t="s">
        <v>17</v>
      </c>
      <c r="G11112" s="6">
        <v>256.32639999999998</v>
      </c>
    </row>
    <row r="11113" spans="1:7" ht="15" thickBot="1" x14ac:dyDescent="0.35">
      <c r="A11113" s="6">
        <v>213.0908</v>
      </c>
      <c r="B11113" s="19">
        <f>(A11113-G11113)/G11113</f>
        <v>6.1151698899455074</v>
      </c>
      <c r="C11113" s="30" t="s">
        <v>90</v>
      </c>
      <c r="D11113" s="6">
        <v>1003602</v>
      </c>
      <c r="E11113" s="6">
        <v>1551</v>
      </c>
      <c r="F11113" s="7" t="s">
        <v>23</v>
      </c>
      <c r="G11113" s="6">
        <v>29.948799999999999</v>
      </c>
    </row>
    <row r="11114" spans="1:7" ht="15" thickBot="1" x14ac:dyDescent="0.35">
      <c r="A11114" s="6">
        <v>213.0927552</v>
      </c>
      <c r="B11114" s="19">
        <f>(A11114-G11114)/G11114</f>
        <v>-0.12736577012347389</v>
      </c>
      <c r="C11114" s="30" t="s">
        <v>174</v>
      </c>
      <c r="D11114" s="6">
        <v>1000095</v>
      </c>
      <c r="E11114" s="6">
        <v>95</v>
      </c>
      <c r="F11114" s="7" t="s">
        <v>27</v>
      </c>
      <c r="G11114" s="6">
        <v>244.194816</v>
      </c>
    </row>
    <row r="11115" spans="1:7" ht="15" thickBot="1" x14ac:dyDescent="0.35">
      <c r="A11115" s="6">
        <v>213.17920000000001</v>
      </c>
      <c r="B11115" s="19">
        <f>(A11115-G11115)/G11115</f>
        <v>-0.41275277234181346</v>
      </c>
      <c r="C11115" s="30" t="s">
        <v>97</v>
      </c>
      <c r="D11115" s="6">
        <v>1002471</v>
      </c>
      <c r="E11115" s="6">
        <v>2471</v>
      </c>
      <c r="F11115" s="7" t="s">
        <v>17</v>
      </c>
      <c r="G11115" s="6">
        <v>363.01440000000002</v>
      </c>
    </row>
    <row r="11116" spans="1:7" ht="15" thickBot="1" x14ac:dyDescent="0.35">
      <c r="A11116" s="6">
        <v>213.3432</v>
      </c>
      <c r="B11116" s="19">
        <f>(A11116-G11116)/G11116</f>
        <v>4.4043773431958657</v>
      </c>
      <c r="C11116" s="30" t="s">
        <v>54</v>
      </c>
      <c r="D11116" s="6">
        <v>1007803</v>
      </c>
      <c r="E11116" s="6">
        <v>2708</v>
      </c>
      <c r="F11116" s="7" t="s">
        <v>23</v>
      </c>
      <c r="G11116" s="6">
        <v>39.475999999999999</v>
      </c>
    </row>
    <row r="11117" spans="1:7" ht="15" thickBot="1" x14ac:dyDescent="0.35">
      <c r="A11117" s="6">
        <v>213.3432</v>
      </c>
      <c r="B11117" s="19">
        <f>(A11117-G11117)/G11117</f>
        <v>3.3450753564154785</v>
      </c>
      <c r="C11117" s="30" t="s">
        <v>318</v>
      </c>
      <c r="D11117" s="6">
        <v>1013665</v>
      </c>
      <c r="E11117" s="6">
        <v>1524</v>
      </c>
      <c r="F11117" s="7" t="s">
        <v>35</v>
      </c>
      <c r="G11117" s="6">
        <v>49.1</v>
      </c>
    </row>
    <row r="11118" spans="1:7" ht="15" thickBot="1" x14ac:dyDescent="0.35">
      <c r="A11118" s="6">
        <v>213.3432</v>
      </c>
      <c r="B11118" s="19">
        <f>(A11118-G11118)/G11118</f>
        <v>2.796953086068199</v>
      </c>
      <c r="C11118" s="30" t="s">
        <v>180</v>
      </c>
      <c r="D11118" s="6">
        <v>1009021</v>
      </c>
      <c r="E11118" s="6">
        <v>1445</v>
      </c>
      <c r="F11118" s="7" t="s">
        <v>19</v>
      </c>
      <c r="G11118" s="6">
        <v>56.188000000000002</v>
      </c>
    </row>
    <row r="11119" spans="1:7" ht="15" thickBot="1" x14ac:dyDescent="0.35">
      <c r="A11119" s="6">
        <v>213.3432</v>
      </c>
      <c r="B11119" s="19">
        <f>(A11119-G11119)/G11119</f>
        <v>1.4433460076045626</v>
      </c>
      <c r="C11119" s="30" t="s">
        <v>284</v>
      </c>
      <c r="D11119" s="6">
        <v>1012919</v>
      </c>
      <c r="E11119" s="6">
        <v>837</v>
      </c>
      <c r="F11119" s="7" t="s">
        <v>17</v>
      </c>
      <c r="G11119" s="6">
        <v>87.316000000000003</v>
      </c>
    </row>
    <row r="11120" spans="1:7" ht="15" thickBot="1" x14ac:dyDescent="0.35">
      <c r="A11120" s="6">
        <v>213.3432</v>
      </c>
      <c r="B11120" s="19">
        <f>(A11120-G11120)/G11120</f>
        <v>0.96318462897526502</v>
      </c>
      <c r="C11120" s="30" t="s">
        <v>205</v>
      </c>
      <c r="D11120" s="6">
        <v>1018102</v>
      </c>
      <c r="E11120" s="6">
        <v>2674</v>
      </c>
      <c r="F11120" s="7" t="s">
        <v>25</v>
      </c>
      <c r="G11120" s="6">
        <v>108.672</v>
      </c>
    </row>
    <row r="11121" spans="1:7" ht="15" thickBot="1" x14ac:dyDescent="0.35">
      <c r="A11121" s="6">
        <v>213.3432</v>
      </c>
      <c r="B11121" s="19">
        <f>(A11121-G11121)/G11121</f>
        <v>0.43052784036047637</v>
      </c>
      <c r="C11121" s="30" t="s">
        <v>256</v>
      </c>
      <c r="D11121" s="6">
        <v>1015001</v>
      </c>
      <c r="E11121" s="6">
        <v>1197</v>
      </c>
      <c r="F11121" s="7" t="s">
        <v>42</v>
      </c>
      <c r="G11121" s="6">
        <v>149.136</v>
      </c>
    </row>
    <row r="11122" spans="1:7" ht="15" thickBot="1" x14ac:dyDescent="0.35">
      <c r="A11122" s="6">
        <v>213.3432</v>
      </c>
      <c r="B11122" s="19">
        <f>(A11122-G11122)/G11122</f>
        <v>0.33026886815982437</v>
      </c>
      <c r="C11122" s="30" t="s">
        <v>26</v>
      </c>
      <c r="D11122" s="6">
        <v>1010456</v>
      </c>
      <c r="E11122" s="6">
        <v>1611</v>
      </c>
      <c r="F11122" s="7" t="s">
        <v>31</v>
      </c>
      <c r="G11122" s="6">
        <v>160.376</v>
      </c>
    </row>
    <row r="11123" spans="1:7" ht="15" thickBot="1" x14ac:dyDescent="0.35">
      <c r="A11123" s="6">
        <v>213.3432</v>
      </c>
      <c r="B11123" s="19">
        <f>(A11123-G11123)/G11123</f>
        <v>0.32101052631578947</v>
      </c>
      <c r="C11123" s="30" t="s">
        <v>330</v>
      </c>
      <c r="D11123" s="6">
        <v>1016792</v>
      </c>
      <c r="E11123" s="6">
        <v>91</v>
      </c>
      <c r="F11123" s="7" t="s">
        <v>35</v>
      </c>
      <c r="G11123" s="6">
        <v>161.5</v>
      </c>
    </row>
    <row r="11124" spans="1:7" ht="15" thickBot="1" x14ac:dyDescent="0.35">
      <c r="A11124" s="6">
        <v>213.3432</v>
      </c>
      <c r="B11124" s="19">
        <f>(A11124-G11124)/G11124</f>
        <v>0.31188016528925622</v>
      </c>
      <c r="C11124" s="30" t="s">
        <v>318</v>
      </c>
      <c r="D11124" s="6">
        <v>1018063</v>
      </c>
      <c r="E11124" s="6">
        <v>214</v>
      </c>
      <c r="F11124" s="7" t="s">
        <v>31</v>
      </c>
      <c r="G11124" s="6">
        <v>162.624</v>
      </c>
    </row>
    <row r="11125" spans="1:7" ht="15" thickBot="1" x14ac:dyDescent="0.35">
      <c r="A11125" s="6">
        <v>213.3432</v>
      </c>
      <c r="B11125" s="19">
        <f>(A11125-G11125)/G11125</f>
        <v>0.30287514962014811</v>
      </c>
      <c r="C11125" s="30" t="s">
        <v>52</v>
      </c>
      <c r="D11125" s="6">
        <v>1009701</v>
      </c>
      <c r="E11125" s="6">
        <v>867</v>
      </c>
      <c r="F11125" s="7" t="s">
        <v>21</v>
      </c>
      <c r="G11125" s="6">
        <v>163.74799999999999</v>
      </c>
    </row>
    <row r="11126" spans="1:7" ht="15" thickBot="1" x14ac:dyDescent="0.35">
      <c r="A11126" s="6">
        <v>213.3432</v>
      </c>
      <c r="B11126" s="19">
        <f>(A11126-G11126)/G11126</f>
        <v>0.25964290775116905</v>
      </c>
      <c r="C11126" s="30" t="s">
        <v>336</v>
      </c>
      <c r="D11126" s="6">
        <v>1014562</v>
      </c>
      <c r="E11126" s="6">
        <v>1235</v>
      </c>
      <c r="F11126" s="7" t="s">
        <v>35</v>
      </c>
      <c r="G11126" s="6">
        <v>169.36799999999999</v>
      </c>
    </row>
    <row r="11127" spans="1:7" ht="15" thickBot="1" x14ac:dyDescent="0.35">
      <c r="A11127" s="6">
        <v>213.3432</v>
      </c>
      <c r="B11127" s="19">
        <f>(A11127-G11127)/G11127</f>
        <v>0.23505383813824235</v>
      </c>
      <c r="C11127" s="30" t="s">
        <v>84</v>
      </c>
      <c r="D11127" s="6">
        <v>1010658</v>
      </c>
      <c r="E11127" s="6">
        <v>538</v>
      </c>
      <c r="F11127" s="7" t="s">
        <v>25</v>
      </c>
      <c r="G11127" s="6">
        <v>172.74</v>
      </c>
    </row>
    <row r="11128" spans="1:7" ht="15" thickBot="1" x14ac:dyDescent="0.35">
      <c r="A11128" s="6">
        <v>213.3432</v>
      </c>
      <c r="B11128" s="19">
        <f>(A11128-G11128)/G11128</f>
        <v>5.0496336563460184E-2</v>
      </c>
      <c r="C11128" s="30" t="s">
        <v>198</v>
      </c>
      <c r="D11128" s="6">
        <v>1019288</v>
      </c>
      <c r="E11128" s="6">
        <v>2576</v>
      </c>
      <c r="F11128" s="7" t="s">
        <v>25</v>
      </c>
      <c r="G11128" s="6">
        <v>203.08799999999999</v>
      </c>
    </row>
    <row r="11129" spans="1:7" ht="15" thickBot="1" x14ac:dyDescent="0.35">
      <c r="A11129" s="6">
        <v>213.3432</v>
      </c>
      <c r="B11129" s="19">
        <f>(A11129-G11129)/G11129</f>
        <v>-1.4926861702127649E-2</v>
      </c>
      <c r="C11129" s="30" t="s">
        <v>352</v>
      </c>
      <c r="D11129" s="6">
        <v>1011677</v>
      </c>
      <c r="E11129" s="6">
        <v>98</v>
      </c>
      <c r="F11129" s="7" t="s">
        <v>23</v>
      </c>
      <c r="G11129" s="6">
        <v>216.57599999999999</v>
      </c>
    </row>
    <row r="11130" spans="1:7" ht="15" thickBot="1" x14ac:dyDescent="0.35">
      <c r="A11130" s="6">
        <v>213.3432</v>
      </c>
      <c r="B11130" s="19">
        <f>(A11130-G11130)/G11130</f>
        <v>-0.13599650094766005</v>
      </c>
      <c r="C11130" s="30" t="s">
        <v>287</v>
      </c>
      <c r="D11130" s="6">
        <v>1013681</v>
      </c>
      <c r="E11130" s="6">
        <v>313</v>
      </c>
      <c r="F11130" s="7" t="s">
        <v>31</v>
      </c>
      <c r="G11130" s="6">
        <v>246.92400000000001</v>
      </c>
    </row>
    <row r="11131" spans="1:7" ht="15" thickBot="1" x14ac:dyDescent="0.35">
      <c r="A11131" s="6">
        <v>213.3432</v>
      </c>
      <c r="B11131" s="19">
        <f>(A11131-G11131)/G11131</f>
        <v>-0.1589668385448697</v>
      </c>
      <c r="C11131" s="30" t="s">
        <v>225</v>
      </c>
      <c r="D11131" s="6">
        <v>1013830</v>
      </c>
      <c r="E11131" s="6">
        <v>355</v>
      </c>
      <c r="F11131" s="7" t="s">
        <v>35</v>
      </c>
      <c r="G11131" s="6">
        <v>253.66800000000001</v>
      </c>
    </row>
    <row r="11132" spans="1:7" ht="15" thickBot="1" x14ac:dyDescent="0.35">
      <c r="A11132" s="6">
        <v>213.3432</v>
      </c>
      <c r="B11132" s="19">
        <f>(A11132-G11132)/G11132</f>
        <v>-0.20809193627414591</v>
      </c>
      <c r="C11132" s="30" t="s">
        <v>104</v>
      </c>
      <c r="D11132" s="6">
        <v>1017421</v>
      </c>
      <c r="E11132" s="6">
        <v>2602</v>
      </c>
      <c r="F11132" s="7" t="s">
        <v>17</v>
      </c>
      <c r="G11132" s="6">
        <v>269.404</v>
      </c>
    </row>
    <row r="11133" spans="1:7" ht="15" thickBot="1" x14ac:dyDescent="0.35">
      <c r="A11133" s="6">
        <v>213.46624</v>
      </c>
      <c r="B11133" s="19">
        <f>(A11133-G11133)/G11133</f>
        <v>54.288842475176956</v>
      </c>
      <c r="C11133" s="30" t="s">
        <v>73</v>
      </c>
      <c r="D11133" s="6">
        <v>1001557</v>
      </c>
      <c r="E11133" s="6">
        <v>1557</v>
      </c>
      <c r="F11133" s="7" t="s">
        <v>31</v>
      </c>
      <c r="G11133" s="6">
        <v>3.8609279999999999</v>
      </c>
    </row>
    <row r="11134" spans="1:7" ht="15" thickBot="1" x14ac:dyDescent="0.35">
      <c r="A11134" s="6">
        <v>213.56399999999999</v>
      </c>
      <c r="B11134" s="19">
        <f>(A11134-G11134)/G11134</f>
        <v>1.3967086834733891</v>
      </c>
      <c r="C11134" s="30" t="s">
        <v>268</v>
      </c>
      <c r="D11134" s="6">
        <v>1004062</v>
      </c>
      <c r="E11134" s="6">
        <v>1787</v>
      </c>
      <c r="F11134" s="7" t="s">
        <v>21</v>
      </c>
      <c r="G11134" s="6">
        <v>89.107200000000006</v>
      </c>
    </row>
    <row r="11135" spans="1:7" ht="15" thickBot="1" x14ac:dyDescent="0.35">
      <c r="A11135" s="6">
        <v>213.59520000000001</v>
      </c>
      <c r="B11135" s="19">
        <f>(A11135-G11135)/G11135</f>
        <v>0.22303759894459102</v>
      </c>
      <c r="C11135" s="30" t="s">
        <v>219</v>
      </c>
      <c r="D11135" s="6">
        <v>1004249</v>
      </c>
      <c r="E11135" s="6">
        <v>2812</v>
      </c>
      <c r="F11135" s="7" t="s">
        <v>31</v>
      </c>
      <c r="G11135" s="6">
        <v>174.64320000000001</v>
      </c>
    </row>
    <row r="11136" spans="1:7" ht="15" thickBot="1" x14ac:dyDescent="0.35">
      <c r="A11136" s="6">
        <v>213.70176000000001</v>
      </c>
      <c r="B11136" s="19">
        <f>(A11136-G11136)/G11136</f>
        <v>1.1588653170081222</v>
      </c>
      <c r="C11136" s="30" t="s">
        <v>99</v>
      </c>
      <c r="D11136" s="6">
        <v>1013063</v>
      </c>
      <c r="E11136" s="6">
        <v>353</v>
      </c>
      <c r="F11136" s="7" t="s">
        <v>87</v>
      </c>
      <c r="G11136" s="6">
        <v>98.988</v>
      </c>
    </row>
    <row r="11137" spans="1:7" ht="15" thickBot="1" x14ac:dyDescent="0.35">
      <c r="A11137" s="6">
        <v>213.79140000000001</v>
      </c>
      <c r="B11137" s="19">
        <f>(A11137-G11137)/G11137</f>
        <v>10.609003040834057</v>
      </c>
      <c r="C11137" s="30" t="s">
        <v>347</v>
      </c>
      <c r="D11137" s="6">
        <v>1008493</v>
      </c>
      <c r="E11137" s="6">
        <v>2830</v>
      </c>
      <c r="F11137" s="7" t="s">
        <v>21</v>
      </c>
      <c r="G11137" s="6">
        <v>18.416</v>
      </c>
    </row>
    <row r="11138" spans="1:7" ht="15" thickBot="1" x14ac:dyDescent="0.35">
      <c r="A11138" s="6">
        <v>213.79140000000001</v>
      </c>
      <c r="B11138" s="19">
        <f>(A11138-G11138)/G11138</f>
        <v>3.3068372280419021</v>
      </c>
      <c r="C11138" s="30" t="s">
        <v>264</v>
      </c>
      <c r="D11138" s="6">
        <v>1011986</v>
      </c>
      <c r="E11138" s="6">
        <v>536</v>
      </c>
      <c r="F11138" s="7" t="s">
        <v>21</v>
      </c>
      <c r="G11138" s="6">
        <v>49.64</v>
      </c>
    </row>
    <row r="11139" spans="1:7" ht="15" thickBot="1" x14ac:dyDescent="0.35">
      <c r="A11139" s="6">
        <v>213.79140000000001</v>
      </c>
      <c r="B11139" s="19">
        <f>(A11139-G11139)/G11139</f>
        <v>2.5634275618374556</v>
      </c>
      <c r="C11139" s="30" t="s">
        <v>320</v>
      </c>
      <c r="D11139" s="6">
        <v>1006578</v>
      </c>
      <c r="E11139" s="6">
        <v>1170</v>
      </c>
      <c r="F11139" s="7" t="s">
        <v>31</v>
      </c>
      <c r="G11139" s="6">
        <v>59.996000000000002</v>
      </c>
    </row>
    <row r="11140" spans="1:7" ht="15" thickBot="1" x14ac:dyDescent="0.35">
      <c r="A11140" s="6">
        <v>213.79140000000001</v>
      </c>
      <c r="B11140" s="19">
        <f>(A11140-G11140)/G11140</f>
        <v>2.0113161304862253</v>
      </c>
      <c r="C11140" s="30" t="s">
        <v>92</v>
      </c>
      <c r="D11140" s="6">
        <v>1019538</v>
      </c>
      <c r="E11140" s="6">
        <v>721</v>
      </c>
      <c r="F11140" s="7" t="s">
        <v>19</v>
      </c>
      <c r="G11140" s="6">
        <v>70.995999999999995</v>
      </c>
    </row>
    <row r="11141" spans="1:7" ht="15" thickBot="1" x14ac:dyDescent="0.35">
      <c r="A11141" s="6">
        <v>213.79140000000001</v>
      </c>
      <c r="B11141" s="19">
        <f>(A11141-G11141)/G11141</f>
        <v>1.4973296888141294</v>
      </c>
      <c r="C11141" s="30" t="s">
        <v>154</v>
      </c>
      <c r="D11141" s="6">
        <v>1012036</v>
      </c>
      <c r="E11141" s="6">
        <v>2708</v>
      </c>
      <c r="F11141" s="7" t="s">
        <v>19</v>
      </c>
      <c r="G11141" s="6">
        <v>85.608000000000004</v>
      </c>
    </row>
    <row r="11142" spans="1:7" ht="15" thickBot="1" x14ac:dyDescent="0.35">
      <c r="A11142" s="6">
        <v>213.79140000000001</v>
      </c>
      <c r="B11142" s="19">
        <f>(A11142-G11142)/G11142</f>
        <v>1.1479664831411005</v>
      </c>
      <c r="C11142" s="30" t="s">
        <v>232</v>
      </c>
      <c r="D11142" s="6">
        <v>1007190</v>
      </c>
      <c r="E11142" s="6">
        <v>1529</v>
      </c>
      <c r="F11142" s="7" t="s">
        <v>31</v>
      </c>
      <c r="G11142" s="6">
        <v>99.531999999999996</v>
      </c>
    </row>
    <row r="11143" spans="1:7" ht="15" thickBot="1" x14ac:dyDescent="0.35">
      <c r="A11143" s="6">
        <v>213.79140000000001</v>
      </c>
      <c r="B11143" s="19">
        <f>(A11143-G11143)/G11143</f>
        <v>0.60968106252258769</v>
      </c>
      <c r="C11143" s="30" t="s">
        <v>295</v>
      </c>
      <c r="D11143" s="6">
        <v>1013174</v>
      </c>
      <c r="E11143" s="6">
        <v>2364</v>
      </c>
      <c r="F11143" s="7" t="s">
        <v>23</v>
      </c>
      <c r="G11143" s="6">
        <v>132.816</v>
      </c>
    </row>
    <row r="11144" spans="1:7" ht="15" thickBot="1" x14ac:dyDescent="0.35">
      <c r="A11144" s="6">
        <v>213.79140000000001</v>
      </c>
      <c r="B11144" s="19">
        <f>(A11144-G11144)/G11144</f>
        <v>0.50974097508615335</v>
      </c>
      <c r="C11144" s="30" t="s">
        <v>274</v>
      </c>
      <c r="D11144" s="6">
        <v>1009136</v>
      </c>
      <c r="E11144" s="6">
        <v>1119</v>
      </c>
      <c r="F11144" s="7" t="s">
        <v>21</v>
      </c>
      <c r="G11144" s="6">
        <v>141.608</v>
      </c>
    </row>
    <row r="11145" spans="1:7" ht="15" thickBot="1" x14ac:dyDescent="0.35">
      <c r="A11145" s="6">
        <v>213.79140000000001</v>
      </c>
      <c r="B11145" s="19">
        <f>(A11145-G11145)/G11145</f>
        <v>0.4725953988152638</v>
      </c>
      <c r="C11145" s="30" t="s">
        <v>103</v>
      </c>
      <c r="D11145" s="6">
        <v>1016483</v>
      </c>
      <c r="E11145" s="6">
        <v>151</v>
      </c>
      <c r="F11145" s="7" t="s">
        <v>19</v>
      </c>
      <c r="G11145" s="6">
        <v>145.18</v>
      </c>
    </row>
    <row r="11146" spans="1:7" ht="15" thickBot="1" x14ac:dyDescent="0.35">
      <c r="A11146" s="6">
        <v>213.79140000000001</v>
      </c>
      <c r="B11146" s="19">
        <f>(A11146-G11146)/G11146</f>
        <v>0.46786361639020113</v>
      </c>
      <c r="C11146" s="30" t="s">
        <v>20</v>
      </c>
      <c r="D11146" s="6">
        <v>1007086</v>
      </c>
      <c r="E11146" s="6">
        <v>703</v>
      </c>
      <c r="F11146" s="7" t="s">
        <v>21</v>
      </c>
      <c r="G11146" s="6">
        <v>145.648</v>
      </c>
    </row>
    <row r="11147" spans="1:7" ht="15" thickBot="1" x14ac:dyDescent="0.35">
      <c r="A11147" s="6">
        <v>213.79140000000001</v>
      </c>
      <c r="B11147" s="19">
        <f>(A11147-G11147)/G11147</f>
        <v>0.20258865088650885</v>
      </c>
      <c r="C11147" s="30" t="s">
        <v>350</v>
      </c>
      <c r="D11147" s="6">
        <v>1015305</v>
      </c>
      <c r="E11147" s="6">
        <v>2274</v>
      </c>
      <c r="F11147" s="7" t="s">
        <v>31</v>
      </c>
      <c r="G11147" s="6">
        <v>177.77600000000001</v>
      </c>
    </row>
    <row r="11148" spans="1:7" ht="15" thickBot="1" x14ac:dyDescent="0.35">
      <c r="A11148" s="6">
        <v>213.79140000000001</v>
      </c>
      <c r="B11148" s="19">
        <f>(A11148-G11148)/G11148</f>
        <v>9.8416531371380497E-2</v>
      </c>
      <c r="C11148" s="30" t="s">
        <v>115</v>
      </c>
      <c r="D11148" s="6">
        <v>1016905</v>
      </c>
      <c r="E11148" s="6">
        <v>2066</v>
      </c>
      <c r="F11148" s="7" t="s">
        <v>25</v>
      </c>
      <c r="G11148" s="6">
        <v>194.636</v>
      </c>
    </row>
    <row r="11149" spans="1:7" ht="15" thickBot="1" x14ac:dyDescent="0.35">
      <c r="A11149" s="6">
        <v>213.79140000000001</v>
      </c>
      <c r="B11149" s="19">
        <f>(A11149-G11149)/G11149</f>
        <v>-5.4472199126081311E-2</v>
      </c>
      <c r="C11149" s="30" t="s">
        <v>69</v>
      </c>
      <c r="D11149" s="6">
        <v>1018405</v>
      </c>
      <c r="E11149" s="6">
        <v>57</v>
      </c>
      <c r="F11149" s="7" t="s">
        <v>19</v>
      </c>
      <c r="G11149" s="6">
        <v>226.108</v>
      </c>
    </row>
    <row r="11150" spans="1:7" ht="15" thickBot="1" x14ac:dyDescent="0.35">
      <c r="A11150" s="6">
        <v>213.79140000000001</v>
      </c>
      <c r="B11150" s="19">
        <f>(A11150-G11150)/G11150</f>
        <v>-9.9249203700894892E-2</v>
      </c>
      <c r="C11150" s="30" t="s">
        <v>176</v>
      </c>
      <c r="D11150" s="6">
        <v>1011352</v>
      </c>
      <c r="E11150" s="6">
        <v>2245</v>
      </c>
      <c r="F11150" s="7" t="s">
        <v>25</v>
      </c>
      <c r="G11150" s="6">
        <v>237.34800000000001</v>
      </c>
    </row>
    <row r="11151" spans="1:7" ht="15" thickBot="1" x14ac:dyDescent="0.35">
      <c r="A11151" s="6">
        <v>213.79140000000001</v>
      </c>
      <c r="B11151" s="19">
        <f>(A11151-G11151)/G11151</f>
        <v>-0.1699999999999999</v>
      </c>
      <c r="C11151" s="30" t="s">
        <v>293</v>
      </c>
      <c r="D11151" s="6">
        <v>1013947</v>
      </c>
      <c r="E11151" s="6">
        <v>897</v>
      </c>
      <c r="F11151" s="7" t="s">
        <v>31</v>
      </c>
      <c r="G11151" s="6">
        <v>257.58</v>
      </c>
    </row>
    <row r="11152" spans="1:7" ht="15" thickBot="1" x14ac:dyDescent="0.35">
      <c r="A11152" s="6">
        <v>213.98</v>
      </c>
      <c r="B11152" s="19">
        <f>(A11152-G11152)/G11152</f>
        <v>3.2927874430249724</v>
      </c>
      <c r="C11152" s="30" t="s">
        <v>251</v>
      </c>
      <c r="D11152" s="6">
        <v>1003507</v>
      </c>
      <c r="E11152" s="6">
        <v>339</v>
      </c>
      <c r="F11152" s="7" t="s">
        <v>31</v>
      </c>
      <c r="G11152" s="6">
        <v>49.846400000000003</v>
      </c>
    </row>
    <row r="11153" spans="1:7" ht="15" thickBot="1" x14ac:dyDescent="0.35">
      <c r="A11153" s="6">
        <v>213.98</v>
      </c>
      <c r="B11153" s="19">
        <f>(A11153-G11153)/G11153</f>
        <v>0.6646854539570316</v>
      </c>
      <c r="C11153" s="30" t="s">
        <v>105</v>
      </c>
      <c r="D11153" s="6">
        <v>1004064</v>
      </c>
      <c r="E11153" s="6">
        <v>538</v>
      </c>
      <c r="F11153" s="7" t="s">
        <v>23</v>
      </c>
      <c r="G11153" s="6">
        <v>128.54079999999999</v>
      </c>
    </row>
    <row r="11154" spans="1:7" ht="15" thickBot="1" x14ac:dyDescent="0.35">
      <c r="A11154" s="6">
        <v>214.0112</v>
      </c>
      <c r="B11154" s="19">
        <f>(A11154-G11154)/G11154</f>
        <v>-0.12792577814288877</v>
      </c>
      <c r="C11154" s="30" t="s">
        <v>353</v>
      </c>
      <c r="D11154" s="6">
        <v>1004176</v>
      </c>
      <c r="E11154" s="6">
        <v>233</v>
      </c>
      <c r="F11154" s="7" t="s">
        <v>35</v>
      </c>
      <c r="G11154" s="6">
        <v>245.40479999999999</v>
      </c>
    </row>
    <row r="11155" spans="1:7" ht="15" thickBot="1" x14ac:dyDescent="0.35">
      <c r="A11155" s="6">
        <v>214.02680000000001</v>
      </c>
      <c r="B11155" s="19">
        <f>(A11155-G11155)/G11155</f>
        <v>-0.14781964706631834</v>
      </c>
      <c r="C11155" s="30" t="s">
        <v>270</v>
      </c>
      <c r="D11155" s="6">
        <v>1002776</v>
      </c>
      <c r="E11155" s="6">
        <v>2776</v>
      </c>
      <c r="F11155" s="7" t="s">
        <v>21</v>
      </c>
      <c r="G11155" s="6">
        <v>251.15199999999999</v>
      </c>
    </row>
    <row r="11156" spans="1:7" ht="15" thickBot="1" x14ac:dyDescent="0.35">
      <c r="A11156" s="6">
        <v>214.03720000000001</v>
      </c>
      <c r="B11156" s="19">
        <f>(A11156-G11156)/G11156</f>
        <v>0.63221711120329926</v>
      </c>
      <c r="C11156" s="30" t="s">
        <v>100</v>
      </c>
      <c r="D11156" s="6">
        <v>1003672</v>
      </c>
      <c r="E11156" s="6">
        <v>1593</v>
      </c>
      <c r="F11156" s="7" t="s">
        <v>42</v>
      </c>
      <c r="G11156" s="6">
        <v>131.1328</v>
      </c>
    </row>
    <row r="11157" spans="1:7" ht="15" thickBot="1" x14ac:dyDescent="0.35">
      <c r="A11157" s="6">
        <v>214.05279999999999</v>
      </c>
      <c r="B11157" s="19">
        <f>(A11157-G11157)/G11157</f>
        <v>6.8575707741101839</v>
      </c>
      <c r="C11157" s="30" t="s">
        <v>229</v>
      </c>
      <c r="D11157" s="6">
        <v>1004264</v>
      </c>
      <c r="E11157" s="6">
        <v>1985</v>
      </c>
      <c r="F11157" s="7" t="s">
        <v>87</v>
      </c>
      <c r="G11157" s="6">
        <v>27.241599999999998</v>
      </c>
    </row>
    <row r="11158" spans="1:7" ht="15" thickBot="1" x14ac:dyDescent="0.35">
      <c r="A11158" s="6">
        <v>214.12559999999999</v>
      </c>
      <c r="B11158" s="19">
        <f>(A11158-G11158)/G11158</f>
        <v>0.12430690906646948</v>
      </c>
      <c r="C11158" s="30" t="s">
        <v>128</v>
      </c>
      <c r="D11158" s="6">
        <v>1003727</v>
      </c>
      <c r="E11158" s="6">
        <v>2445</v>
      </c>
      <c r="F11158" s="7" t="s">
        <v>25</v>
      </c>
      <c r="G11158" s="6">
        <v>190.4512</v>
      </c>
    </row>
    <row r="11159" spans="1:7" ht="15" thickBot="1" x14ac:dyDescent="0.35">
      <c r="A11159" s="6">
        <v>214.13184000000001</v>
      </c>
      <c r="B11159" s="19">
        <f>(A11159-G11159)/G11159</f>
        <v>-0.5038865416318582</v>
      </c>
      <c r="C11159" s="30" t="s">
        <v>252</v>
      </c>
      <c r="D11159" s="6">
        <v>1001076</v>
      </c>
      <c r="E11159" s="6">
        <v>1076</v>
      </c>
      <c r="F11159" s="7" t="s">
        <v>25</v>
      </c>
      <c r="G11159" s="6">
        <v>431.61868800000002</v>
      </c>
    </row>
    <row r="11160" spans="1:7" ht="15" thickBot="1" x14ac:dyDescent="0.35">
      <c r="A11160" s="6">
        <v>214.2396</v>
      </c>
      <c r="B11160" s="19">
        <f>(A11160-G11160)/G11160</f>
        <v>70.508544726301736</v>
      </c>
      <c r="C11160" s="30" t="s">
        <v>26</v>
      </c>
      <c r="D11160" s="6">
        <v>1008901</v>
      </c>
      <c r="E11160" s="6">
        <v>1215</v>
      </c>
      <c r="F11160" s="7" t="s">
        <v>27</v>
      </c>
      <c r="G11160" s="6">
        <v>2.996</v>
      </c>
    </row>
    <row r="11161" spans="1:7" ht="15" thickBot="1" x14ac:dyDescent="0.35">
      <c r="A11161" s="6">
        <v>214.2396</v>
      </c>
      <c r="B11161" s="19">
        <f>(A11161-G11161)/G11161</f>
        <v>2.8557267295371105</v>
      </c>
      <c r="C11161" s="30" t="s">
        <v>244</v>
      </c>
      <c r="D11161" s="6">
        <v>1008184</v>
      </c>
      <c r="E11161" s="6">
        <v>1699</v>
      </c>
      <c r="F11161" s="7" t="s">
        <v>25</v>
      </c>
      <c r="G11161" s="6">
        <v>55.564</v>
      </c>
    </row>
    <row r="11162" spans="1:7" ht="15" thickBot="1" x14ac:dyDescent="0.35">
      <c r="A11162" s="6">
        <v>214.2396</v>
      </c>
      <c r="B11162" s="19">
        <f>(A11162-G11162)/G11162</f>
        <v>2.4483582281740923</v>
      </c>
      <c r="C11162" s="30" t="s">
        <v>217</v>
      </c>
      <c r="D11162" s="6">
        <v>1005895</v>
      </c>
      <c r="E11162" s="6">
        <v>1252</v>
      </c>
      <c r="F11162" s="7" t="s">
        <v>25</v>
      </c>
      <c r="G11162" s="6">
        <v>62.128</v>
      </c>
    </row>
    <row r="11163" spans="1:7" ht="15" thickBot="1" x14ac:dyDescent="0.35">
      <c r="A11163" s="6">
        <v>214.2396</v>
      </c>
      <c r="B11163" s="19">
        <f>(A11163-G11163)/G11163</f>
        <v>0.70725168940456451</v>
      </c>
      <c r="C11163" s="30" t="s">
        <v>278</v>
      </c>
      <c r="D11163" s="6">
        <v>1019400</v>
      </c>
      <c r="E11163" s="6">
        <v>2728</v>
      </c>
      <c r="F11163" s="7" t="s">
        <v>27</v>
      </c>
      <c r="G11163" s="6">
        <v>125.488</v>
      </c>
    </row>
    <row r="11164" spans="1:7" ht="15" thickBot="1" x14ac:dyDescent="0.35">
      <c r="A11164" s="6">
        <v>214.2396</v>
      </c>
      <c r="B11164" s="19">
        <f>(A11164-G11164)/G11164</f>
        <v>0.15068749194345379</v>
      </c>
      <c r="C11164" s="30" t="s">
        <v>386</v>
      </c>
      <c r="D11164" s="6">
        <v>1018184</v>
      </c>
      <c r="E11164" s="6">
        <v>1923</v>
      </c>
      <c r="F11164" s="7" t="s">
        <v>23</v>
      </c>
      <c r="G11164" s="6">
        <v>186.184</v>
      </c>
    </row>
    <row r="11165" spans="1:7" ht="15" thickBot="1" x14ac:dyDescent="0.35">
      <c r="A11165" s="6">
        <v>214.2396</v>
      </c>
      <c r="B11165" s="19">
        <f>(A11165-G11165)/G11165</f>
        <v>8.5175054704595132E-2</v>
      </c>
      <c r="C11165" s="30" t="s">
        <v>20</v>
      </c>
      <c r="D11165" s="6">
        <v>1015534</v>
      </c>
      <c r="E11165" s="6">
        <v>583</v>
      </c>
      <c r="F11165" s="7" t="s">
        <v>25</v>
      </c>
      <c r="G11165" s="6">
        <v>197.42400000000001</v>
      </c>
    </row>
    <row r="11166" spans="1:7" ht="15" thickBot="1" x14ac:dyDescent="0.35">
      <c r="A11166" s="6">
        <v>214.2396</v>
      </c>
      <c r="B11166" s="19">
        <f>(A11166-G11166)/G11166</f>
        <v>-0.10364500527170185</v>
      </c>
      <c r="C11166" s="30" t="s">
        <v>169</v>
      </c>
      <c r="D11166" s="6">
        <v>1011753</v>
      </c>
      <c r="E11166" s="6">
        <v>1808</v>
      </c>
      <c r="F11166" s="7" t="s">
        <v>23</v>
      </c>
      <c r="G11166" s="6">
        <v>239.012</v>
      </c>
    </row>
    <row r="11167" spans="1:7" ht="15" thickBot="1" x14ac:dyDescent="0.35">
      <c r="A11167" s="6">
        <v>214.2396</v>
      </c>
      <c r="B11167" s="19">
        <f>(A11167-G11167)/G11167</f>
        <v>-0.16636990458995465</v>
      </c>
      <c r="C11167" s="30" t="s">
        <v>32</v>
      </c>
      <c r="D11167" s="6">
        <v>1012269</v>
      </c>
      <c r="E11167" s="6">
        <v>2797</v>
      </c>
      <c r="F11167" s="7" t="s">
        <v>17</v>
      </c>
      <c r="G11167" s="6">
        <v>256.99599999999998</v>
      </c>
    </row>
    <row r="11168" spans="1:7" ht="15" thickBot="1" x14ac:dyDescent="0.35">
      <c r="A11168" s="6">
        <v>214.2396</v>
      </c>
      <c r="B11168" s="19">
        <f>(A11168-G11168)/G11168</f>
        <v>-0.19794093863248383</v>
      </c>
      <c r="C11168" s="30" t="s">
        <v>59</v>
      </c>
      <c r="D11168" s="6">
        <v>1013199</v>
      </c>
      <c r="E11168" s="6">
        <v>1482</v>
      </c>
      <c r="F11168" s="7" t="s">
        <v>25</v>
      </c>
      <c r="G11168" s="6">
        <v>267.11200000000002</v>
      </c>
    </row>
    <row r="11169" spans="1:7" ht="15" thickBot="1" x14ac:dyDescent="0.35">
      <c r="A11169" s="6">
        <v>214.2396</v>
      </c>
      <c r="B11169" s="19">
        <f>(A11169-G11169)/G11169</f>
        <v>-0.23342397916100133</v>
      </c>
      <c r="C11169" s="30" t="s">
        <v>251</v>
      </c>
      <c r="D11169" s="6">
        <v>1015354</v>
      </c>
      <c r="E11169" s="6">
        <v>1354</v>
      </c>
      <c r="F11169" s="7" t="s">
        <v>42</v>
      </c>
      <c r="G11169" s="6">
        <v>279.476</v>
      </c>
    </row>
    <row r="11170" spans="1:7" ht="15" thickBot="1" x14ac:dyDescent="0.35">
      <c r="A11170" s="6">
        <v>214.36063999999999</v>
      </c>
      <c r="B11170" s="19">
        <f>(A11170-G11170)/G11170</f>
        <v>0.32539729648447996</v>
      </c>
      <c r="C11170" s="30" t="s">
        <v>127</v>
      </c>
      <c r="D11170" s="6">
        <v>1001235</v>
      </c>
      <c r="E11170" s="6">
        <v>1235</v>
      </c>
      <c r="F11170" s="7" t="s">
        <v>17</v>
      </c>
      <c r="G11170" s="6">
        <v>161.73312000000001</v>
      </c>
    </row>
    <row r="11171" spans="1:7" ht="15" thickBot="1" x14ac:dyDescent="0.35">
      <c r="A11171" s="6">
        <v>214.41159999999999</v>
      </c>
      <c r="B11171" s="19">
        <f>(A11171-G11171)/G11171</f>
        <v>0.24085382791955254</v>
      </c>
      <c r="C11171" s="30" t="s">
        <v>18</v>
      </c>
      <c r="D11171" s="6">
        <v>1002978</v>
      </c>
      <c r="E11171" s="6">
        <v>1368</v>
      </c>
      <c r="F11171" s="7" t="s">
        <v>42</v>
      </c>
      <c r="G11171" s="6">
        <v>172.7936</v>
      </c>
    </row>
    <row r="11172" spans="1:7" ht="15" thickBot="1" x14ac:dyDescent="0.35">
      <c r="A11172" s="6">
        <v>214.41888</v>
      </c>
      <c r="B11172" s="19">
        <f>(A11172-G11172)/G11172</f>
        <v>26.602842430484039</v>
      </c>
      <c r="C11172" s="30" t="s">
        <v>121</v>
      </c>
      <c r="D11172" s="6">
        <v>1007298</v>
      </c>
      <c r="E11172" s="6">
        <v>1998</v>
      </c>
      <c r="F11172" s="7" t="s">
        <v>87</v>
      </c>
      <c r="G11172" s="6">
        <v>7.7679999999999998</v>
      </c>
    </row>
    <row r="11173" spans="1:7" ht="15" thickBot="1" x14ac:dyDescent="0.35">
      <c r="A11173" s="6">
        <v>214.61439999999999</v>
      </c>
      <c r="B11173" s="19">
        <f>(A11173-G11173)/G11173</f>
        <v>-0.15437959425552575</v>
      </c>
      <c r="C11173" s="30" t="s">
        <v>179</v>
      </c>
      <c r="D11173" s="6">
        <v>1003000</v>
      </c>
      <c r="E11173" s="6">
        <v>2766</v>
      </c>
      <c r="F11173" s="7" t="s">
        <v>25</v>
      </c>
      <c r="G11173" s="6">
        <v>253.79519999999999</v>
      </c>
    </row>
    <row r="11174" spans="1:7" ht="15" thickBot="1" x14ac:dyDescent="0.35">
      <c r="A11174" s="6">
        <v>214.68780000000001</v>
      </c>
      <c r="B11174" s="19">
        <f>(A11174-G11174)/G11174</f>
        <v>3.8819310533018014</v>
      </c>
      <c r="C11174" s="30" t="s">
        <v>110</v>
      </c>
      <c r="D11174" s="6">
        <v>1015673</v>
      </c>
      <c r="E11174" s="6">
        <v>1634</v>
      </c>
      <c r="F11174" s="7" t="s">
        <v>17</v>
      </c>
      <c r="G11174" s="6">
        <v>43.975999999999999</v>
      </c>
    </row>
    <row r="11175" spans="1:7" ht="15" thickBot="1" x14ac:dyDescent="0.35">
      <c r="A11175" s="6">
        <v>214.68780000000001</v>
      </c>
      <c r="B11175" s="19">
        <f>(A11175-G11175)/G11175</f>
        <v>0.89432640384004536</v>
      </c>
      <c r="C11175" s="30" t="s">
        <v>229</v>
      </c>
      <c r="D11175" s="6">
        <v>1007016</v>
      </c>
      <c r="E11175" s="6">
        <v>1473</v>
      </c>
      <c r="F11175" s="7" t="s">
        <v>17</v>
      </c>
      <c r="G11175" s="6">
        <v>113.33199999999999</v>
      </c>
    </row>
    <row r="11176" spans="1:7" ht="15" thickBot="1" x14ac:dyDescent="0.35">
      <c r="A11176" s="6">
        <v>214.68780000000001</v>
      </c>
      <c r="B11176" s="19">
        <f>(A11176-G11176)/G11176</f>
        <v>0.68843431483578721</v>
      </c>
      <c r="C11176" s="30" t="s">
        <v>202</v>
      </c>
      <c r="D11176" s="6">
        <v>1009550</v>
      </c>
      <c r="E11176" s="6">
        <v>1614</v>
      </c>
      <c r="F11176" s="7" t="s">
        <v>42</v>
      </c>
      <c r="G11176" s="6">
        <v>127.152</v>
      </c>
    </row>
    <row r="11177" spans="1:7" ht="15" thickBot="1" x14ac:dyDescent="0.35">
      <c r="A11177" s="6">
        <v>214.68780000000001</v>
      </c>
      <c r="B11177" s="19">
        <f>(A11177-G11177)/G11177</f>
        <v>0.60694461077844331</v>
      </c>
      <c r="C11177" s="30" t="s">
        <v>146</v>
      </c>
      <c r="D11177" s="6">
        <v>1009087</v>
      </c>
      <c r="E11177" s="6">
        <v>1664</v>
      </c>
      <c r="F11177" s="7" t="s">
        <v>23</v>
      </c>
      <c r="G11177" s="6">
        <v>133.6</v>
      </c>
    </row>
    <row r="11178" spans="1:7" ht="15" thickBot="1" x14ac:dyDescent="0.35">
      <c r="A11178" s="6">
        <v>214.68780000000001</v>
      </c>
      <c r="B11178" s="19">
        <f>(A11178-G11178)/G11178</f>
        <v>0.59004443786105754</v>
      </c>
      <c r="C11178" s="30" t="s">
        <v>221</v>
      </c>
      <c r="D11178" s="6">
        <v>1010120</v>
      </c>
      <c r="E11178" s="6">
        <v>1675</v>
      </c>
      <c r="F11178" s="7" t="s">
        <v>23</v>
      </c>
      <c r="G11178" s="6">
        <v>135.02000000000001</v>
      </c>
    </row>
    <row r="11179" spans="1:7" ht="15" thickBot="1" x14ac:dyDescent="0.35">
      <c r="A11179" s="6">
        <v>214.68780000000001</v>
      </c>
      <c r="B11179" s="19">
        <f>(A11179-G11179)/G11179</f>
        <v>0.49076326972752277</v>
      </c>
      <c r="C11179" s="30" t="s">
        <v>16</v>
      </c>
      <c r="D11179" s="6">
        <v>1018264</v>
      </c>
      <c r="E11179" s="6">
        <v>1804</v>
      </c>
      <c r="F11179" s="7" t="s">
        <v>23</v>
      </c>
      <c r="G11179" s="6">
        <v>144.012</v>
      </c>
    </row>
    <row r="11180" spans="1:7" ht="15" thickBot="1" x14ac:dyDescent="0.35">
      <c r="A11180" s="6">
        <v>214.68780000000001</v>
      </c>
      <c r="B11180" s="19">
        <f>(A11180-G11180)/G11180</f>
        <v>9.6935355310756408E-2</v>
      </c>
      <c r="C11180" s="30" t="s">
        <v>238</v>
      </c>
      <c r="D11180" s="6">
        <v>1016021</v>
      </c>
      <c r="E11180" s="6">
        <v>55</v>
      </c>
      <c r="F11180" s="7" t="s">
        <v>23</v>
      </c>
      <c r="G11180" s="6">
        <v>195.71600000000001</v>
      </c>
    </row>
    <row r="11181" spans="1:7" ht="15" thickBot="1" x14ac:dyDescent="0.35">
      <c r="A11181" s="6">
        <v>214.68780000000001</v>
      </c>
      <c r="B11181" s="19">
        <f>(A11181-G11181)/G11181</f>
        <v>7.8356304749658531E-2</v>
      </c>
      <c r="C11181" s="30" t="s">
        <v>341</v>
      </c>
      <c r="D11181" s="6">
        <v>1011466</v>
      </c>
      <c r="E11181" s="6">
        <v>981</v>
      </c>
      <c r="F11181" s="7" t="s">
        <v>25</v>
      </c>
      <c r="G11181" s="6">
        <v>199.08799999999999</v>
      </c>
    </row>
    <row r="11182" spans="1:7" ht="15" thickBot="1" x14ac:dyDescent="0.35">
      <c r="A11182" s="6">
        <v>214.68780000000001</v>
      </c>
      <c r="B11182" s="19">
        <f>(A11182-G11182)/G11182</f>
        <v>7.230235949893124E-2</v>
      </c>
      <c r="C11182" s="30" t="s">
        <v>286</v>
      </c>
      <c r="D11182" s="6">
        <v>1010958</v>
      </c>
      <c r="E11182" s="6">
        <v>241</v>
      </c>
      <c r="F11182" s="7" t="s">
        <v>21</v>
      </c>
      <c r="G11182" s="6">
        <v>200.21199999999999</v>
      </c>
    </row>
    <row r="11183" spans="1:7" ht="15" thickBot="1" x14ac:dyDescent="0.35">
      <c r="A11183" s="6">
        <v>214.68780000000001</v>
      </c>
      <c r="B11183" s="19">
        <f>(A11183-G11183)/G11183</f>
        <v>-1.098345249502466E-2</v>
      </c>
      <c r="C11183" s="30" t="s">
        <v>314</v>
      </c>
      <c r="D11183" s="6">
        <v>1012853</v>
      </c>
      <c r="E11183" s="6">
        <v>2366</v>
      </c>
      <c r="F11183" s="7" t="s">
        <v>21</v>
      </c>
      <c r="G11183" s="6">
        <v>217.072</v>
      </c>
    </row>
    <row r="11184" spans="1:7" ht="15" thickBot="1" x14ac:dyDescent="0.35">
      <c r="A11184" s="6">
        <v>214.68780000000001</v>
      </c>
      <c r="B11184" s="19">
        <f>(A11184-G11184)/G11184</f>
        <v>-1.6078204916680362E-2</v>
      </c>
      <c r="C11184" s="30" t="s">
        <v>79</v>
      </c>
      <c r="D11184" s="6">
        <v>1018718</v>
      </c>
      <c r="E11184" s="6">
        <v>1647</v>
      </c>
      <c r="F11184" s="7" t="s">
        <v>42</v>
      </c>
      <c r="G11184" s="6">
        <v>218.196</v>
      </c>
    </row>
    <row r="11185" spans="1:7" ht="15" thickBot="1" x14ac:dyDescent="0.35">
      <c r="A11185" s="6">
        <v>214.68780000000001</v>
      </c>
      <c r="B11185" s="19">
        <f>(A11185-G11185)/G11185</f>
        <v>-0.11623470715120778</v>
      </c>
      <c r="C11185" s="30" t="s">
        <v>80</v>
      </c>
      <c r="D11185" s="6">
        <v>1017974</v>
      </c>
      <c r="E11185" s="6">
        <v>275</v>
      </c>
      <c r="F11185" s="7" t="s">
        <v>42</v>
      </c>
      <c r="G11185" s="6">
        <v>242.92400000000001</v>
      </c>
    </row>
    <row r="11186" spans="1:7" ht="15" thickBot="1" x14ac:dyDescent="0.35">
      <c r="A11186" s="6">
        <v>214.81200000000001</v>
      </c>
      <c r="B11186" s="19">
        <f>(A11186-G11186)/G11186</f>
        <v>1.1412679425837324</v>
      </c>
      <c r="C11186" s="30" t="s">
        <v>186</v>
      </c>
      <c r="D11186" s="6">
        <v>1004196</v>
      </c>
      <c r="E11186" s="6">
        <v>2692</v>
      </c>
      <c r="F11186" s="7" t="s">
        <v>21</v>
      </c>
      <c r="G11186" s="6">
        <v>100.32</v>
      </c>
    </row>
    <row r="11187" spans="1:7" ht="15" thickBot="1" x14ac:dyDescent="0.35">
      <c r="A11187" s="6">
        <v>214.83904000000001</v>
      </c>
      <c r="B11187" s="19">
        <f>(A11187-G11187)/G11187</f>
        <v>-0.667242597895918</v>
      </c>
      <c r="C11187" s="30" t="s">
        <v>51</v>
      </c>
      <c r="D11187" s="6">
        <v>1001386</v>
      </c>
      <c r="E11187" s="6">
        <v>1386</v>
      </c>
      <c r="F11187" s="7" t="s">
        <v>31</v>
      </c>
      <c r="G11187" s="6">
        <v>645.63264000000004</v>
      </c>
    </row>
    <row r="11188" spans="1:7" ht="15" thickBot="1" x14ac:dyDescent="0.35">
      <c r="A11188" s="6">
        <v>214.91079999999999</v>
      </c>
      <c r="B11188" s="19">
        <f>(A11188-G11188)/G11188</f>
        <v>-0.24535507612787236</v>
      </c>
      <c r="C11188" s="30" t="s">
        <v>129</v>
      </c>
      <c r="D11188" s="6">
        <v>1002549</v>
      </c>
      <c r="E11188" s="6">
        <v>2549</v>
      </c>
      <c r="F11188" s="7" t="s">
        <v>87</v>
      </c>
      <c r="G11188" s="6">
        <v>284.78399999999999</v>
      </c>
    </row>
    <row r="11189" spans="1:7" ht="15" thickBot="1" x14ac:dyDescent="0.35">
      <c r="A11189" s="6">
        <v>215.136</v>
      </c>
      <c r="B11189" s="19">
        <f>(A11189-G11189)/G11189</f>
        <v>0.43259728844258583</v>
      </c>
      <c r="C11189" s="30" t="s">
        <v>228</v>
      </c>
      <c r="D11189" s="6">
        <v>1015526</v>
      </c>
      <c r="E11189" s="6">
        <v>2666</v>
      </c>
      <c r="F11189" s="7" t="s">
        <v>87</v>
      </c>
      <c r="G11189" s="6">
        <v>150.172</v>
      </c>
    </row>
    <row r="11190" spans="1:7" ht="15" thickBot="1" x14ac:dyDescent="0.35">
      <c r="A11190" s="6">
        <v>215.136</v>
      </c>
      <c r="B11190" s="19">
        <f>(A11190-G11190)/G11190</f>
        <v>18.529411764705884</v>
      </c>
      <c r="C11190" s="30" t="s">
        <v>382</v>
      </c>
      <c r="D11190" s="6">
        <v>1008739</v>
      </c>
      <c r="E11190" s="6">
        <v>2244</v>
      </c>
      <c r="F11190" s="7" t="s">
        <v>17</v>
      </c>
      <c r="G11190" s="6">
        <v>11.016</v>
      </c>
    </row>
    <row r="11191" spans="1:7" ht="15" thickBot="1" x14ac:dyDescent="0.35">
      <c r="A11191" s="6">
        <v>215.136</v>
      </c>
      <c r="B11191" s="19">
        <f>(A11191-G11191)/G11191</f>
        <v>2.0922785028459723</v>
      </c>
      <c r="C11191" s="30" t="s">
        <v>254</v>
      </c>
      <c r="D11191" s="6">
        <v>1008079</v>
      </c>
      <c r="E11191" s="6">
        <v>664</v>
      </c>
      <c r="F11191" s="7" t="s">
        <v>23</v>
      </c>
      <c r="G11191" s="6">
        <v>69.572000000000003</v>
      </c>
    </row>
    <row r="11192" spans="1:7" ht="15" thickBot="1" x14ac:dyDescent="0.35">
      <c r="A11192" s="6">
        <v>215.136</v>
      </c>
      <c r="B11192" s="19">
        <f>(A11192-G11192)/G11192</f>
        <v>2.0663625997719501</v>
      </c>
      <c r="C11192" s="30" t="s">
        <v>125</v>
      </c>
      <c r="D11192" s="6">
        <v>1008698</v>
      </c>
      <c r="E11192" s="6">
        <v>2228</v>
      </c>
      <c r="F11192" s="7" t="s">
        <v>21</v>
      </c>
      <c r="G11192" s="6">
        <v>70.16</v>
      </c>
    </row>
    <row r="11193" spans="1:7" ht="15" thickBot="1" x14ac:dyDescent="0.35">
      <c r="A11193" s="6">
        <v>215.136</v>
      </c>
      <c r="B11193" s="19">
        <f>(A11193-G11193)/G11193</f>
        <v>1.2893627889158474</v>
      </c>
      <c r="C11193" s="30" t="s">
        <v>46</v>
      </c>
      <c r="D11193" s="6">
        <v>1016104</v>
      </c>
      <c r="E11193" s="6">
        <v>2615</v>
      </c>
      <c r="F11193" s="7" t="s">
        <v>17</v>
      </c>
      <c r="G11193" s="6">
        <v>93.971999999999994</v>
      </c>
    </row>
    <row r="11194" spans="1:7" ht="15" thickBot="1" x14ac:dyDescent="0.35">
      <c r="A11194" s="6">
        <v>215.136</v>
      </c>
      <c r="B11194" s="19">
        <f>(A11194-G11194)/G11194</f>
        <v>1.2100591715976332</v>
      </c>
      <c r="C11194" s="30" t="s">
        <v>350</v>
      </c>
      <c r="D11194" s="6">
        <v>1014021</v>
      </c>
      <c r="E11194" s="6">
        <v>990</v>
      </c>
      <c r="F11194" s="7" t="s">
        <v>27</v>
      </c>
      <c r="G11194" s="6">
        <v>97.343999999999994</v>
      </c>
    </row>
    <row r="11195" spans="1:7" ht="15" thickBot="1" x14ac:dyDescent="0.35">
      <c r="A11195" s="6">
        <v>215.136</v>
      </c>
      <c r="B11195" s="19">
        <f>(A11195-G11195)/G11195</f>
        <v>1.0797339623371098</v>
      </c>
      <c r="C11195" s="30" t="s">
        <v>295</v>
      </c>
      <c r="D11195" s="6">
        <v>1006077</v>
      </c>
      <c r="E11195" s="6">
        <v>2391</v>
      </c>
      <c r="F11195" s="7" t="s">
        <v>19</v>
      </c>
      <c r="G11195" s="6">
        <v>103.444</v>
      </c>
    </row>
    <row r="11196" spans="1:7" ht="15" thickBot="1" x14ac:dyDescent="0.35">
      <c r="A11196" s="6">
        <v>215.136</v>
      </c>
      <c r="B11196" s="19">
        <f>(A11196-G11196)/G11196</f>
        <v>1.0020100502512563</v>
      </c>
      <c r="C11196" s="30" t="s">
        <v>95</v>
      </c>
      <c r="D11196" s="6">
        <v>1018724</v>
      </c>
      <c r="E11196" s="6">
        <v>903</v>
      </c>
      <c r="F11196" s="7" t="s">
        <v>19</v>
      </c>
      <c r="G11196" s="6">
        <v>107.46</v>
      </c>
    </row>
    <row r="11197" spans="1:7" ht="15" thickBot="1" x14ac:dyDescent="0.35">
      <c r="A11197" s="6">
        <v>215.136</v>
      </c>
      <c r="B11197" s="19">
        <f>(A11197-G11197)/G11197</f>
        <v>0.62818999182635538</v>
      </c>
      <c r="C11197" s="30" t="s">
        <v>50</v>
      </c>
      <c r="D11197" s="6">
        <v>1006286</v>
      </c>
      <c r="E11197" s="6">
        <v>1268</v>
      </c>
      <c r="F11197" s="7" t="s">
        <v>42</v>
      </c>
      <c r="G11197" s="6">
        <v>132.13200000000001</v>
      </c>
    </row>
    <row r="11198" spans="1:7" ht="15" thickBot="1" x14ac:dyDescent="0.35">
      <c r="A11198" s="6">
        <v>215.136</v>
      </c>
      <c r="B11198" s="19">
        <f>(A11198-G11198)/G11198</f>
        <v>0.5739662286734365</v>
      </c>
      <c r="C11198" s="30" t="s">
        <v>168</v>
      </c>
      <c r="D11198" s="6">
        <v>1018347</v>
      </c>
      <c r="E11198" s="6">
        <v>2212</v>
      </c>
      <c r="F11198" s="7" t="s">
        <v>23</v>
      </c>
      <c r="G11198" s="6">
        <v>136.684</v>
      </c>
    </row>
    <row r="11199" spans="1:7" ht="15" thickBot="1" x14ac:dyDescent="0.35">
      <c r="A11199" s="6">
        <v>215.136</v>
      </c>
      <c r="B11199" s="19">
        <f>(A11199-G11199)/G11199</f>
        <v>0.37102653649086137</v>
      </c>
      <c r="C11199" s="30" t="s">
        <v>378</v>
      </c>
      <c r="D11199" s="6">
        <v>1013240</v>
      </c>
      <c r="E11199" s="6">
        <v>1915</v>
      </c>
      <c r="F11199" s="7" t="s">
        <v>17</v>
      </c>
      <c r="G11199" s="6">
        <v>156.916</v>
      </c>
    </row>
    <row r="11200" spans="1:7" ht="15" thickBot="1" x14ac:dyDescent="0.35">
      <c r="A11200" s="6">
        <v>215.136</v>
      </c>
      <c r="B11200" s="19">
        <f>(A11200-G11200)/G11200</f>
        <v>0.35166243622929816</v>
      </c>
      <c r="C11200" s="30" t="s">
        <v>173</v>
      </c>
      <c r="D11200" s="6">
        <v>1011741</v>
      </c>
      <c r="E11200" s="6">
        <v>907</v>
      </c>
      <c r="F11200" s="7" t="s">
        <v>21</v>
      </c>
      <c r="G11200" s="6">
        <v>159.16399999999999</v>
      </c>
    </row>
    <row r="11201" spans="1:7" ht="15" thickBot="1" x14ac:dyDescent="0.35">
      <c r="A11201" s="6">
        <v>215.136</v>
      </c>
      <c r="B11201" s="19">
        <f>(A11201-G11201)/G11201</f>
        <v>0.3421840686763824</v>
      </c>
      <c r="C11201" s="30" t="s">
        <v>273</v>
      </c>
      <c r="D11201" s="6">
        <v>1010616</v>
      </c>
      <c r="E11201" s="6">
        <v>706</v>
      </c>
      <c r="F11201" s="7" t="s">
        <v>23</v>
      </c>
      <c r="G11201" s="6">
        <v>160.28800000000001</v>
      </c>
    </row>
    <row r="11202" spans="1:7" ht="15" thickBot="1" x14ac:dyDescent="0.35">
      <c r="A11202" s="6">
        <v>215.136</v>
      </c>
      <c r="B11202" s="19">
        <f>(A11202-G11202)/G11202</f>
        <v>0.30556364695601518</v>
      </c>
      <c r="C11202" s="30" t="s">
        <v>344</v>
      </c>
      <c r="D11202" s="6">
        <v>1017990</v>
      </c>
      <c r="E11202" s="6">
        <v>2149</v>
      </c>
      <c r="F11202" s="7" t="s">
        <v>23</v>
      </c>
      <c r="G11202" s="6">
        <v>164.78399999999999</v>
      </c>
    </row>
    <row r="11203" spans="1:7" ht="15" thickBot="1" x14ac:dyDescent="0.35">
      <c r="A11203" s="6">
        <v>215.136</v>
      </c>
      <c r="B11203" s="19">
        <f>(A11203-G11203)/G11203</f>
        <v>0.23800754994935999</v>
      </c>
      <c r="C11203" s="30" t="s">
        <v>331</v>
      </c>
      <c r="D11203" s="6">
        <v>1014593</v>
      </c>
      <c r="E11203" s="6">
        <v>611</v>
      </c>
      <c r="F11203" s="7" t="s">
        <v>23</v>
      </c>
      <c r="G11203" s="6">
        <v>173.77600000000001</v>
      </c>
    </row>
    <row r="11204" spans="1:7" ht="15" thickBot="1" x14ac:dyDescent="0.35">
      <c r="A11204" s="6">
        <v>215.136</v>
      </c>
      <c r="B11204" s="19">
        <f>(A11204-G11204)/G11204</f>
        <v>4.8175865294667941E-2</v>
      </c>
      <c r="C11204" s="30" t="s">
        <v>162</v>
      </c>
      <c r="D11204" s="6">
        <v>1011593</v>
      </c>
      <c r="E11204" s="6">
        <v>1890</v>
      </c>
      <c r="F11204" s="7" t="s">
        <v>21</v>
      </c>
      <c r="G11204" s="6">
        <v>205.24799999999999</v>
      </c>
    </row>
    <row r="11205" spans="1:7" ht="15" thickBot="1" x14ac:dyDescent="0.35">
      <c r="A11205" s="6">
        <v>215.136</v>
      </c>
      <c r="B11205" s="19">
        <f>(A11205-G11205)/G11205</f>
        <v>4.8175865294667941E-2</v>
      </c>
      <c r="C11205" s="30" t="s">
        <v>350</v>
      </c>
      <c r="D11205" s="6">
        <v>1014607</v>
      </c>
      <c r="E11205" s="6">
        <v>1794</v>
      </c>
      <c r="F11205" s="7" t="s">
        <v>21</v>
      </c>
      <c r="G11205" s="6">
        <v>205.24799999999999</v>
      </c>
    </row>
    <row r="11206" spans="1:7" ht="15" thickBot="1" x14ac:dyDescent="0.35">
      <c r="A11206" s="6">
        <v>215.136</v>
      </c>
      <c r="B11206" s="19">
        <f>(A11206-G11206)/G11206</f>
        <v>-1.645819618169846E-2</v>
      </c>
      <c r="C11206" s="30" t="s">
        <v>48</v>
      </c>
      <c r="D11206" s="6">
        <v>1012997</v>
      </c>
      <c r="E11206" s="6">
        <v>2445</v>
      </c>
      <c r="F11206" s="7" t="s">
        <v>31</v>
      </c>
      <c r="G11206" s="6">
        <v>218.73599999999999</v>
      </c>
    </row>
    <row r="11207" spans="1:7" ht="15" thickBot="1" x14ac:dyDescent="0.35">
      <c r="A11207" s="6">
        <v>215.136</v>
      </c>
      <c r="B11207" s="19">
        <f>(A11207-G11207)/G11207</f>
        <v>-3.1390134529148017E-2</v>
      </c>
      <c r="C11207" s="30" t="s">
        <v>90</v>
      </c>
      <c r="D11207" s="6">
        <v>1017874</v>
      </c>
      <c r="E11207" s="6">
        <v>2133</v>
      </c>
      <c r="F11207" s="7" t="s">
        <v>17</v>
      </c>
      <c r="G11207" s="6">
        <v>222.108</v>
      </c>
    </row>
    <row r="11208" spans="1:7" ht="15" thickBot="1" x14ac:dyDescent="0.35">
      <c r="A11208" s="6">
        <v>215.136</v>
      </c>
      <c r="B11208" s="19">
        <f>(A11208-G11208)/G11208</f>
        <v>-9.1179452517742496E-2</v>
      </c>
      <c r="C11208" s="30" t="s">
        <v>197</v>
      </c>
      <c r="D11208" s="6">
        <v>1016818</v>
      </c>
      <c r="E11208" s="6">
        <v>1339</v>
      </c>
      <c r="F11208" s="7" t="s">
        <v>42</v>
      </c>
      <c r="G11208" s="6">
        <v>236.72</v>
      </c>
    </row>
    <row r="11209" spans="1:7" ht="15" thickBot="1" x14ac:dyDescent="0.35">
      <c r="A11209" s="6">
        <v>215.22800000000001</v>
      </c>
      <c r="B11209" s="19">
        <f>(A11209-G11209)/G11209</f>
        <v>4.1503752201546824</v>
      </c>
      <c r="C11209" s="30" t="s">
        <v>269</v>
      </c>
      <c r="D11209" s="6">
        <v>1004478</v>
      </c>
      <c r="E11209" s="6">
        <v>587</v>
      </c>
      <c r="F11209" s="7" t="s">
        <v>42</v>
      </c>
      <c r="G11209" s="6">
        <v>41.788800000000002</v>
      </c>
    </row>
    <row r="11210" spans="1:7" ht="15" thickBot="1" x14ac:dyDescent="0.35">
      <c r="A11210" s="6">
        <v>215.3424</v>
      </c>
      <c r="B11210" s="19">
        <f>(A11210-G11210)/G11210</f>
        <v>9.2240200546946216</v>
      </c>
      <c r="C11210" s="30" t="s">
        <v>22</v>
      </c>
      <c r="D11210" s="6">
        <v>1004715</v>
      </c>
      <c r="E11210" s="6">
        <v>1261</v>
      </c>
      <c r="F11210" s="7" t="s">
        <v>42</v>
      </c>
      <c r="G11210" s="6">
        <v>21.0624</v>
      </c>
    </row>
    <row r="11211" spans="1:7" ht="15" thickBot="1" x14ac:dyDescent="0.35">
      <c r="A11211" s="6">
        <v>215.44120000000001</v>
      </c>
      <c r="B11211" s="19">
        <f>(A11211-G11211)/G11211</f>
        <v>0.20281876976399346</v>
      </c>
      <c r="C11211" s="30" t="s">
        <v>371</v>
      </c>
      <c r="D11211" s="6">
        <v>1004819</v>
      </c>
      <c r="E11211" s="6">
        <v>28</v>
      </c>
      <c r="F11211" s="7" t="s">
        <v>21</v>
      </c>
      <c r="G11211" s="6">
        <v>179.11359999999999</v>
      </c>
    </row>
    <row r="11212" spans="1:7" ht="15" thickBot="1" x14ac:dyDescent="0.35">
      <c r="A11212" s="6">
        <v>215.44640000000001</v>
      </c>
      <c r="B11212" s="19">
        <f>(A11212-G11212)/G11212</f>
        <v>-0.65575125040521198</v>
      </c>
      <c r="C11212" s="30" t="s">
        <v>246</v>
      </c>
      <c r="D11212" s="6">
        <v>1001341</v>
      </c>
      <c r="E11212" s="6">
        <v>1341</v>
      </c>
      <c r="F11212" s="7" t="s">
        <v>25</v>
      </c>
      <c r="G11212" s="6">
        <v>625.84511999999995</v>
      </c>
    </row>
    <row r="11213" spans="1:7" ht="15" thickBot="1" x14ac:dyDescent="0.35">
      <c r="A11213" s="6">
        <v>215.58420000000001</v>
      </c>
      <c r="B11213" s="19">
        <f>(A11213-G11213)/G11213</f>
        <v>4.7679848030821921</v>
      </c>
      <c r="C11213" s="30" t="s">
        <v>248</v>
      </c>
      <c r="D11213" s="6">
        <v>1006874</v>
      </c>
      <c r="E11213" s="6">
        <v>698</v>
      </c>
      <c r="F11213" s="7" t="s">
        <v>35</v>
      </c>
      <c r="G11213" s="6">
        <v>37.375999999999998</v>
      </c>
    </row>
    <row r="11214" spans="1:7" ht="15" thickBot="1" x14ac:dyDescent="0.35">
      <c r="A11214" s="6">
        <v>215.58420000000001</v>
      </c>
      <c r="B11214" s="19">
        <f>(A11214-G11214)/G11214</f>
        <v>3.6683456041576439</v>
      </c>
      <c r="C11214" s="30" t="s">
        <v>52</v>
      </c>
      <c r="D11214" s="6">
        <v>1015068</v>
      </c>
      <c r="E11214" s="6">
        <v>362</v>
      </c>
      <c r="F11214" s="7" t="s">
        <v>31</v>
      </c>
      <c r="G11214" s="6">
        <v>46.18</v>
      </c>
    </row>
    <row r="11215" spans="1:7" ht="15" thickBot="1" x14ac:dyDescent="0.35">
      <c r="A11215" s="6">
        <v>215.58420000000001</v>
      </c>
      <c r="B11215" s="19">
        <f>(A11215-G11215)/G11215</f>
        <v>3.0584375000000001</v>
      </c>
      <c r="C11215" s="30" t="s">
        <v>125</v>
      </c>
      <c r="D11215" s="6">
        <v>1006432</v>
      </c>
      <c r="E11215" s="6">
        <v>1377</v>
      </c>
      <c r="F11215" s="7" t="s">
        <v>19</v>
      </c>
      <c r="G11215" s="6">
        <v>53.12</v>
      </c>
    </row>
    <row r="11216" spans="1:7" ht="15" thickBot="1" x14ac:dyDescent="0.35">
      <c r="A11216" s="6">
        <v>215.58420000000001</v>
      </c>
      <c r="B11216" s="19">
        <f>(A11216-G11216)/G11216</f>
        <v>1.7762865090403341</v>
      </c>
      <c r="C11216" s="30" t="s">
        <v>378</v>
      </c>
      <c r="D11216" s="6">
        <v>1015065</v>
      </c>
      <c r="E11216" s="6">
        <v>1340</v>
      </c>
      <c r="F11216" s="7" t="s">
        <v>27</v>
      </c>
      <c r="G11216" s="6">
        <v>77.652000000000001</v>
      </c>
    </row>
    <row r="11217" spans="1:7" ht="15" thickBot="1" x14ac:dyDescent="0.35">
      <c r="A11217" s="6">
        <v>215.58420000000001</v>
      </c>
      <c r="B11217" s="19">
        <f>(A11217-G11217)/G11217</f>
        <v>1.6981752190237795</v>
      </c>
      <c r="C11217" s="30" t="s">
        <v>88</v>
      </c>
      <c r="D11217" s="6">
        <v>1013994</v>
      </c>
      <c r="E11217" s="6">
        <v>2773</v>
      </c>
      <c r="F11217" s="7" t="s">
        <v>19</v>
      </c>
      <c r="G11217" s="6">
        <v>79.900000000000006</v>
      </c>
    </row>
    <row r="11218" spans="1:7" ht="15" thickBot="1" x14ac:dyDescent="0.35">
      <c r="A11218" s="6">
        <v>215.58420000000001</v>
      </c>
      <c r="B11218" s="19">
        <f>(A11218-G11218)/G11218</f>
        <v>1.3143271212641705</v>
      </c>
      <c r="C11218" s="30" t="s">
        <v>275</v>
      </c>
      <c r="D11218" s="6">
        <v>1007953</v>
      </c>
      <c r="E11218" s="6">
        <v>2595</v>
      </c>
      <c r="F11218" s="7" t="s">
        <v>27</v>
      </c>
      <c r="G11218" s="6">
        <v>93.152000000000001</v>
      </c>
    </row>
    <row r="11219" spans="1:7" ht="15" thickBot="1" x14ac:dyDescent="0.35">
      <c r="A11219" s="6">
        <v>215.58420000000001</v>
      </c>
      <c r="B11219" s="19">
        <f>(A11219-G11219)/G11219</f>
        <v>0.86208022388059713</v>
      </c>
      <c r="C11219" s="30" t="s">
        <v>36</v>
      </c>
      <c r="D11219" s="6">
        <v>1007759</v>
      </c>
      <c r="E11219" s="6">
        <v>910</v>
      </c>
      <c r="F11219" s="7" t="s">
        <v>35</v>
      </c>
      <c r="G11219" s="6">
        <v>115.776</v>
      </c>
    </row>
    <row r="11220" spans="1:7" ht="15" thickBot="1" x14ac:dyDescent="0.35">
      <c r="A11220" s="6">
        <v>215.58420000000001</v>
      </c>
      <c r="B11220" s="19">
        <f>(A11220-G11220)/G11220</f>
        <v>0.75826346523994403</v>
      </c>
      <c r="C11220" s="30" t="s">
        <v>246</v>
      </c>
      <c r="D11220" s="6">
        <v>1012879</v>
      </c>
      <c r="E11220" s="6">
        <v>1385</v>
      </c>
      <c r="F11220" s="7" t="s">
        <v>17</v>
      </c>
      <c r="G11220" s="6">
        <v>122.61199999999999</v>
      </c>
    </row>
    <row r="11221" spans="1:7" ht="15" thickBot="1" x14ac:dyDescent="0.35">
      <c r="A11221" s="6">
        <v>215.58420000000001</v>
      </c>
      <c r="B11221" s="19">
        <f>(A11221-G11221)/G11221</f>
        <v>0.32198606784566719</v>
      </c>
      <c r="C11221" s="30" t="s">
        <v>331</v>
      </c>
      <c r="D11221" s="6">
        <v>1011115</v>
      </c>
      <c r="E11221" s="6">
        <v>2717</v>
      </c>
      <c r="F11221" s="7" t="s">
        <v>23</v>
      </c>
      <c r="G11221" s="6">
        <v>163.07599999999999</v>
      </c>
    </row>
    <row r="11222" spans="1:7" ht="15" thickBot="1" x14ac:dyDescent="0.35">
      <c r="A11222" s="6">
        <v>215.58420000000001</v>
      </c>
      <c r="B11222" s="19">
        <f>(A11222-G11222)/G11222</f>
        <v>0.26948651513367106</v>
      </c>
      <c r="C11222" s="30" t="s">
        <v>244</v>
      </c>
      <c r="D11222" s="6">
        <v>1017401</v>
      </c>
      <c r="E11222" s="6">
        <v>369</v>
      </c>
      <c r="F11222" s="7" t="s">
        <v>35</v>
      </c>
      <c r="G11222" s="6">
        <v>169.82</v>
      </c>
    </row>
    <row r="11223" spans="1:7" ht="15" thickBot="1" x14ac:dyDescent="0.35">
      <c r="A11223" s="6">
        <v>215.58420000000001</v>
      </c>
      <c r="B11223" s="19">
        <f>(A11223-G11223)/G11223</f>
        <v>0.1906782282116426</v>
      </c>
      <c r="C11223" s="30" t="s">
        <v>371</v>
      </c>
      <c r="D11223" s="6">
        <v>1019584</v>
      </c>
      <c r="E11223" s="6">
        <v>1310</v>
      </c>
      <c r="F11223" s="7" t="s">
        <v>19</v>
      </c>
      <c r="G11223" s="6">
        <v>181.06</v>
      </c>
    </row>
    <row r="11224" spans="1:7" ht="15" thickBot="1" x14ac:dyDescent="0.35">
      <c r="A11224" s="6">
        <v>215.58420000000001</v>
      </c>
      <c r="B11224" s="19">
        <f>(A11224-G11224)/G11224</f>
        <v>0.12152592808390222</v>
      </c>
      <c r="C11224" s="30" t="s">
        <v>179</v>
      </c>
      <c r="D11224" s="6">
        <v>1006367</v>
      </c>
      <c r="E11224" s="6">
        <v>2560</v>
      </c>
      <c r="F11224" s="7" t="s">
        <v>23</v>
      </c>
      <c r="G11224" s="6">
        <v>192.22399999999999</v>
      </c>
    </row>
    <row r="11225" spans="1:7" ht="15" thickBot="1" x14ac:dyDescent="0.35">
      <c r="A11225" s="6">
        <v>215.58420000000001</v>
      </c>
      <c r="B11225" s="19">
        <f>(A11225-G11225)/G11225</f>
        <v>-1.1770691994572487E-2</v>
      </c>
      <c r="C11225" s="30" t="s">
        <v>190</v>
      </c>
      <c r="D11225" s="6">
        <v>1010946</v>
      </c>
      <c r="E11225" s="6">
        <v>982</v>
      </c>
      <c r="F11225" s="7" t="s">
        <v>31</v>
      </c>
      <c r="G11225" s="6">
        <v>218.15199999999999</v>
      </c>
    </row>
    <row r="11226" spans="1:7" ht="15" thickBot="1" x14ac:dyDescent="0.35">
      <c r="A11226" s="6">
        <v>215.58420000000001</v>
      </c>
      <c r="B11226" s="19">
        <f>(A11226-G11226)/G11226</f>
        <v>-0.10825708565661241</v>
      </c>
      <c r="C11226" s="30" t="s">
        <v>364</v>
      </c>
      <c r="D11226" s="6">
        <v>1013823</v>
      </c>
      <c r="E11226" s="6">
        <v>1677</v>
      </c>
      <c r="F11226" s="7" t="s">
        <v>35</v>
      </c>
      <c r="G11226" s="6">
        <v>241.756</v>
      </c>
    </row>
    <row r="11227" spans="1:7" ht="15" thickBot="1" x14ac:dyDescent="0.35">
      <c r="A11227" s="6">
        <v>215.58420000000001</v>
      </c>
      <c r="B11227" s="19">
        <f>(A11227-G11227)/G11227</f>
        <v>-0.20111392742796153</v>
      </c>
      <c r="C11227" s="30" t="s">
        <v>102</v>
      </c>
      <c r="D11227" s="6">
        <v>1014513</v>
      </c>
      <c r="E11227" s="6">
        <v>2513</v>
      </c>
      <c r="F11227" s="7" t="s">
        <v>23</v>
      </c>
      <c r="G11227" s="6">
        <v>269.85599999999999</v>
      </c>
    </row>
    <row r="11228" spans="1:7" ht="15" thickBot="1" x14ac:dyDescent="0.35">
      <c r="A11228" s="6">
        <v>215.65960000000001</v>
      </c>
      <c r="B11228" s="19">
        <f>(A11228-G11228)/G11228</f>
        <v>6.3856027397260284</v>
      </c>
      <c r="C11228" s="30" t="s">
        <v>390</v>
      </c>
      <c r="D11228" s="6">
        <v>1004625</v>
      </c>
      <c r="E11228" s="6">
        <v>1776</v>
      </c>
      <c r="F11228" s="7" t="s">
        <v>31</v>
      </c>
      <c r="G11228" s="6">
        <v>29.2</v>
      </c>
    </row>
    <row r="11229" spans="1:7" ht="15" thickBot="1" x14ac:dyDescent="0.35">
      <c r="A11229" s="6">
        <v>215.65960000000001</v>
      </c>
      <c r="B11229" s="19">
        <f>(A11229-G11229)/G11229</f>
        <v>-0.17000880563560672</v>
      </c>
      <c r="C11229" s="30" t="s">
        <v>143</v>
      </c>
      <c r="D11229" s="6">
        <v>1004701</v>
      </c>
      <c r="E11229" s="6">
        <v>2146</v>
      </c>
      <c r="F11229" s="7" t="s">
        <v>23</v>
      </c>
      <c r="G11229" s="6">
        <v>259.83359999999999</v>
      </c>
    </row>
    <row r="11230" spans="1:7" ht="15" thickBot="1" x14ac:dyDescent="0.35">
      <c r="A11230" s="6">
        <v>215.66687999999999</v>
      </c>
      <c r="B11230" s="19">
        <f>(A11230-G11230)/G11230</f>
        <v>1.2147847518895825</v>
      </c>
      <c r="C11230" s="30" t="s">
        <v>70</v>
      </c>
      <c r="D11230" s="6">
        <v>1002128</v>
      </c>
      <c r="E11230" s="6">
        <v>2128</v>
      </c>
      <c r="F11230" s="7" t="s">
        <v>35</v>
      </c>
      <c r="G11230" s="6">
        <v>97.376000000000005</v>
      </c>
    </row>
    <row r="11231" spans="1:7" ht="15" thickBot="1" x14ac:dyDescent="0.35">
      <c r="A11231" s="6">
        <v>215.7792</v>
      </c>
      <c r="B11231" s="19">
        <f>(A11231-G11231)/G11231</f>
        <v>-0.59300954925585769</v>
      </c>
      <c r="C11231" s="30" t="s">
        <v>367</v>
      </c>
      <c r="D11231" s="6">
        <v>1001062</v>
      </c>
      <c r="E11231" s="6">
        <v>1062</v>
      </c>
      <c r="F11231" s="7" t="s">
        <v>23</v>
      </c>
      <c r="G11231" s="6">
        <v>530.18246399999998</v>
      </c>
    </row>
    <row r="11232" spans="1:7" ht="15" thickBot="1" x14ac:dyDescent="0.35">
      <c r="A11232" s="6">
        <v>215.85311999999999</v>
      </c>
      <c r="B11232" s="19">
        <f>(A11232-G11232)/G11232</f>
        <v>2.3471827316710083</v>
      </c>
      <c r="C11232" s="30" t="s">
        <v>261</v>
      </c>
      <c r="D11232" s="6">
        <v>1015289</v>
      </c>
      <c r="E11232" s="6">
        <v>340</v>
      </c>
      <c r="F11232" s="7" t="s">
        <v>87</v>
      </c>
      <c r="G11232" s="6">
        <v>64.488</v>
      </c>
    </row>
    <row r="11233" spans="1:7" ht="15" thickBot="1" x14ac:dyDescent="0.35">
      <c r="A11233" s="6">
        <v>215.85311999999999</v>
      </c>
      <c r="B11233" s="19">
        <f>(A11233-G11233)/G11233</f>
        <v>0.21257623081589999</v>
      </c>
      <c r="C11233" s="30" t="s">
        <v>103</v>
      </c>
      <c r="D11233" s="6">
        <v>1012830</v>
      </c>
      <c r="E11233" s="6">
        <v>1282</v>
      </c>
      <c r="F11233" s="7" t="s">
        <v>87</v>
      </c>
      <c r="G11233" s="6">
        <v>178.012</v>
      </c>
    </row>
    <row r="11234" spans="1:7" ht="15" thickBot="1" x14ac:dyDescent="0.35">
      <c r="A11234" s="6">
        <v>215.96224000000001</v>
      </c>
      <c r="B11234" s="19">
        <f>(A11234-G11234)/G11234</f>
        <v>0.13197249245219733</v>
      </c>
      <c r="C11234" s="30" t="s">
        <v>147</v>
      </c>
      <c r="D11234" s="6">
        <v>1001967</v>
      </c>
      <c r="E11234" s="6">
        <v>1967</v>
      </c>
      <c r="F11234" s="7" t="s">
        <v>19</v>
      </c>
      <c r="G11234" s="6">
        <v>190.78399999999999</v>
      </c>
    </row>
    <row r="11235" spans="1:7" ht="15" thickBot="1" x14ac:dyDescent="0.35">
      <c r="A11235" s="6">
        <v>215.9716</v>
      </c>
      <c r="B11235" s="19">
        <f>(A11235-G11235)/G11235</f>
        <v>0.14294877222692626</v>
      </c>
      <c r="C11235" s="30" t="s">
        <v>64</v>
      </c>
      <c r="D11235" s="6">
        <v>1002214</v>
      </c>
      <c r="E11235" s="6">
        <v>2214</v>
      </c>
      <c r="F11235" s="7" t="s">
        <v>19</v>
      </c>
      <c r="G11235" s="6">
        <v>188.96</v>
      </c>
    </row>
    <row r="11236" spans="1:7" ht="15" thickBot="1" x14ac:dyDescent="0.35">
      <c r="A11236" s="6">
        <v>216.00280000000001</v>
      </c>
      <c r="B11236" s="19">
        <f>(A11236-G11236)/G11236</f>
        <v>-0.34493789121257706</v>
      </c>
      <c r="C11236" s="30" t="s">
        <v>343</v>
      </c>
      <c r="D11236" s="6">
        <v>1002152</v>
      </c>
      <c r="E11236" s="6">
        <v>2152</v>
      </c>
      <c r="F11236" s="7" t="s">
        <v>23</v>
      </c>
      <c r="G11236" s="6">
        <v>329.74400000000003</v>
      </c>
    </row>
    <row r="11237" spans="1:7" ht="15" thickBot="1" x14ac:dyDescent="0.35">
      <c r="A11237" s="6">
        <v>216.0324</v>
      </c>
      <c r="B11237" s="19">
        <f>(A11237-G11237)/G11237</f>
        <v>1.9313992618323925</v>
      </c>
      <c r="C11237" s="30" t="s">
        <v>300</v>
      </c>
      <c r="D11237" s="6">
        <v>1015675</v>
      </c>
      <c r="E11237" s="6">
        <v>1348</v>
      </c>
      <c r="F11237" s="7" t="s">
        <v>31</v>
      </c>
      <c r="G11237" s="6">
        <v>73.695999999999998</v>
      </c>
    </row>
    <row r="11238" spans="1:7" ht="15" thickBot="1" x14ac:dyDescent="0.35">
      <c r="A11238" s="6">
        <v>216.0324</v>
      </c>
      <c r="B11238" s="19">
        <f>(A11238-G11238)/G11238</f>
        <v>1.723692571486207</v>
      </c>
      <c r="C11238" s="30" t="s">
        <v>221</v>
      </c>
      <c r="D11238" s="6">
        <v>1011257</v>
      </c>
      <c r="E11238" s="6">
        <v>1045</v>
      </c>
      <c r="F11238" s="7" t="s">
        <v>25</v>
      </c>
      <c r="G11238" s="6">
        <v>79.316000000000003</v>
      </c>
    </row>
    <row r="11239" spans="1:7" ht="15" thickBot="1" x14ac:dyDescent="0.35">
      <c r="A11239" s="6">
        <v>216.0324</v>
      </c>
      <c r="B11239" s="19">
        <f>(A11239-G11239)/G11239</f>
        <v>1.5830073174231194</v>
      </c>
      <c r="C11239" s="30" t="s">
        <v>108</v>
      </c>
      <c r="D11239" s="6">
        <v>1008049</v>
      </c>
      <c r="E11239" s="6">
        <v>2272</v>
      </c>
      <c r="F11239" s="7" t="s">
        <v>17</v>
      </c>
      <c r="G11239" s="6">
        <v>83.635999999999996</v>
      </c>
    </row>
    <row r="11240" spans="1:7" ht="15" thickBot="1" x14ac:dyDescent="0.35">
      <c r="A11240" s="6">
        <v>216.0324</v>
      </c>
      <c r="B11240" s="19">
        <f>(A11240-G11240)/G11240</f>
        <v>0.99034825870646748</v>
      </c>
      <c r="C11240" s="30" t="s">
        <v>36</v>
      </c>
      <c r="D11240" s="6">
        <v>1009393</v>
      </c>
      <c r="E11240" s="6">
        <v>8</v>
      </c>
      <c r="F11240" s="7" t="s">
        <v>19</v>
      </c>
      <c r="G11240" s="6">
        <v>108.54</v>
      </c>
    </row>
    <row r="11241" spans="1:7" ht="15" thickBot="1" x14ac:dyDescent="0.35">
      <c r="A11241" s="6">
        <v>216.0324</v>
      </c>
      <c r="B11241" s="19">
        <f>(A11241-G11241)/G11241</f>
        <v>0.95752446538600944</v>
      </c>
      <c r="C11241" s="30" t="s">
        <v>340</v>
      </c>
      <c r="D11241" s="6">
        <v>1008566</v>
      </c>
      <c r="E11241" s="6">
        <v>568</v>
      </c>
      <c r="F11241" s="7" t="s">
        <v>27</v>
      </c>
      <c r="G11241" s="6">
        <v>110.36</v>
      </c>
    </row>
    <row r="11242" spans="1:7" ht="15" thickBot="1" x14ac:dyDescent="0.35">
      <c r="A11242" s="6">
        <v>216.0324</v>
      </c>
      <c r="B11242" s="19">
        <f>(A11242-G11242)/G11242</f>
        <v>0.77035106696823663</v>
      </c>
      <c r="C11242" s="30" t="s">
        <v>78</v>
      </c>
      <c r="D11242" s="6">
        <v>1014037</v>
      </c>
      <c r="E11242" s="6">
        <v>1284</v>
      </c>
      <c r="F11242" s="7" t="s">
        <v>25</v>
      </c>
      <c r="G11242" s="6">
        <v>122.02800000000001</v>
      </c>
    </row>
    <row r="11243" spans="1:7" ht="15" thickBot="1" x14ac:dyDescent="0.35">
      <c r="A11243" s="6">
        <v>216.0324</v>
      </c>
      <c r="B11243" s="19">
        <f>(A11243-G11243)/G11243</f>
        <v>0.72274641148325347</v>
      </c>
      <c r="C11243" s="30" t="s">
        <v>137</v>
      </c>
      <c r="D11243" s="6">
        <v>1014932</v>
      </c>
      <c r="E11243" s="6">
        <v>571</v>
      </c>
      <c r="F11243" s="7" t="s">
        <v>21</v>
      </c>
      <c r="G11243" s="6">
        <v>125.4</v>
      </c>
    </row>
    <row r="11244" spans="1:7" ht="15" thickBot="1" x14ac:dyDescent="0.35">
      <c r="A11244" s="6">
        <v>216.0324</v>
      </c>
      <c r="B11244" s="19">
        <f>(A11244-G11244)/G11244</f>
        <v>0.5810333723653397</v>
      </c>
      <c r="C11244" s="30" t="s">
        <v>24</v>
      </c>
      <c r="D11244" s="6">
        <v>1017912</v>
      </c>
      <c r="E11244" s="6">
        <v>2346</v>
      </c>
      <c r="F11244" s="7" t="s">
        <v>27</v>
      </c>
      <c r="G11244" s="6">
        <v>136.63999999999999</v>
      </c>
    </row>
    <row r="11245" spans="1:7" ht="15" thickBot="1" x14ac:dyDescent="0.35">
      <c r="A11245" s="6">
        <v>216.0324</v>
      </c>
      <c r="B11245" s="19">
        <f>(A11245-G11245)/G11245</f>
        <v>0.53066829157691875</v>
      </c>
      <c r="C11245" s="30" t="s">
        <v>139</v>
      </c>
      <c r="D11245" s="6">
        <v>1010245</v>
      </c>
      <c r="E11245" s="6">
        <v>2649</v>
      </c>
      <c r="F11245" s="7" t="s">
        <v>25</v>
      </c>
      <c r="G11245" s="6">
        <v>141.136</v>
      </c>
    </row>
    <row r="11246" spans="1:7" ht="15" thickBot="1" x14ac:dyDescent="0.35">
      <c r="A11246" s="6">
        <v>216.0324</v>
      </c>
      <c r="B11246" s="19">
        <f>(A11246-G11246)/G11246</f>
        <v>0.50667020030128895</v>
      </c>
      <c r="C11246" s="30" t="s">
        <v>197</v>
      </c>
      <c r="D11246" s="6">
        <v>1012482</v>
      </c>
      <c r="E11246" s="6">
        <v>694</v>
      </c>
      <c r="F11246" s="7" t="s">
        <v>25</v>
      </c>
      <c r="G11246" s="6">
        <v>143.38399999999999</v>
      </c>
    </row>
    <row r="11247" spans="1:7" ht="15" thickBot="1" x14ac:dyDescent="0.35">
      <c r="A11247" s="6">
        <v>216.0324</v>
      </c>
      <c r="B11247" s="19">
        <f>(A11247-G11247)/G11247</f>
        <v>0.48341298615688849</v>
      </c>
      <c r="C11247" s="30" t="s">
        <v>123</v>
      </c>
      <c r="D11247" s="6">
        <v>1017448</v>
      </c>
      <c r="E11247" s="6">
        <v>2815</v>
      </c>
      <c r="F11247" s="7" t="s">
        <v>31</v>
      </c>
      <c r="G11247" s="6">
        <v>145.63200000000001</v>
      </c>
    </row>
    <row r="11248" spans="1:7" ht="15" thickBot="1" x14ac:dyDescent="0.35">
      <c r="A11248" s="6">
        <v>216.0324</v>
      </c>
      <c r="B11248" s="19">
        <f>(A11248-G11248)/G11248</f>
        <v>0.47393974128049765</v>
      </c>
      <c r="C11248" s="30" t="s">
        <v>24</v>
      </c>
      <c r="D11248" s="6">
        <v>1008043</v>
      </c>
      <c r="E11248" s="6">
        <v>443</v>
      </c>
      <c r="F11248" s="7" t="s">
        <v>17</v>
      </c>
      <c r="G11248" s="6">
        <v>146.56800000000001</v>
      </c>
    </row>
    <row r="11249" spans="1:7" ht="15" thickBot="1" x14ac:dyDescent="0.35">
      <c r="A11249" s="6">
        <v>216.0324</v>
      </c>
      <c r="B11249" s="19">
        <f>(A11249-G11249)/G11249</f>
        <v>0.39714662665562916</v>
      </c>
      <c r="C11249" s="30" t="s">
        <v>97</v>
      </c>
      <c r="D11249" s="6">
        <v>1017889</v>
      </c>
      <c r="E11249" s="6">
        <v>1516</v>
      </c>
      <c r="F11249" s="7" t="s">
        <v>31</v>
      </c>
      <c r="G11249" s="6">
        <v>154.624</v>
      </c>
    </row>
    <row r="11250" spans="1:7" ht="15" thickBot="1" x14ac:dyDescent="0.35">
      <c r="A11250" s="6">
        <v>216.0324</v>
      </c>
      <c r="B11250" s="19">
        <f>(A11250-G11250)/G11250</f>
        <v>0.37712529960732299</v>
      </c>
      <c r="C11250" s="30" t="s">
        <v>369</v>
      </c>
      <c r="D11250" s="6">
        <v>1011820</v>
      </c>
      <c r="E11250" s="6">
        <v>1432</v>
      </c>
      <c r="F11250" s="7" t="s">
        <v>19</v>
      </c>
      <c r="G11250" s="6">
        <v>156.87200000000001</v>
      </c>
    </row>
    <row r="11251" spans="1:7" ht="15" thickBot="1" x14ac:dyDescent="0.35">
      <c r="A11251" s="6">
        <v>216.0324</v>
      </c>
      <c r="B11251" s="19">
        <f>(A11251-G11251)/G11251</f>
        <v>0.35766968325791848</v>
      </c>
      <c r="C11251" s="30" t="s">
        <v>192</v>
      </c>
      <c r="D11251" s="6">
        <v>1015603</v>
      </c>
      <c r="E11251" s="6">
        <v>955</v>
      </c>
      <c r="F11251" s="7" t="s">
        <v>21</v>
      </c>
      <c r="G11251" s="6">
        <v>159.12</v>
      </c>
    </row>
    <row r="11252" spans="1:7" ht="15" thickBot="1" x14ac:dyDescent="0.35">
      <c r="A11252" s="6">
        <v>216.0324</v>
      </c>
      <c r="B11252" s="19">
        <f>(A11252-G11252)/G11252</f>
        <v>0.33211898478158991</v>
      </c>
      <c r="C11252" s="30" t="s">
        <v>16</v>
      </c>
      <c r="D11252" s="6">
        <v>1006596</v>
      </c>
      <c r="E11252" s="6">
        <v>1110</v>
      </c>
      <c r="F11252" s="7" t="s">
        <v>17</v>
      </c>
      <c r="G11252" s="6">
        <v>162.172</v>
      </c>
    </row>
    <row r="11253" spans="1:7" ht="15" thickBot="1" x14ac:dyDescent="0.35">
      <c r="A11253" s="6">
        <v>216.0324</v>
      </c>
      <c r="B11253" s="19">
        <f>(A11253-G11253)/G11253</f>
        <v>0.30246708146433215</v>
      </c>
      <c r="C11253" s="30" t="s">
        <v>139</v>
      </c>
      <c r="D11253" s="6">
        <v>1017117</v>
      </c>
      <c r="E11253" s="6">
        <v>1578</v>
      </c>
      <c r="F11253" s="7" t="s">
        <v>21</v>
      </c>
      <c r="G11253" s="6">
        <v>165.864</v>
      </c>
    </row>
    <row r="11254" spans="1:7" ht="15" thickBot="1" x14ac:dyDescent="0.35">
      <c r="A11254" s="6">
        <v>216.0324</v>
      </c>
      <c r="B11254" s="19">
        <f>(A11254-G11254)/G11254</f>
        <v>0.28505044256210149</v>
      </c>
      <c r="C11254" s="30" t="s">
        <v>289</v>
      </c>
      <c r="D11254" s="6">
        <v>1017950</v>
      </c>
      <c r="E11254" s="6">
        <v>463</v>
      </c>
      <c r="F11254" s="7" t="s">
        <v>19</v>
      </c>
      <c r="G11254" s="6">
        <v>168.11199999999999</v>
      </c>
    </row>
    <row r="11255" spans="1:7" ht="15" thickBot="1" x14ac:dyDescent="0.35">
      <c r="A11255" s="6">
        <v>216.0324</v>
      </c>
      <c r="B11255" s="19">
        <f>(A11255-G11255)/G11255</f>
        <v>0.24348076347477723</v>
      </c>
      <c r="C11255" s="30" t="s">
        <v>224</v>
      </c>
      <c r="D11255" s="6">
        <v>1010560</v>
      </c>
      <c r="E11255" s="6">
        <v>2216</v>
      </c>
      <c r="F11255" s="7" t="s">
        <v>23</v>
      </c>
      <c r="G11255" s="6">
        <v>173.732</v>
      </c>
    </row>
    <row r="11256" spans="1:7" ht="15" thickBot="1" x14ac:dyDescent="0.35">
      <c r="A11256" s="6">
        <v>216.0324</v>
      </c>
      <c r="B11256" s="19">
        <f>(A11256-G11256)/G11256</f>
        <v>6.4429728611127571E-2</v>
      </c>
      <c r="C11256" s="30" t="s">
        <v>169</v>
      </c>
      <c r="D11256" s="6">
        <v>1018317</v>
      </c>
      <c r="E11256" s="6">
        <v>1731</v>
      </c>
      <c r="F11256" s="7" t="s">
        <v>17</v>
      </c>
      <c r="G11256" s="6">
        <v>202.95599999999999</v>
      </c>
    </row>
    <row r="11257" spans="1:7" ht="15" thickBot="1" x14ac:dyDescent="0.35">
      <c r="A11257" s="6">
        <v>216.0324</v>
      </c>
      <c r="B11257" s="19">
        <f>(A11257-G11257)/G11257</f>
        <v>8.5734560869483913E-3</v>
      </c>
      <c r="C11257" s="30" t="s">
        <v>270</v>
      </c>
      <c r="D11257" s="6">
        <v>1015239</v>
      </c>
      <c r="E11257" s="6">
        <v>1857</v>
      </c>
      <c r="F11257" s="7" t="s">
        <v>42</v>
      </c>
      <c r="G11257" s="6">
        <v>214.196</v>
      </c>
    </row>
    <row r="11258" spans="1:7" ht="15" thickBot="1" x14ac:dyDescent="0.35">
      <c r="A11258" s="6">
        <v>216.0324</v>
      </c>
      <c r="B11258" s="19">
        <f>(A11258-G11258)/G11258</f>
        <v>-0.14412785446016835</v>
      </c>
      <c r="C11258" s="30" t="s">
        <v>375</v>
      </c>
      <c r="D11258" s="6">
        <v>1017359</v>
      </c>
      <c r="E11258" s="6">
        <v>1647</v>
      </c>
      <c r="F11258" s="7" t="s">
        <v>17</v>
      </c>
      <c r="G11258" s="6">
        <v>252.41200000000001</v>
      </c>
    </row>
    <row r="11259" spans="1:7" ht="15" thickBot="1" x14ac:dyDescent="0.35">
      <c r="A11259" s="6">
        <v>216.10159999999999</v>
      </c>
      <c r="B11259" s="19">
        <f>(A11259-G11259)/G11259</f>
        <v>0.47092744658142921</v>
      </c>
      <c r="C11259" s="30" t="s">
        <v>167</v>
      </c>
      <c r="D11259" s="6">
        <v>1002347</v>
      </c>
      <c r="E11259" s="6">
        <v>2347</v>
      </c>
      <c r="F11259" s="7" t="s">
        <v>87</v>
      </c>
      <c r="G11259" s="6">
        <v>146.9152</v>
      </c>
    </row>
    <row r="11260" spans="1:7" ht="15" thickBot="1" x14ac:dyDescent="0.35">
      <c r="A11260" s="6">
        <v>216.43960000000001</v>
      </c>
      <c r="B11260" s="19">
        <f>(A11260-G11260)/G11260</f>
        <v>3.5236339620117714</v>
      </c>
      <c r="C11260" s="30" t="s">
        <v>322</v>
      </c>
      <c r="D11260" s="6">
        <v>1003220</v>
      </c>
      <c r="E11260" s="6">
        <v>2727</v>
      </c>
      <c r="F11260" s="7" t="s">
        <v>35</v>
      </c>
      <c r="G11260" s="6">
        <v>47.846400000000003</v>
      </c>
    </row>
    <row r="11261" spans="1:7" ht="15" thickBot="1" x14ac:dyDescent="0.35">
      <c r="A11261" s="6">
        <v>216.48060000000001</v>
      </c>
      <c r="B11261" s="19">
        <f>(A11261-G11261)/G11261</f>
        <v>3.3925127830533239</v>
      </c>
      <c r="C11261" s="30" t="s">
        <v>350</v>
      </c>
      <c r="D11261" s="6">
        <v>1007264</v>
      </c>
      <c r="E11261" s="6">
        <v>122</v>
      </c>
      <c r="F11261" s="7" t="s">
        <v>19</v>
      </c>
      <c r="G11261" s="6">
        <v>49.283999999999999</v>
      </c>
    </row>
    <row r="11262" spans="1:7" ht="15" thickBot="1" x14ac:dyDescent="0.35">
      <c r="A11262" s="6">
        <v>216.48060000000001</v>
      </c>
      <c r="B11262" s="19">
        <f>(A11262-G11262)/G11262</f>
        <v>3.1675766209764364</v>
      </c>
      <c r="C11262" s="30" t="s">
        <v>60</v>
      </c>
      <c r="D11262" s="6">
        <v>1006834</v>
      </c>
      <c r="E11262" s="6">
        <v>2192</v>
      </c>
      <c r="F11262" s="7" t="s">
        <v>25</v>
      </c>
      <c r="G11262" s="6">
        <v>51.944000000000003</v>
      </c>
    </row>
    <row r="11263" spans="1:7" ht="15" thickBot="1" x14ac:dyDescent="0.35">
      <c r="A11263" s="6">
        <v>216.48060000000001</v>
      </c>
      <c r="B11263" s="19">
        <f>(A11263-G11263)/G11263</f>
        <v>2.9268720069656071</v>
      </c>
      <c r="C11263" s="30" t="s">
        <v>216</v>
      </c>
      <c r="D11263" s="6">
        <v>1018598</v>
      </c>
      <c r="E11263" s="6">
        <v>770</v>
      </c>
      <c r="F11263" s="7" t="s">
        <v>21</v>
      </c>
      <c r="G11263" s="6">
        <v>55.128</v>
      </c>
    </row>
    <row r="11264" spans="1:7" ht="15" thickBot="1" x14ac:dyDescent="0.35">
      <c r="A11264" s="6">
        <v>216.48060000000001</v>
      </c>
      <c r="B11264" s="19">
        <f>(A11264-G11264)/G11264</f>
        <v>2.5777186487737156</v>
      </c>
      <c r="C11264" s="30" t="s">
        <v>319</v>
      </c>
      <c r="D11264" s="6">
        <v>1008440</v>
      </c>
      <c r="E11264" s="6">
        <v>2719</v>
      </c>
      <c r="F11264" s="7" t="s">
        <v>27</v>
      </c>
      <c r="G11264" s="6">
        <v>60.508000000000003</v>
      </c>
    </row>
    <row r="11265" spans="1:7" ht="15" thickBot="1" x14ac:dyDescent="0.35">
      <c r="A11265" s="6">
        <v>216.48060000000001</v>
      </c>
      <c r="B11265" s="19">
        <f>(A11265-G11265)/G11265</f>
        <v>2.1041095497562381</v>
      </c>
      <c r="C11265" s="30" t="s">
        <v>318</v>
      </c>
      <c r="D11265" s="6">
        <v>1011385</v>
      </c>
      <c r="E11265" s="6">
        <v>963</v>
      </c>
      <c r="F11265" s="7" t="s">
        <v>35</v>
      </c>
      <c r="G11265" s="6">
        <v>69.739999999999995</v>
      </c>
    </row>
    <row r="11266" spans="1:7" ht="15" thickBot="1" x14ac:dyDescent="0.35">
      <c r="A11266" s="6">
        <v>216.48060000000001</v>
      </c>
      <c r="B11266" s="19">
        <f>(A11266-G11266)/G11266</f>
        <v>1.29419881305638</v>
      </c>
      <c r="C11266" s="30" t="s">
        <v>106</v>
      </c>
      <c r="D11266" s="6">
        <v>1007251</v>
      </c>
      <c r="E11266" s="6">
        <v>2796</v>
      </c>
      <c r="F11266" s="7" t="s">
        <v>31</v>
      </c>
      <c r="G11266" s="6">
        <v>94.36</v>
      </c>
    </row>
    <row r="11267" spans="1:7" ht="15" thickBot="1" x14ac:dyDescent="0.35">
      <c r="A11267" s="6">
        <v>216.48060000000001</v>
      </c>
      <c r="B11267" s="19">
        <f>(A11267-G11267)/G11267</f>
        <v>1.2630211164541085</v>
      </c>
      <c r="C11267" s="30" t="s">
        <v>222</v>
      </c>
      <c r="D11267" s="6">
        <v>1008511</v>
      </c>
      <c r="E11267" s="6">
        <v>1587</v>
      </c>
      <c r="F11267" s="7" t="s">
        <v>21</v>
      </c>
      <c r="G11267" s="6">
        <v>95.66</v>
      </c>
    </row>
    <row r="11268" spans="1:7" ht="15" thickBot="1" x14ac:dyDescent="0.35">
      <c r="A11268" s="6">
        <v>216.48060000000001</v>
      </c>
      <c r="B11268" s="19">
        <f>(A11268-G11268)/G11268</f>
        <v>1.1388827411769356</v>
      </c>
      <c r="C11268" s="30" t="s">
        <v>109</v>
      </c>
      <c r="D11268" s="6">
        <v>1013840</v>
      </c>
      <c r="E11268" s="6">
        <v>690</v>
      </c>
      <c r="F11268" s="7" t="s">
        <v>31</v>
      </c>
      <c r="G11268" s="6">
        <v>101.212</v>
      </c>
    </row>
    <row r="11269" spans="1:7" ht="15" thickBot="1" x14ac:dyDescent="0.35">
      <c r="A11269" s="6">
        <v>216.48060000000001</v>
      </c>
      <c r="B11269" s="19">
        <f>(A11269-G11269)/G11269</f>
        <v>0.56525190883850074</v>
      </c>
      <c r="C11269" s="30" t="s">
        <v>189</v>
      </c>
      <c r="D11269" s="6">
        <v>1015480</v>
      </c>
      <c r="E11269" s="6">
        <v>192</v>
      </c>
      <c r="F11269" s="7" t="s">
        <v>25</v>
      </c>
      <c r="G11269" s="6">
        <v>138.304</v>
      </c>
    </row>
    <row r="11270" spans="1:7" ht="15" thickBot="1" x14ac:dyDescent="0.35">
      <c r="A11270" s="6">
        <v>216.48060000000001</v>
      </c>
      <c r="B11270" s="19">
        <f>(A11270-G11270)/G11270</f>
        <v>0.41568312014439307</v>
      </c>
      <c r="C11270" s="30" t="s">
        <v>212</v>
      </c>
      <c r="D11270" s="6">
        <v>1018820</v>
      </c>
      <c r="E11270" s="6">
        <v>660</v>
      </c>
      <c r="F11270" s="7" t="s">
        <v>21</v>
      </c>
      <c r="G11270" s="6">
        <v>152.916</v>
      </c>
    </row>
    <row r="11271" spans="1:7" ht="15" thickBot="1" x14ac:dyDescent="0.35">
      <c r="A11271" s="6">
        <v>216.48060000000001</v>
      </c>
      <c r="B11271" s="19">
        <f>(A11271-G11271)/G11271</f>
        <v>0.29912263856549615</v>
      </c>
      <c r="C11271" s="30" t="s">
        <v>20</v>
      </c>
      <c r="D11271" s="6">
        <v>1006813</v>
      </c>
      <c r="E11271" s="6">
        <v>2009</v>
      </c>
      <c r="F11271" s="7" t="s">
        <v>42</v>
      </c>
      <c r="G11271" s="6">
        <v>166.636</v>
      </c>
    </row>
    <row r="11272" spans="1:7" ht="15" thickBot="1" x14ac:dyDescent="0.35">
      <c r="A11272" s="6">
        <v>216.48060000000001</v>
      </c>
      <c r="B11272" s="19">
        <f>(A11272-G11272)/G11272</f>
        <v>0.18124999999999999</v>
      </c>
      <c r="C11272" s="30" t="s">
        <v>314</v>
      </c>
      <c r="D11272" s="6">
        <v>1009609</v>
      </c>
      <c r="E11272" s="6">
        <v>1826</v>
      </c>
      <c r="F11272" s="7" t="s">
        <v>21</v>
      </c>
      <c r="G11272" s="6">
        <v>183.26400000000001</v>
      </c>
    </row>
    <row r="11273" spans="1:7" ht="15" thickBot="1" x14ac:dyDescent="0.35">
      <c r="A11273" s="6">
        <v>216.48060000000001</v>
      </c>
      <c r="B11273" s="19">
        <f>(A11273-G11273)/G11273</f>
        <v>0.15296442266723487</v>
      </c>
      <c r="C11273" s="30" t="s">
        <v>196</v>
      </c>
      <c r="D11273" s="6">
        <v>1014754</v>
      </c>
      <c r="E11273" s="6">
        <v>1939</v>
      </c>
      <c r="F11273" s="7" t="s">
        <v>23</v>
      </c>
      <c r="G11273" s="6">
        <v>187.76</v>
      </c>
    </row>
    <row r="11274" spans="1:7" ht="15" thickBot="1" x14ac:dyDescent="0.35">
      <c r="A11274" s="6">
        <v>216.48060000000001</v>
      </c>
      <c r="B11274" s="19">
        <f>(A11274-G11274)/G11274</f>
        <v>9.4021508419414201E-2</v>
      </c>
      <c r="C11274" s="30" t="s">
        <v>166</v>
      </c>
      <c r="D11274" s="6">
        <v>1016113</v>
      </c>
      <c r="E11274" s="6">
        <v>2155</v>
      </c>
      <c r="F11274" s="7" t="s">
        <v>42</v>
      </c>
      <c r="G11274" s="6">
        <v>197.876</v>
      </c>
    </row>
    <row r="11275" spans="1:7" ht="15" thickBot="1" x14ac:dyDescent="0.35">
      <c r="A11275" s="6">
        <v>216.48060000000001</v>
      </c>
      <c r="B11275" s="19">
        <f>(A11275-G11275)/G11275</f>
        <v>8.7842211055276426E-2</v>
      </c>
      <c r="C11275" s="30" t="s">
        <v>151</v>
      </c>
      <c r="D11275" s="6">
        <v>1017674</v>
      </c>
      <c r="E11275" s="6">
        <v>1123</v>
      </c>
      <c r="F11275" s="7" t="s">
        <v>42</v>
      </c>
      <c r="G11275" s="6">
        <v>199</v>
      </c>
    </row>
    <row r="11276" spans="1:7" ht="15" thickBot="1" x14ac:dyDescent="0.35">
      <c r="A11276" s="6">
        <v>216.48060000000001</v>
      </c>
      <c r="B11276" s="19">
        <f>(A11276-G11276)/G11276</f>
        <v>1.3429020841525826E-2</v>
      </c>
      <c r="C11276" s="30" t="s">
        <v>18</v>
      </c>
      <c r="D11276" s="6">
        <v>1010993</v>
      </c>
      <c r="E11276" s="6">
        <v>2541</v>
      </c>
      <c r="F11276" s="7" t="s">
        <v>31</v>
      </c>
      <c r="G11276" s="6">
        <v>213.61199999999999</v>
      </c>
    </row>
    <row r="11277" spans="1:7" ht="15" thickBot="1" x14ac:dyDescent="0.35">
      <c r="A11277" s="6">
        <v>216.48060000000001</v>
      </c>
      <c r="B11277" s="19">
        <f>(A11277-G11277)/G11277</f>
        <v>-3.2393799613816769E-2</v>
      </c>
      <c r="C11277" s="30" t="s">
        <v>144</v>
      </c>
      <c r="D11277" s="6">
        <v>1011627</v>
      </c>
      <c r="E11277" s="6">
        <v>1701</v>
      </c>
      <c r="F11277" s="7" t="s">
        <v>27</v>
      </c>
      <c r="G11277" s="6">
        <v>223.72800000000001</v>
      </c>
    </row>
    <row r="11278" spans="1:7" ht="15" thickBot="1" x14ac:dyDescent="0.35">
      <c r="A11278" s="6">
        <v>216.48060000000001</v>
      </c>
      <c r="B11278" s="19">
        <f>(A11278-G11278)/G11278</f>
        <v>-5.6104260774020281E-2</v>
      </c>
      <c r="C11278" s="30" t="s">
        <v>28</v>
      </c>
      <c r="D11278" s="6">
        <v>1018227</v>
      </c>
      <c r="E11278" s="6">
        <v>1700</v>
      </c>
      <c r="F11278" s="7" t="s">
        <v>42</v>
      </c>
      <c r="G11278" s="6">
        <v>229.34800000000001</v>
      </c>
    </row>
    <row r="11279" spans="1:7" ht="15" thickBot="1" x14ac:dyDescent="0.35">
      <c r="A11279" s="6">
        <v>216.48060000000001</v>
      </c>
      <c r="B11279" s="19">
        <f>(A11279-G11279)/G11279</f>
        <v>-7.4252065479550405E-2</v>
      </c>
      <c r="C11279" s="30" t="s">
        <v>320</v>
      </c>
      <c r="D11279" s="6">
        <v>1017021</v>
      </c>
      <c r="E11279" s="6">
        <v>885</v>
      </c>
      <c r="F11279" s="7" t="s">
        <v>25</v>
      </c>
      <c r="G11279" s="6">
        <v>233.84399999999999</v>
      </c>
    </row>
    <row r="11280" spans="1:7" ht="15" thickBot="1" x14ac:dyDescent="0.35">
      <c r="A11280" s="6">
        <v>216.48060000000001</v>
      </c>
      <c r="B11280" s="19">
        <f>(A11280-G11280)/G11280</f>
        <v>-7.8680501174627951E-2</v>
      </c>
      <c r="C11280" s="30" t="s">
        <v>268</v>
      </c>
      <c r="D11280" s="6">
        <v>1018774</v>
      </c>
      <c r="E11280" s="6">
        <v>835</v>
      </c>
      <c r="F11280" s="7" t="s">
        <v>31</v>
      </c>
      <c r="G11280" s="6">
        <v>234.96799999999999</v>
      </c>
    </row>
    <row r="11281" spans="1:7" ht="15" thickBot="1" x14ac:dyDescent="0.35">
      <c r="A11281" s="6">
        <v>216.48060000000001</v>
      </c>
      <c r="B11281" s="19">
        <f>(A11281-G11281)/G11281</f>
        <v>-0.18750713106140215</v>
      </c>
      <c r="C11281" s="30" t="s">
        <v>61</v>
      </c>
      <c r="D11281" s="6">
        <v>1009506</v>
      </c>
      <c r="E11281" s="6">
        <v>236</v>
      </c>
      <c r="F11281" s="7" t="s">
        <v>19</v>
      </c>
      <c r="G11281" s="6">
        <v>266.44</v>
      </c>
    </row>
    <row r="11282" spans="1:7" ht="15" thickBot="1" x14ac:dyDescent="0.35">
      <c r="A11282" s="6">
        <v>216.48060000000001</v>
      </c>
      <c r="B11282" s="19">
        <f>(A11282-G11282)/G11282</f>
        <v>-0.18750713106140215</v>
      </c>
      <c r="C11282" s="30" t="s">
        <v>113</v>
      </c>
      <c r="D11282" s="6">
        <v>1017725</v>
      </c>
      <c r="E11282" s="6">
        <v>1053</v>
      </c>
      <c r="F11282" s="7" t="s">
        <v>21</v>
      </c>
      <c r="G11282" s="6">
        <v>266.44</v>
      </c>
    </row>
    <row r="11283" spans="1:7" ht="15" thickBot="1" x14ac:dyDescent="0.35">
      <c r="A11283" s="6">
        <v>216.5547072</v>
      </c>
      <c r="B11283" s="19">
        <f>(A11283-G11283)/G11283</f>
        <v>-0.48371618992689841</v>
      </c>
      <c r="C11283" s="30" t="s">
        <v>289</v>
      </c>
      <c r="D11283" s="6">
        <v>1000888</v>
      </c>
      <c r="E11283" s="6">
        <v>888</v>
      </c>
      <c r="F11283" s="7" t="s">
        <v>35</v>
      </c>
      <c r="G11283" s="6">
        <v>419.44896</v>
      </c>
    </row>
    <row r="11284" spans="1:7" ht="15" thickBot="1" x14ac:dyDescent="0.35">
      <c r="A11284" s="6">
        <v>216.57024000000001</v>
      </c>
      <c r="B11284" s="19">
        <f>(A11284-G11284)/G11284</f>
        <v>-0.22351766865534639</v>
      </c>
      <c r="C11284" s="30" t="s">
        <v>275</v>
      </c>
      <c r="D11284" s="6">
        <v>1018435</v>
      </c>
      <c r="E11284" s="6">
        <v>2725</v>
      </c>
      <c r="F11284" s="7" t="s">
        <v>87</v>
      </c>
      <c r="G11284" s="6">
        <v>278.91199999999998</v>
      </c>
    </row>
    <row r="11285" spans="1:7" ht="15" thickBot="1" x14ac:dyDescent="0.35">
      <c r="A11285" s="6">
        <v>216.61951999999999</v>
      </c>
      <c r="B11285" s="19">
        <f>(A11285-G11285)/G11285</f>
        <v>-5.3646670674253175E-2</v>
      </c>
      <c r="C11285" s="30" t="s">
        <v>32</v>
      </c>
      <c r="D11285" s="6">
        <v>1001878</v>
      </c>
      <c r="E11285" s="6">
        <v>1878</v>
      </c>
      <c r="F11285" s="7" t="s">
        <v>42</v>
      </c>
      <c r="G11285" s="6">
        <v>228.89920000000001</v>
      </c>
    </row>
    <row r="11286" spans="1:7" ht="15" thickBot="1" x14ac:dyDescent="0.35">
      <c r="A11286" s="6">
        <v>216.64760000000001</v>
      </c>
      <c r="B11286" s="19">
        <f>(A11286-G11286)/G11286</f>
        <v>-0.12221894488454406</v>
      </c>
      <c r="C11286" s="30" t="s">
        <v>114</v>
      </c>
      <c r="D11286" s="6">
        <v>1003955</v>
      </c>
      <c r="E11286" s="6">
        <v>2330</v>
      </c>
      <c r="F11286" s="7" t="s">
        <v>19</v>
      </c>
      <c r="G11286" s="6">
        <v>246.81280000000001</v>
      </c>
    </row>
    <row r="11287" spans="1:7" ht="15" thickBot="1" x14ac:dyDescent="0.35">
      <c r="A11287" s="6">
        <v>216.65799999999999</v>
      </c>
      <c r="B11287" s="19">
        <f>(A11287-G11287)/G11287</f>
        <v>0.68158420882696258</v>
      </c>
      <c r="C11287" s="30" t="s">
        <v>95</v>
      </c>
      <c r="D11287" s="6">
        <v>1003596</v>
      </c>
      <c r="E11287" s="6">
        <v>736</v>
      </c>
      <c r="F11287" s="7" t="s">
        <v>35</v>
      </c>
      <c r="G11287" s="6">
        <v>128.8416</v>
      </c>
    </row>
    <row r="11288" spans="1:7" ht="15" thickBot="1" x14ac:dyDescent="0.35">
      <c r="A11288" s="6">
        <v>216.6892</v>
      </c>
      <c r="B11288" s="19">
        <f>(A11288-G11288)/G11288</f>
        <v>2.8193261754904989E-3</v>
      </c>
      <c r="C11288" s="30" t="s">
        <v>227</v>
      </c>
      <c r="D11288" s="6">
        <v>1003530</v>
      </c>
      <c r="E11288" s="6">
        <v>2636</v>
      </c>
      <c r="F11288" s="7" t="s">
        <v>35</v>
      </c>
      <c r="G11288" s="6">
        <v>216.08</v>
      </c>
    </row>
    <row r="11289" spans="1:7" ht="15" thickBot="1" x14ac:dyDescent="0.35">
      <c r="A11289" s="6">
        <v>216.70521600000001</v>
      </c>
      <c r="B11289" s="19">
        <f>(A11289-G11289)/G11289</f>
        <v>-3.6825022155602516E-2</v>
      </c>
      <c r="C11289" s="30" t="s">
        <v>43</v>
      </c>
      <c r="D11289" s="6">
        <v>1000066</v>
      </c>
      <c r="E11289" s="6">
        <v>66</v>
      </c>
      <c r="F11289" s="7" t="s">
        <v>17</v>
      </c>
      <c r="G11289" s="6">
        <v>224.99049600000001</v>
      </c>
    </row>
    <row r="11290" spans="1:7" ht="15" thickBot="1" x14ac:dyDescent="0.35">
      <c r="A11290" s="6">
        <v>216.9076</v>
      </c>
      <c r="B11290" s="19">
        <f>(A11290-G11290)/G11290</f>
        <v>0.19699839302112035</v>
      </c>
      <c r="C11290" s="30" t="s">
        <v>212</v>
      </c>
      <c r="D11290" s="6">
        <v>1002977</v>
      </c>
      <c r="E11290" s="6">
        <v>2</v>
      </c>
      <c r="F11290" s="7" t="s">
        <v>23</v>
      </c>
      <c r="G11290" s="6">
        <v>181.20959999999999</v>
      </c>
    </row>
    <row r="11291" spans="1:7" ht="15" thickBot="1" x14ac:dyDescent="0.35">
      <c r="A11291" s="6">
        <v>216.9288</v>
      </c>
      <c r="B11291" s="19">
        <f>(A11291-G11291)/G11291</f>
        <v>4.7062500000000007</v>
      </c>
      <c r="C11291" s="30" t="s">
        <v>114</v>
      </c>
      <c r="D11291" s="6">
        <v>1007716</v>
      </c>
      <c r="E11291" s="6">
        <v>662</v>
      </c>
      <c r="F11291" s="7" t="s">
        <v>21</v>
      </c>
      <c r="G11291" s="6">
        <v>38.015999999999998</v>
      </c>
    </row>
    <row r="11292" spans="1:7" ht="15" thickBot="1" x14ac:dyDescent="0.35">
      <c r="A11292" s="6">
        <v>216.9288</v>
      </c>
      <c r="B11292" s="19">
        <f>(A11292-G11292)/G11292</f>
        <v>3.7622233930453111</v>
      </c>
      <c r="C11292" s="30" t="s">
        <v>291</v>
      </c>
      <c r="D11292" s="6">
        <v>1012826</v>
      </c>
      <c r="E11292" s="6">
        <v>282</v>
      </c>
      <c r="F11292" s="7" t="s">
        <v>17</v>
      </c>
      <c r="G11292" s="6">
        <v>45.552</v>
      </c>
    </row>
    <row r="11293" spans="1:7" ht="15" thickBot="1" x14ac:dyDescent="0.35">
      <c r="A11293" s="6">
        <v>216.9288</v>
      </c>
      <c r="B11293" s="19">
        <f>(A11293-G11293)/G11293</f>
        <v>3.538259414225942</v>
      </c>
      <c r="C11293" s="30" t="s">
        <v>176</v>
      </c>
      <c r="D11293" s="6">
        <v>1016099</v>
      </c>
      <c r="E11293" s="6">
        <v>2356</v>
      </c>
      <c r="F11293" s="7" t="s">
        <v>19</v>
      </c>
      <c r="G11293" s="6">
        <v>47.8</v>
      </c>
    </row>
    <row r="11294" spans="1:7" ht="15" thickBot="1" x14ac:dyDescent="0.35">
      <c r="A11294" s="6">
        <v>216.9288</v>
      </c>
      <c r="B11294" s="19">
        <f>(A11294-G11294)/G11294</f>
        <v>3.3344149616368286</v>
      </c>
      <c r="C11294" s="30" t="s">
        <v>211</v>
      </c>
      <c r="D11294" s="6">
        <v>1009739</v>
      </c>
      <c r="E11294" s="6">
        <v>130</v>
      </c>
      <c r="F11294" s="7" t="s">
        <v>23</v>
      </c>
      <c r="G11294" s="6">
        <v>50.048000000000002</v>
      </c>
    </row>
    <row r="11295" spans="1:7" ht="15" thickBot="1" x14ac:dyDescent="0.35">
      <c r="A11295" s="6">
        <v>216.9288</v>
      </c>
      <c r="B11295" s="19">
        <f>(A11295-G11295)/G11295</f>
        <v>1.9453212404279583</v>
      </c>
      <c r="C11295" s="30" t="s">
        <v>287</v>
      </c>
      <c r="D11295" s="6">
        <v>1012514</v>
      </c>
      <c r="E11295" s="6">
        <v>169</v>
      </c>
      <c r="F11295" s="7" t="s">
        <v>23</v>
      </c>
      <c r="G11295" s="6">
        <v>73.652000000000001</v>
      </c>
    </row>
    <row r="11296" spans="1:7" ht="15" thickBot="1" x14ac:dyDescent="0.35">
      <c r="A11296" s="6">
        <v>216.9288</v>
      </c>
      <c r="B11296" s="19">
        <f>(A11296-G11296)/G11296</f>
        <v>1.9010484647480477</v>
      </c>
      <c r="C11296" s="30" t="s">
        <v>331</v>
      </c>
      <c r="D11296" s="6">
        <v>1017497</v>
      </c>
      <c r="E11296" s="6">
        <v>27</v>
      </c>
      <c r="F11296" s="7" t="s">
        <v>19</v>
      </c>
      <c r="G11296" s="6">
        <v>74.775999999999996</v>
      </c>
    </row>
    <row r="11297" spans="1:7" ht="15" thickBot="1" x14ac:dyDescent="0.35">
      <c r="A11297" s="6">
        <v>216.9288</v>
      </c>
      <c r="B11297" s="19">
        <f>(A11297-G11297)/G11297</f>
        <v>1.7758714234529356</v>
      </c>
      <c r="C11297" s="30" t="s">
        <v>183</v>
      </c>
      <c r="D11297" s="6">
        <v>1016509</v>
      </c>
      <c r="E11297" s="6">
        <v>2156</v>
      </c>
      <c r="F11297" s="7" t="s">
        <v>27</v>
      </c>
      <c r="G11297" s="6">
        <v>78.147999999999996</v>
      </c>
    </row>
    <row r="11298" spans="1:7" ht="15" thickBot="1" x14ac:dyDescent="0.35">
      <c r="A11298" s="6">
        <v>216.9288</v>
      </c>
      <c r="B11298" s="19">
        <f>(A11298-G11298)/G11298</f>
        <v>1.2050091482008538</v>
      </c>
      <c r="C11298" s="30" t="s">
        <v>49</v>
      </c>
      <c r="D11298" s="6">
        <v>1018899</v>
      </c>
      <c r="E11298" s="6">
        <v>971</v>
      </c>
      <c r="F11298" s="7" t="s">
        <v>42</v>
      </c>
      <c r="G11298" s="6">
        <v>98.38</v>
      </c>
    </row>
    <row r="11299" spans="1:7" ht="15" thickBot="1" x14ac:dyDescent="0.35">
      <c r="A11299" s="6">
        <v>216.9288</v>
      </c>
      <c r="B11299" s="19">
        <f>(A11299-G11299)/G11299</f>
        <v>1.1657361926440637</v>
      </c>
      <c r="C11299" s="30" t="s">
        <v>294</v>
      </c>
      <c r="D11299" s="6">
        <v>1005661</v>
      </c>
      <c r="E11299" s="6">
        <v>2273</v>
      </c>
      <c r="F11299" s="7" t="s">
        <v>23</v>
      </c>
      <c r="G11299" s="6">
        <v>100.164</v>
      </c>
    </row>
    <row r="11300" spans="1:7" ht="15" thickBot="1" x14ac:dyDescent="0.35">
      <c r="A11300" s="6">
        <v>216.9288</v>
      </c>
      <c r="B11300" s="19">
        <f>(A11300-G11300)/G11300</f>
        <v>0.8463911207953152</v>
      </c>
      <c r="C11300" s="30" t="s">
        <v>43</v>
      </c>
      <c r="D11300" s="6">
        <v>1012095</v>
      </c>
      <c r="E11300" s="6">
        <v>2631</v>
      </c>
      <c r="F11300" s="7" t="s">
        <v>42</v>
      </c>
      <c r="G11300" s="6">
        <v>117.488</v>
      </c>
    </row>
    <row r="11301" spans="1:7" ht="15" thickBot="1" x14ac:dyDescent="0.35">
      <c r="A11301" s="6">
        <v>216.9288</v>
      </c>
      <c r="B11301" s="19">
        <f>(A11301-G11301)/G11301</f>
        <v>0.55388670811724572</v>
      </c>
      <c r="C11301" s="30" t="s">
        <v>131</v>
      </c>
      <c r="D11301" s="6">
        <v>1006983</v>
      </c>
      <c r="E11301" s="6">
        <v>1680</v>
      </c>
      <c r="F11301" s="7" t="s">
        <v>23</v>
      </c>
      <c r="G11301" s="6">
        <v>139.60400000000001</v>
      </c>
    </row>
    <row r="11302" spans="1:7" ht="15" thickBot="1" x14ac:dyDescent="0.35">
      <c r="A11302" s="6">
        <v>216.9288</v>
      </c>
      <c r="B11302" s="19">
        <f>(A11302-G11302)/G11302</f>
        <v>0.44538258575197881</v>
      </c>
      <c r="C11302" s="30" t="s">
        <v>174</v>
      </c>
      <c r="D11302" s="6">
        <v>1017557</v>
      </c>
      <c r="E11302" s="6">
        <v>1402</v>
      </c>
      <c r="F11302" s="7" t="s">
        <v>17</v>
      </c>
      <c r="G11302" s="6">
        <v>150.084</v>
      </c>
    </row>
    <row r="11303" spans="1:7" ht="15" thickBot="1" x14ac:dyDescent="0.35">
      <c r="A11303" s="6">
        <v>216.9288</v>
      </c>
      <c r="B11303" s="19">
        <f>(A11303-G11303)/G11303</f>
        <v>0.1384470054789344</v>
      </c>
      <c r="C11303" s="30" t="s">
        <v>232</v>
      </c>
      <c r="D11303" s="6">
        <v>1013509</v>
      </c>
      <c r="E11303" s="6">
        <v>605</v>
      </c>
      <c r="F11303" s="7" t="s">
        <v>23</v>
      </c>
      <c r="G11303" s="6">
        <v>190.548</v>
      </c>
    </row>
    <row r="11304" spans="1:7" ht="15" thickBot="1" x14ac:dyDescent="0.35">
      <c r="A11304" s="6">
        <v>216.9288</v>
      </c>
      <c r="B11304" s="19">
        <f>(A11304-G11304)/G11304</f>
        <v>3.4689205174190052E-2</v>
      </c>
      <c r="C11304" s="30" t="s">
        <v>354</v>
      </c>
      <c r="D11304" s="6">
        <v>1019549</v>
      </c>
      <c r="E11304" s="6">
        <v>856</v>
      </c>
      <c r="F11304" s="7" t="s">
        <v>17</v>
      </c>
      <c r="G11304" s="6">
        <v>209.65600000000001</v>
      </c>
    </row>
    <row r="11305" spans="1:7" ht="15" thickBot="1" x14ac:dyDescent="0.35">
      <c r="A11305" s="6">
        <v>216.9288</v>
      </c>
      <c r="B11305" s="19">
        <f>(A11305-G11305)/G11305</f>
        <v>-1.2937043845439802E-2</v>
      </c>
      <c r="C11305" s="30" t="s">
        <v>67</v>
      </c>
      <c r="D11305" s="6">
        <v>1015211</v>
      </c>
      <c r="E11305" s="6">
        <v>2607</v>
      </c>
      <c r="F11305" s="7" t="s">
        <v>17</v>
      </c>
      <c r="G11305" s="6">
        <v>219.77199999999999</v>
      </c>
    </row>
    <row r="11306" spans="1:7" ht="15" thickBot="1" x14ac:dyDescent="0.35">
      <c r="A11306" s="6">
        <v>216.9288</v>
      </c>
      <c r="B11306" s="19">
        <f>(A11306-G11306)/G11306</f>
        <v>-0.13270110347033429</v>
      </c>
      <c r="C11306" s="30" t="s">
        <v>262</v>
      </c>
      <c r="D11306" s="6">
        <v>1016772</v>
      </c>
      <c r="E11306" s="6">
        <v>740</v>
      </c>
      <c r="F11306" s="7" t="s">
        <v>21</v>
      </c>
      <c r="G11306" s="6">
        <v>250.12</v>
      </c>
    </row>
    <row r="11307" spans="1:7" ht="15" thickBot="1" x14ac:dyDescent="0.35">
      <c r="A11307" s="6">
        <v>216.9288</v>
      </c>
      <c r="B11307" s="19">
        <f>(A11307-G11307)/G11307</f>
        <v>-0.1874717207281445</v>
      </c>
      <c r="C11307" s="30" t="s">
        <v>189</v>
      </c>
      <c r="D11307" s="6">
        <v>1011240</v>
      </c>
      <c r="E11307" s="6">
        <v>1867</v>
      </c>
      <c r="F11307" s="7" t="s">
        <v>17</v>
      </c>
      <c r="G11307" s="6">
        <v>266.98</v>
      </c>
    </row>
    <row r="11308" spans="1:7" ht="15" thickBot="1" x14ac:dyDescent="0.35">
      <c r="A11308" s="6">
        <v>216.95959999999999</v>
      </c>
      <c r="B11308" s="19">
        <f>(A11308-G11308)/G11308</f>
        <v>-0.30792443296653943</v>
      </c>
      <c r="C11308" s="30" t="s">
        <v>132</v>
      </c>
      <c r="D11308" s="6">
        <v>1004199</v>
      </c>
      <c r="E11308" s="6">
        <v>326</v>
      </c>
      <c r="F11308" s="7" t="s">
        <v>25</v>
      </c>
      <c r="G11308" s="6">
        <v>313.49119999999999</v>
      </c>
    </row>
    <row r="11309" spans="1:7" ht="15" thickBot="1" x14ac:dyDescent="0.35">
      <c r="A11309" s="6">
        <v>217.07712000000001</v>
      </c>
      <c r="B11309" s="19">
        <f>(A11309-G11309)/G11309</f>
        <v>0.76602624179943768</v>
      </c>
      <c r="C11309" s="30" t="s">
        <v>206</v>
      </c>
      <c r="D11309" s="6">
        <v>1001810</v>
      </c>
      <c r="E11309" s="6">
        <v>1810</v>
      </c>
      <c r="F11309" s="7" t="s">
        <v>31</v>
      </c>
      <c r="G11309" s="6">
        <v>122.91840000000001</v>
      </c>
    </row>
    <row r="11310" spans="1:7" ht="15" thickBot="1" x14ac:dyDescent="0.35">
      <c r="A11310" s="6">
        <v>217.28736000000001</v>
      </c>
      <c r="B11310" s="19">
        <f>(A11310-G11310)/G11310</f>
        <v>0.42237281034798768</v>
      </c>
      <c r="C11310" s="30" t="s">
        <v>377</v>
      </c>
      <c r="D11310" s="6">
        <v>1014816</v>
      </c>
      <c r="E11310" s="6">
        <v>2439</v>
      </c>
      <c r="F11310" s="7" t="s">
        <v>87</v>
      </c>
      <c r="G11310" s="6">
        <v>152.76400000000001</v>
      </c>
    </row>
    <row r="11311" spans="1:7" ht="15" thickBot="1" x14ac:dyDescent="0.35">
      <c r="A11311" s="6">
        <v>217.29239999999999</v>
      </c>
      <c r="B11311" s="19">
        <f>(A11311-G11311)/G11311</f>
        <v>1.253098248058929</v>
      </c>
      <c r="C11311" s="30" t="s">
        <v>92</v>
      </c>
      <c r="D11311" s="6">
        <v>1004211</v>
      </c>
      <c r="E11311" s="6">
        <v>862</v>
      </c>
      <c r="F11311" s="7" t="s">
        <v>27</v>
      </c>
      <c r="G11311" s="6">
        <v>96.441599999999994</v>
      </c>
    </row>
    <row r="11312" spans="1:7" ht="15" thickBot="1" x14ac:dyDescent="0.35">
      <c r="A11312" s="6">
        <v>217.32671999999999</v>
      </c>
      <c r="B11312" s="19">
        <f>(A11312-G11312)/G11312</f>
        <v>0.23970209736597117</v>
      </c>
      <c r="C11312" s="30" t="s">
        <v>58</v>
      </c>
      <c r="D11312" s="6">
        <v>1001726</v>
      </c>
      <c r="E11312" s="6">
        <v>1726</v>
      </c>
      <c r="F11312" s="7" t="s">
        <v>17</v>
      </c>
      <c r="G11312" s="6">
        <v>175.3056</v>
      </c>
    </row>
    <row r="11313" spans="1:7" ht="15" thickBot="1" x14ac:dyDescent="0.35">
      <c r="A11313" s="6">
        <v>217.37700000000001</v>
      </c>
      <c r="B11313" s="19">
        <f>(A11313-G11313)/G11313</f>
        <v>14.028830199115045</v>
      </c>
      <c r="C11313" s="30" t="s">
        <v>316</v>
      </c>
      <c r="D11313" s="6">
        <v>1007913</v>
      </c>
      <c r="E11313" s="6">
        <v>1849</v>
      </c>
      <c r="F11313" s="7" t="s">
        <v>25</v>
      </c>
      <c r="G11313" s="6">
        <v>14.464</v>
      </c>
    </row>
    <row r="11314" spans="1:7" ht="15" thickBot="1" x14ac:dyDescent="0.35">
      <c r="A11314" s="6">
        <v>217.37700000000001</v>
      </c>
      <c r="B11314" s="19">
        <f>(A11314-G11314)/G11314</f>
        <v>6.8851204294834583</v>
      </c>
      <c r="C11314" s="30" t="s">
        <v>121</v>
      </c>
      <c r="D11314" s="6">
        <v>1006846</v>
      </c>
      <c r="E11314" s="6">
        <v>2297</v>
      </c>
      <c r="F11314" s="7" t="s">
        <v>25</v>
      </c>
      <c r="G11314" s="6">
        <v>27.568000000000001</v>
      </c>
    </row>
    <row r="11315" spans="1:7" ht="15" thickBot="1" x14ac:dyDescent="0.35">
      <c r="A11315" s="6">
        <v>217.37700000000001</v>
      </c>
      <c r="B11315" s="19">
        <f>(A11315-G11315)/G11315</f>
        <v>2.7915474778483222</v>
      </c>
      <c r="C11315" s="30" t="s">
        <v>206</v>
      </c>
      <c r="D11315" s="6">
        <v>1016787</v>
      </c>
      <c r="E11315" s="6">
        <v>60</v>
      </c>
      <c r="F11315" s="7" t="s">
        <v>27</v>
      </c>
      <c r="G11315" s="6">
        <v>57.332000000000001</v>
      </c>
    </row>
    <row r="11316" spans="1:7" ht="15" thickBot="1" x14ac:dyDescent="0.35">
      <c r="A11316" s="6">
        <v>217.37700000000001</v>
      </c>
      <c r="B11316" s="19">
        <f>(A11316-G11316)/G11316</f>
        <v>2.5762207159778892</v>
      </c>
      <c r="C11316" s="30" t="s">
        <v>260</v>
      </c>
      <c r="D11316" s="6">
        <v>1006412</v>
      </c>
      <c r="E11316" s="6">
        <v>1342</v>
      </c>
      <c r="F11316" s="7" t="s">
        <v>21</v>
      </c>
      <c r="G11316" s="6">
        <v>60.783999999999999</v>
      </c>
    </row>
    <row r="11317" spans="1:7" ht="15" thickBot="1" x14ac:dyDescent="0.35">
      <c r="A11317" s="6">
        <v>217.37700000000001</v>
      </c>
      <c r="B11317" s="19">
        <f>(A11317-G11317)/G11317</f>
        <v>2.0074294410625346</v>
      </c>
      <c r="C11317" s="30" t="s">
        <v>319</v>
      </c>
      <c r="D11317" s="6">
        <v>1009084</v>
      </c>
      <c r="E11317" s="6">
        <v>670</v>
      </c>
      <c r="F11317" s="7" t="s">
        <v>31</v>
      </c>
      <c r="G11317" s="6">
        <v>72.28</v>
      </c>
    </row>
    <row r="11318" spans="1:7" ht="15" thickBot="1" x14ac:dyDescent="0.35">
      <c r="A11318" s="6">
        <v>217.37700000000001</v>
      </c>
      <c r="B11318" s="19">
        <f>(A11318-G11318)/G11318</f>
        <v>1.6496465138956604</v>
      </c>
      <c r="C11318" s="30" t="s">
        <v>371</v>
      </c>
      <c r="D11318" s="6">
        <v>1006827</v>
      </c>
      <c r="E11318" s="6">
        <v>2345</v>
      </c>
      <c r="F11318" s="7" t="s">
        <v>42</v>
      </c>
      <c r="G11318" s="6">
        <v>82.04</v>
      </c>
    </row>
    <row r="11319" spans="1:7" ht="15" thickBot="1" x14ac:dyDescent="0.35">
      <c r="A11319" s="6">
        <v>217.37700000000001</v>
      </c>
      <c r="B11319" s="19">
        <f>(A11319-G11319)/G11319</f>
        <v>1.1975030327537404</v>
      </c>
      <c r="C11319" s="30" t="s">
        <v>341</v>
      </c>
      <c r="D11319" s="6">
        <v>1015556</v>
      </c>
      <c r="E11319" s="6">
        <v>428</v>
      </c>
      <c r="F11319" s="7" t="s">
        <v>19</v>
      </c>
      <c r="G11319" s="6">
        <v>98.92</v>
      </c>
    </row>
    <row r="11320" spans="1:7" ht="15" thickBot="1" x14ac:dyDescent="0.35">
      <c r="A11320" s="6">
        <v>217.37700000000001</v>
      </c>
      <c r="B11320" s="19">
        <f>(A11320-G11320)/G11320</f>
        <v>1.0793667495695427</v>
      </c>
      <c r="C11320" s="30" t="s">
        <v>364</v>
      </c>
      <c r="D11320" s="6">
        <v>1014397</v>
      </c>
      <c r="E11320" s="6">
        <v>462</v>
      </c>
      <c r="F11320" s="7" t="s">
        <v>35</v>
      </c>
      <c r="G11320" s="6">
        <v>104.54</v>
      </c>
    </row>
    <row r="11321" spans="1:7" ht="15" thickBot="1" x14ac:dyDescent="0.35">
      <c r="A11321" s="6">
        <v>217.37700000000001</v>
      </c>
      <c r="B11321" s="19">
        <f>(A11321-G11321)/G11321</f>
        <v>0.95335358182667762</v>
      </c>
      <c r="C11321" s="30" t="s">
        <v>86</v>
      </c>
      <c r="D11321" s="6">
        <v>1017129</v>
      </c>
      <c r="E11321" s="6">
        <v>2606</v>
      </c>
      <c r="F11321" s="7" t="s">
        <v>19</v>
      </c>
      <c r="G11321" s="6">
        <v>111.28400000000001</v>
      </c>
    </row>
    <row r="11322" spans="1:7" ht="15" thickBot="1" x14ac:dyDescent="0.35">
      <c r="A11322" s="6">
        <v>217.37700000000001</v>
      </c>
      <c r="B11322" s="19">
        <f>(A11322-G11322)/G11322</f>
        <v>0.52271708369525627</v>
      </c>
      <c r="C11322" s="30" t="s">
        <v>84</v>
      </c>
      <c r="D11322" s="6">
        <v>1012872</v>
      </c>
      <c r="E11322" s="6">
        <v>2771</v>
      </c>
      <c r="F11322" s="7" t="s">
        <v>25</v>
      </c>
      <c r="G11322" s="6">
        <v>142.756</v>
      </c>
    </row>
    <row r="11323" spans="1:7" ht="15" thickBot="1" x14ac:dyDescent="0.35">
      <c r="A11323" s="6">
        <v>217.37700000000001</v>
      </c>
      <c r="B11323" s="19">
        <f>(A11323-G11323)/G11323</f>
        <v>-8.2623136303081306E-3</v>
      </c>
      <c r="C11323" s="30" t="s">
        <v>260</v>
      </c>
      <c r="D11323" s="6">
        <v>1018475</v>
      </c>
      <c r="E11323" s="6">
        <v>963</v>
      </c>
      <c r="F11323" s="7" t="s">
        <v>19</v>
      </c>
      <c r="G11323" s="6">
        <v>219.18799999999999</v>
      </c>
    </row>
    <row r="11324" spans="1:7" ht="15" thickBot="1" x14ac:dyDescent="0.35">
      <c r="A11324" s="6">
        <v>217.37700000000001</v>
      </c>
      <c r="B11324" s="19">
        <f>(A11324-G11324)/G11324</f>
        <v>-0.1128917727717923</v>
      </c>
      <c r="C11324" s="30" t="s">
        <v>79</v>
      </c>
      <c r="D11324" s="6">
        <v>1016431</v>
      </c>
      <c r="E11324" s="6">
        <v>1067</v>
      </c>
      <c r="F11324" s="7" t="s">
        <v>27</v>
      </c>
      <c r="G11324" s="6">
        <v>245.04</v>
      </c>
    </row>
    <row r="11325" spans="1:7" ht="15" thickBot="1" x14ac:dyDescent="0.35">
      <c r="A11325" s="6">
        <v>217.37700000000001</v>
      </c>
      <c r="B11325" s="19">
        <f>(A11325-G11325)/G11325</f>
        <v>-0.12095613212125134</v>
      </c>
      <c r="C11325" s="30" t="s">
        <v>251</v>
      </c>
      <c r="D11325" s="6">
        <v>1013172</v>
      </c>
      <c r="E11325" s="6">
        <v>2289</v>
      </c>
      <c r="F11325" s="7" t="s">
        <v>23</v>
      </c>
      <c r="G11325" s="6">
        <v>247.28800000000001</v>
      </c>
    </row>
    <row r="11326" spans="1:7" ht="15" thickBot="1" x14ac:dyDescent="0.35">
      <c r="A11326" s="6">
        <v>217.37700000000001</v>
      </c>
      <c r="B11326" s="19">
        <f>(A11326-G11326)/G11326</f>
        <v>-0.23561080244742946</v>
      </c>
      <c r="C11326" s="30" t="s">
        <v>321</v>
      </c>
      <c r="D11326" s="6">
        <v>1018481</v>
      </c>
      <c r="E11326" s="6">
        <v>509</v>
      </c>
      <c r="F11326" s="7" t="s">
        <v>42</v>
      </c>
      <c r="G11326" s="6">
        <v>284.38</v>
      </c>
    </row>
    <row r="11327" spans="1:7" ht="15" thickBot="1" x14ac:dyDescent="0.35">
      <c r="A11327" s="6">
        <v>217.77600000000001</v>
      </c>
      <c r="B11327" s="19">
        <f>(A11327-G11327)/G11327</f>
        <v>0.8425612562609992</v>
      </c>
      <c r="C11327" s="30" t="s">
        <v>268</v>
      </c>
      <c r="D11327" s="6">
        <v>1002761</v>
      </c>
      <c r="E11327" s="6">
        <v>2761</v>
      </c>
      <c r="F11327" s="7" t="s">
        <v>25</v>
      </c>
      <c r="G11327" s="6">
        <v>118.19199999999999</v>
      </c>
    </row>
    <row r="11328" spans="1:7" ht="15" thickBot="1" x14ac:dyDescent="0.35">
      <c r="A11328" s="6">
        <v>217.8252</v>
      </c>
      <c r="B11328" s="19">
        <f>(A11328-G11328)/G11328</f>
        <v>9.0547082717872964</v>
      </c>
      <c r="C11328" s="30" t="s">
        <v>196</v>
      </c>
      <c r="D11328" s="6">
        <v>1007987</v>
      </c>
      <c r="E11328" s="6">
        <v>2377</v>
      </c>
      <c r="F11328" s="7" t="s">
        <v>31</v>
      </c>
      <c r="G11328" s="6">
        <v>21.664000000000001</v>
      </c>
    </row>
    <row r="11329" spans="1:7" ht="15" thickBot="1" x14ac:dyDescent="0.35">
      <c r="A11329" s="6">
        <v>217.8252</v>
      </c>
      <c r="B11329" s="19">
        <f>(A11329-G11329)/G11329</f>
        <v>7.4651484532877355</v>
      </c>
      <c r="C11329" s="30" t="s">
        <v>179</v>
      </c>
      <c r="D11329" s="6">
        <v>1008094</v>
      </c>
      <c r="E11329" s="6">
        <v>2666</v>
      </c>
      <c r="F11329" s="7" t="s">
        <v>31</v>
      </c>
      <c r="G11329" s="6">
        <v>25.731999999999999</v>
      </c>
    </row>
    <row r="11330" spans="1:7" ht="15" thickBot="1" x14ac:dyDescent="0.35">
      <c r="A11330" s="6">
        <v>217.8252</v>
      </c>
      <c r="B11330" s="19">
        <f>(A11330-G11330)/G11330</f>
        <v>3.5612111567132922</v>
      </c>
      <c r="C11330" s="30" t="s">
        <v>89</v>
      </c>
      <c r="D11330" s="6">
        <v>1009893</v>
      </c>
      <c r="E11330" s="6">
        <v>2639</v>
      </c>
      <c r="F11330" s="7" t="s">
        <v>25</v>
      </c>
      <c r="G11330" s="6">
        <v>47.756</v>
      </c>
    </row>
    <row r="11331" spans="1:7" ht="15" thickBot="1" x14ac:dyDescent="0.35">
      <c r="A11331" s="6">
        <v>217.8252</v>
      </c>
      <c r="B11331" s="19">
        <f>(A11331-G11331)/G11331</f>
        <v>2.6231736526946108</v>
      </c>
      <c r="C11331" s="30" t="s">
        <v>252</v>
      </c>
      <c r="D11331" s="6">
        <v>1019914</v>
      </c>
      <c r="E11331" s="6">
        <v>358</v>
      </c>
      <c r="F11331" s="7" t="s">
        <v>27</v>
      </c>
      <c r="G11331" s="6">
        <v>60.12</v>
      </c>
    </row>
    <row r="11332" spans="1:7" ht="15" thickBot="1" x14ac:dyDescent="0.35">
      <c r="A11332" s="6">
        <v>217.8252</v>
      </c>
      <c r="B11332" s="19">
        <f>(A11332-G11332)/G11332</f>
        <v>0.94792888825296895</v>
      </c>
      <c r="C11332" s="30" t="s">
        <v>329</v>
      </c>
      <c r="D11332" s="6">
        <v>1016402</v>
      </c>
      <c r="E11332" s="6">
        <v>2735</v>
      </c>
      <c r="F11332" s="7" t="s">
        <v>25</v>
      </c>
      <c r="G11332" s="6">
        <v>111.824</v>
      </c>
    </row>
    <row r="11333" spans="1:7" ht="15" thickBot="1" x14ac:dyDescent="0.35">
      <c r="A11333" s="6">
        <v>217.8252</v>
      </c>
      <c r="B11333" s="19">
        <f>(A11333-G11333)/G11333</f>
        <v>0.90954134231011985</v>
      </c>
      <c r="C11333" s="30" t="s">
        <v>293</v>
      </c>
      <c r="D11333" s="6">
        <v>1018846</v>
      </c>
      <c r="E11333" s="6">
        <v>1785</v>
      </c>
      <c r="F11333" s="7" t="s">
        <v>23</v>
      </c>
      <c r="G11333" s="6">
        <v>114.072</v>
      </c>
    </row>
    <row r="11334" spans="1:7" ht="15" thickBot="1" x14ac:dyDescent="0.35">
      <c r="A11334" s="6">
        <v>217.8252</v>
      </c>
      <c r="B11334" s="19">
        <f>(A11334-G11334)/G11334</f>
        <v>0.88769758735440929</v>
      </c>
      <c r="C11334" s="30" t="s">
        <v>37</v>
      </c>
      <c r="D11334" s="6">
        <v>1008675</v>
      </c>
      <c r="E11334" s="6">
        <v>921</v>
      </c>
      <c r="F11334" s="7" t="s">
        <v>27</v>
      </c>
      <c r="G11334" s="6">
        <v>115.392</v>
      </c>
    </row>
    <row r="11335" spans="1:7" ht="15" thickBot="1" x14ac:dyDescent="0.35">
      <c r="A11335" s="6">
        <v>217.8252</v>
      </c>
      <c r="B11335" s="19">
        <f>(A11335-G11335)/G11335</f>
        <v>0.87263755158184331</v>
      </c>
      <c r="C11335" s="30" t="s">
        <v>365</v>
      </c>
      <c r="D11335" s="6">
        <v>1015734</v>
      </c>
      <c r="E11335" s="6">
        <v>1423</v>
      </c>
      <c r="F11335" s="7" t="s">
        <v>25</v>
      </c>
      <c r="G11335" s="6">
        <v>116.32</v>
      </c>
    </row>
    <row r="11336" spans="1:7" ht="15" thickBot="1" x14ac:dyDescent="0.35">
      <c r="A11336" s="6">
        <v>217.8252</v>
      </c>
      <c r="B11336" s="19">
        <f>(A11336-G11336)/G11336</f>
        <v>0.77001560163817206</v>
      </c>
      <c r="C11336" s="30" t="s">
        <v>72</v>
      </c>
      <c r="D11336" s="6">
        <v>1014941</v>
      </c>
      <c r="E11336" s="6">
        <v>934</v>
      </c>
      <c r="F11336" s="7" t="s">
        <v>17</v>
      </c>
      <c r="G11336" s="6">
        <v>123.06399999999999</v>
      </c>
    </row>
    <row r="11337" spans="1:7" ht="15" thickBot="1" x14ac:dyDescent="0.35">
      <c r="A11337" s="6">
        <v>217.8252</v>
      </c>
      <c r="B11337" s="19">
        <f>(A11337-G11337)/G11337</f>
        <v>0.55673937280237829</v>
      </c>
      <c r="C11337" s="30" t="s">
        <v>188</v>
      </c>
      <c r="D11337" s="6">
        <v>1017971</v>
      </c>
      <c r="E11337" s="6">
        <v>2333</v>
      </c>
      <c r="F11337" s="7" t="s">
        <v>25</v>
      </c>
      <c r="G11337" s="6">
        <v>139.92400000000001</v>
      </c>
    </row>
    <row r="11338" spans="1:7" ht="15" thickBot="1" x14ac:dyDescent="0.35">
      <c r="A11338" s="6">
        <v>217.8252</v>
      </c>
      <c r="B11338" s="19">
        <f>(A11338-G11338)/G11338</f>
        <v>0.4303503887371295</v>
      </c>
      <c r="C11338" s="30" t="s">
        <v>124</v>
      </c>
      <c r="D11338" s="6">
        <v>1013109</v>
      </c>
      <c r="E11338" s="6">
        <v>843</v>
      </c>
      <c r="F11338" s="7" t="s">
        <v>31</v>
      </c>
      <c r="G11338" s="6">
        <v>152.28800000000001</v>
      </c>
    </row>
    <row r="11339" spans="1:7" ht="15" thickBot="1" x14ac:dyDescent="0.35">
      <c r="A11339" s="6">
        <v>217.8252</v>
      </c>
      <c r="B11339" s="19">
        <f>(A11339-G11339)/G11339</f>
        <v>0.36845504347389063</v>
      </c>
      <c r="C11339" s="30" t="s">
        <v>217</v>
      </c>
      <c r="D11339" s="6">
        <v>1008269</v>
      </c>
      <c r="E11339" s="6">
        <v>2645</v>
      </c>
      <c r="F11339" s="7" t="s">
        <v>27</v>
      </c>
      <c r="G11339" s="6">
        <v>159.17599999999999</v>
      </c>
    </row>
    <row r="11340" spans="1:7" ht="15" thickBot="1" x14ac:dyDescent="0.35">
      <c r="A11340" s="6">
        <v>217.8252</v>
      </c>
      <c r="B11340" s="19">
        <f>(A11340-G11340)/G11340</f>
        <v>0.19267395256137893</v>
      </c>
      <c r="C11340" s="30" t="s">
        <v>106</v>
      </c>
      <c r="D11340" s="6">
        <v>1013790</v>
      </c>
      <c r="E11340" s="6">
        <v>1328</v>
      </c>
      <c r="F11340" s="7" t="s">
        <v>42</v>
      </c>
      <c r="G11340" s="6">
        <v>182.636</v>
      </c>
    </row>
    <row r="11341" spans="1:7" ht="15" thickBot="1" x14ac:dyDescent="0.35">
      <c r="A11341" s="6">
        <v>217.8252</v>
      </c>
      <c r="B11341" s="19">
        <f>(A11341-G11341)/G11341</f>
        <v>6.781246323385233E-2</v>
      </c>
      <c r="C11341" s="30" t="s">
        <v>302</v>
      </c>
      <c r="D11341" s="6">
        <v>1018273</v>
      </c>
      <c r="E11341" s="6">
        <v>502</v>
      </c>
      <c r="F11341" s="7" t="s">
        <v>31</v>
      </c>
      <c r="G11341" s="6">
        <v>203.99199999999999</v>
      </c>
    </row>
    <row r="11342" spans="1:7" ht="15" thickBot="1" x14ac:dyDescent="0.35">
      <c r="A11342" s="6">
        <v>217.8252</v>
      </c>
      <c r="B11342" s="19">
        <f>(A11342-G11342)/G11342</f>
        <v>-1.8699318845280588E-2</v>
      </c>
      <c r="C11342" s="30" t="s">
        <v>306</v>
      </c>
      <c r="D11342" s="6">
        <v>1013978</v>
      </c>
      <c r="E11342" s="6">
        <v>203</v>
      </c>
      <c r="F11342" s="7" t="s">
        <v>27</v>
      </c>
      <c r="G11342" s="6">
        <v>221.976</v>
      </c>
    </row>
    <row r="11343" spans="1:7" ht="15" thickBot="1" x14ac:dyDescent="0.35">
      <c r="A11343" s="6">
        <v>217.8252</v>
      </c>
      <c r="B11343" s="19">
        <f>(A11343-G11343)/G11343</f>
        <v>-6.5993756860592806E-2</v>
      </c>
      <c r="C11343" s="30" t="s">
        <v>82</v>
      </c>
      <c r="D11343" s="6">
        <v>1015124</v>
      </c>
      <c r="E11343" s="6">
        <v>186</v>
      </c>
      <c r="F11343" s="7" t="s">
        <v>25</v>
      </c>
      <c r="G11343" s="6">
        <v>233.21600000000001</v>
      </c>
    </row>
    <row r="11344" spans="1:7" ht="15" thickBot="1" x14ac:dyDescent="0.35">
      <c r="A11344" s="6">
        <v>217.8252</v>
      </c>
      <c r="B11344" s="19">
        <f>(A11344-G11344)/G11344</f>
        <v>-0.10482304012624727</v>
      </c>
      <c r="C11344" s="30" t="s">
        <v>347</v>
      </c>
      <c r="D11344" s="6">
        <v>1012803</v>
      </c>
      <c r="E11344" s="6">
        <v>464</v>
      </c>
      <c r="F11344" s="7" t="s">
        <v>21</v>
      </c>
      <c r="G11344" s="6">
        <v>243.33199999999999</v>
      </c>
    </row>
    <row r="11345" spans="1:7" ht="15" thickBot="1" x14ac:dyDescent="0.35">
      <c r="A11345" s="6">
        <v>217.8252</v>
      </c>
      <c r="B11345" s="19">
        <f>(A11345-G11345)/G11345</f>
        <v>-0.12106299530319418</v>
      </c>
      <c r="C11345" s="30" t="s">
        <v>261</v>
      </c>
      <c r="D11345" s="6">
        <v>1017380</v>
      </c>
      <c r="E11345" s="6">
        <v>567</v>
      </c>
      <c r="F11345" s="7" t="s">
        <v>23</v>
      </c>
      <c r="G11345" s="6">
        <v>247.828</v>
      </c>
    </row>
    <row r="11346" spans="1:7" ht="15" thickBot="1" x14ac:dyDescent="0.35">
      <c r="A11346" s="6">
        <v>217.8252</v>
      </c>
      <c r="B11346" s="19">
        <f>(A11346-G11346)/G11346</f>
        <v>-0.12896399494553656</v>
      </c>
      <c r="C11346" s="30" t="s">
        <v>94</v>
      </c>
      <c r="D11346" s="6">
        <v>1019008</v>
      </c>
      <c r="E11346" s="6">
        <v>1604</v>
      </c>
      <c r="F11346" s="7" t="s">
        <v>21</v>
      </c>
      <c r="G11346" s="6">
        <v>250.07599999999999</v>
      </c>
    </row>
    <row r="11347" spans="1:7" ht="15" thickBot="1" x14ac:dyDescent="0.35">
      <c r="A11347" s="6">
        <v>217.8252</v>
      </c>
      <c r="B11347" s="19">
        <f>(A11347-G11347)/G11347</f>
        <v>-0.17704920510185576</v>
      </c>
      <c r="C11347" s="30" t="s">
        <v>184</v>
      </c>
      <c r="D11347" s="6">
        <v>1013591</v>
      </c>
      <c r="E11347" s="6">
        <v>385</v>
      </c>
      <c r="F11347" s="7" t="s">
        <v>19</v>
      </c>
      <c r="G11347" s="6">
        <v>264.68799999999999</v>
      </c>
    </row>
    <row r="11348" spans="1:7" ht="15" thickBot="1" x14ac:dyDescent="0.35">
      <c r="A11348" s="6">
        <v>217.8252</v>
      </c>
      <c r="B11348" s="19">
        <f>(A11348-G11348)/G11348</f>
        <v>-0.22322911020454736</v>
      </c>
      <c r="C11348" s="30" t="s">
        <v>373</v>
      </c>
      <c r="D11348" s="6">
        <v>1019247</v>
      </c>
      <c r="E11348" s="6">
        <v>2175</v>
      </c>
      <c r="F11348" s="7" t="s">
        <v>42</v>
      </c>
      <c r="G11348" s="6">
        <v>280.42399999999998</v>
      </c>
    </row>
    <row r="11349" spans="1:7" ht="15" thickBot="1" x14ac:dyDescent="0.35">
      <c r="A11349" s="6">
        <v>218.03808000000001</v>
      </c>
      <c r="B11349" s="19">
        <f>(A11349-G11349)/G11349</f>
        <v>-0.68550683659116729</v>
      </c>
      <c r="C11349" s="30" t="s">
        <v>86</v>
      </c>
      <c r="D11349" s="6">
        <v>1001055</v>
      </c>
      <c r="E11349" s="6">
        <v>1055</v>
      </c>
      <c r="F11349" s="7" t="s">
        <v>19</v>
      </c>
      <c r="G11349" s="6">
        <v>693.29990399999997</v>
      </c>
    </row>
    <row r="11350" spans="1:7" ht="15" thickBot="1" x14ac:dyDescent="0.35">
      <c r="A11350" s="6">
        <v>218.26480000000001</v>
      </c>
      <c r="B11350" s="19">
        <f>(A11350-G11350)/G11350</f>
        <v>0.13715593271202553</v>
      </c>
      <c r="C11350" s="30" t="s">
        <v>332</v>
      </c>
      <c r="D11350" s="6">
        <v>1003750</v>
      </c>
      <c r="E11350" s="6">
        <v>1588</v>
      </c>
      <c r="F11350" s="7" t="s">
        <v>21</v>
      </c>
      <c r="G11350" s="6">
        <v>191.9392</v>
      </c>
    </row>
    <row r="11351" spans="1:7" ht="15" thickBot="1" x14ac:dyDescent="0.35">
      <c r="A11351" s="6">
        <v>218.27340000000001</v>
      </c>
      <c r="B11351" s="19">
        <f>(A11351-G11351)/G11351</f>
        <v>7.8556231742940614</v>
      </c>
      <c r="C11351" s="30" t="s">
        <v>34</v>
      </c>
      <c r="D11351" s="6">
        <v>1006986</v>
      </c>
      <c r="E11351" s="6">
        <v>2324</v>
      </c>
      <c r="F11351" s="7" t="s">
        <v>17</v>
      </c>
      <c r="G11351" s="6">
        <v>24.648</v>
      </c>
    </row>
    <row r="11352" spans="1:7" ht="15" thickBot="1" x14ac:dyDescent="0.35">
      <c r="A11352" s="6">
        <v>218.27340000000001</v>
      </c>
      <c r="B11352" s="19">
        <f>(A11352-G11352)/G11352</f>
        <v>6.232385685884692</v>
      </c>
      <c r="C11352" s="30" t="s">
        <v>158</v>
      </c>
      <c r="D11352" s="6">
        <v>1008491</v>
      </c>
      <c r="E11352" s="6">
        <v>857</v>
      </c>
      <c r="F11352" s="7" t="s">
        <v>27</v>
      </c>
      <c r="G11352" s="6">
        <v>30.18</v>
      </c>
    </row>
    <row r="11353" spans="1:7" ht="15" thickBot="1" x14ac:dyDescent="0.35">
      <c r="A11353" s="6">
        <v>218.27340000000001</v>
      </c>
      <c r="B11353" s="19">
        <f>(A11353-G11353)/G11353</f>
        <v>4.0709367159185952</v>
      </c>
      <c r="C11353" s="30" t="s">
        <v>225</v>
      </c>
      <c r="D11353" s="6">
        <v>1008409</v>
      </c>
      <c r="E11353" s="6">
        <v>427</v>
      </c>
      <c r="F11353" s="7" t="s">
        <v>25</v>
      </c>
      <c r="G11353" s="6">
        <v>43.043999999999997</v>
      </c>
    </row>
    <row r="11354" spans="1:7" ht="15" thickBot="1" x14ac:dyDescent="0.35">
      <c r="A11354" s="6">
        <v>218.27340000000001</v>
      </c>
      <c r="B11354" s="19">
        <f>(A11354-G11354)/G11354</f>
        <v>3.9834109589041105</v>
      </c>
      <c r="C11354" s="30" t="s">
        <v>241</v>
      </c>
      <c r="D11354" s="6">
        <v>1018138</v>
      </c>
      <c r="E11354" s="6">
        <v>114</v>
      </c>
      <c r="F11354" s="7" t="s">
        <v>23</v>
      </c>
      <c r="G11354" s="6">
        <v>43.8</v>
      </c>
    </row>
    <row r="11355" spans="1:7" ht="15" thickBot="1" x14ac:dyDescent="0.35">
      <c r="A11355" s="6">
        <v>218.27340000000001</v>
      </c>
      <c r="B11355" s="19">
        <f>(A11355-G11355)/G11355</f>
        <v>3.8587258480990116</v>
      </c>
      <c r="C11355" s="30" t="s">
        <v>150</v>
      </c>
      <c r="D11355" s="6">
        <v>1015909</v>
      </c>
      <c r="E11355" s="6">
        <v>1601</v>
      </c>
      <c r="F11355" s="7" t="s">
        <v>27</v>
      </c>
      <c r="G11355" s="6">
        <v>44.923999999999999</v>
      </c>
    </row>
    <row r="11356" spans="1:7" ht="15" thickBot="1" x14ac:dyDescent="0.35">
      <c r="A11356" s="6">
        <v>218.27340000000001</v>
      </c>
      <c r="B11356" s="19">
        <f>(A11356-G11356)/G11356</f>
        <v>3.6271813787840248</v>
      </c>
      <c r="C11356" s="30" t="s">
        <v>298</v>
      </c>
      <c r="D11356" s="6">
        <v>1016237</v>
      </c>
      <c r="E11356" s="6">
        <v>881</v>
      </c>
      <c r="F11356" s="7" t="s">
        <v>23</v>
      </c>
      <c r="G11356" s="6">
        <v>47.171999999999997</v>
      </c>
    </row>
    <row r="11357" spans="1:7" ht="15" thickBot="1" x14ac:dyDescent="0.35">
      <c r="A11357" s="6">
        <v>218.27340000000001</v>
      </c>
      <c r="B11357" s="19">
        <f>(A11357-G11357)/G11357</f>
        <v>2.4697240414573667</v>
      </c>
      <c r="C11357" s="30" t="s">
        <v>309</v>
      </c>
      <c r="D11357" s="6">
        <v>1018059</v>
      </c>
      <c r="E11357" s="6">
        <v>17</v>
      </c>
      <c r="F11357" s="7" t="s">
        <v>21</v>
      </c>
      <c r="G11357" s="6">
        <v>62.908000000000001</v>
      </c>
    </row>
    <row r="11358" spans="1:7" ht="15" thickBot="1" x14ac:dyDescent="0.35">
      <c r="A11358" s="6">
        <v>218.27340000000001</v>
      </c>
      <c r="B11358" s="19">
        <f>(A11358-G11358)/G11358</f>
        <v>2.3456989576946663</v>
      </c>
      <c r="C11358" s="30" t="s">
        <v>52</v>
      </c>
      <c r="D11358" s="6">
        <v>1008423</v>
      </c>
      <c r="E11358" s="6">
        <v>614</v>
      </c>
      <c r="F11358" s="7" t="s">
        <v>35</v>
      </c>
      <c r="G11358" s="6">
        <v>65.239999999999995</v>
      </c>
    </row>
    <row r="11359" spans="1:7" ht="15" thickBot="1" x14ac:dyDescent="0.35">
      <c r="A11359" s="6">
        <v>218.27340000000001</v>
      </c>
      <c r="B11359" s="19">
        <f>(A11359-G11359)/G11359</f>
        <v>1.5562538061554316</v>
      </c>
      <c r="C11359" s="30" t="s">
        <v>222</v>
      </c>
      <c r="D11359" s="6">
        <v>1015981</v>
      </c>
      <c r="E11359" s="6">
        <v>1516</v>
      </c>
      <c r="F11359" s="7" t="s">
        <v>17</v>
      </c>
      <c r="G11359" s="6">
        <v>85.388000000000005</v>
      </c>
    </row>
    <row r="11360" spans="1:7" ht="15" thickBot="1" x14ac:dyDescent="0.35">
      <c r="A11360" s="6">
        <v>218.27340000000001</v>
      </c>
      <c r="B11360" s="19">
        <f>(A11360-G11360)/G11360</f>
        <v>1.4906819115432017</v>
      </c>
      <c r="C11360" s="30" t="s">
        <v>347</v>
      </c>
      <c r="D11360" s="6">
        <v>1014431</v>
      </c>
      <c r="E11360" s="6">
        <v>426</v>
      </c>
      <c r="F11360" s="7" t="s">
        <v>21</v>
      </c>
      <c r="G11360" s="6">
        <v>87.635999999999996</v>
      </c>
    </row>
    <row r="11361" spans="1:7" ht="15" thickBot="1" x14ac:dyDescent="0.35">
      <c r="A11361" s="6">
        <v>218.27340000000001</v>
      </c>
      <c r="B11361" s="19">
        <f>(A11361-G11361)/G11361</f>
        <v>1.2139057935735151</v>
      </c>
      <c r="C11361" s="30" t="s">
        <v>78</v>
      </c>
      <c r="D11361" s="6">
        <v>1006486</v>
      </c>
      <c r="E11361" s="6">
        <v>1202</v>
      </c>
      <c r="F11361" s="7" t="s">
        <v>17</v>
      </c>
      <c r="G11361" s="6">
        <v>98.591999999999999</v>
      </c>
    </row>
    <row r="11362" spans="1:7" ht="15" thickBot="1" x14ac:dyDescent="0.35">
      <c r="A11362" s="6">
        <v>218.27340000000001</v>
      </c>
      <c r="B11362" s="19">
        <f>(A11362-G11362)/G11362</f>
        <v>1.1176789040670601</v>
      </c>
      <c r="C11362" s="30" t="s">
        <v>221</v>
      </c>
      <c r="D11362" s="6">
        <v>1009057</v>
      </c>
      <c r="E11362" s="6">
        <v>2119</v>
      </c>
      <c r="F11362" s="7" t="s">
        <v>31</v>
      </c>
      <c r="G11362" s="6">
        <v>103.072</v>
      </c>
    </row>
    <row r="11363" spans="1:7" ht="15" thickBot="1" x14ac:dyDescent="0.35">
      <c r="A11363" s="6">
        <v>218.27340000000001</v>
      </c>
      <c r="B11363" s="19">
        <f>(A11363-G11363)/G11363</f>
        <v>0.8859594248980438</v>
      </c>
      <c r="C11363" s="30" t="s">
        <v>101</v>
      </c>
      <c r="D11363" s="6">
        <v>1016154</v>
      </c>
      <c r="E11363" s="6">
        <v>742</v>
      </c>
      <c r="F11363" s="7" t="s">
        <v>31</v>
      </c>
      <c r="G11363" s="6">
        <v>115.736</v>
      </c>
    </row>
    <row r="11364" spans="1:7" ht="15" thickBot="1" x14ac:dyDescent="0.35">
      <c r="A11364" s="6">
        <v>218.27340000000001</v>
      </c>
      <c r="B11364" s="19">
        <f>(A11364-G11364)/G11364</f>
        <v>0.84670716437104476</v>
      </c>
      <c r="C11364" s="30" t="s">
        <v>216</v>
      </c>
      <c r="D11364" s="6">
        <v>1006953</v>
      </c>
      <c r="E11364" s="6">
        <v>1060</v>
      </c>
      <c r="F11364" s="7" t="s">
        <v>25</v>
      </c>
      <c r="G11364" s="6">
        <v>118.196</v>
      </c>
    </row>
    <row r="11365" spans="1:7" ht="15" thickBot="1" x14ac:dyDescent="0.35">
      <c r="A11365" s="6">
        <v>218.27340000000001</v>
      </c>
      <c r="B11365" s="19">
        <f>(A11365-G11365)/G11365</f>
        <v>0.7659088702630984</v>
      </c>
      <c r="C11365" s="30" t="s">
        <v>245</v>
      </c>
      <c r="D11365" s="6">
        <v>1010156</v>
      </c>
      <c r="E11365" s="6">
        <v>1690</v>
      </c>
      <c r="F11365" s="7" t="s">
        <v>17</v>
      </c>
      <c r="G11365" s="6">
        <v>123.604</v>
      </c>
    </row>
    <row r="11366" spans="1:7" ht="15" thickBot="1" x14ac:dyDescent="0.35">
      <c r="A11366" s="6">
        <v>218.27340000000001</v>
      </c>
      <c r="B11366" s="19">
        <f>(A11366-G11366)/G11366</f>
        <v>0.339560830714847</v>
      </c>
      <c r="C11366" s="30" t="s">
        <v>282</v>
      </c>
      <c r="D11366" s="6">
        <v>1013847</v>
      </c>
      <c r="E11366" s="6">
        <v>2039</v>
      </c>
      <c r="F11366" s="7" t="s">
        <v>23</v>
      </c>
      <c r="G11366" s="6">
        <v>162.94399999999999</v>
      </c>
    </row>
    <row r="11367" spans="1:7" ht="15" thickBot="1" x14ac:dyDescent="0.35">
      <c r="A11367" s="6">
        <v>218.27340000000001</v>
      </c>
      <c r="B11367" s="19">
        <f>(A11367-G11367)/G11367</f>
        <v>0.2863219555890813</v>
      </c>
      <c r="C11367" s="30" t="s">
        <v>387</v>
      </c>
      <c r="D11367" s="6">
        <v>1014250</v>
      </c>
      <c r="E11367" s="6">
        <v>2413</v>
      </c>
      <c r="F11367" s="7" t="s">
        <v>23</v>
      </c>
      <c r="G11367" s="6">
        <v>169.68799999999999</v>
      </c>
    </row>
    <row r="11368" spans="1:7" ht="15" thickBot="1" x14ac:dyDescent="0.35">
      <c r="A11368" s="6">
        <v>218.27340000000001</v>
      </c>
      <c r="B11368" s="19">
        <f>(A11368-G11368)/G11368</f>
        <v>0.21395185869057423</v>
      </c>
      <c r="C11368" s="30" t="s">
        <v>313</v>
      </c>
      <c r="D11368" s="6">
        <v>1009516</v>
      </c>
      <c r="E11368" s="6">
        <v>1756</v>
      </c>
      <c r="F11368" s="7" t="s">
        <v>42</v>
      </c>
      <c r="G11368" s="6">
        <v>179.804</v>
      </c>
    </row>
    <row r="11369" spans="1:7" ht="15" thickBot="1" x14ac:dyDescent="0.35">
      <c r="A11369" s="6">
        <v>218.27340000000001</v>
      </c>
      <c r="B11369" s="19">
        <f>(A11369-G11369)/G11369</f>
        <v>0.12924176892990918</v>
      </c>
      <c r="C11369" s="30" t="s">
        <v>47</v>
      </c>
      <c r="D11369" s="6">
        <v>1017216</v>
      </c>
      <c r="E11369" s="6">
        <v>2420</v>
      </c>
      <c r="F11369" s="7" t="s">
        <v>27</v>
      </c>
      <c r="G11369" s="6">
        <v>193.292</v>
      </c>
    </row>
    <row r="11370" spans="1:7" ht="15" thickBot="1" x14ac:dyDescent="0.35">
      <c r="A11370" s="6">
        <v>218.27340000000001</v>
      </c>
      <c r="B11370" s="19">
        <f>(A11370-G11370)/G11370</f>
        <v>-3.370962600934975E-2</v>
      </c>
      <c r="C11370" s="30" t="s">
        <v>61</v>
      </c>
      <c r="D11370" s="6">
        <v>1010599</v>
      </c>
      <c r="E11370" s="6">
        <v>2673</v>
      </c>
      <c r="F11370" s="7" t="s">
        <v>23</v>
      </c>
      <c r="G11370" s="6">
        <v>225.88800000000001</v>
      </c>
    </row>
    <row r="11371" spans="1:7" ht="15" thickBot="1" x14ac:dyDescent="0.35">
      <c r="A11371" s="6">
        <v>218.27340000000001</v>
      </c>
      <c r="B11371" s="19">
        <f>(A11371-G11371)/G11371</f>
        <v>-3.849400031716381E-2</v>
      </c>
      <c r="C11371" s="30" t="s">
        <v>164</v>
      </c>
      <c r="D11371" s="6">
        <v>1014386</v>
      </c>
      <c r="E11371" s="6">
        <v>1101</v>
      </c>
      <c r="F11371" s="7" t="s">
        <v>25</v>
      </c>
      <c r="G11371" s="6">
        <v>227.012</v>
      </c>
    </row>
    <row r="11372" spans="1:7" ht="15" thickBot="1" x14ac:dyDescent="0.35">
      <c r="A11372" s="6">
        <v>218.27340000000001</v>
      </c>
      <c r="B11372" s="19">
        <f>(A11372-G11372)/G11372</f>
        <v>-7.512838765444646E-2</v>
      </c>
      <c r="C11372" s="30" t="s">
        <v>343</v>
      </c>
      <c r="D11372" s="6">
        <v>1014729</v>
      </c>
      <c r="E11372" s="6">
        <v>1981</v>
      </c>
      <c r="F11372" s="7" t="s">
        <v>23</v>
      </c>
      <c r="G11372" s="6">
        <v>236.00399999999999</v>
      </c>
    </row>
    <row r="11373" spans="1:7" ht="15" thickBot="1" x14ac:dyDescent="0.35">
      <c r="A11373" s="6">
        <v>218.27340000000001</v>
      </c>
      <c r="B11373" s="19">
        <f>(A11373-G11373)/G11373</f>
        <v>-9.2418295218295185E-2</v>
      </c>
      <c r="C11373" s="30" t="s">
        <v>338</v>
      </c>
      <c r="D11373" s="6">
        <v>1012902</v>
      </c>
      <c r="E11373" s="6">
        <v>2467</v>
      </c>
      <c r="F11373" s="7" t="s">
        <v>35</v>
      </c>
      <c r="G11373" s="6">
        <v>240.5</v>
      </c>
    </row>
    <row r="11374" spans="1:7" ht="15" thickBot="1" x14ac:dyDescent="0.35">
      <c r="A11374" s="6">
        <v>218.27340000000001</v>
      </c>
      <c r="B11374" s="19">
        <f>(A11374-G11374)/G11374</f>
        <v>-0.11314236957581665</v>
      </c>
      <c r="C11374" s="30" t="s">
        <v>40</v>
      </c>
      <c r="D11374" s="6">
        <v>1017955</v>
      </c>
      <c r="E11374" s="6">
        <v>2653</v>
      </c>
      <c r="F11374" s="7" t="s">
        <v>23</v>
      </c>
      <c r="G11374" s="6">
        <v>246.12</v>
      </c>
    </row>
    <row r="11375" spans="1:7" ht="15" thickBot="1" x14ac:dyDescent="0.35">
      <c r="A11375" s="6">
        <v>218.27340000000001</v>
      </c>
      <c r="B11375" s="19">
        <f>(A11375-G11375)/G11375</f>
        <v>-0.1171741275824691</v>
      </c>
      <c r="C11375" s="30" t="s">
        <v>43</v>
      </c>
      <c r="D11375" s="6">
        <v>1011758</v>
      </c>
      <c r="E11375" s="6">
        <v>981</v>
      </c>
      <c r="F11375" s="7" t="s">
        <v>35</v>
      </c>
      <c r="G11375" s="6">
        <v>247.244</v>
      </c>
    </row>
    <row r="11376" spans="1:7" ht="15" thickBot="1" x14ac:dyDescent="0.35">
      <c r="A11376" s="6">
        <v>218.27340000000001</v>
      </c>
      <c r="B11376" s="19">
        <f>(A11376-G11376)/G11376</f>
        <v>-0.12512866144004611</v>
      </c>
      <c r="C11376" s="30" t="s">
        <v>320</v>
      </c>
      <c r="D11376" s="6">
        <v>1016197</v>
      </c>
      <c r="E11376" s="6">
        <v>1499</v>
      </c>
      <c r="F11376" s="7" t="s">
        <v>25</v>
      </c>
      <c r="G11376" s="6">
        <v>249.49199999999999</v>
      </c>
    </row>
    <row r="11377" spans="1:7" ht="15" thickBot="1" x14ac:dyDescent="0.35">
      <c r="A11377" s="6">
        <v>218.27340000000001</v>
      </c>
      <c r="B11377" s="19">
        <f>(A11377-G11377)/G11377</f>
        <v>-0.14061530466006264</v>
      </c>
      <c r="C11377" s="30" t="s">
        <v>272</v>
      </c>
      <c r="D11377" s="6">
        <v>1015037</v>
      </c>
      <c r="E11377" s="6">
        <v>949</v>
      </c>
      <c r="F11377" s="7" t="s">
        <v>31</v>
      </c>
      <c r="G11377" s="6">
        <v>253.988</v>
      </c>
    </row>
    <row r="11378" spans="1:7" ht="15" thickBot="1" x14ac:dyDescent="0.35">
      <c r="A11378" s="6">
        <v>218.27340000000001</v>
      </c>
      <c r="B11378" s="19">
        <f>(A11378-G11378)/G11378</f>
        <v>-0.14440167455862518</v>
      </c>
      <c r="C11378" s="30" t="s">
        <v>292</v>
      </c>
      <c r="D11378" s="6">
        <v>1018209</v>
      </c>
      <c r="E11378" s="6">
        <v>579</v>
      </c>
      <c r="F11378" s="7" t="s">
        <v>31</v>
      </c>
      <c r="G11378" s="6">
        <v>255.11199999999999</v>
      </c>
    </row>
    <row r="11379" spans="1:7" ht="15" thickBot="1" x14ac:dyDescent="0.35">
      <c r="A11379" s="6">
        <v>218.27340000000001</v>
      </c>
      <c r="B11379" s="19">
        <f>(A11379-G11379)/G11379</f>
        <v>-0.18395145732701249</v>
      </c>
      <c r="C11379" s="30" t="s">
        <v>47</v>
      </c>
      <c r="D11379" s="6">
        <v>1009576</v>
      </c>
      <c r="E11379" s="6">
        <v>2680</v>
      </c>
      <c r="F11379" s="7" t="s">
        <v>17</v>
      </c>
      <c r="G11379" s="6">
        <v>267.476</v>
      </c>
    </row>
    <row r="11380" spans="1:7" ht="15" thickBot="1" x14ac:dyDescent="0.35">
      <c r="A11380" s="6">
        <v>218.5248</v>
      </c>
      <c r="B11380" s="19">
        <f>(A11380-G11380)/G11380</f>
        <v>-8.6898967748836681E-2</v>
      </c>
      <c r="C11380" s="30" t="s">
        <v>259</v>
      </c>
      <c r="D11380" s="6">
        <v>1003030</v>
      </c>
      <c r="E11380" s="6">
        <v>1608</v>
      </c>
      <c r="F11380" s="7" t="s">
        <v>19</v>
      </c>
      <c r="G11380" s="6">
        <v>239.32159999999999</v>
      </c>
    </row>
    <row r="11381" spans="1:7" ht="15" thickBot="1" x14ac:dyDescent="0.35">
      <c r="A11381" s="6">
        <v>218.61215999999999</v>
      </c>
      <c r="B11381" s="19">
        <f>(A11381-G11381)/G11381</f>
        <v>1.441088401343529</v>
      </c>
      <c r="C11381" s="30" t="s">
        <v>77</v>
      </c>
      <c r="D11381" s="6">
        <v>1001653</v>
      </c>
      <c r="E11381" s="6">
        <v>1653</v>
      </c>
      <c r="F11381" s="7" t="s">
        <v>17</v>
      </c>
      <c r="G11381" s="6">
        <v>89.555199999999999</v>
      </c>
    </row>
    <row r="11382" spans="1:7" ht="15" thickBot="1" x14ac:dyDescent="0.35">
      <c r="A11382" s="6">
        <v>218.64959999999999</v>
      </c>
      <c r="B11382" s="19">
        <f>(A11382-G11382)/G11382</f>
        <v>-6.5472201326677137E-2</v>
      </c>
      <c r="C11382" s="30" t="s">
        <v>215</v>
      </c>
      <c r="D11382" s="6">
        <v>1004169</v>
      </c>
      <c r="E11382" s="6">
        <v>2003</v>
      </c>
      <c r="F11382" s="7" t="s">
        <v>17</v>
      </c>
      <c r="G11382" s="6">
        <v>233.96799999999999</v>
      </c>
    </row>
    <row r="11383" spans="1:7" ht="15" thickBot="1" x14ac:dyDescent="0.35">
      <c r="A11383" s="6">
        <v>218.7216</v>
      </c>
      <c r="B11383" s="19">
        <f>(A11383-G11383)/G11383</f>
        <v>26.123214285714287</v>
      </c>
      <c r="C11383" s="30" t="s">
        <v>320</v>
      </c>
      <c r="D11383" s="6">
        <v>1006805</v>
      </c>
      <c r="E11383" s="6">
        <v>981</v>
      </c>
      <c r="F11383" s="7" t="s">
        <v>23</v>
      </c>
      <c r="G11383" s="6">
        <v>8.0640000000000001</v>
      </c>
    </row>
    <row r="11384" spans="1:7" ht="15" thickBot="1" x14ac:dyDescent="0.35">
      <c r="A11384" s="6">
        <v>218.7216</v>
      </c>
      <c r="B11384" s="19">
        <f>(A11384-G11384)/G11384</f>
        <v>4.5199273167777099</v>
      </c>
      <c r="C11384" s="30" t="s">
        <v>316</v>
      </c>
      <c r="D11384" s="6">
        <v>1007014</v>
      </c>
      <c r="E11384" s="6">
        <v>658</v>
      </c>
      <c r="F11384" s="7" t="s">
        <v>25</v>
      </c>
      <c r="G11384" s="6">
        <v>39.624000000000002</v>
      </c>
    </row>
    <row r="11385" spans="1:7" ht="15" thickBot="1" x14ac:dyDescent="0.35">
      <c r="A11385" s="6">
        <v>218.7216</v>
      </c>
      <c r="B11385" s="19">
        <f>(A11385-G11385)/G11385</f>
        <v>4.2305720298450353</v>
      </c>
      <c r="C11385" s="30" t="s">
        <v>320</v>
      </c>
      <c r="D11385" s="6">
        <v>1008152</v>
      </c>
      <c r="E11385" s="6">
        <v>817</v>
      </c>
      <c r="F11385" s="7" t="s">
        <v>19</v>
      </c>
      <c r="G11385" s="6">
        <v>41.816000000000003</v>
      </c>
    </row>
    <row r="11386" spans="1:7" ht="15" thickBot="1" x14ac:dyDescent="0.35">
      <c r="A11386" s="6">
        <v>218.7216</v>
      </c>
      <c r="B11386" s="19">
        <f>(A11386-G11386)/G11386</f>
        <v>3.5842052313883292</v>
      </c>
      <c r="C11386" s="30" t="s">
        <v>195</v>
      </c>
      <c r="D11386" s="6">
        <v>1019811</v>
      </c>
      <c r="E11386" s="6">
        <v>541</v>
      </c>
      <c r="F11386" s="7" t="s">
        <v>35</v>
      </c>
      <c r="G11386" s="6">
        <v>47.712000000000003</v>
      </c>
    </row>
    <row r="11387" spans="1:7" ht="15" thickBot="1" x14ac:dyDescent="0.35">
      <c r="A11387" s="6">
        <v>218.7216</v>
      </c>
      <c r="B11387" s="19">
        <f>(A11387-G11387)/G11387</f>
        <v>2.0073919260807394</v>
      </c>
      <c r="C11387" s="30" t="s">
        <v>132</v>
      </c>
      <c r="D11387" s="6">
        <v>1006459</v>
      </c>
      <c r="E11387" s="6">
        <v>952</v>
      </c>
      <c r="F11387" s="7" t="s">
        <v>25</v>
      </c>
      <c r="G11387" s="6">
        <v>72.727999999999994</v>
      </c>
    </row>
    <row r="11388" spans="1:7" ht="15" thickBot="1" x14ac:dyDescent="0.35">
      <c r="A11388" s="6">
        <v>218.7216</v>
      </c>
      <c r="B11388" s="19">
        <f>(A11388-G11388)/G11388</f>
        <v>1.8697596305237749</v>
      </c>
      <c r="C11388" s="30" t="s">
        <v>223</v>
      </c>
      <c r="D11388" s="6">
        <v>1006564</v>
      </c>
      <c r="E11388" s="6">
        <v>2215</v>
      </c>
      <c r="F11388" s="7" t="s">
        <v>35</v>
      </c>
      <c r="G11388" s="6">
        <v>76.215999999999994</v>
      </c>
    </row>
    <row r="11389" spans="1:7" ht="15" thickBot="1" x14ac:dyDescent="0.35">
      <c r="A11389" s="6">
        <v>218.7216</v>
      </c>
      <c r="B11389" s="19">
        <f>(A11389-G11389)/G11389</f>
        <v>1.7621943827035764</v>
      </c>
      <c r="C11389" s="30" t="s">
        <v>129</v>
      </c>
      <c r="D11389" s="6">
        <v>1012209</v>
      </c>
      <c r="E11389" s="6">
        <v>1591</v>
      </c>
      <c r="F11389" s="7" t="s">
        <v>25</v>
      </c>
      <c r="G11389" s="6">
        <v>79.183999999999997</v>
      </c>
    </row>
    <row r="11390" spans="1:7" ht="15" thickBot="1" x14ac:dyDescent="0.35">
      <c r="A11390" s="6">
        <v>218.7216</v>
      </c>
      <c r="B11390" s="19">
        <f>(A11390-G11390)/G11390</f>
        <v>1.6859416445623343</v>
      </c>
      <c r="C11390" s="30" t="s">
        <v>142</v>
      </c>
      <c r="D11390" s="6">
        <v>1013090</v>
      </c>
      <c r="E11390" s="6">
        <v>1828</v>
      </c>
      <c r="F11390" s="7" t="s">
        <v>25</v>
      </c>
      <c r="G11390" s="6">
        <v>81.432000000000002</v>
      </c>
    </row>
    <row r="11391" spans="1:7" ht="15" thickBot="1" x14ac:dyDescent="0.35">
      <c r="A11391" s="6">
        <v>218.7216</v>
      </c>
      <c r="B11391" s="19">
        <f>(A11391-G11391)/G11391</f>
        <v>1.0603014318010551</v>
      </c>
      <c r="C11391" s="30" t="s">
        <v>96</v>
      </c>
      <c r="D11391" s="6">
        <v>1018723</v>
      </c>
      <c r="E11391" s="6">
        <v>1103</v>
      </c>
      <c r="F11391" s="7" t="s">
        <v>25</v>
      </c>
      <c r="G11391" s="6">
        <v>106.16</v>
      </c>
    </row>
    <row r="11392" spans="1:7" ht="15" thickBot="1" x14ac:dyDescent="0.35">
      <c r="A11392" s="6">
        <v>218.7216</v>
      </c>
      <c r="B11392" s="19">
        <f>(A11392-G11392)/G11392</f>
        <v>0.91813940435682451</v>
      </c>
      <c r="C11392" s="30" t="s">
        <v>132</v>
      </c>
      <c r="D11392" s="6">
        <v>1013803</v>
      </c>
      <c r="E11392" s="6">
        <v>2251</v>
      </c>
      <c r="F11392" s="7" t="s">
        <v>19</v>
      </c>
      <c r="G11392" s="6">
        <v>114.02800000000001</v>
      </c>
    </row>
    <row r="11393" spans="1:7" ht="15" thickBot="1" x14ac:dyDescent="0.35">
      <c r="A11393" s="6">
        <v>218.7216</v>
      </c>
      <c r="B11393" s="19">
        <f>(A11393-G11393)/G11393</f>
        <v>0.64284340824420139</v>
      </c>
      <c r="C11393" s="30" t="s">
        <v>143</v>
      </c>
      <c r="D11393" s="6">
        <v>1009933</v>
      </c>
      <c r="E11393" s="6">
        <v>1547</v>
      </c>
      <c r="F11393" s="7" t="s">
        <v>21</v>
      </c>
      <c r="G11393" s="6">
        <v>133.136</v>
      </c>
    </row>
    <row r="11394" spans="1:7" ht="15" thickBot="1" x14ac:dyDescent="0.35">
      <c r="A11394" s="6">
        <v>218.7216</v>
      </c>
      <c r="B11394" s="19">
        <f>(A11394-G11394)/G11394</f>
        <v>0.40972465711044664</v>
      </c>
      <c r="C11394" s="30" t="s">
        <v>224</v>
      </c>
      <c r="D11394" s="6">
        <v>1007130</v>
      </c>
      <c r="E11394" s="6">
        <v>923</v>
      </c>
      <c r="F11394" s="7" t="s">
        <v>17</v>
      </c>
      <c r="G11394" s="6">
        <v>155.15199999999999</v>
      </c>
    </row>
    <row r="11395" spans="1:7" ht="15" thickBot="1" x14ac:dyDescent="0.35">
      <c r="A11395" s="6">
        <v>218.7216</v>
      </c>
      <c r="B11395" s="19">
        <f>(A11395-G11395)/G11395</f>
        <v>0.35653079957329636</v>
      </c>
      <c r="C11395" s="30" t="s">
        <v>77</v>
      </c>
      <c r="D11395" s="6">
        <v>1018253</v>
      </c>
      <c r="E11395" s="6">
        <v>550</v>
      </c>
      <c r="F11395" s="7" t="s">
        <v>21</v>
      </c>
      <c r="G11395" s="6">
        <v>161.23599999999999</v>
      </c>
    </row>
    <row r="11396" spans="1:7" ht="15" thickBot="1" x14ac:dyDescent="0.35">
      <c r="A11396" s="6">
        <v>218.7216</v>
      </c>
      <c r="B11396" s="19">
        <f>(A11396-G11396)/G11396</f>
        <v>7.8381256656016945E-2</v>
      </c>
      <c r="C11396" s="30" t="s">
        <v>106</v>
      </c>
      <c r="D11396" s="6">
        <v>1015810</v>
      </c>
      <c r="E11396" s="6">
        <v>303</v>
      </c>
      <c r="F11396" s="7" t="s">
        <v>21</v>
      </c>
      <c r="G11396" s="6">
        <v>202.82400000000001</v>
      </c>
    </row>
    <row r="11397" spans="1:7" ht="15" thickBot="1" x14ac:dyDescent="0.35">
      <c r="A11397" s="6">
        <v>218.7216</v>
      </c>
      <c r="B11397" s="19">
        <f>(A11397-G11397)/G11397</f>
        <v>-2.9215637538614524E-2</v>
      </c>
      <c r="C11397" s="30" t="s">
        <v>226</v>
      </c>
      <c r="D11397" s="6">
        <v>1017142</v>
      </c>
      <c r="E11397" s="6">
        <v>762</v>
      </c>
      <c r="F11397" s="7" t="s">
        <v>19</v>
      </c>
      <c r="G11397" s="6">
        <v>225.304</v>
      </c>
    </row>
    <row r="11398" spans="1:7" ht="15" thickBot="1" x14ac:dyDescent="0.35">
      <c r="A11398" s="6">
        <v>218.7216</v>
      </c>
      <c r="B11398" s="19">
        <f>(A11398-G11398)/G11398</f>
        <v>-0.11728925192909953</v>
      </c>
      <c r="C11398" s="30" t="s">
        <v>224</v>
      </c>
      <c r="D11398" s="6">
        <v>1013741</v>
      </c>
      <c r="E11398" s="6">
        <v>2087</v>
      </c>
      <c r="F11398" s="7" t="s">
        <v>21</v>
      </c>
      <c r="G11398" s="6">
        <v>247.78399999999999</v>
      </c>
    </row>
    <row r="11399" spans="1:7" ht="15" thickBot="1" x14ac:dyDescent="0.35">
      <c r="A11399" s="6">
        <v>218.7216</v>
      </c>
      <c r="B11399" s="19">
        <f>(A11399-G11399)/G11399</f>
        <v>-0.16285863008665299</v>
      </c>
      <c r="C11399" s="30" t="s">
        <v>371</v>
      </c>
      <c r="D11399" s="6">
        <v>1017980</v>
      </c>
      <c r="E11399" s="6">
        <v>169</v>
      </c>
      <c r="F11399" s="7" t="s">
        <v>19</v>
      </c>
      <c r="G11399" s="6">
        <v>261.27199999999999</v>
      </c>
    </row>
    <row r="11400" spans="1:7" ht="15" thickBot="1" x14ac:dyDescent="0.35">
      <c r="A11400" s="6">
        <v>218.7216</v>
      </c>
      <c r="B11400" s="19">
        <f>(A11400-G11400)/G11400</f>
        <v>-0.16999999999999996</v>
      </c>
      <c r="C11400" s="30" t="s">
        <v>320</v>
      </c>
      <c r="D11400" s="6">
        <v>1010250</v>
      </c>
      <c r="E11400" s="6">
        <v>35</v>
      </c>
      <c r="F11400" s="7" t="s">
        <v>23</v>
      </c>
      <c r="G11400" s="6">
        <v>263.52</v>
      </c>
    </row>
    <row r="11401" spans="1:7" ht="15" thickBot="1" x14ac:dyDescent="0.35">
      <c r="A11401" s="6">
        <v>218.7216</v>
      </c>
      <c r="B11401" s="19">
        <f>(A11401-G11401)/G11401</f>
        <v>-0.2230248948505173</v>
      </c>
      <c r="C11401" s="30" t="s">
        <v>33</v>
      </c>
      <c r="D11401" s="6">
        <v>1010704</v>
      </c>
      <c r="E11401" s="6">
        <v>887</v>
      </c>
      <c r="F11401" s="7" t="s">
        <v>23</v>
      </c>
      <c r="G11401" s="6">
        <v>281.50400000000002</v>
      </c>
    </row>
    <row r="11402" spans="1:7" ht="15" thickBot="1" x14ac:dyDescent="0.35">
      <c r="A11402" s="6">
        <v>218.7216</v>
      </c>
      <c r="B11402" s="19">
        <f>(A11402-G11402)/G11402</f>
        <v>-0.22611489307499608</v>
      </c>
      <c r="C11402" s="30" t="s">
        <v>283</v>
      </c>
      <c r="D11402" s="6">
        <v>1013101</v>
      </c>
      <c r="E11402" s="6">
        <v>926</v>
      </c>
      <c r="F11402" s="7" t="s">
        <v>23</v>
      </c>
      <c r="G11402" s="6">
        <v>282.62799999999999</v>
      </c>
    </row>
    <row r="11403" spans="1:7" ht="15" thickBot="1" x14ac:dyDescent="0.35">
      <c r="A11403" s="6">
        <v>218.7216</v>
      </c>
      <c r="B11403" s="19">
        <f>(A11403-G11403)/G11403</f>
        <v>-0.22611489307499608</v>
      </c>
      <c r="C11403" s="30" t="s">
        <v>239</v>
      </c>
      <c r="D11403" s="6">
        <v>1013499</v>
      </c>
      <c r="E11403" s="6">
        <v>1744</v>
      </c>
      <c r="F11403" s="7" t="s">
        <v>17</v>
      </c>
      <c r="G11403" s="6">
        <v>282.62799999999999</v>
      </c>
    </row>
    <row r="11404" spans="1:7" ht="15" thickBot="1" x14ac:dyDescent="0.35">
      <c r="A11404" s="6">
        <v>218.76920000000001</v>
      </c>
      <c r="B11404" s="19">
        <f>(A11404-G11404)/G11404</f>
        <v>2.5014276568501925</v>
      </c>
      <c r="C11404" s="30" t="s">
        <v>278</v>
      </c>
      <c r="D11404" s="6">
        <v>1003658</v>
      </c>
      <c r="E11404" s="6">
        <v>2793</v>
      </c>
      <c r="F11404" s="7" t="s">
        <v>21</v>
      </c>
      <c r="G11404" s="6">
        <v>62.48</v>
      </c>
    </row>
    <row r="11405" spans="1:7" ht="15" thickBot="1" x14ac:dyDescent="0.35">
      <c r="A11405" s="6">
        <v>218.79519999999999</v>
      </c>
      <c r="B11405" s="19">
        <f>(A11405-G11405)/G11405</f>
        <v>0.61045553043150569</v>
      </c>
      <c r="C11405" s="30" t="s">
        <v>142</v>
      </c>
      <c r="D11405" s="6">
        <v>1001929</v>
      </c>
      <c r="E11405" s="6">
        <v>1929</v>
      </c>
      <c r="F11405" s="7" t="s">
        <v>17</v>
      </c>
      <c r="G11405" s="6">
        <v>135.85919999999999</v>
      </c>
    </row>
    <row r="11406" spans="1:7" ht="15" thickBot="1" x14ac:dyDescent="0.35">
      <c r="A11406" s="6">
        <v>218.83680000000001</v>
      </c>
      <c r="B11406" s="19">
        <f>(A11406-G11406)/G11406</f>
        <v>-0.21519314191282796</v>
      </c>
      <c r="C11406" s="30" t="s">
        <v>366</v>
      </c>
      <c r="D11406" s="6">
        <v>1003497</v>
      </c>
      <c r="E11406" s="6">
        <v>1728</v>
      </c>
      <c r="F11406" s="7" t="s">
        <v>17</v>
      </c>
      <c r="G11406" s="6">
        <v>278.84160000000003</v>
      </c>
    </row>
    <row r="11407" spans="1:7" ht="15" thickBot="1" x14ac:dyDescent="0.35">
      <c r="A11407" s="6">
        <v>218.86799999999999</v>
      </c>
      <c r="B11407" s="19">
        <f>(A11407-G11407)/G11407</f>
        <v>5.4065427126264503</v>
      </c>
      <c r="C11407" s="30" t="s">
        <v>135</v>
      </c>
      <c r="D11407" s="6">
        <v>1003036</v>
      </c>
      <c r="E11407" s="6">
        <v>703</v>
      </c>
      <c r="F11407" s="7" t="s">
        <v>21</v>
      </c>
      <c r="G11407" s="6">
        <v>34.163200000000003</v>
      </c>
    </row>
    <row r="11408" spans="1:7" ht="15" thickBot="1" x14ac:dyDescent="0.35">
      <c r="A11408" s="6">
        <v>219.00839999999999</v>
      </c>
      <c r="B11408" s="19">
        <f>(A11408-G11408)/G11408</f>
        <v>-0.13085282688204813</v>
      </c>
      <c r="C11408" s="30" t="s">
        <v>303</v>
      </c>
      <c r="D11408" s="6">
        <v>1003169</v>
      </c>
      <c r="E11408" s="6">
        <v>639</v>
      </c>
      <c r="F11408" s="7" t="s">
        <v>31</v>
      </c>
      <c r="G11408" s="6">
        <v>251.98079999999999</v>
      </c>
    </row>
    <row r="11409" spans="1:7" ht="15" thickBot="1" x14ac:dyDescent="0.35">
      <c r="A11409" s="6">
        <v>219.16980000000001</v>
      </c>
      <c r="B11409" s="19">
        <f>(A11409-G11409)/G11409</f>
        <v>9.4366571428571433</v>
      </c>
      <c r="C11409" s="30" t="s">
        <v>382</v>
      </c>
      <c r="D11409" s="6">
        <v>1007760</v>
      </c>
      <c r="E11409" s="6">
        <v>2426</v>
      </c>
      <c r="F11409" s="7" t="s">
        <v>23</v>
      </c>
      <c r="G11409" s="6">
        <v>21</v>
      </c>
    </row>
    <row r="11410" spans="1:7" ht="15" thickBot="1" x14ac:dyDescent="0.35">
      <c r="A11410" s="6">
        <v>219.16980000000001</v>
      </c>
      <c r="B11410" s="19">
        <f>(A11410-G11410)/G11410</f>
        <v>6.7951984635083233</v>
      </c>
      <c r="C11410" s="30" t="s">
        <v>341</v>
      </c>
      <c r="D11410" s="6">
        <v>1006583</v>
      </c>
      <c r="E11410" s="6">
        <v>2663</v>
      </c>
      <c r="F11410" s="7" t="s">
        <v>25</v>
      </c>
      <c r="G11410" s="6">
        <v>28.116</v>
      </c>
    </row>
    <row r="11411" spans="1:7" ht="15" thickBot="1" x14ac:dyDescent="0.35">
      <c r="A11411" s="6">
        <v>219.16980000000001</v>
      </c>
      <c r="B11411" s="19">
        <f>(A11411-G11411)/G11411</f>
        <v>4.1409692249953087</v>
      </c>
      <c r="C11411" s="30" t="s">
        <v>340</v>
      </c>
      <c r="D11411" s="6">
        <v>1012539</v>
      </c>
      <c r="E11411" s="6">
        <v>10</v>
      </c>
      <c r="F11411" s="7" t="s">
        <v>21</v>
      </c>
      <c r="G11411" s="6">
        <v>42.631999999999998</v>
      </c>
    </row>
    <row r="11412" spans="1:7" ht="15" thickBot="1" x14ac:dyDescent="0.35">
      <c r="A11412" s="6">
        <v>219.16980000000001</v>
      </c>
      <c r="B11412" s="19">
        <f>(A11412-G11412)/G11412</f>
        <v>1.9134072419843677</v>
      </c>
      <c r="C11412" s="30" t="s">
        <v>201</v>
      </c>
      <c r="D11412" s="6">
        <v>1009646</v>
      </c>
      <c r="E11412" s="6">
        <v>2533</v>
      </c>
      <c r="F11412" s="7" t="s">
        <v>25</v>
      </c>
      <c r="G11412" s="6">
        <v>75.227999999999994</v>
      </c>
    </row>
    <row r="11413" spans="1:7" ht="15" thickBot="1" x14ac:dyDescent="0.35">
      <c r="A11413" s="6">
        <v>219.16980000000001</v>
      </c>
      <c r="B11413" s="19">
        <f>(A11413-G11413)/G11413</f>
        <v>1.6023486107812872</v>
      </c>
      <c r="C11413" s="30" t="s">
        <v>316</v>
      </c>
      <c r="D11413" s="6">
        <v>1011203</v>
      </c>
      <c r="E11413" s="6">
        <v>706</v>
      </c>
      <c r="F11413" s="7" t="s">
        <v>42</v>
      </c>
      <c r="G11413" s="6">
        <v>84.22</v>
      </c>
    </row>
    <row r="11414" spans="1:7" ht="15" thickBot="1" x14ac:dyDescent="0.35">
      <c r="A11414" s="6">
        <v>219.16980000000001</v>
      </c>
      <c r="B11414" s="19">
        <f>(A11414-G11414)/G11414</f>
        <v>1.3800039093041441</v>
      </c>
      <c r="C11414" s="30" t="s">
        <v>32</v>
      </c>
      <c r="D11414" s="6">
        <v>1019509</v>
      </c>
      <c r="E11414" s="6">
        <v>100</v>
      </c>
      <c r="F11414" s="7" t="s">
        <v>27</v>
      </c>
      <c r="G11414" s="6">
        <v>92.087999999999994</v>
      </c>
    </row>
    <row r="11415" spans="1:7" ht="15" thickBot="1" x14ac:dyDescent="0.35">
      <c r="A11415" s="6">
        <v>219.16980000000001</v>
      </c>
      <c r="B11415" s="19">
        <f>(A11415-G11415)/G11415</f>
        <v>1.295933375235701</v>
      </c>
      <c r="C11415" s="30" t="s">
        <v>24</v>
      </c>
      <c r="D11415" s="6">
        <v>1015161</v>
      </c>
      <c r="E11415" s="6">
        <v>2517</v>
      </c>
      <c r="F11415" s="7" t="s">
        <v>17</v>
      </c>
      <c r="G11415" s="6">
        <v>95.46</v>
      </c>
    </row>
    <row r="11416" spans="1:7" ht="15" thickBot="1" x14ac:dyDescent="0.35">
      <c r="A11416" s="6">
        <v>219.16980000000001</v>
      </c>
      <c r="B11416" s="19">
        <f>(A11416-G11416)/G11416</f>
        <v>1.2365178170537574</v>
      </c>
      <c r="C11416" s="30" t="s">
        <v>300</v>
      </c>
      <c r="D11416" s="6">
        <v>1007310</v>
      </c>
      <c r="E11416" s="6">
        <v>1207</v>
      </c>
      <c r="F11416" s="7" t="s">
        <v>23</v>
      </c>
      <c r="G11416" s="6">
        <v>97.995999999999995</v>
      </c>
    </row>
    <row r="11417" spans="1:7" ht="15" thickBot="1" x14ac:dyDescent="0.35">
      <c r="A11417" s="6">
        <v>219.16980000000001</v>
      </c>
      <c r="B11417" s="19">
        <f>(A11417-G11417)/G11417</f>
        <v>1.2175995628946092</v>
      </c>
      <c r="C11417" s="30" t="s">
        <v>145</v>
      </c>
      <c r="D11417" s="6">
        <v>1012713</v>
      </c>
      <c r="E11417" s="6">
        <v>1369</v>
      </c>
      <c r="F11417" s="7" t="s">
        <v>25</v>
      </c>
      <c r="G11417" s="6">
        <v>98.831999999999994</v>
      </c>
    </row>
    <row r="11418" spans="1:7" ht="15" thickBot="1" x14ac:dyDescent="0.35">
      <c r="A11418" s="6">
        <v>219.16980000000001</v>
      </c>
      <c r="B11418" s="19">
        <f>(A11418-G11418)/G11418</f>
        <v>1.0326624870158778</v>
      </c>
      <c r="C11418" s="30" t="s">
        <v>116</v>
      </c>
      <c r="D11418" s="6">
        <v>1011606</v>
      </c>
      <c r="E11418" s="6">
        <v>435</v>
      </c>
      <c r="F11418" s="7" t="s">
        <v>31</v>
      </c>
      <c r="G11418" s="6">
        <v>107.824</v>
      </c>
    </row>
    <row r="11419" spans="1:7" ht="15" thickBot="1" x14ac:dyDescent="0.35">
      <c r="A11419" s="6">
        <v>219.16980000000001</v>
      </c>
      <c r="B11419" s="19">
        <f>(A11419-G11419)/G11419</f>
        <v>1.000235461614281</v>
      </c>
      <c r="C11419" s="30" t="s">
        <v>283</v>
      </c>
      <c r="D11419" s="6">
        <v>1006688</v>
      </c>
      <c r="E11419" s="6">
        <v>787</v>
      </c>
      <c r="F11419" s="7" t="s">
        <v>17</v>
      </c>
      <c r="G11419" s="6">
        <v>109.572</v>
      </c>
    </row>
    <row r="11420" spans="1:7" ht="15" thickBot="1" x14ac:dyDescent="0.35">
      <c r="A11420" s="6">
        <v>219.16980000000001</v>
      </c>
      <c r="B11420" s="19">
        <f>(A11420-G11420)/G11420</f>
        <v>0.85831609292860789</v>
      </c>
      <c r="C11420" s="30" t="s">
        <v>238</v>
      </c>
      <c r="D11420" s="6">
        <v>1018251</v>
      </c>
      <c r="E11420" s="6">
        <v>1848</v>
      </c>
      <c r="F11420" s="7" t="s">
        <v>23</v>
      </c>
      <c r="G11420" s="6">
        <v>117.94</v>
      </c>
    </row>
    <row r="11421" spans="1:7" ht="15" thickBot="1" x14ac:dyDescent="0.35">
      <c r="A11421" s="6">
        <v>219.16980000000001</v>
      </c>
      <c r="B11421" s="19">
        <f>(A11421-G11421)/G11421</f>
        <v>0.84077302963112299</v>
      </c>
      <c r="C11421" s="30" t="s">
        <v>156</v>
      </c>
      <c r="D11421" s="6">
        <v>1016781</v>
      </c>
      <c r="E11421" s="6">
        <v>2315</v>
      </c>
      <c r="F11421" s="7" t="s">
        <v>17</v>
      </c>
      <c r="G11421" s="6">
        <v>119.06399999999999</v>
      </c>
    </row>
    <row r="11422" spans="1:7" ht="15" thickBot="1" x14ac:dyDescent="0.35">
      <c r="A11422" s="6">
        <v>219.16980000000001</v>
      </c>
      <c r="B11422" s="19">
        <f>(A11422-G11422)/G11422</f>
        <v>0.74209748187714608</v>
      </c>
      <c r="C11422" s="30" t="s">
        <v>252</v>
      </c>
      <c r="D11422" s="6">
        <v>1017245</v>
      </c>
      <c r="E11422" s="6">
        <v>2675</v>
      </c>
      <c r="F11422" s="7" t="s">
        <v>17</v>
      </c>
      <c r="G11422" s="6">
        <v>125.80800000000001</v>
      </c>
    </row>
    <row r="11423" spans="1:7" ht="15" thickBot="1" x14ac:dyDescent="0.35">
      <c r="A11423" s="6">
        <v>219.16980000000001</v>
      </c>
      <c r="B11423" s="19">
        <f>(A11423-G11423)/G11423</f>
        <v>0.59921925164905732</v>
      </c>
      <c r="C11423" s="30" t="s">
        <v>313</v>
      </c>
      <c r="D11423" s="6">
        <v>1010687</v>
      </c>
      <c r="E11423" s="6">
        <v>1875</v>
      </c>
      <c r="F11423" s="7" t="s">
        <v>17</v>
      </c>
      <c r="G11423" s="6">
        <v>137.048</v>
      </c>
    </row>
    <row r="11424" spans="1:7" ht="15" thickBot="1" x14ac:dyDescent="0.35">
      <c r="A11424" s="6">
        <v>219.16980000000001</v>
      </c>
      <c r="B11424" s="19">
        <f>(A11424-G11424)/G11424</f>
        <v>0.43450754005655057</v>
      </c>
      <c r="C11424" s="30" t="s">
        <v>202</v>
      </c>
      <c r="D11424" s="6">
        <v>1014697</v>
      </c>
      <c r="E11424" s="6">
        <v>1499</v>
      </c>
      <c r="F11424" s="7" t="s">
        <v>23</v>
      </c>
      <c r="G11424" s="6">
        <v>152.78399999999999</v>
      </c>
    </row>
    <row r="11425" spans="1:7" ht="15" thickBot="1" x14ac:dyDescent="0.35">
      <c r="A11425" s="6">
        <v>219.16980000000001</v>
      </c>
      <c r="B11425" s="19">
        <f>(A11425-G11425)/G11425</f>
        <v>0.30928934980525236</v>
      </c>
      <c r="C11425" s="30" t="s">
        <v>163</v>
      </c>
      <c r="D11425" s="6">
        <v>1018164</v>
      </c>
      <c r="E11425" s="6">
        <v>2735</v>
      </c>
      <c r="F11425" s="7" t="s">
        <v>23</v>
      </c>
      <c r="G11425" s="6">
        <v>167.39599999999999</v>
      </c>
    </row>
    <row r="11426" spans="1:7" ht="15" thickBot="1" x14ac:dyDescent="0.35">
      <c r="A11426" s="6">
        <v>219.16980000000001</v>
      </c>
      <c r="B11426" s="19">
        <f>(A11426-G11426)/G11426</f>
        <v>0.29193959114380702</v>
      </c>
      <c r="C11426" s="30" t="s">
        <v>95</v>
      </c>
      <c r="D11426" s="6">
        <v>1014147</v>
      </c>
      <c r="E11426" s="6">
        <v>413</v>
      </c>
      <c r="F11426" s="7" t="s">
        <v>23</v>
      </c>
      <c r="G11426" s="6">
        <v>169.64400000000001</v>
      </c>
    </row>
    <row r="11427" spans="1:7" ht="15" thickBot="1" x14ac:dyDescent="0.35">
      <c r="A11427" s="6">
        <v>219.16980000000001</v>
      </c>
      <c r="B11427" s="19">
        <f>(A11427-G11427)/G11427</f>
        <v>0.19678592490662475</v>
      </c>
      <c r="C11427" s="30" t="s">
        <v>127</v>
      </c>
      <c r="D11427" s="6">
        <v>1014234</v>
      </c>
      <c r="E11427" s="6">
        <v>473</v>
      </c>
      <c r="F11427" s="7" t="s">
        <v>27</v>
      </c>
      <c r="G11427" s="6">
        <v>183.13200000000001</v>
      </c>
    </row>
    <row r="11428" spans="1:7" ht="15" thickBot="1" x14ac:dyDescent="0.35">
      <c r="A11428" s="6">
        <v>219.16980000000001</v>
      </c>
      <c r="B11428" s="19">
        <f>(A11428-G11428)/G11428</f>
        <v>0.12482447856790932</v>
      </c>
      <c r="C11428" s="30" t="s">
        <v>366</v>
      </c>
      <c r="D11428" s="6">
        <v>1006897</v>
      </c>
      <c r="E11428" s="6">
        <v>961</v>
      </c>
      <c r="F11428" s="7" t="s">
        <v>35</v>
      </c>
      <c r="G11428" s="6">
        <v>194.84800000000001</v>
      </c>
    </row>
    <row r="11429" spans="1:7" ht="15" thickBot="1" x14ac:dyDescent="0.35">
      <c r="A11429" s="6">
        <v>219.16980000000001</v>
      </c>
      <c r="B11429" s="19">
        <f>(A11429-G11429)/G11429</f>
        <v>1.0688395772231777E-2</v>
      </c>
      <c r="C11429" s="30" t="s">
        <v>152</v>
      </c>
      <c r="D11429" s="6">
        <v>1014276</v>
      </c>
      <c r="E11429" s="6">
        <v>1894</v>
      </c>
      <c r="F11429" s="7" t="s">
        <v>27</v>
      </c>
      <c r="G11429" s="6">
        <v>216.852</v>
      </c>
    </row>
    <row r="11430" spans="1:7" ht="15" thickBot="1" x14ac:dyDescent="0.35">
      <c r="A11430" s="6">
        <v>219.16980000000001</v>
      </c>
      <c r="B11430" s="19">
        <f>(A11430-G11430)/G11430</f>
        <v>-0.15195093638755605</v>
      </c>
      <c r="C11430" s="30" t="s">
        <v>43</v>
      </c>
      <c r="D11430" s="6">
        <v>1011463</v>
      </c>
      <c r="E11430" s="6">
        <v>2534</v>
      </c>
      <c r="F11430" s="7" t="s">
        <v>27</v>
      </c>
      <c r="G11430" s="6">
        <v>258.44</v>
      </c>
    </row>
    <row r="11431" spans="1:7" ht="15" thickBot="1" x14ac:dyDescent="0.35">
      <c r="A11431" s="6">
        <v>219.21951999999999</v>
      </c>
      <c r="B11431" s="19">
        <f>(A11431-G11431)/G11431</f>
        <v>-6.9968775454792298E-2</v>
      </c>
      <c r="C11431" s="30" t="s">
        <v>165</v>
      </c>
      <c r="D11431" s="6">
        <v>1001790</v>
      </c>
      <c r="E11431" s="6">
        <v>1790</v>
      </c>
      <c r="F11431" s="7" t="s">
        <v>25</v>
      </c>
      <c r="G11431" s="6">
        <v>235.71199999999999</v>
      </c>
    </row>
    <row r="11432" spans="1:7" ht="15" thickBot="1" x14ac:dyDescent="0.35">
      <c r="A11432" s="6">
        <v>219.26840000000001</v>
      </c>
      <c r="B11432" s="19">
        <f>(A11432-G11432)/G11432</f>
        <v>8.2012051832952864</v>
      </c>
      <c r="C11432" s="30" t="s">
        <v>229</v>
      </c>
      <c r="D11432" s="6">
        <v>1004966</v>
      </c>
      <c r="E11432" s="6">
        <v>997</v>
      </c>
      <c r="F11432" s="7" t="s">
        <v>23</v>
      </c>
      <c r="G11432" s="6">
        <v>23.830400000000001</v>
      </c>
    </row>
    <row r="11433" spans="1:7" ht="15" thickBot="1" x14ac:dyDescent="0.35">
      <c r="A11433" s="6">
        <v>219.31103999999999</v>
      </c>
      <c r="B11433" s="19">
        <f>(A11433-G11433)/G11433</f>
        <v>-0.10921013296593317</v>
      </c>
      <c r="C11433" s="30" t="s">
        <v>365</v>
      </c>
      <c r="D11433" s="6">
        <v>1002093</v>
      </c>
      <c r="E11433" s="6">
        <v>2093</v>
      </c>
      <c r="F11433" s="7" t="s">
        <v>25</v>
      </c>
      <c r="G11433" s="6">
        <v>246.19839999999999</v>
      </c>
    </row>
    <row r="11434" spans="1:7" ht="15" thickBot="1" x14ac:dyDescent="0.35">
      <c r="A11434" s="6">
        <v>219.36928</v>
      </c>
      <c r="B11434" s="19">
        <f>(A11434-G11434)/G11434</f>
        <v>-2.3727196342870092E-2</v>
      </c>
      <c r="C11434" s="30" t="s">
        <v>178</v>
      </c>
      <c r="D11434" s="6">
        <v>1002132</v>
      </c>
      <c r="E11434" s="6">
        <v>2132</v>
      </c>
      <c r="F11434" s="7" t="s">
        <v>17</v>
      </c>
      <c r="G11434" s="6">
        <v>224.70079999999999</v>
      </c>
    </row>
    <row r="11435" spans="1:7" ht="15" thickBot="1" x14ac:dyDescent="0.35">
      <c r="A11435" s="6">
        <v>219.43871999999999</v>
      </c>
      <c r="B11435" s="19">
        <f>(A11435-G11435)/G11435</f>
        <v>2.2104213483146062</v>
      </c>
      <c r="C11435" s="30" t="s">
        <v>184</v>
      </c>
      <c r="D11435" s="6">
        <v>1005887</v>
      </c>
      <c r="E11435" s="6">
        <v>264</v>
      </c>
      <c r="F11435" s="7" t="s">
        <v>87</v>
      </c>
      <c r="G11435" s="6">
        <v>68.352000000000004</v>
      </c>
    </row>
    <row r="11436" spans="1:7" ht="15" thickBot="1" x14ac:dyDescent="0.35">
      <c r="A11436" s="6">
        <v>219.596</v>
      </c>
      <c r="B11436" s="19">
        <f>(A11436-G11436)/G11436</f>
        <v>3.3377844500632112</v>
      </c>
      <c r="C11436" s="30" t="s">
        <v>212</v>
      </c>
      <c r="D11436" s="6">
        <v>1002393</v>
      </c>
      <c r="E11436" s="6">
        <v>2393</v>
      </c>
      <c r="F11436" s="7" t="s">
        <v>19</v>
      </c>
      <c r="G11436" s="6">
        <v>50.624000000000002</v>
      </c>
    </row>
    <row r="11437" spans="1:7" ht="15" thickBot="1" x14ac:dyDescent="0.35">
      <c r="A11437" s="6">
        <v>219.61799999999999</v>
      </c>
      <c r="B11437" s="19">
        <f>(A11437-G11437)/G11437</f>
        <v>3.4153196622436668</v>
      </c>
      <c r="C11437" s="30" t="s">
        <v>88</v>
      </c>
      <c r="D11437" s="6">
        <v>1008489</v>
      </c>
      <c r="E11437" s="6">
        <v>1990</v>
      </c>
      <c r="F11437" s="7" t="s">
        <v>25</v>
      </c>
      <c r="G11437" s="6">
        <v>49.74</v>
      </c>
    </row>
    <row r="11438" spans="1:7" ht="15" thickBot="1" x14ac:dyDescent="0.35">
      <c r="A11438" s="6">
        <v>219.61799999999999</v>
      </c>
      <c r="B11438" s="19">
        <f>(A11438-G11438)/G11438</f>
        <v>3.2420227149810712</v>
      </c>
      <c r="C11438" s="30" t="s">
        <v>195</v>
      </c>
      <c r="D11438" s="6">
        <v>1008640</v>
      </c>
      <c r="E11438" s="6">
        <v>951</v>
      </c>
      <c r="F11438" s="7" t="s">
        <v>27</v>
      </c>
      <c r="G11438" s="6">
        <v>51.771999999999998</v>
      </c>
    </row>
    <row r="11439" spans="1:7" ht="15" thickBot="1" x14ac:dyDescent="0.35">
      <c r="A11439" s="6">
        <v>219.61799999999999</v>
      </c>
      <c r="B11439" s="19">
        <f>(A11439-G11439)/G11439</f>
        <v>2.0335653903530577</v>
      </c>
      <c r="C11439" s="30" t="s">
        <v>137</v>
      </c>
      <c r="D11439" s="6">
        <v>1010812</v>
      </c>
      <c r="E11439" s="6">
        <v>470</v>
      </c>
      <c r="F11439" s="7" t="s">
        <v>21</v>
      </c>
      <c r="G11439" s="6">
        <v>72.396000000000001</v>
      </c>
    </row>
    <row r="11440" spans="1:7" ht="15" thickBot="1" x14ac:dyDescent="0.35">
      <c r="A11440" s="6">
        <v>219.61799999999999</v>
      </c>
      <c r="B11440" s="19">
        <f>(A11440-G11440)/G11440</f>
        <v>1.9871871599564748</v>
      </c>
      <c r="C11440" s="30" t="s">
        <v>213</v>
      </c>
      <c r="D11440" s="6">
        <v>1012129</v>
      </c>
      <c r="E11440" s="6">
        <v>1939</v>
      </c>
      <c r="F11440" s="7" t="s">
        <v>21</v>
      </c>
      <c r="G11440" s="6">
        <v>73.52</v>
      </c>
    </row>
    <row r="11441" spans="1:7" ht="15" thickBot="1" x14ac:dyDescent="0.35">
      <c r="A11441" s="6">
        <v>219.61799999999999</v>
      </c>
      <c r="B11441" s="19">
        <f>(A11441-G11441)/G11441</f>
        <v>1.3709677419354838</v>
      </c>
      <c r="C11441" s="30" t="s">
        <v>214</v>
      </c>
      <c r="D11441" s="6">
        <v>1018256</v>
      </c>
      <c r="E11441" s="6">
        <v>1476</v>
      </c>
      <c r="F11441" s="7" t="s">
        <v>21</v>
      </c>
      <c r="G11441" s="6">
        <v>92.628</v>
      </c>
    </row>
    <row r="11442" spans="1:7" ht="15" thickBot="1" x14ac:dyDescent="0.35">
      <c r="A11442" s="6">
        <v>219.61799999999999</v>
      </c>
      <c r="B11442" s="19">
        <f>(A11442-G11442)/G11442</f>
        <v>1.3147898309372232</v>
      </c>
      <c r="C11442" s="30" t="s">
        <v>260</v>
      </c>
      <c r="D11442" s="6">
        <v>1013753</v>
      </c>
      <c r="E11442" s="6">
        <v>1376</v>
      </c>
      <c r="F11442" s="7" t="s">
        <v>27</v>
      </c>
      <c r="G11442" s="6">
        <v>94.876000000000005</v>
      </c>
    </row>
    <row r="11443" spans="1:7" ht="15" thickBot="1" x14ac:dyDescent="0.35">
      <c r="A11443" s="6">
        <v>219.61799999999999</v>
      </c>
      <c r="B11443" s="19">
        <f>(A11443-G11443)/G11443</f>
        <v>1.1611690612084233</v>
      </c>
      <c r="C11443" s="30" t="s">
        <v>53</v>
      </c>
      <c r="D11443" s="6">
        <v>1013858</v>
      </c>
      <c r="E11443" s="6">
        <v>94</v>
      </c>
      <c r="F11443" s="7" t="s">
        <v>23</v>
      </c>
      <c r="G11443" s="6">
        <v>101.62</v>
      </c>
    </row>
    <row r="11444" spans="1:7" ht="15" thickBot="1" x14ac:dyDescent="0.35">
      <c r="A11444" s="6">
        <v>219.61799999999999</v>
      </c>
      <c r="B11444" s="19">
        <f>(A11444-G11444)/G11444</f>
        <v>0.84888537176724121</v>
      </c>
      <c r="C11444" s="30" t="s">
        <v>97</v>
      </c>
      <c r="D11444" s="6">
        <v>1006072</v>
      </c>
      <c r="E11444" s="6">
        <v>2813</v>
      </c>
      <c r="F11444" s="7" t="s">
        <v>23</v>
      </c>
      <c r="G11444" s="6">
        <v>118.78400000000001</v>
      </c>
    </row>
    <row r="11445" spans="1:7" ht="15" thickBot="1" x14ac:dyDescent="0.35">
      <c r="A11445" s="6">
        <v>219.61799999999999</v>
      </c>
      <c r="B11445" s="19">
        <f>(A11445-G11445)/G11445</f>
        <v>0.82044098143236066</v>
      </c>
      <c r="C11445" s="30" t="s">
        <v>207</v>
      </c>
      <c r="D11445" s="6">
        <v>1006568</v>
      </c>
      <c r="E11445" s="6">
        <v>260</v>
      </c>
      <c r="F11445" s="7" t="s">
        <v>31</v>
      </c>
      <c r="G11445" s="6">
        <v>120.64</v>
      </c>
    </row>
    <row r="11446" spans="1:7" ht="15" thickBot="1" x14ac:dyDescent="0.35">
      <c r="A11446" s="6">
        <v>219.61799999999999</v>
      </c>
      <c r="B11446" s="19">
        <f>(A11446-G11446)/G11446</f>
        <v>0.60934752022511429</v>
      </c>
      <c r="C11446" s="30" t="s">
        <v>179</v>
      </c>
      <c r="D11446" s="6">
        <v>1017620</v>
      </c>
      <c r="E11446" s="6">
        <v>680</v>
      </c>
      <c r="F11446" s="7" t="s">
        <v>17</v>
      </c>
      <c r="G11446" s="6">
        <v>136.464</v>
      </c>
    </row>
    <row r="11447" spans="1:7" ht="15" thickBot="1" x14ac:dyDescent="0.35">
      <c r="A11447" s="6">
        <v>219.61799999999999</v>
      </c>
      <c r="B11447" s="19">
        <f>(A11447-G11447)/G11447</f>
        <v>0.54569128121392974</v>
      </c>
      <c r="C11447" s="30" t="s">
        <v>70</v>
      </c>
      <c r="D11447" s="6">
        <v>1016212</v>
      </c>
      <c r="E11447" s="6">
        <v>2325</v>
      </c>
      <c r="F11447" s="7" t="s">
        <v>23</v>
      </c>
      <c r="G11447" s="6">
        <v>142.084</v>
      </c>
    </row>
    <row r="11448" spans="1:7" ht="15" thickBot="1" x14ac:dyDescent="0.35">
      <c r="A11448" s="6">
        <v>219.61799999999999</v>
      </c>
      <c r="B11448" s="19">
        <f>(A11448-G11448)/G11448</f>
        <v>0.29905359044126339</v>
      </c>
      <c r="C11448" s="30" t="s">
        <v>122</v>
      </c>
      <c r="D11448" s="6">
        <v>1011075</v>
      </c>
      <c r="E11448" s="6">
        <v>1808</v>
      </c>
      <c r="F11448" s="7" t="s">
        <v>31</v>
      </c>
      <c r="G11448" s="6">
        <v>169.06</v>
      </c>
    </row>
    <row r="11449" spans="1:7" ht="15" thickBot="1" x14ac:dyDescent="0.35">
      <c r="A11449" s="6">
        <v>219.61799999999999</v>
      </c>
      <c r="B11449" s="19">
        <f>(A11449-G11449)/G11449</f>
        <v>0.25141313762137019</v>
      </c>
      <c r="C11449" s="30" t="s">
        <v>363</v>
      </c>
      <c r="D11449" s="6">
        <v>1008771</v>
      </c>
      <c r="E11449" s="6">
        <v>222</v>
      </c>
      <c r="F11449" s="7" t="s">
        <v>19</v>
      </c>
      <c r="G11449" s="6">
        <v>175.49600000000001</v>
      </c>
    </row>
    <row r="11450" spans="1:7" ht="15" thickBot="1" x14ac:dyDescent="0.35">
      <c r="A11450" s="6">
        <v>219.61799999999999</v>
      </c>
      <c r="B11450" s="19">
        <f>(A11450-G11450)/G11450</f>
        <v>0.21052341476320657</v>
      </c>
      <c r="C11450" s="30" t="s">
        <v>93</v>
      </c>
      <c r="D11450" s="6">
        <v>1011222</v>
      </c>
      <c r="E11450" s="6">
        <v>977</v>
      </c>
      <c r="F11450" s="7" t="s">
        <v>42</v>
      </c>
      <c r="G11450" s="6">
        <v>181.42400000000001</v>
      </c>
    </row>
    <row r="11451" spans="1:7" ht="15" thickBot="1" x14ac:dyDescent="0.35">
      <c r="A11451" s="6">
        <v>219.61799999999999</v>
      </c>
      <c r="B11451" s="19">
        <f>(A11451-G11451)/G11451</f>
        <v>5.9543796676894495E-2</v>
      </c>
      <c r="C11451" s="30" t="s">
        <v>306</v>
      </c>
      <c r="D11451" s="6">
        <v>1017474</v>
      </c>
      <c r="E11451" s="6">
        <v>1076</v>
      </c>
      <c r="F11451" s="7" t="s">
        <v>27</v>
      </c>
      <c r="G11451" s="6">
        <v>207.27600000000001</v>
      </c>
    </row>
    <row r="11452" spans="1:7" ht="15" thickBot="1" x14ac:dyDescent="0.35">
      <c r="A11452" s="6">
        <v>219.61799999999999</v>
      </c>
      <c r="B11452" s="19">
        <f>(A11452-G11452)/G11452</f>
        <v>-0.10539650986590193</v>
      </c>
      <c r="C11452" s="30" t="s">
        <v>179</v>
      </c>
      <c r="D11452" s="6">
        <v>1012202</v>
      </c>
      <c r="E11452" s="6">
        <v>2798</v>
      </c>
      <c r="F11452" s="7" t="s">
        <v>35</v>
      </c>
      <c r="G11452" s="6">
        <v>245.49199999999999</v>
      </c>
    </row>
    <row r="11453" spans="1:7" ht="15" thickBot="1" x14ac:dyDescent="0.35">
      <c r="A11453" s="6">
        <v>219.61799999999999</v>
      </c>
      <c r="B11453" s="19">
        <f>(A11453-G11453)/G11453</f>
        <v>-0.11351416807943818</v>
      </c>
      <c r="C11453" s="30" t="s">
        <v>350</v>
      </c>
      <c r="D11453" s="6">
        <v>1019705</v>
      </c>
      <c r="E11453" s="6">
        <v>2224</v>
      </c>
      <c r="F11453" s="7" t="s">
        <v>35</v>
      </c>
      <c r="G11453" s="6">
        <v>247.74</v>
      </c>
    </row>
    <row r="11454" spans="1:7" ht="15" thickBot="1" x14ac:dyDescent="0.35">
      <c r="A11454" s="6">
        <v>219.61799999999999</v>
      </c>
      <c r="B11454" s="19">
        <f>(A11454-G11454)/G11454</f>
        <v>-0.12148583131990337</v>
      </c>
      <c r="C11454" s="30" t="s">
        <v>224</v>
      </c>
      <c r="D11454" s="6">
        <v>1012468</v>
      </c>
      <c r="E11454" s="6">
        <v>1327</v>
      </c>
      <c r="F11454" s="7" t="s">
        <v>17</v>
      </c>
      <c r="G11454" s="6">
        <v>249.988</v>
      </c>
    </row>
    <row r="11455" spans="1:7" ht="15" thickBot="1" x14ac:dyDescent="0.35">
      <c r="A11455" s="6">
        <v>219.61799999999999</v>
      </c>
      <c r="B11455" s="19">
        <f>(A11455-G11455)/G11455</f>
        <v>-0.200563491023457</v>
      </c>
      <c r="C11455" s="30" t="s">
        <v>193</v>
      </c>
      <c r="D11455" s="6">
        <v>1012657</v>
      </c>
      <c r="E11455" s="6">
        <v>2209</v>
      </c>
      <c r="F11455" s="7" t="s">
        <v>21</v>
      </c>
      <c r="G11455" s="6">
        <v>274.71600000000001</v>
      </c>
    </row>
    <row r="11456" spans="1:7" ht="15" thickBot="1" x14ac:dyDescent="0.35">
      <c r="A11456" s="6">
        <v>219.61887999999999</v>
      </c>
      <c r="B11456" s="19">
        <f>(A11456-G11456)/G11456</f>
        <v>35.428290870488318</v>
      </c>
      <c r="C11456" s="30" t="s">
        <v>253</v>
      </c>
      <c r="D11456" s="6">
        <v>1001513</v>
      </c>
      <c r="E11456" s="6">
        <v>1513</v>
      </c>
      <c r="F11456" s="7" t="s">
        <v>31</v>
      </c>
      <c r="G11456" s="6">
        <v>6.0288000000000004</v>
      </c>
    </row>
    <row r="11457" spans="1:7" ht="15" thickBot="1" x14ac:dyDescent="0.35">
      <c r="A11457" s="6">
        <v>219.6532</v>
      </c>
      <c r="B11457" s="19">
        <f>(A11457-G11457)/G11457</f>
        <v>-0.20274080397690977</v>
      </c>
      <c r="C11457" s="30" t="s">
        <v>52</v>
      </c>
      <c r="D11457" s="6">
        <v>1003349</v>
      </c>
      <c r="E11457" s="6">
        <v>1786</v>
      </c>
      <c r="F11457" s="7" t="s">
        <v>42</v>
      </c>
      <c r="G11457" s="6">
        <v>275.5104</v>
      </c>
    </row>
    <row r="11458" spans="1:7" ht="15" thickBot="1" x14ac:dyDescent="0.35">
      <c r="A11458" s="6">
        <v>219.68440000000001</v>
      </c>
      <c r="B11458" s="19">
        <f>(A11458-G11458)/G11458</f>
        <v>1.1919340676883781</v>
      </c>
      <c r="C11458" s="30" t="s">
        <v>54</v>
      </c>
      <c r="D11458" s="6">
        <v>1002931</v>
      </c>
      <c r="E11458" s="6">
        <v>1591</v>
      </c>
      <c r="F11458" s="7" t="s">
        <v>17</v>
      </c>
      <c r="G11458" s="6">
        <v>100.224</v>
      </c>
    </row>
    <row r="11459" spans="1:7" ht="15" thickBot="1" x14ac:dyDescent="0.35">
      <c r="A11459" s="6">
        <v>219.84768</v>
      </c>
      <c r="B11459" s="19">
        <f>(A11459-G11459)/G11459</f>
        <v>-0.4178974274506933</v>
      </c>
      <c r="C11459" s="30" t="s">
        <v>355</v>
      </c>
      <c r="D11459" s="6">
        <v>1001373</v>
      </c>
      <c r="E11459" s="6">
        <v>1373</v>
      </c>
      <c r="F11459" s="7" t="s">
        <v>31</v>
      </c>
      <c r="G11459" s="6">
        <v>377.67859199999998</v>
      </c>
    </row>
    <row r="11460" spans="1:7" ht="15" thickBot="1" x14ac:dyDescent="0.35">
      <c r="A11460" s="6">
        <v>219.85599999999999</v>
      </c>
      <c r="B11460" s="19">
        <f>(A11460-G11460)/G11460</f>
        <v>-3.7327130827109804E-2</v>
      </c>
      <c r="C11460" s="30" t="s">
        <v>30</v>
      </c>
      <c r="D11460" s="6">
        <v>1005273</v>
      </c>
      <c r="E11460" s="6">
        <v>1479</v>
      </c>
      <c r="F11460" s="7" t="s">
        <v>17</v>
      </c>
      <c r="G11460" s="6">
        <v>228.38079999999999</v>
      </c>
    </row>
    <row r="11461" spans="1:7" ht="15" thickBot="1" x14ac:dyDescent="0.35">
      <c r="A11461" s="6">
        <v>220.04320000000001</v>
      </c>
      <c r="B11461" s="19">
        <f>(A11461-G11461)/G11461</f>
        <v>7.7189986841280783E-2</v>
      </c>
      <c r="C11461" s="30" t="s">
        <v>290</v>
      </c>
      <c r="D11461" s="6">
        <v>1001885</v>
      </c>
      <c r="E11461" s="6">
        <v>1885</v>
      </c>
      <c r="F11461" s="7" t="s">
        <v>31</v>
      </c>
      <c r="G11461" s="6">
        <v>204.27520000000001</v>
      </c>
    </row>
    <row r="11462" spans="1:7" ht="15" thickBot="1" x14ac:dyDescent="0.35">
      <c r="A11462" s="6">
        <v>220.06620000000001</v>
      </c>
      <c r="B11462" s="19">
        <f>(A11462-G11462)/G11462</f>
        <v>8.3232587697000504</v>
      </c>
      <c r="C11462" s="30" t="s">
        <v>77</v>
      </c>
      <c r="D11462" s="6">
        <v>1007887</v>
      </c>
      <c r="E11462" s="6">
        <v>401</v>
      </c>
      <c r="F11462" s="7" t="s">
        <v>25</v>
      </c>
      <c r="G11462" s="6">
        <v>23.603999999999999</v>
      </c>
    </row>
    <row r="11463" spans="1:7" ht="15" thickBot="1" x14ac:dyDescent="0.35">
      <c r="A11463" s="6">
        <v>220.06620000000001</v>
      </c>
      <c r="B11463" s="19">
        <f>(A11463-G11463)/G11463</f>
        <v>2.9146541909776578</v>
      </c>
      <c r="C11463" s="30" t="s">
        <v>258</v>
      </c>
      <c r="D11463" s="6">
        <v>1007064</v>
      </c>
      <c r="E11463" s="6">
        <v>2697</v>
      </c>
      <c r="F11463" s="7" t="s">
        <v>17</v>
      </c>
      <c r="G11463" s="6">
        <v>56.216000000000001</v>
      </c>
    </row>
    <row r="11464" spans="1:7" ht="15" thickBot="1" x14ac:dyDescent="0.35">
      <c r="A11464" s="6">
        <v>220.06620000000001</v>
      </c>
      <c r="B11464" s="19">
        <f>(A11464-G11464)/G11464</f>
        <v>2.0644766891327357</v>
      </c>
      <c r="C11464" s="30" t="s">
        <v>330</v>
      </c>
      <c r="D11464" s="6">
        <v>1018113</v>
      </c>
      <c r="E11464" s="6">
        <v>41</v>
      </c>
      <c r="F11464" s="7" t="s">
        <v>25</v>
      </c>
      <c r="G11464" s="6">
        <v>71.811999999999998</v>
      </c>
    </row>
    <row r="11465" spans="1:7" ht="15" thickBot="1" x14ac:dyDescent="0.35">
      <c r="A11465" s="6">
        <v>220.06620000000001</v>
      </c>
      <c r="B11465" s="19">
        <f>(A11465-G11465)/G11465</f>
        <v>1.3908804484811612</v>
      </c>
      <c r="C11465" s="30" t="s">
        <v>54</v>
      </c>
      <c r="D11465" s="6">
        <v>1017522</v>
      </c>
      <c r="E11465" s="6">
        <v>1962</v>
      </c>
      <c r="F11465" s="7" t="s">
        <v>25</v>
      </c>
      <c r="G11465" s="6">
        <v>92.043999999999997</v>
      </c>
    </row>
    <row r="11466" spans="1:7" ht="15" thickBot="1" x14ac:dyDescent="0.35">
      <c r="A11466" s="6">
        <v>220.06620000000001</v>
      </c>
      <c r="B11466" s="19">
        <f>(A11466-G11466)/G11466</f>
        <v>1.2795338719701677</v>
      </c>
      <c r="C11466" s="30" t="s">
        <v>283</v>
      </c>
      <c r="D11466" s="6">
        <v>1013933</v>
      </c>
      <c r="E11466" s="6">
        <v>979</v>
      </c>
      <c r="F11466" s="7" t="s">
        <v>27</v>
      </c>
      <c r="G11466" s="6">
        <v>96.54</v>
      </c>
    </row>
    <row r="11467" spans="1:7" ht="15" thickBot="1" x14ac:dyDescent="0.35">
      <c r="A11467" s="6">
        <v>220.06620000000001</v>
      </c>
      <c r="B11467" s="19">
        <f>(A11467-G11467)/G11467</f>
        <v>1.0733578292820805</v>
      </c>
      <c r="C11467" s="30" t="s">
        <v>261</v>
      </c>
      <c r="D11467" s="6">
        <v>1006288</v>
      </c>
      <c r="E11467" s="6">
        <v>2646</v>
      </c>
      <c r="F11467" s="7" t="s">
        <v>19</v>
      </c>
      <c r="G11467" s="6">
        <v>106.14</v>
      </c>
    </row>
    <row r="11468" spans="1:7" ht="15" thickBot="1" x14ac:dyDescent="0.35">
      <c r="A11468" s="6">
        <v>220.06620000000001</v>
      </c>
      <c r="B11468" s="19">
        <f>(A11468-G11468)/G11468</f>
        <v>0.84898504453033119</v>
      </c>
      <c r="C11468" s="30" t="s">
        <v>376</v>
      </c>
      <c r="D11468" s="6">
        <v>1012670</v>
      </c>
      <c r="E11468" s="6">
        <v>656</v>
      </c>
      <c r="F11468" s="7" t="s">
        <v>19</v>
      </c>
      <c r="G11468" s="6">
        <v>119.02</v>
      </c>
    </row>
    <row r="11469" spans="1:7" ht="15" thickBot="1" x14ac:dyDescent="0.35">
      <c r="A11469" s="6">
        <v>220.06620000000001</v>
      </c>
      <c r="B11469" s="19">
        <f>(A11469-G11469)/G11469</f>
        <v>0.70414291909304927</v>
      </c>
      <c r="C11469" s="30" t="s">
        <v>112</v>
      </c>
      <c r="D11469" s="6">
        <v>1013881</v>
      </c>
      <c r="E11469" s="6">
        <v>2057</v>
      </c>
      <c r="F11469" s="7" t="s">
        <v>42</v>
      </c>
      <c r="G11469" s="6">
        <v>129.136</v>
      </c>
    </row>
    <row r="11470" spans="1:7" ht="15" thickBot="1" x14ac:dyDescent="0.35">
      <c r="A11470" s="6">
        <v>220.06620000000001</v>
      </c>
      <c r="B11470" s="19">
        <f>(A11470-G11470)/G11470</f>
        <v>0.53091660405710006</v>
      </c>
      <c r="C11470" s="30" t="s">
        <v>250</v>
      </c>
      <c r="D11470" s="6">
        <v>1011502</v>
      </c>
      <c r="E11470" s="6">
        <v>2361</v>
      </c>
      <c r="F11470" s="7" t="s">
        <v>23</v>
      </c>
      <c r="G11470" s="6">
        <v>143.74799999999999</v>
      </c>
    </row>
    <row r="11471" spans="1:7" ht="15" thickBot="1" x14ac:dyDescent="0.35">
      <c r="A11471" s="6">
        <v>220.06620000000001</v>
      </c>
      <c r="B11471" s="19">
        <f>(A11471-G11471)/G11471</f>
        <v>1.5028043245636769E-2</v>
      </c>
      <c r="C11471" s="30" t="s">
        <v>332</v>
      </c>
      <c r="D11471" s="6">
        <v>1009589</v>
      </c>
      <c r="E11471" s="6">
        <v>249</v>
      </c>
      <c r="F11471" s="7" t="s">
        <v>27</v>
      </c>
      <c r="G11471" s="6">
        <v>216.80799999999999</v>
      </c>
    </row>
    <row r="11472" spans="1:7" ht="15" thickBot="1" x14ac:dyDescent="0.35">
      <c r="A11472" s="6">
        <v>220.06620000000001</v>
      </c>
      <c r="B11472" s="19">
        <f>(A11472-G11472)/G11472</f>
        <v>-0.18042322130854482</v>
      </c>
      <c r="C11472" s="30" t="s">
        <v>349</v>
      </c>
      <c r="D11472" s="6">
        <v>1015590</v>
      </c>
      <c r="E11472" s="6">
        <v>2545</v>
      </c>
      <c r="F11472" s="7" t="s">
        <v>31</v>
      </c>
      <c r="G11472" s="6">
        <v>268.512</v>
      </c>
    </row>
    <row r="11473" spans="1:7" ht="15" thickBot="1" x14ac:dyDescent="0.35">
      <c r="A11473" s="6">
        <v>220.08063999999999</v>
      </c>
      <c r="B11473" s="19">
        <f>(A11473-G11473)/G11473</f>
        <v>-0.45070741331585185</v>
      </c>
      <c r="C11473" s="30" t="s">
        <v>250</v>
      </c>
      <c r="D11473" s="6">
        <v>1001507</v>
      </c>
      <c r="E11473" s="6">
        <v>1507</v>
      </c>
      <c r="F11473" s="7" t="s">
        <v>23</v>
      </c>
      <c r="G11473" s="6">
        <v>400.66195199999999</v>
      </c>
    </row>
    <row r="11474" spans="1:7" ht="15" thickBot="1" x14ac:dyDescent="0.35">
      <c r="A11474" s="6">
        <v>220.15584000000001</v>
      </c>
      <c r="B11474" s="19">
        <f>(A11474-G11474)/G11474</f>
        <v>3.0962424605701873E-2</v>
      </c>
      <c r="C11474" s="30" t="s">
        <v>375</v>
      </c>
      <c r="D11474" s="6">
        <v>1019429</v>
      </c>
      <c r="E11474" s="6">
        <v>414</v>
      </c>
      <c r="F11474" s="7" t="s">
        <v>87</v>
      </c>
      <c r="G11474" s="6">
        <v>213.54400000000001</v>
      </c>
    </row>
    <row r="11475" spans="1:7" ht="15" thickBot="1" x14ac:dyDescent="0.35">
      <c r="A11475" s="6">
        <v>220.15584000000001</v>
      </c>
      <c r="B11475" s="19">
        <f>(A11475-G11475)/G11475</f>
        <v>-0.16646787115142891</v>
      </c>
      <c r="C11475" s="30" t="s">
        <v>388</v>
      </c>
      <c r="D11475" s="6">
        <v>1015691</v>
      </c>
      <c r="E11475" s="6">
        <v>323</v>
      </c>
      <c r="F11475" s="7" t="s">
        <v>87</v>
      </c>
      <c r="G11475" s="6">
        <v>264.12400000000002</v>
      </c>
    </row>
    <row r="11476" spans="1:7" ht="15" thickBot="1" x14ac:dyDescent="0.35">
      <c r="A11476" s="6">
        <v>220.17320000000001</v>
      </c>
      <c r="B11476" s="19">
        <f>(A11476-G11476)/G11476</f>
        <v>1.5304937477013612</v>
      </c>
      <c r="C11476" s="30" t="s">
        <v>278</v>
      </c>
      <c r="D11476" s="6">
        <v>1004156</v>
      </c>
      <c r="E11476" s="6">
        <v>834</v>
      </c>
      <c r="F11476" s="7" t="s">
        <v>17</v>
      </c>
      <c r="G11476" s="6">
        <v>87.007999999999996</v>
      </c>
    </row>
    <row r="11477" spans="1:7" ht="15" thickBot="1" x14ac:dyDescent="0.35">
      <c r="A11477" s="6">
        <v>220.27199999999999</v>
      </c>
      <c r="B11477" s="19">
        <f>(A11477-G11477)/G11477</f>
        <v>1.0288549035723729E-2</v>
      </c>
      <c r="C11477" s="30" t="s">
        <v>94</v>
      </c>
      <c r="D11477" s="6">
        <v>1002773</v>
      </c>
      <c r="E11477" s="6">
        <v>2773</v>
      </c>
      <c r="F11477" s="7" t="s">
        <v>23</v>
      </c>
      <c r="G11477" s="6">
        <v>218.02879999999999</v>
      </c>
    </row>
    <row r="11478" spans="1:7" ht="15" thickBot="1" x14ac:dyDescent="0.35">
      <c r="A11478" s="6">
        <v>220.40199999999999</v>
      </c>
      <c r="B11478" s="19">
        <f>(A11478-G11478)/G11478</f>
        <v>-0.10567396836938739</v>
      </c>
      <c r="C11478" s="30" t="s">
        <v>65</v>
      </c>
      <c r="D11478" s="6">
        <v>1002841</v>
      </c>
      <c r="E11478" s="6">
        <v>2841</v>
      </c>
      <c r="F11478" s="7" t="s">
        <v>19</v>
      </c>
      <c r="G11478" s="6">
        <v>246.44479999999999</v>
      </c>
    </row>
    <row r="11479" spans="1:7" ht="15" thickBot="1" x14ac:dyDescent="0.35">
      <c r="A11479" s="6">
        <v>220.5008</v>
      </c>
      <c r="B11479" s="19">
        <f>(A11479-G11479)/G11479</f>
        <v>6.0155263693748733</v>
      </c>
      <c r="C11479" s="30" t="s">
        <v>245</v>
      </c>
      <c r="D11479" s="6">
        <v>1003739</v>
      </c>
      <c r="E11479" s="6">
        <v>624</v>
      </c>
      <c r="F11479" s="7" t="s">
        <v>42</v>
      </c>
      <c r="G11479" s="6">
        <v>31.430399999999999</v>
      </c>
    </row>
    <row r="11480" spans="1:7" ht="15" thickBot="1" x14ac:dyDescent="0.35">
      <c r="A11480" s="6">
        <v>220.5008</v>
      </c>
      <c r="B11480" s="19">
        <f>(A11480-G11480)/G11480</f>
        <v>0.16146948269759137</v>
      </c>
      <c r="C11480" s="30" t="s">
        <v>241</v>
      </c>
      <c r="D11480" s="6">
        <v>1003256</v>
      </c>
      <c r="E11480" s="6">
        <v>2447</v>
      </c>
      <c r="F11480" s="7" t="s">
        <v>87</v>
      </c>
      <c r="G11480" s="6">
        <v>189.84639999999999</v>
      </c>
    </row>
    <row r="11481" spans="1:7" ht="15" thickBot="1" x14ac:dyDescent="0.35">
      <c r="A11481" s="6">
        <v>220.51439999999999</v>
      </c>
      <c r="B11481" s="19">
        <f>(A11481-G11481)/G11481</f>
        <v>15.510512129380054</v>
      </c>
      <c r="C11481" s="30" t="s">
        <v>327</v>
      </c>
      <c r="D11481" s="6">
        <v>1007519</v>
      </c>
      <c r="E11481" s="6">
        <v>1881</v>
      </c>
      <c r="F11481" s="7" t="s">
        <v>42</v>
      </c>
      <c r="G11481" s="6">
        <v>13.356</v>
      </c>
    </row>
    <row r="11482" spans="1:7" ht="15" thickBot="1" x14ac:dyDescent="0.35">
      <c r="A11482" s="6">
        <v>220.51439999999999</v>
      </c>
      <c r="B11482" s="19">
        <f>(A11482-G11482)/G11482</f>
        <v>5.8135706340378199</v>
      </c>
      <c r="C11482" s="30" t="s">
        <v>130</v>
      </c>
      <c r="D11482" s="6">
        <v>1007797</v>
      </c>
      <c r="E11482" s="6">
        <v>1691</v>
      </c>
      <c r="F11482" s="7" t="s">
        <v>23</v>
      </c>
      <c r="G11482" s="6">
        <v>32.363999999999997</v>
      </c>
    </row>
    <row r="11483" spans="1:7" ht="15" thickBot="1" x14ac:dyDescent="0.35">
      <c r="A11483" s="6">
        <v>220.51439999999999</v>
      </c>
      <c r="B11483" s="19">
        <f>(A11483-G11483)/G11483</f>
        <v>5.7262811127379214</v>
      </c>
      <c r="C11483" s="30" t="s">
        <v>180</v>
      </c>
      <c r="D11483" s="6">
        <v>1005760</v>
      </c>
      <c r="E11483" s="6">
        <v>1631</v>
      </c>
      <c r="F11483" s="7" t="s">
        <v>17</v>
      </c>
      <c r="G11483" s="6">
        <v>32.783999999999999</v>
      </c>
    </row>
    <row r="11484" spans="1:7" ht="15" thickBot="1" x14ac:dyDescent="0.35">
      <c r="A11484" s="6">
        <v>220.51439999999999</v>
      </c>
      <c r="B11484" s="19">
        <f>(A11484-G11484)/G11484</f>
        <v>3.9831510440206088</v>
      </c>
      <c r="C11484" s="30" t="s">
        <v>284</v>
      </c>
      <c r="D11484" s="6">
        <v>1018535</v>
      </c>
      <c r="E11484" s="6">
        <v>1247</v>
      </c>
      <c r="F11484" s="7" t="s">
        <v>17</v>
      </c>
      <c r="G11484" s="6">
        <v>44.252000000000002</v>
      </c>
    </row>
    <row r="11485" spans="1:7" ht="15" thickBot="1" x14ac:dyDescent="0.35">
      <c r="A11485" s="6">
        <v>220.51439999999999</v>
      </c>
      <c r="B11485" s="19">
        <f>(A11485-G11485)/G11485</f>
        <v>3.0559593878752205</v>
      </c>
      <c r="C11485" s="30" t="s">
        <v>148</v>
      </c>
      <c r="D11485" s="6">
        <v>1013543</v>
      </c>
      <c r="E11485" s="6">
        <v>1053</v>
      </c>
      <c r="F11485" s="7" t="s">
        <v>23</v>
      </c>
      <c r="G11485" s="6">
        <v>54.368000000000002</v>
      </c>
    </row>
    <row r="11486" spans="1:7" ht="15" thickBot="1" x14ac:dyDescent="0.35">
      <c r="A11486" s="6">
        <v>220.51439999999999</v>
      </c>
      <c r="B11486" s="19">
        <f>(A11486-G11486)/G11486</f>
        <v>2.8949130987706653</v>
      </c>
      <c r="C11486" s="30" t="s">
        <v>84</v>
      </c>
      <c r="D11486" s="6">
        <v>1011349</v>
      </c>
      <c r="E11486" s="6">
        <v>1363</v>
      </c>
      <c r="F11486" s="7" t="s">
        <v>27</v>
      </c>
      <c r="G11486" s="6">
        <v>56.616</v>
      </c>
    </row>
    <row r="11487" spans="1:7" ht="15" thickBot="1" x14ac:dyDescent="0.35">
      <c r="A11487" s="6">
        <v>220.51439999999999</v>
      </c>
      <c r="B11487" s="19">
        <f>(A11487-G11487)/G11487</f>
        <v>2.5431968635516422</v>
      </c>
      <c r="C11487" s="30" t="s">
        <v>382</v>
      </c>
      <c r="D11487" s="6">
        <v>1013896</v>
      </c>
      <c r="E11487" s="6">
        <v>2389</v>
      </c>
      <c r="F11487" s="7" t="s">
        <v>31</v>
      </c>
      <c r="G11487" s="6">
        <v>62.235999999999997</v>
      </c>
    </row>
    <row r="11488" spans="1:7" ht="15" thickBot="1" x14ac:dyDescent="0.35">
      <c r="A11488" s="6">
        <v>220.51439999999999</v>
      </c>
      <c r="B11488" s="19">
        <f>(A11488-G11488)/G11488</f>
        <v>2.0011758941695246</v>
      </c>
      <c r="C11488" s="30" t="s">
        <v>167</v>
      </c>
      <c r="D11488" s="6">
        <v>1015972</v>
      </c>
      <c r="E11488" s="6">
        <v>1650</v>
      </c>
      <c r="F11488" s="7" t="s">
        <v>17</v>
      </c>
      <c r="G11488" s="6">
        <v>73.475999999999999</v>
      </c>
    </row>
    <row r="11489" spans="1:7" ht="15" thickBot="1" x14ac:dyDescent="0.35">
      <c r="A11489" s="6">
        <v>220.51439999999999</v>
      </c>
      <c r="B11489" s="19">
        <f>(A11489-G11489)/G11489</f>
        <v>1.8624850719144295</v>
      </c>
      <c r="C11489" s="30" t="s">
        <v>244</v>
      </c>
      <c r="D11489" s="6">
        <v>1006211</v>
      </c>
      <c r="E11489" s="6">
        <v>1662</v>
      </c>
      <c r="F11489" s="7" t="s">
        <v>31</v>
      </c>
      <c r="G11489" s="6">
        <v>77.036000000000001</v>
      </c>
    </row>
    <row r="11490" spans="1:7" ht="15" thickBot="1" x14ac:dyDescent="0.35">
      <c r="A11490" s="6">
        <v>220.51439999999999</v>
      </c>
      <c r="B11490" s="19">
        <f>(A11490-G11490)/G11490</f>
        <v>1.5033421124330217</v>
      </c>
      <c r="C11490" s="30" t="s">
        <v>75</v>
      </c>
      <c r="D11490" s="6">
        <v>1008601</v>
      </c>
      <c r="E11490" s="6">
        <v>2465</v>
      </c>
      <c r="F11490" s="7" t="s">
        <v>19</v>
      </c>
      <c r="G11490" s="6">
        <v>88.087999999999994</v>
      </c>
    </row>
    <row r="11491" spans="1:7" ht="15" thickBot="1" x14ac:dyDescent="0.35">
      <c r="A11491" s="6">
        <v>220.51439999999999</v>
      </c>
      <c r="B11491" s="19">
        <f>(A11491-G11491)/G11491</f>
        <v>1.0571140714205753</v>
      </c>
      <c r="C11491" s="30" t="s">
        <v>163</v>
      </c>
      <c r="D11491" s="6">
        <v>1015132</v>
      </c>
      <c r="E11491" s="6">
        <v>2111</v>
      </c>
      <c r="F11491" s="7" t="s">
        <v>35</v>
      </c>
      <c r="G11491" s="6">
        <v>107.196</v>
      </c>
    </row>
    <row r="11492" spans="1:7" ht="15" thickBot="1" x14ac:dyDescent="0.35">
      <c r="A11492" s="6">
        <v>220.51439999999999</v>
      </c>
      <c r="B11492" s="19">
        <f>(A11492-G11492)/G11492</f>
        <v>1.0260418963616316</v>
      </c>
      <c r="C11492" s="30" t="s">
        <v>119</v>
      </c>
      <c r="D11492" s="6">
        <v>1007685</v>
      </c>
      <c r="E11492" s="6">
        <v>1309</v>
      </c>
      <c r="F11492" s="7" t="s">
        <v>27</v>
      </c>
      <c r="G11492" s="6">
        <v>108.84</v>
      </c>
    </row>
    <row r="11493" spans="1:7" ht="15" thickBot="1" x14ac:dyDescent="0.35">
      <c r="A11493" s="6">
        <v>220.51439999999999</v>
      </c>
      <c r="B11493" s="19">
        <f>(A11493-G11493)/G11493</f>
        <v>0.96817565155301666</v>
      </c>
      <c r="C11493" s="30" t="s">
        <v>104</v>
      </c>
      <c r="D11493" s="6">
        <v>1007359</v>
      </c>
      <c r="E11493" s="6">
        <v>1784</v>
      </c>
      <c r="F11493" s="7" t="s">
        <v>27</v>
      </c>
      <c r="G11493" s="6">
        <v>112.04</v>
      </c>
    </row>
    <row r="11494" spans="1:7" ht="15" thickBot="1" x14ac:dyDescent="0.35">
      <c r="A11494" s="6">
        <v>220.51439999999999</v>
      </c>
      <c r="B11494" s="19">
        <f>(A11494-G11494)/G11494</f>
        <v>0.84438273670123776</v>
      </c>
      <c r="C11494" s="30" t="s">
        <v>237</v>
      </c>
      <c r="D11494" s="6">
        <v>1018044</v>
      </c>
      <c r="E11494" s="6">
        <v>1336</v>
      </c>
      <c r="F11494" s="7" t="s">
        <v>31</v>
      </c>
      <c r="G11494" s="6">
        <v>119.56</v>
      </c>
    </row>
    <row r="11495" spans="1:7" ht="15" thickBot="1" x14ac:dyDescent="0.35">
      <c r="A11495" s="6">
        <v>220.51439999999999</v>
      </c>
      <c r="B11495" s="19">
        <f>(A11495-G11495)/G11495</f>
        <v>0.68588990825688056</v>
      </c>
      <c r="C11495" s="30" t="s">
        <v>318</v>
      </c>
      <c r="D11495" s="6">
        <v>1009799</v>
      </c>
      <c r="E11495" s="6">
        <v>299</v>
      </c>
      <c r="F11495" s="7" t="s">
        <v>23</v>
      </c>
      <c r="G11495" s="6">
        <v>130.80000000000001</v>
      </c>
    </row>
    <row r="11496" spans="1:7" ht="15" thickBot="1" x14ac:dyDescent="0.35">
      <c r="A11496" s="6">
        <v>220.51439999999999</v>
      </c>
      <c r="B11496" s="19">
        <f>(A11496-G11496)/G11496</f>
        <v>0.46005085015096125</v>
      </c>
      <c r="C11496" s="30" t="s">
        <v>307</v>
      </c>
      <c r="D11496" s="6">
        <v>1012105</v>
      </c>
      <c r="E11496" s="6">
        <v>828</v>
      </c>
      <c r="F11496" s="7" t="s">
        <v>19</v>
      </c>
      <c r="G11496" s="6">
        <v>151.03200000000001</v>
      </c>
    </row>
    <row r="11497" spans="1:7" ht="15" thickBot="1" x14ac:dyDescent="0.35">
      <c r="A11497" s="6">
        <v>220.51439999999999</v>
      </c>
      <c r="B11497" s="19">
        <f>(A11497-G11497)/G11497</f>
        <v>0.46005085015096125</v>
      </c>
      <c r="C11497" s="30" t="s">
        <v>139</v>
      </c>
      <c r="D11497" s="6">
        <v>1018131</v>
      </c>
      <c r="E11497" s="6">
        <v>1395</v>
      </c>
      <c r="F11497" s="7" t="s">
        <v>23</v>
      </c>
      <c r="G11497" s="6">
        <v>151.03200000000001</v>
      </c>
    </row>
    <row r="11498" spans="1:7" ht="15" thickBot="1" x14ac:dyDescent="0.35">
      <c r="A11498" s="6">
        <v>220.51439999999999</v>
      </c>
      <c r="B11498" s="19">
        <f>(A11498-G11498)/G11498</f>
        <v>0.32228245226902041</v>
      </c>
      <c r="C11498" s="30" t="s">
        <v>389</v>
      </c>
      <c r="D11498" s="6">
        <v>1009686</v>
      </c>
      <c r="E11498" s="6">
        <v>1275</v>
      </c>
      <c r="F11498" s="7" t="s">
        <v>42</v>
      </c>
      <c r="G11498" s="6">
        <v>166.768</v>
      </c>
    </row>
    <row r="11499" spans="1:7" ht="15" thickBot="1" x14ac:dyDescent="0.35">
      <c r="A11499" s="6">
        <v>220.51439999999999</v>
      </c>
      <c r="B11499" s="19">
        <f>(A11499-G11499)/G11499</f>
        <v>5.2675195722742055E-2</v>
      </c>
      <c r="C11499" s="30" t="s">
        <v>291</v>
      </c>
      <c r="D11499" s="6">
        <v>1015597</v>
      </c>
      <c r="E11499" s="6">
        <v>2423</v>
      </c>
      <c r="F11499" s="7" t="s">
        <v>17</v>
      </c>
      <c r="G11499" s="6">
        <v>209.48</v>
      </c>
    </row>
    <row r="11500" spans="1:7" ht="15" thickBot="1" x14ac:dyDescent="0.35">
      <c r="A11500" s="6">
        <v>220.51439999999999</v>
      </c>
      <c r="B11500" s="19">
        <f>(A11500-G11500)/G11500</f>
        <v>-5.993400768107315E-3</v>
      </c>
      <c r="C11500" s="30" t="s">
        <v>122</v>
      </c>
      <c r="D11500" s="6">
        <v>1019388</v>
      </c>
      <c r="E11500" s="6">
        <v>1540</v>
      </c>
      <c r="F11500" s="7" t="s">
        <v>35</v>
      </c>
      <c r="G11500" s="6">
        <v>221.84399999999999</v>
      </c>
    </row>
    <row r="11501" spans="1:7" ht="15" thickBot="1" x14ac:dyDescent="0.35">
      <c r="A11501" s="6">
        <v>220.51439999999999</v>
      </c>
      <c r="B11501" s="19">
        <f>(A11501-G11501)/G11501</f>
        <v>-2.5738269859503438E-2</v>
      </c>
      <c r="C11501" s="30" t="s">
        <v>365</v>
      </c>
      <c r="D11501" s="6">
        <v>1013663</v>
      </c>
      <c r="E11501" s="6">
        <v>1029</v>
      </c>
      <c r="F11501" s="7" t="s">
        <v>42</v>
      </c>
      <c r="G11501" s="6">
        <v>226.34</v>
      </c>
    </row>
    <row r="11502" spans="1:7" ht="15" thickBot="1" x14ac:dyDescent="0.35">
      <c r="A11502" s="6">
        <v>220.51439999999999</v>
      </c>
      <c r="B11502" s="19">
        <f>(A11502-G11502)/G11502</f>
        <v>-4.4713996083799827E-2</v>
      </c>
      <c r="C11502" s="30" t="s">
        <v>63</v>
      </c>
      <c r="D11502" s="6">
        <v>1018673</v>
      </c>
      <c r="E11502" s="6">
        <v>1052</v>
      </c>
      <c r="F11502" s="7" t="s">
        <v>17</v>
      </c>
      <c r="G11502" s="6">
        <v>230.83600000000001</v>
      </c>
    </row>
    <row r="11503" spans="1:7" ht="15" thickBot="1" x14ac:dyDescent="0.35">
      <c r="A11503" s="6">
        <v>220.51439999999999</v>
      </c>
      <c r="B11503" s="19">
        <f>(A11503-G11503)/G11503</f>
        <v>-0.1177447748295618</v>
      </c>
      <c r="C11503" s="30" t="s">
        <v>271</v>
      </c>
      <c r="D11503" s="6">
        <v>1018426</v>
      </c>
      <c r="E11503" s="6">
        <v>1613</v>
      </c>
      <c r="F11503" s="7" t="s">
        <v>21</v>
      </c>
      <c r="G11503" s="6">
        <v>249.94399999999999</v>
      </c>
    </row>
    <row r="11504" spans="1:7" ht="15" thickBot="1" x14ac:dyDescent="0.35">
      <c r="A11504" s="6">
        <v>220.51439999999999</v>
      </c>
      <c r="B11504" s="19">
        <f>(A11504-G11504)/G11504</f>
        <v>-0.19387310453741211</v>
      </c>
      <c r="C11504" s="30" t="s">
        <v>376</v>
      </c>
      <c r="D11504" s="6">
        <v>1018868</v>
      </c>
      <c r="E11504" s="6">
        <v>1424</v>
      </c>
      <c r="F11504" s="7" t="s">
        <v>23</v>
      </c>
      <c r="G11504" s="6">
        <v>273.548</v>
      </c>
    </row>
    <row r="11505" spans="1:7" ht="15" thickBot="1" x14ac:dyDescent="0.35">
      <c r="A11505" s="6">
        <v>220.51439999999999</v>
      </c>
      <c r="B11505" s="19">
        <f>(A11505-G11505)/G11505</f>
        <v>-0.20044380629160682</v>
      </c>
      <c r="C11505" s="30" t="s">
        <v>279</v>
      </c>
      <c r="D11505" s="6">
        <v>1011120</v>
      </c>
      <c r="E11505" s="6">
        <v>2734</v>
      </c>
      <c r="F11505" s="7" t="s">
        <v>21</v>
      </c>
      <c r="G11505" s="6">
        <v>275.79599999999999</v>
      </c>
    </row>
    <row r="11506" spans="1:7" ht="15" thickBot="1" x14ac:dyDescent="0.35">
      <c r="A11506" s="6">
        <v>220.51439999999999</v>
      </c>
      <c r="B11506" s="19">
        <f>(A11506-G11506)/G11506</f>
        <v>-0.23475013881177131</v>
      </c>
      <c r="C11506" s="30" t="s">
        <v>328</v>
      </c>
      <c r="D11506" s="6">
        <v>1016160</v>
      </c>
      <c r="E11506" s="6">
        <v>1614</v>
      </c>
      <c r="F11506" s="7" t="s">
        <v>27</v>
      </c>
      <c r="G11506" s="6">
        <v>288.16000000000003</v>
      </c>
    </row>
    <row r="11507" spans="1:7" ht="15" thickBot="1" x14ac:dyDescent="0.35">
      <c r="A11507" s="6">
        <v>220.59960000000001</v>
      </c>
      <c r="B11507" s="19">
        <f>(A11507-G11507)/G11507</f>
        <v>6.6646681107844691E-2</v>
      </c>
      <c r="C11507" s="30" t="s">
        <v>194</v>
      </c>
      <c r="D11507" s="6">
        <v>1003238</v>
      </c>
      <c r="E11507" s="6">
        <v>695</v>
      </c>
      <c r="F11507" s="7" t="s">
        <v>23</v>
      </c>
      <c r="G11507" s="6">
        <v>206.816</v>
      </c>
    </row>
    <row r="11508" spans="1:7" ht="15" thickBot="1" x14ac:dyDescent="0.35">
      <c r="A11508" s="6">
        <v>220.6412</v>
      </c>
      <c r="B11508" s="19">
        <f>(A11508-G11508)/G11508</f>
        <v>9.0495668208160473E-3</v>
      </c>
      <c r="C11508" s="30" t="s">
        <v>319</v>
      </c>
      <c r="D11508" s="6">
        <v>1004791</v>
      </c>
      <c r="E11508" s="6">
        <v>2143</v>
      </c>
      <c r="F11508" s="7" t="s">
        <v>27</v>
      </c>
      <c r="G11508" s="6">
        <v>218.66239999999999</v>
      </c>
    </row>
    <row r="11509" spans="1:7" ht="15" thickBot="1" x14ac:dyDescent="0.35">
      <c r="A11509" s="6">
        <v>220.70048</v>
      </c>
      <c r="B11509" s="19">
        <f>(A11509-G11509)/G11509</f>
        <v>-0.47710665617375769</v>
      </c>
      <c r="C11509" s="30" t="s">
        <v>158</v>
      </c>
      <c r="D11509" s="6">
        <v>1001299</v>
      </c>
      <c r="E11509" s="6">
        <v>1299</v>
      </c>
      <c r="F11509" s="7" t="s">
        <v>25</v>
      </c>
      <c r="G11509" s="6">
        <v>422.07551999999998</v>
      </c>
    </row>
    <row r="11510" spans="1:7" ht="15" thickBot="1" x14ac:dyDescent="0.35">
      <c r="A11510" s="6">
        <v>220.714</v>
      </c>
      <c r="B11510" s="19">
        <f>(A11510-G11510)/G11510</f>
        <v>3.4490179320131586</v>
      </c>
      <c r="C11510" s="30" t="s">
        <v>40</v>
      </c>
      <c r="D11510" s="6">
        <v>1002279</v>
      </c>
      <c r="E11510" s="6">
        <v>2279</v>
      </c>
      <c r="F11510" s="7" t="s">
        <v>42</v>
      </c>
      <c r="G11510" s="6">
        <v>49.6096</v>
      </c>
    </row>
    <row r="11511" spans="1:7" ht="15" thickBot="1" x14ac:dyDescent="0.35">
      <c r="A11511" s="6">
        <v>220.77951999999999</v>
      </c>
      <c r="B11511" s="19">
        <f>(A11511-G11511)/G11511</f>
        <v>0.27716258492067897</v>
      </c>
      <c r="C11511" s="30" t="s">
        <v>83</v>
      </c>
      <c r="D11511" s="6">
        <v>1001848</v>
      </c>
      <c r="E11511" s="6">
        <v>1848</v>
      </c>
      <c r="F11511" s="7" t="s">
        <v>31</v>
      </c>
      <c r="G11511" s="6">
        <v>172.8672</v>
      </c>
    </row>
    <row r="11512" spans="1:7" ht="15" thickBot="1" x14ac:dyDescent="0.35">
      <c r="A11512" s="6">
        <v>220.81280000000001</v>
      </c>
      <c r="B11512" s="19">
        <f>(A11512-G11512)/G11512</f>
        <v>1.5113367543763876</v>
      </c>
      <c r="C11512" s="30" t="s">
        <v>85</v>
      </c>
      <c r="D11512" s="6">
        <v>1002684</v>
      </c>
      <c r="E11512" s="6">
        <v>2684</v>
      </c>
      <c r="F11512" s="7" t="s">
        <v>35</v>
      </c>
      <c r="G11512" s="6">
        <v>87.926400000000001</v>
      </c>
    </row>
    <row r="11513" spans="1:7" ht="15" thickBot="1" x14ac:dyDescent="0.35">
      <c r="A11513" s="6">
        <v>220.82839999999999</v>
      </c>
      <c r="B11513" s="19">
        <f>(A11513-G11513)/G11513</f>
        <v>2.6926838077910955</v>
      </c>
      <c r="C11513" s="30" t="s">
        <v>47</v>
      </c>
      <c r="D11513" s="6">
        <v>1004318</v>
      </c>
      <c r="E11513" s="6">
        <v>1241</v>
      </c>
      <c r="F11513" s="7" t="s">
        <v>19</v>
      </c>
      <c r="G11513" s="6">
        <v>59.801600000000001</v>
      </c>
    </row>
    <row r="11514" spans="1:7" ht="15" thickBot="1" x14ac:dyDescent="0.35">
      <c r="A11514" s="6">
        <v>220.85856000000001</v>
      </c>
      <c r="B11514" s="19">
        <f>(A11514-G11514)/G11514</f>
        <v>-0.5653278788258953</v>
      </c>
      <c r="C11514" s="30" t="s">
        <v>98</v>
      </c>
      <c r="D11514" s="6">
        <v>1001403</v>
      </c>
      <c r="E11514" s="6">
        <v>1403</v>
      </c>
      <c r="F11514" s="7" t="s">
        <v>87</v>
      </c>
      <c r="G11514" s="6">
        <v>508.10380800000001</v>
      </c>
    </row>
    <row r="11515" spans="1:7" ht="15" thickBot="1" x14ac:dyDescent="0.35">
      <c r="A11515" s="6">
        <v>220.87296000000001</v>
      </c>
      <c r="B11515" s="19">
        <f>(A11515-G11515)/G11515</f>
        <v>5.5377977740942468</v>
      </c>
      <c r="C11515" s="30" t="s">
        <v>33</v>
      </c>
      <c r="D11515" s="6">
        <v>1005460</v>
      </c>
      <c r="E11515" s="6">
        <v>2726</v>
      </c>
      <c r="F11515" s="7" t="s">
        <v>21</v>
      </c>
      <c r="G11515" s="6">
        <v>33.783999999999999</v>
      </c>
    </row>
    <row r="11516" spans="1:7" ht="15" thickBot="1" x14ac:dyDescent="0.35">
      <c r="A11516" s="6">
        <v>220.96256</v>
      </c>
      <c r="B11516" s="19">
        <f>(A11516-G11516)/G11516</f>
        <v>-0.12645894214834213</v>
      </c>
      <c r="C11516" s="30" t="s">
        <v>375</v>
      </c>
      <c r="D11516" s="6">
        <v>1002138</v>
      </c>
      <c r="E11516" s="6">
        <v>2138</v>
      </c>
      <c r="F11516" s="7" t="s">
        <v>17</v>
      </c>
      <c r="G11516" s="6">
        <v>252.9504</v>
      </c>
    </row>
    <row r="11517" spans="1:7" ht="15" thickBot="1" x14ac:dyDescent="0.35">
      <c r="A11517" s="6">
        <v>220.96260000000001</v>
      </c>
      <c r="B11517" s="19">
        <f>(A11517-G11517)/G11517</f>
        <v>294.40454545454548</v>
      </c>
      <c r="C11517" s="30" t="s">
        <v>228</v>
      </c>
      <c r="D11517" s="6">
        <v>1006500</v>
      </c>
      <c r="E11517" s="6">
        <v>1547</v>
      </c>
      <c r="F11517" s="7" t="s">
        <v>25</v>
      </c>
      <c r="G11517" s="6">
        <v>0.748</v>
      </c>
    </row>
    <row r="11518" spans="1:7" ht="15" thickBot="1" x14ac:dyDescent="0.35">
      <c r="A11518" s="6">
        <v>220.96260000000001</v>
      </c>
      <c r="B11518" s="19">
        <f>(A11518-G11518)/G11518</f>
        <v>55.310550458715596</v>
      </c>
      <c r="C11518" s="30" t="s">
        <v>281</v>
      </c>
      <c r="D11518" s="6">
        <v>1006651</v>
      </c>
      <c r="E11518" s="6">
        <v>2171</v>
      </c>
      <c r="F11518" s="7" t="s">
        <v>35</v>
      </c>
      <c r="G11518" s="6">
        <v>3.9239999999999999</v>
      </c>
    </row>
    <row r="11519" spans="1:7" ht="15" thickBot="1" x14ac:dyDescent="0.35">
      <c r="A11519" s="6">
        <v>220.96260000000001</v>
      </c>
      <c r="B11519" s="19">
        <f>(A11519-G11519)/G11519</f>
        <v>43.227902321857485</v>
      </c>
      <c r="C11519" s="30" t="s">
        <v>132</v>
      </c>
      <c r="D11519" s="6">
        <v>1008344</v>
      </c>
      <c r="E11519" s="6">
        <v>697</v>
      </c>
      <c r="F11519" s="7" t="s">
        <v>25</v>
      </c>
      <c r="G11519" s="6">
        <v>4.9960000000000004</v>
      </c>
    </row>
    <row r="11520" spans="1:7" ht="15" thickBot="1" x14ac:dyDescent="0.35">
      <c r="A11520" s="6">
        <v>220.96260000000001</v>
      </c>
      <c r="B11520" s="19">
        <f>(A11520-G11520)/G11520</f>
        <v>3.587712814550287</v>
      </c>
      <c r="C11520" s="30" t="s">
        <v>376</v>
      </c>
      <c r="D11520" s="6">
        <v>1012173</v>
      </c>
      <c r="E11520" s="6">
        <v>1025</v>
      </c>
      <c r="F11520" s="7" t="s">
        <v>35</v>
      </c>
      <c r="G11520" s="6">
        <v>48.164000000000001</v>
      </c>
    </row>
    <row r="11521" spans="1:7" ht="15" thickBot="1" x14ac:dyDescent="0.35">
      <c r="A11521" s="6">
        <v>220.96260000000001</v>
      </c>
      <c r="B11521" s="19">
        <f>(A11521-G11521)/G11521</f>
        <v>3.587712814550287</v>
      </c>
      <c r="C11521" s="30" t="s">
        <v>124</v>
      </c>
      <c r="D11521" s="6">
        <v>1012196</v>
      </c>
      <c r="E11521" s="6">
        <v>2439</v>
      </c>
      <c r="F11521" s="7" t="s">
        <v>17</v>
      </c>
      <c r="G11521" s="6">
        <v>48.164000000000001</v>
      </c>
    </row>
    <row r="11522" spans="1:7" ht="15" thickBot="1" x14ac:dyDescent="0.35">
      <c r="A11522" s="6">
        <v>220.96260000000001</v>
      </c>
      <c r="B11522" s="19">
        <f>(A11522-G11522)/G11522</f>
        <v>2.86595633004409</v>
      </c>
      <c r="C11522" s="30" t="s">
        <v>367</v>
      </c>
      <c r="D11522" s="6">
        <v>1012628</v>
      </c>
      <c r="E11522" s="6">
        <v>1438</v>
      </c>
      <c r="F11522" s="7" t="s">
        <v>21</v>
      </c>
      <c r="G11522" s="6">
        <v>57.155999999999999</v>
      </c>
    </row>
    <row r="11523" spans="1:7" ht="15" thickBot="1" x14ac:dyDescent="0.35">
      <c r="A11523" s="6">
        <v>220.96260000000001</v>
      </c>
      <c r="B11523" s="19">
        <f>(A11523-G11523)/G11523</f>
        <v>2.4579436619718309</v>
      </c>
      <c r="C11523" s="30" t="s">
        <v>139</v>
      </c>
      <c r="D11523" s="6">
        <v>1013336</v>
      </c>
      <c r="E11523" s="6">
        <v>1012</v>
      </c>
      <c r="F11523" s="7" t="s">
        <v>21</v>
      </c>
      <c r="G11523" s="6">
        <v>63.9</v>
      </c>
    </row>
    <row r="11524" spans="1:7" ht="15" thickBot="1" x14ac:dyDescent="0.35">
      <c r="A11524" s="6">
        <v>220.96260000000001</v>
      </c>
      <c r="B11524" s="19">
        <f>(A11524-G11524)/G11524</f>
        <v>1.1264396797290015</v>
      </c>
      <c r="C11524" s="30" t="s">
        <v>257</v>
      </c>
      <c r="D11524" s="6">
        <v>1007366</v>
      </c>
      <c r="E11524" s="6">
        <v>2421</v>
      </c>
      <c r="F11524" s="7" t="s">
        <v>42</v>
      </c>
      <c r="G11524" s="6">
        <v>103.91200000000001</v>
      </c>
    </row>
    <row r="11525" spans="1:7" ht="15" thickBot="1" x14ac:dyDescent="0.35">
      <c r="A11525" s="6">
        <v>220.96260000000001</v>
      </c>
      <c r="B11525" s="19">
        <f>(A11525-G11525)/G11525</f>
        <v>0.90774450891007052</v>
      </c>
      <c r="C11525" s="30" t="s">
        <v>62</v>
      </c>
      <c r="D11525" s="6">
        <v>1007268</v>
      </c>
      <c r="E11525" s="6">
        <v>959</v>
      </c>
      <c r="F11525" s="7" t="s">
        <v>19</v>
      </c>
      <c r="G11525" s="6">
        <v>115.824</v>
      </c>
    </row>
    <row r="11526" spans="1:7" ht="15" thickBot="1" x14ac:dyDescent="0.35">
      <c r="A11526" s="6">
        <v>220.96260000000001</v>
      </c>
      <c r="B11526" s="19">
        <f>(A11526-G11526)/G11526</f>
        <v>0.83982181515403842</v>
      </c>
      <c r="C11526" s="30" t="s">
        <v>225</v>
      </c>
      <c r="D11526" s="6">
        <v>1019746</v>
      </c>
      <c r="E11526" s="6">
        <v>856</v>
      </c>
      <c r="F11526" s="7" t="s">
        <v>23</v>
      </c>
      <c r="G11526" s="6">
        <v>120.1</v>
      </c>
    </row>
    <row r="11527" spans="1:7" ht="15" thickBot="1" x14ac:dyDescent="0.35">
      <c r="A11527" s="6">
        <v>220.96260000000001</v>
      </c>
      <c r="B11527" s="19">
        <f>(A11527-G11527)/G11527</f>
        <v>0.77343253394972555</v>
      </c>
      <c r="C11527" s="30" t="s">
        <v>238</v>
      </c>
      <c r="D11527" s="6">
        <v>1012833</v>
      </c>
      <c r="E11527" s="6">
        <v>420</v>
      </c>
      <c r="F11527" s="7" t="s">
        <v>23</v>
      </c>
      <c r="G11527" s="6">
        <v>124.596</v>
      </c>
    </row>
    <row r="11528" spans="1:7" ht="15" thickBot="1" x14ac:dyDescent="0.35">
      <c r="A11528" s="6">
        <v>220.96260000000001</v>
      </c>
      <c r="B11528" s="19">
        <f>(A11528-G11528)/G11528</f>
        <v>0.72670198799699925</v>
      </c>
      <c r="C11528" s="30" t="s">
        <v>195</v>
      </c>
      <c r="D11528" s="6">
        <v>1013010</v>
      </c>
      <c r="E11528" s="6">
        <v>1865</v>
      </c>
      <c r="F11528" s="7" t="s">
        <v>35</v>
      </c>
      <c r="G11528" s="6">
        <v>127.968</v>
      </c>
    </row>
    <row r="11529" spans="1:7" ht="15" thickBot="1" x14ac:dyDescent="0.35">
      <c r="A11529" s="6">
        <v>220.96260000000001</v>
      </c>
      <c r="B11529" s="19">
        <f>(A11529-G11529)/G11529</f>
        <v>0.61333674065420563</v>
      </c>
      <c r="C11529" s="30" t="s">
        <v>187</v>
      </c>
      <c r="D11529" s="6">
        <v>1015032</v>
      </c>
      <c r="E11529" s="6">
        <v>1047</v>
      </c>
      <c r="F11529" s="7" t="s">
        <v>31</v>
      </c>
      <c r="G11529" s="6">
        <v>136.96</v>
      </c>
    </row>
    <row r="11530" spans="1:7" ht="15" thickBot="1" x14ac:dyDescent="0.35">
      <c r="A11530" s="6">
        <v>220.96260000000001</v>
      </c>
      <c r="B11530" s="19">
        <f>(A11530-G11530)/G11530</f>
        <v>0.47658843655609312</v>
      </c>
      <c r="C11530" s="30" t="s">
        <v>283</v>
      </c>
      <c r="D11530" s="6">
        <v>1007800</v>
      </c>
      <c r="E11530" s="6">
        <v>1335</v>
      </c>
      <c r="F11530" s="7" t="s">
        <v>35</v>
      </c>
      <c r="G11530" s="6">
        <v>149.64400000000001</v>
      </c>
    </row>
    <row r="11531" spans="1:7" ht="15" thickBot="1" x14ac:dyDescent="0.35">
      <c r="A11531" s="6">
        <v>220.96260000000001</v>
      </c>
      <c r="B11531" s="19">
        <f>(A11531-G11531)/G11531</f>
        <v>0.15063113166281325</v>
      </c>
      <c r="C11531" s="30" t="s">
        <v>159</v>
      </c>
      <c r="D11531" s="6">
        <v>1012574</v>
      </c>
      <c r="E11531" s="6">
        <v>414</v>
      </c>
      <c r="F11531" s="7" t="s">
        <v>31</v>
      </c>
      <c r="G11531" s="6">
        <v>192.036</v>
      </c>
    </row>
    <row r="11532" spans="1:7" ht="15" thickBot="1" x14ac:dyDescent="0.35">
      <c r="A11532" s="6">
        <v>220.96260000000001</v>
      </c>
      <c r="B11532" s="19">
        <f>(A11532-G11532)/G11532</f>
        <v>0.10534356491115741</v>
      </c>
      <c r="C11532" s="30" t="s">
        <v>385</v>
      </c>
      <c r="D11532" s="6">
        <v>1019338</v>
      </c>
      <c r="E11532" s="6">
        <v>2032</v>
      </c>
      <c r="F11532" s="7" t="s">
        <v>23</v>
      </c>
      <c r="G11532" s="6">
        <v>199.904</v>
      </c>
    </row>
    <row r="11533" spans="1:7" ht="15" thickBot="1" x14ac:dyDescent="0.35">
      <c r="A11533" s="6">
        <v>220.96260000000001</v>
      </c>
      <c r="B11533" s="19">
        <f>(A11533-G11533)/G11533</f>
        <v>-0.11785742801935452</v>
      </c>
      <c r="C11533" s="30" t="s">
        <v>167</v>
      </c>
      <c r="D11533" s="6">
        <v>1018613</v>
      </c>
      <c r="E11533" s="6">
        <v>670</v>
      </c>
      <c r="F11533" s="7" t="s">
        <v>17</v>
      </c>
      <c r="G11533" s="6">
        <v>250.48400000000001</v>
      </c>
    </row>
    <row r="11534" spans="1:7" ht="15" thickBot="1" x14ac:dyDescent="0.35">
      <c r="A11534" s="6">
        <v>220.96260000000001</v>
      </c>
      <c r="B11534" s="19">
        <f>(A11534-G11534)/G11534</f>
        <v>-0.14842760024048463</v>
      </c>
      <c r="C11534" s="30" t="s">
        <v>187</v>
      </c>
      <c r="D11534" s="6">
        <v>1009806</v>
      </c>
      <c r="E11534" s="6">
        <v>2557</v>
      </c>
      <c r="F11534" s="7" t="s">
        <v>23</v>
      </c>
      <c r="G11534" s="6">
        <v>259.476</v>
      </c>
    </row>
    <row r="11535" spans="1:7" ht="15" thickBot="1" x14ac:dyDescent="0.35">
      <c r="A11535" s="6">
        <v>221.09984</v>
      </c>
      <c r="B11535" s="19">
        <f>(A11535-G11535)/G11535</f>
        <v>-0.11992637786750567</v>
      </c>
      <c r="C11535" s="30" t="s">
        <v>61</v>
      </c>
      <c r="D11535" s="6">
        <v>1002079</v>
      </c>
      <c r="E11535" s="6">
        <v>2079</v>
      </c>
      <c r="F11535" s="7" t="s">
        <v>31</v>
      </c>
      <c r="G11535" s="6">
        <v>251.22880000000001</v>
      </c>
    </row>
    <row r="11536" spans="1:7" ht="15" thickBot="1" x14ac:dyDescent="0.35">
      <c r="A11536" s="6">
        <v>221.3432</v>
      </c>
      <c r="B11536" s="19">
        <f>(A11536-G11536)/G11536</f>
        <v>1.1793298465610131</v>
      </c>
      <c r="C11536" s="30" t="s">
        <v>331</v>
      </c>
      <c r="D11536" s="6">
        <v>1002832</v>
      </c>
      <c r="E11536" s="6">
        <v>2832</v>
      </c>
      <c r="F11536" s="7" t="s">
        <v>27</v>
      </c>
      <c r="G11536" s="6">
        <v>101.56480000000001</v>
      </c>
    </row>
    <row r="11537" spans="1:7" ht="15" thickBot="1" x14ac:dyDescent="0.35">
      <c r="A11537" s="6">
        <v>221.41079999999999</v>
      </c>
      <c r="B11537" s="19">
        <f>(A11537-G11537)/G11537</f>
        <v>21.920372670807453</v>
      </c>
      <c r="C11537" s="30" t="s">
        <v>136</v>
      </c>
      <c r="D11537" s="6">
        <v>1008239</v>
      </c>
      <c r="E11537" s="6">
        <v>1551</v>
      </c>
      <c r="F11537" s="7" t="s">
        <v>27</v>
      </c>
      <c r="G11537" s="6">
        <v>9.66</v>
      </c>
    </row>
    <row r="11538" spans="1:7" ht="15" thickBot="1" x14ac:dyDescent="0.35">
      <c r="A11538" s="6">
        <v>221.41079999999999</v>
      </c>
      <c r="B11538" s="19">
        <f>(A11538-G11538)/G11538</f>
        <v>14.169279254590299</v>
      </c>
      <c r="C11538" s="30" t="s">
        <v>67</v>
      </c>
      <c r="D11538" s="6">
        <v>1007371</v>
      </c>
      <c r="E11538" s="6">
        <v>2684</v>
      </c>
      <c r="F11538" s="7" t="s">
        <v>27</v>
      </c>
      <c r="G11538" s="6">
        <v>14.596</v>
      </c>
    </row>
    <row r="11539" spans="1:7" ht="15" thickBot="1" x14ac:dyDescent="0.35">
      <c r="A11539" s="6">
        <v>221.41079999999999</v>
      </c>
      <c r="B11539" s="19">
        <f>(A11539-G11539)/G11539</f>
        <v>9.2051438053097332</v>
      </c>
      <c r="C11539" s="30" t="s">
        <v>160</v>
      </c>
      <c r="D11539" s="6">
        <v>1006182</v>
      </c>
      <c r="E11539" s="6">
        <v>2533</v>
      </c>
      <c r="F11539" s="7" t="s">
        <v>19</v>
      </c>
      <c r="G11539" s="6">
        <v>21.696000000000002</v>
      </c>
    </row>
    <row r="11540" spans="1:7" ht="15" thickBot="1" x14ac:dyDescent="0.35">
      <c r="A11540" s="6">
        <v>221.41079999999999</v>
      </c>
      <c r="B11540" s="19">
        <f>(A11540-G11540)/G11540</f>
        <v>4.0083876221498373</v>
      </c>
      <c r="C11540" s="30" t="s">
        <v>172</v>
      </c>
      <c r="D11540" s="6">
        <v>1013513</v>
      </c>
      <c r="E11540" s="6">
        <v>1884</v>
      </c>
      <c r="F11540" s="7" t="s">
        <v>23</v>
      </c>
      <c r="G11540" s="6">
        <v>44.207999999999998</v>
      </c>
    </row>
    <row r="11541" spans="1:7" ht="15" thickBot="1" x14ac:dyDescent="0.35">
      <c r="A11541" s="6">
        <v>221.41079999999999</v>
      </c>
      <c r="B11541" s="19">
        <f>(A11541-G11541)/G11541</f>
        <v>2.9931250901745776</v>
      </c>
      <c r="C11541" s="30" t="s">
        <v>128</v>
      </c>
      <c r="D11541" s="6">
        <v>1015793</v>
      </c>
      <c r="E11541" s="6">
        <v>1146</v>
      </c>
      <c r="F11541" s="7" t="s">
        <v>23</v>
      </c>
      <c r="G11541" s="6">
        <v>55.448</v>
      </c>
    </row>
    <row r="11542" spans="1:7" ht="15" thickBot="1" x14ac:dyDescent="0.35">
      <c r="A11542" s="6">
        <v>221.41079999999999</v>
      </c>
      <c r="B11542" s="19">
        <f>(A11542-G11542)/G11542</f>
        <v>2.3770178756634741</v>
      </c>
      <c r="C11542" s="30" t="s">
        <v>202</v>
      </c>
      <c r="D11542" s="6">
        <v>1015234</v>
      </c>
      <c r="E11542" s="6">
        <v>842</v>
      </c>
      <c r="F11542" s="7" t="s">
        <v>23</v>
      </c>
      <c r="G11542" s="6">
        <v>65.563999999999993</v>
      </c>
    </row>
    <row r="11543" spans="1:7" ht="15" thickBot="1" x14ac:dyDescent="0.35">
      <c r="A11543" s="6">
        <v>221.41079999999999</v>
      </c>
      <c r="B11543" s="19">
        <f>(A11543-G11543)/G11543</f>
        <v>1.916216216216216</v>
      </c>
      <c r="C11543" s="30" t="s">
        <v>89</v>
      </c>
      <c r="D11543" s="6">
        <v>1008620</v>
      </c>
      <c r="E11543" s="6">
        <v>348</v>
      </c>
      <c r="F11543" s="7" t="s">
        <v>31</v>
      </c>
      <c r="G11543" s="6">
        <v>75.924000000000007</v>
      </c>
    </row>
    <row r="11544" spans="1:7" ht="15" thickBot="1" x14ac:dyDescent="0.35">
      <c r="A11544" s="6">
        <v>221.41079999999999</v>
      </c>
      <c r="B11544" s="19">
        <f>(A11544-G11544)/G11544</f>
        <v>1.4220136518771331</v>
      </c>
      <c r="C11544" s="30" t="s">
        <v>303</v>
      </c>
      <c r="D11544" s="6">
        <v>1018122</v>
      </c>
      <c r="E11544" s="6">
        <v>918</v>
      </c>
      <c r="F11544" s="7" t="s">
        <v>25</v>
      </c>
      <c r="G11544" s="6">
        <v>91.415999999999997</v>
      </c>
    </row>
    <row r="11545" spans="1:7" ht="15" thickBot="1" x14ac:dyDescent="0.35">
      <c r="A11545" s="6">
        <v>221.41079999999999</v>
      </c>
      <c r="B11545" s="19">
        <f>(A11545-G11545)/G11545</f>
        <v>0.96893607939387472</v>
      </c>
      <c r="C11545" s="30" t="s">
        <v>310</v>
      </c>
      <c r="D11545" s="6">
        <v>1005869</v>
      </c>
      <c r="E11545" s="6">
        <v>2137</v>
      </c>
      <c r="F11545" s="7" t="s">
        <v>35</v>
      </c>
      <c r="G11545" s="6">
        <v>112.452</v>
      </c>
    </row>
    <row r="11546" spans="1:7" ht="15" thickBot="1" x14ac:dyDescent="0.35">
      <c r="A11546" s="6">
        <v>221.41079999999999</v>
      </c>
      <c r="B11546" s="19">
        <f>(A11546-G11546)/G11546</f>
        <v>0.92497652582159628</v>
      </c>
      <c r="C11546" s="30" t="s">
        <v>383</v>
      </c>
      <c r="D11546" s="6">
        <v>1018298</v>
      </c>
      <c r="E11546" s="6">
        <v>162</v>
      </c>
      <c r="F11546" s="7" t="s">
        <v>35</v>
      </c>
      <c r="G11546" s="6">
        <v>115.02</v>
      </c>
    </row>
    <row r="11547" spans="1:7" ht="15" thickBot="1" x14ac:dyDescent="0.35">
      <c r="A11547" s="6">
        <v>221.41079999999999</v>
      </c>
      <c r="B11547" s="19">
        <f>(A11547-G11547)/G11547</f>
        <v>0.83896013289036531</v>
      </c>
      <c r="C11547" s="30" t="s">
        <v>176</v>
      </c>
      <c r="D11547" s="6">
        <v>1007166</v>
      </c>
      <c r="E11547" s="6">
        <v>1581</v>
      </c>
      <c r="F11547" s="7" t="s">
        <v>27</v>
      </c>
      <c r="G11547" s="6">
        <v>120.4</v>
      </c>
    </row>
    <row r="11548" spans="1:7" ht="15" thickBot="1" x14ac:dyDescent="0.35">
      <c r="A11548" s="6">
        <v>221.41079999999999</v>
      </c>
      <c r="B11548" s="19">
        <f>(A11548-G11548)/G11548</f>
        <v>0.75361001108823056</v>
      </c>
      <c r="C11548" s="30" t="s">
        <v>153</v>
      </c>
      <c r="D11548" s="6">
        <v>1011029</v>
      </c>
      <c r="E11548" s="6">
        <v>19</v>
      </c>
      <c r="F11548" s="7" t="s">
        <v>27</v>
      </c>
      <c r="G11548" s="6">
        <v>126.26</v>
      </c>
    </row>
    <row r="11549" spans="1:7" ht="15" thickBot="1" x14ac:dyDescent="0.35">
      <c r="A11549" s="6">
        <v>221.41079999999999</v>
      </c>
      <c r="B11549" s="19">
        <f>(A11549-G11549)/G11549</f>
        <v>0.59720394736842108</v>
      </c>
      <c r="C11549" s="30" t="s">
        <v>285</v>
      </c>
      <c r="D11549" s="6">
        <v>1014236</v>
      </c>
      <c r="E11549" s="6">
        <v>1940</v>
      </c>
      <c r="F11549" s="7" t="s">
        <v>21</v>
      </c>
      <c r="G11549" s="6">
        <v>138.624</v>
      </c>
    </row>
    <row r="11550" spans="1:7" ht="15" thickBot="1" x14ac:dyDescent="0.35">
      <c r="A11550" s="6">
        <v>221.41079999999999</v>
      </c>
      <c r="B11550" s="19">
        <f>(A11550-G11550)/G11550</f>
        <v>0.34615871008536198</v>
      </c>
      <c r="C11550" s="30" t="s">
        <v>188</v>
      </c>
      <c r="D11550" s="6">
        <v>1012069</v>
      </c>
      <c r="E11550" s="6">
        <v>2593</v>
      </c>
      <c r="F11550" s="7" t="s">
        <v>17</v>
      </c>
      <c r="G11550" s="6">
        <v>164.476</v>
      </c>
    </row>
    <row r="11551" spans="1:7" ht="15" thickBot="1" x14ac:dyDescent="0.35">
      <c r="A11551" s="6">
        <v>221.41079999999999</v>
      </c>
      <c r="B11551" s="19">
        <f>(A11551-G11551)/G11551</f>
        <v>-0.14477542759142809</v>
      </c>
      <c r="C11551" s="30" t="s">
        <v>133</v>
      </c>
      <c r="D11551" s="6">
        <v>1016872</v>
      </c>
      <c r="E11551" s="6">
        <v>356</v>
      </c>
      <c r="F11551" s="7" t="s">
        <v>21</v>
      </c>
      <c r="G11551" s="6">
        <v>258.892</v>
      </c>
    </row>
    <row r="11552" spans="1:7" ht="15" thickBot="1" x14ac:dyDescent="0.35">
      <c r="A11552" s="6">
        <v>221.41079999999999</v>
      </c>
      <c r="B11552" s="19">
        <f>(A11552-G11552)/G11552</f>
        <v>-0.15213755073906715</v>
      </c>
      <c r="C11552" s="30" t="s">
        <v>69</v>
      </c>
      <c r="D11552" s="6">
        <v>1014875</v>
      </c>
      <c r="E11552" s="6">
        <v>1114</v>
      </c>
      <c r="F11552" s="7" t="s">
        <v>31</v>
      </c>
      <c r="G11552" s="6">
        <v>261.14</v>
      </c>
    </row>
    <row r="11553" spans="1:7" ht="15" thickBot="1" x14ac:dyDescent="0.35">
      <c r="A11553" s="6">
        <v>221.45760000000001</v>
      </c>
      <c r="B11553" s="19">
        <f>(A11553-G11553)/G11553</f>
        <v>1.2483918128654974</v>
      </c>
      <c r="C11553" s="30" t="s">
        <v>18</v>
      </c>
      <c r="D11553" s="6">
        <v>1002808</v>
      </c>
      <c r="E11553" s="6">
        <v>2808</v>
      </c>
      <c r="F11553" s="7" t="s">
        <v>27</v>
      </c>
      <c r="G11553" s="6">
        <v>98.495999999999995</v>
      </c>
    </row>
    <row r="11554" spans="1:7" ht="15" thickBot="1" x14ac:dyDescent="0.35">
      <c r="A11554" s="6">
        <v>221.4888</v>
      </c>
      <c r="B11554" s="19">
        <f>(A11554-G11554)/G11554</f>
        <v>0.25976466519847841</v>
      </c>
      <c r="C11554" s="30" t="s">
        <v>318</v>
      </c>
      <c r="D11554" s="6">
        <v>1004315</v>
      </c>
      <c r="E11554" s="6">
        <v>1590</v>
      </c>
      <c r="F11554" s="7" t="s">
        <v>17</v>
      </c>
      <c r="G11554" s="6">
        <v>175.8176</v>
      </c>
    </row>
    <row r="11555" spans="1:7" ht="15" thickBot="1" x14ac:dyDescent="0.35">
      <c r="A11555" s="6">
        <v>221.4888</v>
      </c>
      <c r="B11555" s="19">
        <f>(A11555-G11555)/G11555</f>
        <v>-0.18559754791796593</v>
      </c>
      <c r="C11555" s="30" t="s">
        <v>199</v>
      </c>
      <c r="D11555" s="6">
        <v>1002954</v>
      </c>
      <c r="E11555" s="6">
        <v>719</v>
      </c>
      <c r="F11555" s="7" t="s">
        <v>21</v>
      </c>
      <c r="G11555" s="6">
        <v>271.96480000000003</v>
      </c>
    </row>
    <row r="11556" spans="1:7" ht="15" thickBot="1" x14ac:dyDescent="0.35">
      <c r="A11556" s="6">
        <v>221.59008</v>
      </c>
      <c r="B11556" s="19">
        <f>(A11556-G11556)/G11556</f>
        <v>0.9043492609144036</v>
      </c>
      <c r="C11556" s="30" t="s">
        <v>158</v>
      </c>
      <c r="D11556" s="6">
        <v>1014461</v>
      </c>
      <c r="E11556" s="6">
        <v>9</v>
      </c>
      <c r="F11556" s="7" t="s">
        <v>87</v>
      </c>
      <c r="G11556" s="6">
        <v>116.36</v>
      </c>
    </row>
    <row r="11557" spans="1:7" ht="15" thickBot="1" x14ac:dyDescent="0.35">
      <c r="A11557" s="6">
        <v>221.59008</v>
      </c>
      <c r="B11557" s="19">
        <f>(A11557-G11557)/G11557</f>
        <v>0.22053229928615498</v>
      </c>
      <c r="C11557" s="30" t="s">
        <v>151</v>
      </c>
      <c r="D11557" s="6">
        <v>1010064</v>
      </c>
      <c r="E11557" s="6">
        <v>2484</v>
      </c>
      <c r="F11557" s="7" t="s">
        <v>87</v>
      </c>
      <c r="G11557" s="6">
        <v>181.55199999999999</v>
      </c>
    </row>
    <row r="11558" spans="1:7" ht="15" thickBot="1" x14ac:dyDescent="0.35">
      <c r="A11558" s="6">
        <v>221.61879999999999</v>
      </c>
      <c r="B11558" s="19">
        <f>(A11558-G11558)/G11558</f>
        <v>0.13619901893230962</v>
      </c>
      <c r="C11558" s="30" t="s">
        <v>44</v>
      </c>
      <c r="D11558" s="6">
        <v>1002958</v>
      </c>
      <c r="E11558" s="6">
        <v>860</v>
      </c>
      <c r="F11558" s="7" t="s">
        <v>19</v>
      </c>
      <c r="G11558" s="6">
        <v>195.05279999999999</v>
      </c>
    </row>
    <row r="11559" spans="1:7" ht="15" thickBot="1" x14ac:dyDescent="0.35">
      <c r="A11559" s="6">
        <v>221.66040000000001</v>
      </c>
      <c r="B11559" s="19">
        <f>(A11559-G11559)/G11559</f>
        <v>0.1118777990015892</v>
      </c>
      <c r="C11559" s="30" t="s">
        <v>180</v>
      </c>
      <c r="D11559" s="6">
        <v>1004518</v>
      </c>
      <c r="E11559" s="6">
        <v>2677</v>
      </c>
      <c r="F11559" s="7" t="s">
        <v>87</v>
      </c>
      <c r="G11559" s="6">
        <v>199.35679999999999</v>
      </c>
    </row>
    <row r="11560" spans="1:7" ht="15" thickBot="1" x14ac:dyDescent="0.35">
      <c r="A11560" s="6">
        <v>221.702</v>
      </c>
      <c r="B11560" s="19">
        <f>(A11560-G11560)/G11560</f>
        <v>-0.44565630500880138</v>
      </c>
      <c r="C11560" s="30" t="s">
        <v>186</v>
      </c>
      <c r="D11560" s="6">
        <v>1004664</v>
      </c>
      <c r="E11560" s="6">
        <v>1237</v>
      </c>
      <c r="F11560" s="7" t="s">
        <v>42</v>
      </c>
      <c r="G11560" s="6">
        <v>399.93599999999998</v>
      </c>
    </row>
    <row r="11561" spans="1:7" ht="15" thickBot="1" x14ac:dyDescent="0.35">
      <c r="A11561" s="6">
        <v>221.71968000000001</v>
      </c>
      <c r="B11561" s="19">
        <f>(A11561-G11561)/G11561</f>
        <v>-0.67981582873602953</v>
      </c>
      <c r="C11561" s="30" t="s">
        <v>358</v>
      </c>
      <c r="D11561" s="6">
        <v>1001420</v>
      </c>
      <c r="E11561" s="6">
        <v>1420</v>
      </c>
      <c r="F11561" s="7" t="s">
        <v>25</v>
      </c>
      <c r="G11561" s="6">
        <v>692.47545600000001</v>
      </c>
    </row>
    <row r="11562" spans="1:7" ht="15" thickBot="1" x14ac:dyDescent="0.35">
      <c r="A11562" s="6">
        <v>221.76544000000001</v>
      </c>
      <c r="B11562" s="19">
        <f>(A11562-G11562)/G11562</f>
        <v>-0.59692064231010344</v>
      </c>
      <c r="C11562" s="30" t="s">
        <v>238</v>
      </c>
      <c r="D11562" s="6">
        <v>1001477</v>
      </c>
      <c r="E11562" s="6">
        <v>1477</v>
      </c>
      <c r="F11562" s="7" t="s">
        <v>17</v>
      </c>
      <c r="G11562" s="6">
        <v>550.17811200000006</v>
      </c>
    </row>
    <row r="11563" spans="1:7" ht="15" thickBot="1" x14ac:dyDescent="0.35">
      <c r="A11563" s="6">
        <v>221.7748</v>
      </c>
      <c r="B11563" s="19">
        <f>(A11563-G11563)/G11563</f>
        <v>7.385314579552329</v>
      </c>
      <c r="C11563" s="30" t="s">
        <v>199</v>
      </c>
      <c r="D11563" s="6">
        <v>1005215</v>
      </c>
      <c r="E11563" s="6">
        <v>2526</v>
      </c>
      <c r="F11563" s="7" t="s">
        <v>42</v>
      </c>
      <c r="G11563" s="6">
        <v>26.448</v>
      </c>
    </row>
    <row r="11564" spans="1:7" ht="15" thickBot="1" x14ac:dyDescent="0.35">
      <c r="A11564" s="6">
        <v>221.85900000000001</v>
      </c>
      <c r="B11564" s="19">
        <f>(A11564-G11564)/G11564</f>
        <v>3.9530943025540277</v>
      </c>
      <c r="C11564" s="30" t="s">
        <v>64</v>
      </c>
      <c r="D11564" s="6">
        <v>1006473</v>
      </c>
      <c r="E11564" s="6">
        <v>1355</v>
      </c>
      <c r="F11564" s="7" t="s">
        <v>23</v>
      </c>
      <c r="G11564" s="6">
        <v>44.792000000000002</v>
      </c>
    </row>
    <row r="11565" spans="1:7" ht="15" thickBot="1" x14ac:dyDescent="0.35">
      <c r="A11565" s="6">
        <v>221.85900000000001</v>
      </c>
      <c r="B11565" s="19">
        <f>(A11565-G11565)/G11565</f>
        <v>3.3086110463761367</v>
      </c>
      <c r="C11565" s="30" t="s">
        <v>162</v>
      </c>
      <c r="D11565" s="6">
        <v>1015478</v>
      </c>
      <c r="E11565" s="6">
        <v>228</v>
      </c>
      <c r="F11565" s="7" t="s">
        <v>27</v>
      </c>
      <c r="G11565" s="6">
        <v>51.491999999999997</v>
      </c>
    </row>
    <row r="11566" spans="1:7" ht="15" thickBot="1" x14ac:dyDescent="0.35">
      <c r="A11566" s="6">
        <v>221.85900000000001</v>
      </c>
      <c r="B11566" s="19">
        <f>(A11566-G11566)/G11566</f>
        <v>3.0437992125984255</v>
      </c>
      <c r="C11566" s="30" t="s">
        <v>215</v>
      </c>
      <c r="D11566" s="6">
        <v>1015346</v>
      </c>
      <c r="E11566" s="6">
        <v>162</v>
      </c>
      <c r="F11566" s="7" t="s">
        <v>23</v>
      </c>
      <c r="G11566" s="6">
        <v>54.863999999999997</v>
      </c>
    </row>
    <row r="11567" spans="1:7" ht="15" thickBot="1" x14ac:dyDescent="0.35">
      <c r="A11567" s="6">
        <v>221.85900000000001</v>
      </c>
      <c r="B11567" s="19">
        <f>(A11567-G11567)/G11567</f>
        <v>2.6011394624074797</v>
      </c>
      <c r="C11567" s="30" t="s">
        <v>233</v>
      </c>
      <c r="D11567" s="6">
        <v>1011632</v>
      </c>
      <c r="E11567" s="6">
        <v>2020</v>
      </c>
      <c r="F11567" s="7" t="s">
        <v>35</v>
      </c>
      <c r="G11567" s="6">
        <v>61.607999999999997</v>
      </c>
    </row>
    <row r="11568" spans="1:7" ht="15" thickBot="1" x14ac:dyDescent="0.35">
      <c r="A11568" s="6">
        <v>221.85900000000001</v>
      </c>
      <c r="B11568" s="19">
        <f>(A11568-G11568)/G11568</f>
        <v>2.4859374017974987</v>
      </c>
      <c r="C11568" s="30" t="s">
        <v>67</v>
      </c>
      <c r="D11568" s="6">
        <v>1008588</v>
      </c>
      <c r="E11568" s="6">
        <v>2402</v>
      </c>
      <c r="F11568" s="7" t="s">
        <v>19</v>
      </c>
      <c r="G11568" s="6">
        <v>63.643999999999998</v>
      </c>
    </row>
    <row r="11569" spans="1:7" ht="15" thickBot="1" x14ac:dyDescent="0.35">
      <c r="A11569" s="6">
        <v>221.85900000000001</v>
      </c>
      <c r="B11569" s="19">
        <f>(A11569-G11569)/G11569</f>
        <v>1.9107714510627134</v>
      </c>
      <c r="C11569" s="30" t="s">
        <v>190</v>
      </c>
      <c r="D11569" s="6">
        <v>1017846</v>
      </c>
      <c r="E11569" s="6">
        <v>1919</v>
      </c>
      <c r="F11569" s="7" t="s">
        <v>31</v>
      </c>
      <c r="G11569" s="6">
        <v>76.22</v>
      </c>
    </row>
    <row r="11570" spans="1:7" ht="15" thickBot="1" x14ac:dyDescent="0.35">
      <c r="A11570" s="6">
        <v>221.85900000000001</v>
      </c>
      <c r="B11570" s="19">
        <f>(A11570-G11570)/G11570</f>
        <v>1.4425202571780873</v>
      </c>
      <c r="C11570" s="30" t="s">
        <v>96</v>
      </c>
      <c r="D11570" s="6">
        <v>1013548</v>
      </c>
      <c r="E11570" s="6">
        <v>1912</v>
      </c>
      <c r="F11570" s="7" t="s">
        <v>21</v>
      </c>
      <c r="G11570" s="6">
        <v>90.831999999999994</v>
      </c>
    </row>
    <row r="11571" spans="1:7" ht="15" thickBot="1" x14ac:dyDescent="0.35">
      <c r="A11571" s="6">
        <v>221.85900000000001</v>
      </c>
      <c r="B11571" s="19">
        <f>(A11571-G11571)/G11571</f>
        <v>1.126145206424656</v>
      </c>
      <c r="C11571" s="30" t="s">
        <v>124</v>
      </c>
      <c r="D11571" s="6">
        <v>1008093</v>
      </c>
      <c r="E11571" s="6">
        <v>837</v>
      </c>
      <c r="F11571" s="7" t="s">
        <v>17</v>
      </c>
      <c r="G11571" s="6">
        <v>104.348</v>
      </c>
    </row>
    <row r="11572" spans="1:7" ht="15" thickBot="1" x14ac:dyDescent="0.35">
      <c r="A11572" s="6">
        <v>221.85900000000001</v>
      </c>
      <c r="B11572" s="19">
        <f>(A11572-G11572)/G11572</f>
        <v>0.92052458448753471</v>
      </c>
      <c r="C11572" s="30" t="s">
        <v>191</v>
      </c>
      <c r="D11572" s="6">
        <v>1008549</v>
      </c>
      <c r="E11572" s="6">
        <v>1243</v>
      </c>
      <c r="F11572" s="7" t="s">
        <v>35</v>
      </c>
      <c r="G11572" s="6">
        <v>115.52</v>
      </c>
    </row>
    <row r="11573" spans="1:7" ht="15" thickBot="1" x14ac:dyDescent="0.35">
      <c r="A11573" s="6">
        <v>221.85900000000001</v>
      </c>
      <c r="B11573" s="19">
        <f>(A11573-G11573)/G11573</f>
        <v>0.60720805563604763</v>
      </c>
      <c r="C11573" s="30" t="s">
        <v>138</v>
      </c>
      <c r="D11573" s="6">
        <v>1015462</v>
      </c>
      <c r="E11573" s="6">
        <v>2620</v>
      </c>
      <c r="F11573" s="7" t="s">
        <v>25</v>
      </c>
      <c r="G11573" s="6">
        <v>138.04</v>
      </c>
    </row>
    <row r="11574" spans="1:7" ht="15" thickBot="1" x14ac:dyDescent="0.35">
      <c r="A11574" s="6">
        <v>221.85900000000001</v>
      </c>
      <c r="B11574" s="19">
        <f>(A11574-G11574)/G11574</f>
        <v>0.56888382881226485</v>
      </c>
      <c r="C11574" s="30" t="s">
        <v>265</v>
      </c>
      <c r="D11574" s="6">
        <v>1014105</v>
      </c>
      <c r="E11574" s="6">
        <v>706</v>
      </c>
      <c r="F11574" s="7" t="s">
        <v>19</v>
      </c>
      <c r="G11574" s="6">
        <v>141.41200000000001</v>
      </c>
    </row>
    <row r="11575" spans="1:7" ht="15" thickBot="1" x14ac:dyDescent="0.35">
      <c r="A11575" s="6">
        <v>221.85900000000001</v>
      </c>
      <c r="B11575" s="19">
        <f>(A11575-G11575)/G11575</f>
        <v>0.31754638097726678</v>
      </c>
      <c r="C11575" s="30" t="s">
        <v>224</v>
      </c>
      <c r="D11575" s="6">
        <v>1015939</v>
      </c>
      <c r="E11575" s="6">
        <v>732</v>
      </c>
      <c r="F11575" s="7" t="s">
        <v>25</v>
      </c>
      <c r="G11575" s="6">
        <v>168.38800000000001</v>
      </c>
    </row>
    <row r="11576" spans="1:7" ht="15" thickBot="1" x14ac:dyDescent="0.35">
      <c r="A11576" s="6">
        <v>221.85900000000001</v>
      </c>
      <c r="B11576" s="19">
        <f>(A11576-G11576)/G11576</f>
        <v>0.26681017746613983</v>
      </c>
      <c r="C11576" s="30" t="s">
        <v>36</v>
      </c>
      <c r="D11576" s="6">
        <v>1017775</v>
      </c>
      <c r="E11576" s="6">
        <v>1735</v>
      </c>
      <c r="F11576" s="7" t="s">
        <v>19</v>
      </c>
      <c r="G11576" s="6">
        <v>175.13200000000001</v>
      </c>
    </row>
    <row r="11577" spans="1:7" ht="15" thickBot="1" x14ac:dyDescent="0.35">
      <c r="A11577" s="6">
        <v>221.85900000000001</v>
      </c>
      <c r="B11577" s="19">
        <f>(A11577-G11577)/G11577</f>
        <v>0.22742210321324244</v>
      </c>
      <c r="C11577" s="30" t="s">
        <v>30</v>
      </c>
      <c r="D11577" s="6">
        <v>1019640</v>
      </c>
      <c r="E11577" s="6">
        <v>1188</v>
      </c>
      <c r="F11577" s="7" t="s">
        <v>23</v>
      </c>
      <c r="G11577" s="6">
        <v>180.75200000000001</v>
      </c>
    </row>
    <row r="11578" spans="1:7" ht="15" thickBot="1" x14ac:dyDescent="0.35">
      <c r="A11578" s="6">
        <v>221.85900000000001</v>
      </c>
      <c r="B11578" s="19">
        <f>(A11578-G11578)/G11578</f>
        <v>-8.9607543825093519E-2</v>
      </c>
      <c r="C11578" s="30" t="s">
        <v>390</v>
      </c>
      <c r="D11578" s="6">
        <v>1012660</v>
      </c>
      <c r="E11578" s="6">
        <v>2236</v>
      </c>
      <c r="F11578" s="7" t="s">
        <v>27</v>
      </c>
      <c r="G11578" s="6">
        <v>243.696</v>
      </c>
    </row>
    <row r="11579" spans="1:7" ht="15" thickBot="1" x14ac:dyDescent="0.35">
      <c r="A11579" s="6">
        <v>221.85900000000001</v>
      </c>
      <c r="B11579" s="19">
        <f>(A11579-G11579)/G11579</f>
        <v>-0.23438815653254183</v>
      </c>
      <c r="C11579" s="30" t="s">
        <v>301</v>
      </c>
      <c r="D11579" s="6">
        <v>1014590</v>
      </c>
      <c r="E11579" s="6">
        <v>911</v>
      </c>
      <c r="F11579" s="7" t="s">
        <v>25</v>
      </c>
      <c r="G11579" s="6">
        <v>289.77999999999997</v>
      </c>
    </row>
    <row r="11580" spans="1:7" ht="15" thickBot="1" x14ac:dyDescent="0.35">
      <c r="A11580" s="6">
        <v>221.92768000000001</v>
      </c>
      <c r="B11580" s="19">
        <f>(A11580-G11580)/G11580</f>
        <v>-9.7314816019992423E-2</v>
      </c>
      <c r="C11580" s="30" t="s">
        <v>301</v>
      </c>
      <c r="D11580" s="6">
        <v>1001792</v>
      </c>
      <c r="E11580" s="6">
        <v>1792</v>
      </c>
      <c r="F11580" s="7" t="s">
        <v>27</v>
      </c>
      <c r="G11580" s="6">
        <v>245.8528</v>
      </c>
    </row>
    <row r="11581" spans="1:7" ht="15" thickBot="1" x14ac:dyDescent="0.35">
      <c r="A11581" s="6">
        <v>221.94847999999999</v>
      </c>
      <c r="B11581" s="19">
        <f>(A11581-G11581)/G11581</f>
        <v>-0.66097758877728086</v>
      </c>
      <c r="C11581" s="30" t="s">
        <v>53</v>
      </c>
      <c r="D11581" s="6">
        <v>1001188</v>
      </c>
      <c r="E11581" s="6">
        <v>1188</v>
      </c>
      <c r="F11581" s="7" t="s">
        <v>25</v>
      </c>
      <c r="G11581" s="6">
        <v>654.67200000000003</v>
      </c>
    </row>
    <row r="11582" spans="1:7" ht="15" thickBot="1" x14ac:dyDescent="0.35">
      <c r="A11582" s="6">
        <v>222.05248</v>
      </c>
      <c r="B11582" s="19">
        <f>(A11582-G11582)/G11582</f>
        <v>-0.43315737795444109</v>
      </c>
      <c r="C11582" s="30" t="s">
        <v>209</v>
      </c>
      <c r="D11582" s="6">
        <v>1001414</v>
      </c>
      <c r="E11582" s="6">
        <v>1414</v>
      </c>
      <c r="F11582" s="7" t="s">
        <v>17</v>
      </c>
      <c r="G11582" s="6">
        <v>391.73568</v>
      </c>
    </row>
    <row r="11583" spans="1:7" ht="15" thickBot="1" x14ac:dyDescent="0.35">
      <c r="A11583" s="6">
        <v>222.0608</v>
      </c>
      <c r="B11583" s="19">
        <f>(A11583-G11583)/G11583</f>
        <v>14.821705426356589</v>
      </c>
      <c r="C11583" s="30" t="s">
        <v>194</v>
      </c>
      <c r="D11583" s="6">
        <v>1004559</v>
      </c>
      <c r="E11583" s="6">
        <v>2058</v>
      </c>
      <c r="F11583" s="7" t="s">
        <v>35</v>
      </c>
      <c r="G11583" s="6">
        <v>14.0352</v>
      </c>
    </row>
    <row r="11584" spans="1:7" ht="15" thickBot="1" x14ac:dyDescent="0.35">
      <c r="A11584" s="6">
        <v>222.2636</v>
      </c>
      <c r="B11584" s="19">
        <f>(A11584-G11584)/G11584</f>
        <v>0.32635772528500773</v>
      </c>
      <c r="C11584" s="30" t="s">
        <v>249</v>
      </c>
      <c r="D11584" s="6">
        <v>1002211</v>
      </c>
      <c r="E11584" s="6">
        <v>2211</v>
      </c>
      <c r="F11584" s="7" t="s">
        <v>42</v>
      </c>
      <c r="G11584" s="6">
        <v>167.5744</v>
      </c>
    </row>
    <row r="11585" spans="1:7" ht="15" thickBot="1" x14ac:dyDescent="0.35">
      <c r="A11585" s="6">
        <v>222.274</v>
      </c>
      <c r="B11585" s="19">
        <f>(A11585-G11585)/G11585</f>
        <v>-0.1406472305731854</v>
      </c>
      <c r="C11585" s="30" t="s">
        <v>210</v>
      </c>
      <c r="D11585" s="6">
        <v>1003357</v>
      </c>
      <c r="E11585" s="6">
        <v>911</v>
      </c>
      <c r="F11585" s="7" t="s">
        <v>19</v>
      </c>
      <c r="G11585" s="6">
        <v>258.65280000000001</v>
      </c>
    </row>
    <row r="11586" spans="1:7" ht="15" thickBot="1" x14ac:dyDescent="0.35">
      <c r="A11586" s="6">
        <v>222.30719999999999</v>
      </c>
      <c r="B11586" s="19">
        <f>(A11586-G11586)/G11586</f>
        <v>6.2935433070866145</v>
      </c>
      <c r="C11586" s="30" t="s">
        <v>198</v>
      </c>
      <c r="D11586" s="6">
        <v>1006330</v>
      </c>
      <c r="E11586" s="6">
        <v>296</v>
      </c>
      <c r="F11586" s="7" t="s">
        <v>42</v>
      </c>
      <c r="G11586" s="6">
        <v>30.48</v>
      </c>
    </row>
    <row r="11587" spans="1:7" ht="15" thickBot="1" x14ac:dyDescent="0.35">
      <c r="A11587" s="6">
        <v>222.30719999999999</v>
      </c>
      <c r="B11587" s="19">
        <f>(A11587-G11587)/G11587</f>
        <v>2.72798497451033</v>
      </c>
      <c r="C11587" s="30" t="s">
        <v>204</v>
      </c>
      <c r="D11587" s="6">
        <v>1008343</v>
      </c>
      <c r="E11587" s="6">
        <v>1989</v>
      </c>
      <c r="F11587" s="7" t="s">
        <v>25</v>
      </c>
      <c r="G11587" s="6">
        <v>59.631999999999998</v>
      </c>
    </row>
    <row r="11588" spans="1:7" ht="15" thickBot="1" x14ac:dyDescent="0.35">
      <c r="A11588" s="6">
        <v>222.30719999999999</v>
      </c>
      <c r="B11588" s="19">
        <f>(A11588-G11588)/G11588</f>
        <v>1.840768758945001</v>
      </c>
      <c r="C11588" s="30" t="s">
        <v>244</v>
      </c>
      <c r="D11588" s="6">
        <v>1009110</v>
      </c>
      <c r="E11588" s="6">
        <v>2517</v>
      </c>
      <c r="F11588" s="7" t="s">
        <v>21</v>
      </c>
      <c r="G11588" s="6">
        <v>78.256</v>
      </c>
    </row>
    <row r="11589" spans="1:7" ht="15" thickBot="1" x14ac:dyDescent="0.35">
      <c r="A11589" s="6">
        <v>222.30719999999999</v>
      </c>
      <c r="B11589" s="19">
        <f>(A11589-G11589)/G11589</f>
        <v>1.4943584219738792</v>
      </c>
      <c r="C11589" s="30" t="s">
        <v>345</v>
      </c>
      <c r="D11589" s="6">
        <v>1019179</v>
      </c>
      <c r="E11589" s="6">
        <v>2626</v>
      </c>
      <c r="F11589" s="7" t="s">
        <v>25</v>
      </c>
      <c r="G11589" s="6">
        <v>89.123999999999995</v>
      </c>
    </row>
    <row r="11590" spans="1:7" ht="15" thickBot="1" x14ac:dyDescent="0.35">
      <c r="A11590" s="6">
        <v>222.30719999999999</v>
      </c>
      <c r="B11590" s="19">
        <f>(A11590-G11590)/G11590</f>
        <v>0.93350960200389643</v>
      </c>
      <c r="C11590" s="30" t="s">
        <v>135</v>
      </c>
      <c r="D11590" s="6">
        <v>1016459</v>
      </c>
      <c r="E11590" s="6">
        <v>266</v>
      </c>
      <c r="F11590" s="7" t="s">
        <v>27</v>
      </c>
      <c r="G11590" s="6">
        <v>114.976</v>
      </c>
    </row>
    <row r="11591" spans="1:7" ht="15" thickBot="1" x14ac:dyDescent="0.35">
      <c r="A11591" s="6">
        <v>222.30719999999999</v>
      </c>
      <c r="B11591" s="19">
        <f>(A11591-G11591)/G11591</f>
        <v>0.6862404805971053</v>
      </c>
      <c r="C11591" s="30" t="s">
        <v>269</v>
      </c>
      <c r="D11591" s="6">
        <v>1019399</v>
      </c>
      <c r="E11591" s="6">
        <v>1412</v>
      </c>
      <c r="F11591" s="7" t="s">
        <v>23</v>
      </c>
      <c r="G11591" s="6">
        <v>131.83600000000001</v>
      </c>
    </row>
    <row r="11592" spans="1:7" ht="15" thickBot="1" x14ac:dyDescent="0.35">
      <c r="A11592" s="6">
        <v>222.30719999999999</v>
      </c>
      <c r="B11592" s="19">
        <f>(A11592-G11592)/G11592</f>
        <v>0.43018013381369014</v>
      </c>
      <c r="C11592" s="30" t="s">
        <v>386</v>
      </c>
      <c r="D11592" s="6">
        <v>1015278</v>
      </c>
      <c r="E11592" s="6">
        <v>1240</v>
      </c>
      <c r="F11592" s="7" t="s">
        <v>25</v>
      </c>
      <c r="G11592" s="6">
        <v>155.44</v>
      </c>
    </row>
    <row r="11593" spans="1:7" ht="15" thickBot="1" x14ac:dyDescent="0.35">
      <c r="A11593" s="6">
        <v>222.30719999999999</v>
      </c>
      <c r="B11593" s="19">
        <f>(A11593-G11593)/G11593</f>
        <v>0.36127562642369021</v>
      </c>
      <c r="C11593" s="30" t="s">
        <v>329</v>
      </c>
      <c r="D11593" s="6">
        <v>1015725</v>
      </c>
      <c r="E11593" s="6">
        <v>841</v>
      </c>
      <c r="F11593" s="7" t="s">
        <v>35</v>
      </c>
      <c r="G11593" s="6">
        <v>163.30799999999999</v>
      </c>
    </row>
    <row r="11594" spans="1:7" ht="15" thickBot="1" x14ac:dyDescent="0.35">
      <c r="A11594" s="6">
        <v>222.30719999999999</v>
      </c>
      <c r="B11594" s="19">
        <f>(A11594-G11594)/G11594</f>
        <v>0.33373650107991354</v>
      </c>
      <c r="C11594" s="30" t="s">
        <v>37</v>
      </c>
      <c r="D11594" s="6">
        <v>1013343</v>
      </c>
      <c r="E11594" s="6">
        <v>1272</v>
      </c>
      <c r="F11594" s="7" t="s">
        <v>35</v>
      </c>
      <c r="G11594" s="6">
        <v>166.68</v>
      </c>
    </row>
    <row r="11595" spans="1:7" ht="15" thickBot="1" x14ac:dyDescent="0.35">
      <c r="A11595" s="6">
        <v>222.30719999999999</v>
      </c>
      <c r="B11595" s="19">
        <f>(A11595-G11595)/G11595</f>
        <v>6.740929955634084E-2</v>
      </c>
      <c r="C11595" s="30" t="s">
        <v>84</v>
      </c>
      <c r="D11595" s="6">
        <v>1012014</v>
      </c>
      <c r="E11595" s="6">
        <v>1626</v>
      </c>
      <c r="F11595" s="7" t="s">
        <v>23</v>
      </c>
      <c r="G11595" s="6">
        <v>208.268</v>
      </c>
    </row>
    <row r="11596" spans="1:7" ht="15" thickBot="1" x14ac:dyDescent="0.35">
      <c r="A11596" s="6">
        <v>222.30719999999999</v>
      </c>
      <c r="B11596" s="19">
        <f>(A11596-G11596)/G11596</f>
        <v>1.7964686057586676E-2</v>
      </c>
      <c r="C11596" s="30" t="s">
        <v>120</v>
      </c>
      <c r="D11596" s="6">
        <v>1014266</v>
      </c>
      <c r="E11596" s="6">
        <v>456</v>
      </c>
      <c r="F11596" s="7" t="s">
        <v>27</v>
      </c>
      <c r="G11596" s="6">
        <v>218.38399999999999</v>
      </c>
    </row>
    <row r="11597" spans="1:7" ht="15" thickBot="1" x14ac:dyDescent="0.35">
      <c r="A11597" s="6">
        <v>222.30719999999999</v>
      </c>
      <c r="B11597" s="19">
        <f>(A11597-G11597)/G11597</f>
        <v>-2.5699928212491066E-3</v>
      </c>
      <c r="C11597" s="30" t="s">
        <v>227</v>
      </c>
      <c r="D11597" s="6">
        <v>1017797</v>
      </c>
      <c r="E11597" s="6">
        <v>488</v>
      </c>
      <c r="F11597" s="7" t="s">
        <v>21</v>
      </c>
      <c r="G11597" s="6">
        <v>222.88</v>
      </c>
    </row>
    <row r="11598" spans="1:7" ht="15" thickBot="1" x14ac:dyDescent="0.35">
      <c r="A11598" s="6">
        <v>222.30719999999999</v>
      </c>
      <c r="B11598" s="19">
        <f>(A11598-G11598)/G11598</f>
        <v>-5.4993113533182592E-2</v>
      </c>
      <c r="C11598" s="30" t="s">
        <v>90</v>
      </c>
      <c r="D11598" s="6">
        <v>1018510</v>
      </c>
      <c r="E11598" s="6">
        <v>1161</v>
      </c>
      <c r="F11598" s="7" t="s">
        <v>23</v>
      </c>
      <c r="G11598" s="6">
        <v>235.244</v>
      </c>
    </row>
    <row r="11599" spans="1:7" ht="15" thickBot="1" x14ac:dyDescent="0.35">
      <c r="A11599" s="6">
        <v>222.30719999999999</v>
      </c>
      <c r="B11599" s="19">
        <f>(A11599-G11599)/G11599</f>
        <v>-0.10623803933550972</v>
      </c>
      <c r="C11599" s="30" t="s">
        <v>254</v>
      </c>
      <c r="D11599" s="6">
        <v>1014713</v>
      </c>
      <c r="E11599" s="6">
        <v>2488</v>
      </c>
      <c r="F11599" s="7" t="s">
        <v>35</v>
      </c>
      <c r="G11599" s="6">
        <v>248.732</v>
      </c>
    </row>
    <row r="11600" spans="1:7" ht="15" thickBot="1" x14ac:dyDescent="0.35">
      <c r="A11600" s="6">
        <v>222.30719999999999</v>
      </c>
      <c r="B11600" s="19">
        <f>(A11600-G11600)/G11600</f>
        <v>-0.19038545581679925</v>
      </c>
      <c r="C11600" s="30" t="s">
        <v>237</v>
      </c>
      <c r="D11600" s="6">
        <v>1010358</v>
      </c>
      <c r="E11600" s="6">
        <v>2842</v>
      </c>
      <c r="F11600" s="7" t="s">
        <v>42</v>
      </c>
      <c r="G11600" s="6">
        <v>274.584</v>
      </c>
    </row>
    <row r="11601" spans="1:7" ht="15" thickBot="1" x14ac:dyDescent="0.35">
      <c r="A11601" s="6">
        <v>222.30719999999999</v>
      </c>
      <c r="B11601" s="19">
        <f>(A11601-G11601)/G11601</f>
        <v>-0.21605777639856696</v>
      </c>
      <c r="C11601" s="30" t="s">
        <v>185</v>
      </c>
      <c r="D11601" s="6">
        <v>1018213</v>
      </c>
      <c r="E11601" s="6">
        <v>987</v>
      </c>
      <c r="F11601" s="7" t="s">
        <v>21</v>
      </c>
      <c r="G11601" s="6">
        <v>283.57600000000002</v>
      </c>
    </row>
    <row r="11602" spans="1:7" ht="15" thickBot="1" x14ac:dyDescent="0.35">
      <c r="A11602" s="6">
        <v>222.404</v>
      </c>
      <c r="B11602" s="19">
        <f>(A11602-G11602)/G11602</f>
        <v>-0.63613282640654378</v>
      </c>
      <c r="C11602" s="30" t="s">
        <v>52</v>
      </c>
      <c r="D11602" s="6">
        <v>1003118</v>
      </c>
      <c r="E11602" s="6">
        <v>475</v>
      </c>
      <c r="F11602" s="7" t="s">
        <v>21</v>
      </c>
      <c r="G11602" s="6">
        <v>611.22303999999997</v>
      </c>
    </row>
    <row r="11603" spans="1:7" ht="15" thickBot="1" x14ac:dyDescent="0.35">
      <c r="A11603" s="6">
        <v>222.4768</v>
      </c>
      <c r="B11603" s="19">
        <f>(A11603-G11603)/G11603</f>
        <v>2.1119466451815043</v>
      </c>
      <c r="C11603" s="30" t="s">
        <v>309</v>
      </c>
      <c r="D11603" s="6">
        <v>1002512</v>
      </c>
      <c r="E11603" s="6">
        <v>2512</v>
      </c>
      <c r="F11603" s="7" t="s">
        <v>19</v>
      </c>
      <c r="G11603" s="6">
        <v>71.491200000000006</v>
      </c>
    </row>
    <row r="11604" spans="1:7" ht="15" thickBot="1" x14ac:dyDescent="0.35">
      <c r="A11604" s="6">
        <v>222.51964799999999</v>
      </c>
      <c r="B11604" s="19">
        <f>(A11604-G11604)/G11604</f>
        <v>-0.24926867344228743</v>
      </c>
      <c r="C11604" s="30" t="s">
        <v>61</v>
      </c>
      <c r="D11604" s="6">
        <v>1000954</v>
      </c>
      <c r="E11604" s="6">
        <v>954</v>
      </c>
      <c r="F11604" s="7" t="s">
        <v>35</v>
      </c>
      <c r="G11604" s="6">
        <v>296.40384</v>
      </c>
    </row>
    <row r="11605" spans="1:7" ht="15" thickBot="1" x14ac:dyDescent="0.35">
      <c r="A11605" s="6">
        <v>222.72120000000001</v>
      </c>
      <c r="B11605" s="19">
        <f>(A11605-G11605)/G11605</f>
        <v>-6.9737563153251816E-2</v>
      </c>
      <c r="C11605" s="30" t="s">
        <v>373</v>
      </c>
      <c r="D11605" s="6">
        <v>1002860</v>
      </c>
      <c r="E11605" s="6">
        <v>806</v>
      </c>
      <c r="F11605" s="7" t="s">
        <v>35</v>
      </c>
      <c r="G11605" s="6">
        <v>239.41759999999999</v>
      </c>
    </row>
    <row r="11606" spans="1:7" ht="15" thickBot="1" x14ac:dyDescent="0.35">
      <c r="A11606" s="6">
        <v>222.75540000000001</v>
      </c>
      <c r="B11606" s="19">
        <f>(A11606-G11606)/G11606</f>
        <v>58.496634615384615</v>
      </c>
      <c r="C11606" s="30" t="s">
        <v>329</v>
      </c>
      <c r="D11606" s="6">
        <v>1006703</v>
      </c>
      <c r="E11606" s="6">
        <v>705</v>
      </c>
      <c r="F11606" s="7" t="s">
        <v>42</v>
      </c>
      <c r="G11606" s="6">
        <v>3.7440000000000002</v>
      </c>
    </row>
    <row r="11607" spans="1:7" ht="15" thickBot="1" x14ac:dyDescent="0.35">
      <c r="A11607" s="6">
        <v>222.75540000000001</v>
      </c>
      <c r="B11607" s="19">
        <f>(A11607-G11607)/G11607</f>
        <v>19.191751269035532</v>
      </c>
      <c r="C11607" s="30" t="s">
        <v>200</v>
      </c>
      <c r="D11607" s="6">
        <v>1007266</v>
      </c>
      <c r="E11607" s="6">
        <v>345</v>
      </c>
      <c r="F11607" s="7" t="s">
        <v>35</v>
      </c>
      <c r="G11607" s="6">
        <v>11.032</v>
      </c>
    </row>
    <row r="11608" spans="1:7" ht="15" thickBot="1" x14ac:dyDescent="0.35">
      <c r="A11608" s="6">
        <v>222.75540000000001</v>
      </c>
      <c r="B11608" s="19">
        <f>(A11608-G11608)/G11608</f>
        <v>2.9817567567567567</v>
      </c>
      <c r="C11608" s="30" t="s">
        <v>95</v>
      </c>
      <c r="D11608" s="6">
        <v>1015847</v>
      </c>
      <c r="E11608" s="6">
        <v>585</v>
      </c>
      <c r="F11608" s="7" t="s">
        <v>31</v>
      </c>
      <c r="G11608" s="6">
        <v>55.944000000000003</v>
      </c>
    </row>
    <row r="11609" spans="1:7" ht="15" thickBot="1" x14ac:dyDescent="0.35">
      <c r="A11609" s="6">
        <v>222.75540000000001</v>
      </c>
      <c r="B11609" s="19">
        <f>(A11609-G11609)/G11609</f>
        <v>2.8279385482540556</v>
      </c>
      <c r="C11609" s="30" t="s">
        <v>69</v>
      </c>
      <c r="D11609" s="6">
        <v>1017076</v>
      </c>
      <c r="E11609" s="6">
        <v>2149</v>
      </c>
      <c r="F11609" s="7" t="s">
        <v>19</v>
      </c>
      <c r="G11609" s="6">
        <v>58.192</v>
      </c>
    </row>
    <row r="11610" spans="1:7" ht="15" thickBot="1" x14ac:dyDescent="0.35">
      <c r="A11610" s="6">
        <v>222.75540000000001</v>
      </c>
      <c r="B11610" s="19">
        <f>(A11610-G11610)/G11610</f>
        <v>2.5533977794793263</v>
      </c>
      <c r="C11610" s="30" t="s">
        <v>228</v>
      </c>
      <c r="D11610" s="6">
        <v>1011304</v>
      </c>
      <c r="E11610" s="6">
        <v>503</v>
      </c>
      <c r="F11610" s="7" t="s">
        <v>27</v>
      </c>
      <c r="G11610" s="6">
        <v>62.688000000000002</v>
      </c>
    </row>
    <row r="11611" spans="1:7" ht="15" thickBot="1" x14ac:dyDescent="0.35">
      <c r="A11611" s="6">
        <v>222.75540000000001</v>
      </c>
      <c r="B11611" s="19">
        <f>(A11611-G11611)/G11611</f>
        <v>2.43038376247382</v>
      </c>
      <c r="C11611" s="30" t="s">
        <v>318</v>
      </c>
      <c r="D11611" s="6">
        <v>1015110</v>
      </c>
      <c r="E11611" s="6">
        <v>1477</v>
      </c>
      <c r="F11611" s="7" t="s">
        <v>19</v>
      </c>
      <c r="G11611" s="6">
        <v>64.936000000000007</v>
      </c>
    </row>
    <row r="11612" spans="1:7" ht="15" thickBot="1" x14ac:dyDescent="0.35">
      <c r="A11612" s="6">
        <v>222.75540000000001</v>
      </c>
      <c r="B11612" s="19">
        <f>(A11612-G11612)/G11612</f>
        <v>1.5814142678347936</v>
      </c>
      <c r="C11612" s="30" t="s">
        <v>89</v>
      </c>
      <c r="D11612" s="6">
        <v>1013313</v>
      </c>
      <c r="E11612" s="6">
        <v>108</v>
      </c>
      <c r="F11612" s="7" t="s">
        <v>27</v>
      </c>
      <c r="G11612" s="6">
        <v>86.292000000000002</v>
      </c>
    </row>
    <row r="11613" spans="1:7" ht="15" thickBot="1" x14ac:dyDescent="0.35">
      <c r="A11613" s="6">
        <v>222.75540000000001</v>
      </c>
      <c r="B11613" s="19">
        <f>(A11613-G11613)/G11613</f>
        <v>1.5158730517280323</v>
      </c>
      <c r="C11613" s="30" t="s">
        <v>194</v>
      </c>
      <c r="D11613" s="6">
        <v>1011937</v>
      </c>
      <c r="E11613" s="6">
        <v>1835</v>
      </c>
      <c r="F11613" s="7" t="s">
        <v>19</v>
      </c>
      <c r="G11613" s="6">
        <v>88.54</v>
      </c>
    </row>
    <row r="11614" spans="1:7" ht="15" thickBot="1" x14ac:dyDescent="0.35">
      <c r="A11614" s="6">
        <v>222.75540000000001</v>
      </c>
      <c r="B11614" s="19">
        <f>(A11614-G11614)/G11614</f>
        <v>1.423572547654278</v>
      </c>
      <c r="C11614" s="30" t="s">
        <v>54</v>
      </c>
      <c r="D11614" s="6">
        <v>1010467</v>
      </c>
      <c r="E11614" s="6">
        <v>1651</v>
      </c>
      <c r="F11614" s="7" t="s">
        <v>21</v>
      </c>
      <c r="G11614" s="6">
        <v>91.912000000000006</v>
      </c>
    </row>
    <row r="11615" spans="1:7" ht="15" thickBot="1" x14ac:dyDescent="0.35">
      <c r="A11615" s="6">
        <v>222.75540000000001</v>
      </c>
      <c r="B11615" s="19">
        <f>(A11615-G11615)/G11615</f>
        <v>1.3378048780487803</v>
      </c>
      <c r="C11615" s="30" t="s">
        <v>340</v>
      </c>
      <c r="D11615" s="6">
        <v>1010561</v>
      </c>
      <c r="E11615" s="6">
        <v>421</v>
      </c>
      <c r="F11615" s="7" t="s">
        <v>31</v>
      </c>
      <c r="G11615" s="6">
        <v>95.284000000000006</v>
      </c>
    </row>
    <row r="11616" spans="1:7" ht="15" thickBot="1" x14ac:dyDescent="0.35">
      <c r="A11616" s="6">
        <v>222.75540000000001</v>
      </c>
      <c r="B11616" s="19">
        <f>(A11616-G11616)/G11616</f>
        <v>1.2579001783976647</v>
      </c>
      <c r="C11616" s="30" t="s">
        <v>193</v>
      </c>
      <c r="D11616" s="6">
        <v>1010427</v>
      </c>
      <c r="E11616" s="6">
        <v>2723</v>
      </c>
      <c r="F11616" s="7" t="s">
        <v>27</v>
      </c>
      <c r="G11616" s="6">
        <v>98.656000000000006</v>
      </c>
    </row>
    <row r="11617" spans="1:7" ht="15" thickBot="1" x14ac:dyDescent="0.35">
      <c r="A11617" s="6">
        <v>222.75540000000001</v>
      </c>
      <c r="B11617" s="19">
        <f>(A11617-G11617)/G11617</f>
        <v>0.98633364245969468</v>
      </c>
      <c r="C11617" s="30" t="s">
        <v>237</v>
      </c>
      <c r="D11617" s="6">
        <v>1010341</v>
      </c>
      <c r="E11617" s="6">
        <v>1585</v>
      </c>
      <c r="F11617" s="7" t="s">
        <v>19</v>
      </c>
      <c r="G11617" s="6">
        <v>112.14400000000001</v>
      </c>
    </row>
    <row r="11618" spans="1:7" ht="15" thickBot="1" x14ac:dyDescent="0.35">
      <c r="A11618" s="6">
        <v>222.75540000000001</v>
      </c>
      <c r="B11618" s="19">
        <f>(A11618-G11618)/G11618</f>
        <v>0.62747238295633867</v>
      </c>
      <c r="C11618" s="30" t="s">
        <v>192</v>
      </c>
      <c r="D11618" s="6">
        <v>1019839</v>
      </c>
      <c r="E11618" s="6">
        <v>2363</v>
      </c>
      <c r="F11618" s="7" t="s">
        <v>23</v>
      </c>
      <c r="G11618" s="6">
        <v>136.87200000000001</v>
      </c>
    </row>
    <row r="11619" spans="1:7" ht="15" thickBot="1" x14ac:dyDescent="0.35">
      <c r="A11619" s="6">
        <v>222.75540000000001</v>
      </c>
      <c r="B11619" s="19">
        <f>(A11619-G11619)/G11619</f>
        <v>0.59161022035496891</v>
      </c>
      <c r="C11619" s="30" t="s">
        <v>59</v>
      </c>
      <c r="D11619" s="6">
        <v>1008425</v>
      </c>
      <c r="E11619" s="6">
        <v>935</v>
      </c>
      <c r="F11619" s="7" t="s">
        <v>23</v>
      </c>
      <c r="G11619" s="6">
        <v>139.95599999999999</v>
      </c>
    </row>
    <row r="11620" spans="1:7" ht="15" thickBot="1" x14ac:dyDescent="0.35">
      <c r="A11620" s="6">
        <v>222.75540000000001</v>
      </c>
      <c r="B11620" s="19">
        <f>(A11620-G11620)/G11620</f>
        <v>0.55104862967914425</v>
      </c>
      <c r="C11620" s="30" t="s">
        <v>164</v>
      </c>
      <c r="D11620" s="6">
        <v>1016419</v>
      </c>
      <c r="E11620" s="6">
        <v>590</v>
      </c>
      <c r="F11620" s="7" t="s">
        <v>23</v>
      </c>
      <c r="G11620" s="6">
        <v>143.61600000000001</v>
      </c>
    </row>
    <row r="11621" spans="1:7" ht="15" thickBot="1" x14ac:dyDescent="0.35">
      <c r="A11621" s="6">
        <v>222.75540000000001</v>
      </c>
      <c r="B11621" s="19">
        <f>(A11621-G11621)/G11621</f>
        <v>0.22506159531875586</v>
      </c>
      <c r="C11621" s="30" t="s">
        <v>52</v>
      </c>
      <c r="D11621" s="6">
        <v>1016427</v>
      </c>
      <c r="E11621" s="6">
        <v>2100</v>
      </c>
      <c r="F11621" s="7" t="s">
        <v>25</v>
      </c>
      <c r="G11621" s="6">
        <v>181.83199999999999</v>
      </c>
    </row>
    <row r="11622" spans="1:7" ht="15" thickBot="1" x14ac:dyDescent="0.35">
      <c r="A11622" s="6">
        <v>222.75540000000001</v>
      </c>
      <c r="B11622" s="19">
        <f>(A11622-G11622)/G11622</f>
        <v>6.6795333512126048E-2</v>
      </c>
      <c r="C11622" s="30" t="s">
        <v>98</v>
      </c>
      <c r="D11622" s="6">
        <v>1018720</v>
      </c>
      <c r="E11622" s="6">
        <v>798</v>
      </c>
      <c r="F11622" s="7" t="s">
        <v>35</v>
      </c>
      <c r="G11622" s="6">
        <v>208.80799999999999</v>
      </c>
    </row>
    <row r="11623" spans="1:7" ht="15" thickBot="1" x14ac:dyDescent="0.35">
      <c r="A11623" s="6">
        <v>222.75540000000001</v>
      </c>
      <c r="B11623" s="19">
        <f>(A11623-G11623)/G11623</f>
        <v>3.341838628266041E-2</v>
      </c>
      <c r="C11623" s="30" t="s">
        <v>156</v>
      </c>
      <c r="D11623" s="6">
        <v>1015279</v>
      </c>
      <c r="E11623" s="6">
        <v>565</v>
      </c>
      <c r="F11623" s="7" t="s">
        <v>21</v>
      </c>
      <c r="G11623" s="6">
        <v>215.55199999999999</v>
      </c>
    </row>
    <row r="11624" spans="1:7" ht="15" thickBot="1" x14ac:dyDescent="0.35">
      <c r="A11624" s="6">
        <v>222.75540000000001</v>
      </c>
      <c r="B11624" s="19">
        <f>(A11624-G11624)/G11624</f>
        <v>-5.973880156009919E-2</v>
      </c>
      <c r="C11624" s="30" t="s">
        <v>183</v>
      </c>
      <c r="D11624" s="6">
        <v>1014299</v>
      </c>
      <c r="E11624" s="6">
        <v>370</v>
      </c>
      <c r="F11624" s="7" t="s">
        <v>21</v>
      </c>
      <c r="G11624" s="6">
        <v>236.90799999999999</v>
      </c>
    </row>
    <row r="11625" spans="1:7" ht="15" thickBot="1" x14ac:dyDescent="0.35">
      <c r="A11625" s="6">
        <v>222.75540000000001</v>
      </c>
      <c r="B11625" s="19">
        <f>(A11625-G11625)/G11625</f>
        <v>-6.4178765880217786E-2</v>
      </c>
      <c r="C11625" s="30" t="s">
        <v>129</v>
      </c>
      <c r="D11625" s="6">
        <v>1017413</v>
      </c>
      <c r="E11625" s="6">
        <v>954</v>
      </c>
      <c r="F11625" s="7" t="s">
        <v>35</v>
      </c>
      <c r="G11625" s="6">
        <v>238.03200000000001</v>
      </c>
    </row>
    <row r="11626" spans="1:7" ht="15" thickBot="1" x14ac:dyDescent="0.35">
      <c r="A11626" s="6">
        <v>222.75540000000001</v>
      </c>
      <c r="B11626" s="19">
        <f>(A11626-G11626)/G11626</f>
        <v>-6.8576995768452373E-2</v>
      </c>
      <c r="C11626" s="30" t="s">
        <v>105</v>
      </c>
      <c r="D11626" s="6">
        <v>1014259</v>
      </c>
      <c r="E11626" s="6">
        <v>2699</v>
      </c>
      <c r="F11626" s="7" t="s">
        <v>25</v>
      </c>
      <c r="G11626" s="6">
        <v>239.15600000000001</v>
      </c>
    </row>
    <row r="11627" spans="1:7" ht="15" thickBot="1" x14ac:dyDescent="0.35">
      <c r="A11627" s="6">
        <v>222.75540000000001</v>
      </c>
      <c r="B11627" s="19">
        <f>(A11627-G11627)/G11627</f>
        <v>-8.1527081409156807E-2</v>
      </c>
      <c r="C11627" s="30" t="s">
        <v>230</v>
      </c>
      <c r="D11627" s="6">
        <v>1009742</v>
      </c>
      <c r="E11627" s="6">
        <v>316</v>
      </c>
      <c r="F11627" s="7" t="s">
        <v>23</v>
      </c>
      <c r="G11627" s="6">
        <v>242.52799999999999</v>
      </c>
    </row>
    <row r="11628" spans="1:7" ht="15" thickBot="1" x14ac:dyDescent="0.35">
      <c r="A11628" s="6">
        <v>222.75540000000001</v>
      </c>
      <c r="B11628" s="19">
        <f>(A11628-G11628)/G11628</f>
        <v>-0.11038754612693485</v>
      </c>
      <c r="C11628" s="30" t="s">
        <v>60</v>
      </c>
      <c r="D11628" s="6">
        <v>1016285</v>
      </c>
      <c r="E11628" s="6">
        <v>1482</v>
      </c>
      <c r="F11628" s="7" t="s">
        <v>21</v>
      </c>
      <c r="G11628" s="6">
        <v>250.39599999999999</v>
      </c>
    </row>
    <row r="11629" spans="1:7" ht="15" thickBot="1" x14ac:dyDescent="0.35">
      <c r="A11629" s="6">
        <v>222.75540000000001</v>
      </c>
      <c r="B11629" s="19">
        <f>(A11629-G11629)/G11629</f>
        <v>-0.20014865563598749</v>
      </c>
      <c r="C11629" s="30" t="s">
        <v>176</v>
      </c>
      <c r="D11629" s="6">
        <v>1016973</v>
      </c>
      <c r="E11629" s="6">
        <v>2023</v>
      </c>
      <c r="F11629" s="7" t="s">
        <v>31</v>
      </c>
      <c r="G11629" s="6">
        <v>278.49599999999998</v>
      </c>
    </row>
    <row r="11630" spans="1:7" ht="15" thickBot="1" x14ac:dyDescent="0.35">
      <c r="A11630" s="6">
        <v>222.80439999999999</v>
      </c>
      <c r="B11630" s="19">
        <f>(A11630-G11630)/G11630</f>
        <v>-0.16901734138540131</v>
      </c>
      <c r="C11630" s="30" t="s">
        <v>295</v>
      </c>
      <c r="D11630" s="6">
        <v>1004740</v>
      </c>
      <c r="E11630" s="6">
        <v>543</v>
      </c>
      <c r="F11630" s="7" t="s">
        <v>31</v>
      </c>
      <c r="G11630" s="6">
        <v>268.1216</v>
      </c>
    </row>
    <row r="11631" spans="1:7" ht="15" thickBot="1" x14ac:dyDescent="0.35">
      <c r="A11631" s="6">
        <v>222.89696000000001</v>
      </c>
      <c r="B11631" s="19">
        <f>(A11631-G11631)/G11631</f>
        <v>-1.7943548387096803E-2</v>
      </c>
      <c r="C11631" s="30" t="s">
        <v>181</v>
      </c>
      <c r="D11631" s="6">
        <v>1001687</v>
      </c>
      <c r="E11631" s="6">
        <v>1687</v>
      </c>
      <c r="F11631" s="7" t="s">
        <v>21</v>
      </c>
      <c r="G11631" s="6">
        <v>226.96960000000001</v>
      </c>
    </row>
    <row r="11632" spans="1:7" ht="15" thickBot="1" x14ac:dyDescent="0.35">
      <c r="A11632" s="6">
        <v>222.9084</v>
      </c>
      <c r="B11632" s="19">
        <f>(A11632-G11632)/G11632</f>
        <v>-0.71189134927190789</v>
      </c>
      <c r="C11632" s="30" t="s">
        <v>102</v>
      </c>
      <c r="D11632" s="6">
        <v>1002688</v>
      </c>
      <c r="E11632" s="6">
        <v>2688</v>
      </c>
      <c r="F11632" s="7" t="s">
        <v>87</v>
      </c>
      <c r="G11632" s="6">
        <v>773.69561599999997</v>
      </c>
    </row>
    <row r="11633" spans="1:7" ht="15" thickBot="1" x14ac:dyDescent="0.35">
      <c r="A11633" s="6">
        <v>222.93440000000001</v>
      </c>
      <c r="B11633" s="19">
        <f>(A11633-G11633)/G11633</f>
        <v>0.62102985317728099</v>
      </c>
      <c r="C11633" s="30" t="s">
        <v>195</v>
      </c>
      <c r="D11633" s="6">
        <v>1005105</v>
      </c>
      <c r="E11633" s="6">
        <v>1905</v>
      </c>
      <c r="F11633" s="7" t="s">
        <v>87</v>
      </c>
      <c r="G11633" s="6">
        <v>137.5264</v>
      </c>
    </row>
    <row r="11634" spans="1:7" ht="15" thickBot="1" x14ac:dyDescent="0.35">
      <c r="A11634" s="6">
        <v>223.02431999999999</v>
      </c>
      <c r="B11634" s="19">
        <f>(A11634-G11634)/G11634</f>
        <v>0.68066556141672951</v>
      </c>
      <c r="C11634" s="30" t="s">
        <v>113</v>
      </c>
      <c r="D11634" s="6">
        <v>1018909</v>
      </c>
      <c r="E11634" s="6">
        <v>216</v>
      </c>
      <c r="F11634" s="7" t="s">
        <v>87</v>
      </c>
      <c r="G11634" s="6">
        <v>132.69999999999999</v>
      </c>
    </row>
    <row r="11635" spans="1:7" ht="15" thickBot="1" x14ac:dyDescent="0.35">
      <c r="A11635" s="6">
        <v>223.02431999999999</v>
      </c>
      <c r="B11635" s="19">
        <f>(A11635-G11635)/G11635</f>
        <v>-0.16299756807878232</v>
      </c>
      <c r="C11635" s="30" t="s">
        <v>199</v>
      </c>
      <c r="D11635" s="6">
        <v>1016698</v>
      </c>
      <c r="E11635" s="6">
        <v>883</v>
      </c>
      <c r="F11635" s="7" t="s">
        <v>87</v>
      </c>
      <c r="G11635" s="6">
        <v>266.45600000000002</v>
      </c>
    </row>
    <row r="11636" spans="1:7" ht="15" thickBot="1" x14ac:dyDescent="0.35">
      <c r="A11636" s="6">
        <v>223.08</v>
      </c>
      <c r="B11636" s="19">
        <f>(A11636-G11636)/G11636</f>
        <v>-9.16819763123949E-2</v>
      </c>
      <c r="C11636" s="30" t="s">
        <v>169</v>
      </c>
      <c r="D11636" s="6">
        <v>1003447</v>
      </c>
      <c r="E11636" s="6">
        <v>1674</v>
      </c>
      <c r="F11636" s="7" t="s">
        <v>35</v>
      </c>
      <c r="G11636" s="6">
        <v>245.5968</v>
      </c>
    </row>
    <row r="11637" spans="1:7" ht="15" thickBot="1" x14ac:dyDescent="0.35">
      <c r="A11637" s="6">
        <v>223.15280000000001</v>
      </c>
      <c r="B11637" s="19">
        <f>(A11637-G11637)/G11637</f>
        <v>0.44570963595654711</v>
      </c>
      <c r="C11637" s="30" t="s">
        <v>57</v>
      </c>
      <c r="D11637" s="6">
        <v>1003449</v>
      </c>
      <c r="E11637" s="6">
        <v>338</v>
      </c>
      <c r="F11637" s="7" t="s">
        <v>87</v>
      </c>
      <c r="G11637" s="6">
        <v>154.3552</v>
      </c>
    </row>
    <row r="11638" spans="1:7" ht="15" thickBot="1" x14ac:dyDescent="0.35">
      <c r="A11638" s="6">
        <v>223.20359999999999</v>
      </c>
      <c r="B11638" s="19">
        <f>(A11638-G11638)/G11638</f>
        <v>132.49497607655502</v>
      </c>
      <c r="C11638" s="30" t="s">
        <v>201</v>
      </c>
      <c r="D11638" s="6">
        <v>1006647</v>
      </c>
      <c r="E11638" s="6">
        <v>1220</v>
      </c>
      <c r="F11638" s="7" t="s">
        <v>27</v>
      </c>
      <c r="G11638" s="6">
        <v>1.6719999999999999</v>
      </c>
    </row>
    <row r="11639" spans="1:7" ht="15" thickBot="1" x14ac:dyDescent="0.35">
      <c r="A11639" s="6">
        <v>223.20359999999999</v>
      </c>
      <c r="B11639" s="19">
        <f>(A11639-G11639)/G11639</f>
        <v>55.137726358148889</v>
      </c>
      <c r="C11639" s="30" t="s">
        <v>288</v>
      </c>
      <c r="D11639" s="6">
        <v>1006997</v>
      </c>
      <c r="E11639" s="6">
        <v>1983</v>
      </c>
      <c r="F11639" s="7" t="s">
        <v>31</v>
      </c>
      <c r="G11639" s="6">
        <v>3.976</v>
      </c>
    </row>
    <row r="11640" spans="1:7" ht="15" thickBot="1" x14ac:dyDescent="0.35">
      <c r="A11640" s="6">
        <v>223.20359999999999</v>
      </c>
      <c r="B11640" s="19">
        <f>(A11640-G11640)/G11640</f>
        <v>5.3446162592382036</v>
      </c>
      <c r="C11640" s="30" t="s">
        <v>49</v>
      </c>
      <c r="D11640" s="6">
        <v>1009030</v>
      </c>
      <c r="E11640" s="6">
        <v>989</v>
      </c>
      <c r="F11640" s="7" t="s">
        <v>31</v>
      </c>
      <c r="G11640" s="6">
        <v>35.18</v>
      </c>
    </row>
    <row r="11641" spans="1:7" ht="15" thickBot="1" x14ac:dyDescent="0.35">
      <c r="A11641" s="6">
        <v>223.20359999999999</v>
      </c>
      <c r="B11641" s="19">
        <f>(A11641-G11641)/G11641</f>
        <v>2.8003745828509161</v>
      </c>
      <c r="C11641" s="30" t="s">
        <v>290</v>
      </c>
      <c r="D11641" s="6">
        <v>1011699</v>
      </c>
      <c r="E11641" s="6">
        <v>2097</v>
      </c>
      <c r="F11641" s="7" t="s">
        <v>25</v>
      </c>
      <c r="G11641" s="6">
        <v>58.731999999999999</v>
      </c>
    </row>
    <row r="11642" spans="1:7" ht="15" thickBot="1" x14ac:dyDescent="0.35">
      <c r="A11642" s="6">
        <v>223.20359999999999</v>
      </c>
      <c r="B11642" s="19">
        <f>(A11642-G11642)/G11642</f>
        <v>2.2957828834681946</v>
      </c>
      <c r="C11642" s="30" t="s">
        <v>159</v>
      </c>
      <c r="D11642" s="6">
        <v>1019798</v>
      </c>
      <c r="E11642" s="6">
        <v>892</v>
      </c>
      <c r="F11642" s="7" t="s">
        <v>25</v>
      </c>
      <c r="G11642" s="6">
        <v>67.724000000000004</v>
      </c>
    </row>
    <row r="11643" spans="1:7" ht="15" thickBot="1" x14ac:dyDescent="0.35">
      <c r="A11643" s="6">
        <v>223.20359999999999</v>
      </c>
      <c r="B11643" s="19">
        <f>(A11643-G11643)/G11643</f>
        <v>2.1645721091135943</v>
      </c>
      <c r="C11643" s="30" t="s">
        <v>307</v>
      </c>
      <c r="D11643" s="6">
        <v>1007109</v>
      </c>
      <c r="E11643" s="6">
        <v>2757</v>
      </c>
      <c r="F11643" s="7" t="s">
        <v>21</v>
      </c>
      <c r="G11643" s="6">
        <v>70.531999999999996</v>
      </c>
    </row>
    <row r="11644" spans="1:7" ht="15" thickBot="1" x14ac:dyDescent="0.35">
      <c r="A11644" s="6">
        <v>223.20359999999999</v>
      </c>
      <c r="B11644" s="19">
        <f>(A11644-G11644)/G11644</f>
        <v>1.7484066394128945</v>
      </c>
      <c r="C11644" s="30" t="s">
        <v>219</v>
      </c>
      <c r="D11644" s="6">
        <v>1016705</v>
      </c>
      <c r="E11644" s="6">
        <v>302</v>
      </c>
      <c r="F11644" s="7" t="s">
        <v>23</v>
      </c>
      <c r="G11644" s="6">
        <v>81.212000000000003</v>
      </c>
    </row>
    <row r="11645" spans="1:7" ht="15" thickBot="1" x14ac:dyDescent="0.35">
      <c r="A11645" s="6">
        <v>223.20359999999999</v>
      </c>
      <c r="B11645" s="19">
        <f>(A11645-G11645)/G11645</f>
        <v>1.3116491983926426</v>
      </c>
      <c r="C11645" s="30" t="s">
        <v>41</v>
      </c>
      <c r="D11645" s="6">
        <v>1009289</v>
      </c>
      <c r="E11645" s="6">
        <v>1120</v>
      </c>
      <c r="F11645" s="7" t="s">
        <v>17</v>
      </c>
      <c r="G11645" s="6">
        <v>96.555999999999997</v>
      </c>
    </row>
    <row r="11646" spans="1:7" ht="15" thickBot="1" x14ac:dyDescent="0.35">
      <c r="A11646" s="6">
        <v>223.20359999999999</v>
      </c>
      <c r="B11646" s="19">
        <f>(A11646-G11646)/G11646</f>
        <v>1.0418947599531616</v>
      </c>
      <c r="C11646" s="30" t="s">
        <v>153</v>
      </c>
      <c r="D11646" s="6">
        <v>1012485</v>
      </c>
      <c r="E11646" s="6">
        <v>782</v>
      </c>
      <c r="F11646" s="7" t="s">
        <v>42</v>
      </c>
      <c r="G11646" s="6">
        <v>109.312</v>
      </c>
    </row>
    <row r="11647" spans="1:7" ht="15" thickBot="1" x14ac:dyDescent="0.35">
      <c r="A11647" s="6">
        <v>223.20359999999999</v>
      </c>
      <c r="B11647" s="19">
        <f>(A11647-G11647)/G11647</f>
        <v>0.70634517766497462</v>
      </c>
      <c r="C11647" s="30" t="s">
        <v>256</v>
      </c>
      <c r="D11647" s="6">
        <v>1007041</v>
      </c>
      <c r="E11647" s="6">
        <v>1128</v>
      </c>
      <c r="F11647" s="7" t="s">
        <v>17</v>
      </c>
      <c r="G11647" s="6">
        <v>130.80799999999999</v>
      </c>
    </row>
    <row r="11648" spans="1:7" ht="15" thickBot="1" x14ac:dyDescent="0.35">
      <c r="A11648" s="6">
        <v>223.20359999999999</v>
      </c>
      <c r="B11648" s="19">
        <f>(A11648-G11648)/G11648</f>
        <v>0.66520143240823637</v>
      </c>
      <c r="C11648" s="30" t="s">
        <v>306</v>
      </c>
      <c r="D11648" s="6">
        <v>1010460</v>
      </c>
      <c r="E11648" s="6">
        <v>1831</v>
      </c>
      <c r="F11648" s="7" t="s">
        <v>31</v>
      </c>
      <c r="G11648" s="6">
        <v>134.04</v>
      </c>
    </row>
    <row r="11649" spans="1:7" ht="15" thickBot="1" x14ac:dyDescent="0.35">
      <c r="A11649" s="6">
        <v>223.20359999999999</v>
      </c>
      <c r="B11649" s="19">
        <f>(A11649-G11649)/G11649</f>
        <v>0.48304098229947384</v>
      </c>
      <c r="C11649" s="30" t="s">
        <v>284</v>
      </c>
      <c r="D11649" s="6">
        <v>1009105</v>
      </c>
      <c r="E11649" s="6">
        <v>2557</v>
      </c>
      <c r="F11649" s="7" t="s">
        <v>19</v>
      </c>
      <c r="G11649" s="6">
        <v>150.50399999999999</v>
      </c>
    </row>
    <row r="11650" spans="1:7" ht="15" thickBot="1" x14ac:dyDescent="0.35">
      <c r="A11650" s="6">
        <v>223.20359999999999</v>
      </c>
      <c r="B11650" s="19">
        <f>(A11650-G11650)/G11650</f>
        <v>0.20167327073822031</v>
      </c>
      <c r="C11650" s="30" t="s">
        <v>138</v>
      </c>
      <c r="D11650" s="6">
        <v>1011268</v>
      </c>
      <c r="E11650" s="6">
        <v>2266</v>
      </c>
      <c r="F11650" s="7" t="s">
        <v>27</v>
      </c>
      <c r="G11650" s="6">
        <v>185.744</v>
      </c>
    </row>
    <row r="11651" spans="1:7" ht="15" thickBot="1" x14ac:dyDescent="0.35">
      <c r="A11651" s="6">
        <v>223.20359999999999</v>
      </c>
      <c r="B11651" s="19">
        <f>(A11651-G11651)/G11651</f>
        <v>0.14618560512694112</v>
      </c>
      <c r="C11651" s="30" t="s">
        <v>304</v>
      </c>
      <c r="D11651" s="6">
        <v>1017276</v>
      </c>
      <c r="E11651" s="6">
        <v>1210</v>
      </c>
      <c r="F11651" s="7" t="s">
        <v>42</v>
      </c>
      <c r="G11651" s="6">
        <v>194.73599999999999</v>
      </c>
    </row>
    <row r="11652" spans="1:7" ht="15" thickBot="1" x14ac:dyDescent="0.35">
      <c r="A11652" s="6">
        <v>223.20359999999999</v>
      </c>
      <c r="B11652" s="19">
        <f>(A11652-G11652)/G11652</f>
        <v>6.7276466767698878E-3</v>
      </c>
      <c r="C11652" s="30" t="s">
        <v>56</v>
      </c>
      <c r="D11652" s="6">
        <v>1016533</v>
      </c>
      <c r="E11652" s="6">
        <v>774</v>
      </c>
      <c r="F11652" s="7" t="s">
        <v>31</v>
      </c>
      <c r="G11652" s="6">
        <v>221.71199999999999</v>
      </c>
    </row>
    <row r="11653" spans="1:7" ht="15" thickBot="1" x14ac:dyDescent="0.35">
      <c r="A11653" s="6">
        <v>223.20359999999999</v>
      </c>
      <c r="B11653" s="19">
        <f>(A11653-G11653)/G11653</f>
        <v>1.649643684144311E-3</v>
      </c>
      <c r="C11653" s="30" t="s">
        <v>112</v>
      </c>
      <c r="D11653" s="6">
        <v>1017939</v>
      </c>
      <c r="E11653" s="6">
        <v>1553</v>
      </c>
      <c r="F11653" s="7" t="s">
        <v>42</v>
      </c>
      <c r="G11653" s="6">
        <v>222.83600000000001</v>
      </c>
    </row>
    <row r="11654" spans="1:7" ht="15" thickBot="1" x14ac:dyDescent="0.35">
      <c r="A11654" s="6">
        <v>223.20359999999999</v>
      </c>
      <c r="B11654" s="19">
        <f>(A11654-G11654)/G11654</f>
        <v>1.649643684144311E-3</v>
      </c>
      <c r="C11654" s="30" t="s">
        <v>323</v>
      </c>
      <c r="D11654" s="6">
        <v>1019256</v>
      </c>
      <c r="E11654" s="6">
        <v>1810</v>
      </c>
      <c r="F11654" s="7" t="s">
        <v>27</v>
      </c>
      <c r="G11654" s="6">
        <v>222.83600000000001</v>
      </c>
    </row>
    <row r="11655" spans="1:7" ht="15" thickBot="1" x14ac:dyDescent="0.35">
      <c r="A11655" s="6">
        <v>223.20359999999999</v>
      </c>
      <c r="B11655" s="19">
        <f>(A11655-G11655)/G11655</f>
        <v>-3.3773888194321014E-3</v>
      </c>
      <c r="C11655" s="30" t="s">
        <v>144</v>
      </c>
      <c r="D11655" s="6">
        <v>1015752</v>
      </c>
      <c r="E11655" s="6">
        <v>1441</v>
      </c>
      <c r="F11655" s="7" t="s">
        <v>17</v>
      </c>
      <c r="G11655" s="6">
        <v>223.96</v>
      </c>
    </row>
    <row r="11656" spans="1:7" ht="15" thickBot="1" x14ac:dyDescent="0.35">
      <c r="A11656" s="6">
        <v>223.27552</v>
      </c>
      <c r="B11656" s="19">
        <f>(A11656-G11656)/G11656</f>
        <v>0.15524943291885362</v>
      </c>
      <c r="C11656" s="30" t="s">
        <v>262</v>
      </c>
      <c r="D11656" s="6">
        <v>1001784</v>
      </c>
      <c r="E11656" s="6">
        <v>1784</v>
      </c>
      <c r="F11656" s="7" t="s">
        <v>23</v>
      </c>
      <c r="G11656" s="6">
        <v>193.2704</v>
      </c>
    </row>
    <row r="11657" spans="1:7" ht="15" thickBot="1" x14ac:dyDescent="0.35">
      <c r="A11657" s="6">
        <v>223.35040000000001</v>
      </c>
      <c r="B11657" s="19">
        <f>(A11657-G11657)/G11657</f>
        <v>0.4149570223807979</v>
      </c>
      <c r="C11657" s="30" t="s">
        <v>217</v>
      </c>
      <c r="D11657" s="6">
        <v>1004841</v>
      </c>
      <c r="E11657" s="6">
        <v>101</v>
      </c>
      <c r="F11657" s="7" t="s">
        <v>27</v>
      </c>
      <c r="G11657" s="6">
        <v>157.84960000000001</v>
      </c>
    </row>
    <row r="11658" spans="1:7" ht="15" thickBot="1" x14ac:dyDescent="0.35">
      <c r="A11658" s="6">
        <v>223.4804</v>
      </c>
      <c r="B11658" s="19">
        <f>(A11658-G11658)/G11658</f>
        <v>1.1313402203436385</v>
      </c>
      <c r="C11658" s="30" t="s">
        <v>135</v>
      </c>
      <c r="D11658" s="6">
        <v>1005035</v>
      </c>
      <c r="E11658" s="6">
        <v>2711</v>
      </c>
      <c r="F11658" s="7" t="s">
        <v>23</v>
      </c>
      <c r="G11658" s="6">
        <v>104.8544</v>
      </c>
    </row>
    <row r="11659" spans="1:7" ht="15" thickBot="1" x14ac:dyDescent="0.35">
      <c r="A11659" s="6">
        <v>223.49600000000001</v>
      </c>
      <c r="B11659" s="19">
        <f>(A11659-G11659)/G11659</f>
        <v>0.27876851529743479</v>
      </c>
      <c r="C11659" s="30" t="s">
        <v>309</v>
      </c>
      <c r="D11659" s="6">
        <v>1003891</v>
      </c>
      <c r="E11659" s="6">
        <v>1617</v>
      </c>
      <c r="F11659" s="7" t="s">
        <v>21</v>
      </c>
      <c r="G11659" s="6">
        <v>174.77440000000001</v>
      </c>
    </row>
    <row r="11660" spans="1:7" ht="15" thickBot="1" x14ac:dyDescent="0.35">
      <c r="A11660" s="6">
        <v>223.6104</v>
      </c>
      <c r="B11660" s="19">
        <f>(A11660-G11660)/G11660</f>
        <v>1.6398039363832118</v>
      </c>
      <c r="C11660" s="30" t="s">
        <v>50</v>
      </c>
      <c r="D11660" s="6">
        <v>1002871</v>
      </c>
      <c r="E11660" s="6">
        <v>24</v>
      </c>
      <c r="F11660" s="7" t="s">
        <v>25</v>
      </c>
      <c r="G11660" s="6">
        <v>84.7072</v>
      </c>
    </row>
    <row r="11661" spans="1:7" ht="15" thickBot="1" x14ac:dyDescent="0.35">
      <c r="A11661" s="6">
        <v>223.65180000000001</v>
      </c>
      <c r="B11661" s="19">
        <f>(A11661-G11661)/G11661</f>
        <v>8.110795176796481</v>
      </c>
      <c r="C11661" s="30" t="s">
        <v>355</v>
      </c>
      <c r="D11661" s="6">
        <v>1008741</v>
      </c>
      <c r="E11661" s="6">
        <v>2352</v>
      </c>
      <c r="F11661" s="7" t="s">
        <v>17</v>
      </c>
      <c r="G11661" s="6">
        <v>24.547999999999998</v>
      </c>
    </row>
    <row r="11662" spans="1:7" ht="15" thickBot="1" x14ac:dyDescent="0.35">
      <c r="A11662" s="6">
        <v>223.65180000000001</v>
      </c>
      <c r="B11662" s="19">
        <f>(A11662-G11662)/G11662</f>
        <v>5.4616838090835547</v>
      </c>
      <c r="C11662" s="30" t="s">
        <v>356</v>
      </c>
      <c r="D11662" s="6">
        <v>1007857</v>
      </c>
      <c r="E11662" s="6">
        <v>576</v>
      </c>
      <c r="F11662" s="7" t="s">
        <v>23</v>
      </c>
      <c r="G11662" s="6">
        <v>34.612000000000002</v>
      </c>
    </row>
    <row r="11663" spans="1:7" ht="15" thickBot="1" x14ac:dyDescent="0.35">
      <c r="A11663" s="6">
        <v>223.65180000000001</v>
      </c>
      <c r="B11663" s="19">
        <f>(A11663-G11663)/G11663</f>
        <v>3.0830254125894552</v>
      </c>
      <c r="C11663" s="30" t="s">
        <v>20</v>
      </c>
      <c r="D11663" s="6">
        <v>1018071</v>
      </c>
      <c r="E11663" s="6">
        <v>1419</v>
      </c>
      <c r="F11663" s="7" t="s">
        <v>17</v>
      </c>
      <c r="G11663" s="6">
        <v>54.776000000000003</v>
      </c>
    </row>
    <row r="11664" spans="1:7" ht="15" thickBot="1" x14ac:dyDescent="0.35">
      <c r="A11664" s="6">
        <v>223.65180000000001</v>
      </c>
      <c r="B11664" s="19">
        <f>(A11664-G11664)/G11664</f>
        <v>3.0009266547406082</v>
      </c>
      <c r="C11664" s="30" t="s">
        <v>258</v>
      </c>
      <c r="D11664" s="6">
        <v>1012386</v>
      </c>
      <c r="E11664" s="6">
        <v>2638</v>
      </c>
      <c r="F11664" s="7" t="s">
        <v>35</v>
      </c>
      <c r="G11664" s="6">
        <v>55.9</v>
      </c>
    </row>
    <row r="11665" spans="1:7" ht="15" thickBot="1" x14ac:dyDescent="0.35">
      <c r="A11665" s="6">
        <v>223.65180000000001</v>
      </c>
      <c r="B11665" s="19">
        <f>(A11665-G11665)/G11665</f>
        <v>2.3989635258358666</v>
      </c>
      <c r="C11665" s="30" t="s">
        <v>242</v>
      </c>
      <c r="D11665" s="6">
        <v>1006663</v>
      </c>
      <c r="E11665" s="6">
        <v>2815</v>
      </c>
      <c r="F11665" s="7" t="s">
        <v>35</v>
      </c>
      <c r="G11665" s="6">
        <v>65.8</v>
      </c>
    </row>
    <row r="11666" spans="1:7" ht="15" thickBot="1" x14ac:dyDescent="0.35">
      <c r="A11666" s="6">
        <v>223.65180000000001</v>
      </c>
      <c r="B11666" s="19">
        <f>(A11666-G11666)/G11666</f>
        <v>2.0270667532889397</v>
      </c>
      <c r="C11666" s="30" t="s">
        <v>33</v>
      </c>
      <c r="D11666" s="6">
        <v>1017445</v>
      </c>
      <c r="E11666" s="6">
        <v>1619</v>
      </c>
      <c r="F11666" s="7" t="s">
        <v>25</v>
      </c>
      <c r="G11666" s="6">
        <v>73.884</v>
      </c>
    </row>
    <row r="11667" spans="1:7" ht="15" thickBot="1" x14ac:dyDescent="0.35">
      <c r="A11667" s="6">
        <v>223.65180000000001</v>
      </c>
      <c r="B11667" s="19">
        <f>(A11667-G11667)/G11667</f>
        <v>1.1353861136571952</v>
      </c>
      <c r="C11667" s="30" t="s">
        <v>206</v>
      </c>
      <c r="D11667" s="6">
        <v>1008726</v>
      </c>
      <c r="E11667" s="6">
        <v>292</v>
      </c>
      <c r="F11667" s="7" t="s">
        <v>42</v>
      </c>
      <c r="G11667" s="6">
        <v>104.736</v>
      </c>
    </row>
    <row r="11668" spans="1:7" ht="15" thickBot="1" x14ac:dyDescent="0.35">
      <c r="A11668" s="6">
        <v>223.65180000000001</v>
      </c>
      <c r="B11668" s="19">
        <f>(A11668-G11668)/G11668</f>
        <v>0.92637209302325596</v>
      </c>
      <c r="C11668" s="30" t="s">
        <v>208</v>
      </c>
      <c r="D11668" s="6">
        <v>1008339</v>
      </c>
      <c r="E11668" s="6">
        <v>2641</v>
      </c>
      <c r="F11668" s="7" t="s">
        <v>17</v>
      </c>
      <c r="G11668" s="6">
        <v>116.1</v>
      </c>
    </row>
    <row r="11669" spans="1:7" ht="15" thickBot="1" x14ac:dyDescent="0.35">
      <c r="A11669" s="6">
        <v>223.65180000000001</v>
      </c>
      <c r="B11669" s="19">
        <f>(A11669-G11669)/G11669</f>
        <v>0.91817729596212561</v>
      </c>
      <c r="C11669" s="30" t="s">
        <v>120</v>
      </c>
      <c r="D11669" s="6">
        <v>1016604</v>
      </c>
      <c r="E11669" s="6">
        <v>2586</v>
      </c>
      <c r="F11669" s="7" t="s">
        <v>23</v>
      </c>
      <c r="G11669" s="6">
        <v>116.596</v>
      </c>
    </row>
    <row r="11670" spans="1:7" ht="15" thickBot="1" x14ac:dyDescent="0.35">
      <c r="A11670" s="6">
        <v>223.65180000000001</v>
      </c>
      <c r="B11670" s="19">
        <f>(A11670-G11670)/G11670</f>
        <v>0.88189391134596629</v>
      </c>
      <c r="C11670" s="30" t="s">
        <v>64</v>
      </c>
      <c r="D11670" s="6">
        <v>1010849</v>
      </c>
      <c r="E11670" s="6">
        <v>366</v>
      </c>
      <c r="F11670" s="7" t="s">
        <v>19</v>
      </c>
      <c r="G11670" s="6">
        <v>118.84399999999999</v>
      </c>
    </row>
    <row r="11671" spans="1:7" ht="15" thickBot="1" x14ac:dyDescent="0.35">
      <c r="A11671" s="6">
        <v>223.65180000000001</v>
      </c>
      <c r="B11671" s="19">
        <f>(A11671-G11671)/G11671</f>
        <v>0.60812649198999125</v>
      </c>
      <c r="C11671" s="30" t="s">
        <v>232</v>
      </c>
      <c r="D11671" s="6">
        <v>1013604</v>
      </c>
      <c r="E11671" s="6">
        <v>2708</v>
      </c>
      <c r="F11671" s="7" t="s">
        <v>21</v>
      </c>
      <c r="G11671" s="6">
        <v>139.07599999999999</v>
      </c>
    </row>
    <row r="11672" spans="1:7" ht="15" thickBot="1" x14ac:dyDescent="0.35">
      <c r="A11672" s="6">
        <v>223.65180000000001</v>
      </c>
      <c r="B11672" s="19">
        <f>(A11672-G11672)/G11672</f>
        <v>0.44466708007131223</v>
      </c>
      <c r="C11672" s="30" t="s">
        <v>349</v>
      </c>
      <c r="D11672" s="6">
        <v>1016500</v>
      </c>
      <c r="E11672" s="6">
        <v>1934</v>
      </c>
      <c r="F11672" s="7" t="s">
        <v>27</v>
      </c>
      <c r="G11672" s="6">
        <v>154.81200000000001</v>
      </c>
    </row>
    <row r="11673" spans="1:7" ht="15" thickBot="1" x14ac:dyDescent="0.35">
      <c r="A11673" s="6">
        <v>223.65180000000001</v>
      </c>
      <c r="B11673" s="19">
        <f>(A11673-G11673)/G11673</f>
        <v>0.29431121090765999</v>
      </c>
      <c r="C11673" s="30" t="s">
        <v>63</v>
      </c>
      <c r="D11673" s="6">
        <v>1011537</v>
      </c>
      <c r="E11673" s="6">
        <v>406</v>
      </c>
      <c r="F11673" s="7" t="s">
        <v>31</v>
      </c>
      <c r="G11673" s="6">
        <v>172.79599999999999</v>
      </c>
    </row>
    <row r="11674" spans="1:7" ht="15" thickBot="1" x14ac:dyDescent="0.35">
      <c r="A11674" s="6">
        <v>223.65180000000001</v>
      </c>
      <c r="B11674" s="19">
        <f>(A11674-G11674)/G11674</f>
        <v>0.25354116222760298</v>
      </c>
      <c r="C11674" s="30" t="s">
        <v>308</v>
      </c>
      <c r="D11674" s="6">
        <v>1014443</v>
      </c>
      <c r="E11674" s="6">
        <v>1769</v>
      </c>
      <c r="F11674" s="7" t="s">
        <v>31</v>
      </c>
      <c r="G11674" s="6">
        <v>178.416</v>
      </c>
    </row>
    <row r="11675" spans="1:7" ht="15" thickBot="1" x14ac:dyDescent="0.35">
      <c r="A11675" s="6">
        <v>223.65180000000001</v>
      </c>
      <c r="B11675" s="19">
        <f>(A11675-G11675)/G11675</f>
        <v>0.10707751707751706</v>
      </c>
      <c r="C11675" s="30" t="s">
        <v>233</v>
      </c>
      <c r="D11675" s="6">
        <v>1018328</v>
      </c>
      <c r="E11675" s="6">
        <v>434</v>
      </c>
      <c r="F11675" s="7" t="s">
        <v>35</v>
      </c>
      <c r="G11675" s="6">
        <v>202.02</v>
      </c>
    </row>
    <row r="11676" spans="1:7" ht="15" thickBot="1" x14ac:dyDescent="0.35">
      <c r="A11676" s="6">
        <v>223.65180000000001</v>
      </c>
      <c r="B11676" s="19">
        <f>(A11676-G11676)/G11676</f>
        <v>6.5576879097423407E-2</v>
      </c>
      <c r="C11676" s="30" t="s">
        <v>193</v>
      </c>
      <c r="D11676" s="6">
        <v>1017654</v>
      </c>
      <c r="E11676" s="6">
        <v>2556</v>
      </c>
      <c r="F11676" s="7" t="s">
        <v>25</v>
      </c>
      <c r="G11676" s="6">
        <v>209.88800000000001</v>
      </c>
    </row>
    <row r="11677" spans="1:7" ht="15" thickBot="1" x14ac:dyDescent="0.35">
      <c r="A11677" s="6">
        <v>223.65180000000001</v>
      </c>
      <c r="B11677" s="19">
        <f>(A11677-G11677)/G11677</f>
        <v>-6.0239171722943977E-2</v>
      </c>
      <c r="C11677" s="30" t="s">
        <v>298</v>
      </c>
      <c r="D11677" s="6">
        <v>1015745</v>
      </c>
      <c r="E11677" s="6">
        <v>911</v>
      </c>
      <c r="F11677" s="7" t="s">
        <v>19</v>
      </c>
      <c r="G11677" s="6">
        <v>237.988</v>
      </c>
    </row>
    <row r="11678" spans="1:7" ht="15" thickBot="1" x14ac:dyDescent="0.35">
      <c r="A11678" s="6">
        <v>223.65180000000001</v>
      </c>
      <c r="B11678" s="19">
        <f>(A11678-G11678)/G11678</f>
        <v>-0.10665063590464624</v>
      </c>
      <c r="C11678" s="30" t="s">
        <v>316</v>
      </c>
      <c r="D11678" s="6">
        <v>1013936</v>
      </c>
      <c r="E11678" s="6">
        <v>1757</v>
      </c>
      <c r="F11678" s="7" t="s">
        <v>23</v>
      </c>
      <c r="G11678" s="6">
        <v>250.352</v>
      </c>
    </row>
    <row r="11679" spans="1:7" ht="15" thickBot="1" x14ac:dyDescent="0.35">
      <c r="A11679" s="6">
        <v>223.65180000000001</v>
      </c>
      <c r="B11679" s="19">
        <f>(A11679-G11679)/G11679</f>
        <v>-0.15948182556146842</v>
      </c>
      <c r="C11679" s="30" t="s">
        <v>78</v>
      </c>
      <c r="D11679" s="6">
        <v>1011019</v>
      </c>
      <c r="E11679" s="6">
        <v>1057</v>
      </c>
      <c r="F11679" s="7" t="s">
        <v>27</v>
      </c>
      <c r="G11679" s="6">
        <v>266.08800000000002</v>
      </c>
    </row>
    <row r="11680" spans="1:7" ht="15" thickBot="1" x14ac:dyDescent="0.35">
      <c r="A11680" s="6">
        <v>223.6936</v>
      </c>
      <c r="B11680" s="19">
        <f>(A11680-G11680)/G11680</f>
        <v>2.6927760169043848</v>
      </c>
      <c r="C11680" s="30" t="s">
        <v>137</v>
      </c>
      <c r="D11680" s="6">
        <v>1004109</v>
      </c>
      <c r="E11680" s="6">
        <v>421</v>
      </c>
      <c r="F11680" s="7" t="s">
        <v>42</v>
      </c>
      <c r="G11680" s="6">
        <v>60.576000000000001</v>
      </c>
    </row>
    <row r="11681" spans="1:7" ht="15" thickBot="1" x14ac:dyDescent="0.35">
      <c r="A11681" s="6">
        <v>223.70920000000001</v>
      </c>
      <c r="B11681" s="19">
        <f>(A11681-G11681)/G11681</f>
        <v>1.0387613006707497</v>
      </c>
      <c r="C11681" s="30" t="s">
        <v>302</v>
      </c>
      <c r="D11681" s="6">
        <v>1004587</v>
      </c>
      <c r="E11681" s="6">
        <v>2473</v>
      </c>
      <c r="F11681" s="7" t="s">
        <v>21</v>
      </c>
      <c r="G11681" s="6">
        <v>109.72799999999999</v>
      </c>
    </row>
    <row r="11682" spans="1:7" ht="15" thickBot="1" x14ac:dyDescent="0.35">
      <c r="A11682" s="6">
        <v>223.74144000000001</v>
      </c>
      <c r="B11682" s="19">
        <f>(A11682-G11682)/G11682</f>
        <v>1.8920614239181015</v>
      </c>
      <c r="C11682" s="30" t="s">
        <v>360</v>
      </c>
      <c r="D11682" s="6">
        <v>1016379</v>
      </c>
      <c r="E11682" s="6">
        <v>598</v>
      </c>
      <c r="F11682" s="7" t="s">
        <v>87</v>
      </c>
      <c r="G11682" s="6">
        <v>77.364000000000004</v>
      </c>
    </row>
    <row r="11683" spans="1:7" ht="15" thickBot="1" x14ac:dyDescent="0.35">
      <c r="A11683" s="6">
        <v>223.74144000000001</v>
      </c>
      <c r="B11683" s="19">
        <f>(A11683-G11683)/G11683</f>
        <v>1.2159638697409081</v>
      </c>
      <c r="C11683" s="30" t="s">
        <v>49</v>
      </c>
      <c r="D11683" s="6">
        <v>1010121</v>
      </c>
      <c r="E11683" s="6">
        <v>2627</v>
      </c>
      <c r="F11683" s="7" t="s">
        <v>87</v>
      </c>
      <c r="G11683" s="6">
        <v>100.968</v>
      </c>
    </row>
    <row r="11684" spans="1:7" ht="15" thickBot="1" x14ac:dyDescent="0.35">
      <c r="A11684" s="6">
        <v>223.74144000000001</v>
      </c>
      <c r="B11684" s="19">
        <f>(A11684-G11684)/G11684</f>
        <v>-5.5831743834714634E-2</v>
      </c>
      <c r="C11684" s="30" t="s">
        <v>142</v>
      </c>
      <c r="D11684" s="6">
        <v>1016277</v>
      </c>
      <c r="E11684" s="6">
        <v>2431</v>
      </c>
      <c r="F11684" s="7" t="s">
        <v>87</v>
      </c>
      <c r="G11684" s="6">
        <v>236.97200000000001</v>
      </c>
    </row>
    <row r="11685" spans="1:7" ht="15" thickBot="1" x14ac:dyDescent="0.35">
      <c r="A11685" s="6">
        <v>223.7456</v>
      </c>
      <c r="B11685" s="19">
        <f>(A11685-G11685)/G11685</f>
        <v>-9.8749859502913637E-2</v>
      </c>
      <c r="C11685" s="30" t="s">
        <v>26</v>
      </c>
      <c r="D11685" s="6">
        <v>1001363</v>
      </c>
      <c r="E11685" s="6">
        <v>1363</v>
      </c>
      <c r="F11685" s="7" t="s">
        <v>19</v>
      </c>
      <c r="G11685" s="6">
        <v>248.26137600000001</v>
      </c>
    </row>
    <row r="11686" spans="1:7" ht="15" thickBot="1" x14ac:dyDescent="0.35">
      <c r="A11686" s="6">
        <v>223.80384000000001</v>
      </c>
      <c r="B11686" s="19">
        <f>(A11686-G11686)/G11686</f>
        <v>-0.25309856655053919</v>
      </c>
      <c r="C11686" s="30" t="s">
        <v>309</v>
      </c>
      <c r="D11686" s="6">
        <v>1001424</v>
      </c>
      <c r="E11686" s="6">
        <v>1424</v>
      </c>
      <c r="F11686" s="7" t="s">
        <v>17</v>
      </c>
      <c r="G11686" s="6">
        <v>299.64307200000002</v>
      </c>
    </row>
    <row r="11687" spans="1:7" ht="15" thickBot="1" x14ac:dyDescent="0.35">
      <c r="A11687" s="6">
        <v>223.82463999999999</v>
      </c>
      <c r="B11687" s="19">
        <f>(A11687-G11687)/G11687</f>
        <v>19.39218658892128</v>
      </c>
      <c r="C11687" s="30" t="s">
        <v>355</v>
      </c>
      <c r="D11687" s="6">
        <v>1002149</v>
      </c>
      <c r="E11687" s="6">
        <v>2149</v>
      </c>
      <c r="F11687" s="7" t="s">
        <v>23</v>
      </c>
      <c r="G11687" s="6">
        <v>10.976000000000001</v>
      </c>
    </row>
    <row r="11688" spans="1:7" ht="15" thickBot="1" x14ac:dyDescent="0.35">
      <c r="A11688" s="6">
        <v>223.9692</v>
      </c>
      <c r="B11688" s="19">
        <f>(A11688-G11688)/G11688</f>
        <v>1.9584170964076532E-2</v>
      </c>
      <c r="C11688" s="30" t="s">
        <v>149</v>
      </c>
      <c r="D11688" s="6">
        <v>1003260</v>
      </c>
      <c r="E11688" s="6">
        <v>1552</v>
      </c>
      <c r="F11688" s="7" t="s">
        <v>19</v>
      </c>
      <c r="G11688" s="6">
        <v>219.66720000000001</v>
      </c>
    </row>
    <row r="11689" spans="1:7" ht="15" thickBot="1" x14ac:dyDescent="0.35">
      <c r="A11689" s="6">
        <v>223.9796</v>
      </c>
      <c r="B11689" s="19">
        <f>(A11689-G11689)/G11689</f>
        <v>3.1023106904231628</v>
      </c>
      <c r="C11689" s="30" t="s">
        <v>228</v>
      </c>
      <c r="D11689" s="6">
        <v>1002701</v>
      </c>
      <c r="E11689" s="6">
        <v>2701</v>
      </c>
      <c r="F11689" s="7" t="s">
        <v>21</v>
      </c>
      <c r="G11689" s="6">
        <v>54.598399999999998</v>
      </c>
    </row>
    <row r="11690" spans="1:7" ht="15" thickBot="1" x14ac:dyDescent="0.35">
      <c r="A11690" s="6">
        <v>224.06800000000001</v>
      </c>
      <c r="B11690" s="19">
        <f>(A11690-G11690)/G11690</f>
        <v>-0.11833125574484694</v>
      </c>
      <c r="C11690" s="30" t="s">
        <v>197</v>
      </c>
      <c r="D11690" s="6">
        <v>1004101</v>
      </c>
      <c r="E11690" s="6">
        <v>2458</v>
      </c>
      <c r="F11690" s="7" t="s">
        <v>87</v>
      </c>
      <c r="G11690" s="6">
        <v>254.14080000000001</v>
      </c>
    </row>
    <row r="11691" spans="1:7" ht="15" thickBot="1" x14ac:dyDescent="0.35">
      <c r="A11691" s="6">
        <v>224.1</v>
      </c>
      <c r="B11691" s="19">
        <f>(A11691-G11691)/G11691</f>
        <v>9.3596523668639033</v>
      </c>
      <c r="C11691" s="30" t="s">
        <v>29</v>
      </c>
      <c r="D11691" s="6">
        <v>1008005</v>
      </c>
      <c r="E11691" s="6">
        <v>1611</v>
      </c>
      <c r="F11691" s="7" t="s">
        <v>17</v>
      </c>
      <c r="G11691" s="6">
        <v>21.632000000000001</v>
      </c>
    </row>
    <row r="11692" spans="1:7" ht="15" thickBot="1" x14ac:dyDescent="0.35">
      <c r="A11692" s="6">
        <v>224.1</v>
      </c>
      <c r="B11692" s="19">
        <f>(A11692-G11692)/G11692</f>
        <v>6.9321817924394731</v>
      </c>
      <c r="C11692" s="30" t="s">
        <v>16</v>
      </c>
      <c r="D11692" s="6">
        <v>1006130</v>
      </c>
      <c r="E11692" s="6">
        <v>1033</v>
      </c>
      <c r="F11692" s="7" t="s">
        <v>35</v>
      </c>
      <c r="G11692" s="6">
        <v>28.251999999999999</v>
      </c>
    </row>
    <row r="11693" spans="1:7" ht="15" thickBot="1" x14ac:dyDescent="0.35">
      <c r="A11693" s="6">
        <v>224.1</v>
      </c>
      <c r="B11693" s="19">
        <f>(A11693-G11693)/G11693</f>
        <v>3.2228838471395189</v>
      </c>
      <c r="C11693" s="30" t="s">
        <v>178</v>
      </c>
      <c r="D11693" s="6">
        <v>1013514</v>
      </c>
      <c r="E11693" s="6">
        <v>1245</v>
      </c>
      <c r="F11693" s="7" t="s">
        <v>35</v>
      </c>
      <c r="G11693" s="6">
        <v>53.067999999999998</v>
      </c>
    </row>
    <row r="11694" spans="1:7" ht="15" thickBot="1" x14ac:dyDescent="0.35">
      <c r="A11694" s="6">
        <v>224.1</v>
      </c>
      <c r="B11694" s="19">
        <f>(A11694-G11694)/G11694</f>
        <v>2.8197995500102269</v>
      </c>
      <c r="C11694" s="30" t="s">
        <v>335</v>
      </c>
      <c r="D11694" s="6">
        <v>1007808</v>
      </c>
      <c r="E11694" s="6">
        <v>1600</v>
      </c>
      <c r="F11694" s="7" t="s">
        <v>31</v>
      </c>
      <c r="G11694" s="6">
        <v>58.667999999999999</v>
      </c>
    </row>
    <row r="11695" spans="1:7" ht="15" thickBot="1" x14ac:dyDescent="0.35">
      <c r="A11695" s="6">
        <v>224.1</v>
      </c>
      <c r="B11695" s="19">
        <f>(A11695-G11695)/G11695</f>
        <v>2.6159158383890539</v>
      </c>
      <c r="C11695" s="30" t="s">
        <v>64</v>
      </c>
      <c r="D11695" s="6">
        <v>1006732</v>
      </c>
      <c r="E11695" s="6">
        <v>737</v>
      </c>
      <c r="F11695" s="7" t="s">
        <v>21</v>
      </c>
      <c r="G11695" s="6">
        <v>61.975999999999999</v>
      </c>
    </row>
    <row r="11696" spans="1:7" ht="15" thickBot="1" x14ac:dyDescent="0.35">
      <c r="A11696" s="6">
        <v>224.1</v>
      </c>
      <c r="B11696" s="19">
        <f>(A11696-G11696)/G11696</f>
        <v>1.3959714322370953</v>
      </c>
      <c r="C11696" s="30" t="s">
        <v>115</v>
      </c>
      <c r="D11696" s="6">
        <v>1010408</v>
      </c>
      <c r="E11696" s="6">
        <v>1738</v>
      </c>
      <c r="F11696" s="7" t="s">
        <v>31</v>
      </c>
      <c r="G11696" s="6">
        <v>93.531999999999996</v>
      </c>
    </row>
    <row r="11697" spans="1:7" ht="15" thickBot="1" x14ac:dyDescent="0.35">
      <c r="A11697" s="6">
        <v>224.1</v>
      </c>
      <c r="B11697" s="19">
        <f>(A11697-G11697)/G11697</f>
        <v>1.2850558773146259</v>
      </c>
      <c r="C11697" s="30" t="s">
        <v>75</v>
      </c>
      <c r="D11697" s="6">
        <v>1007761</v>
      </c>
      <c r="E11697" s="6">
        <v>2827</v>
      </c>
      <c r="F11697" s="7" t="s">
        <v>25</v>
      </c>
      <c r="G11697" s="6">
        <v>98.072000000000003</v>
      </c>
    </row>
    <row r="11698" spans="1:7" ht="15" thickBot="1" x14ac:dyDescent="0.35">
      <c r="A11698" s="6">
        <v>224.1</v>
      </c>
      <c r="B11698" s="19">
        <f>(A11698-G11698)/G11698</f>
        <v>0.5932940875351933</v>
      </c>
      <c r="C11698" s="30" t="s">
        <v>266</v>
      </c>
      <c r="D11698" s="6">
        <v>1005870</v>
      </c>
      <c r="E11698" s="6">
        <v>2609</v>
      </c>
      <c r="F11698" s="7" t="s">
        <v>25</v>
      </c>
      <c r="G11698" s="6">
        <v>140.65199999999999</v>
      </c>
    </row>
    <row r="11699" spans="1:7" ht="15" thickBot="1" x14ac:dyDescent="0.35">
      <c r="A11699" s="6">
        <v>224.1</v>
      </c>
      <c r="B11699" s="19">
        <f>(A11699-G11699)/G11699</f>
        <v>0.51948685959154883</v>
      </c>
      <c r="C11699" s="30" t="s">
        <v>127</v>
      </c>
      <c r="D11699" s="6">
        <v>1012088</v>
      </c>
      <c r="E11699" s="6">
        <v>2355</v>
      </c>
      <c r="F11699" s="7" t="s">
        <v>27</v>
      </c>
      <c r="G11699" s="6">
        <v>147.48400000000001</v>
      </c>
    </row>
    <row r="11700" spans="1:7" ht="15" thickBot="1" x14ac:dyDescent="0.35">
      <c r="A11700" s="6">
        <v>224.1</v>
      </c>
      <c r="B11700" s="19">
        <f>(A11700-G11700)/G11700</f>
        <v>0.46371094158219234</v>
      </c>
      <c r="C11700" s="30" t="s">
        <v>311</v>
      </c>
      <c r="D11700" s="6">
        <v>1010691</v>
      </c>
      <c r="E11700" s="6">
        <v>1484</v>
      </c>
      <c r="F11700" s="7" t="s">
        <v>42</v>
      </c>
      <c r="G11700" s="6">
        <v>153.10400000000001</v>
      </c>
    </row>
    <row r="11701" spans="1:7" ht="15" thickBot="1" x14ac:dyDescent="0.35">
      <c r="A11701" s="6">
        <v>224.1</v>
      </c>
      <c r="B11701" s="19">
        <f>(A11701-G11701)/G11701</f>
        <v>0.32729211087420035</v>
      </c>
      <c r="C11701" s="30" t="s">
        <v>180</v>
      </c>
      <c r="D11701" s="6">
        <v>1012323</v>
      </c>
      <c r="E11701" s="6">
        <v>2843</v>
      </c>
      <c r="F11701" s="7" t="s">
        <v>27</v>
      </c>
      <c r="G11701" s="6">
        <v>168.84</v>
      </c>
    </row>
    <row r="11702" spans="1:7" ht="15" thickBot="1" x14ac:dyDescent="0.35">
      <c r="A11702" s="6">
        <v>224.1</v>
      </c>
      <c r="B11702" s="19">
        <f>(A11702-G11702)/G11702</f>
        <v>0.29732546022924616</v>
      </c>
      <c r="C11702" s="30" t="s">
        <v>43</v>
      </c>
      <c r="D11702" s="6">
        <v>1008073</v>
      </c>
      <c r="E11702" s="6">
        <v>1276</v>
      </c>
      <c r="F11702" s="7" t="s">
        <v>17</v>
      </c>
      <c r="G11702" s="6">
        <v>172.74</v>
      </c>
    </row>
    <row r="11703" spans="1:7" ht="15" thickBot="1" x14ac:dyDescent="0.35">
      <c r="A11703" s="6">
        <v>224.1</v>
      </c>
      <c r="B11703" s="19">
        <f>(A11703-G11703)/G11703</f>
        <v>0.15104883611036912</v>
      </c>
      <c r="C11703" s="30" t="s">
        <v>246</v>
      </c>
      <c r="D11703" s="6">
        <v>1011162</v>
      </c>
      <c r="E11703" s="6">
        <v>2252</v>
      </c>
      <c r="F11703" s="7" t="s">
        <v>21</v>
      </c>
      <c r="G11703" s="6">
        <v>194.69200000000001</v>
      </c>
    </row>
    <row r="11704" spans="1:7" ht="15" thickBot="1" x14ac:dyDescent="0.35">
      <c r="A11704" s="6">
        <v>224.1</v>
      </c>
      <c r="B11704" s="19">
        <f>(A11704-G11704)/G11704</f>
        <v>6.4972342083753104E-2</v>
      </c>
      <c r="C11704" s="30" t="s">
        <v>123</v>
      </c>
      <c r="D11704" s="6">
        <v>1019552</v>
      </c>
      <c r="E11704" s="6">
        <v>1018</v>
      </c>
      <c r="F11704" s="7" t="s">
        <v>23</v>
      </c>
      <c r="G11704" s="6">
        <v>210.428</v>
      </c>
    </row>
    <row r="11705" spans="1:7" ht="15" thickBot="1" x14ac:dyDescent="0.35">
      <c r="A11705" s="6">
        <v>224.1</v>
      </c>
      <c r="B11705" s="19">
        <f>(A11705-G11705)/G11705</f>
        <v>4.817586529466783E-2</v>
      </c>
      <c r="C11705" s="30" t="s">
        <v>52</v>
      </c>
      <c r="D11705" s="6">
        <v>1017633</v>
      </c>
      <c r="E11705" s="6">
        <v>2838</v>
      </c>
      <c r="F11705" s="7" t="s">
        <v>23</v>
      </c>
      <c r="G11705" s="6">
        <v>213.8</v>
      </c>
    </row>
    <row r="11706" spans="1:7" ht="15" thickBot="1" x14ac:dyDescent="0.35">
      <c r="A11706" s="6">
        <v>224.1</v>
      </c>
      <c r="B11706" s="19">
        <f>(A11706-G11706)/G11706</f>
        <v>1.0971362578270151E-2</v>
      </c>
      <c r="C11706" s="30" t="s">
        <v>354</v>
      </c>
      <c r="D11706" s="6">
        <v>1012319</v>
      </c>
      <c r="E11706" s="6">
        <v>2019</v>
      </c>
      <c r="F11706" s="7" t="s">
        <v>42</v>
      </c>
      <c r="G11706" s="6">
        <v>221.66800000000001</v>
      </c>
    </row>
    <row r="11707" spans="1:7" ht="15" thickBot="1" x14ac:dyDescent="0.35">
      <c r="A11707" s="6">
        <v>224.1</v>
      </c>
      <c r="B11707" s="19">
        <f>(A11707-G11707)/G11707</f>
        <v>-1.8878167521846539E-2</v>
      </c>
      <c r="C11707" s="30" t="s">
        <v>118</v>
      </c>
      <c r="D11707" s="6">
        <v>1014484</v>
      </c>
      <c r="E11707" s="6">
        <v>1547</v>
      </c>
      <c r="F11707" s="7" t="s">
        <v>19</v>
      </c>
      <c r="G11707" s="6">
        <v>228.41200000000001</v>
      </c>
    </row>
    <row r="11708" spans="1:7" ht="15" thickBot="1" x14ac:dyDescent="0.35">
      <c r="A11708" s="6">
        <v>224.1</v>
      </c>
      <c r="B11708" s="19">
        <f>(A11708-G11708)/G11708</f>
        <v>-3.7817507341954736E-2</v>
      </c>
      <c r="C11708" s="30" t="s">
        <v>79</v>
      </c>
      <c r="D11708" s="6">
        <v>1019710</v>
      </c>
      <c r="E11708" s="6">
        <v>219</v>
      </c>
      <c r="F11708" s="7" t="s">
        <v>27</v>
      </c>
      <c r="G11708" s="6">
        <v>232.90799999999999</v>
      </c>
    </row>
    <row r="11709" spans="1:7" ht="15" thickBot="1" x14ac:dyDescent="0.35">
      <c r="A11709" s="6">
        <v>224.1</v>
      </c>
      <c r="B11709" s="19">
        <f>(A11709-G11709)/G11709</f>
        <v>-4.2438640869624733E-2</v>
      </c>
      <c r="C11709" s="30" t="s">
        <v>270</v>
      </c>
      <c r="D11709" s="6">
        <v>1011034</v>
      </c>
      <c r="E11709" s="6">
        <v>821</v>
      </c>
      <c r="F11709" s="7" t="s">
        <v>42</v>
      </c>
      <c r="G11709" s="6">
        <v>234.03200000000001</v>
      </c>
    </row>
    <row r="11710" spans="1:7" ht="15" thickBot="1" x14ac:dyDescent="0.35">
      <c r="A11710" s="6">
        <v>224.1</v>
      </c>
      <c r="B11710" s="19">
        <f>(A11710-G11710)/G11710</f>
        <v>-0.10678698404094193</v>
      </c>
      <c r="C11710" s="30" t="s">
        <v>217</v>
      </c>
      <c r="D11710" s="6">
        <v>1019379</v>
      </c>
      <c r="E11710" s="6">
        <v>2124</v>
      </c>
      <c r="F11710" s="7" t="s">
        <v>23</v>
      </c>
      <c r="G11710" s="6">
        <v>250.892</v>
      </c>
    </row>
    <row r="11711" spans="1:7" ht="15" thickBot="1" x14ac:dyDescent="0.35">
      <c r="A11711" s="6">
        <v>224.1</v>
      </c>
      <c r="B11711" s="19">
        <f>(A11711-G11711)/G11711</f>
        <v>-0.15235645661547773</v>
      </c>
      <c r="C11711" s="30" t="s">
        <v>123</v>
      </c>
      <c r="D11711" s="6">
        <v>1009558</v>
      </c>
      <c r="E11711" s="6">
        <v>2508</v>
      </c>
      <c r="F11711" s="7" t="s">
        <v>21</v>
      </c>
      <c r="G11711" s="6">
        <v>264.38</v>
      </c>
    </row>
    <row r="11712" spans="1:7" ht="15" thickBot="1" x14ac:dyDescent="0.35">
      <c r="A11712" s="6">
        <v>224.1</v>
      </c>
      <c r="B11712" s="19">
        <f>(A11712-G11712)/G11712</f>
        <v>-0.16653029649355089</v>
      </c>
      <c r="C11712" s="30" t="s">
        <v>76</v>
      </c>
      <c r="D11712" s="6">
        <v>1019390</v>
      </c>
      <c r="E11712" s="6">
        <v>2713</v>
      </c>
      <c r="F11712" s="7" t="s">
        <v>19</v>
      </c>
      <c r="G11712" s="6">
        <v>268.87599999999998</v>
      </c>
    </row>
    <row r="11713" spans="1:7" ht="15" thickBot="1" x14ac:dyDescent="0.35">
      <c r="A11713" s="6">
        <v>224.1</v>
      </c>
      <c r="B11713" s="19">
        <f>(A11713-G11713)/G11713</f>
        <v>-0.17344093477523209</v>
      </c>
      <c r="C11713" s="30" t="s">
        <v>241</v>
      </c>
      <c r="D11713" s="6">
        <v>1016642</v>
      </c>
      <c r="E11713" s="6">
        <v>1650</v>
      </c>
      <c r="F11713" s="7" t="s">
        <v>23</v>
      </c>
      <c r="G11713" s="6">
        <v>271.12400000000002</v>
      </c>
    </row>
    <row r="11714" spans="1:7" ht="15" thickBot="1" x14ac:dyDescent="0.35">
      <c r="A11714" s="6">
        <v>224.1</v>
      </c>
      <c r="B11714" s="19">
        <f>(A11714-G11714)/G11714</f>
        <v>-0.19675116132362225</v>
      </c>
      <c r="C11714" s="30" t="s">
        <v>44</v>
      </c>
      <c r="D11714" s="6">
        <v>1018749</v>
      </c>
      <c r="E11714" s="6">
        <v>1565</v>
      </c>
      <c r="F11714" s="7" t="s">
        <v>35</v>
      </c>
      <c r="G11714" s="6">
        <v>278.99200000000002</v>
      </c>
    </row>
    <row r="11715" spans="1:7" ht="15" thickBot="1" x14ac:dyDescent="0.35">
      <c r="A11715" s="6">
        <v>224.1</v>
      </c>
      <c r="B11715" s="19">
        <f>(A11715-G11715)/G11715</f>
        <v>-0.22485714681018862</v>
      </c>
      <c r="C11715" s="30" t="s">
        <v>343</v>
      </c>
      <c r="D11715" s="6">
        <v>1017238</v>
      </c>
      <c r="E11715" s="6">
        <v>464</v>
      </c>
      <c r="F11715" s="7" t="s">
        <v>35</v>
      </c>
      <c r="G11715" s="6">
        <v>289.108</v>
      </c>
    </row>
    <row r="11716" spans="1:7" ht="15" thickBot="1" x14ac:dyDescent="0.35">
      <c r="A11716" s="6">
        <v>224.26560000000001</v>
      </c>
      <c r="B11716" s="19">
        <f>(A11716-G11716)/G11716</f>
        <v>-0.14012809187279143</v>
      </c>
      <c r="C11716" s="30" t="s">
        <v>351</v>
      </c>
      <c r="D11716" s="6">
        <v>1004666</v>
      </c>
      <c r="E11716" s="6">
        <v>1784</v>
      </c>
      <c r="F11716" s="7" t="s">
        <v>27</v>
      </c>
      <c r="G11716" s="6">
        <v>260.81279999999998</v>
      </c>
    </row>
    <row r="11717" spans="1:7" ht="15" thickBot="1" x14ac:dyDescent="0.35">
      <c r="A11717" s="6">
        <v>224.27080000000001</v>
      </c>
      <c r="B11717" s="19">
        <f>(A11717-G11717)/G11717</f>
        <v>1.6675531914893618</v>
      </c>
      <c r="C11717" s="30" t="s">
        <v>200</v>
      </c>
      <c r="D11717" s="6">
        <v>1002778</v>
      </c>
      <c r="E11717" s="6">
        <v>2778</v>
      </c>
      <c r="F11717" s="7" t="s">
        <v>31</v>
      </c>
      <c r="G11717" s="6">
        <v>84.073599999999999</v>
      </c>
    </row>
    <row r="11718" spans="1:7" ht="15" thickBot="1" x14ac:dyDescent="0.35">
      <c r="A11718" s="6">
        <v>224.28120000000001</v>
      </c>
      <c r="B11718" s="19">
        <f>(A11718-G11718)/G11718</f>
        <v>-3.9950120081285456E-3</v>
      </c>
      <c r="C11718" s="30" t="s">
        <v>333</v>
      </c>
      <c r="D11718" s="6">
        <v>1005282</v>
      </c>
      <c r="E11718" s="6">
        <v>640</v>
      </c>
      <c r="F11718" s="7" t="s">
        <v>35</v>
      </c>
      <c r="G11718" s="6">
        <v>225.1808</v>
      </c>
    </row>
    <row r="11719" spans="1:7" ht="15" thickBot="1" x14ac:dyDescent="0.35">
      <c r="A11719" s="6">
        <v>224.30719999999999</v>
      </c>
      <c r="B11719" s="19">
        <f>(A11719-G11719)/G11719</f>
        <v>1.5086250089471047</v>
      </c>
      <c r="C11719" s="30" t="s">
        <v>102</v>
      </c>
      <c r="D11719" s="6">
        <v>1002048</v>
      </c>
      <c r="E11719" s="6">
        <v>2048</v>
      </c>
      <c r="F11719" s="7" t="s">
        <v>87</v>
      </c>
      <c r="G11719" s="6">
        <v>89.414400000000001</v>
      </c>
    </row>
    <row r="11720" spans="1:7" ht="15" thickBot="1" x14ac:dyDescent="0.35">
      <c r="A11720" s="6">
        <v>224.45856000000001</v>
      </c>
      <c r="B11720" s="19">
        <f>(A11720-G11720)/G11720</f>
        <v>0.68380963812038653</v>
      </c>
      <c r="C11720" s="30" t="s">
        <v>145</v>
      </c>
      <c r="D11720" s="6">
        <v>1017630</v>
      </c>
      <c r="E11720" s="6">
        <v>2259</v>
      </c>
      <c r="F11720" s="7" t="s">
        <v>87</v>
      </c>
      <c r="G11720" s="6">
        <v>133.304</v>
      </c>
    </row>
    <row r="11721" spans="1:7" ht="15" thickBot="1" x14ac:dyDescent="0.35">
      <c r="A11721" s="6">
        <v>224.45856000000001</v>
      </c>
      <c r="B11721" s="19">
        <f>(A11721-G11721)/G11721</f>
        <v>6.449094185715637E-2</v>
      </c>
      <c r="C11721" s="30" t="s">
        <v>247</v>
      </c>
      <c r="D11721" s="6">
        <v>1017155</v>
      </c>
      <c r="E11721" s="6">
        <v>327</v>
      </c>
      <c r="F11721" s="7" t="s">
        <v>87</v>
      </c>
      <c r="G11721" s="6">
        <v>210.86</v>
      </c>
    </row>
    <row r="11722" spans="1:7" ht="15" thickBot="1" x14ac:dyDescent="0.35">
      <c r="A11722" s="6">
        <v>224.45856000000001</v>
      </c>
      <c r="B11722" s="19">
        <f>(A11722-G11722)/G11722</f>
        <v>-0.20628806630928298</v>
      </c>
      <c r="C11722" s="30" t="s">
        <v>343</v>
      </c>
      <c r="D11722" s="6">
        <v>1012948</v>
      </c>
      <c r="E11722" s="6">
        <v>2417</v>
      </c>
      <c r="F11722" s="7" t="s">
        <v>87</v>
      </c>
      <c r="G11722" s="6">
        <v>282.79599999999999</v>
      </c>
    </row>
    <row r="11723" spans="1:7" ht="15" thickBot="1" x14ac:dyDescent="0.35">
      <c r="A11723" s="6">
        <v>224.54820000000001</v>
      </c>
      <c r="B11723" s="19">
        <f>(A11723-G11723)/G11723</f>
        <v>4.9777499733787671</v>
      </c>
      <c r="C11723" s="30" t="s">
        <v>177</v>
      </c>
      <c r="D11723" s="6">
        <v>1006401</v>
      </c>
      <c r="E11723" s="6">
        <v>1416</v>
      </c>
      <c r="F11723" s="7" t="s">
        <v>42</v>
      </c>
      <c r="G11723" s="6">
        <v>37.564</v>
      </c>
    </row>
    <row r="11724" spans="1:7" ht="15" thickBot="1" x14ac:dyDescent="0.35">
      <c r="A11724" s="6">
        <v>224.54820000000001</v>
      </c>
      <c r="B11724" s="19">
        <f>(A11724-G11724)/G11724</f>
        <v>4.9410572547359513</v>
      </c>
      <c r="C11724" s="30" t="s">
        <v>252</v>
      </c>
      <c r="D11724" s="6">
        <v>1007401</v>
      </c>
      <c r="E11724" s="6">
        <v>1450</v>
      </c>
      <c r="F11724" s="7" t="s">
        <v>25</v>
      </c>
      <c r="G11724" s="6">
        <v>37.795999999999999</v>
      </c>
    </row>
    <row r="11725" spans="1:7" ht="15" thickBot="1" x14ac:dyDescent="0.35">
      <c r="A11725" s="6">
        <v>224.54820000000001</v>
      </c>
      <c r="B11725" s="19">
        <f>(A11725-G11725)/G11725</f>
        <v>2.7912507597757816</v>
      </c>
      <c r="C11725" s="30" t="s">
        <v>278</v>
      </c>
      <c r="D11725" s="6">
        <v>1009329</v>
      </c>
      <c r="E11725" s="6">
        <v>292</v>
      </c>
      <c r="F11725" s="7" t="s">
        <v>31</v>
      </c>
      <c r="G11725" s="6">
        <v>59.228000000000002</v>
      </c>
    </row>
    <row r="11726" spans="1:7" ht="15" thickBot="1" x14ac:dyDescent="0.35">
      <c r="A11726" s="6">
        <v>224.54820000000001</v>
      </c>
      <c r="B11726" s="19">
        <f>(A11726-G11726)/G11726</f>
        <v>2.4036894440065488</v>
      </c>
      <c r="C11726" s="30" t="s">
        <v>357</v>
      </c>
      <c r="D11726" s="6">
        <v>1015611</v>
      </c>
      <c r="E11726" s="6">
        <v>1540</v>
      </c>
      <c r="F11726" s="7" t="s">
        <v>42</v>
      </c>
      <c r="G11726" s="6">
        <v>65.971999999999994</v>
      </c>
    </row>
    <row r="11727" spans="1:7" ht="15" thickBot="1" x14ac:dyDescent="0.35">
      <c r="A11727" s="6">
        <v>224.54820000000001</v>
      </c>
      <c r="B11727" s="19">
        <f>(A11727-G11727)/G11727</f>
        <v>2.3903279381567826</v>
      </c>
      <c r="C11727" s="30" t="s">
        <v>372</v>
      </c>
      <c r="D11727" s="6">
        <v>1009028</v>
      </c>
      <c r="E11727" s="6">
        <v>1023</v>
      </c>
      <c r="F11727" s="7" t="s">
        <v>27</v>
      </c>
      <c r="G11727" s="6">
        <v>66.231999999999999</v>
      </c>
    </row>
    <row r="11728" spans="1:7" ht="15" thickBot="1" x14ac:dyDescent="0.35">
      <c r="A11728" s="6">
        <v>224.54820000000001</v>
      </c>
      <c r="B11728" s="19">
        <f>(A11728-G11728)/G11728</f>
        <v>2.2915303430079157</v>
      </c>
      <c r="C11728" s="30" t="s">
        <v>55</v>
      </c>
      <c r="D11728" s="6">
        <v>1009386</v>
      </c>
      <c r="E11728" s="6">
        <v>1157</v>
      </c>
      <c r="F11728" s="7" t="s">
        <v>42</v>
      </c>
      <c r="G11728" s="6">
        <v>68.22</v>
      </c>
    </row>
    <row r="11729" spans="1:7" ht="15" thickBot="1" x14ac:dyDescent="0.35">
      <c r="A11729" s="6">
        <v>224.54820000000001</v>
      </c>
      <c r="B11729" s="19">
        <f>(A11729-G11729)/G11729</f>
        <v>2.2915303430079157</v>
      </c>
      <c r="C11729" s="30" t="s">
        <v>131</v>
      </c>
      <c r="D11729" s="6">
        <v>1018424</v>
      </c>
      <c r="E11729" s="6">
        <v>783</v>
      </c>
      <c r="F11729" s="7" t="s">
        <v>25</v>
      </c>
      <c r="G11729" s="6">
        <v>68.22</v>
      </c>
    </row>
    <row r="11730" spans="1:7" ht="15" thickBot="1" x14ac:dyDescent="0.35">
      <c r="A11730" s="6">
        <v>224.54820000000001</v>
      </c>
      <c r="B11730" s="19">
        <f>(A11730-G11730)/G11730</f>
        <v>1.4115924907638115</v>
      </c>
      <c r="C11730" s="30" t="s">
        <v>126</v>
      </c>
      <c r="D11730" s="6">
        <v>1007701</v>
      </c>
      <c r="E11730" s="6">
        <v>2048</v>
      </c>
      <c r="F11730" s="7" t="s">
        <v>25</v>
      </c>
      <c r="G11730" s="6">
        <v>93.111999999999995</v>
      </c>
    </row>
    <row r="11731" spans="1:7" ht="15" thickBot="1" x14ac:dyDescent="0.35">
      <c r="A11731" s="6">
        <v>224.54820000000001</v>
      </c>
      <c r="B11731" s="19">
        <f>(A11731-G11731)/G11731</f>
        <v>1.2027486756915835</v>
      </c>
      <c r="C11731" s="30" t="s">
        <v>317</v>
      </c>
      <c r="D11731" s="6">
        <v>1017063</v>
      </c>
      <c r="E11731" s="6">
        <v>1999</v>
      </c>
      <c r="F11731" s="7" t="s">
        <v>21</v>
      </c>
      <c r="G11731" s="6">
        <v>101.94</v>
      </c>
    </row>
    <row r="11732" spans="1:7" ht="15" thickBot="1" x14ac:dyDescent="0.35">
      <c r="A11732" s="6">
        <v>224.54820000000001</v>
      </c>
      <c r="B11732" s="19">
        <f>(A11732-G11732)/G11732</f>
        <v>1.1322185505925253</v>
      </c>
      <c r="C11732" s="30" t="s">
        <v>270</v>
      </c>
      <c r="D11732" s="6">
        <v>1019716</v>
      </c>
      <c r="E11732" s="6">
        <v>1717</v>
      </c>
      <c r="F11732" s="7" t="s">
        <v>25</v>
      </c>
      <c r="G11732" s="6">
        <v>105.312</v>
      </c>
    </row>
    <row r="11733" spans="1:7" ht="15" thickBot="1" x14ac:dyDescent="0.35">
      <c r="A11733" s="6">
        <v>224.54820000000001</v>
      </c>
      <c r="B11733" s="19">
        <f>(A11733-G11733)/G11733</f>
        <v>1.0806912527798369</v>
      </c>
      <c r="C11733" s="30" t="s">
        <v>298</v>
      </c>
      <c r="D11733" s="6">
        <v>1008778</v>
      </c>
      <c r="E11733" s="6">
        <v>1192</v>
      </c>
      <c r="F11733" s="7" t="s">
        <v>35</v>
      </c>
      <c r="G11733" s="6">
        <v>107.92</v>
      </c>
    </row>
    <row r="11734" spans="1:7" ht="15" thickBot="1" x14ac:dyDescent="0.35">
      <c r="A11734" s="6">
        <v>224.54820000000001</v>
      </c>
      <c r="B11734" s="19">
        <f>(A11734-G11734)/G11734</f>
        <v>0.92659242226645611</v>
      </c>
      <c r="C11734" s="30" t="s">
        <v>213</v>
      </c>
      <c r="D11734" s="6">
        <v>1012580</v>
      </c>
      <c r="E11734" s="6">
        <v>2349</v>
      </c>
      <c r="F11734" s="7" t="s">
        <v>23</v>
      </c>
      <c r="G11734" s="6">
        <v>116.55200000000001</v>
      </c>
    </row>
    <row r="11735" spans="1:7" ht="15" thickBot="1" x14ac:dyDescent="0.35">
      <c r="A11735" s="6">
        <v>224.54820000000001</v>
      </c>
      <c r="B11735" s="19">
        <f>(A11735-G11735)/G11735</f>
        <v>0.69741926705370094</v>
      </c>
      <c r="C11735" s="30" t="s">
        <v>314</v>
      </c>
      <c r="D11735" s="6">
        <v>1013935</v>
      </c>
      <c r="E11735" s="6">
        <v>1618</v>
      </c>
      <c r="F11735" s="7" t="s">
        <v>31</v>
      </c>
      <c r="G11735" s="6">
        <v>132.28800000000001</v>
      </c>
    </row>
    <row r="11736" spans="1:7" ht="15" thickBot="1" x14ac:dyDescent="0.35">
      <c r="A11736" s="6">
        <v>224.54820000000001</v>
      </c>
      <c r="B11736" s="19">
        <f>(A11736-G11736)/G11736</f>
        <v>0.51697157217748479</v>
      </c>
      <c r="C11736" s="30" t="s">
        <v>353</v>
      </c>
      <c r="D11736" s="6">
        <v>1010677</v>
      </c>
      <c r="E11736" s="6">
        <v>495</v>
      </c>
      <c r="F11736" s="7" t="s">
        <v>23</v>
      </c>
      <c r="G11736" s="6">
        <v>148.024</v>
      </c>
    </row>
    <row r="11737" spans="1:7" ht="15" thickBot="1" x14ac:dyDescent="0.35">
      <c r="A11737" s="6">
        <v>224.54820000000001</v>
      </c>
      <c r="B11737" s="19">
        <f>(A11737-G11737)/G11737</f>
        <v>0.34353804178732977</v>
      </c>
      <c r="C11737" s="30" t="s">
        <v>92</v>
      </c>
      <c r="D11737" s="6">
        <v>1019034</v>
      </c>
      <c r="E11737" s="6">
        <v>1696</v>
      </c>
      <c r="F11737" s="7" t="s">
        <v>21</v>
      </c>
      <c r="G11737" s="6">
        <v>167.13200000000001</v>
      </c>
    </row>
    <row r="11738" spans="1:7" ht="15" thickBot="1" x14ac:dyDescent="0.35">
      <c r="A11738" s="6">
        <v>224.54820000000001</v>
      </c>
      <c r="B11738" s="19">
        <f>(A11738-G11738)/G11738</f>
        <v>0.30834246160300199</v>
      </c>
      <c r="C11738" s="30" t="s">
        <v>105</v>
      </c>
      <c r="D11738" s="6">
        <v>1009532</v>
      </c>
      <c r="E11738" s="6">
        <v>2170</v>
      </c>
      <c r="F11738" s="7" t="s">
        <v>25</v>
      </c>
      <c r="G11738" s="6">
        <v>171.62799999999999</v>
      </c>
    </row>
    <row r="11739" spans="1:7" ht="15" thickBot="1" x14ac:dyDescent="0.35">
      <c r="A11739" s="6">
        <v>224.54820000000001</v>
      </c>
      <c r="B11739" s="19">
        <f>(A11739-G11739)/G11739</f>
        <v>9.9519155437167134E-2</v>
      </c>
      <c r="C11739" s="30" t="s">
        <v>99</v>
      </c>
      <c r="D11739" s="6">
        <v>1015530</v>
      </c>
      <c r="E11739" s="6">
        <v>622</v>
      </c>
      <c r="F11739" s="7" t="s">
        <v>19</v>
      </c>
      <c r="G11739" s="6">
        <v>204.22399999999999</v>
      </c>
    </row>
    <row r="11740" spans="1:7" ht="15" thickBot="1" x14ac:dyDescent="0.35">
      <c r="A11740" s="6">
        <v>224.54820000000001</v>
      </c>
      <c r="B11740" s="19">
        <f>(A11740-G11740)/G11740</f>
        <v>9.9519155437167134E-2</v>
      </c>
      <c r="C11740" s="30" t="s">
        <v>276</v>
      </c>
      <c r="D11740" s="6">
        <v>1015547</v>
      </c>
      <c r="E11740" s="6">
        <v>2413</v>
      </c>
      <c r="F11740" s="7" t="s">
        <v>23</v>
      </c>
      <c r="G11740" s="6">
        <v>204.22399999999999</v>
      </c>
    </row>
    <row r="11741" spans="1:7" ht="15" thickBot="1" x14ac:dyDescent="0.35">
      <c r="A11741" s="6">
        <v>224.54820000000001</v>
      </c>
      <c r="B11741" s="19">
        <f>(A11741-G11741)/G11741</f>
        <v>-0.10692274650800208</v>
      </c>
      <c r="C11741" s="30" t="s">
        <v>63</v>
      </c>
      <c r="D11741" s="6">
        <v>1010438</v>
      </c>
      <c r="E11741" s="6">
        <v>1529</v>
      </c>
      <c r="F11741" s="7" t="s">
        <v>27</v>
      </c>
      <c r="G11741" s="6">
        <v>251.43199999999999</v>
      </c>
    </row>
    <row r="11742" spans="1:7" ht="15" thickBot="1" x14ac:dyDescent="0.35">
      <c r="A11742" s="6">
        <v>224.55680000000001</v>
      </c>
      <c r="B11742" s="19">
        <f>(A11742-G11742)/G11742</f>
        <v>-1.6592393284565066E-2</v>
      </c>
      <c r="C11742" s="30" t="s">
        <v>321</v>
      </c>
      <c r="D11742" s="6">
        <v>1004618</v>
      </c>
      <c r="E11742" s="6">
        <v>940</v>
      </c>
      <c r="F11742" s="7" t="s">
        <v>23</v>
      </c>
      <c r="G11742" s="6">
        <v>228.34559999999999</v>
      </c>
    </row>
    <row r="11743" spans="1:7" ht="15" thickBot="1" x14ac:dyDescent="0.35">
      <c r="A11743" s="6">
        <v>224.55680000000001</v>
      </c>
      <c r="B11743" s="19">
        <f>(A11743-G11743)/G11743</f>
        <v>-8.9725130041120232E-2</v>
      </c>
      <c r="C11743" s="30" t="s">
        <v>293</v>
      </c>
      <c r="D11743" s="6">
        <v>1003803</v>
      </c>
      <c r="E11743" s="6">
        <v>1462</v>
      </c>
      <c r="F11743" s="7" t="s">
        <v>31</v>
      </c>
      <c r="G11743" s="6">
        <v>246.69120000000001</v>
      </c>
    </row>
    <row r="11744" spans="1:7" ht="15" thickBot="1" x14ac:dyDescent="0.35">
      <c r="A11744" s="6">
        <v>224.56720000000001</v>
      </c>
      <c r="B11744" s="19">
        <f>(A11744-G11744)/G11744</f>
        <v>5.2116909791457514E-2</v>
      </c>
      <c r="C11744" s="30" t="s">
        <v>148</v>
      </c>
      <c r="D11744" s="6">
        <v>1002644</v>
      </c>
      <c r="E11744" s="6">
        <v>2644</v>
      </c>
      <c r="F11744" s="7" t="s">
        <v>21</v>
      </c>
      <c r="G11744" s="6">
        <v>213.44319999999999</v>
      </c>
    </row>
    <row r="11745" spans="1:7" ht="15" thickBot="1" x14ac:dyDescent="0.35">
      <c r="A11745" s="6">
        <v>224.6712</v>
      </c>
      <c r="B11745" s="19">
        <f>(A11745-G11745)/G11745</f>
        <v>-0.15920494826595138</v>
      </c>
      <c r="C11745" s="30" t="s">
        <v>265</v>
      </c>
      <c r="D11745" s="6">
        <v>1005109</v>
      </c>
      <c r="E11745" s="6">
        <v>382</v>
      </c>
      <c r="F11745" s="7" t="s">
        <v>87</v>
      </c>
      <c r="G11745" s="6">
        <v>267.21280000000002</v>
      </c>
    </row>
    <row r="11746" spans="1:7" ht="15" thickBot="1" x14ac:dyDescent="0.35">
      <c r="A11746" s="6">
        <v>224.71279999999999</v>
      </c>
      <c r="B11746" s="19">
        <f>(A11746-G11746)/G11746</f>
        <v>0.44197519456251649</v>
      </c>
      <c r="C11746" s="30" t="s">
        <v>120</v>
      </c>
      <c r="D11746" s="6">
        <v>1003323</v>
      </c>
      <c r="E11746" s="6">
        <v>827</v>
      </c>
      <c r="F11746" s="7" t="s">
        <v>17</v>
      </c>
      <c r="G11746" s="6">
        <v>155.83680000000001</v>
      </c>
    </row>
    <row r="11747" spans="1:7" ht="15" thickBot="1" x14ac:dyDescent="0.35">
      <c r="A11747" s="6">
        <v>224.78559999999999</v>
      </c>
      <c r="B11747" s="19">
        <f>(A11747-G11747)/G11747</f>
        <v>1.8325940562119434</v>
      </c>
      <c r="C11747" s="30" t="s">
        <v>252</v>
      </c>
      <c r="D11747" s="6">
        <v>1002207</v>
      </c>
      <c r="E11747" s="6">
        <v>2207</v>
      </c>
      <c r="F11747" s="7" t="s">
        <v>23</v>
      </c>
      <c r="G11747" s="6">
        <v>79.356800000000007</v>
      </c>
    </row>
    <row r="11748" spans="1:7" ht="15" thickBot="1" x14ac:dyDescent="0.35">
      <c r="A11748" s="6">
        <v>224.8116</v>
      </c>
      <c r="B11748" s="19">
        <f>(A11748-G11748)/G11748</f>
        <v>-0.17538822245175836</v>
      </c>
      <c r="C11748" s="30" t="s">
        <v>285</v>
      </c>
      <c r="D11748" s="6">
        <v>1003040</v>
      </c>
      <c r="E11748" s="6">
        <v>1797</v>
      </c>
      <c r="F11748" s="7" t="s">
        <v>87</v>
      </c>
      <c r="G11748" s="6">
        <v>272.62720000000002</v>
      </c>
    </row>
    <row r="11749" spans="1:7" ht="15" thickBot="1" x14ac:dyDescent="0.35">
      <c r="A11749" s="6">
        <v>224.81471999999999</v>
      </c>
      <c r="B11749" s="19">
        <f>(A11749-G11749)/G11749</f>
        <v>0.19547705344836394</v>
      </c>
      <c r="C11749" s="30" t="s">
        <v>81</v>
      </c>
      <c r="D11749" s="6">
        <v>1001890</v>
      </c>
      <c r="E11749" s="6">
        <v>1890</v>
      </c>
      <c r="F11749" s="7" t="s">
        <v>35</v>
      </c>
      <c r="G11749" s="6">
        <v>188.05439999999999</v>
      </c>
    </row>
    <row r="11750" spans="1:7" ht="15" thickBot="1" x14ac:dyDescent="0.35">
      <c r="A11750" s="6">
        <v>224.84280000000001</v>
      </c>
      <c r="B11750" s="19">
        <f>(A11750-G11750)/G11750</f>
        <v>3.4555088776157263</v>
      </c>
      <c r="C11750" s="30" t="s">
        <v>296</v>
      </c>
      <c r="D11750" s="6">
        <v>1004214</v>
      </c>
      <c r="E11750" s="6">
        <v>479</v>
      </c>
      <c r="F11750" s="7" t="s">
        <v>31</v>
      </c>
      <c r="G11750" s="6">
        <v>50.463999999999999</v>
      </c>
    </row>
    <row r="11751" spans="1:7" ht="15" thickBot="1" x14ac:dyDescent="0.35">
      <c r="A11751" s="6">
        <v>224.85632000000001</v>
      </c>
      <c r="B11751" s="19">
        <f>(A11751-G11751)/G11751</f>
        <v>1.783452882895302</v>
      </c>
      <c r="C11751" s="30" t="s">
        <v>217</v>
      </c>
      <c r="D11751" s="6">
        <v>1001539</v>
      </c>
      <c r="E11751" s="6">
        <v>1539</v>
      </c>
      <c r="F11751" s="7" t="s">
        <v>19</v>
      </c>
      <c r="G11751" s="6">
        <v>80.783231999999998</v>
      </c>
    </row>
    <row r="11752" spans="1:7" ht="15" thickBot="1" x14ac:dyDescent="0.35">
      <c r="A11752" s="6">
        <v>224.96032</v>
      </c>
      <c r="B11752" s="19">
        <f>(A11752-G11752)/G11752</f>
        <v>7.7132044249685852E-2</v>
      </c>
      <c r="C11752" s="30" t="s">
        <v>220</v>
      </c>
      <c r="D11752" s="6">
        <v>1001863</v>
      </c>
      <c r="E11752" s="6">
        <v>1863</v>
      </c>
      <c r="F11752" s="7" t="s">
        <v>25</v>
      </c>
      <c r="G11752" s="6">
        <v>208.85120000000001</v>
      </c>
    </row>
    <row r="11753" spans="1:7" ht="15" thickBot="1" x14ac:dyDescent="0.35">
      <c r="A11753" s="6">
        <v>224.99639999999999</v>
      </c>
      <c r="B11753" s="19">
        <f>(A11753-G11753)/G11753</f>
        <v>9.5236856875584657</v>
      </c>
      <c r="C11753" s="30" t="s">
        <v>311</v>
      </c>
      <c r="D11753" s="6">
        <v>1007642</v>
      </c>
      <c r="E11753" s="6">
        <v>2781</v>
      </c>
      <c r="F11753" s="7" t="s">
        <v>21</v>
      </c>
      <c r="G11753" s="6">
        <v>21.38</v>
      </c>
    </row>
    <row r="11754" spans="1:7" ht="15" thickBot="1" x14ac:dyDescent="0.35">
      <c r="A11754" s="6">
        <v>224.99639999999999</v>
      </c>
      <c r="B11754" s="19">
        <f>(A11754-G11754)/G11754</f>
        <v>2.8366482504604051</v>
      </c>
      <c r="C11754" s="30" t="s">
        <v>346</v>
      </c>
      <c r="D11754" s="6">
        <v>1009498</v>
      </c>
      <c r="E11754" s="6">
        <v>1855</v>
      </c>
      <c r="F11754" s="7" t="s">
        <v>35</v>
      </c>
      <c r="G11754" s="6">
        <v>58.643999999999998</v>
      </c>
    </row>
    <row r="11755" spans="1:7" ht="15" thickBot="1" x14ac:dyDescent="0.35">
      <c r="A11755" s="6">
        <v>224.99639999999999</v>
      </c>
      <c r="B11755" s="19">
        <f>(A11755-G11755)/G11755</f>
        <v>2.4409432923472192</v>
      </c>
      <c r="C11755" s="30" t="s">
        <v>20</v>
      </c>
      <c r="D11755" s="6">
        <v>1017383</v>
      </c>
      <c r="E11755" s="6">
        <v>2349</v>
      </c>
      <c r="F11755" s="7" t="s">
        <v>31</v>
      </c>
      <c r="G11755" s="6">
        <v>65.388000000000005</v>
      </c>
    </row>
    <row r="11756" spans="1:7" ht="15" thickBot="1" x14ac:dyDescent="0.35">
      <c r="A11756" s="6">
        <v>224.99639999999999</v>
      </c>
      <c r="B11756" s="19">
        <f>(A11756-G11756)/G11756</f>
        <v>2.3785272388732053</v>
      </c>
      <c r="C11756" s="30" t="s">
        <v>275</v>
      </c>
      <c r="D11756" s="6">
        <v>1005840</v>
      </c>
      <c r="E11756" s="6">
        <v>114</v>
      </c>
      <c r="F11756" s="7" t="s">
        <v>23</v>
      </c>
      <c r="G11756" s="6">
        <v>66.596000000000004</v>
      </c>
    </row>
    <row r="11757" spans="1:7" ht="15" thickBot="1" x14ac:dyDescent="0.35">
      <c r="A11757" s="6">
        <v>224.99639999999999</v>
      </c>
      <c r="B11757" s="19">
        <f>(A11757-G11757)/G11757</f>
        <v>1.8937699351785162</v>
      </c>
      <c r="C11757" s="30" t="s">
        <v>231</v>
      </c>
      <c r="D11757" s="6">
        <v>1019020</v>
      </c>
      <c r="E11757" s="6">
        <v>2435</v>
      </c>
      <c r="F11757" s="7" t="s">
        <v>21</v>
      </c>
      <c r="G11757" s="6">
        <v>77.751999999999995</v>
      </c>
    </row>
    <row r="11758" spans="1:7" ht="15" thickBot="1" x14ac:dyDescent="0.35">
      <c r="A11758" s="6">
        <v>224.99639999999999</v>
      </c>
      <c r="B11758" s="19">
        <f>(A11758-G11758)/G11758</f>
        <v>1.5937978419256662</v>
      </c>
      <c r="C11758" s="30" t="s">
        <v>92</v>
      </c>
      <c r="D11758" s="6">
        <v>1011528</v>
      </c>
      <c r="E11758" s="6">
        <v>2708</v>
      </c>
      <c r="F11758" s="7" t="s">
        <v>35</v>
      </c>
      <c r="G11758" s="6">
        <v>86.744</v>
      </c>
    </row>
    <row r="11759" spans="1:7" ht="15" thickBot="1" x14ac:dyDescent="0.35">
      <c r="A11759" s="6">
        <v>224.99639999999999</v>
      </c>
      <c r="B11759" s="19">
        <f>(A11759-G11759)/G11759</f>
        <v>1.40668748930344</v>
      </c>
      <c r="C11759" s="30" t="s">
        <v>156</v>
      </c>
      <c r="D11759" s="6">
        <v>1018228</v>
      </c>
      <c r="E11759" s="6">
        <v>2150</v>
      </c>
      <c r="F11759" s="7" t="s">
        <v>17</v>
      </c>
      <c r="G11759" s="6">
        <v>93.488</v>
      </c>
    </row>
    <row r="11760" spans="1:7" ht="15" thickBot="1" x14ac:dyDescent="0.35">
      <c r="A11760" s="6">
        <v>224.99639999999999</v>
      </c>
      <c r="B11760" s="19">
        <f>(A11760-G11760)/G11760</f>
        <v>1.2198626622992226</v>
      </c>
      <c r="C11760" s="30" t="s">
        <v>350</v>
      </c>
      <c r="D11760" s="6">
        <v>1013872</v>
      </c>
      <c r="E11760" s="6">
        <v>2562</v>
      </c>
      <c r="F11760" s="7" t="s">
        <v>42</v>
      </c>
      <c r="G11760" s="6">
        <v>101.35599999999999</v>
      </c>
    </row>
    <row r="11761" spans="1:7" ht="15" thickBot="1" x14ac:dyDescent="0.35">
      <c r="A11761" s="6">
        <v>224.99639999999999</v>
      </c>
      <c r="B11761" s="19">
        <f>(A11761-G11761)/G11761</f>
        <v>0.86774804090848712</v>
      </c>
      <c r="C11761" s="30" t="s">
        <v>104</v>
      </c>
      <c r="D11761" s="6">
        <v>1019525</v>
      </c>
      <c r="E11761" s="6">
        <v>1337</v>
      </c>
      <c r="F11761" s="7" t="s">
        <v>17</v>
      </c>
      <c r="G11761" s="6">
        <v>120.464</v>
      </c>
    </row>
    <row r="11762" spans="1:7" ht="15" thickBot="1" x14ac:dyDescent="0.35">
      <c r="A11762" s="6">
        <v>224.99639999999999</v>
      </c>
      <c r="B11762" s="19">
        <f>(A11762-G11762)/G11762</f>
        <v>0.71397099152903898</v>
      </c>
      <c r="C11762" s="30" t="s">
        <v>378</v>
      </c>
      <c r="D11762" s="6">
        <v>1008952</v>
      </c>
      <c r="E11762" s="6">
        <v>738</v>
      </c>
      <c r="F11762" s="7" t="s">
        <v>31</v>
      </c>
      <c r="G11762" s="6">
        <v>131.27199999999999</v>
      </c>
    </row>
    <row r="11763" spans="1:7" ht="15" thickBot="1" x14ac:dyDescent="0.35">
      <c r="A11763" s="6">
        <v>224.99639999999999</v>
      </c>
      <c r="B11763" s="19">
        <f>(A11763-G11763)/G11763</f>
        <v>0.66570227131392701</v>
      </c>
      <c r="C11763" s="30" t="s">
        <v>148</v>
      </c>
      <c r="D11763" s="6">
        <v>1016165</v>
      </c>
      <c r="E11763" s="6">
        <v>839</v>
      </c>
      <c r="F11763" s="7" t="s">
        <v>35</v>
      </c>
      <c r="G11763" s="6">
        <v>135.07599999999999</v>
      </c>
    </row>
    <row r="11764" spans="1:7" ht="15" thickBot="1" x14ac:dyDescent="0.35">
      <c r="A11764" s="6">
        <v>224.99639999999999</v>
      </c>
      <c r="B11764" s="19">
        <f>(A11764-G11764)/G11764</f>
        <v>0.56173751284115814</v>
      </c>
      <c r="C11764" s="30" t="s">
        <v>43</v>
      </c>
      <c r="D11764" s="6">
        <v>1017172</v>
      </c>
      <c r="E11764" s="6">
        <v>2421</v>
      </c>
      <c r="F11764" s="7" t="s">
        <v>35</v>
      </c>
      <c r="G11764" s="6">
        <v>144.06800000000001</v>
      </c>
    </row>
    <row r="11765" spans="1:7" ht="15" thickBot="1" x14ac:dyDescent="0.35">
      <c r="A11765" s="6">
        <v>224.99639999999999</v>
      </c>
      <c r="B11765" s="19">
        <f>(A11765-G11765)/G11765</f>
        <v>0.4592720386032273</v>
      </c>
      <c r="C11765" s="30" t="s">
        <v>369</v>
      </c>
      <c r="D11765" s="6">
        <v>1014606</v>
      </c>
      <c r="E11765" s="6">
        <v>2764</v>
      </c>
      <c r="F11765" s="7" t="s">
        <v>31</v>
      </c>
      <c r="G11765" s="6">
        <v>154.184</v>
      </c>
    </row>
    <row r="11766" spans="1:7" ht="15" thickBot="1" x14ac:dyDescent="0.35">
      <c r="A11766" s="6">
        <v>224.99639999999999</v>
      </c>
      <c r="B11766" s="19">
        <f>(A11766-G11766)/G11766</f>
        <v>0.35094026947186391</v>
      </c>
      <c r="C11766" s="30" t="s">
        <v>341</v>
      </c>
      <c r="D11766" s="6">
        <v>1011141</v>
      </c>
      <c r="E11766" s="6">
        <v>1078</v>
      </c>
      <c r="F11766" s="7" t="s">
        <v>35</v>
      </c>
      <c r="G11766" s="6">
        <v>166.548</v>
      </c>
    </row>
    <row r="11767" spans="1:7" ht="15" thickBot="1" x14ac:dyDescent="0.35">
      <c r="A11767" s="6">
        <v>224.99639999999999</v>
      </c>
      <c r="B11767" s="19">
        <f>(A11767-G11767)/G11767</f>
        <v>0.27358375220758058</v>
      </c>
      <c r="C11767" s="30" t="s">
        <v>54</v>
      </c>
      <c r="D11767" s="6">
        <v>1017047</v>
      </c>
      <c r="E11767" s="6">
        <v>681</v>
      </c>
      <c r="F11767" s="7" t="s">
        <v>19</v>
      </c>
      <c r="G11767" s="6">
        <v>176.66399999999999</v>
      </c>
    </row>
    <row r="11768" spans="1:7" ht="15" thickBot="1" x14ac:dyDescent="0.35">
      <c r="A11768" s="6">
        <v>224.99639999999999</v>
      </c>
      <c r="B11768" s="19">
        <f>(A11768-G11768)/G11768</f>
        <v>0.20460648891744293</v>
      </c>
      <c r="C11768" s="30" t="s">
        <v>288</v>
      </c>
      <c r="D11768" s="6">
        <v>1019253</v>
      </c>
      <c r="E11768" s="6">
        <v>1804</v>
      </c>
      <c r="F11768" s="7" t="s">
        <v>17</v>
      </c>
      <c r="G11768" s="6">
        <v>186.78</v>
      </c>
    </row>
    <row r="11769" spans="1:7" ht="15" thickBot="1" x14ac:dyDescent="0.35">
      <c r="A11769" s="6">
        <v>224.99639999999999</v>
      </c>
      <c r="B11769" s="19">
        <f>(A11769-G11769)/G11769</f>
        <v>0.16941995841995836</v>
      </c>
      <c r="C11769" s="30" t="s">
        <v>356</v>
      </c>
      <c r="D11769" s="6">
        <v>1015660</v>
      </c>
      <c r="E11769" s="6">
        <v>1400</v>
      </c>
      <c r="F11769" s="7" t="s">
        <v>19</v>
      </c>
      <c r="G11769" s="6">
        <v>192.4</v>
      </c>
    </row>
    <row r="11770" spans="1:7" ht="15" thickBot="1" x14ac:dyDescent="0.35">
      <c r="A11770" s="6">
        <v>224.99639999999999</v>
      </c>
      <c r="B11770" s="19">
        <f>(A11770-G11770)/G11770</f>
        <v>-9.8906901832391866E-3</v>
      </c>
      <c r="C11770" s="30" t="s">
        <v>320</v>
      </c>
      <c r="D11770" s="6">
        <v>1015687</v>
      </c>
      <c r="E11770" s="6">
        <v>1948</v>
      </c>
      <c r="F11770" s="7" t="s">
        <v>35</v>
      </c>
      <c r="G11770" s="6">
        <v>227.244</v>
      </c>
    </row>
    <row r="11771" spans="1:7" ht="15" thickBot="1" x14ac:dyDescent="0.35">
      <c r="A11771" s="6">
        <v>224.99639999999999</v>
      </c>
      <c r="B11771" s="19">
        <f>(A11771-G11771)/G11771</f>
        <v>-9.8906901832391866E-3</v>
      </c>
      <c r="C11771" s="30" t="s">
        <v>166</v>
      </c>
      <c r="D11771" s="6">
        <v>1017395</v>
      </c>
      <c r="E11771" s="6">
        <v>1382</v>
      </c>
      <c r="F11771" s="7" t="s">
        <v>23</v>
      </c>
      <c r="G11771" s="6">
        <v>227.244</v>
      </c>
    </row>
    <row r="11772" spans="1:7" ht="15" thickBot="1" x14ac:dyDescent="0.35">
      <c r="A11772" s="6">
        <v>224.99639999999999</v>
      </c>
      <c r="B11772" s="19">
        <f>(A11772-G11772)/G11772</f>
        <v>-1.4763889861977164E-2</v>
      </c>
      <c r="C11772" s="30" t="s">
        <v>251</v>
      </c>
      <c r="D11772" s="6">
        <v>1012260</v>
      </c>
      <c r="E11772" s="6">
        <v>1808</v>
      </c>
      <c r="F11772" s="7" t="s">
        <v>27</v>
      </c>
      <c r="G11772" s="6">
        <v>228.36799999999999</v>
      </c>
    </row>
    <row r="11773" spans="1:7" ht="15" thickBot="1" x14ac:dyDescent="0.35">
      <c r="A11773" s="6">
        <v>224.99639999999999</v>
      </c>
      <c r="B11773" s="19">
        <f>(A11773-G11773)/G11773</f>
        <v>-3.3786244331455315E-2</v>
      </c>
      <c r="C11773" s="30" t="s">
        <v>217</v>
      </c>
      <c r="D11773" s="6">
        <v>1011660</v>
      </c>
      <c r="E11773" s="6">
        <v>2720</v>
      </c>
      <c r="F11773" s="7" t="s">
        <v>31</v>
      </c>
      <c r="G11773" s="6">
        <v>232.864</v>
      </c>
    </row>
    <row r="11774" spans="1:7" ht="15" thickBot="1" x14ac:dyDescent="0.35">
      <c r="A11774" s="6">
        <v>224.99639999999999</v>
      </c>
      <c r="B11774" s="19">
        <f>(A11774-G11774)/G11774</f>
        <v>-3.8427611672393482E-2</v>
      </c>
      <c r="C11774" s="30" t="s">
        <v>311</v>
      </c>
      <c r="D11774" s="6">
        <v>1009423</v>
      </c>
      <c r="E11774" s="6">
        <v>100</v>
      </c>
      <c r="F11774" s="7" t="s">
        <v>31</v>
      </c>
      <c r="G11774" s="6">
        <v>233.988</v>
      </c>
    </row>
    <row r="11775" spans="1:7" ht="15" thickBot="1" x14ac:dyDescent="0.35">
      <c r="A11775" s="6">
        <v>224.99639999999999</v>
      </c>
      <c r="B11775" s="19">
        <f>(A11775-G11775)/G11775</f>
        <v>-5.2087967644085013E-2</v>
      </c>
      <c r="C11775" s="30" t="s">
        <v>209</v>
      </c>
      <c r="D11775" s="6">
        <v>1017345</v>
      </c>
      <c r="E11775" s="6">
        <v>2307</v>
      </c>
      <c r="F11775" s="7" t="s">
        <v>25</v>
      </c>
      <c r="G11775" s="6">
        <v>237.36</v>
      </c>
    </row>
    <row r="11776" spans="1:7" ht="15" thickBot="1" x14ac:dyDescent="0.35">
      <c r="A11776" s="6">
        <v>224.99639999999999</v>
      </c>
      <c r="B11776" s="19">
        <f>(A11776-G11776)/G11776</f>
        <v>-0.10305683122847309</v>
      </c>
      <c r="C11776" s="30" t="s">
        <v>30</v>
      </c>
      <c r="D11776" s="6">
        <v>1009929</v>
      </c>
      <c r="E11776" s="6">
        <v>65</v>
      </c>
      <c r="F11776" s="7" t="s">
        <v>31</v>
      </c>
      <c r="G11776" s="6">
        <v>250.84800000000001</v>
      </c>
    </row>
    <row r="11777" spans="1:7" ht="15" thickBot="1" x14ac:dyDescent="0.35">
      <c r="A11777" s="6">
        <v>224.99639999999999</v>
      </c>
      <c r="B11777" s="19">
        <f>(A11777-G11777)/G11777</f>
        <v>-0.13409636699507382</v>
      </c>
      <c r="C11777" s="30" t="s">
        <v>65</v>
      </c>
      <c r="D11777" s="6">
        <v>1011985</v>
      </c>
      <c r="E11777" s="6">
        <v>2327</v>
      </c>
      <c r="F11777" s="7" t="s">
        <v>21</v>
      </c>
      <c r="G11777" s="6">
        <v>259.83999999999997</v>
      </c>
    </row>
    <row r="11778" spans="1:7" ht="15" thickBot="1" x14ac:dyDescent="0.35">
      <c r="A11778" s="6">
        <v>224.99639999999999</v>
      </c>
      <c r="B11778" s="19">
        <f>(A11778-G11778)/G11778</f>
        <v>-0.1595454749204358</v>
      </c>
      <c r="C11778" s="30" t="s">
        <v>223</v>
      </c>
      <c r="D11778" s="6">
        <v>1014708</v>
      </c>
      <c r="E11778" s="6">
        <v>2111</v>
      </c>
      <c r="F11778" s="7" t="s">
        <v>25</v>
      </c>
      <c r="G11778" s="6">
        <v>267.70800000000003</v>
      </c>
    </row>
    <row r="11779" spans="1:7" ht="15" thickBot="1" x14ac:dyDescent="0.35">
      <c r="A11779" s="6">
        <v>224.99639999999999</v>
      </c>
      <c r="B11779" s="19">
        <f>(A11779-G11779)/G11779</f>
        <v>-0.16999999999999998</v>
      </c>
      <c r="C11779" s="30" t="s">
        <v>198</v>
      </c>
      <c r="D11779" s="6">
        <v>1019457</v>
      </c>
      <c r="E11779" s="6">
        <v>49</v>
      </c>
      <c r="F11779" s="7" t="s">
        <v>23</v>
      </c>
      <c r="G11779" s="6">
        <v>271.08</v>
      </c>
    </row>
    <row r="11780" spans="1:7" ht="15" thickBot="1" x14ac:dyDescent="0.35">
      <c r="A11780" s="6">
        <v>224.99639999999999</v>
      </c>
      <c r="B11780" s="19">
        <f>(A11780-G11780)/G11780</f>
        <v>-0.17682637710004093</v>
      </c>
      <c r="C11780" s="30" t="s">
        <v>255</v>
      </c>
      <c r="D11780" s="6">
        <v>1017174</v>
      </c>
      <c r="E11780" s="6">
        <v>627</v>
      </c>
      <c r="F11780" s="7" t="s">
        <v>19</v>
      </c>
      <c r="G11780" s="6">
        <v>273.32799999999997</v>
      </c>
    </row>
    <row r="11781" spans="1:7" ht="15" thickBot="1" x14ac:dyDescent="0.35">
      <c r="A11781" s="6">
        <v>224.99879999999999</v>
      </c>
      <c r="B11781" s="19">
        <f>(A11781-G11781)/G11781</f>
        <v>0.69537108480216014</v>
      </c>
      <c r="C11781" s="30" t="s">
        <v>256</v>
      </c>
      <c r="D11781" s="6">
        <v>1004695</v>
      </c>
      <c r="E11781" s="6">
        <v>13</v>
      </c>
      <c r="F11781" s="7" t="s">
        <v>31</v>
      </c>
      <c r="G11781" s="6">
        <v>132.71360000000001</v>
      </c>
    </row>
    <row r="11782" spans="1:7" ht="15" thickBot="1" x14ac:dyDescent="0.35">
      <c r="A11782" s="6">
        <v>225.07679999999999</v>
      </c>
      <c r="B11782" s="19">
        <f>(A11782-G11782)/G11782</f>
        <v>-0.12254865269461081</v>
      </c>
      <c r="C11782" s="30" t="s">
        <v>277</v>
      </c>
      <c r="D11782" s="6">
        <v>1004011</v>
      </c>
      <c r="E11782" s="6">
        <v>959</v>
      </c>
      <c r="F11782" s="7" t="s">
        <v>17</v>
      </c>
      <c r="G11782" s="6">
        <v>256.512</v>
      </c>
    </row>
    <row r="11783" spans="1:7" ht="15" thickBot="1" x14ac:dyDescent="0.35">
      <c r="A11783" s="6">
        <v>225.15479999999999</v>
      </c>
      <c r="B11783" s="19">
        <f>(A11783-G11783)/G11783</f>
        <v>0.33743038263414993</v>
      </c>
      <c r="C11783" s="30" t="s">
        <v>49</v>
      </c>
      <c r="D11783" s="6">
        <v>1005337</v>
      </c>
      <c r="E11783" s="6">
        <v>698</v>
      </c>
      <c r="F11783" s="7" t="s">
        <v>25</v>
      </c>
      <c r="G11783" s="6">
        <v>168.34880000000001</v>
      </c>
    </row>
    <row r="11784" spans="1:7" ht="15" thickBot="1" x14ac:dyDescent="0.35">
      <c r="A11784" s="6">
        <v>225.1704</v>
      </c>
      <c r="B11784" s="19">
        <f>(A11784-G11784)/G11784</f>
        <v>-0.11945953048353189</v>
      </c>
      <c r="C11784" s="30" t="s">
        <v>54</v>
      </c>
      <c r="D11784" s="6">
        <v>1005270</v>
      </c>
      <c r="E11784" s="6">
        <v>1725</v>
      </c>
      <c r="F11784" s="7" t="s">
        <v>17</v>
      </c>
      <c r="G11784" s="6">
        <v>255.7184</v>
      </c>
    </row>
    <row r="11785" spans="1:7" ht="15" thickBot="1" x14ac:dyDescent="0.35">
      <c r="A11785" s="6">
        <v>225.17568</v>
      </c>
      <c r="B11785" s="19">
        <f>(A11785-G11785)/G11785</f>
        <v>0.83176884029675913</v>
      </c>
      <c r="C11785" s="30" t="s">
        <v>229</v>
      </c>
      <c r="D11785" s="6">
        <v>1012762</v>
      </c>
      <c r="E11785" s="6">
        <v>1035</v>
      </c>
      <c r="F11785" s="7" t="s">
        <v>87</v>
      </c>
      <c r="G11785" s="6">
        <v>122.928</v>
      </c>
    </row>
    <row r="11786" spans="1:7" ht="15" thickBot="1" x14ac:dyDescent="0.35">
      <c r="A11786" s="6">
        <v>225.17568</v>
      </c>
      <c r="B11786" s="19">
        <f>(A11786-G11786)/G11786</f>
        <v>0.7516855960419454</v>
      </c>
      <c r="C11786" s="30" t="s">
        <v>102</v>
      </c>
      <c r="D11786" s="6">
        <v>1013206</v>
      </c>
      <c r="E11786" s="6">
        <v>2398</v>
      </c>
      <c r="F11786" s="7" t="s">
        <v>87</v>
      </c>
      <c r="G11786" s="6">
        <v>128.548</v>
      </c>
    </row>
    <row r="11787" spans="1:7" ht="15" thickBot="1" x14ac:dyDescent="0.35">
      <c r="A11787" s="6">
        <v>225.17568</v>
      </c>
      <c r="B11787" s="19">
        <f>(A11787-G11787)/G11787</f>
        <v>-0.18353077681731153</v>
      </c>
      <c r="C11787" s="30" t="s">
        <v>377</v>
      </c>
      <c r="D11787" s="6">
        <v>1010210</v>
      </c>
      <c r="E11787" s="6">
        <v>460</v>
      </c>
      <c r="F11787" s="7" t="s">
        <v>87</v>
      </c>
      <c r="G11787" s="6">
        <v>275.79199999999997</v>
      </c>
    </row>
    <row r="11788" spans="1:7" ht="15" thickBot="1" x14ac:dyDescent="0.35">
      <c r="A11788" s="6">
        <v>225.18600000000001</v>
      </c>
      <c r="B11788" s="19">
        <f>(A11788-G11788)/G11788</f>
        <v>1.7571455158092704</v>
      </c>
      <c r="C11788" s="30" t="s">
        <v>51</v>
      </c>
      <c r="D11788" s="6">
        <v>1004438</v>
      </c>
      <c r="E11788" s="6">
        <v>1368</v>
      </c>
      <c r="F11788" s="7" t="s">
        <v>17</v>
      </c>
      <c r="G11788" s="6">
        <v>81.673599999999993</v>
      </c>
    </row>
    <row r="11789" spans="1:7" ht="15" thickBot="1" x14ac:dyDescent="0.35">
      <c r="A11789" s="6">
        <v>225.18600000000001</v>
      </c>
      <c r="B11789" s="19">
        <f>(A11789-G11789)/G11789</f>
        <v>-8.379932818623298E-2</v>
      </c>
      <c r="C11789" s="30" t="s">
        <v>54</v>
      </c>
      <c r="D11789" s="6">
        <v>1004794</v>
      </c>
      <c r="E11789" s="6">
        <v>2744</v>
      </c>
      <c r="F11789" s="7" t="s">
        <v>21</v>
      </c>
      <c r="G11789" s="6">
        <v>245.7824</v>
      </c>
    </row>
    <row r="11790" spans="1:7" ht="15" thickBot="1" x14ac:dyDescent="0.35">
      <c r="A11790" s="6">
        <v>225.23488</v>
      </c>
      <c r="B11790" s="19">
        <f>(A11790-G11790)/G11790</f>
        <v>0.38152429928554599</v>
      </c>
      <c r="C11790" s="30" t="s">
        <v>342</v>
      </c>
      <c r="D11790" s="6">
        <v>1001569</v>
      </c>
      <c r="E11790" s="6">
        <v>1569</v>
      </c>
      <c r="F11790" s="7" t="s">
        <v>27</v>
      </c>
      <c r="G11790" s="6">
        <v>163.03360000000001</v>
      </c>
    </row>
    <row r="11791" spans="1:7" ht="15" thickBot="1" x14ac:dyDescent="0.35">
      <c r="A11791" s="6">
        <v>225.3836</v>
      </c>
      <c r="B11791" s="19">
        <f>(A11791-G11791)/G11791</f>
        <v>-0.38200409760548926</v>
      </c>
      <c r="C11791" s="30" t="s">
        <v>207</v>
      </c>
      <c r="D11791" s="6">
        <v>1002928</v>
      </c>
      <c r="E11791" s="6">
        <v>811</v>
      </c>
      <c r="F11791" s="7" t="s">
        <v>35</v>
      </c>
      <c r="G11791" s="6">
        <v>364.70080000000002</v>
      </c>
    </row>
    <row r="11792" spans="1:7" ht="15" thickBot="1" x14ac:dyDescent="0.35">
      <c r="A11792" s="6">
        <v>225.44460000000001</v>
      </c>
      <c r="B11792" s="19">
        <f>(A11792-G11792)/G11792</f>
        <v>6.3887191924488729</v>
      </c>
      <c r="C11792" s="30" t="s">
        <v>379</v>
      </c>
      <c r="D11792" s="6">
        <v>1007054</v>
      </c>
      <c r="E11792" s="6">
        <v>2365</v>
      </c>
      <c r="F11792" s="7" t="s">
        <v>17</v>
      </c>
      <c r="G11792" s="6">
        <v>30.512</v>
      </c>
    </row>
    <row r="11793" spans="1:7" ht="15" thickBot="1" x14ac:dyDescent="0.35">
      <c r="A11793" s="6">
        <v>225.44460000000001</v>
      </c>
      <c r="B11793" s="19">
        <f>(A11793-G11793)/G11793</f>
        <v>2.5402732412060303</v>
      </c>
      <c r="C11793" s="30" t="s">
        <v>54</v>
      </c>
      <c r="D11793" s="6">
        <v>1010084</v>
      </c>
      <c r="E11793" s="6">
        <v>716</v>
      </c>
      <c r="F11793" s="7" t="s">
        <v>35</v>
      </c>
      <c r="G11793" s="6">
        <v>63.68</v>
      </c>
    </row>
    <row r="11794" spans="1:7" ht="15" thickBot="1" x14ac:dyDescent="0.35">
      <c r="A11794" s="6">
        <v>225.44460000000001</v>
      </c>
      <c r="B11794" s="19">
        <f>(A11794-G11794)/G11794</f>
        <v>2.3622352800811313</v>
      </c>
      <c r="C11794" s="30" t="s">
        <v>169</v>
      </c>
      <c r="D11794" s="6">
        <v>1010737</v>
      </c>
      <c r="E11794" s="6">
        <v>75</v>
      </c>
      <c r="F11794" s="7" t="s">
        <v>27</v>
      </c>
      <c r="G11794" s="6">
        <v>67.052000000000007</v>
      </c>
    </row>
    <row r="11795" spans="1:7" ht="15" thickBot="1" x14ac:dyDescent="0.35">
      <c r="A11795" s="6">
        <v>225.44460000000001</v>
      </c>
      <c r="B11795" s="19">
        <f>(A11795-G11795)/G11795</f>
        <v>1.8795355847340725</v>
      </c>
      <c r="C11795" s="30" t="s">
        <v>186</v>
      </c>
      <c r="D11795" s="6">
        <v>1010397</v>
      </c>
      <c r="E11795" s="6">
        <v>930</v>
      </c>
      <c r="F11795" s="7" t="s">
        <v>42</v>
      </c>
      <c r="G11795" s="6">
        <v>78.292000000000002</v>
      </c>
    </row>
    <row r="11796" spans="1:7" ht="15" thickBot="1" x14ac:dyDescent="0.35">
      <c r="A11796" s="6">
        <v>225.44460000000001</v>
      </c>
      <c r="B11796" s="19">
        <f>(A11796-G11796)/G11796</f>
        <v>1.8795355847340725</v>
      </c>
      <c r="C11796" s="30" t="s">
        <v>238</v>
      </c>
      <c r="D11796" s="6">
        <v>1014023</v>
      </c>
      <c r="E11796" s="6">
        <v>47</v>
      </c>
      <c r="F11796" s="7" t="s">
        <v>21</v>
      </c>
      <c r="G11796" s="6">
        <v>78.292000000000002</v>
      </c>
    </row>
    <row r="11797" spans="1:7" ht="15" thickBot="1" x14ac:dyDescent="0.35">
      <c r="A11797" s="6">
        <v>225.44460000000001</v>
      </c>
      <c r="B11797" s="19">
        <f>(A11797-G11797)/G11797</f>
        <v>1.7038210602062847</v>
      </c>
      <c r="C11797" s="30" t="s">
        <v>345</v>
      </c>
      <c r="D11797" s="6">
        <v>1009082</v>
      </c>
      <c r="E11797" s="6">
        <v>1065</v>
      </c>
      <c r="F11797" s="7" t="s">
        <v>42</v>
      </c>
      <c r="G11797" s="6">
        <v>83.38</v>
      </c>
    </row>
    <row r="11798" spans="1:7" ht="15" thickBot="1" x14ac:dyDescent="0.35">
      <c r="A11798" s="6">
        <v>225.44460000000001</v>
      </c>
      <c r="B11798" s="19">
        <f>(A11798-G11798)/G11798</f>
        <v>1.5828857522569999</v>
      </c>
      <c r="C11798" s="30" t="s">
        <v>388</v>
      </c>
      <c r="D11798" s="6">
        <v>1019880</v>
      </c>
      <c r="E11798" s="6">
        <v>1767</v>
      </c>
      <c r="F11798" s="7" t="s">
        <v>27</v>
      </c>
      <c r="G11798" s="6">
        <v>87.284000000000006</v>
      </c>
    </row>
    <row r="11799" spans="1:7" ht="15" thickBot="1" x14ac:dyDescent="0.35">
      <c r="A11799" s="6">
        <v>225.44460000000001</v>
      </c>
      <c r="B11799" s="19">
        <f>(A11799-G11799)/G11799</f>
        <v>1.3693101563813688</v>
      </c>
      <c r="C11799" s="30" t="s">
        <v>319</v>
      </c>
      <c r="D11799" s="6">
        <v>1014329</v>
      </c>
      <c r="E11799" s="6">
        <v>1263</v>
      </c>
      <c r="F11799" s="7" t="s">
        <v>17</v>
      </c>
      <c r="G11799" s="6">
        <v>95.152000000000001</v>
      </c>
    </row>
    <row r="11800" spans="1:7" ht="15" thickBot="1" x14ac:dyDescent="0.35">
      <c r="A11800" s="6">
        <v>225.44460000000001</v>
      </c>
      <c r="B11800" s="19">
        <f>(A11800-G11800)/G11800</f>
        <v>1.2314177686277616</v>
      </c>
      <c r="C11800" s="30" t="s">
        <v>274</v>
      </c>
      <c r="D11800" s="6">
        <v>1009134</v>
      </c>
      <c r="E11800" s="6">
        <v>102</v>
      </c>
      <c r="F11800" s="7" t="s">
        <v>17</v>
      </c>
      <c r="G11800" s="6">
        <v>101.032</v>
      </c>
    </row>
    <row r="11801" spans="1:7" ht="15" thickBot="1" x14ac:dyDescent="0.35">
      <c r="A11801" s="6">
        <v>225.44460000000001</v>
      </c>
      <c r="B11801" s="19">
        <f>(A11801-G11801)/G11801</f>
        <v>1.1647392072514979</v>
      </c>
      <c r="C11801" s="30" t="s">
        <v>326</v>
      </c>
      <c r="D11801" s="6">
        <v>1016899</v>
      </c>
      <c r="E11801" s="6">
        <v>2540</v>
      </c>
      <c r="F11801" s="7" t="s">
        <v>23</v>
      </c>
      <c r="G11801" s="6">
        <v>104.14400000000001</v>
      </c>
    </row>
    <row r="11802" spans="1:7" ht="15" thickBot="1" x14ac:dyDescent="0.35">
      <c r="A11802" s="6">
        <v>225.44460000000001</v>
      </c>
      <c r="B11802" s="19">
        <f>(A11802-G11802)/G11802</f>
        <v>0.89838492370911793</v>
      </c>
      <c r="C11802" s="30" t="s">
        <v>259</v>
      </c>
      <c r="D11802" s="6">
        <v>1014075</v>
      </c>
      <c r="E11802" s="6">
        <v>1819</v>
      </c>
      <c r="F11802" s="7" t="s">
        <v>25</v>
      </c>
      <c r="G11802" s="6">
        <v>118.756</v>
      </c>
    </row>
    <row r="11803" spans="1:7" ht="15" thickBot="1" x14ac:dyDescent="0.35">
      <c r="A11803" s="6">
        <v>225.44460000000001</v>
      </c>
      <c r="B11803" s="19">
        <f>(A11803-G11803)/G11803</f>
        <v>0.76476030935905059</v>
      </c>
      <c r="C11803" s="30" t="s">
        <v>101</v>
      </c>
      <c r="D11803" s="6">
        <v>1012288</v>
      </c>
      <c r="E11803" s="6">
        <v>504</v>
      </c>
      <c r="F11803" s="7" t="s">
        <v>25</v>
      </c>
      <c r="G11803" s="6">
        <v>127.748</v>
      </c>
    </row>
    <row r="11804" spans="1:7" ht="15" thickBot="1" x14ac:dyDescent="0.35">
      <c r="A11804" s="6">
        <v>225.44460000000001</v>
      </c>
      <c r="B11804" s="19">
        <f>(A11804-G11804)/G11804</f>
        <v>0.24847488038277521</v>
      </c>
      <c r="C11804" s="30" t="s">
        <v>90</v>
      </c>
      <c r="D11804" s="6">
        <v>1019718</v>
      </c>
      <c r="E11804" s="6">
        <v>2833</v>
      </c>
      <c r="F11804" s="7" t="s">
        <v>31</v>
      </c>
      <c r="G11804" s="6">
        <v>180.57599999999999</v>
      </c>
    </row>
    <row r="11805" spans="1:7" ht="15" thickBot="1" x14ac:dyDescent="0.35">
      <c r="A11805" s="6">
        <v>225.44460000000001</v>
      </c>
      <c r="B11805" s="19">
        <f>(A11805-G11805)/G11805</f>
        <v>5.202430283346407E-2</v>
      </c>
      <c r="C11805" s="30" t="s">
        <v>243</v>
      </c>
      <c r="D11805" s="6">
        <v>1016666</v>
      </c>
      <c r="E11805" s="6">
        <v>1514</v>
      </c>
      <c r="F11805" s="7" t="s">
        <v>27</v>
      </c>
      <c r="G11805" s="6">
        <v>214.29599999999999</v>
      </c>
    </row>
    <row r="11806" spans="1:7" ht="15" thickBot="1" x14ac:dyDescent="0.35">
      <c r="A11806" s="6">
        <v>225.44460000000001</v>
      </c>
      <c r="B11806" s="19">
        <f>(A11806-G11806)/G11806</f>
        <v>-3.4101386437250379E-2</v>
      </c>
      <c r="C11806" s="30" t="s">
        <v>276</v>
      </c>
      <c r="D11806" s="6">
        <v>1009928</v>
      </c>
      <c r="E11806" s="6">
        <v>198</v>
      </c>
      <c r="F11806" s="7" t="s">
        <v>21</v>
      </c>
      <c r="G11806" s="6">
        <v>233.404</v>
      </c>
    </row>
    <row r="11807" spans="1:7" ht="15" thickBot="1" x14ac:dyDescent="0.35">
      <c r="A11807" s="6">
        <v>225.44460000000001</v>
      </c>
      <c r="B11807" s="19">
        <f>(A11807-G11807)/G11807</f>
        <v>-8.6869562399753686E-2</v>
      </c>
      <c r="C11807" s="30" t="s">
        <v>330</v>
      </c>
      <c r="D11807" s="6">
        <v>1015382</v>
      </c>
      <c r="E11807" s="6">
        <v>332</v>
      </c>
      <c r="F11807" s="7" t="s">
        <v>31</v>
      </c>
      <c r="G11807" s="6">
        <v>246.892</v>
      </c>
    </row>
    <row r="11808" spans="1:7" ht="15" thickBot="1" x14ac:dyDescent="0.35">
      <c r="A11808" s="6">
        <v>225.44460000000001</v>
      </c>
      <c r="B11808" s="19">
        <f>(A11808-G11808)/G11808</f>
        <v>-0.20613626119781386</v>
      </c>
      <c r="C11808" s="30" t="s">
        <v>307</v>
      </c>
      <c r="D11808" s="6">
        <v>1015955</v>
      </c>
      <c r="E11808" s="6">
        <v>646</v>
      </c>
      <c r="F11808" s="7" t="s">
        <v>42</v>
      </c>
      <c r="G11808" s="6">
        <v>283.98399999999998</v>
      </c>
    </row>
    <row r="11809" spans="1:7" ht="15" thickBot="1" x14ac:dyDescent="0.35">
      <c r="A11809" s="6">
        <v>225.49799999999999</v>
      </c>
      <c r="B11809" s="19">
        <f>(A11809-G11809)/G11809</f>
        <v>0.52581251082626002</v>
      </c>
      <c r="C11809" s="30" t="s">
        <v>75</v>
      </c>
      <c r="D11809" s="6">
        <v>1004806</v>
      </c>
      <c r="E11809" s="6">
        <v>1804</v>
      </c>
      <c r="F11809" s="7" t="s">
        <v>35</v>
      </c>
      <c r="G11809" s="6">
        <v>147.78880000000001</v>
      </c>
    </row>
    <row r="11810" spans="1:7" ht="15" thickBot="1" x14ac:dyDescent="0.35">
      <c r="A11810" s="6">
        <v>225.54687999999999</v>
      </c>
      <c r="B11810" s="19">
        <f>(A11810-G11810)/G11810</f>
        <v>-0.56284549541704565</v>
      </c>
      <c r="C11810" s="30" t="s">
        <v>186</v>
      </c>
      <c r="D11810" s="6">
        <v>1001456</v>
      </c>
      <c r="E11810" s="6">
        <v>1456</v>
      </c>
      <c r="F11810" s="7" t="s">
        <v>87</v>
      </c>
      <c r="G11810" s="6">
        <v>515.94316800000001</v>
      </c>
    </row>
    <row r="11811" spans="1:7" ht="15" thickBot="1" x14ac:dyDescent="0.35">
      <c r="A11811" s="6">
        <v>225.75488000000001</v>
      </c>
      <c r="B11811" s="19">
        <f>(A11811-G11811)/G11811</f>
        <v>-4.7531355897878977E-2</v>
      </c>
      <c r="C11811" s="30" t="s">
        <v>192</v>
      </c>
      <c r="D11811" s="6">
        <v>1001837</v>
      </c>
      <c r="E11811" s="6">
        <v>1837</v>
      </c>
      <c r="F11811" s="7" t="s">
        <v>87</v>
      </c>
      <c r="G11811" s="6">
        <v>237.02080000000001</v>
      </c>
    </row>
    <row r="11812" spans="1:7" ht="15" thickBot="1" x14ac:dyDescent="0.35">
      <c r="A11812" s="6">
        <v>225.89279999999999</v>
      </c>
      <c r="B11812" s="19">
        <f>(A11812-G11812)/G11812</f>
        <v>105.95681818181818</v>
      </c>
      <c r="C11812" s="30" t="s">
        <v>361</v>
      </c>
      <c r="D11812" s="6">
        <v>1006754</v>
      </c>
      <c r="E11812" s="6">
        <v>545</v>
      </c>
      <c r="F11812" s="7" t="s">
        <v>31</v>
      </c>
      <c r="G11812" s="6">
        <v>2.1120000000000001</v>
      </c>
    </row>
    <row r="11813" spans="1:7" ht="15" thickBot="1" x14ac:dyDescent="0.35">
      <c r="A11813" s="6">
        <v>225.89279999999999</v>
      </c>
      <c r="B11813" s="19">
        <f>(A11813-G11813)/G11813</f>
        <v>18.884929577464792</v>
      </c>
      <c r="C11813" s="30" t="s">
        <v>377</v>
      </c>
      <c r="D11813" s="6">
        <v>1008009</v>
      </c>
      <c r="E11813" s="6">
        <v>1756</v>
      </c>
      <c r="F11813" s="7" t="s">
        <v>27</v>
      </c>
      <c r="G11813" s="6">
        <v>11.36</v>
      </c>
    </row>
    <row r="11814" spans="1:7" ht="15" thickBot="1" x14ac:dyDescent="0.35">
      <c r="A11814" s="6">
        <v>225.89279999999999</v>
      </c>
      <c r="B11814" s="19">
        <f>(A11814-G11814)/G11814</f>
        <v>8.2306636155606405</v>
      </c>
      <c r="C11814" s="30" t="s">
        <v>353</v>
      </c>
      <c r="D11814" s="6">
        <v>1005582</v>
      </c>
      <c r="E11814" s="6">
        <v>1167</v>
      </c>
      <c r="F11814" s="7" t="s">
        <v>87</v>
      </c>
      <c r="G11814" s="6">
        <v>24.472000000000001</v>
      </c>
    </row>
    <row r="11815" spans="1:7" ht="15" thickBot="1" x14ac:dyDescent="0.35">
      <c r="A11815" s="6">
        <v>225.89279999999999</v>
      </c>
      <c r="B11815" s="19">
        <f>(A11815-G11815)/G11815</f>
        <v>7.7582506203473942</v>
      </c>
      <c r="C11815" s="30" t="s">
        <v>156</v>
      </c>
      <c r="D11815" s="6">
        <v>1008029</v>
      </c>
      <c r="E11815" s="6">
        <v>2835</v>
      </c>
      <c r="F11815" s="7" t="s">
        <v>27</v>
      </c>
      <c r="G11815" s="6">
        <v>25.792000000000002</v>
      </c>
    </row>
    <row r="11816" spans="1:7" ht="15" thickBot="1" x14ac:dyDescent="0.35">
      <c r="A11816" s="6">
        <v>225.89279999999999</v>
      </c>
      <c r="B11816" s="19">
        <f>(A11816-G11816)/G11816</f>
        <v>3.9998406374501991</v>
      </c>
      <c r="C11816" s="30" t="s">
        <v>309</v>
      </c>
      <c r="D11816" s="6">
        <v>1009054</v>
      </c>
      <c r="E11816" s="6">
        <v>832</v>
      </c>
      <c r="F11816" s="7" t="s">
        <v>25</v>
      </c>
      <c r="G11816" s="6">
        <v>45.18</v>
      </c>
    </row>
    <row r="11817" spans="1:7" ht="15" thickBot="1" x14ac:dyDescent="0.35">
      <c r="A11817" s="6">
        <v>225.89279999999999</v>
      </c>
      <c r="B11817" s="19">
        <f>(A11817-G11817)/G11817</f>
        <v>3.0086030664395231</v>
      </c>
      <c r="C11817" s="30" t="s">
        <v>121</v>
      </c>
      <c r="D11817" s="6">
        <v>1012114</v>
      </c>
      <c r="E11817" s="6">
        <v>1036</v>
      </c>
      <c r="F11817" s="7" t="s">
        <v>21</v>
      </c>
      <c r="G11817" s="6">
        <v>56.351999999999997</v>
      </c>
    </row>
    <row r="11818" spans="1:7" ht="15" thickBot="1" x14ac:dyDescent="0.35">
      <c r="A11818" s="6">
        <v>225.89279999999999</v>
      </c>
      <c r="B11818" s="19">
        <f>(A11818-G11818)/G11818</f>
        <v>2.1335700810120963</v>
      </c>
      <c r="C11818" s="30" t="s">
        <v>252</v>
      </c>
      <c r="D11818" s="6">
        <v>1012157</v>
      </c>
      <c r="E11818" s="6">
        <v>1726</v>
      </c>
      <c r="F11818" s="7" t="s">
        <v>42</v>
      </c>
      <c r="G11818" s="6">
        <v>72.087999999999994</v>
      </c>
    </row>
    <row r="11819" spans="1:7" ht="15" thickBot="1" x14ac:dyDescent="0.35">
      <c r="A11819" s="6">
        <v>225.89279999999999</v>
      </c>
      <c r="B11819" s="19">
        <f>(A11819-G11819)/G11819</f>
        <v>1.8668054215950043</v>
      </c>
      <c r="C11819" s="30" t="s">
        <v>313</v>
      </c>
      <c r="D11819" s="6">
        <v>1007284</v>
      </c>
      <c r="E11819" s="6">
        <v>1593</v>
      </c>
      <c r="F11819" s="7" t="s">
        <v>25</v>
      </c>
      <c r="G11819" s="6">
        <v>78.796000000000006</v>
      </c>
    </row>
    <row r="11820" spans="1:7" ht="15" thickBot="1" x14ac:dyDescent="0.35">
      <c r="A11820" s="6">
        <v>225.89279999999999</v>
      </c>
      <c r="B11820" s="19">
        <f>(A11820-G11820)/G11820</f>
        <v>1.7479538708578661</v>
      </c>
      <c r="C11820" s="30" t="s">
        <v>34</v>
      </c>
      <c r="D11820" s="6">
        <v>1014069</v>
      </c>
      <c r="E11820" s="6">
        <v>2502</v>
      </c>
      <c r="F11820" s="7" t="s">
        <v>42</v>
      </c>
      <c r="G11820" s="6">
        <v>82.203999999999994</v>
      </c>
    </row>
    <row r="11821" spans="1:7" ht="15" thickBot="1" x14ac:dyDescent="0.35">
      <c r="A11821" s="6">
        <v>225.89279999999999</v>
      </c>
      <c r="B11821" s="19">
        <f>(A11821-G11821)/G11821</f>
        <v>1.6748069909534411</v>
      </c>
      <c r="C11821" s="30" t="s">
        <v>354</v>
      </c>
      <c r="D11821" s="6">
        <v>1017206</v>
      </c>
      <c r="E11821" s="6">
        <v>1254</v>
      </c>
      <c r="F11821" s="7" t="s">
        <v>23</v>
      </c>
      <c r="G11821" s="6">
        <v>84.451999999999998</v>
      </c>
    </row>
    <row r="11822" spans="1:7" ht="15" thickBot="1" x14ac:dyDescent="0.35">
      <c r="A11822" s="6">
        <v>225.89279999999999</v>
      </c>
      <c r="B11822" s="19">
        <f>(A11822-G11822)/G11822</f>
        <v>1.3332176499752106</v>
      </c>
      <c r="C11822" s="30" t="s">
        <v>53</v>
      </c>
      <c r="D11822" s="6">
        <v>1017288</v>
      </c>
      <c r="E11822" s="6">
        <v>2510</v>
      </c>
      <c r="F11822" s="7" t="s">
        <v>27</v>
      </c>
      <c r="G11822" s="6">
        <v>96.816000000000003</v>
      </c>
    </row>
    <row r="11823" spans="1:7" ht="15" thickBot="1" x14ac:dyDescent="0.35">
      <c r="A11823" s="6">
        <v>225.89279999999999</v>
      </c>
      <c r="B11823" s="19">
        <f>(A11823-G11823)/G11823</f>
        <v>0.9677073170731707</v>
      </c>
      <c r="C11823" s="30" t="s">
        <v>355</v>
      </c>
      <c r="D11823" s="6">
        <v>1019800</v>
      </c>
      <c r="E11823" s="6">
        <v>1057</v>
      </c>
      <c r="F11823" s="7" t="s">
        <v>27</v>
      </c>
      <c r="G11823" s="6">
        <v>114.8</v>
      </c>
    </row>
    <row r="11824" spans="1:7" ht="15" thickBot="1" x14ac:dyDescent="0.35">
      <c r="A11824" s="6">
        <v>225.89279999999999</v>
      </c>
      <c r="B11824" s="19">
        <f>(A11824-G11824)/G11824</f>
        <v>0.88106055559256546</v>
      </c>
      <c r="C11824" s="30" t="s">
        <v>115</v>
      </c>
      <c r="D11824" s="6">
        <v>1008670</v>
      </c>
      <c r="E11824" s="6">
        <v>2662</v>
      </c>
      <c r="F11824" s="7" t="s">
        <v>27</v>
      </c>
      <c r="G11824" s="6">
        <v>120.08799999999999</v>
      </c>
    </row>
    <row r="11825" spans="1:7" ht="15" thickBot="1" x14ac:dyDescent="0.35">
      <c r="A11825" s="6">
        <v>225.89279999999999</v>
      </c>
      <c r="B11825" s="19">
        <f>(A11825-G11825)/G11825</f>
        <v>0.85852695320213257</v>
      </c>
      <c r="C11825" s="30" t="s">
        <v>101</v>
      </c>
      <c r="D11825" s="6">
        <v>1018483</v>
      </c>
      <c r="E11825" s="6">
        <v>184</v>
      </c>
      <c r="F11825" s="7" t="s">
        <v>19</v>
      </c>
      <c r="G11825" s="6">
        <v>121.544</v>
      </c>
    </row>
    <row r="11826" spans="1:7" ht="15" thickBot="1" x14ac:dyDescent="0.35">
      <c r="A11826" s="6">
        <v>225.89279999999999</v>
      </c>
      <c r="B11826" s="19">
        <f>(A11826-G11826)/G11826</f>
        <v>0.43413073289654119</v>
      </c>
      <c r="C11826" s="30" t="s">
        <v>328</v>
      </c>
      <c r="D11826" s="6">
        <v>1010142</v>
      </c>
      <c r="E11826" s="6">
        <v>1457</v>
      </c>
      <c r="F11826" s="7" t="s">
        <v>19</v>
      </c>
      <c r="G11826" s="6">
        <v>157.512</v>
      </c>
    </row>
    <row r="11827" spans="1:7" ht="15" thickBot="1" x14ac:dyDescent="0.35">
      <c r="A11827" s="6">
        <v>225.89279999999999</v>
      </c>
      <c r="B11827" s="19">
        <f>(A11827-G11827)/G11827</f>
        <v>0.42060221870047537</v>
      </c>
      <c r="C11827" s="30" t="s">
        <v>48</v>
      </c>
      <c r="D11827" s="6">
        <v>1007231</v>
      </c>
      <c r="E11827" s="6">
        <v>1045</v>
      </c>
      <c r="F11827" s="7" t="s">
        <v>42</v>
      </c>
      <c r="G11827" s="6">
        <v>159.012</v>
      </c>
    </row>
    <row r="11828" spans="1:7" ht="15" thickBot="1" x14ac:dyDescent="0.35">
      <c r="A11828" s="6">
        <v>225.89279999999999</v>
      </c>
      <c r="B11828" s="19">
        <f>(A11828-G11828)/G11828</f>
        <v>0.32975111257623202</v>
      </c>
      <c r="C11828" s="30" t="s">
        <v>242</v>
      </c>
      <c r="D11828" s="6">
        <v>1010251</v>
      </c>
      <c r="E11828" s="6">
        <v>387</v>
      </c>
      <c r="F11828" s="7" t="s">
        <v>27</v>
      </c>
      <c r="G11828" s="6">
        <v>169.876</v>
      </c>
    </row>
    <row r="11829" spans="1:7" ht="15" thickBot="1" x14ac:dyDescent="0.35">
      <c r="A11829" s="6">
        <v>225.89279999999999</v>
      </c>
      <c r="B11829" s="19">
        <f>(A11829-G11829)/G11829</f>
        <v>0.32896879559467218</v>
      </c>
      <c r="C11829" s="30" t="s">
        <v>181</v>
      </c>
      <c r="D11829" s="6">
        <v>1005703</v>
      </c>
      <c r="E11829" s="6">
        <v>1218</v>
      </c>
      <c r="F11829" s="7" t="s">
        <v>42</v>
      </c>
      <c r="G11829" s="6">
        <v>169.976</v>
      </c>
    </row>
    <row r="11830" spans="1:7" ht="15" thickBot="1" x14ac:dyDescent="0.35">
      <c r="A11830" s="6">
        <v>225.89279999999999</v>
      </c>
      <c r="B11830" s="19">
        <f>(A11830-G11830)/G11830</f>
        <v>0.30386959734022906</v>
      </c>
      <c r="C11830" s="30" t="s">
        <v>308</v>
      </c>
      <c r="D11830" s="6">
        <v>1013202</v>
      </c>
      <c r="E11830" s="6">
        <v>147</v>
      </c>
      <c r="F11830" s="7" t="s">
        <v>27</v>
      </c>
      <c r="G11830" s="6">
        <v>173.24799999999999</v>
      </c>
    </row>
    <row r="11831" spans="1:7" ht="15" thickBot="1" x14ac:dyDescent="0.35">
      <c r="A11831" s="6">
        <v>225.89279999999999</v>
      </c>
      <c r="B11831" s="19">
        <f>(A11831-G11831)/G11831</f>
        <v>0.15288132548321501</v>
      </c>
      <c r="C11831" s="30" t="s">
        <v>278</v>
      </c>
      <c r="D11831" s="6">
        <v>1008130</v>
      </c>
      <c r="E11831" s="6">
        <v>1069</v>
      </c>
      <c r="F11831" s="7" t="s">
        <v>21</v>
      </c>
      <c r="G11831" s="6">
        <v>195.9376</v>
      </c>
    </row>
    <row r="11832" spans="1:7" ht="15" thickBot="1" x14ac:dyDescent="0.35">
      <c r="A11832" s="6">
        <v>225.89279999999999</v>
      </c>
      <c r="B11832" s="19">
        <f>(A11832-G11832)/G11832</f>
        <v>-4.8134976149943567E-2</v>
      </c>
      <c r="C11832" s="30" t="s">
        <v>288</v>
      </c>
      <c r="D11832" s="6">
        <v>1012003</v>
      </c>
      <c r="E11832" s="6">
        <v>1844</v>
      </c>
      <c r="F11832" s="7" t="s">
        <v>17</v>
      </c>
      <c r="G11832" s="6">
        <v>237.316</v>
      </c>
    </row>
    <row r="11833" spans="1:7" ht="15" thickBot="1" x14ac:dyDescent="0.35">
      <c r="A11833" s="6">
        <v>225.89279999999999</v>
      </c>
      <c r="B11833" s="19">
        <f>(A11833-G11833)/G11833</f>
        <v>-5.2622043281328655E-2</v>
      </c>
      <c r="C11833" s="30" t="s">
        <v>195</v>
      </c>
      <c r="D11833" s="6">
        <v>1013647</v>
      </c>
      <c r="E11833" s="6">
        <v>1414</v>
      </c>
      <c r="F11833" s="7" t="s">
        <v>27</v>
      </c>
      <c r="G11833" s="6">
        <v>238.44</v>
      </c>
    </row>
    <row r="11834" spans="1:7" ht="15" thickBot="1" x14ac:dyDescent="0.35">
      <c r="A11834" s="6">
        <v>225.89279999999999</v>
      </c>
      <c r="B11834" s="19">
        <f>(A11834-G11834)/G11834</f>
        <v>-5.2622043281328655E-2</v>
      </c>
      <c r="C11834" s="30" t="s">
        <v>354</v>
      </c>
      <c r="D11834" s="6">
        <v>1018003</v>
      </c>
      <c r="E11834" s="6">
        <v>1271</v>
      </c>
      <c r="F11834" s="7" t="s">
        <v>87</v>
      </c>
      <c r="G11834" s="6">
        <v>238.44</v>
      </c>
    </row>
    <row r="11835" spans="1:7" ht="15" thickBot="1" x14ac:dyDescent="0.35">
      <c r="A11835" s="6">
        <v>225.89279999999999</v>
      </c>
      <c r="B11835" s="19">
        <f>(A11835-G11835)/G11835</f>
        <v>-7.4437433418011997E-2</v>
      </c>
      <c r="C11835" s="30" t="s">
        <v>367</v>
      </c>
      <c r="D11835" s="6">
        <v>1019719</v>
      </c>
      <c r="E11835" s="6">
        <v>2214</v>
      </c>
      <c r="F11835" s="7" t="s">
        <v>21</v>
      </c>
      <c r="G11835" s="6">
        <v>244.06</v>
      </c>
    </row>
    <row r="11836" spans="1:7" ht="15" thickBot="1" x14ac:dyDescent="0.35">
      <c r="A11836" s="6">
        <v>225.89279999999999</v>
      </c>
      <c r="B11836" s="19">
        <f>(A11836-G11836)/G11836</f>
        <v>-9.5270746555591201E-2</v>
      </c>
      <c r="C11836" s="30" t="s">
        <v>272</v>
      </c>
      <c r="D11836" s="6">
        <v>1010862</v>
      </c>
      <c r="E11836" s="6">
        <v>1095</v>
      </c>
      <c r="F11836" s="7" t="s">
        <v>23</v>
      </c>
      <c r="G11836" s="6">
        <v>249.68</v>
      </c>
    </row>
    <row r="11837" spans="1:7" ht="15" thickBot="1" x14ac:dyDescent="0.35">
      <c r="A11837" s="6">
        <v>225.89279999999999</v>
      </c>
      <c r="B11837" s="19">
        <f>(A11837-G11837)/G11837</f>
        <v>-0.13795851078444837</v>
      </c>
      <c r="C11837" s="30" t="s">
        <v>94</v>
      </c>
      <c r="D11837" s="6">
        <v>1014970</v>
      </c>
      <c r="E11837" s="6">
        <v>2169</v>
      </c>
      <c r="F11837" s="7" t="s">
        <v>25</v>
      </c>
      <c r="G11837" s="6">
        <v>262.04399999999998</v>
      </c>
    </row>
    <row r="11838" spans="1:7" ht="15" thickBot="1" x14ac:dyDescent="0.35">
      <c r="A11838" s="6">
        <v>225.89279999999999</v>
      </c>
      <c r="B11838" s="19">
        <f>(A11838-G11838)/G11838</f>
        <v>-0.15249943723268561</v>
      </c>
      <c r="C11838" s="30" t="s">
        <v>347</v>
      </c>
      <c r="D11838" s="6">
        <v>1018804</v>
      </c>
      <c r="E11838" s="6">
        <v>2366</v>
      </c>
      <c r="F11838" s="7" t="s">
        <v>35</v>
      </c>
      <c r="G11838" s="6">
        <v>266.54000000000002</v>
      </c>
    </row>
    <row r="11839" spans="1:7" ht="15" thickBot="1" x14ac:dyDescent="0.35">
      <c r="A11839" s="6">
        <v>225.89279999999999</v>
      </c>
      <c r="B11839" s="19">
        <f>(A11839-G11839)/G11839</f>
        <v>-0.19006970140263318</v>
      </c>
      <c r="C11839" s="30" t="s">
        <v>208</v>
      </c>
      <c r="D11839" s="6">
        <v>1012741</v>
      </c>
      <c r="E11839" s="6">
        <v>1021</v>
      </c>
      <c r="F11839" s="7" t="s">
        <v>87</v>
      </c>
      <c r="G11839" s="6">
        <v>278.904</v>
      </c>
    </row>
    <row r="11840" spans="1:7" ht="15" thickBot="1" x14ac:dyDescent="0.35">
      <c r="A11840" s="6">
        <v>226.05959999999999</v>
      </c>
      <c r="B11840" s="19">
        <f>(A11840-G11840)/G11840</f>
        <v>-0.38319210519422686</v>
      </c>
      <c r="C11840" s="30" t="s">
        <v>302</v>
      </c>
      <c r="D11840" s="6">
        <v>1005182</v>
      </c>
      <c r="E11840" s="6">
        <v>1904</v>
      </c>
      <c r="F11840" s="7" t="s">
        <v>27</v>
      </c>
      <c r="G11840" s="6">
        <v>366.49919999999997</v>
      </c>
    </row>
    <row r="11841" spans="1:7" ht="15" thickBot="1" x14ac:dyDescent="0.35">
      <c r="A11841" s="6">
        <v>226.2312</v>
      </c>
      <c r="B11841" s="19">
        <f>(A11841-G11841)/G11841</f>
        <v>0.53699697806378666</v>
      </c>
      <c r="C11841" s="30" t="s">
        <v>139</v>
      </c>
      <c r="D11841" s="6">
        <v>1003811</v>
      </c>
      <c r="E11841" s="6">
        <v>1032</v>
      </c>
      <c r="F11841" s="7" t="s">
        <v>19</v>
      </c>
      <c r="G11841" s="6">
        <v>147.19040000000001</v>
      </c>
    </row>
    <row r="11842" spans="1:7" ht="15" thickBot="1" x14ac:dyDescent="0.35">
      <c r="A11842" s="6">
        <v>226.34100000000001</v>
      </c>
      <c r="B11842" s="19">
        <f>(A11842-G11842)/G11842</f>
        <v>2.7558243727598564</v>
      </c>
      <c r="C11842" s="30" t="s">
        <v>157</v>
      </c>
      <c r="D11842" s="6">
        <v>1013021</v>
      </c>
      <c r="E11842" s="6">
        <v>958</v>
      </c>
      <c r="F11842" s="7" t="s">
        <v>35</v>
      </c>
      <c r="G11842" s="6">
        <v>60.264000000000003</v>
      </c>
    </row>
    <row r="11843" spans="1:7" ht="15" thickBot="1" x14ac:dyDescent="0.35">
      <c r="A11843" s="6">
        <v>226.34100000000001</v>
      </c>
      <c r="B11843" s="19">
        <f>(A11843-G11843)/G11843</f>
        <v>1.5614616812276492</v>
      </c>
      <c r="C11843" s="30" t="s">
        <v>91</v>
      </c>
      <c r="D11843" s="6">
        <v>1015778</v>
      </c>
      <c r="E11843" s="6">
        <v>1007</v>
      </c>
      <c r="F11843" s="7" t="s">
        <v>35</v>
      </c>
      <c r="G11843" s="6">
        <v>88.364000000000004</v>
      </c>
    </row>
    <row r="11844" spans="1:7" ht="15" thickBot="1" x14ac:dyDescent="0.35">
      <c r="A11844" s="6">
        <v>226.34100000000001</v>
      </c>
      <c r="B11844" s="19">
        <f>(A11844-G11844)/G11844</f>
        <v>1.5614616812276492</v>
      </c>
      <c r="C11844" s="30" t="s">
        <v>252</v>
      </c>
      <c r="D11844" s="6">
        <v>1018392</v>
      </c>
      <c r="E11844" s="6">
        <v>538</v>
      </c>
      <c r="F11844" s="7" t="s">
        <v>25</v>
      </c>
      <c r="G11844" s="6">
        <v>88.364000000000004</v>
      </c>
    </row>
    <row r="11845" spans="1:7" ht="15" thickBot="1" x14ac:dyDescent="0.35">
      <c r="A11845" s="6">
        <v>226.34100000000001</v>
      </c>
      <c r="B11845" s="19">
        <f>(A11845-G11845)/G11845</f>
        <v>1.2920143389500973</v>
      </c>
      <c r="C11845" s="30" t="s">
        <v>242</v>
      </c>
      <c r="D11845" s="6">
        <v>1008335</v>
      </c>
      <c r="E11845" s="6">
        <v>2811</v>
      </c>
      <c r="F11845" s="7" t="s">
        <v>23</v>
      </c>
      <c r="G11845" s="6">
        <v>98.751999999999995</v>
      </c>
    </row>
    <row r="11846" spans="1:7" ht="15" thickBot="1" x14ac:dyDescent="0.35">
      <c r="A11846" s="6">
        <v>226.34100000000001</v>
      </c>
      <c r="B11846" s="19">
        <f>(A11846-G11846)/G11846</f>
        <v>1.000185577942736</v>
      </c>
      <c r="C11846" s="30" t="s">
        <v>357</v>
      </c>
      <c r="D11846" s="6">
        <v>1008796</v>
      </c>
      <c r="E11846" s="6">
        <v>2502</v>
      </c>
      <c r="F11846" s="7" t="s">
        <v>31</v>
      </c>
      <c r="G11846" s="6">
        <v>113.16</v>
      </c>
    </row>
    <row r="11847" spans="1:7" ht="15" thickBot="1" x14ac:dyDescent="0.35">
      <c r="A11847" s="6">
        <v>226.34100000000001</v>
      </c>
      <c r="B11847" s="19">
        <f>(A11847-G11847)/G11847</f>
        <v>0.69767633734361401</v>
      </c>
      <c r="C11847" s="30" t="s">
        <v>108</v>
      </c>
      <c r="D11847" s="6">
        <v>1010267</v>
      </c>
      <c r="E11847" s="6">
        <v>1406</v>
      </c>
      <c r="F11847" s="7" t="s">
        <v>17</v>
      </c>
      <c r="G11847" s="6">
        <v>133.32400000000001</v>
      </c>
    </row>
    <row r="11848" spans="1:7" ht="15" thickBot="1" x14ac:dyDescent="0.35">
      <c r="A11848" s="6">
        <v>226.34100000000001</v>
      </c>
      <c r="B11848" s="19">
        <f>(A11848-G11848)/G11848</f>
        <v>0.65579826768888638</v>
      </c>
      <c r="C11848" s="30" t="s">
        <v>300</v>
      </c>
      <c r="D11848" s="6">
        <v>1015485</v>
      </c>
      <c r="E11848" s="6">
        <v>2049</v>
      </c>
      <c r="F11848" s="7" t="s">
        <v>25</v>
      </c>
      <c r="G11848" s="6">
        <v>136.696</v>
      </c>
    </row>
    <row r="11849" spans="1:7" ht="15" thickBot="1" x14ac:dyDescent="0.35">
      <c r="A11849" s="6">
        <v>226.34100000000001</v>
      </c>
      <c r="B11849" s="19">
        <f>(A11849-G11849)/G11849</f>
        <v>0.50145275559211411</v>
      </c>
      <c r="C11849" s="30" t="s">
        <v>242</v>
      </c>
      <c r="D11849" s="6">
        <v>1006815</v>
      </c>
      <c r="E11849" s="6">
        <v>2701</v>
      </c>
      <c r="F11849" s="7" t="s">
        <v>17</v>
      </c>
      <c r="G11849" s="6">
        <v>150.74799999999999</v>
      </c>
    </row>
    <row r="11850" spans="1:7" ht="15" thickBot="1" x14ac:dyDescent="0.35">
      <c r="A11850" s="6">
        <v>226.34100000000001</v>
      </c>
      <c r="B11850" s="19">
        <f>(A11850-G11850)/G11850</f>
        <v>0.4958957887223413</v>
      </c>
      <c r="C11850" s="30" t="s">
        <v>326</v>
      </c>
      <c r="D11850" s="6">
        <v>1012658</v>
      </c>
      <c r="E11850" s="6">
        <v>2282</v>
      </c>
      <c r="F11850" s="7" t="s">
        <v>35</v>
      </c>
      <c r="G11850" s="6">
        <v>151.30799999999999</v>
      </c>
    </row>
    <row r="11851" spans="1:7" ht="15" thickBot="1" x14ac:dyDescent="0.35">
      <c r="A11851" s="6">
        <v>226.34100000000001</v>
      </c>
      <c r="B11851" s="19">
        <f>(A11851-G11851)/G11851</f>
        <v>0.44232386827079945</v>
      </c>
      <c r="C11851" s="30" t="s">
        <v>302</v>
      </c>
      <c r="D11851" s="6">
        <v>1018644</v>
      </c>
      <c r="E11851" s="6">
        <v>2132</v>
      </c>
      <c r="F11851" s="7" t="s">
        <v>17</v>
      </c>
      <c r="G11851" s="6">
        <v>156.928</v>
      </c>
    </row>
    <row r="11852" spans="1:7" ht="15" thickBot="1" x14ac:dyDescent="0.35">
      <c r="A11852" s="6">
        <v>226.34100000000001</v>
      </c>
      <c r="B11852" s="19">
        <f>(A11852-G11852)/G11852</f>
        <v>0.25834482298523387</v>
      </c>
      <c r="C11852" s="30" t="s">
        <v>137</v>
      </c>
      <c r="D11852" s="6">
        <v>1008937</v>
      </c>
      <c r="E11852" s="6">
        <v>1113</v>
      </c>
      <c r="F11852" s="7" t="s">
        <v>17</v>
      </c>
      <c r="G11852" s="6">
        <v>179.87200000000001</v>
      </c>
    </row>
    <row r="11853" spans="1:7" ht="15" thickBot="1" x14ac:dyDescent="0.35">
      <c r="A11853" s="6">
        <v>226.34100000000001</v>
      </c>
      <c r="B11853" s="19">
        <f>(A11853-G11853)/G11853</f>
        <v>0.25374448851173198</v>
      </c>
      <c r="C11853" s="30" t="s">
        <v>364</v>
      </c>
      <c r="D11853" s="6">
        <v>1017959</v>
      </c>
      <c r="E11853" s="6">
        <v>1213</v>
      </c>
      <c r="F11853" s="7" t="s">
        <v>23</v>
      </c>
      <c r="G11853" s="6">
        <v>180.53200000000001</v>
      </c>
    </row>
    <row r="11854" spans="1:7" ht="15" thickBot="1" x14ac:dyDescent="0.35">
      <c r="A11854" s="6">
        <v>226.34100000000001</v>
      </c>
      <c r="B11854" s="19">
        <f>(A11854-G11854)/G11854</f>
        <v>0.10877552220088575</v>
      </c>
      <c r="C11854" s="30" t="s">
        <v>254</v>
      </c>
      <c r="D11854" s="6">
        <v>1014639</v>
      </c>
      <c r="E11854" s="6">
        <v>182</v>
      </c>
      <c r="F11854" s="7" t="s">
        <v>25</v>
      </c>
      <c r="G11854" s="6">
        <v>204.136</v>
      </c>
    </row>
    <row r="11855" spans="1:7" ht="15" thickBot="1" x14ac:dyDescent="0.35">
      <c r="A11855" s="6">
        <v>226.34100000000001</v>
      </c>
      <c r="B11855" s="19">
        <f>(A11855-G11855)/G11855</f>
        <v>-6.142970053569864E-3</v>
      </c>
      <c r="C11855" s="30" t="s">
        <v>310</v>
      </c>
      <c r="D11855" s="6">
        <v>1016882</v>
      </c>
      <c r="E11855" s="6">
        <v>2546</v>
      </c>
      <c r="F11855" s="7" t="s">
        <v>17</v>
      </c>
      <c r="G11855" s="6">
        <v>227.74</v>
      </c>
    </row>
    <row r="11856" spans="1:7" ht="15" thickBot="1" x14ac:dyDescent="0.35">
      <c r="A11856" s="6">
        <v>226.34100000000001</v>
      </c>
      <c r="B11856" s="19">
        <f>(A11856-G11856)/G11856</f>
        <v>-7.4648405560098066E-2</v>
      </c>
      <c r="C11856" s="30" t="s">
        <v>289</v>
      </c>
      <c r="D11856" s="6">
        <v>1016224</v>
      </c>
      <c r="E11856" s="6">
        <v>2282</v>
      </c>
      <c r="F11856" s="7" t="s">
        <v>27</v>
      </c>
      <c r="G11856" s="6">
        <v>244.6</v>
      </c>
    </row>
    <row r="11857" spans="1:7" ht="15" thickBot="1" x14ac:dyDescent="0.35">
      <c r="A11857" s="6">
        <v>226.34100000000001</v>
      </c>
      <c r="B11857" s="19">
        <f>(A11857-G11857)/G11857</f>
        <v>-0.11139857723896418</v>
      </c>
      <c r="C11857" s="30" t="s">
        <v>114</v>
      </c>
      <c r="D11857" s="6">
        <v>1010352</v>
      </c>
      <c r="E11857" s="6">
        <v>956</v>
      </c>
      <c r="F11857" s="7" t="s">
        <v>25</v>
      </c>
      <c r="G11857" s="6">
        <v>254.71600000000001</v>
      </c>
    </row>
    <row r="11858" spans="1:7" ht="15" thickBot="1" x14ac:dyDescent="0.35">
      <c r="A11858" s="6">
        <v>226.34100000000001</v>
      </c>
      <c r="B11858" s="19">
        <f>(A11858-G11858)/G11858</f>
        <v>-0.19327578341079515</v>
      </c>
      <c r="C11858" s="30" t="s">
        <v>345</v>
      </c>
      <c r="D11858" s="6">
        <v>1013526</v>
      </c>
      <c r="E11858" s="6">
        <v>404</v>
      </c>
      <c r="F11858" s="7" t="s">
        <v>17</v>
      </c>
      <c r="G11858" s="6">
        <v>280.56799999999998</v>
      </c>
    </row>
    <row r="11859" spans="1:7" ht="15" thickBot="1" x14ac:dyDescent="0.35">
      <c r="A11859" s="6">
        <v>226.34100000000001</v>
      </c>
      <c r="B11859" s="19">
        <f>(A11859-G11859)/G11859</f>
        <v>-0.21832780770824697</v>
      </c>
      <c r="C11859" s="30" t="s">
        <v>110</v>
      </c>
      <c r="D11859" s="6">
        <v>1014452</v>
      </c>
      <c r="E11859" s="6">
        <v>477</v>
      </c>
      <c r="F11859" s="7" t="s">
        <v>35</v>
      </c>
      <c r="G11859" s="6">
        <v>289.56</v>
      </c>
    </row>
    <row r="11860" spans="1:7" ht="15" thickBot="1" x14ac:dyDescent="0.35">
      <c r="A11860" s="6">
        <v>226.34100000000001</v>
      </c>
      <c r="B11860" s="19">
        <f>(A11860-G11860)/G11860</f>
        <v>-0.2302792665342655</v>
      </c>
      <c r="C11860" s="30" t="s">
        <v>338</v>
      </c>
      <c r="D11860" s="6">
        <v>1016479</v>
      </c>
      <c r="E11860" s="6">
        <v>1101</v>
      </c>
      <c r="F11860" s="7" t="s">
        <v>35</v>
      </c>
      <c r="G11860" s="6">
        <v>294.05599999999998</v>
      </c>
    </row>
    <row r="11861" spans="1:7" ht="15" thickBot="1" x14ac:dyDescent="0.35">
      <c r="A11861" s="6">
        <v>226.34100000000001</v>
      </c>
      <c r="B11861" s="19">
        <f>(A11861-G11861)/G11861</f>
        <v>-0.23321024459651737</v>
      </c>
      <c r="C11861" s="30" t="s">
        <v>272</v>
      </c>
      <c r="D11861" s="6">
        <v>1012385</v>
      </c>
      <c r="E11861" s="6">
        <v>2164</v>
      </c>
      <c r="F11861" s="7" t="s">
        <v>27</v>
      </c>
      <c r="G11861" s="6">
        <v>295.18</v>
      </c>
    </row>
    <row r="11862" spans="1:7" ht="15" thickBot="1" x14ac:dyDescent="0.35">
      <c r="A11862" s="6">
        <v>226.36224000000001</v>
      </c>
      <c r="B11862" s="19">
        <f>(A11862-G11862)/G11862</f>
        <v>0.50502453546025072</v>
      </c>
      <c r="C11862" s="30" t="s">
        <v>234</v>
      </c>
      <c r="D11862" s="6">
        <v>1001030</v>
      </c>
      <c r="E11862" s="6">
        <v>1030</v>
      </c>
      <c r="F11862" s="7" t="s">
        <v>25</v>
      </c>
      <c r="G11862" s="6">
        <v>150.40435199999999</v>
      </c>
    </row>
    <row r="11863" spans="1:7" ht="15" thickBot="1" x14ac:dyDescent="0.35">
      <c r="A11863" s="6">
        <v>226.3716</v>
      </c>
      <c r="B11863" s="19">
        <f>(A11863-G11863)/G11863</f>
        <v>0.30144096327912284</v>
      </c>
      <c r="C11863" s="30" t="s">
        <v>81</v>
      </c>
      <c r="D11863" s="6">
        <v>1005146</v>
      </c>
      <c r="E11863" s="6">
        <v>2419</v>
      </c>
      <c r="F11863" s="7" t="s">
        <v>27</v>
      </c>
      <c r="G11863" s="6">
        <v>173.9392</v>
      </c>
    </row>
    <row r="11864" spans="1:7" ht="15" thickBot="1" x14ac:dyDescent="0.35">
      <c r="A11864" s="6">
        <v>226.434</v>
      </c>
      <c r="B11864" s="19">
        <f>(A11864-G11864)/G11864</f>
        <v>1.0713862299113022</v>
      </c>
      <c r="C11864" s="30" t="s">
        <v>63</v>
      </c>
      <c r="D11864" s="6">
        <v>1005281</v>
      </c>
      <c r="E11864" s="6">
        <v>1254</v>
      </c>
      <c r="F11864" s="7" t="s">
        <v>87</v>
      </c>
      <c r="G11864" s="6">
        <v>109.3152</v>
      </c>
    </row>
    <row r="11865" spans="1:7" ht="15" thickBot="1" x14ac:dyDescent="0.35">
      <c r="A11865" s="6">
        <v>226.60991999999999</v>
      </c>
      <c r="B11865" s="19">
        <f>(A11865-G11865)/G11865</f>
        <v>14.767458947954355</v>
      </c>
      <c r="C11865" s="30" t="s">
        <v>355</v>
      </c>
      <c r="D11865" s="6">
        <v>1006573</v>
      </c>
      <c r="E11865" s="6">
        <v>744</v>
      </c>
      <c r="F11865" s="7" t="s">
        <v>87</v>
      </c>
      <c r="G11865" s="6">
        <v>14.372</v>
      </c>
    </row>
    <row r="11866" spans="1:7" ht="15" thickBot="1" x14ac:dyDescent="0.35">
      <c r="A11866" s="6">
        <v>226.60991999999999</v>
      </c>
      <c r="B11866" s="19">
        <f>(A11866-G11866)/G11866</f>
        <v>-0.1343629862787642</v>
      </c>
      <c r="C11866" s="30" t="s">
        <v>88</v>
      </c>
      <c r="D11866" s="6">
        <v>1009630</v>
      </c>
      <c r="E11866" s="6">
        <v>2279</v>
      </c>
      <c r="F11866" s="7" t="s">
        <v>87</v>
      </c>
      <c r="G11866" s="6">
        <v>261.78399999999999</v>
      </c>
    </row>
    <row r="11867" spans="1:7" ht="15" thickBot="1" x14ac:dyDescent="0.35">
      <c r="A11867" s="6">
        <v>226.67320000000001</v>
      </c>
      <c r="B11867" s="19">
        <f>(A11867-G11867)/G11867</f>
        <v>1.3108790330473361</v>
      </c>
      <c r="C11867" s="30" t="s">
        <v>82</v>
      </c>
      <c r="D11867" s="6">
        <v>1002643</v>
      </c>
      <c r="E11867" s="6">
        <v>2643</v>
      </c>
      <c r="F11867" s="7" t="s">
        <v>42</v>
      </c>
      <c r="G11867" s="6">
        <v>98.089600000000004</v>
      </c>
    </row>
    <row r="11868" spans="1:7" ht="15" thickBot="1" x14ac:dyDescent="0.35">
      <c r="A11868" s="6">
        <v>226.74600000000001</v>
      </c>
      <c r="B11868" s="19">
        <f>(A11868-G11868)/G11868</f>
        <v>0.90269125426277497</v>
      </c>
      <c r="C11868" s="30" t="s">
        <v>111</v>
      </c>
      <c r="D11868" s="6">
        <v>1002821</v>
      </c>
      <c r="E11868" s="6">
        <v>2821</v>
      </c>
      <c r="F11868" s="7" t="s">
        <v>25</v>
      </c>
      <c r="G11868" s="6">
        <v>119.1712</v>
      </c>
    </row>
    <row r="11869" spans="1:7" ht="15" thickBot="1" x14ac:dyDescent="0.35">
      <c r="A11869" s="6">
        <v>226.78919999999999</v>
      </c>
      <c r="B11869" s="19">
        <f>(A11869-G11869)/G11869</f>
        <v>2.3574524782376973</v>
      </c>
      <c r="C11869" s="30" t="s">
        <v>205</v>
      </c>
      <c r="D11869" s="6">
        <v>1009526</v>
      </c>
      <c r="E11869" s="6">
        <v>479</v>
      </c>
      <c r="F11869" s="7" t="s">
        <v>31</v>
      </c>
      <c r="G11869" s="6">
        <v>67.548000000000002</v>
      </c>
    </row>
    <row r="11870" spans="1:7" ht="15" thickBot="1" x14ac:dyDescent="0.35">
      <c r="A11870" s="6">
        <v>226.78919999999999</v>
      </c>
      <c r="B11870" s="19">
        <f>(A11870-G11870)/G11870</f>
        <v>2.2620275012945168</v>
      </c>
      <c r="C11870" s="30" t="s">
        <v>62</v>
      </c>
      <c r="D11870" s="6">
        <v>1006844</v>
      </c>
      <c r="E11870" s="6">
        <v>2040</v>
      </c>
      <c r="F11870" s="7" t="s">
        <v>27</v>
      </c>
      <c r="G11870" s="6">
        <v>69.524000000000001</v>
      </c>
    </row>
    <row r="11871" spans="1:7" ht="15" thickBot="1" x14ac:dyDescent="0.35">
      <c r="A11871" s="6">
        <v>226.78919999999999</v>
      </c>
      <c r="B11871" s="19">
        <f>(A11871-G11871)/G11871</f>
        <v>0.75305485127697736</v>
      </c>
      <c r="C11871" s="30" t="s">
        <v>316</v>
      </c>
      <c r="D11871" s="6">
        <v>1011251</v>
      </c>
      <c r="E11871" s="6">
        <v>246</v>
      </c>
      <c r="F11871" s="7" t="s">
        <v>35</v>
      </c>
      <c r="G11871" s="6">
        <v>129.36799999999999</v>
      </c>
    </row>
    <row r="11872" spans="1:7" ht="15" thickBot="1" x14ac:dyDescent="0.35">
      <c r="A11872" s="6">
        <v>226.78919999999999</v>
      </c>
      <c r="B11872" s="19">
        <f>(A11872-G11872)/G11872</f>
        <v>0.74228074488353502</v>
      </c>
      <c r="C11872" s="30" t="s">
        <v>111</v>
      </c>
      <c r="D11872" s="6">
        <v>1007771</v>
      </c>
      <c r="E11872" s="6">
        <v>1419</v>
      </c>
      <c r="F11872" s="7" t="s">
        <v>25</v>
      </c>
      <c r="G11872" s="6">
        <v>130.16800000000001</v>
      </c>
    </row>
    <row r="11873" spans="1:7" ht="15" thickBot="1" x14ac:dyDescent="0.35">
      <c r="A11873" s="6">
        <v>226.78919999999999</v>
      </c>
      <c r="B11873" s="19">
        <f>(A11873-G11873)/G11873</f>
        <v>0.70852192255537128</v>
      </c>
      <c r="C11873" s="30" t="s">
        <v>123</v>
      </c>
      <c r="D11873" s="6">
        <v>1018493</v>
      </c>
      <c r="E11873" s="6">
        <v>2347</v>
      </c>
      <c r="F11873" s="7" t="s">
        <v>25</v>
      </c>
      <c r="G11873" s="6">
        <v>132.74</v>
      </c>
    </row>
    <row r="11874" spans="1:7" ht="15" thickBot="1" x14ac:dyDescent="0.35">
      <c r="A11874" s="6">
        <v>226.78919999999999</v>
      </c>
      <c r="B11874" s="19">
        <f>(A11874-G11874)/G11874</f>
        <v>0.62591551719193583</v>
      </c>
      <c r="C11874" s="30" t="s">
        <v>44</v>
      </c>
      <c r="D11874" s="6">
        <v>1009810</v>
      </c>
      <c r="E11874" s="6">
        <v>159</v>
      </c>
      <c r="F11874" s="7" t="s">
        <v>21</v>
      </c>
      <c r="G11874" s="6">
        <v>139.48400000000001</v>
      </c>
    </row>
    <row r="11875" spans="1:7" ht="15" thickBot="1" x14ac:dyDescent="0.35">
      <c r="A11875" s="6">
        <v>226.78919999999999</v>
      </c>
      <c r="B11875" s="19">
        <f>(A11875-G11875)/G11875</f>
        <v>0.51019630823322593</v>
      </c>
      <c r="C11875" s="30" t="s">
        <v>288</v>
      </c>
      <c r="D11875" s="6">
        <v>1007820</v>
      </c>
      <c r="E11875" s="6">
        <v>1966</v>
      </c>
      <c r="F11875" s="7" t="s">
        <v>35</v>
      </c>
      <c r="G11875" s="6">
        <v>150.172</v>
      </c>
    </row>
    <row r="11876" spans="1:7" ht="15" thickBot="1" x14ac:dyDescent="0.35">
      <c r="A11876" s="6">
        <v>226.78919999999999</v>
      </c>
      <c r="B11876" s="19">
        <f>(A11876-G11876)/G11876</f>
        <v>0.46108233475067645</v>
      </c>
      <c r="C11876" s="30" t="s">
        <v>213</v>
      </c>
      <c r="D11876" s="6">
        <v>1019079</v>
      </c>
      <c r="E11876" s="6">
        <v>686</v>
      </c>
      <c r="F11876" s="7" t="s">
        <v>21</v>
      </c>
      <c r="G11876" s="6">
        <v>155.22</v>
      </c>
    </row>
    <row r="11877" spans="1:7" ht="15" thickBot="1" x14ac:dyDescent="0.35">
      <c r="A11877" s="6">
        <v>226.78919999999999</v>
      </c>
      <c r="B11877" s="19">
        <f>(A11877-G11877)/G11877</f>
        <v>0.29259968538403663</v>
      </c>
      <c r="C11877" s="30" t="s">
        <v>135</v>
      </c>
      <c r="D11877" s="6">
        <v>1012794</v>
      </c>
      <c r="E11877" s="6">
        <v>2407</v>
      </c>
      <c r="F11877" s="7" t="s">
        <v>25</v>
      </c>
      <c r="G11877" s="6">
        <v>175.452</v>
      </c>
    </row>
    <row r="11878" spans="1:7" ht="15" thickBot="1" x14ac:dyDescent="0.35">
      <c r="A11878" s="6">
        <v>226.78919999999999</v>
      </c>
      <c r="B11878" s="19">
        <f>(A11878-G11878)/G11878</f>
        <v>0.14579350484004611</v>
      </c>
      <c r="C11878" s="30" t="s">
        <v>246</v>
      </c>
      <c r="D11878" s="6">
        <v>1017647</v>
      </c>
      <c r="E11878" s="6">
        <v>1114</v>
      </c>
      <c r="F11878" s="7" t="s">
        <v>42</v>
      </c>
      <c r="G11878" s="6">
        <v>197.93199999999999</v>
      </c>
    </row>
    <row r="11879" spans="1:7" ht="15" thickBot="1" x14ac:dyDescent="0.35">
      <c r="A11879" s="6">
        <v>226.78919999999999</v>
      </c>
      <c r="B11879" s="19">
        <f>(A11879-G11879)/G11879</f>
        <v>-3.0401026079521214E-2</v>
      </c>
      <c r="C11879" s="30" t="s">
        <v>306</v>
      </c>
      <c r="D11879" s="6">
        <v>1012751</v>
      </c>
      <c r="E11879" s="6">
        <v>176</v>
      </c>
      <c r="F11879" s="7" t="s">
        <v>19</v>
      </c>
      <c r="G11879" s="6">
        <v>233.9</v>
      </c>
    </row>
    <row r="11880" spans="1:7" ht="15" thickBot="1" x14ac:dyDescent="0.35">
      <c r="A11880" s="6">
        <v>226.78919999999999</v>
      </c>
      <c r="B11880" s="19">
        <f>(A11880-G11880)/G11880</f>
        <v>-3.5038123766083493E-2</v>
      </c>
      <c r="C11880" s="30" t="s">
        <v>314</v>
      </c>
      <c r="D11880" s="6">
        <v>1009724</v>
      </c>
      <c r="E11880" s="6">
        <v>187</v>
      </c>
      <c r="F11880" s="7" t="s">
        <v>42</v>
      </c>
      <c r="G11880" s="6">
        <v>235.024</v>
      </c>
    </row>
    <row r="11881" spans="1:7" ht="15" thickBot="1" x14ac:dyDescent="0.35">
      <c r="A11881" s="6">
        <v>226.78919999999999</v>
      </c>
      <c r="B11881" s="19">
        <f>(A11881-G11881)/G11881</f>
        <v>-3.5038123766083493E-2</v>
      </c>
      <c r="C11881" s="30" t="s">
        <v>81</v>
      </c>
      <c r="D11881" s="6">
        <v>1017351</v>
      </c>
      <c r="E11881" s="6">
        <v>985</v>
      </c>
      <c r="F11881" s="7" t="s">
        <v>27</v>
      </c>
      <c r="G11881" s="6">
        <v>235.024</v>
      </c>
    </row>
    <row r="11882" spans="1:7" ht="15" thickBot="1" x14ac:dyDescent="0.35">
      <c r="A11882" s="6">
        <v>226.78919999999999</v>
      </c>
      <c r="B11882" s="19">
        <f>(A11882-G11882)/G11882</f>
        <v>-0.15257006202824905</v>
      </c>
      <c r="C11882" s="30" t="s">
        <v>197</v>
      </c>
      <c r="D11882" s="6">
        <v>1019821</v>
      </c>
      <c r="E11882" s="6">
        <v>2618</v>
      </c>
      <c r="F11882" s="7" t="s">
        <v>23</v>
      </c>
      <c r="G11882" s="6">
        <v>267.62</v>
      </c>
    </row>
    <row r="11883" spans="1:7" ht="15" thickBot="1" x14ac:dyDescent="0.35">
      <c r="A11883" s="6">
        <v>226.78919999999999</v>
      </c>
      <c r="B11883" s="19">
        <f>(A11883-G11883)/G11883</f>
        <v>-0.20279386951631054</v>
      </c>
      <c r="C11883" s="30" t="s">
        <v>162</v>
      </c>
      <c r="D11883" s="6">
        <v>1018952</v>
      </c>
      <c r="E11883" s="6">
        <v>35</v>
      </c>
      <c r="F11883" s="7" t="s">
        <v>17</v>
      </c>
      <c r="G11883" s="6">
        <v>284.48</v>
      </c>
    </row>
    <row r="11884" spans="1:7" ht="15" thickBot="1" x14ac:dyDescent="0.35">
      <c r="A11884" s="6">
        <v>226.91759999999999</v>
      </c>
      <c r="B11884" s="19">
        <f>(A11884-G11884)/G11884</f>
        <v>0.75998982403018056</v>
      </c>
      <c r="C11884" s="30" t="s">
        <v>49</v>
      </c>
      <c r="D11884" s="6">
        <v>1004218</v>
      </c>
      <c r="E11884" s="6">
        <v>575</v>
      </c>
      <c r="F11884" s="7" t="s">
        <v>87</v>
      </c>
      <c r="G11884" s="6">
        <v>128.93119999999999</v>
      </c>
    </row>
    <row r="11885" spans="1:7" ht="15" thickBot="1" x14ac:dyDescent="0.35">
      <c r="A11885" s="6">
        <v>226.91968</v>
      </c>
      <c r="B11885" s="19">
        <f>(A11885-G11885)/G11885</f>
        <v>0.16762942201418232</v>
      </c>
      <c r="C11885" s="30" t="s">
        <v>234</v>
      </c>
      <c r="D11885" s="6">
        <v>1001459</v>
      </c>
      <c r="E11885" s="6">
        <v>1459</v>
      </c>
      <c r="F11885" s="7" t="s">
        <v>87</v>
      </c>
      <c r="G11885" s="6">
        <v>194.342208</v>
      </c>
    </row>
    <row r="11886" spans="1:7" ht="15" thickBot="1" x14ac:dyDescent="0.35">
      <c r="A11886" s="6">
        <v>226.92384000000001</v>
      </c>
      <c r="B11886" s="19">
        <f>(A11886-G11886)/G11886</f>
        <v>0.34070103794452961</v>
      </c>
      <c r="C11886" s="30" t="s">
        <v>198</v>
      </c>
      <c r="D11886" s="6">
        <v>1002094</v>
      </c>
      <c r="E11886" s="6">
        <v>2094</v>
      </c>
      <c r="F11886" s="7" t="s">
        <v>87</v>
      </c>
      <c r="G11886" s="6">
        <v>169.2576</v>
      </c>
    </row>
    <row r="11887" spans="1:7" ht="15" thickBot="1" x14ac:dyDescent="0.35">
      <c r="A11887" s="6">
        <v>227.03616</v>
      </c>
      <c r="B11887" s="19">
        <f>(A11887-G11887)/G11887</f>
        <v>0.27927875946628195</v>
      </c>
      <c r="C11887" s="30" t="s">
        <v>225</v>
      </c>
      <c r="D11887" s="6">
        <v>1001922</v>
      </c>
      <c r="E11887" s="6">
        <v>1922</v>
      </c>
      <c r="F11887" s="7" t="s">
        <v>25</v>
      </c>
      <c r="G11887" s="6">
        <v>177.47200000000001</v>
      </c>
    </row>
    <row r="11888" spans="1:7" ht="15" thickBot="1" x14ac:dyDescent="0.35">
      <c r="A11888" s="6">
        <v>227.10480000000001</v>
      </c>
      <c r="B11888" s="19">
        <f>(A11888-G11888)/G11888</f>
        <v>0.19795165673581702</v>
      </c>
      <c r="C11888" s="30" t="s">
        <v>20</v>
      </c>
      <c r="D11888" s="6">
        <v>1004563</v>
      </c>
      <c r="E11888" s="6">
        <v>1114</v>
      </c>
      <c r="F11888" s="7" t="s">
        <v>31</v>
      </c>
      <c r="G11888" s="6">
        <v>189.57759999999999</v>
      </c>
    </row>
    <row r="11889" spans="1:7" ht="15" thickBot="1" x14ac:dyDescent="0.35">
      <c r="A11889" s="6">
        <v>227.23740000000001</v>
      </c>
      <c r="B11889" s="19">
        <f>(A11889-G11889)/G11889</f>
        <v>5.5178235429095919</v>
      </c>
      <c r="C11889" s="30" t="s">
        <v>307</v>
      </c>
      <c r="D11889" s="6">
        <v>1007645</v>
      </c>
      <c r="E11889" s="6">
        <v>2564</v>
      </c>
      <c r="F11889" s="7" t="s">
        <v>27</v>
      </c>
      <c r="G11889" s="6">
        <v>34.863999999999997</v>
      </c>
    </row>
    <row r="11890" spans="1:7" ht="15" thickBot="1" x14ac:dyDescent="0.35">
      <c r="A11890" s="6">
        <v>227.23740000000001</v>
      </c>
      <c r="B11890" s="19">
        <f>(A11890-G11890)/G11890</f>
        <v>3.3405676955990224</v>
      </c>
      <c r="C11890" s="30" t="s">
        <v>309</v>
      </c>
      <c r="D11890" s="6">
        <v>1018007</v>
      </c>
      <c r="E11890" s="6">
        <v>1756</v>
      </c>
      <c r="F11890" s="7" t="s">
        <v>35</v>
      </c>
      <c r="G11890" s="6">
        <v>52.351999999999997</v>
      </c>
    </row>
    <row r="11891" spans="1:7" ht="15" thickBot="1" x14ac:dyDescent="0.35">
      <c r="A11891" s="6">
        <v>227.23740000000001</v>
      </c>
      <c r="B11891" s="19">
        <f>(A11891-G11891)/G11891</f>
        <v>2.3934263186189595</v>
      </c>
      <c r="C11891" s="30" t="s">
        <v>269</v>
      </c>
      <c r="D11891" s="6">
        <v>1011638</v>
      </c>
      <c r="E11891" s="6">
        <v>824</v>
      </c>
      <c r="F11891" s="7" t="s">
        <v>19</v>
      </c>
      <c r="G11891" s="6">
        <v>66.963999999999999</v>
      </c>
    </row>
    <row r="11892" spans="1:7" ht="15" thickBot="1" x14ac:dyDescent="0.35">
      <c r="A11892" s="6">
        <v>227.23740000000001</v>
      </c>
      <c r="B11892" s="19">
        <f>(A11892-G11892)/G11892</f>
        <v>1.7855913503971759</v>
      </c>
      <c r="C11892" s="30" t="s">
        <v>273</v>
      </c>
      <c r="D11892" s="6">
        <v>1012665</v>
      </c>
      <c r="E11892" s="6">
        <v>1541</v>
      </c>
      <c r="F11892" s="7" t="s">
        <v>19</v>
      </c>
      <c r="G11892" s="6">
        <v>81.575999999999993</v>
      </c>
    </row>
    <row r="11893" spans="1:7" ht="15" thickBot="1" x14ac:dyDescent="0.35">
      <c r="A11893" s="6">
        <v>227.23740000000001</v>
      </c>
      <c r="B11893" s="19">
        <f>(A11893-G11893)/G11893</f>
        <v>0.9903076060680378</v>
      </c>
      <c r="C11893" s="30" t="s">
        <v>340</v>
      </c>
      <c r="D11893" s="6">
        <v>1014486</v>
      </c>
      <c r="E11893" s="6">
        <v>658</v>
      </c>
      <c r="F11893" s="7" t="s">
        <v>42</v>
      </c>
      <c r="G11893" s="6">
        <v>114.172</v>
      </c>
    </row>
    <row r="11894" spans="1:7" ht="15" thickBot="1" x14ac:dyDescent="0.35">
      <c r="A11894" s="6">
        <v>227.23740000000001</v>
      </c>
      <c r="B11894" s="19">
        <f>(A11894-G11894)/G11894</f>
        <v>0.79554821580960222</v>
      </c>
      <c r="C11894" s="30" t="s">
        <v>183</v>
      </c>
      <c r="D11894" s="6">
        <v>1006595</v>
      </c>
      <c r="E11894" s="6">
        <v>864</v>
      </c>
      <c r="F11894" s="7" t="s">
        <v>42</v>
      </c>
      <c r="G11894" s="6">
        <v>126.556</v>
      </c>
    </row>
    <row r="11895" spans="1:7" ht="15" thickBot="1" x14ac:dyDescent="0.35">
      <c r="A11895" s="6">
        <v>227.23740000000001</v>
      </c>
      <c r="B11895" s="19">
        <f>(A11895-G11895)/G11895</f>
        <v>0.56849581711256525</v>
      </c>
      <c r="C11895" s="30" t="s">
        <v>80</v>
      </c>
      <c r="D11895" s="6">
        <v>1008174</v>
      </c>
      <c r="E11895" s="6">
        <v>2699</v>
      </c>
      <c r="F11895" s="7" t="s">
        <v>31</v>
      </c>
      <c r="G11895" s="6">
        <v>144.876</v>
      </c>
    </row>
    <row r="11896" spans="1:7" ht="15" thickBot="1" x14ac:dyDescent="0.35">
      <c r="A11896" s="6">
        <v>227.23740000000001</v>
      </c>
      <c r="B11896" s="19">
        <f>(A11896-G11896)/G11896</f>
        <v>0.49117647058823527</v>
      </c>
      <c r="C11896" s="30" t="s">
        <v>286</v>
      </c>
      <c r="D11896" s="6">
        <v>1019512</v>
      </c>
      <c r="E11896" s="6">
        <v>1379</v>
      </c>
      <c r="F11896" s="7" t="s">
        <v>19</v>
      </c>
      <c r="G11896" s="6">
        <v>152.38800000000001</v>
      </c>
    </row>
    <row r="11897" spans="1:7" ht="15" thickBot="1" x14ac:dyDescent="0.35">
      <c r="A11897" s="6">
        <v>227.23740000000001</v>
      </c>
      <c r="B11897" s="19">
        <f>(A11897-G11897)/G11897</f>
        <v>0.2994796074753529</v>
      </c>
      <c r="C11897" s="30" t="s">
        <v>388</v>
      </c>
      <c r="D11897" s="6">
        <v>1014812</v>
      </c>
      <c r="E11897" s="6">
        <v>422</v>
      </c>
      <c r="F11897" s="7" t="s">
        <v>42</v>
      </c>
      <c r="G11897" s="6">
        <v>174.86799999999999</v>
      </c>
    </row>
    <row r="11898" spans="1:7" ht="15" thickBot="1" x14ac:dyDescent="0.35">
      <c r="A11898" s="6">
        <v>227.23740000000001</v>
      </c>
      <c r="B11898" s="19">
        <f>(A11898-G11898)/G11898</f>
        <v>0.13211139896373061</v>
      </c>
      <c r="C11898" s="30" t="s">
        <v>387</v>
      </c>
      <c r="D11898" s="6">
        <v>1017697</v>
      </c>
      <c r="E11898" s="6">
        <v>1425</v>
      </c>
      <c r="F11898" s="7" t="s">
        <v>17</v>
      </c>
      <c r="G11898" s="6">
        <v>200.72</v>
      </c>
    </row>
    <row r="11899" spans="1:7" ht="15" thickBot="1" x14ac:dyDescent="0.35">
      <c r="A11899" s="6">
        <v>227.23740000000001</v>
      </c>
      <c r="B11899" s="19">
        <f>(A11899-G11899)/G11899</f>
        <v>1.8088709677419441E-2</v>
      </c>
      <c r="C11899" s="30" t="s">
        <v>382</v>
      </c>
      <c r="D11899" s="6">
        <v>1010258</v>
      </c>
      <c r="E11899" s="6">
        <v>2629</v>
      </c>
      <c r="F11899" s="7" t="s">
        <v>35</v>
      </c>
      <c r="G11899" s="6">
        <v>223.2</v>
      </c>
    </row>
    <row r="11900" spans="1:7" ht="15" thickBot="1" x14ac:dyDescent="0.35">
      <c r="A11900" s="6">
        <v>227.23740000000001</v>
      </c>
      <c r="B11900" s="19">
        <f>(A11900-G11900)/G11900</f>
        <v>-7.9279914426022238E-2</v>
      </c>
      <c r="C11900" s="30" t="s">
        <v>250</v>
      </c>
      <c r="D11900" s="6">
        <v>1009631</v>
      </c>
      <c r="E11900" s="6">
        <v>2749</v>
      </c>
      <c r="F11900" s="7" t="s">
        <v>21</v>
      </c>
      <c r="G11900" s="6">
        <v>246.804</v>
      </c>
    </row>
    <row r="11901" spans="1:7" ht="15" thickBot="1" x14ac:dyDescent="0.35">
      <c r="A11901" s="6">
        <v>227.23740000000001</v>
      </c>
      <c r="B11901" s="19">
        <f>(A11901-G11901)/G11901</f>
        <v>-9.5752487067250314E-2</v>
      </c>
      <c r="C11901" s="30" t="s">
        <v>329</v>
      </c>
      <c r="D11901" s="6">
        <v>1010388</v>
      </c>
      <c r="E11901" s="6">
        <v>1017</v>
      </c>
      <c r="F11901" s="7" t="s">
        <v>21</v>
      </c>
      <c r="G11901" s="6">
        <v>251.3</v>
      </c>
    </row>
    <row r="11902" spans="1:7" ht="15" thickBot="1" x14ac:dyDescent="0.35">
      <c r="A11902" s="6">
        <v>227.23740000000001</v>
      </c>
      <c r="B11902" s="19">
        <f>(A11902-G11902)/G11902</f>
        <v>-0.12320425361155697</v>
      </c>
      <c r="C11902" s="30" t="s">
        <v>346</v>
      </c>
      <c r="D11902" s="6">
        <v>1012130</v>
      </c>
      <c r="E11902" s="6">
        <v>496</v>
      </c>
      <c r="F11902" s="7" t="s">
        <v>27</v>
      </c>
      <c r="G11902" s="6">
        <v>259.16800000000001</v>
      </c>
    </row>
    <row r="11903" spans="1:7" ht="15" thickBot="1" x14ac:dyDescent="0.35">
      <c r="A11903" s="6">
        <v>227.23740000000001</v>
      </c>
      <c r="B11903" s="19">
        <f>(A11903-G11903)/G11903</f>
        <v>-0.22711521978694746</v>
      </c>
      <c r="C11903" s="30" t="s">
        <v>18</v>
      </c>
      <c r="D11903" s="6">
        <v>1011848</v>
      </c>
      <c r="E11903" s="6">
        <v>1882</v>
      </c>
      <c r="F11903" s="7" t="s">
        <v>21</v>
      </c>
      <c r="G11903" s="6">
        <v>294.012</v>
      </c>
    </row>
    <row r="11904" spans="1:7" ht="15" thickBot="1" x14ac:dyDescent="0.35">
      <c r="A11904" s="6">
        <v>227.24415999999999</v>
      </c>
      <c r="B11904" s="19">
        <f>(A11904-G11904)/G11904</f>
        <v>-0.66370328444055748</v>
      </c>
      <c r="C11904" s="30" t="s">
        <v>230</v>
      </c>
      <c r="D11904" s="6">
        <v>1001419</v>
      </c>
      <c r="E11904" s="6">
        <v>1419</v>
      </c>
      <c r="F11904" s="7" t="s">
        <v>25</v>
      </c>
      <c r="G11904" s="6">
        <v>675.72518400000001</v>
      </c>
    </row>
    <row r="11905" spans="1:7" ht="15" thickBot="1" x14ac:dyDescent="0.35">
      <c r="A11905" s="6">
        <v>227.32704000000001</v>
      </c>
      <c r="B11905" s="19">
        <f>(A11905-G11905)/G11905</f>
        <v>-5.7875768778077971E-2</v>
      </c>
      <c r="C11905" s="30" t="s">
        <v>324</v>
      </c>
      <c r="D11905" s="6">
        <v>1013130</v>
      </c>
      <c r="E11905" s="6">
        <v>275</v>
      </c>
      <c r="F11905" s="7" t="s">
        <v>87</v>
      </c>
      <c r="G11905" s="6">
        <v>241.292</v>
      </c>
    </row>
    <row r="11906" spans="1:7" ht="15" thickBot="1" x14ac:dyDescent="0.35">
      <c r="A11906" s="6">
        <v>227.37520000000001</v>
      </c>
      <c r="B11906" s="19">
        <f>(A11906-G11906)/G11906</f>
        <v>1.0647047713140003</v>
      </c>
      <c r="C11906" s="30" t="s">
        <v>387</v>
      </c>
      <c r="D11906" s="6">
        <v>1005238</v>
      </c>
      <c r="E11906" s="6">
        <v>2012</v>
      </c>
      <c r="F11906" s="7" t="s">
        <v>87</v>
      </c>
      <c r="G11906" s="6">
        <v>110.12479999999999</v>
      </c>
    </row>
    <row r="11907" spans="1:7" ht="15" thickBot="1" x14ac:dyDescent="0.35">
      <c r="A11907" s="6">
        <v>227.40639999999999</v>
      </c>
      <c r="B11907" s="19">
        <f>(A11907-G11907)/G11907</f>
        <v>9.4799032521452359E-2</v>
      </c>
      <c r="C11907" s="30" t="s">
        <v>32</v>
      </c>
      <c r="D11907" s="6">
        <v>1005234</v>
      </c>
      <c r="E11907" s="6">
        <v>2438</v>
      </c>
      <c r="F11907" s="7" t="s">
        <v>87</v>
      </c>
      <c r="G11907" s="6">
        <v>207.71520000000001</v>
      </c>
    </row>
    <row r="11908" spans="1:7" ht="15" thickBot="1" x14ac:dyDescent="0.35">
      <c r="A11908" s="6">
        <v>227.47919999999999</v>
      </c>
      <c r="B11908" s="19">
        <f>(A11908-G11908)/G11908</f>
        <v>-4.5783108271362991E-2</v>
      </c>
      <c r="C11908" s="30" t="s">
        <v>157</v>
      </c>
      <c r="D11908" s="6">
        <v>1003120</v>
      </c>
      <c r="E11908" s="6">
        <v>2458</v>
      </c>
      <c r="F11908" s="7" t="s">
        <v>23</v>
      </c>
      <c r="G11908" s="6">
        <v>238.39359999999999</v>
      </c>
    </row>
    <row r="11909" spans="1:7" ht="15" thickBot="1" x14ac:dyDescent="0.35">
      <c r="A11909" s="6">
        <v>227.54159999999999</v>
      </c>
      <c r="B11909" s="19">
        <f>(A11909-G11909)/G11909</f>
        <v>6.9495581737848804E-3</v>
      </c>
      <c r="C11909" s="30" t="s">
        <v>274</v>
      </c>
      <c r="D11909" s="6">
        <v>1003265</v>
      </c>
      <c r="E11909" s="6">
        <v>1354</v>
      </c>
      <c r="F11909" s="7" t="s">
        <v>25</v>
      </c>
      <c r="G11909" s="6">
        <v>225.97120000000001</v>
      </c>
    </row>
    <row r="11910" spans="1:7" ht="15" thickBot="1" x14ac:dyDescent="0.35">
      <c r="A11910" s="6">
        <v>227.56448</v>
      </c>
      <c r="B11910" s="19">
        <f>(A11910-G11910)/G11910</f>
        <v>-0.46120567843372573</v>
      </c>
      <c r="C11910" s="30" t="s">
        <v>142</v>
      </c>
      <c r="D11910" s="6">
        <v>1001097</v>
      </c>
      <c r="E11910" s="6">
        <v>1097</v>
      </c>
      <c r="F11910" s="7" t="s">
        <v>42</v>
      </c>
      <c r="G11910" s="6">
        <v>422.35872000000001</v>
      </c>
    </row>
    <row r="11911" spans="1:7" ht="15" thickBot="1" x14ac:dyDescent="0.35">
      <c r="A11911" s="6">
        <v>227.68559999999999</v>
      </c>
      <c r="B11911" s="19">
        <f>(A11911-G11911)/G11911</f>
        <v>16.129521516701775</v>
      </c>
      <c r="C11911" s="30" t="s">
        <v>67</v>
      </c>
      <c r="D11911" s="6">
        <v>1005439</v>
      </c>
      <c r="E11911" s="6">
        <v>2060</v>
      </c>
      <c r="F11911" s="7" t="s">
        <v>19</v>
      </c>
      <c r="G11911" s="6">
        <v>13.292</v>
      </c>
    </row>
    <row r="11912" spans="1:7" ht="15" thickBot="1" x14ac:dyDescent="0.35">
      <c r="A11912" s="6">
        <v>227.68559999999999</v>
      </c>
      <c r="B11912" s="19">
        <f>(A11912-G11912)/G11912</f>
        <v>5.5835530881332396</v>
      </c>
      <c r="C11912" s="30" t="s">
        <v>278</v>
      </c>
      <c r="D11912" s="6">
        <v>1007561</v>
      </c>
      <c r="E11912" s="6">
        <v>2712</v>
      </c>
      <c r="F11912" s="7" t="s">
        <v>31</v>
      </c>
      <c r="G11912" s="6">
        <v>34.584000000000003</v>
      </c>
    </row>
    <row r="11913" spans="1:7" ht="15" thickBot="1" x14ac:dyDescent="0.35">
      <c r="A11913" s="6">
        <v>227.68559999999999</v>
      </c>
      <c r="B11913" s="19">
        <f>(A11913-G11913)/G11913</f>
        <v>4.5188481675392671</v>
      </c>
      <c r="C11913" s="30" t="s">
        <v>280</v>
      </c>
      <c r="D11913" s="6">
        <v>1006183</v>
      </c>
      <c r="E11913" s="6">
        <v>2732</v>
      </c>
      <c r="F11913" s="7" t="s">
        <v>31</v>
      </c>
      <c r="G11913" s="6">
        <v>41.256</v>
      </c>
    </row>
    <row r="11914" spans="1:7" ht="15" thickBot="1" x14ac:dyDescent="0.35">
      <c r="A11914" s="6">
        <v>227.68559999999999</v>
      </c>
      <c r="B11914" s="19">
        <f>(A11914-G11914)/G11914</f>
        <v>3.8443744680851064</v>
      </c>
      <c r="C11914" s="30" t="s">
        <v>169</v>
      </c>
      <c r="D11914" s="6">
        <v>1009053</v>
      </c>
      <c r="E11914" s="6">
        <v>228</v>
      </c>
      <c r="F11914" s="7" t="s">
        <v>27</v>
      </c>
      <c r="G11914" s="6">
        <v>47</v>
      </c>
    </row>
    <row r="11915" spans="1:7" ht="15" thickBot="1" x14ac:dyDescent="0.35">
      <c r="A11915" s="6">
        <v>227.68559999999999</v>
      </c>
      <c r="B11915" s="19">
        <f>(A11915-G11915)/G11915</f>
        <v>3.1292274211099018</v>
      </c>
      <c r="C11915" s="30" t="s">
        <v>104</v>
      </c>
      <c r="D11915" s="6">
        <v>1018414</v>
      </c>
      <c r="E11915" s="6">
        <v>2171</v>
      </c>
      <c r="F11915" s="7" t="s">
        <v>17</v>
      </c>
      <c r="G11915" s="6">
        <v>55.14</v>
      </c>
    </row>
    <row r="11916" spans="1:7" ht="15" thickBot="1" x14ac:dyDescent="0.35">
      <c r="A11916" s="6">
        <v>227.68559999999999</v>
      </c>
      <c r="B11916" s="19">
        <f>(A11916-G11916)/G11916</f>
        <v>2.967477521433052</v>
      </c>
      <c r="C11916" s="30" t="s">
        <v>247</v>
      </c>
      <c r="D11916" s="6">
        <v>1013547</v>
      </c>
      <c r="E11916" s="6">
        <v>1464</v>
      </c>
      <c r="F11916" s="7" t="s">
        <v>17</v>
      </c>
      <c r="G11916" s="6">
        <v>57.387999999999998</v>
      </c>
    </row>
    <row r="11917" spans="1:7" ht="15" thickBot="1" x14ac:dyDescent="0.35">
      <c r="A11917" s="6">
        <v>227.68559999999999</v>
      </c>
      <c r="B11917" s="19">
        <f>(A11917-G11917)/G11917</f>
        <v>2.8714139971434403</v>
      </c>
      <c r="C11917" s="30" t="s">
        <v>114</v>
      </c>
      <c r="D11917" s="6">
        <v>1005711</v>
      </c>
      <c r="E11917" s="6">
        <v>2133</v>
      </c>
      <c r="F11917" s="7" t="s">
        <v>42</v>
      </c>
      <c r="G11917" s="6">
        <v>58.811999999999998</v>
      </c>
    </row>
    <row r="11918" spans="1:7" ht="15" thickBot="1" x14ac:dyDescent="0.35">
      <c r="A11918" s="6">
        <v>227.68559999999999</v>
      </c>
      <c r="B11918" s="19">
        <f>(A11918-G11918)/G11918</f>
        <v>2.0665553280896449</v>
      </c>
      <c r="C11918" s="30" t="s">
        <v>240</v>
      </c>
      <c r="D11918" s="6">
        <v>1014051</v>
      </c>
      <c r="E11918" s="6">
        <v>527</v>
      </c>
      <c r="F11918" s="7" t="s">
        <v>19</v>
      </c>
      <c r="G11918" s="6">
        <v>74.248000000000005</v>
      </c>
    </row>
    <row r="11919" spans="1:7" ht="15" thickBot="1" x14ac:dyDescent="0.35">
      <c r="A11919" s="6">
        <v>227.68559999999999</v>
      </c>
      <c r="B11919" s="19">
        <f>(A11919-G11919)/G11919</f>
        <v>1.6988478497937507</v>
      </c>
      <c r="C11919" s="30" t="s">
        <v>270</v>
      </c>
      <c r="D11919" s="6">
        <v>1019419</v>
      </c>
      <c r="E11919" s="6">
        <v>2384</v>
      </c>
      <c r="F11919" s="7" t="s">
        <v>35</v>
      </c>
      <c r="G11919" s="6">
        <v>84.364000000000004</v>
      </c>
    </row>
    <row r="11920" spans="1:7" ht="15" thickBot="1" x14ac:dyDescent="0.35">
      <c r="A11920" s="6">
        <v>227.68559999999999</v>
      </c>
      <c r="B11920" s="19">
        <f>(A11920-G11920)/G11920</f>
        <v>1.2745814185814186</v>
      </c>
      <c r="C11920" s="30" t="s">
        <v>48</v>
      </c>
      <c r="D11920" s="6">
        <v>1012239</v>
      </c>
      <c r="E11920" s="6">
        <v>488</v>
      </c>
      <c r="F11920" s="7" t="s">
        <v>23</v>
      </c>
      <c r="G11920" s="6">
        <v>100.1</v>
      </c>
    </row>
    <row r="11921" spans="1:7" ht="15" thickBot="1" x14ac:dyDescent="0.35">
      <c r="A11921" s="6">
        <v>227.68559999999999</v>
      </c>
      <c r="B11921" s="19">
        <f>(A11921-G11921)/G11921</f>
        <v>0.64612626160386355</v>
      </c>
      <c r="C11921" s="30" t="s">
        <v>243</v>
      </c>
      <c r="D11921" s="6">
        <v>1019692</v>
      </c>
      <c r="E11921" s="6">
        <v>2436</v>
      </c>
      <c r="F11921" s="7" t="s">
        <v>25</v>
      </c>
      <c r="G11921" s="6">
        <v>138.316</v>
      </c>
    </row>
    <row r="11922" spans="1:7" ht="15" thickBot="1" x14ac:dyDescent="0.35">
      <c r="A11922" s="6">
        <v>227.68559999999999</v>
      </c>
      <c r="B11922" s="19">
        <f>(A11922-G11922)/G11922</f>
        <v>0.58648234343209127</v>
      </c>
      <c r="C11922" s="30" t="s">
        <v>372</v>
      </c>
      <c r="D11922" s="6">
        <v>1006225</v>
      </c>
      <c r="E11922" s="6">
        <v>2013</v>
      </c>
      <c r="F11922" s="7" t="s">
        <v>87</v>
      </c>
      <c r="G11922" s="6">
        <v>143.51599999999999</v>
      </c>
    </row>
    <row r="11923" spans="1:7" ht="15" thickBot="1" x14ac:dyDescent="0.35">
      <c r="A11923" s="6">
        <v>227.68559999999999</v>
      </c>
      <c r="B11923" s="19">
        <f>(A11923-G11923)/G11923</f>
        <v>0.42595821433939574</v>
      </c>
      <c r="C11923" s="30" t="s">
        <v>142</v>
      </c>
      <c r="D11923" s="6">
        <v>1014293</v>
      </c>
      <c r="E11923" s="6">
        <v>2694</v>
      </c>
      <c r="F11923" s="7" t="s">
        <v>31</v>
      </c>
      <c r="G11923" s="6">
        <v>159.672</v>
      </c>
    </row>
    <row r="11924" spans="1:7" ht="15" thickBot="1" x14ac:dyDescent="0.35">
      <c r="A11924" s="6">
        <v>227.68559999999999</v>
      </c>
      <c r="B11924" s="19">
        <f>(A11924-G11924)/G11924</f>
        <v>0.17052376154146703</v>
      </c>
      <c r="C11924" s="30" t="s">
        <v>149</v>
      </c>
      <c r="D11924" s="6">
        <v>1015969</v>
      </c>
      <c r="E11924" s="6">
        <v>2374</v>
      </c>
      <c r="F11924" s="7" t="s">
        <v>23</v>
      </c>
      <c r="G11924" s="6">
        <v>194.51599999999999</v>
      </c>
    </row>
    <row r="11925" spans="1:7" ht="15" thickBot="1" x14ac:dyDescent="0.35">
      <c r="A11925" s="6">
        <v>227.68559999999999</v>
      </c>
      <c r="B11925" s="19">
        <f>(A11925-G11925)/G11925</f>
        <v>8.2917641687118238E-2</v>
      </c>
      <c r="C11925" s="30" t="s">
        <v>100</v>
      </c>
      <c r="D11925" s="6">
        <v>1009943</v>
      </c>
      <c r="E11925" s="6">
        <v>1776</v>
      </c>
      <c r="F11925" s="7" t="s">
        <v>31</v>
      </c>
      <c r="G11925" s="6">
        <v>210.25200000000001</v>
      </c>
    </row>
    <row r="11926" spans="1:7" ht="15" thickBot="1" x14ac:dyDescent="0.35">
      <c r="A11926" s="6">
        <v>227.68559999999999</v>
      </c>
      <c r="B11926" s="19">
        <f>(A11926-G11926)/G11926</f>
        <v>7.1461647058823505E-2</v>
      </c>
      <c r="C11926" s="30" t="s">
        <v>124</v>
      </c>
      <c r="D11926" s="6">
        <v>1015260</v>
      </c>
      <c r="E11926" s="6">
        <v>630</v>
      </c>
      <c r="F11926" s="7" t="s">
        <v>19</v>
      </c>
      <c r="G11926" s="6">
        <v>212.5</v>
      </c>
    </row>
    <row r="11927" spans="1:7" ht="15" thickBot="1" x14ac:dyDescent="0.35">
      <c r="A11927" s="6">
        <v>227.68559999999999</v>
      </c>
      <c r="B11927" s="19">
        <f>(A11927-G11927)/G11927</f>
        <v>2.5256261227940358E-3</v>
      </c>
      <c r="C11927" s="30" t="s">
        <v>379</v>
      </c>
      <c r="D11927" s="6">
        <v>1017551</v>
      </c>
      <c r="E11927" s="6">
        <v>1463</v>
      </c>
      <c r="F11927" s="7" t="s">
        <v>27</v>
      </c>
      <c r="G11927" s="6">
        <v>227.11199999999999</v>
      </c>
    </row>
    <row r="11928" spans="1:7" ht="15" thickBot="1" x14ac:dyDescent="0.35">
      <c r="A11928" s="6">
        <v>227.68559999999999</v>
      </c>
      <c r="B11928" s="19">
        <f>(A11928-G11928)/G11928</f>
        <v>-9.9928843629923644E-2</v>
      </c>
      <c r="C11928" s="30" t="s">
        <v>303</v>
      </c>
      <c r="D11928" s="6">
        <v>1011053</v>
      </c>
      <c r="E11928" s="6">
        <v>491</v>
      </c>
      <c r="F11928" s="7" t="s">
        <v>19</v>
      </c>
      <c r="G11928" s="6">
        <v>252.964</v>
      </c>
    </row>
    <row r="11929" spans="1:7" ht="15" thickBot="1" x14ac:dyDescent="0.35">
      <c r="A11929" s="6">
        <v>227.68559999999999</v>
      </c>
      <c r="B11929" s="19">
        <f>(A11929-G11929)/G11929</f>
        <v>-0.17</v>
      </c>
      <c r="C11929" s="30" t="s">
        <v>389</v>
      </c>
      <c r="D11929" s="6">
        <v>1019506</v>
      </c>
      <c r="E11929" s="6">
        <v>2390</v>
      </c>
      <c r="F11929" s="7" t="s">
        <v>17</v>
      </c>
      <c r="G11929" s="6">
        <v>274.32</v>
      </c>
    </row>
    <row r="11930" spans="1:7" ht="15" thickBot="1" x14ac:dyDescent="0.35">
      <c r="A11930" s="6">
        <v>227.68559999999999</v>
      </c>
      <c r="B11930" s="19">
        <f>(A11930-G11930)/G11930</f>
        <v>-0.18991546409358731</v>
      </c>
      <c r="C11930" s="30" t="s">
        <v>110</v>
      </c>
      <c r="D11930" s="6">
        <v>1013076</v>
      </c>
      <c r="E11930" s="6">
        <v>1920</v>
      </c>
      <c r="F11930" s="7" t="s">
        <v>25</v>
      </c>
      <c r="G11930" s="6">
        <v>281.06400000000002</v>
      </c>
    </row>
    <row r="11931" spans="1:7" ht="15" thickBot="1" x14ac:dyDescent="0.35">
      <c r="A11931" s="6">
        <v>227.68559999999999</v>
      </c>
      <c r="B11931" s="19">
        <f>(A11931-G11931)/G11931</f>
        <v>-0.22404951129408238</v>
      </c>
      <c r="C11931" s="30" t="s">
        <v>133</v>
      </c>
      <c r="D11931" s="6">
        <v>1011301</v>
      </c>
      <c r="E11931" s="6">
        <v>475</v>
      </c>
      <c r="F11931" s="7" t="s">
        <v>23</v>
      </c>
      <c r="G11931" s="6">
        <v>293.428</v>
      </c>
    </row>
    <row r="11932" spans="1:7" ht="15" thickBot="1" x14ac:dyDescent="0.35">
      <c r="A11932" s="6">
        <v>227.68559999999999</v>
      </c>
      <c r="B11932" s="19">
        <f>(A11932-G11932)/G11932</f>
        <v>-0.23286522911051219</v>
      </c>
      <c r="C11932" s="30" t="s">
        <v>275</v>
      </c>
      <c r="D11932" s="6">
        <v>1012812</v>
      </c>
      <c r="E11932" s="6">
        <v>2193</v>
      </c>
      <c r="F11932" s="7" t="s">
        <v>17</v>
      </c>
      <c r="G11932" s="6">
        <v>296.8</v>
      </c>
    </row>
    <row r="11933" spans="1:7" ht="15" thickBot="1" x14ac:dyDescent="0.35">
      <c r="A11933" s="6">
        <v>227.69239999999999</v>
      </c>
      <c r="B11933" s="19">
        <f>(A11933-G11933)/G11933</f>
        <v>0.93253143757299206</v>
      </c>
      <c r="C11933" s="30" t="s">
        <v>317</v>
      </c>
      <c r="D11933" s="6">
        <v>1003415</v>
      </c>
      <c r="E11933" s="6">
        <v>1907</v>
      </c>
      <c r="F11933" s="7" t="s">
        <v>25</v>
      </c>
      <c r="G11933" s="6">
        <v>117.82080000000001</v>
      </c>
    </row>
    <row r="11934" spans="1:7" ht="15" thickBot="1" x14ac:dyDescent="0.35">
      <c r="A11934" s="6">
        <v>227.7028</v>
      </c>
      <c r="B11934" s="19">
        <f>(A11934-G11934)/G11934</f>
        <v>0.5239029639782411</v>
      </c>
      <c r="C11934" s="30" t="s">
        <v>176</v>
      </c>
      <c r="D11934" s="6">
        <v>1002180</v>
      </c>
      <c r="E11934" s="6">
        <v>2180</v>
      </c>
      <c r="F11934" s="7" t="s">
        <v>87</v>
      </c>
      <c r="G11934" s="6">
        <v>149.42080000000001</v>
      </c>
    </row>
    <row r="11935" spans="1:7" ht="15" thickBot="1" x14ac:dyDescent="0.35">
      <c r="A11935" s="6">
        <v>227.76</v>
      </c>
      <c r="B11935" s="19">
        <f>(A11935-G11935)/G11935</f>
        <v>8.6039670759681552</v>
      </c>
      <c r="C11935" s="30" t="s">
        <v>322</v>
      </c>
      <c r="D11935" s="6">
        <v>1002226</v>
      </c>
      <c r="E11935" s="6">
        <v>2226</v>
      </c>
      <c r="F11935" s="7" t="s">
        <v>23</v>
      </c>
      <c r="G11935" s="6">
        <v>23.715199999999999</v>
      </c>
    </row>
    <row r="11936" spans="1:7" ht="15" thickBot="1" x14ac:dyDescent="0.35">
      <c r="A11936" s="6">
        <v>227.864</v>
      </c>
      <c r="B11936" s="19">
        <f>(A11936-G11936)/G11936</f>
        <v>-0.11095088271281237</v>
      </c>
      <c r="C11936" s="30" t="s">
        <v>223</v>
      </c>
      <c r="D11936" s="6">
        <v>1004400</v>
      </c>
      <c r="E11936" s="6">
        <v>790</v>
      </c>
      <c r="F11936" s="7" t="s">
        <v>31</v>
      </c>
      <c r="G11936" s="6">
        <v>256.30079999999998</v>
      </c>
    </row>
    <row r="11937" spans="1:7" ht="15" thickBot="1" x14ac:dyDescent="0.35">
      <c r="A11937" s="6">
        <v>227.89727999999999</v>
      </c>
      <c r="B11937" s="19">
        <f>(A11937-G11937)/G11937</f>
        <v>-0.55899924429487213</v>
      </c>
      <c r="C11937" s="30" t="s">
        <v>88</v>
      </c>
      <c r="D11937" s="6">
        <v>1001105</v>
      </c>
      <c r="E11937" s="6">
        <v>1105</v>
      </c>
      <c r="F11937" s="7" t="s">
        <v>25</v>
      </c>
      <c r="G11937" s="6">
        <v>516.77299200000004</v>
      </c>
    </row>
    <row r="11938" spans="1:7" ht="15" thickBot="1" x14ac:dyDescent="0.35">
      <c r="A11938" s="6">
        <v>228.03559999999999</v>
      </c>
      <c r="B11938" s="19">
        <f>(A11938-G11938)/G11938</f>
        <v>22.032037815126049</v>
      </c>
      <c r="C11938" s="30" t="s">
        <v>41</v>
      </c>
      <c r="D11938" s="6">
        <v>1003337</v>
      </c>
      <c r="E11938" s="6">
        <v>2589</v>
      </c>
      <c r="F11938" s="7" t="s">
        <v>87</v>
      </c>
      <c r="G11938" s="6">
        <v>9.9008000000000003</v>
      </c>
    </row>
    <row r="11939" spans="1:7" ht="15" thickBot="1" x14ac:dyDescent="0.35">
      <c r="A11939" s="6">
        <v>228.04416000000001</v>
      </c>
      <c r="B11939" s="19">
        <f>(A11939-G11939)/G11939</f>
        <v>1.586473096815171</v>
      </c>
      <c r="C11939" s="30" t="s">
        <v>48</v>
      </c>
      <c r="D11939" s="6">
        <v>1013042</v>
      </c>
      <c r="E11939" s="6">
        <v>1810</v>
      </c>
      <c r="F11939" s="7" t="s">
        <v>87</v>
      </c>
      <c r="G11939" s="6">
        <v>88.168000000000006</v>
      </c>
    </row>
    <row r="11940" spans="1:7" ht="15" thickBot="1" x14ac:dyDescent="0.35">
      <c r="A11940" s="6">
        <v>228.04416000000001</v>
      </c>
      <c r="B11940" s="19">
        <f>(A11940-G11940)/G11940</f>
        <v>1.4893476552266176</v>
      </c>
      <c r="C11940" s="30" t="s">
        <v>339</v>
      </c>
      <c r="D11940" s="6">
        <v>1007149</v>
      </c>
      <c r="E11940" s="6">
        <v>116</v>
      </c>
      <c r="F11940" s="7" t="s">
        <v>87</v>
      </c>
      <c r="G11940" s="6">
        <v>91.608000000000004</v>
      </c>
    </row>
    <row r="11941" spans="1:7" ht="15" thickBot="1" x14ac:dyDescent="0.35">
      <c r="A11941" s="6">
        <v>228.04416000000001</v>
      </c>
      <c r="B11941" s="19">
        <f>(A11941-G11941)/G11941</f>
        <v>1.0821387093239838</v>
      </c>
      <c r="C11941" s="30" t="s">
        <v>388</v>
      </c>
      <c r="D11941" s="6">
        <v>1011090</v>
      </c>
      <c r="E11941" s="6">
        <v>1271</v>
      </c>
      <c r="F11941" s="7" t="s">
        <v>87</v>
      </c>
      <c r="G11941" s="6">
        <v>109.524</v>
      </c>
    </row>
    <row r="11942" spans="1:7" ht="15" thickBot="1" x14ac:dyDescent="0.35">
      <c r="A11942" s="6">
        <v>228.04416000000001</v>
      </c>
      <c r="B11942" s="19">
        <f>(A11942-G11942)/G11942</f>
        <v>0.91036557986797584</v>
      </c>
      <c r="C11942" s="30" t="s">
        <v>125</v>
      </c>
      <c r="D11942" s="6">
        <v>1005893</v>
      </c>
      <c r="E11942" s="6">
        <v>580</v>
      </c>
      <c r="F11942" s="7" t="s">
        <v>21</v>
      </c>
      <c r="G11942" s="6">
        <v>119.372</v>
      </c>
    </row>
    <row r="11943" spans="1:7" ht="15" thickBot="1" x14ac:dyDescent="0.35">
      <c r="A11943" s="6">
        <v>228.04416000000001</v>
      </c>
      <c r="B11943" s="19">
        <f>(A11943-G11943)/G11943</f>
        <v>0.79584955584955597</v>
      </c>
      <c r="C11943" s="30" t="s">
        <v>342</v>
      </c>
      <c r="D11943" s="6">
        <v>1008040</v>
      </c>
      <c r="E11943" s="6">
        <v>1623</v>
      </c>
      <c r="F11943" s="7" t="s">
        <v>87</v>
      </c>
      <c r="G11943" s="6">
        <v>126.98399999999999</v>
      </c>
    </row>
    <row r="11944" spans="1:7" ht="15" thickBot="1" x14ac:dyDescent="0.35">
      <c r="A11944" s="6">
        <v>228.10112000000001</v>
      </c>
      <c r="B11944" s="19">
        <f>(A11944-G11944)/G11944</f>
        <v>0.26331654265954774</v>
      </c>
      <c r="C11944" s="30" t="s">
        <v>38</v>
      </c>
      <c r="D11944" s="6">
        <v>1001026</v>
      </c>
      <c r="E11944" s="6">
        <v>1026</v>
      </c>
      <c r="F11944" s="7" t="s">
        <v>25</v>
      </c>
      <c r="G11944" s="6">
        <v>180.557376</v>
      </c>
    </row>
    <row r="11945" spans="1:7" ht="15" thickBot="1" x14ac:dyDescent="0.35">
      <c r="A11945" s="6">
        <v>228.12608</v>
      </c>
      <c r="B11945" s="19">
        <f>(A11945-G11945)/G11945</f>
        <v>-0.51560256653301284</v>
      </c>
      <c r="C11945" s="30" t="s">
        <v>304</v>
      </c>
      <c r="D11945" s="6">
        <v>1001488</v>
      </c>
      <c r="E11945" s="6">
        <v>1488</v>
      </c>
      <c r="F11945" s="7" t="s">
        <v>23</v>
      </c>
      <c r="G11945" s="6">
        <v>470.94815999999997</v>
      </c>
    </row>
    <row r="11946" spans="1:7" ht="15" thickBot="1" x14ac:dyDescent="0.35">
      <c r="A11946" s="6">
        <v>228.13380000000001</v>
      </c>
      <c r="B11946" s="19">
        <f>(A11946-G11946)/G11946</f>
        <v>7.1313729683490159</v>
      </c>
      <c r="C11946" s="30" t="s">
        <v>241</v>
      </c>
      <c r="D11946" s="6">
        <v>1006996</v>
      </c>
      <c r="E11946" s="6">
        <v>1245</v>
      </c>
      <c r="F11946" s="7" t="s">
        <v>23</v>
      </c>
      <c r="G11946" s="6">
        <v>28.056000000000001</v>
      </c>
    </row>
    <row r="11947" spans="1:7" ht="15" thickBot="1" x14ac:dyDescent="0.35">
      <c r="A11947" s="6">
        <v>228.13380000000001</v>
      </c>
      <c r="B11947" s="19">
        <f>(A11947-G11947)/G11947</f>
        <v>5.1089813624678664</v>
      </c>
      <c r="C11947" s="30" t="s">
        <v>95</v>
      </c>
      <c r="D11947" s="6">
        <v>1007547</v>
      </c>
      <c r="E11947" s="6">
        <v>2202</v>
      </c>
      <c r="F11947" s="7" t="s">
        <v>19</v>
      </c>
      <c r="G11947" s="6">
        <v>37.344000000000001</v>
      </c>
    </row>
    <row r="11948" spans="1:7" ht="15" thickBot="1" x14ac:dyDescent="0.35">
      <c r="A11948" s="6">
        <v>228.13380000000001</v>
      </c>
      <c r="B11948" s="19">
        <f>(A11948-G11948)/G11948</f>
        <v>3.1816445487205813</v>
      </c>
      <c r="C11948" s="30" t="s">
        <v>347</v>
      </c>
      <c r="D11948" s="6">
        <v>1011935</v>
      </c>
      <c r="E11948" s="6">
        <v>106</v>
      </c>
      <c r="F11948" s="7" t="s">
        <v>42</v>
      </c>
      <c r="G11948" s="6">
        <v>54.555999999999997</v>
      </c>
    </row>
    <row r="11949" spans="1:7" ht="15" thickBot="1" x14ac:dyDescent="0.35">
      <c r="A11949" s="6">
        <v>228.13380000000001</v>
      </c>
      <c r="B11949" s="19">
        <f>(A11949-G11949)/G11949</f>
        <v>1.4892392632681566</v>
      </c>
      <c r="C11949" s="30" t="s">
        <v>214</v>
      </c>
      <c r="D11949" s="6">
        <v>1014385</v>
      </c>
      <c r="E11949" s="6">
        <v>290</v>
      </c>
      <c r="F11949" s="7" t="s">
        <v>35</v>
      </c>
      <c r="G11949" s="6">
        <v>91.647999999999996</v>
      </c>
    </row>
    <row r="11950" spans="1:7" ht="15" thickBot="1" x14ac:dyDescent="0.35">
      <c r="A11950" s="6">
        <v>228.13380000000001</v>
      </c>
      <c r="B11950" s="19">
        <f>(A11950-G11950)/G11950</f>
        <v>0.66998858046380882</v>
      </c>
      <c r="C11950" s="30" t="s">
        <v>16</v>
      </c>
      <c r="D11950" s="6">
        <v>1017493</v>
      </c>
      <c r="E11950" s="6">
        <v>2163</v>
      </c>
      <c r="F11950" s="7" t="s">
        <v>31</v>
      </c>
      <c r="G11950" s="6">
        <v>136.608</v>
      </c>
    </row>
    <row r="11951" spans="1:7" ht="15" thickBot="1" x14ac:dyDescent="0.35">
      <c r="A11951" s="6">
        <v>228.13380000000001</v>
      </c>
      <c r="B11951" s="19">
        <f>(A11951-G11951)/G11951</f>
        <v>0.41402910695690975</v>
      </c>
      <c r="C11951" s="30" t="s">
        <v>348</v>
      </c>
      <c r="D11951" s="6">
        <v>1017036</v>
      </c>
      <c r="E11951" s="6">
        <v>1444</v>
      </c>
      <c r="F11951" s="7" t="s">
        <v>42</v>
      </c>
      <c r="G11951" s="6">
        <v>161.33600000000001</v>
      </c>
    </row>
    <row r="11952" spans="1:7" ht="15" thickBot="1" x14ac:dyDescent="0.35">
      <c r="A11952" s="6">
        <v>228.13380000000001</v>
      </c>
      <c r="B11952" s="19">
        <f>(A11952-G11952)/G11952</f>
        <v>0.23355574781010063</v>
      </c>
      <c r="C11952" s="30" t="s">
        <v>75</v>
      </c>
      <c r="D11952" s="6">
        <v>1013055</v>
      </c>
      <c r="E11952" s="6">
        <v>2232</v>
      </c>
      <c r="F11952" s="7" t="s">
        <v>35</v>
      </c>
      <c r="G11952" s="6">
        <v>184.94</v>
      </c>
    </row>
    <row r="11953" spans="1:7" ht="15" thickBot="1" x14ac:dyDescent="0.35">
      <c r="A11953" s="6">
        <v>228.13380000000001</v>
      </c>
      <c r="B11953" s="19">
        <f>(A11953-G11953)/G11953</f>
        <v>0.21874158599910262</v>
      </c>
      <c r="C11953" s="30" t="s">
        <v>80</v>
      </c>
      <c r="D11953" s="6">
        <v>1014575</v>
      </c>
      <c r="E11953" s="6">
        <v>2767</v>
      </c>
      <c r="F11953" s="7" t="s">
        <v>31</v>
      </c>
      <c r="G11953" s="6">
        <v>187.18799999999999</v>
      </c>
    </row>
    <row r="11954" spans="1:7" ht="15" thickBot="1" x14ac:dyDescent="0.35">
      <c r="A11954" s="6">
        <v>228.13380000000001</v>
      </c>
      <c r="B11954" s="19">
        <f>(A11954-G11954)/G11954</f>
        <v>0.18321750134849185</v>
      </c>
      <c r="C11954" s="30" t="s">
        <v>18</v>
      </c>
      <c r="D11954" s="6">
        <v>1016380</v>
      </c>
      <c r="E11954" s="6">
        <v>1333</v>
      </c>
      <c r="F11954" s="7" t="s">
        <v>31</v>
      </c>
      <c r="G11954" s="6">
        <v>192.80799999999999</v>
      </c>
    </row>
    <row r="11955" spans="1:7" ht="15" thickBot="1" x14ac:dyDescent="0.35">
      <c r="A11955" s="6">
        <v>228.13380000000001</v>
      </c>
      <c r="B11955" s="19">
        <f>(A11955-G11955)/G11955</f>
        <v>9.3936051864354747E-2</v>
      </c>
      <c r="C11955" s="30" t="s">
        <v>320</v>
      </c>
      <c r="D11955" s="6">
        <v>1016845</v>
      </c>
      <c r="E11955" s="6">
        <v>219</v>
      </c>
      <c r="F11955" s="7" t="s">
        <v>25</v>
      </c>
      <c r="G11955" s="6">
        <v>208.54400000000001</v>
      </c>
    </row>
    <row r="11956" spans="1:7" ht="15" thickBot="1" x14ac:dyDescent="0.35">
      <c r="A11956" s="6">
        <v>228.13380000000001</v>
      </c>
      <c r="B11956" s="19">
        <f>(A11956-G11956)/G11956</f>
        <v>8.2269725606284899E-2</v>
      </c>
      <c r="C11956" s="30" t="s">
        <v>121</v>
      </c>
      <c r="D11956" s="6">
        <v>1010580</v>
      </c>
      <c r="E11956" s="6">
        <v>333</v>
      </c>
      <c r="F11956" s="7" t="s">
        <v>23</v>
      </c>
      <c r="G11956" s="6">
        <v>210.792</v>
      </c>
    </row>
    <row r="11957" spans="1:7" ht="15" thickBot="1" x14ac:dyDescent="0.35">
      <c r="A11957" s="6">
        <v>228.13380000000001</v>
      </c>
      <c r="B11957" s="19">
        <f>(A11957-G11957)/G11957</f>
        <v>7.6529379565488262E-2</v>
      </c>
      <c r="C11957" s="30" t="s">
        <v>144</v>
      </c>
      <c r="D11957" s="6">
        <v>1012495</v>
      </c>
      <c r="E11957" s="6">
        <v>250</v>
      </c>
      <c r="F11957" s="7" t="s">
        <v>42</v>
      </c>
      <c r="G11957" s="6">
        <v>211.916</v>
      </c>
    </row>
    <row r="11958" spans="1:7" ht="15" thickBot="1" x14ac:dyDescent="0.35">
      <c r="A11958" s="6">
        <v>228.13380000000001</v>
      </c>
      <c r="B11958" s="19">
        <f>(A11958-G11958)/G11958</f>
        <v>7.6529379565488262E-2</v>
      </c>
      <c r="C11958" s="30" t="s">
        <v>168</v>
      </c>
      <c r="D11958" s="6">
        <v>1017170</v>
      </c>
      <c r="E11958" s="6">
        <v>1036</v>
      </c>
      <c r="F11958" s="7" t="s">
        <v>27</v>
      </c>
      <c r="G11958" s="6">
        <v>211.916</v>
      </c>
    </row>
    <row r="11959" spans="1:7" ht="15" thickBot="1" x14ac:dyDescent="0.35">
      <c r="A11959" s="6">
        <v>228.13380000000001</v>
      </c>
      <c r="B11959" s="19">
        <f>(A11959-G11959)/G11959</f>
        <v>-0.10405061501484511</v>
      </c>
      <c r="C11959" s="30" t="s">
        <v>279</v>
      </c>
      <c r="D11959" s="6">
        <v>1010680</v>
      </c>
      <c r="E11959" s="6">
        <v>867</v>
      </c>
      <c r="F11959" s="7" t="s">
        <v>21</v>
      </c>
      <c r="G11959" s="6">
        <v>254.62799999999999</v>
      </c>
    </row>
    <row r="11960" spans="1:7" ht="15" thickBot="1" x14ac:dyDescent="0.35">
      <c r="A11960" s="6">
        <v>228.15</v>
      </c>
      <c r="B11960" s="19">
        <f>(A11960-G11960)/G11960</f>
        <v>-1.3041777986959987E-2</v>
      </c>
      <c r="C11960" s="30" t="s">
        <v>387</v>
      </c>
      <c r="D11960" s="6">
        <v>1003579</v>
      </c>
      <c r="E11960" s="6">
        <v>1989</v>
      </c>
      <c r="F11960" s="7" t="s">
        <v>27</v>
      </c>
      <c r="G11960" s="6">
        <v>231.16480000000001</v>
      </c>
    </row>
    <row r="11961" spans="1:7" ht="15" thickBot="1" x14ac:dyDescent="0.35">
      <c r="A11961" s="6">
        <v>228.15</v>
      </c>
      <c r="B11961" s="19">
        <f>(A11961-G11961)/G11961</f>
        <v>-8.2762446931686551E-2</v>
      </c>
      <c r="C11961" s="30" t="s">
        <v>144</v>
      </c>
      <c r="D11961" s="6">
        <v>1004044</v>
      </c>
      <c r="E11961" s="6">
        <v>1023</v>
      </c>
      <c r="F11961" s="7" t="s">
        <v>87</v>
      </c>
      <c r="G11961" s="6">
        <v>248.73599999999999</v>
      </c>
    </row>
    <row r="11962" spans="1:7" ht="15" thickBot="1" x14ac:dyDescent="0.35">
      <c r="A11962" s="6">
        <v>228.18119999999999</v>
      </c>
      <c r="B11962" s="19">
        <f>(A11962-G11962)/G11962</f>
        <v>1.3674964308243966</v>
      </c>
      <c r="C11962" s="30" t="s">
        <v>335</v>
      </c>
      <c r="D11962" s="6">
        <v>1003557</v>
      </c>
      <c r="E11962" s="6">
        <v>1872</v>
      </c>
      <c r="F11962" s="7" t="s">
        <v>21</v>
      </c>
      <c r="G11962" s="6">
        <v>96.380799999999994</v>
      </c>
    </row>
    <row r="11963" spans="1:7" ht="15" thickBot="1" x14ac:dyDescent="0.35">
      <c r="A11963" s="6">
        <v>228.39439999999999</v>
      </c>
      <c r="B11963" s="19">
        <f>(A11963-G11963)/G11963</f>
        <v>0.44249580630166335</v>
      </c>
      <c r="C11963" s="30" t="s">
        <v>51</v>
      </c>
      <c r="D11963" s="6">
        <v>1003259</v>
      </c>
      <c r="E11963" s="6">
        <v>296</v>
      </c>
      <c r="F11963" s="7" t="s">
        <v>23</v>
      </c>
      <c r="G11963" s="6">
        <v>158.33279999999999</v>
      </c>
    </row>
    <row r="11964" spans="1:7" ht="15" thickBot="1" x14ac:dyDescent="0.35">
      <c r="A11964" s="6">
        <v>228.4932</v>
      </c>
      <c r="B11964" s="19">
        <f>(A11964-G11964)/G11964</f>
        <v>0.65233778405146492</v>
      </c>
      <c r="C11964" s="30" t="s">
        <v>221</v>
      </c>
      <c r="D11964" s="6">
        <v>1003393</v>
      </c>
      <c r="E11964" s="6">
        <v>2725</v>
      </c>
      <c r="F11964" s="7" t="s">
        <v>23</v>
      </c>
      <c r="G11964" s="6">
        <v>138.28479999999999</v>
      </c>
    </row>
    <row r="11965" spans="1:7" ht="15" thickBot="1" x14ac:dyDescent="0.35">
      <c r="A11965" s="6">
        <v>228.58199999999999</v>
      </c>
      <c r="B11965" s="19">
        <f>(A11965-G11965)/G11965</f>
        <v>3.2155134257893185</v>
      </c>
      <c r="C11965" s="30" t="s">
        <v>384</v>
      </c>
      <c r="D11965" s="6">
        <v>1009037</v>
      </c>
      <c r="E11965" s="6">
        <v>758</v>
      </c>
      <c r="F11965" s="7" t="s">
        <v>19</v>
      </c>
      <c r="G11965" s="6">
        <v>54.223999999999997</v>
      </c>
    </row>
    <row r="11966" spans="1:7" ht="15" thickBot="1" x14ac:dyDescent="0.35">
      <c r="A11966" s="6">
        <v>228.58199999999999</v>
      </c>
      <c r="B11966" s="19">
        <f>(A11966-G11966)/G11966</f>
        <v>1.1862996403703419</v>
      </c>
      <c r="C11966" s="30" t="s">
        <v>220</v>
      </c>
      <c r="D11966" s="6">
        <v>1012471</v>
      </c>
      <c r="E11966" s="6">
        <v>1671</v>
      </c>
      <c r="F11966" s="7" t="s">
        <v>23</v>
      </c>
      <c r="G11966" s="6">
        <v>104.55200000000001</v>
      </c>
    </row>
    <row r="11967" spans="1:7" ht="15" thickBot="1" x14ac:dyDescent="0.35">
      <c r="A11967" s="6">
        <v>228.58199999999999</v>
      </c>
      <c r="B11967" s="19">
        <f>(A11967-G11967)/G11967</f>
        <v>0.95442730599541692</v>
      </c>
      <c r="C11967" s="30" t="s">
        <v>275</v>
      </c>
      <c r="D11967" s="6">
        <v>1006998</v>
      </c>
      <c r="E11967" s="6">
        <v>1712</v>
      </c>
      <c r="F11967" s="7" t="s">
        <v>42</v>
      </c>
      <c r="G11967" s="6">
        <v>116.956</v>
      </c>
    </row>
    <row r="11968" spans="1:7" ht="15" thickBot="1" x14ac:dyDescent="0.35">
      <c r="A11968" s="6">
        <v>228.58199999999999</v>
      </c>
      <c r="B11968" s="19">
        <f>(A11968-G11968)/G11968</f>
        <v>0.76620305980528525</v>
      </c>
      <c r="C11968" s="30" t="s">
        <v>18</v>
      </c>
      <c r="D11968" s="6">
        <v>1007344</v>
      </c>
      <c r="E11968" s="6">
        <v>2328</v>
      </c>
      <c r="F11968" s="7" t="s">
        <v>31</v>
      </c>
      <c r="G11968" s="6">
        <v>129.41999999999999</v>
      </c>
    </row>
    <row r="11969" spans="1:7" ht="15" thickBot="1" x14ac:dyDescent="0.35">
      <c r="A11969" s="6">
        <v>228.58199999999999</v>
      </c>
      <c r="B11969" s="19">
        <f>(A11969-G11969)/G11969</f>
        <v>0.50620716921454934</v>
      </c>
      <c r="C11969" s="30" t="s">
        <v>88</v>
      </c>
      <c r="D11969" s="6">
        <v>1017056</v>
      </c>
      <c r="E11969" s="6">
        <v>1627</v>
      </c>
      <c r="F11969" s="7" t="s">
        <v>25</v>
      </c>
      <c r="G11969" s="6">
        <v>151.76</v>
      </c>
    </row>
    <row r="11970" spans="1:7" ht="15" thickBot="1" x14ac:dyDescent="0.35">
      <c r="A11970" s="6">
        <v>228.58199999999999</v>
      </c>
      <c r="B11970" s="19">
        <f>(A11970-G11970)/G11970</f>
        <v>0.4621574597651153</v>
      </c>
      <c r="C11970" s="30" t="s">
        <v>282</v>
      </c>
      <c r="D11970" s="6">
        <v>1008321</v>
      </c>
      <c r="E11970" s="6">
        <v>1816</v>
      </c>
      <c r="F11970" s="7" t="s">
        <v>42</v>
      </c>
      <c r="G11970" s="6">
        <v>156.33199999999999</v>
      </c>
    </row>
    <row r="11971" spans="1:7" ht="15" thickBot="1" x14ac:dyDescent="0.35">
      <c r="A11971" s="6">
        <v>228.58199999999999</v>
      </c>
      <c r="B11971" s="19">
        <f>(A11971-G11971)/G11971</f>
        <v>0.41508803209271217</v>
      </c>
      <c r="C11971" s="30" t="s">
        <v>92</v>
      </c>
      <c r="D11971" s="6">
        <v>1006557</v>
      </c>
      <c r="E11971" s="6">
        <v>551</v>
      </c>
      <c r="F11971" s="7" t="s">
        <v>25</v>
      </c>
      <c r="G11971" s="6">
        <v>161.53200000000001</v>
      </c>
    </row>
    <row r="11972" spans="1:7" ht="15" thickBot="1" x14ac:dyDescent="0.35">
      <c r="A11972" s="6">
        <v>228.58199999999999</v>
      </c>
      <c r="B11972" s="19">
        <f>(A11972-G11972)/G11972</f>
        <v>0.3927396358850625</v>
      </c>
      <c r="C11972" s="30" t="s">
        <v>62</v>
      </c>
      <c r="D11972" s="6">
        <v>1018014</v>
      </c>
      <c r="E11972" s="6">
        <v>1370</v>
      </c>
      <c r="F11972" s="7" t="s">
        <v>19</v>
      </c>
      <c r="G11972" s="6">
        <v>164.124</v>
      </c>
    </row>
    <row r="11973" spans="1:7" ht="15" thickBot="1" x14ac:dyDescent="0.35">
      <c r="A11973" s="6">
        <v>228.58199999999999</v>
      </c>
      <c r="B11973" s="19">
        <f>(A11973-G11973)/G11973</f>
        <v>0.2629956239225566</v>
      </c>
      <c r="C11973" s="30" t="s">
        <v>64</v>
      </c>
      <c r="D11973" s="6">
        <v>1017750</v>
      </c>
      <c r="E11973" s="6">
        <v>2215</v>
      </c>
      <c r="F11973" s="7" t="s">
        <v>42</v>
      </c>
      <c r="G11973" s="6">
        <v>180.98400000000001</v>
      </c>
    </row>
    <row r="11974" spans="1:7" ht="15" thickBot="1" x14ac:dyDescent="0.35">
      <c r="A11974" s="6">
        <v>228.58199999999999</v>
      </c>
      <c r="B11974" s="19">
        <f>(A11974-G11974)/G11974</f>
        <v>0.24750043660495979</v>
      </c>
      <c r="C11974" s="30" t="s">
        <v>290</v>
      </c>
      <c r="D11974" s="6">
        <v>1012931</v>
      </c>
      <c r="E11974" s="6">
        <v>1135</v>
      </c>
      <c r="F11974" s="7" t="s">
        <v>35</v>
      </c>
      <c r="G11974" s="6">
        <v>183.232</v>
      </c>
    </row>
    <row r="11975" spans="1:7" ht="15" thickBot="1" x14ac:dyDescent="0.35">
      <c r="A11975" s="6">
        <v>228.58199999999999</v>
      </c>
      <c r="B11975" s="19">
        <f>(A11975-G11975)/G11975</f>
        <v>4.2801094890510975E-2</v>
      </c>
      <c r="C11975" s="30" t="s">
        <v>157</v>
      </c>
      <c r="D11975" s="6">
        <v>1018756</v>
      </c>
      <c r="E11975" s="6">
        <v>2549</v>
      </c>
      <c r="F11975" s="7" t="s">
        <v>27</v>
      </c>
      <c r="G11975" s="6">
        <v>219.2</v>
      </c>
    </row>
    <row r="11976" spans="1:7" ht="15" thickBot="1" x14ac:dyDescent="0.35">
      <c r="A11976" s="6">
        <v>228.58199999999999</v>
      </c>
      <c r="B11976" s="19">
        <f>(A11976-G11976)/G11976</f>
        <v>3.2215237888804531E-2</v>
      </c>
      <c r="C11976" s="30" t="s">
        <v>117</v>
      </c>
      <c r="D11976" s="6">
        <v>1019401</v>
      </c>
      <c r="E11976" s="6">
        <v>2490</v>
      </c>
      <c r="F11976" s="7" t="s">
        <v>23</v>
      </c>
      <c r="G11976" s="6">
        <v>221.44800000000001</v>
      </c>
    </row>
    <row r="11977" spans="1:7" ht="15" thickBot="1" x14ac:dyDescent="0.35">
      <c r="A11977" s="6">
        <v>228.58199999999999</v>
      </c>
      <c r="B11977" s="19">
        <f>(A11977-G11977)/G11977</f>
        <v>-3.1678386850800683E-2</v>
      </c>
      <c r="C11977" s="30" t="s">
        <v>347</v>
      </c>
      <c r="D11977" s="6">
        <v>1019302</v>
      </c>
      <c r="E11977" s="6">
        <v>282</v>
      </c>
      <c r="F11977" s="7" t="s">
        <v>19</v>
      </c>
      <c r="G11977" s="6">
        <v>236.06</v>
      </c>
    </row>
    <row r="11978" spans="1:7" ht="15" thickBot="1" x14ac:dyDescent="0.35">
      <c r="A11978" s="6">
        <v>228.58199999999999</v>
      </c>
      <c r="B11978" s="19">
        <f>(A11978-G11978)/G11978</f>
        <v>-0.15622508342438651</v>
      </c>
      <c r="C11978" s="30" t="s">
        <v>107</v>
      </c>
      <c r="D11978" s="6">
        <v>1013403</v>
      </c>
      <c r="E11978" s="6">
        <v>2335</v>
      </c>
      <c r="F11978" s="7" t="s">
        <v>27</v>
      </c>
      <c r="G11978" s="6">
        <v>270.904</v>
      </c>
    </row>
    <row r="11979" spans="1:7" ht="15" thickBot="1" x14ac:dyDescent="0.35">
      <c r="A11979" s="6">
        <v>228.58199999999999</v>
      </c>
      <c r="B11979" s="19">
        <f>(A11979-G11979)/G11979</f>
        <v>-0.22087775747825381</v>
      </c>
      <c r="C11979" s="30" t="s">
        <v>51</v>
      </c>
      <c r="D11979" s="6">
        <v>1015222</v>
      </c>
      <c r="E11979" s="6">
        <v>28</v>
      </c>
      <c r="F11979" s="7" t="s">
        <v>27</v>
      </c>
      <c r="G11979" s="6">
        <v>293.38400000000001</v>
      </c>
    </row>
    <row r="11980" spans="1:7" ht="15" thickBot="1" x14ac:dyDescent="0.35">
      <c r="A11980" s="6">
        <v>228.59200000000001</v>
      </c>
      <c r="B11980" s="19">
        <f>(A11980-G11980)/G11980</f>
        <v>2.024727950205361</v>
      </c>
      <c r="C11980" s="30" t="s">
        <v>311</v>
      </c>
      <c r="D11980" s="6">
        <v>1005160</v>
      </c>
      <c r="E11980" s="6">
        <v>2791</v>
      </c>
      <c r="F11980" s="7" t="s">
        <v>19</v>
      </c>
      <c r="G11980" s="6">
        <v>75.574399999999997</v>
      </c>
    </row>
    <row r="11981" spans="1:7" ht="15" thickBot="1" x14ac:dyDescent="0.35">
      <c r="A11981" s="6">
        <v>228.68039999999999</v>
      </c>
      <c r="B11981" s="19">
        <f>(A11981-G11981)/G11981</f>
        <v>0.37655786493046195</v>
      </c>
      <c r="C11981" s="30" t="s">
        <v>358</v>
      </c>
      <c r="D11981" s="6">
        <v>1004491</v>
      </c>
      <c r="E11981" s="6">
        <v>1550</v>
      </c>
      <c r="F11981" s="7" t="s">
        <v>35</v>
      </c>
      <c r="G11981" s="6">
        <v>166.12479999999999</v>
      </c>
    </row>
    <row r="11982" spans="1:7" ht="15" thickBot="1" x14ac:dyDescent="0.35">
      <c r="A11982" s="6">
        <v>228.68768</v>
      </c>
      <c r="B11982" s="19">
        <f>(A11982-G11982)/G11982</f>
        <v>0.69970955177931637</v>
      </c>
      <c r="C11982" s="30" t="s">
        <v>131</v>
      </c>
      <c r="D11982" s="6">
        <v>1001037</v>
      </c>
      <c r="E11982" s="6">
        <v>1037</v>
      </c>
      <c r="F11982" s="7" t="s">
        <v>27</v>
      </c>
      <c r="G11982" s="6">
        <v>134.545152</v>
      </c>
    </row>
    <row r="11983" spans="1:7" ht="15" thickBot="1" x14ac:dyDescent="0.35">
      <c r="A11983" s="6">
        <v>228.70848000000001</v>
      </c>
      <c r="B11983" s="19">
        <f>(A11983-G11983)/G11983</f>
        <v>9.031746273893608E-2</v>
      </c>
      <c r="C11983" s="30" t="s">
        <v>113</v>
      </c>
      <c r="D11983" s="6">
        <v>1001688</v>
      </c>
      <c r="E11983" s="6">
        <v>1688</v>
      </c>
      <c r="F11983" s="7" t="s">
        <v>25</v>
      </c>
      <c r="G11983" s="6">
        <v>209.76320000000001</v>
      </c>
    </row>
    <row r="11984" spans="1:7" ht="15" thickBot="1" x14ac:dyDescent="0.35">
      <c r="A11984" s="6">
        <v>228.75319999999999</v>
      </c>
      <c r="B11984" s="19">
        <f>(A11984-G11984)/G11984</f>
        <v>1.1734683794466401</v>
      </c>
      <c r="C11984" s="30" t="s">
        <v>140</v>
      </c>
      <c r="D11984" s="6">
        <v>1005250</v>
      </c>
      <c r="E11984" s="6">
        <v>1498</v>
      </c>
      <c r="F11984" s="7" t="s">
        <v>42</v>
      </c>
      <c r="G11984" s="6">
        <v>105.248</v>
      </c>
    </row>
    <row r="11985" spans="1:7" ht="15" thickBot="1" x14ac:dyDescent="0.35">
      <c r="A11985" s="6">
        <v>228.9248</v>
      </c>
      <c r="B11985" s="19">
        <f>(A11985-G11985)/G11985</f>
        <v>-2.9492762470663195E-2</v>
      </c>
      <c r="C11985" s="30" t="s">
        <v>345</v>
      </c>
      <c r="D11985" s="6">
        <v>1003920</v>
      </c>
      <c r="E11985" s="6">
        <v>380</v>
      </c>
      <c r="F11985" s="7" t="s">
        <v>27</v>
      </c>
      <c r="G11985" s="6">
        <v>235.88159999999999</v>
      </c>
    </row>
    <row r="11986" spans="1:7" ht="15" thickBot="1" x14ac:dyDescent="0.35">
      <c r="A11986" s="6">
        <v>228.93727999999999</v>
      </c>
      <c r="B11986" s="19">
        <f>(A11986-G11986)/G11986</f>
        <v>10.263051007556674</v>
      </c>
      <c r="C11986" s="30" t="s">
        <v>368</v>
      </c>
      <c r="D11986" s="6">
        <v>1001891</v>
      </c>
      <c r="E11986" s="6">
        <v>1891</v>
      </c>
      <c r="F11986" s="7" t="s">
        <v>23</v>
      </c>
      <c r="G11986" s="6">
        <v>20.3264</v>
      </c>
    </row>
    <row r="11987" spans="1:7" ht="15" thickBot="1" x14ac:dyDescent="0.35">
      <c r="A11987" s="6">
        <v>228.99760000000001</v>
      </c>
      <c r="B11987" s="19">
        <f>(A11987-G11987)/G11987</f>
        <v>4.9397202855245688</v>
      </c>
      <c r="C11987" s="30" t="s">
        <v>86</v>
      </c>
      <c r="D11987" s="6">
        <v>1004060</v>
      </c>
      <c r="E11987" s="6">
        <v>648</v>
      </c>
      <c r="F11987" s="7" t="s">
        <v>17</v>
      </c>
      <c r="G11987" s="6">
        <v>38.553600000000003</v>
      </c>
    </row>
    <row r="11988" spans="1:7" ht="15" thickBot="1" x14ac:dyDescent="0.35">
      <c r="A11988" s="6">
        <v>229.03020000000001</v>
      </c>
      <c r="B11988" s="19">
        <f>(A11988-G11988)/G11988</f>
        <v>121.87027896995707</v>
      </c>
      <c r="C11988" s="30" t="s">
        <v>295</v>
      </c>
      <c r="D11988" s="6">
        <v>1007974</v>
      </c>
      <c r="E11988" s="6">
        <v>727</v>
      </c>
      <c r="F11988" s="7" t="s">
        <v>31</v>
      </c>
      <c r="G11988" s="6">
        <v>1.8640000000000001</v>
      </c>
    </row>
    <row r="11989" spans="1:7" ht="15" thickBot="1" x14ac:dyDescent="0.35">
      <c r="A11989" s="6">
        <v>229.03020000000001</v>
      </c>
      <c r="B11989" s="19">
        <f>(A11989-G11989)/G11989</f>
        <v>3.0350634249471464</v>
      </c>
      <c r="C11989" s="30" t="s">
        <v>145</v>
      </c>
      <c r="D11989" s="6">
        <v>1016303</v>
      </c>
      <c r="E11989" s="6">
        <v>1753</v>
      </c>
      <c r="F11989" s="7" t="s">
        <v>25</v>
      </c>
      <c r="G11989" s="6">
        <v>56.76</v>
      </c>
    </row>
    <row r="11990" spans="1:7" ht="15" thickBot="1" x14ac:dyDescent="0.35">
      <c r="A11990" s="6">
        <v>229.03020000000001</v>
      </c>
      <c r="B11990" s="19">
        <f>(A11990-G11990)/G11990</f>
        <v>2.2603091902972325</v>
      </c>
      <c r="C11990" s="30" t="s">
        <v>304</v>
      </c>
      <c r="D11990" s="6">
        <v>1017157</v>
      </c>
      <c r="E11990" s="6">
        <v>1897</v>
      </c>
      <c r="F11990" s="7" t="s">
        <v>27</v>
      </c>
      <c r="G11990" s="6">
        <v>70.248000000000005</v>
      </c>
    </row>
    <row r="11991" spans="1:7" ht="15" thickBot="1" x14ac:dyDescent="0.35">
      <c r="A11991" s="6">
        <v>229.03020000000001</v>
      </c>
      <c r="B11991" s="19">
        <f>(A11991-G11991)/G11991</f>
        <v>1.563120551501858</v>
      </c>
      <c r="C11991" s="30" t="s">
        <v>334</v>
      </c>
      <c r="D11991" s="6">
        <v>1010219</v>
      </c>
      <c r="E11991" s="6">
        <v>1791</v>
      </c>
      <c r="F11991" s="7" t="s">
        <v>25</v>
      </c>
      <c r="G11991" s="6">
        <v>89.355999999999995</v>
      </c>
    </row>
    <row r="11992" spans="1:7" ht="15" thickBot="1" x14ac:dyDescent="0.35">
      <c r="A11992" s="6">
        <v>229.03020000000001</v>
      </c>
      <c r="B11992" s="19">
        <f>(A11992-G11992)/G11992</f>
        <v>1.5312798408488064</v>
      </c>
      <c r="C11992" s="30" t="s">
        <v>372</v>
      </c>
      <c r="D11992" s="6">
        <v>1015198</v>
      </c>
      <c r="E11992" s="6">
        <v>620</v>
      </c>
      <c r="F11992" s="7" t="s">
        <v>35</v>
      </c>
      <c r="G11992" s="6">
        <v>90.48</v>
      </c>
    </row>
    <row r="11993" spans="1:7" ht="15" thickBot="1" x14ac:dyDescent="0.35">
      <c r="A11993" s="6">
        <v>229.03020000000001</v>
      </c>
      <c r="B11993" s="19">
        <f>(A11993-G11993)/G11993</f>
        <v>0.82802981929634134</v>
      </c>
      <c r="C11993" s="30" t="s">
        <v>240</v>
      </c>
      <c r="D11993" s="6">
        <v>1007292</v>
      </c>
      <c r="E11993" s="6">
        <v>2442</v>
      </c>
      <c r="F11993" s="7" t="s">
        <v>42</v>
      </c>
      <c r="G11993" s="6">
        <v>125.288</v>
      </c>
    </row>
    <row r="11994" spans="1:7" ht="15" thickBot="1" x14ac:dyDescent="0.35">
      <c r="A11994" s="6">
        <v>229.03020000000001</v>
      </c>
      <c r="B11994" s="19">
        <f>(A11994-G11994)/G11994</f>
        <v>0.71954922217550599</v>
      </c>
      <c r="C11994" s="30" t="s">
        <v>217</v>
      </c>
      <c r="D11994" s="6">
        <v>1009970</v>
      </c>
      <c r="E11994" s="6">
        <v>381</v>
      </c>
      <c r="F11994" s="7" t="s">
        <v>17</v>
      </c>
      <c r="G11994" s="6">
        <v>133.19200000000001</v>
      </c>
    </row>
    <row r="11995" spans="1:7" ht="15" thickBot="1" x14ac:dyDescent="0.35">
      <c r="A11995" s="6">
        <v>229.03020000000001</v>
      </c>
      <c r="B11995" s="19">
        <f>(A11995-G11995)/G11995</f>
        <v>0.69100856467808636</v>
      </c>
      <c r="C11995" s="30" t="s">
        <v>283</v>
      </c>
      <c r="D11995" s="6">
        <v>1014430</v>
      </c>
      <c r="E11995" s="6">
        <v>243</v>
      </c>
      <c r="F11995" s="7" t="s">
        <v>25</v>
      </c>
      <c r="G11995" s="6">
        <v>135.44</v>
      </c>
    </row>
    <row r="11996" spans="1:7" ht="15" thickBot="1" x14ac:dyDescent="0.35">
      <c r="A11996" s="6">
        <v>229.03020000000001</v>
      </c>
      <c r="B11996" s="19">
        <f>(A11996-G11996)/G11996</f>
        <v>0.33616984038084585</v>
      </c>
      <c r="C11996" s="30" t="s">
        <v>244</v>
      </c>
      <c r="D11996" s="6">
        <v>1017285</v>
      </c>
      <c r="E11996" s="6">
        <v>1270</v>
      </c>
      <c r="F11996" s="7" t="s">
        <v>31</v>
      </c>
      <c r="G11996" s="6">
        <v>171.40799999999999</v>
      </c>
    </row>
    <row r="11997" spans="1:7" ht="15" thickBot="1" x14ac:dyDescent="0.35">
      <c r="A11997" s="6">
        <v>229.03020000000001</v>
      </c>
      <c r="B11997" s="19">
        <f>(A11997-G11997)/G11997</f>
        <v>1.1242295261475419E-2</v>
      </c>
      <c r="C11997" s="30" t="s">
        <v>68</v>
      </c>
      <c r="D11997" s="6">
        <v>1019123</v>
      </c>
      <c r="E11997" s="6">
        <v>1371</v>
      </c>
      <c r="F11997" s="7" t="s">
        <v>31</v>
      </c>
      <c r="G11997" s="6">
        <v>226.48400000000001</v>
      </c>
    </row>
    <row r="11998" spans="1:7" ht="15" thickBot="1" x14ac:dyDescent="0.35">
      <c r="A11998" s="6">
        <v>229.03020000000001</v>
      </c>
      <c r="B11998" s="19">
        <f>(A11998-G11998)/G11998</f>
        <v>-4.5596152884503194E-2</v>
      </c>
      <c r="C11998" s="30" t="s">
        <v>285</v>
      </c>
      <c r="D11998" s="6">
        <v>1018595</v>
      </c>
      <c r="E11998" s="6">
        <v>950</v>
      </c>
      <c r="F11998" s="7" t="s">
        <v>31</v>
      </c>
      <c r="G11998" s="6">
        <v>239.97200000000001</v>
      </c>
    </row>
    <row r="11999" spans="1:7" ht="15" thickBot="1" x14ac:dyDescent="0.35">
      <c r="A11999" s="6">
        <v>229.03020000000001</v>
      </c>
      <c r="B11999" s="19">
        <f>(A11999-G11999)/G11999</f>
        <v>-0.11213462761091042</v>
      </c>
      <c r="C11999" s="30" t="s">
        <v>278</v>
      </c>
      <c r="D11999" s="6">
        <v>1011586</v>
      </c>
      <c r="E11999" s="6">
        <v>2479</v>
      </c>
      <c r="F11999" s="7" t="s">
        <v>17</v>
      </c>
      <c r="G11999" s="6">
        <v>257.95600000000002</v>
      </c>
    </row>
    <row r="12000" spans="1:7" ht="15" thickBot="1" x14ac:dyDescent="0.35">
      <c r="A12000" s="6">
        <v>229.03020000000001</v>
      </c>
      <c r="B12000" s="19">
        <f>(A12000-G12000)/G12000</f>
        <v>-0.17670711892676888</v>
      </c>
      <c r="C12000" s="30" t="s">
        <v>382</v>
      </c>
      <c r="D12000" s="6">
        <v>1015850</v>
      </c>
      <c r="E12000" s="6">
        <v>1889</v>
      </c>
      <c r="F12000" s="7" t="s">
        <v>17</v>
      </c>
      <c r="G12000" s="6">
        <v>278.18799999999999</v>
      </c>
    </row>
    <row r="12001" spans="1:7" ht="15" thickBot="1" x14ac:dyDescent="0.35">
      <c r="A12001" s="6">
        <v>229.03020000000001</v>
      </c>
      <c r="B12001" s="19">
        <f>(A12001-G12001)/G12001</f>
        <v>-0.19935187515731179</v>
      </c>
      <c r="C12001" s="30" t="s">
        <v>358</v>
      </c>
      <c r="D12001" s="6">
        <v>1015655</v>
      </c>
      <c r="E12001" s="6">
        <v>286</v>
      </c>
      <c r="F12001" s="7" t="s">
        <v>25</v>
      </c>
      <c r="G12001" s="6">
        <v>286.05599999999998</v>
      </c>
    </row>
    <row r="12002" spans="1:7" ht="15" thickBot="1" x14ac:dyDescent="0.35">
      <c r="A12002" s="6">
        <v>229.11199999999999</v>
      </c>
      <c r="B12002" s="19">
        <f>(A12002-G12002)/G12002</f>
        <v>0.22701410429984065</v>
      </c>
      <c r="C12002" s="30" t="s">
        <v>44</v>
      </c>
      <c r="D12002" s="6">
        <v>1003160</v>
      </c>
      <c r="E12002" s="6">
        <v>2055</v>
      </c>
      <c r="F12002" s="7" t="s">
        <v>23</v>
      </c>
      <c r="G12002" s="6">
        <v>186.72319999999999</v>
      </c>
    </row>
    <row r="12003" spans="1:7" ht="15" thickBot="1" x14ac:dyDescent="0.35">
      <c r="A12003" s="6">
        <v>229.1952</v>
      </c>
      <c r="B12003" s="19">
        <f>(A12003-G12003)/G12003</f>
        <v>4.9643882994313868E-2</v>
      </c>
      <c r="C12003" s="30" t="s">
        <v>286</v>
      </c>
      <c r="D12003" s="6">
        <v>1003814</v>
      </c>
      <c r="E12003" s="6">
        <v>1256</v>
      </c>
      <c r="F12003" s="7" t="s">
        <v>23</v>
      </c>
      <c r="G12003" s="6">
        <v>218.3552</v>
      </c>
    </row>
    <row r="12004" spans="1:7" ht="15" thickBot="1" x14ac:dyDescent="0.35">
      <c r="A12004" s="6">
        <v>229.28360000000001</v>
      </c>
      <c r="B12004" s="19">
        <f>(A12004-G12004)/G12004</f>
        <v>-0.1176947752096443</v>
      </c>
      <c r="C12004" s="30" t="s">
        <v>60</v>
      </c>
      <c r="D12004" s="6">
        <v>1002554</v>
      </c>
      <c r="E12004" s="6">
        <v>2554</v>
      </c>
      <c r="F12004" s="7" t="s">
        <v>35</v>
      </c>
      <c r="G12004" s="6">
        <v>259.86880000000002</v>
      </c>
    </row>
    <row r="12005" spans="1:7" ht="15" thickBot="1" x14ac:dyDescent="0.35">
      <c r="A12005" s="6">
        <v>229.36160000000001</v>
      </c>
      <c r="B12005" s="19">
        <f>(A12005-G12005)/G12005</f>
        <v>1.2914894977460916</v>
      </c>
      <c r="C12005" s="30" t="s">
        <v>163</v>
      </c>
      <c r="D12005" s="6">
        <v>1002015</v>
      </c>
      <c r="E12005" s="6">
        <v>2015</v>
      </c>
      <c r="F12005" s="7" t="s">
        <v>27</v>
      </c>
      <c r="G12005" s="6">
        <v>100.0928</v>
      </c>
    </row>
    <row r="12006" spans="1:7" ht="15" thickBot="1" x14ac:dyDescent="0.35">
      <c r="A12006" s="6">
        <v>229.38239999999999</v>
      </c>
      <c r="B12006" s="19">
        <f>(A12006-G12006)/G12006</f>
        <v>3.0402345939885295E-2</v>
      </c>
      <c r="C12006" s="30" t="s">
        <v>126</v>
      </c>
      <c r="D12006" s="6">
        <v>1004798</v>
      </c>
      <c r="E12006" s="6">
        <v>598</v>
      </c>
      <c r="F12006" s="7" t="s">
        <v>27</v>
      </c>
      <c r="G12006" s="6">
        <v>222.61439999999999</v>
      </c>
    </row>
    <row r="12007" spans="1:7" ht="15" thickBot="1" x14ac:dyDescent="0.35">
      <c r="A12007" s="6">
        <v>229.44479999999999</v>
      </c>
      <c r="B12007" s="19">
        <f>(A12007-G12007)/G12007</f>
        <v>2.0865368187254329E-2</v>
      </c>
      <c r="C12007" s="30" t="s">
        <v>112</v>
      </c>
      <c r="D12007" s="6">
        <v>1001175</v>
      </c>
      <c r="E12007" s="6">
        <v>1175</v>
      </c>
      <c r="F12007" s="7" t="s">
        <v>42</v>
      </c>
      <c r="G12007" s="6">
        <v>224.7552</v>
      </c>
    </row>
    <row r="12008" spans="1:7" ht="15" thickBot="1" x14ac:dyDescent="0.35">
      <c r="A12008" s="6">
        <v>229.45312000000001</v>
      </c>
      <c r="B12008" s="19">
        <f>(A12008-G12008)/G12008</f>
        <v>0.52419224555735078</v>
      </c>
      <c r="C12008" s="30" t="s">
        <v>359</v>
      </c>
      <c r="D12008" s="6">
        <v>1001627</v>
      </c>
      <c r="E12008" s="6">
        <v>1627</v>
      </c>
      <c r="F12008" s="7" t="s">
        <v>23</v>
      </c>
      <c r="G12008" s="6">
        <v>150.54079999999999</v>
      </c>
    </row>
    <row r="12009" spans="1:7" ht="15" thickBot="1" x14ac:dyDescent="0.35">
      <c r="A12009" s="6">
        <v>229.46039999999999</v>
      </c>
      <c r="B12009" s="19">
        <f>(A12009-G12009)/G12009</f>
        <v>0.20520992655091849</v>
      </c>
      <c r="C12009" s="30" t="s">
        <v>296</v>
      </c>
      <c r="D12009" s="6">
        <v>1004442</v>
      </c>
      <c r="E12009" s="6">
        <v>488</v>
      </c>
      <c r="F12009" s="7" t="s">
        <v>17</v>
      </c>
      <c r="G12009" s="6">
        <v>190.3904</v>
      </c>
    </row>
    <row r="12010" spans="1:7" ht="15" thickBot="1" x14ac:dyDescent="0.35">
      <c r="A12010" s="6">
        <v>229.47839999999999</v>
      </c>
      <c r="B12010" s="19">
        <f>(A12010-G12010)/G12010</f>
        <v>281.60886699507387</v>
      </c>
      <c r="C12010" s="30" t="s">
        <v>151</v>
      </c>
      <c r="D12010" s="6">
        <v>1009220</v>
      </c>
      <c r="E12010" s="6">
        <v>2181</v>
      </c>
      <c r="F12010" s="7" t="s">
        <v>21</v>
      </c>
      <c r="G12010" s="6">
        <v>0.81200000000000006</v>
      </c>
    </row>
    <row r="12011" spans="1:7" ht="15" thickBot="1" x14ac:dyDescent="0.35">
      <c r="A12011" s="6">
        <v>229.47839999999999</v>
      </c>
      <c r="B12011" s="19">
        <f>(A12011-G12011)/G12011</f>
        <v>12.737931034482758</v>
      </c>
      <c r="C12011" s="30" t="s">
        <v>362</v>
      </c>
      <c r="D12011" s="6">
        <v>1007830</v>
      </c>
      <c r="E12011" s="6">
        <v>1803</v>
      </c>
      <c r="F12011" s="7" t="s">
        <v>23</v>
      </c>
      <c r="G12011" s="6">
        <v>16.704000000000001</v>
      </c>
    </row>
    <row r="12012" spans="1:7" ht="15" thickBot="1" x14ac:dyDescent="0.35">
      <c r="A12012" s="6">
        <v>229.47839999999999</v>
      </c>
      <c r="B12012" s="19">
        <f>(A12012-G12012)/G12012</f>
        <v>3.5441267326732673</v>
      </c>
      <c r="C12012" s="30" t="s">
        <v>257</v>
      </c>
      <c r="D12012" s="6">
        <v>1006553</v>
      </c>
      <c r="E12012" s="6">
        <v>2176</v>
      </c>
      <c r="F12012" s="7" t="s">
        <v>31</v>
      </c>
      <c r="G12012" s="6">
        <v>50.5</v>
      </c>
    </row>
    <row r="12013" spans="1:7" ht="15" thickBot="1" x14ac:dyDescent="0.35">
      <c r="A12013" s="6">
        <v>229.47839999999999</v>
      </c>
      <c r="B12013" s="19">
        <f>(A12013-G12013)/G12013</f>
        <v>3.3274949083503058</v>
      </c>
      <c r="C12013" s="30" t="s">
        <v>192</v>
      </c>
      <c r="D12013" s="6">
        <v>1005492</v>
      </c>
      <c r="E12013" s="6">
        <v>2016</v>
      </c>
      <c r="F12013" s="7" t="s">
        <v>17</v>
      </c>
      <c r="G12013" s="6">
        <v>53.027999999999999</v>
      </c>
    </row>
    <row r="12014" spans="1:7" ht="15" thickBot="1" x14ac:dyDescent="0.35">
      <c r="A12014" s="6">
        <v>229.47839999999999</v>
      </c>
      <c r="B12014" s="19">
        <f>(A12014-G12014)/G12014</f>
        <v>2.6810779595765157</v>
      </c>
      <c r="C12014" s="30" t="s">
        <v>353</v>
      </c>
      <c r="D12014" s="6">
        <v>1005910</v>
      </c>
      <c r="E12014" s="6">
        <v>2745</v>
      </c>
      <c r="F12014" s="7" t="s">
        <v>17</v>
      </c>
      <c r="G12014" s="6">
        <v>62.34</v>
      </c>
    </row>
    <row r="12015" spans="1:7" ht="15" thickBot="1" x14ac:dyDescent="0.35">
      <c r="A12015" s="6">
        <v>229.47839999999999</v>
      </c>
      <c r="B12015" s="19">
        <f>(A12015-G12015)/G12015</f>
        <v>1.5850313161807774</v>
      </c>
      <c r="C12015" s="30" t="s">
        <v>133</v>
      </c>
      <c r="D12015" s="6">
        <v>1013942</v>
      </c>
      <c r="E12015" s="6">
        <v>1011</v>
      </c>
      <c r="F12015" s="7" t="s">
        <v>35</v>
      </c>
      <c r="G12015" s="6">
        <v>88.772000000000006</v>
      </c>
    </row>
    <row r="12016" spans="1:7" ht="15" thickBot="1" x14ac:dyDescent="0.35">
      <c r="A12016" s="6">
        <v>229.47839999999999</v>
      </c>
      <c r="B12016" s="19">
        <f>(A12016-G12016)/G12016</f>
        <v>1.5527097979887872</v>
      </c>
      <c r="C12016" s="30" t="s">
        <v>117</v>
      </c>
      <c r="D12016" s="6">
        <v>1016254</v>
      </c>
      <c r="E12016" s="6">
        <v>166</v>
      </c>
      <c r="F12016" s="7" t="s">
        <v>23</v>
      </c>
      <c r="G12016" s="6">
        <v>89.896000000000001</v>
      </c>
    </row>
    <row r="12017" spans="1:7" ht="15" thickBot="1" x14ac:dyDescent="0.35">
      <c r="A12017" s="6">
        <v>229.47839999999999</v>
      </c>
      <c r="B12017" s="19">
        <f>(A12017-G12017)/G12017</f>
        <v>1.3745695364238408</v>
      </c>
      <c r="C12017" s="30" t="s">
        <v>148</v>
      </c>
      <c r="D12017" s="6">
        <v>1009827</v>
      </c>
      <c r="E12017" s="6">
        <v>1940</v>
      </c>
      <c r="F12017" s="7" t="s">
        <v>42</v>
      </c>
      <c r="G12017" s="6">
        <v>96.64</v>
      </c>
    </row>
    <row r="12018" spans="1:7" ht="15" thickBot="1" x14ac:dyDescent="0.35">
      <c r="A12018" s="6">
        <v>229.47839999999999</v>
      </c>
      <c r="B12018" s="19">
        <f>(A12018-G12018)/G12018</f>
        <v>1.2196703551806856</v>
      </c>
      <c r="C12018" s="30" t="s">
        <v>137</v>
      </c>
      <c r="D12018" s="6">
        <v>1013051</v>
      </c>
      <c r="E12018" s="6">
        <v>1721</v>
      </c>
      <c r="F12018" s="7" t="s">
        <v>23</v>
      </c>
      <c r="G12018" s="6">
        <v>103.384</v>
      </c>
    </row>
    <row r="12019" spans="1:7" ht="15" thickBot="1" x14ac:dyDescent="0.35">
      <c r="A12019" s="6">
        <v>229.47839999999999</v>
      </c>
      <c r="B12019" s="19">
        <f>(A12019-G12019)/G12019</f>
        <v>1.1724325961829747</v>
      </c>
      <c r="C12019" s="30" t="s">
        <v>240</v>
      </c>
      <c r="D12019" s="6">
        <v>1010902</v>
      </c>
      <c r="E12019" s="6">
        <v>2757</v>
      </c>
      <c r="F12019" s="7" t="s">
        <v>27</v>
      </c>
      <c r="G12019" s="6">
        <v>105.63200000000001</v>
      </c>
    </row>
    <row r="12020" spans="1:7" ht="15" thickBot="1" x14ac:dyDescent="0.35">
      <c r="A12020" s="6">
        <v>229.47839999999999</v>
      </c>
      <c r="B12020" s="19">
        <f>(A12020-G12020)/G12020</f>
        <v>0.5125524005378469</v>
      </c>
      <c r="C12020" s="30" t="s">
        <v>154</v>
      </c>
      <c r="D12020" s="6">
        <v>1016418</v>
      </c>
      <c r="E12020" s="6">
        <v>2366</v>
      </c>
      <c r="F12020" s="7" t="s">
        <v>23</v>
      </c>
      <c r="G12020" s="6">
        <v>151.71600000000001</v>
      </c>
    </row>
    <row r="12021" spans="1:7" ht="15" thickBot="1" x14ac:dyDescent="0.35">
      <c r="A12021" s="6">
        <v>229.47839999999999</v>
      </c>
      <c r="B12021" s="19">
        <f>(A12021-G12021)/G12021</f>
        <v>0.3796738973594343</v>
      </c>
      <c r="C12021" s="30" t="s">
        <v>195</v>
      </c>
      <c r="D12021" s="6">
        <v>1019077</v>
      </c>
      <c r="E12021" s="6">
        <v>1118</v>
      </c>
      <c r="F12021" s="7" t="s">
        <v>21</v>
      </c>
      <c r="G12021" s="6">
        <v>166.328</v>
      </c>
    </row>
    <row r="12022" spans="1:7" ht="15" thickBot="1" x14ac:dyDescent="0.35">
      <c r="A12022" s="6">
        <v>229.47839999999999</v>
      </c>
      <c r="B12022" s="19">
        <f>(A12022-G12022)/G12022</f>
        <v>0.30891170431211501</v>
      </c>
      <c r="C12022" s="30" t="s">
        <v>352</v>
      </c>
      <c r="D12022" s="6">
        <v>1009864</v>
      </c>
      <c r="E12022" s="6">
        <v>974</v>
      </c>
      <c r="F12022" s="7" t="s">
        <v>19</v>
      </c>
      <c r="G12022" s="6">
        <v>175.32</v>
      </c>
    </row>
    <row r="12023" spans="1:7" ht="15" thickBot="1" x14ac:dyDescent="0.35">
      <c r="A12023" s="6">
        <v>229.47839999999999</v>
      </c>
      <c r="B12023" s="19">
        <f>(A12023-G12023)/G12023</f>
        <v>0.30891170431211501</v>
      </c>
      <c r="C12023" s="30" t="s">
        <v>85</v>
      </c>
      <c r="D12023" s="6">
        <v>1014267</v>
      </c>
      <c r="E12023" s="6">
        <v>2758</v>
      </c>
      <c r="F12023" s="7" t="s">
        <v>25</v>
      </c>
      <c r="G12023" s="6">
        <v>175.32</v>
      </c>
    </row>
    <row r="12024" spans="1:7" ht="15" thickBot="1" x14ac:dyDescent="0.35">
      <c r="A12024" s="6">
        <v>229.47839999999999</v>
      </c>
      <c r="B12024" s="19">
        <f>(A12024-G12024)/G12024</f>
        <v>0.26042710255734247</v>
      </c>
      <c r="C12024" s="30" t="s">
        <v>297</v>
      </c>
      <c r="D12024" s="6">
        <v>1017058</v>
      </c>
      <c r="E12024" s="6">
        <v>2163</v>
      </c>
      <c r="F12024" s="7" t="s">
        <v>31</v>
      </c>
      <c r="G12024" s="6">
        <v>182.06399999999999</v>
      </c>
    </row>
    <row r="12025" spans="1:7" ht="15" thickBot="1" x14ac:dyDescent="0.35">
      <c r="A12025" s="6">
        <v>229.47839999999999</v>
      </c>
      <c r="B12025" s="19">
        <f>(A12025-G12025)/G12025</f>
        <v>0.20110543505569037</v>
      </c>
      <c r="C12025" s="30" t="s">
        <v>173</v>
      </c>
      <c r="D12025" s="6">
        <v>1017696</v>
      </c>
      <c r="E12025" s="6">
        <v>1784</v>
      </c>
      <c r="F12025" s="7" t="s">
        <v>25</v>
      </c>
      <c r="G12025" s="6">
        <v>191.05600000000001</v>
      </c>
    </row>
    <row r="12026" spans="1:7" ht="15" thickBot="1" x14ac:dyDescent="0.35">
      <c r="A12026" s="6">
        <v>229.47839999999999</v>
      </c>
      <c r="B12026" s="19">
        <f>(A12026-G12026)/G12026</f>
        <v>9.0024076206428241E-4</v>
      </c>
      <c r="C12026" s="30" t="s">
        <v>242</v>
      </c>
      <c r="D12026" s="6">
        <v>1016686</v>
      </c>
      <c r="E12026" s="6">
        <v>1282</v>
      </c>
      <c r="F12026" s="7" t="s">
        <v>25</v>
      </c>
      <c r="G12026" s="6">
        <v>229.27199999999999</v>
      </c>
    </row>
    <row r="12027" spans="1:7" ht="15" thickBot="1" x14ac:dyDescent="0.35">
      <c r="A12027" s="6">
        <v>229.47839999999999</v>
      </c>
      <c r="B12027" s="19">
        <f>(A12027-G12027)/G12027</f>
        <v>-3.9827080331255454E-3</v>
      </c>
      <c r="C12027" s="30" t="s">
        <v>290</v>
      </c>
      <c r="D12027" s="6">
        <v>1016828</v>
      </c>
      <c r="E12027" s="6">
        <v>2362</v>
      </c>
      <c r="F12027" s="7" t="s">
        <v>35</v>
      </c>
      <c r="G12027" s="6">
        <v>230.39599999999999</v>
      </c>
    </row>
    <row r="12028" spans="1:7" ht="15" thickBot="1" x14ac:dyDescent="0.35">
      <c r="A12028" s="6">
        <v>229.47839999999999</v>
      </c>
      <c r="B12028" s="19">
        <f>(A12028-G12028)/G12028</f>
        <v>-2.7699816961561919E-2</v>
      </c>
      <c r="C12028" s="30" t="s">
        <v>135</v>
      </c>
      <c r="D12028" s="6">
        <v>1014178</v>
      </c>
      <c r="E12028" s="6">
        <v>78</v>
      </c>
      <c r="F12028" s="7" t="s">
        <v>87</v>
      </c>
      <c r="G12028" s="6">
        <v>236.01599999999999</v>
      </c>
    </row>
    <row r="12029" spans="1:7" ht="15" thickBot="1" x14ac:dyDescent="0.35">
      <c r="A12029" s="6">
        <v>229.47839999999999</v>
      </c>
      <c r="B12029" s="19">
        <f>(A12029-G12029)/G12029</f>
        <v>-4.1395558674620331E-2</v>
      </c>
      <c r="C12029" s="30" t="s">
        <v>114</v>
      </c>
      <c r="D12029" s="6">
        <v>1015277</v>
      </c>
      <c r="E12029" s="6">
        <v>1785</v>
      </c>
      <c r="F12029" s="7" t="s">
        <v>23</v>
      </c>
      <c r="G12029" s="6">
        <v>239.38800000000001</v>
      </c>
    </row>
    <row r="12030" spans="1:7" ht="15" thickBot="1" x14ac:dyDescent="0.35">
      <c r="A12030" s="6">
        <v>229.47839999999999</v>
      </c>
      <c r="B12030" s="19">
        <f>(A12030-G12030)/G12030</f>
        <v>-7.1899569676772274E-2</v>
      </c>
      <c r="C12030" s="30" t="s">
        <v>299</v>
      </c>
      <c r="D12030" s="6">
        <v>1018472</v>
      </c>
      <c r="E12030" s="6">
        <v>1766</v>
      </c>
      <c r="F12030" s="7" t="s">
        <v>21</v>
      </c>
      <c r="G12030" s="6">
        <v>247.256</v>
      </c>
    </row>
    <row r="12031" spans="1:7" ht="15" thickBot="1" x14ac:dyDescent="0.35">
      <c r="A12031" s="6">
        <v>229.47839999999999</v>
      </c>
      <c r="B12031" s="19">
        <f>(A12031-G12031)/G12031</f>
        <v>-0.10052209905771312</v>
      </c>
      <c r="C12031" s="30" t="s">
        <v>268</v>
      </c>
      <c r="D12031" s="6">
        <v>1015442</v>
      </c>
      <c r="E12031" s="6">
        <v>1090</v>
      </c>
      <c r="F12031" s="7" t="s">
        <v>25</v>
      </c>
      <c r="G12031" s="6">
        <v>255.124</v>
      </c>
    </row>
    <row r="12032" spans="1:7" ht="15" thickBot="1" x14ac:dyDescent="0.35">
      <c r="A12032" s="6">
        <v>229.47839999999999</v>
      </c>
      <c r="B12032" s="19">
        <f>(A12032-G12032)/G12032</f>
        <v>-0.19296636515818652</v>
      </c>
      <c r="C12032" s="30" t="s">
        <v>297</v>
      </c>
      <c r="D12032" s="6">
        <v>1015261</v>
      </c>
      <c r="E12032" s="6">
        <v>33</v>
      </c>
      <c r="F12032" s="7" t="s">
        <v>25</v>
      </c>
      <c r="G12032" s="6">
        <v>284.34800000000001</v>
      </c>
    </row>
    <row r="12033" spans="1:7" ht="15" thickBot="1" x14ac:dyDescent="0.35">
      <c r="A12033" s="6">
        <v>229.47839999999999</v>
      </c>
      <c r="B12033" s="19">
        <f>(A12033-G12033)/G12033</f>
        <v>-0.21469597831740908</v>
      </c>
      <c r="C12033" s="30" t="s">
        <v>326</v>
      </c>
      <c r="D12033" s="6">
        <v>1017505</v>
      </c>
      <c r="E12033" s="6">
        <v>809</v>
      </c>
      <c r="F12033" s="7" t="s">
        <v>87</v>
      </c>
      <c r="G12033" s="6">
        <v>292.21600000000001</v>
      </c>
    </row>
    <row r="12034" spans="1:7" ht="15" thickBot="1" x14ac:dyDescent="0.35">
      <c r="A12034" s="6">
        <v>229.4812</v>
      </c>
      <c r="B12034" s="19">
        <f>(A12034-G12034)/G12034</f>
        <v>3.6135405944415853</v>
      </c>
      <c r="C12034" s="30" t="s">
        <v>250</v>
      </c>
      <c r="D12034" s="6">
        <v>1003303</v>
      </c>
      <c r="E12034" s="6">
        <v>2376</v>
      </c>
      <c r="F12034" s="7" t="s">
        <v>25</v>
      </c>
      <c r="G12034" s="6">
        <v>49.7408</v>
      </c>
    </row>
    <row r="12035" spans="1:7" ht="15" thickBot="1" x14ac:dyDescent="0.35">
      <c r="A12035" s="6">
        <v>229.6268</v>
      </c>
      <c r="B12035" s="19">
        <f>(A12035-G12035)/G12035</f>
        <v>1.3740612386686957</v>
      </c>
      <c r="C12035" s="30" t="s">
        <v>98</v>
      </c>
      <c r="D12035" s="6">
        <v>1002485</v>
      </c>
      <c r="E12035" s="6">
        <v>2485</v>
      </c>
      <c r="F12035" s="7" t="s">
        <v>19</v>
      </c>
      <c r="G12035" s="6">
        <v>96.723200000000006</v>
      </c>
    </row>
    <row r="12036" spans="1:7" ht="15" thickBot="1" x14ac:dyDescent="0.35">
      <c r="A12036" s="6">
        <v>229.71935999999999</v>
      </c>
      <c r="B12036" s="19">
        <f>(A12036-G12036)/G12036</f>
        <v>0.62808835869639168</v>
      </c>
      <c r="C12036" s="30" t="s">
        <v>212</v>
      </c>
      <c r="D12036" s="6">
        <v>1001802</v>
      </c>
      <c r="E12036" s="6">
        <v>1802</v>
      </c>
      <c r="F12036" s="7" t="s">
        <v>17</v>
      </c>
      <c r="G12036" s="6">
        <v>141.0976</v>
      </c>
    </row>
    <row r="12037" spans="1:7" ht="15" thickBot="1" x14ac:dyDescent="0.35">
      <c r="A12037" s="6">
        <v>229.8244</v>
      </c>
      <c r="B12037" s="19">
        <f>(A12037-G12037)/G12037</f>
        <v>5.8716113625307771E-2</v>
      </c>
      <c r="C12037" s="30" t="s">
        <v>62</v>
      </c>
      <c r="D12037" s="6">
        <v>1003331</v>
      </c>
      <c r="E12037" s="6">
        <v>500</v>
      </c>
      <c r="F12037" s="7" t="s">
        <v>42</v>
      </c>
      <c r="G12037" s="6">
        <v>217.07839999999999</v>
      </c>
    </row>
    <row r="12038" spans="1:7" ht="15" thickBot="1" x14ac:dyDescent="0.35">
      <c r="A12038" s="6">
        <v>229.88679999999999</v>
      </c>
      <c r="B12038" s="19">
        <f>(A12038-G12038)/G12038</f>
        <v>15.757551901096337</v>
      </c>
      <c r="C12038" s="30" t="s">
        <v>264</v>
      </c>
      <c r="D12038" s="6">
        <v>1004007</v>
      </c>
      <c r="E12038" s="6">
        <v>1975</v>
      </c>
      <c r="F12038" s="7" t="s">
        <v>21</v>
      </c>
      <c r="G12038" s="6">
        <v>13.718400000000001</v>
      </c>
    </row>
    <row r="12039" spans="1:7" ht="15" thickBot="1" x14ac:dyDescent="0.35">
      <c r="A12039" s="6">
        <v>229.92328319999999</v>
      </c>
      <c r="B12039" s="19">
        <f>(A12039-G12039)/G12039</f>
        <v>-4.2761683036740307E-2</v>
      </c>
      <c r="C12039" s="30" t="s">
        <v>389</v>
      </c>
      <c r="D12039" s="6">
        <v>1000053</v>
      </c>
      <c r="E12039" s="6">
        <v>53</v>
      </c>
      <c r="F12039" s="7" t="s">
        <v>19</v>
      </c>
      <c r="G12039" s="6">
        <v>240.1944</v>
      </c>
    </row>
    <row r="12040" spans="1:7" ht="15" thickBot="1" x14ac:dyDescent="0.35">
      <c r="A12040" s="6">
        <v>229.92660000000001</v>
      </c>
      <c r="B12040" s="19">
        <f>(A12040-G12040)/G12040</f>
        <v>8.7443041193422619</v>
      </c>
      <c r="C12040" s="30" t="s">
        <v>26</v>
      </c>
      <c r="D12040" s="6">
        <v>1008294</v>
      </c>
      <c r="E12040" s="6">
        <v>1218</v>
      </c>
      <c r="F12040" s="7" t="s">
        <v>35</v>
      </c>
      <c r="G12040" s="6">
        <v>23.596</v>
      </c>
    </row>
    <row r="12041" spans="1:7" ht="15" thickBot="1" x14ac:dyDescent="0.35">
      <c r="A12041" s="6">
        <v>229.92660000000001</v>
      </c>
      <c r="B12041" s="19">
        <f>(A12041-G12041)/G12041</f>
        <v>7.0562929222144364</v>
      </c>
      <c r="C12041" s="30" t="s">
        <v>227</v>
      </c>
      <c r="D12041" s="6">
        <v>1007861</v>
      </c>
      <c r="E12041" s="6">
        <v>1270</v>
      </c>
      <c r="F12041" s="7" t="s">
        <v>25</v>
      </c>
      <c r="G12041" s="6">
        <v>28.54</v>
      </c>
    </row>
    <row r="12042" spans="1:7" ht="15" thickBot="1" x14ac:dyDescent="0.35">
      <c r="A12042" s="6">
        <v>229.92660000000001</v>
      </c>
      <c r="B12042" s="19">
        <f>(A12042-G12042)/G12042</f>
        <v>4.2978479262672815</v>
      </c>
      <c r="C12042" s="30" t="s">
        <v>221</v>
      </c>
      <c r="D12042" s="6">
        <v>1006317</v>
      </c>
      <c r="E12042" s="6">
        <v>818</v>
      </c>
      <c r="F12042" s="7" t="s">
        <v>23</v>
      </c>
      <c r="G12042" s="6">
        <v>43.4</v>
      </c>
    </row>
    <row r="12043" spans="1:7" ht="15" thickBot="1" x14ac:dyDescent="0.35">
      <c r="A12043" s="6">
        <v>229.92660000000001</v>
      </c>
      <c r="B12043" s="19">
        <f>(A12043-G12043)/G12043</f>
        <v>2.2751210757221814</v>
      </c>
      <c r="C12043" s="30" t="s">
        <v>129</v>
      </c>
      <c r="D12043" s="6">
        <v>1011267</v>
      </c>
      <c r="E12043" s="6">
        <v>423</v>
      </c>
      <c r="F12043" s="7" t="s">
        <v>35</v>
      </c>
      <c r="G12043" s="6">
        <v>70.203999999999994</v>
      </c>
    </row>
    <row r="12044" spans="1:7" ht="15" thickBot="1" x14ac:dyDescent="0.35">
      <c r="A12044" s="6">
        <v>229.92660000000001</v>
      </c>
      <c r="B12044" s="19">
        <f>(A12044-G12044)/G12044</f>
        <v>1.924084342252518</v>
      </c>
      <c r="C12044" s="30" t="s">
        <v>40</v>
      </c>
      <c r="D12044" s="6">
        <v>1007184</v>
      </c>
      <c r="E12044" s="6">
        <v>1078</v>
      </c>
      <c r="F12044" s="7" t="s">
        <v>35</v>
      </c>
      <c r="G12044" s="6">
        <v>78.632000000000005</v>
      </c>
    </row>
    <row r="12045" spans="1:7" ht="15" thickBot="1" x14ac:dyDescent="0.35">
      <c r="A12045" s="6">
        <v>229.92660000000001</v>
      </c>
      <c r="B12045" s="19">
        <f>(A12045-G12045)/G12045</f>
        <v>1.7846938281174307</v>
      </c>
      <c r="C12045" s="30" t="s">
        <v>197</v>
      </c>
      <c r="D12045" s="6">
        <v>1013582</v>
      </c>
      <c r="E12045" s="6">
        <v>2279</v>
      </c>
      <c r="F12045" s="7" t="s">
        <v>42</v>
      </c>
      <c r="G12045" s="6">
        <v>82.567999999999998</v>
      </c>
    </row>
    <row r="12046" spans="1:7" ht="15" thickBot="1" x14ac:dyDescent="0.35">
      <c r="A12046" s="6">
        <v>229.92660000000001</v>
      </c>
      <c r="B12046" s="19">
        <f>(A12046-G12046)/G12046</f>
        <v>1.7472948429957464</v>
      </c>
      <c r="C12046" s="30" t="s">
        <v>187</v>
      </c>
      <c r="D12046" s="6">
        <v>1015828</v>
      </c>
      <c r="E12046" s="6">
        <v>1670</v>
      </c>
      <c r="F12046" s="7" t="s">
        <v>23</v>
      </c>
      <c r="G12046" s="6">
        <v>83.691999999999993</v>
      </c>
    </row>
    <row r="12047" spans="1:7" ht="15" thickBot="1" x14ac:dyDescent="0.35">
      <c r="A12047" s="6">
        <v>229.92660000000001</v>
      </c>
      <c r="B12047" s="19">
        <f>(A12047-G12047)/G12047</f>
        <v>1.4220136518771329</v>
      </c>
      <c r="C12047" s="30" t="s">
        <v>103</v>
      </c>
      <c r="D12047" s="6">
        <v>1017774</v>
      </c>
      <c r="E12047" s="6">
        <v>1892</v>
      </c>
      <c r="F12047" s="7" t="s">
        <v>25</v>
      </c>
      <c r="G12047" s="6">
        <v>94.932000000000002</v>
      </c>
    </row>
    <row r="12048" spans="1:7" ht="15" thickBot="1" x14ac:dyDescent="0.35">
      <c r="A12048" s="6">
        <v>229.92660000000001</v>
      </c>
      <c r="B12048" s="19">
        <f>(A12048-G12048)/G12048</f>
        <v>1.2821951800532021</v>
      </c>
      <c r="C12048" s="30" t="s">
        <v>54</v>
      </c>
      <c r="D12048" s="6">
        <v>1006746</v>
      </c>
      <c r="E12048" s="6">
        <v>644</v>
      </c>
      <c r="F12048" s="7" t="s">
        <v>21</v>
      </c>
      <c r="G12048" s="6">
        <v>100.748</v>
      </c>
    </row>
    <row r="12049" spans="1:7" ht="15" thickBot="1" x14ac:dyDescent="0.35">
      <c r="A12049" s="6">
        <v>229.92660000000001</v>
      </c>
      <c r="B12049" s="19">
        <f>(A12049-G12049)/G12049</f>
        <v>1.0989428905280072</v>
      </c>
      <c r="C12049" s="30" t="s">
        <v>141</v>
      </c>
      <c r="D12049" s="6">
        <v>1018143</v>
      </c>
      <c r="E12049" s="6">
        <v>886</v>
      </c>
      <c r="F12049" s="7" t="s">
        <v>17</v>
      </c>
      <c r="G12049" s="6">
        <v>109.544</v>
      </c>
    </row>
    <row r="12050" spans="1:7" ht="15" thickBot="1" x14ac:dyDescent="0.35">
      <c r="A12050" s="6">
        <v>229.92660000000001</v>
      </c>
      <c r="B12050" s="19">
        <f>(A12050-G12050)/G12050</f>
        <v>0.67044404405567981</v>
      </c>
      <c r="C12050" s="30" t="s">
        <v>218</v>
      </c>
      <c r="D12050" s="6">
        <v>1017468</v>
      </c>
      <c r="E12050" s="6">
        <v>592</v>
      </c>
      <c r="F12050" s="7" t="s">
        <v>25</v>
      </c>
      <c r="G12050" s="6">
        <v>137.64400000000001</v>
      </c>
    </row>
    <row r="12051" spans="1:7" ht="15" thickBot="1" x14ac:dyDescent="0.35">
      <c r="A12051" s="6">
        <v>229.92660000000001</v>
      </c>
      <c r="B12051" s="19">
        <f>(A12051-G12051)/G12051</f>
        <v>0.20714120710655634</v>
      </c>
      <c r="C12051" s="30" t="s">
        <v>47</v>
      </c>
      <c r="D12051" s="6">
        <v>1015551</v>
      </c>
      <c r="E12051" s="6">
        <v>1603</v>
      </c>
      <c r="F12051" s="7" t="s">
        <v>42</v>
      </c>
      <c r="G12051" s="6">
        <v>190.47200000000001</v>
      </c>
    </row>
    <row r="12052" spans="1:7" ht="15" thickBot="1" x14ac:dyDescent="0.35">
      <c r="A12052" s="6">
        <v>229.92660000000001</v>
      </c>
      <c r="B12052" s="19">
        <f>(A12052-G12052)/G12052</f>
        <v>0.16586179620314781</v>
      </c>
      <c r="C12052" s="30" t="s">
        <v>103</v>
      </c>
      <c r="D12052" s="6">
        <v>1016716</v>
      </c>
      <c r="E12052" s="6">
        <v>1692</v>
      </c>
      <c r="F12052" s="7" t="s">
        <v>35</v>
      </c>
      <c r="G12052" s="6">
        <v>197.21600000000001</v>
      </c>
    </row>
    <row r="12053" spans="1:7" ht="15" thickBot="1" x14ac:dyDescent="0.35">
      <c r="A12053" s="6">
        <v>229.92660000000001</v>
      </c>
      <c r="B12053" s="19">
        <f>(A12053-G12053)/G12053</f>
        <v>0.10299823463944439</v>
      </c>
      <c r="C12053" s="30" t="s">
        <v>272</v>
      </c>
      <c r="D12053" s="6">
        <v>1012388</v>
      </c>
      <c r="E12053" s="6">
        <v>1219</v>
      </c>
      <c r="F12053" s="7" t="s">
        <v>35</v>
      </c>
      <c r="G12053" s="6">
        <v>208.45599999999999</v>
      </c>
    </row>
    <row r="12054" spans="1:7" ht="15" thickBot="1" x14ac:dyDescent="0.35">
      <c r="A12054" s="6">
        <v>229.92660000000001</v>
      </c>
      <c r="B12054" s="19">
        <f>(A12054-G12054)/G12054</f>
        <v>-1.3969226018937792E-2</v>
      </c>
      <c r="C12054" s="30" t="s">
        <v>195</v>
      </c>
      <c r="D12054" s="6">
        <v>1011744</v>
      </c>
      <c r="E12054" s="6">
        <v>28</v>
      </c>
      <c r="F12054" s="7" t="s">
        <v>19</v>
      </c>
      <c r="G12054" s="6">
        <v>233.184</v>
      </c>
    </row>
    <row r="12055" spans="1:7" ht="15" thickBot="1" x14ac:dyDescent="0.35">
      <c r="A12055" s="6">
        <v>229.92660000000001</v>
      </c>
      <c r="B12055" s="19">
        <f>(A12055-G12055)/G12055</f>
        <v>-2.8024653781768393E-2</v>
      </c>
      <c r="C12055" s="30" t="s">
        <v>180</v>
      </c>
      <c r="D12055" s="6">
        <v>1014830</v>
      </c>
      <c r="E12055" s="6">
        <v>1805</v>
      </c>
      <c r="F12055" s="7" t="s">
        <v>21</v>
      </c>
      <c r="G12055" s="6">
        <v>236.55600000000001</v>
      </c>
    </row>
    <row r="12056" spans="1:7" ht="15" thickBot="1" x14ac:dyDescent="0.35">
      <c r="A12056" s="6">
        <v>229.92660000000001</v>
      </c>
      <c r="B12056" s="19">
        <f>(A12056-G12056)/G12056</f>
        <v>-5.4966707768187434E-2</v>
      </c>
      <c r="C12056" s="30" t="s">
        <v>306</v>
      </c>
      <c r="D12056" s="6">
        <v>1013805</v>
      </c>
      <c r="E12056" s="6">
        <v>415</v>
      </c>
      <c r="F12056" s="7" t="s">
        <v>21</v>
      </c>
      <c r="G12056" s="6">
        <v>243.3</v>
      </c>
    </row>
    <row r="12057" spans="1:7" ht="15" thickBot="1" x14ac:dyDescent="0.35">
      <c r="A12057" s="6">
        <v>229.92660000000001</v>
      </c>
      <c r="B12057" s="19">
        <f>(A12057-G12057)/G12057</f>
        <v>-6.3618518578852173E-2</v>
      </c>
      <c r="C12057" s="30" t="s">
        <v>198</v>
      </c>
      <c r="D12057" s="6">
        <v>1009780</v>
      </c>
      <c r="E12057" s="6">
        <v>1734</v>
      </c>
      <c r="F12057" s="7" t="s">
        <v>42</v>
      </c>
      <c r="G12057" s="6">
        <v>245.548</v>
      </c>
    </row>
    <row r="12058" spans="1:7" ht="15" thickBot="1" x14ac:dyDescent="0.35">
      <c r="A12058" s="6">
        <v>229.92660000000001</v>
      </c>
      <c r="B12058" s="19">
        <f>(A12058-G12058)/G12058</f>
        <v>-6.3618518578852173E-2</v>
      </c>
      <c r="C12058" s="30" t="s">
        <v>249</v>
      </c>
      <c r="D12058" s="6">
        <v>1019271</v>
      </c>
      <c r="E12058" s="6">
        <v>922</v>
      </c>
      <c r="F12058" s="7" t="s">
        <v>19</v>
      </c>
      <c r="G12058" s="6">
        <v>245.548</v>
      </c>
    </row>
    <row r="12059" spans="1:7" ht="15" thickBot="1" x14ac:dyDescent="0.35">
      <c r="A12059" s="6">
        <v>229.92660000000001</v>
      </c>
      <c r="B12059" s="19">
        <f>(A12059-G12059)/G12059</f>
        <v>-0.1799815971925019</v>
      </c>
      <c r="C12059" s="30" t="s">
        <v>377</v>
      </c>
      <c r="D12059" s="6">
        <v>1014413</v>
      </c>
      <c r="E12059" s="6">
        <v>226</v>
      </c>
      <c r="F12059" s="7" t="s">
        <v>19</v>
      </c>
      <c r="G12059" s="6">
        <v>280.392</v>
      </c>
    </row>
    <row r="12060" spans="1:7" ht="15" thickBot="1" x14ac:dyDescent="0.35">
      <c r="A12060" s="6">
        <v>229.97</v>
      </c>
      <c r="B12060" s="19">
        <f>(A12060-G12060)/G12060</f>
        <v>-6.7515797532081659E-2</v>
      </c>
      <c r="C12060" s="30" t="s">
        <v>64</v>
      </c>
      <c r="D12060" s="6">
        <v>1003328</v>
      </c>
      <c r="E12060" s="6">
        <v>886</v>
      </c>
      <c r="F12060" s="7" t="s">
        <v>42</v>
      </c>
      <c r="G12060" s="6">
        <v>246.6208</v>
      </c>
    </row>
    <row r="12061" spans="1:7" ht="15" thickBot="1" x14ac:dyDescent="0.35">
      <c r="A12061" s="6">
        <v>229.98560000000001</v>
      </c>
      <c r="B12061" s="19">
        <f>(A12061-G12061)/G12061</f>
        <v>0.34216964219018453</v>
      </c>
      <c r="C12061" s="30" t="s">
        <v>379</v>
      </c>
      <c r="D12061" s="6">
        <v>1003355</v>
      </c>
      <c r="E12061" s="6">
        <v>1317</v>
      </c>
      <c r="F12061" s="7" t="s">
        <v>87</v>
      </c>
      <c r="G12061" s="6">
        <v>171.3536</v>
      </c>
    </row>
    <row r="12062" spans="1:7" ht="15" thickBot="1" x14ac:dyDescent="0.35">
      <c r="A12062" s="6">
        <v>230.126</v>
      </c>
      <c r="B12062" s="19">
        <f>(A12062-G12062)/G12062</f>
        <v>10.314407646318438</v>
      </c>
      <c r="C12062" s="30" t="s">
        <v>288</v>
      </c>
      <c r="D12062" s="6">
        <v>1004474</v>
      </c>
      <c r="E12062" s="6">
        <v>2148</v>
      </c>
      <c r="F12062" s="7" t="s">
        <v>23</v>
      </c>
      <c r="G12062" s="6">
        <v>20.339200000000002</v>
      </c>
    </row>
    <row r="12063" spans="1:7" ht="15" thickBot="1" x14ac:dyDescent="0.35">
      <c r="A12063" s="6">
        <v>230.19551999999999</v>
      </c>
      <c r="B12063" s="19">
        <f>(A12063-G12063)/G12063</f>
        <v>11.169355043349544</v>
      </c>
      <c r="C12063" s="30" t="s">
        <v>138</v>
      </c>
      <c r="D12063" s="6">
        <v>1007274</v>
      </c>
      <c r="E12063" s="6">
        <v>995</v>
      </c>
      <c r="F12063" s="7" t="s">
        <v>87</v>
      </c>
      <c r="G12063" s="6">
        <v>18.916</v>
      </c>
    </row>
    <row r="12064" spans="1:7" ht="15" thickBot="1" x14ac:dyDescent="0.35">
      <c r="A12064" s="6">
        <v>230.19551999999999</v>
      </c>
      <c r="B12064" s="19">
        <f>(A12064-G12064)/G12064</f>
        <v>-0.1563232275845893</v>
      </c>
      <c r="C12064" s="30" t="s">
        <v>124</v>
      </c>
      <c r="D12064" s="6">
        <v>1016860</v>
      </c>
      <c r="E12064" s="6">
        <v>1166</v>
      </c>
      <c r="F12064" s="7" t="s">
        <v>87</v>
      </c>
      <c r="G12064" s="6">
        <v>272.84800000000001</v>
      </c>
    </row>
    <row r="12065" spans="1:7" ht="15" thickBot="1" x14ac:dyDescent="0.35">
      <c r="A12065" s="6">
        <v>230.19551999999999</v>
      </c>
      <c r="B12065" s="19">
        <f>(A12065-G12065)/G12065</f>
        <v>-0.21154036909671328</v>
      </c>
      <c r="C12065" s="30" t="s">
        <v>373</v>
      </c>
      <c r="D12065" s="6">
        <v>1009912</v>
      </c>
      <c r="E12065" s="6">
        <v>1532</v>
      </c>
      <c r="F12065" s="7" t="s">
        <v>87</v>
      </c>
      <c r="G12065" s="6">
        <v>291.95600000000002</v>
      </c>
    </row>
    <row r="12066" spans="1:7" ht="15" thickBot="1" x14ac:dyDescent="0.35">
      <c r="A12066" s="6">
        <v>230.20192</v>
      </c>
      <c r="B12066" s="19">
        <f>(A12066-G12066)/G12066</f>
        <v>-0.23444859474933227</v>
      </c>
      <c r="C12066" s="30" t="s">
        <v>22</v>
      </c>
      <c r="D12066" s="6">
        <v>1001225</v>
      </c>
      <c r="E12066" s="6">
        <v>1225</v>
      </c>
      <c r="F12066" s="7" t="s">
        <v>42</v>
      </c>
      <c r="G12066" s="6">
        <v>300.70080000000002</v>
      </c>
    </row>
    <row r="12067" spans="1:7" ht="15" thickBot="1" x14ac:dyDescent="0.35">
      <c r="A12067" s="6">
        <v>230.23519999999999</v>
      </c>
      <c r="B12067" s="19">
        <f>(A12067-G12067)/G12067</f>
        <v>6.9643494291151256E-2</v>
      </c>
      <c r="C12067" s="30" t="s">
        <v>44</v>
      </c>
      <c r="D12067" s="6">
        <v>1002067</v>
      </c>
      <c r="E12067" s="6">
        <v>2067</v>
      </c>
      <c r="F12067" s="7" t="s">
        <v>25</v>
      </c>
      <c r="G12067" s="6">
        <v>215.2448</v>
      </c>
    </row>
    <row r="12068" spans="1:7" ht="15" thickBot="1" x14ac:dyDescent="0.35">
      <c r="A12068" s="6">
        <v>230.24768</v>
      </c>
      <c r="B12068" s="19">
        <f>(A12068-G12068)/G12068</f>
        <v>0.12598040749898282</v>
      </c>
      <c r="C12068" s="30" t="s">
        <v>70</v>
      </c>
      <c r="D12068" s="6">
        <v>1001594</v>
      </c>
      <c r="E12068" s="6">
        <v>1594</v>
      </c>
      <c r="F12068" s="7" t="s">
        <v>25</v>
      </c>
      <c r="G12068" s="6">
        <v>204.4864</v>
      </c>
    </row>
    <row r="12069" spans="1:7" ht="15" thickBot="1" x14ac:dyDescent="0.35">
      <c r="A12069" s="6">
        <v>230.37479999999999</v>
      </c>
      <c r="B12069" s="19">
        <f>(A12069-G12069)/G12069</f>
        <v>17.566634429400388</v>
      </c>
      <c r="C12069" s="30" t="s">
        <v>226</v>
      </c>
      <c r="D12069" s="6">
        <v>1008622</v>
      </c>
      <c r="E12069" s="6">
        <v>2346</v>
      </c>
      <c r="F12069" s="7" t="s">
        <v>35</v>
      </c>
      <c r="G12069" s="6">
        <v>12.407999999999999</v>
      </c>
    </row>
    <row r="12070" spans="1:7" ht="15" thickBot="1" x14ac:dyDescent="0.35">
      <c r="A12070" s="6">
        <v>230.37479999999999</v>
      </c>
      <c r="B12070" s="19">
        <f>(A12070-G12070)/G12070</f>
        <v>10.706036585365853</v>
      </c>
      <c r="C12070" s="30" t="s">
        <v>232</v>
      </c>
      <c r="D12070" s="6">
        <v>1008483</v>
      </c>
      <c r="E12070" s="6">
        <v>2267</v>
      </c>
      <c r="F12070" s="7" t="s">
        <v>19</v>
      </c>
      <c r="G12070" s="6">
        <v>19.68</v>
      </c>
    </row>
    <row r="12071" spans="1:7" ht="15" thickBot="1" x14ac:dyDescent="0.35">
      <c r="A12071" s="6">
        <v>230.37479999999999</v>
      </c>
      <c r="B12071" s="19">
        <f>(A12071-G12071)/G12071</f>
        <v>5.6852814857806147</v>
      </c>
      <c r="C12071" s="30" t="s">
        <v>338</v>
      </c>
      <c r="D12071" s="6">
        <v>1006090</v>
      </c>
      <c r="E12071" s="6">
        <v>1059</v>
      </c>
      <c r="F12071" s="7" t="s">
        <v>17</v>
      </c>
      <c r="G12071" s="6">
        <v>34.46</v>
      </c>
    </row>
    <row r="12072" spans="1:7" ht="15" thickBot="1" x14ac:dyDescent="0.35">
      <c r="A12072" s="6">
        <v>230.37479999999999</v>
      </c>
      <c r="B12072" s="19">
        <f>(A12072-G12072)/G12072</f>
        <v>3.0235922872712031</v>
      </c>
      <c r="C12072" s="30" t="s">
        <v>309</v>
      </c>
      <c r="D12072" s="6">
        <v>1014412</v>
      </c>
      <c r="E12072" s="6">
        <v>1735</v>
      </c>
      <c r="F12072" s="7" t="s">
        <v>42</v>
      </c>
      <c r="G12072" s="6">
        <v>57.256</v>
      </c>
    </row>
    <row r="12073" spans="1:7" ht="15" thickBot="1" x14ac:dyDescent="0.35">
      <c r="A12073" s="6">
        <v>230.37479999999999</v>
      </c>
      <c r="B12073" s="19">
        <f>(A12073-G12073)/G12073</f>
        <v>2.5996062499999999</v>
      </c>
      <c r="C12073" s="30" t="s">
        <v>88</v>
      </c>
      <c r="D12073" s="6">
        <v>1010692</v>
      </c>
      <c r="E12073" s="6">
        <v>2136</v>
      </c>
      <c r="F12073" s="7" t="s">
        <v>19</v>
      </c>
      <c r="G12073" s="6">
        <v>64</v>
      </c>
    </row>
    <row r="12074" spans="1:7" ht="15" thickBot="1" x14ac:dyDescent="0.35">
      <c r="A12074" s="6">
        <v>230.37479999999999</v>
      </c>
      <c r="B12074" s="19">
        <f>(A12074-G12074)/G12074</f>
        <v>1.9730384059467272</v>
      </c>
      <c r="C12074" s="30" t="s">
        <v>327</v>
      </c>
      <c r="D12074" s="6">
        <v>1009587</v>
      </c>
      <c r="E12074" s="6">
        <v>2558</v>
      </c>
      <c r="F12074" s="7" t="s">
        <v>42</v>
      </c>
      <c r="G12074" s="6">
        <v>77.488</v>
      </c>
    </row>
    <row r="12075" spans="1:7" ht="15" thickBot="1" x14ac:dyDescent="0.35">
      <c r="A12075" s="6">
        <v>230.37479999999999</v>
      </c>
      <c r="B12075" s="19">
        <f>(A12075-G12075)/G12075</f>
        <v>1.7467426554750094</v>
      </c>
      <c r="C12075" s="30" t="s">
        <v>217</v>
      </c>
      <c r="D12075" s="6">
        <v>1007316</v>
      </c>
      <c r="E12075" s="6">
        <v>2844</v>
      </c>
      <c r="F12075" s="7" t="s">
        <v>35</v>
      </c>
      <c r="G12075" s="6">
        <v>83.872</v>
      </c>
    </row>
    <row r="12076" spans="1:7" ht="15" thickBot="1" x14ac:dyDescent="0.35">
      <c r="A12076" s="6">
        <v>230.37479999999999</v>
      </c>
      <c r="B12076" s="19">
        <f>(A12076-G12076)/G12076</f>
        <v>1.3306907854801506</v>
      </c>
      <c r="C12076" s="30" t="s">
        <v>150</v>
      </c>
      <c r="D12076" s="6">
        <v>1019189</v>
      </c>
      <c r="E12076" s="6">
        <v>2733</v>
      </c>
      <c r="F12076" s="7" t="s">
        <v>17</v>
      </c>
      <c r="G12076" s="6">
        <v>98.843999999999994</v>
      </c>
    </row>
    <row r="12077" spans="1:7" ht="15" thickBot="1" x14ac:dyDescent="0.35">
      <c r="A12077" s="6">
        <v>230.37479999999999</v>
      </c>
      <c r="B12077" s="19">
        <f>(A12077-G12077)/G12077</f>
        <v>1.2768808064834944</v>
      </c>
      <c r="C12077" s="30" t="s">
        <v>18</v>
      </c>
      <c r="D12077" s="6">
        <v>1007695</v>
      </c>
      <c r="E12077" s="6">
        <v>2051</v>
      </c>
      <c r="F12077" s="7" t="s">
        <v>23</v>
      </c>
      <c r="G12077" s="6">
        <v>101.18</v>
      </c>
    </row>
    <row r="12078" spans="1:7" ht="15" thickBot="1" x14ac:dyDescent="0.35">
      <c r="A12078" s="6">
        <v>230.37479999999999</v>
      </c>
      <c r="B12078" s="19">
        <f>(A12078-G12078)/G12078</f>
        <v>1.1363440780444378</v>
      </c>
      <c r="C12078" s="30" t="s">
        <v>71</v>
      </c>
      <c r="D12078" s="6">
        <v>1010106</v>
      </c>
      <c r="E12078" s="6">
        <v>2562</v>
      </c>
      <c r="F12078" s="7" t="s">
        <v>25</v>
      </c>
      <c r="G12078" s="6">
        <v>107.836</v>
      </c>
    </row>
    <row r="12079" spans="1:7" ht="15" thickBot="1" x14ac:dyDescent="0.35">
      <c r="A12079" s="6">
        <v>230.37479999999999</v>
      </c>
      <c r="B12079" s="19">
        <f>(A12079-G12079)/G12079</f>
        <v>0.48990324917218542</v>
      </c>
      <c r="C12079" s="30" t="s">
        <v>86</v>
      </c>
      <c r="D12079" s="6">
        <v>1008404</v>
      </c>
      <c r="E12079" s="6">
        <v>664</v>
      </c>
      <c r="F12079" s="7" t="s">
        <v>35</v>
      </c>
      <c r="G12079" s="6">
        <v>154.624</v>
      </c>
    </row>
    <row r="12080" spans="1:7" ht="15" thickBot="1" x14ac:dyDescent="0.35">
      <c r="A12080" s="6">
        <v>230.37479999999999</v>
      </c>
      <c r="B12080" s="19">
        <f>(A12080-G12080)/G12080</f>
        <v>0.36694989675551221</v>
      </c>
      <c r="C12080" s="30" t="s">
        <v>65</v>
      </c>
      <c r="D12080" s="6">
        <v>1014001</v>
      </c>
      <c r="E12080" s="6">
        <v>2179</v>
      </c>
      <c r="F12080" s="7" t="s">
        <v>21</v>
      </c>
      <c r="G12080" s="6">
        <v>168.53200000000001</v>
      </c>
    </row>
    <row r="12081" spans="1:7" ht="15" thickBot="1" x14ac:dyDescent="0.35">
      <c r="A12081" s="6">
        <v>230.37479999999999</v>
      </c>
      <c r="B12081" s="19">
        <f>(A12081-G12081)/G12081</f>
        <v>0.30597959183673462</v>
      </c>
      <c r="C12081" s="30" t="s">
        <v>43</v>
      </c>
      <c r="D12081" s="6">
        <v>1019780</v>
      </c>
      <c r="E12081" s="6">
        <v>626</v>
      </c>
      <c r="F12081" s="7" t="s">
        <v>27</v>
      </c>
      <c r="G12081" s="6">
        <v>176.4</v>
      </c>
    </row>
    <row r="12082" spans="1:7" ht="15" thickBot="1" x14ac:dyDescent="0.35">
      <c r="A12082" s="6">
        <v>230.37479999999999</v>
      </c>
      <c r="B12082" s="19">
        <f>(A12082-G12082)/G12082</f>
        <v>0.18515309902049557</v>
      </c>
      <c r="C12082" s="30" t="s">
        <v>237</v>
      </c>
      <c r="D12082" s="6">
        <v>1015259</v>
      </c>
      <c r="E12082" s="6">
        <v>684</v>
      </c>
      <c r="F12082" s="7" t="s">
        <v>35</v>
      </c>
      <c r="G12082" s="6">
        <v>194.38399999999999</v>
      </c>
    </row>
    <row r="12083" spans="1:7" ht="15" thickBot="1" x14ac:dyDescent="0.35">
      <c r="A12083" s="6">
        <v>230.37479999999999</v>
      </c>
      <c r="B12083" s="19">
        <f>(A12083-G12083)/G12083</f>
        <v>0.15185096298074041</v>
      </c>
      <c r="C12083" s="30" t="s">
        <v>243</v>
      </c>
      <c r="D12083" s="6">
        <v>1010041</v>
      </c>
      <c r="E12083" s="6">
        <v>118</v>
      </c>
      <c r="F12083" s="7" t="s">
        <v>42</v>
      </c>
      <c r="G12083" s="6">
        <v>200.00399999999999</v>
      </c>
    </row>
    <row r="12084" spans="1:7" ht="15" thickBot="1" x14ac:dyDescent="0.35">
      <c r="A12084" s="6">
        <v>230.37479999999999</v>
      </c>
      <c r="B12084" s="19">
        <f>(A12084-G12084)/G12084</f>
        <v>9.0562572191399487E-2</v>
      </c>
      <c r="C12084" s="30" t="s">
        <v>355</v>
      </c>
      <c r="D12084" s="6">
        <v>1019823</v>
      </c>
      <c r="E12084" s="6">
        <v>1785</v>
      </c>
      <c r="F12084" s="7" t="s">
        <v>27</v>
      </c>
      <c r="G12084" s="6">
        <v>211.244</v>
      </c>
    </row>
    <row r="12085" spans="1:7" ht="15" thickBot="1" x14ac:dyDescent="0.35">
      <c r="A12085" s="6">
        <v>230.37479999999999</v>
      </c>
      <c r="B12085" s="19">
        <f>(A12085-G12085)/G12085</f>
        <v>-0.17000000000000004</v>
      </c>
      <c r="C12085" s="30" t="s">
        <v>332</v>
      </c>
      <c r="D12085" s="6">
        <v>1015162</v>
      </c>
      <c r="E12085" s="6">
        <v>828</v>
      </c>
      <c r="F12085" s="7" t="s">
        <v>27</v>
      </c>
      <c r="G12085" s="6">
        <v>277.56</v>
      </c>
    </row>
    <row r="12086" spans="1:7" ht="15" thickBot="1" x14ac:dyDescent="0.35">
      <c r="A12086" s="6">
        <v>230.37479999999999</v>
      </c>
      <c r="B12086" s="19">
        <f>(A12086-G12086)/G12086</f>
        <v>-0.17334759081970988</v>
      </c>
      <c r="C12086" s="30" t="s">
        <v>54</v>
      </c>
      <c r="D12086" s="6">
        <v>1010784</v>
      </c>
      <c r="E12086" s="6">
        <v>1940</v>
      </c>
      <c r="F12086" s="7" t="s">
        <v>27</v>
      </c>
      <c r="G12086" s="6">
        <v>278.68400000000003</v>
      </c>
    </row>
    <row r="12087" spans="1:7" ht="15" thickBot="1" x14ac:dyDescent="0.35">
      <c r="A12087" s="6">
        <v>230.37479999999999</v>
      </c>
      <c r="B12087" s="19">
        <f>(A12087-G12087)/G12087</f>
        <v>-0.17334759081970988</v>
      </c>
      <c r="C12087" s="30" t="s">
        <v>257</v>
      </c>
      <c r="D12087" s="6">
        <v>1012258</v>
      </c>
      <c r="E12087" s="6">
        <v>561</v>
      </c>
      <c r="F12087" s="7" t="s">
        <v>35</v>
      </c>
      <c r="G12087" s="6">
        <v>278.68400000000003</v>
      </c>
    </row>
    <row r="12088" spans="1:7" ht="15" thickBot="1" x14ac:dyDescent="0.35">
      <c r="A12088" s="6">
        <v>230.37479999999999</v>
      </c>
      <c r="B12088" s="19">
        <f>(A12088-G12088)/G12088</f>
        <v>-0.21453139490480608</v>
      </c>
      <c r="C12088" s="30" t="s">
        <v>284</v>
      </c>
      <c r="D12088" s="6">
        <v>1016353</v>
      </c>
      <c r="E12088" s="6">
        <v>1401</v>
      </c>
      <c r="F12088" s="7" t="s">
        <v>31</v>
      </c>
      <c r="G12088" s="6">
        <v>293.29599999999999</v>
      </c>
    </row>
    <row r="12089" spans="1:7" ht="15" thickBot="1" x14ac:dyDescent="0.35">
      <c r="A12089" s="6">
        <v>230.41200000000001</v>
      </c>
      <c r="B12089" s="19">
        <f>(A12089-G12089)/G12089</f>
        <v>-2.1063042975813295E-2</v>
      </c>
      <c r="C12089" s="30" t="s">
        <v>220</v>
      </c>
      <c r="D12089" s="6">
        <v>1003606</v>
      </c>
      <c r="E12089" s="6">
        <v>2404</v>
      </c>
      <c r="F12089" s="7" t="s">
        <v>42</v>
      </c>
      <c r="G12089" s="6">
        <v>235.36959999999999</v>
      </c>
    </row>
    <row r="12090" spans="1:7" ht="15" thickBot="1" x14ac:dyDescent="0.35">
      <c r="A12090" s="6">
        <v>230.43904000000001</v>
      </c>
      <c r="B12090" s="19">
        <f>(A12090-G12090)/G12090</f>
        <v>1.4270623529908915E-2</v>
      </c>
      <c r="C12090" s="30" t="s">
        <v>155</v>
      </c>
      <c r="D12090" s="6">
        <v>1001698</v>
      </c>
      <c r="E12090" s="6">
        <v>1698</v>
      </c>
      <c r="F12090" s="7" t="s">
        <v>35</v>
      </c>
      <c r="G12090" s="6">
        <v>227.1968</v>
      </c>
    </row>
    <row r="12091" spans="1:7" ht="15" thickBot="1" x14ac:dyDescent="0.35">
      <c r="A12091" s="6">
        <v>230.6148</v>
      </c>
      <c r="B12091" s="19">
        <f>(A12091-G12091)/G12091</f>
        <v>-8.6833185504308186E-2</v>
      </c>
      <c r="C12091" s="30" t="s">
        <v>159</v>
      </c>
      <c r="D12091" s="6">
        <v>1004723</v>
      </c>
      <c r="E12091" s="6">
        <v>1196</v>
      </c>
      <c r="F12091" s="7" t="s">
        <v>21</v>
      </c>
      <c r="G12091" s="6">
        <v>252.54400000000001</v>
      </c>
    </row>
    <row r="12092" spans="1:7" ht="15" thickBot="1" x14ac:dyDescent="0.35">
      <c r="A12092" s="6">
        <v>230.6824</v>
      </c>
      <c r="B12092" s="19">
        <f>(A12092-G12092)/G12092</f>
        <v>0.43851395845389413</v>
      </c>
      <c r="C12092" s="30" t="s">
        <v>92</v>
      </c>
      <c r="D12092" s="6">
        <v>1003068</v>
      </c>
      <c r="E12092" s="6">
        <v>238</v>
      </c>
      <c r="F12092" s="7" t="s">
        <v>19</v>
      </c>
      <c r="G12092" s="6">
        <v>160.36160000000001</v>
      </c>
    </row>
    <row r="12093" spans="1:7" ht="15" thickBot="1" x14ac:dyDescent="0.35">
      <c r="A12093" s="6">
        <v>230.700288</v>
      </c>
      <c r="B12093" s="19">
        <f>(A12093-G12093)/G12093</f>
        <v>-0.56104749713590985</v>
      </c>
      <c r="C12093" s="30" t="s">
        <v>207</v>
      </c>
      <c r="D12093" s="6">
        <v>1000750</v>
      </c>
      <c r="E12093" s="6">
        <v>750</v>
      </c>
      <c r="F12093" s="7" t="s">
        <v>42</v>
      </c>
      <c r="G12093" s="6">
        <v>525.57004800000004</v>
      </c>
    </row>
    <row r="12094" spans="1:7" ht="15" thickBot="1" x14ac:dyDescent="0.35">
      <c r="A12094" s="6">
        <v>230.75103999999999</v>
      </c>
      <c r="B12094" s="19">
        <f>(A12094-G12094)/G12094</f>
        <v>1.0366519798904139</v>
      </c>
      <c r="C12094" s="30" t="s">
        <v>227</v>
      </c>
      <c r="D12094" s="6">
        <v>1001564</v>
      </c>
      <c r="E12094" s="6">
        <v>1564</v>
      </c>
      <c r="F12094" s="7" t="s">
        <v>31</v>
      </c>
      <c r="G12094" s="6">
        <v>113.2992</v>
      </c>
    </row>
    <row r="12095" spans="1:7" ht="15" thickBot="1" x14ac:dyDescent="0.35">
      <c r="A12095" s="6">
        <v>230.75935999999999</v>
      </c>
      <c r="B12095" s="19">
        <f>(A12095-G12095)/G12095</f>
        <v>1.1932631771039264</v>
      </c>
      <c r="C12095" s="30" t="s">
        <v>310</v>
      </c>
      <c r="D12095" s="6">
        <v>1001983</v>
      </c>
      <c r="E12095" s="6">
        <v>1983</v>
      </c>
      <c r="F12095" s="7" t="s">
        <v>35</v>
      </c>
      <c r="G12095" s="6">
        <v>105.2128</v>
      </c>
    </row>
    <row r="12096" spans="1:7" ht="15" thickBot="1" x14ac:dyDescent="0.35">
      <c r="A12096" s="6">
        <v>230.80199999999999</v>
      </c>
      <c r="B12096" s="19">
        <f>(A12096-G12096)/G12096</f>
        <v>1.2263743980738364</v>
      </c>
      <c r="C12096" s="30" t="s">
        <v>116</v>
      </c>
      <c r="D12096" s="6">
        <v>1003768</v>
      </c>
      <c r="E12096" s="6">
        <v>1256</v>
      </c>
      <c r="F12096" s="7" t="s">
        <v>87</v>
      </c>
      <c r="G12096" s="6">
        <v>103.66719999999999</v>
      </c>
    </row>
    <row r="12097" spans="1:7" ht="15" thickBot="1" x14ac:dyDescent="0.35">
      <c r="A12097" s="6">
        <v>230.82300000000001</v>
      </c>
      <c r="B12097" s="19">
        <f>(A12097-G12097)/G12097</f>
        <v>64.277997737556561</v>
      </c>
      <c r="C12097" s="30" t="s">
        <v>154</v>
      </c>
      <c r="D12097" s="6">
        <v>1007520</v>
      </c>
      <c r="E12097" s="6">
        <v>449</v>
      </c>
      <c r="F12097" s="7" t="s">
        <v>25</v>
      </c>
      <c r="G12097" s="6">
        <v>3.536</v>
      </c>
    </row>
    <row r="12098" spans="1:7" ht="15" thickBot="1" x14ac:dyDescent="0.35">
      <c r="A12098" s="6">
        <v>230.82300000000001</v>
      </c>
      <c r="B12098" s="19">
        <f>(A12098-G12098)/G12098</f>
        <v>2.63661141920847</v>
      </c>
      <c r="C12098" s="30" t="s">
        <v>155</v>
      </c>
      <c r="D12098" s="6">
        <v>1006613</v>
      </c>
      <c r="E12098" s="6">
        <v>941</v>
      </c>
      <c r="F12098" s="7" t="s">
        <v>42</v>
      </c>
      <c r="G12098" s="6">
        <v>63.472000000000001</v>
      </c>
    </row>
    <row r="12099" spans="1:7" ht="15" thickBot="1" x14ac:dyDescent="0.35">
      <c r="A12099" s="6">
        <v>230.82300000000001</v>
      </c>
      <c r="B12099" s="19">
        <f>(A12099-G12099)/G12099</f>
        <v>2.5152138157894735</v>
      </c>
      <c r="C12099" s="30" t="s">
        <v>138</v>
      </c>
      <c r="D12099" s="6">
        <v>1014303</v>
      </c>
      <c r="E12099" s="6">
        <v>1348</v>
      </c>
      <c r="F12099" s="7" t="s">
        <v>35</v>
      </c>
      <c r="G12099" s="6">
        <v>65.664000000000001</v>
      </c>
    </row>
    <row r="12100" spans="1:7" ht="15" thickBot="1" x14ac:dyDescent="0.35">
      <c r="A12100" s="6">
        <v>230.82300000000001</v>
      </c>
      <c r="B12100" s="19">
        <f>(A12100-G12100)/G12100</f>
        <v>1.5535777502433845</v>
      </c>
      <c r="C12100" s="30" t="s">
        <v>308</v>
      </c>
      <c r="D12100" s="6">
        <v>1019416</v>
      </c>
      <c r="E12100" s="6">
        <v>641</v>
      </c>
      <c r="F12100" s="7" t="s">
        <v>23</v>
      </c>
      <c r="G12100" s="6">
        <v>90.391999999999996</v>
      </c>
    </row>
    <row r="12101" spans="1:7" ht="15" thickBot="1" x14ac:dyDescent="0.35">
      <c r="A12101" s="6">
        <v>230.82300000000001</v>
      </c>
      <c r="B12101" s="19">
        <f>(A12101-G12101)/G12101</f>
        <v>1.4617443795059941</v>
      </c>
      <c r="C12101" s="30" t="s">
        <v>77</v>
      </c>
      <c r="D12101" s="6">
        <v>1018769</v>
      </c>
      <c r="E12101" s="6">
        <v>1486</v>
      </c>
      <c r="F12101" s="7" t="s">
        <v>21</v>
      </c>
      <c r="G12101" s="6">
        <v>93.763999999999996</v>
      </c>
    </row>
    <row r="12102" spans="1:7" ht="15" thickBot="1" x14ac:dyDescent="0.35">
      <c r="A12102" s="6">
        <v>230.82300000000001</v>
      </c>
      <c r="B12102" s="19">
        <f>(A12102-G12102)/G12102</f>
        <v>0.84310421923408607</v>
      </c>
      <c r="C12102" s="30" t="s">
        <v>84</v>
      </c>
      <c r="D12102" s="6">
        <v>1012081</v>
      </c>
      <c r="E12102" s="6">
        <v>755</v>
      </c>
      <c r="F12102" s="7" t="s">
        <v>19</v>
      </c>
      <c r="G12102" s="6">
        <v>125.236</v>
      </c>
    </row>
    <row r="12103" spans="1:7" ht="15" thickBot="1" x14ac:dyDescent="0.35">
      <c r="A12103" s="6">
        <v>230.82300000000001</v>
      </c>
      <c r="B12103" s="19">
        <f>(A12103-G12103)/G12103</f>
        <v>0.81060368359951063</v>
      </c>
      <c r="C12103" s="30" t="s">
        <v>153</v>
      </c>
      <c r="D12103" s="6">
        <v>1012522</v>
      </c>
      <c r="E12103" s="6">
        <v>1520</v>
      </c>
      <c r="F12103" s="7" t="s">
        <v>31</v>
      </c>
      <c r="G12103" s="6">
        <v>127.48399999999999</v>
      </c>
    </row>
    <row r="12104" spans="1:7" ht="15" thickBot="1" x14ac:dyDescent="0.35">
      <c r="A12104" s="6">
        <v>230.82300000000001</v>
      </c>
      <c r="B12104" s="19">
        <f>(A12104-G12104)/G12104</f>
        <v>0.45211882533531306</v>
      </c>
      <c r="C12104" s="30" t="s">
        <v>74</v>
      </c>
      <c r="D12104" s="6">
        <v>1015283</v>
      </c>
      <c r="E12104" s="6">
        <v>1086</v>
      </c>
      <c r="F12104" s="7" t="s">
        <v>27</v>
      </c>
      <c r="G12104" s="6">
        <v>158.95599999999999</v>
      </c>
    </row>
    <row r="12105" spans="1:7" ht="15" thickBot="1" x14ac:dyDescent="0.35">
      <c r="A12105" s="6">
        <v>230.82300000000001</v>
      </c>
      <c r="B12105" s="19">
        <f>(A12105-G12105)/G12105</f>
        <v>0.39301750150875092</v>
      </c>
      <c r="C12105" s="30" t="s">
        <v>212</v>
      </c>
      <c r="D12105" s="6">
        <v>1014203</v>
      </c>
      <c r="E12105" s="6">
        <v>942</v>
      </c>
      <c r="F12105" s="7" t="s">
        <v>23</v>
      </c>
      <c r="G12105" s="6">
        <v>165.7</v>
      </c>
    </row>
    <row r="12106" spans="1:7" ht="15" thickBot="1" x14ac:dyDescent="0.35">
      <c r="A12106" s="6">
        <v>230.82300000000001</v>
      </c>
      <c r="B12106" s="19">
        <f>(A12106-G12106)/G12106</f>
        <v>0.38363185153215357</v>
      </c>
      <c r="C12106" s="30" t="s">
        <v>171</v>
      </c>
      <c r="D12106" s="6">
        <v>1017838</v>
      </c>
      <c r="E12106" s="6">
        <v>2424</v>
      </c>
      <c r="F12106" s="7" t="s">
        <v>27</v>
      </c>
      <c r="G12106" s="6">
        <v>166.82400000000001</v>
      </c>
    </row>
    <row r="12107" spans="1:7" ht="15" thickBot="1" x14ac:dyDescent="0.35">
      <c r="A12107" s="6">
        <v>230.82300000000001</v>
      </c>
      <c r="B12107" s="19">
        <f>(A12107-G12107)/G12107</f>
        <v>0.3652349294974922</v>
      </c>
      <c r="C12107" s="30" t="s">
        <v>77</v>
      </c>
      <c r="D12107" s="6">
        <v>1012353</v>
      </c>
      <c r="E12107" s="6">
        <v>2534</v>
      </c>
      <c r="F12107" s="7" t="s">
        <v>19</v>
      </c>
      <c r="G12107" s="6">
        <v>169.072</v>
      </c>
    </row>
    <row r="12108" spans="1:7" ht="15" thickBot="1" x14ac:dyDescent="0.35">
      <c r="A12108" s="6">
        <v>230.82300000000001</v>
      </c>
      <c r="B12108" s="19">
        <f>(A12108-G12108)/G12108</f>
        <v>0.26436787905346187</v>
      </c>
      <c r="C12108" s="30" t="s">
        <v>91</v>
      </c>
      <c r="D12108" s="6">
        <v>1017568</v>
      </c>
      <c r="E12108" s="6">
        <v>1953</v>
      </c>
      <c r="F12108" s="7" t="s">
        <v>25</v>
      </c>
      <c r="G12108" s="6">
        <v>182.56</v>
      </c>
    </row>
    <row r="12109" spans="1:7" ht="15" thickBot="1" x14ac:dyDescent="0.35">
      <c r="A12109" s="6">
        <v>230.82300000000001</v>
      </c>
      <c r="B12109" s="19">
        <f>(A12109-G12109)/G12109</f>
        <v>0.10159113469761762</v>
      </c>
      <c r="C12109" s="30" t="s">
        <v>170</v>
      </c>
      <c r="D12109" s="6">
        <v>1018141</v>
      </c>
      <c r="E12109" s="6">
        <v>2083</v>
      </c>
      <c r="F12109" s="7" t="s">
        <v>19</v>
      </c>
      <c r="G12109" s="6">
        <v>209.536</v>
      </c>
    </row>
    <row r="12110" spans="1:7" ht="15" thickBot="1" x14ac:dyDescent="0.35">
      <c r="A12110" s="6">
        <v>230.82300000000001</v>
      </c>
      <c r="B12110" s="19">
        <f>(A12110-G12110)/G12110</f>
        <v>-5.547507979376376E-2</v>
      </c>
      <c r="C12110" s="30" t="s">
        <v>56</v>
      </c>
      <c r="D12110" s="6">
        <v>1016942</v>
      </c>
      <c r="E12110" s="6">
        <v>1776</v>
      </c>
      <c r="F12110" s="7" t="s">
        <v>23</v>
      </c>
      <c r="G12110" s="6">
        <v>244.38</v>
      </c>
    </row>
    <row r="12111" spans="1:7" ht="15" thickBot="1" x14ac:dyDescent="0.35">
      <c r="A12111" s="6">
        <v>230.82300000000001</v>
      </c>
      <c r="B12111" s="19">
        <f>(A12111-G12111)/G12111</f>
        <v>-0.1598126146588626</v>
      </c>
      <c r="C12111" s="30" t="s">
        <v>50</v>
      </c>
      <c r="D12111" s="6">
        <v>1015738</v>
      </c>
      <c r="E12111" s="6">
        <v>2440</v>
      </c>
      <c r="F12111" s="7" t="s">
        <v>25</v>
      </c>
      <c r="G12111" s="6">
        <v>274.72800000000001</v>
      </c>
    </row>
    <row r="12112" spans="1:7" ht="15" thickBot="1" x14ac:dyDescent="0.35">
      <c r="A12112" s="6">
        <v>230.82300000000001</v>
      </c>
      <c r="B12112" s="19">
        <f>(A12112-G12112)/G12112</f>
        <v>-0.17334111680944325</v>
      </c>
      <c r="C12112" s="30" t="s">
        <v>75</v>
      </c>
      <c r="D12112" s="6">
        <v>1011806</v>
      </c>
      <c r="E12112" s="6">
        <v>2842</v>
      </c>
      <c r="F12112" s="7" t="s">
        <v>25</v>
      </c>
      <c r="G12112" s="6">
        <v>279.22399999999999</v>
      </c>
    </row>
    <row r="12113" spans="1:7" ht="15" thickBot="1" x14ac:dyDescent="0.35">
      <c r="A12113" s="6">
        <v>230.82300000000001</v>
      </c>
      <c r="B12113" s="19">
        <f>(A12113-G12113)/G12113</f>
        <v>-0.20224303587474934</v>
      </c>
      <c r="C12113" s="30" t="s">
        <v>22</v>
      </c>
      <c r="D12113" s="6">
        <v>1010466</v>
      </c>
      <c r="E12113" s="6">
        <v>768</v>
      </c>
      <c r="F12113" s="7" t="s">
        <v>27</v>
      </c>
      <c r="G12113" s="6">
        <v>289.33999999999997</v>
      </c>
    </row>
    <row r="12114" spans="1:7" ht="15" thickBot="1" x14ac:dyDescent="0.35">
      <c r="A12114" s="6">
        <v>230.82300000000001</v>
      </c>
      <c r="B12114" s="19">
        <f>(A12114-G12114)/G12114</f>
        <v>-0.21744304312449136</v>
      </c>
      <c r="C12114" s="30" t="s">
        <v>280</v>
      </c>
      <c r="D12114" s="6">
        <v>1010524</v>
      </c>
      <c r="E12114" s="6">
        <v>2257</v>
      </c>
      <c r="F12114" s="7" t="s">
        <v>35</v>
      </c>
      <c r="G12114" s="6">
        <v>294.95999999999998</v>
      </c>
    </row>
    <row r="12115" spans="1:7" ht="15" thickBot="1" x14ac:dyDescent="0.35">
      <c r="A12115" s="6">
        <v>230.82300000000001</v>
      </c>
      <c r="B12115" s="19">
        <f>(A12115-G12115)/G12115</f>
        <v>-0.21744304312449136</v>
      </c>
      <c r="C12115" s="30" t="s">
        <v>360</v>
      </c>
      <c r="D12115" s="6">
        <v>1014438</v>
      </c>
      <c r="E12115" s="6">
        <v>856</v>
      </c>
      <c r="F12115" s="7" t="s">
        <v>31</v>
      </c>
      <c r="G12115" s="6">
        <v>294.95999999999998</v>
      </c>
    </row>
    <row r="12116" spans="1:7" ht="15" thickBot="1" x14ac:dyDescent="0.35">
      <c r="A12116" s="6">
        <v>230.84360000000001</v>
      </c>
      <c r="B12116" s="19">
        <f>(A12116-G12116)/G12116</f>
        <v>-0.78075919850308007</v>
      </c>
      <c r="C12116" s="30" t="s">
        <v>221</v>
      </c>
      <c r="D12116" s="6">
        <v>1005037</v>
      </c>
      <c r="E12116" s="6">
        <v>1773</v>
      </c>
      <c r="F12116" s="7" t="s">
        <v>87</v>
      </c>
      <c r="G12116" s="6">
        <v>1052.922624</v>
      </c>
    </row>
    <row r="12117" spans="1:7" ht="15" thickBot="1" x14ac:dyDescent="0.35">
      <c r="A12117" s="6">
        <v>230.91264000000001</v>
      </c>
      <c r="B12117" s="19">
        <f>(A12117-G12117)/G12117</f>
        <v>0.51597058823529429</v>
      </c>
      <c r="C12117" s="30" t="s">
        <v>88</v>
      </c>
      <c r="D12117" s="6">
        <v>1014503</v>
      </c>
      <c r="E12117" s="6">
        <v>1223</v>
      </c>
      <c r="F12117" s="7" t="s">
        <v>87</v>
      </c>
      <c r="G12117" s="6">
        <v>152.32</v>
      </c>
    </row>
    <row r="12118" spans="1:7" ht="15" thickBot="1" x14ac:dyDescent="0.35">
      <c r="A12118" s="6">
        <v>230.91264000000001</v>
      </c>
      <c r="B12118" s="19">
        <f>(A12118-G12118)/G12118</f>
        <v>0.13179155393483125</v>
      </c>
      <c r="C12118" s="30" t="s">
        <v>305</v>
      </c>
      <c r="D12118" s="6">
        <v>1009997</v>
      </c>
      <c r="E12118" s="6">
        <v>2369</v>
      </c>
      <c r="F12118" s="7" t="s">
        <v>87</v>
      </c>
      <c r="G12118" s="6">
        <v>204.024</v>
      </c>
    </row>
    <row r="12119" spans="1:7" ht="15" thickBot="1" x14ac:dyDescent="0.35">
      <c r="A12119" s="6">
        <v>230.91264000000001</v>
      </c>
      <c r="B12119" s="19">
        <f>(A12119-G12119)/G12119</f>
        <v>-0.21742567814876562</v>
      </c>
      <c r="C12119" s="30" t="s">
        <v>328</v>
      </c>
      <c r="D12119" s="6">
        <v>1018667</v>
      </c>
      <c r="E12119" s="6">
        <v>2299</v>
      </c>
      <c r="F12119" s="7" t="s">
        <v>87</v>
      </c>
      <c r="G12119" s="6">
        <v>295.06799999999998</v>
      </c>
    </row>
    <row r="12120" spans="1:7" ht="15" thickBot="1" x14ac:dyDescent="0.35">
      <c r="A12120" s="6">
        <v>230.9736</v>
      </c>
      <c r="B12120" s="19">
        <f>(A12120-G12120)/G12120</f>
        <v>0.45440577899572837</v>
      </c>
      <c r="C12120" s="30" t="s">
        <v>139</v>
      </c>
      <c r="D12120" s="6">
        <v>1004417</v>
      </c>
      <c r="E12120" s="6">
        <v>2040</v>
      </c>
      <c r="F12120" s="7" t="s">
        <v>19</v>
      </c>
      <c r="G12120" s="6">
        <v>158.80959999999999</v>
      </c>
    </row>
    <row r="12121" spans="1:7" ht="15" thickBot="1" x14ac:dyDescent="0.35">
      <c r="A12121" s="6">
        <v>231.21696</v>
      </c>
      <c r="B12121" s="19">
        <f>(A12121-G12121)/G12121</f>
        <v>-0.57877481606780723</v>
      </c>
      <c r="C12121" s="30" t="s">
        <v>57</v>
      </c>
      <c r="D12121" s="6">
        <v>1000840</v>
      </c>
      <c r="E12121" s="6">
        <v>840</v>
      </c>
      <c r="F12121" s="7" t="s">
        <v>35</v>
      </c>
      <c r="G12121" s="6">
        <v>548.91532800000004</v>
      </c>
    </row>
    <row r="12122" spans="1:7" ht="15" thickBot="1" x14ac:dyDescent="0.35">
      <c r="A12122" s="6">
        <v>231.24191999999999</v>
      </c>
      <c r="B12122" s="19">
        <f>(A12122-G12122)/G12122</f>
        <v>-0.64610240591066892</v>
      </c>
      <c r="C12122" s="30" t="s">
        <v>168</v>
      </c>
      <c r="D12122" s="6">
        <v>1001366</v>
      </c>
      <c r="E12122" s="6">
        <v>1366</v>
      </c>
      <c r="F12122" s="7" t="s">
        <v>25</v>
      </c>
      <c r="G12122" s="6">
        <v>653.41478400000005</v>
      </c>
    </row>
    <row r="12123" spans="1:7" ht="15" thickBot="1" x14ac:dyDescent="0.35">
      <c r="A12123" s="6">
        <v>231.27119999999999</v>
      </c>
      <c r="B12123" s="19">
        <f>(A12123-G12123)/G12123</f>
        <v>101.15159010600706</v>
      </c>
      <c r="C12123" s="30" t="s">
        <v>274</v>
      </c>
      <c r="D12123" s="6">
        <v>1006884</v>
      </c>
      <c r="E12123" s="6">
        <v>430</v>
      </c>
      <c r="F12123" s="7" t="s">
        <v>17</v>
      </c>
      <c r="G12123" s="6">
        <v>2.2639999999999998</v>
      </c>
    </row>
    <row r="12124" spans="1:7" ht="15" thickBot="1" x14ac:dyDescent="0.35">
      <c r="A12124" s="6">
        <v>231.27119999999999</v>
      </c>
      <c r="B12124" s="19">
        <f>(A12124-G12124)/G12124</f>
        <v>26.690517241379307</v>
      </c>
      <c r="C12124" s="30" t="s">
        <v>378</v>
      </c>
      <c r="D12124" s="6">
        <v>1008978</v>
      </c>
      <c r="E12124" s="6">
        <v>1769</v>
      </c>
      <c r="F12124" s="7" t="s">
        <v>42</v>
      </c>
      <c r="G12124" s="6">
        <v>8.3520000000000003</v>
      </c>
    </row>
    <row r="12125" spans="1:7" ht="15" thickBot="1" x14ac:dyDescent="0.35">
      <c r="A12125" s="6">
        <v>231.27119999999999</v>
      </c>
      <c r="B12125" s="19">
        <f>(A12125-G12125)/G12125</f>
        <v>16.568459434822245</v>
      </c>
      <c r="C12125" s="30" t="s">
        <v>72</v>
      </c>
      <c r="D12125" s="6">
        <v>1005824</v>
      </c>
      <c r="E12125" s="6">
        <v>346</v>
      </c>
      <c r="F12125" s="7" t="s">
        <v>23</v>
      </c>
      <c r="G12125" s="6">
        <v>13.164</v>
      </c>
    </row>
    <row r="12126" spans="1:7" ht="15" thickBot="1" x14ac:dyDescent="0.35">
      <c r="A12126" s="6">
        <v>231.27119999999999</v>
      </c>
      <c r="B12126" s="19">
        <f>(A12126-G12126)/G12126</f>
        <v>7.2667715184443811</v>
      </c>
      <c r="C12126" s="30" t="s">
        <v>117</v>
      </c>
      <c r="D12126" s="6">
        <v>1006738</v>
      </c>
      <c r="E12126" s="6">
        <v>2750</v>
      </c>
      <c r="F12126" s="7" t="s">
        <v>21</v>
      </c>
      <c r="G12126" s="6">
        <v>27.975999999999999</v>
      </c>
    </row>
    <row r="12127" spans="1:7" ht="15" thickBot="1" x14ac:dyDescent="0.35">
      <c r="A12127" s="6">
        <v>231.27119999999999</v>
      </c>
      <c r="B12127" s="19">
        <f>(A12127-G12127)/G12127</f>
        <v>3.0423547507515898</v>
      </c>
      <c r="C12127" s="30" t="s">
        <v>335</v>
      </c>
      <c r="D12127" s="6">
        <v>1012851</v>
      </c>
      <c r="E12127" s="6">
        <v>830</v>
      </c>
      <c r="F12127" s="7" t="s">
        <v>27</v>
      </c>
      <c r="G12127" s="6">
        <v>57.212000000000003</v>
      </c>
    </row>
    <row r="12128" spans="1:7" ht="15" thickBot="1" x14ac:dyDescent="0.35">
      <c r="A12128" s="6">
        <v>231.27119999999999</v>
      </c>
      <c r="B12128" s="19">
        <f>(A12128-G12128)/G12128</f>
        <v>2.6160985677653388</v>
      </c>
      <c r="C12128" s="30" t="s">
        <v>301</v>
      </c>
      <c r="D12128" s="6">
        <v>1009432</v>
      </c>
      <c r="E12128" s="6">
        <v>2097</v>
      </c>
      <c r="F12128" s="7" t="s">
        <v>19</v>
      </c>
      <c r="G12128" s="6">
        <v>63.956000000000003</v>
      </c>
    </row>
    <row r="12129" spans="1:7" ht="15" thickBot="1" x14ac:dyDescent="0.35">
      <c r="A12129" s="6">
        <v>231.27119999999999</v>
      </c>
      <c r="B12129" s="19">
        <f>(A12129-G12129)/G12129</f>
        <v>2.324008278716799</v>
      </c>
      <c r="C12129" s="30" t="s">
        <v>82</v>
      </c>
      <c r="D12129" s="6">
        <v>1011940</v>
      </c>
      <c r="E12129" s="6">
        <v>2254</v>
      </c>
      <c r="F12129" s="7" t="s">
        <v>27</v>
      </c>
      <c r="G12129" s="6">
        <v>69.575999999999993</v>
      </c>
    </row>
    <row r="12130" spans="1:7" ht="15" thickBot="1" x14ac:dyDescent="0.35">
      <c r="A12130" s="6">
        <v>231.27119999999999</v>
      </c>
      <c r="B12130" s="19">
        <f>(A12130-G12130)/G12130</f>
        <v>1.4819832582099159</v>
      </c>
      <c r="C12130" s="30" t="s">
        <v>237</v>
      </c>
      <c r="D12130" s="6">
        <v>1018239</v>
      </c>
      <c r="E12130" s="6">
        <v>1736</v>
      </c>
      <c r="F12130" s="7" t="s">
        <v>31</v>
      </c>
      <c r="G12130" s="6">
        <v>93.18</v>
      </c>
    </row>
    <row r="12131" spans="1:7" ht="15" thickBot="1" x14ac:dyDescent="0.35">
      <c r="A12131" s="6">
        <v>231.27119999999999</v>
      </c>
      <c r="B12131" s="19">
        <f>(A12131-G12131)/G12131</f>
        <v>0.80646753733674925</v>
      </c>
      <c r="C12131" s="30" t="s">
        <v>89</v>
      </c>
      <c r="D12131" s="6">
        <v>1013147</v>
      </c>
      <c r="E12131" s="6">
        <v>1603</v>
      </c>
      <c r="F12131" s="7" t="s">
        <v>17</v>
      </c>
      <c r="G12131" s="6">
        <v>128.024</v>
      </c>
    </row>
    <row r="12132" spans="1:7" ht="15" thickBot="1" x14ac:dyDescent="0.35">
      <c r="A12132" s="6">
        <v>231.27119999999999</v>
      </c>
      <c r="B12132" s="19">
        <f>(A12132-G12132)/G12132</f>
        <v>0.50297122358262492</v>
      </c>
      <c r="C12132" s="30" t="s">
        <v>352</v>
      </c>
      <c r="D12132" s="6">
        <v>1010610</v>
      </c>
      <c r="E12132" s="6">
        <v>800</v>
      </c>
      <c r="F12132" s="7" t="s">
        <v>35</v>
      </c>
      <c r="G12132" s="6">
        <v>153.876</v>
      </c>
    </row>
    <row r="12133" spans="1:7" ht="15" thickBot="1" x14ac:dyDescent="0.35">
      <c r="A12133" s="6">
        <v>231.27119999999999</v>
      </c>
      <c r="B12133" s="19">
        <f>(A12133-G12133)/G12133</f>
        <v>0.33695139434861016</v>
      </c>
      <c r="C12133" s="30" t="s">
        <v>197</v>
      </c>
      <c r="D12133" s="6">
        <v>1019051</v>
      </c>
      <c r="E12133" s="6">
        <v>324</v>
      </c>
      <c r="F12133" s="7" t="s">
        <v>23</v>
      </c>
      <c r="G12133" s="6">
        <v>172.98400000000001</v>
      </c>
    </row>
    <row r="12134" spans="1:7" ht="15" thickBot="1" x14ac:dyDescent="0.35">
      <c r="A12134" s="6">
        <v>231.27119999999999</v>
      </c>
      <c r="B12134" s="19">
        <f>(A12134-G12134)/G12134</f>
        <v>0.23281519861830738</v>
      </c>
      <c r="C12134" s="30" t="s">
        <v>30</v>
      </c>
      <c r="D12134" s="6">
        <v>1018230</v>
      </c>
      <c r="E12134" s="6">
        <v>2035</v>
      </c>
      <c r="F12134" s="7" t="s">
        <v>25</v>
      </c>
      <c r="G12134" s="6">
        <v>187.596</v>
      </c>
    </row>
    <row r="12135" spans="1:7" ht="15" thickBot="1" x14ac:dyDescent="0.35">
      <c r="A12135" s="6">
        <v>231.27119999999999</v>
      </c>
      <c r="B12135" s="19">
        <f>(A12135-G12135)/G12135</f>
        <v>0.17642582456711497</v>
      </c>
      <c r="C12135" s="30" t="s">
        <v>342</v>
      </c>
      <c r="D12135" s="6">
        <v>1018931</v>
      </c>
      <c r="E12135" s="6">
        <v>1108</v>
      </c>
      <c r="F12135" s="7" t="s">
        <v>31</v>
      </c>
      <c r="G12135" s="6">
        <v>196.58799999999999</v>
      </c>
    </row>
    <row r="12136" spans="1:7" ht="15" thickBot="1" x14ac:dyDescent="0.35">
      <c r="A12136" s="6">
        <v>231.27119999999999</v>
      </c>
      <c r="B12136" s="19">
        <f>(A12136-G12136)/G12136</f>
        <v>0.15658731746349261</v>
      </c>
      <c r="C12136" s="30" t="s">
        <v>292</v>
      </c>
      <c r="D12136" s="6">
        <v>1018123</v>
      </c>
      <c r="E12136" s="6">
        <v>1283</v>
      </c>
      <c r="F12136" s="7" t="s">
        <v>17</v>
      </c>
      <c r="G12136" s="6">
        <v>199.96</v>
      </c>
    </row>
    <row r="12137" spans="1:7" ht="15" thickBot="1" x14ac:dyDescent="0.35">
      <c r="A12137" s="6">
        <v>231.27119999999999</v>
      </c>
      <c r="B12137" s="19">
        <f>(A12137-G12137)/G12137</f>
        <v>0.14372922930843485</v>
      </c>
      <c r="C12137" s="30" t="s">
        <v>289</v>
      </c>
      <c r="D12137" s="6">
        <v>1019711</v>
      </c>
      <c r="E12137" s="6">
        <v>1688</v>
      </c>
      <c r="F12137" s="7" t="s">
        <v>31</v>
      </c>
      <c r="G12137" s="6">
        <v>202.208</v>
      </c>
    </row>
    <row r="12138" spans="1:7" ht="15" thickBot="1" x14ac:dyDescent="0.35">
      <c r="A12138" s="6">
        <v>231.27119999999999</v>
      </c>
      <c r="B12138" s="19">
        <f>(A12138-G12138)/G12138</f>
        <v>0.11885207833423632</v>
      </c>
      <c r="C12138" s="30" t="s">
        <v>113</v>
      </c>
      <c r="D12138" s="6">
        <v>1019918</v>
      </c>
      <c r="E12138" s="6">
        <v>955</v>
      </c>
      <c r="F12138" s="7" t="s">
        <v>35</v>
      </c>
      <c r="G12138" s="6">
        <v>206.70400000000001</v>
      </c>
    </row>
    <row r="12139" spans="1:7" ht="15" thickBot="1" x14ac:dyDescent="0.35">
      <c r="A12139" s="6">
        <v>231.27119999999999</v>
      </c>
      <c r="B12139" s="19">
        <f>(A12139-G12139)/G12139</f>
        <v>-1.9738225221253958E-2</v>
      </c>
      <c r="C12139" s="30" t="s">
        <v>383</v>
      </c>
      <c r="D12139" s="6">
        <v>1017320</v>
      </c>
      <c r="E12139" s="6">
        <v>1287</v>
      </c>
      <c r="F12139" s="7" t="s">
        <v>21</v>
      </c>
      <c r="G12139" s="6">
        <v>235.928</v>
      </c>
    </row>
    <row r="12140" spans="1:7" ht="15" thickBot="1" x14ac:dyDescent="0.35">
      <c r="A12140" s="6">
        <v>231.27119999999999</v>
      </c>
      <c r="B12140" s="19">
        <f>(A12140-G12140)/G12140</f>
        <v>-0.10110539326192068</v>
      </c>
      <c r="C12140" s="30" t="s">
        <v>287</v>
      </c>
      <c r="D12140" s="6">
        <v>1015759</v>
      </c>
      <c r="E12140" s="6">
        <v>1121</v>
      </c>
      <c r="F12140" s="7" t="s">
        <v>35</v>
      </c>
      <c r="G12140" s="6">
        <v>257.28399999999999</v>
      </c>
    </row>
    <row r="12141" spans="1:7" ht="15" thickBot="1" x14ac:dyDescent="0.35">
      <c r="A12141" s="6">
        <v>231.27119999999999</v>
      </c>
      <c r="B12141" s="19">
        <f>(A12141-G12141)/G12141</f>
        <v>-0.10889138911579301</v>
      </c>
      <c r="C12141" s="30" t="s">
        <v>199</v>
      </c>
      <c r="D12141" s="6">
        <v>1014410</v>
      </c>
      <c r="E12141" s="6">
        <v>1494</v>
      </c>
      <c r="F12141" s="7" t="s">
        <v>35</v>
      </c>
      <c r="G12141" s="6">
        <v>259.53199999999998</v>
      </c>
    </row>
    <row r="12142" spans="1:7" ht="15" thickBot="1" x14ac:dyDescent="0.35">
      <c r="A12142" s="6">
        <v>231.27119999999999</v>
      </c>
      <c r="B12142" s="19">
        <f>(A12142-G12142)/G12142</f>
        <v>-0.11654366261746497</v>
      </c>
      <c r="C12142" s="30" t="s">
        <v>142</v>
      </c>
      <c r="D12142" s="6">
        <v>1009400</v>
      </c>
      <c r="E12142" s="6">
        <v>1343</v>
      </c>
      <c r="F12142" s="7" t="s">
        <v>31</v>
      </c>
      <c r="G12142" s="6">
        <v>261.77999999999997</v>
      </c>
    </row>
    <row r="12143" spans="1:7" ht="15" thickBot="1" x14ac:dyDescent="0.35">
      <c r="A12143" s="6">
        <v>231.27119999999999</v>
      </c>
      <c r="B12143" s="19">
        <f>(A12143-G12143)/G12143</f>
        <v>-0.16324929809835306</v>
      </c>
      <c r="C12143" s="30" t="s">
        <v>157</v>
      </c>
      <c r="D12143" s="6">
        <v>1015693</v>
      </c>
      <c r="E12143" s="6">
        <v>2848</v>
      </c>
      <c r="F12143" s="7" t="s">
        <v>21</v>
      </c>
      <c r="G12143" s="6">
        <v>276.392</v>
      </c>
    </row>
    <row r="12144" spans="1:7" ht="15" thickBot="1" x14ac:dyDescent="0.35">
      <c r="A12144" s="6">
        <v>231.30016000000001</v>
      </c>
      <c r="B12144" s="19">
        <f>(A12144-G12144)/G12144</f>
        <v>-0.55904526598340654</v>
      </c>
      <c r="C12144" s="30" t="s">
        <v>362</v>
      </c>
      <c r="D12144" s="6">
        <v>1001356</v>
      </c>
      <c r="E12144" s="6">
        <v>1356</v>
      </c>
      <c r="F12144" s="7" t="s">
        <v>35</v>
      </c>
      <c r="G12144" s="6">
        <v>524.54399999999998</v>
      </c>
    </row>
    <row r="12145" spans="1:7" ht="15" thickBot="1" x14ac:dyDescent="0.35">
      <c r="A12145" s="6">
        <v>231.36879999999999</v>
      </c>
      <c r="B12145" s="19">
        <f>(A12145-G12145)/G12145</f>
        <v>1.0626693863578009</v>
      </c>
      <c r="C12145" s="30" t="s">
        <v>328</v>
      </c>
      <c r="D12145" s="6">
        <v>1003869</v>
      </c>
      <c r="E12145" s="6">
        <v>1638</v>
      </c>
      <c r="F12145" s="7" t="s">
        <v>27</v>
      </c>
      <c r="G12145" s="6">
        <v>112.1696</v>
      </c>
    </row>
    <row r="12146" spans="1:7" ht="15" thickBot="1" x14ac:dyDescent="0.35">
      <c r="A12146" s="6">
        <v>231.4</v>
      </c>
      <c r="B12146" s="19">
        <f>(A12146-G12146)/G12146</f>
        <v>6.1852643084260732</v>
      </c>
      <c r="C12146" s="30" t="s">
        <v>294</v>
      </c>
      <c r="D12146" s="6">
        <v>1004150</v>
      </c>
      <c r="E12146" s="6">
        <v>1161</v>
      </c>
      <c r="F12146" s="7" t="s">
        <v>31</v>
      </c>
      <c r="G12146" s="6">
        <v>32.204799999999999</v>
      </c>
    </row>
    <row r="12147" spans="1:7" ht="15" thickBot="1" x14ac:dyDescent="0.35">
      <c r="A12147" s="6">
        <v>231.48652799999999</v>
      </c>
      <c r="B12147" s="19">
        <f>(A12147-G12147)/G12147</f>
        <v>-0.59457293698298475</v>
      </c>
      <c r="C12147" s="30" t="s">
        <v>218</v>
      </c>
      <c r="D12147" s="6">
        <v>1000560</v>
      </c>
      <c r="E12147" s="6">
        <v>560</v>
      </c>
      <c r="F12147" s="7" t="s">
        <v>19</v>
      </c>
      <c r="G12147" s="6">
        <v>570.96960000000001</v>
      </c>
    </row>
    <row r="12148" spans="1:7" ht="15" thickBot="1" x14ac:dyDescent="0.35">
      <c r="A12148" s="6">
        <v>231.50399999999999</v>
      </c>
      <c r="B12148" s="19">
        <f>(A12148-G12148)/G12148</f>
        <v>1.7692926045016075</v>
      </c>
      <c r="C12148" s="30" t="s">
        <v>67</v>
      </c>
      <c r="D12148" s="6">
        <v>1003553</v>
      </c>
      <c r="E12148" s="6">
        <v>2073</v>
      </c>
      <c r="F12148" s="7" t="s">
        <v>17</v>
      </c>
      <c r="G12148" s="6">
        <v>83.596800000000002</v>
      </c>
    </row>
    <row r="12149" spans="1:7" ht="15" thickBot="1" x14ac:dyDescent="0.35">
      <c r="A12149" s="6">
        <v>231.52896000000001</v>
      </c>
      <c r="B12149" s="19">
        <f>(A12149-G12149)/G12149</f>
        <v>-0.12703844019208024</v>
      </c>
      <c r="C12149" s="30" t="s">
        <v>90</v>
      </c>
      <c r="D12149" s="6">
        <v>1001984</v>
      </c>
      <c r="E12149" s="6">
        <v>1984</v>
      </c>
      <c r="F12149" s="7" t="s">
        <v>19</v>
      </c>
      <c r="G12149" s="6">
        <v>265.22239999999999</v>
      </c>
    </row>
    <row r="12150" spans="1:7" ht="15" thickBot="1" x14ac:dyDescent="0.35">
      <c r="A12150" s="6">
        <v>231.71940000000001</v>
      </c>
      <c r="B12150" s="19">
        <f>(A12150-G12150)/G12150</f>
        <v>34.172950819672131</v>
      </c>
      <c r="C12150" s="30" t="s">
        <v>337</v>
      </c>
      <c r="D12150" s="6">
        <v>1009118</v>
      </c>
      <c r="E12150" s="6">
        <v>2381</v>
      </c>
      <c r="F12150" s="7" t="s">
        <v>42</v>
      </c>
      <c r="G12150" s="6">
        <v>6.5880000000000001</v>
      </c>
    </row>
    <row r="12151" spans="1:7" ht="15" thickBot="1" x14ac:dyDescent="0.35">
      <c r="A12151" s="6">
        <v>231.71940000000001</v>
      </c>
      <c r="B12151" s="19">
        <f>(A12151-G12151)/G12151</f>
        <v>25.059311740890692</v>
      </c>
      <c r="C12151" s="30" t="s">
        <v>252</v>
      </c>
      <c r="D12151" s="6">
        <v>1006811</v>
      </c>
      <c r="E12151" s="6">
        <v>2121</v>
      </c>
      <c r="F12151" s="7" t="s">
        <v>35</v>
      </c>
      <c r="G12151" s="6">
        <v>8.8919999999999995</v>
      </c>
    </row>
    <row r="12152" spans="1:7" ht="15" thickBot="1" x14ac:dyDescent="0.35">
      <c r="A12152" s="6">
        <v>231.71940000000001</v>
      </c>
      <c r="B12152" s="19">
        <f>(A12152-G12152)/G12152</f>
        <v>15.272429775280898</v>
      </c>
      <c r="C12152" s="30" t="s">
        <v>351</v>
      </c>
      <c r="D12152" s="6">
        <v>1006487</v>
      </c>
      <c r="E12152" s="6">
        <v>2721</v>
      </c>
      <c r="F12152" s="7" t="s">
        <v>21</v>
      </c>
      <c r="G12152" s="6">
        <v>14.24</v>
      </c>
    </row>
    <row r="12153" spans="1:7" ht="15" thickBot="1" x14ac:dyDescent="0.35">
      <c r="A12153" s="6">
        <v>231.71940000000001</v>
      </c>
      <c r="B12153" s="19">
        <f>(A12153-G12153)/G12153</f>
        <v>8.3045053003533571</v>
      </c>
      <c r="C12153" s="30" t="s">
        <v>30</v>
      </c>
      <c r="D12153" s="6">
        <v>1008136</v>
      </c>
      <c r="E12153" s="6">
        <v>2198</v>
      </c>
      <c r="F12153" s="7" t="s">
        <v>35</v>
      </c>
      <c r="G12153" s="6">
        <v>24.904</v>
      </c>
    </row>
    <row r="12154" spans="1:7" ht="15" thickBot="1" x14ac:dyDescent="0.35">
      <c r="A12154" s="6">
        <v>231.71940000000001</v>
      </c>
      <c r="B12154" s="19">
        <f>(A12154-G12154)/G12154</f>
        <v>3.0290617610237867</v>
      </c>
      <c r="C12154" s="30" t="s">
        <v>61</v>
      </c>
      <c r="D12154" s="6">
        <v>1007844</v>
      </c>
      <c r="E12154" s="6">
        <v>31</v>
      </c>
      <c r="F12154" s="7" t="s">
        <v>42</v>
      </c>
      <c r="G12154" s="6">
        <v>57.512</v>
      </c>
    </row>
    <row r="12155" spans="1:7" ht="15" thickBot="1" x14ac:dyDescent="0.35">
      <c r="A12155" s="6">
        <v>231.71940000000001</v>
      </c>
      <c r="B12155" s="19">
        <f>(A12155-G12155)/G12155</f>
        <v>3.0248627805183075</v>
      </c>
      <c r="C12155" s="30" t="s">
        <v>303</v>
      </c>
      <c r="D12155" s="6">
        <v>1007222</v>
      </c>
      <c r="E12155" s="6">
        <v>1556</v>
      </c>
      <c r="F12155" s="7" t="s">
        <v>25</v>
      </c>
      <c r="G12155" s="6">
        <v>57.572000000000003</v>
      </c>
    </row>
    <row r="12156" spans="1:7" ht="15" thickBot="1" x14ac:dyDescent="0.35">
      <c r="A12156" s="6">
        <v>231.71940000000001</v>
      </c>
      <c r="B12156" s="19">
        <f>(A12156-G12156)/G12156</f>
        <v>2.5312313319110027</v>
      </c>
      <c r="C12156" s="30" t="s">
        <v>319</v>
      </c>
      <c r="D12156" s="6">
        <v>1019316</v>
      </c>
      <c r="E12156" s="6">
        <v>1726</v>
      </c>
      <c r="F12156" s="7" t="s">
        <v>27</v>
      </c>
      <c r="G12156" s="6">
        <v>65.62</v>
      </c>
    </row>
    <row r="12157" spans="1:7" ht="15" thickBot="1" x14ac:dyDescent="0.35">
      <c r="A12157" s="6">
        <v>231.71940000000001</v>
      </c>
      <c r="B12157" s="19">
        <f>(A12157-G12157)/G12157</f>
        <v>1.7348621471060335</v>
      </c>
      <c r="C12157" s="30" t="s">
        <v>134</v>
      </c>
      <c r="D12157" s="6">
        <v>1019564</v>
      </c>
      <c r="E12157" s="6">
        <v>784</v>
      </c>
      <c r="F12157" s="7" t="s">
        <v>27</v>
      </c>
      <c r="G12157" s="6">
        <v>84.727999999999994</v>
      </c>
    </row>
    <row r="12158" spans="1:7" ht="15" thickBot="1" x14ac:dyDescent="0.35">
      <c r="A12158" s="6">
        <v>231.71940000000001</v>
      </c>
      <c r="B12158" s="19">
        <f>(A12158-G12158)/G12158</f>
        <v>1.207692454268293</v>
      </c>
      <c r="C12158" s="30" t="s">
        <v>310</v>
      </c>
      <c r="D12158" s="6">
        <v>1015236</v>
      </c>
      <c r="E12158" s="6">
        <v>2287</v>
      </c>
      <c r="F12158" s="7" t="s">
        <v>31</v>
      </c>
      <c r="G12158" s="6">
        <v>104.96</v>
      </c>
    </row>
    <row r="12159" spans="1:7" ht="15" thickBot="1" x14ac:dyDescent="0.35">
      <c r="A12159" s="6">
        <v>231.71940000000001</v>
      </c>
      <c r="B12159" s="19">
        <f>(A12159-G12159)/G12159</f>
        <v>1.0863592163077147</v>
      </c>
      <c r="C12159" s="30" t="s">
        <v>45</v>
      </c>
      <c r="D12159" s="6">
        <v>1007172</v>
      </c>
      <c r="E12159" s="6">
        <v>752</v>
      </c>
      <c r="F12159" s="7" t="s">
        <v>21</v>
      </c>
      <c r="G12159" s="6">
        <v>111.06399999999999</v>
      </c>
    </row>
    <row r="12160" spans="1:7" ht="15" thickBot="1" x14ac:dyDescent="0.35">
      <c r="A12160" s="6">
        <v>231.71940000000001</v>
      </c>
      <c r="B12160" s="19">
        <f>(A12160-G12160)/G12160</f>
        <v>0.72687801824360587</v>
      </c>
      <c r="C12160" s="30" t="s">
        <v>32</v>
      </c>
      <c r="D12160" s="6">
        <v>1019689</v>
      </c>
      <c r="E12160" s="6">
        <v>1666</v>
      </c>
      <c r="F12160" s="7" t="s">
        <v>25</v>
      </c>
      <c r="G12160" s="6">
        <v>134.184</v>
      </c>
    </row>
    <row r="12161" spans="1:7" ht="15" thickBot="1" x14ac:dyDescent="0.35">
      <c r="A12161" s="6">
        <v>231.71940000000001</v>
      </c>
      <c r="B12161" s="19">
        <f>(A12161-G12161)/G12161</f>
        <v>0.64423961171662136</v>
      </c>
      <c r="C12161" s="30" t="s">
        <v>166</v>
      </c>
      <c r="D12161" s="6">
        <v>1019057</v>
      </c>
      <c r="E12161" s="6">
        <v>1629</v>
      </c>
      <c r="F12161" s="7" t="s">
        <v>31</v>
      </c>
      <c r="G12161" s="6">
        <v>140.928</v>
      </c>
    </row>
    <row r="12162" spans="1:7" ht="15" thickBot="1" x14ac:dyDescent="0.35">
      <c r="A12162" s="6">
        <v>231.71940000000001</v>
      </c>
      <c r="B12162" s="19">
        <f>(A12162-G12162)/G12162</f>
        <v>0.58118432186041435</v>
      </c>
      <c r="C12162" s="30" t="s">
        <v>257</v>
      </c>
      <c r="D12162" s="6">
        <v>1012921</v>
      </c>
      <c r="E12162" s="6">
        <v>1990</v>
      </c>
      <c r="F12162" s="7" t="s">
        <v>17</v>
      </c>
      <c r="G12162" s="6">
        <v>146.548</v>
      </c>
    </row>
    <row r="12163" spans="1:7" ht="15" thickBot="1" x14ac:dyDescent="0.35">
      <c r="A12163" s="6">
        <v>231.71940000000001</v>
      </c>
      <c r="B12163" s="19">
        <f>(A12163-G12163)/G12163</f>
        <v>0.53411853499642481</v>
      </c>
      <c r="C12163" s="30" t="s">
        <v>86</v>
      </c>
      <c r="D12163" s="6">
        <v>1010433</v>
      </c>
      <c r="E12163" s="6">
        <v>904</v>
      </c>
      <c r="F12163" s="7" t="s">
        <v>19</v>
      </c>
      <c r="G12163" s="6">
        <v>151.04400000000001</v>
      </c>
    </row>
    <row r="12164" spans="1:7" ht="15" thickBot="1" x14ac:dyDescent="0.35">
      <c r="A12164" s="6">
        <v>231.71940000000001</v>
      </c>
      <c r="B12164" s="19">
        <f>(A12164-G12164)/G12164</f>
        <v>0.2695840364680358</v>
      </c>
      <c r="C12164" s="30" t="s">
        <v>89</v>
      </c>
      <c r="D12164" s="6">
        <v>1015605</v>
      </c>
      <c r="E12164" s="6">
        <v>1861</v>
      </c>
      <c r="F12164" s="7" t="s">
        <v>17</v>
      </c>
      <c r="G12164" s="6">
        <v>182.51599999999999</v>
      </c>
    </row>
    <row r="12165" spans="1:7" ht="15" thickBot="1" x14ac:dyDescent="0.35">
      <c r="A12165" s="6">
        <v>231.71940000000001</v>
      </c>
      <c r="B12165" s="19">
        <f>(A12165-G12165)/G12165</f>
        <v>0.21711593411211039</v>
      </c>
      <c r="C12165" s="30" t="s">
        <v>97</v>
      </c>
      <c r="D12165" s="6">
        <v>1017996</v>
      </c>
      <c r="E12165" s="6">
        <v>2706</v>
      </c>
      <c r="F12165" s="7" t="s">
        <v>19</v>
      </c>
      <c r="G12165" s="6">
        <v>190.38399999999999</v>
      </c>
    </row>
    <row r="12166" spans="1:7" ht="15" thickBot="1" x14ac:dyDescent="0.35">
      <c r="A12166" s="6">
        <v>231.71940000000001</v>
      </c>
      <c r="B12166" s="19">
        <f>(A12166-G12166)/G12166</f>
        <v>0.16222313618489689</v>
      </c>
      <c r="C12166" s="30" t="s">
        <v>381</v>
      </c>
      <c r="D12166" s="6">
        <v>1016082</v>
      </c>
      <c r="E12166" s="6">
        <v>2489</v>
      </c>
      <c r="F12166" s="7" t="s">
        <v>21</v>
      </c>
      <c r="G12166" s="6">
        <v>199.376</v>
      </c>
    </row>
    <row r="12167" spans="1:7" ht="15" thickBot="1" x14ac:dyDescent="0.35">
      <c r="A12167" s="6">
        <v>231.71940000000001</v>
      </c>
      <c r="B12167" s="19">
        <f>(A12167-G12167)/G12167</f>
        <v>0.13659256788573218</v>
      </c>
      <c r="C12167" s="30" t="s">
        <v>322</v>
      </c>
      <c r="D12167" s="6">
        <v>1012102</v>
      </c>
      <c r="E12167" s="6">
        <v>687</v>
      </c>
      <c r="F12167" s="7" t="s">
        <v>27</v>
      </c>
      <c r="G12167" s="6">
        <v>203.87200000000001</v>
      </c>
    </row>
    <row r="12168" spans="1:7" ht="15" thickBot="1" x14ac:dyDescent="0.35">
      <c r="A12168" s="6">
        <v>231.71940000000001</v>
      </c>
      <c r="B12168" s="19">
        <f>(A12168-G12168)/G12168</f>
        <v>7.7203503291308775E-2</v>
      </c>
      <c r="C12168" s="30" t="s">
        <v>131</v>
      </c>
      <c r="D12168" s="6">
        <v>1017626</v>
      </c>
      <c r="E12168" s="6">
        <v>2744</v>
      </c>
      <c r="F12168" s="7" t="s">
        <v>17</v>
      </c>
      <c r="G12168" s="6">
        <v>215.11199999999999</v>
      </c>
    </row>
    <row r="12169" spans="1:7" ht="15" thickBot="1" x14ac:dyDescent="0.35">
      <c r="A12169" s="6">
        <v>231.71940000000001</v>
      </c>
      <c r="B12169" s="19">
        <f>(A12169-G12169)/G12169</f>
        <v>3.9193649654677629E-2</v>
      </c>
      <c r="C12169" s="30" t="s">
        <v>64</v>
      </c>
      <c r="D12169" s="6">
        <v>1014718</v>
      </c>
      <c r="E12169" s="6">
        <v>2135</v>
      </c>
      <c r="F12169" s="7" t="s">
        <v>42</v>
      </c>
      <c r="G12169" s="6">
        <v>222.98</v>
      </c>
    </row>
    <row r="12170" spans="1:7" ht="15" thickBot="1" x14ac:dyDescent="0.35">
      <c r="A12170" s="6">
        <v>231.71940000000001</v>
      </c>
      <c r="B12170" s="19">
        <f>(A12170-G12170)/G12170</f>
        <v>-1.0889245253737564E-3</v>
      </c>
      <c r="C12170" s="30" t="s">
        <v>263</v>
      </c>
      <c r="D12170" s="6">
        <v>1011964</v>
      </c>
      <c r="E12170" s="6">
        <v>71</v>
      </c>
      <c r="F12170" s="7" t="s">
        <v>27</v>
      </c>
      <c r="G12170" s="6">
        <v>231.97200000000001</v>
      </c>
    </row>
    <row r="12171" spans="1:7" ht="15" thickBot="1" x14ac:dyDescent="0.35">
      <c r="A12171" s="6">
        <v>231.71940000000001</v>
      </c>
      <c r="B12171" s="19">
        <f>(A12171-G12171)/G12171</f>
        <v>-6.4546159187430327E-2</v>
      </c>
      <c r="C12171" s="30" t="s">
        <v>18</v>
      </c>
      <c r="D12171" s="6">
        <v>1013787</v>
      </c>
      <c r="E12171" s="6">
        <v>2274</v>
      </c>
      <c r="F12171" s="7" t="s">
        <v>17</v>
      </c>
      <c r="G12171" s="6">
        <v>247.708</v>
      </c>
    </row>
    <row r="12172" spans="1:7" ht="15" thickBot="1" x14ac:dyDescent="0.35">
      <c r="A12172" s="6">
        <v>231.71940000000001</v>
      </c>
      <c r="B12172" s="19">
        <f>(A12172-G12172)/G12172</f>
        <v>-6.8771701388888842E-2</v>
      </c>
      <c r="C12172" s="30" t="s">
        <v>198</v>
      </c>
      <c r="D12172" s="6">
        <v>1018120</v>
      </c>
      <c r="E12172" s="6">
        <v>390</v>
      </c>
      <c r="F12172" s="7" t="s">
        <v>21</v>
      </c>
      <c r="G12172" s="6">
        <v>248.83199999999999</v>
      </c>
    </row>
    <row r="12173" spans="1:7" ht="15" thickBot="1" x14ac:dyDescent="0.35">
      <c r="A12173" s="6">
        <v>231.71940000000001</v>
      </c>
      <c r="B12173" s="19">
        <f>(A12173-G12173)/G12173</f>
        <v>-0.10124968971081048</v>
      </c>
      <c r="C12173" s="30" t="s">
        <v>127</v>
      </c>
      <c r="D12173" s="6">
        <v>1014442</v>
      </c>
      <c r="E12173" s="6">
        <v>1741</v>
      </c>
      <c r="F12173" s="7" t="s">
        <v>19</v>
      </c>
      <c r="G12173" s="6">
        <v>257.82400000000001</v>
      </c>
    </row>
    <row r="12174" spans="1:7" ht="15" thickBot="1" x14ac:dyDescent="0.35">
      <c r="A12174" s="6">
        <v>231.71940000000001</v>
      </c>
      <c r="B12174" s="19">
        <f>(A12174-G12174)/G12174</f>
        <v>-0.10515084109550943</v>
      </c>
      <c r="C12174" s="30" t="s">
        <v>176</v>
      </c>
      <c r="D12174" s="6">
        <v>1017160</v>
      </c>
      <c r="E12174" s="6">
        <v>869</v>
      </c>
      <c r="F12174" s="7" t="s">
        <v>25</v>
      </c>
      <c r="G12174" s="6">
        <v>258.94799999999998</v>
      </c>
    </row>
    <row r="12175" spans="1:7" ht="15" thickBot="1" x14ac:dyDescent="0.35">
      <c r="A12175" s="6">
        <v>231.71940000000001</v>
      </c>
      <c r="B12175" s="19">
        <f>(A12175-G12175)/G12175</f>
        <v>-0.1128524173417664</v>
      </c>
      <c r="C12175" s="30" t="s">
        <v>168</v>
      </c>
      <c r="D12175" s="6">
        <v>1016229</v>
      </c>
      <c r="E12175" s="6">
        <v>760</v>
      </c>
      <c r="F12175" s="7" t="s">
        <v>27</v>
      </c>
      <c r="G12175" s="6">
        <v>261.19600000000003</v>
      </c>
    </row>
    <row r="12176" spans="1:7" ht="15" thickBot="1" x14ac:dyDescent="0.35">
      <c r="A12176" s="6">
        <v>231.71940000000001</v>
      </c>
      <c r="B12176" s="19">
        <f>(A12176-G12176)/G12176</f>
        <v>-0.14945381667621011</v>
      </c>
      <c r="C12176" s="30" t="s">
        <v>171</v>
      </c>
      <c r="D12176" s="6">
        <v>1016894</v>
      </c>
      <c r="E12176" s="6">
        <v>200</v>
      </c>
      <c r="F12176" s="7" t="s">
        <v>42</v>
      </c>
      <c r="G12176" s="6">
        <v>272.43599999999998</v>
      </c>
    </row>
    <row r="12177" spans="1:7" ht="15" thickBot="1" x14ac:dyDescent="0.35">
      <c r="A12177" s="6">
        <v>231.7574688</v>
      </c>
      <c r="B12177" s="19">
        <f>(A12177-G12177)/G12177</f>
        <v>-0.72029114215614032</v>
      </c>
      <c r="C12177" s="30" t="s">
        <v>317</v>
      </c>
      <c r="D12177" s="6">
        <v>1000034</v>
      </c>
      <c r="E12177" s="6">
        <v>34</v>
      </c>
      <c r="F12177" s="7" t="s">
        <v>21</v>
      </c>
      <c r="G12177" s="6">
        <v>828.56678399999998</v>
      </c>
    </row>
    <row r="12178" spans="1:7" ht="15" thickBot="1" x14ac:dyDescent="0.35">
      <c r="A12178" s="6">
        <v>231.77318399999999</v>
      </c>
      <c r="B12178" s="19">
        <f>(A12178-G12178)/G12178</f>
        <v>-2.4756775316338592E-2</v>
      </c>
      <c r="C12178" s="30" t="s">
        <v>312</v>
      </c>
      <c r="D12178" s="6">
        <v>1019851</v>
      </c>
      <c r="E12178" s="6">
        <v>2801</v>
      </c>
      <c r="F12178" s="7" t="s">
        <v>87</v>
      </c>
      <c r="G12178" s="6">
        <v>237.6568</v>
      </c>
    </row>
    <row r="12179" spans="1:7" ht="15" thickBot="1" x14ac:dyDescent="0.35">
      <c r="A12179" s="6">
        <v>231.8056</v>
      </c>
      <c r="B12179" s="19">
        <f>(A12179-G12179)/G12179</f>
        <v>-0.12664870273919748</v>
      </c>
      <c r="C12179" s="30" t="s">
        <v>328</v>
      </c>
      <c r="D12179" s="6">
        <v>1004021</v>
      </c>
      <c r="E12179" s="6">
        <v>1899</v>
      </c>
      <c r="F12179" s="7" t="s">
        <v>21</v>
      </c>
      <c r="G12179" s="6">
        <v>265.42079999999999</v>
      </c>
    </row>
    <row r="12180" spans="1:7" ht="15" thickBot="1" x14ac:dyDescent="0.35">
      <c r="A12180" s="6">
        <v>231.9408</v>
      </c>
      <c r="B12180" s="19">
        <f>(A12180-G12180)/G12180</f>
        <v>0.83432454319987848</v>
      </c>
      <c r="C12180" s="30" t="s">
        <v>232</v>
      </c>
      <c r="D12180" s="6">
        <v>1001595</v>
      </c>
      <c r="E12180" s="6">
        <v>1595</v>
      </c>
      <c r="F12180" s="7" t="s">
        <v>17</v>
      </c>
      <c r="G12180" s="6">
        <v>126.4448</v>
      </c>
    </row>
    <row r="12181" spans="1:7" ht="15" thickBot="1" x14ac:dyDescent="0.35">
      <c r="A12181" s="6">
        <v>232.00319999999999</v>
      </c>
      <c r="B12181" s="19">
        <f>(A12181-G12181)/G12181</f>
        <v>9.6886333480760722</v>
      </c>
      <c r="C12181" s="30" t="s">
        <v>124</v>
      </c>
      <c r="D12181" s="6">
        <v>1003390</v>
      </c>
      <c r="E12181" s="6">
        <v>1277</v>
      </c>
      <c r="F12181" s="7" t="s">
        <v>31</v>
      </c>
      <c r="G12181" s="6">
        <v>21.7056</v>
      </c>
    </row>
    <row r="12182" spans="1:7" ht="15" thickBot="1" x14ac:dyDescent="0.35">
      <c r="A12182" s="6">
        <v>232.16759999999999</v>
      </c>
      <c r="B12182" s="19">
        <f>(A12182-G12182)/G12182</f>
        <v>299.73523316062176</v>
      </c>
      <c r="C12182" s="30" t="s">
        <v>153</v>
      </c>
      <c r="D12182" s="6">
        <v>1008717</v>
      </c>
      <c r="E12182" s="6">
        <v>1680</v>
      </c>
      <c r="F12182" s="7" t="s">
        <v>25</v>
      </c>
      <c r="G12182" s="6">
        <v>0.77200000000000002</v>
      </c>
    </row>
    <row r="12183" spans="1:7" ht="15" thickBot="1" x14ac:dyDescent="0.35">
      <c r="A12183" s="6">
        <v>232.16759999999999</v>
      </c>
      <c r="B12183" s="19">
        <f>(A12183-G12183)/G12183</f>
        <v>2.5698320929946488</v>
      </c>
      <c r="C12183" s="30" t="s">
        <v>266</v>
      </c>
      <c r="D12183" s="6">
        <v>1019656</v>
      </c>
      <c r="E12183" s="6">
        <v>1260</v>
      </c>
      <c r="F12183" s="7" t="s">
        <v>23</v>
      </c>
      <c r="G12183" s="6">
        <v>65.036000000000001</v>
      </c>
    </row>
    <row r="12184" spans="1:7" ht="15" thickBot="1" x14ac:dyDescent="0.35">
      <c r="A12184" s="6">
        <v>232.16759999999999</v>
      </c>
      <c r="B12184" s="19">
        <f>(A12184-G12184)/G12184</f>
        <v>2.5091837968561066</v>
      </c>
      <c r="C12184" s="30" t="s">
        <v>139</v>
      </c>
      <c r="D12184" s="6">
        <v>1011804</v>
      </c>
      <c r="E12184" s="6">
        <v>728</v>
      </c>
      <c r="F12184" s="7" t="s">
        <v>19</v>
      </c>
      <c r="G12184" s="6">
        <v>66.16</v>
      </c>
    </row>
    <row r="12185" spans="1:7" ht="15" thickBot="1" x14ac:dyDescent="0.35">
      <c r="A12185" s="6">
        <v>232.16759999999999</v>
      </c>
      <c r="B12185" s="19">
        <f>(A12185-G12185)/G12185</f>
        <v>1.7965261382799327</v>
      </c>
      <c r="C12185" s="30" t="s">
        <v>111</v>
      </c>
      <c r="D12185" s="6">
        <v>1015864</v>
      </c>
      <c r="E12185" s="6">
        <v>2774</v>
      </c>
      <c r="F12185" s="7" t="s">
        <v>25</v>
      </c>
      <c r="G12185" s="6">
        <v>83.02</v>
      </c>
    </row>
    <row r="12186" spans="1:7" ht="15" thickBot="1" x14ac:dyDescent="0.35">
      <c r="A12186" s="6">
        <v>232.16759999999999</v>
      </c>
      <c r="B12186" s="19">
        <f>(A12186-G12186)/G12186</f>
        <v>1.6192193140794224</v>
      </c>
      <c r="C12186" s="30" t="s">
        <v>123</v>
      </c>
      <c r="D12186" s="6">
        <v>1019031</v>
      </c>
      <c r="E12186" s="6">
        <v>2273</v>
      </c>
      <c r="F12186" s="7" t="s">
        <v>17</v>
      </c>
      <c r="G12186" s="6">
        <v>88.64</v>
      </c>
    </row>
    <row r="12187" spans="1:7" ht="15" thickBot="1" x14ac:dyDescent="0.35">
      <c r="A12187" s="6">
        <v>232.16759999999999</v>
      </c>
      <c r="B12187" s="19">
        <f>(A12187-G12187)/G12187</f>
        <v>1.5232317523801242</v>
      </c>
      <c r="C12187" s="30" t="s">
        <v>253</v>
      </c>
      <c r="D12187" s="6">
        <v>1012719</v>
      </c>
      <c r="E12187" s="6">
        <v>746</v>
      </c>
      <c r="F12187" s="7" t="s">
        <v>25</v>
      </c>
      <c r="G12187" s="6">
        <v>92.012</v>
      </c>
    </row>
    <row r="12188" spans="1:7" ht="15" thickBot="1" x14ac:dyDescent="0.35">
      <c r="A12188" s="6">
        <v>232.16759999999999</v>
      </c>
      <c r="B12188" s="19">
        <f>(A12188-G12188)/G12188</f>
        <v>1.3779867256637166</v>
      </c>
      <c r="C12188" s="30" t="s">
        <v>175</v>
      </c>
      <c r="D12188" s="6">
        <v>1017068</v>
      </c>
      <c r="E12188" s="6">
        <v>1142</v>
      </c>
      <c r="F12188" s="7" t="s">
        <v>27</v>
      </c>
      <c r="G12188" s="6">
        <v>97.632000000000005</v>
      </c>
    </row>
    <row r="12189" spans="1:7" ht="15" thickBot="1" x14ac:dyDescent="0.35">
      <c r="A12189" s="6">
        <v>232.16759999999999</v>
      </c>
      <c r="B12189" s="19">
        <f>(A12189-G12189)/G12189</f>
        <v>1.2006407582938388</v>
      </c>
      <c r="C12189" s="30" t="s">
        <v>305</v>
      </c>
      <c r="D12189" s="6">
        <v>1015813</v>
      </c>
      <c r="E12189" s="6">
        <v>1409</v>
      </c>
      <c r="F12189" s="7" t="s">
        <v>17</v>
      </c>
      <c r="G12189" s="6">
        <v>105.5</v>
      </c>
    </row>
    <row r="12190" spans="1:7" ht="15" thickBot="1" x14ac:dyDescent="0.35">
      <c r="A12190" s="6">
        <v>232.16759999999999</v>
      </c>
      <c r="B12190" s="19">
        <f>(A12190-G12190)/G12190</f>
        <v>1.1590559089387344</v>
      </c>
      <c r="C12190" s="30" t="s">
        <v>91</v>
      </c>
      <c r="D12190" s="6">
        <v>1009277</v>
      </c>
      <c r="E12190" s="6">
        <v>854</v>
      </c>
      <c r="F12190" s="7" t="s">
        <v>35</v>
      </c>
      <c r="G12190" s="6">
        <v>107.532</v>
      </c>
    </row>
    <row r="12191" spans="1:7" ht="15" thickBot="1" x14ac:dyDescent="0.35">
      <c r="A12191" s="6">
        <v>232.16759999999999</v>
      </c>
      <c r="B12191" s="19">
        <f>(A12191-G12191)/G12191</f>
        <v>0.96979230299328023</v>
      </c>
      <c r="C12191" s="30" t="s">
        <v>215</v>
      </c>
      <c r="D12191" s="6">
        <v>1016810</v>
      </c>
      <c r="E12191" s="6">
        <v>968</v>
      </c>
      <c r="F12191" s="7" t="s">
        <v>27</v>
      </c>
      <c r="G12191" s="6">
        <v>117.864</v>
      </c>
    </row>
    <row r="12192" spans="1:7" ht="15" thickBot="1" x14ac:dyDescent="0.35">
      <c r="A12192" s="6">
        <v>232.16759999999999</v>
      </c>
      <c r="B12192" s="19">
        <f>(A12192-G12192)/G12192</f>
        <v>0.83764128542029437</v>
      </c>
      <c r="C12192" s="30" t="s">
        <v>196</v>
      </c>
      <c r="D12192" s="6">
        <v>1008906</v>
      </c>
      <c r="E12192" s="6">
        <v>2396</v>
      </c>
      <c r="F12192" s="7" t="s">
        <v>23</v>
      </c>
      <c r="G12192" s="6">
        <v>126.34</v>
      </c>
    </row>
    <row r="12193" spans="1:7" ht="15" thickBot="1" x14ac:dyDescent="0.35">
      <c r="A12193" s="6">
        <v>232.16759999999999</v>
      </c>
      <c r="B12193" s="19">
        <f>(A12193-G12193)/G12193</f>
        <v>0.75252574051148879</v>
      </c>
      <c r="C12193" s="30" t="s">
        <v>73</v>
      </c>
      <c r="D12193" s="6">
        <v>1016946</v>
      </c>
      <c r="E12193" s="6">
        <v>472</v>
      </c>
      <c r="F12193" s="7" t="s">
        <v>31</v>
      </c>
      <c r="G12193" s="6">
        <v>132.476</v>
      </c>
    </row>
    <row r="12194" spans="1:7" ht="15" thickBot="1" x14ac:dyDescent="0.35">
      <c r="A12194" s="6">
        <v>232.16759999999999</v>
      </c>
      <c r="B12194" s="19">
        <f>(A12194-G12194)/G12194</f>
        <v>0.68120437956204372</v>
      </c>
      <c r="C12194" s="30" t="s">
        <v>239</v>
      </c>
      <c r="D12194" s="6">
        <v>1014735</v>
      </c>
      <c r="E12194" s="6">
        <v>604</v>
      </c>
      <c r="F12194" s="7" t="s">
        <v>27</v>
      </c>
      <c r="G12194" s="6">
        <v>138.096</v>
      </c>
    </row>
    <row r="12195" spans="1:7" ht="15" thickBot="1" x14ac:dyDescent="0.35">
      <c r="A12195" s="6">
        <v>232.16759999999999</v>
      </c>
      <c r="B12195" s="19">
        <f>(A12195-G12195)/G12195</f>
        <v>0.61546104817835157</v>
      </c>
      <c r="C12195" s="30" t="s">
        <v>55</v>
      </c>
      <c r="D12195" s="6">
        <v>1010819</v>
      </c>
      <c r="E12195" s="6">
        <v>157</v>
      </c>
      <c r="F12195" s="7" t="s">
        <v>27</v>
      </c>
      <c r="G12195" s="6">
        <v>143.71600000000001</v>
      </c>
    </row>
    <row r="12196" spans="1:7" ht="15" thickBot="1" x14ac:dyDescent="0.35">
      <c r="A12196" s="6">
        <v>232.16759999999999</v>
      </c>
      <c r="B12196" s="19">
        <f>(A12196-G12196)/G12196</f>
        <v>0.38756633994740619</v>
      </c>
      <c r="C12196" s="30" t="s">
        <v>45</v>
      </c>
      <c r="D12196" s="6">
        <v>1013824</v>
      </c>
      <c r="E12196" s="6">
        <v>761</v>
      </c>
      <c r="F12196" s="7" t="s">
        <v>21</v>
      </c>
      <c r="G12196" s="6">
        <v>167.32</v>
      </c>
    </row>
    <row r="12197" spans="1:7" ht="15" thickBot="1" x14ac:dyDescent="0.35">
      <c r="A12197" s="6">
        <v>232.16759999999999</v>
      </c>
      <c r="B12197" s="19">
        <f>(A12197-G12197)/G12197</f>
        <v>0.34247484676766504</v>
      </c>
      <c r="C12197" s="30" t="s">
        <v>126</v>
      </c>
      <c r="D12197" s="6">
        <v>1016962</v>
      </c>
      <c r="E12197" s="6">
        <v>824</v>
      </c>
      <c r="F12197" s="7" t="s">
        <v>27</v>
      </c>
      <c r="G12197" s="6">
        <v>172.94</v>
      </c>
    </row>
    <row r="12198" spans="1:7" ht="15" thickBot="1" x14ac:dyDescent="0.35">
      <c r="A12198" s="6">
        <v>232.16759999999999</v>
      </c>
      <c r="B12198" s="19">
        <f>(A12198-G12198)/G12198</f>
        <v>0.33380595642981892</v>
      </c>
      <c r="C12198" s="30" t="s">
        <v>348</v>
      </c>
      <c r="D12198" s="6">
        <v>1015311</v>
      </c>
      <c r="E12198" s="6">
        <v>535</v>
      </c>
      <c r="F12198" s="7" t="s">
        <v>25</v>
      </c>
      <c r="G12198" s="6">
        <v>174.06399999999999</v>
      </c>
    </row>
    <row r="12199" spans="1:7" ht="15" thickBot="1" x14ac:dyDescent="0.35">
      <c r="A12199" s="6">
        <v>232.16759999999999</v>
      </c>
      <c r="B12199" s="19">
        <f>(A12199-G12199)/G12199</f>
        <v>0.31679976405463028</v>
      </c>
      <c r="C12199" s="30" t="s">
        <v>80</v>
      </c>
      <c r="D12199" s="6">
        <v>1012754</v>
      </c>
      <c r="E12199" s="6">
        <v>1217</v>
      </c>
      <c r="F12199" s="7" t="s">
        <v>25</v>
      </c>
      <c r="G12199" s="6">
        <v>176.31200000000001</v>
      </c>
    </row>
    <row r="12200" spans="1:7" ht="15" thickBot="1" x14ac:dyDescent="0.35">
      <c r="A12200" s="6">
        <v>232.16759999999999</v>
      </c>
      <c r="B12200" s="19">
        <f>(A12200-G12200)/G12200</f>
        <v>0.26828730006118334</v>
      </c>
      <c r="C12200" s="30" t="s">
        <v>318</v>
      </c>
      <c r="D12200" s="6">
        <v>1012106</v>
      </c>
      <c r="E12200" s="6">
        <v>2580</v>
      </c>
      <c r="F12200" s="7" t="s">
        <v>21</v>
      </c>
      <c r="G12200" s="6">
        <v>183.05600000000001</v>
      </c>
    </row>
    <row r="12201" spans="1:7" ht="15" thickBot="1" x14ac:dyDescent="0.35">
      <c r="A12201" s="6">
        <v>232.16759999999999</v>
      </c>
      <c r="B12201" s="19">
        <f>(A12201-G12201)/G12201</f>
        <v>0.12342785251137132</v>
      </c>
      <c r="C12201" s="30" t="s">
        <v>312</v>
      </c>
      <c r="D12201" s="6">
        <v>1018785</v>
      </c>
      <c r="E12201" s="6">
        <v>952</v>
      </c>
      <c r="F12201" s="7" t="s">
        <v>19</v>
      </c>
      <c r="G12201" s="6">
        <v>206.66</v>
      </c>
    </row>
    <row r="12202" spans="1:7" ht="15" thickBot="1" x14ac:dyDescent="0.35">
      <c r="A12202" s="6">
        <v>232.16759999999999</v>
      </c>
      <c r="B12202" s="19">
        <f>(A12202-G12202)/G12202</f>
        <v>7.1002324980625073E-2</v>
      </c>
      <c r="C12202" s="30" t="s">
        <v>66</v>
      </c>
      <c r="D12202" s="6">
        <v>1015624</v>
      </c>
      <c r="E12202" s="6">
        <v>329</v>
      </c>
      <c r="F12202" s="7" t="s">
        <v>27</v>
      </c>
      <c r="G12202" s="6">
        <v>216.77600000000001</v>
      </c>
    </row>
    <row r="12203" spans="1:7" ht="15" thickBot="1" x14ac:dyDescent="0.35">
      <c r="A12203" s="6">
        <v>232.16759999999999</v>
      </c>
      <c r="B12203" s="19">
        <f>(A12203-G12203)/G12203</f>
        <v>6.5477742083524498E-2</v>
      </c>
      <c r="C12203" s="30" t="s">
        <v>57</v>
      </c>
      <c r="D12203" s="6">
        <v>1017878</v>
      </c>
      <c r="E12203" s="6">
        <v>1516</v>
      </c>
      <c r="F12203" s="7" t="s">
        <v>35</v>
      </c>
      <c r="G12203" s="6">
        <v>217.9</v>
      </c>
    </row>
    <row r="12204" spans="1:7" ht="15" thickBot="1" x14ac:dyDescent="0.35">
      <c r="A12204" s="6">
        <v>232.16759999999999</v>
      </c>
      <c r="B12204" s="19">
        <f>(A12204-G12204)/G12204</f>
        <v>2.3251591065352666E-2</v>
      </c>
      <c r="C12204" s="30" t="s">
        <v>357</v>
      </c>
      <c r="D12204" s="6">
        <v>1018646</v>
      </c>
      <c r="E12204" s="6">
        <v>2407</v>
      </c>
      <c r="F12204" s="7" t="s">
        <v>31</v>
      </c>
      <c r="G12204" s="6">
        <v>226.892</v>
      </c>
    </row>
    <row r="12205" spans="1:7" ht="15" thickBot="1" x14ac:dyDescent="0.35">
      <c r="A12205" s="6">
        <v>232.16759999999999</v>
      </c>
      <c r="B12205" s="19">
        <f>(A12205-G12205)/G12205</f>
        <v>-1.5755201709314718E-2</v>
      </c>
      <c r="C12205" s="30" t="s">
        <v>318</v>
      </c>
      <c r="D12205" s="6">
        <v>1014294</v>
      </c>
      <c r="E12205" s="6">
        <v>2128</v>
      </c>
      <c r="F12205" s="7" t="s">
        <v>23</v>
      </c>
      <c r="G12205" s="6">
        <v>235.88399999999999</v>
      </c>
    </row>
    <row r="12206" spans="1:7" ht="15" thickBot="1" x14ac:dyDescent="0.35">
      <c r="A12206" s="6">
        <v>232.16759999999999</v>
      </c>
      <c r="B12206" s="19">
        <f>(A12206-G12206)/G12206</f>
        <v>-2.504661280298327E-2</v>
      </c>
      <c r="C12206" s="30" t="s">
        <v>161</v>
      </c>
      <c r="D12206" s="6">
        <v>1017525</v>
      </c>
      <c r="E12206" s="6">
        <v>1849</v>
      </c>
      <c r="F12206" s="7" t="s">
        <v>42</v>
      </c>
      <c r="G12206" s="6">
        <v>238.13200000000001</v>
      </c>
    </row>
    <row r="12207" spans="1:7" ht="15" thickBot="1" x14ac:dyDescent="0.35">
      <c r="A12207" s="6">
        <v>232.16759999999999</v>
      </c>
      <c r="B12207" s="19">
        <f>(A12207-G12207)/G12207</f>
        <v>-4.3112913596122432E-2</v>
      </c>
      <c r="C12207" s="30" t="s">
        <v>140</v>
      </c>
      <c r="D12207" s="6">
        <v>1019310</v>
      </c>
      <c r="E12207" s="6">
        <v>1435</v>
      </c>
      <c r="F12207" s="7" t="s">
        <v>17</v>
      </c>
      <c r="G12207" s="6">
        <v>242.62799999999999</v>
      </c>
    </row>
    <row r="12208" spans="1:7" ht="15" thickBot="1" x14ac:dyDescent="0.35">
      <c r="A12208" s="6">
        <v>232.16759999999999</v>
      </c>
      <c r="B12208" s="19">
        <f>(A12208-G12208)/G12208</f>
        <v>-5.6229268292682953E-2</v>
      </c>
      <c r="C12208" s="30" t="s">
        <v>195</v>
      </c>
      <c r="D12208" s="6">
        <v>1011793</v>
      </c>
      <c r="E12208" s="6">
        <v>1956</v>
      </c>
      <c r="F12208" s="7" t="s">
        <v>31</v>
      </c>
      <c r="G12208" s="6">
        <v>246</v>
      </c>
    </row>
    <row r="12209" spans="1:7" ht="15" thickBot="1" x14ac:dyDescent="0.35">
      <c r="A12209" s="6">
        <v>232.16759999999999</v>
      </c>
      <c r="B12209" s="19">
        <f>(A12209-G12209)/G12209</f>
        <v>-0.11297032123972246</v>
      </c>
      <c r="C12209" s="30" t="s">
        <v>190</v>
      </c>
      <c r="D12209" s="6">
        <v>1019362</v>
      </c>
      <c r="E12209" s="6">
        <v>1750</v>
      </c>
      <c r="F12209" s="7" t="s">
        <v>31</v>
      </c>
      <c r="G12209" s="6">
        <v>261.73599999999999</v>
      </c>
    </row>
    <row r="12210" spans="1:7" ht="15" thickBot="1" x14ac:dyDescent="0.35">
      <c r="A12210" s="6">
        <v>232.16759999999999</v>
      </c>
      <c r="B12210" s="19">
        <f>(A12210-G12210)/G12210</f>
        <v>-0.14949446105152103</v>
      </c>
      <c r="C12210" s="30" t="s">
        <v>315</v>
      </c>
      <c r="D12210" s="6">
        <v>1015983</v>
      </c>
      <c r="E12210" s="6">
        <v>2345</v>
      </c>
      <c r="F12210" s="7" t="s">
        <v>31</v>
      </c>
      <c r="G12210" s="6">
        <v>272.976</v>
      </c>
    </row>
    <row r="12211" spans="1:7" ht="15" thickBot="1" x14ac:dyDescent="0.35">
      <c r="A12211" s="6">
        <v>232.16759999999999</v>
      </c>
      <c r="B12211" s="19">
        <f>(A12211-G12211)/G12211</f>
        <v>-0.1529821233126597</v>
      </c>
      <c r="C12211" s="30" t="s">
        <v>144</v>
      </c>
      <c r="D12211" s="6">
        <v>1011030</v>
      </c>
      <c r="E12211" s="6">
        <v>820</v>
      </c>
      <c r="F12211" s="7" t="s">
        <v>27</v>
      </c>
      <c r="G12211" s="6">
        <v>274.10000000000002</v>
      </c>
    </row>
    <row r="12212" spans="1:7" ht="15" thickBot="1" x14ac:dyDescent="0.35">
      <c r="A12212" s="6">
        <v>232.16759999999999</v>
      </c>
      <c r="B12212" s="19">
        <f>(A12212-G12212)/G12212</f>
        <v>-0.21718389641917862</v>
      </c>
      <c r="C12212" s="30" t="s">
        <v>30</v>
      </c>
      <c r="D12212" s="6">
        <v>1010362</v>
      </c>
      <c r="E12212" s="6">
        <v>2499</v>
      </c>
      <c r="F12212" s="7" t="s">
        <v>17</v>
      </c>
      <c r="G12212" s="6">
        <v>296.58</v>
      </c>
    </row>
    <row r="12213" spans="1:7" ht="15" thickBot="1" x14ac:dyDescent="0.35">
      <c r="A12213" s="6">
        <v>232.16759999999999</v>
      </c>
      <c r="B12213" s="19">
        <f>(A12213-G12213)/G12213</f>
        <v>-0.23174189278623428</v>
      </c>
      <c r="C12213" s="30" t="s">
        <v>346</v>
      </c>
      <c r="D12213" s="6">
        <v>1011653</v>
      </c>
      <c r="E12213" s="6">
        <v>172</v>
      </c>
      <c r="F12213" s="7" t="s">
        <v>25</v>
      </c>
      <c r="G12213" s="6">
        <v>302.2</v>
      </c>
    </row>
    <row r="12214" spans="1:7" ht="15" thickBot="1" x14ac:dyDescent="0.35">
      <c r="A12214" s="6">
        <v>232.16759999999999</v>
      </c>
      <c r="B12214" s="19">
        <f>(A12214-G12214)/G12214</f>
        <v>-0.23174189278623428</v>
      </c>
      <c r="C12214" s="30" t="s">
        <v>362</v>
      </c>
      <c r="D12214" s="6">
        <v>1017341</v>
      </c>
      <c r="E12214" s="6">
        <v>1639</v>
      </c>
      <c r="F12214" s="7" t="s">
        <v>31</v>
      </c>
      <c r="G12214" s="6">
        <v>302.2</v>
      </c>
    </row>
    <row r="12215" spans="1:7" ht="15" thickBot="1" x14ac:dyDescent="0.35">
      <c r="A12215" s="6">
        <v>232.27879999999999</v>
      </c>
      <c r="B12215" s="19">
        <f>(A12215-G12215)/G12215</f>
        <v>-0.37602402647640332</v>
      </c>
      <c r="C12215" s="30" t="s">
        <v>46</v>
      </c>
      <c r="D12215" s="6">
        <v>1005087</v>
      </c>
      <c r="E12215" s="6">
        <v>1672</v>
      </c>
      <c r="F12215" s="7" t="s">
        <v>87</v>
      </c>
      <c r="G12215" s="6">
        <v>372.25599999999997</v>
      </c>
    </row>
    <row r="12216" spans="1:7" ht="15" thickBot="1" x14ac:dyDescent="0.35">
      <c r="A12216" s="6">
        <v>232.3048</v>
      </c>
      <c r="B12216" s="19">
        <f>(A12216-G12216)/G12216</f>
        <v>4.1972269667436911E-2</v>
      </c>
      <c r="C12216" s="30" t="s">
        <v>129</v>
      </c>
      <c r="D12216" s="6">
        <v>1003352</v>
      </c>
      <c r="E12216" s="6">
        <v>1440</v>
      </c>
      <c r="F12216" s="7" t="s">
        <v>87</v>
      </c>
      <c r="G12216" s="6">
        <v>222.94720000000001</v>
      </c>
    </row>
    <row r="12217" spans="1:7" ht="15" thickBot="1" x14ac:dyDescent="0.35">
      <c r="A12217" s="6">
        <v>232.34688</v>
      </c>
      <c r="B12217" s="19">
        <f>(A12217-G12217)/G12217</f>
        <v>21.178969072164946</v>
      </c>
      <c r="C12217" s="30" t="s">
        <v>22</v>
      </c>
      <c r="D12217" s="6">
        <v>1006529</v>
      </c>
      <c r="E12217" s="6">
        <v>378</v>
      </c>
      <c r="F12217" s="7" t="s">
        <v>87</v>
      </c>
      <c r="G12217" s="6">
        <v>10.476000000000001</v>
      </c>
    </row>
    <row r="12218" spans="1:7" ht="15" thickBot="1" x14ac:dyDescent="0.35">
      <c r="A12218" s="6">
        <v>232.34688</v>
      </c>
      <c r="B12218" s="19">
        <f>(A12218-G12218)/G12218</f>
        <v>5.2398453109893657</v>
      </c>
      <c r="C12218" s="30" t="s">
        <v>205</v>
      </c>
      <c r="D12218" s="6">
        <v>1007775</v>
      </c>
      <c r="E12218" s="6">
        <v>421</v>
      </c>
      <c r="F12218" s="7" t="s">
        <v>87</v>
      </c>
      <c r="G12218" s="6">
        <v>37.235999999999997</v>
      </c>
    </row>
    <row r="12219" spans="1:7" ht="15" thickBot="1" x14ac:dyDescent="0.35">
      <c r="A12219" s="6">
        <v>232.34688</v>
      </c>
      <c r="B12219" s="19">
        <f>(A12219-G12219)/G12219</f>
        <v>0.1675253256150506</v>
      </c>
      <c r="C12219" s="30" t="s">
        <v>221</v>
      </c>
      <c r="D12219" s="6">
        <v>1019112</v>
      </c>
      <c r="E12219" s="6">
        <v>2343</v>
      </c>
      <c r="F12219" s="7" t="s">
        <v>87</v>
      </c>
      <c r="G12219" s="6">
        <v>199.00800000000001</v>
      </c>
    </row>
    <row r="12220" spans="1:7" ht="15" thickBot="1" x14ac:dyDescent="0.35">
      <c r="A12220" s="6">
        <v>232.46080000000001</v>
      </c>
      <c r="B12220" s="19">
        <f>(A12220-G12220)/G12220</f>
        <v>-0.11765920491673854</v>
      </c>
      <c r="C12220" s="30" t="s">
        <v>219</v>
      </c>
      <c r="D12220" s="6">
        <v>1003956</v>
      </c>
      <c r="E12220" s="6">
        <v>2776</v>
      </c>
      <c r="F12220" s="7" t="s">
        <v>19</v>
      </c>
      <c r="G12220" s="6">
        <v>263.45920000000001</v>
      </c>
    </row>
    <row r="12221" spans="1:7" ht="15" thickBot="1" x14ac:dyDescent="0.35">
      <c r="A12221" s="6">
        <v>232.61580000000001</v>
      </c>
      <c r="B12221" s="19">
        <f>(A12221-G12221)/G12221</f>
        <v>100.49031413612566</v>
      </c>
      <c r="C12221" s="30" t="s">
        <v>269</v>
      </c>
      <c r="D12221" s="6">
        <v>1007499</v>
      </c>
      <c r="E12221" s="6">
        <v>78</v>
      </c>
      <c r="F12221" s="7" t="s">
        <v>35</v>
      </c>
      <c r="G12221" s="6">
        <v>2.2919999999999998</v>
      </c>
    </row>
    <row r="12222" spans="1:7" ht="15" thickBot="1" x14ac:dyDescent="0.35">
      <c r="A12222" s="6">
        <v>232.61580000000001</v>
      </c>
      <c r="B12222" s="19">
        <f>(A12222-G12222)/G12222</f>
        <v>4.0864996064025192</v>
      </c>
      <c r="C12222" s="30" t="s">
        <v>257</v>
      </c>
      <c r="D12222" s="6">
        <v>1009294</v>
      </c>
      <c r="E12222" s="6">
        <v>1699</v>
      </c>
      <c r="F12222" s="7" t="s">
        <v>42</v>
      </c>
      <c r="G12222" s="6">
        <v>45.731999999999999</v>
      </c>
    </row>
    <row r="12223" spans="1:7" ht="15" thickBot="1" x14ac:dyDescent="0.35">
      <c r="A12223" s="6">
        <v>232.61580000000001</v>
      </c>
      <c r="B12223" s="19">
        <f>(A12223-G12223)/G12223</f>
        <v>2.8797751684568684</v>
      </c>
      <c r="C12223" s="30" t="s">
        <v>165</v>
      </c>
      <c r="D12223" s="6">
        <v>1009397</v>
      </c>
      <c r="E12223" s="6">
        <v>1955</v>
      </c>
      <c r="F12223" s="7" t="s">
        <v>31</v>
      </c>
      <c r="G12223" s="6">
        <v>59.956000000000003</v>
      </c>
    </row>
    <row r="12224" spans="1:7" ht="15" thickBot="1" x14ac:dyDescent="0.35">
      <c r="A12224" s="6">
        <v>232.61580000000001</v>
      </c>
      <c r="B12224" s="19">
        <f>(A12224-G12224)/G12224</f>
        <v>2.8083791748526523</v>
      </c>
      <c r="C12224" s="30" t="s">
        <v>243</v>
      </c>
      <c r="D12224" s="6">
        <v>1013342</v>
      </c>
      <c r="E12224" s="6">
        <v>1606</v>
      </c>
      <c r="F12224" s="7" t="s">
        <v>23</v>
      </c>
      <c r="G12224" s="6">
        <v>61.08</v>
      </c>
    </row>
    <row r="12225" spans="1:7" ht="15" thickBot="1" x14ac:dyDescent="0.35">
      <c r="A12225" s="6">
        <v>232.61580000000001</v>
      </c>
      <c r="B12225" s="19">
        <f>(A12225-G12225)/G12225</f>
        <v>2.5644468280723256</v>
      </c>
      <c r="C12225" s="30" t="s">
        <v>168</v>
      </c>
      <c r="D12225" s="6">
        <v>1006417</v>
      </c>
      <c r="E12225" s="6">
        <v>2620</v>
      </c>
      <c r="F12225" s="7" t="s">
        <v>31</v>
      </c>
      <c r="G12225" s="6">
        <v>65.260000000000005</v>
      </c>
    </row>
    <row r="12226" spans="1:7" ht="15" thickBot="1" x14ac:dyDescent="0.35">
      <c r="A12226" s="6">
        <v>232.61580000000001</v>
      </c>
      <c r="B12226" s="19">
        <f>(A12226-G12226)/G12226</f>
        <v>2.0731887121492369</v>
      </c>
      <c r="C12226" s="30" t="s">
        <v>267</v>
      </c>
      <c r="D12226" s="6">
        <v>1015338</v>
      </c>
      <c r="E12226" s="6">
        <v>1184</v>
      </c>
      <c r="F12226" s="7" t="s">
        <v>31</v>
      </c>
      <c r="G12226" s="6">
        <v>75.691999999999993</v>
      </c>
    </row>
    <row r="12227" spans="1:7" ht="15" thickBot="1" x14ac:dyDescent="0.35">
      <c r="A12227" s="6">
        <v>232.61580000000001</v>
      </c>
      <c r="B12227" s="19">
        <f>(A12227-G12227)/G12227</f>
        <v>1.9008804309871798</v>
      </c>
      <c r="C12227" s="30" t="s">
        <v>93</v>
      </c>
      <c r="D12227" s="6">
        <v>1012181</v>
      </c>
      <c r="E12227" s="6">
        <v>875</v>
      </c>
      <c r="F12227" s="7" t="s">
        <v>21</v>
      </c>
      <c r="G12227" s="6">
        <v>80.188000000000002</v>
      </c>
    </row>
    <row r="12228" spans="1:7" ht="15" thickBot="1" x14ac:dyDescent="0.35">
      <c r="A12228" s="6">
        <v>232.61580000000001</v>
      </c>
      <c r="B12228" s="19">
        <f>(A12228-G12228)/G12228</f>
        <v>1.6094386610428071</v>
      </c>
      <c r="C12228" s="30" t="s">
        <v>80</v>
      </c>
      <c r="D12228" s="6">
        <v>1008207</v>
      </c>
      <c r="E12228" s="6">
        <v>1051</v>
      </c>
      <c r="F12228" s="7" t="s">
        <v>25</v>
      </c>
      <c r="G12228" s="6">
        <v>89.144000000000005</v>
      </c>
    </row>
    <row r="12229" spans="1:7" ht="15" thickBot="1" x14ac:dyDescent="0.35">
      <c r="A12229" s="6">
        <v>232.61580000000001</v>
      </c>
      <c r="B12229" s="19">
        <f>(A12229-G12229)/G12229</f>
        <v>1.5759191176470588</v>
      </c>
      <c r="C12229" s="30" t="s">
        <v>158</v>
      </c>
      <c r="D12229" s="6">
        <v>1011420</v>
      </c>
      <c r="E12229" s="6">
        <v>2065</v>
      </c>
      <c r="F12229" s="7" t="s">
        <v>25</v>
      </c>
      <c r="G12229" s="6">
        <v>90.304000000000002</v>
      </c>
    </row>
    <row r="12230" spans="1:7" ht="15" thickBot="1" x14ac:dyDescent="0.35">
      <c r="A12230" s="6">
        <v>232.61580000000001</v>
      </c>
      <c r="B12230" s="19">
        <f>(A12230-G12230)/G12230</f>
        <v>1.4250010424919728</v>
      </c>
      <c r="C12230" s="30" t="s">
        <v>106</v>
      </c>
      <c r="D12230" s="6">
        <v>1015895</v>
      </c>
      <c r="E12230" s="6">
        <v>1448</v>
      </c>
      <c r="F12230" s="7" t="s">
        <v>25</v>
      </c>
      <c r="G12230" s="6">
        <v>95.924000000000007</v>
      </c>
    </row>
    <row r="12231" spans="1:7" ht="15" thickBot="1" x14ac:dyDescent="0.35">
      <c r="A12231" s="6">
        <v>232.61580000000001</v>
      </c>
      <c r="B12231" s="19">
        <f>(A12231-G12231)/G12231</f>
        <v>1.3694719471947197</v>
      </c>
      <c r="C12231" s="30" t="s">
        <v>134</v>
      </c>
      <c r="D12231" s="6">
        <v>1013248</v>
      </c>
      <c r="E12231" s="6">
        <v>1982</v>
      </c>
      <c r="F12231" s="7" t="s">
        <v>42</v>
      </c>
      <c r="G12231" s="6">
        <v>98.171999999999997</v>
      </c>
    </row>
    <row r="12232" spans="1:7" ht="15" thickBot="1" x14ac:dyDescent="0.35">
      <c r="A12232" s="6">
        <v>232.61580000000001</v>
      </c>
      <c r="B12232" s="19">
        <f>(A12232-G12232)/G12232</f>
        <v>1.2407409548029131</v>
      </c>
      <c r="C12232" s="30" t="s">
        <v>387</v>
      </c>
      <c r="D12232" s="6">
        <v>1007729</v>
      </c>
      <c r="E12232" s="6">
        <v>1492</v>
      </c>
      <c r="F12232" s="7" t="s">
        <v>23</v>
      </c>
      <c r="G12232" s="6">
        <v>103.812</v>
      </c>
    </row>
    <row r="12233" spans="1:7" ht="15" thickBot="1" x14ac:dyDescent="0.35">
      <c r="A12233" s="6">
        <v>232.61580000000001</v>
      </c>
      <c r="B12233" s="19">
        <f>(A12233-G12233)/G12233</f>
        <v>1.1621783908387864</v>
      </c>
      <c r="C12233" s="30" t="s">
        <v>84</v>
      </c>
      <c r="D12233" s="6">
        <v>1007819</v>
      </c>
      <c r="E12233" s="6">
        <v>1955</v>
      </c>
      <c r="F12233" s="7" t="s">
        <v>23</v>
      </c>
      <c r="G12233" s="6">
        <v>107.584</v>
      </c>
    </row>
    <row r="12234" spans="1:7" ht="15" thickBot="1" x14ac:dyDescent="0.35">
      <c r="A12234" s="6">
        <v>232.61580000000001</v>
      </c>
      <c r="B12234" s="19">
        <f>(A12234-G12234)/G12234</f>
        <v>0.91420563393262733</v>
      </c>
      <c r="C12234" s="30" t="s">
        <v>143</v>
      </c>
      <c r="D12234" s="6">
        <v>1006722</v>
      </c>
      <c r="E12234" s="6">
        <v>2243</v>
      </c>
      <c r="F12234" s="7" t="s">
        <v>23</v>
      </c>
      <c r="G12234" s="6">
        <v>121.52079999999999</v>
      </c>
    </row>
    <row r="12235" spans="1:7" ht="15" thickBot="1" x14ac:dyDescent="0.35">
      <c r="A12235" s="6">
        <v>232.61580000000001</v>
      </c>
      <c r="B12235" s="19">
        <f>(A12235-G12235)/G12235</f>
        <v>0.39511443239612332</v>
      </c>
      <c r="C12235" s="30" t="s">
        <v>75</v>
      </c>
      <c r="D12235" s="6">
        <v>1015417</v>
      </c>
      <c r="E12235" s="6">
        <v>1577</v>
      </c>
      <c r="F12235" s="7" t="s">
        <v>23</v>
      </c>
      <c r="G12235" s="6">
        <v>166.73599999999999</v>
      </c>
    </row>
    <row r="12236" spans="1:7" ht="15" thickBot="1" x14ac:dyDescent="0.35">
      <c r="A12236" s="6">
        <v>232.61580000000001</v>
      </c>
      <c r="B12236" s="19">
        <f>(A12236-G12236)/G12236</f>
        <v>0.39511443239612332</v>
      </c>
      <c r="C12236" s="30" t="s">
        <v>106</v>
      </c>
      <c r="D12236" s="6">
        <v>1018582</v>
      </c>
      <c r="E12236" s="6">
        <v>1792</v>
      </c>
      <c r="F12236" s="7" t="s">
        <v>42</v>
      </c>
      <c r="G12236" s="6">
        <v>166.73599999999999</v>
      </c>
    </row>
    <row r="12237" spans="1:7" ht="15" thickBot="1" x14ac:dyDescent="0.35">
      <c r="A12237" s="6">
        <v>232.61580000000001</v>
      </c>
      <c r="B12237" s="19">
        <f>(A12237-G12237)/G12237</f>
        <v>-6.0760546546934482E-2</v>
      </c>
      <c r="C12237" s="30" t="s">
        <v>295</v>
      </c>
      <c r="D12237" s="6">
        <v>1009902</v>
      </c>
      <c r="E12237" s="6">
        <v>1140</v>
      </c>
      <c r="F12237" s="7" t="s">
        <v>21</v>
      </c>
      <c r="G12237" s="6">
        <v>247.66399999999999</v>
      </c>
    </row>
    <row r="12238" spans="1:7" ht="15" thickBot="1" x14ac:dyDescent="0.35">
      <c r="A12238" s="6">
        <v>232.61580000000001</v>
      </c>
      <c r="B12238" s="19">
        <f>(A12238-G12238)/G12238</f>
        <v>-0.12434575076793355</v>
      </c>
      <c r="C12238" s="30" t="s">
        <v>68</v>
      </c>
      <c r="D12238" s="6">
        <v>1018675</v>
      </c>
      <c r="E12238" s="6">
        <v>152</v>
      </c>
      <c r="F12238" s="7" t="s">
        <v>23</v>
      </c>
      <c r="G12238" s="6">
        <v>265.64800000000002</v>
      </c>
    </row>
    <row r="12239" spans="1:7" ht="15" thickBot="1" x14ac:dyDescent="0.35">
      <c r="A12239" s="6">
        <v>232.61580000000001</v>
      </c>
      <c r="B12239" s="19">
        <f>(A12239-G12239)/G12239</f>
        <v>-0.18950328218422047</v>
      </c>
      <c r="C12239" s="30" t="s">
        <v>355</v>
      </c>
      <c r="D12239" s="6">
        <v>1013108</v>
      </c>
      <c r="E12239" s="6">
        <v>2477</v>
      </c>
      <c r="F12239" s="7" t="s">
        <v>42</v>
      </c>
      <c r="G12239" s="6">
        <v>287.00400000000002</v>
      </c>
    </row>
    <row r="12240" spans="1:7" ht="15" thickBot="1" x14ac:dyDescent="0.35">
      <c r="A12240" s="6">
        <v>232.77799999999999</v>
      </c>
      <c r="B12240" s="19">
        <f>(A12240-G12240)/G12240</f>
        <v>4.430617767823815</v>
      </c>
      <c r="C12240" s="30" t="s">
        <v>179</v>
      </c>
      <c r="D12240" s="6">
        <v>1002766</v>
      </c>
      <c r="E12240" s="6">
        <v>2766</v>
      </c>
      <c r="F12240" s="7" t="s">
        <v>21</v>
      </c>
      <c r="G12240" s="6">
        <v>42.863999999999997</v>
      </c>
    </row>
    <row r="12241" spans="1:7" ht="15" thickBot="1" x14ac:dyDescent="0.35">
      <c r="A12241" s="6">
        <v>232.85599999999999</v>
      </c>
      <c r="B12241" s="19">
        <f>(A12241-G12241)/G12241</f>
        <v>-0.3891295405512043</v>
      </c>
      <c r="C12241" s="30" t="s">
        <v>119</v>
      </c>
      <c r="D12241" s="6">
        <v>1002223</v>
      </c>
      <c r="E12241" s="6">
        <v>2223</v>
      </c>
      <c r="F12241" s="7" t="s">
        <v>35</v>
      </c>
      <c r="G12241" s="6">
        <v>381.18720000000002</v>
      </c>
    </row>
    <row r="12242" spans="1:7" ht="15" thickBot="1" x14ac:dyDescent="0.35">
      <c r="A12242" s="6">
        <v>232.9496</v>
      </c>
      <c r="B12242" s="19">
        <f>(A12242-G12242)/G12242</f>
        <v>0.45964249192950085</v>
      </c>
      <c r="C12242" s="30" t="s">
        <v>224</v>
      </c>
      <c r="D12242" s="6">
        <v>1002655</v>
      </c>
      <c r="E12242" s="6">
        <v>2655</v>
      </c>
      <c r="F12242" s="7" t="s">
        <v>87</v>
      </c>
      <c r="G12242" s="6">
        <v>159.59360000000001</v>
      </c>
    </row>
    <row r="12243" spans="1:7" ht="15" thickBot="1" x14ac:dyDescent="0.35">
      <c r="A12243" s="6">
        <v>232.99744000000001</v>
      </c>
      <c r="B12243" s="19">
        <f>(A12243-G12243)/G12243</f>
        <v>-0.58124405971098292</v>
      </c>
      <c r="C12243" s="30" t="s">
        <v>183</v>
      </c>
      <c r="D12243" s="6">
        <v>1001120</v>
      </c>
      <c r="E12243" s="6">
        <v>1120</v>
      </c>
      <c r="F12243" s="7" t="s">
        <v>19</v>
      </c>
      <c r="G12243" s="6">
        <v>556.40390400000001</v>
      </c>
    </row>
    <row r="12244" spans="1:7" ht="15" thickBot="1" x14ac:dyDescent="0.35">
      <c r="A12244" s="6">
        <v>233.06399999999999</v>
      </c>
      <c r="B12244" s="19">
        <f>(A12244-G12244)/G12244</f>
        <v>11.907842268498005</v>
      </c>
      <c r="C12244" s="30" t="s">
        <v>282</v>
      </c>
      <c r="D12244" s="6">
        <v>1006053</v>
      </c>
      <c r="E12244" s="6">
        <v>15</v>
      </c>
      <c r="F12244" s="7" t="s">
        <v>27</v>
      </c>
      <c r="G12244" s="6">
        <v>18.056000000000001</v>
      </c>
    </row>
    <row r="12245" spans="1:7" ht="15" thickBot="1" x14ac:dyDescent="0.35">
      <c r="A12245" s="6">
        <v>233.06399999999999</v>
      </c>
      <c r="B12245" s="19">
        <f>(A12245-G12245)/G12245</f>
        <v>11.240756302521008</v>
      </c>
      <c r="C12245" s="30" t="s">
        <v>243</v>
      </c>
      <c r="D12245" s="6">
        <v>1008528</v>
      </c>
      <c r="E12245" s="6">
        <v>923</v>
      </c>
      <c r="F12245" s="7" t="s">
        <v>21</v>
      </c>
      <c r="G12245" s="6">
        <v>19.04</v>
      </c>
    </row>
    <row r="12246" spans="1:7" ht="15" thickBot="1" x14ac:dyDescent="0.35">
      <c r="A12246" s="6">
        <v>233.06399999999999</v>
      </c>
      <c r="B12246" s="19">
        <f>(A12246-G12246)/G12246</f>
        <v>10.351256575102278</v>
      </c>
      <c r="C12246" s="30" t="s">
        <v>85</v>
      </c>
      <c r="D12246" s="6">
        <v>1008391</v>
      </c>
      <c r="E12246" s="6">
        <v>2018</v>
      </c>
      <c r="F12246" s="7" t="s">
        <v>21</v>
      </c>
      <c r="G12246" s="6">
        <v>20.532</v>
      </c>
    </row>
    <row r="12247" spans="1:7" ht="15" thickBot="1" x14ac:dyDescent="0.35">
      <c r="A12247" s="6">
        <v>233.06399999999999</v>
      </c>
      <c r="B12247" s="19">
        <f>(A12247-G12247)/G12247</f>
        <v>3.6224514081713606</v>
      </c>
      <c r="C12247" s="30" t="s">
        <v>220</v>
      </c>
      <c r="D12247" s="6">
        <v>1006616</v>
      </c>
      <c r="E12247" s="6">
        <v>2781</v>
      </c>
      <c r="F12247" s="7" t="s">
        <v>17</v>
      </c>
      <c r="G12247" s="6">
        <v>50.42</v>
      </c>
    </row>
    <row r="12248" spans="1:7" ht="15" thickBot="1" x14ac:dyDescent="0.35">
      <c r="A12248" s="6">
        <v>233.06399999999999</v>
      </c>
      <c r="B12248" s="19">
        <f>(A12248-G12248)/G12248</f>
        <v>2.9254867614363675</v>
      </c>
      <c r="C12248" s="30" t="s">
        <v>364</v>
      </c>
      <c r="D12248" s="6">
        <v>1019166</v>
      </c>
      <c r="E12248" s="6">
        <v>342</v>
      </c>
      <c r="F12248" s="7" t="s">
        <v>27</v>
      </c>
      <c r="G12248" s="6">
        <v>59.372</v>
      </c>
    </row>
    <row r="12249" spans="1:7" ht="15" thickBot="1" x14ac:dyDescent="0.35">
      <c r="A12249" s="6">
        <v>233.06399999999999</v>
      </c>
      <c r="B12249" s="19">
        <f>(A12249-G12249)/G12249</f>
        <v>2.8525522348585026</v>
      </c>
      <c r="C12249" s="30" t="s">
        <v>128</v>
      </c>
      <c r="D12249" s="6">
        <v>1018311</v>
      </c>
      <c r="E12249" s="6">
        <v>1196</v>
      </c>
      <c r="F12249" s="7" t="s">
        <v>35</v>
      </c>
      <c r="G12249" s="6">
        <v>60.496000000000002</v>
      </c>
    </row>
    <row r="12250" spans="1:7" ht="15" thickBot="1" x14ac:dyDescent="0.35">
      <c r="A12250" s="6">
        <v>233.06399999999999</v>
      </c>
      <c r="B12250" s="19">
        <f>(A12250-G12250)/G12250</f>
        <v>2.7302176696542895</v>
      </c>
      <c r="C12250" s="30" t="s">
        <v>276</v>
      </c>
      <c r="D12250" s="6">
        <v>1006141</v>
      </c>
      <c r="E12250" s="6">
        <v>949</v>
      </c>
      <c r="F12250" s="7" t="s">
        <v>17</v>
      </c>
      <c r="G12250" s="6">
        <v>62.48</v>
      </c>
    </row>
    <row r="12251" spans="1:7" ht="15" thickBot="1" x14ac:dyDescent="0.35">
      <c r="A12251" s="6">
        <v>233.06399999999999</v>
      </c>
      <c r="B12251" s="19">
        <f>(A12251-G12251)/G12251</f>
        <v>2.6491513747103399</v>
      </c>
      <c r="C12251" s="30" t="s">
        <v>103</v>
      </c>
      <c r="D12251" s="6">
        <v>1017297</v>
      </c>
      <c r="E12251" s="6">
        <v>369</v>
      </c>
      <c r="F12251" s="7" t="s">
        <v>27</v>
      </c>
      <c r="G12251" s="6">
        <v>63.868000000000002</v>
      </c>
    </row>
    <row r="12252" spans="1:7" ht="15" thickBot="1" x14ac:dyDescent="0.35">
      <c r="A12252" s="6">
        <v>233.06399999999999</v>
      </c>
      <c r="B12252" s="19">
        <f>(A12252-G12252)/G12252</f>
        <v>1.7347226133483522</v>
      </c>
      <c r="C12252" s="30" t="s">
        <v>89</v>
      </c>
      <c r="D12252" s="6">
        <v>1010401</v>
      </c>
      <c r="E12252" s="6">
        <v>1448</v>
      </c>
      <c r="F12252" s="7" t="s">
        <v>42</v>
      </c>
      <c r="G12252" s="6">
        <v>85.224000000000004</v>
      </c>
    </row>
    <row r="12253" spans="1:7" ht="15" thickBot="1" x14ac:dyDescent="0.35">
      <c r="A12253" s="6">
        <v>233.06399999999999</v>
      </c>
      <c r="B12253" s="19">
        <f>(A12253-G12253)/G12253</f>
        <v>1.4278511604650193</v>
      </c>
      <c r="C12253" s="30" t="s">
        <v>91</v>
      </c>
      <c r="D12253" s="6">
        <v>1008791</v>
      </c>
      <c r="E12253" s="6">
        <v>2100</v>
      </c>
      <c r="F12253" s="7" t="s">
        <v>19</v>
      </c>
      <c r="G12253" s="6">
        <v>95.995999999999995</v>
      </c>
    </row>
    <row r="12254" spans="1:7" ht="15" thickBot="1" x14ac:dyDescent="0.35">
      <c r="A12254" s="6">
        <v>233.06399999999999</v>
      </c>
      <c r="B12254" s="19">
        <f>(A12254-G12254)/G12254</f>
        <v>1.3084786053882724</v>
      </c>
      <c r="C12254" s="30" t="s">
        <v>119</v>
      </c>
      <c r="D12254" s="6">
        <v>1010729</v>
      </c>
      <c r="E12254" s="6">
        <v>2216</v>
      </c>
      <c r="F12254" s="7" t="s">
        <v>23</v>
      </c>
      <c r="G12254" s="6">
        <v>100.96</v>
      </c>
    </row>
    <row r="12255" spans="1:7" ht="15" thickBot="1" x14ac:dyDescent="0.35">
      <c r="A12255" s="6">
        <v>233.06399999999999</v>
      </c>
      <c r="B12255" s="19">
        <f>(A12255-G12255)/G12255</f>
        <v>1.0566164272351841</v>
      </c>
      <c r="C12255" s="30" t="s">
        <v>123</v>
      </c>
      <c r="D12255" s="6">
        <v>1011783</v>
      </c>
      <c r="E12255" s="6">
        <v>1649</v>
      </c>
      <c r="F12255" s="7" t="s">
        <v>27</v>
      </c>
      <c r="G12255" s="6">
        <v>113.324</v>
      </c>
    </row>
    <row r="12256" spans="1:7" ht="15" thickBot="1" x14ac:dyDescent="0.35">
      <c r="A12256" s="6">
        <v>233.06399999999999</v>
      </c>
      <c r="B12256" s="19">
        <f>(A12256-G12256)/G12256</f>
        <v>0.7598767669445452</v>
      </c>
      <c r="C12256" s="30" t="s">
        <v>212</v>
      </c>
      <c r="D12256" s="6">
        <v>1009781</v>
      </c>
      <c r="E12256" s="6">
        <v>2467</v>
      </c>
      <c r="F12256" s="7" t="s">
        <v>21</v>
      </c>
      <c r="G12256" s="6">
        <v>132.43199999999999</v>
      </c>
    </row>
    <row r="12257" spans="1:7" ht="15" thickBot="1" x14ac:dyDescent="0.35">
      <c r="A12257" s="6">
        <v>233.06399999999999</v>
      </c>
      <c r="B12257" s="19">
        <f>(A12257-G12257)/G12257</f>
        <v>0.38399049881235148</v>
      </c>
      <c r="C12257" s="30" t="s">
        <v>348</v>
      </c>
      <c r="D12257" s="6">
        <v>1013198</v>
      </c>
      <c r="E12257" s="6">
        <v>1416</v>
      </c>
      <c r="F12257" s="7" t="s">
        <v>31</v>
      </c>
      <c r="G12257" s="6">
        <v>168.4</v>
      </c>
    </row>
    <row r="12258" spans="1:7" ht="15" thickBot="1" x14ac:dyDescent="0.35">
      <c r="A12258" s="6">
        <v>233.06399999999999</v>
      </c>
      <c r="B12258" s="19">
        <f>(A12258-G12258)/G12258</f>
        <v>0.31383602417245421</v>
      </c>
      <c r="C12258" s="30" t="s">
        <v>99</v>
      </c>
      <c r="D12258" s="6">
        <v>1010061</v>
      </c>
      <c r="E12258" s="6">
        <v>2735</v>
      </c>
      <c r="F12258" s="7" t="s">
        <v>21</v>
      </c>
      <c r="G12258" s="6">
        <v>177.392</v>
      </c>
    </row>
    <row r="12259" spans="1:7" ht="15" thickBot="1" x14ac:dyDescent="0.35">
      <c r="A12259" s="6">
        <v>233.06399999999999</v>
      </c>
      <c r="B12259" s="19">
        <f>(A12259-G12259)/G12259</f>
        <v>0.1726608569645984</v>
      </c>
      <c r="C12259" s="30" t="s">
        <v>271</v>
      </c>
      <c r="D12259" s="6">
        <v>1012101</v>
      </c>
      <c r="E12259" s="6">
        <v>520</v>
      </c>
      <c r="F12259" s="7" t="s">
        <v>87</v>
      </c>
      <c r="G12259" s="6">
        <v>198.74799999999999</v>
      </c>
    </row>
    <row r="12260" spans="1:7" ht="15" thickBot="1" x14ac:dyDescent="0.35">
      <c r="A12260" s="6">
        <v>233.06399999999999</v>
      </c>
      <c r="B12260" s="19">
        <f>(A12260-G12260)/G12260</f>
        <v>0.1726608569645984</v>
      </c>
      <c r="C12260" s="30" t="s">
        <v>229</v>
      </c>
      <c r="D12260" s="6">
        <v>1012235</v>
      </c>
      <c r="E12260" s="6">
        <v>1627</v>
      </c>
      <c r="F12260" s="7" t="s">
        <v>31</v>
      </c>
      <c r="G12260" s="6">
        <v>198.74799999999999</v>
      </c>
    </row>
    <row r="12261" spans="1:7" ht="15" thickBot="1" x14ac:dyDescent="0.35">
      <c r="A12261" s="6">
        <v>233.06399999999999</v>
      </c>
      <c r="B12261" s="19">
        <f>(A12261-G12261)/G12261</f>
        <v>0.13417553968037688</v>
      </c>
      <c r="C12261" s="30" t="s">
        <v>297</v>
      </c>
      <c r="D12261" s="6">
        <v>1016991</v>
      </c>
      <c r="E12261" s="6">
        <v>2232</v>
      </c>
      <c r="F12261" s="7" t="s">
        <v>23</v>
      </c>
      <c r="G12261" s="6">
        <v>205.49199999999999</v>
      </c>
    </row>
    <row r="12262" spans="1:7" ht="15" thickBot="1" x14ac:dyDescent="0.35">
      <c r="A12262" s="6">
        <v>233.06399999999999</v>
      </c>
      <c r="B12262" s="19">
        <f>(A12262-G12262)/G12262</f>
        <v>8.6626508271013147E-2</v>
      </c>
      <c r="C12262" s="30" t="s">
        <v>255</v>
      </c>
      <c r="D12262" s="6">
        <v>1012460</v>
      </c>
      <c r="E12262" s="6">
        <v>89</v>
      </c>
      <c r="F12262" s="7" t="s">
        <v>21</v>
      </c>
      <c r="G12262" s="6">
        <v>214.48400000000001</v>
      </c>
    </row>
    <row r="12263" spans="1:7" ht="15" thickBot="1" x14ac:dyDescent="0.35">
      <c r="A12263" s="6">
        <v>233.06399999999999</v>
      </c>
      <c r="B12263" s="19">
        <f>(A12263-G12263)/G12263</f>
        <v>6.4316375924742E-2</v>
      </c>
      <c r="C12263" s="30" t="s">
        <v>46</v>
      </c>
      <c r="D12263" s="6">
        <v>1013066</v>
      </c>
      <c r="E12263" s="6">
        <v>1959</v>
      </c>
      <c r="F12263" s="7" t="s">
        <v>25</v>
      </c>
      <c r="G12263" s="6">
        <v>218.98</v>
      </c>
    </row>
    <row r="12264" spans="1:7" ht="15" thickBot="1" x14ac:dyDescent="0.35">
      <c r="A12264" s="6">
        <v>233.06399999999999</v>
      </c>
      <c r="B12264" s="19">
        <f>(A12264-G12264)/G12264</f>
        <v>-5.6726566294317708E-2</v>
      </c>
      <c r="C12264" s="30" t="s">
        <v>220</v>
      </c>
      <c r="D12264" s="6">
        <v>1014643</v>
      </c>
      <c r="E12264" s="6">
        <v>1903</v>
      </c>
      <c r="F12264" s="7" t="s">
        <v>31</v>
      </c>
      <c r="G12264" s="6">
        <v>247.08</v>
      </c>
    </row>
    <row r="12265" spans="1:7" ht="15" thickBot="1" x14ac:dyDescent="0.35">
      <c r="A12265" s="6">
        <v>233.06399999999999</v>
      </c>
      <c r="B12265" s="19">
        <f>(A12265-G12265)/G12265</f>
        <v>-8.5837111881638659E-2</v>
      </c>
      <c r="C12265" s="30" t="s">
        <v>251</v>
      </c>
      <c r="D12265" s="6">
        <v>1013698</v>
      </c>
      <c r="E12265" s="6">
        <v>1625</v>
      </c>
      <c r="F12265" s="7" t="s">
        <v>17</v>
      </c>
      <c r="G12265" s="6">
        <v>254.94800000000001</v>
      </c>
    </row>
    <row r="12266" spans="1:7" ht="15" thickBot="1" x14ac:dyDescent="0.35">
      <c r="A12266" s="6">
        <v>233.06399999999999</v>
      </c>
      <c r="B12266" s="19">
        <f>(A12266-G12266)/G12266</f>
        <v>-0.11698113207547171</v>
      </c>
      <c r="C12266" s="30" t="s">
        <v>259</v>
      </c>
      <c r="D12266" s="6">
        <v>1018362</v>
      </c>
      <c r="E12266" s="6">
        <v>291</v>
      </c>
      <c r="F12266" s="7" t="s">
        <v>27</v>
      </c>
      <c r="G12266" s="6">
        <v>263.94</v>
      </c>
    </row>
    <row r="12267" spans="1:7" ht="15" thickBot="1" x14ac:dyDescent="0.35">
      <c r="A12267" s="6">
        <v>233.06399999999999</v>
      </c>
      <c r="B12267" s="19">
        <f>(A12267-G12267)/G12267</f>
        <v>-0.16666428295599192</v>
      </c>
      <c r="C12267" s="30" t="s">
        <v>258</v>
      </c>
      <c r="D12267" s="6">
        <v>1009390</v>
      </c>
      <c r="E12267" s="6">
        <v>760</v>
      </c>
      <c r="F12267" s="7" t="s">
        <v>87</v>
      </c>
      <c r="G12267" s="6">
        <v>279.67599999999999</v>
      </c>
    </row>
    <row r="12268" spans="1:7" ht="15" thickBot="1" x14ac:dyDescent="0.35">
      <c r="A12268" s="6">
        <v>233.06399999999999</v>
      </c>
      <c r="B12268" s="19">
        <f>(A12268-G12268)/G12268</f>
        <v>-0.20500470726282899</v>
      </c>
      <c r="C12268" s="30" t="s">
        <v>76</v>
      </c>
      <c r="D12268" s="6">
        <v>1011015</v>
      </c>
      <c r="E12268" s="6">
        <v>1118</v>
      </c>
      <c r="F12268" s="7" t="s">
        <v>35</v>
      </c>
      <c r="G12268" s="6">
        <v>293.16399999999999</v>
      </c>
    </row>
    <row r="12269" spans="1:7" ht="15" thickBot="1" x14ac:dyDescent="0.35">
      <c r="A12269" s="6">
        <v>233.06399999999999</v>
      </c>
      <c r="B12269" s="19">
        <f>(A12269-G12269)/G12269</f>
        <v>-0.22578330542932309</v>
      </c>
      <c r="C12269" s="30" t="s">
        <v>374</v>
      </c>
      <c r="D12269" s="6">
        <v>1017428</v>
      </c>
      <c r="E12269" s="6">
        <v>1095</v>
      </c>
      <c r="F12269" s="7" t="s">
        <v>25</v>
      </c>
      <c r="G12269" s="6">
        <v>301.03199999999998</v>
      </c>
    </row>
    <row r="12270" spans="1:7" ht="15" thickBot="1" x14ac:dyDescent="0.35">
      <c r="A12270" s="6">
        <v>233.1181632</v>
      </c>
      <c r="B12270" s="19">
        <f>(A12270-G12270)/G12270</f>
        <v>0.31806404267630073</v>
      </c>
      <c r="C12270" s="30" t="s">
        <v>170</v>
      </c>
      <c r="D12270" s="6">
        <v>1000090</v>
      </c>
      <c r="E12270" s="6">
        <v>90</v>
      </c>
      <c r="F12270" s="7" t="s">
        <v>35</v>
      </c>
      <c r="G12270" s="6">
        <v>176.86406400000001</v>
      </c>
    </row>
    <row r="12271" spans="1:7" ht="15" thickBot="1" x14ac:dyDescent="0.35">
      <c r="A12271" s="6">
        <v>233.23560000000001</v>
      </c>
      <c r="B12271" s="19">
        <f>(A12271-G12271)/G12271</f>
        <v>-0.10959203244682805</v>
      </c>
      <c r="C12271" s="30" t="s">
        <v>369</v>
      </c>
      <c r="D12271" s="6">
        <v>1003996</v>
      </c>
      <c r="E12271" s="6">
        <v>1508</v>
      </c>
      <c r="F12271" s="7" t="s">
        <v>87</v>
      </c>
      <c r="G12271" s="6">
        <v>261.94240000000002</v>
      </c>
    </row>
    <row r="12272" spans="1:7" ht="15" thickBot="1" x14ac:dyDescent="0.35">
      <c r="A12272" s="6">
        <v>233.28448</v>
      </c>
      <c r="B12272" s="19">
        <f>(A12272-G12272)/G12272</f>
        <v>0.22661484360540446</v>
      </c>
      <c r="C12272" s="30" t="s">
        <v>108</v>
      </c>
      <c r="D12272" s="6">
        <v>1001614</v>
      </c>
      <c r="E12272" s="6">
        <v>1614</v>
      </c>
      <c r="F12272" s="7" t="s">
        <v>17</v>
      </c>
      <c r="G12272" s="6">
        <v>190.18559999999999</v>
      </c>
    </row>
    <row r="12273" spans="1:7" ht="15" thickBot="1" x14ac:dyDescent="0.35">
      <c r="A12273" s="6">
        <v>233.30840000000001</v>
      </c>
      <c r="B12273" s="19">
        <f>(A12273-G12273)/G12273</f>
        <v>6.4005881236957024E-2</v>
      </c>
      <c r="C12273" s="30" t="s">
        <v>199</v>
      </c>
      <c r="D12273" s="6">
        <v>1002851</v>
      </c>
      <c r="E12273" s="6">
        <v>2820</v>
      </c>
      <c r="F12273" s="7" t="s">
        <v>21</v>
      </c>
      <c r="G12273" s="6">
        <v>219.27359999999999</v>
      </c>
    </row>
    <row r="12274" spans="1:7" ht="15" thickBot="1" x14ac:dyDescent="0.35">
      <c r="A12274" s="6">
        <v>233.35104000000001</v>
      </c>
      <c r="B12274" s="19">
        <f>(A12274-G12274)/G12274</f>
        <v>0.16290366306791917</v>
      </c>
      <c r="C12274" s="30" t="s">
        <v>270</v>
      </c>
      <c r="D12274" s="6">
        <v>1001763</v>
      </c>
      <c r="E12274" s="6">
        <v>1763</v>
      </c>
      <c r="F12274" s="7" t="s">
        <v>27</v>
      </c>
      <c r="G12274" s="6">
        <v>200.66239999999999</v>
      </c>
    </row>
    <row r="12275" spans="1:7" ht="15" thickBot="1" x14ac:dyDescent="0.35">
      <c r="A12275" s="6">
        <v>233.47584000000001</v>
      </c>
      <c r="B12275" s="19">
        <f>(A12275-G12275)/G12275</f>
        <v>-0.54193004000512313</v>
      </c>
      <c r="C12275" s="30" t="s">
        <v>106</v>
      </c>
      <c r="D12275" s="6">
        <v>1001314</v>
      </c>
      <c r="E12275" s="6">
        <v>1314</v>
      </c>
      <c r="F12275" s="7" t="s">
        <v>19</v>
      </c>
      <c r="G12275" s="6">
        <v>509.69472000000002</v>
      </c>
    </row>
    <row r="12276" spans="1:7" ht="15" thickBot="1" x14ac:dyDescent="0.35">
      <c r="A12276" s="6">
        <v>233.51220000000001</v>
      </c>
      <c r="B12276" s="19">
        <f>(A12276-G12276)/G12276</f>
        <v>18.273043908880823</v>
      </c>
      <c r="C12276" s="30" t="s">
        <v>319</v>
      </c>
      <c r="D12276" s="6">
        <v>1006906</v>
      </c>
      <c r="E12276" s="6">
        <v>137</v>
      </c>
      <c r="F12276" s="7" t="s">
        <v>19</v>
      </c>
      <c r="G12276" s="6">
        <v>12.116</v>
      </c>
    </row>
    <row r="12277" spans="1:7" ht="15" thickBot="1" x14ac:dyDescent="0.35">
      <c r="A12277" s="6">
        <v>233.51220000000001</v>
      </c>
      <c r="B12277" s="19">
        <f>(A12277-G12277)/G12277</f>
        <v>7.0856024930747932</v>
      </c>
      <c r="C12277" s="30" t="s">
        <v>255</v>
      </c>
      <c r="D12277" s="6">
        <v>1008819</v>
      </c>
      <c r="E12277" s="6">
        <v>1048</v>
      </c>
      <c r="F12277" s="7" t="s">
        <v>23</v>
      </c>
      <c r="G12277" s="6">
        <v>28.88</v>
      </c>
    </row>
    <row r="12278" spans="1:7" ht="15" thickBot="1" x14ac:dyDescent="0.35">
      <c r="A12278" s="6">
        <v>233.51220000000001</v>
      </c>
      <c r="B12278" s="19">
        <f>(A12278-G12278)/G12278</f>
        <v>2.2146503303964762</v>
      </c>
      <c r="C12278" s="30" t="s">
        <v>198</v>
      </c>
      <c r="D12278" s="6">
        <v>1009252</v>
      </c>
      <c r="E12278" s="6">
        <v>400</v>
      </c>
      <c r="F12278" s="7" t="s">
        <v>27</v>
      </c>
      <c r="G12278" s="6">
        <v>72.64</v>
      </c>
    </row>
    <row r="12279" spans="1:7" ht="15" thickBot="1" x14ac:dyDescent="0.35">
      <c r="A12279" s="6">
        <v>233.51220000000001</v>
      </c>
      <c r="B12279" s="19">
        <f>(A12279-G12279)/G12279</f>
        <v>0.67133470754960056</v>
      </c>
      <c r="C12279" s="30" t="s">
        <v>363</v>
      </c>
      <c r="D12279" s="6">
        <v>1015086</v>
      </c>
      <c r="E12279" s="6">
        <v>2159</v>
      </c>
      <c r="F12279" s="7" t="s">
        <v>23</v>
      </c>
      <c r="G12279" s="6">
        <v>139.71600000000001</v>
      </c>
    </row>
    <row r="12280" spans="1:7" ht="15" thickBot="1" x14ac:dyDescent="0.35">
      <c r="A12280" s="6">
        <v>233.51220000000001</v>
      </c>
      <c r="B12280" s="19">
        <f>(A12280-G12280)/G12280</f>
        <v>0.52419127437925894</v>
      </c>
      <c r="C12280" s="30" t="s">
        <v>229</v>
      </c>
      <c r="D12280" s="6">
        <v>1016276</v>
      </c>
      <c r="E12280" s="6">
        <v>2275</v>
      </c>
      <c r="F12280" s="7" t="s">
        <v>31</v>
      </c>
      <c r="G12280" s="6">
        <v>153.20400000000001</v>
      </c>
    </row>
    <row r="12281" spans="1:7" ht="15" thickBot="1" x14ac:dyDescent="0.35">
      <c r="A12281" s="6">
        <v>233.51220000000001</v>
      </c>
      <c r="B12281" s="19">
        <f>(A12281-G12281)/G12281</f>
        <v>0.36406874313620124</v>
      </c>
      <c r="C12281" s="30" t="s">
        <v>53</v>
      </c>
      <c r="D12281" s="6">
        <v>1011736</v>
      </c>
      <c r="E12281" s="6">
        <v>119</v>
      </c>
      <c r="F12281" s="7" t="s">
        <v>21</v>
      </c>
      <c r="G12281" s="6">
        <v>171.18799999999999</v>
      </c>
    </row>
    <row r="12282" spans="1:7" ht="15" thickBot="1" x14ac:dyDescent="0.35">
      <c r="A12282" s="6">
        <v>233.51220000000001</v>
      </c>
      <c r="B12282" s="19">
        <f>(A12282-G12282)/G12282</f>
        <v>0.33771883593033913</v>
      </c>
      <c r="C12282" s="30" t="s">
        <v>333</v>
      </c>
      <c r="D12282" s="6">
        <v>1017396</v>
      </c>
      <c r="E12282" s="6">
        <v>1162</v>
      </c>
      <c r="F12282" s="7" t="s">
        <v>19</v>
      </c>
      <c r="G12282" s="6">
        <v>174.56</v>
      </c>
    </row>
    <row r="12283" spans="1:7" ht="15" thickBot="1" x14ac:dyDescent="0.35">
      <c r="A12283" s="6">
        <v>233.51220000000001</v>
      </c>
      <c r="B12283" s="19">
        <f>(A12283-G12283)/G12283</f>
        <v>0.26633514099783079</v>
      </c>
      <c r="C12283" s="30" t="s">
        <v>344</v>
      </c>
      <c r="D12283" s="6">
        <v>1007379</v>
      </c>
      <c r="E12283" s="6">
        <v>2128</v>
      </c>
      <c r="F12283" s="7" t="s">
        <v>42</v>
      </c>
      <c r="G12283" s="6">
        <v>184.4</v>
      </c>
    </row>
    <row r="12284" spans="1:7" ht="15" thickBot="1" x14ac:dyDescent="0.35">
      <c r="A12284" s="6">
        <v>233.51220000000001</v>
      </c>
      <c r="B12284" s="19">
        <f>(A12284-G12284)/G12284</f>
        <v>-6.5457761698176589E-2</v>
      </c>
      <c r="C12284" s="30" t="s">
        <v>297</v>
      </c>
      <c r="D12284" s="6">
        <v>1010676</v>
      </c>
      <c r="E12284" s="6">
        <v>446</v>
      </c>
      <c r="F12284" s="7" t="s">
        <v>19</v>
      </c>
      <c r="G12284" s="6">
        <v>249.86799999999999</v>
      </c>
    </row>
    <row r="12285" spans="1:7" ht="15" thickBot="1" x14ac:dyDescent="0.35">
      <c r="A12285" s="6">
        <v>233.51220000000001</v>
      </c>
      <c r="B12285" s="19">
        <f>(A12285-G12285)/G12285</f>
        <v>-9.0018393527972251E-2</v>
      </c>
      <c r="C12285" s="30" t="s">
        <v>333</v>
      </c>
      <c r="D12285" s="6">
        <v>1010582</v>
      </c>
      <c r="E12285" s="6">
        <v>981</v>
      </c>
      <c r="F12285" s="7" t="s">
        <v>31</v>
      </c>
      <c r="G12285" s="6">
        <v>256.61200000000002</v>
      </c>
    </row>
    <row r="12286" spans="1:7" ht="15" thickBot="1" x14ac:dyDescent="0.35">
      <c r="A12286" s="6">
        <v>233.51220000000001</v>
      </c>
      <c r="B12286" s="19">
        <f>(A12286-G12286)/G12286</f>
        <v>-0.1354601999259534</v>
      </c>
      <c r="C12286" s="30" t="s">
        <v>223</v>
      </c>
      <c r="D12286" s="6">
        <v>1011572</v>
      </c>
      <c r="E12286" s="6">
        <v>812</v>
      </c>
      <c r="F12286" s="7" t="s">
        <v>31</v>
      </c>
      <c r="G12286" s="6">
        <v>270.10000000000002</v>
      </c>
    </row>
    <row r="12287" spans="1:7" ht="15" thickBot="1" x14ac:dyDescent="0.35">
      <c r="A12287" s="6">
        <v>233.51220000000001</v>
      </c>
      <c r="B12287" s="19">
        <f>(A12287-G12287)/G12287</f>
        <v>-0.13904300504380138</v>
      </c>
      <c r="C12287" s="30" t="s">
        <v>92</v>
      </c>
      <c r="D12287" s="6">
        <v>1011791</v>
      </c>
      <c r="E12287" s="6">
        <v>2710</v>
      </c>
      <c r="F12287" s="7" t="s">
        <v>17</v>
      </c>
      <c r="G12287" s="6">
        <v>271.22399999999999</v>
      </c>
    </row>
    <row r="12288" spans="1:7" ht="15" thickBot="1" x14ac:dyDescent="0.35">
      <c r="A12288" s="6">
        <v>233.51220000000001</v>
      </c>
      <c r="B12288" s="19">
        <f>(A12288-G12288)/G12288</f>
        <v>-0.17330279256825645</v>
      </c>
      <c r="C12288" s="30" t="s">
        <v>20</v>
      </c>
      <c r="D12288" s="6">
        <v>1010373</v>
      </c>
      <c r="E12288" s="6">
        <v>484</v>
      </c>
      <c r="F12288" s="7" t="s">
        <v>27</v>
      </c>
      <c r="G12288" s="6">
        <v>282.464</v>
      </c>
    </row>
    <row r="12289" spans="1:7" ht="15" thickBot="1" x14ac:dyDescent="0.35">
      <c r="A12289" s="6">
        <v>233.51220000000001</v>
      </c>
      <c r="B12289" s="19">
        <f>(A12289-G12289)/G12289</f>
        <v>-0.22278663861966122</v>
      </c>
      <c r="C12289" s="30" t="s">
        <v>105</v>
      </c>
      <c r="D12289" s="6">
        <v>1019504</v>
      </c>
      <c r="E12289" s="6">
        <v>165</v>
      </c>
      <c r="F12289" s="7" t="s">
        <v>31</v>
      </c>
      <c r="G12289" s="6">
        <v>300.44799999999998</v>
      </c>
    </row>
    <row r="12290" spans="1:7" ht="15" thickBot="1" x14ac:dyDescent="0.35">
      <c r="A12290" s="6">
        <v>233.53720000000001</v>
      </c>
      <c r="B12290" s="19">
        <f>(A12290-G12290)/G12290</f>
        <v>8.5710513396510007E-2</v>
      </c>
      <c r="C12290" s="30" t="s">
        <v>375</v>
      </c>
      <c r="D12290" s="6">
        <v>1005280</v>
      </c>
      <c r="E12290" s="6">
        <v>1859</v>
      </c>
      <c r="F12290" s="7" t="s">
        <v>19</v>
      </c>
      <c r="G12290" s="6">
        <v>215.10079999999999</v>
      </c>
    </row>
    <row r="12291" spans="1:7" ht="15" thickBot="1" x14ac:dyDescent="0.35">
      <c r="A12291" s="6">
        <v>233.67135999999999</v>
      </c>
      <c r="B12291" s="19">
        <f>(A12291-G12291)/G12291</f>
        <v>27.479391897162287</v>
      </c>
      <c r="C12291" s="30" t="s">
        <v>89</v>
      </c>
      <c r="D12291" s="6">
        <v>1001532</v>
      </c>
      <c r="E12291" s="6">
        <v>1532</v>
      </c>
      <c r="F12291" s="7" t="s">
        <v>19</v>
      </c>
      <c r="G12291" s="6">
        <v>8.2049280000000007</v>
      </c>
    </row>
    <row r="12292" spans="1:7" ht="15" thickBot="1" x14ac:dyDescent="0.35">
      <c r="A12292" s="6">
        <v>233.78111999999999</v>
      </c>
      <c r="B12292" s="19">
        <f>(A12292-G12292)/G12292</f>
        <v>16.818682926829268</v>
      </c>
      <c r="C12292" s="30" t="s">
        <v>311</v>
      </c>
      <c r="D12292" s="6">
        <v>1008938</v>
      </c>
      <c r="E12292" s="6">
        <v>2691</v>
      </c>
      <c r="F12292" s="7" t="s">
        <v>87</v>
      </c>
      <c r="G12292" s="6">
        <v>13.12</v>
      </c>
    </row>
    <row r="12293" spans="1:7" ht="15" thickBot="1" x14ac:dyDescent="0.35">
      <c r="A12293" s="6">
        <v>233.78111999999999</v>
      </c>
      <c r="B12293" s="19">
        <f>(A12293-G12293)/G12293</f>
        <v>3.9534096109839818</v>
      </c>
      <c r="C12293" s="30" t="s">
        <v>198</v>
      </c>
      <c r="D12293" s="6">
        <v>1008990</v>
      </c>
      <c r="E12293" s="6">
        <v>1884</v>
      </c>
      <c r="F12293" s="7" t="s">
        <v>87</v>
      </c>
      <c r="G12293" s="6">
        <v>47.195999999999998</v>
      </c>
    </row>
    <row r="12294" spans="1:7" ht="15" thickBot="1" x14ac:dyDescent="0.35">
      <c r="A12294" s="6">
        <v>233.78111999999999</v>
      </c>
      <c r="B12294" s="19">
        <f>(A12294-G12294)/G12294</f>
        <v>2.2766317205808146</v>
      </c>
      <c r="C12294" s="30" t="s">
        <v>76</v>
      </c>
      <c r="D12294" s="6">
        <v>1008598</v>
      </c>
      <c r="E12294" s="6">
        <v>1106</v>
      </c>
      <c r="F12294" s="7" t="s">
        <v>87</v>
      </c>
      <c r="G12294" s="6">
        <v>71.347999999999999</v>
      </c>
    </row>
    <row r="12295" spans="1:7" ht="15" thickBot="1" x14ac:dyDescent="0.35">
      <c r="A12295" s="6">
        <v>233.78111999999999</v>
      </c>
      <c r="B12295" s="19">
        <f>(A12295-G12295)/G12295</f>
        <v>0.45865229110512129</v>
      </c>
      <c r="C12295" s="30" t="s">
        <v>306</v>
      </c>
      <c r="D12295" s="6">
        <v>1013263</v>
      </c>
      <c r="E12295" s="6">
        <v>1743</v>
      </c>
      <c r="F12295" s="7" t="s">
        <v>87</v>
      </c>
      <c r="G12295" s="6">
        <v>160.27199999999999</v>
      </c>
    </row>
    <row r="12296" spans="1:7" ht="15" thickBot="1" x14ac:dyDescent="0.35">
      <c r="A12296" s="6">
        <v>233.78111999999999</v>
      </c>
      <c r="B12296" s="19">
        <f>(A12296-G12296)/G12296</f>
        <v>0.10286598482847109</v>
      </c>
      <c r="C12296" s="30" t="s">
        <v>276</v>
      </c>
      <c r="D12296" s="6">
        <v>1012992</v>
      </c>
      <c r="E12296" s="6">
        <v>411</v>
      </c>
      <c r="F12296" s="7" t="s">
        <v>87</v>
      </c>
      <c r="G12296" s="6">
        <v>211.976</v>
      </c>
    </row>
    <row r="12297" spans="1:7" ht="15" thickBot="1" x14ac:dyDescent="0.35">
      <c r="A12297" s="6">
        <v>233.78111999999999</v>
      </c>
      <c r="B12297" s="19">
        <f>(A12297-G12297)/G12297</f>
        <v>2.1609886556310957E-2</v>
      </c>
      <c r="C12297" s="30" t="s">
        <v>57</v>
      </c>
      <c r="D12297" s="6">
        <v>1016581</v>
      </c>
      <c r="E12297" s="6">
        <v>2288</v>
      </c>
      <c r="F12297" s="7" t="s">
        <v>87</v>
      </c>
      <c r="G12297" s="6">
        <v>228.83600000000001</v>
      </c>
    </row>
    <row r="12298" spans="1:7" ht="15" thickBot="1" x14ac:dyDescent="0.35">
      <c r="A12298" s="6">
        <v>233.78111999999999</v>
      </c>
      <c r="B12298" s="19">
        <f>(A12298-G12298)/G12298</f>
        <v>-0.19567763954640544</v>
      </c>
      <c r="C12298" s="30" t="s">
        <v>340</v>
      </c>
      <c r="D12298" s="6">
        <v>1016776</v>
      </c>
      <c r="E12298" s="6">
        <v>131</v>
      </c>
      <c r="F12298" s="7" t="s">
        <v>87</v>
      </c>
      <c r="G12298" s="6">
        <v>290.65600000000001</v>
      </c>
    </row>
    <row r="12299" spans="1:7" ht="15" thickBot="1" x14ac:dyDescent="0.35">
      <c r="A12299" s="6">
        <v>233.8648</v>
      </c>
      <c r="B12299" s="19">
        <f>(A12299-G12299)/G12299</f>
        <v>0.46045742491157249</v>
      </c>
      <c r="C12299" s="30" t="s">
        <v>164</v>
      </c>
      <c r="D12299" s="6">
        <v>1005297</v>
      </c>
      <c r="E12299" s="6">
        <v>1203</v>
      </c>
      <c r="F12299" s="7" t="s">
        <v>17</v>
      </c>
      <c r="G12299" s="6">
        <v>160.13120000000001</v>
      </c>
    </row>
    <row r="12300" spans="1:7" ht="15" thickBot="1" x14ac:dyDescent="0.35">
      <c r="A12300" s="6">
        <v>233.96039999999999</v>
      </c>
      <c r="B12300" s="19">
        <f>(A12300-G12300)/G12300</f>
        <v>20.792138599105812</v>
      </c>
      <c r="C12300" s="30" t="s">
        <v>302</v>
      </c>
      <c r="D12300" s="6">
        <v>1006855</v>
      </c>
      <c r="E12300" s="6">
        <v>1076</v>
      </c>
      <c r="F12300" s="7" t="s">
        <v>27</v>
      </c>
      <c r="G12300" s="6">
        <v>10.736000000000001</v>
      </c>
    </row>
    <row r="12301" spans="1:7" ht="15" thickBot="1" x14ac:dyDescent="0.35">
      <c r="A12301" s="6">
        <v>233.96039999999999</v>
      </c>
      <c r="B12301" s="19">
        <f>(A12301-G12301)/G12301</f>
        <v>8.8435038707505882</v>
      </c>
      <c r="C12301" s="30" t="s">
        <v>114</v>
      </c>
      <c r="D12301" s="6">
        <v>1007192</v>
      </c>
      <c r="E12301" s="6">
        <v>2236</v>
      </c>
      <c r="F12301" s="7" t="s">
        <v>27</v>
      </c>
      <c r="G12301" s="6">
        <v>23.768000000000001</v>
      </c>
    </row>
    <row r="12302" spans="1:7" ht="15" thickBot="1" x14ac:dyDescent="0.35">
      <c r="A12302" s="6">
        <v>233.96039999999999</v>
      </c>
      <c r="B12302" s="19">
        <f>(A12302-G12302)/G12302</f>
        <v>5.6420735861912341</v>
      </c>
      <c r="C12302" s="30" t="s">
        <v>298</v>
      </c>
      <c r="D12302" s="6">
        <v>1006237</v>
      </c>
      <c r="E12302" s="6">
        <v>1610</v>
      </c>
      <c r="F12302" s="7" t="s">
        <v>31</v>
      </c>
      <c r="G12302" s="6">
        <v>35.223999999999997</v>
      </c>
    </row>
    <row r="12303" spans="1:7" ht="15" thickBot="1" x14ac:dyDescent="0.35">
      <c r="A12303" s="6">
        <v>233.96039999999999</v>
      </c>
      <c r="B12303" s="19">
        <f>(A12303-G12303)/G12303</f>
        <v>3.8155853779021895</v>
      </c>
      <c r="C12303" s="30" t="s">
        <v>191</v>
      </c>
      <c r="D12303" s="6">
        <v>1007347</v>
      </c>
      <c r="E12303" s="6">
        <v>748</v>
      </c>
      <c r="F12303" s="7" t="s">
        <v>17</v>
      </c>
      <c r="G12303" s="6">
        <v>48.584000000000003</v>
      </c>
    </row>
    <row r="12304" spans="1:7" ht="15" thickBot="1" x14ac:dyDescent="0.35">
      <c r="A12304" s="6">
        <v>233.96039999999999</v>
      </c>
      <c r="B12304" s="19">
        <f>(A12304-G12304)/G12304</f>
        <v>2.0261848096026487</v>
      </c>
      <c r="C12304" s="30" t="s">
        <v>86</v>
      </c>
      <c r="D12304" s="6">
        <v>1013244</v>
      </c>
      <c r="E12304" s="6">
        <v>37</v>
      </c>
      <c r="F12304" s="7" t="s">
        <v>42</v>
      </c>
      <c r="G12304" s="6">
        <v>77.311999999999998</v>
      </c>
    </row>
    <row r="12305" spans="1:7" ht="15" thickBot="1" x14ac:dyDescent="0.35">
      <c r="A12305" s="6">
        <v>233.96039999999999</v>
      </c>
      <c r="B12305" s="19">
        <f>(A12305-G12305)/G12305</f>
        <v>1.982819113672293</v>
      </c>
      <c r="C12305" s="30" t="s">
        <v>89</v>
      </c>
      <c r="D12305" s="6">
        <v>1009987</v>
      </c>
      <c r="E12305" s="6">
        <v>511</v>
      </c>
      <c r="F12305" s="7" t="s">
        <v>35</v>
      </c>
      <c r="G12305" s="6">
        <v>78.436000000000007</v>
      </c>
    </row>
    <row r="12306" spans="1:7" ht="15" thickBot="1" x14ac:dyDescent="0.35">
      <c r="A12306" s="6">
        <v>233.96039999999999</v>
      </c>
      <c r="B12306" s="19">
        <f>(A12306-G12306)/G12306</f>
        <v>1.576656387665198</v>
      </c>
      <c r="C12306" s="30" t="s">
        <v>141</v>
      </c>
      <c r="D12306" s="6">
        <v>1010200</v>
      </c>
      <c r="E12306" s="6">
        <v>1512</v>
      </c>
      <c r="F12306" s="7" t="s">
        <v>23</v>
      </c>
      <c r="G12306" s="6">
        <v>90.8</v>
      </c>
    </row>
    <row r="12307" spans="1:7" ht="15" thickBot="1" x14ac:dyDescent="0.35">
      <c r="A12307" s="6">
        <v>233.96039999999999</v>
      </c>
      <c r="B12307" s="19">
        <f>(A12307-G12307)/G12307</f>
        <v>1.5427161674564187</v>
      </c>
      <c r="C12307" s="30" t="s">
        <v>71</v>
      </c>
      <c r="D12307" s="6">
        <v>1006681</v>
      </c>
      <c r="E12307" s="6">
        <v>1073</v>
      </c>
      <c r="F12307" s="7" t="s">
        <v>27</v>
      </c>
      <c r="G12307" s="6">
        <v>92.012</v>
      </c>
    </row>
    <row r="12308" spans="1:7" ht="15" thickBot="1" x14ac:dyDescent="0.35">
      <c r="A12308" s="6">
        <v>233.96039999999999</v>
      </c>
      <c r="B12308" s="19">
        <f>(A12308-G12308)/G12308</f>
        <v>1.3711882271861189</v>
      </c>
      <c r="C12308" s="30" t="s">
        <v>206</v>
      </c>
      <c r="D12308" s="6">
        <v>1016031</v>
      </c>
      <c r="E12308" s="6">
        <v>910</v>
      </c>
      <c r="F12308" s="7" t="s">
        <v>23</v>
      </c>
      <c r="G12308" s="6">
        <v>98.668000000000006</v>
      </c>
    </row>
    <row r="12309" spans="1:7" ht="15" thickBot="1" x14ac:dyDescent="0.35">
      <c r="A12309" s="6">
        <v>233.96039999999999</v>
      </c>
      <c r="B12309" s="19">
        <f>(A12309-G12309)/G12309</f>
        <v>1.128693088765149</v>
      </c>
      <c r="C12309" s="30" t="s">
        <v>335</v>
      </c>
      <c r="D12309" s="6">
        <v>1013565</v>
      </c>
      <c r="E12309" s="6">
        <v>91</v>
      </c>
      <c r="F12309" s="7" t="s">
        <v>23</v>
      </c>
      <c r="G12309" s="6">
        <v>109.908</v>
      </c>
    </row>
    <row r="12310" spans="1:7" ht="15" thickBot="1" x14ac:dyDescent="0.35">
      <c r="A12310" s="6">
        <v>233.96039999999999</v>
      </c>
      <c r="B12310" s="19">
        <f>(A12310-G12310)/G12310</f>
        <v>1.1071438864471503</v>
      </c>
      <c r="C12310" s="30" t="s">
        <v>151</v>
      </c>
      <c r="D12310" s="6">
        <v>1018376</v>
      </c>
      <c r="E12310" s="6">
        <v>900</v>
      </c>
      <c r="F12310" s="7" t="s">
        <v>19</v>
      </c>
      <c r="G12310" s="6">
        <v>111.032</v>
      </c>
    </row>
    <row r="12311" spans="1:7" ht="15" thickBot="1" x14ac:dyDescent="0.35">
      <c r="A12311" s="6">
        <v>233.96039999999999</v>
      </c>
      <c r="B12311" s="19">
        <f>(A12311-G12311)/G12311</f>
        <v>1.0450368868221391</v>
      </c>
      <c r="C12311" s="30" t="s">
        <v>365</v>
      </c>
      <c r="D12311" s="6">
        <v>1011039</v>
      </c>
      <c r="E12311" s="6">
        <v>2097</v>
      </c>
      <c r="F12311" s="7" t="s">
        <v>25</v>
      </c>
      <c r="G12311" s="6">
        <v>114.404</v>
      </c>
    </row>
    <row r="12312" spans="1:7" ht="15" thickBot="1" x14ac:dyDescent="0.35">
      <c r="A12312" s="6">
        <v>233.96039999999999</v>
      </c>
      <c r="B12312" s="19">
        <f>(A12312-G12312)/G12312</f>
        <v>0.89601283672080123</v>
      </c>
      <c r="C12312" s="30" t="s">
        <v>316</v>
      </c>
      <c r="D12312" s="6">
        <v>1012957</v>
      </c>
      <c r="E12312" s="6">
        <v>1725</v>
      </c>
      <c r="F12312" s="7" t="s">
        <v>27</v>
      </c>
      <c r="G12312" s="6">
        <v>123.396</v>
      </c>
    </row>
    <row r="12313" spans="1:7" ht="15" thickBot="1" x14ac:dyDescent="0.35">
      <c r="A12313" s="6">
        <v>233.96039999999999</v>
      </c>
      <c r="B12313" s="19">
        <f>(A12313-G12313)/G12313</f>
        <v>0.89601283672080123</v>
      </c>
      <c r="C12313" s="30" t="s">
        <v>199</v>
      </c>
      <c r="D12313" s="6">
        <v>1015887</v>
      </c>
      <c r="E12313" s="6">
        <v>717</v>
      </c>
      <c r="F12313" s="7" t="s">
        <v>25</v>
      </c>
      <c r="G12313" s="6">
        <v>123.396</v>
      </c>
    </row>
    <row r="12314" spans="1:7" ht="15" thickBot="1" x14ac:dyDescent="0.35">
      <c r="A12314" s="6">
        <v>233.96039999999999</v>
      </c>
      <c r="B12314" s="19">
        <f>(A12314-G12314)/G12314</f>
        <v>0.7091873411063383</v>
      </c>
      <c r="C12314" s="30" t="s">
        <v>79</v>
      </c>
      <c r="D12314" s="6">
        <v>1017419</v>
      </c>
      <c r="E12314" s="6">
        <v>255</v>
      </c>
      <c r="F12314" s="7" t="s">
        <v>27</v>
      </c>
      <c r="G12314" s="6">
        <v>136.88399999999999</v>
      </c>
    </row>
    <row r="12315" spans="1:7" ht="15" thickBot="1" x14ac:dyDescent="0.35">
      <c r="A12315" s="6">
        <v>233.96039999999999</v>
      </c>
      <c r="B12315" s="19">
        <f>(A12315-G12315)/G12315</f>
        <v>0.68157145732110502</v>
      </c>
      <c r="C12315" s="30" t="s">
        <v>75</v>
      </c>
      <c r="D12315" s="6">
        <v>1017706</v>
      </c>
      <c r="E12315" s="6">
        <v>649</v>
      </c>
      <c r="F12315" s="7" t="s">
        <v>19</v>
      </c>
      <c r="G12315" s="6">
        <v>139.13200000000001</v>
      </c>
    </row>
    <row r="12316" spans="1:7" ht="15" thickBot="1" x14ac:dyDescent="0.35">
      <c r="A12316" s="6">
        <v>233.96039999999999</v>
      </c>
      <c r="B12316" s="19">
        <f>(A12316-G12316)/G12316</f>
        <v>0.46302058580754896</v>
      </c>
      <c r="C12316" s="30" t="s">
        <v>88</v>
      </c>
      <c r="D12316" s="6">
        <v>1007880</v>
      </c>
      <c r="E12316" s="6">
        <v>2628</v>
      </c>
      <c r="F12316" s="7" t="s">
        <v>27</v>
      </c>
      <c r="G12316" s="6">
        <v>159.916</v>
      </c>
    </row>
    <row r="12317" spans="1:7" ht="15" thickBot="1" x14ac:dyDescent="0.35">
      <c r="A12317" s="6">
        <v>233.96039999999999</v>
      </c>
      <c r="B12317" s="19">
        <f>(A12317-G12317)/G12317</f>
        <v>0.40848363715173253</v>
      </c>
      <c r="C12317" s="30" t="s">
        <v>316</v>
      </c>
      <c r="D12317" s="6">
        <v>1018731</v>
      </c>
      <c r="E12317" s="6">
        <v>1954</v>
      </c>
      <c r="F12317" s="7" t="s">
        <v>35</v>
      </c>
      <c r="G12317" s="6">
        <v>166.108</v>
      </c>
    </row>
    <row r="12318" spans="1:7" ht="15" thickBot="1" x14ac:dyDescent="0.35">
      <c r="A12318" s="6">
        <v>233.96039999999999</v>
      </c>
      <c r="B12318" s="19">
        <f>(A12318-G12318)/G12318</f>
        <v>0.33615305539691603</v>
      </c>
      <c r="C12318" s="30" t="s">
        <v>81</v>
      </c>
      <c r="D12318" s="6">
        <v>1015648</v>
      </c>
      <c r="E12318" s="6">
        <v>1603</v>
      </c>
      <c r="F12318" s="7" t="s">
        <v>27</v>
      </c>
      <c r="G12318" s="6">
        <v>175.1</v>
      </c>
    </row>
    <row r="12319" spans="1:7" ht="15" thickBot="1" x14ac:dyDescent="0.35">
      <c r="A12319" s="6">
        <v>233.96039999999999</v>
      </c>
      <c r="B12319" s="19">
        <f>(A12319-G12319)/G12319</f>
        <v>0.2117026786269188</v>
      </c>
      <c r="C12319" s="30" t="s">
        <v>206</v>
      </c>
      <c r="D12319" s="6">
        <v>1009801</v>
      </c>
      <c r="E12319" s="6">
        <v>1623</v>
      </c>
      <c r="F12319" s="7" t="s">
        <v>19</v>
      </c>
      <c r="G12319" s="6">
        <v>193.084</v>
      </c>
    </row>
    <row r="12320" spans="1:7" ht="15" thickBot="1" x14ac:dyDescent="0.35">
      <c r="A12320" s="6">
        <v>233.96039999999999</v>
      </c>
      <c r="B12320" s="19">
        <f>(A12320-G12320)/G12320</f>
        <v>0.15137992125984254</v>
      </c>
      <c r="C12320" s="30" t="s">
        <v>370</v>
      </c>
      <c r="D12320" s="6">
        <v>1014286</v>
      </c>
      <c r="E12320" s="6">
        <v>870</v>
      </c>
      <c r="F12320" s="7" t="s">
        <v>42</v>
      </c>
      <c r="G12320" s="6">
        <v>203.2</v>
      </c>
    </row>
    <row r="12321" spans="1:7" ht="15" thickBot="1" x14ac:dyDescent="0.35">
      <c r="A12321" s="6">
        <v>233.96039999999999</v>
      </c>
      <c r="B12321" s="19">
        <f>(A12321-G12321)/G12321</f>
        <v>6.6103328399820423E-3</v>
      </c>
      <c r="C12321" s="30" t="s">
        <v>30</v>
      </c>
      <c r="D12321" s="6">
        <v>1013259</v>
      </c>
      <c r="E12321" s="6">
        <v>398</v>
      </c>
      <c r="F12321" s="7" t="s">
        <v>31</v>
      </c>
      <c r="G12321" s="6">
        <v>232.42400000000001</v>
      </c>
    </row>
    <row r="12322" spans="1:7" ht="15" thickBot="1" x14ac:dyDescent="0.35">
      <c r="A12322" s="6">
        <v>233.96039999999999</v>
      </c>
      <c r="B12322" s="19">
        <f>(A12322-G12322)/G12322</f>
        <v>-3.0323174473307606E-3</v>
      </c>
      <c r="C12322" s="30" t="s">
        <v>274</v>
      </c>
      <c r="D12322" s="6">
        <v>1009908</v>
      </c>
      <c r="E12322" s="6">
        <v>1652</v>
      </c>
      <c r="F12322" s="7" t="s">
        <v>31</v>
      </c>
      <c r="G12322" s="6">
        <v>234.672</v>
      </c>
    </row>
    <row r="12323" spans="1:7" ht="15" thickBot="1" x14ac:dyDescent="0.35">
      <c r="A12323" s="6">
        <v>233.96039999999999</v>
      </c>
      <c r="B12323" s="19">
        <f>(A12323-G12323)/G12323</f>
        <v>-6.1470451372731501E-2</v>
      </c>
      <c r="C12323" s="30" t="s">
        <v>294</v>
      </c>
      <c r="D12323" s="6">
        <v>1012560</v>
      </c>
      <c r="E12323" s="6">
        <v>1691</v>
      </c>
      <c r="F12323" s="7" t="s">
        <v>25</v>
      </c>
      <c r="G12323" s="6">
        <v>249.28399999999999</v>
      </c>
    </row>
    <row r="12324" spans="1:7" ht="15" thickBot="1" x14ac:dyDescent="0.35">
      <c r="A12324" s="6">
        <v>233.96039999999999</v>
      </c>
      <c r="B12324" s="19">
        <f>(A12324-G12324)/G12324</f>
        <v>-6.1470451372731501E-2</v>
      </c>
      <c r="C12324" s="30" t="s">
        <v>232</v>
      </c>
      <c r="D12324" s="6">
        <v>1014990</v>
      </c>
      <c r="E12324" s="6">
        <v>797</v>
      </c>
      <c r="F12324" s="7" t="s">
        <v>23</v>
      </c>
      <c r="G12324" s="6">
        <v>249.28399999999999</v>
      </c>
    </row>
    <row r="12325" spans="1:7" ht="15" thickBot="1" x14ac:dyDescent="0.35">
      <c r="A12325" s="6">
        <v>233.96039999999999</v>
      </c>
      <c r="B12325" s="19">
        <f>(A12325-G12325)/G12325</f>
        <v>-9.0186348929815807E-2</v>
      </c>
      <c r="C12325" s="30" t="s">
        <v>279</v>
      </c>
      <c r="D12325" s="6">
        <v>1015849</v>
      </c>
      <c r="E12325" s="6">
        <v>2231</v>
      </c>
      <c r="F12325" s="7" t="s">
        <v>17</v>
      </c>
      <c r="G12325" s="6">
        <v>257.15199999999999</v>
      </c>
    </row>
    <row r="12326" spans="1:7" ht="15" thickBot="1" x14ac:dyDescent="0.35">
      <c r="A12326" s="6">
        <v>233.96039999999999</v>
      </c>
      <c r="B12326" s="19">
        <f>(A12326-G12326)/G12326</f>
        <v>-0.13192389320114584</v>
      </c>
      <c r="C12326" s="30" t="s">
        <v>267</v>
      </c>
      <c r="D12326" s="6">
        <v>1010471</v>
      </c>
      <c r="E12326" s="6">
        <v>2265</v>
      </c>
      <c r="F12326" s="7" t="s">
        <v>35</v>
      </c>
      <c r="G12326" s="6">
        <v>269.51600000000002</v>
      </c>
    </row>
    <row r="12327" spans="1:7" ht="15" thickBot="1" x14ac:dyDescent="0.35">
      <c r="A12327" s="6">
        <v>233.96039999999999</v>
      </c>
      <c r="B12327" s="19">
        <f>(A12327-G12327)/G12327</f>
        <v>-0.15654688085830482</v>
      </c>
      <c r="C12327" s="30" t="s">
        <v>301</v>
      </c>
      <c r="D12327" s="6">
        <v>1010744</v>
      </c>
      <c r="E12327" s="6">
        <v>1987</v>
      </c>
      <c r="F12327" s="7" t="s">
        <v>19</v>
      </c>
      <c r="G12327" s="6">
        <v>277.38400000000001</v>
      </c>
    </row>
    <row r="12328" spans="1:7" ht="15" thickBot="1" x14ac:dyDescent="0.35">
      <c r="A12328" s="6">
        <v>233.96039999999999</v>
      </c>
      <c r="B12328" s="19">
        <f>(A12328-G12328)/G12328</f>
        <v>-0.17981153506373318</v>
      </c>
      <c r="C12328" s="30" t="s">
        <v>383</v>
      </c>
      <c r="D12328" s="6">
        <v>1017423</v>
      </c>
      <c r="E12328" s="6">
        <v>1573</v>
      </c>
      <c r="F12328" s="7" t="s">
        <v>23</v>
      </c>
      <c r="G12328" s="6">
        <v>285.25200000000001</v>
      </c>
    </row>
    <row r="12329" spans="1:7" ht="15" thickBot="1" x14ac:dyDescent="0.35">
      <c r="A12329" s="6">
        <v>233.96039999999999</v>
      </c>
      <c r="B12329" s="19">
        <f>(A12329-G12329)/G12329</f>
        <v>-0.21090484734832651</v>
      </c>
      <c r="C12329" s="30" t="s">
        <v>123</v>
      </c>
      <c r="D12329" s="6">
        <v>1015521</v>
      </c>
      <c r="E12329" s="6">
        <v>1625</v>
      </c>
      <c r="F12329" s="7" t="s">
        <v>42</v>
      </c>
      <c r="G12329" s="6">
        <v>296.49200000000002</v>
      </c>
    </row>
    <row r="12330" spans="1:7" ht="15" thickBot="1" x14ac:dyDescent="0.35">
      <c r="A12330" s="6">
        <v>234.082368</v>
      </c>
      <c r="B12330" s="19">
        <f>(A12330-G12330)/G12330</f>
        <v>-0.51783091361383882</v>
      </c>
      <c r="C12330" s="30" t="s">
        <v>79</v>
      </c>
      <c r="D12330" s="6">
        <v>1000444</v>
      </c>
      <c r="E12330" s="6">
        <v>444</v>
      </c>
      <c r="F12330" s="7" t="s">
        <v>17</v>
      </c>
      <c r="G12330" s="6">
        <v>485.47775999999999</v>
      </c>
    </row>
    <row r="12331" spans="1:7" ht="15" thickBot="1" x14ac:dyDescent="0.35">
      <c r="A12331" s="6">
        <v>234.08735999999999</v>
      </c>
      <c r="B12331" s="19">
        <f>(A12331-G12331)/G12331</f>
        <v>-0.26839945034173618</v>
      </c>
      <c r="C12331" s="30" t="s">
        <v>164</v>
      </c>
      <c r="D12331" s="6">
        <v>1001437</v>
      </c>
      <c r="E12331" s="6">
        <v>1437</v>
      </c>
      <c r="F12331" s="7" t="s">
        <v>31</v>
      </c>
      <c r="G12331" s="6">
        <v>319.96607999999998</v>
      </c>
    </row>
    <row r="12332" spans="1:7" ht="15" thickBot="1" x14ac:dyDescent="0.35">
      <c r="A12332" s="6">
        <v>234.12479999999999</v>
      </c>
      <c r="B12332" s="19">
        <f>(A12332-G12332)/G12332</f>
        <v>0.21982693942880013</v>
      </c>
      <c r="C12332" s="30" t="s">
        <v>26</v>
      </c>
      <c r="D12332" s="6">
        <v>1002433</v>
      </c>
      <c r="E12332" s="6">
        <v>2433</v>
      </c>
      <c r="F12332" s="7" t="s">
        <v>19</v>
      </c>
      <c r="G12332" s="6">
        <v>191.93279999999999</v>
      </c>
    </row>
    <row r="12333" spans="1:7" ht="15" thickBot="1" x14ac:dyDescent="0.35">
      <c r="A12333" s="6">
        <v>234.16640000000001</v>
      </c>
      <c r="B12333" s="19">
        <f>(A12333-G12333)/G12333</f>
        <v>0.54512246621621641</v>
      </c>
      <c r="C12333" s="30" t="s">
        <v>185</v>
      </c>
      <c r="D12333" s="6">
        <v>1005305</v>
      </c>
      <c r="E12333" s="6">
        <v>304</v>
      </c>
      <c r="F12333" s="7" t="s">
        <v>19</v>
      </c>
      <c r="G12333" s="6">
        <v>151.55199999999999</v>
      </c>
    </row>
    <row r="12334" spans="1:7" ht="15" thickBot="1" x14ac:dyDescent="0.35">
      <c r="A12334" s="6">
        <v>234.24544</v>
      </c>
      <c r="B12334" s="19">
        <f>(A12334-G12334)/G12334</f>
        <v>-0.61656515307704551</v>
      </c>
      <c r="C12334" s="30" t="s">
        <v>18</v>
      </c>
      <c r="D12334" s="6">
        <v>1001376</v>
      </c>
      <c r="E12334" s="6">
        <v>1376</v>
      </c>
      <c r="F12334" s="7" t="s">
        <v>42</v>
      </c>
      <c r="G12334" s="6">
        <v>610.91327999999999</v>
      </c>
    </row>
    <row r="12335" spans="1:7" ht="15" thickBot="1" x14ac:dyDescent="0.35">
      <c r="A12335" s="6">
        <v>234.40351999999999</v>
      </c>
      <c r="B12335" s="19">
        <f>(A12335-G12335)/G12335</f>
        <v>21.506667404075412</v>
      </c>
      <c r="C12335" s="30" t="s">
        <v>38</v>
      </c>
      <c r="D12335" s="6">
        <v>1001551</v>
      </c>
      <c r="E12335" s="6">
        <v>1551</v>
      </c>
      <c r="F12335" s="7" t="s">
        <v>21</v>
      </c>
      <c r="G12335" s="6">
        <v>10.414847999999999</v>
      </c>
    </row>
    <row r="12336" spans="1:7" ht="15" thickBot="1" x14ac:dyDescent="0.35">
      <c r="A12336" s="6">
        <v>234.40860000000001</v>
      </c>
      <c r="B12336" s="19">
        <f>(A12336-G12336)/G12336</f>
        <v>42.995608108108108</v>
      </c>
      <c r="C12336" s="30" t="s">
        <v>223</v>
      </c>
      <c r="D12336" s="6">
        <v>1007922</v>
      </c>
      <c r="E12336" s="6">
        <v>421</v>
      </c>
      <c r="F12336" s="7" t="s">
        <v>17</v>
      </c>
      <c r="G12336" s="6">
        <v>5.3280000000000003</v>
      </c>
    </row>
    <row r="12337" spans="1:7" ht="15" thickBot="1" x14ac:dyDescent="0.35">
      <c r="A12337" s="6">
        <v>234.40860000000001</v>
      </c>
      <c r="B12337" s="19">
        <f>(A12337-G12337)/G12337</f>
        <v>2.7737233563011139</v>
      </c>
      <c r="C12337" s="30" t="s">
        <v>175</v>
      </c>
      <c r="D12337" s="6">
        <v>1019314</v>
      </c>
      <c r="E12337" s="6">
        <v>476</v>
      </c>
      <c r="F12337" s="7" t="s">
        <v>31</v>
      </c>
      <c r="G12337" s="6">
        <v>62.116</v>
      </c>
    </row>
    <row r="12338" spans="1:7" ht="15" thickBot="1" x14ac:dyDescent="0.35">
      <c r="A12338" s="6">
        <v>234.40860000000001</v>
      </c>
      <c r="B12338" s="19">
        <f>(A12338-G12338)/G12338</f>
        <v>2.4407086660403943</v>
      </c>
      <c r="C12338" s="30" t="s">
        <v>64</v>
      </c>
      <c r="D12338" s="6">
        <v>1008388</v>
      </c>
      <c r="E12338" s="6">
        <v>1422</v>
      </c>
      <c r="F12338" s="7" t="s">
        <v>21</v>
      </c>
      <c r="G12338" s="6">
        <v>68.128</v>
      </c>
    </row>
    <row r="12339" spans="1:7" ht="15" thickBot="1" x14ac:dyDescent="0.35">
      <c r="A12339" s="6">
        <v>234.40860000000001</v>
      </c>
      <c r="B12339" s="19">
        <f>(A12339-G12339)/G12339</f>
        <v>1.846560936513334</v>
      </c>
      <c r="C12339" s="30" t="s">
        <v>266</v>
      </c>
      <c r="D12339" s="6">
        <v>1013187</v>
      </c>
      <c r="E12339" s="6">
        <v>2534</v>
      </c>
      <c r="F12339" s="7" t="s">
        <v>31</v>
      </c>
      <c r="G12339" s="6">
        <v>82.347999999999999</v>
      </c>
    </row>
    <row r="12340" spans="1:7" ht="15" thickBot="1" x14ac:dyDescent="0.35">
      <c r="A12340" s="6">
        <v>234.40860000000001</v>
      </c>
      <c r="B12340" s="19">
        <f>(A12340-G12340)/G12340</f>
        <v>1.7197359261150043</v>
      </c>
      <c r="C12340" s="30" t="s">
        <v>29</v>
      </c>
      <c r="D12340" s="6">
        <v>1006726</v>
      </c>
      <c r="E12340" s="6">
        <v>125</v>
      </c>
      <c r="F12340" s="7" t="s">
        <v>19</v>
      </c>
      <c r="G12340" s="6">
        <v>86.188000000000002</v>
      </c>
    </row>
    <row r="12341" spans="1:7" ht="15" thickBot="1" x14ac:dyDescent="0.35">
      <c r="A12341" s="6">
        <v>234.40860000000001</v>
      </c>
      <c r="B12341" s="19">
        <f>(A12341-G12341)/G12341</f>
        <v>1.2361258442400884</v>
      </c>
      <c r="C12341" s="30" t="s">
        <v>90</v>
      </c>
      <c r="D12341" s="6">
        <v>1010643</v>
      </c>
      <c r="E12341" s="6">
        <v>851</v>
      </c>
      <c r="F12341" s="7" t="s">
        <v>25</v>
      </c>
      <c r="G12341" s="6">
        <v>104.828</v>
      </c>
    </row>
    <row r="12342" spans="1:7" ht="15" thickBot="1" x14ac:dyDescent="0.35">
      <c r="A12342" s="6">
        <v>234.40860000000001</v>
      </c>
      <c r="B12342" s="19">
        <f>(A12342-G12342)/G12342</f>
        <v>1.0521834290516878</v>
      </c>
      <c r="C12342" s="30" t="s">
        <v>153</v>
      </c>
      <c r="D12342" s="6">
        <v>1008595</v>
      </c>
      <c r="E12342" s="6">
        <v>2482</v>
      </c>
      <c r="F12342" s="7" t="s">
        <v>19</v>
      </c>
      <c r="G12342" s="6">
        <v>114.224</v>
      </c>
    </row>
    <row r="12343" spans="1:7" ht="15" thickBot="1" x14ac:dyDescent="0.35">
      <c r="A12343" s="6">
        <v>234.40860000000001</v>
      </c>
      <c r="B12343" s="19">
        <f>(A12343-G12343)/G12343</f>
        <v>0.87436910283064129</v>
      </c>
      <c r="C12343" s="30" t="s">
        <v>189</v>
      </c>
      <c r="D12343" s="6">
        <v>1019185</v>
      </c>
      <c r="E12343" s="6">
        <v>514</v>
      </c>
      <c r="F12343" s="7" t="s">
        <v>23</v>
      </c>
      <c r="G12343" s="6">
        <v>125.06</v>
      </c>
    </row>
    <row r="12344" spans="1:7" ht="15" thickBot="1" x14ac:dyDescent="0.35">
      <c r="A12344" s="6">
        <v>234.40860000000001</v>
      </c>
      <c r="B12344" s="19">
        <f>(A12344-G12344)/G12344</f>
        <v>0.74863933398979521</v>
      </c>
      <c r="C12344" s="30" t="s">
        <v>330</v>
      </c>
      <c r="D12344" s="6">
        <v>1014508</v>
      </c>
      <c r="E12344" s="6">
        <v>1860</v>
      </c>
      <c r="F12344" s="7" t="s">
        <v>23</v>
      </c>
      <c r="G12344" s="6">
        <v>134.05199999999999</v>
      </c>
    </row>
    <row r="12345" spans="1:7" ht="15" thickBot="1" x14ac:dyDescent="0.35">
      <c r="A12345" s="6">
        <v>234.40860000000001</v>
      </c>
      <c r="B12345" s="19">
        <f>(A12345-G12345)/G12345</f>
        <v>0.69189450587522017</v>
      </c>
      <c r="C12345" s="30" t="s">
        <v>26</v>
      </c>
      <c r="D12345" s="6">
        <v>1015053</v>
      </c>
      <c r="E12345" s="6">
        <v>2465</v>
      </c>
      <c r="F12345" s="7" t="s">
        <v>25</v>
      </c>
      <c r="G12345" s="6">
        <v>138.548</v>
      </c>
    </row>
    <row r="12346" spans="1:7" ht="15" thickBot="1" x14ac:dyDescent="0.35">
      <c r="A12346" s="6">
        <v>234.40860000000001</v>
      </c>
      <c r="B12346" s="19">
        <f>(A12346-G12346)/G12346</f>
        <v>0.63871675847990816</v>
      </c>
      <c r="C12346" s="30" t="s">
        <v>278</v>
      </c>
      <c r="D12346" s="6">
        <v>1014969</v>
      </c>
      <c r="E12346" s="6">
        <v>998</v>
      </c>
      <c r="F12346" s="7" t="s">
        <v>19</v>
      </c>
      <c r="G12346" s="6">
        <v>143.04400000000001</v>
      </c>
    </row>
    <row r="12347" spans="1:7" ht="15" thickBot="1" x14ac:dyDescent="0.35">
      <c r="A12347" s="6">
        <v>234.40860000000001</v>
      </c>
      <c r="B12347" s="19">
        <f>(A12347-G12347)/G12347</f>
        <v>0.26191670793944749</v>
      </c>
      <c r="C12347" s="30" t="s">
        <v>280</v>
      </c>
      <c r="D12347" s="6">
        <v>1018562</v>
      </c>
      <c r="E12347" s="6">
        <v>2350</v>
      </c>
      <c r="F12347" s="7" t="s">
        <v>25</v>
      </c>
      <c r="G12347" s="6">
        <v>185.756</v>
      </c>
    </row>
    <row r="12348" spans="1:7" ht="15" thickBot="1" x14ac:dyDescent="0.35">
      <c r="A12348" s="6">
        <v>234.40860000000001</v>
      </c>
      <c r="B12348" s="19">
        <f>(A12348-G12348)/G12348</f>
        <v>2.6001890855612244E-2</v>
      </c>
      <c r="C12348" s="30" t="s">
        <v>225</v>
      </c>
      <c r="D12348" s="6">
        <v>1019794</v>
      </c>
      <c r="E12348" s="6">
        <v>1053</v>
      </c>
      <c r="F12348" s="7" t="s">
        <v>35</v>
      </c>
      <c r="G12348" s="6">
        <v>228.46799999999999</v>
      </c>
    </row>
    <row r="12349" spans="1:7" ht="15" thickBot="1" x14ac:dyDescent="0.35">
      <c r="A12349" s="6">
        <v>234.40860000000001</v>
      </c>
      <c r="B12349" s="19">
        <f>(A12349-G12349)/G12349</f>
        <v>-0.1391657852987836</v>
      </c>
      <c r="C12349" s="30" t="s">
        <v>113</v>
      </c>
      <c r="D12349" s="6">
        <v>1009611</v>
      </c>
      <c r="E12349" s="6">
        <v>2478</v>
      </c>
      <c r="F12349" s="7" t="s">
        <v>31</v>
      </c>
      <c r="G12349" s="6">
        <v>272.30399999999997</v>
      </c>
    </row>
    <row r="12350" spans="1:7" ht="15" thickBot="1" x14ac:dyDescent="0.35">
      <c r="A12350" s="6">
        <v>234.40860000000001</v>
      </c>
      <c r="B12350" s="19">
        <f>(A12350-G12350)/G12350</f>
        <v>-0.1391657852987836</v>
      </c>
      <c r="C12350" s="30" t="s">
        <v>344</v>
      </c>
      <c r="D12350" s="6">
        <v>1017179</v>
      </c>
      <c r="E12350" s="6">
        <v>977</v>
      </c>
      <c r="F12350" s="7" t="s">
        <v>19</v>
      </c>
      <c r="G12350" s="6">
        <v>272.30399999999997</v>
      </c>
    </row>
    <row r="12351" spans="1:7" ht="15" thickBot="1" x14ac:dyDescent="0.35">
      <c r="A12351" s="6">
        <v>234.40860000000001</v>
      </c>
      <c r="B12351" s="19">
        <f>(A12351-G12351)/G12351</f>
        <v>-0.14270447796129143</v>
      </c>
      <c r="C12351" s="30" t="s">
        <v>194</v>
      </c>
      <c r="D12351" s="6">
        <v>1015818</v>
      </c>
      <c r="E12351" s="6">
        <v>397</v>
      </c>
      <c r="F12351" s="7" t="s">
        <v>17</v>
      </c>
      <c r="G12351" s="6">
        <v>273.428</v>
      </c>
    </row>
    <row r="12352" spans="1:7" ht="15" thickBot="1" x14ac:dyDescent="0.35">
      <c r="A12352" s="6">
        <v>234.40860000000001</v>
      </c>
      <c r="B12352" s="19">
        <f>(A12352-G12352)/G12352</f>
        <v>-0.23119514594949156</v>
      </c>
      <c r="C12352" s="30" t="s">
        <v>189</v>
      </c>
      <c r="D12352" s="6">
        <v>1011868</v>
      </c>
      <c r="E12352" s="6">
        <v>645</v>
      </c>
      <c r="F12352" s="7" t="s">
        <v>19</v>
      </c>
      <c r="G12352" s="6">
        <v>304.89999999999998</v>
      </c>
    </row>
    <row r="12353" spans="1:7" ht="15" thickBot="1" x14ac:dyDescent="0.35">
      <c r="A12353" s="6">
        <v>234.49824000000001</v>
      </c>
      <c r="B12353" s="19">
        <f>(A12353-G12353)/G12353</f>
        <v>3.7457751153565937</v>
      </c>
      <c r="C12353" s="30" t="s">
        <v>244</v>
      </c>
      <c r="D12353" s="6">
        <v>1008705</v>
      </c>
      <c r="E12353" s="6">
        <v>310</v>
      </c>
      <c r="F12353" s="7" t="s">
        <v>87</v>
      </c>
      <c r="G12353" s="6">
        <v>49.411999999999999</v>
      </c>
    </row>
    <row r="12354" spans="1:7" ht="15" thickBot="1" x14ac:dyDescent="0.35">
      <c r="A12354" s="6">
        <v>234.52</v>
      </c>
      <c r="B12354" s="19">
        <f>(A12354-G12354)/G12354</f>
        <v>-6.7328005294102655E-2</v>
      </c>
      <c r="C12354" s="30" t="s">
        <v>52</v>
      </c>
      <c r="D12354" s="6">
        <v>1001966</v>
      </c>
      <c r="E12354" s="6">
        <v>1966</v>
      </c>
      <c r="F12354" s="7" t="s">
        <v>31</v>
      </c>
      <c r="G12354" s="6">
        <v>251.4496</v>
      </c>
    </row>
    <row r="12355" spans="1:7" ht="15" thickBot="1" x14ac:dyDescent="0.35">
      <c r="A12355" s="6">
        <v>234.58240000000001</v>
      </c>
      <c r="B12355" s="19">
        <f>(A12355-G12355)/G12355</f>
        <v>1.1245326764237069</v>
      </c>
      <c r="C12355" s="30" t="s">
        <v>152</v>
      </c>
      <c r="D12355" s="6">
        <v>1003205</v>
      </c>
      <c r="E12355" s="6">
        <v>671</v>
      </c>
      <c r="F12355" s="7" t="s">
        <v>23</v>
      </c>
      <c r="G12355" s="6">
        <v>110.416</v>
      </c>
    </row>
    <row r="12356" spans="1:7" ht="15" thickBot="1" x14ac:dyDescent="0.35">
      <c r="A12356" s="6">
        <v>234.72458879999999</v>
      </c>
      <c r="B12356" s="19">
        <f>(A12356-G12356)/G12356</f>
        <v>-0.62733042722797183</v>
      </c>
      <c r="C12356" s="30" t="s">
        <v>183</v>
      </c>
      <c r="D12356" s="6">
        <v>1000544</v>
      </c>
      <c r="E12356" s="6">
        <v>544</v>
      </c>
      <c r="F12356" s="7" t="s">
        <v>17</v>
      </c>
      <c r="G12356" s="6">
        <v>629.84640000000002</v>
      </c>
    </row>
    <row r="12357" spans="1:7" ht="15" thickBot="1" x14ac:dyDescent="0.35">
      <c r="A12357" s="6">
        <v>234.78623999999999</v>
      </c>
      <c r="B12357" s="19">
        <f>(A12357-G12357)/G12357</f>
        <v>-0.52967319105073474</v>
      </c>
      <c r="C12357" s="30" t="s">
        <v>176</v>
      </c>
      <c r="D12357" s="6">
        <v>1001346</v>
      </c>
      <c r="E12357" s="6">
        <v>1346</v>
      </c>
      <c r="F12357" s="7" t="s">
        <v>42</v>
      </c>
      <c r="G12357" s="6">
        <v>499.19808</v>
      </c>
    </row>
    <row r="12358" spans="1:7" ht="15" thickBot="1" x14ac:dyDescent="0.35">
      <c r="A12358" s="6">
        <v>234.82679999999999</v>
      </c>
      <c r="B12358" s="19">
        <f>(A12358-G12358)/G12358</f>
        <v>0.68291193670450634</v>
      </c>
      <c r="C12358" s="30" t="s">
        <v>154</v>
      </c>
      <c r="D12358" s="6">
        <v>1002891</v>
      </c>
      <c r="E12358" s="6">
        <v>541</v>
      </c>
      <c r="F12358" s="7" t="s">
        <v>21</v>
      </c>
      <c r="G12358" s="6">
        <v>139.536</v>
      </c>
    </row>
    <row r="12359" spans="1:7" ht="15" thickBot="1" x14ac:dyDescent="0.35">
      <c r="A12359" s="6">
        <v>234.85679999999999</v>
      </c>
      <c r="B12359" s="19">
        <f>(A12359-G12359)/G12359</f>
        <v>17.194669972110319</v>
      </c>
      <c r="C12359" s="30" t="s">
        <v>255</v>
      </c>
      <c r="D12359" s="6">
        <v>1008508</v>
      </c>
      <c r="E12359" s="6">
        <v>1066</v>
      </c>
      <c r="F12359" s="7" t="s">
        <v>23</v>
      </c>
      <c r="G12359" s="6">
        <v>12.907999999999999</v>
      </c>
    </row>
    <row r="12360" spans="1:7" ht="15" thickBot="1" x14ac:dyDescent="0.35">
      <c r="A12360" s="6">
        <v>234.85679999999999</v>
      </c>
      <c r="B12360" s="19">
        <f>(A12360-G12360)/G12360</f>
        <v>2.3117603925771335</v>
      </c>
      <c r="C12360" s="30" t="s">
        <v>271</v>
      </c>
      <c r="D12360" s="6">
        <v>1008737</v>
      </c>
      <c r="E12360" s="6">
        <v>2565</v>
      </c>
      <c r="F12360" s="7" t="s">
        <v>21</v>
      </c>
      <c r="G12360" s="6">
        <v>70.915999999999997</v>
      </c>
    </row>
    <row r="12361" spans="1:7" ht="15" thickBot="1" x14ac:dyDescent="0.35">
      <c r="A12361" s="6">
        <v>234.85679999999999</v>
      </c>
      <c r="B12361" s="19">
        <f>(A12361-G12361)/G12361</f>
        <v>2.1782072101331602</v>
      </c>
      <c r="C12361" s="30" t="s">
        <v>218</v>
      </c>
      <c r="D12361" s="6">
        <v>1016088</v>
      </c>
      <c r="E12361" s="6">
        <v>1301</v>
      </c>
      <c r="F12361" s="7" t="s">
        <v>19</v>
      </c>
      <c r="G12361" s="6">
        <v>73.896000000000001</v>
      </c>
    </row>
    <row r="12362" spans="1:7" ht="15" thickBot="1" x14ac:dyDescent="0.35">
      <c r="A12362" s="6">
        <v>234.85679999999999</v>
      </c>
      <c r="B12362" s="19">
        <f>(A12362-G12362)/G12362</f>
        <v>1.0740471228231303</v>
      </c>
      <c r="C12362" s="30" t="s">
        <v>79</v>
      </c>
      <c r="D12362" s="6">
        <v>1011525</v>
      </c>
      <c r="E12362" s="6">
        <v>2153</v>
      </c>
      <c r="F12362" s="7" t="s">
        <v>23</v>
      </c>
      <c r="G12362" s="6">
        <v>113.236</v>
      </c>
    </row>
    <row r="12363" spans="1:7" ht="15" thickBot="1" x14ac:dyDescent="0.35">
      <c r="A12363" s="6">
        <v>234.85679999999999</v>
      </c>
      <c r="B12363" s="19">
        <f>(A12363-G12363)/G12363</f>
        <v>1.0536621196222455</v>
      </c>
      <c r="C12363" s="30" t="s">
        <v>380</v>
      </c>
      <c r="D12363" s="6">
        <v>1010684</v>
      </c>
      <c r="E12363" s="6">
        <v>1698</v>
      </c>
      <c r="F12363" s="7" t="s">
        <v>17</v>
      </c>
      <c r="G12363" s="6">
        <v>114.36</v>
      </c>
    </row>
    <row r="12364" spans="1:7" ht="15" thickBot="1" x14ac:dyDescent="0.35">
      <c r="A12364" s="6">
        <v>234.85679999999999</v>
      </c>
      <c r="B12364" s="19">
        <f>(A12364-G12364)/G12364</f>
        <v>1.0140710757409439</v>
      </c>
      <c r="C12364" s="30" t="s">
        <v>128</v>
      </c>
      <c r="D12364" s="6">
        <v>1016410</v>
      </c>
      <c r="E12364" s="6">
        <v>1156</v>
      </c>
      <c r="F12364" s="7" t="s">
        <v>19</v>
      </c>
      <c r="G12364" s="6">
        <v>116.608</v>
      </c>
    </row>
    <row r="12365" spans="1:7" ht="15" thickBot="1" x14ac:dyDescent="0.35">
      <c r="A12365" s="6">
        <v>234.85679999999999</v>
      </c>
      <c r="B12365" s="19">
        <f>(A12365-G12365)/G12365</f>
        <v>0.99484252369789006</v>
      </c>
      <c r="C12365" s="30" t="s">
        <v>224</v>
      </c>
      <c r="D12365" s="6">
        <v>1014309</v>
      </c>
      <c r="E12365" s="6">
        <v>1850</v>
      </c>
      <c r="F12365" s="7" t="s">
        <v>23</v>
      </c>
      <c r="G12365" s="6">
        <v>117.732</v>
      </c>
    </row>
    <row r="12366" spans="1:7" ht="15" thickBot="1" x14ac:dyDescent="0.35">
      <c r="A12366" s="6">
        <v>234.85679999999999</v>
      </c>
      <c r="B12366" s="19">
        <f>(A12366-G12366)/G12366</f>
        <v>0.83700018772292095</v>
      </c>
      <c r="C12366" s="30" t="s">
        <v>193</v>
      </c>
      <c r="D12366" s="6">
        <v>1011739</v>
      </c>
      <c r="E12366" s="6">
        <v>2157</v>
      </c>
      <c r="F12366" s="7" t="s">
        <v>23</v>
      </c>
      <c r="G12366" s="6">
        <v>127.848</v>
      </c>
    </row>
    <row r="12367" spans="1:7" ht="15" thickBot="1" x14ac:dyDescent="0.35">
      <c r="A12367" s="6">
        <v>234.85679999999999</v>
      </c>
      <c r="B12367" s="19">
        <f>(A12367-G12367)/G12367</f>
        <v>0.71628763519438754</v>
      </c>
      <c r="C12367" s="30" t="s">
        <v>160</v>
      </c>
      <c r="D12367" s="6">
        <v>1016342</v>
      </c>
      <c r="E12367" s="6">
        <v>2466</v>
      </c>
      <c r="F12367" s="7" t="s">
        <v>17</v>
      </c>
      <c r="G12367" s="6">
        <v>136.84</v>
      </c>
    </row>
    <row r="12368" spans="1:7" ht="15" thickBot="1" x14ac:dyDescent="0.35">
      <c r="A12368" s="6">
        <v>234.85679999999999</v>
      </c>
      <c r="B12368" s="19">
        <f>(A12368-G12368)/G12368</f>
        <v>0.17555359788571659</v>
      </c>
      <c r="C12368" s="30" t="s">
        <v>242</v>
      </c>
      <c r="D12368" s="6">
        <v>1010848</v>
      </c>
      <c r="E12368" s="6">
        <v>773</v>
      </c>
      <c r="F12368" s="7" t="s">
        <v>19</v>
      </c>
      <c r="G12368" s="6">
        <v>199.78399999999999</v>
      </c>
    </row>
    <row r="12369" spans="1:7" ht="15" thickBot="1" x14ac:dyDescent="0.35">
      <c r="A12369" s="6">
        <v>234.85679999999999</v>
      </c>
      <c r="B12369" s="19">
        <f>(A12369-G12369)/G12369</f>
        <v>0.11889852310624101</v>
      </c>
      <c r="C12369" s="30" t="s">
        <v>63</v>
      </c>
      <c r="D12369" s="6">
        <v>1009792</v>
      </c>
      <c r="E12369" s="6">
        <v>84</v>
      </c>
      <c r="F12369" s="7" t="s">
        <v>21</v>
      </c>
      <c r="G12369" s="6">
        <v>209.9</v>
      </c>
    </row>
    <row r="12370" spans="1:7" ht="15" thickBot="1" x14ac:dyDescent="0.35">
      <c r="A12370" s="6">
        <v>234.85679999999999</v>
      </c>
      <c r="B12370" s="19">
        <f>(A12370-G12370)/G12370</f>
        <v>9.5434616317468648E-2</v>
      </c>
      <c r="C12370" s="30" t="s">
        <v>248</v>
      </c>
      <c r="D12370" s="6">
        <v>1016356</v>
      </c>
      <c r="E12370" s="6">
        <v>1683</v>
      </c>
      <c r="F12370" s="7" t="s">
        <v>23</v>
      </c>
      <c r="G12370" s="6">
        <v>214.39599999999999</v>
      </c>
    </row>
    <row r="12371" spans="1:7" ht="15" thickBot="1" x14ac:dyDescent="0.35">
      <c r="A12371" s="6">
        <v>234.85679999999999</v>
      </c>
      <c r="B12371" s="19">
        <f>(A12371-G12371)/G12371</f>
        <v>3.5706473804903875E-2</v>
      </c>
      <c r="C12371" s="30" t="s">
        <v>114</v>
      </c>
      <c r="D12371" s="6">
        <v>1014648</v>
      </c>
      <c r="E12371" s="6">
        <v>2468</v>
      </c>
      <c r="F12371" s="7" t="s">
        <v>19</v>
      </c>
      <c r="G12371" s="6">
        <v>226.76</v>
      </c>
    </row>
    <row r="12372" spans="1:7" ht="15" thickBot="1" x14ac:dyDescent="0.35">
      <c r="A12372" s="6">
        <v>234.85679999999999</v>
      </c>
      <c r="B12372" s="19">
        <f>(A12372-G12372)/G12372</f>
        <v>3.0598023555844234E-2</v>
      </c>
      <c r="C12372" s="30" t="s">
        <v>245</v>
      </c>
      <c r="D12372" s="6">
        <v>1013653</v>
      </c>
      <c r="E12372" s="6">
        <v>534</v>
      </c>
      <c r="F12372" s="7" t="s">
        <v>27</v>
      </c>
      <c r="G12372" s="6">
        <v>227.88399999999999</v>
      </c>
    </row>
    <row r="12373" spans="1:7" ht="15" thickBot="1" x14ac:dyDescent="0.35">
      <c r="A12373" s="6">
        <v>234.85679999999999</v>
      </c>
      <c r="B12373" s="19">
        <f>(A12373-G12373)/G12373</f>
        <v>-7.8487012477438667E-2</v>
      </c>
      <c r="C12373" s="30" t="s">
        <v>265</v>
      </c>
      <c r="D12373" s="6">
        <v>1012962</v>
      </c>
      <c r="E12373" s="6">
        <v>1307</v>
      </c>
      <c r="F12373" s="7" t="s">
        <v>19</v>
      </c>
      <c r="G12373" s="6">
        <v>254.86</v>
      </c>
    </row>
    <row r="12374" spans="1:7" ht="15" thickBot="1" x14ac:dyDescent="0.35">
      <c r="A12374" s="6">
        <v>234.85679999999999</v>
      </c>
      <c r="B12374" s="19">
        <f>(A12374-G12374)/G12374</f>
        <v>-0.17328395826586507</v>
      </c>
      <c r="C12374" s="30" t="s">
        <v>254</v>
      </c>
      <c r="D12374" s="6">
        <v>1016600</v>
      </c>
      <c r="E12374" s="6">
        <v>1119</v>
      </c>
      <c r="F12374" s="7" t="s">
        <v>27</v>
      </c>
      <c r="G12374" s="6">
        <v>284.084</v>
      </c>
    </row>
    <row r="12375" spans="1:7" ht="15" thickBot="1" x14ac:dyDescent="0.35">
      <c r="A12375" s="6">
        <v>234.85679999999999</v>
      </c>
      <c r="B12375" s="19">
        <f>(A12375-G12375)/G12375</f>
        <v>-0.18616397532746551</v>
      </c>
      <c r="C12375" s="30" t="s">
        <v>129</v>
      </c>
      <c r="D12375" s="6">
        <v>1016309</v>
      </c>
      <c r="E12375" s="6">
        <v>1738</v>
      </c>
      <c r="F12375" s="7" t="s">
        <v>21</v>
      </c>
      <c r="G12375" s="6">
        <v>288.58</v>
      </c>
    </row>
    <row r="12376" spans="1:7" ht="15" thickBot="1" x14ac:dyDescent="0.35">
      <c r="A12376" s="6">
        <v>234.858</v>
      </c>
      <c r="B12376" s="19">
        <f>(A12376-G12376)/G12376</f>
        <v>3.1961825084364459E-2</v>
      </c>
      <c r="C12376" s="30" t="s">
        <v>169</v>
      </c>
      <c r="D12376" s="6">
        <v>1005176</v>
      </c>
      <c r="E12376" s="6">
        <v>194</v>
      </c>
      <c r="F12376" s="7" t="s">
        <v>23</v>
      </c>
      <c r="G12376" s="6">
        <v>227.584</v>
      </c>
    </row>
    <row r="12377" spans="1:7" ht="15" thickBot="1" x14ac:dyDescent="0.35">
      <c r="A12377" s="6">
        <v>235.01087999999999</v>
      </c>
      <c r="B12377" s="19">
        <f>(A12377-G12377)/G12377</f>
        <v>0.34526853751465408</v>
      </c>
      <c r="C12377" s="30" t="s">
        <v>206</v>
      </c>
      <c r="D12377" s="6">
        <v>1002119</v>
      </c>
      <c r="E12377" s="6">
        <v>2119</v>
      </c>
      <c r="F12377" s="7" t="s">
        <v>23</v>
      </c>
      <c r="G12377" s="6">
        <v>174.6944</v>
      </c>
    </row>
    <row r="12378" spans="1:7" ht="15" thickBot="1" x14ac:dyDescent="0.35">
      <c r="A12378" s="6">
        <v>235.01400000000001</v>
      </c>
      <c r="B12378" s="19">
        <f>(A12378-G12378)/G12378</f>
        <v>6.2865423022374106E-2</v>
      </c>
      <c r="C12378" s="30" t="s">
        <v>65</v>
      </c>
      <c r="D12378" s="6">
        <v>1004428</v>
      </c>
      <c r="E12378" s="6">
        <v>2205</v>
      </c>
      <c r="F12378" s="7" t="s">
        <v>27</v>
      </c>
      <c r="G12378" s="6">
        <v>221.11359999999999</v>
      </c>
    </row>
    <row r="12379" spans="1:7" ht="15" thickBot="1" x14ac:dyDescent="0.35">
      <c r="A12379" s="6">
        <v>235.0556</v>
      </c>
      <c r="B12379" s="19">
        <f>(A12379-G12379)/G12379</f>
        <v>-3.2852205398288321E-2</v>
      </c>
      <c r="C12379" s="30" t="s">
        <v>285</v>
      </c>
      <c r="D12379" s="6">
        <v>1003313</v>
      </c>
      <c r="E12379" s="6">
        <v>246</v>
      </c>
      <c r="F12379" s="7" t="s">
        <v>35</v>
      </c>
      <c r="G12379" s="6">
        <v>243.04</v>
      </c>
    </row>
    <row r="12380" spans="1:7" ht="15" thickBot="1" x14ac:dyDescent="0.35">
      <c r="A12380" s="6">
        <v>235.07128320000001</v>
      </c>
      <c r="B12380" s="19">
        <f>(A12380-G12380)/G12380</f>
        <v>1.0480588825694213</v>
      </c>
      <c r="C12380" s="30" t="s">
        <v>196</v>
      </c>
      <c r="D12380" s="6">
        <v>1000603</v>
      </c>
      <c r="E12380" s="6">
        <v>603</v>
      </c>
      <c r="F12380" s="7" t="s">
        <v>23</v>
      </c>
      <c r="G12380" s="6">
        <v>114.77760000000001</v>
      </c>
    </row>
    <row r="12381" spans="1:7" ht="15" thickBot="1" x14ac:dyDescent="0.35">
      <c r="A12381" s="6">
        <v>235.1284</v>
      </c>
      <c r="B12381" s="19">
        <f>(A12381-G12381)/G12381</f>
        <v>7.0930681669120046E-2</v>
      </c>
      <c r="C12381" s="30" t="s">
        <v>49</v>
      </c>
      <c r="D12381" s="6">
        <v>1003738</v>
      </c>
      <c r="E12381" s="6">
        <v>1137</v>
      </c>
      <c r="F12381" s="7" t="s">
        <v>19</v>
      </c>
      <c r="G12381" s="6">
        <v>219.55520000000001</v>
      </c>
    </row>
    <row r="12382" spans="1:7" ht="15" thickBot="1" x14ac:dyDescent="0.35">
      <c r="A12382" s="6">
        <v>235.13983999999999</v>
      </c>
      <c r="B12382" s="19">
        <f>(A12382-G12382)/G12382</f>
        <v>-0.56015963765599319</v>
      </c>
      <c r="C12382" s="30" t="s">
        <v>328</v>
      </c>
      <c r="D12382" s="6">
        <v>1001369</v>
      </c>
      <c r="E12382" s="6">
        <v>1369</v>
      </c>
      <c r="F12382" s="7" t="s">
        <v>31</v>
      </c>
      <c r="G12382" s="6">
        <v>534.60268799999994</v>
      </c>
    </row>
    <row r="12383" spans="1:7" ht="15" thickBot="1" x14ac:dyDescent="0.35">
      <c r="A12383" s="6">
        <v>235.14400000000001</v>
      </c>
      <c r="B12383" s="19">
        <f>(A12383-G12383)/G12383</f>
        <v>1.7808999394489857</v>
      </c>
      <c r="C12383" s="30" t="s">
        <v>40</v>
      </c>
      <c r="D12383" s="6">
        <v>1004668</v>
      </c>
      <c r="E12383" s="6">
        <v>2028</v>
      </c>
      <c r="F12383" s="7" t="s">
        <v>17</v>
      </c>
      <c r="G12383" s="6">
        <v>84.556799999999996</v>
      </c>
    </row>
    <row r="12384" spans="1:7" ht="15" thickBot="1" x14ac:dyDescent="0.35">
      <c r="A12384" s="6">
        <v>235.15232</v>
      </c>
      <c r="B12384" s="19">
        <f>(A12384-G12384)/G12384</f>
        <v>1.0921024911032027</v>
      </c>
      <c r="C12384" s="30" t="s">
        <v>162</v>
      </c>
      <c r="D12384" s="6">
        <v>1002080</v>
      </c>
      <c r="E12384" s="6">
        <v>2080</v>
      </c>
      <c r="F12384" s="7" t="s">
        <v>19</v>
      </c>
      <c r="G12384" s="6">
        <v>112.4</v>
      </c>
    </row>
    <row r="12385" spans="1:7" ht="15" thickBot="1" x14ac:dyDescent="0.35">
      <c r="A12385" s="6">
        <v>235.21536</v>
      </c>
      <c r="B12385" s="19">
        <f>(A12385-G12385)/G12385</f>
        <v>3.0426124020349241</v>
      </c>
      <c r="C12385" s="30" t="s">
        <v>108</v>
      </c>
      <c r="D12385" s="6">
        <v>1008614</v>
      </c>
      <c r="E12385" s="6">
        <v>1113</v>
      </c>
      <c r="F12385" s="7" t="s">
        <v>87</v>
      </c>
      <c r="G12385" s="6">
        <v>58.183999999999997</v>
      </c>
    </row>
    <row r="12386" spans="1:7" ht="15" thickBot="1" x14ac:dyDescent="0.35">
      <c r="A12386" s="6">
        <v>235.21536</v>
      </c>
      <c r="B12386" s="19">
        <f>(A12386-G12386)/G12386</f>
        <v>2.5277365168876353</v>
      </c>
      <c r="C12386" s="30" t="s">
        <v>188</v>
      </c>
      <c r="D12386" s="6">
        <v>1007173</v>
      </c>
      <c r="E12386" s="6">
        <v>2094</v>
      </c>
      <c r="F12386" s="7" t="s">
        <v>87</v>
      </c>
      <c r="G12386" s="6">
        <v>66.676000000000002</v>
      </c>
    </row>
    <row r="12387" spans="1:7" ht="15" thickBot="1" x14ac:dyDescent="0.35">
      <c r="A12387" s="6">
        <v>235.21536</v>
      </c>
      <c r="B12387" s="19">
        <f>(A12387-G12387)/G12387</f>
        <v>0.16176386913229021</v>
      </c>
      <c r="C12387" s="30" t="s">
        <v>129</v>
      </c>
      <c r="D12387" s="6">
        <v>1014341</v>
      </c>
      <c r="E12387" s="6">
        <v>532</v>
      </c>
      <c r="F12387" s="7" t="s">
        <v>87</v>
      </c>
      <c r="G12387" s="6">
        <v>202.464</v>
      </c>
    </row>
    <row r="12388" spans="1:7" ht="15" thickBot="1" x14ac:dyDescent="0.35">
      <c r="A12388" s="6">
        <v>235.21536</v>
      </c>
      <c r="B12388" s="19">
        <f>(A12388-G12388)/G12388</f>
        <v>-8.8182446440911756E-3</v>
      </c>
      <c r="C12388" s="30" t="s">
        <v>344</v>
      </c>
      <c r="D12388" s="6">
        <v>1010342</v>
      </c>
      <c r="E12388" s="6">
        <v>763</v>
      </c>
      <c r="F12388" s="7" t="s">
        <v>87</v>
      </c>
      <c r="G12388" s="6">
        <v>237.30799999999999</v>
      </c>
    </row>
    <row r="12389" spans="1:7" ht="15" thickBot="1" x14ac:dyDescent="0.35">
      <c r="A12389" s="6">
        <v>235.21536</v>
      </c>
      <c r="B12389" s="19">
        <f>(A12389-G12389)/G12389</f>
        <v>-0.22530709034858909</v>
      </c>
      <c r="C12389" s="30" t="s">
        <v>219</v>
      </c>
      <c r="D12389" s="6">
        <v>1009328</v>
      </c>
      <c r="E12389" s="6">
        <v>705</v>
      </c>
      <c r="F12389" s="7" t="s">
        <v>87</v>
      </c>
      <c r="G12389" s="6">
        <v>303.62400000000002</v>
      </c>
    </row>
    <row r="12390" spans="1:7" ht="15" thickBot="1" x14ac:dyDescent="0.35">
      <c r="A12390" s="6">
        <v>235.2894336</v>
      </c>
      <c r="B12390" s="19">
        <f>(A12390-G12390)/G12390</f>
        <v>-0.23867561271083776</v>
      </c>
      <c r="C12390" s="30" t="s">
        <v>185</v>
      </c>
      <c r="D12390" s="6">
        <v>1000595</v>
      </c>
      <c r="E12390" s="6">
        <v>595</v>
      </c>
      <c r="F12390" s="7" t="s">
        <v>21</v>
      </c>
      <c r="G12390" s="6">
        <v>309.05279999999999</v>
      </c>
    </row>
    <row r="12391" spans="1:7" ht="15" thickBot="1" x14ac:dyDescent="0.35">
      <c r="A12391" s="6">
        <v>235.30500000000001</v>
      </c>
      <c r="B12391" s="19">
        <f>(A12391-G12391)/G12391</f>
        <v>19.319948186528496</v>
      </c>
      <c r="C12391" s="30" t="s">
        <v>165</v>
      </c>
      <c r="D12391" s="6">
        <v>1007320</v>
      </c>
      <c r="E12391" s="6">
        <v>1053</v>
      </c>
      <c r="F12391" s="7" t="s">
        <v>27</v>
      </c>
      <c r="G12391" s="6">
        <v>11.58</v>
      </c>
    </row>
    <row r="12392" spans="1:7" ht="15" thickBot="1" x14ac:dyDescent="0.35">
      <c r="A12392" s="6">
        <v>235.30500000000001</v>
      </c>
      <c r="B12392" s="19">
        <f>(A12392-G12392)/G12392</f>
        <v>13.780464824120605</v>
      </c>
      <c r="C12392" s="30" t="s">
        <v>276</v>
      </c>
      <c r="D12392" s="6">
        <v>1009213</v>
      </c>
      <c r="E12392" s="6">
        <v>2411</v>
      </c>
      <c r="F12392" s="7" t="s">
        <v>42</v>
      </c>
      <c r="G12392" s="6">
        <v>15.92</v>
      </c>
    </row>
    <row r="12393" spans="1:7" ht="15" thickBot="1" x14ac:dyDescent="0.35">
      <c r="A12393" s="6">
        <v>235.30500000000001</v>
      </c>
      <c r="B12393" s="19">
        <f>(A12393-G12393)/G12393</f>
        <v>10.016151685393258</v>
      </c>
      <c r="C12393" s="30" t="s">
        <v>29</v>
      </c>
      <c r="D12393" s="6">
        <v>1007935</v>
      </c>
      <c r="E12393" s="6">
        <v>819</v>
      </c>
      <c r="F12393" s="7" t="s">
        <v>25</v>
      </c>
      <c r="G12393" s="6">
        <v>21.36</v>
      </c>
    </row>
    <row r="12394" spans="1:7" ht="15" thickBot="1" x14ac:dyDescent="0.35">
      <c r="A12394" s="6">
        <v>235.30500000000001</v>
      </c>
      <c r="B12394" s="19">
        <f>(A12394-G12394)/G12394</f>
        <v>5.0527060397160204</v>
      </c>
      <c r="C12394" s="30" t="s">
        <v>110</v>
      </c>
      <c r="D12394" s="6">
        <v>1008487</v>
      </c>
      <c r="E12394" s="6">
        <v>2651</v>
      </c>
      <c r="F12394" s="7" t="s">
        <v>31</v>
      </c>
      <c r="G12394" s="6">
        <v>38.875999999999998</v>
      </c>
    </row>
    <row r="12395" spans="1:7" ht="15" thickBot="1" x14ac:dyDescent="0.35">
      <c r="A12395" s="6">
        <v>235.30500000000001</v>
      </c>
      <c r="B12395" s="19">
        <f>(A12395-G12395)/G12395</f>
        <v>4.8556888313756721</v>
      </c>
      <c r="C12395" s="30" t="s">
        <v>390</v>
      </c>
      <c r="D12395" s="6">
        <v>1009282</v>
      </c>
      <c r="E12395" s="6">
        <v>591</v>
      </c>
      <c r="F12395" s="7" t="s">
        <v>21</v>
      </c>
      <c r="G12395" s="6">
        <v>40.183999999999997</v>
      </c>
    </row>
    <row r="12396" spans="1:7" ht="15" thickBot="1" x14ac:dyDescent="0.35">
      <c r="A12396" s="6">
        <v>235.30500000000001</v>
      </c>
      <c r="B12396" s="19">
        <f>(A12396-G12396)/G12396</f>
        <v>2.4494106954380208</v>
      </c>
      <c r="C12396" s="30" t="s">
        <v>54</v>
      </c>
      <c r="D12396" s="6">
        <v>1006526</v>
      </c>
      <c r="E12396" s="6">
        <v>1520</v>
      </c>
      <c r="F12396" s="7" t="s">
        <v>35</v>
      </c>
      <c r="G12396" s="6">
        <v>68.215999999999994</v>
      </c>
    </row>
    <row r="12397" spans="1:7" ht="15" thickBot="1" x14ac:dyDescent="0.35">
      <c r="A12397" s="6">
        <v>235.30500000000001</v>
      </c>
      <c r="B12397" s="19">
        <f>(A12397-G12397)/G12397</f>
        <v>2.0685019039173755</v>
      </c>
      <c r="C12397" s="30" t="s">
        <v>234</v>
      </c>
      <c r="D12397" s="6">
        <v>1010047</v>
      </c>
      <c r="E12397" s="6">
        <v>2151</v>
      </c>
      <c r="F12397" s="7" t="s">
        <v>23</v>
      </c>
      <c r="G12397" s="6">
        <v>76.683999999999997</v>
      </c>
    </row>
    <row r="12398" spans="1:7" ht="15" thickBot="1" x14ac:dyDescent="0.35">
      <c r="A12398" s="6">
        <v>235.30500000000001</v>
      </c>
      <c r="B12398" s="19">
        <f>(A12398-G12398)/G12398</f>
        <v>1.9811103228095068</v>
      </c>
      <c r="C12398" s="30" t="s">
        <v>341</v>
      </c>
      <c r="D12398" s="6">
        <v>1012636</v>
      </c>
      <c r="E12398" s="6">
        <v>1766</v>
      </c>
      <c r="F12398" s="7" t="s">
        <v>31</v>
      </c>
      <c r="G12398" s="6">
        <v>78.932000000000002</v>
      </c>
    </row>
    <row r="12399" spans="1:7" ht="15" thickBot="1" x14ac:dyDescent="0.35">
      <c r="A12399" s="6">
        <v>235.30500000000001</v>
      </c>
      <c r="B12399" s="19">
        <f>(A12399-G12399)/G12399</f>
        <v>1.8985587583148558</v>
      </c>
      <c r="C12399" s="30" t="s">
        <v>143</v>
      </c>
      <c r="D12399" s="6">
        <v>1012087</v>
      </c>
      <c r="E12399" s="6">
        <v>1996</v>
      </c>
      <c r="F12399" s="7" t="s">
        <v>17</v>
      </c>
      <c r="G12399" s="6">
        <v>81.180000000000007</v>
      </c>
    </row>
    <row r="12400" spans="1:7" ht="15" thickBot="1" x14ac:dyDescent="0.35">
      <c r="A12400" s="6">
        <v>235.30500000000001</v>
      </c>
      <c r="B12400" s="19">
        <f>(A12400-G12400)/G12400</f>
        <v>1.7108870967741936</v>
      </c>
      <c r="C12400" s="30" t="s">
        <v>96</v>
      </c>
      <c r="D12400" s="6">
        <v>1010600</v>
      </c>
      <c r="E12400" s="6">
        <v>2795</v>
      </c>
      <c r="F12400" s="7" t="s">
        <v>19</v>
      </c>
      <c r="G12400" s="6">
        <v>86.8</v>
      </c>
    </row>
    <row r="12401" spans="1:7" ht="15" thickBot="1" x14ac:dyDescent="0.35">
      <c r="A12401" s="6">
        <v>235.30500000000001</v>
      </c>
      <c r="B12401" s="19">
        <f>(A12401-G12401)/G12401</f>
        <v>1.5460398182211641</v>
      </c>
      <c r="C12401" s="30" t="s">
        <v>334</v>
      </c>
      <c r="D12401" s="6">
        <v>1017627</v>
      </c>
      <c r="E12401" s="6">
        <v>2683</v>
      </c>
      <c r="F12401" s="7" t="s">
        <v>35</v>
      </c>
      <c r="G12401" s="6">
        <v>92.42</v>
      </c>
    </row>
    <row r="12402" spans="1:7" ht="15" thickBot="1" x14ac:dyDescent="0.35">
      <c r="A12402" s="6">
        <v>235.30500000000001</v>
      </c>
      <c r="B12402" s="19">
        <f>(A12402-G12402)/G12402</f>
        <v>1.5271178795429163</v>
      </c>
      <c r="C12402" s="30" t="s">
        <v>360</v>
      </c>
      <c r="D12402" s="6">
        <v>1007856</v>
      </c>
      <c r="E12402" s="6">
        <v>1751</v>
      </c>
      <c r="F12402" s="7" t="s">
        <v>42</v>
      </c>
      <c r="G12402" s="6">
        <v>93.111999999999995</v>
      </c>
    </row>
    <row r="12403" spans="1:7" ht="15" thickBot="1" x14ac:dyDescent="0.35">
      <c r="A12403" s="6">
        <v>235.30500000000001</v>
      </c>
      <c r="B12403" s="19">
        <f>(A12403-G12403)/G12403</f>
        <v>1.4279272772297662</v>
      </c>
      <c r="C12403" s="30" t="s">
        <v>191</v>
      </c>
      <c r="D12403" s="6">
        <v>1016611</v>
      </c>
      <c r="E12403" s="6">
        <v>1703</v>
      </c>
      <c r="F12403" s="7" t="s">
        <v>27</v>
      </c>
      <c r="G12403" s="6">
        <v>96.915999999999997</v>
      </c>
    </row>
    <row r="12404" spans="1:7" ht="15" thickBot="1" x14ac:dyDescent="0.35">
      <c r="A12404" s="6">
        <v>235.30500000000001</v>
      </c>
      <c r="B12404" s="19">
        <f>(A12404-G12404)/G12404</f>
        <v>0.98952414772727271</v>
      </c>
      <c r="C12404" s="30" t="s">
        <v>231</v>
      </c>
      <c r="D12404" s="6">
        <v>1012450</v>
      </c>
      <c r="E12404" s="6">
        <v>355</v>
      </c>
      <c r="F12404" s="7" t="s">
        <v>23</v>
      </c>
      <c r="G12404" s="6">
        <v>118.27200000000001</v>
      </c>
    </row>
    <row r="12405" spans="1:7" ht="15" thickBot="1" x14ac:dyDescent="0.35">
      <c r="A12405" s="6">
        <v>235.30500000000001</v>
      </c>
      <c r="B12405" s="19">
        <f>(A12405-G12405)/G12405</f>
        <v>0.8178131083711877</v>
      </c>
      <c r="C12405" s="30" t="s">
        <v>390</v>
      </c>
      <c r="D12405" s="6">
        <v>1007416</v>
      </c>
      <c r="E12405" s="6">
        <v>1844</v>
      </c>
      <c r="F12405" s="7" t="s">
        <v>35</v>
      </c>
      <c r="G12405" s="6">
        <v>129.44399999999999</v>
      </c>
    </row>
    <row r="12406" spans="1:7" ht="15" thickBot="1" x14ac:dyDescent="0.35">
      <c r="A12406" s="6">
        <v>235.30500000000001</v>
      </c>
      <c r="B12406" s="19">
        <f>(A12406-G12406)/G12406</f>
        <v>8.9072479866703719E-2</v>
      </c>
      <c r="C12406" s="30" t="s">
        <v>229</v>
      </c>
      <c r="D12406" s="6">
        <v>1019325</v>
      </c>
      <c r="E12406" s="6">
        <v>2710</v>
      </c>
      <c r="F12406" s="7" t="s">
        <v>27</v>
      </c>
      <c r="G12406" s="6">
        <v>216.06</v>
      </c>
    </row>
    <row r="12407" spans="1:7" ht="15" thickBot="1" x14ac:dyDescent="0.35">
      <c r="A12407" s="6">
        <v>235.30500000000001</v>
      </c>
      <c r="B12407" s="19">
        <f>(A12407-G12407)/G12407</f>
        <v>-1.3561666806405573E-2</v>
      </c>
      <c r="C12407" s="30" t="s">
        <v>122</v>
      </c>
      <c r="D12407" s="6">
        <v>1018204</v>
      </c>
      <c r="E12407" s="6">
        <v>168</v>
      </c>
      <c r="F12407" s="7" t="s">
        <v>31</v>
      </c>
      <c r="G12407" s="6">
        <v>238.54</v>
      </c>
    </row>
    <row r="12408" spans="1:7" ht="15" thickBot="1" x14ac:dyDescent="0.35">
      <c r="A12408" s="6">
        <v>235.30500000000001</v>
      </c>
      <c r="B12408" s="19">
        <f>(A12408-G12408)/G12408</f>
        <v>-0.18928556662670035</v>
      </c>
      <c r="C12408" s="30" t="s">
        <v>331</v>
      </c>
      <c r="D12408" s="6">
        <v>1019484</v>
      </c>
      <c r="E12408" s="6">
        <v>1935</v>
      </c>
      <c r="F12408" s="7" t="s">
        <v>42</v>
      </c>
      <c r="G12408" s="6">
        <v>290.24400000000003</v>
      </c>
    </row>
    <row r="12409" spans="1:7" ht="15" thickBot="1" x14ac:dyDescent="0.35">
      <c r="A12409" s="6">
        <v>235.30500000000001</v>
      </c>
      <c r="B12409" s="19">
        <f>(A12409-G12409)/G12409</f>
        <v>-0.19241303094368631</v>
      </c>
      <c r="C12409" s="30" t="s">
        <v>60</v>
      </c>
      <c r="D12409" s="6">
        <v>1016488</v>
      </c>
      <c r="E12409" s="6">
        <v>707</v>
      </c>
      <c r="F12409" s="7" t="s">
        <v>31</v>
      </c>
      <c r="G12409" s="6">
        <v>291.36799999999999</v>
      </c>
    </row>
    <row r="12410" spans="1:7" ht="15" thickBot="1" x14ac:dyDescent="0.35">
      <c r="A12410" s="6">
        <v>235.30500000000001</v>
      </c>
      <c r="B12410" s="19">
        <f>(A12410-G12410)/G12410</f>
        <v>-0.23097914896398461</v>
      </c>
      <c r="C12410" s="30" t="s">
        <v>257</v>
      </c>
      <c r="D12410" s="6">
        <v>1013087</v>
      </c>
      <c r="E12410" s="6">
        <v>198</v>
      </c>
      <c r="F12410" s="7" t="s">
        <v>27</v>
      </c>
      <c r="G12410" s="6">
        <v>305.98</v>
      </c>
    </row>
    <row r="12411" spans="1:7" ht="15" thickBot="1" x14ac:dyDescent="0.35">
      <c r="A12411" s="6">
        <v>235.37280000000001</v>
      </c>
      <c r="B12411" s="19">
        <f>(A12411-G12411)/G12411</f>
        <v>3.5303030303030307</v>
      </c>
      <c r="C12411" s="30" t="s">
        <v>244</v>
      </c>
      <c r="D12411" s="6">
        <v>1003074</v>
      </c>
      <c r="E12411" s="6">
        <v>2627</v>
      </c>
      <c r="F12411" s="7" t="s">
        <v>19</v>
      </c>
      <c r="G12411" s="6">
        <v>51.955199999999998</v>
      </c>
    </row>
    <row r="12412" spans="1:7" ht="15" thickBot="1" x14ac:dyDescent="0.35">
      <c r="A12412" s="6">
        <v>235.39359999999999</v>
      </c>
      <c r="B12412" s="19">
        <f>(A12412-G12412)/G12412</f>
        <v>20.584653755868544</v>
      </c>
      <c r="C12412" s="30" t="s">
        <v>319</v>
      </c>
      <c r="D12412" s="6">
        <v>1001875</v>
      </c>
      <c r="E12412" s="6">
        <v>1875</v>
      </c>
      <c r="F12412" s="7" t="s">
        <v>87</v>
      </c>
      <c r="G12412" s="6">
        <v>10.9056</v>
      </c>
    </row>
    <row r="12413" spans="1:7" ht="15" thickBot="1" x14ac:dyDescent="0.35">
      <c r="A12413" s="6">
        <v>235.43</v>
      </c>
      <c r="B12413" s="19">
        <f>(A12413-G12413)/G12413</f>
        <v>1.0001597205230677</v>
      </c>
      <c r="C12413" s="30" t="s">
        <v>56</v>
      </c>
      <c r="D12413" s="6">
        <v>1003545</v>
      </c>
      <c r="E12413" s="6">
        <v>342</v>
      </c>
      <c r="F12413" s="7" t="s">
        <v>42</v>
      </c>
      <c r="G12413" s="6">
        <v>117.7056</v>
      </c>
    </row>
    <row r="12414" spans="1:7" ht="15" thickBot="1" x14ac:dyDescent="0.35">
      <c r="A12414" s="6">
        <v>235.43</v>
      </c>
      <c r="B12414" s="19">
        <f>(A12414-G12414)/G12414</f>
        <v>9.3517761593341325E-2</v>
      </c>
      <c r="C12414" s="30" t="s">
        <v>170</v>
      </c>
      <c r="D12414" s="6">
        <v>1003575</v>
      </c>
      <c r="E12414" s="6">
        <v>691</v>
      </c>
      <c r="F12414" s="7" t="s">
        <v>21</v>
      </c>
      <c r="G12414" s="6">
        <v>215.29599999999999</v>
      </c>
    </row>
    <row r="12415" spans="1:7" ht="15" thickBot="1" x14ac:dyDescent="0.35">
      <c r="A12415" s="6">
        <v>235.56</v>
      </c>
      <c r="B12415" s="19">
        <f>(A12415-G12415)/G12415</f>
        <v>0.10912309778514398</v>
      </c>
      <c r="C12415" s="30" t="s">
        <v>305</v>
      </c>
      <c r="D12415" s="6">
        <v>1003914</v>
      </c>
      <c r="E12415" s="6">
        <v>530</v>
      </c>
      <c r="F12415" s="7" t="s">
        <v>35</v>
      </c>
      <c r="G12415" s="6">
        <v>212.38399999999999</v>
      </c>
    </row>
    <row r="12416" spans="1:7" ht="15" thickBot="1" x14ac:dyDescent="0.35">
      <c r="A12416" s="6">
        <v>235.57040000000001</v>
      </c>
      <c r="B12416" s="19">
        <f>(A12416-G12416)/G12416</f>
        <v>12.837546992481203</v>
      </c>
      <c r="C12416" s="30" t="s">
        <v>57</v>
      </c>
      <c r="D12416" s="6">
        <v>1002558</v>
      </c>
      <c r="E12416" s="6">
        <v>2558</v>
      </c>
      <c r="F12416" s="7" t="s">
        <v>23</v>
      </c>
      <c r="G12416" s="6">
        <v>17.024000000000001</v>
      </c>
    </row>
    <row r="12417" spans="1:7" ht="15" thickBot="1" x14ac:dyDescent="0.35">
      <c r="A12417" s="6">
        <v>235.57248000000001</v>
      </c>
      <c r="B12417" s="19">
        <f>(A12417-G12417)/G12417</f>
        <v>0.44652204668710221</v>
      </c>
      <c r="C12417" s="30" t="s">
        <v>223</v>
      </c>
      <c r="D12417" s="6">
        <v>1001670</v>
      </c>
      <c r="E12417" s="6">
        <v>1670</v>
      </c>
      <c r="F12417" s="7" t="s">
        <v>42</v>
      </c>
      <c r="G12417" s="6">
        <v>162.8544</v>
      </c>
    </row>
    <row r="12418" spans="1:7" ht="15" thickBot="1" x14ac:dyDescent="0.35">
      <c r="A12418" s="6">
        <v>235.59744000000001</v>
      </c>
      <c r="B12418" s="19">
        <f>(A12418-G12418)/G12418</f>
        <v>2.1836115195018593</v>
      </c>
      <c r="C12418" s="30" t="s">
        <v>352</v>
      </c>
      <c r="D12418" s="6">
        <v>1001883</v>
      </c>
      <c r="E12418" s="6">
        <v>1883</v>
      </c>
      <c r="F12418" s="7" t="s">
        <v>87</v>
      </c>
      <c r="G12418" s="6">
        <v>74.003200000000007</v>
      </c>
    </row>
    <row r="12419" spans="1:7" ht="15" thickBot="1" x14ac:dyDescent="0.35">
      <c r="A12419" s="6">
        <v>235.75319999999999</v>
      </c>
      <c r="B12419" s="19">
        <f>(A12419-G12419)/G12419</f>
        <v>7.5529386155855462</v>
      </c>
      <c r="C12419" s="30" t="s">
        <v>353</v>
      </c>
      <c r="D12419" s="6">
        <v>1005993</v>
      </c>
      <c r="E12419" s="6">
        <v>2714</v>
      </c>
      <c r="F12419" s="7" t="s">
        <v>35</v>
      </c>
      <c r="G12419" s="6">
        <v>27.564</v>
      </c>
    </row>
    <row r="12420" spans="1:7" ht="15" thickBot="1" x14ac:dyDescent="0.35">
      <c r="A12420" s="6">
        <v>235.75319999999999</v>
      </c>
      <c r="B12420" s="19">
        <f>(A12420-G12420)/G12420</f>
        <v>6.3434213805133322</v>
      </c>
      <c r="C12420" s="30" t="s">
        <v>348</v>
      </c>
      <c r="D12420" s="6">
        <v>1006600</v>
      </c>
      <c r="E12420" s="6">
        <v>850</v>
      </c>
      <c r="F12420" s="7" t="s">
        <v>21</v>
      </c>
      <c r="G12420" s="6">
        <v>32.103999999999999</v>
      </c>
    </row>
    <row r="12421" spans="1:7" ht="15" thickBot="1" x14ac:dyDescent="0.35">
      <c r="A12421" s="6">
        <v>235.75319999999999</v>
      </c>
      <c r="B12421" s="19">
        <f>(A12421-G12421)/G12421</f>
        <v>2.5798287172011665</v>
      </c>
      <c r="C12421" s="30" t="s">
        <v>316</v>
      </c>
      <c r="D12421" s="6">
        <v>1009241</v>
      </c>
      <c r="E12421" s="6">
        <v>259</v>
      </c>
      <c r="F12421" s="7" t="s">
        <v>27</v>
      </c>
      <c r="G12421" s="6">
        <v>65.855999999999995</v>
      </c>
    </row>
    <row r="12422" spans="1:7" ht="15" thickBot="1" x14ac:dyDescent="0.35">
      <c r="A12422" s="6">
        <v>235.75319999999999</v>
      </c>
      <c r="B12422" s="19">
        <f>(A12422-G12422)/G12422</f>
        <v>2.4551705944424902</v>
      </c>
      <c r="C12422" s="30" t="s">
        <v>241</v>
      </c>
      <c r="D12422" s="6">
        <v>1015074</v>
      </c>
      <c r="E12422" s="6">
        <v>526</v>
      </c>
      <c r="F12422" s="7" t="s">
        <v>42</v>
      </c>
      <c r="G12422" s="6">
        <v>68.231999999999999</v>
      </c>
    </row>
    <row r="12423" spans="1:7" ht="15" thickBot="1" x14ac:dyDescent="0.35">
      <c r="A12423" s="6">
        <v>235.75319999999999</v>
      </c>
      <c r="B12423" s="19">
        <f>(A12423-G12423)/G12423</f>
        <v>1.8048493789558839</v>
      </c>
      <c r="C12423" s="30" t="s">
        <v>379</v>
      </c>
      <c r="D12423" s="6">
        <v>1007471</v>
      </c>
      <c r="E12423" s="6">
        <v>2696</v>
      </c>
      <c r="F12423" s="7" t="s">
        <v>27</v>
      </c>
      <c r="G12423" s="6">
        <v>84.052000000000007</v>
      </c>
    </row>
    <row r="12424" spans="1:7" ht="15" thickBot="1" x14ac:dyDescent="0.35">
      <c r="A12424" s="6">
        <v>235.75319999999999</v>
      </c>
      <c r="B12424" s="19">
        <f>(A12424-G12424)/G12424</f>
        <v>1.7344483622529461</v>
      </c>
      <c r="C12424" s="30" t="s">
        <v>329</v>
      </c>
      <c r="D12424" s="6">
        <v>1009464</v>
      </c>
      <c r="E12424" s="6">
        <v>2073</v>
      </c>
      <c r="F12424" s="7" t="s">
        <v>35</v>
      </c>
      <c r="G12424" s="6">
        <v>86.215999999999994</v>
      </c>
    </row>
    <row r="12425" spans="1:7" ht="15" thickBot="1" x14ac:dyDescent="0.35">
      <c r="A12425" s="6">
        <v>235.75319999999999</v>
      </c>
      <c r="B12425" s="19">
        <f>(A12425-G12425)/G12425</f>
        <v>1.5057735640491474</v>
      </c>
      <c r="C12425" s="30" t="s">
        <v>360</v>
      </c>
      <c r="D12425" s="6">
        <v>1015168</v>
      </c>
      <c r="E12425" s="6">
        <v>917</v>
      </c>
      <c r="F12425" s="7" t="s">
        <v>42</v>
      </c>
      <c r="G12425" s="6">
        <v>94.084000000000003</v>
      </c>
    </row>
    <row r="12426" spans="1:7" ht="15" thickBot="1" x14ac:dyDescent="0.35">
      <c r="A12426" s="6">
        <v>235.75319999999999</v>
      </c>
      <c r="B12426" s="19">
        <f>(A12426-G12426)/G12426</f>
        <v>1.191585170862306</v>
      </c>
      <c r="C12426" s="30" t="s">
        <v>202</v>
      </c>
      <c r="D12426" s="6">
        <v>1013169</v>
      </c>
      <c r="E12426" s="6">
        <v>315</v>
      </c>
      <c r="F12426" s="7" t="s">
        <v>25</v>
      </c>
      <c r="G12426" s="6">
        <v>107.572</v>
      </c>
    </row>
    <row r="12427" spans="1:7" ht="15" thickBot="1" x14ac:dyDescent="0.35">
      <c r="A12427" s="6">
        <v>235.75319999999999</v>
      </c>
      <c r="B12427" s="19">
        <f>(A12427-G12427)/G12427</f>
        <v>1.0360762773344387</v>
      </c>
      <c r="C12427" s="30" t="s">
        <v>377</v>
      </c>
      <c r="D12427" s="6">
        <v>1007457</v>
      </c>
      <c r="E12427" s="6">
        <v>2258</v>
      </c>
      <c r="F12427" s="7" t="s">
        <v>27</v>
      </c>
      <c r="G12427" s="6">
        <v>115.788</v>
      </c>
    </row>
    <row r="12428" spans="1:7" ht="15" thickBot="1" x14ac:dyDescent="0.35">
      <c r="A12428" s="6">
        <v>235.75319999999999</v>
      </c>
      <c r="B12428" s="19">
        <f>(A12428-G12428)/G12428</f>
        <v>0.81276104942638339</v>
      </c>
      <c r="C12428" s="30" t="s">
        <v>383</v>
      </c>
      <c r="D12428" s="6">
        <v>1018035</v>
      </c>
      <c r="E12428" s="6">
        <v>2250</v>
      </c>
      <c r="F12428" s="7" t="s">
        <v>27</v>
      </c>
      <c r="G12428" s="6">
        <v>130.05199999999999</v>
      </c>
    </row>
    <row r="12429" spans="1:7" ht="15" thickBot="1" x14ac:dyDescent="0.35">
      <c r="A12429" s="6">
        <v>235.75319999999999</v>
      </c>
      <c r="B12429" s="19">
        <f>(A12429-G12429)/G12429</f>
        <v>0.72339249685663332</v>
      </c>
      <c r="C12429" s="30" t="s">
        <v>114</v>
      </c>
      <c r="D12429" s="6">
        <v>1018397</v>
      </c>
      <c r="E12429" s="6">
        <v>2449</v>
      </c>
      <c r="F12429" s="7" t="s">
        <v>19</v>
      </c>
      <c r="G12429" s="6">
        <v>136.79599999999999</v>
      </c>
    </row>
    <row r="12430" spans="1:7" ht="15" thickBot="1" x14ac:dyDescent="0.35">
      <c r="A12430" s="6">
        <v>235.75319999999999</v>
      </c>
      <c r="B12430" s="19">
        <f>(A12430-G12430)/G12430</f>
        <v>0.41047958646436594</v>
      </c>
      <c r="C12430" s="30" t="s">
        <v>60</v>
      </c>
      <c r="D12430" s="6">
        <v>1012927</v>
      </c>
      <c r="E12430" s="6">
        <v>1851</v>
      </c>
      <c r="F12430" s="7" t="s">
        <v>19</v>
      </c>
      <c r="G12430" s="6">
        <v>167.14400000000001</v>
      </c>
    </row>
    <row r="12431" spans="1:7" ht="15" thickBot="1" x14ac:dyDescent="0.35">
      <c r="A12431" s="6">
        <v>235.75319999999999</v>
      </c>
      <c r="B12431" s="19">
        <f>(A12431-G12431)/G12431</f>
        <v>0.36459679099812448</v>
      </c>
      <c r="C12431" s="30" t="s">
        <v>62</v>
      </c>
      <c r="D12431" s="6">
        <v>1018430</v>
      </c>
      <c r="E12431" s="6">
        <v>1636</v>
      </c>
      <c r="F12431" s="7" t="s">
        <v>42</v>
      </c>
      <c r="G12431" s="6">
        <v>172.76400000000001</v>
      </c>
    </row>
    <row r="12432" spans="1:7" ht="15" thickBot="1" x14ac:dyDescent="0.35">
      <c r="A12432" s="6">
        <v>235.75319999999999</v>
      </c>
      <c r="B12432" s="19">
        <f>(A12432-G12432)/G12432</f>
        <v>0.3384725439433165</v>
      </c>
      <c r="C12432" s="30" t="s">
        <v>368</v>
      </c>
      <c r="D12432" s="6">
        <v>1016354</v>
      </c>
      <c r="E12432" s="6">
        <v>116</v>
      </c>
      <c r="F12432" s="7" t="s">
        <v>23</v>
      </c>
      <c r="G12432" s="6">
        <v>176.136</v>
      </c>
    </row>
    <row r="12433" spans="1:7" ht="15" thickBot="1" x14ac:dyDescent="0.35">
      <c r="A12433" s="6">
        <v>235.75319999999999</v>
      </c>
      <c r="B12433" s="19">
        <f>(A12433-G12433)/G12433</f>
        <v>0.32998533228026627</v>
      </c>
      <c r="C12433" s="30" t="s">
        <v>346</v>
      </c>
      <c r="D12433" s="6">
        <v>1017985</v>
      </c>
      <c r="E12433" s="6">
        <v>2423</v>
      </c>
      <c r="F12433" s="7" t="s">
        <v>21</v>
      </c>
      <c r="G12433" s="6">
        <v>177.26</v>
      </c>
    </row>
    <row r="12434" spans="1:7" ht="15" thickBot="1" x14ac:dyDescent="0.35">
      <c r="A12434" s="6">
        <v>235.75319999999999</v>
      </c>
      <c r="B12434" s="19">
        <f>(A12434-G12434)/G12434</f>
        <v>0.30515744718543769</v>
      </c>
      <c r="C12434" s="30" t="s">
        <v>168</v>
      </c>
      <c r="D12434" s="6">
        <v>1017759</v>
      </c>
      <c r="E12434" s="6">
        <v>1921</v>
      </c>
      <c r="F12434" s="7" t="s">
        <v>17</v>
      </c>
      <c r="G12434" s="6">
        <v>180.63200000000001</v>
      </c>
    </row>
    <row r="12435" spans="1:7" ht="15" thickBot="1" x14ac:dyDescent="0.35">
      <c r="A12435" s="6">
        <v>235.75319999999999</v>
      </c>
      <c r="B12435" s="19">
        <f>(A12435-G12435)/G12435</f>
        <v>0.28911417322834643</v>
      </c>
      <c r="C12435" s="30" t="s">
        <v>248</v>
      </c>
      <c r="D12435" s="6">
        <v>1016896</v>
      </c>
      <c r="E12435" s="6">
        <v>2568</v>
      </c>
      <c r="F12435" s="7" t="s">
        <v>21</v>
      </c>
      <c r="G12435" s="6">
        <v>182.88</v>
      </c>
    </row>
    <row r="12436" spans="1:7" ht="15" thickBot="1" x14ac:dyDescent="0.35">
      <c r="A12436" s="6">
        <v>235.75319999999999</v>
      </c>
      <c r="B12436" s="19">
        <f>(A12436-G12436)/G12436</f>
        <v>0.26577540106951864</v>
      </c>
      <c r="C12436" s="30" t="s">
        <v>49</v>
      </c>
      <c r="D12436" s="6">
        <v>1010671</v>
      </c>
      <c r="E12436" s="6">
        <v>579</v>
      </c>
      <c r="F12436" s="7" t="s">
        <v>31</v>
      </c>
      <c r="G12436" s="6">
        <v>186.25200000000001</v>
      </c>
    </row>
    <row r="12437" spans="1:7" ht="15" thickBot="1" x14ac:dyDescent="0.35">
      <c r="A12437" s="6">
        <v>235.75319999999999</v>
      </c>
      <c r="B12437" s="19">
        <f>(A12437-G12437)/G12437</f>
        <v>0.24326667510441716</v>
      </c>
      <c r="C12437" s="30" t="s">
        <v>37</v>
      </c>
      <c r="D12437" s="6">
        <v>1014809</v>
      </c>
      <c r="E12437" s="6">
        <v>1059</v>
      </c>
      <c r="F12437" s="7" t="s">
        <v>19</v>
      </c>
      <c r="G12437" s="6">
        <v>189.624</v>
      </c>
    </row>
    <row r="12438" spans="1:7" ht="15" thickBot="1" x14ac:dyDescent="0.35">
      <c r="A12438" s="6">
        <v>235.75319999999999</v>
      </c>
      <c r="B12438" s="19">
        <f>(A12438-G12438)/G12438</f>
        <v>0.20775204918032791</v>
      </c>
      <c r="C12438" s="30" t="s">
        <v>192</v>
      </c>
      <c r="D12438" s="6">
        <v>1007809</v>
      </c>
      <c r="E12438" s="6">
        <v>2596</v>
      </c>
      <c r="F12438" s="7" t="s">
        <v>27</v>
      </c>
      <c r="G12438" s="6">
        <v>195.2</v>
      </c>
    </row>
    <row r="12439" spans="1:7" ht="15" thickBot="1" x14ac:dyDescent="0.35">
      <c r="A12439" s="6">
        <v>235.75319999999999</v>
      </c>
      <c r="B12439" s="19">
        <f>(A12439-G12439)/G12439</f>
        <v>0.16070542360864939</v>
      </c>
      <c r="C12439" s="30" t="s">
        <v>148</v>
      </c>
      <c r="D12439" s="6">
        <v>1018544</v>
      </c>
      <c r="E12439" s="6">
        <v>522</v>
      </c>
      <c r="F12439" s="7" t="s">
        <v>21</v>
      </c>
      <c r="G12439" s="6">
        <v>203.11199999999999</v>
      </c>
    </row>
    <row r="12440" spans="1:7" ht="15" thickBot="1" x14ac:dyDescent="0.35">
      <c r="A12440" s="6">
        <v>235.75319999999999</v>
      </c>
      <c r="B12440" s="19">
        <f>(A12440-G12440)/G12440</f>
        <v>9.4104215782732148E-2</v>
      </c>
      <c r="C12440" s="30" t="s">
        <v>155</v>
      </c>
      <c r="D12440" s="6">
        <v>1013146</v>
      </c>
      <c r="E12440" s="6">
        <v>425</v>
      </c>
      <c r="F12440" s="7" t="s">
        <v>25</v>
      </c>
      <c r="G12440" s="6">
        <v>215.476</v>
      </c>
    </row>
    <row r="12441" spans="1:7" ht="15" thickBot="1" x14ac:dyDescent="0.35">
      <c r="A12441" s="6">
        <v>235.75319999999999</v>
      </c>
      <c r="B12441" s="19">
        <f>(A12441-G12441)/G12441</f>
        <v>6.6293374823605977E-2</v>
      </c>
      <c r="C12441" s="30" t="s">
        <v>384</v>
      </c>
      <c r="D12441" s="6">
        <v>1013512</v>
      </c>
      <c r="E12441" s="6">
        <v>2241</v>
      </c>
      <c r="F12441" s="7" t="s">
        <v>23</v>
      </c>
      <c r="G12441" s="6">
        <v>221.096</v>
      </c>
    </row>
    <row r="12442" spans="1:7" ht="15" thickBot="1" x14ac:dyDescent="0.35">
      <c r="A12442" s="6">
        <v>235.75319999999999</v>
      </c>
      <c r="B12442" s="19">
        <f>(A12442-G12442)/G12442</f>
        <v>-5.3944686110531492E-2</v>
      </c>
      <c r="C12442" s="30" t="s">
        <v>110</v>
      </c>
      <c r="D12442" s="6">
        <v>1016079</v>
      </c>
      <c r="E12442" s="6">
        <v>671</v>
      </c>
      <c r="F12442" s="7" t="s">
        <v>27</v>
      </c>
      <c r="G12442" s="6">
        <v>249.196</v>
      </c>
    </row>
    <row r="12443" spans="1:7" ht="15" thickBot="1" x14ac:dyDescent="0.35">
      <c r="A12443" s="6">
        <v>235.75319999999999</v>
      </c>
      <c r="B12443" s="19">
        <f>(A12443-G12443)/G12443</f>
        <v>-7.887317340001565E-2</v>
      </c>
      <c r="C12443" s="30" t="s">
        <v>252</v>
      </c>
      <c r="D12443" s="6">
        <v>1010321</v>
      </c>
      <c r="E12443" s="6">
        <v>1325</v>
      </c>
      <c r="F12443" s="7" t="s">
        <v>42</v>
      </c>
      <c r="G12443" s="6">
        <v>255.94</v>
      </c>
    </row>
    <row r="12444" spans="1:7" ht="15" thickBot="1" x14ac:dyDescent="0.35">
      <c r="A12444" s="6">
        <v>235.75319999999999</v>
      </c>
      <c r="B12444" s="19">
        <f>(A12444-G12444)/G12444</f>
        <v>-0.10634552401746725</v>
      </c>
      <c r="C12444" s="30" t="s">
        <v>359</v>
      </c>
      <c r="D12444" s="6">
        <v>1016647</v>
      </c>
      <c r="E12444" s="6">
        <v>2598</v>
      </c>
      <c r="F12444" s="7" t="s">
        <v>42</v>
      </c>
      <c r="G12444" s="6">
        <v>263.80799999999999</v>
      </c>
    </row>
    <row r="12445" spans="1:7" ht="15" thickBot="1" x14ac:dyDescent="0.35">
      <c r="A12445" s="6">
        <v>235.7953728</v>
      </c>
      <c r="B12445" s="19">
        <f>(A12445-G12445)/G12445</f>
        <v>-0.38132401902826485</v>
      </c>
      <c r="C12445" s="30" t="s">
        <v>386</v>
      </c>
      <c r="D12445" s="6">
        <v>1001020</v>
      </c>
      <c r="E12445" s="6">
        <v>1020</v>
      </c>
      <c r="F12445" s="7" t="s">
        <v>25</v>
      </c>
      <c r="G12445" s="6">
        <v>381.12902400000002</v>
      </c>
    </row>
    <row r="12446" spans="1:7" ht="15" thickBot="1" x14ac:dyDescent="0.35">
      <c r="A12446" s="6">
        <v>235.89696000000001</v>
      </c>
      <c r="B12446" s="19">
        <f>(A12446-G12446)/G12446</f>
        <v>1.1000427313904795</v>
      </c>
      <c r="C12446" s="30" t="s">
        <v>39</v>
      </c>
      <c r="D12446" s="6">
        <v>1001824</v>
      </c>
      <c r="E12446" s="6">
        <v>1824</v>
      </c>
      <c r="F12446" s="7" t="s">
        <v>19</v>
      </c>
      <c r="G12446" s="6">
        <v>112.3296</v>
      </c>
    </row>
    <row r="12447" spans="1:7" ht="15" thickBot="1" x14ac:dyDescent="0.35">
      <c r="A12447" s="6">
        <v>235.9136</v>
      </c>
      <c r="B12447" s="19">
        <f>(A12447-G12447)/G12447</f>
        <v>1.2122460186710636E-2</v>
      </c>
      <c r="C12447" s="30" t="s">
        <v>167</v>
      </c>
      <c r="D12447" s="6">
        <v>1003973</v>
      </c>
      <c r="E12447" s="6">
        <v>674</v>
      </c>
      <c r="F12447" s="7" t="s">
        <v>23</v>
      </c>
      <c r="G12447" s="6">
        <v>233.08799999999999</v>
      </c>
    </row>
    <row r="12448" spans="1:7" ht="15" thickBot="1" x14ac:dyDescent="0.35">
      <c r="A12448" s="6">
        <v>235.93248</v>
      </c>
      <c r="B12448" s="19">
        <f>(A12448-G12448)/G12448</f>
        <v>1.2354792495736211</v>
      </c>
      <c r="C12448" s="30" t="s">
        <v>115</v>
      </c>
      <c r="D12448" s="6">
        <v>1011109</v>
      </c>
      <c r="E12448" s="6">
        <v>460</v>
      </c>
      <c r="F12448" s="7" t="s">
        <v>87</v>
      </c>
      <c r="G12448" s="6">
        <v>105.54</v>
      </c>
    </row>
    <row r="12449" spans="1:7" ht="15" thickBot="1" x14ac:dyDescent="0.35">
      <c r="A12449" s="6">
        <v>236.15904</v>
      </c>
      <c r="B12449" s="19">
        <f>(A12449-G12449)/G12449</f>
        <v>8.5002499338410434E-2</v>
      </c>
      <c r="C12449" s="30" t="s">
        <v>358</v>
      </c>
      <c r="D12449" s="6">
        <v>1002070</v>
      </c>
      <c r="E12449" s="6">
        <v>2070</v>
      </c>
      <c r="F12449" s="7" t="s">
        <v>17</v>
      </c>
      <c r="G12449" s="6">
        <v>217.6576</v>
      </c>
    </row>
    <row r="12450" spans="1:7" ht="15" thickBot="1" x14ac:dyDescent="0.35">
      <c r="A12450" s="6">
        <v>236.20140000000001</v>
      </c>
      <c r="B12450" s="19">
        <f>(A12450-G12450)/G12450</f>
        <v>1.9100310467179182</v>
      </c>
      <c r="C12450" s="30" t="s">
        <v>299</v>
      </c>
      <c r="D12450" s="6">
        <v>1008559</v>
      </c>
      <c r="E12450" s="6">
        <v>2384</v>
      </c>
      <c r="F12450" s="7" t="s">
        <v>21</v>
      </c>
      <c r="G12450" s="6">
        <v>81.168000000000006</v>
      </c>
    </row>
    <row r="12451" spans="1:7" ht="15" thickBot="1" x14ac:dyDescent="0.35">
      <c r="A12451" s="6">
        <v>236.20140000000001</v>
      </c>
      <c r="B12451" s="19">
        <f>(A12451-G12451)/G12451</f>
        <v>1.3829842615012107</v>
      </c>
      <c r="C12451" s="30" t="s">
        <v>313</v>
      </c>
      <c r="D12451" s="6">
        <v>1013260</v>
      </c>
      <c r="E12451" s="6">
        <v>1371</v>
      </c>
      <c r="F12451" s="7" t="s">
        <v>42</v>
      </c>
      <c r="G12451" s="6">
        <v>99.12</v>
      </c>
    </row>
    <row r="12452" spans="1:7" ht="15" thickBot="1" x14ac:dyDescent="0.35">
      <c r="A12452" s="6">
        <v>236.20140000000001</v>
      </c>
      <c r="B12452" s="19">
        <f>(A12452-G12452)/G12452</f>
        <v>1.3311495795665393</v>
      </c>
      <c r="C12452" s="30" t="s">
        <v>357</v>
      </c>
      <c r="D12452" s="6">
        <v>1009102</v>
      </c>
      <c r="E12452" s="6">
        <v>1848</v>
      </c>
      <c r="F12452" s="7" t="s">
        <v>35</v>
      </c>
      <c r="G12452" s="6">
        <v>101.324</v>
      </c>
    </row>
    <row r="12453" spans="1:7" ht="15" thickBot="1" x14ac:dyDescent="0.35">
      <c r="A12453" s="6">
        <v>236.20140000000001</v>
      </c>
      <c r="B12453" s="19">
        <f>(A12453-G12453)/G12453</f>
        <v>0.7932627774909653</v>
      </c>
      <c r="C12453" s="30" t="s">
        <v>153</v>
      </c>
      <c r="D12453" s="6">
        <v>1014841</v>
      </c>
      <c r="E12453" s="6">
        <v>2670</v>
      </c>
      <c r="F12453" s="7" t="s">
        <v>42</v>
      </c>
      <c r="G12453" s="6">
        <v>131.71600000000001</v>
      </c>
    </row>
    <row r="12454" spans="1:7" ht="15" thickBot="1" x14ac:dyDescent="0.35">
      <c r="A12454" s="6">
        <v>236.20140000000001</v>
      </c>
      <c r="B12454" s="19">
        <f>(A12454-G12454)/G12454</f>
        <v>0.73407188793938882</v>
      </c>
      <c r="C12454" s="30" t="s">
        <v>143</v>
      </c>
      <c r="D12454" s="6">
        <v>1018454</v>
      </c>
      <c r="E12454" s="6">
        <v>1553</v>
      </c>
      <c r="F12454" s="7" t="s">
        <v>17</v>
      </c>
      <c r="G12454" s="6">
        <v>136.21199999999999</v>
      </c>
    </row>
    <row r="12455" spans="1:7" ht="15" thickBot="1" x14ac:dyDescent="0.35">
      <c r="A12455" s="6">
        <v>236.20140000000001</v>
      </c>
      <c r="B12455" s="19">
        <f>(A12455-G12455)/G12455</f>
        <v>0.41651713963585785</v>
      </c>
      <c r="C12455" s="30" t="s">
        <v>115</v>
      </c>
      <c r="D12455" s="6">
        <v>1008158</v>
      </c>
      <c r="E12455" s="6">
        <v>216</v>
      </c>
      <c r="F12455" s="7" t="s">
        <v>42</v>
      </c>
      <c r="G12455" s="6">
        <v>166.74799999999999</v>
      </c>
    </row>
    <row r="12456" spans="1:7" ht="15" thickBot="1" x14ac:dyDescent="0.35">
      <c r="A12456" s="6">
        <v>236.20140000000001</v>
      </c>
      <c r="B12456" s="19">
        <f>(A12456-G12456)/G12456</f>
        <v>0.3899759903961586</v>
      </c>
      <c r="C12456" s="30" t="s">
        <v>66</v>
      </c>
      <c r="D12456" s="6">
        <v>1015079</v>
      </c>
      <c r="E12456" s="6">
        <v>906</v>
      </c>
      <c r="F12456" s="7" t="s">
        <v>27</v>
      </c>
      <c r="G12456" s="6">
        <v>169.93199999999999</v>
      </c>
    </row>
    <row r="12457" spans="1:7" ht="15" thickBot="1" x14ac:dyDescent="0.35">
      <c r="A12457" s="6">
        <v>236.20140000000001</v>
      </c>
      <c r="B12457" s="19">
        <f>(A12457-G12457)/G12457</f>
        <v>0.36026237589551036</v>
      </c>
      <c r="C12457" s="30" t="s">
        <v>80</v>
      </c>
      <c r="D12457" s="6">
        <v>1007084</v>
      </c>
      <c r="E12457" s="6">
        <v>1185</v>
      </c>
      <c r="F12457" s="7" t="s">
        <v>21</v>
      </c>
      <c r="G12457" s="6">
        <v>173.64400000000001</v>
      </c>
    </row>
    <row r="12458" spans="1:7" ht="15" thickBot="1" x14ac:dyDescent="0.35">
      <c r="A12458" s="6">
        <v>236.20140000000001</v>
      </c>
      <c r="B12458" s="19">
        <f>(A12458-G12458)/G12458</f>
        <v>0.20312035207106616</v>
      </c>
      <c r="C12458" s="30" t="s">
        <v>40</v>
      </c>
      <c r="D12458" s="6">
        <v>1009124</v>
      </c>
      <c r="E12458" s="6">
        <v>2590</v>
      </c>
      <c r="F12458" s="7" t="s">
        <v>35</v>
      </c>
      <c r="G12458" s="6">
        <v>196.32400000000001</v>
      </c>
    </row>
    <row r="12459" spans="1:7" ht="15" thickBot="1" x14ac:dyDescent="0.35">
      <c r="A12459" s="6">
        <v>236.20140000000001</v>
      </c>
      <c r="B12459" s="19">
        <f>(A12459-G12459)/G12459</f>
        <v>0.17277412563802114</v>
      </c>
      <c r="C12459" s="30" t="s">
        <v>45</v>
      </c>
      <c r="D12459" s="6">
        <v>1010229</v>
      </c>
      <c r="E12459" s="6">
        <v>1174</v>
      </c>
      <c r="F12459" s="7" t="s">
        <v>25</v>
      </c>
      <c r="G12459" s="6">
        <v>201.404</v>
      </c>
    </row>
    <row r="12460" spans="1:7" ht="15" thickBot="1" x14ac:dyDescent="0.35">
      <c r="A12460" s="6">
        <v>236.20140000000001</v>
      </c>
      <c r="B12460" s="19">
        <f>(A12460-G12460)/G12460</f>
        <v>8.7783918209450224E-2</v>
      </c>
      <c r="C12460" s="30" t="s">
        <v>337</v>
      </c>
      <c r="D12460" s="6">
        <v>1014694</v>
      </c>
      <c r="E12460" s="6">
        <v>1072</v>
      </c>
      <c r="F12460" s="7" t="s">
        <v>21</v>
      </c>
      <c r="G12460" s="6">
        <v>217.14</v>
      </c>
    </row>
    <row r="12461" spans="1:7" ht="15" thickBot="1" x14ac:dyDescent="0.35">
      <c r="A12461" s="6">
        <v>236.20140000000001</v>
      </c>
      <c r="B12461" s="19">
        <f>(A12461-G12461)/G12461</f>
        <v>9.4076923076923356E-3</v>
      </c>
      <c r="C12461" s="30" t="s">
        <v>291</v>
      </c>
      <c r="D12461" s="6">
        <v>1011227</v>
      </c>
      <c r="E12461" s="6">
        <v>305</v>
      </c>
      <c r="F12461" s="7" t="s">
        <v>35</v>
      </c>
      <c r="G12461" s="6">
        <v>234</v>
      </c>
    </row>
    <row r="12462" spans="1:7" ht="15" thickBot="1" x14ac:dyDescent="0.35">
      <c r="A12462" s="6">
        <v>236.20140000000001</v>
      </c>
      <c r="B12462" s="19">
        <f>(A12462-G12462)/G12462</f>
        <v>-1.9725034709281672E-4</v>
      </c>
      <c r="C12462" s="30" t="s">
        <v>94</v>
      </c>
      <c r="D12462" s="6">
        <v>1015193</v>
      </c>
      <c r="E12462" s="6">
        <v>1785</v>
      </c>
      <c r="F12462" s="7" t="s">
        <v>21</v>
      </c>
      <c r="G12462" s="6">
        <v>236.24799999999999</v>
      </c>
    </row>
    <row r="12463" spans="1:7" ht="15" thickBot="1" x14ac:dyDescent="0.35">
      <c r="A12463" s="6">
        <v>236.20140000000001</v>
      </c>
      <c r="B12463" s="19">
        <f>(A12463-G12463)/G12463</f>
        <v>-2.3428481651148511E-2</v>
      </c>
      <c r="C12463" s="30" t="s">
        <v>206</v>
      </c>
      <c r="D12463" s="6">
        <v>1010915</v>
      </c>
      <c r="E12463" s="6">
        <v>1004</v>
      </c>
      <c r="F12463" s="7" t="s">
        <v>35</v>
      </c>
      <c r="G12463" s="6">
        <v>241.86799999999999</v>
      </c>
    </row>
    <row r="12464" spans="1:7" ht="15" thickBot="1" x14ac:dyDescent="0.35">
      <c r="A12464" s="6">
        <v>236.20140000000001</v>
      </c>
      <c r="B12464" s="19">
        <f>(A12464-G12464)/G12464</f>
        <v>-0.13586961293626976</v>
      </c>
      <c r="C12464" s="30" t="s">
        <v>213</v>
      </c>
      <c r="D12464" s="6">
        <v>1018389</v>
      </c>
      <c r="E12464" s="6">
        <v>853</v>
      </c>
      <c r="F12464" s="7" t="s">
        <v>42</v>
      </c>
      <c r="G12464" s="6">
        <v>273.33999999999997</v>
      </c>
    </row>
    <row r="12465" spans="1:7" ht="15" thickBot="1" x14ac:dyDescent="0.35">
      <c r="A12465" s="6">
        <v>236.20140000000001</v>
      </c>
      <c r="B12465" s="19">
        <f>(A12465-G12465)/G12465</f>
        <v>-0.20755867788558308</v>
      </c>
      <c r="C12465" s="30" t="s">
        <v>153</v>
      </c>
      <c r="D12465" s="6">
        <v>1012390</v>
      </c>
      <c r="E12465" s="6">
        <v>276</v>
      </c>
      <c r="F12465" s="7" t="s">
        <v>23</v>
      </c>
      <c r="G12465" s="6">
        <v>298.06799999999998</v>
      </c>
    </row>
    <row r="12466" spans="1:7" ht="15" thickBot="1" x14ac:dyDescent="0.35">
      <c r="A12466" s="6">
        <v>236.20480000000001</v>
      </c>
      <c r="B12466" s="19">
        <f>(A12466-G12466)/G12466</f>
        <v>-7.2117258111148774E-2</v>
      </c>
      <c r="C12466" s="30" t="s">
        <v>253</v>
      </c>
      <c r="D12466" s="6">
        <v>1004462</v>
      </c>
      <c r="E12466" s="6">
        <v>2394</v>
      </c>
      <c r="F12466" s="7" t="s">
        <v>17</v>
      </c>
      <c r="G12466" s="6">
        <v>254.56319999999999</v>
      </c>
    </row>
    <row r="12467" spans="1:7" ht="15" thickBot="1" x14ac:dyDescent="0.35">
      <c r="A12467" s="6">
        <v>236.2724</v>
      </c>
      <c r="B12467" s="19">
        <f>(A12467-G12467)/G12467</f>
        <v>1.7202271303835244</v>
      </c>
      <c r="C12467" s="30" t="s">
        <v>376</v>
      </c>
      <c r="D12467" s="6">
        <v>1002623</v>
      </c>
      <c r="E12467" s="6">
        <v>2623</v>
      </c>
      <c r="F12467" s="7" t="s">
        <v>35</v>
      </c>
      <c r="G12467" s="6">
        <v>86.857600000000005</v>
      </c>
    </row>
    <row r="12468" spans="1:7" ht="15" thickBot="1" x14ac:dyDescent="0.35">
      <c r="A12468" s="6">
        <v>236.36080000000001</v>
      </c>
      <c r="B12468" s="19">
        <f>(A12468-G12468)/G12468</f>
        <v>1.1292067143131045E-2</v>
      </c>
      <c r="C12468" s="30" t="s">
        <v>215</v>
      </c>
      <c r="D12468" s="6">
        <v>1004760</v>
      </c>
      <c r="E12468" s="6">
        <v>2345</v>
      </c>
      <c r="F12468" s="7" t="s">
        <v>17</v>
      </c>
      <c r="G12468" s="6">
        <v>233.7216</v>
      </c>
    </row>
    <row r="12469" spans="1:7" ht="15" thickBot="1" x14ac:dyDescent="0.35">
      <c r="A12469" s="6">
        <v>236.64959999999999</v>
      </c>
      <c r="B12469" s="19">
        <f>(A12469-G12469)/G12469</f>
        <v>2.4705461371502313</v>
      </c>
      <c r="C12469" s="30" t="s">
        <v>120</v>
      </c>
      <c r="D12469" s="6">
        <v>1010432</v>
      </c>
      <c r="E12469" s="6">
        <v>56</v>
      </c>
      <c r="F12469" s="7" t="s">
        <v>23</v>
      </c>
      <c r="G12469" s="6">
        <v>68.188000000000002</v>
      </c>
    </row>
    <row r="12470" spans="1:7" ht="15" thickBot="1" x14ac:dyDescent="0.35">
      <c r="A12470" s="6">
        <v>236.64959999999999</v>
      </c>
      <c r="B12470" s="19">
        <f>(A12470-G12470)/G12470</f>
        <v>1.8858299595141699</v>
      </c>
      <c r="C12470" s="30" t="s">
        <v>382</v>
      </c>
      <c r="D12470" s="6">
        <v>1008558</v>
      </c>
      <c r="E12470" s="6">
        <v>2811</v>
      </c>
      <c r="F12470" s="7" t="s">
        <v>42</v>
      </c>
      <c r="G12470" s="6">
        <v>82.004000000000005</v>
      </c>
    </row>
    <row r="12471" spans="1:7" ht="15" thickBot="1" x14ac:dyDescent="0.35">
      <c r="A12471" s="6">
        <v>236.64959999999999</v>
      </c>
      <c r="B12471" s="19">
        <f>(A12471-G12471)/G12471</f>
        <v>1.6937303647042752</v>
      </c>
      <c r="C12471" s="30" t="s">
        <v>93</v>
      </c>
      <c r="D12471" s="6">
        <v>1006882</v>
      </c>
      <c r="E12471" s="6">
        <v>1873</v>
      </c>
      <c r="F12471" s="7" t="s">
        <v>25</v>
      </c>
      <c r="G12471" s="6">
        <v>87.852000000000004</v>
      </c>
    </row>
    <row r="12472" spans="1:7" ht="15" thickBot="1" x14ac:dyDescent="0.35">
      <c r="A12472" s="6">
        <v>236.64959999999999</v>
      </c>
      <c r="B12472" s="19">
        <f>(A12472-G12472)/G12472</f>
        <v>1.6428303403913158</v>
      </c>
      <c r="C12472" s="30" t="s">
        <v>231</v>
      </c>
      <c r="D12472" s="6">
        <v>1018672</v>
      </c>
      <c r="E12472" s="6">
        <v>945</v>
      </c>
      <c r="F12472" s="7" t="s">
        <v>25</v>
      </c>
      <c r="G12472" s="6">
        <v>89.543999999999997</v>
      </c>
    </row>
    <row r="12473" spans="1:7" ht="15" thickBot="1" x14ac:dyDescent="0.35">
      <c r="A12473" s="6">
        <v>236.64959999999999</v>
      </c>
      <c r="B12473" s="19">
        <f>(A12473-G12473)/G12473</f>
        <v>1.4867554957757132</v>
      </c>
      <c r="C12473" s="30" t="s">
        <v>108</v>
      </c>
      <c r="D12473" s="6">
        <v>1019793</v>
      </c>
      <c r="E12473" s="6">
        <v>88</v>
      </c>
      <c r="F12473" s="7" t="s">
        <v>31</v>
      </c>
      <c r="G12473" s="6">
        <v>95.164000000000001</v>
      </c>
    </row>
    <row r="12474" spans="1:7" ht="15" thickBot="1" x14ac:dyDescent="0.35">
      <c r="A12474" s="6">
        <v>236.64959999999999</v>
      </c>
      <c r="B12474" s="19">
        <f>(A12474-G12474)/G12474</f>
        <v>1.3190937242758025</v>
      </c>
      <c r="C12474" s="30" t="s">
        <v>70</v>
      </c>
      <c r="D12474" s="6">
        <v>1008414</v>
      </c>
      <c r="E12474" s="6">
        <v>75</v>
      </c>
      <c r="F12474" s="7" t="s">
        <v>19</v>
      </c>
      <c r="G12474" s="6">
        <v>102.044</v>
      </c>
    </row>
    <row r="12475" spans="1:7" ht="15" thickBot="1" x14ac:dyDescent="0.35">
      <c r="A12475" s="6">
        <v>236.64959999999999</v>
      </c>
      <c r="B12475" s="19">
        <f>(A12475-G12475)/G12475</f>
        <v>1.1603943764834761</v>
      </c>
      <c r="C12475" s="30" t="s">
        <v>373</v>
      </c>
      <c r="D12475" s="6">
        <v>1005444</v>
      </c>
      <c r="E12475" s="6">
        <v>721</v>
      </c>
      <c r="F12475" s="7" t="s">
        <v>27</v>
      </c>
      <c r="G12475" s="6">
        <v>109.54</v>
      </c>
    </row>
    <row r="12476" spans="1:7" ht="15" thickBot="1" x14ac:dyDescent="0.35">
      <c r="A12476" s="6">
        <v>236.64959999999999</v>
      </c>
      <c r="B12476" s="19">
        <f>(A12476-G12476)/G12476</f>
        <v>0.82026952187557667</v>
      </c>
      <c r="C12476" s="30" t="s">
        <v>340</v>
      </c>
      <c r="D12476" s="6">
        <v>1019795</v>
      </c>
      <c r="E12476" s="6">
        <v>2691</v>
      </c>
      <c r="F12476" s="7" t="s">
        <v>25</v>
      </c>
      <c r="G12476" s="6">
        <v>130.00800000000001</v>
      </c>
    </row>
    <row r="12477" spans="1:7" ht="15" thickBot="1" x14ac:dyDescent="0.35">
      <c r="A12477" s="6">
        <v>236.64959999999999</v>
      </c>
      <c r="B12477" s="19">
        <f>(A12477-G12477)/G12477</f>
        <v>0.77425101214574898</v>
      </c>
      <c r="C12477" s="30" t="s">
        <v>265</v>
      </c>
      <c r="D12477" s="6">
        <v>1019001</v>
      </c>
      <c r="E12477" s="6">
        <v>776</v>
      </c>
      <c r="F12477" s="7" t="s">
        <v>31</v>
      </c>
      <c r="G12477" s="6">
        <v>133.38</v>
      </c>
    </row>
    <row r="12478" spans="1:7" ht="15" thickBot="1" x14ac:dyDescent="0.35">
      <c r="A12478" s="6">
        <v>236.64959999999999</v>
      </c>
      <c r="B12478" s="19">
        <f>(A12478-G12478)/G12478</f>
        <v>0.52937648640264712</v>
      </c>
      <c r="C12478" s="30" t="s">
        <v>188</v>
      </c>
      <c r="D12478" s="6">
        <v>1016955</v>
      </c>
      <c r="E12478" s="6">
        <v>944</v>
      </c>
      <c r="F12478" s="7" t="s">
        <v>19</v>
      </c>
      <c r="G12478" s="6">
        <v>154.73599999999999</v>
      </c>
    </row>
    <row r="12479" spans="1:7" ht="15" thickBot="1" x14ac:dyDescent="0.35">
      <c r="A12479" s="6">
        <v>236.64959999999999</v>
      </c>
      <c r="B12479" s="19">
        <f>(A12479-G12479)/G12479</f>
        <v>0.50663135377406532</v>
      </c>
      <c r="C12479" s="30" t="s">
        <v>113</v>
      </c>
      <c r="D12479" s="6">
        <v>1005712</v>
      </c>
      <c r="E12479" s="6">
        <v>62</v>
      </c>
      <c r="F12479" s="7" t="s">
        <v>21</v>
      </c>
      <c r="G12479" s="6">
        <v>157.072</v>
      </c>
    </row>
    <row r="12480" spans="1:7" ht="15" thickBot="1" x14ac:dyDescent="0.35">
      <c r="A12480" s="6">
        <v>236.64959999999999</v>
      </c>
      <c r="B12480" s="19">
        <f>(A12480-G12480)/G12480</f>
        <v>0.48619372990353693</v>
      </c>
      <c r="C12480" s="30" t="s">
        <v>223</v>
      </c>
      <c r="D12480" s="6">
        <v>1012276</v>
      </c>
      <c r="E12480" s="6">
        <v>868</v>
      </c>
      <c r="F12480" s="7" t="s">
        <v>35</v>
      </c>
      <c r="G12480" s="6">
        <v>159.232</v>
      </c>
    </row>
    <row r="12481" spans="1:7" ht="15" thickBot="1" x14ac:dyDescent="0.35">
      <c r="A12481" s="6">
        <v>236.64959999999999</v>
      </c>
      <c r="B12481" s="19">
        <f>(A12481-G12481)/G12481</f>
        <v>0.32728496432898102</v>
      </c>
      <c r="C12481" s="30" t="s">
        <v>341</v>
      </c>
      <c r="D12481" s="6">
        <v>1008972</v>
      </c>
      <c r="E12481" s="6">
        <v>1598</v>
      </c>
      <c r="F12481" s="7" t="s">
        <v>19</v>
      </c>
      <c r="G12481" s="6">
        <v>178.29599999999999</v>
      </c>
    </row>
    <row r="12482" spans="1:7" ht="15" thickBot="1" x14ac:dyDescent="0.35">
      <c r="A12482" s="6">
        <v>236.64959999999999</v>
      </c>
      <c r="B12482" s="19">
        <f>(A12482-G12482)/G12482</f>
        <v>0.30971398211281331</v>
      </c>
      <c r="C12482" s="30" t="s">
        <v>233</v>
      </c>
      <c r="D12482" s="6">
        <v>1006661</v>
      </c>
      <c r="E12482" s="6">
        <v>876</v>
      </c>
      <c r="F12482" s="7" t="s">
        <v>23</v>
      </c>
      <c r="G12482" s="6">
        <v>180.68799999999999</v>
      </c>
    </row>
    <row r="12483" spans="1:7" ht="15" thickBot="1" x14ac:dyDescent="0.35">
      <c r="A12483" s="6">
        <v>236.64959999999999</v>
      </c>
      <c r="B12483" s="19">
        <f>(A12483-G12483)/G12483</f>
        <v>0.13398757954458332</v>
      </c>
      <c r="C12483" s="30" t="s">
        <v>72</v>
      </c>
      <c r="D12483" s="6">
        <v>1013028</v>
      </c>
      <c r="E12483" s="6">
        <v>1299</v>
      </c>
      <c r="F12483" s="7" t="s">
        <v>19</v>
      </c>
      <c r="G12483" s="6">
        <v>208.68799999999999</v>
      </c>
    </row>
    <row r="12484" spans="1:7" ht="15" thickBot="1" x14ac:dyDescent="0.35">
      <c r="A12484" s="6">
        <v>236.64959999999999</v>
      </c>
      <c r="B12484" s="19">
        <f>(A12484-G12484)/G12484</f>
        <v>-5.4445492176637064E-2</v>
      </c>
      <c r="C12484" s="30" t="s">
        <v>229</v>
      </c>
      <c r="D12484" s="6">
        <v>1012366</v>
      </c>
      <c r="E12484" s="6">
        <v>2834</v>
      </c>
      <c r="F12484" s="7" t="s">
        <v>21</v>
      </c>
      <c r="G12484" s="6">
        <v>250.27600000000001</v>
      </c>
    </row>
    <row r="12485" spans="1:7" ht="15" thickBot="1" x14ac:dyDescent="0.35">
      <c r="A12485" s="6">
        <v>236.64959999999999</v>
      </c>
      <c r="B12485" s="19">
        <f>(A12485-G12485)/G12485</f>
        <v>-6.2862935800161598E-2</v>
      </c>
      <c r="C12485" s="30" t="s">
        <v>388</v>
      </c>
      <c r="D12485" s="6">
        <v>1010933</v>
      </c>
      <c r="E12485" s="6">
        <v>2330</v>
      </c>
      <c r="F12485" s="7" t="s">
        <v>19</v>
      </c>
      <c r="G12485" s="6">
        <v>252.524</v>
      </c>
    </row>
    <row r="12486" spans="1:7" ht="15" thickBot="1" x14ac:dyDescent="0.35">
      <c r="A12486" s="6">
        <v>236.64959999999999</v>
      </c>
      <c r="B12486" s="19">
        <f>(A12486-G12486)/G12486</f>
        <v>-0.10660505572166344</v>
      </c>
      <c r="C12486" s="30" t="s">
        <v>260</v>
      </c>
      <c r="D12486" s="6">
        <v>1017449</v>
      </c>
      <c r="E12486" s="6">
        <v>2778</v>
      </c>
      <c r="F12486" s="7" t="s">
        <v>42</v>
      </c>
      <c r="G12486" s="6">
        <v>264.88799999999998</v>
      </c>
    </row>
    <row r="12487" spans="1:7" ht="15" thickBot="1" x14ac:dyDescent="0.35">
      <c r="A12487" s="6">
        <v>236.64959999999999</v>
      </c>
      <c r="B12487" s="19">
        <f>(A12487-G12487)/G12487</f>
        <v>-0.11783493625587117</v>
      </c>
      <c r="C12487" s="30" t="s">
        <v>301</v>
      </c>
      <c r="D12487" s="6">
        <v>1012729</v>
      </c>
      <c r="E12487" s="6">
        <v>1333</v>
      </c>
      <c r="F12487" s="7" t="s">
        <v>25</v>
      </c>
      <c r="G12487" s="6">
        <v>268.26</v>
      </c>
    </row>
    <row r="12488" spans="1:7" ht="15" thickBot="1" x14ac:dyDescent="0.35">
      <c r="A12488" s="6">
        <v>236.64959999999999</v>
      </c>
      <c r="B12488" s="19">
        <f>(A12488-G12488)/G12488</f>
        <v>1.8974190704735783</v>
      </c>
      <c r="C12488" s="30" t="s">
        <v>70</v>
      </c>
      <c r="D12488" s="6">
        <v>1016836</v>
      </c>
      <c r="E12488" s="6">
        <v>2169</v>
      </c>
      <c r="F12488" s="7" t="s">
        <v>87</v>
      </c>
      <c r="G12488" s="6">
        <v>81.676000000000002</v>
      </c>
    </row>
    <row r="12489" spans="1:7" ht="15" thickBot="1" x14ac:dyDescent="0.35">
      <c r="A12489" s="6">
        <v>236.64959999999999</v>
      </c>
      <c r="B12489" s="19">
        <f>(A12489-G12489)/G12489</f>
        <v>0.50620942488352538</v>
      </c>
      <c r="C12489" s="30" t="s">
        <v>183</v>
      </c>
      <c r="D12489" s="6">
        <v>1008602</v>
      </c>
      <c r="E12489" s="6">
        <v>1444</v>
      </c>
      <c r="F12489" s="7" t="s">
        <v>87</v>
      </c>
      <c r="G12489" s="6">
        <v>157.11600000000001</v>
      </c>
    </row>
    <row r="12490" spans="1:7" ht="15" thickBot="1" x14ac:dyDescent="0.35">
      <c r="A12490" s="6">
        <v>236.64959999999999</v>
      </c>
      <c r="B12490" s="19">
        <f>(A12490-G12490)/G12490</f>
        <v>-5.3061636235247223E-3</v>
      </c>
      <c r="C12490" s="30" t="s">
        <v>134</v>
      </c>
      <c r="D12490" s="6">
        <v>1017457</v>
      </c>
      <c r="E12490" s="6">
        <v>1135</v>
      </c>
      <c r="F12490" s="7" t="s">
        <v>87</v>
      </c>
      <c r="G12490" s="6">
        <v>237.91200000000001</v>
      </c>
    </row>
    <row r="12491" spans="1:7" ht="15" thickBot="1" x14ac:dyDescent="0.35">
      <c r="A12491" s="6">
        <v>236.834</v>
      </c>
      <c r="B12491" s="19">
        <f>(A12491-G12491)/G12491</f>
        <v>-0.11802865995352445</v>
      </c>
      <c r="C12491" s="30" t="s">
        <v>339</v>
      </c>
      <c r="D12491" s="6">
        <v>1004384</v>
      </c>
      <c r="E12491" s="6">
        <v>1956</v>
      </c>
      <c r="F12491" s="7" t="s">
        <v>42</v>
      </c>
      <c r="G12491" s="6">
        <v>268.52800000000002</v>
      </c>
    </row>
    <row r="12492" spans="1:7" ht="15" thickBot="1" x14ac:dyDescent="0.35">
      <c r="A12492" s="6">
        <v>236.964</v>
      </c>
      <c r="B12492" s="19">
        <f>(A12492-G12492)/G12492</f>
        <v>-6.7810745487046561E-2</v>
      </c>
      <c r="C12492" s="30" t="s">
        <v>302</v>
      </c>
      <c r="D12492" s="6">
        <v>1003395</v>
      </c>
      <c r="E12492" s="6">
        <v>471</v>
      </c>
      <c r="F12492" s="7" t="s">
        <v>87</v>
      </c>
      <c r="G12492" s="6">
        <v>254.20160000000001</v>
      </c>
    </row>
    <row r="12493" spans="1:7" ht="15" thickBot="1" x14ac:dyDescent="0.35">
      <c r="A12493" s="6">
        <v>237.09780000000001</v>
      </c>
      <c r="B12493" s="19">
        <f>(A12493-G12493)/G12493</f>
        <v>1.193968612355184</v>
      </c>
      <c r="C12493" s="30" t="s">
        <v>52</v>
      </c>
      <c r="D12493" s="6">
        <v>1015585</v>
      </c>
      <c r="E12493" s="6">
        <v>2044</v>
      </c>
      <c r="F12493" s="7" t="s">
        <v>25</v>
      </c>
      <c r="G12493" s="6">
        <v>108.068</v>
      </c>
    </row>
    <row r="12494" spans="1:7" ht="15" thickBot="1" x14ac:dyDescent="0.35">
      <c r="A12494" s="6">
        <v>237.09780000000001</v>
      </c>
      <c r="B12494" s="19">
        <f>(A12494-G12494)/G12494</f>
        <v>1.0061751167670752</v>
      </c>
      <c r="C12494" s="30" t="s">
        <v>110</v>
      </c>
      <c r="D12494" s="6">
        <v>1010506</v>
      </c>
      <c r="E12494" s="6">
        <v>2141</v>
      </c>
      <c r="F12494" s="7" t="s">
        <v>19</v>
      </c>
      <c r="G12494" s="6">
        <v>118.184</v>
      </c>
    </row>
    <row r="12495" spans="1:7" ht="15" thickBot="1" x14ac:dyDescent="0.35">
      <c r="A12495" s="6">
        <v>237.09780000000001</v>
      </c>
      <c r="B12495" s="19">
        <f>(A12495-G12495)/G12495</f>
        <v>0.98727495222449457</v>
      </c>
      <c r="C12495" s="30" t="s">
        <v>140</v>
      </c>
      <c r="D12495" s="6">
        <v>1014050</v>
      </c>
      <c r="E12495" s="6">
        <v>119</v>
      </c>
      <c r="F12495" s="7" t="s">
        <v>42</v>
      </c>
      <c r="G12495" s="6">
        <v>119.30800000000001</v>
      </c>
    </row>
    <row r="12496" spans="1:7" ht="15" thickBot="1" x14ac:dyDescent="0.35">
      <c r="A12496" s="6">
        <v>237.09780000000001</v>
      </c>
      <c r="B12496" s="19">
        <f>(A12496-G12496)/G12496</f>
        <v>0.9505232156372373</v>
      </c>
      <c r="C12496" s="30" t="s">
        <v>54</v>
      </c>
      <c r="D12496" s="6">
        <v>1009574</v>
      </c>
      <c r="E12496" s="6">
        <v>1097</v>
      </c>
      <c r="F12496" s="7" t="s">
        <v>35</v>
      </c>
      <c r="G12496" s="6">
        <v>121.556</v>
      </c>
    </row>
    <row r="12497" spans="1:7" ht="15" thickBot="1" x14ac:dyDescent="0.35">
      <c r="A12497" s="6">
        <v>237.09780000000001</v>
      </c>
      <c r="B12497" s="19">
        <f>(A12497-G12497)/G12497</f>
        <v>0.49448968786243769</v>
      </c>
      <c r="C12497" s="30" t="s">
        <v>45</v>
      </c>
      <c r="D12497" s="6">
        <v>1019665</v>
      </c>
      <c r="E12497" s="6">
        <v>27</v>
      </c>
      <c r="F12497" s="7" t="s">
        <v>42</v>
      </c>
      <c r="G12497" s="6">
        <v>158.648</v>
      </c>
    </row>
    <row r="12498" spans="1:7" ht="15" thickBot="1" x14ac:dyDescent="0.35">
      <c r="A12498" s="6">
        <v>237.09780000000001</v>
      </c>
      <c r="B12498" s="19">
        <f>(A12498-G12498)/G12498</f>
        <v>0.19077604564265344</v>
      </c>
      <c r="C12498" s="30" t="s">
        <v>388</v>
      </c>
      <c r="D12498" s="6">
        <v>1008432</v>
      </c>
      <c r="E12498" s="6">
        <v>2607</v>
      </c>
      <c r="F12498" s="7" t="s">
        <v>31</v>
      </c>
      <c r="G12498" s="6">
        <v>199.11199999999999</v>
      </c>
    </row>
    <row r="12499" spans="1:7" ht="15" thickBot="1" x14ac:dyDescent="0.35">
      <c r="A12499" s="6">
        <v>237.09780000000001</v>
      </c>
      <c r="B12499" s="19">
        <f>(A12499-G12499)/G12499</f>
        <v>0.17748212157330151</v>
      </c>
      <c r="C12499" s="30" t="s">
        <v>30</v>
      </c>
      <c r="D12499" s="6">
        <v>1010058</v>
      </c>
      <c r="E12499" s="6">
        <v>840</v>
      </c>
      <c r="F12499" s="7" t="s">
        <v>17</v>
      </c>
      <c r="G12499" s="6">
        <v>201.36</v>
      </c>
    </row>
    <row r="12500" spans="1:7" ht="15" thickBot="1" x14ac:dyDescent="0.35">
      <c r="A12500" s="6">
        <v>237.09780000000001</v>
      </c>
      <c r="B12500" s="19">
        <f>(A12500-G12500)/G12500</f>
        <v>4.350914564371608E-2</v>
      </c>
      <c r="C12500" s="30" t="s">
        <v>349</v>
      </c>
      <c r="D12500" s="6">
        <v>1019467</v>
      </c>
      <c r="E12500" s="6">
        <v>779</v>
      </c>
      <c r="F12500" s="7" t="s">
        <v>23</v>
      </c>
      <c r="G12500" s="6">
        <v>227.21199999999999</v>
      </c>
    </row>
    <row r="12501" spans="1:7" ht="15" thickBot="1" x14ac:dyDescent="0.35">
      <c r="A12501" s="6">
        <v>237.09780000000001</v>
      </c>
      <c r="B12501" s="19">
        <f>(A12501-G12501)/G12501</f>
        <v>-3.3027455586551131E-2</v>
      </c>
      <c r="C12501" s="30" t="s">
        <v>261</v>
      </c>
      <c r="D12501" s="6">
        <v>1014682</v>
      </c>
      <c r="E12501" s="6">
        <v>294</v>
      </c>
      <c r="F12501" s="7" t="s">
        <v>17</v>
      </c>
      <c r="G12501" s="6">
        <v>245.196</v>
      </c>
    </row>
    <row r="12502" spans="1:7" ht="15" thickBot="1" x14ac:dyDescent="0.35">
      <c r="A12502" s="6">
        <v>237.09780000000001</v>
      </c>
      <c r="B12502" s="19">
        <f>(A12502-G12502)/G12502</f>
        <v>-0.19224809898885289</v>
      </c>
      <c r="C12502" s="30" t="s">
        <v>204</v>
      </c>
      <c r="D12502" s="6">
        <v>1018451</v>
      </c>
      <c r="E12502" s="6">
        <v>1444</v>
      </c>
      <c r="F12502" s="7" t="s">
        <v>31</v>
      </c>
      <c r="G12502" s="6">
        <v>293.52800000000002</v>
      </c>
    </row>
    <row r="12503" spans="1:7" ht="15" thickBot="1" x14ac:dyDescent="0.35">
      <c r="A12503" s="6">
        <v>237.149328</v>
      </c>
      <c r="B12503" s="19">
        <f>(A12503-G12503)/G12503</f>
        <v>12.343385848037451</v>
      </c>
      <c r="C12503" s="30" t="s">
        <v>235</v>
      </c>
      <c r="D12503" s="6">
        <v>1004499</v>
      </c>
      <c r="E12503" s="6">
        <v>2209</v>
      </c>
      <c r="F12503" s="7" t="s">
        <v>25</v>
      </c>
      <c r="G12503" s="6">
        <v>17.7728</v>
      </c>
    </row>
    <row r="12504" spans="1:7" ht="15" thickBot="1" x14ac:dyDescent="0.35">
      <c r="A12504" s="6">
        <v>237.1772</v>
      </c>
      <c r="B12504" s="19">
        <f>(A12504-G12504)/G12504</f>
        <v>11.140520065520064</v>
      </c>
      <c r="C12504" s="30" t="s">
        <v>107</v>
      </c>
      <c r="D12504" s="6">
        <v>1003011</v>
      </c>
      <c r="E12504" s="6">
        <v>2816</v>
      </c>
      <c r="F12504" s="7" t="s">
        <v>87</v>
      </c>
      <c r="G12504" s="6">
        <v>19.536000000000001</v>
      </c>
    </row>
    <row r="12505" spans="1:7" ht="15" thickBot="1" x14ac:dyDescent="0.35">
      <c r="A12505" s="6">
        <v>237.1772</v>
      </c>
      <c r="B12505" s="19">
        <f>(A12505-G12505)/G12505</f>
        <v>1.1568465545338145</v>
      </c>
      <c r="C12505" s="30" t="s">
        <v>378</v>
      </c>
      <c r="D12505" s="6">
        <v>1004807</v>
      </c>
      <c r="E12505" s="6">
        <v>457</v>
      </c>
      <c r="F12505" s="7" t="s">
        <v>25</v>
      </c>
      <c r="G12505" s="6">
        <v>109.9648</v>
      </c>
    </row>
    <row r="12506" spans="1:7" ht="15" thickBot="1" x14ac:dyDescent="0.35">
      <c r="A12506" s="6">
        <v>237.36671999999999</v>
      </c>
      <c r="B12506" s="19">
        <f>(A12506-G12506)/G12506</f>
        <v>1.9562935286205347</v>
      </c>
      <c r="C12506" s="30" t="s">
        <v>160</v>
      </c>
      <c r="D12506" s="6">
        <v>1019852</v>
      </c>
      <c r="E12506" s="6">
        <v>2614</v>
      </c>
      <c r="F12506" s="7" t="s">
        <v>87</v>
      </c>
      <c r="G12506" s="6">
        <v>80.292000000000002</v>
      </c>
    </row>
    <row r="12507" spans="1:7" ht="15" thickBot="1" x14ac:dyDescent="0.35">
      <c r="A12507" s="6">
        <v>237.54599999999999</v>
      </c>
      <c r="B12507" s="19">
        <f>(A12507-G12507)/G12507</f>
        <v>73.606155778894461</v>
      </c>
      <c r="C12507" s="30" t="s">
        <v>205</v>
      </c>
      <c r="D12507" s="6">
        <v>1006324</v>
      </c>
      <c r="E12507" s="6">
        <v>205</v>
      </c>
      <c r="F12507" s="7" t="s">
        <v>19</v>
      </c>
      <c r="G12507" s="6">
        <v>3.1840000000000002</v>
      </c>
    </row>
    <row r="12508" spans="1:7" ht="15" thickBot="1" x14ac:dyDescent="0.35">
      <c r="A12508" s="6">
        <v>237.54599999999999</v>
      </c>
      <c r="B12508" s="19">
        <f>(A12508-G12508)/G12508</f>
        <v>12.973294117647058</v>
      </c>
      <c r="C12508" s="30" t="s">
        <v>195</v>
      </c>
      <c r="D12508" s="6">
        <v>1006555</v>
      </c>
      <c r="E12508" s="6">
        <v>35</v>
      </c>
      <c r="F12508" s="7" t="s">
        <v>25</v>
      </c>
      <c r="G12508" s="6">
        <v>17</v>
      </c>
    </row>
    <row r="12509" spans="1:7" ht="15" thickBot="1" x14ac:dyDescent="0.35">
      <c r="A12509" s="6">
        <v>237.54599999999999</v>
      </c>
      <c r="B12509" s="19">
        <f>(A12509-G12509)/G12509</f>
        <v>5.4208563087901389</v>
      </c>
      <c r="C12509" s="30" t="s">
        <v>380</v>
      </c>
      <c r="D12509" s="6">
        <v>1005817</v>
      </c>
      <c r="E12509" s="6">
        <v>911</v>
      </c>
      <c r="F12509" s="7" t="s">
        <v>19</v>
      </c>
      <c r="G12509" s="6">
        <v>36.996000000000002</v>
      </c>
    </row>
    <row r="12510" spans="1:7" ht="15" thickBot="1" x14ac:dyDescent="0.35">
      <c r="A12510" s="6">
        <v>237.54599999999999</v>
      </c>
      <c r="B12510" s="19">
        <f>(A12510-G12510)/G12510</f>
        <v>1.6541452513966479</v>
      </c>
      <c r="C12510" s="30" t="s">
        <v>183</v>
      </c>
      <c r="D12510" s="6">
        <v>1012379</v>
      </c>
      <c r="E12510" s="6">
        <v>686</v>
      </c>
      <c r="F12510" s="7" t="s">
        <v>25</v>
      </c>
      <c r="G12510" s="6">
        <v>89.5</v>
      </c>
    </row>
    <row r="12511" spans="1:7" ht="15" thickBot="1" x14ac:dyDescent="0.35">
      <c r="A12511" s="6">
        <v>237.54599999999999</v>
      </c>
      <c r="B12511" s="19">
        <f>(A12511-G12511)/G12511</f>
        <v>1.557778447756051</v>
      </c>
      <c r="C12511" s="30" t="s">
        <v>282</v>
      </c>
      <c r="D12511" s="6">
        <v>1011344</v>
      </c>
      <c r="E12511" s="6">
        <v>834</v>
      </c>
      <c r="F12511" s="7" t="s">
        <v>19</v>
      </c>
      <c r="G12511" s="6">
        <v>92.872</v>
      </c>
    </row>
    <row r="12512" spans="1:7" ht="15" thickBot="1" x14ac:dyDescent="0.35">
      <c r="A12512" s="6">
        <v>237.54599999999999</v>
      </c>
      <c r="B12512" s="19">
        <f>(A12512-G12512)/G12512</f>
        <v>1.5271926464955958</v>
      </c>
      <c r="C12512" s="30" t="s">
        <v>182</v>
      </c>
      <c r="D12512" s="6">
        <v>1010607</v>
      </c>
      <c r="E12512" s="6">
        <v>2427</v>
      </c>
      <c r="F12512" s="7" t="s">
        <v>23</v>
      </c>
      <c r="G12512" s="6">
        <v>93.995999999999995</v>
      </c>
    </row>
    <row r="12513" spans="1:7" ht="15" thickBot="1" x14ac:dyDescent="0.35">
      <c r="A12513" s="6">
        <v>237.54599999999999</v>
      </c>
      <c r="B12513" s="19">
        <f>(A12513-G12513)/G12513</f>
        <v>1.1871869475545078</v>
      </c>
      <c r="C12513" s="30" t="s">
        <v>52</v>
      </c>
      <c r="D12513" s="6">
        <v>1012595</v>
      </c>
      <c r="E12513" s="6">
        <v>1373</v>
      </c>
      <c r="F12513" s="7" t="s">
        <v>25</v>
      </c>
      <c r="G12513" s="6">
        <v>108.608</v>
      </c>
    </row>
    <row r="12514" spans="1:7" ht="15" thickBot="1" x14ac:dyDescent="0.35">
      <c r="A12514" s="6">
        <v>237.54599999999999</v>
      </c>
      <c r="B12514" s="19">
        <f>(A12514-G12514)/G12514</f>
        <v>1.0946141365688487</v>
      </c>
      <c r="C12514" s="30" t="s">
        <v>129</v>
      </c>
      <c r="D12514" s="6">
        <v>1005679</v>
      </c>
      <c r="E12514" s="6">
        <v>205</v>
      </c>
      <c r="F12514" s="7" t="s">
        <v>27</v>
      </c>
      <c r="G12514" s="6">
        <v>113.408</v>
      </c>
    </row>
    <row r="12515" spans="1:7" ht="15" thickBot="1" x14ac:dyDescent="0.35">
      <c r="A12515" s="6">
        <v>237.54599999999999</v>
      </c>
      <c r="B12515" s="19">
        <f>(A12515-G12515)/G12515</f>
        <v>1.0795776867317997</v>
      </c>
      <c r="C12515" s="30" t="s">
        <v>148</v>
      </c>
      <c r="D12515" s="6">
        <v>1019846</v>
      </c>
      <c r="E12515" s="6">
        <v>2291</v>
      </c>
      <c r="F12515" s="7" t="s">
        <v>27</v>
      </c>
      <c r="G12515" s="6">
        <v>114.22799999999999</v>
      </c>
    </row>
    <row r="12516" spans="1:7" ht="15" thickBot="1" x14ac:dyDescent="0.35">
      <c r="A12516" s="6">
        <v>237.54599999999999</v>
      </c>
      <c r="B12516" s="19">
        <f>(A12516-G12516)/G12516</f>
        <v>0.82778307839093901</v>
      </c>
      <c r="C12516" s="30" t="s">
        <v>285</v>
      </c>
      <c r="D12516" s="6">
        <v>1017965</v>
      </c>
      <c r="E12516" s="6">
        <v>2784</v>
      </c>
      <c r="F12516" s="7" t="s">
        <v>23</v>
      </c>
      <c r="G12516" s="6">
        <v>129.964</v>
      </c>
    </row>
    <row r="12517" spans="1:7" ht="15" thickBot="1" x14ac:dyDescent="0.35">
      <c r="A12517" s="6">
        <v>237.54599999999999</v>
      </c>
      <c r="B12517" s="19">
        <f>(A12517-G12517)/G12517</f>
        <v>0.72705461525039239</v>
      </c>
      <c r="C12517" s="30" t="s">
        <v>97</v>
      </c>
      <c r="D12517" s="6">
        <v>1009261</v>
      </c>
      <c r="E12517" s="6">
        <v>204</v>
      </c>
      <c r="F12517" s="7" t="s">
        <v>19</v>
      </c>
      <c r="G12517" s="6">
        <v>137.54400000000001</v>
      </c>
    </row>
    <row r="12518" spans="1:7" ht="15" thickBot="1" x14ac:dyDescent="0.35">
      <c r="A12518" s="6">
        <v>237.54599999999999</v>
      </c>
      <c r="B12518" s="19">
        <f>(A12518-G12518)/G12518</f>
        <v>0.6056046719117526</v>
      </c>
      <c r="C12518" s="30" t="s">
        <v>315</v>
      </c>
      <c r="D12518" s="6">
        <v>1018812</v>
      </c>
      <c r="E12518" s="6">
        <v>2557</v>
      </c>
      <c r="F12518" s="7" t="s">
        <v>35</v>
      </c>
      <c r="G12518" s="6">
        <v>147.94800000000001</v>
      </c>
    </row>
    <row r="12519" spans="1:7" ht="15" thickBot="1" x14ac:dyDescent="0.35">
      <c r="A12519" s="6">
        <v>237.54599999999999</v>
      </c>
      <c r="B12519" s="19">
        <f>(A12519-G12519)/G12519</f>
        <v>0.51361029692876259</v>
      </c>
      <c r="C12519" s="30" t="s">
        <v>163</v>
      </c>
      <c r="D12519" s="6">
        <v>1012423</v>
      </c>
      <c r="E12519" s="6">
        <v>1515</v>
      </c>
      <c r="F12519" s="7" t="s">
        <v>17</v>
      </c>
      <c r="G12519" s="6">
        <v>156.94</v>
      </c>
    </row>
    <row r="12520" spans="1:7" ht="15" thickBot="1" x14ac:dyDescent="0.35">
      <c r="A12520" s="6">
        <v>237.54599999999999</v>
      </c>
      <c r="B12520" s="19">
        <f>(A12520-G12520)/G12520</f>
        <v>0.27600395350336265</v>
      </c>
      <c r="C12520" s="30" t="s">
        <v>176</v>
      </c>
      <c r="D12520" s="6">
        <v>1015790</v>
      </c>
      <c r="E12520" s="6">
        <v>2441</v>
      </c>
      <c r="F12520" s="7" t="s">
        <v>21</v>
      </c>
      <c r="G12520" s="6">
        <v>186.16399999999999</v>
      </c>
    </row>
    <row r="12521" spans="1:7" ht="15" thickBot="1" x14ac:dyDescent="0.35">
      <c r="A12521" s="6">
        <v>237.54599999999999</v>
      </c>
      <c r="B12521" s="19">
        <f>(A12521-G12521)/G12521</f>
        <v>0.18980025243924434</v>
      </c>
      <c r="C12521" s="30" t="s">
        <v>339</v>
      </c>
      <c r="D12521" s="6">
        <v>1015262</v>
      </c>
      <c r="E12521" s="6">
        <v>1096</v>
      </c>
      <c r="F12521" s="7" t="s">
        <v>23</v>
      </c>
      <c r="G12521" s="6">
        <v>199.65199999999999</v>
      </c>
    </row>
    <row r="12522" spans="1:7" ht="15" thickBot="1" x14ac:dyDescent="0.35">
      <c r="A12522" s="6">
        <v>237.54599999999999</v>
      </c>
      <c r="B12522" s="19">
        <f>(A12522-G12522)/G12522</f>
        <v>-6.0504117292628961E-3</v>
      </c>
      <c r="C12522" s="30" t="s">
        <v>360</v>
      </c>
      <c r="D12522" s="6">
        <v>1019679</v>
      </c>
      <c r="E12522" s="6">
        <v>2589</v>
      </c>
      <c r="F12522" s="7" t="s">
        <v>27</v>
      </c>
      <c r="G12522" s="6">
        <v>238.99199999999999</v>
      </c>
    </row>
    <row r="12523" spans="1:7" ht="15" thickBot="1" x14ac:dyDescent="0.35">
      <c r="A12523" s="6">
        <v>237.54599999999999</v>
      </c>
      <c r="B12523" s="19">
        <f>(A12523-G12523)/G12523</f>
        <v>-2.469847463639591E-2</v>
      </c>
      <c r="C12523" s="30" t="s">
        <v>140</v>
      </c>
      <c r="D12523" s="6">
        <v>1005369</v>
      </c>
      <c r="E12523" s="6">
        <v>1608</v>
      </c>
      <c r="F12523" s="7" t="s">
        <v>21</v>
      </c>
      <c r="G12523" s="6">
        <v>243.5616</v>
      </c>
    </row>
    <row r="12524" spans="1:7" ht="15" thickBot="1" x14ac:dyDescent="0.35">
      <c r="A12524" s="6">
        <v>237.54599999999999</v>
      </c>
      <c r="B12524" s="19">
        <f>(A12524-G12524)/G12524</f>
        <v>-3.3328450043949596E-2</v>
      </c>
      <c r="C12524" s="30" t="s">
        <v>172</v>
      </c>
      <c r="D12524" s="6">
        <v>1012229</v>
      </c>
      <c r="E12524" s="6">
        <v>401</v>
      </c>
      <c r="F12524" s="7" t="s">
        <v>35</v>
      </c>
      <c r="G12524" s="6">
        <v>245.73599999999999</v>
      </c>
    </row>
    <row r="12525" spans="1:7" ht="15" thickBot="1" x14ac:dyDescent="0.35">
      <c r="A12525" s="6">
        <v>237.54599999999999</v>
      </c>
      <c r="B12525" s="19">
        <f>(A12525-G12525)/G12525</f>
        <v>-0.12170935873166117</v>
      </c>
      <c r="C12525" s="30" t="s">
        <v>209</v>
      </c>
      <c r="D12525" s="6">
        <v>1016652</v>
      </c>
      <c r="E12525" s="6">
        <v>1035</v>
      </c>
      <c r="F12525" s="7" t="s">
        <v>21</v>
      </c>
      <c r="G12525" s="6">
        <v>270.464</v>
      </c>
    </row>
    <row r="12526" spans="1:7" ht="15" thickBot="1" x14ac:dyDescent="0.35">
      <c r="A12526" s="6">
        <v>237.54848000000001</v>
      </c>
      <c r="B12526" s="19">
        <f>(A12526-G12526)/G12526</f>
        <v>0.34591424168253104</v>
      </c>
      <c r="C12526" s="30" t="s">
        <v>254</v>
      </c>
      <c r="D12526" s="6">
        <v>1001905</v>
      </c>
      <c r="E12526" s="6">
        <v>1905</v>
      </c>
      <c r="F12526" s="7" t="s">
        <v>17</v>
      </c>
      <c r="G12526" s="6">
        <v>176.49600000000001</v>
      </c>
    </row>
    <row r="12527" spans="1:7" ht="15" thickBot="1" x14ac:dyDescent="0.35">
      <c r="A12527" s="6">
        <v>237.54848000000001</v>
      </c>
      <c r="B12527" s="19">
        <f>(A12527-G12527)/G12527</f>
        <v>-0.60518503153886238</v>
      </c>
      <c r="C12527" s="30" t="s">
        <v>61</v>
      </c>
      <c r="D12527" s="6">
        <v>1001185</v>
      </c>
      <c r="E12527" s="6">
        <v>1185</v>
      </c>
      <c r="F12527" s="7" t="s">
        <v>35</v>
      </c>
      <c r="G12527" s="6">
        <v>601.67039999999997</v>
      </c>
    </row>
    <row r="12528" spans="1:7" ht="15" thickBot="1" x14ac:dyDescent="0.35">
      <c r="A12528" s="6">
        <v>237.666</v>
      </c>
      <c r="B12528" s="19">
        <f>(A12528-G12528)/G12528</f>
        <v>-0.41243453529951585</v>
      </c>
      <c r="C12528" s="30" t="s">
        <v>211</v>
      </c>
      <c r="D12528" s="6">
        <v>1004537</v>
      </c>
      <c r="E12528" s="6">
        <v>223</v>
      </c>
      <c r="F12528" s="7" t="s">
        <v>87</v>
      </c>
      <c r="G12528" s="6">
        <v>404.49279999999999</v>
      </c>
    </row>
    <row r="12529" spans="1:7" ht="15" thickBot="1" x14ac:dyDescent="0.35">
      <c r="A12529" s="6">
        <v>237.67328000000001</v>
      </c>
      <c r="B12529" s="19">
        <f>(A12529-G12529)/G12529</f>
        <v>-0.56792357775792102</v>
      </c>
      <c r="C12529" s="30" t="s">
        <v>251</v>
      </c>
      <c r="D12529" s="6">
        <v>1001293</v>
      </c>
      <c r="E12529" s="6">
        <v>1293</v>
      </c>
      <c r="F12529" s="7" t="s">
        <v>23</v>
      </c>
      <c r="G12529" s="6">
        <v>550.07231999999999</v>
      </c>
    </row>
    <row r="12530" spans="1:7" ht="15" thickBot="1" x14ac:dyDescent="0.35">
      <c r="A12530" s="6">
        <v>237.69200000000001</v>
      </c>
      <c r="B12530" s="19">
        <f>(A12530-G12530)/G12530</f>
        <v>-6.1817159890366638E-2</v>
      </c>
      <c r="C12530" s="30" t="s">
        <v>326</v>
      </c>
      <c r="D12530" s="6">
        <v>1003367</v>
      </c>
      <c r="E12530" s="6">
        <v>836</v>
      </c>
      <c r="F12530" s="7" t="s">
        <v>17</v>
      </c>
      <c r="G12530" s="6">
        <v>253.3536</v>
      </c>
    </row>
    <row r="12531" spans="1:7" ht="15" thickBot="1" x14ac:dyDescent="0.35">
      <c r="A12531" s="6">
        <v>237.8064</v>
      </c>
      <c r="B12531" s="19">
        <f>(A12531-G12531)/G12531</f>
        <v>0.74496336996336998</v>
      </c>
      <c r="C12531" s="30" t="s">
        <v>108</v>
      </c>
      <c r="D12531" s="6">
        <v>1002878</v>
      </c>
      <c r="E12531" s="6">
        <v>306</v>
      </c>
      <c r="F12531" s="7" t="s">
        <v>27</v>
      </c>
      <c r="G12531" s="6">
        <v>136.2816</v>
      </c>
    </row>
    <row r="12532" spans="1:7" ht="15" thickBot="1" x14ac:dyDescent="0.35">
      <c r="A12532" s="6">
        <v>237.83760000000001</v>
      </c>
      <c r="B12532" s="19">
        <f>(A12532-G12532)/G12532</f>
        <v>-0.33243890171281776</v>
      </c>
      <c r="C12532" s="30" t="s">
        <v>147</v>
      </c>
      <c r="D12532" s="6">
        <v>1002913</v>
      </c>
      <c r="E12532" s="6">
        <v>2631</v>
      </c>
      <c r="F12532" s="7" t="s">
        <v>17</v>
      </c>
      <c r="G12532" s="6">
        <v>356.27839999999998</v>
      </c>
    </row>
    <row r="12533" spans="1:7" ht="15" thickBot="1" x14ac:dyDescent="0.35">
      <c r="A12533" s="6">
        <v>237.93536</v>
      </c>
      <c r="B12533" s="19">
        <f>(A12533-G12533)/G12533</f>
        <v>0.18938982402325963</v>
      </c>
      <c r="C12533" s="30" t="s">
        <v>169</v>
      </c>
      <c r="D12533" s="6">
        <v>1001471</v>
      </c>
      <c r="E12533" s="6">
        <v>1471</v>
      </c>
      <c r="F12533" s="7" t="s">
        <v>19</v>
      </c>
      <c r="G12533" s="6">
        <v>200.04825600000001</v>
      </c>
    </row>
    <row r="12534" spans="1:7" ht="15" thickBot="1" x14ac:dyDescent="0.35">
      <c r="A12534" s="6">
        <v>237.9624</v>
      </c>
      <c r="B12534" s="19">
        <f>(A12534-G12534)/G12534</f>
        <v>5.2573284830641671E-2</v>
      </c>
      <c r="C12534" s="30" t="s">
        <v>38</v>
      </c>
      <c r="D12534" s="6">
        <v>1002439</v>
      </c>
      <c r="E12534" s="6">
        <v>2439</v>
      </c>
      <c r="F12534" s="7" t="s">
        <v>19</v>
      </c>
      <c r="G12534" s="6">
        <v>226.07679999999999</v>
      </c>
    </row>
    <row r="12535" spans="1:7" ht="15" thickBot="1" x14ac:dyDescent="0.35">
      <c r="A12535" s="6">
        <v>237.99420000000001</v>
      </c>
      <c r="B12535" s="19">
        <f>(A12535-G12535)/G12535</f>
        <v>340.94568965517243</v>
      </c>
      <c r="C12535" s="30" t="s">
        <v>379</v>
      </c>
      <c r="D12535" s="6">
        <v>1007601</v>
      </c>
      <c r="E12535" s="6">
        <v>2113</v>
      </c>
      <c r="F12535" s="7" t="s">
        <v>17</v>
      </c>
      <c r="G12535" s="6">
        <v>0.69599999999999995</v>
      </c>
    </row>
    <row r="12536" spans="1:7" ht="15" thickBot="1" x14ac:dyDescent="0.35">
      <c r="A12536" s="6">
        <v>237.99420000000001</v>
      </c>
      <c r="B12536" s="19">
        <f>(A12536-G12536)/G12536</f>
        <v>3.2590229062276306</v>
      </c>
      <c r="C12536" s="30" t="s">
        <v>166</v>
      </c>
      <c r="D12536" s="6">
        <v>1009111</v>
      </c>
      <c r="E12536" s="6">
        <v>1815</v>
      </c>
      <c r="F12536" s="7" t="s">
        <v>42</v>
      </c>
      <c r="G12536" s="6">
        <v>55.88</v>
      </c>
    </row>
    <row r="12537" spans="1:7" ht="15" thickBot="1" x14ac:dyDescent="0.35">
      <c r="A12537" s="6">
        <v>237.99420000000001</v>
      </c>
      <c r="B12537" s="19">
        <f>(A12537-G12537)/G12537</f>
        <v>3.0327063847092317</v>
      </c>
      <c r="C12537" s="30" t="s">
        <v>128</v>
      </c>
      <c r="D12537" s="6">
        <v>1007367</v>
      </c>
      <c r="E12537" s="6">
        <v>351</v>
      </c>
      <c r="F12537" s="7" t="s">
        <v>27</v>
      </c>
      <c r="G12537" s="6">
        <v>59.015999999999998</v>
      </c>
    </row>
    <row r="12538" spans="1:7" ht="15" thickBot="1" x14ac:dyDescent="0.35">
      <c r="A12538" s="6">
        <v>237.99420000000001</v>
      </c>
      <c r="B12538" s="19">
        <f>(A12538-G12538)/G12538</f>
        <v>1.7821261572991678</v>
      </c>
      <c r="C12538" s="30" t="s">
        <v>269</v>
      </c>
      <c r="D12538" s="6">
        <v>1015540</v>
      </c>
      <c r="E12538" s="6">
        <v>113</v>
      </c>
      <c r="F12538" s="7" t="s">
        <v>17</v>
      </c>
      <c r="G12538" s="6">
        <v>85.543999999999997</v>
      </c>
    </row>
    <row r="12539" spans="1:7" ht="15" thickBot="1" x14ac:dyDescent="0.35">
      <c r="A12539" s="6">
        <v>237.99420000000001</v>
      </c>
      <c r="B12539" s="19">
        <f>(A12539-G12539)/G12539</f>
        <v>1.1705293302203417</v>
      </c>
      <c r="C12539" s="30" t="s">
        <v>24</v>
      </c>
      <c r="D12539" s="6">
        <v>1006533</v>
      </c>
      <c r="E12539" s="6">
        <v>1948</v>
      </c>
      <c r="F12539" s="7" t="s">
        <v>42</v>
      </c>
      <c r="G12539" s="6">
        <v>109.648</v>
      </c>
    </row>
    <row r="12540" spans="1:7" ht="15" thickBot="1" x14ac:dyDescent="0.35">
      <c r="A12540" s="6">
        <v>237.99420000000001</v>
      </c>
      <c r="B12540" s="19">
        <f>(A12540-G12540)/G12540</f>
        <v>1.1364698911989659</v>
      </c>
      <c r="C12540" s="30" t="s">
        <v>20</v>
      </c>
      <c r="D12540" s="6">
        <v>1009460</v>
      </c>
      <c r="E12540" s="6">
        <v>2274</v>
      </c>
      <c r="F12540" s="7" t="s">
        <v>42</v>
      </c>
      <c r="G12540" s="6">
        <v>111.396</v>
      </c>
    </row>
    <row r="12541" spans="1:7" ht="15" thickBot="1" x14ac:dyDescent="0.35">
      <c r="A12541" s="6">
        <v>237.99420000000001</v>
      </c>
      <c r="B12541" s="19">
        <f>(A12541-G12541)/G12541</f>
        <v>0.92851516919486587</v>
      </c>
      <c r="C12541" s="30" t="s">
        <v>156</v>
      </c>
      <c r="D12541" s="6">
        <v>1006566</v>
      </c>
      <c r="E12541" s="6">
        <v>2489</v>
      </c>
      <c r="F12541" s="7" t="s">
        <v>27</v>
      </c>
      <c r="G12541" s="6">
        <v>123.408</v>
      </c>
    </row>
    <row r="12542" spans="1:7" ht="15" thickBot="1" x14ac:dyDescent="0.35">
      <c r="A12542" s="6">
        <v>237.99420000000001</v>
      </c>
      <c r="B12542" s="19">
        <f>(A12542-G12542)/G12542</f>
        <v>0.85561845059880248</v>
      </c>
      <c r="C12542" s="30" t="s">
        <v>253</v>
      </c>
      <c r="D12542" s="6">
        <v>1011275</v>
      </c>
      <c r="E12542" s="6">
        <v>1233</v>
      </c>
      <c r="F12542" s="7" t="s">
        <v>23</v>
      </c>
      <c r="G12542" s="6">
        <v>128.256</v>
      </c>
    </row>
    <row r="12543" spans="1:7" ht="15" thickBot="1" x14ac:dyDescent="0.35">
      <c r="A12543" s="6">
        <v>237.99420000000001</v>
      </c>
      <c r="B12543" s="19">
        <f>(A12543-G12543)/G12543</f>
        <v>0.56719478467009077</v>
      </c>
      <c r="C12543" s="30" t="s">
        <v>79</v>
      </c>
      <c r="D12543" s="6">
        <v>1018525</v>
      </c>
      <c r="E12543" s="6">
        <v>220</v>
      </c>
      <c r="F12543" s="7" t="s">
        <v>17</v>
      </c>
      <c r="G12543" s="6">
        <v>151.86000000000001</v>
      </c>
    </row>
    <row r="12544" spans="1:7" ht="15" thickBot="1" x14ac:dyDescent="0.35">
      <c r="A12544" s="6">
        <v>237.99420000000001</v>
      </c>
      <c r="B12544" s="19">
        <f>(A12544-G12544)/G12544</f>
        <v>0.49134123721676359</v>
      </c>
      <c r="C12544" s="30" t="s">
        <v>340</v>
      </c>
      <c r="D12544" s="6">
        <v>1007406</v>
      </c>
      <c r="E12544" s="6">
        <v>722</v>
      </c>
      <c r="F12544" s="7" t="s">
        <v>35</v>
      </c>
      <c r="G12544" s="6">
        <v>159.584</v>
      </c>
    </row>
    <row r="12545" spans="1:7" ht="15" thickBot="1" x14ac:dyDescent="0.35">
      <c r="A12545" s="6">
        <v>237.99420000000001</v>
      </c>
      <c r="B12545" s="19">
        <f>(A12545-G12545)/G12545</f>
        <v>0.43935336381450024</v>
      </c>
      <c r="C12545" s="30" t="s">
        <v>326</v>
      </c>
      <c r="D12545" s="6">
        <v>1009428</v>
      </c>
      <c r="E12545" s="6">
        <v>446</v>
      </c>
      <c r="F12545" s="7" t="s">
        <v>25</v>
      </c>
      <c r="G12545" s="6">
        <v>165.34800000000001</v>
      </c>
    </row>
    <row r="12546" spans="1:7" ht="15" thickBot="1" x14ac:dyDescent="0.35">
      <c r="A12546" s="6">
        <v>237.99420000000001</v>
      </c>
      <c r="B12546" s="19">
        <f>(A12546-G12546)/G12546</f>
        <v>0.30616767650158067</v>
      </c>
      <c r="C12546" s="30" t="s">
        <v>363</v>
      </c>
      <c r="D12546" s="6">
        <v>1012025</v>
      </c>
      <c r="E12546" s="6">
        <v>2076</v>
      </c>
      <c r="F12546" s="7" t="s">
        <v>31</v>
      </c>
      <c r="G12546" s="6">
        <v>182.208</v>
      </c>
    </row>
    <row r="12547" spans="1:7" ht="15" thickBot="1" x14ac:dyDescent="0.35">
      <c r="A12547" s="6">
        <v>237.99420000000001</v>
      </c>
      <c r="B12547" s="19">
        <f>(A12547-G12547)/G12547</f>
        <v>0.26708584449602829</v>
      </c>
      <c r="C12547" s="30" t="s">
        <v>250</v>
      </c>
      <c r="D12547" s="6">
        <v>1014964</v>
      </c>
      <c r="E12547" s="6">
        <v>1033</v>
      </c>
      <c r="F12547" s="7" t="s">
        <v>23</v>
      </c>
      <c r="G12547" s="6">
        <v>187.828</v>
      </c>
    </row>
    <row r="12548" spans="1:7" ht="15" thickBot="1" x14ac:dyDescent="0.35">
      <c r="A12548" s="6">
        <v>237.99420000000001</v>
      </c>
      <c r="B12548" s="19">
        <f>(A12548-G12548)/G12548</f>
        <v>-7.1756529064869373E-2</v>
      </c>
      <c r="C12548" s="30" t="s">
        <v>292</v>
      </c>
      <c r="D12548" s="6">
        <v>1011585</v>
      </c>
      <c r="E12548" s="6">
        <v>277</v>
      </c>
      <c r="F12548" s="7" t="s">
        <v>17</v>
      </c>
      <c r="G12548" s="6">
        <v>256.392</v>
      </c>
    </row>
    <row r="12549" spans="1:7" ht="15" thickBot="1" x14ac:dyDescent="0.35">
      <c r="A12549" s="6">
        <v>237.99420000000001</v>
      </c>
      <c r="B12549" s="19">
        <f>(A12549-G12549)/G12549</f>
        <v>-0.10699040929352957</v>
      </c>
      <c r="C12549" s="30" t="s">
        <v>284</v>
      </c>
      <c r="D12549" s="6">
        <v>1018116</v>
      </c>
      <c r="E12549" s="6">
        <v>2736</v>
      </c>
      <c r="F12549" s="7" t="s">
        <v>25</v>
      </c>
      <c r="G12549" s="6">
        <v>266.50799999999998</v>
      </c>
    </row>
    <row r="12550" spans="1:7" ht="15" thickBot="1" x14ac:dyDescent="0.35">
      <c r="A12550" s="6">
        <v>238.08384000000001</v>
      </c>
      <c r="B12550" s="19">
        <f>(A12550-G12550)/G12550</f>
        <v>2.4052840551518968</v>
      </c>
      <c r="C12550" s="30" t="s">
        <v>72</v>
      </c>
      <c r="D12550" s="6">
        <v>1015002</v>
      </c>
      <c r="E12550" s="6">
        <v>1839</v>
      </c>
      <c r="F12550" s="7" t="s">
        <v>87</v>
      </c>
      <c r="G12550" s="6">
        <v>69.915999999999997</v>
      </c>
    </row>
    <row r="12551" spans="1:7" ht="15" thickBot="1" x14ac:dyDescent="0.35">
      <c r="A12551" s="6">
        <v>238.08384000000001</v>
      </c>
      <c r="B12551" s="19">
        <f>(A12551-G12551)/G12551</f>
        <v>1.4290303623898137</v>
      </c>
      <c r="C12551" s="30" t="s">
        <v>159</v>
      </c>
      <c r="D12551" s="6">
        <v>1016268</v>
      </c>
      <c r="E12551" s="6">
        <v>1305</v>
      </c>
      <c r="F12551" s="7" t="s">
        <v>87</v>
      </c>
      <c r="G12551" s="6">
        <v>98.016000000000005</v>
      </c>
    </row>
    <row r="12552" spans="1:7" ht="15" thickBot="1" x14ac:dyDescent="0.35">
      <c r="A12552" s="6">
        <v>238.19744</v>
      </c>
      <c r="B12552" s="19">
        <f>(A12552-G12552)/G12552</f>
        <v>2.0587072649572646</v>
      </c>
      <c r="C12552" s="30" t="s">
        <v>267</v>
      </c>
      <c r="D12552" s="6">
        <v>1001911</v>
      </c>
      <c r="E12552" s="6">
        <v>1911</v>
      </c>
      <c r="F12552" s="7" t="s">
        <v>23</v>
      </c>
      <c r="G12552" s="6">
        <v>77.875200000000007</v>
      </c>
    </row>
    <row r="12553" spans="1:7" ht="15" thickBot="1" x14ac:dyDescent="0.35">
      <c r="A12553" s="6">
        <v>238.29311999999999</v>
      </c>
      <c r="B12553" s="19">
        <f>(A12553-G12553)/G12553</f>
        <v>19.832382167315696</v>
      </c>
      <c r="C12553" s="30" t="s">
        <v>352</v>
      </c>
      <c r="D12553" s="6">
        <v>1001529</v>
      </c>
      <c r="E12553" s="6">
        <v>1529</v>
      </c>
      <c r="F12553" s="7" t="s">
        <v>31</v>
      </c>
      <c r="G12553" s="6">
        <v>11.438592</v>
      </c>
    </row>
    <row r="12554" spans="1:7" ht="15" thickBot="1" x14ac:dyDescent="0.35">
      <c r="A12554" s="6">
        <v>238.43559999999999</v>
      </c>
      <c r="B12554" s="19">
        <f>(A12554-G12554)/G12554</f>
        <v>0.67749842406231708</v>
      </c>
      <c r="C12554" s="30" t="s">
        <v>102</v>
      </c>
      <c r="D12554" s="6">
        <v>1004487</v>
      </c>
      <c r="E12554" s="6">
        <v>2681</v>
      </c>
      <c r="F12554" s="7" t="s">
        <v>19</v>
      </c>
      <c r="G12554" s="6">
        <v>142.13759999999999</v>
      </c>
    </row>
    <row r="12555" spans="1:7" ht="15" thickBot="1" x14ac:dyDescent="0.35">
      <c r="A12555" s="6">
        <v>238.44239999999999</v>
      </c>
      <c r="B12555" s="19">
        <f>(A12555-G12555)/G12555</f>
        <v>8.6285898885478911</v>
      </c>
      <c r="C12555" s="30" t="s">
        <v>88</v>
      </c>
      <c r="D12555" s="6">
        <v>1008400</v>
      </c>
      <c r="E12555" s="6">
        <v>532</v>
      </c>
      <c r="F12555" s="7" t="s">
        <v>42</v>
      </c>
      <c r="G12555" s="6">
        <v>24.763999999999999</v>
      </c>
    </row>
    <row r="12556" spans="1:7" ht="15" thickBot="1" x14ac:dyDescent="0.35">
      <c r="A12556" s="6">
        <v>238.44239999999999</v>
      </c>
      <c r="B12556" s="19">
        <f>(A12556-G12556)/G12556</f>
        <v>6.5869415807560134</v>
      </c>
      <c r="C12556" s="30" t="s">
        <v>280</v>
      </c>
      <c r="D12556" s="6">
        <v>1009167</v>
      </c>
      <c r="E12556" s="6">
        <v>223</v>
      </c>
      <c r="F12556" s="7" t="s">
        <v>23</v>
      </c>
      <c r="G12556" s="6">
        <v>31.428000000000001</v>
      </c>
    </row>
    <row r="12557" spans="1:7" ht="15" thickBot="1" x14ac:dyDescent="0.35">
      <c r="A12557" s="6">
        <v>238.44239999999999</v>
      </c>
      <c r="B12557" s="19">
        <f>(A12557-G12557)/G12557</f>
        <v>3.4592010771992814</v>
      </c>
      <c r="C12557" s="30" t="s">
        <v>102</v>
      </c>
      <c r="D12557" s="6">
        <v>1005474</v>
      </c>
      <c r="E12557" s="6">
        <v>2106</v>
      </c>
      <c r="F12557" s="7" t="s">
        <v>42</v>
      </c>
      <c r="G12557" s="6">
        <v>53.472000000000001</v>
      </c>
    </row>
    <row r="12558" spans="1:7" ht="15" thickBot="1" x14ac:dyDescent="0.35">
      <c r="A12558" s="6">
        <v>238.44239999999999</v>
      </c>
      <c r="B12558" s="19">
        <f>(A12558-G12558)/G12558</f>
        <v>2.6965521518045392</v>
      </c>
      <c r="C12558" s="30" t="s">
        <v>230</v>
      </c>
      <c r="D12558" s="6">
        <v>1006612</v>
      </c>
      <c r="E12558" s="6">
        <v>1055</v>
      </c>
      <c r="F12558" s="7" t="s">
        <v>19</v>
      </c>
      <c r="G12558" s="6">
        <v>64.504000000000005</v>
      </c>
    </row>
    <row r="12559" spans="1:7" ht="15" thickBot="1" x14ac:dyDescent="0.35">
      <c r="A12559" s="6">
        <v>238.44239999999999</v>
      </c>
      <c r="B12559" s="19">
        <f>(A12559-G12559)/G12559</f>
        <v>2.4825378278904013</v>
      </c>
      <c r="C12559" s="30" t="s">
        <v>259</v>
      </c>
      <c r="D12559" s="6">
        <v>1005752</v>
      </c>
      <c r="E12559" s="6">
        <v>1633</v>
      </c>
      <c r="F12559" s="7" t="s">
        <v>31</v>
      </c>
      <c r="G12559" s="6">
        <v>68.468000000000004</v>
      </c>
    </row>
    <row r="12560" spans="1:7" ht="15" thickBot="1" x14ac:dyDescent="0.35">
      <c r="A12560" s="6">
        <v>238.44239999999999</v>
      </c>
      <c r="B12560" s="19">
        <f>(A12560-G12560)/G12560</f>
        <v>2.4180389908256874</v>
      </c>
      <c r="C12560" s="30" t="s">
        <v>80</v>
      </c>
      <c r="D12560" s="6">
        <v>1007848</v>
      </c>
      <c r="E12560" s="6">
        <v>2228</v>
      </c>
      <c r="F12560" s="7" t="s">
        <v>19</v>
      </c>
      <c r="G12560" s="6">
        <v>69.760000000000005</v>
      </c>
    </row>
    <row r="12561" spans="1:7" ht="15" thickBot="1" x14ac:dyDescent="0.35">
      <c r="A12561" s="6">
        <v>238.44239999999999</v>
      </c>
      <c r="B12561" s="19">
        <f>(A12561-G12561)/G12561</f>
        <v>2.3894694945129928</v>
      </c>
      <c r="C12561" s="30" t="s">
        <v>170</v>
      </c>
      <c r="D12561" s="6">
        <v>1009828</v>
      </c>
      <c r="E12561" s="6">
        <v>2286</v>
      </c>
      <c r="F12561" s="7" t="s">
        <v>42</v>
      </c>
      <c r="G12561" s="6">
        <v>70.347999999999999</v>
      </c>
    </row>
    <row r="12562" spans="1:7" ht="15" thickBot="1" x14ac:dyDescent="0.35">
      <c r="A12562" s="6">
        <v>238.44239999999999</v>
      </c>
      <c r="B12562" s="19">
        <f>(A12562-G12562)/G12562</f>
        <v>2.0053239223594654</v>
      </c>
      <c r="C12562" s="30" t="s">
        <v>286</v>
      </c>
      <c r="D12562" s="6">
        <v>1018027</v>
      </c>
      <c r="E12562" s="6">
        <v>134</v>
      </c>
      <c r="F12562" s="7" t="s">
        <v>35</v>
      </c>
      <c r="G12562" s="6">
        <v>79.34</v>
      </c>
    </row>
    <row r="12563" spans="1:7" ht="15" thickBot="1" x14ac:dyDescent="0.35">
      <c r="A12563" s="6">
        <v>238.44239999999999</v>
      </c>
      <c r="B12563" s="19">
        <f>(A12563-G12563)/G12563</f>
        <v>1.7698805817573531</v>
      </c>
      <c r="C12563" s="30" t="s">
        <v>234</v>
      </c>
      <c r="D12563" s="6">
        <v>1014786</v>
      </c>
      <c r="E12563" s="6">
        <v>1445</v>
      </c>
      <c r="F12563" s="7" t="s">
        <v>23</v>
      </c>
      <c r="G12563" s="6">
        <v>86.084000000000003</v>
      </c>
    </row>
    <row r="12564" spans="1:7" ht="15" thickBot="1" x14ac:dyDescent="0.35">
      <c r="A12564" s="6">
        <v>238.44239999999999</v>
      </c>
      <c r="B12564" s="19">
        <f>(A12564-G12564)/G12564</f>
        <v>1.5686473908734433</v>
      </c>
      <c r="C12564" s="30" t="s">
        <v>98</v>
      </c>
      <c r="D12564" s="6">
        <v>1013877</v>
      </c>
      <c r="E12564" s="6">
        <v>388</v>
      </c>
      <c r="F12564" s="7" t="s">
        <v>27</v>
      </c>
      <c r="G12564" s="6">
        <v>92.828000000000003</v>
      </c>
    </row>
    <row r="12565" spans="1:7" ht="15" thickBot="1" x14ac:dyDescent="0.35">
      <c r="A12565" s="6">
        <v>238.44239999999999</v>
      </c>
      <c r="B12565" s="19">
        <f>(A12565-G12565)/G12565</f>
        <v>1.5686473908734433</v>
      </c>
      <c r="C12565" s="30" t="s">
        <v>70</v>
      </c>
      <c r="D12565" s="6">
        <v>1014496</v>
      </c>
      <c r="E12565" s="6">
        <v>1992</v>
      </c>
      <c r="F12565" s="7" t="s">
        <v>42</v>
      </c>
      <c r="G12565" s="6">
        <v>92.828000000000003</v>
      </c>
    </row>
    <row r="12566" spans="1:7" ht="15" thickBot="1" x14ac:dyDescent="0.35">
      <c r="A12566" s="6">
        <v>238.44239999999999</v>
      </c>
      <c r="B12566" s="19">
        <f>(A12566-G12566)/G12566</f>
        <v>1.1738239369849024</v>
      </c>
      <c r="C12566" s="30" t="s">
        <v>214</v>
      </c>
      <c r="D12566" s="6">
        <v>1015575</v>
      </c>
      <c r="E12566" s="6">
        <v>2387</v>
      </c>
      <c r="F12566" s="7" t="s">
        <v>27</v>
      </c>
      <c r="G12566" s="6">
        <v>109.688</v>
      </c>
    </row>
    <row r="12567" spans="1:7" ht="15" thickBot="1" x14ac:dyDescent="0.35">
      <c r="A12567" s="6">
        <v>238.44239999999999</v>
      </c>
      <c r="B12567" s="19">
        <f>(A12567-G12567)/G12567</f>
        <v>0.70272215715958741</v>
      </c>
      <c r="C12567" s="30" t="s">
        <v>50</v>
      </c>
      <c r="D12567" s="6">
        <v>1012373</v>
      </c>
      <c r="E12567" s="6">
        <v>2827</v>
      </c>
      <c r="F12567" s="7" t="s">
        <v>31</v>
      </c>
      <c r="G12567" s="6">
        <v>140.036</v>
      </c>
    </row>
    <row r="12568" spans="1:7" ht="15" thickBot="1" x14ac:dyDescent="0.35">
      <c r="A12568" s="6">
        <v>238.44239999999999</v>
      </c>
      <c r="B12568" s="19">
        <f>(A12568-G12568)/G12568</f>
        <v>0.67582019060470611</v>
      </c>
      <c r="C12568" s="30" t="s">
        <v>333</v>
      </c>
      <c r="D12568" s="6">
        <v>1012708</v>
      </c>
      <c r="E12568" s="6">
        <v>2210</v>
      </c>
      <c r="F12568" s="7" t="s">
        <v>25</v>
      </c>
      <c r="G12568" s="6">
        <v>142.28399999999999</v>
      </c>
    </row>
    <row r="12569" spans="1:7" ht="15" thickBot="1" x14ac:dyDescent="0.35">
      <c r="A12569" s="6">
        <v>238.44239999999999</v>
      </c>
      <c r="B12569" s="19">
        <f>(A12569-G12569)/G12569</f>
        <v>0.56458267716535426</v>
      </c>
      <c r="C12569" s="30" t="s">
        <v>55</v>
      </c>
      <c r="D12569" s="6">
        <v>1013971</v>
      </c>
      <c r="E12569" s="6">
        <v>2687</v>
      </c>
      <c r="F12569" s="7" t="s">
        <v>42</v>
      </c>
      <c r="G12569" s="6">
        <v>152.4</v>
      </c>
    </row>
    <row r="12570" spans="1:7" ht="15" thickBot="1" x14ac:dyDescent="0.35">
      <c r="A12570" s="6">
        <v>238.44239999999999</v>
      </c>
      <c r="B12570" s="19">
        <f>(A12570-G12570)/G12570</f>
        <v>0.50893810910011372</v>
      </c>
      <c r="C12570" s="30" t="s">
        <v>361</v>
      </c>
      <c r="D12570" s="6">
        <v>1009566</v>
      </c>
      <c r="E12570" s="6">
        <v>166</v>
      </c>
      <c r="F12570" s="7" t="s">
        <v>19</v>
      </c>
      <c r="G12570" s="6">
        <v>158.02000000000001</v>
      </c>
    </row>
    <row r="12571" spans="1:7" ht="15" thickBot="1" x14ac:dyDescent="0.35">
      <c r="A12571" s="6">
        <v>238.44239999999999</v>
      </c>
      <c r="B12571" s="19">
        <f>(A12571-G12571)/G12571</f>
        <v>0.43736979166666656</v>
      </c>
      <c r="C12571" s="30" t="s">
        <v>143</v>
      </c>
      <c r="D12571" s="6">
        <v>1016591</v>
      </c>
      <c r="E12571" s="6">
        <v>1437</v>
      </c>
      <c r="F12571" s="7" t="s">
        <v>31</v>
      </c>
      <c r="G12571" s="6">
        <v>165.88800000000001</v>
      </c>
    </row>
    <row r="12572" spans="1:7" ht="15" thickBot="1" x14ac:dyDescent="0.35">
      <c r="A12572" s="6">
        <v>238.44239999999999</v>
      </c>
      <c r="B12572" s="19">
        <f>(A12572-G12572)/G12572</f>
        <v>0.39026984164003997</v>
      </c>
      <c r="C12572" s="30" t="s">
        <v>288</v>
      </c>
      <c r="D12572" s="6">
        <v>1009934</v>
      </c>
      <c r="E12572" s="6">
        <v>1970</v>
      </c>
      <c r="F12572" s="7" t="s">
        <v>19</v>
      </c>
      <c r="G12572" s="6">
        <v>171.50800000000001</v>
      </c>
    </row>
    <row r="12573" spans="1:7" ht="15" thickBot="1" x14ac:dyDescent="0.35">
      <c r="A12573" s="6">
        <v>238.44239999999999</v>
      </c>
      <c r="B12573" s="19">
        <f>(A12573-G12573)/G12573</f>
        <v>0.25090443614387026</v>
      </c>
      <c r="C12573" s="30" t="s">
        <v>376</v>
      </c>
      <c r="D12573" s="6">
        <v>1012817</v>
      </c>
      <c r="E12573" s="6">
        <v>842</v>
      </c>
      <c r="F12573" s="7" t="s">
        <v>17</v>
      </c>
      <c r="G12573" s="6">
        <v>190.61600000000001</v>
      </c>
    </row>
    <row r="12574" spans="1:7" ht="15" thickBot="1" x14ac:dyDescent="0.35">
      <c r="A12574" s="6">
        <v>238.44239999999999</v>
      </c>
      <c r="B12574" s="19">
        <f>(A12574-G12574)/G12574</f>
        <v>0.21507980187121631</v>
      </c>
      <c r="C12574" s="30" t="s">
        <v>271</v>
      </c>
      <c r="D12574" s="6">
        <v>1018795</v>
      </c>
      <c r="E12574" s="6">
        <v>1799</v>
      </c>
      <c r="F12574" s="7" t="s">
        <v>23</v>
      </c>
      <c r="G12574" s="6">
        <v>196.23599999999999</v>
      </c>
    </row>
    <row r="12575" spans="1:7" ht="15" thickBot="1" x14ac:dyDescent="0.35">
      <c r="A12575" s="6">
        <v>238.44239999999999</v>
      </c>
      <c r="B12575" s="19">
        <f>(A12575-G12575)/G12575</f>
        <v>1.2167623187421464E-2</v>
      </c>
      <c r="C12575" s="30" t="s">
        <v>277</v>
      </c>
      <c r="D12575" s="6">
        <v>1013064</v>
      </c>
      <c r="E12575" s="6">
        <v>811</v>
      </c>
      <c r="F12575" s="7" t="s">
        <v>35</v>
      </c>
      <c r="G12575" s="6">
        <v>235.57599999999999</v>
      </c>
    </row>
    <row r="12576" spans="1:7" ht="15" thickBot="1" x14ac:dyDescent="0.35">
      <c r="A12576" s="6">
        <v>238.44239999999999</v>
      </c>
      <c r="B12576" s="19">
        <f>(A12576-G12576)/G12576</f>
        <v>-2.1159415437669088E-3</v>
      </c>
      <c r="C12576" s="30" t="s">
        <v>200</v>
      </c>
      <c r="D12576" s="6">
        <v>1012034</v>
      </c>
      <c r="E12576" s="6">
        <v>1361</v>
      </c>
      <c r="F12576" s="7" t="s">
        <v>31</v>
      </c>
      <c r="G12576" s="6">
        <v>238.94800000000001</v>
      </c>
    </row>
    <row r="12577" spans="1:7" ht="15" thickBot="1" x14ac:dyDescent="0.35">
      <c r="A12577" s="6">
        <v>238.44239999999999</v>
      </c>
      <c r="B12577" s="19">
        <f>(A12577-G12577)/G12577</f>
        <v>-8.3984879218144876E-2</v>
      </c>
      <c r="C12577" s="30" t="s">
        <v>140</v>
      </c>
      <c r="D12577" s="6">
        <v>1013034</v>
      </c>
      <c r="E12577" s="6">
        <v>2446</v>
      </c>
      <c r="F12577" s="7" t="s">
        <v>31</v>
      </c>
      <c r="G12577" s="6">
        <v>260.30399999999997</v>
      </c>
    </row>
    <row r="12578" spans="1:7" ht="15" thickBot="1" x14ac:dyDescent="0.35">
      <c r="A12578" s="6">
        <v>238.44239999999999</v>
      </c>
      <c r="B12578" s="19">
        <f>(A12578-G12578)/G12578</f>
        <v>-0.13267179793100439</v>
      </c>
      <c r="C12578" s="30" t="s">
        <v>370</v>
      </c>
      <c r="D12578" s="6">
        <v>1011139</v>
      </c>
      <c r="E12578" s="6">
        <v>2154</v>
      </c>
      <c r="F12578" s="7" t="s">
        <v>35</v>
      </c>
      <c r="G12578" s="6">
        <v>274.916</v>
      </c>
    </row>
    <row r="12579" spans="1:7" ht="15" thickBot="1" x14ac:dyDescent="0.35">
      <c r="A12579" s="6">
        <v>238.44239999999999</v>
      </c>
      <c r="B12579" s="19">
        <f>(A12579-G12579)/G12579</f>
        <v>-0.20125150743668763</v>
      </c>
      <c r="C12579" s="30" t="s">
        <v>66</v>
      </c>
      <c r="D12579" s="6">
        <v>1010235</v>
      </c>
      <c r="E12579" s="6">
        <v>305</v>
      </c>
      <c r="F12579" s="7" t="s">
        <v>31</v>
      </c>
      <c r="G12579" s="6">
        <v>298.52</v>
      </c>
    </row>
    <row r="12580" spans="1:7" ht="15" thickBot="1" x14ac:dyDescent="0.35">
      <c r="A12580" s="6">
        <v>238.50839999999999</v>
      </c>
      <c r="B12580" s="19">
        <f>(A12580-G12580)/G12580</f>
        <v>0.55726620283314521</v>
      </c>
      <c r="C12580" s="30" t="s">
        <v>66</v>
      </c>
      <c r="D12580" s="6">
        <v>1003839</v>
      </c>
      <c r="E12580" s="6">
        <v>1356</v>
      </c>
      <c r="F12580" s="7" t="s">
        <v>42</v>
      </c>
      <c r="G12580" s="6">
        <v>153.1584</v>
      </c>
    </row>
    <row r="12581" spans="1:7" ht="15" thickBot="1" x14ac:dyDescent="0.35">
      <c r="A12581" s="6">
        <v>238.65753599999999</v>
      </c>
      <c r="B12581" s="19">
        <f>(A12581-G12581)/G12581</f>
        <v>0.43642225689027558</v>
      </c>
      <c r="C12581" s="30" t="s">
        <v>80</v>
      </c>
      <c r="D12581" s="6">
        <v>1010801</v>
      </c>
      <c r="E12581" s="6">
        <v>1266</v>
      </c>
      <c r="F12581" s="7" t="s">
        <v>87</v>
      </c>
      <c r="G12581" s="6">
        <v>166.1472</v>
      </c>
    </row>
    <row r="12582" spans="1:7" ht="15" thickBot="1" x14ac:dyDescent="0.35">
      <c r="A12582" s="6">
        <v>238.65753599999999</v>
      </c>
      <c r="B12582" s="19">
        <f>(A12582-G12582)/G12582</f>
        <v>0.25033286671081412</v>
      </c>
      <c r="C12582" s="30" t="s">
        <v>340</v>
      </c>
      <c r="D12582" s="6">
        <v>1018292</v>
      </c>
      <c r="E12582" s="6">
        <v>2441</v>
      </c>
      <c r="F12582" s="7" t="s">
        <v>87</v>
      </c>
      <c r="G12582" s="6">
        <v>190.87520000000001</v>
      </c>
    </row>
    <row r="12583" spans="1:7" ht="15" thickBot="1" x14ac:dyDescent="0.35">
      <c r="A12583" s="6">
        <v>238.6592</v>
      </c>
      <c r="B12583" s="19">
        <f>(A12583-G12583)/G12583</f>
        <v>-0.11993835639068645</v>
      </c>
      <c r="C12583" s="30" t="s">
        <v>200</v>
      </c>
      <c r="D12583" s="6">
        <v>1001272</v>
      </c>
      <c r="E12583" s="6">
        <v>1272</v>
      </c>
      <c r="F12583" s="7" t="s">
        <v>27</v>
      </c>
      <c r="G12583" s="6">
        <v>271.18464</v>
      </c>
    </row>
    <row r="12584" spans="1:7" ht="15" thickBot="1" x14ac:dyDescent="0.35">
      <c r="A12584" s="6">
        <v>238.7372</v>
      </c>
      <c r="B12584" s="19">
        <f>(A12584-G12584)/G12584</f>
        <v>0.44053630044410114</v>
      </c>
      <c r="C12584" s="30" t="s">
        <v>84</v>
      </c>
      <c r="D12584" s="6">
        <v>1002277</v>
      </c>
      <c r="E12584" s="6">
        <v>2277</v>
      </c>
      <c r="F12584" s="7" t="s">
        <v>35</v>
      </c>
      <c r="G12584" s="6">
        <v>165.72800000000001</v>
      </c>
    </row>
    <row r="12585" spans="1:7" ht="15" thickBot="1" x14ac:dyDescent="0.35">
      <c r="A12585" s="6">
        <v>238.78399999999999</v>
      </c>
      <c r="B12585" s="19">
        <f>(A12585-G12585)/G12585</f>
        <v>1.738248836868133E-2</v>
      </c>
      <c r="C12585" s="30" t="s">
        <v>305</v>
      </c>
      <c r="D12585" s="6">
        <v>1001111</v>
      </c>
      <c r="E12585" s="6">
        <v>1111</v>
      </c>
      <c r="F12585" s="7" t="s">
        <v>23</v>
      </c>
      <c r="G12585" s="6">
        <v>234.70425599999999</v>
      </c>
    </row>
    <row r="12586" spans="1:7" ht="15" thickBot="1" x14ac:dyDescent="0.35">
      <c r="A12586" s="6">
        <v>238.80096</v>
      </c>
      <c r="B12586" s="19">
        <f>(A12586-G12586)/G12586</f>
        <v>1.0834871222167934</v>
      </c>
      <c r="C12586" s="30" t="s">
        <v>168</v>
      </c>
      <c r="D12586" s="6">
        <v>1012358</v>
      </c>
      <c r="E12586" s="6">
        <v>2043</v>
      </c>
      <c r="F12586" s="7" t="s">
        <v>87</v>
      </c>
      <c r="G12586" s="6">
        <v>114.616</v>
      </c>
    </row>
    <row r="12587" spans="1:7" ht="15" thickBot="1" x14ac:dyDescent="0.35">
      <c r="A12587" s="6">
        <v>238.80096</v>
      </c>
      <c r="B12587" s="19">
        <f>(A12587-G12587)/G12587</f>
        <v>1.0048438444489221</v>
      </c>
      <c r="C12587" s="30" t="s">
        <v>102</v>
      </c>
      <c r="D12587" s="6">
        <v>1019262</v>
      </c>
      <c r="E12587" s="6">
        <v>1720</v>
      </c>
      <c r="F12587" s="7" t="s">
        <v>87</v>
      </c>
      <c r="G12587" s="6">
        <v>119.11199999999999</v>
      </c>
    </row>
    <row r="12588" spans="1:7" ht="15" thickBot="1" x14ac:dyDescent="0.35">
      <c r="A12588" s="6">
        <v>238.80096</v>
      </c>
      <c r="B12588" s="19">
        <f>(A12588-G12588)/G12588</f>
        <v>0.4261541769188506</v>
      </c>
      <c r="C12588" s="30" t="s">
        <v>153</v>
      </c>
      <c r="D12588" s="6">
        <v>1009637</v>
      </c>
      <c r="E12588" s="6">
        <v>1505</v>
      </c>
      <c r="F12588" s="7" t="s">
        <v>87</v>
      </c>
      <c r="G12588" s="6">
        <v>167.44399999999999</v>
      </c>
    </row>
    <row r="12589" spans="1:7" ht="15" thickBot="1" x14ac:dyDescent="0.35">
      <c r="A12589" s="6">
        <v>238.85521919999999</v>
      </c>
      <c r="B12589" s="19">
        <f>(A12589-G12589)/G12589</f>
        <v>-0.67061085013193711</v>
      </c>
      <c r="C12589" s="30" t="s">
        <v>302</v>
      </c>
      <c r="D12589" s="6">
        <v>1000661</v>
      </c>
      <c r="E12589" s="6">
        <v>661</v>
      </c>
      <c r="F12589" s="7" t="s">
        <v>27</v>
      </c>
      <c r="G12589" s="6">
        <v>725.145984</v>
      </c>
    </row>
    <row r="12590" spans="1:7" ht="15" thickBot="1" x14ac:dyDescent="0.35">
      <c r="A12590" s="6">
        <v>238.89060000000001</v>
      </c>
      <c r="B12590" s="19">
        <f>(A12590-G12590)/G12590</f>
        <v>28.376610919822923</v>
      </c>
      <c r="C12590" s="30" t="s">
        <v>100</v>
      </c>
      <c r="D12590" s="6">
        <v>1008548</v>
      </c>
      <c r="E12590" s="6">
        <v>1907</v>
      </c>
      <c r="F12590" s="7" t="s">
        <v>17</v>
      </c>
      <c r="G12590" s="6">
        <v>8.1319999999999997</v>
      </c>
    </row>
    <row r="12591" spans="1:7" ht="15" thickBot="1" x14ac:dyDescent="0.35">
      <c r="A12591" s="6">
        <v>238.89060000000001</v>
      </c>
      <c r="B12591" s="19">
        <f>(A12591-G12591)/G12591</f>
        <v>1.3597396183175947</v>
      </c>
      <c r="C12591" s="30" t="s">
        <v>353</v>
      </c>
      <c r="D12591" s="6">
        <v>1018031</v>
      </c>
      <c r="E12591" s="6">
        <v>1556</v>
      </c>
      <c r="F12591" s="7" t="s">
        <v>35</v>
      </c>
      <c r="G12591" s="6">
        <v>101.236</v>
      </c>
    </row>
    <row r="12592" spans="1:7" ht="15" thickBot="1" x14ac:dyDescent="0.35">
      <c r="A12592" s="6">
        <v>238.89060000000001</v>
      </c>
      <c r="B12592" s="19">
        <f>(A12592-G12592)/G12592</f>
        <v>1.2123596962400442</v>
      </c>
      <c r="C12592" s="30" t="s">
        <v>205</v>
      </c>
      <c r="D12592" s="6">
        <v>1014690</v>
      </c>
      <c r="E12592" s="6">
        <v>1189</v>
      </c>
      <c r="F12592" s="7" t="s">
        <v>25</v>
      </c>
      <c r="G12592" s="6">
        <v>107.98</v>
      </c>
    </row>
    <row r="12593" spans="1:7" ht="15" thickBot="1" x14ac:dyDescent="0.35">
      <c r="A12593" s="6">
        <v>238.89060000000001</v>
      </c>
      <c r="B12593" s="19">
        <f>(A12593-G12593)/G12593</f>
        <v>1.038663594470046</v>
      </c>
      <c r="C12593" s="30" t="s">
        <v>66</v>
      </c>
      <c r="D12593" s="6">
        <v>1007027</v>
      </c>
      <c r="E12593" s="6">
        <v>2119</v>
      </c>
      <c r="F12593" s="7" t="s">
        <v>23</v>
      </c>
      <c r="G12593" s="6">
        <v>117.18</v>
      </c>
    </row>
    <row r="12594" spans="1:7" ht="15" thickBot="1" x14ac:dyDescent="0.35">
      <c r="A12594" s="6">
        <v>238.89060000000001</v>
      </c>
      <c r="B12594" s="19">
        <f>(A12594-G12594)/G12594</f>
        <v>0.94866386061080665</v>
      </c>
      <c r="C12594" s="30" t="s">
        <v>141</v>
      </c>
      <c r="D12594" s="6">
        <v>1017034</v>
      </c>
      <c r="E12594" s="6">
        <v>847</v>
      </c>
      <c r="F12594" s="7" t="s">
        <v>21</v>
      </c>
      <c r="G12594" s="6">
        <v>122.592</v>
      </c>
    </row>
    <row r="12595" spans="1:7" ht="15" thickBot="1" x14ac:dyDescent="0.35">
      <c r="A12595" s="6">
        <v>238.89060000000001</v>
      </c>
      <c r="B12595" s="19">
        <f>(A12595-G12595)/G12595</f>
        <v>0.8632468099709858</v>
      </c>
      <c r="C12595" s="30" t="s">
        <v>352</v>
      </c>
      <c r="D12595" s="6">
        <v>1018805</v>
      </c>
      <c r="E12595" s="6">
        <v>802</v>
      </c>
      <c r="F12595" s="7" t="s">
        <v>35</v>
      </c>
      <c r="G12595" s="6">
        <v>128.21199999999999</v>
      </c>
    </row>
    <row r="12596" spans="1:7" ht="15" thickBot="1" x14ac:dyDescent="0.35">
      <c r="A12596" s="6">
        <v>238.89060000000001</v>
      </c>
      <c r="B12596" s="19">
        <f>(A12596-G12596)/G12596</f>
        <v>0.6215761607385285</v>
      </c>
      <c r="C12596" s="30" t="s">
        <v>277</v>
      </c>
      <c r="D12596" s="6">
        <v>1011259</v>
      </c>
      <c r="E12596" s="6">
        <v>2276</v>
      </c>
      <c r="F12596" s="7" t="s">
        <v>27</v>
      </c>
      <c r="G12596" s="6">
        <v>147.32</v>
      </c>
    </row>
    <row r="12597" spans="1:7" ht="15" thickBot="1" x14ac:dyDescent="0.35">
      <c r="A12597" s="6">
        <v>238.89060000000001</v>
      </c>
      <c r="B12597" s="19">
        <f>(A12597-G12597)/G12597</f>
        <v>0.50662588294651867</v>
      </c>
      <c r="C12597" s="30" t="s">
        <v>334</v>
      </c>
      <c r="D12597" s="6">
        <v>1019698</v>
      </c>
      <c r="E12597" s="6">
        <v>729</v>
      </c>
      <c r="F12597" s="7" t="s">
        <v>27</v>
      </c>
      <c r="G12597" s="6">
        <v>158.56</v>
      </c>
    </row>
    <row r="12598" spans="1:7" ht="15" thickBot="1" x14ac:dyDescent="0.35">
      <c r="A12598" s="6">
        <v>238.89060000000001</v>
      </c>
      <c r="B12598" s="19">
        <f>(A12598-G12598)/G12598</f>
        <v>0.29541786868533498</v>
      </c>
      <c r="C12598" s="30" t="s">
        <v>134</v>
      </c>
      <c r="D12598" s="6">
        <v>1011554</v>
      </c>
      <c r="E12598" s="6">
        <v>2366</v>
      </c>
      <c r="F12598" s="7" t="s">
        <v>19</v>
      </c>
      <c r="G12598" s="6">
        <v>184.41200000000001</v>
      </c>
    </row>
    <row r="12599" spans="1:7" ht="15" thickBot="1" x14ac:dyDescent="0.35">
      <c r="A12599" s="6">
        <v>238.89060000000001</v>
      </c>
      <c r="B12599" s="19">
        <f>(A12599-G12599)/G12599</f>
        <v>0.24971541568143296</v>
      </c>
      <c r="C12599" s="30" t="s">
        <v>129</v>
      </c>
      <c r="D12599" s="6">
        <v>1016880</v>
      </c>
      <c r="E12599" s="6">
        <v>2570</v>
      </c>
      <c r="F12599" s="7" t="s">
        <v>17</v>
      </c>
      <c r="G12599" s="6">
        <v>191.15600000000001</v>
      </c>
    </row>
    <row r="12600" spans="1:7" ht="15" thickBot="1" x14ac:dyDescent="0.35">
      <c r="A12600" s="6">
        <v>238.89060000000001</v>
      </c>
      <c r="B12600" s="19">
        <f>(A12600-G12600)/G12600</f>
        <v>0.10905571030640669</v>
      </c>
      <c r="C12600" s="30" t="s">
        <v>206</v>
      </c>
      <c r="D12600" s="6">
        <v>1009285</v>
      </c>
      <c r="E12600" s="6">
        <v>81</v>
      </c>
      <c r="F12600" s="7" t="s">
        <v>21</v>
      </c>
      <c r="G12600" s="6">
        <v>215.4</v>
      </c>
    </row>
    <row r="12601" spans="1:7" ht="15" thickBot="1" x14ac:dyDescent="0.35">
      <c r="A12601" s="6">
        <v>238.89060000000001</v>
      </c>
      <c r="B12601" s="19">
        <f>(A12601-G12601)/G12601</f>
        <v>5.1806942463147931E-2</v>
      </c>
      <c r="C12601" s="30" t="s">
        <v>71</v>
      </c>
      <c r="D12601" s="6">
        <v>1014938</v>
      </c>
      <c r="E12601" s="6">
        <v>292</v>
      </c>
      <c r="F12601" s="7" t="s">
        <v>42</v>
      </c>
      <c r="G12601" s="6">
        <v>227.124</v>
      </c>
    </row>
    <row r="12602" spans="1:7" ht="15" thickBot="1" x14ac:dyDescent="0.35">
      <c r="A12602" s="6">
        <v>238.89060000000001</v>
      </c>
      <c r="B12602" s="19">
        <f>(A12602-G12602)/G12602</f>
        <v>1.1751003743922446E-2</v>
      </c>
      <c r="C12602" s="30" t="s">
        <v>258</v>
      </c>
      <c r="D12602" s="6">
        <v>1009747</v>
      </c>
      <c r="E12602" s="6">
        <v>176</v>
      </c>
      <c r="F12602" s="7" t="s">
        <v>23</v>
      </c>
      <c r="G12602" s="6">
        <v>236.11600000000001</v>
      </c>
    </row>
    <row r="12603" spans="1:7" ht="15" thickBot="1" x14ac:dyDescent="0.35">
      <c r="A12603" s="6">
        <v>238.89060000000001</v>
      </c>
      <c r="B12603" s="19">
        <f>(A12603-G12603)/G12603</f>
        <v>-0.16346630622049779</v>
      </c>
      <c r="C12603" s="30" t="s">
        <v>82</v>
      </c>
      <c r="D12603" s="6">
        <v>1014231</v>
      </c>
      <c r="E12603" s="6">
        <v>1267</v>
      </c>
      <c r="F12603" s="7" t="s">
        <v>31</v>
      </c>
      <c r="G12603" s="6">
        <v>285.572</v>
      </c>
    </row>
    <row r="12604" spans="1:7" ht="15" thickBot="1" x14ac:dyDescent="0.35">
      <c r="A12604" s="6">
        <v>238.89060000000001</v>
      </c>
      <c r="B12604" s="19">
        <f>(A12604-G12604)/G12604</f>
        <v>-0.19514507499696779</v>
      </c>
      <c r="C12604" s="30" t="s">
        <v>122</v>
      </c>
      <c r="D12604" s="6">
        <v>1012704</v>
      </c>
      <c r="E12604" s="6">
        <v>1948</v>
      </c>
      <c r="F12604" s="7" t="s">
        <v>42</v>
      </c>
      <c r="G12604" s="6">
        <v>296.81200000000001</v>
      </c>
    </row>
    <row r="12605" spans="1:7" ht="15" thickBot="1" x14ac:dyDescent="0.35">
      <c r="A12605" s="6">
        <v>238.89060000000001</v>
      </c>
      <c r="B12605" s="19">
        <f>(A12605-G12605)/G12605</f>
        <v>-0.21881139553439449</v>
      </c>
      <c r="C12605" s="30" t="s">
        <v>85</v>
      </c>
      <c r="D12605" s="6">
        <v>1017196</v>
      </c>
      <c r="E12605" s="6">
        <v>95</v>
      </c>
      <c r="F12605" s="7" t="s">
        <v>23</v>
      </c>
      <c r="G12605" s="6">
        <v>305.80399999999997</v>
      </c>
    </row>
    <row r="12606" spans="1:7" ht="15" thickBot="1" x14ac:dyDescent="0.35">
      <c r="A12606" s="6">
        <v>238.98784000000001</v>
      </c>
      <c r="B12606" s="19">
        <f>(A12606-G12606)/G12606</f>
        <v>-0.58475199001141154</v>
      </c>
      <c r="C12606" s="30" t="s">
        <v>328</v>
      </c>
      <c r="D12606" s="6">
        <v>1001069</v>
      </c>
      <c r="E12606" s="6">
        <v>1069</v>
      </c>
      <c r="F12606" s="7" t="s">
        <v>31</v>
      </c>
      <c r="G12606" s="6">
        <v>575.53036799999995</v>
      </c>
    </row>
    <row r="12607" spans="1:7" ht="15" thickBot="1" x14ac:dyDescent="0.35">
      <c r="A12607" s="6">
        <v>238.99719999999999</v>
      </c>
      <c r="B12607" s="19">
        <f>(A12607-G12607)/G12607</f>
        <v>1.1836917431729137</v>
      </c>
      <c r="C12607" s="30" t="s">
        <v>258</v>
      </c>
      <c r="D12607" s="6">
        <v>1002667</v>
      </c>
      <c r="E12607" s="6">
        <v>2667</v>
      </c>
      <c r="F12607" s="7" t="s">
        <v>17</v>
      </c>
      <c r="G12607" s="6">
        <v>109.4464</v>
      </c>
    </row>
    <row r="12608" spans="1:7" ht="15" thickBot="1" x14ac:dyDescent="0.35">
      <c r="A12608" s="6">
        <v>239.10432</v>
      </c>
      <c r="B12608" s="19">
        <f>(A12608-G12608)/G12608</f>
        <v>0.55204494942151505</v>
      </c>
      <c r="C12608" s="30" t="s">
        <v>176</v>
      </c>
      <c r="D12608" s="6">
        <v>1001666</v>
      </c>
      <c r="E12608" s="6">
        <v>1666</v>
      </c>
      <c r="F12608" s="7" t="s">
        <v>31</v>
      </c>
      <c r="G12608" s="6">
        <v>154.05760000000001</v>
      </c>
    </row>
    <row r="12609" spans="1:7" ht="15" thickBot="1" x14ac:dyDescent="0.35">
      <c r="A12609" s="6">
        <v>239.11160000000001</v>
      </c>
      <c r="B12609" s="19">
        <f>(A12609-G12609)/G12609</f>
        <v>1.3258435272512219</v>
      </c>
      <c r="C12609" s="30" t="s">
        <v>166</v>
      </c>
      <c r="D12609" s="6">
        <v>1004073</v>
      </c>
      <c r="E12609" s="6">
        <v>1696</v>
      </c>
      <c r="F12609" s="7" t="s">
        <v>35</v>
      </c>
      <c r="G12609" s="6">
        <v>102.8064</v>
      </c>
    </row>
    <row r="12610" spans="1:7" ht="15" thickBot="1" x14ac:dyDescent="0.35">
      <c r="A12610" s="6">
        <v>239.18440000000001</v>
      </c>
      <c r="B12610" s="19">
        <f>(A12610-G12610)/G12610</f>
        <v>8.3922460048145242E-2</v>
      </c>
      <c r="C12610" s="30" t="s">
        <v>270</v>
      </c>
      <c r="D12610" s="6">
        <v>1003741</v>
      </c>
      <c r="E12610" s="6">
        <v>2603</v>
      </c>
      <c r="F12610" s="7" t="s">
        <v>27</v>
      </c>
      <c r="G12610" s="6">
        <v>220.66560000000001</v>
      </c>
    </row>
    <row r="12611" spans="1:7" ht="15" thickBot="1" x14ac:dyDescent="0.35">
      <c r="A12611" s="6">
        <v>239.25200000000001</v>
      </c>
      <c r="B12611" s="19">
        <f>(A12611-G12611)/G12611</f>
        <v>0.18259862073328917</v>
      </c>
      <c r="C12611" s="30" t="s">
        <v>379</v>
      </c>
      <c r="D12611" s="6">
        <v>1003428</v>
      </c>
      <c r="E12611" s="6">
        <v>259</v>
      </c>
      <c r="F12611" s="7" t="s">
        <v>87</v>
      </c>
      <c r="G12611" s="6">
        <v>202.31039999999999</v>
      </c>
    </row>
    <row r="12612" spans="1:7" ht="15" thickBot="1" x14ac:dyDescent="0.35">
      <c r="A12612" s="6">
        <v>239.28319999999999</v>
      </c>
      <c r="B12612" s="19">
        <f>(A12612-G12612)/G12612</f>
        <v>1.1792958731639078</v>
      </c>
      <c r="C12612" s="30" t="s">
        <v>218</v>
      </c>
      <c r="D12612" s="6">
        <v>1005278</v>
      </c>
      <c r="E12612" s="6">
        <v>1746</v>
      </c>
      <c r="F12612" s="7" t="s">
        <v>27</v>
      </c>
      <c r="G12612" s="6">
        <v>109.7984</v>
      </c>
    </row>
    <row r="12613" spans="1:7" ht="15" thickBot="1" x14ac:dyDescent="0.35">
      <c r="A12613" s="6">
        <v>239.33879999999999</v>
      </c>
      <c r="B12613" s="19">
        <f>(A12613-G12613)/G12613</f>
        <v>93.227874015748029</v>
      </c>
      <c r="C12613" s="30" t="s">
        <v>271</v>
      </c>
      <c r="D12613" s="6">
        <v>1008353</v>
      </c>
      <c r="E12613" s="6">
        <v>614</v>
      </c>
      <c r="F12613" s="7" t="s">
        <v>42</v>
      </c>
      <c r="G12613" s="6">
        <v>2.54</v>
      </c>
    </row>
    <row r="12614" spans="1:7" ht="15" thickBot="1" x14ac:dyDescent="0.35">
      <c r="A12614" s="6">
        <v>239.33879999999999</v>
      </c>
      <c r="B12614" s="19">
        <f>(A12614-G12614)/G12614</f>
        <v>19.725562868029094</v>
      </c>
      <c r="C12614" s="30" t="s">
        <v>349</v>
      </c>
      <c r="D12614" s="6">
        <v>1006736</v>
      </c>
      <c r="E12614" s="6">
        <v>2081</v>
      </c>
      <c r="F12614" s="7" t="s">
        <v>23</v>
      </c>
      <c r="G12614" s="6">
        <v>11.548</v>
      </c>
    </row>
    <row r="12615" spans="1:7" ht="15" thickBot="1" x14ac:dyDescent="0.35">
      <c r="A12615" s="6">
        <v>239.33879999999999</v>
      </c>
      <c r="B12615" s="19">
        <f>(A12615-G12615)/G12615</f>
        <v>18.171643703941044</v>
      </c>
      <c r="C12615" s="30" t="s">
        <v>369</v>
      </c>
      <c r="D12615" s="6">
        <v>1007752</v>
      </c>
      <c r="E12615" s="6">
        <v>2635</v>
      </c>
      <c r="F12615" s="7" t="s">
        <v>23</v>
      </c>
      <c r="G12615" s="6">
        <v>12.484</v>
      </c>
    </row>
    <row r="12616" spans="1:7" ht="15" thickBot="1" x14ac:dyDescent="0.35">
      <c r="A12616" s="6">
        <v>239.33879999999999</v>
      </c>
      <c r="B12616" s="19">
        <f>(A12616-G12616)/G12616</f>
        <v>13.082066368557308</v>
      </c>
      <c r="C12616" s="30" t="s">
        <v>190</v>
      </c>
      <c r="D12616" s="6">
        <v>1007587</v>
      </c>
      <c r="E12616" s="6">
        <v>1581</v>
      </c>
      <c r="F12616" s="7" t="s">
        <v>31</v>
      </c>
      <c r="G12616" s="6">
        <v>16.995999999999999</v>
      </c>
    </row>
    <row r="12617" spans="1:7" ht="15" thickBot="1" x14ac:dyDescent="0.35">
      <c r="A12617" s="6">
        <v>239.33879999999999</v>
      </c>
      <c r="B12617" s="19">
        <f>(A12617-G12617)/G12617</f>
        <v>3.7578482824427479</v>
      </c>
      <c r="C12617" s="30" t="s">
        <v>70</v>
      </c>
      <c r="D12617" s="6">
        <v>1006247</v>
      </c>
      <c r="E12617" s="6">
        <v>932</v>
      </c>
      <c r="F12617" s="7" t="s">
        <v>35</v>
      </c>
      <c r="G12617" s="6">
        <v>50.304000000000002</v>
      </c>
    </row>
    <row r="12618" spans="1:7" ht="15" thickBot="1" x14ac:dyDescent="0.35">
      <c r="A12618" s="6">
        <v>239.33879999999999</v>
      </c>
      <c r="B12618" s="19">
        <f>(A12618-G12618)/G12618</f>
        <v>2.0182960048426151</v>
      </c>
      <c r="C12618" s="30" t="s">
        <v>380</v>
      </c>
      <c r="D12618" s="6">
        <v>1013679</v>
      </c>
      <c r="E12618" s="6">
        <v>2256</v>
      </c>
      <c r="F12618" s="7" t="s">
        <v>17</v>
      </c>
      <c r="G12618" s="6">
        <v>79.296000000000006</v>
      </c>
    </row>
    <row r="12619" spans="1:7" ht="15" thickBot="1" x14ac:dyDescent="0.35">
      <c r="A12619" s="6">
        <v>239.33879999999999</v>
      </c>
      <c r="B12619" s="19">
        <f>(A12619-G12619)/G12619</f>
        <v>1.9350878053566174</v>
      </c>
      <c r="C12619" s="30" t="s">
        <v>65</v>
      </c>
      <c r="D12619" s="6">
        <v>1010894</v>
      </c>
      <c r="E12619" s="6">
        <v>2057</v>
      </c>
      <c r="F12619" s="7" t="s">
        <v>21</v>
      </c>
      <c r="G12619" s="6">
        <v>81.543999999999997</v>
      </c>
    </row>
    <row r="12620" spans="1:7" ht="15" thickBot="1" x14ac:dyDescent="0.35">
      <c r="A12620" s="6">
        <v>239.33879999999999</v>
      </c>
      <c r="B12620" s="19">
        <f>(A12620-G12620)/G12620</f>
        <v>1.7458446147492084</v>
      </c>
      <c r="C12620" s="30" t="s">
        <v>275</v>
      </c>
      <c r="D12620" s="6">
        <v>1011643</v>
      </c>
      <c r="E12620" s="6">
        <v>1078</v>
      </c>
      <c r="F12620" s="7" t="s">
        <v>31</v>
      </c>
      <c r="G12620" s="6">
        <v>87.164000000000001</v>
      </c>
    </row>
    <row r="12621" spans="1:7" ht="15" thickBot="1" x14ac:dyDescent="0.35">
      <c r="A12621" s="6">
        <v>239.33879999999999</v>
      </c>
      <c r="B12621" s="19">
        <f>(A12621-G12621)/G12621</f>
        <v>1.611158629718525</v>
      </c>
      <c r="C12621" s="30" t="s">
        <v>136</v>
      </c>
      <c r="D12621" s="6">
        <v>1017257</v>
      </c>
      <c r="E12621" s="6">
        <v>1584</v>
      </c>
      <c r="F12621" s="7" t="s">
        <v>35</v>
      </c>
      <c r="G12621" s="6">
        <v>91.66</v>
      </c>
    </row>
    <row r="12622" spans="1:7" ht="15" thickBot="1" x14ac:dyDescent="0.35">
      <c r="A12622" s="6">
        <v>239.33879999999999</v>
      </c>
      <c r="B12622" s="19">
        <f>(A12622-G12622)/G12622</f>
        <v>1.4322060078858583</v>
      </c>
      <c r="C12622" s="30" t="s">
        <v>335</v>
      </c>
      <c r="D12622" s="6">
        <v>1013281</v>
      </c>
      <c r="E12622" s="6">
        <v>2520</v>
      </c>
      <c r="F12622" s="7" t="s">
        <v>31</v>
      </c>
      <c r="G12622" s="6">
        <v>98.403999999999996</v>
      </c>
    </row>
    <row r="12623" spans="1:7" ht="15" thickBot="1" x14ac:dyDescent="0.35">
      <c r="A12623" s="6">
        <v>239.33879999999999</v>
      </c>
      <c r="B12623" s="19">
        <f>(A12623-G12623)/G12623</f>
        <v>1.074568337840649</v>
      </c>
      <c r="C12623" s="30" t="s">
        <v>44</v>
      </c>
      <c r="D12623" s="6">
        <v>1005446</v>
      </c>
      <c r="E12623" s="6">
        <v>722</v>
      </c>
      <c r="F12623" s="7" t="s">
        <v>27</v>
      </c>
      <c r="G12623" s="6">
        <v>115.36799999999999</v>
      </c>
    </row>
    <row r="12624" spans="1:7" ht="15" thickBot="1" x14ac:dyDescent="0.35">
      <c r="A12624" s="6">
        <v>239.33879999999999</v>
      </c>
      <c r="B12624" s="19">
        <f>(A12624-G12624)/G12624</f>
        <v>0.84282546428901406</v>
      </c>
      <c r="C12624" s="30" t="s">
        <v>154</v>
      </c>
      <c r="D12624" s="6">
        <v>1015046</v>
      </c>
      <c r="E12624" s="6">
        <v>322</v>
      </c>
      <c r="F12624" s="7" t="s">
        <v>21</v>
      </c>
      <c r="G12624" s="6">
        <v>129.876</v>
      </c>
    </row>
    <row r="12625" spans="1:7" ht="15" thickBot="1" x14ac:dyDescent="0.35">
      <c r="A12625" s="6">
        <v>239.33879999999999</v>
      </c>
      <c r="B12625" s="19">
        <f>(A12625-G12625)/G12625</f>
        <v>0.73630190650300342</v>
      </c>
      <c r="C12625" s="30" t="s">
        <v>281</v>
      </c>
      <c r="D12625" s="6">
        <v>1009204</v>
      </c>
      <c r="E12625" s="6">
        <v>5</v>
      </c>
      <c r="F12625" s="7" t="s">
        <v>42</v>
      </c>
      <c r="G12625" s="6">
        <v>137.84399999999999</v>
      </c>
    </row>
    <row r="12626" spans="1:7" ht="15" thickBot="1" x14ac:dyDescent="0.35">
      <c r="A12626" s="6">
        <v>239.33879999999999</v>
      </c>
      <c r="B12626" s="19">
        <f>(A12626-G12626)/G12626</f>
        <v>0.72349857418555752</v>
      </c>
      <c r="C12626" s="30" t="s">
        <v>175</v>
      </c>
      <c r="D12626" s="6">
        <v>1012687</v>
      </c>
      <c r="E12626" s="6">
        <v>1297</v>
      </c>
      <c r="F12626" s="7" t="s">
        <v>25</v>
      </c>
      <c r="G12626" s="6">
        <v>138.86799999999999</v>
      </c>
    </row>
    <row r="12627" spans="1:7" ht="15" thickBot="1" x14ac:dyDescent="0.35">
      <c r="A12627" s="6">
        <v>239.33879999999999</v>
      </c>
      <c r="B12627" s="19">
        <f>(A12627-G12627)/G12627</f>
        <v>0.64367497184297995</v>
      </c>
      <c r="C12627" s="30" t="s">
        <v>240</v>
      </c>
      <c r="D12627" s="6">
        <v>1016859</v>
      </c>
      <c r="E12627" s="6">
        <v>2083</v>
      </c>
      <c r="F12627" s="7" t="s">
        <v>27</v>
      </c>
      <c r="G12627" s="6">
        <v>145.61199999999999</v>
      </c>
    </row>
    <row r="12628" spans="1:7" ht="15" thickBot="1" x14ac:dyDescent="0.35">
      <c r="A12628" s="6">
        <v>239.33879999999999</v>
      </c>
      <c r="B12628" s="19">
        <f>(A12628-G12628)/G12628</f>
        <v>0.57091811284097771</v>
      </c>
      <c r="C12628" s="30" t="s">
        <v>262</v>
      </c>
      <c r="D12628" s="6">
        <v>1017801</v>
      </c>
      <c r="E12628" s="6">
        <v>104</v>
      </c>
      <c r="F12628" s="7" t="s">
        <v>42</v>
      </c>
      <c r="G12628" s="6">
        <v>152.35599999999999</v>
      </c>
    </row>
    <row r="12629" spans="1:7" ht="15" thickBot="1" x14ac:dyDescent="0.35">
      <c r="A12629" s="6">
        <v>239.33879999999999</v>
      </c>
      <c r="B12629" s="19">
        <f>(A12629-G12629)/G12629</f>
        <v>0.32630003989892276</v>
      </c>
      <c r="C12629" s="30" t="s">
        <v>248</v>
      </c>
      <c r="D12629" s="6">
        <v>1011361</v>
      </c>
      <c r="E12629" s="6">
        <v>2581</v>
      </c>
      <c r="F12629" s="7" t="s">
        <v>42</v>
      </c>
      <c r="G12629" s="6">
        <v>180.45599999999999</v>
      </c>
    </row>
    <row r="12630" spans="1:7" ht="15" thickBot="1" x14ac:dyDescent="0.35">
      <c r="A12630" s="6">
        <v>239.33879999999999</v>
      </c>
      <c r="B12630" s="19">
        <f>(A12630-G12630)/G12630</f>
        <v>8.8913356021037698E-2</v>
      </c>
      <c r="C12630" s="30" t="s">
        <v>61</v>
      </c>
      <c r="D12630" s="6">
        <v>1017879</v>
      </c>
      <c r="E12630" s="6">
        <v>2803</v>
      </c>
      <c r="F12630" s="7" t="s">
        <v>31</v>
      </c>
      <c r="G12630" s="6">
        <v>219.79599999999999</v>
      </c>
    </row>
    <row r="12631" spans="1:7" ht="15" thickBot="1" x14ac:dyDescent="0.35">
      <c r="A12631" s="6">
        <v>239.33879999999999</v>
      </c>
      <c r="B12631" s="19">
        <f>(A12631-G12631)/G12631</f>
        <v>5.649686589564757E-2</v>
      </c>
      <c r="C12631" s="30" t="s">
        <v>160</v>
      </c>
      <c r="D12631" s="6">
        <v>1012549</v>
      </c>
      <c r="E12631" s="6">
        <v>2307</v>
      </c>
      <c r="F12631" s="7" t="s">
        <v>27</v>
      </c>
      <c r="G12631" s="6">
        <v>226.54</v>
      </c>
    </row>
    <row r="12632" spans="1:7" ht="15" thickBot="1" x14ac:dyDescent="0.35">
      <c r="A12632" s="6">
        <v>239.33879999999999</v>
      </c>
      <c r="B12632" s="19">
        <f>(A12632-G12632)/G12632</f>
        <v>4.1001774592017752E-2</v>
      </c>
      <c r="C12632" s="30" t="s">
        <v>69</v>
      </c>
      <c r="D12632" s="6">
        <v>1017787</v>
      </c>
      <c r="E12632" s="6">
        <v>775</v>
      </c>
      <c r="F12632" s="7" t="s">
        <v>25</v>
      </c>
      <c r="G12632" s="6">
        <v>229.91200000000001</v>
      </c>
    </row>
    <row r="12633" spans="1:7" ht="15" thickBot="1" x14ac:dyDescent="0.35">
      <c r="A12633" s="6">
        <v>239.33879999999999</v>
      </c>
      <c r="B12633" s="19">
        <f>(A12633-G12633)/G12633</f>
        <v>3.0921778084079924E-2</v>
      </c>
      <c r="C12633" s="30" t="s">
        <v>252</v>
      </c>
      <c r="D12633" s="6">
        <v>1011340</v>
      </c>
      <c r="E12633" s="6">
        <v>1471</v>
      </c>
      <c r="F12633" s="7" t="s">
        <v>21</v>
      </c>
      <c r="G12633" s="6">
        <v>232.16</v>
      </c>
    </row>
    <row r="12634" spans="1:7" ht="15" thickBot="1" x14ac:dyDescent="0.35">
      <c r="A12634" s="6">
        <v>239.33879999999999</v>
      </c>
      <c r="B12634" s="19">
        <f>(A12634-G12634)/G12634</f>
        <v>2.5954630407571889E-2</v>
      </c>
      <c r="C12634" s="30" t="s">
        <v>283</v>
      </c>
      <c r="D12634" s="6">
        <v>1017547</v>
      </c>
      <c r="E12634" s="6">
        <v>2712</v>
      </c>
      <c r="F12634" s="7" t="s">
        <v>35</v>
      </c>
      <c r="G12634" s="6">
        <v>233.28399999999999</v>
      </c>
    </row>
    <row r="12635" spans="1:7" ht="15" thickBot="1" x14ac:dyDescent="0.35">
      <c r="A12635" s="6">
        <v>239.33879999999999</v>
      </c>
      <c r="B12635" s="19">
        <f>(A12635-G12635)/G12635</f>
        <v>-5.5922308651130501E-2</v>
      </c>
      <c r="C12635" s="30" t="s">
        <v>154</v>
      </c>
      <c r="D12635" s="6">
        <v>1014393</v>
      </c>
      <c r="E12635" s="6">
        <v>1449</v>
      </c>
      <c r="F12635" s="7" t="s">
        <v>35</v>
      </c>
      <c r="G12635" s="6">
        <v>253.51599999999999</v>
      </c>
    </row>
    <row r="12636" spans="1:7" ht="15" thickBot="1" x14ac:dyDescent="0.35">
      <c r="A12636" s="6">
        <v>239.33879999999999</v>
      </c>
      <c r="B12636" s="19">
        <f>(A12636-G12636)/G12636</f>
        <v>-6.4220140441970011E-2</v>
      </c>
      <c r="C12636" s="30" t="s">
        <v>376</v>
      </c>
      <c r="D12636" s="6">
        <v>1017619</v>
      </c>
      <c r="E12636" s="6">
        <v>1326</v>
      </c>
      <c r="F12636" s="7" t="s">
        <v>42</v>
      </c>
      <c r="G12636" s="6">
        <v>255.76400000000001</v>
      </c>
    </row>
    <row r="12637" spans="1:7" ht="15" thickBot="1" x14ac:dyDescent="0.35">
      <c r="A12637" s="6">
        <v>239.33879999999999</v>
      </c>
      <c r="B12637" s="19">
        <f>(A12637-G12637)/G12637</f>
        <v>-6.8314596244277603E-2</v>
      </c>
      <c r="C12637" s="30" t="s">
        <v>41</v>
      </c>
      <c r="D12637" s="6">
        <v>1019819</v>
      </c>
      <c r="E12637" s="6">
        <v>142</v>
      </c>
      <c r="F12637" s="7" t="s">
        <v>35</v>
      </c>
      <c r="G12637" s="6">
        <v>256.88799999999998</v>
      </c>
    </row>
    <row r="12638" spans="1:7" ht="15" thickBot="1" x14ac:dyDescent="0.35">
      <c r="A12638" s="6">
        <v>239.33879999999999</v>
      </c>
      <c r="B12638" s="19">
        <f>(A12638-G12638)/G12638</f>
        <v>-8.0385768078075764E-2</v>
      </c>
      <c r="C12638" s="30" t="s">
        <v>149</v>
      </c>
      <c r="D12638" s="6">
        <v>1015408</v>
      </c>
      <c r="E12638" s="6">
        <v>162</v>
      </c>
      <c r="F12638" s="7" t="s">
        <v>25</v>
      </c>
      <c r="G12638" s="6">
        <v>260.26</v>
      </c>
    </row>
    <row r="12639" spans="1:7" ht="15" thickBot="1" x14ac:dyDescent="0.35">
      <c r="A12639" s="6">
        <v>239.33879999999999</v>
      </c>
      <c r="B12639" s="19">
        <f>(A12639-G12639)/G12639</f>
        <v>-0.18274237167754803</v>
      </c>
      <c r="C12639" s="30" t="s">
        <v>88</v>
      </c>
      <c r="D12639" s="6">
        <v>1017669</v>
      </c>
      <c r="E12639" s="6">
        <v>1831</v>
      </c>
      <c r="F12639" s="7" t="s">
        <v>31</v>
      </c>
      <c r="G12639" s="6">
        <v>292.85599999999999</v>
      </c>
    </row>
    <row r="12640" spans="1:7" ht="15" thickBot="1" x14ac:dyDescent="0.35">
      <c r="A12640" s="6">
        <v>239.3664</v>
      </c>
      <c r="B12640" s="19">
        <f>(A12640-G12640)/G12640</f>
        <v>0.21564038808444252</v>
      </c>
      <c r="C12640" s="30" t="s">
        <v>387</v>
      </c>
      <c r="D12640" s="6">
        <v>1002654</v>
      </c>
      <c r="E12640" s="6">
        <v>2654</v>
      </c>
      <c r="F12640" s="7" t="s">
        <v>23</v>
      </c>
      <c r="G12640" s="6">
        <v>196.90559999999999</v>
      </c>
    </row>
    <row r="12641" spans="1:7" ht="15" thickBot="1" x14ac:dyDescent="0.35">
      <c r="A12641" s="6">
        <v>239.37888000000001</v>
      </c>
      <c r="B12641" s="19">
        <f>(A12641-G12641)/G12641</f>
        <v>-0.34836249790934937</v>
      </c>
      <c r="C12641" s="30" t="s">
        <v>250</v>
      </c>
      <c r="D12641" s="6">
        <v>1001353</v>
      </c>
      <c r="E12641" s="6">
        <v>1353</v>
      </c>
      <c r="F12641" s="7" t="s">
        <v>87</v>
      </c>
      <c r="G12641" s="6">
        <v>367.34976</v>
      </c>
    </row>
    <row r="12642" spans="1:7" ht="15" thickBot="1" x14ac:dyDescent="0.35">
      <c r="A12642" s="6">
        <v>239.41319999999999</v>
      </c>
      <c r="B12642" s="19">
        <f>(A12642-G12642)/G12642</f>
        <v>8.1587107686525037E-2</v>
      </c>
      <c r="C12642" s="30" t="s">
        <v>102</v>
      </c>
      <c r="D12642" s="6">
        <v>1002791</v>
      </c>
      <c r="E12642" s="6">
        <v>2791</v>
      </c>
      <c r="F12642" s="7" t="s">
        <v>42</v>
      </c>
      <c r="G12642" s="6">
        <v>221.3536</v>
      </c>
    </row>
    <row r="12643" spans="1:7" ht="15" thickBot="1" x14ac:dyDescent="0.35">
      <c r="A12643" s="6">
        <v>239.51808</v>
      </c>
      <c r="B12643" s="19">
        <f>(A12643-G12643)/G12643</f>
        <v>2.2915303430079157</v>
      </c>
      <c r="C12643" s="30" t="s">
        <v>22</v>
      </c>
      <c r="D12643" s="6">
        <v>1014948</v>
      </c>
      <c r="E12643" s="6">
        <v>1698</v>
      </c>
      <c r="F12643" s="7" t="s">
        <v>87</v>
      </c>
      <c r="G12643" s="6">
        <v>72.768000000000001</v>
      </c>
    </row>
    <row r="12644" spans="1:7" ht="15" thickBot="1" x14ac:dyDescent="0.35">
      <c r="A12644" s="6">
        <v>239.51808</v>
      </c>
      <c r="B12644" s="19">
        <f>(A12644-G12644)/G12644</f>
        <v>0.45642652137957884</v>
      </c>
      <c r="C12644" s="30" t="s">
        <v>134</v>
      </c>
      <c r="D12644" s="6">
        <v>1008968</v>
      </c>
      <c r="E12644" s="6">
        <v>2385</v>
      </c>
      <c r="F12644" s="7" t="s">
        <v>87</v>
      </c>
      <c r="G12644" s="6">
        <v>164.45599999999999</v>
      </c>
    </row>
    <row r="12645" spans="1:7" ht="15" thickBot="1" x14ac:dyDescent="0.35">
      <c r="A12645" s="6">
        <v>239.51808</v>
      </c>
      <c r="B12645" s="19">
        <f>(A12645-G12645)/G12645</f>
        <v>-6.0182691402203586E-2</v>
      </c>
      <c r="C12645" s="30" t="s">
        <v>356</v>
      </c>
      <c r="D12645" s="6">
        <v>1019785</v>
      </c>
      <c r="E12645" s="6">
        <v>2312</v>
      </c>
      <c r="F12645" s="7" t="s">
        <v>87</v>
      </c>
      <c r="G12645" s="6">
        <v>254.85599999999999</v>
      </c>
    </row>
    <row r="12646" spans="1:7" ht="15" thickBot="1" x14ac:dyDescent="0.35">
      <c r="A12646" s="6">
        <v>239.51808</v>
      </c>
      <c r="B12646" s="19">
        <f>(A12646-G12646)/G12646</f>
        <v>-0.22719151297704018</v>
      </c>
      <c r="C12646" s="30" t="s">
        <v>22</v>
      </c>
      <c r="D12646" s="6">
        <v>1016466</v>
      </c>
      <c r="E12646" s="6">
        <v>2624</v>
      </c>
      <c r="F12646" s="7" t="s">
        <v>87</v>
      </c>
      <c r="G12646" s="6">
        <v>309.93200000000002</v>
      </c>
    </row>
    <row r="12647" spans="1:7" ht="15" thickBot="1" x14ac:dyDescent="0.35">
      <c r="A12647" s="6">
        <v>239.78700000000001</v>
      </c>
      <c r="B12647" s="19">
        <f>(A12647-G12647)/G12647</f>
        <v>4.0215069525883731</v>
      </c>
      <c r="C12647" s="30" t="s">
        <v>372</v>
      </c>
      <c r="D12647" s="6">
        <v>1007330</v>
      </c>
      <c r="E12647" s="6">
        <v>2831</v>
      </c>
      <c r="F12647" s="7" t="s">
        <v>42</v>
      </c>
      <c r="G12647" s="6">
        <v>47.752000000000002</v>
      </c>
    </row>
    <row r="12648" spans="1:7" ht="15" thickBot="1" x14ac:dyDescent="0.35">
      <c r="A12648" s="6">
        <v>239.78700000000001</v>
      </c>
      <c r="B12648" s="19">
        <f>(A12648-G12648)/G12648</f>
        <v>3.4739719382043437</v>
      </c>
      <c r="C12648" s="30" t="s">
        <v>337</v>
      </c>
      <c r="D12648" s="6">
        <v>1006638</v>
      </c>
      <c r="E12648" s="6">
        <v>1746</v>
      </c>
      <c r="F12648" s="7" t="s">
        <v>31</v>
      </c>
      <c r="G12648" s="6">
        <v>53.595999999999997</v>
      </c>
    </row>
    <row r="12649" spans="1:7" ht="15" thickBot="1" x14ac:dyDescent="0.35">
      <c r="A12649" s="6">
        <v>239.78700000000001</v>
      </c>
      <c r="B12649" s="19">
        <f>(A12649-G12649)/G12649</f>
        <v>2.5538741996680105</v>
      </c>
      <c r="C12649" s="30" t="s">
        <v>226</v>
      </c>
      <c r="D12649" s="6">
        <v>1011578</v>
      </c>
      <c r="E12649" s="6">
        <v>421</v>
      </c>
      <c r="F12649" s="7" t="s">
        <v>25</v>
      </c>
      <c r="G12649" s="6">
        <v>67.471999999999994</v>
      </c>
    </row>
    <row r="12650" spans="1:7" ht="15" thickBot="1" x14ac:dyDescent="0.35">
      <c r="A12650" s="6">
        <v>239.78700000000001</v>
      </c>
      <c r="B12650" s="19">
        <f>(A12650-G12650)/G12650</f>
        <v>2.5538741996680105</v>
      </c>
      <c r="C12650" s="30" t="s">
        <v>210</v>
      </c>
      <c r="D12650" s="6">
        <v>1013082</v>
      </c>
      <c r="E12650" s="6">
        <v>2644</v>
      </c>
      <c r="F12650" s="7" t="s">
        <v>31</v>
      </c>
      <c r="G12650" s="6">
        <v>67.471999999999994</v>
      </c>
    </row>
    <row r="12651" spans="1:7" ht="15" thickBot="1" x14ac:dyDescent="0.35">
      <c r="A12651" s="6">
        <v>239.78700000000001</v>
      </c>
      <c r="B12651" s="19">
        <f>(A12651-G12651)/G12651</f>
        <v>2.3847185365027386</v>
      </c>
      <c r="C12651" s="30" t="s">
        <v>98</v>
      </c>
      <c r="D12651" s="6">
        <v>1015682</v>
      </c>
      <c r="E12651" s="6">
        <v>2206</v>
      </c>
      <c r="F12651" s="7" t="s">
        <v>31</v>
      </c>
      <c r="G12651" s="6">
        <v>70.843999999999994</v>
      </c>
    </row>
    <row r="12652" spans="1:7" ht="15" thickBot="1" x14ac:dyDescent="0.35">
      <c r="A12652" s="6">
        <v>239.78700000000001</v>
      </c>
      <c r="B12652" s="19">
        <f>(A12652-G12652)/G12652</f>
        <v>1.3696240809550166</v>
      </c>
      <c r="C12652" s="30" t="s">
        <v>376</v>
      </c>
      <c r="D12652" s="6">
        <v>1011556</v>
      </c>
      <c r="E12652" s="6">
        <v>2571</v>
      </c>
      <c r="F12652" s="7" t="s">
        <v>42</v>
      </c>
      <c r="G12652" s="6">
        <v>101.19199999999999</v>
      </c>
    </row>
    <row r="12653" spans="1:7" ht="15" thickBot="1" x14ac:dyDescent="0.35">
      <c r="A12653" s="6">
        <v>239.78700000000001</v>
      </c>
      <c r="B12653" s="19">
        <f>(A12653-G12653)/G12653</f>
        <v>1.2686478201634879</v>
      </c>
      <c r="C12653" s="30" t="s">
        <v>358</v>
      </c>
      <c r="D12653" s="6">
        <v>1006658</v>
      </c>
      <c r="E12653" s="6">
        <v>2116</v>
      </c>
      <c r="F12653" s="7" t="s">
        <v>19</v>
      </c>
      <c r="G12653" s="6">
        <v>105.696</v>
      </c>
    </row>
    <row r="12654" spans="1:7" ht="15" thickBot="1" x14ac:dyDescent="0.35">
      <c r="A12654" s="6">
        <v>239.78700000000001</v>
      </c>
      <c r="B12654" s="19">
        <f>(A12654-G12654)/G12654</f>
        <v>0.87088040696585722</v>
      </c>
      <c r="C12654" s="30" t="s">
        <v>204</v>
      </c>
      <c r="D12654" s="6">
        <v>1017897</v>
      </c>
      <c r="E12654" s="6">
        <v>1829</v>
      </c>
      <c r="F12654" s="7" t="s">
        <v>23</v>
      </c>
      <c r="G12654" s="6">
        <v>128.16800000000001</v>
      </c>
    </row>
    <row r="12655" spans="1:7" ht="15" thickBot="1" x14ac:dyDescent="0.35">
      <c r="A12655" s="6">
        <v>239.78700000000001</v>
      </c>
      <c r="B12655" s="19">
        <f>(A12655-G12655)/G12655</f>
        <v>0.65338417409052063</v>
      </c>
      <c r="C12655" s="30" t="s">
        <v>323</v>
      </c>
      <c r="D12655" s="6">
        <v>1019171</v>
      </c>
      <c r="E12655" s="6">
        <v>1866</v>
      </c>
      <c r="F12655" s="7" t="s">
        <v>31</v>
      </c>
      <c r="G12655" s="6">
        <v>145.02799999999999</v>
      </c>
    </row>
    <row r="12656" spans="1:7" ht="15" thickBot="1" x14ac:dyDescent="0.35">
      <c r="A12656" s="6">
        <v>239.78700000000001</v>
      </c>
      <c r="B12656" s="19">
        <f>(A12656-G12656)/G12656</f>
        <v>0.27722914669223392</v>
      </c>
      <c r="C12656" s="30" t="s">
        <v>326</v>
      </c>
      <c r="D12656" s="6">
        <v>1015360</v>
      </c>
      <c r="E12656" s="6">
        <v>1531</v>
      </c>
      <c r="F12656" s="7" t="s">
        <v>19</v>
      </c>
      <c r="G12656" s="6">
        <v>187.74</v>
      </c>
    </row>
    <row r="12657" spans="1:7" ht="15" thickBot="1" x14ac:dyDescent="0.35">
      <c r="A12657" s="6">
        <v>239.78700000000001</v>
      </c>
      <c r="B12657" s="19">
        <f>(A12657-G12657)/G12657</f>
        <v>0.18687633642195292</v>
      </c>
      <c r="C12657" s="30" t="s">
        <v>289</v>
      </c>
      <c r="D12657" s="6">
        <v>1007211</v>
      </c>
      <c r="E12657" s="6">
        <v>907</v>
      </c>
      <c r="F12657" s="7" t="s">
        <v>17</v>
      </c>
      <c r="G12657" s="6">
        <v>202.03200000000001</v>
      </c>
    </row>
    <row r="12658" spans="1:7" ht="15" thickBot="1" x14ac:dyDescent="0.35">
      <c r="A12658" s="6">
        <v>239.78700000000001</v>
      </c>
      <c r="B12658" s="19">
        <f>(A12658-G12658)/G12658</f>
        <v>0.15924253558168314</v>
      </c>
      <c r="C12658" s="30" t="s">
        <v>98</v>
      </c>
      <c r="D12658" s="6">
        <v>1018351</v>
      </c>
      <c r="E12658" s="6">
        <v>1874</v>
      </c>
      <c r="F12658" s="7" t="s">
        <v>21</v>
      </c>
      <c r="G12658" s="6">
        <v>206.84800000000001</v>
      </c>
    </row>
    <row r="12659" spans="1:7" ht="15" thickBot="1" x14ac:dyDescent="0.35">
      <c r="A12659" s="6">
        <v>239.78700000000001</v>
      </c>
      <c r="B12659" s="19">
        <f>(A12659-G12659)/G12659</f>
        <v>0.14677946971725908</v>
      </c>
      <c r="C12659" s="30" t="s">
        <v>160</v>
      </c>
      <c r="D12659" s="6">
        <v>1010634</v>
      </c>
      <c r="E12659" s="6">
        <v>931</v>
      </c>
      <c r="F12659" s="7" t="s">
        <v>25</v>
      </c>
      <c r="G12659" s="6">
        <v>209.096</v>
      </c>
    </row>
    <row r="12660" spans="1:7" ht="15" thickBot="1" x14ac:dyDescent="0.35">
      <c r="A12660" s="6">
        <v>239.78700000000001</v>
      </c>
      <c r="B12660" s="19">
        <f>(A12660-G12660)/G12660</f>
        <v>-0.1185597706219674</v>
      </c>
      <c r="C12660" s="30" t="s">
        <v>384</v>
      </c>
      <c r="D12660" s="6">
        <v>1011715</v>
      </c>
      <c r="E12660" s="6">
        <v>2825</v>
      </c>
      <c r="F12660" s="7" t="s">
        <v>35</v>
      </c>
      <c r="G12660" s="6">
        <v>272.04000000000002</v>
      </c>
    </row>
    <row r="12661" spans="1:7" ht="15" thickBot="1" x14ac:dyDescent="0.35">
      <c r="A12661" s="6">
        <v>239.78700000000001</v>
      </c>
      <c r="B12661" s="19">
        <f>(A12661-G12661)/G12661</f>
        <v>-0.192005202717274</v>
      </c>
      <c r="C12661" s="30" t="s">
        <v>144</v>
      </c>
      <c r="D12661" s="6">
        <v>1013328</v>
      </c>
      <c r="E12661" s="6">
        <v>2469</v>
      </c>
      <c r="F12661" s="7" t="s">
        <v>31</v>
      </c>
      <c r="G12661" s="6">
        <v>296.76799999999997</v>
      </c>
    </row>
    <row r="12662" spans="1:7" ht="15" thickBot="1" x14ac:dyDescent="0.35">
      <c r="A12662" s="6">
        <v>239.78700000000001</v>
      </c>
      <c r="B12662" s="19">
        <f>(A12662-G12662)/G12662</f>
        <v>-0.19505391215608339</v>
      </c>
      <c r="C12662" s="30" t="s">
        <v>165</v>
      </c>
      <c r="D12662" s="6">
        <v>1019183</v>
      </c>
      <c r="E12662" s="6">
        <v>445</v>
      </c>
      <c r="F12662" s="7" t="s">
        <v>25</v>
      </c>
      <c r="G12662" s="6">
        <v>297.892</v>
      </c>
    </row>
    <row r="12663" spans="1:7" ht="15" thickBot="1" x14ac:dyDescent="0.35">
      <c r="A12663" s="6">
        <v>239.78700000000001</v>
      </c>
      <c r="B12663" s="19">
        <f>(A12663-G12663)/G12663</f>
        <v>-0.19807970142065981</v>
      </c>
      <c r="C12663" s="30" t="s">
        <v>28</v>
      </c>
      <c r="D12663" s="6">
        <v>1016400</v>
      </c>
      <c r="E12663" s="6">
        <v>1175</v>
      </c>
      <c r="F12663" s="7" t="s">
        <v>42</v>
      </c>
      <c r="G12663" s="6">
        <v>299.01600000000002</v>
      </c>
    </row>
    <row r="12664" spans="1:7" ht="15" thickBot="1" x14ac:dyDescent="0.35">
      <c r="A12664" s="6">
        <v>239.798</v>
      </c>
      <c r="B12664" s="19">
        <f>(A12664-G12664)/G12664</f>
        <v>0.32925720620842569</v>
      </c>
      <c r="C12664" s="30" t="s">
        <v>80</v>
      </c>
      <c r="D12664" s="6">
        <v>1004484</v>
      </c>
      <c r="E12664" s="6">
        <v>2532</v>
      </c>
      <c r="F12664" s="7" t="s">
        <v>27</v>
      </c>
      <c r="G12664" s="6">
        <v>180.4</v>
      </c>
    </row>
    <row r="12665" spans="1:7" ht="15" thickBot="1" x14ac:dyDescent="0.35">
      <c r="A12665" s="6">
        <v>239.96960000000001</v>
      </c>
      <c r="B12665" s="19">
        <f>(A12665-G12665)/G12665</f>
        <v>2.3060221311114053</v>
      </c>
      <c r="C12665" s="30" t="s">
        <v>45</v>
      </c>
      <c r="D12665" s="6">
        <v>1005132</v>
      </c>
      <c r="E12665" s="6">
        <v>925</v>
      </c>
      <c r="F12665" s="7" t="s">
        <v>31</v>
      </c>
      <c r="G12665" s="6">
        <v>72.585599999999999</v>
      </c>
    </row>
    <row r="12666" spans="1:7" ht="15" thickBot="1" x14ac:dyDescent="0.35">
      <c r="A12666" s="6">
        <v>240.0112</v>
      </c>
      <c r="B12666" s="19">
        <f>(A12666-G12666)/G12666</f>
        <v>0.26991127967220885</v>
      </c>
      <c r="C12666" s="30" t="s">
        <v>315</v>
      </c>
      <c r="D12666" s="6">
        <v>1004309</v>
      </c>
      <c r="E12666" s="6">
        <v>2132</v>
      </c>
      <c r="F12666" s="7" t="s">
        <v>21</v>
      </c>
      <c r="G12666" s="6">
        <v>188.9984</v>
      </c>
    </row>
    <row r="12667" spans="1:7" ht="15" thickBot="1" x14ac:dyDescent="0.35">
      <c r="A12667" s="6">
        <v>240.0684</v>
      </c>
      <c r="B12667" s="19">
        <f>(A12667-G12667)/G12667</f>
        <v>9.0934373545835223E-2</v>
      </c>
      <c r="C12667" s="30" t="s">
        <v>294</v>
      </c>
      <c r="D12667" s="6">
        <v>1004901</v>
      </c>
      <c r="E12667" s="6">
        <v>2688</v>
      </c>
      <c r="F12667" s="7" t="s">
        <v>19</v>
      </c>
      <c r="G12667" s="6">
        <v>220.05760000000001</v>
      </c>
    </row>
    <row r="12668" spans="1:7" ht="15" thickBot="1" x14ac:dyDescent="0.35">
      <c r="A12668" s="6">
        <v>240.10272000000001</v>
      </c>
      <c r="B12668" s="19">
        <f>(A12668-G12668)/G12668</f>
        <v>-0.37258359882597897</v>
      </c>
      <c r="C12668" s="30" t="s">
        <v>185</v>
      </c>
      <c r="D12668" s="6">
        <v>1001184</v>
      </c>
      <c r="E12668" s="6">
        <v>1184</v>
      </c>
      <c r="F12668" s="7" t="s">
        <v>17</v>
      </c>
      <c r="G12668" s="6">
        <v>382.6848</v>
      </c>
    </row>
    <row r="12669" spans="1:7" ht="15" thickBot="1" x14ac:dyDescent="0.35">
      <c r="A12669" s="6">
        <v>240.1568</v>
      </c>
      <c r="B12669" s="19">
        <f>(A12669-G12669)/G12669</f>
        <v>0.74014561305880167</v>
      </c>
      <c r="C12669" s="30" t="s">
        <v>115</v>
      </c>
      <c r="D12669" s="6">
        <v>1004736</v>
      </c>
      <c r="E12669" s="6">
        <v>330</v>
      </c>
      <c r="F12669" s="7" t="s">
        <v>31</v>
      </c>
      <c r="G12669" s="6">
        <v>138.00960000000001</v>
      </c>
    </row>
    <row r="12670" spans="1:7" ht="15" thickBot="1" x14ac:dyDescent="0.35">
      <c r="A12670" s="6">
        <v>240.23519999999999</v>
      </c>
      <c r="B12670" s="19">
        <f>(A12670-G12670)/G12670</f>
        <v>14.352453987730062</v>
      </c>
      <c r="C12670" s="30" t="s">
        <v>220</v>
      </c>
      <c r="D12670" s="6">
        <v>1006954</v>
      </c>
      <c r="E12670" s="6">
        <v>1626</v>
      </c>
      <c r="F12670" s="7" t="s">
        <v>19</v>
      </c>
      <c r="G12670" s="6">
        <v>15.648</v>
      </c>
    </row>
    <row r="12671" spans="1:7" ht="15" thickBot="1" x14ac:dyDescent="0.35">
      <c r="A12671" s="6">
        <v>240.23519999999999</v>
      </c>
      <c r="B12671" s="19">
        <f>(A12671-G12671)/G12671</f>
        <v>12.976914126134513</v>
      </c>
      <c r="C12671" s="30" t="s">
        <v>124</v>
      </c>
      <c r="D12671" s="6">
        <v>1008628</v>
      </c>
      <c r="E12671" s="6">
        <v>1286</v>
      </c>
      <c r="F12671" s="7" t="s">
        <v>87</v>
      </c>
      <c r="G12671" s="6">
        <v>17.187999999999999</v>
      </c>
    </row>
    <row r="12672" spans="1:7" ht="15" thickBot="1" x14ac:dyDescent="0.35">
      <c r="A12672" s="6">
        <v>240.23519999999999</v>
      </c>
      <c r="B12672" s="19">
        <f>(A12672-G12672)/G12672</f>
        <v>8.1219319562575958</v>
      </c>
      <c r="C12672" s="30" t="s">
        <v>70</v>
      </c>
      <c r="D12672" s="6">
        <v>1008316</v>
      </c>
      <c r="E12672" s="6">
        <v>1798</v>
      </c>
      <c r="F12672" s="7" t="s">
        <v>31</v>
      </c>
      <c r="G12672" s="6">
        <v>26.335999999999999</v>
      </c>
    </row>
    <row r="12673" spans="1:7" ht="15" thickBot="1" x14ac:dyDescent="0.35">
      <c r="A12673" s="6">
        <v>240.23519999999999</v>
      </c>
      <c r="B12673" s="19">
        <f>(A12673-G12673)/G12673</f>
        <v>4.2994617488749665</v>
      </c>
      <c r="C12673" s="30" t="s">
        <v>319</v>
      </c>
      <c r="D12673" s="6">
        <v>1007693</v>
      </c>
      <c r="E12673" s="6">
        <v>2667</v>
      </c>
      <c r="F12673" s="7" t="s">
        <v>25</v>
      </c>
      <c r="G12673" s="6">
        <v>45.332000000000001</v>
      </c>
    </row>
    <row r="12674" spans="1:7" ht="15" thickBot="1" x14ac:dyDescent="0.35">
      <c r="A12674" s="6">
        <v>240.23519999999999</v>
      </c>
      <c r="B12674" s="19">
        <f>(A12674-G12674)/G12674</f>
        <v>1.9384412153236459</v>
      </c>
      <c r="C12674" s="30" t="s">
        <v>387</v>
      </c>
      <c r="D12674" s="6">
        <v>1007478</v>
      </c>
      <c r="E12674" s="6">
        <v>797</v>
      </c>
      <c r="F12674" s="7" t="s">
        <v>23</v>
      </c>
      <c r="G12674" s="6">
        <v>81.756</v>
      </c>
    </row>
    <row r="12675" spans="1:7" ht="15" thickBot="1" x14ac:dyDescent="0.35">
      <c r="A12675" s="6">
        <v>240.23519999999999</v>
      </c>
      <c r="B12675" s="19">
        <f>(A12675-G12675)/G12675</f>
        <v>1.7935624912786641</v>
      </c>
      <c r="C12675" s="30" t="s">
        <v>223</v>
      </c>
      <c r="D12675" s="6">
        <v>1009339</v>
      </c>
      <c r="E12675" s="6">
        <v>2467</v>
      </c>
      <c r="F12675" s="7" t="s">
        <v>19</v>
      </c>
      <c r="G12675" s="6">
        <v>85.995999999999995</v>
      </c>
    </row>
    <row r="12676" spans="1:7" ht="15" thickBot="1" x14ac:dyDescent="0.35">
      <c r="A12676" s="6">
        <v>240.23519999999999</v>
      </c>
      <c r="B12676" s="19">
        <f>(A12676-G12676)/G12676</f>
        <v>1.2856903638301109</v>
      </c>
      <c r="C12676" s="30" t="s">
        <v>242</v>
      </c>
      <c r="D12676" s="6">
        <v>1010023</v>
      </c>
      <c r="E12676" s="6">
        <v>645</v>
      </c>
      <c r="F12676" s="7" t="s">
        <v>35</v>
      </c>
      <c r="G12676" s="6">
        <v>105.104</v>
      </c>
    </row>
    <row r="12677" spans="1:7" ht="15" thickBot="1" x14ac:dyDescent="0.35">
      <c r="A12677" s="6">
        <v>240.23519999999999</v>
      </c>
      <c r="B12677" s="19">
        <f>(A12677-G12677)/G12677</f>
        <v>1.2856903638301109</v>
      </c>
      <c r="C12677" s="30" t="s">
        <v>251</v>
      </c>
      <c r="D12677" s="6">
        <v>1017291</v>
      </c>
      <c r="E12677" s="6">
        <v>2301</v>
      </c>
      <c r="F12677" s="7" t="s">
        <v>19</v>
      </c>
      <c r="G12677" s="6">
        <v>105.104</v>
      </c>
    </row>
    <row r="12678" spans="1:7" ht="15" thickBot="1" x14ac:dyDescent="0.35">
      <c r="A12678" s="6">
        <v>240.23519999999999</v>
      </c>
      <c r="B12678" s="19">
        <f>(A12678-G12678)/G12678</f>
        <v>1.2146391828607248</v>
      </c>
      <c r="C12678" s="30" t="s">
        <v>359</v>
      </c>
      <c r="D12678" s="6">
        <v>1017219</v>
      </c>
      <c r="E12678" s="6">
        <v>2615</v>
      </c>
      <c r="F12678" s="7" t="s">
        <v>23</v>
      </c>
      <c r="G12678" s="6">
        <v>108.476</v>
      </c>
    </row>
    <row r="12679" spans="1:7" ht="15" thickBot="1" x14ac:dyDescent="0.35">
      <c r="A12679" s="6">
        <v>240.23519999999999</v>
      </c>
      <c r="B12679" s="19">
        <f>(A12679-G12679)/G12679</f>
        <v>1.19192700729927</v>
      </c>
      <c r="C12679" s="30" t="s">
        <v>254</v>
      </c>
      <c r="D12679" s="6">
        <v>1014554</v>
      </c>
      <c r="E12679" s="6">
        <v>956</v>
      </c>
      <c r="F12679" s="7" t="s">
        <v>35</v>
      </c>
      <c r="G12679" s="6">
        <v>109.6</v>
      </c>
    </row>
    <row r="12680" spans="1:7" ht="15" thickBot="1" x14ac:dyDescent="0.35">
      <c r="A12680" s="6">
        <v>240.23519999999999</v>
      </c>
      <c r="B12680" s="19">
        <f>(A12680-G12680)/G12680</f>
        <v>0.89969318361537243</v>
      </c>
      <c r="C12680" s="30" t="s">
        <v>145</v>
      </c>
      <c r="D12680" s="6">
        <v>1019681</v>
      </c>
      <c r="E12680" s="6">
        <v>18</v>
      </c>
      <c r="F12680" s="7" t="s">
        <v>27</v>
      </c>
      <c r="G12680" s="6">
        <v>126.46</v>
      </c>
    </row>
    <row r="12681" spans="1:7" ht="15" thickBot="1" x14ac:dyDescent="0.35">
      <c r="A12681" s="6">
        <v>240.23519999999999</v>
      </c>
      <c r="B12681" s="19">
        <f>(A12681-G12681)/G12681</f>
        <v>0.76228873239436623</v>
      </c>
      <c r="C12681" s="30" t="s">
        <v>381</v>
      </c>
      <c r="D12681" s="6">
        <v>1008235</v>
      </c>
      <c r="E12681" s="6">
        <v>121</v>
      </c>
      <c r="F12681" s="7" t="s">
        <v>87</v>
      </c>
      <c r="G12681" s="6">
        <v>136.32</v>
      </c>
    </row>
    <row r="12682" spans="1:7" ht="15" thickBot="1" x14ac:dyDescent="0.35">
      <c r="A12682" s="6">
        <v>240.23519999999999</v>
      </c>
      <c r="B12682" s="19">
        <f>(A12682-G12682)/G12682</f>
        <v>0.46886127959303464</v>
      </c>
      <c r="C12682" s="30" t="s">
        <v>61</v>
      </c>
      <c r="D12682" s="6">
        <v>1009485</v>
      </c>
      <c r="E12682" s="6">
        <v>475</v>
      </c>
      <c r="F12682" s="7" t="s">
        <v>31</v>
      </c>
      <c r="G12682" s="6">
        <v>163.55199999999999</v>
      </c>
    </row>
    <row r="12683" spans="1:7" ht="15" thickBot="1" x14ac:dyDescent="0.35">
      <c r="A12683" s="6">
        <v>240.23519999999999</v>
      </c>
      <c r="B12683" s="19">
        <f>(A12683-G12683)/G12683</f>
        <v>0.31520420453301212</v>
      </c>
      <c r="C12683" s="30" t="s">
        <v>265</v>
      </c>
      <c r="D12683" s="6">
        <v>1017065</v>
      </c>
      <c r="E12683" s="6">
        <v>1438</v>
      </c>
      <c r="F12683" s="7" t="s">
        <v>25</v>
      </c>
      <c r="G12683" s="6">
        <v>182.66</v>
      </c>
    </row>
    <row r="12684" spans="1:7" ht="15" thickBot="1" x14ac:dyDescent="0.35">
      <c r="A12684" s="6">
        <v>240.23519999999999</v>
      </c>
      <c r="B12684" s="19">
        <f>(A12684-G12684)/G12684</f>
        <v>0.21778660935155522</v>
      </c>
      <c r="C12684" s="30" t="s">
        <v>123</v>
      </c>
      <c r="D12684" s="6">
        <v>1014871</v>
      </c>
      <c r="E12684" s="6">
        <v>721</v>
      </c>
      <c r="F12684" s="7" t="s">
        <v>42</v>
      </c>
      <c r="G12684" s="6">
        <v>197.27199999999999</v>
      </c>
    </row>
    <row r="12685" spans="1:7" ht="15" thickBot="1" x14ac:dyDescent="0.35">
      <c r="A12685" s="6">
        <v>240.23519999999999</v>
      </c>
      <c r="B12685" s="19">
        <f>(A12685-G12685)/G12685</f>
        <v>1.0512501261903969E-2</v>
      </c>
      <c r="C12685" s="30" t="s">
        <v>364</v>
      </c>
      <c r="D12685" s="6">
        <v>1017443</v>
      </c>
      <c r="E12685" s="6">
        <v>1020</v>
      </c>
      <c r="F12685" s="7" t="s">
        <v>19</v>
      </c>
      <c r="G12685" s="6">
        <v>237.73599999999999</v>
      </c>
    </row>
    <row r="12686" spans="1:7" ht="15" thickBot="1" x14ac:dyDescent="0.35">
      <c r="A12686" s="6">
        <v>240.23519999999999</v>
      </c>
      <c r="B12686" s="19">
        <f>(A12686-G12686)/G12686</f>
        <v>-2.6315618819104505E-2</v>
      </c>
      <c r="C12686" s="30" t="s">
        <v>266</v>
      </c>
      <c r="D12686" s="6">
        <v>1010720</v>
      </c>
      <c r="E12686" s="6">
        <v>903</v>
      </c>
      <c r="F12686" s="7" t="s">
        <v>87</v>
      </c>
      <c r="G12686" s="6">
        <v>246.72800000000001</v>
      </c>
    </row>
    <row r="12687" spans="1:7" ht="15" thickBot="1" x14ac:dyDescent="0.35">
      <c r="A12687" s="6">
        <v>240.23519999999999</v>
      </c>
      <c r="B12687" s="19">
        <f>(A12687-G12687)/G12687</f>
        <v>-4.8000380427029421E-2</v>
      </c>
      <c r="C12687" s="30" t="s">
        <v>159</v>
      </c>
      <c r="D12687" s="6">
        <v>1017279</v>
      </c>
      <c r="E12687" s="6">
        <v>1507</v>
      </c>
      <c r="F12687" s="7" t="s">
        <v>17</v>
      </c>
      <c r="G12687" s="6">
        <v>252.34800000000001</v>
      </c>
    </row>
    <row r="12688" spans="1:7" ht="15" thickBot="1" x14ac:dyDescent="0.35">
      <c r="A12688" s="6">
        <v>240.23519999999999</v>
      </c>
      <c r="B12688" s="19">
        <f>(A12688-G12688)/G12688</f>
        <v>-0.12587072641797775</v>
      </c>
      <c r="C12688" s="30" t="s">
        <v>290</v>
      </c>
      <c r="D12688" s="6">
        <v>1011954</v>
      </c>
      <c r="E12688" s="6">
        <v>770</v>
      </c>
      <c r="F12688" s="7" t="s">
        <v>31</v>
      </c>
      <c r="G12688" s="6">
        <v>274.82799999999997</v>
      </c>
    </row>
    <row r="12689" spans="1:7" ht="15" thickBot="1" x14ac:dyDescent="0.35">
      <c r="A12689" s="6">
        <v>240.23519999999999</v>
      </c>
      <c r="B12689" s="19">
        <f>(A12689-G12689)/G12689</f>
        <v>-0.12587072641797775</v>
      </c>
      <c r="C12689" s="30" t="s">
        <v>49</v>
      </c>
      <c r="D12689" s="6">
        <v>1012912</v>
      </c>
      <c r="E12689" s="6">
        <v>439</v>
      </c>
      <c r="F12689" s="7" t="s">
        <v>35</v>
      </c>
      <c r="G12689" s="6">
        <v>274.82799999999997</v>
      </c>
    </row>
    <row r="12690" spans="1:7" ht="15" thickBot="1" x14ac:dyDescent="0.35">
      <c r="A12690" s="6">
        <v>240.2972</v>
      </c>
      <c r="B12690" s="19">
        <f>(A12690-G12690)/G12690</f>
        <v>-0.3903463015433577</v>
      </c>
      <c r="C12690" s="30" t="s">
        <v>306</v>
      </c>
      <c r="D12690" s="6">
        <v>1003116</v>
      </c>
      <c r="E12690" s="6">
        <v>1428</v>
      </c>
      <c r="F12690" s="7" t="s">
        <v>27</v>
      </c>
      <c r="G12690" s="6">
        <v>394.15359999999998</v>
      </c>
    </row>
    <row r="12691" spans="1:7" ht="15" thickBot="1" x14ac:dyDescent="0.35">
      <c r="A12691" s="6">
        <v>240.34399999999999</v>
      </c>
      <c r="B12691" s="19">
        <f>(A12691-G12691)/G12691</f>
        <v>0.22676564745851299</v>
      </c>
      <c r="C12691" s="30" t="s">
        <v>179</v>
      </c>
      <c r="D12691" s="6">
        <v>1004844</v>
      </c>
      <c r="E12691" s="6">
        <v>290</v>
      </c>
      <c r="F12691" s="7" t="s">
        <v>21</v>
      </c>
      <c r="G12691" s="6">
        <v>195.91679999999999</v>
      </c>
    </row>
    <row r="12692" spans="1:7" ht="15" thickBot="1" x14ac:dyDescent="0.35">
      <c r="A12692" s="6">
        <v>240.68340000000001</v>
      </c>
      <c r="B12692" s="19">
        <f>(A12692-G12692)/G12692</f>
        <v>243.59695121951219</v>
      </c>
      <c r="C12692" s="30" t="s">
        <v>310</v>
      </c>
      <c r="D12692" s="6">
        <v>1008385</v>
      </c>
      <c r="E12692" s="6">
        <v>491</v>
      </c>
      <c r="F12692" s="7" t="s">
        <v>23</v>
      </c>
      <c r="G12692" s="6">
        <v>0.98399999999999999</v>
      </c>
    </row>
    <row r="12693" spans="1:7" ht="15" thickBot="1" x14ac:dyDescent="0.35">
      <c r="A12693" s="6">
        <v>240.68340000000001</v>
      </c>
      <c r="B12693" s="19">
        <f>(A12693-G12693)/G12693</f>
        <v>17.692404473438955</v>
      </c>
      <c r="C12693" s="30" t="s">
        <v>180</v>
      </c>
      <c r="D12693" s="6">
        <v>1008890</v>
      </c>
      <c r="E12693" s="6">
        <v>2634</v>
      </c>
      <c r="F12693" s="7" t="s">
        <v>21</v>
      </c>
      <c r="G12693" s="6">
        <v>12.875999999999999</v>
      </c>
    </row>
    <row r="12694" spans="1:7" ht="15" thickBot="1" x14ac:dyDescent="0.35">
      <c r="A12694" s="6">
        <v>240.68340000000001</v>
      </c>
      <c r="B12694" s="19">
        <f>(A12694-G12694)/G12694</f>
        <v>6.1708795137647483</v>
      </c>
      <c r="C12694" s="30" t="s">
        <v>241</v>
      </c>
      <c r="D12694" s="6">
        <v>1008430</v>
      </c>
      <c r="E12694" s="6">
        <v>116</v>
      </c>
      <c r="F12694" s="7" t="s">
        <v>25</v>
      </c>
      <c r="G12694" s="6">
        <v>33.564</v>
      </c>
    </row>
    <row r="12695" spans="1:7" ht="15" thickBot="1" x14ac:dyDescent="0.35">
      <c r="A12695" s="6">
        <v>240.68340000000001</v>
      </c>
      <c r="B12695" s="19">
        <f>(A12695-G12695)/G12695</f>
        <v>2.3716715230303707</v>
      </c>
      <c r="C12695" s="30" t="s">
        <v>329</v>
      </c>
      <c r="D12695" s="6">
        <v>1006926</v>
      </c>
      <c r="E12695" s="6">
        <v>2668</v>
      </c>
      <c r="F12695" s="7" t="s">
        <v>27</v>
      </c>
      <c r="G12695" s="6">
        <v>71.384</v>
      </c>
    </row>
    <row r="12696" spans="1:7" ht="15" thickBot="1" x14ac:dyDescent="0.35">
      <c r="A12696" s="6">
        <v>240.68340000000001</v>
      </c>
      <c r="B12696" s="19">
        <f>(A12696-G12696)/G12696</f>
        <v>2.1954779607010093</v>
      </c>
      <c r="C12696" s="30" t="s">
        <v>103</v>
      </c>
      <c r="D12696" s="6">
        <v>1008111</v>
      </c>
      <c r="E12696" s="6">
        <v>1864</v>
      </c>
      <c r="F12696" s="7" t="s">
        <v>21</v>
      </c>
      <c r="G12696" s="6">
        <v>75.319999999999993</v>
      </c>
    </row>
    <row r="12697" spans="1:7" ht="15" thickBot="1" x14ac:dyDescent="0.35">
      <c r="A12697" s="6">
        <v>240.68340000000001</v>
      </c>
      <c r="B12697" s="19">
        <f>(A12697-G12697)/G12697</f>
        <v>1.3533655350438047</v>
      </c>
      <c r="C12697" s="30" t="s">
        <v>101</v>
      </c>
      <c r="D12697" s="6">
        <v>1010956</v>
      </c>
      <c r="E12697" s="6">
        <v>52</v>
      </c>
      <c r="F12697" s="7" t="s">
        <v>19</v>
      </c>
      <c r="G12697" s="6">
        <v>102.27200000000001</v>
      </c>
    </row>
    <row r="12698" spans="1:7" ht="15" thickBot="1" x14ac:dyDescent="0.35">
      <c r="A12698" s="6">
        <v>240.68340000000001</v>
      </c>
      <c r="B12698" s="19">
        <f>(A12698-G12698)/G12698</f>
        <v>1.327782506093079</v>
      </c>
      <c r="C12698" s="30" t="s">
        <v>292</v>
      </c>
      <c r="D12698" s="6">
        <v>1009733</v>
      </c>
      <c r="E12698" s="6">
        <v>1725</v>
      </c>
      <c r="F12698" s="7" t="s">
        <v>23</v>
      </c>
      <c r="G12698" s="6">
        <v>103.396</v>
      </c>
    </row>
    <row r="12699" spans="1:7" ht="15" thickBot="1" x14ac:dyDescent="0.35">
      <c r="A12699" s="6">
        <v>240.68340000000001</v>
      </c>
      <c r="B12699" s="19">
        <f>(A12699-G12699)/G12699</f>
        <v>1.2542653229432039</v>
      </c>
      <c r="C12699" s="30" t="s">
        <v>187</v>
      </c>
      <c r="D12699" s="6">
        <v>1012324</v>
      </c>
      <c r="E12699" s="6">
        <v>1517</v>
      </c>
      <c r="F12699" s="7" t="s">
        <v>31</v>
      </c>
      <c r="G12699" s="6">
        <v>106.768</v>
      </c>
    </row>
    <row r="12700" spans="1:7" ht="15" thickBot="1" x14ac:dyDescent="0.35">
      <c r="A12700" s="6">
        <v>240.68340000000001</v>
      </c>
      <c r="B12700" s="19">
        <f>(A12700-G12700)/G12700</f>
        <v>1.1852496822226259</v>
      </c>
      <c r="C12700" s="30" t="s">
        <v>347</v>
      </c>
      <c r="D12700" s="6">
        <v>1010984</v>
      </c>
      <c r="E12700" s="6">
        <v>601</v>
      </c>
      <c r="F12700" s="7" t="s">
        <v>17</v>
      </c>
      <c r="G12700" s="6">
        <v>110.14</v>
      </c>
    </row>
    <row r="12701" spans="1:7" ht="15" thickBot="1" x14ac:dyDescent="0.35">
      <c r="A12701" s="6">
        <v>240.68340000000001</v>
      </c>
      <c r="B12701" s="19">
        <f>(A12701-G12701)/G12701</f>
        <v>1.1852496822226259</v>
      </c>
      <c r="C12701" s="30" t="s">
        <v>153</v>
      </c>
      <c r="D12701" s="6">
        <v>1011760</v>
      </c>
      <c r="E12701" s="6">
        <v>2551</v>
      </c>
      <c r="F12701" s="7" t="s">
        <v>21</v>
      </c>
      <c r="G12701" s="6">
        <v>110.14</v>
      </c>
    </row>
    <row r="12702" spans="1:7" ht="15" thickBot="1" x14ac:dyDescent="0.35">
      <c r="A12702" s="6">
        <v>240.68340000000001</v>
      </c>
      <c r="B12702" s="19">
        <f>(A12702-G12702)/G12702</f>
        <v>1.0995446456610489</v>
      </c>
      <c r="C12702" s="30" t="s">
        <v>322</v>
      </c>
      <c r="D12702" s="6">
        <v>1012854</v>
      </c>
      <c r="E12702" s="6">
        <v>342</v>
      </c>
      <c r="F12702" s="7" t="s">
        <v>27</v>
      </c>
      <c r="G12702" s="6">
        <v>114.636</v>
      </c>
    </row>
    <row r="12703" spans="1:7" ht="15" thickBot="1" x14ac:dyDescent="0.35">
      <c r="A12703" s="6">
        <v>240.68340000000001</v>
      </c>
      <c r="B12703" s="19">
        <f>(A12703-G12703)/G12703</f>
        <v>0.72701271490485342</v>
      </c>
      <c r="C12703" s="30" t="s">
        <v>143</v>
      </c>
      <c r="D12703" s="6">
        <v>1009480</v>
      </c>
      <c r="E12703" s="6">
        <v>1247</v>
      </c>
      <c r="F12703" s="7" t="s">
        <v>35</v>
      </c>
      <c r="G12703" s="6">
        <v>139.364</v>
      </c>
    </row>
    <row r="12704" spans="1:7" ht="15" thickBot="1" x14ac:dyDescent="0.35">
      <c r="A12704" s="6">
        <v>240.68340000000001</v>
      </c>
      <c r="B12704" s="19">
        <f>(A12704-G12704)/G12704</f>
        <v>0.72701271490485342</v>
      </c>
      <c r="C12704" s="30" t="s">
        <v>68</v>
      </c>
      <c r="D12704" s="6">
        <v>1018678</v>
      </c>
      <c r="E12704" s="6">
        <v>1833</v>
      </c>
      <c r="F12704" s="7" t="s">
        <v>27</v>
      </c>
      <c r="G12704" s="6">
        <v>139.364</v>
      </c>
    </row>
    <row r="12705" spans="1:7" ht="15" thickBot="1" x14ac:dyDescent="0.35">
      <c r="A12705" s="6">
        <v>240.68340000000001</v>
      </c>
      <c r="B12705" s="19">
        <f>(A12705-G12705)/G12705</f>
        <v>0.43722471695409165</v>
      </c>
      <c r="C12705" s="30" t="s">
        <v>86</v>
      </c>
      <c r="D12705" s="6">
        <v>1017346</v>
      </c>
      <c r="E12705" s="6">
        <v>2061</v>
      </c>
      <c r="F12705" s="7" t="s">
        <v>19</v>
      </c>
      <c r="G12705" s="6">
        <v>167.464</v>
      </c>
    </row>
    <row r="12706" spans="1:7" ht="15" thickBot="1" x14ac:dyDescent="0.35">
      <c r="A12706" s="6">
        <v>240.68340000000001</v>
      </c>
      <c r="B12706" s="19">
        <f>(A12706-G12706)/G12706</f>
        <v>0.33009527388478715</v>
      </c>
      <c r="C12706" s="30" t="s">
        <v>378</v>
      </c>
      <c r="D12706" s="6">
        <v>1018576</v>
      </c>
      <c r="E12706" s="6">
        <v>823</v>
      </c>
      <c r="F12706" s="7" t="s">
        <v>17</v>
      </c>
      <c r="G12706" s="6">
        <v>180.952</v>
      </c>
    </row>
    <row r="12707" spans="1:7" ht="15" thickBot="1" x14ac:dyDescent="0.35">
      <c r="A12707" s="6">
        <v>240.68340000000001</v>
      </c>
      <c r="B12707" s="19">
        <f>(A12707-G12707)/G12707</f>
        <v>2.9529472153306549E-2</v>
      </c>
      <c r="C12707" s="30" t="s">
        <v>128</v>
      </c>
      <c r="D12707" s="6">
        <v>1015723</v>
      </c>
      <c r="E12707" s="6">
        <v>364</v>
      </c>
      <c r="F12707" s="7" t="s">
        <v>23</v>
      </c>
      <c r="G12707" s="6">
        <v>233.78</v>
      </c>
    </row>
    <row r="12708" spans="1:7" ht="15" thickBot="1" x14ac:dyDescent="0.35">
      <c r="A12708" s="6">
        <v>240.68340000000001</v>
      </c>
      <c r="B12708" s="19">
        <f>(A12708-G12708)/G12708</f>
        <v>5.3609022556390992E-3</v>
      </c>
      <c r="C12708" s="30" t="s">
        <v>133</v>
      </c>
      <c r="D12708" s="6">
        <v>1018250</v>
      </c>
      <c r="E12708" s="6">
        <v>2030</v>
      </c>
      <c r="F12708" s="7" t="s">
        <v>27</v>
      </c>
      <c r="G12708" s="6">
        <v>239.4</v>
      </c>
    </row>
    <row r="12709" spans="1:7" ht="15" thickBot="1" x14ac:dyDescent="0.35">
      <c r="A12709" s="6">
        <v>240.68340000000001</v>
      </c>
      <c r="B12709" s="19">
        <f>(A12709-G12709)/G12709</f>
        <v>-3.9724704755825013E-2</v>
      </c>
      <c r="C12709" s="30" t="s">
        <v>367</v>
      </c>
      <c r="D12709" s="6">
        <v>1015809</v>
      </c>
      <c r="E12709" s="6">
        <v>2550</v>
      </c>
      <c r="F12709" s="7" t="s">
        <v>19</v>
      </c>
      <c r="G12709" s="6">
        <v>250.64</v>
      </c>
    </row>
    <row r="12710" spans="1:7" ht="15" thickBot="1" x14ac:dyDescent="0.35">
      <c r="A12710" s="6">
        <v>240.68340000000001</v>
      </c>
      <c r="B12710" s="19">
        <f>(A12710-G12710)/G12710</f>
        <v>-4.82608901964506E-2</v>
      </c>
      <c r="C12710" s="30" t="s">
        <v>338</v>
      </c>
      <c r="D12710" s="6">
        <v>1011132</v>
      </c>
      <c r="E12710" s="6">
        <v>244</v>
      </c>
      <c r="F12710" s="7" t="s">
        <v>42</v>
      </c>
      <c r="G12710" s="6">
        <v>252.88800000000001</v>
      </c>
    </row>
    <row r="12711" spans="1:7" ht="15" thickBot="1" x14ac:dyDescent="0.35">
      <c r="A12711" s="6">
        <v>240.68340000000001</v>
      </c>
      <c r="B12711" s="19">
        <f>(A12711-G12711)/G12711</f>
        <v>-6.0784359634745905E-2</v>
      </c>
      <c r="C12711" s="30" t="s">
        <v>108</v>
      </c>
      <c r="D12711" s="6">
        <v>1011762</v>
      </c>
      <c r="E12711" s="6">
        <v>472</v>
      </c>
      <c r="F12711" s="7" t="s">
        <v>31</v>
      </c>
      <c r="G12711" s="6">
        <v>256.26</v>
      </c>
    </row>
    <row r="12712" spans="1:7" ht="15" thickBot="1" x14ac:dyDescent="0.35">
      <c r="A12712" s="6">
        <v>240.68340000000001</v>
      </c>
      <c r="B12712" s="19">
        <f>(A12712-G12712)/G12712</f>
        <v>-0.12951043791502109</v>
      </c>
      <c r="C12712" s="30" t="s">
        <v>174</v>
      </c>
      <c r="D12712" s="6">
        <v>1013634</v>
      </c>
      <c r="E12712" s="6">
        <v>284</v>
      </c>
      <c r="F12712" s="7" t="s">
        <v>17</v>
      </c>
      <c r="G12712" s="6">
        <v>276.49200000000002</v>
      </c>
    </row>
    <row r="12713" spans="1:7" ht="15" thickBot="1" x14ac:dyDescent="0.35">
      <c r="A12713" s="6">
        <v>240.68340000000001</v>
      </c>
      <c r="B12713" s="19">
        <f>(A12713-G12713)/G12713</f>
        <v>-0.15359614573076383</v>
      </c>
      <c r="C12713" s="30" t="s">
        <v>107</v>
      </c>
      <c r="D12713" s="6">
        <v>1013340</v>
      </c>
      <c r="E12713" s="6">
        <v>1797</v>
      </c>
      <c r="F12713" s="7" t="s">
        <v>21</v>
      </c>
      <c r="G12713" s="6">
        <v>284.36</v>
      </c>
    </row>
    <row r="12714" spans="1:7" ht="15" thickBot="1" x14ac:dyDescent="0.35">
      <c r="A12714" s="6">
        <v>240.68340000000001</v>
      </c>
      <c r="B12714" s="19">
        <f>(A12714-G12714)/G12714</f>
        <v>-0.21272226510879377</v>
      </c>
      <c r="C12714" s="30" t="s">
        <v>140</v>
      </c>
      <c r="D12714" s="6">
        <v>1012164</v>
      </c>
      <c r="E12714" s="6">
        <v>668</v>
      </c>
      <c r="F12714" s="7" t="s">
        <v>31</v>
      </c>
      <c r="G12714" s="6">
        <v>305.71600000000001</v>
      </c>
    </row>
    <row r="12715" spans="1:7" ht="15" thickBot="1" x14ac:dyDescent="0.35">
      <c r="A12715" s="6">
        <v>240.7028</v>
      </c>
      <c r="B12715" s="19">
        <f>(A12715-G12715)/G12715</f>
        <v>1.4493559916380008E-2</v>
      </c>
      <c r="C12715" s="30" t="s">
        <v>355</v>
      </c>
      <c r="D12715" s="6">
        <v>1003262</v>
      </c>
      <c r="E12715" s="6">
        <v>1789</v>
      </c>
      <c r="F12715" s="7" t="s">
        <v>19</v>
      </c>
      <c r="G12715" s="6">
        <v>237.26400000000001</v>
      </c>
    </row>
    <row r="12716" spans="1:7" ht="15" thickBot="1" x14ac:dyDescent="0.35">
      <c r="A12716" s="6">
        <v>240.88480000000001</v>
      </c>
      <c r="B12716" s="19">
        <f>(A12716-G12716)/G12716</f>
        <v>1.2934769362013283</v>
      </c>
      <c r="C12716" s="30" t="s">
        <v>241</v>
      </c>
      <c r="D12716" s="6">
        <v>1004944</v>
      </c>
      <c r="E12716" s="6">
        <v>1521</v>
      </c>
      <c r="F12716" s="7" t="s">
        <v>25</v>
      </c>
      <c r="G12716" s="6">
        <v>105.0304</v>
      </c>
    </row>
    <row r="12717" spans="1:7" ht="15" thickBot="1" x14ac:dyDescent="0.35">
      <c r="A12717" s="6">
        <v>240.9316</v>
      </c>
      <c r="B12717" s="19">
        <f>(A12717-G12717)/G12717</f>
        <v>4.3608358167579173E-2</v>
      </c>
      <c r="C12717" s="30" t="s">
        <v>105</v>
      </c>
      <c r="D12717" s="6">
        <v>1004572</v>
      </c>
      <c r="E12717" s="6">
        <v>302</v>
      </c>
      <c r="F12717" s="7" t="s">
        <v>42</v>
      </c>
      <c r="G12717" s="6">
        <v>230.864</v>
      </c>
    </row>
    <row r="12718" spans="1:7" ht="15" thickBot="1" x14ac:dyDescent="0.35">
      <c r="A12718" s="6">
        <v>240.94200000000001</v>
      </c>
      <c r="B12718" s="19">
        <f>(A12718-G12718)/G12718</f>
        <v>9.9535023276112895</v>
      </c>
      <c r="C12718" s="30" t="s">
        <v>232</v>
      </c>
      <c r="D12718" s="6">
        <v>1004850</v>
      </c>
      <c r="E12718" s="6">
        <v>2133</v>
      </c>
      <c r="F12718" s="7" t="s">
        <v>19</v>
      </c>
      <c r="G12718" s="6">
        <v>21.9968</v>
      </c>
    </row>
    <row r="12719" spans="1:7" ht="15" thickBot="1" x14ac:dyDescent="0.35">
      <c r="A12719" s="6">
        <v>240.95231999999999</v>
      </c>
      <c r="B12719" s="19">
        <f>(A12719-G12719)/G12719</f>
        <v>0.16964874468456922</v>
      </c>
      <c r="C12719" s="30" t="s">
        <v>30</v>
      </c>
      <c r="D12719" s="6">
        <v>1016093</v>
      </c>
      <c r="E12719" s="6">
        <v>835</v>
      </c>
      <c r="F12719" s="7" t="s">
        <v>87</v>
      </c>
      <c r="G12719" s="6">
        <v>206.00399999999999</v>
      </c>
    </row>
    <row r="12720" spans="1:7" ht="15" thickBot="1" x14ac:dyDescent="0.35">
      <c r="A12720" s="6">
        <v>240.95231999999999</v>
      </c>
      <c r="B12720" s="19">
        <f>(A12720-G12720)/G12720</f>
        <v>-0.2155580732117045</v>
      </c>
      <c r="C12720" s="30" t="s">
        <v>210</v>
      </c>
      <c r="D12720" s="6">
        <v>1019329</v>
      </c>
      <c r="E12720" s="6">
        <v>1624</v>
      </c>
      <c r="F12720" s="7" t="s">
        <v>87</v>
      </c>
      <c r="G12720" s="6">
        <v>307.16399999999999</v>
      </c>
    </row>
    <row r="12721" spans="1:7" ht="15" thickBot="1" x14ac:dyDescent="0.35">
      <c r="A12721" s="6">
        <v>241.0044</v>
      </c>
      <c r="B12721" s="19">
        <f>(A12721-G12721)/G12721</f>
        <v>0.9754459016393443</v>
      </c>
      <c r="C12721" s="30" t="s">
        <v>58</v>
      </c>
      <c r="D12721" s="6">
        <v>1002711</v>
      </c>
      <c r="E12721" s="6">
        <v>2711</v>
      </c>
      <c r="F12721" s="7" t="s">
        <v>31</v>
      </c>
      <c r="G12721" s="6">
        <v>122</v>
      </c>
    </row>
    <row r="12722" spans="1:7" ht="15" thickBot="1" x14ac:dyDescent="0.35">
      <c r="A12722" s="6">
        <v>241.13159999999999</v>
      </c>
      <c r="B12722" s="19">
        <f>(A12722-G12722)/G12722</f>
        <v>6.3659457478005868</v>
      </c>
      <c r="C12722" s="30" t="s">
        <v>382</v>
      </c>
      <c r="D12722" s="6">
        <v>1008315</v>
      </c>
      <c r="E12722" s="6">
        <v>913</v>
      </c>
      <c r="F12722" s="7" t="s">
        <v>21</v>
      </c>
      <c r="G12722" s="6">
        <v>32.735999999999997</v>
      </c>
    </row>
    <row r="12723" spans="1:7" ht="15" thickBot="1" x14ac:dyDescent="0.35">
      <c r="A12723" s="6">
        <v>241.13159999999999</v>
      </c>
      <c r="B12723" s="19">
        <f>(A12723-G12723)/G12723</f>
        <v>3.9542159763313611</v>
      </c>
      <c r="C12723" s="30" t="s">
        <v>360</v>
      </c>
      <c r="D12723" s="6">
        <v>1008682</v>
      </c>
      <c r="E12723" s="6">
        <v>1950</v>
      </c>
      <c r="F12723" s="7" t="s">
        <v>21</v>
      </c>
      <c r="G12723" s="6">
        <v>48.671999999999997</v>
      </c>
    </row>
    <row r="12724" spans="1:7" ht="15" thickBot="1" x14ac:dyDescent="0.35">
      <c r="A12724" s="6">
        <v>241.13159999999999</v>
      </c>
      <c r="B12724" s="19">
        <f>(A12724-G12724)/G12724</f>
        <v>2.9782815284102155</v>
      </c>
      <c r="C12724" s="30" t="s">
        <v>134</v>
      </c>
      <c r="D12724" s="6">
        <v>1008910</v>
      </c>
      <c r="E12724" s="6">
        <v>942</v>
      </c>
      <c r="F12724" s="7" t="s">
        <v>27</v>
      </c>
      <c r="G12724" s="6">
        <v>60.612000000000002</v>
      </c>
    </row>
    <row r="12725" spans="1:7" ht="15" thickBot="1" x14ac:dyDescent="0.35">
      <c r="A12725" s="6">
        <v>241.13159999999999</v>
      </c>
      <c r="B12725" s="19">
        <f>(A12725-G12725)/G12725</f>
        <v>2.8852088167053362</v>
      </c>
      <c r="C12725" s="30" t="s">
        <v>167</v>
      </c>
      <c r="D12725" s="6">
        <v>1009098</v>
      </c>
      <c r="E12725" s="6">
        <v>22</v>
      </c>
      <c r="F12725" s="7" t="s">
        <v>21</v>
      </c>
      <c r="G12725" s="6">
        <v>62.064</v>
      </c>
    </row>
    <row r="12726" spans="1:7" ht="15" thickBot="1" x14ac:dyDescent="0.35">
      <c r="A12726" s="6">
        <v>241.13159999999999</v>
      </c>
      <c r="B12726" s="19">
        <f>(A12726-G12726)/G12726</f>
        <v>1.6697475642161206</v>
      </c>
      <c r="C12726" s="30" t="s">
        <v>159</v>
      </c>
      <c r="D12726" s="6">
        <v>1005813</v>
      </c>
      <c r="E12726" s="6">
        <v>639</v>
      </c>
      <c r="F12726" s="7" t="s">
        <v>21</v>
      </c>
      <c r="G12726" s="6">
        <v>90.32</v>
      </c>
    </row>
    <row r="12727" spans="1:7" ht="15" thickBot="1" x14ac:dyDescent="0.35">
      <c r="A12727" s="6">
        <v>241.13159999999999</v>
      </c>
      <c r="B12727" s="19">
        <f>(A12727-G12727)/G12727</f>
        <v>1.6659693967804707</v>
      </c>
      <c r="C12727" s="30" t="s">
        <v>172</v>
      </c>
      <c r="D12727" s="6">
        <v>1019678</v>
      </c>
      <c r="E12727" s="6">
        <v>2608</v>
      </c>
      <c r="F12727" s="7" t="s">
        <v>27</v>
      </c>
      <c r="G12727" s="6">
        <v>90.447999999999993</v>
      </c>
    </row>
    <row r="12728" spans="1:7" ht="15" thickBot="1" x14ac:dyDescent="0.35">
      <c r="A12728" s="6">
        <v>241.13159999999999</v>
      </c>
      <c r="B12728" s="19">
        <f>(A12728-G12728)/G12728</f>
        <v>1.0733585554600171</v>
      </c>
      <c r="C12728" s="30" t="s">
        <v>257</v>
      </c>
      <c r="D12728" s="6">
        <v>1009668</v>
      </c>
      <c r="E12728" s="6">
        <v>434</v>
      </c>
      <c r="F12728" s="7" t="s">
        <v>31</v>
      </c>
      <c r="G12728" s="6">
        <v>116.3</v>
      </c>
    </row>
    <row r="12729" spans="1:7" ht="15" thickBot="1" x14ac:dyDescent="0.35">
      <c r="A12729" s="6">
        <v>241.13159999999999</v>
      </c>
      <c r="B12729" s="19">
        <f>(A12729-G12729)/G12729</f>
        <v>1.0357591516952587</v>
      </c>
      <c r="C12729" s="30" t="s">
        <v>100</v>
      </c>
      <c r="D12729" s="6">
        <v>1008633</v>
      </c>
      <c r="E12729" s="6">
        <v>95</v>
      </c>
      <c r="F12729" s="7" t="s">
        <v>19</v>
      </c>
      <c r="G12729" s="6">
        <v>118.44799999999999</v>
      </c>
    </row>
    <row r="12730" spans="1:7" ht="15" thickBot="1" x14ac:dyDescent="0.35">
      <c r="A12730" s="6">
        <v>241.13159999999999</v>
      </c>
      <c r="B12730" s="19">
        <f>(A12730-G12730)/G12730</f>
        <v>0.73406109768726246</v>
      </c>
      <c r="C12730" s="30" t="s">
        <v>168</v>
      </c>
      <c r="D12730" s="6">
        <v>1006442</v>
      </c>
      <c r="E12730" s="6">
        <v>2074</v>
      </c>
      <c r="F12730" s="7" t="s">
        <v>17</v>
      </c>
      <c r="G12730" s="6">
        <v>139.05600000000001</v>
      </c>
    </row>
    <row r="12731" spans="1:7" ht="15" thickBot="1" x14ac:dyDescent="0.35">
      <c r="A12731" s="6">
        <v>241.13159999999999</v>
      </c>
      <c r="B12731" s="19">
        <f>(A12731-G12731)/G12731</f>
        <v>0.69629410771568467</v>
      </c>
      <c r="C12731" s="30" t="s">
        <v>157</v>
      </c>
      <c r="D12731" s="6">
        <v>1013298</v>
      </c>
      <c r="E12731" s="6">
        <v>937</v>
      </c>
      <c r="F12731" s="7" t="s">
        <v>35</v>
      </c>
      <c r="G12731" s="6">
        <v>142.15199999999999</v>
      </c>
    </row>
    <row r="12732" spans="1:7" ht="15" thickBot="1" x14ac:dyDescent="0.35">
      <c r="A12732" s="6">
        <v>241.13159999999999</v>
      </c>
      <c r="B12732" s="19">
        <f>(A12732-G12732)/G12732</f>
        <v>0.68298668304531096</v>
      </c>
      <c r="C12732" s="30" t="s">
        <v>86</v>
      </c>
      <c r="D12732" s="6">
        <v>1015990</v>
      </c>
      <c r="E12732" s="6">
        <v>106</v>
      </c>
      <c r="F12732" s="7" t="s">
        <v>17</v>
      </c>
      <c r="G12732" s="6">
        <v>143.27600000000001</v>
      </c>
    </row>
    <row r="12733" spans="1:7" ht="15" thickBot="1" x14ac:dyDescent="0.35">
      <c r="A12733" s="6">
        <v>241.13159999999999</v>
      </c>
      <c r="B12733" s="19">
        <f>(A12733-G12733)/G12733</f>
        <v>0.59973728206352994</v>
      </c>
      <c r="C12733" s="30" t="s">
        <v>264</v>
      </c>
      <c r="D12733" s="6">
        <v>1008828</v>
      </c>
      <c r="E12733" s="6">
        <v>1265</v>
      </c>
      <c r="F12733" s="7" t="s">
        <v>21</v>
      </c>
      <c r="G12733" s="6">
        <v>150.732</v>
      </c>
    </row>
    <row r="12734" spans="1:7" ht="15" thickBot="1" x14ac:dyDescent="0.35">
      <c r="A12734" s="6">
        <v>241.13159999999999</v>
      </c>
      <c r="B12734" s="19">
        <f>(A12734-G12734)/G12734</f>
        <v>0.54929067077872018</v>
      </c>
      <c r="C12734" s="30" t="s">
        <v>241</v>
      </c>
      <c r="D12734" s="6">
        <v>1016565</v>
      </c>
      <c r="E12734" s="6">
        <v>950</v>
      </c>
      <c r="F12734" s="7" t="s">
        <v>23</v>
      </c>
      <c r="G12734" s="6">
        <v>155.63999999999999</v>
      </c>
    </row>
    <row r="12735" spans="1:7" ht="15" thickBot="1" x14ac:dyDescent="0.35">
      <c r="A12735" s="6">
        <v>241.13159999999999</v>
      </c>
      <c r="B12735" s="19">
        <f>(A12735-G12735)/G12735</f>
        <v>0.2658889985510593</v>
      </c>
      <c r="C12735" s="30" t="s">
        <v>390</v>
      </c>
      <c r="D12735" s="6">
        <v>1018095</v>
      </c>
      <c r="E12735" s="6">
        <v>587</v>
      </c>
      <c r="F12735" s="7" t="s">
        <v>23</v>
      </c>
      <c r="G12735" s="6">
        <v>190.48400000000001</v>
      </c>
    </row>
    <row r="12736" spans="1:7" ht="15" thickBot="1" x14ac:dyDescent="0.35">
      <c r="A12736" s="6">
        <v>241.13159999999999</v>
      </c>
      <c r="B12736" s="19">
        <f>(A12736-G12736)/G12736</f>
        <v>0.21567516334597073</v>
      </c>
      <c r="C12736" s="30" t="s">
        <v>81</v>
      </c>
      <c r="D12736" s="6">
        <v>1014417</v>
      </c>
      <c r="E12736" s="6">
        <v>208</v>
      </c>
      <c r="F12736" s="7" t="s">
        <v>19</v>
      </c>
      <c r="G12736" s="6">
        <v>198.352</v>
      </c>
    </row>
    <row r="12737" spans="1:7" ht="15" thickBot="1" x14ac:dyDescent="0.35">
      <c r="A12737" s="6">
        <v>241.13159999999999</v>
      </c>
      <c r="B12737" s="19">
        <f>(A12737-G12737)/G12737</f>
        <v>0.1382722809667673</v>
      </c>
      <c r="C12737" s="30" t="s">
        <v>205</v>
      </c>
      <c r="D12737" s="6">
        <v>1018529</v>
      </c>
      <c r="E12737" s="6">
        <v>1508</v>
      </c>
      <c r="F12737" s="7" t="s">
        <v>31</v>
      </c>
      <c r="G12737" s="6">
        <v>211.84</v>
      </c>
    </row>
    <row r="12738" spans="1:7" ht="15" thickBot="1" x14ac:dyDescent="0.35">
      <c r="A12738" s="6">
        <v>241.13159999999999</v>
      </c>
      <c r="B12738" s="19">
        <f>(A12738-G12738)/G12738</f>
        <v>0.12043752207125999</v>
      </c>
      <c r="C12738" s="30" t="s">
        <v>131</v>
      </c>
      <c r="D12738" s="6">
        <v>1011921</v>
      </c>
      <c r="E12738" s="6">
        <v>1615</v>
      </c>
      <c r="F12738" s="7" t="s">
        <v>23</v>
      </c>
      <c r="G12738" s="6">
        <v>215.21199999999999</v>
      </c>
    </row>
    <row r="12739" spans="1:7" ht="15" thickBot="1" x14ac:dyDescent="0.35">
      <c r="A12739" s="6">
        <v>241.13159999999999</v>
      </c>
      <c r="B12739" s="19">
        <f>(A12739-G12739)/G12739</f>
        <v>2.4156912047026059E-2</v>
      </c>
      <c r="C12739" s="30" t="s">
        <v>359</v>
      </c>
      <c r="D12739" s="6">
        <v>1018249</v>
      </c>
      <c r="E12739" s="6">
        <v>1100</v>
      </c>
      <c r="F12739" s="7" t="s">
        <v>25</v>
      </c>
      <c r="G12739" s="6">
        <v>235.44399999999999</v>
      </c>
    </row>
    <row r="12740" spans="1:7" ht="15" thickBot="1" x14ac:dyDescent="0.35">
      <c r="A12740" s="6">
        <v>241.13159999999999</v>
      </c>
      <c r="B12740" s="19">
        <f>(A12740-G12740)/G12740</f>
        <v>-9.2780821093185584E-2</v>
      </c>
      <c r="C12740" s="30" t="s">
        <v>350</v>
      </c>
      <c r="D12740" s="6">
        <v>1018408</v>
      </c>
      <c r="E12740" s="6">
        <v>58</v>
      </c>
      <c r="F12740" s="7" t="s">
        <v>25</v>
      </c>
      <c r="G12740" s="6">
        <v>265.79199999999997</v>
      </c>
    </row>
    <row r="12741" spans="1:7" ht="15" thickBot="1" x14ac:dyDescent="0.35">
      <c r="A12741" s="6">
        <v>241.13159999999999</v>
      </c>
      <c r="B12741" s="19">
        <f>(A12741-G12741)/G12741</f>
        <v>-0.10414617110757753</v>
      </c>
      <c r="C12741" s="30" t="s">
        <v>249</v>
      </c>
      <c r="D12741" s="6">
        <v>1009856</v>
      </c>
      <c r="E12741" s="6">
        <v>379</v>
      </c>
      <c r="F12741" s="7" t="s">
        <v>19</v>
      </c>
      <c r="G12741" s="6">
        <v>269.16399999999999</v>
      </c>
    </row>
    <row r="12742" spans="1:7" ht="15" thickBot="1" x14ac:dyDescent="0.35">
      <c r="A12742" s="6">
        <v>241.13159999999999</v>
      </c>
      <c r="B12742" s="19">
        <f>(A12742-G12742)/G12742</f>
        <v>-0.12604346376328349</v>
      </c>
      <c r="C12742" s="30" t="s">
        <v>18</v>
      </c>
      <c r="D12742" s="6">
        <v>1013467</v>
      </c>
      <c r="E12742" s="6">
        <v>152</v>
      </c>
      <c r="F12742" s="7" t="s">
        <v>31</v>
      </c>
      <c r="G12742" s="6">
        <v>275.90800000000002</v>
      </c>
    </row>
    <row r="12743" spans="1:7" ht="15" thickBot="1" x14ac:dyDescent="0.35">
      <c r="A12743" s="6">
        <v>241.13159999999999</v>
      </c>
      <c r="B12743" s="19">
        <f>(A12743-G12743)/G12743</f>
        <v>-0.14348981273621106</v>
      </c>
      <c r="C12743" s="30" t="s">
        <v>108</v>
      </c>
      <c r="D12743" s="6">
        <v>1011854</v>
      </c>
      <c r="E12743" s="6">
        <v>40</v>
      </c>
      <c r="F12743" s="7" t="s">
        <v>35</v>
      </c>
      <c r="G12743" s="6">
        <v>281.52800000000002</v>
      </c>
    </row>
    <row r="12744" spans="1:7" ht="15" thickBot="1" x14ac:dyDescent="0.35">
      <c r="A12744" s="6">
        <v>241.13159999999999</v>
      </c>
      <c r="B12744" s="19">
        <f>(A12744-G12744)/G12744</f>
        <v>-0.16025324919553691</v>
      </c>
      <c r="C12744" s="30" t="s">
        <v>356</v>
      </c>
      <c r="D12744" s="6">
        <v>1019828</v>
      </c>
      <c r="E12744" s="6">
        <v>714</v>
      </c>
      <c r="F12744" s="7" t="s">
        <v>27</v>
      </c>
      <c r="G12744" s="6">
        <v>287.14800000000002</v>
      </c>
    </row>
    <row r="12745" spans="1:7" ht="15" thickBot="1" x14ac:dyDescent="0.35">
      <c r="A12745" s="6">
        <v>241.25088</v>
      </c>
      <c r="B12745" s="19">
        <f>(A12745-G12745)/G12745</f>
        <v>0.90838881154284268</v>
      </c>
      <c r="C12745" s="30" t="s">
        <v>102</v>
      </c>
      <c r="D12745" s="6">
        <v>1001795</v>
      </c>
      <c r="E12745" s="6">
        <v>1795</v>
      </c>
      <c r="F12745" s="7" t="s">
        <v>42</v>
      </c>
      <c r="G12745" s="6">
        <v>126.416</v>
      </c>
    </row>
    <row r="12746" spans="1:7" ht="15" thickBot="1" x14ac:dyDescent="0.35">
      <c r="A12746" s="6">
        <v>241.30080000000001</v>
      </c>
      <c r="B12746" s="19">
        <f>(A12746-G12746)/G12746</f>
        <v>2.2793989736452991</v>
      </c>
      <c r="C12746" s="30" t="s">
        <v>333</v>
      </c>
      <c r="D12746" s="6">
        <v>1003073</v>
      </c>
      <c r="E12746" s="6">
        <v>950</v>
      </c>
      <c r="F12746" s="7" t="s">
        <v>87</v>
      </c>
      <c r="G12746" s="6">
        <v>73.580799999999996</v>
      </c>
    </row>
    <row r="12747" spans="1:7" ht="15" thickBot="1" x14ac:dyDescent="0.35">
      <c r="A12747" s="6">
        <v>241.33199999999999</v>
      </c>
      <c r="B12747" s="19">
        <f>(A12747-G12747)/G12747</f>
        <v>0.4245877330512477</v>
      </c>
      <c r="C12747" s="30" t="s">
        <v>226</v>
      </c>
      <c r="D12747" s="6">
        <v>1004614</v>
      </c>
      <c r="E12747" s="6">
        <v>1008</v>
      </c>
      <c r="F12747" s="7" t="s">
        <v>21</v>
      </c>
      <c r="G12747" s="6">
        <v>169.40479999999999</v>
      </c>
    </row>
    <row r="12748" spans="1:7" ht="15" thickBot="1" x14ac:dyDescent="0.35">
      <c r="A12748" s="6">
        <v>241.57980000000001</v>
      </c>
      <c r="B12748" s="19">
        <f>(A12748-G12748)/G12748</f>
        <v>81.28194822888284</v>
      </c>
      <c r="C12748" s="30" t="s">
        <v>324</v>
      </c>
      <c r="D12748" s="6">
        <v>1008650</v>
      </c>
      <c r="E12748" s="6">
        <v>2154</v>
      </c>
      <c r="F12748" s="7" t="s">
        <v>35</v>
      </c>
      <c r="G12748" s="6">
        <v>2.9359999999999999</v>
      </c>
    </row>
    <row r="12749" spans="1:7" ht="15" thickBot="1" x14ac:dyDescent="0.35">
      <c r="A12749" s="6">
        <v>241.57980000000001</v>
      </c>
      <c r="B12749" s="19">
        <f>(A12749-G12749)/G12749</f>
        <v>30.786815789473689</v>
      </c>
      <c r="C12749" s="30" t="s">
        <v>233</v>
      </c>
      <c r="D12749" s="6">
        <v>1007658</v>
      </c>
      <c r="E12749" s="6">
        <v>1920</v>
      </c>
      <c r="F12749" s="7" t="s">
        <v>17</v>
      </c>
      <c r="G12749" s="6">
        <v>7.6</v>
      </c>
    </row>
    <row r="12750" spans="1:7" ht="15" thickBot="1" x14ac:dyDescent="0.35">
      <c r="A12750" s="6">
        <v>241.57980000000001</v>
      </c>
      <c r="B12750" s="19">
        <f>(A12750-G12750)/G12750</f>
        <v>7.9156997342781219</v>
      </c>
      <c r="C12750" s="30" t="s">
        <v>295</v>
      </c>
      <c r="D12750" s="6">
        <v>1009017</v>
      </c>
      <c r="E12750" s="6">
        <v>442</v>
      </c>
      <c r="F12750" s="7" t="s">
        <v>17</v>
      </c>
      <c r="G12750" s="6">
        <v>27.096</v>
      </c>
    </row>
    <row r="12751" spans="1:7" ht="15" thickBot="1" x14ac:dyDescent="0.35">
      <c r="A12751" s="6">
        <v>241.57980000000001</v>
      </c>
      <c r="B12751" s="19">
        <f>(A12751-G12751)/G12751</f>
        <v>3.0766081673979078</v>
      </c>
      <c r="C12751" s="30" t="s">
        <v>52</v>
      </c>
      <c r="D12751" s="6">
        <v>1007462</v>
      </c>
      <c r="E12751" s="6">
        <v>2419</v>
      </c>
      <c r="F12751" s="7" t="s">
        <v>17</v>
      </c>
      <c r="G12751" s="6">
        <v>59.26</v>
      </c>
    </row>
    <row r="12752" spans="1:7" ht="15" thickBot="1" x14ac:dyDescent="0.35">
      <c r="A12752" s="6">
        <v>241.57980000000001</v>
      </c>
      <c r="B12752" s="19">
        <f>(A12752-G12752)/G12752</f>
        <v>2.4693790211397055</v>
      </c>
      <c r="C12752" s="30" t="s">
        <v>327</v>
      </c>
      <c r="D12752" s="6">
        <v>1009422</v>
      </c>
      <c r="E12752" s="6">
        <v>1816</v>
      </c>
      <c r="F12752" s="7" t="s">
        <v>17</v>
      </c>
      <c r="G12752" s="6">
        <v>69.632000000000005</v>
      </c>
    </row>
    <row r="12753" spans="1:7" ht="15" thickBot="1" x14ac:dyDescent="0.35">
      <c r="A12753" s="6">
        <v>241.57980000000001</v>
      </c>
      <c r="B12753" s="19">
        <f>(A12753-G12753)/G12753</f>
        <v>2.2102774677085</v>
      </c>
      <c r="C12753" s="30" t="s">
        <v>106</v>
      </c>
      <c r="D12753" s="6">
        <v>1016281</v>
      </c>
      <c r="E12753" s="6">
        <v>1874</v>
      </c>
      <c r="F12753" s="7" t="s">
        <v>42</v>
      </c>
      <c r="G12753" s="6">
        <v>75.251999999999995</v>
      </c>
    </row>
    <row r="12754" spans="1:7" ht="15" thickBot="1" x14ac:dyDescent="0.35">
      <c r="A12754" s="6">
        <v>241.57980000000001</v>
      </c>
      <c r="B12754" s="19">
        <f>(A12754-G12754)/G12754</f>
        <v>2.1171587096774194</v>
      </c>
      <c r="C12754" s="30" t="s">
        <v>285</v>
      </c>
      <c r="D12754" s="6">
        <v>1010281</v>
      </c>
      <c r="E12754" s="6">
        <v>2321</v>
      </c>
      <c r="F12754" s="7" t="s">
        <v>21</v>
      </c>
      <c r="G12754" s="6">
        <v>77.5</v>
      </c>
    </row>
    <row r="12755" spans="1:7" ht="15" thickBot="1" x14ac:dyDescent="0.35">
      <c r="A12755" s="6">
        <v>241.57980000000001</v>
      </c>
      <c r="B12755" s="19">
        <f>(A12755-G12755)/G12755</f>
        <v>2.0725961538461539</v>
      </c>
      <c r="C12755" s="30" t="s">
        <v>151</v>
      </c>
      <c r="D12755" s="6">
        <v>1017217</v>
      </c>
      <c r="E12755" s="6">
        <v>1675</v>
      </c>
      <c r="F12755" s="7" t="s">
        <v>31</v>
      </c>
      <c r="G12755" s="6">
        <v>78.623999999999995</v>
      </c>
    </row>
    <row r="12756" spans="1:7" ht="15" thickBot="1" x14ac:dyDescent="0.35">
      <c r="A12756" s="6">
        <v>241.57980000000001</v>
      </c>
      <c r="B12756" s="19">
        <f>(A12756-G12756)/G12756</f>
        <v>1.6226745700885881</v>
      </c>
      <c r="C12756" s="30" t="s">
        <v>311</v>
      </c>
      <c r="D12756" s="6">
        <v>1012538</v>
      </c>
      <c r="E12756" s="6">
        <v>122</v>
      </c>
      <c r="F12756" s="7" t="s">
        <v>27</v>
      </c>
      <c r="G12756" s="6">
        <v>92.111999999999995</v>
      </c>
    </row>
    <row r="12757" spans="1:7" ht="15" thickBot="1" x14ac:dyDescent="0.35">
      <c r="A12757" s="6">
        <v>241.57980000000001</v>
      </c>
      <c r="B12757" s="19">
        <f>(A12757-G12757)/G12757</f>
        <v>1.2635939432555001</v>
      </c>
      <c r="C12757" s="30" t="s">
        <v>308</v>
      </c>
      <c r="D12757" s="6">
        <v>1018242</v>
      </c>
      <c r="E12757" s="6">
        <v>767</v>
      </c>
      <c r="F12757" s="7" t="s">
        <v>21</v>
      </c>
      <c r="G12757" s="6">
        <v>106.724</v>
      </c>
    </row>
    <row r="12758" spans="1:7" ht="15" thickBot="1" x14ac:dyDescent="0.35">
      <c r="A12758" s="6">
        <v>241.57980000000001</v>
      </c>
      <c r="B12758" s="19">
        <f>(A12758-G12758)/G12758</f>
        <v>1.2635939432555001</v>
      </c>
      <c r="C12758" s="30" t="s">
        <v>183</v>
      </c>
      <c r="D12758" s="6">
        <v>1018725</v>
      </c>
      <c r="E12758" s="6">
        <v>245</v>
      </c>
      <c r="F12758" s="7" t="s">
        <v>31</v>
      </c>
      <c r="G12758" s="6">
        <v>106.724</v>
      </c>
    </row>
    <row r="12759" spans="1:7" ht="15" thickBot="1" x14ac:dyDescent="0.35">
      <c r="A12759" s="6">
        <v>241.57980000000001</v>
      </c>
      <c r="B12759" s="19">
        <f>(A12759-G12759)/G12759</f>
        <v>1.207095088437363</v>
      </c>
      <c r="C12759" s="30" t="s">
        <v>105</v>
      </c>
      <c r="D12759" s="6">
        <v>1009246</v>
      </c>
      <c r="E12759" s="6">
        <v>630</v>
      </c>
      <c r="F12759" s="7" t="s">
        <v>25</v>
      </c>
      <c r="G12759" s="6">
        <v>109.456</v>
      </c>
    </row>
    <row r="12760" spans="1:7" ht="15" thickBot="1" x14ac:dyDescent="0.35">
      <c r="A12760" s="6">
        <v>241.57980000000001</v>
      </c>
      <c r="B12760" s="19">
        <f>(A12760-G12760)/G12760</f>
        <v>1.1290566503331336</v>
      </c>
      <c r="C12760" s="30" t="s">
        <v>364</v>
      </c>
      <c r="D12760" s="6">
        <v>1013256</v>
      </c>
      <c r="E12760" s="6">
        <v>1635</v>
      </c>
      <c r="F12760" s="7" t="s">
        <v>42</v>
      </c>
      <c r="G12760" s="6">
        <v>113.468</v>
      </c>
    </row>
    <row r="12761" spans="1:7" ht="15" thickBot="1" x14ac:dyDescent="0.35">
      <c r="A12761" s="6">
        <v>241.57980000000001</v>
      </c>
      <c r="B12761" s="19">
        <f>(A12761-G12761)/G12761</f>
        <v>0.73399224806201568</v>
      </c>
      <c r="C12761" s="30" t="s">
        <v>82</v>
      </c>
      <c r="D12761" s="6">
        <v>1012073</v>
      </c>
      <c r="E12761" s="6">
        <v>1115</v>
      </c>
      <c r="F12761" s="7" t="s">
        <v>25</v>
      </c>
      <c r="G12761" s="6">
        <v>139.32</v>
      </c>
    </row>
    <row r="12762" spans="1:7" ht="15" thickBot="1" x14ac:dyDescent="0.35">
      <c r="A12762" s="6">
        <v>241.57980000000001</v>
      </c>
      <c r="B12762" s="19">
        <f>(A12762-G12762)/G12762</f>
        <v>0.73399224806201568</v>
      </c>
      <c r="C12762" s="30" t="s">
        <v>236</v>
      </c>
      <c r="D12762" s="6">
        <v>1018941</v>
      </c>
      <c r="E12762" s="6">
        <v>2672</v>
      </c>
      <c r="F12762" s="7" t="s">
        <v>25</v>
      </c>
      <c r="G12762" s="6">
        <v>139.32</v>
      </c>
    </row>
    <row r="12763" spans="1:7" ht="15" thickBot="1" x14ac:dyDescent="0.35">
      <c r="A12763" s="6">
        <v>241.57980000000001</v>
      </c>
      <c r="B12763" s="19">
        <f>(A12763-G12763)/G12763</f>
        <v>0.66313129922344005</v>
      </c>
      <c r="C12763" s="30" t="s">
        <v>371</v>
      </c>
      <c r="D12763" s="6">
        <v>1006591</v>
      </c>
      <c r="E12763" s="6">
        <v>1361</v>
      </c>
      <c r="F12763" s="7" t="s">
        <v>35</v>
      </c>
      <c r="G12763" s="6">
        <v>145.256</v>
      </c>
    </row>
    <row r="12764" spans="1:7" ht="15" thickBot="1" x14ac:dyDescent="0.35">
      <c r="A12764" s="6">
        <v>241.57980000000001</v>
      </c>
      <c r="B12764" s="19">
        <f>(A12764-G12764)/G12764</f>
        <v>0.60454171094580234</v>
      </c>
      <c r="C12764" s="30" t="s">
        <v>339</v>
      </c>
      <c r="D12764" s="6">
        <v>1011184</v>
      </c>
      <c r="E12764" s="6">
        <v>2634</v>
      </c>
      <c r="F12764" s="7" t="s">
        <v>42</v>
      </c>
      <c r="G12764" s="6">
        <v>150.56</v>
      </c>
    </row>
    <row r="12765" spans="1:7" ht="15" thickBot="1" x14ac:dyDescent="0.35">
      <c r="A12765" s="6">
        <v>241.57980000000001</v>
      </c>
      <c r="B12765" s="19">
        <f>(A12765-G12765)/G12765</f>
        <v>0.59265182880198308</v>
      </c>
      <c r="C12765" s="30" t="s">
        <v>264</v>
      </c>
      <c r="D12765" s="6">
        <v>1017080</v>
      </c>
      <c r="E12765" s="6">
        <v>2782</v>
      </c>
      <c r="F12765" s="7" t="s">
        <v>27</v>
      </c>
      <c r="G12765" s="6">
        <v>151.684</v>
      </c>
    </row>
    <row r="12766" spans="1:7" ht="15" thickBot="1" x14ac:dyDescent="0.35">
      <c r="A12766" s="6">
        <v>241.57980000000001</v>
      </c>
      <c r="B12766" s="19">
        <f>(A12766-G12766)/G12766</f>
        <v>0.46259535514493988</v>
      </c>
      <c r="C12766" s="30" t="s">
        <v>347</v>
      </c>
      <c r="D12766" s="6">
        <v>1012215</v>
      </c>
      <c r="E12766" s="6">
        <v>2378</v>
      </c>
      <c r="F12766" s="7" t="s">
        <v>17</v>
      </c>
      <c r="G12766" s="6">
        <v>165.172</v>
      </c>
    </row>
    <row r="12767" spans="1:7" ht="15" thickBot="1" x14ac:dyDescent="0.35">
      <c r="A12767" s="6">
        <v>241.57980000000001</v>
      </c>
      <c r="B12767" s="19">
        <f>(A12767-G12767)/G12767</f>
        <v>0.40521999115847279</v>
      </c>
      <c r="C12767" s="30" t="s">
        <v>386</v>
      </c>
      <c r="D12767" s="6">
        <v>1012381</v>
      </c>
      <c r="E12767" s="6">
        <v>2146</v>
      </c>
      <c r="F12767" s="7" t="s">
        <v>23</v>
      </c>
      <c r="G12767" s="6">
        <v>171.916</v>
      </c>
    </row>
    <row r="12768" spans="1:7" ht="15" thickBot="1" x14ac:dyDescent="0.35">
      <c r="A12768" s="6">
        <v>241.57980000000001</v>
      </c>
      <c r="B12768" s="19">
        <f>(A12768-G12768)/G12768</f>
        <v>0.32712819724004566</v>
      </c>
      <c r="C12768" s="30" t="s">
        <v>252</v>
      </c>
      <c r="D12768" s="6">
        <v>1016396</v>
      </c>
      <c r="E12768" s="6">
        <v>2083</v>
      </c>
      <c r="F12768" s="7" t="s">
        <v>21</v>
      </c>
      <c r="G12768" s="6">
        <v>182.03200000000001</v>
      </c>
    </row>
    <row r="12769" spans="1:7" ht="15" thickBot="1" x14ac:dyDescent="0.35">
      <c r="A12769" s="6">
        <v>241.57980000000001</v>
      </c>
      <c r="B12769" s="19">
        <f>(A12769-G12769)/G12769</f>
        <v>0.14965735823196849</v>
      </c>
      <c r="C12769" s="30" t="s">
        <v>110</v>
      </c>
      <c r="D12769" s="6">
        <v>1013706</v>
      </c>
      <c r="E12769" s="6">
        <v>1102</v>
      </c>
      <c r="F12769" s="7" t="s">
        <v>27</v>
      </c>
      <c r="G12769" s="6">
        <v>210.13200000000001</v>
      </c>
    </row>
    <row r="12770" spans="1:7" ht="15" thickBot="1" x14ac:dyDescent="0.35">
      <c r="A12770" s="6">
        <v>241.57980000000001</v>
      </c>
      <c r="B12770" s="19">
        <f>(A12770-G12770)/G12770</f>
        <v>0.13748846407382997</v>
      </c>
      <c r="C12770" s="30" t="s">
        <v>369</v>
      </c>
      <c r="D12770" s="6">
        <v>1012870</v>
      </c>
      <c r="E12770" s="6">
        <v>2813</v>
      </c>
      <c r="F12770" s="7" t="s">
        <v>35</v>
      </c>
      <c r="G12770" s="6">
        <v>212.38</v>
      </c>
    </row>
    <row r="12771" spans="1:7" ht="15" thickBot="1" x14ac:dyDescent="0.35">
      <c r="A12771" s="6">
        <v>241.57980000000001</v>
      </c>
      <c r="B12771" s="19">
        <f>(A12771-G12771)/G12771</f>
        <v>-6.9372236004746041E-2</v>
      </c>
      <c r="C12771" s="30" t="s">
        <v>350</v>
      </c>
      <c r="D12771" s="6">
        <v>1014449</v>
      </c>
      <c r="E12771" s="6">
        <v>875</v>
      </c>
      <c r="F12771" s="7" t="s">
        <v>25</v>
      </c>
      <c r="G12771" s="6">
        <v>259.58800000000002</v>
      </c>
    </row>
    <row r="12772" spans="1:7" ht="15" thickBot="1" x14ac:dyDescent="0.35">
      <c r="A12772" s="6">
        <v>241.57980000000001</v>
      </c>
      <c r="B12772" s="19">
        <f>(A12772-G12772)/G12772</f>
        <v>-7.7362165630394622E-2</v>
      </c>
      <c r="C12772" s="30" t="s">
        <v>388</v>
      </c>
      <c r="D12772" s="6">
        <v>1017902</v>
      </c>
      <c r="E12772" s="6">
        <v>414</v>
      </c>
      <c r="F12772" s="7" t="s">
        <v>19</v>
      </c>
      <c r="G12772" s="6">
        <v>261.83600000000001</v>
      </c>
    </row>
    <row r="12773" spans="1:7" ht="15" thickBot="1" x14ac:dyDescent="0.35">
      <c r="A12773" s="6">
        <v>241.57980000000001</v>
      </c>
      <c r="B12773" s="19">
        <f>(A12773-G12773)/G12773</f>
        <v>-8.1305902038332739E-2</v>
      </c>
      <c r="C12773" s="30" t="s">
        <v>102</v>
      </c>
      <c r="D12773" s="6">
        <v>1015197</v>
      </c>
      <c r="E12773" s="6">
        <v>691</v>
      </c>
      <c r="F12773" s="7" t="s">
        <v>31</v>
      </c>
      <c r="G12773" s="6">
        <v>262.95999999999998</v>
      </c>
    </row>
    <row r="12774" spans="1:7" ht="15" thickBot="1" x14ac:dyDescent="0.35">
      <c r="A12774" s="6">
        <v>241.61799999999999</v>
      </c>
      <c r="B12774" s="19">
        <f>(A12774-G12774)/G12774</f>
        <v>-0.34188420639762929</v>
      </c>
      <c r="C12774" s="30" t="s">
        <v>254</v>
      </c>
      <c r="D12774" s="6">
        <v>1002456</v>
      </c>
      <c r="E12774" s="6">
        <v>2456</v>
      </c>
      <c r="F12774" s="7" t="s">
        <v>19</v>
      </c>
      <c r="G12774" s="6">
        <v>367.13600000000002</v>
      </c>
    </row>
    <row r="12775" spans="1:7" ht="15" thickBot="1" x14ac:dyDescent="0.35">
      <c r="A12775" s="6">
        <v>241.6336</v>
      </c>
      <c r="B12775" s="19">
        <f>(A12775-G12775)/G12775</f>
        <v>1.2058454078055623</v>
      </c>
      <c r="C12775" s="30" t="s">
        <v>16</v>
      </c>
      <c r="D12775" s="6">
        <v>1003670</v>
      </c>
      <c r="E12775" s="6">
        <v>600</v>
      </c>
      <c r="F12775" s="7" t="s">
        <v>35</v>
      </c>
      <c r="G12775" s="6">
        <v>109.5424</v>
      </c>
    </row>
    <row r="12776" spans="1:7" ht="15" thickBot="1" x14ac:dyDescent="0.35">
      <c r="A12776" s="6">
        <v>241.66944000000001</v>
      </c>
      <c r="B12776" s="19">
        <f>(A12776-G12776)/G12776</f>
        <v>1.4700474243663124</v>
      </c>
      <c r="C12776" s="30" t="s">
        <v>321</v>
      </c>
      <c r="D12776" s="6">
        <v>1010579</v>
      </c>
      <c r="E12776" s="6">
        <v>2178</v>
      </c>
      <c r="F12776" s="7" t="s">
        <v>87</v>
      </c>
      <c r="G12776" s="6">
        <v>97.84</v>
      </c>
    </row>
    <row r="12777" spans="1:7" ht="15" thickBot="1" x14ac:dyDescent="0.35">
      <c r="A12777" s="6">
        <v>241.67104</v>
      </c>
      <c r="B12777" s="19">
        <f>(A12777-G12777)/G12777</f>
        <v>11.161384863123994</v>
      </c>
      <c r="C12777" s="30" t="s">
        <v>155</v>
      </c>
      <c r="D12777" s="6">
        <v>1002131</v>
      </c>
      <c r="E12777" s="6">
        <v>2131</v>
      </c>
      <c r="F12777" s="7" t="s">
        <v>35</v>
      </c>
      <c r="G12777" s="6">
        <v>19.872</v>
      </c>
    </row>
    <row r="12778" spans="1:7" ht="15" thickBot="1" x14ac:dyDescent="0.35">
      <c r="A12778" s="6">
        <v>241.7012</v>
      </c>
      <c r="B12778" s="19">
        <f>(A12778-G12778)/G12778</f>
        <v>1.3008994120693331</v>
      </c>
      <c r="C12778" s="30" t="s">
        <v>374</v>
      </c>
      <c r="D12778" s="6">
        <v>1002476</v>
      </c>
      <c r="E12778" s="6">
        <v>2476</v>
      </c>
      <c r="F12778" s="7" t="s">
        <v>27</v>
      </c>
      <c r="G12778" s="6">
        <v>105.04640000000001</v>
      </c>
    </row>
    <row r="12779" spans="1:7" ht="15" thickBot="1" x14ac:dyDescent="0.35">
      <c r="A12779" s="6">
        <v>241.84576000000001</v>
      </c>
      <c r="B12779" s="19">
        <f>(A12779-G12779)/G12779</f>
        <v>0.78157838781780664</v>
      </c>
      <c r="C12779" s="30" t="s">
        <v>206</v>
      </c>
      <c r="D12779" s="6">
        <v>1001367</v>
      </c>
      <c r="E12779" s="6">
        <v>1367</v>
      </c>
      <c r="F12779" s="7" t="s">
        <v>31</v>
      </c>
      <c r="G12779" s="6">
        <v>135.74803199999999</v>
      </c>
    </row>
    <row r="12780" spans="1:7" ht="15" thickBot="1" x14ac:dyDescent="0.35">
      <c r="A12780" s="6">
        <v>241.86655999999999</v>
      </c>
      <c r="B12780" s="19">
        <f>(A12780-G12780)/G12780</f>
        <v>4.4088521540002859</v>
      </c>
      <c r="C12780" s="30" t="s">
        <v>259</v>
      </c>
      <c r="D12780" s="6">
        <v>1001828</v>
      </c>
      <c r="E12780" s="6">
        <v>1828</v>
      </c>
      <c r="F12780" s="7" t="s">
        <v>42</v>
      </c>
      <c r="G12780" s="6">
        <v>44.716799999999999</v>
      </c>
    </row>
    <row r="12781" spans="1:7" ht="15" thickBot="1" x14ac:dyDescent="0.35">
      <c r="A12781" s="6">
        <v>241.87904</v>
      </c>
      <c r="B12781" s="19">
        <f>(A12781-G12781)/G12781</f>
        <v>2.0681604156518913</v>
      </c>
      <c r="C12781" s="30" t="s">
        <v>282</v>
      </c>
      <c r="D12781" s="6">
        <v>1002068</v>
      </c>
      <c r="E12781" s="6">
        <v>2068</v>
      </c>
      <c r="F12781" s="7" t="s">
        <v>25</v>
      </c>
      <c r="G12781" s="6">
        <v>78.8352</v>
      </c>
    </row>
    <row r="12782" spans="1:7" ht="15" thickBot="1" x14ac:dyDescent="0.35">
      <c r="A12782" s="6">
        <v>241.88839999999999</v>
      </c>
      <c r="B12782" s="19">
        <f>(A12782-G12782)/G12782</f>
        <v>4.4120186198132412E-2</v>
      </c>
      <c r="C12782" s="30" t="s">
        <v>157</v>
      </c>
      <c r="D12782" s="6">
        <v>1003429</v>
      </c>
      <c r="E12782" s="6">
        <v>2364</v>
      </c>
      <c r="F12782" s="7" t="s">
        <v>17</v>
      </c>
      <c r="G12782" s="6">
        <v>231.66720000000001</v>
      </c>
    </row>
    <row r="12783" spans="1:7" ht="15" thickBot="1" x14ac:dyDescent="0.35">
      <c r="A12783" s="6">
        <v>241.904</v>
      </c>
      <c r="B12783" s="19">
        <f>(A12783-G12783)/G12783</f>
        <v>0.8658982080268548</v>
      </c>
      <c r="C12783" s="30" t="s">
        <v>116</v>
      </c>
      <c r="D12783" s="6">
        <v>1005288</v>
      </c>
      <c r="E12783" s="6">
        <v>1954</v>
      </c>
      <c r="F12783" s="7" t="s">
        <v>27</v>
      </c>
      <c r="G12783" s="6">
        <v>129.6448</v>
      </c>
    </row>
    <row r="12784" spans="1:7" ht="15" thickBot="1" x14ac:dyDescent="0.35">
      <c r="A12784" s="6">
        <v>241.94560000000001</v>
      </c>
      <c r="B12784" s="19">
        <f>(A12784-G12784)/G12784</f>
        <v>8.0570196454240541</v>
      </c>
      <c r="C12784" s="30" t="s">
        <v>128</v>
      </c>
      <c r="D12784" s="6">
        <v>1004052</v>
      </c>
      <c r="E12784" s="6">
        <v>2672</v>
      </c>
      <c r="F12784" s="7" t="s">
        <v>25</v>
      </c>
      <c r="G12784" s="6">
        <v>26.7136</v>
      </c>
    </row>
    <row r="12785" spans="1:7" ht="15" thickBot="1" x14ac:dyDescent="0.35">
      <c r="A12785" s="6">
        <v>242.02799999999999</v>
      </c>
      <c r="B12785" s="19">
        <f>(A12785-G12785)/G12785</f>
        <v>6.47</v>
      </c>
      <c r="C12785" s="30" t="s">
        <v>289</v>
      </c>
      <c r="D12785" s="6">
        <v>1008859</v>
      </c>
      <c r="E12785" s="6">
        <v>2121</v>
      </c>
      <c r="F12785" s="7" t="s">
        <v>23</v>
      </c>
      <c r="G12785" s="6">
        <v>32.4</v>
      </c>
    </row>
    <row r="12786" spans="1:7" ht="15" thickBot="1" x14ac:dyDescent="0.35">
      <c r="A12786" s="6">
        <v>242.02799999999999</v>
      </c>
      <c r="B12786" s="19">
        <f>(A12786-G12786)/G12786</f>
        <v>1.854642385355727</v>
      </c>
      <c r="C12786" s="30" t="s">
        <v>365</v>
      </c>
      <c r="D12786" s="6">
        <v>1015772</v>
      </c>
      <c r="E12786" s="6">
        <v>764</v>
      </c>
      <c r="F12786" s="7" t="s">
        <v>42</v>
      </c>
      <c r="G12786" s="6">
        <v>84.784000000000006</v>
      </c>
    </row>
    <row r="12787" spans="1:7" ht="15" thickBot="1" x14ac:dyDescent="0.35">
      <c r="A12787" s="6">
        <v>242.02799999999999</v>
      </c>
      <c r="B12787" s="19">
        <f>(A12787-G12787)/G12787</f>
        <v>1.6236666377590838</v>
      </c>
      <c r="C12787" s="30" t="s">
        <v>244</v>
      </c>
      <c r="D12787" s="6">
        <v>1009108</v>
      </c>
      <c r="E12787" s="6">
        <v>1582</v>
      </c>
      <c r="F12787" s="7" t="s">
        <v>35</v>
      </c>
      <c r="G12787" s="6">
        <v>92.248000000000005</v>
      </c>
    </row>
    <row r="12788" spans="1:7" ht="15" thickBot="1" x14ac:dyDescent="0.35">
      <c r="A12788" s="6">
        <v>242.02799999999999</v>
      </c>
      <c r="B12788" s="19">
        <f>(A12788-G12788)/G12788</f>
        <v>1.0043394726381343</v>
      </c>
      <c r="C12788" s="30" t="s">
        <v>261</v>
      </c>
      <c r="D12788" s="6">
        <v>1017967</v>
      </c>
      <c r="E12788" s="6">
        <v>1144</v>
      </c>
      <c r="F12788" s="7" t="s">
        <v>31</v>
      </c>
      <c r="G12788" s="6">
        <v>120.752</v>
      </c>
    </row>
    <row r="12789" spans="1:7" ht="15" thickBot="1" x14ac:dyDescent="0.35">
      <c r="A12789" s="6">
        <v>242.02799999999999</v>
      </c>
      <c r="B12789" s="19">
        <f>(A12789-G12789)/G12789</f>
        <v>0.93239013796627479</v>
      </c>
      <c r="C12789" s="30" t="s">
        <v>255</v>
      </c>
      <c r="D12789" s="6">
        <v>1014374</v>
      </c>
      <c r="E12789" s="6">
        <v>2816</v>
      </c>
      <c r="F12789" s="7" t="s">
        <v>25</v>
      </c>
      <c r="G12789" s="6">
        <v>125.248</v>
      </c>
    </row>
    <row r="12790" spans="1:7" ht="15" thickBot="1" x14ac:dyDescent="0.35">
      <c r="A12790" s="6">
        <v>242.02799999999999</v>
      </c>
      <c r="B12790" s="19">
        <f>(A12790-G12790)/G12790</f>
        <v>0.787979078632428</v>
      </c>
      <c r="C12790" s="30" t="s">
        <v>67</v>
      </c>
      <c r="D12790" s="6">
        <v>1017908</v>
      </c>
      <c r="E12790" s="6">
        <v>164</v>
      </c>
      <c r="F12790" s="7" t="s">
        <v>17</v>
      </c>
      <c r="G12790" s="6">
        <v>135.364</v>
      </c>
    </row>
    <row r="12791" spans="1:7" ht="15" thickBot="1" x14ac:dyDescent="0.35">
      <c r="A12791" s="6">
        <v>242.02799999999999</v>
      </c>
      <c r="B12791" s="19">
        <f>(A12791-G12791)/G12791</f>
        <v>0.61377820451272203</v>
      </c>
      <c r="C12791" s="30" t="s">
        <v>290</v>
      </c>
      <c r="D12791" s="6">
        <v>1017078</v>
      </c>
      <c r="E12791" s="6">
        <v>2044</v>
      </c>
      <c r="F12791" s="7" t="s">
        <v>31</v>
      </c>
      <c r="G12791" s="6">
        <v>149.976</v>
      </c>
    </row>
    <row r="12792" spans="1:7" ht="15" thickBot="1" x14ac:dyDescent="0.35">
      <c r="A12792" s="6">
        <v>242.02799999999999</v>
      </c>
      <c r="B12792" s="19">
        <f>(A12792-G12792)/G12792</f>
        <v>0.31754638097726678</v>
      </c>
      <c r="C12792" s="30" t="s">
        <v>65</v>
      </c>
      <c r="D12792" s="6">
        <v>1014375</v>
      </c>
      <c r="E12792" s="6">
        <v>108</v>
      </c>
      <c r="F12792" s="7" t="s">
        <v>35</v>
      </c>
      <c r="G12792" s="6">
        <v>183.696</v>
      </c>
    </row>
    <row r="12793" spans="1:7" ht="15" thickBot="1" x14ac:dyDescent="0.35">
      <c r="A12793" s="6">
        <v>242.02799999999999</v>
      </c>
      <c r="B12793" s="19">
        <f>(A12793-G12793)/G12793</f>
        <v>0.28606954599557888</v>
      </c>
      <c r="C12793" s="30" t="s">
        <v>22</v>
      </c>
      <c r="D12793" s="6">
        <v>1012715</v>
      </c>
      <c r="E12793" s="6">
        <v>184</v>
      </c>
      <c r="F12793" s="7" t="s">
        <v>19</v>
      </c>
      <c r="G12793" s="6">
        <v>188.19200000000001</v>
      </c>
    </row>
    <row r="12794" spans="1:7" ht="15" thickBot="1" x14ac:dyDescent="0.35">
      <c r="A12794" s="6">
        <v>242.02799999999999</v>
      </c>
      <c r="B12794" s="19">
        <f>(A12794-G12794)/G12794</f>
        <v>0.17389026850845882</v>
      </c>
      <c r="C12794" s="30" t="s">
        <v>286</v>
      </c>
      <c r="D12794" s="6">
        <v>1013462</v>
      </c>
      <c r="E12794" s="6">
        <v>1836</v>
      </c>
      <c r="F12794" s="7" t="s">
        <v>21</v>
      </c>
      <c r="G12794" s="6">
        <v>206.17599999999999</v>
      </c>
    </row>
    <row r="12795" spans="1:7" ht="15" thickBot="1" x14ac:dyDescent="0.35">
      <c r="A12795" s="6">
        <v>242.02799999999999</v>
      </c>
      <c r="B12795" s="19">
        <f>(A12795-G12795)/G12795</f>
        <v>7.9710920770877922E-2</v>
      </c>
      <c r="C12795" s="30" t="s">
        <v>368</v>
      </c>
      <c r="D12795" s="6">
        <v>1014793</v>
      </c>
      <c r="E12795" s="6">
        <v>1127</v>
      </c>
      <c r="F12795" s="7" t="s">
        <v>27</v>
      </c>
      <c r="G12795" s="6">
        <v>224.16</v>
      </c>
    </row>
    <row r="12796" spans="1:7" ht="15" thickBot="1" x14ac:dyDescent="0.35">
      <c r="A12796" s="6">
        <v>242.02799999999999</v>
      </c>
      <c r="B12796" s="19">
        <f>(A12796-G12796)/G12796</f>
        <v>7.4323964418245417E-2</v>
      </c>
      <c r="C12796" s="30" t="s">
        <v>339</v>
      </c>
      <c r="D12796" s="6">
        <v>1009461</v>
      </c>
      <c r="E12796" s="6">
        <v>505</v>
      </c>
      <c r="F12796" s="7" t="s">
        <v>17</v>
      </c>
      <c r="G12796" s="6">
        <v>225.28399999999999</v>
      </c>
    </row>
    <row r="12797" spans="1:7" ht="15" thickBot="1" x14ac:dyDescent="0.35">
      <c r="A12797" s="6">
        <v>242.02799999999999</v>
      </c>
      <c r="B12797" s="19">
        <f>(A12797-G12797)/G12797</f>
        <v>8.8871844465935445E-3</v>
      </c>
      <c r="C12797" s="30" t="s">
        <v>244</v>
      </c>
      <c r="D12797" s="6">
        <v>1014426</v>
      </c>
      <c r="E12797" s="6">
        <v>1380</v>
      </c>
      <c r="F12797" s="7" t="s">
        <v>35</v>
      </c>
      <c r="G12797" s="6">
        <v>239.89599999999999</v>
      </c>
    </row>
    <row r="12798" spans="1:7" ht="15" thickBot="1" x14ac:dyDescent="0.35">
      <c r="A12798" s="6">
        <v>242.02799999999999</v>
      </c>
      <c r="B12798" s="19">
        <f>(A12798-G12798)/G12798</f>
        <v>-4.9035786694327947E-2</v>
      </c>
      <c r="C12798" s="30" t="s">
        <v>45</v>
      </c>
      <c r="D12798" s="6">
        <v>1013119</v>
      </c>
      <c r="E12798" s="6">
        <v>1216</v>
      </c>
      <c r="F12798" s="7" t="s">
        <v>35</v>
      </c>
      <c r="G12798" s="6">
        <v>254.50800000000001</v>
      </c>
    </row>
    <row r="12799" spans="1:7" ht="15" thickBot="1" x14ac:dyDescent="0.35">
      <c r="A12799" s="6">
        <v>242.02799999999999</v>
      </c>
      <c r="B12799" s="19">
        <f>(A12799-G12799)/G12799</f>
        <v>-0.10066884661117721</v>
      </c>
      <c r="C12799" s="30" t="s">
        <v>68</v>
      </c>
      <c r="D12799" s="6">
        <v>1011756</v>
      </c>
      <c r="E12799" s="6">
        <v>883</v>
      </c>
      <c r="F12799" s="7" t="s">
        <v>17</v>
      </c>
      <c r="G12799" s="6">
        <v>269.12</v>
      </c>
    </row>
    <row r="12800" spans="1:7" ht="15" thickBot="1" x14ac:dyDescent="0.35">
      <c r="A12800" s="6">
        <v>242.02799999999999</v>
      </c>
      <c r="B12800" s="19">
        <f>(A12800-G12800)/G12800</f>
        <v>-0.16678830609069253</v>
      </c>
      <c r="C12800" s="30" t="s">
        <v>390</v>
      </c>
      <c r="D12800" s="6">
        <v>1016824</v>
      </c>
      <c r="E12800" s="6">
        <v>32</v>
      </c>
      <c r="F12800" s="7" t="s">
        <v>42</v>
      </c>
      <c r="G12800" s="6">
        <v>290.476</v>
      </c>
    </row>
    <row r="12801" spans="1:7" ht="15" thickBot="1" x14ac:dyDescent="0.35">
      <c r="A12801" s="6">
        <v>242.02799999999999</v>
      </c>
      <c r="B12801" s="19">
        <f>(A12801-G12801)/G12801</f>
        <v>-0.1731870294202047</v>
      </c>
      <c r="C12801" s="30" t="s">
        <v>102</v>
      </c>
      <c r="D12801" s="6">
        <v>1019917</v>
      </c>
      <c r="E12801" s="6">
        <v>1939</v>
      </c>
      <c r="F12801" s="7" t="s">
        <v>23</v>
      </c>
      <c r="G12801" s="6">
        <v>292.72399999999999</v>
      </c>
    </row>
    <row r="12802" spans="1:7" ht="15" thickBot="1" x14ac:dyDescent="0.35">
      <c r="A12802" s="6">
        <v>242.02799999999999</v>
      </c>
      <c r="B12802" s="19">
        <f>(A12802-G12802)/G12802</f>
        <v>-0.22104355214542282</v>
      </c>
      <c r="C12802" s="30" t="s">
        <v>279</v>
      </c>
      <c r="D12802" s="6">
        <v>1019352</v>
      </c>
      <c r="E12802" s="6">
        <v>1646</v>
      </c>
      <c r="F12802" s="7" t="s">
        <v>31</v>
      </c>
      <c r="G12802" s="6">
        <v>310.70800000000003</v>
      </c>
    </row>
    <row r="12803" spans="1:7" ht="15" thickBot="1" x14ac:dyDescent="0.35">
      <c r="A12803" s="6">
        <v>242.0444</v>
      </c>
      <c r="B12803" s="19">
        <f>(A12803-G12803)/G12803</f>
        <v>-2.1666515766872747E-2</v>
      </c>
      <c r="C12803" s="30" t="s">
        <v>134</v>
      </c>
      <c r="D12803" s="6">
        <v>1005302</v>
      </c>
      <c r="E12803" s="6">
        <v>1511</v>
      </c>
      <c r="F12803" s="7" t="s">
        <v>17</v>
      </c>
      <c r="G12803" s="6">
        <v>247.40479999999999</v>
      </c>
    </row>
    <row r="12804" spans="1:7" ht="15" thickBot="1" x14ac:dyDescent="0.35">
      <c r="A12804" s="6">
        <v>242.16399999999999</v>
      </c>
      <c r="B12804" s="19">
        <f>(A12804-G12804)/G12804</f>
        <v>0.36614525038812867</v>
      </c>
      <c r="C12804" s="30" t="s">
        <v>275</v>
      </c>
      <c r="D12804" s="6">
        <v>1003103</v>
      </c>
      <c r="E12804" s="6">
        <v>2361</v>
      </c>
      <c r="F12804" s="7" t="s">
        <v>35</v>
      </c>
      <c r="G12804" s="6">
        <v>177.26079999999999</v>
      </c>
    </row>
    <row r="12805" spans="1:7" ht="15" thickBot="1" x14ac:dyDescent="0.35">
      <c r="A12805" s="6">
        <v>242.18688</v>
      </c>
      <c r="B12805" s="19">
        <f>(A12805-G12805)/G12805</f>
        <v>-0.20869848877401873</v>
      </c>
      <c r="C12805" s="30" t="s">
        <v>129</v>
      </c>
      <c r="D12805" s="6">
        <v>1000867</v>
      </c>
      <c r="E12805" s="6">
        <v>867</v>
      </c>
      <c r="F12805" s="7" t="s">
        <v>31</v>
      </c>
      <c r="G12805" s="6">
        <v>306.06144</v>
      </c>
    </row>
    <row r="12806" spans="1:7" ht="15" thickBot="1" x14ac:dyDescent="0.35">
      <c r="A12806" s="6">
        <v>242.22432000000001</v>
      </c>
      <c r="B12806" s="19">
        <f>(A12806-G12806)/G12806</f>
        <v>-0.55245946244123212</v>
      </c>
      <c r="C12806" s="30" t="s">
        <v>46</v>
      </c>
      <c r="D12806" s="6">
        <v>1001415</v>
      </c>
      <c r="E12806" s="6">
        <v>1415</v>
      </c>
      <c r="F12806" s="7" t="s">
        <v>21</v>
      </c>
      <c r="G12806" s="6">
        <v>541.23436800000002</v>
      </c>
    </row>
    <row r="12807" spans="1:7" ht="15" thickBot="1" x14ac:dyDescent="0.35">
      <c r="A12807" s="6">
        <v>242.39279999999999</v>
      </c>
      <c r="B12807" s="19">
        <f>(A12807-G12807)/G12807</f>
        <v>14.846809623430962</v>
      </c>
      <c r="C12807" s="30" t="s">
        <v>227</v>
      </c>
      <c r="D12807" s="6">
        <v>1003632</v>
      </c>
      <c r="E12807" s="6">
        <v>2553</v>
      </c>
      <c r="F12807" s="7" t="s">
        <v>35</v>
      </c>
      <c r="G12807" s="6">
        <v>15.295999999999999</v>
      </c>
    </row>
    <row r="12808" spans="1:7" ht="15" thickBot="1" x14ac:dyDescent="0.35">
      <c r="A12808" s="6">
        <v>242.47620000000001</v>
      </c>
      <c r="B12808" s="19">
        <f>(A12808-G12808)/G12808</f>
        <v>16.032607474009552</v>
      </c>
      <c r="C12808" s="30" t="s">
        <v>349</v>
      </c>
      <c r="D12808" s="6">
        <v>1008641</v>
      </c>
      <c r="E12808" s="6">
        <v>1245</v>
      </c>
      <c r="F12808" s="7" t="s">
        <v>19</v>
      </c>
      <c r="G12808" s="6">
        <v>14.236000000000001</v>
      </c>
    </row>
    <row r="12809" spans="1:7" ht="15" thickBot="1" x14ac:dyDescent="0.35">
      <c r="A12809" s="6">
        <v>242.47620000000001</v>
      </c>
      <c r="B12809" s="19">
        <f>(A12809-G12809)/G12809</f>
        <v>2.3754134417283814</v>
      </c>
      <c r="C12809" s="30" t="s">
        <v>205</v>
      </c>
      <c r="D12809" s="6">
        <v>1012575</v>
      </c>
      <c r="E12809" s="6">
        <v>26</v>
      </c>
      <c r="F12809" s="7" t="s">
        <v>21</v>
      </c>
      <c r="G12809" s="6">
        <v>71.835999999999999</v>
      </c>
    </row>
    <row r="12810" spans="1:7" ht="15" thickBot="1" x14ac:dyDescent="0.35">
      <c r="A12810" s="6">
        <v>242.47620000000001</v>
      </c>
      <c r="B12810" s="19">
        <f>(A12810-G12810)/G12810</f>
        <v>2.0368744050899257</v>
      </c>
      <c r="C12810" s="30" t="s">
        <v>127</v>
      </c>
      <c r="D12810" s="6">
        <v>1008019</v>
      </c>
      <c r="E12810" s="6">
        <v>2493</v>
      </c>
      <c r="F12810" s="7" t="s">
        <v>42</v>
      </c>
      <c r="G12810" s="6">
        <v>79.843999999999994</v>
      </c>
    </row>
    <row r="12811" spans="1:7" ht="15" thickBot="1" x14ac:dyDescent="0.35">
      <c r="A12811" s="6">
        <v>242.47620000000001</v>
      </c>
      <c r="B12811" s="19">
        <f>(A12811-G12811)/G12811</f>
        <v>1.9187274303047814</v>
      </c>
      <c r="C12811" s="30" t="s">
        <v>57</v>
      </c>
      <c r="D12811" s="6">
        <v>1014218</v>
      </c>
      <c r="E12811" s="6">
        <v>2019</v>
      </c>
      <c r="F12811" s="7" t="s">
        <v>25</v>
      </c>
      <c r="G12811" s="6">
        <v>83.075999999999993</v>
      </c>
    </row>
    <row r="12812" spans="1:7" ht="15" thickBot="1" x14ac:dyDescent="0.35">
      <c r="A12812" s="6">
        <v>242.47620000000001</v>
      </c>
      <c r="B12812" s="19">
        <f>(A12812-G12812)/G12812</f>
        <v>1.9187274303047814</v>
      </c>
      <c r="C12812" s="30" t="s">
        <v>301</v>
      </c>
      <c r="D12812" s="6">
        <v>1017453</v>
      </c>
      <c r="E12812" s="6">
        <v>281</v>
      </c>
      <c r="F12812" s="7" t="s">
        <v>31</v>
      </c>
      <c r="G12812" s="6">
        <v>83.075999999999993</v>
      </c>
    </row>
    <row r="12813" spans="1:7" ht="15" thickBot="1" x14ac:dyDescent="0.35">
      <c r="A12813" s="6">
        <v>242.47620000000001</v>
      </c>
      <c r="B12813" s="19">
        <f>(A12813-G12813)/G12813</f>
        <v>1.7976301458371795</v>
      </c>
      <c r="C12813" s="30" t="s">
        <v>264</v>
      </c>
      <c r="D12813" s="6">
        <v>1006456</v>
      </c>
      <c r="E12813" s="6">
        <v>2121</v>
      </c>
      <c r="F12813" s="7" t="s">
        <v>35</v>
      </c>
      <c r="G12813" s="6">
        <v>86.671999999999997</v>
      </c>
    </row>
    <row r="12814" spans="1:7" ht="15" thickBot="1" x14ac:dyDescent="0.35">
      <c r="A12814" s="6">
        <v>242.47620000000001</v>
      </c>
      <c r="B12814" s="19">
        <f>(A12814-G12814)/G12814</f>
        <v>1.4539145043112172</v>
      </c>
      <c r="C12814" s="30" t="s">
        <v>228</v>
      </c>
      <c r="D12814" s="6">
        <v>1013537</v>
      </c>
      <c r="E12814" s="6">
        <v>792</v>
      </c>
      <c r="F12814" s="7" t="s">
        <v>23</v>
      </c>
      <c r="G12814" s="6">
        <v>98.811999999999998</v>
      </c>
    </row>
    <row r="12815" spans="1:7" ht="15" thickBot="1" x14ac:dyDescent="0.35">
      <c r="A12815" s="6">
        <v>242.47620000000001</v>
      </c>
      <c r="B12815" s="19">
        <f>(A12815-G12815)/G12815</f>
        <v>1.4019911241431235</v>
      </c>
      <c r="C12815" s="30" t="s">
        <v>343</v>
      </c>
      <c r="D12815" s="6">
        <v>1006961</v>
      </c>
      <c r="E12815" s="6">
        <v>1829</v>
      </c>
      <c r="F12815" s="7" t="s">
        <v>25</v>
      </c>
      <c r="G12815" s="6">
        <v>100.94799999999999</v>
      </c>
    </row>
    <row r="12816" spans="1:7" ht="15" thickBot="1" x14ac:dyDescent="0.35">
      <c r="A12816" s="6">
        <v>242.47620000000001</v>
      </c>
      <c r="B12816" s="19">
        <f>(A12816-G12816)/G12816</f>
        <v>1.399329111418959</v>
      </c>
      <c r="C12816" s="30" t="s">
        <v>129</v>
      </c>
      <c r="D12816" s="6">
        <v>1018396</v>
      </c>
      <c r="E12816" s="6">
        <v>1327</v>
      </c>
      <c r="F12816" s="7" t="s">
        <v>19</v>
      </c>
      <c r="G12816" s="6">
        <v>101.06</v>
      </c>
    </row>
    <row r="12817" spans="1:7" ht="15" thickBot="1" x14ac:dyDescent="0.35">
      <c r="A12817" s="6">
        <v>242.47620000000001</v>
      </c>
      <c r="B12817" s="19">
        <f>(A12817-G12817)/G12817</f>
        <v>1.0760659611630534</v>
      </c>
      <c r="C12817" s="30" t="s">
        <v>122</v>
      </c>
      <c r="D12817" s="6">
        <v>1013511</v>
      </c>
      <c r="E12817" s="6">
        <v>895</v>
      </c>
      <c r="F12817" s="7" t="s">
        <v>31</v>
      </c>
      <c r="G12817" s="6">
        <v>116.79600000000001</v>
      </c>
    </row>
    <row r="12818" spans="1:7" ht="15" thickBot="1" x14ac:dyDescent="0.35">
      <c r="A12818" s="6">
        <v>242.47620000000001</v>
      </c>
      <c r="B12818" s="19">
        <f>(A12818-G12818)/G12818</f>
        <v>0.98075578355770499</v>
      </c>
      <c r="C12818" s="30" t="s">
        <v>136</v>
      </c>
      <c r="D12818" s="6">
        <v>1009490</v>
      </c>
      <c r="E12818" s="6">
        <v>1396</v>
      </c>
      <c r="F12818" s="7" t="s">
        <v>35</v>
      </c>
      <c r="G12818" s="6">
        <v>122.416</v>
      </c>
    </row>
    <row r="12819" spans="1:7" ht="15" thickBot="1" x14ac:dyDescent="0.35">
      <c r="A12819" s="6">
        <v>242.47620000000001</v>
      </c>
      <c r="B12819" s="19">
        <f>(A12819-G12819)/G12819</f>
        <v>0.8452164251795935</v>
      </c>
      <c r="C12819" s="30" t="s">
        <v>196</v>
      </c>
      <c r="D12819" s="6">
        <v>1014757</v>
      </c>
      <c r="E12819" s="6">
        <v>1541</v>
      </c>
      <c r="F12819" s="7" t="s">
        <v>25</v>
      </c>
      <c r="G12819" s="6">
        <v>131.40799999999999</v>
      </c>
    </row>
    <row r="12820" spans="1:7" ht="15" thickBot="1" x14ac:dyDescent="0.35">
      <c r="A12820" s="6">
        <v>242.47620000000001</v>
      </c>
      <c r="B12820" s="19">
        <f>(A12820-G12820)/G12820</f>
        <v>0.30813659905049628</v>
      </c>
      <c r="C12820" s="30" t="s">
        <v>124</v>
      </c>
      <c r="D12820" s="6">
        <v>1016094</v>
      </c>
      <c r="E12820" s="6">
        <v>2017</v>
      </c>
      <c r="F12820" s="7" t="s">
        <v>25</v>
      </c>
      <c r="G12820" s="6">
        <v>185.36</v>
      </c>
    </row>
    <row r="12821" spans="1:7" ht="15" thickBot="1" x14ac:dyDescent="0.35">
      <c r="A12821" s="6">
        <v>242.47620000000001</v>
      </c>
      <c r="B12821" s="19">
        <f>(A12821-G12821)/G12821</f>
        <v>0.30813659905049628</v>
      </c>
      <c r="C12821" s="30" t="s">
        <v>219</v>
      </c>
      <c r="D12821" s="6">
        <v>1018154</v>
      </c>
      <c r="E12821" s="6">
        <v>1125</v>
      </c>
      <c r="F12821" s="7" t="s">
        <v>21</v>
      </c>
      <c r="G12821" s="6">
        <v>185.36</v>
      </c>
    </row>
    <row r="12822" spans="1:7" ht="15" thickBot="1" x14ac:dyDescent="0.35">
      <c r="A12822" s="6">
        <v>242.47620000000001</v>
      </c>
      <c r="B12822" s="19">
        <f>(A12822-G12822)/G12822</f>
        <v>0.30813659905049628</v>
      </c>
      <c r="C12822" s="30" t="s">
        <v>123</v>
      </c>
      <c r="D12822" s="6">
        <v>1019097</v>
      </c>
      <c r="E12822" s="6">
        <v>1629</v>
      </c>
      <c r="F12822" s="7" t="s">
        <v>27</v>
      </c>
      <c r="G12822" s="6">
        <v>185.36</v>
      </c>
    </row>
    <row r="12823" spans="1:7" ht="15" thickBot="1" x14ac:dyDescent="0.35">
      <c r="A12823" s="6">
        <v>242.47620000000001</v>
      </c>
      <c r="B12823" s="19">
        <f>(A12823-G12823)/G12823</f>
        <v>0.19907130847591736</v>
      </c>
      <c r="C12823" s="30" t="s">
        <v>167</v>
      </c>
      <c r="D12823" s="6">
        <v>1010356</v>
      </c>
      <c r="E12823" s="6">
        <v>2335</v>
      </c>
      <c r="F12823" s="7" t="s">
        <v>17</v>
      </c>
      <c r="G12823" s="6">
        <v>202.22</v>
      </c>
    </row>
    <row r="12824" spans="1:7" ht="15" thickBot="1" x14ac:dyDescent="0.35">
      <c r="A12824" s="6">
        <v>242.47620000000001</v>
      </c>
      <c r="B12824" s="19">
        <f>(A12824-G12824)/G12824</f>
        <v>5.7942546990348905E-2</v>
      </c>
      <c r="C12824" s="30" t="s">
        <v>295</v>
      </c>
      <c r="D12824" s="6">
        <v>1010654</v>
      </c>
      <c r="E12824" s="6">
        <v>650</v>
      </c>
      <c r="F12824" s="7" t="s">
        <v>17</v>
      </c>
      <c r="G12824" s="6">
        <v>229.196</v>
      </c>
    </row>
    <row r="12825" spans="1:7" ht="15" thickBot="1" x14ac:dyDescent="0.35">
      <c r="A12825" s="6">
        <v>242.47620000000001</v>
      </c>
      <c r="B12825" s="19">
        <f>(A12825-G12825)/G12825</f>
        <v>-2.3470423352020091E-2</v>
      </c>
      <c r="C12825" s="30" t="s">
        <v>383</v>
      </c>
      <c r="D12825" s="6">
        <v>1014465</v>
      </c>
      <c r="E12825" s="6">
        <v>2147</v>
      </c>
      <c r="F12825" s="7" t="s">
        <v>19</v>
      </c>
      <c r="G12825" s="6">
        <v>248.304</v>
      </c>
    </row>
    <row r="12826" spans="1:7" ht="15" thickBot="1" x14ac:dyDescent="0.35">
      <c r="A12826" s="6">
        <v>242.47620000000001</v>
      </c>
      <c r="B12826" s="19">
        <f>(A12826-G12826)/G12826</f>
        <v>-3.6554141038477976E-2</v>
      </c>
      <c r="C12826" s="30" t="s">
        <v>208</v>
      </c>
      <c r="D12826" s="6">
        <v>1016546</v>
      </c>
      <c r="E12826" s="6">
        <v>346</v>
      </c>
      <c r="F12826" s="7" t="s">
        <v>17</v>
      </c>
      <c r="G12826" s="6">
        <v>251.67599999999999</v>
      </c>
    </row>
    <row r="12827" spans="1:7" ht="15" thickBot="1" x14ac:dyDescent="0.35">
      <c r="A12827" s="6">
        <v>242.47620000000001</v>
      </c>
      <c r="B12827" s="19">
        <f>(A12827-G12827)/G12827</f>
        <v>-0.19777870414483079</v>
      </c>
      <c r="C12827" s="30" t="s">
        <v>354</v>
      </c>
      <c r="D12827" s="6">
        <v>1015271</v>
      </c>
      <c r="E12827" s="6">
        <v>1138</v>
      </c>
      <c r="F12827" s="7" t="s">
        <v>35</v>
      </c>
      <c r="G12827" s="6">
        <v>302.25599999999997</v>
      </c>
    </row>
    <row r="12828" spans="1:7" ht="15" thickBot="1" x14ac:dyDescent="0.35">
      <c r="A12828" s="6">
        <v>242.47620000000001</v>
      </c>
      <c r="B12828" s="19">
        <f>(A12828-G12828)/G12828</f>
        <v>-0.21242253374735276</v>
      </c>
      <c r="C12828" s="30" t="s">
        <v>371</v>
      </c>
      <c r="D12828" s="6">
        <v>1019502</v>
      </c>
      <c r="E12828" s="6">
        <v>2568</v>
      </c>
      <c r="F12828" s="7" t="s">
        <v>23</v>
      </c>
      <c r="G12828" s="6">
        <v>307.87599999999998</v>
      </c>
    </row>
    <row r="12829" spans="1:7" ht="15" thickBot="1" x14ac:dyDescent="0.35">
      <c r="A12829" s="6">
        <v>242.54463999999999</v>
      </c>
      <c r="B12829" s="19">
        <f>(A12829-G12829)/G12829</f>
        <v>1.8422844714441069</v>
      </c>
      <c r="C12829" s="30" t="s">
        <v>93</v>
      </c>
      <c r="D12829" s="6">
        <v>1001926</v>
      </c>
      <c r="E12829" s="6">
        <v>1926</v>
      </c>
      <c r="F12829" s="7" t="s">
        <v>21</v>
      </c>
      <c r="G12829" s="6">
        <v>85.334400000000002</v>
      </c>
    </row>
    <row r="12830" spans="1:7" ht="15" thickBot="1" x14ac:dyDescent="0.35">
      <c r="A12830" s="6">
        <v>242.56440000000001</v>
      </c>
      <c r="B12830" s="19">
        <f>(A12830-G12830)/G12830</f>
        <v>2.4417623955684711</v>
      </c>
      <c r="C12830" s="30" t="s">
        <v>124</v>
      </c>
      <c r="D12830" s="6">
        <v>1002493</v>
      </c>
      <c r="E12830" s="6">
        <v>2493</v>
      </c>
      <c r="F12830" s="7" t="s">
        <v>42</v>
      </c>
      <c r="G12830" s="6">
        <v>70.476799999999997</v>
      </c>
    </row>
    <row r="12831" spans="1:7" ht="15" thickBot="1" x14ac:dyDescent="0.35">
      <c r="A12831" s="6">
        <v>242.56440000000001</v>
      </c>
      <c r="B12831" s="19">
        <f>(A12831-G12831)/G12831</f>
        <v>0.18928369706763729</v>
      </c>
      <c r="C12831" s="30" t="s">
        <v>320</v>
      </c>
      <c r="D12831" s="6">
        <v>1003979</v>
      </c>
      <c r="E12831" s="6">
        <v>738</v>
      </c>
      <c r="F12831" s="7" t="s">
        <v>23</v>
      </c>
      <c r="G12831" s="6">
        <v>203.95840000000001</v>
      </c>
    </row>
    <row r="12832" spans="1:7" ht="15" thickBot="1" x14ac:dyDescent="0.35">
      <c r="A12832" s="6">
        <v>242.65113600000001</v>
      </c>
      <c r="B12832" s="19">
        <f>(A12832-G12832)/G12832</f>
        <v>-0.28575336210345936</v>
      </c>
      <c r="C12832" s="30" t="s">
        <v>74</v>
      </c>
      <c r="D12832" s="6">
        <v>1000492</v>
      </c>
      <c r="E12832" s="6">
        <v>492</v>
      </c>
      <c r="F12832" s="7" t="s">
        <v>35</v>
      </c>
      <c r="G12832" s="6">
        <v>339.73017599999997</v>
      </c>
    </row>
    <row r="12833" spans="1:7" ht="15" thickBot="1" x14ac:dyDescent="0.35">
      <c r="A12833" s="6">
        <v>242.92439999999999</v>
      </c>
      <c r="B12833" s="19">
        <f>(A12833-G12833)/G12833</f>
        <v>7.3755482002482413</v>
      </c>
      <c r="C12833" s="30" t="s">
        <v>328</v>
      </c>
      <c r="D12833" s="6">
        <v>1008591</v>
      </c>
      <c r="E12833" s="6">
        <v>650</v>
      </c>
      <c r="F12833" s="7" t="s">
        <v>31</v>
      </c>
      <c r="G12833" s="6">
        <v>29.004000000000001</v>
      </c>
    </row>
    <row r="12834" spans="1:7" ht="15" thickBot="1" x14ac:dyDescent="0.35">
      <c r="A12834" s="6">
        <v>242.92439999999999</v>
      </c>
      <c r="B12834" s="19">
        <f>(A12834-G12834)/G12834</f>
        <v>3.9988558729113506</v>
      </c>
      <c r="C12834" s="30" t="s">
        <v>291</v>
      </c>
      <c r="D12834" s="6">
        <v>1009253</v>
      </c>
      <c r="E12834" s="6">
        <v>1136</v>
      </c>
      <c r="F12834" s="7" t="s">
        <v>42</v>
      </c>
      <c r="G12834" s="6">
        <v>48.595999999999997</v>
      </c>
    </row>
    <row r="12835" spans="1:7" ht="15" thickBot="1" x14ac:dyDescent="0.35">
      <c r="A12835" s="6">
        <v>242.92439999999999</v>
      </c>
      <c r="B12835" s="19">
        <f>(A12835-G12835)/G12835</f>
        <v>2.9975710900473933</v>
      </c>
      <c r="C12835" s="30" t="s">
        <v>339</v>
      </c>
      <c r="D12835" s="6">
        <v>1009179</v>
      </c>
      <c r="E12835" s="6">
        <v>940</v>
      </c>
      <c r="F12835" s="7" t="s">
        <v>19</v>
      </c>
      <c r="G12835" s="6">
        <v>60.768000000000001</v>
      </c>
    </row>
    <row r="12836" spans="1:7" ht="15" thickBot="1" x14ac:dyDescent="0.35">
      <c r="A12836" s="6">
        <v>242.92439999999999</v>
      </c>
      <c r="B12836" s="19">
        <f>(A12836-G12836)/G12836</f>
        <v>2.3564220183486233</v>
      </c>
      <c r="C12836" s="30" t="s">
        <v>121</v>
      </c>
      <c r="D12836" s="6">
        <v>1014169</v>
      </c>
      <c r="E12836" s="6">
        <v>510</v>
      </c>
      <c r="F12836" s="7" t="s">
        <v>35</v>
      </c>
      <c r="G12836" s="6">
        <v>72.376000000000005</v>
      </c>
    </row>
    <row r="12837" spans="1:7" ht="15" thickBot="1" x14ac:dyDescent="0.35">
      <c r="A12837" s="6">
        <v>242.92439999999999</v>
      </c>
      <c r="B12837" s="19">
        <f>(A12837-G12837)/G12837</f>
        <v>1.7222690394011384</v>
      </c>
      <c r="C12837" s="30" t="s">
        <v>380</v>
      </c>
      <c r="D12837" s="6">
        <v>1012512</v>
      </c>
      <c r="E12837" s="6">
        <v>2230</v>
      </c>
      <c r="F12837" s="7" t="s">
        <v>27</v>
      </c>
      <c r="G12837" s="6">
        <v>89.236000000000004</v>
      </c>
    </row>
    <row r="12838" spans="1:7" ht="15" thickBot="1" x14ac:dyDescent="0.35">
      <c r="A12838" s="6">
        <v>242.92439999999999</v>
      </c>
      <c r="B12838" s="19">
        <f>(A12838-G12838)/G12838</f>
        <v>1.390988188976378</v>
      </c>
      <c r="C12838" s="30" t="s">
        <v>283</v>
      </c>
      <c r="D12838" s="6">
        <v>1010152</v>
      </c>
      <c r="E12838" s="6">
        <v>58</v>
      </c>
      <c r="F12838" s="7" t="s">
        <v>25</v>
      </c>
      <c r="G12838" s="6">
        <v>101.6</v>
      </c>
    </row>
    <row r="12839" spans="1:7" ht="15" thickBot="1" x14ac:dyDescent="0.35">
      <c r="A12839" s="6">
        <v>242.92439999999999</v>
      </c>
      <c r="B12839" s="19">
        <f>(A12839-G12839)/G12839</f>
        <v>1.3392304136815343</v>
      </c>
      <c r="C12839" s="30" t="s">
        <v>254</v>
      </c>
      <c r="D12839" s="6">
        <v>1016228</v>
      </c>
      <c r="E12839" s="6">
        <v>1784</v>
      </c>
      <c r="F12839" s="7" t="s">
        <v>31</v>
      </c>
      <c r="G12839" s="6">
        <v>103.848</v>
      </c>
    </row>
    <row r="12840" spans="1:7" ht="15" thickBot="1" x14ac:dyDescent="0.35">
      <c r="A12840" s="6">
        <v>242.92439999999999</v>
      </c>
      <c r="B12840" s="19">
        <f>(A12840-G12840)/G12840</f>
        <v>1.2421583105663443</v>
      </c>
      <c r="C12840" s="30" t="s">
        <v>276</v>
      </c>
      <c r="D12840" s="6">
        <v>1016688</v>
      </c>
      <c r="E12840" s="6">
        <v>2346</v>
      </c>
      <c r="F12840" s="7" t="s">
        <v>25</v>
      </c>
      <c r="G12840" s="6">
        <v>108.34399999999999</v>
      </c>
    </row>
    <row r="12841" spans="1:7" ht="15" thickBot="1" x14ac:dyDescent="0.35">
      <c r="A12841" s="6">
        <v>242.92439999999999</v>
      </c>
      <c r="B12841" s="19">
        <f>(A12841-G12841)/G12841</f>
        <v>0.92296561332404525</v>
      </c>
      <c r="C12841" s="30" t="s">
        <v>41</v>
      </c>
      <c r="D12841" s="6">
        <v>1011668</v>
      </c>
      <c r="E12841" s="6">
        <v>1513</v>
      </c>
      <c r="F12841" s="7" t="s">
        <v>35</v>
      </c>
      <c r="G12841" s="6">
        <v>126.328</v>
      </c>
    </row>
    <row r="12842" spans="1:7" ht="15" thickBot="1" x14ac:dyDescent="0.35">
      <c r="A12842" s="6">
        <v>242.92439999999999</v>
      </c>
      <c r="B12842" s="19">
        <f>(A12842-G12842)/G12842</f>
        <v>0.87297147262914432</v>
      </c>
      <c r="C12842" s="30" t="s">
        <v>339</v>
      </c>
      <c r="D12842" s="6">
        <v>1012011</v>
      </c>
      <c r="E12842" s="6">
        <v>2607</v>
      </c>
      <c r="F12842" s="7" t="s">
        <v>23</v>
      </c>
      <c r="G12842" s="6">
        <v>129.69999999999999</v>
      </c>
    </row>
    <row r="12843" spans="1:7" ht="15" thickBot="1" x14ac:dyDescent="0.35">
      <c r="A12843" s="6">
        <v>242.92439999999999</v>
      </c>
      <c r="B12843" s="19">
        <f>(A12843-G12843)/G12843</f>
        <v>0.67031821557248539</v>
      </c>
      <c r="C12843" s="30" t="s">
        <v>157</v>
      </c>
      <c r="D12843" s="6">
        <v>1013452</v>
      </c>
      <c r="E12843" s="6">
        <v>217</v>
      </c>
      <c r="F12843" s="7" t="s">
        <v>17</v>
      </c>
      <c r="G12843" s="6">
        <v>145.43600000000001</v>
      </c>
    </row>
    <row r="12844" spans="1:7" ht="15" thickBot="1" x14ac:dyDescent="0.35">
      <c r="A12844" s="6">
        <v>242.92439999999999</v>
      </c>
      <c r="B12844" s="19">
        <f>(A12844-G12844)/G12844</f>
        <v>0.52855704613525956</v>
      </c>
      <c r="C12844" s="30" t="s">
        <v>263</v>
      </c>
      <c r="D12844" s="6">
        <v>1014160</v>
      </c>
      <c r="E12844" s="6">
        <v>1877</v>
      </c>
      <c r="F12844" s="7" t="s">
        <v>19</v>
      </c>
      <c r="G12844" s="6">
        <v>158.92400000000001</v>
      </c>
    </row>
    <row r="12845" spans="1:7" ht="15" thickBot="1" x14ac:dyDescent="0.35">
      <c r="A12845" s="6">
        <v>242.92439999999999</v>
      </c>
      <c r="B12845" s="19">
        <f>(A12845-G12845)/G12845</f>
        <v>0.34766332327356642</v>
      </c>
      <c r="C12845" s="30" t="s">
        <v>305</v>
      </c>
      <c r="D12845" s="6">
        <v>1008701</v>
      </c>
      <c r="E12845" s="6">
        <v>790</v>
      </c>
      <c r="F12845" s="7" t="s">
        <v>35</v>
      </c>
      <c r="G12845" s="6">
        <v>180.256</v>
      </c>
    </row>
    <row r="12846" spans="1:7" ht="15" thickBot="1" x14ac:dyDescent="0.35">
      <c r="A12846" s="6">
        <v>242.92439999999999</v>
      </c>
      <c r="B12846" s="19">
        <f>(A12846-G12846)/G12846</f>
        <v>-0.11566094883070752</v>
      </c>
      <c r="C12846" s="30" t="s">
        <v>304</v>
      </c>
      <c r="D12846" s="6">
        <v>1012501</v>
      </c>
      <c r="E12846" s="6">
        <v>632</v>
      </c>
      <c r="F12846" s="7" t="s">
        <v>42</v>
      </c>
      <c r="G12846" s="6">
        <v>274.69600000000003</v>
      </c>
    </row>
    <row r="12847" spans="1:7" ht="15" thickBot="1" x14ac:dyDescent="0.35">
      <c r="A12847" s="6">
        <v>242.92439999999999</v>
      </c>
      <c r="B12847" s="19">
        <f>(A12847-G12847)/G12847</f>
        <v>-0.1794536095010337</v>
      </c>
      <c r="C12847" s="30" t="s">
        <v>77</v>
      </c>
      <c r="D12847" s="6">
        <v>1013733</v>
      </c>
      <c r="E12847" s="6">
        <v>626</v>
      </c>
      <c r="F12847" s="7" t="s">
        <v>27</v>
      </c>
      <c r="G12847" s="6">
        <v>296.05200000000002</v>
      </c>
    </row>
    <row r="12848" spans="1:7" ht="15" thickBot="1" x14ac:dyDescent="0.35">
      <c r="A12848" s="6">
        <v>242.92439999999999</v>
      </c>
      <c r="B12848" s="19">
        <f>(A12848-G12848)/G12848</f>
        <v>-0.21520837371583648</v>
      </c>
      <c r="C12848" s="30" t="s">
        <v>122</v>
      </c>
      <c r="D12848" s="6">
        <v>1013230</v>
      </c>
      <c r="E12848" s="6">
        <v>2509</v>
      </c>
      <c r="F12848" s="7" t="s">
        <v>31</v>
      </c>
      <c r="G12848" s="6">
        <v>309.54000000000002</v>
      </c>
    </row>
    <row r="12849" spans="1:7" ht="15" thickBot="1" x14ac:dyDescent="0.35">
      <c r="A12849" s="6">
        <v>242.92439999999999</v>
      </c>
      <c r="B12849" s="19">
        <f>(A12849-G12849)/G12849</f>
        <v>-0.22086674278676541</v>
      </c>
      <c r="C12849" s="30" t="s">
        <v>320</v>
      </c>
      <c r="D12849" s="6">
        <v>1015433</v>
      </c>
      <c r="E12849" s="6">
        <v>1925</v>
      </c>
      <c r="F12849" s="7" t="s">
        <v>23</v>
      </c>
      <c r="G12849" s="6">
        <v>311.78800000000001</v>
      </c>
    </row>
    <row r="12850" spans="1:7" ht="15" thickBot="1" x14ac:dyDescent="0.35">
      <c r="A12850" s="6">
        <v>243.10368</v>
      </c>
      <c r="B12850" s="19">
        <f>(A12850-G12850)/G12850</f>
        <v>0.11726602569994671</v>
      </c>
      <c r="C12850" s="30" t="s">
        <v>301</v>
      </c>
      <c r="D12850" s="6">
        <v>1016482</v>
      </c>
      <c r="E12850" s="6">
        <v>1447</v>
      </c>
      <c r="F12850" s="7" t="s">
        <v>87</v>
      </c>
      <c r="G12850" s="6">
        <v>217.58799999999999</v>
      </c>
    </row>
    <row r="12851" spans="1:7" ht="15" thickBot="1" x14ac:dyDescent="0.35">
      <c r="A12851" s="6">
        <v>243.1104</v>
      </c>
      <c r="B12851" s="19">
        <f>(A12851-G12851)/G12851</f>
        <v>0.21496881496881495</v>
      </c>
      <c r="C12851" s="30" t="s">
        <v>62</v>
      </c>
      <c r="D12851" s="6">
        <v>1004698</v>
      </c>
      <c r="E12851" s="6">
        <v>714</v>
      </c>
      <c r="F12851" s="7" t="s">
        <v>42</v>
      </c>
      <c r="G12851" s="6">
        <v>200.096</v>
      </c>
    </row>
    <row r="12852" spans="1:7" ht="15" thickBot="1" x14ac:dyDescent="0.35">
      <c r="A12852" s="6">
        <v>243.17504640000001</v>
      </c>
      <c r="B12852" s="19">
        <f>(A12852-G12852)/G12852</f>
        <v>5.1155803959439892</v>
      </c>
      <c r="C12852" s="30" t="s">
        <v>278</v>
      </c>
      <c r="D12852" s="6">
        <v>1000597</v>
      </c>
      <c r="E12852" s="6">
        <v>597</v>
      </c>
      <c r="F12852" s="7" t="s">
        <v>21</v>
      </c>
      <c r="G12852" s="6">
        <v>39.763199999999998</v>
      </c>
    </row>
    <row r="12853" spans="1:7" ht="15" thickBot="1" x14ac:dyDescent="0.35">
      <c r="A12853" s="6">
        <v>243.1936</v>
      </c>
      <c r="B12853" s="19">
        <f>(A12853-G12853)/G12853</f>
        <v>2.7989502624343907</v>
      </c>
      <c r="C12853" s="30" t="s">
        <v>137</v>
      </c>
      <c r="D12853" s="6">
        <v>1004172</v>
      </c>
      <c r="E12853" s="6">
        <v>1277</v>
      </c>
      <c r="F12853" s="7" t="s">
        <v>25</v>
      </c>
      <c r="G12853" s="6">
        <v>64.016000000000005</v>
      </c>
    </row>
    <row r="12854" spans="1:7" ht="15" thickBot="1" x14ac:dyDescent="0.35">
      <c r="A12854" s="6">
        <v>243.20607999999999</v>
      </c>
      <c r="B12854" s="19">
        <f>(A12854-G12854)/G12854</f>
        <v>0.71372297007824304</v>
      </c>
      <c r="C12854" s="30" t="s">
        <v>127</v>
      </c>
      <c r="D12854" s="6">
        <v>1001981</v>
      </c>
      <c r="E12854" s="6">
        <v>1981</v>
      </c>
      <c r="F12854" s="7" t="s">
        <v>23</v>
      </c>
      <c r="G12854" s="6">
        <v>141.91679999999999</v>
      </c>
    </row>
    <row r="12855" spans="1:7" ht="15" thickBot="1" x14ac:dyDescent="0.35">
      <c r="A12855" s="6">
        <v>243.23519999999999</v>
      </c>
      <c r="B12855" s="19">
        <f>(A12855-G12855)/G12855</f>
        <v>1.7528248587570621</v>
      </c>
      <c r="C12855" s="30" t="s">
        <v>292</v>
      </c>
      <c r="D12855" s="6">
        <v>1002780</v>
      </c>
      <c r="E12855" s="6">
        <v>2780</v>
      </c>
      <c r="F12855" s="7" t="s">
        <v>19</v>
      </c>
      <c r="G12855" s="6">
        <v>88.358400000000003</v>
      </c>
    </row>
    <row r="12856" spans="1:7" ht="15" thickBot="1" x14ac:dyDescent="0.35">
      <c r="A12856" s="6">
        <v>243.2508</v>
      </c>
      <c r="B12856" s="19">
        <f>(A12856-G12856)/G12856</f>
        <v>1.1325218818380745</v>
      </c>
      <c r="C12856" s="30" t="s">
        <v>111</v>
      </c>
      <c r="D12856" s="6">
        <v>1003662</v>
      </c>
      <c r="E12856" s="6">
        <v>1809</v>
      </c>
      <c r="F12856" s="7" t="s">
        <v>23</v>
      </c>
      <c r="G12856" s="6">
        <v>114.0672</v>
      </c>
    </row>
    <row r="12857" spans="1:7" ht="15" thickBot="1" x14ac:dyDescent="0.35">
      <c r="A12857" s="6">
        <v>243.31008</v>
      </c>
      <c r="B12857" s="19">
        <f>(A12857-G12857)/G12857</f>
        <v>-0.36123259936320179</v>
      </c>
      <c r="C12857" s="30" t="s">
        <v>123</v>
      </c>
      <c r="D12857" s="6">
        <v>1001746</v>
      </c>
      <c r="E12857" s="6">
        <v>1746</v>
      </c>
      <c r="F12857" s="7" t="s">
        <v>17</v>
      </c>
      <c r="G12857" s="6">
        <v>380.90559999999999</v>
      </c>
    </row>
    <row r="12858" spans="1:7" ht="15" thickBot="1" x14ac:dyDescent="0.35">
      <c r="A12858" s="6">
        <v>243.33920000000001</v>
      </c>
      <c r="B12858" s="19">
        <f>(A12858-G12858)/G12858</f>
        <v>-0.37602773447115773</v>
      </c>
      <c r="C12858" s="30" t="s">
        <v>316</v>
      </c>
      <c r="D12858" s="6">
        <v>1004056</v>
      </c>
      <c r="E12858" s="6">
        <v>1652</v>
      </c>
      <c r="F12858" s="7" t="s">
        <v>25</v>
      </c>
      <c r="G12858" s="6">
        <v>389.98399999999998</v>
      </c>
    </row>
    <row r="12859" spans="1:7" ht="15" thickBot="1" x14ac:dyDescent="0.35">
      <c r="A12859" s="6">
        <v>243.37039999999999</v>
      </c>
      <c r="B12859" s="19">
        <f>(A12859-G12859)/G12859</f>
        <v>1.3708850302387929</v>
      </c>
      <c r="C12859" s="30" t="s">
        <v>266</v>
      </c>
      <c r="D12859" s="6">
        <v>1002228</v>
      </c>
      <c r="E12859" s="6">
        <v>2228</v>
      </c>
      <c r="F12859" s="7" t="s">
        <v>17</v>
      </c>
      <c r="G12859" s="6">
        <v>102.64960000000001</v>
      </c>
    </row>
    <row r="12860" spans="1:7" ht="15" thickBot="1" x14ac:dyDescent="0.35">
      <c r="A12860" s="6">
        <v>243.37260000000001</v>
      </c>
      <c r="B12860" s="19">
        <f>(A12860-G12860)/G12860</f>
        <v>37.17010664993726</v>
      </c>
      <c r="C12860" s="30" t="s">
        <v>279</v>
      </c>
      <c r="D12860" s="6">
        <v>1006697</v>
      </c>
      <c r="E12860" s="6">
        <v>2670</v>
      </c>
      <c r="F12860" s="7" t="s">
        <v>35</v>
      </c>
      <c r="G12860" s="6">
        <v>6.3760000000000003</v>
      </c>
    </row>
    <row r="12861" spans="1:7" ht="15" thickBot="1" x14ac:dyDescent="0.35">
      <c r="A12861" s="6">
        <v>243.37260000000001</v>
      </c>
      <c r="B12861" s="19">
        <f>(A12861-G12861)/G12861</f>
        <v>5.9894485927627805</v>
      </c>
      <c r="C12861" s="30" t="s">
        <v>78</v>
      </c>
      <c r="D12861" s="6">
        <v>1006609</v>
      </c>
      <c r="E12861" s="6">
        <v>790</v>
      </c>
      <c r="F12861" s="7" t="s">
        <v>35</v>
      </c>
      <c r="G12861" s="6">
        <v>34.82</v>
      </c>
    </row>
    <row r="12862" spans="1:7" ht="15" thickBot="1" x14ac:dyDescent="0.35">
      <c r="A12862" s="6">
        <v>243.37260000000001</v>
      </c>
      <c r="B12862" s="19">
        <f>(A12862-G12862)/G12862</f>
        <v>4.7874203367259591</v>
      </c>
      <c r="C12862" s="30" t="s">
        <v>96</v>
      </c>
      <c r="D12862" s="6">
        <v>1007411</v>
      </c>
      <c r="E12862" s="6">
        <v>1826</v>
      </c>
      <c r="F12862" s="7" t="s">
        <v>35</v>
      </c>
      <c r="G12862" s="6">
        <v>42.052</v>
      </c>
    </row>
    <row r="12863" spans="1:7" ht="15" thickBot="1" x14ac:dyDescent="0.35">
      <c r="A12863" s="6">
        <v>243.37260000000001</v>
      </c>
      <c r="B12863" s="19">
        <f>(A12863-G12863)/G12863</f>
        <v>2.9626905041031657</v>
      </c>
      <c r="C12863" s="30" t="s">
        <v>320</v>
      </c>
      <c r="D12863" s="6">
        <v>1006684</v>
      </c>
      <c r="E12863" s="6">
        <v>1636</v>
      </c>
      <c r="F12863" s="7" t="s">
        <v>42</v>
      </c>
      <c r="G12863" s="6">
        <v>61.415999999999997</v>
      </c>
    </row>
    <row r="12864" spans="1:7" ht="15" thickBot="1" x14ac:dyDescent="0.35">
      <c r="A12864" s="6">
        <v>243.37260000000001</v>
      </c>
      <c r="B12864" s="19">
        <f>(A12864-G12864)/G12864</f>
        <v>1.6446644353646875</v>
      </c>
      <c r="C12864" s="30" t="s">
        <v>109</v>
      </c>
      <c r="D12864" s="6">
        <v>1009831</v>
      </c>
      <c r="E12864" s="6">
        <v>1320</v>
      </c>
      <c r="F12864" s="7" t="s">
        <v>35</v>
      </c>
      <c r="G12864" s="6">
        <v>92.024000000000001</v>
      </c>
    </row>
    <row r="12865" spans="1:7" ht="15" thickBot="1" x14ac:dyDescent="0.35">
      <c r="A12865" s="6">
        <v>243.37260000000001</v>
      </c>
      <c r="B12865" s="19">
        <f>(A12865-G12865)/G12865</f>
        <v>1.5816000509164967</v>
      </c>
      <c r="C12865" s="30" t="s">
        <v>286</v>
      </c>
      <c r="D12865" s="6">
        <v>1013012</v>
      </c>
      <c r="E12865" s="6">
        <v>1199</v>
      </c>
      <c r="F12865" s="7" t="s">
        <v>31</v>
      </c>
      <c r="G12865" s="6">
        <v>94.272000000000006</v>
      </c>
    </row>
    <row r="12866" spans="1:7" ht="15" thickBot="1" x14ac:dyDescent="0.35">
      <c r="A12866" s="6">
        <v>243.37260000000001</v>
      </c>
      <c r="B12866" s="19">
        <f>(A12866-G12866)/G12866</f>
        <v>1.4363572658471151</v>
      </c>
      <c r="C12866" s="30" t="s">
        <v>241</v>
      </c>
      <c r="D12866" s="6">
        <v>1014481</v>
      </c>
      <c r="E12866" s="6">
        <v>2593</v>
      </c>
      <c r="F12866" s="7" t="s">
        <v>27</v>
      </c>
      <c r="G12866" s="6">
        <v>99.891999999999996</v>
      </c>
    </row>
    <row r="12867" spans="1:7" ht="15" thickBot="1" x14ac:dyDescent="0.35">
      <c r="A12867" s="6">
        <v>243.37260000000001</v>
      </c>
      <c r="B12867" s="19">
        <f>(A12867-G12867)/G12867</f>
        <v>1.1254506392789771</v>
      </c>
      <c r="C12867" s="30" t="s">
        <v>133</v>
      </c>
      <c r="D12867" s="6">
        <v>1017177</v>
      </c>
      <c r="E12867" s="6">
        <v>2256</v>
      </c>
      <c r="F12867" s="7" t="s">
        <v>27</v>
      </c>
      <c r="G12867" s="6">
        <v>114.504</v>
      </c>
    </row>
    <row r="12868" spans="1:7" ht="15" thickBot="1" x14ac:dyDescent="0.35">
      <c r="A12868" s="6">
        <v>243.37260000000001</v>
      </c>
      <c r="B12868" s="19">
        <f>(A12868-G12868)/G12868</f>
        <v>1.0072298099762469</v>
      </c>
      <c r="C12868" s="30" t="s">
        <v>152</v>
      </c>
      <c r="D12868" s="6">
        <v>1017191</v>
      </c>
      <c r="E12868" s="6">
        <v>2612</v>
      </c>
      <c r="F12868" s="7" t="s">
        <v>35</v>
      </c>
      <c r="G12868" s="6">
        <v>121.248</v>
      </c>
    </row>
    <row r="12869" spans="1:7" ht="15" thickBot="1" x14ac:dyDescent="0.35">
      <c r="A12869" s="6">
        <v>243.37260000000001</v>
      </c>
      <c r="B12869" s="19">
        <f>(A12869-G12869)/G12869</f>
        <v>0.77664982771710556</v>
      </c>
      <c r="C12869" s="30" t="s">
        <v>46</v>
      </c>
      <c r="D12869" s="6">
        <v>1016190</v>
      </c>
      <c r="E12869" s="6">
        <v>1733</v>
      </c>
      <c r="F12869" s="7" t="s">
        <v>35</v>
      </c>
      <c r="G12869" s="6">
        <v>136.98400000000001</v>
      </c>
    </row>
    <row r="12870" spans="1:7" ht="15" thickBot="1" x14ac:dyDescent="0.35">
      <c r="A12870" s="6">
        <v>243.37260000000001</v>
      </c>
      <c r="B12870" s="19">
        <f>(A12870-G12870)/G12870</f>
        <v>0.64192438471502611</v>
      </c>
      <c r="C12870" s="30" t="s">
        <v>239</v>
      </c>
      <c r="D12870" s="6">
        <v>1009850</v>
      </c>
      <c r="E12870" s="6">
        <v>714</v>
      </c>
      <c r="F12870" s="7" t="s">
        <v>17</v>
      </c>
      <c r="G12870" s="6">
        <v>148.22399999999999</v>
      </c>
    </row>
    <row r="12871" spans="1:7" ht="15" thickBot="1" x14ac:dyDescent="0.35">
      <c r="A12871" s="6">
        <v>243.37260000000001</v>
      </c>
      <c r="B12871" s="19">
        <f>(A12871-G12871)/G12871</f>
        <v>0.54801419702829224</v>
      </c>
      <c r="C12871" s="30" t="s">
        <v>51</v>
      </c>
      <c r="D12871" s="6">
        <v>1014107</v>
      </c>
      <c r="E12871" s="6">
        <v>791</v>
      </c>
      <c r="F12871" s="7" t="s">
        <v>42</v>
      </c>
      <c r="G12871" s="6">
        <v>157.21600000000001</v>
      </c>
    </row>
    <row r="12872" spans="1:7" ht="15" thickBot="1" x14ac:dyDescent="0.35">
      <c r="A12872" s="6">
        <v>243.37260000000001</v>
      </c>
      <c r="B12872" s="19">
        <f>(A12872-G12872)/G12872</f>
        <v>0.49458719202142026</v>
      </c>
      <c r="C12872" s="30" t="s">
        <v>321</v>
      </c>
      <c r="D12872" s="6">
        <v>1018962</v>
      </c>
      <c r="E12872" s="6">
        <v>1386</v>
      </c>
      <c r="F12872" s="7" t="s">
        <v>42</v>
      </c>
      <c r="G12872" s="6">
        <v>162.83600000000001</v>
      </c>
    </row>
    <row r="12873" spans="1:7" ht="15" thickBot="1" x14ac:dyDescent="0.35">
      <c r="A12873" s="6">
        <v>243.37260000000001</v>
      </c>
      <c r="B12873" s="19">
        <f>(A12873-G12873)/G12873</f>
        <v>0.46426525798998852</v>
      </c>
      <c r="C12873" s="30" t="s">
        <v>137</v>
      </c>
      <c r="D12873" s="6">
        <v>1011172</v>
      </c>
      <c r="E12873" s="6">
        <v>527</v>
      </c>
      <c r="F12873" s="7" t="s">
        <v>25</v>
      </c>
      <c r="G12873" s="6">
        <v>166.208</v>
      </c>
    </row>
    <row r="12874" spans="1:7" ht="15" thickBot="1" x14ac:dyDescent="0.35">
      <c r="A12874" s="6">
        <v>243.37260000000001</v>
      </c>
      <c r="B12874" s="19">
        <f>(A12874-G12874)/G12874</f>
        <v>-5.8068086819209108E-2</v>
      </c>
      <c r="C12874" s="30" t="s">
        <v>190</v>
      </c>
      <c r="D12874" s="6">
        <v>1009605</v>
      </c>
      <c r="E12874" s="6">
        <v>431</v>
      </c>
      <c r="F12874" s="7" t="s">
        <v>21</v>
      </c>
      <c r="G12874" s="6">
        <v>258.37599999999998</v>
      </c>
    </row>
    <row r="12875" spans="1:7" ht="15" thickBot="1" x14ac:dyDescent="0.35">
      <c r="A12875" s="6">
        <v>243.37260000000001</v>
      </c>
      <c r="B12875" s="19">
        <f>(A12875-G12875)/G12875</f>
        <v>-0.11936387320885804</v>
      </c>
      <c r="C12875" s="30" t="s">
        <v>272</v>
      </c>
      <c r="D12875" s="6">
        <v>1017163</v>
      </c>
      <c r="E12875" s="6">
        <v>1552</v>
      </c>
      <c r="F12875" s="7" t="s">
        <v>35</v>
      </c>
      <c r="G12875" s="6">
        <v>276.36</v>
      </c>
    </row>
    <row r="12876" spans="1:7" ht="15" thickBot="1" x14ac:dyDescent="0.35">
      <c r="A12876" s="6">
        <v>243.37260000000001</v>
      </c>
      <c r="B12876" s="19">
        <f>(A12876-G12876)/G12876</f>
        <v>-0.12646944811347843</v>
      </c>
      <c r="C12876" s="30" t="s">
        <v>341</v>
      </c>
      <c r="D12876" s="6">
        <v>1018955</v>
      </c>
      <c r="E12876" s="6">
        <v>2229</v>
      </c>
      <c r="F12876" s="7" t="s">
        <v>25</v>
      </c>
      <c r="G12876" s="6">
        <v>278.608</v>
      </c>
    </row>
    <row r="12877" spans="1:7" ht="15" thickBot="1" x14ac:dyDescent="0.35">
      <c r="A12877" s="6">
        <v>243.37260000000001</v>
      </c>
      <c r="B12877" s="19">
        <f>(A12877-G12877)/G12877</f>
        <v>-0.16034404239463446</v>
      </c>
      <c r="C12877" s="30" t="s">
        <v>48</v>
      </c>
      <c r="D12877" s="6">
        <v>1012360</v>
      </c>
      <c r="E12877" s="6">
        <v>2008</v>
      </c>
      <c r="F12877" s="7" t="s">
        <v>23</v>
      </c>
      <c r="G12877" s="6">
        <v>289.84800000000001</v>
      </c>
    </row>
    <row r="12878" spans="1:7" ht="15" thickBot="1" x14ac:dyDescent="0.35">
      <c r="A12878" s="6">
        <v>243.37260000000001</v>
      </c>
      <c r="B12878" s="19">
        <f>(A12878-G12878)/G12878</f>
        <v>-0.1635875616897845</v>
      </c>
      <c r="C12878" s="30" t="s">
        <v>80</v>
      </c>
      <c r="D12878" s="6">
        <v>1009994</v>
      </c>
      <c r="E12878" s="6">
        <v>1855</v>
      </c>
      <c r="F12878" s="7" t="s">
        <v>17</v>
      </c>
      <c r="G12878" s="6">
        <v>290.97199999999998</v>
      </c>
    </row>
    <row r="12879" spans="1:7" ht="15" thickBot="1" x14ac:dyDescent="0.35">
      <c r="A12879" s="6">
        <v>243.44736</v>
      </c>
      <c r="B12879" s="19">
        <f>(A12879-G12879)/G12879</f>
        <v>0.15608455156064807</v>
      </c>
      <c r="C12879" s="30" t="s">
        <v>47</v>
      </c>
      <c r="D12879" s="6">
        <v>1002009</v>
      </c>
      <c r="E12879" s="6">
        <v>2009</v>
      </c>
      <c r="F12879" s="7" t="s">
        <v>21</v>
      </c>
      <c r="G12879" s="6">
        <v>210.57919999999999</v>
      </c>
    </row>
    <row r="12880" spans="1:7" ht="15" thickBot="1" x14ac:dyDescent="0.35">
      <c r="A12880" s="6">
        <v>243.67616000000001</v>
      </c>
      <c r="B12880" s="19">
        <f>(A12880-G12880)/G12880</f>
        <v>0.35327527990047997</v>
      </c>
      <c r="C12880" s="30" t="s">
        <v>338</v>
      </c>
      <c r="D12880" s="6">
        <v>1002127</v>
      </c>
      <c r="E12880" s="6">
        <v>2127</v>
      </c>
      <c r="F12880" s="7" t="s">
        <v>31</v>
      </c>
      <c r="G12880" s="6">
        <v>180.06399999999999</v>
      </c>
    </row>
    <row r="12881" spans="1:7" ht="15" thickBot="1" x14ac:dyDescent="0.35">
      <c r="A12881" s="6">
        <v>243.68448000000001</v>
      </c>
      <c r="B12881" s="19">
        <f>(A12881-G12881)/G12881</f>
        <v>0.1210605346837829</v>
      </c>
      <c r="C12881" s="30" t="s">
        <v>69</v>
      </c>
      <c r="D12881" s="6">
        <v>1001770</v>
      </c>
      <c r="E12881" s="6">
        <v>1770</v>
      </c>
      <c r="F12881" s="7" t="s">
        <v>27</v>
      </c>
      <c r="G12881" s="6">
        <v>217.36959999999999</v>
      </c>
    </row>
    <row r="12882" spans="1:7" ht="15" thickBot="1" x14ac:dyDescent="0.35">
      <c r="A12882" s="6">
        <v>243.72192000000001</v>
      </c>
      <c r="B12882" s="19">
        <f>(A12882-G12882)/G12882</f>
        <v>2.9857345683185745E-2</v>
      </c>
      <c r="C12882" s="30" t="s">
        <v>317</v>
      </c>
      <c r="D12882" s="6">
        <v>1001832</v>
      </c>
      <c r="E12882" s="6">
        <v>1832</v>
      </c>
      <c r="F12882" s="7" t="s">
        <v>27</v>
      </c>
      <c r="G12882" s="6">
        <v>236.65600000000001</v>
      </c>
    </row>
    <row r="12883" spans="1:7" ht="15" thickBot="1" x14ac:dyDescent="0.35">
      <c r="A12883" s="6">
        <v>243.75</v>
      </c>
      <c r="B12883" s="19">
        <f>(A12883-G12883)/G12883</f>
        <v>0.13231370129773601</v>
      </c>
      <c r="C12883" s="30" t="s">
        <v>99</v>
      </c>
      <c r="D12883" s="6">
        <v>1005226</v>
      </c>
      <c r="E12883" s="6">
        <v>254</v>
      </c>
      <c r="F12883" s="7" t="s">
        <v>17</v>
      </c>
      <c r="G12883" s="6">
        <v>215.2672</v>
      </c>
    </row>
    <row r="12884" spans="1:7" ht="15" thickBot="1" x14ac:dyDescent="0.35">
      <c r="A12884" s="6">
        <v>243.82079999999999</v>
      </c>
      <c r="B12884" s="19">
        <f>(A12884-G12884)/G12884</f>
        <v>179.34082840236684</v>
      </c>
      <c r="C12884" s="30" t="s">
        <v>182</v>
      </c>
      <c r="D12884" s="6">
        <v>1006523</v>
      </c>
      <c r="E12884" s="6">
        <v>1881</v>
      </c>
      <c r="F12884" s="7" t="s">
        <v>21</v>
      </c>
      <c r="G12884" s="6">
        <v>1.3520000000000001</v>
      </c>
    </row>
    <row r="12885" spans="1:7" ht="15" thickBot="1" x14ac:dyDescent="0.35">
      <c r="A12885" s="6">
        <v>243.82079999999999</v>
      </c>
      <c r="B12885" s="19">
        <f>(A12885-G12885)/G12885</f>
        <v>6.0689087324597013</v>
      </c>
      <c r="C12885" s="30" t="s">
        <v>286</v>
      </c>
      <c r="D12885" s="6">
        <v>1008354</v>
      </c>
      <c r="E12885" s="6">
        <v>187</v>
      </c>
      <c r="F12885" s="7" t="s">
        <v>21</v>
      </c>
      <c r="G12885" s="6">
        <v>34.491999999999997</v>
      </c>
    </row>
    <row r="12886" spans="1:7" ht="15" thickBot="1" x14ac:dyDescent="0.35">
      <c r="A12886" s="6">
        <v>243.82079999999999</v>
      </c>
      <c r="B12886" s="19">
        <f>(A12886-G12886)/G12886</f>
        <v>2.9222186474486835</v>
      </c>
      <c r="C12886" s="30" t="s">
        <v>94</v>
      </c>
      <c r="D12886" s="6">
        <v>1008308</v>
      </c>
      <c r="E12886" s="6">
        <v>1070</v>
      </c>
      <c r="F12886" s="7" t="s">
        <v>19</v>
      </c>
      <c r="G12886" s="6">
        <v>62.164000000000001</v>
      </c>
    </row>
    <row r="12887" spans="1:7" ht="15" thickBot="1" x14ac:dyDescent="0.35">
      <c r="A12887" s="6">
        <v>243.82079999999999</v>
      </c>
      <c r="B12887" s="19">
        <f>(A12887-G12887)/G12887</f>
        <v>2.57676329069358</v>
      </c>
      <c r="C12887" s="30" t="s">
        <v>326</v>
      </c>
      <c r="D12887" s="6">
        <v>1008452</v>
      </c>
      <c r="E12887" s="6">
        <v>2726</v>
      </c>
      <c r="F12887" s="7" t="s">
        <v>19</v>
      </c>
      <c r="G12887" s="6">
        <v>68.168000000000006</v>
      </c>
    </row>
    <row r="12888" spans="1:7" ht="15" thickBot="1" x14ac:dyDescent="0.35">
      <c r="A12888" s="6">
        <v>243.82079999999999</v>
      </c>
      <c r="B12888" s="19">
        <f>(A12888-G12888)/G12888</f>
        <v>1.427720248526366</v>
      </c>
      <c r="C12888" s="30" t="s">
        <v>266</v>
      </c>
      <c r="D12888" s="6">
        <v>1012374</v>
      </c>
      <c r="E12888" s="6">
        <v>1610</v>
      </c>
      <c r="F12888" s="7" t="s">
        <v>23</v>
      </c>
      <c r="G12888" s="6">
        <v>100.432</v>
      </c>
    </row>
    <row r="12889" spans="1:7" ht="15" thickBot="1" x14ac:dyDescent="0.35">
      <c r="A12889" s="6">
        <v>243.82079999999999</v>
      </c>
      <c r="B12889" s="19">
        <f>(A12889-G12889)/G12889</f>
        <v>1.427720248526366</v>
      </c>
      <c r="C12889" s="30" t="s">
        <v>50</v>
      </c>
      <c r="D12889" s="6">
        <v>1016831</v>
      </c>
      <c r="E12889" s="6">
        <v>344</v>
      </c>
      <c r="F12889" s="7" t="s">
        <v>27</v>
      </c>
      <c r="G12889" s="6">
        <v>100.432</v>
      </c>
    </row>
    <row r="12890" spans="1:7" ht="15" thickBot="1" x14ac:dyDescent="0.35">
      <c r="A12890" s="6">
        <v>243.82079999999999</v>
      </c>
      <c r="B12890" s="19">
        <f>(A12890-G12890)/G12890</f>
        <v>1.2622921615201901</v>
      </c>
      <c r="C12890" s="30" t="s">
        <v>111</v>
      </c>
      <c r="D12890" s="6">
        <v>1009112</v>
      </c>
      <c r="E12890" s="6">
        <v>1388</v>
      </c>
      <c r="F12890" s="7" t="s">
        <v>31</v>
      </c>
      <c r="G12890" s="6">
        <v>107.776</v>
      </c>
    </row>
    <row r="12891" spans="1:7" ht="15" thickBot="1" x14ac:dyDescent="0.35">
      <c r="A12891" s="6">
        <v>243.82079999999999</v>
      </c>
      <c r="B12891" s="19">
        <f>(A12891-G12891)/G12891</f>
        <v>0.98370216089559992</v>
      </c>
      <c r="C12891" s="30" t="s">
        <v>142</v>
      </c>
      <c r="D12891" s="6">
        <v>1013096</v>
      </c>
      <c r="E12891" s="6">
        <v>1818</v>
      </c>
      <c r="F12891" s="7" t="s">
        <v>21</v>
      </c>
      <c r="G12891" s="6">
        <v>122.91200000000001</v>
      </c>
    </row>
    <row r="12892" spans="1:7" ht="15" thickBot="1" x14ac:dyDescent="0.35">
      <c r="A12892" s="6">
        <v>243.82079999999999</v>
      </c>
      <c r="B12892" s="19">
        <f>(A12892-G12892)/G12892</f>
        <v>0.91370086650759752</v>
      </c>
      <c r="C12892" s="30" t="s">
        <v>73</v>
      </c>
      <c r="D12892" s="6">
        <v>1018224</v>
      </c>
      <c r="E12892" s="6">
        <v>934</v>
      </c>
      <c r="F12892" s="7" t="s">
        <v>23</v>
      </c>
      <c r="G12892" s="6">
        <v>127.408</v>
      </c>
    </row>
    <row r="12893" spans="1:7" ht="15" thickBot="1" x14ac:dyDescent="0.35">
      <c r="A12893" s="6">
        <v>243.82079999999999</v>
      </c>
      <c r="B12893" s="19">
        <f>(A12893-G12893)/G12893</f>
        <v>0.86435846459703314</v>
      </c>
      <c r="C12893" s="30" t="s">
        <v>335</v>
      </c>
      <c r="D12893" s="6">
        <v>1014882</v>
      </c>
      <c r="E12893" s="6">
        <v>2643</v>
      </c>
      <c r="F12893" s="7" t="s">
        <v>42</v>
      </c>
      <c r="G12893" s="6">
        <v>130.78</v>
      </c>
    </row>
    <row r="12894" spans="1:7" ht="15" thickBot="1" x14ac:dyDescent="0.35">
      <c r="A12894" s="6">
        <v>243.82079999999999</v>
      </c>
      <c r="B12894" s="19">
        <f>(A12894-G12894)/G12894</f>
        <v>0.69005462056727751</v>
      </c>
      <c r="C12894" s="30" t="s">
        <v>336</v>
      </c>
      <c r="D12894" s="6">
        <v>1009691</v>
      </c>
      <c r="E12894" s="6">
        <v>155</v>
      </c>
      <c r="F12894" s="7" t="s">
        <v>27</v>
      </c>
      <c r="G12894" s="6">
        <v>144.268</v>
      </c>
    </row>
    <row r="12895" spans="1:7" ht="15" thickBot="1" x14ac:dyDescent="0.35">
      <c r="A12895" s="6">
        <v>243.82079999999999</v>
      </c>
      <c r="B12895" s="19">
        <f>(A12895-G12895)/G12895</f>
        <v>0.6602712861578689</v>
      </c>
      <c r="C12895" s="30" t="s">
        <v>356</v>
      </c>
      <c r="D12895" s="6">
        <v>1005512</v>
      </c>
      <c r="E12895" s="6">
        <v>689</v>
      </c>
      <c r="F12895" s="7" t="s">
        <v>35</v>
      </c>
      <c r="G12895" s="6">
        <v>146.85599999999999</v>
      </c>
    </row>
    <row r="12896" spans="1:7" ht="15" thickBot="1" x14ac:dyDescent="0.35">
      <c r="A12896" s="6">
        <v>243.82079999999999</v>
      </c>
      <c r="B12896" s="19">
        <f>(A12896-G12896)/G12896</f>
        <v>0.61457897385638216</v>
      </c>
      <c r="C12896" s="30" t="s">
        <v>271</v>
      </c>
      <c r="D12896" s="6">
        <v>1016301</v>
      </c>
      <c r="E12896" s="6">
        <v>1957</v>
      </c>
      <c r="F12896" s="7" t="s">
        <v>23</v>
      </c>
      <c r="G12896" s="6">
        <v>151.012</v>
      </c>
    </row>
    <row r="12897" spans="1:7" ht="15" thickBot="1" x14ac:dyDescent="0.35">
      <c r="A12897" s="6">
        <v>243.82079999999999</v>
      </c>
      <c r="B12897" s="19">
        <f>(A12897-G12897)/G12897</f>
        <v>0.44276077540296799</v>
      </c>
      <c r="C12897" s="30" t="s">
        <v>44</v>
      </c>
      <c r="D12897" s="6">
        <v>1012282</v>
      </c>
      <c r="E12897" s="6">
        <v>2205</v>
      </c>
      <c r="F12897" s="7" t="s">
        <v>27</v>
      </c>
      <c r="G12897" s="6">
        <v>168.99600000000001</v>
      </c>
    </row>
    <row r="12898" spans="1:7" ht="15" thickBot="1" x14ac:dyDescent="0.35">
      <c r="A12898" s="6">
        <v>243.82079999999999</v>
      </c>
      <c r="B12898" s="19">
        <f>(A12898-G12898)/G12898</f>
        <v>0.42382098058910089</v>
      </c>
      <c r="C12898" s="30" t="s">
        <v>249</v>
      </c>
      <c r="D12898" s="6">
        <v>1012329</v>
      </c>
      <c r="E12898" s="6">
        <v>262</v>
      </c>
      <c r="F12898" s="7" t="s">
        <v>21</v>
      </c>
      <c r="G12898" s="6">
        <v>171.244</v>
      </c>
    </row>
    <row r="12899" spans="1:7" ht="15" thickBot="1" x14ac:dyDescent="0.35">
      <c r="A12899" s="6">
        <v>243.82079999999999</v>
      </c>
      <c r="B12899" s="19">
        <f>(A12899-G12899)/G12899</f>
        <v>-3.7407617964752705E-2</v>
      </c>
      <c r="C12899" s="30" t="s">
        <v>275</v>
      </c>
      <c r="D12899" s="6">
        <v>1012838</v>
      </c>
      <c r="E12899" s="6">
        <v>2221</v>
      </c>
      <c r="F12899" s="7" t="s">
        <v>35</v>
      </c>
      <c r="G12899" s="6">
        <v>253.29599999999999</v>
      </c>
    </row>
    <row r="12900" spans="1:7" ht="15" thickBot="1" x14ac:dyDescent="0.35">
      <c r="A12900" s="6">
        <v>243.82079999999999</v>
      </c>
      <c r="B12900" s="19">
        <f>(A12900-G12900)/G12900</f>
        <v>-5.4195630585898644E-2</v>
      </c>
      <c r="C12900" s="30" t="s">
        <v>132</v>
      </c>
      <c r="D12900" s="6">
        <v>1011642</v>
      </c>
      <c r="E12900" s="6">
        <v>2646</v>
      </c>
      <c r="F12900" s="7" t="s">
        <v>19</v>
      </c>
      <c r="G12900" s="6">
        <v>257.79199999999997</v>
      </c>
    </row>
    <row r="12901" spans="1:7" ht="15" thickBot="1" x14ac:dyDescent="0.35">
      <c r="A12901" s="6">
        <v>243.82079999999999</v>
      </c>
      <c r="B12901" s="19">
        <f>(A12901-G12901)/G12901</f>
        <v>-6.6407314943866674E-2</v>
      </c>
      <c r="C12901" s="30" t="s">
        <v>340</v>
      </c>
      <c r="D12901" s="6">
        <v>1019299</v>
      </c>
      <c r="E12901" s="6">
        <v>458</v>
      </c>
      <c r="F12901" s="7" t="s">
        <v>19</v>
      </c>
      <c r="G12901" s="6">
        <v>261.16399999999999</v>
      </c>
    </row>
    <row r="12902" spans="1:7" ht="15" thickBot="1" x14ac:dyDescent="0.35">
      <c r="A12902" s="6">
        <v>243.82079999999999</v>
      </c>
      <c r="B12902" s="19">
        <f>(A12902-G12902)/G12902</f>
        <v>-0.22069115409693546</v>
      </c>
      <c r="C12902" s="30" t="s">
        <v>29</v>
      </c>
      <c r="D12902" s="6">
        <v>1012604</v>
      </c>
      <c r="E12902" s="6">
        <v>2006</v>
      </c>
      <c r="F12902" s="7" t="s">
        <v>35</v>
      </c>
      <c r="G12902" s="6">
        <v>312.86799999999999</v>
      </c>
    </row>
    <row r="12903" spans="1:7" ht="15" thickBot="1" x14ac:dyDescent="0.35">
      <c r="A12903" s="6">
        <v>243.82079999999999</v>
      </c>
      <c r="B12903" s="19">
        <f>(A12903-G12903)/G12903</f>
        <v>46.770532915360498</v>
      </c>
      <c r="C12903" s="30" t="s">
        <v>160</v>
      </c>
      <c r="D12903" s="6">
        <v>1009219</v>
      </c>
      <c r="E12903" s="6">
        <v>177</v>
      </c>
      <c r="F12903" s="7" t="s">
        <v>87</v>
      </c>
      <c r="G12903" s="6">
        <v>5.1040000000000001</v>
      </c>
    </row>
    <row r="12904" spans="1:7" ht="15" thickBot="1" x14ac:dyDescent="0.35">
      <c r="A12904" s="6">
        <v>243.82079999999999</v>
      </c>
      <c r="B12904" s="19">
        <f>(A12904-G12904)/G12904</f>
        <v>38.529961089494158</v>
      </c>
      <c r="C12904" s="30" t="s">
        <v>262</v>
      </c>
      <c r="D12904" s="6">
        <v>1007495</v>
      </c>
      <c r="E12904" s="6">
        <v>758</v>
      </c>
      <c r="F12904" s="7" t="s">
        <v>87</v>
      </c>
      <c r="G12904" s="6">
        <v>6.1680000000000001</v>
      </c>
    </row>
    <row r="12905" spans="1:7" ht="15" thickBot="1" x14ac:dyDescent="0.35">
      <c r="A12905" s="6">
        <v>243.82079999999999</v>
      </c>
      <c r="B12905" s="19">
        <f>(A12905-G12905)/G12905</f>
        <v>1.7685515737838942</v>
      </c>
      <c r="C12905" s="30" t="s">
        <v>380</v>
      </c>
      <c r="D12905" s="6">
        <v>1011656</v>
      </c>
      <c r="E12905" s="6">
        <v>981</v>
      </c>
      <c r="F12905" s="7" t="s">
        <v>87</v>
      </c>
      <c r="G12905" s="6">
        <v>88.067999999999998</v>
      </c>
    </row>
    <row r="12906" spans="1:7" ht="15" thickBot="1" x14ac:dyDescent="0.35">
      <c r="A12906" s="6">
        <v>243.82079999999999</v>
      </c>
      <c r="B12906" s="19">
        <f>(A12906-G12906)/G12906</f>
        <v>0.62668659265584958</v>
      </c>
      <c r="C12906" s="30" t="s">
        <v>353</v>
      </c>
      <c r="D12906" s="6">
        <v>1012654</v>
      </c>
      <c r="E12906" s="6">
        <v>430</v>
      </c>
      <c r="F12906" s="7" t="s">
        <v>87</v>
      </c>
      <c r="G12906" s="6">
        <v>149.88800000000001</v>
      </c>
    </row>
    <row r="12907" spans="1:7" ht="15" thickBot="1" x14ac:dyDescent="0.35">
      <c r="A12907" s="6">
        <v>243.83840000000001</v>
      </c>
      <c r="B12907" s="19">
        <f>(A12907-G12907)/G12907</f>
        <v>0.12360470088620854</v>
      </c>
      <c r="C12907" s="30" t="s">
        <v>273</v>
      </c>
      <c r="D12907" s="6">
        <v>1002650</v>
      </c>
      <c r="E12907" s="6">
        <v>2650</v>
      </c>
      <c r="F12907" s="7" t="s">
        <v>25</v>
      </c>
      <c r="G12907" s="6">
        <v>217.01439999999999</v>
      </c>
    </row>
    <row r="12908" spans="1:7" ht="15" thickBot="1" x14ac:dyDescent="0.35">
      <c r="A12908" s="6">
        <v>243.9138624</v>
      </c>
      <c r="B12908" s="19">
        <f>(A12908-G12908)/G12908</f>
        <v>-0.46136360938215493</v>
      </c>
      <c r="C12908" s="30" t="s">
        <v>109</v>
      </c>
      <c r="D12908" s="6">
        <v>1000901</v>
      </c>
      <c r="E12908" s="6">
        <v>901</v>
      </c>
      <c r="F12908" s="7" t="s">
        <v>42</v>
      </c>
      <c r="G12908" s="6">
        <v>452.83584000000002</v>
      </c>
    </row>
    <row r="12909" spans="1:7" ht="15" thickBot="1" x14ac:dyDescent="0.35">
      <c r="A12909" s="6">
        <v>243.92160000000001</v>
      </c>
      <c r="B12909" s="19">
        <f>(A12909-G12909)/G12909</f>
        <v>0.56318315115969098</v>
      </c>
      <c r="C12909" s="30" t="s">
        <v>66</v>
      </c>
      <c r="D12909" s="6">
        <v>1002809</v>
      </c>
      <c r="E12909" s="6">
        <v>2809</v>
      </c>
      <c r="F12909" s="7" t="s">
        <v>35</v>
      </c>
      <c r="G12909" s="6">
        <v>156.04159999999999</v>
      </c>
    </row>
    <row r="12910" spans="1:7" ht="15" thickBot="1" x14ac:dyDescent="0.35">
      <c r="A12910" s="6">
        <v>243.93719999999999</v>
      </c>
      <c r="B12910" s="19">
        <f>(A12910-G12910)/G12910</f>
        <v>0.50822814237382041</v>
      </c>
      <c r="C12910" s="30" t="s">
        <v>68</v>
      </c>
      <c r="D12910" s="6">
        <v>1003067</v>
      </c>
      <c r="E12910" s="6">
        <v>2465</v>
      </c>
      <c r="F12910" s="7" t="s">
        <v>23</v>
      </c>
      <c r="G12910" s="6">
        <v>161.73759999999999</v>
      </c>
    </row>
    <row r="12911" spans="1:7" ht="15" thickBot="1" x14ac:dyDescent="0.35">
      <c r="A12911" s="6">
        <v>243.94239999999999</v>
      </c>
      <c r="B12911" s="19">
        <f>(A12911-G12911)/G12911</f>
        <v>0.40797517684649909</v>
      </c>
      <c r="C12911" s="30" t="s">
        <v>121</v>
      </c>
      <c r="D12911" s="6">
        <v>1002733</v>
      </c>
      <c r="E12911" s="6">
        <v>2733</v>
      </c>
      <c r="F12911" s="7" t="s">
        <v>25</v>
      </c>
      <c r="G12911" s="6">
        <v>173.2576</v>
      </c>
    </row>
    <row r="12912" spans="1:7" ht="15" thickBot="1" x14ac:dyDescent="0.35">
      <c r="A12912" s="6">
        <v>243.98400000000001</v>
      </c>
      <c r="B12912" s="19">
        <f>(A12912-G12912)/G12912</f>
        <v>3.1206831324650057</v>
      </c>
      <c r="C12912" s="30" t="s">
        <v>259</v>
      </c>
      <c r="D12912" s="6">
        <v>1002750</v>
      </c>
      <c r="E12912" s="6">
        <v>2750</v>
      </c>
      <c r="F12912" s="7" t="s">
        <v>87</v>
      </c>
      <c r="G12912" s="6">
        <v>59.209600000000002</v>
      </c>
    </row>
    <row r="12913" spans="1:7" ht="15" thickBot="1" x14ac:dyDescent="0.35">
      <c r="A12913" s="6">
        <v>243.99440000000001</v>
      </c>
      <c r="B12913" s="19">
        <f>(A12913-G12913)/G12913</f>
        <v>-0.11817072606573671</v>
      </c>
      <c r="C12913" s="30" t="s">
        <v>292</v>
      </c>
      <c r="D12913" s="6">
        <v>1004456</v>
      </c>
      <c r="E12913" s="6">
        <v>2352</v>
      </c>
      <c r="F12913" s="7" t="s">
        <v>31</v>
      </c>
      <c r="G12913" s="6">
        <v>276.69119999999998</v>
      </c>
    </row>
    <row r="12914" spans="1:7" ht="15" thickBot="1" x14ac:dyDescent="0.35">
      <c r="A12914" s="6">
        <v>244.05887999999999</v>
      </c>
      <c r="B12914" s="19">
        <f>(A12914-G12914)/G12914</f>
        <v>1.035398041151824</v>
      </c>
      <c r="C12914" s="30" t="s">
        <v>156</v>
      </c>
      <c r="D12914" s="6">
        <v>1001714</v>
      </c>
      <c r="E12914" s="6">
        <v>1714</v>
      </c>
      <c r="F12914" s="7" t="s">
        <v>42</v>
      </c>
      <c r="G12914" s="6">
        <v>119.9072</v>
      </c>
    </row>
    <row r="12915" spans="1:7" ht="15" thickBot="1" x14ac:dyDescent="0.35">
      <c r="A12915" s="6">
        <v>244.22319999999999</v>
      </c>
      <c r="B12915" s="19">
        <f>(A12915-G12915)/G12915</f>
        <v>2.4233313896115547</v>
      </c>
      <c r="C12915" s="30" t="s">
        <v>117</v>
      </c>
      <c r="D12915" s="6">
        <v>1003948</v>
      </c>
      <c r="E12915" s="6">
        <v>1387</v>
      </c>
      <c r="F12915" s="7" t="s">
        <v>31</v>
      </c>
      <c r="G12915" s="6">
        <v>71.340800000000002</v>
      </c>
    </row>
    <row r="12916" spans="1:7" ht="15" thickBot="1" x14ac:dyDescent="0.35">
      <c r="A12916" s="6">
        <v>244.26900000000001</v>
      </c>
      <c r="B12916" s="19">
        <f>(A12916-G12916)/G12916</f>
        <v>14.82463073335061</v>
      </c>
      <c r="C12916" s="30" t="s">
        <v>97</v>
      </c>
      <c r="D12916" s="6">
        <v>1007058</v>
      </c>
      <c r="E12916" s="6">
        <v>173</v>
      </c>
      <c r="F12916" s="7" t="s">
        <v>27</v>
      </c>
      <c r="G12916" s="6">
        <v>15.436</v>
      </c>
    </row>
    <row r="12917" spans="1:7" ht="15" thickBot="1" x14ac:dyDescent="0.35">
      <c r="A12917" s="6">
        <v>244.26900000000001</v>
      </c>
      <c r="B12917" s="19">
        <f>(A12917-G12917)/G12917</f>
        <v>9.2479023326061416</v>
      </c>
      <c r="C12917" s="30" t="s">
        <v>238</v>
      </c>
      <c r="D12917" s="6">
        <v>1007396</v>
      </c>
      <c r="E12917" s="6">
        <v>152</v>
      </c>
      <c r="F12917" s="7" t="s">
        <v>25</v>
      </c>
      <c r="G12917" s="6">
        <v>23.835999999999999</v>
      </c>
    </row>
    <row r="12918" spans="1:7" ht="15" thickBot="1" x14ac:dyDescent="0.35">
      <c r="A12918" s="6">
        <v>244.26900000000001</v>
      </c>
      <c r="B12918" s="19">
        <f>(A12918-G12918)/G12918</f>
        <v>2.3520282138544295</v>
      </c>
      <c r="C12918" s="30" t="s">
        <v>325</v>
      </c>
      <c r="D12918" s="6">
        <v>1018370</v>
      </c>
      <c r="E12918" s="6">
        <v>336</v>
      </c>
      <c r="F12918" s="7" t="s">
        <v>23</v>
      </c>
      <c r="G12918" s="6">
        <v>72.872</v>
      </c>
    </row>
    <row r="12919" spans="1:7" ht="15" thickBot="1" x14ac:dyDescent="0.35">
      <c r="A12919" s="6">
        <v>244.26900000000001</v>
      </c>
      <c r="B12919" s="19">
        <f>(A12919-G12919)/G12919</f>
        <v>2.0253777557592274</v>
      </c>
      <c r="C12919" s="30" t="s">
        <v>142</v>
      </c>
      <c r="D12919" s="6">
        <v>1009310</v>
      </c>
      <c r="E12919" s="6">
        <v>810</v>
      </c>
      <c r="F12919" s="7" t="s">
        <v>42</v>
      </c>
      <c r="G12919" s="6">
        <v>80.739999999999995</v>
      </c>
    </row>
    <row r="12920" spans="1:7" ht="15" thickBot="1" x14ac:dyDescent="0.35">
      <c r="A12920" s="6">
        <v>244.26900000000001</v>
      </c>
      <c r="B12920" s="19">
        <f>(A12920-G12920)/G12920</f>
        <v>1.6236144526550955</v>
      </c>
      <c r="C12920" s="30" t="s">
        <v>390</v>
      </c>
      <c r="D12920" s="6">
        <v>1011260</v>
      </c>
      <c r="E12920" s="6">
        <v>2487</v>
      </c>
      <c r="F12920" s="7" t="s">
        <v>42</v>
      </c>
      <c r="G12920" s="6">
        <v>93.103999999999999</v>
      </c>
    </row>
    <row r="12921" spans="1:7" ht="15" thickBot="1" x14ac:dyDescent="0.35">
      <c r="A12921" s="6">
        <v>244.26900000000001</v>
      </c>
      <c r="B12921" s="19">
        <f>(A12921-G12921)/G12921</f>
        <v>1.1517706131078227</v>
      </c>
      <c r="C12921" s="30" t="s">
        <v>257</v>
      </c>
      <c r="D12921" s="6">
        <v>1008775</v>
      </c>
      <c r="E12921" s="6">
        <v>2232</v>
      </c>
      <c r="F12921" s="7" t="s">
        <v>23</v>
      </c>
      <c r="G12921" s="6">
        <v>113.52</v>
      </c>
    </row>
    <row r="12922" spans="1:7" ht="15" thickBot="1" x14ac:dyDescent="0.35">
      <c r="A12922" s="6">
        <v>244.26900000000001</v>
      </c>
      <c r="B12922" s="19">
        <f>(A12922-G12922)/G12922</f>
        <v>1.0153542787366756</v>
      </c>
      <c r="C12922" s="30" t="s">
        <v>86</v>
      </c>
      <c r="D12922" s="6">
        <v>1018194</v>
      </c>
      <c r="E12922" s="6">
        <v>1143</v>
      </c>
      <c r="F12922" s="7" t="s">
        <v>42</v>
      </c>
      <c r="G12922" s="6">
        <v>121.20399999999999</v>
      </c>
    </row>
    <row r="12923" spans="1:7" ht="15" thickBot="1" x14ac:dyDescent="0.35">
      <c r="A12923" s="6">
        <v>244.26900000000001</v>
      </c>
      <c r="B12923" s="19">
        <f>(A12923-G12923)/G12923</f>
        <v>0.96080304392499372</v>
      </c>
      <c r="C12923" s="30" t="s">
        <v>290</v>
      </c>
      <c r="D12923" s="6">
        <v>1010814</v>
      </c>
      <c r="E12923" s="6">
        <v>1332</v>
      </c>
      <c r="F12923" s="7" t="s">
        <v>23</v>
      </c>
      <c r="G12923" s="6">
        <v>124.57599999999999</v>
      </c>
    </row>
    <row r="12924" spans="1:7" ht="15" thickBot="1" x14ac:dyDescent="0.35">
      <c r="A12924" s="6">
        <v>244.26900000000001</v>
      </c>
      <c r="B12924" s="19">
        <f>(A12924-G12924)/G12924</f>
        <v>0.49020839942409533</v>
      </c>
      <c r="C12924" s="30" t="s">
        <v>335</v>
      </c>
      <c r="D12924" s="6">
        <v>1009335</v>
      </c>
      <c r="E12924" s="6">
        <v>1395</v>
      </c>
      <c r="F12924" s="7" t="s">
        <v>19</v>
      </c>
      <c r="G12924" s="6">
        <v>163.916</v>
      </c>
    </row>
    <row r="12925" spans="1:7" ht="15" thickBot="1" x14ac:dyDescent="0.35">
      <c r="A12925" s="6">
        <v>244.26900000000001</v>
      </c>
      <c r="B12925" s="19">
        <f>(A12925-G12925)/G12925</f>
        <v>0.40358669669945751</v>
      </c>
      <c r="C12925" s="30" t="s">
        <v>164</v>
      </c>
      <c r="D12925" s="6">
        <v>1018710</v>
      </c>
      <c r="E12925" s="6">
        <v>2629</v>
      </c>
      <c r="F12925" s="7" t="s">
        <v>25</v>
      </c>
      <c r="G12925" s="6">
        <v>174.03200000000001</v>
      </c>
    </row>
    <row r="12926" spans="1:7" ht="15" thickBot="1" x14ac:dyDescent="0.35">
      <c r="A12926" s="6">
        <v>244.26900000000001</v>
      </c>
      <c r="B12926" s="19">
        <f>(A12926-G12926)/G12926</f>
        <v>0.28719805235866958</v>
      </c>
      <c r="C12926" s="30" t="s">
        <v>368</v>
      </c>
      <c r="D12926" s="6">
        <v>1013485</v>
      </c>
      <c r="E12926" s="6">
        <v>585</v>
      </c>
      <c r="F12926" s="7" t="s">
        <v>25</v>
      </c>
      <c r="G12926" s="6">
        <v>189.768</v>
      </c>
    </row>
    <row r="12927" spans="1:7" ht="15" thickBot="1" x14ac:dyDescent="0.35">
      <c r="A12927" s="6">
        <v>244.26900000000001</v>
      </c>
      <c r="B12927" s="19">
        <f>(A12927-G12927)/G12927</f>
        <v>0.28719805235866958</v>
      </c>
      <c r="C12927" s="30" t="s">
        <v>55</v>
      </c>
      <c r="D12927" s="6">
        <v>1019458</v>
      </c>
      <c r="E12927" s="6">
        <v>2165</v>
      </c>
      <c r="F12927" s="7" t="s">
        <v>27</v>
      </c>
      <c r="G12927" s="6">
        <v>189.768</v>
      </c>
    </row>
    <row r="12928" spans="1:7" ht="15" thickBot="1" x14ac:dyDescent="0.35">
      <c r="A12928" s="6">
        <v>244.26900000000001</v>
      </c>
      <c r="B12928" s="19">
        <f>(A12928-G12928)/G12928</f>
        <v>0.18863379788227974</v>
      </c>
      <c r="C12928" s="30" t="s">
        <v>390</v>
      </c>
      <c r="D12928" s="6">
        <v>1018765</v>
      </c>
      <c r="E12928" s="6">
        <v>2374</v>
      </c>
      <c r="F12928" s="7" t="s">
        <v>27</v>
      </c>
      <c r="G12928" s="6">
        <v>205.50399999999999</v>
      </c>
    </row>
    <row r="12929" spans="1:7" ht="15" thickBot="1" x14ac:dyDescent="0.35">
      <c r="A12929" s="6">
        <v>244.26900000000001</v>
      </c>
      <c r="B12929" s="19">
        <f>(A12929-G12929)/G12929</f>
        <v>0.10972850678733027</v>
      </c>
      <c r="C12929" s="30" t="s">
        <v>95</v>
      </c>
      <c r="D12929" s="6">
        <v>1011110</v>
      </c>
      <c r="E12929" s="6">
        <v>2151</v>
      </c>
      <c r="F12929" s="7" t="s">
        <v>23</v>
      </c>
      <c r="G12929" s="6">
        <v>220.11600000000001</v>
      </c>
    </row>
    <row r="12930" spans="1:7" ht="15" thickBot="1" x14ac:dyDescent="0.35">
      <c r="A12930" s="6">
        <v>244.26900000000001</v>
      </c>
      <c r="B12930" s="19">
        <f>(A12930-G12930)/G12930</f>
        <v>0.10409058036521422</v>
      </c>
      <c r="C12930" s="30" t="s">
        <v>307</v>
      </c>
      <c r="D12930" s="6">
        <v>1018566</v>
      </c>
      <c r="E12930" s="6">
        <v>711</v>
      </c>
      <c r="F12930" s="7" t="s">
        <v>25</v>
      </c>
      <c r="G12930" s="6">
        <v>221.24</v>
      </c>
    </row>
    <row r="12931" spans="1:7" ht="15" thickBot="1" x14ac:dyDescent="0.35">
      <c r="A12931" s="6">
        <v>244.26900000000001</v>
      </c>
      <c r="B12931" s="19">
        <f>(A12931-G12931)/G12931</f>
        <v>2.590928181436376E-2</v>
      </c>
      <c r="C12931" s="30" t="s">
        <v>117</v>
      </c>
      <c r="D12931" s="6">
        <v>1016633</v>
      </c>
      <c r="E12931" s="6">
        <v>246</v>
      </c>
      <c r="F12931" s="7" t="s">
        <v>25</v>
      </c>
      <c r="G12931" s="6">
        <v>238.1</v>
      </c>
    </row>
    <row r="12932" spans="1:7" ht="15" thickBot="1" x14ac:dyDescent="0.35">
      <c r="A12932" s="6">
        <v>244.26900000000001</v>
      </c>
      <c r="B12932" s="19">
        <f>(A12932-G12932)/G12932</f>
        <v>-7.0612720105924676E-2</v>
      </c>
      <c r="C12932" s="30" t="s">
        <v>83</v>
      </c>
      <c r="D12932" s="6">
        <v>1014247</v>
      </c>
      <c r="E12932" s="6">
        <v>2146</v>
      </c>
      <c r="F12932" s="7" t="s">
        <v>35</v>
      </c>
      <c r="G12932" s="6">
        <v>262.82799999999997</v>
      </c>
    </row>
    <row r="12933" spans="1:7" ht="15" thickBot="1" x14ac:dyDescent="0.35">
      <c r="A12933" s="6">
        <v>244.26900000000001</v>
      </c>
      <c r="B12933" s="19">
        <f>(A12933-G12933)/G12933</f>
        <v>-7.8494469510630965E-2</v>
      </c>
      <c r="C12933" s="30" t="s">
        <v>390</v>
      </c>
      <c r="D12933" s="6">
        <v>1011922</v>
      </c>
      <c r="E12933" s="6">
        <v>1216</v>
      </c>
      <c r="F12933" s="7" t="s">
        <v>17</v>
      </c>
      <c r="G12933" s="6">
        <v>265.07600000000002</v>
      </c>
    </row>
    <row r="12934" spans="1:7" ht="15" thickBot="1" x14ac:dyDescent="0.35">
      <c r="A12934" s="6">
        <v>244.26900000000001</v>
      </c>
      <c r="B12934" s="19">
        <f>(A12934-G12934)/G12934</f>
        <v>-0.10505818043261625</v>
      </c>
      <c r="C12934" s="30" t="s">
        <v>378</v>
      </c>
      <c r="D12934" s="6">
        <v>1012918</v>
      </c>
      <c r="E12934" s="6">
        <v>446</v>
      </c>
      <c r="F12934" s="7" t="s">
        <v>19</v>
      </c>
      <c r="G12934" s="6">
        <v>272.94400000000002</v>
      </c>
    </row>
    <row r="12935" spans="1:7" ht="15" thickBot="1" x14ac:dyDescent="0.35">
      <c r="A12935" s="6">
        <v>244.26900000000001</v>
      </c>
      <c r="B12935" s="19">
        <f>(A12935-G12935)/G12935</f>
        <v>-0.11236881886101341</v>
      </c>
      <c r="C12935" s="30" t="s">
        <v>354</v>
      </c>
      <c r="D12935" s="6">
        <v>1012772</v>
      </c>
      <c r="E12935" s="6">
        <v>1156</v>
      </c>
      <c r="F12935" s="7" t="s">
        <v>17</v>
      </c>
      <c r="G12935" s="6">
        <v>275.19200000000001</v>
      </c>
    </row>
    <row r="12936" spans="1:7" ht="15" thickBot="1" x14ac:dyDescent="0.35">
      <c r="A12936" s="6">
        <v>244.26900000000001</v>
      </c>
      <c r="B12936" s="19">
        <f>(A12936-G12936)/G12936</f>
        <v>-0.14720073176181436</v>
      </c>
      <c r="C12936" s="30" t="s">
        <v>310</v>
      </c>
      <c r="D12936" s="6">
        <v>1017857</v>
      </c>
      <c r="E12936" s="6">
        <v>840</v>
      </c>
      <c r="F12936" s="7" t="s">
        <v>27</v>
      </c>
      <c r="G12936" s="6">
        <v>286.43200000000002</v>
      </c>
    </row>
    <row r="12937" spans="1:7" ht="15" thickBot="1" x14ac:dyDescent="0.35">
      <c r="A12937" s="6">
        <v>244.26900000000001</v>
      </c>
      <c r="B12937" s="19">
        <f>(A12937-G12937)/G12937</f>
        <v>-0.22338903513791913</v>
      </c>
      <c r="C12937" s="30" t="s">
        <v>361</v>
      </c>
      <c r="D12937" s="6">
        <v>1014272</v>
      </c>
      <c r="E12937" s="6">
        <v>873</v>
      </c>
      <c r="F12937" s="7" t="s">
        <v>27</v>
      </c>
      <c r="G12937" s="6">
        <v>314.53199999999998</v>
      </c>
    </row>
    <row r="12938" spans="1:7" ht="15" thickBot="1" x14ac:dyDescent="0.35">
      <c r="A12938" s="6">
        <v>244.3272</v>
      </c>
      <c r="B12938" s="19">
        <f>(A12938-G12938)/G12938</f>
        <v>0.98019217801753211</v>
      </c>
      <c r="C12938" s="30" t="s">
        <v>384</v>
      </c>
      <c r="D12938" s="6">
        <v>1002777</v>
      </c>
      <c r="E12938" s="6">
        <v>2777</v>
      </c>
      <c r="F12938" s="7" t="s">
        <v>21</v>
      </c>
      <c r="G12938" s="6">
        <v>123.3856</v>
      </c>
    </row>
    <row r="12939" spans="1:7" ht="15" thickBot="1" x14ac:dyDescent="0.35">
      <c r="A12939" s="6">
        <v>244.43328</v>
      </c>
      <c r="B12939" s="19">
        <f>(A12939-G12939)/G12939</f>
        <v>0.56787700896980642</v>
      </c>
      <c r="C12939" s="30" t="s">
        <v>173</v>
      </c>
      <c r="D12939" s="6">
        <v>1001753</v>
      </c>
      <c r="E12939" s="6">
        <v>1753</v>
      </c>
      <c r="F12939" s="7" t="s">
        <v>87</v>
      </c>
      <c r="G12939" s="6">
        <v>155.9008</v>
      </c>
    </row>
    <row r="12940" spans="1:7" ht="15" thickBot="1" x14ac:dyDescent="0.35">
      <c r="A12940" s="6">
        <v>244.4676</v>
      </c>
      <c r="B12940" s="19">
        <f>(A12940-G12940)/G12940</f>
        <v>0.5065297771642675</v>
      </c>
      <c r="C12940" s="30" t="s">
        <v>337</v>
      </c>
      <c r="D12940" s="6">
        <v>1004671</v>
      </c>
      <c r="E12940" s="6">
        <v>1242</v>
      </c>
      <c r="F12940" s="7" t="s">
        <v>19</v>
      </c>
      <c r="G12940" s="6">
        <v>162.27199999999999</v>
      </c>
    </row>
    <row r="12941" spans="1:7" ht="15" thickBot="1" x14ac:dyDescent="0.35">
      <c r="A12941" s="6">
        <v>244.47072</v>
      </c>
      <c r="B12941" s="19">
        <f>(A12941-G12941)/G12941</f>
        <v>-0.61203045778081122</v>
      </c>
      <c r="C12941" s="30" t="s">
        <v>60</v>
      </c>
      <c r="D12941" s="6">
        <v>1001170</v>
      </c>
      <c r="E12941" s="6">
        <v>1170</v>
      </c>
      <c r="F12941" s="7" t="s">
        <v>35</v>
      </c>
      <c r="G12941" s="6">
        <v>630.12864000000002</v>
      </c>
    </row>
    <row r="12942" spans="1:7" ht="15" thickBot="1" x14ac:dyDescent="0.35">
      <c r="A12942" s="6">
        <v>244.50919999999999</v>
      </c>
      <c r="B12942" s="19">
        <f>(A12942-G12942)/G12942</f>
        <v>0.15372840792414086</v>
      </c>
      <c r="C12942" s="30" t="s">
        <v>213</v>
      </c>
      <c r="D12942" s="6">
        <v>1004921</v>
      </c>
      <c r="E12942" s="6">
        <v>1823</v>
      </c>
      <c r="F12942" s="7" t="s">
        <v>21</v>
      </c>
      <c r="G12942" s="6">
        <v>211.92959999999999</v>
      </c>
    </row>
    <row r="12943" spans="1:7" ht="15" thickBot="1" x14ac:dyDescent="0.35">
      <c r="A12943" s="6">
        <v>244.53792000000001</v>
      </c>
      <c r="B12943" s="19">
        <f>(A12943-G12943)/G12943</f>
        <v>1.9953199412052915</v>
      </c>
      <c r="C12943" s="30" t="s">
        <v>264</v>
      </c>
      <c r="D12943" s="6">
        <v>1006407</v>
      </c>
      <c r="E12943" s="6">
        <v>2041</v>
      </c>
      <c r="F12943" s="7" t="s">
        <v>87</v>
      </c>
      <c r="G12943" s="6">
        <v>81.64</v>
      </c>
    </row>
    <row r="12944" spans="1:7" ht="15" thickBot="1" x14ac:dyDescent="0.35">
      <c r="A12944" s="6">
        <v>244.53792000000001</v>
      </c>
      <c r="B12944" s="19">
        <f>(A12944-G12944)/G12944</f>
        <v>1.1339807110125982E-2</v>
      </c>
      <c r="C12944" s="30" t="s">
        <v>123</v>
      </c>
      <c r="D12944" s="6">
        <v>1017188</v>
      </c>
      <c r="E12944" s="6">
        <v>2377</v>
      </c>
      <c r="F12944" s="7" t="s">
        <v>87</v>
      </c>
      <c r="G12944" s="6">
        <v>241.79599999999999</v>
      </c>
    </row>
    <row r="12945" spans="1:7" ht="15" thickBot="1" x14ac:dyDescent="0.35">
      <c r="A12945" s="6">
        <v>244.53792000000001</v>
      </c>
      <c r="B12945" s="19">
        <f>(A12945-G12945)/G12945</f>
        <v>-1.1632554078960062E-2</v>
      </c>
      <c r="C12945" s="30" t="s">
        <v>24</v>
      </c>
      <c r="D12945" s="6">
        <v>1017691</v>
      </c>
      <c r="E12945" s="6">
        <v>1089</v>
      </c>
      <c r="F12945" s="7" t="s">
        <v>87</v>
      </c>
      <c r="G12945" s="6">
        <v>247.416</v>
      </c>
    </row>
    <row r="12946" spans="1:7" ht="15" thickBot="1" x14ac:dyDescent="0.35">
      <c r="A12946" s="6">
        <v>244.61632</v>
      </c>
      <c r="B12946" s="19">
        <f>(A12946-G12946)/G12946</f>
        <v>0.18615295763169754</v>
      </c>
      <c r="C12946" s="30" t="s">
        <v>343</v>
      </c>
      <c r="D12946" s="6">
        <v>1001043</v>
      </c>
      <c r="E12946" s="6">
        <v>1043</v>
      </c>
      <c r="F12946" s="7" t="s">
        <v>25</v>
      </c>
      <c r="G12946" s="6">
        <v>206.22662399999999</v>
      </c>
    </row>
    <row r="12947" spans="1:7" ht="15" thickBot="1" x14ac:dyDescent="0.35">
      <c r="A12947" s="6">
        <v>244.6704</v>
      </c>
      <c r="B12947" s="19">
        <f>(A12947-G12947)/G12947</f>
        <v>11.902379345258185</v>
      </c>
      <c r="C12947" s="30" t="s">
        <v>192</v>
      </c>
      <c r="D12947" s="6">
        <v>1004416</v>
      </c>
      <c r="E12947" s="6">
        <v>1506</v>
      </c>
      <c r="F12947" s="7" t="s">
        <v>27</v>
      </c>
      <c r="G12947" s="6">
        <v>18.963200000000001</v>
      </c>
    </row>
    <row r="12948" spans="1:7" ht="15" thickBot="1" x14ac:dyDescent="0.35">
      <c r="A12948" s="6">
        <v>244.71719999999999</v>
      </c>
      <c r="B12948" s="19">
        <f>(A12948-G12948)/G12948</f>
        <v>2.3720608499145674</v>
      </c>
      <c r="C12948" s="30" t="s">
        <v>352</v>
      </c>
      <c r="D12948" s="6">
        <v>1009051</v>
      </c>
      <c r="E12948" s="6">
        <v>2157</v>
      </c>
      <c r="F12948" s="7" t="s">
        <v>19</v>
      </c>
      <c r="G12948" s="6">
        <v>72.572000000000003</v>
      </c>
    </row>
    <row r="12949" spans="1:7" ht="15" thickBot="1" x14ac:dyDescent="0.35">
      <c r="A12949" s="6">
        <v>244.71719999999999</v>
      </c>
      <c r="B12949" s="19">
        <f>(A12949-G12949)/G12949</f>
        <v>1.6775482515646196</v>
      </c>
      <c r="C12949" s="30" t="s">
        <v>234</v>
      </c>
      <c r="D12949" s="6">
        <v>1016512</v>
      </c>
      <c r="E12949" s="6">
        <v>2605</v>
      </c>
      <c r="F12949" s="7" t="s">
        <v>35</v>
      </c>
      <c r="G12949" s="6">
        <v>91.396000000000001</v>
      </c>
    </row>
    <row r="12950" spans="1:7" ht="15" thickBot="1" x14ac:dyDescent="0.35">
      <c r="A12950" s="6">
        <v>244.71719999999999</v>
      </c>
      <c r="B12950" s="19">
        <f>(A12950-G12950)/G12950</f>
        <v>1.6450194552529185</v>
      </c>
      <c r="C12950" s="30" t="s">
        <v>204</v>
      </c>
      <c r="D12950" s="6">
        <v>1018905</v>
      </c>
      <c r="E12950" s="6">
        <v>516</v>
      </c>
      <c r="F12950" s="7" t="s">
        <v>17</v>
      </c>
      <c r="G12950" s="6">
        <v>92.52</v>
      </c>
    </row>
    <row r="12951" spans="1:7" ht="15" thickBot="1" x14ac:dyDescent="0.35">
      <c r="A12951" s="6">
        <v>244.71719999999999</v>
      </c>
      <c r="B12951" s="19">
        <f>(A12951-G12951)/G12951</f>
        <v>1.6132715390201184</v>
      </c>
      <c r="C12951" s="30" t="s">
        <v>274</v>
      </c>
      <c r="D12951" s="6">
        <v>1011515</v>
      </c>
      <c r="E12951" s="6">
        <v>2148</v>
      </c>
      <c r="F12951" s="7" t="s">
        <v>27</v>
      </c>
      <c r="G12951" s="6">
        <v>93.644000000000005</v>
      </c>
    </row>
    <row r="12952" spans="1:7" ht="15" thickBot="1" x14ac:dyDescent="0.35">
      <c r="A12952" s="6">
        <v>244.71719999999999</v>
      </c>
      <c r="B12952" s="19">
        <f>(A12952-G12952)/G12952</f>
        <v>1.5520085095732699</v>
      </c>
      <c r="C12952" s="30" t="s">
        <v>97</v>
      </c>
      <c r="D12952" s="6">
        <v>1014038</v>
      </c>
      <c r="E12952" s="6">
        <v>2109</v>
      </c>
      <c r="F12952" s="7" t="s">
        <v>25</v>
      </c>
      <c r="G12952" s="6">
        <v>95.891999999999996</v>
      </c>
    </row>
    <row r="12953" spans="1:7" ht="15" thickBot="1" x14ac:dyDescent="0.35">
      <c r="A12953" s="6">
        <v>244.71719999999999</v>
      </c>
      <c r="B12953" s="19">
        <f>(A12953-G12953)/G12953</f>
        <v>1.1374174614820247</v>
      </c>
      <c r="C12953" s="30" t="s">
        <v>100</v>
      </c>
      <c r="D12953" s="6">
        <v>1008661</v>
      </c>
      <c r="E12953" s="6">
        <v>1998</v>
      </c>
      <c r="F12953" s="7" t="s">
        <v>23</v>
      </c>
      <c r="G12953" s="6">
        <v>114.492</v>
      </c>
    </row>
    <row r="12954" spans="1:7" ht="15" thickBot="1" x14ac:dyDescent="0.35">
      <c r="A12954" s="6">
        <v>244.71719999999999</v>
      </c>
      <c r="B12954" s="19">
        <f>(A12954-G12954)/G12954</f>
        <v>1.0871759006550217</v>
      </c>
      <c r="C12954" s="30" t="s">
        <v>37</v>
      </c>
      <c r="D12954" s="6">
        <v>1016517</v>
      </c>
      <c r="E12954" s="6">
        <v>1487</v>
      </c>
      <c r="F12954" s="7" t="s">
        <v>27</v>
      </c>
      <c r="G12954" s="6">
        <v>117.248</v>
      </c>
    </row>
    <row r="12955" spans="1:7" ht="15" thickBot="1" x14ac:dyDescent="0.35">
      <c r="A12955" s="6">
        <v>244.71719999999999</v>
      </c>
      <c r="B12955" s="19">
        <f>(A12955-G12955)/G12955</f>
        <v>1.0007619857413828</v>
      </c>
      <c r="C12955" s="30" t="s">
        <v>267</v>
      </c>
      <c r="D12955" s="6">
        <v>1007112</v>
      </c>
      <c r="E12955" s="6">
        <v>1318</v>
      </c>
      <c r="F12955" s="7" t="s">
        <v>21</v>
      </c>
      <c r="G12955" s="6">
        <v>122.312</v>
      </c>
    </row>
    <row r="12956" spans="1:7" ht="15" thickBot="1" x14ac:dyDescent="0.35">
      <c r="A12956" s="6">
        <v>244.71719999999999</v>
      </c>
      <c r="B12956" s="19">
        <f>(A12956-G12956)/G12956</f>
        <v>0.97365313891218774</v>
      </c>
      <c r="C12956" s="30" t="s">
        <v>227</v>
      </c>
      <c r="D12956" s="6">
        <v>1017835</v>
      </c>
      <c r="E12956" s="6">
        <v>2079</v>
      </c>
      <c r="F12956" s="7" t="s">
        <v>42</v>
      </c>
      <c r="G12956" s="6">
        <v>123.992</v>
      </c>
    </row>
    <row r="12957" spans="1:7" ht="15" thickBot="1" x14ac:dyDescent="0.35">
      <c r="A12957" s="6">
        <v>244.71719999999999</v>
      </c>
      <c r="B12957" s="19">
        <f>(A12957-G12957)/G12957</f>
        <v>0.80379455730164795</v>
      </c>
      <c r="C12957" s="30" t="s">
        <v>20</v>
      </c>
      <c r="D12957" s="6">
        <v>1008473</v>
      </c>
      <c r="E12957" s="6">
        <v>2268</v>
      </c>
      <c r="F12957" s="7" t="s">
        <v>17</v>
      </c>
      <c r="G12957" s="6">
        <v>135.66800000000001</v>
      </c>
    </row>
    <row r="12958" spans="1:7" ht="15" thickBot="1" x14ac:dyDescent="0.35">
      <c r="A12958" s="6">
        <v>244.71719999999999</v>
      </c>
      <c r="B12958" s="19">
        <f>(A12958-G12958)/G12958</f>
        <v>0.67074389644437149</v>
      </c>
      <c r="C12958" s="30" t="s">
        <v>38</v>
      </c>
      <c r="D12958" s="6">
        <v>1019797</v>
      </c>
      <c r="E12958" s="6">
        <v>1085</v>
      </c>
      <c r="F12958" s="7" t="s">
        <v>25</v>
      </c>
      <c r="G12958" s="6">
        <v>146.47200000000001</v>
      </c>
    </row>
    <row r="12959" spans="1:7" ht="15" thickBot="1" x14ac:dyDescent="0.35">
      <c r="A12959" s="6">
        <v>244.71719999999999</v>
      </c>
      <c r="B12959" s="19">
        <f>(A12959-G12959)/G12959</f>
        <v>0.55167140103479761</v>
      </c>
      <c r="C12959" s="30" t="s">
        <v>336</v>
      </c>
      <c r="D12959" s="6">
        <v>1010646</v>
      </c>
      <c r="E12959" s="6">
        <v>62</v>
      </c>
      <c r="F12959" s="7" t="s">
        <v>27</v>
      </c>
      <c r="G12959" s="6">
        <v>157.71199999999999</v>
      </c>
    </row>
    <row r="12960" spans="1:7" ht="15" thickBot="1" x14ac:dyDescent="0.35">
      <c r="A12960" s="6">
        <v>244.71719999999999</v>
      </c>
      <c r="B12960" s="19">
        <f>(A12960-G12960)/G12960</f>
        <v>0.51941636657146395</v>
      </c>
      <c r="C12960" s="30" t="s">
        <v>106</v>
      </c>
      <c r="D12960" s="6">
        <v>1006708</v>
      </c>
      <c r="E12960" s="6">
        <v>1939</v>
      </c>
      <c r="F12960" s="7" t="s">
        <v>23</v>
      </c>
      <c r="G12960" s="6">
        <v>161.06</v>
      </c>
    </row>
    <row r="12961" spans="1:7" ht="15" thickBot="1" x14ac:dyDescent="0.35">
      <c r="A12961" s="6">
        <v>244.71719999999999</v>
      </c>
      <c r="B12961" s="19">
        <f>(A12961-G12961)/G12961</f>
        <v>0.49828080229226362</v>
      </c>
      <c r="C12961" s="30" t="s">
        <v>114</v>
      </c>
      <c r="D12961" s="6">
        <v>1018854</v>
      </c>
      <c r="E12961" s="6">
        <v>110</v>
      </c>
      <c r="F12961" s="7" t="s">
        <v>27</v>
      </c>
      <c r="G12961" s="6">
        <v>163.33199999999999</v>
      </c>
    </row>
    <row r="12962" spans="1:7" ht="15" thickBot="1" x14ac:dyDescent="0.35">
      <c r="A12962" s="6">
        <v>244.71719999999999</v>
      </c>
      <c r="B12962" s="19">
        <f>(A12962-G12962)/G12962</f>
        <v>0.420099347740303</v>
      </c>
      <c r="C12962" s="30" t="s">
        <v>267</v>
      </c>
      <c r="D12962" s="6">
        <v>1011102</v>
      </c>
      <c r="E12962" s="6">
        <v>928</v>
      </c>
      <c r="F12962" s="7" t="s">
        <v>25</v>
      </c>
      <c r="G12962" s="6">
        <v>172.32400000000001</v>
      </c>
    </row>
    <row r="12963" spans="1:7" ht="15" thickBot="1" x14ac:dyDescent="0.35">
      <c r="A12963" s="6">
        <v>244.71719999999999</v>
      </c>
      <c r="B12963" s="19">
        <f>(A12963-G12963)/G12963</f>
        <v>0.17487565533001742</v>
      </c>
      <c r="C12963" s="30" t="s">
        <v>175</v>
      </c>
      <c r="D12963" s="6">
        <v>1013752</v>
      </c>
      <c r="E12963" s="6">
        <v>543</v>
      </c>
      <c r="F12963" s="7" t="s">
        <v>17</v>
      </c>
      <c r="G12963" s="6">
        <v>208.292</v>
      </c>
    </row>
    <row r="12964" spans="1:7" ht="15" thickBot="1" x14ac:dyDescent="0.35">
      <c r="A12964" s="6">
        <v>244.71719999999999</v>
      </c>
      <c r="B12964" s="19">
        <f>(A12964-G12964)/G12964</f>
        <v>0.17487565533001742</v>
      </c>
      <c r="C12964" s="30" t="s">
        <v>100</v>
      </c>
      <c r="D12964" s="6">
        <v>1015050</v>
      </c>
      <c r="E12964" s="6">
        <v>1027</v>
      </c>
      <c r="F12964" s="7" t="s">
        <v>23</v>
      </c>
      <c r="G12964" s="6">
        <v>208.292</v>
      </c>
    </row>
    <row r="12965" spans="1:7" ht="15" thickBot="1" x14ac:dyDescent="0.35">
      <c r="A12965" s="6">
        <v>244.71719999999999</v>
      </c>
      <c r="B12965" s="19">
        <f>(A12965-G12965)/G12965</f>
        <v>0.10904394170110934</v>
      </c>
      <c r="C12965" s="30" t="s">
        <v>204</v>
      </c>
      <c r="D12965" s="6">
        <v>1017807</v>
      </c>
      <c r="E12965" s="6">
        <v>762</v>
      </c>
      <c r="F12965" s="7" t="s">
        <v>42</v>
      </c>
      <c r="G12965" s="6">
        <v>220.65600000000001</v>
      </c>
    </row>
    <row r="12966" spans="1:7" ht="15" thickBot="1" x14ac:dyDescent="0.35">
      <c r="A12966" s="6">
        <v>244.71719999999999</v>
      </c>
      <c r="B12966" s="19">
        <f>(A12966-G12966)/G12966</f>
        <v>9.7859168072353994E-2</v>
      </c>
      <c r="C12966" s="30" t="s">
        <v>117</v>
      </c>
      <c r="D12966" s="6">
        <v>1017843</v>
      </c>
      <c r="E12966" s="6">
        <v>225</v>
      </c>
      <c r="F12966" s="7" t="s">
        <v>42</v>
      </c>
      <c r="G12966" s="6">
        <v>222.904</v>
      </c>
    </row>
    <row r="12967" spans="1:7" ht="15" thickBot="1" x14ac:dyDescent="0.35">
      <c r="A12967" s="6">
        <v>244.71719999999999</v>
      </c>
      <c r="B12967" s="19">
        <f>(A12967-G12967)/G12967</f>
        <v>-0.13367082513204664</v>
      </c>
      <c r="C12967" s="30" t="s">
        <v>385</v>
      </c>
      <c r="D12967" s="6">
        <v>1011100</v>
      </c>
      <c r="E12967" s="6">
        <v>1119</v>
      </c>
      <c r="F12967" s="7" t="s">
        <v>31</v>
      </c>
      <c r="G12967" s="6">
        <v>282.476</v>
      </c>
    </row>
    <row r="12968" spans="1:7" ht="15" thickBot="1" x14ac:dyDescent="0.35">
      <c r="A12968" s="6">
        <v>244.71719999999999</v>
      </c>
      <c r="B12968" s="19">
        <f>(A12968-G12968)/G12968</f>
        <v>-0.13710437235543027</v>
      </c>
      <c r="C12968" s="30" t="s">
        <v>136</v>
      </c>
      <c r="D12968" s="6">
        <v>1015362</v>
      </c>
      <c r="E12968" s="6">
        <v>1398</v>
      </c>
      <c r="F12968" s="7" t="s">
        <v>31</v>
      </c>
      <c r="G12968" s="6">
        <v>283.60000000000002</v>
      </c>
    </row>
    <row r="12969" spans="1:7" ht="15" thickBot="1" x14ac:dyDescent="0.35">
      <c r="A12969" s="6">
        <v>244.71719999999999</v>
      </c>
      <c r="B12969" s="19">
        <f>(A12969-G12969)/G12969</f>
        <v>-0.19456410121382869</v>
      </c>
      <c r="C12969" s="30" t="s">
        <v>41</v>
      </c>
      <c r="D12969" s="6">
        <v>1016694</v>
      </c>
      <c r="E12969" s="6">
        <v>2670</v>
      </c>
      <c r="F12969" s="7" t="s">
        <v>23</v>
      </c>
      <c r="G12969" s="6">
        <v>303.83199999999999</v>
      </c>
    </row>
    <row r="12970" spans="1:7" ht="15" thickBot="1" x14ac:dyDescent="0.35">
      <c r="A12970" s="6">
        <v>244.71719999999999</v>
      </c>
      <c r="B12970" s="19">
        <f>(A12970-G12970)/G12970</f>
        <v>-0.20919173248193584</v>
      </c>
      <c r="C12970" s="30" t="s">
        <v>374</v>
      </c>
      <c r="D12970" s="6">
        <v>1013630</v>
      </c>
      <c r="E12970" s="6">
        <v>1751</v>
      </c>
      <c r="F12970" s="7" t="s">
        <v>25</v>
      </c>
      <c r="G12970" s="6">
        <v>309.452</v>
      </c>
    </row>
    <row r="12971" spans="1:7" ht="15" thickBot="1" x14ac:dyDescent="0.35">
      <c r="A12971" s="6">
        <v>244.82432</v>
      </c>
      <c r="B12971" s="19">
        <f>(A12971-G12971)/G12971</f>
        <v>0.28675031114400079</v>
      </c>
      <c r="C12971" s="30" t="s">
        <v>210</v>
      </c>
      <c r="D12971" s="6">
        <v>1001741</v>
      </c>
      <c r="E12971" s="6">
        <v>1741</v>
      </c>
      <c r="F12971" s="7" t="s">
        <v>27</v>
      </c>
      <c r="G12971" s="6">
        <v>190.26560000000001</v>
      </c>
    </row>
    <row r="12972" spans="1:7" ht="15" thickBot="1" x14ac:dyDescent="0.35">
      <c r="A12972" s="6">
        <v>244.92519999999999</v>
      </c>
      <c r="B12972" s="19">
        <f>(A12972-G12972)/G12972</f>
        <v>0.28030385400287705</v>
      </c>
      <c r="C12972" s="30" t="s">
        <v>180</v>
      </c>
      <c r="D12972" s="6">
        <v>1002533</v>
      </c>
      <c r="E12972" s="6">
        <v>2533</v>
      </c>
      <c r="F12972" s="7" t="s">
        <v>19</v>
      </c>
      <c r="G12972" s="6">
        <v>191.30240000000001</v>
      </c>
    </row>
    <row r="12973" spans="1:7" ht="15" thickBot="1" x14ac:dyDescent="0.35">
      <c r="A12973" s="6">
        <v>245.0136</v>
      </c>
      <c r="B12973" s="19">
        <f>(A12973-G12973)/G12973</f>
        <v>-1.2067430517922185E-2</v>
      </c>
      <c r="C12973" s="30" t="s">
        <v>207</v>
      </c>
      <c r="D12973" s="6">
        <v>1002534</v>
      </c>
      <c r="E12973" s="6">
        <v>2534</v>
      </c>
      <c r="F12973" s="7" t="s">
        <v>31</v>
      </c>
      <c r="G12973" s="6">
        <v>248.00640000000001</v>
      </c>
    </row>
    <row r="12974" spans="1:7" ht="15" thickBot="1" x14ac:dyDescent="0.35">
      <c r="A12974" s="6">
        <v>245.11240000000001</v>
      </c>
      <c r="B12974" s="19">
        <f>(A12974-G12974)/G12974</f>
        <v>0.23712166483622973</v>
      </c>
      <c r="C12974" s="30" t="s">
        <v>143</v>
      </c>
      <c r="D12974" s="6">
        <v>1003153</v>
      </c>
      <c r="E12974" s="6">
        <v>259</v>
      </c>
      <c r="F12974" s="7" t="s">
        <v>27</v>
      </c>
      <c r="G12974" s="6">
        <v>198.13120000000001</v>
      </c>
    </row>
    <row r="12975" spans="1:7" ht="15" thickBot="1" x14ac:dyDescent="0.35">
      <c r="A12975" s="6">
        <v>245.16540000000001</v>
      </c>
      <c r="B12975" s="19">
        <f>(A12975-G12975)/G12975</f>
        <v>9.9331698180520878</v>
      </c>
      <c r="C12975" s="30" t="s">
        <v>273</v>
      </c>
      <c r="D12975" s="6">
        <v>1006569</v>
      </c>
      <c r="E12975" s="6">
        <v>700</v>
      </c>
      <c r="F12975" s="7" t="s">
        <v>19</v>
      </c>
      <c r="G12975" s="6">
        <v>22.423999999999999</v>
      </c>
    </row>
    <row r="12976" spans="1:7" ht="15" thickBot="1" x14ac:dyDescent="0.35">
      <c r="A12976" s="6">
        <v>245.16540000000001</v>
      </c>
      <c r="B12976" s="19">
        <f>(A12976-G12976)/G12976</f>
        <v>5.8735393069417965</v>
      </c>
      <c r="C12976" s="30" t="s">
        <v>96</v>
      </c>
      <c r="D12976" s="6">
        <v>1008780</v>
      </c>
      <c r="E12976" s="6">
        <v>2576</v>
      </c>
      <c r="F12976" s="7" t="s">
        <v>27</v>
      </c>
      <c r="G12976" s="6">
        <v>35.667999999999999</v>
      </c>
    </row>
    <row r="12977" spans="1:7" ht="15" thickBot="1" x14ac:dyDescent="0.35">
      <c r="A12977" s="6">
        <v>245.16540000000001</v>
      </c>
      <c r="B12977" s="19">
        <f>(A12977-G12977)/G12977</f>
        <v>5.1885450323101772</v>
      </c>
      <c r="C12977" s="30" t="s">
        <v>184</v>
      </c>
      <c r="D12977" s="6">
        <v>1007343</v>
      </c>
      <c r="E12977" s="6">
        <v>409</v>
      </c>
      <c r="F12977" s="7" t="s">
        <v>35</v>
      </c>
      <c r="G12977" s="6">
        <v>39.616</v>
      </c>
    </row>
    <row r="12978" spans="1:7" ht="15" thickBot="1" x14ac:dyDescent="0.35">
      <c r="A12978" s="6">
        <v>245.16540000000001</v>
      </c>
      <c r="B12978" s="19">
        <f>(A12978-G12978)/G12978</f>
        <v>2.0801221166892807</v>
      </c>
      <c r="C12978" s="30" t="s">
        <v>190</v>
      </c>
      <c r="D12978" s="6">
        <v>1008392</v>
      </c>
      <c r="E12978" s="6">
        <v>2310</v>
      </c>
      <c r="F12978" s="7" t="s">
        <v>27</v>
      </c>
      <c r="G12978" s="6">
        <v>79.596000000000004</v>
      </c>
    </row>
    <row r="12979" spans="1:7" ht="15" thickBot="1" x14ac:dyDescent="0.35">
      <c r="A12979" s="6">
        <v>245.16540000000001</v>
      </c>
      <c r="B12979" s="19">
        <f>(A12979-G12979)/G12979</f>
        <v>1.3882228023690772</v>
      </c>
      <c r="C12979" s="30" t="s">
        <v>375</v>
      </c>
      <c r="D12979" s="6">
        <v>1007686</v>
      </c>
      <c r="E12979" s="6">
        <v>2388</v>
      </c>
      <c r="F12979" s="7" t="s">
        <v>27</v>
      </c>
      <c r="G12979" s="6">
        <v>102.65600000000001</v>
      </c>
    </row>
    <row r="12980" spans="1:7" ht="15" thickBot="1" x14ac:dyDescent="0.35">
      <c r="A12980" s="6">
        <v>245.16540000000001</v>
      </c>
      <c r="B12980" s="19">
        <f>(A12980-G12980)/G12980</f>
        <v>1.1640133460438513</v>
      </c>
      <c r="C12980" s="30" t="s">
        <v>68</v>
      </c>
      <c r="D12980" s="6">
        <v>1016513</v>
      </c>
      <c r="E12980" s="6">
        <v>1297</v>
      </c>
      <c r="F12980" s="7" t="s">
        <v>27</v>
      </c>
      <c r="G12980" s="6">
        <v>113.292</v>
      </c>
    </row>
    <row r="12981" spans="1:7" ht="15" thickBot="1" x14ac:dyDescent="0.35">
      <c r="A12981" s="6">
        <v>245.16540000000001</v>
      </c>
      <c r="B12981" s="19">
        <f>(A12981-G12981)/G12981</f>
        <v>0.38230378890392414</v>
      </c>
      <c r="C12981" s="30" t="s">
        <v>329</v>
      </c>
      <c r="D12981" s="6">
        <v>1013391</v>
      </c>
      <c r="E12981" s="6">
        <v>2260</v>
      </c>
      <c r="F12981" s="7" t="s">
        <v>19</v>
      </c>
      <c r="G12981" s="6">
        <v>177.36</v>
      </c>
    </row>
    <row r="12982" spans="1:7" ht="15" thickBot="1" x14ac:dyDescent="0.35">
      <c r="A12982" s="6">
        <v>245.16540000000001</v>
      </c>
      <c r="B12982" s="19">
        <f>(A12982-G12982)/G12982</f>
        <v>0.31560380355456341</v>
      </c>
      <c r="C12982" s="30" t="s">
        <v>279</v>
      </c>
      <c r="D12982" s="6">
        <v>1011309</v>
      </c>
      <c r="E12982" s="6">
        <v>2718</v>
      </c>
      <c r="F12982" s="7" t="s">
        <v>31</v>
      </c>
      <c r="G12982" s="6">
        <v>186.352</v>
      </c>
    </row>
    <row r="12983" spans="1:7" ht="15" thickBot="1" x14ac:dyDescent="0.35">
      <c r="A12983" s="6">
        <v>245.16540000000001</v>
      </c>
      <c r="B12983" s="19">
        <f>(A12983-G12983)/G12983</f>
        <v>0.14924154353858848</v>
      </c>
      <c r="C12983" s="30" t="s">
        <v>317</v>
      </c>
      <c r="D12983" s="6">
        <v>1016504</v>
      </c>
      <c r="E12983" s="6">
        <v>2110</v>
      </c>
      <c r="F12983" s="7" t="s">
        <v>42</v>
      </c>
      <c r="G12983" s="6">
        <v>213.328</v>
      </c>
    </row>
    <row r="12984" spans="1:7" ht="15" thickBot="1" x14ac:dyDescent="0.35">
      <c r="A12984" s="6">
        <v>245.16540000000001</v>
      </c>
      <c r="B12984" s="19">
        <f>(A12984-G12984)/G12984</f>
        <v>4.4661757938334136E-2</v>
      </c>
      <c r="C12984" s="30" t="s">
        <v>269</v>
      </c>
      <c r="D12984" s="6">
        <v>1012320</v>
      </c>
      <c r="E12984" s="6">
        <v>1148</v>
      </c>
      <c r="F12984" s="7" t="s">
        <v>19</v>
      </c>
      <c r="G12984" s="6">
        <v>234.684</v>
      </c>
    </row>
    <row r="12985" spans="1:7" ht="15" thickBot="1" x14ac:dyDescent="0.35">
      <c r="A12985" s="6">
        <v>245.16540000000001</v>
      </c>
      <c r="B12985" s="19">
        <f>(A12985-G12985)/G12985</f>
        <v>3.4750054868063485E-2</v>
      </c>
      <c r="C12985" s="30" t="s">
        <v>250</v>
      </c>
      <c r="D12985" s="6">
        <v>1014726</v>
      </c>
      <c r="E12985" s="6">
        <v>332</v>
      </c>
      <c r="F12985" s="7" t="s">
        <v>27</v>
      </c>
      <c r="G12985" s="6">
        <v>236.93199999999999</v>
      </c>
    </row>
    <row r="12986" spans="1:7" ht="15" thickBot="1" x14ac:dyDescent="0.35">
      <c r="A12986" s="6">
        <v>245.16540000000001</v>
      </c>
      <c r="B12986" s="19">
        <f>(A12986-G12986)/G12986</f>
        <v>-1.656905846864766E-2</v>
      </c>
      <c r="C12986" s="30" t="s">
        <v>18</v>
      </c>
      <c r="D12986" s="6">
        <v>1012405</v>
      </c>
      <c r="E12986" s="6">
        <v>1976</v>
      </c>
      <c r="F12986" s="7" t="s">
        <v>21</v>
      </c>
      <c r="G12986" s="6">
        <v>249.29599999999999</v>
      </c>
    </row>
    <row r="12987" spans="1:7" ht="15" thickBot="1" x14ac:dyDescent="0.35">
      <c r="A12987" s="6">
        <v>245.16540000000001</v>
      </c>
      <c r="B12987" s="19">
        <f>(A12987-G12987)/G12987</f>
        <v>-1.656905846864766E-2</v>
      </c>
      <c r="C12987" s="30" t="s">
        <v>204</v>
      </c>
      <c r="D12987" s="6">
        <v>1015833</v>
      </c>
      <c r="E12987" s="6">
        <v>1723</v>
      </c>
      <c r="F12987" s="7" t="s">
        <v>42</v>
      </c>
      <c r="G12987" s="6">
        <v>249.29599999999999</v>
      </c>
    </row>
    <row r="12988" spans="1:7" ht="15" thickBot="1" x14ac:dyDescent="0.35">
      <c r="A12988" s="6">
        <v>245.16540000000001</v>
      </c>
      <c r="B12988" s="19">
        <f>(A12988-G12988)/G12988</f>
        <v>-4.2472269957819143E-2</v>
      </c>
      <c r="C12988" s="30" t="s">
        <v>169</v>
      </c>
      <c r="D12988" s="6">
        <v>1013746</v>
      </c>
      <c r="E12988" s="6">
        <v>241</v>
      </c>
      <c r="F12988" s="7" t="s">
        <v>23</v>
      </c>
      <c r="G12988" s="6">
        <v>256.04000000000002</v>
      </c>
    </row>
    <row r="12989" spans="1:7" ht="15" thickBot="1" x14ac:dyDescent="0.35">
      <c r="A12989" s="6">
        <v>245.16540000000001</v>
      </c>
      <c r="B12989" s="19">
        <f>(A12989-G12989)/G12989</f>
        <v>-0.11259411015231362</v>
      </c>
      <c r="C12989" s="30" t="s">
        <v>239</v>
      </c>
      <c r="D12989" s="6">
        <v>1015724</v>
      </c>
      <c r="E12989" s="6">
        <v>855</v>
      </c>
      <c r="F12989" s="7" t="s">
        <v>27</v>
      </c>
      <c r="G12989" s="6">
        <v>276.27199999999999</v>
      </c>
    </row>
    <row r="12990" spans="1:7" ht="15" thickBot="1" x14ac:dyDescent="0.35">
      <c r="A12990" s="6">
        <v>245.16540000000001</v>
      </c>
      <c r="B12990" s="19">
        <f>(A12990-G12990)/G12990</f>
        <v>-0.13374014190010464</v>
      </c>
      <c r="C12990" s="30" t="s">
        <v>184</v>
      </c>
      <c r="D12990" s="6">
        <v>1013170</v>
      </c>
      <c r="E12990" s="6">
        <v>662</v>
      </c>
      <c r="F12990" s="7" t="s">
        <v>17</v>
      </c>
      <c r="G12990" s="6">
        <v>283.01600000000002</v>
      </c>
    </row>
    <row r="12991" spans="1:7" ht="15" thickBot="1" x14ac:dyDescent="0.35">
      <c r="A12991" s="6">
        <v>245.16540000000001</v>
      </c>
      <c r="B12991" s="19">
        <f>(A12991-G12991)/G12991</f>
        <v>-0.1854970099667774</v>
      </c>
      <c r="C12991" s="30" t="s">
        <v>292</v>
      </c>
      <c r="D12991" s="6">
        <v>1009804</v>
      </c>
      <c r="E12991" s="6">
        <v>108</v>
      </c>
      <c r="F12991" s="7" t="s">
        <v>23</v>
      </c>
      <c r="G12991" s="6">
        <v>301</v>
      </c>
    </row>
    <row r="12992" spans="1:7" ht="15" thickBot="1" x14ac:dyDescent="0.35">
      <c r="A12992" s="6">
        <v>245.16540000000001</v>
      </c>
      <c r="B12992" s="19">
        <f>(A12992-G12992)/G12992</f>
        <v>-0.19452052094147954</v>
      </c>
      <c r="C12992" s="30" t="s">
        <v>106</v>
      </c>
      <c r="D12992" s="6">
        <v>1010380</v>
      </c>
      <c r="E12992" s="6">
        <v>1861</v>
      </c>
      <c r="F12992" s="7" t="s">
        <v>25</v>
      </c>
      <c r="G12992" s="6">
        <v>304.37200000000001</v>
      </c>
    </row>
    <row r="12993" spans="1:7" ht="15" thickBot="1" x14ac:dyDescent="0.35">
      <c r="A12993" s="6">
        <v>245.25504000000001</v>
      </c>
      <c r="B12993" s="19">
        <f>(A12993-G12993)/G12993</f>
        <v>1.4274025099964369</v>
      </c>
      <c r="C12993" s="30" t="s">
        <v>366</v>
      </c>
      <c r="D12993" s="6">
        <v>1013529</v>
      </c>
      <c r="E12993" s="6">
        <v>974</v>
      </c>
      <c r="F12993" s="7" t="s">
        <v>87</v>
      </c>
      <c r="G12993" s="6">
        <v>101.036</v>
      </c>
    </row>
    <row r="12994" spans="1:7" ht="15" thickBot="1" x14ac:dyDescent="0.35">
      <c r="A12994" s="6">
        <v>245.25504000000001</v>
      </c>
      <c r="B12994" s="19">
        <f>(A12994-G12994)/G12994</f>
        <v>0.46550408719346048</v>
      </c>
      <c r="C12994" s="30" t="s">
        <v>151</v>
      </c>
      <c r="D12994" s="6">
        <v>1017275</v>
      </c>
      <c r="E12994" s="6">
        <v>2286</v>
      </c>
      <c r="F12994" s="7" t="s">
        <v>87</v>
      </c>
      <c r="G12994" s="6">
        <v>167.352</v>
      </c>
    </row>
    <row r="12995" spans="1:7" ht="15" thickBot="1" x14ac:dyDescent="0.35">
      <c r="A12995" s="6">
        <v>245.25504000000001</v>
      </c>
      <c r="B12995" s="19">
        <f>(A12995-G12995)/G12995</f>
        <v>0.44607924528301895</v>
      </c>
      <c r="C12995" s="30" t="s">
        <v>149</v>
      </c>
      <c r="D12995" s="6">
        <v>1015930</v>
      </c>
      <c r="E12995" s="6">
        <v>1768</v>
      </c>
      <c r="F12995" s="7" t="s">
        <v>87</v>
      </c>
      <c r="G12995" s="6">
        <v>169.6</v>
      </c>
    </row>
    <row r="12996" spans="1:7" ht="15" thickBot="1" x14ac:dyDescent="0.35">
      <c r="A12996" s="6">
        <v>245.3724</v>
      </c>
      <c r="B12996" s="19">
        <f>(A12996-G12996)/G12996</f>
        <v>0.73371789364203688</v>
      </c>
      <c r="C12996" s="30" t="s">
        <v>39</v>
      </c>
      <c r="D12996" s="6">
        <v>1003425</v>
      </c>
      <c r="E12996" s="6">
        <v>538</v>
      </c>
      <c r="F12996" s="7" t="s">
        <v>87</v>
      </c>
      <c r="G12996" s="6">
        <v>141.52959999999999</v>
      </c>
    </row>
    <row r="12997" spans="1:7" ht="15" thickBot="1" x14ac:dyDescent="0.35">
      <c r="A12997" s="6">
        <v>245.4520224</v>
      </c>
      <c r="B12997" s="19">
        <f>(A12997-G12997)/G12997</f>
        <v>2.206072974504818</v>
      </c>
      <c r="C12997" s="30" t="s">
        <v>220</v>
      </c>
      <c r="D12997" s="6">
        <v>1000069</v>
      </c>
      <c r="E12997" s="6">
        <v>69</v>
      </c>
      <c r="F12997" s="7" t="s">
        <v>23</v>
      </c>
      <c r="G12997" s="6">
        <v>76.558464000000001</v>
      </c>
    </row>
    <row r="12998" spans="1:7" ht="15" thickBot="1" x14ac:dyDescent="0.35">
      <c r="A12998" s="6">
        <v>245.50239999999999</v>
      </c>
      <c r="B12998" s="19">
        <f>(A12998-G12998)/G12998</f>
        <v>0.13155604719764005</v>
      </c>
      <c r="C12998" s="30" t="s">
        <v>57</v>
      </c>
      <c r="D12998" s="6">
        <v>1002121</v>
      </c>
      <c r="E12998" s="6">
        <v>2121</v>
      </c>
      <c r="F12998" s="7" t="s">
        <v>23</v>
      </c>
      <c r="G12998" s="6">
        <v>216.96</v>
      </c>
    </row>
    <row r="12999" spans="1:7" ht="15" thickBot="1" x14ac:dyDescent="0.35">
      <c r="A12999" s="6">
        <v>245.55647999999999</v>
      </c>
      <c r="B12999" s="19">
        <f>(A12999-G12999)/G12999</f>
        <v>0.31126262367355301</v>
      </c>
      <c r="C12999" s="30" t="s">
        <v>64</v>
      </c>
      <c r="D12999" s="6">
        <v>1002146</v>
      </c>
      <c r="E12999" s="6">
        <v>2146</v>
      </c>
      <c r="F12999" s="7" t="s">
        <v>17</v>
      </c>
      <c r="G12999" s="6">
        <v>187.2672</v>
      </c>
    </row>
    <row r="13000" spans="1:7" ht="15" thickBot="1" x14ac:dyDescent="0.35">
      <c r="A13000" s="6">
        <v>245.576448</v>
      </c>
      <c r="B13000" s="19">
        <f>(A13000-G13000)/G13000</f>
        <v>-0.64937967831760657</v>
      </c>
      <c r="C13000" s="30" t="s">
        <v>240</v>
      </c>
      <c r="D13000" s="6">
        <v>1000388</v>
      </c>
      <c r="E13000" s="6">
        <v>388</v>
      </c>
      <c r="F13000" s="7" t="s">
        <v>27</v>
      </c>
      <c r="G13000" s="6">
        <v>700.40563199999997</v>
      </c>
    </row>
    <row r="13001" spans="1:7" ht="15" thickBot="1" x14ac:dyDescent="0.35">
      <c r="A13001" s="6">
        <v>245.58976000000001</v>
      </c>
      <c r="B13001" s="19">
        <f>(A13001-G13001)/G13001</f>
        <v>0.71919983871329052</v>
      </c>
      <c r="C13001" s="30" t="s">
        <v>383</v>
      </c>
      <c r="D13001" s="6">
        <v>1001657</v>
      </c>
      <c r="E13001" s="6">
        <v>1657</v>
      </c>
      <c r="F13001" s="7" t="s">
        <v>17</v>
      </c>
      <c r="G13001" s="6">
        <v>142.85120000000001</v>
      </c>
    </row>
    <row r="13002" spans="1:7" ht="15" thickBot="1" x14ac:dyDescent="0.35">
      <c r="A13002" s="6">
        <v>245.61359999999999</v>
      </c>
      <c r="B13002" s="19">
        <f>(A13002-G13002)/G13002</f>
        <v>4.2423290361137198</v>
      </c>
      <c r="C13002" s="30" t="s">
        <v>28</v>
      </c>
      <c r="D13002" s="6">
        <v>1006017</v>
      </c>
      <c r="E13002" s="6">
        <v>2400</v>
      </c>
      <c r="F13002" s="7" t="s">
        <v>25</v>
      </c>
      <c r="G13002" s="6">
        <v>46.851999999999997</v>
      </c>
    </row>
    <row r="13003" spans="1:7" ht="15" thickBot="1" x14ac:dyDescent="0.35">
      <c r="A13003" s="6">
        <v>245.61359999999999</v>
      </c>
      <c r="B13003" s="19">
        <f>(A13003-G13003)/G13003</f>
        <v>2.6339823637332072</v>
      </c>
      <c r="C13003" s="30" t="s">
        <v>134</v>
      </c>
      <c r="D13003" s="6">
        <v>1007042</v>
      </c>
      <c r="E13003" s="6">
        <v>2806</v>
      </c>
      <c r="F13003" s="7" t="s">
        <v>42</v>
      </c>
      <c r="G13003" s="6">
        <v>67.587999999999994</v>
      </c>
    </row>
    <row r="13004" spans="1:7" ht="15" thickBot="1" x14ac:dyDescent="0.35">
      <c r="A13004" s="6">
        <v>245.61359999999999</v>
      </c>
      <c r="B13004" s="19">
        <f>(A13004-G13004)/G13004</f>
        <v>1.2697445754629797</v>
      </c>
      <c r="C13004" s="30" t="s">
        <v>88</v>
      </c>
      <c r="D13004" s="6">
        <v>1014030</v>
      </c>
      <c r="E13004" s="6">
        <v>2392</v>
      </c>
      <c r="F13004" s="7" t="s">
        <v>21</v>
      </c>
      <c r="G13004" s="6">
        <v>108.212</v>
      </c>
    </row>
    <row r="13005" spans="1:7" ht="15" thickBot="1" x14ac:dyDescent="0.35">
      <c r="A13005" s="6">
        <v>245.61359999999999</v>
      </c>
      <c r="B13005" s="19">
        <f>(A13005-G13005)/G13005</f>
        <v>1.2235524171645844</v>
      </c>
      <c r="C13005" s="30" t="s">
        <v>382</v>
      </c>
      <c r="D13005" s="6">
        <v>1010776</v>
      </c>
      <c r="E13005" s="6">
        <v>76</v>
      </c>
      <c r="F13005" s="7" t="s">
        <v>31</v>
      </c>
      <c r="G13005" s="6">
        <v>110.46</v>
      </c>
    </row>
    <row r="13006" spans="1:7" ht="15" thickBot="1" x14ac:dyDescent="0.35">
      <c r="A13006" s="6">
        <v>245.61359999999999</v>
      </c>
      <c r="B13006" s="19">
        <f>(A13006-G13006)/G13006</f>
        <v>1.1890695187165772</v>
      </c>
      <c r="C13006" s="30" t="s">
        <v>331</v>
      </c>
      <c r="D13006" s="6">
        <v>1005953</v>
      </c>
      <c r="E13006" s="6">
        <v>1547</v>
      </c>
      <c r="F13006" s="7" t="s">
        <v>31</v>
      </c>
      <c r="G13006" s="6">
        <v>112.2</v>
      </c>
    </row>
    <row r="13007" spans="1:7" ht="15" thickBot="1" x14ac:dyDescent="0.35">
      <c r="A13007" s="6">
        <v>245.61359999999999</v>
      </c>
      <c r="B13007" s="19">
        <f>(A13007-G13007)/G13007</f>
        <v>1.0561698422797441</v>
      </c>
      <c r="C13007" s="30" t="s">
        <v>156</v>
      </c>
      <c r="D13007" s="6">
        <v>1015523</v>
      </c>
      <c r="E13007" s="6">
        <v>1139</v>
      </c>
      <c r="F13007" s="7" t="s">
        <v>23</v>
      </c>
      <c r="G13007" s="6">
        <v>119.452</v>
      </c>
    </row>
    <row r="13008" spans="1:7" ht="15" thickBot="1" x14ac:dyDescent="0.35">
      <c r="A13008" s="6">
        <v>245.61359999999999</v>
      </c>
      <c r="B13008" s="19">
        <f>(A13008-G13008)/G13008</f>
        <v>1.0561698422797441</v>
      </c>
      <c r="C13008" s="30" t="s">
        <v>51</v>
      </c>
      <c r="D13008" s="6">
        <v>1016840</v>
      </c>
      <c r="E13008" s="6">
        <v>2212</v>
      </c>
      <c r="F13008" s="7" t="s">
        <v>27</v>
      </c>
      <c r="G13008" s="6">
        <v>119.452</v>
      </c>
    </row>
    <row r="13009" spans="1:7" ht="15" thickBot="1" x14ac:dyDescent="0.35">
      <c r="A13009" s="6">
        <v>245.61359999999999</v>
      </c>
      <c r="B13009" s="19">
        <f>(A13009-G13009)/G13009</f>
        <v>0.71690526786712871</v>
      </c>
      <c r="C13009" s="30" t="s">
        <v>271</v>
      </c>
      <c r="D13009" s="6">
        <v>1011228</v>
      </c>
      <c r="E13009" s="6">
        <v>2600</v>
      </c>
      <c r="F13009" s="7" t="s">
        <v>25</v>
      </c>
      <c r="G13009" s="6">
        <v>143.05600000000001</v>
      </c>
    </row>
    <row r="13010" spans="1:7" ht="15" thickBot="1" x14ac:dyDescent="0.35">
      <c r="A13010" s="6">
        <v>245.61359999999999</v>
      </c>
      <c r="B13010" s="19">
        <f>(A13010-G13010)/G13010</f>
        <v>0.63961014686248308</v>
      </c>
      <c r="C13010" s="30" t="s">
        <v>324</v>
      </c>
      <c r="D13010" s="6">
        <v>1018085</v>
      </c>
      <c r="E13010" s="6">
        <v>1505</v>
      </c>
      <c r="F13010" s="7" t="s">
        <v>35</v>
      </c>
      <c r="G13010" s="6">
        <v>149.80000000000001</v>
      </c>
    </row>
    <row r="13011" spans="1:7" ht="15" thickBot="1" x14ac:dyDescent="0.35">
      <c r="A13011" s="6">
        <v>245.61359999999999</v>
      </c>
      <c r="B13011" s="19">
        <f>(A13011-G13011)/G13011</f>
        <v>0.63961014686248308</v>
      </c>
      <c r="C13011" s="30" t="s">
        <v>146</v>
      </c>
      <c r="D13011" s="6">
        <v>1019296</v>
      </c>
      <c r="E13011" s="6">
        <v>1268</v>
      </c>
      <c r="F13011" s="7" t="s">
        <v>19</v>
      </c>
      <c r="G13011" s="6">
        <v>149.80000000000001</v>
      </c>
    </row>
    <row r="13012" spans="1:7" ht="15" thickBot="1" x14ac:dyDescent="0.35">
      <c r="A13012" s="6">
        <v>245.61359999999999</v>
      </c>
      <c r="B13012" s="19">
        <f>(A13012-G13012)/G13012</f>
        <v>0.58032170891777124</v>
      </c>
      <c r="C13012" s="30" t="s">
        <v>190</v>
      </c>
      <c r="D13012" s="6">
        <v>1010930</v>
      </c>
      <c r="E13012" s="6">
        <v>452</v>
      </c>
      <c r="F13012" s="7" t="s">
        <v>23</v>
      </c>
      <c r="G13012" s="6">
        <v>155.41999999999999</v>
      </c>
    </row>
    <row r="13013" spans="1:7" ht="15" thickBot="1" x14ac:dyDescent="0.35">
      <c r="A13013" s="6">
        <v>245.61359999999999</v>
      </c>
      <c r="B13013" s="19">
        <f>(A13013-G13013)/G13013</f>
        <v>0.38062731871838101</v>
      </c>
      <c r="C13013" s="30" t="s">
        <v>44</v>
      </c>
      <c r="D13013" s="6">
        <v>1016207</v>
      </c>
      <c r="E13013" s="6">
        <v>663</v>
      </c>
      <c r="F13013" s="7" t="s">
        <v>21</v>
      </c>
      <c r="G13013" s="6">
        <v>177.9</v>
      </c>
    </row>
    <row r="13014" spans="1:7" ht="15" thickBot="1" x14ac:dyDescent="0.35">
      <c r="A13014" s="6">
        <v>245.61359999999999</v>
      </c>
      <c r="B13014" s="19">
        <f>(A13014-G13014)/G13014</f>
        <v>0.14843548356930442</v>
      </c>
      <c r="C13014" s="30" t="s">
        <v>154</v>
      </c>
      <c r="D13014" s="6">
        <v>1014613</v>
      </c>
      <c r="E13014" s="6">
        <v>369</v>
      </c>
      <c r="F13014" s="7" t="s">
        <v>23</v>
      </c>
      <c r="G13014" s="6">
        <v>213.86799999999999</v>
      </c>
    </row>
    <row r="13015" spans="1:7" ht="15" thickBot="1" x14ac:dyDescent="0.35">
      <c r="A13015" s="6">
        <v>245.61359999999999</v>
      </c>
      <c r="B13015" s="19">
        <f>(A13015-G13015)/G13015</f>
        <v>-0.15064320690513736</v>
      </c>
      <c r="C13015" s="30" t="s">
        <v>69</v>
      </c>
      <c r="D13015" s="6">
        <v>1018874</v>
      </c>
      <c r="E13015" s="6">
        <v>1711</v>
      </c>
      <c r="F13015" s="7" t="s">
        <v>27</v>
      </c>
      <c r="G13015" s="6">
        <v>289.17599999999999</v>
      </c>
    </row>
    <row r="13016" spans="1:7" ht="15" thickBot="1" x14ac:dyDescent="0.35">
      <c r="A13016" s="6">
        <v>245.61359999999999</v>
      </c>
      <c r="B13016" s="19">
        <f>(A13016-G13016)/G13016</f>
        <v>-0.20037244432868873</v>
      </c>
      <c r="C13016" s="30" t="s">
        <v>257</v>
      </c>
      <c r="D13016" s="6">
        <v>1011200</v>
      </c>
      <c r="E13016" s="6">
        <v>291</v>
      </c>
      <c r="F13016" s="7" t="s">
        <v>42</v>
      </c>
      <c r="G13016" s="6">
        <v>307.16000000000003</v>
      </c>
    </row>
    <row r="13017" spans="1:7" ht="15" thickBot="1" x14ac:dyDescent="0.35">
      <c r="A13017" s="6">
        <v>245.61359999999999</v>
      </c>
      <c r="B13017" s="19">
        <f>(A13017-G13017)/G13017</f>
        <v>-0.21474007289468633</v>
      </c>
      <c r="C13017" s="30" t="s">
        <v>78</v>
      </c>
      <c r="D13017" s="6">
        <v>1012806</v>
      </c>
      <c r="E13017" s="6">
        <v>19</v>
      </c>
      <c r="F13017" s="7" t="s">
        <v>21</v>
      </c>
      <c r="G13017" s="6">
        <v>312.77999999999997</v>
      </c>
    </row>
    <row r="13018" spans="1:7" ht="15" thickBot="1" x14ac:dyDescent="0.35">
      <c r="A13018" s="6">
        <v>245.61359999999999</v>
      </c>
      <c r="B13018" s="19">
        <f>(A13018-G13018)/G13018</f>
        <v>-0.22586769878591514</v>
      </c>
      <c r="C13018" s="30" t="s">
        <v>372</v>
      </c>
      <c r="D13018" s="6">
        <v>1016090</v>
      </c>
      <c r="E13018" s="6">
        <v>309</v>
      </c>
      <c r="F13018" s="7" t="s">
        <v>23</v>
      </c>
      <c r="G13018" s="6">
        <v>317.27600000000001</v>
      </c>
    </row>
    <row r="13019" spans="1:7" ht="15" thickBot="1" x14ac:dyDescent="0.35">
      <c r="A13019" s="6">
        <v>245.648</v>
      </c>
      <c r="B13019" s="19">
        <f>(A13019-G13019)/G13019</f>
        <v>-0.49832109279932452</v>
      </c>
      <c r="C13019" s="30" t="s">
        <v>375</v>
      </c>
      <c r="D13019" s="6">
        <v>1001316</v>
      </c>
      <c r="E13019" s="6">
        <v>1316</v>
      </c>
      <c r="F13019" s="7" t="s">
        <v>42</v>
      </c>
      <c r="G13019" s="6">
        <v>489.65183999999999</v>
      </c>
    </row>
    <row r="13020" spans="1:7" ht="15" thickBot="1" x14ac:dyDescent="0.35">
      <c r="A13020" s="6">
        <v>245.67920000000001</v>
      </c>
      <c r="B13020" s="19">
        <f>(A13020-G13020)/G13020</f>
        <v>-0.26995911187182048</v>
      </c>
      <c r="C13020" s="30" t="s">
        <v>166</v>
      </c>
      <c r="D13020" s="6">
        <v>1002195</v>
      </c>
      <c r="E13020" s="6">
        <v>2195</v>
      </c>
      <c r="F13020" s="7" t="s">
        <v>27</v>
      </c>
      <c r="G13020" s="6">
        <v>336.52800000000002</v>
      </c>
    </row>
    <row r="13021" spans="1:7" ht="15" thickBot="1" x14ac:dyDescent="0.35">
      <c r="A13021" s="6">
        <v>245.68440000000001</v>
      </c>
      <c r="B13021" s="19">
        <f>(A13021-G13021)/G13021</f>
        <v>9.086876519681944E-3</v>
      </c>
      <c r="C13021" s="30" t="s">
        <v>258</v>
      </c>
      <c r="D13021" s="6">
        <v>1004373</v>
      </c>
      <c r="E13021" s="6">
        <v>1885</v>
      </c>
      <c r="F13021" s="7" t="s">
        <v>31</v>
      </c>
      <c r="G13021" s="6">
        <v>243.47200000000001</v>
      </c>
    </row>
    <row r="13022" spans="1:7" ht="15" thickBot="1" x14ac:dyDescent="0.35">
      <c r="A13022" s="6">
        <v>245.76447999999999</v>
      </c>
      <c r="B13022" s="19">
        <f>(A13022-G13022)/G13022</f>
        <v>1.3746040126715962E-2</v>
      </c>
      <c r="C13022" s="30" t="s">
        <v>46</v>
      </c>
      <c r="D13022" s="6">
        <v>1002145</v>
      </c>
      <c r="E13022" s="6">
        <v>2145</v>
      </c>
      <c r="F13022" s="7" t="s">
        <v>31</v>
      </c>
      <c r="G13022" s="6">
        <v>242.43199999999999</v>
      </c>
    </row>
    <row r="13023" spans="1:7" ht="15" thickBot="1" x14ac:dyDescent="0.35">
      <c r="A13023" s="6">
        <v>245.97216</v>
      </c>
      <c r="B13023" s="19">
        <f>(A13023-G13023)/G13023</f>
        <v>1.8546975535026227</v>
      </c>
      <c r="C13023" s="30" t="s">
        <v>176</v>
      </c>
      <c r="D13023" s="6">
        <v>1015449</v>
      </c>
      <c r="E13023" s="6">
        <v>317</v>
      </c>
      <c r="F13023" s="7" t="s">
        <v>87</v>
      </c>
      <c r="G13023" s="6">
        <v>86.164000000000001</v>
      </c>
    </row>
    <row r="13024" spans="1:7" ht="15" thickBot="1" x14ac:dyDescent="0.35">
      <c r="A13024" s="6">
        <v>245.97216</v>
      </c>
      <c r="B13024" s="19">
        <f>(A13024-G13024)/G13024</f>
        <v>1.0517513596476593</v>
      </c>
      <c r="C13024" s="30" t="s">
        <v>236</v>
      </c>
      <c r="D13024" s="6">
        <v>1012821</v>
      </c>
      <c r="E13024" s="6">
        <v>2613</v>
      </c>
      <c r="F13024" s="7" t="s">
        <v>87</v>
      </c>
      <c r="G13024" s="6">
        <v>119.884</v>
      </c>
    </row>
    <row r="13025" spans="1:7" ht="15" thickBot="1" x14ac:dyDescent="0.35">
      <c r="A13025" s="6">
        <v>246.06180000000001</v>
      </c>
      <c r="B13025" s="19">
        <f>(A13025-G13025)/G13025</f>
        <v>5.739203549517967</v>
      </c>
      <c r="C13025" s="30" t="s">
        <v>189</v>
      </c>
      <c r="D13025" s="6">
        <v>1007740</v>
      </c>
      <c r="E13025" s="6">
        <v>631</v>
      </c>
      <c r="F13025" s="7" t="s">
        <v>42</v>
      </c>
      <c r="G13025" s="6">
        <v>36.512</v>
      </c>
    </row>
    <row r="13026" spans="1:7" ht="15" thickBot="1" x14ac:dyDescent="0.35">
      <c r="A13026" s="6">
        <v>246.06180000000001</v>
      </c>
      <c r="B13026" s="19">
        <f>(A13026-G13026)/G13026</f>
        <v>3.0958419335508358</v>
      </c>
      <c r="C13026" s="30" t="s">
        <v>147</v>
      </c>
      <c r="D13026" s="6">
        <v>1008485</v>
      </c>
      <c r="E13026" s="6">
        <v>2335</v>
      </c>
      <c r="F13026" s="7" t="s">
        <v>42</v>
      </c>
      <c r="G13026" s="6">
        <v>60.076000000000001</v>
      </c>
    </row>
    <row r="13027" spans="1:7" ht="15" thickBot="1" x14ac:dyDescent="0.35">
      <c r="A13027" s="6">
        <v>246.06180000000001</v>
      </c>
      <c r="B13027" s="19">
        <f>(A13027-G13027)/G13027</f>
        <v>1.9681761158021711</v>
      </c>
      <c r="C13027" s="30" t="s">
        <v>92</v>
      </c>
      <c r="D13027" s="6">
        <v>1018760</v>
      </c>
      <c r="E13027" s="6">
        <v>2401</v>
      </c>
      <c r="F13027" s="7" t="s">
        <v>25</v>
      </c>
      <c r="G13027" s="6">
        <v>82.9</v>
      </c>
    </row>
    <row r="13028" spans="1:7" ht="15" thickBot="1" x14ac:dyDescent="0.35">
      <c r="A13028" s="6">
        <v>246.06180000000001</v>
      </c>
      <c r="B13028" s="19">
        <f>(A13028-G13028)/G13028</f>
        <v>1.8418853367827774</v>
      </c>
      <c r="C13028" s="30" t="s">
        <v>95</v>
      </c>
      <c r="D13028" s="6">
        <v>1006756</v>
      </c>
      <c r="E13028" s="6">
        <v>1323</v>
      </c>
      <c r="F13028" s="7" t="s">
        <v>23</v>
      </c>
      <c r="G13028" s="6">
        <v>86.584000000000003</v>
      </c>
    </row>
    <row r="13029" spans="1:7" ht="15" thickBot="1" x14ac:dyDescent="0.35">
      <c r="A13029" s="6">
        <v>246.06180000000001</v>
      </c>
      <c r="B13029" s="19">
        <f>(A13029-G13029)/G13029</f>
        <v>1.466537690457097</v>
      </c>
      <c r="C13029" s="30" t="s">
        <v>309</v>
      </c>
      <c r="D13029" s="6">
        <v>1011559</v>
      </c>
      <c r="E13029" s="6">
        <v>696</v>
      </c>
      <c r="F13029" s="7" t="s">
        <v>23</v>
      </c>
      <c r="G13029" s="6">
        <v>99.76</v>
      </c>
    </row>
    <row r="13030" spans="1:7" ht="15" thickBot="1" x14ac:dyDescent="0.35">
      <c r="A13030" s="6">
        <v>246.06180000000001</v>
      </c>
      <c r="B13030" s="19">
        <f>(A13030-G13030)/G13030</f>
        <v>1.2862247742223214</v>
      </c>
      <c r="C13030" s="30" t="s">
        <v>317</v>
      </c>
      <c r="D13030" s="6">
        <v>1009766</v>
      </c>
      <c r="E13030" s="6">
        <v>1611</v>
      </c>
      <c r="F13030" s="7" t="s">
        <v>42</v>
      </c>
      <c r="G13030" s="6">
        <v>107.628</v>
      </c>
    </row>
    <row r="13031" spans="1:7" ht="15" thickBot="1" x14ac:dyDescent="0.35">
      <c r="A13031" s="6">
        <v>246.06180000000001</v>
      </c>
      <c r="B13031" s="19">
        <f>(A13031-G13031)/G13031</f>
        <v>1.2379834103394336</v>
      </c>
      <c r="C13031" s="30" t="s">
        <v>245</v>
      </c>
      <c r="D13031" s="6">
        <v>1007307</v>
      </c>
      <c r="E13031" s="6">
        <v>1888</v>
      </c>
      <c r="F13031" s="7" t="s">
        <v>35</v>
      </c>
      <c r="G13031" s="6">
        <v>109.94799999999999</v>
      </c>
    </row>
    <row r="13032" spans="1:7" ht="15" thickBot="1" x14ac:dyDescent="0.35">
      <c r="A13032" s="6">
        <v>246.06180000000001</v>
      </c>
      <c r="B13032" s="19">
        <f>(A13032-G13032)/G13032</f>
        <v>0.82869437260322831</v>
      </c>
      <c r="C13032" s="30" t="s">
        <v>179</v>
      </c>
      <c r="D13032" s="6">
        <v>1009275</v>
      </c>
      <c r="E13032" s="6">
        <v>1297</v>
      </c>
      <c r="F13032" s="7" t="s">
        <v>19</v>
      </c>
      <c r="G13032" s="6">
        <v>134.55600000000001</v>
      </c>
    </row>
    <row r="13033" spans="1:7" ht="15" thickBot="1" x14ac:dyDescent="0.35">
      <c r="A13033" s="6">
        <v>246.06180000000001</v>
      </c>
      <c r="B13033" s="19">
        <f>(A13033-G13033)/G13033</f>
        <v>0.66154687626610476</v>
      </c>
      <c r="C13033" s="30" t="s">
        <v>113</v>
      </c>
      <c r="D13033" s="6">
        <v>1015554</v>
      </c>
      <c r="E13033" s="6">
        <v>380</v>
      </c>
      <c r="F13033" s="7" t="s">
        <v>31</v>
      </c>
      <c r="G13033" s="6">
        <v>148.09200000000001</v>
      </c>
    </row>
    <row r="13034" spans="1:7" ht="15" thickBot="1" x14ac:dyDescent="0.35">
      <c r="A13034" s="6">
        <v>246.06180000000001</v>
      </c>
      <c r="B13034" s="19">
        <f>(A13034-G13034)/G13034</f>
        <v>0.5443338437978561</v>
      </c>
      <c r="C13034" s="30" t="s">
        <v>233</v>
      </c>
      <c r="D13034" s="6">
        <v>1017361</v>
      </c>
      <c r="E13034" s="6">
        <v>1383</v>
      </c>
      <c r="F13034" s="7" t="s">
        <v>42</v>
      </c>
      <c r="G13034" s="6">
        <v>159.33199999999999</v>
      </c>
    </row>
    <row r="13035" spans="1:7" ht="15" thickBot="1" x14ac:dyDescent="0.35">
      <c r="A13035" s="6">
        <v>246.06180000000001</v>
      </c>
      <c r="B13035" s="19">
        <f>(A13035-G13035)/G13035</f>
        <v>0.53351573016901843</v>
      </c>
      <c r="C13035" s="30" t="s">
        <v>295</v>
      </c>
      <c r="D13035" s="6">
        <v>1011252</v>
      </c>
      <c r="E13035" s="6">
        <v>894</v>
      </c>
      <c r="F13035" s="7" t="s">
        <v>31</v>
      </c>
      <c r="G13035" s="6">
        <v>160.45599999999999</v>
      </c>
    </row>
    <row r="13036" spans="1:7" ht="15" thickBot="1" x14ac:dyDescent="0.35">
      <c r="A13036" s="6">
        <v>246.06180000000001</v>
      </c>
      <c r="B13036" s="19">
        <f>(A13036-G13036)/G13036</f>
        <v>0.44256853410876346</v>
      </c>
      <c r="C13036" s="30" t="s">
        <v>292</v>
      </c>
      <c r="D13036" s="6">
        <v>1012505</v>
      </c>
      <c r="E13036" s="6">
        <v>769</v>
      </c>
      <c r="F13036" s="7" t="s">
        <v>35</v>
      </c>
      <c r="G13036" s="6">
        <v>170.572</v>
      </c>
    </row>
    <row r="13037" spans="1:7" ht="15" thickBot="1" x14ac:dyDescent="0.35">
      <c r="A13037" s="6">
        <v>246.06180000000001</v>
      </c>
      <c r="B13037" s="19">
        <f>(A13037-G13037)/G13037</f>
        <v>0.40552128315854402</v>
      </c>
      <c r="C13037" s="30" t="s">
        <v>138</v>
      </c>
      <c r="D13037" s="6">
        <v>1015975</v>
      </c>
      <c r="E13037" s="6">
        <v>1031</v>
      </c>
      <c r="F13037" s="7" t="s">
        <v>21</v>
      </c>
      <c r="G13037" s="6">
        <v>175.06800000000001</v>
      </c>
    </row>
    <row r="13038" spans="1:7" ht="15" thickBot="1" x14ac:dyDescent="0.35">
      <c r="A13038" s="6">
        <v>246.06180000000001</v>
      </c>
      <c r="B13038" s="19">
        <f>(A13038-G13038)/G13038</f>
        <v>0.37032924194159195</v>
      </c>
      <c r="C13038" s="30" t="s">
        <v>357</v>
      </c>
      <c r="D13038" s="6">
        <v>1019476</v>
      </c>
      <c r="E13038" s="6">
        <v>783</v>
      </c>
      <c r="F13038" s="7" t="s">
        <v>21</v>
      </c>
      <c r="G13038" s="6">
        <v>179.56399999999999</v>
      </c>
    </row>
    <row r="13039" spans="1:7" ht="15" thickBot="1" x14ac:dyDescent="0.35">
      <c r="A13039" s="6">
        <v>246.06180000000001</v>
      </c>
      <c r="B13039" s="19">
        <f>(A13039-G13039)/G13039</f>
        <v>0.11263655766169883</v>
      </c>
      <c r="C13039" s="30" t="s">
        <v>374</v>
      </c>
      <c r="D13039" s="6">
        <v>1009472</v>
      </c>
      <c r="E13039" s="6">
        <v>1460</v>
      </c>
      <c r="F13039" s="7" t="s">
        <v>42</v>
      </c>
      <c r="G13039" s="6">
        <v>221.15199999999999</v>
      </c>
    </row>
    <row r="13040" spans="1:7" ht="15" thickBot="1" x14ac:dyDescent="0.35">
      <c r="A13040" s="6">
        <v>246.06180000000001</v>
      </c>
      <c r="B13040" s="19">
        <f>(A13040-G13040)/G13040</f>
        <v>9.5926493381553887E-2</v>
      </c>
      <c r="C13040" s="30" t="s">
        <v>279</v>
      </c>
      <c r="D13040" s="6">
        <v>1011369</v>
      </c>
      <c r="E13040" s="6">
        <v>1329</v>
      </c>
      <c r="F13040" s="7" t="s">
        <v>21</v>
      </c>
      <c r="G13040" s="6">
        <v>224.524</v>
      </c>
    </row>
    <row r="13041" spans="1:7" ht="15" thickBot="1" x14ac:dyDescent="0.35">
      <c r="A13041" s="6">
        <v>246.06180000000001</v>
      </c>
      <c r="B13041" s="19">
        <f>(A13041-G13041)/G13041</f>
        <v>7.4411841760544911E-2</v>
      </c>
      <c r="C13041" s="30" t="s">
        <v>121</v>
      </c>
      <c r="D13041" s="6">
        <v>1018419</v>
      </c>
      <c r="E13041" s="6">
        <v>1288</v>
      </c>
      <c r="F13041" s="7" t="s">
        <v>35</v>
      </c>
      <c r="G13041" s="6">
        <v>229.02</v>
      </c>
    </row>
    <row r="13042" spans="1:7" ht="15" thickBot="1" x14ac:dyDescent="0.35">
      <c r="A13042" s="6">
        <v>246.06180000000001</v>
      </c>
      <c r="B13042" s="19">
        <f>(A13042-G13042)/G13042</f>
        <v>5.8822162552927854E-2</v>
      </c>
      <c r="C13042" s="30" t="s">
        <v>190</v>
      </c>
      <c r="D13042" s="6">
        <v>1009530</v>
      </c>
      <c r="E13042" s="6">
        <v>1867</v>
      </c>
      <c r="F13042" s="7" t="s">
        <v>17</v>
      </c>
      <c r="G13042" s="6">
        <v>232.392</v>
      </c>
    </row>
    <row r="13043" spans="1:7" ht="15" thickBot="1" x14ac:dyDescent="0.35">
      <c r="A13043" s="6">
        <v>246.06180000000001</v>
      </c>
      <c r="B13043" s="19">
        <f>(A13043-G13043)/G13043</f>
        <v>-0.10189867873567418</v>
      </c>
      <c r="C13043" s="30" t="s">
        <v>389</v>
      </c>
      <c r="D13043" s="6">
        <v>1017549</v>
      </c>
      <c r="E13043" s="6">
        <v>1942</v>
      </c>
      <c r="F13043" s="7" t="s">
        <v>27</v>
      </c>
      <c r="G13043" s="6">
        <v>273.98</v>
      </c>
    </row>
    <row r="13044" spans="1:7" ht="15" thickBot="1" x14ac:dyDescent="0.35">
      <c r="A13044" s="6">
        <v>246.06180000000001</v>
      </c>
      <c r="B13044" s="19">
        <f>(A13044-G13044)/G13044</f>
        <v>-0.15067928592138508</v>
      </c>
      <c r="C13044" s="30" t="s">
        <v>101</v>
      </c>
      <c r="D13044" s="6">
        <v>1014574</v>
      </c>
      <c r="E13044" s="6">
        <v>1470</v>
      </c>
      <c r="F13044" s="7" t="s">
        <v>17</v>
      </c>
      <c r="G13044" s="6">
        <v>289.71600000000001</v>
      </c>
    </row>
    <row r="13045" spans="1:7" ht="15" thickBot="1" x14ac:dyDescent="0.35">
      <c r="A13045" s="6">
        <v>246.06180000000001</v>
      </c>
      <c r="B13045" s="19">
        <f>(A13045-G13045)/G13045</f>
        <v>-0.16365817845635117</v>
      </c>
      <c r="C13045" s="30" t="s">
        <v>299</v>
      </c>
      <c r="D13045" s="6">
        <v>1011891</v>
      </c>
      <c r="E13045" s="6">
        <v>1381</v>
      </c>
      <c r="F13045" s="7" t="s">
        <v>21</v>
      </c>
      <c r="G13045" s="6">
        <v>294.21199999999999</v>
      </c>
    </row>
    <row r="13046" spans="1:7" ht="15" thickBot="1" x14ac:dyDescent="0.35">
      <c r="A13046" s="6">
        <v>246.06180000000001</v>
      </c>
      <c r="B13046" s="19">
        <f>(A13046-G13046)/G13046</f>
        <v>-0.22302489485051721</v>
      </c>
      <c r="C13046" s="30" t="s">
        <v>135</v>
      </c>
      <c r="D13046" s="6">
        <v>1010843</v>
      </c>
      <c r="E13046" s="6">
        <v>2362</v>
      </c>
      <c r="F13046" s="7" t="s">
        <v>23</v>
      </c>
      <c r="G13046" s="6">
        <v>316.69200000000001</v>
      </c>
    </row>
    <row r="13047" spans="1:7" ht="15" thickBot="1" x14ac:dyDescent="0.35">
      <c r="A13047" s="6">
        <v>246.142</v>
      </c>
      <c r="B13047" s="19">
        <f>(A13047-G13047)/G13047</f>
        <v>0.42332583916213307</v>
      </c>
      <c r="C13047" s="30" t="s">
        <v>267</v>
      </c>
      <c r="D13047" s="6">
        <v>1004067</v>
      </c>
      <c r="E13047" s="6">
        <v>1901</v>
      </c>
      <c r="F13047" s="7" t="s">
        <v>21</v>
      </c>
      <c r="G13047" s="6">
        <v>172.93440000000001</v>
      </c>
    </row>
    <row r="13048" spans="1:7" ht="15" thickBot="1" x14ac:dyDescent="0.35">
      <c r="A13048" s="6">
        <v>246.27199999999999</v>
      </c>
      <c r="B13048" s="19">
        <f>(A13048-G13048)/G13048</f>
        <v>0.50341863645243212</v>
      </c>
      <c r="C13048" s="30" t="s">
        <v>338</v>
      </c>
      <c r="D13048" s="6">
        <v>1005235</v>
      </c>
      <c r="E13048" s="6">
        <v>928</v>
      </c>
      <c r="F13048" s="7" t="s">
        <v>17</v>
      </c>
      <c r="G13048" s="6">
        <v>163.80799999999999</v>
      </c>
    </row>
    <row r="13049" spans="1:7" ht="15" thickBot="1" x14ac:dyDescent="0.35">
      <c r="A13049" s="6">
        <v>246.457536</v>
      </c>
      <c r="B13049" s="19">
        <f>(A13049-G13049)/G13049</f>
        <v>-0.20165076664060719</v>
      </c>
      <c r="C13049" s="30" t="s">
        <v>177</v>
      </c>
      <c r="D13049" s="6">
        <v>1000723</v>
      </c>
      <c r="E13049" s="6">
        <v>723</v>
      </c>
      <c r="F13049" s="7" t="s">
        <v>31</v>
      </c>
      <c r="G13049" s="6">
        <v>308.70892800000001</v>
      </c>
    </row>
    <row r="13050" spans="1:7" ht="15" thickBot="1" x14ac:dyDescent="0.35">
      <c r="A13050" s="6">
        <v>246.51</v>
      </c>
      <c r="B13050" s="19">
        <f>(A13050-G13050)/G13050</f>
        <v>10.743044969512194</v>
      </c>
      <c r="C13050" s="30" t="s">
        <v>66</v>
      </c>
      <c r="D13050" s="6">
        <v>1008708</v>
      </c>
      <c r="E13050" s="6">
        <v>980</v>
      </c>
      <c r="F13050" s="7" t="s">
        <v>42</v>
      </c>
      <c r="G13050" s="6">
        <v>20.992000000000001</v>
      </c>
    </row>
    <row r="13051" spans="1:7" ht="15" thickBot="1" x14ac:dyDescent="0.35">
      <c r="A13051" s="6">
        <v>246.51</v>
      </c>
      <c r="B13051" s="19">
        <f>(A13051-G13051)/G13051</f>
        <v>4.3997634276702007</v>
      </c>
      <c r="C13051" s="30" t="s">
        <v>122</v>
      </c>
      <c r="D13051" s="6">
        <v>1008264</v>
      </c>
      <c r="E13051" s="6">
        <v>428</v>
      </c>
      <c r="F13051" s="7" t="s">
        <v>27</v>
      </c>
      <c r="G13051" s="6">
        <v>45.652000000000001</v>
      </c>
    </row>
    <row r="13052" spans="1:7" ht="15" thickBot="1" x14ac:dyDescent="0.35">
      <c r="A13052" s="6">
        <v>246.51</v>
      </c>
      <c r="B13052" s="19">
        <f>(A13052-G13052)/G13052</f>
        <v>3.0654066890955867</v>
      </c>
      <c r="C13052" s="30" t="s">
        <v>45</v>
      </c>
      <c r="D13052" s="6">
        <v>1008214</v>
      </c>
      <c r="E13052" s="6">
        <v>2487</v>
      </c>
      <c r="F13052" s="7" t="s">
        <v>23</v>
      </c>
      <c r="G13052" s="6">
        <v>60.636000000000003</v>
      </c>
    </row>
    <row r="13053" spans="1:7" ht="15" thickBot="1" x14ac:dyDescent="0.35">
      <c r="A13053" s="6">
        <v>246.51</v>
      </c>
      <c r="B13053" s="19">
        <f>(A13053-G13053)/G13053</f>
        <v>2.3111702127659579</v>
      </c>
      <c r="C13053" s="30" t="s">
        <v>349</v>
      </c>
      <c r="D13053" s="6">
        <v>1015970</v>
      </c>
      <c r="E13053" s="6">
        <v>555</v>
      </c>
      <c r="F13053" s="7" t="s">
        <v>21</v>
      </c>
      <c r="G13053" s="6">
        <v>74.447999999999993</v>
      </c>
    </row>
    <row r="13054" spans="1:7" ht="15" thickBot="1" x14ac:dyDescent="0.35">
      <c r="A13054" s="6">
        <v>246.51</v>
      </c>
      <c r="B13054" s="19">
        <f>(A13054-G13054)/G13054</f>
        <v>1.9946790417415809</v>
      </c>
      <c r="C13054" s="30" t="s">
        <v>156</v>
      </c>
      <c r="D13054" s="6">
        <v>1015364</v>
      </c>
      <c r="E13054" s="6">
        <v>333</v>
      </c>
      <c r="F13054" s="7" t="s">
        <v>42</v>
      </c>
      <c r="G13054" s="6">
        <v>82.316000000000003</v>
      </c>
    </row>
    <row r="13055" spans="1:7" ht="15" thickBot="1" x14ac:dyDescent="0.35">
      <c r="A13055" s="6">
        <v>246.51</v>
      </c>
      <c r="B13055" s="19">
        <f>(A13055-G13055)/G13055</f>
        <v>1.5140741647289189</v>
      </c>
      <c r="C13055" s="30" t="s">
        <v>282</v>
      </c>
      <c r="D13055" s="6">
        <v>1013134</v>
      </c>
      <c r="E13055" s="6">
        <v>1114</v>
      </c>
      <c r="F13055" s="7" t="s">
        <v>17</v>
      </c>
      <c r="G13055" s="6">
        <v>98.052000000000007</v>
      </c>
    </row>
    <row r="13056" spans="1:7" ht="15" thickBot="1" x14ac:dyDescent="0.35">
      <c r="A13056" s="6">
        <v>246.51</v>
      </c>
      <c r="B13056" s="19">
        <f>(A13056-G13056)/G13056</f>
        <v>1.4596886848932349</v>
      </c>
      <c r="C13056" s="30" t="s">
        <v>214</v>
      </c>
      <c r="D13056" s="6">
        <v>1007248</v>
      </c>
      <c r="E13056" s="6">
        <v>2012</v>
      </c>
      <c r="F13056" s="7" t="s">
        <v>42</v>
      </c>
      <c r="G13056" s="6">
        <v>100.22</v>
      </c>
    </row>
    <row r="13057" spans="1:7" ht="15" thickBot="1" x14ac:dyDescent="0.35">
      <c r="A13057" s="6">
        <v>246.51</v>
      </c>
      <c r="B13057" s="19">
        <f>(A13057-G13057)/G13057</f>
        <v>1.3777876379350258</v>
      </c>
      <c r="C13057" s="30" t="s">
        <v>247</v>
      </c>
      <c r="D13057" s="6">
        <v>1019704</v>
      </c>
      <c r="E13057" s="6">
        <v>610</v>
      </c>
      <c r="F13057" s="7" t="s">
        <v>31</v>
      </c>
      <c r="G13057" s="6">
        <v>103.672</v>
      </c>
    </row>
    <row r="13058" spans="1:7" ht="15" thickBot="1" x14ac:dyDescent="0.35">
      <c r="A13058" s="6">
        <v>246.51</v>
      </c>
      <c r="B13058" s="19">
        <f>(A13058-G13058)/G13058</f>
        <v>0.95407127909188905</v>
      </c>
      <c r="C13058" s="30" t="s">
        <v>300</v>
      </c>
      <c r="D13058" s="6">
        <v>1009341</v>
      </c>
      <c r="E13058" s="6">
        <v>832</v>
      </c>
      <c r="F13058" s="7" t="s">
        <v>19</v>
      </c>
      <c r="G13058" s="6">
        <v>126.152</v>
      </c>
    </row>
    <row r="13059" spans="1:7" ht="15" thickBot="1" x14ac:dyDescent="0.35">
      <c r="A13059" s="6">
        <v>246.51</v>
      </c>
      <c r="B13059" s="19">
        <f>(A13059-G13059)/G13059</f>
        <v>0.87073126309079329</v>
      </c>
      <c r="C13059" s="30" t="s">
        <v>49</v>
      </c>
      <c r="D13059" s="6">
        <v>1010528</v>
      </c>
      <c r="E13059" s="6">
        <v>1607</v>
      </c>
      <c r="F13059" s="7" t="s">
        <v>21</v>
      </c>
      <c r="G13059" s="6">
        <v>131.77199999999999</v>
      </c>
    </row>
    <row r="13060" spans="1:7" ht="15" thickBot="1" x14ac:dyDescent="0.35">
      <c r="A13060" s="6">
        <v>246.51</v>
      </c>
      <c r="B13060" s="19">
        <f>(A13060-G13060)/G13060</f>
        <v>0.77965000433162956</v>
      </c>
      <c r="C13060" s="30" t="s">
        <v>192</v>
      </c>
      <c r="D13060" s="6">
        <v>1013217</v>
      </c>
      <c r="E13060" s="6">
        <v>2053</v>
      </c>
      <c r="F13060" s="7" t="s">
        <v>21</v>
      </c>
      <c r="G13060" s="6">
        <v>138.51599999999999</v>
      </c>
    </row>
    <row r="13061" spans="1:7" ht="15" thickBot="1" x14ac:dyDescent="0.35">
      <c r="A13061" s="6">
        <v>246.51</v>
      </c>
      <c r="B13061" s="19">
        <f>(A13061-G13061)/G13061</f>
        <v>0.6217336385884582</v>
      </c>
      <c r="C13061" s="30" t="s">
        <v>276</v>
      </c>
      <c r="D13061" s="6">
        <v>1016392</v>
      </c>
      <c r="E13061" s="6">
        <v>1083</v>
      </c>
      <c r="F13061" s="7" t="s">
        <v>42</v>
      </c>
      <c r="G13061" s="6">
        <v>152.00399999999999</v>
      </c>
    </row>
    <row r="13062" spans="1:7" ht="15" thickBot="1" x14ac:dyDescent="0.35">
      <c r="A13062" s="6">
        <v>246.51</v>
      </c>
      <c r="B13062" s="19">
        <f>(A13062-G13062)/G13062</f>
        <v>0.57514376996805106</v>
      </c>
      <c r="C13062" s="30" t="s">
        <v>334</v>
      </c>
      <c r="D13062" s="6">
        <v>1010773</v>
      </c>
      <c r="E13062" s="6">
        <v>694</v>
      </c>
      <c r="F13062" s="7" t="s">
        <v>31</v>
      </c>
      <c r="G13062" s="6">
        <v>156.5</v>
      </c>
    </row>
    <row r="13063" spans="1:7" ht="15" thickBot="1" x14ac:dyDescent="0.35">
      <c r="A13063" s="6">
        <v>246.51</v>
      </c>
      <c r="B13063" s="19">
        <f>(A13063-G13063)/G13063</f>
        <v>0.48139467801254776</v>
      </c>
      <c r="C13063" s="30" t="s">
        <v>37</v>
      </c>
      <c r="D13063" s="6">
        <v>1006937</v>
      </c>
      <c r="E13063" s="6">
        <v>2669</v>
      </c>
      <c r="F13063" s="7" t="s">
        <v>27</v>
      </c>
      <c r="G13063" s="6">
        <v>166.404</v>
      </c>
    </row>
    <row r="13064" spans="1:7" ht="15" thickBot="1" x14ac:dyDescent="0.35">
      <c r="A13064" s="6">
        <v>246.51</v>
      </c>
      <c r="B13064" s="19">
        <f>(A13064-G13064)/G13064</f>
        <v>0.45016118784855397</v>
      </c>
      <c r="C13064" s="30" t="s">
        <v>290</v>
      </c>
      <c r="D13064" s="6">
        <v>1010078</v>
      </c>
      <c r="E13064" s="6">
        <v>871</v>
      </c>
      <c r="F13064" s="7" t="s">
        <v>42</v>
      </c>
      <c r="G13064" s="6">
        <v>169.988</v>
      </c>
    </row>
    <row r="13065" spans="1:7" ht="15" thickBot="1" x14ac:dyDescent="0.35">
      <c r="A13065" s="6">
        <v>246.51</v>
      </c>
      <c r="B13065" s="19">
        <f>(A13065-G13065)/G13065</f>
        <v>0.37730472678511567</v>
      </c>
      <c r="C13065" s="30" t="s">
        <v>24</v>
      </c>
      <c r="D13065" s="6">
        <v>1009475</v>
      </c>
      <c r="E13065" s="6">
        <v>949</v>
      </c>
      <c r="F13065" s="7" t="s">
        <v>27</v>
      </c>
      <c r="G13065" s="6">
        <v>178.98</v>
      </c>
    </row>
    <row r="13066" spans="1:7" ht="15" thickBot="1" x14ac:dyDescent="0.35">
      <c r="A13066" s="6">
        <v>246.51</v>
      </c>
      <c r="B13066" s="19">
        <f>(A13066-G13066)/G13066</f>
        <v>0.37730472678511567</v>
      </c>
      <c r="C13066" s="30" t="s">
        <v>180</v>
      </c>
      <c r="D13066" s="6">
        <v>1012695</v>
      </c>
      <c r="E13066" s="6">
        <v>1138</v>
      </c>
      <c r="F13066" s="7" t="s">
        <v>42</v>
      </c>
      <c r="G13066" s="6">
        <v>178.98</v>
      </c>
    </row>
    <row r="13067" spans="1:7" ht="15" thickBot="1" x14ac:dyDescent="0.35">
      <c r="A13067" s="6">
        <v>246.51</v>
      </c>
      <c r="B13067" s="19">
        <f>(A13067-G13067)/G13067</f>
        <v>0.3687091902456357</v>
      </c>
      <c r="C13067" s="30" t="s">
        <v>376</v>
      </c>
      <c r="D13067" s="6">
        <v>1015401</v>
      </c>
      <c r="E13067" s="6">
        <v>388</v>
      </c>
      <c r="F13067" s="7" t="s">
        <v>21</v>
      </c>
      <c r="G13067" s="6">
        <v>180.10400000000001</v>
      </c>
    </row>
    <row r="13068" spans="1:7" ht="15" thickBot="1" x14ac:dyDescent="0.35">
      <c r="A13068" s="6">
        <v>246.51</v>
      </c>
      <c r="B13068" s="19">
        <f>(A13068-G13068)/G13068</f>
        <v>0.34493256514338078</v>
      </c>
      <c r="C13068" s="30" t="s">
        <v>140</v>
      </c>
      <c r="D13068" s="6">
        <v>1007720</v>
      </c>
      <c r="E13068" s="6">
        <v>1224</v>
      </c>
      <c r="F13068" s="7" t="s">
        <v>31</v>
      </c>
      <c r="G13068" s="6">
        <v>183.28800000000001</v>
      </c>
    </row>
    <row r="13069" spans="1:7" ht="15" thickBot="1" x14ac:dyDescent="0.35">
      <c r="A13069" s="6">
        <v>246.51</v>
      </c>
      <c r="B13069" s="19">
        <f>(A13069-G13069)/G13069</f>
        <v>0.2515485063260291</v>
      </c>
      <c r="C13069" s="30" t="s">
        <v>357</v>
      </c>
      <c r="D13069" s="6">
        <v>1017560</v>
      </c>
      <c r="E13069" s="6">
        <v>1382</v>
      </c>
      <c r="F13069" s="7" t="s">
        <v>35</v>
      </c>
      <c r="G13069" s="6">
        <v>196.964</v>
      </c>
    </row>
    <row r="13070" spans="1:7" ht="15" thickBot="1" x14ac:dyDescent="0.35">
      <c r="A13070" s="6">
        <v>246.51</v>
      </c>
      <c r="B13070" s="19">
        <f>(A13070-G13070)/G13070</f>
        <v>0.21011447758556362</v>
      </c>
      <c r="C13070" s="30" t="s">
        <v>313</v>
      </c>
      <c r="D13070" s="6">
        <v>1009670</v>
      </c>
      <c r="E13070" s="6">
        <v>2128</v>
      </c>
      <c r="F13070" s="7" t="s">
        <v>42</v>
      </c>
      <c r="G13070" s="6">
        <v>203.708</v>
      </c>
    </row>
    <row r="13071" spans="1:7" ht="15" thickBot="1" x14ac:dyDescent="0.35">
      <c r="A13071" s="6">
        <v>246.51</v>
      </c>
      <c r="B13071" s="19">
        <f>(A13071-G13071)/G13071</f>
        <v>0.10633886255924166</v>
      </c>
      <c r="C13071" s="30" t="s">
        <v>312</v>
      </c>
      <c r="D13071" s="6">
        <v>1013292</v>
      </c>
      <c r="E13071" s="6">
        <v>1971</v>
      </c>
      <c r="F13071" s="7" t="s">
        <v>17</v>
      </c>
      <c r="G13071" s="6">
        <v>222.816</v>
      </c>
    </row>
    <row r="13072" spans="1:7" ht="15" thickBot="1" x14ac:dyDescent="0.35">
      <c r="A13072" s="6">
        <v>246.51</v>
      </c>
      <c r="B13072" s="19">
        <f>(A13072-G13072)/G13072</f>
        <v>-7.1623331626043313E-2</v>
      </c>
      <c r="C13072" s="30" t="s">
        <v>251</v>
      </c>
      <c r="D13072" s="6">
        <v>1019074</v>
      </c>
      <c r="E13072" s="6">
        <v>403</v>
      </c>
      <c r="F13072" s="7" t="s">
        <v>27</v>
      </c>
      <c r="G13072" s="6">
        <v>265.52800000000002</v>
      </c>
    </row>
    <row r="13073" spans="1:7" ht="15" thickBot="1" x14ac:dyDescent="0.35">
      <c r="A13073" s="6">
        <v>246.51</v>
      </c>
      <c r="B13073" s="19">
        <f>(A13073-G13073)/G13073</f>
        <v>-0.19439070302491576</v>
      </c>
      <c r="C13073" s="30" t="s">
        <v>146</v>
      </c>
      <c r="D13073" s="6">
        <v>1010910</v>
      </c>
      <c r="E13073" s="6">
        <v>2692</v>
      </c>
      <c r="F13073" s="7" t="s">
        <v>23</v>
      </c>
      <c r="G13073" s="6">
        <v>305.99200000000002</v>
      </c>
    </row>
    <row r="13074" spans="1:7" ht="15" thickBot="1" x14ac:dyDescent="0.35">
      <c r="A13074" s="6">
        <v>246.61519999999999</v>
      </c>
      <c r="B13074" s="19">
        <f>(A13074-G13074)/G13074</f>
        <v>1.2688191827602449</v>
      </c>
      <c r="C13074" s="30" t="s">
        <v>157</v>
      </c>
      <c r="D13074" s="6">
        <v>1002434</v>
      </c>
      <c r="E13074" s="6">
        <v>2434</v>
      </c>
      <c r="F13074" s="7" t="s">
        <v>87</v>
      </c>
      <c r="G13074" s="6">
        <v>108.69759999999999</v>
      </c>
    </row>
    <row r="13075" spans="1:7" ht="15" thickBot="1" x14ac:dyDescent="0.35">
      <c r="A13075" s="6">
        <v>246.67967999999999</v>
      </c>
      <c r="B13075" s="19">
        <f>(A13075-G13075)/G13075</f>
        <v>-0.40909906222261061</v>
      </c>
      <c r="C13075" s="30" t="s">
        <v>96</v>
      </c>
      <c r="D13075" s="6">
        <v>1001199</v>
      </c>
      <c r="E13075" s="6">
        <v>1199</v>
      </c>
      <c r="F13075" s="7" t="s">
        <v>87</v>
      </c>
      <c r="G13075" s="6">
        <v>417.46368000000001</v>
      </c>
    </row>
    <row r="13076" spans="1:7" ht="15" thickBot="1" x14ac:dyDescent="0.35">
      <c r="A13076" s="6">
        <v>246.68928</v>
      </c>
      <c r="B13076" s="19">
        <f>(A13076-G13076)/G13076</f>
        <v>3.053123028391167</v>
      </c>
      <c r="C13076" s="30" t="s">
        <v>248</v>
      </c>
      <c r="D13076" s="6">
        <v>1007384</v>
      </c>
      <c r="E13076" s="6">
        <v>1396</v>
      </c>
      <c r="F13076" s="7" t="s">
        <v>87</v>
      </c>
      <c r="G13076" s="6">
        <v>60.863999999999997</v>
      </c>
    </row>
    <row r="13077" spans="1:7" ht="15" thickBot="1" x14ac:dyDescent="0.35">
      <c r="A13077" s="6">
        <v>246.68928</v>
      </c>
      <c r="B13077" s="19">
        <f>(A13077-G13077)/G13077</f>
        <v>1.3997945445348068</v>
      </c>
      <c r="C13077" s="30" t="s">
        <v>157</v>
      </c>
      <c r="D13077" s="6">
        <v>1006065</v>
      </c>
      <c r="E13077" s="6">
        <v>1645</v>
      </c>
      <c r="F13077" s="7" t="s">
        <v>31</v>
      </c>
      <c r="G13077" s="6">
        <v>102.79600000000001</v>
      </c>
    </row>
    <row r="13078" spans="1:7" ht="15" thickBot="1" x14ac:dyDescent="0.35">
      <c r="A13078" s="6">
        <v>246.68928</v>
      </c>
      <c r="B13078" s="19">
        <f>(A13078-G13078)/G13078</f>
        <v>0.49886550332960672</v>
      </c>
      <c r="C13078" s="30" t="s">
        <v>163</v>
      </c>
      <c r="D13078" s="6">
        <v>1015609</v>
      </c>
      <c r="E13078" s="6">
        <v>1073</v>
      </c>
      <c r="F13078" s="7" t="s">
        <v>87</v>
      </c>
      <c r="G13078" s="6">
        <v>164.584</v>
      </c>
    </row>
    <row r="13079" spans="1:7" ht="15" thickBot="1" x14ac:dyDescent="0.35">
      <c r="A13079" s="6">
        <v>246.7868</v>
      </c>
      <c r="B13079" s="19">
        <f>(A13079-G13079)/G13079</f>
        <v>0.36947961430550125</v>
      </c>
      <c r="C13079" s="30" t="s">
        <v>180</v>
      </c>
      <c r="D13079" s="6">
        <v>1004527</v>
      </c>
      <c r="E13079" s="6">
        <v>2509</v>
      </c>
      <c r="F13079" s="7" t="s">
        <v>23</v>
      </c>
      <c r="G13079" s="6">
        <v>180.20480000000001</v>
      </c>
    </row>
    <row r="13080" spans="1:7" ht="15" thickBot="1" x14ac:dyDescent="0.35">
      <c r="A13080" s="6">
        <v>246.91679999999999</v>
      </c>
      <c r="B13080" s="19">
        <f>(A13080-G13080)/G13080</f>
        <v>0.19804831847964474</v>
      </c>
      <c r="C13080" s="30" t="s">
        <v>290</v>
      </c>
      <c r="D13080" s="6">
        <v>1005172</v>
      </c>
      <c r="E13080" s="6">
        <v>88</v>
      </c>
      <c r="F13080" s="7" t="s">
        <v>42</v>
      </c>
      <c r="G13080" s="6">
        <v>206.0992</v>
      </c>
    </row>
    <row r="13081" spans="1:7" ht="15" thickBot="1" x14ac:dyDescent="0.35">
      <c r="A13081" s="6">
        <v>246.95820000000001</v>
      </c>
      <c r="B13081" s="19">
        <f>(A13081-G13081)/G13081</f>
        <v>29.731483325037335</v>
      </c>
      <c r="C13081" s="30" t="s">
        <v>291</v>
      </c>
      <c r="D13081" s="6">
        <v>1008659</v>
      </c>
      <c r="E13081" s="6">
        <v>1304</v>
      </c>
      <c r="F13081" s="7" t="s">
        <v>17</v>
      </c>
      <c r="G13081" s="6">
        <v>8.0359999999999996</v>
      </c>
    </row>
    <row r="13082" spans="1:7" ht="15" thickBot="1" x14ac:dyDescent="0.35">
      <c r="A13082" s="6">
        <v>246.95820000000001</v>
      </c>
      <c r="B13082" s="19">
        <f>(A13082-G13082)/G13082</f>
        <v>10.631414845516202</v>
      </c>
      <c r="C13082" s="30" t="s">
        <v>262</v>
      </c>
      <c r="D13082" s="6">
        <v>1008309</v>
      </c>
      <c r="E13082" s="6">
        <v>2394</v>
      </c>
      <c r="F13082" s="7" t="s">
        <v>27</v>
      </c>
      <c r="G13082" s="6">
        <v>21.231999999999999</v>
      </c>
    </row>
    <row r="13083" spans="1:7" ht="15" thickBot="1" x14ac:dyDescent="0.35">
      <c r="A13083" s="6">
        <v>246.95820000000001</v>
      </c>
      <c r="B13083" s="19">
        <f>(A13083-G13083)/G13083</f>
        <v>1.3956056961042995</v>
      </c>
      <c r="C13083" s="30" t="s">
        <v>70</v>
      </c>
      <c r="D13083" s="6">
        <v>1010667</v>
      </c>
      <c r="E13083" s="6">
        <v>88</v>
      </c>
      <c r="F13083" s="7" t="s">
        <v>35</v>
      </c>
      <c r="G13083" s="6">
        <v>103.08799999999999</v>
      </c>
    </row>
    <row r="13084" spans="1:7" ht="15" thickBot="1" x14ac:dyDescent="0.35">
      <c r="A13084" s="6">
        <v>246.95820000000001</v>
      </c>
      <c r="B13084" s="19">
        <f>(A13084-G13084)/G13084</f>
        <v>1.1185035857667365</v>
      </c>
      <c r="C13084" s="30" t="s">
        <v>309</v>
      </c>
      <c r="D13084" s="6">
        <v>1006878</v>
      </c>
      <c r="E13084" s="6">
        <v>2061</v>
      </c>
      <c r="F13084" s="7" t="s">
        <v>17</v>
      </c>
      <c r="G13084" s="6">
        <v>116.572</v>
      </c>
    </row>
    <row r="13085" spans="1:7" ht="15" thickBot="1" x14ac:dyDescent="0.35">
      <c r="A13085" s="6">
        <v>246.95820000000001</v>
      </c>
      <c r="B13085" s="19">
        <f>(A13085-G13085)/G13085</f>
        <v>1.0783528580084834</v>
      </c>
      <c r="C13085" s="30" t="s">
        <v>289</v>
      </c>
      <c r="D13085" s="6">
        <v>1009848</v>
      </c>
      <c r="E13085" s="6">
        <v>1072</v>
      </c>
      <c r="F13085" s="7" t="s">
        <v>42</v>
      </c>
      <c r="G13085" s="6">
        <v>118.824</v>
      </c>
    </row>
    <row r="13086" spans="1:7" ht="15" thickBot="1" x14ac:dyDescent="0.35">
      <c r="A13086" s="6">
        <v>246.95820000000001</v>
      </c>
      <c r="B13086" s="19">
        <f>(A13086-G13086)/G13086</f>
        <v>1.0775136281041795</v>
      </c>
      <c r="C13086" s="30" t="s">
        <v>94</v>
      </c>
      <c r="D13086" s="6">
        <v>1008450</v>
      </c>
      <c r="E13086" s="6">
        <v>612</v>
      </c>
      <c r="F13086" s="7" t="s">
        <v>23</v>
      </c>
      <c r="G13086" s="6">
        <v>118.872</v>
      </c>
    </row>
    <row r="13087" spans="1:7" ht="15" thickBot="1" x14ac:dyDescent="0.35">
      <c r="A13087" s="6">
        <v>246.95820000000001</v>
      </c>
      <c r="B13087" s="19">
        <f>(A13087-G13087)/G13087</f>
        <v>0.66306297812735693</v>
      </c>
      <c r="C13087" s="30" t="s">
        <v>244</v>
      </c>
      <c r="D13087" s="6">
        <v>1009182</v>
      </c>
      <c r="E13087" s="6">
        <v>2336</v>
      </c>
      <c r="F13087" s="7" t="s">
        <v>42</v>
      </c>
      <c r="G13087" s="6">
        <v>148.49600000000001</v>
      </c>
    </row>
    <row r="13088" spans="1:7" ht="15" thickBot="1" x14ac:dyDescent="0.35">
      <c r="A13088" s="6">
        <v>246.95820000000001</v>
      </c>
      <c r="B13088" s="19">
        <f>(A13088-G13088)/G13088</f>
        <v>0.62399847436673062</v>
      </c>
      <c r="C13088" s="30" t="s">
        <v>223</v>
      </c>
      <c r="D13088" s="6">
        <v>1007331</v>
      </c>
      <c r="E13088" s="6">
        <v>925</v>
      </c>
      <c r="F13088" s="7" t="s">
        <v>27</v>
      </c>
      <c r="G13088" s="6">
        <v>152.06800000000001</v>
      </c>
    </row>
    <row r="13089" spans="1:7" ht="15" thickBot="1" x14ac:dyDescent="0.35">
      <c r="A13089" s="6">
        <v>246.95820000000001</v>
      </c>
      <c r="B13089" s="19">
        <f>(A13089-G13089)/G13089</f>
        <v>0.51107616623427499</v>
      </c>
      <c r="C13089" s="30" t="s">
        <v>336</v>
      </c>
      <c r="D13089" s="6">
        <v>1006758</v>
      </c>
      <c r="E13089" s="6">
        <v>1648</v>
      </c>
      <c r="F13089" s="7" t="s">
        <v>21</v>
      </c>
      <c r="G13089" s="6">
        <v>163.43199999999999</v>
      </c>
    </row>
    <row r="13090" spans="1:7" ht="15" thickBot="1" x14ac:dyDescent="0.35">
      <c r="A13090" s="6">
        <v>246.95820000000001</v>
      </c>
      <c r="B13090" s="19">
        <f>(A13090-G13090)/G13090</f>
        <v>0.43871437559713855</v>
      </c>
      <c r="C13090" s="30" t="s">
        <v>169</v>
      </c>
      <c r="D13090" s="6">
        <v>1019622</v>
      </c>
      <c r="E13090" s="6">
        <v>1201</v>
      </c>
      <c r="F13090" s="7" t="s">
        <v>25</v>
      </c>
      <c r="G13090" s="6">
        <v>171.65199999999999</v>
      </c>
    </row>
    <row r="13091" spans="1:7" ht="15" thickBot="1" x14ac:dyDescent="0.35">
      <c r="A13091" s="6">
        <v>246.95820000000001</v>
      </c>
      <c r="B13091" s="19">
        <f>(A13091-G13091)/G13091</f>
        <v>0.31003967917161773</v>
      </c>
      <c r="C13091" s="30" t="s">
        <v>154</v>
      </c>
      <c r="D13091" s="6">
        <v>1009800</v>
      </c>
      <c r="E13091" s="6">
        <v>106</v>
      </c>
      <c r="F13091" s="7" t="s">
        <v>25</v>
      </c>
      <c r="G13091" s="6">
        <v>188.512</v>
      </c>
    </row>
    <row r="13092" spans="1:7" ht="15" thickBot="1" x14ac:dyDescent="0.35">
      <c r="A13092" s="6">
        <v>246.95820000000001</v>
      </c>
      <c r="B13092" s="19">
        <f>(A13092-G13092)/G13092</f>
        <v>0.27211484968990168</v>
      </c>
      <c r="C13092" s="30" t="s">
        <v>271</v>
      </c>
      <c r="D13092" s="6">
        <v>1010846</v>
      </c>
      <c r="E13092" s="6">
        <v>247</v>
      </c>
      <c r="F13092" s="7" t="s">
        <v>21</v>
      </c>
      <c r="G13092" s="6">
        <v>194.13200000000001</v>
      </c>
    </row>
    <row r="13093" spans="1:7" ht="15" thickBot="1" x14ac:dyDescent="0.35">
      <c r="A13093" s="6">
        <v>246.95820000000001</v>
      </c>
      <c r="B13093" s="19">
        <f>(A13093-G13093)/G13093</f>
        <v>0.24332017641017389</v>
      </c>
      <c r="C13093" s="30" t="s">
        <v>274</v>
      </c>
      <c r="D13093" s="6">
        <v>1010249</v>
      </c>
      <c r="E13093" s="6">
        <v>2339</v>
      </c>
      <c r="F13093" s="7" t="s">
        <v>21</v>
      </c>
      <c r="G13093" s="6">
        <v>198.62799999999999</v>
      </c>
    </row>
    <row r="13094" spans="1:7" ht="15" thickBot="1" x14ac:dyDescent="0.35">
      <c r="A13094" s="6">
        <v>246.95820000000001</v>
      </c>
      <c r="B13094" s="19">
        <f>(A13094-G13094)/G13094</f>
        <v>0.15205071747121718</v>
      </c>
      <c r="C13094" s="30" t="s">
        <v>232</v>
      </c>
      <c r="D13094" s="6">
        <v>1009544</v>
      </c>
      <c r="E13094" s="6">
        <v>1469</v>
      </c>
      <c r="F13094" s="7" t="s">
        <v>35</v>
      </c>
      <c r="G13094" s="6">
        <v>214.364</v>
      </c>
    </row>
    <row r="13095" spans="1:7" ht="15" thickBot="1" x14ac:dyDescent="0.35">
      <c r="A13095" s="6">
        <v>246.95820000000001</v>
      </c>
      <c r="B13095" s="19">
        <f>(A13095-G13095)/G13095</f>
        <v>0.10567076774297539</v>
      </c>
      <c r="C13095" s="30" t="s">
        <v>63</v>
      </c>
      <c r="D13095" s="6">
        <v>1011400</v>
      </c>
      <c r="E13095" s="6">
        <v>1931</v>
      </c>
      <c r="F13095" s="7" t="s">
        <v>35</v>
      </c>
      <c r="G13095" s="6">
        <v>223.35599999999999</v>
      </c>
    </row>
    <row r="13096" spans="1:7" ht="15" thickBot="1" x14ac:dyDescent="0.35">
      <c r="A13096" s="6">
        <v>246.95820000000001</v>
      </c>
      <c r="B13096" s="19">
        <f>(A13096-G13096)/G13096</f>
        <v>0.10013453314326451</v>
      </c>
      <c r="C13096" s="30" t="s">
        <v>195</v>
      </c>
      <c r="D13096" s="6">
        <v>1015269</v>
      </c>
      <c r="E13096" s="6">
        <v>968</v>
      </c>
      <c r="F13096" s="7" t="s">
        <v>25</v>
      </c>
      <c r="G13096" s="6">
        <v>224.48</v>
      </c>
    </row>
    <row r="13097" spans="1:7" ht="15" thickBot="1" x14ac:dyDescent="0.35">
      <c r="A13097" s="6">
        <v>246.95820000000001</v>
      </c>
      <c r="B13097" s="19">
        <f>(A13097-G13097)/G13097</f>
        <v>4.7676056338028197E-2</v>
      </c>
      <c r="C13097" s="30" t="s">
        <v>108</v>
      </c>
      <c r="D13097" s="6">
        <v>1016977</v>
      </c>
      <c r="E13097" s="6">
        <v>2791</v>
      </c>
      <c r="F13097" s="7" t="s">
        <v>31</v>
      </c>
      <c r="G13097" s="6">
        <v>235.72</v>
      </c>
    </row>
    <row r="13098" spans="1:7" ht="15" thickBot="1" x14ac:dyDescent="0.35">
      <c r="A13098" s="6">
        <v>246.95820000000001</v>
      </c>
      <c r="B13098" s="19">
        <f>(A13098-G13098)/G13098</f>
        <v>-1.7887025960804211E-2</v>
      </c>
      <c r="C13098" s="30" t="s">
        <v>95</v>
      </c>
      <c r="D13098" s="6">
        <v>1015997</v>
      </c>
      <c r="E13098" s="6">
        <v>1091</v>
      </c>
      <c r="F13098" s="7" t="s">
        <v>21</v>
      </c>
      <c r="G13098" s="6">
        <v>251.45599999999999</v>
      </c>
    </row>
    <row r="13099" spans="1:7" ht="15" thickBot="1" x14ac:dyDescent="0.35">
      <c r="A13099" s="6">
        <v>246.95820000000001</v>
      </c>
      <c r="B13099" s="19">
        <f>(A13099-G13099)/G13099</f>
        <v>-7.9599427540660905E-2</v>
      </c>
      <c r="C13099" s="30" t="s">
        <v>103</v>
      </c>
      <c r="D13099" s="6">
        <v>1019575</v>
      </c>
      <c r="E13099" s="6">
        <v>2710</v>
      </c>
      <c r="F13099" s="7" t="s">
        <v>42</v>
      </c>
      <c r="G13099" s="6">
        <v>268.31599999999997</v>
      </c>
    </row>
    <row r="13100" spans="1:7" ht="15" thickBot="1" x14ac:dyDescent="0.35">
      <c r="A13100" s="6">
        <v>246.95820000000001</v>
      </c>
      <c r="B13100" s="19">
        <f>(A13100-G13100)/G13100</f>
        <v>-0.11303944948856456</v>
      </c>
      <c r="C13100" s="30" t="s">
        <v>233</v>
      </c>
      <c r="D13100" s="6">
        <v>1016795</v>
      </c>
      <c r="E13100" s="6">
        <v>1787</v>
      </c>
      <c r="F13100" s="7" t="s">
        <v>23</v>
      </c>
      <c r="G13100" s="6">
        <v>278.43200000000002</v>
      </c>
    </row>
    <row r="13101" spans="1:7" ht="15" thickBot="1" x14ac:dyDescent="0.35">
      <c r="A13101" s="6">
        <v>246.95820000000001</v>
      </c>
      <c r="B13101" s="19">
        <f>(A13101-G13101)/G13101</f>
        <v>-0.17312364396110674</v>
      </c>
      <c r="C13101" s="30" t="s">
        <v>389</v>
      </c>
      <c r="D13101" s="6">
        <v>1010003</v>
      </c>
      <c r="E13101" s="6">
        <v>2713</v>
      </c>
      <c r="F13101" s="7" t="s">
        <v>21</v>
      </c>
      <c r="G13101" s="6">
        <v>298.66399999999999</v>
      </c>
    </row>
    <row r="13102" spans="1:7" ht="15" thickBot="1" x14ac:dyDescent="0.35">
      <c r="A13102" s="6">
        <v>247.09567999999999</v>
      </c>
      <c r="B13102" s="19">
        <f>(A13102-G13102)/G13102</f>
        <v>-0.42483488957903082</v>
      </c>
      <c r="C13102" s="30" t="s">
        <v>92</v>
      </c>
      <c r="D13102" s="6">
        <v>1001388</v>
      </c>
      <c r="E13102" s="6">
        <v>1388</v>
      </c>
      <c r="F13102" s="7" t="s">
        <v>31</v>
      </c>
      <c r="G13102" s="6">
        <v>429.60825599999998</v>
      </c>
    </row>
    <row r="13103" spans="1:7" ht="15" thickBot="1" x14ac:dyDescent="0.35">
      <c r="A13103" s="6">
        <v>247.17679999999999</v>
      </c>
      <c r="B13103" s="19">
        <f>(A13103-G13103)/G13103</f>
        <v>1.0015742012386306</v>
      </c>
      <c r="C13103" s="30" t="s">
        <v>45</v>
      </c>
      <c r="D13103" s="6">
        <v>1003778</v>
      </c>
      <c r="E13103" s="6">
        <v>2083</v>
      </c>
      <c r="F13103" s="7" t="s">
        <v>42</v>
      </c>
      <c r="G13103" s="6">
        <v>123.49120000000001</v>
      </c>
    </row>
    <row r="13104" spans="1:7" ht="15" thickBot="1" x14ac:dyDescent="0.35">
      <c r="A13104" s="6">
        <v>247.24127999999999</v>
      </c>
      <c r="B13104" s="19">
        <f>(A13104-G13104)/G13104</f>
        <v>-0.48300131165258997</v>
      </c>
      <c r="C13104" s="30" t="s">
        <v>101</v>
      </c>
      <c r="D13104" s="6">
        <v>1001049</v>
      </c>
      <c r="E13104" s="6">
        <v>1049</v>
      </c>
      <c r="F13104" s="7" t="s">
        <v>23</v>
      </c>
      <c r="G13104" s="6">
        <v>478.22419200000002</v>
      </c>
    </row>
    <row r="13105" spans="1:7" ht="15" thickBot="1" x14ac:dyDescent="0.35">
      <c r="A13105" s="6">
        <v>247.25376</v>
      </c>
      <c r="B13105" s="19">
        <f>(A13105-G13105)/G13105</f>
        <v>0.30958458331214722</v>
      </c>
      <c r="C13105" s="30" t="s">
        <v>115</v>
      </c>
      <c r="D13105" s="6">
        <v>1001991</v>
      </c>
      <c r="E13105" s="6">
        <v>1991</v>
      </c>
      <c r="F13105" s="7" t="s">
        <v>27</v>
      </c>
      <c r="G13105" s="6">
        <v>188.8032</v>
      </c>
    </row>
    <row r="13106" spans="1:7" ht="15" thickBot="1" x14ac:dyDescent="0.35">
      <c r="A13106" s="6">
        <v>247.2756</v>
      </c>
      <c r="B13106" s="19">
        <f>(A13106-G13106)/G13106</f>
        <v>-9.272375573845551E-2</v>
      </c>
      <c r="C13106" s="30" t="s">
        <v>191</v>
      </c>
      <c r="D13106" s="6">
        <v>1002257</v>
      </c>
      <c r="E13106" s="6">
        <v>2257</v>
      </c>
      <c r="F13106" s="7" t="s">
        <v>35</v>
      </c>
      <c r="G13106" s="6">
        <v>272.54719999999998</v>
      </c>
    </row>
    <row r="13107" spans="1:7" ht="15" thickBot="1" x14ac:dyDescent="0.35">
      <c r="A13107" s="6">
        <v>247.39104</v>
      </c>
      <c r="B13107" s="19">
        <f>(A13107-G13107)/G13107</f>
        <v>-0.58531797882844561</v>
      </c>
      <c r="C13107" s="30" t="s">
        <v>131</v>
      </c>
      <c r="D13107" s="6">
        <v>1001146</v>
      </c>
      <c r="E13107" s="6">
        <v>1146</v>
      </c>
      <c r="F13107" s="7" t="s">
        <v>17</v>
      </c>
      <c r="G13107" s="6">
        <v>596.58009600000003</v>
      </c>
    </row>
    <row r="13108" spans="1:7" ht="15" thickBot="1" x14ac:dyDescent="0.35">
      <c r="A13108" s="6">
        <v>247.40559999999999</v>
      </c>
      <c r="B13108" s="19">
        <f>(A13108-G13108)/G13108</f>
        <v>-1.7220887516048309E-2</v>
      </c>
      <c r="C13108" s="30" t="s">
        <v>224</v>
      </c>
      <c r="D13108" s="6">
        <v>1002528</v>
      </c>
      <c r="E13108" s="6">
        <v>2528</v>
      </c>
      <c r="F13108" s="7" t="s">
        <v>21</v>
      </c>
      <c r="G13108" s="6">
        <v>251.74080000000001</v>
      </c>
    </row>
    <row r="13109" spans="1:7" ht="15" thickBot="1" x14ac:dyDescent="0.35">
      <c r="A13109" s="6">
        <v>247.40639999999999</v>
      </c>
      <c r="B13109" s="19">
        <f>(A13109-G13109)/G13109</f>
        <v>17.164933920704847</v>
      </c>
      <c r="C13109" s="30" t="s">
        <v>330</v>
      </c>
      <c r="D13109" s="6">
        <v>1008611</v>
      </c>
      <c r="E13109" s="6">
        <v>2418</v>
      </c>
      <c r="F13109" s="7" t="s">
        <v>31</v>
      </c>
      <c r="G13109" s="6">
        <v>13.62</v>
      </c>
    </row>
    <row r="13110" spans="1:7" ht="15" thickBot="1" x14ac:dyDescent="0.35">
      <c r="A13110" s="6">
        <v>247.40639999999999</v>
      </c>
      <c r="B13110" s="19">
        <f>(A13110-G13110)/G13110</f>
        <v>2.1800308483290491</v>
      </c>
      <c r="C13110" s="30" t="s">
        <v>67</v>
      </c>
      <c r="D13110" s="6">
        <v>1008763</v>
      </c>
      <c r="E13110" s="6">
        <v>168</v>
      </c>
      <c r="F13110" s="7" t="s">
        <v>17</v>
      </c>
      <c r="G13110" s="6">
        <v>77.8</v>
      </c>
    </row>
    <row r="13111" spans="1:7" ht="15" thickBot="1" x14ac:dyDescent="0.35">
      <c r="A13111" s="6">
        <v>247.40639999999999</v>
      </c>
      <c r="B13111" s="19">
        <f>(A13111-G13111)/G13111</f>
        <v>1.8513553383735939</v>
      </c>
      <c r="C13111" s="30" t="s">
        <v>297</v>
      </c>
      <c r="D13111" s="6">
        <v>1017023</v>
      </c>
      <c r="E13111" s="6">
        <v>838</v>
      </c>
      <c r="F13111" s="7" t="s">
        <v>21</v>
      </c>
      <c r="G13111" s="6">
        <v>86.768000000000001</v>
      </c>
    </row>
    <row r="13112" spans="1:7" ht="15" thickBot="1" x14ac:dyDescent="0.35">
      <c r="A13112" s="6">
        <v>247.40639999999999</v>
      </c>
      <c r="B13112" s="19">
        <f>(A13112-G13112)/G13112</f>
        <v>1.8148910025940928</v>
      </c>
      <c r="C13112" s="30" t="s">
        <v>60</v>
      </c>
      <c r="D13112" s="6">
        <v>1015431</v>
      </c>
      <c r="E13112" s="6">
        <v>2768</v>
      </c>
      <c r="F13112" s="7" t="s">
        <v>19</v>
      </c>
      <c r="G13112" s="6">
        <v>87.891999999999996</v>
      </c>
    </row>
    <row r="13113" spans="1:7" ht="15" thickBot="1" x14ac:dyDescent="0.35">
      <c r="A13113" s="6">
        <v>247.40639999999999</v>
      </c>
      <c r="B13113" s="19">
        <f>(A13113-G13113)/G13113</f>
        <v>1.7022412512560616</v>
      </c>
      <c r="C13113" s="30" t="s">
        <v>249</v>
      </c>
      <c r="D13113" s="6">
        <v>1009214</v>
      </c>
      <c r="E13113" s="6">
        <v>1301</v>
      </c>
      <c r="F13113" s="7" t="s">
        <v>23</v>
      </c>
      <c r="G13113" s="6">
        <v>91.555999999999997</v>
      </c>
    </row>
    <row r="13114" spans="1:7" ht="15" thickBot="1" x14ac:dyDescent="0.35">
      <c r="A13114" s="6">
        <v>247.40639999999999</v>
      </c>
      <c r="B13114" s="19">
        <f>(A13114-G13114)/G13114</f>
        <v>1.5836090225563906</v>
      </c>
      <c r="C13114" s="30" t="s">
        <v>361</v>
      </c>
      <c r="D13114" s="6">
        <v>1013296</v>
      </c>
      <c r="E13114" s="6">
        <v>1321</v>
      </c>
      <c r="F13114" s="7" t="s">
        <v>35</v>
      </c>
      <c r="G13114" s="6">
        <v>95.76</v>
      </c>
    </row>
    <row r="13115" spans="1:7" ht="15" thickBot="1" x14ac:dyDescent="0.35">
      <c r="A13115" s="6">
        <v>247.40639999999999</v>
      </c>
      <c r="B13115" s="19">
        <f>(A13115-G13115)/G13115</f>
        <v>1.1751160500773667</v>
      </c>
      <c r="C13115" s="30" t="s">
        <v>163</v>
      </c>
      <c r="D13115" s="6">
        <v>1012843</v>
      </c>
      <c r="E13115" s="6">
        <v>949</v>
      </c>
      <c r="F13115" s="7" t="s">
        <v>87</v>
      </c>
      <c r="G13115" s="6">
        <v>113.744</v>
      </c>
    </row>
    <row r="13116" spans="1:7" ht="15" thickBot="1" x14ac:dyDescent="0.35">
      <c r="A13116" s="6">
        <v>247.40639999999999</v>
      </c>
      <c r="B13116" s="19">
        <f>(A13116-G13116)/G13116</f>
        <v>1.0727053382929526</v>
      </c>
      <c r="C13116" s="30" t="s">
        <v>250</v>
      </c>
      <c r="D13116" s="6">
        <v>1012984</v>
      </c>
      <c r="E13116" s="6">
        <v>1259</v>
      </c>
      <c r="F13116" s="7" t="s">
        <v>27</v>
      </c>
      <c r="G13116" s="6">
        <v>119.364</v>
      </c>
    </row>
    <row r="13117" spans="1:7" ht="15" thickBot="1" x14ac:dyDescent="0.35">
      <c r="A13117" s="6">
        <v>247.40639999999999</v>
      </c>
      <c r="B13117" s="19">
        <f>(A13117-G13117)/G13117</f>
        <v>1.0533696301706392</v>
      </c>
      <c r="C13117" s="30" t="s">
        <v>51</v>
      </c>
      <c r="D13117" s="6">
        <v>1009300</v>
      </c>
      <c r="E13117" s="6">
        <v>2044</v>
      </c>
      <c r="F13117" s="7" t="s">
        <v>42</v>
      </c>
      <c r="G13117" s="6">
        <v>120.488</v>
      </c>
    </row>
    <row r="13118" spans="1:7" ht="15" thickBot="1" x14ac:dyDescent="0.35">
      <c r="A13118" s="6">
        <v>247.40639999999999</v>
      </c>
      <c r="B13118" s="19">
        <f>(A13118-G13118)/G13118</f>
        <v>1.0533696301706392</v>
      </c>
      <c r="C13118" s="30" t="s">
        <v>368</v>
      </c>
      <c r="D13118" s="6">
        <v>1011722</v>
      </c>
      <c r="E13118" s="6">
        <v>1560</v>
      </c>
      <c r="F13118" s="7" t="s">
        <v>27</v>
      </c>
      <c r="G13118" s="6">
        <v>120.488</v>
      </c>
    </row>
    <row r="13119" spans="1:7" ht="15" thickBot="1" x14ac:dyDescent="0.35">
      <c r="A13119" s="6">
        <v>247.40639999999999</v>
      </c>
      <c r="B13119" s="19">
        <f>(A13119-G13119)/G13119</f>
        <v>1.0157606570199451</v>
      </c>
      <c r="C13119" s="30" t="s">
        <v>242</v>
      </c>
      <c r="D13119" s="6">
        <v>1015787</v>
      </c>
      <c r="E13119" s="6">
        <v>2430</v>
      </c>
      <c r="F13119" s="7" t="s">
        <v>87</v>
      </c>
      <c r="G13119" s="6">
        <v>122.736</v>
      </c>
    </row>
    <row r="13120" spans="1:7" ht="15" thickBot="1" x14ac:dyDescent="0.35">
      <c r="A13120" s="6">
        <v>247.40639999999999</v>
      </c>
      <c r="B13120" s="19">
        <f>(A13120-G13120)/G13120</f>
        <v>1.0079080638878068</v>
      </c>
      <c r="C13120" s="30" t="s">
        <v>26</v>
      </c>
      <c r="D13120" s="6">
        <v>1006686</v>
      </c>
      <c r="E13120" s="6">
        <v>245</v>
      </c>
      <c r="F13120" s="7" t="s">
        <v>42</v>
      </c>
      <c r="G13120" s="6">
        <v>123.21599999999999</v>
      </c>
    </row>
    <row r="13121" spans="1:7" ht="15" thickBot="1" x14ac:dyDescent="0.35">
      <c r="A13121" s="6">
        <v>247.40639999999999</v>
      </c>
      <c r="B13121" s="19">
        <f>(A13121-G13121)/G13121</f>
        <v>0.92750163607466729</v>
      </c>
      <c r="C13121" s="30" t="s">
        <v>248</v>
      </c>
      <c r="D13121" s="6">
        <v>1019151</v>
      </c>
      <c r="E13121" s="6">
        <v>1269</v>
      </c>
      <c r="F13121" s="7" t="s">
        <v>35</v>
      </c>
      <c r="G13121" s="6">
        <v>128.35599999999999</v>
      </c>
    </row>
    <row r="13122" spans="1:7" ht="15" thickBot="1" x14ac:dyDescent="0.35">
      <c r="A13122" s="6">
        <v>247.40639999999999</v>
      </c>
      <c r="B13122" s="19">
        <f>(A13122-G13122)/G13122</f>
        <v>0.91076923076923089</v>
      </c>
      <c r="C13122" s="30" t="s">
        <v>123</v>
      </c>
      <c r="D13122" s="6">
        <v>1010713</v>
      </c>
      <c r="E13122" s="6">
        <v>1490</v>
      </c>
      <c r="F13122" s="7" t="s">
        <v>17</v>
      </c>
      <c r="G13122" s="6">
        <v>129.47999999999999</v>
      </c>
    </row>
    <row r="13123" spans="1:7" ht="15" thickBot="1" x14ac:dyDescent="0.35">
      <c r="A13123" s="6">
        <v>247.40639999999999</v>
      </c>
      <c r="B13123" s="19">
        <f>(A13123-G13123)/G13123</f>
        <v>0.91076923076923089</v>
      </c>
      <c r="C13123" s="30" t="s">
        <v>58</v>
      </c>
      <c r="D13123" s="6">
        <v>1015483</v>
      </c>
      <c r="E13123" s="6">
        <v>1274</v>
      </c>
      <c r="F13123" s="7" t="s">
        <v>31</v>
      </c>
      <c r="G13123" s="6">
        <v>129.47999999999999</v>
      </c>
    </row>
    <row r="13124" spans="1:7" ht="15" thickBot="1" x14ac:dyDescent="0.35">
      <c r="A13124" s="6">
        <v>247.40639999999999</v>
      </c>
      <c r="B13124" s="19">
        <f>(A13124-G13124)/G13124</f>
        <v>0.83128349370836419</v>
      </c>
      <c r="C13124" s="30" t="s">
        <v>127</v>
      </c>
      <c r="D13124" s="6">
        <v>1010587</v>
      </c>
      <c r="E13124" s="6">
        <v>2154</v>
      </c>
      <c r="F13124" s="7" t="s">
        <v>42</v>
      </c>
      <c r="G13124" s="6">
        <v>135.1</v>
      </c>
    </row>
    <row r="13125" spans="1:7" ht="15" thickBot="1" x14ac:dyDescent="0.35">
      <c r="A13125" s="6">
        <v>247.40639999999999</v>
      </c>
      <c r="B13125" s="19">
        <f>(A13125-G13125)/G13125</f>
        <v>0.81617336152219877</v>
      </c>
      <c r="C13125" s="30" t="s">
        <v>92</v>
      </c>
      <c r="D13125" s="6">
        <v>1009895</v>
      </c>
      <c r="E13125" s="6">
        <v>2330</v>
      </c>
      <c r="F13125" s="7" t="s">
        <v>21</v>
      </c>
      <c r="G13125" s="6">
        <v>136.22399999999999</v>
      </c>
    </row>
    <row r="13126" spans="1:7" ht="15" thickBot="1" x14ac:dyDescent="0.35">
      <c r="A13126" s="6">
        <v>247.40639999999999</v>
      </c>
      <c r="B13126" s="19">
        <f>(A13126-G13126)/G13126</f>
        <v>0.81617336152219877</v>
      </c>
      <c r="C13126" s="30" t="s">
        <v>64</v>
      </c>
      <c r="D13126" s="6">
        <v>1014004</v>
      </c>
      <c r="E13126" s="6">
        <v>800</v>
      </c>
      <c r="F13126" s="7" t="s">
        <v>27</v>
      </c>
      <c r="G13126" s="6">
        <v>136.22399999999999</v>
      </c>
    </row>
    <row r="13127" spans="1:7" ht="15" thickBot="1" x14ac:dyDescent="0.35">
      <c r="A13127" s="6">
        <v>247.40639999999999</v>
      </c>
      <c r="B13127" s="19">
        <f>(A13127-G13127)/G13127</f>
        <v>0.74421477115704582</v>
      </c>
      <c r="C13127" s="30" t="s">
        <v>22</v>
      </c>
      <c r="D13127" s="6">
        <v>1010787</v>
      </c>
      <c r="E13127" s="6">
        <v>1725</v>
      </c>
      <c r="F13127" s="7" t="s">
        <v>17</v>
      </c>
      <c r="G13127" s="6">
        <v>141.84399999999999</v>
      </c>
    </row>
    <row r="13128" spans="1:7" ht="15" thickBot="1" x14ac:dyDescent="0.35">
      <c r="A13128" s="6">
        <v>247.40639999999999</v>
      </c>
      <c r="B13128" s="19">
        <f>(A13128-G13128)/G13128</f>
        <v>0.64023442679466425</v>
      </c>
      <c r="C13128" s="30" t="s">
        <v>26</v>
      </c>
      <c r="D13128" s="6">
        <v>1018206</v>
      </c>
      <c r="E13128" s="6">
        <v>276</v>
      </c>
      <c r="F13128" s="7" t="s">
        <v>27</v>
      </c>
      <c r="G13128" s="6">
        <v>150.83600000000001</v>
      </c>
    </row>
    <row r="13129" spans="1:7" ht="15" thickBot="1" x14ac:dyDescent="0.35">
      <c r="A13129" s="6">
        <v>247.40639999999999</v>
      </c>
      <c r="B13129" s="19">
        <f>(A13129-G13129)/G13129</f>
        <v>0.61614799717801982</v>
      </c>
      <c r="C13129" s="30" t="s">
        <v>254</v>
      </c>
      <c r="D13129" s="6">
        <v>1017667</v>
      </c>
      <c r="E13129" s="6">
        <v>1476</v>
      </c>
      <c r="F13129" s="7" t="s">
        <v>19</v>
      </c>
      <c r="G13129" s="6">
        <v>153.084</v>
      </c>
    </row>
    <row r="13130" spans="1:7" ht="15" thickBot="1" x14ac:dyDescent="0.35">
      <c r="A13130" s="6">
        <v>247.40639999999999</v>
      </c>
      <c r="B13130" s="19">
        <f>(A13130-G13130)/G13130</f>
        <v>0.58131615278416937</v>
      </c>
      <c r="C13130" s="30" t="s">
        <v>302</v>
      </c>
      <c r="D13130" s="6">
        <v>1019099</v>
      </c>
      <c r="E13130" s="6">
        <v>1699</v>
      </c>
      <c r="F13130" s="7" t="s">
        <v>31</v>
      </c>
      <c r="G13130" s="6">
        <v>156.45599999999999</v>
      </c>
    </row>
    <row r="13131" spans="1:7" ht="15" thickBot="1" x14ac:dyDescent="0.35">
      <c r="A13131" s="6">
        <v>247.40639999999999</v>
      </c>
      <c r="B13131" s="19">
        <f>(A13131-G13131)/G13131</f>
        <v>0.13345672451391807</v>
      </c>
      <c r="C13131" s="30" t="s">
        <v>204</v>
      </c>
      <c r="D13131" s="6">
        <v>1014783</v>
      </c>
      <c r="E13131" s="6">
        <v>2605</v>
      </c>
      <c r="F13131" s="7" t="s">
        <v>87</v>
      </c>
      <c r="G13131" s="6">
        <v>218.27600000000001</v>
      </c>
    </row>
    <row r="13132" spans="1:7" ht="15" thickBot="1" x14ac:dyDescent="0.35">
      <c r="A13132" s="6">
        <v>247.40639999999999</v>
      </c>
      <c r="B13132" s="19">
        <f>(A13132-G13132)/G13132</f>
        <v>0.10500589559438313</v>
      </c>
      <c r="C13132" s="30" t="s">
        <v>93</v>
      </c>
      <c r="D13132" s="6">
        <v>1010813</v>
      </c>
      <c r="E13132" s="6">
        <v>531</v>
      </c>
      <c r="F13132" s="7" t="s">
        <v>23</v>
      </c>
      <c r="G13132" s="6">
        <v>223.89599999999999</v>
      </c>
    </row>
    <row r="13133" spans="1:7" ht="15" thickBot="1" x14ac:dyDescent="0.35">
      <c r="A13133" s="6">
        <v>247.40639999999999</v>
      </c>
      <c r="B13133" s="19">
        <f>(A13133-G13133)/G13133</f>
        <v>-3.7818181818185549E-4</v>
      </c>
      <c r="C13133" s="30" t="s">
        <v>165</v>
      </c>
      <c r="D13133" s="6">
        <v>1019776</v>
      </c>
      <c r="E13133" s="6">
        <v>2261</v>
      </c>
      <c r="F13133" s="7" t="s">
        <v>21</v>
      </c>
      <c r="G13133" s="6">
        <v>247.5</v>
      </c>
    </row>
    <row r="13134" spans="1:7" ht="15" thickBot="1" x14ac:dyDescent="0.35">
      <c r="A13134" s="6">
        <v>247.40639999999999</v>
      </c>
      <c r="B13134" s="19">
        <f>(A13134-G13134)/G13134</f>
        <v>-3.1176968140095879E-2</v>
      </c>
      <c r="C13134" s="30" t="s">
        <v>199</v>
      </c>
      <c r="D13134" s="6">
        <v>1012463</v>
      </c>
      <c r="E13134" s="6">
        <v>628</v>
      </c>
      <c r="F13134" s="7" t="s">
        <v>25</v>
      </c>
      <c r="G13134" s="6">
        <v>255.36799999999999</v>
      </c>
    </row>
    <row r="13135" spans="1:7" ht="15" thickBot="1" x14ac:dyDescent="0.35">
      <c r="A13135" s="6">
        <v>247.40639999999999</v>
      </c>
      <c r="B13135" s="19">
        <f>(A13135-G13135)/G13135</f>
        <v>-6.0134632041210168E-2</v>
      </c>
      <c r="C13135" s="30" t="s">
        <v>389</v>
      </c>
      <c r="D13135" s="6">
        <v>1014480</v>
      </c>
      <c r="E13135" s="6">
        <v>601</v>
      </c>
      <c r="F13135" s="7" t="s">
        <v>27</v>
      </c>
      <c r="G13135" s="6">
        <v>263.23599999999999</v>
      </c>
    </row>
    <row r="13136" spans="1:7" ht="15" thickBot="1" x14ac:dyDescent="0.35">
      <c r="A13136" s="6">
        <v>247.40639999999999</v>
      </c>
      <c r="B13136" s="19">
        <f>(A13136-G13136)/G13136</f>
        <v>-0.13066284364985661</v>
      </c>
      <c r="C13136" s="30" t="s">
        <v>342</v>
      </c>
      <c r="D13136" s="6">
        <v>1015664</v>
      </c>
      <c r="E13136" s="6">
        <v>2746</v>
      </c>
      <c r="F13136" s="7" t="s">
        <v>17</v>
      </c>
      <c r="G13136" s="6">
        <v>284.59199999999998</v>
      </c>
    </row>
    <row r="13137" spans="1:7" ht="15" thickBot="1" x14ac:dyDescent="0.35">
      <c r="A13137" s="6">
        <v>247.40639999999999</v>
      </c>
      <c r="B13137" s="19">
        <f>(A13137-G13137)/G13137</f>
        <v>-0.1374759447775763</v>
      </c>
      <c r="C13137" s="30" t="s">
        <v>196</v>
      </c>
      <c r="D13137" s="6">
        <v>1010043</v>
      </c>
      <c r="E13137" s="6">
        <v>1799</v>
      </c>
      <c r="F13137" s="7" t="s">
        <v>19</v>
      </c>
      <c r="G13137" s="6">
        <v>286.83999999999997</v>
      </c>
    </row>
    <row r="13138" spans="1:7" ht="15" thickBot="1" x14ac:dyDescent="0.35">
      <c r="A13138" s="6">
        <v>247.40639999999999</v>
      </c>
      <c r="B13138" s="19">
        <f>(A13138-G13138)/G13138</f>
        <v>-0.15405046844012854</v>
      </c>
      <c r="C13138" s="30" t="s">
        <v>209</v>
      </c>
      <c r="D13138" s="6">
        <v>1014558</v>
      </c>
      <c r="E13138" s="6">
        <v>953</v>
      </c>
      <c r="F13138" s="7" t="s">
        <v>25</v>
      </c>
      <c r="G13138" s="6">
        <v>292.45999999999998</v>
      </c>
    </row>
    <row r="13139" spans="1:7" ht="15" thickBot="1" x14ac:dyDescent="0.35">
      <c r="A13139" s="6">
        <v>247.55328</v>
      </c>
      <c r="B13139" s="19">
        <f>(A13139-G13139)/G13139</f>
        <v>0.21565127205870804</v>
      </c>
      <c r="C13139" s="30" t="s">
        <v>324</v>
      </c>
      <c r="D13139" s="6">
        <v>1002028</v>
      </c>
      <c r="E13139" s="6">
        <v>2028</v>
      </c>
      <c r="F13139" s="7" t="s">
        <v>42</v>
      </c>
      <c r="G13139" s="6">
        <v>203.63839999999999</v>
      </c>
    </row>
    <row r="13140" spans="1:7" ht="15" thickBot="1" x14ac:dyDescent="0.35">
      <c r="A13140" s="6">
        <v>247.59280000000001</v>
      </c>
      <c r="B13140" s="19">
        <f>(A13140-G13140)/G13140</f>
        <v>4.5041059996218151E-2</v>
      </c>
      <c r="C13140" s="30" t="s">
        <v>20</v>
      </c>
      <c r="D13140" s="6">
        <v>1004529</v>
      </c>
      <c r="E13140" s="6">
        <v>1574</v>
      </c>
      <c r="F13140" s="7" t="s">
        <v>87</v>
      </c>
      <c r="G13140" s="6">
        <v>236.92160000000001</v>
      </c>
    </row>
    <row r="13141" spans="1:7" ht="15" thickBot="1" x14ac:dyDescent="0.35">
      <c r="A13141" s="6">
        <v>247.66560000000001</v>
      </c>
      <c r="B13141" s="19">
        <f>(A13141-G13141)/G13141</f>
        <v>1.9080746975276173</v>
      </c>
      <c r="C13141" s="30" t="s">
        <v>143</v>
      </c>
      <c r="D13141" s="6">
        <v>1003193</v>
      </c>
      <c r="E13141" s="6">
        <v>512</v>
      </c>
      <c r="F13141" s="7" t="s">
        <v>25</v>
      </c>
      <c r="G13141" s="6">
        <v>85.1648</v>
      </c>
    </row>
    <row r="13142" spans="1:7" ht="15" thickBot="1" x14ac:dyDescent="0.35">
      <c r="A13142" s="6">
        <v>247.69056</v>
      </c>
      <c r="B13142" s="19">
        <f>(A13142-G13142)/G13142</f>
        <v>-0.45499046907688617</v>
      </c>
      <c r="C13142" s="30" t="s">
        <v>171</v>
      </c>
      <c r="D13142" s="6">
        <v>1001442</v>
      </c>
      <c r="E13142" s="6">
        <v>1442</v>
      </c>
      <c r="F13142" s="7" t="s">
        <v>87</v>
      </c>
      <c r="G13142" s="6">
        <v>454.470144</v>
      </c>
    </row>
    <row r="13143" spans="1:7" ht="15" thickBot="1" x14ac:dyDescent="0.35">
      <c r="A13143" s="6">
        <v>247.69159999999999</v>
      </c>
      <c r="B13143" s="19">
        <f>(A13143-G13143)/G13143</f>
        <v>-0.10657542389510262</v>
      </c>
      <c r="C13143" s="30" t="s">
        <v>185</v>
      </c>
      <c r="D13143" s="6">
        <v>1003076</v>
      </c>
      <c r="E13143" s="6">
        <v>939</v>
      </c>
      <c r="F13143" s="7" t="s">
        <v>17</v>
      </c>
      <c r="G13143" s="6">
        <v>277.23840000000001</v>
      </c>
    </row>
    <row r="13144" spans="1:7" ht="15" thickBot="1" x14ac:dyDescent="0.35">
      <c r="A13144" s="6">
        <v>247.8372</v>
      </c>
      <c r="B13144" s="19">
        <f>(A13144-G13144)/G13144</f>
        <v>-9.268723421703115E-2</v>
      </c>
      <c r="C13144" s="30" t="s">
        <v>107</v>
      </c>
      <c r="D13144" s="6">
        <v>1004206</v>
      </c>
      <c r="E13144" s="6">
        <v>514</v>
      </c>
      <c r="F13144" s="7" t="s">
        <v>25</v>
      </c>
      <c r="G13144" s="6">
        <v>273.15519999999998</v>
      </c>
    </row>
    <row r="13145" spans="1:7" ht="15" thickBot="1" x14ac:dyDescent="0.35">
      <c r="A13145" s="6">
        <v>247.8476</v>
      </c>
      <c r="B13145" s="19">
        <f>(A13145-G13145)/G13145</f>
        <v>7.1986212554250031</v>
      </c>
      <c r="C13145" s="30" t="s">
        <v>95</v>
      </c>
      <c r="D13145" s="6">
        <v>1004639</v>
      </c>
      <c r="E13145" s="6">
        <v>2745</v>
      </c>
      <c r="F13145" s="7" t="s">
        <v>27</v>
      </c>
      <c r="G13145" s="6">
        <v>30.230399999999999</v>
      </c>
    </row>
    <row r="13146" spans="1:7" ht="15" thickBot="1" x14ac:dyDescent="0.35">
      <c r="A13146" s="6">
        <v>247.8546</v>
      </c>
      <c r="B13146" s="19">
        <f>(A13146-G13146)/G13146</f>
        <v>8.3898545234126374</v>
      </c>
      <c r="C13146" s="30" t="s">
        <v>227</v>
      </c>
      <c r="D13146" s="6">
        <v>1009245</v>
      </c>
      <c r="E13146" s="6">
        <v>877</v>
      </c>
      <c r="F13146" s="7" t="s">
        <v>21</v>
      </c>
      <c r="G13146" s="6">
        <v>26.396000000000001</v>
      </c>
    </row>
    <row r="13147" spans="1:7" ht="15" thickBot="1" x14ac:dyDescent="0.35">
      <c r="A13147" s="6">
        <v>247.8546</v>
      </c>
      <c r="B13147" s="19">
        <f>(A13147-G13147)/G13147</f>
        <v>6.4998366013071891</v>
      </c>
      <c r="C13147" s="30" t="s">
        <v>305</v>
      </c>
      <c r="D13147" s="6">
        <v>1006788</v>
      </c>
      <c r="E13147" s="6">
        <v>2543</v>
      </c>
      <c r="F13147" s="7" t="s">
        <v>25</v>
      </c>
      <c r="G13147" s="6">
        <v>33.048000000000002</v>
      </c>
    </row>
    <row r="13148" spans="1:7" ht="15" thickBot="1" x14ac:dyDescent="0.35">
      <c r="A13148" s="6">
        <v>247.8546</v>
      </c>
      <c r="B13148" s="19">
        <f>(A13148-G13148)/G13148</f>
        <v>3.4956576942610464</v>
      </c>
      <c r="C13148" s="30" t="s">
        <v>330</v>
      </c>
      <c r="D13148" s="6">
        <v>1006439</v>
      </c>
      <c r="E13148" s="6">
        <v>176</v>
      </c>
      <c r="F13148" s="7" t="s">
        <v>25</v>
      </c>
      <c r="G13148" s="6">
        <v>55.131999999999998</v>
      </c>
    </row>
    <row r="13149" spans="1:7" ht="15" thickBot="1" x14ac:dyDescent="0.35">
      <c r="A13149" s="6">
        <v>247.8546</v>
      </c>
      <c r="B13149" s="19">
        <f>(A13149-G13149)/G13149</f>
        <v>1.9929792783654543</v>
      </c>
      <c r="C13149" s="30" t="s">
        <v>332</v>
      </c>
      <c r="D13149" s="6">
        <v>1011505</v>
      </c>
      <c r="E13149" s="6">
        <v>880</v>
      </c>
      <c r="F13149" s="7" t="s">
        <v>21</v>
      </c>
      <c r="G13149" s="6">
        <v>82.811999999999998</v>
      </c>
    </row>
    <row r="13150" spans="1:7" ht="15" thickBot="1" x14ac:dyDescent="0.35">
      <c r="A13150" s="6">
        <v>247.8546</v>
      </c>
      <c r="B13150" s="19">
        <f>(A13150-G13150)/G13150</f>
        <v>1.6041712196352023</v>
      </c>
      <c r="C13150" s="30" t="s">
        <v>114</v>
      </c>
      <c r="D13150" s="6">
        <v>1014744</v>
      </c>
      <c r="E13150" s="6">
        <v>721</v>
      </c>
      <c r="F13150" s="7" t="s">
        <v>35</v>
      </c>
      <c r="G13150" s="6">
        <v>95.176000000000002</v>
      </c>
    </row>
    <row r="13151" spans="1:7" ht="15" thickBot="1" x14ac:dyDescent="0.35">
      <c r="A13151" s="6">
        <v>247.8546</v>
      </c>
      <c r="B13151" s="19">
        <f>(A13151-G13151)/G13151</f>
        <v>1.3047665984749859</v>
      </c>
      <c r="C13151" s="30" t="s">
        <v>294</v>
      </c>
      <c r="D13151" s="6">
        <v>1014068</v>
      </c>
      <c r="E13151" s="6">
        <v>2810</v>
      </c>
      <c r="F13151" s="7" t="s">
        <v>27</v>
      </c>
      <c r="G13151" s="6">
        <v>107.54</v>
      </c>
    </row>
    <row r="13152" spans="1:7" ht="15" thickBot="1" x14ac:dyDescent="0.35">
      <c r="A13152" s="6">
        <v>247.8546</v>
      </c>
      <c r="B13152" s="19">
        <f>(A13152-G13152)/G13152</f>
        <v>1.190302226935313</v>
      </c>
      <c r="C13152" s="30" t="s">
        <v>16</v>
      </c>
      <c r="D13152" s="6">
        <v>1013074</v>
      </c>
      <c r="E13152" s="6">
        <v>2763</v>
      </c>
      <c r="F13152" s="7" t="s">
        <v>25</v>
      </c>
      <c r="G13152" s="6">
        <v>113.16</v>
      </c>
    </row>
    <row r="13153" spans="1:7" ht="15" thickBot="1" x14ac:dyDescent="0.35">
      <c r="A13153" s="6">
        <v>247.8546</v>
      </c>
      <c r="B13153" s="19">
        <f>(A13153-G13153)/G13153</f>
        <v>0.68746323529411768</v>
      </c>
      <c r="C13153" s="30" t="s">
        <v>159</v>
      </c>
      <c r="D13153" s="6">
        <v>1015918</v>
      </c>
      <c r="E13153" s="6">
        <v>754</v>
      </c>
      <c r="F13153" s="7" t="s">
        <v>27</v>
      </c>
      <c r="G13153" s="6">
        <v>146.88</v>
      </c>
    </row>
    <row r="13154" spans="1:7" ht="15" thickBot="1" x14ac:dyDescent="0.35">
      <c r="A13154" s="6">
        <v>247.8546</v>
      </c>
      <c r="B13154" s="19">
        <f>(A13154-G13154)/G13154</f>
        <v>0.58086667006837445</v>
      </c>
      <c r="C13154" s="30" t="s">
        <v>207</v>
      </c>
      <c r="D13154" s="6">
        <v>1008747</v>
      </c>
      <c r="E13154" s="6">
        <v>1543</v>
      </c>
      <c r="F13154" s="7" t="s">
        <v>27</v>
      </c>
      <c r="G13154" s="6">
        <v>156.78399999999999</v>
      </c>
    </row>
    <row r="13155" spans="1:7" ht="15" thickBot="1" x14ac:dyDescent="0.35">
      <c r="A13155" s="6">
        <v>247.8546</v>
      </c>
      <c r="B13155" s="19">
        <f>(A13155-G13155)/G13155</f>
        <v>0.50269552564568942</v>
      </c>
      <c r="C13155" s="30" t="s">
        <v>201</v>
      </c>
      <c r="D13155" s="6">
        <v>1006942</v>
      </c>
      <c r="E13155" s="6">
        <v>655</v>
      </c>
      <c r="F13155" s="7" t="s">
        <v>31</v>
      </c>
      <c r="G13155" s="6">
        <v>164.94</v>
      </c>
    </row>
    <row r="13156" spans="1:7" ht="15" thickBot="1" x14ac:dyDescent="0.35">
      <c r="A13156" s="6">
        <v>247.8546</v>
      </c>
      <c r="B13156" s="19">
        <f>(A13156-G13156)/G13156</f>
        <v>0.44430679222413871</v>
      </c>
      <c r="C13156" s="30" t="s">
        <v>190</v>
      </c>
      <c r="D13156" s="6">
        <v>1013065</v>
      </c>
      <c r="E13156" s="6">
        <v>1291</v>
      </c>
      <c r="F13156" s="7" t="s">
        <v>27</v>
      </c>
      <c r="G13156" s="6">
        <v>171.608</v>
      </c>
    </row>
    <row r="13157" spans="1:7" ht="15" thickBot="1" x14ac:dyDescent="0.35">
      <c r="A13157" s="6">
        <v>247.8546</v>
      </c>
      <c r="B13157" s="19">
        <f>(A13157-G13157)/G13157</f>
        <v>0.29198603002502083</v>
      </c>
      <c r="C13157" s="30" t="s">
        <v>349</v>
      </c>
      <c r="D13157" s="6">
        <v>1011366</v>
      </c>
      <c r="E13157" s="6">
        <v>378</v>
      </c>
      <c r="F13157" s="7" t="s">
        <v>21</v>
      </c>
      <c r="G13157" s="6">
        <v>191.84</v>
      </c>
    </row>
    <row r="13158" spans="1:7" ht="15" thickBot="1" x14ac:dyDescent="0.35">
      <c r="A13158" s="6">
        <v>247.8546</v>
      </c>
      <c r="B13158" s="19">
        <f>(A13158-G13158)/G13158</f>
        <v>0.22727029650022787</v>
      </c>
      <c r="C13158" s="30" t="s">
        <v>131</v>
      </c>
      <c r="D13158" s="6">
        <v>1013200</v>
      </c>
      <c r="E13158" s="6">
        <v>2377</v>
      </c>
      <c r="F13158" s="7" t="s">
        <v>42</v>
      </c>
      <c r="G13158" s="6">
        <v>201.95599999999999</v>
      </c>
    </row>
    <row r="13159" spans="1:7" ht="15" thickBot="1" x14ac:dyDescent="0.35">
      <c r="A13159" s="6">
        <v>247.8546</v>
      </c>
      <c r="B13159" s="19">
        <f>(A13159-G13159)/G13159</f>
        <v>0.15043630827500426</v>
      </c>
      <c r="C13159" s="30" t="s">
        <v>79</v>
      </c>
      <c r="D13159" s="6">
        <v>1010224</v>
      </c>
      <c r="E13159" s="6">
        <v>436</v>
      </c>
      <c r="F13159" s="7" t="s">
        <v>27</v>
      </c>
      <c r="G13159" s="6">
        <v>215.44399999999999</v>
      </c>
    </row>
    <row r="13160" spans="1:7" ht="15" thickBot="1" x14ac:dyDescent="0.35">
      <c r="A13160" s="6">
        <v>247.8546</v>
      </c>
      <c r="B13160" s="19">
        <f>(A13160-G13160)/G13160</f>
        <v>0.12118933883400287</v>
      </c>
      <c r="C13160" s="30" t="s">
        <v>64</v>
      </c>
      <c r="D13160" s="6">
        <v>1011886</v>
      </c>
      <c r="E13160" s="6">
        <v>1528</v>
      </c>
      <c r="F13160" s="7" t="s">
        <v>19</v>
      </c>
      <c r="G13160" s="6">
        <v>221.06399999999999</v>
      </c>
    </row>
    <row r="13161" spans="1:7" ht="15" thickBot="1" x14ac:dyDescent="0.35">
      <c r="A13161" s="6">
        <v>247.8546</v>
      </c>
      <c r="B13161" s="19">
        <f>(A13161-G13161)/G13161</f>
        <v>7.7366380359564599E-2</v>
      </c>
      <c r="C13161" s="30" t="s">
        <v>190</v>
      </c>
      <c r="D13161" s="6">
        <v>1015688</v>
      </c>
      <c r="E13161" s="6">
        <v>1509</v>
      </c>
      <c r="F13161" s="7" t="s">
        <v>17</v>
      </c>
      <c r="G13161" s="6">
        <v>230.05600000000001</v>
      </c>
    </row>
    <row r="13162" spans="1:7" ht="15" thickBot="1" x14ac:dyDescent="0.35">
      <c r="A13162" s="6">
        <v>247.8546</v>
      </c>
      <c r="B13162" s="19">
        <f>(A13162-G13162)/G13162</f>
        <v>-1.4149682592716343E-2</v>
      </c>
      <c r="C13162" s="30" t="s">
        <v>333</v>
      </c>
      <c r="D13162" s="6">
        <v>1011907</v>
      </c>
      <c r="E13162" s="6">
        <v>710</v>
      </c>
      <c r="F13162" s="7" t="s">
        <v>23</v>
      </c>
      <c r="G13162" s="6">
        <v>251.41200000000001</v>
      </c>
    </row>
    <row r="13163" spans="1:7" ht="15" thickBot="1" x14ac:dyDescent="0.35">
      <c r="A13163" s="6">
        <v>247.8546</v>
      </c>
      <c r="B13163" s="19">
        <f>(A13163-G13163)/G13163</f>
        <v>-3.1469903246479136E-2</v>
      </c>
      <c r="C13163" s="30" t="s">
        <v>148</v>
      </c>
      <c r="D13163" s="6">
        <v>1012457</v>
      </c>
      <c r="E13163" s="6">
        <v>2042</v>
      </c>
      <c r="F13163" s="7" t="s">
        <v>31</v>
      </c>
      <c r="G13163" s="6">
        <v>255.90799999999999</v>
      </c>
    </row>
    <row r="13164" spans="1:7" ht="15" thickBot="1" x14ac:dyDescent="0.35">
      <c r="A13164" s="6">
        <v>247.8546</v>
      </c>
      <c r="B13164" s="19">
        <f>(A13164-G13164)/G13164</f>
        <v>-0.12729711839103117</v>
      </c>
      <c r="C13164" s="30" t="s">
        <v>111</v>
      </c>
      <c r="D13164" s="6">
        <v>1016250</v>
      </c>
      <c r="E13164" s="6">
        <v>1378</v>
      </c>
      <c r="F13164" s="7" t="s">
        <v>27</v>
      </c>
      <c r="G13164" s="6">
        <v>284.00799999999998</v>
      </c>
    </row>
    <row r="13165" spans="1:7" ht="15" thickBot="1" x14ac:dyDescent="0.35">
      <c r="A13165" s="6">
        <v>247.8546</v>
      </c>
      <c r="B13165" s="19">
        <f>(A13165-G13165)/G13165</f>
        <v>-0.19426225244788894</v>
      </c>
      <c r="C13165" s="30" t="s">
        <v>18</v>
      </c>
      <c r="D13165" s="6">
        <v>1017526</v>
      </c>
      <c r="E13165" s="6">
        <v>2078</v>
      </c>
      <c r="F13165" s="7" t="s">
        <v>17</v>
      </c>
      <c r="G13165" s="6">
        <v>307.61200000000002</v>
      </c>
    </row>
    <row r="13166" spans="1:7" ht="15" thickBot="1" x14ac:dyDescent="0.35">
      <c r="A13166" s="6">
        <v>247.9932</v>
      </c>
      <c r="B13166" s="19">
        <f>(A13166-G13166)/G13166</f>
        <v>6.7537364832288727E-2</v>
      </c>
      <c r="C13166" s="30" t="s">
        <v>226</v>
      </c>
      <c r="D13166" s="6">
        <v>1003824</v>
      </c>
      <c r="E13166" s="6">
        <v>921</v>
      </c>
      <c r="F13166" s="7" t="s">
        <v>21</v>
      </c>
      <c r="G13166" s="6">
        <v>232.304</v>
      </c>
    </row>
    <row r="13167" spans="1:7" ht="15" thickBot="1" x14ac:dyDescent="0.35">
      <c r="A13167" s="6">
        <v>248.02440000000001</v>
      </c>
      <c r="B13167" s="19">
        <f>(A13167-G13167)/G13167</f>
        <v>3.9969457159435247</v>
      </c>
      <c r="C13167" s="30" t="s">
        <v>94</v>
      </c>
      <c r="D13167" s="6">
        <v>1003215</v>
      </c>
      <c r="E13167" s="6">
        <v>1962</v>
      </c>
      <c r="F13167" s="7" t="s">
        <v>17</v>
      </c>
      <c r="G13167" s="6">
        <v>49.635199999999998</v>
      </c>
    </row>
    <row r="13168" spans="1:7" ht="15" thickBot="1" x14ac:dyDescent="0.35">
      <c r="A13168" s="6">
        <v>248.08160000000001</v>
      </c>
      <c r="B13168" s="19">
        <f>(A13168-G13168)/G13168</f>
        <v>0.50716396438430744</v>
      </c>
      <c r="C13168" s="30" t="s">
        <v>301</v>
      </c>
      <c r="D13168" s="6">
        <v>1002071</v>
      </c>
      <c r="E13168" s="6">
        <v>2071</v>
      </c>
      <c r="F13168" s="7" t="s">
        <v>87</v>
      </c>
      <c r="G13168" s="6">
        <v>164.60159999999999</v>
      </c>
    </row>
    <row r="13169" spans="1:7" ht="15" thickBot="1" x14ac:dyDescent="0.35">
      <c r="A13169" s="6">
        <v>248.12352000000001</v>
      </c>
      <c r="B13169" s="19">
        <f>(A13169-G13169)/G13169</f>
        <v>19.172643902439024</v>
      </c>
      <c r="C13169" s="30" t="s">
        <v>90</v>
      </c>
      <c r="D13169" s="6">
        <v>1008874</v>
      </c>
      <c r="E13169" s="6">
        <v>795</v>
      </c>
      <c r="F13169" s="7" t="s">
        <v>87</v>
      </c>
      <c r="G13169" s="6">
        <v>12.3</v>
      </c>
    </row>
    <row r="13170" spans="1:7" ht="15" thickBot="1" x14ac:dyDescent="0.35">
      <c r="A13170" s="6">
        <v>248.12352000000001</v>
      </c>
      <c r="B13170" s="19">
        <f>(A13170-G13170)/G13170</f>
        <v>0.2404191329387298</v>
      </c>
      <c r="C13170" s="30" t="s">
        <v>269</v>
      </c>
      <c r="D13170" s="6">
        <v>1016118</v>
      </c>
      <c r="E13170" s="6">
        <v>954</v>
      </c>
      <c r="F13170" s="7" t="s">
        <v>87</v>
      </c>
      <c r="G13170" s="6">
        <v>200.03200000000001</v>
      </c>
    </row>
    <row r="13171" spans="1:7" ht="15" thickBot="1" x14ac:dyDescent="0.35">
      <c r="A13171" s="6">
        <v>248.12352000000001</v>
      </c>
      <c r="B13171" s="19">
        <f>(A13171-G13171)/G13171</f>
        <v>-9.6825626902445974E-4</v>
      </c>
      <c r="C13171" s="30" t="s">
        <v>141</v>
      </c>
      <c r="D13171" s="6">
        <v>1018801</v>
      </c>
      <c r="E13171" s="6">
        <v>819</v>
      </c>
      <c r="F13171" s="7" t="s">
        <v>87</v>
      </c>
      <c r="G13171" s="6">
        <v>248.364</v>
      </c>
    </row>
    <row r="13172" spans="1:7" ht="15" thickBot="1" x14ac:dyDescent="0.35">
      <c r="A13172" s="6">
        <v>248.18039999999999</v>
      </c>
      <c r="B13172" s="19">
        <f>(A13172-G13172)/G13172</f>
        <v>-3.6447074170704405E-2</v>
      </c>
      <c r="C13172" s="30" t="s">
        <v>371</v>
      </c>
      <c r="D13172" s="6">
        <v>1003936</v>
      </c>
      <c r="E13172" s="6">
        <v>1599</v>
      </c>
      <c r="F13172" s="7" t="s">
        <v>87</v>
      </c>
      <c r="G13172" s="6">
        <v>257.56799999999998</v>
      </c>
    </row>
    <row r="13173" spans="1:7" ht="15" thickBot="1" x14ac:dyDescent="0.35">
      <c r="A13173" s="6">
        <v>248.30279999999999</v>
      </c>
      <c r="B13173" s="19">
        <f>(A13173-G13173)/G13173</f>
        <v>6.9319831331459234</v>
      </c>
      <c r="C13173" s="30" t="s">
        <v>322</v>
      </c>
      <c r="D13173" s="6">
        <v>1008576</v>
      </c>
      <c r="E13173" s="6">
        <v>2704</v>
      </c>
      <c r="F13173" s="7" t="s">
        <v>21</v>
      </c>
      <c r="G13173" s="6">
        <v>31.303999999999998</v>
      </c>
    </row>
    <row r="13174" spans="1:7" ht="15" thickBot="1" x14ac:dyDescent="0.35">
      <c r="A13174" s="6">
        <v>248.30279999999999</v>
      </c>
      <c r="B13174" s="19">
        <f>(A13174-G13174)/G13174</f>
        <v>4.572324955116696</v>
      </c>
      <c r="C13174" s="30" t="s">
        <v>40</v>
      </c>
      <c r="D13174" s="6">
        <v>1007143</v>
      </c>
      <c r="E13174" s="6">
        <v>2587</v>
      </c>
      <c r="F13174" s="7" t="s">
        <v>35</v>
      </c>
      <c r="G13174" s="6">
        <v>44.56</v>
      </c>
    </row>
    <row r="13175" spans="1:7" ht="15" thickBot="1" x14ac:dyDescent="0.35">
      <c r="A13175" s="6">
        <v>248.30279999999999</v>
      </c>
      <c r="B13175" s="19">
        <f>(A13175-G13175)/G13175</f>
        <v>3.8967184665141597</v>
      </c>
      <c r="C13175" s="30" t="s">
        <v>78</v>
      </c>
      <c r="D13175" s="6">
        <v>1006472</v>
      </c>
      <c r="E13175" s="6">
        <v>349</v>
      </c>
      <c r="F13175" s="7" t="s">
        <v>25</v>
      </c>
      <c r="G13175" s="6">
        <v>50.707999999999998</v>
      </c>
    </row>
    <row r="13176" spans="1:7" ht="15" thickBot="1" x14ac:dyDescent="0.35">
      <c r="A13176" s="6">
        <v>248.30279999999999</v>
      </c>
      <c r="B13176" s="19">
        <f>(A13176-G13176)/G13176</f>
        <v>3.4087855113636363</v>
      </c>
      <c r="C13176" s="30" t="s">
        <v>228</v>
      </c>
      <c r="D13176" s="6">
        <v>1008517</v>
      </c>
      <c r="E13176" s="6">
        <v>2500</v>
      </c>
      <c r="F13176" s="7" t="s">
        <v>31</v>
      </c>
      <c r="G13176" s="6">
        <v>56.32</v>
      </c>
    </row>
    <row r="13177" spans="1:7" ht="15" thickBot="1" x14ac:dyDescent="0.35">
      <c r="A13177" s="6">
        <v>248.30279999999999</v>
      </c>
      <c r="B13177" s="19">
        <f>(A13177-G13177)/G13177</f>
        <v>3.3406544996853365</v>
      </c>
      <c r="C13177" s="30" t="s">
        <v>202</v>
      </c>
      <c r="D13177" s="6">
        <v>1007882</v>
      </c>
      <c r="E13177" s="6">
        <v>2263</v>
      </c>
      <c r="F13177" s="7" t="s">
        <v>23</v>
      </c>
      <c r="G13177" s="6">
        <v>57.204000000000001</v>
      </c>
    </row>
    <row r="13178" spans="1:7" ht="15" thickBot="1" x14ac:dyDescent="0.35">
      <c r="A13178" s="6">
        <v>248.30279999999999</v>
      </c>
      <c r="B13178" s="19">
        <f>(A13178-G13178)/G13178</f>
        <v>1.9975228161668837</v>
      </c>
      <c r="C13178" s="30" t="s">
        <v>190</v>
      </c>
      <c r="D13178" s="6">
        <v>1007038</v>
      </c>
      <c r="E13178" s="6">
        <v>1277</v>
      </c>
      <c r="F13178" s="7" t="s">
        <v>21</v>
      </c>
      <c r="G13178" s="6">
        <v>82.835999999999999</v>
      </c>
    </row>
    <row r="13179" spans="1:7" ht="15" thickBot="1" x14ac:dyDescent="0.35">
      <c r="A13179" s="6">
        <v>248.30279999999999</v>
      </c>
      <c r="B13179" s="19">
        <f>(A13179-G13179)/G13179</f>
        <v>1.4594955466100352</v>
      </c>
      <c r="C13179" s="30" t="s">
        <v>342</v>
      </c>
      <c r="D13179" s="6">
        <v>1005395</v>
      </c>
      <c r="E13179" s="6">
        <v>2710</v>
      </c>
      <c r="F13179" s="7" t="s">
        <v>23</v>
      </c>
      <c r="G13179" s="6">
        <v>100.9568</v>
      </c>
    </row>
    <row r="13180" spans="1:7" ht="15" thickBot="1" x14ac:dyDescent="0.35">
      <c r="A13180" s="6">
        <v>248.30279999999999</v>
      </c>
      <c r="B13180" s="19">
        <f>(A13180-G13180)/G13180</f>
        <v>1.2737518772206144</v>
      </c>
      <c r="C13180" s="30" t="s">
        <v>77</v>
      </c>
      <c r="D13180" s="6">
        <v>1009869</v>
      </c>
      <c r="E13180" s="6">
        <v>1561</v>
      </c>
      <c r="F13180" s="7" t="s">
        <v>21</v>
      </c>
      <c r="G13180" s="6">
        <v>109.20399999999999</v>
      </c>
    </row>
    <row r="13181" spans="1:7" ht="15" thickBot="1" x14ac:dyDescent="0.35">
      <c r="A13181" s="6">
        <v>248.30279999999999</v>
      </c>
      <c r="B13181" s="19">
        <f>(A13181-G13181)/G13181</f>
        <v>1.120940959409594</v>
      </c>
      <c r="C13181" s="30" t="s">
        <v>358</v>
      </c>
      <c r="D13181" s="6">
        <v>1017579</v>
      </c>
      <c r="E13181" s="6">
        <v>380</v>
      </c>
      <c r="F13181" s="7" t="s">
        <v>35</v>
      </c>
      <c r="G13181" s="6">
        <v>117.072</v>
      </c>
    </row>
    <row r="13182" spans="1:7" ht="15" thickBot="1" x14ac:dyDescent="0.35">
      <c r="A13182" s="6">
        <v>248.30279999999999</v>
      </c>
      <c r="B13182" s="19">
        <f>(A13182-G13182)/G13182</f>
        <v>1.0425013161358252</v>
      </c>
      <c r="C13182" s="30" t="s">
        <v>163</v>
      </c>
      <c r="D13182" s="6">
        <v>1019925</v>
      </c>
      <c r="E13182" s="6">
        <v>1777</v>
      </c>
      <c r="F13182" s="7" t="s">
        <v>31</v>
      </c>
      <c r="G13182" s="6">
        <v>121.568</v>
      </c>
    </row>
    <row r="13183" spans="1:7" ht="15" thickBot="1" x14ac:dyDescent="0.35">
      <c r="A13183" s="6">
        <v>248.30279999999999</v>
      </c>
      <c r="B13183" s="19">
        <f>(A13183-G13183)/G13183</f>
        <v>0.93514870004364337</v>
      </c>
      <c r="C13183" s="30" t="s">
        <v>198</v>
      </c>
      <c r="D13183" s="6">
        <v>1016758</v>
      </c>
      <c r="E13183" s="6">
        <v>1361</v>
      </c>
      <c r="F13183" s="7" t="s">
        <v>23</v>
      </c>
      <c r="G13183" s="6">
        <v>128.31200000000001</v>
      </c>
    </row>
    <row r="13184" spans="1:7" ht="15" thickBot="1" x14ac:dyDescent="0.35">
      <c r="A13184" s="6">
        <v>248.30279999999999</v>
      </c>
      <c r="B13184" s="19">
        <f>(A13184-G13184)/G13184</f>
        <v>0.77928514102270119</v>
      </c>
      <c r="C13184" s="30" t="s">
        <v>238</v>
      </c>
      <c r="D13184" s="6">
        <v>1014945</v>
      </c>
      <c r="E13184" s="6">
        <v>1120</v>
      </c>
      <c r="F13184" s="7" t="s">
        <v>21</v>
      </c>
      <c r="G13184" s="6">
        <v>139.55199999999999</v>
      </c>
    </row>
    <row r="13185" spans="1:7" ht="15" thickBot="1" x14ac:dyDescent="0.35">
      <c r="A13185" s="6">
        <v>248.30279999999999</v>
      </c>
      <c r="B13185" s="19">
        <f>(A13185-G13185)/G13185</f>
        <v>0.59898253567564763</v>
      </c>
      <c r="C13185" s="30" t="s">
        <v>118</v>
      </c>
      <c r="D13185" s="6">
        <v>1011511</v>
      </c>
      <c r="E13185" s="6">
        <v>1274</v>
      </c>
      <c r="F13185" s="7" t="s">
        <v>19</v>
      </c>
      <c r="G13185" s="6">
        <v>155.28800000000001</v>
      </c>
    </row>
    <row r="13186" spans="1:7" ht="15" thickBot="1" x14ac:dyDescent="0.35">
      <c r="A13186" s="6">
        <v>248.30279999999999</v>
      </c>
      <c r="B13186" s="19">
        <f>(A13186-G13186)/G13186</f>
        <v>0.58749200828580916</v>
      </c>
      <c r="C13186" s="30" t="s">
        <v>242</v>
      </c>
      <c r="D13186" s="6">
        <v>1016997</v>
      </c>
      <c r="E13186" s="6">
        <v>1806</v>
      </c>
      <c r="F13186" s="7" t="s">
        <v>42</v>
      </c>
      <c r="G13186" s="6">
        <v>156.41200000000001</v>
      </c>
    </row>
    <row r="13187" spans="1:7" ht="15" thickBot="1" x14ac:dyDescent="0.35">
      <c r="A13187" s="6">
        <v>248.30279999999999</v>
      </c>
      <c r="B13187" s="19">
        <f>(A13187-G13187)/G13187</f>
        <v>0.57616544789762336</v>
      </c>
      <c r="C13187" s="30" t="s">
        <v>80</v>
      </c>
      <c r="D13187" s="6">
        <v>1015808</v>
      </c>
      <c r="E13187" s="6">
        <v>2577</v>
      </c>
      <c r="F13187" s="7" t="s">
        <v>27</v>
      </c>
      <c r="G13187" s="6">
        <v>157.536</v>
      </c>
    </row>
    <row r="13188" spans="1:7" ht="15" thickBot="1" x14ac:dyDescent="0.35">
      <c r="A13188" s="6">
        <v>248.30279999999999</v>
      </c>
      <c r="B13188" s="19">
        <f>(A13188-G13188)/G13188</f>
        <v>0.55399038702248038</v>
      </c>
      <c r="C13188" s="30" t="s">
        <v>162</v>
      </c>
      <c r="D13188" s="6">
        <v>1012245</v>
      </c>
      <c r="E13188" s="6">
        <v>2621</v>
      </c>
      <c r="F13188" s="7" t="s">
        <v>42</v>
      </c>
      <c r="G13188" s="6">
        <v>159.78399999999999</v>
      </c>
    </row>
    <row r="13189" spans="1:7" ht="15" thickBot="1" x14ac:dyDescent="0.35">
      <c r="A13189" s="6">
        <v>248.30279999999999</v>
      </c>
      <c r="B13189" s="19">
        <f>(A13189-G13189)/G13189</f>
        <v>0.52187354433793409</v>
      </c>
      <c r="C13189" s="30" t="s">
        <v>273</v>
      </c>
      <c r="D13189" s="6">
        <v>1019717</v>
      </c>
      <c r="E13189" s="6">
        <v>2305</v>
      </c>
      <c r="F13189" s="7" t="s">
        <v>21</v>
      </c>
      <c r="G13189" s="6">
        <v>163.15600000000001</v>
      </c>
    </row>
    <row r="13190" spans="1:7" ht="15" thickBot="1" x14ac:dyDescent="0.35">
      <c r="A13190" s="6">
        <v>248.30279999999999</v>
      </c>
      <c r="B13190" s="19">
        <f>(A13190-G13190)/G13190</f>
        <v>0.4518593881560482</v>
      </c>
      <c r="C13190" s="30" t="s">
        <v>366</v>
      </c>
      <c r="D13190" s="6">
        <v>1016340</v>
      </c>
      <c r="E13190" s="6">
        <v>2274</v>
      </c>
      <c r="F13190" s="7" t="s">
        <v>27</v>
      </c>
      <c r="G13190" s="6">
        <v>171.024</v>
      </c>
    </row>
    <row r="13191" spans="1:7" ht="15" thickBot="1" x14ac:dyDescent="0.35">
      <c r="A13191" s="6">
        <v>248.30279999999999</v>
      </c>
      <c r="B13191" s="19">
        <f>(A13191-G13191)/G13191</f>
        <v>0.36232497915112133</v>
      </c>
      <c r="C13191" s="30" t="s">
        <v>339</v>
      </c>
      <c r="D13191" s="6">
        <v>1018175</v>
      </c>
      <c r="E13191" s="6">
        <v>1017</v>
      </c>
      <c r="F13191" s="7" t="s">
        <v>31</v>
      </c>
      <c r="G13191" s="6">
        <v>182.26400000000001</v>
      </c>
    </row>
    <row r="13192" spans="1:7" ht="15" thickBot="1" x14ac:dyDescent="0.35">
      <c r="A13192" s="6">
        <v>248.30279999999999</v>
      </c>
      <c r="B13192" s="19">
        <f>(A13192-G13192)/G13192</f>
        <v>0.31533033860236459</v>
      </c>
      <c r="C13192" s="30" t="s">
        <v>310</v>
      </c>
      <c r="D13192" s="6">
        <v>1006426</v>
      </c>
      <c r="E13192" s="6">
        <v>298</v>
      </c>
      <c r="F13192" s="7" t="s">
        <v>27</v>
      </c>
      <c r="G13192" s="6">
        <v>188.77600000000001</v>
      </c>
    </row>
    <row r="13193" spans="1:7" ht="15" thickBot="1" x14ac:dyDescent="0.35">
      <c r="A13193" s="6">
        <v>248.30279999999999</v>
      </c>
      <c r="B13193" s="19">
        <f>(A13193-G13193)/G13193</f>
        <v>0.25405454545454542</v>
      </c>
      <c r="C13193" s="30" t="s">
        <v>54</v>
      </c>
      <c r="D13193" s="6">
        <v>1016606</v>
      </c>
      <c r="E13193" s="6">
        <v>2798</v>
      </c>
      <c r="F13193" s="7" t="s">
        <v>23</v>
      </c>
      <c r="G13193" s="6">
        <v>198</v>
      </c>
    </row>
    <row r="13194" spans="1:7" ht="15" thickBot="1" x14ac:dyDescent="0.35">
      <c r="A13194" s="6">
        <v>248.30279999999999</v>
      </c>
      <c r="B13194" s="19">
        <f>(A13194-G13194)/G13194</f>
        <v>0.23997642922775758</v>
      </c>
      <c r="C13194" s="30" t="s">
        <v>249</v>
      </c>
      <c r="D13194" s="6">
        <v>1011623</v>
      </c>
      <c r="E13194" s="6">
        <v>825</v>
      </c>
      <c r="F13194" s="7" t="s">
        <v>21</v>
      </c>
      <c r="G13194" s="6">
        <v>200.24799999999999</v>
      </c>
    </row>
    <row r="13195" spans="1:7" ht="15" thickBot="1" x14ac:dyDescent="0.35">
      <c r="A13195" s="6">
        <v>248.30279999999999</v>
      </c>
      <c r="B13195" s="19">
        <f>(A13195-G13195)/G13195</f>
        <v>7.1563956499223161E-2</v>
      </c>
      <c r="C13195" s="30" t="s">
        <v>110</v>
      </c>
      <c r="D13195" s="6">
        <v>1012890</v>
      </c>
      <c r="E13195" s="6">
        <v>2766</v>
      </c>
      <c r="F13195" s="7" t="s">
        <v>19</v>
      </c>
      <c r="G13195" s="6">
        <v>231.72</v>
      </c>
    </row>
    <row r="13196" spans="1:7" ht="15" thickBot="1" x14ac:dyDescent="0.35">
      <c r="A13196" s="6">
        <v>248.30279999999999</v>
      </c>
      <c r="B13196" s="19">
        <f>(A13196-G13196)/G13196</f>
        <v>5.1168422122125433E-2</v>
      </c>
      <c r="C13196" s="30" t="s">
        <v>243</v>
      </c>
      <c r="D13196" s="6">
        <v>1010786</v>
      </c>
      <c r="E13196" s="6">
        <v>1743</v>
      </c>
      <c r="F13196" s="7" t="s">
        <v>31</v>
      </c>
      <c r="G13196" s="6">
        <v>236.21600000000001</v>
      </c>
    </row>
    <row r="13197" spans="1:7" ht="15" thickBot="1" x14ac:dyDescent="0.35">
      <c r="A13197" s="6">
        <v>248.30279999999999</v>
      </c>
      <c r="B13197" s="19">
        <f>(A13197-G13197)/G13197</f>
        <v>-2.319905586152635E-2</v>
      </c>
      <c r="C13197" s="30" t="s">
        <v>144</v>
      </c>
      <c r="D13197" s="6">
        <v>1019758</v>
      </c>
      <c r="E13197" s="6">
        <v>715</v>
      </c>
      <c r="F13197" s="7" t="s">
        <v>25</v>
      </c>
      <c r="G13197" s="6">
        <v>254.2</v>
      </c>
    </row>
    <row r="13198" spans="1:7" ht="15" thickBot="1" x14ac:dyDescent="0.35">
      <c r="A13198" s="6">
        <v>248.30279999999999</v>
      </c>
      <c r="B13198" s="19">
        <f>(A13198-G13198)/G13198</f>
        <v>-0.14427917620137304</v>
      </c>
      <c r="C13198" s="30" t="s">
        <v>74</v>
      </c>
      <c r="D13198" s="6">
        <v>1012676</v>
      </c>
      <c r="E13198" s="6">
        <v>1923</v>
      </c>
      <c r="F13198" s="7" t="s">
        <v>23</v>
      </c>
      <c r="G13198" s="6">
        <v>290.16800000000001</v>
      </c>
    </row>
    <row r="13199" spans="1:7" ht="15" thickBot="1" x14ac:dyDescent="0.35">
      <c r="A13199" s="6">
        <v>248.30279999999999</v>
      </c>
      <c r="B13199" s="19">
        <f>(A13199-G13199)/G13199</f>
        <v>-0.16053795285812819</v>
      </c>
      <c r="C13199" s="30" t="s">
        <v>341</v>
      </c>
      <c r="D13199" s="6">
        <v>1016526</v>
      </c>
      <c r="E13199" s="6">
        <v>1407</v>
      </c>
      <c r="F13199" s="7" t="s">
        <v>17</v>
      </c>
      <c r="G13199" s="6">
        <v>295.78800000000001</v>
      </c>
    </row>
    <row r="13200" spans="1:7" ht="15" thickBot="1" x14ac:dyDescent="0.35">
      <c r="A13200" s="6">
        <v>248.56</v>
      </c>
      <c r="B13200" s="19">
        <f>(A13200-G13200)/G13200</f>
        <v>-0.54559441574001266</v>
      </c>
      <c r="C13200" s="30" t="s">
        <v>229</v>
      </c>
      <c r="D13200" s="6">
        <v>1001230</v>
      </c>
      <c r="E13200" s="6">
        <v>1230</v>
      </c>
      <c r="F13200" s="7" t="s">
        <v>21</v>
      </c>
      <c r="G13200" s="6">
        <v>547.00031999999999</v>
      </c>
    </row>
    <row r="13201" spans="1:7" ht="15" thickBot="1" x14ac:dyDescent="0.35">
      <c r="A13201" s="6">
        <v>248.67959999999999</v>
      </c>
      <c r="B13201" s="19">
        <f>(A13201-G13201)/G13201</f>
        <v>0.88810163026312594</v>
      </c>
      <c r="C13201" s="30" t="s">
        <v>163</v>
      </c>
      <c r="D13201" s="6">
        <v>1002846</v>
      </c>
      <c r="E13201" s="6">
        <v>2846</v>
      </c>
      <c r="F13201" s="7" t="s">
        <v>27</v>
      </c>
      <c r="G13201" s="6">
        <v>131.7088</v>
      </c>
    </row>
    <row r="13202" spans="1:7" ht="15" thickBot="1" x14ac:dyDescent="0.35">
      <c r="A13202" s="6">
        <v>248.67959999999999</v>
      </c>
      <c r="B13202" s="19">
        <f>(A13202-G13202)/G13202</f>
        <v>0.88293213316534203</v>
      </c>
      <c r="C13202" s="30" t="s">
        <v>254</v>
      </c>
      <c r="D13202" s="6">
        <v>1003070</v>
      </c>
      <c r="E13202" s="6">
        <v>2128</v>
      </c>
      <c r="F13202" s="7" t="s">
        <v>27</v>
      </c>
      <c r="G13202" s="6">
        <v>132.07040000000001</v>
      </c>
    </row>
    <row r="13203" spans="1:7" ht="15" thickBot="1" x14ac:dyDescent="0.35">
      <c r="A13203" s="6">
        <v>248.69311999999999</v>
      </c>
      <c r="B13203" s="19">
        <f>(A13203-G13203)/G13203</f>
        <v>-0.31367052907260573</v>
      </c>
      <c r="C13203" s="30" t="s">
        <v>139</v>
      </c>
      <c r="D13203" s="6">
        <v>1001466</v>
      </c>
      <c r="E13203" s="6">
        <v>1466</v>
      </c>
      <c r="F13203" s="7" t="s">
        <v>27</v>
      </c>
      <c r="G13203" s="6">
        <v>362.35238399999997</v>
      </c>
    </row>
    <row r="13204" spans="1:7" ht="15" thickBot="1" x14ac:dyDescent="0.35">
      <c r="A13204" s="6">
        <v>248.74304000000001</v>
      </c>
      <c r="B13204" s="19">
        <f>(A13204-G13204)/G13204</f>
        <v>31.583510435398615</v>
      </c>
      <c r="C13204" s="30" t="s">
        <v>370</v>
      </c>
      <c r="D13204" s="6">
        <v>1001555</v>
      </c>
      <c r="E13204" s="6">
        <v>1555</v>
      </c>
      <c r="F13204" s="7" t="s">
        <v>21</v>
      </c>
      <c r="G13204" s="6">
        <v>7.6340159999999999</v>
      </c>
    </row>
    <row r="13205" spans="1:7" ht="15" thickBot="1" x14ac:dyDescent="0.35">
      <c r="A13205" s="6">
        <v>248.751</v>
      </c>
      <c r="B13205" s="19">
        <f>(A13205-G13205)/G13205</f>
        <v>12.896703910614526</v>
      </c>
      <c r="C13205" s="30" t="s">
        <v>345</v>
      </c>
      <c r="D13205" s="6">
        <v>1009074</v>
      </c>
      <c r="E13205" s="6">
        <v>131</v>
      </c>
      <c r="F13205" s="7" t="s">
        <v>23</v>
      </c>
      <c r="G13205" s="6">
        <v>17.899999999999999</v>
      </c>
    </row>
    <row r="13206" spans="1:7" ht="15" thickBot="1" x14ac:dyDescent="0.35">
      <c r="A13206" s="6">
        <v>248.751</v>
      </c>
      <c r="B13206" s="19">
        <f>(A13206-G13206)/G13206</f>
        <v>7.7195386988222108</v>
      </c>
      <c r="C13206" s="30" t="s">
        <v>278</v>
      </c>
      <c r="D13206" s="6">
        <v>1008536</v>
      </c>
      <c r="E13206" s="6">
        <v>1307</v>
      </c>
      <c r="F13206" s="7" t="s">
        <v>31</v>
      </c>
      <c r="G13206" s="6">
        <v>28.527999999999999</v>
      </c>
    </row>
    <row r="13207" spans="1:7" ht="15" thickBot="1" x14ac:dyDescent="0.35">
      <c r="A13207" s="6">
        <v>248.751</v>
      </c>
      <c r="B13207" s="19">
        <f>(A13207-G13207)/G13207</f>
        <v>5.1749329758713145</v>
      </c>
      <c r="C13207" s="30" t="s">
        <v>227</v>
      </c>
      <c r="D13207" s="6">
        <v>1007077</v>
      </c>
      <c r="E13207" s="6">
        <v>817</v>
      </c>
      <c r="F13207" s="7" t="s">
        <v>42</v>
      </c>
      <c r="G13207" s="6">
        <v>40.283999999999999</v>
      </c>
    </row>
    <row r="13208" spans="1:7" ht="15" thickBot="1" x14ac:dyDescent="0.35">
      <c r="A13208" s="6">
        <v>248.751</v>
      </c>
      <c r="B13208" s="19">
        <f>(A13208-G13208)/G13208</f>
        <v>1.8143073720414535</v>
      </c>
      <c r="C13208" s="30" t="s">
        <v>233</v>
      </c>
      <c r="D13208" s="6">
        <v>1018207</v>
      </c>
      <c r="E13208" s="6">
        <v>1650</v>
      </c>
      <c r="F13208" s="7" t="s">
        <v>19</v>
      </c>
      <c r="G13208" s="6">
        <v>88.388000000000005</v>
      </c>
    </row>
    <row r="13209" spans="1:7" ht="15" thickBot="1" x14ac:dyDescent="0.35">
      <c r="A13209" s="6">
        <v>248.751</v>
      </c>
      <c r="B13209" s="19">
        <f>(A13209-G13209)/G13209</f>
        <v>1.6780823392618751</v>
      </c>
      <c r="C13209" s="30" t="s">
        <v>125</v>
      </c>
      <c r="D13209" s="6">
        <v>1016473</v>
      </c>
      <c r="E13209" s="6">
        <v>2559</v>
      </c>
      <c r="F13209" s="7" t="s">
        <v>19</v>
      </c>
      <c r="G13209" s="6">
        <v>92.884</v>
      </c>
    </row>
    <row r="13210" spans="1:7" ht="15" thickBot="1" x14ac:dyDescent="0.35">
      <c r="A13210" s="6">
        <v>248.751</v>
      </c>
      <c r="B13210" s="19">
        <f>(A13210-G13210)/G13210</f>
        <v>1.5544362292051759</v>
      </c>
      <c r="C13210" s="30" t="s">
        <v>233</v>
      </c>
      <c r="D13210" s="6">
        <v>1014594</v>
      </c>
      <c r="E13210" s="6">
        <v>1088</v>
      </c>
      <c r="F13210" s="7" t="s">
        <v>27</v>
      </c>
      <c r="G13210" s="6">
        <v>97.38</v>
      </c>
    </row>
    <row r="13211" spans="1:7" ht="15" thickBot="1" x14ac:dyDescent="0.35">
      <c r="A13211" s="6">
        <v>248.751</v>
      </c>
      <c r="B13211" s="19">
        <f>(A13211-G13211)/G13211</f>
        <v>1.4967980888906731</v>
      </c>
      <c r="C13211" s="30" t="s">
        <v>336</v>
      </c>
      <c r="D13211" s="6">
        <v>1018226</v>
      </c>
      <c r="E13211" s="6">
        <v>869</v>
      </c>
      <c r="F13211" s="7" t="s">
        <v>31</v>
      </c>
      <c r="G13211" s="6">
        <v>99.628</v>
      </c>
    </row>
    <row r="13212" spans="1:7" ht="15" thickBot="1" x14ac:dyDescent="0.35">
      <c r="A13212" s="6">
        <v>248.751</v>
      </c>
      <c r="B13212" s="19">
        <f>(A13212-G13212)/G13212</f>
        <v>1.3385007332756742</v>
      </c>
      <c r="C13212" s="30" t="s">
        <v>37</v>
      </c>
      <c r="D13212" s="6">
        <v>1013236</v>
      </c>
      <c r="E13212" s="6">
        <v>682</v>
      </c>
      <c r="F13212" s="7" t="s">
        <v>31</v>
      </c>
      <c r="G13212" s="6">
        <v>106.372</v>
      </c>
    </row>
    <row r="13213" spans="1:7" ht="15" thickBot="1" x14ac:dyDescent="0.35">
      <c r="A13213" s="6">
        <v>248.751</v>
      </c>
      <c r="B13213" s="19">
        <f>(A13213-G13213)/G13213</f>
        <v>1.2211497249803558</v>
      </c>
      <c r="C13213" s="30" t="s">
        <v>376</v>
      </c>
      <c r="D13213" s="6">
        <v>1017582</v>
      </c>
      <c r="E13213" s="6">
        <v>634</v>
      </c>
      <c r="F13213" s="7" t="s">
        <v>27</v>
      </c>
      <c r="G13213" s="6">
        <v>111.992</v>
      </c>
    </row>
    <row r="13214" spans="1:7" ht="15" thickBot="1" x14ac:dyDescent="0.35">
      <c r="A13214" s="6">
        <v>248.751</v>
      </c>
      <c r="B13214" s="19">
        <f>(A13214-G13214)/G13214</f>
        <v>1.0560652648284072</v>
      </c>
      <c r="C13214" s="30" t="s">
        <v>207</v>
      </c>
      <c r="D13214" s="6">
        <v>1010921</v>
      </c>
      <c r="E13214" s="6">
        <v>2480</v>
      </c>
      <c r="F13214" s="7" t="s">
        <v>42</v>
      </c>
      <c r="G13214" s="6">
        <v>120.98399999999999</v>
      </c>
    </row>
    <row r="13215" spans="1:7" ht="15" thickBot="1" x14ac:dyDescent="0.35">
      <c r="A13215" s="6">
        <v>248.751</v>
      </c>
      <c r="B13215" s="19">
        <f>(A13215-G13215)/G13215</f>
        <v>0.77562601718870439</v>
      </c>
      <c r="C13215" s="30" t="s">
        <v>359</v>
      </c>
      <c r="D13215" s="6">
        <v>1013033</v>
      </c>
      <c r="E13215" s="6">
        <v>1391</v>
      </c>
      <c r="F13215" s="7" t="s">
        <v>27</v>
      </c>
      <c r="G13215" s="6">
        <v>140.09200000000001</v>
      </c>
    </row>
    <row r="13216" spans="1:7" ht="15" thickBot="1" x14ac:dyDescent="0.35">
      <c r="A13216" s="6">
        <v>248.751</v>
      </c>
      <c r="B13216" s="19">
        <f>(A13216-G13216)/G13216</f>
        <v>0.59451680726135236</v>
      </c>
      <c r="C13216" s="30" t="s">
        <v>121</v>
      </c>
      <c r="D13216" s="6">
        <v>1008613</v>
      </c>
      <c r="E13216" s="6">
        <v>2558</v>
      </c>
      <c r="F13216" s="7" t="s">
        <v>17</v>
      </c>
      <c r="G13216" s="6">
        <v>156.00399999999999</v>
      </c>
    </row>
    <row r="13217" spans="1:7" ht="15" thickBot="1" x14ac:dyDescent="0.35">
      <c r="A13217" s="6">
        <v>248.751</v>
      </c>
      <c r="B13217" s="19">
        <f>(A13217-G13217)/G13217</f>
        <v>0.58581537676909334</v>
      </c>
      <c r="C13217" s="30" t="s">
        <v>16</v>
      </c>
      <c r="D13217" s="6">
        <v>1008565</v>
      </c>
      <c r="E13217" s="6">
        <v>1030</v>
      </c>
      <c r="F13217" s="7" t="s">
        <v>25</v>
      </c>
      <c r="G13217" s="6">
        <v>156.86000000000001</v>
      </c>
    </row>
    <row r="13218" spans="1:7" ht="15" thickBot="1" x14ac:dyDescent="0.35">
      <c r="A13218" s="6">
        <v>248.751</v>
      </c>
      <c r="B13218" s="19">
        <f>(A13218-G13218)/G13218</f>
        <v>0.488920679004956</v>
      </c>
      <c r="C13218" s="30" t="s">
        <v>70</v>
      </c>
      <c r="D13218" s="6">
        <v>1013968</v>
      </c>
      <c r="E13218" s="6">
        <v>1234</v>
      </c>
      <c r="F13218" s="7" t="s">
        <v>19</v>
      </c>
      <c r="G13218" s="6">
        <v>167.06800000000001</v>
      </c>
    </row>
    <row r="13219" spans="1:7" ht="15" thickBot="1" x14ac:dyDescent="0.35">
      <c r="A13219" s="6">
        <v>248.751</v>
      </c>
      <c r="B13219" s="19">
        <f>(A13219-G13219)/G13219</f>
        <v>0.44990207735888654</v>
      </c>
      <c r="C13219" s="30" t="s">
        <v>54</v>
      </c>
      <c r="D13219" s="6">
        <v>1016056</v>
      </c>
      <c r="E13219" s="6">
        <v>539</v>
      </c>
      <c r="F13219" s="7" t="s">
        <v>17</v>
      </c>
      <c r="G13219" s="6">
        <v>171.56399999999999</v>
      </c>
    </row>
    <row r="13220" spans="1:7" ht="15" thickBot="1" x14ac:dyDescent="0.35">
      <c r="A13220" s="6">
        <v>248.751</v>
      </c>
      <c r="B13220" s="19">
        <f>(A13220-G13220)/G13220</f>
        <v>0.28193090226958828</v>
      </c>
      <c r="C13220" s="30" t="s">
        <v>349</v>
      </c>
      <c r="D13220" s="6">
        <v>1018946</v>
      </c>
      <c r="E13220" s="6">
        <v>1431</v>
      </c>
      <c r="F13220" s="7" t="s">
        <v>19</v>
      </c>
      <c r="G13220" s="6">
        <v>194.04400000000001</v>
      </c>
    </row>
    <row r="13221" spans="1:7" ht="15" thickBot="1" x14ac:dyDescent="0.35">
      <c r="A13221" s="6">
        <v>248.751</v>
      </c>
      <c r="B13221" s="19">
        <f>(A13221-G13221)/G13221</f>
        <v>0.24584802468146497</v>
      </c>
      <c r="C13221" s="30" t="s">
        <v>78</v>
      </c>
      <c r="D13221" s="6">
        <v>1013636</v>
      </c>
      <c r="E13221" s="6">
        <v>1543</v>
      </c>
      <c r="F13221" s="7" t="s">
        <v>19</v>
      </c>
      <c r="G13221" s="6">
        <v>199.66399999999999</v>
      </c>
    </row>
    <row r="13222" spans="1:7" ht="15" thickBot="1" x14ac:dyDescent="0.35">
      <c r="A13222" s="6">
        <v>248.751</v>
      </c>
      <c r="B13222" s="19">
        <f>(A13222-G13222)/G13222</f>
        <v>0.17945131434207037</v>
      </c>
      <c r="C13222" s="30" t="s">
        <v>96</v>
      </c>
      <c r="D13222" s="6">
        <v>1015877</v>
      </c>
      <c r="E13222" s="6">
        <v>1083</v>
      </c>
      <c r="F13222" s="7" t="s">
        <v>19</v>
      </c>
      <c r="G13222" s="6">
        <v>210.904</v>
      </c>
    </row>
    <row r="13223" spans="1:7" ht="15" thickBot="1" x14ac:dyDescent="0.35">
      <c r="A13223" s="6">
        <v>248.751</v>
      </c>
      <c r="B13223" s="19">
        <f>(A13223-G13223)/G13223</f>
        <v>0.13703307553068955</v>
      </c>
      <c r="C13223" s="30" t="s">
        <v>303</v>
      </c>
      <c r="D13223" s="6">
        <v>1014846</v>
      </c>
      <c r="E13223" s="6">
        <v>1670</v>
      </c>
      <c r="F13223" s="7" t="s">
        <v>35</v>
      </c>
      <c r="G13223" s="6">
        <v>218.77199999999999</v>
      </c>
    </row>
    <row r="13224" spans="1:7" ht="15" thickBot="1" x14ac:dyDescent="0.35">
      <c r="A13224" s="6">
        <v>248.751</v>
      </c>
      <c r="B13224" s="19">
        <f>(A13224-G13224)/G13224</f>
        <v>3.5910014658848695E-2</v>
      </c>
      <c r="C13224" s="30" t="s">
        <v>380</v>
      </c>
      <c r="D13224" s="6">
        <v>1011551</v>
      </c>
      <c r="E13224" s="6">
        <v>900</v>
      </c>
      <c r="F13224" s="7" t="s">
        <v>17</v>
      </c>
      <c r="G13224" s="6">
        <v>240.12799999999999</v>
      </c>
    </row>
    <row r="13225" spans="1:7" ht="15" thickBot="1" x14ac:dyDescent="0.35">
      <c r="A13225" s="6">
        <v>248.751</v>
      </c>
      <c r="B13225" s="19">
        <f>(A13225-G13225)/G13225</f>
        <v>-7.6483560545308638E-2</v>
      </c>
      <c r="C13225" s="30" t="s">
        <v>272</v>
      </c>
      <c r="D13225" s="6">
        <v>1010476</v>
      </c>
      <c r="E13225" s="6">
        <v>2798</v>
      </c>
      <c r="F13225" s="7" t="s">
        <v>19</v>
      </c>
      <c r="G13225" s="6">
        <v>269.35199999999998</v>
      </c>
    </row>
    <row r="13226" spans="1:7" ht="15" thickBot="1" x14ac:dyDescent="0.35">
      <c r="A13226" s="6">
        <v>248.751</v>
      </c>
      <c r="B13226" s="19">
        <f>(A13226-G13226)/G13226</f>
        <v>-7.6483560545308638E-2</v>
      </c>
      <c r="C13226" s="30" t="s">
        <v>242</v>
      </c>
      <c r="D13226" s="6">
        <v>1015956</v>
      </c>
      <c r="E13226" s="6">
        <v>685</v>
      </c>
      <c r="F13226" s="7" t="s">
        <v>31</v>
      </c>
      <c r="G13226" s="6">
        <v>269.35199999999998</v>
      </c>
    </row>
    <row r="13227" spans="1:7" ht="15" thickBot="1" x14ac:dyDescent="0.35">
      <c r="A13227" s="6">
        <v>248.751</v>
      </c>
      <c r="B13227" s="19">
        <f>(A13227-G13227)/G13227</f>
        <v>-0.14100571854798608</v>
      </c>
      <c r="C13227" s="30" t="s">
        <v>269</v>
      </c>
      <c r="D13227" s="6">
        <v>1011134</v>
      </c>
      <c r="E13227" s="6">
        <v>567</v>
      </c>
      <c r="F13227" s="7" t="s">
        <v>35</v>
      </c>
      <c r="G13227" s="6">
        <v>289.584</v>
      </c>
    </row>
    <row r="13228" spans="1:7" ht="15" thickBot="1" x14ac:dyDescent="0.35">
      <c r="A13228" s="6">
        <v>248.751</v>
      </c>
      <c r="B13228" s="19">
        <f>(A13228-G13228)/G13228</f>
        <v>-0.16999999999999996</v>
      </c>
      <c r="C13228" s="30" t="s">
        <v>268</v>
      </c>
      <c r="D13228" s="6">
        <v>1012092</v>
      </c>
      <c r="E13228" s="6">
        <v>2332</v>
      </c>
      <c r="F13228" s="7" t="s">
        <v>21</v>
      </c>
      <c r="G13228" s="6">
        <v>299.7</v>
      </c>
    </row>
    <row r="13229" spans="1:7" ht="15" thickBot="1" x14ac:dyDescent="0.35">
      <c r="A13229" s="6">
        <v>248.84064000000001</v>
      </c>
      <c r="B13229" s="19">
        <f>(A13229-G13229)/G13229</f>
        <v>1.3619028816583776</v>
      </c>
      <c r="C13229" s="30" t="s">
        <v>33</v>
      </c>
      <c r="D13229" s="6">
        <v>1016110</v>
      </c>
      <c r="E13229" s="6">
        <v>573</v>
      </c>
      <c r="F13229" s="7" t="s">
        <v>87</v>
      </c>
      <c r="G13229" s="6">
        <v>105.35599999999999</v>
      </c>
    </row>
    <row r="13230" spans="1:7" ht="15" thickBot="1" x14ac:dyDescent="0.35">
      <c r="A13230" s="6">
        <v>248.84064000000001</v>
      </c>
      <c r="B13230" s="19">
        <f>(A13230-G13230)/G13230</f>
        <v>1.0175177557969839</v>
      </c>
      <c r="C13230" s="30" t="s">
        <v>345</v>
      </c>
      <c r="D13230" s="6">
        <v>1019292</v>
      </c>
      <c r="E13230" s="6">
        <v>2726</v>
      </c>
      <c r="F13230" s="7" t="s">
        <v>87</v>
      </c>
      <c r="G13230" s="6">
        <v>123.34</v>
      </c>
    </row>
    <row r="13231" spans="1:7" ht="15" thickBot="1" x14ac:dyDescent="0.35">
      <c r="A13231" s="6">
        <v>248.84064000000001</v>
      </c>
      <c r="B13231" s="19">
        <f>(A13231-G13231)/G13231</f>
        <v>0.59578698953416787</v>
      </c>
      <c r="C13231" s="30" t="s">
        <v>59</v>
      </c>
      <c r="D13231" s="6">
        <v>1016927</v>
      </c>
      <c r="E13231" s="6">
        <v>1414</v>
      </c>
      <c r="F13231" s="7" t="s">
        <v>87</v>
      </c>
      <c r="G13231" s="6">
        <v>155.93600000000001</v>
      </c>
    </row>
    <row r="13232" spans="1:7" ht="15" thickBot="1" x14ac:dyDescent="0.35">
      <c r="A13232" s="6">
        <v>248.84064000000001</v>
      </c>
      <c r="B13232" s="19">
        <f>(A13232-G13232)/G13232</f>
        <v>-0.18825961011508655</v>
      </c>
      <c r="C13232" s="30" t="s">
        <v>66</v>
      </c>
      <c r="D13232" s="6">
        <v>1017935</v>
      </c>
      <c r="E13232" s="6">
        <v>1139</v>
      </c>
      <c r="F13232" s="7" t="s">
        <v>87</v>
      </c>
      <c r="G13232" s="6">
        <v>306.55200000000002</v>
      </c>
    </row>
    <row r="13233" spans="1:7" ht="15" thickBot="1" x14ac:dyDescent="0.35">
      <c r="A13233" s="6">
        <v>248.8408</v>
      </c>
      <c r="B13233" s="19">
        <f>(A13233-G13233)/G13233</f>
        <v>0.5323917156032002</v>
      </c>
      <c r="C13233" s="30" t="s">
        <v>115</v>
      </c>
      <c r="D13233" s="6">
        <v>1003755</v>
      </c>
      <c r="E13233" s="6">
        <v>942</v>
      </c>
      <c r="F13233" s="7" t="s">
        <v>23</v>
      </c>
      <c r="G13233" s="6">
        <v>162.38720000000001</v>
      </c>
    </row>
    <row r="13234" spans="1:7" ht="15" thickBot="1" x14ac:dyDescent="0.35">
      <c r="A13234" s="6">
        <v>248.88239999999999</v>
      </c>
      <c r="B13234" s="19">
        <f>(A13234-G13234)/G13234</f>
        <v>1.580910900945744</v>
      </c>
      <c r="C13234" s="30" t="s">
        <v>350</v>
      </c>
      <c r="D13234" s="6">
        <v>1003769</v>
      </c>
      <c r="E13234" s="6">
        <v>584</v>
      </c>
      <c r="F13234" s="7" t="s">
        <v>17</v>
      </c>
      <c r="G13234" s="6">
        <v>96.432000000000002</v>
      </c>
    </row>
    <row r="13235" spans="1:7" ht="15" thickBot="1" x14ac:dyDescent="0.35">
      <c r="A13235" s="6">
        <v>249.19919999999999</v>
      </c>
      <c r="B13235" s="19">
        <f>(A13235-G13235)/G13235</f>
        <v>3.4240732850447375</v>
      </c>
      <c r="C13235" s="30" t="s">
        <v>86</v>
      </c>
      <c r="D13235" s="6">
        <v>1009146</v>
      </c>
      <c r="E13235" s="6">
        <v>40</v>
      </c>
      <c r="F13235" s="7" t="s">
        <v>25</v>
      </c>
      <c r="G13235" s="6">
        <v>56.328000000000003</v>
      </c>
    </row>
    <row r="13236" spans="1:7" ht="15" thickBot="1" x14ac:dyDescent="0.35">
      <c r="A13236" s="6">
        <v>249.19919999999999</v>
      </c>
      <c r="B13236" s="19">
        <f>(A13236-G13236)/G13236</f>
        <v>1.6998829902491877</v>
      </c>
      <c r="C13236" s="30" t="s">
        <v>144</v>
      </c>
      <c r="D13236" s="6">
        <v>1011683</v>
      </c>
      <c r="E13236" s="6">
        <v>1758</v>
      </c>
      <c r="F13236" s="7" t="s">
        <v>23</v>
      </c>
      <c r="G13236" s="6">
        <v>92.3</v>
      </c>
    </row>
    <row r="13237" spans="1:7" ht="15" thickBot="1" x14ac:dyDescent="0.35">
      <c r="A13237" s="6">
        <v>249.19919999999999</v>
      </c>
      <c r="B13237" s="19">
        <f>(A13237-G13237)/G13237</f>
        <v>0.81552673757831862</v>
      </c>
      <c r="C13237" s="30" t="s">
        <v>322</v>
      </c>
      <c r="D13237" s="6">
        <v>1011315</v>
      </c>
      <c r="E13237" s="6">
        <v>325</v>
      </c>
      <c r="F13237" s="7" t="s">
        <v>35</v>
      </c>
      <c r="G13237" s="6">
        <v>137.26</v>
      </c>
    </row>
    <row r="13238" spans="1:7" ht="15" thickBot="1" x14ac:dyDescent="0.35">
      <c r="A13238" s="6">
        <v>249.19919999999999</v>
      </c>
      <c r="B13238" s="19">
        <f>(A13238-G13238)/G13238</f>
        <v>0.78627175502480129</v>
      </c>
      <c r="C13238" s="30" t="s">
        <v>193</v>
      </c>
      <c r="D13238" s="6">
        <v>1009565</v>
      </c>
      <c r="E13238" s="6">
        <v>2586</v>
      </c>
      <c r="F13238" s="7" t="s">
        <v>35</v>
      </c>
      <c r="G13238" s="6">
        <v>139.50800000000001</v>
      </c>
    </row>
    <row r="13239" spans="1:7" ht="15" thickBot="1" x14ac:dyDescent="0.35">
      <c r="A13239" s="6">
        <v>249.19919999999999</v>
      </c>
      <c r="B13239" s="19">
        <f>(A13239-G13239)/G13239</f>
        <v>0.75794463726403105</v>
      </c>
      <c r="C13239" s="30" t="s">
        <v>313</v>
      </c>
      <c r="D13239" s="6">
        <v>1013812</v>
      </c>
      <c r="E13239" s="6">
        <v>127</v>
      </c>
      <c r="F13239" s="7" t="s">
        <v>17</v>
      </c>
      <c r="G13239" s="6">
        <v>141.756</v>
      </c>
    </row>
    <row r="13240" spans="1:7" ht="15" thickBot="1" x14ac:dyDescent="0.35">
      <c r="A13240" s="6">
        <v>249.19919999999999</v>
      </c>
      <c r="B13240" s="19">
        <f>(A13240-G13240)/G13240</f>
        <v>0.71709938812634377</v>
      </c>
      <c r="C13240" s="30" t="s">
        <v>362</v>
      </c>
      <c r="D13240" s="6">
        <v>1016791</v>
      </c>
      <c r="E13240" s="6">
        <v>1611</v>
      </c>
      <c r="F13240" s="7" t="s">
        <v>42</v>
      </c>
      <c r="G13240" s="6">
        <v>145.12799999999999</v>
      </c>
    </row>
    <row r="13241" spans="1:7" ht="15" thickBot="1" x14ac:dyDescent="0.35">
      <c r="A13241" s="6">
        <v>249.19919999999999</v>
      </c>
      <c r="B13241" s="19">
        <f>(A13241-G13241)/G13241</f>
        <v>0.44795704922604918</v>
      </c>
      <c r="C13241" s="30" t="s">
        <v>242</v>
      </c>
      <c r="D13241" s="6">
        <v>1012231</v>
      </c>
      <c r="E13241" s="6">
        <v>2182</v>
      </c>
      <c r="F13241" s="7" t="s">
        <v>17</v>
      </c>
      <c r="G13241" s="6">
        <v>172.10400000000001</v>
      </c>
    </row>
    <row r="13242" spans="1:7" ht="15" thickBot="1" x14ac:dyDescent="0.35">
      <c r="A13242" s="6">
        <v>249.19919999999999</v>
      </c>
      <c r="B13242" s="19">
        <f>(A13242-G13242)/G13242</f>
        <v>0.42928787739744878</v>
      </c>
      <c r="C13242" s="30" t="s">
        <v>359</v>
      </c>
      <c r="D13242" s="6">
        <v>1012110</v>
      </c>
      <c r="E13242" s="6">
        <v>667</v>
      </c>
      <c r="F13242" s="7" t="s">
        <v>31</v>
      </c>
      <c r="G13242" s="6">
        <v>174.352</v>
      </c>
    </row>
    <row r="13243" spans="1:7" ht="15" thickBot="1" x14ac:dyDescent="0.35">
      <c r="A13243" s="6">
        <v>249.19919999999999</v>
      </c>
      <c r="B13243" s="19">
        <f>(A13243-G13243)/G13243</f>
        <v>0.35090747446711629</v>
      </c>
      <c r="C13243" s="30" t="s">
        <v>91</v>
      </c>
      <c r="D13243" s="6">
        <v>1017675</v>
      </c>
      <c r="E13243" s="6">
        <v>261</v>
      </c>
      <c r="F13243" s="7" t="s">
        <v>17</v>
      </c>
      <c r="G13243" s="6">
        <v>184.46799999999999</v>
      </c>
    </row>
    <row r="13244" spans="1:7" ht="15" thickBot="1" x14ac:dyDescent="0.35">
      <c r="A13244" s="6">
        <v>249.19919999999999</v>
      </c>
      <c r="B13244" s="19">
        <f>(A13244-G13244)/G13244</f>
        <v>0.3341856729842595</v>
      </c>
      <c r="C13244" s="30" t="s">
        <v>255</v>
      </c>
      <c r="D13244" s="6">
        <v>1007845</v>
      </c>
      <c r="E13244" s="6">
        <v>1363</v>
      </c>
      <c r="F13244" s="7" t="s">
        <v>19</v>
      </c>
      <c r="G13244" s="6">
        <v>186.78</v>
      </c>
    </row>
    <row r="13245" spans="1:7" ht="15" thickBot="1" x14ac:dyDescent="0.35">
      <c r="A13245" s="6">
        <v>249.19919999999999</v>
      </c>
      <c r="B13245" s="19">
        <f>(A13245-G13245)/G13245</f>
        <v>0.25886156519630626</v>
      </c>
      <c r="C13245" s="30" t="s">
        <v>292</v>
      </c>
      <c r="D13245" s="6">
        <v>1016037</v>
      </c>
      <c r="E13245" s="6">
        <v>2175</v>
      </c>
      <c r="F13245" s="7" t="s">
        <v>17</v>
      </c>
      <c r="G13245" s="6">
        <v>197.95599999999999</v>
      </c>
    </row>
    <row r="13246" spans="1:7" ht="15" thickBot="1" x14ac:dyDescent="0.35">
      <c r="A13246" s="6">
        <v>249.19919999999999</v>
      </c>
      <c r="B13246" s="19">
        <f>(A13246-G13246)/G13246</f>
        <v>0.2517540687160939</v>
      </c>
      <c r="C13246" s="30" t="s">
        <v>69</v>
      </c>
      <c r="D13246" s="6">
        <v>1009973</v>
      </c>
      <c r="E13246" s="6">
        <v>600</v>
      </c>
      <c r="F13246" s="7" t="s">
        <v>19</v>
      </c>
      <c r="G13246" s="6">
        <v>199.08</v>
      </c>
    </row>
    <row r="13247" spans="1:7" ht="15" thickBot="1" x14ac:dyDescent="0.35">
      <c r="A13247" s="6">
        <v>249.19919999999999</v>
      </c>
      <c r="B13247" s="19">
        <f>(A13247-G13247)/G13247</f>
        <v>9.692402500220082E-2</v>
      </c>
      <c r="C13247" s="30" t="s">
        <v>245</v>
      </c>
      <c r="D13247" s="6">
        <v>1014609</v>
      </c>
      <c r="E13247" s="6">
        <v>1159</v>
      </c>
      <c r="F13247" s="7" t="s">
        <v>31</v>
      </c>
      <c r="G13247" s="6">
        <v>227.18</v>
      </c>
    </row>
    <row r="13248" spans="1:7" ht="15" thickBot="1" x14ac:dyDescent="0.35">
      <c r="A13248" s="6">
        <v>249.19919999999999</v>
      </c>
      <c r="B13248" s="19">
        <f>(A13248-G13248)/G13248</f>
        <v>7.0443298969072074E-2</v>
      </c>
      <c r="C13248" s="30" t="s">
        <v>329</v>
      </c>
      <c r="D13248" s="6">
        <v>1013874</v>
      </c>
      <c r="E13248" s="6">
        <v>1186</v>
      </c>
      <c r="F13248" s="7" t="s">
        <v>35</v>
      </c>
      <c r="G13248" s="6">
        <v>232.8</v>
      </c>
    </row>
    <row r="13249" spans="1:7" ht="15" thickBot="1" x14ac:dyDescent="0.35">
      <c r="A13249" s="6">
        <v>249.19919999999999</v>
      </c>
      <c r="B13249" s="19">
        <f>(A13249-G13249)/G13249</f>
        <v>-2.8099405625497287E-2</v>
      </c>
      <c r="C13249" s="30" t="s">
        <v>336</v>
      </c>
      <c r="D13249" s="6">
        <v>1014625</v>
      </c>
      <c r="E13249" s="6">
        <v>1014</v>
      </c>
      <c r="F13249" s="7" t="s">
        <v>31</v>
      </c>
      <c r="G13249" s="6">
        <v>256.404</v>
      </c>
    </row>
    <row r="13250" spans="1:7" ht="15" thickBot="1" x14ac:dyDescent="0.35">
      <c r="A13250" s="6">
        <v>249.19919999999999</v>
      </c>
      <c r="B13250" s="19">
        <f>(A13250-G13250)/G13250</f>
        <v>-5.3007433079483912E-2</v>
      </c>
      <c r="C13250" s="30" t="s">
        <v>127</v>
      </c>
      <c r="D13250" s="6">
        <v>1016993</v>
      </c>
      <c r="E13250" s="6">
        <v>2231</v>
      </c>
      <c r="F13250" s="7" t="s">
        <v>19</v>
      </c>
      <c r="G13250" s="6">
        <v>263.14800000000002</v>
      </c>
    </row>
    <row r="13251" spans="1:7" ht="15" thickBot="1" x14ac:dyDescent="0.35">
      <c r="A13251" s="6">
        <v>249.19919999999999</v>
      </c>
      <c r="B13251" s="19">
        <f>(A13251-G13251)/G13251</f>
        <v>-0.10644138781715703</v>
      </c>
      <c r="C13251" s="30" t="s">
        <v>381</v>
      </c>
      <c r="D13251" s="6">
        <v>1017456</v>
      </c>
      <c r="E13251" s="6">
        <v>2821</v>
      </c>
      <c r="F13251" s="7" t="s">
        <v>31</v>
      </c>
      <c r="G13251" s="6">
        <v>278.88400000000001</v>
      </c>
    </row>
    <row r="13252" spans="1:7" ht="15" thickBot="1" x14ac:dyDescent="0.35">
      <c r="A13252" s="6">
        <v>249.19919999999999</v>
      </c>
      <c r="B13252" s="19">
        <f>(A13252-G13252)/G13252</f>
        <v>-0.16373862385567406</v>
      </c>
      <c r="C13252" s="30" t="s">
        <v>254</v>
      </c>
      <c r="D13252" s="6">
        <v>1009774</v>
      </c>
      <c r="E13252" s="6">
        <v>562</v>
      </c>
      <c r="F13252" s="7" t="s">
        <v>42</v>
      </c>
      <c r="G13252" s="6">
        <v>297.99200000000002</v>
      </c>
    </row>
    <row r="13253" spans="1:7" ht="15" thickBot="1" x14ac:dyDescent="0.35">
      <c r="A13253" s="6">
        <v>249.19919999999999</v>
      </c>
      <c r="B13253" s="19">
        <f>(A13253-G13253)/G13253</f>
        <v>-0.17309565840644534</v>
      </c>
      <c r="C13253" s="30" t="s">
        <v>131</v>
      </c>
      <c r="D13253" s="6">
        <v>1011354</v>
      </c>
      <c r="E13253" s="6">
        <v>2436</v>
      </c>
      <c r="F13253" s="7" t="s">
        <v>31</v>
      </c>
      <c r="G13253" s="6">
        <v>301.36399999999998</v>
      </c>
    </row>
    <row r="13254" spans="1:7" ht="15" thickBot="1" x14ac:dyDescent="0.35">
      <c r="A13254" s="6">
        <v>249.20063999999999</v>
      </c>
      <c r="B13254" s="19">
        <f>(A13254-G13254)/G13254</f>
        <v>-0.6207595794788483</v>
      </c>
      <c r="C13254" s="30" t="s">
        <v>33</v>
      </c>
      <c r="D13254" s="6">
        <v>1001354</v>
      </c>
      <c r="E13254" s="6">
        <v>1354</v>
      </c>
      <c r="F13254" s="7" t="s">
        <v>21</v>
      </c>
      <c r="G13254" s="6">
        <v>657.10464000000002</v>
      </c>
    </row>
    <row r="13255" spans="1:7" ht="15" thickBot="1" x14ac:dyDescent="0.35">
      <c r="A13255" s="6">
        <v>249.49600000000001</v>
      </c>
      <c r="B13255" s="19">
        <f>(A13255-G13255)/G13255</f>
        <v>3.5185453491741523</v>
      </c>
      <c r="C13255" s="30" t="s">
        <v>224</v>
      </c>
      <c r="D13255" s="6">
        <v>1004415</v>
      </c>
      <c r="E13255" s="6">
        <v>817</v>
      </c>
      <c r="F13255" s="7" t="s">
        <v>31</v>
      </c>
      <c r="G13255" s="6">
        <v>55.216000000000001</v>
      </c>
    </row>
    <row r="13256" spans="1:7" ht="15" thickBot="1" x14ac:dyDescent="0.35">
      <c r="A13256" s="6">
        <v>249.49600000000001</v>
      </c>
      <c r="B13256" s="19">
        <f>(A13256-G13256)/G13256</f>
        <v>0.46908916189327715</v>
      </c>
      <c r="C13256" s="30" t="s">
        <v>274</v>
      </c>
      <c r="D13256" s="6">
        <v>1004680</v>
      </c>
      <c r="E13256" s="6">
        <v>1152</v>
      </c>
      <c r="F13256" s="7" t="s">
        <v>21</v>
      </c>
      <c r="G13256" s="6">
        <v>169.8304</v>
      </c>
    </row>
    <row r="13257" spans="1:7" ht="15" thickBot="1" x14ac:dyDescent="0.35">
      <c r="A13257" s="6">
        <v>249.51159999999999</v>
      </c>
      <c r="B13257" s="19">
        <f>(A13257-G13257)/G13257</f>
        <v>0.51229416784654469</v>
      </c>
      <c r="C13257" s="30" t="s">
        <v>197</v>
      </c>
      <c r="D13257" s="6">
        <v>1004422</v>
      </c>
      <c r="E13257" s="6">
        <v>2558</v>
      </c>
      <c r="F13257" s="7" t="s">
        <v>21</v>
      </c>
      <c r="G13257" s="6">
        <v>164.9888</v>
      </c>
    </row>
    <row r="13258" spans="1:7" ht="15" thickBot="1" x14ac:dyDescent="0.35">
      <c r="A13258" s="6">
        <v>249.52096</v>
      </c>
      <c r="B13258" s="19">
        <f>(A13258-G13258)/G13258</f>
        <v>-5.2743661698069648E-2</v>
      </c>
      <c r="C13258" s="30" t="s">
        <v>129</v>
      </c>
      <c r="D13258" s="6">
        <v>1001821</v>
      </c>
      <c r="E13258" s="6">
        <v>1821</v>
      </c>
      <c r="F13258" s="7" t="s">
        <v>17</v>
      </c>
      <c r="G13258" s="6">
        <v>263.4144</v>
      </c>
    </row>
    <row r="13259" spans="1:7" ht="15" thickBot="1" x14ac:dyDescent="0.35">
      <c r="A13259" s="6">
        <v>249.52511999999999</v>
      </c>
      <c r="B13259" s="19">
        <f>(A13259-G13259)/G13259</f>
        <v>-0.45580296500516726</v>
      </c>
      <c r="C13259" s="30" t="s">
        <v>245</v>
      </c>
      <c r="D13259" s="6">
        <v>1001154</v>
      </c>
      <c r="E13259" s="6">
        <v>1154</v>
      </c>
      <c r="F13259" s="7" t="s">
        <v>23</v>
      </c>
      <c r="G13259" s="6">
        <v>458.51980800000001</v>
      </c>
    </row>
    <row r="13260" spans="1:7" ht="15" thickBot="1" x14ac:dyDescent="0.35">
      <c r="A13260" s="6">
        <v>249.55776</v>
      </c>
      <c r="B13260" s="19">
        <f>(A13260-G13260)/G13260</f>
        <v>0.67564902102973179</v>
      </c>
      <c r="C13260" s="30" t="s">
        <v>216</v>
      </c>
      <c r="D13260" s="6">
        <v>1014771</v>
      </c>
      <c r="E13260" s="6">
        <v>538</v>
      </c>
      <c r="F13260" s="7" t="s">
        <v>87</v>
      </c>
      <c r="G13260" s="6">
        <v>148.93199999999999</v>
      </c>
    </row>
    <row r="13261" spans="1:7" ht="15" thickBot="1" x14ac:dyDescent="0.35">
      <c r="A13261" s="6">
        <v>249.55776</v>
      </c>
      <c r="B13261" s="19">
        <f>(A13261-G13261)/G13261</f>
        <v>0.60305866029445787</v>
      </c>
      <c r="C13261" s="30" t="s">
        <v>61</v>
      </c>
      <c r="D13261" s="6">
        <v>1014210</v>
      </c>
      <c r="E13261" s="6">
        <v>2142</v>
      </c>
      <c r="F13261" s="7" t="s">
        <v>87</v>
      </c>
      <c r="G13261" s="6">
        <v>155.67599999999999</v>
      </c>
    </row>
    <row r="13262" spans="1:7" ht="15" thickBot="1" x14ac:dyDescent="0.35">
      <c r="A13262" s="6">
        <v>249.55776</v>
      </c>
      <c r="B13262" s="19">
        <f>(A13262-G13262)/G13262</f>
        <v>5.4748694020388448E-2</v>
      </c>
      <c r="C13262" s="30" t="s">
        <v>368</v>
      </c>
      <c r="D13262" s="6">
        <v>1013558</v>
      </c>
      <c r="E13262" s="6">
        <v>2536</v>
      </c>
      <c r="F13262" s="7" t="s">
        <v>87</v>
      </c>
      <c r="G13262" s="6">
        <v>236.60400000000001</v>
      </c>
    </row>
    <row r="13263" spans="1:7" ht="15" thickBot="1" x14ac:dyDescent="0.35">
      <c r="A13263" s="6">
        <v>249.55776</v>
      </c>
      <c r="B13263" s="19">
        <f>(A13263-G13263)/G13263</f>
        <v>5.4748694020388448E-2</v>
      </c>
      <c r="C13263" s="30" t="s">
        <v>350</v>
      </c>
      <c r="D13263" s="6">
        <v>1014308</v>
      </c>
      <c r="E13263" s="6">
        <v>1808</v>
      </c>
      <c r="F13263" s="7" t="s">
        <v>87</v>
      </c>
      <c r="G13263" s="6">
        <v>236.60400000000001</v>
      </c>
    </row>
    <row r="13264" spans="1:7" ht="15" thickBot="1" x14ac:dyDescent="0.35">
      <c r="A13264" s="6">
        <v>249.6474</v>
      </c>
      <c r="B13264" s="19">
        <f>(A13264-G13264)/G13264</f>
        <v>12.032334516600544</v>
      </c>
      <c r="C13264" s="30" t="s">
        <v>377</v>
      </c>
      <c r="D13264" s="6">
        <v>1008786</v>
      </c>
      <c r="E13264" s="6">
        <v>694</v>
      </c>
      <c r="F13264" s="7" t="s">
        <v>27</v>
      </c>
      <c r="G13264" s="6">
        <v>19.155999999999999</v>
      </c>
    </row>
    <row r="13265" spans="1:7" ht="15" thickBot="1" x14ac:dyDescent="0.35">
      <c r="A13265" s="6">
        <v>249.6474</v>
      </c>
      <c r="B13265" s="19">
        <f>(A13265-G13265)/G13265</f>
        <v>2.7604295957100677</v>
      </c>
      <c r="C13265" s="30" t="s">
        <v>302</v>
      </c>
      <c r="D13265" s="6">
        <v>1009281</v>
      </c>
      <c r="E13265" s="6">
        <v>2150</v>
      </c>
      <c r="F13265" s="7" t="s">
        <v>17</v>
      </c>
      <c r="G13265" s="6">
        <v>66.388000000000005</v>
      </c>
    </row>
    <row r="13266" spans="1:7" ht="15" thickBot="1" x14ac:dyDescent="0.35">
      <c r="A13266" s="6">
        <v>249.6474</v>
      </c>
      <c r="B13266" s="19">
        <f>(A13266-G13266)/G13266</f>
        <v>1.4247970006604762</v>
      </c>
      <c r="C13266" s="30" t="s">
        <v>36</v>
      </c>
      <c r="D13266" s="6">
        <v>1009998</v>
      </c>
      <c r="E13266" s="6">
        <v>1886</v>
      </c>
      <c r="F13266" s="7" t="s">
        <v>23</v>
      </c>
      <c r="G13266" s="6">
        <v>102.956</v>
      </c>
    </row>
    <row r="13267" spans="1:7" ht="15" thickBot="1" x14ac:dyDescent="0.35">
      <c r="A13267" s="6">
        <v>249.6474</v>
      </c>
      <c r="B13267" s="19">
        <f>(A13267-G13267)/G13267</f>
        <v>0.93813583007266643</v>
      </c>
      <c r="C13267" s="30" t="s">
        <v>382</v>
      </c>
      <c r="D13267" s="6">
        <v>1013759</v>
      </c>
      <c r="E13267" s="6">
        <v>1812</v>
      </c>
      <c r="F13267" s="7" t="s">
        <v>23</v>
      </c>
      <c r="G13267" s="6">
        <v>128.80799999999999</v>
      </c>
    </row>
    <row r="13268" spans="1:7" ht="15" thickBot="1" x14ac:dyDescent="0.35">
      <c r="A13268" s="6">
        <v>249.6474</v>
      </c>
      <c r="B13268" s="19">
        <f>(A13268-G13268)/G13268</f>
        <v>0.42161746617466173</v>
      </c>
      <c r="C13268" s="30" t="s">
        <v>347</v>
      </c>
      <c r="D13268" s="6">
        <v>1006522</v>
      </c>
      <c r="E13268" s="6">
        <v>374</v>
      </c>
      <c r="F13268" s="7" t="s">
        <v>31</v>
      </c>
      <c r="G13268" s="6">
        <v>175.608</v>
      </c>
    </row>
    <row r="13269" spans="1:7" ht="15" thickBot="1" x14ac:dyDescent="0.35">
      <c r="A13269" s="6">
        <v>249.6474</v>
      </c>
      <c r="B13269" s="19">
        <f>(A13269-G13269)/G13269</f>
        <v>0.22983861432962885</v>
      </c>
      <c r="C13269" s="30" t="s">
        <v>269</v>
      </c>
      <c r="D13269" s="6">
        <v>1018436</v>
      </c>
      <c r="E13269" s="6">
        <v>2838</v>
      </c>
      <c r="F13269" s="7" t="s">
        <v>21</v>
      </c>
      <c r="G13269" s="6">
        <v>202.99199999999999</v>
      </c>
    </row>
    <row r="13270" spans="1:7" ht="15" thickBot="1" x14ac:dyDescent="0.35">
      <c r="A13270" s="6">
        <v>249.6474</v>
      </c>
      <c r="B13270" s="19">
        <f>(A13270-G13270)/G13270</f>
        <v>9.6291059195503279E-2</v>
      </c>
      <c r="C13270" s="30" t="s">
        <v>83</v>
      </c>
      <c r="D13270" s="6">
        <v>1013643</v>
      </c>
      <c r="E13270" s="6">
        <v>2805</v>
      </c>
      <c r="F13270" s="7" t="s">
        <v>31</v>
      </c>
      <c r="G13270" s="6">
        <v>227.72</v>
      </c>
    </row>
    <row r="13271" spans="1:7" ht="15" thickBot="1" x14ac:dyDescent="0.35">
      <c r="A13271" s="6">
        <v>249.6474</v>
      </c>
      <c r="B13271" s="19">
        <f>(A13271-G13271)/G13271</f>
        <v>9.0906469035675008E-2</v>
      </c>
      <c r="C13271" s="30" t="s">
        <v>148</v>
      </c>
      <c r="D13271" s="6">
        <v>1019544</v>
      </c>
      <c r="E13271" s="6">
        <v>155</v>
      </c>
      <c r="F13271" s="7" t="s">
        <v>42</v>
      </c>
      <c r="G13271" s="6">
        <v>228.84399999999999</v>
      </c>
    </row>
    <row r="13272" spans="1:7" ht="15" thickBot="1" x14ac:dyDescent="0.35">
      <c r="A13272" s="6">
        <v>249.6474</v>
      </c>
      <c r="B13272" s="19">
        <f>(A13272-G13272)/G13272</f>
        <v>-1.5477260896313466E-2</v>
      </c>
      <c r="C13272" s="30" t="s">
        <v>372</v>
      </c>
      <c r="D13272" s="6">
        <v>1016098</v>
      </c>
      <c r="E13272" s="6">
        <v>753</v>
      </c>
      <c r="F13272" s="7" t="s">
        <v>25</v>
      </c>
      <c r="G13272" s="6">
        <v>253.572</v>
      </c>
    </row>
    <row r="13273" spans="1:7" ht="15" thickBot="1" x14ac:dyDescent="0.35">
      <c r="A13273" s="6">
        <v>249.6474</v>
      </c>
      <c r="B13273" s="19">
        <f>(A13273-G13273)/G13273</f>
        <v>-9.9318122781193119E-2</v>
      </c>
      <c r="C13273" s="30" t="s">
        <v>356</v>
      </c>
      <c r="D13273" s="6">
        <v>1019041</v>
      </c>
      <c r="E13273" s="6">
        <v>109</v>
      </c>
      <c r="F13273" s="7" t="s">
        <v>35</v>
      </c>
      <c r="G13273" s="6">
        <v>277.17599999999999</v>
      </c>
    </row>
    <row r="13274" spans="1:7" ht="15" thickBot="1" x14ac:dyDescent="0.35">
      <c r="A13274" s="6">
        <v>249.6474</v>
      </c>
      <c r="B13274" s="19">
        <f>(A13274-G13274)/G13274</f>
        <v>-0.1970067160722557</v>
      </c>
      <c r="C13274" s="30" t="s">
        <v>107</v>
      </c>
      <c r="D13274" s="6">
        <v>1018098</v>
      </c>
      <c r="E13274" s="6">
        <v>435</v>
      </c>
      <c r="F13274" s="7" t="s">
        <v>42</v>
      </c>
      <c r="G13274" s="6">
        <v>310.89600000000002</v>
      </c>
    </row>
    <row r="13275" spans="1:7" ht="15" thickBot="1" x14ac:dyDescent="0.35">
      <c r="A13275" s="6">
        <v>249.6474</v>
      </c>
      <c r="B13275" s="19">
        <f>(A13275-G13275)/G13275</f>
        <v>-0.22231131546484242</v>
      </c>
      <c r="C13275" s="30" t="s">
        <v>321</v>
      </c>
      <c r="D13275" s="6">
        <v>1018203</v>
      </c>
      <c r="E13275" s="6">
        <v>147</v>
      </c>
      <c r="F13275" s="7" t="s">
        <v>17</v>
      </c>
      <c r="G13275" s="6">
        <v>321.012</v>
      </c>
    </row>
    <row r="13276" spans="1:7" ht="15" thickBot="1" x14ac:dyDescent="0.35">
      <c r="A13276" s="6">
        <v>250.07424</v>
      </c>
      <c r="B13276" s="19">
        <f>(A13276-G13276)/G13276</f>
        <v>1.2564533453449291</v>
      </c>
      <c r="C13276" s="30" t="s">
        <v>198</v>
      </c>
      <c r="D13276" s="6">
        <v>1001301</v>
      </c>
      <c r="E13276" s="6">
        <v>1301</v>
      </c>
      <c r="F13276" s="7" t="s">
        <v>35</v>
      </c>
      <c r="G13276" s="6">
        <v>110.82624</v>
      </c>
    </row>
    <row r="13277" spans="1:7" ht="15" thickBot="1" x14ac:dyDescent="0.35">
      <c r="A13277" s="6">
        <v>250.09559999999999</v>
      </c>
      <c r="B13277" s="19">
        <f>(A13277-G13277)/G13277</f>
        <v>7.4423305428031323</v>
      </c>
      <c r="C13277" s="30" t="s">
        <v>91</v>
      </c>
      <c r="D13277" s="6">
        <v>1007991</v>
      </c>
      <c r="E13277" s="6">
        <v>314</v>
      </c>
      <c r="F13277" s="7" t="s">
        <v>23</v>
      </c>
      <c r="G13277" s="6">
        <v>29.623999999999999</v>
      </c>
    </row>
    <row r="13278" spans="1:7" ht="15" thickBot="1" x14ac:dyDescent="0.35">
      <c r="A13278" s="6">
        <v>250.09559999999999</v>
      </c>
      <c r="B13278" s="19">
        <f>(A13278-G13278)/G13278</f>
        <v>5.9641234127868117</v>
      </c>
      <c r="C13278" s="30" t="s">
        <v>202</v>
      </c>
      <c r="D13278" s="6">
        <v>1007958</v>
      </c>
      <c r="E13278" s="6">
        <v>1738</v>
      </c>
      <c r="F13278" s="7" t="s">
        <v>17</v>
      </c>
      <c r="G13278" s="6">
        <v>35.911999999999999</v>
      </c>
    </row>
    <row r="13279" spans="1:7" ht="15" thickBot="1" x14ac:dyDescent="0.35">
      <c r="A13279" s="6">
        <v>250.09559999999999</v>
      </c>
      <c r="B13279" s="19">
        <f>(A13279-G13279)/G13279</f>
        <v>2.086990224153253</v>
      </c>
      <c r="C13279" s="30" t="s">
        <v>376</v>
      </c>
      <c r="D13279" s="6">
        <v>1016736</v>
      </c>
      <c r="E13279" s="6">
        <v>407</v>
      </c>
      <c r="F13279" s="7" t="s">
        <v>31</v>
      </c>
      <c r="G13279" s="6">
        <v>81.016000000000005</v>
      </c>
    </row>
    <row r="13280" spans="1:7" ht="15" thickBot="1" x14ac:dyDescent="0.35">
      <c r="A13280" s="6">
        <v>250.09559999999999</v>
      </c>
      <c r="B13280" s="19">
        <f>(A13280-G13280)/G13280</f>
        <v>1.8260667148797687</v>
      </c>
      <c r="C13280" s="30" t="s">
        <v>390</v>
      </c>
      <c r="D13280" s="6">
        <v>1008826</v>
      </c>
      <c r="E13280" s="6">
        <v>999</v>
      </c>
      <c r="F13280" s="7" t="s">
        <v>35</v>
      </c>
      <c r="G13280" s="6">
        <v>88.495999999999995</v>
      </c>
    </row>
    <row r="13281" spans="1:7" ht="15" thickBot="1" x14ac:dyDescent="0.35">
      <c r="A13281" s="6">
        <v>250.09559999999999</v>
      </c>
      <c r="B13281" s="19">
        <f>(A13281-G13281)/G13281</f>
        <v>1.388778940933751</v>
      </c>
      <c r="C13281" s="30" t="s">
        <v>37</v>
      </c>
      <c r="D13281" s="6">
        <v>1008735</v>
      </c>
      <c r="E13281" s="6">
        <v>2352</v>
      </c>
      <c r="F13281" s="7" t="s">
        <v>42</v>
      </c>
      <c r="G13281" s="6">
        <v>104.696</v>
      </c>
    </row>
    <row r="13282" spans="1:7" ht="15" thickBot="1" x14ac:dyDescent="0.35">
      <c r="A13282" s="6">
        <v>250.09559999999999</v>
      </c>
      <c r="B13282" s="19">
        <f>(A13282-G13282)/G13282</f>
        <v>1.2920158363576377</v>
      </c>
      <c r="C13282" s="30" t="s">
        <v>85</v>
      </c>
      <c r="D13282" s="6">
        <v>1019117</v>
      </c>
      <c r="E13282" s="6">
        <v>50</v>
      </c>
      <c r="F13282" s="7" t="s">
        <v>23</v>
      </c>
      <c r="G13282" s="6">
        <v>109.116</v>
      </c>
    </row>
    <row r="13283" spans="1:7" ht="15" thickBot="1" x14ac:dyDescent="0.35">
      <c r="A13283" s="6">
        <v>250.09559999999999</v>
      </c>
      <c r="B13283" s="19">
        <f>(A13283-G13283)/G13283</f>
        <v>1.2686465892597967</v>
      </c>
      <c r="C13283" s="30" t="s">
        <v>269</v>
      </c>
      <c r="D13283" s="6">
        <v>1016813</v>
      </c>
      <c r="E13283" s="6">
        <v>1753</v>
      </c>
      <c r="F13283" s="7" t="s">
        <v>25</v>
      </c>
      <c r="G13283" s="6">
        <v>110.24</v>
      </c>
    </row>
    <row r="13284" spans="1:7" ht="15" thickBot="1" x14ac:dyDescent="0.35">
      <c r="A13284" s="6">
        <v>250.09559999999999</v>
      </c>
      <c r="B13284" s="19">
        <f>(A13284-G13284)/G13284</f>
        <v>0.76262686062246265</v>
      </c>
      <c r="C13284" s="30" t="s">
        <v>292</v>
      </c>
      <c r="D13284" s="6">
        <v>1006696</v>
      </c>
      <c r="E13284" s="6">
        <v>1730</v>
      </c>
      <c r="F13284" s="7" t="s">
        <v>23</v>
      </c>
      <c r="G13284" s="6">
        <v>141.88800000000001</v>
      </c>
    </row>
    <row r="13285" spans="1:7" ht="15" thickBot="1" x14ac:dyDescent="0.35">
      <c r="A13285" s="6">
        <v>250.09559999999999</v>
      </c>
      <c r="B13285" s="19">
        <f>(A13285-G13285)/G13285</f>
        <v>0.70774336283185824</v>
      </c>
      <c r="C13285" s="30" t="s">
        <v>278</v>
      </c>
      <c r="D13285" s="6">
        <v>1006312</v>
      </c>
      <c r="E13285" s="6">
        <v>1190</v>
      </c>
      <c r="F13285" s="7" t="s">
        <v>17</v>
      </c>
      <c r="G13285" s="6">
        <v>146.44800000000001</v>
      </c>
    </row>
    <row r="13286" spans="1:7" ht="15" thickBot="1" x14ac:dyDescent="0.35">
      <c r="A13286" s="6">
        <v>250.09559999999999</v>
      </c>
      <c r="B13286" s="19">
        <f>(A13286-G13286)/G13286</f>
        <v>0.33803929121725723</v>
      </c>
      <c r="C13286" s="30" t="s">
        <v>160</v>
      </c>
      <c r="D13286" s="6">
        <v>1005618</v>
      </c>
      <c r="E13286" s="6">
        <v>917</v>
      </c>
      <c r="F13286" s="7" t="s">
        <v>87</v>
      </c>
      <c r="G13286" s="6">
        <v>186.91200000000001</v>
      </c>
    </row>
    <row r="13287" spans="1:7" ht="15" thickBot="1" x14ac:dyDescent="0.35">
      <c r="A13287" s="6">
        <v>250.09559999999999</v>
      </c>
      <c r="B13287" s="19">
        <f>(A13287-G13287)/G13287</f>
        <v>0.31598787649175969</v>
      </c>
      <c r="C13287" s="30" t="s">
        <v>151</v>
      </c>
      <c r="D13287" s="6">
        <v>1016825</v>
      </c>
      <c r="E13287" s="6">
        <v>2170</v>
      </c>
      <c r="F13287" s="7" t="s">
        <v>27</v>
      </c>
      <c r="G13287" s="6">
        <v>190.04400000000001</v>
      </c>
    </row>
    <row r="13288" spans="1:7" ht="15" thickBot="1" x14ac:dyDescent="0.35">
      <c r="A13288" s="6">
        <v>250.09559999999999</v>
      </c>
      <c r="B13288" s="19">
        <f>(A13288-G13288)/G13288</f>
        <v>0.28557417497686849</v>
      </c>
      <c r="C13288" s="30" t="s">
        <v>227</v>
      </c>
      <c r="D13288" s="6">
        <v>1012792</v>
      </c>
      <c r="E13288" s="6">
        <v>1783</v>
      </c>
      <c r="F13288" s="7" t="s">
        <v>31</v>
      </c>
      <c r="G13288" s="6">
        <v>194.54</v>
      </c>
    </row>
    <row r="13289" spans="1:7" ht="15" thickBot="1" x14ac:dyDescent="0.35">
      <c r="A13289" s="6">
        <v>250.09559999999999</v>
      </c>
      <c r="B13289" s="19">
        <f>(A13289-G13289)/G13289</f>
        <v>0.18304446546830644</v>
      </c>
      <c r="C13289" s="30" t="s">
        <v>323</v>
      </c>
      <c r="D13289" s="6">
        <v>1018593</v>
      </c>
      <c r="E13289" s="6">
        <v>1907</v>
      </c>
      <c r="F13289" s="7" t="s">
        <v>23</v>
      </c>
      <c r="G13289" s="6">
        <v>211.4</v>
      </c>
    </row>
    <row r="13290" spans="1:7" ht="15" thickBot="1" x14ac:dyDescent="0.35">
      <c r="A13290" s="6">
        <v>250.09559999999999</v>
      </c>
      <c r="B13290" s="19">
        <f>(A13290-G13290)/G13290</f>
        <v>9.0292261012101999E-2</v>
      </c>
      <c r="C13290" s="30" t="s">
        <v>297</v>
      </c>
      <c r="D13290" s="6">
        <v>1010778</v>
      </c>
      <c r="E13290" s="6">
        <v>2535</v>
      </c>
      <c r="F13290" s="7" t="s">
        <v>19</v>
      </c>
      <c r="G13290" s="6">
        <v>229.38399999999999</v>
      </c>
    </row>
    <row r="13291" spans="1:7" ht="15" thickBot="1" x14ac:dyDescent="0.35">
      <c r="A13291" s="6">
        <v>250.09559999999999</v>
      </c>
      <c r="B13291" s="19">
        <f>(A13291-G13291)/G13291</f>
        <v>-7.3198244937891038E-2</v>
      </c>
      <c r="C13291" s="30" t="s">
        <v>67</v>
      </c>
      <c r="D13291" s="6">
        <v>1012010</v>
      </c>
      <c r="E13291" s="6">
        <v>2663</v>
      </c>
      <c r="F13291" s="7" t="s">
        <v>31</v>
      </c>
      <c r="G13291" s="6">
        <v>269.84800000000001</v>
      </c>
    </row>
    <row r="13292" spans="1:7" ht="15" thickBot="1" x14ac:dyDescent="0.35">
      <c r="A13292" s="6">
        <v>250.09559999999999</v>
      </c>
      <c r="B13292" s="19">
        <f>(A13292-G13292)/G13292</f>
        <v>-0.13448552720829476</v>
      </c>
      <c r="C13292" s="30" t="s">
        <v>121</v>
      </c>
      <c r="D13292" s="6">
        <v>1011765</v>
      </c>
      <c r="E13292" s="6">
        <v>1242</v>
      </c>
      <c r="F13292" s="7" t="s">
        <v>27</v>
      </c>
      <c r="G13292" s="6">
        <v>288.95600000000002</v>
      </c>
    </row>
    <row r="13293" spans="1:7" ht="15" thickBot="1" x14ac:dyDescent="0.35">
      <c r="A13293" s="6">
        <v>250.09559999999999</v>
      </c>
      <c r="B13293" s="19">
        <f>(A13293-G13293)/G13293</f>
        <v>-0.17308460409199727</v>
      </c>
      <c r="C13293" s="30" t="s">
        <v>221</v>
      </c>
      <c r="D13293" s="6">
        <v>1013454</v>
      </c>
      <c r="E13293" s="6">
        <v>887</v>
      </c>
      <c r="F13293" s="7" t="s">
        <v>23</v>
      </c>
      <c r="G13293" s="6">
        <v>302.44400000000002</v>
      </c>
    </row>
    <row r="13294" spans="1:7" ht="15" thickBot="1" x14ac:dyDescent="0.35">
      <c r="A13294" s="6">
        <v>250.09559999999999</v>
      </c>
      <c r="B13294" s="19">
        <f>(A13294-G13294)/G13294</f>
        <v>-0.18816999065129333</v>
      </c>
      <c r="C13294" s="30" t="s">
        <v>141</v>
      </c>
      <c r="D13294" s="6">
        <v>1013977</v>
      </c>
      <c r="E13294" s="6">
        <v>1048</v>
      </c>
      <c r="F13294" s="7" t="s">
        <v>42</v>
      </c>
      <c r="G13294" s="6">
        <v>308.06400000000002</v>
      </c>
    </row>
    <row r="13295" spans="1:7" ht="15" thickBot="1" x14ac:dyDescent="0.35">
      <c r="A13295" s="6">
        <v>250.0992</v>
      </c>
      <c r="B13295" s="19">
        <f>(A13295-G13295)/G13295</f>
        <v>0.31496062992125984</v>
      </c>
      <c r="C13295" s="30" t="s">
        <v>300</v>
      </c>
      <c r="D13295" s="6">
        <v>1004648</v>
      </c>
      <c r="E13295" s="6">
        <v>912</v>
      </c>
      <c r="F13295" s="7" t="s">
        <v>87</v>
      </c>
      <c r="G13295" s="6">
        <v>190.1952</v>
      </c>
    </row>
    <row r="13296" spans="1:7" ht="15" thickBot="1" x14ac:dyDescent="0.35">
      <c r="A13296" s="6">
        <v>250.2396</v>
      </c>
      <c r="B13296" s="19">
        <f>(A13296-G13296)/G13296</f>
        <v>0.68519685802948027</v>
      </c>
      <c r="C13296" s="30" t="s">
        <v>124</v>
      </c>
      <c r="D13296" s="6">
        <v>1003143</v>
      </c>
      <c r="E13296" s="6">
        <v>2827</v>
      </c>
      <c r="F13296" s="7" t="s">
        <v>19</v>
      </c>
      <c r="G13296" s="6">
        <v>148.49279999999999</v>
      </c>
    </row>
    <row r="13297" spans="1:7" ht="15" thickBot="1" x14ac:dyDescent="0.35">
      <c r="A13297" s="6">
        <v>250.27488</v>
      </c>
      <c r="B13297" s="19">
        <f>(A13297-G13297)/G13297</f>
        <v>0.61035466103876046</v>
      </c>
      <c r="C13297" s="30" t="s">
        <v>177</v>
      </c>
      <c r="D13297" s="6">
        <v>1011823</v>
      </c>
      <c r="E13297" s="6">
        <v>1403</v>
      </c>
      <c r="F13297" s="7" t="s">
        <v>87</v>
      </c>
      <c r="G13297" s="6">
        <v>155.416</v>
      </c>
    </row>
    <row r="13298" spans="1:7" ht="15" thickBot="1" x14ac:dyDescent="0.35">
      <c r="A13298" s="6">
        <v>250.27488</v>
      </c>
      <c r="B13298" s="19">
        <f>(A13298-G13298)/G13298</f>
        <v>0.12303406684136843</v>
      </c>
      <c r="C13298" s="30" t="s">
        <v>140</v>
      </c>
      <c r="D13298" s="6">
        <v>1013459</v>
      </c>
      <c r="E13298" s="6">
        <v>1144</v>
      </c>
      <c r="F13298" s="7" t="s">
        <v>87</v>
      </c>
      <c r="G13298" s="6">
        <v>222.85599999999999</v>
      </c>
    </row>
    <row r="13299" spans="1:7" ht="15" thickBot="1" x14ac:dyDescent="0.35">
      <c r="A13299" s="6">
        <v>250.27488</v>
      </c>
      <c r="B13299" s="19">
        <f>(A13299-G13299)/G13299</f>
        <v>1.0868553702985624E-2</v>
      </c>
      <c r="C13299" s="30" t="s">
        <v>270</v>
      </c>
      <c r="D13299" s="6">
        <v>1012537</v>
      </c>
      <c r="E13299" s="6">
        <v>227</v>
      </c>
      <c r="F13299" s="7" t="s">
        <v>87</v>
      </c>
      <c r="G13299" s="6">
        <v>247.584</v>
      </c>
    </row>
    <row r="13300" spans="1:7" ht="15" thickBot="1" x14ac:dyDescent="0.35">
      <c r="A13300" s="6">
        <v>250.34360000000001</v>
      </c>
      <c r="B13300" s="19">
        <f>(A13300-G13300)/G13300</f>
        <v>0.14802810184166124</v>
      </c>
      <c r="C13300" s="30" t="s">
        <v>310</v>
      </c>
      <c r="D13300" s="6">
        <v>1002583</v>
      </c>
      <c r="E13300" s="6">
        <v>2583</v>
      </c>
      <c r="F13300" s="7" t="s">
        <v>42</v>
      </c>
      <c r="G13300" s="6">
        <v>218.06399999999999</v>
      </c>
    </row>
    <row r="13301" spans="1:7" ht="15" thickBot="1" x14ac:dyDescent="0.35">
      <c r="A13301" s="6">
        <v>250.36959999999999</v>
      </c>
      <c r="B13301" s="19">
        <f>(A13301-G13301)/G13301</f>
        <v>0.21397207137315738</v>
      </c>
      <c r="C13301" s="30" t="s">
        <v>146</v>
      </c>
      <c r="D13301" s="6">
        <v>1004708</v>
      </c>
      <c r="E13301" s="6">
        <v>1616</v>
      </c>
      <c r="F13301" s="7" t="s">
        <v>17</v>
      </c>
      <c r="G13301" s="6">
        <v>206.24</v>
      </c>
    </row>
    <row r="13302" spans="1:7" ht="15" thickBot="1" x14ac:dyDescent="0.35">
      <c r="A13302" s="6">
        <v>250.3852</v>
      </c>
      <c r="B13302" s="19">
        <f>(A13302-G13302)/G13302</f>
        <v>4.9240895669291334</v>
      </c>
      <c r="C13302" s="30" t="s">
        <v>360</v>
      </c>
      <c r="D13302" s="6">
        <v>1004691</v>
      </c>
      <c r="E13302" s="6">
        <v>937</v>
      </c>
      <c r="F13302" s="7" t="s">
        <v>27</v>
      </c>
      <c r="G13302" s="6">
        <v>42.265599999999999</v>
      </c>
    </row>
    <row r="13303" spans="1:7" ht="15" thickBot="1" x14ac:dyDescent="0.35">
      <c r="A13303" s="6">
        <v>250.51936000000001</v>
      </c>
      <c r="B13303" s="19">
        <f>(A13303-G13303)/G13303</f>
        <v>2.5827788201912956</v>
      </c>
      <c r="C13303" s="30" t="s">
        <v>55</v>
      </c>
      <c r="D13303" s="6">
        <v>1001705</v>
      </c>
      <c r="E13303" s="6">
        <v>1705</v>
      </c>
      <c r="F13303" s="7" t="s">
        <v>19</v>
      </c>
      <c r="G13303" s="6">
        <v>69.923199999999994</v>
      </c>
    </row>
    <row r="13304" spans="1:7" ht="15" thickBot="1" x14ac:dyDescent="0.35">
      <c r="A13304" s="6">
        <v>250.5438</v>
      </c>
      <c r="B13304" s="19">
        <f>(A13304-G13304)/G13304</f>
        <v>24.084481377653184</v>
      </c>
      <c r="C13304" s="30" t="s">
        <v>65</v>
      </c>
      <c r="D13304" s="6">
        <v>1008885</v>
      </c>
      <c r="E13304" s="6">
        <v>13</v>
      </c>
      <c r="F13304" s="7" t="s">
        <v>23</v>
      </c>
      <c r="G13304" s="6">
        <v>9.9879999999999995</v>
      </c>
    </row>
    <row r="13305" spans="1:7" ht="15" thickBot="1" x14ac:dyDescent="0.35">
      <c r="A13305" s="6">
        <v>250.5438</v>
      </c>
      <c r="B13305" s="19">
        <f>(A13305-G13305)/G13305</f>
        <v>11.238364595545134</v>
      </c>
      <c r="C13305" s="30" t="s">
        <v>284</v>
      </c>
      <c r="D13305" s="6">
        <v>1006329</v>
      </c>
      <c r="E13305" s="6">
        <v>1183</v>
      </c>
      <c r="F13305" s="7" t="s">
        <v>21</v>
      </c>
      <c r="G13305" s="6">
        <v>20.472000000000001</v>
      </c>
    </row>
    <row r="13306" spans="1:7" ht="15" thickBot="1" x14ac:dyDescent="0.35">
      <c r="A13306" s="6">
        <v>250.5438</v>
      </c>
      <c r="B13306" s="19">
        <f>(A13306-G13306)/G13306</f>
        <v>2.8403402820355614</v>
      </c>
      <c r="C13306" s="30" t="s">
        <v>62</v>
      </c>
      <c r="D13306" s="6">
        <v>1008449</v>
      </c>
      <c r="E13306" s="6">
        <v>2612</v>
      </c>
      <c r="F13306" s="7" t="s">
        <v>21</v>
      </c>
      <c r="G13306" s="6">
        <v>65.239999999999995</v>
      </c>
    </row>
    <row r="13307" spans="1:7" ht="15" thickBot="1" x14ac:dyDescent="0.35">
      <c r="A13307" s="6">
        <v>250.5438</v>
      </c>
      <c r="B13307" s="19">
        <f>(A13307-G13307)/G13307</f>
        <v>2.0720462013830989</v>
      </c>
      <c r="C13307" s="30" t="s">
        <v>97</v>
      </c>
      <c r="D13307" s="6">
        <v>1017441</v>
      </c>
      <c r="E13307" s="6">
        <v>1877</v>
      </c>
      <c r="F13307" s="7" t="s">
        <v>27</v>
      </c>
      <c r="G13307" s="6">
        <v>81.555999999999997</v>
      </c>
    </row>
    <row r="13308" spans="1:7" ht="15" thickBot="1" x14ac:dyDescent="0.35">
      <c r="A13308" s="6">
        <v>250.5438</v>
      </c>
      <c r="B13308" s="19">
        <f>(A13308-G13308)/G13308</f>
        <v>1.6360822355961449</v>
      </c>
      <c r="C13308" s="30" t="s">
        <v>93</v>
      </c>
      <c r="D13308" s="6">
        <v>1013689</v>
      </c>
      <c r="E13308" s="6">
        <v>2043</v>
      </c>
      <c r="F13308" s="7" t="s">
        <v>23</v>
      </c>
      <c r="G13308" s="6">
        <v>95.043999999999997</v>
      </c>
    </row>
    <row r="13309" spans="1:7" ht="15" thickBot="1" x14ac:dyDescent="0.35">
      <c r="A13309" s="6">
        <v>250.5438</v>
      </c>
      <c r="B13309" s="19">
        <f>(A13309-G13309)/G13309</f>
        <v>1.1948261966500804</v>
      </c>
      <c r="C13309" s="30" t="s">
        <v>253</v>
      </c>
      <c r="D13309" s="6">
        <v>1017694</v>
      </c>
      <c r="E13309" s="6">
        <v>899</v>
      </c>
      <c r="F13309" s="7" t="s">
        <v>35</v>
      </c>
      <c r="G13309" s="6">
        <v>114.152</v>
      </c>
    </row>
    <row r="13310" spans="1:7" ht="15" thickBot="1" x14ac:dyDescent="0.35">
      <c r="A13310" s="6">
        <v>250.5438</v>
      </c>
      <c r="B13310" s="19">
        <f>(A13310-G13310)/G13310</f>
        <v>0.98033292231812574</v>
      </c>
      <c r="C13310" s="30" t="s">
        <v>115</v>
      </c>
      <c r="D13310" s="6">
        <v>1019765</v>
      </c>
      <c r="E13310" s="6">
        <v>163</v>
      </c>
      <c r="F13310" s="7" t="s">
        <v>27</v>
      </c>
      <c r="G13310" s="6">
        <v>126.51600000000001</v>
      </c>
    </row>
    <row r="13311" spans="1:7" ht="15" thickBot="1" x14ac:dyDescent="0.35">
      <c r="A13311" s="6">
        <v>250.5438</v>
      </c>
      <c r="B13311" s="19">
        <f>(A13311-G13311)/G13311</f>
        <v>0.94575968438383384</v>
      </c>
      <c r="C13311" s="30" t="s">
        <v>220</v>
      </c>
      <c r="D13311" s="6">
        <v>1011446</v>
      </c>
      <c r="E13311" s="6">
        <v>1681</v>
      </c>
      <c r="F13311" s="7" t="s">
        <v>31</v>
      </c>
      <c r="G13311" s="6">
        <v>128.76400000000001</v>
      </c>
    </row>
    <row r="13312" spans="1:7" ht="15" thickBot="1" x14ac:dyDescent="0.35">
      <c r="A13312" s="6">
        <v>250.5438</v>
      </c>
      <c r="B13312" s="19">
        <f>(A13312-G13312)/G13312</f>
        <v>0.9289218403547671</v>
      </c>
      <c r="C13312" s="30" t="s">
        <v>251</v>
      </c>
      <c r="D13312" s="6">
        <v>1014213</v>
      </c>
      <c r="E13312" s="6">
        <v>1595</v>
      </c>
      <c r="F13312" s="7" t="s">
        <v>21</v>
      </c>
      <c r="G13312" s="6">
        <v>129.88800000000001</v>
      </c>
    </row>
    <row r="13313" spans="1:7" ht="15" thickBot="1" x14ac:dyDescent="0.35">
      <c r="A13313" s="6">
        <v>250.5438</v>
      </c>
      <c r="B13313" s="19">
        <f>(A13313-G13313)/G13313</f>
        <v>0.43292345351390915</v>
      </c>
      <c r="C13313" s="30" t="s">
        <v>254</v>
      </c>
      <c r="D13313" s="6">
        <v>1010755</v>
      </c>
      <c r="E13313" s="6">
        <v>729</v>
      </c>
      <c r="F13313" s="7" t="s">
        <v>19</v>
      </c>
      <c r="G13313" s="6">
        <v>174.84800000000001</v>
      </c>
    </row>
    <row r="13314" spans="1:7" ht="15" thickBot="1" x14ac:dyDescent="0.35">
      <c r="A13314" s="6">
        <v>250.5438</v>
      </c>
      <c r="B13314" s="19">
        <f>(A13314-G13314)/G13314</f>
        <v>0.42377082717705084</v>
      </c>
      <c r="C13314" s="30" t="s">
        <v>183</v>
      </c>
      <c r="D13314" s="6">
        <v>1019639</v>
      </c>
      <c r="E13314" s="6">
        <v>1922</v>
      </c>
      <c r="F13314" s="7" t="s">
        <v>35</v>
      </c>
      <c r="G13314" s="6">
        <v>175.97200000000001</v>
      </c>
    </row>
    <row r="13315" spans="1:7" ht="15" thickBot="1" x14ac:dyDescent="0.35">
      <c r="A13315" s="6">
        <v>250.5438</v>
      </c>
      <c r="B13315" s="19">
        <f>(A13315-G13315)/G13315</f>
        <v>0.39144618460513164</v>
      </c>
      <c r="C13315" s="30" t="s">
        <v>144</v>
      </c>
      <c r="D13315" s="6">
        <v>1006369</v>
      </c>
      <c r="E13315" s="6">
        <v>716</v>
      </c>
      <c r="F13315" s="7" t="s">
        <v>42</v>
      </c>
      <c r="G13315" s="6">
        <v>180.06</v>
      </c>
    </row>
    <row r="13316" spans="1:7" ht="15" thickBot="1" x14ac:dyDescent="0.35">
      <c r="A13316" s="6">
        <v>250.5438</v>
      </c>
      <c r="B13316" s="19">
        <f>(A13316-G13316)/G13316</f>
        <v>0.24139745520849845</v>
      </c>
      <c r="C13316" s="30" t="s">
        <v>198</v>
      </c>
      <c r="D13316" s="6">
        <v>1018730</v>
      </c>
      <c r="E13316" s="6">
        <v>772</v>
      </c>
      <c r="F13316" s="7" t="s">
        <v>27</v>
      </c>
      <c r="G13316" s="6">
        <v>201.82400000000001</v>
      </c>
    </row>
    <row r="13317" spans="1:7" ht="15" thickBot="1" x14ac:dyDescent="0.35">
      <c r="A13317" s="6">
        <v>250.5438</v>
      </c>
      <c r="B13317" s="19">
        <f>(A13317-G13317)/G13317</f>
        <v>7.9130127663973288E-2</v>
      </c>
      <c r="C13317" s="30" t="s">
        <v>98</v>
      </c>
      <c r="D13317" s="6">
        <v>1012700</v>
      </c>
      <c r="E13317" s="6">
        <v>1684</v>
      </c>
      <c r="F13317" s="7" t="s">
        <v>23</v>
      </c>
      <c r="G13317" s="6">
        <v>232.172</v>
      </c>
    </row>
    <row r="13318" spans="1:7" ht="15" thickBot="1" x14ac:dyDescent="0.35">
      <c r="A13318" s="6">
        <v>250.5438</v>
      </c>
      <c r="B13318" s="19">
        <f>(A13318-G13318)/G13318</f>
        <v>4.866898826365755E-2</v>
      </c>
      <c r="C13318" s="30" t="s">
        <v>367</v>
      </c>
      <c r="D13318" s="6">
        <v>1015003</v>
      </c>
      <c r="E13318" s="6">
        <v>1255</v>
      </c>
      <c r="F13318" s="7" t="s">
        <v>21</v>
      </c>
      <c r="G13318" s="6">
        <v>238.916</v>
      </c>
    </row>
    <row r="13319" spans="1:7" ht="15" thickBot="1" x14ac:dyDescent="0.35">
      <c r="A13319" s="6">
        <v>250.5438</v>
      </c>
      <c r="B13319" s="19">
        <f>(A13319-G13319)/G13319</f>
        <v>-0.17</v>
      </c>
      <c r="C13319" s="30" t="s">
        <v>134</v>
      </c>
      <c r="D13319" s="6">
        <v>1017224</v>
      </c>
      <c r="E13319" s="6">
        <v>1</v>
      </c>
      <c r="F13319" s="7" t="s">
        <v>42</v>
      </c>
      <c r="G13319" s="6">
        <v>301.86</v>
      </c>
    </row>
    <row r="13320" spans="1:7" ht="15" thickBot="1" x14ac:dyDescent="0.35">
      <c r="A13320" s="6">
        <v>250.5438</v>
      </c>
      <c r="B13320" s="19">
        <f>(A13320-G13320)/G13320</f>
        <v>-0.19400936780204076</v>
      </c>
      <c r="C13320" s="30" t="s">
        <v>256</v>
      </c>
      <c r="D13320" s="6">
        <v>1009715</v>
      </c>
      <c r="E13320" s="6">
        <v>403</v>
      </c>
      <c r="F13320" s="7" t="s">
        <v>21</v>
      </c>
      <c r="G13320" s="6">
        <v>310.85199999999998</v>
      </c>
    </row>
    <row r="13321" spans="1:7" ht="15" thickBot="1" x14ac:dyDescent="0.35">
      <c r="A13321" s="6">
        <v>250.5438</v>
      </c>
      <c r="B13321" s="19">
        <f>(A13321-G13321)/G13321</f>
        <v>-0.21112419551883524</v>
      </c>
      <c r="C13321" s="30" t="s">
        <v>334</v>
      </c>
      <c r="D13321" s="6">
        <v>1017537</v>
      </c>
      <c r="E13321" s="6">
        <v>2248</v>
      </c>
      <c r="F13321" s="7" t="s">
        <v>25</v>
      </c>
      <c r="G13321" s="6">
        <v>317.596</v>
      </c>
    </row>
    <row r="13322" spans="1:7" ht="15" thickBot="1" x14ac:dyDescent="0.35">
      <c r="A13322" s="6">
        <v>250.8272</v>
      </c>
      <c r="B13322" s="19">
        <f>(A13322-G13322)/G13322</f>
        <v>3.1521082741815869</v>
      </c>
      <c r="C13322" s="30" t="s">
        <v>254</v>
      </c>
      <c r="D13322" s="6">
        <v>1003379</v>
      </c>
      <c r="E13322" s="6">
        <v>2150</v>
      </c>
      <c r="F13322" s="7" t="s">
        <v>42</v>
      </c>
      <c r="G13322" s="6">
        <v>60.409599999999998</v>
      </c>
    </row>
    <row r="13323" spans="1:7" ht="15" thickBot="1" x14ac:dyDescent="0.35">
      <c r="A13323" s="6">
        <v>250.99199999999999</v>
      </c>
      <c r="B13323" s="19">
        <f>(A13323-G13323)/G13323</f>
        <v>15.714970697922217</v>
      </c>
      <c r="C13323" s="30" t="s">
        <v>252</v>
      </c>
      <c r="D13323" s="6">
        <v>1006311</v>
      </c>
      <c r="E13323" s="6">
        <v>1855</v>
      </c>
      <c r="F13323" s="7" t="s">
        <v>27</v>
      </c>
      <c r="G13323" s="6">
        <v>15.016</v>
      </c>
    </row>
    <row r="13324" spans="1:7" ht="15" thickBot="1" x14ac:dyDescent="0.35">
      <c r="A13324" s="6">
        <v>250.99199999999999</v>
      </c>
      <c r="B13324" s="19">
        <f>(A13324-G13324)/G13324</f>
        <v>9.4232558139534888</v>
      </c>
      <c r="C13324" s="30" t="s">
        <v>226</v>
      </c>
      <c r="D13324" s="6">
        <v>1008525</v>
      </c>
      <c r="E13324" s="6">
        <v>81</v>
      </c>
      <c r="F13324" s="7" t="s">
        <v>17</v>
      </c>
      <c r="G13324" s="6">
        <v>24.08</v>
      </c>
    </row>
    <row r="13325" spans="1:7" ht="15" thickBot="1" x14ac:dyDescent="0.35">
      <c r="A13325" s="6">
        <v>250.99199999999999</v>
      </c>
      <c r="B13325" s="19">
        <f>(A13325-G13325)/G13325</f>
        <v>1.5953592257103859</v>
      </c>
      <c r="C13325" s="30" t="s">
        <v>40</v>
      </c>
      <c r="D13325" s="6">
        <v>1016918</v>
      </c>
      <c r="E13325" s="6">
        <v>1228</v>
      </c>
      <c r="F13325" s="7" t="s">
        <v>27</v>
      </c>
      <c r="G13325" s="6">
        <v>96.707999999999998</v>
      </c>
    </row>
    <row r="13326" spans="1:7" ht="15" thickBot="1" x14ac:dyDescent="0.35">
      <c r="A13326" s="6">
        <v>250.99199999999999</v>
      </c>
      <c r="B13326" s="19">
        <f>(A13326-G13326)/G13326</f>
        <v>1.2248696947133284</v>
      </c>
      <c r="C13326" s="30" t="s">
        <v>46</v>
      </c>
      <c r="D13326" s="6">
        <v>1005514</v>
      </c>
      <c r="E13326" s="6">
        <v>2341</v>
      </c>
      <c r="F13326" s="7" t="s">
        <v>17</v>
      </c>
      <c r="G13326" s="6">
        <v>112.812</v>
      </c>
    </row>
    <row r="13327" spans="1:7" ht="15" thickBot="1" x14ac:dyDescent="0.35">
      <c r="A13327" s="6">
        <v>250.99199999999999</v>
      </c>
      <c r="B13327" s="19">
        <f>(A13327-G13327)/G13327</f>
        <v>1.1884002371569073</v>
      </c>
      <c r="C13327" s="30" t="s">
        <v>206</v>
      </c>
      <c r="D13327" s="6">
        <v>1010325</v>
      </c>
      <c r="E13327" s="6">
        <v>2377</v>
      </c>
      <c r="F13327" s="7" t="s">
        <v>23</v>
      </c>
      <c r="G13327" s="6">
        <v>114.69199999999999</v>
      </c>
    </row>
    <row r="13328" spans="1:7" ht="15" thickBot="1" x14ac:dyDescent="0.35">
      <c r="A13328" s="6">
        <v>250.99199999999999</v>
      </c>
      <c r="B13328" s="19">
        <f>(A13328-G13328)/G13328</f>
        <v>0.95812139179279121</v>
      </c>
      <c r="C13328" s="30" t="s">
        <v>103</v>
      </c>
      <c r="D13328" s="6">
        <v>1017200</v>
      </c>
      <c r="E13328" s="6">
        <v>2209</v>
      </c>
      <c r="F13328" s="7" t="s">
        <v>17</v>
      </c>
      <c r="G13328" s="6">
        <v>128.18</v>
      </c>
    </row>
    <row r="13329" spans="1:7" ht="15" thickBot="1" x14ac:dyDescent="0.35">
      <c r="A13329" s="6">
        <v>250.99199999999999</v>
      </c>
      <c r="B13329" s="19">
        <f>(A13329-G13329)/G13329</f>
        <v>0.92154340836012849</v>
      </c>
      <c r="C13329" s="30" t="s">
        <v>132</v>
      </c>
      <c r="D13329" s="6">
        <v>1008412</v>
      </c>
      <c r="E13329" s="6">
        <v>2828</v>
      </c>
      <c r="F13329" s="7" t="s">
        <v>27</v>
      </c>
      <c r="G13329" s="6">
        <v>130.62</v>
      </c>
    </row>
    <row r="13330" spans="1:7" ht="15" thickBot="1" x14ac:dyDescent="0.35">
      <c r="A13330" s="6">
        <v>250.99199999999999</v>
      </c>
      <c r="B13330" s="19">
        <f>(A13330-G13330)/G13330</f>
        <v>0.21334235714976299</v>
      </c>
      <c r="C13330" s="30" t="s">
        <v>213</v>
      </c>
      <c r="D13330" s="6">
        <v>1011767</v>
      </c>
      <c r="E13330" s="6">
        <v>348</v>
      </c>
      <c r="F13330" s="7" t="s">
        <v>19</v>
      </c>
      <c r="G13330" s="6">
        <v>206.86</v>
      </c>
    </row>
    <row r="13331" spans="1:7" ht="15" thickBot="1" x14ac:dyDescent="0.35">
      <c r="A13331" s="6">
        <v>250.99199999999999</v>
      </c>
      <c r="B13331" s="19">
        <f>(A13331-G13331)/G13331</f>
        <v>5.8109338639506222E-2</v>
      </c>
      <c r="C13331" s="30" t="s">
        <v>345</v>
      </c>
      <c r="D13331" s="6">
        <v>1012004</v>
      </c>
      <c r="E13331" s="6">
        <v>2733</v>
      </c>
      <c r="F13331" s="7" t="s">
        <v>27</v>
      </c>
      <c r="G13331" s="6">
        <v>237.208</v>
      </c>
    </row>
    <row r="13332" spans="1:7" ht="15" thickBot="1" x14ac:dyDescent="0.35">
      <c r="A13332" s="6">
        <v>250.99199999999999</v>
      </c>
      <c r="B13332" s="19">
        <f>(A13332-G13332)/G13332</f>
        <v>-2.9284819232375855E-2</v>
      </c>
      <c r="C13332" s="30" t="s">
        <v>20</v>
      </c>
      <c r="D13332" s="6">
        <v>1019347</v>
      </c>
      <c r="E13332" s="6">
        <v>421</v>
      </c>
      <c r="F13332" s="7" t="s">
        <v>27</v>
      </c>
      <c r="G13332" s="6">
        <v>258.56400000000002</v>
      </c>
    </row>
    <row r="13333" spans="1:7" ht="15" thickBot="1" x14ac:dyDescent="0.35">
      <c r="A13333" s="6">
        <v>250.99199999999999</v>
      </c>
      <c r="B13333" s="19">
        <f>(A13333-G13333)/G13333</f>
        <v>-0.13795851078444851</v>
      </c>
      <c r="C13333" s="30" t="s">
        <v>102</v>
      </c>
      <c r="D13333" s="6">
        <v>1009454</v>
      </c>
      <c r="E13333" s="6">
        <v>2811</v>
      </c>
      <c r="F13333" s="7" t="s">
        <v>27</v>
      </c>
      <c r="G13333" s="6">
        <v>291.16000000000003</v>
      </c>
    </row>
    <row r="13334" spans="1:7" ht="15" thickBot="1" x14ac:dyDescent="0.35">
      <c r="A13334" s="6">
        <v>250.99199999999999</v>
      </c>
      <c r="B13334" s="19">
        <f>(A13334-G13334)/G13334</f>
        <v>-4.5875465673230489E-2</v>
      </c>
      <c r="C13334" s="30" t="s">
        <v>374</v>
      </c>
      <c r="D13334" s="6">
        <v>1019278</v>
      </c>
      <c r="E13334" s="6">
        <v>1101</v>
      </c>
      <c r="F13334" s="7" t="s">
        <v>27</v>
      </c>
      <c r="G13334" s="6">
        <v>263.06</v>
      </c>
    </row>
    <row r="13335" spans="1:7" ht="15" thickBot="1" x14ac:dyDescent="0.35">
      <c r="A13335" s="6">
        <v>251.00699520000001</v>
      </c>
      <c r="B13335" s="19">
        <f>(A13335-G13335)/G13335</f>
        <v>-0.4308987105929879</v>
      </c>
      <c r="C13335" s="30" t="s">
        <v>324</v>
      </c>
      <c r="D13335" s="6">
        <v>1000101</v>
      </c>
      <c r="E13335" s="6">
        <v>101</v>
      </c>
      <c r="F13335" s="7" t="s">
        <v>27</v>
      </c>
      <c r="G13335" s="6">
        <v>441.05856</v>
      </c>
    </row>
    <row r="13336" spans="1:7" ht="15" thickBot="1" x14ac:dyDescent="0.35">
      <c r="A13336" s="6">
        <v>251.01439999999999</v>
      </c>
      <c r="B13336" s="19">
        <f>(A13336-G13336)/G13336</f>
        <v>0.26364456472710862</v>
      </c>
      <c r="C13336" s="30" t="s">
        <v>146</v>
      </c>
      <c r="D13336" s="6">
        <v>1004151</v>
      </c>
      <c r="E13336" s="6">
        <v>2773</v>
      </c>
      <c r="F13336" s="7" t="s">
        <v>42</v>
      </c>
      <c r="G13336" s="6">
        <v>198.64320000000001</v>
      </c>
    </row>
    <row r="13337" spans="1:7" ht="15" thickBot="1" x14ac:dyDescent="0.35">
      <c r="A13337" s="6">
        <v>251.12880000000001</v>
      </c>
      <c r="B13337" s="19">
        <f>(A13337-G13337)/G13337</f>
        <v>1.5223459647092856</v>
      </c>
      <c r="C13337" s="30" t="s">
        <v>121</v>
      </c>
      <c r="D13337" s="6">
        <v>1003471</v>
      </c>
      <c r="E13337" s="6">
        <v>934</v>
      </c>
      <c r="F13337" s="7" t="s">
        <v>19</v>
      </c>
      <c r="G13337" s="6">
        <v>99.561599999999999</v>
      </c>
    </row>
    <row r="13338" spans="1:7" ht="15" thickBot="1" x14ac:dyDescent="0.35">
      <c r="A13338" s="6">
        <v>251.20160000000001</v>
      </c>
      <c r="B13338" s="19">
        <f>(A13338-G13338)/G13338</f>
        <v>3.9458480342741939</v>
      </c>
      <c r="C13338" s="30" t="s">
        <v>304</v>
      </c>
      <c r="D13338" s="6">
        <v>1005115</v>
      </c>
      <c r="E13338" s="6">
        <v>2143</v>
      </c>
      <c r="F13338" s="7" t="s">
        <v>35</v>
      </c>
      <c r="G13338" s="6">
        <v>50.790399999999998</v>
      </c>
    </row>
    <row r="13339" spans="1:7" ht="15" thickBot="1" x14ac:dyDescent="0.35">
      <c r="A13339" s="6">
        <v>251.33160000000001</v>
      </c>
      <c r="B13339" s="19">
        <f>(A13339-G13339)/G13339</f>
        <v>2.3765154120631107</v>
      </c>
      <c r="C13339" s="30" t="s">
        <v>110</v>
      </c>
      <c r="D13339" s="6">
        <v>1005130</v>
      </c>
      <c r="E13339" s="6">
        <v>178</v>
      </c>
      <c r="F13339" s="7" t="s">
        <v>23</v>
      </c>
      <c r="G13339" s="6">
        <v>74.435199999999995</v>
      </c>
    </row>
    <row r="13340" spans="1:7" ht="15" thickBot="1" x14ac:dyDescent="0.35">
      <c r="A13340" s="6">
        <v>251.3732</v>
      </c>
      <c r="B13340" s="19">
        <f>(A13340-G13340)/G13340</f>
        <v>0.73811538887045036</v>
      </c>
      <c r="C13340" s="30" t="s">
        <v>49</v>
      </c>
      <c r="D13340" s="6">
        <v>1004498</v>
      </c>
      <c r="E13340" s="6">
        <v>634</v>
      </c>
      <c r="F13340" s="7" t="s">
        <v>35</v>
      </c>
      <c r="G13340" s="6">
        <v>144.624</v>
      </c>
    </row>
    <row r="13341" spans="1:7" ht="15" thickBot="1" x14ac:dyDescent="0.35">
      <c r="A13341" s="6">
        <v>251.42</v>
      </c>
      <c r="B13341" s="19">
        <f>(A13341-G13341)/G13341</f>
        <v>-0.20122862487546006</v>
      </c>
      <c r="C13341" s="30" t="s">
        <v>313</v>
      </c>
      <c r="D13341" s="6">
        <v>1002460</v>
      </c>
      <c r="E13341" s="6">
        <v>2460</v>
      </c>
      <c r="F13341" s="7" t="s">
        <v>35</v>
      </c>
      <c r="G13341" s="6">
        <v>314.75839999999999</v>
      </c>
    </row>
    <row r="13342" spans="1:7" ht="15" thickBot="1" x14ac:dyDescent="0.35">
      <c r="A13342" s="6">
        <v>251.43039999999999</v>
      </c>
      <c r="B13342" s="19">
        <f>(A13342-G13342)/G13342</f>
        <v>23.951413147030802</v>
      </c>
      <c r="C13342" s="30" t="s">
        <v>234</v>
      </c>
      <c r="D13342" s="6">
        <v>1003788</v>
      </c>
      <c r="E13342" s="6">
        <v>218</v>
      </c>
      <c r="F13342" s="7" t="s">
        <v>21</v>
      </c>
      <c r="G13342" s="6">
        <v>10.0768</v>
      </c>
    </row>
    <row r="13343" spans="1:7" ht="15" thickBot="1" x14ac:dyDescent="0.35">
      <c r="A13343" s="6">
        <v>251.4402</v>
      </c>
      <c r="B13343" s="19">
        <f>(A13343-G13343)/G13343</f>
        <v>2.9177344967279524</v>
      </c>
      <c r="C13343" s="30" t="s">
        <v>368</v>
      </c>
      <c r="D13343" s="6">
        <v>1008149</v>
      </c>
      <c r="E13343" s="6">
        <v>1731</v>
      </c>
      <c r="F13343" s="7" t="s">
        <v>17</v>
      </c>
      <c r="G13343" s="6">
        <v>64.180000000000007</v>
      </c>
    </row>
    <row r="13344" spans="1:7" ht="15" thickBot="1" x14ac:dyDescent="0.35">
      <c r="A13344" s="6">
        <v>251.4402</v>
      </c>
      <c r="B13344" s="19">
        <f>(A13344-G13344)/G13344</f>
        <v>1.6542266604737577</v>
      </c>
      <c r="C13344" s="30" t="s">
        <v>202</v>
      </c>
      <c r="D13344" s="6">
        <v>1008969</v>
      </c>
      <c r="E13344" s="6">
        <v>2613</v>
      </c>
      <c r="F13344" s="7" t="s">
        <v>25</v>
      </c>
      <c r="G13344" s="6">
        <v>94.731999999999999</v>
      </c>
    </row>
    <row r="13345" spans="1:7" ht="15" thickBot="1" x14ac:dyDescent="0.35">
      <c r="A13345" s="6">
        <v>251.4402</v>
      </c>
      <c r="B13345" s="19">
        <f>(A13345-G13345)/G13345</f>
        <v>1.3176775311555196</v>
      </c>
      <c r="C13345" s="30" t="s">
        <v>152</v>
      </c>
      <c r="D13345" s="6">
        <v>1017711</v>
      </c>
      <c r="E13345" s="6">
        <v>2681</v>
      </c>
      <c r="F13345" s="7" t="s">
        <v>35</v>
      </c>
      <c r="G13345" s="6">
        <v>108.488</v>
      </c>
    </row>
    <row r="13346" spans="1:7" ht="15" thickBot="1" x14ac:dyDescent="0.35">
      <c r="A13346" s="6">
        <v>251.4402</v>
      </c>
      <c r="B13346" s="19">
        <f>(A13346-G13346)/G13346</f>
        <v>0.97059625693595408</v>
      </c>
      <c r="C13346" s="30" t="s">
        <v>68</v>
      </c>
      <c r="D13346" s="6">
        <v>1014799</v>
      </c>
      <c r="E13346" s="6">
        <v>1716</v>
      </c>
      <c r="F13346" s="7" t="s">
        <v>19</v>
      </c>
      <c r="G13346" s="6">
        <v>127.596</v>
      </c>
    </row>
    <row r="13347" spans="1:7" ht="15" thickBot="1" x14ac:dyDescent="0.35">
      <c r="A13347" s="6">
        <v>251.4402</v>
      </c>
      <c r="B13347" s="19">
        <f>(A13347-G13347)/G13347</f>
        <v>0.31188016528925633</v>
      </c>
      <c r="C13347" s="30" t="s">
        <v>173</v>
      </c>
      <c r="D13347" s="6">
        <v>1011319</v>
      </c>
      <c r="E13347" s="6">
        <v>1798</v>
      </c>
      <c r="F13347" s="7" t="s">
        <v>31</v>
      </c>
      <c r="G13347" s="6">
        <v>191.66399999999999</v>
      </c>
    </row>
    <row r="13348" spans="1:7" ht="15" thickBot="1" x14ac:dyDescent="0.35">
      <c r="A13348" s="6">
        <v>251.4402</v>
      </c>
      <c r="B13348" s="19">
        <f>(A13348-G13348)/G13348</f>
        <v>0.27450882991018033</v>
      </c>
      <c r="C13348" s="30" t="s">
        <v>380</v>
      </c>
      <c r="D13348" s="6">
        <v>1012183</v>
      </c>
      <c r="E13348" s="6">
        <v>1486</v>
      </c>
      <c r="F13348" s="7" t="s">
        <v>42</v>
      </c>
      <c r="G13348" s="6">
        <v>197.28399999999999</v>
      </c>
    </row>
    <row r="13349" spans="1:7" ht="15" thickBot="1" x14ac:dyDescent="0.35">
      <c r="A13349" s="6">
        <v>251.4402</v>
      </c>
      <c r="B13349" s="19">
        <f>(A13349-G13349)/G13349</f>
        <v>0.25309086197272945</v>
      </c>
      <c r="C13349" s="30" t="s">
        <v>212</v>
      </c>
      <c r="D13349" s="6">
        <v>1013771</v>
      </c>
      <c r="E13349" s="6">
        <v>2175</v>
      </c>
      <c r="F13349" s="7" t="s">
        <v>21</v>
      </c>
      <c r="G13349" s="6">
        <v>200.65600000000001</v>
      </c>
    </row>
    <row r="13350" spans="1:7" ht="15" thickBot="1" x14ac:dyDescent="0.35">
      <c r="A13350" s="6">
        <v>251.4402</v>
      </c>
      <c r="B13350" s="19">
        <f>(A13350-G13350)/G13350</f>
        <v>0.16803333519148225</v>
      </c>
      <c r="C13350" s="30" t="s">
        <v>82</v>
      </c>
      <c r="D13350" s="6">
        <v>1011068</v>
      </c>
      <c r="E13350" s="6">
        <v>1557</v>
      </c>
      <c r="F13350" s="7" t="s">
        <v>27</v>
      </c>
      <c r="G13350" s="6">
        <v>215.268</v>
      </c>
    </row>
    <row r="13351" spans="1:7" ht="15" thickBot="1" x14ac:dyDescent="0.35">
      <c r="A13351" s="6">
        <v>251.4402</v>
      </c>
      <c r="B13351" s="19">
        <f>(A13351-G13351)/G13351</f>
        <v>6.2614950300899364E-2</v>
      </c>
      <c r="C13351" s="30" t="s">
        <v>173</v>
      </c>
      <c r="D13351" s="6">
        <v>1014595</v>
      </c>
      <c r="E13351" s="6">
        <v>8</v>
      </c>
      <c r="F13351" s="7" t="s">
        <v>27</v>
      </c>
      <c r="G13351" s="6">
        <v>236.624</v>
      </c>
    </row>
    <row r="13352" spans="1:7" ht="15" thickBot="1" x14ac:dyDescent="0.35">
      <c r="A13352" s="6">
        <v>251.4402</v>
      </c>
      <c r="B13352" s="19">
        <f>(A13352-G13352)/G13352</f>
        <v>5.759123105136537E-2</v>
      </c>
      <c r="C13352" s="30" t="s">
        <v>119</v>
      </c>
      <c r="D13352" s="6">
        <v>1009302</v>
      </c>
      <c r="E13352" s="6">
        <v>229</v>
      </c>
      <c r="F13352" s="7" t="s">
        <v>42</v>
      </c>
      <c r="G13352" s="6">
        <v>237.74799999999999</v>
      </c>
    </row>
    <row r="13353" spans="1:7" ht="15" thickBot="1" x14ac:dyDescent="0.35">
      <c r="A13353" s="6">
        <v>251.4402</v>
      </c>
      <c r="B13353" s="19">
        <f>(A13353-G13353)/G13353</f>
        <v>1.4428073459639156E-2</v>
      </c>
      <c r="C13353" s="30" t="s">
        <v>179</v>
      </c>
      <c r="D13353" s="6">
        <v>1010856</v>
      </c>
      <c r="E13353" s="6">
        <v>464</v>
      </c>
      <c r="F13353" s="7" t="s">
        <v>27</v>
      </c>
      <c r="G13353" s="6">
        <v>247.864</v>
      </c>
    </row>
    <row r="13354" spans="1:7" ht="15" thickBot="1" x14ac:dyDescent="0.35">
      <c r="A13354" s="6">
        <v>251.4402</v>
      </c>
      <c r="B13354" s="19">
        <f>(A13354-G13354)/G13354</f>
        <v>8.1278160773143326E-4</v>
      </c>
      <c r="C13354" s="30" t="s">
        <v>350</v>
      </c>
      <c r="D13354" s="6">
        <v>1016474</v>
      </c>
      <c r="E13354" s="6">
        <v>2170</v>
      </c>
      <c r="F13354" s="7" t="s">
        <v>35</v>
      </c>
      <c r="G13354" s="6">
        <v>251.23599999999999</v>
      </c>
    </row>
    <row r="13355" spans="1:7" ht="15" thickBot="1" x14ac:dyDescent="0.35">
      <c r="A13355" s="6">
        <v>251.4402</v>
      </c>
      <c r="B13355" s="19">
        <f>(A13355-G13355)/G13355</f>
        <v>-8.0628363131400975E-3</v>
      </c>
      <c r="C13355" s="30" t="s">
        <v>44</v>
      </c>
      <c r="D13355" s="6">
        <v>1011135</v>
      </c>
      <c r="E13355" s="6">
        <v>778</v>
      </c>
      <c r="F13355" s="7" t="s">
        <v>35</v>
      </c>
      <c r="G13355" s="6">
        <v>253.48400000000001</v>
      </c>
    </row>
    <row r="13356" spans="1:7" ht="15" thickBot="1" x14ac:dyDescent="0.35">
      <c r="A13356" s="6">
        <v>251.4402</v>
      </c>
      <c r="B13356" s="19">
        <f>(A13356-G13356)/G13356</f>
        <v>-0.110601044186935</v>
      </c>
      <c r="C13356" s="30" t="s">
        <v>93</v>
      </c>
      <c r="D13356" s="6">
        <v>1010629</v>
      </c>
      <c r="E13356" s="6">
        <v>1568</v>
      </c>
      <c r="F13356" s="7" t="s">
        <v>21</v>
      </c>
      <c r="G13356" s="6">
        <v>282.70800000000003</v>
      </c>
    </row>
    <row r="13357" spans="1:7" ht="15" thickBot="1" x14ac:dyDescent="0.35">
      <c r="A13357" s="6">
        <v>251.4402</v>
      </c>
      <c r="B13357" s="19">
        <f>(A13357-G13357)/G13357</f>
        <v>-0.21375797373358352</v>
      </c>
      <c r="C13357" s="30" t="s">
        <v>230</v>
      </c>
      <c r="D13357" s="6">
        <v>1019767</v>
      </c>
      <c r="E13357" s="6">
        <v>1630</v>
      </c>
      <c r="F13357" s="7" t="s">
        <v>19</v>
      </c>
      <c r="G13357" s="6">
        <v>319.8</v>
      </c>
    </row>
    <row r="13358" spans="1:7" ht="15" thickBot="1" x14ac:dyDescent="0.35">
      <c r="A13358" s="6">
        <v>251.50832639999999</v>
      </c>
      <c r="B13358" s="19">
        <f>(A13358-G13358)/G13358</f>
        <v>1.7764566741380134</v>
      </c>
      <c r="C13358" s="30" t="s">
        <v>383</v>
      </c>
      <c r="D13358" s="6">
        <v>1019139</v>
      </c>
      <c r="E13358" s="6">
        <v>1612</v>
      </c>
      <c r="F13358" s="7" t="s">
        <v>87</v>
      </c>
      <c r="G13358" s="6">
        <v>90.586079999999995</v>
      </c>
    </row>
    <row r="13359" spans="1:7" ht="15" thickBot="1" x14ac:dyDescent="0.35">
      <c r="A13359" s="6">
        <v>251.63424000000001</v>
      </c>
      <c r="B13359" s="19">
        <f>(A13359-G13359)/G13359</f>
        <v>0.41796317133336225</v>
      </c>
      <c r="C13359" s="30" t="s">
        <v>246</v>
      </c>
      <c r="D13359" s="6">
        <v>1001234</v>
      </c>
      <c r="E13359" s="6">
        <v>1234</v>
      </c>
      <c r="F13359" s="7" t="s">
        <v>19</v>
      </c>
      <c r="G13359" s="6">
        <v>177.46176</v>
      </c>
    </row>
    <row r="13360" spans="1:7" ht="15" thickBot="1" x14ac:dyDescent="0.35">
      <c r="A13360" s="6">
        <v>251.70912000000001</v>
      </c>
      <c r="B13360" s="19">
        <f>(A13360-G13360)/G13360</f>
        <v>0.98583943448624101</v>
      </c>
      <c r="C13360" s="30" t="s">
        <v>38</v>
      </c>
      <c r="D13360" s="6">
        <v>1007279</v>
      </c>
      <c r="E13360" s="6">
        <v>1333</v>
      </c>
      <c r="F13360" s="7" t="s">
        <v>87</v>
      </c>
      <c r="G13360" s="6">
        <v>126.752</v>
      </c>
    </row>
    <row r="13361" spans="1:7" ht="15" thickBot="1" x14ac:dyDescent="0.35">
      <c r="A13361" s="6">
        <v>251.70912000000001</v>
      </c>
      <c r="B13361" s="19">
        <f>(A13361-G13361)/G13361</f>
        <v>0.76598321780372125</v>
      </c>
      <c r="C13361" s="30" t="s">
        <v>181</v>
      </c>
      <c r="D13361" s="6">
        <v>1010622</v>
      </c>
      <c r="E13361" s="6">
        <v>1859</v>
      </c>
      <c r="F13361" s="7" t="s">
        <v>87</v>
      </c>
      <c r="G13361" s="6">
        <v>142.53200000000001</v>
      </c>
    </row>
    <row r="13362" spans="1:7" ht="15" thickBot="1" x14ac:dyDescent="0.35">
      <c r="A13362" s="6">
        <v>251.70912000000001</v>
      </c>
      <c r="B13362" s="19">
        <f>(A13362-G13362)/G13362</f>
        <v>0.41013512605042024</v>
      </c>
      <c r="C13362" s="30" t="s">
        <v>368</v>
      </c>
      <c r="D13362" s="6">
        <v>1009299</v>
      </c>
      <c r="E13362" s="6">
        <v>527</v>
      </c>
      <c r="F13362" s="7" t="s">
        <v>87</v>
      </c>
      <c r="G13362" s="6">
        <v>178.5</v>
      </c>
    </row>
    <row r="13363" spans="1:7" ht="15" thickBot="1" x14ac:dyDescent="0.35">
      <c r="A13363" s="6">
        <v>251.70912000000001</v>
      </c>
      <c r="B13363" s="19">
        <f>(A13363-G13363)/G13363</f>
        <v>-0.21646478732941521</v>
      </c>
      <c r="C13363" s="30" t="s">
        <v>311</v>
      </c>
      <c r="D13363" s="6">
        <v>1017118</v>
      </c>
      <c r="E13363" s="6">
        <v>25</v>
      </c>
      <c r="F13363" s="7" t="s">
        <v>87</v>
      </c>
      <c r="G13363" s="6">
        <v>321.24799999999999</v>
      </c>
    </row>
    <row r="13364" spans="1:7" ht="15" thickBot="1" x14ac:dyDescent="0.35">
      <c r="A13364" s="6">
        <v>251.82040000000001</v>
      </c>
      <c r="B13364" s="19">
        <f>(A13364-G13364)/G13364</f>
        <v>8.9263962904007232E-2</v>
      </c>
      <c r="C13364" s="30" t="s">
        <v>261</v>
      </c>
      <c r="D13364" s="6">
        <v>1002559</v>
      </c>
      <c r="E13364" s="6">
        <v>2559</v>
      </c>
      <c r="F13364" s="7" t="s">
        <v>31</v>
      </c>
      <c r="G13364" s="6">
        <v>231.184</v>
      </c>
    </row>
    <row r="13365" spans="1:7" ht="15" thickBot="1" x14ac:dyDescent="0.35">
      <c r="A13365" s="6">
        <v>251.88839999999999</v>
      </c>
      <c r="B13365" s="19">
        <f>(A13365-G13365)/G13365</f>
        <v>19.086794258373207</v>
      </c>
      <c r="C13365" s="30" t="s">
        <v>169</v>
      </c>
      <c r="D13365" s="6">
        <v>1006469</v>
      </c>
      <c r="E13365" s="6">
        <v>1680</v>
      </c>
      <c r="F13365" s="7" t="s">
        <v>27</v>
      </c>
      <c r="G13365" s="6">
        <v>12.54</v>
      </c>
    </row>
    <row r="13366" spans="1:7" ht="15" thickBot="1" x14ac:dyDescent="0.35">
      <c r="A13366" s="6">
        <v>251.88839999999999</v>
      </c>
      <c r="B13366" s="19">
        <f>(A13366-G13366)/G13366</f>
        <v>9.3538474186122986</v>
      </c>
      <c r="C13366" s="30" t="s">
        <v>133</v>
      </c>
      <c r="D13366" s="6">
        <v>1006352</v>
      </c>
      <c r="E13366" s="6">
        <v>1105</v>
      </c>
      <c r="F13366" s="7" t="s">
        <v>35</v>
      </c>
      <c r="G13366" s="6">
        <v>24.327999999999999</v>
      </c>
    </row>
    <row r="13367" spans="1:7" ht="15" thickBot="1" x14ac:dyDescent="0.35">
      <c r="A13367" s="6">
        <v>251.88839999999999</v>
      </c>
      <c r="B13367" s="19">
        <f>(A13367-G13367)/G13367</f>
        <v>6.2340149339460078</v>
      </c>
      <c r="C13367" s="30" t="s">
        <v>90</v>
      </c>
      <c r="D13367" s="6">
        <v>1006799</v>
      </c>
      <c r="E13367" s="6">
        <v>351</v>
      </c>
      <c r="F13367" s="7" t="s">
        <v>25</v>
      </c>
      <c r="G13367" s="6">
        <v>34.82</v>
      </c>
    </row>
    <row r="13368" spans="1:7" ht="15" thickBot="1" x14ac:dyDescent="0.35">
      <c r="A13368" s="6">
        <v>251.88839999999999</v>
      </c>
      <c r="B13368" s="19">
        <f>(A13368-G13368)/G13368</f>
        <v>1.8730769230769231</v>
      </c>
      <c r="C13368" s="30" t="s">
        <v>185</v>
      </c>
      <c r="D13368" s="6">
        <v>1011517</v>
      </c>
      <c r="E13368" s="6">
        <v>1300</v>
      </c>
      <c r="F13368" s="7" t="s">
        <v>27</v>
      </c>
      <c r="G13368" s="6">
        <v>87.671999999999997</v>
      </c>
    </row>
    <row r="13369" spans="1:7" ht="15" thickBot="1" x14ac:dyDescent="0.35">
      <c r="A13369" s="6">
        <v>251.88839999999999</v>
      </c>
      <c r="B13369" s="19">
        <f>(A13369-G13369)/G13369</f>
        <v>1.8605478331970566</v>
      </c>
      <c r="C13369" s="30" t="s">
        <v>145</v>
      </c>
      <c r="D13369" s="6">
        <v>1005713</v>
      </c>
      <c r="E13369" s="6">
        <v>1378</v>
      </c>
      <c r="F13369" s="7" t="s">
        <v>35</v>
      </c>
      <c r="G13369" s="6">
        <v>88.055999999999997</v>
      </c>
    </row>
    <row r="13370" spans="1:7" ht="15" thickBot="1" x14ac:dyDescent="0.35">
      <c r="A13370" s="6">
        <v>251.88839999999999</v>
      </c>
      <c r="B13370" s="19">
        <f>(A13370-G13370)/G13370</f>
        <v>1.749153060333537</v>
      </c>
      <c r="C13370" s="30" t="s">
        <v>181</v>
      </c>
      <c r="D13370" s="6">
        <v>1007372</v>
      </c>
      <c r="E13370" s="6">
        <v>2617</v>
      </c>
      <c r="F13370" s="7" t="s">
        <v>25</v>
      </c>
      <c r="G13370" s="6">
        <v>91.623999999999995</v>
      </c>
    </row>
    <row r="13371" spans="1:7" ht="15" thickBot="1" x14ac:dyDescent="0.35">
      <c r="A13371" s="6">
        <v>251.88839999999999</v>
      </c>
      <c r="B13371" s="19">
        <f>(A13371-G13371)/G13371</f>
        <v>1.49</v>
      </c>
      <c r="C13371" s="30" t="s">
        <v>229</v>
      </c>
      <c r="D13371" s="6">
        <v>1016440</v>
      </c>
      <c r="E13371" s="6">
        <v>423</v>
      </c>
      <c r="F13371" s="7" t="s">
        <v>25</v>
      </c>
      <c r="G13371" s="6">
        <v>101.16</v>
      </c>
    </row>
    <row r="13372" spans="1:7" ht="15" thickBot="1" x14ac:dyDescent="0.35">
      <c r="A13372" s="6">
        <v>251.88839999999999</v>
      </c>
      <c r="B13372" s="19">
        <f>(A13372-G13372)/G13372</f>
        <v>1.4626373626373625</v>
      </c>
      <c r="C13372" s="30" t="s">
        <v>351</v>
      </c>
      <c r="D13372" s="6">
        <v>1019149</v>
      </c>
      <c r="E13372" s="6">
        <v>2402</v>
      </c>
      <c r="F13372" s="7" t="s">
        <v>25</v>
      </c>
      <c r="G13372" s="6">
        <v>102.28400000000001</v>
      </c>
    </row>
    <row r="13373" spans="1:7" ht="15" thickBot="1" x14ac:dyDescent="0.35">
      <c r="A13373" s="6">
        <v>251.88839999999999</v>
      </c>
      <c r="B13373" s="19">
        <f>(A13373-G13373)/G13373</f>
        <v>1.2636363636363634</v>
      </c>
      <c r="C13373" s="30" t="s">
        <v>239</v>
      </c>
      <c r="D13373" s="6">
        <v>1012159</v>
      </c>
      <c r="E13373" s="6">
        <v>1751</v>
      </c>
      <c r="F13373" s="7" t="s">
        <v>42</v>
      </c>
      <c r="G13373" s="6">
        <v>111.276</v>
      </c>
    </row>
    <row r="13374" spans="1:7" ht="15" thickBot="1" x14ac:dyDescent="0.35">
      <c r="A13374" s="6">
        <v>251.88839999999999</v>
      </c>
      <c r="B13374" s="19">
        <f>(A13374-G13374)/G13374</f>
        <v>1.2636363636363634</v>
      </c>
      <c r="C13374" s="30" t="s">
        <v>120</v>
      </c>
      <c r="D13374" s="6">
        <v>1016552</v>
      </c>
      <c r="E13374" s="6">
        <v>744</v>
      </c>
      <c r="F13374" s="7" t="s">
        <v>23</v>
      </c>
      <c r="G13374" s="6">
        <v>111.276</v>
      </c>
    </row>
    <row r="13375" spans="1:7" ht="15" thickBot="1" x14ac:dyDescent="0.35">
      <c r="A13375" s="6">
        <v>251.88839999999999</v>
      </c>
      <c r="B13375" s="19">
        <f>(A13375-G13375)/G13375</f>
        <v>1.2188118811881188</v>
      </c>
      <c r="C13375" s="30" t="s">
        <v>325</v>
      </c>
      <c r="D13375" s="6">
        <v>1018145</v>
      </c>
      <c r="E13375" s="6">
        <v>751</v>
      </c>
      <c r="F13375" s="7" t="s">
        <v>17</v>
      </c>
      <c r="G13375" s="6">
        <v>113.524</v>
      </c>
    </row>
    <row r="13376" spans="1:7" ht="15" thickBot="1" x14ac:dyDescent="0.35">
      <c r="A13376" s="6">
        <v>251.88839999999999</v>
      </c>
      <c r="B13376" s="19">
        <f>(A13376-G13376)/G13376</f>
        <v>0.25195530726256982</v>
      </c>
      <c r="C13376" s="30" t="s">
        <v>242</v>
      </c>
      <c r="D13376" s="6">
        <v>1013297</v>
      </c>
      <c r="E13376" s="6">
        <v>2045</v>
      </c>
      <c r="F13376" s="7" t="s">
        <v>21</v>
      </c>
      <c r="G13376" s="6">
        <v>201.196</v>
      </c>
    </row>
    <row r="13377" spans="1:7" ht="15" thickBot="1" x14ac:dyDescent="0.35">
      <c r="A13377" s="6">
        <v>251.88839999999999</v>
      </c>
      <c r="B13377" s="19">
        <f>(A13377-G13377)/G13377</f>
        <v>0.13181818181818181</v>
      </c>
      <c r="C13377" s="30" t="s">
        <v>383</v>
      </c>
      <c r="D13377" s="6">
        <v>1016050</v>
      </c>
      <c r="E13377" s="6">
        <v>513</v>
      </c>
      <c r="F13377" s="7" t="s">
        <v>17</v>
      </c>
      <c r="G13377" s="6">
        <v>222.55199999999999</v>
      </c>
    </row>
    <row r="13378" spans="1:7" ht="15" thickBot="1" x14ac:dyDescent="0.35">
      <c r="A13378" s="6">
        <v>251.88839999999999</v>
      </c>
      <c r="B13378" s="19">
        <f>(A13378-G13378)/G13378</f>
        <v>-2.5652173913043447E-2</v>
      </c>
      <c r="C13378" s="30" t="s">
        <v>313</v>
      </c>
      <c r="D13378" s="6">
        <v>1010288</v>
      </c>
      <c r="E13378" s="6">
        <v>2578</v>
      </c>
      <c r="F13378" s="7" t="s">
        <v>42</v>
      </c>
      <c r="G13378" s="6">
        <v>258.52</v>
      </c>
    </row>
    <row r="13379" spans="1:7" ht="15" thickBot="1" x14ac:dyDescent="0.35">
      <c r="A13379" s="6">
        <v>251.88839999999999</v>
      </c>
      <c r="B13379" s="19">
        <f>(A13379-G13379)/G13379</f>
        <v>-2.9870129870129929E-2</v>
      </c>
      <c r="C13379" s="30" t="s">
        <v>388</v>
      </c>
      <c r="D13379" s="6">
        <v>1019219</v>
      </c>
      <c r="E13379" s="6">
        <v>1699</v>
      </c>
      <c r="F13379" s="7" t="s">
        <v>42</v>
      </c>
      <c r="G13379" s="6">
        <v>259.64400000000001</v>
      </c>
    </row>
    <row r="13380" spans="1:7" ht="15" thickBot="1" x14ac:dyDescent="0.35">
      <c r="A13380" s="6">
        <v>251.88839999999999</v>
      </c>
      <c r="B13380" s="19">
        <f>(A13380-G13380)/G13380</f>
        <v>-7.7777777777777835E-2</v>
      </c>
      <c r="C13380" s="30" t="s">
        <v>372</v>
      </c>
      <c r="D13380" s="6">
        <v>1012057</v>
      </c>
      <c r="E13380" s="6">
        <v>110</v>
      </c>
      <c r="F13380" s="7" t="s">
        <v>31</v>
      </c>
      <c r="G13380" s="6">
        <v>273.13200000000001</v>
      </c>
    </row>
    <row r="13381" spans="1:7" ht="15" thickBot="1" x14ac:dyDescent="0.35">
      <c r="A13381" s="6">
        <v>251.88839999999999</v>
      </c>
      <c r="B13381" s="19">
        <f>(A13381-G13381)/G13381</f>
        <v>-0.10717131474103597</v>
      </c>
      <c r="C13381" s="30" t="s">
        <v>320</v>
      </c>
      <c r="D13381" s="6">
        <v>1015573</v>
      </c>
      <c r="E13381" s="6">
        <v>1928</v>
      </c>
      <c r="F13381" s="7" t="s">
        <v>21</v>
      </c>
      <c r="G13381" s="6">
        <v>282.12400000000002</v>
      </c>
    </row>
    <row r="13382" spans="1:7" ht="15" thickBot="1" x14ac:dyDescent="0.35">
      <c r="A13382" s="6">
        <v>251.88839999999999</v>
      </c>
      <c r="B13382" s="19">
        <f>(A13382-G13382)/G13382</f>
        <v>-0.16380597014925385</v>
      </c>
      <c r="C13382" s="30" t="s">
        <v>306</v>
      </c>
      <c r="D13382" s="6">
        <v>1013224</v>
      </c>
      <c r="E13382" s="6">
        <v>1418</v>
      </c>
      <c r="F13382" s="7" t="s">
        <v>21</v>
      </c>
      <c r="G13382" s="6">
        <v>301.23200000000003</v>
      </c>
    </row>
    <row r="13383" spans="1:7" ht="15" thickBot="1" x14ac:dyDescent="0.35">
      <c r="A13383" s="6">
        <v>251.88839999999999</v>
      </c>
      <c r="B13383" s="19">
        <f>(A13383-G13383)/G13383</f>
        <v>-0.19964285714285723</v>
      </c>
      <c r="C13383" s="30" t="s">
        <v>193</v>
      </c>
      <c r="D13383" s="6">
        <v>1010428</v>
      </c>
      <c r="E13383" s="6">
        <v>2478</v>
      </c>
      <c r="F13383" s="7" t="s">
        <v>42</v>
      </c>
      <c r="G13383" s="6">
        <v>314.72000000000003</v>
      </c>
    </row>
    <row r="13384" spans="1:7" ht="15" thickBot="1" x14ac:dyDescent="0.35">
      <c r="A13384" s="6">
        <v>251.88839999999999</v>
      </c>
      <c r="B13384" s="19">
        <f>(A13384-G13384)/G13384</f>
        <v>-0.20249110320284699</v>
      </c>
      <c r="C13384" s="30" t="s">
        <v>171</v>
      </c>
      <c r="D13384" s="6">
        <v>1011955</v>
      </c>
      <c r="E13384" s="6">
        <v>74</v>
      </c>
      <c r="F13384" s="7" t="s">
        <v>35</v>
      </c>
      <c r="G13384" s="6">
        <v>315.84399999999999</v>
      </c>
    </row>
    <row r="13385" spans="1:7" ht="15" thickBot="1" x14ac:dyDescent="0.35">
      <c r="A13385" s="6">
        <v>252.018</v>
      </c>
      <c r="B13385" s="19">
        <f>(A13385-G13385)/G13385</f>
        <v>0.13037698070961073</v>
      </c>
      <c r="C13385" s="30" t="s">
        <v>126</v>
      </c>
      <c r="D13385" s="6">
        <v>1004236</v>
      </c>
      <c r="E13385" s="6">
        <v>1326</v>
      </c>
      <c r="F13385" s="7" t="s">
        <v>27</v>
      </c>
      <c r="G13385" s="6">
        <v>222.9504</v>
      </c>
    </row>
    <row r="13386" spans="1:7" ht="15" thickBot="1" x14ac:dyDescent="0.35">
      <c r="A13386" s="6">
        <v>252.0820224</v>
      </c>
      <c r="B13386" s="19">
        <f>(A13386-G13386)/G13386</f>
        <v>-0.71878942092682552</v>
      </c>
      <c r="C13386" s="30" t="s">
        <v>262</v>
      </c>
      <c r="D13386" s="6">
        <v>1000016</v>
      </c>
      <c r="E13386" s="6">
        <v>16</v>
      </c>
      <c r="F13386" s="7" t="s">
        <v>17</v>
      </c>
      <c r="G13386" s="6">
        <v>896.41728000000001</v>
      </c>
    </row>
    <row r="13387" spans="1:7" ht="15" thickBot="1" x14ac:dyDescent="0.35">
      <c r="A13387" s="6">
        <v>252.13239999999999</v>
      </c>
      <c r="B13387" s="19">
        <f>(A13387-G13387)/G13387</f>
        <v>6.7581109688853873</v>
      </c>
      <c r="C13387" s="30" t="s">
        <v>225</v>
      </c>
      <c r="D13387" s="6">
        <v>1004241</v>
      </c>
      <c r="E13387" s="6">
        <v>1352</v>
      </c>
      <c r="F13387" s="7" t="s">
        <v>31</v>
      </c>
      <c r="G13387" s="6">
        <v>32.499200000000002</v>
      </c>
    </row>
    <row r="13388" spans="1:7" ht="15" thickBot="1" x14ac:dyDescent="0.35">
      <c r="A13388" s="6">
        <v>252.1636</v>
      </c>
      <c r="B13388" s="19">
        <f>(A13388-G13388)/G13388</f>
        <v>0.21725018150362235</v>
      </c>
      <c r="C13388" s="30" t="s">
        <v>133</v>
      </c>
      <c r="D13388" s="6">
        <v>1004787</v>
      </c>
      <c r="E13388" s="6">
        <v>840</v>
      </c>
      <c r="F13388" s="7" t="s">
        <v>31</v>
      </c>
      <c r="G13388" s="6">
        <v>207.1584</v>
      </c>
    </row>
    <row r="13389" spans="1:7" ht="15" thickBot="1" x14ac:dyDescent="0.35">
      <c r="A13389" s="6">
        <v>252.2208</v>
      </c>
      <c r="B13389" s="19">
        <f>(A13389-G13389)/G13389</f>
        <v>0.48847090816384336</v>
      </c>
      <c r="C13389" s="30" t="s">
        <v>170</v>
      </c>
      <c r="D13389" s="6">
        <v>1002407</v>
      </c>
      <c r="E13389" s="6">
        <v>2407</v>
      </c>
      <c r="F13389" s="7" t="s">
        <v>23</v>
      </c>
      <c r="G13389" s="6">
        <v>169.4496</v>
      </c>
    </row>
    <row r="13390" spans="1:7" ht="15" thickBot="1" x14ac:dyDescent="0.35">
      <c r="A13390" s="6">
        <v>252.2312</v>
      </c>
      <c r="B13390" s="19">
        <f>(A13390-G13390)/G13390</f>
        <v>0.23854512028409366</v>
      </c>
      <c r="C13390" s="30" t="s">
        <v>96</v>
      </c>
      <c r="D13390" s="6">
        <v>1004540</v>
      </c>
      <c r="E13390" s="6">
        <v>1821</v>
      </c>
      <c r="F13390" s="7" t="s">
        <v>27</v>
      </c>
      <c r="G13390" s="6">
        <v>203.65119999999999</v>
      </c>
    </row>
    <row r="13391" spans="1:7" ht="15" thickBot="1" x14ac:dyDescent="0.35">
      <c r="A13391" s="6">
        <v>252.24680000000001</v>
      </c>
      <c r="B13391" s="19">
        <f>(A13391-G13391)/G13391</f>
        <v>19.022129794259591</v>
      </c>
      <c r="C13391" s="30" t="s">
        <v>384</v>
      </c>
      <c r="D13391" s="6">
        <v>1002900</v>
      </c>
      <c r="E13391" s="6">
        <v>160</v>
      </c>
      <c r="F13391" s="7" t="s">
        <v>19</v>
      </c>
      <c r="G13391" s="6">
        <v>12.5984</v>
      </c>
    </row>
    <row r="13392" spans="1:7" ht="15" thickBot="1" x14ac:dyDescent="0.35">
      <c r="A13392" s="6">
        <v>252.3366</v>
      </c>
      <c r="B13392" s="19">
        <f>(A13392-G13392)/G13392</f>
        <v>20.843542243767313</v>
      </c>
      <c r="C13392" s="30" t="s">
        <v>331</v>
      </c>
      <c r="D13392" s="6">
        <v>1008663</v>
      </c>
      <c r="E13392" s="6">
        <v>1992</v>
      </c>
      <c r="F13392" s="7" t="s">
        <v>25</v>
      </c>
      <c r="G13392" s="6">
        <v>11.552</v>
      </c>
    </row>
    <row r="13393" spans="1:7" ht="15" thickBot="1" x14ac:dyDescent="0.35">
      <c r="A13393" s="6">
        <v>252.3366</v>
      </c>
      <c r="B13393" s="19">
        <f>(A13393-G13393)/G13393</f>
        <v>15.662480190174326</v>
      </c>
      <c r="C13393" s="30" t="s">
        <v>352</v>
      </c>
      <c r="D13393" s="6">
        <v>1008363</v>
      </c>
      <c r="E13393" s="6">
        <v>193</v>
      </c>
      <c r="F13393" s="7" t="s">
        <v>23</v>
      </c>
      <c r="G13393" s="6">
        <v>15.144</v>
      </c>
    </row>
    <row r="13394" spans="1:7" ht="15" thickBot="1" x14ac:dyDescent="0.35">
      <c r="A13394" s="6">
        <v>252.3366</v>
      </c>
      <c r="B13394" s="19">
        <f>(A13394-G13394)/G13394</f>
        <v>2.9015492609314117</v>
      </c>
      <c r="C13394" s="30" t="s">
        <v>372</v>
      </c>
      <c r="D13394" s="6">
        <v>1007206</v>
      </c>
      <c r="E13394" s="6">
        <v>450</v>
      </c>
      <c r="F13394" s="7" t="s">
        <v>31</v>
      </c>
      <c r="G13394" s="6">
        <v>64.676000000000002</v>
      </c>
    </row>
    <row r="13395" spans="1:7" ht="15" thickBot="1" x14ac:dyDescent="0.35">
      <c r="A13395" s="6">
        <v>252.3366</v>
      </c>
      <c r="B13395" s="19">
        <f>(A13395-G13395)/G13395</f>
        <v>2.6528170237405906</v>
      </c>
      <c r="C13395" s="30" t="s">
        <v>201</v>
      </c>
      <c r="D13395" s="6">
        <v>1008833</v>
      </c>
      <c r="E13395" s="6">
        <v>1675</v>
      </c>
      <c r="F13395" s="7" t="s">
        <v>35</v>
      </c>
      <c r="G13395" s="6">
        <v>69.08</v>
      </c>
    </row>
    <row r="13396" spans="1:7" ht="15" thickBot="1" x14ac:dyDescent="0.35">
      <c r="A13396" s="6">
        <v>252.3366</v>
      </c>
      <c r="B13396" s="19">
        <f>(A13396-G13396)/G13396</f>
        <v>2.4466562858547776</v>
      </c>
      <c r="C13396" s="30" t="s">
        <v>81</v>
      </c>
      <c r="D13396" s="6">
        <v>1006323</v>
      </c>
      <c r="E13396" s="6">
        <v>1721</v>
      </c>
      <c r="F13396" s="7" t="s">
        <v>35</v>
      </c>
      <c r="G13396" s="6">
        <v>73.212000000000003</v>
      </c>
    </row>
    <row r="13397" spans="1:7" ht="15" thickBot="1" x14ac:dyDescent="0.35">
      <c r="A13397" s="6">
        <v>252.3366</v>
      </c>
      <c r="B13397" s="19">
        <f>(A13397-G13397)/G13397</f>
        <v>1.8245791170412826</v>
      </c>
      <c r="C13397" s="30" t="s">
        <v>362</v>
      </c>
      <c r="D13397" s="6">
        <v>1010652</v>
      </c>
      <c r="E13397" s="6">
        <v>1448</v>
      </c>
      <c r="F13397" s="7" t="s">
        <v>17</v>
      </c>
      <c r="G13397" s="6">
        <v>89.335999999999999</v>
      </c>
    </row>
    <row r="13398" spans="1:7" ht="15" thickBot="1" x14ac:dyDescent="0.35">
      <c r="A13398" s="6">
        <v>252.3366</v>
      </c>
      <c r="B13398" s="19">
        <f>(A13398-G13398)/G13398</f>
        <v>1.4559740714786265</v>
      </c>
      <c r="C13398" s="30" t="s">
        <v>253</v>
      </c>
      <c r="D13398" s="6">
        <v>1008718</v>
      </c>
      <c r="E13398" s="6">
        <v>1885</v>
      </c>
      <c r="F13398" s="7" t="s">
        <v>42</v>
      </c>
      <c r="G13398" s="6">
        <v>102.744</v>
      </c>
    </row>
    <row r="13399" spans="1:7" ht="15" thickBot="1" x14ac:dyDescent="0.35">
      <c r="A13399" s="6">
        <v>252.3366</v>
      </c>
      <c r="B13399" s="19">
        <f>(A13399-G13399)/G13399</f>
        <v>1.4540632537150862</v>
      </c>
      <c r="C13399" s="30" t="s">
        <v>106</v>
      </c>
      <c r="D13399" s="6">
        <v>1010516</v>
      </c>
      <c r="E13399" s="6">
        <v>2285</v>
      </c>
      <c r="F13399" s="7" t="s">
        <v>31</v>
      </c>
      <c r="G13399" s="6">
        <v>102.824</v>
      </c>
    </row>
    <row r="13400" spans="1:7" ht="15" thickBot="1" x14ac:dyDescent="0.35">
      <c r="A13400" s="6">
        <v>252.3366</v>
      </c>
      <c r="B13400" s="19">
        <f>(A13400-G13400)/G13400</f>
        <v>1.2567128139085642</v>
      </c>
      <c r="C13400" s="30" t="s">
        <v>168</v>
      </c>
      <c r="D13400" s="6">
        <v>1019356</v>
      </c>
      <c r="E13400" s="6">
        <v>21</v>
      </c>
      <c r="F13400" s="7" t="s">
        <v>27</v>
      </c>
      <c r="G13400" s="6">
        <v>111.816</v>
      </c>
    </row>
    <row r="13401" spans="1:7" ht="15" thickBot="1" x14ac:dyDescent="0.35">
      <c r="A13401" s="6">
        <v>252.3366</v>
      </c>
      <c r="B13401" s="19">
        <f>(A13401-G13401)/G13401</f>
        <v>0.95434028315623143</v>
      </c>
      <c r="C13401" s="30" t="s">
        <v>209</v>
      </c>
      <c r="D13401" s="6">
        <v>1006872</v>
      </c>
      <c r="E13401" s="6">
        <v>1027</v>
      </c>
      <c r="F13401" s="7" t="s">
        <v>42</v>
      </c>
      <c r="G13401" s="6">
        <v>129.11600000000001</v>
      </c>
    </row>
    <row r="13402" spans="1:7" ht="15" thickBot="1" x14ac:dyDescent="0.35">
      <c r="A13402" s="6">
        <v>252.3366</v>
      </c>
      <c r="B13402" s="19">
        <f>(A13402-G13402)/G13402</f>
        <v>0.66937865516420114</v>
      </c>
      <c r="C13402" s="30" t="s">
        <v>131</v>
      </c>
      <c r="D13402" s="6">
        <v>1017176</v>
      </c>
      <c r="E13402" s="6">
        <v>1087</v>
      </c>
      <c r="F13402" s="7" t="s">
        <v>17</v>
      </c>
      <c r="G13402" s="6">
        <v>151.15600000000001</v>
      </c>
    </row>
    <row r="13403" spans="1:7" ht="15" thickBot="1" x14ac:dyDescent="0.35">
      <c r="A13403" s="6">
        <v>252.3366</v>
      </c>
      <c r="B13403" s="19">
        <f>(A13403-G13403)/G13403</f>
        <v>0.57564627719359596</v>
      </c>
      <c r="C13403" s="30" t="s">
        <v>63</v>
      </c>
      <c r="D13403" s="6">
        <v>1018374</v>
      </c>
      <c r="E13403" s="6">
        <v>2607</v>
      </c>
      <c r="F13403" s="7" t="s">
        <v>17</v>
      </c>
      <c r="G13403" s="6">
        <v>160.148</v>
      </c>
    </row>
    <row r="13404" spans="1:7" ht="15" thickBot="1" x14ac:dyDescent="0.35">
      <c r="A13404" s="6">
        <v>252.3366</v>
      </c>
      <c r="B13404" s="19">
        <f>(A13404-G13404)/G13404</f>
        <v>0.5538350698293063</v>
      </c>
      <c r="C13404" s="30" t="s">
        <v>178</v>
      </c>
      <c r="D13404" s="6">
        <v>1015089</v>
      </c>
      <c r="E13404" s="6">
        <v>2798</v>
      </c>
      <c r="F13404" s="7" t="s">
        <v>21</v>
      </c>
      <c r="G13404" s="6">
        <v>162.39599999999999</v>
      </c>
    </row>
    <row r="13405" spans="1:7" ht="15" thickBot="1" x14ac:dyDescent="0.35">
      <c r="A13405" s="6">
        <v>252.3366</v>
      </c>
      <c r="B13405" s="19">
        <f>(A13405-G13405)/G13405</f>
        <v>0.51197540924669849</v>
      </c>
      <c r="C13405" s="30" t="s">
        <v>184</v>
      </c>
      <c r="D13405" s="6">
        <v>1016620</v>
      </c>
      <c r="E13405" s="6">
        <v>1044</v>
      </c>
      <c r="F13405" s="7" t="s">
        <v>23</v>
      </c>
      <c r="G13405" s="6">
        <v>166.892</v>
      </c>
    </row>
    <row r="13406" spans="1:7" ht="15" thickBot="1" x14ac:dyDescent="0.35">
      <c r="A13406" s="6">
        <v>252.3366</v>
      </c>
      <c r="B13406" s="19">
        <f>(A13406-G13406)/G13406</f>
        <v>0.19745169127975395</v>
      </c>
      <c r="C13406" s="30" t="s">
        <v>332</v>
      </c>
      <c r="D13406" s="6">
        <v>1015836</v>
      </c>
      <c r="E13406" s="6">
        <v>315</v>
      </c>
      <c r="F13406" s="7" t="s">
        <v>19</v>
      </c>
      <c r="G13406" s="6">
        <v>210.72800000000001</v>
      </c>
    </row>
    <row r="13407" spans="1:7" ht="15" thickBot="1" x14ac:dyDescent="0.35">
      <c r="A13407" s="6">
        <v>252.3366</v>
      </c>
      <c r="B13407" s="19">
        <f>(A13407-G13407)/G13407</f>
        <v>9.7898501540228638E-2</v>
      </c>
      <c r="C13407" s="30" t="s">
        <v>368</v>
      </c>
      <c r="D13407" s="6">
        <v>1011225</v>
      </c>
      <c r="E13407" s="6">
        <v>373</v>
      </c>
      <c r="F13407" s="7" t="s">
        <v>35</v>
      </c>
      <c r="G13407" s="6">
        <v>229.83600000000001</v>
      </c>
    </row>
    <row r="13408" spans="1:7" ht="15" thickBot="1" x14ac:dyDescent="0.35">
      <c r="A13408" s="6">
        <v>252.3366</v>
      </c>
      <c r="B13408" s="19">
        <f>(A13408-G13408)/G13408</f>
        <v>9.7898501540228638E-2</v>
      </c>
      <c r="C13408" s="30" t="s">
        <v>350</v>
      </c>
      <c r="D13408" s="6">
        <v>1018214</v>
      </c>
      <c r="E13408" s="6">
        <v>970</v>
      </c>
      <c r="F13408" s="7" t="s">
        <v>23</v>
      </c>
      <c r="G13408" s="6">
        <v>229.83600000000001</v>
      </c>
    </row>
    <row r="13409" spans="1:7" ht="15" thickBot="1" x14ac:dyDescent="0.35">
      <c r="A13409" s="6">
        <v>252.3366</v>
      </c>
      <c r="B13409" s="19">
        <f>(A13409-G13409)/G13409</f>
        <v>8.7264094034918388E-2</v>
      </c>
      <c r="C13409" s="30" t="s">
        <v>379</v>
      </c>
      <c r="D13409" s="6">
        <v>1010271</v>
      </c>
      <c r="E13409" s="6">
        <v>2423</v>
      </c>
      <c r="F13409" s="7" t="s">
        <v>35</v>
      </c>
      <c r="G13409" s="6">
        <v>232.084</v>
      </c>
    </row>
    <row r="13410" spans="1:7" ht="15" thickBot="1" x14ac:dyDescent="0.35">
      <c r="A13410" s="6">
        <v>252.3366</v>
      </c>
      <c r="B13410" s="19">
        <f>(A13410-G13410)/G13410</f>
        <v>4.1852188274153657E-2</v>
      </c>
      <c r="C13410" s="30" t="s">
        <v>126</v>
      </c>
      <c r="D13410" s="6">
        <v>1017171</v>
      </c>
      <c r="E13410" s="6">
        <v>1782</v>
      </c>
      <c r="F13410" s="7" t="s">
        <v>25</v>
      </c>
      <c r="G13410" s="6">
        <v>242.2</v>
      </c>
    </row>
    <row r="13411" spans="1:7" ht="15" thickBot="1" x14ac:dyDescent="0.35">
      <c r="A13411" s="6">
        <v>252.3366</v>
      </c>
      <c r="B13411" s="19">
        <f>(A13411-G13411)/G13411</f>
        <v>-8.749862510017083E-3</v>
      </c>
      <c r="C13411" s="30" t="s">
        <v>189</v>
      </c>
      <c r="D13411" s="6">
        <v>1016191</v>
      </c>
      <c r="E13411" s="6">
        <v>1431</v>
      </c>
      <c r="F13411" s="7" t="s">
        <v>27</v>
      </c>
      <c r="G13411" s="6">
        <v>254.56399999999999</v>
      </c>
    </row>
    <row r="13412" spans="1:7" ht="15" thickBot="1" x14ac:dyDescent="0.35">
      <c r="A13412" s="6">
        <v>252.3366</v>
      </c>
      <c r="B13412" s="19">
        <f>(A13412-G13412)/G13412</f>
        <v>-8.1731175126275452E-2</v>
      </c>
      <c r="C13412" s="30" t="s">
        <v>254</v>
      </c>
      <c r="D13412" s="6">
        <v>1017158</v>
      </c>
      <c r="E13412" s="6">
        <v>2133</v>
      </c>
      <c r="F13412" s="7" t="s">
        <v>23</v>
      </c>
      <c r="G13412" s="6">
        <v>274.79599999999999</v>
      </c>
    </row>
    <row r="13413" spans="1:7" ht="15" thickBot="1" x14ac:dyDescent="0.35">
      <c r="A13413" s="6">
        <v>252.3366</v>
      </c>
      <c r="B13413" s="19">
        <f>(A13413-G13413)/G13413</f>
        <v>-9.6513326554287168E-2</v>
      </c>
      <c r="C13413" s="30" t="s">
        <v>366</v>
      </c>
      <c r="D13413" s="6">
        <v>1016613</v>
      </c>
      <c r="E13413" s="6">
        <v>2339</v>
      </c>
      <c r="F13413" s="7" t="s">
        <v>19</v>
      </c>
      <c r="G13413" s="6">
        <v>279.29199999999997</v>
      </c>
    </row>
    <row r="13414" spans="1:7" ht="15" thickBot="1" x14ac:dyDescent="0.35">
      <c r="A13414" s="6">
        <v>252.3366</v>
      </c>
      <c r="B13414" s="19">
        <f>(A13414-G13414)/G13414</f>
        <v>-0.11781524003971527</v>
      </c>
      <c r="C13414" s="30" t="s">
        <v>233</v>
      </c>
      <c r="D13414" s="6">
        <v>1017467</v>
      </c>
      <c r="E13414" s="6">
        <v>1430</v>
      </c>
      <c r="F13414" s="7" t="s">
        <v>35</v>
      </c>
      <c r="G13414" s="6">
        <v>286.036</v>
      </c>
    </row>
    <row r="13415" spans="1:7" ht="15" thickBot="1" x14ac:dyDescent="0.35">
      <c r="A13415" s="6">
        <v>252.3366</v>
      </c>
      <c r="B13415" s="19">
        <f>(A13415-G13415)/G13415</f>
        <v>-0.14794902617574754</v>
      </c>
      <c r="C13415" s="30" t="s">
        <v>356</v>
      </c>
      <c r="D13415" s="6">
        <v>1016129</v>
      </c>
      <c r="E13415" s="6">
        <v>2804</v>
      </c>
      <c r="F13415" s="7" t="s">
        <v>21</v>
      </c>
      <c r="G13415" s="6">
        <v>296.15199999999999</v>
      </c>
    </row>
    <row r="13416" spans="1:7" ht="15" thickBot="1" x14ac:dyDescent="0.35">
      <c r="A13416" s="6">
        <v>252.3366</v>
      </c>
      <c r="B13416" s="19">
        <f>(A13416-G13416)/G13416</f>
        <v>-0.18209558013198671</v>
      </c>
      <c r="C13416" s="30" t="s">
        <v>223</v>
      </c>
      <c r="D13416" s="6">
        <v>1013562</v>
      </c>
      <c r="E13416" s="6">
        <v>942</v>
      </c>
      <c r="F13416" s="7" t="s">
        <v>27</v>
      </c>
      <c r="G13416" s="6">
        <v>308.51600000000002</v>
      </c>
    </row>
    <row r="13417" spans="1:7" ht="15" thickBot="1" x14ac:dyDescent="0.35">
      <c r="A13417" s="6">
        <v>252.3366</v>
      </c>
      <c r="B13417" s="19">
        <f>(A13417-G13417)/G13417</f>
        <v>-0.19384368650403178</v>
      </c>
      <c r="C13417" s="30" t="s">
        <v>189</v>
      </c>
      <c r="D13417" s="6">
        <v>1019597</v>
      </c>
      <c r="E13417" s="6">
        <v>972</v>
      </c>
      <c r="F13417" s="7" t="s">
        <v>19</v>
      </c>
      <c r="G13417" s="6">
        <v>313.012</v>
      </c>
    </row>
    <row r="13418" spans="1:7" ht="15" thickBot="1" x14ac:dyDescent="0.35">
      <c r="A13418" s="6">
        <v>252.47872000000001</v>
      </c>
      <c r="B13418" s="19">
        <f>(A13418-G13418)/G13418</f>
        <v>-5.8623363917291976E-2</v>
      </c>
      <c r="C13418" s="30" t="s">
        <v>233</v>
      </c>
      <c r="D13418" s="6">
        <v>1001877</v>
      </c>
      <c r="E13418" s="6">
        <v>1877</v>
      </c>
      <c r="F13418" s="7" t="s">
        <v>35</v>
      </c>
      <c r="G13418" s="6">
        <v>268.20159999999998</v>
      </c>
    </row>
    <row r="13419" spans="1:7" ht="15" thickBot="1" x14ac:dyDescent="0.35">
      <c r="A13419" s="6">
        <v>252.5068</v>
      </c>
      <c r="B13419" s="19">
        <f>(A13419-G13419)/G13419</f>
        <v>0.12475590113461427</v>
      </c>
      <c r="C13419" s="30" t="s">
        <v>350</v>
      </c>
      <c r="D13419" s="6">
        <v>1002402</v>
      </c>
      <c r="E13419" s="6">
        <v>2402</v>
      </c>
      <c r="F13419" s="7" t="s">
        <v>42</v>
      </c>
      <c r="G13419" s="6">
        <v>224.4992</v>
      </c>
    </row>
    <row r="13420" spans="1:7" ht="15" thickBot="1" x14ac:dyDescent="0.35">
      <c r="A13420" s="6">
        <v>252.59103999999999</v>
      </c>
      <c r="B13420" s="19">
        <f>(A13420-G13420)/G13420</f>
        <v>0.14517612581244188</v>
      </c>
      <c r="C13420" s="30" t="s">
        <v>208</v>
      </c>
      <c r="D13420" s="6">
        <v>1001250</v>
      </c>
      <c r="E13420" s="6">
        <v>1250</v>
      </c>
      <c r="F13420" s="7" t="s">
        <v>25</v>
      </c>
      <c r="G13420" s="6">
        <v>220.56960000000001</v>
      </c>
    </row>
    <row r="13421" spans="1:7" ht="15" thickBot="1" x14ac:dyDescent="0.35">
      <c r="A13421" s="6">
        <v>252.6448704</v>
      </c>
      <c r="B13421" s="19">
        <f>(A13421-G13421)/G13421</f>
        <v>-0.44941307658833768</v>
      </c>
      <c r="C13421" s="30" t="s">
        <v>128</v>
      </c>
      <c r="D13421" s="6">
        <v>1000971</v>
      </c>
      <c r="E13421" s="6">
        <v>971</v>
      </c>
      <c r="F13421" s="7" t="s">
        <v>87</v>
      </c>
      <c r="G13421" s="6">
        <v>458.86464000000001</v>
      </c>
    </row>
    <row r="13422" spans="1:7" ht="15" thickBot="1" x14ac:dyDescent="0.35">
      <c r="A13422" s="6">
        <v>252.67840000000001</v>
      </c>
      <c r="B13422" s="19">
        <f>(A13422-G13422)/G13422</f>
        <v>0.56475041119235891</v>
      </c>
      <c r="C13422" s="30" t="s">
        <v>370</v>
      </c>
      <c r="D13422" s="6">
        <v>1003444</v>
      </c>
      <c r="E13422" s="6">
        <v>603</v>
      </c>
      <c r="F13422" s="7" t="s">
        <v>21</v>
      </c>
      <c r="G13422" s="6">
        <v>161.48159999999999</v>
      </c>
    </row>
    <row r="13423" spans="1:7" ht="15" thickBot="1" x14ac:dyDescent="0.35">
      <c r="A13423" s="6">
        <v>252.78479999999999</v>
      </c>
      <c r="B13423" s="19">
        <f>(A13423-G13423)/G13423</f>
        <v>7.316383734701934</v>
      </c>
      <c r="C13423" s="30" t="s">
        <v>253</v>
      </c>
      <c r="D13423" s="6">
        <v>1007968</v>
      </c>
      <c r="E13423" s="6">
        <v>747</v>
      </c>
      <c r="F13423" s="7" t="s">
        <v>27</v>
      </c>
      <c r="G13423" s="6">
        <v>30.396000000000001</v>
      </c>
    </row>
    <row r="13424" spans="1:7" ht="15" thickBot="1" x14ac:dyDescent="0.35">
      <c r="A13424" s="6">
        <v>252.78479999999999</v>
      </c>
      <c r="B13424" s="19">
        <f>(A13424-G13424)/G13424</f>
        <v>3.2259833357852643</v>
      </c>
      <c r="C13424" s="30" t="s">
        <v>191</v>
      </c>
      <c r="D13424" s="6">
        <v>1006601</v>
      </c>
      <c r="E13424" s="6">
        <v>1195</v>
      </c>
      <c r="F13424" s="7" t="s">
        <v>17</v>
      </c>
      <c r="G13424" s="6">
        <v>59.816800000000001</v>
      </c>
    </row>
    <row r="13425" spans="1:7" ht="15" thickBot="1" x14ac:dyDescent="0.35">
      <c r="A13425" s="6">
        <v>252.78479999999999</v>
      </c>
      <c r="B13425" s="19">
        <f>(A13425-G13425)/G13425</f>
        <v>2.9181722363444726</v>
      </c>
      <c r="C13425" s="30" t="s">
        <v>194</v>
      </c>
      <c r="D13425" s="6">
        <v>1005588</v>
      </c>
      <c r="E13425" s="6">
        <v>2812</v>
      </c>
      <c r="F13425" s="7" t="s">
        <v>27</v>
      </c>
      <c r="G13425" s="6">
        <v>64.516000000000005</v>
      </c>
    </row>
    <row r="13426" spans="1:7" ht="15" thickBot="1" x14ac:dyDescent="0.35">
      <c r="A13426" s="6">
        <v>252.78479999999999</v>
      </c>
      <c r="B13426" s="19">
        <f>(A13426-G13426)/G13426</f>
        <v>2.6116241856212139</v>
      </c>
      <c r="C13426" s="30" t="s">
        <v>377</v>
      </c>
      <c r="D13426" s="6">
        <v>1005662</v>
      </c>
      <c r="E13426" s="6">
        <v>733</v>
      </c>
      <c r="F13426" s="7" t="s">
        <v>23</v>
      </c>
      <c r="G13426" s="6">
        <v>69.992000000000004</v>
      </c>
    </row>
    <row r="13427" spans="1:7" ht="15" thickBot="1" x14ac:dyDescent="0.35">
      <c r="A13427" s="6">
        <v>252.78479999999999</v>
      </c>
      <c r="B13427" s="19">
        <f>(A13427-G13427)/G13427</f>
        <v>2.146124359038184</v>
      </c>
      <c r="C13427" s="30" t="s">
        <v>299</v>
      </c>
      <c r="D13427" s="6">
        <v>1006966</v>
      </c>
      <c r="E13427" s="6">
        <v>346</v>
      </c>
      <c r="F13427" s="7" t="s">
        <v>27</v>
      </c>
      <c r="G13427" s="6">
        <v>80.347999999999999</v>
      </c>
    </row>
    <row r="13428" spans="1:7" ht="15" thickBot="1" x14ac:dyDescent="0.35">
      <c r="A13428" s="6">
        <v>252.78479999999999</v>
      </c>
      <c r="B13428" s="19">
        <f>(A13428-G13428)/G13428</f>
        <v>2.0001993923281427</v>
      </c>
      <c r="C13428" s="30" t="s">
        <v>256</v>
      </c>
      <c r="D13428" s="6">
        <v>1019182</v>
      </c>
      <c r="E13428" s="6">
        <v>1443</v>
      </c>
      <c r="F13428" s="7" t="s">
        <v>27</v>
      </c>
      <c r="G13428" s="6">
        <v>84.256</v>
      </c>
    </row>
    <row r="13429" spans="1:7" ht="15" thickBot="1" x14ac:dyDescent="0.35">
      <c r="A13429" s="6">
        <v>252.78479999999999</v>
      </c>
      <c r="B13429" s="19">
        <f>(A13429-G13429)/G13429</f>
        <v>1.9222324979191712</v>
      </c>
      <c r="C13429" s="30" t="s">
        <v>48</v>
      </c>
      <c r="D13429" s="6">
        <v>1010404</v>
      </c>
      <c r="E13429" s="6">
        <v>1298</v>
      </c>
      <c r="F13429" s="7" t="s">
        <v>25</v>
      </c>
      <c r="G13429" s="6">
        <v>86.504000000000005</v>
      </c>
    </row>
    <row r="13430" spans="1:7" ht="15" thickBot="1" x14ac:dyDescent="0.35">
      <c r="A13430" s="6">
        <v>252.78479999999999</v>
      </c>
      <c r="B13430" s="19">
        <f>(A13430-G13430)/G13430</f>
        <v>1.4762430939226519</v>
      </c>
      <c r="C13430" s="30" t="s">
        <v>142</v>
      </c>
      <c r="D13430" s="6">
        <v>1005431</v>
      </c>
      <c r="E13430" s="6">
        <v>1787</v>
      </c>
      <c r="F13430" s="7" t="s">
        <v>31</v>
      </c>
      <c r="G13430" s="6">
        <v>102.084</v>
      </c>
    </row>
    <row r="13431" spans="1:7" ht="15" thickBot="1" x14ac:dyDescent="0.35">
      <c r="A13431" s="6">
        <v>252.78479999999999</v>
      </c>
      <c r="B13431" s="19">
        <f>(A13431-G13431)/G13431</f>
        <v>1.0831394007317798</v>
      </c>
      <c r="C13431" s="30" t="s">
        <v>373</v>
      </c>
      <c r="D13431" s="6">
        <v>1016398</v>
      </c>
      <c r="E13431" s="6">
        <v>2525</v>
      </c>
      <c r="F13431" s="7" t="s">
        <v>23</v>
      </c>
      <c r="G13431" s="6">
        <v>121.348</v>
      </c>
    </row>
    <row r="13432" spans="1:7" ht="15" thickBot="1" x14ac:dyDescent="0.35">
      <c r="A13432" s="6">
        <v>252.78479999999999</v>
      </c>
      <c r="B13432" s="19">
        <f>(A13432-G13432)/G13432</f>
        <v>0.91695331695331694</v>
      </c>
      <c r="C13432" s="30" t="s">
        <v>325</v>
      </c>
      <c r="D13432" s="6">
        <v>1007249</v>
      </c>
      <c r="E13432" s="6">
        <v>2766</v>
      </c>
      <c r="F13432" s="7" t="s">
        <v>21</v>
      </c>
      <c r="G13432" s="6">
        <v>131.86799999999999</v>
      </c>
    </row>
    <row r="13433" spans="1:7" ht="15" thickBot="1" x14ac:dyDescent="0.35">
      <c r="A13433" s="6">
        <v>252.78479999999999</v>
      </c>
      <c r="B13433" s="19">
        <f>(A13433-G13433)/G13433</f>
        <v>0.74392074617804504</v>
      </c>
      <c r="C13433" s="30" t="s">
        <v>111</v>
      </c>
      <c r="D13433" s="6">
        <v>1011121</v>
      </c>
      <c r="E13433" s="6">
        <v>2801</v>
      </c>
      <c r="F13433" s="7" t="s">
        <v>19</v>
      </c>
      <c r="G13433" s="6">
        <v>144.952</v>
      </c>
    </row>
    <row r="13434" spans="1:7" ht="15" thickBot="1" x14ac:dyDescent="0.35">
      <c r="A13434" s="6">
        <v>252.78479999999999</v>
      </c>
      <c r="B13434" s="19">
        <f>(A13434-G13434)/G13434</f>
        <v>0.34700741751214942</v>
      </c>
      <c r="C13434" s="30" t="s">
        <v>145</v>
      </c>
      <c r="D13434" s="6">
        <v>1017093</v>
      </c>
      <c r="E13434" s="6">
        <v>526</v>
      </c>
      <c r="F13434" s="7" t="s">
        <v>19</v>
      </c>
      <c r="G13434" s="6">
        <v>187.66399999999999</v>
      </c>
    </row>
    <row r="13435" spans="1:7" ht="15" thickBot="1" x14ac:dyDescent="0.35">
      <c r="A13435" s="6">
        <v>252.78479999999999</v>
      </c>
      <c r="B13435" s="19">
        <f>(A13435-G13435)/G13435</f>
        <v>4.1380901375957735E-2</v>
      </c>
      <c r="C13435" s="30" t="s">
        <v>212</v>
      </c>
      <c r="D13435" s="6">
        <v>1014821</v>
      </c>
      <c r="E13435" s="6">
        <v>2067</v>
      </c>
      <c r="F13435" s="7" t="s">
        <v>42</v>
      </c>
      <c r="G13435" s="6">
        <v>242.74</v>
      </c>
    </row>
    <row r="13436" spans="1:7" ht="15" thickBot="1" x14ac:dyDescent="0.35">
      <c r="A13436" s="6">
        <v>252.78479999999999</v>
      </c>
      <c r="B13436" s="19">
        <f>(A13436-G13436)/G13436</f>
        <v>-0.1074109122752504</v>
      </c>
      <c r="C13436" s="30" t="s">
        <v>137</v>
      </c>
      <c r="D13436" s="6">
        <v>1015473</v>
      </c>
      <c r="E13436" s="6">
        <v>74</v>
      </c>
      <c r="F13436" s="7" t="s">
        <v>23</v>
      </c>
      <c r="G13436" s="6">
        <v>283.20400000000001</v>
      </c>
    </row>
    <row r="13437" spans="1:7" ht="15" thickBot="1" x14ac:dyDescent="0.35">
      <c r="A13437" s="6">
        <v>252.78479999999999</v>
      </c>
      <c r="B13437" s="19">
        <f>(A13437-G13437)/G13437</f>
        <v>-0.17608145811060991</v>
      </c>
      <c r="C13437" s="30" t="s">
        <v>237</v>
      </c>
      <c r="D13437" s="6">
        <v>1010087</v>
      </c>
      <c r="E13437" s="6">
        <v>1709</v>
      </c>
      <c r="F13437" s="7" t="s">
        <v>17</v>
      </c>
      <c r="G13437" s="6">
        <v>306.80799999999999</v>
      </c>
    </row>
    <row r="13438" spans="1:7" ht="15" thickBot="1" x14ac:dyDescent="0.35">
      <c r="A13438" s="6">
        <v>252.78479999999999</v>
      </c>
      <c r="B13438" s="19">
        <f>(A13438-G13438)/G13438</f>
        <v>-0.22170250498780755</v>
      </c>
      <c r="C13438" s="30" t="s">
        <v>248</v>
      </c>
      <c r="D13438" s="6">
        <v>1016779</v>
      </c>
      <c r="E13438" s="6">
        <v>2128</v>
      </c>
      <c r="F13438" s="7" t="s">
        <v>17</v>
      </c>
      <c r="G13438" s="6">
        <v>324.79199999999997</v>
      </c>
    </row>
    <row r="13439" spans="1:7" ht="15" thickBot="1" x14ac:dyDescent="0.35">
      <c r="A13439" s="6">
        <v>252.798</v>
      </c>
      <c r="B13439" s="19">
        <f>(A13439-G13439)/G13439</f>
        <v>1.1337918321043674</v>
      </c>
      <c r="C13439" s="30" t="s">
        <v>354</v>
      </c>
      <c r="D13439" s="6">
        <v>1004363</v>
      </c>
      <c r="E13439" s="6">
        <v>406</v>
      </c>
      <c r="F13439" s="7" t="s">
        <v>21</v>
      </c>
      <c r="G13439" s="6">
        <v>118.4736</v>
      </c>
    </row>
    <row r="13440" spans="1:7" ht="15" thickBot="1" x14ac:dyDescent="0.35">
      <c r="A13440" s="6">
        <v>252.89160000000001</v>
      </c>
      <c r="B13440" s="19">
        <f>(A13440-G13440)/G13440</f>
        <v>-0.10245741056218051</v>
      </c>
      <c r="C13440" s="30" t="s">
        <v>344</v>
      </c>
      <c r="D13440" s="6">
        <v>1004050</v>
      </c>
      <c r="E13440" s="6">
        <v>382</v>
      </c>
      <c r="F13440" s="7" t="s">
        <v>35</v>
      </c>
      <c r="G13440" s="6">
        <v>281.76</v>
      </c>
    </row>
    <row r="13441" spans="1:7" ht="15" thickBot="1" x14ac:dyDescent="0.35">
      <c r="A13441" s="6">
        <v>253.06528</v>
      </c>
      <c r="B13441" s="19">
        <f>(A13441-G13441)/G13441</f>
        <v>0.55552517702596393</v>
      </c>
      <c r="C13441" s="30" t="s">
        <v>160</v>
      </c>
      <c r="D13441" s="6">
        <v>1001834</v>
      </c>
      <c r="E13441" s="6">
        <v>1834</v>
      </c>
      <c r="F13441" s="7" t="s">
        <v>17</v>
      </c>
      <c r="G13441" s="6">
        <v>162.68799999999999</v>
      </c>
    </row>
    <row r="13442" spans="1:7" ht="15" thickBot="1" x14ac:dyDescent="0.35">
      <c r="A13442" s="6">
        <v>253.14336</v>
      </c>
      <c r="B13442" s="19">
        <f>(A13442-G13442)/G13442</f>
        <v>1.4364134744947064</v>
      </c>
      <c r="C13442" s="30" t="s">
        <v>119</v>
      </c>
      <c r="D13442" s="6">
        <v>1007710</v>
      </c>
      <c r="E13442" s="6">
        <v>2163</v>
      </c>
      <c r="F13442" s="7" t="s">
        <v>87</v>
      </c>
      <c r="G13442" s="6">
        <v>103.9</v>
      </c>
    </row>
    <row r="13443" spans="1:7" ht="15" thickBot="1" x14ac:dyDescent="0.35">
      <c r="A13443" s="6">
        <v>253.14336</v>
      </c>
      <c r="B13443" s="19">
        <f>(A13443-G13443)/G13443</f>
        <v>1.290061154333273</v>
      </c>
      <c r="C13443" s="30" t="s">
        <v>186</v>
      </c>
      <c r="D13443" s="6">
        <v>1018296</v>
      </c>
      <c r="E13443" s="6">
        <v>2253</v>
      </c>
      <c r="F13443" s="7" t="s">
        <v>87</v>
      </c>
      <c r="G13443" s="6">
        <v>110.54</v>
      </c>
    </row>
    <row r="13444" spans="1:7" ht="15" thickBot="1" x14ac:dyDescent="0.35">
      <c r="A13444" s="6">
        <v>253.14336</v>
      </c>
      <c r="B13444" s="19">
        <f>(A13444-G13444)/G13444</f>
        <v>0.50802649764094743</v>
      </c>
      <c r="C13444" s="30" t="s">
        <v>127</v>
      </c>
      <c r="D13444" s="6">
        <v>1011455</v>
      </c>
      <c r="E13444" s="6">
        <v>663</v>
      </c>
      <c r="F13444" s="7" t="s">
        <v>87</v>
      </c>
      <c r="G13444" s="6">
        <v>167.864</v>
      </c>
    </row>
    <row r="13445" spans="1:7" ht="15" thickBot="1" x14ac:dyDescent="0.35">
      <c r="A13445" s="6">
        <v>253.16720000000001</v>
      </c>
      <c r="B13445" s="19">
        <f>(A13445-G13445)/G13445</f>
        <v>0.99261409429780378</v>
      </c>
      <c r="C13445" s="30" t="s">
        <v>36</v>
      </c>
      <c r="D13445" s="6">
        <v>1003183</v>
      </c>
      <c r="E13445" s="6">
        <v>1832</v>
      </c>
      <c r="F13445" s="7" t="s">
        <v>31</v>
      </c>
      <c r="G13445" s="6">
        <v>127.0528</v>
      </c>
    </row>
    <row r="13446" spans="1:7" ht="15" thickBot="1" x14ac:dyDescent="0.35">
      <c r="A13446" s="6">
        <v>253.18176</v>
      </c>
      <c r="B13446" s="19">
        <f>(A13446-G13446)/G13446</f>
        <v>-0.50616426300356154</v>
      </c>
      <c r="C13446" s="30" t="s">
        <v>72</v>
      </c>
      <c r="D13446" s="6">
        <v>1001286</v>
      </c>
      <c r="E13446" s="6">
        <v>1286</v>
      </c>
      <c r="F13446" s="7" t="s">
        <v>42</v>
      </c>
      <c r="G13446" s="6">
        <v>512.68416000000002</v>
      </c>
    </row>
    <row r="13447" spans="1:7" ht="15" thickBot="1" x14ac:dyDescent="0.35">
      <c r="A13447" s="6">
        <v>253.233</v>
      </c>
      <c r="B13447" s="19">
        <f>(A13447-G13447)/G13447</f>
        <v>76.869926199261997</v>
      </c>
      <c r="C13447" s="30" t="s">
        <v>309</v>
      </c>
      <c r="D13447" s="6">
        <v>1008794</v>
      </c>
      <c r="E13447" s="6">
        <v>1481</v>
      </c>
      <c r="F13447" s="7" t="s">
        <v>35</v>
      </c>
      <c r="G13447" s="6">
        <v>3.2519999999999998</v>
      </c>
    </row>
    <row r="13448" spans="1:7" ht="15" thickBot="1" x14ac:dyDescent="0.35">
      <c r="A13448" s="6">
        <v>253.233</v>
      </c>
      <c r="B13448" s="19">
        <f>(A13448-G13448)/G13448</f>
        <v>8.870322731524789</v>
      </c>
      <c r="C13448" s="30" t="s">
        <v>334</v>
      </c>
      <c r="D13448" s="6">
        <v>1008190</v>
      </c>
      <c r="E13448" s="6">
        <v>255</v>
      </c>
      <c r="F13448" s="7" t="s">
        <v>27</v>
      </c>
      <c r="G13448" s="6">
        <v>25.655999999999999</v>
      </c>
    </row>
    <row r="13449" spans="1:7" ht="15" thickBot="1" x14ac:dyDescent="0.35">
      <c r="A13449" s="6">
        <v>253.233</v>
      </c>
      <c r="B13449" s="19">
        <f>(A13449-G13449)/G13449</f>
        <v>8.0530888030888033</v>
      </c>
      <c r="C13449" s="30" t="s">
        <v>85</v>
      </c>
      <c r="D13449" s="6">
        <v>1008147</v>
      </c>
      <c r="E13449" s="6">
        <v>560</v>
      </c>
      <c r="F13449" s="7" t="s">
        <v>25</v>
      </c>
      <c r="G13449" s="6">
        <v>27.972000000000001</v>
      </c>
    </row>
    <row r="13450" spans="1:7" ht="15" thickBot="1" x14ac:dyDescent="0.35">
      <c r="A13450" s="6">
        <v>253.233</v>
      </c>
      <c r="B13450" s="19">
        <f>(A13450-G13450)/G13450</f>
        <v>1.0586040386303774</v>
      </c>
      <c r="C13450" s="30" t="s">
        <v>361</v>
      </c>
      <c r="D13450" s="6">
        <v>1009367</v>
      </c>
      <c r="E13450" s="6">
        <v>399</v>
      </c>
      <c r="F13450" s="7" t="s">
        <v>17</v>
      </c>
      <c r="G13450" s="6">
        <v>123.012</v>
      </c>
    </row>
    <row r="13451" spans="1:7" ht="15" thickBot="1" x14ac:dyDescent="0.35">
      <c r="A13451" s="6">
        <v>253.233</v>
      </c>
      <c r="B13451" s="19">
        <f>(A13451-G13451)/G13451</f>
        <v>0.95160917414223622</v>
      </c>
      <c r="C13451" s="30" t="s">
        <v>66</v>
      </c>
      <c r="D13451" s="6">
        <v>1011540</v>
      </c>
      <c r="E13451" s="6">
        <v>1591</v>
      </c>
      <c r="F13451" s="7" t="s">
        <v>21</v>
      </c>
      <c r="G13451" s="6">
        <v>129.756</v>
      </c>
    </row>
    <row r="13452" spans="1:7" ht="15" thickBot="1" x14ac:dyDescent="0.35">
      <c r="A13452" s="6">
        <v>253.233</v>
      </c>
      <c r="B13452" s="19">
        <f>(A13452-G13452)/G13452</f>
        <v>0.90217685235262324</v>
      </c>
      <c r="C13452" s="30" t="s">
        <v>148</v>
      </c>
      <c r="D13452" s="6">
        <v>1009841</v>
      </c>
      <c r="E13452" s="6">
        <v>2649</v>
      </c>
      <c r="F13452" s="7" t="s">
        <v>25</v>
      </c>
      <c r="G13452" s="6">
        <v>133.12799999999999</v>
      </c>
    </row>
    <row r="13453" spans="1:7" ht="15" thickBot="1" x14ac:dyDescent="0.35">
      <c r="A13453" s="6">
        <v>253.233</v>
      </c>
      <c r="B13453" s="19">
        <f>(A13453-G13453)/G13453</f>
        <v>0.57691110170124804</v>
      </c>
      <c r="C13453" s="30" t="s">
        <v>251</v>
      </c>
      <c r="D13453" s="6">
        <v>1007209</v>
      </c>
      <c r="E13453" s="6">
        <v>1290</v>
      </c>
      <c r="F13453" s="7" t="s">
        <v>27</v>
      </c>
      <c r="G13453" s="6">
        <v>160.58799999999999</v>
      </c>
    </row>
    <row r="13454" spans="1:7" ht="15" thickBot="1" x14ac:dyDescent="0.35">
      <c r="A13454" s="6">
        <v>253.233</v>
      </c>
      <c r="B13454" s="19">
        <f>(A13454-G13454)/G13454</f>
        <v>0.51774669159953957</v>
      </c>
      <c r="C13454" s="30" t="s">
        <v>373</v>
      </c>
      <c r="D13454" s="6">
        <v>1011092</v>
      </c>
      <c r="E13454" s="6">
        <v>1590</v>
      </c>
      <c r="F13454" s="7" t="s">
        <v>31</v>
      </c>
      <c r="G13454" s="6">
        <v>166.84800000000001</v>
      </c>
    </row>
    <row r="13455" spans="1:7" ht="15" thickBot="1" x14ac:dyDescent="0.35">
      <c r="A13455" s="6">
        <v>253.233</v>
      </c>
      <c r="B13455" s="19">
        <f>(A13455-G13455)/G13455</f>
        <v>0.31413077322262595</v>
      </c>
      <c r="C13455" s="30" t="s">
        <v>74</v>
      </c>
      <c r="D13455" s="6">
        <v>1012632</v>
      </c>
      <c r="E13455" s="6">
        <v>2402</v>
      </c>
      <c r="F13455" s="7" t="s">
        <v>35</v>
      </c>
      <c r="G13455" s="6">
        <v>192.7</v>
      </c>
    </row>
    <row r="13456" spans="1:7" ht="15" thickBot="1" x14ac:dyDescent="0.35">
      <c r="A13456" s="6">
        <v>253.233</v>
      </c>
      <c r="B13456" s="19">
        <f>(A13456-G13456)/G13456</f>
        <v>0.28416905008215182</v>
      </c>
      <c r="C13456" s="30" t="s">
        <v>64</v>
      </c>
      <c r="D13456" s="6">
        <v>1012732</v>
      </c>
      <c r="E13456" s="6">
        <v>1800</v>
      </c>
      <c r="F13456" s="7" t="s">
        <v>21</v>
      </c>
      <c r="G13456" s="6">
        <v>197.196</v>
      </c>
    </row>
    <row r="13457" spans="1:7" ht="15" thickBot="1" x14ac:dyDescent="0.35">
      <c r="A13457" s="6">
        <v>253.233</v>
      </c>
      <c r="B13457" s="19">
        <f>(A13457-G13457)/G13457</f>
        <v>0.20840332124451233</v>
      </c>
      <c r="C13457" s="30" t="s">
        <v>32</v>
      </c>
      <c r="D13457" s="6">
        <v>1009678</v>
      </c>
      <c r="E13457" s="6">
        <v>2507</v>
      </c>
      <c r="F13457" s="7" t="s">
        <v>27</v>
      </c>
      <c r="G13457" s="6">
        <v>209.56</v>
      </c>
    </row>
    <row r="13458" spans="1:7" ht="15" thickBot="1" x14ac:dyDescent="0.35">
      <c r="A13458" s="6">
        <v>253.233</v>
      </c>
      <c r="B13458" s="19">
        <f>(A13458-G13458)/G13458</f>
        <v>9.6645533440731721E-2</v>
      </c>
      <c r="C13458" s="30" t="s">
        <v>33</v>
      </c>
      <c r="D13458" s="6">
        <v>1015066</v>
      </c>
      <c r="E13458" s="6">
        <v>2493</v>
      </c>
      <c r="F13458" s="7" t="s">
        <v>31</v>
      </c>
      <c r="G13458" s="6">
        <v>230.916</v>
      </c>
    </row>
    <row r="13459" spans="1:7" ht="15" thickBot="1" x14ac:dyDescent="0.35">
      <c r="A13459" s="6">
        <v>253.233</v>
      </c>
      <c r="B13459" s="19">
        <f>(A13459-G13459)/G13459</f>
        <v>-0.15758606006573428</v>
      </c>
      <c r="C13459" s="30" t="s">
        <v>69</v>
      </c>
      <c r="D13459" s="6">
        <v>1009380</v>
      </c>
      <c r="E13459" s="6">
        <v>2370</v>
      </c>
      <c r="F13459" s="7" t="s">
        <v>42</v>
      </c>
      <c r="G13459" s="6">
        <v>300.60399999999998</v>
      </c>
    </row>
    <row r="13460" spans="1:7" ht="15" thickBot="1" x14ac:dyDescent="0.35">
      <c r="A13460" s="6">
        <v>253.233</v>
      </c>
      <c r="B13460" s="19">
        <f>(A13460-G13460)/G13460</f>
        <v>-0.19376170039351523</v>
      </c>
      <c r="C13460" s="30" t="s">
        <v>165</v>
      </c>
      <c r="D13460" s="6">
        <v>1013375</v>
      </c>
      <c r="E13460" s="6">
        <v>542</v>
      </c>
      <c r="F13460" s="7" t="s">
        <v>21</v>
      </c>
      <c r="G13460" s="6">
        <v>314.09199999999998</v>
      </c>
    </row>
    <row r="13461" spans="1:7" ht="15" thickBot="1" x14ac:dyDescent="0.35">
      <c r="A13461" s="6">
        <v>253.233</v>
      </c>
      <c r="B13461" s="19">
        <f>(A13461-G13461)/G13461</f>
        <v>-0.21346440551621312</v>
      </c>
      <c r="C13461" s="30" t="s">
        <v>275</v>
      </c>
      <c r="D13461" s="6">
        <v>1013465</v>
      </c>
      <c r="E13461" s="6">
        <v>2329</v>
      </c>
      <c r="F13461" s="7" t="s">
        <v>25</v>
      </c>
      <c r="G13461" s="6">
        <v>321.95999999999998</v>
      </c>
    </row>
    <row r="13462" spans="1:7" ht="15" thickBot="1" x14ac:dyDescent="0.35">
      <c r="A13462" s="6">
        <v>253.233</v>
      </c>
      <c r="B13462" s="19">
        <f>(A13462-G13462)/G13462</f>
        <v>-0.22161668695363504</v>
      </c>
      <c r="C13462" s="30" t="s">
        <v>252</v>
      </c>
      <c r="D13462" s="6">
        <v>1012409</v>
      </c>
      <c r="E13462" s="6">
        <v>1157</v>
      </c>
      <c r="F13462" s="7" t="s">
        <v>35</v>
      </c>
      <c r="G13462" s="6">
        <v>325.33199999999999</v>
      </c>
    </row>
    <row r="13463" spans="1:7" ht="15" thickBot="1" x14ac:dyDescent="0.35">
      <c r="A13463" s="6">
        <v>253.23480000000001</v>
      </c>
      <c r="B13463" s="19">
        <f>(A13463-G13463)/G13463</f>
        <v>0.62543390297005308</v>
      </c>
      <c r="C13463" s="30" t="s">
        <v>328</v>
      </c>
      <c r="D13463" s="6">
        <v>1003253</v>
      </c>
      <c r="E13463" s="6">
        <v>2112</v>
      </c>
      <c r="F13463" s="7" t="s">
        <v>17</v>
      </c>
      <c r="G13463" s="6">
        <v>155.79519999999999</v>
      </c>
    </row>
    <row r="13464" spans="1:7" ht="15" thickBot="1" x14ac:dyDescent="0.35">
      <c r="A13464" s="6">
        <v>253.26911999999999</v>
      </c>
      <c r="B13464" s="19">
        <f>(A13464-G13464)/G13464</f>
        <v>0.30525256856374816</v>
      </c>
      <c r="C13464" s="30" t="s">
        <v>123</v>
      </c>
      <c r="D13464" s="6">
        <v>1001978</v>
      </c>
      <c r="E13464" s="6">
        <v>1978</v>
      </c>
      <c r="F13464" s="7" t="s">
        <v>21</v>
      </c>
      <c r="G13464" s="6">
        <v>194.0384</v>
      </c>
    </row>
    <row r="13465" spans="1:7" ht="15" thickBot="1" x14ac:dyDescent="0.35">
      <c r="A13465" s="6">
        <v>253.30760000000001</v>
      </c>
      <c r="B13465" s="19">
        <f>(A13465-G13465)/G13465</f>
        <v>0.49417918758730056</v>
      </c>
      <c r="C13465" s="30" t="s">
        <v>44</v>
      </c>
      <c r="D13465" s="6">
        <v>1005063</v>
      </c>
      <c r="E13465" s="6">
        <v>645</v>
      </c>
      <c r="F13465" s="7" t="s">
        <v>21</v>
      </c>
      <c r="G13465" s="6">
        <v>169.52959999999999</v>
      </c>
    </row>
    <row r="13466" spans="1:7" ht="15" thickBot="1" x14ac:dyDescent="0.35">
      <c r="A13466" s="6">
        <v>253.5676</v>
      </c>
      <c r="B13466" s="19">
        <f>(A13466-G13466)/G13466</f>
        <v>3.2647941334768569</v>
      </c>
      <c r="C13466" s="30" t="s">
        <v>352</v>
      </c>
      <c r="D13466" s="6">
        <v>1002739</v>
      </c>
      <c r="E13466" s="6">
        <v>2739</v>
      </c>
      <c r="F13466" s="7" t="s">
        <v>23</v>
      </c>
      <c r="G13466" s="6">
        <v>59.456000000000003</v>
      </c>
    </row>
    <row r="13467" spans="1:7" ht="15" thickBot="1" x14ac:dyDescent="0.35">
      <c r="A13467" s="6">
        <v>253.58320000000001</v>
      </c>
      <c r="B13467" s="19">
        <f>(A13467-G13467)/G13467</f>
        <v>0.33233716668347962</v>
      </c>
      <c r="C13467" s="30" t="s">
        <v>142</v>
      </c>
      <c r="D13467" s="6">
        <v>1004867</v>
      </c>
      <c r="E13467" s="6">
        <v>2414</v>
      </c>
      <c r="F13467" s="7" t="s">
        <v>31</v>
      </c>
      <c r="G13467" s="6">
        <v>190.3296</v>
      </c>
    </row>
    <row r="13468" spans="1:7" ht="15" thickBot="1" x14ac:dyDescent="0.35">
      <c r="A13468" s="6">
        <v>253.66640000000001</v>
      </c>
      <c r="B13468" s="19">
        <f>(A13468-G13468)/G13468</f>
        <v>-0.19580864748610155</v>
      </c>
      <c r="C13468" s="30" t="s">
        <v>278</v>
      </c>
      <c r="D13468" s="6">
        <v>1003828</v>
      </c>
      <c r="E13468" s="6">
        <v>1916</v>
      </c>
      <c r="F13468" s="7" t="s">
        <v>31</v>
      </c>
      <c r="G13468" s="6">
        <v>315.43040000000002</v>
      </c>
    </row>
    <row r="13469" spans="1:7" ht="15" thickBot="1" x14ac:dyDescent="0.35">
      <c r="A13469" s="6">
        <v>253.68119999999999</v>
      </c>
      <c r="B13469" s="19">
        <f>(A13469-G13469)/G13469</f>
        <v>13.724936150452749</v>
      </c>
      <c r="C13469" s="30" t="s">
        <v>159</v>
      </c>
      <c r="D13469" s="6">
        <v>1007786</v>
      </c>
      <c r="E13469" s="6">
        <v>1941</v>
      </c>
      <c r="F13469" s="7" t="s">
        <v>23</v>
      </c>
      <c r="G13469" s="6">
        <v>17.228000000000002</v>
      </c>
    </row>
    <row r="13470" spans="1:7" ht="15" thickBot="1" x14ac:dyDescent="0.35">
      <c r="A13470" s="6">
        <v>253.68119999999999</v>
      </c>
      <c r="B13470" s="19">
        <f>(A13470-G13470)/G13470</f>
        <v>1.7890540481111743</v>
      </c>
      <c r="C13470" s="30" t="s">
        <v>267</v>
      </c>
      <c r="D13470" s="6">
        <v>1012226</v>
      </c>
      <c r="E13470" s="6">
        <v>1784</v>
      </c>
      <c r="F13470" s="7" t="s">
        <v>21</v>
      </c>
      <c r="G13470" s="6">
        <v>90.956000000000003</v>
      </c>
    </row>
    <row r="13471" spans="1:7" ht="15" thickBot="1" x14ac:dyDescent="0.35">
      <c r="A13471" s="6">
        <v>253.68119999999999</v>
      </c>
      <c r="B13471" s="19">
        <f>(A13471-G13471)/G13471</f>
        <v>1.5902752818166963</v>
      </c>
      <c r="C13471" s="30" t="s">
        <v>180</v>
      </c>
      <c r="D13471" s="6">
        <v>1007762</v>
      </c>
      <c r="E13471" s="6">
        <v>1846</v>
      </c>
      <c r="F13471" s="7" t="s">
        <v>25</v>
      </c>
      <c r="G13471" s="6">
        <v>97.936000000000007</v>
      </c>
    </row>
    <row r="13472" spans="1:7" ht="15" thickBot="1" x14ac:dyDescent="0.35">
      <c r="A13472" s="6">
        <v>253.68119999999999</v>
      </c>
      <c r="B13472" s="19">
        <f>(A13472-G13472)/G13472</f>
        <v>1.3450783907705961</v>
      </c>
      <c r="C13472" s="30" t="s">
        <v>120</v>
      </c>
      <c r="D13472" s="6">
        <v>1007665</v>
      </c>
      <c r="E13472" s="6">
        <v>1750</v>
      </c>
      <c r="F13472" s="7" t="s">
        <v>25</v>
      </c>
      <c r="G13472" s="6">
        <v>108.176</v>
      </c>
    </row>
    <row r="13473" spans="1:7" ht="15" thickBot="1" x14ac:dyDescent="0.35">
      <c r="A13473" s="6">
        <v>253.68119999999999</v>
      </c>
      <c r="B13473" s="19">
        <f>(A13473-G13473)/G13473</f>
        <v>1.3048517226341039</v>
      </c>
      <c r="C13473" s="30" t="s">
        <v>24</v>
      </c>
      <c r="D13473" s="6">
        <v>1015416</v>
      </c>
      <c r="E13473" s="6">
        <v>325</v>
      </c>
      <c r="F13473" s="7" t="s">
        <v>31</v>
      </c>
      <c r="G13473" s="6">
        <v>110.06399999999999</v>
      </c>
    </row>
    <row r="13474" spans="1:7" ht="15" thickBot="1" x14ac:dyDescent="0.35">
      <c r="A13474" s="6">
        <v>253.68119999999999</v>
      </c>
      <c r="B13474" s="19">
        <f>(A13474-G13474)/G13474</f>
        <v>1.1510802835532339</v>
      </c>
      <c r="C13474" s="30" t="s">
        <v>363</v>
      </c>
      <c r="D13474" s="6">
        <v>1018551</v>
      </c>
      <c r="E13474" s="6">
        <v>1912</v>
      </c>
      <c r="F13474" s="7" t="s">
        <v>25</v>
      </c>
      <c r="G13474" s="6">
        <v>117.932</v>
      </c>
    </row>
    <row r="13475" spans="1:7" ht="15" thickBot="1" x14ac:dyDescent="0.35">
      <c r="A13475" s="6">
        <v>253.68119999999999</v>
      </c>
      <c r="B13475" s="19">
        <f>(A13475-G13475)/G13475</f>
        <v>1.0478639930252831</v>
      </c>
      <c r="C13475" s="30" t="s">
        <v>375</v>
      </c>
      <c r="D13475" s="6">
        <v>1006423</v>
      </c>
      <c r="E13475" s="6">
        <v>595</v>
      </c>
      <c r="F13475" s="7" t="s">
        <v>23</v>
      </c>
      <c r="G13475" s="6">
        <v>123.876</v>
      </c>
    </row>
    <row r="13476" spans="1:7" ht="15" thickBot="1" x14ac:dyDescent="0.35">
      <c r="A13476" s="6">
        <v>253.68119999999999</v>
      </c>
      <c r="B13476" s="19">
        <f>(A13476-G13476)/G13476</f>
        <v>0.94696076625529568</v>
      </c>
      <c r="C13476" s="30" t="s">
        <v>99</v>
      </c>
      <c r="D13476" s="6">
        <v>1016514</v>
      </c>
      <c r="E13476" s="6">
        <v>851</v>
      </c>
      <c r="F13476" s="7" t="s">
        <v>42</v>
      </c>
      <c r="G13476" s="6">
        <v>130.29599999999999</v>
      </c>
    </row>
    <row r="13477" spans="1:7" ht="15" thickBot="1" x14ac:dyDescent="0.35">
      <c r="A13477" s="6">
        <v>253.68119999999999</v>
      </c>
      <c r="B13477" s="19">
        <f>(A13477-G13477)/G13477</f>
        <v>0.93030893319129515</v>
      </c>
      <c r="C13477" s="30" t="s">
        <v>169</v>
      </c>
      <c r="D13477" s="6">
        <v>1015103</v>
      </c>
      <c r="E13477" s="6">
        <v>2457</v>
      </c>
      <c r="F13477" s="7" t="s">
        <v>19</v>
      </c>
      <c r="G13477" s="6">
        <v>131.41999999999999</v>
      </c>
    </row>
    <row r="13478" spans="1:7" ht="15" thickBot="1" x14ac:dyDescent="0.35">
      <c r="A13478" s="6">
        <v>253.68119999999999</v>
      </c>
      <c r="B13478" s="19">
        <f>(A13478-G13478)/G13478</f>
        <v>0.930073952341824</v>
      </c>
      <c r="C13478" s="30" t="s">
        <v>209</v>
      </c>
      <c r="D13478" s="6">
        <v>1009286</v>
      </c>
      <c r="E13478" s="6">
        <v>734</v>
      </c>
      <c r="F13478" s="7" t="s">
        <v>25</v>
      </c>
      <c r="G13478" s="6">
        <v>131.43600000000001</v>
      </c>
    </row>
    <row r="13479" spans="1:7" ht="15" thickBot="1" x14ac:dyDescent="0.35">
      <c r="A13479" s="6">
        <v>253.68119999999999</v>
      </c>
      <c r="B13479" s="19">
        <f>(A13479-G13479)/G13479</f>
        <v>0.80669173574908115</v>
      </c>
      <c r="C13479" s="30" t="s">
        <v>359</v>
      </c>
      <c r="D13479" s="6">
        <v>1012603</v>
      </c>
      <c r="E13479" s="6">
        <v>365</v>
      </c>
      <c r="F13479" s="7" t="s">
        <v>21</v>
      </c>
      <c r="G13479" s="6">
        <v>140.41200000000001</v>
      </c>
    </row>
    <row r="13480" spans="1:7" ht="15" thickBot="1" x14ac:dyDescent="0.35">
      <c r="A13480" s="6">
        <v>253.68119999999999</v>
      </c>
      <c r="B13480" s="19">
        <f>(A13480-G13480)/G13480</f>
        <v>0.59027833500501492</v>
      </c>
      <c r="C13480" s="30" t="s">
        <v>203</v>
      </c>
      <c r="D13480" s="6">
        <v>1016141</v>
      </c>
      <c r="E13480" s="6">
        <v>1184</v>
      </c>
      <c r="F13480" s="7" t="s">
        <v>27</v>
      </c>
      <c r="G13480" s="6">
        <v>159.52000000000001</v>
      </c>
    </row>
    <row r="13481" spans="1:7" ht="15" thickBot="1" x14ac:dyDescent="0.35">
      <c r="A13481" s="6">
        <v>253.68119999999999</v>
      </c>
      <c r="B13481" s="19">
        <f>(A13481-G13481)/G13481</f>
        <v>0.41128443633450518</v>
      </c>
      <c r="C13481" s="30" t="s">
        <v>100</v>
      </c>
      <c r="D13481" s="6">
        <v>1019582</v>
      </c>
      <c r="E13481" s="6">
        <v>512</v>
      </c>
      <c r="F13481" s="7" t="s">
        <v>35</v>
      </c>
      <c r="G13481" s="6">
        <v>179.75200000000001</v>
      </c>
    </row>
    <row r="13482" spans="1:7" ht="15" thickBot="1" x14ac:dyDescent="0.35">
      <c r="A13482" s="6">
        <v>253.68119999999999</v>
      </c>
      <c r="B13482" s="19">
        <f>(A13482-G13482)/G13482</f>
        <v>0.18835819217508609</v>
      </c>
      <c r="C13482" s="30" t="s">
        <v>164</v>
      </c>
      <c r="D13482" s="6">
        <v>1018841</v>
      </c>
      <c r="E13482" s="6">
        <v>1779</v>
      </c>
      <c r="F13482" s="7" t="s">
        <v>17</v>
      </c>
      <c r="G13482" s="6">
        <v>213.47200000000001</v>
      </c>
    </row>
    <row r="13483" spans="1:7" ht="15" thickBot="1" x14ac:dyDescent="0.35">
      <c r="A13483" s="6">
        <v>253.68119999999999</v>
      </c>
      <c r="B13483" s="19">
        <f>(A13483-G13483)/G13483</f>
        <v>-1.4095169990828124E-2</v>
      </c>
      <c r="C13483" s="30" t="s">
        <v>332</v>
      </c>
      <c r="D13483" s="6">
        <v>1015951</v>
      </c>
      <c r="E13483" s="6">
        <v>2299</v>
      </c>
      <c r="F13483" s="7" t="s">
        <v>31</v>
      </c>
      <c r="G13483" s="6">
        <v>257.30799999999999</v>
      </c>
    </row>
    <row r="13484" spans="1:7" ht="15" thickBot="1" x14ac:dyDescent="0.35">
      <c r="A13484" s="6">
        <v>253.68119999999999</v>
      </c>
      <c r="B13484" s="19">
        <f>(A13484-G13484)/G13484</f>
        <v>-8.2248495021995854E-2</v>
      </c>
      <c r="C13484" s="30" t="s">
        <v>317</v>
      </c>
      <c r="D13484" s="6">
        <v>1019587</v>
      </c>
      <c r="E13484" s="6">
        <v>1005</v>
      </c>
      <c r="F13484" s="7" t="s">
        <v>17</v>
      </c>
      <c r="G13484" s="6">
        <v>276.416</v>
      </c>
    </row>
    <row r="13485" spans="1:7" ht="15" thickBot="1" x14ac:dyDescent="0.35">
      <c r="A13485" s="6">
        <v>253.68119999999999</v>
      </c>
      <c r="B13485" s="19">
        <f>(A13485-G13485)/G13485</f>
        <v>-0.13168076891481145</v>
      </c>
      <c r="C13485" s="30" t="s">
        <v>348</v>
      </c>
      <c r="D13485" s="6">
        <v>1017054</v>
      </c>
      <c r="E13485" s="6">
        <v>1682</v>
      </c>
      <c r="F13485" s="7" t="s">
        <v>42</v>
      </c>
      <c r="G13485" s="6">
        <v>292.15199999999999</v>
      </c>
    </row>
    <row r="13486" spans="1:7" ht="15" thickBot="1" x14ac:dyDescent="0.35">
      <c r="A13486" s="6">
        <v>253.68119999999999</v>
      </c>
      <c r="B13486" s="19">
        <f>(A13486-G13486)/G13486</f>
        <v>-0.22153115333627935</v>
      </c>
      <c r="C13486" s="30" t="s">
        <v>142</v>
      </c>
      <c r="D13486" s="6">
        <v>1019756</v>
      </c>
      <c r="E13486" s="6">
        <v>1869</v>
      </c>
      <c r="F13486" s="7" t="s">
        <v>21</v>
      </c>
      <c r="G13486" s="6">
        <v>325.87200000000001</v>
      </c>
    </row>
    <row r="13487" spans="1:7" ht="15" thickBot="1" x14ac:dyDescent="0.35">
      <c r="A13487" s="6">
        <v>253.68512000000001</v>
      </c>
      <c r="B13487" s="19">
        <f>(A13487-G13487)/G13487</f>
        <v>-0.59901359588346137</v>
      </c>
      <c r="C13487" s="30" t="s">
        <v>347</v>
      </c>
      <c r="D13487" s="6">
        <v>1001475</v>
      </c>
      <c r="E13487" s="6">
        <v>1475</v>
      </c>
      <c r="F13487" s="7" t="s">
        <v>27</v>
      </c>
      <c r="G13487" s="6">
        <v>632.65267200000005</v>
      </c>
    </row>
    <row r="13488" spans="1:7" ht="15" thickBot="1" x14ac:dyDescent="0.35">
      <c r="A13488" s="6">
        <v>253.69239999999999</v>
      </c>
      <c r="B13488" s="19">
        <f>(A13488-G13488)/G13488</f>
        <v>0.34411981621511639</v>
      </c>
      <c r="C13488" s="30" t="s">
        <v>343</v>
      </c>
      <c r="D13488" s="6">
        <v>1004825</v>
      </c>
      <c r="E13488" s="6">
        <v>2490</v>
      </c>
      <c r="F13488" s="7" t="s">
        <v>21</v>
      </c>
      <c r="G13488" s="6">
        <v>188.7424</v>
      </c>
    </row>
    <row r="13489" spans="1:7" ht="15" thickBot="1" x14ac:dyDescent="0.35">
      <c r="A13489" s="6">
        <v>253.86048</v>
      </c>
      <c r="B13489" s="19">
        <f>(A13489-G13489)/G13489</f>
        <v>8.2961945217518682</v>
      </c>
      <c r="C13489" s="30" t="s">
        <v>170</v>
      </c>
      <c r="D13489" s="6">
        <v>1008647</v>
      </c>
      <c r="E13489" s="6">
        <v>1245</v>
      </c>
      <c r="F13489" s="7" t="s">
        <v>87</v>
      </c>
      <c r="G13489" s="6">
        <v>27.308</v>
      </c>
    </row>
    <row r="13490" spans="1:7" ht="15" thickBot="1" x14ac:dyDescent="0.35">
      <c r="A13490" s="6">
        <v>253.86048</v>
      </c>
      <c r="B13490" s="19">
        <f>(A13490-G13490)/G13490</f>
        <v>-5.5452069473590264E-2</v>
      </c>
      <c r="C13490" s="30" t="s">
        <v>207</v>
      </c>
      <c r="D13490" s="6">
        <v>1011276</v>
      </c>
      <c r="E13490" s="6">
        <v>2241</v>
      </c>
      <c r="F13490" s="7" t="s">
        <v>87</v>
      </c>
      <c r="G13490" s="6">
        <v>268.76400000000001</v>
      </c>
    </row>
    <row r="13491" spans="1:7" ht="15" thickBot="1" x14ac:dyDescent="0.35">
      <c r="A13491" s="6">
        <v>253.994</v>
      </c>
      <c r="B13491" s="19">
        <f>(A13491-G13491)/G13491</f>
        <v>-4.3478326363866407E-2</v>
      </c>
      <c r="C13491" s="30" t="s">
        <v>80</v>
      </c>
      <c r="D13491" s="6">
        <v>1003159</v>
      </c>
      <c r="E13491" s="6">
        <v>1770</v>
      </c>
      <c r="F13491" s="7" t="s">
        <v>19</v>
      </c>
      <c r="G13491" s="6">
        <v>265.53919999999999</v>
      </c>
    </row>
    <row r="13492" spans="1:7" ht="15" thickBot="1" x14ac:dyDescent="0.35">
      <c r="A13492" s="6">
        <v>254.09800000000001</v>
      </c>
      <c r="B13492" s="19">
        <f>(A13492-G13492)/G13492</f>
        <v>1.283411214953271</v>
      </c>
      <c r="C13492" s="30" t="s">
        <v>70</v>
      </c>
      <c r="D13492" s="6">
        <v>1004187</v>
      </c>
      <c r="E13492" s="6">
        <v>1115</v>
      </c>
      <c r="F13492" s="7" t="s">
        <v>27</v>
      </c>
      <c r="G13492" s="6">
        <v>111.28</v>
      </c>
    </row>
    <row r="13493" spans="1:7" ht="15" thickBot="1" x14ac:dyDescent="0.35">
      <c r="A13493" s="6">
        <v>254.09800000000001</v>
      </c>
      <c r="B13493" s="19">
        <f>(A13493-G13493)/G13493</f>
        <v>1.2146318505089948</v>
      </c>
      <c r="C13493" s="30" t="s">
        <v>118</v>
      </c>
      <c r="D13493" s="6">
        <v>1003837</v>
      </c>
      <c r="E13493" s="6">
        <v>1984</v>
      </c>
      <c r="F13493" s="7" t="s">
        <v>42</v>
      </c>
      <c r="G13493" s="6">
        <v>114.736</v>
      </c>
    </row>
    <row r="13494" spans="1:7" ht="15" thickBot="1" x14ac:dyDescent="0.35">
      <c r="A13494" s="6">
        <v>254.10527999999999</v>
      </c>
      <c r="B13494" s="19">
        <f>(A13494-G13494)/G13494</f>
        <v>1.4230410106188207</v>
      </c>
      <c r="C13494" s="30" t="s">
        <v>293</v>
      </c>
      <c r="D13494" s="6">
        <v>1001572</v>
      </c>
      <c r="E13494" s="6">
        <v>1572</v>
      </c>
      <c r="F13494" s="7" t="s">
        <v>35</v>
      </c>
      <c r="G13494" s="6">
        <v>104.8704</v>
      </c>
    </row>
    <row r="13495" spans="1:7" ht="15" thickBot="1" x14ac:dyDescent="0.35">
      <c r="A13495" s="6">
        <v>254.124</v>
      </c>
      <c r="B13495" s="19">
        <f>(A13495-G13495)/G13495</f>
        <v>2.522455089820359</v>
      </c>
      <c r="C13495" s="30" t="s">
        <v>361</v>
      </c>
      <c r="D13495" s="6">
        <v>1004213</v>
      </c>
      <c r="E13495" s="6">
        <v>678</v>
      </c>
      <c r="F13495" s="7" t="s">
        <v>25</v>
      </c>
      <c r="G13495" s="6">
        <v>72.144000000000005</v>
      </c>
    </row>
    <row r="13496" spans="1:7" ht="15" thickBot="1" x14ac:dyDescent="0.35">
      <c r="A13496" s="6">
        <v>254.1294</v>
      </c>
      <c r="B13496" s="19">
        <f>(A13496-G13496)/G13496</f>
        <v>15.627152577859199</v>
      </c>
      <c r="C13496" s="30" t="s">
        <v>69</v>
      </c>
      <c r="D13496" s="6">
        <v>1009238</v>
      </c>
      <c r="E13496" s="6">
        <v>169</v>
      </c>
      <c r="F13496" s="7" t="s">
        <v>21</v>
      </c>
      <c r="G13496" s="6">
        <v>15.284000000000001</v>
      </c>
    </row>
    <row r="13497" spans="1:7" ht="15" thickBot="1" x14ac:dyDescent="0.35">
      <c r="A13497" s="6">
        <v>254.1294</v>
      </c>
      <c r="B13497" s="19">
        <f>(A13497-G13497)/G13497</f>
        <v>8.5350968032417818</v>
      </c>
      <c r="C13497" s="30" t="s">
        <v>57</v>
      </c>
      <c r="D13497" s="6">
        <v>1007476</v>
      </c>
      <c r="E13497" s="6">
        <v>307</v>
      </c>
      <c r="F13497" s="7" t="s">
        <v>17</v>
      </c>
      <c r="G13497" s="6">
        <v>26.652000000000001</v>
      </c>
    </row>
    <row r="13498" spans="1:7" ht="15" thickBot="1" x14ac:dyDescent="0.35">
      <c r="A13498" s="6">
        <v>254.1294</v>
      </c>
      <c r="B13498" s="19">
        <f>(A13498-G13498)/G13498</f>
        <v>3.7847830998644376</v>
      </c>
      <c r="C13498" s="30" t="s">
        <v>138</v>
      </c>
      <c r="D13498" s="6">
        <v>1007929</v>
      </c>
      <c r="E13498" s="6">
        <v>132</v>
      </c>
      <c r="F13498" s="7" t="s">
        <v>31</v>
      </c>
      <c r="G13498" s="6">
        <v>53.112000000000002</v>
      </c>
    </row>
    <row r="13499" spans="1:7" ht="15" thickBot="1" x14ac:dyDescent="0.35">
      <c r="A13499" s="6">
        <v>254.1294</v>
      </c>
      <c r="B13499" s="19">
        <f>(A13499-G13499)/G13499</f>
        <v>3.4031013930279297</v>
      </c>
      <c r="C13499" s="30" t="s">
        <v>285</v>
      </c>
      <c r="D13499" s="6">
        <v>1007889</v>
      </c>
      <c r="E13499" s="6">
        <v>1725</v>
      </c>
      <c r="F13499" s="7" t="s">
        <v>27</v>
      </c>
      <c r="G13499" s="6">
        <v>57.716000000000001</v>
      </c>
    </row>
    <row r="13500" spans="1:7" ht="15" thickBot="1" x14ac:dyDescent="0.35">
      <c r="A13500" s="6">
        <v>254.1294</v>
      </c>
      <c r="B13500" s="19">
        <f>(A13500-G13500)/G13500</f>
        <v>2.0628332449501037</v>
      </c>
      <c r="C13500" s="30" t="s">
        <v>365</v>
      </c>
      <c r="D13500" s="6">
        <v>1007543</v>
      </c>
      <c r="E13500" s="6">
        <v>2311</v>
      </c>
      <c r="F13500" s="7" t="s">
        <v>31</v>
      </c>
      <c r="G13500" s="6">
        <v>82.971999999999994</v>
      </c>
    </row>
    <row r="13501" spans="1:7" ht="15" thickBot="1" x14ac:dyDescent="0.35">
      <c r="A13501" s="6">
        <v>254.1294</v>
      </c>
      <c r="B13501" s="19">
        <f>(A13501-G13501)/G13501</f>
        <v>1.3950069740264635</v>
      </c>
      <c r="C13501" s="30" t="s">
        <v>76</v>
      </c>
      <c r="D13501" s="6">
        <v>1012727</v>
      </c>
      <c r="E13501" s="6">
        <v>151</v>
      </c>
      <c r="F13501" s="7" t="s">
        <v>27</v>
      </c>
      <c r="G13501" s="6">
        <v>106.108</v>
      </c>
    </row>
    <row r="13502" spans="1:7" ht="15" thickBot="1" x14ac:dyDescent="0.35">
      <c r="A13502" s="6">
        <v>254.1294</v>
      </c>
      <c r="B13502" s="19">
        <f>(A13502-G13502)/G13502</f>
        <v>1.145058748058613</v>
      </c>
      <c r="C13502" s="30" t="s">
        <v>320</v>
      </c>
      <c r="D13502" s="6">
        <v>1017515</v>
      </c>
      <c r="E13502" s="6">
        <v>2560</v>
      </c>
      <c r="F13502" s="7" t="s">
        <v>25</v>
      </c>
      <c r="G13502" s="6">
        <v>118.47199999999999</v>
      </c>
    </row>
    <row r="13503" spans="1:7" ht="15" thickBot="1" x14ac:dyDescent="0.35">
      <c r="A13503" s="6">
        <v>254.1294</v>
      </c>
      <c r="B13503" s="19">
        <f>(A13503-G13503)/G13503</f>
        <v>1.0295281753130592</v>
      </c>
      <c r="C13503" s="30" t="s">
        <v>186</v>
      </c>
      <c r="D13503" s="6">
        <v>1014337</v>
      </c>
      <c r="E13503" s="6">
        <v>2356</v>
      </c>
      <c r="F13503" s="7" t="s">
        <v>27</v>
      </c>
      <c r="G13503" s="6">
        <v>125.21599999999999</v>
      </c>
    </row>
    <row r="13504" spans="1:7" ht="15" thickBot="1" x14ac:dyDescent="0.35">
      <c r="A13504" s="6">
        <v>254.1294</v>
      </c>
      <c r="B13504" s="19">
        <f>(A13504-G13504)/G13504</f>
        <v>0.64548951048951053</v>
      </c>
      <c r="C13504" s="30" t="s">
        <v>120</v>
      </c>
      <c r="D13504" s="6">
        <v>1017127</v>
      </c>
      <c r="E13504" s="6">
        <v>2012</v>
      </c>
      <c r="F13504" s="7" t="s">
        <v>23</v>
      </c>
      <c r="G13504" s="6">
        <v>154.44</v>
      </c>
    </row>
    <row r="13505" spans="1:7" ht="15" thickBot="1" x14ac:dyDescent="0.35">
      <c r="A13505" s="6">
        <v>254.1294</v>
      </c>
      <c r="B13505" s="19">
        <f>(A13505-G13505)/G13505</f>
        <v>0.56572319294181439</v>
      </c>
      <c r="C13505" s="30" t="s">
        <v>75</v>
      </c>
      <c r="D13505" s="6">
        <v>1012804</v>
      </c>
      <c r="E13505" s="6">
        <v>843</v>
      </c>
      <c r="F13505" s="7" t="s">
        <v>21</v>
      </c>
      <c r="G13505" s="6">
        <v>162.30799999999999</v>
      </c>
    </row>
    <row r="13506" spans="1:7" ht="15" thickBot="1" x14ac:dyDescent="0.35">
      <c r="A13506" s="6">
        <v>254.1294</v>
      </c>
      <c r="B13506" s="19">
        <f>(A13506-G13506)/G13506</f>
        <v>0.52352101868060719</v>
      </c>
      <c r="C13506" s="30" t="s">
        <v>76</v>
      </c>
      <c r="D13506" s="6">
        <v>1019122</v>
      </c>
      <c r="E13506" s="6">
        <v>1711</v>
      </c>
      <c r="F13506" s="7" t="s">
        <v>35</v>
      </c>
      <c r="G13506" s="6">
        <v>166.804</v>
      </c>
    </row>
    <row r="13507" spans="1:7" ht="15" thickBot="1" x14ac:dyDescent="0.35">
      <c r="A13507" s="6">
        <v>254.1294</v>
      </c>
      <c r="B13507" s="19">
        <f>(A13507-G13507)/G13507</f>
        <v>0.16302103355483549</v>
      </c>
      <c r="C13507" s="30" t="s">
        <v>201</v>
      </c>
      <c r="D13507" s="6">
        <v>1014255</v>
      </c>
      <c r="E13507" s="6">
        <v>2708</v>
      </c>
      <c r="F13507" s="7" t="s">
        <v>25</v>
      </c>
      <c r="G13507" s="6">
        <v>218.50800000000001</v>
      </c>
    </row>
    <row r="13508" spans="1:7" ht="15" thickBot="1" x14ac:dyDescent="0.35">
      <c r="A13508" s="6">
        <v>254.1294</v>
      </c>
      <c r="B13508" s="19">
        <f>(A13508-G13508)/G13508</f>
        <v>0.13385833095374081</v>
      </c>
      <c r="C13508" s="30" t="s">
        <v>276</v>
      </c>
      <c r="D13508" s="6">
        <v>1018215</v>
      </c>
      <c r="E13508" s="6">
        <v>1626</v>
      </c>
      <c r="F13508" s="7" t="s">
        <v>42</v>
      </c>
      <c r="G13508" s="6">
        <v>224.12799999999999</v>
      </c>
    </row>
    <row r="13509" spans="1:7" ht="15" thickBot="1" x14ac:dyDescent="0.35">
      <c r="A13509" s="6">
        <v>254.1294</v>
      </c>
      <c r="B13509" s="19">
        <f>(A13509-G13509)/G13509</f>
        <v>7.9710920770877991E-2</v>
      </c>
      <c r="C13509" s="30" t="s">
        <v>125</v>
      </c>
      <c r="D13509" s="6">
        <v>1011701</v>
      </c>
      <c r="E13509" s="6">
        <v>2356</v>
      </c>
      <c r="F13509" s="7" t="s">
        <v>23</v>
      </c>
      <c r="G13509" s="6">
        <v>235.36799999999999</v>
      </c>
    </row>
    <row r="13510" spans="1:7" ht="15" thickBot="1" x14ac:dyDescent="0.35">
      <c r="A13510" s="6">
        <v>254.1294</v>
      </c>
      <c r="B13510" s="19">
        <f>(A13510-G13510)/G13510</f>
        <v>-2.2939991387795275E-2</v>
      </c>
      <c r="C13510" s="30" t="s">
        <v>195</v>
      </c>
      <c r="D13510" s="6">
        <v>1018463</v>
      </c>
      <c r="E13510" s="6">
        <v>2464</v>
      </c>
      <c r="F13510" s="7" t="s">
        <v>42</v>
      </c>
      <c r="G13510" s="6">
        <v>260.096</v>
      </c>
    </row>
    <row r="13511" spans="1:7" ht="15" thickBot="1" x14ac:dyDescent="0.35">
      <c r="A13511" s="6">
        <v>254.1294</v>
      </c>
      <c r="B13511" s="19">
        <f>(A13511-G13511)/G13511</f>
        <v>-4.3605202547080356E-2</v>
      </c>
      <c r="C13511" s="30" t="s">
        <v>363</v>
      </c>
      <c r="D13511" s="6">
        <v>1011778</v>
      </c>
      <c r="E13511" s="6">
        <v>1467</v>
      </c>
      <c r="F13511" s="7" t="s">
        <v>31</v>
      </c>
      <c r="G13511" s="6">
        <v>265.71600000000001</v>
      </c>
    </row>
    <row r="13512" spans="1:7" ht="15" thickBot="1" x14ac:dyDescent="0.35">
      <c r="A13512" s="6">
        <v>254.1294</v>
      </c>
      <c r="B13512" s="19">
        <f>(A13512-G13512)/G13512</f>
        <v>-7.8680501174627993E-2</v>
      </c>
      <c r="C13512" s="30" t="s">
        <v>385</v>
      </c>
      <c r="D13512" s="6">
        <v>1012547</v>
      </c>
      <c r="E13512" s="6">
        <v>424</v>
      </c>
      <c r="F13512" s="7" t="s">
        <v>27</v>
      </c>
      <c r="G13512" s="6">
        <v>275.83199999999999</v>
      </c>
    </row>
    <row r="13513" spans="1:7" ht="15" thickBot="1" x14ac:dyDescent="0.35">
      <c r="A13513" s="6">
        <v>254.1294</v>
      </c>
      <c r="B13513" s="19">
        <f>(A13513-G13513)/G13513</f>
        <v>-9.7077299148700294E-2</v>
      </c>
      <c r="C13513" s="30" t="s">
        <v>214</v>
      </c>
      <c r="D13513" s="6">
        <v>1018075</v>
      </c>
      <c r="E13513" s="6">
        <v>2849</v>
      </c>
      <c r="F13513" s="7" t="s">
        <v>23</v>
      </c>
      <c r="G13513" s="6">
        <v>281.452</v>
      </c>
    </row>
    <row r="13514" spans="1:7" ht="15" thickBot="1" x14ac:dyDescent="0.35">
      <c r="A13514" s="6">
        <v>254.1294</v>
      </c>
      <c r="B13514" s="19">
        <f>(A13514-G13514)/G13514</f>
        <v>-0.15448030343359062</v>
      </c>
      <c r="C13514" s="30" t="s">
        <v>235</v>
      </c>
      <c r="D13514" s="6">
        <v>1016615</v>
      </c>
      <c r="E13514" s="6">
        <v>632</v>
      </c>
      <c r="F13514" s="7" t="s">
        <v>42</v>
      </c>
      <c r="G13514" s="6">
        <v>300.56</v>
      </c>
    </row>
    <row r="13515" spans="1:7" ht="15" thickBot="1" x14ac:dyDescent="0.35">
      <c r="A13515" s="6">
        <v>254.1294</v>
      </c>
      <c r="B13515" s="19">
        <f>(A13515-G13515)/G13515</f>
        <v>-0.21057232321475167</v>
      </c>
      <c r="C13515" s="30" t="s">
        <v>77</v>
      </c>
      <c r="D13515" s="6">
        <v>1015460</v>
      </c>
      <c r="E13515" s="6">
        <v>763</v>
      </c>
      <c r="F13515" s="7" t="s">
        <v>42</v>
      </c>
      <c r="G13515" s="6">
        <v>321.916</v>
      </c>
    </row>
    <row r="13516" spans="1:7" ht="15" thickBot="1" x14ac:dyDescent="0.35">
      <c r="A13516" s="6">
        <v>254.1294</v>
      </c>
      <c r="B13516" s="19">
        <f>(A13516-G13516)/G13516</f>
        <v>-0.22677113126026902</v>
      </c>
      <c r="C13516" s="30" t="s">
        <v>320</v>
      </c>
      <c r="D13516" s="6">
        <v>1010382</v>
      </c>
      <c r="E13516" s="6">
        <v>1862</v>
      </c>
      <c r="F13516" s="7" t="s">
        <v>25</v>
      </c>
      <c r="G13516" s="6">
        <v>328.66</v>
      </c>
    </row>
    <row r="13517" spans="1:7" ht="15" thickBot="1" x14ac:dyDescent="0.35">
      <c r="A13517" s="6">
        <v>254.21343999999999</v>
      </c>
      <c r="B13517" s="19">
        <f>(A13517-G13517)/G13517</f>
        <v>0.11522166381222443</v>
      </c>
      <c r="C13517" s="30" t="s">
        <v>337</v>
      </c>
      <c r="D13517" s="6">
        <v>1001649</v>
      </c>
      <c r="E13517" s="6">
        <v>1649</v>
      </c>
      <c r="F13517" s="7" t="s">
        <v>35</v>
      </c>
      <c r="G13517" s="6">
        <v>227.94880000000001</v>
      </c>
    </row>
    <row r="13518" spans="1:7" ht="15" thickBot="1" x14ac:dyDescent="0.35">
      <c r="A13518" s="6">
        <v>254.29560000000001</v>
      </c>
      <c r="B13518" s="19">
        <f>(A13518-G13518)/G13518</f>
        <v>0.14767590479766621</v>
      </c>
      <c r="C13518" s="30" t="s">
        <v>113</v>
      </c>
      <c r="D13518" s="6">
        <v>1004024</v>
      </c>
      <c r="E13518" s="6">
        <v>508</v>
      </c>
      <c r="F13518" s="7" t="s">
        <v>21</v>
      </c>
      <c r="G13518" s="6">
        <v>221.5744</v>
      </c>
    </row>
    <row r="13519" spans="1:7" ht="15" thickBot="1" x14ac:dyDescent="0.35">
      <c r="A13519" s="6">
        <v>254.39959999999999</v>
      </c>
      <c r="B13519" s="19">
        <f>(A13519-G13519)/G13519</f>
        <v>-0.15054253170778623</v>
      </c>
      <c r="C13519" s="30" t="s">
        <v>18</v>
      </c>
      <c r="D13519" s="6">
        <v>1002704</v>
      </c>
      <c r="E13519" s="6">
        <v>2704</v>
      </c>
      <c r="F13519" s="7" t="s">
        <v>23</v>
      </c>
      <c r="G13519" s="6">
        <v>299.48480000000001</v>
      </c>
    </row>
    <row r="13520" spans="1:7" ht="15" thickBot="1" x14ac:dyDescent="0.35">
      <c r="A13520" s="6">
        <v>254.566</v>
      </c>
      <c r="B13520" s="19">
        <f>(A13520-G13520)/G13520</f>
        <v>2.4968111423196847E-2</v>
      </c>
      <c r="C13520" s="30" t="s">
        <v>64</v>
      </c>
      <c r="D13520" s="6">
        <v>1002213</v>
      </c>
      <c r="E13520" s="6">
        <v>2213</v>
      </c>
      <c r="F13520" s="7" t="s">
        <v>31</v>
      </c>
      <c r="G13520" s="6">
        <v>248.3648</v>
      </c>
    </row>
    <row r="13521" spans="1:7" ht="15" thickBot="1" x14ac:dyDescent="0.35">
      <c r="A13521" s="6">
        <v>254.57759999999999</v>
      </c>
      <c r="B13521" s="19">
        <f>(A13521-G13521)/G13521</f>
        <v>127.57454545454546</v>
      </c>
      <c r="C13521" s="30" t="s">
        <v>120</v>
      </c>
      <c r="D13521" s="6">
        <v>1009232</v>
      </c>
      <c r="E13521" s="6">
        <v>809</v>
      </c>
      <c r="F13521" s="7" t="s">
        <v>23</v>
      </c>
      <c r="G13521" s="6">
        <v>1.98</v>
      </c>
    </row>
    <row r="13522" spans="1:7" ht="15" thickBot="1" x14ac:dyDescent="0.35">
      <c r="A13522" s="6">
        <v>254.57759999999999</v>
      </c>
      <c r="B13522" s="19">
        <f>(A13522-G13522)/G13522</f>
        <v>12.281385642737897</v>
      </c>
      <c r="C13522" s="30" t="s">
        <v>226</v>
      </c>
      <c r="D13522" s="6">
        <v>1006082</v>
      </c>
      <c r="E13522" s="6">
        <v>2741</v>
      </c>
      <c r="F13522" s="7" t="s">
        <v>27</v>
      </c>
      <c r="G13522" s="6">
        <v>19.167999999999999</v>
      </c>
    </row>
    <row r="13523" spans="1:7" ht="15" thickBot="1" x14ac:dyDescent="0.35">
      <c r="A13523" s="6">
        <v>254.57759999999999</v>
      </c>
      <c r="B13523" s="19">
        <f>(A13523-G13523)/G13523</f>
        <v>4.5208535739070088</v>
      </c>
      <c r="C13523" s="30" t="s">
        <v>383</v>
      </c>
      <c r="D13523" s="6">
        <v>1006278</v>
      </c>
      <c r="E13523" s="6">
        <v>380</v>
      </c>
      <c r="F13523" s="7" t="s">
        <v>31</v>
      </c>
      <c r="G13523" s="6">
        <v>46.112000000000002</v>
      </c>
    </row>
    <row r="13524" spans="1:7" ht="15" thickBot="1" x14ac:dyDescent="0.35">
      <c r="A13524" s="6">
        <v>254.57759999999999</v>
      </c>
      <c r="B13524" s="19">
        <f>(A13524-G13524)/G13524</f>
        <v>1.8712622936028147</v>
      </c>
      <c r="C13524" s="30" t="s">
        <v>360</v>
      </c>
      <c r="D13524" s="6">
        <v>1015950</v>
      </c>
      <c r="E13524" s="6">
        <v>1343</v>
      </c>
      <c r="F13524" s="7" t="s">
        <v>23</v>
      </c>
      <c r="G13524" s="6">
        <v>88.664000000000001</v>
      </c>
    </row>
    <row r="13525" spans="1:7" ht="15" thickBot="1" x14ac:dyDescent="0.35">
      <c r="A13525" s="6">
        <v>254.57759999999999</v>
      </c>
      <c r="B13525" s="19">
        <f>(A13525-G13525)/G13525</f>
        <v>1.6683045446922691</v>
      </c>
      <c r="C13525" s="30" t="s">
        <v>132</v>
      </c>
      <c r="D13525" s="6">
        <v>1015021</v>
      </c>
      <c r="E13525" s="6">
        <v>1892</v>
      </c>
      <c r="F13525" s="7" t="s">
        <v>35</v>
      </c>
      <c r="G13525" s="6">
        <v>95.408000000000001</v>
      </c>
    </row>
    <row r="13526" spans="1:7" ht="15" thickBot="1" x14ac:dyDescent="0.35">
      <c r="A13526" s="6">
        <v>254.57759999999999</v>
      </c>
      <c r="B13526" s="19">
        <f>(A13526-G13526)/G13526</f>
        <v>1.5482222934016656</v>
      </c>
      <c r="C13526" s="30" t="s">
        <v>153</v>
      </c>
      <c r="D13526" s="6">
        <v>1011234</v>
      </c>
      <c r="E13526" s="6">
        <v>1720</v>
      </c>
      <c r="F13526" s="7" t="s">
        <v>87</v>
      </c>
      <c r="G13526" s="6">
        <v>99.903999999999996</v>
      </c>
    </row>
    <row r="13527" spans="1:7" ht="15" thickBot="1" x14ac:dyDescent="0.35">
      <c r="A13527" s="6">
        <v>254.57759999999999</v>
      </c>
      <c r="B13527" s="19">
        <f>(A13527-G13527)/G13527</f>
        <v>1.5230483801912371</v>
      </c>
      <c r="C13527" s="30" t="s">
        <v>378</v>
      </c>
      <c r="D13527" s="6">
        <v>1005815</v>
      </c>
      <c r="E13527" s="6">
        <v>1139</v>
      </c>
      <c r="F13527" s="7" t="s">
        <v>23</v>
      </c>
      <c r="G13527" s="6">
        <v>100.9008</v>
      </c>
    </row>
    <row r="13528" spans="1:7" ht="15" thickBot="1" x14ac:dyDescent="0.35">
      <c r="A13528" s="6">
        <v>254.57759999999999</v>
      </c>
      <c r="B13528" s="19">
        <f>(A13528-G13528)/G13528</f>
        <v>1.0612235644654595</v>
      </c>
      <c r="C13528" s="30" t="s">
        <v>75</v>
      </c>
      <c r="D13528" s="6">
        <v>1011522</v>
      </c>
      <c r="E13528" s="6">
        <v>2351</v>
      </c>
      <c r="F13528" s="7" t="s">
        <v>27</v>
      </c>
      <c r="G13528" s="6">
        <v>123.508</v>
      </c>
    </row>
    <row r="13529" spans="1:7" ht="15" thickBot="1" x14ac:dyDescent="0.35">
      <c r="A13529" s="6">
        <v>254.57759999999999</v>
      </c>
      <c r="B13529" s="19">
        <f>(A13529-G13529)/G13529</f>
        <v>1.0426343154246098</v>
      </c>
      <c r="C13529" s="30" t="s">
        <v>138</v>
      </c>
      <c r="D13529" s="6">
        <v>1009435</v>
      </c>
      <c r="E13529" s="6">
        <v>2163</v>
      </c>
      <c r="F13529" s="7" t="s">
        <v>27</v>
      </c>
      <c r="G13529" s="6">
        <v>124.63200000000001</v>
      </c>
    </row>
    <row r="13530" spans="1:7" ht="15" thickBot="1" x14ac:dyDescent="0.35">
      <c r="A13530" s="6">
        <v>254.57759999999999</v>
      </c>
      <c r="B13530" s="19">
        <f>(A13530-G13530)/G13530</f>
        <v>1.0002011376850308</v>
      </c>
      <c r="C13530" s="30" t="s">
        <v>236</v>
      </c>
      <c r="D13530" s="6">
        <v>1008035</v>
      </c>
      <c r="E13530" s="6">
        <v>2820</v>
      </c>
      <c r="F13530" s="7" t="s">
        <v>42</v>
      </c>
      <c r="G13530" s="6">
        <v>127.276</v>
      </c>
    </row>
    <row r="13531" spans="1:7" ht="15" thickBot="1" x14ac:dyDescent="0.35">
      <c r="A13531" s="6">
        <v>254.57759999999999</v>
      </c>
      <c r="B13531" s="19">
        <f>(A13531-G13531)/G13531</f>
        <v>0.93925470002132883</v>
      </c>
      <c r="C13531" s="30" t="s">
        <v>45</v>
      </c>
      <c r="D13531" s="6">
        <v>1005741</v>
      </c>
      <c r="E13531" s="6">
        <v>2598</v>
      </c>
      <c r="F13531" s="7" t="s">
        <v>19</v>
      </c>
      <c r="G13531" s="6">
        <v>131.27600000000001</v>
      </c>
    </row>
    <row r="13532" spans="1:7" ht="15" thickBot="1" x14ac:dyDescent="0.35">
      <c r="A13532" s="6">
        <v>254.57759999999999</v>
      </c>
      <c r="B13532" s="19">
        <f>(A13532-G13532)/G13532</f>
        <v>0.9377785896967481</v>
      </c>
      <c r="C13532" s="30" t="s">
        <v>304</v>
      </c>
      <c r="D13532" s="6">
        <v>1017366</v>
      </c>
      <c r="E13532" s="6">
        <v>162</v>
      </c>
      <c r="F13532" s="7" t="s">
        <v>21</v>
      </c>
      <c r="G13532" s="6">
        <v>131.376</v>
      </c>
    </row>
    <row r="13533" spans="1:7" ht="15" thickBot="1" x14ac:dyDescent="0.35">
      <c r="A13533" s="6">
        <v>254.57759999999999</v>
      </c>
      <c r="B13533" s="19">
        <f>(A13533-G13533)/G13533</f>
        <v>0.77109781550020851</v>
      </c>
      <c r="C13533" s="30" t="s">
        <v>211</v>
      </c>
      <c r="D13533" s="6">
        <v>1016067</v>
      </c>
      <c r="E13533" s="6">
        <v>2683</v>
      </c>
      <c r="F13533" s="7" t="s">
        <v>27</v>
      </c>
      <c r="G13533" s="6">
        <v>143.74</v>
      </c>
    </row>
    <row r="13534" spans="1:7" ht="15" thickBot="1" x14ac:dyDescent="0.35">
      <c r="A13534" s="6">
        <v>254.57759999999999</v>
      </c>
      <c r="B13534" s="19">
        <f>(A13534-G13534)/G13534</f>
        <v>0.69985844395181729</v>
      </c>
      <c r="C13534" s="30" t="s">
        <v>162</v>
      </c>
      <c r="D13534" s="6">
        <v>1007840</v>
      </c>
      <c r="E13534" s="6">
        <v>2248</v>
      </c>
      <c r="F13534" s="7" t="s">
        <v>17</v>
      </c>
      <c r="G13534" s="6">
        <v>149.76400000000001</v>
      </c>
    </row>
    <row r="13535" spans="1:7" ht="15" thickBot="1" x14ac:dyDescent="0.35">
      <c r="A13535" s="6">
        <v>254.57759999999999</v>
      </c>
      <c r="B13535" s="19">
        <f>(A13535-G13535)/G13535</f>
        <v>0.56328355276085651</v>
      </c>
      <c r="C13535" s="30" t="s">
        <v>107</v>
      </c>
      <c r="D13535" s="6">
        <v>1009690</v>
      </c>
      <c r="E13535" s="6">
        <v>1647</v>
      </c>
      <c r="F13535" s="7" t="s">
        <v>87</v>
      </c>
      <c r="G13535" s="6">
        <v>162.84800000000001</v>
      </c>
    </row>
    <row r="13536" spans="1:7" ht="15" thickBot="1" x14ac:dyDescent="0.35">
      <c r="A13536" s="6">
        <v>254.57759999999999</v>
      </c>
      <c r="B13536" s="19">
        <f>(A13536-G13536)/G13536</f>
        <v>0.55256751152635797</v>
      </c>
      <c r="C13536" s="30" t="s">
        <v>368</v>
      </c>
      <c r="D13536" s="6">
        <v>1009999</v>
      </c>
      <c r="E13536" s="6">
        <v>2424</v>
      </c>
      <c r="F13536" s="7" t="s">
        <v>21</v>
      </c>
      <c r="G13536" s="6">
        <v>163.97200000000001</v>
      </c>
    </row>
    <row r="13537" spans="1:7" ht="15" thickBot="1" x14ac:dyDescent="0.35">
      <c r="A13537" s="6">
        <v>254.57759999999999</v>
      </c>
      <c r="B13537" s="19">
        <f>(A13537-G13537)/G13537</f>
        <v>0.51113327160054134</v>
      </c>
      <c r="C13537" s="30" t="s">
        <v>101</v>
      </c>
      <c r="D13537" s="6">
        <v>1010059</v>
      </c>
      <c r="E13537" s="6">
        <v>1535</v>
      </c>
      <c r="F13537" s="7" t="s">
        <v>27</v>
      </c>
      <c r="G13537" s="6">
        <v>168.46799999999999</v>
      </c>
    </row>
    <row r="13538" spans="1:7" ht="15" thickBot="1" x14ac:dyDescent="0.35">
      <c r="A13538" s="6">
        <v>254.57759999999999</v>
      </c>
      <c r="B13538" s="19">
        <f>(A13538-G13538)/G13538</f>
        <v>0.31771672291351782</v>
      </c>
      <c r="C13538" s="30" t="s">
        <v>320</v>
      </c>
      <c r="D13538" s="6">
        <v>1017970</v>
      </c>
      <c r="E13538" s="6">
        <v>2522</v>
      </c>
      <c r="F13538" s="7" t="s">
        <v>35</v>
      </c>
      <c r="G13538" s="6">
        <v>193.196</v>
      </c>
    </row>
    <row r="13539" spans="1:7" ht="15" thickBot="1" x14ac:dyDescent="0.35">
      <c r="A13539" s="6">
        <v>254.57759999999999</v>
      </c>
      <c r="B13539" s="19">
        <f>(A13539-G13539)/G13539</f>
        <v>0.21195109875461771</v>
      </c>
      <c r="C13539" s="30" t="s">
        <v>26</v>
      </c>
      <c r="D13539" s="6">
        <v>1016013</v>
      </c>
      <c r="E13539" s="6">
        <v>16</v>
      </c>
      <c r="F13539" s="7" t="s">
        <v>31</v>
      </c>
      <c r="G13539" s="6">
        <v>210.05600000000001</v>
      </c>
    </row>
    <row r="13540" spans="1:7" ht="15" thickBot="1" x14ac:dyDescent="0.35">
      <c r="A13540" s="6">
        <v>254.57759999999999</v>
      </c>
      <c r="B13540" s="19">
        <f>(A13540-G13540)/G13540</f>
        <v>0.17425092250922497</v>
      </c>
      <c r="C13540" s="30" t="s">
        <v>146</v>
      </c>
      <c r="D13540" s="6">
        <v>1015604</v>
      </c>
      <c r="E13540" s="6">
        <v>39</v>
      </c>
      <c r="F13540" s="7" t="s">
        <v>31</v>
      </c>
      <c r="G13540" s="6">
        <v>216.8</v>
      </c>
    </row>
    <row r="13541" spans="1:7" ht="15" thickBot="1" x14ac:dyDescent="0.35">
      <c r="A13541" s="6">
        <v>254.57759999999999</v>
      </c>
      <c r="B13541" s="19">
        <f>(A13541-G13541)/G13541</f>
        <v>5.4029346493988266E-2</v>
      </c>
      <c r="C13541" s="30" t="s">
        <v>80</v>
      </c>
      <c r="D13541" s="6">
        <v>1014229</v>
      </c>
      <c r="E13541" s="6">
        <v>601</v>
      </c>
      <c r="F13541" s="7" t="s">
        <v>19</v>
      </c>
      <c r="G13541" s="6">
        <v>241.52799999999999</v>
      </c>
    </row>
    <row r="13542" spans="1:7" ht="15" thickBot="1" x14ac:dyDescent="0.35">
      <c r="A13542" s="6">
        <v>254.57759999999999</v>
      </c>
      <c r="B13542" s="19">
        <f>(A13542-G13542)/G13542</f>
        <v>1.1657738710241389E-2</v>
      </c>
      <c r="C13542" s="30" t="s">
        <v>116</v>
      </c>
      <c r="D13542" s="6">
        <v>1011403</v>
      </c>
      <c r="E13542" s="6">
        <v>2234</v>
      </c>
      <c r="F13542" s="7" t="s">
        <v>23</v>
      </c>
      <c r="G13542" s="6">
        <v>251.64400000000001</v>
      </c>
    </row>
    <row r="13543" spans="1:7" ht="15" thickBot="1" x14ac:dyDescent="0.35">
      <c r="A13543" s="6">
        <v>254.57759999999999</v>
      </c>
      <c r="B13543" s="19">
        <f>(A13543-G13543)/G13543</f>
        <v>-5.1866638858266652E-2</v>
      </c>
      <c r="C13543" s="30" t="s">
        <v>355</v>
      </c>
      <c r="D13543" s="6">
        <v>1013637</v>
      </c>
      <c r="E13543" s="6">
        <v>1610</v>
      </c>
      <c r="F13543" s="7" t="s">
        <v>21</v>
      </c>
      <c r="G13543" s="6">
        <v>268.50400000000002</v>
      </c>
    </row>
    <row r="13544" spans="1:7" ht="15" thickBot="1" x14ac:dyDescent="0.35">
      <c r="A13544" s="6">
        <v>254.57759999999999</v>
      </c>
      <c r="B13544" s="19">
        <f>(A13544-G13544)/G13544</f>
        <v>-7.5097366738359594E-2</v>
      </c>
      <c r="C13544" s="30" t="s">
        <v>375</v>
      </c>
      <c r="D13544" s="6">
        <v>1010333</v>
      </c>
      <c r="E13544" s="6">
        <v>2638</v>
      </c>
      <c r="F13544" s="7" t="s">
        <v>27</v>
      </c>
      <c r="G13544" s="6">
        <v>275.24799999999999</v>
      </c>
    </row>
    <row r="13545" spans="1:7" ht="15" thickBot="1" x14ac:dyDescent="0.35">
      <c r="A13545" s="6">
        <v>254.57759999999999</v>
      </c>
      <c r="B13545" s="19">
        <f>(A13545-G13545)/G13545</f>
        <v>-9.7216942324605052E-2</v>
      </c>
      <c r="C13545" s="30" t="s">
        <v>93</v>
      </c>
      <c r="D13545" s="6">
        <v>1018892</v>
      </c>
      <c r="E13545" s="6">
        <v>886</v>
      </c>
      <c r="F13545" s="7" t="s">
        <v>31</v>
      </c>
      <c r="G13545" s="6">
        <v>281.99200000000002</v>
      </c>
    </row>
    <row r="13546" spans="1:7" ht="15" thickBot="1" x14ac:dyDescent="0.35">
      <c r="A13546" s="6">
        <v>254.72512</v>
      </c>
      <c r="B13546" s="19">
        <f>(A13546-G13546)/G13546</f>
        <v>0.10777794786868369</v>
      </c>
      <c r="C13546" s="30" t="s">
        <v>104</v>
      </c>
      <c r="D13546" s="6">
        <v>1002027</v>
      </c>
      <c r="E13546" s="6">
        <v>2027</v>
      </c>
      <c r="F13546" s="7" t="s">
        <v>87</v>
      </c>
      <c r="G13546" s="6">
        <v>229.94239999999999</v>
      </c>
    </row>
    <row r="13547" spans="1:7" ht="15" thickBot="1" x14ac:dyDescent="0.35">
      <c r="A13547" s="6">
        <v>254.72720000000001</v>
      </c>
      <c r="B13547" s="19">
        <f>(A13547-G13547)/G13547</f>
        <v>5.5814179412980574</v>
      </c>
      <c r="C13547" s="30" t="s">
        <v>278</v>
      </c>
      <c r="D13547" s="6">
        <v>1003489</v>
      </c>
      <c r="E13547" s="6">
        <v>1410</v>
      </c>
      <c r="F13547" s="7" t="s">
        <v>27</v>
      </c>
      <c r="G13547" s="6">
        <v>38.704000000000001</v>
      </c>
    </row>
    <row r="13548" spans="1:7" ht="15" thickBot="1" x14ac:dyDescent="0.35">
      <c r="A13548" s="6">
        <v>254.85720000000001</v>
      </c>
      <c r="B13548" s="19">
        <f>(A13548-G13548)/G13548</f>
        <v>0.34416085804459007</v>
      </c>
      <c r="C13548" s="30" t="s">
        <v>138</v>
      </c>
      <c r="D13548" s="6">
        <v>1004200</v>
      </c>
      <c r="E13548" s="6">
        <v>2740</v>
      </c>
      <c r="F13548" s="7" t="s">
        <v>87</v>
      </c>
      <c r="G13548" s="6">
        <v>189.60319999999999</v>
      </c>
    </row>
    <row r="13549" spans="1:7" ht="15" thickBot="1" x14ac:dyDescent="0.35">
      <c r="A13549" s="6">
        <v>254.86760000000001</v>
      </c>
      <c r="B13549" s="19">
        <f>(A13549-G13549)/G13549</f>
        <v>-0.20955404372723574</v>
      </c>
      <c r="C13549" s="30" t="s">
        <v>319</v>
      </c>
      <c r="D13549" s="6">
        <v>1005192</v>
      </c>
      <c r="E13549" s="6">
        <v>1241</v>
      </c>
      <c r="F13549" s="7" t="s">
        <v>27</v>
      </c>
      <c r="G13549" s="6">
        <v>322.43520000000001</v>
      </c>
    </row>
    <row r="13550" spans="1:7" ht="15" thickBot="1" x14ac:dyDescent="0.35">
      <c r="A13550" s="6">
        <v>254.9144</v>
      </c>
      <c r="B13550" s="19">
        <f>(A13550-G13550)/G13550</f>
        <v>0.50906929605213291</v>
      </c>
      <c r="C13550" s="30" t="s">
        <v>350</v>
      </c>
      <c r="D13550" s="6">
        <v>1003655</v>
      </c>
      <c r="E13550" s="6">
        <v>2837</v>
      </c>
      <c r="F13550" s="7" t="s">
        <v>17</v>
      </c>
      <c r="G13550" s="6">
        <v>168.92160000000001</v>
      </c>
    </row>
    <row r="13551" spans="1:7" ht="15" thickBot="1" x14ac:dyDescent="0.35">
      <c r="A13551" s="6">
        <v>255.0258</v>
      </c>
      <c r="B13551" s="19">
        <f>(A13551-G13551)/G13551</f>
        <v>4.4943510858324718</v>
      </c>
      <c r="C13551" s="30" t="s">
        <v>199</v>
      </c>
      <c r="D13551" s="6">
        <v>1008745</v>
      </c>
      <c r="E13551" s="6">
        <v>1926</v>
      </c>
      <c r="F13551" s="7" t="s">
        <v>35</v>
      </c>
      <c r="G13551" s="6">
        <v>46.415999999999997</v>
      </c>
    </row>
    <row r="13552" spans="1:7" ht="15" thickBot="1" x14ac:dyDescent="0.35">
      <c r="A13552" s="6">
        <v>255.0258</v>
      </c>
      <c r="B13552" s="19">
        <f>(A13552-G13552)/G13552</f>
        <v>2.2779665809768637</v>
      </c>
      <c r="C13552" s="30" t="s">
        <v>221</v>
      </c>
      <c r="D13552" s="6">
        <v>1007588</v>
      </c>
      <c r="E13552" s="6">
        <v>481</v>
      </c>
      <c r="F13552" s="7" t="s">
        <v>21</v>
      </c>
      <c r="G13552" s="6">
        <v>77.8</v>
      </c>
    </row>
    <row r="13553" spans="1:7" ht="15" thickBot="1" x14ac:dyDescent="0.35">
      <c r="A13553" s="6">
        <v>255.0258</v>
      </c>
      <c r="B13553" s="19">
        <f>(A13553-G13553)/G13553</f>
        <v>1.6271818856106808</v>
      </c>
      <c r="C13553" s="30" t="s">
        <v>56</v>
      </c>
      <c r="D13553" s="6">
        <v>1013798</v>
      </c>
      <c r="E13553" s="6">
        <v>1844</v>
      </c>
      <c r="F13553" s="7" t="s">
        <v>21</v>
      </c>
      <c r="G13553" s="6">
        <v>97.072000000000003</v>
      </c>
    </row>
    <row r="13554" spans="1:7" ht="15" thickBot="1" x14ac:dyDescent="0.35">
      <c r="A13554" s="6">
        <v>255.0258</v>
      </c>
      <c r="B13554" s="19">
        <f>(A13554-G13554)/G13554</f>
        <v>1.5669121258726617</v>
      </c>
      <c r="C13554" s="30" t="s">
        <v>305</v>
      </c>
      <c r="D13554" s="6">
        <v>1006675</v>
      </c>
      <c r="E13554" s="6">
        <v>58</v>
      </c>
      <c r="F13554" s="7" t="s">
        <v>31</v>
      </c>
      <c r="G13554" s="6">
        <v>99.351200000000006</v>
      </c>
    </row>
    <row r="13555" spans="1:7" ht="15" thickBot="1" x14ac:dyDescent="0.35">
      <c r="A13555" s="6">
        <v>255.0258</v>
      </c>
      <c r="B13555" s="19">
        <f>(A13555-G13555)/G13555</f>
        <v>1.3066732995658465</v>
      </c>
      <c r="C13555" s="30" t="s">
        <v>346</v>
      </c>
      <c r="D13555" s="6">
        <v>1010716</v>
      </c>
      <c r="E13555" s="6">
        <v>1068</v>
      </c>
      <c r="F13555" s="7" t="s">
        <v>19</v>
      </c>
      <c r="G13555" s="6">
        <v>110.56</v>
      </c>
    </row>
    <row r="13556" spans="1:7" ht="15" thickBot="1" x14ac:dyDescent="0.35">
      <c r="A13556" s="6">
        <v>255.0258</v>
      </c>
      <c r="B13556" s="19">
        <f>(A13556-G13556)/G13556</f>
        <v>1.3053388053225341</v>
      </c>
      <c r="C13556" s="30" t="s">
        <v>104</v>
      </c>
      <c r="D13556" s="6">
        <v>1009240</v>
      </c>
      <c r="E13556" s="6">
        <v>1757</v>
      </c>
      <c r="F13556" s="7" t="s">
        <v>17</v>
      </c>
      <c r="G13556" s="6">
        <v>110.624</v>
      </c>
    </row>
    <row r="13557" spans="1:7" ht="15" thickBot="1" x14ac:dyDescent="0.35">
      <c r="A13557" s="6">
        <v>255.0258</v>
      </c>
      <c r="B13557" s="19">
        <f>(A13557-G13557)/G13557</f>
        <v>0.76757554754643753</v>
      </c>
      <c r="C13557" s="30" t="s">
        <v>161</v>
      </c>
      <c r="D13557" s="6">
        <v>1011374</v>
      </c>
      <c r="E13557" s="6">
        <v>867</v>
      </c>
      <c r="F13557" s="7" t="s">
        <v>27</v>
      </c>
      <c r="G13557" s="6">
        <v>144.28</v>
      </c>
    </row>
    <row r="13558" spans="1:7" ht="15" thickBot="1" x14ac:dyDescent="0.35">
      <c r="A13558" s="6">
        <v>255.0258</v>
      </c>
      <c r="B13558" s="19">
        <f>(A13558-G13558)/G13558</f>
        <v>0.76757554754643753</v>
      </c>
      <c r="C13558" s="30" t="s">
        <v>71</v>
      </c>
      <c r="D13558" s="6">
        <v>1013685</v>
      </c>
      <c r="E13558" s="6">
        <v>2512</v>
      </c>
      <c r="F13558" s="7" t="s">
        <v>23</v>
      </c>
      <c r="G13558" s="6">
        <v>144.28</v>
      </c>
    </row>
    <row r="13559" spans="1:7" ht="15" thickBot="1" x14ac:dyDescent="0.35">
      <c r="A13559" s="6">
        <v>255.0258</v>
      </c>
      <c r="B13559" s="19">
        <f>(A13559-G13559)/G13559</f>
        <v>0.58157496527088715</v>
      </c>
      <c r="C13559" s="30" t="s">
        <v>264</v>
      </c>
      <c r="D13559" s="6">
        <v>1007407</v>
      </c>
      <c r="E13559" s="6">
        <v>2184</v>
      </c>
      <c r="F13559" s="7" t="s">
        <v>23</v>
      </c>
      <c r="G13559" s="6">
        <v>161.24799999999999</v>
      </c>
    </row>
    <row r="13560" spans="1:7" ht="15" thickBot="1" x14ac:dyDescent="0.35">
      <c r="A13560" s="6">
        <v>255.0258</v>
      </c>
      <c r="B13560" s="19">
        <f>(A13560-G13560)/G13560</f>
        <v>0.5396761573570964</v>
      </c>
      <c r="C13560" s="30" t="s">
        <v>368</v>
      </c>
      <c r="D13560" s="6">
        <v>1014334</v>
      </c>
      <c r="E13560" s="6">
        <v>958</v>
      </c>
      <c r="F13560" s="7" t="s">
        <v>27</v>
      </c>
      <c r="G13560" s="6">
        <v>165.636</v>
      </c>
    </row>
    <row r="13561" spans="1:7" ht="15" thickBot="1" x14ac:dyDescent="0.35">
      <c r="A13561" s="6">
        <v>255.0258</v>
      </c>
      <c r="B13561" s="19">
        <f>(A13561-G13561)/G13561</f>
        <v>0.50895697245100813</v>
      </c>
      <c r="C13561" s="30" t="s">
        <v>313</v>
      </c>
      <c r="D13561" s="6">
        <v>1018459</v>
      </c>
      <c r="E13561" s="6">
        <v>1342</v>
      </c>
      <c r="F13561" s="7" t="s">
        <v>19</v>
      </c>
      <c r="G13561" s="6">
        <v>169.00800000000001</v>
      </c>
    </row>
    <row r="13562" spans="1:7" ht="15" thickBot="1" x14ac:dyDescent="0.35">
      <c r="A13562" s="6">
        <v>255.0258</v>
      </c>
      <c r="B13562" s="19">
        <f>(A13562-G13562)/G13562</f>
        <v>7.3467411984577305E-2</v>
      </c>
      <c r="C13562" s="30" t="s">
        <v>157</v>
      </c>
      <c r="D13562" s="6">
        <v>1016629</v>
      </c>
      <c r="E13562" s="6">
        <v>945</v>
      </c>
      <c r="F13562" s="7" t="s">
        <v>21</v>
      </c>
      <c r="G13562" s="6">
        <v>237.572</v>
      </c>
    </row>
    <row r="13563" spans="1:7" ht="15" thickBot="1" x14ac:dyDescent="0.35">
      <c r="A13563" s="6">
        <v>255.0258</v>
      </c>
      <c r="B13563" s="19">
        <f>(A13563-G13563)/G13563</f>
        <v>7.3467411984577305E-2</v>
      </c>
      <c r="C13563" s="30" t="s">
        <v>261</v>
      </c>
      <c r="D13563" s="6">
        <v>1016920</v>
      </c>
      <c r="E13563" s="6">
        <v>525</v>
      </c>
      <c r="F13563" s="7" t="s">
        <v>19</v>
      </c>
      <c r="G13563" s="6">
        <v>237.572</v>
      </c>
    </row>
    <row r="13564" spans="1:7" ht="15" thickBot="1" x14ac:dyDescent="0.35">
      <c r="A13564" s="6">
        <v>255.0258</v>
      </c>
      <c r="B13564" s="19">
        <f>(A13564-G13564)/G13564</f>
        <v>1.1268756146305898E-2</v>
      </c>
      <c r="C13564" s="30" t="s">
        <v>242</v>
      </c>
      <c r="D13564" s="6">
        <v>1019311</v>
      </c>
      <c r="E13564" s="6">
        <v>1771</v>
      </c>
      <c r="F13564" s="7" t="s">
        <v>17</v>
      </c>
      <c r="G13564" s="6">
        <v>252.184</v>
      </c>
    </row>
    <row r="13565" spans="1:7" ht="15" thickBot="1" x14ac:dyDescent="0.35">
      <c r="A13565" s="6">
        <v>255.0258</v>
      </c>
      <c r="B13565" s="19">
        <f>(A13565-G13565)/G13565</f>
        <v>-6.4446002805049205E-3</v>
      </c>
      <c r="C13565" s="30" t="s">
        <v>22</v>
      </c>
      <c r="D13565" s="6">
        <v>1019155</v>
      </c>
      <c r="E13565" s="6">
        <v>1342</v>
      </c>
      <c r="F13565" s="7" t="s">
        <v>35</v>
      </c>
      <c r="G13565" s="6">
        <v>256.68</v>
      </c>
    </row>
    <row r="13566" spans="1:7" ht="15" thickBot="1" x14ac:dyDescent="0.35">
      <c r="A13566" s="6">
        <v>255.0258</v>
      </c>
      <c r="B13566" s="19">
        <f>(A13566-G13566)/G13566</f>
        <v>-0.11496085399372548</v>
      </c>
      <c r="C13566" s="30" t="s">
        <v>150</v>
      </c>
      <c r="D13566" s="6">
        <v>1014137</v>
      </c>
      <c r="E13566" s="6">
        <v>79</v>
      </c>
      <c r="F13566" s="7" t="s">
        <v>42</v>
      </c>
      <c r="G13566" s="6">
        <v>288.15199999999999</v>
      </c>
    </row>
    <row r="13567" spans="1:7" ht="15" thickBot="1" x14ac:dyDescent="0.35">
      <c r="A13567" s="6">
        <v>255.0258</v>
      </c>
      <c r="B13567" s="19">
        <f>(A13567-G13567)/G13567</f>
        <v>-0.17602840637398703</v>
      </c>
      <c r="C13567" s="30" t="s">
        <v>243</v>
      </c>
      <c r="D13567" s="6">
        <v>1012271</v>
      </c>
      <c r="E13567" s="6">
        <v>1651</v>
      </c>
      <c r="F13567" s="7" t="s">
        <v>23</v>
      </c>
      <c r="G13567" s="6">
        <v>309.50799999999998</v>
      </c>
    </row>
    <row r="13568" spans="1:7" ht="15" thickBot="1" x14ac:dyDescent="0.35">
      <c r="A13568" s="6">
        <v>255.0258</v>
      </c>
      <c r="B13568" s="19">
        <f>(A13568-G13568)/G13568</f>
        <v>-0.19072313472620644</v>
      </c>
      <c r="C13568" s="30" t="s">
        <v>211</v>
      </c>
      <c r="D13568" s="6">
        <v>1018618</v>
      </c>
      <c r="E13568" s="6">
        <v>2586</v>
      </c>
      <c r="F13568" s="7" t="s">
        <v>27</v>
      </c>
      <c r="G13568" s="6">
        <v>315.12799999999999</v>
      </c>
    </row>
    <row r="13569" spans="1:7" ht="15" thickBot="1" x14ac:dyDescent="0.35">
      <c r="A13569" s="6">
        <v>255.04552319999999</v>
      </c>
      <c r="B13569" s="19">
        <f>(A13569-G13569)/G13569</f>
        <v>7.8806181303732695E-2</v>
      </c>
      <c r="C13569" s="30" t="s">
        <v>348</v>
      </c>
      <c r="D13569" s="6">
        <v>1000667</v>
      </c>
      <c r="E13569" s="6">
        <v>667</v>
      </c>
      <c r="F13569" s="7" t="s">
        <v>17</v>
      </c>
      <c r="G13569" s="6">
        <v>236.414592</v>
      </c>
    </row>
    <row r="13570" spans="1:7" ht="15" thickBot="1" x14ac:dyDescent="0.35">
      <c r="A13570" s="6">
        <v>255.07040000000001</v>
      </c>
      <c r="B13570" s="19">
        <f>(A13570-G13570)/G13570</f>
        <v>0.25501078519358239</v>
      </c>
      <c r="C13570" s="30" t="s">
        <v>309</v>
      </c>
      <c r="D13570" s="6">
        <v>1002136</v>
      </c>
      <c r="E13570" s="6">
        <v>2136</v>
      </c>
      <c r="F13570" s="7" t="s">
        <v>23</v>
      </c>
      <c r="G13570" s="6">
        <v>203.24160000000001</v>
      </c>
    </row>
    <row r="13571" spans="1:7" ht="15" thickBot="1" x14ac:dyDescent="0.35">
      <c r="A13571" s="6">
        <v>255.2576</v>
      </c>
      <c r="B13571" s="19">
        <f>(A13571-G13571)/G13571</f>
        <v>8.8165882272696283E-2</v>
      </c>
      <c r="C13571" s="30" t="s">
        <v>121</v>
      </c>
      <c r="D13571" s="6">
        <v>1002389</v>
      </c>
      <c r="E13571" s="6">
        <v>2389</v>
      </c>
      <c r="F13571" s="7" t="s">
        <v>23</v>
      </c>
      <c r="G13571" s="6">
        <v>234.57599999999999</v>
      </c>
    </row>
    <row r="13572" spans="1:7" ht="15" thickBot="1" x14ac:dyDescent="0.35">
      <c r="A13572" s="6">
        <v>255.2732</v>
      </c>
      <c r="B13572" s="19">
        <f>(A13572-G13572)/G13572</f>
        <v>3.423225672303853</v>
      </c>
      <c r="C13572" s="30" t="s">
        <v>257</v>
      </c>
      <c r="D13572" s="6">
        <v>1002647</v>
      </c>
      <c r="E13572" s="6">
        <v>2647</v>
      </c>
      <c r="F13572" s="7" t="s">
        <v>17</v>
      </c>
      <c r="G13572" s="6">
        <v>57.712000000000003</v>
      </c>
    </row>
    <row r="13573" spans="1:7" ht="15" thickBot="1" x14ac:dyDescent="0.35">
      <c r="A13573" s="6">
        <v>255.29472000000001</v>
      </c>
      <c r="B13573" s="19">
        <f>(A13573-G13573)/G13573</f>
        <v>1.8878186507397858</v>
      </c>
      <c r="C13573" s="30" t="s">
        <v>276</v>
      </c>
      <c r="D13573" s="6">
        <v>1018379</v>
      </c>
      <c r="E13573" s="6">
        <v>1485</v>
      </c>
      <c r="F13573" s="7" t="s">
        <v>87</v>
      </c>
      <c r="G13573" s="6">
        <v>88.403999999999996</v>
      </c>
    </row>
    <row r="13574" spans="1:7" ht="15" thickBot="1" x14ac:dyDescent="0.35">
      <c r="A13574" s="6">
        <v>255.36992000000001</v>
      </c>
      <c r="B13574" s="19">
        <f>(A13574-G13574)/G13574</f>
        <v>4.6136114237478898</v>
      </c>
      <c r="C13574" s="30" t="s">
        <v>293</v>
      </c>
      <c r="D13574" s="6">
        <v>1002117</v>
      </c>
      <c r="E13574" s="6">
        <v>2117</v>
      </c>
      <c r="F13574" s="7" t="s">
        <v>25</v>
      </c>
      <c r="G13574" s="6">
        <v>45.491199999999999</v>
      </c>
    </row>
    <row r="13575" spans="1:7" ht="15" thickBot="1" x14ac:dyDescent="0.35">
      <c r="A13575" s="6">
        <v>255.47399999999999</v>
      </c>
      <c r="B13575" s="19">
        <f>(A13575-G13575)/G13575</f>
        <v>159.47361809045225</v>
      </c>
      <c r="C13575" s="30" t="s">
        <v>381</v>
      </c>
      <c r="D13575" s="6">
        <v>1006888</v>
      </c>
      <c r="E13575" s="6">
        <v>2727</v>
      </c>
      <c r="F13575" s="7" t="s">
        <v>17</v>
      </c>
      <c r="G13575" s="6">
        <v>1.5920000000000001</v>
      </c>
    </row>
    <row r="13576" spans="1:7" ht="15" thickBot="1" x14ac:dyDescent="0.35">
      <c r="A13576" s="6">
        <v>255.47399999999999</v>
      </c>
      <c r="B13576" s="19">
        <f>(A13576-G13576)/G13576</f>
        <v>17.263797540749213</v>
      </c>
      <c r="C13576" s="30" t="s">
        <v>257</v>
      </c>
      <c r="D13576" s="6">
        <v>1008801</v>
      </c>
      <c r="E13576" s="6">
        <v>387</v>
      </c>
      <c r="F13576" s="7" t="s">
        <v>35</v>
      </c>
      <c r="G13576" s="6">
        <v>13.988</v>
      </c>
    </row>
    <row r="13577" spans="1:7" ht="15" thickBot="1" x14ac:dyDescent="0.35">
      <c r="A13577" s="6">
        <v>255.47399999999999</v>
      </c>
      <c r="B13577" s="19">
        <f>(A13577-G13577)/G13577</f>
        <v>8.8775904732446644</v>
      </c>
      <c r="C13577" s="30" t="s">
        <v>248</v>
      </c>
      <c r="D13577" s="6">
        <v>1006774</v>
      </c>
      <c r="E13577" s="6">
        <v>630</v>
      </c>
      <c r="F13577" s="7" t="s">
        <v>17</v>
      </c>
      <c r="G13577" s="6">
        <v>25.864000000000001</v>
      </c>
    </row>
    <row r="13578" spans="1:7" ht="15" thickBot="1" x14ac:dyDescent="0.35">
      <c r="A13578" s="6">
        <v>255.47399999999999</v>
      </c>
      <c r="B13578" s="19">
        <f>(A13578-G13578)/G13578</f>
        <v>1.7108870967741934</v>
      </c>
      <c r="C13578" s="30" t="s">
        <v>112</v>
      </c>
      <c r="D13578" s="6">
        <v>1012630</v>
      </c>
      <c r="E13578" s="6">
        <v>1029</v>
      </c>
      <c r="F13578" s="7" t="s">
        <v>31</v>
      </c>
      <c r="G13578" s="6">
        <v>94.24</v>
      </c>
    </row>
    <row r="13579" spans="1:7" ht="15" thickBot="1" x14ac:dyDescent="0.35">
      <c r="A13579" s="6">
        <v>255.47399999999999</v>
      </c>
      <c r="B13579" s="19">
        <f>(A13579-G13579)/G13579</f>
        <v>1.2317597316374311</v>
      </c>
      <c r="C13579" s="30" t="s">
        <v>219</v>
      </c>
      <c r="D13579" s="6">
        <v>1013622</v>
      </c>
      <c r="E13579" s="6">
        <v>659</v>
      </c>
      <c r="F13579" s="7" t="s">
        <v>27</v>
      </c>
      <c r="G13579" s="6">
        <v>114.47199999999999</v>
      </c>
    </row>
    <row r="13580" spans="1:7" ht="15" thickBot="1" x14ac:dyDescent="0.35">
      <c r="A13580" s="6">
        <v>255.47399999999999</v>
      </c>
      <c r="B13580" s="19">
        <f>(A13580-G13580)/G13580</f>
        <v>0.9846031943322352</v>
      </c>
      <c r="C13580" s="30" t="s">
        <v>301</v>
      </c>
      <c r="D13580" s="6">
        <v>1008008</v>
      </c>
      <c r="E13580" s="6">
        <v>1217</v>
      </c>
      <c r="F13580" s="7" t="s">
        <v>42</v>
      </c>
      <c r="G13580" s="6">
        <v>128.72800000000001</v>
      </c>
    </row>
    <row r="13581" spans="1:7" ht="15" thickBot="1" x14ac:dyDescent="0.35">
      <c r="A13581" s="6">
        <v>255.47399999999999</v>
      </c>
      <c r="B13581" s="19">
        <f>(A13581-G13581)/G13581</f>
        <v>0.92944535073409473</v>
      </c>
      <c r="C13581" s="30" t="s">
        <v>162</v>
      </c>
      <c r="D13581" s="6">
        <v>1006068</v>
      </c>
      <c r="E13581" s="6">
        <v>1063</v>
      </c>
      <c r="F13581" s="7" t="s">
        <v>31</v>
      </c>
      <c r="G13581" s="6">
        <v>132.40799999999999</v>
      </c>
    </row>
    <row r="13582" spans="1:7" ht="15" thickBot="1" x14ac:dyDescent="0.35">
      <c r="A13582" s="6">
        <v>255.47399999999999</v>
      </c>
      <c r="B13582" s="19">
        <f>(A13582-G13582)/G13582</f>
        <v>0.85024189576754827</v>
      </c>
      <c r="C13582" s="30" t="s">
        <v>338</v>
      </c>
      <c r="D13582" s="6">
        <v>1011432</v>
      </c>
      <c r="E13582" s="6">
        <v>2091</v>
      </c>
      <c r="F13582" s="7" t="s">
        <v>21</v>
      </c>
      <c r="G13582" s="6">
        <v>138.07599999999999</v>
      </c>
    </row>
    <row r="13583" spans="1:7" ht="15" thickBot="1" x14ac:dyDescent="0.35">
      <c r="A13583" s="6">
        <v>255.47399999999999</v>
      </c>
      <c r="B13583" s="19">
        <f>(A13583-G13583)/G13583</f>
        <v>0.83530172413793113</v>
      </c>
      <c r="C13583" s="30" t="s">
        <v>301</v>
      </c>
      <c r="D13583" s="6">
        <v>1013265</v>
      </c>
      <c r="E13583" s="6">
        <v>1454</v>
      </c>
      <c r="F13583" s="7" t="s">
        <v>35</v>
      </c>
      <c r="G13583" s="6">
        <v>139.19999999999999</v>
      </c>
    </row>
    <row r="13584" spans="1:7" ht="15" thickBot="1" x14ac:dyDescent="0.35">
      <c r="A13584" s="6">
        <v>255.47399999999999</v>
      </c>
      <c r="B13584" s="19">
        <f>(A13584-G13584)/G13584</f>
        <v>0.64890019104662555</v>
      </c>
      <c r="C13584" s="30" t="s">
        <v>148</v>
      </c>
      <c r="D13584" s="6">
        <v>1012971</v>
      </c>
      <c r="E13584" s="6">
        <v>630</v>
      </c>
      <c r="F13584" s="7" t="s">
        <v>17</v>
      </c>
      <c r="G13584" s="6">
        <v>154.93600000000001</v>
      </c>
    </row>
    <row r="13585" spans="1:7" ht="15" thickBot="1" x14ac:dyDescent="0.35">
      <c r="A13585" s="6">
        <v>255.47399999999999</v>
      </c>
      <c r="B13585" s="19">
        <f>(A13585-G13585)/G13585</f>
        <v>0.52704124327555268</v>
      </c>
      <c r="C13585" s="30" t="s">
        <v>107</v>
      </c>
      <c r="D13585" s="6">
        <v>1018196</v>
      </c>
      <c r="E13585" s="6">
        <v>1383</v>
      </c>
      <c r="F13585" s="7" t="s">
        <v>17</v>
      </c>
      <c r="G13585" s="6">
        <v>167.3</v>
      </c>
    </row>
    <row r="13586" spans="1:7" ht="15" thickBot="1" x14ac:dyDescent="0.35">
      <c r="A13586" s="6">
        <v>255.47399999999999</v>
      </c>
      <c r="B13586" s="19">
        <f>(A13586-G13586)/G13586</f>
        <v>0.29996336325334305</v>
      </c>
      <c r="C13586" s="30" t="s">
        <v>343</v>
      </c>
      <c r="D13586" s="6">
        <v>1012396</v>
      </c>
      <c r="E13586" s="6">
        <v>2525</v>
      </c>
      <c r="F13586" s="7" t="s">
        <v>35</v>
      </c>
      <c r="G13586" s="6">
        <v>196.524</v>
      </c>
    </row>
    <row r="13587" spans="1:7" ht="15" thickBot="1" x14ac:dyDescent="0.35">
      <c r="A13587" s="6">
        <v>255.47399999999999</v>
      </c>
      <c r="B13587" s="19">
        <f>(A13587-G13587)/G13587</f>
        <v>0.22301903412354937</v>
      </c>
      <c r="C13587" s="30" t="s">
        <v>158</v>
      </c>
      <c r="D13587" s="6">
        <v>1015892</v>
      </c>
      <c r="E13587" s="6">
        <v>765</v>
      </c>
      <c r="F13587" s="7" t="s">
        <v>17</v>
      </c>
      <c r="G13587" s="6">
        <v>208.88800000000001</v>
      </c>
    </row>
    <row r="13588" spans="1:7" ht="15" thickBot="1" x14ac:dyDescent="0.35">
      <c r="A13588" s="6">
        <v>255.47399999999999</v>
      </c>
      <c r="B13588" s="19">
        <f>(A13588-G13588)/G13588</f>
        <v>0.21647334438032106</v>
      </c>
      <c r="C13588" s="30" t="s">
        <v>328</v>
      </c>
      <c r="D13588" s="6">
        <v>1011972</v>
      </c>
      <c r="E13588" s="6">
        <v>1548</v>
      </c>
      <c r="F13588" s="7" t="s">
        <v>31</v>
      </c>
      <c r="G13588" s="6">
        <v>210.012</v>
      </c>
    </row>
    <row r="13589" spans="1:7" ht="15" thickBot="1" x14ac:dyDescent="0.35">
      <c r="A13589" s="6">
        <v>255.47399999999999</v>
      </c>
      <c r="B13589" s="19">
        <f>(A13589-G13589)/G13589</f>
        <v>0.14883800410116194</v>
      </c>
      <c r="C13589" s="30" t="s">
        <v>323</v>
      </c>
      <c r="D13589" s="6">
        <v>1014284</v>
      </c>
      <c r="E13589" s="6">
        <v>745</v>
      </c>
      <c r="F13589" s="7" t="s">
        <v>25</v>
      </c>
      <c r="G13589" s="6">
        <v>222.376</v>
      </c>
    </row>
    <row r="13590" spans="1:7" ht="15" thickBot="1" x14ac:dyDescent="0.35">
      <c r="A13590" s="6">
        <v>255.47399999999999</v>
      </c>
      <c r="B13590" s="19">
        <f>(A13590-G13590)/G13590</f>
        <v>9.3563797000205354E-2</v>
      </c>
      <c r="C13590" s="30" t="s">
        <v>140</v>
      </c>
      <c r="D13590" s="6">
        <v>1019677</v>
      </c>
      <c r="E13590" s="6">
        <v>2118</v>
      </c>
      <c r="F13590" s="7" t="s">
        <v>35</v>
      </c>
      <c r="G13590" s="6">
        <v>233.61600000000001</v>
      </c>
    </row>
    <row r="13591" spans="1:7" ht="15" thickBot="1" x14ac:dyDescent="0.35">
      <c r="A13591" s="6">
        <v>255.47399999999999</v>
      </c>
      <c r="B13591" s="19">
        <f>(A13591-G13591)/G13591</f>
        <v>7.8003949567066647E-2</v>
      </c>
      <c r="C13591" s="30" t="s">
        <v>162</v>
      </c>
      <c r="D13591" s="6">
        <v>1011877</v>
      </c>
      <c r="E13591" s="6">
        <v>1004</v>
      </c>
      <c r="F13591" s="7" t="s">
        <v>31</v>
      </c>
      <c r="G13591" s="6">
        <v>236.988</v>
      </c>
    </row>
    <row r="13592" spans="1:7" ht="15" thickBot="1" x14ac:dyDescent="0.35">
      <c r="A13592" s="6">
        <v>255.47399999999999</v>
      </c>
      <c r="B13592" s="19">
        <f>(A13592-G13592)/G13592</f>
        <v>7.2915266765219713E-2</v>
      </c>
      <c r="C13592" s="30" t="s">
        <v>311</v>
      </c>
      <c r="D13592" s="6">
        <v>1018752</v>
      </c>
      <c r="E13592" s="6">
        <v>1378</v>
      </c>
      <c r="F13592" s="7" t="s">
        <v>42</v>
      </c>
      <c r="G13592" s="6">
        <v>238.11199999999999</v>
      </c>
    </row>
    <row r="13593" spans="1:7" ht="15" thickBot="1" x14ac:dyDescent="0.35">
      <c r="A13593" s="6">
        <v>255.47399999999999</v>
      </c>
      <c r="B13593" s="19">
        <f>(A13593-G13593)/G13593</f>
        <v>6.7874400173886879E-2</v>
      </c>
      <c r="C13593" s="30" t="s">
        <v>59</v>
      </c>
      <c r="D13593" s="6">
        <v>1015190</v>
      </c>
      <c r="E13593" s="6">
        <v>2808</v>
      </c>
      <c r="F13593" s="7" t="s">
        <v>25</v>
      </c>
      <c r="G13593" s="6">
        <v>239.23599999999999</v>
      </c>
    </row>
    <row r="13594" spans="1:7" ht="15" thickBot="1" x14ac:dyDescent="0.35">
      <c r="A13594" s="6">
        <v>255.47399999999999</v>
      </c>
      <c r="B13594" s="19">
        <f>(A13594-G13594)/G13594</f>
        <v>6.4054079606692838E-3</v>
      </c>
      <c r="C13594" s="30" t="s">
        <v>178</v>
      </c>
      <c r="D13594" s="6">
        <v>1013769</v>
      </c>
      <c r="E13594" s="6">
        <v>2489</v>
      </c>
      <c r="F13594" s="7" t="s">
        <v>31</v>
      </c>
      <c r="G13594" s="6">
        <v>253.84800000000001</v>
      </c>
    </row>
    <row r="13595" spans="1:7" ht="15" thickBot="1" x14ac:dyDescent="0.35">
      <c r="A13595" s="6">
        <v>255.47399999999999</v>
      </c>
      <c r="B13595" s="19">
        <f>(A13595-G13595)/G13595</f>
        <v>-1.5393034979265374E-2</v>
      </c>
      <c r="C13595" s="30" t="s">
        <v>314</v>
      </c>
      <c r="D13595" s="6">
        <v>1012126</v>
      </c>
      <c r="E13595" s="6">
        <v>313</v>
      </c>
      <c r="F13595" s="7" t="s">
        <v>19</v>
      </c>
      <c r="G13595" s="6">
        <v>259.46800000000002</v>
      </c>
    </row>
    <row r="13596" spans="1:7" ht="15" thickBot="1" x14ac:dyDescent="0.35">
      <c r="A13596" s="6">
        <v>255.58519999999999</v>
      </c>
      <c r="B13596" s="19">
        <f>(A13596-G13596)/G13596</f>
        <v>0.74828444784940329</v>
      </c>
      <c r="C13596" s="30" t="s">
        <v>115</v>
      </c>
      <c r="D13596" s="6">
        <v>1002283</v>
      </c>
      <c r="E13596" s="6">
        <v>2283</v>
      </c>
      <c r="F13596" s="7" t="s">
        <v>23</v>
      </c>
      <c r="G13596" s="6">
        <v>146.19200000000001</v>
      </c>
    </row>
    <row r="13597" spans="1:7" ht="15" thickBot="1" x14ac:dyDescent="0.35">
      <c r="A13597" s="6">
        <v>255.684</v>
      </c>
      <c r="B13597" s="19">
        <f>(A13597-G13597)/G13597</f>
        <v>1.4887478585890046</v>
      </c>
      <c r="C13597" s="30" t="s">
        <v>357</v>
      </c>
      <c r="D13597" s="6">
        <v>1004939</v>
      </c>
      <c r="E13597" s="6">
        <v>880</v>
      </c>
      <c r="F13597" s="7" t="s">
        <v>23</v>
      </c>
      <c r="G13597" s="6">
        <v>102.736</v>
      </c>
    </row>
    <row r="13598" spans="1:7" ht="15" thickBot="1" x14ac:dyDescent="0.35">
      <c r="A13598" s="6">
        <v>255.73079999999999</v>
      </c>
      <c r="B13598" s="19">
        <f>(A13598-G13598)/G13598</f>
        <v>0.18606502025853752</v>
      </c>
      <c r="C13598" s="30" t="s">
        <v>230</v>
      </c>
      <c r="D13598" s="6">
        <v>1003289</v>
      </c>
      <c r="E13598" s="6">
        <v>304</v>
      </c>
      <c r="F13598" s="7" t="s">
        <v>87</v>
      </c>
      <c r="G13598" s="6">
        <v>215.61279999999999</v>
      </c>
    </row>
    <row r="13599" spans="1:7" ht="15" thickBot="1" x14ac:dyDescent="0.35">
      <c r="A13599" s="6">
        <v>255.9222</v>
      </c>
      <c r="B13599" s="19">
        <f>(A13599-G13599)/G13599</f>
        <v>59.875880114176979</v>
      </c>
      <c r="C13599" s="30" t="s">
        <v>54</v>
      </c>
      <c r="D13599" s="6">
        <v>1007134</v>
      </c>
      <c r="E13599" s="6">
        <v>1880</v>
      </c>
      <c r="F13599" s="7" t="s">
        <v>31</v>
      </c>
      <c r="G13599" s="6">
        <v>4.2039999999999997</v>
      </c>
    </row>
    <row r="13600" spans="1:7" ht="15" thickBot="1" x14ac:dyDescent="0.35">
      <c r="A13600" s="6">
        <v>255.9222</v>
      </c>
      <c r="B13600" s="19">
        <f>(A13600-G13600)/G13600</f>
        <v>4.5868450925602513</v>
      </c>
      <c r="C13600" s="30" t="s">
        <v>383</v>
      </c>
      <c r="D13600" s="6">
        <v>1008887</v>
      </c>
      <c r="E13600" s="6">
        <v>863</v>
      </c>
      <c r="F13600" s="7" t="s">
        <v>25</v>
      </c>
      <c r="G13600" s="6">
        <v>45.808</v>
      </c>
    </row>
    <row r="13601" spans="1:7" ht="15" thickBot="1" x14ac:dyDescent="0.35">
      <c r="A13601" s="6">
        <v>255.9222</v>
      </c>
      <c r="B13601" s="19">
        <f>(A13601-G13601)/G13601</f>
        <v>1.8346351513003409</v>
      </c>
      <c r="C13601" s="30" t="s">
        <v>298</v>
      </c>
      <c r="D13601" s="6">
        <v>1017299</v>
      </c>
      <c r="E13601" s="6">
        <v>1664</v>
      </c>
      <c r="F13601" s="7" t="s">
        <v>35</v>
      </c>
      <c r="G13601" s="6">
        <v>90.284000000000006</v>
      </c>
    </row>
    <row r="13602" spans="1:7" ht="15" thickBot="1" x14ac:dyDescent="0.35">
      <c r="A13602" s="6">
        <v>255.9222</v>
      </c>
      <c r="B13602" s="19">
        <f>(A13602-G13602)/G13602</f>
        <v>1.5778858938716309</v>
      </c>
      <c r="C13602" s="30" t="s">
        <v>215</v>
      </c>
      <c r="D13602" s="6">
        <v>1016780</v>
      </c>
      <c r="E13602" s="6">
        <v>2525</v>
      </c>
      <c r="F13602" s="7" t="s">
        <v>27</v>
      </c>
      <c r="G13602" s="6">
        <v>99.275999999999996</v>
      </c>
    </row>
    <row r="13603" spans="1:7" ht="15" thickBot="1" x14ac:dyDescent="0.35">
      <c r="A13603" s="6">
        <v>255.9222</v>
      </c>
      <c r="B13603" s="19">
        <f>(A13603-G13603)/G13603</f>
        <v>1.1019268044285293</v>
      </c>
      <c r="C13603" s="30" t="s">
        <v>161</v>
      </c>
      <c r="D13603" s="6">
        <v>1016835</v>
      </c>
      <c r="E13603" s="6">
        <v>1470</v>
      </c>
      <c r="F13603" s="7" t="s">
        <v>35</v>
      </c>
      <c r="G13603" s="6">
        <v>121.756</v>
      </c>
    </row>
    <row r="13604" spans="1:7" ht="15" thickBot="1" x14ac:dyDescent="0.35">
      <c r="A13604" s="6">
        <v>255.9222</v>
      </c>
      <c r="B13604" s="19">
        <f>(A13604-G13604)/G13604</f>
        <v>1.0270744225834048</v>
      </c>
      <c r="C13604" s="30" t="s">
        <v>98</v>
      </c>
      <c r="D13604" s="6">
        <v>1009482</v>
      </c>
      <c r="E13604" s="6">
        <v>2125</v>
      </c>
      <c r="F13604" s="7" t="s">
        <v>21</v>
      </c>
      <c r="G13604" s="6">
        <v>126.252</v>
      </c>
    </row>
    <row r="13605" spans="1:7" ht="15" thickBot="1" x14ac:dyDescent="0.35">
      <c r="A13605" s="6">
        <v>255.9222</v>
      </c>
      <c r="B13605" s="19">
        <f>(A13605-G13605)/G13605</f>
        <v>0.94908152074575036</v>
      </c>
      <c r="C13605" s="30" t="s">
        <v>48</v>
      </c>
      <c r="D13605" s="6">
        <v>1008704</v>
      </c>
      <c r="E13605" s="6">
        <v>355</v>
      </c>
      <c r="F13605" s="7" t="s">
        <v>17</v>
      </c>
      <c r="G13605" s="6">
        <v>131.304</v>
      </c>
    </row>
    <row r="13606" spans="1:7" ht="15" thickBot="1" x14ac:dyDescent="0.35">
      <c r="A13606" s="6">
        <v>255.9222</v>
      </c>
      <c r="B13606" s="19">
        <f>(A13606-G13606)/G13606</f>
        <v>0.94068642319825269</v>
      </c>
      <c r="C13606" s="30" t="s">
        <v>138</v>
      </c>
      <c r="D13606" s="6">
        <v>1016145</v>
      </c>
      <c r="E13606" s="6">
        <v>341</v>
      </c>
      <c r="F13606" s="7" t="s">
        <v>35</v>
      </c>
      <c r="G13606" s="6">
        <v>131.87200000000001</v>
      </c>
    </row>
    <row r="13607" spans="1:7" ht="15" thickBot="1" x14ac:dyDescent="0.35">
      <c r="A13607" s="6">
        <v>255.9222</v>
      </c>
      <c r="B13607" s="19">
        <f>(A13607-G13607)/G13607</f>
        <v>0.57762421403032926</v>
      </c>
      <c r="C13607" s="30" t="s">
        <v>78</v>
      </c>
      <c r="D13607" s="6">
        <v>1010244</v>
      </c>
      <c r="E13607" s="6">
        <v>2615</v>
      </c>
      <c r="F13607" s="7" t="s">
        <v>19</v>
      </c>
      <c r="G13607" s="6">
        <v>162.22</v>
      </c>
    </row>
    <row r="13608" spans="1:7" ht="15" thickBot="1" x14ac:dyDescent="0.35">
      <c r="A13608" s="6">
        <v>255.9222</v>
      </c>
      <c r="B13608" s="19">
        <f>(A13608-G13608)/G13608</f>
        <v>0.31366109559789751</v>
      </c>
      <c r="C13608" s="30" t="s">
        <v>233</v>
      </c>
      <c r="D13608" s="6">
        <v>1010377</v>
      </c>
      <c r="E13608" s="6">
        <v>1006</v>
      </c>
      <c r="F13608" s="7" t="s">
        <v>21</v>
      </c>
      <c r="G13608" s="6">
        <v>194.816</v>
      </c>
    </row>
    <row r="13609" spans="1:7" ht="15" thickBot="1" x14ac:dyDescent="0.35">
      <c r="A13609" s="6">
        <v>255.9222</v>
      </c>
      <c r="B13609" s="19">
        <f>(A13609-G13609)/G13609</f>
        <v>0.177758449304175</v>
      </c>
      <c r="C13609" s="30" t="s">
        <v>138</v>
      </c>
      <c r="D13609" s="6">
        <v>1015730</v>
      </c>
      <c r="E13609" s="6">
        <v>2394</v>
      </c>
      <c r="F13609" s="7" t="s">
        <v>27</v>
      </c>
      <c r="G13609" s="6">
        <v>217.29599999999999</v>
      </c>
    </row>
    <row r="13610" spans="1:7" ht="15" thickBot="1" x14ac:dyDescent="0.35">
      <c r="A13610" s="6">
        <v>255.9222</v>
      </c>
      <c r="B13610" s="19">
        <f>(A13610-G13610)/G13610</f>
        <v>8.2562900796940869E-2</v>
      </c>
      <c r="C13610" s="30" t="s">
        <v>113</v>
      </c>
      <c r="D13610" s="6">
        <v>1014269</v>
      </c>
      <c r="E13610" s="6">
        <v>1510</v>
      </c>
      <c r="F13610" s="7" t="s">
        <v>21</v>
      </c>
      <c r="G13610" s="6">
        <v>236.404</v>
      </c>
    </row>
    <row r="13611" spans="1:7" ht="15" thickBot="1" x14ac:dyDescent="0.35">
      <c r="A13611" s="6">
        <v>255.9222</v>
      </c>
      <c r="B13611" s="19">
        <f>(A13611-G13611)/G13611</f>
        <v>7.7440133373749678E-2</v>
      </c>
      <c r="C13611" s="30" t="s">
        <v>171</v>
      </c>
      <c r="D13611" s="6">
        <v>1014651</v>
      </c>
      <c r="E13611" s="6">
        <v>2825</v>
      </c>
      <c r="F13611" s="7" t="s">
        <v>19</v>
      </c>
      <c r="G13611" s="6">
        <v>237.52799999999999</v>
      </c>
    </row>
    <row r="13612" spans="1:7" ht="15" thickBot="1" x14ac:dyDescent="0.35">
      <c r="A13612" s="6">
        <v>255.9222</v>
      </c>
      <c r="B13612" s="19">
        <f>(A13612-G13612)/G13612</f>
        <v>-1.9950829465557655E-2</v>
      </c>
      <c r="C13612" s="30" t="s">
        <v>259</v>
      </c>
      <c r="D13612" s="6">
        <v>1013293</v>
      </c>
      <c r="E13612" s="6">
        <v>2593</v>
      </c>
      <c r="F13612" s="7" t="s">
        <v>17</v>
      </c>
      <c r="G13612" s="6">
        <v>261.13200000000001</v>
      </c>
    </row>
    <row r="13613" spans="1:7" ht="15" thickBot="1" x14ac:dyDescent="0.35">
      <c r="A13613" s="6">
        <v>255.9222</v>
      </c>
      <c r="B13613" s="19">
        <f>(A13613-G13613)/G13613</f>
        <v>-4.4624378443757461E-2</v>
      </c>
      <c r="C13613" s="30" t="s">
        <v>136</v>
      </c>
      <c r="D13613" s="6">
        <v>1011472</v>
      </c>
      <c r="E13613" s="6">
        <v>191</v>
      </c>
      <c r="F13613" s="7" t="s">
        <v>17</v>
      </c>
      <c r="G13613" s="6">
        <v>267.87599999999998</v>
      </c>
    </row>
    <row r="13614" spans="1:7" ht="15" thickBot="1" x14ac:dyDescent="0.35">
      <c r="A13614" s="6">
        <v>255.9222</v>
      </c>
      <c r="B13614" s="19">
        <f>(A13614-G13614)/G13614</f>
        <v>-7.1884791690843761E-2</v>
      </c>
      <c r="C13614" s="30" t="s">
        <v>113</v>
      </c>
      <c r="D13614" s="6">
        <v>1011119</v>
      </c>
      <c r="E13614" s="6">
        <v>102</v>
      </c>
      <c r="F13614" s="7" t="s">
        <v>25</v>
      </c>
      <c r="G13614" s="6">
        <v>275.74400000000003</v>
      </c>
    </row>
    <row r="13615" spans="1:7" ht="15" thickBot="1" x14ac:dyDescent="0.35">
      <c r="A13615" s="6">
        <v>255.9222</v>
      </c>
      <c r="B13615" s="19">
        <f>(A13615-G13615)/G13615</f>
        <v>-0.13203166334296521</v>
      </c>
      <c r="C13615" s="30" t="s">
        <v>99</v>
      </c>
      <c r="D13615" s="6">
        <v>1013374</v>
      </c>
      <c r="E13615" s="6">
        <v>608</v>
      </c>
      <c r="F13615" s="7" t="s">
        <v>23</v>
      </c>
      <c r="G13615" s="6">
        <v>294.85199999999998</v>
      </c>
    </row>
    <row r="13616" spans="1:7" ht="15" thickBot="1" x14ac:dyDescent="0.35">
      <c r="A13616" s="6">
        <v>255.9222</v>
      </c>
      <c r="B13616" s="19">
        <f>(A13616-G13616)/G13616</f>
        <v>-0.16390431634933283</v>
      </c>
      <c r="C13616" s="30" t="s">
        <v>385</v>
      </c>
      <c r="D13616" s="6">
        <v>1010010</v>
      </c>
      <c r="E13616" s="6">
        <v>2058</v>
      </c>
      <c r="F13616" s="7" t="s">
        <v>25</v>
      </c>
      <c r="G13616" s="6">
        <v>306.09199999999998</v>
      </c>
    </row>
    <row r="13617" spans="1:7" ht="15" thickBot="1" x14ac:dyDescent="0.35">
      <c r="A13617" s="6">
        <v>255.93809279999999</v>
      </c>
      <c r="B13617" s="19">
        <f>(A13617-G13617)/G13617</f>
        <v>-7.8448806279493827E-2</v>
      </c>
      <c r="C13617" s="30" t="s">
        <v>77</v>
      </c>
      <c r="D13617" s="6">
        <v>1000679</v>
      </c>
      <c r="E13617" s="6">
        <v>679</v>
      </c>
      <c r="F13617" s="7" t="s">
        <v>21</v>
      </c>
      <c r="G13617" s="6">
        <v>277.72531199999997</v>
      </c>
    </row>
    <row r="13618" spans="1:7" ht="15" thickBot="1" x14ac:dyDescent="0.35">
      <c r="A13618" s="6">
        <v>255.95959999999999</v>
      </c>
      <c r="B13618" s="19">
        <f>(A13618-G13618)/G13618</f>
        <v>0.8863167389868879</v>
      </c>
      <c r="C13618" s="30" t="s">
        <v>153</v>
      </c>
      <c r="D13618" s="6">
        <v>1003809</v>
      </c>
      <c r="E13618" s="6">
        <v>526</v>
      </c>
      <c r="F13618" s="7" t="s">
        <v>31</v>
      </c>
      <c r="G13618" s="6">
        <v>135.69280000000001</v>
      </c>
    </row>
    <row r="13619" spans="1:7" ht="15" thickBot="1" x14ac:dyDescent="0.35">
      <c r="A13619" s="6">
        <v>256.01184000000001</v>
      </c>
      <c r="B13619" s="19">
        <f>(A13619-G13619)/G13619</f>
        <v>33.671159263271939</v>
      </c>
      <c r="C13619" s="30" t="s">
        <v>357</v>
      </c>
      <c r="D13619" s="6">
        <v>1006843</v>
      </c>
      <c r="E13619" s="6">
        <v>1701</v>
      </c>
      <c r="F13619" s="7" t="s">
        <v>87</v>
      </c>
      <c r="G13619" s="6">
        <v>7.3840000000000003</v>
      </c>
    </row>
    <row r="13620" spans="1:7" ht="15" thickBot="1" x14ac:dyDescent="0.35">
      <c r="A13620" s="6">
        <v>256.01184000000001</v>
      </c>
      <c r="B13620" s="19">
        <f>(A13620-G13620)/G13620</f>
        <v>-6.0438050499119239E-2</v>
      </c>
      <c r="C13620" s="30" t="s">
        <v>302</v>
      </c>
      <c r="D13620" s="6">
        <v>1010236</v>
      </c>
      <c r="E13620" s="6">
        <v>1705</v>
      </c>
      <c r="F13620" s="7" t="s">
        <v>87</v>
      </c>
      <c r="G13620" s="6">
        <v>272.48</v>
      </c>
    </row>
    <row r="13621" spans="1:7" ht="15" thickBot="1" x14ac:dyDescent="0.35">
      <c r="A13621" s="6">
        <v>256.0324</v>
      </c>
      <c r="B13621" s="19">
        <f>(A13621-G13621)/G13621</f>
        <v>3.6358494119010372</v>
      </c>
      <c r="C13621" s="30" t="s">
        <v>161</v>
      </c>
      <c r="D13621" s="6">
        <v>1003608</v>
      </c>
      <c r="E13621" s="6">
        <v>1901</v>
      </c>
      <c r="F13621" s="7" t="s">
        <v>42</v>
      </c>
      <c r="G13621" s="6">
        <v>55.2288</v>
      </c>
    </row>
    <row r="13622" spans="1:7" ht="15" thickBot="1" x14ac:dyDescent="0.35">
      <c r="A13622" s="6">
        <v>256.0428</v>
      </c>
      <c r="B13622" s="19">
        <f>(A13622-G13622)/G13622</f>
        <v>0.48392757789317498</v>
      </c>
      <c r="C13622" s="30" t="s">
        <v>196</v>
      </c>
      <c r="D13622" s="6">
        <v>1004949</v>
      </c>
      <c r="E13622" s="6">
        <v>858</v>
      </c>
      <c r="F13622" s="7" t="s">
        <v>25</v>
      </c>
      <c r="G13622" s="6">
        <v>172.54400000000001</v>
      </c>
    </row>
    <row r="13623" spans="1:7" ht="15" thickBot="1" x14ac:dyDescent="0.35">
      <c r="A13623" s="6">
        <v>256.13535999999999</v>
      </c>
      <c r="B13623" s="19">
        <f>(A13623-G13623)/G13623</f>
        <v>-0.59716564551796747</v>
      </c>
      <c r="C13623" s="30" t="s">
        <v>103</v>
      </c>
      <c r="D13623" s="6">
        <v>1001324</v>
      </c>
      <c r="E13623" s="6">
        <v>1324</v>
      </c>
      <c r="F13623" s="7" t="s">
        <v>23</v>
      </c>
      <c r="G13623" s="6">
        <v>635.83295999999996</v>
      </c>
    </row>
    <row r="13624" spans="1:7" ht="15" thickBot="1" x14ac:dyDescent="0.35">
      <c r="A13624" s="6">
        <v>256.37040000000002</v>
      </c>
      <c r="B13624" s="19">
        <f>(A13624-G13624)/G13624</f>
        <v>2.6748236913021044</v>
      </c>
      <c r="C13624" s="30" t="s">
        <v>146</v>
      </c>
      <c r="D13624" s="6">
        <v>1008768</v>
      </c>
      <c r="E13624" s="6">
        <v>1966</v>
      </c>
      <c r="F13624" s="7" t="s">
        <v>19</v>
      </c>
      <c r="G13624" s="6">
        <v>69.763999999999996</v>
      </c>
    </row>
    <row r="13625" spans="1:7" ht="15" thickBot="1" x14ac:dyDescent="0.35">
      <c r="A13625" s="6">
        <v>256.37040000000002</v>
      </c>
      <c r="B13625" s="19">
        <f>(A13625-G13625)/G13625</f>
        <v>1.6582306830907054</v>
      </c>
      <c r="C13625" s="30" t="s">
        <v>182</v>
      </c>
      <c r="D13625" s="6">
        <v>1016683</v>
      </c>
      <c r="E13625" s="6">
        <v>807</v>
      </c>
      <c r="F13625" s="7" t="s">
        <v>25</v>
      </c>
      <c r="G13625" s="6">
        <v>96.444000000000003</v>
      </c>
    </row>
    <row r="13626" spans="1:7" ht="15" thickBot="1" x14ac:dyDescent="0.35">
      <c r="A13626" s="6">
        <v>256.37040000000002</v>
      </c>
      <c r="B13626" s="19">
        <f>(A13626-G13626)/G13626</f>
        <v>1.4258203701601002</v>
      </c>
      <c r="C13626" s="30" t="s">
        <v>46</v>
      </c>
      <c r="D13626" s="6">
        <v>1007687</v>
      </c>
      <c r="E13626" s="6">
        <v>2558</v>
      </c>
      <c r="F13626" s="7" t="s">
        <v>31</v>
      </c>
      <c r="G13626" s="6">
        <v>105.684</v>
      </c>
    </row>
    <row r="13627" spans="1:7" ht="15" thickBot="1" x14ac:dyDescent="0.35">
      <c r="A13627" s="6">
        <v>256.37040000000002</v>
      </c>
      <c r="B13627" s="19">
        <f>(A13627-G13627)/G13627</f>
        <v>1.3790868596881962</v>
      </c>
      <c r="C13627" s="30" t="s">
        <v>60</v>
      </c>
      <c r="D13627" s="6">
        <v>1007666</v>
      </c>
      <c r="E13627" s="6">
        <v>2794</v>
      </c>
      <c r="F13627" s="7" t="s">
        <v>21</v>
      </c>
      <c r="G13627" s="6">
        <v>107.76</v>
      </c>
    </row>
    <row r="13628" spans="1:7" ht="15" thickBot="1" x14ac:dyDescent="0.35">
      <c r="A13628" s="6">
        <v>256.37040000000002</v>
      </c>
      <c r="B13628" s="19">
        <f>(A13628-G13628)/G13628</f>
        <v>1.19728478864548</v>
      </c>
      <c r="C13628" s="30" t="s">
        <v>126</v>
      </c>
      <c r="D13628" s="6">
        <v>1014444</v>
      </c>
      <c r="E13628" s="6">
        <v>1885</v>
      </c>
      <c r="F13628" s="7" t="s">
        <v>19</v>
      </c>
      <c r="G13628" s="6">
        <v>116.676</v>
      </c>
    </row>
    <row r="13629" spans="1:7" ht="15" thickBot="1" x14ac:dyDescent="0.35">
      <c r="A13629" s="6">
        <v>256.37040000000002</v>
      </c>
      <c r="B13629" s="19">
        <f>(A13629-G13629)/G13629</f>
        <v>1.0035824814780081</v>
      </c>
      <c r="C13629" s="30" t="s">
        <v>178</v>
      </c>
      <c r="D13629" s="6">
        <v>1006563</v>
      </c>
      <c r="E13629" s="6">
        <v>312</v>
      </c>
      <c r="F13629" s="7" t="s">
        <v>17</v>
      </c>
      <c r="G13629" s="6">
        <v>127.956</v>
      </c>
    </row>
    <row r="13630" spans="1:7" ht="15" thickBot="1" x14ac:dyDescent="0.35">
      <c r="A13630" s="6">
        <v>256.37040000000002</v>
      </c>
      <c r="B13630" s="19">
        <f>(A13630-G13630)/G13630</f>
        <v>0.90383484330907493</v>
      </c>
      <c r="C13630" s="30" t="s">
        <v>129</v>
      </c>
      <c r="D13630" s="6">
        <v>1010495</v>
      </c>
      <c r="E13630" s="6">
        <v>731</v>
      </c>
      <c r="F13630" s="7" t="s">
        <v>23</v>
      </c>
      <c r="G13630" s="6">
        <v>134.66</v>
      </c>
    </row>
    <row r="13631" spans="1:7" ht="15" thickBot="1" x14ac:dyDescent="0.35">
      <c r="A13631" s="6">
        <v>256.37040000000002</v>
      </c>
      <c r="B13631" s="19">
        <f>(A13631-G13631)/G13631</f>
        <v>0.74373163565132239</v>
      </c>
      <c r="C13631" s="30" t="s">
        <v>227</v>
      </c>
      <c r="D13631" s="6">
        <v>1011504</v>
      </c>
      <c r="E13631" s="6">
        <v>1243</v>
      </c>
      <c r="F13631" s="7" t="s">
        <v>21</v>
      </c>
      <c r="G13631" s="6">
        <v>147.024</v>
      </c>
    </row>
    <row r="13632" spans="1:7" ht="15" thickBot="1" x14ac:dyDescent="0.35">
      <c r="A13632" s="6">
        <v>256.37040000000002</v>
      </c>
      <c r="B13632" s="19">
        <f>(A13632-G13632)/G13632</f>
        <v>0.64323146343964743</v>
      </c>
      <c r="C13632" s="30" t="s">
        <v>365</v>
      </c>
      <c r="D13632" s="6">
        <v>1019232</v>
      </c>
      <c r="E13632" s="6">
        <v>684</v>
      </c>
      <c r="F13632" s="7" t="s">
        <v>42</v>
      </c>
      <c r="G13632" s="6">
        <v>156.01599999999999</v>
      </c>
    </row>
    <row r="13633" spans="1:7" ht="15" thickBot="1" x14ac:dyDescent="0.35">
      <c r="A13633" s="6">
        <v>256.37040000000002</v>
      </c>
      <c r="B13633" s="19">
        <f>(A13633-G13633)/G13633</f>
        <v>0.47339310344827595</v>
      </c>
      <c r="C13633" s="30" t="s">
        <v>83</v>
      </c>
      <c r="D13633" s="6">
        <v>1014475</v>
      </c>
      <c r="E13633" s="6">
        <v>1583</v>
      </c>
      <c r="F13633" s="7" t="s">
        <v>23</v>
      </c>
      <c r="G13633" s="6">
        <v>174</v>
      </c>
    </row>
    <row r="13634" spans="1:7" ht="15" thickBot="1" x14ac:dyDescent="0.35">
      <c r="A13634" s="6">
        <v>256.37040000000002</v>
      </c>
      <c r="B13634" s="19">
        <f>(A13634-G13634)/G13634</f>
        <v>0.41841720887000411</v>
      </c>
      <c r="C13634" s="30" t="s">
        <v>107</v>
      </c>
      <c r="D13634" s="6">
        <v>1017310</v>
      </c>
      <c r="E13634" s="6">
        <v>2467</v>
      </c>
      <c r="F13634" s="7" t="s">
        <v>17</v>
      </c>
      <c r="G13634" s="6">
        <v>180.744</v>
      </c>
    </row>
    <row r="13635" spans="1:7" ht="15" thickBot="1" x14ac:dyDescent="0.35">
      <c r="A13635" s="6">
        <v>256.37040000000002</v>
      </c>
      <c r="B13635" s="19">
        <f>(A13635-G13635)/G13635</f>
        <v>0.40965095563815529</v>
      </c>
      <c r="C13635" s="30" t="s">
        <v>63</v>
      </c>
      <c r="D13635" s="6">
        <v>1012265</v>
      </c>
      <c r="E13635" s="6">
        <v>94</v>
      </c>
      <c r="F13635" s="7" t="s">
        <v>23</v>
      </c>
      <c r="G13635" s="6">
        <v>181.86799999999999</v>
      </c>
    </row>
    <row r="13636" spans="1:7" ht="15" thickBot="1" x14ac:dyDescent="0.35">
      <c r="A13636" s="6">
        <v>256.37040000000002</v>
      </c>
      <c r="B13636" s="19">
        <f>(A13636-G13636)/G13636</f>
        <v>0.29739478957915833</v>
      </c>
      <c r="C13636" s="30" t="s">
        <v>138</v>
      </c>
      <c r="D13636" s="6">
        <v>1014742</v>
      </c>
      <c r="E13636" s="6">
        <v>1893</v>
      </c>
      <c r="F13636" s="7" t="s">
        <v>42</v>
      </c>
      <c r="G13636" s="6">
        <v>197.60400000000001</v>
      </c>
    </row>
    <row r="13637" spans="1:7" ht="15" thickBot="1" x14ac:dyDescent="0.35">
      <c r="A13637" s="6">
        <v>256.37040000000002</v>
      </c>
      <c r="B13637" s="19">
        <f>(A13637-G13637)/G13637</f>
        <v>0.2828012729419771</v>
      </c>
      <c r="C13637" s="30" t="s">
        <v>323</v>
      </c>
      <c r="D13637" s="6">
        <v>1013577</v>
      </c>
      <c r="E13637" s="6">
        <v>2686</v>
      </c>
      <c r="F13637" s="7" t="s">
        <v>19</v>
      </c>
      <c r="G13637" s="6">
        <v>199.852</v>
      </c>
    </row>
    <row r="13638" spans="1:7" ht="15" thickBot="1" x14ac:dyDescent="0.35">
      <c r="A13638" s="6">
        <v>256.37040000000002</v>
      </c>
      <c r="B13638" s="19">
        <f>(A13638-G13638)/G13638</f>
        <v>0.27562694053021264</v>
      </c>
      <c r="C13638" s="30" t="s">
        <v>70</v>
      </c>
      <c r="D13638" s="6">
        <v>1016439</v>
      </c>
      <c r="E13638" s="6">
        <v>2356</v>
      </c>
      <c r="F13638" s="7" t="s">
        <v>27</v>
      </c>
      <c r="G13638" s="6">
        <v>200.976</v>
      </c>
    </row>
    <row r="13639" spans="1:7" ht="15" thickBot="1" x14ac:dyDescent="0.35">
      <c r="A13639" s="6">
        <v>256.37040000000002</v>
      </c>
      <c r="B13639" s="19">
        <f>(A13639-G13639)/G13639</f>
        <v>7.6878874943293526E-2</v>
      </c>
      <c r="C13639" s="30" t="s">
        <v>24</v>
      </c>
      <c r="D13639" s="6">
        <v>1016282</v>
      </c>
      <c r="E13639" s="6">
        <v>1440</v>
      </c>
      <c r="F13639" s="7" t="s">
        <v>19</v>
      </c>
      <c r="G13639" s="6">
        <v>238.06800000000001</v>
      </c>
    </row>
    <row r="13640" spans="1:7" ht="15" thickBot="1" x14ac:dyDescent="0.35">
      <c r="A13640" s="6">
        <v>256.37040000000002</v>
      </c>
      <c r="B13640" s="19">
        <f>(A13640-G13640)/G13640</f>
        <v>-0.13539100756788841</v>
      </c>
      <c r="C13640" s="30" t="s">
        <v>61</v>
      </c>
      <c r="D13640" s="6">
        <v>1017818</v>
      </c>
      <c r="E13640" s="6">
        <v>908</v>
      </c>
      <c r="F13640" s="7" t="s">
        <v>35</v>
      </c>
      <c r="G13640" s="6">
        <v>296.51600000000002</v>
      </c>
    </row>
    <row r="13641" spans="1:7" ht="15" thickBot="1" x14ac:dyDescent="0.35">
      <c r="A13641" s="6">
        <v>256.50560000000002</v>
      </c>
      <c r="B13641" s="19">
        <f>(A13641-G13641)/G13641</f>
        <v>0.93277554071323499</v>
      </c>
      <c r="C13641" s="30" t="s">
        <v>254</v>
      </c>
      <c r="D13641" s="6">
        <v>1004771</v>
      </c>
      <c r="E13641" s="6">
        <v>489</v>
      </c>
      <c r="F13641" s="7" t="s">
        <v>31</v>
      </c>
      <c r="G13641" s="6">
        <v>132.71360000000001</v>
      </c>
    </row>
    <row r="13642" spans="1:7" ht="15" thickBot="1" x14ac:dyDescent="0.35">
      <c r="A13642" s="6">
        <v>256.52640000000002</v>
      </c>
      <c r="B13642" s="19">
        <f>(A13642-G13642)/G13642</f>
        <v>-0.53669155307115335</v>
      </c>
      <c r="C13642" s="30" t="s">
        <v>351</v>
      </c>
      <c r="D13642" s="6">
        <v>1001450</v>
      </c>
      <c r="E13642" s="6">
        <v>1450</v>
      </c>
      <c r="F13642" s="7" t="s">
        <v>35</v>
      </c>
      <c r="G13642" s="6">
        <v>553.68384000000003</v>
      </c>
    </row>
    <row r="13643" spans="1:7" ht="15" thickBot="1" x14ac:dyDescent="0.35">
      <c r="A13643" s="6">
        <v>256.6148</v>
      </c>
      <c r="B13643" s="19">
        <f>(A13643-G13643)/G13643</f>
        <v>0.91051901176919048</v>
      </c>
      <c r="C13643" s="30" t="s">
        <v>377</v>
      </c>
      <c r="D13643" s="6">
        <v>1003820</v>
      </c>
      <c r="E13643" s="6">
        <v>2114</v>
      </c>
      <c r="F13643" s="7" t="s">
        <v>19</v>
      </c>
      <c r="G13643" s="6">
        <v>134.3168</v>
      </c>
    </row>
    <row r="13644" spans="1:7" ht="15" thickBot="1" x14ac:dyDescent="0.35">
      <c r="A13644" s="6">
        <v>256.64600000000002</v>
      </c>
      <c r="B13644" s="19">
        <f>(A13644-G13644)/G13644</f>
        <v>0.57874598925218024</v>
      </c>
      <c r="C13644" s="30" t="s">
        <v>267</v>
      </c>
      <c r="D13644" s="6">
        <v>1003420</v>
      </c>
      <c r="E13644" s="6">
        <v>2015</v>
      </c>
      <c r="F13644" s="7" t="s">
        <v>23</v>
      </c>
      <c r="G13644" s="6">
        <v>162.56319999999999</v>
      </c>
    </row>
    <row r="13645" spans="1:7" ht="15" thickBot="1" x14ac:dyDescent="0.35">
      <c r="A13645" s="6">
        <v>256.68759999999997</v>
      </c>
      <c r="B13645" s="19">
        <f>(A13645-G13645)/G13645</f>
        <v>0.30700593094683321</v>
      </c>
      <c r="C13645" s="30" t="s">
        <v>193</v>
      </c>
      <c r="D13645" s="6">
        <v>1003667</v>
      </c>
      <c r="E13645" s="6">
        <v>1541</v>
      </c>
      <c r="F13645" s="7" t="s">
        <v>19</v>
      </c>
      <c r="G13645" s="6">
        <v>196.39359999999999</v>
      </c>
    </row>
    <row r="13646" spans="1:7" ht="15" thickBot="1" x14ac:dyDescent="0.35">
      <c r="A13646" s="6">
        <v>256.71879999999999</v>
      </c>
      <c r="B13646" s="19">
        <f>(A13646-G13646)/G13646</f>
        <v>3.6212341589861752</v>
      </c>
      <c r="C13646" s="30" t="s">
        <v>95</v>
      </c>
      <c r="D13646" s="6">
        <v>1005093</v>
      </c>
      <c r="E13646" s="6">
        <v>2051</v>
      </c>
      <c r="F13646" s="7" t="s">
        <v>17</v>
      </c>
      <c r="G13646" s="6">
        <v>55.552</v>
      </c>
    </row>
    <row r="13647" spans="1:7" ht="15" thickBot="1" x14ac:dyDescent="0.35">
      <c r="A13647" s="6">
        <v>256.72895999999997</v>
      </c>
      <c r="B13647" s="19">
        <f>(A13647-G13647)/G13647</f>
        <v>1.477600463231036</v>
      </c>
      <c r="C13647" s="30" t="s">
        <v>130</v>
      </c>
      <c r="D13647" s="6">
        <v>1017308</v>
      </c>
      <c r="E13647" s="6">
        <v>1470</v>
      </c>
      <c r="F13647" s="7" t="s">
        <v>87</v>
      </c>
      <c r="G13647" s="6">
        <v>103.62</v>
      </c>
    </row>
    <row r="13648" spans="1:7" ht="15" thickBot="1" x14ac:dyDescent="0.35">
      <c r="A13648" s="6">
        <v>256.72895999999997</v>
      </c>
      <c r="B13648" s="19">
        <f>(A13648-G13648)/G13648</f>
        <v>-0.21290313086347096</v>
      </c>
      <c r="C13648" s="30" t="s">
        <v>159</v>
      </c>
      <c r="D13648" s="6">
        <v>1018981</v>
      </c>
      <c r="E13648" s="6">
        <v>2430</v>
      </c>
      <c r="F13648" s="7" t="s">
        <v>87</v>
      </c>
      <c r="G13648" s="6">
        <v>326.17200000000003</v>
      </c>
    </row>
    <row r="13649" spans="1:7" ht="15" thickBot="1" x14ac:dyDescent="0.35">
      <c r="A13649" s="6">
        <v>256.76767999999998</v>
      </c>
      <c r="B13649" s="19">
        <f>(A13649-G13649)/G13649</f>
        <v>-0.15550281534494559</v>
      </c>
      <c r="C13649" s="30" t="s">
        <v>69</v>
      </c>
      <c r="D13649" s="6">
        <v>1001937</v>
      </c>
      <c r="E13649" s="6">
        <v>1937</v>
      </c>
      <c r="F13649" s="7" t="s">
        <v>25</v>
      </c>
      <c r="G13649" s="6">
        <v>304.048</v>
      </c>
    </row>
    <row r="13650" spans="1:7" ht="15" thickBot="1" x14ac:dyDescent="0.35">
      <c r="A13650" s="6">
        <v>256.8186</v>
      </c>
      <c r="B13650" s="19">
        <f>(A13650-G13650)/G13650</f>
        <v>31.198921765295889</v>
      </c>
      <c r="C13650" s="30" t="s">
        <v>63</v>
      </c>
      <c r="D13650" s="6">
        <v>1008118</v>
      </c>
      <c r="E13650" s="6">
        <v>181</v>
      </c>
      <c r="F13650" s="7" t="s">
        <v>17</v>
      </c>
      <c r="G13650" s="6">
        <v>7.976</v>
      </c>
    </row>
    <row r="13651" spans="1:7" ht="15" thickBot="1" x14ac:dyDescent="0.35">
      <c r="A13651" s="6">
        <v>256.8186</v>
      </c>
      <c r="B13651" s="19">
        <f>(A13651-G13651)/G13651</f>
        <v>10.113839362991172</v>
      </c>
      <c r="C13651" s="30" t="s">
        <v>136</v>
      </c>
      <c r="D13651" s="6">
        <v>1006641</v>
      </c>
      <c r="E13651" s="6">
        <v>1499</v>
      </c>
      <c r="F13651" s="7" t="s">
        <v>31</v>
      </c>
      <c r="G13651" s="6">
        <v>23.108000000000001</v>
      </c>
    </row>
    <row r="13652" spans="1:7" ht="15" thickBot="1" x14ac:dyDescent="0.35">
      <c r="A13652" s="6">
        <v>256.8186</v>
      </c>
      <c r="B13652" s="19">
        <f>(A13652-G13652)/G13652</f>
        <v>1.8818461331298535</v>
      </c>
      <c r="C13652" s="30" t="s">
        <v>92</v>
      </c>
      <c r="D13652" s="6">
        <v>1017598</v>
      </c>
      <c r="E13652" s="6">
        <v>1129</v>
      </c>
      <c r="F13652" s="7" t="s">
        <v>31</v>
      </c>
      <c r="G13652" s="6">
        <v>89.116</v>
      </c>
    </row>
    <row r="13653" spans="1:7" ht="15" thickBot="1" x14ac:dyDescent="0.35">
      <c r="A13653" s="6">
        <v>256.8186</v>
      </c>
      <c r="B13653" s="19">
        <f>(A13653-G13653)/G13653</f>
        <v>0.9648870730811604</v>
      </c>
      <c r="C13653" s="30" t="s">
        <v>177</v>
      </c>
      <c r="D13653" s="6">
        <v>1019235</v>
      </c>
      <c r="E13653" s="6">
        <v>2179</v>
      </c>
      <c r="F13653" s="7" t="s">
        <v>23</v>
      </c>
      <c r="G13653" s="6">
        <v>130.70400000000001</v>
      </c>
    </row>
    <row r="13654" spans="1:7" ht="15" thickBot="1" x14ac:dyDescent="0.35">
      <c r="A13654" s="6">
        <v>256.8186</v>
      </c>
      <c r="B13654" s="19">
        <f>(A13654-G13654)/G13654</f>
        <v>0.49060084043368235</v>
      </c>
      <c r="C13654" s="30" t="s">
        <v>84</v>
      </c>
      <c r="D13654" s="6">
        <v>1012093</v>
      </c>
      <c r="E13654" s="6">
        <v>1050</v>
      </c>
      <c r="F13654" s="7" t="s">
        <v>25</v>
      </c>
      <c r="G13654" s="6">
        <v>172.292</v>
      </c>
    </row>
    <row r="13655" spans="1:7" ht="15" thickBot="1" x14ac:dyDescent="0.35">
      <c r="A13655" s="6">
        <v>256.8186</v>
      </c>
      <c r="B13655" s="19">
        <f>(A13655-G13655)/G13655</f>
        <v>0.47841599889472242</v>
      </c>
      <c r="C13655" s="30" t="s">
        <v>241</v>
      </c>
      <c r="D13655" s="6">
        <v>1008876</v>
      </c>
      <c r="E13655" s="6">
        <v>1461</v>
      </c>
      <c r="F13655" s="7" t="s">
        <v>31</v>
      </c>
      <c r="G13655" s="6">
        <v>173.71199999999999</v>
      </c>
    </row>
    <row r="13656" spans="1:7" ht="15" thickBot="1" x14ac:dyDescent="0.35">
      <c r="A13656" s="6">
        <v>256.8186</v>
      </c>
      <c r="B13656" s="19">
        <f>(A13656-G13656)/G13656</f>
        <v>0.24661961439139468</v>
      </c>
      <c r="C13656" s="30" t="s">
        <v>303</v>
      </c>
      <c r="D13656" s="6">
        <v>1017264</v>
      </c>
      <c r="E13656" s="6">
        <v>2097</v>
      </c>
      <c r="F13656" s="7" t="s">
        <v>19</v>
      </c>
      <c r="G13656" s="6">
        <v>206.012</v>
      </c>
    </row>
    <row r="13657" spans="1:7" ht="15" thickBot="1" x14ac:dyDescent="0.35">
      <c r="A13657" s="6">
        <v>256.8186</v>
      </c>
      <c r="B13657" s="19">
        <f>(A13657-G13657)/G13657</f>
        <v>0.15231433289062773</v>
      </c>
      <c r="C13657" s="30" t="s">
        <v>189</v>
      </c>
      <c r="D13657" s="6">
        <v>1009324</v>
      </c>
      <c r="E13657" s="6">
        <v>2084</v>
      </c>
      <c r="F13657" s="7" t="s">
        <v>17</v>
      </c>
      <c r="G13657" s="6">
        <v>222.87200000000001</v>
      </c>
    </row>
    <row r="13658" spans="1:7" ht="15" thickBot="1" x14ac:dyDescent="0.35">
      <c r="A13658" s="6">
        <v>256.8186</v>
      </c>
      <c r="B13658" s="19">
        <f>(A13658-G13658)/G13658</f>
        <v>3.2544507164568012E-2</v>
      </c>
      <c r="C13658" s="30" t="s">
        <v>144</v>
      </c>
      <c r="D13658" s="6">
        <v>1014473</v>
      </c>
      <c r="E13658" s="6">
        <v>979</v>
      </c>
      <c r="F13658" s="7" t="s">
        <v>21</v>
      </c>
      <c r="G13658" s="6">
        <v>248.72399999999999</v>
      </c>
    </row>
    <row r="13659" spans="1:7" ht="15" thickBot="1" x14ac:dyDescent="0.35">
      <c r="A13659" s="6">
        <v>256.8186</v>
      </c>
      <c r="B13659" s="19">
        <f>(A13659-G13659)/G13659</f>
        <v>2.3295825829176144E-2</v>
      </c>
      <c r="C13659" s="30" t="s">
        <v>312</v>
      </c>
      <c r="D13659" s="6">
        <v>1013817</v>
      </c>
      <c r="E13659" s="6">
        <v>1962</v>
      </c>
      <c r="F13659" s="7" t="s">
        <v>23</v>
      </c>
      <c r="G13659" s="6">
        <v>250.97200000000001</v>
      </c>
    </row>
    <row r="13660" spans="1:7" ht="15" thickBot="1" x14ac:dyDescent="0.35">
      <c r="A13660" s="6">
        <v>256.8186</v>
      </c>
      <c r="B13660" s="19">
        <f>(A13660-G13660)/G13660</f>
        <v>-7.9740712074303402E-2</v>
      </c>
      <c r="C13660" s="30" t="s">
        <v>120</v>
      </c>
      <c r="D13660" s="6">
        <v>1019764</v>
      </c>
      <c r="E13660" s="6">
        <v>1626</v>
      </c>
      <c r="F13660" s="7" t="s">
        <v>35</v>
      </c>
      <c r="G13660" s="6">
        <v>279.072</v>
      </c>
    </row>
    <row r="13661" spans="1:7" ht="15" thickBot="1" x14ac:dyDescent="0.35">
      <c r="A13661" s="6">
        <v>256.8186</v>
      </c>
      <c r="B13661" s="19">
        <f>(A13661-G13661)/G13661</f>
        <v>-8.3432311667547082E-2</v>
      </c>
      <c r="C13661" s="30" t="s">
        <v>156</v>
      </c>
      <c r="D13661" s="6">
        <v>1015038</v>
      </c>
      <c r="E13661" s="6">
        <v>1751</v>
      </c>
      <c r="F13661" s="7" t="s">
        <v>27</v>
      </c>
      <c r="G13661" s="6">
        <v>280.19600000000003</v>
      </c>
    </row>
    <row r="13662" spans="1:7" ht="15" thickBot="1" x14ac:dyDescent="0.35">
      <c r="A13662" s="6">
        <v>256.8186</v>
      </c>
      <c r="B13662" s="19">
        <f>(A13662-G13662)/G13662</f>
        <v>-0.15464581961816987</v>
      </c>
      <c r="C13662" s="30" t="s">
        <v>56</v>
      </c>
      <c r="D13662" s="6">
        <v>1010564</v>
      </c>
      <c r="E13662" s="6">
        <v>370</v>
      </c>
      <c r="F13662" s="7" t="s">
        <v>23</v>
      </c>
      <c r="G13662" s="6">
        <v>303.8</v>
      </c>
    </row>
    <row r="13663" spans="1:7" ht="15" thickBot="1" x14ac:dyDescent="0.35">
      <c r="A13663" s="6">
        <v>256.84879999999998</v>
      </c>
      <c r="B13663" s="19">
        <f>(A13663-G13663)/G13663</f>
        <v>0.11287851478010091</v>
      </c>
      <c r="C13663" s="30" t="s">
        <v>310</v>
      </c>
      <c r="D13663" s="6">
        <v>1004378</v>
      </c>
      <c r="E13663" s="6">
        <v>577</v>
      </c>
      <c r="F13663" s="7" t="s">
        <v>17</v>
      </c>
      <c r="G13663" s="6">
        <v>230.79679999999999</v>
      </c>
    </row>
    <row r="13664" spans="1:7" ht="15" thickBot="1" x14ac:dyDescent="0.35">
      <c r="A13664" s="6">
        <v>256.96544640000002</v>
      </c>
      <c r="B13664" s="19">
        <f>(A13664-G13664)/G13664</f>
        <v>-0.52839882166805852</v>
      </c>
      <c r="C13664" s="30" t="s">
        <v>84</v>
      </c>
      <c r="D13664" s="6">
        <v>1000903</v>
      </c>
      <c r="E13664" s="6">
        <v>903</v>
      </c>
      <c r="F13664" s="7" t="s">
        <v>21</v>
      </c>
      <c r="G13664" s="6">
        <v>544.87872000000004</v>
      </c>
    </row>
    <row r="13665" spans="1:7" ht="15" thickBot="1" x14ac:dyDescent="0.35">
      <c r="A13665" s="6">
        <v>257.11295999999999</v>
      </c>
      <c r="B13665" s="19">
        <f>(A13665-G13665)/G13665</f>
        <v>-0.43515571780773959</v>
      </c>
      <c r="C13665" s="30" t="s">
        <v>115</v>
      </c>
      <c r="D13665" s="6">
        <v>1001494</v>
      </c>
      <c r="E13665" s="6">
        <v>1494</v>
      </c>
      <c r="F13665" s="7" t="s">
        <v>17</v>
      </c>
      <c r="G13665" s="6">
        <v>455.19263999999998</v>
      </c>
    </row>
    <row r="13666" spans="1:7" ht="15" thickBot="1" x14ac:dyDescent="0.35">
      <c r="A13666" s="6">
        <v>257.13479999999998</v>
      </c>
      <c r="B13666" s="19">
        <f>(A13666-G13666)/G13666</f>
        <v>1.4641855009353246</v>
      </c>
      <c r="C13666" s="30" t="s">
        <v>215</v>
      </c>
      <c r="D13666" s="6">
        <v>1002421</v>
      </c>
      <c r="E13666" s="6">
        <v>2421</v>
      </c>
      <c r="F13666" s="7" t="s">
        <v>21</v>
      </c>
      <c r="G13666" s="6">
        <v>104.3488</v>
      </c>
    </row>
    <row r="13667" spans="1:7" ht="15" thickBot="1" x14ac:dyDescent="0.35">
      <c r="A13667" s="6">
        <v>257.26679999999999</v>
      </c>
      <c r="B13667" s="19">
        <f>(A13667-G13667)/G13667</f>
        <v>1.2057994375471566</v>
      </c>
      <c r="C13667" s="30" t="s">
        <v>154</v>
      </c>
      <c r="D13667" s="6">
        <v>1010905</v>
      </c>
      <c r="E13667" s="6">
        <v>1845</v>
      </c>
      <c r="F13667" s="7" t="s">
        <v>17</v>
      </c>
      <c r="G13667" s="6">
        <v>116.63200000000001</v>
      </c>
    </row>
    <row r="13668" spans="1:7" ht="15" thickBot="1" x14ac:dyDescent="0.35">
      <c r="A13668" s="6">
        <v>257.26679999999999</v>
      </c>
      <c r="B13668" s="19">
        <f>(A13668-G13668)/G13668</f>
        <v>1.0479112271540469</v>
      </c>
      <c r="C13668" s="30" t="s">
        <v>84</v>
      </c>
      <c r="D13668" s="6">
        <v>1017132</v>
      </c>
      <c r="E13668" s="6">
        <v>584</v>
      </c>
      <c r="F13668" s="7" t="s">
        <v>31</v>
      </c>
      <c r="G13668" s="6">
        <v>125.624</v>
      </c>
    </row>
    <row r="13669" spans="1:7" ht="15" thickBot="1" x14ac:dyDescent="0.35">
      <c r="A13669" s="6">
        <v>257.26679999999999</v>
      </c>
      <c r="B13669" s="19">
        <f>(A13669-G13669)/G13669</f>
        <v>0.87917664933091799</v>
      </c>
      <c r="C13669" s="30" t="s">
        <v>20</v>
      </c>
      <c r="D13669" s="6">
        <v>1006588</v>
      </c>
      <c r="E13669" s="6">
        <v>1762</v>
      </c>
      <c r="F13669" s="7" t="s">
        <v>27</v>
      </c>
      <c r="G13669" s="6">
        <v>136.904</v>
      </c>
    </row>
    <row r="13670" spans="1:7" ht="15" thickBot="1" x14ac:dyDescent="0.35">
      <c r="A13670" s="6">
        <v>257.26679999999999</v>
      </c>
      <c r="B13670" s="19">
        <f>(A13670-G13670)/G13670</f>
        <v>0.76572958133150315</v>
      </c>
      <c r="C13670" s="30" t="s">
        <v>199</v>
      </c>
      <c r="D13670" s="6">
        <v>1006757</v>
      </c>
      <c r="E13670" s="6">
        <v>1153</v>
      </c>
      <c r="F13670" s="7" t="s">
        <v>17</v>
      </c>
      <c r="G13670" s="6">
        <v>145.69999999999999</v>
      </c>
    </row>
    <row r="13671" spans="1:7" ht="15" thickBot="1" x14ac:dyDescent="0.35">
      <c r="A13671" s="6">
        <v>257.26679999999999</v>
      </c>
      <c r="B13671" s="19">
        <f>(A13671-G13671)/G13671</f>
        <v>0.66141506509609405</v>
      </c>
      <c r="C13671" s="30" t="s">
        <v>145</v>
      </c>
      <c r="D13671" s="6">
        <v>1019042</v>
      </c>
      <c r="E13671" s="6">
        <v>2607</v>
      </c>
      <c r="F13671" s="7" t="s">
        <v>25</v>
      </c>
      <c r="G13671" s="6">
        <v>154.84800000000001</v>
      </c>
    </row>
    <row r="13672" spans="1:7" ht="15" thickBot="1" x14ac:dyDescent="0.35">
      <c r="A13672" s="6">
        <v>257.26679999999999</v>
      </c>
      <c r="B13672" s="19">
        <f>(A13672-G13672)/G13672</f>
        <v>0.62600682593856649</v>
      </c>
      <c r="C13672" s="30" t="s">
        <v>335</v>
      </c>
      <c r="D13672" s="6">
        <v>1010417</v>
      </c>
      <c r="E13672" s="6">
        <v>1420</v>
      </c>
      <c r="F13672" s="7" t="s">
        <v>21</v>
      </c>
      <c r="G13672" s="6">
        <v>158.22</v>
      </c>
    </row>
    <row r="13673" spans="1:7" ht="15" thickBot="1" x14ac:dyDescent="0.35">
      <c r="A13673" s="6">
        <v>257.26679999999999</v>
      </c>
      <c r="B13673" s="19">
        <f>(A13673-G13673)/G13673</f>
        <v>0.47891880705465756</v>
      </c>
      <c r="C13673" s="30" t="s">
        <v>304</v>
      </c>
      <c r="D13673" s="6">
        <v>1018160</v>
      </c>
      <c r="E13673" s="6">
        <v>841</v>
      </c>
      <c r="F13673" s="7" t="s">
        <v>35</v>
      </c>
      <c r="G13673" s="6">
        <v>173.95599999999999</v>
      </c>
    </row>
    <row r="13674" spans="1:7" ht="15" thickBot="1" x14ac:dyDescent="0.35">
      <c r="A13674" s="6">
        <v>257.26679999999999</v>
      </c>
      <c r="B13674" s="19">
        <f>(A13674-G13674)/G13674</f>
        <v>0.3562343166817788</v>
      </c>
      <c r="C13674" s="30" t="s">
        <v>163</v>
      </c>
      <c r="D13674" s="6">
        <v>1015374</v>
      </c>
      <c r="E13674" s="6">
        <v>2682</v>
      </c>
      <c r="F13674" s="7" t="s">
        <v>21</v>
      </c>
      <c r="G13674" s="6">
        <v>189.69200000000001</v>
      </c>
    </row>
    <row r="13675" spans="1:7" ht="15" thickBot="1" x14ac:dyDescent="0.35">
      <c r="A13675" s="6">
        <v>257.26679999999999</v>
      </c>
      <c r="B13675" s="19">
        <f>(A13675-G13675)/G13675</f>
        <v>0.3562343166817788</v>
      </c>
      <c r="C13675" s="30" t="s">
        <v>183</v>
      </c>
      <c r="D13675" s="6">
        <v>1017821</v>
      </c>
      <c r="E13675" s="6">
        <v>711</v>
      </c>
      <c r="F13675" s="7" t="s">
        <v>23</v>
      </c>
      <c r="G13675" s="6">
        <v>189.69200000000001</v>
      </c>
    </row>
    <row r="13676" spans="1:7" ht="15" thickBot="1" x14ac:dyDescent="0.35">
      <c r="A13676" s="6">
        <v>257.26679999999999</v>
      </c>
      <c r="B13676" s="19">
        <f>(A13676-G13676)/G13676</f>
        <v>0.21899662635988015</v>
      </c>
      <c r="C13676" s="30" t="s">
        <v>305</v>
      </c>
      <c r="D13676" s="6">
        <v>1017876</v>
      </c>
      <c r="E13676" s="6">
        <v>1311</v>
      </c>
      <c r="F13676" s="7" t="s">
        <v>19</v>
      </c>
      <c r="G13676" s="6">
        <v>211.048</v>
      </c>
    </row>
    <row r="13677" spans="1:7" ht="15" thickBot="1" x14ac:dyDescent="0.35">
      <c r="A13677" s="6">
        <v>257.26679999999999</v>
      </c>
      <c r="B13677" s="19">
        <f>(A13677-G13677)/G13677</f>
        <v>0.18737792382816099</v>
      </c>
      <c r="C13677" s="30" t="s">
        <v>156</v>
      </c>
      <c r="D13677" s="6">
        <v>1016412</v>
      </c>
      <c r="E13677" s="6">
        <v>337</v>
      </c>
      <c r="F13677" s="7" t="s">
        <v>23</v>
      </c>
      <c r="G13677" s="6">
        <v>216.66800000000001</v>
      </c>
    </row>
    <row r="13678" spans="1:7" ht="15" thickBot="1" x14ac:dyDescent="0.35">
      <c r="A13678" s="6">
        <v>257.26679999999999</v>
      </c>
      <c r="B13678" s="19">
        <f>(A13678-G13678)/G13678</f>
        <v>0.11779314899459489</v>
      </c>
      <c r="C13678" s="30" t="s">
        <v>193</v>
      </c>
      <c r="D13678" s="6">
        <v>1018990</v>
      </c>
      <c r="E13678" s="6">
        <v>2428</v>
      </c>
      <c r="F13678" s="7" t="s">
        <v>35</v>
      </c>
      <c r="G13678" s="6">
        <v>230.15600000000001</v>
      </c>
    </row>
    <row r="13679" spans="1:7" ht="15" thickBot="1" x14ac:dyDescent="0.35">
      <c r="A13679" s="6">
        <v>257.26679999999999</v>
      </c>
      <c r="B13679" s="19">
        <f>(A13679-G13679)/G13679</f>
        <v>-4.1379875694931005E-2</v>
      </c>
      <c r="C13679" s="30" t="s">
        <v>189</v>
      </c>
      <c r="D13679" s="6">
        <v>1016537</v>
      </c>
      <c r="E13679" s="6">
        <v>1531</v>
      </c>
      <c r="F13679" s="7" t="s">
        <v>23</v>
      </c>
      <c r="G13679" s="6">
        <v>268.37200000000001</v>
      </c>
    </row>
    <row r="13680" spans="1:7" ht="15" thickBot="1" x14ac:dyDescent="0.35">
      <c r="A13680" s="6">
        <v>257.26679999999999</v>
      </c>
      <c r="B13680" s="19">
        <f>(A13680-G13680)/G13680</f>
        <v>-0.15153949659648575</v>
      </c>
      <c r="C13680" s="30" t="s">
        <v>203</v>
      </c>
      <c r="D13680" s="6">
        <v>1015581</v>
      </c>
      <c r="E13680" s="6">
        <v>2356</v>
      </c>
      <c r="F13680" s="7" t="s">
        <v>42</v>
      </c>
      <c r="G13680" s="6">
        <v>303.21600000000001</v>
      </c>
    </row>
    <row r="13681" spans="1:7" ht="15" thickBot="1" x14ac:dyDescent="0.35">
      <c r="A13681" s="6">
        <v>257.26679999999999</v>
      </c>
      <c r="B13681" s="19">
        <f>(A13681-G13681)/G13681</f>
        <v>-0.15467306302162051</v>
      </c>
      <c r="C13681" s="30" t="s">
        <v>313</v>
      </c>
      <c r="D13681" s="6">
        <v>1015450</v>
      </c>
      <c r="E13681" s="6">
        <v>1231</v>
      </c>
      <c r="F13681" s="7" t="s">
        <v>21</v>
      </c>
      <c r="G13681" s="6">
        <v>304.33999999999997</v>
      </c>
    </row>
    <row r="13682" spans="1:7" ht="15" thickBot="1" x14ac:dyDescent="0.35">
      <c r="A13682" s="6">
        <v>257.26679999999999</v>
      </c>
      <c r="B13682" s="19">
        <f>(A13682-G13682)/G13682</f>
        <v>-0.16999999999999998</v>
      </c>
      <c r="C13682" s="30" t="s">
        <v>283</v>
      </c>
      <c r="D13682" s="6">
        <v>1009853</v>
      </c>
      <c r="E13682" s="6">
        <v>1177</v>
      </c>
      <c r="F13682" s="7" t="s">
        <v>23</v>
      </c>
      <c r="G13682" s="6">
        <v>309.95999999999998</v>
      </c>
    </row>
    <row r="13683" spans="1:7" ht="15" thickBot="1" x14ac:dyDescent="0.35">
      <c r="A13683" s="6">
        <v>257.26679999999999</v>
      </c>
      <c r="B13683" s="19">
        <f>(A13683-G13683)/G13683</f>
        <v>-0.17597627222877066</v>
      </c>
      <c r="C13683" s="30" t="s">
        <v>226</v>
      </c>
      <c r="D13683" s="6">
        <v>1012394</v>
      </c>
      <c r="E13683" s="6">
        <v>1058</v>
      </c>
      <c r="F13683" s="7" t="s">
        <v>35</v>
      </c>
      <c r="G13683" s="6">
        <v>312.20800000000003</v>
      </c>
    </row>
    <row r="13684" spans="1:7" ht="15" thickBot="1" x14ac:dyDescent="0.35">
      <c r="A13684" s="6">
        <v>257.29079999999999</v>
      </c>
      <c r="B13684" s="19">
        <f>(A13684-G13684)/G13684</f>
        <v>-3.2252386168048756E-2</v>
      </c>
      <c r="C13684" s="30" t="s">
        <v>378</v>
      </c>
      <c r="D13684" s="6">
        <v>1003189</v>
      </c>
      <c r="E13684" s="6">
        <v>1818</v>
      </c>
      <c r="F13684" s="7" t="s">
        <v>25</v>
      </c>
      <c r="G13684" s="6">
        <v>265.86559999999997</v>
      </c>
    </row>
    <row r="13685" spans="1:7" ht="15" thickBot="1" x14ac:dyDescent="0.35">
      <c r="A13685" s="6">
        <v>257.37920000000003</v>
      </c>
      <c r="B13685" s="19">
        <f>(A13685-G13685)/G13685</f>
        <v>4.8144292633557439</v>
      </c>
      <c r="C13685" s="30" t="s">
        <v>260</v>
      </c>
      <c r="D13685" s="6">
        <v>1004575</v>
      </c>
      <c r="E13685" s="6">
        <v>2552</v>
      </c>
      <c r="F13685" s="7" t="s">
        <v>21</v>
      </c>
      <c r="G13685" s="6">
        <v>44.265599999999999</v>
      </c>
    </row>
    <row r="13686" spans="1:7" ht="15" thickBot="1" x14ac:dyDescent="0.35">
      <c r="A13686" s="6">
        <v>257.38959999999997</v>
      </c>
      <c r="B13686" s="19">
        <f>(A13686-G13686)/G13686</f>
        <v>0.12969452247190999</v>
      </c>
      <c r="C13686" s="30" t="s">
        <v>333</v>
      </c>
      <c r="D13686" s="6">
        <v>1002658</v>
      </c>
      <c r="E13686" s="6">
        <v>2658</v>
      </c>
      <c r="F13686" s="7" t="s">
        <v>27</v>
      </c>
      <c r="G13686" s="6">
        <v>227.84</v>
      </c>
    </row>
    <row r="13687" spans="1:7" ht="15" thickBot="1" x14ac:dyDescent="0.35">
      <c r="A13687" s="6">
        <v>257.39999999999998</v>
      </c>
      <c r="B13687" s="19">
        <f>(A13687-G13687)/G13687</f>
        <v>-0.48264584322215409</v>
      </c>
      <c r="C13687" s="30" t="s">
        <v>166</v>
      </c>
      <c r="D13687" s="6">
        <v>1001333</v>
      </c>
      <c r="E13687" s="6">
        <v>1333</v>
      </c>
      <c r="F13687" s="7" t="s">
        <v>23</v>
      </c>
      <c r="G13687" s="6">
        <v>497.53152</v>
      </c>
    </row>
    <row r="13688" spans="1:7" ht="15" thickBot="1" x14ac:dyDescent="0.35">
      <c r="A13688" s="6">
        <v>257.48736000000002</v>
      </c>
      <c r="B13688" s="19">
        <f>(A13688-G13688)/G13688</f>
        <v>-0.44496707042455202</v>
      </c>
      <c r="C13688" s="30" t="s">
        <v>62</v>
      </c>
      <c r="D13688" s="6">
        <v>1001125</v>
      </c>
      <c r="E13688" s="6">
        <v>1125</v>
      </c>
      <c r="F13688" s="7" t="s">
        <v>19</v>
      </c>
      <c r="G13688" s="6">
        <v>463.91366399999998</v>
      </c>
    </row>
    <row r="13689" spans="1:7" ht="15" thickBot="1" x14ac:dyDescent="0.35">
      <c r="A13689" s="6">
        <v>257.49360000000001</v>
      </c>
      <c r="B13689" s="19">
        <f>(A13689-G13689)/G13689</f>
        <v>-0.65337761767114111</v>
      </c>
      <c r="C13689" s="30" t="s">
        <v>24</v>
      </c>
      <c r="D13689" s="6">
        <v>1005266</v>
      </c>
      <c r="E13689" s="6">
        <v>1056</v>
      </c>
      <c r="F13689" s="7" t="s">
        <v>21</v>
      </c>
      <c r="G13689" s="6">
        <v>742.86489600000004</v>
      </c>
    </row>
    <row r="13690" spans="1:7" ht="15" thickBot="1" x14ac:dyDescent="0.35">
      <c r="A13690" s="6">
        <v>257.57056</v>
      </c>
      <c r="B13690" s="19">
        <f>(A13690-G13690)/G13690</f>
        <v>0.47141473045354004</v>
      </c>
      <c r="C13690" s="30" t="s">
        <v>310</v>
      </c>
      <c r="D13690" s="6">
        <v>1001713</v>
      </c>
      <c r="E13690" s="6">
        <v>1713</v>
      </c>
      <c r="F13690" s="7" t="s">
        <v>23</v>
      </c>
      <c r="G13690" s="6">
        <v>175.0496</v>
      </c>
    </row>
    <row r="13691" spans="1:7" ht="15" thickBot="1" x14ac:dyDescent="0.35">
      <c r="A13691" s="6">
        <v>257.64960000000002</v>
      </c>
      <c r="B13691" s="19">
        <f>(A13691-G13691)/G13691</f>
        <v>1.7406732929402955</v>
      </c>
      <c r="C13691" s="30" t="s">
        <v>88</v>
      </c>
      <c r="D13691" s="6">
        <v>1002140</v>
      </c>
      <c r="E13691" s="6">
        <v>2140</v>
      </c>
      <c r="F13691" s="7" t="s">
        <v>35</v>
      </c>
      <c r="G13691" s="6">
        <v>94.009600000000006</v>
      </c>
    </row>
    <row r="13692" spans="1:7" ht="15" thickBot="1" x14ac:dyDescent="0.35">
      <c r="A13692" s="6">
        <v>257.71499999999997</v>
      </c>
      <c r="B13692" s="19">
        <f>(A13692-G13692)/G13692</f>
        <v>12.535451680672269</v>
      </c>
      <c r="C13692" s="30" t="s">
        <v>53</v>
      </c>
      <c r="D13692" s="6">
        <v>1009216</v>
      </c>
      <c r="E13692" s="6">
        <v>858</v>
      </c>
      <c r="F13692" s="7" t="s">
        <v>42</v>
      </c>
      <c r="G13692" s="6">
        <v>19.04</v>
      </c>
    </row>
    <row r="13693" spans="1:7" ht="15" thickBot="1" x14ac:dyDescent="0.35">
      <c r="A13693" s="6">
        <v>257.71499999999997</v>
      </c>
      <c r="B13693" s="19">
        <f>(A13693-G13693)/G13693</f>
        <v>2.3668870192307692</v>
      </c>
      <c r="C13693" s="30" t="s">
        <v>230</v>
      </c>
      <c r="D13693" s="6">
        <v>1007092</v>
      </c>
      <c r="E13693" s="6">
        <v>2148</v>
      </c>
      <c r="F13693" s="7" t="s">
        <v>23</v>
      </c>
      <c r="G13693" s="6">
        <v>76.543999999999997</v>
      </c>
    </row>
    <row r="13694" spans="1:7" ht="15" thickBot="1" x14ac:dyDescent="0.35">
      <c r="A13694" s="6">
        <v>257.71499999999997</v>
      </c>
      <c r="B13694" s="19">
        <f>(A13694-G13694)/G13694</f>
        <v>2.2251464183811378</v>
      </c>
      <c r="C13694" s="30" t="s">
        <v>369</v>
      </c>
      <c r="D13694" s="6">
        <v>1007162</v>
      </c>
      <c r="E13694" s="6">
        <v>2415</v>
      </c>
      <c r="F13694" s="7" t="s">
        <v>17</v>
      </c>
      <c r="G13694" s="6">
        <v>79.908000000000001</v>
      </c>
    </row>
    <row r="13695" spans="1:7" ht="15" thickBot="1" x14ac:dyDescent="0.35">
      <c r="A13695" s="6">
        <v>257.71499999999997</v>
      </c>
      <c r="B13695" s="19">
        <f>(A13695-G13695)/G13695</f>
        <v>1.5128217628705145</v>
      </c>
      <c r="C13695" s="30" t="s">
        <v>124</v>
      </c>
      <c r="D13695" s="6">
        <v>1014547</v>
      </c>
      <c r="E13695" s="6">
        <v>228</v>
      </c>
      <c r="F13695" s="7" t="s">
        <v>19</v>
      </c>
      <c r="G13695" s="6">
        <v>102.56</v>
      </c>
    </row>
    <row r="13696" spans="1:7" ht="15" thickBot="1" x14ac:dyDescent="0.35">
      <c r="A13696" s="6">
        <v>257.71499999999997</v>
      </c>
      <c r="B13696" s="19">
        <f>(A13696-G13696)/G13696</f>
        <v>1.3517575558475687</v>
      </c>
      <c r="C13696" s="30" t="s">
        <v>294</v>
      </c>
      <c r="D13696" s="6">
        <v>1007448</v>
      </c>
      <c r="E13696" s="6">
        <v>2233</v>
      </c>
      <c r="F13696" s="7" t="s">
        <v>23</v>
      </c>
      <c r="G13696" s="6">
        <v>109.584</v>
      </c>
    </row>
    <row r="13697" spans="1:7" ht="15" thickBot="1" x14ac:dyDescent="0.35">
      <c r="A13697" s="6">
        <v>257.71499999999997</v>
      </c>
      <c r="B13697" s="19">
        <f>(A13697-G13697)/G13697</f>
        <v>1.2646309314586992</v>
      </c>
      <c r="C13697" s="30" t="s">
        <v>213</v>
      </c>
      <c r="D13697" s="6">
        <v>1013770</v>
      </c>
      <c r="E13697" s="6">
        <v>914</v>
      </c>
      <c r="F13697" s="7" t="s">
        <v>27</v>
      </c>
      <c r="G13697" s="6">
        <v>113.8</v>
      </c>
    </row>
    <row r="13698" spans="1:7" ht="15" thickBot="1" x14ac:dyDescent="0.35">
      <c r="A13698" s="6">
        <v>257.71499999999997</v>
      </c>
      <c r="B13698" s="19">
        <f>(A13698-G13698)/G13698</f>
        <v>1.1785605599513083</v>
      </c>
      <c r="C13698" s="30" t="s">
        <v>48</v>
      </c>
      <c r="D13698" s="6">
        <v>1009344</v>
      </c>
      <c r="E13698" s="6">
        <v>970</v>
      </c>
      <c r="F13698" s="7" t="s">
        <v>27</v>
      </c>
      <c r="G13698" s="6">
        <v>118.29600000000001</v>
      </c>
    </row>
    <row r="13699" spans="1:7" ht="15" thickBot="1" x14ac:dyDescent="0.35">
      <c r="A13699" s="6">
        <v>257.71499999999997</v>
      </c>
      <c r="B13699" s="19">
        <f>(A13699-G13699)/G13699</f>
        <v>0.52606054146237458</v>
      </c>
      <c r="C13699" s="30" t="s">
        <v>325</v>
      </c>
      <c r="D13699" s="6">
        <v>1018987</v>
      </c>
      <c r="E13699" s="6">
        <v>2080</v>
      </c>
      <c r="F13699" s="7" t="s">
        <v>17</v>
      </c>
      <c r="G13699" s="6">
        <v>168.876</v>
      </c>
    </row>
    <row r="13700" spans="1:7" ht="15" thickBot="1" x14ac:dyDescent="0.35">
      <c r="A13700" s="6">
        <v>257.71499999999997</v>
      </c>
      <c r="B13700" s="19">
        <f>(A13700-G13700)/G13700</f>
        <v>0.51597058823529396</v>
      </c>
      <c r="C13700" s="30" t="s">
        <v>24</v>
      </c>
      <c r="D13700" s="6">
        <v>1014458</v>
      </c>
      <c r="E13700" s="6">
        <v>2612</v>
      </c>
      <c r="F13700" s="7" t="s">
        <v>27</v>
      </c>
      <c r="G13700" s="6">
        <v>170</v>
      </c>
    </row>
    <row r="13701" spans="1:7" ht="15" thickBot="1" x14ac:dyDescent="0.35">
      <c r="A13701" s="6">
        <v>257.71499999999997</v>
      </c>
      <c r="B13701" s="19">
        <f>(A13701-G13701)/G13701</f>
        <v>0.27206361428656028</v>
      </c>
      <c r="C13701" s="30" t="s">
        <v>190</v>
      </c>
      <c r="D13701" s="6">
        <v>1018047</v>
      </c>
      <c r="E13701" s="6">
        <v>873</v>
      </c>
      <c r="F13701" s="7" t="s">
        <v>19</v>
      </c>
      <c r="G13701" s="6">
        <v>202.596</v>
      </c>
    </row>
    <row r="13702" spans="1:7" ht="15" thickBot="1" x14ac:dyDescent="0.35">
      <c r="A13702" s="6">
        <v>257.71499999999997</v>
      </c>
      <c r="B13702" s="19">
        <f>(A13702-G13702)/G13702</f>
        <v>0.10102619751525181</v>
      </c>
      <c r="C13702" s="30" t="s">
        <v>196</v>
      </c>
      <c r="D13702" s="6">
        <v>1010045</v>
      </c>
      <c r="E13702" s="6">
        <v>1971</v>
      </c>
      <c r="F13702" s="7" t="s">
        <v>19</v>
      </c>
      <c r="G13702" s="6">
        <v>234.06800000000001</v>
      </c>
    </row>
    <row r="13703" spans="1:7" ht="15" thickBot="1" x14ac:dyDescent="0.35">
      <c r="A13703" s="6">
        <v>257.71499999999997</v>
      </c>
      <c r="B13703" s="19">
        <f>(A13703-G13703)/G13703</f>
        <v>5.5413131081479446E-2</v>
      </c>
      <c r="C13703" s="30" t="s">
        <v>278</v>
      </c>
      <c r="D13703" s="6">
        <v>1014556</v>
      </c>
      <c r="E13703" s="6">
        <v>2403</v>
      </c>
      <c r="F13703" s="7" t="s">
        <v>42</v>
      </c>
      <c r="G13703" s="6">
        <v>244.184</v>
      </c>
    </row>
    <row r="13704" spans="1:7" ht="15" thickBot="1" x14ac:dyDescent="0.35">
      <c r="A13704" s="6">
        <v>257.71499999999997</v>
      </c>
      <c r="B13704" s="19">
        <f>(A13704-G13704)/G13704</f>
        <v>-5.7397735252809133E-2</v>
      </c>
      <c r="C13704" s="30" t="s">
        <v>235</v>
      </c>
      <c r="D13704" s="6">
        <v>1013838</v>
      </c>
      <c r="E13704" s="6">
        <v>318</v>
      </c>
      <c r="F13704" s="7" t="s">
        <v>17</v>
      </c>
      <c r="G13704" s="6">
        <v>273.40800000000002</v>
      </c>
    </row>
    <row r="13705" spans="1:7" ht="15" thickBot="1" x14ac:dyDescent="0.35">
      <c r="A13705" s="6">
        <v>257.71499999999997</v>
      </c>
      <c r="B13705" s="19">
        <f>(A13705-G13705)/G13705</f>
        <v>-0.11214808383976188</v>
      </c>
      <c r="C13705" s="30" t="s">
        <v>341</v>
      </c>
      <c r="D13705" s="6">
        <v>1019543</v>
      </c>
      <c r="E13705" s="6">
        <v>1227</v>
      </c>
      <c r="F13705" s="7" t="s">
        <v>23</v>
      </c>
      <c r="G13705" s="6">
        <v>290.26799999999997</v>
      </c>
    </row>
    <row r="13706" spans="1:7" ht="15" thickBot="1" x14ac:dyDescent="0.35">
      <c r="A13706" s="6">
        <v>257.71499999999997</v>
      </c>
      <c r="B13706" s="19">
        <f>(A13706-G13706)/G13706</f>
        <v>-0.20455387236564324</v>
      </c>
      <c r="C13706" s="30" t="s">
        <v>225</v>
      </c>
      <c r="D13706" s="6">
        <v>1011086</v>
      </c>
      <c r="E13706" s="6">
        <v>1480</v>
      </c>
      <c r="F13706" s="7" t="s">
        <v>27</v>
      </c>
      <c r="G13706" s="6">
        <v>323.988</v>
      </c>
    </row>
    <row r="13707" spans="1:7" ht="15" thickBot="1" x14ac:dyDescent="0.35">
      <c r="A13707" s="6">
        <v>257.71499999999997</v>
      </c>
      <c r="B13707" s="19">
        <f>(A13707-G13707)/G13707</f>
        <v>-0.21003506663887497</v>
      </c>
      <c r="C13707" s="30" t="s">
        <v>214</v>
      </c>
      <c r="D13707" s="6">
        <v>1014792</v>
      </c>
      <c r="E13707" s="6">
        <v>1149</v>
      </c>
      <c r="F13707" s="7" t="s">
        <v>21</v>
      </c>
      <c r="G13707" s="6">
        <v>326.23599999999999</v>
      </c>
    </row>
    <row r="13708" spans="1:7" ht="15" thickBot="1" x14ac:dyDescent="0.35">
      <c r="A13708" s="6">
        <v>257.7766464</v>
      </c>
      <c r="B13708" s="19">
        <f>(A13708-G13708)/G13708</f>
        <v>-0.42640433212996393</v>
      </c>
      <c r="C13708" s="30" t="s">
        <v>264</v>
      </c>
      <c r="D13708" s="6">
        <v>1000563</v>
      </c>
      <c r="E13708" s="6">
        <v>563</v>
      </c>
      <c r="F13708" s="7" t="s">
        <v>31</v>
      </c>
      <c r="G13708" s="6">
        <v>449.40480000000002</v>
      </c>
    </row>
    <row r="13709" spans="1:7" ht="15" thickBot="1" x14ac:dyDescent="0.35">
      <c r="A13709" s="6">
        <v>258.06560000000002</v>
      </c>
      <c r="B13709" s="19">
        <f>(A13709-G13709)/G13709</f>
        <v>0.57483059618426469</v>
      </c>
      <c r="C13709" s="30" t="s">
        <v>119</v>
      </c>
      <c r="D13709" s="6">
        <v>1002615</v>
      </c>
      <c r="E13709" s="6">
        <v>2615</v>
      </c>
      <c r="F13709" s="7" t="s">
        <v>27</v>
      </c>
      <c r="G13709" s="6">
        <v>163.86879999999999</v>
      </c>
    </row>
    <row r="13710" spans="1:7" ht="15" thickBot="1" x14ac:dyDescent="0.35">
      <c r="A13710" s="6">
        <v>258.06560000000002</v>
      </c>
      <c r="B13710" s="19">
        <f>(A13710-G13710)/G13710</f>
        <v>0.13745416078984496</v>
      </c>
      <c r="C13710" s="30" t="s">
        <v>106</v>
      </c>
      <c r="D13710" s="6">
        <v>1004347</v>
      </c>
      <c r="E13710" s="6">
        <v>754</v>
      </c>
      <c r="F13710" s="7" t="s">
        <v>42</v>
      </c>
      <c r="G13710" s="6">
        <v>226.88</v>
      </c>
    </row>
    <row r="13711" spans="1:7" ht="15" thickBot="1" x14ac:dyDescent="0.35">
      <c r="A13711" s="6">
        <v>258.14879999999999</v>
      </c>
      <c r="B13711" s="19">
        <f>(A13711-G13711)/G13711</f>
        <v>4.2729916988038434</v>
      </c>
      <c r="C13711" s="30" t="s">
        <v>231</v>
      </c>
      <c r="D13711" s="6">
        <v>1003518</v>
      </c>
      <c r="E13711" s="6">
        <v>379</v>
      </c>
      <c r="F13711" s="7" t="s">
        <v>87</v>
      </c>
      <c r="G13711" s="6">
        <v>48.956800000000001</v>
      </c>
    </row>
    <row r="13712" spans="1:7" ht="15" thickBot="1" x14ac:dyDescent="0.35">
      <c r="A13712" s="6">
        <v>258.16320000000002</v>
      </c>
      <c r="B13712" s="19">
        <f>(A13712-G13712)/G13712</f>
        <v>2.3167583123490418</v>
      </c>
      <c r="C13712" s="30" t="s">
        <v>28</v>
      </c>
      <c r="D13712" s="6">
        <v>1006912</v>
      </c>
      <c r="E13712" s="6">
        <v>271</v>
      </c>
      <c r="F13712" s="7" t="s">
        <v>19</v>
      </c>
      <c r="G13712" s="6">
        <v>77.835999999999999</v>
      </c>
    </row>
    <row r="13713" spans="1:7" ht="15" thickBot="1" x14ac:dyDescent="0.35">
      <c r="A13713" s="6">
        <v>258.16320000000002</v>
      </c>
      <c r="B13713" s="19">
        <f>(A13713-G13713)/G13713</f>
        <v>2.1260680034873585</v>
      </c>
      <c r="C13713" s="30" t="s">
        <v>267</v>
      </c>
      <c r="D13713" s="6">
        <v>1007098</v>
      </c>
      <c r="E13713" s="6">
        <v>252</v>
      </c>
      <c r="F13713" s="7" t="s">
        <v>31</v>
      </c>
      <c r="G13713" s="6">
        <v>82.584000000000003</v>
      </c>
    </row>
    <row r="13714" spans="1:7" ht="15" thickBot="1" x14ac:dyDescent="0.35">
      <c r="A13714" s="6">
        <v>258.16320000000002</v>
      </c>
      <c r="B13714" s="19">
        <f>(A13714-G13714)/G13714</f>
        <v>1.6618055841959831</v>
      </c>
      <c r="C13714" s="30" t="s">
        <v>210</v>
      </c>
      <c r="D13714" s="6">
        <v>1008894</v>
      </c>
      <c r="E13714" s="6">
        <v>698</v>
      </c>
      <c r="F13714" s="7" t="s">
        <v>21</v>
      </c>
      <c r="G13714" s="6">
        <v>96.988</v>
      </c>
    </row>
    <row r="13715" spans="1:7" ht="15" thickBot="1" x14ac:dyDescent="0.35">
      <c r="A13715" s="6">
        <v>258.16320000000002</v>
      </c>
      <c r="B13715" s="19">
        <f>(A13715-G13715)/G13715</f>
        <v>1.3745695364238413</v>
      </c>
      <c r="C13715" s="30" t="s">
        <v>348</v>
      </c>
      <c r="D13715" s="6">
        <v>1009398</v>
      </c>
      <c r="E13715" s="6">
        <v>420</v>
      </c>
      <c r="F13715" s="7" t="s">
        <v>42</v>
      </c>
      <c r="G13715" s="6">
        <v>108.72</v>
      </c>
    </row>
    <row r="13716" spans="1:7" ht="15" thickBot="1" x14ac:dyDescent="0.35">
      <c r="A13716" s="6">
        <v>258.16320000000002</v>
      </c>
      <c r="B13716" s="19">
        <f>(A13716-G13716)/G13716</f>
        <v>1.3031367091317849</v>
      </c>
      <c r="C13716" s="30" t="s">
        <v>336</v>
      </c>
      <c r="D13716" s="6">
        <v>1013195</v>
      </c>
      <c r="E13716" s="6">
        <v>927</v>
      </c>
      <c r="F13716" s="7" t="s">
        <v>25</v>
      </c>
      <c r="G13716" s="6">
        <v>112.092</v>
      </c>
    </row>
    <row r="13717" spans="1:7" ht="15" thickBot="1" x14ac:dyDescent="0.35">
      <c r="A13717" s="6">
        <v>258.16320000000002</v>
      </c>
      <c r="B13717" s="19">
        <f>(A13717-G13717)/G13717</f>
        <v>1.3031367091317849</v>
      </c>
      <c r="C13717" s="30" t="s">
        <v>290</v>
      </c>
      <c r="D13717" s="6">
        <v>1017928</v>
      </c>
      <c r="E13717" s="6">
        <v>2161</v>
      </c>
      <c r="F13717" s="7" t="s">
        <v>25</v>
      </c>
      <c r="G13717" s="6">
        <v>112.092</v>
      </c>
    </row>
    <row r="13718" spans="1:7" ht="15" thickBot="1" x14ac:dyDescent="0.35">
      <c r="A13718" s="6">
        <v>258.16320000000002</v>
      </c>
      <c r="B13718" s="19">
        <f>(A13718-G13718)/G13718</f>
        <v>1.2358761172313451</v>
      </c>
      <c r="C13718" s="30" t="s">
        <v>62</v>
      </c>
      <c r="D13718" s="6">
        <v>1019332</v>
      </c>
      <c r="E13718" s="6">
        <v>1750</v>
      </c>
      <c r="F13718" s="7" t="s">
        <v>17</v>
      </c>
      <c r="G13718" s="6">
        <v>115.464</v>
      </c>
    </row>
    <row r="13719" spans="1:7" ht="15" thickBot="1" x14ac:dyDescent="0.35">
      <c r="A13719" s="6">
        <v>258.16320000000002</v>
      </c>
      <c r="B13719" s="19">
        <f>(A13719-G13719)/G13719</f>
        <v>1.1520773591197069</v>
      </c>
      <c r="C13719" s="30" t="s">
        <v>272</v>
      </c>
      <c r="D13719" s="6">
        <v>1014489</v>
      </c>
      <c r="E13719" s="6">
        <v>1848</v>
      </c>
      <c r="F13719" s="7" t="s">
        <v>19</v>
      </c>
      <c r="G13719" s="6">
        <v>119.96</v>
      </c>
    </row>
    <row r="13720" spans="1:7" ht="15" thickBot="1" x14ac:dyDescent="0.35">
      <c r="A13720" s="6">
        <v>258.16320000000002</v>
      </c>
      <c r="B13720" s="19">
        <f>(A13720-G13720)/G13720</f>
        <v>1.1520773591197069</v>
      </c>
      <c r="C13720" s="30" t="s">
        <v>239</v>
      </c>
      <c r="D13720" s="6">
        <v>1019339</v>
      </c>
      <c r="E13720" s="6">
        <v>282</v>
      </c>
      <c r="F13720" s="7" t="s">
        <v>35</v>
      </c>
      <c r="G13720" s="6">
        <v>119.96</v>
      </c>
    </row>
    <row r="13721" spans="1:7" ht="15" thickBot="1" x14ac:dyDescent="0.35">
      <c r="A13721" s="6">
        <v>258.16320000000002</v>
      </c>
      <c r="B13721" s="19">
        <f>(A13721-G13721)/G13721</f>
        <v>1.0020100502512566</v>
      </c>
      <c r="C13721" s="30" t="s">
        <v>40</v>
      </c>
      <c r="D13721" s="6">
        <v>1009503</v>
      </c>
      <c r="E13721" s="6">
        <v>1691</v>
      </c>
      <c r="F13721" s="7" t="s">
        <v>31</v>
      </c>
      <c r="G13721" s="6">
        <v>128.952</v>
      </c>
    </row>
    <row r="13722" spans="1:7" ht="15" thickBot="1" x14ac:dyDescent="0.35">
      <c r="A13722" s="6">
        <v>258.16320000000002</v>
      </c>
      <c r="B13722" s="19">
        <f>(A13722-G13722)/G13722</f>
        <v>0.96770731707317104</v>
      </c>
      <c r="C13722" s="30" t="s">
        <v>92</v>
      </c>
      <c r="D13722" s="6">
        <v>1011197</v>
      </c>
      <c r="E13722" s="6">
        <v>246</v>
      </c>
      <c r="F13722" s="7" t="s">
        <v>21</v>
      </c>
      <c r="G13722" s="6">
        <v>131.19999999999999</v>
      </c>
    </row>
    <row r="13723" spans="1:7" ht="15" thickBot="1" x14ac:dyDescent="0.35">
      <c r="A13723" s="6">
        <v>258.16320000000002</v>
      </c>
      <c r="B13723" s="19">
        <f>(A13723-G13723)/G13723</f>
        <v>0.79824468529714987</v>
      </c>
      <c r="C13723" s="30" t="s">
        <v>201</v>
      </c>
      <c r="D13723" s="6">
        <v>1013205</v>
      </c>
      <c r="E13723" s="6">
        <v>2407</v>
      </c>
      <c r="F13723" s="7" t="s">
        <v>42</v>
      </c>
      <c r="G13723" s="6">
        <v>143.56399999999999</v>
      </c>
    </row>
    <row r="13724" spans="1:7" ht="15" thickBot="1" x14ac:dyDescent="0.35">
      <c r="A13724" s="6">
        <v>258.16320000000002</v>
      </c>
      <c r="B13724" s="19">
        <f>(A13724-G13724)/G13724</f>
        <v>0.77052094477820754</v>
      </c>
      <c r="C13724" s="30" t="s">
        <v>38</v>
      </c>
      <c r="D13724" s="6">
        <v>1010901</v>
      </c>
      <c r="E13724" s="6">
        <v>1989</v>
      </c>
      <c r="F13724" s="7" t="s">
        <v>31</v>
      </c>
      <c r="G13724" s="6">
        <v>145.81200000000001</v>
      </c>
    </row>
    <row r="13725" spans="1:7" ht="15" thickBot="1" x14ac:dyDescent="0.35">
      <c r="A13725" s="6">
        <v>258.16320000000002</v>
      </c>
      <c r="B13725" s="19">
        <f>(A13725-G13725)/G13725</f>
        <v>0.6253443803671711</v>
      </c>
      <c r="C13725" s="30" t="s">
        <v>212</v>
      </c>
      <c r="D13725" s="6">
        <v>1006699</v>
      </c>
      <c r="E13725" s="6">
        <v>2440</v>
      </c>
      <c r="F13725" s="7" t="s">
        <v>31</v>
      </c>
      <c r="G13725" s="6">
        <v>158.83600000000001</v>
      </c>
    </row>
    <row r="13726" spans="1:7" ht="15" thickBot="1" x14ac:dyDescent="0.35">
      <c r="A13726" s="6">
        <v>258.16320000000002</v>
      </c>
      <c r="B13726" s="19">
        <f>(A13726-G13726)/G13726</f>
        <v>0.53401944239773735</v>
      </c>
      <c r="C13726" s="30" t="s">
        <v>223</v>
      </c>
      <c r="D13726" s="6">
        <v>1013946</v>
      </c>
      <c r="E13726" s="6">
        <v>539</v>
      </c>
      <c r="F13726" s="7" t="s">
        <v>23</v>
      </c>
      <c r="G13726" s="6">
        <v>168.292</v>
      </c>
    </row>
    <row r="13727" spans="1:7" ht="15" thickBot="1" x14ac:dyDescent="0.35">
      <c r="A13727" s="6">
        <v>258.16320000000002</v>
      </c>
      <c r="B13727" s="19">
        <f>(A13727-G13727)/G13727</f>
        <v>0.53401944239773735</v>
      </c>
      <c r="C13727" s="30" t="s">
        <v>37</v>
      </c>
      <c r="D13727" s="6">
        <v>1018079</v>
      </c>
      <c r="E13727" s="6">
        <v>2185</v>
      </c>
      <c r="F13727" s="7" t="s">
        <v>27</v>
      </c>
      <c r="G13727" s="6">
        <v>168.292</v>
      </c>
    </row>
    <row r="13728" spans="1:7" ht="15" thickBot="1" x14ac:dyDescent="0.35">
      <c r="A13728" s="6">
        <v>258.16320000000002</v>
      </c>
      <c r="B13728" s="19">
        <f>(A13728-G13728)/G13728</f>
        <v>0.46550408719346059</v>
      </c>
      <c r="C13728" s="30" t="s">
        <v>224</v>
      </c>
      <c r="D13728" s="6">
        <v>1012348</v>
      </c>
      <c r="E13728" s="6">
        <v>1441</v>
      </c>
      <c r="F13728" s="7" t="s">
        <v>35</v>
      </c>
      <c r="G13728" s="6">
        <v>176.16</v>
      </c>
    </row>
    <row r="13729" spans="1:7" ht="15" thickBot="1" x14ac:dyDescent="0.35">
      <c r="A13729" s="6">
        <v>258.16320000000002</v>
      </c>
      <c r="B13729" s="19">
        <f>(A13729-G13729)/G13729</f>
        <v>0.30704955547904994</v>
      </c>
      <c r="C13729" s="30" t="s">
        <v>214</v>
      </c>
      <c r="D13729" s="6">
        <v>1015131</v>
      </c>
      <c r="E13729" s="6">
        <v>688</v>
      </c>
      <c r="F13729" s="7" t="s">
        <v>23</v>
      </c>
      <c r="G13729" s="6">
        <v>197.51599999999999</v>
      </c>
    </row>
    <row r="13730" spans="1:7" ht="15" thickBot="1" x14ac:dyDescent="0.35">
      <c r="A13730" s="6">
        <v>258.16320000000002</v>
      </c>
      <c r="B13730" s="19">
        <f>(A13730-G13730)/G13730</f>
        <v>0.1557752229504675</v>
      </c>
      <c r="C13730" s="30" t="s">
        <v>322</v>
      </c>
      <c r="D13730" s="6">
        <v>1016965</v>
      </c>
      <c r="E13730" s="6">
        <v>2365</v>
      </c>
      <c r="F13730" s="7" t="s">
        <v>17</v>
      </c>
      <c r="G13730" s="6">
        <v>223.36799999999999</v>
      </c>
    </row>
    <row r="13731" spans="1:7" ht="15" thickBot="1" x14ac:dyDescent="0.35">
      <c r="A13731" s="6">
        <v>258.16320000000002</v>
      </c>
      <c r="B13731" s="19">
        <f>(A13731-G13731)/G13731</f>
        <v>0.14425927239202893</v>
      </c>
      <c r="C13731" s="30" t="s">
        <v>312</v>
      </c>
      <c r="D13731" s="6">
        <v>1009500</v>
      </c>
      <c r="E13731" s="6">
        <v>785</v>
      </c>
      <c r="F13731" s="7" t="s">
        <v>25</v>
      </c>
      <c r="G13731" s="6">
        <v>225.61600000000001</v>
      </c>
    </row>
    <row r="13732" spans="1:7" ht="15" thickBot="1" x14ac:dyDescent="0.35">
      <c r="A13732" s="6">
        <v>258.16320000000002</v>
      </c>
      <c r="B13732" s="19">
        <f>(A13732-G13732)/G13732</f>
        <v>3.5884760452612227E-2</v>
      </c>
      <c r="C13732" s="30" t="s">
        <v>47</v>
      </c>
      <c r="D13732" s="6">
        <v>1017053</v>
      </c>
      <c r="E13732" s="6">
        <v>1944</v>
      </c>
      <c r="F13732" s="7" t="s">
        <v>23</v>
      </c>
      <c r="G13732" s="6">
        <v>249.22</v>
      </c>
    </row>
    <row r="13733" spans="1:7" ht="15" thickBot="1" x14ac:dyDescent="0.35">
      <c r="A13733" s="6">
        <v>258.16320000000002</v>
      </c>
      <c r="B13733" s="19">
        <f>(A13733-G13733)/G13733</f>
        <v>-3.788199517009018E-2</v>
      </c>
      <c r="C13733" s="30" t="s">
        <v>110</v>
      </c>
      <c r="D13733" s="6">
        <v>1016945</v>
      </c>
      <c r="E13733" s="6">
        <v>2424</v>
      </c>
      <c r="F13733" s="7" t="s">
        <v>35</v>
      </c>
      <c r="G13733" s="6">
        <v>268.32799999999997</v>
      </c>
    </row>
    <row r="13734" spans="1:7" ht="15" thickBot="1" x14ac:dyDescent="0.35">
      <c r="A13734" s="6">
        <v>258.16320000000002</v>
      </c>
      <c r="B13734" s="19">
        <f>(A13734-G13734)/G13734</f>
        <v>-6.1470451372731445E-2</v>
      </c>
      <c r="C13734" s="30" t="s">
        <v>230</v>
      </c>
      <c r="D13734" s="6">
        <v>1017572</v>
      </c>
      <c r="E13734" s="6">
        <v>2279</v>
      </c>
      <c r="F13734" s="7" t="s">
        <v>87</v>
      </c>
      <c r="G13734" s="6">
        <v>275.072</v>
      </c>
    </row>
    <row r="13735" spans="1:7" ht="15" thickBot="1" x14ac:dyDescent="0.35">
      <c r="A13735" s="6">
        <v>258.16320000000002</v>
      </c>
      <c r="B13735" s="19">
        <f>(A13735-G13735)/G13735</f>
        <v>-0.1122555087893042</v>
      </c>
      <c r="C13735" s="30" t="s">
        <v>237</v>
      </c>
      <c r="D13735" s="6">
        <v>1016873</v>
      </c>
      <c r="E13735" s="6">
        <v>1988</v>
      </c>
      <c r="F13735" s="7" t="s">
        <v>23</v>
      </c>
      <c r="G13735" s="6">
        <v>290.80799999999999</v>
      </c>
    </row>
    <row r="13736" spans="1:7" ht="15" thickBot="1" x14ac:dyDescent="0.35">
      <c r="A13736" s="6">
        <v>258.16320000000002</v>
      </c>
      <c r="B13736" s="19">
        <f>(A13736-G13736)/G13736</f>
        <v>-0.13237618970801743</v>
      </c>
      <c r="C13736" s="30" t="s">
        <v>296</v>
      </c>
      <c r="D13736" s="6">
        <v>1014833</v>
      </c>
      <c r="E13736" s="6">
        <v>1630</v>
      </c>
      <c r="F13736" s="7" t="s">
        <v>21</v>
      </c>
      <c r="G13736" s="6">
        <v>297.55200000000002</v>
      </c>
    </row>
    <row r="13737" spans="1:7" ht="15" thickBot="1" x14ac:dyDescent="0.35">
      <c r="A13737" s="6">
        <v>258.16320000000002</v>
      </c>
      <c r="B13737" s="19">
        <f>(A13737-G13737)/G13737</f>
        <v>-0.19047750448405182</v>
      </c>
      <c r="C13737" s="30" t="s">
        <v>182</v>
      </c>
      <c r="D13737" s="6">
        <v>1010543</v>
      </c>
      <c r="E13737" s="6">
        <v>2206</v>
      </c>
      <c r="F13737" s="7" t="s">
        <v>23</v>
      </c>
      <c r="G13737" s="6">
        <v>318.90800000000002</v>
      </c>
    </row>
    <row r="13738" spans="1:7" ht="15" thickBot="1" x14ac:dyDescent="0.35">
      <c r="A13738" s="6">
        <v>258.16320000000002</v>
      </c>
      <c r="B13738" s="19">
        <f>(A13738-G13738)/G13738</f>
        <v>-0.20724208664463897</v>
      </c>
      <c r="C13738" s="30" t="s">
        <v>370</v>
      </c>
      <c r="D13738" s="6">
        <v>1017969</v>
      </c>
      <c r="E13738" s="6">
        <v>2769</v>
      </c>
      <c r="F13738" s="7" t="s">
        <v>25</v>
      </c>
      <c r="G13738" s="6">
        <v>325.65199999999999</v>
      </c>
    </row>
    <row r="13739" spans="1:7" ht="15" thickBot="1" x14ac:dyDescent="0.35">
      <c r="A13739" s="6">
        <v>258.16320000000002</v>
      </c>
      <c r="B13739" s="19">
        <f>(A13739-G13739)/G13739</f>
        <v>212.71125827814569</v>
      </c>
      <c r="C13739" s="30" t="s">
        <v>129</v>
      </c>
      <c r="D13739" s="6">
        <v>1008950</v>
      </c>
      <c r="E13739" s="6">
        <v>2193</v>
      </c>
      <c r="F13739" s="7" t="s">
        <v>87</v>
      </c>
      <c r="G13739" s="6">
        <v>1.208</v>
      </c>
    </row>
    <row r="13740" spans="1:7" ht="15" thickBot="1" x14ac:dyDescent="0.35">
      <c r="A13740" s="6">
        <v>258.16320000000002</v>
      </c>
      <c r="B13740" s="19">
        <f>(A13740-G13740)/G13740</f>
        <v>-2.9753457606734694E-2</v>
      </c>
      <c r="C13740" s="30" t="s">
        <v>342</v>
      </c>
      <c r="D13740" s="6">
        <v>1010975</v>
      </c>
      <c r="E13740" s="6">
        <v>1565</v>
      </c>
      <c r="F13740" s="7" t="s">
        <v>87</v>
      </c>
      <c r="G13740" s="6">
        <v>266.08</v>
      </c>
    </row>
    <row r="13741" spans="1:7" ht="15" thickBot="1" x14ac:dyDescent="0.35">
      <c r="A13741" s="6">
        <v>258.22160000000002</v>
      </c>
      <c r="B13741" s="19">
        <f>(A13741-G13741)/G13741</f>
        <v>-6.2392521844208952E-2</v>
      </c>
      <c r="C13741" s="30" t="s">
        <v>254</v>
      </c>
      <c r="D13741" s="6">
        <v>1003174</v>
      </c>
      <c r="E13741" s="6">
        <v>2773</v>
      </c>
      <c r="F13741" s="7" t="s">
        <v>35</v>
      </c>
      <c r="G13741" s="6">
        <v>275.40480000000002</v>
      </c>
    </row>
    <row r="13742" spans="1:7" ht="15" thickBot="1" x14ac:dyDescent="0.35">
      <c r="A13742" s="6">
        <v>258.40879999999999</v>
      </c>
      <c r="B13742" s="19">
        <f>(A13742-G13742)/G13742</f>
        <v>12.275152063126747</v>
      </c>
      <c r="C13742" s="30" t="s">
        <v>352</v>
      </c>
      <c r="D13742" s="6">
        <v>1004469</v>
      </c>
      <c r="E13742" s="6">
        <v>1683</v>
      </c>
      <c r="F13742" s="7" t="s">
        <v>35</v>
      </c>
      <c r="G13742" s="6">
        <v>19.465599999999998</v>
      </c>
    </row>
    <row r="13743" spans="1:7" ht="15" thickBot="1" x14ac:dyDescent="0.35">
      <c r="A13743" s="6">
        <v>258.48160000000001</v>
      </c>
      <c r="B13743" s="19">
        <f>(A13743-G13743)/G13743</f>
        <v>0.30914409815075944</v>
      </c>
      <c r="C13743" s="30" t="s">
        <v>353</v>
      </c>
      <c r="D13743" s="6">
        <v>1003087</v>
      </c>
      <c r="E13743" s="6">
        <v>2229</v>
      </c>
      <c r="F13743" s="7" t="s">
        <v>23</v>
      </c>
      <c r="G13743" s="6">
        <v>197.44319999999999</v>
      </c>
    </row>
    <row r="13744" spans="1:7" ht="15" thickBot="1" x14ac:dyDescent="0.35">
      <c r="A13744" s="6">
        <v>258.54919999999998</v>
      </c>
      <c r="B13744" s="19">
        <f>(A13744-G13744)/G13744</f>
        <v>2.3065843621399122E-2</v>
      </c>
      <c r="C13744" s="30" t="s">
        <v>242</v>
      </c>
      <c r="D13744" s="6">
        <v>1002786</v>
      </c>
      <c r="E13744" s="6">
        <v>2786</v>
      </c>
      <c r="F13744" s="7" t="s">
        <v>25</v>
      </c>
      <c r="G13744" s="6">
        <v>252.72</v>
      </c>
    </row>
    <row r="13745" spans="1:7" ht="15" thickBot="1" x14ac:dyDescent="0.35">
      <c r="A13745" s="6">
        <v>258.6114</v>
      </c>
      <c r="B13745" s="19">
        <f>(A13745-G13745)/G13745</f>
        <v>9.2169484829329953</v>
      </c>
      <c r="C13745" s="30" t="s">
        <v>173</v>
      </c>
      <c r="D13745" s="6">
        <v>1008018</v>
      </c>
      <c r="E13745" s="6">
        <v>2541</v>
      </c>
      <c r="F13745" s="7" t="s">
        <v>21</v>
      </c>
      <c r="G13745" s="6">
        <v>25.312000000000001</v>
      </c>
    </row>
    <row r="13746" spans="1:7" ht="15" thickBot="1" x14ac:dyDescent="0.35">
      <c r="A13746" s="6">
        <v>258.6114</v>
      </c>
      <c r="B13746" s="19">
        <f>(A13746-G13746)/G13746</f>
        <v>7.7439613199891806</v>
      </c>
      <c r="C13746" s="30" t="s">
        <v>253</v>
      </c>
      <c r="D13746" s="6">
        <v>1007812</v>
      </c>
      <c r="E13746" s="6">
        <v>2697</v>
      </c>
      <c r="F13746" s="7" t="s">
        <v>31</v>
      </c>
      <c r="G13746" s="6">
        <v>29.576000000000001</v>
      </c>
    </row>
    <row r="13747" spans="1:7" ht="15" thickBot="1" x14ac:dyDescent="0.35">
      <c r="A13747" s="6">
        <v>258.6114</v>
      </c>
      <c r="B13747" s="19">
        <f>(A13747-G13747)/G13747</f>
        <v>6.1581986271036318</v>
      </c>
      <c r="C13747" s="30" t="s">
        <v>184</v>
      </c>
      <c r="D13747" s="6">
        <v>1006654</v>
      </c>
      <c r="E13747" s="6">
        <v>2686</v>
      </c>
      <c r="F13747" s="7" t="s">
        <v>35</v>
      </c>
      <c r="G13747" s="6">
        <v>36.128</v>
      </c>
    </row>
    <row r="13748" spans="1:7" ht="15" thickBot="1" x14ac:dyDescent="0.35">
      <c r="A13748" s="6">
        <v>258.6114</v>
      </c>
      <c r="B13748" s="19">
        <f>(A13748-G13748)/G13748</f>
        <v>4.8909202733485193</v>
      </c>
      <c r="C13748" s="30" t="s">
        <v>28</v>
      </c>
      <c r="D13748" s="6">
        <v>1006822</v>
      </c>
      <c r="E13748" s="6">
        <v>46</v>
      </c>
      <c r="F13748" s="7" t="s">
        <v>23</v>
      </c>
      <c r="G13748" s="6">
        <v>43.9</v>
      </c>
    </row>
    <row r="13749" spans="1:7" ht="15" thickBot="1" x14ac:dyDescent="0.35">
      <c r="A13749" s="6">
        <v>258.6114</v>
      </c>
      <c r="B13749" s="19">
        <f>(A13749-G13749)/G13749</f>
        <v>4.6772787144362491</v>
      </c>
      <c r="C13749" s="30" t="s">
        <v>310</v>
      </c>
      <c r="D13749" s="6">
        <v>1007072</v>
      </c>
      <c r="E13749" s="6">
        <v>1064</v>
      </c>
      <c r="F13749" s="7" t="s">
        <v>21</v>
      </c>
      <c r="G13749" s="6">
        <v>45.552</v>
      </c>
    </row>
    <row r="13750" spans="1:7" ht="15" thickBot="1" x14ac:dyDescent="0.35">
      <c r="A13750" s="6">
        <v>258.6114</v>
      </c>
      <c r="B13750" s="19">
        <f>(A13750-G13750)/G13750</f>
        <v>4.118585226822896</v>
      </c>
      <c r="C13750" s="30" t="s">
        <v>384</v>
      </c>
      <c r="D13750" s="6">
        <v>1008634</v>
      </c>
      <c r="E13750" s="6">
        <v>811</v>
      </c>
      <c r="F13750" s="7" t="s">
        <v>35</v>
      </c>
      <c r="G13750" s="6">
        <v>50.524000000000001</v>
      </c>
    </row>
    <row r="13751" spans="1:7" ht="15" thickBot="1" x14ac:dyDescent="0.35">
      <c r="A13751" s="6">
        <v>258.6114</v>
      </c>
      <c r="B13751" s="19">
        <f>(A13751-G13751)/G13751</f>
        <v>2.0246947368421053</v>
      </c>
      <c r="C13751" s="30" t="s">
        <v>274</v>
      </c>
      <c r="D13751" s="6">
        <v>1007151</v>
      </c>
      <c r="E13751" s="6">
        <v>2756</v>
      </c>
      <c r="F13751" s="7" t="s">
        <v>23</v>
      </c>
      <c r="G13751" s="6">
        <v>85.5</v>
      </c>
    </row>
    <row r="13752" spans="1:7" ht="15" thickBot="1" x14ac:dyDescent="0.35">
      <c r="A13752" s="6">
        <v>258.6114</v>
      </c>
      <c r="B13752" s="19">
        <f>(A13752-G13752)/G13752</f>
        <v>1.6383533972658644</v>
      </c>
      <c r="C13752" s="30" t="s">
        <v>77</v>
      </c>
      <c r="D13752" s="6">
        <v>1014015</v>
      </c>
      <c r="E13752" s="6">
        <v>244</v>
      </c>
      <c r="F13752" s="7" t="s">
        <v>42</v>
      </c>
      <c r="G13752" s="6">
        <v>98.02</v>
      </c>
    </row>
    <row r="13753" spans="1:7" ht="15" thickBot="1" x14ac:dyDescent="0.35">
      <c r="A13753" s="6">
        <v>258.6114</v>
      </c>
      <c r="B13753" s="19">
        <f>(A13753-G13753)/G13753</f>
        <v>1.296073939910505</v>
      </c>
      <c r="C13753" s="30" t="s">
        <v>98</v>
      </c>
      <c r="D13753" s="6">
        <v>1016076</v>
      </c>
      <c r="E13753" s="6">
        <v>2446</v>
      </c>
      <c r="F13753" s="7" t="s">
        <v>25</v>
      </c>
      <c r="G13753" s="6">
        <v>112.63200000000001</v>
      </c>
    </row>
    <row r="13754" spans="1:7" ht="15" thickBot="1" x14ac:dyDescent="0.35">
      <c r="A13754" s="6">
        <v>258.6114</v>
      </c>
      <c r="B13754" s="19">
        <f>(A13754-G13754)/G13754</f>
        <v>1.1068481767523708</v>
      </c>
      <c r="C13754" s="30" t="s">
        <v>167</v>
      </c>
      <c r="D13754" s="6">
        <v>1012242</v>
      </c>
      <c r="E13754" s="6">
        <v>1645</v>
      </c>
      <c r="F13754" s="7" t="s">
        <v>21</v>
      </c>
      <c r="G13754" s="6">
        <v>122.748</v>
      </c>
    </row>
    <row r="13755" spans="1:7" ht="15" thickBot="1" x14ac:dyDescent="0.35">
      <c r="A13755" s="6">
        <v>258.6114</v>
      </c>
      <c r="B13755" s="19">
        <f>(A13755-G13755)/G13755</f>
        <v>0.78072685707990186</v>
      </c>
      <c r="C13755" s="30" t="s">
        <v>322</v>
      </c>
      <c r="D13755" s="6">
        <v>1018534</v>
      </c>
      <c r="E13755" s="6">
        <v>827</v>
      </c>
      <c r="F13755" s="7" t="s">
        <v>35</v>
      </c>
      <c r="G13755" s="6">
        <v>145.22800000000001</v>
      </c>
    </row>
    <row r="13756" spans="1:7" ht="15" thickBot="1" x14ac:dyDescent="0.35">
      <c r="A13756" s="6">
        <v>258.6114</v>
      </c>
      <c r="B13756" s="19">
        <f>(A13756-G13756)/G13756</f>
        <v>0.76705067235159063</v>
      </c>
      <c r="C13756" s="30" t="s">
        <v>213</v>
      </c>
      <c r="D13756" s="6">
        <v>1016539</v>
      </c>
      <c r="E13756" s="6">
        <v>309</v>
      </c>
      <c r="F13756" s="7" t="s">
        <v>23</v>
      </c>
      <c r="G13756" s="6">
        <v>146.352</v>
      </c>
    </row>
    <row r="13757" spans="1:7" ht="15" thickBot="1" x14ac:dyDescent="0.35">
      <c r="A13757" s="6">
        <v>258.6114</v>
      </c>
      <c r="B13757" s="19">
        <f>(A13757-G13757)/G13757</f>
        <v>0.28389002521992973</v>
      </c>
      <c r="C13757" s="30" t="s">
        <v>259</v>
      </c>
      <c r="D13757" s="6">
        <v>1019924</v>
      </c>
      <c r="E13757" s="6">
        <v>2197</v>
      </c>
      <c r="F13757" s="7" t="s">
        <v>31</v>
      </c>
      <c r="G13757" s="6">
        <v>201.428</v>
      </c>
    </row>
    <row r="13758" spans="1:7" ht="15" thickBot="1" x14ac:dyDescent="0.35">
      <c r="A13758" s="6">
        <v>258.6114</v>
      </c>
      <c r="B13758" s="19">
        <f>(A13758-G13758)/G13758</f>
        <v>0.25585847205765233</v>
      </c>
      <c r="C13758" s="30" t="s">
        <v>58</v>
      </c>
      <c r="D13758" s="6">
        <v>1016051</v>
      </c>
      <c r="E13758" s="6">
        <v>2000</v>
      </c>
      <c r="F13758" s="7" t="s">
        <v>23</v>
      </c>
      <c r="G13758" s="6">
        <v>205.92400000000001</v>
      </c>
    </row>
    <row r="13759" spans="1:7" ht="15" thickBot="1" x14ac:dyDescent="0.35">
      <c r="A13759" s="6">
        <v>258.6114</v>
      </c>
      <c r="B13759" s="19">
        <f>(A13759-G13759)/G13759</f>
        <v>0.24904080213283877</v>
      </c>
      <c r="C13759" s="30" t="s">
        <v>388</v>
      </c>
      <c r="D13759" s="6">
        <v>1017045</v>
      </c>
      <c r="E13759" s="6">
        <v>1995</v>
      </c>
      <c r="F13759" s="7" t="s">
        <v>23</v>
      </c>
      <c r="G13759" s="6">
        <v>207.048</v>
      </c>
    </row>
    <row r="13760" spans="1:7" ht="15" thickBot="1" x14ac:dyDescent="0.35">
      <c r="A13760" s="6">
        <v>258.6114</v>
      </c>
      <c r="B13760" s="19">
        <f>(A13760-G13760)/G13760</f>
        <v>0.2422967546067675</v>
      </c>
      <c r="C13760" s="30" t="s">
        <v>386</v>
      </c>
      <c r="D13760" s="6">
        <v>1009421</v>
      </c>
      <c r="E13760" s="6">
        <v>1562</v>
      </c>
      <c r="F13760" s="7" t="s">
        <v>25</v>
      </c>
      <c r="G13760" s="6">
        <v>208.172</v>
      </c>
    </row>
    <row r="13761" spans="1:7" ht="15" thickBot="1" x14ac:dyDescent="0.35">
      <c r="A13761" s="6">
        <v>258.6114</v>
      </c>
      <c r="B13761" s="19">
        <f>(A13761-G13761)/G13761</f>
        <v>0.16081675524274638</v>
      </c>
      <c r="C13761" s="30" t="s">
        <v>148</v>
      </c>
      <c r="D13761" s="6">
        <v>1010699</v>
      </c>
      <c r="E13761" s="6">
        <v>311</v>
      </c>
      <c r="F13761" s="7" t="s">
        <v>19</v>
      </c>
      <c r="G13761" s="6">
        <v>222.78399999999999</v>
      </c>
    </row>
    <row r="13762" spans="1:7" ht="15" thickBot="1" x14ac:dyDescent="0.35">
      <c r="A13762" s="6">
        <v>258.6114</v>
      </c>
      <c r="B13762" s="19">
        <f>(A13762-G13762)/G13762</f>
        <v>-4.2151619307238784E-2</v>
      </c>
      <c r="C13762" s="30" t="s">
        <v>368</v>
      </c>
      <c r="D13762" s="6">
        <v>1012509</v>
      </c>
      <c r="E13762" s="6">
        <v>394</v>
      </c>
      <c r="F13762" s="7" t="s">
        <v>17</v>
      </c>
      <c r="G13762" s="6">
        <v>269.99200000000002</v>
      </c>
    </row>
    <row r="13763" spans="1:7" ht="15" thickBot="1" x14ac:dyDescent="0.35">
      <c r="A13763" s="6">
        <v>258.6114</v>
      </c>
      <c r="B13763" s="19">
        <f>(A13763-G13763)/G13763</f>
        <v>-0.17888630648479767</v>
      </c>
      <c r="C13763" s="30" t="s">
        <v>139</v>
      </c>
      <c r="D13763" s="6">
        <v>1019687</v>
      </c>
      <c r="E13763" s="6">
        <v>1752</v>
      </c>
      <c r="F13763" s="7" t="s">
        <v>27</v>
      </c>
      <c r="G13763" s="6">
        <v>314.952</v>
      </c>
    </row>
    <row r="13764" spans="1:7" ht="15" thickBot="1" x14ac:dyDescent="0.35">
      <c r="A13764" s="6">
        <v>258.62200000000001</v>
      </c>
      <c r="B13764" s="19">
        <f>(A13764-G13764)/G13764</f>
        <v>0.68443882867861616</v>
      </c>
      <c r="C13764" s="30" t="s">
        <v>58</v>
      </c>
      <c r="D13764" s="6">
        <v>1004750</v>
      </c>
      <c r="E13764" s="6">
        <v>1975</v>
      </c>
      <c r="F13764" s="7" t="s">
        <v>23</v>
      </c>
      <c r="G13764" s="6">
        <v>153.536</v>
      </c>
    </row>
    <row r="13765" spans="1:7" ht="15" thickBot="1" x14ac:dyDescent="0.35">
      <c r="A13765" s="6">
        <v>258.726</v>
      </c>
      <c r="B13765" s="19">
        <f>(A13765-G13765)/G13765</f>
        <v>1.9252822099207643</v>
      </c>
      <c r="C13765" s="30" t="s">
        <v>50</v>
      </c>
      <c r="D13765" s="6">
        <v>1004525</v>
      </c>
      <c r="E13765" s="6">
        <v>1524</v>
      </c>
      <c r="F13765" s="7" t="s">
        <v>25</v>
      </c>
      <c r="G13765" s="6">
        <v>88.444800000000001</v>
      </c>
    </row>
    <row r="13766" spans="1:7" ht="15" thickBot="1" x14ac:dyDescent="0.35">
      <c r="A13766" s="6">
        <v>258.89760000000001</v>
      </c>
      <c r="B13766" s="19">
        <f>(A13766-G13766)/G13766</f>
        <v>0.90945457978334254</v>
      </c>
      <c r="C13766" s="30" t="s">
        <v>328</v>
      </c>
      <c r="D13766" s="6">
        <v>1001758</v>
      </c>
      <c r="E13766" s="6">
        <v>1758</v>
      </c>
      <c r="F13766" s="7" t="s">
        <v>25</v>
      </c>
      <c r="G13766" s="6">
        <v>135.5872</v>
      </c>
    </row>
    <row r="13767" spans="1:7" ht="15" thickBot="1" x14ac:dyDescent="0.35">
      <c r="A13767" s="6">
        <v>259.03800000000001</v>
      </c>
      <c r="B13767" s="19">
        <f>(A13767-G13767)/G13767</f>
        <v>1.4037704893692839</v>
      </c>
      <c r="C13767" s="30" t="s">
        <v>177</v>
      </c>
      <c r="D13767" s="6">
        <v>1002316</v>
      </c>
      <c r="E13767" s="6">
        <v>2316</v>
      </c>
      <c r="F13767" s="7" t="s">
        <v>87</v>
      </c>
      <c r="G13767" s="6">
        <v>107.7632</v>
      </c>
    </row>
    <row r="13768" spans="1:7" ht="15" thickBot="1" x14ac:dyDescent="0.35">
      <c r="A13768" s="6">
        <v>259.05959999999999</v>
      </c>
      <c r="B13768" s="19">
        <f>(A13768-G13768)/G13768</f>
        <v>4.5297899590163926</v>
      </c>
      <c r="C13768" s="30" t="s">
        <v>147</v>
      </c>
      <c r="D13768" s="6">
        <v>1007988</v>
      </c>
      <c r="E13768" s="6">
        <v>754</v>
      </c>
      <c r="F13768" s="7" t="s">
        <v>25</v>
      </c>
      <c r="G13768" s="6">
        <v>46.847999999999999</v>
      </c>
    </row>
    <row r="13769" spans="1:7" ht="15" thickBot="1" x14ac:dyDescent="0.35">
      <c r="A13769" s="6">
        <v>259.05959999999999</v>
      </c>
      <c r="B13769" s="19">
        <f>(A13769-G13769)/G13769</f>
        <v>3.2907711673512652</v>
      </c>
      <c r="C13769" s="30" t="s">
        <v>293</v>
      </c>
      <c r="D13769" s="6">
        <v>1008210</v>
      </c>
      <c r="E13769" s="6">
        <v>297</v>
      </c>
      <c r="F13769" s="7" t="s">
        <v>19</v>
      </c>
      <c r="G13769" s="6">
        <v>60.375999999999998</v>
      </c>
    </row>
    <row r="13770" spans="1:7" ht="15" thickBot="1" x14ac:dyDescent="0.35">
      <c r="A13770" s="6">
        <v>259.05959999999999</v>
      </c>
      <c r="B13770" s="19">
        <f>(A13770-G13770)/G13770</f>
        <v>1.04531501657982</v>
      </c>
      <c r="C13770" s="30" t="s">
        <v>152</v>
      </c>
      <c r="D13770" s="6">
        <v>1010669</v>
      </c>
      <c r="E13770" s="6">
        <v>184</v>
      </c>
      <c r="F13770" s="7" t="s">
        <v>35</v>
      </c>
      <c r="G13770" s="6">
        <v>126.66</v>
      </c>
    </row>
    <row r="13771" spans="1:7" ht="15" thickBot="1" x14ac:dyDescent="0.35">
      <c r="A13771" s="6">
        <v>259.05959999999999</v>
      </c>
      <c r="B13771" s="19">
        <f>(A13771-G13771)/G13771</f>
        <v>0.95841850619897173</v>
      </c>
      <c r="C13771" s="30" t="s">
        <v>183</v>
      </c>
      <c r="D13771" s="6">
        <v>1013122</v>
      </c>
      <c r="E13771" s="6">
        <v>401</v>
      </c>
      <c r="F13771" s="7" t="s">
        <v>23</v>
      </c>
      <c r="G13771" s="6">
        <v>132.28</v>
      </c>
    </row>
    <row r="13772" spans="1:7" ht="15" thickBot="1" x14ac:dyDescent="0.35">
      <c r="A13772" s="6">
        <v>259.05959999999999</v>
      </c>
      <c r="B13772" s="19">
        <f>(A13772-G13772)/G13772</f>
        <v>0.83049942059297355</v>
      </c>
      <c r="C13772" s="30" t="s">
        <v>309</v>
      </c>
      <c r="D13772" s="6">
        <v>1007218</v>
      </c>
      <c r="E13772" s="6">
        <v>1093</v>
      </c>
      <c r="F13772" s="7" t="s">
        <v>35</v>
      </c>
      <c r="G13772" s="6">
        <v>141.524</v>
      </c>
    </row>
    <row r="13773" spans="1:7" ht="15" thickBot="1" x14ac:dyDescent="0.35">
      <c r="A13773" s="6">
        <v>259.05959999999999</v>
      </c>
      <c r="B13773" s="19">
        <f>(A13773-G13773)/G13773</f>
        <v>0.48040824723415931</v>
      </c>
      <c r="C13773" s="30" t="s">
        <v>225</v>
      </c>
      <c r="D13773" s="6">
        <v>1016596</v>
      </c>
      <c r="E13773" s="6">
        <v>1889</v>
      </c>
      <c r="F13773" s="7" t="s">
        <v>27</v>
      </c>
      <c r="G13773" s="6">
        <v>174.99199999999999</v>
      </c>
    </row>
    <row r="13774" spans="1:7" ht="15" thickBot="1" x14ac:dyDescent="0.35">
      <c r="A13774" s="6">
        <v>259.05959999999999</v>
      </c>
      <c r="B13774" s="19">
        <f>(A13774-G13774)/G13774</f>
        <v>0.19613814756671888</v>
      </c>
      <c r="C13774" s="30" t="s">
        <v>155</v>
      </c>
      <c r="D13774" s="6">
        <v>1009306</v>
      </c>
      <c r="E13774" s="6">
        <v>1646</v>
      </c>
      <c r="F13774" s="7" t="s">
        <v>25</v>
      </c>
      <c r="G13774" s="6">
        <v>216.58</v>
      </c>
    </row>
    <row r="13775" spans="1:7" ht="15" thickBot="1" x14ac:dyDescent="0.35">
      <c r="A13775" s="6">
        <v>259.05959999999999</v>
      </c>
      <c r="B13775" s="19">
        <f>(A13775-G13775)/G13775</f>
        <v>0.17181240840254028</v>
      </c>
      <c r="C13775" s="30" t="s">
        <v>85</v>
      </c>
      <c r="D13775" s="6">
        <v>1016178</v>
      </c>
      <c r="E13775" s="6">
        <v>2838</v>
      </c>
      <c r="F13775" s="7" t="s">
        <v>19</v>
      </c>
      <c r="G13775" s="6">
        <v>221.07599999999999</v>
      </c>
    </row>
    <row r="13776" spans="1:7" ht="15" thickBot="1" x14ac:dyDescent="0.35">
      <c r="A13776" s="6">
        <v>259.05959999999999</v>
      </c>
      <c r="B13776" s="19">
        <f>(A13776-G13776)/G13776</f>
        <v>3.4535651203866577E-3</v>
      </c>
      <c r="C13776" s="30" t="s">
        <v>108</v>
      </c>
      <c r="D13776" s="6">
        <v>1011149</v>
      </c>
      <c r="E13776" s="6">
        <v>1525</v>
      </c>
      <c r="F13776" s="7" t="s">
        <v>35</v>
      </c>
      <c r="G13776" s="6">
        <v>258.16800000000001</v>
      </c>
    </row>
    <row r="13777" spans="1:7" ht="15" thickBot="1" x14ac:dyDescent="0.35">
      <c r="A13777" s="6">
        <v>259.05959999999999</v>
      </c>
      <c r="B13777" s="19">
        <f>(A13777-G13777)/G13777</f>
        <v>-2.2091864468200721E-2</v>
      </c>
      <c r="C13777" s="30" t="s">
        <v>190</v>
      </c>
      <c r="D13777" s="6">
        <v>1017645</v>
      </c>
      <c r="E13777" s="6">
        <v>2543</v>
      </c>
      <c r="F13777" s="7" t="s">
        <v>31</v>
      </c>
      <c r="G13777" s="6">
        <v>264.91199999999998</v>
      </c>
    </row>
    <row r="13778" spans="1:7" ht="15" thickBot="1" x14ac:dyDescent="0.35">
      <c r="A13778" s="6">
        <v>259.05959999999999</v>
      </c>
      <c r="B13778" s="19">
        <f>(A13778-G13778)/G13778</f>
        <v>-2.6223518621539987E-2</v>
      </c>
      <c r="C13778" s="30" t="s">
        <v>174</v>
      </c>
      <c r="D13778" s="6">
        <v>1018041</v>
      </c>
      <c r="E13778" s="6">
        <v>2427</v>
      </c>
      <c r="F13778" s="7" t="s">
        <v>25</v>
      </c>
      <c r="G13778" s="6">
        <v>266.036</v>
      </c>
    </row>
    <row r="13779" spans="1:7" ht="15" thickBot="1" x14ac:dyDescent="0.35">
      <c r="A13779" s="6">
        <v>259.05959999999999</v>
      </c>
      <c r="B13779" s="19">
        <f>(A13779-G13779)/G13779</f>
        <v>-7.692340583221699E-2</v>
      </c>
      <c r="C13779" s="30" t="s">
        <v>69</v>
      </c>
      <c r="D13779" s="6">
        <v>1011263</v>
      </c>
      <c r="E13779" s="6">
        <v>1341</v>
      </c>
      <c r="F13779" s="7" t="s">
        <v>27</v>
      </c>
      <c r="G13779" s="6">
        <v>280.64800000000002</v>
      </c>
    </row>
    <row r="13780" spans="1:7" ht="15" thickBot="1" x14ac:dyDescent="0.35">
      <c r="A13780" s="6">
        <v>259.05959999999999</v>
      </c>
      <c r="B13780" s="19">
        <f>(A13780-G13780)/G13780</f>
        <v>-0.13251225588684407</v>
      </c>
      <c r="C13780" s="30" t="s">
        <v>332</v>
      </c>
      <c r="D13780" s="6">
        <v>1018834</v>
      </c>
      <c r="E13780" s="6">
        <v>2176</v>
      </c>
      <c r="F13780" s="7" t="s">
        <v>23</v>
      </c>
      <c r="G13780" s="6">
        <v>298.63200000000001</v>
      </c>
    </row>
    <row r="13781" spans="1:7" ht="15" thickBot="1" x14ac:dyDescent="0.35">
      <c r="A13781" s="6">
        <v>259.05959999999999</v>
      </c>
      <c r="B13781" s="19">
        <f>(A13781-G13781)/G13781</f>
        <v>-0.16397867506583372</v>
      </c>
      <c r="C13781" s="30" t="s">
        <v>295</v>
      </c>
      <c r="D13781" s="6">
        <v>1016800</v>
      </c>
      <c r="E13781" s="6">
        <v>2445</v>
      </c>
      <c r="F13781" s="7" t="s">
        <v>31</v>
      </c>
      <c r="G13781" s="6">
        <v>309.87200000000001</v>
      </c>
    </row>
    <row r="13782" spans="1:7" ht="15" thickBot="1" x14ac:dyDescent="0.35">
      <c r="A13782" s="6">
        <v>259.05959999999999</v>
      </c>
      <c r="B13782" s="19">
        <f>(A13782-G13782)/G13782</f>
        <v>-0.20711898436639212</v>
      </c>
      <c r="C13782" s="30" t="s">
        <v>290</v>
      </c>
      <c r="D13782" s="6">
        <v>1010002</v>
      </c>
      <c r="E13782" s="6">
        <v>1229</v>
      </c>
      <c r="F13782" s="7" t="s">
        <v>19</v>
      </c>
      <c r="G13782" s="6">
        <v>326.73200000000003</v>
      </c>
    </row>
    <row r="13783" spans="1:7" ht="15" thickBot="1" x14ac:dyDescent="0.35">
      <c r="A13783" s="6">
        <v>259.19920000000002</v>
      </c>
      <c r="B13783" s="19">
        <f>(A13783-G13783)/G13783</f>
        <v>1.6200792495552323</v>
      </c>
      <c r="C13783" s="30" t="s">
        <v>97</v>
      </c>
      <c r="D13783" s="6">
        <v>1003977</v>
      </c>
      <c r="E13783" s="6">
        <v>268</v>
      </c>
      <c r="F13783" s="7" t="s">
        <v>87</v>
      </c>
      <c r="G13783" s="6">
        <v>98.927999999999997</v>
      </c>
    </row>
    <row r="13784" spans="1:7" ht="15" thickBot="1" x14ac:dyDescent="0.35">
      <c r="A13784" s="6">
        <v>259.30112000000003</v>
      </c>
      <c r="B13784" s="19">
        <f>(A13784-G13784)/G13784</f>
        <v>-0.40142491004191638</v>
      </c>
      <c r="C13784" s="30" t="s">
        <v>73</v>
      </c>
      <c r="D13784" s="6">
        <v>1001087</v>
      </c>
      <c r="E13784" s="6">
        <v>1087</v>
      </c>
      <c r="F13784" s="7" t="s">
        <v>21</v>
      </c>
      <c r="G13784" s="6">
        <v>433.19731200000001</v>
      </c>
    </row>
    <row r="13785" spans="1:7" ht="15" thickBot="1" x14ac:dyDescent="0.35">
      <c r="A13785" s="6">
        <v>259.33960000000002</v>
      </c>
      <c r="B13785" s="19">
        <f>(A13785-G13785)/G13785</f>
        <v>2.3679767693138847</v>
      </c>
      <c r="C13785" s="30" t="s">
        <v>332</v>
      </c>
      <c r="D13785" s="6">
        <v>1002585</v>
      </c>
      <c r="E13785" s="6">
        <v>2585</v>
      </c>
      <c r="F13785" s="7" t="s">
        <v>31</v>
      </c>
      <c r="G13785" s="6">
        <v>77.001599999999996</v>
      </c>
    </row>
    <row r="13786" spans="1:7" ht="15" thickBot="1" x14ac:dyDescent="0.35">
      <c r="A13786" s="6">
        <v>259.44672000000003</v>
      </c>
      <c r="B13786" s="19">
        <f>(A13786-G13786)/G13786</f>
        <v>1.7262887117925958</v>
      </c>
      <c r="C13786" s="30" t="s">
        <v>350</v>
      </c>
      <c r="D13786" s="6">
        <v>1002039</v>
      </c>
      <c r="E13786" s="6">
        <v>2039</v>
      </c>
      <c r="F13786" s="7" t="s">
        <v>23</v>
      </c>
      <c r="G13786" s="6">
        <v>95.1648</v>
      </c>
    </row>
    <row r="13787" spans="1:7" ht="15" thickBot="1" x14ac:dyDescent="0.35">
      <c r="A13787" s="6">
        <v>259.50779999999997</v>
      </c>
      <c r="B13787" s="19">
        <f>(A13787-G13787)/G13787</f>
        <v>14.524515434314427</v>
      </c>
      <c r="C13787" s="30" t="s">
        <v>60</v>
      </c>
      <c r="D13787" s="6">
        <v>1008395</v>
      </c>
      <c r="E13787" s="6">
        <v>2189</v>
      </c>
      <c r="F13787" s="7" t="s">
        <v>21</v>
      </c>
      <c r="G13787" s="6">
        <v>16.716000000000001</v>
      </c>
    </row>
    <row r="13788" spans="1:7" ht="15" thickBot="1" x14ac:dyDescent="0.35">
      <c r="A13788" s="6">
        <v>259.50779999999997</v>
      </c>
      <c r="B13788" s="19">
        <f>(A13788-G13788)/G13788</f>
        <v>8.8358020012128549</v>
      </c>
      <c r="C13788" s="30" t="s">
        <v>174</v>
      </c>
      <c r="D13788" s="6">
        <v>1007458</v>
      </c>
      <c r="E13788" s="6">
        <v>1571</v>
      </c>
      <c r="F13788" s="7" t="s">
        <v>23</v>
      </c>
      <c r="G13788" s="6">
        <v>26.384</v>
      </c>
    </row>
    <row r="13789" spans="1:7" ht="15" thickBot="1" x14ac:dyDescent="0.35">
      <c r="A13789" s="6">
        <v>259.50779999999997</v>
      </c>
      <c r="B13789" s="19">
        <f>(A13789-G13789)/G13789</f>
        <v>7.319690946396511</v>
      </c>
      <c r="C13789" s="30" t="s">
        <v>274</v>
      </c>
      <c r="D13789" s="6">
        <v>1006597</v>
      </c>
      <c r="E13789" s="6">
        <v>1564</v>
      </c>
      <c r="F13789" s="7" t="s">
        <v>21</v>
      </c>
      <c r="G13789" s="6">
        <v>31.192</v>
      </c>
    </row>
    <row r="13790" spans="1:7" ht="15" thickBot="1" x14ac:dyDescent="0.35">
      <c r="A13790" s="6">
        <v>259.50779999999997</v>
      </c>
      <c r="B13790" s="19">
        <f>(A13790-G13790)/G13790</f>
        <v>2.5436393926152499</v>
      </c>
      <c r="C13790" s="30" t="s">
        <v>228</v>
      </c>
      <c r="D13790" s="6">
        <v>1007145</v>
      </c>
      <c r="E13790" s="6">
        <v>2175</v>
      </c>
      <c r="F13790" s="7" t="s">
        <v>35</v>
      </c>
      <c r="G13790" s="6">
        <v>73.231999999999999</v>
      </c>
    </row>
    <row r="13791" spans="1:7" ht="15" thickBot="1" x14ac:dyDescent="0.35">
      <c r="A13791" s="6">
        <v>259.50779999999997</v>
      </c>
      <c r="B13791" s="19">
        <f>(A13791-G13791)/G13791</f>
        <v>1.618645812310797</v>
      </c>
      <c r="C13791" s="30" t="s">
        <v>125</v>
      </c>
      <c r="D13791" s="6">
        <v>1014088</v>
      </c>
      <c r="E13791" s="6">
        <v>1191</v>
      </c>
      <c r="F13791" s="7" t="s">
        <v>19</v>
      </c>
      <c r="G13791" s="6">
        <v>99.1</v>
      </c>
    </row>
    <row r="13792" spans="1:7" ht="15" thickBot="1" x14ac:dyDescent="0.35">
      <c r="A13792" s="6">
        <v>259.50779999999997</v>
      </c>
      <c r="B13792" s="19">
        <f>(A13792-G13792)/G13792</f>
        <v>1.4517950946676239</v>
      </c>
      <c r="C13792" s="30" t="s">
        <v>54</v>
      </c>
      <c r="D13792" s="6">
        <v>1011615</v>
      </c>
      <c r="E13792" s="6">
        <v>513</v>
      </c>
      <c r="F13792" s="7" t="s">
        <v>19</v>
      </c>
      <c r="G13792" s="6">
        <v>105.84399999999999</v>
      </c>
    </row>
    <row r="13793" spans="1:7" ht="15" thickBot="1" x14ac:dyDescent="0.35">
      <c r="A13793" s="6">
        <v>259.50779999999997</v>
      </c>
      <c r="B13793" s="19">
        <f>(A13793-G13793)/G13793</f>
        <v>1.259812253997004</v>
      </c>
      <c r="C13793" s="30" t="s">
        <v>212</v>
      </c>
      <c r="D13793" s="6">
        <v>1019403</v>
      </c>
      <c r="E13793" s="6">
        <v>2709</v>
      </c>
      <c r="F13793" s="7" t="s">
        <v>23</v>
      </c>
      <c r="G13793" s="6">
        <v>114.836</v>
      </c>
    </row>
    <row r="13794" spans="1:7" ht="15" thickBot="1" x14ac:dyDescent="0.35">
      <c r="A13794" s="6">
        <v>259.50779999999997</v>
      </c>
      <c r="B13794" s="19">
        <f>(A13794-G13794)/G13794</f>
        <v>1.1953488765565781</v>
      </c>
      <c r="C13794" s="30" t="s">
        <v>303</v>
      </c>
      <c r="D13794" s="6">
        <v>1014228</v>
      </c>
      <c r="E13794" s="6">
        <v>415</v>
      </c>
      <c r="F13794" s="7" t="s">
        <v>17</v>
      </c>
      <c r="G13794" s="6">
        <v>118.208</v>
      </c>
    </row>
    <row r="13795" spans="1:7" ht="15" thickBot="1" x14ac:dyDescent="0.35">
      <c r="A13795" s="6">
        <v>259.50779999999997</v>
      </c>
      <c r="B13795" s="19">
        <f>(A13795-G13795)/G13795</f>
        <v>0.90545553336466134</v>
      </c>
      <c r="C13795" s="30" t="s">
        <v>375</v>
      </c>
      <c r="D13795" s="6">
        <v>1018415</v>
      </c>
      <c r="E13795" s="6">
        <v>451</v>
      </c>
      <c r="F13795" s="7" t="s">
        <v>23</v>
      </c>
      <c r="G13795" s="6">
        <v>136.19200000000001</v>
      </c>
    </row>
    <row r="13796" spans="1:7" ht="15" thickBot="1" x14ac:dyDescent="0.35">
      <c r="A13796" s="6">
        <v>259.50779999999997</v>
      </c>
      <c r="B13796" s="19">
        <f>(A13796-G13796)/G13796</f>
        <v>0.8445624360286591</v>
      </c>
      <c r="C13796" s="30" t="s">
        <v>312</v>
      </c>
      <c r="D13796" s="6">
        <v>1016171</v>
      </c>
      <c r="E13796" s="6">
        <v>1367</v>
      </c>
      <c r="F13796" s="7" t="s">
        <v>19</v>
      </c>
      <c r="G13796" s="6">
        <v>140.68799999999999</v>
      </c>
    </row>
    <row r="13797" spans="1:7" ht="15" thickBot="1" x14ac:dyDescent="0.35">
      <c r="A13797" s="6">
        <v>259.50779999999997</v>
      </c>
      <c r="B13797" s="19">
        <f>(A13797-G13797)/G13797</f>
        <v>0.80138692211578488</v>
      </c>
      <c r="C13797" s="30" t="s">
        <v>136</v>
      </c>
      <c r="D13797" s="6">
        <v>1012475</v>
      </c>
      <c r="E13797" s="6">
        <v>951</v>
      </c>
      <c r="F13797" s="7" t="s">
        <v>21</v>
      </c>
      <c r="G13797" s="6">
        <v>144.06</v>
      </c>
    </row>
    <row r="13798" spans="1:7" ht="15" thickBot="1" x14ac:dyDescent="0.35">
      <c r="A13798" s="6">
        <v>259.50779999999997</v>
      </c>
      <c r="B13798" s="19">
        <f>(A13798-G13798)/G13798</f>
        <v>0.71795757864632959</v>
      </c>
      <c r="C13798" s="30" t="s">
        <v>170</v>
      </c>
      <c r="D13798" s="6">
        <v>1008770</v>
      </c>
      <c r="E13798" s="6">
        <v>690</v>
      </c>
      <c r="F13798" s="7" t="s">
        <v>17</v>
      </c>
      <c r="G13798" s="6">
        <v>151.05600000000001</v>
      </c>
    </row>
    <row r="13799" spans="1:7" ht="15" thickBot="1" x14ac:dyDescent="0.35">
      <c r="A13799" s="6">
        <v>259.50779999999997</v>
      </c>
      <c r="B13799" s="19">
        <f>(A13799-G13799)/G13799</f>
        <v>0.65207410236821972</v>
      </c>
      <c r="C13799" s="30" t="s">
        <v>378</v>
      </c>
      <c r="D13799" s="6">
        <v>1008742</v>
      </c>
      <c r="E13799" s="6">
        <v>1216</v>
      </c>
      <c r="F13799" s="7" t="s">
        <v>25</v>
      </c>
      <c r="G13799" s="6">
        <v>157.08000000000001</v>
      </c>
    </row>
    <row r="13800" spans="1:7" ht="15" thickBot="1" x14ac:dyDescent="0.35">
      <c r="A13800" s="6">
        <v>259.50779999999997</v>
      </c>
      <c r="B13800" s="19">
        <f>(A13800-G13800)/G13800</f>
        <v>0.22698723404255308</v>
      </c>
      <c r="C13800" s="30" t="s">
        <v>40</v>
      </c>
      <c r="D13800" s="6">
        <v>1019913</v>
      </c>
      <c r="E13800" s="6">
        <v>2187</v>
      </c>
      <c r="F13800" s="7" t="s">
        <v>17</v>
      </c>
      <c r="G13800" s="6">
        <v>211.5</v>
      </c>
    </row>
    <row r="13801" spans="1:7" ht="15" thickBot="1" x14ac:dyDescent="0.35">
      <c r="A13801" s="6">
        <v>259.50779999999997</v>
      </c>
      <c r="B13801" s="19">
        <f>(A13801-G13801)/G13801</f>
        <v>0.15342951624086607</v>
      </c>
      <c r="C13801" s="30" t="s">
        <v>338</v>
      </c>
      <c r="D13801" s="6">
        <v>1015200</v>
      </c>
      <c r="E13801" s="6">
        <v>545</v>
      </c>
      <c r="F13801" s="7" t="s">
        <v>19</v>
      </c>
      <c r="G13801" s="6">
        <v>224.988</v>
      </c>
    </row>
    <row r="13802" spans="1:7" ht="15" thickBot="1" x14ac:dyDescent="0.35">
      <c r="A13802" s="6">
        <v>259.50779999999997</v>
      </c>
      <c r="B13802" s="19">
        <f>(A13802-G13802)/G13802</f>
        <v>0.15342951624086607</v>
      </c>
      <c r="C13802" s="30" t="s">
        <v>63</v>
      </c>
      <c r="D13802" s="6">
        <v>1017586</v>
      </c>
      <c r="E13802" s="6">
        <v>1366</v>
      </c>
      <c r="F13802" s="7" t="s">
        <v>19</v>
      </c>
      <c r="G13802" s="6">
        <v>224.988</v>
      </c>
    </row>
    <row r="13803" spans="1:7" ht="15" thickBot="1" x14ac:dyDescent="0.35">
      <c r="A13803" s="6">
        <v>259.50779999999997</v>
      </c>
      <c r="B13803" s="19">
        <f>(A13803-G13803)/G13803</f>
        <v>0.11445614457003461</v>
      </c>
      <c r="C13803" s="30" t="s">
        <v>38</v>
      </c>
      <c r="D13803" s="6">
        <v>1009896</v>
      </c>
      <c r="E13803" s="6">
        <v>265</v>
      </c>
      <c r="F13803" s="7" t="s">
        <v>31</v>
      </c>
      <c r="G13803" s="6">
        <v>232.85599999999999</v>
      </c>
    </row>
    <row r="13804" spans="1:7" ht="15" thickBot="1" x14ac:dyDescent="0.35">
      <c r="A13804" s="6">
        <v>259.50779999999997</v>
      </c>
      <c r="B13804" s="19">
        <f>(A13804-G13804)/G13804</f>
        <v>2.0832218778027732E-2</v>
      </c>
      <c r="C13804" s="30" t="s">
        <v>153</v>
      </c>
      <c r="D13804" s="6">
        <v>1018159</v>
      </c>
      <c r="E13804" s="6">
        <v>2430</v>
      </c>
      <c r="F13804" s="7" t="s">
        <v>27</v>
      </c>
      <c r="G13804" s="6">
        <v>254.21199999999999</v>
      </c>
    </row>
    <row r="13805" spans="1:7" ht="15" thickBot="1" x14ac:dyDescent="0.35">
      <c r="A13805" s="6">
        <v>259.50779999999997</v>
      </c>
      <c r="B13805" s="19">
        <f>(A13805-G13805)/G13805</f>
        <v>-5.4423488944921515E-2</v>
      </c>
      <c r="C13805" s="30" t="s">
        <v>65</v>
      </c>
      <c r="D13805" s="6">
        <v>1012542</v>
      </c>
      <c r="E13805" s="6">
        <v>1905</v>
      </c>
      <c r="F13805" s="7" t="s">
        <v>23</v>
      </c>
      <c r="G13805" s="6">
        <v>274.44400000000002</v>
      </c>
    </row>
    <row r="13806" spans="1:7" ht="15" thickBot="1" x14ac:dyDescent="0.35">
      <c r="A13806" s="6">
        <v>259.50779999999997</v>
      </c>
      <c r="B13806" s="19">
        <f>(A13806-G13806)/G13806</f>
        <v>-8.0776587605202885E-2</v>
      </c>
      <c r="C13806" s="30" t="s">
        <v>52</v>
      </c>
      <c r="D13806" s="6">
        <v>1014944</v>
      </c>
      <c r="E13806" s="6">
        <v>511</v>
      </c>
      <c r="F13806" s="7" t="s">
        <v>19</v>
      </c>
      <c r="G13806" s="6">
        <v>282.31200000000001</v>
      </c>
    </row>
    <row r="13807" spans="1:7" ht="15" thickBot="1" x14ac:dyDescent="0.35">
      <c r="A13807" s="6">
        <v>259.50779999999997</v>
      </c>
      <c r="B13807" s="19">
        <f>(A13807-G13807)/G13807</f>
        <v>-0.14542263261193156</v>
      </c>
      <c r="C13807" s="30" t="s">
        <v>132</v>
      </c>
      <c r="D13807" s="6">
        <v>1019121</v>
      </c>
      <c r="E13807" s="6">
        <v>1188</v>
      </c>
      <c r="F13807" s="7" t="s">
        <v>23</v>
      </c>
      <c r="G13807" s="6">
        <v>303.66800000000001</v>
      </c>
    </row>
    <row r="13808" spans="1:7" ht="15" thickBot="1" x14ac:dyDescent="0.35">
      <c r="A13808" s="6">
        <v>259.50779999999997</v>
      </c>
      <c r="B13808" s="19">
        <f>(A13808-G13808)/G13808</f>
        <v>-0.19320321341076696</v>
      </c>
      <c r="C13808" s="30" t="s">
        <v>268</v>
      </c>
      <c r="D13808" s="6">
        <v>1016770</v>
      </c>
      <c r="E13808" s="6">
        <v>2794</v>
      </c>
      <c r="F13808" s="7" t="s">
        <v>21</v>
      </c>
      <c r="G13808" s="6">
        <v>321.65199999999999</v>
      </c>
    </row>
    <row r="13809" spans="1:7" ht="15" thickBot="1" x14ac:dyDescent="0.35">
      <c r="A13809" s="6">
        <v>259.50779999999997</v>
      </c>
      <c r="B13809" s="19">
        <f>(A13809-G13809)/G13809</f>
        <v>-0.22044446847626264</v>
      </c>
      <c r="C13809" s="30" t="s">
        <v>132</v>
      </c>
      <c r="D13809" s="6">
        <v>1018991</v>
      </c>
      <c r="E13809" s="6">
        <v>2641</v>
      </c>
      <c r="F13809" s="7" t="s">
        <v>21</v>
      </c>
      <c r="G13809" s="6">
        <v>332.892</v>
      </c>
    </row>
    <row r="13810" spans="1:7" ht="15" thickBot="1" x14ac:dyDescent="0.35">
      <c r="A13810" s="6">
        <v>259.53823999999997</v>
      </c>
      <c r="B13810" s="19">
        <f>(A13810-G13810)/G13810</f>
        <v>38.35259582726831</v>
      </c>
      <c r="C13810" s="30" t="s">
        <v>170</v>
      </c>
      <c r="D13810" s="6">
        <v>1001531</v>
      </c>
      <c r="E13810" s="6">
        <v>1531</v>
      </c>
      <c r="F13810" s="7" t="s">
        <v>17</v>
      </c>
      <c r="G13810" s="6">
        <v>6.5952000000000002</v>
      </c>
    </row>
    <row r="13811" spans="1:7" ht="15" thickBot="1" x14ac:dyDescent="0.35">
      <c r="A13811" s="6">
        <v>259.59744000000001</v>
      </c>
      <c r="B13811" s="19">
        <f>(A13811-G13811)/G13811</f>
        <v>1.681680922275939</v>
      </c>
      <c r="C13811" s="30" t="s">
        <v>293</v>
      </c>
      <c r="D13811" s="6">
        <v>1008935</v>
      </c>
      <c r="E13811" s="6">
        <v>2012</v>
      </c>
      <c r="F13811" s="7" t="s">
        <v>87</v>
      </c>
      <c r="G13811" s="6">
        <v>96.804000000000002</v>
      </c>
    </row>
    <row r="13812" spans="1:7" ht="15" thickBot="1" x14ac:dyDescent="0.35">
      <c r="A13812" s="6">
        <v>259.59744000000001</v>
      </c>
      <c r="B13812" s="19">
        <f>(A13812-G13812)/G13812</f>
        <v>-0.11599318940271067</v>
      </c>
      <c r="C13812" s="30" t="s">
        <v>193</v>
      </c>
      <c r="D13812" s="6">
        <v>1009458</v>
      </c>
      <c r="E13812" s="6">
        <v>2227</v>
      </c>
      <c r="F13812" s="7" t="s">
        <v>87</v>
      </c>
      <c r="G13812" s="6">
        <v>293.66000000000003</v>
      </c>
    </row>
    <row r="13813" spans="1:7" ht="15" thickBot="1" x14ac:dyDescent="0.35">
      <c r="A13813" s="6">
        <v>259.59744000000001</v>
      </c>
      <c r="B13813" s="19">
        <f>(A13813-G13813)/G13813</f>
        <v>-0.1699999999999999</v>
      </c>
      <c r="C13813" s="30" t="s">
        <v>123</v>
      </c>
      <c r="D13813" s="6">
        <v>1018136</v>
      </c>
      <c r="E13813" s="6">
        <v>284</v>
      </c>
      <c r="F13813" s="7" t="s">
        <v>87</v>
      </c>
      <c r="G13813" s="6">
        <v>312.76799999999997</v>
      </c>
    </row>
    <row r="13814" spans="1:7" ht="15" thickBot="1" x14ac:dyDescent="0.35">
      <c r="A13814" s="6">
        <v>259.61</v>
      </c>
      <c r="B13814" s="19">
        <f>(A13814-G13814)/G13814</f>
        <v>0.10729421158229499</v>
      </c>
      <c r="C13814" s="30" t="s">
        <v>230</v>
      </c>
      <c r="D13814" s="6">
        <v>1002370</v>
      </c>
      <c r="E13814" s="6">
        <v>2370</v>
      </c>
      <c r="F13814" s="7" t="s">
        <v>25</v>
      </c>
      <c r="G13814" s="6">
        <v>234.45439999999999</v>
      </c>
    </row>
    <row r="13815" spans="1:7" ht="15" thickBot="1" x14ac:dyDescent="0.35">
      <c r="A13815" s="6">
        <v>259.69839999999999</v>
      </c>
      <c r="B13815" s="19">
        <f>(A13815-G13815)/G13815</f>
        <v>0.47894722455078903</v>
      </c>
      <c r="C13815" s="30" t="s">
        <v>16</v>
      </c>
      <c r="D13815" s="6">
        <v>1004291</v>
      </c>
      <c r="E13815" s="6">
        <v>2825</v>
      </c>
      <c r="F13815" s="7" t="s">
        <v>25</v>
      </c>
      <c r="G13815" s="6">
        <v>175.5968</v>
      </c>
    </row>
    <row r="13816" spans="1:7" ht="15" thickBot="1" x14ac:dyDescent="0.35">
      <c r="A13816" s="6">
        <v>259.83879999999999</v>
      </c>
      <c r="B13816" s="19">
        <f>(A13816-G13816)/G13816</f>
        <v>0.20299305164597473</v>
      </c>
      <c r="C13816" s="30" t="s">
        <v>317</v>
      </c>
      <c r="D13816" s="6">
        <v>1002398</v>
      </c>
      <c r="E13816" s="6">
        <v>2398</v>
      </c>
      <c r="F13816" s="7" t="s">
        <v>25</v>
      </c>
      <c r="G13816" s="6">
        <v>215.99359999999999</v>
      </c>
    </row>
    <row r="13817" spans="1:7" ht="15" thickBot="1" x14ac:dyDescent="0.35">
      <c r="A13817" s="6">
        <v>259.92095999999998</v>
      </c>
      <c r="B13817" s="19">
        <f>(A13817-G13817)/G13817</f>
        <v>-0.43139462894095104</v>
      </c>
      <c r="C13817" s="30" t="s">
        <v>205</v>
      </c>
      <c r="D13817" s="6">
        <v>1001116</v>
      </c>
      <c r="E13817" s="6">
        <v>1116</v>
      </c>
      <c r="F13817" s="7" t="s">
        <v>25</v>
      </c>
      <c r="G13817" s="6">
        <v>457.12012800000002</v>
      </c>
    </row>
    <row r="13818" spans="1:7" ht="15" thickBot="1" x14ac:dyDescent="0.35">
      <c r="A13818" s="6">
        <v>259.95600000000002</v>
      </c>
      <c r="B13818" s="19">
        <f>(A13818-G13818)/G13818</f>
        <v>3.5606315789473686</v>
      </c>
      <c r="C13818" s="30" t="s">
        <v>94</v>
      </c>
      <c r="D13818" s="6">
        <v>1009273</v>
      </c>
      <c r="E13818" s="6">
        <v>2404</v>
      </c>
      <c r="F13818" s="7" t="s">
        <v>27</v>
      </c>
      <c r="G13818" s="6">
        <v>57</v>
      </c>
    </row>
    <row r="13819" spans="1:7" ht="15" thickBot="1" x14ac:dyDescent="0.35">
      <c r="A13819" s="6">
        <v>259.95600000000002</v>
      </c>
      <c r="B13819" s="19">
        <f>(A13819-G13819)/G13819</f>
        <v>2.8838821490467939</v>
      </c>
      <c r="C13819" s="30" t="s">
        <v>379</v>
      </c>
      <c r="D13819" s="6">
        <v>1006147</v>
      </c>
      <c r="E13819" s="6">
        <v>2559</v>
      </c>
      <c r="F13819" s="7" t="s">
        <v>25</v>
      </c>
      <c r="G13819" s="6">
        <v>66.932000000000002</v>
      </c>
    </row>
    <row r="13820" spans="1:7" ht="15" thickBot="1" x14ac:dyDescent="0.35">
      <c r="A13820" s="6">
        <v>259.95600000000002</v>
      </c>
      <c r="B13820" s="19">
        <f>(A13820-G13820)/G13820</f>
        <v>2.6032934131736525</v>
      </c>
      <c r="C13820" s="30" t="s">
        <v>98</v>
      </c>
      <c r="D13820" s="6">
        <v>1005728</v>
      </c>
      <c r="E13820" s="6">
        <v>136</v>
      </c>
      <c r="F13820" s="7" t="s">
        <v>21</v>
      </c>
      <c r="G13820" s="6">
        <v>72.144000000000005</v>
      </c>
    </row>
    <row r="13821" spans="1:7" ht="15" thickBot="1" x14ac:dyDescent="0.35">
      <c r="A13821" s="6">
        <v>259.95600000000002</v>
      </c>
      <c r="B13821" s="19">
        <f>(A13821-G13821)/G13821</f>
        <v>1.9437423562984102</v>
      </c>
      <c r="C13821" s="30" t="s">
        <v>176</v>
      </c>
      <c r="D13821" s="6">
        <v>1007096</v>
      </c>
      <c r="E13821" s="6">
        <v>159</v>
      </c>
      <c r="F13821" s="7" t="s">
        <v>31</v>
      </c>
      <c r="G13821" s="6">
        <v>88.308000000000007</v>
      </c>
    </row>
    <row r="13822" spans="1:7" ht="15" thickBot="1" x14ac:dyDescent="0.35">
      <c r="A13822" s="6">
        <v>259.95600000000002</v>
      </c>
      <c r="B13822" s="19">
        <f>(A13822-G13822)/G13822</f>
        <v>1.4963125144042408</v>
      </c>
      <c r="C13822" s="30" t="s">
        <v>34</v>
      </c>
      <c r="D13822" s="6">
        <v>1013869</v>
      </c>
      <c r="E13822" s="6">
        <v>2096</v>
      </c>
      <c r="F13822" s="7" t="s">
        <v>35</v>
      </c>
      <c r="G13822" s="6">
        <v>104.136</v>
      </c>
    </row>
    <row r="13823" spans="1:7" ht="15" thickBot="1" x14ac:dyDescent="0.35">
      <c r="A13823" s="6">
        <v>259.95600000000002</v>
      </c>
      <c r="B13823" s="19">
        <f>(A13823-G13823)/G13823</f>
        <v>1.4435629417957587</v>
      </c>
      <c r="C13823" s="30" t="s">
        <v>288</v>
      </c>
      <c r="D13823" s="6">
        <v>1018565</v>
      </c>
      <c r="E13823" s="6">
        <v>2733</v>
      </c>
      <c r="F13823" s="7" t="s">
        <v>31</v>
      </c>
      <c r="G13823" s="6">
        <v>106.384</v>
      </c>
    </row>
    <row r="13824" spans="1:7" ht="15" thickBot="1" x14ac:dyDescent="0.35">
      <c r="A13824" s="6">
        <v>259.95600000000002</v>
      </c>
      <c r="B13824" s="19">
        <f>(A13824-G13824)/G13824</f>
        <v>1.0531054527073991</v>
      </c>
      <c r="C13824" s="30" t="s">
        <v>175</v>
      </c>
      <c r="D13824" s="6">
        <v>1013143</v>
      </c>
      <c r="E13824" s="6">
        <v>321</v>
      </c>
      <c r="F13824" s="7" t="s">
        <v>17</v>
      </c>
      <c r="G13824" s="6">
        <v>126.616</v>
      </c>
    </row>
    <row r="13825" spans="1:7" ht="15" thickBot="1" x14ac:dyDescent="0.35">
      <c r="A13825" s="6">
        <v>259.95600000000002</v>
      </c>
      <c r="B13825" s="19">
        <f>(A13825-G13825)/G13825</f>
        <v>1.0081265642863766</v>
      </c>
      <c r="C13825" s="30" t="s">
        <v>158</v>
      </c>
      <c r="D13825" s="6">
        <v>1006895</v>
      </c>
      <c r="E13825" s="6">
        <v>2470</v>
      </c>
      <c r="F13825" s="7" t="s">
        <v>23</v>
      </c>
      <c r="G13825" s="6">
        <v>129.452</v>
      </c>
    </row>
    <row r="13826" spans="1:7" ht="15" thickBot="1" x14ac:dyDescent="0.35">
      <c r="A13826" s="6">
        <v>259.95600000000002</v>
      </c>
      <c r="B13826" s="19">
        <f>(A13826-G13826)/G13826</f>
        <v>0.85550321199143486</v>
      </c>
      <c r="C13826" s="30" t="s">
        <v>125</v>
      </c>
      <c r="D13826" s="6">
        <v>1009127</v>
      </c>
      <c r="E13826" s="6">
        <v>732</v>
      </c>
      <c r="F13826" s="7" t="s">
        <v>42</v>
      </c>
      <c r="G13826" s="6">
        <v>140.1</v>
      </c>
    </row>
    <row r="13827" spans="1:7" ht="15" thickBot="1" x14ac:dyDescent="0.35">
      <c r="A13827" s="6">
        <v>259.95600000000002</v>
      </c>
      <c r="B13827" s="19">
        <f>(A13827-G13827)/G13827</f>
        <v>0.80396717889500824</v>
      </c>
      <c r="C13827" s="30" t="s">
        <v>192</v>
      </c>
      <c r="D13827" s="6">
        <v>1005375</v>
      </c>
      <c r="E13827" s="6">
        <v>957</v>
      </c>
      <c r="F13827" s="7" t="s">
        <v>21</v>
      </c>
      <c r="G13827" s="6">
        <v>144.10239999999999</v>
      </c>
    </row>
    <row r="13828" spans="1:7" ht="15" thickBot="1" x14ac:dyDescent="0.35">
      <c r="A13828" s="6">
        <v>259.95600000000002</v>
      </c>
      <c r="B13828" s="19">
        <f>(A13828-G13828)/G13828</f>
        <v>0.75679182548049628</v>
      </c>
      <c r="C13828" s="30" t="s">
        <v>70</v>
      </c>
      <c r="D13828" s="6">
        <v>1015520</v>
      </c>
      <c r="E13828" s="6">
        <v>32</v>
      </c>
      <c r="F13828" s="7" t="s">
        <v>19</v>
      </c>
      <c r="G13828" s="6">
        <v>147.97200000000001</v>
      </c>
    </row>
    <row r="13829" spans="1:7" ht="15" thickBot="1" x14ac:dyDescent="0.35">
      <c r="A13829" s="6">
        <v>259.95600000000002</v>
      </c>
      <c r="B13829" s="19">
        <f>(A13829-G13829)/G13829</f>
        <v>0.55587742398850848</v>
      </c>
      <c r="C13829" s="30" t="s">
        <v>125</v>
      </c>
      <c r="D13829" s="6">
        <v>1013744</v>
      </c>
      <c r="E13829" s="6">
        <v>453</v>
      </c>
      <c r="F13829" s="7" t="s">
        <v>31</v>
      </c>
      <c r="G13829" s="6">
        <v>167.08</v>
      </c>
    </row>
    <row r="13830" spans="1:7" ht="15" thickBot="1" x14ac:dyDescent="0.35">
      <c r="A13830" s="6">
        <v>259.95600000000002</v>
      </c>
      <c r="B13830" s="19">
        <f>(A13830-G13830)/G13830</f>
        <v>0.50524609148812993</v>
      </c>
      <c r="C13830" s="30" t="s">
        <v>317</v>
      </c>
      <c r="D13830" s="6">
        <v>1015640</v>
      </c>
      <c r="E13830" s="6">
        <v>1319</v>
      </c>
      <c r="F13830" s="7" t="s">
        <v>23</v>
      </c>
      <c r="G13830" s="6">
        <v>172.7</v>
      </c>
    </row>
    <row r="13831" spans="1:7" ht="15" thickBot="1" x14ac:dyDescent="0.35">
      <c r="A13831" s="6">
        <v>259.95600000000002</v>
      </c>
      <c r="B13831" s="19">
        <f>(A13831-G13831)/G13831</f>
        <v>-6.2316038552548081E-2</v>
      </c>
      <c r="C13831" s="30" t="s">
        <v>72</v>
      </c>
      <c r="D13831" s="6">
        <v>1014471</v>
      </c>
      <c r="E13831" s="6">
        <v>2227</v>
      </c>
      <c r="F13831" s="7" t="s">
        <v>35</v>
      </c>
      <c r="G13831" s="6">
        <v>277.23200000000003</v>
      </c>
    </row>
    <row r="13832" spans="1:7" ht="15" thickBot="1" x14ac:dyDescent="0.35">
      <c r="A13832" s="6">
        <v>259.95600000000002</v>
      </c>
      <c r="B13832" s="19">
        <f>(A13832-G13832)/G13832</f>
        <v>-6.6102401241575459E-2</v>
      </c>
      <c r="C13832" s="30" t="s">
        <v>20</v>
      </c>
      <c r="D13832" s="6">
        <v>1012135</v>
      </c>
      <c r="E13832" s="6">
        <v>1009</v>
      </c>
      <c r="F13832" s="7" t="s">
        <v>35</v>
      </c>
      <c r="G13832" s="6">
        <v>278.35599999999999</v>
      </c>
    </row>
    <row r="13833" spans="1:7" ht="15" thickBot="1" x14ac:dyDescent="0.35">
      <c r="A13833" s="6">
        <v>259.95600000000002</v>
      </c>
      <c r="B13833" s="19">
        <f>(A13833-G13833)/G13833</f>
        <v>-9.1774274693945904E-2</v>
      </c>
      <c r="C13833" s="30" t="s">
        <v>128</v>
      </c>
      <c r="D13833" s="6">
        <v>1016594</v>
      </c>
      <c r="E13833" s="6">
        <v>996</v>
      </c>
      <c r="F13833" s="7" t="s">
        <v>25</v>
      </c>
      <c r="G13833" s="6">
        <v>286.22399999999999</v>
      </c>
    </row>
    <row r="13834" spans="1:7" ht="15" thickBot="1" x14ac:dyDescent="0.35">
      <c r="A13834" s="6">
        <v>259.95600000000002</v>
      </c>
      <c r="B13834" s="19">
        <f>(A13834-G13834)/G13834</f>
        <v>-9.5326920667622522E-2</v>
      </c>
      <c r="C13834" s="30" t="s">
        <v>51</v>
      </c>
      <c r="D13834" s="6">
        <v>1016167</v>
      </c>
      <c r="E13834" s="6">
        <v>1190</v>
      </c>
      <c r="F13834" s="7" t="s">
        <v>23</v>
      </c>
      <c r="G13834" s="6">
        <v>287.34800000000001</v>
      </c>
    </row>
    <row r="13835" spans="1:7" ht="15" thickBot="1" x14ac:dyDescent="0.35">
      <c r="A13835" s="6">
        <v>259.95600000000002</v>
      </c>
      <c r="B13835" s="19">
        <f>(A13835-G13835)/G13835</f>
        <v>-9.5326920667622522E-2</v>
      </c>
      <c r="C13835" s="30" t="s">
        <v>179</v>
      </c>
      <c r="D13835" s="6">
        <v>1019360</v>
      </c>
      <c r="E13835" s="6">
        <v>1181</v>
      </c>
      <c r="F13835" s="7" t="s">
        <v>27</v>
      </c>
      <c r="G13835" s="6">
        <v>287.34800000000001</v>
      </c>
    </row>
    <row r="13836" spans="1:7" ht="15" thickBot="1" x14ac:dyDescent="0.35">
      <c r="A13836" s="6">
        <v>259.95600000000002</v>
      </c>
      <c r="B13836" s="19">
        <f>(A13836-G13836)/G13836</f>
        <v>-0.10926385329148441</v>
      </c>
      <c r="C13836" s="30" t="s">
        <v>329</v>
      </c>
      <c r="D13836" s="6">
        <v>1015499</v>
      </c>
      <c r="E13836" s="6">
        <v>1234</v>
      </c>
      <c r="F13836" s="7" t="s">
        <v>35</v>
      </c>
      <c r="G13836" s="6">
        <v>291.84399999999999</v>
      </c>
    </row>
    <row r="13837" spans="1:7" ht="15" thickBot="1" x14ac:dyDescent="0.35">
      <c r="A13837" s="6">
        <v>259.95600000000002</v>
      </c>
      <c r="B13837" s="19">
        <f>(A13837-G13837)/G13837</f>
        <v>-0.16701059998205567</v>
      </c>
      <c r="C13837" s="30" t="s">
        <v>376</v>
      </c>
      <c r="D13837" s="6">
        <v>1012341</v>
      </c>
      <c r="E13837" s="6">
        <v>2761</v>
      </c>
      <c r="F13837" s="7" t="s">
        <v>27</v>
      </c>
      <c r="G13837" s="6">
        <v>312.07600000000002</v>
      </c>
    </row>
    <row r="13838" spans="1:7" ht="15" thickBot="1" x14ac:dyDescent="0.35">
      <c r="A13838" s="6">
        <v>259.95600000000002</v>
      </c>
      <c r="B13838" s="19">
        <f>(A13838-G13838)/G13838</f>
        <v>-0.19596926845562843</v>
      </c>
      <c r="C13838" s="30" t="s">
        <v>45</v>
      </c>
      <c r="D13838" s="6">
        <v>1010802</v>
      </c>
      <c r="E13838" s="6">
        <v>994</v>
      </c>
      <c r="F13838" s="7" t="s">
        <v>35</v>
      </c>
      <c r="G13838" s="6">
        <v>323.31599999999997</v>
      </c>
    </row>
    <row r="13839" spans="1:7" ht="15" thickBot="1" x14ac:dyDescent="0.35">
      <c r="A13839" s="6">
        <v>259.95600000000002</v>
      </c>
      <c r="B13839" s="19">
        <f>(A13839-G13839)/G13839</f>
        <v>-0.22298210165114352</v>
      </c>
      <c r="C13839" s="30" t="s">
        <v>156</v>
      </c>
      <c r="D13839" s="6">
        <v>1015348</v>
      </c>
      <c r="E13839" s="6">
        <v>825</v>
      </c>
      <c r="F13839" s="7" t="s">
        <v>42</v>
      </c>
      <c r="G13839" s="6">
        <v>334.55599999999998</v>
      </c>
    </row>
    <row r="13840" spans="1:7" ht="15" thickBot="1" x14ac:dyDescent="0.35">
      <c r="A13840" s="6">
        <v>260.06273279999999</v>
      </c>
      <c r="B13840" s="19">
        <f>(A13840-G13840)/G13840</f>
        <v>-0.61032201453999357</v>
      </c>
      <c r="C13840" s="30" t="s">
        <v>345</v>
      </c>
      <c r="D13840" s="6">
        <v>1000983</v>
      </c>
      <c r="E13840" s="6">
        <v>983</v>
      </c>
      <c r="F13840" s="7" t="s">
        <v>35</v>
      </c>
      <c r="G13840" s="6">
        <v>667.37855999999999</v>
      </c>
    </row>
    <row r="13841" spans="1:7" ht="15" thickBot="1" x14ac:dyDescent="0.35">
      <c r="A13841" s="6">
        <v>260.06760000000003</v>
      </c>
      <c r="B13841" s="19">
        <f>(A13841-G13841)/G13841</f>
        <v>-8.8990864252886284E-2</v>
      </c>
      <c r="C13841" s="30" t="s">
        <v>342</v>
      </c>
      <c r="D13841" s="6">
        <v>1003613</v>
      </c>
      <c r="E13841" s="6">
        <v>2843</v>
      </c>
      <c r="F13841" s="7" t="s">
        <v>42</v>
      </c>
      <c r="G13841" s="6">
        <v>285.47199999999998</v>
      </c>
    </row>
    <row r="13842" spans="1:7" ht="15" thickBot="1" x14ac:dyDescent="0.35">
      <c r="A13842" s="6">
        <v>260.07904000000002</v>
      </c>
      <c r="B13842" s="19">
        <f>(A13842-G13842)/G13842</f>
        <v>0.13866791823696722</v>
      </c>
      <c r="C13842" s="30" t="s">
        <v>254</v>
      </c>
      <c r="D13842" s="6">
        <v>1002106</v>
      </c>
      <c r="E13842" s="6">
        <v>2106</v>
      </c>
      <c r="F13842" s="7" t="s">
        <v>35</v>
      </c>
      <c r="G13842" s="6">
        <v>228.40639999999999</v>
      </c>
    </row>
    <row r="13843" spans="1:7" ht="15" thickBot="1" x14ac:dyDescent="0.35">
      <c r="A13843" s="6">
        <v>260.09983999999997</v>
      </c>
      <c r="B13843" s="19">
        <f>(A13843-G13843)/G13843</f>
        <v>0.78498770203794765</v>
      </c>
      <c r="C13843" s="30" t="s">
        <v>320</v>
      </c>
      <c r="D13843" s="6">
        <v>1001779</v>
      </c>
      <c r="E13843" s="6">
        <v>1779</v>
      </c>
      <c r="F13843" s="7" t="s">
        <v>87</v>
      </c>
      <c r="G13843" s="6">
        <v>145.71520000000001</v>
      </c>
    </row>
    <row r="13844" spans="1:7" ht="15" thickBot="1" x14ac:dyDescent="0.35">
      <c r="A13844" s="6">
        <v>260.1456</v>
      </c>
      <c r="B13844" s="19">
        <f>(A13844-G13844)/G13844</f>
        <v>0.47258450168459953</v>
      </c>
      <c r="C13844" s="30" t="s">
        <v>321</v>
      </c>
      <c r="D13844" s="6">
        <v>1001950</v>
      </c>
      <c r="E13844" s="6">
        <v>1950</v>
      </c>
      <c r="F13844" s="7" t="s">
        <v>19</v>
      </c>
      <c r="G13844" s="6">
        <v>176.6592</v>
      </c>
    </row>
    <row r="13845" spans="1:7" ht="15" thickBot="1" x14ac:dyDescent="0.35">
      <c r="A13845" s="6">
        <v>260.21319999999997</v>
      </c>
      <c r="B13845" s="19">
        <f>(A13845-G13845)/G13845</f>
        <v>17.968188710053646</v>
      </c>
      <c r="C13845" s="30" t="s">
        <v>382</v>
      </c>
      <c r="D13845" s="6">
        <v>1005227</v>
      </c>
      <c r="E13845" s="6">
        <v>713</v>
      </c>
      <c r="F13845" s="7" t="s">
        <v>42</v>
      </c>
      <c r="G13845" s="6">
        <v>13.718400000000001</v>
      </c>
    </row>
    <row r="13846" spans="1:7" ht="15" thickBot="1" x14ac:dyDescent="0.35">
      <c r="A13846" s="6">
        <v>260.22879999999998</v>
      </c>
      <c r="B13846" s="19">
        <f>(A13846-G13846)/G13846</f>
        <v>0.30143552155682868</v>
      </c>
      <c r="C13846" s="30" t="s">
        <v>92</v>
      </c>
      <c r="D13846" s="6">
        <v>1005073</v>
      </c>
      <c r="E13846" s="6">
        <v>1116</v>
      </c>
      <c r="F13846" s="7" t="s">
        <v>23</v>
      </c>
      <c r="G13846" s="6">
        <v>199.95519999999999</v>
      </c>
    </row>
    <row r="13847" spans="1:7" ht="15" thickBot="1" x14ac:dyDescent="0.35">
      <c r="A13847" s="6">
        <v>260.24439999999998</v>
      </c>
      <c r="B13847" s="19">
        <f>(A13847-G13847)/G13847</f>
        <v>1.8017637412845625E-2</v>
      </c>
      <c r="C13847" s="30" t="s">
        <v>338</v>
      </c>
      <c r="D13847" s="6">
        <v>1004020</v>
      </c>
      <c r="E13847" s="6">
        <v>2850</v>
      </c>
      <c r="F13847" s="7" t="s">
        <v>25</v>
      </c>
      <c r="G13847" s="6">
        <v>255.63839999999999</v>
      </c>
    </row>
    <row r="13848" spans="1:7" ht="15" thickBot="1" x14ac:dyDescent="0.35">
      <c r="A13848" s="6">
        <v>260.38479999999998</v>
      </c>
      <c r="B13848" s="19">
        <f>(A13848-G13848)/G13848</f>
        <v>10.823634117988956</v>
      </c>
      <c r="C13848" s="30" t="s">
        <v>268</v>
      </c>
      <c r="D13848" s="6">
        <v>1003018</v>
      </c>
      <c r="E13848" s="6">
        <v>1533</v>
      </c>
      <c r="F13848" s="7" t="s">
        <v>23</v>
      </c>
      <c r="G13848" s="6">
        <v>22.022400000000001</v>
      </c>
    </row>
    <row r="13849" spans="1:7" ht="15" thickBot="1" x14ac:dyDescent="0.35">
      <c r="A13849" s="6">
        <v>260.4042</v>
      </c>
      <c r="B13849" s="19">
        <f>(A13849-G13849)/G13849</f>
        <v>13.685551545228964</v>
      </c>
      <c r="C13849" s="30" t="s">
        <v>307</v>
      </c>
      <c r="D13849" s="6">
        <v>1007652</v>
      </c>
      <c r="E13849" s="6">
        <v>507</v>
      </c>
      <c r="F13849" s="7" t="s">
        <v>35</v>
      </c>
      <c r="G13849" s="6">
        <v>17.731999999999999</v>
      </c>
    </row>
    <row r="13850" spans="1:7" ht="15" thickBot="1" x14ac:dyDescent="0.35">
      <c r="A13850" s="6">
        <v>260.4042</v>
      </c>
      <c r="B13850" s="19">
        <f>(A13850-G13850)/G13850</f>
        <v>13.342597488433576</v>
      </c>
      <c r="C13850" s="30" t="s">
        <v>312</v>
      </c>
      <c r="D13850" s="6">
        <v>1008356</v>
      </c>
      <c r="E13850" s="6">
        <v>2274</v>
      </c>
      <c r="F13850" s="7" t="s">
        <v>42</v>
      </c>
      <c r="G13850" s="6">
        <v>18.155999999999999</v>
      </c>
    </row>
    <row r="13851" spans="1:7" ht="15" thickBot="1" x14ac:dyDescent="0.35">
      <c r="A13851" s="6">
        <v>260.4042</v>
      </c>
      <c r="B13851" s="19">
        <f>(A13851-G13851)/G13851</f>
        <v>11.710083951581414</v>
      </c>
      <c r="C13851" s="30" t="s">
        <v>127</v>
      </c>
      <c r="D13851" s="6">
        <v>1008761</v>
      </c>
      <c r="E13851" s="6">
        <v>2268</v>
      </c>
      <c r="F13851" s="7" t="s">
        <v>23</v>
      </c>
      <c r="G13851" s="6">
        <v>20.488</v>
      </c>
    </row>
    <row r="13852" spans="1:7" ht="15" thickBot="1" x14ac:dyDescent="0.35">
      <c r="A13852" s="6">
        <v>260.4042</v>
      </c>
      <c r="B13852" s="19">
        <f>(A13852-G13852)/G13852</f>
        <v>9.4849492671927855</v>
      </c>
      <c r="C13852" s="30" t="s">
        <v>145</v>
      </c>
      <c r="D13852" s="6">
        <v>1007488</v>
      </c>
      <c r="E13852" s="6">
        <v>231</v>
      </c>
      <c r="F13852" s="7" t="s">
        <v>21</v>
      </c>
      <c r="G13852" s="6">
        <v>24.835999999999999</v>
      </c>
    </row>
    <row r="13853" spans="1:7" ht="15" thickBot="1" x14ac:dyDescent="0.35">
      <c r="A13853" s="6">
        <v>260.4042</v>
      </c>
      <c r="B13853" s="19">
        <f>(A13853-G13853)/G13853</f>
        <v>2.5697236387563751</v>
      </c>
      <c r="C13853" s="30" t="s">
        <v>251</v>
      </c>
      <c r="D13853" s="6">
        <v>1008774</v>
      </c>
      <c r="E13853" s="6">
        <v>1762</v>
      </c>
      <c r="F13853" s="7" t="s">
        <v>17</v>
      </c>
      <c r="G13853" s="6">
        <v>72.947999999999993</v>
      </c>
    </row>
    <row r="13854" spans="1:7" ht="15" thickBot="1" x14ac:dyDescent="0.35">
      <c r="A13854" s="6">
        <v>260.4042</v>
      </c>
      <c r="B13854" s="19">
        <f>(A13854-G13854)/G13854</f>
        <v>2.3560702134240645</v>
      </c>
      <c r="C13854" s="30" t="s">
        <v>339</v>
      </c>
      <c r="D13854" s="6">
        <v>1009290</v>
      </c>
      <c r="E13854" s="6">
        <v>116</v>
      </c>
      <c r="F13854" s="7" t="s">
        <v>35</v>
      </c>
      <c r="G13854" s="6">
        <v>77.591999999999999</v>
      </c>
    </row>
    <row r="13855" spans="1:7" ht="15" thickBot="1" x14ac:dyDescent="0.35">
      <c r="A13855" s="6">
        <v>260.4042</v>
      </c>
      <c r="B13855" s="19">
        <f>(A13855-G13855)/G13855</f>
        <v>2.2483932937478173</v>
      </c>
      <c r="C13855" s="30" t="s">
        <v>190</v>
      </c>
      <c r="D13855" s="6">
        <v>1009266</v>
      </c>
      <c r="E13855" s="6">
        <v>356</v>
      </c>
      <c r="F13855" s="7" t="s">
        <v>42</v>
      </c>
      <c r="G13855" s="6">
        <v>80.164000000000001</v>
      </c>
    </row>
    <row r="13856" spans="1:7" ht="15" thickBot="1" x14ac:dyDescent="0.35">
      <c r="A13856" s="6">
        <v>260.4042</v>
      </c>
      <c r="B13856" s="19">
        <f>(A13856-G13856)/G13856</f>
        <v>1.5147191749072926</v>
      </c>
      <c r="C13856" s="30" t="s">
        <v>201</v>
      </c>
      <c r="D13856" s="6">
        <v>1017861</v>
      </c>
      <c r="E13856" s="6">
        <v>730</v>
      </c>
      <c r="F13856" s="7" t="s">
        <v>23</v>
      </c>
      <c r="G13856" s="6">
        <v>103.55200000000001</v>
      </c>
    </row>
    <row r="13857" spans="1:7" ht="15" thickBot="1" x14ac:dyDescent="0.35">
      <c r="A13857" s="6">
        <v>260.4042</v>
      </c>
      <c r="B13857" s="19">
        <f>(A13857-G13857)/G13857</f>
        <v>1.3609577863204467</v>
      </c>
      <c r="C13857" s="30" t="s">
        <v>184</v>
      </c>
      <c r="D13857" s="6">
        <v>1015009</v>
      </c>
      <c r="E13857" s="6">
        <v>78</v>
      </c>
      <c r="F13857" s="7" t="s">
        <v>17</v>
      </c>
      <c r="G13857" s="6">
        <v>110.29600000000001</v>
      </c>
    </row>
    <row r="13858" spans="1:7" ht="15" thickBot="1" x14ac:dyDescent="0.35">
      <c r="A13858" s="6">
        <v>260.4042</v>
      </c>
      <c r="B13858" s="19">
        <f>(A13858-G13858)/G13858</f>
        <v>1.2037524119021024</v>
      </c>
      <c r="C13858" s="30" t="s">
        <v>110</v>
      </c>
      <c r="D13858" s="6">
        <v>1010135</v>
      </c>
      <c r="E13858" s="6">
        <v>2134</v>
      </c>
      <c r="F13858" s="7" t="s">
        <v>25</v>
      </c>
      <c r="G13858" s="6">
        <v>118.164</v>
      </c>
    </row>
    <row r="13859" spans="1:7" ht="15" thickBot="1" x14ac:dyDescent="0.35">
      <c r="A13859" s="6">
        <v>260.4042</v>
      </c>
      <c r="B13859" s="19">
        <f>(A13859-G13859)/G13859</f>
        <v>0.58543300375042628</v>
      </c>
      <c r="C13859" s="30" t="s">
        <v>344</v>
      </c>
      <c r="D13859" s="6">
        <v>1011546</v>
      </c>
      <c r="E13859" s="6">
        <v>2616</v>
      </c>
      <c r="F13859" s="7" t="s">
        <v>35</v>
      </c>
      <c r="G13859" s="6">
        <v>164.24799999999999</v>
      </c>
    </row>
    <row r="13860" spans="1:7" ht="15" thickBot="1" x14ac:dyDescent="0.35">
      <c r="A13860" s="6">
        <v>260.4042</v>
      </c>
      <c r="B13860" s="19">
        <f>(A13860-G13860)/G13860</f>
        <v>0.56402676340572744</v>
      </c>
      <c r="C13860" s="30" t="s">
        <v>40</v>
      </c>
      <c r="D13860" s="6">
        <v>1009731</v>
      </c>
      <c r="E13860" s="6">
        <v>2669</v>
      </c>
      <c r="F13860" s="7" t="s">
        <v>17</v>
      </c>
      <c r="G13860" s="6">
        <v>166.49600000000001</v>
      </c>
    </row>
    <row r="13861" spans="1:7" ht="15" thickBot="1" x14ac:dyDescent="0.35">
      <c r="A13861" s="6">
        <v>260.4042</v>
      </c>
      <c r="B13861" s="19">
        <f>(A13861-G13861)/G13861</f>
        <v>0.55353895716501611</v>
      </c>
      <c r="C13861" s="30" t="s">
        <v>241</v>
      </c>
      <c r="D13861" s="6">
        <v>1013233</v>
      </c>
      <c r="E13861" s="6">
        <v>92</v>
      </c>
      <c r="F13861" s="7" t="s">
        <v>35</v>
      </c>
      <c r="G13861" s="6">
        <v>167.62</v>
      </c>
    </row>
    <row r="13862" spans="1:7" ht="15" thickBot="1" x14ac:dyDescent="0.35">
      <c r="A13862" s="6">
        <v>260.4042</v>
      </c>
      <c r="B13862" s="19">
        <f>(A13862-G13862)/G13862</f>
        <v>0.47444228025275753</v>
      </c>
      <c r="C13862" s="30" t="s">
        <v>380</v>
      </c>
      <c r="D13862" s="6">
        <v>1014922</v>
      </c>
      <c r="E13862" s="6">
        <v>2524</v>
      </c>
      <c r="F13862" s="7" t="s">
        <v>23</v>
      </c>
      <c r="G13862" s="6">
        <v>176.61199999999999</v>
      </c>
    </row>
    <row r="13863" spans="1:7" ht="15" thickBot="1" x14ac:dyDescent="0.35">
      <c r="A13863" s="6">
        <v>260.4042</v>
      </c>
      <c r="B13863" s="19">
        <f>(A13863-G13863)/G13863</f>
        <v>4.7701852358498165E-2</v>
      </c>
      <c r="C13863" s="30" t="s">
        <v>351</v>
      </c>
      <c r="D13863" s="6">
        <v>1012688</v>
      </c>
      <c r="E13863" s="6">
        <v>1423</v>
      </c>
      <c r="F13863" s="7" t="s">
        <v>25</v>
      </c>
      <c r="G13863" s="6">
        <v>248.548</v>
      </c>
    </row>
    <row r="13864" spans="1:7" ht="15" thickBot="1" x14ac:dyDescent="0.35">
      <c r="A13864" s="6">
        <v>260.4042</v>
      </c>
      <c r="B13864" s="19">
        <f>(A13864-G13864)/G13864</f>
        <v>-5.8716491715103743E-2</v>
      </c>
      <c r="C13864" s="30" t="s">
        <v>346</v>
      </c>
      <c r="D13864" s="6">
        <v>1019418</v>
      </c>
      <c r="E13864" s="6">
        <v>216</v>
      </c>
      <c r="F13864" s="7" t="s">
        <v>31</v>
      </c>
      <c r="G13864" s="6">
        <v>276.64800000000002</v>
      </c>
    </row>
    <row r="13865" spans="1:7" ht="15" thickBot="1" x14ac:dyDescent="0.35">
      <c r="A13865" s="6">
        <v>260.4042</v>
      </c>
      <c r="B13865" s="19">
        <f>(A13865-G13865)/G13865</f>
        <v>-0.11953028848104509</v>
      </c>
      <c r="C13865" s="30" t="s">
        <v>183</v>
      </c>
      <c r="D13865" s="6">
        <v>1011235</v>
      </c>
      <c r="E13865" s="6">
        <v>936</v>
      </c>
      <c r="F13865" s="7" t="s">
        <v>21</v>
      </c>
      <c r="G13865" s="6">
        <v>295.75599999999997</v>
      </c>
    </row>
    <row r="13866" spans="1:7" ht="15" thickBot="1" x14ac:dyDescent="0.35">
      <c r="A13866" s="6">
        <v>260.4042</v>
      </c>
      <c r="B13866" s="19">
        <f>(A13866-G13866)/G13866</f>
        <v>-0.14864976199194438</v>
      </c>
      <c r="C13866" s="30" t="s">
        <v>329</v>
      </c>
      <c r="D13866" s="6">
        <v>1013700</v>
      </c>
      <c r="E13866" s="6">
        <v>1691</v>
      </c>
      <c r="F13866" s="7" t="s">
        <v>35</v>
      </c>
      <c r="G13866" s="6">
        <v>305.87200000000001</v>
      </c>
    </row>
    <row r="13867" spans="1:7" ht="15" thickBot="1" x14ac:dyDescent="0.35">
      <c r="A13867" s="6">
        <v>260.4042</v>
      </c>
      <c r="B13867" s="19">
        <f>(A13867-G13867)/G13867</f>
        <v>-0.15176679826447245</v>
      </c>
      <c r="C13867" s="30" t="s">
        <v>301</v>
      </c>
      <c r="D13867" s="6">
        <v>1011191</v>
      </c>
      <c r="E13867" s="6">
        <v>247</v>
      </c>
      <c r="F13867" s="7" t="s">
        <v>25</v>
      </c>
      <c r="G13867" s="6">
        <v>306.99599999999998</v>
      </c>
    </row>
    <row r="13868" spans="1:7" ht="15" thickBot="1" x14ac:dyDescent="0.35">
      <c r="A13868" s="6">
        <v>260.4042</v>
      </c>
      <c r="B13868" s="19">
        <f>(A13868-G13868)/G13868</f>
        <v>-0.17590478119422256</v>
      </c>
      <c r="C13868" s="30" t="s">
        <v>364</v>
      </c>
      <c r="D13868" s="6">
        <v>1011582</v>
      </c>
      <c r="E13868" s="6">
        <v>1176</v>
      </c>
      <c r="F13868" s="7" t="s">
        <v>42</v>
      </c>
      <c r="G13868" s="6">
        <v>315.988</v>
      </c>
    </row>
    <row r="13869" spans="1:7" ht="15" thickBot="1" x14ac:dyDescent="0.35">
      <c r="A13869" s="6">
        <v>260.4042</v>
      </c>
      <c r="B13869" s="19">
        <f>(A13869-G13869)/G13869</f>
        <v>-0.1959259670964873</v>
      </c>
      <c r="C13869" s="30" t="s">
        <v>383</v>
      </c>
      <c r="D13869" s="6">
        <v>1012152</v>
      </c>
      <c r="E13869" s="6">
        <v>1133</v>
      </c>
      <c r="F13869" s="7" t="s">
        <v>31</v>
      </c>
      <c r="G13869" s="6">
        <v>323.85599999999999</v>
      </c>
    </row>
    <row r="13870" spans="1:7" ht="15" thickBot="1" x14ac:dyDescent="0.35">
      <c r="A13870" s="6">
        <v>260.41183999999998</v>
      </c>
      <c r="B13870" s="19">
        <f>(A13870-G13870)/G13870</f>
        <v>6.1762522045855377</v>
      </c>
      <c r="C13870" s="30" t="s">
        <v>274</v>
      </c>
      <c r="D13870" s="6">
        <v>1001979</v>
      </c>
      <c r="E13870" s="6">
        <v>1979</v>
      </c>
      <c r="F13870" s="7" t="s">
        <v>27</v>
      </c>
      <c r="G13870" s="6">
        <v>36.287999999999997</v>
      </c>
    </row>
    <row r="13871" spans="1:7" ht="15" thickBot="1" x14ac:dyDescent="0.35">
      <c r="A13871" s="6">
        <v>260.45240000000001</v>
      </c>
      <c r="B13871" s="19">
        <f>(A13871-G13871)/G13871</f>
        <v>-3.5258575729559295E-2</v>
      </c>
      <c r="C13871" s="30" t="s">
        <v>368</v>
      </c>
      <c r="D13871" s="6">
        <v>1004278</v>
      </c>
      <c r="E13871" s="6">
        <v>2635</v>
      </c>
      <c r="F13871" s="7" t="s">
        <v>19</v>
      </c>
      <c r="G13871" s="6">
        <v>269.97120000000001</v>
      </c>
    </row>
    <row r="13872" spans="1:7" ht="15" thickBot="1" x14ac:dyDescent="0.35">
      <c r="A13872" s="6">
        <v>260.50335999999999</v>
      </c>
      <c r="B13872" s="19">
        <f>(A13872-G13872)/G13872</f>
        <v>1.0844804629487375</v>
      </c>
      <c r="C13872" s="30" t="s">
        <v>138</v>
      </c>
      <c r="D13872" s="6">
        <v>1002091</v>
      </c>
      <c r="E13872" s="6">
        <v>2091</v>
      </c>
      <c r="F13872" s="7" t="s">
        <v>35</v>
      </c>
      <c r="G13872" s="6">
        <v>124.97280000000001</v>
      </c>
    </row>
    <row r="13873" spans="1:7" ht="15" thickBot="1" x14ac:dyDescent="0.35">
      <c r="A13873" s="6">
        <v>260.58760000000001</v>
      </c>
      <c r="B13873" s="19">
        <f>(A13873-G13873)/G13873</f>
        <v>0.87881837897699755</v>
      </c>
      <c r="C13873" s="30" t="s">
        <v>214</v>
      </c>
      <c r="D13873" s="6">
        <v>1002998</v>
      </c>
      <c r="E13873" s="6">
        <v>2432</v>
      </c>
      <c r="F13873" s="7" t="s">
        <v>25</v>
      </c>
      <c r="G13873" s="6">
        <v>138.69759999999999</v>
      </c>
    </row>
    <row r="13874" spans="1:7" ht="15" thickBot="1" x14ac:dyDescent="0.35">
      <c r="A13874" s="6">
        <v>260.66559999999998</v>
      </c>
      <c r="B13874" s="19">
        <f>(A13874-G13874)/G13874</f>
        <v>0.2460495923393449</v>
      </c>
      <c r="C13874" s="30" t="s">
        <v>109</v>
      </c>
      <c r="D13874" s="6">
        <v>1001963</v>
      </c>
      <c r="E13874" s="6">
        <v>1963</v>
      </c>
      <c r="F13874" s="7" t="s">
        <v>21</v>
      </c>
      <c r="G13874" s="6">
        <v>209.1936</v>
      </c>
    </row>
    <row r="13875" spans="1:7" ht="15" thickBot="1" x14ac:dyDescent="0.35">
      <c r="A13875" s="6">
        <v>260.702</v>
      </c>
      <c r="B13875" s="19">
        <f>(A13875-G13875)/G13875</f>
        <v>1.5970473382212302</v>
      </c>
      <c r="C13875" s="30" t="s">
        <v>106</v>
      </c>
      <c r="D13875" s="6">
        <v>1004247</v>
      </c>
      <c r="E13875" s="6">
        <v>221</v>
      </c>
      <c r="F13875" s="7" t="s">
        <v>19</v>
      </c>
      <c r="G13875" s="6">
        <v>100.384</v>
      </c>
    </row>
    <row r="13876" spans="1:7" ht="15" thickBot="1" x14ac:dyDescent="0.35">
      <c r="A13876" s="6">
        <v>260.7124</v>
      </c>
      <c r="B13876" s="19">
        <f>(A13876-G13876)/G13876</f>
        <v>4.8120006420316743</v>
      </c>
      <c r="C13876" s="30" t="s">
        <v>64</v>
      </c>
      <c r="D13876" s="6">
        <v>1003248</v>
      </c>
      <c r="E13876" s="6">
        <v>857</v>
      </c>
      <c r="F13876" s="7" t="s">
        <v>27</v>
      </c>
      <c r="G13876" s="6">
        <v>44.857599999999998</v>
      </c>
    </row>
    <row r="13877" spans="1:7" ht="15" thickBot="1" x14ac:dyDescent="0.35">
      <c r="A13877" s="6">
        <v>260.85239999999999</v>
      </c>
      <c r="B13877" s="19">
        <f>(A13877-G13877)/G13877</f>
        <v>6.4888723013321083</v>
      </c>
      <c r="C13877" s="30" t="s">
        <v>180</v>
      </c>
      <c r="D13877" s="6">
        <v>1005796</v>
      </c>
      <c r="E13877" s="6">
        <v>669</v>
      </c>
      <c r="F13877" s="7" t="s">
        <v>27</v>
      </c>
      <c r="G13877" s="6">
        <v>34.832000000000001</v>
      </c>
    </row>
    <row r="13878" spans="1:7" ht="15" thickBot="1" x14ac:dyDescent="0.35">
      <c r="A13878" s="6">
        <v>260.85239999999999</v>
      </c>
      <c r="B13878" s="19">
        <f>(A13878-G13878)/G13878</f>
        <v>1.1152481349335064</v>
      </c>
      <c r="C13878" s="30" t="s">
        <v>359</v>
      </c>
      <c r="D13878" s="6">
        <v>1008825</v>
      </c>
      <c r="E13878" s="6">
        <v>2365</v>
      </c>
      <c r="F13878" s="7" t="s">
        <v>21</v>
      </c>
      <c r="G13878" s="6">
        <v>123.32</v>
      </c>
    </row>
    <row r="13879" spans="1:7" ht="15" thickBot="1" x14ac:dyDescent="0.35">
      <c r="A13879" s="6">
        <v>260.85239999999999</v>
      </c>
      <c r="B13879" s="19">
        <f>(A13879-G13879)/G13879</f>
        <v>0.79319437951989447</v>
      </c>
      <c r="C13879" s="30" t="s">
        <v>324</v>
      </c>
      <c r="D13879" s="6">
        <v>1006762</v>
      </c>
      <c r="E13879" s="6">
        <v>2312</v>
      </c>
      <c r="F13879" s="7" t="s">
        <v>21</v>
      </c>
      <c r="G13879" s="6">
        <v>145.46799999999999</v>
      </c>
    </row>
    <row r="13880" spans="1:7" ht="15" thickBot="1" x14ac:dyDescent="0.35">
      <c r="A13880" s="6">
        <v>260.85239999999999</v>
      </c>
      <c r="B13880" s="19">
        <f>(A13880-G13880)/G13880</f>
        <v>0.73697794587683796</v>
      </c>
      <c r="C13880" s="30" t="s">
        <v>148</v>
      </c>
      <c r="D13880" s="6">
        <v>1011587</v>
      </c>
      <c r="E13880" s="6">
        <v>1226</v>
      </c>
      <c r="F13880" s="7" t="s">
        <v>21</v>
      </c>
      <c r="G13880" s="6">
        <v>150.17599999999999</v>
      </c>
    </row>
    <row r="13881" spans="1:7" ht="15" thickBot="1" x14ac:dyDescent="0.35">
      <c r="A13881" s="6">
        <v>260.85239999999999</v>
      </c>
      <c r="B13881" s="19">
        <f>(A13881-G13881)/G13881</f>
        <v>7.6372429274089701E-2</v>
      </c>
      <c r="C13881" s="30" t="s">
        <v>132</v>
      </c>
      <c r="D13881" s="6">
        <v>1015912</v>
      </c>
      <c r="E13881" s="6">
        <v>1510</v>
      </c>
      <c r="F13881" s="7" t="s">
        <v>27</v>
      </c>
      <c r="G13881" s="6">
        <v>242.34399999999999</v>
      </c>
    </row>
    <row r="13882" spans="1:7" ht="15" thickBot="1" x14ac:dyDescent="0.35">
      <c r="A13882" s="6">
        <v>260.85239999999999</v>
      </c>
      <c r="B13882" s="19">
        <f>(A13882-G13882)/G13882</f>
        <v>7.1403223421558484E-2</v>
      </c>
      <c r="C13882" s="30" t="s">
        <v>256</v>
      </c>
      <c r="D13882" s="6">
        <v>1011226</v>
      </c>
      <c r="E13882" s="6">
        <v>541</v>
      </c>
      <c r="F13882" s="7" t="s">
        <v>19</v>
      </c>
      <c r="G13882" s="6">
        <v>243.46799999999999</v>
      </c>
    </row>
    <row r="13883" spans="1:7" ht="15" thickBot="1" x14ac:dyDescent="0.35">
      <c r="A13883" s="6">
        <v>260.85239999999999</v>
      </c>
      <c r="B13883" s="19">
        <f>(A13883-G13883)/G13883</f>
        <v>-5.893328715528811E-2</v>
      </c>
      <c r="C13883" s="30" t="s">
        <v>324</v>
      </c>
      <c r="D13883" s="6">
        <v>1016678</v>
      </c>
      <c r="E13883" s="6">
        <v>2751</v>
      </c>
      <c r="F13883" s="7" t="s">
        <v>17</v>
      </c>
      <c r="G13883" s="6">
        <v>277.18799999999999</v>
      </c>
    </row>
    <row r="13884" spans="1:7" ht="15" thickBot="1" x14ac:dyDescent="0.35">
      <c r="A13884" s="6">
        <v>260.85239999999999</v>
      </c>
      <c r="B13884" s="19">
        <f>(A13884-G13884)/G13884</f>
        <v>-9.2068331801854433E-2</v>
      </c>
      <c r="C13884" s="30" t="s">
        <v>386</v>
      </c>
      <c r="D13884" s="6">
        <v>1014784</v>
      </c>
      <c r="E13884" s="6">
        <v>1480</v>
      </c>
      <c r="F13884" s="7" t="s">
        <v>19</v>
      </c>
      <c r="G13884" s="6">
        <v>287.30399999999997</v>
      </c>
    </row>
    <row r="13885" spans="1:7" ht="15" thickBot="1" x14ac:dyDescent="0.35">
      <c r="A13885" s="6">
        <v>260.85239999999999</v>
      </c>
      <c r="B13885" s="19">
        <f>(A13885-G13885)/G13885</f>
        <v>-0.10948778522756754</v>
      </c>
      <c r="C13885" s="30" t="s">
        <v>137</v>
      </c>
      <c r="D13885" s="6">
        <v>1013943</v>
      </c>
      <c r="E13885" s="6">
        <v>1913</v>
      </c>
      <c r="F13885" s="7" t="s">
        <v>19</v>
      </c>
      <c r="G13885" s="6">
        <v>292.92399999999998</v>
      </c>
    </row>
    <row r="13886" spans="1:7" ht="15" thickBot="1" x14ac:dyDescent="0.35">
      <c r="A13886" s="6">
        <v>260.85239999999999</v>
      </c>
      <c r="B13886" s="19">
        <f>(A13886-G13886)/G13886</f>
        <v>-0.14239554976920346</v>
      </c>
      <c r="C13886" s="30" t="s">
        <v>311</v>
      </c>
      <c r="D13886" s="6">
        <v>1011173</v>
      </c>
      <c r="E13886" s="6">
        <v>1941</v>
      </c>
      <c r="F13886" s="7" t="s">
        <v>19</v>
      </c>
      <c r="G13886" s="6">
        <v>304.16399999999999</v>
      </c>
    </row>
    <row r="13887" spans="1:7" ht="15" thickBot="1" x14ac:dyDescent="0.35">
      <c r="A13887" s="6">
        <v>260.85239999999999</v>
      </c>
      <c r="B13887" s="19">
        <f>(A13887-G13887)/G13887</f>
        <v>-0.16999999999999996</v>
      </c>
      <c r="C13887" s="30" t="s">
        <v>277</v>
      </c>
      <c r="D13887" s="6">
        <v>1017024</v>
      </c>
      <c r="E13887" s="6">
        <v>1635</v>
      </c>
      <c r="F13887" s="7" t="s">
        <v>19</v>
      </c>
      <c r="G13887" s="6">
        <v>314.27999999999997</v>
      </c>
    </row>
    <row r="13888" spans="1:7" ht="15" thickBot="1" x14ac:dyDescent="0.35">
      <c r="A13888" s="6">
        <v>260.85239999999999</v>
      </c>
      <c r="B13888" s="19">
        <f>(A13888-G13888)/G13888</f>
        <v>-0.22020017219113219</v>
      </c>
      <c r="C13888" s="30" t="s">
        <v>255</v>
      </c>
      <c r="D13888" s="6">
        <v>1017862</v>
      </c>
      <c r="E13888" s="6">
        <v>2505</v>
      </c>
      <c r="F13888" s="7" t="s">
        <v>27</v>
      </c>
      <c r="G13888" s="6">
        <v>334.512</v>
      </c>
    </row>
    <row r="13889" spans="1:7" ht="15" thickBot="1" x14ac:dyDescent="0.35">
      <c r="A13889" s="6">
        <v>260.88191999999998</v>
      </c>
      <c r="B13889" s="19">
        <f>(A13889-G13889)/G13889</f>
        <v>0.6197330008261025</v>
      </c>
      <c r="C13889" s="30" t="s">
        <v>333</v>
      </c>
      <c r="D13889" s="6">
        <v>1000186</v>
      </c>
      <c r="E13889" s="6">
        <v>186</v>
      </c>
      <c r="F13889" s="7" t="s">
        <v>42</v>
      </c>
      <c r="G13889" s="6">
        <v>161.06476799999999</v>
      </c>
    </row>
    <row r="13890" spans="1:7" ht="15" thickBot="1" x14ac:dyDescent="0.35">
      <c r="A13890" s="6">
        <v>260.92768000000001</v>
      </c>
      <c r="B13890" s="19">
        <f>(A13890-G13890)/G13890</f>
        <v>5.3184734598992645</v>
      </c>
      <c r="C13890" s="30" t="s">
        <v>65</v>
      </c>
      <c r="D13890" s="6">
        <v>1001559</v>
      </c>
      <c r="E13890" s="6">
        <v>1559</v>
      </c>
      <c r="F13890" s="7" t="s">
        <v>19</v>
      </c>
      <c r="G13890" s="6">
        <v>41.295999999999999</v>
      </c>
    </row>
    <row r="13891" spans="1:7" ht="15" thickBot="1" x14ac:dyDescent="0.35">
      <c r="A13891" s="6">
        <v>261.02960000000002</v>
      </c>
      <c r="B13891" s="19">
        <f>(A13891-G13891)/G13891</f>
        <v>8.8712045378712148E-2</v>
      </c>
      <c r="C13891" s="30" t="s">
        <v>336</v>
      </c>
      <c r="D13891" s="6">
        <v>1003648</v>
      </c>
      <c r="E13891" s="6">
        <v>571</v>
      </c>
      <c r="F13891" s="7" t="s">
        <v>23</v>
      </c>
      <c r="G13891" s="6">
        <v>239.76</v>
      </c>
    </row>
    <row r="13892" spans="1:7" ht="15" thickBot="1" x14ac:dyDescent="0.35">
      <c r="A13892" s="6">
        <v>261.03167999999999</v>
      </c>
      <c r="B13892" s="19">
        <f>(A13892-G13892)/G13892</f>
        <v>15.458491803278688</v>
      </c>
      <c r="C13892" s="30" t="s">
        <v>287</v>
      </c>
      <c r="D13892" s="6">
        <v>1006712</v>
      </c>
      <c r="E13892" s="6">
        <v>527</v>
      </c>
      <c r="F13892" s="7" t="s">
        <v>87</v>
      </c>
      <c r="G13892" s="6">
        <v>15.86</v>
      </c>
    </row>
    <row r="13893" spans="1:7" ht="15" thickBot="1" x14ac:dyDescent="0.35">
      <c r="A13893" s="6">
        <v>261.03167999999999</v>
      </c>
      <c r="B13893" s="19">
        <f>(A13893-G13893)/G13893</f>
        <v>0.39228776855625003</v>
      </c>
      <c r="C13893" s="30" t="s">
        <v>302</v>
      </c>
      <c r="D13893" s="6">
        <v>1015084</v>
      </c>
      <c r="E13893" s="6">
        <v>1876</v>
      </c>
      <c r="F13893" s="7" t="s">
        <v>87</v>
      </c>
      <c r="G13893" s="6">
        <v>187.48400000000001</v>
      </c>
    </row>
    <row r="13894" spans="1:7" ht="15" thickBot="1" x14ac:dyDescent="0.35">
      <c r="A13894" s="6">
        <v>261.03167999999999</v>
      </c>
      <c r="B13894" s="19">
        <f>(A13894-G13894)/G13894</f>
        <v>0.36768914783920864</v>
      </c>
      <c r="C13894" s="30" t="s">
        <v>179</v>
      </c>
      <c r="D13894" s="6">
        <v>1018642</v>
      </c>
      <c r="E13894" s="6">
        <v>973</v>
      </c>
      <c r="F13894" s="7" t="s">
        <v>87</v>
      </c>
      <c r="G13894" s="6">
        <v>190.85599999999999</v>
      </c>
    </row>
    <row r="13895" spans="1:7" ht="15" thickBot="1" x14ac:dyDescent="0.35">
      <c r="A13895" s="6">
        <v>261.14920000000001</v>
      </c>
      <c r="B13895" s="19">
        <f>(A13895-G13895)/G13895</f>
        <v>3.3669266374143834</v>
      </c>
      <c r="C13895" s="30" t="s">
        <v>159</v>
      </c>
      <c r="D13895" s="6">
        <v>1003650</v>
      </c>
      <c r="E13895" s="6">
        <v>1811</v>
      </c>
      <c r="F13895" s="7" t="s">
        <v>27</v>
      </c>
      <c r="G13895" s="6">
        <v>59.801600000000001</v>
      </c>
    </row>
    <row r="13896" spans="1:7" ht="15" thickBot="1" x14ac:dyDescent="0.35">
      <c r="A13896" s="6">
        <v>261.25839999999999</v>
      </c>
      <c r="B13896" s="19">
        <f>(A13896-G13896)/G13896</f>
        <v>-0.14407512632881142</v>
      </c>
      <c r="C13896" s="30" t="s">
        <v>93</v>
      </c>
      <c r="D13896" s="6">
        <v>1004779</v>
      </c>
      <c r="E13896" s="6">
        <v>1208</v>
      </c>
      <c r="F13896" s="7" t="s">
        <v>23</v>
      </c>
      <c r="G13896" s="6">
        <v>305.23520000000002</v>
      </c>
    </row>
    <row r="13897" spans="1:7" ht="15" thickBot="1" x14ac:dyDescent="0.35">
      <c r="A13897" s="6">
        <v>261.274</v>
      </c>
      <c r="B13897" s="19">
        <f>(A13897-G13897)/G13897</f>
        <v>0.1296556996001495</v>
      </c>
      <c r="C13897" s="30" t="s">
        <v>180</v>
      </c>
      <c r="D13897" s="6">
        <v>1004801</v>
      </c>
      <c r="E13897" s="6">
        <v>2026</v>
      </c>
      <c r="F13897" s="7" t="s">
        <v>23</v>
      </c>
      <c r="G13897" s="6">
        <v>231.28639999999999</v>
      </c>
    </row>
    <row r="13898" spans="1:7" ht="15" thickBot="1" x14ac:dyDescent="0.35">
      <c r="A13898" s="6">
        <v>261.30059999999997</v>
      </c>
      <c r="B13898" s="19">
        <f>(A13898-G13898)/G13898</f>
        <v>1.4973296888141292</v>
      </c>
      <c r="C13898" s="30" t="s">
        <v>148</v>
      </c>
      <c r="D13898" s="6">
        <v>1010602</v>
      </c>
      <c r="E13898" s="6">
        <v>2553</v>
      </c>
      <c r="F13898" s="7" t="s">
        <v>31</v>
      </c>
      <c r="G13898" s="6">
        <v>104.63200000000001</v>
      </c>
    </row>
    <row r="13899" spans="1:7" ht="15" thickBot="1" x14ac:dyDescent="0.35">
      <c r="A13899" s="6">
        <v>261.30059999999997</v>
      </c>
      <c r="B13899" s="19">
        <f>(A13899-G13899)/G13899</f>
        <v>1.3944413899274246</v>
      </c>
      <c r="C13899" s="30" t="s">
        <v>127</v>
      </c>
      <c r="D13899" s="6">
        <v>1017460</v>
      </c>
      <c r="E13899" s="6">
        <v>1354</v>
      </c>
      <c r="F13899" s="7" t="s">
        <v>23</v>
      </c>
      <c r="G13899" s="6">
        <v>109.128</v>
      </c>
    </row>
    <row r="13900" spans="1:7" ht="15" thickBot="1" x14ac:dyDescent="0.35">
      <c r="A13900" s="6">
        <v>261.30059999999997</v>
      </c>
      <c r="B13900" s="19">
        <f>(A13900-G13900)/G13900</f>
        <v>1.2416921176349471</v>
      </c>
      <c r="C13900" s="30" t="s">
        <v>295</v>
      </c>
      <c r="D13900" s="6">
        <v>1008345</v>
      </c>
      <c r="E13900" s="6">
        <v>1702</v>
      </c>
      <c r="F13900" s="7" t="s">
        <v>21</v>
      </c>
      <c r="G13900" s="6">
        <v>116.56399999999999</v>
      </c>
    </row>
    <row r="13901" spans="1:7" ht="15" thickBot="1" x14ac:dyDescent="0.35">
      <c r="A13901" s="6">
        <v>261.30059999999997</v>
      </c>
      <c r="B13901" s="19">
        <f>(A13901-G13901)/G13901</f>
        <v>1.0199489795918364</v>
      </c>
      <c r="C13901" s="30" t="s">
        <v>32</v>
      </c>
      <c r="D13901" s="6">
        <v>1013620</v>
      </c>
      <c r="E13901" s="6">
        <v>2573</v>
      </c>
      <c r="F13901" s="7" t="s">
        <v>31</v>
      </c>
      <c r="G13901" s="6">
        <v>129.36000000000001</v>
      </c>
    </row>
    <row r="13902" spans="1:7" ht="15" thickBot="1" x14ac:dyDescent="0.35">
      <c r="A13902" s="6">
        <v>261.30059999999997</v>
      </c>
      <c r="B13902" s="19">
        <f>(A13902-G13902)/G13902</f>
        <v>0.84372865569698852</v>
      </c>
      <c r="C13902" s="30" t="s">
        <v>276</v>
      </c>
      <c r="D13902" s="6">
        <v>1014936</v>
      </c>
      <c r="E13902" s="6">
        <v>2466</v>
      </c>
      <c r="F13902" s="7" t="s">
        <v>21</v>
      </c>
      <c r="G13902" s="6">
        <v>141.72399999999999</v>
      </c>
    </row>
    <row r="13903" spans="1:7" ht="15" thickBot="1" x14ac:dyDescent="0.35">
      <c r="A13903" s="6">
        <v>261.30059999999997</v>
      </c>
      <c r="B13903" s="19">
        <f>(A13903-G13903)/G13903</f>
        <v>0.68350771847537561</v>
      </c>
      <c r="C13903" s="30" t="s">
        <v>59</v>
      </c>
      <c r="D13903" s="6">
        <v>1016185</v>
      </c>
      <c r="E13903" s="6">
        <v>1630</v>
      </c>
      <c r="F13903" s="7" t="s">
        <v>19</v>
      </c>
      <c r="G13903" s="6">
        <v>155.21199999999999</v>
      </c>
    </row>
    <row r="13904" spans="1:7" ht="15" thickBot="1" x14ac:dyDescent="0.35">
      <c r="A13904" s="6">
        <v>261.30059999999997</v>
      </c>
      <c r="B13904" s="19">
        <f>(A13904-G13904)/G13904</f>
        <v>0.659472882001778</v>
      </c>
      <c r="C13904" s="30" t="s">
        <v>55</v>
      </c>
      <c r="D13904" s="6">
        <v>1015423</v>
      </c>
      <c r="E13904" s="6">
        <v>1647</v>
      </c>
      <c r="F13904" s="7" t="s">
        <v>25</v>
      </c>
      <c r="G13904" s="6">
        <v>157.46</v>
      </c>
    </row>
    <row r="13905" spans="1:7" ht="15" thickBot="1" x14ac:dyDescent="0.35">
      <c r="A13905" s="6">
        <v>261.30059999999997</v>
      </c>
      <c r="B13905" s="19">
        <f>(A13905-G13905)/G13905</f>
        <v>0.60228476821192023</v>
      </c>
      <c r="C13905" s="30" t="s">
        <v>369</v>
      </c>
      <c r="D13905" s="6">
        <v>1014016</v>
      </c>
      <c r="E13905" s="6">
        <v>2521</v>
      </c>
      <c r="F13905" s="7" t="s">
        <v>27</v>
      </c>
      <c r="G13905" s="6">
        <v>163.08000000000001</v>
      </c>
    </row>
    <row r="13906" spans="1:7" ht="15" thickBot="1" x14ac:dyDescent="0.35">
      <c r="A13906" s="6">
        <v>261.30059999999997</v>
      </c>
      <c r="B13906" s="19">
        <f>(A13906-G13906)/G13906</f>
        <v>0.34308873720136512</v>
      </c>
      <c r="C13906" s="30" t="s">
        <v>152</v>
      </c>
      <c r="D13906" s="6">
        <v>1009466</v>
      </c>
      <c r="E13906" s="6">
        <v>2173</v>
      </c>
      <c r="F13906" s="7" t="s">
        <v>35</v>
      </c>
      <c r="G13906" s="6">
        <v>194.55199999999999</v>
      </c>
    </row>
    <row r="13907" spans="1:7" ht="15" thickBot="1" x14ac:dyDescent="0.35">
      <c r="A13907" s="6">
        <v>261.30059999999997</v>
      </c>
      <c r="B13907" s="19">
        <f>(A13907-G13907)/G13907</f>
        <v>0.2837548638132294</v>
      </c>
      <c r="C13907" s="30" t="s">
        <v>113</v>
      </c>
      <c r="D13907" s="6">
        <v>1010945</v>
      </c>
      <c r="E13907" s="6">
        <v>705</v>
      </c>
      <c r="F13907" s="7" t="s">
        <v>19</v>
      </c>
      <c r="G13907" s="6">
        <v>203.54400000000001</v>
      </c>
    </row>
    <row r="13908" spans="1:7" ht="15" thickBot="1" x14ac:dyDescent="0.35">
      <c r="A13908" s="6">
        <v>261.30059999999997</v>
      </c>
      <c r="B13908" s="19">
        <f>(A13908-G13908)/G13908</f>
        <v>0.26283419358580284</v>
      </c>
      <c r="C13908" s="30" t="s">
        <v>296</v>
      </c>
      <c r="D13908" s="6">
        <v>1009852</v>
      </c>
      <c r="E13908" s="6">
        <v>489</v>
      </c>
      <c r="F13908" s="7" t="s">
        <v>21</v>
      </c>
      <c r="G13908" s="6">
        <v>206.916</v>
      </c>
    </row>
    <row r="13909" spans="1:7" ht="15" thickBot="1" x14ac:dyDescent="0.35">
      <c r="A13909" s="6">
        <v>261.30059999999997</v>
      </c>
      <c r="B13909" s="19">
        <f>(A13909-G13909)/G13909</f>
        <v>0.24258445560374325</v>
      </c>
      <c r="C13909" s="30" t="s">
        <v>208</v>
      </c>
      <c r="D13909" s="6">
        <v>1016971</v>
      </c>
      <c r="E13909" s="6">
        <v>1290</v>
      </c>
      <c r="F13909" s="7" t="s">
        <v>25</v>
      </c>
      <c r="G13909" s="6">
        <v>210.28800000000001</v>
      </c>
    </row>
    <row r="13910" spans="1:7" ht="15" thickBot="1" x14ac:dyDescent="0.35">
      <c r="A13910" s="6">
        <v>261.30059999999997</v>
      </c>
      <c r="B13910" s="19">
        <f>(A13910-G13910)/G13910</f>
        <v>0.16768822393822377</v>
      </c>
      <c r="C13910" s="30" t="s">
        <v>41</v>
      </c>
      <c r="D13910" s="6">
        <v>1011507</v>
      </c>
      <c r="E13910" s="6">
        <v>2792</v>
      </c>
      <c r="F13910" s="7" t="s">
        <v>21</v>
      </c>
      <c r="G13910" s="6">
        <v>223.77600000000001</v>
      </c>
    </row>
    <row r="13911" spans="1:7" ht="15" thickBot="1" x14ac:dyDescent="0.35">
      <c r="A13911" s="6">
        <v>261.30059999999997</v>
      </c>
      <c r="B13911" s="19">
        <f>(A13911-G13911)/G13911</f>
        <v>9.6114737318992435E-2</v>
      </c>
      <c r="C13911" s="30" t="s">
        <v>46</v>
      </c>
      <c r="D13911" s="6">
        <v>1015646</v>
      </c>
      <c r="E13911" s="6">
        <v>1768</v>
      </c>
      <c r="F13911" s="7" t="s">
        <v>25</v>
      </c>
      <c r="G13911" s="6">
        <v>238.38800000000001</v>
      </c>
    </row>
    <row r="13912" spans="1:7" ht="15" thickBot="1" x14ac:dyDescent="0.35">
      <c r="A13912" s="6">
        <v>261.30059999999997</v>
      </c>
      <c r="B13912" s="19">
        <f>(A13912-G13912)/G13912</f>
        <v>7.5824673506694515E-2</v>
      </c>
      <c r="C13912" s="30" t="s">
        <v>117</v>
      </c>
      <c r="D13912" s="6">
        <v>1018372</v>
      </c>
      <c r="E13912" s="6">
        <v>28</v>
      </c>
      <c r="F13912" s="7" t="s">
        <v>35</v>
      </c>
      <c r="G13912" s="6">
        <v>242.88399999999999</v>
      </c>
    </row>
    <row r="13913" spans="1:7" ht="15" thickBot="1" x14ac:dyDescent="0.35">
      <c r="A13913" s="6">
        <v>261.30059999999997</v>
      </c>
      <c r="B13913" s="19">
        <f>(A13913-G13913)/G13913</f>
        <v>-6.2941632120264518E-2</v>
      </c>
      <c r="C13913" s="30" t="s">
        <v>63</v>
      </c>
      <c r="D13913" s="6">
        <v>1009648</v>
      </c>
      <c r="E13913" s="6">
        <v>2507</v>
      </c>
      <c r="F13913" s="7" t="s">
        <v>42</v>
      </c>
      <c r="G13913" s="6">
        <v>278.85199999999998</v>
      </c>
    </row>
    <row r="13914" spans="1:7" ht="15" thickBot="1" x14ac:dyDescent="0.35">
      <c r="A13914" s="6">
        <v>261.4144</v>
      </c>
      <c r="B13914" s="19">
        <f>(A13914-G13914)/G13914</f>
        <v>7.9796444385698218E-2</v>
      </c>
      <c r="C13914" s="30" t="s">
        <v>279</v>
      </c>
      <c r="D13914" s="6">
        <v>1005237</v>
      </c>
      <c r="E13914" s="6">
        <v>260</v>
      </c>
      <c r="F13914" s="7" t="s">
        <v>31</v>
      </c>
      <c r="G13914" s="6">
        <v>242.096</v>
      </c>
    </row>
    <row r="13915" spans="1:7" ht="15" thickBot="1" x14ac:dyDescent="0.35">
      <c r="A13915" s="6">
        <v>261.4196</v>
      </c>
      <c r="B13915" s="19">
        <f>(A13915-G13915)/G13915</f>
        <v>-0.42390166073128593</v>
      </c>
      <c r="C13915" s="30" t="s">
        <v>254</v>
      </c>
      <c r="D13915" s="6">
        <v>1005191</v>
      </c>
      <c r="E13915" s="6">
        <v>194</v>
      </c>
      <c r="F13915" s="7" t="s">
        <v>35</v>
      </c>
      <c r="G13915" s="6">
        <v>453.77600000000001</v>
      </c>
    </row>
    <row r="13916" spans="1:7" ht="15" thickBot="1" x14ac:dyDescent="0.35">
      <c r="A13916" s="6">
        <v>261.47496960000001</v>
      </c>
      <c r="B13916" s="19">
        <f>(A13916-G13916)/G13916</f>
        <v>1.7072375954198473</v>
      </c>
      <c r="C13916" s="30" t="s">
        <v>247</v>
      </c>
      <c r="D13916" s="6">
        <v>1000100</v>
      </c>
      <c r="E13916" s="6">
        <v>100</v>
      </c>
      <c r="F13916" s="7" t="s">
        <v>19</v>
      </c>
      <c r="G13916" s="6">
        <v>96.583680000000001</v>
      </c>
    </row>
    <row r="13917" spans="1:7" ht="15" thickBot="1" x14ac:dyDescent="0.35">
      <c r="A13917" s="6">
        <v>261.51839999999999</v>
      </c>
      <c r="B13917" s="19">
        <f>(A13917-G13917)/G13917</f>
        <v>1.0689746835443037</v>
      </c>
      <c r="C13917" s="30" t="s">
        <v>56</v>
      </c>
      <c r="D13917" s="6">
        <v>1002744</v>
      </c>
      <c r="E13917" s="6">
        <v>2744</v>
      </c>
      <c r="F13917" s="7" t="s">
        <v>27</v>
      </c>
      <c r="G13917" s="6">
        <v>126.4</v>
      </c>
    </row>
    <row r="13918" spans="1:7" ht="15" thickBot="1" x14ac:dyDescent="0.35">
      <c r="A13918" s="6">
        <v>261.57560000000001</v>
      </c>
      <c r="B13918" s="19">
        <f>(A13918-G13918)/G13918</f>
        <v>8.5616300152064575</v>
      </c>
      <c r="C13918" s="30" t="s">
        <v>354</v>
      </c>
      <c r="D13918" s="6">
        <v>1003426</v>
      </c>
      <c r="E13918" s="6">
        <v>366</v>
      </c>
      <c r="F13918" s="7" t="s">
        <v>19</v>
      </c>
      <c r="G13918" s="6">
        <v>27.3568</v>
      </c>
    </row>
    <row r="13919" spans="1:7" ht="15" thickBot="1" x14ac:dyDescent="0.35">
      <c r="A13919" s="6">
        <v>261.59120000000001</v>
      </c>
      <c r="B13919" s="19">
        <f>(A13919-G13919)/G13919</f>
        <v>0.55182903678955164</v>
      </c>
      <c r="C13919" s="30" t="s">
        <v>200</v>
      </c>
      <c r="D13919" s="6">
        <v>1004577</v>
      </c>
      <c r="E13919" s="6">
        <v>946</v>
      </c>
      <c r="F13919" s="7" t="s">
        <v>35</v>
      </c>
      <c r="G13919" s="6">
        <v>168.56960000000001</v>
      </c>
    </row>
    <row r="13920" spans="1:7" ht="15" thickBot="1" x14ac:dyDescent="0.35">
      <c r="A13920" s="6">
        <v>261.64735999999999</v>
      </c>
      <c r="B13920" s="19">
        <f>(A13920-G13920)/G13920</f>
        <v>1.2461005961047167</v>
      </c>
      <c r="C13920" s="30" t="s">
        <v>202</v>
      </c>
      <c r="D13920" s="6">
        <v>1001737</v>
      </c>
      <c r="E13920" s="6">
        <v>1737</v>
      </c>
      <c r="F13920" s="7" t="s">
        <v>17</v>
      </c>
      <c r="G13920" s="6">
        <v>116.4896</v>
      </c>
    </row>
    <row r="13921" spans="1:7" ht="15" thickBot="1" x14ac:dyDescent="0.35">
      <c r="A13921" s="6">
        <v>261.74880000000002</v>
      </c>
      <c r="B13921" s="19">
        <f>(A13921-G13921)/G13921</f>
        <v>114.81805309734516</v>
      </c>
      <c r="C13921" s="30" t="s">
        <v>90</v>
      </c>
      <c r="D13921" s="6">
        <v>1006980</v>
      </c>
      <c r="E13921" s="6">
        <v>35</v>
      </c>
      <c r="F13921" s="7" t="s">
        <v>42</v>
      </c>
      <c r="G13921" s="6">
        <v>2.2599999999999998</v>
      </c>
    </row>
    <row r="13922" spans="1:7" ht="15" thickBot="1" x14ac:dyDescent="0.35">
      <c r="A13922" s="6">
        <v>261.74880000000002</v>
      </c>
      <c r="B13922" s="19">
        <f>(A13922-G13922)/G13922</f>
        <v>7.2279894379479437</v>
      </c>
      <c r="C13922" s="30" t="s">
        <v>52</v>
      </c>
      <c r="D13922" s="6">
        <v>1007102</v>
      </c>
      <c r="E13922" s="6">
        <v>2502</v>
      </c>
      <c r="F13922" s="7" t="s">
        <v>35</v>
      </c>
      <c r="G13922" s="6">
        <v>31.812000000000001</v>
      </c>
    </row>
    <row r="13923" spans="1:7" ht="15" thickBot="1" x14ac:dyDescent="0.35">
      <c r="A13923" s="6">
        <v>261.74880000000002</v>
      </c>
      <c r="B13923" s="19">
        <f>(A13923-G13923)/G13923</f>
        <v>2.0309031959240391</v>
      </c>
      <c r="C13923" s="30" t="s">
        <v>156</v>
      </c>
      <c r="D13923" s="6">
        <v>1007541</v>
      </c>
      <c r="E13923" s="6">
        <v>2506</v>
      </c>
      <c r="F13923" s="7" t="s">
        <v>21</v>
      </c>
      <c r="G13923" s="6">
        <v>86.36</v>
      </c>
    </row>
    <row r="13924" spans="1:7" ht="15" thickBot="1" x14ac:dyDescent="0.35">
      <c r="A13924" s="6">
        <v>261.74880000000002</v>
      </c>
      <c r="B13924" s="19">
        <f>(A13924-G13924)/G13924</f>
        <v>1.8141401109534256</v>
      </c>
      <c r="C13924" s="30" t="s">
        <v>256</v>
      </c>
      <c r="D13924" s="6">
        <v>1008420</v>
      </c>
      <c r="E13924" s="6">
        <v>643</v>
      </c>
      <c r="F13924" s="7" t="s">
        <v>35</v>
      </c>
      <c r="G13924" s="6">
        <v>93.012</v>
      </c>
    </row>
    <row r="13925" spans="1:7" ht="15" thickBot="1" x14ac:dyDescent="0.35">
      <c r="A13925" s="6">
        <v>261.74880000000002</v>
      </c>
      <c r="B13925" s="19">
        <f>(A13925-G13925)/G13925</f>
        <v>1.4114534198113211</v>
      </c>
      <c r="C13925" s="30" t="s">
        <v>178</v>
      </c>
      <c r="D13925" s="6">
        <v>1019541</v>
      </c>
      <c r="E13925" s="6">
        <v>2059</v>
      </c>
      <c r="F13925" s="7" t="s">
        <v>23</v>
      </c>
      <c r="G13925" s="6">
        <v>108.544</v>
      </c>
    </row>
    <row r="13926" spans="1:7" ht="15" thickBot="1" x14ac:dyDescent="0.35">
      <c r="A13926" s="6">
        <v>261.74880000000002</v>
      </c>
      <c r="B13926" s="19">
        <f>(A13926-G13926)/G13926</f>
        <v>1.0504872622442267</v>
      </c>
      <c r="C13926" s="30" t="s">
        <v>80</v>
      </c>
      <c r="D13926" s="6">
        <v>1009735</v>
      </c>
      <c r="E13926" s="6">
        <v>1839</v>
      </c>
      <c r="F13926" s="7" t="s">
        <v>17</v>
      </c>
      <c r="G13926" s="6">
        <v>127.652</v>
      </c>
    </row>
    <row r="13927" spans="1:7" ht="15" thickBot="1" x14ac:dyDescent="0.35">
      <c r="A13927" s="6">
        <v>261.74880000000002</v>
      </c>
      <c r="B13927" s="19">
        <f>(A13927-G13927)/G13927</f>
        <v>1.0325899235882463</v>
      </c>
      <c r="C13927" s="30" t="s">
        <v>187</v>
      </c>
      <c r="D13927" s="6">
        <v>1011448</v>
      </c>
      <c r="E13927" s="6">
        <v>563</v>
      </c>
      <c r="F13927" s="7" t="s">
        <v>19</v>
      </c>
      <c r="G13927" s="6">
        <v>128.77600000000001</v>
      </c>
    </row>
    <row r="13928" spans="1:7" ht="15" thickBot="1" x14ac:dyDescent="0.35">
      <c r="A13928" s="6">
        <v>261.74880000000002</v>
      </c>
      <c r="B13928" s="19">
        <f>(A13928-G13928)/G13928</f>
        <v>0.86942063764141264</v>
      </c>
      <c r="C13928" s="30" t="s">
        <v>238</v>
      </c>
      <c r="D13928" s="6">
        <v>1015535</v>
      </c>
      <c r="E13928" s="6">
        <v>2383</v>
      </c>
      <c r="F13928" s="7" t="s">
        <v>25</v>
      </c>
      <c r="G13928" s="6">
        <v>140.01599999999999</v>
      </c>
    </row>
    <row r="13929" spans="1:7" ht="15" thickBot="1" x14ac:dyDescent="0.35">
      <c r="A13929" s="6">
        <v>261.74880000000002</v>
      </c>
      <c r="B13929" s="19">
        <f>(A13929-G13929)/G13929</f>
        <v>0.76996023910632683</v>
      </c>
      <c r="C13929" s="30" t="s">
        <v>162</v>
      </c>
      <c r="D13929" s="6">
        <v>1011941</v>
      </c>
      <c r="E13929" s="6">
        <v>968</v>
      </c>
      <c r="F13929" s="7" t="s">
        <v>35</v>
      </c>
      <c r="G13929" s="6">
        <v>147.88399999999999</v>
      </c>
    </row>
    <row r="13930" spans="1:7" ht="15" thickBot="1" x14ac:dyDescent="0.35">
      <c r="A13930" s="6">
        <v>261.74880000000002</v>
      </c>
      <c r="B13930" s="19">
        <f>(A13930-G13930)/G13930</f>
        <v>0.69276457045295836</v>
      </c>
      <c r="C13930" s="30" t="s">
        <v>153</v>
      </c>
      <c r="D13930" s="6">
        <v>1010500</v>
      </c>
      <c r="E13930" s="6">
        <v>14</v>
      </c>
      <c r="F13930" s="7" t="s">
        <v>35</v>
      </c>
      <c r="G13930" s="6">
        <v>154.62799999999999</v>
      </c>
    </row>
    <row r="13931" spans="1:7" ht="15" thickBot="1" x14ac:dyDescent="0.35">
      <c r="A13931" s="6">
        <v>261.74880000000002</v>
      </c>
      <c r="B13931" s="19">
        <f>(A13931-G13931)/G13931</f>
        <v>0.63339823273925433</v>
      </c>
      <c r="C13931" s="30" t="s">
        <v>126</v>
      </c>
      <c r="D13931" s="6">
        <v>1015746</v>
      </c>
      <c r="E13931" s="6">
        <v>845</v>
      </c>
      <c r="F13931" s="7" t="s">
        <v>23</v>
      </c>
      <c r="G13931" s="6">
        <v>160.24799999999999</v>
      </c>
    </row>
    <row r="13932" spans="1:7" ht="15" thickBot="1" x14ac:dyDescent="0.35">
      <c r="A13932" s="6">
        <v>261.74880000000002</v>
      </c>
      <c r="B13932" s="19">
        <f>(A13932-G13932)/G13932</f>
        <v>0.62202116848028155</v>
      </c>
      <c r="C13932" s="30" t="s">
        <v>150</v>
      </c>
      <c r="D13932" s="6">
        <v>1018090</v>
      </c>
      <c r="E13932" s="6">
        <v>1003</v>
      </c>
      <c r="F13932" s="7" t="s">
        <v>35</v>
      </c>
      <c r="G13932" s="6">
        <v>161.37200000000001</v>
      </c>
    </row>
    <row r="13933" spans="1:7" ht="15" thickBot="1" x14ac:dyDescent="0.35">
      <c r="A13933" s="6">
        <v>261.74880000000002</v>
      </c>
      <c r="B13933" s="19">
        <f>(A13933-G13933)/G13933</f>
        <v>0.46029323157260504</v>
      </c>
      <c r="C13933" s="30" t="s">
        <v>159</v>
      </c>
      <c r="D13933" s="6">
        <v>1005884</v>
      </c>
      <c r="E13933" s="6">
        <v>2282</v>
      </c>
      <c r="F13933" s="7" t="s">
        <v>25</v>
      </c>
      <c r="G13933" s="6">
        <v>179.244</v>
      </c>
    </row>
    <row r="13934" spans="1:7" ht="15" thickBot="1" x14ac:dyDescent="0.35">
      <c r="A13934" s="6">
        <v>261.74880000000002</v>
      </c>
      <c r="B13934" s="19">
        <f>(A13934-G13934)/G13934</f>
        <v>0.42636179349129194</v>
      </c>
      <c r="C13934" s="30" t="s">
        <v>47</v>
      </c>
      <c r="D13934" s="6">
        <v>1007852</v>
      </c>
      <c r="E13934" s="6">
        <v>143</v>
      </c>
      <c r="F13934" s="7" t="s">
        <v>19</v>
      </c>
      <c r="G13934" s="6">
        <v>183.50800000000001</v>
      </c>
    </row>
    <row r="13935" spans="1:7" ht="15" thickBot="1" x14ac:dyDescent="0.35">
      <c r="A13935" s="6">
        <v>261.74880000000002</v>
      </c>
      <c r="B13935" s="19">
        <f>(A13935-G13935)/G13935</f>
        <v>0.38891200067920378</v>
      </c>
      <c r="C13935" s="30" t="s">
        <v>239</v>
      </c>
      <c r="D13935" s="6">
        <v>1007507</v>
      </c>
      <c r="E13935" s="6">
        <v>1735</v>
      </c>
      <c r="F13935" s="7" t="s">
        <v>31</v>
      </c>
      <c r="G13935" s="6">
        <v>188.45599999999999</v>
      </c>
    </row>
    <row r="13936" spans="1:7" ht="15" thickBot="1" x14ac:dyDescent="0.35">
      <c r="A13936" s="6">
        <v>261.74880000000002</v>
      </c>
      <c r="B13936" s="19">
        <f>(A13936-G13936)/G13936</f>
        <v>0.24818219967191854</v>
      </c>
      <c r="C13936" s="30" t="s">
        <v>241</v>
      </c>
      <c r="D13936" s="6">
        <v>1009499</v>
      </c>
      <c r="E13936" s="6">
        <v>1975</v>
      </c>
      <c r="F13936" s="7" t="s">
        <v>21</v>
      </c>
      <c r="G13936" s="6">
        <v>209.70400000000001</v>
      </c>
    </row>
    <row r="13937" spans="1:7" ht="15" thickBot="1" x14ac:dyDescent="0.35">
      <c r="A13937" s="6">
        <v>261.74880000000002</v>
      </c>
      <c r="B13937" s="19">
        <f>(A13937-G13937)/G13937</f>
        <v>0.15529739941032125</v>
      </c>
      <c r="C13937" s="30" t="s">
        <v>297</v>
      </c>
      <c r="D13937" s="6">
        <v>1012963</v>
      </c>
      <c r="E13937" s="6">
        <v>2351</v>
      </c>
      <c r="F13937" s="7" t="s">
        <v>21</v>
      </c>
      <c r="G13937" s="6">
        <v>226.56399999999999</v>
      </c>
    </row>
    <row r="13938" spans="1:7" ht="15" thickBot="1" x14ac:dyDescent="0.35">
      <c r="A13938" s="6">
        <v>261.74880000000002</v>
      </c>
      <c r="B13938" s="19">
        <f>(A13938-G13938)/G13938</f>
        <v>0.13835502052745116</v>
      </c>
      <c r="C13938" s="30" t="s">
        <v>41</v>
      </c>
      <c r="D13938" s="6">
        <v>1010153</v>
      </c>
      <c r="E13938" s="6">
        <v>2359</v>
      </c>
      <c r="F13938" s="7" t="s">
        <v>31</v>
      </c>
      <c r="G13938" s="6">
        <v>229.93600000000001</v>
      </c>
    </row>
    <row r="13939" spans="1:7" ht="15" thickBot="1" x14ac:dyDescent="0.35">
      <c r="A13939" s="6">
        <v>261.74880000000002</v>
      </c>
      <c r="B13939" s="19">
        <f>(A13939-G13939)/G13939</f>
        <v>5.1014278601371664E-2</v>
      </c>
      <c r="C13939" s="30" t="s">
        <v>43</v>
      </c>
      <c r="D13939" s="6">
        <v>1010672</v>
      </c>
      <c r="E13939" s="6">
        <v>1525</v>
      </c>
      <c r="F13939" s="7" t="s">
        <v>35</v>
      </c>
      <c r="G13939" s="6">
        <v>249.04400000000001</v>
      </c>
    </row>
    <row r="13940" spans="1:7" ht="15" thickBot="1" x14ac:dyDescent="0.35">
      <c r="A13940" s="6">
        <v>261.74880000000002</v>
      </c>
      <c r="B13940" s="19">
        <f>(A13940-G13940)/G13940</f>
        <v>-2.3878994003400943E-2</v>
      </c>
      <c r="C13940" s="30" t="s">
        <v>58</v>
      </c>
      <c r="D13940" s="6">
        <v>1012775</v>
      </c>
      <c r="E13940" s="6">
        <v>1484</v>
      </c>
      <c r="F13940" s="7" t="s">
        <v>21</v>
      </c>
      <c r="G13940" s="6">
        <v>268.15199999999999</v>
      </c>
    </row>
    <row r="13941" spans="1:7" ht="15" thickBot="1" x14ac:dyDescent="0.35">
      <c r="A13941" s="6">
        <v>261.74880000000002</v>
      </c>
      <c r="B13941" s="19">
        <f>(A13941-G13941)/G13941</f>
        <v>-5.9364353788434014E-2</v>
      </c>
      <c r="C13941" s="30" t="s">
        <v>213</v>
      </c>
      <c r="D13941" s="6">
        <v>1017221</v>
      </c>
      <c r="E13941" s="6">
        <v>1550</v>
      </c>
      <c r="F13941" s="7" t="s">
        <v>25</v>
      </c>
      <c r="G13941" s="6">
        <v>278.26799999999997</v>
      </c>
    </row>
    <row r="13942" spans="1:7" ht="15" thickBot="1" x14ac:dyDescent="0.35">
      <c r="A13942" s="6">
        <v>261.74880000000002</v>
      </c>
      <c r="B13942" s="19">
        <f>(A13942-G13942)/G13942</f>
        <v>-0.1424932185399222</v>
      </c>
      <c r="C13942" s="30" t="s">
        <v>274</v>
      </c>
      <c r="D13942" s="6">
        <v>1018793</v>
      </c>
      <c r="E13942" s="6">
        <v>1586</v>
      </c>
      <c r="F13942" s="7" t="s">
        <v>23</v>
      </c>
      <c r="G13942" s="6">
        <v>305.24400000000003</v>
      </c>
    </row>
    <row r="13943" spans="1:7" ht="15" thickBot="1" x14ac:dyDescent="0.35">
      <c r="A13943" s="6">
        <v>261.74880000000002</v>
      </c>
      <c r="B13943" s="19">
        <f>(A13943-G13943)/G13943</f>
        <v>-0.15494027248660164</v>
      </c>
      <c r="C13943" s="30" t="s">
        <v>133</v>
      </c>
      <c r="D13943" s="6">
        <v>1015635</v>
      </c>
      <c r="E13943" s="6">
        <v>1660</v>
      </c>
      <c r="F13943" s="7" t="s">
        <v>19</v>
      </c>
      <c r="G13943" s="6">
        <v>309.74</v>
      </c>
    </row>
    <row r="13944" spans="1:7" ht="15" thickBot="1" x14ac:dyDescent="0.35">
      <c r="A13944" s="6">
        <v>261.78464000000002</v>
      </c>
      <c r="B13944" s="19">
        <f>(A13944-G13944)/G13944</f>
        <v>13.996828597616867</v>
      </c>
      <c r="C13944" s="30" t="s">
        <v>269</v>
      </c>
      <c r="D13944" s="6">
        <v>1001971</v>
      </c>
      <c r="E13944" s="6">
        <v>1971</v>
      </c>
      <c r="F13944" s="7" t="s">
        <v>25</v>
      </c>
      <c r="G13944" s="6">
        <v>17.456</v>
      </c>
    </row>
    <row r="13945" spans="1:7" ht="15" thickBot="1" x14ac:dyDescent="0.35">
      <c r="A13945" s="6">
        <v>261.99263999999999</v>
      </c>
      <c r="B13945" s="19">
        <f>(A13945-G13945)/G13945</f>
        <v>0.76875964068596303</v>
      </c>
      <c r="C13945" s="30" t="s">
        <v>344</v>
      </c>
      <c r="D13945" s="6">
        <v>1001300</v>
      </c>
      <c r="E13945" s="6">
        <v>1300</v>
      </c>
      <c r="F13945" s="7" t="s">
        <v>25</v>
      </c>
      <c r="G13945" s="6">
        <v>148.12224000000001</v>
      </c>
    </row>
    <row r="13946" spans="1:7" ht="15" thickBot="1" x14ac:dyDescent="0.35">
      <c r="A13946" s="6">
        <v>262.00720000000001</v>
      </c>
      <c r="B13946" s="19">
        <f>(A13946-G13946)/G13946</f>
        <v>-0.41212233263448117</v>
      </c>
      <c r="C13946" s="30" t="s">
        <v>60</v>
      </c>
      <c r="D13946" s="6">
        <v>1005283</v>
      </c>
      <c r="E13946" s="6">
        <v>1997</v>
      </c>
      <c r="F13946" s="7" t="s">
        <v>21</v>
      </c>
      <c r="G13946" s="6">
        <v>445.6832</v>
      </c>
    </row>
    <row r="13947" spans="1:7" ht="15" thickBot="1" x14ac:dyDescent="0.35">
      <c r="A13947" s="6">
        <v>262.09039999999999</v>
      </c>
      <c r="B13947" s="19">
        <f>(A13947-G13947)/G13947</f>
        <v>-8.2213693411026439E-2</v>
      </c>
      <c r="C13947" s="30" t="s">
        <v>167</v>
      </c>
      <c r="D13947" s="6">
        <v>1002697</v>
      </c>
      <c r="E13947" s="6">
        <v>2697</v>
      </c>
      <c r="F13947" s="7" t="s">
        <v>21</v>
      </c>
      <c r="G13947" s="6">
        <v>285.56799999999998</v>
      </c>
    </row>
    <row r="13948" spans="1:7" ht="15" thickBot="1" x14ac:dyDescent="0.35">
      <c r="A13948" s="6">
        <v>262.10599999999999</v>
      </c>
      <c r="B13948" s="19">
        <f>(A13948-G13948)/G13948</f>
        <v>2.4589579814189189</v>
      </c>
      <c r="C13948" s="30" t="s">
        <v>154</v>
      </c>
      <c r="D13948" s="6">
        <v>1004951</v>
      </c>
      <c r="E13948" s="6">
        <v>1834</v>
      </c>
      <c r="F13948" s="7" t="s">
        <v>19</v>
      </c>
      <c r="G13948" s="6">
        <v>75.775999999999996</v>
      </c>
    </row>
    <row r="13949" spans="1:7" ht="15" thickBot="1" x14ac:dyDescent="0.35">
      <c r="A13949" s="6">
        <v>262.197</v>
      </c>
      <c r="B13949" s="19">
        <f>(A13949-G13949)/G13949</f>
        <v>-9.6022037731685786E-2</v>
      </c>
      <c r="C13949" s="30" t="s">
        <v>73</v>
      </c>
      <c r="D13949" s="6">
        <v>1018210</v>
      </c>
      <c r="E13949" s="6">
        <v>1005</v>
      </c>
      <c r="F13949" s="7" t="s">
        <v>23</v>
      </c>
      <c r="G13949" s="6">
        <v>290.048</v>
      </c>
    </row>
    <row r="13950" spans="1:7" ht="15" thickBot="1" x14ac:dyDescent="0.35">
      <c r="A13950" s="6">
        <v>262.197</v>
      </c>
      <c r="B13950" s="19">
        <f>(A13950-G13950)/G13950</f>
        <v>19.119475138121548</v>
      </c>
      <c r="C13950" s="30" t="s">
        <v>222</v>
      </c>
      <c r="D13950" s="6">
        <v>1008844</v>
      </c>
      <c r="E13950" s="6">
        <v>934</v>
      </c>
      <c r="F13950" s="7" t="s">
        <v>19</v>
      </c>
      <c r="G13950" s="6">
        <v>13.032</v>
      </c>
    </row>
    <row r="13951" spans="1:7" ht="15" thickBot="1" x14ac:dyDescent="0.35">
      <c r="A13951" s="6">
        <v>262.197</v>
      </c>
      <c r="B13951" s="19">
        <f>(A13951-G13951)/G13951</f>
        <v>18.183274802458296</v>
      </c>
      <c r="C13951" s="30" t="s">
        <v>206</v>
      </c>
      <c r="D13951" s="6">
        <v>1008069</v>
      </c>
      <c r="E13951" s="6">
        <v>1016</v>
      </c>
      <c r="F13951" s="7" t="s">
        <v>23</v>
      </c>
      <c r="G13951" s="6">
        <v>13.667999999999999</v>
      </c>
    </row>
    <row r="13952" spans="1:7" ht="15" thickBot="1" x14ac:dyDescent="0.35">
      <c r="A13952" s="6">
        <v>262.197</v>
      </c>
      <c r="B13952" s="19">
        <f>(A13952-G13952)/G13952</f>
        <v>7.808015318462779</v>
      </c>
      <c r="C13952" s="30" t="s">
        <v>330</v>
      </c>
      <c r="D13952" s="6">
        <v>1006560</v>
      </c>
      <c r="E13952" s="6">
        <v>2010</v>
      </c>
      <c r="F13952" s="7" t="s">
        <v>23</v>
      </c>
      <c r="G13952" s="6">
        <v>29.768000000000001</v>
      </c>
    </row>
    <row r="13953" spans="1:7" ht="15" thickBot="1" x14ac:dyDescent="0.35">
      <c r="A13953" s="6">
        <v>262.197</v>
      </c>
      <c r="B13953" s="19">
        <f>(A13953-G13953)/G13953</f>
        <v>4.1054793987070646</v>
      </c>
      <c r="C13953" s="30" t="s">
        <v>272</v>
      </c>
      <c r="D13953" s="6">
        <v>1007459</v>
      </c>
      <c r="E13953" s="6">
        <v>1709</v>
      </c>
      <c r="F13953" s="7" t="s">
        <v>25</v>
      </c>
      <c r="G13953" s="6">
        <v>51.356000000000002</v>
      </c>
    </row>
    <row r="13954" spans="1:7" ht="15" thickBot="1" x14ac:dyDescent="0.35">
      <c r="A13954" s="6">
        <v>262.197</v>
      </c>
      <c r="B13954" s="19">
        <f>(A13954-G13954)/G13954</f>
        <v>1.8853442204419402</v>
      </c>
      <c r="C13954" s="30" t="s">
        <v>89</v>
      </c>
      <c r="D13954" s="6">
        <v>1007660</v>
      </c>
      <c r="E13954" s="6">
        <v>2384</v>
      </c>
      <c r="F13954" s="7" t="s">
        <v>31</v>
      </c>
      <c r="G13954" s="6">
        <v>90.872</v>
      </c>
    </row>
    <row r="13955" spans="1:7" ht="15" thickBot="1" x14ac:dyDescent="0.35">
      <c r="A13955" s="6">
        <v>262.197</v>
      </c>
      <c r="B13955" s="19">
        <f>(A13955-G13955)/G13955</f>
        <v>1.2354210005797497</v>
      </c>
      <c r="C13955" s="30" t="s">
        <v>94</v>
      </c>
      <c r="D13955" s="6">
        <v>1008364</v>
      </c>
      <c r="E13955" s="6">
        <v>1122</v>
      </c>
      <c r="F13955" s="7" t="s">
        <v>25</v>
      </c>
      <c r="G13955" s="6">
        <v>117.292</v>
      </c>
    </row>
    <row r="13956" spans="1:7" ht="15" thickBot="1" x14ac:dyDescent="0.35">
      <c r="A13956" s="6">
        <v>262.197</v>
      </c>
      <c r="B13956" s="19">
        <f>(A13956-G13956)/G13956</f>
        <v>0.97491036726823521</v>
      </c>
      <c r="C13956" s="30" t="s">
        <v>196</v>
      </c>
      <c r="D13956" s="6">
        <v>1008050</v>
      </c>
      <c r="E13956" s="6">
        <v>1416</v>
      </c>
      <c r="F13956" s="7" t="s">
        <v>31</v>
      </c>
      <c r="G13956" s="6">
        <v>132.76400000000001</v>
      </c>
    </row>
    <row r="13957" spans="1:7" ht="15" thickBot="1" x14ac:dyDescent="0.35">
      <c r="A13957" s="6">
        <v>262.197</v>
      </c>
      <c r="B13957" s="19">
        <f>(A13957-G13957)/G13957</f>
        <v>0.80760692717094573</v>
      </c>
      <c r="C13957" s="30" t="s">
        <v>262</v>
      </c>
      <c r="D13957" s="6">
        <v>1010659</v>
      </c>
      <c r="E13957" s="6">
        <v>1279</v>
      </c>
      <c r="F13957" s="7" t="s">
        <v>31</v>
      </c>
      <c r="G13957" s="6">
        <v>145.05199999999999</v>
      </c>
    </row>
    <row r="13958" spans="1:7" ht="15" thickBot="1" x14ac:dyDescent="0.35">
      <c r="A13958" s="6">
        <v>262.197</v>
      </c>
      <c r="B13958" s="19">
        <f>(A13958-G13958)/G13958</f>
        <v>0.64217982763804005</v>
      </c>
      <c r="C13958" s="30" t="s">
        <v>54</v>
      </c>
      <c r="D13958" s="6">
        <v>1013470</v>
      </c>
      <c r="E13958" s="6">
        <v>1103</v>
      </c>
      <c r="F13958" s="7" t="s">
        <v>17</v>
      </c>
      <c r="G13958" s="6">
        <v>159.66399999999999</v>
      </c>
    </row>
    <row r="13959" spans="1:7" ht="15" thickBot="1" x14ac:dyDescent="0.35">
      <c r="A13959" s="6">
        <v>262.197</v>
      </c>
      <c r="B13959" s="19">
        <f>(A13959-G13959)/G13959</f>
        <v>0.59115569472764351</v>
      </c>
      <c r="C13959" s="30" t="s">
        <v>202</v>
      </c>
      <c r="D13959" s="6">
        <v>1008368</v>
      </c>
      <c r="E13959" s="6">
        <v>2314</v>
      </c>
      <c r="F13959" s="7" t="s">
        <v>21</v>
      </c>
      <c r="G13959" s="6">
        <v>164.78399999999999</v>
      </c>
    </row>
    <row r="13960" spans="1:7" ht="15" thickBot="1" x14ac:dyDescent="0.35">
      <c r="A13960" s="6">
        <v>262.197</v>
      </c>
      <c r="B13960" s="19">
        <f>(A13960-G13960)/G13960</f>
        <v>0.55462598425196852</v>
      </c>
      <c r="C13960" s="30" t="s">
        <v>88</v>
      </c>
      <c r="D13960" s="6">
        <v>1013841</v>
      </c>
      <c r="E13960" s="6">
        <v>2596</v>
      </c>
      <c r="F13960" s="7" t="s">
        <v>25</v>
      </c>
      <c r="G13960" s="6">
        <v>168.65600000000001</v>
      </c>
    </row>
    <row r="13961" spans="1:7" ht="15" thickBot="1" x14ac:dyDescent="0.35">
      <c r="A13961" s="6">
        <v>262.197</v>
      </c>
      <c r="B13961" s="19">
        <f>(A13961-G13961)/G13961</f>
        <v>0.3325997682408669</v>
      </c>
      <c r="C13961" s="30" t="s">
        <v>39</v>
      </c>
      <c r="D13961" s="6">
        <v>1018600</v>
      </c>
      <c r="E13961" s="6">
        <v>1765</v>
      </c>
      <c r="F13961" s="7" t="s">
        <v>27</v>
      </c>
      <c r="G13961" s="6">
        <v>196.756</v>
      </c>
    </row>
    <row r="13962" spans="1:7" ht="15" thickBot="1" x14ac:dyDescent="0.35">
      <c r="A13962" s="6">
        <v>262.197</v>
      </c>
      <c r="B13962" s="19">
        <f>(A13962-G13962)/G13962</f>
        <v>0.21463977319052735</v>
      </c>
      <c r="C13962" s="30" t="s">
        <v>338</v>
      </c>
      <c r="D13962" s="6">
        <v>1013088</v>
      </c>
      <c r="E13962" s="6">
        <v>2841</v>
      </c>
      <c r="F13962" s="7" t="s">
        <v>25</v>
      </c>
      <c r="G13962" s="6">
        <v>215.864</v>
      </c>
    </row>
    <row r="13963" spans="1:7" ht="15" thickBot="1" x14ac:dyDescent="0.35">
      <c r="A13963" s="6">
        <v>262.197</v>
      </c>
      <c r="B13963" s="19">
        <f>(A13963-G13963)/G13963</f>
        <v>0.18381914720702169</v>
      </c>
      <c r="C13963" s="30" t="s">
        <v>339</v>
      </c>
      <c r="D13963" s="6">
        <v>1018109</v>
      </c>
      <c r="E13963" s="6">
        <v>230</v>
      </c>
      <c r="F13963" s="7" t="s">
        <v>23</v>
      </c>
      <c r="G13963" s="6">
        <v>221.48400000000001</v>
      </c>
    </row>
    <row r="13964" spans="1:7" ht="15" thickBot="1" x14ac:dyDescent="0.35">
      <c r="A13964" s="6">
        <v>262.197</v>
      </c>
      <c r="B13964" s="19">
        <f>(A13964-G13964)/G13964</f>
        <v>0.1105524871238818</v>
      </c>
      <c r="C13964" s="30" t="s">
        <v>220</v>
      </c>
      <c r="D13964" s="6">
        <v>1010487</v>
      </c>
      <c r="E13964" s="6">
        <v>1198</v>
      </c>
      <c r="F13964" s="7" t="s">
        <v>42</v>
      </c>
      <c r="G13964" s="6">
        <v>236.096</v>
      </c>
    </row>
    <row r="13965" spans="1:7" ht="15" thickBot="1" x14ac:dyDescent="0.35">
      <c r="A13965" s="6">
        <v>262.197</v>
      </c>
      <c r="B13965" s="19">
        <f>(A13965-G13965)/G13965</f>
        <v>9.4914560609350787E-2</v>
      </c>
      <c r="C13965" s="30" t="s">
        <v>344</v>
      </c>
      <c r="D13965" s="6">
        <v>1015965</v>
      </c>
      <c r="E13965" s="6">
        <v>1155</v>
      </c>
      <c r="F13965" s="7" t="s">
        <v>35</v>
      </c>
      <c r="G13965" s="6">
        <v>239.46799999999999</v>
      </c>
    </row>
    <row r="13966" spans="1:7" ht="15" thickBot="1" x14ac:dyDescent="0.35">
      <c r="A13966" s="6">
        <v>262.197</v>
      </c>
      <c r="B13966" s="19">
        <f>(A13966-G13966)/G13966</f>
        <v>-2.0073401901572613E-2</v>
      </c>
      <c r="C13966" s="30" t="s">
        <v>158</v>
      </c>
      <c r="D13966" s="6">
        <v>1010183</v>
      </c>
      <c r="E13966" s="6">
        <v>688</v>
      </c>
      <c r="F13966" s="7" t="s">
        <v>19</v>
      </c>
      <c r="G13966" s="6">
        <v>267.56799999999998</v>
      </c>
    </row>
    <row r="13967" spans="1:7" ht="15" thickBot="1" x14ac:dyDescent="0.35">
      <c r="A13967" s="6">
        <v>262.197</v>
      </c>
      <c r="B13967" s="19">
        <f>(A13967-G13967)/G13967</f>
        <v>-2.0073401901572613E-2</v>
      </c>
      <c r="C13967" s="30" t="s">
        <v>220</v>
      </c>
      <c r="D13967" s="6">
        <v>1014171</v>
      </c>
      <c r="E13967" s="6">
        <v>1792</v>
      </c>
      <c r="F13967" s="7" t="s">
        <v>31</v>
      </c>
      <c r="G13967" s="6">
        <v>267.56799999999998</v>
      </c>
    </row>
    <row r="13968" spans="1:7" ht="15" thickBot="1" x14ac:dyDescent="0.35">
      <c r="A13968" s="6">
        <v>262.197</v>
      </c>
      <c r="B13968" s="19">
        <f>(A13968-G13968)/G13968</f>
        <v>-4.8065612338256354E-2</v>
      </c>
      <c r="C13968" s="30" t="s">
        <v>67</v>
      </c>
      <c r="D13968" s="6">
        <v>1014633</v>
      </c>
      <c r="E13968" s="6">
        <v>1277</v>
      </c>
      <c r="F13968" s="7" t="s">
        <v>42</v>
      </c>
      <c r="G13968" s="6">
        <v>275.43599999999998</v>
      </c>
    </row>
    <row r="13969" spans="1:7" ht="15" thickBot="1" x14ac:dyDescent="0.35">
      <c r="A13969" s="6">
        <v>262.197</v>
      </c>
      <c r="B13969" s="19">
        <f>(A13969-G13969)/G13969</f>
        <v>-0.10982060405236563</v>
      </c>
      <c r="C13969" s="30" t="s">
        <v>120</v>
      </c>
      <c r="D13969" s="6">
        <v>1019893</v>
      </c>
      <c r="E13969" s="6">
        <v>1752</v>
      </c>
      <c r="F13969" s="7" t="s">
        <v>25</v>
      </c>
      <c r="G13969" s="6">
        <v>294.54399999999998</v>
      </c>
    </row>
    <row r="13970" spans="1:7" ht="15" thickBot="1" x14ac:dyDescent="0.35">
      <c r="A13970" s="6">
        <v>262.197</v>
      </c>
      <c r="B13970" s="19">
        <f>(A13970-G13970)/G13970</f>
        <v>-0.19575419611307424</v>
      </c>
      <c r="C13970" s="30" t="s">
        <v>316</v>
      </c>
      <c r="D13970" s="6">
        <v>1016646</v>
      </c>
      <c r="E13970" s="6">
        <v>697</v>
      </c>
      <c r="F13970" s="7" t="s">
        <v>23</v>
      </c>
      <c r="G13970" s="6">
        <v>326.01600000000002</v>
      </c>
    </row>
    <row r="13971" spans="1:7" ht="15" thickBot="1" x14ac:dyDescent="0.35">
      <c r="A13971" s="6">
        <v>262.197</v>
      </c>
      <c r="B13971" s="19">
        <f>(A13971-G13971)/G13971</f>
        <v>-0.2093831791482228</v>
      </c>
      <c r="C13971" s="30" t="s">
        <v>332</v>
      </c>
      <c r="D13971" s="6">
        <v>1015126</v>
      </c>
      <c r="E13971" s="6">
        <v>1118</v>
      </c>
      <c r="F13971" s="7" t="s">
        <v>19</v>
      </c>
      <c r="G13971" s="6">
        <v>331.63600000000002</v>
      </c>
    </row>
    <row r="13972" spans="1:7" ht="15" thickBot="1" x14ac:dyDescent="0.35">
      <c r="A13972" s="6">
        <v>262.35039999999998</v>
      </c>
      <c r="B13972" s="19">
        <f>(A13972-G13972)/G13972</f>
        <v>3.0426282051282048</v>
      </c>
      <c r="C13972" s="30" t="s">
        <v>150</v>
      </c>
      <c r="D13972" s="6">
        <v>1004923</v>
      </c>
      <c r="E13972" s="6">
        <v>753</v>
      </c>
      <c r="F13972" s="7" t="s">
        <v>25</v>
      </c>
      <c r="G13972" s="6">
        <v>64.896000000000001</v>
      </c>
    </row>
    <row r="13973" spans="1:7" ht="15" thickBot="1" x14ac:dyDescent="0.35">
      <c r="A13973" s="6">
        <v>262.4076</v>
      </c>
      <c r="B13973" s="19">
        <f>(A13973-G13973)/G13973</f>
        <v>1.4880116204981948</v>
      </c>
      <c r="C13973" s="30" t="s">
        <v>188</v>
      </c>
      <c r="D13973" s="6">
        <v>1003374</v>
      </c>
      <c r="E13973" s="6">
        <v>2734</v>
      </c>
      <c r="F13973" s="7" t="s">
        <v>87</v>
      </c>
      <c r="G13973" s="6">
        <v>105.4688</v>
      </c>
    </row>
    <row r="13974" spans="1:7" ht="15" thickBot="1" x14ac:dyDescent="0.35">
      <c r="A13974" s="6">
        <v>262.44965760000002</v>
      </c>
      <c r="B13974" s="19">
        <f>(A13974-G13974)/G13974</f>
        <v>-0.30488549307771512</v>
      </c>
      <c r="C13974" s="30" t="s">
        <v>170</v>
      </c>
      <c r="D13974" s="6">
        <v>1000107</v>
      </c>
      <c r="E13974" s="6">
        <v>107</v>
      </c>
      <c r="F13974" s="7" t="s">
        <v>21</v>
      </c>
      <c r="G13974" s="6">
        <v>377.56319999999999</v>
      </c>
    </row>
    <row r="13975" spans="1:7" ht="15" thickBot="1" x14ac:dyDescent="0.35">
      <c r="A13975" s="6">
        <v>262.46591999999998</v>
      </c>
      <c r="B13975" s="19">
        <f>(A13975-G13975)/G13975</f>
        <v>0.30206929396356708</v>
      </c>
      <c r="C13975" s="30" t="s">
        <v>161</v>
      </c>
      <c r="D13975" s="6">
        <v>1014518</v>
      </c>
      <c r="E13975" s="6">
        <v>989</v>
      </c>
      <c r="F13975" s="7" t="s">
        <v>87</v>
      </c>
      <c r="G13975" s="6">
        <v>201.57599999999999</v>
      </c>
    </row>
    <row r="13976" spans="1:7" ht="15" thickBot="1" x14ac:dyDescent="0.35">
      <c r="A13976" s="6">
        <v>262.46591999999998</v>
      </c>
      <c r="B13976" s="19">
        <f>(A13976-G13976)/G13976</f>
        <v>-4.4313491312136938E-2</v>
      </c>
      <c r="C13976" s="30" t="s">
        <v>298</v>
      </c>
      <c r="D13976" s="6">
        <v>1013161</v>
      </c>
      <c r="E13976" s="6">
        <v>2308</v>
      </c>
      <c r="F13976" s="7" t="s">
        <v>87</v>
      </c>
      <c r="G13976" s="6">
        <v>274.63600000000002</v>
      </c>
    </row>
    <row r="13977" spans="1:7" ht="15" thickBot="1" x14ac:dyDescent="0.35">
      <c r="A13977" s="6">
        <v>262.46591999999998</v>
      </c>
      <c r="B13977" s="19">
        <f>(A13977-G13977)/G13977</f>
        <v>-0.11326684504986632</v>
      </c>
      <c r="C13977" s="30" t="s">
        <v>334</v>
      </c>
      <c r="D13977" s="6">
        <v>1019623</v>
      </c>
      <c r="E13977" s="6">
        <v>1679</v>
      </c>
      <c r="F13977" s="7" t="s">
        <v>87</v>
      </c>
      <c r="G13977" s="6">
        <v>295.99200000000002</v>
      </c>
    </row>
    <row r="13978" spans="1:7" ht="15" thickBot="1" x14ac:dyDescent="0.35">
      <c r="A13978" s="6">
        <v>262.46591999999998</v>
      </c>
      <c r="B13978" s="19">
        <f>(A13978-G13978)/G13978</f>
        <v>-0.12325490038882429</v>
      </c>
      <c r="C13978" s="30" t="s">
        <v>150</v>
      </c>
      <c r="D13978" s="6">
        <v>1018538</v>
      </c>
      <c r="E13978" s="6">
        <v>1269</v>
      </c>
      <c r="F13978" s="7" t="s">
        <v>87</v>
      </c>
      <c r="G13978" s="6">
        <v>299.36399999999998</v>
      </c>
    </row>
    <row r="13979" spans="1:7" ht="15" thickBot="1" x14ac:dyDescent="0.35">
      <c r="A13979" s="6">
        <v>262.60520000000002</v>
      </c>
      <c r="B13979" s="19">
        <f>(A13979-G13979)/G13979</f>
        <v>-0.38633092045734962</v>
      </c>
      <c r="C13979" s="30" t="s">
        <v>200</v>
      </c>
      <c r="D13979" s="6">
        <v>1005138</v>
      </c>
      <c r="E13979" s="6">
        <v>956</v>
      </c>
      <c r="F13979" s="7" t="s">
        <v>17</v>
      </c>
      <c r="G13979" s="6">
        <v>427.9264</v>
      </c>
    </row>
    <row r="13980" spans="1:7" ht="15" thickBot="1" x14ac:dyDescent="0.35">
      <c r="A13980" s="6">
        <v>262.64519999999999</v>
      </c>
      <c r="B13980" s="19">
        <f>(A13980-G13980)/G13980</f>
        <v>1.5220395621279048</v>
      </c>
      <c r="C13980" s="30" t="s">
        <v>166</v>
      </c>
      <c r="D13980" s="6">
        <v>1006201</v>
      </c>
      <c r="E13980" s="6">
        <v>763</v>
      </c>
      <c r="F13980" s="7" t="s">
        <v>42</v>
      </c>
      <c r="G13980" s="6">
        <v>104.14</v>
      </c>
    </row>
    <row r="13981" spans="1:7" ht="15" thickBot="1" x14ac:dyDescent="0.35">
      <c r="A13981" s="6">
        <v>262.64519999999999</v>
      </c>
      <c r="B13981" s="19">
        <f>(A13981-G13981)/G13981</f>
        <v>1.3243760841091721</v>
      </c>
      <c r="C13981" s="30" t="s">
        <v>40</v>
      </c>
      <c r="D13981" s="6">
        <v>1012354</v>
      </c>
      <c r="E13981" s="6">
        <v>924</v>
      </c>
      <c r="F13981" s="7" t="s">
        <v>27</v>
      </c>
      <c r="G13981" s="6">
        <v>112.996</v>
      </c>
    </row>
    <row r="13982" spans="1:7" ht="15" thickBot="1" x14ac:dyDescent="0.35">
      <c r="A13982" s="6">
        <v>262.64519999999999</v>
      </c>
      <c r="B13982" s="19">
        <f>(A13982-G13982)/G13982</f>
        <v>0.69904517931998122</v>
      </c>
      <c r="C13982" s="30" t="s">
        <v>79</v>
      </c>
      <c r="D13982" s="6">
        <v>1017162</v>
      </c>
      <c r="E13982" s="6">
        <v>469</v>
      </c>
      <c r="F13982" s="7" t="s">
        <v>35</v>
      </c>
      <c r="G13982" s="6">
        <v>154.584</v>
      </c>
    </row>
    <row r="13983" spans="1:7" ht="15" thickBot="1" x14ac:dyDescent="0.35">
      <c r="A13983" s="6">
        <v>262.64519999999999</v>
      </c>
      <c r="B13983" s="19">
        <f>(A13983-G13983)/G13983</f>
        <v>0.61675571861226697</v>
      </c>
      <c r="C13983" s="30" t="s">
        <v>239</v>
      </c>
      <c r="D13983" s="6">
        <v>1009656</v>
      </c>
      <c r="E13983" s="6">
        <v>2031</v>
      </c>
      <c r="F13983" s="7" t="s">
        <v>35</v>
      </c>
      <c r="G13983" s="6">
        <v>162.452</v>
      </c>
    </row>
    <row r="13984" spans="1:7" ht="15" thickBot="1" x14ac:dyDescent="0.35">
      <c r="A13984" s="6">
        <v>262.64519999999999</v>
      </c>
      <c r="B13984" s="19">
        <f>(A13984-G13984)/G13984</f>
        <v>0.60564630508143003</v>
      </c>
      <c r="C13984" s="30" t="s">
        <v>158</v>
      </c>
      <c r="D13984" s="6">
        <v>1019691</v>
      </c>
      <c r="E13984" s="6">
        <v>313</v>
      </c>
      <c r="F13984" s="7" t="s">
        <v>17</v>
      </c>
      <c r="G13984" s="6">
        <v>163.57599999999999</v>
      </c>
    </row>
    <row r="13985" spans="1:7" ht="15" thickBot="1" x14ac:dyDescent="0.35">
      <c r="A13985" s="6">
        <v>262.64519999999999</v>
      </c>
      <c r="B13985" s="19">
        <f>(A13985-G13985)/G13985</f>
        <v>0.59171191699796355</v>
      </c>
      <c r="C13985" s="30" t="s">
        <v>300</v>
      </c>
      <c r="D13985" s="6">
        <v>1005404</v>
      </c>
      <c r="E13985" s="6">
        <v>1444</v>
      </c>
      <c r="F13985" s="7" t="s">
        <v>35</v>
      </c>
      <c r="G13985" s="6">
        <v>165.00800000000001</v>
      </c>
    </row>
    <row r="13986" spans="1:7" ht="15" thickBot="1" x14ac:dyDescent="0.35">
      <c r="A13986" s="6">
        <v>262.64519999999999</v>
      </c>
      <c r="B13986" s="19">
        <f>(A13986-G13986)/G13986</f>
        <v>0.56269455947451086</v>
      </c>
      <c r="C13986" s="30" t="s">
        <v>143</v>
      </c>
      <c r="D13986" s="6">
        <v>1018158</v>
      </c>
      <c r="E13986" s="6">
        <v>50</v>
      </c>
      <c r="F13986" s="7" t="s">
        <v>25</v>
      </c>
      <c r="G13986" s="6">
        <v>168.072</v>
      </c>
    </row>
    <row r="13987" spans="1:7" ht="15" thickBot="1" x14ac:dyDescent="0.35">
      <c r="A13987" s="6">
        <v>262.64519999999999</v>
      </c>
      <c r="B13987" s="19">
        <f>(A13987-G13987)/G13987</f>
        <v>0.2594717458856024</v>
      </c>
      <c r="C13987" s="30" t="s">
        <v>98</v>
      </c>
      <c r="D13987" s="6">
        <v>1013125</v>
      </c>
      <c r="E13987" s="6">
        <v>1577</v>
      </c>
      <c r="F13987" s="7" t="s">
        <v>17</v>
      </c>
      <c r="G13987" s="6">
        <v>208.536</v>
      </c>
    </row>
    <row r="13988" spans="1:7" ht="15" thickBot="1" x14ac:dyDescent="0.35">
      <c r="A13988" s="6">
        <v>262.64519999999999</v>
      </c>
      <c r="B13988" s="19">
        <f>(A13988-G13988)/G13988</f>
        <v>0.23289083330203902</v>
      </c>
      <c r="C13988" s="30" t="s">
        <v>347</v>
      </c>
      <c r="D13988" s="6">
        <v>1013058</v>
      </c>
      <c r="E13988" s="6">
        <v>552</v>
      </c>
      <c r="F13988" s="7" t="s">
        <v>42</v>
      </c>
      <c r="G13988" s="6">
        <v>213.03200000000001</v>
      </c>
    </row>
    <row r="13989" spans="1:7" ht="15" thickBot="1" x14ac:dyDescent="0.35">
      <c r="A13989" s="6">
        <v>262.64519999999999</v>
      </c>
      <c r="B13989" s="19">
        <f>(A13989-G13989)/G13989</f>
        <v>0.22001672240802669</v>
      </c>
      <c r="C13989" s="30" t="s">
        <v>124</v>
      </c>
      <c r="D13989" s="6">
        <v>1018896</v>
      </c>
      <c r="E13989" s="6">
        <v>309</v>
      </c>
      <c r="F13989" s="7" t="s">
        <v>27</v>
      </c>
      <c r="G13989" s="6">
        <v>215.28</v>
      </c>
    </row>
    <row r="13990" spans="1:7" ht="15" thickBot="1" x14ac:dyDescent="0.35">
      <c r="A13990" s="6">
        <v>262.64519999999999</v>
      </c>
      <c r="B13990" s="19">
        <f>(A13990-G13990)/G13990</f>
        <v>0.20120190988419956</v>
      </c>
      <c r="C13990" s="30" t="s">
        <v>315</v>
      </c>
      <c r="D13990" s="6">
        <v>1011486</v>
      </c>
      <c r="E13990" s="6">
        <v>2495</v>
      </c>
      <c r="F13990" s="7" t="s">
        <v>19</v>
      </c>
      <c r="G13990" s="6">
        <v>218.65199999999999</v>
      </c>
    </row>
    <row r="13991" spans="1:7" ht="15" thickBot="1" x14ac:dyDescent="0.35">
      <c r="A13991" s="6">
        <v>262.64519999999999</v>
      </c>
      <c r="B13991" s="19">
        <f>(A13991-G13991)/G13991</f>
        <v>0.15947907469539102</v>
      </c>
      <c r="C13991" s="30" t="s">
        <v>73</v>
      </c>
      <c r="D13991" s="6">
        <v>1018046</v>
      </c>
      <c r="E13991" s="6">
        <v>914</v>
      </c>
      <c r="F13991" s="7" t="s">
        <v>19</v>
      </c>
      <c r="G13991" s="6">
        <v>226.52</v>
      </c>
    </row>
    <row r="13992" spans="1:7" ht="15" thickBot="1" x14ac:dyDescent="0.35">
      <c r="A13992" s="6">
        <v>262.64519999999999</v>
      </c>
      <c r="B13992" s="19">
        <f>(A13992-G13992)/G13992</f>
        <v>6.4409609648553925E-2</v>
      </c>
      <c r="C13992" s="30" t="s">
        <v>344</v>
      </c>
      <c r="D13992" s="6">
        <v>1017781</v>
      </c>
      <c r="E13992" s="6">
        <v>586</v>
      </c>
      <c r="F13992" s="7" t="s">
        <v>17</v>
      </c>
      <c r="G13992" s="6">
        <v>246.75200000000001</v>
      </c>
    </row>
    <row r="13993" spans="1:7" ht="15" thickBot="1" x14ac:dyDescent="0.35">
      <c r="A13993" s="6">
        <v>262.64519999999999</v>
      </c>
      <c r="B13993" s="19">
        <f>(A13993-G13993)/G13993</f>
        <v>-2.4465145302193049E-2</v>
      </c>
      <c r="C13993" s="30" t="s">
        <v>324</v>
      </c>
      <c r="D13993" s="6">
        <v>1012412</v>
      </c>
      <c r="E13993" s="6">
        <v>2709</v>
      </c>
      <c r="F13993" s="7" t="s">
        <v>35</v>
      </c>
      <c r="G13993" s="6">
        <v>269.23200000000003</v>
      </c>
    </row>
    <row r="13994" spans="1:7" ht="15" thickBot="1" x14ac:dyDescent="0.35">
      <c r="A13994" s="6">
        <v>262.64519999999999</v>
      </c>
      <c r="B13994" s="19">
        <f>(A13994-G13994)/G13994</f>
        <v>-0.14572480549556346</v>
      </c>
      <c r="C13994" s="30" t="s">
        <v>279</v>
      </c>
      <c r="D13994" s="6">
        <v>1016220</v>
      </c>
      <c r="E13994" s="6">
        <v>208</v>
      </c>
      <c r="F13994" s="7" t="s">
        <v>31</v>
      </c>
      <c r="G13994" s="6">
        <v>307.44799999999998</v>
      </c>
    </row>
    <row r="13995" spans="1:7" ht="15" thickBot="1" x14ac:dyDescent="0.35">
      <c r="A13995" s="6">
        <v>262.64519999999999</v>
      </c>
      <c r="B13995" s="19">
        <f>(A13995-G13995)/G13995</f>
        <v>-0.14883657622856258</v>
      </c>
      <c r="C13995" s="30" t="s">
        <v>313</v>
      </c>
      <c r="D13995" s="6">
        <v>1015284</v>
      </c>
      <c r="E13995" s="6">
        <v>1838</v>
      </c>
      <c r="F13995" s="7" t="s">
        <v>23</v>
      </c>
      <c r="G13995" s="6">
        <v>308.572</v>
      </c>
    </row>
    <row r="13996" spans="1:7" ht="15" thickBot="1" x14ac:dyDescent="0.35">
      <c r="A13996" s="6">
        <v>262.64519999999999</v>
      </c>
      <c r="B13996" s="19">
        <f>(A13996-G13996)/G13996</f>
        <v>-0.20393176693096679</v>
      </c>
      <c r="C13996" s="30" t="s">
        <v>319</v>
      </c>
      <c r="D13996" s="6">
        <v>1011995</v>
      </c>
      <c r="E13996" s="6">
        <v>2343</v>
      </c>
      <c r="F13996" s="7" t="s">
        <v>25</v>
      </c>
      <c r="G13996" s="6">
        <v>329.928</v>
      </c>
    </row>
    <row r="13997" spans="1:7" ht="15" thickBot="1" x14ac:dyDescent="0.35">
      <c r="A13997" s="6">
        <v>262.64519999999999</v>
      </c>
      <c r="B13997" s="19">
        <f>(A13997-G13997)/G13997</f>
        <v>-0.21987810094097529</v>
      </c>
      <c r="C13997" s="30" t="s">
        <v>99</v>
      </c>
      <c r="D13997" s="6">
        <v>1017907</v>
      </c>
      <c r="E13997" s="6">
        <v>105</v>
      </c>
      <c r="F13997" s="7" t="s">
        <v>42</v>
      </c>
      <c r="G13997" s="6">
        <v>336.67200000000003</v>
      </c>
    </row>
    <row r="13998" spans="1:7" ht="15" thickBot="1" x14ac:dyDescent="0.35">
      <c r="A13998" s="6">
        <v>262.79759999999999</v>
      </c>
      <c r="B13998" s="19">
        <f>(A13998-G13998)/G13998</f>
        <v>0.70050627407131327</v>
      </c>
      <c r="C13998" s="30" t="s">
        <v>181</v>
      </c>
      <c r="D13998" s="6">
        <v>1003541</v>
      </c>
      <c r="E13998" s="6">
        <v>271</v>
      </c>
      <c r="F13998" s="7" t="s">
        <v>21</v>
      </c>
      <c r="G13998" s="6">
        <v>154.54079999999999</v>
      </c>
    </row>
    <row r="13999" spans="1:7" ht="15" thickBot="1" x14ac:dyDescent="0.35">
      <c r="A13999" s="6">
        <v>262.8236</v>
      </c>
      <c r="B13999" s="19">
        <f>(A13999-G13999)/G13999</f>
        <v>-0.17311128897480046</v>
      </c>
      <c r="C13999" s="30" t="s">
        <v>380</v>
      </c>
      <c r="D13999" s="6">
        <v>1002997</v>
      </c>
      <c r="E13999" s="6">
        <v>2304</v>
      </c>
      <c r="F13999" s="7" t="s">
        <v>35</v>
      </c>
      <c r="G13999" s="6">
        <v>317.84640000000002</v>
      </c>
    </row>
    <row r="14000" spans="1:7" ht="15" thickBot="1" x14ac:dyDescent="0.35">
      <c r="A14000" s="6">
        <v>263.00351999999998</v>
      </c>
      <c r="B14000" s="19">
        <f>(A14000-G14000)/G14000</f>
        <v>0.26554978981568444</v>
      </c>
      <c r="C14000" s="30" t="s">
        <v>138</v>
      </c>
      <c r="D14000" s="6">
        <v>1001766</v>
      </c>
      <c r="E14000" s="6">
        <v>1766</v>
      </c>
      <c r="F14000" s="7" t="s">
        <v>87</v>
      </c>
      <c r="G14000" s="6">
        <v>207.8176</v>
      </c>
    </row>
    <row r="14001" spans="1:7" ht="15" thickBot="1" x14ac:dyDescent="0.35">
      <c r="A14001" s="6">
        <v>263.09339999999997</v>
      </c>
      <c r="B14001" s="19">
        <f>(A14001-G14001)/G14001</f>
        <v>39.625911056207535</v>
      </c>
      <c r="C14001" s="30" t="s">
        <v>95</v>
      </c>
      <c r="D14001" s="6">
        <v>1008847</v>
      </c>
      <c r="E14001" s="6">
        <v>2409</v>
      </c>
      <c r="F14001" s="7" t="s">
        <v>27</v>
      </c>
      <c r="G14001" s="6">
        <v>6.476</v>
      </c>
    </row>
    <row r="14002" spans="1:7" ht="15" thickBot="1" x14ac:dyDescent="0.35">
      <c r="A14002" s="6">
        <v>263.09339999999997</v>
      </c>
      <c r="B14002" s="19">
        <f>(A14002-G14002)/G14002</f>
        <v>5.4712072018890199</v>
      </c>
      <c r="C14002" s="30" t="s">
        <v>188</v>
      </c>
      <c r="D14002" s="6">
        <v>1007449</v>
      </c>
      <c r="E14002" s="6">
        <v>2241</v>
      </c>
      <c r="F14002" s="7" t="s">
        <v>17</v>
      </c>
      <c r="G14002" s="6">
        <v>40.655999999999999</v>
      </c>
    </row>
    <row r="14003" spans="1:7" ht="15" thickBot="1" x14ac:dyDescent="0.35">
      <c r="A14003" s="6">
        <v>263.09339999999997</v>
      </c>
      <c r="B14003" s="19">
        <f>(A14003-G14003)/G14003</f>
        <v>2.1262583772993007</v>
      </c>
      <c r="C14003" s="30" t="s">
        <v>86</v>
      </c>
      <c r="D14003" s="6">
        <v>1007517</v>
      </c>
      <c r="E14003" s="6">
        <v>381</v>
      </c>
      <c r="F14003" s="7" t="s">
        <v>17</v>
      </c>
      <c r="G14003" s="6">
        <v>84.156000000000006</v>
      </c>
    </row>
    <row r="14004" spans="1:7" ht="15" thickBot="1" x14ac:dyDescent="0.35">
      <c r="A14004" s="6">
        <v>263.09339999999997</v>
      </c>
      <c r="B14004" s="19">
        <f>(A14004-G14004)/G14004</f>
        <v>1.0897013502779982</v>
      </c>
      <c r="C14004" s="30" t="s">
        <v>199</v>
      </c>
      <c r="D14004" s="6">
        <v>1009463</v>
      </c>
      <c r="E14004" s="6">
        <v>1410</v>
      </c>
      <c r="F14004" s="7" t="s">
        <v>17</v>
      </c>
      <c r="G14004" s="6">
        <v>125.9</v>
      </c>
    </row>
    <row r="14005" spans="1:7" ht="15" thickBot="1" x14ac:dyDescent="0.35">
      <c r="A14005" s="6">
        <v>263.09339999999997</v>
      </c>
      <c r="B14005" s="19">
        <f>(A14005-G14005)/G14005</f>
        <v>0.81433714001986068</v>
      </c>
      <c r="C14005" s="30" t="s">
        <v>138</v>
      </c>
      <c r="D14005" s="6">
        <v>1014748</v>
      </c>
      <c r="E14005" s="6">
        <v>1527</v>
      </c>
      <c r="F14005" s="7" t="s">
        <v>25</v>
      </c>
      <c r="G14005" s="6">
        <v>145.00800000000001</v>
      </c>
    </row>
    <row r="14006" spans="1:7" ht="15" thickBot="1" x14ac:dyDescent="0.35">
      <c r="A14006" s="6">
        <v>263.09339999999997</v>
      </c>
      <c r="B14006" s="19">
        <f>(A14006-G14006)/G14006</f>
        <v>0.68381931288720488</v>
      </c>
      <c r="C14006" s="30" t="s">
        <v>48</v>
      </c>
      <c r="D14006" s="6">
        <v>1016436</v>
      </c>
      <c r="E14006" s="6">
        <v>2293</v>
      </c>
      <c r="F14006" s="7" t="s">
        <v>42</v>
      </c>
      <c r="G14006" s="6">
        <v>156.24799999999999</v>
      </c>
    </row>
    <row r="14007" spans="1:7" ht="15" thickBot="1" x14ac:dyDescent="0.35">
      <c r="A14007" s="6">
        <v>263.09339999999997</v>
      </c>
      <c r="B14007" s="19">
        <f>(A14007-G14007)/G14007</f>
        <v>0.51982230746123792</v>
      </c>
      <c r="C14007" s="30" t="s">
        <v>355</v>
      </c>
      <c r="D14007" s="6">
        <v>1014997</v>
      </c>
      <c r="E14007" s="6">
        <v>1866</v>
      </c>
      <c r="F14007" s="7" t="s">
        <v>35</v>
      </c>
      <c r="G14007" s="6">
        <v>173.108</v>
      </c>
    </row>
    <row r="14008" spans="1:7" ht="15" thickBot="1" x14ac:dyDescent="0.35">
      <c r="A14008" s="6">
        <v>263.09339999999997</v>
      </c>
      <c r="B14008" s="19">
        <f>(A14008-G14008)/G14008</f>
        <v>0.51982230746123792</v>
      </c>
      <c r="C14008" s="30" t="s">
        <v>303</v>
      </c>
      <c r="D14008" s="6">
        <v>1019351</v>
      </c>
      <c r="E14008" s="6">
        <v>2562</v>
      </c>
      <c r="F14008" s="7" t="s">
        <v>42</v>
      </c>
      <c r="G14008" s="6">
        <v>173.108</v>
      </c>
    </row>
    <row r="14009" spans="1:7" ht="15" thickBot="1" x14ac:dyDescent="0.35">
      <c r="A14009" s="6">
        <v>263.09339999999997</v>
      </c>
      <c r="B14009" s="19">
        <f>(A14009-G14009)/G14009</f>
        <v>0.4744082044384666</v>
      </c>
      <c r="C14009" s="30" t="s">
        <v>103</v>
      </c>
      <c r="D14009" s="6">
        <v>1008246</v>
      </c>
      <c r="E14009" s="6">
        <v>2514</v>
      </c>
      <c r="F14009" s="7" t="s">
        <v>27</v>
      </c>
      <c r="G14009" s="6">
        <v>178.44</v>
      </c>
    </row>
    <row r="14010" spans="1:7" ht="15" thickBot="1" x14ac:dyDescent="0.35">
      <c r="A14010" s="6">
        <v>263.09339999999997</v>
      </c>
      <c r="B14010" s="19">
        <f>(A14010-G14010)/G14010</f>
        <v>0.39317849653682396</v>
      </c>
      <c r="C14010" s="30" t="s">
        <v>250</v>
      </c>
      <c r="D14010" s="6">
        <v>1011761</v>
      </c>
      <c r="E14010" s="6">
        <v>2181</v>
      </c>
      <c r="F14010" s="7" t="s">
        <v>35</v>
      </c>
      <c r="G14010" s="6">
        <v>188.84399999999999</v>
      </c>
    </row>
    <row r="14011" spans="1:7" ht="15" thickBot="1" x14ac:dyDescent="0.35">
      <c r="A14011" s="6">
        <v>263.09339999999997</v>
      </c>
      <c r="B14011" s="19">
        <f>(A14011-G14011)/G14011</f>
        <v>0.35291570676320538</v>
      </c>
      <c r="C14011" s="30" t="s">
        <v>163</v>
      </c>
      <c r="D14011" s="6">
        <v>1014835</v>
      </c>
      <c r="E14011" s="6">
        <v>1441</v>
      </c>
      <c r="F14011" s="7" t="s">
        <v>35</v>
      </c>
      <c r="G14011" s="6">
        <v>194.464</v>
      </c>
    </row>
    <row r="14012" spans="1:7" ht="15" thickBot="1" x14ac:dyDescent="0.35">
      <c r="A14012" s="6">
        <v>263.09339999999997</v>
      </c>
      <c r="B14012" s="19">
        <f>(A14012-G14012)/G14012</f>
        <v>0.27899019950997533</v>
      </c>
      <c r="C14012" s="30" t="s">
        <v>329</v>
      </c>
      <c r="D14012" s="6">
        <v>1015708</v>
      </c>
      <c r="E14012" s="6">
        <v>403</v>
      </c>
      <c r="F14012" s="7" t="s">
        <v>19</v>
      </c>
      <c r="G14012" s="6">
        <v>205.70400000000001</v>
      </c>
    </row>
    <row r="14013" spans="1:7" ht="15" thickBot="1" x14ac:dyDescent="0.35">
      <c r="A14013" s="6">
        <v>263.09339999999997</v>
      </c>
      <c r="B14013" s="19">
        <f>(A14013-G14013)/G14013</f>
        <v>0.27203956911056515</v>
      </c>
      <c r="C14013" s="30" t="s">
        <v>49</v>
      </c>
      <c r="D14013" s="6">
        <v>1012382</v>
      </c>
      <c r="E14013" s="6">
        <v>1390</v>
      </c>
      <c r="F14013" s="7" t="s">
        <v>17</v>
      </c>
      <c r="G14013" s="6">
        <v>206.828</v>
      </c>
    </row>
    <row r="14014" spans="1:7" ht="15" thickBot="1" x14ac:dyDescent="0.35">
      <c r="A14014" s="6">
        <v>263.09339999999997</v>
      </c>
      <c r="B14014" s="19">
        <f>(A14014-G14014)/G14014</f>
        <v>-0.17000000000000012</v>
      </c>
      <c r="C14014" s="30" t="s">
        <v>328</v>
      </c>
      <c r="D14014" s="6">
        <v>1009824</v>
      </c>
      <c r="E14014" s="6">
        <v>364</v>
      </c>
      <c r="F14014" s="7" t="s">
        <v>21</v>
      </c>
      <c r="G14014" s="6">
        <v>316.98</v>
      </c>
    </row>
    <row r="14015" spans="1:7" ht="15" thickBot="1" x14ac:dyDescent="0.35">
      <c r="A14015" s="6">
        <v>263.09339999999997</v>
      </c>
      <c r="B14015" s="19">
        <f>(A14015-G14015)/G14015</f>
        <v>-0.21456216190396588</v>
      </c>
      <c r="C14015" s="30" t="s">
        <v>192</v>
      </c>
      <c r="D14015" s="6">
        <v>1010185</v>
      </c>
      <c r="E14015" s="6">
        <v>339</v>
      </c>
      <c r="F14015" s="7" t="s">
        <v>35</v>
      </c>
      <c r="G14015" s="6">
        <v>334.964</v>
      </c>
    </row>
    <row r="14016" spans="1:7" ht="15" thickBot="1" x14ac:dyDescent="0.35">
      <c r="A14016" s="6">
        <v>263.18304000000001</v>
      </c>
      <c r="B14016" s="19">
        <f>(A14016-G14016)/G14016</f>
        <v>1.1265597931480285</v>
      </c>
      <c r="C14016" s="30" t="s">
        <v>349</v>
      </c>
      <c r="D14016" s="6">
        <v>1014766</v>
      </c>
      <c r="E14016" s="6">
        <v>1319</v>
      </c>
      <c r="F14016" s="7" t="s">
        <v>87</v>
      </c>
      <c r="G14016" s="6">
        <v>123.76</v>
      </c>
    </row>
    <row r="14017" spans="1:7" ht="15" thickBot="1" x14ac:dyDescent="0.35">
      <c r="A14017" s="6">
        <v>263.18304000000001</v>
      </c>
      <c r="B14017" s="19">
        <f>(A14017-G14017)/G14017</f>
        <v>0.30731307993403406</v>
      </c>
      <c r="C14017" s="30" t="s">
        <v>390</v>
      </c>
      <c r="D14017" s="6">
        <v>1019050</v>
      </c>
      <c r="E14017" s="6">
        <v>1882</v>
      </c>
      <c r="F14017" s="7" t="s">
        <v>87</v>
      </c>
      <c r="G14017" s="6">
        <v>201.316</v>
      </c>
    </row>
    <row r="14018" spans="1:7" ht="15" thickBot="1" x14ac:dyDescent="0.35">
      <c r="A14018" s="6">
        <v>263.23232000000002</v>
      </c>
      <c r="B14018" s="19">
        <f>(A14018-G14018)/G14018</f>
        <v>-0.61109060821364669</v>
      </c>
      <c r="C14018" s="30" t="s">
        <v>159</v>
      </c>
      <c r="D14018" s="6">
        <v>1001085</v>
      </c>
      <c r="E14018" s="6">
        <v>1085</v>
      </c>
      <c r="F14018" s="7" t="s">
        <v>17</v>
      </c>
      <c r="G14018" s="6">
        <v>676.84742400000005</v>
      </c>
    </row>
    <row r="14019" spans="1:7" ht="15" thickBot="1" x14ac:dyDescent="0.35">
      <c r="A14019" s="6">
        <v>263.23439999999999</v>
      </c>
      <c r="B14019" s="19">
        <f>(A14019-G14019)/G14019</f>
        <v>6.8932246998284735E-2</v>
      </c>
      <c r="C14019" s="30" t="s">
        <v>187</v>
      </c>
      <c r="D14019" s="6">
        <v>1005181</v>
      </c>
      <c r="E14019" s="6">
        <v>1190</v>
      </c>
      <c r="F14019" s="7" t="s">
        <v>23</v>
      </c>
      <c r="G14019" s="6">
        <v>246.25919999999999</v>
      </c>
    </row>
    <row r="14020" spans="1:7" ht="15" thickBot="1" x14ac:dyDescent="0.35">
      <c r="A14020" s="6">
        <v>263.42160000000001</v>
      </c>
      <c r="B14020" s="19">
        <f>(A14020-G14020)/G14020</f>
        <v>0.15433721761810609</v>
      </c>
      <c r="C14020" s="30" t="s">
        <v>72</v>
      </c>
      <c r="D14020" s="6">
        <v>1004855</v>
      </c>
      <c r="E14020" s="6">
        <v>2250</v>
      </c>
      <c r="F14020" s="7" t="s">
        <v>87</v>
      </c>
      <c r="G14020" s="6">
        <v>228.20160000000001</v>
      </c>
    </row>
    <row r="14021" spans="1:7" ht="15" thickBot="1" x14ac:dyDescent="0.35">
      <c r="A14021" s="6">
        <v>263.42784</v>
      </c>
      <c r="B14021" s="19">
        <f>(A14021-G14021)/G14021</f>
        <v>1.5244932380631115</v>
      </c>
      <c r="C14021" s="30" t="s">
        <v>301</v>
      </c>
      <c r="D14021" s="6">
        <v>1001836</v>
      </c>
      <c r="E14021" s="6">
        <v>1836</v>
      </c>
      <c r="F14021" s="7" t="s">
        <v>21</v>
      </c>
      <c r="G14021" s="6">
        <v>104.3488</v>
      </c>
    </row>
    <row r="14022" spans="1:7" ht="15" thickBot="1" x14ac:dyDescent="0.35">
      <c r="A14022" s="6">
        <v>263.51</v>
      </c>
      <c r="B14022" s="19">
        <f>(A14022-G14022)/G14022</f>
        <v>3.9451642445351904</v>
      </c>
      <c r="C14022" s="30" t="s">
        <v>262</v>
      </c>
      <c r="D14022" s="6">
        <v>1002994</v>
      </c>
      <c r="E14022" s="6">
        <v>1001</v>
      </c>
      <c r="F14022" s="7" t="s">
        <v>25</v>
      </c>
      <c r="G14022" s="6">
        <v>53.2864</v>
      </c>
    </row>
    <row r="14023" spans="1:7" ht="15" thickBot="1" x14ac:dyDescent="0.35">
      <c r="A14023" s="6">
        <v>263.51</v>
      </c>
      <c r="B14023" s="19">
        <f>(A14023-G14023)/G14023</f>
        <v>0.17193059232061017</v>
      </c>
      <c r="C14023" s="30" t="s">
        <v>209</v>
      </c>
      <c r="D14023" s="6">
        <v>1003854</v>
      </c>
      <c r="E14023" s="6">
        <v>1448</v>
      </c>
      <c r="F14023" s="7" t="s">
        <v>42</v>
      </c>
      <c r="G14023" s="6">
        <v>224.85120000000001</v>
      </c>
    </row>
    <row r="14024" spans="1:7" ht="15" thickBot="1" x14ac:dyDescent="0.35">
      <c r="A14024" s="6">
        <v>263.54160000000002</v>
      </c>
      <c r="B14024" s="19">
        <f>(A14024-G14024)/G14024</f>
        <v>18.064062500000002</v>
      </c>
      <c r="C14024" s="30" t="s">
        <v>258</v>
      </c>
      <c r="D14024" s="6">
        <v>1007769</v>
      </c>
      <c r="E14024" s="6">
        <v>139</v>
      </c>
      <c r="F14024" s="7" t="s">
        <v>23</v>
      </c>
      <c r="G14024" s="6">
        <v>13.824</v>
      </c>
    </row>
    <row r="14025" spans="1:7" ht="15" thickBot="1" x14ac:dyDescent="0.35">
      <c r="A14025" s="6">
        <v>263.54160000000002</v>
      </c>
      <c r="B14025" s="19">
        <f>(A14025-G14025)/G14025</f>
        <v>9.8865499008592224</v>
      </c>
      <c r="C14025" s="30" t="s">
        <v>134</v>
      </c>
      <c r="D14025" s="6">
        <v>1005806</v>
      </c>
      <c r="E14025" s="6">
        <v>2828</v>
      </c>
      <c r="F14025" s="7" t="s">
        <v>42</v>
      </c>
      <c r="G14025" s="6">
        <v>24.207999999999998</v>
      </c>
    </row>
    <row r="14026" spans="1:7" ht="15" thickBot="1" x14ac:dyDescent="0.35">
      <c r="A14026" s="6">
        <v>263.54160000000002</v>
      </c>
      <c r="B14026" s="19">
        <f>(A14026-G14026)/G14026</f>
        <v>7.1875730085746241</v>
      </c>
      <c r="C14026" s="30" t="s">
        <v>356</v>
      </c>
      <c r="D14026" s="6">
        <v>1008695</v>
      </c>
      <c r="E14026" s="6">
        <v>598</v>
      </c>
      <c r="F14026" s="7" t="s">
        <v>25</v>
      </c>
      <c r="G14026" s="6">
        <v>32.188000000000002</v>
      </c>
    </row>
    <row r="14027" spans="1:7" ht="15" thickBot="1" x14ac:dyDescent="0.35">
      <c r="A14027" s="6">
        <v>263.54160000000002</v>
      </c>
      <c r="B14027" s="19">
        <f>(A14027-G14027)/G14027</f>
        <v>5.060099337748345</v>
      </c>
      <c r="C14027" s="30" t="s">
        <v>117</v>
      </c>
      <c r="D14027" s="6">
        <v>1008685</v>
      </c>
      <c r="E14027" s="6">
        <v>929</v>
      </c>
      <c r="F14027" s="7" t="s">
        <v>25</v>
      </c>
      <c r="G14027" s="6">
        <v>43.488</v>
      </c>
    </row>
    <row r="14028" spans="1:7" ht="15" thickBot="1" x14ac:dyDescent="0.35">
      <c r="A14028" s="6">
        <v>263.54160000000002</v>
      </c>
      <c r="B14028" s="19">
        <f>(A14028-G14028)/G14028</f>
        <v>2.0233755506607931</v>
      </c>
      <c r="C14028" s="30" t="s">
        <v>346</v>
      </c>
      <c r="D14028" s="6">
        <v>1008033</v>
      </c>
      <c r="E14028" s="6">
        <v>1414</v>
      </c>
      <c r="F14028" s="7" t="s">
        <v>21</v>
      </c>
      <c r="G14028" s="6">
        <v>87.168000000000006</v>
      </c>
    </row>
    <row r="14029" spans="1:7" ht="15" thickBot="1" x14ac:dyDescent="0.35">
      <c r="A14029" s="6">
        <v>263.54160000000002</v>
      </c>
      <c r="B14029" s="19">
        <f>(A14029-G14029)/G14029</f>
        <v>1.517111747851003</v>
      </c>
      <c r="C14029" s="30" t="s">
        <v>167</v>
      </c>
      <c r="D14029" s="6">
        <v>1006771</v>
      </c>
      <c r="E14029" s="6">
        <v>177</v>
      </c>
      <c r="F14029" s="7" t="s">
        <v>27</v>
      </c>
      <c r="G14029" s="6">
        <v>104.7</v>
      </c>
    </row>
    <row r="14030" spans="1:7" ht="15" thickBot="1" x14ac:dyDescent="0.35">
      <c r="A14030" s="6">
        <v>263.54160000000002</v>
      </c>
      <c r="B14030" s="19">
        <f>(A14030-G14030)/G14030</f>
        <v>1.3805969070674955</v>
      </c>
      <c r="C14030" s="30" t="s">
        <v>381</v>
      </c>
      <c r="D14030" s="6">
        <v>1010520</v>
      </c>
      <c r="E14030" s="6">
        <v>55</v>
      </c>
      <c r="F14030" s="7" t="s">
        <v>27</v>
      </c>
      <c r="G14030" s="6">
        <v>110.70399999999999</v>
      </c>
    </row>
    <row r="14031" spans="1:7" ht="15" thickBot="1" x14ac:dyDescent="0.35">
      <c r="A14031" s="6">
        <v>263.54160000000002</v>
      </c>
      <c r="B14031" s="19">
        <f>(A14031-G14031)/G14031</f>
        <v>1.3805969070674955</v>
      </c>
      <c r="C14031" s="30" t="s">
        <v>229</v>
      </c>
      <c r="D14031" s="6">
        <v>1018497</v>
      </c>
      <c r="E14031" s="6">
        <v>2458</v>
      </c>
      <c r="F14031" s="7" t="s">
        <v>21</v>
      </c>
      <c r="G14031" s="6">
        <v>110.70399999999999</v>
      </c>
    </row>
    <row r="14032" spans="1:7" ht="15" thickBot="1" x14ac:dyDescent="0.35">
      <c r="A14032" s="6">
        <v>263.54160000000002</v>
      </c>
      <c r="B14032" s="19">
        <f>(A14032-G14032)/G14032</f>
        <v>0.61155981703886697</v>
      </c>
      <c r="C14032" s="30" t="s">
        <v>67</v>
      </c>
      <c r="D14032" s="6">
        <v>1018410</v>
      </c>
      <c r="E14032" s="6">
        <v>718</v>
      </c>
      <c r="F14032" s="7" t="s">
        <v>21</v>
      </c>
      <c r="G14032" s="6">
        <v>163.53200000000001</v>
      </c>
    </row>
    <row r="14033" spans="1:7" ht="15" thickBot="1" x14ac:dyDescent="0.35">
      <c r="A14033" s="6">
        <v>263.54160000000002</v>
      </c>
      <c r="B14033" s="19">
        <f>(A14033-G14033)/G14033</f>
        <v>0.3672290356720414</v>
      </c>
      <c r="C14033" s="30" t="s">
        <v>33</v>
      </c>
      <c r="D14033" s="6">
        <v>1012891</v>
      </c>
      <c r="E14033" s="6">
        <v>596</v>
      </c>
      <c r="F14033" s="7" t="s">
        <v>25</v>
      </c>
      <c r="G14033" s="6">
        <v>192.756</v>
      </c>
    </row>
    <row r="14034" spans="1:7" ht="15" thickBot="1" x14ac:dyDescent="0.35">
      <c r="A14034" s="6">
        <v>263.54160000000002</v>
      </c>
      <c r="B14034" s="19">
        <f>(A14034-G14034)/G14034</f>
        <v>0.32571532053603774</v>
      </c>
      <c r="C14034" s="30" t="s">
        <v>262</v>
      </c>
      <c r="D14034" s="6">
        <v>1007434</v>
      </c>
      <c r="E14034" s="6">
        <v>761</v>
      </c>
      <c r="F14034" s="7" t="s">
        <v>21</v>
      </c>
      <c r="G14034" s="6">
        <v>198.792</v>
      </c>
    </row>
    <row r="14035" spans="1:7" ht="15" thickBot="1" x14ac:dyDescent="0.35">
      <c r="A14035" s="6">
        <v>263.54160000000002</v>
      </c>
      <c r="B14035" s="19">
        <f>(A14035-G14035)/G14035</f>
        <v>0.29189591952783389</v>
      </c>
      <c r="C14035" s="30" t="s">
        <v>204</v>
      </c>
      <c r="D14035" s="6">
        <v>1016846</v>
      </c>
      <c r="E14035" s="6">
        <v>2635</v>
      </c>
      <c r="F14035" s="7" t="s">
        <v>21</v>
      </c>
      <c r="G14035" s="6">
        <v>203.99600000000001</v>
      </c>
    </row>
    <row r="14036" spans="1:7" ht="15" thickBot="1" x14ac:dyDescent="0.35">
      <c r="A14036" s="6">
        <v>263.54160000000002</v>
      </c>
      <c r="B14036" s="19">
        <f>(A14036-G14036)/G14036</f>
        <v>2.1684990773334308E-2</v>
      </c>
      <c r="C14036" s="30" t="s">
        <v>57</v>
      </c>
      <c r="D14036" s="6">
        <v>1009476</v>
      </c>
      <c r="E14036" s="6">
        <v>1051</v>
      </c>
      <c r="F14036" s="7" t="s">
        <v>27</v>
      </c>
      <c r="G14036" s="6">
        <v>257.94799999999998</v>
      </c>
    </row>
    <row r="14037" spans="1:7" ht="15" thickBot="1" x14ac:dyDescent="0.35">
      <c r="A14037" s="6">
        <v>263.54160000000002</v>
      </c>
      <c r="B14037" s="19">
        <f>(A14037-G14037)/G14037</f>
        <v>-2.50466128029832E-2</v>
      </c>
      <c r="C14037" s="30" t="s">
        <v>156</v>
      </c>
      <c r="D14037" s="6">
        <v>1014589</v>
      </c>
      <c r="E14037" s="6">
        <v>2253</v>
      </c>
      <c r="F14037" s="7" t="s">
        <v>23</v>
      </c>
      <c r="G14037" s="6">
        <v>270.31200000000001</v>
      </c>
    </row>
    <row r="14038" spans="1:7" ht="15" thickBot="1" x14ac:dyDescent="0.35">
      <c r="A14038" s="6">
        <v>263.54160000000002</v>
      </c>
      <c r="B14038" s="19">
        <f>(A14038-G14038)/G14038</f>
        <v>-0.14268649724792123</v>
      </c>
      <c r="C14038" s="30" t="s">
        <v>328</v>
      </c>
      <c r="D14038" s="6">
        <v>1014537</v>
      </c>
      <c r="E14038" s="6">
        <v>53</v>
      </c>
      <c r="F14038" s="7" t="s">
        <v>23</v>
      </c>
      <c r="G14038" s="6">
        <v>307.404</v>
      </c>
    </row>
    <row r="14039" spans="1:7" ht="15" thickBot="1" x14ac:dyDescent="0.35">
      <c r="A14039" s="6">
        <v>263.54160000000002</v>
      </c>
      <c r="B14039" s="19">
        <f>(A14039-G14039)/G14039</f>
        <v>-0.1458097806357932</v>
      </c>
      <c r="C14039" s="30" t="s">
        <v>329</v>
      </c>
      <c r="D14039" s="6">
        <v>1016659</v>
      </c>
      <c r="E14039" s="6">
        <v>280</v>
      </c>
      <c r="F14039" s="7" t="s">
        <v>17</v>
      </c>
      <c r="G14039" s="6">
        <v>308.52800000000002</v>
      </c>
    </row>
    <row r="14040" spans="1:7" ht="15" thickBot="1" x14ac:dyDescent="0.35">
      <c r="A14040" s="6">
        <v>263.54160000000002</v>
      </c>
      <c r="B14040" s="19">
        <f>(A14040-G14040)/G14040</f>
        <v>-0.1699999999999999</v>
      </c>
      <c r="C14040" s="30" t="s">
        <v>277</v>
      </c>
      <c r="D14040" s="6">
        <v>1017799</v>
      </c>
      <c r="E14040" s="6">
        <v>2342</v>
      </c>
      <c r="F14040" s="7" t="s">
        <v>19</v>
      </c>
      <c r="G14040" s="6">
        <v>317.52</v>
      </c>
    </row>
    <row r="14041" spans="1:7" ht="15" thickBot="1" x14ac:dyDescent="0.35">
      <c r="A14041" s="6">
        <v>263.54160000000002</v>
      </c>
      <c r="B14041" s="19">
        <f>(A14041-G14041)/G14041</f>
        <v>-0.17583498036076142</v>
      </c>
      <c r="C14041" s="30" t="s">
        <v>257</v>
      </c>
      <c r="D14041" s="6">
        <v>1018310</v>
      </c>
      <c r="E14041" s="6">
        <v>1198</v>
      </c>
      <c r="F14041" s="7" t="s">
        <v>35</v>
      </c>
      <c r="G14041" s="6">
        <v>319.76799999999997</v>
      </c>
    </row>
    <row r="14042" spans="1:7" ht="15" thickBot="1" x14ac:dyDescent="0.35">
      <c r="A14042" s="6">
        <v>263.69200000000001</v>
      </c>
      <c r="B14042" s="19">
        <f>(A14042-G14042)/G14042</f>
        <v>7.9954261300342069E-2</v>
      </c>
      <c r="C14042" s="30" t="s">
        <v>255</v>
      </c>
      <c r="D14042" s="6">
        <v>1004601</v>
      </c>
      <c r="E14042" s="6">
        <v>1819</v>
      </c>
      <c r="F14042" s="7" t="s">
        <v>23</v>
      </c>
      <c r="G14042" s="6">
        <v>244.1696</v>
      </c>
    </row>
    <row r="14043" spans="1:7" ht="15" thickBot="1" x14ac:dyDescent="0.35">
      <c r="A14043" s="6">
        <v>263.70760000000001</v>
      </c>
      <c r="B14043" s="19">
        <f>(A14043-G14043)/G14043</f>
        <v>0.76165854336347505</v>
      </c>
      <c r="C14043" s="30" t="s">
        <v>172</v>
      </c>
      <c r="D14043" s="6">
        <v>1003732</v>
      </c>
      <c r="E14043" s="6">
        <v>226</v>
      </c>
      <c r="F14043" s="7" t="s">
        <v>31</v>
      </c>
      <c r="G14043" s="6">
        <v>149.69280000000001</v>
      </c>
    </row>
    <row r="14044" spans="1:7" ht="15" thickBot="1" x14ac:dyDescent="0.35">
      <c r="A14044" s="6">
        <v>263.71487999999999</v>
      </c>
      <c r="B14044" s="19">
        <f>(A14044-G14044)/G14044</f>
        <v>0.14916055442451956</v>
      </c>
      <c r="C14044" s="30" t="s">
        <v>335</v>
      </c>
      <c r="D14044" s="6">
        <v>1001681</v>
      </c>
      <c r="E14044" s="6">
        <v>1681</v>
      </c>
      <c r="F14044" s="7" t="s">
        <v>21</v>
      </c>
      <c r="G14044" s="6">
        <v>229.48480000000001</v>
      </c>
    </row>
    <row r="14045" spans="1:7" ht="15" thickBot="1" x14ac:dyDescent="0.35">
      <c r="A14045" s="6">
        <v>263.75959999999998</v>
      </c>
      <c r="B14045" s="19">
        <f>(A14045-G14045)/G14045</f>
        <v>3.6204349739141231E-2</v>
      </c>
      <c r="C14045" s="30" t="s">
        <v>49</v>
      </c>
      <c r="D14045" s="6">
        <v>1002235</v>
      </c>
      <c r="E14045" s="6">
        <v>2235</v>
      </c>
      <c r="F14045" s="7" t="s">
        <v>31</v>
      </c>
      <c r="G14045" s="6">
        <v>254.54400000000001</v>
      </c>
    </row>
    <row r="14046" spans="1:7" ht="15" thickBot="1" x14ac:dyDescent="0.35">
      <c r="A14046" s="6">
        <v>263.81472000000002</v>
      </c>
      <c r="B14046" s="19">
        <f>(A14046-G14046)/G14046</f>
        <v>0.11801057770545173</v>
      </c>
      <c r="C14046" s="30" t="s">
        <v>107</v>
      </c>
      <c r="D14046" s="6">
        <v>1001881</v>
      </c>
      <c r="E14046" s="6">
        <v>1881</v>
      </c>
      <c r="F14046" s="7" t="s">
        <v>21</v>
      </c>
      <c r="G14046" s="6">
        <v>235.96799999999999</v>
      </c>
    </row>
    <row r="14047" spans="1:7" ht="15" thickBot="1" x14ac:dyDescent="0.35">
      <c r="A14047" s="6">
        <v>263.87920000000003</v>
      </c>
      <c r="B14047" s="19">
        <f>(A14047-G14047)/G14047</f>
        <v>0.25971570858984749</v>
      </c>
      <c r="C14047" s="30" t="s">
        <v>180</v>
      </c>
      <c r="D14047" s="6">
        <v>1003685</v>
      </c>
      <c r="E14047" s="6">
        <v>2243</v>
      </c>
      <c r="F14047" s="7" t="s">
        <v>21</v>
      </c>
      <c r="G14047" s="6">
        <v>209.4752</v>
      </c>
    </row>
    <row r="14048" spans="1:7" ht="15" thickBot="1" x14ac:dyDescent="0.35">
      <c r="A14048" s="6">
        <v>263.90016000000003</v>
      </c>
      <c r="B14048" s="19">
        <f>(A14048-G14048)/G14048</f>
        <v>0.75376910603684333</v>
      </c>
      <c r="C14048" s="30" t="s">
        <v>36</v>
      </c>
      <c r="D14048" s="6">
        <v>1019109</v>
      </c>
      <c r="E14048" s="6">
        <v>1551</v>
      </c>
      <c r="F14048" s="7" t="s">
        <v>87</v>
      </c>
      <c r="G14048" s="6">
        <v>150.476</v>
      </c>
    </row>
    <row r="14049" spans="1:7" ht="15" thickBot="1" x14ac:dyDescent="0.35">
      <c r="A14049" s="6">
        <v>263.90016000000003</v>
      </c>
      <c r="B14049" s="19">
        <f>(A14049-G14049)/G14049</f>
        <v>0.63187414974399569</v>
      </c>
      <c r="C14049" s="30" t="s">
        <v>281</v>
      </c>
      <c r="D14049" s="6">
        <v>1018826</v>
      </c>
      <c r="E14049" s="6">
        <v>600</v>
      </c>
      <c r="F14049" s="7" t="s">
        <v>87</v>
      </c>
      <c r="G14049" s="6">
        <v>161.71600000000001</v>
      </c>
    </row>
    <row r="14050" spans="1:7" ht="15" thickBot="1" x14ac:dyDescent="0.35">
      <c r="A14050" s="6">
        <v>263.9898</v>
      </c>
      <c r="B14050" s="19">
        <f>(A14050-G14050)/G14050</f>
        <v>19.145741758241762</v>
      </c>
      <c r="C14050" s="30" t="s">
        <v>171</v>
      </c>
      <c r="D14050" s="6">
        <v>1007735</v>
      </c>
      <c r="E14050" s="6">
        <v>1543</v>
      </c>
      <c r="F14050" s="7" t="s">
        <v>31</v>
      </c>
      <c r="G14050" s="6">
        <v>13.103999999999999</v>
      </c>
    </row>
    <row r="14051" spans="1:7" ht="15" thickBot="1" x14ac:dyDescent="0.35">
      <c r="A14051" s="6">
        <v>263.9898</v>
      </c>
      <c r="B14051" s="19">
        <f>(A14051-G14051)/G14051</f>
        <v>3.2160118819471064</v>
      </c>
      <c r="C14051" s="30" t="s">
        <v>194</v>
      </c>
      <c r="D14051" s="6">
        <v>1006776</v>
      </c>
      <c r="E14051" s="6">
        <v>1233</v>
      </c>
      <c r="F14051" s="7" t="s">
        <v>23</v>
      </c>
      <c r="G14051" s="6">
        <v>62.616</v>
      </c>
    </row>
    <row r="14052" spans="1:7" ht="15" thickBot="1" x14ac:dyDescent="0.35">
      <c r="A14052" s="6">
        <v>263.9898</v>
      </c>
      <c r="B14052" s="19">
        <f>(A14052-G14052)/G14052</f>
        <v>1.2374292300911958</v>
      </c>
      <c r="C14052" s="30" t="s">
        <v>173</v>
      </c>
      <c r="D14052" s="6">
        <v>1015095</v>
      </c>
      <c r="E14052" s="6">
        <v>898</v>
      </c>
      <c r="F14052" s="7" t="s">
        <v>23</v>
      </c>
      <c r="G14052" s="6">
        <v>117.988</v>
      </c>
    </row>
    <row r="14053" spans="1:7" ht="15" thickBot="1" x14ac:dyDescent="0.35">
      <c r="A14053" s="6">
        <v>263.9898</v>
      </c>
      <c r="B14053" s="19">
        <f>(A14053-G14053)/G14053</f>
        <v>1.1955969925812568</v>
      </c>
      <c r="C14053" s="30" t="s">
        <v>83</v>
      </c>
      <c r="D14053" s="6">
        <v>1013002</v>
      </c>
      <c r="E14053" s="6">
        <v>1443</v>
      </c>
      <c r="F14053" s="7" t="s">
        <v>17</v>
      </c>
      <c r="G14053" s="6">
        <v>120.236</v>
      </c>
    </row>
    <row r="14054" spans="1:7" ht="15" thickBot="1" x14ac:dyDescent="0.35">
      <c r="A14054" s="6">
        <v>263.9898</v>
      </c>
      <c r="B14054" s="19">
        <f>(A14054-G14054)/G14054</f>
        <v>0.80706012814194195</v>
      </c>
      <c r="C14054" s="30" t="s">
        <v>73</v>
      </c>
      <c r="D14054" s="6">
        <v>1014346</v>
      </c>
      <c r="E14054" s="6">
        <v>512</v>
      </c>
      <c r="F14054" s="7" t="s">
        <v>19</v>
      </c>
      <c r="G14054" s="6">
        <v>146.08799999999999</v>
      </c>
    </row>
    <row r="14055" spans="1:7" ht="15" thickBot="1" x14ac:dyDescent="0.35">
      <c r="A14055" s="6">
        <v>263.9898</v>
      </c>
      <c r="B14055" s="19">
        <f>(A14055-G14055)/G14055</f>
        <v>0.78864572605561267</v>
      </c>
      <c r="C14055" s="30" t="s">
        <v>158</v>
      </c>
      <c r="D14055" s="6">
        <v>1008260</v>
      </c>
      <c r="E14055" s="6">
        <v>848</v>
      </c>
      <c r="F14055" s="7" t="s">
        <v>21</v>
      </c>
      <c r="G14055" s="6">
        <v>147.59200000000001</v>
      </c>
    </row>
    <row r="14056" spans="1:7" ht="15" thickBot="1" x14ac:dyDescent="0.35">
      <c r="A14056" s="6">
        <v>263.9898</v>
      </c>
      <c r="B14056" s="19">
        <f>(A14056-G14056)/G14056</f>
        <v>0.77967452270520965</v>
      </c>
      <c r="C14056" s="30" t="s">
        <v>321</v>
      </c>
      <c r="D14056" s="6">
        <v>1011881</v>
      </c>
      <c r="E14056" s="6">
        <v>2267</v>
      </c>
      <c r="F14056" s="7" t="s">
        <v>25</v>
      </c>
      <c r="G14056" s="6">
        <v>148.33600000000001</v>
      </c>
    </row>
    <row r="14057" spans="1:7" ht="15" thickBot="1" x14ac:dyDescent="0.35">
      <c r="A14057" s="6">
        <v>263.9898</v>
      </c>
      <c r="B14057" s="19">
        <f>(A14057-G14057)/G14057</f>
        <v>0.62715606508875732</v>
      </c>
      <c r="C14057" s="30" t="s">
        <v>246</v>
      </c>
      <c r="D14057" s="6">
        <v>1007189</v>
      </c>
      <c r="E14057" s="6">
        <v>1904</v>
      </c>
      <c r="F14057" s="7" t="s">
        <v>27</v>
      </c>
      <c r="G14057" s="6">
        <v>162.24</v>
      </c>
    </row>
    <row r="14058" spans="1:7" ht="15" thickBot="1" x14ac:dyDescent="0.35">
      <c r="A14058" s="6">
        <v>263.9898</v>
      </c>
      <c r="B14058" s="19">
        <f>(A14058-G14058)/G14058</f>
        <v>0.60898751767516701</v>
      </c>
      <c r="C14058" s="30" t="s">
        <v>136</v>
      </c>
      <c r="D14058" s="6">
        <v>1018742</v>
      </c>
      <c r="E14058" s="6">
        <v>1365</v>
      </c>
      <c r="F14058" s="7" t="s">
        <v>25</v>
      </c>
      <c r="G14058" s="6">
        <v>164.072</v>
      </c>
    </row>
    <row r="14059" spans="1:7" ht="15" thickBot="1" x14ac:dyDescent="0.35">
      <c r="A14059" s="6">
        <v>263.9898</v>
      </c>
      <c r="B14059" s="19">
        <f>(A14059-G14059)/G14059</f>
        <v>0.51554527292350805</v>
      </c>
      <c r="C14059" s="30" t="s">
        <v>199</v>
      </c>
      <c r="D14059" s="6">
        <v>1012063</v>
      </c>
      <c r="E14059" s="6">
        <v>331</v>
      </c>
      <c r="F14059" s="7" t="s">
        <v>42</v>
      </c>
      <c r="G14059" s="6">
        <v>174.18799999999999</v>
      </c>
    </row>
    <row r="14060" spans="1:7" ht="15" thickBot="1" x14ac:dyDescent="0.35">
      <c r="A14060" s="6">
        <v>263.9898</v>
      </c>
      <c r="B14060" s="19">
        <f>(A14060-G14060)/G14060</f>
        <v>0.48676391079071862</v>
      </c>
      <c r="C14060" s="30" t="s">
        <v>237</v>
      </c>
      <c r="D14060" s="6">
        <v>1016830</v>
      </c>
      <c r="E14060" s="6">
        <v>288</v>
      </c>
      <c r="F14060" s="7" t="s">
        <v>35</v>
      </c>
      <c r="G14060" s="6">
        <v>177.56</v>
      </c>
    </row>
    <row r="14061" spans="1:7" ht="15" thickBot="1" x14ac:dyDescent="0.35">
      <c r="A14061" s="6">
        <v>263.9898</v>
      </c>
      <c r="B14061" s="19">
        <f>(A14061-G14061)/G14061</f>
        <v>0.41510034735623319</v>
      </c>
      <c r="C14061" s="30" t="s">
        <v>136</v>
      </c>
      <c r="D14061" s="6">
        <v>1013314</v>
      </c>
      <c r="E14061" s="6">
        <v>1982</v>
      </c>
      <c r="F14061" s="7" t="s">
        <v>21</v>
      </c>
      <c r="G14061" s="6">
        <v>186.55199999999999</v>
      </c>
    </row>
    <row r="14062" spans="1:7" ht="15" thickBot="1" x14ac:dyDescent="0.35">
      <c r="A14062" s="6">
        <v>263.9898</v>
      </c>
      <c r="B14062" s="19">
        <f>(A14062-G14062)/G14062</f>
        <v>0.36572820958529928</v>
      </c>
      <c r="C14062" s="30" t="s">
        <v>315</v>
      </c>
      <c r="D14062" s="6">
        <v>1016403</v>
      </c>
      <c r="E14062" s="6">
        <v>1287</v>
      </c>
      <c r="F14062" s="7" t="s">
        <v>42</v>
      </c>
      <c r="G14062" s="6">
        <v>193.29599999999999</v>
      </c>
    </row>
    <row r="14063" spans="1:7" ht="15" thickBot="1" x14ac:dyDescent="0.35">
      <c r="A14063" s="6">
        <v>263.9898</v>
      </c>
      <c r="B14063" s="19">
        <f>(A14063-G14063)/G14063</f>
        <v>0.32714211023748724</v>
      </c>
      <c r="C14063" s="30" t="s">
        <v>199</v>
      </c>
      <c r="D14063" s="6">
        <v>1013533</v>
      </c>
      <c r="E14063" s="6">
        <v>662</v>
      </c>
      <c r="F14063" s="7" t="s">
        <v>31</v>
      </c>
      <c r="G14063" s="6">
        <v>198.916</v>
      </c>
    </row>
    <row r="14064" spans="1:7" ht="15" thickBot="1" x14ac:dyDescent="0.35">
      <c r="A14064" s="6">
        <v>263.9898</v>
      </c>
      <c r="B14064" s="19">
        <f>(A14064-G14064)/G14064</f>
        <v>0.31968506298740257</v>
      </c>
      <c r="C14064" s="30" t="s">
        <v>334</v>
      </c>
      <c r="D14064" s="6">
        <v>1012178</v>
      </c>
      <c r="E14064" s="6">
        <v>1096</v>
      </c>
      <c r="F14064" s="7" t="s">
        <v>27</v>
      </c>
      <c r="G14064" s="6">
        <v>200.04</v>
      </c>
    </row>
    <row r="14065" spans="1:7" ht="15" thickBot="1" x14ac:dyDescent="0.35">
      <c r="A14065" s="6">
        <v>263.9898</v>
      </c>
      <c r="B14065" s="19">
        <f>(A14065-G14065)/G14065</f>
        <v>0.19847188930050125</v>
      </c>
      <c r="C14065" s="30" t="s">
        <v>135</v>
      </c>
      <c r="D14065" s="6">
        <v>1011209</v>
      </c>
      <c r="E14065" s="6">
        <v>405</v>
      </c>
      <c r="F14065" s="7" t="s">
        <v>23</v>
      </c>
      <c r="G14065" s="6">
        <v>220.27199999999999</v>
      </c>
    </row>
    <row r="14066" spans="1:7" ht="15" thickBot="1" x14ac:dyDescent="0.35">
      <c r="A14066" s="6">
        <v>263.9898</v>
      </c>
      <c r="B14066" s="19">
        <f>(A14066-G14066)/G14066</f>
        <v>5.8092314105236124E-2</v>
      </c>
      <c r="C14066" s="30" t="s">
        <v>269</v>
      </c>
      <c r="D14066" s="6">
        <v>1016756</v>
      </c>
      <c r="E14066" s="6">
        <v>763</v>
      </c>
      <c r="F14066" s="7" t="s">
        <v>17</v>
      </c>
      <c r="G14066" s="6">
        <v>249.49600000000001</v>
      </c>
    </row>
    <row r="14067" spans="1:7" ht="15" thickBot="1" x14ac:dyDescent="0.35">
      <c r="A14067" s="6">
        <v>263.9898</v>
      </c>
      <c r="B14067" s="19">
        <f>(A14067-G14067)/G14067</f>
        <v>3.9362657091561989E-2</v>
      </c>
      <c r="C14067" s="30" t="s">
        <v>80</v>
      </c>
      <c r="D14067" s="6">
        <v>1017934</v>
      </c>
      <c r="E14067" s="6">
        <v>972</v>
      </c>
      <c r="F14067" s="7" t="s">
        <v>19</v>
      </c>
      <c r="G14067" s="6">
        <v>253.99199999999999</v>
      </c>
    </row>
    <row r="14068" spans="1:7" ht="15" thickBot="1" x14ac:dyDescent="0.35">
      <c r="A14068" s="6">
        <v>263.9898</v>
      </c>
      <c r="B14068" s="19">
        <f>(A14068-G14068)/G14068</f>
        <v>3.0244302216671844E-2</v>
      </c>
      <c r="C14068" s="30" t="s">
        <v>199</v>
      </c>
      <c r="D14068" s="6">
        <v>1011599</v>
      </c>
      <c r="E14068" s="6">
        <v>2263</v>
      </c>
      <c r="F14068" s="7" t="s">
        <v>19</v>
      </c>
      <c r="G14068" s="6">
        <v>256.24</v>
      </c>
    </row>
    <row r="14069" spans="1:7" ht="15" thickBot="1" x14ac:dyDescent="0.35">
      <c r="A14069" s="6">
        <v>263.9898</v>
      </c>
      <c r="B14069" s="19">
        <f>(A14069-G14069)/G14069</f>
        <v>-7.1569951466554038E-2</v>
      </c>
      <c r="C14069" s="30" t="s">
        <v>47</v>
      </c>
      <c r="D14069" s="6">
        <v>1013748</v>
      </c>
      <c r="E14069" s="6">
        <v>1294</v>
      </c>
      <c r="F14069" s="7" t="s">
        <v>31</v>
      </c>
      <c r="G14069" s="6">
        <v>284.33999999999997</v>
      </c>
    </row>
    <row r="14070" spans="1:7" ht="15" thickBot="1" x14ac:dyDescent="0.35">
      <c r="A14070" s="6">
        <v>263.9898</v>
      </c>
      <c r="B14070" s="19">
        <f>(A14070-G14070)/G14070</f>
        <v>-7.5225597623518187E-2</v>
      </c>
      <c r="C14070" s="30" t="s">
        <v>358</v>
      </c>
      <c r="D14070" s="6">
        <v>1018791</v>
      </c>
      <c r="E14070" s="6">
        <v>2500</v>
      </c>
      <c r="F14070" s="7" t="s">
        <v>23</v>
      </c>
      <c r="G14070" s="6">
        <v>285.464</v>
      </c>
    </row>
    <row r="14071" spans="1:7" ht="15" thickBot="1" x14ac:dyDescent="0.35">
      <c r="A14071" s="6">
        <v>263.9898</v>
      </c>
      <c r="B14071" s="19">
        <f>(A14071-G14071)/G14071</f>
        <v>-0.17870716045695517</v>
      </c>
      <c r="C14071" s="30" t="s">
        <v>109</v>
      </c>
      <c r="D14071" s="6">
        <v>1015669</v>
      </c>
      <c r="E14071" s="6">
        <v>573</v>
      </c>
      <c r="F14071" s="7" t="s">
        <v>23</v>
      </c>
      <c r="G14071" s="6">
        <v>321.43200000000002</v>
      </c>
    </row>
    <row r="14072" spans="1:7" ht="15" thickBot="1" x14ac:dyDescent="0.35">
      <c r="A14072" s="6">
        <v>264.05599999999998</v>
      </c>
      <c r="B14072" s="19">
        <f>(A14072-G14072)/G14072</f>
        <v>-2.9114504894578386E-2</v>
      </c>
      <c r="C14072" s="30" t="s">
        <v>175</v>
      </c>
      <c r="D14072" s="6">
        <v>1004298</v>
      </c>
      <c r="E14072" s="6">
        <v>2031</v>
      </c>
      <c r="F14072" s="7" t="s">
        <v>35</v>
      </c>
      <c r="G14072" s="6">
        <v>271.9744</v>
      </c>
    </row>
    <row r="14073" spans="1:7" ht="15" thickBot="1" x14ac:dyDescent="0.35">
      <c r="A14073" s="6">
        <v>264.16520000000003</v>
      </c>
      <c r="B14073" s="19">
        <f>(A14073-G14073)/G14073</f>
        <v>0.57767080745341637</v>
      </c>
      <c r="C14073" s="30" t="s">
        <v>332</v>
      </c>
      <c r="D14073" s="6">
        <v>1003350</v>
      </c>
      <c r="E14073" s="6">
        <v>1849</v>
      </c>
      <c r="F14073" s="7" t="s">
        <v>21</v>
      </c>
      <c r="G14073" s="6">
        <v>167.44</v>
      </c>
    </row>
    <row r="14074" spans="1:7" ht="15" thickBot="1" x14ac:dyDescent="0.35">
      <c r="A14074" s="6">
        <v>264.21408000000002</v>
      </c>
      <c r="B14074" s="19">
        <f>(A14074-G14074)/G14074</f>
        <v>-0.36723944490937005</v>
      </c>
      <c r="C14074" s="30" t="s">
        <v>203</v>
      </c>
      <c r="D14074" s="6">
        <v>1001283</v>
      </c>
      <c r="E14074" s="6">
        <v>1283</v>
      </c>
      <c r="F14074" s="7" t="s">
        <v>21</v>
      </c>
      <c r="G14074" s="6">
        <v>417.55775999999997</v>
      </c>
    </row>
    <row r="14075" spans="1:7" ht="15" thickBot="1" x14ac:dyDescent="0.35">
      <c r="A14075" s="6">
        <v>264.30560000000003</v>
      </c>
      <c r="B14075" s="19">
        <f>(A14075-G14075)/G14075</f>
        <v>-0.57197542445405491</v>
      </c>
      <c r="C14075" s="30" t="s">
        <v>316</v>
      </c>
      <c r="D14075" s="6">
        <v>1001130</v>
      </c>
      <c r="E14075" s="6">
        <v>1130</v>
      </c>
      <c r="F14075" s="7" t="s">
        <v>87</v>
      </c>
      <c r="G14075" s="6">
        <v>617.500992</v>
      </c>
    </row>
    <row r="14076" spans="1:7" ht="15" thickBot="1" x14ac:dyDescent="0.35">
      <c r="A14076" s="6">
        <v>264.31079999999997</v>
      </c>
      <c r="B14076" s="19">
        <f>(A14076-G14076)/G14076</f>
        <v>1.8529973057925462</v>
      </c>
      <c r="C14076" s="30" t="s">
        <v>48</v>
      </c>
      <c r="D14076" s="6">
        <v>1002448</v>
      </c>
      <c r="E14076" s="6">
        <v>2448</v>
      </c>
      <c r="F14076" s="7" t="s">
        <v>25</v>
      </c>
      <c r="G14076" s="6">
        <v>92.643199999999993</v>
      </c>
    </row>
    <row r="14077" spans="1:7" ht="15" thickBot="1" x14ac:dyDescent="0.35">
      <c r="A14077" s="6">
        <v>264.31079999999997</v>
      </c>
      <c r="B14077" s="19">
        <f>(A14077-G14077)/G14077</f>
        <v>4.7823098632669234E-3</v>
      </c>
      <c r="C14077" s="30" t="s">
        <v>305</v>
      </c>
      <c r="D14077" s="6">
        <v>1004436</v>
      </c>
      <c r="E14077" s="6">
        <v>2738</v>
      </c>
      <c r="F14077" s="7" t="s">
        <v>17</v>
      </c>
      <c r="G14077" s="6">
        <v>263.05279999999999</v>
      </c>
    </row>
    <row r="14078" spans="1:7" ht="15" thickBot="1" x14ac:dyDescent="0.35">
      <c r="A14078" s="6">
        <v>264.43799999999999</v>
      </c>
      <c r="B14078" s="19">
        <f>(A14078-G14078)/G14078</f>
        <v>307.92289719626166</v>
      </c>
      <c r="C14078" s="30" t="s">
        <v>236</v>
      </c>
      <c r="D14078" s="6">
        <v>1009034</v>
      </c>
      <c r="E14078" s="6">
        <v>2328</v>
      </c>
      <c r="F14078" s="7" t="s">
        <v>25</v>
      </c>
      <c r="G14078" s="6">
        <v>0.85599999999999998</v>
      </c>
    </row>
    <row r="14079" spans="1:7" ht="15" thickBot="1" x14ac:dyDescent="0.35">
      <c r="A14079" s="6">
        <v>264.43799999999999</v>
      </c>
      <c r="B14079" s="19">
        <f>(A14079-G14079)/G14079</f>
        <v>31.232813261823495</v>
      </c>
      <c r="C14079" s="30" t="s">
        <v>264</v>
      </c>
      <c r="D14079" s="6">
        <v>1006107</v>
      </c>
      <c r="E14079" s="6">
        <v>557</v>
      </c>
      <c r="F14079" s="7" t="s">
        <v>19</v>
      </c>
      <c r="G14079" s="6">
        <v>8.2040000000000006</v>
      </c>
    </row>
    <row r="14080" spans="1:7" ht="15" thickBot="1" x14ac:dyDescent="0.35">
      <c r="A14080" s="6">
        <v>264.43799999999999</v>
      </c>
      <c r="B14080" s="19">
        <f>(A14080-G14080)/G14080</f>
        <v>2.5222707656241679</v>
      </c>
      <c r="C14080" s="30" t="s">
        <v>265</v>
      </c>
      <c r="D14080" s="6">
        <v>1007939</v>
      </c>
      <c r="E14080" s="6">
        <v>264</v>
      </c>
      <c r="F14080" s="7" t="s">
        <v>31</v>
      </c>
      <c r="G14080" s="6">
        <v>75.075999999999993</v>
      </c>
    </row>
    <row r="14081" spans="1:7" ht="15" thickBot="1" x14ac:dyDescent="0.35">
      <c r="A14081" s="6">
        <v>264.43799999999999</v>
      </c>
      <c r="B14081" s="19">
        <f>(A14081-G14081)/G14081</f>
        <v>2.1886123571118503</v>
      </c>
      <c r="C14081" s="30" t="s">
        <v>372</v>
      </c>
      <c r="D14081" s="6">
        <v>1009029</v>
      </c>
      <c r="E14081" s="6">
        <v>9</v>
      </c>
      <c r="F14081" s="7" t="s">
        <v>19</v>
      </c>
      <c r="G14081" s="6">
        <v>82.932000000000002</v>
      </c>
    </row>
    <row r="14082" spans="1:7" ht="15" thickBot="1" x14ac:dyDescent="0.35">
      <c r="A14082" s="6">
        <v>264.43799999999999</v>
      </c>
      <c r="B14082" s="19">
        <f>(A14082-G14082)/G14082</f>
        <v>2.1232342797751214</v>
      </c>
      <c r="C14082" s="30" t="s">
        <v>309</v>
      </c>
      <c r="D14082" s="6">
        <v>1007485</v>
      </c>
      <c r="E14082" s="6">
        <v>1316</v>
      </c>
      <c r="F14082" s="7" t="s">
        <v>23</v>
      </c>
      <c r="G14082" s="6">
        <v>84.668000000000006</v>
      </c>
    </row>
    <row r="14083" spans="1:7" ht="15" thickBot="1" x14ac:dyDescent="0.35">
      <c r="A14083" s="6">
        <v>264.43799999999999</v>
      </c>
      <c r="B14083" s="19">
        <f>(A14083-G14083)/G14083</f>
        <v>1.4855064290548161</v>
      </c>
      <c r="C14083" s="30" t="s">
        <v>326</v>
      </c>
      <c r="D14083" s="6">
        <v>1007306</v>
      </c>
      <c r="E14083" s="6">
        <v>431</v>
      </c>
      <c r="F14083" s="7" t="s">
        <v>31</v>
      </c>
      <c r="G14083" s="6">
        <v>106.392</v>
      </c>
    </row>
    <row r="14084" spans="1:7" ht="15" thickBot="1" x14ac:dyDescent="0.35">
      <c r="A14084" s="6">
        <v>264.43799999999999</v>
      </c>
      <c r="B14084" s="19">
        <f>(A14084-G14084)/G14084</f>
        <v>1.4141652059596843</v>
      </c>
      <c r="C14084" s="30" t="s">
        <v>89</v>
      </c>
      <c r="D14084" s="6">
        <v>1016462</v>
      </c>
      <c r="E14084" s="6">
        <v>1627</v>
      </c>
      <c r="F14084" s="7" t="s">
        <v>27</v>
      </c>
      <c r="G14084" s="6">
        <v>109.536</v>
      </c>
    </row>
    <row r="14085" spans="1:7" ht="15" thickBot="1" x14ac:dyDescent="0.35">
      <c r="A14085" s="6">
        <v>264.43799999999999</v>
      </c>
      <c r="B14085" s="19">
        <f>(A14085-G14085)/G14085</f>
        <v>1.3656158305303083</v>
      </c>
      <c r="C14085" s="30" t="s">
        <v>106</v>
      </c>
      <c r="D14085" s="6">
        <v>1018903</v>
      </c>
      <c r="E14085" s="6">
        <v>1706</v>
      </c>
      <c r="F14085" s="7" t="s">
        <v>17</v>
      </c>
      <c r="G14085" s="6">
        <v>111.78400000000001</v>
      </c>
    </row>
    <row r="14086" spans="1:7" ht="15" thickBot="1" x14ac:dyDescent="0.35">
      <c r="A14086" s="6">
        <v>264.43799999999999</v>
      </c>
      <c r="B14086" s="19">
        <f>(A14086-G14086)/G14086</f>
        <v>0.73093236980598542</v>
      </c>
      <c r="C14086" s="30" t="s">
        <v>301</v>
      </c>
      <c r="D14086" s="6">
        <v>1009064</v>
      </c>
      <c r="E14086" s="6">
        <v>1975</v>
      </c>
      <c r="F14086" s="7" t="s">
        <v>35</v>
      </c>
      <c r="G14086" s="6">
        <v>152.77199999999999</v>
      </c>
    </row>
    <row r="14087" spans="1:7" ht="15" thickBot="1" x14ac:dyDescent="0.35">
      <c r="A14087" s="6">
        <v>264.43799999999999</v>
      </c>
      <c r="B14087" s="19">
        <f>(A14087-G14087)/G14087</f>
        <v>0.65154013340328243</v>
      </c>
      <c r="C14087" s="30" t="s">
        <v>252</v>
      </c>
      <c r="D14087" s="6">
        <v>1013786</v>
      </c>
      <c r="E14087" s="6">
        <v>943</v>
      </c>
      <c r="F14087" s="7" t="s">
        <v>25</v>
      </c>
      <c r="G14087" s="6">
        <v>160.11600000000001</v>
      </c>
    </row>
    <row r="14088" spans="1:7" ht="15" thickBot="1" x14ac:dyDescent="0.35">
      <c r="A14088" s="6">
        <v>264.43799999999999</v>
      </c>
      <c r="B14088" s="19">
        <f>(A14088-G14088)/G14088</f>
        <v>0.47546087577556578</v>
      </c>
      <c r="C14088" s="30" t="s">
        <v>168</v>
      </c>
      <c r="D14088" s="6">
        <v>1017877</v>
      </c>
      <c r="E14088" s="6">
        <v>923</v>
      </c>
      <c r="F14088" s="7" t="s">
        <v>42</v>
      </c>
      <c r="G14088" s="6">
        <v>179.22399999999999</v>
      </c>
    </row>
    <row r="14089" spans="1:7" ht="15" thickBot="1" x14ac:dyDescent="0.35">
      <c r="A14089" s="6">
        <v>264.43799999999999</v>
      </c>
      <c r="B14089" s="19">
        <f>(A14089-G14089)/G14089</f>
        <v>0.40145637242431953</v>
      </c>
      <c r="C14089" s="30" t="s">
        <v>281</v>
      </c>
      <c r="D14089" s="6">
        <v>1005586</v>
      </c>
      <c r="E14089" s="6">
        <v>448</v>
      </c>
      <c r="F14089" s="7" t="s">
        <v>23</v>
      </c>
      <c r="G14089" s="6">
        <v>188.68799999999999</v>
      </c>
    </row>
    <row r="14090" spans="1:7" ht="15" thickBot="1" x14ac:dyDescent="0.35">
      <c r="A14090" s="6">
        <v>264.43799999999999</v>
      </c>
      <c r="B14090" s="19">
        <f>(A14090-G14090)/G14090</f>
        <v>0.39315743999325636</v>
      </c>
      <c r="C14090" s="30" t="s">
        <v>299</v>
      </c>
      <c r="D14090" s="6">
        <v>1007692</v>
      </c>
      <c r="E14090" s="6">
        <v>658</v>
      </c>
      <c r="F14090" s="7" t="s">
        <v>23</v>
      </c>
      <c r="G14090" s="6">
        <v>189.81200000000001</v>
      </c>
    </row>
    <row r="14091" spans="1:7" ht="15" thickBot="1" x14ac:dyDescent="0.35">
      <c r="A14091" s="6">
        <v>264.43799999999999</v>
      </c>
      <c r="B14091" s="19">
        <f>(A14091-G14091)/G14091</f>
        <v>0.15636697568654881</v>
      </c>
      <c r="C14091" s="30" t="s">
        <v>355</v>
      </c>
      <c r="D14091" s="6">
        <v>1014121</v>
      </c>
      <c r="E14091" s="6">
        <v>2305</v>
      </c>
      <c r="F14091" s="7" t="s">
        <v>25</v>
      </c>
      <c r="G14091" s="6">
        <v>228.68</v>
      </c>
    </row>
    <row r="14092" spans="1:7" ht="15" thickBot="1" x14ac:dyDescent="0.35">
      <c r="A14092" s="6">
        <v>264.43799999999999</v>
      </c>
      <c r="B14092" s="19">
        <f>(A14092-G14092)/G14092</f>
        <v>0.12862996158770795</v>
      </c>
      <c r="C14092" s="30" t="s">
        <v>73</v>
      </c>
      <c r="D14092" s="6">
        <v>1019671</v>
      </c>
      <c r="E14092" s="6">
        <v>1403</v>
      </c>
      <c r="F14092" s="7" t="s">
        <v>42</v>
      </c>
      <c r="G14092" s="6">
        <v>234.3</v>
      </c>
    </row>
    <row r="14093" spans="1:7" ht="15" thickBot="1" x14ac:dyDescent="0.35">
      <c r="A14093" s="6">
        <v>264.43799999999999</v>
      </c>
      <c r="B14093" s="19">
        <f>(A14093-G14093)/G14093</f>
        <v>3.8918485691386458E-2</v>
      </c>
      <c r="C14093" s="30" t="s">
        <v>277</v>
      </c>
      <c r="D14093" s="6">
        <v>1010995</v>
      </c>
      <c r="E14093" s="6">
        <v>2088</v>
      </c>
      <c r="F14093" s="7" t="s">
        <v>23</v>
      </c>
      <c r="G14093" s="6">
        <v>254.53200000000001</v>
      </c>
    </row>
    <row r="14094" spans="1:7" ht="15" thickBot="1" x14ac:dyDescent="0.35">
      <c r="A14094" s="6">
        <v>264.43799999999999</v>
      </c>
      <c r="B14094" s="19">
        <f>(A14094-G14094)/G14094</f>
        <v>-3.3628124543195435E-2</v>
      </c>
      <c r="C14094" s="30" t="s">
        <v>47</v>
      </c>
      <c r="D14094" s="6">
        <v>1014435</v>
      </c>
      <c r="E14094" s="6">
        <v>848</v>
      </c>
      <c r="F14094" s="7" t="s">
        <v>17</v>
      </c>
      <c r="G14094" s="6">
        <v>273.64</v>
      </c>
    </row>
    <row r="14095" spans="1:7" ht="15" thickBot="1" x14ac:dyDescent="0.35">
      <c r="A14095" s="6">
        <v>264.43799999999999</v>
      </c>
      <c r="B14095" s="19">
        <f>(A14095-G14095)/G14095</f>
        <v>-7.5404539796646297E-2</v>
      </c>
      <c r="C14095" s="30" t="s">
        <v>252</v>
      </c>
      <c r="D14095" s="6">
        <v>1018487</v>
      </c>
      <c r="E14095" s="6">
        <v>856</v>
      </c>
      <c r="F14095" s="7" t="s">
        <v>23</v>
      </c>
      <c r="G14095" s="6">
        <v>286.00400000000002</v>
      </c>
    </row>
    <row r="14096" spans="1:7" ht="15" thickBot="1" x14ac:dyDescent="0.35">
      <c r="A14096" s="6">
        <v>264.43799999999999</v>
      </c>
      <c r="B14096" s="19">
        <f>(A14096-G14096)/G14096</f>
        <v>-0.14898369012525275</v>
      </c>
      <c r="C14096" s="30" t="s">
        <v>130</v>
      </c>
      <c r="D14096" s="6">
        <v>1009679</v>
      </c>
      <c r="E14096" s="6">
        <v>2801</v>
      </c>
      <c r="F14096" s="7" t="s">
        <v>31</v>
      </c>
      <c r="G14096" s="6">
        <v>310.73200000000003</v>
      </c>
    </row>
    <row r="14097" spans="1:7" ht="15" thickBot="1" x14ac:dyDescent="0.35">
      <c r="A14097" s="6">
        <v>264.44080000000002</v>
      </c>
      <c r="B14097" s="19">
        <f>(A14097-G14097)/G14097</f>
        <v>0.33687756818843639</v>
      </c>
      <c r="C14097" s="30" t="s">
        <v>390</v>
      </c>
      <c r="D14097" s="6">
        <v>1005081</v>
      </c>
      <c r="E14097" s="6">
        <v>2821</v>
      </c>
      <c r="F14097" s="7" t="s">
        <v>27</v>
      </c>
      <c r="G14097" s="6">
        <v>197.8048</v>
      </c>
    </row>
    <row r="14098" spans="1:7" ht="15" thickBot="1" x14ac:dyDescent="0.35">
      <c r="A14098" s="6">
        <v>264.46679999999998</v>
      </c>
      <c r="B14098" s="19">
        <f>(A14098-G14098)/G14098</f>
        <v>0.94777108717682801</v>
      </c>
      <c r="C14098" s="30" t="s">
        <v>44</v>
      </c>
      <c r="D14098" s="6">
        <v>1004861</v>
      </c>
      <c r="E14098" s="6">
        <v>2074</v>
      </c>
      <c r="F14098" s="7" t="s">
        <v>17</v>
      </c>
      <c r="G14098" s="6">
        <v>135.7792</v>
      </c>
    </row>
    <row r="14099" spans="1:7" ht="15" thickBot="1" x14ac:dyDescent="0.35">
      <c r="A14099" s="6">
        <v>264.50528000000003</v>
      </c>
      <c r="B14099" s="19">
        <f>(A14099-G14099)/G14099</f>
        <v>-0.61051195842540673</v>
      </c>
      <c r="C14099" s="30" t="s">
        <v>74</v>
      </c>
      <c r="D14099" s="6">
        <v>1001440</v>
      </c>
      <c r="E14099" s="6">
        <v>1440</v>
      </c>
      <c r="F14099" s="7" t="s">
        <v>31</v>
      </c>
      <c r="G14099" s="6">
        <v>679.11014399999999</v>
      </c>
    </row>
    <row r="14100" spans="1:7" ht="15" thickBot="1" x14ac:dyDescent="0.35">
      <c r="A14100" s="6">
        <v>264.524</v>
      </c>
      <c r="B14100" s="19">
        <f>(A14100-G14100)/G14100</f>
        <v>-8.661525915621273E-3</v>
      </c>
      <c r="C14100" s="30" t="s">
        <v>241</v>
      </c>
      <c r="D14100" s="6">
        <v>1003539</v>
      </c>
      <c r="E14100" s="6">
        <v>1207</v>
      </c>
      <c r="F14100" s="7" t="s">
        <v>25</v>
      </c>
      <c r="G14100" s="6">
        <v>266.83519999999999</v>
      </c>
    </row>
    <row r="14101" spans="1:7" ht="15" thickBot="1" x14ac:dyDescent="0.35">
      <c r="A14101" s="6">
        <v>264.61727999999999</v>
      </c>
      <c r="B14101" s="19">
        <f>(A14101-G14101)/G14101</f>
        <v>-8.2680643953575522E-2</v>
      </c>
      <c r="C14101" s="30" t="s">
        <v>335</v>
      </c>
      <c r="D14101" s="6">
        <v>1017690</v>
      </c>
      <c r="E14101" s="6">
        <v>311</v>
      </c>
      <c r="F14101" s="7" t="s">
        <v>87</v>
      </c>
      <c r="G14101" s="6">
        <v>288.46800000000002</v>
      </c>
    </row>
    <row r="14102" spans="1:7" ht="15" thickBot="1" x14ac:dyDescent="0.35">
      <c r="A14102" s="6">
        <v>264.68831999999998</v>
      </c>
      <c r="B14102" s="19">
        <f>(A14102-G14102)/G14102</f>
        <v>4.031065274808196E-2</v>
      </c>
      <c r="C14102" s="30" t="s">
        <v>64</v>
      </c>
      <c r="D14102" s="6">
        <v>1001851</v>
      </c>
      <c r="E14102" s="6">
        <v>1851</v>
      </c>
      <c r="F14102" s="7" t="s">
        <v>42</v>
      </c>
      <c r="G14102" s="6">
        <v>254.43199999999999</v>
      </c>
    </row>
    <row r="14103" spans="1:7" ht="15" thickBot="1" x14ac:dyDescent="0.35">
      <c r="A14103" s="6">
        <v>264.72991999999999</v>
      </c>
      <c r="B14103" s="19">
        <f>(A14103-G14103)/G14103</f>
        <v>-0.10779117973141455</v>
      </c>
      <c r="C14103" s="30" t="s">
        <v>268</v>
      </c>
      <c r="D14103" s="6">
        <v>1001233</v>
      </c>
      <c r="E14103" s="6">
        <v>1233</v>
      </c>
      <c r="F14103" s="7" t="s">
        <v>42</v>
      </c>
      <c r="G14103" s="6">
        <v>296.71296000000001</v>
      </c>
    </row>
    <row r="14104" spans="1:7" ht="15" thickBot="1" x14ac:dyDescent="0.35">
      <c r="A14104" s="6">
        <v>264.81</v>
      </c>
      <c r="B14104" s="19">
        <f>(A14104-G14104)/G14104</f>
        <v>-0.169578884518123</v>
      </c>
      <c r="C14104" s="30" t="s">
        <v>210</v>
      </c>
      <c r="D14104" s="6">
        <v>1005079</v>
      </c>
      <c r="E14104" s="6">
        <v>2515</v>
      </c>
      <c r="F14104" s="7" t="s">
        <v>31</v>
      </c>
      <c r="G14104" s="6">
        <v>318.88639999999998</v>
      </c>
    </row>
    <row r="14105" spans="1:7" ht="15" thickBot="1" x14ac:dyDescent="0.35">
      <c r="A14105" s="6">
        <v>264.8445696</v>
      </c>
      <c r="B14105" s="19">
        <f>(A14105-G14105)/G14105</f>
        <v>0.42720517825336385</v>
      </c>
      <c r="C14105" s="30" t="s">
        <v>69</v>
      </c>
      <c r="D14105" s="6">
        <v>1000052</v>
      </c>
      <c r="E14105" s="6">
        <v>52</v>
      </c>
      <c r="F14105" s="7" t="s">
        <v>42</v>
      </c>
      <c r="G14105" s="6">
        <v>185.56867199999999</v>
      </c>
    </row>
    <row r="14106" spans="1:7" ht="15" thickBot="1" x14ac:dyDescent="0.35">
      <c r="A14106" s="6">
        <v>264.88619999999997</v>
      </c>
      <c r="B14106" s="19">
        <f>(A14106-G14106)/G14106</f>
        <v>1470.59</v>
      </c>
      <c r="C14106" s="30" t="s">
        <v>264</v>
      </c>
      <c r="D14106" s="6">
        <v>1007564</v>
      </c>
      <c r="E14106" s="6">
        <v>1529</v>
      </c>
      <c r="F14106" s="7" t="s">
        <v>17</v>
      </c>
      <c r="G14106" s="6">
        <v>0.18</v>
      </c>
    </row>
    <row r="14107" spans="1:7" ht="15" thickBot="1" x14ac:dyDescent="0.35">
      <c r="A14107" s="6">
        <v>264.88619999999997</v>
      </c>
      <c r="B14107" s="19">
        <f>(A14107-G14107)/G14107</f>
        <v>29.901329911339243</v>
      </c>
      <c r="C14107" s="30" t="s">
        <v>149</v>
      </c>
      <c r="D14107" s="6">
        <v>1006958</v>
      </c>
      <c r="E14107" s="6">
        <v>2078</v>
      </c>
      <c r="F14107" s="7" t="s">
        <v>35</v>
      </c>
      <c r="G14107" s="6">
        <v>8.5719999999999992</v>
      </c>
    </row>
    <row r="14108" spans="1:7" ht="15" thickBot="1" x14ac:dyDescent="0.35">
      <c r="A14108" s="6">
        <v>264.88619999999997</v>
      </c>
      <c r="B14108" s="19">
        <f>(A14108-G14108)/G14108</f>
        <v>27.0006553911205</v>
      </c>
      <c r="C14108" s="30" t="s">
        <v>164</v>
      </c>
      <c r="D14108" s="6">
        <v>1008953</v>
      </c>
      <c r="E14108" s="6">
        <v>153</v>
      </c>
      <c r="F14108" s="7" t="s">
        <v>23</v>
      </c>
      <c r="G14108" s="6">
        <v>9.4600000000000009</v>
      </c>
    </row>
    <row r="14109" spans="1:7" ht="15" thickBot="1" x14ac:dyDescent="0.35">
      <c r="A14109" s="6">
        <v>264.88619999999997</v>
      </c>
      <c r="B14109" s="19">
        <f>(A14109-G14109)/G14109</f>
        <v>11.166369649090575</v>
      </c>
      <c r="C14109" s="30" t="s">
        <v>349</v>
      </c>
      <c r="D14109" s="6">
        <v>1006446</v>
      </c>
      <c r="E14109" s="6">
        <v>965</v>
      </c>
      <c r="F14109" s="7" t="s">
        <v>35</v>
      </c>
      <c r="G14109" s="6">
        <v>21.771999999999998</v>
      </c>
    </row>
    <row r="14110" spans="1:7" ht="15" thickBot="1" x14ac:dyDescent="0.35">
      <c r="A14110" s="6">
        <v>264.88619999999997</v>
      </c>
      <c r="B14110" s="19">
        <f>(A14110-G14110)/G14110</f>
        <v>10.195528317836009</v>
      </c>
      <c r="C14110" s="30" t="s">
        <v>113</v>
      </c>
      <c r="D14110" s="6">
        <v>1007156</v>
      </c>
      <c r="E14110" s="6">
        <v>191</v>
      </c>
      <c r="F14110" s="7" t="s">
        <v>21</v>
      </c>
      <c r="G14110" s="6">
        <v>23.66</v>
      </c>
    </row>
    <row r="14111" spans="1:7" ht="15" thickBot="1" x14ac:dyDescent="0.35">
      <c r="A14111" s="6">
        <v>264.88619999999997</v>
      </c>
      <c r="B14111" s="19">
        <f>(A14111-G14111)/G14111</f>
        <v>1.1962572963650833</v>
      </c>
      <c r="C14111" s="30" t="s">
        <v>142</v>
      </c>
      <c r="D14111" s="6">
        <v>1007094</v>
      </c>
      <c r="E14111" s="6">
        <v>724</v>
      </c>
      <c r="F14111" s="7" t="s">
        <v>19</v>
      </c>
      <c r="G14111" s="6">
        <v>120.608</v>
      </c>
    </row>
    <row r="14112" spans="1:7" ht="15" thickBot="1" x14ac:dyDescent="0.35">
      <c r="A14112" s="6">
        <v>264.88619999999997</v>
      </c>
      <c r="B14112" s="19">
        <f>(A14112-G14112)/G14112</f>
        <v>1.0327700524910213</v>
      </c>
      <c r="C14112" s="30" t="s">
        <v>117</v>
      </c>
      <c r="D14112" s="6">
        <v>1014666</v>
      </c>
      <c r="E14112" s="6">
        <v>2607</v>
      </c>
      <c r="F14112" s="7" t="s">
        <v>19</v>
      </c>
      <c r="G14112" s="6">
        <v>130.30799999999999</v>
      </c>
    </row>
    <row r="14113" spans="1:7" ht="15" thickBot="1" x14ac:dyDescent="0.35">
      <c r="A14113" s="6">
        <v>264.88619999999997</v>
      </c>
      <c r="B14113" s="19">
        <f>(A14113-G14113)/G14113</f>
        <v>0.93274231678486985</v>
      </c>
      <c r="C14113" s="30" t="s">
        <v>70</v>
      </c>
      <c r="D14113" s="6">
        <v>1011416</v>
      </c>
      <c r="E14113" s="6">
        <v>459</v>
      </c>
      <c r="F14113" s="7" t="s">
        <v>23</v>
      </c>
      <c r="G14113" s="6">
        <v>137.05199999999999</v>
      </c>
    </row>
    <row r="14114" spans="1:7" ht="15" thickBot="1" x14ac:dyDescent="0.35">
      <c r="A14114" s="6">
        <v>264.88619999999997</v>
      </c>
      <c r="B14114" s="19">
        <f>(A14114-G14114)/G14114</f>
        <v>0.91602193160118039</v>
      </c>
      <c r="C14114" s="30" t="s">
        <v>246</v>
      </c>
      <c r="D14114" s="6">
        <v>1006817</v>
      </c>
      <c r="E14114" s="6">
        <v>2192</v>
      </c>
      <c r="F14114" s="7" t="s">
        <v>23</v>
      </c>
      <c r="G14114" s="6">
        <v>138.24799999999999</v>
      </c>
    </row>
    <row r="14115" spans="1:7" ht="15" thickBot="1" x14ac:dyDescent="0.35">
      <c r="A14115" s="6">
        <v>264.88619999999997</v>
      </c>
      <c r="B14115" s="19">
        <f>(A14115-G14115)/G14115</f>
        <v>0.79988992172211326</v>
      </c>
      <c r="C14115" s="30" t="s">
        <v>275</v>
      </c>
      <c r="D14115" s="6">
        <v>1009358</v>
      </c>
      <c r="E14115" s="6">
        <v>1042</v>
      </c>
      <c r="F14115" s="7" t="s">
        <v>25</v>
      </c>
      <c r="G14115" s="6">
        <v>147.16800000000001</v>
      </c>
    </row>
    <row r="14116" spans="1:7" ht="15" thickBot="1" x14ac:dyDescent="0.35">
      <c r="A14116" s="6">
        <v>264.88619999999997</v>
      </c>
      <c r="B14116" s="19">
        <f>(A14116-G14116)/G14116</f>
        <v>0.45532272597411144</v>
      </c>
      <c r="C14116" s="30" t="s">
        <v>160</v>
      </c>
      <c r="D14116" s="6">
        <v>1012606</v>
      </c>
      <c r="E14116" s="6">
        <v>981</v>
      </c>
      <c r="F14116" s="7" t="s">
        <v>19</v>
      </c>
      <c r="G14116" s="6">
        <v>182.012</v>
      </c>
    </row>
    <row r="14117" spans="1:7" ht="15" thickBot="1" x14ac:dyDescent="0.35">
      <c r="A14117" s="6">
        <v>264.88619999999997</v>
      </c>
      <c r="B14117" s="19">
        <f>(A14117-G14117)/G14117</f>
        <v>0.37067766439674599</v>
      </c>
      <c r="C14117" s="30" t="s">
        <v>36</v>
      </c>
      <c r="D14117" s="6">
        <v>1019188</v>
      </c>
      <c r="E14117" s="6">
        <v>2606</v>
      </c>
      <c r="F14117" s="7" t="s">
        <v>35</v>
      </c>
      <c r="G14117" s="6">
        <v>193.25200000000001</v>
      </c>
    </row>
    <row r="14118" spans="1:7" ht="15" thickBot="1" x14ac:dyDescent="0.35">
      <c r="A14118" s="6">
        <v>264.88619999999997</v>
      </c>
      <c r="B14118" s="19">
        <f>(A14118-G14118)/G14118</f>
        <v>0.23427924401699829</v>
      </c>
      <c r="C14118" s="30" t="s">
        <v>292</v>
      </c>
      <c r="D14118" s="6">
        <v>1018174</v>
      </c>
      <c r="E14118" s="6">
        <v>1084</v>
      </c>
      <c r="F14118" s="7" t="s">
        <v>35</v>
      </c>
      <c r="G14118" s="6">
        <v>214.608</v>
      </c>
    </row>
    <row r="14119" spans="1:7" ht="15" thickBot="1" x14ac:dyDescent="0.35">
      <c r="A14119" s="6">
        <v>264.88619999999997</v>
      </c>
      <c r="B14119" s="19">
        <f>(A14119-G14119)/G14119</f>
        <v>0.12794328053142554</v>
      </c>
      <c r="C14119" s="30" t="s">
        <v>113</v>
      </c>
      <c r="D14119" s="6">
        <v>1017412</v>
      </c>
      <c r="E14119" s="6">
        <v>865</v>
      </c>
      <c r="F14119" s="7" t="s">
        <v>21</v>
      </c>
      <c r="G14119" s="6">
        <v>234.84</v>
      </c>
    </row>
    <row r="14120" spans="1:7" ht="15" thickBot="1" x14ac:dyDescent="0.35">
      <c r="A14120" s="6">
        <v>264.88619999999997</v>
      </c>
      <c r="B14120" s="19">
        <f>(A14120-G14120)/G14120</f>
        <v>4.7709869316204002E-2</v>
      </c>
      <c r="C14120" s="30" t="s">
        <v>380</v>
      </c>
      <c r="D14120" s="6">
        <v>1011496</v>
      </c>
      <c r="E14120" s="6">
        <v>825</v>
      </c>
      <c r="F14120" s="7" t="s">
        <v>23</v>
      </c>
      <c r="G14120" s="6">
        <v>252.82400000000001</v>
      </c>
    </row>
    <row r="14121" spans="1:7" ht="15" thickBot="1" x14ac:dyDescent="0.35">
      <c r="A14121" s="6">
        <v>264.88619999999997</v>
      </c>
      <c r="B14121" s="19">
        <f>(A14121-G14121)/G14121</f>
        <v>-0.10370919278869589</v>
      </c>
      <c r="C14121" s="30" t="s">
        <v>59</v>
      </c>
      <c r="D14121" s="6">
        <v>1014957</v>
      </c>
      <c r="E14121" s="6">
        <v>1640</v>
      </c>
      <c r="F14121" s="7" t="s">
        <v>31</v>
      </c>
      <c r="G14121" s="6">
        <v>295.536</v>
      </c>
    </row>
    <row r="14122" spans="1:7" ht="15" thickBot="1" x14ac:dyDescent="0.35">
      <c r="A14122" s="6">
        <v>264.88619999999997</v>
      </c>
      <c r="B14122" s="19">
        <f>(A14122-G14122)/G14122</f>
        <v>-0.1581399931350988</v>
      </c>
      <c r="C14122" s="30" t="s">
        <v>80</v>
      </c>
      <c r="D14122" s="6">
        <v>1011824</v>
      </c>
      <c r="E14122" s="6">
        <v>2107</v>
      </c>
      <c r="F14122" s="7" t="s">
        <v>35</v>
      </c>
      <c r="G14122" s="6">
        <v>314.64400000000001</v>
      </c>
    </row>
    <row r="14123" spans="1:7" ht="15" thickBot="1" x14ac:dyDescent="0.35">
      <c r="A14123" s="6">
        <v>264.98680000000002</v>
      </c>
      <c r="B14123" s="19">
        <f>(A14123-G14123)/G14123</f>
        <v>-0.26708523255299377</v>
      </c>
      <c r="C14123" s="30" t="s">
        <v>115</v>
      </c>
      <c r="D14123" s="6">
        <v>1002427</v>
      </c>
      <c r="E14123" s="6">
        <v>2427</v>
      </c>
      <c r="F14123" s="7" t="s">
        <v>27</v>
      </c>
      <c r="G14123" s="6">
        <v>361.55200000000002</v>
      </c>
    </row>
    <row r="14124" spans="1:7" ht="15" thickBot="1" x14ac:dyDescent="0.35">
      <c r="A14124" s="6">
        <v>265.0752</v>
      </c>
      <c r="B14124" s="19">
        <f>(A14124-G14124)/G14124</f>
        <v>2.1169476219145094</v>
      </c>
      <c r="C14124" s="30" t="s">
        <v>323</v>
      </c>
      <c r="D14124" s="6">
        <v>1001573</v>
      </c>
      <c r="E14124" s="6">
        <v>1573</v>
      </c>
      <c r="F14124" s="7" t="s">
        <v>27</v>
      </c>
      <c r="G14124" s="6">
        <v>85.043199999999999</v>
      </c>
    </row>
    <row r="14125" spans="1:7" ht="15" thickBot="1" x14ac:dyDescent="0.35">
      <c r="A14125" s="6">
        <v>265.12720000000002</v>
      </c>
      <c r="B14125" s="19">
        <f>(A14125-G14125)/G14125</f>
        <v>0.67890433443433518</v>
      </c>
      <c r="C14125" s="30" t="s">
        <v>231</v>
      </c>
      <c r="D14125" s="6">
        <v>1003890</v>
      </c>
      <c r="E14125" s="6">
        <v>2741</v>
      </c>
      <c r="F14125" s="7" t="s">
        <v>25</v>
      </c>
      <c r="G14125" s="6">
        <v>157.91679999999999</v>
      </c>
    </row>
    <row r="14126" spans="1:7" ht="15" thickBot="1" x14ac:dyDescent="0.35">
      <c r="A14126" s="6">
        <v>265.32896</v>
      </c>
      <c r="B14126" s="19">
        <f>(A14126-G14126)/G14126</f>
        <v>0.15907095728025047</v>
      </c>
      <c r="C14126" s="30" t="s">
        <v>360</v>
      </c>
      <c r="D14126" s="6">
        <v>1001944</v>
      </c>
      <c r="E14126" s="6">
        <v>1944</v>
      </c>
      <c r="F14126" s="7" t="s">
        <v>27</v>
      </c>
      <c r="G14126" s="6">
        <v>228.9152</v>
      </c>
    </row>
    <row r="14127" spans="1:7" ht="15" thickBot="1" x14ac:dyDescent="0.35">
      <c r="A14127" s="6">
        <v>265.33440000000002</v>
      </c>
      <c r="B14127" s="19">
        <f>(A14127-G14127)/G14127</f>
        <v>2210.1200000000003</v>
      </c>
      <c r="C14127" s="30" t="s">
        <v>283</v>
      </c>
      <c r="D14127" s="6">
        <v>1006581</v>
      </c>
      <c r="E14127" s="6">
        <v>858</v>
      </c>
      <c r="F14127" s="7" t="s">
        <v>25</v>
      </c>
      <c r="G14127" s="6">
        <v>0.12</v>
      </c>
    </row>
    <row r="14128" spans="1:7" ht="15" thickBot="1" x14ac:dyDescent="0.35">
      <c r="A14128" s="6">
        <v>265.33440000000002</v>
      </c>
      <c r="B14128" s="19">
        <f>(A14128-G14128)/G14128</f>
        <v>1.5943992490613268</v>
      </c>
      <c r="C14128" s="30" t="s">
        <v>234</v>
      </c>
      <c r="D14128" s="6">
        <v>1007139</v>
      </c>
      <c r="E14128" s="6">
        <v>279</v>
      </c>
      <c r="F14128" s="7" t="s">
        <v>23</v>
      </c>
      <c r="G14128" s="6">
        <v>102.27200000000001</v>
      </c>
    </row>
    <row r="14129" spans="1:7" ht="15" thickBot="1" x14ac:dyDescent="0.35">
      <c r="A14129" s="6">
        <v>265.33440000000002</v>
      </c>
      <c r="B14129" s="19">
        <f>(A14129-G14129)/G14129</f>
        <v>1.5109243697478993</v>
      </c>
      <c r="C14129" s="30" t="s">
        <v>200</v>
      </c>
      <c r="D14129" s="6">
        <v>1006931</v>
      </c>
      <c r="E14129" s="6">
        <v>2208</v>
      </c>
      <c r="F14129" s="7" t="s">
        <v>31</v>
      </c>
      <c r="G14129" s="6">
        <v>105.672</v>
      </c>
    </row>
    <row r="14130" spans="1:7" ht="15" thickBot="1" x14ac:dyDescent="0.35">
      <c r="A14130" s="6">
        <v>265.33440000000002</v>
      </c>
      <c r="B14130" s="19">
        <f>(A14130-G14130)/G14130</f>
        <v>1.3509214629997166</v>
      </c>
      <c r="C14130" s="30" t="s">
        <v>380</v>
      </c>
      <c r="D14130" s="6">
        <v>1019571</v>
      </c>
      <c r="E14130" s="6">
        <v>2120</v>
      </c>
      <c r="F14130" s="7" t="s">
        <v>27</v>
      </c>
      <c r="G14130" s="6">
        <v>112.864</v>
      </c>
    </row>
    <row r="14131" spans="1:7" ht="15" thickBot="1" x14ac:dyDescent="0.35">
      <c r="A14131" s="6">
        <v>265.33440000000002</v>
      </c>
      <c r="B14131" s="19">
        <f>(A14131-G14131)/G14131</f>
        <v>1.2608588957055216</v>
      </c>
      <c r="C14131" s="30" t="s">
        <v>233</v>
      </c>
      <c r="D14131" s="6">
        <v>1012436</v>
      </c>
      <c r="E14131" s="6">
        <v>843</v>
      </c>
      <c r="F14131" s="7" t="s">
        <v>27</v>
      </c>
      <c r="G14131" s="6">
        <v>117.36</v>
      </c>
    </row>
    <row r="14132" spans="1:7" ht="15" thickBot="1" x14ac:dyDescent="0.35">
      <c r="A14132" s="6">
        <v>265.33440000000002</v>
      </c>
      <c r="B14132" s="19">
        <f>(A14132-G14132)/G14132</f>
        <v>1.2394112285203069</v>
      </c>
      <c r="C14132" s="30" t="s">
        <v>384</v>
      </c>
      <c r="D14132" s="6">
        <v>1018558</v>
      </c>
      <c r="E14132" s="6">
        <v>1713</v>
      </c>
      <c r="F14132" s="7" t="s">
        <v>25</v>
      </c>
      <c r="G14132" s="6">
        <v>118.48399999999999</v>
      </c>
    </row>
    <row r="14133" spans="1:7" ht="15" thickBot="1" x14ac:dyDescent="0.35">
      <c r="A14133" s="6">
        <v>265.33440000000002</v>
      </c>
      <c r="B14133" s="19">
        <f>(A14133-G14133)/G14133</f>
        <v>0.81011843038803699</v>
      </c>
      <c r="C14133" s="30" t="s">
        <v>173</v>
      </c>
      <c r="D14133" s="6">
        <v>1009410</v>
      </c>
      <c r="E14133" s="6">
        <v>1241</v>
      </c>
      <c r="F14133" s="7" t="s">
        <v>17</v>
      </c>
      <c r="G14133" s="6">
        <v>146.584</v>
      </c>
    </row>
    <row r="14134" spans="1:7" ht="15" thickBot="1" x14ac:dyDescent="0.35">
      <c r="A14134" s="6">
        <v>265.33440000000002</v>
      </c>
      <c r="B14134" s="19">
        <f>(A14134-G14134)/G14134</f>
        <v>0.76941502840833331</v>
      </c>
      <c r="C14134" s="30" t="s">
        <v>51</v>
      </c>
      <c r="D14134" s="6">
        <v>1016359</v>
      </c>
      <c r="E14134" s="6">
        <v>1073</v>
      </c>
      <c r="F14134" s="7" t="s">
        <v>23</v>
      </c>
      <c r="G14134" s="6">
        <v>149.95599999999999</v>
      </c>
    </row>
    <row r="14135" spans="1:7" ht="15" thickBot="1" x14ac:dyDescent="0.35">
      <c r="A14135" s="6">
        <v>265.33440000000002</v>
      </c>
      <c r="B14135" s="19">
        <f>(A14135-G14135)/G14135</f>
        <v>0.56943169450622266</v>
      </c>
      <c r="C14135" s="30" t="s">
        <v>288</v>
      </c>
      <c r="D14135" s="6">
        <v>1018275</v>
      </c>
      <c r="E14135" s="6">
        <v>343</v>
      </c>
      <c r="F14135" s="7" t="s">
        <v>35</v>
      </c>
      <c r="G14135" s="6">
        <v>169.06399999999999</v>
      </c>
    </row>
    <row r="14136" spans="1:7" ht="15" thickBot="1" x14ac:dyDescent="0.35">
      <c r="A14136" s="6">
        <v>265.33440000000002</v>
      </c>
      <c r="B14136" s="19">
        <f>(A14136-G14136)/G14136</f>
        <v>0.34575480310807266</v>
      </c>
      <c r="C14136" s="30" t="s">
        <v>222</v>
      </c>
      <c r="D14136" s="6">
        <v>1017892</v>
      </c>
      <c r="E14136" s="6">
        <v>1159</v>
      </c>
      <c r="F14136" s="7" t="s">
        <v>31</v>
      </c>
      <c r="G14136" s="6">
        <v>197.16399999999999</v>
      </c>
    </row>
    <row r="14137" spans="1:7" ht="15" thickBot="1" x14ac:dyDescent="0.35">
      <c r="A14137" s="6">
        <v>265.33440000000002</v>
      </c>
      <c r="B14137" s="19">
        <f>(A14137-G14137)/G14137</f>
        <v>9.0797868841676094E-2</v>
      </c>
      <c r="C14137" s="30" t="s">
        <v>168</v>
      </c>
      <c r="D14137" s="6">
        <v>1013468</v>
      </c>
      <c r="E14137" s="6">
        <v>633</v>
      </c>
      <c r="F14137" s="7" t="s">
        <v>19</v>
      </c>
      <c r="G14137" s="6">
        <v>243.24799999999999</v>
      </c>
    </row>
    <row r="14138" spans="1:7" ht="15" thickBot="1" x14ac:dyDescent="0.35">
      <c r="A14138" s="6">
        <v>265.33440000000002</v>
      </c>
      <c r="B14138" s="19">
        <f>(A14138-G14138)/G14138</f>
        <v>2.7603513174405208E-3</v>
      </c>
      <c r="C14138" s="30" t="s">
        <v>353</v>
      </c>
      <c r="D14138" s="6">
        <v>1011846</v>
      </c>
      <c r="E14138" s="6">
        <v>1726</v>
      </c>
      <c r="F14138" s="7" t="s">
        <v>19</v>
      </c>
      <c r="G14138" s="6">
        <v>264.60399999999998</v>
      </c>
    </row>
    <row r="14139" spans="1:7" ht="15" thickBot="1" x14ac:dyDescent="0.35">
      <c r="A14139" s="6">
        <v>265.33440000000002</v>
      </c>
      <c r="B14139" s="19">
        <f>(A14139-G14139)/G14139</f>
        <v>-2.2161947020062786E-2</v>
      </c>
      <c r="C14139" s="30" t="s">
        <v>223</v>
      </c>
      <c r="D14139" s="6">
        <v>1010656</v>
      </c>
      <c r="E14139" s="6">
        <v>425</v>
      </c>
      <c r="F14139" s="7" t="s">
        <v>27</v>
      </c>
      <c r="G14139" s="6">
        <v>271.34800000000001</v>
      </c>
    </row>
    <row r="14140" spans="1:7" ht="15" thickBot="1" x14ac:dyDescent="0.35">
      <c r="A14140" s="6">
        <v>265.33440000000002</v>
      </c>
      <c r="B14140" s="19">
        <f>(A14140-G14140)/G14140</f>
        <v>-4.2003408335981054E-2</v>
      </c>
      <c r="C14140" s="30" t="s">
        <v>195</v>
      </c>
      <c r="D14140" s="6">
        <v>1013902</v>
      </c>
      <c r="E14140" s="6">
        <v>966</v>
      </c>
      <c r="F14140" s="7" t="s">
        <v>25</v>
      </c>
      <c r="G14140" s="6">
        <v>276.96800000000002</v>
      </c>
    </row>
    <row r="14141" spans="1:7" ht="15" thickBot="1" x14ac:dyDescent="0.35">
      <c r="A14141" s="6">
        <v>265.33440000000002</v>
      </c>
      <c r="B14141" s="19">
        <f>(A14141-G14141)/G14141</f>
        <v>-0.11058312438824899</v>
      </c>
      <c r="C14141" s="30" t="s">
        <v>84</v>
      </c>
      <c r="D14141" s="6">
        <v>1014035</v>
      </c>
      <c r="E14141" s="6">
        <v>622</v>
      </c>
      <c r="F14141" s="7" t="s">
        <v>17</v>
      </c>
      <c r="G14141" s="6">
        <v>298.32400000000001</v>
      </c>
    </row>
    <row r="14142" spans="1:7" ht="15" thickBot="1" x14ac:dyDescent="0.35">
      <c r="A14142" s="6">
        <v>265.33440000000002</v>
      </c>
      <c r="B14142" s="19">
        <f>(A14142-G14142)/G14142</f>
        <v>-0.12052397114976668</v>
      </c>
      <c r="C14142" s="30" t="s">
        <v>121</v>
      </c>
      <c r="D14142" s="6">
        <v>1017344</v>
      </c>
      <c r="E14142" s="6">
        <v>2277</v>
      </c>
      <c r="F14142" s="7" t="s">
        <v>87</v>
      </c>
      <c r="G14142" s="6">
        <v>301.69600000000003</v>
      </c>
    </row>
    <row r="14143" spans="1:7" ht="15" thickBot="1" x14ac:dyDescent="0.35">
      <c r="A14143" s="6">
        <v>265.34976</v>
      </c>
      <c r="B14143" s="19">
        <f>(A14143-G14143)/G14143</f>
        <v>-0.17005164544799417</v>
      </c>
      <c r="C14143" s="30" t="s">
        <v>32</v>
      </c>
      <c r="D14143" s="6">
        <v>1001940</v>
      </c>
      <c r="E14143" s="6">
        <v>1940</v>
      </c>
      <c r="F14143" s="7" t="s">
        <v>31</v>
      </c>
      <c r="G14143" s="6">
        <v>319.71839999999997</v>
      </c>
    </row>
    <row r="14144" spans="1:7" ht="15" thickBot="1" x14ac:dyDescent="0.35">
      <c r="A14144" s="6">
        <v>265.39760000000001</v>
      </c>
      <c r="B14144" s="19">
        <f>(A14144-G14144)/G14144</f>
        <v>1.2124726564584112</v>
      </c>
      <c r="C14144" s="30" t="s">
        <v>284</v>
      </c>
      <c r="D14144" s="6">
        <v>1002206</v>
      </c>
      <c r="E14144" s="6">
        <v>2206</v>
      </c>
      <c r="F14144" s="7" t="s">
        <v>25</v>
      </c>
      <c r="G14144" s="6">
        <v>119.9552</v>
      </c>
    </row>
    <row r="14145" spans="1:7" ht="15" thickBot="1" x14ac:dyDescent="0.35">
      <c r="A14145" s="6">
        <v>265.61599999999999</v>
      </c>
      <c r="B14145" s="19">
        <f>(A14145-G14145)/G14145</f>
        <v>0.26922841677115511</v>
      </c>
      <c r="C14145" s="30" t="s">
        <v>283</v>
      </c>
      <c r="D14145" s="6">
        <v>1002883</v>
      </c>
      <c r="E14145" s="6">
        <v>834</v>
      </c>
      <c r="F14145" s="7" t="s">
        <v>87</v>
      </c>
      <c r="G14145" s="6">
        <v>209.27359999999999</v>
      </c>
    </row>
    <row r="14146" spans="1:7" ht="15" thickBot="1" x14ac:dyDescent="0.35">
      <c r="A14146" s="6">
        <v>265.68256000000002</v>
      </c>
      <c r="B14146" s="19">
        <f>(A14146-G14146)/G14146</f>
        <v>-0.61565759530118447</v>
      </c>
      <c r="C14146" s="30" t="s">
        <v>99</v>
      </c>
      <c r="D14146" s="6">
        <v>1001318</v>
      </c>
      <c r="E14146" s="6">
        <v>1318</v>
      </c>
      <c r="F14146" s="7" t="s">
        <v>87</v>
      </c>
      <c r="G14146" s="6">
        <v>691.26527999999996</v>
      </c>
    </row>
    <row r="14147" spans="1:7" ht="15" thickBot="1" x14ac:dyDescent="0.35">
      <c r="A14147" s="6">
        <v>265.7826</v>
      </c>
      <c r="B14147" s="19">
        <f>(A14147-G14147)/G14147</f>
        <v>6.348556735235567</v>
      </c>
      <c r="C14147" s="30" t="s">
        <v>142</v>
      </c>
      <c r="D14147" s="6">
        <v>1006919</v>
      </c>
      <c r="E14147" s="6">
        <v>1024</v>
      </c>
      <c r="F14147" s="7" t="s">
        <v>42</v>
      </c>
      <c r="G14147" s="6">
        <v>36.167999999999999</v>
      </c>
    </row>
    <row r="14148" spans="1:7" ht="15" thickBot="1" x14ac:dyDescent="0.35">
      <c r="A14148" s="6">
        <v>265.7826</v>
      </c>
      <c r="B14148" s="19">
        <f>(A14148-G14148)/G14148</f>
        <v>4.2163330193122945</v>
      </c>
      <c r="C14148" s="30" t="s">
        <v>290</v>
      </c>
      <c r="D14148" s="6">
        <v>1006802</v>
      </c>
      <c r="E14148" s="6">
        <v>2233</v>
      </c>
      <c r="F14148" s="7" t="s">
        <v>19</v>
      </c>
      <c r="G14148" s="6">
        <v>50.951999999999998</v>
      </c>
    </row>
    <row r="14149" spans="1:7" ht="15" thickBot="1" x14ac:dyDescent="0.35">
      <c r="A14149" s="6">
        <v>265.7826</v>
      </c>
      <c r="B14149" s="19">
        <f>(A14149-G14149)/G14149</f>
        <v>1.6304691211401423</v>
      </c>
      <c r="C14149" s="30" t="s">
        <v>337</v>
      </c>
      <c r="D14149" s="6">
        <v>1014788</v>
      </c>
      <c r="E14149" s="6">
        <v>1556</v>
      </c>
      <c r="F14149" s="7" t="s">
        <v>35</v>
      </c>
      <c r="G14149" s="6">
        <v>101.04</v>
      </c>
    </row>
    <row r="14150" spans="1:7" ht="15" thickBot="1" x14ac:dyDescent="0.35">
      <c r="A14150" s="6">
        <v>265.7826</v>
      </c>
      <c r="B14150" s="19">
        <f>(A14150-G14150)/G14150</f>
        <v>1.3285666725074472</v>
      </c>
      <c r="C14150" s="30" t="s">
        <v>276</v>
      </c>
      <c r="D14150" s="6">
        <v>1007992</v>
      </c>
      <c r="E14150" s="6">
        <v>1158</v>
      </c>
      <c r="F14150" s="7" t="s">
        <v>31</v>
      </c>
      <c r="G14150" s="6">
        <v>114.14</v>
      </c>
    </row>
    <row r="14151" spans="1:7" ht="15" thickBot="1" x14ac:dyDescent="0.35">
      <c r="A14151" s="6">
        <v>265.7826</v>
      </c>
      <c r="B14151" s="19">
        <f>(A14151-G14151)/G14151</f>
        <v>1.3285666725074472</v>
      </c>
      <c r="C14151" s="30" t="s">
        <v>278</v>
      </c>
      <c r="D14151" s="6">
        <v>1008175</v>
      </c>
      <c r="E14151" s="6">
        <v>1657</v>
      </c>
      <c r="F14151" s="7" t="s">
        <v>35</v>
      </c>
      <c r="G14151" s="6">
        <v>114.14</v>
      </c>
    </row>
    <row r="14152" spans="1:7" ht="15" thickBot="1" x14ac:dyDescent="0.35">
      <c r="A14152" s="6">
        <v>265.7826</v>
      </c>
      <c r="B14152" s="19">
        <f>(A14152-G14152)/G14152</f>
        <v>0.84889671100228159</v>
      </c>
      <c r="C14152" s="30" t="s">
        <v>81</v>
      </c>
      <c r="D14152" s="6">
        <v>1017256</v>
      </c>
      <c r="E14152" s="6">
        <v>1094</v>
      </c>
      <c r="F14152" s="7" t="s">
        <v>21</v>
      </c>
      <c r="G14152" s="6">
        <v>143.75200000000001</v>
      </c>
    </row>
    <row r="14153" spans="1:7" ht="15" thickBot="1" x14ac:dyDescent="0.35">
      <c r="A14153" s="6">
        <v>265.7826</v>
      </c>
      <c r="B14153" s="19">
        <f>(A14153-G14153)/G14153</f>
        <v>0.65481159564665159</v>
      </c>
      <c r="C14153" s="30" t="s">
        <v>342</v>
      </c>
      <c r="D14153" s="6">
        <v>1012974</v>
      </c>
      <c r="E14153" s="6">
        <v>1737</v>
      </c>
      <c r="F14153" s="7" t="s">
        <v>31</v>
      </c>
      <c r="G14153" s="6">
        <v>160.61199999999999</v>
      </c>
    </row>
    <row r="14154" spans="1:7" ht="15" thickBot="1" x14ac:dyDescent="0.35">
      <c r="A14154" s="6">
        <v>265.7826</v>
      </c>
      <c r="B14154" s="19">
        <f>(A14154-G14154)/G14154</f>
        <v>0.56707742741916456</v>
      </c>
      <c r="C14154" s="30" t="s">
        <v>36</v>
      </c>
      <c r="D14154" s="6">
        <v>1018668</v>
      </c>
      <c r="E14154" s="6">
        <v>1492</v>
      </c>
      <c r="F14154" s="7" t="s">
        <v>31</v>
      </c>
      <c r="G14154" s="6">
        <v>169.60400000000001</v>
      </c>
    </row>
    <row r="14155" spans="1:7" ht="15" thickBot="1" x14ac:dyDescent="0.35">
      <c r="A14155" s="6">
        <v>265.7826</v>
      </c>
      <c r="B14155" s="19">
        <f>(A14155-G14155)/G14155</f>
        <v>0.46060076496966507</v>
      </c>
      <c r="C14155" s="30" t="s">
        <v>105</v>
      </c>
      <c r="D14155" s="6">
        <v>1019579</v>
      </c>
      <c r="E14155" s="6">
        <v>1575</v>
      </c>
      <c r="F14155" s="7" t="s">
        <v>25</v>
      </c>
      <c r="G14155" s="6">
        <v>181.96799999999999</v>
      </c>
    </row>
    <row r="14156" spans="1:7" ht="15" thickBot="1" x14ac:dyDescent="0.35">
      <c r="A14156" s="6">
        <v>265.7826</v>
      </c>
      <c r="B14156" s="19">
        <f>(A14156-G14156)/G14156</f>
        <v>0.29289300099235305</v>
      </c>
      <c r="C14156" s="30" t="s">
        <v>79</v>
      </c>
      <c r="D14156" s="6">
        <v>1013136</v>
      </c>
      <c r="E14156" s="6">
        <v>673</v>
      </c>
      <c r="F14156" s="7" t="s">
        <v>31</v>
      </c>
      <c r="G14156" s="6">
        <v>205.572</v>
      </c>
    </row>
    <row r="14157" spans="1:7" ht="15" thickBot="1" x14ac:dyDescent="0.35">
      <c r="A14157" s="6">
        <v>265.7826</v>
      </c>
      <c r="B14157" s="19">
        <f>(A14157-G14157)/G14157</f>
        <v>0.20709315844929699</v>
      </c>
      <c r="C14157" s="30" t="s">
        <v>53</v>
      </c>
      <c r="D14157" s="6">
        <v>1016201</v>
      </c>
      <c r="E14157" s="6">
        <v>700</v>
      </c>
      <c r="F14157" s="7" t="s">
        <v>31</v>
      </c>
      <c r="G14157" s="6">
        <v>220.184</v>
      </c>
    </row>
    <row r="14158" spans="1:7" ht="15" thickBot="1" x14ac:dyDescent="0.35">
      <c r="A14158" s="6">
        <v>265.7826</v>
      </c>
      <c r="B14158" s="19">
        <f>(A14158-G14158)/G14158</f>
        <v>0.16544735411222006</v>
      </c>
      <c r="C14158" s="30" t="s">
        <v>148</v>
      </c>
      <c r="D14158" s="6">
        <v>1012070</v>
      </c>
      <c r="E14158" s="6">
        <v>2033</v>
      </c>
      <c r="F14158" s="7" t="s">
        <v>23</v>
      </c>
      <c r="G14158" s="6">
        <v>228.05199999999999</v>
      </c>
    </row>
    <row r="14159" spans="1:7" ht="15" thickBot="1" x14ac:dyDescent="0.35">
      <c r="A14159" s="6">
        <v>265.7826</v>
      </c>
      <c r="B14159" s="19">
        <f>(A14159-G14159)/G14159</f>
        <v>0.14291501109448371</v>
      </c>
      <c r="C14159" s="30" t="s">
        <v>220</v>
      </c>
      <c r="D14159" s="6">
        <v>1014750</v>
      </c>
      <c r="E14159" s="6">
        <v>1608</v>
      </c>
      <c r="F14159" s="7" t="s">
        <v>27</v>
      </c>
      <c r="G14159" s="6">
        <v>232.548</v>
      </c>
    </row>
    <row r="14160" spans="1:7" ht="15" thickBot="1" x14ac:dyDescent="0.35">
      <c r="A14160" s="6">
        <v>265.7826</v>
      </c>
      <c r="B14160" s="19">
        <f>(A14160-G14160)/G14160</f>
        <v>-1.8229753481453653E-3</v>
      </c>
      <c r="C14160" s="30" t="s">
        <v>138</v>
      </c>
      <c r="D14160" s="6">
        <v>1011707</v>
      </c>
      <c r="E14160" s="6">
        <v>2752</v>
      </c>
      <c r="F14160" s="7" t="s">
        <v>35</v>
      </c>
      <c r="G14160" s="6">
        <v>266.26799999999997</v>
      </c>
    </row>
    <row r="14161" spans="1:7" ht="15" thickBot="1" x14ac:dyDescent="0.35">
      <c r="A14161" s="6">
        <v>265.7826</v>
      </c>
      <c r="B14161" s="19">
        <f>(A14161-G14161)/G14161</f>
        <v>-0.107333243769732</v>
      </c>
      <c r="C14161" s="30" t="s">
        <v>367</v>
      </c>
      <c r="D14161" s="6">
        <v>1018326</v>
      </c>
      <c r="E14161" s="6">
        <v>2395</v>
      </c>
      <c r="F14161" s="7" t="s">
        <v>35</v>
      </c>
      <c r="G14161" s="6">
        <v>297.74</v>
      </c>
    </row>
    <row r="14162" spans="1:7" ht="15" thickBot="1" x14ac:dyDescent="0.35">
      <c r="A14162" s="6">
        <v>265.7826</v>
      </c>
      <c r="B14162" s="19">
        <f>(A14162-G14162)/G14162</f>
        <v>-0.12387064873417725</v>
      </c>
      <c r="C14162" s="30" t="s">
        <v>83</v>
      </c>
      <c r="D14162" s="6">
        <v>1019551</v>
      </c>
      <c r="E14162" s="6">
        <v>2199</v>
      </c>
      <c r="F14162" s="7" t="s">
        <v>21</v>
      </c>
      <c r="G14162" s="6">
        <v>303.36</v>
      </c>
    </row>
    <row r="14163" spans="1:7" ht="15" thickBot="1" x14ac:dyDescent="0.35">
      <c r="A14163" s="6">
        <v>265.7880576</v>
      </c>
      <c r="B14163" s="19">
        <f>(A14163-G14163)/G14163</f>
        <v>-0.43043247315429195</v>
      </c>
      <c r="C14163" s="30" t="s">
        <v>380</v>
      </c>
      <c r="D14163" s="6">
        <v>1000091</v>
      </c>
      <c r="E14163" s="6">
        <v>91</v>
      </c>
      <c r="F14163" s="7" t="s">
        <v>19</v>
      </c>
      <c r="G14163" s="6">
        <v>466.64889599999998</v>
      </c>
    </row>
    <row r="14164" spans="1:7" ht="15" thickBot="1" x14ac:dyDescent="0.35">
      <c r="A14164" s="6">
        <v>265.81984</v>
      </c>
      <c r="B14164" s="19">
        <f>(A14164-G14164)/G14164</f>
        <v>0.30744786338238755</v>
      </c>
      <c r="C14164" s="30" t="s">
        <v>319</v>
      </c>
      <c r="D14164" s="6">
        <v>1001794</v>
      </c>
      <c r="E14164" s="6">
        <v>1794</v>
      </c>
      <c r="F14164" s="7" t="s">
        <v>21</v>
      </c>
      <c r="G14164" s="6">
        <v>203.31200000000001</v>
      </c>
    </row>
    <row r="14165" spans="1:7" ht="15" thickBot="1" x14ac:dyDescent="0.35">
      <c r="A14165" s="6">
        <v>265.83231999999998</v>
      </c>
      <c r="B14165" s="19">
        <f>(A14165-G14165)/G14165</f>
        <v>-0.43523987447448431</v>
      </c>
      <c r="C14165" s="30" t="s">
        <v>126</v>
      </c>
      <c r="D14165" s="6">
        <v>1001039</v>
      </c>
      <c r="E14165" s="6">
        <v>1039</v>
      </c>
      <c r="F14165" s="7" t="s">
        <v>35</v>
      </c>
      <c r="G14165" s="6">
        <v>470.69952000000001</v>
      </c>
    </row>
    <row r="14166" spans="1:7" ht="15" thickBot="1" x14ac:dyDescent="0.35">
      <c r="A14166" s="6">
        <v>265.87079999999997</v>
      </c>
      <c r="B14166" s="19">
        <f>(A14166-G14166)/G14166</f>
        <v>1.2646714687922583E-2</v>
      </c>
      <c r="C14166" s="30" t="s">
        <v>214</v>
      </c>
      <c r="D14166" s="6">
        <v>1002914</v>
      </c>
      <c r="E14166" s="6">
        <v>814</v>
      </c>
      <c r="F14166" s="7" t="s">
        <v>87</v>
      </c>
      <c r="G14166" s="6">
        <v>262.55040000000002</v>
      </c>
    </row>
    <row r="14167" spans="1:7" ht="15" thickBot="1" x14ac:dyDescent="0.35">
      <c r="A14167" s="6">
        <v>266.04759999999999</v>
      </c>
      <c r="B14167" s="19">
        <f>(A14167-G14167)/G14167</f>
        <v>-1.8419421487603421E-2</v>
      </c>
      <c r="C14167" s="30" t="s">
        <v>331</v>
      </c>
      <c r="D14167" s="6">
        <v>1003180</v>
      </c>
      <c r="E14167" s="6">
        <v>1744</v>
      </c>
      <c r="F14167" s="7" t="s">
        <v>87</v>
      </c>
      <c r="G14167" s="6">
        <v>271.04000000000002</v>
      </c>
    </row>
    <row r="14168" spans="1:7" ht="15" thickBot="1" x14ac:dyDescent="0.35">
      <c r="A14168" s="6">
        <v>266.14431999999999</v>
      </c>
      <c r="B14168" s="19">
        <f>(A14168-G14168)/G14168</f>
        <v>1.2265379878995555</v>
      </c>
      <c r="C14168" s="30" t="s">
        <v>369</v>
      </c>
      <c r="D14168" s="6">
        <v>1001816</v>
      </c>
      <c r="E14168" s="6">
        <v>1816</v>
      </c>
      <c r="F14168" s="7" t="s">
        <v>23</v>
      </c>
      <c r="G14168" s="6">
        <v>119.53279999999999</v>
      </c>
    </row>
    <row r="14169" spans="1:7" ht="15" thickBot="1" x14ac:dyDescent="0.35">
      <c r="A14169" s="6">
        <v>266.18799999999999</v>
      </c>
      <c r="B14169" s="19">
        <f>(A14169-G14169)/G14169</f>
        <v>1.7000697870682939</v>
      </c>
      <c r="C14169" s="30" t="s">
        <v>149</v>
      </c>
      <c r="D14169" s="6">
        <v>1005165</v>
      </c>
      <c r="E14169" s="6">
        <v>1835</v>
      </c>
      <c r="F14169" s="7" t="s">
        <v>27</v>
      </c>
      <c r="G14169" s="6">
        <v>98.585599999999999</v>
      </c>
    </row>
    <row r="14170" spans="1:7" ht="15" thickBot="1" x14ac:dyDescent="0.35">
      <c r="A14170" s="6">
        <v>266.18799999999999</v>
      </c>
      <c r="B14170" s="19">
        <f>(A14170-G14170)/G14170</f>
        <v>-0.26305193309472341</v>
      </c>
      <c r="C14170" s="30" t="s">
        <v>201</v>
      </c>
      <c r="D14170" s="6">
        <v>1004263</v>
      </c>
      <c r="E14170" s="6">
        <v>1384</v>
      </c>
      <c r="F14170" s="7" t="s">
        <v>21</v>
      </c>
      <c r="G14170" s="6">
        <v>361.20319999999998</v>
      </c>
    </row>
    <row r="14171" spans="1:7" ht="15" thickBot="1" x14ac:dyDescent="0.35">
      <c r="A14171" s="6">
        <v>266.23079999999999</v>
      </c>
      <c r="B14171" s="19">
        <f>(A14171-G14171)/G14171</f>
        <v>72.463245033112571</v>
      </c>
      <c r="C14171" s="30" t="s">
        <v>105</v>
      </c>
      <c r="D14171" s="6">
        <v>1006447</v>
      </c>
      <c r="E14171" s="6">
        <v>2645</v>
      </c>
      <c r="F14171" s="7" t="s">
        <v>42</v>
      </c>
      <c r="G14171" s="6">
        <v>3.6240000000000001</v>
      </c>
    </row>
    <row r="14172" spans="1:7" ht="15" thickBot="1" x14ac:dyDescent="0.35">
      <c r="A14172" s="6">
        <v>266.23079999999999</v>
      </c>
      <c r="B14172" s="19">
        <f>(A14172-G14172)/G14172</f>
        <v>6.4859633337082441</v>
      </c>
      <c r="C14172" s="30" t="s">
        <v>210</v>
      </c>
      <c r="D14172" s="6">
        <v>1008441</v>
      </c>
      <c r="E14172" s="6">
        <v>2797</v>
      </c>
      <c r="F14172" s="7" t="s">
        <v>19</v>
      </c>
      <c r="G14172" s="6">
        <v>35.564</v>
      </c>
    </row>
    <row r="14173" spans="1:7" ht="15" thickBot="1" x14ac:dyDescent="0.35">
      <c r="A14173" s="6">
        <v>266.23079999999999</v>
      </c>
      <c r="B14173" s="19">
        <f>(A14173-G14173)/G14173</f>
        <v>2.6650715859030836</v>
      </c>
      <c r="C14173" s="30" t="s">
        <v>58</v>
      </c>
      <c r="D14173" s="6">
        <v>1008155</v>
      </c>
      <c r="E14173" s="6">
        <v>1921</v>
      </c>
      <c r="F14173" s="7" t="s">
        <v>23</v>
      </c>
      <c r="G14173" s="6">
        <v>72.64</v>
      </c>
    </row>
    <row r="14174" spans="1:7" ht="15" thickBot="1" x14ac:dyDescent="0.35">
      <c r="A14174" s="6">
        <v>266.23079999999999</v>
      </c>
      <c r="B14174" s="19">
        <f>(A14174-G14174)/G14174</f>
        <v>1.3721469812531184</v>
      </c>
      <c r="C14174" s="30" t="s">
        <v>305</v>
      </c>
      <c r="D14174" s="6">
        <v>1007415</v>
      </c>
      <c r="E14174" s="6">
        <v>366</v>
      </c>
      <c r="F14174" s="7" t="s">
        <v>31</v>
      </c>
      <c r="G14174" s="6">
        <v>112.232</v>
      </c>
    </row>
    <row r="14175" spans="1:7" ht="15" thickBot="1" x14ac:dyDescent="0.35">
      <c r="A14175" s="6">
        <v>266.23079999999999</v>
      </c>
      <c r="B14175" s="19">
        <f>(A14175-G14175)/G14175</f>
        <v>1.2693477445531725</v>
      </c>
      <c r="C14175" s="30" t="s">
        <v>349</v>
      </c>
      <c r="D14175" s="6">
        <v>1009579</v>
      </c>
      <c r="E14175" s="6">
        <v>2358</v>
      </c>
      <c r="F14175" s="7" t="s">
        <v>21</v>
      </c>
      <c r="G14175" s="6">
        <v>117.316</v>
      </c>
    </row>
    <row r="14176" spans="1:7" ht="15" thickBot="1" x14ac:dyDescent="0.35">
      <c r="A14176" s="6">
        <v>266.23079999999999</v>
      </c>
      <c r="B14176" s="19">
        <f>(A14176-G14176)/G14176</f>
        <v>1.238738647830474</v>
      </c>
      <c r="C14176" s="30" t="s">
        <v>373</v>
      </c>
      <c r="D14176" s="6">
        <v>1008671</v>
      </c>
      <c r="E14176" s="6">
        <v>1068</v>
      </c>
      <c r="F14176" s="7" t="s">
        <v>23</v>
      </c>
      <c r="G14176" s="6">
        <v>118.92</v>
      </c>
    </row>
    <row r="14177" spans="1:7" ht="15" thickBot="1" x14ac:dyDescent="0.35">
      <c r="A14177" s="6">
        <v>266.23079999999999</v>
      </c>
      <c r="B14177" s="19">
        <f>(A14177-G14177)/G14177</f>
        <v>1.1459842011929711</v>
      </c>
      <c r="C14177" s="30" t="s">
        <v>372</v>
      </c>
      <c r="D14177" s="6">
        <v>1011663</v>
      </c>
      <c r="E14177" s="6">
        <v>1915</v>
      </c>
      <c r="F14177" s="7" t="s">
        <v>31</v>
      </c>
      <c r="G14177" s="6">
        <v>124.06</v>
      </c>
    </row>
    <row r="14178" spans="1:7" ht="15" thickBot="1" x14ac:dyDescent="0.35">
      <c r="A14178" s="6">
        <v>266.23079999999999</v>
      </c>
      <c r="B14178" s="19">
        <f>(A14178-G14178)/G14178</f>
        <v>0.58568875970839096</v>
      </c>
      <c r="C14178" s="30" t="s">
        <v>205</v>
      </c>
      <c r="D14178" s="6">
        <v>1011745</v>
      </c>
      <c r="E14178" s="6">
        <v>430</v>
      </c>
      <c r="F14178" s="7" t="s">
        <v>42</v>
      </c>
      <c r="G14178" s="6">
        <v>167.89599999999999</v>
      </c>
    </row>
    <row r="14179" spans="1:7" ht="15" thickBot="1" x14ac:dyDescent="0.35">
      <c r="A14179" s="6">
        <v>266.23079999999999</v>
      </c>
      <c r="B14179" s="19">
        <f>(A14179-G14179)/G14179</f>
        <v>0.45873495956341626</v>
      </c>
      <c r="C14179" s="30" t="s">
        <v>126</v>
      </c>
      <c r="D14179" s="6">
        <v>1019782</v>
      </c>
      <c r="E14179" s="6">
        <v>1364</v>
      </c>
      <c r="F14179" s="7" t="s">
        <v>19</v>
      </c>
      <c r="G14179" s="6">
        <v>182.50800000000001</v>
      </c>
    </row>
    <row r="14180" spans="1:7" ht="15" thickBot="1" x14ac:dyDescent="0.35">
      <c r="A14180" s="6">
        <v>266.23079999999999</v>
      </c>
      <c r="B14180" s="19">
        <f>(A14180-G14180)/G14180</f>
        <v>-0.15820074368249318</v>
      </c>
      <c r="C14180" s="30" t="s">
        <v>248</v>
      </c>
      <c r="D14180" s="6">
        <v>1014441</v>
      </c>
      <c r="E14180" s="6">
        <v>236</v>
      </c>
      <c r="F14180" s="7" t="s">
        <v>27</v>
      </c>
      <c r="G14180" s="6">
        <v>316.26400000000001</v>
      </c>
    </row>
    <row r="14181" spans="1:7" ht="15" thickBot="1" x14ac:dyDescent="0.35">
      <c r="A14181" s="6">
        <v>266.23079999999999</v>
      </c>
      <c r="B14181" s="19">
        <f>(A14181-G14181)/G14181</f>
        <v>-0.19263325165578987</v>
      </c>
      <c r="C14181" s="30" t="s">
        <v>125</v>
      </c>
      <c r="D14181" s="6">
        <v>1018083</v>
      </c>
      <c r="E14181" s="6">
        <v>1175</v>
      </c>
      <c r="F14181" s="7" t="s">
        <v>31</v>
      </c>
      <c r="G14181" s="6">
        <v>329.75200000000001</v>
      </c>
    </row>
    <row r="14182" spans="1:7" ht="15" thickBot="1" x14ac:dyDescent="0.35">
      <c r="A14182" s="6">
        <v>266.23079999999999</v>
      </c>
      <c r="B14182" s="19">
        <f>(A14182-G14182)/G14182</f>
        <v>-3.4696156635243017E-2</v>
      </c>
      <c r="C14182" s="30" t="s">
        <v>244</v>
      </c>
      <c r="D14182" s="6">
        <v>1012429</v>
      </c>
      <c r="E14182" s="6">
        <v>1699</v>
      </c>
      <c r="F14182" s="7" t="s">
        <v>17</v>
      </c>
      <c r="G14182" s="6">
        <v>275.8</v>
      </c>
    </row>
    <row r="14183" spans="1:7" ht="15" thickBot="1" x14ac:dyDescent="0.35">
      <c r="A14183" s="6">
        <v>266.23079999999999</v>
      </c>
      <c r="B14183" s="19">
        <f>(A14183-G14183)/G14183</f>
        <v>-5.3973420510269446E-2</v>
      </c>
      <c r="C14183" s="30" t="s">
        <v>93</v>
      </c>
      <c r="D14183" s="6">
        <v>1009744</v>
      </c>
      <c r="E14183" s="6">
        <v>2568</v>
      </c>
      <c r="F14183" s="7" t="s">
        <v>35</v>
      </c>
      <c r="G14183" s="6">
        <v>281.42</v>
      </c>
    </row>
    <row r="14184" spans="1:7" ht="15" thickBot="1" x14ac:dyDescent="0.35">
      <c r="A14184" s="6">
        <v>266.28680000000003</v>
      </c>
      <c r="B14184" s="19">
        <f>(A14184-G14184)/G14184</f>
        <v>0.36457684234692211</v>
      </c>
      <c r="C14184" s="30" t="s">
        <v>212</v>
      </c>
      <c r="D14184" s="6">
        <v>1002545</v>
      </c>
      <c r="E14184" s="6">
        <v>2545</v>
      </c>
      <c r="F14184" s="7" t="s">
        <v>27</v>
      </c>
      <c r="G14184" s="6">
        <v>195.14240000000001</v>
      </c>
    </row>
    <row r="14185" spans="1:7" ht="15" thickBot="1" x14ac:dyDescent="0.35">
      <c r="A14185" s="6">
        <v>266.28992</v>
      </c>
      <c r="B14185" s="19">
        <f>(A14185-G14185)/G14185</f>
        <v>0.23654249074995906</v>
      </c>
      <c r="C14185" s="30" t="s">
        <v>34</v>
      </c>
      <c r="D14185" s="6">
        <v>1001899</v>
      </c>
      <c r="E14185" s="6">
        <v>1899</v>
      </c>
      <c r="F14185" s="7" t="s">
        <v>87</v>
      </c>
      <c r="G14185" s="6">
        <v>215.35040000000001</v>
      </c>
    </row>
    <row r="14186" spans="1:7" ht="15" thickBot="1" x14ac:dyDescent="0.35">
      <c r="A14186" s="6">
        <v>266.50623999999999</v>
      </c>
      <c r="B14186" s="19">
        <f>(A14186-G14186)/G14186</f>
        <v>-7.3253347754773268E-2</v>
      </c>
      <c r="C14186" s="30" t="s">
        <v>288</v>
      </c>
      <c r="D14186" s="6">
        <v>1001243</v>
      </c>
      <c r="E14186" s="6">
        <v>1243</v>
      </c>
      <c r="F14186" s="7" t="s">
        <v>27</v>
      </c>
      <c r="G14186" s="6">
        <v>287.57184000000001</v>
      </c>
    </row>
    <row r="14187" spans="1:7" ht="15" thickBot="1" x14ac:dyDescent="0.35">
      <c r="A14187" s="6">
        <v>266.60399999999998</v>
      </c>
      <c r="B14187" s="19">
        <f>(A14187-G14187)/G14187</f>
        <v>2.7425879340550732</v>
      </c>
      <c r="C14187" s="30" t="s">
        <v>155</v>
      </c>
      <c r="D14187" s="6">
        <v>1002926</v>
      </c>
      <c r="E14187" s="6">
        <v>2018</v>
      </c>
      <c r="F14187" s="7" t="s">
        <v>31</v>
      </c>
      <c r="G14187" s="6">
        <v>71.235200000000006</v>
      </c>
    </row>
    <row r="14188" spans="1:7" ht="15" thickBot="1" x14ac:dyDescent="0.35">
      <c r="A14188" s="6">
        <v>266.67899999999997</v>
      </c>
      <c r="B14188" s="19">
        <f>(A14188-G14188)/G14188</f>
        <v>43.895454545454541</v>
      </c>
      <c r="C14188" s="30" t="s">
        <v>384</v>
      </c>
      <c r="D14188" s="6">
        <v>1008604</v>
      </c>
      <c r="E14188" s="6">
        <v>46</v>
      </c>
      <c r="F14188" s="7" t="s">
        <v>25</v>
      </c>
      <c r="G14188" s="6">
        <v>5.94</v>
      </c>
    </row>
    <row r="14189" spans="1:7" ht="15" thickBot="1" x14ac:dyDescent="0.35">
      <c r="A14189" s="6">
        <v>266.67899999999997</v>
      </c>
      <c r="B14189" s="19">
        <f>(A14189-G14189)/G14189</f>
        <v>7.6843493552168809</v>
      </c>
      <c r="C14189" s="30" t="s">
        <v>153</v>
      </c>
      <c r="D14189" s="6">
        <v>1008636</v>
      </c>
      <c r="E14189" s="6">
        <v>2578</v>
      </c>
      <c r="F14189" s="7" t="s">
        <v>27</v>
      </c>
      <c r="G14189" s="6">
        <v>30.707999999999998</v>
      </c>
    </row>
    <row r="14190" spans="1:7" ht="15" thickBot="1" x14ac:dyDescent="0.35">
      <c r="A14190" s="6">
        <v>266.67899999999997</v>
      </c>
      <c r="B14190" s="19">
        <f>(A14190-G14190)/G14190</f>
        <v>1.8082115327913733</v>
      </c>
      <c r="C14190" s="30" t="s">
        <v>223</v>
      </c>
      <c r="D14190" s="6">
        <v>1007165</v>
      </c>
      <c r="E14190" s="6">
        <v>10</v>
      </c>
      <c r="F14190" s="7" t="s">
        <v>19</v>
      </c>
      <c r="G14190" s="6">
        <v>94.963999999999999</v>
      </c>
    </row>
    <row r="14191" spans="1:7" ht="15" thickBot="1" x14ac:dyDescent="0.35">
      <c r="A14191" s="6">
        <v>266.67899999999997</v>
      </c>
      <c r="B14191" s="19">
        <f>(A14191-G14191)/G14191</f>
        <v>1.4496527777777775</v>
      </c>
      <c r="C14191" s="30" t="s">
        <v>227</v>
      </c>
      <c r="D14191" s="6">
        <v>1014827</v>
      </c>
      <c r="E14191" s="6">
        <v>1714</v>
      </c>
      <c r="F14191" s="7" t="s">
        <v>42</v>
      </c>
      <c r="G14191" s="6">
        <v>108.864</v>
      </c>
    </row>
    <row r="14192" spans="1:7" ht="15" thickBot="1" x14ac:dyDescent="0.35">
      <c r="A14192" s="6">
        <v>266.67899999999997</v>
      </c>
      <c r="B14192" s="19">
        <f>(A14192-G14192)/G14192</f>
        <v>1.2627528509367363</v>
      </c>
      <c r="C14192" s="30" t="s">
        <v>70</v>
      </c>
      <c r="D14192" s="6">
        <v>1019229</v>
      </c>
      <c r="E14192" s="6">
        <v>2297</v>
      </c>
      <c r="F14192" s="7" t="s">
        <v>35</v>
      </c>
      <c r="G14192" s="6">
        <v>117.85599999999999</v>
      </c>
    </row>
    <row r="14193" spans="1:7" ht="15" thickBot="1" x14ac:dyDescent="0.35">
      <c r="A14193" s="6">
        <v>266.67899999999997</v>
      </c>
      <c r="B14193" s="19">
        <f>(A14193-G14193)/G14193</f>
        <v>1.013157894736842</v>
      </c>
      <c r="C14193" s="30" t="s">
        <v>302</v>
      </c>
      <c r="D14193" s="6">
        <v>1014448</v>
      </c>
      <c r="E14193" s="6">
        <v>390</v>
      </c>
      <c r="F14193" s="7" t="s">
        <v>23</v>
      </c>
      <c r="G14193" s="6">
        <v>132.46799999999999</v>
      </c>
    </row>
    <row r="14194" spans="1:7" ht="15" thickBot="1" x14ac:dyDescent="0.35">
      <c r="A14194" s="6">
        <v>266.67899999999997</v>
      </c>
      <c r="B14194" s="19">
        <f>(A14194-G14194)/G14194</f>
        <v>0.73366314749323869</v>
      </c>
      <c r="C14194" s="30" t="s">
        <v>155</v>
      </c>
      <c r="D14194" s="6">
        <v>1012339</v>
      </c>
      <c r="E14194" s="6">
        <v>2540</v>
      </c>
      <c r="F14194" s="7" t="s">
        <v>27</v>
      </c>
      <c r="G14194" s="6">
        <v>153.82400000000001</v>
      </c>
    </row>
    <row r="14195" spans="1:7" ht="15" thickBot="1" x14ac:dyDescent="0.35">
      <c r="A14195" s="6">
        <v>266.67899999999997</v>
      </c>
      <c r="B14195" s="19">
        <f>(A14195-G14195)/G14195</f>
        <v>0.70851699041566285</v>
      </c>
      <c r="C14195" s="30" t="s">
        <v>59</v>
      </c>
      <c r="D14195" s="6">
        <v>1009013</v>
      </c>
      <c r="E14195" s="6">
        <v>1120</v>
      </c>
      <c r="F14195" s="7" t="s">
        <v>42</v>
      </c>
      <c r="G14195" s="6">
        <v>156.08799999999999</v>
      </c>
    </row>
    <row r="14196" spans="1:7" ht="15" thickBot="1" x14ac:dyDescent="0.35">
      <c r="A14196" s="6">
        <v>266.67899999999997</v>
      </c>
      <c r="B14196" s="19">
        <f>(A14196-G14196)/G14196</f>
        <v>0.59390240986898701</v>
      </c>
      <c r="C14196" s="30" t="s">
        <v>100</v>
      </c>
      <c r="D14196" s="6">
        <v>1010103</v>
      </c>
      <c r="E14196" s="6">
        <v>371</v>
      </c>
      <c r="F14196" s="7" t="s">
        <v>17</v>
      </c>
      <c r="G14196" s="6">
        <v>167.31200000000001</v>
      </c>
    </row>
    <row r="14197" spans="1:7" ht="15" thickBot="1" x14ac:dyDescent="0.35">
      <c r="A14197" s="6">
        <v>266.67899999999997</v>
      </c>
      <c r="B14197" s="19">
        <f>(A14197-G14197)/G14197</f>
        <v>0.55219198174706641</v>
      </c>
      <c r="C14197" s="30" t="s">
        <v>103</v>
      </c>
      <c r="D14197" s="6">
        <v>1018816</v>
      </c>
      <c r="E14197" s="6">
        <v>748</v>
      </c>
      <c r="F14197" s="7" t="s">
        <v>23</v>
      </c>
      <c r="G14197" s="6">
        <v>171.80799999999999</v>
      </c>
    </row>
    <row r="14198" spans="1:7" ht="15" thickBot="1" x14ac:dyDescent="0.35">
      <c r="A14198" s="6">
        <v>266.67899999999997</v>
      </c>
      <c r="B14198" s="19">
        <f>(A14198-G14198)/G14198</f>
        <v>0.53214482695224496</v>
      </c>
      <c r="C14198" s="30" t="s">
        <v>239</v>
      </c>
      <c r="D14198" s="6">
        <v>1009746</v>
      </c>
      <c r="E14198" s="6">
        <v>298</v>
      </c>
      <c r="F14198" s="7" t="s">
        <v>25</v>
      </c>
      <c r="G14198" s="6">
        <v>174.05600000000001</v>
      </c>
    </row>
    <row r="14199" spans="1:7" ht="15" thickBot="1" x14ac:dyDescent="0.35">
      <c r="A14199" s="6">
        <v>266.67899999999997</v>
      </c>
      <c r="B14199" s="19">
        <f>(A14199-G14199)/G14199</f>
        <v>0.44798883652238114</v>
      </c>
      <c r="C14199" s="30" t="s">
        <v>96</v>
      </c>
      <c r="D14199" s="6">
        <v>1012343</v>
      </c>
      <c r="E14199" s="6">
        <v>440</v>
      </c>
      <c r="F14199" s="7" t="s">
        <v>25</v>
      </c>
      <c r="G14199" s="6">
        <v>184.172</v>
      </c>
    </row>
    <row r="14200" spans="1:7" ht="15" thickBot="1" x14ac:dyDescent="0.35">
      <c r="A14200" s="6">
        <v>266.67899999999997</v>
      </c>
      <c r="B14200" s="19">
        <f>(A14200-G14200)/G14200</f>
        <v>0.44798883652238114</v>
      </c>
      <c r="C14200" s="30" t="s">
        <v>136</v>
      </c>
      <c r="D14200" s="6">
        <v>1019625</v>
      </c>
      <c r="E14200" s="6">
        <v>2513</v>
      </c>
      <c r="F14200" s="7" t="s">
        <v>25</v>
      </c>
      <c r="G14200" s="6">
        <v>184.172</v>
      </c>
    </row>
    <row r="14201" spans="1:7" ht="15" thickBot="1" x14ac:dyDescent="0.35">
      <c r="A14201" s="6">
        <v>266.67899999999997</v>
      </c>
      <c r="B14201" s="19">
        <f>(A14201-G14201)/G14201</f>
        <v>0.4392053795009066</v>
      </c>
      <c r="C14201" s="30" t="s">
        <v>284</v>
      </c>
      <c r="D14201" s="6">
        <v>1012045</v>
      </c>
      <c r="E14201" s="6">
        <v>2684</v>
      </c>
      <c r="F14201" s="7" t="s">
        <v>25</v>
      </c>
      <c r="G14201" s="6">
        <v>185.29599999999999</v>
      </c>
    </row>
    <row r="14202" spans="1:7" ht="15" thickBot="1" x14ac:dyDescent="0.35">
      <c r="A14202" s="6">
        <v>266.67899999999997</v>
      </c>
      <c r="B14202" s="19">
        <f>(A14202-G14202)/G14202</f>
        <v>-0.15522364419665494</v>
      </c>
      <c r="C14202" s="30" t="s">
        <v>188</v>
      </c>
      <c r="D14202" s="6">
        <v>1016876</v>
      </c>
      <c r="E14202" s="6">
        <v>447</v>
      </c>
      <c r="F14202" s="7" t="s">
        <v>23</v>
      </c>
      <c r="G14202" s="6">
        <v>315.68</v>
      </c>
    </row>
    <row r="14203" spans="1:7" ht="15" thickBot="1" x14ac:dyDescent="0.35">
      <c r="A14203" s="6">
        <v>266.67899999999997</v>
      </c>
      <c r="B14203" s="19">
        <f>(A14203-G14203)/G14203</f>
        <v>-5.4195630585898734E-2</v>
      </c>
      <c r="C14203" s="30" t="s">
        <v>319</v>
      </c>
      <c r="D14203" s="6">
        <v>1019073</v>
      </c>
      <c r="E14203" s="6">
        <v>777</v>
      </c>
      <c r="F14203" s="7" t="s">
        <v>27</v>
      </c>
      <c r="G14203" s="6">
        <v>281.95999999999998</v>
      </c>
    </row>
    <row r="14204" spans="1:7" ht="15" thickBot="1" x14ac:dyDescent="0.35">
      <c r="A14204" s="6">
        <v>266.74439999999998</v>
      </c>
      <c r="B14204" s="19">
        <f>(A14204-G14204)/G14204</f>
        <v>3.5768647721765828E-2</v>
      </c>
      <c r="C14204" s="30" t="s">
        <v>285</v>
      </c>
      <c r="D14204" s="6">
        <v>1004375</v>
      </c>
      <c r="E14204" s="6">
        <v>1669</v>
      </c>
      <c r="F14204" s="7" t="s">
        <v>25</v>
      </c>
      <c r="G14204" s="6">
        <v>257.53280000000001</v>
      </c>
    </row>
    <row r="14205" spans="1:7" ht="15" thickBot="1" x14ac:dyDescent="0.35">
      <c r="A14205" s="6">
        <v>266.7756</v>
      </c>
      <c r="B14205" s="19">
        <f>(A14205-G14205)/G14205</f>
        <v>0.38252060496509177</v>
      </c>
      <c r="C14205" s="30" t="s">
        <v>50</v>
      </c>
      <c r="D14205" s="6">
        <v>1005007</v>
      </c>
      <c r="E14205" s="6">
        <v>1727</v>
      </c>
      <c r="F14205" s="7" t="s">
        <v>21</v>
      </c>
      <c r="G14205" s="6">
        <v>192.9632</v>
      </c>
    </row>
    <row r="14206" spans="1:7" ht="15" thickBot="1" x14ac:dyDescent="0.35">
      <c r="A14206" s="6">
        <v>266.79327999999998</v>
      </c>
      <c r="B14206" s="19">
        <f>(A14206-G14206)/G14206</f>
        <v>9.0761652324412908E-3</v>
      </c>
      <c r="C14206" s="30" t="s">
        <v>164</v>
      </c>
      <c r="D14206" s="6">
        <v>1001691</v>
      </c>
      <c r="E14206" s="6">
        <v>1691</v>
      </c>
      <c r="F14206" s="7" t="s">
        <v>31</v>
      </c>
      <c r="G14206" s="6">
        <v>264.39359999999999</v>
      </c>
    </row>
    <row r="14207" spans="1:7" ht="15" thickBot="1" x14ac:dyDescent="0.35">
      <c r="A14207" s="6">
        <v>266.83280000000002</v>
      </c>
      <c r="B14207" s="19">
        <f>(A14207-G14207)/G14207</f>
        <v>-0.14614159763253018</v>
      </c>
      <c r="C14207" s="30" t="s">
        <v>186</v>
      </c>
      <c r="D14207" s="6">
        <v>1002635</v>
      </c>
      <c r="E14207" s="6">
        <v>2635</v>
      </c>
      <c r="F14207" s="7" t="s">
        <v>21</v>
      </c>
      <c r="G14207" s="6">
        <v>312.50240000000002</v>
      </c>
    </row>
    <row r="14208" spans="1:7" ht="15" thickBot="1" x14ac:dyDescent="0.35">
      <c r="A14208" s="6">
        <v>267.02208000000002</v>
      </c>
      <c r="B14208" s="19">
        <f>(A14208-G14208)/G14208</f>
        <v>0.36104605814935564</v>
      </c>
      <c r="C14208" s="30" t="s">
        <v>91</v>
      </c>
      <c r="D14208" s="6">
        <v>1001151</v>
      </c>
      <c r="E14208" s="6">
        <v>1151</v>
      </c>
      <c r="F14208" s="7" t="s">
        <v>21</v>
      </c>
      <c r="G14208" s="6">
        <v>196.188864</v>
      </c>
    </row>
    <row r="14209" spans="1:7" ht="15" thickBot="1" x14ac:dyDescent="0.35">
      <c r="A14209" s="6">
        <v>267.12720000000002</v>
      </c>
      <c r="B14209" s="19">
        <f>(A14209-G14209)/G14209</f>
        <v>13.284877005347596</v>
      </c>
      <c r="C14209" s="30" t="s">
        <v>95</v>
      </c>
      <c r="D14209" s="6">
        <v>1008329</v>
      </c>
      <c r="E14209" s="6">
        <v>2670</v>
      </c>
      <c r="F14209" s="7" t="s">
        <v>21</v>
      </c>
      <c r="G14209" s="6">
        <v>18.7</v>
      </c>
    </row>
    <row r="14210" spans="1:7" ht="15" thickBot="1" x14ac:dyDescent="0.35">
      <c r="A14210" s="6">
        <v>267.12720000000002</v>
      </c>
      <c r="B14210" s="19">
        <f>(A14210-G14210)/G14210</f>
        <v>2.4691844155844156</v>
      </c>
      <c r="C14210" s="30" t="s">
        <v>104</v>
      </c>
      <c r="D14210" s="6">
        <v>1008512</v>
      </c>
      <c r="E14210" s="6">
        <v>36</v>
      </c>
      <c r="F14210" s="7" t="s">
        <v>23</v>
      </c>
      <c r="G14210" s="6">
        <v>77</v>
      </c>
    </row>
    <row r="14211" spans="1:7" ht="15" thickBot="1" x14ac:dyDescent="0.35">
      <c r="A14211" s="6">
        <v>267.12720000000002</v>
      </c>
      <c r="B14211" s="19">
        <f>(A14211-G14211)/G14211</f>
        <v>1.8999001259281778</v>
      </c>
      <c r="C14211" s="30" t="s">
        <v>365</v>
      </c>
      <c r="D14211" s="6">
        <v>1008143</v>
      </c>
      <c r="E14211" s="6">
        <v>720</v>
      </c>
      <c r="F14211" s="7" t="s">
        <v>19</v>
      </c>
      <c r="G14211" s="6">
        <v>92.116</v>
      </c>
    </row>
    <row r="14212" spans="1:7" ht="15" thickBot="1" x14ac:dyDescent="0.35">
      <c r="A14212" s="6">
        <v>267.12720000000002</v>
      </c>
      <c r="B14212" s="19">
        <f>(A14212-G14212)/G14212</f>
        <v>1.441658440276407</v>
      </c>
      <c r="C14212" s="30" t="s">
        <v>306</v>
      </c>
      <c r="D14212" s="6">
        <v>1015541</v>
      </c>
      <c r="E14212" s="6">
        <v>2679</v>
      </c>
      <c r="F14212" s="7" t="s">
        <v>23</v>
      </c>
      <c r="G14212" s="6">
        <v>109.404</v>
      </c>
    </row>
    <row r="14213" spans="1:7" ht="15" thickBot="1" x14ac:dyDescent="0.35">
      <c r="A14213" s="6">
        <v>267.12720000000002</v>
      </c>
      <c r="B14213" s="19">
        <f>(A14213-G14213)/G14213</f>
        <v>1.3924981191559491</v>
      </c>
      <c r="C14213" s="30" t="s">
        <v>213</v>
      </c>
      <c r="D14213" s="6">
        <v>1009942</v>
      </c>
      <c r="E14213" s="6">
        <v>1654</v>
      </c>
      <c r="F14213" s="7" t="s">
        <v>19</v>
      </c>
      <c r="G14213" s="6">
        <v>111.652</v>
      </c>
    </row>
    <row r="14214" spans="1:7" ht="15" thickBot="1" x14ac:dyDescent="0.35">
      <c r="A14214" s="6">
        <v>267.12720000000002</v>
      </c>
      <c r="B14214" s="19">
        <f>(A14214-G14214)/G14214</f>
        <v>0.86640395740756282</v>
      </c>
      <c r="C14214" s="30" t="s">
        <v>315</v>
      </c>
      <c r="D14214" s="6">
        <v>1010678</v>
      </c>
      <c r="E14214" s="6">
        <v>2064</v>
      </c>
      <c r="F14214" s="7" t="s">
        <v>42</v>
      </c>
      <c r="G14214" s="6">
        <v>143.124</v>
      </c>
    </row>
    <row r="14215" spans="1:7" ht="15" thickBot="1" x14ac:dyDescent="0.35">
      <c r="A14215" s="6">
        <v>267.12720000000002</v>
      </c>
      <c r="B14215" s="19">
        <f>(A14215-G14215)/G14215</f>
        <v>0.65806291431834552</v>
      </c>
      <c r="C14215" s="30" t="s">
        <v>150</v>
      </c>
      <c r="D14215" s="6">
        <v>1015823</v>
      </c>
      <c r="E14215" s="6">
        <v>947</v>
      </c>
      <c r="F14215" s="7" t="s">
        <v>35</v>
      </c>
      <c r="G14215" s="6">
        <v>161.108</v>
      </c>
    </row>
    <row r="14216" spans="1:7" ht="15" thickBot="1" x14ac:dyDescent="0.35">
      <c r="A14216" s="6">
        <v>267.12720000000002</v>
      </c>
      <c r="B14216" s="19">
        <f>(A14216-G14216)/G14216</f>
        <v>0.42879332477535304</v>
      </c>
      <c r="C14216" s="30" t="s">
        <v>127</v>
      </c>
      <c r="D14216" s="6">
        <v>1015274</v>
      </c>
      <c r="E14216" s="6">
        <v>1224</v>
      </c>
      <c r="F14216" s="7" t="s">
        <v>35</v>
      </c>
      <c r="G14216" s="6">
        <v>186.96</v>
      </c>
    </row>
    <row r="14217" spans="1:7" ht="15" thickBot="1" x14ac:dyDescent="0.35">
      <c r="A14217" s="6">
        <v>267.12720000000002</v>
      </c>
      <c r="B14217" s="19">
        <f>(A14217-G14217)/G14217</f>
        <v>0.35545271874809731</v>
      </c>
      <c r="C14217" s="30" t="s">
        <v>290</v>
      </c>
      <c r="D14217" s="6">
        <v>1019205</v>
      </c>
      <c r="E14217" s="6">
        <v>2172</v>
      </c>
      <c r="F14217" s="7" t="s">
        <v>31</v>
      </c>
      <c r="G14217" s="6">
        <v>197.07599999999999</v>
      </c>
    </row>
    <row r="14218" spans="1:7" ht="15" thickBot="1" x14ac:dyDescent="0.35">
      <c r="A14218" s="6">
        <v>267.12720000000002</v>
      </c>
      <c r="B14218" s="19">
        <f>(A14218-G14218)/G14218</f>
        <v>0.22733588179078154</v>
      </c>
      <c r="C14218" s="30" t="s">
        <v>321</v>
      </c>
      <c r="D14218" s="6">
        <v>1008627</v>
      </c>
      <c r="E14218" s="6">
        <v>63</v>
      </c>
      <c r="F14218" s="7" t="s">
        <v>19</v>
      </c>
      <c r="G14218" s="6">
        <v>217.648</v>
      </c>
    </row>
    <row r="14219" spans="1:7" ht="15" thickBot="1" x14ac:dyDescent="0.35">
      <c r="A14219" s="6">
        <v>267.12720000000002</v>
      </c>
      <c r="B14219" s="19">
        <f>(A14219-G14219)/G14219</f>
        <v>0.18630404661242775</v>
      </c>
      <c r="C14219" s="30" t="s">
        <v>268</v>
      </c>
      <c r="D14219" s="6">
        <v>1011596</v>
      </c>
      <c r="E14219" s="6">
        <v>375</v>
      </c>
      <c r="F14219" s="7" t="s">
        <v>31</v>
      </c>
      <c r="G14219" s="6">
        <v>225.17599999999999</v>
      </c>
    </row>
    <row r="14220" spans="1:7" ht="15" thickBot="1" x14ac:dyDescent="0.35">
      <c r="A14220" s="6">
        <v>267.12720000000002</v>
      </c>
      <c r="B14220" s="19">
        <f>(A14220-G14220)/G14220</f>
        <v>0.16880130213346875</v>
      </c>
      <c r="C14220" s="30" t="s">
        <v>228</v>
      </c>
      <c r="D14220" s="6">
        <v>1015923</v>
      </c>
      <c r="E14220" s="6">
        <v>1688</v>
      </c>
      <c r="F14220" s="7" t="s">
        <v>25</v>
      </c>
      <c r="G14220" s="6">
        <v>228.548</v>
      </c>
    </row>
    <row r="14221" spans="1:7" ht="15" thickBot="1" x14ac:dyDescent="0.35">
      <c r="A14221" s="6">
        <v>267.12720000000002</v>
      </c>
      <c r="B14221" s="19">
        <f>(A14221-G14221)/G14221</f>
        <v>0.11926055039721127</v>
      </c>
      <c r="C14221" s="30" t="s">
        <v>70</v>
      </c>
      <c r="D14221" s="6">
        <v>1011687</v>
      </c>
      <c r="E14221" s="6">
        <v>2160</v>
      </c>
      <c r="F14221" s="7" t="s">
        <v>35</v>
      </c>
      <c r="G14221" s="6">
        <v>238.66399999999999</v>
      </c>
    </row>
    <row r="14222" spans="1:7" ht="15" thickBot="1" x14ac:dyDescent="0.35">
      <c r="A14222" s="6">
        <v>267.12720000000002</v>
      </c>
      <c r="B14222" s="19">
        <f>(A14222-G14222)/G14222</f>
        <v>5.0028301886792491E-2</v>
      </c>
      <c r="C14222" s="30" t="s">
        <v>292</v>
      </c>
      <c r="D14222" s="6">
        <v>1010796</v>
      </c>
      <c r="E14222" s="6">
        <v>1256</v>
      </c>
      <c r="F14222" s="7" t="s">
        <v>31</v>
      </c>
      <c r="G14222" s="6">
        <v>254.4</v>
      </c>
    </row>
    <row r="14223" spans="1:7" ht="15" thickBot="1" x14ac:dyDescent="0.35">
      <c r="A14223" s="6">
        <v>267.12720000000002</v>
      </c>
      <c r="B14223" s="19">
        <f>(A14223-G14223)/G14223</f>
        <v>4.540943316479084E-2</v>
      </c>
      <c r="C14223" s="30" t="s">
        <v>370</v>
      </c>
      <c r="D14223" s="6">
        <v>1010192</v>
      </c>
      <c r="E14223" s="6">
        <v>754</v>
      </c>
      <c r="F14223" s="7" t="s">
        <v>35</v>
      </c>
      <c r="G14223" s="6">
        <v>255.524</v>
      </c>
    </row>
    <row r="14224" spans="1:7" ht="15" thickBot="1" x14ac:dyDescent="0.35">
      <c r="A14224" s="6">
        <v>267.12720000000002</v>
      </c>
      <c r="B14224" s="19">
        <f>(A14224-G14224)/G14224</f>
        <v>-6.1882085212187528E-2</v>
      </c>
      <c r="C14224" s="30" t="s">
        <v>270</v>
      </c>
      <c r="D14224" s="6">
        <v>1015716</v>
      </c>
      <c r="E14224" s="6">
        <v>2289</v>
      </c>
      <c r="F14224" s="7" t="s">
        <v>27</v>
      </c>
      <c r="G14224" s="6">
        <v>284.74799999999999</v>
      </c>
    </row>
    <row r="14225" spans="1:7" ht="15" thickBot="1" x14ac:dyDescent="0.35">
      <c r="A14225" s="6">
        <v>267.12720000000002</v>
      </c>
      <c r="B14225" s="19">
        <f>(A14225-G14225)/G14225</f>
        <v>-7.2861307788421453E-2</v>
      </c>
      <c r="C14225" s="30" t="s">
        <v>271</v>
      </c>
      <c r="D14225" s="6">
        <v>1019510</v>
      </c>
      <c r="E14225" s="6">
        <v>2301</v>
      </c>
      <c r="F14225" s="7" t="s">
        <v>31</v>
      </c>
      <c r="G14225" s="6">
        <v>288.12</v>
      </c>
    </row>
    <row r="14226" spans="1:7" ht="15" thickBot="1" x14ac:dyDescent="0.35">
      <c r="A14226" s="6">
        <v>267.12720000000002</v>
      </c>
      <c r="B14226" s="19">
        <f>(A14226-G14226)/G14226</f>
        <v>-0.10092086485904307</v>
      </c>
      <c r="C14226" s="30" t="s">
        <v>357</v>
      </c>
      <c r="D14226" s="6">
        <v>1018509</v>
      </c>
      <c r="E14226" s="6">
        <v>1622</v>
      </c>
      <c r="F14226" s="7" t="s">
        <v>25</v>
      </c>
      <c r="G14226" s="6">
        <v>297.11200000000002</v>
      </c>
    </row>
    <row r="14227" spans="1:7" ht="15" thickBot="1" x14ac:dyDescent="0.35">
      <c r="A14227" s="6">
        <v>267.12720000000002</v>
      </c>
      <c r="B14227" s="19">
        <f>(A14227-G14227)/G14227</f>
        <v>-0.13052456156339914</v>
      </c>
      <c r="C14227" s="30" t="s">
        <v>209</v>
      </c>
      <c r="D14227" s="6">
        <v>1017190</v>
      </c>
      <c r="E14227" s="6">
        <v>751</v>
      </c>
      <c r="F14227" s="7" t="s">
        <v>23</v>
      </c>
      <c r="G14227" s="6">
        <v>307.22800000000001</v>
      </c>
    </row>
    <row r="14228" spans="1:7" ht="15" thickBot="1" x14ac:dyDescent="0.35">
      <c r="A14228" s="6">
        <v>267.12720000000002</v>
      </c>
      <c r="B14228" s="19">
        <f>(A14228-G14228)/G14228</f>
        <v>-0.13996394075981972</v>
      </c>
      <c r="C14228" s="30" t="s">
        <v>81</v>
      </c>
      <c r="D14228" s="6">
        <v>1016589</v>
      </c>
      <c r="E14228" s="6">
        <v>2603</v>
      </c>
      <c r="F14228" s="7" t="s">
        <v>25</v>
      </c>
      <c r="G14228" s="6">
        <v>310.60000000000002</v>
      </c>
    </row>
    <row r="14229" spans="1:7" ht="15" thickBot="1" x14ac:dyDescent="0.35">
      <c r="A14229" s="6">
        <v>267.12720000000002</v>
      </c>
      <c r="B14229" s="19">
        <f>(A14229-G14229)/G14229</f>
        <v>-0.19529335213100529</v>
      </c>
      <c r="C14229" s="30" t="s">
        <v>50</v>
      </c>
      <c r="D14229" s="6">
        <v>1010383</v>
      </c>
      <c r="E14229" s="6">
        <v>2413</v>
      </c>
      <c r="F14229" s="7" t="s">
        <v>31</v>
      </c>
      <c r="G14229" s="6">
        <v>331.95600000000002</v>
      </c>
    </row>
    <row r="14230" spans="1:7" ht="15" thickBot="1" x14ac:dyDescent="0.35">
      <c r="A14230" s="6">
        <v>267.12720000000002</v>
      </c>
      <c r="B14230" s="19">
        <f>(A14230-G14230)/G14230</f>
        <v>-0.19800888675393291</v>
      </c>
      <c r="C14230" s="30" t="s">
        <v>20</v>
      </c>
      <c r="D14230" s="6">
        <v>1017976</v>
      </c>
      <c r="E14230" s="6">
        <v>2847</v>
      </c>
      <c r="F14230" s="7" t="s">
        <v>27</v>
      </c>
      <c r="G14230" s="6">
        <v>333.08</v>
      </c>
    </row>
    <row r="14231" spans="1:7" ht="15" thickBot="1" x14ac:dyDescent="0.35">
      <c r="A14231" s="6">
        <v>267.202</v>
      </c>
      <c r="B14231" s="19">
        <f>(A14231-G14231)/G14231</f>
        <v>7.7677718695955217E-2</v>
      </c>
      <c r="C14231" s="30" t="s">
        <v>199</v>
      </c>
      <c r="D14231" s="6">
        <v>1004407</v>
      </c>
      <c r="E14231" s="6">
        <v>1528</v>
      </c>
      <c r="F14231" s="7" t="s">
        <v>87</v>
      </c>
      <c r="G14231" s="6">
        <v>247.94239999999999</v>
      </c>
    </row>
    <row r="14232" spans="1:7" ht="15" thickBot="1" x14ac:dyDescent="0.35">
      <c r="A14232" s="6">
        <v>267.27584000000002</v>
      </c>
      <c r="B14232" s="19">
        <f>(A14232-G14232)/G14232</f>
        <v>0.21651810422674711</v>
      </c>
      <c r="C14232" s="30" t="s">
        <v>60</v>
      </c>
      <c r="D14232" s="6">
        <v>1001809</v>
      </c>
      <c r="E14232" s="6">
        <v>1809</v>
      </c>
      <c r="F14232" s="7" t="s">
        <v>87</v>
      </c>
      <c r="G14232" s="6">
        <v>219.7056</v>
      </c>
    </row>
    <row r="14233" spans="1:7" ht="15" thickBot="1" x14ac:dyDescent="0.35">
      <c r="A14233" s="6">
        <v>267.4776</v>
      </c>
      <c r="B14233" s="19">
        <f>(A14233-G14233)/G14233</f>
        <v>0.2389830131625755</v>
      </c>
      <c r="C14233" s="30" t="s">
        <v>370</v>
      </c>
      <c r="D14233" s="6">
        <v>1004160</v>
      </c>
      <c r="E14233" s="6">
        <v>1119</v>
      </c>
      <c r="F14233" s="7" t="s">
        <v>21</v>
      </c>
      <c r="G14233" s="6">
        <v>215.88480000000001</v>
      </c>
    </row>
    <row r="14234" spans="1:7" ht="15" thickBot="1" x14ac:dyDescent="0.35">
      <c r="A14234" s="6">
        <v>267.48576000000003</v>
      </c>
      <c r="B14234" s="19">
        <f>(A14234-G14234)/G14234</f>
        <v>1.5371415563227988</v>
      </c>
      <c r="C14234" s="30" t="s">
        <v>273</v>
      </c>
      <c r="D14234" s="6">
        <v>1008490</v>
      </c>
      <c r="E14234" s="6">
        <v>2791</v>
      </c>
      <c r="F14234" s="7" t="s">
        <v>87</v>
      </c>
      <c r="G14234" s="6">
        <v>105.428</v>
      </c>
    </row>
    <row r="14235" spans="1:7" ht="15" thickBot="1" x14ac:dyDescent="0.35">
      <c r="A14235" s="6">
        <v>267.48576000000003</v>
      </c>
      <c r="B14235" s="19">
        <f>(A14235-G14235)/G14235</f>
        <v>0.69114966364877861</v>
      </c>
      <c r="C14235" s="30" t="s">
        <v>335</v>
      </c>
      <c r="D14235" s="6">
        <v>1013107</v>
      </c>
      <c r="E14235" s="6">
        <v>533</v>
      </c>
      <c r="F14235" s="7" t="s">
        <v>87</v>
      </c>
      <c r="G14235" s="6">
        <v>158.16800000000001</v>
      </c>
    </row>
    <row r="14236" spans="1:7" ht="15" thickBot="1" x14ac:dyDescent="0.35">
      <c r="A14236" s="6">
        <v>267.55040000000002</v>
      </c>
      <c r="B14236" s="19">
        <f>(A14236-G14236)/G14236</f>
        <v>-2.7988653405721948E-2</v>
      </c>
      <c r="C14236" s="30" t="s">
        <v>158</v>
      </c>
      <c r="D14236" s="6">
        <v>1005129</v>
      </c>
      <c r="E14236" s="6">
        <v>2159</v>
      </c>
      <c r="F14236" s="7" t="s">
        <v>27</v>
      </c>
      <c r="G14236" s="6">
        <v>275.25439999999998</v>
      </c>
    </row>
    <row r="14237" spans="1:7" ht="15" thickBot="1" x14ac:dyDescent="0.35">
      <c r="A14237" s="6">
        <v>267.5754</v>
      </c>
      <c r="B14237" s="19">
        <f>(A14237-G14237)/G14237</f>
        <v>12.752847450657896</v>
      </c>
      <c r="C14237" s="30" t="s">
        <v>188</v>
      </c>
      <c r="D14237" s="6">
        <v>1007978</v>
      </c>
      <c r="E14237" s="6">
        <v>523</v>
      </c>
      <c r="F14237" s="7" t="s">
        <v>27</v>
      </c>
      <c r="G14237" s="6">
        <v>19.456</v>
      </c>
    </row>
    <row r="14238" spans="1:7" ht="15" thickBot="1" x14ac:dyDescent="0.35">
      <c r="A14238" s="6">
        <v>267.5754</v>
      </c>
      <c r="B14238" s="19">
        <f>(A14238-G14238)/G14238</f>
        <v>3.4795988749748878</v>
      </c>
      <c r="C14238" s="30" t="s">
        <v>323</v>
      </c>
      <c r="D14238" s="6">
        <v>1007205</v>
      </c>
      <c r="E14238" s="6">
        <v>1668</v>
      </c>
      <c r="F14238" s="7" t="s">
        <v>23</v>
      </c>
      <c r="G14238" s="6">
        <v>59.731999999999999</v>
      </c>
    </row>
    <row r="14239" spans="1:7" ht="15" thickBot="1" x14ac:dyDescent="0.35">
      <c r="A14239" s="6">
        <v>267.5754</v>
      </c>
      <c r="B14239" s="19">
        <f>(A14239-G14239)/G14239</f>
        <v>2.2738144178534725</v>
      </c>
      <c r="C14239" s="30" t="s">
        <v>143</v>
      </c>
      <c r="D14239" s="6">
        <v>1007573</v>
      </c>
      <c r="E14239" s="6">
        <v>245</v>
      </c>
      <c r="F14239" s="7" t="s">
        <v>35</v>
      </c>
      <c r="G14239" s="6">
        <v>81.731999999999999</v>
      </c>
    </row>
    <row r="14240" spans="1:7" ht="15" thickBot="1" x14ac:dyDescent="0.35">
      <c r="A14240" s="6">
        <v>267.5754</v>
      </c>
      <c r="B14240" s="19">
        <f>(A14240-G14240)/G14240</f>
        <v>1.2930841217605924</v>
      </c>
      <c r="C14240" s="30" t="s">
        <v>141</v>
      </c>
      <c r="D14240" s="6">
        <v>1017119</v>
      </c>
      <c r="E14240" s="6">
        <v>1178</v>
      </c>
      <c r="F14240" s="7" t="s">
        <v>27</v>
      </c>
      <c r="G14240" s="6">
        <v>116.688</v>
      </c>
    </row>
    <row r="14241" spans="1:7" ht="15" thickBot="1" x14ac:dyDescent="0.35">
      <c r="A14241" s="6">
        <v>267.5754</v>
      </c>
      <c r="B14241" s="19">
        <f>(A14241-G14241)/G14241</f>
        <v>1.1101495220970947</v>
      </c>
      <c r="C14241" s="30" t="s">
        <v>67</v>
      </c>
      <c r="D14241" s="6">
        <v>1013229</v>
      </c>
      <c r="E14241" s="6">
        <v>998</v>
      </c>
      <c r="F14241" s="7" t="s">
        <v>25</v>
      </c>
      <c r="G14241" s="6">
        <v>126.804</v>
      </c>
    </row>
    <row r="14242" spans="1:7" ht="15" thickBot="1" x14ac:dyDescent="0.35">
      <c r="A14242" s="6">
        <v>267.5754</v>
      </c>
      <c r="B14242" s="19">
        <f>(A14242-G14242)/G14242</f>
        <v>1.0554894911504427</v>
      </c>
      <c r="C14242" s="30" t="s">
        <v>114</v>
      </c>
      <c r="D14242" s="6">
        <v>1012492</v>
      </c>
      <c r="E14242" s="6">
        <v>909</v>
      </c>
      <c r="F14242" s="7" t="s">
        <v>27</v>
      </c>
      <c r="G14242" s="6">
        <v>130.17599999999999</v>
      </c>
    </row>
    <row r="14243" spans="1:7" ht="15" thickBot="1" x14ac:dyDescent="0.35">
      <c r="A14243" s="6">
        <v>267.5754</v>
      </c>
      <c r="B14243" s="19">
        <f>(A14243-G14243)/G14243</f>
        <v>0.75220289703224452</v>
      </c>
      <c r="C14243" s="30" t="s">
        <v>363</v>
      </c>
      <c r="D14243" s="6">
        <v>1007119</v>
      </c>
      <c r="E14243" s="6">
        <v>903</v>
      </c>
      <c r="F14243" s="7" t="s">
        <v>19</v>
      </c>
      <c r="G14243" s="6">
        <v>152.708</v>
      </c>
    </row>
    <row r="14244" spans="1:7" ht="15" thickBot="1" x14ac:dyDescent="0.35">
      <c r="A14244" s="6">
        <v>267.5754</v>
      </c>
      <c r="B14244" s="19">
        <f>(A14244-G14244)/G14244</f>
        <v>0.72736275370552084</v>
      </c>
      <c r="C14244" s="30" t="s">
        <v>262</v>
      </c>
      <c r="D14244" s="6">
        <v>1015181</v>
      </c>
      <c r="E14244" s="6">
        <v>1141</v>
      </c>
      <c r="F14244" s="7" t="s">
        <v>27</v>
      </c>
      <c r="G14244" s="6">
        <v>154.904</v>
      </c>
    </row>
    <row r="14245" spans="1:7" ht="15" thickBot="1" x14ac:dyDescent="0.35">
      <c r="A14245" s="6">
        <v>267.5754</v>
      </c>
      <c r="B14245" s="19">
        <f>(A14245-G14245)/G14245</f>
        <v>0.71491911708154954</v>
      </c>
      <c r="C14245" s="30" t="s">
        <v>206</v>
      </c>
      <c r="D14245" s="6">
        <v>1016695</v>
      </c>
      <c r="E14245" s="6">
        <v>162</v>
      </c>
      <c r="F14245" s="7" t="s">
        <v>35</v>
      </c>
      <c r="G14245" s="6">
        <v>156.02799999999999</v>
      </c>
    </row>
    <row r="14246" spans="1:7" ht="15" thickBot="1" x14ac:dyDescent="0.35">
      <c r="A14246" s="6">
        <v>267.5754</v>
      </c>
      <c r="B14246" s="19">
        <f>(A14246-G14246)/G14246</f>
        <v>0.30933352906635342</v>
      </c>
      <c r="C14246" s="30" t="s">
        <v>366</v>
      </c>
      <c r="D14246" s="6">
        <v>1019291</v>
      </c>
      <c r="E14246" s="6">
        <v>354</v>
      </c>
      <c r="F14246" s="7" t="s">
        <v>23</v>
      </c>
      <c r="G14246" s="6">
        <v>204.36</v>
      </c>
    </row>
    <row r="14247" spans="1:7" ht="15" thickBot="1" x14ac:dyDescent="0.35">
      <c r="A14247" s="6">
        <v>267.5754</v>
      </c>
      <c r="B14247" s="19">
        <f>(A14247-G14247)/G14247</f>
        <v>0.20342982045838884</v>
      </c>
      <c r="C14247" s="30" t="s">
        <v>305</v>
      </c>
      <c r="D14247" s="6">
        <v>1010128</v>
      </c>
      <c r="E14247" s="6">
        <v>167</v>
      </c>
      <c r="F14247" s="7" t="s">
        <v>31</v>
      </c>
      <c r="G14247" s="6">
        <v>222.34399999999999</v>
      </c>
    </row>
    <row r="14248" spans="1:7" ht="15" thickBot="1" x14ac:dyDescent="0.35">
      <c r="A14248" s="6">
        <v>267.5754</v>
      </c>
      <c r="B14248" s="19">
        <f>(A14248-G14248)/G14248</f>
        <v>-5.4637507066139124E-2</v>
      </c>
      <c r="C14248" s="30" t="s">
        <v>179</v>
      </c>
      <c r="D14248" s="6">
        <v>1015396</v>
      </c>
      <c r="E14248" s="6">
        <v>1144</v>
      </c>
      <c r="F14248" s="7" t="s">
        <v>27</v>
      </c>
      <c r="G14248" s="6">
        <v>283.04000000000002</v>
      </c>
    </row>
    <row r="14249" spans="1:7" ht="15" thickBot="1" x14ac:dyDescent="0.35">
      <c r="A14249" s="6">
        <v>267.5754</v>
      </c>
      <c r="B14249" s="19">
        <f>(A14249-G14249)/G14249</f>
        <v>-0.17859168938333458</v>
      </c>
      <c r="C14249" s="30" t="s">
        <v>115</v>
      </c>
      <c r="D14249" s="6">
        <v>1015651</v>
      </c>
      <c r="E14249" s="6">
        <v>1550</v>
      </c>
      <c r="F14249" s="7" t="s">
        <v>21</v>
      </c>
      <c r="G14249" s="6">
        <v>325.75200000000001</v>
      </c>
    </row>
    <row r="14250" spans="1:7" ht="15" thickBot="1" x14ac:dyDescent="0.35">
      <c r="A14250" s="6">
        <v>267.69080000000002</v>
      </c>
      <c r="B14250" s="19">
        <f>(A14250-G14250)/G14250</f>
        <v>2.0907180595581174</v>
      </c>
      <c r="C14250" s="30" t="s">
        <v>347</v>
      </c>
      <c r="D14250" s="6">
        <v>1005075</v>
      </c>
      <c r="E14250" s="6">
        <v>2435</v>
      </c>
      <c r="F14250" s="7" t="s">
        <v>17</v>
      </c>
      <c r="G14250" s="6">
        <v>86.611199999999997</v>
      </c>
    </row>
    <row r="14251" spans="1:7" ht="15" thickBot="1" x14ac:dyDescent="0.35">
      <c r="A14251" s="6">
        <v>267.79167999999999</v>
      </c>
      <c r="B14251" s="19">
        <f>(A14251-G14251)/G14251</f>
        <v>23.542249906886855</v>
      </c>
      <c r="C14251" s="30" t="s">
        <v>62</v>
      </c>
      <c r="D14251" s="6">
        <v>1001546</v>
      </c>
      <c r="E14251" s="6">
        <v>1546</v>
      </c>
      <c r="F14251" s="7" t="s">
        <v>17</v>
      </c>
      <c r="G14251" s="6">
        <v>10.911455999999999</v>
      </c>
    </row>
    <row r="14252" spans="1:7" ht="15" thickBot="1" x14ac:dyDescent="0.35">
      <c r="A14252" s="6">
        <v>267.83640000000003</v>
      </c>
      <c r="B14252" s="19">
        <f>(A14252-G14252)/G14252</f>
        <v>0.29787832033370043</v>
      </c>
      <c r="C14252" s="30" t="s">
        <v>207</v>
      </c>
      <c r="D14252" s="6">
        <v>1003534</v>
      </c>
      <c r="E14252" s="6">
        <v>388</v>
      </c>
      <c r="F14252" s="7" t="s">
        <v>23</v>
      </c>
      <c r="G14252" s="6">
        <v>206.3648</v>
      </c>
    </row>
    <row r="14253" spans="1:7" ht="15" thickBot="1" x14ac:dyDescent="0.35">
      <c r="A14253" s="6">
        <v>267.85199999999998</v>
      </c>
      <c r="B14253" s="19">
        <f>(A14253-G14253)/G14253</f>
        <v>0.16681419630037483</v>
      </c>
      <c r="C14253" s="30" t="s">
        <v>16</v>
      </c>
      <c r="D14253" s="6">
        <v>1002304</v>
      </c>
      <c r="E14253" s="6">
        <v>2304</v>
      </c>
      <c r="F14253" s="7" t="s">
        <v>23</v>
      </c>
      <c r="G14253" s="6">
        <v>229.55840000000001</v>
      </c>
    </row>
    <row r="14254" spans="1:7" ht="15" thickBot="1" x14ac:dyDescent="0.35">
      <c r="A14254" s="6">
        <v>267.97471999999999</v>
      </c>
      <c r="B14254" s="19">
        <f>(A14254-G14254)/G14254</f>
        <v>-0.514404610848604</v>
      </c>
      <c r="C14254" s="30" t="s">
        <v>223</v>
      </c>
      <c r="D14254" s="6">
        <v>1001139</v>
      </c>
      <c r="E14254" s="6">
        <v>1139</v>
      </c>
      <c r="F14254" s="7" t="s">
        <v>21</v>
      </c>
      <c r="G14254" s="6">
        <v>551.84774400000003</v>
      </c>
    </row>
    <row r="14255" spans="1:7" ht="15" thickBot="1" x14ac:dyDescent="0.35">
      <c r="A14255" s="6">
        <v>268.02359999999999</v>
      </c>
      <c r="B14255" s="19">
        <f>(A14255-G14255)/G14255</f>
        <v>32.9958904109589</v>
      </c>
      <c r="C14255" s="30" t="s">
        <v>269</v>
      </c>
      <c r="D14255" s="6">
        <v>1008139</v>
      </c>
      <c r="E14255" s="6">
        <v>2719</v>
      </c>
      <c r="F14255" s="7" t="s">
        <v>25</v>
      </c>
      <c r="G14255" s="6">
        <v>7.8840000000000003</v>
      </c>
    </row>
    <row r="14256" spans="1:7" ht="15" thickBot="1" x14ac:dyDescent="0.35">
      <c r="A14256" s="6">
        <v>268.02359999999999</v>
      </c>
      <c r="B14256" s="19">
        <f>(A14256-G14256)/G14256</f>
        <v>19.7</v>
      </c>
      <c r="C14256" s="30" t="s">
        <v>303</v>
      </c>
      <c r="D14256" s="6">
        <v>1009284</v>
      </c>
      <c r="E14256" s="6">
        <v>1796</v>
      </c>
      <c r="F14256" s="7" t="s">
        <v>25</v>
      </c>
      <c r="G14256" s="6">
        <v>12.948</v>
      </c>
    </row>
    <row r="14257" spans="1:7" ht="15" thickBot="1" x14ac:dyDescent="0.35">
      <c r="A14257" s="6">
        <v>268.02359999999999</v>
      </c>
      <c r="B14257" s="19">
        <f>(A14257-G14257)/G14257</f>
        <v>15.602056491575818</v>
      </c>
      <c r="C14257" s="30" t="s">
        <v>382</v>
      </c>
      <c r="D14257" s="6">
        <v>1006677</v>
      </c>
      <c r="E14257" s="6">
        <v>1613</v>
      </c>
      <c r="F14257" s="7" t="s">
        <v>35</v>
      </c>
      <c r="G14257" s="6">
        <v>16.143999999999998</v>
      </c>
    </row>
    <row r="14258" spans="1:7" ht="15" thickBot="1" x14ac:dyDescent="0.35">
      <c r="A14258" s="6">
        <v>268.02359999999999</v>
      </c>
      <c r="B14258" s="19">
        <f>(A14258-G14258)/G14258</f>
        <v>1.7580119366124713</v>
      </c>
      <c r="C14258" s="30" t="s">
        <v>214</v>
      </c>
      <c r="D14258" s="6">
        <v>1007215</v>
      </c>
      <c r="E14258" s="6">
        <v>1851</v>
      </c>
      <c r="F14258" s="7" t="s">
        <v>35</v>
      </c>
      <c r="G14258" s="6">
        <v>97.18</v>
      </c>
    </row>
    <row r="14259" spans="1:7" ht="15" thickBot="1" x14ac:dyDescent="0.35">
      <c r="A14259" s="6">
        <v>268.02359999999999</v>
      </c>
      <c r="B14259" s="19">
        <f>(A14259-G14259)/G14259</f>
        <v>0.94982976865997359</v>
      </c>
      <c r="C14259" s="30" t="s">
        <v>386</v>
      </c>
      <c r="D14259" s="6">
        <v>1014437</v>
      </c>
      <c r="E14259" s="6">
        <v>1989</v>
      </c>
      <c r="F14259" s="7" t="s">
        <v>25</v>
      </c>
      <c r="G14259" s="6">
        <v>137.46</v>
      </c>
    </row>
    <row r="14260" spans="1:7" ht="15" thickBot="1" x14ac:dyDescent="0.35">
      <c r="A14260" s="6">
        <v>268.02359999999999</v>
      </c>
      <c r="B14260" s="19">
        <f>(A14260-G14260)/G14260</f>
        <v>0.81253787059078098</v>
      </c>
      <c r="C14260" s="30" t="s">
        <v>101</v>
      </c>
      <c r="D14260" s="6">
        <v>1007548</v>
      </c>
      <c r="E14260" s="6">
        <v>2831</v>
      </c>
      <c r="F14260" s="7" t="s">
        <v>23</v>
      </c>
      <c r="G14260" s="6">
        <v>147.87200000000001</v>
      </c>
    </row>
    <row r="14261" spans="1:7" ht="15" thickBot="1" x14ac:dyDescent="0.35">
      <c r="A14261" s="6">
        <v>268.02359999999999</v>
      </c>
      <c r="B14261" s="19">
        <f>(A14261-G14261)/G14261</f>
        <v>0.51597058823529396</v>
      </c>
      <c r="C14261" s="30" t="s">
        <v>326</v>
      </c>
      <c r="D14261" s="6">
        <v>1017125</v>
      </c>
      <c r="E14261" s="6">
        <v>1554</v>
      </c>
      <c r="F14261" s="7" t="s">
        <v>23</v>
      </c>
      <c r="G14261" s="6">
        <v>176.8</v>
      </c>
    </row>
    <row r="14262" spans="1:7" ht="15" thickBot="1" x14ac:dyDescent="0.35">
      <c r="A14262" s="6">
        <v>268.02359999999999</v>
      </c>
      <c r="B14262" s="19">
        <f>(A14262-G14262)/G14262</f>
        <v>0.48759851697267054</v>
      </c>
      <c r="C14262" s="30" t="s">
        <v>257</v>
      </c>
      <c r="D14262" s="6">
        <v>1013654</v>
      </c>
      <c r="E14262" s="6">
        <v>1286</v>
      </c>
      <c r="F14262" s="7" t="s">
        <v>27</v>
      </c>
      <c r="G14262" s="6">
        <v>180.172</v>
      </c>
    </row>
    <row r="14263" spans="1:7" ht="15" thickBot="1" x14ac:dyDescent="0.35">
      <c r="A14263" s="6">
        <v>268.02359999999999</v>
      </c>
      <c r="B14263" s="19">
        <f>(A14263-G14263)/G14263</f>
        <v>0.42535417996171027</v>
      </c>
      <c r="C14263" s="30" t="s">
        <v>196</v>
      </c>
      <c r="D14263" s="6">
        <v>1017436</v>
      </c>
      <c r="E14263" s="6">
        <v>2116</v>
      </c>
      <c r="F14263" s="7" t="s">
        <v>23</v>
      </c>
      <c r="G14263" s="6">
        <v>188.04</v>
      </c>
    </row>
    <row r="14264" spans="1:7" ht="15" thickBot="1" x14ac:dyDescent="0.35">
      <c r="A14264" s="6">
        <v>268.02359999999999</v>
      </c>
      <c r="B14264" s="19">
        <f>(A14264-G14264)/G14264</f>
        <v>0.36030492508831041</v>
      </c>
      <c r="C14264" s="30" t="s">
        <v>163</v>
      </c>
      <c r="D14264" s="6">
        <v>1009586</v>
      </c>
      <c r="E14264" s="6">
        <v>850</v>
      </c>
      <c r="F14264" s="7" t="s">
        <v>42</v>
      </c>
      <c r="G14264" s="6">
        <v>197.03200000000001</v>
      </c>
    </row>
    <row r="14265" spans="1:7" ht="15" thickBot="1" x14ac:dyDescent="0.35">
      <c r="A14265" s="6">
        <v>268.02359999999999</v>
      </c>
      <c r="B14265" s="19">
        <f>(A14265-G14265)/G14265</f>
        <v>0.29387491069187244</v>
      </c>
      <c r="C14265" s="30" t="s">
        <v>176</v>
      </c>
      <c r="D14265" s="6">
        <v>1011819</v>
      </c>
      <c r="E14265" s="6">
        <v>1523</v>
      </c>
      <c r="F14265" s="7" t="s">
        <v>19</v>
      </c>
      <c r="G14265" s="6">
        <v>207.148</v>
      </c>
    </row>
    <row r="14266" spans="1:7" ht="15" thickBot="1" x14ac:dyDescent="0.35">
      <c r="A14266" s="6">
        <v>268.02359999999999</v>
      </c>
      <c r="B14266" s="19">
        <f>(A14266-G14266)/G14266</f>
        <v>0.19649119674297336</v>
      </c>
      <c r="C14266" s="30" t="s">
        <v>222</v>
      </c>
      <c r="D14266" s="6">
        <v>1015612</v>
      </c>
      <c r="E14266" s="6">
        <v>424</v>
      </c>
      <c r="F14266" s="7" t="s">
        <v>19</v>
      </c>
      <c r="G14266" s="6">
        <v>224.00800000000001</v>
      </c>
    </row>
    <row r="14267" spans="1:7" ht="15" thickBot="1" x14ac:dyDescent="0.35">
      <c r="A14267" s="6">
        <v>268.02359999999999</v>
      </c>
      <c r="B14267" s="19">
        <f>(A14267-G14267)/G14267</f>
        <v>0.18460328123895051</v>
      </c>
      <c r="C14267" s="30" t="s">
        <v>218</v>
      </c>
      <c r="D14267" s="6">
        <v>1010137</v>
      </c>
      <c r="E14267" s="6">
        <v>1349</v>
      </c>
      <c r="F14267" s="7" t="s">
        <v>27</v>
      </c>
      <c r="G14267" s="6">
        <v>226.256</v>
      </c>
    </row>
    <row r="14268" spans="1:7" ht="15" thickBot="1" x14ac:dyDescent="0.35">
      <c r="A14268" s="6">
        <v>268.02359999999999</v>
      </c>
      <c r="B14268" s="19">
        <f>(A14268-G14268)/G14268</f>
        <v>9.7377988863412951E-2</v>
      </c>
      <c r="C14268" s="30" t="s">
        <v>339</v>
      </c>
      <c r="D14268" s="6">
        <v>1013973</v>
      </c>
      <c r="E14268" s="6">
        <v>2710</v>
      </c>
      <c r="F14268" s="7" t="s">
        <v>31</v>
      </c>
      <c r="G14268" s="6">
        <v>244.24</v>
      </c>
    </row>
    <row r="14269" spans="1:7" ht="15" thickBot="1" x14ac:dyDescent="0.35">
      <c r="A14269" s="6">
        <v>268.02359999999999</v>
      </c>
      <c r="B14269" s="19">
        <f>(A14269-G14269)/G14269</f>
        <v>6.3130087105526131E-2</v>
      </c>
      <c r="C14269" s="30" t="s">
        <v>343</v>
      </c>
      <c r="D14269" s="6">
        <v>1013289</v>
      </c>
      <c r="E14269" s="6">
        <v>2170</v>
      </c>
      <c r="F14269" s="7" t="s">
        <v>42</v>
      </c>
      <c r="G14269" s="6">
        <v>252.108</v>
      </c>
    </row>
    <row r="14270" spans="1:7" ht="15" thickBot="1" x14ac:dyDescent="0.35">
      <c r="A14270" s="6">
        <v>268.02359999999999</v>
      </c>
      <c r="B14270" s="19">
        <f>(A14270-G14270)/G14270</f>
        <v>2.6517043278437243E-2</v>
      </c>
      <c r="C14270" s="30" t="s">
        <v>205</v>
      </c>
      <c r="D14270" s="6">
        <v>1018616</v>
      </c>
      <c r="E14270" s="6">
        <v>694</v>
      </c>
      <c r="F14270" s="7" t="s">
        <v>19</v>
      </c>
      <c r="G14270" s="6">
        <v>261.10000000000002</v>
      </c>
    </row>
    <row r="14271" spans="1:7" ht="15" thickBot="1" x14ac:dyDescent="0.35">
      <c r="A14271" s="6">
        <v>268.02359999999999</v>
      </c>
      <c r="B14271" s="19">
        <f>(A14271-G14271)/G14271</f>
        <v>-3.5111983581691134E-3</v>
      </c>
      <c r="C14271" s="30" t="s">
        <v>348</v>
      </c>
      <c r="D14271" s="6">
        <v>1014647</v>
      </c>
      <c r="E14271" s="6">
        <v>1831</v>
      </c>
      <c r="F14271" s="7" t="s">
        <v>23</v>
      </c>
      <c r="G14271" s="6">
        <v>268.96800000000002</v>
      </c>
    </row>
    <row r="14272" spans="1:7" ht="15" thickBot="1" x14ac:dyDescent="0.35">
      <c r="A14272" s="6">
        <v>268.02359999999999</v>
      </c>
      <c r="B14272" s="19">
        <f>(A14272-G14272)/G14272</f>
        <v>-0.10454636571382749</v>
      </c>
      <c r="C14272" s="30" t="s">
        <v>318</v>
      </c>
      <c r="D14272" s="6">
        <v>1012592</v>
      </c>
      <c r="E14272" s="6">
        <v>2503</v>
      </c>
      <c r="F14272" s="7" t="s">
        <v>17</v>
      </c>
      <c r="G14272" s="6">
        <v>299.31599999999997</v>
      </c>
    </row>
    <row r="14273" spans="1:7" ht="15" thickBot="1" x14ac:dyDescent="0.35">
      <c r="A14273" s="6">
        <v>268.02359999999999</v>
      </c>
      <c r="B14273" s="19">
        <f>(A14273-G14273)/G14273</f>
        <v>-0.15828078285556363</v>
      </c>
      <c r="C14273" s="30" t="s">
        <v>284</v>
      </c>
      <c r="D14273" s="6">
        <v>1009444</v>
      </c>
      <c r="E14273" s="6">
        <v>2533</v>
      </c>
      <c r="F14273" s="7" t="s">
        <v>21</v>
      </c>
      <c r="G14273" s="6">
        <v>318.42399999999998</v>
      </c>
    </row>
    <row r="14274" spans="1:7" ht="15" thickBot="1" x14ac:dyDescent="0.35">
      <c r="A14274" s="6">
        <v>268.02359999999999</v>
      </c>
      <c r="B14274" s="19">
        <f>(A14274-G14274)/G14274</f>
        <v>-0.16124150362386877</v>
      </c>
      <c r="C14274" s="30" t="s">
        <v>43</v>
      </c>
      <c r="D14274" s="6">
        <v>1013891</v>
      </c>
      <c r="E14274" s="6">
        <v>853</v>
      </c>
      <c r="F14274" s="7" t="s">
        <v>42</v>
      </c>
      <c r="G14274" s="6">
        <v>319.548</v>
      </c>
    </row>
    <row r="14275" spans="1:7" ht="15" thickBot="1" x14ac:dyDescent="0.35">
      <c r="A14275" s="6">
        <v>268.02359999999999</v>
      </c>
      <c r="B14275" s="19">
        <f>(A14275-G14275)/G14275</f>
        <v>-0.21118488433692387</v>
      </c>
      <c r="C14275" s="30" t="s">
        <v>299</v>
      </c>
      <c r="D14275" s="6">
        <v>1014198</v>
      </c>
      <c r="E14275" s="6">
        <v>1353</v>
      </c>
      <c r="F14275" s="7" t="s">
        <v>23</v>
      </c>
      <c r="G14275" s="6">
        <v>339.78</v>
      </c>
    </row>
    <row r="14276" spans="1:7" ht="15" thickBot="1" x14ac:dyDescent="0.35">
      <c r="A14276" s="6">
        <v>268.05945600000001</v>
      </c>
      <c r="B14276" s="19">
        <f>(A14276-G14276)/G14276</f>
        <v>7.0370412962728751E-2</v>
      </c>
      <c r="C14276" s="30" t="s">
        <v>86</v>
      </c>
      <c r="D14276" s="6">
        <v>1000005</v>
      </c>
      <c r="E14276" s="6">
        <v>5</v>
      </c>
      <c r="F14276" s="7" t="s">
        <v>42</v>
      </c>
      <c r="G14276" s="6">
        <v>250.43616</v>
      </c>
    </row>
    <row r="14277" spans="1:7" ht="15" thickBot="1" x14ac:dyDescent="0.35">
      <c r="A14277" s="6">
        <v>268.09461119999997</v>
      </c>
      <c r="B14277" s="19">
        <f>(A14277-G14277)/G14277</f>
        <v>-0.4501354256911082</v>
      </c>
      <c r="C14277" s="30" t="s">
        <v>38</v>
      </c>
      <c r="D14277" s="6">
        <v>1000561</v>
      </c>
      <c r="E14277" s="6">
        <v>561</v>
      </c>
      <c r="F14277" s="7" t="s">
        <v>35</v>
      </c>
      <c r="G14277" s="6">
        <v>487.56479999999999</v>
      </c>
    </row>
    <row r="14278" spans="1:7" ht="15" thickBot="1" x14ac:dyDescent="0.35">
      <c r="A14278" s="6">
        <v>268.10680000000002</v>
      </c>
      <c r="B14278" s="19">
        <f>(A14278-G14278)/G14278</f>
        <v>0.35740931257391911</v>
      </c>
      <c r="C14278" s="30" t="s">
        <v>24</v>
      </c>
      <c r="D14278" s="6">
        <v>1004352</v>
      </c>
      <c r="E14278" s="6">
        <v>799</v>
      </c>
      <c r="F14278" s="7" t="s">
        <v>27</v>
      </c>
      <c r="G14278" s="6">
        <v>197.5136</v>
      </c>
    </row>
    <row r="14279" spans="1:7" ht="15" thickBot="1" x14ac:dyDescent="0.35">
      <c r="A14279" s="6">
        <v>268.13799999999998</v>
      </c>
      <c r="B14279" s="19">
        <f>(A14279-G14279)/G14279</f>
        <v>0.3666007502242517</v>
      </c>
      <c r="C14279" s="30" t="s">
        <v>81</v>
      </c>
      <c r="D14279" s="6">
        <v>1005334</v>
      </c>
      <c r="E14279" s="6">
        <v>1820</v>
      </c>
      <c r="F14279" s="7" t="s">
        <v>87</v>
      </c>
      <c r="G14279" s="6">
        <v>196.208</v>
      </c>
    </row>
    <row r="14280" spans="1:7" ht="15" thickBot="1" x14ac:dyDescent="0.35">
      <c r="A14280" s="6">
        <v>268.20287999999999</v>
      </c>
      <c r="B14280" s="19">
        <f>(A14280-G14280)/G14280</f>
        <v>10.393495327102805</v>
      </c>
      <c r="C14280" s="30" t="s">
        <v>51</v>
      </c>
      <c r="D14280" s="6">
        <v>1005948</v>
      </c>
      <c r="E14280" s="6">
        <v>340</v>
      </c>
      <c r="F14280" s="7" t="s">
        <v>19</v>
      </c>
      <c r="G14280" s="6">
        <v>23.54</v>
      </c>
    </row>
    <row r="14281" spans="1:7" ht="15" thickBot="1" x14ac:dyDescent="0.35">
      <c r="A14281" s="6">
        <v>268.20287999999999</v>
      </c>
      <c r="B14281" s="19">
        <f>(A14281-G14281)/G14281</f>
        <v>2.9275257731958764</v>
      </c>
      <c r="C14281" s="30" t="s">
        <v>276</v>
      </c>
      <c r="D14281" s="6">
        <v>1006296</v>
      </c>
      <c r="E14281" s="6">
        <v>929</v>
      </c>
      <c r="F14281" s="7" t="s">
        <v>87</v>
      </c>
      <c r="G14281" s="6">
        <v>68.287999999999997</v>
      </c>
    </row>
    <row r="14282" spans="1:7" ht="15" thickBot="1" x14ac:dyDescent="0.35">
      <c r="A14282" s="6">
        <v>268.20287999999999</v>
      </c>
      <c r="B14282" s="19">
        <f>(A14282-G14282)/G14282</f>
        <v>1.1793772346096341</v>
      </c>
      <c r="C14282" s="30" t="s">
        <v>171</v>
      </c>
      <c r="D14282" s="6">
        <v>1017613</v>
      </c>
      <c r="E14282" s="6">
        <v>2025</v>
      </c>
      <c r="F14282" s="7" t="s">
        <v>87</v>
      </c>
      <c r="G14282" s="6">
        <v>123.06399999999999</v>
      </c>
    </row>
    <row r="14283" spans="1:7" ht="15" thickBot="1" x14ac:dyDescent="0.35">
      <c r="A14283" s="6">
        <v>268.20287999999999</v>
      </c>
      <c r="B14283" s="19">
        <f>(A14283-G14283)/G14283</f>
        <v>0.30756684022699338</v>
      </c>
      <c r="C14283" s="30" t="s">
        <v>109</v>
      </c>
      <c r="D14283" s="6">
        <v>1009470</v>
      </c>
      <c r="E14283" s="6">
        <v>220</v>
      </c>
      <c r="F14283" s="7" t="s">
        <v>87</v>
      </c>
      <c r="G14283" s="6">
        <v>205.11600000000001</v>
      </c>
    </row>
    <row r="14284" spans="1:7" ht="15" thickBot="1" x14ac:dyDescent="0.35">
      <c r="A14284" s="6">
        <v>268.20287999999999</v>
      </c>
      <c r="B14284" s="19">
        <f>(A14284-G14284)/G14284</f>
        <v>9.7141735117976261E-2</v>
      </c>
      <c r="C14284" s="30" t="s">
        <v>368</v>
      </c>
      <c r="D14284" s="6">
        <v>1009676</v>
      </c>
      <c r="E14284" s="6">
        <v>789</v>
      </c>
      <c r="F14284" s="7" t="s">
        <v>87</v>
      </c>
      <c r="G14284" s="6">
        <v>244.45599999999999</v>
      </c>
    </row>
    <row r="14285" spans="1:7" ht="15" thickBot="1" x14ac:dyDescent="0.35">
      <c r="A14285" s="6">
        <v>268.20287999999999</v>
      </c>
      <c r="B14285" s="19">
        <f>(A14285-G14285)/G14285</f>
        <v>-0.11126356948770622</v>
      </c>
      <c r="C14285" s="30" t="s">
        <v>138</v>
      </c>
      <c r="D14285" s="6">
        <v>1011082</v>
      </c>
      <c r="E14285" s="6">
        <v>174</v>
      </c>
      <c r="F14285" s="7" t="s">
        <v>87</v>
      </c>
      <c r="G14285" s="6">
        <v>301.77999999999997</v>
      </c>
    </row>
    <row r="14286" spans="1:7" ht="15" thickBot="1" x14ac:dyDescent="0.35">
      <c r="A14286" s="6">
        <v>268.20287999999999</v>
      </c>
      <c r="B14286" s="19">
        <f>(A14286-G14286)/G14286</f>
        <v>-0.16124741997222958</v>
      </c>
      <c r="C14286" s="30" t="s">
        <v>198</v>
      </c>
      <c r="D14286" s="6">
        <v>1010101</v>
      </c>
      <c r="E14286" s="6">
        <v>229</v>
      </c>
      <c r="F14286" s="7" t="s">
        <v>87</v>
      </c>
      <c r="G14286" s="6">
        <v>319.76400000000001</v>
      </c>
    </row>
    <row r="14287" spans="1:7" ht="15" thickBot="1" x14ac:dyDescent="0.35">
      <c r="A14287" s="6">
        <v>268.29503999999997</v>
      </c>
      <c r="B14287" s="19">
        <f>(A14287-G14287)/G14287</f>
        <v>3.2590275383023663E-2</v>
      </c>
      <c r="C14287" s="30" t="s">
        <v>91</v>
      </c>
      <c r="D14287" s="6">
        <v>1001617</v>
      </c>
      <c r="E14287" s="6">
        <v>1617</v>
      </c>
      <c r="F14287" s="7" t="s">
        <v>23</v>
      </c>
      <c r="G14287" s="6">
        <v>259.8272</v>
      </c>
    </row>
    <row r="14288" spans="1:7" ht="15" thickBot="1" x14ac:dyDescent="0.35">
      <c r="A14288" s="6">
        <v>268.47179999999997</v>
      </c>
      <c r="B14288" s="19">
        <f>(A14288-G14288)/G14288</f>
        <v>13.777179656538967</v>
      </c>
      <c r="C14288" s="30" t="s">
        <v>136</v>
      </c>
      <c r="D14288" s="6">
        <v>1007500</v>
      </c>
      <c r="E14288" s="6">
        <v>1208</v>
      </c>
      <c r="F14288" s="7" t="s">
        <v>21</v>
      </c>
      <c r="G14288" s="6">
        <v>18.167999999999999</v>
      </c>
    </row>
    <row r="14289" spans="1:7" ht="15" thickBot="1" x14ac:dyDescent="0.35">
      <c r="A14289" s="6">
        <v>268.47179999999997</v>
      </c>
      <c r="B14289" s="19">
        <f>(A14289-G14289)/G14289</f>
        <v>3.6240406476059244</v>
      </c>
      <c r="C14289" s="30" t="s">
        <v>349</v>
      </c>
      <c r="D14289" s="6">
        <v>1007518</v>
      </c>
      <c r="E14289" s="6">
        <v>1290</v>
      </c>
      <c r="F14289" s="7" t="s">
        <v>19</v>
      </c>
      <c r="G14289" s="6">
        <v>58.06</v>
      </c>
    </row>
    <row r="14290" spans="1:7" ht="15" thickBot="1" x14ac:dyDescent="0.35">
      <c r="A14290" s="6">
        <v>268.47179999999997</v>
      </c>
      <c r="B14290" s="19">
        <f>(A14290-G14290)/G14290</f>
        <v>1.9510178508617655</v>
      </c>
      <c r="C14290" s="30" t="s">
        <v>334</v>
      </c>
      <c r="D14290" s="6">
        <v>1006377</v>
      </c>
      <c r="E14290" s="6">
        <v>2624</v>
      </c>
      <c r="F14290" s="7" t="s">
        <v>35</v>
      </c>
      <c r="G14290" s="6">
        <v>90.975999999999999</v>
      </c>
    </row>
    <row r="14291" spans="1:7" ht="15" thickBot="1" x14ac:dyDescent="0.35">
      <c r="A14291" s="6">
        <v>268.47179999999997</v>
      </c>
      <c r="B14291" s="19">
        <f>(A14291-G14291)/G14291</f>
        <v>1.4681161285577697</v>
      </c>
      <c r="C14291" s="30" t="s">
        <v>318</v>
      </c>
      <c r="D14291" s="6">
        <v>1016461</v>
      </c>
      <c r="E14291" s="6">
        <v>718</v>
      </c>
      <c r="F14291" s="7" t="s">
        <v>23</v>
      </c>
      <c r="G14291" s="6">
        <v>108.776</v>
      </c>
    </row>
    <row r="14292" spans="1:7" ht="15" thickBot="1" x14ac:dyDescent="0.35">
      <c r="A14292" s="6">
        <v>268.47179999999997</v>
      </c>
      <c r="B14292" s="19">
        <f>(A14292-G14292)/G14292</f>
        <v>1.3240287396121884</v>
      </c>
      <c r="C14292" s="30" t="s">
        <v>312</v>
      </c>
      <c r="D14292" s="6">
        <v>1012254</v>
      </c>
      <c r="E14292" s="6">
        <v>1124</v>
      </c>
      <c r="F14292" s="7" t="s">
        <v>23</v>
      </c>
      <c r="G14292" s="6">
        <v>115.52</v>
      </c>
    </row>
    <row r="14293" spans="1:7" ht="15" thickBot="1" x14ac:dyDescent="0.35">
      <c r="A14293" s="6">
        <v>268.47179999999997</v>
      </c>
      <c r="B14293" s="19">
        <f>(A14293-G14293)/G14293</f>
        <v>1.1105609886481556</v>
      </c>
      <c r="C14293" s="30" t="s">
        <v>119</v>
      </c>
      <c r="D14293" s="6">
        <v>1006545</v>
      </c>
      <c r="E14293" s="6">
        <v>1796</v>
      </c>
      <c r="F14293" s="7" t="s">
        <v>23</v>
      </c>
      <c r="G14293" s="6">
        <v>127.20399999999999</v>
      </c>
    </row>
    <row r="14294" spans="1:7" ht="15" thickBot="1" x14ac:dyDescent="0.35">
      <c r="A14294" s="6">
        <v>268.47179999999997</v>
      </c>
      <c r="B14294" s="19">
        <f>(A14294-G14294)/G14294</f>
        <v>0.64751098456024936</v>
      </c>
      <c r="C14294" s="30" t="s">
        <v>137</v>
      </c>
      <c r="D14294" s="6">
        <v>1008629</v>
      </c>
      <c r="E14294" s="6">
        <v>2112</v>
      </c>
      <c r="F14294" s="7" t="s">
        <v>27</v>
      </c>
      <c r="G14294" s="6">
        <v>162.95599999999999</v>
      </c>
    </row>
    <row r="14295" spans="1:7" ht="15" thickBot="1" x14ac:dyDescent="0.35">
      <c r="A14295" s="6">
        <v>268.47179999999997</v>
      </c>
      <c r="B14295" s="19">
        <f>(A14295-G14295)/G14295</f>
        <v>0.5103388915142103</v>
      </c>
      <c r="C14295" s="30" t="s">
        <v>318</v>
      </c>
      <c r="D14295" s="6">
        <v>1007030</v>
      </c>
      <c r="E14295" s="6">
        <v>1694</v>
      </c>
      <c r="F14295" s="7" t="s">
        <v>27</v>
      </c>
      <c r="G14295" s="6">
        <v>177.756</v>
      </c>
    </row>
    <row r="14296" spans="1:7" ht="15" thickBot="1" x14ac:dyDescent="0.35">
      <c r="A14296" s="6">
        <v>268.47179999999997</v>
      </c>
      <c r="B14296" s="19">
        <f>(A14296-G14296)/G14296</f>
        <v>0.3986402850712677</v>
      </c>
      <c r="C14296" s="30" t="s">
        <v>198</v>
      </c>
      <c r="D14296" s="6">
        <v>1015654</v>
      </c>
      <c r="E14296" s="6">
        <v>2596</v>
      </c>
      <c r="F14296" s="7" t="s">
        <v>25</v>
      </c>
      <c r="G14296" s="6">
        <v>191.952</v>
      </c>
    </row>
    <row r="14297" spans="1:7" ht="15" thickBot="1" x14ac:dyDescent="0.35">
      <c r="A14297" s="6">
        <v>268.47179999999997</v>
      </c>
      <c r="B14297" s="19">
        <f>(A14297-G14297)/G14297</f>
        <v>0.31400281916247369</v>
      </c>
      <c r="C14297" s="30" t="s">
        <v>28</v>
      </c>
      <c r="D14297" s="6">
        <v>1012764</v>
      </c>
      <c r="E14297" s="6">
        <v>2048</v>
      </c>
      <c r="F14297" s="7" t="s">
        <v>42</v>
      </c>
      <c r="G14297" s="6">
        <v>204.316</v>
      </c>
    </row>
    <row r="14298" spans="1:7" ht="15" thickBot="1" x14ac:dyDescent="0.35">
      <c r="A14298" s="6">
        <v>268.47179999999997</v>
      </c>
      <c r="B14298" s="19">
        <f>(A14298-G14298)/G14298</f>
        <v>0.26527824906684755</v>
      </c>
      <c r="C14298" s="30" t="s">
        <v>72</v>
      </c>
      <c r="D14298" s="6">
        <v>1009753</v>
      </c>
      <c r="E14298" s="6">
        <v>2608</v>
      </c>
      <c r="F14298" s="7" t="s">
        <v>19</v>
      </c>
      <c r="G14298" s="6">
        <v>212.184</v>
      </c>
    </row>
    <row r="14299" spans="1:7" ht="15" thickBot="1" x14ac:dyDescent="0.35">
      <c r="A14299" s="6">
        <v>268.47179999999997</v>
      </c>
      <c r="B14299" s="19">
        <f>(A14299-G14299)/G14299</f>
        <v>0.17792120042120038</v>
      </c>
      <c r="C14299" s="30" t="s">
        <v>144</v>
      </c>
      <c r="D14299" s="6">
        <v>1017347</v>
      </c>
      <c r="E14299" s="6">
        <v>1302</v>
      </c>
      <c r="F14299" s="7" t="s">
        <v>25</v>
      </c>
      <c r="G14299" s="6">
        <v>227.92</v>
      </c>
    </row>
    <row r="14300" spans="1:7" ht="15" thickBot="1" x14ac:dyDescent="0.35">
      <c r="A14300" s="6">
        <v>268.47179999999997</v>
      </c>
      <c r="B14300" s="19">
        <f>(A14300-G14300)/G14300</f>
        <v>9.6788136285644144E-2</v>
      </c>
      <c r="C14300" s="30" t="s">
        <v>351</v>
      </c>
      <c r="D14300" s="6">
        <v>1010442</v>
      </c>
      <c r="E14300" s="6">
        <v>2652</v>
      </c>
      <c r="F14300" s="7" t="s">
        <v>42</v>
      </c>
      <c r="G14300" s="6">
        <v>244.78</v>
      </c>
    </row>
    <row r="14301" spans="1:7" ht="15" thickBot="1" x14ac:dyDescent="0.35">
      <c r="A14301" s="6">
        <v>268.47179999999997</v>
      </c>
      <c r="B14301" s="19">
        <f>(A14301-G14301)/G14301</f>
        <v>-0.11132656303789427</v>
      </c>
      <c r="C14301" s="30" t="s">
        <v>26</v>
      </c>
      <c r="D14301" s="6">
        <v>1016422</v>
      </c>
      <c r="E14301" s="6">
        <v>1658</v>
      </c>
      <c r="F14301" s="7" t="s">
        <v>31</v>
      </c>
      <c r="G14301" s="6">
        <v>302.10399999999998</v>
      </c>
    </row>
    <row r="14302" spans="1:7" ht="15" thickBot="1" x14ac:dyDescent="0.35">
      <c r="A14302" s="6">
        <v>268.47179999999997</v>
      </c>
      <c r="B14302" s="19">
        <f>(A14302-G14302)/G14302</f>
        <v>-0.213716451306803</v>
      </c>
      <c r="C14302" s="30" t="s">
        <v>344</v>
      </c>
      <c r="D14302" s="6">
        <v>1014728</v>
      </c>
      <c r="E14302" s="6">
        <v>978</v>
      </c>
      <c r="F14302" s="7" t="s">
        <v>25</v>
      </c>
      <c r="G14302" s="6">
        <v>341.44400000000002</v>
      </c>
    </row>
    <row r="14303" spans="1:7" ht="15" thickBot="1" x14ac:dyDescent="0.35">
      <c r="A14303" s="6">
        <v>268.53840000000002</v>
      </c>
      <c r="B14303" s="19">
        <f>(A14303-G14303)/G14303</f>
        <v>0.39682163187855812</v>
      </c>
      <c r="C14303" s="30" t="s">
        <v>75</v>
      </c>
      <c r="D14303" s="6">
        <v>1004816</v>
      </c>
      <c r="E14303" s="6">
        <v>1818</v>
      </c>
      <c r="F14303" s="7" t="s">
        <v>23</v>
      </c>
      <c r="G14303" s="6">
        <v>192.24959999999999</v>
      </c>
    </row>
    <row r="14304" spans="1:7" ht="15" thickBot="1" x14ac:dyDescent="0.35">
      <c r="A14304" s="6">
        <v>268.54880000000003</v>
      </c>
      <c r="B14304" s="19">
        <f>(A14304-G14304)/G14304</f>
        <v>-0.30961763108968549</v>
      </c>
      <c r="C14304" s="30" t="s">
        <v>125</v>
      </c>
      <c r="D14304" s="6">
        <v>1002281</v>
      </c>
      <c r="E14304" s="6">
        <v>2281</v>
      </c>
      <c r="F14304" s="7" t="s">
        <v>27</v>
      </c>
      <c r="G14304" s="6">
        <v>388.98559999999998</v>
      </c>
    </row>
    <row r="14305" spans="1:7" ht="15" thickBot="1" x14ac:dyDescent="0.35">
      <c r="A14305" s="6">
        <v>268.65280000000001</v>
      </c>
      <c r="B14305" s="19">
        <f>(A14305-G14305)/G14305</f>
        <v>0.42800768825160318</v>
      </c>
      <c r="C14305" s="30" t="s">
        <v>315</v>
      </c>
      <c r="D14305" s="6">
        <v>1002660</v>
      </c>
      <c r="E14305" s="6">
        <v>2660</v>
      </c>
      <c r="F14305" s="7" t="s">
        <v>21</v>
      </c>
      <c r="G14305" s="6">
        <v>188.13120000000001</v>
      </c>
    </row>
    <row r="14306" spans="1:7" ht="15" thickBot="1" x14ac:dyDescent="0.35">
      <c r="A14306" s="6">
        <v>268.71104000000003</v>
      </c>
      <c r="B14306" s="19">
        <f>(A14306-G14306)/G14306</f>
        <v>0.14783547712454054</v>
      </c>
      <c r="C14306" s="30" t="s">
        <v>113</v>
      </c>
      <c r="D14306" s="6">
        <v>1001694</v>
      </c>
      <c r="E14306" s="6">
        <v>1694</v>
      </c>
      <c r="F14306" s="7" t="s">
        <v>31</v>
      </c>
      <c r="G14306" s="6">
        <v>234.10239999999999</v>
      </c>
    </row>
    <row r="14307" spans="1:7" ht="15" thickBot="1" x14ac:dyDescent="0.35">
      <c r="A14307" s="6">
        <v>268.7672</v>
      </c>
      <c r="B14307" s="19">
        <f>(A14307-G14307)/G14307</f>
        <v>0.5346199524940618</v>
      </c>
      <c r="C14307" s="30" t="s">
        <v>263</v>
      </c>
      <c r="D14307" s="6">
        <v>1003829</v>
      </c>
      <c r="E14307" s="6">
        <v>1773</v>
      </c>
      <c r="F14307" s="7" t="s">
        <v>17</v>
      </c>
      <c r="G14307" s="6">
        <v>175.136</v>
      </c>
    </row>
    <row r="14308" spans="1:7" ht="15" thickBot="1" x14ac:dyDescent="0.35">
      <c r="A14308" s="6">
        <v>268.90656000000001</v>
      </c>
      <c r="B14308" s="19">
        <f>(A14308-G14308)/G14308</f>
        <v>3.5058568490029182E-2</v>
      </c>
      <c r="C14308" s="30" t="s">
        <v>373</v>
      </c>
      <c r="D14308" s="6">
        <v>1002124</v>
      </c>
      <c r="E14308" s="6">
        <v>2124</v>
      </c>
      <c r="F14308" s="7" t="s">
        <v>23</v>
      </c>
      <c r="G14308" s="6">
        <v>259.79840000000002</v>
      </c>
    </row>
    <row r="14309" spans="1:7" ht="15" thickBot="1" x14ac:dyDescent="0.35">
      <c r="A14309" s="6">
        <v>268.92</v>
      </c>
      <c r="B14309" s="19">
        <f>(A14309-G14309)/G14309</f>
        <v>12.559903186768858</v>
      </c>
      <c r="C14309" s="30" t="s">
        <v>288</v>
      </c>
      <c r="D14309" s="6">
        <v>1007681</v>
      </c>
      <c r="E14309" s="6">
        <v>531</v>
      </c>
      <c r="F14309" s="7" t="s">
        <v>21</v>
      </c>
      <c r="G14309" s="6">
        <v>19.832000000000001</v>
      </c>
    </row>
    <row r="14310" spans="1:7" ht="15" thickBot="1" x14ac:dyDescent="0.35">
      <c r="A14310" s="6">
        <v>268.92</v>
      </c>
      <c r="B14310" s="19">
        <f>(A14310-G14310)/G14310</f>
        <v>8.5660216277746173</v>
      </c>
      <c r="C14310" s="30" t="s">
        <v>67</v>
      </c>
      <c r="D14310" s="6">
        <v>1007219</v>
      </c>
      <c r="E14310" s="6">
        <v>402</v>
      </c>
      <c r="F14310" s="7" t="s">
        <v>23</v>
      </c>
      <c r="G14310" s="6">
        <v>28.111999999999998</v>
      </c>
    </row>
    <row r="14311" spans="1:7" ht="15" thickBot="1" x14ac:dyDescent="0.35">
      <c r="A14311" s="6">
        <v>268.92</v>
      </c>
      <c r="B14311" s="19">
        <f>(A14311-G14311)/G14311</f>
        <v>5.4205902015089293</v>
      </c>
      <c r="C14311" s="30" t="s">
        <v>86</v>
      </c>
      <c r="D14311" s="6">
        <v>1008638</v>
      </c>
      <c r="E14311" s="6">
        <v>2784</v>
      </c>
      <c r="F14311" s="7" t="s">
        <v>19</v>
      </c>
      <c r="G14311" s="6">
        <v>41.884</v>
      </c>
    </row>
    <row r="14312" spans="1:7" ht="15" thickBot="1" x14ac:dyDescent="0.35">
      <c r="A14312" s="6">
        <v>268.92</v>
      </c>
      <c r="B14312" s="19">
        <f>(A14312-G14312)/G14312</f>
        <v>1.7711141337949801</v>
      </c>
      <c r="C14312" s="30" t="s">
        <v>215</v>
      </c>
      <c r="D14312" s="6">
        <v>1006277</v>
      </c>
      <c r="E14312" s="6">
        <v>2240</v>
      </c>
      <c r="F14312" s="7" t="s">
        <v>35</v>
      </c>
      <c r="G14312" s="6">
        <v>97.043999999999997</v>
      </c>
    </row>
    <row r="14313" spans="1:7" ht="15" thickBot="1" x14ac:dyDescent="0.35">
      <c r="A14313" s="6">
        <v>268.92</v>
      </c>
      <c r="B14313" s="19">
        <f>(A14313-G14313)/G14313</f>
        <v>1.1124901806755696</v>
      </c>
      <c r="C14313" s="30" t="s">
        <v>307</v>
      </c>
      <c r="D14313" s="6">
        <v>1011990</v>
      </c>
      <c r="E14313" s="6">
        <v>1620</v>
      </c>
      <c r="F14313" s="7" t="s">
        <v>87</v>
      </c>
      <c r="G14313" s="6">
        <v>127.3</v>
      </c>
    </row>
    <row r="14314" spans="1:7" ht="15" thickBot="1" x14ac:dyDescent="0.35">
      <c r="A14314" s="6">
        <v>268.92</v>
      </c>
      <c r="B14314" s="19">
        <f>(A14314-G14314)/G14314</f>
        <v>0.81428108808290178</v>
      </c>
      <c r="C14314" s="30" t="s">
        <v>356</v>
      </c>
      <c r="D14314" s="6">
        <v>1006025</v>
      </c>
      <c r="E14314" s="6">
        <v>611</v>
      </c>
      <c r="F14314" s="7" t="s">
        <v>35</v>
      </c>
      <c r="G14314" s="6">
        <v>148.22399999999999</v>
      </c>
    </row>
    <row r="14315" spans="1:7" ht="15" thickBot="1" x14ac:dyDescent="0.35">
      <c r="A14315" s="6">
        <v>268.92</v>
      </c>
      <c r="B14315" s="19">
        <f>(A14315-G14315)/G14315</f>
        <v>0.71807518335846265</v>
      </c>
      <c r="C14315" s="30" t="s">
        <v>127</v>
      </c>
      <c r="D14315" s="6">
        <v>1016543</v>
      </c>
      <c r="E14315" s="6">
        <v>1684</v>
      </c>
      <c r="F14315" s="7" t="s">
        <v>19</v>
      </c>
      <c r="G14315" s="6">
        <v>156.524</v>
      </c>
    </row>
    <row r="14316" spans="1:7" ht="15" thickBot="1" x14ac:dyDescent="0.35">
      <c r="A14316" s="6">
        <v>268.92</v>
      </c>
      <c r="B14316" s="19">
        <f>(A14316-G14316)/G14316</f>
        <v>0.51180571171576361</v>
      </c>
      <c r="C14316" s="30" t="s">
        <v>308</v>
      </c>
      <c r="D14316" s="6">
        <v>1011714</v>
      </c>
      <c r="E14316" s="6">
        <v>953</v>
      </c>
      <c r="F14316" s="7" t="s">
        <v>21</v>
      </c>
      <c r="G14316" s="6">
        <v>177.88</v>
      </c>
    </row>
    <row r="14317" spans="1:7" ht="15" thickBot="1" x14ac:dyDescent="0.35">
      <c r="A14317" s="6">
        <v>268.92</v>
      </c>
      <c r="B14317" s="19">
        <f>(A14317-G14317)/G14317</f>
        <v>0.42321859519878074</v>
      </c>
      <c r="C14317" s="30" t="s">
        <v>184</v>
      </c>
      <c r="D14317" s="6">
        <v>1007697</v>
      </c>
      <c r="E14317" s="6">
        <v>1135</v>
      </c>
      <c r="F14317" s="7" t="s">
        <v>19</v>
      </c>
      <c r="G14317" s="6">
        <v>188.952</v>
      </c>
    </row>
    <row r="14318" spans="1:7" ht="15" thickBot="1" x14ac:dyDescent="0.35">
      <c r="A14318" s="6">
        <v>268.92</v>
      </c>
      <c r="B14318" s="19">
        <f>(A14318-G14318)/G14318</f>
        <v>0.21908319431348372</v>
      </c>
      <c r="C14318" s="30" t="s">
        <v>72</v>
      </c>
      <c r="D14318" s="6">
        <v>1009924</v>
      </c>
      <c r="E14318" s="6">
        <v>1106</v>
      </c>
      <c r="F14318" s="7" t="s">
        <v>42</v>
      </c>
      <c r="G14318" s="6">
        <v>220.59200000000001</v>
      </c>
    </row>
    <row r="14319" spans="1:7" ht="15" thickBot="1" x14ac:dyDescent="0.35">
      <c r="A14319" s="6">
        <v>268.92</v>
      </c>
      <c r="B14319" s="19">
        <f>(A14319-G14319)/G14319</f>
        <v>0.1219023779724657</v>
      </c>
      <c r="C14319" s="30" t="s">
        <v>384</v>
      </c>
      <c r="D14319" s="6">
        <v>1012272</v>
      </c>
      <c r="E14319" s="6">
        <v>1923</v>
      </c>
      <c r="F14319" s="7" t="s">
        <v>31</v>
      </c>
      <c r="G14319" s="6">
        <v>239.7</v>
      </c>
    </row>
    <row r="14320" spans="1:7" ht="15" thickBot="1" x14ac:dyDescent="0.35">
      <c r="A14320" s="6">
        <v>268.92</v>
      </c>
      <c r="B14320" s="19">
        <f>(A14320-G14320)/G14320</f>
        <v>5.2788173945724208E-2</v>
      </c>
      <c r="C14320" s="30" t="s">
        <v>376</v>
      </c>
      <c r="D14320" s="6">
        <v>1015448</v>
      </c>
      <c r="E14320" s="6">
        <v>26</v>
      </c>
      <c r="F14320" s="7" t="s">
        <v>17</v>
      </c>
      <c r="G14320" s="6">
        <v>255.43600000000001</v>
      </c>
    </row>
    <row r="14321" spans="1:7" ht="15" thickBot="1" x14ac:dyDescent="0.35">
      <c r="A14321" s="6">
        <v>268.92</v>
      </c>
      <c r="B14321" s="19">
        <f>(A14321-G14321)/G14321</f>
        <v>-4.1770351937432827E-3</v>
      </c>
      <c r="C14321" s="30" t="s">
        <v>202</v>
      </c>
      <c r="D14321" s="6">
        <v>1016735</v>
      </c>
      <c r="E14321" s="6">
        <v>2068</v>
      </c>
      <c r="F14321" s="7" t="s">
        <v>35</v>
      </c>
      <c r="G14321" s="6">
        <v>270.048</v>
      </c>
    </row>
    <row r="14322" spans="1:7" ht="15" thickBot="1" x14ac:dyDescent="0.35">
      <c r="A14322" s="6">
        <v>268.92</v>
      </c>
      <c r="B14322" s="19">
        <f>(A14322-G14322)/G14322</f>
        <v>-4.013363601319217E-2</v>
      </c>
      <c r="C14322" s="30" t="s">
        <v>162</v>
      </c>
      <c r="D14322" s="6">
        <v>1010452</v>
      </c>
      <c r="E14322" s="6">
        <v>2505</v>
      </c>
      <c r="F14322" s="7" t="s">
        <v>23</v>
      </c>
      <c r="G14322" s="6">
        <v>280.16399999999999</v>
      </c>
    </row>
    <row r="14323" spans="1:7" ht="15" thickBot="1" x14ac:dyDescent="0.35">
      <c r="A14323" s="6">
        <v>268.92</v>
      </c>
      <c r="B14323" s="19">
        <f>(A14323-G14323)/G14323</f>
        <v>-6.9982984963134057E-2</v>
      </c>
      <c r="C14323" s="30" t="s">
        <v>71</v>
      </c>
      <c r="D14323" s="6">
        <v>1016726</v>
      </c>
      <c r="E14323" s="6">
        <v>2522</v>
      </c>
      <c r="F14323" s="7" t="s">
        <v>19</v>
      </c>
      <c r="G14323" s="6">
        <v>289.15600000000001</v>
      </c>
    </row>
    <row r="14324" spans="1:7" ht="15" thickBot="1" x14ac:dyDescent="0.35">
      <c r="A14324" s="6">
        <v>268.92</v>
      </c>
      <c r="B14324" s="19">
        <f>(A14324-G14324)/G14324</f>
        <v>-8.4222140492828154E-2</v>
      </c>
      <c r="C14324" s="30" t="s">
        <v>165</v>
      </c>
      <c r="D14324" s="6">
        <v>1014552</v>
      </c>
      <c r="E14324" s="6">
        <v>467</v>
      </c>
      <c r="F14324" s="7" t="s">
        <v>21</v>
      </c>
      <c r="G14324" s="6">
        <v>293.65199999999999</v>
      </c>
    </row>
    <row r="14325" spans="1:7" ht="15" thickBot="1" x14ac:dyDescent="0.35">
      <c r="A14325" s="6">
        <v>268.92</v>
      </c>
      <c r="B14325" s="19">
        <f>(A14325-G14325)/G14325</f>
        <v>-0.11143125256076443</v>
      </c>
      <c r="C14325" s="30" t="s">
        <v>219</v>
      </c>
      <c r="D14325" s="6">
        <v>1009683</v>
      </c>
      <c r="E14325" s="6">
        <v>1219</v>
      </c>
      <c r="F14325" s="7" t="s">
        <v>23</v>
      </c>
      <c r="G14325" s="6">
        <v>302.64400000000001</v>
      </c>
    </row>
    <row r="14326" spans="1:7" ht="15" thickBot="1" x14ac:dyDescent="0.35">
      <c r="A14326" s="6">
        <v>268.92</v>
      </c>
      <c r="B14326" s="19">
        <f>(A14326-G14326)/G14326</f>
        <v>-0.15534895408003008</v>
      </c>
      <c r="C14326" s="30" t="s">
        <v>327</v>
      </c>
      <c r="D14326" s="6">
        <v>1012171</v>
      </c>
      <c r="E14326" s="6">
        <v>1427</v>
      </c>
      <c r="F14326" s="7" t="s">
        <v>17</v>
      </c>
      <c r="G14326" s="6">
        <v>318.38</v>
      </c>
    </row>
    <row r="14327" spans="1:7" ht="15" thickBot="1" x14ac:dyDescent="0.35">
      <c r="A14327" s="6">
        <v>268.92</v>
      </c>
      <c r="B14327" s="19">
        <f>(A14327-G14327)/G14327</f>
        <v>-0.17286942827967178</v>
      </c>
      <c r="C14327" s="30" t="s">
        <v>159</v>
      </c>
      <c r="D14327" s="6">
        <v>1013656</v>
      </c>
      <c r="E14327" s="6">
        <v>906</v>
      </c>
      <c r="F14327" s="7" t="s">
        <v>35</v>
      </c>
      <c r="G14327" s="6">
        <v>325.12400000000002</v>
      </c>
    </row>
    <row r="14328" spans="1:7" ht="15" thickBot="1" x14ac:dyDescent="0.35">
      <c r="A14328" s="6">
        <v>268.98559999999998</v>
      </c>
      <c r="B14328" s="19">
        <f>(A14328-G14328)/G14328</f>
        <v>-0.34467510516944055</v>
      </c>
      <c r="C14328" s="30" t="s">
        <v>105</v>
      </c>
      <c r="D14328" s="6">
        <v>1001247</v>
      </c>
      <c r="E14328" s="6">
        <v>1247</v>
      </c>
      <c r="F14328" s="7" t="s">
        <v>25</v>
      </c>
      <c r="G14328" s="6">
        <v>410.46143999999998</v>
      </c>
    </row>
    <row r="14329" spans="1:7" ht="15" thickBot="1" x14ac:dyDescent="0.35">
      <c r="A14329" s="6">
        <v>269.01159999999999</v>
      </c>
      <c r="B14329" s="19">
        <f>(A14329-G14329)/G14329</f>
        <v>1.9598663826491094</v>
      </c>
      <c r="C14329" s="30" t="s">
        <v>282</v>
      </c>
      <c r="D14329" s="6">
        <v>1005207</v>
      </c>
      <c r="E14329" s="6">
        <v>146</v>
      </c>
      <c r="F14329" s="7" t="s">
        <v>31</v>
      </c>
      <c r="G14329" s="6">
        <v>90.886399999999995</v>
      </c>
    </row>
    <row r="14330" spans="1:7" ht="15" thickBot="1" x14ac:dyDescent="0.35">
      <c r="A14330" s="6">
        <v>269.08544000000001</v>
      </c>
      <c r="B14330" s="19">
        <f>(A14330-G14330)/G14330</f>
        <v>-0.38967614568363595</v>
      </c>
      <c r="C14330" s="30" t="s">
        <v>390</v>
      </c>
      <c r="D14330" s="6">
        <v>1001349</v>
      </c>
      <c r="E14330" s="6">
        <v>1349</v>
      </c>
      <c r="F14330" s="7" t="s">
        <v>21</v>
      </c>
      <c r="G14330" s="6">
        <v>440.88959999999997</v>
      </c>
    </row>
    <row r="14331" spans="1:7" ht="15" thickBot="1" x14ac:dyDescent="0.35">
      <c r="A14331" s="6">
        <v>269.15199999999999</v>
      </c>
      <c r="B14331" s="19">
        <f>(A14331-G14331)/G14331</f>
        <v>0.49731192366575278</v>
      </c>
      <c r="C14331" s="30" t="s">
        <v>231</v>
      </c>
      <c r="D14331" s="6">
        <v>1003998</v>
      </c>
      <c r="E14331" s="6">
        <v>1181</v>
      </c>
      <c r="F14331" s="7" t="s">
        <v>21</v>
      </c>
      <c r="G14331" s="6">
        <v>179.7568</v>
      </c>
    </row>
    <row r="14332" spans="1:7" ht="15" thickBot="1" x14ac:dyDescent="0.35">
      <c r="A14332" s="6">
        <v>269.3682</v>
      </c>
      <c r="B14332" s="19">
        <f>(A14332-G14332)/G14332</f>
        <v>13.991551647373109</v>
      </c>
      <c r="C14332" s="30" t="s">
        <v>60</v>
      </c>
      <c r="D14332" s="6">
        <v>1006386</v>
      </c>
      <c r="E14332" s="6">
        <v>2520</v>
      </c>
      <c r="F14332" s="7" t="s">
        <v>25</v>
      </c>
      <c r="G14332" s="6">
        <v>17.968</v>
      </c>
    </row>
    <row r="14333" spans="1:7" ht="15" thickBot="1" x14ac:dyDescent="0.35">
      <c r="A14333" s="6">
        <v>269.3682</v>
      </c>
      <c r="B14333" s="19">
        <f>(A14333-G14333)/G14333</f>
        <v>12.974278896036521</v>
      </c>
      <c r="C14333" s="30" t="s">
        <v>227</v>
      </c>
      <c r="D14333" s="6">
        <v>1006541</v>
      </c>
      <c r="E14333" s="6">
        <v>1101</v>
      </c>
      <c r="F14333" s="7" t="s">
        <v>31</v>
      </c>
      <c r="G14333" s="6">
        <v>19.276</v>
      </c>
    </row>
    <row r="14334" spans="1:7" ht="15" thickBot="1" x14ac:dyDescent="0.35">
      <c r="A14334" s="6">
        <v>269.3682</v>
      </c>
      <c r="B14334" s="19">
        <f>(A14334-G14334)/G14334</f>
        <v>2.9852083086755834</v>
      </c>
      <c r="C14334" s="30" t="s">
        <v>305</v>
      </c>
      <c r="D14334" s="6">
        <v>1006969</v>
      </c>
      <c r="E14334" s="6">
        <v>1427</v>
      </c>
      <c r="F14334" s="7" t="s">
        <v>17</v>
      </c>
      <c r="G14334" s="6">
        <v>67.591999999999999</v>
      </c>
    </row>
    <row r="14335" spans="1:7" ht="15" thickBot="1" x14ac:dyDescent="0.35">
      <c r="A14335" s="6">
        <v>269.3682</v>
      </c>
      <c r="B14335" s="19">
        <f>(A14335-G14335)/G14335</f>
        <v>2.1808629729346749</v>
      </c>
      <c r="C14335" s="30" t="s">
        <v>338</v>
      </c>
      <c r="D14335" s="6">
        <v>1007614</v>
      </c>
      <c r="E14335" s="6">
        <v>848</v>
      </c>
      <c r="F14335" s="7" t="s">
        <v>42</v>
      </c>
      <c r="G14335" s="6">
        <v>84.683999999999997</v>
      </c>
    </row>
    <row r="14336" spans="1:7" ht="15" thickBot="1" x14ac:dyDescent="0.35">
      <c r="A14336" s="6">
        <v>269.3682</v>
      </c>
      <c r="B14336" s="19">
        <f>(A14336-G14336)/G14336</f>
        <v>1.1763258249038555</v>
      </c>
      <c r="C14336" s="30" t="s">
        <v>153</v>
      </c>
      <c r="D14336" s="6">
        <v>1006577</v>
      </c>
      <c r="E14336" s="6">
        <v>80</v>
      </c>
      <c r="F14336" s="7" t="s">
        <v>23</v>
      </c>
      <c r="G14336" s="6">
        <v>123.77200000000001</v>
      </c>
    </row>
    <row r="14337" spans="1:7" ht="15" thickBot="1" x14ac:dyDescent="0.35">
      <c r="A14337" s="6">
        <v>269.3682</v>
      </c>
      <c r="B14337" s="19">
        <f>(A14337-G14337)/G14337</f>
        <v>1.0706613984379805</v>
      </c>
      <c r="C14337" s="30" t="s">
        <v>303</v>
      </c>
      <c r="D14337" s="6">
        <v>1010051</v>
      </c>
      <c r="E14337" s="6">
        <v>109</v>
      </c>
      <c r="F14337" s="7" t="s">
        <v>19</v>
      </c>
      <c r="G14337" s="6">
        <v>130.08799999999999</v>
      </c>
    </row>
    <row r="14338" spans="1:7" ht="15" thickBot="1" x14ac:dyDescent="0.35">
      <c r="A14338" s="6">
        <v>269.3682</v>
      </c>
      <c r="B14338" s="19">
        <f>(A14338-G14338)/G14338</f>
        <v>0.92125902256711645</v>
      </c>
      <c r="C14338" s="30" t="s">
        <v>244</v>
      </c>
      <c r="D14338" s="6">
        <v>1019773</v>
      </c>
      <c r="E14338" s="6">
        <v>2689</v>
      </c>
      <c r="F14338" s="7" t="s">
        <v>23</v>
      </c>
      <c r="G14338" s="6">
        <v>140.20400000000001</v>
      </c>
    </row>
    <row r="14339" spans="1:7" ht="15" thickBot="1" x14ac:dyDescent="0.35">
      <c r="A14339" s="6">
        <v>269.3682</v>
      </c>
      <c r="B14339" s="19">
        <f>(A14339-G14339)/G14339</f>
        <v>0.69426749188618009</v>
      </c>
      <c r="C14339" s="30" t="s">
        <v>134</v>
      </c>
      <c r="D14339" s="6">
        <v>1008610</v>
      </c>
      <c r="E14339" s="6">
        <v>1982</v>
      </c>
      <c r="F14339" s="7" t="s">
        <v>23</v>
      </c>
      <c r="G14339" s="6">
        <v>158.988</v>
      </c>
    </row>
    <row r="14340" spans="1:7" ht="15" thickBot="1" x14ac:dyDescent="0.35">
      <c r="A14340" s="6">
        <v>269.3682</v>
      </c>
      <c r="B14340" s="19">
        <f>(A14340-G14340)/G14340</f>
        <v>0.69082178366977998</v>
      </c>
      <c r="C14340" s="30" t="s">
        <v>371</v>
      </c>
      <c r="D14340" s="6">
        <v>1010364</v>
      </c>
      <c r="E14340" s="6">
        <v>541</v>
      </c>
      <c r="F14340" s="7" t="s">
        <v>17</v>
      </c>
      <c r="G14340" s="6">
        <v>159.31200000000001</v>
      </c>
    </row>
    <row r="14341" spans="1:7" ht="15" thickBot="1" x14ac:dyDescent="0.35">
      <c r="A14341" s="6">
        <v>269.3682</v>
      </c>
      <c r="B14341" s="19">
        <f>(A14341-G14341)/G14341</f>
        <v>0.29725973300456549</v>
      </c>
      <c r="C14341" s="30" t="s">
        <v>288</v>
      </c>
      <c r="D14341" s="6">
        <v>1010898</v>
      </c>
      <c r="E14341" s="6">
        <v>1418</v>
      </c>
      <c r="F14341" s="7" t="s">
        <v>31</v>
      </c>
      <c r="G14341" s="6">
        <v>207.64400000000001</v>
      </c>
    </row>
    <row r="14342" spans="1:7" ht="15" thickBot="1" x14ac:dyDescent="0.35">
      <c r="A14342" s="6">
        <v>269.3682</v>
      </c>
      <c r="B14342" s="19">
        <f>(A14342-G14342)/G14342</f>
        <v>0.29027532955242186</v>
      </c>
      <c r="C14342" s="30" t="s">
        <v>169</v>
      </c>
      <c r="D14342" s="6">
        <v>1018176</v>
      </c>
      <c r="E14342" s="6">
        <v>1673</v>
      </c>
      <c r="F14342" s="7" t="s">
        <v>25</v>
      </c>
      <c r="G14342" s="6">
        <v>208.768</v>
      </c>
    </row>
    <row r="14343" spans="1:7" ht="15" thickBot="1" x14ac:dyDescent="0.35">
      <c r="A14343" s="6">
        <v>269.3682</v>
      </c>
      <c r="B14343" s="19">
        <f>(A14343-G14343)/G14343</f>
        <v>0.18208236058207095</v>
      </c>
      <c r="C14343" s="30" t="s">
        <v>20</v>
      </c>
      <c r="D14343" s="6">
        <v>1012283</v>
      </c>
      <c r="E14343" s="6">
        <v>1472</v>
      </c>
      <c r="F14343" s="7" t="s">
        <v>35</v>
      </c>
      <c r="G14343" s="6">
        <v>227.876</v>
      </c>
    </row>
    <row r="14344" spans="1:7" ht="15" thickBot="1" x14ac:dyDescent="0.35">
      <c r="A14344" s="6">
        <v>269.3682</v>
      </c>
      <c r="B14344" s="19">
        <f>(A14344-G14344)/G14344</f>
        <v>0.18208236058207095</v>
      </c>
      <c r="C14344" s="30" t="s">
        <v>346</v>
      </c>
      <c r="D14344" s="6">
        <v>1017798</v>
      </c>
      <c r="E14344" s="6">
        <v>1691</v>
      </c>
      <c r="F14344" s="7" t="s">
        <v>19</v>
      </c>
      <c r="G14344" s="6">
        <v>227.876</v>
      </c>
    </row>
    <row r="14345" spans="1:7" ht="15" thickBot="1" x14ac:dyDescent="0.35">
      <c r="A14345" s="6">
        <v>269.3682</v>
      </c>
      <c r="B14345" s="19">
        <f>(A14345-G14345)/G14345</f>
        <v>0.15363089731729876</v>
      </c>
      <c r="C14345" s="30" t="s">
        <v>160</v>
      </c>
      <c r="D14345" s="6">
        <v>1018604</v>
      </c>
      <c r="E14345" s="6">
        <v>2708</v>
      </c>
      <c r="F14345" s="7" t="s">
        <v>42</v>
      </c>
      <c r="G14345" s="6">
        <v>233.49600000000001</v>
      </c>
    </row>
    <row r="14346" spans="1:7" ht="15" thickBot="1" x14ac:dyDescent="0.35">
      <c r="A14346" s="6">
        <v>269.3682</v>
      </c>
      <c r="B14346" s="19">
        <f>(A14346-G14346)/G14346</f>
        <v>4.7717619603267127E-2</v>
      </c>
      <c r="C14346" s="30" t="s">
        <v>291</v>
      </c>
      <c r="D14346" s="6">
        <v>1017185</v>
      </c>
      <c r="E14346" s="6">
        <v>2072</v>
      </c>
      <c r="F14346" s="7" t="s">
        <v>23</v>
      </c>
      <c r="G14346" s="6">
        <v>257.10000000000002</v>
      </c>
    </row>
    <row r="14347" spans="1:7" ht="15" thickBot="1" x14ac:dyDescent="0.35">
      <c r="A14347" s="6">
        <v>269.3682</v>
      </c>
      <c r="B14347" s="19">
        <f>(A14347-G14347)/G14347</f>
        <v>1.660653361915395E-2</v>
      </c>
      <c r="C14347" s="30" t="s">
        <v>76</v>
      </c>
      <c r="D14347" s="6">
        <v>1015141</v>
      </c>
      <c r="E14347" s="6">
        <v>71</v>
      </c>
      <c r="F14347" s="7" t="s">
        <v>21</v>
      </c>
      <c r="G14347" s="6">
        <v>264.96800000000002</v>
      </c>
    </row>
    <row r="14348" spans="1:7" ht="15" thickBot="1" x14ac:dyDescent="0.35">
      <c r="A14348" s="6">
        <v>269.3682</v>
      </c>
      <c r="B14348" s="19">
        <f>(A14348-G14348)/G14348</f>
        <v>-6.2897637137847462E-2</v>
      </c>
      <c r="C14348" s="30" t="s">
        <v>318</v>
      </c>
      <c r="D14348" s="6">
        <v>1016194</v>
      </c>
      <c r="E14348" s="6">
        <v>2595</v>
      </c>
      <c r="F14348" s="7" t="s">
        <v>35</v>
      </c>
      <c r="G14348" s="6">
        <v>287.44799999999998</v>
      </c>
    </row>
    <row r="14349" spans="1:7" ht="15" thickBot="1" x14ac:dyDescent="0.35">
      <c r="A14349" s="6">
        <v>269.3682</v>
      </c>
      <c r="B14349" s="19">
        <f>(A14349-G14349)/G14349</f>
        <v>-7.732921382182889E-2</v>
      </c>
      <c r="C14349" s="30" t="s">
        <v>58</v>
      </c>
      <c r="D14349" s="6">
        <v>1014415</v>
      </c>
      <c r="E14349" s="6">
        <v>422</v>
      </c>
      <c r="F14349" s="7" t="s">
        <v>35</v>
      </c>
      <c r="G14349" s="6">
        <v>291.94400000000002</v>
      </c>
    </row>
    <row r="14350" spans="1:7" ht="15" thickBot="1" x14ac:dyDescent="0.35">
      <c r="A14350" s="6">
        <v>269.3682</v>
      </c>
      <c r="B14350" s="19">
        <f>(A14350-G14350)/G14350</f>
        <v>-0.10489871600606102</v>
      </c>
      <c r="C14350" s="30" t="s">
        <v>262</v>
      </c>
      <c r="D14350" s="6">
        <v>1016454</v>
      </c>
      <c r="E14350" s="6">
        <v>2239</v>
      </c>
      <c r="F14350" s="7" t="s">
        <v>25</v>
      </c>
      <c r="G14350" s="6">
        <v>300.93599999999998</v>
      </c>
    </row>
    <row r="14351" spans="1:7" ht="15" thickBot="1" x14ac:dyDescent="0.35">
      <c r="A14351" s="6">
        <v>269.3682</v>
      </c>
      <c r="B14351" s="19">
        <f>(A14351-G14351)/G14351</f>
        <v>-0.13086845977130171</v>
      </c>
      <c r="C14351" s="30" t="s">
        <v>304</v>
      </c>
      <c r="D14351" s="6">
        <v>1015625</v>
      </c>
      <c r="E14351" s="6">
        <v>2073</v>
      </c>
      <c r="F14351" s="7" t="s">
        <v>21</v>
      </c>
      <c r="G14351" s="6">
        <v>309.928</v>
      </c>
    </row>
    <row r="14352" spans="1:7" ht="15" thickBot="1" x14ac:dyDescent="0.35">
      <c r="A14352" s="6">
        <v>269.3682</v>
      </c>
      <c r="B14352" s="19">
        <f>(A14352-G14352)/G14352</f>
        <v>-0.14329631325852982</v>
      </c>
      <c r="C14352" s="30" t="s">
        <v>140</v>
      </c>
      <c r="D14352" s="6">
        <v>1014239</v>
      </c>
      <c r="E14352" s="6">
        <v>1515</v>
      </c>
      <c r="F14352" s="7" t="s">
        <v>21</v>
      </c>
      <c r="G14352" s="6">
        <v>314.42399999999998</v>
      </c>
    </row>
    <row r="14353" spans="1:7" ht="15" thickBot="1" x14ac:dyDescent="0.35">
      <c r="A14353" s="6">
        <v>269.3682</v>
      </c>
      <c r="B14353" s="19">
        <f>(A14353-G14353)/G14353</f>
        <v>-0.15238643658195822</v>
      </c>
      <c r="C14353" s="30" t="s">
        <v>167</v>
      </c>
      <c r="D14353" s="6">
        <v>1012577</v>
      </c>
      <c r="E14353" s="6">
        <v>436</v>
      </c>
      <c r="F14353" s="7" t="s">
        <v>23</v>
      </c>
      <c r="G14353" s="6">
        <v>317.79599999999999</v>
      </c>
    </row>
    <row r="14354" spans="1:7" ht="15" thickBot="1" x14ac:dyDescent="0.35">
      <c r="A14354" s="6">
        <v>269.53471999999999</v>
      </c>
      <c r="B14354" s="19">
        <f>(A14354-G14354)/G14354</f>
        <v>0.78075264270613087</v>
      </c>
      <c r="C14354" s="30" t="s">
        <v>85</v>
      </c>
      <c r="D14354" s="6">
        <v>1001803</v>
      </c>
      <c r="E14354" s="6">
        <v>1803</v>
      </c>
      <c r="F14354" s="7" t="s">
        <v>35</v>
      </c>
      <c r="G14354" s="6">
        <v>151.36000000000001</v>
      </c>
    </row>
    <row r="14355" spans="1:7" ht="15" thickBot="1" x14ac:dyDescent="0.35">
      <c r="A14355" s="6">
        <v>269.58359999999999</v>
      </c>
      <c r="B14355" s="19">
        <f>(A14355-G14355)/G14355</f>
        <v>0.10969710341557218</v>
      </c>
      <c r="C14355" s="30" t="s">
        <v>93</v>
      </c>
      <c r="D14355" s="6">
        <v>1005217</v>
      </c>
      <c r="E14355" s="6">
        <v>2044</v>
      </c>
      <c r="F14355" s="7" t="s">
        <v>25</v>
      </c>
      <c r="G14355" s="6">
        <v>242.93440000000001</v>
      </c>
    </row>
    <row r="14356" spans="1:7" ht="15" thickBot="1" x14ac:dyDescent="0.35">
      <c r="A14356" s="6">
        <v>269.59296000000001</v>
      </c>
      <c r="B14356" s="19">
        <f>(A14356-G14356)/G14356</f>
        <v>-0.43505232122107529</v>
      </c>
      <c r="C14356" s="30" t="s">
        <v>386</v>
      </c>
      <c r="D14356" s="6">
        <v>1001029</v>
      </c>
      <c r="E14356" s="6">
        <v>1029</v>
      </c>
      <c r="F14356" s="7" t="s">
        <v>87</v>
      </c>
      <c r="G14356" s="6">
        <v>477.19987200000003</v>
      </c>
    </row>
    <row r="14357" spans="1:7" ht="15" thickBot="1" x14ac:dyDescent="0.35">
      <c r="A14357" s="6">
        <v>269.63711999999998</v>
      </c>
      <c r="B14357" s="19">
        <f>(A14357-G14357)/G14357</f>
        <v>0.81701070109706464</v>
      </c>
      <c r="C14357" s="30" t="s">
        <v>209</v>
      </c>
      <c r="D14357" s="6">
        <v>1012607</v>
      </c>
      <c r="E14357" s="6">
        <v>1874</v>
      </c>
      <c r="F14357" s="7" t="s">
        <v>87</v>
      </c>
      <c r="G14357" s="6">
        <v>148.39599999999999</v>
      </c>
    </row>
    <row r="14358" spans="1:7" ht="15" thickBot="1" x14ac:dyDescent="0.35">
      <c r="A14358" s="6">
        <v>269.63711999999998</v>
      </c>
      <c r="B14358" s="19">
        <f>(A14358-G14358)/G14358</f>
        <v>0.62781096810026304</v>
      </c>
      <c r="C14358" s="30" t="s">
        <v>283</v>
      </c>
      <c r="D14358" s="6">
        <v>1008198</v>
      </c>
      <c r="E14358" s="6">
        <v>1530</v>
      </c>
      <c r="F14358" s="7" t="s">
        <v>87</v>
      </c>
      <c r="G14358" s="6">
        <v>165.64400000000001</v>
      </c>
    </row>
    <row r="14359" spans="1:7" ht="15" thickBot="1" x14ac:dyDescent="0.35">
      <c r="A14359" s="6">
        <v>269.64080000000001</v>
      </c>
      <c r="B14359" s="19">
        <f>(A14359-G14359)/G14359</f>
        <v>2.5496987951807228</v>
      </c>
      <c r="C14359" s="30" t="s">
        <v>69</v>
      </c>
      <c r="D14359" s="6">
        <v>1003889</v>
      </c>
      <c r="E14359" s="6">
        <v>2815</v>
      </c>
      <c r="F14359" s="7" t="s">
        <v>23</v>
      </c>
      <c r="G14359" s="6">
        <v>75.961600000000004</v>
      </c>
    </row>
    <row r="14360" spans="1:7" ht="15" thickBot="1" x14ac:dyDescent="0.35">
      <c r="A14360" s="6">
        <v>269.81639999999999</v>
      </c>
      <c r="B14360" s="19">
        <f>(A14360-G14360)/G14360</f>
        <v>16.925617858091947</v>
      </c>
      <c r="C14360" s="30" t="s">
        <v>309</v>
      </c>
      <c r="D14360" s="6">
        <v>1007302</v>
      </c>
      <c r="E14360" s="6">
        <v>2376</v>
      </c>
      <c r="F14360" s="7" t="s">
        <v>17</v>
      </c>
      <c r="G14360" s="6">
        <v>15.052</v>
      </c>
    </row>
    <row r="14361" spans="1:7" ht="15" thickBot="1" x14ac:dyDescent="0.35">
      <c r="A14361" s="6">
        <v>269.81639999999999</v>
      </c>
      <c r="B14361" s="19">
        <f>(A14361-G14361)/G14361</f>
        <v>3.6484804630969614</v>
      </c>
      <c r="C14361" s="30" t="s">
        <v>185</v>
      </c>
      <c r="D14361" s="6">
        <v>1005571</v>
      </c>
      <c r="E14361" s="6">
        <v>492</v>
      </c>
      <c r="F14361" s="7" t="s">
        <v>17</v>
      </c>
      <c r="G14361" s="6">
        <v>58.043999999999997</v>
      </c>
    </row>
    <row r="14362" spans="1:7" ht="15" thickBot="1" x14ac:dyDescent="0.35">
      <c r="A14362" s="6">
        <v>269.81639999999999</v>
      </c>
      <c r="B14362" s="19">
        <f>(A14362-G14362)/G14362</f>
        <v>1.8605275433611803</v>
      </c>
      <c r="C14362" s="30" t="s">
        <v>272</v>
      </c>
      <c r="D14362" s="6">
        <v>1006160</v>
      </c>
      <c r="E14362" s="6">
        <v>2590</v>
      </c>
      <c r="F14362" s="7" t="s">
        <v>35</v>
      </c>
      <c r="G14362" s="6">
        <v>94.323999999999998</v>
      </c>
    </row>
    <row r="14363" spans="1:7" ht="15" thickBot="1" x14ac:dyDescent="0.35">
      <c r="A14363" s="6">
        <v>269.81639999999999</v>
      </c>
      <c r="B14363" s="19">
        <f>(A14363-G14363)/G14363</f>
        <v>1.8034620339969243</v>
      </c>
      <c r="C14363" s="30" t="s">
        <v>44</v>
      </c>
      <c r="D14363" s="6">
        <v>1008241</v>
      </c>
      <c r="E14363" s="6">
        <v>1623</v>
      </c>
      <c r="F14363" s="7" t="s">
        <v>31</v>
      </c>
      <c r="G14363" s="6">
        <v>96.244</v>
      </c>
    </row>
    <row r="14364" spans="1:7" ht="15" thickBot="1" x14ac:dyDescent="0.35">
      <c r="A14364" s="6">
        <v>269.81639999999999</v>
      </c>
      <c r="B14364" s="19">
        <f>(A14364-G14364)/G14364</f>
        <v>1.5751737039016567</v>
      </c>
      <c r="C14364" s="30" t="s">
        <v>24</v>
      </c>
      <c r="D14364" s="6">
        <v>1010422</v>
      </c>
      <c r="E14364" s="6">
        <v>1495</v>
      </c>
      <c r="F14364" s="7" t="s">
        <v>21</v>
      </c>
      <c r="G14364" s="6">
        <v>104.776</v>
      </c>
    </row>
    <row r="14365" spans="1:7" ht="15" thickBot="1" x14ac:dyDescent="0.35">
      <c r="A14365" s="6">
        <v>269.81639999999999</v>
      </c>
      <c r="B14365" s="19">
        <f>(A14365-G14365)/G14365</f>
        <v>1.4194440459110473</v>
      </c>
      <c r="C14365" s="30" t="s">
        <v>105</v>
      </c>
      <c r="D14365" s="6">
        <v>1013489</v>
      </c>
      <c r="E14365" s="6">
        <v>1455</v>
      </c>
      <c r="F14365" s="7" t="s">
        <v>25</v>
      </c>
      <c r="G14365" s="6">
        <v>111.52</v>
      </c>
    </row>
    <row r="14366" spans="1:7" ht="15" thickBot="1" x14ac:dyDescent="0.35">
      <c r="A14366" s="6">
        <v>269.81639999999999</v>
      </c>
      <c r="B14366" s="19">
        <f>(A14366-G14366)/G14366</f>
        <v>1.2599959794954265</v>
      </c>
      <c r="C14366" s="30" t="s">
        <v>354</v>
      </c>
      <c r="D14366" s="6">
        <v>1017470</v>
      </c>
      <c r="E14366" s="6">
        <v>793</v>
      </c>
      <c r="F14366" s="7" t="s">
        <v>27</v>
      </c>
      <c r="G14366" s="6">
        <v>119.38800000000001</v>
      </c>
    </row>
    <row r="14367" spans="1:7" ht="15" thickBot="1" x14ac:dyDescent="0.35">
      <c r="A14367" s="6">
        <v>269.81639999999999</v>
      </c>
      <c r="B14367" s="19">
        <f>(A14367-G14367)/G14367</f>
        <v>1.2530512041150339</v>
      </c>
      <c r="C14367" s="30" t="s">
        <v>38</v>
      </c>
      <c r="D14367" s="6">
        <v>1009223</v>
      </c>
      <c r="E14367" s="6">
        <v>971</v>
      </c>
      <c r="F14367" s="7" t="s">
        <v>23</v>
      </c>
      <c r="G14367" s="6">
        <v>119.756</v>
      </c>
    </row>
    <row r="14368" spans="1:7" ht="15" thickBot="1" x14ac:dyDescent="0.35">
      <c r="A14368" s="6">
        <v>269.81639999999999</v>
      </c>
      <c r="B14368" s="19">
        <f>(A14368-G14368)/G14368</f>
        <v>1.1202646633557551</v>
      </c>
      <c r="C14368" s="30" t="s">
        <v>385</v>
      </c>
      <c r="D14368" s="6">
        <v>1012075</v>
      </c>
      <c r="E14368" s="6">
        <v>1874</v>
      </c>
      <c r="F14368" s="7" t="s">
        <v>23</v>
      </c>
      <c r="G14368" s="6">
        <v>127.256</v>
      </c>
    </row>
    <row r="14369" spans="1:7" ht="15" thickBot="1" x14ac:dyDescent="0.35">
      <c r="A14369" s="6">
        <v>269.81639999999999</v>
      </c>
      <c r="B14369" s="19">
        <f>(A14369-G14369)/G14369</f>
        <v>1.0655326576231743</v>
      </c>
      <c r="C14369" s="30" t="s">
        <v>374</v>
      </c>
      <c r="D14369" s="6">
        <v>1018698</v>
      </c>
      <c r="E14369" s="6">
        <v>1213</v>
      </c>
      <c r="F14369" s="7" t="s">
        <v>23</v>
      </c>
      <c r="G14369" s="6">
        <v>130.62799999999999</v>
      </c>
    </row>
    <row r="14370" spans="1:7" ht="15" thickBot="1" x14ac:dyDescent="0.35">
      <c r="A14370" s="6">
        <v>269.81639999999999</v>
      </c>
      <c r="B14370" s="19">
        <f>(A14370-G14370)/G14370</f>
        <v>0.85772789865050925</v>
      </c>
      <c r="C14370" s="30" t="s">
        <v>369</v>
      </c>
      <c r="D14370" s="6">
        <v>1017555</v>
      </c>
      <c r="E14370" s="6">
        <v>2232</v>
      </c>
      <c r="F14370" s="7" t="s">
        <v>25</v>
      </c>
      <c r="G14370" s="6">
        <v>145.24</v>
      </c>
    </row>
    <row r="14371" spans="1:7" ht="15" thickBot="1" x14ac:dyDescent="0.35">
      <c r="A14371" s="6">
        <v>269.81639999999999</v>
      </c>
      <c r="B14371" s="19">
        <f>(A14371-G14371)/G14371</f>
        <v>0.5565732087227413</v>
      </c>
      <c r="C14371" s="30" t="s">
        <v>360</v>
      </c>
      <c r="D14371" s="6">
        <v>1011750</v>
      </c>
      <c r="E14371" s="6">
        <v>2043</v>
      </c>
      <c r="F14371" s="7" t="s">
        <v>35</v>
      </c>
      <c r="G14371" s="6">
        <v>173.34</v>
      </c>
    </row>
    <row r="14372" spans="1:7" ht="15" thickBot="1" x14ac:dyDescent="0.35">
      <c r="A14372" s="6">
        <v>269.81639999999999</v>
      </c>
      <c r="B14372" s="19">
        <f>(A14372-G14372)/G14372</f>
        <v>0.41025903702619626</v>
      </c>
      <c r="C14372" s="30" t="s">
        <v>168</v>
      </c>
      <c r="D14372" s="6">
        <v>1015513</v>
      </c>
      <c r="E14372" s="6">
        <v>408</v>
      </c>
      <c r="F14372" s="7" t="s">
        <v>23</v>
      </c>
      <c r="G14372" s="6">
        <v>191.32400000000001</v>
      </c>
    </row>
    <row r="14373" spans="1:7" ht="15" thickBot="1" x14ac:dyDescent="0.35">
      <c r="A14373" s="6">
        <v>269.81639999999999</v>
      </c>
      <c r="B14373" s="19">
        <f>(A14373-G14373)/G14373</f>
        <v>0.37787968542539063</v>
      </c>
      <c r="C14373" s="30" t="s">
        <v>118</v>
      </c>
      <c r="D14373" s="6">
        <v>1013111</v>
      </c>
      <c r="E14373" s="6">
        <v>1055</v>
      </c>
      <c r="F14373" s="7" t="s">
        <v>35</v>
      </c>
      <c r="G14373" s="6">
        <v>195.82</v>
      </c>
    </row>
    <row r="14374" spans="1:7" ht="15" thickBot="1" x14ac:dyDescent="0.35">
      <c r="A14374" s="6">
        <v>269.81639999999999</v>
      </c>
      <c r="B14374" s="19">
        <f>(A14374-G14374)/G14374</f>
        <v>0.29604772701072124</v>
      </c>
      <c r="C14374" s="30" t="s">
        <v>61</v>
      </c>
      <c r="D14374" s="6">
        <v>1015281</v>
      </c>
      <c r="E14374" s="6">
        <v>1868</v>
      </c>
      <c r="F14374" s="7" t="s">
        <v>42</v>
      </c>
      <c r="G14374" s="6">
        <v>208.184</v>
      </c>
    </row>
    <row r="14375" spans="1:7" ht="15" thickBot="1" x14ac:dyDescent="0.35">
      <c r="A14375" s="6">
        <v>269.81639999999999</v>
      </c>
      <c r="B14375" s="19">
        <f>(A14375-G14375)/G14375</f>
        <v>0.27538996766813501</v>
      </c>
      <c r="C14375" s="30" t="s">
        <v>119</v>
      </c>
      <c r="D14375" s="6">
        <v>1019922</v>
      </c>
      <c r="E14375" s="6">
        <v>1385</v>
      </c>
      <c r="F14375" s="7" t="s">
        <v>17</v>
      </c>
      <c r="G14375" s="6">
        <v>211.55600000000001</v>
      </c>
    </row>
    <row r="14376" spans="1:7" ht="15" thickBot="1" x14ac:dyDescent="0.35">
      <c r="A14376" s="6">
        <v>269.81639999999999</v>
      </c>
      <c r="B14376" s="19">
        <f>(A14376-G14376)/G14376</f>
        <v>6.5861327939828643E-2</v>
      </c>
      <c r="C14376" s="30" t="s">
        <v>139</v>
      </c>
      <c r="D14376" s="6">
        <v>1015568</v>
      </c>
      <c r="E14376" s="6">
        <v>2266</v>
      </c>
      <c r="F14376" s="7" t="s">
        <v>23</v>
      </c>
      <c r="G14376" s="6">
        <v>253.14400000000001</v>
      </c>
    </row>
    <row r="14377" spans="1:7" ht="15" thickBot="1" x14ac:dyDescent="0.35">
      <c r="A14377" s="6">
        <v>269.81639999999999</v>
      </c>
      <c r="B14377" s="19">
        <f>(A14377-G14377)/G14377</f>
        <v>-3.6782807368270803E-2</v>
      </c>
      <c r="C14377" s="30" t="s">
        <v>107</v>
      </c>
      <c r="D14377" s="6">
        <v>1010086</v>
      </c>
      <c r="E14377" s="6">
        <v>349</v>
      </c>
      <c r="F14377" s="7" t="s">
        <v>27</v>
      </c>
      <c r="G14377" s="6">
        <v>280.12</v>
      </c>
    </row>
    <row r="14378" spans="1:7" ht="15" thickBot="1" x14ac:dyDescent="0.35">
      <c r="A14378" s="6">
        <v>269.81639999999999</v>
      </c>
      <c r="B14378" s="19">
        <f>(A14378-G14378)/G14378</f>
        <v>-4.445121260199459E-2</v>
      </c>
      <c r="C14378" s="30" t="s">
        <v>150</v>
      </c>
      <c r="D14378" s="6">
        <v>1013419</v>
      </c>
      <c r="E14378" s="6">
        <v>2209</v>
      </c>
      <c r="F14378" s="7" t="s">
        <v>35</v>
      </c>
      <c r="G14378" s="6">
        <v>282.36799999999999</v>
      </c>
    </row>
    <row r="14379" spans="1:7" ht="15" thickBot="1" x14ac:dyDescent="0.35">
      <c r="A14379" s="6">
        <v>269.81639999999999</v>
      </c>
      <c r="B14379" s="19">
        <f>(A14379-G14379)/G14379</f>
        <v>-7.3941515650741432E-2</v>
      </c>
      <c r="C14379" s="30" t="s">
        <v>355</v>
      </c>
      <c r="D14379" s="6">
        <v>1013655</v>
      </c>
      <c r="E14379" s="6">
        <v>458</v>
      </c>
      <c r="F14379" s="7" t="s">
        <v>25</v>
      </c>
      <c r="G14379" s="6">
        <v>291.36</v>
      </c>
    </row>
    <row r="14380" spans="1:7" ht="15" thickBot="1" x14ac:dyDescent="0.35">
      <c r="A14380" s="6">
        <v>269.81639999999999</v>
      </c>
      <c r="B14380" s="19">
        <f>(A14380-G14380)/G14380</f>
        <v>-8.4536460241846953E-2</v>
      </c>
      <c r="C14380" s="30" t="s">
        <v>291</v>
      </c>
      <c r="D14380" s="6">
        <v>1009312</v>
      </c>
      <c r="E14380" s="6">
        <v>1464</v>
      </c>
      <c r="F14380" s="7" t="s">
        <v>42</v>
      </c>
      <c r="G14380" s="6">
        <v>294.73200000000003</v>
      </c>
    </row>
    <row r="14381" spans="1:7" ht="15" thickBot="1" x14ac:dyDescent="0.35">
      <c r="A14381" s="6">
        <v>269.81639999999999</v>
      </c>
      <c r="B14381" s="19">
        <f>(A14381-G14381)/G14381</f>
        <v>-9.8291603726924026E-2</v>
      </c>
      <c r="C14381" s="30" t="s">
        <v>254</v>
      </c>
      <c r="D14381" s="6">
        <v>1013348</v>
      </c>
      <c r="E14381" s="6">
        <v>360</v>
      </c>
      <c r="F14381" s="7" t="s">
        <v>25</v>
      </c>
      <c r="G14381" s="6">
        <v>299.22800000000001</v>
      </c>
    </row>
    <row r="14382" spans="1:7" ht="15" thickBot="1" x14ac:dyDescent="0.35">
      <c r="A14382" s="6">
        <v>269.81639999999999</v>
      </c>
      <c r="B14382" s="19">
        <f>(A14382-G14382)/G14382</f>
        <v>-0.15241631483715326</v>
      </c>
      <c r="C14382" s="30" t="s">
        <v>122</v>
      </c>
      <c r="D14382" s="6">
        <v>1016528</v>
      </c>
      <c r="E14382" s="6">
        <v>2484</v>
      </c>
      <c r="F14382" s="7" t="s">
        <v>31</v>
      </c>
      <c r="G14382" s="6">
        <v>318.33600000000001</v>
      </c>
    </row>
    <row r="14383" spans="1:7" ht="15" thickBot="1" x14ac:dyDescent="0.35">
      <c r="A14383" s="6">
        <v>269.81639999999999</v>
      </c>
      <c r="B14383" s="19">
        <f>(A14383-G14383)/G14383</f>
        <v>-0.1813226691263928</v>
      </c>
      <c r="C14383" s="30" t="s">
        <v>310</v>
      </c>
      <c r="D14383" s="6">
        <v>1010367</v>
      </c>
      <c r="E14383" s="6">
        <v>742</v>
      </c>
      <c r="F14383" s="7" t="s">
        <v>25</v>
      </c>
      <c r="G14383" s="6">
        <v>329.57600000000002</v>
      </c>
    </row>
    <row r="14384" spans="1:7" ht="15" thickBot="1" x14ac:dyDescent="0.35">
      <c r="A14384" s="6">
        <v>269.82799999999997</v>
      </c>
      <c r="B14384" s="19">
        <f>(A14384-G14384)/G14384</f>
        <v>7.4524107858861255</v>
      </c>
      <c r="C14384" s="30" t="s">
        <v>321</v>
      </c>
      <c r="D14384" s="6">
        <v>1005126</v>
      </c>
      <c r="E14384" s="6">
        <v>587</v>
      </c>
      <c r="F14384" s="7" t="s">
        <v>42</v>
      </c>
      <c r="G14384" s="6">
        <v>31.923200000000001</v>
      </c>
    </row>
    <row r="14385" spans="1:7" ht="15" thickBot="1" x14ac:dyDescent="0.35">
      <c r="A14385" s="6">
        <v>269.85503999999997</v>
      </c>
      <c r="B14385" s="19">
        <f>(A14385-G14385)/G14385</f>
        <v>-0.51384416254646259</v>
      </c>
      <c r="C14385" s="30" t="s">
        <v>212</v>
      </c>
      <c r="D14385" s="6">
        <v>1001481</v>
      </c>
      <c r="E14385" s="6">
        <v>1481</v>
      </c>
      <c r="F14385" s="7" t="s">
        <v>27</v>
      </c>
      <c r="G14385" s="6">
        <v>555.079296</v>
      </c>
    </row>
    <row r="14386" spans="1:7" ht="15" thickBot="1" x14ac:dyDescent="0.35">
      <c r="A14386" s="6">
        <v>269.90496000000002</v>
      </c>
      <c r="B14386" s="19">
        <f>(A14386-G14386)/G14386</f>
        <v>-5.5549229006410371E-2</v>
      </c>
      <c r="C14386" s="30" t="s">
        <v>372</v>
      </c>
      <c r="D14386" s="6">
        <v>1000144</v>
      </c>
      <c r="E14386" s="6">
        <v>144</v>
      </c>
      <c r="F14386" s="7" t="s">
        <v>25</v>
      </c>
      <c r="G14386" s="6">
        <v>285.779808</v>
      </c>
    </row>
    <row r="14387" spans="1:7" ht="15" thickBot="1" x14ac:dyDescent="0.35">
      <c r="A14387" s="6">
        <v>269.91327999999999</v>
      </c>
      <c r="B14387" s="19">
        <f>(A14387-G14387)/G14387</f>
        <v>0.10796017286448001</v>
      </c>
      <c r="C14387" s="30" t="s">
        <v>247</v>
      </c>
      <c r="D14387" s="6">
        <v>1001900</v>
      </c>
      <c r="E14387" s="6">
        <v>1900</v>
      </c>
      <c r="F14387" s="7" t="s">
        <v>21</v>
      </c>
      <c r="G14387" s="6">
        <v>243.61279999999999</v>
      </c>
    </row>
    <row r="14388" spans="1:7" ht="15" thickBot="1" x14ac:dyDescent="0.35">
      <c r="A14388" s="6">
        <v>269.95280000000002</v>
      </c>
      <c r="B14388" s="19">
        <f>(A14388-G14388)/G14388</f>
        <v>4.9805246521814971E-2</v>
      </c>
      <c r="C14388" s="30" t="s">
        <v>249</v>
      </c>
      <c r="D14388" s="6">
        <v>1004421</v>
      </c>
      <c r="E14388" s="6">
        <v>2527</v>
      </c>
      <c r="F14388" s="7" t="s">
        <v>19</v>
      </c>
      <c r="G14388" s="6">
        <v>257.1456</v>
      </c>
    </row>
    <row r="14389" spans="1:7" ht="15" thickBot="1" x14ac:dyDescent="0.35">
      <c r="A14389" s="6">
        <v>270.0256</v>
      </c>
      <c r="B14389" s="19">
        <f>(A14389-G14389)/G14389</f>
        <v>-0.61151230699804537</v>
      </c>
      <c r="C14389" s="30" t="s">
        <v>316</v>
      </c>
      <c r="D14389" s="6">
        <v>1001106</v>
      </c>
      <c r="E14389" s="6">
        <v>1106</v>
      </c>
      <c r="F14389" s="7" t="s">
        <v>35</v>
      </c>
      <c r="G14389" s="6">
        <v>695.06860800000004</v>
      </c>
    </row>
    <row r="14390" spans="1:7" ht="15" thickBot="1" x14ac:dyDescent="0.35">
      <c r="A14390" s="6">
        <v>270.07136000000003</v>
      </c>
      <c r="B14390" s="19">
        <f>(A14390-G14390)/G14390</f>
        <v>40.210625259405745</v>
      </c>
      <c r="C14390" s="30" t="s">
        <v>189</v>
      </c>
      <c r="D14390" s="6">
        <v>1001556</v>
      </c>
      <c r="E14390" s="6">
        <v>1556</v>
      </c>
      <c r="F14390" s="7" t="s">
        <v>23</v>
      </c>
      <c r="G14390" s="6">
        <v>6.5534400000000002</v>
      </c>
    </row>
    <row r="14391" spans="1:7" ht="15" thickBot="1" x14ac:dyDescent="0.35">
      <c r="A14391" s="6">
        <v>270.25439999999998</v>
      </c>
      <c r="B14391" s="19">
        <f>(A14391-G14391)/G14391</f>
        <v>0.4377191787817914</v>
      </c>
      <c r="C14391" s="30" t="s">
        <v>262</v>
      </c>
      <c r="D14391" s="6">
        <v>1005144</v>
      </c>
      <c r="E14391" s="6">
        <v>2685</v>
      </c>
      <c r="F14391" s="7" t="s">
        <v>23</v>
      </c>
      <c r="G14391" s="6">
        <v>187.9744</v>
      </c>
    </row>
    <row r="14392" spans="1:7" ht="15" thickBot="1" x14ac:dyDescent="0.35">
      <c r="A14392" s="6">
        <v>270.26459999999997</v>
      </c>
      <c r="B14392" s="19">
        <f>(A14392-G14392)/G14392</f>
        <v>14.916643109540635</v>
      </c>
      <c r="C14392" s="30" t="s">
        <v>296</v>
      </c>
      <c r="D14392" s="6">
        <v>1006892</v>
      </c>
      <c r="E14392" s="6">
        <v>1649</v>
      </c>
      <c r="F14392" s="7" t="s">
        <v>23</v>
      </c>
      <c r="G14392" s="6">
        <v>16.98</v>
      </c>
    </row>
    <row r="14393" spans="1:7" ht="15" thickBot="1" x14ac:dyDescent="0.35">
      <c r="A14393" s="6">
        <v>270.26459999999997</v>
      </c>
      <c r="B14393" s="19">
        <f>(A14393-G14393)/G14393</f>
        <v>9.3075743707093821</v>
      </c>
      <c r="C14393" s="30" t="s">
        <v>282</v>
      </c>
      <c r="D14393" s="6">
        <v>1008229</v>
      </c>
      <c r="E14393" s="6">
        <v>1741</v>
      </c>
      <c r="F14393" s="7" t="s">
        <v>21</v>
      </c>
      <c r="G14393" s="6">
        <v>26.22</v>
      </c>
    </row>
    <row r="14394" spans="1:7" ht="15" thickBot="1" x14ac:dyDescent="0.35">
      <c r="A14394" s="6">
        <v>270.26459999999997</v>
      </c>
      <c r="B14394" s="19">
        <f>(A14394-G14394)/G14394</f>
        <v>8.8478574551814599</v>
      </c>
      <c r="C14394" s="30" t="s">
        <v>283</v>
      </c>
      <c r="D14394" s="6">
        <v>1007259</v>
      </c>
      <c r="E14394" s="6">
        <v>849</v>
      </c>
      <c r="F14394" s="7" t="s">
        <v>25</v>
      </c>
      <c r="G14394" s="6">
        <v>27.443999999999999</v>
      </c>
    </row>
    <row r="14395" spans="1:7" ht="15" thickBot="1" x14ac:dyDescent="0.35">
      <c r="A14395" s="6">
        <v>270.26459999999997</v>
      </c>
      <c r="B14395" s="19">
        <f>(A14395-G14395)/G14395</f>
        <v>1.0730900220913107</v>
      </c>
      <c r="C14395" s="30" t="s">
        <v>293</v>
      </c>
      <c r="D14395" s="6">
        <v>1006909</v>
      </c>
      <c r="E14395" s="6">
        <v>751</v>
      </c>
      <c r="F14395" s="7" t="s">
        <v>21</v>
      </c>
      <c r="G14395" s="6">
        <v>130.36799999999999</v>
      </c>
    </row>
    <row r="14396" spans="1:7" ht="15" thickBot="1" x14ac:dyDescent="0.35">
      <c r="A14396" s="6">
        <v>270.26459999999997</v>
      </c>
      <c r="B14396" s="19">
        <f>(A14396-G14396)/G14396</f>
        <v>0.91291724469862112</v>
      </c>
      <c r="C14396" s="30" t="s">
        <v>140</v>
      </c>
      <c r="D14396" s="6">
        <v>1014928</v>
      </c>
      <c r="E14396" s="6">
        <v>2313</v>
      </c>
      <c r="F14396" s="7" t="s">
        <v>19</v>
      </c>
      <c r="G14396" s="6">
        <v>141.28399999999999</v>
      </c>
    </row>
    <row r="14397" spans="1:7" ht="15" thickBot="1" x14ac:dyDescent="0.35">
      <c r="A14397" s="6">
        <v>270.26459999999997</v>
      </c>
      <c r="B14397" s="19">
        <f>(A14397-G14397)/G14397</f>
        <v>0.89781894275602492</v>
      </c>
      <c r="C14397" s="30" t="s">
        <v>86</v>
      </c>
      <c r="D14397" s="6">
        <v>1016263</v>
      </c>
      <c r="E14397" s="6">
        <v>2765</v>
      </c>
      <c r="F14397" s="7" t="s">
        <v>42</v>
      </c>
      <c r="G14397" s="6">
        <v>142.40799999999999</v>
      </c>
    </row>
    <row r="14398" spans="1:7" ht="15" thickBot="1" x14ac:dyDescent="0.35">
      <c r="A14398" s="6">
        <v>270.26459999999997</v>
      </c>
      <c r="B14398" s="19">
        <f>(A14398-G14398)/G14398</f>
        <v>0.7336211320367424</v>
      </c>
      <c r="C14398" s="30" t="s">
        <v>306</v>
      </c>
      <c r="D14398" s="6">
        <v>1017742</v>
      </c>
      <c r="E14398" s="6">
        <v>1655</v>
      </c>
      <c r="F14398" s="7" t="s">
        <v>31</v>
      </c>
      <c r="G14398" s="6">
        <v>155.89599999999999</v>
      </c>
    </row>
    <row r="14399" spans="1:7" ht="15" thickBot="1" x14ac:dyDescent="0.35">
      <c r="A14399" s="6">
        <v>270.26459999999997</v>
      </c>
      <c r="B14399" s="19">
        <f>(A14399-G14399)/G14399</f>
        <v>0.65327762552608371</v>
      </c>
      <c r="C14399" s="30" t="s">
        <v>196</v>
      </c>
      <c r="D14399" s="6">
        <v>1006490</v>
      </c>
      <c r="E14399" s="6">
        <v>2830</v>
      </c>
      <c r="F14399" s="7" t="s">
        <v>35</v>
      </c>
      <c r="G14399" s="6">
        <v>163.47200000000001</v>
      </c>
    </row>
    <row r="14400" spans="1:7" ht="15" thickBot="1" x14ac:dyDescent="0.35">
      <c r="A14400" s="6">
        <v>270.26459999999997</v>
      </c>
      <c r="B14400" s="19">
        <f>(A14400-G14400)/G14400</f>
        <v>0.51513992913844897</v>
      </c>
      <c r="C14400" s="30" t="s">
        <v>135</v>
      </c>
      <c r="D14400" s="6">
        <v>1011801</v>
      </c>
      <c r="E14400" s="6">
        <v>743</v>
      </c>
      <c r="F14400" s="7" t="s">
        <v>19</v>
      </c>
      <c r="G14400" s="6">
        <v>178.376</v>
      </c>
    </row>
    <row r="14401" spans="1:7" ht="15" thickBot="1" x14ac:dyDescent="0.35">
      <c r="A14401" s="6">
        <v>270.26459999999997</v>
      </c>
      <c r="B14401" s="19">
        <f>(A14401-G14401)/G14401</f>
        <v>0.47788945273196526</v>
      </c>
      <c r="C14401" s="30" t="s">
        <v>142</v>
      </c>
      <c r="D14401" s="6">
        <v>1012588</v>
      </c>
      <c r="E14401" s="6">
        <v>182</v>
      </c>
      <c r="F14401" s="7" t="s">
        <v>42</v>
      </c>
      <c r="G14401" s="6">
        <v>182.87200000000001</v>
      </c>
    </row>
    <row r="14402" spans="1:7" ht="15" thickBot="1" x14ac:dyDescent="0.35">
      <c r="A14402" s="6">
        <v>270.26459999999997</v>
      </c>
      <c r="B14402" s="19">
        <f>(A14402-G14402)/G14402</f>
        <v>0.36079412712478837</v>
      </c>
      <c r="C14402" s="30" t="s">
        <v>300</v>
      </c>
      <c r="D14402" s="6">
        <v>1013519</v>
      </c>
      <c r="E14402" s="6">
        <v>1755</v>
      </c>
      <c r="F14402" s="7" t="s">
        <v>35</v>
      </c>
      <c r="G14402" s="6">
        <v>198.608</v>
      </c>
    </row>
    <row r="14403" spans="1:7" ht="15" thickBot="1" x14ac:dyDescent="0.35">
      <c r="A14403" s="6">
        <v>270.26459999999997</v>
      </c>
      <c r="B14403" s="19">
        <f>(A14403-G14403)/G14403</f>
        <v>0.18624512798904447</v>
      </c>
      <c r="C14403" s="30" t="s">
        <v>243</v>
      </c>
      <c r="D14403" s="6">
        <v>1010961</v>
      </c>
      <c r="E14403" s="6">
        <v>1257</v>
      </c>
      <c r="F14403" s="7" t="s">
        <v>23</v>
      </c>
      <c r="G14403" s="6">
        <v>227.83199999999999</v>
      </c>
    </row>
    <row r="14404" spans="1:7" ht="15" thickBot="1" x14ac:dyDescent="0.35">
      <c r="A14404" s="6">
        <v>270.26459999999997</v>
      </c>
      <c r="B14404" s="19">
        <f>(A14404-G14404)/G14404</f>
        <v>0.16328897076546939</v>
      </c>
      <c r="C14404" s="30" t="s">
        <v>111</v>
      </c>
      <c r="D14404" s="6">
        <v>1009440</v>
      </c>
      <c r="E14404" s="6">
        <v>1934</v>
      </c>
      <c r="F14404" s="7" t="s">
        <v>21</v>
      </c>
      <c r="G14404" s="6">
        <v>232.328</v>
      </c>
    </row>
    <row r="14405" spans="1:7" ht="15" thickBot="1" x14ac:dyDescent="0.35">
      <c r="A14405" s="6">
        <v>270.26459999999997</v>
      </c>
      <c r="B14405" s="19">
        <f>(A14405-G14405)/G14405</f>
        <v>0.16328897076546939</v>
      </c>
      <c r="C14405" s="30" t="s">
        <v>97</v>
      </c>
      <c r="D14405" s="6">
        <v>1009980</v>
      </c>
      <c r="E14405" s="6">
        <v>520</v>
      </c>
      <c r="F14405" s="7" t="s">
        <v>19</v>
      </c>
      <c r="G14405" s="6">
        <v>232.328</v>
      </c>
    </row>
    <row r="14406" spans="1:7" ht="15" thickBot="1" x14ac:dyDescent="0.35">
      <c r="A14406" s="6">
        <v>270.26459999999997</v>
      </c>
      <c r="B14406" s="19">
        <f>(A14406-G14406)/G14406</f>
        <v>0.12518360005995094</v>
      </c>
      <c r="C14406" s="30" t="s">
        <v>147</v>
      </c>
      <c r="D14406" s="6">
        <v>1014909</v>
      </c>
      <c r="E14406" s="6">
        <v>1387</v>
      </c>
      <c r="F14406" s="7" t="s">
        <v>31</v>
      </c>
      <c r="G14406" s="6">
        <v>240.196</v>
      </c>
    </row>
    <row r="14407" spans="1:7" ht="15" thickBot="1" x14ac:dyDescent="0.35">
      <c r="A14407" s="6">
        <v>270.26459999999997</v>
      </c>
      <c r="B14407" s="19">
        <f>(A14407-G14407)/G14407</f>
        <v>0.10960635223017785</v>
      </c>
      <c r="C14407" s="30" t="s">
        <v>158</v>
      </c>
      <c r="D14407" s="6">
        <v>1019148</v>
      </c>
      <c r="E14407" s="6">
        <v>643</v>
      </c>
      <c r="F14407" s="7" t="s">
        <v>23</v>
      </c>
      <c r="G14407" s="6">
        <v>243.56800000000001</v>
      </c>
    </row>
    <row r="14408" spans="1:7" ht="15" thickBot="1" x14ac:dyDescent="0.35">
      <c r="A14408" s="6">
        <v>270.26459999999997</v>
      </c>
      <c r="B14408" s="19">
        <f>(A14408-G14408)/G14408</f>
        <v>6.06597909013845E-2</v>
      </c>
      <c r="C14408" s="30" t="s">
        <v>180</v>
      </c>
      <c r="D14408" s="6">
        <v>1010552</v>
      </c>
      <c r="E14408" s="6">
        <v>920</v>
      </c>
      <c r="F14408" s="7" t="s">
        <v>19</v>
      </c>
      <c r="G14408" s="6">
        <v>254.80799999999999</v>
      </c>
    </row>
    <row r="14409" spans="1:7" ht="15" thickBot="1" x14ac:dyDescent="0.35">
      <c r="A14409" s="6">
        <v>270.26459999999997</v>
      </c>
      <c r="B14409" s="19">
        <f>(A14409-G14409)/G14409</f>
        <v>3.7770900210422752E-2</v>
      </c>
      <c r="C14409" s="30" t="s">
        <v>138</v>
      </c>
      <c r="D14409" s="6">
        <v>1013373</v>
      </c>
      <c r="E14409" s="6">
        <v>1648</v>
      </c>
      <c r="F14409" s="7" t="s">
        <v>31</v>
      </c>
      <c r="G14409" s="6">
        <v>260.428</v>
      </c>
    </row>
    <row r="14410" spans="1:7" ht="15" thickBot="1" x14ac:dyDescent="0.35">
      <c r="A14410" s="6">
        <v>270.26459999999997</v>
      </c>
      <c r="B14410" s="19">
        <f>(A14410-G14410)/G14410</f>
        <v>-1.3330364053213481E-2</v>
      </c>
      <c r="C14410" s="30" t="s">
        <v>132</v>
      </c>
      <c r="D14410" s="6">
        <v>1016507</v>
      </c>
      <c r="E14410" s="6">
        <v>247</v>
      </c>
      <c r="F14410" s="7" t="s">
        <v>23</v>
      </c>
      <c r="G14410" s="6">
        <v>273.916</v>
      </c>
    </row>
    <row r="14411" spans="1:7" ht="15" thickBot="1" x14ac:dyDescent="0.35">
      <c r="A14411" s="6">
        <v>270.26459999999997</v>
      </c>
      <c r="B14411" s="19">
        <f>(A14411-G14411)/G14411</f>
        <v>-0.14944799718019094</v>
      </c>
      <c r="C14411" s="30" t="s">
        <v>323</v>
      </c>
      <c r="D14411" s="6">
        <v>1010985</v>
      </c>
      <c r="E14411" s="6">
        <v>1282</v>
      </c>
      <c r="F14411" s="7" t="s">
        <v>42</v>
      </c>
      <c r="G14411" s="6">
        <v>317.75200000000001</v>
      </c>
    </row>
    <row r="14412" spans="1:7" ht="15" thickBot="1" x14ac:dyDescent="0.35">
      <c r="A14412" s="6">
        <v>270.26459999999997</v>
      </c>
      <c r="B14412" s="19">
        <f>(A14412-G14412)/G14412</f>
        <v>-0.21086019621583754</v>
      </c>
      <c r="C14412" s="30" t="s">
        <v>198</v>
      </c>
      <c r="D14412" s="6">
        <v>1017348</v>
      </c>
      <c r="E14412" s="6">
        <v>1480</v>
      </c>
      <c r="F14412" s="7" t="s">
        <v>25</v>
      </c>
      <c r="G14412" s="6">
        <v>342.48</v>
      </c>
    </row>
    <row r="14413" spans="1:7" ht="15" thickBot="1" x14ac:dyDescent="0.35">
      <c r="A14413" s="6">
        <v>270.26459999999997</v>
      </c>
      <c r="B14413" s="19">
        <f>(A14413-G14413)/G14413</f>
        <v>-0.21855417924430107</v>
      </c>
      <c r="C14413" s="30" t="s">
        <v>173</v>
      </c>
      <c r="D14413" s="6">
        <v>1016544</v>
      </c>
      <c r="E14413" s="6">
        <v>459</v>
      </c>
      <c r="F14413" s="7" t="s">
        <v>23</v>
      </c>
      <c r="G14413" s="6">
        <v>345.85199999999998</v>
      </c>
    </row>
    <row r="14414" spans="1:7" ht="15" thickBot="1" x14ac:dyDescent="0.35">
      <c r="A14414" s="6">
        <v>270.35424</v>
      </c>
      <c r="B14414" s="19">
        <f>(A14414-G14414)/G14414</f>
        <v>0.78442220872825186</v>
      </c>
      <c r="C14414" s="30" t="s">
        <v>54</v>
      </c>
      <c r="D14414" s="6">
        <v>1016626</v>
      </c>
      <c r="E14414" s="6">
        <v>2010</v>
      </c>
      <c r="F14414" s="7" t="s">
        <v>87</v>
      </c>
      <c r="G14414" s="6">
        <v>151.50800000000001</v>
      </c>
    </row>
    <row r="14415" spans="1:7" ht="15" thickBot="1" x14ac:dyDescent="0.35">
      <c r="A14415" s="6">
        <v>270.38335999999998</v>
      </c>
      <c r="B14415" s="19">
        <f>(A14415-G14415)/G14415</f>
        <v>-0.20017341686119275</v>
      </c>
      <c r="C14415" s="30" t="s">
        <v>191</v>
      </c>
      <c r="D14415" s="6">
        <v>1001334</v>
      </c>
      <c r="E14415" s="6">
        <v>1334</v>
      </c>
      <c r="F14415" s="7" t="s">
        <v>25</v>
      </c>
      <c r="G14415" s="6">
        <v>338.05248</v>
      </c>
    </row>
    <row r="14416" spans="1:7" ht="15" thickBot="1" x14ac:dyDescent="0.35">
      <c r="A14416" s="6">
        <v>270.41559999999998</v>
      </c>
      <c r="B14416" s="19">
        <f>(A14416-G14416)/G14416</f>
        <v>0.20636804237034068</v>
      </c>
      <c r="C14416" s="30" t="s">
        <v>180</v>
      </c>
      <c r="D14416" s="6">
        <v>1004272</v>
      </c>
      <c r="E14416" s="6">
        <v>12</v>
      </c>
      <c r="F14416" s="7" t="s">
        <v>19</v>
      </c>
      <c r="G14416" s="6">
        <v>224.1568</v>
      </c>
    </row>
    <row r="14417" spans="1:7" ht="15" thickBot="1" x14ac:dyDescent="0.35">
      <c r="A14417" s="6">
        <v>270.44159999999999</v>
      </c>
      <c r="B14417" s="19">
        <f>(A14417-G14417)/G14417</f>
        <v>1.2708781169389507</v>
      </c>
      <c r="C14417" s="30" t="s">
        <v>226</v>
      </c>
      <c r="D14417" s="6">
        <v>1004369</v>
      </c>
      <c r="E14417" s="6">
        <v>1907</v>
      </c>
      <c r="F14417" s="7" t="s">
        <v>42</v>
      </c>
      <c r="G14417" s="6">
        <v>119.0912</v>
      </c>
    </row>
    <row r="14418" spans="1:7" ht="15" thickBot="1" x14ac:dyDescent="0.35">
      <c r="A14418" s="6">
        <v>270.4572</v>
      </c>
      <c r="B14418" s="19">
        <f>(A14418-G14418)/G14418</f>
        <v>8.5328079178885634</v>
      </c>
      <c r="C14418" s="30" t="s">
        <v>309</v>
      </c>
      <c r="D14418" s="6">
        <v>1002764</v>
      </c>
      <c r="E14418" s="6">
        <v>2764</v>
      </c>
      <c r="F14418" s="7" t="s">
        <v>27</v>
      </c>
      <c r="G14418" s="6">
        <v>28.371200000000002</v>
      </c>
    </row>
    <row r="14419" spans="1:7" ht="15" thickBot="1" x14ac:dyDescent="0.35">
      <c r="A14419" s="6">
        <v>270.49567999999999</v>
      </c>
      <c r="B14419" s="19">
        <f>(A14419-G14419)/G14419</f>
        <v>1.6788964948976355</v>
      </c>
      <c r="C14419" s="30" t="s">
        <v>158</v>
      </c>
      <c r="D14419" s="6">
        <v>1001845</v>
      </c>
      <c r="E14419" s="6">
        <v>1845</v>
      </c>
      <c r="F14419" s="7" t="s">
        <v>35</v>
      </c>
      <c r="G14419" s="6">
        <v>100.97280000000001</v>
      </c>
    </row>
    <row r="14420" spans="1:7" ht="15" thickBot="1" x14ac:dyDescent="0.35">
      <c r="A14420" s="6">
        <v>270.49984000000001</v>
      </c>
      <c r="B14420" s="19">
        <f>(A14420-G14420)/G14420</f>
        <v>40.958880582938718</v>
      </c>
      <c r="C14420" s="30" t="s">
        <v>207</v>
      </c>
      <c r="D14420" s="6">
        <v>1001543</v>
      </c>
      <c r="E14420" s="6">
        <v>1543</v>
      </c>
      <c r="F14420" s="7" t="s">
        <v>35</v>
      </c>
      <c r="G14420" s="6">
        <v>6.4467840000000001</v>
      </c>
    </row>
    <row r="14421" spans="1:7" ht="15" thickBot="1" x14ac:dyDescent="0.35">
      <c r="A14421" s="6">
        <v>270.5976</v>
      </c>
      <c r="B14421" s="19">
        <f>(A14421-G14421)/G14421</f>
        <v>0.41858329139406131</v>
      </c>
      <c r="C14421" s="30" t="s">
        <v>258</v>
      </c>
      <c r="D14421" s="6">
        <v>1003969</v>
      </c>
      <c r="E14421" s="6">
        <v>1517</v>
      </c>
      <c r="F14421" s="7" t="s">
        <v>31</v>
      </c>
      <c r="G14421" s="6">
        <v>190.75200000000001</v>
      </c>
    </row>
    <row r="14422" spans="1:7" ht="15" thickBot="1" x14ac:dyDescent="0.35">
      <c r="A14422" s="6">
        <v>270.67039999999997</v>
      </c>
      <c r="B14422" s="19">
        <f>(A14422-G14422)/G14422</f>
        <v>0.3921312068993893</v>
      </c>
      <c r="C14422" s="30" t="s">
        <v>150</v>
      </c>
      <c r="D14422" s="6">
        <v>1001939</v>
      </c>
      <c r="E14422" s="6">
        <v>1939</v>
      </c>
      <c r="F14422" s="7" t="s">
        <v>25</v>
      </c>
      <c r="G14422" s="6">
        <v>194.4288</v>
      </c>
    </row>
    <row r="14423" spans="1:7" ht="15" thickBot="1" x14ac:dyDescent="0.35">
      <c r="A14423" s="6">
        <v>270.71280000000002</v>
      </c>
      <c r="B14423" s="19">
        <f>(A14423-G14423)/G14423</f>
        <v>5.3631252350507719</v>
      </c>
      <c r="C14423" s="30" t="s">
        <v>160</v>
      </c>
      <c r="D14423" s="6">
        <v>1007429</v>
      </c>
      <c r="E14423" s="6">
        <v>2324</v>
      </c>
      <c r="F14423" s="7" t="s">
        <v>21</v>
      </c>
      <c r="G14423" s="6">
        <v>42.543999999999997</v>
      </c>
    </row>
    <row r="14424" spans="1:7" ht="15" thickBot="1" x14ac:dyDescent="0.35">
      <c r="A14424" s="6">
        <v>270.71280000000002</v>
      </c>
      <c r="B14424" s="19">
        <f>(A14424-G14424)/G14424</f>
        <v>3.1247074597757192</v>
      </c>
      <c r="C14424" s="30" t="s">
        <v>272</v>
      </c>
      <c r="D14424" s="6">
        <v>1008589</v>
      </c>
      <c r="E14424" s="6">
        <v>1645</v>
      </c>
      <c r="F14424" s="7" t="s">
        <v>19</v>
      </c>
      <c r="G14424" s="6">
        <v>65.632000000000005</v>
      </c>
    </row>
    <row r="14425" spans="1:7" ht="15" thickBot="1" x14ac:dyDescent="0.35">
      <c r="A14425" s="6">
        <v>270.71280000000002</v>
      </c>
      <c r="B14425" s="19">
        <f>(A14425-G14425)/G14425</f>
        <v>1.6128561501042391</v>
      </c>
      <c r="C14425" s="30" t="s">
        <v>358</v>
      </c>
      <c r="D14425" s="6">
        <v>1018314</v>
      </c>
      <c r="E14425" s="6">
        <v>2403</v>
      </c>
      <c r="F14425" s="7" t="s">
        <v>27</v>
      </c>
      <c r="G14425" s="6">
        <v>103.608</v>
      </c>
    </row>
    <row r="14426" spans="1:7" ht="15" thickBot="1" x14ac:dyDescent="0.35">
      <c r="A14426" s="6">
        <v>270.71280000000002</v>
      </c>
      <c r="B14426" s="19">
        <f>(A14426-G14426)/G14426</f>
        <v>1.3118876819020291</v>
      </c>
      <c r="C14426" s="30" t="s">
        <v>190</v>
      </c>
      <c r="D14426" s="6">
        <v>1013207</v>
      </c>
      <c r="E14426" s="6">
        <v>1501</v>
      </c>
      <c r="F14426" s="7" t="s">
        <v>27</v>
      </c>
      <c r="G14426" s="6">
        <v>117.096</v>
      </c>
    </row>
    <row r="14427" spans="1:7" ht="15" thickBot="1" x14ac:dyDescent="0.35">
      <c r="A14427" s="6">
        <v>270.71280000000002</v>
      </c>
      <c r="B14427" s="19">
        <f>(A14427-G14427)/G14427</f>
        <v>1.289906953138217</v>
      </c>
      <c r="C14427" s="30" t="s">
        <v>207</v>
      </c>
      <c r="D14427" s="6">
        <v>1014483</v>
      </c>
      <c r="E14427" s="6">
        <v>396</v>
      </c>
      <c r="F14427" s="7" t="s">
        <v>31</v>
      </c>
      <c r="G14427" s="6">
        <v>118.22</v>
      </c>
    </row>
    <row r="14428" spans="1:7" ht="15" thickBot="1" x14ac:dyDescent="0.35">
      <c r="A14428" s="6">
        <v>270.71280000000002</v>
      </c>
      <c r="B14428" s="19">
        <f>(A14428-G14428)/G14428</f>
        <v>1.2060106261612178</v>
      </c>
      <c r="C14428" s="30" t="s">
        <v>302</v>
      </c>
      <c r="D14428" s="6">
        <v>1017000</v>
      </c>
      <c r="E14428" s="6">
        <v>251</v>
      </c>
      <c r="F14428" s="7" t="s">
        <v>42</v>
      </c>
      <c r="G14428" s="6">
        <v>122.71599999999999</v>
      </c>
    </row>
    <row r="14429" spans="1:7" ht="15" thickBot="1" x14ac:dyDescent="0.35">
      <c r="A14429" s="6">
        <v>270.71280000000002</v>
      </c>
      <c r="B14429" s="19">
        <f>(A14429-G14429)/G14429</f>
        <v>1.1169945885076169</v>
      </c>
      <c r="C14429" s="30" t="s">
        <v>156</v>
      </c>
      <c r="D14429" s="6">
        <v>1006259</v>
      </c>
      <c r="E14429" s="6">
        <v>1227</v>
      </c>
      <c r="F14429" s="7" t="s">
        <v>42</v>
      </c>
      <c r="G14429" s="6">
        <v>127.876</v>
      </c>
    </row>
    <row r="14430" spans="1:7" ht="15" thickBot="1" x14ac:dyDescent="0.35">
      <c r="A14430" s="6">
        <v>270.71280000000002</v>
      </c>
      <c r="B14430" s="19">
        <f>(A14430-G14430)/G14430</f>
        <v>0.89378515264291913</v>
      </c>
      <c r="C14430" s="30" t="s">
        <v>159</v>
      </c>
      <c r="D14430" s="6">
        <v>1018761</v>
      </c>
      <c r="E14430" s="6">
        <v>2264</v>
      </c>
      <c r="F14430" s="7" t="s">
        <v>27</v>
      </c>
      <c r="G14430" s="6">
        <v>142.94800000000001</v>
      </c>
    </row>
    <row r="14431" spans="1:7" ht="15" thickBot="1" x14ac:dyDescent="0.35">
      <c r="A14431" s="6">
        <v>270.71280000000002</v>
      </c>
      <c r="B14431" s="19">
        <f>(A14431-G14431)/G14431</f>
        <v>0.80846538225155651</v>
      </c>
      <c r="C14431" s="30" t="s">
        <v>332</v>
      </c>
      <c r="D14431" s="6">
        <v>1018124</v>
      </c>
      <c r="E14431" s="6">
        <v>154</v>
      </c>
      <c r="F14431" s="7" t="s">
        <v>23</v>
      </c>
      <c r="G14431" s="6">
        <v>149.69200000000001</v>
      </c>
    </row>
    <row r="14432" spans="1:7" ht="15" thickBot="1" x14ac:dyDescent="0.35">
      <c r="A14432" s="6">
        <v>270.71280000000002</v>
      </c>
      <c r="B14432" s="19">
        <f>(A14432-G14432)/G14432</f>
        <v>0.78170856917204168</v>
      </c>
      <c r="C14432" s="30" t="s">
        <v>285</v>
      </c>
      <c r="D14432" s="6">
        <v>1014787</v>
      </c>
      <c r="E14432" s="6">
        <v>1115</v>
      </c>
      <c r="F14432" s="7" t="s">
        <v>27</v>
      </c>
      <c r="G14432" s="6">
        <v>151.94</v>
      </c>
    </row>
    <row r="14433" spans="1:7" ht="15" thickBot="1" x14ac:dyDescent="0.35">
      <c r="A14433" s="6">
        <v>270.71280000000002</v>
      </c>
      <c r="B14433" s="19">
        <f>(A14433-G14433)/G14433</f>
        <v>0.40700193343173752</v>
      </c>
      <c r="C14433" s="30" t="s">
        <v>225</v>
      </c>
      <c r="D14433" s="6">
        <v>1012219</v>
      </c>
      <c r="E14433" s="6">
        <v>23</v>
      </c>
      <c r="F14433" s="7" t="s">
        <v>31</v>
      </c>
      <c r="G14433" s="6">
        <v>192.404</v>
      </c>
    </row>
    <row r="14434" spans="1:7" ht="15" thickBot="1" x14ac:dyDescent="0.35">
      <c r="A14434" s="6">
        <v>270.71280000000002</v>
      </c>
      <c r="B14434" s="19">
        <f>(A14434-G14434)/G14434</f>
        <v>0.17959703001359503</v>
      </c>
      <c r="C14434" s="30" t="s">
        <v>271</v>
      </c>
      <c r="D14434" s="6">
        <v>1013402</v>
      </c>
      <c r="E14434" s="6">
        <v>952</v>
      </c>
      <c r="F14434" s="7" t="s">
        <v>17</v>
      </c>
      <c r="G14434" s="6">
        <v>229.49600000000001</v>
      </c>
    </row>
    <row r="14435" spans="1:7" ht="15" thickBot="1" x14ac:dyDescent="0.35">
      <c r="A14435" s="6">
        <v>270.71280000000002</v>
      </c>
      <c r="B14435" s="19">
        <f>(A14435-G14435)/G14435</f>
        <v>-8.4848484848484826E-2</v>
      </c>
      <c r="C14435" s="30" t="s">
        <v>252</v>
      </c>
      <c r="D14435" s="6">
        <v>1012599</v>
      </c>
      <c r="E14435" s="6">
        <v>2450</v>
      </c>
      <c r="F14435" s="7" t="s">
        <v>31</v>
      </c>
      <c r="G14435" s="6">
        <v>295.81200000000001</v>
      </c>
    </row>
    <row r="14436" spans="1:7" ht="15" thickBot="1" x14ac:dyDescent="0.35">
      <c r="A14436" s="6">
        <v>270.71280000000002</v>
      </c>
      <c r="B14436" s="19">
        <f>(A14436-G14436)/G14436</f>
        <v>-0.10191087873882003</v>
      </c>
      <c r="C14436" s="30" t="s">
        <v>356</v>
      </c>
      <c r="D14436" s="6">
        <v>1009960</v>
      </c>
      <c r="E14436" s="6">
        <v>2024</v>
      </c>
      <c r="F14436" s="7" t="s">
        <v>25</v>
      </c>
      <c r="G14436" s="6">
        <v>301.43200000000002</v>
      </c>
    </row>
    <row r="14437" spans="1:7" ht="15" thickBot="1" x14ac:dyDescent="0.35">
      <c r="A14437" s="6">
        <v>270.71280000000002</v>
      </c>
      <c r="B14437" s="19">
        <f>(A14437-G14437)/G14437</f>
        <v>-0.1403759684999365</v>
      </c>
      <c r="C14437" s="30" t="s">
        <v>318</v>
      </c>
      <c r="D14437" s="6">
        <v>1014965</v>
      </c>
      <c r="E14437" s="6">
        <v>139</v>
      </c>
      <c r="F14437" s="7" t="s">
        <v>23</v>
      </c>
      <c r="G14437" s="6">
        <v>314.92</v>
      </c>
    </row>
    <row r="14438" spans="1:7" ht="15" thickBot="1" x14ac:dyDescent="0.35">
      <c r="A14438" s="6">
        <v>270.71280000000002</v>
      </c>
      <c r="B14438" s="19">
        <f>(A14438-G14438)/G14438</f>
        <v>-0.16423967003383624</v>
      </c>
      <c r="C14438" s="30" t="s">
        <v>22</v>
      </c>
      <c r="D14438" s="6">
        <v>1010496</v>
      </c>
      <c r="E14438" s="6">
        <v>271</v>
      </c>
      <c r="F14438" s="7" t="s">
        <v>35</v>
      </c>
      <c r="G14438" s="6">
        <v>323.91199999999998</v>
      </c>
    </row>
    <row r="14439" spans="1:7" ht="15" thickBot="1" x14ac:dyDescent="0.35">
      <c r="A14439" s="6">
        <v>270.71280000000002</v>
      </c>
      <c r="B14439" s="19">
        <f>(A14439-G14439)/G14439</f>
        <v>-0.19226858261326196</v>
      </c>
      <c r="C14439" s="30" t="s">
        <v>308</v>
      </c>
      <c r="D14439" s="6">
        <v>1016949</v>
      </c>
      <c r="E14439" s="6">
        <v>2714</v>
      </c>
      <c r="F14439" s="7" t="s">
        <v>25</v>
      </c>
      <c r="G14439" s="6">
        <v>335.15199999999999</v>
      </c>
    </row>
    <row r="14440" spans="1:7" ht="15" thickBot="1" x14ac:dyDescent="0.35">
      <c r="A14440" s="6">
        <v>270.7276</v>
      </c>
      <c r="B14440" s="19">
        <f>(A14440-G14440)/G14440</f>
        <v>0.35752595433321027</v>
      </c>
      <c r="C14440" s="30" t="s">
        <v>100</v>
      </c>
      <c r="D14440" s="6">
        <v>1004260</v>
      </c>
      <c r="E14440" s="6">
        <v>1039</v>
      </c>
      <c r="F14440" s="7" t="s">
        <v>27</v>
      </c>
      <c r="G14440" s="6">
        <v>199.4272</v>
      </c>
    </row>
    <row r="14441" spans="1:7" ht="15" thickBot="1" x14ac:dyDescent="0.35">
      <c r="A14441" s="6">
        <v>270.77440000000001</v>
      </c>
      <c r="B14441" s="19">
        <f>(A14441-G14441)/G14441</f>
        <v>2.6804401722413118</v>
      </c>
      <c r="C14441" s="30" t="s">
        <v>256</v>
      </c>
      <c r="D14441" s="6">
        <v>1003915</v>
      </c>
      <c r="E14441" s="6">
        <v>640</v>
      </c>
      <c r="F14441" s="7" t="s">
        <v>21</v>
      </c>
      <c r="G14441" s="6">
        <v>73.571200000000005</v>
      </c>
    </row>
    <row r="14442" spans="1:7" ht="15" thickBot="1" x14ac:dyDescent="0.35">
      <c r="A14442" s="6">
        <v>270.84199999999998</v>
      </c>
      <c r="B14442" s="19">
        <f>(A14442-G14442)/G14442</f>
        <v>1.2906743078297109</v>
      </c>
      <c r="C14442" s="30" t="s">
        <v>269</v>
      </c>
      <c r="D14442" s="6">
        <v>1002784</v>
      </c>
      <c r="E14442" s="6">
        <v>2784</v>
      </c>
      <c r="F14442" s="7" t="s">
        <v>19</v>
      </c>
      <c r="G14442" s="6">
        <v>118.2368</v>
      </c>
    </row>
    <row r="14443" spans="1:7" ht="15" thickBot="1" x14ac:dyDescent="0.35">
      <c r="A14443" s="6">
        <v>270.85759999999999</v>
      </c>
      <c r="B14443" s="19">
        <f>(A14443-G14443)/G14443</f>
        <v>0.50937979243196962</v>
      </c>
      <c r="C14443" s="30" t="s">
        <v>280</v>
      </c>
      <c r="D14443" s="6">
        <v>1002838</v>
      </c>
      <c r="E14443" s="6">
        <v>2838</v>
      </c>
      <c r="F14443" s="7" t="s">
        <v>21</v>
      </c>
      <c r="G14443" s="6">
        <v>179.4496</v>
      </c>
    </row>
    <row r="14444" spans="1:7" ht="15" thickBot="1" x14ac:dyDescent="0.35">
      <c r="A14444" s="6">
        <v>270.95744000000002</v>
      </c>
      <c r="B14444" s="19">
        <f>(A14444-G14444)/G14444</f>
        <v>3.9237774030354138</v>
      </c>
      <c r="C14444" s="30" t="s">
        <v>251</v>
      </c>
      <c r="D14444" s="6">
        <v>1001637</v>
      </c>
      <c r="E14444" s="6">
        <v>1637</v>
      </c>
      <c r="F14444" s="7" t="s">
        <v>27</v>
      </c>
      <c r="G14444" s="6">
        <v>55.0304</v>
      </c>
    </row>
    <row r="14445" spans="1:7" ht="15" thickBot="1" x14ac:dyDescent="0.35">
      <c r="A14445" s="6">
        <v>270.99072000000001</v>
      </c>
      <c r="B14445" s="19">
        <f>(A14445-G14445)/G14445</f>
        <v>-0.40447337997147698</v>
      </c>
      <c r="C14445" s="30" t="s">
        <v>125</v>
      </c>
      <c r="D14445" s="6">
        <v>1001274</v>
      </c>
      <c r="E14445" s="6">
        <v>1274</v>
      </c>
      <c r="F14445" s="7" t="s">
        <v>23</v>
      </c>
      <c r="G14445" s="6">
        <v>455.04383999999999</v>
      </c>
    </row>
    <row r="14446" spans="1:7" ht="15" thickBot="1" x14ac:dyDescent="0.35">
      <c r="A14446" s="6">
        <v>271.05561599999999</v>
      </c>
      <c r="B14446" s="19">
        <f>(A14446-G14446)/G14446</f>
        <v>-0.54767758906286546</v>
      </c>
      <c r="C14446" s="30" t="s">
        <v>148</v>
      </c>
      <c r="D14446" s="6">
        <v>1000870</v>
      </c>
      <c r="E14446" s="6">
        <v>870</v>
      </c>
      <c r="F14446" s="7" t="s">
        <v>35</v>
      </c>
      <c r="G14446" s="6">
        <v>599.25311999999997</v>
      </c>
    </row>
    <row r="14447" spans="1:7" ht="15" thickBot="1" x14ac:dyDescent="0.35">
      <c r="A14447" s="6">
        <v>271.07136000000003</v>
      </c>
      <c r="B14447" s="19">
        <f>(A14447-G14447)/G14447</f>
        <v>8.7437584471603174</v>
      </c>
      <c r="C14447" s="30" t="s">
        <v>219</v>
      </c>
      <c r="D14447" s="6">
        <v>1007874</v>
      </c>
      <c r="E14447" s="6">
        <v>172</v>
      </c>
      <c r="F14447" s="7" t="s">
        <v>87</v>
      </c>
      <c r="G14447" s="6">
        <v>27.82</v>
      </c>
    </row>
    <row r="14448" spans="1:7" ht="15" thickBot="1" x14ac:dyDescent="0.35">
      <c r="A14448" s="6">
        <v>271.07136000000003</v>
      </c>
      <c r="B14448" s="19">
        <f>(A14448-G14448)/G14448</f>
        <v>0.1847317354591704</v>
      </c>
      <c r="C14448" s="30" t="s">
        <v>383</v>
      </c>
      <c r="D14448" s="6">
        <v>1017660</v>
      </c>
      <c r="E14448" s="6">
        <v>2795</v>
      </c>
      <c r="F14448" s="7" t="s">
        <v>87</v>
      </c>
      <c r="G14448" s="6">
        <v>228.804</v>
      </c>
    </row>
    <row r="14449" spans="1:7" ht="15" thickBot="1" x14ac:dyDescent="0.35">
      <c r="A14449" s="6">
        <v>271.14048000000003</v>
      </c>
      <c r="B14449" s="19">
        <f>(A14449-G14449)/G14449</f>
        <v>0.4948665862878206</v>
      </c>
      <c r="C14449" s="30" t="s">
        <v>177</v>
      </c>
      <c r="D14449" s="6">
        <v>1001508</v>
      </c>
      <c r="E14449" s="6">
        <v>1508</v>
      </c>
      <c r="F14449" s="7" t="s">
        <v>25</v>
      </c>
      <c r="G14449" s="6">
        <v>181.381056</v>
      </c>
    </row>
    <row r="14450" spans="1:7" ht="15" thickBot="1" x14ac:dyDescent="0.35">
      <c r="A14450" s="6">
        <v>271.161</v>
      </c>
      <c r="B14450" s="19">
        <f>(A14450-G14450)/G14450</f>
        <v>8.2445452066003</v>
      </c>
      <c r="C14450" s="30" t="s">
        <v>327</v>
      </c>
      <c r="D14450" s="6">
        <v>1007869</v>
      </c>
      <c r="E14450" s="6">
        <v>906</v>
      </c>
      <c r="F14450" s="7" t="s">
        <v>19</v>
      </c>
      <c r="G14450" s="6">
        <v>29.332000000000001</v>
      </c>
    </row>
    <row r="14451" spans="1:7" ht="15" thickBot="1" x14ac:dyDescent="0.35">
      <c r="A14451" s="6">
        <v>271.161</v>
      </c>
      <c r="B14451" s="19">
        <f>(A14451-G14451)/G14451</f>
        <v>8.1558954619124808</v>
      </c>
      <c r="C14451" s="30" t="s">
        <v>317</v>
      </c>
      <c r="D14451" s="6">
        <v>1007049</v>
      </c>
      <c r="E14451" s="6">
        <v>2119</v>
      </c>
      <c r="F14451" s="7" t="s">
        <v>31</v>
      </c>
      <c r="G14451" s="6">
        <v>29.616</v>
      </c>
    </row>
    <row r="14452" spans="1:7" ht="15" thickBot="1" x14ac:dyDescent="0.35">
      <c r="A14452" s="6">
        <v>271.161</v>
      </c>
      <c r="B14452" s="19">
        <f>(A14452-G14452)/G14452</f>
        <v>1.0331178958102147</v>
      </c>
      <c r="C14452" s="30" t="s">
        <v>73</v>
      </c>
      <c r="D14452" s="6">
        <v>1009594</v>
      </c>
      <c r="E14452" s="6">
        <v>2503</v>
      </c>
      <c r="F14452" s="7" t="s">
        <v>19</v>
      </c>
      <c r="G14452" s="6">
        <v>133.37200000000001</v>
      </c>
    </row>
    <row r="14453" spans="1:7" ht="15" thickBot="1" x14ac:dyDescent="0.35">
      <c r="A14453" s="6">
        <v>271.161</v>
      </c>
      <c r="B14453" s="19">
        <f>(A14453-G14453)/G14453</f>
        <v>1.0331178958102147</v>
      </c>
      <c r="C14453" s="30" t="s">
        <v>172</v>
      </c>
      <c r="D14453" s="6">
        <v>1011156</v>
      </c>
      <c r="E14453" s="6">
        <v>1993</v>
      </c>
      <c r="F14453" s="7" t="s">
        <v>27</v>
      </c>
      <c r="G14453" s="6">
        <v>133.37200000000001</v>
      </c>
    </row>
    <row r="14454" spans="1:7" ht="15" thickBot="1" x14ac:dyDescent="0.35">
      <c r="A14454" s="6">
        <v>271.161</v>
      </c>
      <c r="B14454" s="19">
        <f>(A14454-G14454)/G14454</f>
        <v>0.80976693897164831</v>
      </c>
      <c r="C14454" s="30" t="s">
        <v>381</v>
      </c>
      <c r="D14454" s="6">
        <v>1008541</v>
      </c>
      <c r="E14454" s="6">
        <v>236</v>
      </c>
      <c r="F14454" s="7" t="s">
        <v>19</v>
      </c>
      <c r="G14454" s="6">
        <v>149.83199999999999</v>
      </c>
    </row>
    <row r="14455" spans="1:7" ht="15" thickBot="1" x14ac:dyDescent="0.35">
      <c r="A14455" s="6">
        <v>271.161</v>
      </c>
      <c r="B14455" s="19">
        <f>(A14455-G14455)/G14455</f>
        <v>0.76532512174162115</v>
      </c>
      <c r="C14455" s="30" t="s">
        <v>36</v>
      </c>
      <c r="D14455" s="6">
        <v>1013386</v>
      </c>
      <c r="E14455" s="6">
        <v>1121</v>
      </c>
      <c r="F14455" s="7" t="s">
        <v>23</v>
      </c>
      <c r="G14455" s="6">
        <v>153.60400000000001</v>
      </c>
    </row>
    <row r="14456" spans="1:7" ht="15" thickBot="1" x14ac:dyDescent="0.35">
      <c r="A14456" s="6">
        <v>271.161</v>
      </c>
      <c r="B14456" s="19">
        <f>(A14456-G14456)/G14456</f>
        <v>0.73986217693709411</v>
      </c>
      <c r="C14456" s="30" t="s">
        <v>305</v>
      </c>
      <c r="D14456" s="6">
        <v>1009391</v>
      </c>
      <c r="E14456" s="6">
        <v>1359</v>
      </c>
      <c r="F14456" s="7" t="s">
        <v>21</v>
      </c>
      <c r="G14456" s="6">
        <v>155.852</v>
      </c>
    </row>
    <row r="14457" spans="1:7" ht="15" thickBot="1" x14ac:dyDescent="0.35">
      <c r="A14457" s="6">
        <v>271.161</v>
      </c>
      <c r="B14457" s="19">
        <f>(A14457-G14457)/G14457</f>
        <v>0.53018486750033855</v>
      </c>
      <c r="C14457" s="30" t="s">
        <v>373</v>
      </c>
      <c r="D14457" s="6">
        <v>1009412</v>
      </c>
      <c r="E14457" s="6">
        <v>1929</v>
      </c>
      <c r="F14457" s="7" t="s">
        <v>25</v>
      </c>
      <c r="G14457" s="6">
        <v>177.208</v>
      </c>
    </row>
    <row r="14458" spans="1:7" ht="15" thickBot="1" x14ac:dyDescent="0.35">
      <c r="A14458" s="6">
        <v>271.161</v>
      </c>
      <c r="B14458" s="19">
        <f>(A14458-G14458)/G14458</f>
        <v>0.48314809547771675</v>
      </c>
      <c r="C14458" s="30" t="s">
        <v>28</v>
      </c>
      <c r="D14458" s="6">
        <v>1010166</v>
      </c>
      <c r="E14458" s="6">
        <v>352</v>
      </c>
      <c r="F14458" s="7" t="s">
        <v>27</v>
      </c>
      <c r="G14458" s="6">
        <v>182.828</v>
      </c>
    </row>
    <row r="14459" spans="1:7" ht="15" thickBot="1" x14ac:dyDescent="0.35">
      <c r="A14459" s="6">
        <v>271.161</v>
      </c>
      <c r="B14459" s="19">
        <f>(A14459-G14459)/G14459</f>
        <v>0.4053870553113858</v>
      </c>
      <c r="C14459" s="30" t="s">
        <v>163</v>
      </c>
      <c r="D14459" s="6">
        <v>1014895</v>
      </c>
      <c r="E14459" s="6">
        <v>1205</v>
      </c>
      <c r="F14459" s="7" t="s">
        <v>31</v>
      </c>
      <c r="G14459" s="6">
        <v>192.94399999999999</v>
      </c>
    </row>
    <row r="14460" spans="1:7" ht="15" thickBot="1" x14ac:dyDescent="0.35">
      <c r="A14460" s="6">
        <v>271.161</v>
      </c>
      <c r="B14460" s="19">
        <f>(A14460-G14460)/G14460</f>
        <v>0.35792336044229006</v>
      </c>
      <c r="C14460" s="30" t="s">
        <v>305</v>
      </c>
      <c r="D14460" s="6">
        <v>1018930</v>
      </c>
      <c r="E14460" s="6">
        <v>2582</v>
      </c>
      <c r="F14460" s="7" t="s">
        <v>31</v>
      </c>
      <c r="G14460" s="6">
        <v>199.68799999999999</v>
      </c>
    </row>
    <row r="14461" spans="1:7" ht="15" thickBot="1" x14ac:dyDescent="0.35">
      <c r="A14461" s="6">
        <v>271.161</v>
      </c>
      <c r="B14461" s="19">
        <f>(A14461-G14461)/G14461</f>
        <v>5.5051904191243992E-2</v>
      </c>
      <c r="C14461" s="30" t="s">
        <v>266</v>
      </c>
      <c r="D14461" s="6">
        <v>1015860</v>
      </c>
      <c r="E14461" s="6">
        <v>2719</v>
      </c>
      <c r="F14461" s="7" t="s">
        <v>27</v>
      </c>
      <c r="G14461" s="6">
        <v>257.012</v>
      </c>
    </row>
    <row r="14462" spans="1:7" ht="15" thickBot="1" x14ac:dyDescent="0.35">
      <c r="A14462" s="6">
        <v>271.161</v>
      </c>
      <c r="B14462" s="19">
        <f>(A14462-G14462)/G14462</f>
        <v>3.6912828670633481E-2</v>
      </c>
      <c r="C14462" s="30" t="s">
        <v>233</v>
      </c>
      <c r="D14462" s="6">
        <v>1015317</v>
      </c>
      <c r="E14462" s="6">
        <v>1726</v>
      </c>
      <c r="F14462" s="7" t="s">
        <v>23</v>
      </c>
      <c r="G14462" s="6">
        <v>261.50799999999998</v>
      </c>
    </row>
    <row r="14463" spans="1:7" ht="15" thickBot="1" x14ac:dyDescent="0.35">
      <c r="A14463" s="6">
        <v>271.161</v>
      </c>
      <c r="B14463" s="19">
        <f>(A14463-G14463)/G14463</f>
        <v>3.247509823631544E-2</v>
      </c>
      <c r="C14463" s="30" t="s">
        <v>161</v>
      </c>
      <c r="D14463" s="6">
        <v>1010957</v>
      </c>
      <c r="E14463" s="6">
        <v>488</v>
      </c>
      <c r="F14463" s="7" t="s">
        <v>25</v>
      </c>
      <c r="G14463" s="6">
        <v>262.63200000000001</v>
      </c>
    </row>
    <row r="14464" spans="1:7" ht="15" thickBot="1" x14ac:dyDescent="0.35">
      <c r="A14464" s="6">
        <v>271.161</v>
      </c>
      <c r="B14464" s="19">
        <f>(A14464-G14464)/G14464</f>
        <v>-2.9807651024000747E-2</v>
      </c>
      <c r="C14464" s="30" t="s">
        <v>174</v>
      </c>
      <c r="D14464" s="6">
        <v>1010514</v>
      </c>
      <c r="E14464" s="6">
        <v>2624</v>
      </c>
      <c r="F14464" s="7" t="s">
        <v>25</v>
      </c>
      <c r="G14464" s="6">
        <v>279.49200000000002</v>
      </c>
    </row>
    <row r="14465" spans="1:7" ht="15" thickBot="1" x14ac:dyDescent="0.35">
      <c r="A14465" s="6">
        <v>271.161</v>
      </c>
      <c r="B14465" s="19">
        <f>(A14465-G14465)/G14465</f>
        <v>-3.7548803861716502E-2</v>
      </c>
      <c r="C14465" s="30" t="s">
        <v>362</v>
      </c>
      <c r="D14465" s="6">
        <v>1019777</v>
      </c>
      <c r="E14465" s="6">
        <v>2177</v>
      </c>
      <c r="F14465" s="7" t="s">
        <v>21</v>
      </c>
      <c r="G14465" s="6">
        <v>281.74</v>
      </c>
    </row>
    <row r="14466" spans="1:7" ht="15" thickBot="1" x14ac:dyDescent="0.35">
      <c r="A14466" s="6">
        <v>271.161</v>
      </c>
      <c r="B14466" s="19">
        <f>(A14466-G14466)/G14466</f>
        <v>-4.5167401439497434E-2</v>
      </c>
      <c r="C14466" s="30" t="s">
        <v>139</v>
      </c>
      <c r="D14466" s="6">
        <v>1018851</v>
      </c>
      <c r="E14466" s="6">
        <v>1441</v>
      </c>
      <c r="F14466" s="7" t="s">
        <v>35</v>
      </c>
      <c r="G14466" s="6">
        <v>283.988</v>
      </c>
    </row>
    <row r="14467" spans="1:7" ht="15" thickBot="1" x14ac:dyDescent="0.35">
      <c r="A14467" s="6">
        <v>271.161</v>
      </c>
      <c r="B14467" s="19">
        <f>(A14467-G14467)/G14467</f>
        <v>-4.8931647913802369E-2</v>
      </c>
      <c r="C14467" s="30" t="s">
        <v>84</v>
      </c>
      <c r="D14467" s="6">
        <v>1012369</v>
      </c>
      <c r="E14467" s="6">
        <v>1912</v>
      </c>
      <c r="F14467" s="7" t="s">
        <v>31</v>
      </c>
      <c r="G14467" s="6">
        <v>285.11200000000002</v>
      </c>
    </row>
    <row r="14468" spans="1:7" ht="15" thickBot="1" x14ac:dyDescent="0.35">
      <c r="A14468" s="6">
        <v>271.161</v>
      </c>
      <c r="B14468" s="19">
        <f>(A14468-G14468)/G14468</f>
        <v>-5.2666331279084357E-2</v>
      </c>
      <c r="C14468" s="30" t="s">
        <v>173</v>
      </c>
      <c r="D14468" s="6">
        <v>1017698</v>
      </c>
      <c r="E14468" s="6">
        <v>2213</v>
      </c>
      <c r="F14468" s="7" t="s">
        <v>27</v>
      </c>
      <c r="G14468" s="6">
        <v>286.23599999999999</v>
      </c>
    </row>
    <row r="14469" spans="1:7" ht="15" thickBot="1" x14ac:dyDescent="0.35">
      <c r="A14469" s="6">
        <v>271.161</v>
      </c>
      <c r="B14469" s="19">
        <f>(A14469-G14469)/G14469</f>
        <v>-0.15841826917108418</v>
      </c>
      <c r="C14469" s="30" t="s">
        <v>65</v>
      </c>
      <c r="D14469" s="6">
        <v>1011441</v>
      </c>
      <c r="E14469" s="6">
        <v>740</v>
      </c>
      <c r="F14469" s="7" t="s">
        <v>19</v>
      </c>
      <c r="G14469" s="6">
        <v>322.20400000000001</v>
      </c>
    </row>
    <row r="14470" spans="1:7" ht="15" thickBot="1" x14ac:dyDescent="0.35">
      <c r="A14470" s="6">
        <v>271.28919999999999</v>
      </c>
      <c r="B14470" s="19">
        <f>(A14470-G14470)/G14470</f>
        <v>1.0022643536997238</v>
      </c>
      <c r="C14470" s="30" t="s">
        <v>364</v>
      </c>
      <c r="D14470" s="6">
        <v>1004226</v>
      </c>
      <c r="E14470" s="6">
        <v>2594</v>
      </c>
      <c r="F14470" s="7" t="s">
        <v>42</v>
      </c>
      <c r="G14470" s="6">
        <v>135.49119999999999</v>
      </c>
    </row>
    <row r="14471" spans="1:7" ht="15" thickBot="1" x14ac:dyDescent="0.35">
      <c r="A14471" s="6">
        <v>271.33600000000001</v>
      </c>
      <c r="B14471" s="19">
        <f>(A14471-G14471)/G14471</f>
        <v>-0.5771089789799585</v>
      </c>
      <c r="C14471" s="30" t="s">
        <v>113</v>
      </c>
      <c r="D14471" s="6">
        <v>1001033</v>
      </c>
      <c r="E14471" s="6">
        <v>1033</v>
      </c>
      <c r="F14471" s="7" t="s">
        <v>35</v>
      </c>
      <c r="G14471" s="6">
        <v>641.62156800000002</v>
      </c>
    </row>
    <row r="14472" spans="1:7" ht="15" thickBot="1" x14ac:dyDescent="0.35">
      <c r="A14472" s="6">
        <v>271.34640000000002</v>
      </c>
      <c r="B14472" s="19">
        <f>(A14472-G14472)/G14472</f>
        <v>0.46217215870880984</v>
      </c>
      <c r="C14472" s="30" t="s">
        <v>363</v>
      </c>
      <c r="D14472" s="6">
        <v>1003621</v>
      </c>
      <c r="E14472" s="6">
        <v>433</v>
      </c>
      <c r="F14472" s="7" t="s">
        <v>17</v>
      </c>
      <c r="G14472" s="6">
        <v>185.57759999999999</v>
      </c>
    </row>
    <row r="14473" spans="1:7" ht="15" thickBot="1" x14ac:dyDescent="0.35">
      <c r="A14473" s="6">
        <v>271.48680000000002</v>
      </c>
      <c r="B14473" s="19">
        <f>(A14473-G14473)/G14473</f>
        <v>0.47763036435836709</v>
      </c>
      <c r="C14473" s="30" t="s">
        <v>182</v>
      </c>
      <c r="D14473" s="6">
        <v>1003987</v>
      </c>
      <c r="E14473" s="6">
        <v>843</v>
      </c>
      <c r="F14473" s="7" t="s">
        <v>25</v>
      </c>
      <c r="G14473" s="6">
        <v>183.7312</v>
      </c>
    </row>
    <row r="14474" spans="1:7" ht="15" thickBot="1" x14ac:dyDescent="0.35">
      <c r="A14474" s="6">
        <v>271.49408</v>
      </c>
      <c r="B14474" s="19">
        <f>(A14474-G14474)/G14474</f>
        <v>-0.21443208897125873</v>
      </c>
      <c r="C14474" s="30" t="s">
        <v>38</v>
      </c>
      <c r="D14474" s="6">
        <v>1001102</v>
      </c>
      <c r="E14474" s="6">
        <v>1102</v>
      </c>
      <c r="F14474" s="7" t="s">
        <v>23</v>
      </c>
      <c r="G14474" s="6">
        <v>345.602304</v>
      </c>
    </row>
    <row r="14475" spans="1:7" ht="15" thickBot="1" x14ac:dyDescent="0.35">
      <c r="A14475" s="6">
        <v>271.50655999999998</v>
      </c>
      <c r="B14475" s="19">
        <f>(A14475-G14475)/G14475</f>
        <v>1.7439858942117623</v>
      </c>
      <c r="C14475" s="30" t="s">
        <v>54</v>
      </c>
      <c r="D14475" s="6">
        <v>1001162</v>
      </c>
      <c r="E14475" s="6">
        <v>1162</v>
      </c>
      <c r="F14475" s="7" t="s">
        <v>23</v>
      </c>
      <c r="G14475" s="6">
        <v>98.946048000000005</v>
      </c>
    </row>
    <row r="14476" spans="1:7" ht="15" thickBot="1" x14ac:dyDescent="0.35">
      <c r="A14476" s="6">
        <v>271.5856</v>
      </c>
      <c r="B14476" s="19">
        <f>(A14476-G14476)/G14476</f>
        <v>1.531634053215607</v>
      </c>
      <c r="C14476" s="30" t="s">
        <v>313</v>
      </c>
      <c r="D14476" s="6">
        <v>1001918</v>
      </c>
      <c r="E14476" s="6">
        <v>1918</v>
      </c>
      <c r="F14476" s="7" t="s">
        <v>19</v>
      </c>
      <c r="G14476" s="6">
        <v>107.27679999999999</v>
      </c>
    </row>
    <row r="14477" spans="1:7" ht="15" thickBot="1" x14ac:dyDescent="0.35">
      <c r="A14477" s="6">
        <v>271.60919999999999</v>
      </c>
      <c r="B14477" s="19">
        <f>(A14477-G14477)/G14477</f>
        <v>21.053361481000323</v>
      </c>
      <c r="C14477" s="30" t="s">
        <v>181</v>
      </c>
      <c r="D14477" s="6">
        <v>1006027</v>
      </c>
      <c r="E14477" s="6">
        <v>1345</v>
      </c>
      <c r="F14477" s="7" t="s">
        <v>87</v>
      </c>
      <c r="G14477" s="6">
        <v>12.316000000000001</v>
      </c>
    </row>
    <row r="14478" spans="1:7" ht="15" thickBot="1" x14ac:dyDescent="0.35">
      <c r="A14478" s="6">
        <v>271.60919999999999</v>
      </c>
      <c r="B14478" s="19">
        <f>(A14478-G14478)/G14478</f>
        <v>18.659033005211349</v>
      </c>
      <c r="C14478" s="30" t="s">
        <v>38</v>
      </c>
      <c r="D14478" s="6">
        <v>1008507</v>
      </c>
      <c r="E14478" s="6">
        <v>2673</v>
      </c>
      <c r="F14478" s="7" t="s">
        <v>31</v>
      </c>
      <c r="G14478" s="6">
        <v>13.816000000000001</v>
      </c>
    </row>
    <row r="14479" spans="1:7" ht="15" thickBot="1" x14ac:dyDescent="0.35">
      <c r="A14479" s="6">
        <v>271.60919999999999</v>
      </c>
      <c r="B14479" s="19">
        <f>(A14479-G14479)/G14479</f>
        <v>8.2459558823529395</v>
      </c>
      <c r="C14479" s="30" t="s">
        <v>57</v>
      </c>
      <c r="D14479" s="6">
        <v>1006700</v>
      </c>
      <c r="E14479" s="6">
        <v>1234</v>
      </c>
      <c r="F14479" s="7" t="s">
        <v>35</v>
      </c>
      <c r="G14479" s="6">
        <v>29.376000000000001</v>
      </c>
    </row>
    <row r="14480" spans="1:7" ht="15" thickBot="1" x14ac:dyDescent="0.35">
      <c r="A14480" s="6">
        <v>271.60919999999999</v>
      </c>
      <c r="B14480" s="19">
        <f>(A14480-G14480)/G14480</f>
        <v>3.6800124060927697</v>
      </c>
      <c r="C14480" s="30" t="s">
        <v>219</v>
      </c>
      <c r="D14480" s="6">
        <v>1007951</v>
      </c>
      <c r="E14480" s="6">
        <v>283</v>
      </c>
      <c r="F14480" s="7" t="s">
        <v>35</v>
      </c>
      <c r="G14480" s="6">
        <v>58.036000000000001</v>
      </c>
    </row>
    <row r="14481" spans="1:7" ht="15" thickBot="1" x14ac:dyDescent="0.35">
      <c r="A14481" s="6">
        <v>271.60919999999999</v>
      </c>
      <c r="B14481" s="19">
        <f>(A14481-G14481)/G14481</f>
        <v>1.8416949152542375</v>
      </c>
      <c r="C14481" s="30" t="s">
        <v>156</v>
      </c>
      <c r="D14481" s="6">
        <v>1007575</v>
      </c>
      <c r="E14481" s="6">
        <v>2066</v>
      </c>
      <c r="F14481" s="7" t="s">
        <v>21</v>
      </c>
      <c r="G14481" s="6">
        <v>95.58</v>
      </c>
    </row>
    <row r="14482" spans="1:7" ht="15" thickBot="1" x14ac:dyDescent="0.35">
      <c r="A14482" s="6">
        <v>271.60919999999999</v>
      </c>
      <c r="B14482" s="19">
        <f>(A14482-G14482)/G14482</f>
        <v>1.5166709906971569</v>
      </c>
      <c r="C14482" s="30" t="s">
        <v>329</v>
      </c>
      <c r="D14482" s="6">
        <v>1006414</v>
      </c>
      <c r="E14482" s="6">
        <v>2324</v>
      </c>
      <c r="F14482" s="7" t="s">
        <v>19</v>
      </c>
      <c r="G14482" s="6">
        <v>107.92400000000001</v>
      </c>
    </row>
    <row r="14483" spans="1:7" ht="15" thickBot="1" x14ac:dyDescent="0.35">
      <c r="A14483" s="6">
        <v>271.60919999999999</v>
      </c>
      <c r="B14483" s="19">
        <f>(A14483-G14483)/G14483</f>
        <v>1.3009928837682139</v>
      </c>
      <c r="C14483" s="30" t="s">
        <v>156</v>
      </c>
      <c r="D14483" s="6">
        <v>1007179</v>
      </c>
      <c r="E14483" s="6">
        <v>2633</v>
      </c>
      <c r="F14483" s="7" t="s">
        <v>17</v>
      </c>
      <c r="G14483" s="6">
        <v>118.04</v>
      </c>
    </row>
    <row r="14484" spans="1:7" ht="15" thickBot="1" x14ac:dyDescent="0.35">
      <c r="A14484" s="6">
        <v>271.60919999999999</v>
      </c>
      <c r="B14484" s="19">
        <f>(A14484-G14484)/G14484</f>
        <v>1.0987296779378128</v>
      </c>
      <c r="C14484" s="30" t="s">
        <v>244</v>
      </c>
      <c r="D14484" s="6">
        <v>1015087</v>
      </c>
      <c r="E14484" s="6">
        <v>2111</v>
      </c>
      <c r="F14484" s="7" t="s">
        <v>19</v>
      </c>
      <c r="G14484" s="6">
        <v>129.416</v>
      </c>
    </row>
    <row r="14485" spans="1:7" ht="15" thickBot="1" x14ac:dyDescent="0.35">
      <c r="A14485" s="6">
        <v>271.60919999999999</v>
      </c>
      <c r="B14485" s="19">
        <f>(A14485-G14485)/G14485</f>
        <v>0.90064098975536022</v>
      </c>
      <c r="C14485" s="30" t="s">
        <v>36</v>
      </c>
      <c r="D14485" s="6">
        <v>1013166</v>
      </c>
      <c r="E14485" s="6">
        <v>1875</v>
      </c>
      <c r="F14485" s="7" t="s">
        <v>31</v>
      </c>
      <c r="G14485" s="6">
        <v>142.904</v>
      </c>
    </row>
    <row r="14486" spans="1:7" ht="15" thickBot="1" x14ac:dyDescent="0.35">
      <c r="A14486" s="6">
        <v>271.60919999999999</v>
      </c>
      <c r="B14486" s="19">
        <f>(A14486-G14486)/G14486</f>
        <v>0.66492497057669675</v>
      </c>
      <c r="C14486" s="30" t="s">
        <v>324</v>
      </c>
      <c r="D14486" s="6">
        <v>1011050</v>
      </c>
      <c r="E14486" s="6">
        <v>2357</v>
      </c>
      <c r="F14486" s="7" t="s">
        <v>35</v>
      </c>
      <c r="G14486" s="6">
        <v>163.136</v>
      </c>
    </row>
    <row r="14487" spans="1:7" ht="15" thickBot="1" x14ac:dyDescent="0.35">
      <c r="A14487" s="6">
        <v>271.60919999999999</v>
      </c>
      <c r="B14487" s="19">
        <f>(A14487-G14487)/G14487</f>
        <v>0.62027059272692553</v>
      </c>
      <c r="C14487" s="30" t="s">
        <v>263</v>
      </c>
      <c r="D14487" s="6">
        <v>1012030</v>
      </c>
      <c r="E14487" s="6">
        <v>2547</v>
      </c>
      <c r="F14487" s="7" t="s">
        <v>27</v>
      </c>
      <c r="G14487" s="6">
        <v>167.63200000000001</v>
      </c>
    </row>
    <row r="14488" spans="1:7" ht="15" thickBot="1" x14ac:dyDescent="0.35">
      <c r="A14488" s="6">
        <v>271.60919999999999</v>
      </c>
      <c r="B14488" s="19">
        <f>(A14488-G14488)/G14488</f>
        <v>0.50917476051830268</v>
      </c>
      <c r="C14488" s="30" t="s">
        <v>282</v>
      </c>
      <c r="D14488" s="6">
        <v>1006133</v>
      </c>
      <c r="E14488" s="6">
        <v>2746</v>
      </c>
      <c r="F14488" s="7" t="s">
        <v>17</v>
      </c>
      <c r="G14488" s="6">
        <v>179.97200000000001</v>
      </c>
    </row>
    <row r="14489" spans="1:7" ht="15" thickBot="1" x14ac:dyDescent="0.35">
      <c r="A14489" s="6">
        <v>271.60919999999999</v>
      </c>
      <c r="B14489" s="19">
        <f>(A14489-G14489)/G14489</f>
        <v>0.34143898536122796</v>
      </c>
      <c r="C14489" s="30" t="s">
        <v>274</v>
      </c>
      <c r="D14489" s="6">
        <v>1009645</v>
      </c>
      <c r="E14489" s="6">
        <v>896</v>
      </c>
      <c r="F14489" s="7" t="s">
        <v>27</v>
      </c>
      <c r="G14489" s="6">
        <v>202.476</v>
      </c>
    </row>
    <row r="14490" spans="1:7" ht="15" thickBot="1" x14ac:dyDescent="0.35">
      <c r="A14490" s="6">
        <v>271.60919999999999</v>
      </c>
      <c r="B14490" s="19">
        <f>(A14490-G14490)/G14490</f>
        <v>0.27760781214721142</v>
      </c>
      <c r="C14490" s="30" t="s">
        <v>339</v>
      </c>
      <c r="D14490" s="6">
        <v>1018786</v>
      </c>
      <c r="E14490" s="6">
        <v>2827</v>
      </c>
      <c r="F14490" s="7" t="s">
        <v>25</v>
      </c>
      <c r="G14490" s="6">
        <v>212.59200000000001</v>
      </c>
    </row>
    <row r="14491" spans="1:7" ht="15" thickBot="1" x14ac:dyDescent="0.35">
      <c r="A14491" s="6">
        <v>271.60919999999999</v>
      </c>
      <c r="B14491" s="19">
        <f>(A14491-G14491)/G14491</f>
        <v>0.2642394339973933</v>
      </c>
      <c r="C14491" s="30" t="s">
        <v>121</v>
      </c>
      <c r="D14491" s="6">
        <v>1011320</v>
      </c>
      <c r="E14491" s="6">
        <v>529</v>
      </c>
      <c r="F14491" s="7" t="s">
        <v>17</v>
      </c>
      <c r="G14491" s="6">
        <v>214.84</v>
      </c>
    </row>
    <row r="14492" spans="1:7" ht="15" thickBot="1" x14ac:dyDescent="0.35">
      <c r="A14492" s="6">
        <v>271.60919999999999</v>
      </c>
      <c r="B14492" s="19">
        <f>(A14492-G14492)/G14492</f>
        <v>0.2383247620089724</v>
      </c>
      <c r="C14492" s="30" t="s">
        <v>324</v>
      </c>
      <c r="D14492" s="6">
        <v>1010198</v>
      </c>
      <c r="E14492" s="6">
        <v>1063</v>
      </c>
      <c r="F14492" s="7" t="s">
        <v>17</v>
      </c>
      <c r="G14492" s="6">
        <v>219.33600000000001</v>
      </c>
    </row>
    <row r="14493" spans="1:7" ht="15" thickBot="1" x14ac:dyDescent="0.35">
      <c r="A14493" s="6">
        <v>271.60919999999999</v>
      </c>
      <c r="B14493" s="19">
        <f>(A14493-G14493)/G14493</f>
        <v>6.8570304508615856E-2</v>
      </c>
      <c r="C14493" s="30" t="s">
        <v>364</v>
      </c>
      <c r="D14493" s="6">
        <v>1012113</v>
      </c>
      <c r="E14493" s="6">
        <v>259</v>
      </c>
      <c r="F14493" s="7" t="s">
        <v>42</v>
      </c>
      <c r="G14493" s="6">
        <v>254.18</v>
      </c>
    </row>
    <row r="14494" spans="1:7" ht="15" thickBot="1" x14ac:dyDescent="0.35">
      <c r="A14494" s="6">
        <v>271.60919999999999</v>
      </c>
      <c r="B14494" s="19">
        <f>(A14494-G14494)/G14494</f>
        <v>-2.222878207528153E-2</v>
      </c>
      <c r="C14494" s="30" t="s">
        <v>153</v>
      </c>
      <c r="D14494" s="6">
        <v>1016588</v>
      </c>
      <c r="E14494" s="6">
        <v>1083</v>
      </c>
      <c r="F14494" s="7" t="s">
        <v>21</v>
      </c>
      <c r="G14494" s="6">
        <v>277.78399999999999</v>
      </c>
    </row>
    <row r="14495" spans="1:7" ht="15" thickBot="1" x14ac:dyDescent="0.35">
      <c r="A14495" s="6">
        <v>271.60919999999999</v>
      </c>
      <c r="B14495" s="19">
        <f>(A14495-G14495)/G14495</f>
        <v>-2.222878207528153E-2</v>
      </c>
      <c r="C14495" s="30" t="s">
        <v>320</v>
      </c>
      <c r="D14495" s="6">
        <v>1019527</v>
      </c>
      <c r="E14495" s="6">
        <v>465</v>
      </c>
      <c r="F14495" s="7" t="s">
        <v>25</v>
      </c>
      <c r="G14495" s="6">
        <v>277.78399999999999</v>
      </c>
    </row>
    <row r="14496" spans="1:7" ht="15" thickBot="1" x14ac:dyDescent="0.35">
      <c r="A14496" s="6">
        <v>271.60919999999999</v>
      </c>
      <c r="B14496" s="19">
        <f>(A14496-G14496)/G14496</f>
        <v>-4.5404318731372774E-2</v>
      </c>
      <c r="C14496" s="30" t="s">
        <v>89</v>
      </c>
      <c r="D14496" s="6">
        <v>1010504</v>
      </c>
      <c r="E14496" s="6">
        <v>232</v>
      </c>
      <c r="F14496" s="7" t="s">
        <v>21</v>
      </c>
      <c r="G14496" s="6">
        <v>284.52800000000002</v>
      </c>
    </row>
    <row r="14497" spans="1:7" ht="15" thickBot="1" x14ac:dyDescent="0.35">
      <c r="A14497" s="6">
        <v>271.60919999999999</v>
      </c>
      <c r="B14497" s="19">
        <f>(A14497-G14497)/G14497</f>
        <v>-0.12173345060403028</v>
      </c>
      <c r="C14497" s="30" t="s">
        <v>88</v>
      </c>
      <c r="D14497" s="6">
        <v>1019472</v>
      </c>
      <c r="E14497" s="6">
        <v>1655</v>
      </c>
      <c r="F14497" s="7" t="s">
        <v>31</v>
      </c>
      <c r="G14497" s="6">
        <v>309.25599999999997</v>
      </c>
    </row>
    <row r="14498" spans="1:7" ht="15" thickBot="1" x14ac:dyDescent="0.35">
      <c r="A14498" s="6">
        <v>271.60919999999999</v>
      </c>
      <c r="B14498" s="19">
        <f>(A14498-G14498)/G14498</f>
        <v>-0.13740901180147103</v>
      </c>
      <c r="C14498" s="30" t="s">
        <v>78</v>
      </c>
      <c r="D14498" s="6">
        <v>1016146</v>
      </c>
      <c r="E14498" s="6">
        <v>1375</v>
      </c>
      <c r="F14498" s="7" t="s">
        <v>23</v>
      </c>
      <c r="G14498" s="6">
        <v>314.87599999999998</v>
      </c>
    </row>
    <row r="14499" spans="1:7" ht="15" thickBot="1" x14ac:dyDescent="0.35">
      <c r="A14499" s="6">
        <v>271.60919999999999</v>
      </c>
      <c r="B14499" s="19">
        <f>(A14499-G14499)/G14499</f>
        <v>-0.16135833117195897</v>
      </c>
      <c r="C14499" s="30" t="s">
        <v>208</v>
      </c>
      <c r="D14499" s="6">
        <v>1014356</v>
      </c>
      <c r="E14499" s="6">
        <v>535</v>
      </c>
      <c r="F14499" s="7" t="s">
        <v>23</v>
      </c>
      <c r="G14499" s="6">
        <v>323.86799999999999</v>
      </c>
    </row>
    <row r="14500" spans="1:7" ht="15" thickBot="1" x14ac:dyDescent="0.35">
      <c r="A14500" s="6">
        <v>271.60919999999999</v>
      </c>
      <c r="B14500" s="19">
        <f>(A14500-G14500)/G14500</f>
        <v>-0.16425881252461608</v>
      </c>
      <c r="C14500" s="30" t="s">
        <v>85</v>
      </c>
      <c r="D14500" s="6">
        <v>1015314</v>
      </c>
      <c r="E14500" s="6">
        <v>461</v>
      </c>
      <c r="F14500" s="7" t="s">
        <v>35</v>
      </c>
      <c r="G14500" s="6">
        <v>324.99200000000002</v>
      </c>
    </row>
    <row r="14501" spans="1:7" ht="15" thickBot="1" x14ac:dyDescent="0.35">
      <c r="A14501" s="6">
        <v>271.63240000000002</v>
      </c>
      <c r="B14501" s="19">
        <f>(A14501-G14501)/G14501</f>
        <v>30.184836517266717</v>
      </c>
      <c r="C14501" s="30" t="s">
        <v>335</v>
      </c>
      <c r="D14501" s="6">
        <v>1004406</v>
      </c>
      <c r="E14501" s="6">
        <v>221</v>
      </c>
      <c r="F14501" s="7" t="s">
        <v>19</v>
      </c>
      <c r="G14501" s="6">
        <v>8.7103999999999999</v>
      </c>
    </row>
    <row r="14502" spans="1:7" ht="15" thickBot="1" x14ac:dyDescent="0.35">
      <c r="A14502" s="6">
        <v>271.65839999999997</v>
      </c>
      <c r="B14502" s="19">
        <f>(A14502-G14502)/G14502</f>
        <v>-0.58912150193113733</v>
      </c>
      <c r="C14502" s="30" t="s">
        <v>349</v>
      </c>
      <c r="D14502" s="6">
        <v>1003126</v>
      </c>
      <c r="E14502" s="6">
        <v>512</v>
      </c>
      <c r="F14502" s="7" t="s">
        <v>42</v>
      </c>
      <c r="G14502" s="6">
        <v>661.16480000000001</v>
      </c>
    </row>
    <row r="14503" spans="1:7" ht="15" thickBot="1" x14ac:dyDescent="0.35">
      <c r="A14503" s="6">
        <v>271.78847999999999</v>
      </c>
      <c r="B14503" s="19">
        <f>(A14503-G14503)/G14503</f>
        <v>1.4100705848969601</v>
      </c>
      <c r="C14503" s="30" t="s">
        <v>162</v>
      </c>
      <c r="D14503" s="6">
        <v>1015796</v>
      </c>
      <c r="E14503" s="6">
        <v>769</v>
      </c>
      <c r="F14503" s="7" t="s">
        <v>87</v>
      </c>
      <c r="G14503" s="6">
        <v>112.77200000000001</v>
      </c>
    </row>
    <row r="14504" spans="1:7" ht="15" thickBot="1" x14ac:dyDescent="0.35">
      <c r="A14504" s="6">
        <v>271.78847999999999</v>
      </c>
      <c r="B14504" s="19">
        <f>(A14504-G14504)/G14504</f>
        <v>0.80006676027233947</v>
      </c>
      <c r="C14504" s="30" t="s">
        <v>129</v>
      </c>
      <c r="D14504" s="6">
        <v>1010583</v>
      </c>
      <c r="E14504" s="6">
        <v>2505</v>
      </c>
      <c r="F14504" s="7" t="s">
        <v>87</v>
      </c>
      <c r="G14504" s="6">
        <v>150.988</v>
      </c>
    </row>
    <row r="14505" spans="1:7" ht="15" thickBot="1" x14ac:dyDescent="0.35">
      <c r="A14505" s="6">
        <v>271.78847999999999</v>
      </c>
      <c r="B14505" s="19">
        <f>(A14505-G14505)/G14505</f>
        <v>-0.18124162529522342</v>
      </c>
      <c r="C14505" s="30" t="s">
        <v>182</v>
      </c>
      <c r="D14505" s="6">
        <v>1010359</v>
      </c>
      <c r="E14505" s="6">
        <v>1814</v>
      </c>
      <c r="F14505" s="7" t="s">
        <v>87</v>
      </c>
      <c r="G14505" s="6">
        <v>331.952</v>
      </c>
    </row>
    <row r="14506" spans="1:7" ht="15" thickBot="1" x14ac:dyDescent="0.35">
      <c r="A14506" s="6">
        <v>271.80399999999997</v>
      </c>
      <c r="B14506" s="19">
        <f>(A14506-G14506)/G14506</f>
        <v>2.9815661182205964</v>
      </c>
      <c r="C14506" s="30" t="s">
        <v>342</v>
      </c>
      <c r="D14506" s="6">
        <v>1004922</v>
      </c>
      <c r="E14506" s="6">
        <v>480</v>
      </c>
      <c r="F14506" s="7" t="s">
        <v>23</v>
      </c>
      <c r="G14506" s="6">
        <v>68.265600000000006</v>
      </c>
    </row>
    <row r="14507" spans="1:7" ht="15" thickBot="1" x14ac:dyDescent="0.35">
      <c r="A14507" s="6">
        <v>271.99119999999999</v>
      </c>
      <c r="B14507" s="19">
        <f>(A14507-G14507)/G14507</f>
        <v>8.0922374545361969E-2</v>
      </c>
      <c r="C14507" s="30" t="s">
        <v>178</v>
      </c>
      <c r="D14507" s="6">
        <v>1002993</v>
      </c>
      <c r="E14507" s="6">
        <v>1235</v>
      </c>
      <c r="F14507" s="7" t="s">
        <v>23</v>
      </c>
      <c r="G14507" s="6">
        <v>251.62880000000001</v>
      </c>
    </row>
    <row r="14508" spans="1:7" ht="15" thickBot="1" x14ac:dyDescent="0.35">
      <c r="A14508" s="6">
        <v>271.99261439999998</v>
      </c>
      <c r="B14508" s="19">
        <f>(A14508-G14508)/G14508</f>
        <v>-0.5313600741022545</v>
      </c>
      <c r="C14508" s="30" t="s">
        <v>201</v>
      </c>
      <c r="D14508" s="6">
        <v>1000615</v>
      </c>
      <c r="E14508" s="6">
        <v>615</v>
      </c>
      <c r="F14508" s="7" t="s">
        <v>17</v>
      </c>
      <c r="G14508" s="6">
        <v>580.38720000000001</v>
      </c>
    </row>
    <row r="14509" spans="1:7" ht="15" thickBot="1" x14ac:dyDescent="0.35">
      <c r="A14509" s="6">
        <v>272.05739999999997</v>
      </c>
      <c r="B14509" s="19">
        <f>(A14509-G14509)/G14509</f>
        <v>65.615426052889319</v>
      </c>
      <c r="C14509" s="30" t="s">
        <v>385</v>
      </c>
      <c r="D14509" s="6">
        <v>1007535</v>
      </c>
      <c r="E14509" s="6">
        <v>2095</v>
      </c>
      <c r="F14509" s="7" t="s">
        <v>25</v>
      </c>
      <c r="G14509" s="6">
        <v>4.0839999999999996</v>
      </c>
    </row>
    <row r="14510" spans="1:7" ht="15" thickBot="1" x14ac:dyDescent="0.35">
      <c r="A14510" s="6">
        <v>272.05739999999997</v>
      </c>
      <c r="B14510" s="19">
        <f>(A14510-G14510)/G14510</f>
        <v>28.278669823504089</v>
      </c>
      <c r="C14510" s="30" t="s">
        <v>182</v>
      </c>
      <c r="D14510" s="6">
        <v>1007594</v>
      </c>
      <c r="E14510" s="6">
        <v>1977</v>
      </c>
      <c r="F14510" s="7" t="s">
        <v>21</v>
      </c>
      <c r="G14510" s="6">
        <v>9.2919999999999998</v>
      </c>
    </row>
    <row r="14511" spans="1:7" ht="15" thickBot="1" x14ac:dyDescent="0.35">
      <c r="A14511" s="6">
        <v>272.05739999999997</v>
      </c>
      <c r="B14511" s="19">
        <f>(A14511-G14511)/G14511</f>
        <v>16.041931846654972</v>
      </c>
      <c r="C14511" s="30" t="s">
        <v>186</v>
      </c>
      <c r="D14511" s="6">
        <v>1007297</v>
      </c>
      <c r="E14511" s="6">
        <v>76</v>
      </c>
      <c r="F14511" s="7" t="s">
        <v>21</v>
      </c>
      <c r="G14511" s="6">
        <v>15.964</v>
      </c>
    </row>
    <row r="14512" spans="1:7" ht="15" thickBot="1" x14ac:dyDescent="0.35">
      <c r="A14512" s="6">
        <v>272.05739999999997</v>
      </c>
      <c r="B14512" s="19">
        <f>(A14512-G14512)/G14512</f>
        <v>6.181327209375989</v>
      </c>
      <c r="C14512" s="30" t="s">
        <v>57</v>
      </c>
      <c r="D14512" s="6">
        <v>1008865</v>
      </c>
      <c r="E14512" s="6">
        <v>2182</v>
      </c>
      <c r="F14512" s="7" t="s">
        <v>23</v>
      </c>
      <c r="G14512" s="6">
        <v>37.884</v>
      </c>
    </row>
    <row r="14513" spans="1:7" ht="15" thickBot="1" x14ac:dyDescent="0.35">
      <c r="A14513" s="6">
        <v>272.05739999999997</v>
      </c>
      <c r="B14513" s="19">
        <f>(A14513-G14513)/G14513</f>
        <v>1.9439618231398514</v>
      </c>
      <c r="C14513" s="30" t="s">
        <v>352</v>
      </c>
      <c r="D14513" s="6">
        <v>1009171</v>
      </c>
      <c r="E14513" s="6">
        <v>1649</v>
      </c>
      <c r="F14513" s="7" t="s">
        <v>19</v>
      </c>
      <c r="G14513" s="6">
        <v>92.412000000000006</v>
      </c>
    </row>
    <row r="14514" spans="1:7" ht="15" thickBot="1" x14ac:dyDescent="0.35">
      <c r="A14514" s="6">
        <v>272.05739999999997</v>
      </c>
      <c r="B14514" s="19">
        <f>(A14514-G14514)/G14514</f>
        <v>1.5640635602804793</v>
      </c>
      <c r="C14514" s="30" t="s">
        <v>126</v>
      </c>
      <c r="D14514" s="6">
        <v>1006300</v>
      </c>
      <c r="E14514" s="6">
        <v>805</v>
      </c>
      <c r="F14514" s="7" t="s">
        <v>42</v>
      </c>
      <c r="G14514" s="6">
        <v>106.104</v>
      </c>
    </row>
    <row r="14515" spans="1:7" ht="15" thickBot="1" x14ac:dyDescent="0.35">
      <c r="A14515" s="6">
        <v>272.05739999999997</v>
      </c>
      <c r="B14515" s="19">
        <f>(A14515-G14515)/G14515</f>
        <v>1.1407683107236155</v>
      </c>
      <c r="C14515" s="30" t="s">
        <v>346</v>
      </c>
      <c r="D14515" s="6">
        <v>1006354</v>
      </c>
      <c r="E14515" s="6">
        <v>585</v>
      </c>
      <c r="F14515" s="7" t="s">
        <v>31</v>
      </c>
      <c r="G14515" s="6">
        <v>127.084</v>
      </c>
    </row>
    <row r="14516" spans="1:7" ht="15" thickBot="1" x14ac:dyDescent="0.35">
      <c r="A14516" s="6">
        <v>272.05739999999997</v>
      </c>
      <c r="B14516" s="19">
        <f>(A14516-G14516)/G14516</f>
        <v>1.0066781731279872</v>
      </c>
      <c r="C14516" s="30" t="s">
        <v>193</v>
      </c>
      <c r="D14516" s="6">
        <v>1012721</v>
      </c>
      <c r="E14516" s="6">
        <v>2266</v>
      </c>
      <c r="F14516" s="7" t="s">
        <v>23</v>
      </c>
      <c r="G14516" s="6">
        <v>135.57599999999999</v>
      </c>
    </row>
    <row r="14517" spans="1:7" ht="15" thickBot="1" x14ac:dyDescent="0.35">
      <c r="A14517" s="6">
        <v>272.05739999999997</v>
      </c>
      <c r="B14517" s="19">
        <f>(A14517-G14517)/G14517</f>
        <v>0.91158937605396284</v>
      </c>
      <c r="C14517" s="30" t="s">
        <v>211</v>
      </c>
      <c r="D14517" s="6">
        <v>1017997</v>
      </c>
      <c r="E14517" s="6">
        <v>2577</v>
      </c>
      <c r="F14517" s="7" t="s">
        <v>35</v>
      </c>
      <c r="G14517" s="6">
        <v>142.32</v>
      </c>
    </row>
    <row r="14518" spans="1:7" ht="15" thickBot="1" x14ac:dyDescent="0.35">
      <c r="A14518" s="6">
        <v>272.05739999999997</v>
      </c>
      <c r="B14518" s="19">
        <f>(A14518-G14518)/G14518</f>
        <v>0.67366381219548199</v>
      </c>
      <c r="C14518" s="30" t="s">
        <v>353</v>
      </c>
      <c r="D14518" s="6">
        <v>1015679</v>
      </c>
      <c r="E14518" s="6">
        <v>1063</v>
      </c>
      <c r="F14518" s="7" t="s">
        <v>25</v>
      </c>
      <c r="G14518" s="6">
        <v>162.55199999999999</v>
      </c>
    </row>
    <row r="14519" spans="1:7" ht="15" thickBot="1" x14ac:dyDescent="0.35">
      <c r="A14519" s="6">
        <v>272.05739999999997</v>
      </c>
      <c r="B14519" s="19">
        <f>(A14519-G14519)/G14519</f>
        <v>0.6442885117493472</v>
      </c>
      <c r="C14519" s="30" t="s">
        <v>166</v>
      </c>
      <c r="D14519" s="6">
        <v>1007466</v>
      </c>
      <c r="E14519" s="6">
        <v>2543</v>
      </c>
      <c r="F14519" s="7" t="s">
        <v>27</v>
      </c>
      <c r="G14519" s="6">
        <v>165.45599999999999</v>
      </c>
    </row>
    <row r="14520" spans="1:7" ht="15" thickBot="1" x14ac:dyDescent="0.35">
      <c r="A14520" s="6">
        <v>272.05739999999997</v>
      </c>
      <c r="B14520" s="19">
        <f>(A14520-G14520)/G14520</f>
        <v>0.47931248232812051</v>
      </c>
      <c r="C14520" s="30" t="s">
        <v>127</v>
      </c>
      <c r="D14520" s="6">
        <v>1019468</v>
      </c>
      <c r="E14520" s="6">
        <v>1817</v>
      </c>
      <c r="F14520" s="7" t="s">
        <v>25</v>
      </c>
      <c r="G14520" s="6">
        <v>183.90799999999999</v>
      </c>
    </row>
    <row r="14521" spans="1:7" ht="15" thickBot="1" x14ac:dyDescent="0.35">
      <c r="A14521" s="6">
        <v>272.05739999999997</v>
      </c>
      <c r="B14521" s="19">
        <f>(A14521-G14521)/G14521</f>
        <v>0.24367960064365107</v>
      </c>
      <c r="C14521" s="30" t="s">
        <v>245</v>
      </c>
      <c r="D14521" s="6">
        <v>1017973</v>
      </c>
      <c r="E14521" s="6">
        <v>2123</v>
      </c>
      <c r="F14521" s="7" t="s">
        <v>19</v>
      </c>
      <c r="G14521" s="6">
        <v>218.75200000000001</v>
      </c>
    </row>
    <row r="14522" spans="1:7" ht="15" thickBot="1" x14ac:dyDescent="0.35">
      <c r="A14522" s="6">
        <v>272.05739999999997</v>
      </c>
      <c r="B14522" s="19">
        <f>(A14522-G14522)/G14522</f>
        <v>0.16021885981372169</v>
      </c>
      <c r="C14522" s="30" t="s">
        <v>162</v>
      </c>
      <c r="D14522" s="6">
        <v>1013491</v>
      </c>
      <c r="E14522" s="6">
        <v>699</v>
      </c>
      <c r="F14522" s="7" t="s">
        <v>23</v>
      </c>
      <c r="G14522" s="6">
        <v>234.488</v>
      </c>
    </row>
    <row r="14523" spans="1:7" ht="15" thickBot="1" x14ac:dyDescent="0.35">
      <c r="A14523" s="6">
        <v>272.05739999999997</v>
      </c>
      <c r="B14523" s="19">
        <f>(A14523-G14523)/G14523</f>
        <v>0.12255277360576994</v>
      </c>
      <c r="C14523" s="30" t="s">
        <v>85</v>
      </c>
      <c r="D14523" s="6">
        <v>1010785</v>
      </c>
      <c r="E14523" s="6">
        <v>1377</v>
      </c>
      <c r="F14523" s="7" t="s">
        <v>35</v>
      </c>
      <c r="G14523" s="6">
        <v>242.35599999999999</v>
      </c>
    </row>
    <row r="14524" spans="1:7" ht="15" thickBot="1" x14ac:dyDescent="0.35">
      <c r="A14524" s="6">
        <v>272.05739999999997</v>
      </c>
      <c r="B14524" s="19">
        <f>(A14524-G14524)/G14524</f>
        <v>0.10714855449928361</v>
      </c>
      <c r="C14524" s="30" t="s">
        <v>69</v>
      </c>
      <c r="D14524" s="6">
        <v>1019101</v>
      </c>
      <c r="E14524" s="6">
        <v>1491</v>
      </c>
      <c r="F14524" s="7" t="s">
        <v>23</v>
      </c>
      <c r="G14524" s="6">
        <v>245.72800000000001</v>
      </c>
    </row>
    <row r="14525" spans="1:7" ht="15" thickBot="1" x14ac:dyDescent="0.35">
      <c r="A14525" s="6">
        <v>272.05739999999997</v>
      </c>
      <c r="B14525" s="19">
        <f>(A14525-G14525)/G14525</f>
        <v>0.10210733556949091</v>
      </c>
      <c r="C14525" s="30" t="s">
        <v>279</v>
      </c>
      <c r="D14525" s="6">
        <v>1013557</v>
      </c>
      <c r="E14525" s="6">
        <v>2021</v>
      </c>
      <c r="F14525" s="7" t="s">
        <v>31</v>
      </c>
      <c r="G14525" s="6">
        <v>246.852</v>
      </c>
    </row>
    <row r="14526" spans="1:7" ht="15" thickBot="1" x14ac:dyDescent="0.35">
      <c r="A14526" s="6">
        <v>272.05739999999997</v>
      </c>
      <c r="B14526" s="19">
        <f>(A14526-G14526)/G14526</f>
        <v>9.7111817272639178E-2</v>
      </c>
      <c r="C14526" s="30" t="s">
        <v>355</v>
      </c>
      <c r="D14526" s="6">
        <v>1017418</v>
      </c>
      <c r="E14526" s="6">
        <v>912</v>
      </c>
      <c r="F14526" s="7" t="s">
        <v>31</v>
      </c>
      <c r="G14526" s="6">
        <v>247.976</v>
      </c>
    </row>
    <row r="14527" spans="1:7" ht="15" thickBot="1" x14ac:dyDescent="0.35">
      <c r="A14527" s="6">
        <v>272.05739999999997</v>
      </c>
      <c r="B14527" s="19">
        <f>(A14527-G14527)/G14527</f>
        <v>8.2393335136941442E-2</v>
      </c>
      <c r="C14527" s="30" t="s">
        <v>225</v>
      </c>
      <c r="D14527" s="6">
        <v>1013608</v>
      </c>
      <c r="E14527" s="6">
        <v>813</v>
      </c>
      <c r="F14527" s="7" t="s">
        <v>19</v>
      </c>
      <c r="G14527" s="6">
        <v>251.34800000000001</v>
      </c>
    </row>
    <row r="14528" spans="1:7" ht="15" thickBot="1" x14ac:dyDescent="0.35">
      <c r="A14528" s="6">
        <v>272.05739999999997</v>
      </c>
      <c r="B14528" s="19">
        <f>(A14528-G14528)/G14528</f>
        <v>-7.1273588770243354E-2</v>
      </c>
      <c r="C14528" s="30" t="s">
        <v>46</v>
      </c>
      <c r="D14528" s="6">
        <v>1012427</v>
      </c>
      <c r="E14528" s="6">
        <v>1661</v>
      </c>
      <c r="F14528" s="7" t="s">
        <v>35</v>
      </c>
      <c r="G14528" s="6">
        <v>292.93599999999998</v>
      </c>
    </row>
    <row r="14529" spans="1:7" ht="15" thickBot="1" x14ac:dyDescent="0.35">
      <c r="A14529" s="6">
        <v>272.05739999999997</v>
      </c>
      <c r="B14529" s="19">
        <f>(A14529-G14529)/G14529</f>
        <v>-0.12499228097259758</v>
      </c>
      <c r="C14529" s="30" t="s">
        <v>347</v>
      </c>
      <c r="D14529" s="6">
        <v>1013986</v>
      </c>
      <c r="E14529" s="6">
        <v>2326</v>
      </c>
      <c r="F14529" s="7" t="s">
        <v>35</v>
      </c>
      <c r="G14529" s="6">
        <v>310.92</v>
      </c>
    </row>
    <row r="14530" spans="1:7" ht="15" thickBot="1" x14ac:dyDescent="0.35">
      <c r="A14530" s="6">
        <v>272.05739999999997</v>
      </c>
      <c r="B14530" s="19">
        <f>(A14530-G14530)/G14530</f>
        <v>-0.14958676135937385</v>
      </c>
      <c r="C14530" s="30" t="s">
        <v>272</v>
      </c>
      <c r="D14530" s="6">
        <v>1018427</v>
      </c>
      <c r="E14530" s="6">
        <v>2009</v>
      </c>
      <c r="F14530" s="7" t="s">
        <v>27</v>
      </c>
      <c r="G14530" s="6">
        <v>319.91199999999998</v>
      </c>
    </row>
    <row r="14531" spans="1:7" ht="15" thickBot="1" x14ac:dyDescent="0.35">
      <c r="A14531" s="6">
        <v>272.05739999999997</v>
      </c>
      <c r="B14531" s="19">
        <f>(A14531-G14531)/G14531</f>
        <v>-0.19216146235435255</v>
      </c>
      <c r="C14531" s="30" t="s">
        <v>83</v>
      </c>
      <c r="D14531" s="6">
        <v>1015976</v>
      </c>
      <c r="E14531" s="6">
        <v>283</v>
      </c>
      <c r="F14531" s="7" t="s">
        <v>27</v>
      </c>
      <c r="G14531" s="6">
        <v>336.77199999999999</v>
      </c>
    </row>
    <row r="14532" spans="1:7" ht="15" thickBot="1" x14ac:dyDescent="0.35">
      <c r="A14532" s="6">
        <v>272.05739999999997</v>
      </c>
      <c r="B14532" s="19">
        <f>(A14532-G14532)/G14532</f>
        <v>-0.19751814052268307</v>
      </c>
      <c r="C14532" s="30" t="s">
        <v>249</v>
      </c>
      <c r="D14532" s="6">
        <v>1013848</v>
      </c>
      <c r="E14532" s="6">
        <v>1930</v>
      </c>
      <c r="F14532" s="7" t="s">
        <v>35</v>
      </c>
      <c r="G14532" s="6">
        <v>339.02</v>
      </c>
    </row>
    <row r="14533" spans="1:7" ht="15" thickBot="1" x14ac:dyDescent="0.35">
      <c r="A14533" s="6">
        <v>272.05739999999997</v>
      </c>
      <c r="B14533" s="19">
        <f>(A14533-G14533)/G14533</f>
        <v>-0.20280424768803404</v>
      </c>
      <c r="C14533" s="30" t="s">
        <v>167</v>
      </c>
      <c r="D14533" s="6">
        <v>1015971</v>
      </c>
      <c r="E14533" s="6">
        <v>905</v>
      </c>
      <c r="F14533" s="7" t="s">
        <v>23</v>
      </c>
      <c r="G14533" s="6">
        <v>341.26799999999997</v>
      </c>
    </row>
    <row r="14534" spans="1:7" ht="15" thickBot="1" x14ac:dyDescent="0.35">
      <c r="A14534" s="6">
        <v>272.05739999999997</v>
      </c>
      <c r="B14534" s="19">
        <f>(A14534-G14534)/G14534</f>
        <v>-0.22076955684890714</v>
      </c>
      <c r="C14534" s="30" t="s">
        <v>370</v>
      </c>
      <c r="D14534" s="6">
        <v>1011236</v>
      </c>
      <c r="E14534" s="6">
        <v>2034</v>
      </c>
      <c r="F14534" s="7" t="s">
        <v>21</v>
      </c>
      <c r="G14534" s="6">
        <v>349.13600000000002</v>
      </c>
    </row>
    <row r="14535" spans="1:7" ht="15" thickBot="1" x14ac:dyDescent="0.35">
      <c r="A14535" s="6">
        <v>272.05739999999997</v>
      </c>
      <c r="B14535" s="19">
        <f>(A14535-G14535)/G14535</f>
        <v>5.2726505579636624</v>
      </c>
      <c r="C14535" s="30" t="s">
        <v>181</v>
      </c>
      <c r="D14535" s="6">
        <v>1007920</v>
      </c>
      <c r="E14535" s="6">
        <v>2685</v>
      </c>
      <c r="F14535" s="7" t="s">
        <v>23</v>
      </c>
      <c r="G14535" s="6">
        <v>43.372</v>
      </c>
    </row>
    <row r="14536" spans="1:7" ht="15" thickBot="1" x14ac:dyDescent="0.35">
      <c r="A14536" s="6">
        <v>272.05739999999997</v>
      </c>
      <c r="B14536" s="19">
        <f>(A14536-G14536)/G14536</f>
        <v>4.0515711531989011E-2</v>
      </c>
      <c r="C14536" s="30" t="s">
        <v>40</v>
      </c>
      <c r="D14536" s="6">
        <v>1013251</v>
      </c>
      <c r="E14536" s="6">
        <v>132</v>
      </c>
      <c r="F14536" s="7" t="s">
        <v>25</v>
      </c>
      <c r="G14536" s="6">
        <v>261.464</v>
      </c>
    </row>
    <row r="14537" spans="1:7" ht="15" thickBot="1" x14ac:dyDescent="0.35">
      <c r="A14537" s="6">
        <v>272.08999999999997</v>
      </c>
      <c r="B14537" s="19">
        <f>(A14537-G14537)/G14537</f>
        <v>0.35270172452193821</v>
      </c>
      <c r="C14537" s="30" t="s">
        <v>258</v>
      </c>
      <c r="D14537" s="6">
        <v>1003280</v>
      </c>
      <c r="E14537" s="6">
        <v>1828</v>
      </c>
      <c r="F14537" s="7" t="s">
        <v>25</v>
      </c>
      <c r="G14537" s="6">
        <v>201.1456</v>
      </c>
    </row>
    <row r="14538" spans="1:7" ht="15" thickBot="1" x14ac:dyDescent="0.35">
      <c r="A14538" s="6">
        <v>272.23559999999998</v>
      </c>
      <c r="B14538" s="19">
        <f>(A14538-G14538)/G14538</f>
        <v>3.4674486688021839</v>
      </c>
      <c r="C14538" s="30" t="s">
        <v>52</v>
      </c>
      <c r="D14538" s="6">
        <v>1004192</v>
      </c>
      <c r="E14538" s="6">
        <v>1376</v>
      </c>
      <c r="F14538" s="7" t="s">
        <v>27</v>
      </c>
      <c r="G14538" s="6">
        <v>60.937600000000003</v>
      </c>
    </row>
    <row r="14539" spans="1:7" ht="15" thickBot="1" x14ac:dyDescent="0.35">
      <c r="A14539" s="6">
        <v>272.25119999999998</v>
      </c>
      <c r="B14539" s="19">
        <f>(A14539-G14539)/G14539</f>
        <v>-0.11419192013843349</v>
      </c>
      <c r="C14539" s="30" t="s">
        <v>202</v>
      </c>
      <c r="D14539" s="6">
        <v>1001292</v>
      </c>
      <c r="E14539" s="6">
        <v>1292</v>
      </c>
      <c r="F14539" s="7" t="s">
        <v>17</v>
      </c>
      <c r="G14539" s="6">
        <v>307.34784000000002</v>
      </c>
    </row>
    <row r="14540" spans="1:7" ht="15" thickBot="1" x14ac:dyDescent="0.35">
      <c r="A14540" s="6">
        <v>272.26159999999999</v>
      </c>
      <c r="B14540" s="19">
        <f>(A14540-G14540)/G14540</f>
        <v>2.3727800681836193</v>
      </c>
      <c r="C14540" s="30" t="s">
        <v>151</v>
      </c>
      <c r="D14540" s="6">
        <v>1004562</v>
      </c>
      <c r="E14540" s="6">
        <v>1917</v>
      </c>
      <c r="F14540" s="7" t="s">
        <v>23</v>
      </c>
      <c r="G14540" s="6">
        <v>80.723200000000006</v>
      </c>
    </row>
    <row r="14541" spans="1:7" ht="15" thickBot="1" x14ac:dyDescent="0.35">
      <c r="A14541" s="6">
        <v>272.28447999999997</v>
      </c>
      <c r="B14541" s="19">
        <f>(A14541-G14541)/G14541</f>
        <v>-0.52770045708573932</v>
      </c>
      <c r="C14541" s="30" t="s">
        <v>368</v>
      </c>
      <c r="D14541" s="6">
        <v>1001396</v>
      </c>
      <c r="E14541" s="6">
        <v>1396</v>
      </c>
      <c r="F14541" s="7" t="s">
        <v>17</v>
      </c>
      <c r="G14541" s="6">
        <v>576.50803199999996</v>
      </c>
    </row>
    <row r="14542" spans="1:7" ht="15" thickBot="1" x14ac:dyDescent="0.35">
      <c r="A14542" s="6">
        <v>272.30944</v>
      </c>
      <c r="B14542" s="19">
        <f>(A14542-G14542)/G14542</f>
        <v>2.2150785854616899</v>
      </c>
      <c r="C14542" s="30" t="s">
        <v>267</v>
      </c>
      <c r="D14542" s="6">
        <v>1002054</v>
      </c>
      <c r="E14542" s="6">
        <v>2054</v>
      </c>
      <c r="F14542" s="7" t="s">
        <v>19</v>
      </c>
      <c r="G14542" s="6">
        <v>84.697599999999994</v>
      </c>
    </row>
    <row r="14543" spans="1:7" ht="15" thickBot="1" x14ac:dyDescent="0.35">
      <c r="A14543" s="6">
        <v>272.46440000000001</v>
      </c>
      <c r="B14543" s="19">
        <f>(A14543-G14543)/G14543</f>
        <v>6.6553825533620645E-2</v>
      </c>
      <c r="C14543" s="30" t="s">
        <v>150</v>
      </c>
      <c r="D14543" s="6">
        <v>1003849</v>
      </c>
      <c r="E14543" s="6">
        <v>1297</v>
      </c>
      <c r="F14543" s="7" t="s">
        <v>23</v>
      </c>
      <c r="G14543" s="6">
        <v>255.4624</v>
      </c>
    </row>
    <row r="14544" spans="1:7" ht="15" thickBot="1" x14ac:dyDescent="0.35">
      <c r="A14544" s="6">
        <v>272.50560000000002</v>
      </c>
      <c r="B14544" s="19">
        <f>(A14544-G14544)/G14544</f>
        <v>17.259555079067276</v>
      </c>
      <c r="C14544" s="30" t="s">
        <v>129</v>
      </c>
      <c r="D14544" s="6">
        <v>1007997</v>
      </c>
      <c r="E14544" s="6">
        <v>1723</v>
      </c>
      <c r="F14544" s="7" t="s">
        <v>23</v>
      </c>
      <c r="G14544" s="6">
        <v>14.923999999999999</v>
      </c>
    </row>
    <row r="14545" spans="1:7" ht="15" thickBot="1" x14ac:dyDescent="0.35">
      <c r="A14545" s="6">
        <v>272.50560000000002</v>
      </c>
      <c r="B14545" s="19">
        <f>(A14545-G14545)/G14545</f>
        <v>5.9290480065093574</v>
      </c>
      <c r="C14545" s="30" t="s">
        <v>51</v>
      </c>
      <c r="D14545" s="6">
        <v>1007955</v>
      </c>
      <c r="E14545" s="6">
        <v>1824</v>
      </c>
      <c r="F14545" s="7" t="s">
        <v>35</v>
      </c>
      <c r="G14545" s="6">
        <v>39.328000000000003</v>
      </c>
    </row>
    <row r="14546" spans="1:7" ht="15" thickBot="1" x14ac:dyDescent="0.35">
      <c r="A14546" s="6">
        <v>272.50560000000002</v>
      </c>
      <c r="B14546" s="19">
        <f>(A14546-G14546)/G14546</f>
        <v>5.036363636363637</v>
      </c>
      <c r="C14546" s="30" t="s">
        <v>257</v>
      </c>
      <c r="D14546" s="6">
        <v>1008474</v>
      </c>
      <c r="E14546" s="6">
        <v>2398</v>
      </c>
      <c r="F14546" s="7" t="s">
        <v>19</v>
      </c>
      <c r="G14546" s="6">
        <v>45.143999999999998</v>
      </c>
    </row>
    <row r="14547" spans="1:7" ht="15" thickBot="1" x14ac:dyDescent="0.35">
      <c r="A14547" s="6">
        <v>272.50560000000002</v>
      </c>
      <c r="B14547" s="19">
        <f>(A14547-G14547)/G14547</f>
        <v>2.9833011752324152</v>
      </c>
      <c r="C14547" s="30" t="s">
        <v>141</v>
      </c>
      <c r="D14547" s="6">
        <v>1007387</v>
      </c>
      <c r="E14547" s="6">
        <v>1143</v>
      </c>
      <c r="F14547" s="7" t="s">
        <v>27</v>
      </c>
      <c r="G14547" s="6">
        <v>68.412000000000006</v>
      </c>
    </row>
    <row r="14548" spans="1:7" ht="15" thickBot="1" x14ac:dyDescent="0.35">
      <c r="A14548" s="6">
        <v>272.50560000000002</v>
      </c>
      <c r="B14548" s="19">
        <f>(A14548-G14548)/G14548</f>
        <v>1.4396204118173681</v>
      </c>
      <c r="C14548" s="30" t="s">
        <v>193</v>
      </c>
      <c r="D14548" s="6">
        <v>1006085</v>
      </c>
      <c r="E14548" s="6">
        <v>819</v>
      </c>
      <c r="F14548" s="7" t="s">
        <v>23</v>
      </c>
      <c r="G14548" s="6">
        <v>111.7</v>
      </c>
    </row>
    <row r="14549" spans="1:7" ht="15" thickBot="1" x14ac:dyDescent="0.35">
      <c r="A14549" s="6">
        <v>272.50560000000002</v>
      </c>
      <c r="B14549" s="19">
        <f>(A14549-G14549)/G14549</f>
        <v>1.2222135238281635</v>
      </c>
      <c r="C14549" s="30" t="s">
        <v>53</v>
      </c>
      <c r="D14549" s="6">
        <v>1011061</v>
      </c>
      <c r="E14549" s="6">
        <v>883</v>
      </c>
      <c r="F14549" s="7" t="s">
        <v>23</v>
      </c>
      <c r="G14549" s="6">
        <v>122.628</v>
      </c>
    </row>
    <row r="14550" spans="1:7" ht="15" thickBot="1" x14ac:dyDescent="0.35">
      <c r="A14550" s="6">
        <v>272.50560000000002</v>
      </c>
      <c r="B14550" s="19">
        <f>(A14550-G14550)/G14550</f>
        <v>1.1063723216770243</v>
      </c>
      <c r="C14550" s="30" t="s">
        <v>252</v>
      </c>
      <c r="D14550" s="6">
        <v>1018004</v>
      </c>
      <c r="E14550" s="6">
        <v>534</v>
      </c>
      <c r="F14550" s="7" t="s">
        <v>17</v>
      </c>
      <c r="G14550" s="6">
        <v>129.37200000000001</v>
      </c>
    </row>
    <row r="14551" spans="1:7" ht="15" thickBot="1" x14ac:dyDescent="0.35">
      <c r="A14551" s="6">
        <v>272.50560000000002</v>
      </c>
      <c r="B14551" s="19">
        <f>(A14551-G14551)/G14551</f>
        <v>1.0882295242766062</v>
      </c>
      <c r="C14551" s="30" t="s">
        <v>263</v>
      </c>
      <c r="D14551" s="6">
        <v>1014455</v>
      </c>
      <c r="E14551" s="6">
        <v>1889</v>
      </c>
      <c r="F14551" s="7" t="s">
        <v>23</v>
      </c>
      <c r="G14551" s="6">
        <v>130.49600000000001</v>
      </c>
    </row>
    <row r="14552" spans="1:7" ht="15" thickBot="1" x14ac:dyDescent="0.35">
      <c r="A14552" s="6">
        <v>272.50560000000002</v>
      </c>
      <c r="B14552" s="19">
        <f>(A14552-G14552)/G14552</f>
        <v>0.83086267132491276</v>
      </c>
      <c r="C14552" s="30" t="s">
        <v>353</v>
      </c>
      <c r="D14552" s="6">
        <v>1006219</v>
      </c>
      <c r="E14552" s="6">
        <v>1917</v>
      </c>
      <c r="F14552" s="7" t="s">
        <v>27</v>
      </c>
      <c r="G14552" s="6">
        <v>148.84</v>
      </c>
    </row>
    <row r="14553" spans="1:7" ht="15" thickBot="1" x14ac:dyDescent="0.35">
      <c r="A14553" s="6">
        <v>272.50560000000002</v>
      </c>
      <c r="B14553" s="19">
        <f>(A14553-G14553)/G14553</f>
        <v>0.80792951541850222</v>
      </c>
      <c r="C14553" s="30" t="s">
        <v>204</v>
      </c>
      <c r="D14553" s="6">
        <v>1014275</v>
      </c>
      <c r="E14553" s="6">
        <v>1786</v>
      </c>
      <c r="F14553" s="7" t="s">
        <v>35</v>
      </c>
      <c r="G14553" s="6">
        <v>150.72800000000001</v>
      </c>
    </row>
    <row r="14554" spans="1:7" ht="15" thickBot="1" x14ac:dyDescent="0.35">
      <c r="A14554" s="6">
        <v>272.50560000000002</v>
      </c>
      <c r="B14554" s="19">
        <f>(A14554-G14554)/G14554</f>
        <v>0.38459850009145785</v>
      </c>
      <c r="C14554" s="30" t="s">
        <v>322</v>
      </c>
      <c r="D14554" s="6">
        <v>1014901</v>
      </c>
      <c r="E14554" s="6">
        <v>618</v>
      </c>
      <c r="F14554" s="7" t="s">
        <v>25</v>
      </c>
      <c r="G14554" s="6">
        <v>196.81200000000001</v>
      </c>
    </row>
    <row r="14555" spans="1:7" ht="15" thickBot="1" x14ac:dyDescent="0.35">
      <c r="A14555" s="6">
        <v>272.50560000000002</v>
      </c>
      <c r="B14555" s="19">
        <f>(A14555-G14555)/G14555</f>
        <v>0.34485658447993384</v>
      </c>
      <c r="C14555" s="30" t="s">
        <v>314</v>
      </c>
      <c r="D14555" s="6">
        <v>1006883</v>
      </c>
      <c r="E14555" s="6">
        <v>1686</v>
      </c>
      <c r="F14555" s="7" t="s">
        <v>23</v>
      </c>
      <c r="G14555" s="6">
        <v>202.62799999999999</v>
      </c>
    </row>
    <row r="14556" spans="1:7" ht="15" thickBot="1" x14ac:dyDescent="0.35">
      <c r="A14556" s="6">
        <v>272.50560000000002</v>
      </c>
      <c r="B14556" s="19">
        <f>(A14556-G14556)/G14556</f>
        <v>0.1594601494290043</v>
      </c>
      <c r="C14556" s="30" t="s">
        <v>54</v>
      </c>
      <c r="D14556" s="6">
        <v>1019200</v>
      </c>
      <c r="E14556" s="6">
        <v>267</v>
      </c>
      <c r="F14556" s="7" t="s">
        <v>31</v>
      </c>
      <c r="G14556" s="6">
        <v>235.02799999999999</v>
      </c>
    </row>
    <row r="14557" spans="1:7" ht="15" thickBot="1" x14ac:dyDescent="0.35">
      <c r="A14557" s="6">
        <v>272.50560000000002</v>
      </c>
      <c r="B14557" s="19">
        <f>(A14557-G14557)/G14557</f>
        <v>0.14847519344560767</v>
      </c>
      <c r="C14557" s="30" t="s">
        <v>252</v>
      </c>
      <c r="D14557" s="6">
        <v>1018398</v>
      </c>
      <c r="E14557" s="6">
        <v>2089</v>
      </c>
      <c r="F14557" s="7" t="s">
        <v>42</v>
      </c>
      <c r="G14557" s="6">
        <v>237.27600000000001</v>
      </c>
    </row>
    <row r="14558" spans="1:7" ht="15" thickBot="1" x14ac:dyDescent="0.35">
      <c r="A14558" s="6">
        <v>272.50560000000002</v>
      </c>
      <c r="B14558" s="19">
        <f>(A14558-G14558)/G14558</f>
        <v>5.3642240712672873E-2</v>
      </c>
      <c r="C14558" s="30" t="s">
        <v>353</v>
      </c>
      <c r="D14558" s="6">
        <v>1011830</v>
      </c>
      <c r="E14558" s="6">
        <v>346</v>
      </c>
      <c r="F14558" s="7" t="s">
        <v>87</v>
      </c>
      <c r="G14558" s="6">
        <v>258.63200000000001</v>
      </c>
    </row>
    <row r="14559" spans="1:7" ht="15" thickBot="1" x14ac:dyDescent="0.35">
      <c r="A14559" s="6">
        <v>272.50560000000002</v>
      </c>
      <c r="B14559" s="19">
        <f>(A14559-G14559)/G14559</f>
        <v>4.0081830811743317E-2</v>
      </c>
      <c r="C14559" s="30" t="s">
        <v>266</v>
      </c>
      <c r="D14559" s="6">
        <v>1015157</v>
      </c>
      <c r="E14559" s="6">
        <v>1062</v>
      </c>
      <c r="F14559" s="7" t="s">
        <v>17</v>
      </c>
      <c r="G14559" s="6">
        <v>262.00400000000002</v>
      </c>
    </row>
    <row r="14560" spans="1:7" ht="15" thickBot="1" x14ac:dyDescent="0.35">
      <c r="A14560" s="6">
        <v>272.50560000000002</v>
      </c>
      <c r="B14560" s="19">
        <f>(A14560-G14560)/G14560</f>
        <v>1.3981871492997251E-2</v>
      </c>
      <c r="C14560" s="30" t="s">
        <v>185</v>
      </c>
      <c r="D14560" s="6">
        <v>1016109</v>
      </c>
      <c r="E14560" s="6">
        <v>395</v>
      </c>
      <c r="F14560" s="7" t="s">
        <v>27</v>
      </c>
      <c r="G14560" s="6">
        <v>268.74799999999999</v>
      </c>
    </row>
    <row r="14561" spans="1:7" ht="15" thickBot="1" x14ac:dyDescent="0.35">
      <c r="A14561" s="6">
        <v>272.50560000000002</v>
      </c>
      <c r="B14561" s="19">
        <f>(A14561-G14561)/G14561</f>
        <v>-7.4997963340122223E-2</v>
      </c>
      <c r="C14561" s="30" t="s">
        <v>99</v>
      </c>
      <c r="D14561" s="6">
        <v>1011373</v>
      </c>
      <c r="E14561" s="6">
        <v>702</v>
      </c>
      <c r="F14561" s="7" t="s">
        <v>27</v>
      </c>
      <c r="G14561" s="6">
        <v>294.60000000000002</v>
      </c>
    </row>
    <row r="14562" spans="1:7" ht="15" thickBot="1" x14ac:dyDescent="0.35">
      <c r="A14562" s="6">
        <v>272.50560000000002</v>
      </c>
      <c r="B14562" s="19">
        <f>(A14562-G14562)/G14562</f>
        <v>-0.14361353094241427</v>
      </c>
      <c r="C14562" s="30" t="s">
        <v>76</v>
      </c>
      <c r="D14562" s="6">
        <v>1015819</v>
      </c>
      <c r="E14562" s="6">
        <v>23</v>
      </c>
      <c r="F14562" s="7" t="s">
        <v>19</v>
      </c>
      <c r="G14562" s="6">
        <v>318.20400000000001</v>
      </c>
    </row>
    <row r="14563" spans="1:7" ht="15" thickBot="1" x14ac:dyDescent="0.35">
      <c r="A14563" s="6">
        <v>272.50560000000002</v>
      </c>
      <c r="B14563" s="19">
        <f>(A14563-G14563)/G14563</f>
        <v>-0.14662791862912103</v>
      </c>
      <c r="C14563" s="30" t="s">
        <v>158</v>
      </c>
      <c r="D14563" s="6">
        <v>1013052</v>
      </c>
      <c r="E14563" s="6">
        <v>2392</v>
      </c>
      <c r="F14563" s="7" t="s">
        <v>19</v>
      </c>
      <c r="G14563" s="6">
        <v>319.32799999999997</v>
      </c>
    </row>
    <row r="14564" spans="1:7" ht="15" thickBot="1" x14ac:dyDescent="0.35">
      <c r="A14564" s="6">
        <v>272.50560000000002</v>
      </c>
      <c r="B14564" s="19">
        <f>(A14564-G14564)/G14564</f>
        <v>-0.20275242241258243</v>
      </c>
      <c r="C14564" s="30" t="s">
        <v>182</v>
      </c>
      <c r="D14564" s="6">
        <v>1018630</v>
      </c>
      <c r="E14564" s="6">
        <v>2141</v>
      </c>
      <c r="F14564" s="7" t="s">
        <v>25</v>
      </c>
      <c r="G14564" s="6">
        <v>341.80799999999999</v>
      </c>
    </row>
    <row r="14565" spans="1:7" ht="15" thickBot="1" x14ac:dyDescent="0.35">
      <c r="A14565" s="6">
        <v>272.50560000000002</v>
      </c>
      <c r="B14565" s="19">
        <f>(A14565-G14565)/G14565</f>
        <v>-0.21817806238380499</v>
      </c>
      <c r="C14565" s="30" t="s">
        <v>106</v>
      </c>
      <c r="D14565" s="6">
        <v>1011391</v>
      </c>
      <c r="E14565" s="6">
        <v>2346</v>
      </c>
      <c r="F14565" s="7" t="s">
        <v>31</v>
      </c>
      <c r="G14565" s="6">
        <v>348.55200000000002</v>
      </c>
    </row>
    <row r="14566" spans="1:7" ht="15" thickBot="1" x14ac:dyDescent="0.35">
      <c r="A14566" s="6">
        <v>272.50560000000002</v>
      </c>
      <c r="B14566" s="19">
        <f>(A14566-G14566)/G14566</f>
        <v>-0.22318814139110602</v>
      </c>
      <c r="C14566" s="30" t="s">
        <v>208</v>
      </c>
      <c r="D14566" s="6">
        <v>1009911</v>
      </c>
      <c r="E14566" s="6">
        <v>690</v>
      </c>
      <c r="F14566" s="7" t="s">
        <v>17</v>
      </c>
      <c r="G14566" s="6">
        <v>350.8</v>
      </c>
    </row>
    <row r="14567" spans="1:7" ht="15" thickBot="1" x14ac:dyDescent="0.35">
      <c r="A14567" s="6">
        <v>272.55903999999998</v>
      </c>
      <c r="B14567" s="19">
        <f>(A14567-G14567)/G14567</f>
        <v>0.70951148041104672</v>
      </c>
      <c r="C14567" s="30" t="s">
        <v>214</v>
      </c>
      <c r="D14567" s="6">
        <v>1001605</v>
      </c>
      <c r="E14567" s="6">
        <v>1605</v>
      </c>
      <c r="F14567" s="7" t="s">
        <v>23</v>
      </c>
      <c r="G14567" s="6">
        <v>159.43680000000001</v>
      </c>
    </row>
    <row r="14568" spans="1:7" ht="15" thickBot="1" x14ac:dyDescent="0.35">
      <c r="A14568" s="6">
        <v>272.56319999999999</v>
      </c>
      <c r="B14568" s="19">
        <f>(A14568-G14568)/G14568</f>
        <v>-0.41827229823010698</v>
      </c>
      <c r="C14568" s="30" t="s">
        <v>172</v>
      </c>
      <c r="D14568" s="6">
        <v>1001048</v>
      </c>
      <c r="E14568" s="6">
        <v>1048</v>
      </c>
      <c r="F14568" s="7" t="s">
        <v>27</v>
      </c>
      <c r="G14568" s="6">
        <v>468.540864</v>
      </c>
    </row>
    <row r="14569" spans="1:7" ht="15" thickBot="1" x14ac:dyDescent="0.35">
      <c r="A14569" s="6">
        <v>272.59231999999997</v>
      </c>
      <c r="B14569" s="19">
        <f>(A14569-G14569)/G14569</f>
        <v>-0.3998176873946151</v>
      </c>
      <c r="C14569" s="30" t="s">
        <v>45</v>
      </c>
      <c r="D14569" s="6">
        <v>1001412</v>
      </c>
      <c r="E14569" s="6">
        <v>1412</v>
      </c>
      <c r="F14569" s="7" t="s">
        <v>35</v>
      </c>
      <c r="G14569" s="6">
        <v>454.18252799999999</v>
      </c>
    </row>
    <row r="14570" spans="1:7" ht="15" thickBot="1" x14ac:dyDescent="0.35">
      <c r="A14570" s="6">
        <v>272.93759999999997</v>
      </c>
      <c r="B14570" s="19">
        <f>(A14570-G14570)/G14570</f>
        <v>-0.5514034440526836</v>
      </c>
      <c r="C14570" s="30" t="s">
        <v>129</v>
      </c>
      <c r="D14570" s="6">
        <v>1001100</v>
      </c>
      <c r="E14570" s="6">
        <v>1100</v>
      </c>
      <c r="F14570" s="7" t="s">
        <v>23</v>
      </c>
      <c r="G14570" s="6">
        <v>608.42553599999997</v>
      </c>
    </row>
    <row r="14571" spans="1:7" ht="15" thickBot="1" x14ac:dyDescent="0.35">
      <c r="A14571" s="6">
        <v>272.9538</v>
      </c>
      <c r="B14571" s="19">
        <f>(A14571-G14571)/G14571</f>
        <v>9.7259430996541969</v>
      </c>
      <c r="C14571" s="30" t="s">
        <v>176</v>
      </c>
      <c r="D14571" s="6">
        <v>1008272</v>
      </c>
      <c r="E14571" s="6">
        <v>2029</v>
      </c>
      <c r="F14571" s="7" t="s">
        <v>25</v>
      </c>
      <c r="G14571" s="6">
        <v>25.448</v>
      </c>
    </row>
    <row r="14572" spans="1:7" ht="15" thickBot="1" x14ac:dyDescent="0.35">
      <c r="A14572" s="6">
        <v>272.9538</v>
      </c>
      <c r="B14572" s="19">
        <f>(A14572-G14572)/G14572</f>
        <v>7.0488853503184714</v>
      </c>
      <c r="C14572" s="30" t="s">
        <v>189</v>
      </c>
      <c r="D14572" s="6">
        <v>1007907</v>
      </c>
      <c r="E14572" s="6">
        <v>628</v>
      </c>
      <c r="F14572" s="7" t="s">
        <v>31</v>
      </c>
      <c r="G14572" s="6">
        <v>33.911999999999999</v>
      </c>
    </row>
    <row r="14573" spans="1:7" ht="15" thickBot="1" x14ac:dyDescent="0.35">
      <c r="A14573" s="6">
        <v>272.9538</v>
      </c>
      <c r="B14573" s="19">
        <f>(A14573-G14573)/G14573</f>
        <v>4.6535584092792046</v>
      </c>
      <c r="C14573" s="30" t="s">
        <v>20</v>
      </c>
      <c r="D14573" s="6">
        <v>1008917</v>
      </c>
      <c r="E14573" s="6">
        <v>1203</v>
      </c>
      <c r="F14573" s="7" t="s">
        <v>27</v>
      </c>
      <c r="G14573" s="6">
        <v>48.28</v>
      </c>
    </row>
    <row r="14574" spans="1:7" ht="15" thickBot="1" x14ac:dyDescent="0.35">
      <c r="A14574" s="6">
        <v>272.9538</v>
      </c>
      <c r="B14574" s="19">
        <f>(A14574-G14574)/G14574</f>
        <v>3.8123025387870242</v>
      </c>
      <c r="C14574" s="30" t="s">
        <v>345</v>
      </c>
      <c r="D14574" s="6">
        <v>1008058</v>
      </c>
      <c r="E14574" s="6">
        <v>586</v>
      </c>
      <c r="F14574" s="7" t="s">
        <v>17</v>
      </c>
      <c r="G14574" s="6">
        <v>56.72</v>
      </c>
    </row>
    <row r="14575" spans="1:7" ht="15" thickBot="1" x14ac:dyDescent="0.35">
      <c r="A14575" s="6">
        <v>272.9538</v>
      </c>
      <c r="B14575" s="19">
        <f>(A14575-G14575)/G14575</f>
        <v>1.7955120852109792</v>
      </c>
      <c r="C14575" s="30" t="s">
        <v>304</v>
      </c>
      <c r="D14575" s="6">
        <v>1006335</v>
      </c>
      <c r="E14575" s="6">
        <v>199</v>
      </c>
      <c r="F14575" s="7" t="s">
        <v>42</v>
      </c>
      <c r="G14575" s="6">
        <v>97.64</v>
      </c>
    </row>
    <row r="14576" spans="1:7" ht="15" thickBot="1" x14ac:dyDescent="0.35">
      <c r="A14576" s="6">
        <v>272.9538</v>
      </c>
      <c r="B14576" s="19">
        <f>(A14576-G14576)/G14576</f>
        <v>1.7598968655207279</v>
      </c>
      <c r="C14576" s="30" t="s">
        <v>317</v>
      </c>
      <c r="D14576" s="6">
        <v>1008733</v>
      </c>
      <c r="E14576" s="6">
        <v>2272</v>
      </c>
      <c r="F14576" s="7" t="s">
        <v>25</v>
      </c>
      <c r="G14576" s="6">
        <v>98.9</v>
      </c>
    </row>
    <row r="14577" spans="1:7" ht="15" thickBot="1" x14ac:dyDescent="0.35">
      <c r="A14577" s="6">
        <v>272.9538</v>
      </c>
      <c r="B14577" s="19">
        <f>(A14577-G14577)/G14577</f>
        <v>0.94928014397120586</v>
      </c>
      <c r="C14577" s="30" t="s">
        <v>114</v>
      </c>
      <c r="D14577" s="6">
        <v>1018563</v>
      </c>
      <c r="E14577" s="6">
        <v>955</v>
      </c>
      <c r="F14577" s="7" t="s">
        <v>27</v>
      </c>
      <c r="G14577" s="6">
        <v>140.02799999999999</v>
      </c>
    </row>
    <row r="14578" spans="1:7" ht="15" thickBot="1" x14ac:dyDescent="0.35">
      <c r="A14578" s="6">
        <v>272.9538</v>
      </c>
      <c r="B14578" s="19">
        <f>(A14578-G14578)/G14578</f>
        <v>0.88863994907420218</v>
      </c>
      <c r="C14578" s="30" t="s">
        <v>365</v>
      </c>
      <c r="D14578" s="6">
        <v>1017465</v>
      </c>
      <c r="E14578" s="6">
        <v>2812</v>
      </c>
      <c r="F14578" s="7" t="s">
        <v>19</v>
      </c>
      <c r="G14578" s="6">
        <v>144.524</v>
      </c>
    </row>
    <row r="14579" spans="1:7" ht="15" thickBot="1" x14ac:dyDescent="0.35">
      <c r="A14579" s="6">
        <v>272.9538</v>
      </c>
      <c r="B14579" s="19">
        <f>(A14579-G14579)/G14579</f>
        <v>0.61270649682130773</v>
      </c>
      <c r="C14579" s="30" t="s">
        <v>91</v>
      </c>
      <c r="D14579" s="6">
        <v>1016465</v>
      </c>
      <c r="E14579" s="6">
        <v>374</v>
      </c>
      <c r="F14579" s="7" t="s">
        <v>17</v>
      </c>
      <c r="G14579" s="6">
        <v>169.25200000000001</v>
      </c>
    </row>
    <row r="14580" spans="1:7" ht="15" thickBot="1" x14ac:dyDescent="0.35">
      <c r="A14580" s="6">
        <v>272.9538</v>
      </c>
      <c r="B14580" s="19">
        <f>(A14580-G14580)/G14580</f>
        <v>0.30855353992482926</v>
      </c>
      <c r="C14580" s="30" t="s">
        <v>36</v>
      </c>
      <c r="D14580" s="6">
        <v>1011217</v>
      </c>
      <c r="E14580" s="6">
        <v>2232</v>
      </c>
      <c r="F14580" s="7" t="s">
        <v>25</v>
      </c>
      <c r="G14580" s="6">
        <v>208.59200000000001</v>
      </c>
    </row>
    <row r="14581" spans="1:7" ht="15" thickBot="1" x14ac:dyDescent="0.35">
      <c r="A14581" s="6">
        <v>272.9538</v>
      </c>
      <c r="B14581" s="19">
        <f>(A14581-G14581)/G14581</f>
        <v>0.26098955927192086</v>
      </c>
      <c r="C14581" s="30" t="s">
        <v>335</v>
      </c>
      <c r="D14581" s="6">
        <v>1019742</v>
      </c>
      <c r="E14581" s="6">
        <v>5</v>
      </c>
      <c r="F14581" s="7" t="s">
        <v>21</v>
      </c>
      <c r="G14581" s="6">
        <v>216.46</v>
      </c>
    </row>
    <row r="14582" spans="1:7" ht="15" thickBot="1" x14ac:dyDescent="0.35">
      <c r="A14582" s="6">
        <v>272.9538</v>
      </c>
      <c r="B14582" s="19">
        <f>(A14582-G14582)/G14582</f>
        <v>0.2290787103746397</v>
      </c>
      <c r="C14582" s="30" t="s">
        <v>51</v>
      </c>
      <c r="D14582" s="6">
        <v>1015144</v>
      </c>
      <c r="E14582" s="6">
        <v>1226</v>
      </c>
      <c r="F14582" s="7" t="s">
        <v>21</v>
      </c>
      <c r="G14582" s="6">
        <v>222.08</v>
      </c>
    </row>
    <row r="14583" spans="1:7" ht="15" thickBot="1" x14ac:dyDescent="0.35">
      <c r="A14583" s="6">
        <v>272.9538</v>
      </c>
      <c r="B14583" s="19">
        <f>(A14583-G14583)/G14583</f>
        <v>0.18124999999999999</v>
      </c>
      <c r="C14583" s="30" t="s">
        <v>366</v>
      </c>
      <c r="D14583" s="6">
        <v>1014520</v>
      </c>
      <c r="E14583" s="6">
        <v>1787</v>
      </c>
      <c r="F14583" s="7" t="s">
        <v>35</v>
      </c>
      <c r="G14583" s="6">
        <v>231.072</v>
      </c>
    </row>
    <row r="14584" spans="1:7" ht="15" thickBot="1" x14ac:dyDescent="0.35">
      <c r="A14584" s="6">
        <v>272.9538</v>
      </c>
      <c r="B14584" s="19">
        <f>(A14584-G14584)/G14584</f>
        <v>-0.12514807692307692</v>
      </c>
      <c r="C14584" s="30" t="s">
        <v>26</v>
      </c>
      <c r="D14584" s="6">
        <v>1018022</v>
      </c>
      <c r="E14584" s="6">
        <v>2838</v>
      </c>
      <c r="F14584" s="7" t="s">
        <v>42</v>
      </c>
      <c r="G14584" s="6">
        <v>312</v>
      </c>
    </row>
    <row r="14585" spans="1:7" ht="15" thickBot="1" x14ac:dyDescent="0.35">
      <c r="A14585" s="6">
        <v>272.9538</v>
      </c>
      <c r="B14585" s="19">
        <f>(A14585-G14585)/G14585</f>
        <v>-0.21047726483859777</v>
      </c>
      <c r="C14585" s="30" t="s">
        <v>369</v>
      </c>
      <c r="D14585" s="6">
        <v>1009956</v>
      </c>
      <c r="E14585" s="6">
        <v>2034</v>
      </c>
      <c r="F14585" s="7" t="s">
        <v>21</v>
      </c>
      <c r="G14585" s="6">
        <v>345.72</v>
      </c>
    </row>
    <row r="14586" spans="1:7" ht="15" thickBot="1" x14ac:dyDescent="0.35">
      <c r="A14586" s="6">
        <v>272.9538</v>
      </c>
      <c r="B14586" s="19">
        <f>(A14586-G14586)/G14586</f>
        <v>-0.21047726483859777</v>
      </c>
      <c r="C14586" s="30" t="s">
        <v>283</v>
      </c>
      <c r="D14586" s="6">
        <v>1017379</v>
      </c>
      <c r="E14586" s="6">
        <v>2485</v>
      </c>
      <c r="F14586" s="7" t="s">
        <v>35</v>
      </c>
      <c r="G14586" s="6">
        <v>345.72</v>
      </c>
    </row>
    <row r="14587" spans="1:7" ht="15" thickBot="1" x14ac:dyDescent="0.35">
      <c r="A14587" s="6">
        <v>273.07799999999997</v>
      </c>
      <c r="B14587" s="19">
        <f>(A14587-G14587)/G14587</f>
        <v>0.53048665662326466</v>
      </c>
      <c r="C14587" s="30" t="s">
        <v>299</v>
      </c>
      <c r="D14587" s="6">
        <v>1005114</v>
      </c>
      <c r="E14587" s="6">
        <v>2750</v>
      </c>
      <c r="F14587" s="7" t="s">
        <v>25</v>
      </c>
      <c r="G14587" s="6">
        <v>178.4256</v>
      </c>
    </row>
    <row r="14588" spans="1:7" ht="15" thickBot="1" x14ac:dyDescent="0.35">
      <c r="A14588" s="6">
        <v>273.15807999999998</v>
      </c>
      <c r="B14588" s="19">
        <f>(A14588-G14588)/G14588</f>
        <v>-0.34667432026481448</v>
      </c>
      <c r="C14588" s="30" t="s">
        <v>270</v>
      </c>
      <c r="D14588" s="6">
        <v>1001429</v>
      </c>
      <c r="E14588" s="6">
        <v>1429</v>
      </c>
      <c r="F14588" s="7" t="s">
        <v>17</v>
      </c>
      <c r="G14588" s="6">
        <v>418.10399999999998</v>
      </c>
    </row>
    <row r="14589" spans="1:7" ht="15" thickBot="1" x14ac:dyDescent="0.35">
      <c r="A14589" s="6">
        <v>273.22271999999998</v>
      </c>
      <c r="B14589" s="19">
        <f>(A14589-G14589)/G14589</f>
        <v>-0.18393233055757996</v>
      </c>
      <c r="C14589" s="30" t="s">
        <v>26</v>
      </c>
      <c r="D14589" s="6">
        <v>1014887</v>
      </c>
      <c r="E14589" s="6">
        <v>2021</v>
      </c>
      <c r="F14589" s="7" t="s">
        <v>87</v>
      </c>
      <c r="G14589" s="6">
        <v>334.80399999999997</v>
      </c>
    </row>
    <row r="14590" spans="1:7" ht="15" thickBot="1" x14ac:dyDescent="0.35">
      <c r="A14590" s="6">
        <v>273.24910080000001</v>
      </c>
      <c r="B14590" s="19">
        <f>(A14590-G14590)/G14590</f>
        <v>-0.54732982394758189</v>
      </c>
      <c r="C14590" s="30" t="s">
        <v>336</v>
      </c>
      <c r="D14590" s="6">
        <v>1000532</v>
      </c>
      <c r="E14590" s="6">
        <v>532</v>
      </c>
      <c r="F14590" s="7" t="s">
        <v>42</v>
      </c>
      <c r="G14590" s="6">
        <v>603.63840000000005</v>
      </c>
    </row>
    <row r="14591" spans="1:7" ht="15" thickBot="1" x14ac:dyDescent="0.35">
      <c r="A14591" s="6">
        <v>273.25792000000001</v>
      </c>
      <c r="B14591" s="19">
        <f>(A14591-G14591)/G14591</f>
        <v>-0.31209489668506063</v>
      </c>
      <c r="C14591" s="30" t="s">
        <v>93</v>
      </c>
      <c r="D14591" s="6">
        <v>1002100</v>
      </c>
      <c r="E14591" s="6">
        <v>2100</v>
      </c>
      <c r="F14591" s="7" t="s">
        <v>27</v>
      </c>
      <c r="G14591" s="6">
        <v>397.23200000000003</v>
      </c>
    </row>
    <row r="14592" spans="1:7" ht="15" thickBot="1" x14ac:dyDescent="0.35">
      <c r="A14592" s="6">
        <v>273.26519999999999</v>
      </c>
      <c r="B14592" s="19">
        <f>(A14592-G14592)/G14592</f>
        <v>0.54822370687310773</v>
      </c>
      <c r="C14592" s="30" t="s">
        <v>133</v>
      </c>
      <c r="D14592" s="6">
        <v>1002864</v>
      </c>
      <c r="E14592" s="6">
        <v>2156</v>
      </c>
      <c r="F14592" s="7" t="s">
        <v>42</v>
      </c>
      <c r="G14592" s="6">
        <v>176.50239999999999</v>
      </c>
    </row>
    <row r="14593" spans="1:7" ht="15" thickBot="1" x14ac:dyDescent="0.35">
      <c r="A14593" s="6">
        <v>273.2912</v>
      </c>
      <c r="B14593" s="19">
        <f>(A14593-G14593)/G14593</f>
        <v>0.50615487716699292</v>
      </c>
      <c r="C14593" s="30" t="s">
        <v>252</v>
      </c>
      <c r="D14593" s="6">
        <v>1002092</v>
      </c>
      <c r="E14593" s="6">
        <v>2092</v>
      </c>
      <c r="F14593" s="7" t="s">
        <v>23</v>
      </c>
      <c r="G14593" s="6">
        <v>181.4496</v>
      </c>
    </row>
    <row r="14594" spans="1:7" ht="15" thickBot="1" x14ac:dyDescent="0.35">
      <c r="A14594" s="6">
        <v>273.34111999999999</v>
      </c>
      <c r="B14594" s="19">
        <f>(A14594-G14594)/G14594</f>
        <v>9.9231739331857624E-2</v>
      </c>
      <c r="C14594" s="30" t="s">
        <v>84</v>
      </c>
      <c r="D14594" s="6">
        <v>1001898</v>
      </c>
      <c r="E14594" s="6">
        <v>1898</v>
      </c>
      <c r="F14594" s="7" t="s">
        <v>31</v>
      </c>
      <c r="G14594" s="6">
        <v>248.66560000000001</v>
      </c>
    </row>
    <row r="14595" spans="1:7" ht="15" thickBot="1" x14ac:dyDescent="0.35">
      <c r="A14595" s="6">
        <v>273.34840000000003</v>
      </c>
      <c r="B14595" s="19">
        <f>(A14595-G14595)/G14595</f>
        <v>15.62541358505255</v>
      </c>
      <c r="C14595" s="30" t="s">
        <v>68</v>
      </c>
      <c r="D14595" s="6">
        <v>1005067</v>
      </c>
      <c r="E14595" s="6">
        <v>16</v>
      </c>
      <c r="F14595" s="7" t="s">
        <v>19</v>
      </c>
      <c r="G14595" s="6">
        <v>16.441600000000001</v>
      </c>
    </row>
    <row r="14596" spans="1:7" ht="15" thickBot="1" x14ac:dyDescent="0.35">
      <c r="A14596" s="6">
        <v>273.40199999999999</v>
      </c>
      <c r="B14596" s="19">
        <f>(A14596-G14596)/G14596</f>
        <v>2.5420272581230243</v>
      </c>
      <c r="C14596" s="30" t="s">
        <v>337</v>
      </c>
      <c r="D14596" s="6">
        <v>1006084</v>
      </c>
      <c r="E14596" s="6">
        <v>678</v>
      </c>
      <c r="F14596" s="7" t="s">
        <v>31</v>
      </c>
      <c r="G14596" s="6">
        <v>77.188000000000002</v>
      </c>
    </row>
    <row r="14597" spans="1:7" ht="15" thickBot="1" x14ac:dyDescent="0.35">
      <c r="A14597" s="6">
        <v>273.40199999999999</v>
      </c>
      <c r="B14597" s="19">
        <f>(A14597-G14597)/G14597</f>
        <v>2.3793384752299023</v>
      </c>
      <c r="C14597" s="30" t="s">
        <v>268</v>
      </c>
      <c r="D14597" s="6">
        <v>1005642</v>
      </c>
      <c r="E14597" s="6">
        <v>2140</v>
      </c>
      <c r="F14597" s="7" t="s">
        <v>25</v>
      </c>
      <c r="G14597" s="6">
        <v>80.903999999999996</v>
      </c>
    </row>
    <row r="14598" spans="1:7" ht="15" thickBot="1" x14ac:dyDescent="0.35">
      <c r="A14598" s="6">
        <v>273.40199999999999</v>
      </c>
      <c r="B14598" s="19">
        <f>(A14598-G14598)/G14598</f>
        <v>2.067796229802513</v>
      </c>
      <c r="C14598" s="30" t="s">
        <v>194</v>
      </c>
      <c r="D14598" s="6">
        <v>1008087</v>
      </c>
      <c r="E14598" s="6">
        <v>1590</v>
      </c>
      <c r="F14598" s="7" t="s">
        <v>19</v>
      </c>
      <c r="G14598" s="6">
        <v>89.12</v>
      </c>
    </row>
    <row r="14599" spans="1:7" ht="15" thickBot="1" x14ac:dyDescent="0.35">
      <c r="A14599" s="6">
        <v>273.40199999999999</v>
      </c>
      <c r="B14599" s="19">
        <f>(A14599-G14599)/G14599</f>
        <v>1.2509632800922115</v>
      </c>
      <c r="C14599" s="30" t="s">
        <v>385</v>
      </c>
      <c r="D14599" s="6">
        <v>1016071</v>
      </c>
      <c r="E14599" s="6">
        <v>802</v>
      </c>
      <c r="F14599" s="7" t="s">
        <v>21</v>
      </c>
      <c r="G14599" s="6">
        <v>121.46</v>
      </c>
    </row>
    <row r="14600" spans="1:7" ht="15" thickBot="1" x14ac:dyDescent="0.35">
      <c r="A14600" s="6">
        <v>273.40199999999999</v>
      </c>
      <c r="B14600" s="19">
        <f>(A14600-G14600)/G14600</f>
        <v>1.210059171597633</v>
      </c>
      <c r="C14600" s="30" t="s">
        <v>304</v>
      </c>
      <c r="D14600" s="6">
        <v>1012876</v>
      </c>
      <c r="E14600" s="6">
        <v>1881</v>
      </c>
      <c r="F14600" s="7" t="s">
        <v>23</v>
      </c>
      <c r="G14600" s="6">
        <v>123.708</v>
      </c>
    </row>
    <row r="14601" spans="1:7" ht="15" thickBot="1" x14ac:dyDescent="0.35">
      <c r="A14601" s="6">
        <v>273.40199999999999</v>
      </c>
      <c r="B14601" s="19">
        <f>(A14601-G14601)/G14601</f>
        <v>0.94498036537476493</v>
      </c>
      <c r="C14601" s="30" t="s">
        <v>241</v>
      </c>
      <c r="D14601" s="6">
        <v>1009905</v>
      </c>
      <c r="E14601" s="6">
        <v>1078</v>
      </c>
      <c r="F14601" s="7" t="s">
        <v>27</v>
      </c>
      <c r="G14601" s="6">
        <v>140.56800000000001</v>
      </c>
    </row>
    <row r="14602" spans="1:7" ht="15" thickBot="1" x14ac:dyDescent="0.35">
      <c r="A14602" s="6">
        <v>273.40199999999999</v>
      </c>
      <c r="B14602" s="19">
        <f>(A14602-G14602)/G14602</f>
        <v>0.66533879102404792</v>
      </c>
      <c r="C14602" s="30" t="s">
        <v>62</v>
      </c>
      <c r="D14602" s="6">
        <v>1014215</v>
      </c>
      <c r="E14602" s="6">
        <v>1562</v>
      </c>
      <c r="F14602" s="7" t="s">
        <v>35</v>
      </c>
      <c r="G14602" s="6">
        <v>164.172</v>
      </c>
    </row>
    <row r="14603" spans="1:7" ht="15" thickBot="1" x14ac:dyDescent="0.35">
      <c r="A14603" s="6">
        <v>273.40199999999999</v>
      </c>
      <c r="B14603" s="19">
        <f>(A14603-G14603)/G14603</f>
        <v>0.45600076687116547</v>
      </c>
      <c r="C14603" s="30" t="s">
        <v>104</v>
      </c>
      <c r="D14603" s="6">
        <v>1017966</v>
      </c>
      <c r="E14603" s="6">
        <v>1235</v>
      </c>
      <c r="F14603" s="7" t="s">
        <v>31</v>
      </c>
      <c r="G14603" s="6">
        <v>187.77600000000001</v>
      </c>
    </row>
    <row r="14604" spans="1:7" ht="15" thickBot="1" x14ac:dyDescent="0.35">
      <c r="A14604" s="6">
        <v>273.40199999999999</v>
      </c>
      <c r="B14604" s="19">
        <f>(A14604-G14604)/G14604</f>
        <v>0.23434283237620532</v>
      </c>
      <c r="C14604" s="30" t="s">
        <v>51</v>
      </c>
      <c r="D14604" s="6">
        <v>1010181</v>
      </c>
      <c r="E14604" s="6">
        <v>1217</v>
      </c>
      <c r="F14604" s="7" t="s">
        <v>19</v>
      </c>
      <c r="G14604" s="6">
        <v>221.49600000000001</v>
      </c>
    </row>
    <row r="14605" spans="1:7" ht="15" thickBot="1" x14ac:dyDescent="0.35">
      <c r="A14605" s="6">
        <v>273.40199999999999</v>
      </c>
      <c r="B14605" s="19">
        <f>(A14605-G14605)/G14605</f>
        <v>0.23434283237620532</v>
      </c>
      <c r="C14605" s="30" t="s">
        <v>206</v>
      </c>
      <c r="D14605" s="6">
        <v>1018734</v>
      </c>
      <c r="E14605" s="6">
        <v>779</v>
      </c>
      <c r="F14605" s="7" t="s">
        <v>25</v>
      </c>
      <c r="G14605" s="6">
        <v>221.49600000000001</v>
      </c>
    </row>
    <row r="14606" spans="1:7" ht="15" thickBot="1" x14ac:dyDescent="0.35">
      <c r="A14606" s="6">
        <v>273.40199999999999</v>
      </c>
      <c r="B14606" s="19">
        <f>(A14606-G14606)/G14606</f>
        <v>0.22811068187943573</v>
      </c>
      <c r="C14606" s="30" t="s">
        <v>341</v>
      </c>
      <c r="D14606" s="6">
        <v>1012718</v>
      </c>
      <c r="E14606" s="6">
        <v>2628</v>
      </c>
      <c r="F14606" s="7" t="s">
        <v>17</v>
      </c>
      <c r="G14606" s="6">
        <v>222.62</v>
      </c>
    </row>
    <row r="14607" spans="1:7" ht="15" thickBot="1" x14ac:dyDescent="0.35">
      <c r="A14607" s="6">
        <v>273.40199999999999</v>
      </c>
      <c r="B14607" s="19">
        <f>(A14607-G14607)/G14607</f>
        <v>0.16349198243284641</v>
      </c>
      <c r="C14607" s="30" t="s">
        <v>330</v>
      </c>
      <c r="D14607" s="6">
        <v>1011287</v>
      </c>
      <c r="E14607" s="6">
        <v>1430</v>
      </c>
      <c r="F14607" s="7" t="s">
        <v>27</v>
      </c>
      <c r="G14607" s="6">
        <v>234.98400000000001</v>
      </c>
    </row>
    <row r="14608" spans="1:7" ht="15" thickBot="1" x14ac:dyDescent="0.35">
      <c r="A14608" s="6">
        <v>273.40199999999999</v>
      </c>
      <c r="B14608" s="19">
        <f>(A14608-G14608)/G14608</f>
        <v>0.10533337645746063</v>
      </c>
      <c r="C14608" s="30" t="s">
        <v>136</v>
      </c>
      <c r="D14608" s="6">
        <v>1012829</v>
      </c>
      <c r="E14608" s="6">
        <v>2575</v>
      </c>
      <c r="F14608" s="7" t="s">
        <v>35</v>
      </c>
      <c r="G14608" s="6">
        <v>247.34800000000001</v>
      </c>
    </row>
    <row r="14609" spans="1:7" ht="15" thickBot="1" x14ac:dyDescent="0.35">
      <c r="A14609" s="6">
        <v>273.40199999999999</v>
      </c>
      <c r="B14609" s="19">
        <f>(A14609-G14609)/G14609</f>
        <v>-3.3609891952582544E-3</v>
      </c>
      <c r="C14609" s="30" t="s">
        <v>254</v>
      </c>
      <c r="D14609" s="6">
        <v>1017625</v>
      </c>
      <c r="E14609" s="6">
        <v>2598</v>
      </c>
      <c r="F14609" s="7" t="s">
        <v>31</v>
      </c>
      <c r="G14609" s="6">
        <v>274.32400000000001</v>
      </c>
    </row>
    <row r="14610" spans="1:7" ht="15" thickBot="1" x14ac:dyDescent="0.35">
      <c r="A14610" s="6">
        <v>273.40199999999999</v>
      </c>
      <c r="B14610" s="19">
        <f>(A14610-G14610)/G14610</f>
        <v>-7.4278992768144715E-3</v>
      </c>
      <c r="C14610" s="30" t="s">
        <v>296</v>
      </c>
      <c r="D14610" s="6">
        <v>1018284</v>
      </c>
      <c r="E14610" s="6">
        <v>1431</v>
      </c>
      <c r="F14610" s="7" t="s">
        <v>25</v>
      </c>
      <c r="G14610" s="6">
        <v>275.44799999999998</v>
      </c>
    </row>
    <row r="14611" spans="1:7" ht="15" thickBot="1" x14ac:dyDescent="0.35">
      <c r="A14611" s="6">
        <v>273.40199999999999</v>
      </c>
      <c r="B14611" s="19">
        <f>(A14611-G14611)/G14611</f>
        <v>-3.4992728966948522E-2</v>
      </c>
      <c r="C14611" s="30" t="s">
        <v>371</v>
      </c>
      <c r="D14611" s="6">
        <v>1010116</v>
      </c>
      <c r="E14611" s="6">
        <v>2686</v>
      </c>
      <c r="F14611" s="7" t="s">
        <v>21</v>
      </c>
      <c r="G14611" s="6">
        <v>283.31599999999997</v>
      </c>
    </row>
    <row r="14612" spans="1:7" ht="15" thickBot="1" x14ac:dyDescent="0.35">
      <c r="A14612" s="6">
        <v>273.40199999999999</v>
      </c>
      <c r="B14612" s="19">
        <f>(A14612-G14612)/G14612</f>
        <v>-3.4992728966948522E-2</v>
      </c>
      <c r="C14612" s="30" t="s">
        <v>224</v>
      </c>
      <c r="D14612" s="6">
        <v>1017806</v>
      </c>
      <c r="E14612" s="6">
        <v>1319</v>
      </c>
      <c r="F14612" s="7" t="s">
        <v>27</v>
      </c>
      <c r="G14612" s="6">
        <v>283.31599999999997</v>
      </c>
    </row>
    <row r="14613" spans="1:7" ht="15" thickBot="1" x14ac:dyDescent="0.35">
      <c r="A14613" s="6">
        <v>273.40199999999999</v>
      </c>
      <c r="B14613" s="19">
        <f>(A14613-G14613)/G14613</f>
        <v>-0.12522557112689586</v>
      </c>
      <c r="C14613" s="30" t="s">
        <v>380</v>
      </c>
      <c r="D14613" s="6">
        <v>1018581</v>
      </c>
      <c r="E14613" s="6">
        <v>1799</v>
      </c>
      <c r="F14613" s="7" t="s">
        <v>25</v>
      </c>
      <c r="G14613" s="6">
        <v>312.54000000000002</v>
      </c>
    </row>
    <row r="14614" spans="1:7" ht="15" thickBot="1" x14ac:dyDescent="0.35">
      <c r="A14614" s="6">
        <v>273.40199999999999</v>
      </c>
      <c r="B14614" s="19">
        <f>(A14614-G14614)/G14614</f>
        <v>-0.14670669895882757</v>
      </c>
      <c r="C14614" s="30" t="s">
        <v>24</v>
      </c>
      <c r="D14614" s="6">
        <v>1016346</v>
      </c>
      <c r="E14614" s="6">
        <v>1616</v>
      </c>
      <c r="F14614" s="7" t="s">
        <v>17</v>
      </c>
      <c r="G14614" s="6">
        <v>320.40800000000002</v>
      </c>
    </row>
    <row r="14615" spans="1:7" ht="15" thickBot="1" x14ac:dyDescent="0.35">
      <c r="A14615" s="6">
        <v>273.40199999999999</v>
      </c>
      <c r="B14615" s="19">
        <f>(A14615-G14615)/G14615</f>
        <v>-0.20264926156645902</v>
      </c>
      <c r="C14615" s="30" t="s">
        <v>289</v>
      </c>
      <c r="D14615" s="6">
        <v>1014189</v>
      </c>
      <c r="E14615" s="6">
        <v>2161</v>
      </c>
      <c r="F14615" s="7" t="s">
        <v>42</v>
      </c>
      <c r="G14615" s="6">
        <v>342.88799999999998</v>
      </c>
    </row>
    <row r="14616" spans="1:7" ht="15" thickBot="1" x14ac:dyDescent="0.35">
      <c r="A14616" s="6">
        <v>273.49400000000003</v>
      </c>
      <c r="B14616" s="19">
        <f>(A14616-G14616)/G14616</f>
        <v>2.1097418190941578E-2</v>
      </c>
      <c r="C14616" s="30" t="s">
        <v>136</v>
      </c>
      <c r="D14616" s="6">
        <v>1004237</v>
      </c>
      <c r="E14616" s="6">
        <v>1763</v>
      </c>
      <c r="F14616" s="7" t="s">
        <v>21</v>
      </c>
      <c r="G14616" s="6">
        <v>267.84320000000002</v>
      </c>
    </row>
    <row r="14617" spans="1:7" ht="15" thickBot="1" x14ac:dyDescent="0.35">
      <c r="A14617" s="6">
        <v>273.5668</v>
      </c>
      <c r="B14617" s="19">
        <f>(A14617-G14617)/G14617</f>
        <v>0.32252943178478055</v>
      </c>
      <c r="C14617" s="30" t="s">
        <v>369</v>
      </c>
      <c r="D14617" s="6">
        <v>1005267</v>
      </c>
      <c r="E14617" s="6">
        <v>1515</v>
      </c>
      <c r="F14617" s="7" t="s">
        <v>23</v>
      </c>
      <c r="G14617" s="6">
        <v>206.85120000000001</v>
      </c>
    </row>
    <row r="14618" spans="1:7" ht="15" thickBot="1" x14ac:dyDescent="0.35">
      <c r="A14618" s="6">
        <v>273.572</v>
      </c>
      <c r="B14618" s="19">
        <f>(A14618-G14618)/G14618</f>
        <v>0.94962941847206395</v>
      </c>
      <c r="C14618" s="30" t="s">
        <v>345</v>
      </c>
      <c r="D14618" s="6">
        <v>1002160</v>
      </c>
      <c r="E14618" s="6">
        <v>2160</v>
      </c>
      <c r="F14618" s="7" t="s">
        <v>21</v>
      </c>
      <c r="G14618" s="6">
        <v>140.32</v>
      </c>
    </row>
    <row r="14619" spans="1:7" ht="15" thickBot="1" x14ac:dyDescent="0.35">
      <c r="A14619" s="6">
        <v>273.58240000000001</v>
      </c>
      <c r="B14619" s="19">
        <f>(A14619-G14619)/G14619</f>
        <v>2.5815005459366651E-2</v>
      </c>
      <c r="C14619" s="30" t="s">
        <v>214</v>
      </c>
      <c r="D14619" s="6">
        <v>1002118</v>
      </c>
      <c r="E14619" s="6">
        <v>2118</v>
      </c>
      <c r="F14619" s="7" t="s">
        <v>31</v>
      </c>
      <c r="G14619" s="6">
        <v>266.69760000000002</v>
      </c>
    </row>
    <row r="14620" spans="1:7" ht="15" thickBot="1" x14ac:dyDescent="0.35">
      <c r="A14620" s="6">
        <v>273.6968</v>
      </c>
      <c r="B14620" s="19">
        <f>(A14620-G14620)/G14620</f>
        <v>0.2953044781996334</v>
      </c>
      <c r="C14620" s="30" t="s">
        <v>56</v>
      </c>
      <c r="D14620" s="6">
        <v>1004426</v>
      </c>
      <c r="E14620" s="6">
        <v>1155</v>
      </c>
      <c r="F14620" s="7" t="s">
        <v>23</v>
      </c>
      <c r="G14620" s="6">
        <v>211.29920000000001</v>
      </c>
    </row>
    <row r="14621" spans="1:7" ht="15" thickBot="1" x14ac:dyDescent="0.35">
      <c r="A14621" s="6">
        <v>273.76128</v>
      </c>
      <c r="B14621" s="19">
        <f>(A14621-G14621)/G14621</f>
        <v>2.9647047919176939</v>
      </c>
      <c r="C14621" s="30" t="s">
        <v>137</v>
      </c>
      <c r="D14621" s="6">
        <v>1002141</v>
      </c>
      <c r="E14621" s="6">
        <v>2141</v>
      </c>
      <c r="F14621" s="7" t="s">
        <v>87</v>
      </c>
      <c r="G14621" s="6">
        <v>69.049599999999998</v>
      </c>
    </row>
    <row r="14622" spans="1:7" ht="15" thickBot="1" x14ac:dyDescent="0.35">
      <c r="A14622" s="6">
        <v>273.76544000000001</v>
      </c>
      <c r="B14622" s="19">
        <f>(A14622-G14622)/G14622</f>
        <v>1.1453895729367807</v>
      </c>
      <c r="C14622" s="30" t="s">
        <v>371</v>
      </c>
      <c r="D14622" s="6">
        <v>1001904</v>
      </c>
      <c r="E14622" s="6">
        <v>1904</v>
      </c>
      <c r="F14622" s="7" t="s">
        <v>17</v>
      </c>
      <c r="G14622" s="6">
        <v>127.60639999999999</v>
      </c>
    </row>
    <row r="14623" spans="1:7" ht="15" thickBot="1" x14ac:dyDescent="0.35">
      <c r="A14623" s="6">
        <v>273.85019999999997</v>
      </c>
      <c r="B14623" s="19">
        <f>(A14623-G14623)/G14623</f>
        <v>18.82697654213727</v>
      </c>
      <c r="C14623" s="30" t="s">
        <v>260</v>
      </c>
      <c r="D14623" s="6">
        <v>1008915</v>
      </c>
      <c r="E14623" s="6">
        <v>2273</v>
      </c>
      <c r="F14623" s="7" t="s">
        <v>31</v>
      </c>
      <c r="G14623" s="6">
        <v>13.811999999999999</v>
      </c>
    </row>
    <row r="14624" spans="1:7" ht="15" thickBot="1" x14ac:dyDescent="0.35">
      <c r="A14624" s="6">
        <v>273.85019999999997</v>
      </c>
      <c r="B14624" s="19">
        <f>(A14624-G14624)/G14624</f>
        <v>2.2744667113066765</v>
      </c>
      <c r="C14624" s="30" t="s">
        <v>267</v>
      </c>
      <c r="D14624" s="6">
        <v>1007220</v>
      </c>
      <c r="E14624" s="6">
        <v>432</v>
      </c>
      <c r="F14624" s="7" t="s">
        <v>31</v>
      </c>
      <c r="G14624" s="6">
        <v>83.632000000000005</v>
      </c>
    </row>
    <row r="14625" spans="1:7" ht="15" thickBot="1" x14ac:dyDescent="0.35">
      <c r="A14625" s="6">
        <v>273.85019999999997</v>
      </c>
      <c r="B14625" s="19">
        <f>(A14625-G14625)/G14625</f>
        <v>1.523685859628428</v>
      </c>
      <c r="C14625" s="30" t="s">
        <v>181</v>
      </c>
      <c r="D14625" s="6">
        <v>1010988</v>
      </c>
      <c r="E14625" s="6">
        <v>224</v>
      </c>
      <c r="F14625" s="7" t="s">
        <v>42</v>
      </c>
      <c r="G14625" s="6">
        <v>108.512</v>
      </c>
    </row>
    <row r="14626" spans="1:7" ht="15" thickBot="1" x14ac:dyDescent="0.35">
      <c r="A14626" s="6">
        <v>273.85019999999997</v>
      </c>
      <c r="B14626" s="19">
        <f>(A14626-G14626)/G14626</f>
        <v>1.2655465104735428</v>
      </c>
      <c r="C14626" s="30" t="s">
        <v>189</v>
      </c>
      <c r="D14626" s="6">
        <v>1011437</v>
      </c>
      <c r="E14626" s="6">
        <v>1740</v>
      </c>
      <c r="F14626" s="7" t="s">
        <v>25</v>
      </c>
      <c r="G14626" s="6">
        <v>120.876</v>
      </c>
    </row>
    <row r="14627" spans="1:7" ht="15" thickBot="1" x14ac:dyDescent="0.35">
      <c r="A14627" s="6">
        <v>273.85019999999997</v>
      </c>
      <c r="B14627" s="19">
        <f>(A14627-G14627)/G14627</f>
        <v>1.0905872114327593</v>
      </c>
      <c r="C14627" s="30" t="s">
        <v>134</v>
      </c>
      <c r="D14627" s="6">
        <v>1018166</v>
      </c>
      <c r="E14627" s="6">
        <v>165</v>
      </c>
      <c r="F14627" s="7" t="s">
        <v>19</v>
      </c>
      <c r="G14627" s="6">
        <v>130.99199999999999</v>
      </c>
    </row>
    <row r="14628" spans="1:7" ht="15" thickBot="1" x14ac:dyDescent="0.35">
      <c r="A14628" s="6">
        <v>273.85019999999997</v>
      </c>
      <c r="B14628" s="19">
        <f>(A14628-G14628)/G14628</f>
        <v>0.94071349604558185</v>
      </c>
      <c r="C14628" s="30" t="s">
        <v>269</v>
      </c>
      <c r="D14628" s="6">
        <v>1019875</v>
      </c>
      <c r="E14628" s="6">
        <v>2417</v>
      </c>
      <c r="F14628" s="7" t="s">
        <v>31</v>
      </c>
      <c r="G14628" s="6">
        <v>141.108</v>
      </c>
    </row>
    <row r="14629" spans="1:7" ht="15" thickBot="1" x14ac:dyDescent="0.35">
      <c r="A14629" s="6">
        <v>273.85019999999997</v>
      </c>
      <c r="B14629" s="19">
        <f>(A14629-G14629)/G14629</f>
        <v>0.78436587781484546</v>
      </c>
      <c r="C14629" s="30" t="s">
        <v>351</v>
      </c>
      <c r="D14629" s="6">
        <v>1014166</v>
      </c>
      <c r="E14629" s="6">
        <v>192</v>
      </c>
      <c r="F14629" s="7" t="s">
        <v>31</v>
      </c>
      <c r="G14629" s="6">
        <v>153.47200000000001</v>
      </c>
    </row>
    <row r="14630" spans="1:7" ht="15" thickBot="1" x14ac:dyDescent="0.35">
      <c r="A14630" s="6">
        <v>273.85019999999997</v>
      </c>
      <c r="B14630" s="19">
        <f>(A14630-G14630)/G14630</f>
        <v>0.72133231086415373</v>
      </c>
      <c r="C14630" s="30" t="s">
        <v>249</v>
      </c>
      <c r="D14630" s="6">
        <v>1013842</v>
      </c>
      <c r="E14630" s="6">
        <v>2776</v>
      </c>
      <c r="F14630" s="7" t="s">
        <v>23</v>
      </c>
      <c r="G14630" s="6">
        <v>159.09200000000001</v>
      </c>
    </row>
    <row r="14631" spans="1:7" ht="15" thickBot="1" x14ac:dyDescent="0.35">
      <c r="A14631" s="6">
        <v>273.85019999999997</v>
      </c>
      <c r="B14631" s="19">
        <f>(A14631-G14631)/G14631</f>
        <v>0.66260017485064837</v>
      </c>
      <c r="C14631" s="30" t="s">
        <v>250</v>
      </c>
      <c r="D14631" s="6">
        <v>1012991</v>
      </c>
      <c r="E14631" s="6">
        <v>2584</v>
      </c>
      <c r="F14631" s="7" t="s">
        <v>21</v>
      </c>
      <c r="G14631" s="6">
        <v>164.71199999999999</v>
      </c>
    </row>
    <row r="14632" spans="1:7" ht="15" thickBot="1" x14ac:dyDescent="0.35">
      <c r="A14632" s="6">
        <v>273.85019999999997</v>
      </c>
      <c r="B14632" s="19">
        <f>(A14632-G14632)/G14632</f>
        <v>0.33470873786407762</v>
      </c>
      <c r="C14632" s="30" t="s">
        <v>166</v>
      </c>
      <c r="D14632" s="6">
        <v>1019460</v>
      </c>
      <c r="E14632" s="6">
        <v>1150</v>
      </c>
      <c r="F14632" s="7" t="s">
        <v>19</v>
      </c>
      <c r="G14632" s="6">
        <v>205.17599999999999</v>
      </c>
    </row>
    <row r="14633" spans="1:7" ht="15" thickBot="1" x14ac:dyDescent="0.35">
      <c r="A14633" s="6">
        <v>273.85019999999997</v>
      </c>
      <c r="B14633" s="19">
        <f>(A14633-G14633)/G14633</f>
        <v>0.23963478670239718</v>
      </c>
      <c r="C14633" s="30" t="s">
        <v>114</v>
      </c>
      <c r="D14633" s="6">
        <v>1014698</v>
      </c>
      <c r="E14633" s="6">
        <v>118</v>
      </c>
      <c r="F14633" s="7" t="s">
        <v>27</v>
      </c>
      <c r="G14633" s="6">
        <v>220.91200000000001</v>
      </c>
    </row>
    <row r="14634" spans="1:7" ht="15" thickBot="1" x14ac:dyDescent="0.35">
      <c r="A14634" s="6">
        <v>273.85019999999997</v>
      </c>
      <c r="B14634" s="19">
        <f>(A14634-G14634)/G14634</f>
        <v>-2.3651259964917813E-2</v>
      </c>
      <c r="C14634" s="30" t="s">
        <v>247</v>
      </c>
      <c r="D14634" s="6">
        <v>1013291</v>
      </c>
      <c r="E14634" s="6">
        <v>1560</v>
      </c>
      <c r="F14634" s="7" t="s">
        <v>23</v>
      </c>
      <c r="G14634" s="6">
        <v>280.48399999999998</v>
      </c>
    </row>
    <row r="14635" spans="1:7" ht="15" thickBot="1" x14ac:dyDescent="0.35">
      <c r="A14635" s="6">
        <v>273.85019999999997</v>
      </c>
      <c r="B14635" s="19">
        <f>(A14635-G14635)/G14635</f>
        <v>-3.5249563158784816E-2</v>
      </c>
      <c r="C14635" s="30" t="s">
        <v>268</v>
      </c>
      <c r="D14635" s="6">
        <v>1016417</v>
      </c>
      <c r="E14635" s="6">
        <v>2424</v>
      </c>
      <c r="F14635" s="7" t="s">
        <v>27</v>
      </c>
      <c r="G14635" s="6">
        <v>283.85599999999999</v>
      </c>
    </row>
    <row r="14636" spans="1:7" ht="15" thickBot="1" x14ac:dyDescent="0.35">
      <c r="A14636" s="6">
        <v>273.85019999999997</v>
      </c>
      <c r="B14636" s="19">
        <f>(A14636-G14636)/G14636</f>
        <v>-0.10275415121292747</v>
      </c>
      <c r="C14636" s="30" t="s">
        <v>275</v>
      </c>
      <c r="D14636" s="6">
        <v>1016399</v>
      </c>
      <c r="E14636" s="6">
        <v>1111</v>
      </c>
      <c r="F14636" s="7" t="s">
        <v>42</v>
      </c>
      <c r="G14636" s="6">
        <v>305.21199999999999</v>
      </c>
    </row>
    <row r="14637" spans="1:7" ht="15" thickBot="1" x14ac:dyDescent="0.35">
      <c r="A14637" s="6">
        <v>273.85019999999997</v>
      </c>
      <c r="B14637" s="19">
        <f>(A14637-G14637)/G14637</f>
        <v>-0.11577937928629564</v>
      </c>
      <c r="C14637" s="30" t="s">
        <v>186</v>
      </c>
      <c r="D14637" s="6">
        <v>1011786</v>
      </c>
      <c r="E14637" s="6">
        <v>1292</v>
      </c>
      <c r="F14637" s="7" t="s">
        <v>42</v>
      </c>
      <c r="G14637" s="6">
        <v>309.70800000000003</v>
      </c>
    </row>
    <row r="14638" spans="1:7" ht="15" thickBot="1" x14ac:dyDescent="0.35">
      <c r="A14638" s="6">
        <v>273.85019999999997</v>
      </c>
      <c r="B14638" s="19">
        <f>(A14638-G14638)/G14638</f>
        <v>-0.12843184682562933</v>
      </c>
      <c r="C14638" s="30" t="s">
        <v>270</v>
      </c>
      <c r="D14638" s="6">
        <v>1013925</v>
      </c>
      <c r="E14638" s="6">
        <v>746</v>
      </c>
      <c r="F14638" s="7" t="s">
        <v>21</v>
      </c>
      <c r="G14638" s="6">
        <v>314.20400000000001</v>
      </c>
    </row>
    <row r="14639" spans="1:7" ht="15" thickBot="1" x14ac:dyDescent="0.35">
      <c r="A14639" s="6">
        <v>273.85019999999997</v>
      </c>
      <c r="B14639" s="19">
        <f>(A14639-G14639)/G14639</f>
        <v>-0.14972366427382705</v>
      </c>
      <c r="C14639" s="30" t="s">
        <v>329</v>
      </c>
      <c r="D14639" s="6">
        <v>1016578</v>
      </c>
      <c r="E14639" s="6">
        <v>562</v>
      </c>
      <c r="F14639" s="7" t="s">
        <v>17</v>
      </c>
      <c r="G14639" s="6">
        <v>322.072</v>
      </c>
    </row>
    <row r="14640" spans="1:7" ht="15" thickBot="1" x14ac:dyDescent="0.35">
      <c r="A14640" s="6">
        <v>273.8528</v>
      </c>
      <c r="B14640" s="19">
        <f>(A14640-G14640)/G14640</f>
        <v>1.3464713133812394</v>
      </c>
      <c r="C14640" s="30" t="s">
        <v>370</v>
      </c>
      <c r="D14640" s="6">
        <v>1001122</v>
      </c>
      <c r="E14640" s="6">
        <v>1122</v>
      </c>
      <c r="F14640" s="7" t="s">
        <v>31</v>
      </c>
      <c r="G14640" s="6">
        <v>116.708352</v>
      </c>
    </row>
    <row r="14641" spans="1:7" ht="15" thickBot="1" x14ac:dyDescent="0.35">
      <c r="A14641" s="6">
        <v>273.86320000000001</v>
      </c>
      <c r="B14641" s="19">
        <f>(A14641-G14641)/G14641</f>
        <v>0.44225972800350521</v>
      </c>
      <c r="C14641" s="30" t="s">
        <v>267</v>
      </c>
      <c r="D14641" s="6">
        <v>1002216</v>
      </c>
      <c r="E14641" s="6">
        <v>2216</v>
      </c>
      <c r="F14641" s="7" t="s">
        <v>21</v>
      </c>
      <c r="G14641" s="6">
        <v>189.88480000000001</v>
      </c>
    </row>
    <row r="14642" spans="1:7" ht="15" thickBot="1" x14ac:dyDescent="0.35">
      <c r="A14642" s="6">
        <v>273.88247039999999</v>
      </c>
      <c r="B14642" s="19">
        <f>(A14642-G14642)/G14642</f>
        <v>0.14932984619698284</v>
      </c>
      <c r="C14642" s="30" t="s">
        <v>161</v>
      </c>
      <c r="D14642" s="6">
        <v>1000007</v>
      </c>
      <c r="E14642" s="6">
        <v>7</v>
      </c>
      <c r="F14642" s="7" t="s">
        <v>17</v>
      </c>
      <c r="G14642" s="6">
        <v>238.29753600000001</v>
      </c>
    </row>
    <row r="14643" spans="1:7" ht="15" thickBot="1" x14ac:dyDescent="0.35">
      <c r="A14643" s="6">
        <v>273.92559999999997</v>
      </c>
      <c r="B14643" s="19">
        <f>(A14643-G14643)/G14643</f>
        <v>0.36169747391193668</v>
      </c>
      <c r="C14643" s="30" t="s">
        <v>114</v>
      </c>
      <c r="D14643" s="6">
        <v>1004507</v>
      </c>
      <c r="E14643" s="6">
        <v>43</v>
      </c>
      <c r="F14643" s="7" t="s">
        <v>25</v>
      </c>
      <c r="G14643" s="6">
        <v>201.16480000000001</v>
      </c>
    </row>
    <row r="14644" spans="1:7" ht="15" thickBot="1" x14ac:dyDescent="0.35">
      <c r="A14644" s="6">
        <v>273.9828</v>
      </c>
      <c r="B14644" s="19">
        <f>(A14644-G14644)/G14644</f>
        <v>0.40339335180055397</v>
      </c>
      <c r="C14644" s="30" t="s">
        <v>96</v>
      </c>
      <c r="D14644" s="6">
        <v>1003093</v>
      </c>
      <c r="E14644" s="6">
        <v>2647</v>
      </c>
      <c r="F14644" s="7" t="s">
        <v>27</v>
      </c>
      <c r="G14644" s="6">
        <v>195.22880000000001</v>
      </c>
    </row>
    <row r="14645" spans="1:7" ht="15" thickBot="1" x14ac:dyDescent="0.35">
      <c r="A14645" s="6">
        <v>274.02440000000001</v>
      </c>
      <c r="B14645" s="19">
        <f>(A14645-G14645)/G14645</f>
        <v>1.1204592165213947</v>
      </c>
      <c r="C14645" s="30" t="s">
        <v>383</v>
      </c>
      <c r="D14645" s="6">
        <v>1003521</v>
      </c>
      <c r="E14645" s="6">
        <v>1418</v>
      </c>
      <c r="F14645" s="7" t="s">
        <v>31</v>
      </c>
      <c r="G14645" s="6">
        <v>129.22880000000001</v>
      </c>
    </row>
    <row r="14646" spans="1:7" ht="15" thickBot="1" x14ac:dyDescent="0.35">
      <c r="A14646" s="6">
        <v>274.02440000000001</v>
      </c>
      <c r="B14646" s="19">
        <f>(A14646-G14646)/G14646</f>
        <v>0.82146693467764254</v>
      </c>
      <c r="C14646" s="30" t="s">
        <v>86</v>
      </c>
      <c r="D14646" s="6">
        <v>1004741</v>
      </c>
      <c r="E14646" s="6">
        <v>1719</v>
      </c>
      <c r="F14646" s="7" t="s">
        <v>21</v>
      </c>
      <c r="G14646" s="6">
        <v>150.44159999999999</v>
      </c>
    </row>
    <row r="14647" spans="1:7" ht="15" thickBot="1" x14ac:dyDescent="0.35">
      <c r="A14647" s="6">
        <v>274.1388</v>
      </c>
      <c r="B14647" s="19">
        <f>(A14647-G14647)/G14647</f>
        <v>0.58889357716490154</v>
      </c>
      <c r="C14647" s="30" t="s">
        <v>186</v>
      </c>
      <c r="D14647" s="6">
        <v>1005061</v>
      </c>
      <c r="E14647" s="6">
        <v>730</v>
      </c>
      <c r="F14647" s="7" t="s">
        <v>19</v>
      </c>
      <c r="G14647" s="6">
        <v>172.53440000000001</v>
      </c>
    </row>
    <row r="14648" spans="1:7" ht="15" thickBot="1" x14ac:dyDescent="0.35">
      <c r="A14648" s="6">
        <v>274.21159999999998</v>
      </c>
      <c r="B14648" s="19">
        <f>(A14648-G14648)/G14648</f>
        <v>0.41271617455528625</v>
      </c>
      <c r="C14648" s="30" t="s">
        <v>344</v>
      </c>
      <c r="D14648" s="6">
        <v>1005256</v>
      </c>
      <c r="E14648" s="6">
        <v>1247</v>
      </c>
      <c r="F14648" s="7" t="s">
        <v>25</v>
      </c>
      <c r="G14648" s="6">
        <v>194.10239999999999</v>
      </c>
    </row>
    <row r="14649" spans="1:7" ht="15" thickBot="1" x14ac:dyDescent="0.35">
      <c r="A14649" s="6">
        <v>274.22668800000002</v>
      </c>
      <c r="B14649" s="19">
        <f>(A14649-G14649)/G14649</f>
        <v>4.7347923993314715E-2</v>
      </c>
      <c r="C14649" s="30" t="s">
        <v>342</v>
      </c>
      <c r="D14649" s="6">
        <v>1014921</v>
      </c>
      <c r="E14649" s="6">
        <v>1189</v>
      </c>
      <c r="F14649" s="7" t="s">
        <v>87</v>
      </c>
      <c r="G14649" s="6">
        <v>261.82960000000003</v>
      </c>
    </row>
    <row r="14650" spans="1:7" ht="15" thickBot="1" x14ac:dyDescent="0.35">
      <c r="A14650" s="6">
        <v>274.29840000000002</v>
      </c>
      <c r="B14650" s="19">
        <f>(A14650-G14650)/G14650</f>
        <v>136.69999999999999</v>
      </c>
      <c r="C14650" s="30" t="s">
        <v>357</v>
      </c>
      <c r="D14650" s="6">
        <v>1007782</v>
      </c>
      <c r="E14650" s="6">
        <v>1512</v>
      </c>
      <c r="F14650" s="7" t="s">
        <v>21</v>
      </c>
      <c r="G14650" s="6">
        <v>1.992</v>
      </c>
    </row>
    <row r="14651" spans="1:7" ht="15" thickBot="1" x14ac:dyDescent="0.35">
      <c r="A14651" s="6">
        <v>274.29840000000002</v>
      </c>
      <c r="B14651" s="19">
        <f>(A14651-G14651)/G14651</f>
        <v>59.578268551236754</v>
      </c>
      <c r="C14651" s="30" t="s">
        <v>133</v>
      </c>
      <c r="D14651" s="6">
        <v>1006773</v>
      </c>
      <c r="E14651" s="6">
        <v>1306</v>
      </c>
      <c r="F14651" s="7" t="s">
        <v>35</v>
      </c>
      <c r="G14651" s="6">
        <v>4.5279999999999996</v>
      </c>
    </row>
    <row r="14652" spans="1:7" ht="15" thickBot="1" x14ac:dyDescent="0.35">
      <c r="A14652" s="6">
        <v>274.29840000000002</v>
      </c>
      <c r="B14652" s="19">
        <f>(A14652-G14652)/G14652</f>
        <v>14.23541435236614</v>
      </c>
      <c r="C14652" s="30" t="s">
        <v>377</v>
      </c>
      <c r="D14652" s="6">
        <v>1008376</v>
      </c>
      <c r="E14652" s="6">
        <v>1357</v>
      </c>
      <c r="F14652" s="7" t="s">
        <v>35</v>
      </c>
      <c r="G14652" s="6">
        <v>18.004000000000001</v>
      </c>
    </row>
    <row r="14653" spans="1:7" ht="15" thickBot="1" x14ac:dyDescent="0.35">
      <c r="A14653" s="6">
        <v>274.29840000000002</v>
      </c>
      <c r="B14653" s="19">
        <f>(A14653-G14653)/G14653</f>
        <v>1.4896383967470233</v>
      </c>
      <c r="C14653" s="30" t="s">
        <v>189</v>
      </c>
      <c r="D14653" s="6">
        <v>1011482</v>
      </c>
      <c r="E14653" s="6">
        <v>104</v>
      </c>
      <c r="F14653" s="7" t="s">
        <v>17</v>
      </c>
      <c r="G14653" s="6">
        <v>110.176</v>
      </c>
    </row>
    <row r="14654" spans="1:7" ht="15" thickBot="1" x14ac:dyDescent="0.35">
      <c r="A14654" s="6">
        <v>274.29840000000002</v>
      </c>
      <c r="B14654" s="19">
        <f>(A14654-G14654)/G14654</f>
        <v>1.1033862953193059</v>
      </c>
      <c r="C14654" s="30" t="s">
        <v>373</v>
      </c>
      <c r="D14654" s="6">
        <v>1018923</v>
      </c>
      <c r="E14654" s="6">
        <v>726</v>
      </c>
      <c r="F14654" s="7" t="s">
        <v>25</v>
      </c>
      <c r="G14654" s="6">
        <v>130.40799999999999</v>
      </c>
    </row>
    <row r="14655" spans="1:7" ht="15" thickBot="1" x14ac:dyDescent="0.35">
      <c r="A14655" s="6">
        <v>274.29840000000002</v>
      </c>
      <c r="B14655" s="19">
        <f>(A14655-G14655)/G14655</f>
        <v>0.95196834704392141</v>
      </c>
      <c r="C14655" s="30" t="s">
        <v>136</v>
      </c>
      <c r="D14655" s="6">
        <v>1014536</v>
      </c>
      <c r="E14655" s="6">
        <v>826</v>
      </c>
      <c r="F14655" s="7" t="s">
        <v>31</v>
      </c>
      <c r="G14655" s="6">
        <v>140.524</v>
      </c>
    </row>
    <row r="14656" spans="1:7" ht="15" thickBot="1" x14ac:dyDescent="0.35">
      <c r="A14656" s="6">
        <v>274.29840000000002</v>
      </c>
      <c r="B14656" s="19">
        <f>(A14656-G14656)/G14656</f>
        <v>0.93647915960691308</v>
      </c>
      <c r="C14656" s="30" t="s">
        <v>259</v>
      </c>
      <c r="D14656" s="6">
        <v>1019781</v>
      </c>
      <c r="E14656" s="6">
        <v>195</v>
      </c>
      <c r="F14656" s="7" t="s">
        <v>17</v>
      </c>
      <c r="G14656" s="6">
        <v>141.648</v>
      </c>
    </row>
    <row r="14657" spans="1:7" ht="15" thickBot="1" x14ac:dyDescent="0.35">
      <c r="A14657" s="6">
        <v>274.29840000000002</v>
      </c>
      <c r="B14657" s="19">
        <f>(A14657-G14657)/G14657</f>
        <v>0.65987945682956939</v>
      </c>
      <c r="C14657" s="30" t="s">
        <v>139</v>
      </c>
      <c r="D14657" s="6">
        <v>1012939</v>
      </c>
      <c r="E14657" s="6">
        <v>2829</v>
      </c>
      <c r="F14657" s="7" t="s">
        <v>21</v>
      </c>
      <c r="G14657" s="6">
        <v>165.25200000000001</v>
      </c>
    </row>
    <row r="14658" spans="1:7" ht="15" thickBot="1" x14ac:dyDescent="0.35">
      <c r="A14658" s="6">
        <v>274.29840000000002</v>
      </c>
      <c r="B14658" s="19">
        <f>(A14658-G14658)/G14658</f>
        <v>0.5556498264558426</v>
      </c>
      <c r="C14658" s="30" t="s">
        <v>123</v>
      </c>
      <c r="D14658" s="6">
        <v>1008226</v>
      </c>
      <c r="E14658" s="6">
        <v>322</v>
      </c>
      <c r="F14658" s="7" t="s">
        <v>19</v>
      </c>
      <c r="G14658" s="6">
        <v>176.32400000000001</v>
      </c>
    </row>
    <row r="14659" spans="1:7" ht="15" thickBot="1" x14ac:dyDescent="0.35">
      <c r="A14659" s="6">
        <v>274.29840000000002</v>
      </c>
      <c r="B14659" s="19">
        <f>(A14659-G14659)/G14659</f>
        <v>0.47882512777382419</v>
      </c>
      <c r="C14659" s="30" t="s">
        <v>379</v>
      </c>
      <c r="D14659" s="6">
        <v>1009546</v>
      </c>
      <c r="E14659" s="6">
        <v>1147</v>
      </c>
      <c r="F14659" s="7" t="s">
        <v>31</v>
      </c>
      <c r="G14659" s="6">
        <v>185.48400000000001</v>
      </c>
    </row>
    <row r="14660" spans="1:7" ht="15" thickBot="1" x14ac:dyDescent="0.35">
      <c r="A14660" s="6">
        <v>274.29840000000002</v>
      </c>
      <c r="B14660" s="19">
        <f>(A14660-G14660)/G14660</f>
        <v>0.42694300518134715</v>
      </c>
      <c r="C14660" s="30" t="s">
        <v>231</v>
      </c>
      <c r="D14660" s="6">
        <v>1014696</v>
      </c>
      <c r="E14660" s="6">
        <v>1986</v>
      </c>
      <c r="F14660" s="7" t="s">
        <v>21</v>
      </c>
      <c r="G14660" s="6">
        <v>192.22800000000001</v>
      </c>
    </row>
    <row r="14661" spans="1:7" ht="15" thickBot="1" x14ac:dyDescent="0.35">
      <c r="A14661" s="6">
        <v>274.29840000000002</v>
      </c>
      <c r="B14661" s="19">
        <f>(A14661-G14661)/G14661</f>
        <v>0.32613807774124931</v>
      </c>
      <c r="C14661" s="30" t="s">
        <v>343</v>
      </c>
      <c r="D14661" s="6">
        <v>1009619</v>
      </c>
      <c r="E14661" s="6">
        <v>2775</v>
      </c>
      <c r="F14661" s="7" t="s">
        <v>35</v>
      </c>
      <c r="G14661" s="6">
        <v>206.84</v>
      </c>
    </row>
    <row r="14662" spans="1:7" ht="15" thickBot="1" x14ac:dyDescent="0.35">
      <c r="A14662" s="6">
        <v>274.29840000000002</v>
      </c>
      <c r="B14662" s="19">
        <f>(A14662-G14662)/G14662</f>
        <v>0.31188016528925633</v>
      </c>
      <c r="C14662" s="30" t="s">
        <v>203</v>
      </c>
      <c r="D14662" s="6">
        <v>1019208</v>
      </c>
      <c r="E14662" s="6">
        <v>2296</v>
      </c>
      <c r="F14662" s="7" t="s">
        <v>35</v>
      </c>
      <c r="G14662" s="6">
        <v>209.08799999999999</v>
      </c>
    </row>
    <row r="14663" spans="1:7" ht="15" thickBot="1" x14ac:dyDescent="0.35">
      <c r="A14663" s="6">
        <v>274.29840000000002</v>
      </c>
      <c r="B14663" s="19">
        <f>(A14663-G14663)/G14663</f>
        <v>0.29792557822614224</v>
      </c>
      <c r="C14663" s="30" t="s">
        <v>272</v>
      </c>
      <c r="D14663" s="6">
        <v>1012312</v>
      </c>
      <c r="E14663" s="6">
        <v>2505</v>
      </c>
      <c r="F14663" s="7" t="s">
        <v>21</v>
      </c>
      <c r="G14663" s="6">
        <v>211.33600000000001</v>
      </c>
    </row>
    <row r="14664" spans="1:7" ht="15" thickBot="1" x14ac:dyDescent="0.35">
      <c r="A14664" s="6">
        <v>274.29840000000002</v>
      </c>
      <c r="B14664" s="19">
        <f>(A14664-G14664)/G14664</f>
        <v>0.2910590228748941</v>
      </c>
      <c r="C14664" s="30" t="s">
        <v>173</v>
      </c>
      <c r="D14664" s="6">
        <v>1019230</v>
      </c>
      <c r="E14664" s="6">
        <v>1895</v>
      </c>
      <c r="F14664" s="7" t="s">
        <v>27</v>
      </c>
      <c r="G14664" s="6">
        <v>212.46</v>
      </c>
    </row>
    <row r="14665" spans="1:7" ht="15" thickBot="1" x14ac:dyDescent="0.35">
      <c r="A14665" s="6">
        <v>274.29840000000002</v>
      </c>
      <c r="B14665" s="19">
        <f>(A14665-G14665)/G14665</f>
        <v>0.27754159137060574</v>
      </c>
      <c r="C14665" s="30" t="s">
        <v>39</v>
      </c>
      <c r="D14665" s="6">
        <v>1017723</v>
      </c>
      <c r="E14665" s="6">
        <v>81</v>
      </c>
      <c r="F14665" s="7" t="s">
        <v>42</v>
      </c>
      <c r="G14665" s="6">
        <v>214.708</v>
      </c>
    </row>
    <row r="14666" spans="1:7" ht="15" thickBot="1" x14ac:dyDescent="0.35">
      <c r="A14666" s="6">
        <v>274.29840000000002</v>
      </c>
      <c r="B14666" s="19">
        <f>(A14666-G14666)/G14666</f>
        <v>0.24495479466976514</v>
      </c>
      <c r="C14666" s="30" t="s">
        <v>81</v>
      </c>
      <c r="D14666" s="6">
        <v>1015858</v>
      </c>
      <c r="E14666" s="6">
        <v>1200</v>
      </c>
      <c r="F14666" s="7" t="s">
        <v>42</v>
      </c>
      <c r="G14666" s="6">
        <v>220.328</v>
      </c>
    </row>
    <row r="14667" spans="1:7" ht="15" thickBot="1" x14ac:dyDescent="0.35">
      <c r="A14667" s="6">
        <v>274.29840000000002</v>
      </c>
      <c r="B14667" s="19">
        <f>(A14667-G14667)/G14667</f>
        <v>0.19030393501241094</v>
      </c>
      <c r="C14667" s="30" t="s">
        <v>388</v>
      </c>
      <c r="D14667" s="6">
        <v>1019301</v>
      </c>
      <c r="E14667" s="6">
        <v>134</v>
      </c>
      <c r="F14667" s="7" t="s">
        <v>25</v>
      </c>
      <c r="G14667" s="6">
        <v>230.44399999999999</v>
      </c>
    </row>
    <row r="14668" spans="1:7" ht="15" thickBot="1" x14ac:dyDescent="0.35">
      <c r="A14668" s="6">
        <v>274.29840000000002</v>
      </c>
      <c r="B14668" s="19">
        <f>(A14668-G14668)/G14668</f>
        <v>0.14560216508795673</v>
      </c>
      <c r="C14668" s="30" t="s">
        <v>94</v>
      </c>
      <c r="D14668" s="6">
        <v>1010774</v>
      </c>
      <c r="E14668" s="6">
        <v>932</v>
      </c>
      <c r="F14668" s="7" t="s">
        <v>23</v>
      </c>
      <c r="G14668" s="6">
        <v>239.43600000000001</v>
      </c>
    </row>
    <row r="14669" spans="1:7" ht="15" thickBot="1" x14ac:dyDescent="0.35">
      <c r="A14669" s="6">
        <v>274.29840000000002</v>
      </c>
      <c r="B14669" s="19">
        <f>(A14669-G14669)/G14669</f>
        <v>0.1402494180246093</v>
      </c>
      <c r="C14669" s="30" t="s">
        <v>167</v>
      </c>
      <c r="D14669" s="6">
        <v>1013080</v>
      </c>
      <c r="E14669" s="6">
        <v>1944</v>
      </c>
      <c r="F14669" s="7" t="s">
        <v>31</v>
      </c>
      <c r="G14669" s="6">
        <v>240.56</v>
      </c>
    </row>
    <row r="14670" spans="1:7" ht="15" thickBot="1" x14ac:dyDescent="0.35">
      <c r="A14670" s="6">
        <v>274.29840000000002</v>
      </c>
      <c r="B14670" s="19">
        <f>(A14670-G14670)/G14670</f>
        <v>9.4234789130192079E-2</v>
      </c>
      <c r="C14670" s="30" t="s">
        <v>128</v>
      </c>
      <c r="D14670" s="6">
        <v>1014927</v>
      </c>
      <c r="E14670" s="6">
        <v>1300</v>
      </c>
      <c r="F14670" s="7" t="s">
        <v>25</v>
      </c>
      <c r="G14670" s="6">
        <v>250.67599999999999</v>
      </c>
    </row>
    <row r="14671" spans="1:7" ht="15" thickBot="1" x14ac:dyDescent="0.35">
      <c r="A14671" s="6">
        <v>274.29840000000002</v>
      </c>
      <c r="B14671" s="19">
        <f>(A14671-G14671)/G14671</f>
        <v>8.4509180623428409E-2</v>
      </c>
      <c r="C14671" s="30" t="s">
        <v>49</v>
      </c>
      <c r="D14671" s="6">
        <v>1018589</v>
      </c>
      <c r="E14671" s="6">
        <v>1562</v>
      </c>
      <c r="F14671" s="7" t="s">
        <v>23</v>
      </c>
      <c r="G14671" s="6">
        <v>252.92400000000001</v>
      </c>
    </row>
    <row r="14672" spans="1:7" ht="15" thickBot="1" x14ac:dyDescent="0.35">
      <c r="A14672" s="6">
        <v>274.29840000000002</v>
      </c>
      <c r="B14672" s="19">
        <f>(A14672-G14672)/G14672</f>
        <v>7.4954932359349843E-2</v>
      </c>
      <c r="C14672" s="30" t="s">
        <v>38</v>
      </c>
      <c r="D14672" s="6">
        <v>1016864</v>
      </c>
      <c r="E14672" s="6">
        <v>2824</v>
      </c>
      <c r="F14672" s="7" t="s">
        <v>31</v>
      </c>
      <c r="G14672" s="6">
        <v>255.172</v>
      </c>
    </row>
    <row r="14673" spans="1:7" ht="15" thickBot="1" x14ac:dyDescent="0.35">
      <c r="A14673" s="6">
        <v>274.29840000000002</v>
      </c>
      <c r="B14673" s="19">
        <f>(A14673-G14673)/G14673</f>
        <v>7.0240659237756436E-2</v>
      </c>
      <c r="C14673" s="30" t="s">
        <v>144</v>
      </c>
      <c r="D14673" s="6">
        <v>1017545</v>
      </c>
      <c r="E14673" s="6">
        <v>2850</v>
      </c>
      <c r="F14673" s="7" t="s">
        <v>27</v>
      </c>
      <c r="G14673" s="6">
        <v>256.29599999999999</v>
      </c>
    </row>
    <row r="14674" spans="1:7" ht="15" thickBot="1" x14ac:dyDescent="0.35">
      <c r="A14674" s="6">
        <v>274.29840000000002</v>
      </c>
      <c r="B14674" s="19">
        <f>(A14674-G14674)/G14674</f>
        <v>1.6733386709367581E-2</v>
      </c>
      <c r="C14674" s="30" t="s">
        <v>60</v>
      </c>
      <c r="D14674" s="6">
        <v>1019243</v>
      </c>
      <c r="E14674" s="6">
        <v>588</v>
      </c>
      <c r="F14674" s="7" t="s">
        <v>21</v>
      </c>
      <c r="G14674" s="6">
        <v>269.78399999999999</v>
      </c>
    </row>
    <row r="14675" spans="1:7" ht="15" thickBot="1" x14ac:dyDescent="0.35">
      <c r="A14675" s="6">
        <v>274.29840000000002</v>
      </c>
      <c r="B14675" s="19">
        <f>(A14675-G14675)/G14675</f>
        <v>6.7084730932048947E-5</v>
      </c>
      <c r="C14675" s="30" t="s">
        <v>38</v>
      </c>
      <c r="D14675" s="6">
        <v>1009711</v>
      </c>
      <c r="E14675" s="6">
        <v>809</v>
      </c>
      <c r="F14675" s="7" t="s">
        <v>35</v>
      </c>
      <c r="G14675" s="6">
        <v>274.27999999999997</v>
      </c>
    </row>
    <row r="14676" spans="1:7" ht="15" thickBot="1" x14ac:dyDescent="0.35">
      <c r="A14676" s="6">
        <v>274.29840000000002</v>
      </c>
      <c r="B14676" s="19">
        <f>(A14676-G14676)/G14676</f>
        <v>-3.5505422017187302E-2</v>
      </c>
      <c r="C14676" s="30" t="s">
        <v>258</v>
      </c>
      <c r="D14676" s="6">
        <v>1010165</v>
      </c>
      <c r="E14676" s="6">
        <v>2698</v>
      </c>
      <c r="F14676" s="7" t="s">
        <v>31</v>
      </c>
      <c r="G14676" s="6">
        <v>284.39600000000002</v>
      </c>
    </row>
    <row r="14677" spans="1:7" ht="15" thickBot="1" x14ac:dyDescent="0.35">
      <c r="A14677" s="6">
        <v>274.29840000000002</v>
      </c>
      <c r="B14677" s="19">
        <f>(A14677-G14677)/G14677</f>
        <v>-6.8634215244200519E-2</v>
      </c>
      <c r="C14677" s="30" t="s">
        <v>199</v>
      </c>
      <c r="D14677" s="6">
        <v>1012943</v>
      </c>
      <c r="E14677" s="6">
        <v>2598</v>
      </c>
      <c r="F14677" s="7" t="s">
        <v>21</v>
      </c>
      <c r="G14677" s="6">
        <v>294.512</v>
      </c>
    </row>
    <row r="14678" spans="1:7" ht="15" thickBot="1" x14ac:dyDescent="0.35">
      <c r="A14678" s="6">
        <v>274.29840000000002</v>
      </c>
      <c r="B14678" s="19">
        <f>(A14678-G14678)/G14678</f>
        <v>-0.21283575921759487</v>
      </c>
      <c r="C14678" s="30" t="s">
        <v>289</v>
      </c>
      <c r="D14678" s="6">
        <v>1010291</v>
      </c>
      <c r="E14678" s="6">
        <v>2173</v>
      </c>
      <c r="F14678" s="7" t="s">
        <v>31</v>
      </c>
      <c r="G14678" s="6">
        <v>348.464</v>
      </c>
    </row>
    <row r="14679" spans="1:7" ht="15" thickBot="1" x14ac:dyDescent="0.35">
      <c r="A14679" s="6">
        <v>274.36032</v>
      </c>
      <c r="B14679" s="19">
        <f>(A14679-G14679)/G14679</f>
        <v>0.59319148936170218</v>
      </c>
      <c r="C14679" s="30" t="s">
        <v>300</v>
      </c>
      <c r="D14679" s="6">
        <v>1001997</v>
      </c>
      <c r="E14679" s="6">
        <v>1997</v>
      </c>
      <c r="F14679" s="7" t="s">
        <v>21</v>
      </c>
      <c r="G14679" s="6">
        <v>172.208</v>
      </c>
    </row>
    <row r="14680" spans="1:7" ht="15" thickBot="1" x14ac:dyDescent="0.35">
      <c r="A14680" s="6">
        <v>274.39879999999999</v>
      </c>
      <c r="B14680" s="19">
        <f>(A14680-G14680)/G14680</f>
        <v>0.11306773192798451</v>
      </c>
      <c r="C14680" s="30" t="s">
        <v>124</v>
      </c>
      <c r="D14680" s="6">
        <v>1002815</v>
      </c>
      <c r="E14680" s="6">
        <v>2815</v>
      </c>
      <c r="F14680" s="7" t="s">
        <v>23</v>
      </c>
      <c r="G14680" s="6">
        <v>246.5248</v>
      </c>
    </row>
    <row r="14681" spans="1:7" ht="15" thickBot="1" x14ac:dyDescent="0.35">
      <c r="A14681" s="6">
        <v>274.43104</v>
      </c>
      <c r="B14681" s="19">
        <f>(A14681-G14681)/G14681</f>
        <v>-3.0483355932103703E-2</v>
      </c>
      <c r="C14681" s="30" t="s">
        <v>166</v>
      </c>
      <c r="D14681" s="6">
        <v>1001114</v>
      </c>
      <c r="E14681" s="6">
        <v>1114</v>
      </c>
      <c r="F14681" s="7" t="s">
        <v>17</v>
      </c>
      <c r="G14681" s="6">
        <v>283.05964799999998</v>
      </c>
    </row>
    <row r="14682" spans="1:7" ht="15" thickBot="1" x14ac:dyDescent="0.35">
      <c r="A14682" s="6">
        <v>274.49759999999998</v>
      </c>
      <c r="B14682" s="19">
        <f>(A14682-G14682)/G14682</f>
        <v>0.39480487804878028</v>
      </c>
      <c r="C14682" s="30" t="s">
        <v>370</v>
      </c>
      <c r="D14682" s="6">
        <v>1003585</v>
      </c>
      <c r="E14682" s="6">
        <v>59</v>
      </c>
      <c r="F14682" s="7" t="s">
        <v>19</v>
      </c>
      <c r="G14682" s="6">
        <v>196.8</v>
      </c>
    </row>
    <row r="14683" spans="1:7" ht="15" thickBot="1" x14ac:dyDescent="0.35">
      <c r="A14683" s="6">
        <v>274.52359999999999</v>
      </c>
      <c r="B14683" s="19">
        <f>(A14683-G14683)/G14683</f>
        <v>0.24214327083182499</v>
      </c>
      <c r="C14683" s="30" t="s">
        <v>262</v>
      </c>
      <c r="D14683" s="6">
        <v>1002548</v>
      </c>
      <c r="E14683" s="6">
        <v>2548</v>
      </c>
      <c r="F14683" s="7" t="s">
        <v>23</v>
      </c>
      <c r="G14683" s="6">
        <v>221.00800000000001</v>
      </c>
    </row>
    <row r="14684" spans="1:7" ht="15" thickBot="1" x14ac:dyDescent="0.35">
      <c r="A14684" s="6">
        <v>274.65696000000003</v>
      </c>
      <c r="B14684" s="19">
        <f>(A14684-G14684)/G14684</f>
        <v>1.3274435631482615</v>
      </c>
      <c r="C14684" s="30" t="s">
        <v>57</v>
      </c>
      <c r="D14684" s="6">
        <v>1007097</v>
      </c>
      <c r="E14684" s="6">
        <v>2841</v>
      </c>
      <c r="F14684" s="7" t="s">
        <v>87</v>
      </c>
      <c r="G14684" s="6">
        <v>118.008</v>
      </c>
    </row>
    <row r="14685" spans="1:7" ht="15" thickBot="1" x14ac:dyDescent="0.35">
      <c r="A14685" s="6">
        <v>274.65696000000003</v>
      </c>
      <c r="B14685" s="19">
        <f>(A14685-G14685)/G14685</f>
        <v>0.1188203089356711</v>
      </c>
      <c r="C14685" s="30" t="s">
        <v>157</v>
      </c>
      <c r="D14685" s="6">
        <v>1011696</v>
      </c>
      <c r="E14685" s="6">
        <v>1864</v>
      </c>
      <c r="F14685" s="7" t="s">
        <v>87</v>
      </c>
      <c r="G14685" s="6">
        <v>245.488</v>
      </c>
    </row>
    <row r="14686" spans="1:7" ht="15" thickBot="1" x14ac:dyDescent="0.35">
      <c r="A14686" s="6">
        <v>274.65696000000003</v>
      </c>
      <c r="B14686" s="19">
        <f>(A14686-G14686)/G14686</f>
        <v>-0.10624858448201793</v>
      </c>
      <c r="C14686" s="30" t="s">
        <v>261</v>
      </c>
      <c r="D14686" s="6">
        <v>1013441</v>
      </c>
      <c r="E14686" s="6">
        <v>2068</v>
      </c>
      <c r="F14686" s="7" t="s">
        <v>87</v>
      </c>
      <c r="G14686" s="6">
        <v>307.30799999999999</v>
      </c>
    </row>
    <row r="14687" spans="1:7" ht="15" thickBot="1" x14ac:dyDescent="0.35">
      <c r="A14687" s="6">
        <v>274.65696000000003</v>
      </c>
      <c r="B14687" s="19">
        <f>(A14687-G14687)/G14687</f>
        <v>-0.22031816685023889</v>
      </c>
      <c r="C14687" s="30" t="s">
        <v>133</v>
      </c>
      <c r="D14687" s="6">
        <v>1015331</v>
      </c>
      <c r="E14687" s="6">
        <v>2220</v>
      </c>
      <c r="F14687" s="7" t="s">
        <v>87</v>
      </c>
      <c r="G14687" s="6">
        <v>352.26799999999997</v>
      </c>
    </row>
    <row r="14688" spans="1:7" ht="15" thickBot="1" x14ac:dyDescent="0.35">
      <c r="A14688" s="6">
        <v>274.7466</v>
      </c>
      <c r="B14688" s="19">
        <f>(A14688-G14688)/G14688</f>
        <v>7.9780755176613819E-3</v>
      </c>
      <c r="C14688" s="30" t="s">
        <v>387</v>
      </c>
      <c r="D14688" s="6">
        <v>1018254</v>
      </c>
      <c r="E14688" s="6">
        <v>1003</v>
      </c>
      <c r="F14688" s="7" t="s">
        <v>25</v>
      </c>
      <c r="G14688" s="6">
        <v>272.572</v>
      </c>
    </row>
    <row r="14689" spans="1:7" ht="15" thickBot="1" x14ac:dyDescent="0.35">
      <c r="A14689" s="6">
        <v>274.7466</v>
      </c>
      <c r="B14689" s="19">
        <f>(A14689-G14689)/G14689</f>
        <v>4.0965830674482451</v>
      </c>
      <c r="C14689" s="30" t="s">
        <v>218</v>
      </c>
      <c r="D14689" s="6">
        <v>1007524</v>
      </c>
      <c r="E14689" s="6">
        <v>1650</v>
      </c>
      <c r="F14689" s="7" t="s">
        <v>27</v>
      </c>
      <c r="G14689" s="6">
        <v>53.908000000000001</v>
      </c>
    </row>
    <row r="14690" spans="1:7" ht="15" thickBot="1" x14ac:dyDescent="0.35">
      <c r="A14690" s="6">
        <v>274.7466</v>
      </c>
      <c r="B14690" s="19">
        <f>(A14690-G14690)/G14690</f>
        <v>1.4321606883608937</v>
      </c>
      <c r="C14690" s="30" t="s">
        <v>144</v>
      </c>
      <c r="D14690" s="6">
        <v>1017357</v>
      </c>
      <c r="E14690" s="6">
        <v>157</v>
      </c>
      <c r="F14690" s="7" t="s">
        <v>31</v>
      </c>
      <c r="G14690" s="6">
        <v>112.964</v>
      </c>
    </row>
    <row r="14691" spans="1:7" ht="15" thickBot="1" x14ac:dyDescent="0.35">
      <c r="A14691" s="6">
        <v>274.7466</v>
      </c>
      <c r="B14691" s="19">
        <f>(A14691-G14691)/G14691</f>
        <v>1.2528338089146904</v>
      </c>
      <c r="C14691" s="30" t="s">
        <v>50</v>
      </c>
      <c r="D14691" s="6">
        <v>1017597</v>
      </c>
      <c r="E14691" s="6">
        <v>1507</v>
      </c>
      <c r="F14691" s="7" t="s">
        <v>27</v>
      </c>
      <c r="G14691" s="6">
        <v>121.956</v>
      </c>
    </row>
    <row r="14692" spans="1:7" ht="15" thickBot="1" x14ac:dyDescent="0.35">
      <c r="A14692" s="6">
        <v>274.7466</v>
      </c>
      <c r="B14692" s="19">
        <f>(A14692-G14692)/G14692</f>
        <v>0.87305091216492603</v>
      </c>
      <c r="C14692" s="30" t="s">
        <v>342</v>
      </c>
      <c r="D14692" s="6">
        <v>1012445</v>
      </c>
      <c r="E14692" s="6">
        <v>1604</v>
      </c>
      <c r="F14692" s="7" t="s">
        <v>27</v>
      </c>
      <c r="G14692" s="6">
        <v>146.684</v>
      </c>
    </row>
    <row r="14693" spans="1:7" ht="15" thickBot="1" x14ac:dyDescent="0.35">
      <c r="A14693" s="6">
        <v>274.7466</v>
      </c>
      <c r="B14693" s="19">
        <f>(A14693-G14693)/G14693</f>
        <v>0.82328121681885769</v>
      </c>
      <c r="C14693" s="30" t="s">
        <v>294</v>
      </c>
      <c r="D14693" s="6">
        <v>1007903</v>
      </c>
      <c r="E14693" s="6">
        <v>1724</v>
      </c>
      <c r="F14693" s="7" t="s">
        <v>23</v>
      </c>
      <c r="G14693" s="6">
        <v>150.68799999999999</v>
      </c>
    </row>
    <row r="14694" spans="1:7" ht="15" thickBot="1" x14ac:dyDescent="0.35">
      <c r="A14694" s="6">
        <v>274.7466</v>
      </c>
      <c r="B14694" s="19">
        <f>(A14694-G14694)/G14694</f>
        <v>0.73973936830374099</v>
      </c>
      <c r="C14694" s="30" t="s">
        <v>203</v>
      </c>
      <c r="D14694" s="6">
        <v>1009842</v>
      </c>
      <c r="E14694" s="6">
        <v>603</v>
      </c>
      <c r="F14694" s="7" t="s">
        <v>35</v>
      </c>
      <c r="G14694" s="6">
        <v>157.92400000000001</v>
      </c>
    </row>
    <row r="14695" spans="1:7" ht="15" thickBot="1" x14ac:dyDescent="0.35">
      <c r="A14695" s="6">
        <v>274.7466</v>
      </c>
      <c r="B14695" s="19">
        <f>(A14695-G14695)/G14695</f>
        <v>0.70336896141255834</v>
      </c>
      <c r="C14695" s="30" t="s">
        <v>347</v>
      </c>
      <c r="D14695" s="6">
        <v>1018330</v>
      </c>
      <c r="E14695" s="6">
        <v>1132</v>
      </c>
      <c r="F14695" s="7" t="s">
        <v>31</v>
      </c>
      <c r="G14695" s="6">
        <v>161.29599999999999</v>
      </c>
    </row>
    <row r="14696" spans="1:7" ht="15" thickBot="1" x14ac:dyDescent="0.35">
      <c r="A14696" s="6">
        <v>274.7466</v>
      </c>
      <c r="B14696" s="19">
        <f>(A14696-G14696)/G14696</f>
        <v>0.66848810940802095</v>
      </c>
      <c r="C14696" s="30" t="s">
        <v>251</v>
      </c>
      <c r="D14696" s="6">
        <v>1012490</v>
      </c>
      <c r="E14696" s="6">
        <v>1767</v>
      </c>
      <c r="F14696" s="7" t="s">
        <v>23</v>
      </c>
      <c r="G14696" s="6">
        <v>164.66800000000001</v>
      </c>
    </row>
    <row r="14697" spans="1:7" ht="15" thickBot="1" x14ac:dyDescent="0.35">
      <c r="A14697" s="6">
        <v>274.7466</v>
      </c>
      <c r="B14697" s="19">
        <f>(A14697-G14697)/G14697</f>
        <v>0.64601715833113671</v>
      </c>
      <c r="C14697" s="30" t="s">
        <v>281</v>
      </c>
      <c r="D14697" s="6">
        <v>1016299</v>
      </c>
      <c r="E14697" s="6">
        <v>2679</v>
      </c>
      <c r="F14697" s="7" t="s">
        <v>17</v>
      </c>
      <c r="G14697" s="6">
        <v>166.916</v>
      </c>
    </row>
    <row r="14698" spans="1:7" ht="15" thickBot="1" x14ac:dyDescent="0.35">
      <c r="A14698" s="6">
        <v>274.7466</v>
      </c>
      <c r="B14698" s="19">
        <f>(A14698-G14698)/G14698</f>
        <v>0.26978814264322548</v>
      </c>
      <c r="C14698" s="30" t="s">
        <v>37</v>
      </c>
      <c r="D14698" s="6">
        <v>1014277</v>
      </c>
      <c r="E14698" s="6">
        <v>2234</v>
      </c>
      <c r="F14698" s="7" t="s">
        <v>35</v>
      </c>
      <c r="G14698" s="6">
        <v>216.37200000000001</v>
      </c>
    </row>
    <row r="14699" spans="1:7" ht="15" thickBot="1" x14ac:dyDescent="0.35">
      <c r="A14699" s="6">
        <v>274.7466</v>
      </c>
      <c r="B14699" s="19">
        <f>(A14699-G14699)/G14699</f>
        <v>9.3666804662123404E-2</v>
      </c>
      <c r="C14699" s="30" t="s">
        <v>85</v>
      </c>
      <c r="D14699" s="6">
        <v>1017432</v>
      </c>
      <c r="E14699" s="6">
        <v>1819</v>
      </c>
      <c r="F14699" s="7" t="s">
        <v>35</v>
      </c>
      <c r="G14699" s="6">
        <v>251.21600000000001</v>
      </c>
    </row>
    <row r="14700" spans="1:7" ht="15" thickBot="1" x14ac:dyDescent="0.35">
      <c r="A14700" s="6">
        <v>274.7466</v>
      </c>
      <c r="B14700" s="19">
        <f>(A14700-G14700)/G14700</f>
        <v>-0.14082619300769272</v>
      </c>
      <c r="C14700" s="30" t="s">
        <v>221</v>
      </c>
      <c r="D14700" s="6">
        <v>1011841</v>
      </c>
      <c r="E14700" s="6">
        <v>426</v>
      </c>
      <c r="F14700" s="7" t="s">
        <v>25</v>
      </c>
      <c r="G14700" s="6">
        <v>319.77999999999997</v>
      </c>
    </row>
    <row r="14701" spans="1:7" ht="15" thickBot="1" x14ac:dyDescent="0.35">
      <c r="A14701" s="6">
        <v>274.7466</v>
      </c>
      <c r="B14701" s="19">
        <f>(A14701-G14701)/G14701</f>
        <v>-0.15857149857284611</v>
      </c>
      <c r="C14701" s="30" t="s">
        <v>189</v>
      </c>
      <c r="D14701" s="6">
        <v>1010943</v>
      </c>
      <c r="E14701" s="6">
        <v>964</v>
      </c>
      <c r="F14701" s="7" t="s">
        <v>42</v>
      </c>
      <c r="G14701" s="6">
        <v>326.524</v>
      </c>
    </row>
    <row r="14702" spans="1:7" ht="15" thickBot="1" x14ac:dyDescent="0.35">
      <c r="A14702" s="6">
        <v>274.7466</v>
      </c>
      <c r="B14702" s="19">
        <f>(A14702-G14702)/G14702</f>
        <v>-0.19725764039034649</v>
      </c>
      <c r="C14702" s="30" t="s">
        <v>40</v>
      </c>
      <c r="D14702" s="6">
        <v>1018342</v>
      </c>
      <c r="E14702" s="6">
        <v>821</v>
      </c>
      <c r="F14702" s="7" t="s">
        <v>19</v>
      </c>
      <c r="G14702" s="6">
        <v>342.26</v>
      </c>
    </row>
    <row r="14703" spans="1:7" ht="15" thickBot="1" x14ac:dyDescent="0.35">
      <c r="A14703" s="6">
        <v>274.80959999999999</v>
      </c>
      <c r="B14703" s="19">
        <f>(A14703-G14703)/G14703</f>
        <v>2.2984329390075278</v>
      </c>
      <c r="C14703" s="30" t="s">
        <v>360</v>
      </c>
      <c r="D14703" s="6">
        <v>1002259</v>
      </c>
      <c r="E14703" s="6">
        <v>2259</v>
      </c>
      <c r="F14703" s="7" t="s">
        <v>27</v>
      </c>
      <c r="G14703" s="6">
        <v>83.315200000000004</v>
      </c>
    </row>
    <row r="14704" spans="1:7" ht="15" thickBot="1" x14ac:dyDescent="0.35">
      <c r="A14704" s="6">
        <v>274.8252</v>
      </c>
      <c r="B14704" s="19">
        <f>(A14704-G14704)/G14704</f>
        <v>0.68881258111456323</v>
      </c>
      <c r="C14704" s="30" t="s">
        <v>127</v>
      </c>
      <c r="D14704" s="6">
        <v>1005151</v>
      </c>
      <c r="E14704" s="6">
        <v>2109</v>
      </c>
      <c r="F14704" s="7" t="s">
        <v>23</v>
      </c>
      <c r="G14704" s="6">
        <v>162.7328</v>
      </c>
    </row>
    <row r="14705" spans="1:7" ht="15" thickBot="1" x14ac:dyDescent="0.35">
      <c r="A14705" s="6">
        <v>274.88240000000002</v>
      </c>
      <c r="B14705" s="19">
        <f>(A14705-G14705)/G14705</f>
        <v>0.22582267823505914</v>
      </c>
      <c r="C14705" s="30" t="s">
        <v>261</v>
      </c>
      <c r="D14705" s="6">
        <v>1002510</v>
      </c>
      <c r="E14705" s="6">
        <v>2510</v>
      </c>
      <c r="F14705" s="7" t="s">
        <v>19</v>
      </c>
      <c r="G14705" s="6">
        <v>224.2432</v>
      </c>
    </row>
    <row r="14706" spans="1:7" ht="15" thickBot="1" x14ac:dyDescent="0.35">
      <c r="A14706" s="6">
        <v>274.9708</v>
      </c>
      <c r="B14706" s="19">
        <f>(A14706-G14706)/G14706</f>
        <v>0.22121534044881547</v>
      </c>
      <c r="C14706" s="30" t="s">
        <v>273</v>
      </c>
      <c r="D14706" s="6">
        <v>1005000</v>
      </c>
      <c r="E14706" s="6">
        <v>389</v>
      </c>
      <c r="F14706" s="7" t="s">
        <v>23</v>
      </c>
      <c r="G14706" s="6">
        <v>225.16159999999999</v>
      </c>
    </row>
    <row r="14707" spans="1:7" ht="15" thickBot="1" x14ac:dyDescent="0.35">
      <c r="A14707" s="6">
        <v>275.05399999999997</v>
      </c>
      <c r="B14707" s="19">
        <f>(A14707-G14707)/G14707</f>
        <v>0.51903110364937688</v>
      </c>
      <c r="C14707" s="30" t="s">
        <v>123</v>
      </c>
      <c r="D14707" s="6">
        <v>1003975</v>
      </c>
      <c r="E14707" s="6">
        <v>232</v>
      </c>
      <c r="F14707" s="7" t="s">
        <v>23</v>
      </c>
      <c r="G14707" s="6">
        <v>181.072</v>
      </c>
    </row>
    <row r="14708" spans="1:7" ht="15" thickBot="1" x14ac:dyDescent="0.35">
      <c r="A14708" s="6">
        <v>275.08416</v>
      </c>
      <c r="B14708" s="19">
        <f>(A14708-G14708)/G14708</f>
        <v>-0.26145273283056608</v>
      </c>
      <c r="C14708" s="30" t="s">
        <v>205</v>
      </c>
      <c r="D14708" s="6">
        <v>1001262</v>
      </c>
      <c r="E14708" s="6">
        <v>1262</v>
      </c>
      <c r="F14708" s="7" t="s">
        <v>42</v>
      </c>
      <c r="G14708" s="6">
        <v>372.46656000000002</v>
      </c>
    </row>
    <row r="14709" spans="1:7" ht="15" thickBot="1" x14ac:dyDescent="0.35">
      <c r="A14709" s="6">
        <v>275.10079999999999</v>
      </c>
      <c r="B14709" s="19">
        <f>(A14709-G14709)/G14709</f>
        <v>0.1953586673897022</v>
      </c>
      <c r="C14709" s="30" t="s">
        <v>187</v>
      </c>
      <c r="D14709" s="6">
        <v>1002539</v>
      </c>
      <c r="E14709" s="6">
        <v>2539</v>
      </c>
      <c r="F14709" s="7" t="s">
        <v>35</v>
      </c>
      <c r="G14709" s="6">
        <v>230.14080000000001</v>
      </c>
    </row>
    <row r="14710" spans="1:7" ht="15" thickBot="1" x14ac:dyDescent="0.35">
      <c r="A14710" s="6">
        <v>275.16840000000002</v>
      </c>
      <c r="B14710" s="19">
        <f>(A14710-G14710)/G14710</f>
        <v>-8.2615433033904409E-2</v>
      </c>
      <c r="C14710" s="30" t="s">
        <v>201</v>
      </c>
      <c r="D14710" s="6">
        <v>1002299</v>
      </c>
      <c r="E14710" s="6">
        <v>2299</v>
      </c>
      <c r="F14710" s="7" t="s">
        <v>27</v>
      </c>
      <c r="G14710" s="6">
        <v>299.94880000000001</v>
      </c>
    </row>
    <row r="14711" spans="1:7" ht="15" thickBot="1" x14ac:dyDescent="0.35">
      <c r="A14711" s="6">
        <v>275.19479999999999</v>
      </c>
      <c r="B14711" s="19">
        <f>(A14711-G14711)/G14711</f>
        <v>12.867909695625881</v>
      </c>
      <c r="C14711" s="30" t="s">
        <v>26</v>
      </c>
      <c r="D14711" s="6">
        <v>1006204</v>
      </c>
      <c r="E14711" s="6">
        <v>632</v>
      </c>
      <c r="F14711" s="7" t="s">
        <v>19</v>
      </c>
      <c r="G14711" s="6">
        <v>19.844000000000001</v>
      </c>
    </row>
    <row r="14712" spans="1:7" ht="15" thickBot="1" x14ac:dyDescent="0.35">
      <c r="A14712" s="6">
        <v>275.19479999999999</v>
      </c>
      <c r="B14712" s="19">
        <f>(A14712-G14712)/G14712</f>
        <v>1.9194050751082066</v>
      </c>
      <c r="C14712" s="30" t="s">
        <v>56</v>
      </c>
      <c r="D14712" s="6">
        <v>1008569</v>
      </c>
      <c r="E14712" s="6">
        <v>317</v>
      </c>
      <c r="F14712" s="7" t="s">
        <v>23</v>
      </c>
      <c r="G14712" s="6">
        <v>94.263999999999996</v>
      </c>
    </row>
    <row r="14713" spans="1:7" ht="15" thickBot="1" x14ac:dyDescent="0.35">
      <c r="A14713" s="6">
        <v>275.19479999999999</v>
      </c>
      <c r="B14713" s="19">
        <f>(A14713-G14713)/G14713</f>
        <v>1.8108637032194803</v>
      </c>
      <c r="C14713" s="30" t="s">
        <v>72</v>
      </c>
      <c r="D14713" s="6">
        <v>1008852</v>
      </c>
      <c r="E14713" s="6">
        <v>1674</v>
      </c>
      <c r="F14713" s="7" t="s">
        <v>25</v>
      </c>
      <c r="G14713" s="6">
        <v>97.903999999999996</v>
      </c>
    </row>
    <row r="14714" spans="1:7" ht="15" thickBot="1" x14ac:dyDescent="0.35">
      <c r="A14714" s="6">
        <v>275.19479999999999</v>
      </c>
      <c r="B14714" s="19">
        <f>(A14714-G14714)/G14714</f>
        <v>1.4245383422610653</v>
      </c>
      <c r="C14714" s="30" t="s">
        <v>51</v>
      </c>
      <c r="D14714" s="6">
        <v>1017553</v>
      </c>
      <c r="E14714" s="6">
        <v>1383</v>
      </c>
      <c r="F14714" s="7" t="s">
        <v>25</v>
      </c>
      <c r="G14714" s="6">
        <v>113.504</v>
      </c>
    </row>
    <row r="14715" spans="1:7" ht="15" thickBot="1" x14ac:dyDescent="0.35">
      <c r="A14715" s="6">
        <v>275.19479999999999</v>
      </c>
      <c r="B14715" s="19">
        <f>(A14715-G14715)/G14715</f>
        <v>1.3545877682329988</v>
      </c>
      <c r="C14715" s="30" t="s">
        <v>379</v>
      </c>
      <c r="D14715" s="6">
        <v>1019697</v>
      </c>
      <c r="E14715" s="6">
        <v>1295</v>
      </c>
      <c r="F14715" s="7" t="s">
        <v>27</v>
      </c>
      <c r="G14715" s="6">
        <v>116.876</v>
      </c>
    </row>
    <row r="14716" spans="1:7" ht="15" thickBot="1" x14ac:dyDescent="0.35">
      <c r="A14716" s="6">
        <v>275.19479999999999</v>
      </c>
      <c r="B14716" s="19">
        <f>(A14716-G14716)/G14716</f>
        <v>1.2432651863445172</v>
      </c>
      <c r="C14716" s="30" t="s">
        <v>220</v>
      </c>
      <c r="D14716" s="6">
        <v>1008024</v>
      </c>
      <c r="E14716" s="6">
        <v>986</v>
      </c>
      <c r="F14716" s="7" t="s">
        <v>23</v>
      </c>
      <c r="G14716" s="6">
        <v>122.676</v>
      </c>
    </row>
    <row r="14717" spans="1:7" ht="15" thickBot="1" x14ac:dyDescent="0.35">
      <c r="A14717" s="6">
        <v>275.19479999999999</v>
      </c>
      <c r="B14717" s="19">
        <f>(A14717-G14717)/G14717</f>
        <v>0.89820935879042041</v>
      </c>
      <c r="C14717" s="30" t="s">
        <v>39</v>
      </c>
      <c r="D14717" s="6">
        <v>1018238</v>
      </c>
      <c r="E14717" s="6">
        <v>562</v>
      </c>
      <c r="F14717" s="7" t="s">
        <v>19</v>
      </c>
      <c r="G14717" s="6">
        <v>144.976</v>
      </c>
    </row>
    <row r="14718" spans="1:7" ht="15" thickBot="1" x14ac:dyDescent="0.35">
      <c r="A14718" s="6">
        <v>275.19479999999999</v>
      </c>
      <c r="B14718" s="19">
        <f>(A14718-G14718)/G14718</f>
        <v>0.85506242079434813</v>
      </c>
      <c r="C14718" s="30" t="s">
        <v>148</v>
      </c>
      <c r="D14718" s="6">
        <v>1019831</v>
      </c>
      <c r="E14718" s="6">
        <v>121</v>
      </c>
      <c r="F14718" s="7" t="s">
        <v>42</v>
      </c>
      <c r="G14718" s="6">
        <v>148.34800000000001</v>
      </c>
    </row>
    <row r="14719" spans="1:7" ht="15" thickBot="1" x14ac:dyDescent="0.35">
      <c r="A14719" s="6">
        <v>275.19479999999999</v>
      </c>
      <c r="B14719" s="19">
        <f>(A14719-G14719)/G14719</f>
        <v>0.78735061831029829</v>
      </c>
      <c r="C14719" s="30" t="s">
        <v>289</v>
      </c>
      <c r="D14719" s="6">
        <v>1011664</v>
      </c>
      <c r="E14719" s="6">
        <v>986</v>
      </c>
      <c r="F14719" s="7" t="s">
        <v>25</v>
      </c>
      <c r="G14719" s="6">
        <v>153.96799999999999</v>
      </c>
    </row>
    <row r="14720" spans="1:7" ht="15" thickBot="1" x14ac:dyDescent="0.35">
      <c r="A14720" s="6">
        <v>275.19479999999999</v>
      </c>
      <c r="B14720" s="19">
        <f>(A14720-G14720)/G14720</f>
        <v>0.70045478138362272</v>
      </c>
      <c r="C14720" s="30" t="s">
        <v>112</v>
      </c>
      <c r="D14720" s="6">
        <v>1009939</v>
      </c>
      <c r="E14720" s="6">
        <v>1254</v>
      </c>
      <c r="F14720" s="7" t="s">
        <v>23</v>
      </c>
      <c r="G14720" s="6">
        <v>161.83600000000001</v>
      </c>
    </row>
    <row r="14721" spans="1:7" ht="15" thickBot="1" x14ac:dyDescent="0.35">
      <c r="A14721" s="6">
        <v>275.19479999999999</v>
      </c>
      <c r="B14721" s="19">
        <f>(A14721-G14721)/G14721</f>
        <v>0.48253889583243542</v>
      </c>
      <c r="C14721" s="30" t="s">
        <v>232</v>
      </c>
      <c r="D14721" s="6">
        <v>1007859</v>
      </c>
      <c r="E14721" s="6">
        <v>2387</v>
      </c>
      <c r="F14721" s="7" t="s">
        <v>42</v>
      </c>
      <c r="G14721" s="6">
        <v>185.624</v>
      </c>
    </row>
    <row r="14722" spans="1:7" ht="15" thickBot="1" x14ac:dyDescent="0.35">
      <c r="A14722" s="6">
        <v>275.19479999999999</v>
      </c>
      <c r="B14722" s="19">
        <f>(A14722-G14722)/G14722</f>
        <v>0.41670716439055733</v>
      </c>
      <c r="C14722" s="30" t="s">
        <v>32</v>
      </c>
      <c r="D14722" s="6">
        <v>1005396</v>
      </c>
      <c r="E14722" s="6">
        <v>1756</v>
      </c>
      <c r="F14722" s="7" t="s">
        <v>87</v>
      </c>
      <c r="G14722" s="6">
        <v>194.24959999999999</v>
      </c>
    </row>
    <row r="14723" spans="1:7" ht="15" thickBot="1" x14ac:dyDescent="0.35">
      <c r="A14723" s="6">
        <v>275.19479999999999</v>
      </c>
      <c r="B14723" s="19">
        <f>(A14723-G14723)/G14723</f>
        <v>0.35281382727701738</v>
      </c>
      <c r="C14723" s="30" t="s">
        <v>329</v>
      </c>
      <c r="D14723" s="6">
        <v>1014512</v>
      </c>
      <c r="E14723" s="6">
        <v>1908</v>
      </c>
      <c r="F14723" s="7" t="s">
        <v>17</v>
      </c>
      <c r="G14723" s="6">
        <v>203.42400000000001</v>
      </c>
    </row>
    <row r="14724" spans="1:7" ht="15" thickBot="1" x14ac:dyDescent="0.35">
      <c r="A14724" s="6">
        <v>275.19479999999999</v>
      </c>
      <c r="B14724" s="19">
        <f>(A14724-G14724)/G14724</f>
        <v>0.14418500224517286</v>
      </c>
      <c r="C14724" s="30" t="s">
        <v>114</v>
      </c>
      <c r="D14724" s="6">
        <v>1013710</v>
      </c>
      <c r="E14724" s="6">
        <v>122</v>
      </c>
      <c r="F14724" s="7" t="s">
        <v>25</v>
      </c>
      <c r="G14724" s="6">
        <v>240.51599999999999</v>
      </c>
    </row>
    <row r="14725" spans="1:7" ht="15" thickBot="1" x14ac:dyDescent="0.35">
      <c r="A14725" s="6">
        <v>275.19479999999999</v>
      </c>
      <c r="B14725" s="19">
        <f>(A14725-G14725)/G14725</f>
        <v>0.13886277106439332</v>
      </c>
      <c r="C14725" s="30" t="s">
        <v>232</v>
      </c>
      <c r="D14725" s="6">
        <v>1011478</v>
      </c>
      <c r="E14725" s="6">
        <v>2618</v>
      </c>
      <c r="F14725" s="7" t="s">
        <v>35</v>
      </c>
      <c r="G14725" s="6">
        <v>241.64</v>
      </c>
    </row>
    <row r="14726" spans="1:7" ht="15" thickBot="1" x14ac:dyDescent="0.35">
      <c r="A14726" s="6">
        <v>275.19479999999999</v>
      </c>
      <c r="B14726" s="19">
        <f>(A14726-G14726)/G14726</f>
        <v>-3.601423587271789E-2</v>
      </c>
      <c r="C14726" s="30" t="s">
        <v>362</v>
      </c>
      <c r="D14726" s="6">
        <v>1019368</v>
      </c>
      <c r="E14726" s="6">
        <v>474</v>
      </c>
      <c r="F14726" s="7" t="s">
        <v>17</v>
      </c>
      <c r="G14726" s="6">
        <v>285.476</v>
      </c>
    </row>
    <row r="14727" spans="1:7" ht="15" thickBot="1" x14ac:dyDescent="0.35">
      <c r="A14727" s="6">
        <v>275.19479999999999</v>
      </c>
      <c r="B14727" s="19">
        <f>(A14727-G14727)/G14727</f>
        <v>-4.7267767130116968E-2</v>
      </c>
      <c r="C14727" s="30" t="s">
        <v>367</v>
      </c>
      <c r="D14727" s="6">
        <v>1018661</v>
      </c>
      <c r="E14727" s="6">
        <v>2735</v>
      </c>
      <c r="F14727" s="7" t="s">
        <v>23</v>
      </c>
      <c r="G14727" s="6">
        <v>288.84800000000001</v>
      </c>
    </row>
    <row r="14728" spans="1:7" ht="15" thickBot="1" x14ac:dyDescent="0.35">
      <c r="A14728" s="6">
        <v>275.19479999999999</v>
      </c>
      <c r="B14728" s="19">
        <f>(A14728-G14728)/G14728</f>
        <v>-0.13480344073040071</v>
      </c>
      <c r="C14728" s="30" t="s">
        <v>153</v>
      </c>
      <c r="D14728" s="6">
        <v>1014036</v>
      </c>
      <c r="E14728" s="6">
        <v>2208</v>
      </c>
      <c r="F14728" s="7" t="s">
        <v>27</v>
      </c>
      <c r="G14728" s="6">
        <v>318.072</v>
      </c>
    </row>
    <row r="14729" spans="1:7" ht="15" thickBot="1" x14ac:dyDescent="0.35">
      <c r="A14729" s="6">
        <v>275.19479999999999</v>
      </c>
      <c r="B14729" s="19">
        <f>(A14729-G14729)/G14729</f>
        <v>-0.13480344073040071</v>
      </c>
      <c r="C14729" s="30" t="s">
        <v>53</v>
      </c>
      <c r="D14729" s="6">
        <v>1018340</v>
      </c>
      <c r="E14729" s="6">
        <v>765</v>
      </c>
      <c r="F14729" s="7" t="s">
        <v>23</v>
      </c>
      <c r="G14729" s="6">
        <v>318.072</v>
      </c>
    </row>
    <row r="14730" spans="1:7" ht="15" thickBot="1" x14ac:dyDescent="0.35">
      <c r="A14730" s="6">
        <v>275.19479999999999</v>
      </c>
      <c r="B14730" s="19">
        <f>(A14730-G14730)/G14730</f>
        <v>-0.17000000000000004</v>
      </c>
      <c r="C14730" s="30" t="s">
        <v>224</v>
      </c>
      <c r="D14730" s="6">
        <v>1018937</v>
      </c>
      <c r="E14730" s="6">
        <v>1405</v>
      </c>
      <c r="F14730" s="7" t="s">
        <v>23</v>
      </c>
      <c r="G14730" s="6">
        <v>331.56</v>
      </c>
    </row>
    <row r="14731" spans="1:7" ht="15" thickBot="1" x14ac:dyDescent="0.35">
      <c r="A14731" s="6">
        <v>275.24119999999999</v>
      </c>
      <c r="B14731" s="19">
        <f>(A14731-G14731)/G14731</f>
        <v>-2.1491262997429036E-2</v>
      </c>
      <c r="C14731" s="30" t="s">
        <v>256</v>
      </c>
      <c r="D14731" s="6">
        <v>1004409</v>
      </c>
      <c r="E14731" s="6">
        <v>1326</v>
      </c>
      <c r="F14731" s="7" t="s">
        <v>17</v>
      </c>
      <c r="G14731" s="6">
        <v>281.28640000000001</v>
      </c>
    </row>
    <row r="14732" spans="1:7" ht="15" thickBot="1" x14ac:dyDescent="0.35">
      <c r="A14732" s="6">
        <v>275.2724</v>
      </c>
      <c r="B14732" s="19">
        <f>(A14732-G14732)/G14732</f>
        <v>1.1533110966482267</v>
      </c>
      <c r="C14732" s="30" t="s">
        <v>77</v>
      </c>
      <c r="D14732" s="6">
        <v>1003376</v>
      </c>
      <c r="E14732" s="6">
        <v>575</v>
      </c>
      <c r="F14732" s="7" t="s">
        <v>25</v>
      </c>
      <c r="G14732" s="6">
        <v>127.8368</v>
      </c>
    </row>
    <row r="14733" spans="1:7" ht="15" thickBot="1" x14ac:dyDescent="0.35">
      <c r="A14733" s="6">
        <v>275.28280000000001</v>
      </c>
      <c r="B14733" s="19">
        <f>(A14733-G14733)/G14733</f>
        <v>0.9438679245283017</v>
      </c>
      <c r="C14733" s="30" t="s">
        <v>162</v>
      </c>
      <c r="D14733" s="6">
        <v>1004544</v>
      </c>
      <c r="E14733" s="6">
        <v>1905</v>
      </c>
      <c r="F14733" s="7" t="s">
        <v>42</v>
      </c>
      <c r="G14733" s="6">
        <v>141.61600000000001</v>
      </c>
    </row>
    <row r="14734" spans="1:7" ht="15" thickBot="1" x14ac:dyDescent="0.35">
      <c r="A14734" s="6">
        <v>275.35559999999998</v>
      </c>
      <c r="B14734" s="19">
        <f>(A14734-G14734)/G14734</f>
        <v>-0.42399855813256082</v>
      </c>
      <c r="C14734" s="30" t="s">
        <v>118</v>
      </c>
      <c r="D14734" s="6">
        <v>1002337</v>
      </c>
      <c r="E14734" s="6">
        <v>2337</v>
      </c>
      <c r="F14734" s="7" t="s">
        <v>35</v>
      </c>
      <c r="G14734" s="6">
        <v>478.04671999999999</v>
      </c>
    </row>
    <row r="14735" spans="1:7" ht="15" thickBot="1" x14ac:dyDescent="0.35">
      <c r="A14735" s="6">
        <v>275.37407999999999</v>
      </c>
      <c r="B14735" s="19">
        <f>(A14735-G14735)/G14735</f>
        <v>-0.17000000000000004</v>
      </c>
      <c r="C14735" s="30" t="s">
        <v>385</v>
      </c>
      <c r="D14735" s="6">
        <v>1013892</v>
      </c>
      <c r="E14735" s="6">
        <v>2463</v>
      </c>
      <c r="F14735" s="7" t="s">
        <v>87</v>
      </c>
      <c r="G14735" s="6">
        <v>331.77600000000001</v>
      </c>
    </row>
    <row r="14736" spans="1:7" ht="15" thickBot="1" x14ac:dyDescent="0.35">
      <c r="A14736" s="6">
        <v>275.48559999999998</v>
      </c>
      <c r="B14736" s="19">
        <f>(A14736-G14736)/G14736</f>
        <v>0.7063595100293345</v>
      </c>
      <c r="C14736" s="30" t="s">
        <v>16</v>
      </c>
      <c r="D14736" s="6">
        <v>1004993</v>
      </c>
      <c r="E14736" s="6">
        <v>1417</v>
      </c>
      <c r="F14736" s="7" t="s">
        <v>17</v>
      </c>
      <c r="G14736" s="6">
        <v>161.44640000000001</v>
      </c>
    </row>
    <row r="14737" spans="1:7" ht="15" thickBot="1" x14ac:dyDescent="0.35">
      <c r="A14737" s="6">
        <v>275.61559999999997</v>
      </c>
      <c r="B14737" s="19">
        <f>(A14737-G14737)/G14737</f>
        <v>0.95186337163188051</v>
      </c>
      <c r="C14737" s="30" t="s">
        <v>24</v>
      </c>
      <c r="D14737" s="6">
        <v>1004512</v>
      </c>
      <c r="E14737" s="6">
        <v>510</v>
      </c>
      <c r="F14737" s="7" t="s">
        <v>27</v>
      </c>
      <c r="G14737" s="6">
        <v>141.2064</v>
      </c>
    </row>
    <row r="14738" spans="1:7" ht="15" thickBot="1" x14ac:dyDescent="0.35">
      <c r="A14738" s="6">
        <v>275.64299999999997</v>
      </c>
      <c r="B14738" s="19">
        <f>(A14738-G14738)/G14738</f>
        <v>42.83635496183205</v>
      </c>
      <c r="C14738" s="30" t="s">
        <v>114</v>
      </c>
      <c r="D14738" s="6">
        <v>1006382</v>
      </c>
      <c r="E14738" s="6">
        <v>2681</v>
      </c>
      <c r="F14738" s="7" t="s">
        <v>23</v>
      </c>
      <c r="G14738" s="6">
        <v>6.2880000000000003</v>
      </c>
    </row>
    <row r="14739" spans="1:7" ht="15" thickBot="1" x14ac:dyDescent="0.35">
      <c r="A14739" s="6">
        <v>275.64299999999997</v>
      </c>
      <c r="B14739" s="19">
        <f>(A14739-G14739)/G14739</f>
        <v>4.1311057334326131</v>
      </c>
      <c r="C14739" s="30" t="s">
        <v>236</v>
      </c>
      <c r="D14739" s="6">
        <v>1009043</v>
      </c>
      <c r="E14739" s="6">
        <v>1515</v>
      </c>
      <c r="F14739" s="7" t="s">
        <v>42</v>
      </c>
      <c r="G14739" s="6">
        <v>53.72</v>
      </c>
    </row>
    <row r="14740" spans="1:7" ht="15" thickBot="1" x14ac:dyDescent="0.35">
      <c r="A14740" s="6">
        <v>275.64299999999997</v>
      </c>
      <c r="B14740" s="19">
        <f>(A14740-G14740)/G14740</f>
        <v>1.1239251040221911</v>
      </c>
      <c r="C14740" s="30" t="s">
        <v>65</v>
      </c>
      <c r="D14740" s="6">
        <v>1014531</v>
      </c>
      <c r="E14740" s="6">
        <v>768</v>
      </c>
      <c r="F14740" s="7" t="s">
        <v>19</v>
      </c>
      <c r="G14740" s="6">
        <v>129.78</v>
      </c>
    </row>
    <row r="14741" spans="1:7" ht="15" thickBot="1" x14ac:dyDescent="0.35">
      <c r="A14741" s="6">
        <v>275.64299999999997</v>
      </c>
      <c r="B14741" s="19">
        <f>(A14741-G14741)/G14741</f>
        <v>1.0025209229338601</v>
      </c>
      <c r="C14741" s="30" t="s">
        <v>295</v>
      </c>
      <c r="D14741" s="6">
        <v>1019838</v>
      </c>
      <c r="E14741" s="6">
        <v>281</v>
      </c>
      <c r="F14741" s="7" t="s">
        <v>23</v>
      </c>
      <c r="G14741" s="6">
        <v>137.648</v>
      </c>
    </row>
    <row r="14742" spans="1:7" ht="15" thickBot="1" x14ac:dyDescent="0.35">
      <c r="A14742" s="6">
        <v>275.64299999999997</v>
      </c>
      <c r="B14742" s="19">
        <f>(A14742-G14742)/G14742</f>
        <v>0.81034414816760791</v>
      </c>
      <c r="C14742" s="30" t="s">
        <v>150</v>
      </c>
      <c r="D14742" s="6">
        <v>1016426</v>
      </c>
      <c r="E14742" s="6">
        <v>1703</v>
      </c>
      <c r="F14742" s="7" t="s">
        <v>25</v>
      </c>
      <c r="G14742" s="6">
        <v>152.26</v>
      </c>
    </row>
    <row r="14743" spans="1:7" ht="15" thickBot="1" x14ac:dyDescent="0.35">
      <c r="A14743" s="6">
        <v>275.64299999999997</v>
      </c>
      <c r="B14743" s="19">
        <f>(A14743-G14743)/G14743</f>
        <v>0.68387132245137316</v>
      </c>
      <c r="C14743" s="30" t="s">
        <v>48</v>
      </c>
      <c r="D14743" s="6">
        <v>1007529</v>
      </c>
      <c r="E14743" s="6">
        <v>1047</v>
      </c>
      <c r="F14743" s="7" t="s">
        <v>31</v>
      </c>
      <c r="G14743" s="6">
        <v>163.696</v>
      </c>
    </row>
    <row r="14744" spans="1:7" ht="15" thickBot="1" x14ac:dyDescent="0.35">
      <c r="A14744" s="6">
        <v>275.64299999999997</v>
      </c>
      <c r="B14744" s="19">
        <f>(A14744-G14744)/G14744</f>
        <v>0.66302459154861593</v>
      </c>
      <c r="C14744" s="30" t="s">
        <v>163</v>
      </c>
      <c r="D14744" s="6">
        <v>1018572</v>
      </c>
      <c r="E14744" s="6">
        <v>44</v>
      </c>
      <c r="F14744" s="7" t="s">
        <v>35</v>
      </c>
      <c r="G14744" s="6">
        <v>165.74799999999999</v>
      </c>
    </row>
    <row r="14745" spans="1:7" ht="15" thickBot="1" x14ac:dyDescent="0.35">
      <c r="A14745" s="6">
        <v>275.64299999999997</v>
      </c>
      <c r="B14745" s="19">
        <f>(A14745-G14745)/G14745</f>
        <v>0.52829341317365242</v>
      </c>
      <c r="C14745" s="30" t="s">
        <v>37</v>
      </c>
      <c r="D14745" s="6">
        <v>1011963</v>
      </c>
      <c r="E14745" s="6">
        <v>2099</v>
      </c>
      <c r="F14745" s="7" t="s">
        <v>17</v>
      </c>
      <c r="G14745" s="6">
        <v>180.36</v>
      </c>
    </row>
    <row r="14746" spans="1:7" ht="15" thickBot="1" x14ac:dyDescent="0.35">
      <c r="A14746" s="6">
        <v>275.64299999999997</v>
      </c>
      <c r="B14746" s="19">
        <f>(A14746-G14746)/G14746</f>
        <v>0.43990033014334068</v>
      </c>
      <c r="C14746" s="30" t="s">
        <v>297</v>
      </c>
      <c r="D14746" s="6">
        <v>1006521</v>
      </c>
      <c r="E14746" s="6">
        <v>1444</v>
      </c>
      <c r="F14746" s="7" t="s">
        <v>17</v>
      </c>
      <c r="G14746" s="6">
        <v>191.43199999999999</v>
      </c>
    </row>
    <row r="14747" spans="1:7" ht="15" thickBot="1" x14ac:dyDescent="0.35">
      <c r="A14747" s="6">
        <v>275.64299999999997</v>
      </c>
      <c r="B14747" s="19">
        <f>(A14747-G14747)/G14747</f>
        <v>0.15970364012722765</v>
      </c>
      <c r="C14747" s="30" t="s">
        <v>186</v>
      </c>
      <c r="D14747" s="6">
        <v>1019248</v>
      </c>
      <c r="E14747" s="6">
        <v>2526</v>
      </c>
      <c r="F14747" s="7" t="s">
        <v>27</v>
      </c>
      <c r="G14747" s="6">
        <v>237.684</v>
      </c>
    </row>
    <row r="14748" spans="1:7" ht="15" thickBot="1" x14ac:dyDescent="0.35">
      <c r="A14748" s="6">
        <v>275.64299999999997</v>
      </c>
      <c r="B14748" s="19">
        <f>(A14748-G14748)/G14748</f>
        <v>1.9842385674115733E-2</v>
      </c>
      <c r="C14748" s="30" t="s">
        <v>249</v>
      </c>
      <c r="D14748" s="6">
        <v>1019570</v>
      </c>
      <c r="E14748" s="6">
        <v>917</v>
      </c>
      <c r="F14748" s="7" t="s">
        <v>27</v>
      </c>
      <c r="G14748" s="6">
        <v>270.27999999999997</v>
      </c>
    </row>
    <row r="14749" spans="1:7" ht="15" thickBot="1" x14ac:dyDescent="0.35">
      <c r="A14749" s="6">
        <v>275.64299999999997</v>
      </c>
      <c r="B14749" s="19">
        <f>(A14749-G14749)/G14749</f>
        <v>-9.3149691917363182E-4</v>
      </c>
      <c r="C14749" s="30" t="s">
        <v>334</v>
      </c>
      <c r="D14749" s="6">
        <v>1012321</v>
      </c>
      <c r="E14749" s="6">
        <v>2175</v>
      </c>
      <c r="F14749" s="7" t="s">
        <v>42</v>
      </c>
      <c r="G14749" s="6">
        <v>275.89999999999998</v>
      </c>
    </row>
    <row r="14750" spans="1:7" ht="15" thickBot="1" x14ac:dyDescent="0.35">
      <c r="A14750" s="6">
        <v>275.64299999999997</v>
      </c>
      <c r="B14750" s="19">
        <f>(A14750-G14750)/G14750</f>
        <v>-7.2708372581209463E-2</v>
      </c>
      <c r="C14750" s="30" t="s">
        <v>291</v>
      </c>
      <c r="D14750" s="6">
        <v>1016240</v>
      </c>
      <c r="E14750" s="6">
        <v>2113</v>
      </c>
      <c r="F14750" s="7" t="s">
        <v>19</v>
      </c>
      <c r="G14750" s="6">
        <v>297.25599999999997</v>
      </c>
    </row>
    <row r="14751" spans="1:7" ht="15" thickBot="1" x14ac:dyDescent="0.35">
      <c r="A14751" s="6">
        <v>275.64299999999997</v>
      </c>
      <c r="B14751" s="19">
        <f>(A14751-G14751)/G14751</f>
        <v>-9.9935346516548743E-2</v>
      </c>
      <c r="C14751" s="30" t="s">
        <v>302</v>
      </c>
      <c r="D14751" s="6">
        <v>1013124</v>
      </c>
      <c r="E14751" s="6">
        <v>267</v>
      </c>
      <c r="F14751" s="7" t="s">
        <v>23</v>
      </c>
      <c r="G14751" s="6">
        <v>306.24799999999999</v>
      </c>
    </row>
    <row r="14752" spans="1:7" ht="15" thickBot="1" x14ac:dyDescent="0.35">
      <c r="A14752" s="6">
        <v>275.64299999999997</v>
      </c>
      <c r="B14752" s="19">
        <f>(A14752-G14752)/G14752</f>
        <v>-0.18920898437500011</v>
      </c>
      <c r="C14752" s="30" t="s">
        <v>54</v>
      </c>
      <c r="D14752" s="6">
        <v>1015154</v>
      </c>
      <c r="E14752" s="6">
        <v>1143</v>
      </c>
      <c r="F14752" s="7" t="s">
        <v>42</v>
      </c>
      <c r="G14752" s="6">
        <v>339.96800000000002</v>
      </c>
    </row>
    <row r="14753" spans="1:7" ht="15" thickBot="1" x14ac:dyDescent="0.35">
      <c r="A14753" s="6">
        <v>275.64299999999997</v>
      </c>
      <c r="B14753" s="19">
        <f>(A14753-G14753)/G14753</f>
        <v>-0.19188078289728289</v>
      </c>
      <c r="C14753" s="30" t="s">
        <v>188</v>
      </c>
      <c r="D14753" s="6">
        <v>1019343</v>
      </c>
      <c r="E14753" s="6">
        <v>1224</v>
      </c>
      <c r="F14753" s="7" t="s">
        <v>35</v>
      </c>
      <c r="G14753" s="6">
        <v>341.09199999999998</v>
      </c>
    </row>
    <row r="14754" spans="1:7" ht="15" thickBot="1" x14ac:dyDescent="0.35">
      <c r="A14754" s="6">
        <v>275.64299999999997</v>
      </c>
      <c r="B14754" s="19">
        <f>(A14754-G14754)/G14754</f>
        <v>-0.22014904259653265</v>
      </c>
      <c r="C14754" s="30" t="s">
        <v>318</v>
      </c>
      <c r="D14754" s="6">
        <v>1017126</v>
      </c>
      <c r="E14754" s="6">
        <v>197</v>
      </c>
      <c r="F14754" s="7" t="s">
        <v>21</v>
      </c>
      <c r="G14754" s="6">
        <v>353.45600000000002</v>
      </c>
    </row>
    <row r="14755" spans="1:7" ht="15" thickBot="1" x14ac:dyDescent="0.35">
      <c r="A14755" s="6">
        <v>275.77888000000002</v>
      </c>
      <c r="B14755" s="19">
        <f>(A14755-G14755)/G14755</f>
        <v>8.7264079531691602E-2</v>
      </c>
      <c r="C14755" s="30" t="s">
        <v>105</v>
      </c>
      <c r="D14755" s="6">
        <v>1001858</v>
      </c>
      <c r="E14755" s="6">
        <v>1858</v>
      </c>
      <c r="F14755" s="7" t="s">
        <v>87</v>
      </c>
      <c r="G14755" s="6">
        <v>253.6448</v>
      </c>
    </row>
    <row r="14756" spans="1:7" ht="15" thickBot="1" x14ac:dyDescent="0.35">
      <c r="A14756" s="6">
        <v>275.9744</v>
      </c>
      <c r="B14756" s="19">
        <f>(A14756-G14756)/G14756</f>
        <v>0.77796561250154617</v>
      </c>
      <c r="C14756" s="30" t="s">
        <v>360</v>
      </c>
      <c r="D14756" s="6">
        <v>1004610</v>
      </c>
      <c r="E14756" s="6">
        <v>2847</v>
      </c>
      <c r="F14756" s="7" t="s">
        <v>27</v>
      </c>
      <c r="G14756" s="6">
        <v>155.2192</v>
      </c>
    </row>
    <row r="14757" spans="1:7" ht="15" thickBot="1" x14ac:dyDescent="0.35">
      <c r="A14757" s="6">
        <v>275.9744</v>
      </c>
      <c r="B14757" s="19">
        <f>(A14757-G14757)/G14757</f>
        <v>0.47203304487343617</v>
      </c>
      <c r="C14757" s="30" t="s">
        <v>90</v>
      </c>
      <c r="D14757" s="6">
        <v>1003776</v>
      </c>
      <c r="E14757" s="6">
        <v>321</v>
      </c>
      <c r="F14757" s="7" t="s">
        <v>87</v>
      </c>
      <c r="G14757" s="6">
        <v>187.47839999999999</v>
      </c>
    </row>
    <row r="14758" spans="1:7" ht="15" thickBot="1" x14ac:dyDescent="0.35">
      <c r="A14758" s="6">
        <v>276.05759999999998</v>
      </c>
      <c r="B14758" s="19">
        <f>(A14758-G14758)/G14758</f>
        <v>-0.17258635532864058</v>
      </c>
      <c r="C14758" s="30" t="s">
        <v>82</v>
      </c>
      <c r="D14758" s="6">
        <v>1001158</v>
      </c>
      <c r="E14758" s="6">
        <v>1158</v>
      </c>
      <c r="F14758" s="7" t="s">
        <v>27</v>
      </c>
      <c r="G14758" s="6">
        <v>333.63916799999998</v>
      </c>
    </row>
    <row r="14759" spans="1:7" ht="15" thickBot="1" x14ac:dyDescent="0.35">
      <c r="A14759" s="6">
        <v>276.07319999999999</v>
      </c>
      <c r="B14759" s="19">
        <f>(A14759-G14759)/G14759</f>
        <v>0.48398367620751331</v>
      </c>
      <c r="C14759" s="30" t="s">
        <v>266</v>
      </c>
      <c r="D14759" s="6">
        <v>1002320</v>
      </c>
      <c r="E14759" s="6">
        <v>2320</v>
      </c>
      <c r="F14759" s="7" t="s">
        <v>21</v>
      </c>
      <c r="G14759" s="6">
        <v>186.0352</v>
      </c>
    </row>
    <row r="14760" spans="1:7" ht="15" thickBot="1" x14ac:dyDescent="0.35">
      <c r="A14760" s="6">
        <v>276.08879999999999</v>
      </c>
      <c r="B14760" s="19">
        <f>(A14760-G14760)/G14760</f>
        <v>0.12355449928376083</v>
      </c>
      <c r="C14760" s="30" t="s">
        <v>155</v>
      </c>
      <c r="D14760" s="6">
        <v>1003450</v>
      </c>
      <c r="E14760" s="6">
        <v>1418</v>
      </c>
      <c r="F14760" s="7" t="s">
        <v>23</v>
      </c>
      <c r="G14760" s="6">
        <v>245.72800000000001</v>
      </c>
    </row>
    <row r="14761" spans="1:7" ht="15" thickBot="1" x14ac:dyDescent="0.35">
      <c r="A14761" s="6">
        <v>276.09120000000001</v>
      </c>
      <c r="B14761" s="19">
        <f>(A14761-G14761)/G14761</f>
        <v>2.393618171984857</v>
      </c>
      <c r="C14761" s="30" t="s">
        <v>187</v>
      </c>
      <c r="D14761" s="6">
        <v>1005481</v>
      </c>
      <c r="E14761" s="6">
        <v>156</v>
      </c>
      <c r="F14761" s="7" t="s">
        <v>25</v>
      </c>
      <c r="G14761" s="6">
        <v>81.355999999999995</v>
      </c>
    </row>
    <row r="14762" spans="1:7" ht="15" thickBot="1" x14ac:dyDescent="0.35">
      <c r="A14762" s="6">
        <v>276.09120000000001</v>
      </c>
      <c r="B14762" s="19">
        <f>(A14762-G14762)/G14762</f>
        <v>0.9659574468085107</v>
      </c>
      <c r="C14762" s="30" t="s">
        <v>324</v>
      </c>
      <c r="D14762" s="6">
        <v>1011863</v>
      </c>
      <c r="E14762" s="6">
        <v>1980</v>
      </c>
      <c r="F14762" s="7" t="s">
        <v>17</v>
      </c>
      <c r="G14762" s="6">
        <v>140.43600000000001</v>
      </c>
    </row>
    <row r="14763" spans="1:7" ht="15" thickBot="1" x14ac:dyDescent="0.35">
      <c r="A14763" s="6">
        <v>276.09120000000001</v>
      </c>
      <c r="B14763" s="19">
        <f>(A14763-G14763)/G14763</f>
        <v>0.69468437722507315</v>
      </c>
      <c r="C14763" s="30" t="s">
        <v>140</v>
      </c>
      <c r="D14763" s="6">
        <v>1013903</v>
      </c>
      <c r="E14763" s="6">
        <v>1272</v>
      </c>
      <c r="F14763" s="7" t="s">
        <v>19</v>
      </c>
      <c r="G14763" s="6">
        <v>162.916</v>
      </c>
    </row>
    <row r="14764" spans="1:7" ht="15" thickBot="1" x14ac:dyDescent="0.35">
      <c r="A14764" s="6">
        <v>276.09120000000001</v>
      </c>
      <c r="B14764" s="19">
        <f>(A14764-G14764)/G14764</f>
        <v>0.63817344662268005</v>
      </c>
      <c r="C14764" s="30" t="s">
        <v>387</v>
      </c>
      <c r="D14764" s="6">
        <v>1010852</v>
      </c>
      <c r="E14764" s="6">
        <v>1246</v>
      </c>
      <c r="F14764" s="7" t="s">
        <v>17</v>
      </c>
      <c r="G14764" s="6">
        <v>168.536</v>
      </c>
    </row>
    <row r="14765" spans="1:7" ht="15" thickBot="1" x14ac:dyDescent="0.35">
      <c r="A14765" s="6">
        <v>276.09120000000001</v>
      </c>
      <c r="B14765" s="19">
        <f>(A14765-G14765)/G14765</f>
        <v>0.595607748855703</v>
      </c>
      <c r="C14765" s="30" t="s">
        <v>302</v>
      </c>
      <c r="D14765" s="6">
        <v>1019848</v>
      </c>
      <c r="E14765" s="6">
        <v>2741</v>
      </c>
      <c r="F14765" s="7" t="s">
        <v>21</v>
      </c>
      <c r="G14765" s="6">
        <v>173.03200000000001</v>
      </c>
    </row>
    <row r="14766" spans="1:7" ht="15" thickBot="1" x14ac:dyDescent="0.35">
      <c r="A14766" s="6">
        <v>276.09120000000001</v>
      </c>
      <c r="B14766" s="19">
        <f>(A14766-G14766)/G14766</f>
        <v>0.1985413881123132</v>
      </c>
      <c r="C14766" s="30" t="s">
        <v>184</v>
      </c>
      <c r="D14766" s="6">
        <v>1009787</v>
      </c>
      <c r="E14766" s="6">
        <v>1662</v>
      </c>
      <c r="F14766" s="7" t="s">
        <v>35</v>
      </c>
      <c r="G14766" s="6">
        <v>230.35599999999999</v>
      </c>
    </row>
    <row r="14767" spans="1:7" ht="15" thickBot="1" x14ac:dyDescent="0.35">
      <c r="A14767" s="6">
        <v>276.09120000000001</v>
      </c>
      <c r="B14767" s="19">
        <f>(A14767-G14767)/G14767</f>
        <v>0.15895627644569829</v>
      </c>
      <c r="C14767" s="30" t="s">
        <v>238</v>
      </c>
      <c r="D14767" s="6">
        <v>1015559</v>
      </c>
      <c r="E14767" s="6">
        <v>2479</v>
      </c>
      <c r="F14767" s="7" t="s">
        <v>23</v>
      </c>
      <c r="G14767" s="6">
        <v>238.22399999999999</v>
      </c>
    </row>
    <row r="14768" spans="1:7" ht="15" thickBot="1" x14ac:dyDescent="0.35">
      <c r="A14768" s="6">
        <v>276.09120000000001</v>
      </c>
      <c r="B14768" s="19">
        <f>(A14768-G14768)/G14768</f>
        <v>0.10673764551197774</v>
      </c>
      <c r="C14768" s="30" t="s">
        <v>148</v>
      </c>
      <c r="D14768" s="6">
        <v>1013438</v>
      </c>
      <c r="E14768" s="6">
        <v>681</v>
      </c>
      <c r="F14768" s="7" t="s">
        <v>21</v>
      </c>
      <c r="G14768" s="6">
        <v>249.464</v>
      </c>
    </row>
    <row r="14769" spans="1:7" ht="15" thickBot="1" x14ac:dyDescent="0.35">
      <c r="A14769" s="6">
        <v>276.09120000000001</v>
      </c>
      <c r="B14769" s="19">
        <f>(A14769-G14769)/G14769</f>
        <v>5.4475457170356269E-2</v>
      </c>
      <c r="C14769" s="30" t="s">
        <v>161</v>
      </c>
      <c r="D14769" s="6">
        <v>1009816</v>
      </c>
      <c r="E14769" s="6">
        <v>2032</v>
      </c>
      <c r="F14769" s="7" t="s">
        <v>17</v>
      </c>
      <c r="G14769" s="6">
        <v>261.82799999999997</v>
      </c>
    </row>
    <row r="14770" spans="1:7" ht="15" thickBot="1" x14ac:dyDescent="0.35">
      <c r="A14770" s="6">
        <v>276.09120000000001</v>
      </c>
      <c r="B14770" s="19">
        <f>(A14770-G14770)/G14770</f>
        <v>-9.3179469514294601E-3</v>
      </c>
      <c r="C14770" s="30" t="s">
        <v>272</v>
      </c>
      <c r="D14770" s="6">
        <v>1014883</v>
      </c>
      <c r="E14770" s="6">
        <v>1161</v>
      </c>
      <c r="F14770" s="7" t="s">
        <v>19</v>
      </c>
      <c r="G14770" s="6">
        <v>278.68799999999999</v>
      </c>
    </row>
    <row r="14771" spans="1:7" ht="15" thickBot="1" x14ac:dyDescent="0.35">
      <c r="A14771" s="6">
        <v>276.09120000000001</v>
      </c>
      <c r="B14771" s="19">
        <f>(A14771-G14771)/G14771</f>
        <v>-3.2725132430841672E-2</v>
      </c>
      <c r="C14771" s="30" t="s">
        <v>375</v>
      </c>
      <c r="D14771" s="6">
        <v>1016457</v>
      </c>
      <c r="E14771" s="6">
        <v>2794</v>
      </c>
      <c r="F14771" s="7" t="s">
        <v>19</v>
      </c>
      <c r="G14771" s="6">
        <v>285.43200000000002</v>
      </c>
    </row>
    <row r="14772" spans="1:7" ht="15" thickBot="1" x14ac:dyDescent="0.35">
      <c r="A14772" s="6">
        <v>276.09120000000001</v>
      </c>
      <c r="B14772" s="19">
        <f>(A14772-G14772)/G14772</f>
        <v>-0.11624798340631481</v>
      </c>
      <c r="C14772" s="30" t="s">
        <v>91</v>
      </c>
      <c r="D14772" s="6">
        <v>1016467</v>
      </c>
      <c r="E14772" s="6">
        <v>281</v>
      </c>
      <c r="F14772" s="7" t="s">
        <v>31</v>
      </c>
      <c r="G14772" s="6">
        <v>312.40800000000002</v>
      </c>
    </row>
    <row r="14773" spans="1:7" ht="15" thickBot="1" x14ac:dyDescent="0.35">
      <c r="A14773" s="6">
        <v>276.09120000000001</v>
      </c>
      <c r="B14773" s="19">
        <f>(A14773-G14773)/G14773</f>
        <v>-0.1379585107844484</v>
      </c>
      <c r="C14773" s="30" t="s">
        <v>143</v>
      </c>
      <c r="D14773" s="6">
        <v>1018386</v>
      </c>
      <c r="E14773" s="6">
        <v>44</v>
      </c>
      <c r="F14773" s="7" t="s">
        <v>42</v>
      </c>
      <c r="G14773" s="6">
        <v>320.27600000000001</v>
      </c>
    </row>
    <row r="14774" spans="1:7" ht="15" thickBot="1" x14ac:dyDescent="0.35">
      <c r="A14774" s="6">
        <v>276.09120000000001</v>
      </c>
      <c r="B14774" s="19">
        <f>(A14774-G14774)/G14774</f>
        <v>-0.18378998403594862</v>
      </c>
      <c r="C14774" s="30" t="s">
        <v>351</v>
      </c>
      <c r="D14774" s="6">
        <v>1017886</v>
      </c>
      <c r="E14774" s="6">
        <v>544</v>
      </c>
      <c r="F14774" s="7" t="s">
        <v>87</v>
      </c>
      <c r="G14774" s="6">
        <v>338.26</v>
      </c>
    </row>
    <row r="14775" spans="1:7" ht="15" thickBot="1" x14ac:dyDescent="0.35">
      <c r="A14775" s="6">
        <v>276.09120000000001</v>
      </c>
      <c r="B14775" s="19">
        <f>(A14775-G14775)/G14775</f>
        <v>-0.19712923112713732</v>
      </c>
      <c r="C14775" s="30" t="s">
        <v>344</v>
      </c>
      <c r="D14775" s="6">
        <v>1019824</v>
      </c>
      <c r="E14775" s="6">
        <v>2411</v>
      </c>
      <c r="F14775" s="7" t="s">
        <v>31</v>
      </c>
      <c r="G14775" s="6">
        <v>343.88</v>
      </c>
    </row>
    <row r="14776" spans="1:7" ht="15" thickBot="1" x14ac:dyDescent="0.35">
      <c r="A14776" s="6">
        <v>276.0992</v>
      </c>
      <c r="B14776" s="19">
        <f>(A14776-G14776)/G14776</f>
        <v>1.0448157364616659</v>
      </c>
      <c r="C14776" s="30" t="s">
        <v>390</v>
      </c>
      <c r="D14776" s="6">
        <v>1001860</v>
      </c>
      <c r="E14776" s="6">
        <v>1860</v>
      </c>
      <c r="F14776" s="7" t="s">
        <v>42</v>
      </c>
      <c r="G14776" s="6">
        <v>135.024</v>
      </c>
    </row>
    <row r="14777" spans="1:7" ht="15" thickBot="1" x14ac:dyDescent="0.35">
      <c r="A14777" s="6">
        <v>276.20319999999998</v>
      </c>
      <c r="B14777" s="19">
        <f>(A14777-G14777)/G14777</f>
        <v>1.1152158996226047</v>
      </c>
      <c r="C14777" s="30" t="s">
        <v>220</v>
      </c>
      <c r="D14777" s="6">
        <v>1001811</v>
      </c>
      <c r="E14777" s="6">
        <v>1811</v>
      </c>
      <c r="F14777" s="7" t="s">
        <v>25</v>
      </c>
      <c r="G14777" s="6">
        <v>130.57919999999999</v>
      </c>
    </row>
    <row r="14778" spans="1:7" ht="15" thickBot="1" x14ac:dyDescent="0.35">
      <c r="A14778" s="6">
        <v>276.20319999999998</v>
      </c>
      <c r="B14778" s="19">
        <f>(A14778-G14778)/G14778</f>
        <v>-1.367272311735802E-2</v>
      </c>
      <c r="C14778" s="30" t="s">
        <v>74</v>
      </c>
      <c r="D14778" s="6">
        <v>1005272</v>
      </c>
      <c r="E14778" s="6">
        <v>2379</v>
      </c>
      <c r="F14778" s="7" t="s">
        <v>31</v>
      </c>
      <c r="G14778" s="6">
        <v>280.03199999999998</v>
      </c>
    </row>
    <row r="14779" spans="1:7" ht="15" thickBot="1" x14ac:dyDescent="0.35">
      <c r="A14779" s="6">
        <v>276.24063999999998</v>
      </c>
      <c r="B14779" s="19">
        <f>(A14779-G14779)/G14779</f>
        <v>4.4606057672527497E-2</v>
      </c>
      <c r="C14779" s="30" t="s">
        <v>212</v>
      </c>
      <c r="D14779" s="6">
        <v>1001629</v>
      </c>
      <c r="E14779" s="6">
        <v>1629</v>
      </c>
      <c r="F14779" s="7" t="s">
        <v>25</v>
      </c>
      <c r="G14779" s="6">
        <v>264.44479999999999</v>
      </c>
    </row>
    <row r="14780" spans="1:7" ht="15" thickBot="1" x14ac:dyDescent="0.35">
      <c r="A14780" s="6">
        <v>276.33319999999998</v>
      </c>
      <c r="B14780" s="19">
        <f>(A14780-G14780)/G14780</f>
        <v>0.29315231064122899</v>
      </c>
      <c r="C14780" s="30" t="s">
        <v>343</v>
      </c>
      <c r="D14780" s="6">
        <v>1003883</v>
      </c>
      <c r="E14780" s="6">
        <v>2145</v>
      </c>
      <c r="F14780" s="7" t="s">
        <v>35</v>
      </c>
      <c r="G14780" s="6">
        <v>213.68960000000001</v>
      </c>
    </row>
    <row r="14781" spans="1:7" ht="15" thickBot="1" x14ac:dyDescent="0.35">
      <c r="A14781" s="6">
        <v>276.37479999999999</v>
      </c>
      <c r="B14781" s="19">
        <f>(A14781-G14781)/G14781</f>
        <v>0.10727083333333333</v>
      </c>
      <c r="C14781" s="30" t="s">
        <v>124</v>
      </c>
      <c r="D14781" s="6">
        <v>1004995</v>
      </c>
      <c r="E14781" s="6">
        <v>79</v>
      </c>
      <c r="F14781" s="7" t="s">
        <v>27</v>
      </c>
      <c r="G14781" s="6">
        <v>249.6</v>
      </c>
    </row>
    <row r="14782" spans="1:7" ht="15" thickBot="1" x14ac:dyDescent="0.35">
      <c r="A14782" s="6">
        <v>276.5394</v>
      </c>
      <c r="B14782" s="19">
        <f>(A14782-G14782)/G14782</f>
        <v>47.990114795918373</v>
      </c>
      <c r="C14782" s="30" t="s">
        <v>236</v>
      </c>
      <c r="D14782" s="6">
        <v>1007893</v>
      </c>
      <c r="E14782" s="6">
        <v>1926</v>
      </c>
      <c r="F14782" s="7" t="s">
        <v>27</v>
      </c>
      <c r="G14782" s="6">
        <v>5.6448</v>
      </c>
    </row>
    <row r="14783" spans="1:7" ht="15" thickBot="1" x14ac:dyDescent="0.35">
      <c r="A14783" s="6">
        <v>276.5394</v>
      </c>
      <c r="B14783" s="19">
        <f>(A14783-G14783)/G14783</f>
        <v>11.467962128043283</v>
      </c>
      <c r="C14783" s="30" t="s">
        <v>79</v>
      </c>
      <c r="D14783" s="6">
        <v>1008115</v>
      </c>
      <c r="E14783" s="6">
        <v>1241</v>
      </c>
      <c r="F14783" s="7" t="s">
        <v>21</v>
      </c>
      <c r="G14783" s="6">
        <v>22.18</v>
      </c>
    </row>
    <row r="14784" spans="1:7" ht="15" thickBot="1" x14ac:dyDescent="0.35">
      <c r="A14784" s="6">
        <v>276.5394</v>
      </c>
      <c r="B14784" s="19">
        <f>(A14784-G14784)/G14784</f>
        <v>8.8609114249037226</v>
      </c>
      <c r="C14784" s="30" t="s">
        <v>24</v>
      </c>
      <c r="D14784" s="6">
        <v>1008244</v>
      </c>
      <c r="E14784" s="6">
        <v>477</v>
      </c>
      <c r="F14784" s="7" t="s">
        <v>17</v>
      </c>
      <c r="G14784" s="6">
        <v>28.044</v>
      </c>
    </row>
    <row r="14785" spans="1:7" ht="15" thickBot="1" x14ac:dyDescent="0.35">
      <c r="A14785" s="6">
        <v>276.5394</v>
      </c>
      <c r="B14785" s="19">
        <f>(A14785-G14785)/G14785</f>
        <v>8.1206926121372032</v>
      </c>
      <c r="C14785" s="30" t="s">
        <v>249</v>
      </c>
      <c r="D14785" s="6">
        <v>1007295</v>
      </c>
      <c r="E14785" s="6">
        <v>2437</v>
      </c>
      <c r="F14785" s="7" t="s">
        <v>19</v>
      </c>
      <c r="G14785" s="6">
        <v>30.32</v>
      </c>
    </row>
    <row r="14786" spans="1:7" ht="15" thickBot="1" x14ac:dyDescent="0.35">
      <c r="A14786" s="6">
        <v>276.5394</v>
      </c>
      <c r="B14786" s="19">
        <f>(A14786-G14786)/G14786</f>
        <v>6.7819506978838362</v>
      </c>
      <c r="C14786" s="30" t="s">
        <v>179</v>
      </c>
      <c r="D14786" s="6">
        <v>1006639</v>
      </c>
      <c r="E14786" s="6">
        <v>2000</v>
      </c>
      <c r="F14786" s="7" t="s">
        <v>35</v>
      </c>
      <c r="G14786" s="6">
        <v>35.536000000000001</v>
      </c>
    </row>
    <row r="14787" spans="1:7" ht="15" thickBot="1" x14ac:dyDescent="0.35">
      <c r="A14787" s="6">
        <v>276.5394</v>
      </c>
      <c r="B14787" s="19">
        <f>(A14787-G14787)/G14787</f>
        <v>2.2888468674182958</v>
      </c>
      <c r="C14787" s="30" t="s">
        <v>388</v>
      </c>
      <c r="D14787" s="6">
        <v>1006806</v>
      </c>
      <c r="E14787" s="6">
        <v>1546</v>
      </c>
      <c r="F14787" s="7" t="s">
        <v>42</v>
      </c>
      <c r="G14787" s="6">
        <v>84.084000000000003</v>
      </c>
    </row>
    <row r="14788" spans="1:7" ht="15" thickBot="1" x14ac:dyDescent="0.35">
      <c r="A14788" s="6">
        <v>276.5394</v>
      </c>
      <c r="B14788" s="19">
        <f>(A14788-G14788)/G14788</f>
        <v>1.2280721260756069</v>
      </c>
      <c r="C14788" s="30" t="s">
        <v>316</v>
      </c>
      <c r="D14788" s="6">
        <v>1010715</v>
      </c>
      <c r="E14788" s="6">
        <v>265</v>
      </c>
      <c r="F14788" s="7" t="s">
        <v>27</v>
      </c>
      <c r="G14788" s="6">
        <v>124.116</v>
      </c>
    </row>
    <row r="14789" spans="1:7" ht="15" thickBot="1" x14ac:dyDescent="0.35">
      <c r="A14789" s="6">
        <v>276.5394</v>
      </c>
      <c r="B14789" s="19">
        <f>(A14789-G14789)/G14789</f>
        <v>1.0430523951653419</v>
      </c>
      <c r="C14789" s="30" t="s">
        <v>205</v>
      </c>
      <c r="D14789" s="6">
        <v>1012601</v>
      </c>
      <c r="E14789" s="6">
        <v>1928</v>
      </c>
      <c r="F14789" s="7" t="s">
        <v>17</v>
      </c>
      <c r="G14789" s="6">
        <v>135.35599999999999</v>
      </c>
    </row>
    <row r="14790" spans="1:7" ht="15" thickBot="1" x14ac:dyDescent="0.35">
      <c r="A14790" s="6">
        <v>276.5394</v>
      </c>
      <c r="B14790" s="19">
        <f>(A14790-G14790)/G14790</f>
        <v>0.99339282624992775</v>
      </c>
      <c r="C14790" s="30" t="s">
        <v>192</v>
      </c>
      <c r="D14790" s="6">
        <v>1009573</v>
      </c>
      <c r="E14790" s="6">
        <v>1169</v>
      </c>
      <c r="F14790" s="7" t="s">
        <v>19</v>
      </c>
      <c r="G14790" s="6">
        <v>138.72800000000001</v>
      </c>
    </row>
    <row r="14791" spans="1:7" ht="15" thickBot="1" x14ac:dyDescent="0.35">
      <c r="A14791" s="6">
        <v>276.5394</v>
      </c>
      <c r="B14791" s="19">
        <f>(A14791-G14791)/G14791</f>
        <v>0.80343941567757915</v>
      </c>
      <c r="C14791" s="30" t="s">
        <v>312</v>
      </c>
      <c r="D14791" s="6">
        <v>1015061</v>
      </c>
      <c r="E14791" s="6">
        <v>299</v>
      </c>
      <c r="F14791" s="7" t="s">
        <v>17</v>
      </c>
      <c r="G14791" s="6">
        <v>153.34</v>
      </c>
    </row>
    <row r="14792" spans="1:7" ht="15" thickBot="1" x14ac:dyDescent="0.35">
      <c r="A14792" s="6">
        <v>276.5394</v>
      </c>
      <c r="B14792" s="19">
        <f>(A14792-G14792)/G14792</f>
        <v>0.77738257449160608</v>
      </c>
      <c r="C14792" s="30" t="s">
        <v>197</v>
      </c>
      <c r="D14792" s="6">
        <v>1014599</v>
      </c>
      <c r="E14792" s="6">
        <v>1413</v>
      </c>
      <c r="F14792" s="7" t="s">
        <v>23</v>
      </c>
      <c r="G14792" s="6">
        <v>155.58799999999999</v>
      </c>
    </row>
    <row r="14793" spans="1:7" ht="15" thickBot="1" x14ac:dyDescent="0.35">
      <c r="A14793" s="6">
        <v>276.5394</v>
      </c>
      <c r="B14793" s="19">
        <f>(A14793-G14793)/G14793</f>
        <v>0.70354212354926948</v>
      </c>
      <c r="C14793" s="30" t="s">
        <v>315</v>
      </c>
      <c r="D14793" s="6">
        <v>1016621</v>
      </c>
      <c r="E14793" s="6">
        <v>2097</v>
      </c>
      <c r="F14793" s="7" t="s">
        <v>25</v>
      </c>
      <c r="G14793" s="6">
        <v>162.33199999999999</v>
      </c>
    </row>
    <row r="14794" spans="1:7" ht="15" thickBot="1" x14ac:dyDescent="0.35">
      <c r="A14794" s="6">
        <v>276.5394</v>
      </c>
      <c r="B14794" s="19">
        <f>(A14794-G14794)/G14794</f>
        <v>0.69182777016444807</v>
      </c>
      <c r="C14794" s="30" t="s">
        <v>370</v>
      </c>
      <c r="D14794" s="6">
        <v>1019044</v>
      </c>
      <c r="E14794" s="6">
        <v>2612</v>
      </c>
      <c r="F14794" s="7" t="s">
        <v>25</v>
      </c>
      <c r="G14794" s="6">
        <v>163.45599999999999</v>
      </c>
    </row>
    <row r="14795" spans="1:7" ht="15" thickBot="1" x14ac:dyDescent="0.35">
      <c r="A14795" s="6">
        <v>276.5394</v>
      </c>
      <c r="B14795" s="19">
        <f>(A14795-G14795)/G14795</f>
        <v>0.65763181240559132</v>
      </c>
      <c r="C14795" s="30" t="s">
        <v>189</v>
      </c>
      <c r="D14795" s="6">
        <v>1017500</v>
      </c>
      <c r="E14795" s="6">
        <v>2423</v>
      </c>
      <c r="F14795" s="7" t="s">
        <v>25</v>
      </c>
      <c r="G14795" s="6">
        <v>166.828</v>
      </c>
    </row>
    <row r="14796" spans="1:7" ht="15" thickBot="1" x14ac:dyDescent="0.35">
      <c r="A14796" s="6">
        <v>276.5394</v>
      </c>
      <c r="B14796" s="19">
        <f>(A14796-G14796)/G14796</f>
        <v>0.38669066912708594</v>
      </c>
      <c r="C14796" s="30" t="s">
        <v>346</v>
      </c>
      <c r="D14796" s="6">
        <v>1016733</v>
      </c>
      <c r="E14796" s="6">
        <v>1680</v>
      </c>
      <c r="F14796" s="7" t="s">
        <v>25</v>
      </c>
      <c r="G14796" s="6">
        <v>199.42400000000001</v>
      </c>
    </row>
    <row r="14797" spans="1:7" ht="15" thickBot="1" x14ac:dyDescent="0.35">
      <c r="A14797" s="6">
        <v>276.5394</v>
      </c>
      <c r="B14797" s="19">
        <f>(A14797-G14797)/G14797</f>
        <v>0.28527328499721138</v>
      </c>
      <c r="C14797" s="30" t="s">
        <v>274</v>
      </c>
      <c r="D14797" s="6">
        <v>1013743</v>
      </c>
      <c r="E14797" s="6">
        <v>733</v>
      </c>
      <c r="F14797" s="7" t="s">
        <v>17</v>
      </c>
      <c r="G14797" s="6">
        <v>215.16</v>
      </c>
    </row>
    <row r="14798" spans="1:7" ht="15" thickBot="1" x14ac:dyDescent="0.35">
      <c r="A14798" s="6">
        <v>276.5394</v>
      </c>
      <c r="B14798" s="19">
        <f>(A14798-G14798)/G14798</f>
        <v>0.23993130907330026</v>
      </c>
      <c r="C14798" s="30" t="s">
        <v>297</v>
      </c>
      <c r="D14798" s="6">
        <v>1012980</v>
      </c>
      <c r="E14798" s="6">
        <v>2474</v>
      </c>
      <c r="F14798" s="7" t="s">
        <v>27</v>
      </c>
      <c r="G14798" s="6">
        <v>223.02799999999999</v>
      </c>
    </row>
    <row r="14799" spans="1:7" ht="15" thickBot="1" x14ac:dyDescent="0.35">
      <c r="A14799" s="6">
        <v>276.5394</v>
      </c>
      <c r="B14799" s="19">
        <f>(A14799-G14799)/G14799</f>
        <v>0.23371372996894971</v>
      </c>
      <c r="C14799" s="30" t="s">
        <v>50</v>
      </c>
      <c r="D14799" s="6">
        <v>1013112</v>
      </c>
      <c r="E14799" s="6">
        <v>2514</v>
      </c>
      <c r="F14799" s="7" t="s">
        <v>42</v>
      </c>
      <c r="G14799" s="6">
        <v>224.15199999999999</v>
      </c>
    </row>
    <row r="14800" spans="1:7" ht="15" thickBot="1" x14ac:dyDescent="0.35">
      <c r="A14800" s="6">
        <v>276.5394</v>
      </c>
      <c r="B14800" s="19">
        <f>(A14800-G14800)/G14800</f>
        <v>0.20353829013108651</v>
      </c>
      <c r="C14800" s="30" t="s">
        <v>109</v>
      </c>
      <c r="D14800" s="6">
        <v>1010688</v>
      </c>
      <c r="E14800" s="6">
        <v>934</v>
      </c>
      <c r="F14800" s="7" t="s">
        <v>35</v>
      </c>
      <c r="G14800" s="6">
        <v>229.77199999999999</v>
      </c>
    </row>
    <row r="14801" spans="1:7" ht="15" thickBot="1" x14ac:dyDescent="0.35">
      <c r="A14801" s="6">
        <v>276.5394</v>
      </c>
      <c r="B14801" s="19">
        <f>(A14801-G14801)/G14801</f>
        <v>2.4773795023490734E-3</v>
      </c>
      <c r="C14801" s="30" t="s">
        <v>305</v>
      </c>
      <c r="D14801" s="6">
        <v>1011978</v>
      </c>
      <c r="E14801" s="6">
        <v>2330</v>
      </c>
      <c r="F14801" s="7" t="s">
        <v>31</v>
      </c>
      <c r="G14801" s="6">
        <v>275.85599999999999</v>
      </c>
    </row>
    <row r="14802" spans="1:7" ht="15" thickBot="1" x14ac:dyDescent="0.35">
      <c r="A14802" s="6">
        <v>276.5394</v>
      </c>
      <c r="B14802" s="19">
        <f>(A14802-G14802)/G14802</f>
        <v>-1.75382625872188E-2</v>
      </c>
      <c r="C14802" s="30" t="s">
        <v>204</v>
      </c>
      <c r="D14802" s="6">
        <v>1019395</v>
      </c>
      <c r="E14802" s="6">
        <v>1582</v>
      </c>
      <c r="F14802" s="7" t="s">
        <v>19</v>
      </c>
      <c r="G14802" s="6">
        <v>281.476</v>
      </c>
    </row>
    <row r="14803" spans="1:7" ht="15" thickBot="1" x14ac:dyDescent="0.35">
      <c r="A14803" s="6">
        <v>276.5394</v>
      </c>
      <c r="B14803" s="19">
        <f>(A14803-G14803)/G14803</f>
        <v>-9.0199239363592143E-2</v>
      </c>
      <c r="C14803" s="30" t="s">
        <v>183</v>
      </c>
      <c r="D14803" s="6">
        <v>1009677</v>
      </c>
      <c r="E14803" s="6">
        <v>1503</v>
      </c>
      <c r="F14803" s="7" t="s">
        <v>19</v>
      </c>
      <c r="G14803" s="6">
        <v>303.95600000000002</v>
      </c>
    </row>
    <row r="14804" spans="1:7" ht="15" thickBot="1" x14ac:dyDescent="0.35">
      <c r="A14804" s="6">
        <v>276.5394</v>
      </c>
      <c r="B14804" s="19">
        <f>(A14804-G14804)/G14804</f>
        <v>-0.14102192955209045</v>
      </c>
      <c r="C14804" s="30" t="s">
        <v>138</v>
      </c>
      <c r="D14804" s="6">
        <v>1016310</v>
      </c>
      <c r="E14804" s="6">
        <v>1081</v>
      </c>
      <c r="F14804" s="7" t="s">
        <v>23</v>
      </c>
      <c r="G14804" s="6">
        <v>321.94</v>
      </c>
    </row>
    <row r="14805" spans="1:7" ht="15" thickBot="1" x14ac:dyDescent="0.35">
      <c r="A14805" s="6">
        <v>276.5394</v>
      </c>
      <c r="B14805" s="19">
        <f>(A14805-G14805)/G14805</f>
        <v>-0.14697829654398062</v>
      </c>
      <c r="C14805" s="30" t="s">
        <v>205</v>
      </c>
      <c r="D14805" s="6">
        <v>1018608</v>
      </c>
      <c r="E14805" s="6">
        <v>1739</v>
      </c>
      <c r="F14805" s="7" t="s">
        <v>31</v>
      </c>
      <c r="G14805" s="6">
        <v>324.18799999999999</v>
      </c>
    </row>
    <row r="14806" spans="1:7" ht="15" thickBot="1" x14ac:dyDescent="0.35">
      <c r="A14806" s="6">
        <v>276.5394</v>
      </c>
      <c r="B14806" s="19">
        <f>(A14806-G14806)/G14806</f>
        <v>-0.1837680047225502</v>
      </c>
      <c r="C14806" s="30" t="s">
        <v>60</v>
      </c>
      <c r="D14806" s="6">
        <v>1010006</v>
      </c>
      <c r="E14806" s="6">
        <v>412</v>
      </c>
      <c r="F14806" s="7" t="s">
        <v>21</v>
      </c>
      <c r="G14806" s="6">
        <v>338.8</v>
      </c>
    </row>
    <row r="14807" spans="1:7" ht="15" thickBot="1" x14ac:dyDescent="0.35">
      <c r="A14807" s="6">
        <v>276.5394</v>
      </c>
      <c r="B14807" s="19">
        <f>(A14807-G14807)/G14807</f>
        <v>-0.18646697497087578</v>
      </c>
      <c r="C14807" s="30" t="s">
        <v>122</v>
      </c>
      <c r="D14807" s="6">
        <v>1016885</v>
      </c>
      <c r="E14807" s="6">
        <v>2512</v>
      </c>
      <c r="F14807" s="7" t="s">
        <v>25</v>
      </c>
      <c r="G14807" s="6">
        <v>339.92399999999998</v>
      </c>
    </row>
    <row r="14808" spans="1:7" ht="15" thickBot="1" x14ac:dyDescent="0.35">
      <c r="A14808" s="6">
        <v>276.5394</v>
      </c>
      <c r="B14808" s="19">
        <f>(A14808-G14808)/G14808</f>
        <v>-0.20997771683236205</v>
      </c>
      <c r="C14808" s="30" t="s">
        <v>380</v>
      </c>
      <c r="D14808" s="6">
        <v>1019363</v>
      </c>
      <c r="E14808" s="6">
        <v>2744</v>
      </c>
      <c r="F14808" s="7" t="s">
        <v>27</v>
      </c>
      <c r="G14808" s="6">
        <v>350.04</v>
      </c>
    </row>
    <row r="14809" spans="1:7" ht="15" thickBot="1" x14ac:dyDescent="0.35">
      <c r="A14809" s="6">
        <v>276.5394</v>
      </c>
      <c r="B14809" s="19">
        <f>(A14809-G14809)/G14809</f>
        <v>2.8438146336039138</v>
      </c>
      <c r="C14809" s="30" t="s">
        <v>34</v>
      </c>
      <c r="D14809" s="6">
        <v>1006574</v>
      </c>
      <c r="E14809" s="6">
        <v>1347</v>
      </c>
      <c r="F14809" s="7" t="s">
        <v>25</v>
      </c>
      <c r="G14809" s="6">
        <v>71.944000000000003</v>
      </c>
    </row>
    <row r="14810" spans="1:7" ht="15" thickBot="1" x14ac:dyDescent="0.35">
      <c r="A14810" s="6">
        <v>276.5394</v>
      </c>
      <c r="B14810" s="19">
        <f>(A14810-G14810)/G14810</f>
        <v>0.87937938346109923</v>
      </c>
      <c r="C14810" s="30" t="s">
        <v>202</v>
      </c>
      <c r="D14810" s="6">
        <v>1007394</v>
      </c>
      <c r="E14810" s="6">
        <v>230</v>
      </c>
      <c r="F14810" s="7" t="s">
        <v>25</v>
      </c>
      <c r="G14810" s="6">
        <v>147.14400000000001</v>
      </c>
    </row>
    <row r="14811" spans="1:7" ht="15" thickBot="1" x14ac:dyDescent="0.35">
      <c r="A14811" s="6">
        <v>276.54640000000001</v>
      </c>
      <c r="B14811" s="19">
        <f>(A14811-G14811)/G14811</f>
        <v>1.0289418697469126</v>
      </c>
      <c r="C14811" s="30" t="s">
        <v>303</v>
      </c>
      <c r="D14811" s="6">
        <v>1003024</v>
      </c>
      <c r="E14811" s="6">
        <v>363</v>
      </c>
      <c r="F14811" s="7" t="s">
        <v>42</v>
      </c>
      <c r="G14811" s="6">
        <v>136.30080000000001</v>
      </c>
    </row>
    <row r="14812" spans="1:7" ht="15" thickBot="1" x14ac:dyDescent="0.35">
      <c r="A14812" s="6">
        <v>276.62959999999998</v>
      </c>
      <c r="B14812" s="19">
        <f>(A14812-G14812)/G14812</f>
        <v>2.9020831452559359</v>
      </c>
      <c r="C14812" s="30" t="s">
        <v>269</v>
      </c>
      <c r="D14812" s="6">
        <v>1003722</v>
      </c>
      <c r="E14812" s="6">
        <v>1189</v>
      </c>
      <c r="F14812" s="7" t="s">
        <v>19</v>
      </c>
      <c r="G14812" s="6">
        <v>70.892799999999994</v>
      </c>
    </row>
    <row r="14813" spans="1:7" ht="15" thickBot="1" x14ac:dyDescent="0.35">
      <c r="A14813" s="6">
        <v>276.66079999999999</v>
      </c>
      <c r="B14813" s="19">
        <f>(A14813-G14813)/G14813</f>
        <v>0.20429725588522071</v>
      </c>
      <c r="C14813" s="30" t="s">
        <v>272</v>
      </c>
      <c r="D14813" s="6">
        <v>1002005</v>
      </c>
      <c r="E14813" s="6">
        <v>2005</v>
      </c>
      <c r="F14813" s="7" t="s">
        <v>19</v>
      </c>
      <c r="G14813" s="6">
        <v>229.72800000000001</v>
      </c>
    </row>
    <row r="14814" spans="1:7" ht="15" thickBot="1" x14ac:dyDescent="0.35">
      <c r="A14814" s="6">
        <v>276.71904000000001</v>
      </c>
      <c r="B14814" s="19">
        <f>(A14814-G14814)/G14814</f>
        <v>-0.15617480196019878</v>
      </c>
      <c r="C14814" s="30" t="s">
        <v>147</v>
      </c>
      <c r="D14814" s="6">
        <v>1000843</v>
      </c>
      <c r="E14814" s="6">
        <v>843</v>
      </c>
      <c r="F14814" s="7" t="s">
        <v>17</v>
      </c>
      <c r="G14814" s="6">
        <v>327.93407999999999</v>
      </c>
    </row>
    <row r="14815" spans="1:7" ht="15" thickBot="1" x14ac:dyDescent="0.35">
      <c r="A14815" s="6">
        <v>276.78976</v>
      </c>
      <c r="B14815" s="19">
        <f>(A14815-G14815)/G14815</f>
        <v>-0.19318256015909344</v>
      </c>
      <c r="C14815" s="30" t="s">
        <v>112</v>
      </c>
      <c r="D14815" s="6">
        <v>1001305</v>
      </c>
      <c r="E14815" s="6">
        <v>1305</v>
      </c>
      <c r="F14815" s="7" t="s">
        <v>17</v>
      </c>
      <c r="G14815" s="6">
        <v>343.06367999999998</v>
      </c>
    </row>
    <row r="14816" spans="1:7" ht="15" thickBot="1" x14ac:dyDescent="0.35">
      <c r="A14816" s="6">
        <v>276.8064</v>
      </c>
      <c r="B14816" s="19">
        <f>(A14816-G14816)/G14816</f>
        <v>2.1194374323837</v>
      </c>
      <c r="C14816" s="30" t="s">
        <v>127</v>
      </c>
      <c r="D14816" s="6">
        <v>1003298</v>
      </c>
      <c r="E14816" s="6">
        <v>266</v>
      </c>
      <c r="F14816" s="7" t="s">
        <v>27</v>
      </c>
      <c r="G14816" s="6">
        <v>88.736000000000004</v>
      </c>
    </row>
    <row r="14817" spans="1:7" ht="15" thickBot="1" x14ac:dyDescent="0.35">
      <c r="A14817" s="6">
        <v>276.90208000000001</v>
      </c>
      <c r="B14817" s="19">
        <f>(A14817-G14817)/G14817</f>
        <v>0.47581896517907801</v>
      </c>
      <c r="C14817" s="30" t="s">
        <v>376</v>
      </c>
      <c r="D14817" s="6">
        <v>1001387</v>
      </c>
      <c r="E14817" s="6">
        <v>1387</v>
      </c>
      <c r="F14817" s="7" t="s">
        <v>21</v>
      </c>
      <c r="G14817" s="6">
        <v>187.626048</v>
      </c>
    </row>
    <row r="14818" spans="1:7" ht="15" thickBot="1" x14ac:dyDescent="0.35">
      <c r="A14818" s="6">
        <v>276.98759999999999</v>
      </c>
      <c r="B14818" s="19">
        <f>(A14818-G14818)/G14818</f>
        <v>38.797068965517241</v>
      </c>
      <c r="C14818" s="30" t="s">
        <v>72</v>
      </c>
      <c r="D14818" s="6">
        <v>1008080</v>
      </c>
      <c r="E14818" s="6">
        <v>2316</v>
      </c>
      <c r="F14818" s="7" t="s">
        <v>25</v>
      </c>
      <c r="G14818" s="6">
        <v>6.96</v>
      </c>
    </row>
    <row r="14819" spans="1:7" ht="15" thickBot="1" x14ac:dyDescent="0.35">
      <c r="A14819" s="6">
        <v>276.98759999999999</v>
      </c>
      <c r="B14819" s="19">
        <f>(A14819-G14819)/G14819</f>
        <v>2.6798225103624187</v>
      </c>
      <c r="C14819" s="30" t="s">
        <v>235</v>
      </c>
      <c r="D14819" s="6">
        <v>1007408</v>
      </c>
      <c r="E14819" s="6">
        <v>2088</v>
      </c>
      <c r="F14819" s="7" t="s">
        <v>42</v>
      </c>
      <c r="G14819" s="6">
        <v>75.272000000000006</v>
      </c>
    </row>
    <row r="14820" spans="1:7" ht="15" thickBot="1" x14ac:dyDescent="0.35">
      <c r="A14820" s="6">
        <v>276.98759999999999</v>
      </c>
      <c r="B14820" s="19">
        <f>(A14820-G14820)/G14820</f>
        <v>1.3491044168532462</v>
      </c>
      <c r="C14820" s="30" t="s">
        <v>160</v>
      </c>
      <c r="D14820" s="6">
        <v>1012941</v>
      </c>
      <c r="E14820" s="6">
        <v>943</v>
      </c>
      <c r="F14820" s="7" t="s">
        <v>31</v>
      </c>
      <c r="G14820" s="6">
        <v>117.91200000000001</v>
      </c>
    </row>
    <row r="14821" spans="1:7" ht="15" thickBot="1" x14ac:dyDescent="0.35">
      <c r="A14821" s="6">
        <v>276.98759999999999</v>
      </c>
      <c r="B14821" s="19">
        <f>(A14821-G14821)/G14821</f>
        <v>1.1079726027397259</v>
      </c>
      <c r="C14821" s="30" t="s">
        <v>257</v>
      </c>
      <c r="D14821" s="6">
        <v>1017894</v>
      </c>
      <c r="E14821" s="6">
        <v>1585</v>
      </c>
      <c r="F14821" s="7" t="s">
        <v>35</v>
      </c>
      <c r="G14821" s="6">
        <v>131.4</v>
      </c>
    </row>
    <row r="14822" spans="1:7" ht="15" thickBot="1" x14ac:dyDescent="0.35">
      <c r="A14822" s="6">
        <v>276.98759999999999</v>
      </c>
      <c r="B14822" s="19">
        <f>(A14822-G14822)/G14822</f>
        <v>1.0725158625643481</v>
      </c>
      <c r="C14822" s="30" t="s">
        <v>231</v>
      </c>
      <c r="D14822" s="6">
        <v>1013168</v>
      </c>
      <c r="E14822" s="6">
        <v>2841</v>
      </c>
      <c r="F14822" s="7" t="s">
        <v>42</v>
      </c>
      <c r="G14822" s="6">
        <v>133.648</v>
      </c>
    </row>
    <row r="14823" spans="1:7" ht="15" thickBot="1" x14ac:dyDescent="0.35">
      <c r="A14823" s="6">
        <v>276.98759999999999</v>
      </c>
      <c r="B14823" s="19">
        <f>(A14823-G14823)/G14823</f>
        <v>1.0215121880017513</v>
      </c>
      <c r="C14823" s="30" t="s">
        <v>107</v>
      </c>
      <c r="D14823" s="6">
        <v>1014238</v>
      </c>
      <c r="E14823" s="6">
        <v>2275</v>
      </c>
      <c r="F14823" s="7" t="s">
        <v>31</v>
      </c>
      <c r="G14823" s="6">
        <v>137.02000000000001</v>
      </c>
    </row>
    <row r="14824" spans="1:7" ht="15" thickBot="1" x14ac:dyDescent="0.35">
      <c r="A14824" s="6">
        <v>276.98759999999999</v>
      </c>
      <c r="B14824" s="19">
        <f>(A14824-G14824)/G14824</f>
        <v>0.98888186805296252</v>
      </c>
      <c r="C14824" s="30" t="s">
        <v>327</v>
      </c>
      <c r="D14824" s="6">
        <v>1014705</v>
      </c>
      <c r="E14824" s="6">
        <v>1062</v>
      </c>
      <c r="F14824" s="7" t="s">
        <v>19</v>
      </c>
      <c r="G14824" s="6">
        <v>139.268</v>
      </c>
    </row>
    <row r="14825" spans="1:7" ht="15" thickBot="1" x14ac:dyDescent="0.35">
      <c r="A14825" s="6">
        <v>276.98759999999999</v>
      </c>
      <c r="B14825" s="19">
        <f>(A14825-G14825)/G14825</f>
        <v>0.9572882218265073</v>
      </c>
      <c r="C14825" s="30" t="s">
        <v>318</v>
      </c>
      <c r="D14825" s="6">
        <v>1019331</v>
      </c>
      <c r="E14825" s="6">
        <v>1424</v>
      </c>
      <c r="F14825" s="7" t="s">
        <v>21</v>
      </c>
      <c r="G14825" s="6">
        <v>141.51599999999999</v>
      </c>
    </row>
    <row r="14826" spans="1:7" ht="15" thickBot="1" x14ac:dyDescent="0.35">
      <c r="A14826" s="6">
        <v>276.98759999999999</v>
      </c>
      <c r="B14826" s="19">
        <f>(A14826-G14826)/G14826</f>
        <v>0.94360895924553712</v>
      </c>
      <c r="C14826" s="30" t="s">
        <v>235</v>
      </c>
      <c r="D14826" s="6">
        <v>1007713</v>
      </c>
      <c r="E14826" s="6">
        <v>1187</v>
      </c>
      <c r="F14826" s="7" t="s">
        <v>23</v>
      </c>
      <c r="G14826" s="6">
        <v>142.512</v>
      </c>
    </row>
    <row r="14827" spans="1:7" ht="15" thickBot="1" x14ac:dyDescent="0.35">
      <c r="A14827" s="6">
        <v>276.98759999999999</v>
      </c>
      <c r="B14827" s="19">
        <f>(A14827-G14827)/G14827</f>
        <v>0.7244471560912441</v>
      </c>
      <c r="C14827" s="30" t="s">
        <v>60</v>
      </c>
      <c r="D14827" s="6">
        <v>1018167</v>
      </c>
      <c r="E14827" s="6">
        <v>554</v>
      </c>
      <c r="F14827" s="7" t="s">
        <v>17</v>
      </c>
      <c r="G14827" s="6">
        <v>160.624</v>
      </c>
    </row>
    <row r="14828" spans="1:7" ht="15" thickBot="1" x14ac:dyDescent="0.35">
      <c r="A14828" s="6">
        <v>276.98759999999999</v>
      </c>
      <c r="B14828" s="19">
        <f>(A14828-G14828)/G14828</f>
        <v>0.67749273255813935</v>
      </c>
      <c r="C14828" s="30" t="s">
        <v>33</v>
      </c>
      <c r="D14828" s="6">
        <v>1018086</v>
      </c>
      <c r="E14828" s="6">
        <v>773</v>
      </c>
      <c r="F14828" s="7" t="s">
        <v>42</v>
      </c>
      <c r="G14828" s="6">
        <v>165.12</v>
      </c>
    </row>
    <row r="14829" spans="1:7" ht="15" thickBot="1" x14ac:dyDescent="0.35">
      <c r="A14829" s="6">
        <v>276.98759999999999</v>
      </c>
      <c r="B14829" s="19">
        <f>(A14829-G14829)/G14829</f>
        <v>0.66615095883159681</v>
      </c>
      <c r="C14829" s="30" t="s">
        <v>288</v>
      </c>
      <c r="D14829" s="6">
        <v>1016590</v>
      </c>
      <c r="E14829" s="6">
        <v>2568</v>
      </c>
      <c r="F14829" s="7" t="s">
        <v>17</v>
      </c>
      <c r="G14829" s="6">
        <v>166.244</v>
      </c>
    </row>
    <row r="14830" spans="1:7" ht="15" thickBot="1" x14ac:dyDescent="0.35">
      <c r="A14830" s="6">
        <v>276.98759999999999</v>
      </c>
      <c r="B14830" s="19">
        <f>(A14830-G14830)/G14830</f>
        <v>0.48537935176644709</v>
      </c>
      <c r="C14830" s="30" t="s">
        <v>186</v>
      </c>
      <c r="D14830" s="6">
        <v>1014923</v>
      </c>
      <c r="E14830" s="6">
        <v>1574</v>
      </c>
      <c r="F14830" s="7" t="s">
        <v>23</v>
      </c>
      <c r="G14830" s="6">
        <v>186.476</v>
      </c>
    </row>
    <row r="14831" spans="1:7" ht="15" thickBot="1" x14ac:dyDescent="0.35">
      <c r="A14831" s="6">
        <v>276.98759999999999</v>
      </c>
      <c r="B14831" s="19">
        <f>(A14831-G14831)/G14831</f>
        <v>0.39301750150875064</v>
      </c>
      <c r="C14831" s="30" t="s">
        <v>309</v>
      </c>
      <c r="D14831" s="6">
        <v>1012532</v>
      </c>
      <c r="E14831" s="6">
        <v>2031</v>
      </c>
      <c r="F14831" s="7" t="s">
        <v>31</v>
      </c>
      <c r="G14831" s="6">
        <v>198.84</v>
      </c>
    </row>
    <row r="14832" spans="1:7" ht="15" thickBot="1" x14ac:dyDescent="0.35">
      <c r="A14832" s="6">
        <v>276.98759999999999</v>
      </c>
      <c r="B14832" s="19">
        <f>(A14832-G14832)/G14832</f>
        <v>0.32557859070809164</v>
      </c>
      <c r="C14832" s="30" t="s">
        <v>326</v>
      </c>
      <c r="D14832" s="6">
        <v>1012701</v>
      </c>
      <c r="E14832" s="6">
        <v>2711</v>
      </c>
      <c r="F14832" s="7" t="s">
        <v>21</v>
      </c>
      <c r="G14832" s="6">
        <v>208.95599999999999</v>
      </c>
    </row>
    <row r="14833" spans="1:7" ht="15" thickBot="1" x14ac:dyDescent="0.35">
      <c r="A14833" s="6">
        <v>276.98759999999999</v>
      </c>
      <c r="B14833" s="19">
        <f>(A14833-G14833)/G14833</f>
        <v>0.304526958290946</v>
      </c>
      <c r="C14833" s="30" t="s">
        <v>191</v>
      </c>
      <c r="D14833" s="6">
        <v>1017554</v>
      </c>
      <c r="E14833" s="6">
        <v>2047</v>
      </c>
      <c r="F14833" s="7" t="s">
        <v>42</v>
      </c>
      <c r="G14833" s="6">
        <v>212.328</v>
      </c>
    </row>
    <row r="14834" spans="1:7" ht="15" thickBot="1" x14ac:dyDescent="0.35">
      <c r="A14834" s="6">
        <v>276.98759999999999</v>
      </c>
      <c r="B14834" s="19">
        <f>(A14834-G14834)/G14834</f>
        <v>0.24520148891406376</v>
      </c>
      <c r="C14834" s="30" t="s">
        <v>78</v>
      </c>
      <c r="D14834" s="6">
        <v>1017391</v>
      </c>
      <c r="E14834" s="6">
        <v>828</v>
      </c>
      <c r="F14834" s="7" t="s">
        <v>27</v>
      </c>
      <c r="G14834" s="6">
        <v>222.44399999999999</v>
      </c>
    </row>
    <row r="14835" spans="1:7" ht="15" thickBot="1" x14ac:dyDescent="0.35">
      <c r="A14835" s="6">
        <v>276.98759999999999</v>
      </c>
      <c r="B14835" s="19">
        <f>(A14835-G14835)/G14835</f>
        <v>0.16293391552607261</v>
      </c>
      <c r="C14835" s="30" t="s">
        <v>284</v>
      </c>
      <c r="D14835" s="6">
        <v>1015159</v>
      </c>
      <c r="E14835" s="6">
        <v>1379</v>
      </c>
      <c r="F14835" s="7" t="s">
        <v>21</v>
      </c>
      <c r="G14835" s="6">
        <v>238.18</v>
      </c>
    </row>
    <row r="14836" spans="1:7" ht="15" thickBot="1" x14ac:dyDescent="0.35">
      <c r="A14836" s="6">
        <v>276.98759999999999</v>
      </c>
      <c r="B14836" s="19">
        <f>(A14836-G14836)/G14836</f>
        <v>0.11555401617424363</v>
      </c>
      <c r="C14836" s="30" t="s">
        <v>103</v>
      </c>
      <c r="D14836" s="6">
        <v>1016365</v>
      </c>
      <c r="E14836" s="6">
        <v>1939</v>
      </c>
      <c r="F14836" s="7" t="s">
        <v>31</v>
      </c>
      <c r="G14836" s="6">
        <v>248.29599999999999</v>
      </c>
    </row>
    <row r="14837" spans="1:7" ht="15" thickBot="1" x14ac:dyDescent="0.35">
      <c r="A14837" s="6">
        <v>276.98759999999999</v>
      </c>
      <c r="B14837" s="19">
        <f>(A14837-G14837)/G14837</f>
        <v>0.10060714910119674</v>
      </c>
      <c r="C14837" s="30" t="s">
        <v>294</v>
      </c>
      <c r="D14837" s="6">
        <v>1009891</v>
      </c>
      <c r="E14837" s="6">
        <v>1335</v>
      </c>
      <c r="F14837" s="7" t="s">
        <v>25</v>
      </c>
      <c r="G14837" s="6">
        <v>251.66800000000001</v>
      </c>
    </row>
    <row r="14838" spans="1:7" ht="15" thickBot="1" x14ac:dyDescent="0.35">
      <c r="A14838" s="6">
        <v>276.98759999999999</v>
      </c>
      <c r="B14838" s="19">
        <f>(A14838-G14838)/G14838</f>
        <v>3.5839404047807777E-2</v>
      </c>
      <c r="C14838" s="30" t="s">
        <v>356</v>
      </c>
      <c r="D14838" s="6">
        <v>1019474</v>
      </c>
      <c r="E14838" s="6">
        <v>560</v>
      </c>
      <c r="F14838" s="7" t="s">
        <v>19</v>
      </c>
      <c r="G14838" s="6">
        <v>267.404</v>
      </c>
    </row>
    <row r="14839" spans="1:7" ht="15" thickBot="1" x14ac:dyDescent="0.35">
      <c r="A14839" s="6">
        <v>276.98759999999999</v>
      </c>
      <c r="B14839" s="19">
        <f>(A14839-G14839)/G14839</f>
        <v>-5.9445026628960939E-3</v>
      </c>
      <c r="C14839" s="30" t="s">
        <v>156</v>
      </c>
      <c r="D14839" s="6">
        <v>1019876</v>
      </c>
      <c r="E14839" s="6">
        <v>2014</v>
      </c>
      <c r="F14839" s="7" t="s">
        <v>19</v>
      </c>
      <c r="G14839" s="6">
        <v>278.64400000000001</v>
      </c>
    </row>
    <row r="14840" spans="1:7" ht="15" thickBot="1" x14ac:dyDescent="0.35">
      <c r="A14840" s="6">
        <v>276.98759999999999</v>
      </c>
      <c r="B14840" s="19">
        <f>(A14840-G14840)/G14840</f>
        <v>-9.3686277076107646E-2</v>
      </c>
      <c r="C14840" s="30" t="s">
        <v>59</v>
      </c>
      <c r="D14840" s="6">
        <v>1016618</v>
      </c>
      <c r="E14840" s="6">
        <v>1277</v>
      </c>
      <c r="F14840" s="7" t="s">
        <v>21</v>
      </c>
      <c r="G14840" s="6">
        <v>305.62</v>
      </c>
    </row>
    <row r="14841" spans="1:7" ht="15" thickBot="1" x14ac:dyDescent="0.35">
      <c r="A14841" s="6">
        <v>276.98759999999999</v>
      </c>
      <c r="B14841" s="19">
        <f>(A14841-G14841)/G14841</f>
        <v>-0.17278613324413761</v>
      </c>
      <c r="C14841" s="30" t="s">
        <v>347</v>
      </c>
      <c r="D14841" s="6">
        <v>1015548</v>
      </c>
      <c r="E14841" s="6">
        <v>2244</v>
      </c>
      <c r="F14841" s="7" t="s">
        <v>21</v>
      </c>
      <c r="G14841" s="6">
        <v>334.84399999999999</v>
      </c>
    </row>
    <row r="14842" spans="1:7" ht="15" thickBot="1" x14ac:dyDescent="0.35">
      <c r="A14842" s="6">
        <v>276.98759999999999</v>
      </c>
      <c r="B14842" s="19">
        <f>(A14842-G14842)/G14842</f>
        <v>-0.18374609536158423</v>
      </c>
      <c r="C14842" s="30" t="s">
        <v>350</v>
      </c>
      <c r="D14842" s="6">
        <v>1017239</v>
      </c>
      <c r="E14842" s="6">
        <v>2573</v>
      </c>
      <c r="F14842" s="7" t="s">
        <v>21</v>
      </c>
      <c r="G14842" s="6">
        <v>339.34</v>
      </c>
    </row>
    <row r="14843" spans="1:7" ht="15" thickBot="1" x14ac:dyDescent="0.35">
      <c r="A14843" s="6">
        <v>276.98759999999999</v>
      </c>
      <c r="B14843" s="19">
        <f>(A14843-G14843)/G14843</f>
        <v>-0.21992024242697347</v>
      </c>
      <c r="C14843" s="30" t="s">
        <v>153</v>
      </c>
      <c r="D14843" s="6">
        <v>1016730</v>
      </c>
      <c r="E14843" s="6">
        <v>571</v>
      </c>
      <c r="F14843" s="7" t="s">
        <v>27</v>
      </c>
      <c r="G14843" s="6">
        <v>355.07600000000002</v>
      </c>
    </row>
    <row r="14844" spans="1:7" ht="15" thickBot="1" x14ac:dyDescent="0.35">
      <c r="A14844" s="6">
        <v>277.07679999999999</v>
      </c>
      <c r="B14844" s="19">
        <f>(A14844-G14844)/G14844</f>
        <v>0.53177242733560937</v>
      </c>
      <c r="C14844" s="30" t="s">
        <v>51</v>
      </c>
      <c r="D14844" s="6">
        <v>1005066</v>
      </c>
      <c r="E14844" s="6">
        <v>1041</v>
      </c>
      <c r="F14844" s="7" t="s">
        <v>25</v>
      </c>
      <c r="G14844" s="6">
        <v>180.88640000000001</v>
      </c>
    </row>
    <row r="14845" spans="1:7" ht="15" thickBot="1" x14ac:dyDescent="0.35">
      <c r="A14845" s="6">
        <v>277.0976</v>
      </c>
      <c r="B14845" s="19">
        <f>(A14845-G14845)/G14845</f>
        <v>0.20495658465991318</v>
      </c>
      <c r="C14845" s="30" t="s">
        <v>321</v>
      </c>
      <c r="D14845" s="6">
        <v>1002043</v>
      </c>
      <c r="E14845" s="6">
        <v>2043</v>
      </c>
      <c r="F14845" s="7" t="s">
        <v>19</v>
      </c>
      <c r="G14845" s="6">
        <v>229.9648</v>
      </c>
    </row>
    <row r="14846" spans="1:7" ht="15" thickBot="1" x14ac:dyDescent="0.35">
      <c r="A14846" s="6">
        <v>277.14960000000002</v>
      </c>
      <c r="B14846" s="19">
        <f>(A14846-G14846)/G14846</f>
        <v>-0.30575973515879246</v>
      </c>
      <c r="C14846" s="30" t="s">
        <v>329</v>
      </c>
      <c r="D14846" s="6">
        <v>1002356</v>
      </c>
      <c r="E14846" s="6">
        <v>2356</v>
      </c>
      <c r="F14846" s="7" t="s">
        <v>31</v>
      </c>
      <c r="G14846" s="6">
        <v>399.21280000000002</v>
      </c>
    </row>
    <row r="14847" spans="1:7" ht="15" thickBot="1" x14ac:dyDescent="0.35">
      <c r="A14847" s="6">
        <v>277.20679999999999</v>
      </c>
      <c r="B14847" s="19">
        <f>(A14847-G14847)/G14847</f>
        <v>0.78597899142338778</v>
      </c>
      <c r="C14847" s="30" t="s">
        <v>244</v>
      </c>
      <c r="D14847" s="6">
        <v>1002477</v>
      </c>
      <c r="E14847" s="6">
        <v>2477</v>
      </c>
      <c r="F14847" s="7" t="s">
        <v>31</v>
      </c>
      <c r="G14847" s="6">
        <v>155.21279999999999</v>
      </c>
    </row>
    <row r="14848" spans="1:7" ht="15" thickBot="1" x14ac:dyDescent="0.35">
      <c r="A14848" s="6">
        <v>277.20990719999998</v>
      </c>
      <c r="B14848" s="19">
        <f>(A14848-G14848)/G14848</f>
        <v>0.14104521933958061</v>
      </c>
      <c r="C14848" s="30" t="s">
        <v>339</v>
      </c>
      <c r="D14848" s="6">
        <v>1009740</v>
      </c>
      <c r="E14848" s="6">
        <v>1005</v>
      </c>
      <c r="F14848" s="7" t="s">
        <v>87</v>
      </c>
      <c r="G14848" s="6">
        <v>242.94383999999999</v>
      </c>
    </row>
    <row r="14849" spans="1:7" ht="15" thickBot="1" x14ac:dyDescent="0.35">
      <c r="A14849" s="6">
        <v>277.30560000000003</v>
      </c>
      <c r="B14849" s="19">
        <f>(A14849-G14849)/G14849</f>
        <v>2.2270052878528341</v>
      </c>
      <c r="C14849" s="30" t="s">
        <v>323</v>
      </c>
      <c r="D14849" s="6">
        <v>1003131</v>
      </c>
      <c r="E14849" s="6">
        <v>2534</v>
      </c>
      <c r="F14849" s="7" t="s">
        <v>21</v>
      </c>
      <c r="G14849" s="6">
        <v>85.9328</v>
      </c>
    </row>
    <row r="14850" spans="1:7" ht="15" thickBot="1" x14ac:dyDescent="0.35">
      <c r="A14850" s="6">
        <v>277.34553599999998</v>
      </c>
      <c r="B14850" s="19">
        <f>(A14850-G14850)/G14850</f>
        <v>1.3389205888639171</v>
      </c>
      <c r="C14850" s="30" t="s">
        <v>306</v>
      </c>
      <c r="D14850" s="6">
        <v>1000106</v>
      </c>
      <c r="E14850" s="6">
        <v>106</v>
      </c>
      <c r="F14850" s="7" t="s">
        <v>87</v>
      </c>
      <c r="G14850" s="6">
        <v>118.57843200000001</v>
      </c>
    </row>
    <row r="14851" spans="1:7" ht="15" thickBot="1" x14ac:dyDescent="0.35">
      <c r="A14851" s="6">
        <v>277.39400000000001</v>
      </c>
      <c r="B14851" s="19">
        <f>(A14851-G14851)/G14851</f>
        <v>1.3609125200860639</v>
      </c>
      <c r="C14851" s="30" t="s">
        <v>381</v>
      </c>
      <c r="D14851" s="6">
        <v>1003892</v>
      </c>
      <c r="E14851" s="6">
        <v>2162</v>
      </c>
      <c r="F14851" s="7" t="s">
        <v>42</v>
      </c>
      <c r="G14851" s="6">
        <v>117.4944</v>
      </c>
    </row>
    <row r="14852" spans="1:7" ht="15" thickBot="1" x14ac:dyDescent="0.35">
      <c r="A14852" s="6">
        <v>277.40960000000001</v>
      </c>
      <c r="B14852" s="19">
        <f>(A14852-G14852)/G14852</f>
        <v>0.54917886309619546</v>
      </c>
      <c r="C14852" s="30" t="s">
        <v>291</v>
      </c>
      <c r="D14852" s="6">
        <v>1003542</v>
      </c>
      <c r="E14852" s="6">
        <v>1864</v>
      </c>
      <c r="F14852" s="7" t="s">
        <v>31</v>
      </c>
      <c r="G14852" s="6">
        <v>179.06880000000001</v>
      </c>
    </row>
    <row r="14853" spans="1:7" ht="15" thickBot="1" x14ac:dyDescent="0.35">
      <c r="A14853" s="6">
        <v>277.43579999999997</v>
      </c>
      <c r="B14853" s="19">
        <f>(A14853-G14853)/G14853</f>
        <v>31.624153339604888</v>
      </c>
      <c r="C14853" s="30" t="s">
        <v>184</v>
      </c>
      <c r="D14853" s="6">
        <v>1006800</v>
      </c>
      <c r="E14853" s="6">
        <v>1025</v>
      </c>
      <c r="F14853" s="7" t="s">
        <v>35</v>
      </c>
      <c r="G14853" s="6">
        <v>8.5039999999999996</v>
      </c>
    </row>
    <row r="14854" spans="1:7" ht="15" thickBot="1" x14ac:dyDescent="0.35">
      <c r="A14854" s="6">
        <v>277.43579999999997</v>
      </c>
      <c r="B14854" s="19">
        <f>(A14854-G14854)/G14854</f>
        <v>0.81089136053888899</v>
      </c>
      <c r="C14854" s="30" t="s">
        <v>380</v>
      </c>
      <c r="D14854" s="6">
        <v>1009162</v>
      </c>
      <c r="E14854" s="6">
        <v>556</v>
      </c>
      <c r="F14854" s="7" t="s">
        <v>25</v>
      </c>
      <c r="G14854" s="6">
        <v>153.20400000000001</v>
      </c>
    </row>
    <row r="14855" spans="1:7" ht="15" thickBot="1" x14ac:dyDescent="0.35">
      <c r="A14855" s="6">
        <v>277.43579999999997</v>
      </c>
      <c r="B14855" s="19">
        <f>(A14855-G14855)/G14855</f>
        <v>0.78364835673507149</v>
      </c>
      <c r="C14855" s="30" t="s">
        <v>239</v>
      </c>
      <c r="D14855" s="6">
        <v>1013047</v>
      </c>
      <c r="E14855" s="6">
        <v>1353</v>
      </c>
      <c r="F14855" s="7" t="s">
        <v>23</v>
      </c>
      <c r="G14855" s="6">
        <v>155.54400000000001</v>
      </c>
    </row>
    <row r="14856" spans="1:7" ht="15" thickBot="1" x14ac:dyDescent="0.35">
      <c r="A14856" s="6">
        <v>277.43579999999997</v>
      </c>
      <c r="B14856" s="19">
        <f>(A14856-G14856)/G14856</f>
        <v>0.43185280759702716</v>
      </c>
      <c r="C14856" s="30" t="s">
        <v>95</v>
      </c>
      <c r="D14856" s="6">
        <v>1009829</v>
      </c>
      <c r="E14856" s="6">
        <v>29</v>
      </c>
      <c r="F14856" s="7" t="s">
        <v>23</v>
      </c>
      <c r="G14856" s="6">
        <v>193.76</v>
      </c>
    </row>
    <row r="14857" spans="1:7" ht="15" thickBot="1" x14ac:dyDescent="0.35">
      <c r="A14857" s="6">
        <v>277.43579999999997</v>
      </c>
      <c r="B14857" s="19">
        <f>(A14857-G14857)/G14857</f>
        <v>0.43185280759702716</v>
      </c>
      <c r="C14857" s="30" t="s">
        <v>251</v>
      </c>
      <c r="D14857" s="6">
        <v>1016675</v>
      </c>
      <c r="E14857" s="6">
        <v>1611</v>
      </c>
      <c r="F14857" s="7" t="s">
        <v>42</v>
      </c>
      <c r="G14857" s="6">
        <v>193.76</v>
      </c>
    </row>
    <row r="14858" spans="1:7" ht="15" thickBot="1" x14ac:dyDescent="0.35">
      <c r="A14858" s="6">
        <v>277.43579999999997</v>
      </c>
      <c r="B14858" s="19">
        <f>(A14858-G14858)/G14858</f>
        <v>0.34596553530884311</v>
      </c>
      <c r="C14858" s="30" t="s">
        <v>271</v>
      </c>
      <c r="D14858" s="6">
        <v>1013846</v>
      </c>
      <c r="E14858" s="6">
        <v>248</v>
      </c>
      <c r="F14858" s="7" t="s">
        <v>19</v>
      </c>
      <c r="G14858" s="6">
        <v>206.124</v>
      </c>
    </row>
    <row r="14859" spans="1:7" ht="15" thickBot="1" x14ac:dyDescent="0.35">
      <c r="A14859" s="6">
        <v>277.43579999999997</v>
      </c>
      <c r="B14859" s="19">
        <f>(A14859-G14859)/G14859</f>
        <v>-3.7269585253456278E-2</v>
      </c>
      <c r="C14859" s="30" t="s">
        <v>259</v>
      </c>
      <c r="D14859" s="6">
        <v>1010065</v>
      </c>
      <c r="E14859" s="6">
        <v>307</v>
      </c>
      <c r="F14859" s="7" t="s">
        <v>35</v>
      </c>
      <c r="G14859" s="6">
        <v>288.17599999999999</v>
      </c>
    </row>
    <row r="14860" spans="1:7" ht="15" thickBot="1" x14ac:dyDescent="0.35">
      <c r="A14860" s="6">
        <v>277.43579999999997</v>
      </c>
      <c r="B14860" s="19">
        <f>(A14860-G14860)/G14860</f>
        <v>-0.13205838922815111</v>
      </c>
      <c r="C14860" s="30" t="s">
        <v>220</v>
      </c>
      <c r="D14860" s="6">
        <v>1019361</v>
      </c>
      <c r="E14860" s="6">
        <v>2792</v>
      </c>
      <c r="F14860" s="7" t="s">
        <v>42</v>
      </c>
      <c r="G14860" s="6">
        <v>319.64800000000002</v>
      </c>
    </row>
    <row r="14861" spans="1:7" ht="15" thickBot="1" x14ac:dyDescent="0.35">
      <c r="A14861" s="6">
        <v>277.43579999999997</v>
      </c>
      <c r="B14861" s="19">
        <f>(A14861-G14861)/G14861</f>
        <v>-0.1755447121613751</v>
      </c>
      <c r="C14861" s="30" t="s">
        <v>77</v>
      </c>
      <c r="D14861" s="6">
        <v>1017851</v>
      </c>
      <c r="E14861" s="6">
        <v>1406</v>
      </c>
      <c r="F14861" s="7" t="s">
        <v>42</v>
      </c>
      <c r="G14861" s="6">
        <v>336.50799999999998</v>
      </c>
    </row>
    <row r="14862" spans="1:7" ht="15" thickBot="1" x14ac:dyDescent="0.35">
      <c r="A14862" s="6">
        <v>277.43579999999997</v>
      </c>
      <c r="B14862" s="19">
        <f>(A14862-G14862)/G14862</f>
        <v>-0.1917430925384267</v>
      </c>
      <c r="C14862" s="30" t="s">
        <v>120</v>
      </c>
      <c r="D14862" s="6">
        <v>1018478</v>
      </c>
      <c r="E14862" s="6">
        <v>2133</v>
      </c>
      <c r="F14862" s="7" t="s">
        <v>17</v>
      </c>
      <c r="G14862" s="6">
        <v>343.25200000000001</v>
      </c>
    </row>
    <row r="14863" spans="1:7" ht="15" thickBot="1" x14ac:dyDescent="0.35">
      <c r="A14863" s="6">
        <v>277.43579999999997</v>
      </c>
      <c r="B14863" s="19">
        <f>(A14863-G14863)/G14863</f>
        <v>-0.20731722648258841</v>
      </c>
      <c r="C14863" s="30" t="s">
        <v>56</v>
      </c>
      <c r="D14863" s="6">
        <v>1017608</v>
      </c>
      <c r="E14863" s="6">
        <v>892</v>
      </c>
      <c r="F14863" s="7" t="s">
        <v>27</v>
      </c>
      <c r="G14863" s="6">
        <v>349.99599999999998</v>
      </c>
    </row>
    <row r="14864" spans="1:7" ht="15" thickBot="1" x14ac:dyDescent="0.35">
      <c r="A14864" s="6">
        <v>277.43579999999997</v>
      </c>
      <c r="B14864" s="19">
        <f>(A14864-G14864)/G14864</f>
        <v>-0.22230251723944619</v>
      </c>
      <c r="C14864" s="30" t="s">
        <v>201</v>
      </c>
      <c r="D14864" s="6">
        <v>1013728</v>
      </c>
      <c r="E14864" s="6">
        <v>2828</v>
      </c>
      <c r="F14864" s="7" t="s">
        <v>42</v>
      </c>
      <c r="G14864" s="6">
        <v>356.74</v>
      </c>
    </row>
    <row r="14865" spans="1:7" ht="15" thickBot="1" x14ac:dyDescent="0.35">
      <c r="A14865" s="6">
        <v>277.47615999999999</v>
      </c>
      <c r="B14865" s="19">
        <f>(A14865-G14865)/G14865</f>
        <v>4.5806534241567674</v>
      </c>
      <c r="C14865" s="30" t="s">
        <v>184</v>
      </c>
      <c r="D14865" s="6">
        <v>1001528</v>
      </c>
      <c r="E14865" s="6">
        <v>1528</v>
      </c>
      <c r="F14865" s="7" t="s">
        <v>25</v>
      </c>
      <c r="G14865" s="6">
        <v>49.721088000000002</v>
      </c>
    </row>
    <row r="14866" spans="1:7" ht="15" thickBot="1" x14ac:dyDescent="0.35">
      <c r="A14866" s="6">
        <v>277.50839999999999</v>
      </c>
      <c r="B14866" s="19">
        <f>(A14866-G14866)/G14866</f>
        <v>0.12931691213814117</v>
      </c>
      <c r="C14866" s="30" t="s">
        <v>89</v>
      </c>
      <c r="D14866" s="6">
        <v>1005263</v>
      </c>
      <c r="E14866" s="6">
        <v>781</v>
      </c>
      <c r="F14866" s="7" t="s">
        <v>25</v>
      </c>
      <c r="G14866" s="6">
        <v>245.7312</v>
      </c>
    </row>
    <row r="14867" spans="1:7" ht="15" thickBot="1" x14ac:dyDescent="0.35">
      <c r="A14867" s="6">
        <v>277.52544</v>
      </c>
      <c r="B14867" s="19">
        <f>(A14867-G14867)/G14867</f>
        <v>1.9091936768837265</v>
      </c>
      <c r="C14867" s="30" t="s">
        <v>86</v>
      </c>
      <c r="D14867" s="6">
        <v>1007047</v>
      </c>
      <c r="E14867" s="6">
        <v>1044</v>
      </c>
      <c r="F14867" s="7" t="s">
        <v>87</v>
      </c>
      <c r="G14867" s="6">
        <v>95.396000000000001</v>
      </c>
    </row>
    <row r="14868" spans="1:7" ht="15" thickBot="1" x14ac:dyDescent="0.35">
      <c r="A14868" s="6">
        <v>277.52544</v>
      </c>
      <c r="B14868" s="19">
        <f>(A14868-G14868)/G14868</f>
        <v>0.89230492295104324</v>
      </c>
      <c r="C14868" s="30" t="s">
        <v>329</v>
      </c>
      <c r="D14868" s="6">
        <v>1019035</v>
      </c>
      <c r="E14868" s="6">
        <v>2102</v>
      </c>
      <c r="F14868" s="7" t="s">
        <v>87</v>
      </c>
      <c r="G14868" s="6">
        <v>146.66</v>
      </c>
    </row>
    <row r="14869" spans="1:7" ht="15" thickBot="1" x14ac:dyDescent="0.35">
      <c r="A14869" s="6">
        <v>277.52544</v>
      </c>
      <c r="B14869" s="19">
        <f>(A14869-G14869)/G14869</f>
        <v>-0.16999999999999998</v>
      </c>
      <c r="C14869" s="30" t="s">
        <v>144</v>
      </c>
      <c r="D14869" s="6">
        <v>1016582</v>
      </c>
      <c r="E14869" s="6">
        <v>1652</v>
      </c>
      <c r="F14869" s="7" t="s">
        <v>87</v>
      </c>
      <c r="G14869" s="6">
        <v>334.36799999999999</v>
      </c>
    </row>
    <row r="14870" spans="1:7" ht="15" thickBot="1" x14ac:dyDescent="0.35">
      <c r="A14870" s="6">
        <v>277.5292</v>
      </c>
      <c r="B14870" s="19">
        <f>(A14870-G14870)/G14870</f>
        <v>0.54611678610903125</v>
      </c>
      <c r="C14870" s="30" t="s">
        <v>63</v>
      </c>
      <c r="D14870" s="6">
        <v>1003410</v>
      </c>
      <c r="E14870" s="6">
        <v>13</v>
      </c>
      <c r="F14870" s="7" t="s">
        <v>31</v>
      </c>
      <c r="G14870" s="6">
        <v>179.5008</v>
      </c>
    </row>
    <row r="14871" spans="1:7" ht="15" thickBot="1" x14ac:dyDescent="0.35">
      <c r="A14871" s="6">
        <v>277.56560000000002</v>
      </c>
      <c r="B14871" s="19">
        <f>(A14871-G14871)/G14871</f>
        <v>3.2655151217113354</v>
      </c>
      <c r="C14871" s="30" t="s">
        <v>264</v>
      </c>
      <c r="D14871" s="6">
        <v>1002342</v>
      </c>
      <c r="E14871" s="6">
        <v>2342</v>
      </c>
      <c r="F14871" s="7" t="s">
        <v>31</v>
      </c>
      <c r="G14871" s="6">
        <v>65.072000000000003</v>
      </c>
    </row>
    <row r="14872" spans="1:7" ht="15" thickBot="1" x14ac:dyDescent="0.35">
      <c r="A14872" s="6">
        <v>277.56768</v>
      </c>
      <c r="B14872" s="19">
        <f>(A14872-G14872)/G14872</f>
        <v>-0.16299111847057055</v>
      </c>
      <c r="C14872" s="30" t="s">
        <v>48</v>
      </c>
      <c r="D14872" s="6">
        <v>1001217</v>
      </c>
      <c r="E14872" s="6">
        <v>1217</v>
      </c>
      <c r="F14872" s="7" t="s">
        <v>23</v>
      </c>
      <c r="G14872" s="6">
        <v>331.61856</v>
      </c>
    </row>
    <row r="14873" spans="1:7" ht="15" thickBot="1" x14ac:dyDescent="0.35">
      <c r="A14873" s="6">
        <v>277.79647999999997</v>
      </c>
      <c r="B14873" s="19">
        <f>(A14873-G14873)/G14873</f>
        <v>1.2124318262908402</v>
      </c>
      <c r="C14873" s="30" t="s">
        <v>89</v>
      </c>
      <c r="D14873" s="6">
        <v>1001855</v>
      </c>
      <c r="E14873" s="6">
        <v>1855</v>
      </c>
      <c r="F14873" s="7" t="s">
        <v>23</v>
      </c>
      <c r="G14873" s="6">
        <v>125.5616</v>
      </c>
    </row>
    <row r="14874" spans="1:7" ht="15" thickBot="1" x14ac:dyDescent="0.35">
      <c r="A14874" s="6">
        <v>277.88400000000001</v>
      </c>
      <c r="B14874" s="19">
        <f>(A14874-G14874)/G14874</f>
        <v>160.93706293706293</v>
      </c>
      <c r="C14874" s="30" t="s">
        <v>168</v>
      </c>
      <c r="D14874" s="6">
        <v>1005541</v>
      </c>
      <c r="E14874" s="6">
        <v>994</v>
      </c>
      <c r="F14874" s="7" t="s">
        <v>21</v>
      </c>
      <c r="G14874" s="6">
        <v>1.716</v>
      </c>
    </row>
    <row r="14875" spans="1:7" ht="15" thickBot="1" x14ac:dyDescent="0.35">
      <c r="A14875" s="6">
        <v>277.88400000000001</v>
      </c>
      <c r="B14875" s="19">
        <f>(A14875-G14875)/G14875</f>
        <v>46.259183673469394</v>
      </c>
      <c r="C14875" s="30" t="s">
        <v>253</v>
      </c>
      <c r="D14875" s="6">
        <v>1008706</v>
      </c>
      <c r="E14875" s="6">
        <v>455</v>
      </c>
      <c r="F14875" s="7" t="s">
        <v>23</v>
      </c>
      <c r="G14875" s="6">
        <v>5.88</v>
      </c>
    </row>
    <row r="14876" spans="1:7" ht="15" thickBot="1" x14ac:dyDescent="0.35">
      <c r="A14876" s="6">
        <v>277.88400000000001</v>
      </c>
      <c r="B14876" s="19">
        <f>(A14876-G14876)/G14876</f>
        <v>27.958315964985413</v>
      </c>
      <c r="C14876" s="30" t="s">
        <v>164</v>
      </c>
      <c r="D14876" s="6">
        <v>1006819</v>
      </c>
      <c r="E14876" s="6">
        <v>2335</v>
      </c>
      <c r="F14876" s="7" t="s">
        <v>19</v>
      </c>
      <c r="G14876" s="6">
        <v>9.5960000000000001</v>
      </c>
    </row>
    <row r="14877" spans="1:7" ht="15" thickBot="1" x14ac:dyDescent="0.35">
      <c r="A14877" s="6">
        <v>277.88400000000001</v>
      </c>
      <c r="B14877" s="19">
        <f>(A14877-G14877)/G14877</f>
        <v>20.408628659476115</v>
      </c>
      <c r="C14877" s="30" t="s">
        <v>195</v>
      </c>
      <c r="D14877" s="6">
        <v>1008712</v>
      </c>
      <c r="E14877" s="6">
        <v>2614</v>
      </c>
      <c r="F14877" s="7" t="s">
        <v>23</v>
      </c>
      <c r="G14877" s="6">
        <v>12.98</v>
      </c>
    </row>
    <row r="14878" spans="1:7" ht="15" thickBot="1" x14ac:dyDescent="0.35">
      <c r="A14878" s="6">
        <v>277.88400000000001</v>
      </c>
      <c r="B14878" s="19">
        <f>(A14878-G14878)/G14878</f>
        <v>4.6201763611358304</v>
      </c>
      <c r="C14878" s="30" t="s">
        <v>316</v>
      </c>
      <c r="D14878" s="6">
        <v>1009113</v>
      </c>
      <c r="E14878" s="6">
        <v>1126</v>
      </c>
      <c r="F14878" s="7" t="s">
        <v>25</v>
      </c>
      <c r="G14878" s="6">
        <v>49.444000000000003</v>
      </c>
    </row>
    <row r="14879" spans="1:7" ht="15" thickBot="1" x14ac:dyDescent="0.35">
      <c r="A14879" s="6">
        <v>277.88400000000001</v>
      </c>
      <c r="B14879" s="19">
        <f>(A14879-G14879)/G14879</f>
        <v>4.4619860051890878</v>
      </c>
      <c r="C14879" s="30" t="s">
        <v>126</v>
      </c>
      <c r="D14879" s="6">
        <v>1008526</v>
      </c>
      <c r="E14879" s="6">
        <v>490</v>
      </c>
      <c r="F14879" s="7" t="s">
        <v>27</v>
      </c>
      <c r="G14879" s="6">
        <v>50.875999999999998</v>
      </c>
    </row>
    <row r="14880" spans="1:7" ht="15" thickBot="1" x14ac:dyDescent="0.35">
      <c r="A14880" s="6">
        <v>277.88400000000001</v>
      </c>
      <c r="B14880" s="19">
        <f>(A14880-G14880)/G14880</f>
        <v>3.5477219167321294</v>
      </c>
      <c r="C14880" s="30" t="s">
        <v>293</v>
      </c>
      <c r="D14880" s="6">
        <v>1008940</v>
      </c>
      <c r="E14880" s="6">
        <v>98</v>
      </c>
      <c r="F14880" s="7" t="s">
        <v>19</v>
      </c>
      <c r="G14880" s="6">
        <v>61.103999999999999</v>
      </c>
    </row>
    <row r="14881" spans="1:7" ht="15" thickBot="1" x14ac:dyDescent="0.35">
      <c r="A14881" s="6">
        <v>277.88400000000001</v>
      </c>
      <c r="B14881" s="19">
        <f>(A14881-G14881)/G14881</f>
        <v>2.7669992408632469</v>
      </c>
      <c r="C14881" s="30" t="s">
        <v>357</v>
      </c>
      <c r="D14881" s="6">
        <v>1008914</v>
      </c>
      <c r="E14881" s="6">
        <v>2497</v>
      </c>
      <c r="F14881" s="7" t="s">
        <v>35</v>
      </c>
      <c r="G14881" s="6">
        <v>73.768000000000001</v>
      </c>
    </row>
    <row r="14882" spans="1:7" ht="15" thickBot="1" x14ac:dyDescent="0.35">
      <c r="A14882" s="6">
        <v>277.88400000000001</v>
      </c>
      <c r="B14882" s="19">
        <f>(A14882-G14882)/G14882</f>
        <v>1.3353166599435256</v>
      </c>
      <c r="C14882" s="30" t="s">
        <v>371</v>
      </c>
      <c r="D14882" s="6">
        <v>1013283</v>
      </c>
      <c r="E14882" s="6">
        <v>598</v>
      </c>
      <c r="F14882" s="7" t="s">
        <v>31</v>
      </c>
      <c r="G14882" s="6">
        <v>118.992</v>
      </c>
    </row>
    <row r="14883" spans="1:7" ht="15" thickBot="1" x14ac:dyDescent="0.35">
      <c r="A14883" s="6">
        <v>277.88400000000001</v>
      </c>
      <c r="B14883" s="19">
        <f>(A14883-G14883)/G14883</f>
        <v>1.2709620476610768</v>
      </c>
      <c r="C14883" s="30" t="s">
        <v>201</v>
      </c>
      <c r="D14883" s="6">
        <v>1013444</v>
      </c>
      <c r="E14883" s="6">
        <v>277</v>
      </c>
      <c r="F14883" s="7" t="s">
        <v>17</v>
      </c>
      <c r="G14883" s="6">
        <v>122.364</v>
      </c>
    </row>
    <row r="14884" spans="1:7" ht="15" thickBot="1" x14ac:dyDescent="0.35">
      <c r="A14884" s="6">
        <v>277.88400000000001</v>
      </c>
      <c r="B14884" s="19">
        <f>(A14884-G14884)/G14884</f>
        <v>1.1712401550193778</v>
      </c>
      <c r="C14884" s="30" t="s">
        <v>323</v>
      </c>
      <c r="D14884" s="6">
        <v>1018084</v>
      </c>
      <c r="E14884" s="6">
        <v>2346</v>
      </c>
      <c r="F14884" s="7" t="s">
        <v>23</v>
      </c>
      <c r="G14884" s="6">
        <v>127.98399999999999</v>
      </c>
    </row>
    <row r="14885" spans="1:7" ht="15" thickBot="1" x14ac:dyDescent="0.35">
      <c r="A14885" s="6">
        <v>277.88400000000001</v>
      </c>
      <c r="B14885" s="19">
        <f>(A14885-G14885)/G14885</f>
        <v>1.0350049797879199</v>
      </c>
      <c r="C14885" s="30" t="s">
        <v>117</v>
      </c>
      <c r="D14885" s="6">
        <v>1008646</v>
      </c>
      <c r="E14885" s="6">
        <v>1270</v>
      </c>
      <c r="F14885" s="7" t="s">
        <v>23</v>
      </c>
      <c r="G14885" s="6">
        <v>136.55199999999999</v>
      </c>
    </row>
    <row r="14886" spans="1:7" ht="15" thickBot="1" x14ac:dyDescent="0.35">
      <c r="A14886" s="6">
        <v>277.88400000000001</v>
      </c>
      <c r="B14886" s="19">
        <f>(A14886-G14886)/G14886</f>
        <v>0.596410598157042</v>
      </c>
      <c r="C14886" s="30" t="s">
        <v>168</v>
      </c>
      <c r="D14886" s="6">
        <v>1009863</v>
      </c>
      <c r="E14886" s="6">
        <v>2727</v>
      </c>
      <c r="F14886" s="7" t="s">
        <v>17</v>
      </c>
      <c r="G14886" s="6">
        <v>174.06800000000001</v>
      </c>
    </row>
    <row r="14887" spans="1:7" ht="15" thickBot="1" x14ac:dyDescent="0.35">
      <c r="A14887" s="6">
        <v>277.88400000000001</v>
      </c>
      <c r="B14887" s="19">
        <f>(A14887-G14887)/G14887</f>
        <v>0.3090199920860735</v>
      </c>
      <c r="C14887" s="30" t="s">
        <v>379</v>
      </c>
      <c r="D14887" s="6">
        <v>1010609</v>
      </c>
      <c r="E14887" s="6">
        <v>644</v>
      </c>
      <c r="F14887" s="7" t="s">
        <v>25</v>
      </c>
      <c r="G14887" s="6">
        <v>212.28399999999999</v>
      </c>
    </row>
    <row r="14888" spans="1:7" ht="15" thickBot="1" x14ac:dyDescent="0.35">
      <c r="A14888" s="6">
        <v>277.88400000000001</v>
      </c>
      <c r="B14888" s="19">
        <f>(A14888-G14888)/G14888</f>
        <v>0.1400088613203368</v>
      </c>
      <c r="C14888" s="30" t="s">
        <v>120</v>
      </c>
      <c r="D14888" s="6">
        <v>1019304</v>
      </c>
      <c r="E14888" s="6">
        <v>2789</v>
      </c>
      <c r="F14888" s="7" t="s">
        <v>19</v>
      </c>
      <c r="G14888" s="6">
        <v>243.756</v>
      </c>
    </row>
    <row r="14889" spans="1:7" ht="15" thickBot="1" x14ac:dyDescent="0.35">
      <c r="A14889" s="6">
        <v>277.88400000000001</v>
      </c>
      <c r="B14889" s="19">
        <f>(A14889-G14889)/G14889</f>
        <v>6.6258403167879287E-2</v>
      </c>
      <c r="C14889" s="30" t="s">
        <v>317</v>
      </c>
      <c r="D14889" s="6">
        <v>1017252</v>
      </c>
      <c r="E14889" s="6">
        <v>1599</v>
      </c>
      <c r="F14889" s="7" t="s">
        <v>27</v>
      </c>
      <c r="G14889" s="6">
        <v>260.61599999999999</v>
      </c>
    </row>
    <row r="14890" spans="1:7" ht="15" thickBot="1" x14ac:dyDescent="0.35">
      <c r="A14890" s="6">
        <v>277.88400000000001</v>
      </c>
      <c r="B14890" s="19">
        <f>(A14890-G14890)/G14890</f>
        <v>5.2638756307104927E-2</v>
      </c>
      <c r="C14890" s="30" t="s">
        <v>265</v>
      </c>
      <c r="D14890" s="6">
        <v>1018246</v>
      </c>
      <c r="E14890" s="6">
        <v>2204</v>
      </c>
      <c r="F14890" s="7" t="s">
        <v>17</v>
      </c>
      <c r="G14890" s="6">
        <v>263.988</v>
      </c>
    </row>
    <row r="14891" spans="1:7" ht="15" thickBot="1" x14ac:dyDescent="0.35">
      <c r="A14891" s="6">
        <v>277.88400000000001</v>
      </c>
      <c r="B14891" s="19">
        <f>(A14891-G14891)/G14891</f>
        <v>-4.8629180247048855E-2</v>
      </c>
      <c r="C14891" s="30" t="s">
        <v>261</v>
      </c>
      <c r="D14891" s="6">
        <v>1012213</v>
      </c>
      <c r="E14891" s="6">
        <v>2257</v>
      </c>
      <c r="F14891" s="7" t="s">
        <v>42</v>
      </c>
      <c r="G14891" s="6">
        <v>292.08800000000002</v>
      </c>
    </row>
    <row r="14892" spans="1:7" ht="15" thickBot="1" x14ac:dyDescent="0.35">
      <c r="A14892" s="6">
        <v>277.88400000000001</v>
      </c>
      <c r="B14892" s="19">
        <f>(A14892-G14892)/G14892</f>
        <v>-8.7264987584249679E-2</v>
      </c>
      <c r="C14892" s="30" t="s">
        <v>158</v>
      </c>
      <c r="D14892" s="6">
        <v>1019726</v>
      </c>
      <c r="E14892" s="6">
        <v>1139</v>
      </c>
      <c r="F14892" s="7" t="s">
        <v>21</v>
      </c>
      <c r="G14892" s="6">
        <v>304.452</v>
      </c>
    </row>
    <row r="14893" spans="1:7" ht="15" thickBot="1" x14ac:dyDescent="0.35">
      <c r="A14893" s="6">
        <v>277.88400000000001</v>
      </c>
      <c r="B14893" s="19">
        <f>(A14893-G14893)/G14893</f>
        <v>-9.7263371277093391E-2</v>
      </c>
      <c r="C14893" s="30" t="s">
        <v>317</v>
      </c>
      <c r="D14893" s="6">
        <v>1018976</v>
      </c>
      <c r="E14893" s="6">
        <v>1678</v>
      </c>
      <c r="F14893" s="7" t="s">
        <v>21</v>
      </c>
      <c r="G14893" s="6">
        <v>307.82400000000001</v>
      </c>
    </row>
    <row r="14894" spans="1:7" ht="15" thickBot="1" x14ac:dyDescent="0.35">
      <c r="A14894" s="6">
        <v>278.06479999999999</v>
      </c>
      <c r="B14894" s="19">
        <f>(A14894-G14894)/G14894</f>
        <v>0.32129932334828548</v>
      </c>
      <c r="C14894" s="30" t="s">
        <v>20</v>
      </c>
      <c r="D14894" s="6">
        <v>1005248</v>
      </c>
      <c r="E14894" s="6">
        <v>896</v>
      </c>
      <c r="F14894" s="7" t="s">
        <v>42</v>
      </c>
      <c r="G14894" s="6">
        <v>210.44800000000001</v>
      </c>
    </row>
    <row r="14895" spans="1:7" ht="15" thickBot="1" x14ac:dyDescent="0.35">
      <c r="A14895" s="6">
        <v>278.0752</v>
      </c>
      <c r="B14895" s="19">
        <f>(A14895-G14895)/G14895</f>
        <v>-0.11205742604608393</v>
      </c>
      <c r="C14895" s="30" t="s">
        <v>88</v>
      </c>
      <c r="D14895" s="6">
        <v>1001679</v>
      </c>
      <c r="E14895" s="6">
        <v>1679</v>
      </c>
      <c r="F14895" s="7" t="s">
        <v>27</v>
      </c>
      <c r="G14895" s="6">
        <v>313.16800000000001</v>
      </c>
    </row>
    <row r="14896" spans="1:7" ht="15" thickBot="1" x14ac:dyDescent="0.35">
      <c r="A14896" s="6">
        <v>278.24256000000003</v>
      </c>
      <c r="B14896" s="19">
        <f>(A14896-G14896)/G14896</f>
        <v>0.43140670013992943</v>
      </c>
      <c r="C14896" s="30" t="s">
        <v>49</v>
      </c>
      <c r="D14896" s="6">
        <v>1009077</v>
      </c>
      <c r="E14896" s="6">
        <v>841</v>
      </c>
      <c r="F14896" s="7" t="s">
        <v>87</v>
      </c>
      <c r="G14896" s="6">
        <v>194.38399999999999</v>
      </c>
    </row>
    <row r="14897" spans="1:7" ht="15" thickBot="1" x14ac:dyDescent="0.35">
      <c r="A14897" s="6">
        <v>278.3322</v>
      </c>
      <c r="B14897" s="19">
        <f>(A14897-G14897)/G14897</f>
        <v>6.7220119853512381</v>
      </c>
      <c r="C14897" s="30" t="s">
        <v>241</v>
      </c>
      <c r="D14897" s="6">
        <v>1007563</v>
      </c>
      <c r="E14897" s="6">
        <v>1332</v>
      </c>
      <c r="F14897" s="7" t="s">
        <v>17</v>
      </c>
      <c r="G14897" s="6">
        <v>36.043999999999997</v>
      </c>
    </row>
    <row r="14898" spans="1:7" ht="15" thickBot="1" x14ac:dyDescent="0.35">
      <c r="A14898" s="6">
        <v>278.3322</v>
      </c>
      <c r="B14898" s="19">
        <f>(A14898-G14898)/G14898</f>
        <v>2.2292115277519957</v>
      </c>
      <c r="C14898" s="30" t="s">
        <v>201</v>
      </c>
      <c r="D14898" s="6">
        <v>1007019</v>
      </c>
      <c r="E14898" s="6">
        <v>832</v>
      </c>
      <c r="F14898" s="7" t="s">
        <v>25</v>
      </c>
      <c r="G14898" s="6">
        <v>86.191999999999993</v>
      </c>
    </row>
    <row r="14899" spans="1:7" ht="15" thickBot="1" x14ac:dyDescent="0.35">
      <c r="A14899" s="6">
        <v>278.3322</v>
      </c>
      <c r="B14899" s="19">
        <f>(A14899-G14899)/G14899</f>
        <v>1.3285162132316035</v>
      </c>
      <c r="C14899" s="30" t="s">
        <v>268</v>
      </c>
      <c r="D14899" s="6">
        <v>1010204</v>
      </c>
      <c r="E14899" s="6">
        <v>95</v>
      </c>
      <c r="F14899" s="7" t="s">
        <v>23</v>
      </c>
      <c r="G14899" s="6">
        <v>119.532</v>
      </c>
    </row>
    <row r="14900" spans="1:7" ht="15" thickBot="1" x14ac:dyDescent="0.35">
      <c r="A14900" s="6">
        <v>278.3322</v>
      </c>
      <c r="B14900" s="19">
        <f>(A14900-G14900)/G14900</f>
        <v>0.60436812616725455</v>
      </c>
      <c r="C14900" s="30" t="s">
        <v>354</v>
      </c>
      <c r="D14900" s="6">
        <v>1010588</v>
      </c>
      <c r="E14900" s="6">
        <v>979</v>
      </c>
      <c r="F14900" s="7" t="s">
        <v>19</v>
      </c>
      <c r="G14900" s="6">
        <v>173.48400000000001</v>
      </c>
    </row>
    <row r="14901" spans="1:7" ht="15" thickBot="1" x14ac:dyDescent="0.35">
      <c r="A14901" s="6">
        <v>278.3322</v>
      </c>
      <c r="B14901" s="19">
        <f>(A14901-G14901)/G14901</f>
        <v>0.39629670506080178</v>
      </c>
      <c r="C14901" s="30" t="s">
        <v>63</v>
      </c>
      <c r="D14901" s="6">
        <v>1009837</v>
      </c>
      <c r="E14901" s="6">
        <v>374</v>
      </c>
      <c r="F14901" s="7" t="s">
        <v>42</v>
      </c>
      <c r="G14901" s="6">
        <v>199.33600000000001</v>
      </c>
    </row>
    <row r="14902" spans="1:7" ht="15" thickBot="1" x14ac:dyDescent="0.35">
      <c r="A14902" s="6">
        <v>278.3322</v>
      </c>
      <c r="B14902" s="19">
        <f>(A14902-G14902)/G14902</f>
        <v>0.26117938121907452</v>
      </c>
      <c r="C14902" s="30" t="s">
        <v>233</v>
      </c>
      <c r="D14902" s="6">
        <v>1014146</v>
      </c>
      <c r="E14902" s="6">
        <v>2197</v>
      </c>
      <c r="F14902" s="7" t="s">
        <v>19</v>
      </c>
      <c r="G14902" s="6">
        <v>220.69200000000001</v>
      </c>
    </row>
    <row r="14903" spans="1:7" ht="15" thickBot="1" x14ac:dyDescent="0.35">
      <c r="A14903" s="6">
        <v>278.3322</v>
      </c>
      <c r="B14903" s="19">
        <f>(A14903-G14903)/G14903</f>
        <v>0.17723873652866837</v>
      </c>
      <c r="C14903" s="30" t="s">
        <v>140</v>
      </c>
      <c r="D14903" s="6">
        <v>1013882</v>
      </c>
      <c r="E14903" s="6">
        <v>2443</v>
      </c>
      <c r="F14903" s="7" t="s">
        <v>35</v>
      </c>
      <c r="G14903" s="6">
        <v>236.428</v>
      </c>
    </row>
    <row r="14904" spans="1:7" ht="15" thickBot="1" x14ac:dyDescent="0.35">
      <c r="A14904" s="6">
        <v>278.3322</v>
      </c>
      <c r="B14904" s="19">
        <f>(A14904-G14904)/G14904</f>
        <v>3.8940649496080719E-2</v>
      </c>
      <c r="C14904" s="30" t="s">
        <v>92</v>
      </c>
      <c r="D14904" s="6">
        <v>1011748</v>
      </c>
      <c r="E14904" s="6">
        <v>736</v>
      </c>
      <c r="F14904" s="7" t="s">
        <v>27</v>
      </c>
      <c r="G14904" s="6">
        <v>267.89999999999998</v>
      </c>
    </row>
    <row r="14905" spans="1:7" ht="15" thickBot="1" x14ac:dyDescent="0.35">
      <c r="A14905" s="6">
        <v>278.3322</v>
      </c>
      <c r="B14905" s="19">
        <f>(A14905-G14905)/G14905</f>
        <v>-2.8938883714264745E-3</v>
      </c>
      <c r="C14905" s="30" t="s">
        <v>38</v>
      </c>
      <c r="D14905" s="6">
        <v>1017915</v>
      </c>
      <c r="E14905" s="6">
        <v>2748</v>
      </c>
      <c r="F14905" s="7" t="s">
        <v>31</v>
      </c>
      <c r="G14905" s="6">
        <v>279.14</v>
      </c>
    </row>
    <row r="14906" spans="1:7" ht="15" thickBot="1" x14ac:dyDescent="0.35">
      <c r="A14906" s="6">
        <v>278.3322</v>
      </c>
      <c r="B14906" s="19">
        <f>(A14906-G14906)/G14906</f>
        <v>-4.1489772022866571E-2</v>
      </c>
      <c r="C14906" s="30" t="s">
        <v>260</v>
      </c>
      <c r="D14906" s="6">
        <v>1012954</v>
      </c>
      <c r="E14906" s="6">
        <v>2028</v>
      </c>
      <c r="F14906" s="7" t="s">
        <v>23</v>
      </c>
      <c r="G14906" s="6">
        <v>290.38</v>
      </c>
    </row>
    <row r="14907" spans="1:7" ht="15" thickBot="1" x14ac:dyDescent="0.35">
      <c r="A14907" s="6">
        <v>278.3322</v>
      </c>
      <c r="B14907" s="19">
        <f>(A14907-G14907)/G14907</f>
        <v>-9.076232539298823E-2</v>
      </c>
      <c r="C14907" s="30" t="s">
        <v>263</v>
      </c>
      <c r="D14907" s="6">
        <v>1010820</v>
      </c>
      <c r="E14907" s="6">
        <v>2721</v>
      </c>
      <c r="F14907" s="7" t="s">
        <v>42</v>
      </c>
      <c r="G14907" s="6">
        <v>306.11599999999999</v>
      </c>
    </row>
    <row r="14908" spans="1:7" ht="15" thickBot="1" x14ac:dyDescent="0.35">
      <c r="A14908" s="6">
        <v>278.3322</v>
      </c>
      <c r="B14908" s="19">
        <f>(A14908-G14908)/G14908</f>
        <v>-9.7390746001478706E-2</v>
      </c>
      <c r="C14908" s="30" t="s">
        <v>353</v>
      </c>
      <c r="D14908" s="6">
        <v>1012858</v>
      </c>
      <c r="E14908" s="6">
        <v>1945</v>
      </c>
      <c r="F14908" s="7" t="s">
        <v>17</v>
      </c>
      <c r="G14908" s="6">
        <v>308.36399999999998</v>
      </c>
    </row>
    <row r="14909" spans="1:7" ht="15" thickBot="1" x14ac:dyDescent="0.35">
      <c r="A14909" s="6">
        <v>278.3322</v>
      </c>
      <c r="B14909" s="19">
        <f>(A14909-G14909)/G14909</f>
        <v>-0.15005802022768353</v>
      </c>
      <c r="C14909" s="30" t="s">
        <v>54</v>
      </c>
      <c r="D14909" s="6">
        <v>1013791</v>
      </c>
      <c r="E14909" s="6">
        <v>2039</v>
      </c>
      <c r="F14909" s="7" t="s">
        <v>42</v>
      </c>
      <c r="G14909" s="6">
        <v>327.47199999999998</v>
      </c>
    </row>
    <row r="14910" spans="1:7" ht="15" thickBot="1" x14ac:dyDescent="0.35">
      <c r="A14910" s="6">
        <v>278.3322</v>
      </c>
      <c r="B14910" s="19">
        <f>(A14910-G14910)/G14910</f>
        <v>-0.1643984244593085</v>
      </c>
      <c r="C14910" s="30" t="s">
        <v>253</v>
      </c>
      <c r="D14910" s="6">
        <v>1016246</v>
      </c>
      <c r="E14910" s="6">
        <v>960</v>
      </c>
      <c r="F14910" s="7" t="s">
        <v>19</v>
      </c>
      <c r="G14910" s="6">
        <v>333.09199999999998</v>
      </c>
    </row>
    <row r="14911" spans="1:7" ht="15" thickBot="1" x14ac:dyDescent="0.35">
      <c r="A14911" s="6">
        <v>278.3322</v>
      </c>
      <c r="B14911" s="19">
        <f>(A14911-G14911)/G14911</f>
        <v>-0.20973253833049402</v>
      </c>
      <c r="C14911" s="30" t="s">
        <v>94</v>
      </c>
      <c r="D14911" s="6">
        <v>1014020</v>
      </c>
      <c r="E14911" s="6">
        <v>2491</v>
      </c>
      <c r="F14911" s="7" t="s">
        <v>19</v>
      </c>
      <c r="G14911" s="6">
        <v>352.2</v>
      </c>
    </row>
    <row r="14912" spans="1:7" ht="15" thickBot="1" x14ac:dyDescent="0.35">
      <c r="A14912" s="6">
        <v>278.39240000000001</v>
      </c>
      <c r="B14912" s="19">
        <f>(A14912-G14912)/G14912</f>
        <v>0.33331736884856483</v>
      </c>
      <c r="C14912" s="30" t="s">
        <v>329</v>
      </c>
      <c r="D14912" s="6">
        <v>1004004</v>
      </c>
      <c r="E14912" s="6">
        <v>2678</v>
      </c>
      <c r="F14912" s="7" t="s">
        <v>31</v>
      </c>
      <c r="G14912" s="6">
        <v>208.79679999999999</v>
      </c>
    </row>
    <row r="14913" spans="1:7" ht="15" thickBot="1" x14ac:dyDescent="0.35">
      <c r="A14913" s="6">
        <v>278.44959999999998</v>
      </c>
      <c r="B14913" s="19">
        <f>(A14913-G14913)/G14913</f>
        <v>0.82433905696375009</v>
      </c>
      <c r="C14913" s="30" t="s">
        <v>302</v>
      </c>
      <c r="D14913" s="6">
        <v>1003285</v>
      </c>
      <c r="E14913" s="6">
        <v>1210</v>
      </c>
      <c r="F14913" s="7" t="s">
        <v>42</v>
      </c>
      <c r="G14913" s="6">
        <v>152.63040000000001</v>
      </c>
    </row>
    <row r="14914" spans="1:7" ht="15" thickBot="1" x14ac:dyDescent="0.35">
      <c r="A14914" s="6">
        <v>278.55360000000002</v>
      </c>
      <c r="B14914" s="19">
        <f>(A14914-G14914)/G14914</f>
        <v>0.38349306250894016</v>
      </c>
      <c r="C14914" s="30" t="s">
        <v>241</v>
      </c>
      <c r="D14914" s="6">
        <v>1004644</v>
      </c>
      <c r="E14914" s="6">
        <v>561</v>
      </c>
      <c r="F14914" s="7" t="s">
        <v>17</v>
      </c>
      <c r="G14914" s="6">
        <v>201.3408</v>
      </c>
    </row>
    <row r="14915" spans="1:7" ht="15" thickBot="1" x14ac:dyDescent="0.35">
      <c r="A14915" s="6">
        <v>278.62119999999999</v>
      </c>
      <c r="B14915" s="19">
        <f>(A14915-G14915)/G14915</f>
        <v>0.1807103725099331</v>
      </c>
      <c r="C14915" s="30" t="s">
        <v>98</v>
      </c>
      <c r="D14915" s="6">
        <v>1002973</v>
      </c>
      <c r="E14915" s="6">
        <v>1998</v>
      </c>
      <c r="F14915" s="7" t="s">
        <v>27</v>
      </c>
      <c r="G14915" s="6">
        <v>235.9776</v>
      </c>
    </row>
    <row r="14916" spans="1:7" ht="15" thickBot="1" x14ac:dyDescent="0.35">
      <c r="A14916" s="6">
        <v>278.66800000000001</v>
      </c>
      <c r="B14916" s="19">
        <f>(A14916-G14916)/G14916</f>
        <v>-0.20876113029256768</v>
      </c>
      <c r="C14916" s="30" t="s">
        <v>46</v>
      </c>
      <c r="D14916" s="6">
        <v>1004040</v>
      </c>
      <c r="E14916" s="6">
        <v>2717</v>
      </c>
      <c r="F14916" s="7" t="s">
        <v>35</v>
      </c>
      <c r="G14916" s="6">
        <v>352.19200000000001</v>
      </c>
    </row>
    <row r="14917" spans="1:7" ht="15" thickBot="1" x14ac:dyDescent="0.35">
      <c r="A14917" s="6">
        <v>278.74912</v>
      </c>
      <c r="B14917" s="19">
        <f>(A14917-G14917)/G14917</f>
        <v>-0.21329165208111839</v>
      </c>
      <c r="C14917" s="30" t="s">
        <v>362</v>
      </c>
      <c r="D14917" s="6">
        <v>1001132</v>
      </c>
      <c r="E14917" s="6">
        <v>1132</v>
      </c>
      <c r="F14917" s="7" t="s">
        <v>23</v>
      </c>
      <c r="G14917" s="6">
        <v>354.323328</v>
      </c>
    </row>
    <row r="14918" spans="1:7" ht="15" thickBot="1" x14ac:dyDescent="0.35">
      <c r="A14918" s="6">
        <v>278.78039999999999</v>
      </c>
      <c r="B14918" s="19">
        <f>(A14918-G14918)/G14918</f>
        <v>16.077946581720163</v>
      </c>
      <c r="C14918" s="30" t="s">
        <v>296</v>
      </c>
      <c r="D14918" s="6">
        <v>1006389</v>
      </c>
      <c r="E14918" s="6">
        <v>1778</v>
      </c>
      <c r="F14918" s="7" t="s">
        <v>31</v>
      </c>
      <c r="G14918" s="6">
        <v>16.324000000000002</v>
      </c>
    </row>
    <row r="14919" spans="1:7" ht="15" thickBot="1" x14ac:dyDescent="0.35">
      <c r="A14919" s="6">
        <v>278.78039999999999</v>
      </c>
      <c r="B14919" s="19">
        <f>(A14919-G14919)/G14919</f>
        <v>7.1457573632538578</v>
      </c>
      <c r="C14919" s="30" t="s">
        <v>299</v>
      </c>
      <c r="D14919" s="6">
        <v>1009190</v>
      </c>
      <c r="E14919" s="6">
        <v>1455</v>
      </c>
      <c r="F14919" s="7" t="s">
        <v>21</v>
      </c>
      <c r="G14919" s="6">
        <v>34.223999999999997</v>
      </c>
    </row>
    <row r="14920" spans="1:7" ht="15" thickBot="1" x14ac:dyDescent="0.35">
      <c r="A14920" s="6">
        <v>278.78039999999999</v>
      </c>
      <c r="B14920" s="19">
        <f>(A14920-G14920)/G14920</f>
        <v>4.2552480772130892</v>
      </c>
      <c r="C14920" s="30" t="s">
        <v>70</v>
      </c>
      <c r="D14920" s="6">
        <v>1006463</v>
      </c>
      <c r="E14920" s="6">
        <v>712</v>
      </c>
      <c r="F14920" s="7" t="s">
        <v>42</v>
      </c>
      <c r="G14920" s="6">
        <v>53.048000000000002</v>
      </c>
    </row>
    <row r="14921" spans="1:7" ht="15" thickBot="1" x14ac:dyDescent="0.35">
      <c r="A14921" s="6">
        <v>278.78039999999999</v>
      </c>
      <c r="B14921" s="19">
        <f>(A14921-G14921)/G14921</f>
        <v>3.5078002716512513</v>
      </c>
      <c r="C14921" s="30" t="s">
        <v>75</v>
      </c>
      <c r="D14921" s="6">
        <v>1008107</v>
      </c>
      <c r="E14921" s="6">
        <v>1872</v>
      </c>
      <c r="F14921" s="7" t="s">
        <v>19</v>
      </c>
      <c r="G14921" s="6">
        <v>61.844000000000001</v>
      </c>
    </row>
    <row r="14922" spans="1:7" ht="15" thickBot="1" x14ac:dyDescent="0.35">
      <c r="A14922" s="6">
        <v>278.78039999999999</v>
      </c>
      <c r="B14922" s="19">
        <f>(A14922-G14922)/G14922</f>
        <v>2.7935499673416064</v>
      </c>
      <c r="C14922" s="30" t="s">
        <v>351</v>
      </c>
      <c r="D14922" s="6">
        <v>1006238</v>
      </c>
      <c r="E14922" s="6">
        <v>2223</v>
      </c>
      <c r="F14922" s="7" t="s">
        <v>17</v>
      </c>
      <c r="G14922" s="6">
        <v>73.488</v>
      </c>
    </row>
    <row r="14923" spans="1:7" ht="15" thickBot="1" x14ac:dyDescent="0.35">
      <c r="A14923" s="6">
        <v>278.78039999999999</v>
      </c>
      <c r="B14923" s="19">
        <f>(A14923-G14923)/G14923</f>
        <v>2.2321615730649724</v>
      </c>
      <c r="C14923" s="30" t="s">
        <v>54</v>
      </c>
      <c r="D14923" s="6">
        <v>1006496</v>
      </c>
      <c r="E14923" s="6">
        <v>287</v>
      </c>
      <c r="F14923" s="7" t="s">
        <v>31</v>
      </c>
      <c r="G14923" s="6">
        <v>86.251999999999995</v>
      </c>
    </row>
    <row r="14924" spans="1:7" ht="15" thickBot="1" x14ac:dyDescent="0.35">
      <c r="A14924" s="6">
        <v>278.78039999999999</v>
      </c>
      <c r="B14924" s="19">
        <f>(A14924-G14924)/G14924</f>
        <v>2.0868588891841613</v>
      </c>
      <c r="C14924" s="30" t="s">
        <v>218</v>
      </c>
      <c r="D14924" s="6">
        <v>1006593</v>
      </c>
      <c r="E14924" s="6">
        <v>2605</v>
      </c>
      <c r="F14924" s="7" t="s">
        <v>21</v>
      </c>
      <c r="G14924" s="6">
        <v>90.311999999999998</v>
      </c>
    </row>
    <row r="14925" spans="1:7" ht="15" thickBot="1" x14ac:dyDescent="0.35">
      <c r="A14925" s="6">
        <v>278.78039999999999</v>
      </c>
      <c r="B14925" s="19">
        <f>(A14925-G14925)/G14925</f>
        <v>0.88146478416974861</v>
      </c>
      <c r="C14925" s="30" t="s">
        <v>350</v>
      </c>
      <c r="D14925" s="6">
        <v>1010959</v>
      </c>
      <c r="E14925" s="6">
        <v>1338</v>
      </c>
      <c r="F14925" s="7" t="s">
        <v>23</v>
      </c>
      <c r="G14925" s="6">
        <v>148.172</v>
      </c>
    </row>
    <row r="14926" spans="1:7" ht="15" thickBot="1" x14ac:dyDescent="0.35">
      <c r="A14926" s="6">
        <v>278.78039999999999</v>
      </c>
      <c r="B14926" s="19">
        <f>(A14926-G14926)/G14926</f>
        <v>0.74880435600833051</v>
      </c>
      <c r="C14926" s="30" t="s">
        <v>349</v>
      </c>
      <c r="D14926" s="6">
        <v>1010650</v>
      </c>
      <c r="E14926" s="6">
        <v>2125</v>
      </c>
      <c r="F14926" s="7" t="s">
        <v>23</v>
      </c>
      <c r="G14926" s="6">
        <v>159.41200000000001</v>
      </c>
    </row>
    <row r="14927" spans="1:7" ht="15" thickBot="1" x14ac:dyDescent="0.35">
      <c r="A14927" s="6">
        <v>278.78039999999999</v>
      </c>
      <c r="B14927" s="19">
        <f>(A14927-G14927)/G14927</f>
        <v>0.62292986214605051</v>
      </c>
      <c r="C14927" s="30" t="s">
        <v>315</v>
      </c>
      <c r="D14927" s="6">
        <v>1013997</v>
      </c>
      <c r="E14927" s="6">
        <v>1896</v>
      </c>
      <c r="F14927" s="7" t="s">
        <v>17</v>
      </c>
      <c r="G14927" s="6">
        <v>171.77600000000001</v>
      </c>
    </row>
    <row r="14928" spans="1:7" ht="15" thickBot="1" x14ac:dyDescent="0.35">
      <c r="A14928" s="6">
        <v>278.78039999999999</v>
      </c>
      <c r="B14928" s="19">
        <f>(A14928-G14928)/G14928</f>
        <v>0.31351488880512612</v>
      </c>
      <c r="C14928" s="30" t="s">
        <v>94</v>
      </c>
      <c r="D14928" s="6">
        <v>1017295</v>
      </c>
      <c r="E14928" s="6">
        <v>2057</v>
      </c>
      <c r="F14928" s="7" t="s">
        <v>23</v>
      </c>
      <c r="G14928" s="6">
        <v>212.24</v>
      </c>
    </row>
    <row r="14929" spans="1:7" ht="15" thickBot="1" x14ac:dyDescent="0.35">
      <c r="A14929" s="6">
        <v>278.78039999999999</v>
      </c>
      <c r="B14929" s="19">
        <f>(A14929-G14929)/G14929</f>
        <v>-0.17824979661136861</v>
      </c>
      <c r="C14929" s="30" t="s">
        <v>272</v>
      </c>
      <c r="D14929" s="6">
        <v>1015771</v>
      </c>
      <c r="E14929" s="6">
        <v>2170</v>
      </c>
      <c r="F14929" s="7" t="s">
        <v>27</v>
      </c>
      <c r="G14929" s="6">
        <v>339.25200000000001</v>
      </c>
    </row>
    <row r="14930" spans="1:7" ht="15" thickBot="1" x14ac:dyDescent="0.35">
      <c r="A14930" s="6">
        <v>278.7824</v>
      </c>
      <c r="B14930" s="19">
        <f>(A14930-G14930)/G14930</f>
        <v>4.2371205290051099</v>
      </c>
      <c r="C14930" s="30" t="s">
        <v>376</v>
      </c>
      <c r="D14930" s="6">
        <v>1003344</v>
      </c>
      <c r="E14930" s="6">
        <v>194</v>
      </c>
      <c r="F14930" s="7" t="s">
        <v>35</v>
      </c>
      <c r="G14930" s="6">
        <v>53.231999999999999</v>
      </c>
    </row>
    <row r="14931" spans="1:7" ht="15" thickBot="1" x14ac:dyDescent="0.35">
      <c r="A14931" s="6">
        <v>278.89472000000001</v>
      </c>
      <c r="B14931" s="19">
        <f>(A14931-G14931)/G14931</f>
        <v>-0.4201151857263381</v>
      </c>
      <c r="C14931" s="30" t="s">
        <v>227</v>
      </c>
      <c r="D14931" s="6">
        <v>1001251</v>
      </c>
      <c r="E14931" s="6">
        <v>1251</v>
      </c>
      <c r="F14931" s="7" t="s">
        <v>21</v>
      </c>
      <c r="G14931" s="6">
        <v>480.94848000000002</v>
      </c>
    </row>
    <row r="14932" spans="1:7" ht="15" thickBot="1" x14ac:dyDescent="0.35">
      <c r="A14932" s="6">
        <v>278.99040000000002</v>
      </c>
      <c r="B14932" s="19">
        <f>(A14932-G14932)/G14932</f>
        <v>-0.64660143628550337</v>
      </c>
      <c r="C14932" s="30" t="s">
        <v>201</v>
      </c>
      <c r="D14932" s="6">
        <v>1001833</v>
      </c>
      <c r="E14932" s="6">
        <v>1833</v>
      </c>
      <c r="F14932" s="7" t="s">
        <v>21</v>
      </c>
      <c r="G14932" s="6">
        <v>789.44972800000005</v>
      </c>
    </row>
    <row r="14933" spans="1:7" ht="15" thickBot="1" x14ac:dyDescent="0.35">
      <c r="A14933" s="6">
        <v>279.09440000000001</v>
      </c>
      <c r="B14933" s="19">
        <f>(A14933-G14933)/G14933</f>
        <v>0.76713605511093097</v>
      </c>
      <c r="C14933" s="30" t="s">
        <v>203</v>
      </c>
      <c r="D14933" s="6">
        <v>1003490</v>
      </c>
      <c r="E14933" s="6">
        <v>767</v>
      </c>
      <c r="F14933" s="7" t="s">
        <v>21</v>
      </c>
      <c r="G14933" s="6">
        <v>157.93600000000001</v>
      </c>
    </row>
    <row r="14934" spans="1:7" ht="15" thickBot="1" x14ac:dyDescent="0.35">
      <c r="A14934" s="6">
        <v>279.22859999999997</v>
      </c>
      <c r="B14934" s="19">
        <f>(A14934-G14934)/G14934</f>
        <v>11.266236162361622</v>
      </c>
      <c r="C14934" s="30" t="s">
        <v>151</v>
      </c>
      <c r="D14934" s="6">
        <v>1006334</v>
      </c>
      <c r="E14934" s="6">
        <v>161</v>
      </c>
      <c r="F14934" s="7" t="s">
        <v>31</v>
      </c>
      <c r="G14934" s="6">
        <v>22.763999999999999</v>
      </c>
    </row>
    <row r="14935" spans="1:7" ht="15" thickBot="1" x14ac:dyDescent="0.35">
      <c r="A14935" s="6">
        <v>279.22859999999997</v>
      </c>
      <c r="B14935" s="19">
        <f>(A14935-G14935)/G14935</f>
        <v>8.2508812615955467</v>
      </c>
      <c r="C14935" s="30" t="s">
        <v>229</v>
      </c>
      <c r="D14935" s="6">
        <v>1008979</v>
      </c>
      <c r="E14935" s="6">
        <v>605</v>
      </c>
      <c r="F14935" s="7" t="s">
        <v>42</v>
      </c>
      <c r="G14935" s="6">
        <v>30.184000000000001</v>
      </c>
    </row>
    <row r="14936" spans="1:7" ht="15" thickBot="1" x14ac:dyDescent="0.35">
      <c r="A14936" s="6">
        <v>279.22859999999997</v>
      </c>
      <c r="B14936" s="19">
        <f>(A14936-G14936)/G14936</f>
        <v>2.4403011187225863</v>
      </c>
      <c r="C14936" s="30" t="s">
        <v>76</v>
      </c>
      <c r="D14936" s="6">
        <v>1007875</v>
      </c>
      <c r="E14936" s="6">
        <v>348</v>
      </c>
      <c r="F14936" s="7" t="s">
        <v>35</v>
      </c>
      <c r="G14936" s="6">
        <v>81.164000000000001</v>
      </c>
    </row>
    <row r="14937" spans="1:7" ht="15" thickBot="1" x14ac:dyDescent="0.35">
      <c r="A14937" s="6">
        <v>279.22859999999997</v>
      </c>
      <c r="B14937" s="19">
        <f>(A14937-G14937)/G14937</f>
        <v>2.4278001473115642</v>
      </c>
      <c r="C14937" s="30" t="s">
        <v>116</v>
      </c>
      <c r="D14937" s="6">
        <v>1007148</v>
      </c>
      <c r="E14937" s="6">
        <v>2631</v>
      </c>
      <c r="F14937" s="7" t="s">
        <v>27</v>
      </c>
      <c r="G14937" s="6">
        <v>81.459999999999994</v>
      </c>
    </row>
    <row r="14938" spans="1:7" ht="15" thickBot="1" x14ac:dyDescent="0.35">
      <c r="A14938" s="6">
        <v>279.22859999999997</v>
      </c>
      <c r="B14938" s="19">
        <f>(A14938-G14938)/G14938</f>
        <v>1.3816837256908903</v>
      </c>
      <c r="C14938" s="30" t="s">
        <v>108</v>
      </c>
      <c r="D14938" s="6">
        <v>1019198</v>
      </c>
      <c r="E14938" s="6">
        <v>1051</v>
      </c>
      <c r="F14938" s="7" t="s">
        <v>27</v>
      </c>
      <c r="G14938" s="6">
        <v>117.24</v>
      </c>
    </row>
    <row r="14939" spans="1:7" ht="15" thickBot="1" x14ac:dyDescent="0.35">
      <c r="A14939" s="6">
        <v>279.22859999999997</v>
      </c>
      <c r="B14939" s="19">
        <f>(A14939-G14939)/G14939</f>
        <v>1.3346872909698995</v>
      </c>
      <c r="C14939" s="30" t="s">
        <v>176</v>
      </c>
      <c r="D14939" s="6">
        <v>1008334</v>
      </c>
      <c r="E14939" s="6">
        <v>316</v>
      </c>
      <c r="F14939" s="7" t="s">
        <v>31</v>
      </c>
      <c r="G14939" s="6">
        <v>119.6</v>
      </c>
    </row>
    <row r="14940" spans="1:7" ht="15" thickBot="1" x14ac:dyDescent="0.35">
      <c r="A14940" s="6">
        <v>279.22859999999997</v>
      </c>
      <c r="B14940" s="19">
        <f>(A14940-G14940)/G14940</f>
        <v>0.66385770468358951</v>
      </c>
      <c r="C14940" s="30" t="s">
        <v>305</v>
      </c>
      <c r="D14940" s="6">
        <v>1016272</v>
      </c>
      <c r="E14940" s="6">
        <v>1190</v>
      </c>
      <c r="F14940" s="7" t="s">
        <v>27</v>
      </c>
      <c r="G14940" s="6">
        <v>167.82</v>
      </c>
    </row>
    <row r="14941" spans="1:7" ht="15" thickBot="1" x14ac:dyDescent="0.35">
      <c r="A14941" s="6">
        <v>279.22859999999997</v>
      </c>
      <c r="B14941" s="19">
        <f>(A14941-G14941)/G14941</f>
        <v>0.58934360912526751</v>
      </c>
      <c r="C14941" s="30" t="s">
        <v>388</v>
      </c>
      <c r="D14941" s="6">
        <v>1013268</v>
      </c>
      <c r="E14941" s="6">
        <v>2118</v>
      </c>
      <c r="F14941" s="7" t="s">
        <v>42</v>
      </c>
      <c r="G14941" s="6">
        <v>175.68799999999999</v>
      </c>
    </row>
    <row r="14942" spans="1:7" ht="15" thickBot="1" x14ac:dyDescent="0.35">
      <c r="A14942" s="6">
        <v>279.22859999999997</v>
      </c>
      <c r="B14942" s="19">
        <f>(A14942-G14942)/G14942</f>
        <v>0.54007876100337537</v>
      </c>
      <c r="C14942" s="30" t="s">
        <v>366</v>
      </c>
      <c r="D14942" s="6">
        <v>1014409</v>
      </c>
      <c r="E14942" s="6">
        <v>1319</v>
      </c>
      <c r="F14942" s="7" t="s">
        <v>21</v>
      </c>
      <c r="G14942" s="6">
        <v>181.30799999999999</v>
      </c>
    </row>
    <row r="14943" spans="1:7" ht="15" thickBot="1" x14ac:dyDescent="0.35">
      <c r="A14943" s="6">
        <v>279.22859999999997</v>
      </c>
      <c r="B14943" s="19">
        <f>(A14943-G14943)/G14943</f>
        <v>0.44176029575777592</v>
      </c>
      <c r="C14943" s="30" t="s">
        <v>187</v>
      </c>
      <c r="D14943" s="6">
        <v>1018847</v>
      </c>
      <c r="E14943" s="6">
        <v>934</v>
      </c>
      <c r="F14943" s="7" t="s">
        <v>25</v>
      </c>
      <c r="G14943" s="6">
        <v>193.672</v>
      </c>
    </row>
    <row r="14944" spans="1:7" ht="15" thickBot="1" x14ac:dyDescent="0.35">
      <c r="A14944" s="6">
        <v>279.22859999999997</v>
      </c>
      <c r="B14944" s="19">
        <f>(A14944-G14944)/G14944</f>
        <v>0.30539213852943364</v>
      </c>
      <c r="C14944" s="30" t="s">
        <v>170</v>
      </c>
      <c r="D14944" s="6">
        <v>1014746</v>
      </c>
      <c r="E14944" s="6">
        <v>1101</v>
      </c>
      <c r="F14944" s="7" t="s">
        <v>17</v>
      </c>
      <c r="G14944" s="6">
        <v>213.904</v>
      </c>
    </row>
    <row r="14945" spans="1:7" ht="15" thickBot="1" x14ac:dyDescent="0.35">
      <c r="A14945" s="6">
        <v>279.22859999999997</v>
      </c>
      <c r="B14945" s="19">
        <f>(A14945-G14945)/G14945</f>
        <v>0.25273042136242907</v>
      </c>
      <c r="C14945" s="30" t="s">
        <v>280</v>
      </c>
      <c r="D14945" s="6">
        <v>1012122</v>
      </c>
      <c r="E14945" s="6">
        <v>1987</v>
      </c>
      <c r="F14945" s="7" t="s">
        <v>19</v>
      </c>
      <c r="G14945" s="6">
        <v>222.89599999999999</v>
      </c>
    </row>
    <row r="14946" spans="1:7" ht="15" thickBot="1" x14ac:dyDescent="0.35">
      <c r="A14946" s="6">
        <v>279.22859999999997</v>
      </c>
      <c r="B14946" s="19">
        <f>(A14946-G14946)/G14946</f>
        <v>0.12763140891028324</v>
      </c>
      <c r="C14946" s="30" t="s">
        <v>102</v>
      </c>
      <c r="D14946" s="6">
        <v>1014172</v>
      </c>
      <c r="E14946" s="6">
        <v>2477</v>
      </c>
      <c r="F14946" s="7" t="s">
        <v>19</v>
      </c>
      <c r="G14946" s="6">
        <v>247.624</v>
      </c>
    </row>
    <row r="14947" spans="1:7" ht="15" thickBot="1" x14ac:dyDescent="0.35">
      <c r="A14947" s="6">
        <v>279.22859999999997</v>
      </c>
      <c r="B14947" s="19">
        <f>(A14947-G14947)/G14947</f>
        <v>7.4005723341077176E-2</v>
      </c>
      <c r="C14947" s="30" t="s">
        <v>124</v>
      </c>
      <c r="D14947" s="6">
        <v>1014745</v>
      </c>
      <c r="E14947" s="6">
        <v>952</v>
      </c>
      <c r="F14947" s="7" t="s">
        <v>19</v>
      </c>
      <c r="G14947" s="6">
        <v>259.988</v>
      </c>
    </row>
    <row r="14948" spans="1:7" ht="15" thickBot="1" x14ac:dyDescent="0.35">
      <c r="A14948" s="6">
        <v>279.22859999999997</v>
      </c>
      <c r="B14948" s="19">
        <f>(A14948-G14948)/G14948</f>
        <v>-3.8257053896175605E-2</v>
      </c>
      <c r="C14948" s="30" t="s">
        <v>105</v>
      </c>
      <c r="D14948" s="6">
        <v>1013069</v>
      </c>
      <c r="E14948" s="6">
        <v>472</v>
      </c>
      <c r="F14948" s="7" t="s">
        <v>21</v>
      </c>
      <c r="G14948" s="6">
        <v>290.33600000000001</v>
      </c>
    </row>
    <row r="14949" spans="1:7" ht="15" thickBot="1" x14ac:dyDescent="0.35">
      <c r="A14949" s="6">
        <v>279.22859999999997</v>
      </c>
      <c r="B14949" s="19">
        <f>(A14949-G14949)/G14949</f>
        <v>-7.7540138751238913E-2</v>
      </c>
      <c r="C14949" s="30" t="s">
        <v>259</v>
      </c>
      <c r="D14949" s="6">
        <v>1019844</v>
      </c>
      <c r="E14949" s="6">
        <v>344</v>
      </c>
      <c r="F14949" s="7" t="s">
        <v>42</v>
      </c>
      <c r="G14949" s="6">
        <v>302.7</v>
      </c>
    </row>
    <row r="14950" spans="1:7" ht="15" thickBot="1" x14ac:dyDescent="0.35">
      <c r="A14950" s="6">
        <v>279.22859999999997</v>
      </c>
      <c r="B14950" s="19">
        <f>(A14950-G14950)/G14950</f>
        <v>-0.13833226355938483</v>
      </c>
      <c r="C14950" s="30" t="s">
        <v>360</v>
      </c>
      <c r="D14950" s="6">
        <v>1019861</v>
      </c>
      <c r="E14950" s="6">
        <v>604</v>
      </c>
      <c r="F14950" s="7" t="s">
        <v>17</v>
      </c>
      <c r="G14950" s="6">
        <v>324.05599999999998</v>
      </c>
    </row>
    <row r="14951" spans="1:7" ht="15" thickBot="1" x14ac:dyDescent="0.35">
      <c r="A14951" s="6">
        <v>279.22859999999997</v>
      </c>
      <c r="B14951" s="19">
        <f>(A14951-G14951)/G14951</f>
        <v>-0.14720610332653294</v>
      </c>
      <c r="C14951" s="30" t="s">
        <v>213</v>
      </c>
      <c r="D14951" s="6">
        <v>1013763</v>
      </c>
      <c r="E14951" s="6">
        <v>823</v>
      </c>
      <c r="F14951" s="7" t="s">
        <v>23</v>
      </c>
      <c r="G14951" s="6">
        <v>327.428</v>
      </c>
    </row>
    <row r="14952" spans="1:7" ht="15" thickBot="1" x14ac:dyDescent="0.35">
      <c r="A14952" s="6">
        <v>279.22859999999997</v>
      </c>
      <c r="B14952" s="19">
        <f>(A14952-G14952)/G14952</f>
        <v>-0.15875742639881421</v>
      </c>
      <c r="C14952" s="30" t="s">
        <v>381</v>
      </c>
      <c r="D14952" s="6">
        <v>1009925</v>
      </c>
      <c r="E14952" s="6">
        <v>2346</v>
      </c>
      <c r="F14952" s="7" t="s">
        <v>17</v>
      </c>
      <c r="G14952" s="6">
        <v>331.92399999999998</v>
      </c>
    </row>
    <row r="14953" spans="1:7" ht="15" thickBot="1" x14ac:dyDescent="0.35">
      <c r="A14953" s="6">
        <v>279.24</v>
      </c>
      <c r="B14953" s="19">
        <f>(A14953-G14953)/G14953</f>
        <v>4.8459502914182355</v>
      </c>
      <c r="C14953" s="30" t="s">
        <v>204</v>
      </c>
      <c r="D14953" s="6">
        <v>1003775</v>
      </c>
      <c r="E14953" s="6">
        <v>1883</v>
      </c>
      <c r="F14953" s="7" t="s">
        <v>87</v>
      </c>
      <c r="G14953" s="6">
        <v>47.766399999999997</v>
      </c>
    </row>
    <row r="14954" spans="1:7" ht="15" thickBot="1" x14ac:dyDescent="0.35">
      <c r="A14954" s="6">
        <v>279.32319999999999</v>
      </c>
      <c r="B14954" s="19">
        <f>(A14954-G14954)/G14954</f>
        <v>0.52562265140260422</v>
      </c>
      <c r="C14954" s="30" t="s">
        <v>285</v>
      </c>
      <c r="D14954" s="6">
        <v>1005291</v>
      </c>
      <c r="E14954" s="6">
        <v>286</v>
      </c>
      <c r="F14954" s="7" t="s">
        <v>42</v>
      </c>
      <c r="G14954" s="6">
        <v>183.08799999999999</v>
      </c>
    </row>
    <row r="14955" spans="1:7" ht="15" thickBot="1" x14ac:dyDescent="0.35">
      <c r="A14955" s="6">
        <v>279.44799999999998</v>
      </c>
      <c r="B14955" s="19">
        <f>(A14955-G14955)/G14955</f>
        <v>0.19476139659607067</v>
      </c>
      <c r="C14955" s="30" t="s">
        <v>359</v>
      </c>
      <c r="D14955" s="6">
        <v>1002198</v>
      </c>
      <c r="E14955" s="6">
        <v>2198</v>
      </c>
      <c r="F14955" s="7" t="s">
        <v>87</v>
      </c>
      <c r="G14955" s="6">
        <v>233.89439999999999</v>
      </c>
    </row>
    <row r="14956" spans="1:7" ht="15" thickBot="1" x14ac:dyDescent="0.35">
      <c r="A14956" s="6">
        <v>279.52600000000001</v>
      </c>
      <c r="B14956" s="19">
        <f>(A14956-G14956)/G14956</f>
        <v>1.00389702002707</v>
      </c>
      <c r="C14956" s="30" t="s">
        <v>286</v>
      </c>
      <c r="D14956" s="6">
        <v>1002713</v>
      </c>
      <c r="E14956" s="6">
        <v>2713</v>
      </c>
      <c r="F14956" s="7" t="s">
        <v>25</v>
      </c>
      <c r="G14956" s="6">
        <v>139.49119999999999</v>
      </c>
    </row>
    <row r="14957" spans="1:7" ht="15" thickBot="1" x14ac:dyDescent="0.35">
      <c r="A14957" s="6">
        <v>279.59879999999998</v>
      </c>
      <c r="B14957" s="19">
        <f>(A14957-G14957)/G14957</f>
        <v>1.6634545038866024</v>
      </c>
      <c r="C14957" s="30" t="s">
        <v>348</v>
      </c>
      <c r="D14957" s="6">
        <v>1003077</v>
      </c>
      <c r="E14957" s="6">
        <v>1474</v>
      </c>
      <c r="F14957" s="7" t="s">
        <v>19</v>
      </c>
      <c r="G14957" s="6">
        <v>104.976</v>
      </c>
    </row>
    <row r="14958" spans="1:7" ht="15" thickBot="1" x14ac:dyDescent="0.35">
      <c r="A14958" s="6">
        <v>279.67680000000001</v>
      </c>
      <c r="B14958" s="19">
        <f>(A14958-G14958)/G14958</f>
        <v>77.73783783783783</v>
      </c>
      <c r="C14958" s="30" t="s">
        <v>70</v>
      </c>
      <c r="D14958" s="6">
        <v>1009208</v>
      </c>
      <c r="E14958" s="6">
        <v>1240</v>
      </c>
      <c r="F14958" s="7" t="s">
        <v>17</v>
      </c>
      <c r="G14958" s="6">
        <v>3.552</v>
      </c>
    </row>
    <row r="14959" spans="1:7" ht="15" thickBot="1" x14ac:dyDescent="0.35">
      <c r="A14959" s="6">
        <v>279.67680000000001</v>
      </c>
      <c r="B14959" s="19">
        <f>(A14959-G14959)/G14959</f>
        <v>26.592423046566694</v>
      </c>
      <c r="C14959" s="30" t="s">
        <v>372</v>
      </c>
      <c r="D14959" s="6">
        <v>1008219</v>
      </c>
      <c r="E14959" s="6">
        <v>1066</v>
      </c>
      <c r="F14959" s="7" t="s">
        <v>27</v>
      </c>
      <c r="G14959" s="6">
        <v>10.135999999999999</v>
      </c>
    </row>
    <row r="14960" spans="1:7" ht="15" thickBot="1" x14ac:dyDescent="0.35">
      <c r="A14960" s="6">
        <v>279.67680000000001</v>
      </c>
      <c r="B14960" s="19">
        <f>(A14960-G14960)/G14960</f>
        <v>7.2646808510638294</v>
      </c>
      <c r="C14960" s="30" t="s">
        <v>360</v>
      </c>
      <c r="D14960" s="6">
        <v>1008151</v>
      </c>
      <c r="E14960" s="6">
        <v>1581</v>
      </c>
      <c r="F14960" s="7" t="s">
        <v>17</v>
      </c>
      <c r="G14960" s="6">
        <v>33.840000000000003</v>
      </c>
    </row>
    <row r="14961" spans="1:7" ht="15" thickBot="1" x14ac:dyDescent="0.35">
      <c r="A14961" s="6">
        <v>279.67680000000001</v>
      </c>
      <c r="B14961" s="19">
        <f>(A14961-G14961)/G14961</f>
        <v>5.3470588235294123</v>
      </c>
      <c r="C14961" s="30" t="s">
        <v>251</v>
      </c>
      <c r="D14961" s="6">
        <v>1007285</v>
      </c>
      <c r="E14961" s="6">
        <v>855</v>
      </c>
      <c r="F14961" s="7" t="s">
        <v>17</v>
      </c>
      <c r="G14961" s="6">
        <v>44.064</v>
      </c>
    </row>
    <row r="14962" spans="1:7" ht="15" thickBot="1" x14ac:dyDescent="0.35">
      <c r="A14962" s="6">
        <v>279.67680000000001</v>
      </c>
      <c r="B14962" s="19">
        <f>(A14962-G14962)/G14962</f>
        <v>4.6969934001466642</v>
      </c>
      <c r="C14962" s="30" t="s">
        <v>156</v>
      </c>
      <c r="D14962" s="6">
        <v>1007758</v>
      </c>
      <c r="E14962" s="6">
        <v>814</v>
      </c>
      <c r="F14962" s="7" t="s">
        <v>17</v>
      </c>
      <c r="G14962" s="6">
        <v>49.091999999999999</v>
      </c>
    </row>
    <row r="14963" spans="1:7" ht="15" thickBot="1" x14ac:dyDescent="0.35">
      <c r="A14963" s="6">
        <v>279.67680000000001</v>
      </c>
      <c r="B14963" s="19">
        <f>(A14963-G14963)/G14963</f>
        <v>2.3214194100042755</v>
      </c>
      <c r="C14963" s="30" t="s">
        <v>161</v>
      </c>
      <c r="D14963" s="6">
        <v>1005772</v>
      </c>
      <c r="E14963" s="6">
        <v>2480</v>
      </c>
      <c r="F14963" s="7" t="s">
        <v>25</v>
      </c>
      <c r="G14963" s="6">
        <v>84.203999999999994</v>
      </c>
    </row>
    <row r="14964" spans="1:7" ht="15" thickBot="1" x14ac:dyDescent="0.35">
      <c r="A14964" s="6">
        <v>279.67680000000001</v>
      </c>
      <c r="B14964" s="19">
        <f>(A14964-G14964)/G14964</f>
        <v>2.1125000000000003</v>
      </c>
      <c r="C14964" s="30" t="s">
        <v>229</v>
      </c>
      <c r="D14964" s="6">
        <v>1009114</v>
      </c>
      <c r="E14964" s="6">
        <v>1155</v>
      </c>
      <c r="F14964" s="7" t="s">
        <v>23</v>
      </c>
      <c r="G14964" s="6">
        <v>89.855999999999995</v>
      </c>
    </row>
    <row r="14965" spans="1:7" ht="15" thickBot="1" x14ac:dyDescent="0.35">
      <c r="A14965" s="6">
        <v>279.67680000000001</v>
      </c>
      <c r="B14965" s="19">
        <f>(A14965-G14965)/G14965</f>
        <v>2.0647497150872272</v>
      </c>
      <c r="C14965" s="30" t="s">
        <v>244</v>
      </c>
      <c r="D14965" s="6">
        <v>1009068</v>
      </c>
      <c r="E14965" s="6">
        <v>2650</v>
      </c>
      <c r="F14965" s="7" t="s">
        <v>87</v>
      </c>
      <c r="G14965" s="6">
        <v>91.256</v>
      </c>
    </row>
    <row r="14966" spans="1:7" ht="15" thickBot="1" x14ac:dyDescent="0.35">
      <c r="A14966" s="6">
        <v>279.67680000000001</v>
      </c>
      <c r="B14966" s="19">
        <f>(A14966-G14966)/G14966</f>
        <v>1.7546765424316444</v>
      </c>
      <c r="C14966" s="30" t="s">
        <v>186</v>
      </c>
      <c r="D14966" s="6">
        <v>1005449</v>
      </c>
      <c r="E14966" s="6">
        <v>2209</v>
      </c>
      <c r="F14966" s="7" t="s">
        <v>87</v>
      </c>
      <c r="G14966" s="6">
        <v>101.52800000000001</v>
      </c>
    </row>
    <row r="14967" spans="1:7" ht="15" thickBot="1" x14ac:dyDescent="0.35">
      <c r="A14967" s="6">
        <v>279.67680000000001</v>
      </c>
      <c r="B14967" s="19">
        <f>(A14967-G14967)/G14967</f>
        <v>1.3084786053882729</v>
      </c>
      <c r="C14967" s="30" t="s">
        <v>157</v>
      </c>
      <c r="D14967" s="6">
        <v>1010854</v>
      </c>
      <c r="E14967" s="6">
        <v>455</v>
      </c>
      <c r="F14967" s="7" t="s">
        <v>19</v>
      </c>
      <c r="G14967" s="6">
        <v>121.152</v>
      </c>
    </row>
    <row r="14968" spans="1:7" ht="15" thickBot="1" x14ac:dyDescent="0.35">
      <c r="A14968" s="6">
        <v>279.67680000000001</v>
      </c>
      <c r="B14968" s="19">
        <f>(A14968-G14968)/G14968</f>
        <v>1.2459670424978317</v>
      </c>
      <c r="C14968" s="30" t="s">
        <v>355</v>
      </c>
      <c r="D14968" s="6">
        <v>1018961</v>
      </c>
      <c r="E14968" s="6">
        <v>1911</v>
      </c>
      <c r="F14968" s="7" t="s">
        <v>35</v>
      </c>
      <c r="G14968" s="6">
        <v>124.524</v>
      </c>
    </row>
    <row r="14969" spans="1:7" ht="15" thickBot="1" x14ac:dyDescent="0.35">
      <c r="A14969" s="6">
        <v>279.67680000000001</v>
      </c>
      <c r="B14969" s="19">
        <f>(A14969-G14969)/G14969</f>
        <v>0.85984997606000957</v>
      </c>
      <c r="C14969" s="30" t="s">
        <v>231</v>
      </c>
      <c r="D14969" s="6">
        <v>1013372</v>
      </c>
      <c r="E14969" s="6">
        <v>2153</v>
      </c>
      <c r="F14969" s="7" t="s">
        <v>19</v>
      </c>
      <c r="G14969" s="6">
        <v>150.376</v>
      </c>
    </row>
    <row r="14970" spans="1:7" ht="15" thickBot="1" x14ac:dyDescent="0.35">
      <c r="A14970" s="6">
        <v>279.67680000000001</v>
      </c>
      <c r="B14970" s="19">
        <f>(A14970-G14970)/G14970</f>
        <v>0.81905976012696124</v>
      </c>
      <c r="C14970" s="30" t="s">
        <v>39</v>
      </c>
      <c r="D14970" s="6">
        <v>1019703</v>
      </c>
      <c r="E14970" s="6">
        <v>1225</v>
      </c>
      <c r="F14970" s="7" t="s">
        <v>21</v>
      </c>
      <c r="G14970" s="6">
        <v>153.74799999999999</v>
      </c>
    </row>
    <row r="14971" spans="1:7" ht="15" thickBot="1" x14ac:dyDescent="0.35">
      <c r="A14971" s="6">
        <v>279.67680000000001</v>
      </c>
      <c r="B14971" s="19">
        <f>(A14971-G14971)/G14971</f>
        <v>0.73050193050193046</v>
      </c>
      <c r="C14971" s="30" t="s">
        <v>55</v>
      </c>
      <c r="D14971" s="6">
        <v>1009835</v>
      </c>
      <c r="E14971" s="6">
        <v>2420</v>
      </c>
      <c r="F14971" s="7" t="s">
        <v>19</v>
      </c>
      <c r="G14971" s="6">
        <v>161.61600000000001</v>
      </c>
    </row>
    <row r="14972" spans="1:7" ht="15" thickBot="1" x14ac:dyDescent="0.35">
      <c r="A14972" s="6">
        <v>279.67680000000001</v>
      </c>
      <c r="B14972" s="19">
        <f>(A14972-G14972)/G14972</f>
        <v>0.60752270375905293</v>
      </c>
      <c r="C14972" s="30" t="s">
        <v>379</v>
      </c>
      <c r="D14972" s="6">
        <v>1018662</v>
      </c>
      <c r="E14972" s="6">
        <v>1991</v>
      </c>
      <c r="F14972" s="7" t="s">
        <v>87</v>
      </c>
      <c r="G14972" s="6">
        <v>173.98</v>
      </c>
    </row>
    <row r="14973" spans="1:7" ht="15" thickBot="1" x14ac:dyDescent="0.35">
      <c r="A14973" s="6">
        <v>279.67680000000001</v>
      </c>
      <c r="B14973" s="19">
        <f>(A14973-G14973)/G14973</f>
        <v>0.59720394736842097</v>
      </c>
      <c r="C14973" s="30" t="s">
        <v>327</v>
      </c>
      <c r="D14973" s="6">
        <v>1010390</v>
      </c>
      <c r="E14973" s="6">
        <v>638</v>
      </c>
      <c r="F14973" s="7" t="s">
        <v>31</v>
      </c>
      <c r="G14973" s="6">
        <v>175.10400000000001</v>
      </c>
    </row>
    <row r="14974" spans="1:7" ht="15" thickBot="1" x14ac:dyDescent="0.35">
      <c r="A14974" s="6">
        <v>279.67680000000001</v>
      </c>
      <c r="B14974" s="19">
        <f>(A14974-G14974)/G14974</f>
        <v>0.54753546844912704</v>
      </c>
      <c r="C14974" s="30" t="s">
        <v>256</v>
      </c>
      <c r="D14974" s="6">
        <v>1011908</v>
      </c>
      <c r="E14974" s="6">
        <v>1545</v>
      </c>
      <c r="F14974" s="7" t="s">
        <v>17</v>
      </c>
      <c r="G14974" s="6">
        <v>180.72399999999999</v>
      </c>
    </row>
    <row r="14975" spans="1:7" ht="15" thickBot="1" x14ac:dyDescent="0.35">
      <c r="A14975" s="6">
        <v>279.67680000000001</v>
      </c>
      <c r="B14975" s="19">
        <f>(A14975-G14975)/G14975</f>
        <v>0.44005931662307185</v>
      </c>
      <c r="C14975" s="30" t="s">
        <v>374</v>
      </c>
      <c r="D14975" s="6">
        <v>1019929</v>
      </c>
      <c r="E14975" s="6">
        <v>2609</v>
      </c>
      <c r="F14975" s="7" t="s">
        <v>19</v>
      </c>
      <c r="G14975" s="6">
        <v>194.21199999999999</v>
      </c>
    </row>
    <row r="14976" spans="1:7" ht="15" thickBot="1" x14ac:dyDescent="0.35">
      <c r="A14976" s="6">
        <v>279.67680000000001</v>
      </c>
      <c r="B14976" s="19">
        <f>(A14976-G14976)/G14976</f>
        <v>0.25170876671619619</v>
      </c>
      <c r="C14976" s="30" t="s">
        <v>371</v>
      </c>
      <c r="D14976" s="6">
        <v>1018559</v>
      </c>
      <c r="E14976" s="6">
        <v>1232</v>
      </c>
      <c r="F14976" s="7" t="s">
        <v>17</v>
      </c>
      <c r="G14976" s="6">
        <v>223.43600000000001</v>
      </c>
    </row>
    <row r="14977" spans="1:7" ht="15" thickBot="1" x14ac:dyDescent="0.35">
      <c r="A14977" s="6">
        <v>279.67680000000001</v>
      </c>
      <c r="B14977" s="19">
        <f>(A14977-G14977)/G14977</f>
        <v>0.15309716999802098</v>
      </c>
      <c r="C14977" s="30" t="s">
        <v>353</v>
      </c>
      <c r="D14977" s="6">
        <v>1014485</v>
      </c>
      <c r="E14977" s="6">
        <v>828</v>
      </c>
      <c r="F14977" s="7" t="s">
        <v>19</v>
      </c>
      <c r="G14977" s="6">
        <v>242.54400000000001</v>
      </c>
    </row>
    <row r="14978" spans="1:7" ht="15" thickBot="1" x14ac:dyDescent="0.35">
      <c r="A14978" s="6">
        <v>279.67680000000001</v>
      </c>
      <c r="B14978" s="19">
        <f>(A14978-G14978)/G14978</f>
        <v>0.10202692053084522</v>
      </c>
      <c r="C14978" s="30" t="s">
        <v>372</v>
      </c>
      <c r="D14978" s="6">
        <v>1016833</v>
      </c>
      <c r="E14978" s="6">
        <v>178</v>
      </c>
      <c r="F14978" s="7" t="s">
        <v>35</v>
      </c>
      <c r="G14978" s="6">
        <v>253.78399999999999</v>
      </c>
    </row>
    <row r="14979" spans="1:7" ht="15" thickBot="1" x14ac:dyDescent="0.35">
      <c r="A14979" s="6">
        <v>279.67680000000001</v>
      </c>
      <c r="B14979" s="19">
        <f>(A14979-G14979)/G14979</f>
        <v>6.4316375924742E-2</v>
      </c>
      <c r="C14979" s="30" t="s">
        <v>243</v>
      </c>
      <c r="D14979" s="6">
        <v>1014888</v>
      </c>
      <c r="E14979" s="6">
        <v>615</v>
      </c>
      <c r="F14979" s="7" t="s">
        <v>23</v>
      </c>
      <c r="G14979" s="6">
        <v>262.77600000000001</v>
      </c>
    </row>
    <row r="14980" spans="1:7" ht="15" thickBot="1" x14ac:dyDescent="0.35">
      <c r="A14980" s="6">
        <v>279.67680000000001</v>
      </c>
      <c r="B14980" s="19">
        <f>(A14980-G14980)/G14980</f>
        <v>2.9101292278708467E-2</v>
      </c>
      <c r="C14980" s="30" t="s">
        <v>206</v>
      </c>
      <c r="D14980" s="6">
        <v>1010414</v>
      </c>
      <c r="E14980" s="6">
        <v>2226</v>
      </c>
      <c r="F14980" s="7" t="s">
        <v>25</v>
      </c>
      <c r="G14980" s="6">
        <v>271.76799999999997</v>
      </c>
    </row>
    <row r="14981" spans="1:7" ht="15" thickBot="1" x14ac:dyDescent="0.35">
      <c r="A14981" s="6">
        <v>279.67680000000001</v>
      </c>
      <c r="B14981" s="19">
        <f>(A14981-G14981)/G14981</f>
        <v>2.0658647670209019E-2</v>
      </c>
      <c r="C14981" s="30" t="s">
        <v>351</v>
      </c>
      <c r="D14981" s="6">
        <v>1014902</v>
      </c>
      <c r="E14981" s="6">
        <v>2304</v>
      </c>
      <c r="F14981" s="7" t="s">
        <v>17</v>
      </c>
      <c r="G14981" s="6">
        <v>274.01600000000002</v>
      </c>
    </row>
    <row r="14982" spans="1:7" ht="15" thickBot="1" x14ac:dyDescent="0.35">
      <c r="A14982" s="6">
        <v>279.67680000000001</v>
      </c>
      <c r="B14982" s="19">
        <f>(A14982-G14982)/G14982</f>
        <v>1.4590396086337301E-4</v>
      </c>
      <c r="C14982" s="30" t="s">
        <v>290</v>
      </c>
      <c r="D14982" s="6">
        <v>1014432</v>
      </c>
      <c r="E14982" s="6">
        <v>1799</v>
      </c>
      <c r="F14982" s="7" t="s">
        <v>17</v>
      </c>
      <c r="G14982" s="6">
        <v>279.63600000000002</v>
      </c>
    </row>
    <row r="14983" spans="1:7" ht="15" thickBot="1" x14ac:dyDescent="0.35">
      <c r="A14983" s="6">
        <v>279.67680000000001</v>
      </c>
      <c r="B14983" s="19">
        <f>(A14983-G14983)/G14983</f>
        <v>-3.1012930138448011E-2</v>
      </c>
      <c r="C14983" s="30" t="s">
        <v>79</v>
      </c>
      <c r="D14983" s="6">
        <v>1019540</v>
      </c>
      <c r="E14983" s="6">
        <v>521</v>
      </c>
      <c r="F14983" s="7" t="s">
        <v>19</v>
      </c>
      <c r="G14983" s="6">
        <v>288.62799999999999</v>
      </c>
    </row>
    <row r="14984" spans="1:7" ht="15" thickBot="1" x14ac:dyDescent="0.35">
      <c r="A14984" s="6">
        <v>279.67680000000001</v>
      </c>
      <c r="B14984" s="19">
        <f>(A14984-G14984)/G14984</f>
        <v>-5.3137061061982856E-2</v>
      </c>
      <c r="C14984" s="30" t="s">
        <v>96</v>
      </c>
      <c r="D14984" s="6">
        <v>1012310</v>
      </c>
      <c r="E14984" s="6">
        <v>1604</v>
      </c>
      <c r="F14984" s="7" t="s">
        <v>17</v>
      </c>
      <c r="G14984" s="6">
        <v>295.37200000000001</v>
      </c>
    </row>
    <row r="14985" spans="1:7" ht="15" thickBot="1" x14ac:dyDescent="0.35">
      <c r="A14985" s="6">
        <v>279.67680000000001</v>
      </c>
      <c r="B14985" s="19">
        <f>(A14985-G14985)/G14985</f>
        <v>-0.17550057781656095</v>
      </c>
      <c r="C14985" s="30" t="s">
        <v>205</v>
      </c>
      <c r="D14985" s="6">
        <v>1017790</v>
      </c>
      <c r="E14985" s="6">
        <v>2663</v>
      </c>
      <c r="F14985" s="7" t="s">
        <v>35</v>
      </c>
      <c r="G14985" s="6">
        <v>339.20800000000003</v>
      </c>
    </row>
    <row r="14986" spans="1:7" ht="15" thickBot="1" x14ac:dyDescent="0.35">
      <c r="A14986" s="6">
        <v>279.67680000000001</v>
      </c>
      <c r="B14986" s="19">
        <f>(A14986-G14986)/G14986</f>
        <v>-0.21946884872570571</v>
      </c>
      <c r="C14986" s="30" t="s">
        <v>44</v>
      </c>
      <c r="D14986" s="6">
        <v>1009961</v>
      </c>
      <c r="E14986" s="6">
        <v>1648</v>
      </c>
      <c r="F14986" s="7" t="s">
        <v>25</v>
      </c>
      <c r="G14986" s="6">
        <v>358.31599999999997</v>
      </c>
    </row>
    <row r="14987" spans="1:7" ht="15" thickBot="1" x14ac:dyDescent="0.35">
      <c r="A14987" s="6">
        <v>279.72359999999998</v>
      </c>
      <c r="B14987" s="19">
        <f>(A14987-G14987)/G14987</f>
        <v>3.798464346489542</v>
      </c>
      <c r="C14987" s="30" t="s">
        <v>334</v>
      </c>
      <c r="D14987" s="6">
        <v>1003684</v>
      </c>
      <c r="E14987" s="6">
        <v>395</v>
      </c>
      <c r="F14987" s="7" t="s">
        <v>27</v>
      </c>
      <c r="G14987" s="6">
        <v>58.294400000000003</v>
      </c>
    </row>
    <row r="14988" spans="1:7" ht="15" thickBot="1" x14ac:dyDescent="0.35">
      <c r="A14988" s="6">
        <v>279.72672</v>
      </c>
      <c r="B14988" s="19">
        <f>(A14988-G14988)/G14988</f>
        <v>1.0531908396946563</v>
      </c>
      <c r="C14988" s="30" t="s">
        <v>261</v>
      </c>
      <c r="D14988" s="6">
        <v>1001910</v>
      </c>
      <c r="E14988" s="6">
        <v>1910</v>
      </c>
      <c r="F14988" s="7" t="s">
        <v>35</v>
      </c>
      <c r="G14988" s="6">
        <v>136.24</v>
      </c>
    </row>
    <row r="14989" spans="1:7" ht="15" thickBot="1" x14ac:dyDescent="0.35">
      <c r="A14989" s="6">
        <v>279.75479999999999</v>
      </c>
      <c r="B14989" s="19">
        <f>(A14989-G14989)/G14989</f>
        <v>1.633154874853167</v>
      </c>
      <c r="C14989" s="30" t="s">
        <v>170</v>
      </c>
      <c r="D14989" s="6">
        <v>1004294</v>
      </c>
      <c r="E14989" s="6">
        <v>1536</v>
      </c>
      <c r="F14989" s="7" t="s">
        <v>31</v>
      </c>
      <c r="G14989" s="6">
        <v>106.2432</v>
      </c>
    </row>
    <row r="14990" spans="1:7" ht="15" thickBot="1" x14ac:dyDescent="0.35">
      <c r="A14990" s="6">
        <v>279.75479999999999</v>
      </c>
      <c r="B14990" s="19">
        <f>(A14990-G14990)/G14990</f>
        <v>0.42165699092594394</v>
      </c>
      <c r="C14990" s="30" t="s">
        <v>241</v>
      </c>
      <c r="D14990" s="6">
        <v>1002368</v>
      </c>
      <c r="E14990" s="6">
        <v>2368</v>
      </c>
      <c r="F14990" s="7" t="s">
        <v>42</v>
      </c>
      <c r="G14990" s="6">
        <v>196.7808</v>
      </c>
    </row>
    <row r="14991" spans="1:7" ht="15" thickBot="1" x14ac:dyDescent="0.35">
      <c r="A14991" s="6">
        <v>279.7808</v>
      </c>
      <c r="B14991" s="19">
        <f>(A14991-G14991)/G14991</f>
        <v>0.18153869023487121</v>
      </c>
      <c r="C14991" s="30" t="s">
        <v>367</v>
      </c>
      <c r="D14991" s="6">
        <v>1005341</v>
      </c>
      <c r="E14991" s="6">
        <v>1988</v>
      </c>
      <c r="F14991" s="7" t="s">
        <v>35</v>
      </c>
      <c r="G14991" s="6">
        <v>236.7936</v>
      </c>
    </row>
    <row r="14992" spans="1:7" ht="15" thickBot="1" x14ac:dyDescent="0.35">
      <c r="A14992" s="6">
        <v>279.81824</v>
      </c>
      <c r="B14992" s="19">
        <f>(A14992-G14992)/G14992</f>
        <v>2.5494073713265144</v>
      </c>
      <c r="C14992" s="30" t="s">
        <v>322</v>
      </c>
      <c r="D14992" s="6">
        <v>1001568</v>
      </c>
      <c r="E14992" s="6">
        <v>1568</v>
      </c>
      <c r="F14992" s="7" t="s">
        <v>31</v>
      </c>
      <c r="G14992" s="6">
        <v>78.8352</v>
      </c>
    </row>
    <row r="14993" spans="1:7" ht="15" thickBot="1" x14ac:dyDescent="0.35">
      <c r="A14993" s="6">
        <v>279.81824</v>
      </c>
      <c r="B14993" s="19">
        <f>(A14993-G14993)/G14993</f>
        <v>-0.57749070358945809</v>
      </c>
      <c r="C14993" s="30" t="s">
        <v>80</v>
      </c>
      <c r="D14993" s="6">
        <v>1001254</v>
      </c>
      <c r="E14993" s="6">
        <v>1254</v>
      </c>
      <c r="F14993" s="7" t="s">
        <v>87</v>
      </c>
      <c r="G14993" s="6">
        <v>662.27711999999997</v>
      </c>
    </row>
    <row r="14994" spans="1:7" ht="15" thickBot="1" x14ac:dyDescent="0.35">
      <c r="A14994" s="6">
        <v>279.84735999999998</v>
      </c>
      <c r="B14994" s="19">
        <f>(A14994-G14994)/G14994</f>
        <v>0.74817191404297823</v>
      </c>
      <c r="C14994" s="30" t="s">
        <v>49</v>
      </c>
      <c r="D14994" s="6">
        <v>1002112</v>
      </c>
      <c r="E14994" s="6">
        <v>2112</v>
      </c>
      <c r="F14994" s="7" t="s">
        <v>31</v>
      </c>
      <c r="G14994" s="6">
        <v>160.08000000000001</v>
      </c>
    </row>
    <row r="14995" spans="1:7" ht="15" thickBot="1" x14ac:dyDescent="0.35">
      <c r="A14995" s="6">
        <v>279.88479999999998</v>
      </c>
      <c r="B14995" s="19">
        <f>(A14995-G14995)/G14995</f>
        <v>2.6319803804226598E-2</v>
      </c>
      <c r="C14995" s="30" t="s">
        <v>329</v>
      </c>
      <c r="D14995" s="6">
        <v>1001787</v>
      </c>
      <c r="E14995" s="6">
        <v>1787</v>
      </c>
      <c r="F14995" s="7" t="s">
        <v>31</v>
      </c>
      <c r="G14995" s="6">
        <v>272.7072</v>
      </c>
    </row>
    <row r="14996" spans="1:7" ht="15" thickBot="1" x14ac:dyDescent="0.35">
      <c r="A14996" s="6">
        <v>279.95551999999998</v>
      </c>
      <c r="B14996" s="19">
        <f>(A14996-G14996)/G14996</f>
        <v>-0.49993255161801808</v>
      </c>
      <c r="C14996" s="30" t="s">
        <v>75</v>
      </c>
      <c r="D14996" s="6">
        <v>1001174</v>
      </c>
      <c r="E14996" s="6">
        <v>1174</v>
      </c>
      <c r="F14996" s="7" t="s">
        <v>21</v>
      </c>
      <c r="G14996" s="6">
        <v>559.83551999999997</v>
      </c>
    </row>
    <row r="14997" spans="1:7" ht="15" thickBot="1" x14ac:dyDescent="0.35">
      <c r="A14997" s="6">
        <v>279.96084480000002</v>
      </c>
      <c r="B14997" s="19">
        <f>(A14997-G14997)/G14997</f>
        <v>1.1708239168430863</v>
      </c>
      <c r="C14997" s="30" t="s">
        <v>230</v>
      </c>
      <c r="D14997" s="6">
        <v>1000094</v>
      </c>
      <c r="E14997" s="6">
        <v>94</v>
      </c>
      <c r="F14997" s="7" t="s">
        <v>17</v>
      </c>
      <c r="G14997" s="6">
        <v>128.965248</v>
      </c>
    </row>
    <row r="14998" spans="1:7" ht="15" thickBot="1" x14ac:dyDescent="0.35">
      <c r="A14998" s="6">
        <v>280.125</v>
      </c>
      <c r="B14998" s="19">
        <f>(A14998-G14998)/G14998</f>
        <v>183.29276315789474</v>
      </c>
      <c r="C14998" s="30" t="s">
        <v>336</v>
      </c>
      <c r="D14998" s="6">
        <v>1007888</v>
      </c>
      <c r="E14998" s="6">
        <v>1646</v>
      </c>
      <c r="F14998" s="7" t="s">
        <v>42</v>
      </c>
      <c r="G14998" s="6">
        <v>1.52</v>
      </c>
    </row>
    <row r="14999" spans="1:7" ht="15" thickBot="1" x14ac:dyDescent="0.35">
      <c r="A14999" s="6">
        <v>280.125</v>
      </c>
      <c r="B14999" s="19">
        <f>(A14999-G14999)/G14999</f>
        <v>2.5347895215021201</v>
      </c>
      <c r="C14999" s="30" t="s">
        <v>338</v>
      </c>
      <c r="D14999" s="6">
        <v>1007699</v>
      </c>
      <c r="E14999" s="6">
        <v>1478</v>
      </c>
      <c r="F14999" s="7" t="s">
        <v>19</v>
      </c>
      <c r="G14999" s="6">
        <v>79.248000000000005</v>
      </c>
    </row>
    <row r="15000" spans="1:7" ht="15" thickBot="1" x14ac:dyDescent="0.35">
      <c r="A15000" s="6">
        <v>280.125</v>
      </c>
      <c r="B15000" s="19">
        <f>(A15000-G15000)/G15000</f>
        <v>1.0218040879958428</v>
      </c>
      <c r="C15000" s="30" t="s">
        <v>338</v>
      </c>
      <c r="D15000" s="6">
        <v>1012401</v>
      </c>
      <c r="E15000" s="6">
        <v>2164</v>
      </c>
      <c r="F15000" s="7" t="s">
        <v>23</v>
      </c>
      <c r="G15000" s="6">
        <v>138.55199999999999</v>
      </c>
    </row>
    <row r="15001" spans="1:7" ht="15" thickBot="1" x14ac:dyDescent="0.35">
      <c r="A15001" s="6">
        <v>280.125</v>
      </c>
      <c r="B15001" s="19">
        <f>(A15001-G15001)/G15001</f>
        <v>0.94299170435313384</v>
      </c>
      <c r="C15001" s="30" t="s">
        <v>147</v>
      </c>
      <c r="D15001" s="6">
        <v>1013442</v>
      </c>
      <c r="E15001" s="6">
        <v>2247</v>
      </c>
      <c r="F15001" s="7" t="s">
        <v>19</v>
      </c>
      <c r="G15001" s="6">
        <v>144.172</v>
      </c>
    </row>
    <row r="15002" spans="1:7" ht="15" thickBot="1" x14ac:dyDescent="0.35">
      <c r="A15002" s="6">
        <v>280.125</v>
      </c>
      <c r="B15002" s="19">
        <f>(A15002-G15002)/G15002</f>
        <v>0.94299170435313384</v>
      </c>
      <c r="C15002" s="30" t="s">
        <v>310</v>
      </c>
      <c r="D15002" s="6">
        <v>1015838</v>
      </c>
      <c r="E15002" s="6">
        <v>1022</v>
      </c>
      <c r="F15002" s="7" t="s">
        <v>21</v>
      </c>
      <c r="G15002" s="6">
        <v>144.172</v>
      </c>
    </row>
    <row r="15003" spans="1:7" ht="15" thickBot="1" x14ac:dyDescent="0.35">
      <c r="A15003" s="6">
        <v>280.125</v>
      </c>
      <c r="B15003" s="19">
        <f>(A15003-G15003)/G15003</f>
        <v>0.87009319589831235</v>
      </c>
      <c r="C15003" s="30" t="s">
        <v>348</v>
      </c>
      <c r="D15003" s="6">
        <v>1016805</v>
      </c>
      <c r="E15003" s="6">
        <v>1019</v>
      </c>
      <c r="F15003" s="7" t="s">
        <v>27</v>
      </c>
      <c r="G15003" s="6">
        <v>149.792</v>
      </c>
    </row>
    <row r="15004" spans="1:7" ht="15" thickBot="1" x14ac:dyDescent="0.35">
      <c r="A15004" s="6">
        <v>280.125</v>
      </c>
      <c r="B15004" s="19">
        <f>(A15004-G15004)/G15004</f>
        <v>0.58470424511223751</v>
      </c>
      <c r="C15004" s="30" t="s">
        <v>211</v>
      </c>
      <c r="D15004" s="6">
        <v>1011395</v>
      </c>
      <c r="E15004" s="6">
        <v>2505</v>
      </c>
      <c r="F15004" s="7" t="s">
        <v>17</v>
      </c>
      <c r="G15004" s="6">
        <v>176.768</v>
      </c>
    </row>
    <row r="15005" spans="1:7" ht="15" thickBot="1" x14ac:dyDescent="0.35">
      <c r="A15005" s="6">
        <v>280.125</v>
      </c>
      <c r="B15005" s="19">
        <f>(A15005-G15005)/G15005</f>
        <v>0.35988290807410001</v>
      </c>
      <c r="C15005" s="30" t="s">
        <v>379</v>
      </c>
      <c r="D15005" s="6">
        <v>1009338</v>
      </c>
      <c r="E15005" s="6">
        <v>1292</v>
      </c>
      <c r="F15005" s="7" t="s">
        <v>31</v>
      </c>
      <c r="G15005" s="6">
        <v>205.99199999999999</v>
      </c>
    </row>
    <row r="15006" spans="1:7" ht="15" thickBot="1" x14ac:dyDescent="0.35">
      <c r="A15006" s="6">
        <v>280.125</v>
      </c>
      <c r="B15006" s="19">
        <f>(A15006-G15006)/G15006</f>
        <v>0.27631219245489347</v>
      </c>
      <c r="C15006" s="30" t="s">
        <v>48</v>
      </c>
      <c r="D15006" s="6">
        <v>1010861</v>
      </c>
      <c r="E15006" s="6">
        <v>465</v>
      </c>
      <c r="F15006" s="7" t="s">
        <v>21</v>
      </c>
      <c r="G15006" s="6">
        <v>219.48</v>
      </c>
    </row>
    <row r="15007" spans="1:7" ht="15" thickBot="1" x14ac:dyDescent="0.35">
      <c r="A15007" s="6">
        <v>280.125</v>
      </c>
      <c r="B15007" s="19">
        <f>(A15007-G15007)/G15007</f>
        <v>0.23826384468491413</v>
      </c>
      <c r="C15007" s="30" t="s">
        <v>66</v>
      </c>
      <c r="D15007" s="6">
        <v>1018033</v>
      </c>
      <c r="E15007" s="6">
        <v>292</v>
      </c>
      <c r="F15007" s="7" t="s">
        <v>27</v>
      </c>
      <c r="G15007" s="6">
        <v>226.22399999999999</v>
      </c>
    </row>
    <row r="15008" spans="1:7" ht="15" thickBot="1" x14ac:dyDescent="0.35">
      <c r="A15008" s="6">
        <v>280.125</v>
      </c>
      <c r="B15008" s="19">
        <f>(A15008-G15008)/G15008</f>
        <v>9.1798793321172995E-2</v>
      </c>
      <c r="C15008" s="30" t="s">
        <v>238</v>
      </c>
      <c r="D15008" s="6">
        <v>1019835</v>
      </c>
      <c r="E15008" s="6">
        <v>2633</v>
      </c>
      <c r="F15008" s="7" t="s">
        <v>35</v>
      </c>
      <c r="G15008" s="6">
        <v>256.572</v>
      </c>
    </row>
    <row r="15009" spans="1:7" ht="15" thickBot="1" x14ac:dyDescent="0.35">
      <c r="A15009" s="6">
        <v>280.125</v>
      </c>
      <c r="B15009" s="19">
        <f>(A15009-G15009)/G15009</f>
        <v>6.383584742286845E-2</v>
      </c>
      <c r="C15009" s="30" t="s">
        <v>80</v>
      </c>
      <c r="D15009" s="6">
        <v>1015426</v>
      </c>
      <c r="E15009" s="6">
        <v>1266</v>
      </c>
      <c r="F15009" s="7" t="s">
        <v>31</v>
      </c>
      <c r="G15009" s="6">
        <v>263.31599999999997</v>
      </c>
    </row>
    <row r="15010" spans="1:7" ht="15" thickBot="1" x14ac:dyDescent="0.35">
      <c r="A15010" s="6">
        <v>280.125</v>
      </c>
      <c r="B15010" s="19">
        <f>(A15010-G15010)/G15010</f>
        <v>1.6123766686012744E-2</v>
      </c>
      <c r="C15010" s="30" t="s">
        <v>50</v>
      </c>
      <c r="D15010" s="6">
        <v>1015812</v>
      </c>
      <c r="E15010" s="6">
        <v>2742</v>
      </c>
      <c r="F15010" s="7" t="s">
        <v>21</v>
      </c>
      <c r="G15010" s="6">
        <v>275.68</v>
      </c>
    </row>
    <row r="15011" spans="1:7" ht="15" thickBot="1" x14ac:dyDescent="0.35">
      <c r="A15011" s="6">
        <v>280.125</v>
      </c>
      <c r="B15011" s="19">
        <f>(A15011-G15011)/G15011</f>
        <v>-1.2072030132464351E-2</v>
      </c>
      <c r="C15011" s="30" t="s">
        <v>336</v>
      </c>
      <c r="D15011" s="6">
        <v>1010202</v>
      </c>
      <c r="E15011" s="6">
        <v>1497</v>
      </c>
      <c r="F15011" s="7" t="s">
        <v>35</v>
      </c>
      <c r="G15011" s="6">
        <v>283.548</v>
      </c>
    </row>
    <row r="15012" spans="1:7" ht="15" thickBot="1" x14ac:dyDescent="0.35">
      <c r="A15012" s="6">
        <v>280.125</v>
      </c>
      <c r="B15012" s="19">
        <f>(A15012-G15012)/G15012</f>
        <v>-9.1317520663301746E-2</v>
      </c>
      <c r="C15012" s="30" t="s">
        <v>153</v>
      </c>
      <c r="D15012" s="6">
        <v>1010648</v>
      </c>
      <c r="E15012" s="6">
        <v>413</v>
      </c>
      <c r="F15012" s="7" t="s">
        <v>17</v>
      </c>
      <c r="G15012" s="6">
        <v>308.27600000000001</v>
      </c>
    </row>
    <row r="15013" spans="1:7" ht="15" thickBot="1" x14ac:dyDescent="0.35">
      <c r="A15013" s="6">
        <v>280.125</v>
      </c>
      <c r="B15013" s="19">
        <f>(A15013-G15013)/G15013</f>
        <v>-0.12635666167664666</v>
      </c>
      <c r="C15013" s="30" t="s">
        <v>112</v>
      </c>
      <c r="D15013" s="6">
        <v>1013833</v>
      </c>
      <c r="E15013" s="6">
        <v>81</v>
      </c>
      <c r="F15013" s="7" t="s">
        <v>25</v>
      </c>
      <c r="G15013" s="6">
        <v>320.64</v>
      </c>
    </row>
    <row r="15014" spans="1:7" ht="15" thickBot="1" x14ac:dyDescent="0.35">
      <c r="A15014" s="6">
        <v>280.125</v>
      </c>
      <c r="B15014" s="19">
        <f>(A15014-G15014)/G15014</f>
        <v>-0.15879388836170141</v>
      </c>
      <c r="C15014" s="30" t="s">
        <v>344</v>
      </c>
      <c r="D15014" s="6">
        <v>1019244</v>
      </c>
      <c r="E15014" s="6">
        <v>554</v>
      </c>
      <c r="F15014" s="7" t="s">
        <v>42</v>
      </c>
      <c r="G15014" s="6">
        <v>333.00400000000002</v>
      </c>
    </row>
    <row r="15015" spans="1:7" ht="15" thickBot="1" x14ac:dyDescent="0.35">
      <c r="A15015" s="6">
        <v>280.18016</v>
      </c>
      <c r="B15015" s="19">
        <f>(A15015-G15015)/G15015</f>
        <v>0.44747474747474753</v>
      </c>
      <c r="C15015" s="30" t="s">
        <v>328</v>
      </c>
      <c r="D15015" s="6">
        <v>1002029</v>
      </c>
      <c r="E15015" s="6">
        <v>2029</v>
      </c>
      <c r="F15015" s="7" t="s">
        <v>35</v>
      </c>
      <c r="G15015" s="6">
        <v>193.56479999999999</v>
      </c>
    </row>
    <row r="15016" spans="1:7" ht="15" thickBot="1" x14ac:dyDescent="0.35">
      <c r="A15016" s="6">
        <v>280.24360000000001</v>
      </c>
      <c r="B15016" s="19">
        <f>(A15016-G15016)/G15016</f>
        <v>0.25035514912693996</v>
      </c>
      <c r="C15016" s="30" t="s">
        <v>85</v>
      </c>
      <c r="D15016" s="6">
        <v>1003284</v>
      </c>
      <c r="E15016" s="6">
        <v>2822</v>
      </c>
      <c r="F15016" s="7" t="s">
        <v>42</v>
      </c>
      <c r="G15016" s="6">
        <v>224.13120000000001</v>
      </c>
    </row>
    <row r="15017" spans="1:7" ht="15" thickBot="1" x14ac:dyDescent="0.35">
      <c r="A15017" s="6">
        <v>280.26960000000003</v>
      </c>
      <c r="B15017" s="19">
        <f>(A15017-G15017)/G15017</f>
        <v>8.8056706224809673</v>
      </c>
      <c r="C15017" s="30" t="s">
        <v>111</v>
      </c>
      <c r="D15017" s="6">
        <v>1004804</v>
      </c>
      <c r="E15017" s="6">
        <v>552</v>
      </c>
      <c r="F15017" s="7" t="s">
        <v>35</v>
      </c>
      <c r="G15017" s="6">
        <v>28.5824</v>
      </c>
    </row>
    <row r="15018" spans="1:7" ht="15" thickBot="1" x14ac:dyDescent="0.35">
      <c r="A15018" s="6">
        <v>280.3528</v>
      </c>
      <c r="B15018" s="19">
        <f>(A15018-G15018)/G15018</f>
        <v>0.67700796294169452</v>
      </c>
      <c r="C15018" s="30" t="s">
        <v>370</v>
      </c>
      <c r="D15018" s="6">
        <v>1003196</v>
      </c>
      <c r="E15018" s="6">
        <v>2498</v>
      </c>
      <c r="F15018" s="7" t="s">
        <v>21</v>
      </c>
      <c r="G15018" s="6">
        <v>167.17439999999999</v>
      </c>
    </row>
    <row r="15019" spans="1:7" ht="15" thickBot="1" x14ac:dyDescent="0.35">
      <c r="A15019" s="6">
        <v>280.36840000000001</v>
      </c>
      <c r="B15019" s="19">
        <f>(A15019-G15019)/G15019</f>
        <v>0.86331904893558209</v>
      </c>
      <c r="C15019" s="30" t="s">
        <v>320</v>
      </c>
      <c r="D15019" s="6">
        <v>1004991</v>
      </c>
      <c r="E15019" s="6">
        <v>2083</v>
      </c>
      <c r="F15019" s="7" t="s">
        <v>87</v>
      </c>
      <c r="G15019" s="6">
        <v>150.46719999999999</v>
      </c>
    </row>
    <row r="15020" spans="1:7" ht="15" thickBot="1" x14ac:dyDescent="0.35">
      <c r="A15020" s="6">
        <v>280.38400000000001</v>
      </c>
      <c r="B15020" s="19">
        <f>(A15020-G15020)/G15020</f>
        <v>0.19938675500314848</v>
      </c>
      <c r="C15020" s="30" t="s">
        <v>299</v>
      </c>
      <c r="D15020" s="6">
        <v>1004879</v>
      </c>
      <c r="E15020" s="6">
        <v>483</v>
      </c>
      <c r="F15020" s="7" t="s">
        <v>23</v>
      </c>
      <c r="G15020" s="6">
        <v>233.77279999999999</v>
      </c>
    </row>
    <row r="15021" spans="1:7" ht="15" thickBot="1" x14ac:dyDescent="0.35">
      <c r="A15021" s="6">
        <v>280.39391999999998</v>
      </c>
      <c r="B15021" s="19">
        <f>(A15021-G15021)/G15021</f>
        <v>0.19613814756671893</v>
      </c>
      <c r="C15021" s="30" t="s">
        <v>106</v>
      </c>
      <c r="D15021" s="6">
        <v>1017057</v>
      </c>
      <c r="E15021" s="6">
        <v>2085</v>
      </c>
      <c r="F15021" s="7" t="s">
        <v>87</v>
      </c>
      <c r="G15021" s="6">
        <v>234.416</v>
      </c>
    </row>
    <row r="15022" spans="1:7" ht="15" thickBot="1" x14ac:dyDescent="0.35">
      <c r="A15022" s="6">
        <v>280.55040000000002</v>
      </c>
      <c r="B15022" s="19">
        <f>(A15022-G15022)/G15022</f>
        <v>1.7641958571113288</v>
      </c>
      <c r="C15022" s="30" t="s">
        <v>117</v>
      </c>
      <c r="D15022" s="6">
        <v>1004116</v>
      </c>
      <c r="E15022" s="6">
        <v>601</v>
      </c>
      <c r="F15022" s="7" t="s">
        <v>21</v>
      </c>
      <c r="G15022" s="6">
        <v>101.4944</v>
      </c>
    </row>
    <row r="15023" spans="1:7" ht="15" thickBot="1" x14ac:dyDescent="0.35">
      <c r="A15023" s="6">
        <v>280.57319999999999</v>
      </c>
      <c r="B15023" s="19">
        <f>(A15023-G15023)/G15023</f>
        <v>630.92162162162151</v>
      </c>
      <c r="C15023" s="30" t="s">
        <v>194</v>
      </c>
      <c r="D15023" s="6">
        <v>1007083</v>
      </c>
      <c r="E15023" s="6">
        <v>1321</v>
      </c>
      <c r="F15023" s="7" t="s">
        <v>27</v>
      </c>
      <c r="G15023" s="6">
        <v>0.44400000000000001</v>
      </c>
    </row>
    <row r="15024" spans="1:7" ht="15" thickBot="1" x14ac:dyDescent="0.35">
      <c r="A15024" s="6">
        <v>280.57319999999999</v>
      </c>
      <c r="B15024" s="19">
        <f>(A15024-G15024)/G15024</f>
        <v>4.2731393775372126</v>
      </c>
      <c r="C15024" s="30" t="s">
        <v>353</v>
      </c>
      <c r="D15024" s="6">
        <v>1008653</v>
      </c>
      <c r="E15024" s="6">
        <v>157</v>
      </c>
      <c r="F15024" s="7" t="s">
        <v>42</v>
      </c>
      <c r="G15024" s="6">
        <v>53.207999999999998</v>
      </c>
    </row>
    <row r="15025" spans="1:7" ht="15" thickBot="1" x14ac:dyDescent="0.35">
      <c r="A15025" s="6">
        <v>280.57319999999999</v>
      </c>
      <c r="B15025" s="19">
        <f>(A15025-G15025)/G15025</f>
        <v>3.7060248238846025</v>
      </c>
      <c r="C15025" s="30" t="s">
        <v>123</v>
      </c>
      <c r="D15025" s="6">
        <v>1007704</v>
      </c>
      <c r="E15025" s="6">
        <v>1732</v>
      </c>
      <c r="F15025" s="7" t="s">
        <v>25</v>
      </c>
      <c r="G15025" s="6">
        <v>59.62</v>
      </c>
    </row>
    <row r="15026" spans="1:7" ht="15" thickBot="1" x14ac:dyDescent="0.35">
      <c r="A15026" s="6">
        <v>280.57319999999999</v>
      </c>
      <c r="B15026" s="19">
        <f>(A15026-G15026)/G15026</f>
        <v>3.5947399449757631</v>
      </c>
      <c r="C15026" s="30" t="s">
        <v>214</v>
      </c>
      <c r="D15026" s="6">
        <v>1008169</v>
      </c>
      <c r="E15026" s="6">
        <v>395</v>
      </c>
      <c r="F15026" s="7" t="s">
        <v>21</v>
      </c>
      <c r="G15026" s="6">
        <v>61.064</v>
      </c>
    </row>
    <row r="15027" spans="1:7" ht="15" thickBot="1" x14ac:dyDescent="0.35">
      <c r="A15027" s="6">
        <v>280.57319999999999</v>
      </c>
      <c r="B15027" s="19">
        <f>(A15027-G15027)/G15027</f>
        <v>3.3801236418134133</v>
      </c>
      <c r="C15027" s="30" t="s">
        <v>267</v>
      </c>
      <c r="D15027" s="6">
        <v>1008848</v>
      </c>
      <c r="E15027" s="6">
        <v>2059</v>
      </c>
      <c r="F15027" s="7" t="s">
        <v>23</v>
      </c>
      <c r="G15027" s="6">
        <v>64.055999999999997</v>
      </c>
    </row>
    <row r="15028" spans="1:7" ht="15" thickBot="1" x14ac:dyDescent="0.35">
      <c r="A15028" s="6">
        <v>280.57319999999999</v>
      </c>
      <c r="B15028" s="19">
        <f>(A15028-G15028)/G15028</f>
        <v>2.9508448800270353</v>
      </c>
      <c r="C15028" s="30" t="s">
        <v>287</v>
      </c>
      <c r="D15028" s="6">
        <v>1007158</v>
      </c>
      <c r="E15028" s="6">
        <v>442</v>
      </c>
      <c r="F15028" s="7" t="s">
        <v>35</v>
      </c>
      <c r="G15028" s="6">
        <v>71.016000000000005</v>
      </c>
    </row>
    <row r="15029" spans="1:7" ht="15" thickBot="1" x14ac:dyDescent="0.35">
      <c r="A15029" s="6">
        <v>280.57319999999999</v>
      </c>
      <c r="B15029" s="19">
        <f>(A15029-G15029)/G15029</f>
        <v>0.75489867400550403</v>
      </c>
      <c r="C15029" s="30" t="s">
        <v>37</v>
      </c>
      <c r="D15029" s="6">
        <v>1008816</v>
      </c>
      <c r="E15029" s="6">
        <v>210</v>
      </c>
      <c r="F15029" s="7" t="s">
        <v>31</v>
      </c>
      <c r="G15029" s="6">
        <v>159.88</v>
      </c>
    </row>
    <row r="15030" spans="1:7" ht="15" thickBot="1" x14ac:dyDescent="0.35">
      <c r="A15030" s="6">
        <v>280.57319999999999</v>
      </c>
      <c r="B15030" s="19">
        <f>(A15030-G15030)/G15030</f>
        <v>0.63329064406463931</v>
      </c>
      <c r="C15030" s="30" t="s">
        <v>135</v>
      </c>
      <c r="D15030" s="6">
        <v>1005637</v>
      </c>
      <c r="E15030" s="6">
        <v>923</v>
      </c>
      <c r="F15030" s="7" t="s">
        <v>87</v>
      </c>
      <c r="G15030" s="6">
        <v>171.78399999999999</v>
      </c>
    </row>
    <row r="15031" spans="1:7" ht="15" thickBot="1" x14ac:dyDescent="0.35">
      <c r="A15031" s="6">
        <v>280.57319999999999</v>
      </c>
      <c r="B15031" s="19">
        <f>(A15031-G15031)/G15031</f>
        <v>0.50602898550724618</v>
      </c>
      <c r="C15031" s="30" t="s">
        <v>86</v>
      </c>
      <c r="D15031" s="6">
        <v>1011328</v>
      </c>
      <c r="E15031" s="6">
        <v>1557</v>
      </c>
      <c r="F15031" s="7" t="s">
        <v>23</v>
      </c>
      <c r="G15031" s="6">
        <v>186.3</v>
      </c>
    </row>
    <row r="15032" spans="1:7" ht="15" thickBot="1" x14ac:dyDescent="0.35">
      <c r="A15032" s="6">
        <v>280.57319999999999</v>
      </c>
      <c r="B15032" s="19">
        <f>(A15032-G15032)/G15032</f>
        <v>-9.8020986035028262E-2</v>
      </c>
      <c r="C15032" s="30" t="s">
        <v>285</v>
      </c>
      <c r="D15032" s="6">
        <v>1011470</v>
      </c>
      <c r="E15032" s="6">
        <v>1246</v>
      </c>
      <c r="F15032" s="7" t="s">
        <v>35</v>
      </c>
      <c r="G15032" s="6">
        <v>311.06400000000002</v>
      </c>
    </row>
    <row r="15033" spans="1:7" ht="15" thickBot="1" x14ac:dyDescent="0.35">
      <c r="A15033" s="6">
        <v>280.57319999999999</v>
      </c>
      <c r="B15033" s="19">
        <f>(A15033-G15033)/G15033</f>
        <v>-0.15881203079653658</v>
      </c>
      <c r="C15033" s="30" t="s">
        <v>346</v>
      </c>
      <c r="D15033" s="6">
        <v>1011624</v>
      </c>
      <c r="E15033" s="6">
        <v>1876</v>
      </c>
      <c r="F15033" s="7" t="s">
        <v>35</v>
      </c>
      <c r="G15033" s="6">
        <v>333.54399999999998</v>
      </c>
    </row>
    <row r="15034" spans="1:7" ht="15" thickBot="1" x14ac:dyDescent="0.35">
      <c r="A15034" s="6">
        <v>280.57319999999999</v>
      </c>
      <c r="B15034" s="19">
        <f>(A15034-G15034)/G15034</f>
        <v>7.7122587183857769E-2</v>
      </c>
      <c r="C15034" s="30" t="s">
        <v>318</v>
      </c>
      <c r="D15034" s="6">
        <v>1016563</v>
      </c>
      <c r="E15034" s="6">
        <v>2626</v>
      </c>
      <c r="F15034" s="7" t="s">
        <v>31</v>
      </c>
      <c r="G15034" s="6">
        <v>260.48399999999998</v>
      </c>
    </row>
    <row r="15035" spans="1:7" ht="15" thickBot="1" x14ac:dyDescent="0.35">
      <c r="A15035" s="6">
        <v>280.58679999999998</v>
      </c>
      <c r="B15035" s="19">
        <f>(A15035-G15035)/G15035</f>
        <v>0.79889163572205235</v>
      </c>
      <c r="C15035" s="30" t="s">
        <v>302</v>
      </c>
      <c r="D15035" s="6">
        <v>1002264</v>
      </c>
      <c r="E15035" s="6">
        <v>2264</v>
      </c>
      <c r="F15035" s="7" t="s">
        <v>17</v>
      </c>
      <c r="G15035" s="6">
        <v>155.9776</v>
      </c>
    </row>
    <row r="15036" spans="1:7" ht="15" thickBot="1" x14ac:dyDescent="0.35">
      <c r="A15036" s="6">
        <v>280.64192000000003</v>
      </c>
      <c r="B15036" s="19">
        <f>(A15036-G15036)/G15036</f>
        <v>-5.5502066680882436E-2</v>
      </c>
      <c r="C15036" s="30" t="s">
        <v>240</v>
      </c>
      <c r="D15036" s="6">
        <v>1001248</v>
      </c>
      <c r="E15036" s="6">
        <v>1248</v>
      </c>
      <c r="F15036" s="7" t="s">
        <v>31</v>
      </c>
      <c r="G15036" s="6">
        <v>297.13344000000001</v>
      </c>
    </row>
    <row r="15037" spans="1:7" ht="15" thickBot="1" x14ac:dyDescent="0.35">
      <c r="A15037" s="6">
        <v>280.78960000000001</v>
      </c>
      <c r="B15037" s="19">
        <f>(A15037-G15037)/G15037</f>
        <v>0.6845866610351713</v>
      </c>
      <c r="C15037" s="30" t="s">
        <v>148</v>
      </c>
      <c r="D15037" s="6">
        <v>1002908</v>
      </c>
      <c r="E15037" s="6">
        <v>1044</v>
      </c>
      <c r="F15037" s="7" t="s">
        <v>87</v>
      </c>
      <c r="G15037" s="6">
        <v>166.6816</v>
      </c>
    </row>
    <row r="15038" spans="1:7" ht="15" thickBot="1" x14ac:dyDescent="0.35">
      <c r="A15038" s="6">
        <v>280.79167999999999</v>
      </c>
      <c r="B15038" s="19">
        <f>(A15038-G15038)/G15038</f>
        <v>2.2501203783955965</v>
      </c>
      <c r="C15038" s="30" t="s">
        <v>209</v>
      </c>
      <c r="D15038" s="6">
        <v>1001406</v>
      </c>
      <c r="E15038" s="6">
        <v>1406</v>
      </c>
      <c r="F15038" s="7" t="s">
        <v>25</v>
      </c>
      <c r="G15038" s="6">
        <v>86.394239999999996</v>
      </c>
    </row>
    <row r="15039" spans="1:7" ht="15" thickBot="1" x14ac:dyDescent="0.35">
      <c r="A15039" s="6">
        <v>280.79167999999999</v>
      </c>
      <c r="B15039" s="19">
        <f>(A15039-G15039)/G15039</f>
        <v>0.7448626936308137</v>
      </c>
      <c r="C15039" s="30" t="s">
        <v>283</v>
      </c>
      <c r="D15039" s="6">
        <v>1001819</v>
      </c>
      <c r="E15039" s="6">
        <v>1819</v>
      </c>
      <c r="F15039" s="7" t="s">
        <v>27</v>
      </c>
      <c r="G15039" s="6">
        <v>160.9248</v>
      </c>
    </row>
    <row r="15040" spans="1:7" ht="15" thickBot="1" x14ac:dyDescent="0.35">
      <c r="A15040" s="6">
        <v>280.83328</v>
      </c>
      <c r="B15040" s="19">
        <f>(A15040-G15040)/G15040</f>
        <v>1.2881681180580904</v>
      </c>
      <c r="C15040" s="30" t="s">
        <v>319</v>
      </c>
      <c r="D15040" s="6">
        <v>1001720</v>
      </c>
      <c r="E15040" s="6">
        <v>1720</v>
      </c>
      <c r="F15040" s="7" t="s">
        <v>42</v>
      </c>
      <c r="G15040" s="6">
        <v>122.7328</v>
      </c>
    </row>
    <row r="15041" spans="1:7" ht="15" thickBot="1" x14ac:dyDescent="0.35">
      <c r="A15041" s="6">
        <v>280.904</v>
      </c>
      <c r="B15041" s="19">
        <f>(A15041-G15041)/G15041</f>
        <v>0.40008453220198409</v>
      </c>
      <c r="C15041" s="30" t="s">
        <v>389</v>
      </c>
      <c r="D15041" s="6">
        <v>1001780</v>
      </c>
      <c r="E15041" s="6">
        <v>1780</v>
      </c>
      <c r="F15041" s="7" t="s">
        <v>42</v>
      </c>
      <c r="G15041" s="6">
        <v>200.6336</v>
      </c>
    </row>
    <row r="15042" spans="1:7" ht="15" thickBot="1" x14ac:dyDescent="0.35">
      <c r="A15042" s="6">
        <v>280.94560000000001</v>
      </c>
      <c r="B15042" s="19">
        <f>(A15042-G15042)/G15042</f>
        <v>1.2352903735010312</v>
      </c>
      <c r="C15042" s="30" t="s">
        <v>188</v>
      </c>
      <c r="D15042" s="6">
        <v>1003847</v>
      </c>
      <c r="E15042" s="6">
        <v>345</v>
      </c>
      <c r="F15042" s="7" t="s">
        <v>35</v>
      </c>
      <c r="G15042" s="6">
        <v>125.68640000000001</v>
      </c>
    </row>
    <row r="15043" spans="1:7" ht="15" thickBot="1" x14ac:dyDescent="0.35">
      <c r="A15043" s="6">
        <v>280.94976000000003</v>
      </c>
      <c r="B15043" s="19">
        <f>(A15043-G15043)/G15043</f>
        <v>-0.4498699189437117</v>
      </c>
      <c r="C15043" s="30" t="s">
        <v>57</v>
      </c>
      <c r="D15043" s="6">
        <v>1000865</v>
      </c>
      <c r="E15043" s="6">
        <v>865</v>
      </c>
      <c r="F15043" s="7" t="s">
        <v>17</v>
      </c>
      <c r="G15043" s="6">
        <v>510.69695999999999</v>
      </c>
    </row>
    <row r="15044" spans="1:7" ht="15" thickBot="1" x14ac:dyDescent="0.35">
      <c r="A15044" s="6">
        <v>281.01839999999999</v>
      </c>
      <c r="B15044" s="19">
        <f>(A15044-G15044)/G15044</f>
        <v>1.1862194727277253</v>
      </c>
      <c r="C15044" s="30" t="s">
        <v>187</v>
      </c>
      <c r="D15044" s="6">
        <v>1003997</v>
      </c>
      <c r="E15044" s="6">
        <v>2400</v>
      </c>
      <c r="F15044" s="7" t="s">
        <v>27</v>
      </c>
      <c r="G15044" s="6">
        <v>128.54079999999999</v>
      </c>
    </row>
    <row r="15045" spans="1:7" ht="15" thickBot="1" x14ac:dyDescent="0.35">
      <c r="A15045" s="6">
        <v>281.02140000000003</v>
      </c>
      <c r="B15045" s="19">
        <f>(A15045-G15045)/G15045</f>
        <v>7.5375318993802427</v>
      </c>
      <c r="C15045" s="30" t="s">
        <v>196</v>
      </c>
      <c r="D15045" s="6">
        <v>1006462</v>
      </c>
      <c r="E15045" s="6">
        <v>2606</v>
      </c>
      <c r="F15045" s="7" t="s">
        <v>21</v>
      </c>
      <c r="G15045" s="6">
        <v>32.915999999999997</v>
      </c>
    </row>
    <row r="15046" spans="1:7" ht="15" thickBot="1" x14ac:dyDescent="0.35">
      <c r="A15046" s="6">
        <v>281.02140000000003</v>
      </c>
      <c r="B15046" s="19">
        <f>(A15046-G15046)/G15046</f>
        <v>2.3584468664850142</v>
      </c>
      <c r="C15046" s="30" t="s">
        <v>232</v>
      </c>
      <c r="D15046" s="6">
        <v>1007375</v>
      </c>
      <c r="E15046" s="6">
        <v>664</v>
      </c>
      <c r="F15046" s="7" t="s">
        <v>21</v>
      </c>
      <c r="G15046" s="6">
        <v>83.676000000000002</v>
      </c>
    </row>
    <row r="15047" spans="1:7" ht="15" thickBot="1" x14ac:dyDescent="0.35">
      <c r="A15047" s="6">
        <v>281.02140000000003</v>
      </c>
      <c r="B15047" s="19">
        <f>(A15047-G15047)/G15047</f>
        <v>1.2338033766811869</v>
      </c>
      <c r="C15047" s="30" t="s">
        <v>139</v>
      </c>
      <c r="D15047" s="6">
        <v>1006619</v>
      </c>
      <c r="E15047" s="6">
        <v>1388</v>
      </c>
      <c r="F15047" s="7" t="s">
        <v>35</v>
      </c>
      <c r="G15047" s="6">
        <v>125.804</v>
      </c>
    </row>
    <row r="15048" spans="1:7" ht="15" thickBot="1" x14ac:dyDescent="0.35">
      <c r="A15048" s="6">
        <v>281.02140000000003</v>
      </c>
      <c r="B15048" s="19">
        <f>(A15048-G15048)/G15048</f>
        <v>1.1669036456726918</v>
      </c>
      <c r="C15048" s="30" t="s">
        <v>279</v>
      </c>
      <c r="D15048" s="6">
        <v>1006870</v>
      </c>
      <c r="E15048" s="6">
        <v>2645</v>
      </c>
      <c r="F15048" s="7" t="s">
        <v>31</v>
      </c>
      <c r="G15048" s="6">
        <v>129.68799999999999</v>
      </c>
    </row>
    <row r="15049" spans="1:7" ht="15" thickBot="1" x14ac:dyDescent="0.35">
      <c r="A15049" s="6">
        <v>281.02140000000003</v>
      </c>
      <c r="B15049" s="19">
        <f>(A15049-G15049)/G15049</f>
        <v>0.75787794625431626</v>
      </c>
      <c r="C15049" s="30" t="s">
        <v>264</v>
      </c>
      <c r="D15049" s="6">
        <v>1011151</v>
      </c>
      <c r="E15049" s="6">
        <v>606</v>
      </c>
      <c r="F15049" s="7" t="s">
        <v>25</v>
      </c>
      <c r="G15049" s="6">
        <v>159.864</v>
      </c>
    </row>
    <row r="15050" spans="1:7" ht="15" thickBot="1" x14ac:dyDescent="0.35">
      <c r="A15050" s="6">
        <v>281.02140000000003</v>
      </c>
      <c r="B15050" s="19">
        <f>(A15050-G15050)/G15050</f>
        <v>0.67541912097870427</v>
      </c>
      <c r="C15050" s="30" t="s">
        <v>229</v>
      </c>
      <c r="D15050" s="6">
        <v>1012631</v>
      </c>
      <c r="E15050" s="6">
        <v>136</v>
      </c>
      <c r="F15050" s="7" t="s">
        <v>27</v>
      </c>
      <c r="G15050" s="6">
        <v>167.732</v>
      </c>
    </row>
    <row r="15051" spans="1:7" ht="15" thickBot="1" x14ac:dyDescent="0.35">
      <c r="A15051" s="6">
        <v>281.02140000000003</v>
      </c>
      <c r="B15051" s="19">
        <f>(A15051-G15051)/G15051</f>
        <v>0.66426659402094113</v>
      </c>
      <c r="C15051" s="30" t="s">
        <v>231</v>
      </c>
      <c r="D15051" s="6">
        <v>1017745</v>
      </c>
      <c r="E15051" s="6">
        <v>660</v>
      </c>
      <c r="F15051" s="7" t="s">
        <v>42</v>
      </c>
      <c r="G15051" s="6">
        <v>168.85599999999999</v>
      </c>
    </row>
    <row r="15052" spans="1:7" ht="15" thickBot="1" x14ac:dyDescent="0.35">
      <c r="A15052" s="6">
        <v>281.02140000000003</v>
      </c>
      <c r="B15052" s="19">
        <f>(A15052-G15052)/G15052</f>
        <v>0.60034965831435105</v>
      </c>
      <c r="C15052" s="30" t="s">
        <v>338</v>
      </c>
      <c r="D15052" s="6">
        <v>1014761</v>
      </c>
      <c r="E15052" s="6">
        <v>941</v>
      </c>
      <c r="F15052" s="7" t="s">
        <v>27</v>
      </c>
      <c r="G15052" s="6">
        <v>175.6</v>
      </c>
    </row>
    <row r="15053" spans="1:7" ht="15" thickBot="1" x14ac:dyDescent="0.35">
      <c r="A15053" s="6">
        <v>281.02140000000003</v>
      </c>
      <c r="B15053" s="19">
        <f>(A15053-G15053)/G15053</f>
        <v>0.47741151977793223</v>
      </c>
      <c r="C15053" s="30" t="s">
        <v>78</v>
      </c>
      <c r="D15053" s="6">
        <v>1012201</v>
      </c>
      <c r="E15053" s="6">
        <v>2337</v>
      </c>
      <c r="F15053" s="7" t="s">
        <v>21</v>
      </c>
      <c r="G15053" s="6">
        <v>190.21199999999999</v>
      </c>
    </row>
    <row r="15054" spans="1:7" ht="15" thickBot="1" x14ac:dyDescent="0.35">
      <c r="A15054" s="6">
        <v>281.02140000000003</v>
      </c>
      <c r="B15054" s="19">
        <f>(A15054-G15054)/G15054</f>
        <v>0.37201402179432103</v>
      </c>
      <c r="C15054" s="30" t="s">
        <v>316</v>
      </c>
      <c r="D15054" s="6">
        <v>1012513</v>
      </c>
      <c r="E15054" s="6">
        <v>2540</v>
      </c>
      <c r="F15054" s="7" t="s">
        <v>19</v>
      </c>
      <c r="G15054" s="6">
        <v>204.82400000000001</v>
      </c>
    </row>
    <row r="15055" spans="1:7" ht="15" thickBot="1" x14ac:dyDescent="0.35">
      <c r="A15055" s="6">
        <v>281.02140000000003</v>
      </c>
      <c r="B15055" s="19">
        <f>(A15055-G15055)/G15055</f>
        <v>0.34254442958150216</v>
      </c>
      <c r="C15055" s="30" t="s">
        <v>57</v>
      </c>
      <c r="D15055" s="6">
        <v>1016486</v>
      </c>
      <c r="E15055" s="6">
        <v>1742</v>
      </c>
      <c r="F15055" s="7" t="s">
        <v>23</v>
      </c>
      <c r="G15055" s="6">
        <v>209.32</v>
      </c>
    </row>
    <row r="15056" spans="1:7" ht="15" thickBot="1" x14ac:dyDescent="0.35">
      <c r="A15056" s="6">
        <v>281.02140000000003</v>
      </c>
      <c r="B15056" s="19">
        <f>(A15056-G15056)/G15056</f>
        <v>0.1616486714396734</v>
      </c>
      <c r="C15056" s="30" t="s">
        <v>254</v>
      </c>
      <c r="D15056" s="6">
        <v>1013339</v>
      </c>
      <c r="E15056" s="6">
        <v>215</v>
      </c>
      <c r="F15056" s="7" t="s">
        <v>27</v>
      </c>
      <c r="G15056" s="6">
        <v>241.916</v>
      </c>
    </row>
    <row r="15057" spans="1:7" ht="15" thickBot="1" x14ac:dyDescent="0.35">
      <c r="A15057" s="6">
        <v>281.02140000000003</v>
      </c>
      <c r="B15057" s="19">
        <f>(A15057-G15057)/G15057</f>
        <v>0.10030148314043645</v>
      </c>
      <c r="C15057" s="30" t="s">
        <v>328</v>
      </c>
      <c r="D15057" s="6">
        <v>1012555</v>
      </c>
      <c r="E15057" s="6">
        <v>928</v>
      </c>
      <c r="F15057" s="7" t="s">
        <v>25</v>
      </c>
      <c r="G15057" s="6">
        <v>255.404</v>
      </c>
    </row>
    <row r="15058" spans="1:7" ht="15" thickBot="1" x14ac:dyDescent="0.35">
      <c r="A15058" s="6">
        <v>281.02140000000003</v>
      </c>
      <c r="B15058" s="19">
        <f>(A15058-G15058)/G15058</f>
        <v>3.6443903518477698E-2</v>
      </c>
      <c r="C15058" s="30" t="s">
        <v>246</v>
      </c>
      <c r="D15058" s="6">
        <v>1016841</v>
      </c>
      <c r="E15058" s="6">
        <v>1022</v>
      </c>
      <c r="F15058" s="7" t="s">
        <v>19</v>
      </c>
      <c r="G15058" s="6">
        <v>271.14</v>
      </c>
    </row>
    <row r="15059" spans="1:7" ht="15" thickBot="1" x14ac:dyDescent="0.35">
      <c r="A15059" s="6">
        <v>281.02140000000003</v>
      </c>
      <c r="B15059" s="19">
        <f>(A15059-G15059)/G15059</f>
        <v>-6.4397198066346001E-2</v>
      </c>
      <c r="C15059" s="30" t="s">
        <v>183</v>
      </c>
      <c r="D15059" s="6">
        <v>1017317</v>
      </c>
      <c r="E15059" s="6">
        <v>1239</v>
      </c>
      <c r="F15059" s="7" t="s">
        <v>21</v>
      </c>
      <c r="G15059" s="6">
        <v>300.36399999999998</v>
      </c>
    </row>
    <row r="15060" spans="1:7" ht="15" thickBot="1" x14ac:dyDescent="0.35">
      <c r="A15060" s="6">
        <v>281.02140000000003</v>
      </c>
      <c r="B15060" s="19">
        <f>(A15060-G15060)/G15060</f>
        <v>-0.10780059433099655</v>
      </c>
      <c r="C15060" s="30" t="s">
        <v>354</v>
      </c>
      <c r="D15060" s="6">
        <v>1009972</v>
      </c>
      <c r="E15060" s="6">
        <v>172</v>
      </c>
      <c r="F15060" s="7" t="s">
        <v>19</v>
      </c>
      <c r="G15060" s="6">
        <v>314.976</v>
      </c>
    </row>
    <row r="15061" spans="1:7" ht="15" thickBot="1" x14ac:dyDescent="0.35">
      <c r="A15061" s="6">
        <v>281.02140000000003</v>
      </c>
      <c r="B15061" s="19">
        <f>(A15061-G15061)/G15061</f>
        <v>-0.11412314326784846</v>
      </c>
      <c r="C15061" s="30" t="s">
        <v>367</v>
      </c>
      <c r="D15061" s="6">
        <v>1014930</v>
      </c>
      <c r="E15061" s="6">
        <v>2121</v>
      </c>
      <c r="F15061" s="7" t="s">
        <v>31</v>
      </c>
      <c r="G15061" s="6">
        <v>317.22399999999999</v>
      </c>
    </row>
    <row r="15062" spans="1:7" ht="15" thickBot="1" x14ac:dyDescent="0.35">
      <c r="A15062" s="6">
        <v>281.02140000000003</v>
      </c>
      <c r="B15062" s="19">
        <f>(A15062-G15062)/G15062</f>
        <v>-0.12954430003345258</v>
      </c>
      <c r="C15062" s="30" t="s">
        <v>371</v>
      </c>
      <c r="D15062" s="6">
        <v>1010488</v>
      </c>
      <c r="E15062" s="6">
        <v>1452</v>
      </c>
      <c r="F15062" s="7" t="s">
        <v>21</v>
      </c>
      <c r="G15062" s="6">
        <v>322.84399999999999</v>
      </c>
    </row>
    <row r="15063" spans="1:7" ht="15" thickBot="1" x14ac:dyDescent="0.35">
      <c r="A15063" s="6">
        <v>281.02140000000003</v>
      </c>
      <c r="B15063" s="19">
        <f>(A15063-G15063)/G15063</f>
        <v>-0.16445238633255227</v>
      </c>
      <c r="C15063" s="30" t="s">
        <v>160</v>
      </c>
      <c r="D15063" s="6">
        <v>1011224</v>
      </c>
      <c r="E15063" s="6">
        <v>809</v>
      </c>
      <c r="F15063" s="7" t="s">
        <v>27</v>
      </c>
      <c r="G15063" s="6">
        <v>336.33199999999999</v>
      </c>
    </row>
    <row r="15064" spans="1:7" ht="15" thickBot="1" x14ac:dyDescent="0.35">
      <c r="A15064" s="6">
        <v>281.0444</v>
      </c>
      <c r="B15064" s="19">
        <f>(A15064-G15064)/G15064</f>
        <v>-0.13061269439027531</v>
      </c>
      <c r="C15064" s="30" t="s">
        <v>73</v>
      </c>
      <c r="D15064" s="6">
        <v>1003730</v>
      </c>
      <c r="E15064" s="6">
        <v>661</v>
      </c>
      <c r="F15064" s="7" t="s">
        <v>23</v>
      </c>
      <c r="G15064" s="6">
        <v>323.2672</v>
      </c>
    </row>
    <row r="15065" spans="1:7" ht="15" thickBot="1" x14ac:dyDescent="0.35">
      <c r="A15065" s="6">
        <v>281.07040000000001</v>
      </c>
      <c r="B15065" s="19">
        <f>(A15065-G15065)/G15065</f>
        <v>0.84611585186430727</v>
      </c>
      <c r="C15065" s="30" t="s">
        <v>286</v>
      </c>
      <c r="D15065" s="6">
        <v>1002598</v>
      </c>
      <c r="E15065" s="6">
        <v>2598</v>
      </c>
      <c r="F15065" s="7" t="s">
        <v>35</v>
      </c>
      <c r="G15065" s="6">
        <v>152.24959999999999</v>
      </c>
    </row>
    <row r="15066" spans="1:7" ht="15" thickBot="1" x14ac:dyDescent="0.35">
      <c r="A15066" s="6">
        <v>281.11104</v>
      </c>
      <c r="B15066" s="19">
        <f>(A15066-G15066)/G15066</f>
        <v>610.11095652173913</v>
      </c>
      <c r="C15066" s="30" t="s">
        <v>387</v>
      </c>
      <c r="D15066" s="6">
        <v>1006032</v>
      </c>
      <c r="E15066" s="6">
        <v>45</v>
      </c>
      <c r="F15066" s="7" t="s">
        <v>87</v>
      </c>
      <c r="G15066" s="6">
        <v>0.46</v>
      </c>
    </row>
    <row r="15067" spans="1:7" ht="15" thickBot="1" x14ac:dyDescent="0.35">
      <c r="A15067" s="6">
        <v>281.11104</v>
      </c>
      <c r="B15067" s="19">
        <f>(A15067-G15067)/G15067</f>
        <v>0.83459315529798728</v>
      </c>
      <c r="C15067" s="30" t="s">
        <v>285</v>
      </c>
      <c r="D15067" s="6">
        <v>1012406</v>
      </c>
      <c r="E15067" s="6">
        <v>2623</v>
      </c>
      <c r="F15067" s="7" t="s">
        <v>87</v>
      </c>
      <c r="G15067" s="6">
        <v>153.22800000000001</v>
      </c>
    </row>
    <row r="15068" spans="1:7" ht="15" thickBot="1" x14ac:dyDescent="0.35">
      <c r="A15068" s="6">
        <v>281.11104</v>
      </c>
      <c r="B15068" s="19">
        <f>(A15068-G15068)/G15068</f>
        <v>0.58970684039087951</v>
      </c>
      <c r="C15068" s="30" t="s">
        <v>387</v>
      </c>
      <c r="D15068" s="6">
        <v>1019408</v>
      </c>
      <c r="E15068" s="6">
        <v>2055</v>
      </c>
      <c r="F15068" s="7" t="s">
        <v>87</v>
      </c>
      <c r="G15068" s="6">
        <v>176.83199999999999</v>
      </c>
    </row>
    <row r="15069" spans="1:7" ht="15" thickBot="1" x14ac:dyDescent="0.35">
      <c r="A15069" s="6">
        <v>281.11104</v>
      </c>
      <c r="B15069" s="19">
        <f>(A15069-G15069)/G15069</f>
        <v>1.1219891219891162E-2</v>
      </c>
      <c r="C15069" s="30" t="s">
        <v>267</v>
      </c>
      <c r="D15069" s="6">
        <v>1016177</v>
      </c>
      <c r="E15069" s="6">
        <v>91</v>
      </c>
      <c r="F15069" s="7" t="s">
        <v>87</v>
      </c>
      <c r="G15069" s="6">
        <v>277.99200000000002</v>
      </c>
    </row>
    <row r="15070" spans="1:7" ht="15" thickBot="1" x14ac:dyDescent="0.35">
      <c r="A15070" s="6">
        <v>281.2004</v>
      </c>
      <c r="B15070" s="19">
        <f>(A15070-G15070)/G15070</f>
        <v>0.14876952742009286</v>
      </c>
      <c r="C15070" s="30" t="s">
        <v>374</v>
      </c>
      <c r="D15070" s="6">
        <v>1003856</v>
      </c>
      <c r="E15070" s="6">
        <v>1705</v>
      </c>
      <c r="F15070" s="7" t="s">
        <v>42</v>
      </c>
      <c r="G15070" s="6">
        <v>244.78399999999999</v>
      </c>
    </row>
    <row r="15071" spans="1:7" ht="15" thickBot="1" x14ac:dyDescent="0.35">
      <c r="A15071" s="6">
        <v>281.46960000000001</v>
      </c>
      <c r="B15071" s="19">
        <f>(A15071-G15071)/G15071</f>
        <v>16.896083418107835</v>
      </c>
      <c r="C15071" s="30" t="s">
        <v>60</v>
      </c>
      <c r="D15071" s="6">
        <v>1008949</v>
      </c>
      <c r="E15071" s="6">
        <v>258</v>
      </c>
      <c r="F15071" s="7" t="s">
        <v>31</v>
      </c>
      <c r="G15071" s="6">
        <v>15.728</v>
      </c>
    </row>
    <row r="15072" spans="1:7" ht="15" thickBot="1" x14ac:dyDescent="0.35">
      <c r="A15072" s="6">
        <v>281.46960000000001</v>
      </c>
      <c r="B15072" s="19">
        <f>(A15072-G15072)/G15072</f>
        <v>12.408422256097561</v>
      </c>
      <c r="C15072" s="30" t="s">
        <v>291</v>
      </c>
      <c r="D15072" s="6">
        <v>1006678</v>
      </c>
      <c r="E15072" s="6">
        <v>593</v>
      </c>
      <c r="F15072" s="7" t="s">
        <v>31</v>
      </c>
      <c r="G15072" s="6">
        <v>20.992000000000001</v>
      </c>
    </row>
    <row r="15073" spans="1:7" ht="15" thickBot="1" x14ac:dyDescent="0.35">
      <c r="A15073" s="6">
        <v>281.46960000000001</v>
      </c>
      <c r="B15073" s="19">
        <f>(A15073-G15073)/G15073</f>
        <v>4.1771188934667451</v>
      </c>
      <c r="C15073" s="30" t="s">
        <v>259</v>
      </c>
      <c r="D15073" s="6">
        <v>1009156</v>
      </c>
      <c r="E15073" s="6">
        <v>2013</v>
      </c>
      <c r="F15073" s="7" t="s">
        <v>17</v>
      </c>
      <c r="G15073" s="6">
        <v>54.368000000000002</v>
      </c>
    </row>
    <row r="15074" spans="1:7" ht="15" thickBot="1" x14ac:dyDescent="0.35">
      <c r="A15074" s="6">
        <v>281.46960000000001</v>
      </c>
      <c r="B15074" s="19">
        <f>(A15074-G15074)/G15074</f>
        <v>4.1702718589272596</v>
      </c>
      <c r="C15074" s="30" t="s">
        <v>236</v>
      </c>
      <c r="D15074" s="6">
        <v>1008138</v>
      </c>
      <c r="E15074" s="6">
        <v>1407</v>
      </c>
      <c r="F15074" s="7" t="s">
        <v>42</v>
      </c>
      <c r="G15074" s="6">
        <v>54.44</v>
      </c>
    </row>
    <row r="15075" spans="1:7" ht="15" thickBot="1" x14ac:dyDescent="0.35">
      <c r="A15075" s="6">
        <v>281.46960000000001</v>
      </c>
      <c r="B15075" s="19">
        <f>(A15075-G15075)/G15075</f>
        <v>2.4956482861400899</v>
      </c>
      <c r="C15075" s="30" t="s">
        <v>137</v>
      </c>
      <c r="D15075" s="6">
        <v>1005866</v>
      </c>
      <c r="E15075" s="6">
        <v>2573</v>
      </c>
      <c r="F15075" s="7" t="s">
        <v>21</v>
      </c>
      <c r="G15075" s="6">
        <v>80.52</v>
      </c>
    </row>
    <row r="15076" spans="1:7" ht="15" thickBot="1" x14ac:dyDescent="0.35">
      <c r="A15076" s="6">
        <v>281.46960000000001</v>
      </c>
      <c r="B15076" s="19">
        <f>(A15076-G15076)/G15076</f>
        <v>1.4132309064096851</v>
      </c>
      <c r="C15076" s="30" t="s">
        <v>254</v>
      </c>
      <c r="D15076" s="6">
        <v>1006283</v>
      </c>
      <c r="E15076" s="6">
        <v>718</v>
      </c>
      <c r="F15076" s="7" t="s">
        <v>31</v>
      </c>
      <c r="G15076" s="6">
        <v>116.636</v>
      </c>
    </row>
    <row r="15077" spans="1:7" ht="15" thickBot="1" x14ac:dyDescent="0.35">
      <c r="A15077" s="6">
        <v>281.46960000000001</v>
      </c>
      <c r="B15077" s="19">
        <f>(A15077-G15077)/G15077</f>
        <v>1.4014538256774283</v>
      </c>
      <c r="C15077" s="30" t="s">
        <v>197</v>
      </c>
      <c r="D15077" s="6">
        <v>1007364</v>
      </c>
      <c r="E15077" s="6">
        <v>521</v>
      </c>
      <c r="F15077" s="7" t="s">
        <v>42</v>
      </c>
      <c r="G15077" s="6">
        <v>117.208</v>
      </c>
    </row>
    <row r="15078" spans="1:7" ht="15" thickBot="1" x14ac:dyDescent="0.35">
      <c r="A15078" s="6">
        <v>281.46960000000001</v>
      </c>
      <c r="B15078" s="19">
        <f>(A15078-G15078)/G15078</f>
        <v>1.061444265416728</v>
      </c>
      <c r="C15078" s="30" t="s">
        <v>40</v>
      </c>
      <c r="D15078" s="6">
        <v>1005763</v>
      </c>
      <c r="E15078" s="6">
        <v>2372</v>
      </c>
      <c r="F15078" s="7" t="s">
        <v>23</v>
      </c>
      <c r="G15078" s="6">
        <v>136.54</v>
      </c>
    </row>
    <row r="15079" spans="1:7" ht="15" thickBot="1" x14ac:dyDescent="0.35">
      <c r="A15079" s="6">
        <v>281.46960000000001</v>
      </c>
      <c r="B15079" s="19">
        <f>(A15079-G15079)/G15079</f>
        <v>0.9306244512730466</v>
      </c>
      <c r="C15079" s="30" t="s">
        <v>285</v>
      </c>
      <c r="D15079" s="6">
        <v>1010700</v>
      </c>
      <c r="E15079" s="6">
        <v>141</v>
      </c>
      <c r="F15079" s="7" t="s">
        <v>17</v>
      </c>
      <c r="G15079" s="6">
        <v>145.792</v>
      </c>
    </row>
    <row r="15080" spans="1:7" ht="15" thickBot="1" x14ac:dyDescent="0.35">
      <c r="A15080" s="6">
        <v>281.46960000000001</v>
      </c>
      <c r="B15080" s="19">
        <f>(A15080-G15080)/G15080</f>
        <v>0.69535488844986271</v>
      </c>
      <c r="C15080" s="30" t="s">
        <v>131</v>
      </c>
      <c r="D15080" s="6">
        <v>1011018</v>
      </c>
      <c r="E15080" s="6">
        <v>1579</v>
      </c>
      <c r="F15080" s="7" t="s">
        <v>31</v>
      </c>
      <c r="G15080" s="6">
        <v>166.024</v>
      </c>
    </row>
    <row r="15081" spans="1:7" ht="15" thickBot="1" x14ac:dyDescent="0.35">
      <c r="A15081" s="6">
        <v>281.46960000000001</v>
      </c>
      <c r="B15081" s="19">
        <f>(A15081-G15081)/G15081</f>
        <v>0.13977453108296356</v>
      </c>
      <c r="C15081" s="30" t="s">
        <v>146</v>
      </c>
      <c r="D15081" s="6">
        <v>1019536</v>
      </c>
      <c r="E15081" s="6">
        <v>2</v>
      </c>
      <c r="F15081" s="7" t="s">
        <v>23</v>
      </c>
      <c r="G15081" s="6">
        <v>246.952</v>
      </c>
    </row>
    <row r="15082" spans="1:7" ht="15" thickBot="1" x14ac:dyDescent="0.35">
      <c r="A15082" s="6">
        <v>281.46960000000001</v>
      </c>
      <c r="B15082" s="19">
        <f>(A15082-G15082)/G15082</f>
        <v>0.1244211501893546</v>
      </c>
      <c r="C15082" s="30" t="s">
        <v>63</v>
      </c>
      <c r="D15082" s="6">
        <v>1010613</v>
      </c>
      <c r="E15082" s="6">
        <v>2189</v>
      </c>
      <c r="F15082" s="7" t="s">
        <v>17</v>
      </c>
      <c r="G15082" s="6">
        <v>250.32400000000001</v>
      </c>
    </row>
    <row r="15083" spans="1:7" ht="15" thickBot="1" x14ac:dyDescent="0.35">
      <c r="A15083" s="6">
        <v>281.46960000000001</v>
      </c>
      <c r="B15083" s="19">
        <f>(A15083-G15083)/G15083</f>
        <v>-2.0689175272079436E-2</v>
      </c>
      <c r="C15083" s="30" t="s">
        <v>29</v>
      </c>
      <c r="D15083" s="6">
        <v>1019511</v>
      </c>
      <c r="E15083" s="6">
        <v>117</v>
      </c>
      <c r="F15083" s="7" t="s">
        <v>23</v>
      </c>
      <c r="G15083" s="6">
        <v>287.416</v>
      </c>
    </row>
    <row r="15084" spans="1:7" ht="15" thickBot="1" x14ac:dyDescent="0.35">
      <c r="A15084" s="6">
        <v>281.46960000000001</v>
      </c>
      <c r="B15084" s="19">
        <f>(A15084-G15084)/G15084</f>
        <v>-0.15601319340329831</v>
      </c>
      <c r="C15084" s="30" t="s">
        <v>184</v>
      </c>
      <c r="D15084" s="6">
        <v>1019568</v>
      </c>
      <c r="E15084" s="6">
        <v>519</v>
      </c>
      <c r="F15084" s="7" t="s">
        <v>35</v>
      </c>
      <c r="G15084" s="6">
        <v>333.5</v>
      </c>
    </row>
    <row r="15085" spans="1:7" ht="15" thickBot="1" x14ac:dyDescent="0.35">
      <c r="A15085" s="6">
        <v>281.46960000000001</v>
      </c>
      <c r="B15085" s="19">
        <f>(A15085-G15085)/G15085</f>
        <v>-0.16999999999999996</v>
      </c>
      <c r="C15085" s="30" t="s">
        <v>132</v>
      </c>
      <c r="D15085" s="6">
        <v>1019517</v>
      </c>
      <c r="E15085" s="6">
        <v>1809</v>
      </c>
      <c r="F15085" s="7" t="s">
        <v>35</v>
      </c>
      <c r="G15085" s="6">
        <v>339.12</v>
      </c>
    </row>
    <row r="15086" spans="1:7" ht="15" thickBot="1" x14ac:dyDescent="0.35">
      <c r="A15086" s="6">
        <v>281.46960000000001</v>
      </c>
      <c r="B15086" s="19">
        <f>(A15086-G15086)/G15086</f>
        <v>-0.18618416487405445</v>
      </c>
      <c r="C15086" s="30" t="s">
        <v>174</v>
      </c>
      <c r="D15086" s="6">
        <v>1015806</v>
      </c>
      <c r="E15086" s="6">
        <v>476</v>
      </c>
      <c r="F15086" s="7" t="s">
        <v>19</v>
      </c>
      <c r="G15086" s="6">
        <v>345.86399999999998</v>
      </c>
    </row>
    <row r="15087" spans="1:7" ht="15" thickBot="1" x14ac:dyDescent="0.35">
      <c r="A15087" s="6">
        <v>281.46960000000001</v>
      </c>
      <c r="B15087" s="19">
        <f>(A15087-G15087)/G15087</f>
        <v>-0.21179936377077818</v>
      </c>
      <c r="C15087" s="30" t="s">
        <v>305</v>
      </c>
      <c r="D15087" s="6">
        <v>1016577</v>
      </c>
      <c r="E15087" s="6">
        <v>2166</v>
      </c>
      <c r="F15087" s="7" t="s">
        <v>31</v>
      </c>
      <c r="G15087" s="6">
        <v>357.10399999999998</v>
      </c>
    </row>
    <row r="15088" spans="1:7" ht="15" thickBot="1" x14ac:dyDescent="0.35">
      <c r="A15088" s="6">
        <v>281.4864</v>
      </c>
      <c r="B15088" s="19">
        <f>(A15088-G15088)/G15088</f>
        <v>0.65353020790255278</v>
      </c>
      <c r="C15088" s="30" t="s">
        <v>116</v>
      </c>
      <c r="D15088" s="6">
        <v>1003792</v>
      </c>
      <c r="E15088" s="6">
        <v>2385</v>
      </c>
      <c r="F15088" s="7" t="s">
        <v>35</v>
      </c>
      <c r="G15088" s="6">
        <v>170.2336</v>
      </c>
    </row>
    <row r="15089" spans="1:7" ht="15" thickBot="1" x14ac:dyDescent="0.35">
      <c r="A15089" s="6">
        <v>281.54360000000003</v>
      </c>
      <c r="B15089" s="19">
        <f>(A15089-G15089)/G15089</f>
        <v>0.15017157984181986</v>
      </c>
      <c r="C15089" s="30" t="s">
        <v>331</v>
      </c>
      <c r="D15089" s="6">
        <v>1002663</v>
      </c>
      <c r="E15089" s="6">
        <v>2663</v>
      </c>
      <c r="F15089" s="7" t="s">
        <v>19</v>
      </c>
      <c r="G15089" s="6">
        <v>244.78399999999999</v>
      </c>
    </row>
    <row r="15090" spans="1:7" ht="15" thickBot="1" x14ac:dyDescent="0.35">
      <c r="A15090" s="6">
        <v>281.54880000000003</v>
      </c>
      <c r="B15090" s="19">
        <f>(A15090-G15090)/G15090</f>
        <v>-1.8537132121877193E-3</v>
      </c>
      <c r="C15090" s="30" t="s">
        <v>277</v>
      </c>
      <c r="D15090" s="6">
        <v>1003481</v>
      </c>
      <c r="E15090" s="6">
        <v>2799</v>
      </c>
      <c r="F15090" s="7" t="s">
        <v>27</v>
      </c>
      <c r="G15090" s="6">
        <v>282.07168000000001</v>
      </c>
    </row>
    <row r="15091" spans="1:7" ht="15" thickBot="1" x14ac:dyDescent="0.35">
      <c r="A15091" s="6">
        <v>281.63200000000001</v>
      </c>
      <c r="B15091" s="19">
        <f>(A15091-G15091)/G15091</f>
        <v>0.9462627156125607</v>
      </c>
      <c r="C15091" s="30" t="s">
        <v>139</v>
      </c>
      <c r="D15091" s="6">
        <v>1004738</v>
      </c>
      <c r="E15091" s="6">
        <v>532</v>
      </c>
      <c r="F15091" s="7" t="s">
        <v>23</v>
      </c>
      <c r="G15091" s="6">
        <v>144.70400000000001</v>
      </c>
    </row>
    <row r="15092" spans="1:7" ht="15" thickBot="1" x14ac:dyDescent="0.35">
      <c r="A15092" s="6">
        <v>281.67360000000002</v>
      </c>
      <c r="B15092" s="19">
        <f>(A15092-G15092)/G15092</f>
        <v>0.97458387545426017</v>
      </c>
      <c r="C15092" s="30" t="s">
        <v>258</v>
      </c>
      <c r="D15092" s="6">
        <v>1004091</v>
      </c>
      <c r="E15092" s="6">
        <v>1139</v>
      </c>
      <c r="F15092" s="7" t="s">
        <v>35</v>
      </c>
      <c r="G15092" s="6">
        <v>142.64959999999999</v>
      </c>
    </row>
    <row r="15093" spans="1:7" ht="15" thickBot="1" x14ac:dyDescent="0.35">
      <c r="A15093" s="6">
        <v>281.81088</v>
      </c>
      <c r="B15093" s="19">
        <f>(A15093-G15093)/G15093</f>
        <v>-0.56207767145554322</v>
      </c>
      <c r="C15093" s="30" t="s">
        <v>249</v>
      </c>
      <c r="D15093" s="6">
        <v>1000478</v>
      </c>
      <c r="E15093" s="6">
        <v>478</v>
      </c>
      <c r="F15093" s="7" t="s">
        <v>35</v>
      </c>
      <c r="G15093" s="6">
        <v>643.51795200000004</v>
      </c>
    </row>
    <row r="15094" spans="1:7" ht="15" thickBot="1" x14ac:dyDescent="0.35">
      <c r="A15094" s="6">
        <v>281.82816000000003</v>
      </c>
      <c r="B15094" s="19">
        <f>(A15094-G15094)/G15094</f>
        <v>13.159372990353699</v>
      </c>
      <c r="C15094" s="30" t="s">
        <v>333</v>
      </c>
      <c r="D15094" s="6">
        <v>1007254</v>
      </c>
      <c r="E15094" s="6">
        <v>2328</v>
      </c>
      <c r="F15094" s="7" t="s">
        <v>87</v>
      </c>
      <c r="G15094" s="6">
        <v>19.904</v>
      </c>
    </row>
    <row r="15095" spans="1:7" ht="15" thickBot="1" x14ac:dyDescent="0.35">
      <c r="A15095" s="6">
        <v>281.82816000000003</v>
      </c>
      <c r="B15095" s="19">
        <f>(A15095-G15095)/G15095</f>
        <v>0.67054817905918063</v>
      </c>
      <c r="C15095" s="30" t="s">
        <v>339</v>
      </c>
      <c r="D15095" s="6">
        <v>1011273</v>
      </c>
      <c r="E15095" s="6">
        <v>320</v>
      </c>
      <c r="F15095" s="7" t="s">
        <v>87</v>
      </c>
      <c r="G15095" s="6">
        <v>168.70400000000001</v>
      </c>
    </row>
    <row r="15096" spans="1:7" ht="15" thickBot="1" x14ac:dyDescent="0.35">
      <c r="A15096" s="6">
        <v>281.9178</v>
      </c>
      <c r="B15096" s="19">
        <f>(A15096-G15096)/G15096</f>
        <v>-1.7132676967702327E-2</v>
      </c>
      <c r="C15096" s="30" t="s">
        <v>386</v>
      </c>
      <c r="D15096" s="6">
        <v>1009332</v>
      </c>
      <c r="E15096" s="6">
        <v>1481</v>
      </c>
      <c r="F15096" s="7" t="s">
        <v>35</v>
      </c>
      <c r="G15096" s="6">
        <v>286.83199999999999</v>
      </c>
    </row>
    <row r="15097" spans="1:7" ht="15" thickBot="1" x14ac:dyDescent="0.35">
      <c r="A15097" s="6">
        <v>281.9178</v>
      </c>
      <c r="B15097" s="19">
        <f>(A15097-G15097)/G15097</f>
        <v>4.8397091722595071</v>
      </c>
      <c r="C15097" s="30" t="s">
        <v>52</v>
      </c>
      <c r="D15097" s="6">
        <v>1008716</v>
      </c>
      <c r="E15097" s="6">
        <v>2783</v>
      </c>
      <c r="F15097" s="7" t="s">
        <v>35</v>
      </c>
      <c r="G15097" s="6">
        <v>48.276000000000003</v>
      </c>
    </row>
    <row r="15098" spans="1:7" ht="15" thickBot="1" x14ac:dyDescent="0.35">
      <c r="A15098" s="6">
        <v>281.9178</v>
      </c>
      <c r="B15098" s="19">
        <f>(A15098-G15098)/G15098</f>
        <v>1.0035092955824665</v>
      </c>
      <c r="C15098" s="30" t="s">
        <v>251</v>
      </c>
      <c r="D15098" s="6">
        <v>1014052</v>
      </c>
      <c r="E15098" s="6">
        <v>1684</v>
      </c>
      <c r="F15098" s="7" t="s">
        <v>23</v>
      </c>
      <c r="G15098" s="6">
        <v>140.71199999999999</v>
      </c>
    </row>
    <row r="15099" spans="1:7" ht="15" thickBot="1" x14ac:dyDescent="0.35">
      <c r="A15099" s="6">
        <v>281.9178</v>
      </c>
      <c r="B15099" s="19">
        <f>(A15099-G15099)/G15099</f>
        <v>0.5956407063617839</v>
      </c>
      <c r="C15099" s="30" t="s">
        <v>226</v>
      </c>
      <c r="D15099" s="6">
        <v>1010974</v>
      </c>
      <c r="E15099" s="6">
        <v>1450</v>
      </c>
      <c r="F15099" s="7" t="s">
        <v>19</v>
      </c>
      <c r="G15099" s="6">
        <v>176.68</v>
      </c>
    </row>
    <row r="15100" spans="1:7" ht="15" thickBot="1" x14ac:dyDescent="0.35">
      <c r="A15100" s="6">
        <v>281.9178</v>
      </c>
      <c r="B15100" s="19">
        <f>(A15100-G15100)/G15100</f>
        <v>0.56575767000644261</v>
      </c>
      <c r="C15100" s="30" t="s">
        <v>111</v>
      </c>
      <c r="D15100" s="6">
        <v>1013220</v>
      </c>
      <c r="E15100" s="6">
        <v>2182</v>
      </c>
      <c r="F15100" s="7" t="s">
        <v>27</v>
      </c>
      <c r="G15100" s="6">
        <v>180.05199999999999</v>
      </c>
    </row>
    <row r="15101" spans="1:7" ht="15" thickBot="1" x14ac:dyDescent="0.35">
      <c r="A15101" s="6">
        <v>281.9178</v>
      </c>
      <c r="B15101" s="19">
        <f>(A15101-G15101)/G15101</f>
        <v>9.4367410949970476E-2</v>
      </c>
      <c r="C15101" s="30" t="s">
        <v>47</v>
      </c>
      <c r="D15101" s="6">
        <v>1017732</v>
      </c>
      <c r="E15101" s="6">
        <v>526</v>
      </c>
      <c r="F15101" s="7" t="s">
        <v>17</v>
      </c>
      <c r="G15101" s="6">
        <v>257.608</v>
      </c>
    </row>
    <row r="15102" spans="1:7" ht="15" thickBot="1" x14ac:dyDescent="0.35">
      <c r="A15102" s="6">
        <v>281.9178</v>
      </c>
      <c r="B15102" s="19">
        <f>(A15102-G15102)/G15102</f>
        <v>-7.5121384704214922E-2</v>
      </c>
      <c r="C15102" s="30" t="s">
        <v>138</v>
      </c>
      <c r="D15102" s="6">
        <v>1018992</v>
      </c>
      <c r="E15102" s="6">
        <v>2021</v>
      </c>
      <c r="F15102" s="7" t="s">
        <v>35</v>
      </c>
      <c r="G15102" s="6">
        <v>304.81599999999997</v>
      </c>
    </row>
    <row r="15103" spans="1:7" ht="15" thickBot="1" x14ac:dyDescent="0.35">
      <c r="A15103" s="6">
        <v>281.9178</v>
      </c>
      <c r="B15103" s="19">
        <f>(A15103-G15103)/G15103</f>
        <v>-0.10801313691244585</v>
      </c>
      <c r="C15103" s="30" t="s">
        <v>248</v>
      </c>
      <c r="D15103" s="6">
        <v>1019804</v>
      </c>
      <c r="E15103" s="6">
        <v>2436</v>
      </c>
      <c r="F15103" s="7" t="s">
        <v>27</v>
      </c>
      <c r="G15103" s="6">
        <v>316.05599999999998</v>
      </c>
    </row>
    <row r="15104" spans="1:7" ht="15" thickBot="1" x14ac:dyDescent="0.35">
      <c r="A15104" s="6">
        <v>281.9178</v>
      </c>
      <c r="B15104" s="19">
        <f>(A15104-G15104)/G15104</f>
        <v>-0.17273756983895955</v>
      </c>
      <c r="C15104" s="30" t="s">
        <v>209</v>
      </c>
      <c r="D15104" s="6">
        <v>1009407</v>
      </c>
      <c r="E15104" s="6">
        <v>855</v>
      </c>
      <c r="F15104" s="7" t="s">
        <v>23</v>
      </c>
      <c r="G15104" s="6">
        <v>340.78399999999999</v>
      </c>
    </row>
    <row r="15105" spans="1:7" ht="15" thickBot="1" x14ac:dyDescent="0.35">
      <c r="A15105" s="6">
        <v>281.93360000000001</v>
      </c>
      <c r="B15105" s="19">
        <f>(A15105-G15105)/G15105</f>
        <v>0.12743134645407314</v>
      </c>
      <c r="C15105" s="30" t="s">
        <v>159</v>
      </c>
      <c r="D15105" s="6">
        <v>1002443</v>
      </c>
      <c r="E15105" s="6">
        <v>2443</v>
      </c>
      <c r="F15105" s="7" t="s">
        <v>17</v>
      </c>
      <c r="G15105" s="6">
        <v>250.06720000000001</v>
      </c>
    </row>
    <row r="15106" spans="1:7" ht="15" thickBot="1" x14ac:dyDescent="0.35">
      <c r="A15106" s="6">
        <v>282.00223999999997</v>
      </c>
      <c r="B15106" s="19">
        <f>(A15106-G15106)/G15106</f>
        <v>-0.21188129260278782</v>
      </c>
      <c r="C15106" s="30" t="s">
        <v>46</v>
      </c>
      <c r="D15106" s="6">
        <v>1001176</v>
      </c>
      <c r="E15106" s="6">
        <v>1176</v>
      </c>
      <c r="F15106" s="7" t="s">
        <v>31</v>
      </c>
      <c r="G15106" s="6">
        <v>357.81695999999999</v>
      </c>
    </row>
    <row r="15107" spans="1:7" ht="15" thickBot="1" x14ac:dyDescent="0.35">
      <c r="A15107" s="6">
        <v>282.048</v>
      </c>
      <c r="B15107" s="19">
        <f>(A15107-G15107)/G15107</f>
        <v>-0.38275754850962629</v>
      </c>
      <c r="C15107" s="30" t="s">
        <v>257</v>
      </c>
      <c r="D15107" s="6">
        <v>1001276</v>
      </c>
      <c r="E15107" s="6">
        <v>1276</v>
      </c>
      <c r="F15107" s="7" t="s">
        <v>87</v>
      </c>
      <c r="G15107" s="6">
        <v>456.94848000000002</v>
      </c>
    </row>
    <row r="15108" spans="1:7" ht="15" thickBot="1" x14ac:dyDescent="0.35">
      <c r="A15108" s="6">
        <v>282.08960000000002</v>
      </c>
      <c r="B15108" s="19">
        <f>(A15108-G15108)/G15108</f>
        <v>8.2607416745456455</v>
      </c>
      <c r="C15108" s="30" t="s">
        <v>75</v>
      </c>
      <c r="D15108" s="6">
        <v>1004510</v>
      </c>
      <c r="E15108" s="6">
        <v>499</v>
      </c>
      <c r="F15108" s="7" t="s">
        <v>23</v>
      </c>
      <c r="G15108" s="6">
        <v>30.460799999999999</v>
      </c>
    </row>
    <row r="15109" spans="1:7" ht="15" thickBot="1" x14ac:dyDescent="0.35">
      <c r="A15109" s="6">
        <v>282.1936</v>
      </c>
      <c r="B15109" s="19">
        <f>(A15109-G15109)/G15109</f>
        <v>-0.41970701572444574</v>
      </c>
      <c r="C15109" s="30" t="s">
        <v>134</v>
      </c>
      <c r="D15109" s="6">
        <v>1003731</v>
      </c>
      <c r="E15109" s="6">
        <v>609</v>
      </c>
      <c r="F15109" s="7" t="s">
        <v>31</v>
      </c>
      <c r="G15109" s="6">
        <v>486.29503999999997</v>
      </c>
    </row>
    <row r="15110" spans="1:7" ht="15" thickBot="1" x14ac:dyDescent="0.35">
      <c r="A15110" s="6">
        <v>282.20191999999997</v>
      </c>
      <c r="B15110" s="19">
        <f>(A15110-G15110)/G15110</f>
        <v>0.53637804878048756</v>
      </c>
      <c r="C15110" s="30" t="s">
        <v>374</v>
      </c>
      <c r="D15110" s="6">
        <v>1001750</v>
      </c>
      <c r="E15110" s="6">
        <v>1750</v>
      </c>
      <c r="F15110" s="7" t="s">
        <v>31</v>
      </c>
      <c r="G15110" s="6">
        <v>183.68</v>
      </c>
    </row>
    <row r="15111" spans="1:7" ht="15" thickBot="1" x14ac:dyDescent="0.35">
      <c r="A15111" s="6">
        <v>282.36599999999999</v>
      </c>
      <c r="B15111" s="19">
        <f>(A15111-G15111)/G15111</f>
        <v>3.0140736949846469</v>
      </c>
      <c r="C15111" s="30" t="s">
        <v>109</v>
      </c>
      <c r="D15111" s="6">
        <v>1006645</v>
      </c>
      <c r="E15111" s="6">
        <v>564</v>
      </c>
      <c r="F15111" s="7" t="s">
        <v>27</v>
      </c>
      <c r="G15111" s="6">
        <v>70.343999999999994</v>
      </c>
    </row>
    <row r="15112" spans="1:7" ht="15" thickBot="1" x14ac:dyDescent="0.35">
      <c r="A15112" s="6">
        <v>282.36599999999999</v>
      </c>
      <c r="B15112" s="19">
        <f>(A15112-G15112)/G15112</f>
        <v>1.4025423728813555</v>
      </c>
      <c r="C15112" s="30" t="s">
        <v>354</v>
      </c>
      <c r="D15112" s="6">
        <v>1009242</v>
      </c>
      <c r="E15112" s="6">
        <v>770</v>
      </c>
      <c r="F15112" s="7" t="s">
        <v>21</v>
      </c>
      <c r="G15112" s="6">
        <v>117.52800000000001</v>
      </c>
    </row>
    <row r="15113" spans="1:7" ht="15" thickBot="1" x14ac:dyDescent="0.35">
      <c r="A15113" s="6">
        <v>282.36599999999999</v>
      </c>
      <c r="B15113" s="19">
        <f>(A15113-G15113)/G15113</f>
        <v>1.3332176499752109</v>
      </c>
      <c r="C15113" s="30" t="s">
        <v>353</v>
      </c>
      <c r="D15113" s="6">
        <v>1018636</v>
      </c>
      <c r="E15113" s="6">
        <v>35</v>
      </c>
      <c r="F15113" s="7" t="s">
        <v>42</v>
      </c>
      <c r="G15113" s="6">
        <v>121.02</v>
      </c>
    </row>
    <row r="15114" spans="1:7" ht="15" thickBot="1" x14ac:dyDescent="0.35">
      <c r="A15114" s="6">
        <v>282.36599999999999</v>
      </c>
      <c r="B15114" s="19">
        <f>(A15114-G15114)/G15114</f>
        <v>1.1489695272306617</v>
      </c>
      <c r="C15114" s="30" t="s">
        <v>210</v>
      </c>
      <c r="D15114" s="6">
        <v>1005843</v>
      </c>
      <c r="E15114" s="6">
        <v>2701</v>
      </c>
      <c r="F15114" s="7" t="s">
        <v>31</v>
      </c>
      <c r="G15114" s="6">
        <v>131.39599999999999</v>
      </c>
    </row>
    <row r="15115" spans="1:7" ht="15" thickBot="1" x14ac:dyDescent="0.35">
      <c r="A15115" s="6">
        <v>282.36599999999999</v>
      </c>
      <c r="B15115" s="19">
        <f>(A15115-G15115)/G15115</f>
        <v>0.99902302268286447</v>
      </c>
      <c r="C15115" s="30" t="s">
        <v>33</v>
      </c>
      <c r="D15115" s="6">
        <v>1011898</v>
      </c>
      <c r="E15115" s="6">
        <v>1183</v>
      </c>
      <c r="F15115" s="7" t="s">
        <v>19</v>
      </c>
      <c r="G15115" s="6">
        <v>141.25200000000001</v>
      </c>
    </row>
    <row r="15116" spans="1:7" ht="15" thickBot="1" x14ac:dyDescent="0.35">
      <c r="A15116" s="6">
        <v>282.36599999999999</v>
      </c>
      <c r="B15116" s="19">
        <f>(A15116-G15116)/G15116</f>
        <v>0.93735763097949887</v>
      </c>
      <c r="C15116" s="30" t="s">
        <v>218</v>
      </c>
      <c r="D15116" s="6">
        <v>1016605</v>
      </c>
      <c r="E15116" s="6">
        <v>1384</v>
      </c>
      <c r="F15116" s="7" t="s">
        <v>25</v>
      </c>
      <c r="G15116" s="6">
        <v>145.74799999999999</v>
      </c>
    </row>
    <row r="15117" spans="1:7" ht="15" thickBot="1" x14ac:dyDescent="0.35">
      <c r="A15117" s="6">
        <v>282.36599999999999</v>
      </c>
      <c r="B15117" s="19">
        <f>(A15117-G15117)/G15117</f>
        <v>0.70120496445354863</v>
      </c>
      <c r="C15117" s="30" t="s">
        <v>286</v>
      </c>
      <c r="D15117" s="6">
        <v>1018067</v>
      </c>
      <c r="E15117" s="6">
        <v>8</v>
      </c>
      <c r="F15117" s="7" t="s">
        <v>31</v>
      </c>
      <c r="G15117" s="6">
        <v>165.98</v>
      </c>
    </row>
    <row r="15118" spans="1:7" ht="15" thickBot="1" x14ac:dyDescent="0.35">
      <c r="A15118" s="6">
        <v>282.36599999999999</v>
      </c>
      <c r="B15118" s="19">
        <f>(A15118-G15118)/G15118</f>
        <v>0.33151312811226796</v>
      </c>
      <c r="C15118" s="30" t="s">
        <v>284</v>
      </c>
      <c r="D15118" s="6">
        <v>1013804</v>
      </c>
      <c r="E15118" s="6">
        <v>727</v>
      </c>
      <c r="F15118" s="7" t="s">
        <v>25</v>
      </c>
      <c r="G15118" s="6">
        <v>212.06399999999999</v>
      </c>
    </row>
    <row r="15119" spans="1:7" ht="15" thickBot="1" x14ac:dyDescent="0.35">
      <c r="A15119" s="6">
        <v>282.36599999999999</v>
      </c>
      <c r="B15119" s="19">
        <f>(A15119-G15119)/G15119</f>
        <v>0.209690686316511</v>
      </c>
      <c r="C15119" s="30" t="s">
        <v>84</v>
      </c>
      <c r="D15119" s="6">
        <v>1012637</v>
      </c>
      <c r="E15119" s="6">
        <v>1602</v>
      </c>
      <c r="F15119" s="7" t="s">
        <v>35</v>
      </c>
      <c r="G15119" s="6">
        <v>233.42</v>
      </c>
    </row>
    <row r="15120" spans="1:7" ht="15" thickBot="1" x14ac:dyDescent="0.35">
      <c r="A15120" s="6">
        <v>282.36599999999999</v>
      </c>
      <c r="B15120" s="19">
        <f>(A15120-G15120)/G15120</f>
        <v>7.5090236213277206E-2</v>
      </c>
      <c r="C15120" s="30" t="s">
        <v>65</v>
      </c>
      <c r="D15120" s="6">
        <v>1019072</v>
      </c>
      <c r="E15120" s="6">
        <v>2099</v>
      </c>
      <c r="F15120" s="7" t="s">
        <v>23</v>
      </c>
      <c r="G15120" s="6">
        <v>262.64400000000001</v>
      </c>
    </row>
    <row r="15121" spans="1:7" ht="15" thickBot="1" x14ac:dyDescent="0.35">
      <c r="A15121" s="6">
        <v>282.36599999999999</v>
      </c>
      <c r="B15121" s="19">
        <f>(A15121-G15121)/G15121</f>
        <v>-2.1248128223614871E-2</v>
      </c>
      <c r="C15121" s="30" t="s">
        <v>390</v>
      </c>
      <c r="D15121" s="6">
        <v>1015486</v>
      </c>
      <c r="E15121" s="6">
        <v>2806</v>
      </c>
      <c r="F15121" s="7" t="s">
        <v>21</v>
      </c>
      <c r="G15121" s="6">
        <v>288.49599999999998</v>
      </c>
    </row>
    <row r="15122" spans="1:7" ht="15" thickBot="1" x14ac:dyDescent="0.35">
      <c r="A15122" s="6">
        <v>282.36599999999999</v>
      </c>
      <c r="B15122" s="19">
        <f>(A15122-G15122)/G15122</f>
        <v>-2.5046612802983283E-2</v>
      </c>
      <c r="C15122" s="30" t="s">
        <v>276</v>
      </c>
      <c r="D15122" s="6">
        <v>1017585</v>
      </c>
      <c r="E15122" s="6">
        <v>1342</v>
      </c>
      <c r="F15122" s="7" t="s">
        <v>21</v>
      </c>
      <c r="G15122" s="6">
        <v>289.62</v>
      </c>
    </row>
    <row r="15123" spans="1:7" ht="15" thickBot="1" x14ac:dyDescent="0.35">
      <c r="A15123" s="6">
        <v>282.36599999999999</v>
      </c>
      <c r="B15123" s="19">
        <f>(A15123-G15123)/G15123</f>
        <v>-2.8815727925597921E-2</v>
      </c>
      <c r="C15123" s="30" t="s">
        <v>85</v>
      </c>
      <c r="D15123" s="6">
        <v>1014867</v>
      </c>
      <c r="E15123" s="6">
        <v>2359</v>
      </c>
      <c r="F15123" s="7" t="s">
        <v>25</v>
      </c>
      <c r="G15123" s="6">
        <v>290.74400000000003</v>
      </c>
    </row>
    <row r="15124" spans="1:7" ht="15" thickBot="1" x14ac:dyDescent="0.35">
      <c r="A15124" s="6">
        <v>282.36599999999999</v>
      </c>
      <c r="B15124" s="19">
        <f>(A15124-G15124)/G15124</f>
        <v>-3.2555812901722728E-2</v>
      </c>
      <c r="C15124" s="30" t="s">
        <v>63</v>
      </c>
      <c r="D15124" s="6">
        <v>1009369</v>
      </c>
      <c r="E15124" s="6">
        <v>708</v>
      </c>
      <c r="F15124" s="7" t="s">
        <v>31</v>
      </c>
      <c r="G15124" s="6">
        <v>291.86799999999999</v>
      </c>
    </row>
    <row r="15125" spans="1:7" ht="15" thickBot="1" x14ac:dyDescent="0.35">
      <c r="A15125" s="6">
        <v>282.36599999999999</v>
      </c>
      <c r="B15125" s="19">
        <f>(A15125-G15125)/G15125</f>
        <v>-0.11440704545169428</v>
      </c>
      <c r="C15125" s="30" t="s">
        <v>102</v>
      </c>
      <c r="D15125" s="6">
        <v>1010280</v>
      </c>
      <c r="E15125" s="6">
        <v>2762</v>
      </c>
      <c r="F15125" s="7" t="s">
        <v>17</v>
      </c>
      <c r="G15125" s="6">
        <v>318.84399999999999</v>
      </c>
    </row>
    <row r="15126" spans="1:7" ht="15" thickBot="1" x14ac:dyDescent="0.35">
      <c r="A15126" s="6">
        <v>282.36599999999999</v>
      </c>
      <c r="B15126" s="19">
        <f>(A15126-G15126)/G15126</f>
        <v>-0.12060717800505774</v>
      </c>
      <c r="C15126" s="30" t="s">
        <v>359</v>
      </c>
      <c r="D15126" s="6">
        <v>1012082</v>
      </c>
      <c r="E15126" s="6">
        <v>57</v>
      </c>
      <c r="F15126" s="7" t="s">
        <v>21</v>
      </c>
      <c r="G15126" s="6">
        <v>321.09199999999998</v>
      </c>
    </row>
    <row r="15127" spans="1:7" ht="15" thickBot="1" x14ac:dyDescent="0.35">
      <c r="A15127" s="6">
        <v>282.36599999999999</v>
      </c>
      <c r="B15127" s="19">
        <f>(A15127-G15127)/G15127</f>
        <v>-0.1357342246382135</v>
      </c>
      <c r="C15127" s="30" t="s">
        <v>26</v>
      </c>
      <c r="D15127" s="6">
        <v>1017296</v>
      </c>
      <c r="E15127" s="6">
        <v>350</v>
      </c>
      <c r="F15127" s="7" t="s">
        <v>25</v>
      </c>
      <c r="G15127" s="6">
        <v>326.71199999999999</v>
      </c>
    </row>
    <row r="15128" spans="1:7" ht="15" thickBot="1" x14ac:dyDescent="0.35">
      <c r="A15128" s="6">
        <v>282.36599999999999</v>
      </c>
      <c r="B15128" s="19">
        <f>(A15128-G15128)/G15128</f>
        <v>-0.15034965034965037</v>
      </c>
      <c r="C15128" s="30" t="s">
        <v>318</v>
      </c>
      <c r="D15128" s="6">
        <v>1010075</v>
      </c>
      <c r="E15128" s="6">
        <v>2787</v>
      </c>
      <c r="F15128" s="7" t="s">
        <v>19</v>
      </c>
      <c r="G15128" s="6">
        <v>332.33199999999999</v>
      </c>
    </row>
    <row r="15129" spans="1:7" ht="15" thickBot="1" x14ac:dyDescent="0.35">
      <c r="A15129" s="6">
        <v>282.36599999999999</v>
      </c>
      <c r="B15129" s="19">
        <f>(A15129-G15129)/G15129</f>
        <v>-0.15034965034965037</v>
      </c>
      <c r="C15129" s="30" t="s">
        <v>81</v>
      </c>
      <c r="D15129" s="6">
        <v>1018621</v>
      </c>
      <c r="E15129" s="6">
        <v>2101</v>
      </c>
      <c r="F15129" s="7" t="s">
        <v>19</v>
      </c>
      <c r="G15129" s="6">
        <v>332.33199999999999</v>
      </c>
    </row>
    <row r="15130" spans="1:7" ht="15" thickBot="1" x14ac:dyDescent="0.35">
      <c r="A15130" s="6">
        <v>282.36599999999999</v>
      </c>
      <c r="B15130" s="19">
        <f>(A15130-G15130)/G15130</f>
        <v>-0.1808260032028223</v>
      </c>
      <c r="C15130" s="30" t="s">
        <v>304</v>
      </c>
      <c r="D15130" s="6">
        <v>1016161</v>
      </c>
      <c r="E15130" s="6">
        <v>1574</v>
      </c>
      <c r="F15130" s="7" t="s">
        <v>21</v>
      </c>
      <c r="G15130" s="6">
        <v>344.69600000000003</v>
      </c>
    </row>
    <row r="15131" spans="1:7" ht="15" thickBot="1" x14ac:dyDescent="0.35">
      <c r="A15131" s="6">
        <v>282.36599999999999</v>
      </c>
      <c r="B15131" s="19">
        <f>(A15131-G15131)/G15131</f>
        <v>-0.20418136928852471</v>
      </c>
      <c r="C15131" s="30" t="s">
        <v>357</v>
      </c>
      <c r="D15131" s="6">
        <v>1009705</v>
      </c>
      <c r="E15131" s="6">
        <v>2015</v>
      </c>
      <c r="F15131" s="7" t="s">
        <v>17</v>
      </c>
      <c r="G15131" s="6">
        <v>354.81200000000001</v>
      </c>
    </row>
    <row r="15132" spans="1:7" ht="15" thickBot="1" x14ac:dyDescent="0.35">
      <c r="A15132" s="6">
        <v>282.36599999999999</v>
      </c>
      <c r="B15132" s="19">
        <f>(A15132-G15132)/G15132</f>
        <v>-0.20418136928852471</v>
      </c>
      <c r="C15132" s="30" t="s">
        <v>209</v>
      </c>
      <c r="D15132" s="6">
        <v>1015591</v>
      </c>
      <c r="E15132" s="6">
        <v>2489</v>
      </c>
      <c r="F15132" s="7" t="s">
        <v>35</v>
      </c>
      <c r="G15132" s="6">
        <v>354.81200000000001</v>
      </c>
    </row>
    <row r="15133" spans="1:7" ht="15" thickBot="1" x14ac:dyDescent="0.35">
      <c r="A15133" s="6">
        <v>282.36599999999999</v>
      </c>
      <c r="B15133" s="19">
        <f>(A15133-G15133)/G15133</f>
        <v>-0.20919173248193584</v>
      </c>
      <c r="C15133" s="30" t="s">
        <v>79</v>
      </c>
      <c r="D15133" s="6">
        <v>1011675</v>
      </c>
      <c r="E15133" s="6">
        <v>1126</v>
      </c>
      <c r="F15133" s="7" t="s">
        <v>21</v>
      </c>
      <c r="G15133" s="6">
        <v>357.06</v>
      </c>
    </row>
    <row r="15134" spans="1:7" ht="15" thickBot="1" x14ac:dyDescent="0.35">
      <c r="A15134" s="6">
        <v>282.38080000000002</v>
      </c>
      <c r="B15134" s="19">
        <f>(A15134-G15134)/G15134</f>
        <v>-0.44516750478791689</v>
      </c>
      <c r="C15134" s="30" t="s">
        <v>304</v>
      </c>
      <c r="D15134" s="6">
        <v>1001270</v>
      </c>
      <c r="E15134" s="6">
        <v>1270</v>
      </c>
      <c r="F15134" s="7" t="s">
        <v>35</v>
      </c>
      <c r="G15134" s="6">
        <v>508.94783999999999</v>
      </c>
    </row>
    <row r="15135" spans="1:7" ht="15" thickBot="1" x14ac:dyDescent="0.35">
      <c r="A15135" s="6">
        <v>282.52120000000002</v>
      </c>
      <c r="B15135" s="19">
        <f>(A15135-G15135)/G15135</f>
        <v>3.4537529550827182E-3</v>
      </c>
      <c r="C15135" s="30" t="s">
        <v>162</v>
      </c>
      <c r="D15135" s="6">
        <v>1002805</v>
      </c>
      <c r="E15135" s="6">
        <v>2805</v>
      </c>
      <c r="F15135" s="7" t="s">
        <v>25</v>
      </c>
      <c r="G15135" s="6">
        <v>281.54880000000003</v>
      </c>
    </row>
    <row r="15136" spans="1:7" ht="15" thickBot="1" x14ac:dyDescent="0.35">
      <c r="A15136" s="6">
        <v>282.54527999999999</v>
      </c>
      <c r="B15136" s="19">
        <f>(A15136-G15136)/G15136</f>
        <v>0.33808785921309353</v>
      </c>
      <c r="C15136" s="30" t="s">
        <v>191</v>
      </c>
      <c r="D15136" s="6">
        <v>1011581</v>
      </c>
      <c r="E15136" s="6">
        <v>717</v>
      </c>
      <c r="F15136" s="7" t="s">
        <v>87</v>
      </c>
      <c r="G15136" s="6">
        <v>211.15600000000001</v>
      </c>
    </row>
    <row r="15137" spans="1:7" ht="15" thickBot="1" x14ac:dyDescent="0.35">
      <c r="A15137" s="6">
        <v>282.54527999999999</v>
      </c>
      <c r="B15137" s="19">
        <f>(A15137-G15137)/G15137</f>
        <v>-0.1808192234540984</v>
      </c>
      <c r="C15137" s="30" t="s">
        <v>224</v>
      </c>
      <c r="D15137" s="6">
        <v>1017509</v>
      </c>
      <c r="E15137" s="6">
        <v>1167</v>
      </c>
      <c r="F15137" s="7" t="s">
        <v>87</v>
      </c>
      <c r="G15137" s="6">
        <v>344.91199999999998</v>
      </c>
    </row>
    <row r="15138" spans="1:7" ht="15" thickBot="1" x14ac:dyDescent="0.35">
      <c r="A15138" s="6">
        <v>282.58048000000002</v>
      </c>
      <c r="B15138" s="19">
        <f>(A15138-G15138)/G15138</f>
        <v>-0.54868724013066372</v>
      </c>
      <c r="C15138" s="30" t="s">
        <v>116</v>
      </c>
      <c r="D15138" s="6">
        <v>1001117</v>
      </c>
      <c r="E15138" s="6">
        <v>1117</v>
      </c>
      <c r="F15138" s="7" t="s">
        <v>35</v>
      </c>
      <c r="G15138" s="6">
        <v>626.13004799999999</v>
      </c>
    </row>
    <row r="15139" spans="1:7" ht="15" thickBot="1" x14ac:dyDescent="0.35">
      <c r="A15139" s="6">
        <v>282.60127999999997</v>
      </c>
      <c r="B15139" s="19">
        <f>(A15139-G15139)/G15139</f>
        <v>-0.52970128305163211</v>
      </c>
      <c r="C15139" s="30" t="s">
        <v>92</v>
      </c>
      <c r="D15139" s="6">
        <v>1001166</v>
      </c>
      <c r="E15139" s="6">
        <v>1166</v>
      </c>
      <c r="F15139" s="7" t="s">
        <v>21</v>
      </c>
      <c r="G15139" s="6">
        <v>600.89740800000004</v>
      </c>
    </row>
    <row r="15140" spans="1:7" ht="15" thickBot="1" x14ac:dyDescent="0.35">
      <c r="A15140" s="6">
        <v>282.6044</v>
      </c>
      <c r="B15140" s="19">
        <f>(A15140-G15140)/G15140</f>
        <v>-0.25884939970358634</v>
      </c>
      <c r="C15140" s="30" t="s">
        <v>83</v>
      </c>
      <c r="D15140" s="6">
        <v>1004340</v>
      </c>
      <c r="E15140" s="6">
        <v>285</v>
      </c>
      <c r="F15140" s="7" t="s">
        <v>25</v>
      </c>
      <c r="G15140" s="6">
        <v>381.30495999999999</v>
      </c>
    </row>
    <row r="15141" spans="1:7" ht="15" thickBot="1" x14ac:dyDescent="0.35">
      <c r="A15141" s="6">
        <v>282.65120000000002</v>
      </c>
      <c r="B15141" s="19">
        <f>(A15141-G15141)/G15141</f>
        <v>0.26675797384121158</v>
      </c>
      <c r="C15141" s="30" t="s">
        <v>88</v>
      </c>
      <c r="D15141" s="6">
        <v>1005076</v>
      </c>
      <c r="E15141" s="6">
        <v>12</v>
      </c>
      <c r="F15141" s="7" t="s">
        <v>17</v>
      </c>
      <c r="G15141" s="6">
        <v>223.12960000000001</v>
      </c>
    </row>
    <row r="15142" spans="1:7" ht="15" thickBot="1" x14ac:dyDescent="0.35">
      <c r="A15142" s="6">
        <v>282.76352000000003</v>
      </c>
      <c r="B15142" s="19">
        <f>(A15142-G15142)/G15142</f>
        <v>-0.5446117019511223</v>
      </c>
      <c r="C15142" s="30" t="s">
        <v>311</v>
      </c>
      <c r="D15142" s="6">
        <v>1001099</v>
      </c>
      <c r="E15142" s="6">
        <v>1099</v>
      </c>
      <c r="F15142" s="7" t="s">
        <v>23</v>
      </c>
      <c r="G15142" s="6">
        <v>620.92838400000005</v>
      </c>
    </row>
    <row r="15143" spans="1:7" ht="15" thickBot="1" x14ac:dyDescent="0.35">
      <c r="A15143" s="6">
        <v>282.81420000000003</v>
      </c>
      <c r="B15143" s="19">
        <f>(A15143-G15143)/G15143</f>
        <v>7.6286978276787893</v>
      </c>
      <c r="C15143" s="30" t="s">
        <v>354</v>
      </c>
      <c r="D15143" s="6">
        <v>1007930</v>
      </c>
      <c r="E15143" s="6">
        <v>2489</v>
      </c>
      <c r="F15143" s="7" t="s">
        <v>42</v>
      </c>
      <c r="G15143" s="6">
        <v>32.776000000000003</v>
      </c>
    </row>
    <row r="15144" spans="1:7" ht="15" thickBot="1" x14ac:dyDescent="0.35">
      <c r="A15144" s="6">
        <v>282.81420000000003</v>
      </c>
      <c r="B15144" s="19">
        <f>(A15144-G15144)/G15144</f>
        <v>4.5936352848101265</v>
      </c>
      <c r="C15144" s="30" t="s">
        <v>302</v>
      </c>
      <c r="D15144" s="6">
        <v>1007657</v>
      </c>
      <c r="E15144" s="6">
        <v>1137</v>
      </c>
      <c r="F15144" s="7" t="s">
        <v>21</v>
      </c>
      <c r="G15144" s="6">
        <v>50.56</v>
      </c>
    </row>
    <row r="15145" spans="1:7" ht="15" thickBot="1" x14ac:dyDescent="0.35">
      <c r="A15145" s="6">
        <v>282.81420000000003</v>
      </c>
      <c r="B15145" s="19">
        <f>(A15145-G15145)/G15145</f>
        <v>3.9034988556765384</v>
      </c>
      <c r="C15145" s="30" t="s">
        <v>380</v>
      </c>
      <c r="D15145" s="6">
        <v>1008071</v>
      </c>
      <c r="E15145" s="6">
        <v>556</v>
      </c>
      <c r="F15145" s="7" t="s">
        <v>19</v>
      </c>
      <c r="G15145" s="6">
        <v>57.676000000000002</v>
      </c>
    </row>
    <row r="15146" spans="1:7" ht="15" thickBot="1" x14ac:dyDescent="0.35">
      <c r="A15146" s="6">
        <v>282.81420000000003</v>
      </c>
      <c r="B15146" s="19">
        <f>(A15146-G15146)/G15146</f>
        <v>1.3265399802566635</v>
      </c>
      <c r="C15146" s="30" t="s">
        <v>43</v>
      </c>
      <c r="D15146" s="6">
        <v>1017870</v>
      </c>
      <c r="E15146" s="6">
        <v>1186</v>
      </c>
      <c r="F15146" s="7" t="s">
        <v>31</v>
      </c>
      <c r="G15146" s="6">
        <v>121.56</v>
      </c>
    </row>
    <row r="15147" spans="1:7" ht="15" thickBot="1" x14ac:dyDescent="0.35">
      <c r="A15147" s="6">
        <v>282.81420000000003</v>
      </c>
      <c r="B15147" s="19">
        <f>(A15147-G15147)/G15147</f>
        <v>1.243560005077109</v>
      </c>
      <c r="C15147" s="30" t="s">
        <v>76</v>
      </c>
      <c r="D15147" s="6">
        <v>1009897</v>
      </c>
      <c r="E15147" s="6">
        <v>1505</v>
      </c>
      <c r="F15147" s="7" t="s">
        <v>35</v>
      </c>
      <c r="G15147" s="6">
        <v>126.056</v>
      </c>
    </row>
    <row r="15148" spans="1:7" ht="15" thickBot="1" x14ac:dyDescent="0.35">
      <c r="A15148" s="6">
        <v>282.81420000000003</v>
      </c>
      <c r="B15148" s="19">
        <f>(A15148-G15148)/G15148</f>
        <v>1.243560005077109</v>
      </c>
      <c r="C15148" s="30" t="s">
        <v>128</v>
      </c>
      <c r="D15148" s="6">
        <v>1013048</v>
      </c>
      <c r="E15148" s="6">
        <v>248</v>
      </c>
      <c r="F15148" s="7" t="s">
        <v>25</v>
      </c>
      <c r="G15148" s="6">
        <v>126.056</v>
      </c>
    </row>
    <row r="15149" spans="1:7" ht="15" thickBot="1" x14ac:dyDescent="0.35">
      <c r="A15149" s="6">
        <v>282.81420000000003</v>
      </c>
      <c r="B15149" s="19">
        <f>(A15149-G15149)/G15149</f>
        <v>1.204250841750842</v>
      </c>
      <c r="C15149" s="30" t="s">
        <v>67</v>
      </c>
      <c r="D15149" s="6">
        <v>1016496</v>
      </c>
      <c r="E15149" s="6">
        <v>1664</v>
      </c>
      <c r="F15149" s="7" t="s">
        <v>35</v>
      </c>
      <c r="G15149" s="6">
        <v>128.304</v>
      </c>
    </row>
    <row r="15150" spans="1:7" ht="15" thickBot="1" x14ac:dyDescent="0.35">
      <c r="A15150" s="6">
        <v>282.81420000000003</v>
      </c>
      <c r="B15150" s="19">
        <f>(A15150-G15150)/G15150</f>
        <v>1.1117514411158569</v>
      </c>
      <c r="C15150" s="30" t="s">
        <v>94</v>
      </c>
      <c r="D15150" s="6">
        <v>1014117</v>
      </c>
      <c r="E15150" s="6">
        <v>1958</v>
      </c>
      <c r="F15150" s="7" t="s">
        <v>35</v>
      </c>
      <c r="G15150" s="6">
        <v>133.92400000000001</v>
      </c>
    </row>
    <row r="15151" spans="1:7" ht="15" thickBot="1" x14ac:dyDescent="0.35">
      <c r="A15151" s="6">
        <v>282.81420000000003</v>
      </c>
      <c r="B15151" s="19">
        <f>(A15151-G15151)/G15151</f>
        <v>1.1094203114744319</v>
      </c>
      <c r="C15151" s="30" t="s">
        <v>88</v>
      </c>
      <c r="D15151" s="6">
        <v>1008985</v>
      </c>
      <c r="E15151" s="6">
        <v>993</v>
      </c>
      <c r="F15151" s="7" t="s">
        <v>17</v>
      </c>
      <c r="G15151" s="6">
        <v>134.072</v>
      </c>
    </row>
    <row r="15152" spans="1:7" ht="15" thickBot="1" x14ac:dyDescent="0.35">
      <c r="A15152" s="6">
        <v>282.81420000000003</v>
      </c>
      <c r="B15152" s="19">
        <f>(A15152-G15152)/G15152</f>
        <v>1.1011456166419022</v>
      </c>
      <c r="C15152" s="30" t="s">
        <v>36</v>
      </c>
      <c r="D15152" s="6">
        <v>1008280</v>
      </c>
      <c r="E15152" s="6">
        <v>544</v>
      </c>
      <c r="F15152" s="7" t="s">
        <v>35</v>
      </c>
      <c r="G15152" s="6">
        <v>134.6</v>
      </c>
    </row>
    <row r="15153" spans="1:7" ht="15" thickBot="1" x14ac:dyDescent="0.35">
      <c r="A15153" s="6">
        <v>282.81420000000003</v>
      </c>
      <c r="B15153" s="19">
        <f>(A15153-G15153)/G15153</f>
        <v>0.87562473471986446</v>
      </c>
      <c r="C15153" s="30" t="s">
        <v>116</v>
      </c>
      <c r="D15153" s="6">
        <v>1017718</v>
      </c>
      <c r="E15153" s="6">
        <v>1829</v>
      </c>
      <c r="F15153" s="7" t="s">
        <v>42</v>
      </c>
      <c r="G15153" s="6">
        <v>150.78399999999999</v>
      </c>
    </row>
    <row r="15154" spans="1:7" ht="15" thickBot="1" x14ac:dyDescent="0.35">
      <c r="A15154" s="6">
        <v>282.81420000000003</v>
      </c>
      <c r="B15154" s="19">
        <f>(A15154-G15154)/G15154</f>
        <v>0.75770167806090749</v>
      </c>
      <c r="C15154" s="30" t="s">
        <v>337</v>
      </c>
      <c r="D15154" s="6">
        <v>1018912</v>
      </c>
      <c r="E15154" s="6">
        <v>1346</v>
      </c>
      <c r="F15154" s="7" t="s">
        <v>27</v>
      </c>
      <c r="G15154" s="6">
        <v>160.9</v>
      </c>
    </row>
    <row r="15155" spans="1:7" ht="15" thickBot="1" x14ac:dyDescent="0.35">
      <c r="A15155" s="6">
        <v>282.81420000000003</v>
      </c>
      <c r="B15155" s="19">
        <f>(A15155-G15155)/G15155</f>
        <v>0.69837977420129715</v>
      </c>
      <c r="C15155" s="30" t="s">
        <v>189</v>
      </c>
      <c r="D15155" s="6">
        <v>1011892</v>
      </c>
      <c r="E15155" s="6">
        <v>2118</v>
      </c>
      <c r="F15155" s="7" t="s">
        <v>19</v>
      </c>
      <c r="G15155" s="6">
        <v>166.52</v>
      </c>
    </row>
    <row r="15156" spans="1:7" ht="15" thickBot="1" x14ac:dyDescent="0.35">
      <c r="A15156" s="6">
        <v>282.81420000000003</v>
      </c>
      <c r="B15156" s="19">
        <f>(A15156-G15156)/G15156</f>
        <v>0.65372947560462202</v>
      </c>
      <c r="C15156" s="30" t="s">
        <v>66</v>
      </c>
      <c r="D15156" s="6">
        <v>1009395</v>
      </c>
      <c r="E15156" s="6">
        <v>91</v>
      </c>
      <c r="F15156" s="7" t="s">
        <v>21</v>
      </c>
      <c r="G15156" s="6">
        <v>171.01599999999999</v>
      </c>
    </row>
    <row r="15157" spans="1:7" ht="15" thickBot="1" x14ac:dyDescent="0.35">
      <c r="A15157" s="6">
        <v>282.81420000000003</v>
      </c>
      <c r="B15157" s="19">
        <f>(A15157-G15157)/G15157</f>
        <v>0.60111302339274009</v>
      </c>
      <c r="C15157" s="30" t="s">
        <v>125</v>
      </c>
      <c r="D15157" s="6">
        <v>1014870</v>
      </c>
      <c r="E15157" s="6">
        <v>79</v>
      </c>
      <c r="F15157" s="7" t="s">
        <v>21</v>
      </c>
      <c r="G15157" s="6">
        <v>176.636</v>
      </c>
    </row>
    <row r="15158" spans="1:7" ht="15" thickBot="1" x14ac:dyDescent="0.35">
      <c r="A15158" s="6">
        <v>282.81420000000003</v>
      </c>
      <c r="B15158" s="19">
        <f>(A15158-G15158)/G15158</f>
        <v>0.40449236209054262</v>
      </c>
      <c r="C15158" s="30" t="s">
        <v>116</v>
      </c>
      <c r="D15158" s="6">
        <v>1015537</v>
      </c>
      <c r="E15158" s="6">
        <v>2129</v>
      </c>
      <c r="F15158" s="7" t="s">
        <v>23</v>
      </c>
      <c r="G15158" s="6">
        <v>201.364</v>
      </c>
    </row>
    <row r="15159" spans="1:7" ht="15" thickBot="1" x14ac:dyDescent="0.35">
      <c r="A15159" s="6">
        <v>282.81420000000003</v>
      </c>
      <c r="B15159" s="19">
        <f>(A15159-G15159)/G15159</f>
        <v>0.22649140458306605</v>
      </c>
      <c r="C15159" s="30" t="s">
        <v>149</v>
      </c>
      <c r="D15159" s="6">
        <v>1019258</v>
      </c>
      <c r="E15159" s="6">
        <v>1777</v>
      </c>
      <c r="F15159" s="7" t="s">
        <v>23</v>
      </c>
      <c r="G15159" s="6">
        <v>230.58799999999999</v>
      </c>
    </row>
    <row r="15160" spans="1:7" ht="15" thickBot="1" x14ac:dyDescent="0.35">
      <c r="A15160" s="6">
        <v>282.81420000000003</v>
      </c>
      <c r="B15160" s="19">
        <f>(A15160-G15160)/G15160</f>
        <v>0.11754232064109257</v>
      </c>
      <c r="C15160" s="30" t="s">
        <v>80</v>
      </c>
      <c r="D15160" s="6">
        <v>1018248</v>
      </c>
      <c r="E15160" s="6">
        <v>2672</v>
      </c>
      <c r="F15160" s="7" t="s">
        <v>21</v>
      </c>
      <c r="G15160" s="6">
        <v>253.06800000000001</v>
      </c>
    </row>
    <row r="15161" spans="1:7" ht="15" thickBot="1" x14ac:dyDescent="0.35">
      <c r="A15161" s="6">
        <v>282.81420000000003</v>
      </c>
      <c r="B15161" s="19">
        <f>(A15161-G15161)/G15161</f>
        <v>9.803466322933331E-2</v>
      </c>
      <c r="C15161" s="30" t="s">
        <v>116</v>
      </c>
      <c r="D15161" s="6">
        <v>1009917</v>
      </c>
      <c r="E15161" s="6">
        <v>852</v>
      </c>
      <c r="F15161" s="7" t="s">
        <v>42</v>
      </c>
      <c r="G15161" s="6">
        <v>257.56400000000002</v>
      </c>
    </row>
    <row r="15162" spans="1:7" ht="15" thickBot="1" x14ac:dyDescent="0.35">
      <c r="A15162" s="6">
        <v>282.81420000000003</v>
      </c>
      <c r="B15162" s="19">
        <f>(A15162-G15162)/G15162</f>
        <v>3.4812294182217401E-2</v>
      </c>
      <c r="C15162" s="30" t="s">
        <v>276</v>
      </c>
      <c r="D15162" s="6">
        <v>1018546</v>
      </c>
      <c r="E15162" s="6">
        <v>1286</v>
      </c>
      <c r="F15162" s="7" t="s">
        <v>35</v>
      </c>
      <c r="G15162" s="6">
        <v>273.3</v>
      </c>
    </row>
    <row r="15163" spans="1:7" ht="15" thickBot="1" x14ac:dyDescent="0.35">
      <c r="A15163" s="6">
        <v>282.81420000000003</v>
      </c>
      <c r="B15163" s="19">
        <f>(A15163-G15163)/G15163</f>
        <v>-5.4613708081510268E-2</v>
      </c>
      <c r="C15163" s="30" t="s">
        <v>321</v>
      </c>
      <c r="D15163" s="6">
        <v>1009363</v>
      </c>
      <c r="E15163" s="6">
        <v>2015</v>
      </c>
      <c r="F15163" s="7" t="s">
        <v>21</v>
      </c>
      <c r="G15163" s="6">
        <v>299.15199999999999</v>
      </c>
    </row>
    <row r="15164" spans="1:7" ht="15" thickBot="1" x14ac:dyDescent="0.35">
      <c r="A15164" s="6">
        <v>282.81420000000003</v>
      </c>
      <c r="B15164" s="19">
        <f>(A15164-G15164)/G15164</f>
        <v>-0.10822423187528377</v>
      </c>
      <c r="C15164" s="30" t="s">
        <v>91</v>
      </c>
      <c r="D15164" s="6">
        <v>1019748</v>
      </c>
      <c r="E15164" s="6">
        <v>2637</v>
      </c>
      <c r="F15164" s="7" t="s">
        <v>17</v>
      </c>
      <c r="G15164" s="6">
        <v>317.13600000000002</v>
      </c>
    </row>
    <row r="15165" spans="1:7" ht="15" thickBot="1" x14ac:dyDescent="0.35">
      <c r="A15165" s="6">
        <v>282.81420000000003</v>
      </c>
      <c r="B15165" s="19">
        <f>(A15165-G15165)/G15165</f>
        <v>-0.11137371960032666</v>
      </c>
      <c r="C15165" s="30" t="s">
        <v>298</v>
      </c>
      <c r="D15165" s="6">
        <v>1017369</v>
      </c>
      <c r="E15165" s="6">
        <v>1266</v>
      </c>
      <c r="F15165" s="7" t="s">
        <v>21</v>
      </c>
      <c r="G15165" s="6">
        <v>318.26</v>
      </c>
    </row>
    <row r="15166" spans="1:7" ht="15" thickBot="1" x14ac:dyDescent="0.35">
      <c r="A15166" s="6">
        <v>282.81420000000003</v>
      </c>
      <c r="B15166" s="19">
        <f>(A15166-G15166)/G15166</f>
        <v>-0.11137371960032666</v>
      </c>
      <c r="C15166" s="30" t="s">
        <v>80</v>
      </c>
      <c r="D15166" s="6">
        <v>1017561</v>
      </c>
      <c r="E15166" s="6">
        <v>259</v>
      </c>
      <c r="F15166" s="7" t="s">
        <v>42</v>
      </c>
      <c r="G15166" s="6">
        <v>318.26</v>
      </c>
    </row>
    <row r="15167" spans="1:7" ht="15" thickBot="1" x14ac:dyDescent="0.35">
      <c r="A15167" s="6">
        <v>282.81420000000003</v>
      </c>
      <c r="B15167" s="19">
        <f>(A15167-G15167)/G15167</f>
        <v>-0.19650491505199155</v>
      </c>
      <c r="C15167" s="30" t="s">
        <v>387</v>
      </c>
      <c r="D15167" s="6">
        <v>1014617</v>
      </c>
      <c r="E15167" s="6">
        <v>1396</v>
      </c>
      <c r="F15167" s="7" t="s">
        <v>25</v>
      </c>
      <c r="G15167" s="6">
        <v>351.98</v>
      </c>
    </row>
    <row r="15168" spans="1:7" ht="15" thickBot="1" x14ac:dyDescent="0.35">
      <c r="A15168" s="6">
        <v>282.81420000000003</v>
      </c>
      <c r="B15168" s="19">
        <f>(A15168-G15168)/G15168</f>
        <v>-0.21652039493367894</v>
      </c>
      <c r="C15168" s="30" t="s">
        <v>340</v>
      </c>
      <c r="D15168" s="6">
        <v>1017817</v>
      </c>
      <c r="E15168" s="6">
        <v>684</v>
      </c>
      <c r="F15168" s="7" t="s">
        <v>25</v>
      </c>
      <c r="G15168" s="6">
        <v>360.97199999999998</v>
      </c>
    </row>
    <row r="15169" spans="1:7" ht="15" thickBot="1" x14ac:dyDescent="0.35">
      <c r="A15169" s="6">
        <v>282.9008</v>
      </c>
      <c r="B15169" s="19">
        <f>(A15169-G15169)/G15169</f>
        <v>-0.56648307299711764</v>
      </c>
      <c r="C15169" s="30" t="s">
        <v>144</v>
      </c>
      <c r="D15169" s="6">
        <v>1001252</v>
      </c>
      <c r="E15169" s="6">
        <v>1252</v>
      </c>
      <c r="F15169" s="7" t="s">
        <v>35</v>
      </c>
      <c r="G15169" s="6">
        <v>652.57151999999996</v>
      </c>
    </row>
    <row r="15170" spans="1:7" ht="15" thickBot="1" x14ac:dyDescent="0.35">
      <c r="A15170" s="6">
        <v>282.92160000000001</v>
      </c>
      <c r="B15170" s="19">
        <f>(A15170-G15170)/G15170</f>
        <v>1.0151111111111111</v>
      </c>
      <c r="C15170" s="30" t="s">
        <v>306</v>
      </c>
      <c r="D15170" s="6">
        <v>1001786</v>
      </c>
      <c r="E15170" s="6">
        <v>1786</v>
      </c>
      <c r="F15170" s="7" t="s">
        <v>23</v>
      </c>
      <c r="G15170" s="6">
        <v>140.4</v>
      </c>
    </row>
    <row r="15171" spans="1:7" ht="15" thickBot="1" x14ac:dyDescent="0.35">
      <c r="A15171" s="6">
        <v>282.95488</v>
      </c>
      <c r="B15171" s="19">
        <f>(A15171-G15171)/G15171</f>
        <v>-0.51384889100011766</v>
      </c>
      <c r="C15171" s="30" t="s">
        <v>174</v>
      </c>
      <c r="D15171" s="6">
        <v>1001255</v>
      </c>
      <c r="E15171" s="6">
        <v>1255</v>
      </c>
      <c r="F15171" s="7" t="s">
        <v>17</v>
      </c>
      <c r="G15171" s="6">
        <v>582.03071999999997</v>
      </c>
    </row>
    <row r="15172" spans="1:7" ht="15" thickBot="1" x14ac:dyDescent="0.35">
      <c r="A15172" s="6">
        <v>283.26240000000001</v>
      </c>
      <c r="B15172" s="19">
        <f>(A15172-G15172)/G15172</f>
        <v>33.970666666666666</v>
      </c>
      <c r="C15172" s="30" t="s">
        <v>39</v>
      </c>
      <c r="D15172" s="6">
        <v>1006148</v>
      </c>
      <c r="E15172" s="6">
        <v>2101</v>
      </c>
      <c r="F15172" s="7" t="s">
        <v>19</v>
      </c>
      <c r="G15172" s="6">
        <v>8.1</v>
      </c>
    </row>
    <row r="15173" spans="1:7" ht="15" thickBot="1" x14ac:dyDescent="0.35">
      <c r="A15173" s="6">
        <v>283.26240000000001</v>
      </c>
      <c r="B15173" s="19">
        <f>(A15173-G15173)/G15173</f>
        <v>12.283736634777714</v>
      </c>
      <c r="C15173" s="30" t="s">
        <v>270</v>
      </c>
      <c r="D15173" s="6">
        <v>1007283</v>
      </c>
      <c r="E15173" s="6">
        <v>2149</v>
      </c>
      <c r="F15173" s="7" t="s">
        <v>17</v>
      </c>
      <c r="G15173" s="6">
        <v>21.324000000000002</v>
      </c>
    </row>
    <row r="15174" spans="1:7" ht="15" thickBot="1" x14ac:dyDescent="0.35">
      <c r="A15174" s="6">
        <v>283.26240000000001</v>
      </c>
      <c r="B15174" s="19">
        <f>(A15174-G15174)/G15174</f>
        <v>9.6265906362545017</v>
      </c>
      <c r="C15174" s="30" t="s">
        <v>196</v>
      </c>
      <c r="D15174" s="6">
        <v>1007709</v>
      </c>
      <c r="E15174" s="6">
        <v>2621</v>
      </c>
      <c r="F15174" s="7" t="s">
        <v>27</v>
      </c>
      <c r="G15174" s="6">
        <v>26.655999999999999</v>
      </c>
    </row>
    <row r="15175" spans="1:7" ht="15" thickBot="1" x14ac:dyDescent="0.35">
      <c r="A15175" s="6">
        <v>283.26240000000001</v>
      </c>
      <c r="B15175" s="19">
        <f>(A15175-G15175)/G15175</f>
        <v>9.2187012987012995</v>
      </c>
      <c r="C15175" s="30" t="s">
        <v>53</v>
      </c>
      <c r="D15175" s="6">
        <v>1007578</v>
      </c>
      <c r="E15175" s="6">
        <v>2477</v>
      </c>
      <c r="F15175" s="7" t="s">
        <v>42</v>
      </c>
      <c r="G15175" s="6">
        <v>27.72</v>
      </c>
    </row>
    <row r="15176" spans="1:7" ht="15" thickBot="1" x14ac:dyDescent="0.35">
      <c r="A15176" s="6">
        <v>283.26240000000001</v>
      </c>
      <c r="B15176" s="19">
        <f>(A15176-G15176)/G15176</f>
        <v>8.9237107623318384</v>
      </c>
      <c r="C15176" s="30" t="s">
        <v>292</v>
      </c>
      <c r="D15176" s="6">
        <v>1007349</v>
      </c>
      <c r="E15176" s="6">
        <v>1457</v>
      </c>
      <c r="F15176" s="7" t="s">
        <v>19</v>
      </c>
      <c r="G15176" s="6">
        <v>28.544</v>
      </c>
    </row>
    <row r="15177" spans="1:7" ht="15" thickBot="1" x14ac:dyDescent="0.35">
      <c r="A15177" s="6">
        <v>283.26240000000001</v>
      </c>
      <c r="B15177" s="19">
        <f>(A15177-G15177)/G15177</f>
        <v>7.0692342752962638</v>
      </c>
      <c r="C15177" s="30" t="s">
        <v>71</v>
      </c>
      <c r="D15177" s="6">
        <v>1006968</v>
      </c>
      <c r="E15177" s="6">
        <v>313</v>
      </c>
      <c r="F15177" s="7" t="s">
        <v>23</v>
      </c>
      <c r="G15177" s="6">
        <v>35.103999999999999</v>
      </c>
    </row>
    <row r="15178" spans="1:7" ht="15" thickBot="1" x14ac:dyDescent="0.35">
      <c r="A15178" s="6">
        <v>283.26240000000001</v>
      </c>
      <c r="B15178" s="19">
        <f>(A15178-G15178)/G15178</f>
        <v>6.122156290857891</v>
      </c>
      <c r="C15178" s="30" t="s">
        <v>337</v>
      </c>
      <c r="D15178" s="6">
        <v>1007291</v>
      </c>
      <c r="E15178" s="6">
        <v>2759</v>
      </c>
      <c r="F15178" s="7" t="s">
        <v>23</v>
      </c>
      <c r="G15178" s="6">
        <v>39.771999999999998</v>
      </c>
    </row>
    <row r="15179" spans="1:7" ht="15" thickBot="1" x14ac:dyDescent="0.35">
      <c r="A15179" s="6">
        <v>283.26240000000001</v>
      </c>
      <c r="B15179" s="19">
        <f>(A15179-G15179)/G15179</f>
        <v>2.8537004788855027</v>
      </c>
      <c r="C15179" s="30" t="s">
        <v>94</v>
      </c>
      <c r="D15179" s="6">
        <v>1009250</v>
      </c>
      <c r="E15179" s="6">
        <v>1667</v>
      </c>
      <c r="F15179" s="7" t="s">
        <v>19</v>
      </c>
      <c r="G15179" s="6">
        <v>73.504000000000005</v>
      </c>
    </row>
    <row r="15180" spans="1:7" ht="15" thickBot="1" x14ac:dyDescent="0.35">
      <c r="A15180" s="6">
        <v>283.26240000000001</v>
      </c>
      <c r="B15180" s="19">
        <f>(A15180-G15180)/G15180</f>
        <v>2.1706111484217594</v>
      </c>
      <c r="C15180" s="30" t="s">
        <v>327</v>
      </c>
      <c r="D15180" s="6">
        <v>1007673</v>
      </c>
      <c r="E15180" s="6">
        <v>580</v>
      </c>
      <c r="F15180" s="7" t="s">
        <v>27</v>
      </c>
      <c r="G15180" s="6">
        <v>89.34</v>
      </c>
    </row>
    <row r="15181" spans="1:7" ht="15" thickBot="1" x14ac:dyDescent="0.35">
      <c r="A15181" s="6">
        <v>283.26240000000001</v>
      </c>
      <c r="B15181" s="19">
        <f>(A15181-G15181)/G15181</f>
        <v>1.8434290303151977</v>
      </c>
      <c r="C15181" s="30" t="s">
        <v>146</v>
      </c>
      <c r="D15181" s="6">
        <v>1006303</v>
      </c>
      <c r="E15181" s="6">
        <v>1571</v>
      </c>
      <c r="F15181" s="7" t="s">
        <v>87</v>
      </c>
      <c r="G15181" s="6">
        <v>99.62</v>
      </c>
    </row>
    <row r="15182" spans="1:7" ht="15" thickBot="1" x14ac:dyDescent="0.35">
      <c r="A15182" s="6">
        <v>283.26240000000001</v>
      </c>
      <c r="B15182" s="19">
        <f>(A15182-G15182)/G15182</f>
        <v>1.3858095815645848</v>
      </c>
      <c r="C15182" s="30" t="s">
        <v>233</v>
      </c>
      <c r="D15182" s="6">
        <v>1011743</v>
      </c>
      <c r="E15182" s="6">
        <v>1110</v>
      </c>
      <c r="F15182" s="7" t="s">
        <v>25</v>
      </c>
      <c r="G15182" s="6">
        <v>118.72799999999999</v>
      </c>
    </row>
    <row r="15183" spans="1:7" ht="15" thickBot="1" x14ac:dyDescent="0.35">
      <c r="A15183" s="6">
        <v>283.26240000000001</v>
      </c>
      <c r="B15183" s="19">
        <f>(A15183-G15183)/G15183</f>
        <v>1.1066039980961448</v>
      </c>
      <c r="C15183" s="30" t="s">
        <v>291</v>
      </c>
      <c r="D15183" s="6">
        <v>1019204</v>
      </c>
      <c r="E15183" s="6">
        <v>2798</v>
      </c>
      <c r="F15183" s="7" t="s">
        <v>25</v>
      </c>
      <c r="G15183" s="6">
        <v>134.464</v>
      </c>
    </row>
    <row r="15184" spans="1:7" ht="15" thickBot="1" x14ac:dyDescent="0.35">
      <c r="A15184" s="6">
        <v>283.26240000000001</v>
      </c>
      <c r="B15184" s="19">
        <f>(A15184-G15184)/G15184</f>
        <v>0.74246696685613067</v>
      </c>
      <c r="C15184" s="30" t="s">
        <v>106</v>
      </c>
      <c r="D15184" s="6">
        <v>1015943</v>
      </c>
      <c r="E15184" s="6">
        <v>1742</v>
      </c>
      <c r="F15184" s="7" t="s">
        <v>21</v>
      </c>
      <c r="G15184" s="6">
        <v>162.56399999999999</v>
      </c>
    </row>
    <row r="15185" spans="1:7" ht="15" thickBot="1" x14ac:dyDescent="0.35">
      <c r="A15185" s="6">
        <v>283.26240000000001</v>
      </c>
      <c r="B15185" s="19">
        <f>(A15185-G15185)/G15185</f>
        <v>0.70705814289846691</v>
      </c>
      <c r="C15185" s="30" t="s">
        <v>150</v>
      </c>
      <c r="D15185" s="6">
        <v>1014707</v>
      </c>
      <c r="E15185" s="6">
        <v>430</v>
      </c>
      <c r="F15185" s="7" t="s">
        <v>42</v>
      </c>
      <c r="G15185" s="6">
        <v>165.93600000000001</v>
      </c>
    </row>
    <row r="15186" spans="1:7" ht="15" thickBot="1" x14ac:dyDescent="0.35">
      <c r="A15186" s="6">
        <v>283.26240000000001</v>
      </c>
      <c r="B15186" s="19">
        <f>(A15186-G15186)/G15186</f>
        <v>0.57873194221508828</v>
      </c>
      <c r="C15186" s="30" t="s">
        <v>135</v>
      </c>
      <c r="D15186" s="6">
        <v>1018885</v>
      </c>
      <c r="E15186" s="6">
        <v>1832</v>
      </c>
      <c r="F15186" s="7" t="s">
        <v>35</v>
      </c>
      <c r="G15186" s="6">
        <v>179.42400000000001</v>
      </c>
    </row>
    <row r="15187" spans="1:7" ht="15" thickBot="1" x14ac:dyDescent="0.35">
      <c r="A15187" s="6">
        <v>283.26240000000001</v>
      </c>
      <c r="B15187" s="19">
        <f>(A15187-G15187)/G15187</f>
        <v>0.56890356027206068</v>
      </c>
      <c r="C15187" s="30" t="s">
        <v>184</v>
      </c>
      <c r="D15187" s="6">
        <v>1010239</v>
      </c>
      <c r="E15187" s="6">
        <v>2748</v>
      </c>
      <c r="F15187" s="7" t="s">
        <v>35</v>
      </c>
      <c r="G15187" s="6">
        <v>180.548</v>
      </c>
    </row>
    <row r="15188" spans="1:7" ht="15" thickBot="1" x14ac:dyDescent="0.35">
      <c r="A15188" s="6">
        <v>283.26240000000001</v>
      </c>
      <c r="B15188" s="19">
        <f>(A15188-G15188)/G15188</f>
        <v>0.41875225387666787</v>
      </c>
      <c r="C15188" s="30" t="s">
        <v>181</v>
      </c>
      <c r="D15188" s="6">
        <v>1019825</v>
      </c>
      <c r="E15188" s="6">
        <v>2171</v>
      </c>
      <c r="F15188" s="7" t="s">
        <v>42</v>
      </c>
      <c r="G15188" s="6">
        <v>199.65600000000001</v>
      </c>
    </row>
    <row r="15189" spans="1:7" ht="15" thickBot="1" x14ac:dyDescent="0.35">
      <c r="A15189" s="6">
        <v>283.26240000000001</v>
      </c>
      <c r="B15189" s="19">
        <f>(A15189-G15189)/G15189</f>
        <v>0.3220004853734576</v>
      </c>
      <c r="C15189" s="30" t="s">
        <v>280</v>
      </c>
      <c r="D15189" s="6">
        <v>1016024</v>
      </c>
      <c r="E15189" s="6">
        <v>2524</v>
      </c>
      <c r="F15189" s="7" t="s">
        <v>87</v>
      </c>
      <c r="G15189" s="6">
        <v>214.268</v>
      </c>
    </row>
    <row r="15190" spans="1:7" ht="15" thickBot="1" x14ac:dyDescent="0.35">
      <c r="A15190" s="6">
        <v>283.26240000000001</v>
      </c>
      <c r="B15190" s="19">
        <f>(A15190-G15190)/G15190</f>
        <v>0.28821218074656191</v>
      </c>
      <c r="C15190" s="30" t="s">
        <v>101</v>
      </c>
      <c r="D15190" s="6">
        <v>1011111</v>
      </c>
      <c r="E15190" s="6">
        <v>2507</v>
      </c>
      <c r="F15190" s="7" t="s">
        <v>27</v>
      </c>
      <c r="G15190" s="6">
        <v>219.88800000000001</v>
      </c>
    </row>
    <row r="15191" spans="1:7" ht="15" thickBot="1" x14ac:dyDescent="0.35">
      <c r="A15191" s="6">
        <v>283.26240000000001</v>
      </c>
      <c r="B15191" s="19">
        <f>(A15191-G15191)/G15191</f>
        <v>0.26875571083042205</v>
      </c>
      <c r="C15191" s="30" t="s">
        <v>107</v>
      </c>
      <c r="D15191" s="6">
        <v>1012749</v>
      </c>
      <c r="E15191" s="6">
        <v>2154</v>
      </c>
      <c r="F15191" s="7" t="s">
        <v>21</v>
      </c>
      <c r="G15191" s="6">
        <v>223.26</v>
      </c>
    </row>
    <row r="15192" spans="1:7" ht="15" thickBot="1" x14ac:dyDescent="0.35">
      <c r="A15192" s="6">
        <v>283.26240000000001</v>
      </c>
      <c r="B15192" s="19">
        <f>(A15192-G15192)/G15192</f>
        <v>6.052655225087613E-2</v>
      </c>
      <c r="C15192" s="30" t="s">
        <v>251</v>
      </c>
      <c r="D15192" s="6">
        <v>1016749</v>
      </c>
      <c r="E15192" s="6">
        <v>2237</v>
      </c>
      <c r="F15192" s="7" t="s">
        <v>25</v>
      </c>
      <c r="G15192" s="6">
        <v>267.096</v>
      </c>
    </row>
    <row r="15193" spans="1:7" ht="15" thickBot="1" x14ac:dyDescent="0.35">
      <c r="A15193" s="6">
        <v>283.26240000000001</v>
      </c>
      <c r="B15193" s="19">
        <f>(A15193-G15193)/G15193</f>
        <v>4.2970337859730881E-2</v>
      </c>
      <c r="C15193" s="30" t="s">
        <v>320</v>
      </c>
      <c r="D15193" s="6">
        <v>1010521</v>
      </c>
      <c r="E15193" s="6">
        <v>2442</v>
      </c>
      <c r="F15193" s="7" t="s">
        <v>17</v>
      </c>
      <c r="G15193" s="6">
        <v>271.59199999999998</v>
      </c>
    </row>
    <row r="15194" spans="1:7" ht="15" thickBot="1" x14ac:dyDescent="0.35">
      <c r="A15194" s="6">
        <v>283.26240000000001</v>
      </c>
      <c r="B15194" s="19">
        <f>(A15194-G15194)/G15194</f>
        <v>3.4408413672217496E-2</v>
      </c>
      <c r="C15194" s="30" t="s">
        <v>167</v>
      </c>
      <c r="D15194" s="6">
        <v>1013541</v>
      </c>
      <c r="E15194" s="6">
        <v>1617</v>
      </c>
      <c r="F15194" s="7" t="s">
        <v>23</v>
      </c>
      <c r="G15194" s="6">
        <v>273.83999999999997</v>
      </c>
    </row>
    <row r="15195" spans="1:7" ht="15" thickBot="1" x14ac:dyDescent="0.35">
      <c r="A15195" s="6">
        <v>283.26240000000001</v>
      </c>
      <c r="B15195" s="19">
        <f>(A15195-G15195)/G15195</f>
        <v>2.5985917533539998E-2</v>
      </c>
      <c r="C15195" s="30" t="s">
        <v>115</v>
      </c>
      <c r="D15195" s="6">
        <v>1019104</v>
      </c>
      <c r="E15195" s="6">
        <v>742</v>
      </c>
      <c r="F15195" s="7" t="s">
        <v>21</v>
      </c>
      <c r="G15195" s="6">
        <v>276.08800000000002</v>
      </c>
    </row>
    <row r="15196" spans="1:7" ht="15" thickBot="1" x14ac:dyDescent="0.35">
      <c r="A15196" s="6">
        <v>283.26240000000001</v>
      </c>
      <c r="B15196" s="19">
        <f>(A15196-G15196)/G15196</f>
        <v>-2.5585139318885362E-2</v>
      </c>
      <c r="C15196" s="30" t="s">
        <v>100</v>
      </c>
      <c r="D15196" s="6">
        <v>1011020</v>
      </c>
      <c r="E15196" s="6">
        <v>2704</v>
      </c>
      <c r="F15196" s="7" t="s">
        <v>35</v>
      </c>
      <c r="G15196" s="6">
        <v>290.7</v>
      </c>
    </row>
    <row r="15197" spans="1:7" ht="15" thickBot="1" x14ac:dyDescent="0.35">
      <c r="A15197" s="6">
        <v>283.26240000000001</v>
      </c>
      <c r="B15197" s="19">
        <f>(A15197-G15197)/G15197</f>
        <v>-6.8791668310386911E-2</v>
      </c>
      <c r="C15197" s="30" t="s">
        <v>32</v>
      </c>
      <c r="D15197" s="6">
        <v>1017017</v>
      </c>
      <c r="E15197" s="6">
        <v>1631</v>
      </c>
      <c r="F15197" s="7" t="s">
        <v>87</v>
      </c>
      <c r="G15197" s="6">
        <v>304.18799999999999</v>
      </c>
    </row>
    <row r="15198" spans="1:7" ht="15" thickBot="1" x14ac:dyDescent="0.35">
      <c r="A15198" s="6">
        <v>283.26240000000001</v>
      </c>
      <c r="B15198" s="19">
        <f>(A15198-G15198)/G15198</f>
        <v>-8.2354770574438615E-2</v>
      </c>
      <c r="C15198" s="30" t="s">
        <v>55</v>
      </c>
      <c r="D15198" s="6">
        <v>1010327</v>
      </c>
      <c r="E15198" s="6">
        <v>730</v>
      </c>
      <c r="F15198" s="7" t="s">
        <v>23</v>
      </c>
      <c r="G15198" s="6">
        <v>308.68400000000003</v>
      </c>
    </row>
    <row r="15199" spans="1:7" ht="15" thickBot="1" x14ac:dyDescent="0.35">
      <c r="A15199" s="6">
        <v>283.26240000000001</v>
      </c>
      <c r="B15199" s="19">
        <f>(A15199-G15199)/G15199</f>
        <v>-0.10832924111358735</v>
      </c>
      <c r="C15199" s="30" t="s">
        <v>89</v>
      </c>
      <c r="D15199" s="6">
        <v>1014249</v>
      </c>
      <c r="E15199" s="6">
        <v>475</v>
      </c>
      <c r="F15199" s="7" t="s">
        <v>25</v>
      </c>
      <c r="G15199" s="6">
        <v>317.67599999999999</v>
      </c>
    </row>
    <row r="15200" spans="1:7" ht="15" thickBot="1" x14ac:dyDescent="0.35">
      <c r="A15200" s="6">
        <v>283.26240000000001</v>
      </c>
      <c r="B15200" s="19">
        <f>(A15200-G15200)/G15200</f>
        <v>-0.15610319966632905</v>
      </c>
      <c r="C15200" s="30" t="s">
        <v>97</v>
      </c>
      <c r="D15200" s="6">
        <v>1015514</v>
      </c>
      <c r="E15200" s="6">
        <v>234</v>
      </c>
      <c r="F15200" s="7" t="s">
        <v>87</v>
      </c>
      <c r="G15200" s="6">
        <v>335.66</v>
      </c>
    </row>
    <row r="15201" spans="1:7" ht="15" thickBot="1" x14ac:dyDescent="0.35">
      <c r="A15201" s="6">
        <v>283.26240000000001</v>
      </c>
      <c r="B15201" s="19">
        <f>(A15201-G15201)/G15201</f>
        <v>-0.20658345844443948</v>
      </c>
      <c r="C15201" s="30" t="s">
        <v>310</v>
      </c>
      <c r="D15201" s="6">
        <v>1012968</v>
      </c>
      <c r="E15201" s="6">
        <v>292</v>
      </c>
      <c r="F15201" s="7" t="s">
        <v>87</v>
      </c>
      <c r="G15201" s="6">
        <v>357.01600000000002</v>
      </c>
    </row>
    <row r="15202" spans="1:7" ht="15" thickBot="1" x14ac:dyDescent="0.35">
      <c r="A15202" s="6">
        <v>283.26240000000001</v>
      </c>
      <c r="B15202" s="19">
        <f>(A15202-G15202)/G15202</f>
        <v>-0.20907354665773153</v>
      </c>
      <c r="C15202" s="30" t="s">
        <v>374</v>
      </c>
      <c r="D15202" s="6">
        <v>1014216</v>
      </c>
      <c r="E15202" s="6">
        <v>944</v>
      </c>
      <c r="F15202" s="7" t="s">
        <v>21</v>
      </c>
      <c r="G15202" s="6">
        <v>358.14</v>
      </c>
    </row>
    <row r="15203" spans="1:7" ht="15" thickBot="1" x14ac:dyDescent="0.35">
      <c r="A15203" s="6">
        <v>283.26240000000001</v>
      </c>
      <c r="B15203" s="19">
        <f>(A15203-G15203)/G15203</f>
        <v>5.16751811809434E-2</v>
      </c>
      <c r="C15203" s="30" t="s">
        <v>160</v>
      </c>
      <c r="D15203" s="6">
        <v>1009457</v>
      </c>
      <c r="E15203" s="6">
        <v>44</v>
      </c>
      <c r="F15203" s="7" t="s">
        <v>31</v>
      </c>
      <c r="G15203" s="6">
        <v>269.34399999999999</v>
      </c>
    </row>
    <row r="15204" spans="1:7" ht="15" thickBot="1" x14ac:dyDescent="0.35">
      <c r="A15204" s="6">
        <v>283.26479999999998</v>
      </c>
      <c r="B15204" s="19">
        <f>(A15204-G15204)/G15204</f>
        <v>0.11704523944728365</v>
      </c>
      <c r="C15204" s="30" t="s">
        <v>378</v>
      </c>
      <c r="D15204" s="6">
        <v>1003136</v>
      </c>
      <c r="E15204" s="6">
        <v>148</v>
      </c>
      <c r="F15204" s="7" t="s">
        <v>23</v>
      </c>
      <c r="G15204" s="6">
        <v>253.584</v>
      </c>
    </row>
    <row r="15205" spans="1:7" ht="15" thickBot="1" x14ac:dyDescent="0.35">
      <c r="A15205" s="6">
        <v>283.43743999999998</v>
      </c>
      <c r="B15205" s="19">
        <f>(A15205-G15205)/G15205</f>
        <v>0.25064174067746342</v>
      </c>
      <c r="C15205" s="30" t="s">
        <v>197</v>
      </c>
      <c r="D15205" s="6">
        <v>1001582</v>
      </c>
      <c r="E15205" s="6">
        <v>1582</v>
      </c>
      <c r="F15205" s="7" t="s">
        <v>87</v>
      </c>
      <c r="G15205" s="6">
        <v>226.6336</v>
      </c>
    </row>
    <row r="15206" spans="1:7" ht="15" thickBot="1" x14ac:dyDescent="0.35">
      <c r="A15206" s="6">
        <v>283.43743999999998</v>
      </c>
      <c r="B15206" s="19">
        <f>(A15206-G15206)/G15206</f>
        <v>-0.53596870910384453</v>
      </c>
      <c r="C15206" s="30" t="s">
        <v>101</v>
      </c>
      <c r="D15206" s="6">
        <v>1001329</v>
      </c>
      <c r="E15206" s="6">
        <v>1329</v>
      </c>
      <c r="F15206" s="7" t="s">
        <v>35</v>
      </c>
      <c r="G15206" s="6">
        <v>610.81536000000006</v>
      </c>
    </row>
    <row r="15207" spans="1:7" ht="15" thickBot="1" x14ac:dyDescent="0.35">
      <c r="A15207" s="6">
        <v>283.49360000000001</v>
      </c>
      <c r="B15207" s="19">
        <f>(A15207-G15207)/G15207</f>
        <v>-0.20369113641879311</v>
      </c>
      <c r="C15207" s="30" t="s">
        <v>325</v>
      </c>
      <c r="D15207" s="6">
        <v>1004713</v>
      </c>
      <c r="E15207" s="6">
        <v>2264</v>
      </c>
      <c r="F15207" s="7" t="s">
        <v>21</v>
      </c>
      <c r="G15207" s="6">
        <v>356.00959999999998</v>
      </c>
    </row>
    <row r="15208" spans="1:7" ht="15" thickBot="1" x14ac:dyDescent="0.35">
      <c r="A15208" s="6">
        <v>283.52480000000003</v>
      </c>
      <c r="B15208" s="19">
        <f>(A15208-G15208)/G15208</f>
        <v>1.3583672708882326</v>
      </c>
      <c r="C15208" s="30" t="s">
        <v>177</v>
      </c>
      <c r="D15208" s="6">
        <v>1004158</v>
      </c>
      <c r="E15208" s="6">
        <v>588</v>
      </c>
      <c r="F15208" s="7" t="s">
        <v>21</v>
      </c>
      <c r="G15208" s="6">
        <v>120.2208</v>
      </c>
    </row>
    <row r="15209" spans="1:7" ht="15" thickBot="1" x14ac:dyDescent="0.35">
      <c r="A15209" s="6">
        <v>283.5976</v>
      </c>
      <c r="B15209" s="19">
        <f>(A15209-G15209)/G15209</f>
        <v>-0.36242647608962147</v>
      </c>
      <c r="C15209" s="30" t="s">
        <v>45</v>
      </c>
      <c r="D15209" s="6">
        <v>1003319</v>
      </c>
      <c r="E15209" s="6">
        <v>2192</v>
      </c>
      <c r="F15209" s="7" t="s">
        <v>42</v>
      </c>
      <c r="G15209" s="6">
        <v>444.80768</v>
      </c>
    </row>
    <row r="15210" spans="1:7" ht="15" thickBot="1" x14ac:dyDescent="0.35">
      <c r="A15210" s="6">
        <v>283.64960000000002</v>
      </c>
      <c r="B15210" s="19">
        <f>(A15210-G15210)/G15210</f>
        <v>0.48168795132388348</v>
      </c>
      <c r="C15210" s="30" t="s">
        <v>316</v>
      </c>
      <c r="D15210" s="6">
        <v>1002447</v>
      </c>
      <c r="E15210" s="6">
        <v>2447</v>
      </c>
      <c r="F15210" s="7" t="s">
        <v>42</v>
      </c>
      <c r="G15210" s="6">
        <v>191.43680000000001</v>
      </c>
    </row>
    <row r="15211" spans="1:7" ht="15" thickBot="1" x14ac:dyDescent="0.35">
      <c r="A15211" s="6">
        <v>283.65480000000002</v>
      </c>
      <c r="B15211" s="19">
        <f>(A15211-G15211)/G15211</f>
        <v>-0.34329924211555701</v>
      </c>
      <c r="C15211" s="30" t="s">
        <v>38</v>
      </c>
      <c r="D15211" s="6">
        <v>1005064</v>
      </c>
      <c r="E15211" s="6">
        <v>2332</v>
      </c>
      <c r="F15211" s="7" t="s">
        <v>19</v>
      </c>
      <c r="G15211" s="6">
        <v>431.93920000000003</v>
      </c>
    </row>
    <row r="15212" spans="1:7" ht="15" thickBot="1" x14ac:dyDescent="0.35">
      <c r="A15212" s="6">
        <v>283.69119999999998</v>
      </c>
      <c r="B15212" s="19">
        <f>(A15212-G15212)/G15212</f>
        <v>-0.48603448795634741</v>
      </c>
      <c r="C15212" s="30" t="s">
        <v>40</v>
      </c>
      <c r="D15212" s="6">
        <v>1001143</v>
      </c>
      <c r="E15212" s="6">
        <v>1143</v>
      </c>
      <c r="F15212" s="7" t="s">
        <v>87</v>
      </c>
      <c r="G15212" s="6">
        <v>551.96543999999994</v>
      </c>
    </row>
    <row r="15213" spans="1:7" ht="15" thickBot="1" x14ac:dyDescent="0.35">
      <c r="A15213" s="6">
        <v>283.7106</v>
      </c>
      <c r="B15213" s="19">
        <f>(A15213-G15213)/G15213</f>
        <v>9.8968581963435245</v>
      </c>
      <c r="C15213" s="30" t="s">
        <v>215</v>
      </c>
      <c r="D15213" s="6">
        <v>1007101</v>
      </c>
      <c r="E15213" s="6">
        <v>2398</v>
      </c>
      <c r="F15213" s="7" t="s">
        <v>19</v>
      </c>
      <c r="G15213" s="6">
        <v>26.036000000000001</v>
      </c>
    </row>
    <row r="15214" spans="1:7" ht="15" thickBot="1" x14ac:dyDescent="0.35">
      <c r="A15214" s="6">
        <v>283.7106</v>
      </c>
      <c r="B15214" s="19">
        <f>(A15214-G15214)/G15214</f>
        <v>3.5733219420981364</v>
      </c>
      <c r="C15214" s="30" t="s">
        <v>316</v>
      </c>
      <c r="D15214" s="6">
        <v>1008435</v>
      </c>
      <c r="E15214" s="6">
        <v>735</v>
      </c>
      <c r="F15214" s="7" t="s">
        <v>27</v>
      </c>
      <c r="G15214" s="6">
        <v>62.036000000000001</v>
      </c>
    </row>
    <row r="15215" spans="1:7" ht="15" thickBot="1" x14ac:dyDescent="0.35">
      <c r="A15215" s="6">
        <v>283.7106</v>
      </c>
      <c r="B15215" s="19">
        <f>(A15215-G15215)/G15215</f>
        <v>2.2652449129914372</v>
      </c>
      <c r="C15215" s="30" t="s">
        <v>96</v>
      </c>
      <c r="D15215" s="6">
        <v>1007187</v>
      </c>
      <c r="E15215" s="6">
        <v>2824</v>
      </c>
      <c r="F15215" s="7" t="s">
        <v>25</v>
      </c>
      <c r="G15215" s="6">
        <v>86.888000000000005</v>
      </c>
    </row>
    <row r="15216" spans="1:7" ht="15" thickBot="1" x14ac:dyDescent="0.35">
      <c r="A15216" s="6">
        <v>283.7106</v>
      </c>
      <c r="B15216" s="19">
        <f>(A15216-G15216)/G15216</f>
        <v>1.9155937846836848</v>
      </c>
      <c r="C15216" s="30" t="s">
        <v>206</v>
      </c>
      <c r="D15216" s="6">
        <v>1008082</v>
      </c>
      <c r="E15216" s="6">
        <v>1606</v>
      </c>
      <c r="F15216" s="7" t="s">
        <v>17</v>
      </c>
      <c r="G15216" s="6">
        <v>97.308000000000007</v>
      </c>
    </row>
    <row r="15217" spans="1:7" ht="15" thickBot="1" x14ac:dyDescent="0.35">
      <c r="A15217" s="6">
        <v>283.7106</v>
      </c>
      <c r="B15217" s="19">
        <f>(A15217-G15217)/G15217</f>
        <v>1.4060398928050477</v>
      </c>
      <c r="C15217" s="30" t="s">
        <v>60</v>
      </c>
      <c r="D15217" s="6">
        <v>1008836</v>
      </c>
      <c r="E15217" s="6">
        <v>268</v>
      </c>
      <c r="F15217" s="7" t="s">
        <v>23</v>
      </c>
      <c r="G15217" s="6">
        <v>117.916</v>
      </c>
    </row>
    <row r="15218" spans="1:7" ht="15" thickBot="1" x14ac:dyDescent="0.35">
      <c r="A15218" s="6">
        <v>283.7106</v>
      </c>
      <c r="B15218" s="19">
        <f>(A15218-G15218)/G15218</f>
        <v>1.3321490809851051</v>
      </c>
      <c r="C15218" s="30" t="s">
        <v>68</v>
      </c>
      <c r="D15218" s="6">
        <v>1006876</v>
      </c>
      <c r="E15218" s="6">
        <v>458</v>
      </c>
      <c r="F15218" s="7" t="s">
        <v>23</v>
      </c>
      <c r="G15218" s="6">
        <v>121.652</v>
      </c>
    </row>
    <row r="15219" spans="1:7" ht="15" thickBot="1" x14ac:dyDescent="0.35">
      <c r="A15219" s="6">
        <v>283.7106</v>
      </c>
      <c r="B15219" s="19">
        <f>(A15219-G15219)/G15219</f>
        <v>1.2514570040948481</v>
      </c>
      <c r="C15219" s="30" t="s">
        <v>191</v>
      </c>
      <c r="D15219" s="6">
        <v>1012999</v>
      </c>
      <c r="E15219" s="6">
        <v>527</v>
      </c>
      <c r="F15219" s="7" t="s">
        <v>25</v>
      </c>
      <c r="G15219" s="6">
        <v>126.012</v>
      </c>
    </row>
    <row r="15220" spans="1:7" ht="15" thickBot="1" x14ac:dyDescent="0.35">
      <c r="A15220" s="6">
        <v>283.7106</v>
      </c>
      <c r="B15220" s="19">
        <f>(A15220-G15220)/G15220</f>
        <v>1.1014977334004921</v>
      </c>
      <c r="C15220" s="30" t="s">
        <v>118</v>
      </c>
      <c r="D15220" s="6">
        <v>1019634</v>
      </c>
      <c r="E15220" s="6">
        <v>890</v>
      </c>
      <c r="F15220" s="7" t="s">
        <v>27</v>
      </c>
      <c r="G15220" s="6">
        <v>135.00399999999999</v>
      </c>
    </row>
    <row r="15221" spans="1:7" ht="15" thickBot="1" x14ac:dyDescent="0.35">
      <c r="A15221" s="6">
        <v>283.7106</v>
      </c>
      <c r="B15221" s="19">
        <f>(A15221-G15221)/G15221</f>
        <v>0.92518457195591997</v>
      </c>
      <c r="C15221" s="30" t="s">
        <v>284</v>
      </c>
      <c r="D15221" s="6">
        <v>1010370</v>
      </c>
      <c r="E15221" s="6">
        <v>2389</v>
      </c>
      <c r="F15221" s="7" t="s">
        <v>21</v>
      </c>
      <c r="G15221" s="6">
        <v>147.36799999999999</v>
      </c>
    </row>
    <row r="15222" spans="1:7" ht="15" thickBot="1" x14ac:dyDescent="0.35">
      <c r="A15222" s="6">
        <v>283.7106</v>
      </c>
      <c r="B15222" s="19">
        <f>(A15222-G15222)/G15222</f>
        <v>0.89625842155919133</v>
      </c>
      <c r="C15222" s="30" t="s">
        <v>89</v>
      </c>
      <c r="D15222" s="6">
        <v>1012104</v>
      </c>
      <c r="E15222" s="6">
        <v>1658</v>
      </c>
      <c r="F15222" s="7" t="s">
        <v>19</v>
      </c>
      <c r="G15222" s="6">
        <v>149.61600000000001</v>
      </c>
    </row>
    <row r="15223" spans="1:7" ht="15" thickBot="1" x14ac:dyDescent="0.35">
      <c r="A15223" s="6">
        <v>283.7106</v>
      </c>
      <c r="B15223" s="19">
        <f>(A15223-G15223)/G15223</f>
        <v>0.89625842155919133</v>
      </c>
      <c r="C15223" s="30" t="s">
        <v>60</v>
      </c>
      <c r="D15223" s="6">
        <v>1017305</v>
      </c>
      <c r="E15223" s="6">
        <v>390</v>
      </c>
      <c r="F15223" s="7" t="s">
        <v>27</v>
      </c>
      <c r="G15223" s="6">
        <v>149.61600000000001</v>
      </c>
    </row>
    <row r="15224" spans="1:7" ht="15" thickBot="1" x14ac:dyDescent="0.35">
      <c r="A15224" s="6">
        <v>283.7106</v>
      </c>
      <c r="B15224" s="19">
        <f>(A15224-G15224)/G15224</f>
        <v>0.86818864246957794</v>
      </c>
      <c r="C15224" s="30" t="s">
        <v>223</v>
      </c>
      <c r="D15224" s="6">
        <v>1017984</v>
      </c>
      <c r="E15224" s="6">
        <v>2146</v>
      </c>
      <c r="F15224" s="7" t="s">
        <v>17</v>
      </c>
      <c r="G15224" s="6">
        <v>151.864</v>
      </c>
    </row>
    <row r="15225" spans="1:7" ht="15" thickBot="1" x14ac:dyDescent="0.35">
      <c r="A15225" s="6">
        <v>283.7106</v>
      </c>
      <c r="B15225" s="19">
        <f>(A15225-G15225)/G15225</f>
        <v>0.82760828673761255</v>
      </c>
      <c r="C15225" s="30" t="s">
        <v>303</v>
      </c>
      <c r="D15225" s="6">
        <v>1013839</v>
      </c>
      <c r="E15225" s="6">
        <v>2165</v>
      </c>
      <c r="F15225" s="7" t="s">
        <v>25</v>
      </c>
      <c r="G15225" s="6">
        <v>155.23599999999999</v>
      </c>
    </row>
    <row r="15226" spans="1:7" ht="15" thickBot="1" x14ac:dyDescent="0.35">
      <c r="A15226" s="6">
        <v>283.7106</v>
      </c>
      <c r="B15226" s="19">
        <f>(A15226-G15226)/G15226</f>
        <v>0.58564865529498555</v>
      </c>
      <c r="C15226" s="30" t="s">
        <v>275</v>
      </c>
      <c r="D15226" s="6">
        <v>1008191</v>
      </c>
      <c r="E15226" s="6">
        <v>1405</v>
      </c>
      <c r="F15226" s="7" t="s">
        <v>25</v>
      </c>
      <c r="G15226" s="6">
        <v>178.92400000000001</v>
      </c>
    </row>
    <row r="15227" spans="1:7" ht="15" thickBot="1" x14ac:dyDescent="0.35">
      <c r="A15227" s="6">
        <v>283.7106</v>
      </c>
      <c r="B15227" s="19">
        <f>(A15227-G15227)/G15227</f>
        <v>0.52874493490818175</v>
      </c>
      <c r="C15227" s="30" t="s">
        <v>242</v>
      </c>
      <c r="D15227" s="6">
        <v>1016888</v>
      </c>
      <c r="E15227" s="6">
        <v>328</v>
      </c>
      <c r="F15227" s="7" t="s">
        <v>27</v>
      </c>
      <c r="G15227" s="6">
        <v>185.584</v>
      </c>
    </row>
    <row r="15228" spans="1:7" ht="15" thickBot="1" x14ac:dyDescent="0.35">
      <c r="A15228" s="6">
        <v>283.7106</v>
      </c>
      <c r="B15228" s="19">
        <f>(A15228-G15228)/G15228</f>
        <v>0.50146383284997575</v>
      </c>
      <c r="C15228" s="30" t="s">
        <v>295</v>
      </c>
      <c r="D15228" s="6">
        <v>1010625</v>
      </c>
      <c r="E15228" s="6">
        <v>2451</v>
      </c>
      <c r="F15228" s="7" t="s">
        <v>27</v>
      </c>
      <c r="G15228" s="6">
        <v>188.95599999999999</v>
      </c>
    </row>
    <row r="15229" spans="1:7" ht="15" thickBot="1" x14ac:dyDescent="0.35">
      <c r="A15229" s="6">
        <v>283.7106</v>
      </c>
      <c r="B15229" s="19">
        <f>(A15229-G15229)/G15229</f>
        <v>0.34182731417544782</v>
      </c>
      <c r="C15229" s="30" t="s">
        <v>308</v>
      </c>
      <c r="D15229" s="6">
        <v>1012266</v>
      </c>
      <c r="E15229" s="6">
        <v>2412</v>
      </c>
      <c r="F15229" s="7" t="s">
        <v>23</v>
      </c>
      <c r="G15229" s="6">
        <v>211.43600000000001</v>
      </c>
    </row>
    <row r="15230" spans="1:7" ht="15" thickBot="1" x14ac:dyDescent="0.35">
      <c r="A15230" s="6">
        <v>283.7106</v>
      </c>
      <c r="B15230" s="19">
        <f>(A15230-G15230)/G15230</f>
        <v>0.32076365870917289</v>
      </c>
      <c r="C15230" s="30" t="s">
        <v>220</v>
      </c>
      <c r="D15230" s="6">
        <v>1015701</v>
      </c>
      <c r="E15230" s="6">
        <v>2304</v>
      </c>
      <c r="F15230" s="7" t="s">
        <v>27</v>
      </c>
      <c r="G15230" s="6">
        <v>214.80799999999999</v>
      </c>
    </row>
    <row r="15231" spans="1:7" ht="15" thickBot="1" x14ac:dyDescent="0.35">
      <c r="A15231" s="6">
        <v>283.7106</v>
      </c>
      <c r="B15231" s="19">
        <f>(A15231-G15231)/G15231</f>
        <v>0.2427313662963872</v>
      </c>
      <c r="C15231" s="30" t="s">
        <v>70</v>
      </c>
      <c r="D15231" s="6">
        <v>1015921</v>
      </c>
      <c r="E15231" s="6">
        <v>2135</v>
      </c>
      <c r="F15231" s="7" t="s">
        <v>25</v>
      </c>
      <c r="G15231" s="6">
        <v>228.29599999999999</v>
      </c>
    </row>
    <row r="15232" spans="1:7" ht="15" thickBot="1" x14ac:dyDescent="0.35">
      <c r="A15232" s="6">
        <v>283.7106</v>
      </c>
      <c r="B15232" s="19">
        <f>(A15232-G15232)/G15232</f>
        <v>4.6871679064824721E-2</v>
      </c>
      <c r="C15232" s="30" t="s">
        <v>80</v>
      </c>
      <c r="D15232" s="6">
        <v>1011387</v>
      </c>
      <c r="E15232" s="6">
        <v>1509</v>
      </c>
      <c r="F15232" s="7" t="s">
        <v>27</v>
      </c>
      <c r="G15232" s="6">
        <v>271.00799999999998</v>
      </c>
    </row>
    <row r="15233" spans="1:7" ht="15" thickBot="1" x14ac:dyDescent="0.35">
      <c r="A15233" s="6">
        <v>283.7106</v>
      </c>
      <c r="B15233" s="19">
        <f>(A15233-G15233)/G15233</f>
        <v>-0.16173060558785982</v>
      </c>
      <c r="C15233" s="30" t="s">
        <v>256</v>
      </c>
      <c r="D15233" s="6">
        <v>1015376</v>
      </c>
      <c r="E15233" s="6">
        <v>2061</v>
      </c>
      <c r="F15233" s="7" t="s">
        <v>35</v>
      </c>
      <c r="G15233" s="6">
        <v>338.44799999999998</v>
      </c>
    </row>
    <row r="15234" spans="1:7" ht="15" thickBot="1" x14ac:dyDescent="0.35">
      <c r="A15234" s="6">
        <v>283.7106</v>
      </c>
      <c r="B15234" s="19">
        <f>(A15234-G15234)/G15234</f>
        <v>-0.17542288152341975</v>
      </c>
      <c r="C15234" s="30" t="s">
        <v>242</v>
      </c>
      <c r="D15234" s="6">
        <v>1018689</v>
      </c>
      <c r="E15234" s="6">
        <v>1608</v>
      </c>
      <c r="F15234" s="7" t="s">
        <v>17</v>
      </c>
      <c r="G15234" s="6">
        <v>344.06799999999998</v>
      </c>
    </row>
    <row r="15235" spans="1:7" ht="15" thickBot="1" x14ac:dyDescent="0.35">
      <c r="A15235" s="6">
        <v>283.7106</v>
      </c>
      <c r="B15235" s="19">
        <f>(A15235-G15235)/G15235</f>
        <v>-0.19897397962640892</v>
      </c>
      <c r="C15235" s="30" t="s">
        <v>59</v>
      </c>
      <c r="D15235" s="6">
        <v>1019018</v>
      </c>
      <c r="E15235" s="6">
        <v>2256</v>
      </c>
      <c r="F15235" s="7" t="s">
        <v>19</v>
      </c>
      <c r="G15235" s="6">
        <v>354.18400000000003</v>
      </c>
    </row>
    <row r="15236" spans="1:7" ht="15" thickBot="1" x14ac:dyDescent="0.35">
      <c r="A15236" s="6">
        <v>283.7106</v>
      </c>
      <c r="B15236" s="19">
        <f>(A15236-G15236)/G15236</f>
        <v>-0.20150798743625248</v>
      </c>
      <c r="C15236" s="30" t="s">
        <v>20</v>
      </c>
      <c r="D15236" s="6">
        <v>1014586</v>
      </c>
      <c r="E15236" s="6">
        <v>60</v>
      </c>
      <c r="F15236" s="7" t="s">
        <v>23</v>
      </c>
      <c r="G15236" s="6">
        <v>355.30799999999999</v>
      </c>
    </row>
    <row r="15237" spans="1:7" ht="15" thickBot="1" x14ac:dyDescent="0.35">
      <c r="A15237" s="6">
        <v>283.7106</v>
      </c>
      <c r="B15237" s="19">
        <f>(A15237-G15237)/G15237</f>
        <v>-0.21148569776878517</v>
      </c>
      <c r="C15237" s="30" t="s">
        <v>241</v>
      </c>
      <c r="D15237" s="6">
        <v>1019068</v>
      </c>
      <c r="E15237" s="6">
        <v>1522</v>
      </c>
      <c r="F15237" s="7" t="s">
        <v>23</v>
      </c>
      <c r="G15237" s="6">
        <v>359.80399999999997</v>
      </c>
    </row>
    <row r="15238" spans="1:7" ht="15" thickBot="1" x14ac:dyDescent="0.35">
      <c r="A15238" s="6">
        <v>283.79520000000002</v>
      </c>
      <c r="B15238" s="19">
        <f>(A15238-G15238)/G15238</f>
        <v>1.061602120042773</v>
      </c>
      <c r="C15238" s="30" t="s">
        <v>168</v>
      </c>
      <c r="D15238" s="6">
        <v>1004179</v>
      </c>
      <c r="E15238" s="6">
        <v>2482</v>
      </c>
      <c r="F15238" s="7" t="s">
        <v>17</v>
      </c>
      <c r="G15238" s="6">
        <v>137.6576</v>
      </c>
    </row>
    <row r="15239" spans="1:7" ht="15" thickBot="1" x14ac:dyDescent="0.35">
      <c r="A15239" s="6">
        <v>283.82432</v>
      </c>
      <c r="B15239" s="19">
        <f>(A15239-G15239)/G15239</f>
        <v>-0.45396558623449385</v>
      </c>
      <c r="C15239" s="30" t="s">
        <v>169</v>
      </c>
      <c r="D15239" s="6">
        <v>1001317</v>
      </c>
      <c r="E15239" s="6">
        <v>1317</v>
      </c>
      <c r="F15239" s="7" t="s">
        <v>19</v>
      </c>
      <c r="G15239" s="6">
        <v>519.79200000000003</v>
      </c>
    </row>
    <row r="15240" spans="1:7" ht="15" thickBot="1" x14ac:dyDescent="0.35">
      <c r="A15240" s="6">
        <v>283.86176</v>
      </c>
      <c r="B15240" s="19">
        <f>(A15240-G15240)/G15240</f>
        <v>1.687596194631279</v>
      </c>
      <c r="C15240" s="30" t="s">
        <v>351</v>
      </c>
      <c r="D15240" s="6">
        <v>1001839</v>
      </c>
      <c r="E15240" s="6">
        <v>1839</v>
      </c>
      <c r="F15240" s="7" t="s">
        <v>25</v>
      </c>
      <c r="G15240" s="6">
        <v>105.61920000000001</v>
      </c>
    </row>
    <row r="15241" spans="1:7" ht="15" thickBot="1" x14ac:dyDescent="0.35">
      <c r="A15241" s="6">
        <v>283.97951999999998</v>
      </c>
      <c r="B15241" s="19">
        <f>(A15241-G15241)/G15241</f>
        <v>-0.1912548983869499</v>
      </c>
      <c r="C15241" s="30" t="s">
        <v>236</v>
      </c>
      <c r="D15241" s="6">
        <v>1014906</v>
      </c>
      <c r="E15241" s="6">
        <v>768</v>
      </c>
      <c r="F15241" s="7" t="s">
        <v>87</v>
      </c>
      <c r="G15241" s="6">
        <v>351.13600000000002</v>
      </c>
    </row>
    <row r="15242" spans="1:7" ht="15" thickBot="1" x14ac:dyDescent="0.35">
      <c r="A15242" s="6">
        <v>283.98239999999998</v>
      </c>
      <c r="B15242" s="19">
        <f>(A15242-G15242)/G15242</f>
        <v>5.0763094830537492</v>
      </c>
      <c r="C15242" s="30" t="s">
        <v>67</v>
      </c>
      <c r="D15242" s="6">
        <v>1004127</v>
      </c>
      <c r="E15242" s="6">
        <v>945</v>
      </c>
      <c r="F15242" s="7" t="s">
        <v>27</v>
      </c>
      <c r="G15242" s="6">
        <v>46.735999999999997</v>
      </c>
    </row>
    <row r="15243" spans="1:7" ht="15" thickBot="1" x14ac:dyDescent="0.35">
      <c r="A15243" s="6">
        <v>284.00839999999999</v>
      </c>
      <c r="B15243" s="19">
        <f>(A15243-G15243)/G15243</f>
        <v>0.49028822581186821</v>
      </c>
      <c r="C15243" s="30" t="s">
        <v>367</v>
      </c>
      <c r="D15243" s="6">
        <v>1003821</v>
      </c>
      <c r="E15243" s="6">
        <v>562</v>
      </c>
      <c r="F15243" s="7" t="s">
        <v>87</v>
      </c>
      <c r="G15243" s="6">
        <v>190.5728</v>
      </c>
    </row>
    <row r="15244" spans="1:7" ht="15" thickBot="1" x14ac:dyDescent="0.35">
      <c r="A15244" s="6">
        <v>284.024</v>
      </c>
      <c r="B15244" s="19">
        <f>(A15244-G15244)/G15244</f>
        <v>6.2313426755743846</v>
      </c>
      <c r="C15244" s="30" t="s">
        <v>63</v>
      </c>
      <c r="D15244" s="6">
        <v>1004195</v>
      </c>
      <c r="E15244" s="6">
        <v>165</v>
      </c>
      <c r="F15244" s="7" t="s">
        <v>42</v>
      </c>
      <c r="G15244" s="6">
        <v>39.276800000000001</v>
      </c>
    </row>
    <row r="15245" spans="1:7" ht="15" thickBot="1" x14ac:dyDescent="0.35">
      <c r="A15245" s="6">
        <v>284.05520000000001</v>
      </c>
      <c r="B15245" s="19">
        <f>(A15245-G15245)/G15245</f>
        <v>0.16213358993493321</v>
      </c>
      <c r="C15245" s="30" t="s">
        <v>365</v>
      </c>
      <c r="D15245" s="6">
        <v>1002355</v>
      </c>
      <c r="E15245" s="6">
        <v>2355</v>
      </c>
      <c r="F15245" s="7" t="s">
        <v>17</v>
      </c>
      <c r="G15245" s="6">
        <v>244.4256</v>
      </c>
    </row>
    <row r="15246" spans="1:7" ht="15" thickBot="1" x14ac:dyDescent="0.35">
      <c r="A15246" s="6">
        <v>284.05727999999999</v>
      </c>
      <c r="B15246" s="19">
        <f>(A15246-G15246)/G15246</f>
        <v>1.8464935064935064</v>
      </c>
      <c r="C15246" s="30" t="s">
        <v>292</v>
      </c>
      <c r="D15246" s="6">
        <v>1001799</v>
      </c>
      <c r="E15246" s="6">
        <v>1799</v>
      </c>
      <c r="F15246" s="7" t="s">
        <v>31</v>
      </c>
      <c r="G15246" s="6">
        <v>99.792000000000002</v>
      </c>
    </row>
    <row r="15247" spans="1:7" ht="15" thickBot="1" x14ac:dyDescent="0.35">
      <c r="A15247" s="6">
        <v>284.09679999999997</v>
      </c>
      <c r="B15247" s="19">
        <f>(A15247-G15247)/G15247</f>
        <v>0.15137534367380809</v>
      </c>
      <c r="C15247" s="30" t="s">
        <v>305</v>
      </c>
      <c r="D15247" s="6">
        <v>1002490</v>
      </c>
      <c r="E15247" s="6">
        <v>2490</v>
      </c>
      <c r="F15247" s="7" t="s">
        <v>25</v>
      </c>
      <c r="G15247" s="6">
        <v>246.7456</v>
      </c>
    </row>
    <row r="15248" spans="1:7" ht="15" thickBot="1" x14ac:dyDescent="0.35">
      <c r="A15248" s="6">
        <v>284.15879999999999</v>
      </c>
      <c r="B15248" s="19">
        <f>(A15248-G15248)/G15248</f>
        <v>2.5434806464485233</v>
      </c>
      <c r="C15248" s="30" t="s">
        <v>386</v>
      </c>
      <c r="D15248" s="6">
        <v>1005823</v>
      </c>
      <c r="E15248" s="6">
        <v>1894</v>
      </c>
      <c r="F15248" s="7" t="s">
        <v>27</v>
      </c>
      <c r="G15248" s="6">
        <v>80.191999999999993</v>
      </c>
    </row>
    <row r="15249" spans="1:7" ht="15" thickBot="1" x14ac:dyDescent="0.35">
      <c r="A15249" s="6">
        <v>284.15879999999999</v>
      </c>
      <c r="B15249" s="19">
        <f>(A15249-G15249)/G15249</f>
        <v>1.0964321548722182</v>
      </c>
      <c r="C15249" s="30" t="s">
        <v>372</v>
      </c>
      <c r="D15249" s="6">
        <v>1014915</v>
      </c>
      <c r="E15249" s="6">
        <v>644</v>
      </c>
      <c r="F15249" s="7" t="s">
        <v>27</v>
      </c>
      <c r="G15249" s="6">
        <v>135.54400000000001</v>
      </c>
    </row>
    <row r="15250" spans="1:7" ht="15" thickBot="1" x14ac:dyDescent="0.35">
      <c r="A15250" s="6">
        <v>284.15879999999999</v>
      </c>
      <c r="B15250" s="19">
        <f>(A15250-G15250)/G15250</f>
        <v>0.87836329984135364</v>
      </c>
      <c r="C15250" s="30" t="s">
        <v>194</v>
      </c>
      <c r="D15250" s="6">
        <v>1009325</v>
      </c>
      <c r="E15250" s="6">
        <v>695</v>
      </c>
      <c r="F15250" s="7" t="s">
        <v>42</v>
      </c>
      <c r="G15250" s="6">
        <v>151.28</v>
      </c>
    </row>
    <row r="15251" spans="1:7" ht="15" thickBot="1" x14ac:dyDescent="0.35">
      <c r="A15251" s="6">
        <v>284.15879999999999</v>
      </c>
      <c r="B15251" s="19">
        <f>(A15251-G15251)/G15251</f>
        <v>0.78550028903913338</v>
      </c>
      <c r="C15251" s="30" t="s">
        <v>49</v>
      </c>
      <c r="D15251" s="6">
        <v>1010706</v>
      </c>
      <c r="E15251" s="6">
        <v>1257</v>
      </c>
      <c r="F15251" s="7" t="s">
        <v>42</v>
      </c>
      <c r="G15251" s="6">
        <v>159.148</v>
      </c>
    </row>
    <row r="15252" spans="1:7" ht="15" thickBot="1" x14ac:dyDescent="0.35">
      <c r="A15252" s="6">
        <v>284.15879999999999</v>
      </c>
      <c r="B15252" s="19">
        <f>(A15252-G15252)/G15252</f>
        <v>0.76063099457235628</v>
      </c>
      <c r="C15252" s="30" t="s">
        <v>210</v>
      </c>
      <c r="D15252" s="6">
        <v>1010030</v>
      </c>
      <c r="E15252" s="6">
        <v>1950</v>
      </c>
      <c r="F15252" s="7" t="s">
        <v>27</v>
      </c>
      <c r="G15252" s="6">
        <v>161.39599999999999</v>
      </c>
    </row>
    <row r="15253" spans="1:7" ht="15" thickBot="1" x14ac:dyDescent="0.35">
      <c r="A15253" s="6">
        <v>284.15879999999999</v>
      </c>
      <c r="B15253" s="19">
        <f>(A15253-G15253)/G15253</f>
        <v>0.42355569805422516</v>
      </c>
      <c r="C15253" s="30" t="s">
        <v>335</v>
      </c>
      <c r="D15253" s="6">
        <v>1018601</v>
      </c>
      <c r="E15253" s="6">
        <v>1194</v>
      </c>
      <c r="F15253" s="7" t="s">
        <v>27</v>
      </c>
      <c r="G15253" s="6">
        <v>199.61199999999999</v>
      </c>
    </row>
    <row r="15254" spans="1:7" ht="15" thickBot="1" x14ac:dyDescent="0.35">
      <c r="A15254" s="6">
        <v>284.15879999999999</v>
      </c>
      <c r="B15254" s="19">
        <f>(A15254-G15254)/G15254</f>
        <v>0.36219247953059369</v>
      </c>
      <c r="C15254" s="30" t="s">
        <v>286</v>
      </c>
      <c r="D15254" s="6">
        <v>1017607</v>
      </c>
      <c r="E15254" s="6">
        <v>1026</v>
      </c>
      <c r="F15254" s="7" t="s">
        <v>27</v>
      </c>
      <c r="G15254" s="6">
        <v>208.60400000000001</v>
      </c>
    </row>
    <row r="15255" spans="1:7" ht="15" thickBot="1" x14ac:dyDescent="0.35">
      <c r="A15255" s="6">
        <v>284.15879999999999</v>
      </c>
      <c r="B15255" s="19">
        <f>(A15255-G15255)/G15255</f>
        <v>0.29254744273211913</v>
      </c>
      <c r="C15255" s="30" t="s">
        <v>380</v>
      </c>
      <c r="D15255" s="6">
        <v>1016311</v>
      </c>
      <c r="E15255" s="6">
        <v>601</v>
      </c>
      <c r="F15255" s="7" t="s">
        <v>25</v>
      </c>
      <c r="G15255" s="6">
        <v>219.84399999999999</v>
      </c>
    </row>
    <row r="15256" spans="1:7" ht="15" thickBot="1" x14ac:dyDescent="0.35">
      <c r="A15256" s="6">
        <v>284.15879999999999</v>
      </c>
      <c r="B15256" s="19">
        <f>(A15256-G15256)/G15256</f>
        <v>0.10113461985584742</v>
      </c>
      <c r="C15256" s="30" t="s">
        <v>271</v>
      </c>
      <c r="D15256" s="6">
        <v>1018437</v>
      </c>
      <c r="E15256" s="6">
        <v>1475</v>
      </c>
      <c r="F15256" s="7" t="s">
        <v>31</v>
      </c>
      <c r="G15256" s="6">
        <v>258.06</v>
      </c>
    </row>
    <row r="15257" spans="1:7" ht="15" thickBot="1" x14ac:dyDescent="0.35">
      <c r="A15257" s="6">
        <v>284.15879999999999</v>
      </c>
      <c r="B15257" s="19">
        <f>(A15257-G15257)/G15257</f>
        <v>5.5175640549572864E-2</v>
      </c>
      <c r="C15257" s="30" t="s">
        <v>301</v>
      </c>
      <c r="D15257" s="6">
        <v>1012579</v>
      </c>
      <c r="E15257" s="6">
        <v>992</v>
      </c>
      <c r="F15257" s="7" t="s">
        <v>31</v>
      </c>
      <c r="G15257" s="6">
        <v>269.3</v>
      </c>
    </row>
    <row r="15258" spans="1:7" ht="15" thickBot="1" x14ac:dyDescent="0.35">
      <c r="A15258" s="6">
        <v>284.15879999999999</v>
      </c>
      <c r="B15258" s="19">
        <f>(A15258-G15258)/G15258</f>
        <v>5.0789870721533618E-2</v>
      </c>
      <c r="C15258" s="30" t="s">
        <v>207</v>
      </c>
      <c r="D15258" s="6">
        <v>1014530</v>
      </c>
      <c r="E15258" s="6">
        <v>2047</v>
      </c>
      <c r="F15258" s="7" t="s">
        <v>23</v>
      </c>
      <c r="G15258" s="6">
        <v>270.42399999999998</v>
      </c>
    </row>
    <row r="15259" spans="1:7" ht="15" thickBot="1" x14ac:dyDescent="0.35">
      <c r="A15259" s="6">
        <v>284.15879999999999</v>
      </c>
      <c r="B15259" s="19">
        <f>(A15259-G15259)/G15259</f>
        <v>4.5304057633223711E-2</v>
      </c>
      <c r="C15259" s="30" t="s">
        <v>324</v>
      </c>
      <c r="D15259" s="6">
        <v>1005400</v>
      </c>
      <c r="E15259" s="6">
        <v>339</v>
      </c>
      <c r="F15259" s="7" t="s">
        <v>19</v>
      </c>
      <c r="G15259" s="6">
        <v>271.84320000000002</v>
      </c>
    </row>
    <row r="15260" spans="1:7" ht="15" thickBot="1" x14ac:dyDescent="0.35">
      <c r="A15260" s="6">
        <v>284.15879999999999</v>
      </c>
      <c r="B15260" s="19">
        <f>(A15260-G15260)/G15260</f>
        <v>-3.3565510767682105E-2</v>
      </c>
      <c r="C15260" s="30" t="s">
        <v>314</v>
      </c>
      <c r="D15260" s="6">
        <v>1017865</v>
      </c>
      <c r="E15260" s="6">
        <v>486</v>
      </c>
      <c r="F15260" s="7" t="s">
        <v>17</v>
      </c>
      <c r="G15260" s="6">
        <v>294.02800000000002</v>
      </c>
    </row>
    <row r="15261" spans="1:7" ht="15" thickBot="1" x14ac:dyDescent="0.35">
      <c r="A15261" s="6">
        <v>284.15879999999999</v>
      </c>
      <c r="B15261" s="19">
        <f>(A15261-G15261)/G15261</f>
        <v>-5.1691317812900595E-2</v>
      </c>
      <c r="C15261" s="30" t="s">
        <v>285</v>
      </c>
      <c r="D15261" s="6">
        <v>1009298</v>
      </c>
      <c r="E15261" s="6">
        <v>1664</v>
      </c>
      <c r="F15261" s="7" t="s">
        <v>27</v>
      </c>
      <c r="G15261" s="6">
        <v>299.64800000000002</v>
      </c>
    </row>
    <row r="15262" spans="1:7" ht="15" thickBot="1" x14ac:dyDescent="0.35">
      <c r="A15262" s="6">
        <v>284.15879999999999</v>
      </c>
      <c r="B15262" s="19">
        <f>(A15262-G15262)/G15262</f>
        <v>-9.2538705227121876E-2</v>
      </c>
      <c r="C15262" s="30" t="s">
        <v>94</v>
      </c>
      <c r="D15262" s="6">
        <v>1016362</v>
      </c>
      <c r="E15262" s="6">
        <v>2126</v>
      </c>
      <c r="F15262" s="7" t="s">
        <v>31</v>
      </c>
      <c r="G15262" s="6">
        <v>313.13600000000002</v>
      </c>
    </row>
    <row r="15263" spans="1:7" ht="15" thickBot="1" x14ac:dyDescent="0.35">
      <c r="A15263" s="6">
        <v>284.15879999999999</v>
      </c>
      <c r="B15263" s="19">
        <f>(A15263-G15263)/G15263</f>
        <v>-0.13595927899000226</v>
      </c>
      <c r="C15263" s="30" t="s">
        <v>318</v>
      </c>
      <c r="D15263" s="6">
        <v>1018586</v>
      </c>
      <c r="E15263" s="6">
        <v>1161</v>
      </c>
      <c r="F15263" s="7" t="s">
        <v>19</v>
      </c>
      <c r="G15263" s="6">
        <v>328.87200000000001</v>
      </c>
    </row>
    <row r="15264" spans="1:7" ht="15" thickBot="1" x14ac:dyDescent="0.35">
      <c r="A15264" s="6">
        <v>284.35680000000002</v>
      </c>
      <c r="B15264" s="19">
        <f>(A15264-G15264)/G15264</f>
        <v>-0.18856837606837601</v>
      </c>
      <c r="C15264" s="30" t="s">
        <v>76</v>
      </c>
      <c r="D15264" s="6">
        <v>1003766</v>
      </c>
      <c r="E15264" s="6">
        <v>1708</v>
      </c>
      <c r="F15264" s="7" t="s">
        <v>42</v>
      </c>
      <c r="G15264" s="6">
        <v>350.4384</v>
      </c>
    </row>
    <row r="15265" spans="1:7" ht="15" thickBot="1" x14ac:dyDescent="0.35">
      <c r="A15265" s="6">
        <v>284.3700288</v>
      </c>
      <c r="B15265" s="19">
        <f>(A15265-G15265)/G15265</f>
        <v>0.23573810020441366</v>
      </c>
      <c r="C15265" s="30" t="s">
        <v>96</v>
      </c>
      <c r="D15265" s="6">
        <v>1000545</v>
      </c>
      <c r="E15265" s="6">
        <v>545</v>
      </c>
      <c r="F15265" s="7" t="s">
        <v>35</v>
      </c>
      <c r="G15265" s="6">
        <v>230.1216</v>
      </c>
    </row>
    <row r="15266" spans="1:7" ht="15" thickBot="1" x14ac:dyDescent="0.35">
      <c r="A15266" s="6">
        <v>284.50356479999999</v>
      </c>
      <c r="B15266" s="19">
        <f>(A15266-G15266)/G15266</f>
        <v>-0.23580302370017772</v>
      </c>
      <c r="C15266" s="30" t="s">
        <v>321</v>
      </c>
      <c r="D15266" s="6">
        <v>1000104</v>
      </c>
      <c r="E15266" s="6">
        <v>104</v>
      </c>
      <c r="F15266" s="7" t="s">
        <v>23</v>
      </c>
      <c r="G15266" s="6">
        <v>372.29088000000002</v>
      </c>
    </row>
    <row r="15267" spans="1:7" ht="15" thickBot="1" x14ac:dyDescent="0.35">
      <c r="A15267" s="6">
        <v>284.5856</v>
      </c>
      <c r="B15267" s="19">
        <f>(A15267-G15267)/G15267</f>
        <v>1.7325324156578381</v>
      </c>
      <c r="C15267" s="30" t="s">
        <v>239</v>
      </c>
      <c r="D15267" s="6">
        <v>1001901</v>
      </c>
      <c r="E15267" s="6">
        <v>1901</v>
      </c>
      <c r="F15267" s="7" t="s">
        <v>42</v>
      </c>
      <c r="G15267" s="6">
        <v>104.1472</v>
      </c>
    </row>
    <row r="15268" spans="1:7" ht="15" thickBot="1" x14ac:dyDescent="0.35">
      <c r="A15268" s="6">
        <v>284.596</v>
      </c>
      <c r="B15268" s="19">
        <f>(A15268-G15268)/G15268</f>
        <v>1.2297610690467835</v>
      </c>
      <c r="C15268" s="30" t="s">
        <v>168</v>
      </c>
      <c r="D15268" s="6">
        <v>1003759</v>
      </c>
      <c r="E15268" s="6">
        <v>680</v>
      </c>
      <c r="F15268" s="7" t="s">
        <v>25</v>
      </c>
      <c r="G15268" s="6">
        <v>127.6352</v>
      </c>
    </row>
    <row r="15269" spans="1:7" ht="15" thickBot="1" x14ac:dyDescent="0.35">
      <c r="A15269" s="6">
        <v>284.60640000000001</v>
      </c>
      <c r="B15269" s="19">
        <f>(A15269-G15269)/G15269</f>
        <v>-0.58566786625205269</v>
      </c>
      <c r="C15269" s="30" t="s">
        <v>113</v>
      </c>
      <c r="D15269" s="6">
        <v>1001161</v>
      </c>
      <c r="E15269" s="6">
        <v>1161</v>
      </c>
      <c r="F15269" s="7" t="s">
        <v>27</v>
      </c>
      <c r="G15269" s="6">
        <v>686.904</v>
      </c>
    </row>
    <row r="15270" spans="1:7" ht="15" thickBot="1" x14ac:dyDescent="0.35">
      <c r="A15270" s="6">
        <v>284.60700000000003</v>
      </c>
      <c r="B15270" s="19">
        <f>(A15270-G15270)/G15270</f>
        <v>2.7604645631837648</v>
      </c>
      <c r="C15270" s="30" t="s">
        <v>68</v>
      </c>
      <c r="D15270" s="6">
        <v>1006497</v>
      </c>
      <c r="E15270" s="6">
        <v>2786</v>
      </c>
      <c r="F15270" s="7" t="s">
        <v>27</v>
      </c>
      <c r="G15270" s="6">
        <v>75.683999999999997</v>
      </c>
    </row>
    <row r="15271" spans="1:7" ht="15" thickBot="1" x14ac:dyDescent="0.35">
      <c r="A15271" s="6">
        <v>284.60700000000003</v>
      </c>
      <c r="B15271" s="19">
        <f>(A15271-G15271)/G15271</f>
        <v>1.2065979221584746</v>
      </c>
      <c r="C15271" s="30" t="s">
        <v>177</v>
      </c>
      <c r="D15271" s="6">
        <v>1008572</v>
      </c>
      <c r="E15271" s="6">
        <v>2448</v>
      </c>
      <c r="F15271" s="7" t="s">
        <v>27</v>
      </c>
      <c r="G15271" s="6">
        <v>128.97999999999999</v>
      </c>
    </row>
    <row r="15272" spans="1:7" ht="15" thickBot="1" x14ac:dyDescent="0.35">
      <c r="A15272" s="6">
        <v>284.60700000000003</v>
      </c>
      <c r="B15272" s="19">
        <f>(A15272-G15272)/G15272</f>
        <v>0.73346367490133046</v>
      </c>
      <c r="C15272" s="30" t="s">
        <v>382</v>
      </c>
      <c r="D15272" s="6">
        <v>1011103</v>
      </c>
      <c r="E15272" s="6">
        <v>1601</v>
      </c>
      <c r="F15272" s="7" t="s">
        <v>42</v>
      </c>
      <c r="G15272" s="6">
        <v>164.184</v>
      </c>
    </row>
    <row r="15273" spans="1:7" ht="15" thickBot="1" x14ac:dyDescent="0.35">
      <c r="A15273" s="6">
        <v>284.60700000000003</v>
      </c>
      <c r="B15273" s="19">
        <f>(A15273-G15273)/G15273</f>
        <v>0.69857838573372488</v>
      </c>
      <c r="C15273" s="30" t="s">
        <v>166</v>
      </c>
      <c r="D15273" s="6">
        <v>1017975</v>
      </c>
      <c r="E15273" s="6">
        <v>1772</v>
      </c>
      <c r="F15273" s="7" t="s">
        <v>25</v>
      </c>
      <c r="G15273" s="6">
        <v>167.55600000000001</v>
      </c>
    </row>
    <row r="15274" spans="1:7" ht="15" thickBot="1" x14ac:dyDescent="0.35">
      <c r="A15274" s="6">
        <v>284.60700000000003</v>
      </c>
      <c r="B15274" s="19">
        <f>(A15274-G15274)/G15274</f>
        <v>0.68725990040313023</v>
      </c>
      <c r="C15274" s="30" t="s">
        <v>388</v>
      </c>
      <c r="D15274" s="6">
        <v>1014685</v>
      </c>
      <c r="E15274" s="6">
        <v>2590</v>
      </c>
      <c r="F15274" s="7" t="s">
        <v>31</v>
      </c>
      <c r="G15274" s="6">
        <v>168.68</v>
      </c>
    </row>
    <row r="15275" spans="1:7" ht="15" thickBot="1" x14ac:dyDescent="0.35">
      <c r="A15275" s="6">
        <v>284.60700000000003</v>
      </c>
      <c r="B15275" s="19">
        <f>(A15275-G15275)/G15275</f>
        <v>0.66506950294861011</v>
      </c>
      <c r="C15275" s="30" t="s">
        <v>28</v>
      </c>
      <c r="D15275" s="6">
        <v>1014434</v>
      </c>
      <c r="E15275" s="6">
        <v>1813</v>
      </c>
      <c r="F15275" s="7" t="s">
        <v>21</v>
      </c>
      <c r="G15275" s="6">
        <v>170.928</v>
      </c>
    </row>
    <row r="15276" spans="1:7" ht="15" thickBot="1" x14ac:dyDescent="0.35">
      <c r="A15276" s="6">
        <v>284.60700000000003</v>
      </c>
      <c r="B15276" s="19">
        <f>(A15276-G15276)/G15276</f>
        <v>0.61206584045132217</v>
      </c>
      <c r="C15276" s="30" t="s">
        <v>156</v>
      </c>
      <c r="D15276" s="6">
        <v>1011381</v>
      </c>
      <c r="E15276" s="6">
        <v>1579</v>
      </c>
      <c r="F15276" s="7" t="s">
        <v>17</v>
      </c>
      <c r="G15276" s="6">
        <v>176.548</v>
      </c>
    </row>
    <row r="15277" spans="1:7" ht="15" thickBot="1" x14ac:dyDescent="0.35">
      <c r="A15277" s="6">
        <v>284.60700000000003</v>
      </c>
      <c r="B15277" s="19">
        <f>(A15277-G15277)/G15277</f>
        <v>0.57203221316365083</v>
      </c>
      <c r="C15277" s="30" t="s">
        <v>269</v>
      </c>
      <c r="D15277" s="6">
        <v>1014683</v>
      </c>
      <c r="E15277" s="6">
        <v>1345</v>
      </c>
      <c r="F15277" s="7" t="s">
        <v>19</v>
      </c>
      <c r="G15277" s="6">
        <v>181.04400000000001</v>
      </c>
    </row>
    <row r="15278" spans="1:7" ht="15" thickBot="1" x14ac:dyDescent="0.35">
      <c r="A15278" s="6">
        <v>284.60700000000003</v>
      </c>
      <c r="B15278" s="19">
        <f>(A15278-G15278)/G15278</f>
        <v>0.38311820850261474</v>
      </c>
      <c r="C15278" s="30" t="s">
        <v>28</v>
      </c>
      <c r="D15278" s="6">
        <v>1019808</v>
      </c>
      <c r="E15278" s="6">
        <v>752</v>
      </c>
      <c r="F15278" s="7" t="s">
        <v>35</v>
      </c>
      <c r="G15278" s="6">
        <v>205.77199999999999</v>
      </c>
    </row>
    <row r="15279" spans="1:7" ht="15" thickBot="1" x14ac:dyDescent="0.35">
      <c r="A15279" s="6">
        <v>284.60700000000003</v>
      </c>
      <c r="B15279" s="19">
        <f>(A15279-G15279)/G15279</f>
        <v>0.32520813544169419</v>
      </c>
      <c r="C15279" s="30" t="s">
        <v>320</v>
      </c>
      <c r="D15279" s="6">
        <v>1018439</v>
      </c>
      <c r="E15279" s="6">
        <v>2732</v>
      </c>
      <c r="F15279" s="7" t="s">
        <v>25</v>
      </c>
      <c r="G15279" s="6">
        <v>214.76400000000001</v>
      </c>
    </row>
    <row r="15280" spans="1:7" ht="15" thickBot="1" x14ac:dyDescent="0.35">
      <c r="A15280" s="6">
        <v>284.60700000000003</v>
      </c>
      <c r="B15280" s="19">
        <f>(A15280-G15280)/G15280</f>
        <v>0.25306875418266372</v>
      </c>
      <c r="C15280" s="30" t="s">
        <v>158</v>
      </c>
      <c r="D15280" s="6">
        <v>1015420</v>
      </c>
      <c r="E15280" s="6">
        <v>263</v>
      </c>
      <c r="F15280" s="7" t="s">
        <v>35</v>
      </c>
      <c r="G15280" s="6">
        <v>227.12799999999999</v>
      </c>
    </row>
    <row r="15281" spans="1:7" ht="15" thickBot="1" x14ac:dyDescent="0.35">
      <c r="A15281" s="6">
        <v>284.60700000000003</v>
      </c>
      <c r="B15281" s="19">
        <f>(A15281-G15281)/G15281</f>
        <v>0.11510884385725711</v>
      </c>
      <c r="C15281" s="30" t="s">
        <v>372</v>
      </c>
      <c r="D15281" s="6">
        <v>1017932</v>
      </c>
      <c r="E15281" s="6">
        <v>1124</v>
      </c>
      <c r="F15281" s="7" t="s">
        <v>21</v>
      </c>
      <c r="G15281" s="6">
        <v>255.22800000000001</v>
      </c>
    </row>
    <row r="15282" spans="1:7" ht="15" thickBot="1" x14ac:dyDescent="0.35">
      <c r="A15282" s="6">
        <v>284.60700000000003</v>
      </c>
      <c r="B15282" s="19">
        <f>(A15282-G15282)/G15282</f>
        <v>9.58055474272691E-2</v>
      </c>
      <c r="C15282" s="30" t="s">
        <v>86</v>
      </c>
      <c r="D15282" s="6">
        <v>1010348</v>
      </c>
      <c r="E15282" s="6">
        <v>1257</v>
      </c>
      <c r="F15282" s="7" t="s">
        <v>25</v>
      </c>
      <c r="G15282" s="6">
        <v>259.72399999999999</v>
      </c>
    </row>
    <row r="15283" spans="1:7" ht="15" thickBot="1" x14ac:dyDescent="0.35">
      <c r="A15283" s="6">
        <v>284.60700000000003</v>
      </c>
      <c r="B15283" s="19">
        <f>(A15283-G15283)/G15283</f>
        <v>9.58055474272691E-2</v>
      </c>
      <c r="C15283" s="30" t="s">
        <v>175</v>
      </c>
      <c r="D15283" s="6">
        <v>1014070</v>
      </c>
      <c r="E15283" s="6">
        <v>320</v>
      </c>
      <c r="F15283" s="7" t="s">
        <v>35</v>
      </c>
      <c r="G15283" s="6">
        <v>259.72399999999999</v>
      </c>
    </row>
    <row r="15284" spans="1:7" ht="15" thickBot="1" x14ac:dyDescent="0.35">
      <c r="A15284" s="6">
        <v>284.60700000000003</v>
      </c>
      <c r="B15284" s="19">
        <f>(A15284-G15284)/G15284</f>
        <v>-2.6385467980295448E-2</v>
      </c>
      <c r="C15284" s="30" t="s">
        <v>85</v>
      </c>
      <c r="D15284" s="6">
        <v>1017397</v>
      </c>
      <c r="E15284" s="6">
        <v>2026</v>
      </c>
      <c r="F15284" s="7" t="s">
        <v>35</v>
      </c>
      <c r="G15284" s="6">
        <v>292.32</v>
      </c>
    </row>
    <row r="15285" spans="1:7" ht="15" thickBot="1" x14ac:dyDescent="0.35">
      <c r="A15285" s="6">
        <v>284.60700000000003</v>
      </c>
      <c r="B15285" s="19">
        <f>(A15285-G15285)/G15285</f>
        <v>-9.2672056516915416E-2</v>
      </c>
      <c r="C15285" s="30" t="s">
        <v>277</v>
      </c>
      <c r="D15285" s="6">
        <v>1015706</v>
      </c>
      <c r="E15285" s="6">
        <v>2276</v>
      </c>
      <c r="F15285" s="7" t="s">
        <v>19</v>
      </c>
      <c r="G15285" s="6">
        <v>313.67599999999999</v>
      </c>
    </row>
    <row r="15286" spans="1:7" ht="15" thickBot="1" x14ac:dyDescent="0.35">
      <c r="A15286" s="6">
        <v>284.60700000000003</v>
      </c>
      <c r="B15286" s="19">
        <f>(A15286-G15286)/G15286</f>
        <v>-0.14476958026828202</v>
      </c>
      <c r="C15286" s="30" t="s">
        <v>65</v>
      </c>
      <c r="D15286" s="6">
        <v>1011691</v>
      </c>
      <c r="E15286" s="6">
        <v>1571</v>
      </c>
      <c r="F15286" s="7" t="s">
        <v>19</v>
      </c>
      <c r="G15286" s="6">
        <v>332.78399999999999</v>
      </c>
    </row>
    <row r="15287" spans="1:7" ht="15" thickBot="1" x14ac:dyDescent="0.35">
      <c r="A15287" s="6">
        <v>284.60700000000003</v>
      </c>
      <c r="B15287" s="19">
        <f>(A15287-G15287)/G15287</f>
        <v>-0.14764845406519156</v>
      </c>
      <c r="C15287" s="30" t="s">
        <v>320</v>
      </c>
      <c r="D15287" s="6">
        <v>1013613</v>
      </c>
      <c r="E15287" s="6">
        <v>1659</v>
      </c>
      <c r="F15287" s="7" t="s">
        <v>21</v>
      </c>
      <c r="G15287" s="6">
        <v>333.90800000000002</v>
      </c>
    </row>
    <row r="15288" spans="1:7" ht="15" thickBot="1" x14ac:dyDescent="0.35">
      <c r="A15288" s="6">
        <v>284.60700000000003</v>
      </c>
      <c r="B15288" s="19">
        <f>(A15288-G15288)/G15288</f>
        <v>-0.17271178754970576</v>
      </c>
      <c r="C15288" s="30" t="s">
        <v>212</v>
      </c>
      <c r="D15288" s="6">
        <v>1011831</v>
      </c>
      <c r="E15288" s="6">
        <v>430</v>
      </c>
      <c r="F15288" s="7" t="s">
        <v>42</v>
      </c>
      <c r="G15288" s="6">
        <v>344.024</v>
      </c>
    </row>
    <row r="15289" spans="1:7" ht="15" thickBot="1" x14ac:dyDescent="0.35">
      <c r="A15289" s="6">
        <v>284.60700000000003</v>
      </c>
      <c r="B15289" s="19">
        <f>(A15289-G15289)/G15289</f>
        <v>-0.20641820676117287</v>
      </c>
      <c r="C15289" s="30" t="s">
        <v>249</v>
      </c>
      <c r="D15289" s="6">
        <v>1010279</v>
      </c>
      <c r="E15289" s="6">
        <v>567</v>
      </c>
      <c r="F15289" s="7" t="s">
        <v>21</v>
      </c>
      <c r="G15289" s="6">
        <v>358.63600000000002</v>
      </c>
    </row>
    <row r="15290" spans="1:7" ht="15" thickBot="1" x14ac:dyDescent="0.35">
      <c r="A15290" s="6">
        <v>284.60700000000003</v>
      </c>
      <c r="B15290" s="19">
        <f>(A15290-G15290)/G15290</f>
        <v>2.9007462470714229E-2</v>
      </c>
      <c r="C15290" s="30" t="s">
        <v>250</v>
      </c>
      <c r="D15290" s="6">
        <v>1011404</v>
      </c>
      <c r="E15290" s="6">
        <v>1192</v>
      </c>
      <c r="F15290" s="7" t="s">
        <v>17</v>
      </c>
      <c r="G15290" s="6">
        <v>276.584</v>
      </c>
    </row>
    <row r="15291" spans="1:7" ht="15" thickBot="1" x14ac:dyDescent="0.35">
      <c r="A15291" s="6">
        <v>284.62720000000002</v>
      </c>
      <c r="B15291" s="19">
        <f>(A15291-G15291)/G15291</f>
        <v>0.45662676252395074</v>
      </c>
      <c r="C15291" s="30" t="s">
        <v>66</v>
      </c>
      <c r="D15291" s="6">
        <v>1004371</v>
      </c>
      <c r="E15291" s="6">
        <v>2666</v>
      </c>
      <c r="F15291" s="7" t="s">
        <v>35</v>
      </c>
      <c r="G15291" s="6">
        <v>195.4016</v>
      </c>
    </row>
    <row r="15292" spans="1:7" ht="15" thickBot="1" x14ac:dyDescent="0.35">
      <c r="A15292" s="6">
        <v>284.63909760000001</v>
      </c>
      <c r="B15292" s="19">
        <f>(A15292-G15292)/G15292</f>
        <v>-1.5585146012592479E-2</v>
      </c>
      <c r="C15292" s="30" t="s">
        <v>160</v>
      </c>
      <c r="D15292" s="6">
        <v>1000174</v>
      </c>
      <c r="E15292" s="6">
        <v>174</v>
      </c>
      <c r="F15292" s="7" t="s">
        <v>21</v>
      </c>
      <c r="G15292" s="6">
        <v>289.14547199999998</v>
      </c>
    </row>
    <row r="15293" spans="1:7" ht="15" thickBot="1" x14ac:dyDescent="0.35">
      <c r="A15293" s="6">
        <v>284.66879999999998</v>
      </c>
      <c r="B15293" s="19">
        <f>(A15293-G15293)/G15293</f>
        <v>0.19587836747862555</v>
      </c>
      <c r="C15293" s="30" t="s">
        <v>75</v>
      </c>
      <c r="D15293" s="6">
        <v>1004225</v>
      </c>
      <c r="E15293" s="6">
        <v>1950</v>
      </c>
      <c r="F15293" s="7" t="s">
        <v>21</v>
      </c>
      <c r="G15293" s="6">
        <v>238.04159999999999</v>
      </c>
    </row>
    <row r="15294" spans="1:7" ht="15" thickBot="1" x14ac:dyDescent="0.35">
      <c r="A15294" s="6">
        <v>284.69664</v>
      </c>
      <c r="B15294" s="19">
        <f>(A15294-G15294)/G15294</f>
        <v>-0.14765568116497418</v>
      </c>
      <c r="C15294" s="30" t="s">
        <v>54</v>
      </c>
      <c r="D15294" s="6">
        <v>1018605</v>
      </c>
      <c r="E15294" s="6">
        <v>2002</v>
      </c>
      <c r="F15294" s="7" t="s">
        <v>87</v>
      </c>
      <c r="G15294" s="6">
        <v>334.01600000000002</v>
      </c>
    </row>
    <row r="15295" spans="1:7" ht="15" thickBot="1" x14ac:dyDescent="0.35">
      <c r="A15295" s="6">
        <v>284.87263999999999</v>
      </c>
      <c r="B15295" s="19">
        <f>(A15295-G15295)/G15295</f>
        <v>0.24814508440356683</v>
      </c>
      <c r="C15295" s="30" t="s">
        <v>64</v>
      </c>
      <c r="D15295" s="6">
        <v>1001989</v>
      </c>
      <c r="E15295" s="6">
        <v>1989</v>
      </c>
      <c r="F15295" s="7" t="s">
        <v>27</v>
      </c>
      <c r="G15295" s="6">
        <v>228.23679999999999</v>
      </c>
    </row>
    <row r="15296" spans="1:7" ht="15" thickBot="1" x14ac:dyDescent="0.35">
      <c r="A15296" s="6">
        <v>284.94439999999997</v>
      </c>
      <c r="B15296" s="19">
        <f>(A15296-G15296)/G15296</f>
        <v>0.33593070183334822</v>
      </c>
      <c r="C15296" s="30" t="s">
        <v>361</v>
      </c>
      <c r="D15296" s="6">
        <v>1005012</v>
      </c>
      <c r="E15296" s="6">
        <v>2082</v>
      </c>
      <c r="F15296" s="7" t="s">
        <v>42</v>
      </c>
      <c r="G15296" s="6">
        <v>213.2928</v>
      </c>
    </row>
    <row r="15297" spans="1:7" ht="15" thickBot="1" x14ac:dyDescent="0.35">
      <c r="A15297" s="6">
        <v>285.05520000000001</v>
      </c>
      <c r="B15297" s="19">
        <f>(A15297-G15297)/G15297</f>
        <v>60.013527397260276</v>
      </c>
      <c r="C15297" s="30" t="s">
        <v>187</v>
      </c>
      <c r="D15297" s="6">
        <v>1006137</v>
      </c>
      <c r="E15297" s="6">
        <v>1139</v>
      </c>
      <c r="F15297" s="7" t="s">
        <v>42</v>
      </c>
      <c r="G15297" s="6">
        <v>4.6719999999999997</v>
      </c>
    </row>
    <row r="15298" spans="1:7" ht="15" thickBot="1" x14ac:dyDescent="0.35">
      <c r="A15298" s="6">
        <v>285.05520000000001</v>
      </c>
      <c r="B15298" s="19">
        <f>(A15298-G15298)/G15298</f>
        <v>2.6355371900826445</v>
      </c>
      <c r="C15298" s="30" t="s">
        <v>376</v>
      </c>
      <c r="D15298" s="6">
        <v>1008617</v>
      </c>
      <c r="E15298" s="6">
        <v>1284</v>
      </c>
      <c r="F15298" s="7" t="s">
        <v>23</v>
      </c>
      <c r="G15298" s="6">
        <v>78.408000000000001</v>
      </c>
    </row>
    <row r="15299" spans="1:7" ht="15" thickBot="1" x14ac:dyDescent="0.35">
      <c r="A15299" s="6">
        <v>285.05520000000001</v>
      </c>
      <c r="B15299" s="19">
        <f>(A15299-G15299)/G15299</f>
        <v>2.1805677050789969</v>
      </c>
      <c r="C15299" s="30" t="s">
        <v>214</v>
      </c>
      <c r="D15299" s="6">
        <v>1009008</v>
      </c>
      <c r="E15299" s="6">
        <v>1748</v>
      </c>
      <c r="F15299" s="7" t="s">
        <v>27</v>
      </c>
      <c r="G15299" s="6">
        <v>89.623999999999995</v>
      </c>
    </row>
    <row r="15300" spans="1:7" ht="15" thickBot="1" x14ac:dyDescent="0.35">
      <c r="A15300" s="6">
        <v>285.05520000000001</v>
      </c>
      <c r="B15300" s="19">
        <f>(A15300-G15300)/G15300</f>
        <v>1.9940257121250318</v>
      </c>
      <c r="C15300" s="30" t="s">
        <v>71</v>
      </c>
      <c r="D15300" s="6">
        <v>1006714</v>
      </c>
      <c r="E15300" s="6">
        <v>1554</v>
      </c>
      <c r="F15300" s="7" t="s">
        <v>25</v>
      </c>
      <c r="G15300" s="6">
        <v>95.207999999999998</v>
      </c>
    </row>
    <row r="15301" spans="1:7" ht="15" thickBot="1" x14ac:dyDescent="0.35">
      <c r="A15301" s="6">
        <v>285.05520000000001</v>
      </c>
      <c r="B15301" s="19">
        <f>(A15301-G15301)/G15301</f>
        <v>0.54120547589697021</v>
      </c>
      <c r="C15301" s="30" t="s">
        <v>277</v>
      </c>
      <c r="D15301" s="6">
        <v>1015914</v>
      </c>
      <c r="E15301" s="6">
        <v>1189</v>
      </c>
      <c r="F15301" s="7" t="s">
        <v>27</v>
      </c>
      <c r="G15301" s="6">
        <v>184.95599999999999</v>
      </c>
    </row>
    <row r="15302" spans="1:7" ht="15" thickBot="1" x14ac:dyDescent="0.35">
      <c r="A15302" s="6">
        <v>285.05520000000001</v>
      </c>
      <c r="B15302" s="19">
        <f>(A15302-G15302)/G15302</f>
        <v>0.42836126032229616</v>
      </c>
      <c r="C15302" s="30" t="s">
        <v>279</v>
      </c>
      <c r="D15302" s="6">
        <v>1018707</v>
      </c>
      <c r="E15302" s="6">
        <v>1463</v>
      </c>
      <c r="F15302" s="7" t="s">
        <v>27</v>
      </c>
      <c r="G15302" s="6">
        <v>199.56800000000001</v>
      </c>
    </row>
    <row r="15303" spans="1:7" ht="15" thickBot="1" x14ac:dyDescent="0.35">
      <c r="A15303" s="6">
        <v>285.05520000000001</v>
      </c>
      <c r="B15303" s="19">
        <f>(A15303-G15303)/G15303</f>
        <v>0.39689117139720881</v>
      </c>
      <c r="C15303" s="30" t="s">
        <v>276</v>
      </c>
      <c r="D15303" s="6">
        <v>1009528</v>
      </c>
      <c r="E15303" s="6">
        <v>2269</v>
      </c>
      <c r="F15303" s="7" t="s">
        <v>27</v>
      </c>
      <c r="G15303" s="6">
        <v>204.06399999999999</v>
      </c>
    </row>
    <row r="15304" spans="1:7" ht="15" thickBot="1" x14ac:dyDescent="0.35">
      <c r="A15304" s="6">
        <v>285.05520000000001</v>
      </c>
      <c r="B15304" s="19">
        <f>(A15304-G15304)/G15304</f>
        <v>0.31028535706405835</v>
      </c>
      <c r="C15304" s="30" t="s">
        <v>219</v>
      </c>
      <c r="D15304" s="6">
        <v>1013671</v>
      </c>
      <c r="E15304" s="6">
        <v>609</v>
      </c>
      <c r="F15304" s="7" t="s">
        <v>23</v>
      </c>
      <c r="G15304" s="6">
        <v>217.55199999999999</v>
      </c>
    </row>
    <row r="15305" spans="1:7" ht="15" thickBot="1" x14ac:dyDescent="0.35">
      <c r="A15305" s="6">
        <v>285.05520000000001</v>
      </c>
      <c r="B15305" s="19">
        <f>(A15305-G15305)/G15305</f>
        <v>0.11450689687529328</v>
      </c>
      <c r="C15305" s="30" t="s">
        <v>183</v>
      </c>
      <c r="D15305" s="6">
        <v>1013142</v>
      </c>
      <c r="E15305" s="6">
        <v>503</v>
      </c>
      <c r="F15305" s="7" t="s">
        <v>23</v>
      </c>
      <c r="G15305" s="6">
        <v>255.768</v>
      </c>
    </row>
    <row r="15306" spans="1:7" ht="15" thickBot="1" x14ac:dyDescent="0.35">
      <c r="A15306" s="6">
        <v>285.05520000000001</v>
      </c>
      <c r="B15306" s="19">
        <f>(A15306-G15306)/G15306</f>
        <v>-0.20883930058284761</v>
      </c>
      <c r="C15306" s="30" t="s">
        <v>155</v>
      </c>
      <c r="D15306" s="6">
        <v>1010169</v>
      </c>
      <c r="E15306" s="6">
        <v>2840</v>
      </c>
      <c r="F15306" s="7" t="s">
        <v>25</v>
      </c>
      <c r="G15306" s="6">
        <v>360.3</v>
      </c>
    </row>
    <row r="15307" spans="1:7" ht="15" thickBot="1" x14ac:dyDescent="0.35">
      <c r="A15307" s="6">
        <v>285.05568</v>
      </c>
      <c r="B15307" s="19">
        <f>(A15307-G15307)/G15307</f>
        <v>0.29818126174966109</v>
      </c>
      <c r="C15307" s="30" t="s">
        <v>49</v>
      </c>
      <c r="D15307" s="6">
        <v>1001620</v>
      </c>
      <c r="E15307" s="6">
        <v>1620</v>
      </c>
      <c r="F15307" s="7" t="s">
        <v>17</v>
      </c>
      <c r="G15307" s="6">
        <v>219.58080000000001</v>
      </c>
    </row>
    <row r="15308" spans="1:7" ht="15" thickBot="1" x14ac:dyDescent="0.35">
      <c r="A15308" s="6">
        <v>285.06400000000002</v>
      </c>
      <c r="B15308" s="19">
        <f>(A15308-G15308)/G15308</f>
        <v>0.63995765832106044</v>
      </c>
      <c r="C15308" s="30" t="s">
        <v>147</v>
      </c>
      <c r="D15308" s="6">
        <v>1001761</v>
      </c>
      <c r="E15308" s="6">
        <v>1761</v>
      </c>
      <c r="F15308" s="7" t="s">
        <v>31</v>
      </c>
      <c r="G15308" s="6">
        <v>173.82400000000001</v>
      </c>
    </row>
    <row r="15309" spans="1:7" ht="15" thickBot="1" x14ac:dyDescent="0.35">
      <c r="A15309" s="6">
        <v>285.1576</v>
      </c>
      <c r="B15309" s="19">
        <f>(A15309-G15309)/G15309</f>
        <v>2.8172954886350556E-2</v>
      </c>
      <c r="C15309" s="30" t="s">
        <v>66</v>
      </c>
      <c r="D15309" s="6">
        <v>1002501</v>
      </c>
      <c r="E15309" s="6">
        <v>2501</v>
      </c>
      <c r="F15309" s="7" t="s">
        <v>31</v>
      </c>
      <c r="G15309" s="6">
        <v>277.34399999999999</v>
      </c>
    </row>
    <row r="15310" spans="1:7" ht="15" thickBot="1" x14ac:dyDescent="0.35">
      <c r="A15310" s="6">
        <v>285.21480000000003</v>
      </c>
      <c r="B15310" s="19">
        <f>(A15310-G15310)/G15310</f>
        <v>0.20701522148341769</v>
      </c>
      <c r="C15310" s="30" t="s">
        <v>190</v>
      </c>
      <c r="D15310" s="6">
        <v>1003690</v>
      </c>
      <c r="E15310" s="6">
        <v>274</v>
      </c>
      <c r="F15310" s="7" t="s">
        <v>17</v>
      </c>
      <c r="G15310" s="6">
        <v>236.29759999999999</v>
      </c>
    </row>
    <row r="15311" spans="1:7" ht="15" thickBot="1" x14ac:dyDescent="0.35">
      <c r="A15311" s="6">
        <v>285.34480000000002</v>
      </c>
      <c r="B15311" s="19">
        <f>(A15311-G15311)/G15311</f>
        <v>0.84724581537951604</v>
      </c>
      <c r="C15311" s="30" t="s">
        <v>117</v>
      </c>
      <c r="D15311" s="6">
        <v>1004221</v>
      </c>
      <c r="E15311" s="6">
        <v>1018</v>
      </c>
      <c r="F15311" s="7" t="s">
        <v>87</v>
      </c>
      <c r="G15311" s="6">
        <v>154.47040000000001</v>
      </c>
    </row>
    <row r="15312" spans="1:7" ht="15" thickBot="1" x14ac:dyDescent="0.35">
      <c r="A15312" s="6">
        <v>285.41376000000002</v>
      </c>
      <c r="B15312" s="19">
        <f>(A15312-G15312)/G15312</f>
        <v>1.0824608918982022</v>
      </c>
      <c r="C15312" s="30" t="s">
        <v>242</v>
      </c>
      <c r="D15312" s="6">
        <v>1013711</v>
      </c>
      <c r="E15312" s="6">
        <v>50</v>
      </c>
      <c r="F15312" s="7" t="s">
        <v>87</v>
      </c>
      <c r="G15312" s="6">
        <v>137.05600000000001</v>
      </c>
    </row>
    <row r="15313" spans="1:7" ht="15" thickBot="1" x14ac:dyDescent="0.35">
      <c r="A15313" s="6">
        <v>285.41376000000002</v>
      </c>
      <c r="B15313" s="19">
        <f>(A15313-G15313)/G15313</f>
        <v>0.10433727480963308</v>
      </c>
      <c r="C15313" s="30" t="s">
        <v>343</v>
      </c>
      <c r="D15313" s="6">
        <v>1010068</v>
      </c>
      <c r="E15313" s="6">
        <v>1035</v>
      </c>
      <c r="F15313" s="7" t="s">
        <v>87</v>
      </c>
      <c r="G15313" s="6">
        <v>258.44799999999998</v>
      </c>
    </row>
    <row r="15314" spans="1:7" ht="15" thickBot="1" x14ac:dyDescent="0.35">
      <c r="A15314" s="6">
        <v>285.41376000000002</v>
      </c>
      <c r="B15314" s="19">
        <f>(A15314-G15314)/G15314</f>
        <v>-3.9582897106243175E-3</v>
      </c>
      <c r="C15314" s="30" t="s">
        <v>110</v>
      </c>
      <c r="D15314" s="6">
        <v>1010772</v>
      </c>
      <c r="E15314" s="6">
        <v>556</v>
      </c>
      <c r="F15314" s="7" t="s">
        <v>87</v>
      </c>
      <c r="G15314" s="6">
        <v>286.548</v>
      </c>
    </row>
    <row r="15315" spans="1:7" ht="15" thickBot="1" x14ac:dyDescent="0.35">
      <c r="A15315" s="6">
        <v>285.41376000000002</v>
      </c>
      <c r="B15315" s="19">
        <f>(A15315-G15315)/G15315</f>
        <v>-7.8500514474818556E-3</v>
      </c>
      <c r="C15315" s="30" t="s">
        <v>91</v>
      </c>
      <c r="D15315" s="6">
        <v>1018515</v>
      </c>
      <c r="E15315" s="6">
        <v>1335</v>
      </c>
      <c r="F15315" s="7" t="s">
        <v>87</v>
      </c>
      <c r="G15315" s="6">
        <v>287.67200000000003</v>
      </c>
    </row>
    <row r="15316" spans="1:7" ht="15" thickBot="1" x14ac:dyDescent="0.35">
      <c r="A15316" s="6">
        <v>285.41376000000002</v>
      </c>
      <c r="B15316" s="19">
        <f>(A15316-G15316)/G15316</f>
        <v>-0.19115081164414607</v>
      </c>
      <c r="C15316" s="30" t="s">
        <v>329</v>
      </c>
      <c r="D15316" s="6">
        <v>1017479</v>
      </c>
      <c r="E15316" s="6">
        <v>2710</v>
      </c>
      <c r="F15316" s="7" t="s">
        <v>87</v>
      </c>
      <c r="G15316" s="6">
        <v>352.86399999999998</v>
      </c>
    </row>
    <row r="15317" spans="1:7" ht="15" thickBot="1" x14ac:dyDescent="0.35">
      <c r="A15317" s="6">
        <v>285.42176000000001</v>
      </c>
      <c r="B15317" s="19">
        <f>(A15317-G15317)/G15317</f>
        <v>-0.56631142774345</v>
      </c>
      <c r="C15317" s="30" t="s">
        <v>82</v>
      </c>
      <c r="D15317" s="6">
        <v>1001398</v>
      </c>
      <c r="E15317" s="6">
        <v>1398</v>
      </c>
      <c r="F15317" s="7" t="s">
        <v>23</v>
      </c>
      <c r="G15317" s="6">
        <v>658.12608</v>
      </c>
    </row>
    <row r="15318" spans="1:7" ht="15" thickBot="1" x14ac:dyDescent="0.35">
      <c r="A15318" s="6">
        <v>285.428</v>
      </c>
      <c r="B15318" s="19">
        <f>(A15318-G15318)/G15318</f>
        <v>16.130065296715959</v>
      </c>
      <c r="C15318" s="30" t="s">
        <v>141</v>
      </c>
      <c r="D15318" s="6">
        <v>1004822</v>
      </c>
      <c r="E15318" s="6">
        <v>1174</v>
      </c>
      <c r="F15318" s="7" t="s">
        <v>31</v>
      </c>
      <c r="G15318" s="6">
        <v>16.662400000000002</v>
      </c>
    </row>
    <row r="15319" spans="1:7" ht="15" thickBot="1" x14ac:dyDescent="0.35">
      <c r="A15319" s="6">
        <v>285.5034</v>
      </c>
      <c r="B15319" s="19">
        <f>(A15319-G15319)/G15319</f>
        <v>74.931755319148948</v>
      </c>
      <c r="C15319" s="30" t="s">
        <v>266</v>
      </c>
      <c r="D15319" s="6">
        <v>1008427</v>
      </c>
      <c r="E15319" s="6">
        <v>555</v>
      </c>
      <c r="F15319" s="7" t="s">
        <v>25</v>
      </c>
      <c r="G15319" s="6">
        <v>3.76</v>
      </c>
    </row>
    <row r="15320" spans="1:7" ht="15" thickBot="1" x14ac:dyDescent="0.35">
      <c r="A15320" s="6">
        <v>285.5034</v>
      </c>
      <c r="B15320" s="19">
        <f>(A15320-G15320)/G15320</f>
        <v>9.5507538802660754</v>
      </c>
      <c r="C15320" s="30" t="s">
        <v>316</v>
      </c>
      <c r="D15320" s="6">
        <v>1008186</v>
      </c>
      <c r="E15320" s="6">
        <v>2825</v>
      </c>
      <c r="F15320" s="7" t="s">
        <v>42</v>
      </c>
      <c r="G15320" s="6">
        <v>27.06</v>
      </c>
    </row>
    <row r="15321" spans="1:7" ht="15" thickBot="1" x14ac:dyDescent="0.35">
      <c r="A15321" s="6">
        <v>285.5034</v>
      </c>
      <c r="B15321" s="19">
        <f>(A15321-G15321)/G15321</f>
        <v>2.524907402834708</v>
      </c>
      <c r="C15321" s="30" t="s">
        <v>99</v>
      </c>
      <c r="D15321" s="6">
        <v>1007899</v>
      </c>
      <c r="E15321" s="6">
        <v>253</v>
      </c>
      <c r="F15321" s="7" t="s">
        <v>25</v>
      </c>
      <c r="G15321" s="6">
        <v>80.995999999999995</v>
      </c>
    </row>
    <row r="15322" spans="1:7" ht="15" thickBot="1" x14ac:dyDescent="0.35">
      <c r="A15322" s="6">
        <v>285.5034</v>
      </c>
      <c r="B15322" s="19">
        <f>(A15322-G15322)/G15322</f>
        <v>2.2830067614185179</v>
      </c>
      <c r="C15322" s="30" t="s">
        <v>300</v>
      </c>
      <c r="D15322" s="6">
        <v>1006655</v>
      </c>
      <c r="E15322" s="6">
        <v>1816</v>
      </c>
      <c r="F15322" s="7" t="s">
        <v>21</v>
      </c>
      <c r="G15322" s="6">
        <v>86.963999999999999</v>
      </c>
    </row>
    <row r="15323" spans="1:7" ht="15" thickBot="1" x14ac:dyDescent="0.35">
      <c r="A15323" s="6">
        <v>285.5034</v>
      </c>
      <c r="B15323" s="19">
        <f>(A15323-G15323)/G15323</f>
        <v>2.2276318169485392</v>
      </c>
      <c r="C15323" s="30" t="s">
        <v>232</v>
      </c>
      <c r="D15323" s="6">
        <v>1006862</v>
      </c>
      <c r="E15323" s="6">
        <v>1803</v>
      </c>
      <c r="F15323" s="7" t="s">
        <v>27</v>
      </c>
      <c r="G15323" s="6">
        <v>88.456000000000003</v>
      </c>
    </row>
    <row r="15324" spans="1:7" ht="15" thickBot="1" x14ac:dyDescent="0.35">
      <c r="A15324" s="6">
        <v>285.5034</v>
      </c>
      <c r="B15324" s="19">
        <f>(A15324-G15324)/G15324</f>
        <v>2.1179385811637257</v>
      </c>
      <c r="C15324" s="30" t="s">
        <v>352</v>
      </c>
      <c r="D15324" s="6">
        <v>1008678</v>
      </c>
      <c r="E15324" s="6">
        <v>197</v>
      </c>
      <c r="F15324" s="7" t="s">
        <v>23</v>
      </c>
      <c r="G15324" s="6">
        <v>91.567999999999998</v>
      </c>
    </row>
    <row r="15325" spans="1:7" ht="15" thickBot="1" x14ac:dyDescent="0.35">
      <c r="A15325" s="6">
        <v>285.5034</v>
      </c>
      <c r="B15325" s="19">
        <f>(A15325-G15325)/G15325</f>
        <v>0.89511855136340723</v>
      </c>
      <c r="C15325" s="30" t="s">
        <v>289</v>
      </c>
      <c r="D15325" s="6">
        <v>1013938</v>
      </c>
      <c r="E15325" s="6">
        <v>1147</v>
      </c>
      <c r="F15325" s="7" t="s">
        <v>17</v>
      </c>
      <c r="G15325" s="6">
        <v>150.65199999999999</v>
      </c>
    </row>
    <row r="15326" spans="1:7" ht="15" thickBot="1" x14ac:dyDescent="0.35">
      <c r="A15326" s="6">
        <v>285.5034</v>
      </c>
      <c r="B15326" s="19">
        <f>(A15326-G15326)/G15326</f>
        <v>0.89185353053435101</v>
      </c>
      <c r="C15326" s="30" t="s">
        <v>132</v>
      </c>
      <c r="D15326" s="6">
        <v>1006419</v>
      </c>
      <c r="E15326" s="6">
        <v>2707</v>
      </c>
      <c r="F15326" s="7" t="s">
        <v>42</v>
      </c>
      <c r="G15326" s="6">
        <v>150.91200000000001</v>
      </c>
    </row>
    <row r="15327" spans="1:7" ht="15" thickBot="1" x14ac:dyDescent="0.35">
      <c r="A15327" s="6">
        <v>285.5034</v>
      </c>
      <c r="B15327" s="19">
        <f>(A15327-G15327)/G15327</f>
        <v>0.40062499999999995</v>
      </c>
      <c r="C15327" s="30" t="s">
        <v>248</v>
      </c>
      <c r="D15327" s="6">
        <v>1007526</v>
      </c>
      <c r="E15327" s="6">
        <v>1613</v>
      </c>
      <c r="F15327" s="7" t="s">
        <v>27</v>
      </c>
      <c r="G15327" s="6">
        <v>203.84</v>
      </c>
    </row>
    <row r="15328" spans="1:7" ht="15" thickBot="1" x14ac:dyDescent="0.35">
      <c r="A15328" s="6">
        <v>285.5034</v>
      </c>
      <c r="B15328" s="19">
        <f>(A15328-G15328)/G15328</f>
        <v>0.2449348542724086</v>
      </c>
      <c r="C15328" s="30" t="s">
        <v>37</v>
      </c>
      <c r="D15328" s="6">
        <v>1012216</v>
      </c>
      <c r="E15328" s="6">
        <v>1327</v>
      </c>
      <c r="F15328" s="7" t="s">
        <v>31</v>
      </c>
      <c r="G15328" s="6">
        <v>229.33199999999999</v>
      </c>
    </row>
    <row r="15329" spans="1:7" ht="15" thickBot="1" x14ac:dyDescent="0.35">
      <c r="A15329" s="6">
        <v>285.5034</v>
      </c>
      <c r="B15329" s="19">
        <f>(A15329-G15329)/G15329</f>
        <v>0.12376367787136895</v>
      </c>
      <c r="C15329" s="30" t="s">
        <v>76</v>
      </c>
      <c r="D15329" s="6">
        <v>1018208</v>
      </c>
      <c r="E15329" s="6">
        <v>551</v>
      </c>
      <c r="F15329" s="7" t="s">
        <v>23</v>
      </c>
      <c r="G15329" s="6">
        <v>254.06</v>
      </c>
    </row>
    <row r="15330" spans="1:7" ht="15" thickBot="1" x14ac:dyDescent="0.35">
      <c r="A15330" s="6">
        <v>285.5034</v>
      </c>
      <c r="B15330" s="19">
        <f>(A15330-G15330)/G15330</f>
        <v>7.8345406023637328E-3</v>
      </c>
      <c r="C15330" s="30" t="s">
        <v>376</v>
      </c>
      <c r="D15330" s="6">
        <v>1010008</v>
      </c>
      <c r="E15330" s="6">
        <v>6</v>
      </c>
      <c r="F15330" s="7" t="s">
        <v>17</v>
      </c>
      <c r="G15330" s="6">
        <v>283.28399999999999</v>
      </c>
    </row>
    <row r="15331" spans="1:7" ht="15" thickBot="1" x14ac:dyDescent="0.35">
      <c r="A15331" s="6">
        <v>285.5034</v>
      </c>
      <c r="B15331" s="19">
        <f>(A15331-G15331)/G15331</f>
        <v>-1.0016390457105713E-4</v>
      </c>
      <c r="C15331" s="30" t="s">
        <v>344</v>
      </c>
      <c r="D15331" s="6">
        <v>1013497</v>
      </c>
      <c r="E15331" s="6">
        <v>648</v>
      </c>
      <c r="F15331" s="7" t="s">
        <v>23</v>
      </c>
      <c r="G15331" s="6">
        <v>285.53199999999998</v>
      </c>
    </row>
    <row r="15332" spans="1:7" ht="15" thickBot="1" x14ac:dyDescent="0.35">
      <c r="A15332" s="6">
        <v>285.5034</v>
      </c>
      <c r="B15332" s="19">
        <f>(A15332-G15332)/G15332</f>
        <v>-3.0627724735505433E-2</v>
      </c>
      <c r="C15332" s="30" t="s">
        <v>288</v>
      </c>
      <c r="D15332" s="6">
        <v>1017225</v>
      </c>
      <c r="E15332" s="6">
        <v>2014</v>
      </c>
      <c r="F15332" s="7" t="s">
        <v>17</v>
      </c>
      <c r="G15332" s="6">
        <v>294.524</v>
      </c>
    </row>
    <row r="15333" spans="1:7" ht="15" thickBot="1" x14ac:dyDescent="0.35">
      <c r="A15333" s="6">
        <v>285.5034</v>
      </c>
      <c r="B15333" s="19">
        <f>(A15333-G15333)/G15333</f>
        <v>-0.10884897745149442</v>
      </c>
      <c r="C15333" s="30" t="s">
        <v>218</v>
      </c>
      <c r="D15333" s="6">
        <v>1015580</v>
      </c>
      <c r="E15333" s="6">
        <v>2496</v>
      </c>
      <c r="F15333" s="7" t="s">
        <v>27</v>
      </c>
      <c r="G15333" s="6">
        <v>320.37599999999998</v>
      </c>
    </row>
    <row r="15334" spans="1:7" ht="15" thickBot="1" x14ac:dyDescent="0.35">
      <c r="A15334" s="6">
        <v>285.5034</v>
      </c>
      <c r="B15334" s="19">
        <f>(A15334-G15334)/G15334</f>
        <v>-0.11813076837540307</v>
      </c>
      <c r="C15334" s="30" t="s">
        <v>209</v>
      </c>
      <c r="D15334" s="6">
        <v>1011543</v>
      </c>
      <c r="E15334" s="6">
        <v>2822</v>
      </c>
      <c r="F15334" s="7" t="s">
        <v>35</v>
      </c>
      <c r="G15334" s="6">
        <v>323.74799999999999</v>
      </c>
    </row>
    <row r="15335" spans="1:7" ht="15" thickBot="1" x14ac:dyDescent="0.35">
      <c r="A15335" s="6">
        <v>285.5034</v>
      </c>
      <c r="B15335" s="19">
        <f>(A15335-G15335)/G15335</f>
        <v>-0.1505706431189604</v>
      </c>
      <c r="C15335" s="30" t="s">
        <v>245</v>
      </c>
      <c r="D15335" s="6">
        <v>1017105</v>
      </c>
      <c r="E15335" s="6">
        <v>162</v>
      </c>
      <c r="F15335" s="7" t="s">
        <v>31</v>
      </c>
      <c r="G15335" s="6">
        <v>336.11200000000002</v>
      </c>
    </row>
    <row r="15336" spans="1:7" ht="15" thickBot="1" x14ac:dyDescent="0.35">
      <c r="A15336" s="6">
        <v>285.52679999999998</v>
      </c>
      <c r="B15336" s="19">
        <f>(A15336-G15336)/G15336</f>
        <v>0.35727296927289315</v>
      </c>
      <c r="C15336" s="30" t="s">
        <v>118</v>
      </c>
      <c r="D15336" s="6">
        <v>1004310</v>
      </c>
      <c r="E15336" s="6">
        <v>2075</v>
      </c>
      <c r="F15336" s="7" t="s">
        <v>27</v>
      </c>
      <c r="G15336" s="6">
        <v>210.36799999999999</v>
      </c>
    </row>
    <row r="15337" spans="1:7" ht="15" thickBot="1" x14ac:dyDescent="0.35">
      <c r="A15337" s="6">
        <v>285.70359999999999</v>
      </c>
      <c r="B15337" s="19">
        <f>(A15337-G15337)/G15337</f>
        <v>0.26501707330896307</v>
      </c>
      <c r="C15337" s="30" t="s">
        <v>274</v>
      </c>
      <c r="D15337" s="6">
        <v>1004245</v>
      </c>
      <c r="E15337" s="6">
        <v>1605</v>
      </c>
      <c r="F15337" s="7" t="s">
        <v>23</v>
      </c>
      <c r="G15337" s="6">
        <v>225.84960000000001</v>
      </c>
    </row>
    <row r="15338" spans="1:7" ht="15" thickBot="1" x14ac:dyDescent="0.35">
      <c r="A15338" s="6">
        <v>285.70463999999998</v>
      </c>
      <c r="B15338" s="19">
        <f>(A15338-G15338)/G15338</f>
        <v>0.14802047035527377</v>
      </c>
      <c r="C15338" s="30" t="s">
        <v>148</v>
      </c>
      <c r="D15338" s="6">
        <v>1001827</v>
      </c>
      <c r="E15338" s="6">
        <v>1827</v>
      </c>
      <c r="F15338" s="7" t="s">
        <v>87</v>
      </c>
      <c r="G15338" s="6">
        <v>248.8672</v>
      </c>
    </row>
    <row r="15339" spans="1:7" ht="15" thickBot="1" x14ac:dyDescent="0.35">
      <c r="A15339" s="6">
        <v>285.88560000000001</v>
      </c>
      <c r="B15339" s="19">
        <f>(A15339-G15339)/G15339</f>
        <v>0.19028538310883733</v>
      </c>
      <c r="C15339" s="30" t="s">
        <v>126</v>
      </c>
      <c r="D15339" s="6">
        <v>1002974</v>
      </c>
      <c r="E15339" s="6">
        <v>378</v>
      </c>
      <c r="F15339" s="7" t="s">
        <v>27</v>
      </c>
      <c r="G15339" s="6">
        <v>240.1824</v>
      </c>
    </row>
    <row r="15340" spans="1:7" ht="15" thickBot="1" x14ac:dyDescent="0.35">
      <c r="A15340" s="6">
        <v>285.88767999999999</v>
      </c>
      <c r="B15340" s="19">
        <f>(A15340-G15340)/G15340</f>
        <v>1.2320834751185124</v>
      </c>
      <c r="C15340" s="30" t="s">
        <v>176</v>
      </c>
      <c r="D15340" s="6">
        <v>1001397</v>
      </c>
      <c r="E15340" s="6">
        <v>1397</v>
      </c>
      <c r="F15340" s="7" t="s">
        <v>31</v>
      </c>
      <c r="G15340" s="6">
        <v>128.08108799999999</v>
      </c>
    </row>
    <row r="15341" spans="1:7" ht="15" thickBot="1" x14ac:dyDescent="0.35">
      <c r="A15341" s="6">
        <v>285.92720000000003</v>
      </c>
      <c r="B15341" s="19">
        <f>(A15341-G15341)/G15341</f>
        <v>0.28849897614858844</v>
      </c>
      <c r="C15341" s="30" t="s">
        <v>140</v>
      </c>
      <c r="D15341" s="6">
        <v>1003346</v>
      </c>
      <c r="E15341" s="6">
        <v>1151</v>
      </c>
      <c r="F15341" s="7" t="s">
        <v>19</v>
      </c>
      <c r="G15341" s="6">
        <v>221.90719999999999</v>
      </c>
    </row>
    <row r="15342" spans="1:7" ht="15" thickBot="1" x14ac:dyDescent="0.35">
      <c r="A15342" s="6">
        <v>285.95159999999998</v>
      </c>
      <c r="B15342" s="19">
        <f>(A15342-G15342)/G15342</f>
        <v>13.730661446527922</v>
      </c>
      <c r="C15342" s="30" t="s">
        <v>144</v>
      </c>
      <c r="D15342" s="6">
        <v>1006227</v>
      </c>
      <c r="E15342" s="6">
        <v>771</v>
      </c>
      <c r="F15342" s="7" t="s">
        <v>23</v>
      </c>
      <c r="G15342" s="6">
        <v>19.411999999999999</v>
      </c>
    </row>
    <row r="15343" spans="1:7" ht="15" thickBot="1" x14ac:dyDescent="0.35">
      <c r="A15343" s="6">
        <v>285.95159999999998</v>
      </c>
      <c r="B15343" s="19">
        <f>(A15343-G15343)/G15343</f>
        <v>8.0410901732641964</v>
      </c>
      <c r="C15343" s="30" t="s">
        <v>137</v>
      </c>
      <c r="D15343" s="6">
        <v>1008304</v>
      </c>
      <c r="E15343" s="6">
        <v>1416</v>
      </c>
      <c r="F15343" s="7" t="s">
        <v>25</v>
      </c>
      <c r="G15343" s="6">
        <v>31.628</v>
      </c>
    </row>
    <row r="15344" spans="1:7" ht="15" thickBot="1" x14ac:dyDescent="0.35">
      <c r="A15344" s="6">
        <v>285.95159999999998</v>
      </c>
      <c r="B15344" s="19">
        <f>(A15344-G15344)/G15344</f>
        <v>6.1146397292993626</v>
      </c>
      <c r="C15344" s="30" t="s">
        <v>97</v>
      </c>
      <c r="D15344" s="6">
        <v>1008504</v>
      </c>
      <c r="E15344" s="6">
        <v>253</v>
      </c>
      <c r="F15344" s="7" t="s">
        <v>23</v>
      </c>
      <c r="G15344" s="6">
        <v>40.192</v>
      </c>
    </row>
    <row r="15345" spans="1:7" ht="15" thickBot="1" x14ac:dyDescent="0.35">
      <c r="A15345" s="6">
        <v>285.95159999999998</v>
      </c>
      <c r="B15345" s="19">
        <f>(A15345-G15345)/G15345</f>
        <v>5.5735999999999999</v>
      </c>
      <c r="C15345" s="30" t="s">
        <v>302</v>
      </c>
      <c r="D15345" s="6">
        <v>1009178</v>
      </c>
      <c r="E15345" s="6">
        <v>2679</v>
      </c>
      <c r="F15345" s="7" t="s">
        <v>31</v>
      </c>
      <c r="G15345" s="6">
        <v>43.5</v>
      </c>
    </row>
    <row r="15346" spans="1:7" ht="15" thickBot="1" x14ac:dyDescent="0.35">
      <c r="A15346" s="6">
        <v>285.95159999999998</v>
      </c>
      <c r="B15346" s="19">
        <f>(A15346-G15346)/G15346</f>
        <v>3.0692110655737701</v>
      </c>
      <c r="C15346" s="30" t="s">
        <v>278</v>
      </c>
      <c r="D15346" s="6">
        <v>1006514</v>
      </c>
      <c r="E15346" s="6">
        <v>799</v>
      </c>
      <c r="F15346" s="7" t="s">
        <v>19</v>
      </c>
      <c r="G15346" s="6">
        <v>70.272000000000006</v>
      </c>
    </row>
    <row r="15347" spans="1:7" ht="15" thickBot="1" x14ac:dyDescent="0.35">
      <c r="A15347" s="6">
        <v>285.95159999999998</v>
      </c>
      <c r="B15347" s="19">
        <f>(A15347-G15347)/G15347</f>
        <v>1.4820463856676618</v>
      </c>
      <c r="C15347" s="30" t="s">
        <v>133</v>
      </c>
      <c r="D15347" s="6">
        <v>1006955</v>
      </c>
      <c r="E15347" s="6">
        <v>500</v>
      </c>
      <c r="F15347" s="7" t="s">
        <v>31</v>
      </c>
      <c r="G15347" s="6">
        <v>115.208</v>
      </c>
    </row>
    <row r="15348" spans="1:7" ht="15" thickBot="1" x14ac:dyDescent="0.35">
      <c r="A15348" s="6">
        <v>285.95159999999998</v>
      </c>
      <c r="B15348" s="19">
        <f>(A15348-G15348)/G15348</f>
        <v>0.67910510863182594</v>
      </c>
      <c r="C15348" s="30" t="s">
        <v>378</v>
      </c>
      <c r="D15348" s="6">
        <v>1016851</v>
      </c>
      <c r="E15348" s="6">
        <v>2335</v>
      </c>
      <c r="F15348" s="7" t="s">
        <v>27</v>
      </c>
      <c r="G15348" s="6">
        <v>170.3</v>
      </c>
    </row>
    <row r="15349" spans="1:7" ht="15" thickBot="1" x14ac:dyDescent="0.35">
      <c r="A15349" s="6">
        <v>285.95159999999998</v>
      </c>
      <c r="B15349" s="19">
        <f>(A15349-G15349)/G15349</f>
        <v>0.64650375420332573</v>
      </c>
      <c r="C15349" s="30" t="s">
        <v>57</v>
      </c>
      <c r="D15349" s="6">
        <v>1010441</v>
      </c>
      <c r="E15349" s="6">
        <v>1113</v>
      </c>
      <c r="F15349" s="7" t="s">
        <v>21</v>
      </c>
      <c r="G15349" s="6">
        <v>173.672</v>
      </c>
    </row>
    <row r="15350" spans="1:7" ht="15" thickBot="1" x14ac:dyDescent="0.35">
      <c r="A15350" s="6">
        <v>285.95159999999998</v>
      </c>
      <c r="B15350" s="19">
        <f>(A15350-G15350)/G15350</f>
        <v>0.50971236695387734</v>
      </c>
      <c r="C15350" s="30" t="s">
        <v>164</v>
      </c>
      <c r="D15350" s="6">
        <v>1018696</v>
      </c>
      <c r="E15350" s="6">
        <v>1241</v>
      </c>
      <c r="F15350" s="7" t="s">
        <v>17</v>
      </c>
      <c r="G15350" s="6">
        <v>189.40799999999999</v>
      </c>
    </row>
    <row r="15351" spans="1:7" ht="15" thickBot="1" x14ac:dyDescent="0.35">
      <c r="A15351" s="6">
        <v>285.95159999999998</v>
      </c>
      <c r="B15351" s="19">
        <f>(A15351-G15351)/G15351</f>
        <v>0.44128830645161277</v>
      </c>
      <c r="C15351" s="30" t="s">
        <v>219</v>
      </c>
      <c r="D15351" s="6">
        <v>1014126</v>
      </c>
      <c r="E15351" s="6">
        <v>2032</v>
      </c>
      <c r="F15351" s="7" t="s">
        <v>31</v>
      </c>
      <c r="G15351" s="6">
        <v>198.4</v>
      </c>
    </row>
    <row r="15352" spans="1:7" ht="15" thickBot="1" x14ac:dyDescent="0.35">
      <c r="A15352" s="6">
        <v>285.95159999999998</v>
      </c>
      <c r="B15352" s="19">
        <f>(A15352-G15352)/G15352</f>
        <v>0.32840100343770323</v>
      </c>
      <c r="C15352" s="30" t="s">
        <v>308</v>
      </c>
      <c r="D15352" s="6">
        <v>1013542</v>
      </c>
      <c r="E15352" s="6">
        <v>2732</v>
      </c>
      <c r="F15352" s="7" t="s">
        <v>19</v>
      </c>
      <c r="G15352" s="6">
        <v>215.26</v>
      </c>
    </row>
    <row r="15353" spans="1:7" ht="15" thickBot="1" x14ac:dyDescent="0.35">
      <c r="A15353" s="6">
        <v>285.95159999999998</v>
      </c>
      <c r="B15353" s="19">
        <f>(A15353-G15353)/G15353</f>
        <v>0.22597623089983015</v>
      </c>
      <c r="C15353" s="30" t="s">
        <v>120</v>
      </c>
      <c r="D15353" s="6">
        <v>1009657</v>
      </c>
      <c r="E15353" s="6">
        <v>1584</v>
      </c>
      <c r="F15353" s="7" t="s">
        <v>25</v>
      </c>
      <c r="G15353" s="6">
        <v>233.244</v>
      </c>
    </row>
    <row r="15354" spans="1:7" ht="15" thickBot="1" x14ac:dyDescent="0.35">
      <c r="A15354" s="6">
        <v>285.95159999999998</v>
      </c>
      <c r="B15354" s="19">
        <f>(A15354-G15354)/G15354</f>
        <v>0.19152457622881139</v>
      </c>
      <c r="C15354" s="30" t="s">
        <v>110</v>
      </c>
      <c r="D15354" s="6">
        <v>1016020</v>
      </c>
      <c r="E15354" s="6">
        <v>2395</v>
      </c>
      <c r="F15354" s="7" t="s">
        <v>42</v>
      </c>
      <c r="G15354" s="6">
        <v>239.988</v>
      </c>
    </row>
    <row r="15355" spans="1:7" ht="15" thickBot="1" x14ac:dyDescent="0.35">
      <c r="A15355" s="6">
        <v>285.95159999999998</v>
      </c>
      <c r="B15355" s="19">
        <f>(A15355-G15355)/G15355</f>
        <v>0.14849224837336331</v>
      </c>
      <c r="C15355" s="30" t="s">
        <v>237</v>
      </c>
      <c r="D15355" s="6">
        <v>1018163</v>
      </c>
      <c r="E15355" s="6">
        <v>1345</v>
      </c>
      <c r="F15355" s="7" t="s">
        <v>42</v>
      </c>
      <c r="G15355" s="6">
        <v>248.98</v>
      </c>
    </row>
    <row r="15356" spans="1:7" ht="15" thickBot="1" x14ac:dyDescent="0.35">
      <c r="A15356" s="6">
        <v>285.95159999999998</v>
      </c>
      <c r="B15356" s="19">
        <f>(A15356-G15356)/G15356</f>
        <v>7.4961948249618517E-3</v>
      </c>
      <c r="C15356" s="30" t="s">
        <v>386</v>
      </c>
      <c r="D15356" s="6">
        <v>1014731</v>
      </c>
      <c r="E15356" s="6">
        <v>2398</v>
      </c>
      <c r="F15356" s="7" t="s">
        <v>19</v>
      </c>
      <c r="G15356" s="6">
        <v>283.82400000000001</v>
      </c>
    </row>
    <row r="15357" spans="1:7" ht="15" thickBot="1" x14ac:dyDescent="0.35">
      <c r="A15357" s="6">
        <v>285.95159999999998</v>
      </c>
      <c r="B15357" s="19">
        <f>(A15357-G15357)/G15357</f>
        <v>-7.3246648863076677E-2</v>
      </c>
      <c r="C15357" s="30" t="s">
        <v>150</v>
      </c>
      <c r="D15357" s="6">
        <v>1009702</v>
      </c>
      <c r="E15357" s="6">
        <v>1695</v>
      </c>
      <c r="F15357" s="7" t="s">
        <v>27</v>
      </c>
      <c r="G15357" s="6">
        <v>308.55200000000002</v>
      </c>
    </row>
    <row r="15358" spans="1:7" ht="15" thickBot="1" x14ac:dyDescent="0.35">
      <c r="A15358" s="6">
        <v>285.95159999999998</v>
      </c>
      <c r="B15358" s="19">
        <f>(A15358-G15358)/G15358</f>
        <v>-0.15902524527680403</v>
      </c>
      <c r="C15358" s="30" t="s">
        <v>308</v>
      </c>
      <c r="D15358" s="6">
        <v>1010818</v>
      </c>
      <c r="E15358" s="6">
        <v>1629</v>
      </c>
      <c r="F15358" s="7" t="s">
        <v>35</v>
      </c>
      <c r="G15358" s="6">
        <v>340.024</v>
      </c>
    </row>
    <row r="15359" spans="1:7" ht="15" thickBot="1" x14ac:dyDescent="0.35">
      <c r="A15359" s="6">
        <v>285.95159999999998</v>
      </c>
      <c r="B15359" s="19">
        <f>(A15359-G15359)/G15359</f>
        <v>-0.1885319590905479</v>
      </c>
      <c r="C15359" s="30" t="s">
        <v>41</v>
      </c>
      <c r="D15359" s="6">
        <v>1017601</v>
      </c>
      <c r="E15359" s="6">
        <v>676</v>
      </c>
      <c r="F15359" s="7" t="s">
        <v>23</v>
      </c>
      <c r="G15359" s="6">
        <v>352.38799999999998</v>
      </c>
    </row>
    <row r="15360" spans="1:7" ht="15" thickBot="1" x14ac:dyDescent="0.35">
      <c r="A15360" s="6">
        <v>286</v>
      </c>
      <c r="B15360" s="19">
        <f>(A15360-G15360)/G15360</f>
        <v>10.018986561459746</v>
      </c>
      <c r="C15360" s="30" t="s">
        <v>367</v>
      </c>
      <c r="D15360" s="6">
        <v>1004777</v>
      </c>
      <c r="E15360" s="6">
        <v>2381</v>
      </c>
      <c r="F15360" s="7" t="s">
        <v>35</v>
      </c>
      <c r="G15360" s="6">
        <v>25.955200000000001</v>
      </c>
    </row>
    <row r="15361" spans="1:7" ht="15" thickBot="1" x14ac:dyDescent="0.35">
      <c r="A15361" s="6">
        <v>286.04160000000002</v>
      </c>
      <c r="B15361" s="19">
        <f>(A15361-G15361)/G15361</f>
        <v>9.7957328682151651E-2</v>
      </c>
      <c r="C15361" s="30" t="s">
        <v>66</v>
      </c>
      <c r="D15361" s="6">
        <v>1004984</v>
      </c>
      <c r="E15361" s="6">
        <v>2472</v>
      </c>
      <c r="F15361" s="7" t="s">
        <v>42</v>
      </c>
      <c r="G15361" s="6">
        <v>260.52159999999998</v>
      </c>
    </row>
    <row r="15362" spans="1:7" ht="15" thickBot="1" x14ac:dyDescent="0.35">
      <c r="A15362" s="6">
        <v>286.13087999999999</v>
      </c>
      <c r="B15362" s="19">
        <f>(A15362-G15362)/G15362</f>
        <v>0.36346294602012807</v>
      </c>
      <c r="C15362" s="30" t="s">
        <v>176</v>
      </c>
      <c r="D15362" s="6">
        <v>1018865</v>
      </c>
      <c r="E15362" s="6">
        <v>296</v>
      </c>
      <c r="F15362" s="7" t="s">
        <v>87</v>
      </c>
      <c r="G15362" s="6">
        <v>209.85599999999999</v>
      </c>
    </row>
    <row r="15363" spans="1:7" ht="15" thickBot="1" x14ac:dyDescent="0.35">
      <c r="A15363" s="6">
        <v>286.17160000000001</v>
      </c>
      <c r="B15363" s="19">
        <f>(A15363-G15363)/G15363</f>
        <v>0.87375332620948298</v>
      </c>
      <c r="C15363" s="30" t="s">
        <v>321</v>
      </c>
      <c r="D15363" s="6">
        <v>1004006</v>
      </c>
      <c r="E15363" s="6">
        <v>1019</v>
      </c>
      <c r="F15363" s="7" t="s">
        <v>27</v>
      </c>
      <c r="G15363" s="6">
        <v>152.72640000000001</v>
      </c>
    </row>
    <row r="15364" spans="1:7" ht="15" thickBot="1" x14ac:dyDescent="0.35">
      <c r="A15364" s="6">
        <v>286.22464000000002</v>
      </c>
      <c r="B15364" s="19">
        <f>(A15364-G15364)/G15364</f>
        <v>2.7483425946879221</v>
      </c>
      <c r="C15364" s="30" t="s">
        <v>113</v>
      </c>
      <c r="D15364" s="6">
        <v>1001268</v>
      </c>
      <c r="E15364" s="6">
        <v>1268</v>
      </c>
      <c r="F15364" s="7" t="s">
        <v>87</v>
      </c>
      <c r="G15364" s="6">
        <v>76.360320000000002</v>
      </c>
    </row>
    <row r="15365" spans="1:7" ht="15" thickBot="1" x14ac:dyDescent="0.35">
      <c r="A15365" s="6">
        <v>286.25792000000001</v>
      </c>
      <c r="B15365" s="19">
        <f>(A15365-G15365)/G15365</f>
        <v>0.15548838771345178</v>
      </c>
      <c r="C15365" s="30" t="s">
        <v>304</v>
      </c>
      <c r="D15365" s="6">
        <v>1001735</v>
      </c>
      <c r="E15365" s="6">
        <v>1735</v>
      </c>
      <c r="F15365" s="7" t="s">
        <v>21</v>
      </c>
      <c r="G15365" s="6">
        <v>247.73759999999999</v>
      </c>
    </row>
    <row r="15366" spans="1:7" ht="15" thickBot="1" x14ac:dyDescent="0.35">
      <c r="A15366" s="6">
        <v>286.26124800000002</v>
      </c>
      <c r="B15366" s="19">
        <f>(A15366-G15366)/G15366</f>
        <v>-0.34464835393307069</v>
      </c>
      <c r="C15366" s="30" t="s">
        <v>216</v>
      </c>
      <c r="D15366" s="6">
        <v>1000708</v>
      </c>
      <c r="E15366" s="6">
        <v>708</v>
      </c>
      <c r="F15366" s="7" t="s">
        <v>35</v>
      </c>
      <c r="G15366" s="6">
        <v>436.80556799999999</v>
      </c>
    </row>
    <row r="15367" spans="1:7" ht="15" thickBot="1" x14ac:dyDescent="0.35">
      <c r="A15367" s="6">
        <v>286.32447999999999</v>
      </c>
      <c r="B15367" s="19">
        <f>(A15367-G15367)/G15367</f>
        <v>3.1131010388894</v>
      </c>
      <c r="C15367" s="30" t="s">
        <v>48</v>
      </c>
      <c r="D15367" s="6">
        <v>1001592</v>
      </c>
      <c r="E15367" s="6">
        <v>1592</v>
      </c>
      <c r="F15367" s="7" t="s">
        <v>27</v>
      </c>
      <c r="G15367" s="6">
        <v>69.612799999999993</v>
      </c>
    </row>
    <row r="15368" spans="1:7" ht="15" thickBot="1" x14ac:dyDescent="0.35">
      <c r="A15368" s="6">
        <v>286.34944000000002</v>
      </c>
      <c r="B15368" s="19">
        <f>(A15368-G15368)/G15368</f>
        <v>-0.57668649259023252</v>
      </c>
      <c r="C15368" s="30" t="s">
        <v>91</v>
      </c>
      <c r="D15368" s="6">
        <v>1001399</v>
      </c>
      <c r="E15368" s="6">
        <v>1399</v>
      </c>
      <c r="F15368" s="7" t="s">
        <v>42</v>
      </c>
      <c r="G15368" s="6">
        <v>676.44767999999999</v>
      </c>
    </row>
    <row r="15369" spans="1:7" ht="15" thickBot="1" x14ac:dyDescent="0.35">
      <c r="A15369" s="6">
        <v>286.39980000000003</v>
      </c>
      <c r="B15369" s="19">
        <f>(A15369-G15369)/G15369</f>
        <v>37.640016189962232</v>
      </c>
      <c r="C15369" s="30" t="s">
        <v>307</v>
      </c>
      <c r="D15369" s="6">
        <v>1006348</v>
      </c>
      <c r="E15369" s="6">
        <v>2217</v>
      </c>
      <c r="F15369" s="7" t="s">
        <v>17</v>
      </c>
      <c r="G15369" s="6">
        <v>7.4119999999999999</v>
      </c>
    </row>
    <row r="15370" spans="1:7" ht="15" thickBot="1" x14ac:dyDescent="0.35">
      <c r="A15370" s="6">
        <v>286.39980000000003</v>
      </c>
      <c r="B15370" s="19">
        <f>(A15370-G15370)/G15370</f>
        <v>26.432931034482763</v>
      </c>
      <c r="C15370" s="30" t="s">
        <v>48</v>
      </c>
      <c r="D15370" s="6">
        <v>1009244</v>
      </c>
      <c r="E15370" s="6">
        <v>2326</v>
      </c>
      <c r="F15370" s="7" t="s">
        <v>42</v>
      </c>
      <c r="G15370" s="6">
        <v>10.44</v>
      </c>
    </row>
    <row r="15371" spans="1:7" ht="15" thickBot="1" x14ac:dyDescent="0.35">
      <c r="A15371" s="6">
        <v>286.39980000000003</v>
      </c>
      <c r="B15371" s="19">
        <f>(A15371-G15371)/G15371</f>
        <v>11.912524797114518</v>
      </c>
      <c r="C15371" s="30" t="s">
        <v>223</v>
      </c>
      <c r="D15371" s="6">
        <v>1006607</v>
      </c>
      <c r="E15371" s="6">
        <v>1418</v>
      </c>
      <c r="F15371" s="7" t="s">
        <v>27</v>
      </c>
      <c r="G15371" s="6">
        <v>22.18</v>
      </c>
    </row>
    <row r="15372" spans="1:7" ht="15" thickBot="1" x14ac:dyDescent="0.35">
      <c r="A15372" s="6">
        <v>286.39980000000003</v>
      </c>
      <c r="B15372" s="19">
        <f>(A15372-G15372)/G15372</f>
        <v>6.7606709299804901</v>
      </c>
      <c r="C15372" s="30" t="s">
        <v>364</v>
      </c>
      <c r="D15372" s="6">
        <v>1008864</v>
      </c>
      <c r="E15372" s="6">
        <v>1863</v>
      </c>
      <c r="F15372" s="7" t="s">
        <v>25</v>
      </c>
      <c r="G15372" s="6">
        <v>36.904000000000003</v>
      </c>
    </row>
    <row r="15373" spans="1:7" ht="15" thickBot="1" x14ac:dyDescent="0.35">
      <c r="A15373" s="6">
        <v>286.39980000000003</v>
      </c>
      <c r="B15373" s="19">
        <f>(A15373-G15373)/G15373</f>
        <v>2.9038193119241047</v>
      </c>
      <c r="C15373" s="30" t="s">
        <v>182</v>
      </c>
      <c r="D15373" s="6">
        <v>1007253</v>
      </c>
      <c r="E15373" s="6">
        <v>973</v>
      </c>
      <c r="F15373" s="7" t="s">
        <v>19</v>
      </c>
      <c r="G15373" s="6">
        <v>73.364000000000004</v>
      </c>
    </row>
    <row r="15374" spans="1:7" ht="15" thickBot="1" x14ac:dyDescent="0.35">
      <c r="A15374" s="6">
        <v>286.39980000000003</v>
      </c>
      <c r="B15374" s="19">
        <f>(A15374-G15374)/G15374</f>
        <v>2.2268218486637528</v>
      </c>
      <c r="C15374" s="30" t="s">
        <v>338</v>
      </c>
      <c r="D15374" s="6">
        <v>1008068</v>
      </c>
      <c r="E15374" s="6">
        <v>1560</v>
      </c>
      <c r="F15374" s="7" t="s">
        <v>35</v>
      </c>
      <c r="G15374" s="6">
        <v>88.756</v>
      </c>
    </row>
    <row r="15375" spans="1:7" ht="15" thickBot="1" x14ac:dyDescent="0.35">
      <c r="A15375" s="6">
        <v>286.39980000000003</v>
      </c>
      <c r="B15375" s="19">
        <f>(A15375-G15375)/G15375</f>
        <v>1.559517766497462</v>
      </c>
      <c r="C15375" s="30" t="s">
        <v>230</v>
      </c>
      <c r="D15375" s="6">
        <v>1007572</v>
      </c>
      <c r="E15375" s="6">
        <v>1322</v>
      </c>
      <c r="F15375" s="7" t="s">
        <v>42</v>
      </c>
      <c r="G15375" s="6">
        <v>111.896</v>
      </c>
    </row>
    <row r="15376" spans="1:7" ht="15" thickBot="1" x14ac:dyDescent="0.35">
      <c r="A15376" s="6">
        <v>286.39980000000003</v>
      </c>
      <c r="B15376" s="19">
        <f>(A15376-G15376)/G15376</f>
        <v>0.91592277434374259</v>
      </c>
      <c r="C15376" s="30" t="s">
        <v>303</v>
      </c>
      <c r="D15376" s="6">
        <v>1012696</v>
      </c>
      <c r="E15376" s="6">
        <v>2373</v>
      </c>
      <c r="F15376" s="7" t="s">
        <v>21</v>
      </c>
      <c r="G15376" s="6">
        <v>149.48400000000001</v>
      </c>
    </row>
    <row r="15377" spans="1:7" ht="15" thickBot="1" x14ac:dyDescent="0.35">
      <c r="A15377" s="6">
        <v>286.39980000000003</v>
      </c>
      <c r="B15377" s="19">
        <f>(A15377-G15377)/G15377</f>
        <v>0.62302958177490653</v>
      </c>
      <c r="C15377" s="30" t="s">
        <v>253</v>
      </c>
      <c r="D15377" s="6">
        <v>1018580</v>
      </c>
      <c r="E15377" s="6">
        <v>1551</v>
      </c>
      <c r="F15377" s="7" t="s">
        <v>27</v>
      </c>
      <c r="G15377" s="6">
        <v>176.46</v>
      </c>
    </row>
    <row r="15378" spans="1:7" ht="15" thickBot="1" x14ac:dyDescent="0.35">
      <c r="A15378" s="6">
        <v>286.39980000000003</v>
      </c>
      <c r="B15378" s="19">
        <f>(A15378-G15378)/G15378</f>
        <v>0.30006809020590497</v>
      </c>
      <c r="C15378" s="30" t="s">
        <v>340</v>
      </c>
      <c r="D15378" s="6">
        <v>1018827</v>
      </c>
      <c r="E15378" s="6">
        <v>2050</v>
      </c>
      <c r="F15378" s="7" t="s">
        <v>23</v>
      </c>
      <c r="G15378" s="6">
        <v>220.29599999999999</v>
      </c>
    </row>
    <row r="15379" spans="1:7" ht="15" thickBot="1" x14ac:dyDescent="0.35">
      <c r="A15379" s="6">
        <v>286.39980000000003</v>
      </c>
      <c r="B15379" s="19">
        <f>(A15379-G15379)/G15379</f>
        <v>0.20764307038405108</v>
      </c>
      <c r="C15379" s="30" t="s">
        <v>343</v>
      </c>
      <c r="D15379" s="6">
        <v>1012370</v>
      </c>
      <c r="E15379" s="6">
        <v>2</v>
      </c>
      <c r="F15379" s="7" t="s">
        <v>17</v>
      </c>
      <c r="G15379" s="6">
        <v>237.15600000000001</v>
      </c>
    </row>
    <row r="15380" spans="1:7" ht="15" thickBot="1" x14ac:dyDescent="0.35">
      <c r="A15380" s="6">
        <v>286.39980000000003</v>
      </c>
      <c r="B15380" s="19">
        <f>(A15380-G15380)/G15380</f>
        <v>0.12748724489795932</v>
      </c>
      <c r="C15380" s="30" t="s">
        <v>101</v>
      </c>
      <c r="D15380" s="6">
        <v>1019393</v>
      </c>
      <c r="E15380" s="6">
        <v>2401</v>
      </c>
      <c r="F15380" s="7" t="s">
        <v>17</v>
      </c>
      <c r="G15380" s="6">
        <v>254.01599999999999</v>
      </c>
    </row>
    <row r="15381" spans="1:7" ht="15" thickBot="1" x14ac:dyDescent="0.35">
      <c r="A15381" s="6">
        <v>286.39980000000003</v>
      </c>
      <c r="B15381" s="19">
        <f>(A15381-G15381)/G15381</f>
        <v>-0.10592822446711526</v>
      </c>
      <c r="C15381" s="30" t="s">
        <v>176</v>
      </c>
      <c r="D15381" s="6">
        <v>1017244</v>
      </c>
      <c r="E15381" s="6">
        <v>2248</v>
      </c>
      <c r="F15381" s="7" t="s">
        <v>35</v>
      </c>
      <c r="G15381" s="6">
        <v>320.33199999999999</v>
      </c>
    </row>
    <row r="15382" spans="1:7" ht="15" thickBot="1" x14ac:dyDescent="0.35">
      <c r="A15382" s="6">
        <v>286.39980000000003</v>
      </c>
      <c r="B15382" s="19">
        <f>(A15382-G15382)/G15382</f>
        <v>-0.13034033353171948</v>
      </c>
      <c r="C15382" s="30" t="s">
        <v>114</v>
      </c>
      <c r="D15382" s="6">
        <v>1013587</v>
      </c>
      <c r="E15382" s="6">
        <v>2261</v>
      </c>
      <c r="F15382" s="7" t="s">
        <v>27</v>
      </c>
      <c r="G15382" s="6">
        <v>329.32400000000001</v>
      </c>
    </row>
    <row r="15383" spans="1:7" ht="15" thickBot="1" x14ac:dyDescent="0.35">
      <c r="A15383" s="6">
        <v>286.39980000000003</v>
      </c>
      <c r="B15383" s="19">
        <f>(A15383-G15383)/G15383</f>
        <v>-0.14493228718830606</v>
      </c>
      <c r="C15383" s="30" t="s">
        <v>126</v>
      </c>
      <c r="D15383" s="6">
        <v>1014093</v>
      </c>
      <c r="E15383" s="6">
        <v>2627</v>
      </c>
      <c r="F15383" s="7" t="s">
        <v>19</v>
      </c>
      <c r="G15383" s="6">
        <v>334.94400000000002</v>
      </c>
    </row>
    <row r="15384" spans="1:7" ht="15" thickBot="1" x14ac:dyDescent="0.35">
      <c r="A15384" s="6">
        <v>286.39980000000003</v>
      </c>
      <c r="B15384" s="19">
        <f>(A15384-G15384)/G15384</f>
        <v>0.52184896276143522</v>
      </c>
      <c r="C15384" s="30" t="s">
        <v>158</v>
      </c>
      <c r="D15384" s="6">
        <v>1009063</v>
      </c>
      <c r="E15384" s="6">
        <v>1574</v>
      </c>
      <c r="F15384" s="7" t="s">
        <v>25</v>
      </c>
      <c r="G15384" s="6">
        <v>188.19200000000001</v>
      </c>
    </row>
    <row r="15385" spans="1:7" ht="15" thickBot="1" x14ac:dyDescent="0.35">
      <c r="A15385" s="6">
        <v>286.702</v>
      </c>
      <c r="B15385" s="19">
        <f>(A15385-G15385)/G15385</f>
        <v>7.0795720984759667</v>
      </c>
      <c r="C15385" s="30" t="s">
        <v>58</v>
      </c>
      <c r="D15385" s="6">
        <v>1004694</v>
      </c>
      <c r="E15385" s="6">
        <v>2553</v>
      </c>
      <c r="F15385" s="7" t="s">
        <v>21</v>
      </c>
      <c r="G15385" s="6">
        <v>35.4848</v>
      </c>
    </row>
    <row r="15386" spans="1:7" ht="15" thickBot="1" x14ac:dyDescent="0.35">
      <c r="A15386" s="6">
        <v>286.74047999999999</v>
      </c>
      <c r="B15386" s="19">
        <f>(A15386-G15386)/G15386</f>
        <v>-0.53561062737218135</v>
      </c>
      <c r="C15386" s="30" t="s">
        <v>111</v>
      </c>
      <c r="D15386" s="6">
        <v>1000766</v>
      </c>
      <c r="E15386" s="6">
        <v>766</v>
      </c>
      <c r="F15386" s="7" t="s">
        <v>42</v>
      </c>
      <c r="G15386" s="6">
        <v>617.45702400000005</v>
      </c>
    </row>
    <row r="15387" spans="1:7" ht="15" thickBot="1" x14ac:dyDescent="0.35">
      <c r="A15387" s="6">
        <v>286.81639999999999</v>
      </c>
      <c r="B15387" s="19">
        <f>(A15387-G15387)/G15387</f>
        <v>0.30223346603126638</v>
      </c>
      <c r="C15387" s="30" t="s">
        <v>298</v>
      </c>
      <c r="D15387" s="6">
        <v>1002794</v>
      </c>
      <c r="E15387" s="6">
        <v>2794</v>
      </c>
      <c r="F15387" s="7" t="s">
        <v>19</v>
      </c>
      <c r="G15387" s="6">
        <v>220.24959999999999</v>
      </c>
    </row>
    <row r="15388" spans="1:7" ht="15" thickBot="1" x14ac:dyDescent="0.35">
      <c r="A15388" s="6">
        <v>286.83199999999999</v>
      </c>
      <c r="B15388" s="19">
        <f>(A15388-G15388)/G15388</f>
        <v>0.39148050980331278</v>
      </c>
      <c r="C15388" s="30" t="s">
        <v>57</v>
      </c>
      <c r="D15388" s="6">
        <v>1001814</v>
      </c>
      <c r="E15388" s="6">
        <v>1814</v>
      </c>
      <c r="F15388" s="7" t="s">
        <v>27</v>
      </c>
      <c r="G15388" s="6">
        <v>206.1344</v>
      </c>
    </row>
    <row r="15389" spans="1:7" ht="15" thickBot="1" x14ac:dyDescent="0.35">
      <c r="A15389" s="6">
        <v>286.84800000000001</v>
      </c>
      <c r="B15389" s="19">
        <f>(A15389-G15389)/G15389</f>
        <v>3.9658610899522193</v>
      </c>
      <c r="C15389" s="30" t="s">
        <v>142</v>
      </c>
      <c r="D15389" s="6">
        <v>1009191</v>
      </c>
      <c r="E15389" s="6">
        <v>1987</v>
      </c>
      <c r="F15389" s="7" t="s">
        <v>17</v>
      </c>
      <c r="G15389" s="6">
        <v>57.764000000000003</v>
      </c>
    </row>
    <row r="15390" spans="1:7" ht="15" thickBot="1" x14ac:dyDescent="0.35">
      <c r="A15390" s="6">
        <v>286.84800000000001</v>
      </c>
      <c r="B15390" s="19">
        <f>(A15390-G15390)/G15390</f>
        <v>3.364698721850274</v>
      </c>
      <c r="C15390" s="30" t="s">
        <v>260</v>
      </c>
      <c r="D15390" s="6">
        <v>1009248</v>
      </c>
      <c r="E15390" s="6">
        <v>2524</v>
      </c>
      <c r="F15390" s="7" t="s">
        <v>42</v>
      </c>
      <c r="G15390" s="6">
        <v>65.72</v>
      </c>
    </row>
    <row r="15391" spans="1:7" ht="15" thickBot="1" x14ac:dyDescent="0.35">
      <c r="A15391" s="6">
        <v>286.84800000000001</v>
      </c>
      <c r="B15391" s="19">
        <f>(A15391-G15391)/G15391</f>
        <v>1.3287653438981621</v>
      </c>
      <c r="C15391" s="30" t="s">
        <v>222</v>
      </c>
      <c r="D15391" s="6">
        <v>1006375</v>
      </c>
      <c r="E15391" s="6">
        <v>2205</v>
      </c>
      <c r="F15391" s="7" t="s">
        <v>17</v>
      </c>
      <c r="G15391" s="6">
        <v>123.176</v>
      </c>
    </row>
    <row r="15392" spans="1:7" ht="15" thickBot="1" x14ac:dyDescent="0.35">
      <c r="A15392" s="6">
        <v>286.84800000000001</v>
      </c>
      <c r="B15392" s="19">
        <f>(A15392-G15392)/G15392</f>
        <v>1.0476272057563818</v>
      </c>
      <c r="C15392" s="30" t="s">
        <v>258</v>
      </c>
      <c r="D15392" s="6">
        <v>1007280</v>
      </c>
      <c r="E15392" s="6">
        <v>2843</v>
      </c>
      <c r="F15392" s="7" t="s">
        <v>31</v>
      </c>
      <c r="G15392" s="6">
        <v>140.08799999999999</v>
      </c>
    </row>
    <row r="15393" spans="1:7" ht="15" thickBot="1" x14ac:dyDescent="0.35">
      <c r="A15393" s="6">
        <v>286.84800000000001</v>
      </c>
      <c r="B15393" s="19">
        <f>(A15393-G15393)/G15393</f>
        <v>0.51479689909380877</v>
      </c>
      <c r="C15393" s="30" t="s">
        <v>134</v>
      </c>
      <c r="D15393" s="6">
        <v>1014467</v>
      </c>
      <c r="E15393" s="6">
        <v>1711</v>
      </c>
      <c r="F15393" s="7" t="s">
        <v>27</v>
      </c>
      <c r="G15393" s="6">
        <v>189.364</v>
      </c>
    </row>
    <row r="15394" spans="1:7" ht="15" thickBot="1" x14ac:dyDescent="0.35">
      <c r="A15394" s="6">
        <v>286.84800000000001</v>
      </c>
      <c r="B15394" s="19">
        <f>(A15394-G15394)/G15394</f>
        <v>0.37595456464177446</v>
      </c>
      <c r="C15394" s="30" t="s">
        <v>30</v>
      </c>
      <c r="D15394" s="6">
        <v>1009649</v>
      </c>
      <c r="E15394" s="6">
        <v>2531</v>
      </c>
      <c r="F15394" s="7" t="s">
        <v>19</v>
      </c>
      <c r="G15394" s="6">
        <v>208.47200000000001</v>
      </c>
    </row>
    <row r="15395" spans="1:7" ht="15" thickBot="1" x14ac:dyDescent="0.35">
      <c r="A15395" s="6">
        <v>286.84800000000001</v>
      </c>
      <c r="B15395" s="19">
        <f>(A15395-G15395)/G15395</f>
        <v>0.24202431674114108</v>
      </c>
      <c r="C15395" s="30" t="s">
        <v>24</v>
      </c>
      <c r="D15395" s="6">
        <v>1013984</v>
      </c>
      <c r="E15395" s="6">
        <v>578</v>
      </c>
      <c r="F15395" s="7" t="s">
        <v>27</v>
      </c>
      <c r="G15395" s="6">
        <v>230.952</v>
      </c>
    </row>
    <row r="15396" spans="1:7" ht="15" thickBot="1" x14ac:dyDescent="0.35">
      <c r="A15396" s="6">
        <v>286.84800000000001</v>
      </c>
      <c r="B15396" s="19">
        <f>(A15396-G15396)/G15396</f>
        <v>0.14711669199392149</v>
      </c>
      <c r="C15396" s="30" t="s">
        <v>110</v>
      </c>
      <c r="D15396" s="6">
        <v>1014364</v>
      </c>
      <c r="E15396" s="6">
        <v>1551</v>
      </c>
      <c r="F15396" s="7" t="s">
        <v>27</v>
      </c>
      <c r="G15396" s="6">
        <v>250.06</v>
      </c>
    </row>
    <row r="15397" spans="1:7" ht="15" thickBot="1" x14ac:dyDescent="0.35">
      <c r="A15397" s="6">
        <v>286.84800000000001</v>
      </c>
      <c r="B15397" s="19">
        <f>(A15397-G15397)/G15397</f>
        <v>3.541777963874735E-2</v>
      </c>
      <c r="C15397" s="30" t="s">
        <v>369</v>
      </c>
      <c r="D15397" s="6">
        <v>1016789</v>
      </c>
      <c r="E15397" s="6">
        <v>1516</v>
      </c>
      <c r="F15397" s="7" t="s">
        <v>35</v>
      </c>
      <c r="G15397" s="6">
        <v>277.036</v>
      </c>
    </row>
    <row r="15398" spans="1:7" ht="15" thickBot="1" x14ac:dyDescent="0.35">
      <c r="A15398" s="6">
        <v>286.84800000000001</v>
      </c>
      <c r="B15398" s="19">
        <f>(A15398-G15398)/G15398</f>
        <v>-3.5052545178088326E-2</v>
      </c>
      <c r="C15398" s="30" t="s">
        <v>292</v>
      </c>
      <c r="D15398" s="6">
        <v>1011594</v>
      </c>
      <c r="E15398" s="6">
        <v>98</v>
      </c>
      <c r="F15398" s="7" t="s">
        <v>27</v>
      </c>
      <c r="G15398" s="6">
        <v>297.26799999999997</v>
      </c>
    </row>
    <row r="15399" spans="1:7" ht="15" thickBot="1" x14ac:dyDescent="0.35">
      <c r="A15399" s="6">
        <v>286.84800000000001</v>
      </c>
      <c r="B15399" s="19">
        <f>(A15399-G15399)/G15399</f>
        <v>-0.10603605175895683</v>
      </c>
      <c r="C15399" s="30" t="s">
        <v>76</v>
      </c>
      <c r="D15399" s="6">
        <v>1015340</v>
      </c>
      <c r="E15399" s="6">
        <v>786</v>
      </c>
      <c r="F15399" s="7" t="s">
        <v>25</v>
      </c>
      <c r="G15399" s="6">
        <v>320.87200000000001</v>
      </c>
    </row>
    <row r="15400" spans="1:7" ht="15" thickBot="1" x14ac:dyDescent="0.35">
      <c r="A15400" s="6">
        <v>286.84800000000001</v>
      </c>
      <c r="B15400" s="19">
        <f>(A15400-G15400)/G15400</f>
        <v>-0.12443836686852892</v>
      </c>
      <c r="C15400" s="30" t="s">
        <v>307</v>
      </c>
      <c r="D15400" s="6">
        <v>1017548</v>
      </c>
      <c r="E15400" s="6">
        <v>2844</v>
      </c>
      <c r="F15400" s="7" t="s">
        <v>35</v>
      </c>
      <c r="G15400" s="6">
        <v>327.61599999999999</v>
      </c>
    </row>
    <row r="15401" spans="1:7" ht="15" thickBot="1" x14ac:dyDescent="0.35">
      <c r="A15401" s="6">
        <v>286.84800000000001</v>
      </c>
      <c r="B15401" s="19">
        <f>(A15401-G15401)/G15401</f>
        <v>-0.12743201314108413</v>
      </c>
      <c r="C15401" s="30" t="s">
        <v>217</v>
      </c>
      <c r="D15401" s="6">
        <v>1017624</v>
      </c>
      <c r="E15401" s="6">
        <v>2677</v>
      </c>
      <c r="F15401" s="7" t="s">
        <v>42</v>
      </c>
      <c r="G15401" s="6">
        <v>328.74</v>
      </c>
    </row>
    <row r="15402" spans="1:7" ht="15" thickBot="1" x14ac:dyDescent="0.35">
      <c r="A15402" s="6">
        <v>286.84800000000001</v>
      </c>
      <c r="B15402" s="19">
        <f>(A15402-G15402)/G15402</f>
        <v>-0.15348112472554709</v>
      </c>
      <c r="C15402" s="30" t="s">
        <v>376</v>
      </c>
      <c r="D15402" s="6">
        <v>1012332</v>
      </c>
      <c r="E15402" s="6">
        <v>318</v>
      </c>
      <c r="F15402" s="7" t="s">
        <v>31</v>
      </c>
      <c r="G15402" s="6">
        <v>338.85599999999999</v>
      </c>
    </row>
    <row r="15403" spans="1:7" ht="15" thickBot="1" x14ac:dyDescent="0.35">
      <c r="A15403" s="6">
        <v>286.84800000000001</v>
      </c>
      <c r="B15403" s="19">
        <f>(A15403-G15403)/G15403</f>
        <v>-0.16456581001421272</v>
      </c>
      <c r="C15403" s="30" t="s">
        <v>387</v>
      </c>
      <c r="D15403" s="6">
        <v>1011334</v>
      </c>
      <c r="E15403" s="6">
        <v>54</v>
      </c>
      <c r="F15403" s="7" t="s">
        <v>31</v>
      </c>
      <c r="G15403" s="6">
        <v>343.35199999999998</v>
      </c>
    </row>
    <row r="15404" spans="1:7" ht="15" thickBot="1" x14ac:dyDescent="0.35">
      <c r="A15404" s="6">
        <v>286.84800000000001</v>
      </c>
      <c r="B15404" s="19">
        <f>(A15404-G15404)/G15404</f>
        <v>-0.19614393005268457</v>
      </c>
      <c r="C15404" s="30" t="s">
        <v>253</v>
      </c>
      <c r="D15404" s="6">
        <v>1011920</v>
      </c>
      <c r="E15404" s="6">
        <v>548</v>
      </c>
      <c r="F15404" s="7" t="s">
        <v>42</v>
      </c>
      <c r="G15404" s="6">
        <v>356.84</v>
      </c>
    </row>
    <row r="15405" spans="1:7" ht="15" thickBot="1" x14ac:dyDescent="0.35">
      <c r="A15405" s="6">
        <v>286.86527999999998</v>
      </c>
      <c r="B15405" s="19">
        <f>(A15405-G15405)/G15405</f>
        <v>0.13554246627398817</v>
      </c>
      <c r="C15405" s="30" t="s">
        <v>231</v>
      </c>
      <c r="D15405" s="6">
        <v>1001820</v>
      </c>
      <c r="E15405" s="6">
        <v>1820</v>
      </c>
      <c r="F15405" s="7" t="s">
        <v>35</v>
      </c>
      <c r="G15405" s="6">
        <v>252.624</v>
      </c>
    </row>
    <row r="15406" spans="1:7" ht="15" thickBot="1" x14ac:dyDescent="0.35">
      <c r="A15406" s="6">
        <v>286.88824319999998</v>
      </c>
      <c r="B15406" s="19">
        <f>(A15406-G15406)/G15406</f>
        <v>1.0766726752937021</v>
      </c>
      <c r="C15406" s="30" t="s">
        <v>310</v>
      </c>
      <c r="D15406" s="6">
        <v>1000096</v>
      </c>
      <c r="E15406" s="6">
        <v>96</v>
      </c>
      <c r="F15406" s="7" t="s">
        <v>23</v>
      </c>
      <c r="G15406" s="6">
        <v>138.148032</v>
      </c>
    </row>
    <row r="15407" spans="1:7" ht="15" thickBot="1" x14ac:dyDescent="0.35">
      <c r="A15407" s="6">
        <v>286.90480000000002</v>
      </c>
      <c r="B15407" s="19">
        <f>(A15407-G15407)/G15407</f>
        <v>3.2818544343091842</v>
      </c>
      <c r="C15407" s="30" t="s">
        <v>357</v>
      </c>
      <c r="D15407" s="6">
        <v>1002807</v>
      </c>
      <c r="E15407" s="6">
        <v>2807</v>
      </c>
      <c r="F15407" s="7" t="s">
        <v>25</v>
      </c>
      <c r="G15407" s="6">
        <v>67.004800000000003</v>
      </c>
    </row>
    <row r="15408" spans="1:7" ht="15" thickBot="1" x14ac:dyDescent="0.35">
      <c r="A15408" s="6">
        <v>286.93599999999998</v>
      </c>
      <c r="B15408" s="19">
        <f>(A15408-G15408)/G15408</f>
        <v>-0.45112736575169432</v>
      </c>
      <c r="C15408" s="30" t="s">
        <v>376</v>
      </c>
      <c r="D15408" s="6">
        <v>1001156</v>
      </c>
      <c r="E15408" s="6">
        <v>1156</v>
      </c>
      <c r="F15408" s="7" t="s">
        <v>19</v>
      </c>
      <c r="G15408" s="6">
        <v>522.77337599999998</v>
      </c>
    </row>
    <row r="15409" spans="1:7" ht="15" thickBot="1" x14ac:dyDescent="0.35">
      <c r="A15409" s="6">
        <v>286.94432</v>
      </c>
      <c r="B15409" s="19">
        <f>(A15409-G15409)/G15409</f>
        <v>5.4371931083991392</v>
      </c>
      <c r="C15409" s="30" t="s">
        <v>310</v>
      </c>
      <c r="D15409" s="6">
        <v>1001869</v>
      </c>
      <c r="E15409" s="6">
        <v>1869</v>
      </c>
      <c r="F15409" s="7" t="s">
        <v>17</v>
      </c>
      <c r="G15409" s="6">
        <v>44.576000000000001</v>
      </c>
    </row>
    <row r="15410" spans="1:7" ht="15" thickBot="1" x14ac:dyDescent="0.35">
      <c r="A15410" s="6">
        <v>287.01087999999999</v>
      </c>
      <c r="B15410" s="19">
        <f>(A15410-G15410)/G15410</f>
        <v>-1.988727013642114E-2</v>
      </c>
      <c r="C15410" s="30" t="s">
        <v>384</v>
      </c>
      <c r="D15410" s="6">
        <v>1001361</v>
      </c>
      <c r="E15410" s="6">
        <v>1361</v>
      </c>
      <c r="F15410" s="7" t="s">
        <v>21</v>
      </c>
      <c r="G15410" s="6">
        <v>292.83456000000001</v>
      </c>
    </row>
    <row r="15411" spans="1:7" ht="15" thickBot="1" x14ac:dyDescent="0.35">
      <c r="A15411" s="6">
        <v>287.07639999999998</v>
      </c>
      <c r="B15411" s="19">
        <f>(A15411-G15411)/G15411</f>
        <v>1.2053485828068535</v>
      </c>
      <c r="C15411" s="30" t="s">
        <v>374</v>
      </c>
      <c r="D15411" s="6">
        <v>1003574</v>
      </c>
      <c r="E15411" s="6">
        <v>2833</v>
      </c>
      <c r="F15411" s="7" t="s">
        <v>21</v>
      </c>
      <c r="G15411" s="6">
        <v>130.1728</v>
      </c>
    </row>
    <row r="15412" spans="1:7" ht="15" thickBot="1" x14ac:dyDescent="0.35">
      <c r="A15412" s="6">
        <v>287.09408000000002</v>
      </c>
      <c r="B15412" s="19">
        <f>(A15412-G15412)/G15412</f>
        <v>-2.5340501651937557E-2</v>
      </c>
      <c r="C15412" s="30" t="s">
        <v>200</v>
      </c>
      <c r="D15412" s="6">
        <v>1001053</v>
      </c>
      <c r="E15412" s="6">
        <v>1053</v>
      </c>
      <c r="F15412" s="7" t="s">
        <v>19</v>
      </c>
      <c r="G15412" s="6">
        <v>294.558336</v>
      </c>
    </row>
    <row r="15413" spans="1:7" ht="15" thickBot="1" x14ac:dyDescent="0.35">
      <c r="A15413" s="6">
        <v>287.14920000000001</v>
      </c>
      <c r="B15413" s="19">
        <f>(A15413-G15413)/G15413</f>
        <v>0.15895133480568796</v>
      </c>
      <c r="C15413" s="30" t="s">
        <v>211</v>
      </c>
      <c r="D15413" s="6">
        <v>1003583</v>
      </c>
      <c r="E15413" s="6">
        <v>47</v>
      </c>
      <c r="F15413" s="7" t="s">
        <v>35</v>
      </c>
      <c r="G15413" s="6">
        <v>247.7664</v>
      </c>
    </row>
    <row r="15414" spans="1:7" ht="15" thickBot="1" x14ac:dyDescent="0.35">
      <c r="A15414" s="6">
        <v>287.2962</v>
      </c>
      <c r="B15414" s="19">
        <f>(A15414-G15414)/G15414</f>
        <v>75.489936102236427</v>
      </c>
      <c r="C15414" s="30" t="s">
        <v>305</v>
      </c>
      <c r="D15414" s="6">
        <v>1006779</v>
      </c>
      <c r="E15414" s="6">
        <v>2516</v>
      </c>
      <c r="F15414" s="7" t="s">
        <v>17</v>
      </c>
      <c r="G15414" s="6">
        <v>3.7559999999999998</v>
      </c>
    </row>
    <row r="15415" spans="1:7" ht="15" thickBot="1" x14ac:dyDescent="0.35">
      <c r="A15415" s="6">
        <v>287.2962</v>
      </c>
      <c r="B15415" s="19">
        <f>(A15415-G15415)/G15415</f>
        <v>7.9255685348577103</v>
      </c>
      <c r="C15415" s="30" t="s">
        <v>132</v>
      </c>
      <c r="D15415" s="6">
        <v>1007545</v>
      </c>
      <c r="E15415" s="6">
        <v>647</v>
      </c>
      <c r="F15415" s="7" t="s">
        <v>42</v>
      </c>
      <c r="G15415" s="6">
        <v>32.188000000000002</v>
      </c>
    </row>
    <row r="15416" spans="1:7" ht="15" thickBot="1" x14ac:dyDescent="0.35">
      <c r="A15416" s="6">
        <v>287.2962</v>
      </c>
      <c r="B15416" s="19">
        <f>(A15416-G15416)/G15416</f>
        <v>6.1077733795150912</v>
      </c>
      <c r="C15416" s="30" t="s">
        <v>73</v>
      </c>
      <c r="D15416" s="6">
        <v>1007959</v>
      </c>
      <c r="E15416" s="6">
        <v>1672</v>
      </c>
      <c r="F15416" s="7" t="s">
        <v>27</v>
      </c>
      <c r="G15416" s="6">
        <v>40.42</v>
      </c>
    </row>
    <row r="15417" spans="1:7" ht="15" thickBot="1" x14ac:dyDescent="0.35">
      <c r="A15417" s="6">
        <v>287.2962</v>
      </c>
      <c r="B15417" s="19">
        <f>(A15417-G15417)/G15417</f>
        <v>2.0149036645258782</v>
      </c>
      <c r="C15417" s="30" t="s">
        <v>310</v>
      </c>
      <c r="D15417" s="6">
        <v>1008481</v>
      </c>
      <c r="E15417" s="6">
        <v>1857</v>
      </c>
      <c r="F15417" s="7" t="s">
        <v>23</v>
      </c>
      <c r="G15417" s="6">
        <v>95.292000000000002</v>
      </c>
    </row>
    <row r="15418" spans="1:7" ht="15" thickBot="1" x14ac:dyDescent="0.35">
      <c r="A15418" s="6">
        <v>287.2962</v>
      </c>
      <c r="B15418" s="19">
        <f>(A15418-G15418)/G15418</f>
        <v>1.367461599314391</v>
      </c>
      <c r="C15418" s="30" t="s">
        <v>303</v>
      </c>
      <c r="D15418" s="6">
        <v>1008159</v>
      </c>
      <c r="E15418" s="6">
        <v>2246</v>
      </c>
      <c r="F15418" s="7" t="s">
        <v>21</v>
      </c>
      <c r="G15418" s="6">
        <v>121.352</v>
      </c>
    </row>
    <row r="15419" spans="1:7" ht="15" thickBot="1" x14ac:dyDescent="0.35">
      <c r="A15419" s="6">
        <v>287.2962</v>
      </c>
      <c r="B15419" s="19">
        <f>(A15419-G15419)/G15419</f>
        <v>1.303677272435692</v>
      </c>
      <c r="C15419" s="30" t="s">
        <v>146</v>
      </c>
      <c r="D15419" s="6">
        <v>1010875</v>
      </c>
      <c r="E15419" s="6">
        <v>1223</v>
      </c>
      <c r="F15419" s="7" t="s">
        <v>23</v>
      </c>
      <c r="G15419" s="6">
        <v>124.712</v>
      </c>
    </row>
    <row r="15420" spans="1:7" ht="15" thickBot="1" x14ac:dyDescent="0.35">
      <c r="A15420" s="6">
        <v>287.2962</v>
      </c>
      <c r="B15420" s="19">
        <f>(A15420-G15420)/G15420</f>
        <v>1.2831002256905812</v>
      </c>
      <c r="C15420" s="30" t="s">
        <v>306</v>
      </c>
      <c r="D15420" s="6">
        <v>1017173</v>
      </c>
      <c r="E15420" s="6">
        <v>191</v>
      </c>
      <c r="F15420" s="7" t="s">
        <v>19</v>
      </c>
      <c r="G15420" s="6">
        <v>125.836</v>
      </c>
    </row>
    <row r="15421" spans="1:7" ht="15" thickBot="1" x14ac:dyDescent="0.35">
      <c r="A15421" s="6">
        <v>287.2962</v>
      </c>
      <c r="B15421" s="19">
        <f>(A15421-G15421)/G15421</f>
        <v>1.013344452542468</v>
      </c>
      <c r="C15421" s="30" t="s">
        <v>214</v>
      </c>
      <c r="D15421" s="6">
        <v>1019799</v>
      </c>
      <c r="E15421" s="6">
        <v>1691</v>
      </c>
      <c r="F15421" s="7" t="s">
        <v>19</v>
      </c>
      <c r="G15421" s="6">
        <v>142.696</v>
      </c>
    </row>
    <row r="15422" spans="1:7" ht="15" thickBot="1" x14ac:dyDescent="0.35">
      <c r="A15422" s="6">
        <v>287.2962</v>
      </c>
      <c r="B15422" s="19">
        <f>(A15422-G15422)/G15422</f>
        <v>0.7159797878440366</v>
      </c>
      <c r="C15422" s="30" t="s">
        <v>366</v>
      </c>
      <c r="D15422" s="6">
        <v>1016387</v>
      </c>
      <c r="E15422" s="6">
        <v>1027</v>
      </c>
      <c r="F15422" s="7" t="s">
        <v>23</v>
      </c>
      <c r="G15422" s="6">
        <v>167.42400000000001</v>
      </c>
    </row>
    <row r="15423" spans="1:7" ht="15" thickBot="1" x14ac:dyDescent="0.35">
      <c r="A15423" s="6">
        <v>287.2962</v>
      </c>
      <c r="B15423" s="19">
        <f>(A15423-G15423)/G15423</f>
        <v>0.61820547482257526</v>
      </c>
      <c r="C15423" s="30" t="s">
        <v>316</v>
      </c>
      <c r="D15423" s="6">
        <v>1009993</v>
      </c>
      <c r="E15423" s="6">
        <v>1804</v>
      </c>
      <c r="F15423" s="7" t="s">
        <v>35</v>
      </c>
      <c r="G15423" s="6">
        <v>177.54</v>
      </c>
    </row>
    <row r="15424" spans="1:7" ht="15" thickBot="1" x14ac:dyDescent="0.35">
      <c r="A15424" s="6">
        <v>287.2962</v>
      </c>
      <c r="B15424" s="19">
        <f>(A15424-G15424)/G15424</f>
        <v>0.42831106073260944</v>
      </c>
      <c r="C15424" s="30" t="s">
        <v>224</v>
      </c>
      <c r="D15424" s="6">
        <v>1012210</v>
      </c>
      <c r="E15424" s="6">
        <v>1224</v>
      </c>
      <c r="F15424" s="7" t="s">
        <v>21</v>
      </c>
      <c r="G15424" s="6">
        <v>201.14400000000001</v>
      </c>
    </row>
    <row r="15425" spans="1:7" ht="15" thickBot="1" x14ac:dyDescent="0.35">
      <c r="A15425" s="6">
        <v>287.2962</v>
      </c>
      <c r="B15425" s="19">
        <f>(A15425-G15425)/G15425</f>
        <v>0.41252458307111395</v>
      </c>
      <c r="C15425" s="30" t="s">
        <v>58</v>
      </c>
      <c r="D15425" s="6">
        <v>1010344</v>
      </c>
      <c r="E15425" s="6">
        <v>1443</v>
      </c>
      <c r="F15425" s="7" t="s">
        <v>35</v>
      </c>
      <c r="G15425" s="6">
        <v>203.392</v>
      </c>
    </row>
    <row r="15426" spans="1:7" ht="15" thickBot="1" x14ac:dyDescent="0.35">
      <c r="A15426" s="6">
        <v>287.2962</v>
      </c>
      <c r="B15426" s="19">
        <f>(A15426-G15426)/G15426</f>
        <v>0.33157919130870056</v>
      </c>
      <c r="C15426" s="30" t="s">
        <v>68</v>
      </c>
      <c r="D15426" s="6">
        <v>1011444</v>
      </c>
      <c r="E15426" s="6">
        <v>202</v>
      </c>
      <c r="F15426" s="7" t="s">
        <v>42</v>
      </c>
      <c r="G15426" s="6">
        <v>215.756</v>
      </c>
    </row>
    <row r="15427" spans="1:7" ht="15" thickBot="1" x14ac:dyDescent="0.35">
      <c r="A15427" s="6">
        <v>287.2962</v>
      </c>
      <c r="B15427" s="19">
        <f>(A15427-G15427)/G15427</f>
        <v>0.28472883053697279</v>
      </c>
      <c r="C15427" s="30" t="s">
        <v>262</v>
      </c>
      <c r="D15427" s="6">
        <v>1014824</v>
      </c>
      <c r="E15427" s="6">
        <v>649</v>
      </c>
      <c r="F15427" s="7" t="s">
        <v>31</v>
      </c>
      <c r="G15427" s="6">
        <v>223.624</v>
      </c>
    </row>
    <row r="15428" spans="1:7" ht="15" thickBot="1" x14ac:dyDescent="0.35">
      <c r="A15428" s="6">
        <v>287.2962</v>
      </c>
      <c r="B15428" s="19">
        <f>(A15428-G15428)/G15428</f>
        <v>0.20026821524064164</v>
      </c>
      <c r="C15428" s="30" t="s">
        <v>172</v>
      </c>
      <c r="D15428" s="6">
        <v>1015676</v>
      </c>
      <c r="E15428" s="6">
        <v>1825</v>
      </c>
      <c r="F15428" s="7" t="s">
        <v>35</v>
      </c>
      <c r="G15428" s="6">
        <v>239.36</v>
      </c>
    </row>
    <row r="15429" spans="1:7" ht="15" thickBot="1" x14ac:dyDescent="0.35">
      <c r="A15429" s="6">
        <v>287.2962</v>
      </c>
      <c r="B15429" s="19">
        <f>(A15429-G15429)/G15429</f>
        <v>0.12622777307366637</v>
      </c>
      <c r="C15429" s="30" t="s">
        <v>247</v>
      </c>
      <c r="D15429" s="6">
        <v>1011150</v>
      </c>
      <c r="E15429" s="6">
        <v>2825</v>
      </c>
      <c r="F15429" s="7" t="s">
        <v>17</v>
      </c>
      <c r="G15429" s="6">
        <v>255.096</v>
      </c>
    </row>
    <row r="15430" spans="1:7" ht="15" thickBot="1" x14ac:dyDescent="0.35">
      <c r="A15430" s="6">
        <v>287.2962</v>
      </c>
      <c r="B15430" s="19">
        <f>(A15430-G15430)/G15430</f>
        <v>0.12128717508391214</v>
      </c>
      <c r="C15430" s="30" t="s">
        <v>74</v>
      </c>
      <c r="D15430" s="6">
        <v>1009337</v>
      </c>
      <c r="E15430" s="6">
        <v>5</v>
      </c>
      <c r="F15430" s="7" t="s">
        <v>35</v>
      </c>
      <c r="G15430" s="6">
        <v>256.22000000000003</v>
      </c>
    </row>
    <row r="15431" spans="1:7" ht="15" thickBot="1" x14ac:dyDescent="0.35">
      <c r="A15431" s="6">
        <v>287.2962</v>
      </c>
      <c r="B15431" s="19">
        <f>(A15431-G15431)/G15431</f>
        <v>-5.3165166036094225E-2</v>
      </c>
      <c r="C15431" s="30" t="s">
        <v>149</v>
      </c>
      <c r="D15431" s="6">
        <v>1014057</v>
      </c>
      <c r="E15431" s="6">
        <v>2683</v>
      </c>
      <c r="F15431" s="7" t="s">
        <v>23</v>
      </c>
      <c r="G15431" s="6">
        <v>303.428</v>
      </c>
    </row>
    <row r="15432" spans="1:7" ht="15" thickBot="1" x14ac:dyDescent="0.35">
      <c r="A15432" s="6">
        <v>287.2962</v>
      </c>
      <c r="B15432" s="19">
        <f>(A15432-G15432)/G15432</f>
        <v>-5.3165166036094225E-2</v>
      </c>
      <c r="C15432" s="30" t="s">
        <v>297</v>
      </c>
      <c r="D15432" s="6">
        <v>1015177</v>
      </c>
      <c r="E15432" s="6">
        <v>1208</v>
      </c>
      <c r="F15432" s="7" t="s">
        <v>17</v>
      </c>
      <c r="G15432" s="6">
        <v>303.428</v>
      </c>
    </row>
    <row r="15433" spans="1:7" ht="15" thickBot="1" x14ac:dyDescent="0.35">
      <c r="A15433" s="6">
        <v>287.2962</v>
      </c>
      <c r="B15433" s="19">
        <f>(A15433-G15433)/G15433</f>
        <v>-7.7096396998355243E-2</v>
      </c>
      <c r="C15433" s="30" t="s">
        <v>54</v>
      </c>
      <c r="D15433" s="6">
        <v>1012815</v>
      </c>
      <c r="E15433" s="6">
        <v>1025</v>
      </c>
      <c r="F15433" s="7" t="s">
        <v>25</v>
      </c>
      <c r="G15433" s="6">
        <v>311.29599999999999</v>
      </c>
    </row>
    <row r="15434" spans="1:7" ht="15" thickBot="1" x14ac:dyDescent="0.35">
      <c r="A15434" s="6">
        <v>287.2962</v>
      </c>
      <c r="B15434" s="19">
        <f>(A15434-G15434)/G15434</f>
        <v>-9.9847727187276733E-2</v>
      </c>
      <c r="C15434" s="30" t="s">
        <v>258</v>
      </c>
      <c r="D15434" s="6">
        <v>1017599</v>
      </c>
      <c r="E15434" s="6">
        <v>822</v>
      </c>
      <c r="F15434" s="7" t="s">
        <v>31</v>
      </c>
      <c r="G15434" s="6">
        <v>319.16399999999999</v>
      </c>
    </row>
    <row r="15435" spans="1:7" ht="15" thickBot="1" x14ac:dyDescent="0.35">
      <c r="A15435" s="6">
        <v>287.2962</v>
      </c>
      <c r="B15435" s="19">
        <f>(A15435-G15435)/G15435</f>
        <v>-0.11235185070753267</v>
      </c>
      <c r="C15435" s="30" t="s">
        <v>366</v>
      </c>
      <c r="D15435" s="6">
        <v>1019433</v>
      </c>
      <c r="E15435" s="6">
        <v>2360</v>
      </c>
      <c r="F15435" s="7" t="s">
        <v>27</v>
      </c>
      <c r="G15435" s="6">
        <v>323.66000000000003</v>
      </c>
    </row>
    <row r="15436" spans="1:7" ht="15" thickBot="1" x14ac:dyDescent="0.35">
      <c r="A15436" s="6">
        <v>287.2962</v>
      </c>
      <c r="B15436" s="19">
        <f>(A15436-G15436)/G15436</f>
        <v>-0.12750182215743433</v>
      </c>
      <c r="C15436" s="30" t="s">
        <v>352</v>
      </c>
      <c r="D15436" s="6">
        <v>1016478</v>
      </c>
      <c r="E15436" s="6">
        <v>610</v>
      </c>
      <c r="F15436" s="7" t="s">
        <v>27</v>
      </c>
      <c r="G15436" s="6">
        <v>329.28</v>
      </c>
    </row>
    <row r="15437" spans="1:7" ht="15" thickBot="1" x14ac:dyDescent="0.35">
      <c r="A15437" s="6">
        <v>287.2962</v>
      </c>
      <c r="B15437" s="19">
        <f>(A15437-G15437)/G15437</f>
        <v>2.6703213448453264E-2</v>
      </c>
      <c r="C15437" s="30" t="s">
        <v>112</v>
      </c>
      <c r="D15437" s="6">
        <v>1018219</v>
      </c>
      <c r="E15437" s="6">
        <v>1389</v>
      </c>
      <c r="F15437" s="7" t="s">
        <v>27</v>
      </c>
      <c r="G15437" s="6">
        <v>279.82400000000001</v>
      </c>
    </row>
    <row r="15438" spans="1:7" ht="15" thickBot="1" x14ac:dyDescent="0.35">
      <c r="A15438" s="6">
        <v>287.2962</v>
      </c>
      <c r="B15438" s="19">
        <f>(A15438-G15438)/G15438</f>
        <v>-4.6098014476392883E-2</v>
      </c>
      <c r="C15438" s="30" t="s">
        <v>92</v>
      </c>
      <c r="D15438" s="6">
        <v>1009887</v>
      </c>
      <c r="E15438" s="6">
        <v>2256</v>
      </c>
      <c r="F15438" s="7" t="s">
        <v>42</v>
      </c>
      <c r="G15438" s="6">
        <v>301.18</v>
      </c>
    </row>
    <row r="15439" spans="1:7" ht="15" thickBot="1" x14ac:dyDescent="0.35">
      <c r="A15439" s="6">
        <v>287.31040000000002</v>
      </c>
      <c r="B15439" s="19">
        <f>(A15439-G15439)/G15439</f>
        <v>-0.37009193755284636</v>
      </c>
      <c r="C15439" s="30" t="s">
        <v>41</v>
      </c>
      <c r="D15439" s="6">
        <v>1001478</v>
      </c>
      <c r="E15439" s="6">
        <v>1478</v>
      </c>
      <c r="F15439" s="7" t="s">
        <v>21</v>
      </c>
      <c r="G15439" s="6">
        <v>456.11481600000002</v>
      </c>
    </row>
    <row r="15440" spans="1:7" ht="15" thickBot="1" x14ac:dyDescent="0.35">
      <c r="A15440" s="6">
        <v>287.33120000000002</v>
      </c>
      <c r="B15440" s="19">
        <f>(A15440-G15440)/G15440</f>
        <v>-0.58134288079142893</v>
      </c>
      <c r="C15440" s="30" t="s">
        <v>211</v>
      </c>
      <c r="D15440" s="6">
        <v>1001060</v>
      </c>
      <c r="E15440" s="6">
        <v>1060</v>
      </c>
      <c r="F15440" s="7" t="s">
        <v>31</v>
      </c>
      <c r="G15440" s="6">
        <v>686.31628799999999</v>
      </c>
    </row>
    <row r="15441" spans="1:7" ht="15" thickBot="1" x14ac:dyDescent="0.35">
      <c r="A15441" s="6">
        <v>287.33253120000001</v>
      </c>
      <c r="B15441" s="19">
        <f>(A15441-G15441)/G15441</f>
        <v>2.4517184512373169</v>
      </c>
      <c r="C15441" s="30" t="s">
        <v>246</v>
      </c>
      <c r="D15441" s="6">
        <v>1000361</v>
      </c>
      <c r="E15441" s="6">
        <v>361</v>
      </c>
      <c r="F15441" s="7" t="s">
        <v>19</v>
      </c>
      <c r="G15441" s="6">
        <v>83.243328000000005</v>
      </c>
    </row>
    <row r="15442" spans="1:7" ht="15" thickBot="1" x14ac:dyDescent="0.35">
      <c r="A15442" s="6">
        <v>287.36239999999998</v>
      </c>
      <c r="B15442" s="19">
        <f>(A15442-G15442)/G15442</f>
        <v>4.2800325146606269E-2</v>
      </c>
      <c r="C15442" s="30" t="s">
        <v>218</v>
      </c>
      <c r="D15442" s="6">
        <v>1005224</v>
      </c>
      <c r="E15442" s="6">
        <v>2675</v>
      </c>
      <c r="F15442" s="7" t="s">
        <v>19</v>
      </c>
      <c r="G15442" s="6">
        <v>275.56799999999998</v>
      </c>
    </row>
    <row r="15443" spans="1:7" ht="15" thickBot="1" x14ac:dyDescent="0.35">
      <c r="A15443" s="6">
        <v>287.47264000000001</v>
      </c>
      <c r="B15443" s="19">
        <f>(A15443-G15443)/G15443</f>
        <v>0.29157069944648129</v>
      </c>
      <c r="C15443" s="30" t="s">
        <v>74</v>
      </c>
      <c r="D15443" s="6">
        <v>1002135</v>
      </c>
      <c r="E15443" s="6">
        <v>2135</v>
      </c>
      <c r="F15443" s="7" t="s">
        <v>19</v>
      </c>
      <c r="G15443" s="6">
        <v>222.57599999999999</v>
      </c>
    </row>
    <row r="15444" spans="1:7" ht="15" thickBot="1" x14ac:dyDescent="0.35">
      <c r="A15444" s="6">
        <v>287.55167999999998</v>
      </c>
      <c r="B15444" s="19">
        <f>(A15444-G15444)/G15444</f>
        <v>1.1227416611546819</v>
      </c>
      <c r="C15444" s="30" t="s">
        <v>48</v>
      </c>
      <c r="D15444" s="6">
        <v>1001873</v>
      </c>
      <c r="E15444" s="6">
        <v>1873</v>
      </c>
      <c r="F15444" s="7" t="s">
        <v>25</v>
      </c>
      <c r="G15444" s="6">
        <v>135.4624</v>
      </c>
    </row>
    <row r="15445" spans="1:7" ht="15" thickBot="1" x14ac:dyDescent="0.35">
      <c r="A15445" s="6">
        <v>287.57560000000001</v>
      </c>
      <c r="B15445" s="19">
        <f>(A15445-G15445)/G15445</f>
        <v>0.47735286865033699</v>
      </c>
      <c r="C15445" s="30" t="s">
        <v>259</v>
      </c>
      <c r="D15445" s="6">
        <v>1003399</v>
      </c>
      <c r="E15445" s="6">
        <v>2839</v>
      </c>
      <c r="F15445" s="7" t="s">
        <v>27</v>
      </c>
      <c r="G15445" s="6">
        <v>194.65600000000001</v>
      </c>
    </row>
    <row r="15446" spans="1:7" ht="15" thickBot="1" x14ac:dyDescent="0.35">
      <c r="A15446" s="6">
        <v>287.57614080000002</v>
      </c>
      <c r="B15446" s="19">
        <f>(A15446-G15446)/G15446</f>
        <v>0.61726109429679898</v>
      </c>
      <c r="C15446" s="30" t="s">
        <v>175</v>
      </c>
      <c r="D15446" s="6">
        <v>1000074</v>
      </c>
      <c r="E15446" s="6">
        <v>74</v>
      </c>
      <c r="F15446" s="7" t="s">
        <v>23</v>
      </c>
      <c r="G15446" s="6">
        <v>177.816768</v>
      </c>
    </row>
    <row r="15447" spans="1:7" ht="15" thickBot="1" x14ac:dyDescent="0.35">
      <c r="A15447" s="6">
        <v>287.74439999999998</v>
      </c>
      <c r="B15447" s="19">
        <f>(A15447-G15447)/G15447</f>
        <v>27.889999999999997</v>
      </c>
      <c r="C15447" s="30" t="s">
        <v>346</v>
      </c>
      <c r="D15447" s="6">
        <v>1006949</v>
      </c>
      <c r="E15447" s="6">
        <v>2132</v>
      </c>
      <c r="F15447" s="7" t="s">
        <v>17</v>
      </c>
      <c r="G15447" s="6">
        <v>9.9600000000000009</v>
      </c>
    </row>
    <row r="15448" spans="1:7" ht="15" thickBot="1" x14ac:dyDescent="0.35">
      <c r="A15448" s="6">
        <v>287.74439999999998</v>
      </c>
      <c r="B15448" s="19">
        <f>(A15448-G15448)/G15448</f>
        <v>61.120984455958549</v>
      </c>
      <c r="C15448" s="30" t="s">
        <v>162</v>
      </c>
      <c r="D15448" s="6">
        <v>1007141</v>
      </c>
      <c r="E15448" s="6">
        <v>584</v>
      </c>
      <c r="F15448" s="7" t="s">
        <v>31</v>
      </c>
      <c r="G15448" s="6">
        <v>4.6319999999999997</v>
      </c>
    </row>
    <row r="15449" spans="1:7" ht="15" thickBot="1" x14ac:dyDescent="0.35">
      <c r="A15449" s="6">
        <v>287.74439999999998</v>
      </c>
      <c r="B15449" s="19">
        <f>(A15449-G15449)/G15449</f>
        <v>21.195649490897868</v>
      </c>
      <c r="C15449" s="30" t="s">
        <v>123</v>
      </c>
      <c r="D15449" s="6">
        <v>1005625</v>
      </c>
      <c r="E15449" s="6">
        <v>2079</v>
      </c>
      <c r="F15449" s="7" t="s">
        <v>31</v>
      </c>
      <c r="G15449" s="6">
        <v>12.964</v>
      </c>
    </row>
    <row r="15450" spans="1:7" ht="15" thickBot="1" x14ac:dyDescent="0.35">
      <c r="A15450" s="6">
        <v>287.74439999999998</v>
      </c>
      <c r="B15450" s="19">
        <f>(A15450-G15450)/G15450</f>
        <v>12.336318131256951</v>
      </c>
      <c r="C15450" s="30" t="s">
        <v>104</v>
      </c>
      <c r="D15450" s="6">
        <v>1009007</v>
      </c>
      <c r="E15450" s="6">
        <v>2528</v>
      </c>
      <c r="F15450" s="7" t="s">
        <v>35</v>
      </c>
      <c r="G15450" s="6">
        <v>21.576000000000001</v>
      </c>
    </row>
    <row r="15451" spans="1:7" ht="15" thickBot="1" x14ac:dyDescent="0.35">
      <c r="A15451" s="6">
        <v>287.74439999999998</v>
      </c>
      <c r="B15451" s="19">
        <f>(A15451-G15451)/G15451</f>
        <v>3.1818451342867102</v>
      </c>
      <c r="C15451" s="30" t="s">
        <v>149</v>
      </c>
      <c r="D15451" s="6">
        <v>1008930</v>
      </c>
      <c r="E15451" s="6">
        <v>1805</v>
      </c>
      <c r="F15451" s="7" t="s">
        <v>42</v>
      </c>
      <c r="G15451" s="6">
        <v>68.808000000000007</v>
      </c>
    </row>
    <row r="15452" spans="1:7" ht="15" thickBot="1" x14ac:dyDescent="0.35">
      <c r="A15452" s="6">
        <v>287.74439999999998</v>
      </c>
      <c r="B15452" s="19">
        <f>(A15452-G15452)/G15452</f>
        <v>2.6973735608552629</v>
      </c>
      <c r="C15452" s="30" t="s">
        <v>225</v>
      </c>
      <c r="D15452" s="6">
        <v>1008945</v>
      </c>
      <c r="E15452" s="6">
        <v>459</v>
      </c>
      <c r="F15452" s="7" t="s">
        <v>25</v>
      </c>
      <c r="G15452" s="6">
        <v>77.823999999999998</v>
      </c>
    </row>
    <row r="15453" spans="1:7" ht="15" thickBot="1" x14ac:dyDescent="0.35">
      <c r="A15453" s="6">
        <v>287.74439999999998</v>
      </c>
      <c r="B15453" s="19">
        <f>(A15453-G15453)/G15453</f>
        <v>2.279512195121951</v>
      </c>
      <c r="C15453" s="30" t="s">
        <v>145</v>
      </c>
      <c r="D15453" s="6">
        <v>1006928</v>
      </c>
      <c r="E15453" s="6">
        <v>2213</v>
      </c>
      <c r="F15453" s="7" t="s">
        <v>19</v>
      </c>
      <c r="G15453" s="6">
        <v>87.74</v>
      </c>
    </row>
    <row r="15454" spans="1:7" ht="15" thickBot="1" x14ac:dyDescent="0.35">
      <c r="A15454" s="6">
        <v>287.74439999999998</v>
      </c>
      <c r="B15454" s="19">
        <f>(A15454-G15454)/G15454</f>
        <v>1.3181264501160093</v>
      </c>
      <c r="C15454" s="30" t="s">
        <v>22</v>
      </c>
      <c r="D15454" s="6">
        <v>1016571</v>
      </c>
      <c r="E15454" s="6">
        <v>2044</v>
      </c>
      <c r="F15454" s="7" t="s">
        <v>31</v>
      </c>
      <c r="G15454" s="6">
        <v>124.128</v>
      </c>
    </row>
    <row r="15455" spans="1:7" ht="15" thickBot="1" x14ac:dyDescent="0.35">
      <c r="A15455" s="6">
        <v>287.74439999999998</v>
      </c>
      <c r="B15455" s="19">
        <f>(A15455-G15455)/G15455</f>
        <v>1.2768911818699751</v>
      </c>
      <c r="C15455" s="30" t="s">
        <v>329</v>
      </c>
      <c r="D15455" s="6">
        <v>1016233</v>
      </c>
      <c r="E15455" s="6">
        <v>1883</v>
      </c>
      <c r="F15455" s="7" t="s">
        <v>23</v>
      </c>
      <c r="G15455" s="6">
        <v>126.376</v>
      </c>
    </row>
    <row r="15456" spans="1:7" ht="15" thickBot="1" x14ac:dyDescent="0.35">
      <c r="A15456" s="6">
        <v>287.74439999999998</v>
      </c>
      <c r="B15456" s="19">
        <f>(A15456-G15456)/G15456</f>
        <v>1.1799478772084</v>
      </c>
      <c r="C15456" s="30" t="s">
        <v>346</v>
      </c>
      <c r="D15456" s="6">
        <v>1019386</v>
      </c>
      <c r="E15456" s="6">
        <v>975</v>
      </c>
      <c r="F15456" s="7" t="s">
        <v>23</v>
      </c>
      <c r="G15456" s="6">
        <v>131.99600000000001</v>
      </c>
    </row>
    <row r="15457" spans="1:7" ht="15" thickBot="1" x14ac:dyDescent="0.35">
      <c r="A15457" s="6">
        <v>287.74439999999998</v>
      </c>
      <c r="B15457" s="19">
        <f>(A15457-G15457)/G15457</f>
        <v>1.040914120350668</v>
      </c>
      <c r="C15457" s="30" t="s">
        <v>377</v>
      </c>
      <c r="D15457" s="6">
        <v>1014418</v>
      </c>
      <c r="E15457" s="6">
        <v>465</v>
      </c>
      <c r="F15457" s="7" t="s">
        <v>19</v>
      </c>
      <c r="G15457" s="6">
        <v>140.988</v>
      </c>
    </row>
    <row r="15458" spans="1:7" ht="15" thickBot="1" x14ac:dyDescent="0.35">
      <c r="A15458" s="6">
        <v>287.74439999999998</v>
      </c>
      <c r="B15458" s="19">
        <f>(A15458-G15458)/G15458</f>
        <v>0.49328669586697932</v>
      </c>
      <c r="C15458" s="30" t="s">
        <v>93</v>
      </c>
      <c r="D15458" s="6">
        <v>1018197</v>
      </c>
      <c r="E15458" s="6">
        <v>2750</v>
      </c>
      <c r="F15458" s="7" t="s">
        <v>35</v>
      </c>
      <c r="G15458" s="6">
        <v>192.69200000000001</v>
      </c>
    </row>
    <row r="15459" spans="1:7" ht="15" thickBot="1" x14ac:dyDescent="0.35">
      <c r="A15459" s="6">
        <v>287.74439999999998</v>
      </c>
      <c r="B15459" s="19">
        <f>(A15459-G15459)/G15459</f>
        <v>0.39559802114657083</v>
      </c>
      <c r="C15459" s="30" t="s">
        <v>149</v>
      </c>
      <c r="D15459" s="6">
        <v>1010259</v>
      </c>
      <c r="E15459" s="6">
        <v>393</v>
      </c>
      <c r="F15459" s="7" t="s">
        <v>35</v>
      </c>
      <c r="G15459" s="6">
        <v>206.18</v>
      </c>
    </row>
    <row r="15460" spans="1:7" ht="15" thickBot="1" x14ac:dyDescent="0.35">
      <c r="A15460" s="6">
        <v>287.74439999999998</v>
      </c>
      <c r="B15460" s="19">
        <f>(A15460-G15460)/G15460</f>
        <v>0.21078046892094324</v>
      </c>
      <c r="C15460" s="30" t="s">
        <v>229</v>
      </c>
      <c r="D15460" s="6">
        <v>1012418</v>
      </c>
      <c r="E15460" s="6">
        <v>2629</v>
      </c>
      <c r="F15460" s="7" t="s">
        <v>25</v>
      </c>
      <c r="G15460" s="6">
        <v>237.65199999999999</v>
      </c>
    </row>
    <row r="15461" spans="1:7" ht="15" thickBot="1" x14ac:dyDescent="0.35">
      <c r="A15461" s="6">
        <v>287.74439999999998</v>
      </c>
      <c r="B15461" s="19">
        <f>(A15461-G15461)/G15461</f>
        <v>0.15090394214770253</v>
      </c>
      <c r="C15461" s="30" t="s">
        <v>66</v>
      </c>
      <c r="D15461" s="6">
        <v>1012338</v>
      </c>
      <c r="E15461" s="6">
        <v>606</v>
      </c>
      <c r="F15461" s="7" t="s">
        <v>42</v>
      </c>
      <c r="G15461" s="6">
        <v>250.01599999999999</v>
      </c>
    </row>
    <row r="15462" spans="1:7" ht="15" thickBot="1" x14ac:dyDescent="0.35">
      <c r="A15462" s="6">
        <v>287.74439999999998</v>
      </c>
      <c r="B15462" s="19">
        <f>(A15462-G15462)/G15462</f>
        <v>-3.9160923224875771E-2</v>
      </c>
      <c r="C15462" s="30" t="s">
        <v>132</v>
      </c>
      <c r="D15462" s="6">
        <v>1017424</v>
      </c>
      <c r="E15462" s="6">
        <v>1673</v>
      </c>
      <c r="F15462" s="7" t="s">
        <v>25</v>
      </c>
      <c r="G15462" s="6">
        <v>299.47199999999998</v>
      </c>
    </row>
    <row r="15463" spans="1:7" ht="15" thickBot="1" x14ac:dyDescent="0.35">
      <c r="A15463" s="6">
        <v>287.74439999999998</v>
      </c>
      <c r="B15463" s="19">
        <f>(A15463-G15463)/G15463</f>
        <v>-0.11244787168414561</v>
      </c>
      <c r="C15463" s="30" t="s">
        <v>363</v>
      </c>
      <c r="D15463" s="6">
        <v>1014934</v>
      </c>
      <c r="E15463" s="6">
        <v>2341</v>
      </c>
      <c r="F15463" s="7" t="s">
        <v>17</v>
      </c>
      <c r="G15463" s="6">
        <v>324.2</v>
      </c>
    </row>
    <row r="15464" spans="1:7" ht="15" thickBot="1" x14ac:dyDescent="0.35">
      <c r="A15464" s="6">
        <v>287.74439999999998</v>
      </c>
      <c r="B15464" s="19">
        <f>(A15464-G15464)/G15464</f>
        <v>-0.13930413142057213</v>
      </c>
      <c r="C15464" s="30" t="s">
        <v>22</v>
      </c>
      <c r="D15464" s="6">
        <v>1013209</v>
      </c>
      <c r="E15464" s="6">
        <v>372</v>
      </c>
      <c r="F15464" s="7" t="s">
        <v>17</v>
      </c>
      <c r="G15464" s="6">
        <v>334.31599999999997</v>
      </c>
    </row>
    <row r="15465" spans="1:7" ht="15" thickBot="1" x14ac:dyDescent="0.35">
      <c r="A15465" s="6">
        <v>287.74439999999998</v>
      </c>
      <c r="B15465" s="19">
        <f>(A15465-G15465)/G15465</f>
        <v>-0.17799526927427933</v>
      </c>
      <c r="C15465" s="30" t="s">
        <v>360</v>
      </c>
      <c r="D15465" s="6">
        <v>1012686</v>
      </c>
      <c r="E15465" s="6">
        <v>2385</v>
      </c>
      <c r="F15465" s="7" t="s">
        <v>35</v>
      </c>
      <c r="G15465" s="6">
        <v>350.05200000000002</v>
      </c>
    </row>
    <row r="15466" spans="1:7" ht="15" thickBot="1" x14ac:dyDescent="0.35">
      <c r="A15466" s="6">
        <v>287.74439999999998</v>
      </c>
      <c r="B15466" s="19">
        <f>(A15466-G15466)/G15466</f>
        <v>6.9188924064743237E-2</v>
      </c>
      <c r="C15466" s="30" t="s">
        <v>131</v>
      </c>
      <c r="D15466" s="6">
        <v>1009728</v>
      </c>
      <c r="E15466" s="6">
        <v>1201</v>
      </c>
      <c r="F15466" s="7" t="s">
        <v>21</v>
      </c>
      <c r="G15466" s="6">
        <v>269.12400000000002</v>
      </c>
    </row>
    <row r="15467" spans="1:7" ht="15" thickBot="1" x14ac:dyDescent="0.35">
      <c r="A15467" s="6">
        <v>287.75968</v>
      </c>
      <c r="B15467" s="19">
        <f>(A15467-G15467)/G15467</f>
        <v>1.3552881089575695</v>
      </c>
      <c r="C15467" s="30" t="s">
        <v>225</v>
      </c>
      <c r="D15467" s="6">
        <v>1001590</v>
      </c>
      <c r="E15467" s="6">
        <v>1590</v>
      </c>
      <c r="F15467" s="7" t="s">
        <v>25</v>
      </c>
      <c r="G15467" s="6">
        <v>122.176</v>
      </c>
    </row>
    <row r="15468" spans="1:7" ht="15" thickBot="1" x14ac:dyDescent="0.35">
      <c r="A15468" s="6">
        <v>287.79399999999998</v>
      </c>
      <c r="B15468" s="19">
        <f>(A15468-G15468)/G15468</f>
        <v>37.27047872340426</v>
      </c>
      <c r="C15468" s="30" t="s">
        <v>46</v>
      </c>
      <c r="D15468" s="6">
        <v>1004938</v>
      </c>
      <c r="E15468" s="6">
        <v>1221</v>
      </c>
      <c r="F15468" s="7" t="s">
        <v>35</v>
      </c>
      <c r="G15468" s="6">
        <v>7.52</v>
      </c>
    </row>
    <row r="15469" spans="1:7" ht="15" thickBot="1" x14ac:dyDescent="0.35">
      <c r="A15469" s="6">
        <v>287.80959999999999</v>
      </c>
      <c r="B15469" s="19">
        <f>(A15469-G15469)/G15469</f>
        <v>1.6299160794175267</v>
      </c>
      <c r="C15469" s="30" t="s">
        <v>266</v>
      </c>
      <c r="D15469" s="6">
        <v>1002727</v>
      </c>
      <c r="E15469" s="6">
        <v>2727</v>
      </c>
      <c r="F15469" s="7" t="s">
        <v>27</v>
      </c>
      <c r="G15469" s="6">
        <v>109.43680000000001</v>
      </c>
    </row>
    <row r="15470" spans="1:7" ht="15" thickBot="1" x14ac:dyDescent="0.35">
      <c r="A15470" s="6">
        <v>287.90839999999997</v>
      </c>
      <c r="B15470" s="19">
        <f>(A15470-G15470)/G15470</f>
        <v>0.21268297120983382</v>
      </c>
      <c r="C15470" s="30" t="s">
        <v>127</v>
      </c>
      <c r="D15470" s="6">
        <v>1003911</v>
      </c>
      <c r="E15470" s="6">
        <v>994</v>
      </c>
      <c r="F15470" s="7" t="s">
        <v>21</v>
      </c>
      <c r="G15470" s="6">
        <v>237.4144</v>
      </c>
    </row>
    <row r="15471" spans="1:7" ht="15" thickBot="1" x14ac:dyDescent="0.35">
      <c r="A15471" s="6">
        <v>287.95</v>
      </c>
      <c r="B15471" s="19">
        <f>(A15471-G15471)/G15471</f>
        <v>0.50573743745921251</v>
      </c>
      <c r="C15471" s="30" t="s">
        <v>341</v>
      </c>
      <c r="D15471" s="6">
        <v>1003524</v>
      </c>
      <c r="E15471" s="6">
        <v>600</v>
      </c>
      <c r="F15471" s="7" t="s">
        <v>17</v>
      </c>
      <c r="G15471" s="6">
        <v>191.23519999999999</v>
      </c>
    </row>
    <row r="15472" spans="1:7" ht="15" thickBot="1" x14ac:dyDescent="0.35">
      <c r="A15472" s="6">
        <v>287.976</v>
      </c>
      <c r="B15472" s="19">
        <f>(A15472-G15472)/G15472</f>
        <v>5.5090886068825735E-2</v>
      </c>
      <c r="C15472" s="30" t="s">
        <v>225</v>
      </c>
      <c r="D15472" s="6">
        <v>1001222</v>
      </c>
      <c r="E15472" s="6">
        <v>1222</v>
      </c>
      <c r="F15472" s="7" t="s">
        <v>23</v>
      </c>
      <c r="G15472" s="6">
        <v>272.93952000000002</v>
      </c>
    </row>
    <row r="15473" spans="1:7" ht="15" thickBot="1" x14ac:dyDescent="0.35">
      <c r="A15473" s="6">
        <v>288.04880000000003</v>
      </c>
      <c r="B15473" s="19">
        <f>(A15473-G15473)/G15473</f>
        <v>0.23364329080269167</v>
      </c>
      <c r="C15473" s="30" t="s">
        <v>26</v>
      </c>
      <c r="D15473" s="6">
        <v>1003033</v>
      </c>
      <c r="E15473" s="6">
        <v>887</v>
      </c>
      <c r="F15473" s="7" t="s">
        <v>42</v>
      </c>
      <c r="G15473" s="6">
        <v>233.49440000000001</v>
      </c>
    </row>
    <row r="15474" spans="1:7" ht="15" thickBot="1" x14ac:dyDescent="0.35">
      <c r="A15474" s="6">
        <v>288.09039999999999</v>
      </c>
      <c r="B15474" s="19">
        <f>(A15474-G15474)/G15474</f>
        <v>0.61471168505066809</v>
      </c>
      <c r="C15474" s="30" t="s">
        <v>335</v>
      </c>
      <c r="D15474" s="6">
        <v>1002800</v>
      </c>
      <c r="E15474" s="6">
        <v>2800</v>
      </c>
      <c r="F15474" s="7" t="s">
        <v>87</v>
      </c>
      <c r="G15474" s="6">
        <v>178.416</v>
      </c>
    </row>
    <row r="15475" spans="1:7" ht="15" thickBot="1" x14ac:dyDescent="0.35">
      <c r="A15475" s="6">
        <v>288.13407999999998</v>
      </c>
      <c r="B15475" s="19">
        <f>(A15475-G15475)/G15475</f>
        <v>-0.22416464181702259</v>
      </c>
      <c r="C15475" s="30" t="s">
        <v>100</v>
      </c>
      <c r="D15475" s="6">
        <v>1001266</v>
      </c>
      <c r="E15475" s="6">
        <v>1266</v>
      </c>
      <c r="F15475" s="7" t="s">
        <v>87</v>
      </c>
      <c r="G15475" s="6">
        <v>371.38560000000001</v>
      </c>
    </row>
    <row r="15476" spans="1:7" ht="15" thickBot="1" x14ac:dyDescent="0.35">
      <c r="A15476" s="6">
        <v>288.19260000000003</v>
      </c>
      <c r="B15476" s="19">
        <f>(A15476-G15476)/G15476</f>
        <v>90.898150510204076</v>
      </c>
      <c r="C15476" s="30" t="s">
        <v>75</v>
      </c>
      <c r="D15476" s="6">
        <v>1007261</v>
      </c>
      <c r="E15476" s="6">
        <v>2847</v>
      </c>
      <c r="F15476" s="7" t="s">
        <v>35</v>
      </c>
      <c r="G15476" s="6">
        <v>3.1360000000000001</v>
      </c>
    </row>
    <row r="15477" spans="1:7" ht="15" thickBot="1" x14ac:dyDescent="0.35">
      <c r="A15477" s="6">
        <v>288.19260000000003</v>
      </c>
      <c r="B15477" s="19">
        <f>(A15477-G15477)/G15477</f>
        <v>18.357375067168192</v>
      </c>
      <c r="C15477" s="30" t="s">
        <v>240</v>
      </c>
      <c r="D15477" s="6">
        <v>1009023</v>
      </c>
      <c r="E15477" s="6">
        <v>2206</v>
      </c>
      <c r="F15477" s="7" t="s">
        <v>35</v>
      </c>
      <c r="G15477" s="6">
        <v>14.888</v>
      </c>
    </row>
    <row r="15478" spans="1:7" ht="15" thickBot="1" x14ac:dyDescent="0.35">
      <c r="A15478" s="6">
        <v>288.19260000000003</v>
      </c>
      <c r="B15478" s="19">
        <f>(A15478-G15478)/G15478</f>
        <v>3.372384391309625</v>
      </c>
      <c r="C15478" s="30" t="s">
        <v>267</v>
      </c>
      <c r="D15478" s="6">
        <v>1008379</v>
      </c>
      <c r="E15478" s="6">
        <v>1932</v>
      </c>
      <c r="F15478" s="7" t="s">
        <v>19</v>
      </c>
      <c r="G15478" s="6">
        <v>65.912000000000006</v>
      </c>
    </row>
    <row r="15479" spans="1:7" ht="15" thickBot="1" x14ac:dyDescent="0.35">
      <c r="A15479" s="6">
        <v>288.19260000000003</v>
      </c>
      <c r="B15479" s="19">
        <f>(A15479-G15479)/G15479</f>
        <v>1.3437152337269447</v>
      </c>
      <c r="C15479" s="30" t="s">
        <v>84</v>
      </c>
      <c r="D15479" s="6">
        <v>1007530</v>
      </c>
      <c r="E15479" s="6">
        <v>1895</v>
      </c>
      <c r="F15479" s="7" t="s">
        <v>21</v>
      </c>
      <c r="G15479" s="6">
        <v>122.964</v>
      </c>
    </row>
    <row r="15480" spans="1:7" ht="15" thickBot="1" x14ac:dyDescent="0.35">
      <c r="A15480" s="6">
        <v>288.19260000000003</v>
      </c>
      <c r="B15480" s="19">
        <f>(A15480-G15480)/G15480</f>
        <v>1.2119657988456343</v>
      </c>
      <c r="C15480" s="30" t="s">
        <v>255</v>
      </c>
      <c r="D15480" s="6">
        <v>1014523</v>
      </c>
      <c r="E15480" s="6">
        <v>2178</v>
      </c>
      <c r="F15480" s="7" t="s">
        <v>42</v>
      </c>
      <c r="G15480" s="6">
        <v>130.28800000000001</v>
      </c>
    </row>
    <row r="15481" spans="1:7" ht="15" thickBot="1" x14ac:dyDescent="0.35">
      <c r="A15481" s="6">
        <v>288.19260000000003</v>
      </c>
      <c r="B15481" s="19">
        <f>(A15481-G15481)/G15481</f>
        <v>1.1031043843773718</v>
      </c>
      <c r="C15481" s="30" t="s">
        <v>51</v>
      </c>
      <c r="D15481" s="6">
        <v>1009754</v>
      </c>
      <c r="E15481" s="6">
        <v>498</v>
      </c>
      <c r="F15481" s="7" t="s">
        <v>17</v>
      </c>
      <c r="G15481" s="6">
        <v>137.03200000000001</v>
      </c>
    </row>
    <row r="15482" spans="1:7" ht="15" thickBot="1" x14ac:dyDescent="0.35">
      <c r="A15482" s="6">
        <v>288.19260000000003</v>
      </c>
      <c r="B15482" s="19">
        <f>(A15482-G15482)/G15482</f>
        <v>0.83254018720113954</v>
      </c>
      <c r="C15482" s="30" t="s">
        <v>141</v>
      </c>
      <c r="D15482" s="6">
        <v>1019462</v>
      </c>
      <c r="E15482" s="6">
        <v>864</v>
      </c>
      <c r="F15482" s="7" t="s">
        <v>42</v>
      </c>
      <c r="G15482" s="6">
        <v>157.26400000000001</v>
      </c>
    </row>
    <row r="15483" spans="1:7" ht="15" thickBot="1" x14ac:dyDescent="0.35">
      <c r="A15483" s="6">
        <v>288.19260000000003</v>
      </c>
      <c r="B15483" s="19">
        <f>(A15483-G15483)/G15483</f>
        <v>0.53610963051403981</v>
      </c>
      <c r="C15483" s="30" t="s">
        <v>346</v>
      </c>
      <c r="D15483" s="6">
        <v>1013899</v>
      </c>
      <c r="E15483" s="6">
        <v>1583</v>
      </c>
      <c r="F15483" s="7" t="s">
        <v>42</v>
      </c>
      <c r="G15483" s="6">
        <v>187.61199999999999</v>
      </c>
    </row>
    <row r="15484" spans="1:7" ht="15" thickBot="1" x14ac:dyDescent="0.35">
      <c r="A15484" s="6">
        <v>288.19260000000003</v>
      </c>
      <c r="B15484" s="19">
        <f>(A15484-G15484)/G15484</f>
        <v>0.52696146998982729</v>
      </c>
      <c r="C15484" s="30" t="s">
        <v>211</v>
      </c>
      <c r="D15484" s="6">
        <v>1013084</v>
      </c>
      <c r="E15484" s="6">
        <v>1272</v>
      </c>
      <c r="F15484" s="7" t="s">
        <v>35</v>
      </c>
      <c r="G15484" s="6">
        <v>188.73599999999999</v>
      </c>
    </row>
    <row r="15485" spans="1:7" ht="15" thickBot="1" x14ac:dyDescent="0.35">
      <c r="A15485" s="6">
        <v>288.19260000000003</v>
      </c>
      <c r="B15485" s="19">
        <f>(A15485-G15485)/G15485</f>
        <v>0.44113593631235765</v>
      </c>
      <c r="C15485" s="30" t="s">
        <v>93</v>
      </c>
      <c r="D15485" s="6">
        <v>1011016</v>
      </c>
      <c r="E15485" s="6">
        <v>2823</v>
      </c>
      <c r="F15485" s="7" t="s">
        <v>21</v>
      </c>
      <c r="G15485" s="6">
        <v>199.976</v>
      </c>
    </row>
    <row r="15486" spans="1:7" ht="15" thickBot="1" x14ac:dyDescent="0.35">
      <c r="A15486" s="6">
        <v>288.19260000000003</v>
      </c>
      <c r="B15486" s="19">
        <f>(A15486-G15486)/G15486</f>
        <v>0.329080964415503</v>
      </c>
      <c r="C15486" s="30" t="s">
        <v>180</v>
      </c>
      <c r="D15486" s="6">
        <v>1014848</v>
      </c>
      <c r="E15486" s="6">
        <v>2343</v>
      </c>
      <c r="F15486" s="7" t="s">
        <v>35</v>
      </c>
      <c r="G15486" s="6">
        <v>216.83600000000001</v>
      </c>
    </row>
    <row r="15487" spans="1:7" ht="15" thickBot="1" x14ac:dyDescent="0.35">
      <c r="A15487" s="6">
        <v>288.19260000000003</v>
      </c>
      <c r="B15487" s="19">
        <f>(A15487-G15487)/G15487</f>
        <v>0.27615973218555723</v>
      </c>
      <c r="C15487" s="30" t="s">
        <v>204</v>
      </c>
      <c r="D15487" s="6">
        <v>1015926</v>
      </c>
      <c r="E15487" s="6">
        <v>2622</v>
      </c>
      <c r="F15487" s="7" t="s">
        <v>31</v>
      </c>
      <c r="G15487" s="6">
        <v>225.828</v>
      </c>
    </row>
    <row r="15488" spans="1:7" ht="15" thickBot="1" x14ac:dyDescent="0.35">
      <c r="A15488" s="6">
        <v>288.19260000000003</v>
      </c>
      <c r="B15488" s="19">
        <f>(A15488-G15488)/G15488</f>
        <v>5.9874518226485228E-2</v>
      </c>
      <c r="C15488" s="30" t="s">
        <v>59</v>
      </c>
      <c r="D15488" s="6">
        <v>1015220</v>
      </c>
      <c r="E15488" s="6">
        <v>2181</v>
      </c>
      <c r="F15488" s="7" t="s">
        <v>31</v>
      </c>
      <c r="G15488" s="6">
        <v>271.91199999999998</v>
      </c>
    </row>
    <row r="15489" spans="1:7" ht="15" thickBot="1" x14ac:dyDescent="0.35">
      <c r="A15489" s="6">
        <v>288.19260000000003</v>
      </c>
      <c r="B15489" s="19">
        <f>(A15489-G15489)/G15489</f>
        <v>3.4223558796509033E-2</v>
      </c>
      <c r="C15489" s="30" t="s">
        <v>289</v>
      </c>
      <c r="D15489" s="6">
        <v>1012998</v>
      </c>
      <c r="E15489" s="6">
        <v>488</v>
      </c>
      <c r="F15489" s="7" t="s">
        <v>27</v>
      </c>
      <c r="G15489" s="6">
        <v>278.65600000000001</v>
      </c>
    </row>
    <row r="15490" spans="1:7" ht="15" thickBot="1" x14ac:dyDescent="0.35">
      <c r="A15490" s="6">
        <v>288.19260000000003</v>
      </c>
      <c r="B15490" s="19">
        <f>(A15490-G15490)/G15490</f>
        <v>-2.478173770624938E-2</v>
      </c>
      <c r="C15490" s="30" t="s">
        <v>179</v>
      </c>
      <c r="D15490" s="6">
        <v>1015843</v>
      </c>
      <c r="E15490" s="6">
        <v>2135</v>
      </c>
      <c r="F15490" s="7" t="s">
        <v>17</v>
      </c>
      <c r="G15490" s="6">
        <v>295.51600000000002</v>
      </c>
    </row>
    <row r="15491" spans="1:7" ht="15" thickBot="1" x14ac:dyDescent="0.35">
      <c r="A15491" s="6">
        <v>288.19260000000003</v>
      </c>
      <c r="B15491" s="19">
        <f>(A15491-G15491)/G15491</f>
        <v>-3.5783972591739883E-2</v>
      </c>
      <c r="C15491" s="30" t="s">
        <v>142</v>
      </c>
      <c r="D15491" s="6">
        <v>1016752</v>
      </c>
      <c r="E15491" s="6">
        <v>2219</v>
      </c>
      <c r="F15491" s="7" t="s">
        <v>21</v>
      </c>
      <c r="G15491" s="6">
        <v>298.88799999999998</v>
      </c>
    </row>
    <row r="15492" spans="1:7" ht="15" thickBot="1" x14ac:dyDescent="0.35">
      <c r="A15492" s="6">
        <v>288.19260000000003</v>
      </c>
      <c r="B15492" s="19">
        <f>(A15492-G15492)/G15492</f>
        <v>-3.9396424143034188E-2</v>
      </c>
      <c r="C15492" s="30" t="s">
        <v>204</v>
      </c>
      <c r="D15492" s="6">
        <v>1017280</v>
      </c>
      <c r="E15492" s="6">
        <v>645</v>
      </c>
      <c r="F15492" s="7" t="s">
        <v>17</v>
      </c>
      <c r="G15492" s="6">
        <v>300.012</v>
      </c>
    </row>
    <row r="15493" spans="1:7" ht="15" thickBot="1" x14ac:dyDescent="0.35">
      <c r="A15493" s="6">
        <v>288.19260000000003</v>
      </c>
      <c r="B15493" s="19">
        <f>(A15493-G15493)/G15493</f>
        <v>-3.9396424143034188E-2</v>
      </c>
      <c r="C15493" s="30" t="s">
        <v>299</v>
      </c>
      <c r="D15493" s="6">
        <v>1019080</v>
      </c>
      <c r="E15493" s="6">
        <v>869</v>
      </c>
      <c r="F15493" s="7" t="s">
        <v>23</v>
      </c>
      <c r="G15493" s="6">
        <v>300.012</v>
      </c>
    </row>
    <row r="15494" spans="1:7" ht="15" thickBot="1" x14ac:dyDescent="0.35">
      <c r="A15494" s="6">
        <v>288.19260000000003</v>
      </c>
      <c r="B15494" s="19">
        <f>(A15494-G15494)/G15494</f>
        <v>-6.0515197746743167E-2</v>
      </c>
      <c r="C15494" s="30" t="s">
        <v>217</v>
      </c>
      <c r="D15494" s="6">
        <v>1014588</v>
      </c>
      <c r="E15494" s="6">
        <v>569</v>
      </c>
      <c r="F15494" s="7" t="s">
        <v>21</v>
      </c>
      <c r="G15494" s="6">
        <v>306.75599999999997</v>
      </c>
    </row>
    <row r="15495" spans="1:7" ht="15" thickBot="1" x14ac:dyDescent="0.35">
      <c r="A15495" s="6">
        <v>288.19260000000003</v>
      </c>
      <c r="B15495" s="19">
        <f>(A15495-G15495)/G15495</f>
        <v>-0.16186047323235844</v>
      </c>
      <c r="C15495" s="30" t="s">
        <v>371</v>
      </c>
      <c r="D15495" s="6">
        <v>1010431</v>
      </c>
      <c r="E15495" s="6">
        <v>2047</v>
      </c>
      <c r="F15495" s="7" t="s">
        <v>35</v>
      </c>
      <c r="G15495" s="6">
        <v>343.84800000000001</v>
      </c>
    </row>
    <row r="15496" spans="1:7" ht="15" thickBot="1" x14ac:dyDescent="0.35">
      <c r="A15496" s="6">
        <v>288.19439999999997</v>
      </c>
      <c r="B15496" s="19">
        <f>(A15496-G15496)/G15496</f>
        <v>3.4084756963140634</v>
      </c>
      <c r="C15496" s="30" t="s">
        <v>292</v>
      </c>
      <c r="D15496" s="6">
        <v>1004821</v>
      </c>
      <c r="E15496" s="6">
        <v>252</v>
      </c>
      <c r="F15496" s="7" t="s">
        <v>27</v>
      </c>
      <c r="G15496" s="6">
        <v>65.372799999999998</v>
      </c>
    </row>
    <row r="15497" spans="1:7" ht="15" thickBot="1" x14ac:dyDescent="0.35">
      <c r="A15497" s="6">
        <v>288.22559999999999</v>
      </c>
      <c r="B15497" s="19">
        <f>(A15497-G15497)/G15497</f>
        <v>-0.3011777576053814</v>
      </c>
      <c r="C15497" s="30" t="s">
        <v>209</v>
      </c>
      <c r="D15497" s="6">
        <v>1002611</v>
      </c>
      <c r="E15497" s="6">
        <v>2611</v>
      </c>
      <c r="F15497" s="7" t="s">
        <v>21</v>
      </c>
      <c r="G15497" s="6">
        <v>412.44479999999999</v>
      </c>
    </row>
    <row r="15498" spans="1:7" ht="15" thickBot="1" x14ac:dyDescent="0.35">
      <c r="A15498" s="6">
        <v>288.27136000000002</v>
      </c>
      <c r="B15498" s="19">
        <f>(A15498-G15498)/G15498</f>
        <v>-0.25854923397105556</v>
      </c>
      <c r="C15498" s="30" t="s">
        <v>235</v>
      </c>
      <c r="D15498" s="6">
        <v>1001159</v>
      </c>
      <c r="E15498" s="6">
        <v>1159</v>
      </c>
      <c r="F15498" s="7" t="s">
        <v>27</v>
      </c>
      <c r="G15498" s="6">
        <v>388.79366399999998</v>
      </c>
    </row>
    <row r="15499" spans="1:7" ht="15" thickBot="1" x14ac:dyDescent="0.35">
      <c r="A15499" s="6">
        <v>288.28224</v>
      </c>
      <c r="B15499" s="19">
        <f>(A15499-G15499)/G15499</f>
        <v>9.6013504265705471E-2</v>
      </c>
      <c r="C15499" s="30" t="s">
        <v>333</v>
      </c>
      <c r="D15499" s="6">
        <v>1016784</v>
      </c>
      <c r="E15499" s="6">
        <v>1086</v>
      </c>
      <c r="F15499" s="7" t="s">
        <v>87</v>
      </c>
      <c r="G15499" s="6">
        <v>263.02800000000002</v>
      </c>
    </row>
    <row r="15500" spans="1:7" ht="15" thickBot="1" x14ac:dyDescent="0.35">
      <c r="A15500" s="6">
        <v>288.30880000000002</v>
      </c>
      <c r="B15500" s="19">
        <f>(A15500-G15500)/G15500</f>
        <v>0.19557976591735457</v>
      </c>
      <c r="C15500" s="30" t="s">
        <v>292</v>
      </c>
      <c r="D15500" s="6">
        <v>1003167</v>
      </c>
      <c r="E15500" s="6">
        <v>58</v>
      </c>
      <c r="F15500" s="7" t="s">
        <v>87</v>
      </c>
      <c r="G15500" s="6">
        <v>241.1456</v>
      </c>
    </row>
    <row r="15501" spans="1:7" ht="15" thickBot="1" x14ac:dyDescent="0.35">
      <c r="A15501" s="6">
        <v>288.3972</v>
      </c>
      <c r="B15501" s="19">
        <f>(A15501-G15501)/G15501</f>
        <v>1.9246589810006753E-3</v>
      </c>
      <c r="C15501" s="30" t="s">
        <v>379</v>
      </c>
      <c r="D15501" s="6">
        <v>1005209</v>
      </c>
      <c r="E15501" s="6">
        <v>1802</v>
      </c>
      <c r="F15501" s="7" t="s">
        <v>23</v>
      </c>
      <c r="G15501" s="6">
        <v>287.84320000000002</v>
      </c>
    </row>
    <row r="15502" spans="1:7" ht="15" thickBot="1" x14ac:dyDescent="0.35">
      <c r="A15502" s="6">
        <v>288.43880000000001</v>
      </c>
      <c r="B15502" s="19">
        <f>(A15502-G15502)/G15502</f>
        <v>0.60469147780883392</v>
      </c>
      <c r="C15502" s="30" t="s">
        <v>361</v>
      </c>
      <c r="D15502" s="6">
        <v>1002652</v>
      </c>
      <c r="E15502" s="6">
        <v>2652</v>
      </c>
      <c r="F15502" s="7" t="s">
        <v>87</v>
      </c>
      <c r="G15502" s="6">
        <v>179.74719999999999</v>
      </c>
    </row>
    <row r="15503" spans="1:7" ht="15" thickBot="1" x14ac:dyDescent="0.35">
      <c r="A15503" s="6">
        <v>288.44920000000002</v>
      </c>
      <c r="B15503" s="19">
        <f>(A15503-G15503)/G15503</f>
        <v>0.13642853540765779</v>
      </c>
      <c r="C15503" s="30" t="s">
        <v>163</v>
      </c>
      <c r="D15503" s="6">
        <v>1004521</v>
      </c>
      <c r="E15503" s="6">
        <v>1768</v>
      </c>
      <c r="F15503" s="7" t="s">
        <v>27</v>
      </c>
      <c r="G15503" s="6">
        <v>253.82079999999999</v>
      </c>
    </row>
    <row r="15504" spans="1:7" ht="15" thickBot="1" x14ac:dyDescent="0.35">
      <c r="A15504" s="6">
        <v>288.55840000000001</v>
      </c>
      <c r="B15504" s="19">
        <f>(A15504-G15504)/G15504</f>
        <v>2.5560976719324009E-2</v>
      </c>
      <c r="C15504" s="30" t="s">
        <v>239</v>
      </c>
      <c r="D15504" s="6">
        <v>1001260</v>
      </c>
      <c r="E15504" s="6">
        <v>1260</v>
      </c>
      <c r="F15504" s="7" t="s">
        <v>19</v>
      </c>
      <c r="G15504" s="6">
        <v>281.3664</v>
      </c>
    </row>
    <row r="15505" spans="1:7" ht="15" thickBot="1" x14ac:dyDescent="0.35">
      <c r="A15505" s="6">
        <v>288.56880000000001</v>
      </c>
      <c r="B15505" s="19">
        <f>(A15505-G15505)/G15505</f>
        <v>0.48406540056612485</v>
      </c>
      <c r="C15505" s="30" t="s">
        <v>297</v>
      </c>
      <c r="D15505" s="6">
        <v>1003972</v>
      </c>
      <c r="E15505" s="6">
        <v>513</v>
      </c>
      <c r="F15505" s="7" t="s">
        <v>19</v>
      </c>
      <c r="G15505" s="6">
        <v>194.44479999999999</v>
      </c>
    </row>
    <row r="15506" spans="1:7" ht="15" thickBot="1" x14ac:dyDescent="0.35">
      <c r="A15506" s="6">
        <v>288.64080000000001</v>
      </c>
      <c r="B15506" s="19">
        <f>(A15506-G15506)/G15506</f>
        <v>0.1243584350021035</v>
      </c>
      <c r="C15506" s="30" t="s">
        <v>100</v>
      </c>
      <c r="D15506" s="6">
        <v>1012250</v>
      </c>
      <c r="E15506" s="6">
        <v>1071</v>
      </c>
      <c r="F15506" s="7" t="s">
        <v>42</v>
      </c>
      <c r="G15506" s="6">
        <v>256.71600000000001</v>
      </c>
    </row>
    <row r="15507" spans="1:7" ht="15" thickBot="1" x14ac:dyDescent="0.35">
      <c r="A15507" s="6">
        <v>288.64080000000001</v>
      </c>
      <c r="B15507" s="19">
        <f>(A15507-G15507)/G15507</f>
        <v>107.83891402714933</v>
      </c>
      <c r="C15507" s="30" t="s">
        <v>16</v>
      </c>
      <c r="D15507" s="6">
        <v>1009228</v>
      </c>
      <c r="E15507" s="6">
        <v>591</v>
      </c>
      <c r="F15507" s="7" t="s">
        <v>23</v>
      </c>
      <c r="G15507" s="6">
        <v>2.6520000000000001</v>
      </c>
    </row>
    <row r="15508" spans="1:7" ht="15" thickBot="1" x14ac:dyDescent="0.35">
      <c r="A15508" s="6">
        <v>288.64080000000001</v>
      </c>
      <c r="B15508" s="19">
        <f>(A15508-G15508)/G15508</f>
        <v>23.840000000000003</v>
      </c>
      <c r="C15508" s="30" t="s">
        <v>359</v>
      </c>
      <c r="D15508" s="6">
        <v>1006379</v>
      </c>
      <c r="E15508" s="6">
        <v>1653</v>
      </c>
      <c r="F15508" s="7" t="s">
        <v>25</v>
      </c>
      <c r="G15508" s="6">
        <v>11.62</v>
      </c>
    </row>
    <row r="15509" spans="1:7" ht="15" thickBot="1" x14ac:dyDescent="0.35">
      <c r="A15509" s="6">
        <v>288.64080000000001</v>
      </c>
      <c r="B15509" s="19">
        <f>(A15509-G15509)/G15509</f>
        <v>19.401526717557253</v>
      </c>
      <c r="C15509" s="30" t="s">
        <v>170</v>
      </c>
      <c r="D15509" s="6">
        <v>1005440</v>
      </c>
      <c r="E15509" s="6">
        <v>242</v>
      </c>
      <c r="F15509" s="7" t="s">
        <v>35</v>
      </c>
      <c r="G15509" s="6">
        <v>14.148</v>
      </c>
    </row>
    <row r="15510" spans="1:7" ht="15" thickBot="1" x14ac:dyDescent="0.35">
      <c r="A15510" s="6">
        <v>288.64080000000001</v>
      </c>
      <c r="B15510" s="19">
        <f>(A15510-G15510)/G15510</f>
        <v>13.961683599419446</v>
      </c>
      <c r="C15510" s="30" t="s">
        <v>58</v>
      </c>
      <c r="D15510" s="6">
        <v>1009218</v>
      </c>
      <c r="E15510" s="6">
        <v>1377</v>
      </c>
      <c r="F15510" s="7" t="s">
        <v>17</v>
      </c>
      <c r="G15510" s="6">
        <v>19.292000000000002</v>
      </c>
    </row>
    <row r="15511" spans="1:7" ht="15" thickBot="1" x14ac:dyDescent="0.35">
      <c r="A15511" s="6">
        <v>288.64080000000001</v>
      </c>
      <c r="B15511" s="19">
        <f>(A15511-G15511)/G15511</f>
        <v>10.194570276140244</v>
      </c>
      <c r="C15511" s="30" t="s">
        <v>324</v>
      </c>
      <c r="D15511" s="6">
        <v>1006886</v>
      </c>
      <c r="E15511" s="6">
        <v>2481</v>
      </c>
      <c r="F15511" s="7" t="s">
        <v>23</v>
      </c>
      <c r="G15511" s="6">
        <v>25.783999999999999</v>
      </c>
    </row>
    <row r="15512" spans="1:7" ht="15" thickBot="1" x14ac:dyDescent="0.35">
      <c r="A15512" s="6">
        <v>288.64080000000001</v>
      </c>
      <c r="B15512" s="19">
        <f>(A15512-G15512)/G15512</f>
        <v>1.2864448669201523</v>
      </c>
      <c r="C15512" s="30" t="s">
        <v>164</v>
      </c>
      <c r="D15512" s="6">
        <v>1005385</v>
      </c>
      <c r="E15512" s="6">
        <v>2199</v>
      </c>
      <c r="F15512" s="7" t="s">
        <v>25</v>
      </c>
      <c r="G15512" s="6">
        <v>126.24</v>
      </c>
    </row>
    <row r="15513" spans="1:7" ht="15" thickBot="1" x14ac:dyDescent="0.35">
      <c r="A15513" s="6">
        <v>288.64080000000001</v>
      </c>
      <c r="B15513" s="19">
        <f>(A15513-G15513)/G15513</f>
        <v>1.1508256333830107</v>
      </c>
      <c r="C15513" s="30" t="s">
        <v>264</v>
      </c>
      <c r="D15513" s="6">
        <v>1018945</v>
      </c>
      <c r="E15513" s="6">
        <v>1007</v>
      </c>
      <c r="F15513" s="7" t="s">
        <v>25</v>
      </c>
      <c r="G15513" s="6">
        <v>134.19999999999999</v>
      </c>
    </row>
    <row r="15514" spans="1:7" ht="15" thickBot="1" x14ac:dyDescent="0.35">
      <c r="A15514" s="6">
        <v>288.64080000000001</v>
      </c>
      <c r="B15514" s="19">
        <f>(A15514-G15514)/G15514</f>
        <v>1.115390478424015</v>
      </c>
      <c r="C15514" s="30" t="s">
        <v>218</v>
      </c>
      <c r="D15514" s="6">
        <v>1018088</v>
      </c>
      <c r="E15514" s="6">
        <v>985</v>
      </c>
      <c r="F15514" s="7" t="s">
        <v>35</v>
      </c>
      <c r="G15514" s="6">
        <v>136.44800000000001</v>
      </c>
    </row>
    <row r="15515" spans="1:7" ht="15" thickBot="1" x14ac:dyDescent="0.35">
      <c r="A15515" s="6">
        <v>288.64080000000001</v>
      </c>
      <c r="B15515" s="19">
        <f>(A15515-G15515)/G15515</f>
        <v>0.79084230902863972</v>
      </c>
      <c r="C15515" s="30" t="s">
        <v>314</v>
      </c>
      <c r="D15515" s="6">
        <v>1012797</v>
      </c>
      <c r="E15515" s="6">
        <v>843</v>
      </c>
      <c r="F15515" s="7" t="s">
        <v>31</v>
      </c>
      <c r="G15515" s="6">
        <v>161.17599999999999</v>
      </c>
    </row>
    <row r="15516" spans="1:7" ht="15" thickBot="1" x14ac:dyDescent="0.35">
      <c r="A15516" s="6">
        <v>288.64080000000001</v>
      </c>
      <c r="B15516" s="19">
        <f>(A15516-G15516)/G15516</f>
        <v>0.75414347181369579</v>
      </c>
      <c r="C15516" s="30" t="s">
        <v>349</v>
      </c>
      <c r="D15516" s="6">
        <v>1011597</v>
      </c>
      <c r="E15516" s="6">
        <v>493</v>
      </c>
      <c r="F15516" s="7" t="s">
        <v>19</v>
      </c>
      <c r="G15516" s="6">
        <v>164.548</v>
      </c>
    </row>
    <row r="15517" spans="1:7" ht="15" thickBot="1" x14ac:dyDescent="0.35">
      <c r="A15517" s="6">
        <v>288.64080000000001</v>
      </c>
      <c r="B15517" s="19">
        <f>(A15517-G15517)/G15517</f>
        <v>0.6525488938762426</v>
      </c>
      <c r="C15517" s="30" t="s">
        <v>295</v>
      </c>
      <c r="D15517" s="6">
        <v>1012692</v>
      </c>
      <c r="E15517" s="6">
        <v>881</v>
      </c>
      <c r="F15517" s="7" t="s">
        <v>42</v>
      </c>
      <c r="G15517" s="6">
        <v>174.66399999999999</v>
      </c>
    </row>
    <row r="15518" spans="1:7" ht="15" thickBot="1" x14ac:dyDescent="0.35">
      <c r="A15518" s="6">
        <v>288.64080000000001</v>
      </c>
      <c r="B15518" s="19">
        <f>(A15518-G15518)/G15518</f>
        <v>0.37770777249556103</v>
      </c>
      <c r="C15518" s="30" t="s">
        <v>377</v>
      </c>
      <c r="D15518" s="6">
        <v>1018089</v>
      </c>
      <c r="E15518" s="6">
        <v>368</v>
      </c>
      <c r="F15518" s="7" t="s">
        <v>42</v>
      </c>
      <c r="G15518" s="6">
        <v>209.50800000000001</v>
      </c>
    </row>
    <row r="15519" spans="1:7" ht="15" thickBot="1" x14ac:dyDescent="0.35">
      <c r="A15519" s="6">
        <v>288.64080000000001</v>
      </c>
      <c r="B15519" s="19">
        <f>(A15519-G15519)/G15519</f>
        <v>0.32784116001766528</v>
      </c>
      <c r="C15519" s="30" t="s">
        <v>202</v>
      </c>
      <c r="D15519" s="6">
        <v>1013934</v>
      </c>
      <c r="E15519" s="6">
        <v>1354</v>
      </c>
      <c r="F15519" s="7" t="s">
        <v>17</v>
      </c>
      <c r="G15519" s="6">
        <v>217.376</v>
      </c>
    </row>
    <row r="15520" spans="1:7" ht="15" thickBot="1" x14ac:dyDescent="0.35">
      <c r="A15520" s="6">
        <v>288.64080000000001</v>
      </c>
      <c r="B15520" s="19">
        <f>(A15520-G15520)/G15520</f>
        <v>0.32784116001766528</v>
      </c>
      <c r="C15520" s="30" t="s">
        <v>73</v>
      </c>
      <c r="D15520" s="6">
        <v>1018691</v>
      </c>
      <c r="E15520" s="6">
        <v>704</v>
      </c>
      <c r="F15520" s="7" t="s">
        <v>31</v>
      </c>
      <c r="G15520" s="6">
        <v>217.376</v>
      </c>
    </row>
    <row r="15521" spans="1:7" ht="15" thickBot="1" x14ac:dyDescent="0.35">
      <c r="A15521" s="6">
        <v>288.64080000000001</v>
      </c>
      <c r="B15521" s="19">
        <f>(A15521-G15521)/G15521</f>
        <v>0.30755793936977921</v>
      </c>
      <c r="C15521" s="30" t="s">
        <v>158</v>
      </c>
      <c r="D15521" s="6">
        <v>1015231</v>
      </c>
      <c r="E15521" s="6">
        <v>2633</v>
      </c>
      <c r="F15521" s="7" t="s">
        <v>19</v>
      </c>
      <c r="G15521" s="6">
        <v>220.74799999999999</v>
      </c>
    </row>
    <row r="15522" spans="1:7" ht="15" thickBot="1" x14ac:dyDescent="0.35">
      <c r="A15522" s="6">
        <v>288.64080000000001</v>
      </c>
      <c r="B15522" s="19">
        <f>(A15522-G15522)/G15522</f>
        <v>0.26879538621138338</v>
      </c>
      <c r="C15522" s="30" t="s">
        <v>236</v>
      </c>
      <c r="D15522" s="6">
        <v>1014062</v>
      </c>
      <c r="E15522" s="6">
        <v>909</v>
      </c>
      <c r="F15522" s="7" t="s">
        <v>21</v>
      </c>
      <c r="G15522" s="6">
        <v>227.49199999999999</v>
      </c>
    </row>
    <row r="15523" spans="1:7" ht="15" thickBot="1" x14ac:dyDescent="0.35">
      <c r="A15523" s="6">
        <v>288.64080000000001</v>
      </c>
      <c r="B15523" s="19">
        <f>(A15523-G15523)/G15523</f>
        <v>0.19221822026897531</v>
      </c>
      <c r="C15523" s="30" t="s">
        <v>242</v>
      </c>
      <c r="D15523" s="6">
        <v>1015299</v>
      </c>
      <c r="E15523" s="6">
        <v>700</v>
      </c>
      <c r="F15523" s="7" t="s">
        <v>21</v>
      </c>
      <c r="G15523" s="6">
        <v>242.10400000000001</v>
      </c>
    </row>
    <row r="15524" spans="1:7" ht="15" thickBot="1" x14ac:dyDescent="0.35">
      <c r="A15524" s="6">
        <v>288.64080000000001</v>
      </c>
      <c r="B15524" s="19">
        <f>(A15524-G15524)/G15524</f>
        <v>0.17584122276719522</v>
      </c>
      <c r="C15524" s="30" t="s">
        <v>291</v>
      </c>
      <c r="D15524" s="6">
        <v>1016930</v>
      </c>
      <c r="E15524" s="6">
        <v>1945</v>
      </c>
      <c r="F15524" s="7" t="s">
        <v>21</v>
      </c>
      <c r="G15524" s="6">
        <v>245.476</v>
      </c>
    </row>
    <row r="15525" spans="1:7" ht="15" thickBot="1" x14ac:dyDescent="0.35">
      <c r="A15525" s="6">
        <v>288.64080000000001</v>
      </c>
      <c r="B15525" s="19">
        <f>(A15525-G15525)/G15525</f>
        <v>0.14440091983189285</v>
      </c>
      <c r="C15525" s="30" t="s">
        <v>336</v>
      </c>
      <c r="D15525" s="6">
        <v>1017281</v>
      </c>
      <c r="E15525" s="6">
        <v>660</v>
      </c>
      <c r="F15525" s="7" t="s">
        <v>21</v>
      </c>
      <c r="G15525" s="6">
        <v>252.22</v>
      </c>
    </row>
    <row r="15526" spans="1:7" ht="15" thickBot="1" x14ac:dyDescent="0.35">
      <c r="A15526" s="6">
        <v>288.64080000000001</v>
      </c>
      <c r="B15526" s="19">
        <f>(A15526-G15526)/G15526</f>
        <v>5.9418906816613624E-2</v>
      </c>
      <c r="C15526" s="30" t="s">
        <v>241</v>
      </c>
      <c r="D15526" s="6">
        <v>1009401</v>
      </c>
      <c r="E15526" s="6">
        <v>2411</v>
      </c>
      <c r="F15526" s="7" t="s">
        <v>23</v>
      </c>
      <c r="G15526" s="6">
        <v>272.452</v>
      </c>
    </row>
    <row r="15527" spans="1:7" ht="15" thickBot="1" x14ac:dyDescent="0.35">
      <c r="A15527" s="6">
        <v>288.64080000000001</v>
      </c>
      <c r="B15527" s="19">
        <f>(A15527-G15527)/G15527</f>
        <v>-3.9631078814980458E-2</v>
      </c>
      <c r="C15527" s="30" t="s">
        <v>324</v>
      </c>
      <c r="D15527" s="6">
        <v>1010754</v>
      </c>
      <c r="E15527" s="6">
        <v>857</v>
      </c>
      <c r="F15527" s="7" t="s">
        <v>31</v>
      </c>
      <c r="G15527" s="6">
        <v>300.55200000000002</v>
      </c>
    </row>
    <row r="15528" spans="1:7" ht="15" thickBot="1" x14ac:dyDescent="0.35">
      <c r="A15528" s="6">
        <v>288.64080000000001</v>
      </c>
      <c r="B15528" s="19">
        <f>(A15528-G15528)/G15528</f>
        <v>-8.4156819941363786E-2</v>
      </c>
      <c r="C15528" s="30" t="s">
        <v>208</v>
      </c>
      <c r="D15528" s="6">
        <v>1011974</v>
      </c>
      <c r="E15528" s="6">
        <v>2130</v>
      </c>
      <c r="F15528" s="7" t="s">
        <v>42</v>
      </c>
      <c r="G15528" s="6">
        <v>315.16399999999999</v>
      </c>
    </row>
    <row r="15529" spans="1:7" ht="15" thickBot="1" x14ac:dyDescent="0.35">
      <c r="A15529" s="6">
        <v>288.64080000000001</v>
      </c>
      <c r="B15529" s="19">
        <f>(A15529-G15529)/G15529</f>
        <v>-0.15358575550707299</v>
      </c>
      <c r="C15529" s="30" t="s">
        <v>54</v>
      </c>
      <c r="D15529" s="6">
        <v>1010159</v>
      </c>
      <c r="E15529" s="6">
        <v>285</v>
      </c>
      <c r="F15529" s="7" t="s">
        <v>42</v>
      </c>
      <c r="G15529" s="6">
        <v>341.01600000000002</v>
      </c>
    </row>
    <row r="15530" spans="1:7" ht="15" thickBot="1" x14ac:dyDescent="0.35">
      <c r="A15530" s="6">
        <v>288.64080000000001</v>
      </c>
      <c r="B15530" s="19">
        <f>(A15530-G15530)/G15530</f>
        <v>-0.16187323600125431</v>
      </c>
      <c r="C15530" s="30" t="s">
        <v>338</v>
      </c>
      <c r="D15530" s="6">
        <v>1010760</v>
      </c>
      <c r="E15530" s="6">
        <v>1058</v>
      </c>
      <c r="F15530" s="7" t="s">
        <v>25</v>
      </c>
      <c r="G15530" s="6">
        <v>344.38799999999998</v>
      </c>
    </row>
    <row r="15531" spans="1:7" ht="15" thickBot="1" x14ac:dyDescent="0.35">
      <c r="A15531" s="6">
        <v>288.64080000000001</v>
      </c>
      <c r="B15531" s="19">
        <f>(A15531-G15531)/G15531</f>
        <v>-0.16730864653411651</v>
      </c>
      <c r="C15531" s="30" t="s">
        <v>22</v>
      </c>
      <c r="D15531" s="6">
        <v>1010336</v>
      </c>
      <c r="E15531" s="6">
        <v>1198</v>
      </c>
      <c r="F15531" s="7" t="s">
        <v>42</v>
      </c>
      <c r="G15531" s="6">
        <v>346.63600000000002</v>
      </c>
    </row>
    <row r="15532" spans="1:7" ht="15" thickBot="1" x14ac:dyDescent="0.35">
      <c r="A15532" s="6">
        <v>288.64080000000001</v>
      </c>
      <c r="B15532" s="19">
        <f>(A15532-G15532)/G15532</f>
        <v>-0.19849607357465762</v>
      </c>
      <c r="C15532" s="30" t="s">
        <v>55</v>
      </c>
      <c r="D15532" s="6">
        <v>1010863</v>
      </c>
      <c r="E15532" s="6">
        <v>1368</v>
      </c>
      <c r="F15532" s="7" t="s">
        <v>25</v>
      </c>
      <c r="G15532" s="6">
        <v>360.12400000000002</v>
      </c>
    </row>
    <row r="15533" spans="1:7" ht="15" thickBot="1" x14ac:dyDescent="0.35">
      <c r="A15533" s="6">
        <v>288.64080000000001</v>
      </c>
      <c r="B15533" s="19">
        <f>(A15533-G15533)/G15533</f>
        <v>-0.21081193403036005</v>
      </c>
      <c r="C15533" s="30" t="s">
        <v>48</v>
      </c>
      <c r="D15533" s="6">
        <v>1014424</v>
      </c>
      <c r="E15533" s="6">
        <v>836</v>
      </c>
      <c r="F15533" s="7" t="s">
        <v>21</v>
      </c>
      <c r="G15533" s="6">
        <v>365.74400000000003</v>
      </c>
    </row>
    <row r="15534" spans="1:7" ht="15" thickBot="1" x14ac:dyDescent="0.35">
      <c r="A15534" s="6">
        <v>288.64080000000001</v>
      </c>
      <c r="B15534" s="19">
        <f>(A15534-G15534)/G15534</f>
        <v>6.8232890704800833E-2</v>
      </c>
      <c r="C15534" s="30" t="s">
        <v>184</v>
      </c>
      <c r="D15534" s="6">
        <v>1013102</v>
      </c>
      <c r="E15534" s="6">
        <v>2334</v>
      </c>
      <c r="F15534" s="7" t="s">
        <v>42</v>
      </c>
      <c r="G15534" s="6">
        <v>270.20400000000001</v>
      </c>
    </row>
    <row r="15535" spans="1:7" ht="15" thickBot="1" x14ac:dyDescent="0.35">
      <c r="A15535" s="6">
        <v>288.7332864</v>
      </c>
      <c r="B15535" s="19">
        <f>(A15535-G15535)/G15535</f>
        <v>-0.52462684727117548</v>
      </c>
      <c r="C15535" s="30" t="s">
        <v>96</v>
      </c>
      <c r="D15535" s="6">
        <v>1000564</v>
      </c>
      <c r="E15535" s="6">
        <v>564</v>
      </c>
      <c r="F15535" s="7" t="s">
        <v>19</v>
      </c>
      <c r="G15535" s="6">
        <v>607.38239999999996</v>
      </c>
    </row>
    <row r="15536" spans="1:7" ht="15" thickBot="1" x14ac:dyDescent="0.35">
      <c r="A15536" s="6">
        <v>288.74040000000002</v>
      </c>
      <c r="B15536" s="19">
        <f>(A15536-G15536)/G15536</f>
        <v>0.64385817088722919</v>
      </c>
      <c r="C15536" s="30" t="s">
        <v>46</v>
      </c>
      <c r="D15536" s="6">
        <v>1004892</v>
      </c>
      <c r="E15536" s="6">
        <v>2035</v>
      </c>
      <c r="F15536" s="7" t="s">
        <v>17</v>
      </c>
      <c r="G15536" s="6">
        <v>175.648</v>
      </c>
    </row>
    <row r="15537" spans="1:7" ht="15" thickBot="1" x14ac:dyDescent="0.35">
      <c r="A15537" s="6">
        <v>288.99520000000001</v>
      </c>
      <c r="B15537" s="19">
        <f>(A15537-G15537)/G15537</f>
        <v>-0.32853775864504564</v>
      </c>
      <c r="C15537" s="30" t="s">
        <v>217</v>
      </c>
      <c r="D15537" s="6">
        <v>1004635</v>
      </c>
      <c r="E15537" s="6">
        <v>2810</v>
      </c>
      <c r="F15537" s="7" t="s">
        <v>42</v>
      </c>
      <c r="G15537" s="6">
        <v>430.39679999999998</v>
      </c>
    </row>
    <row r="15538" spans="1:7" ht="15" thickBot="1" x14ac:dyDescent="0.35">
      <c r="A15538" s="6">
        <v>288.99936000000002</v>
      </c>
      <c r="B15538" s="19">
        <f>(A15538-G15538)/G15538</f>
        <v>8.864806116876025</v>
      </c>
      <c r="C15538" s="30" t="s">
        <v>358</v>
      </c>
      <c r="D15538" s="6">
        <v>1007454</v>
      </c>
      <c r="E15538" s="6">
        <v>2176</v>
      </c>
      <c r="F15538" s="7" t="s">
        <v>87</v>
      </c>
      <c r="G15538" s="6">
        <v>29.295999999999999</v>
      </c>
    </row>
    <row r="15539" spans="1:7" ht="15" thickBot="1" x14ac:dyDescent="0.35">
      <c r="A15539" s="6">
        <v>288.99936000000002</v>
      </c>
      <c r="B15539" s="19">
        <f>(A15539-G15539)/G15539</f>
        <v>6.2220951619352274</v>
      </c>
      <c r="C15539" s="30" t="s">
        <v>79</v>
      </c>
      <c r="D15539" s="6">
        <v>1007732</v>
      </c>
      <c r="E15539" s="6">
        <v>1196</v>
      </c>
      <c r="F15539" s="7" t="s">
        <v>87</v>
      </c>
      <c r="G15539" s="6">
        <v>40.015999999999998</v>
      </c>
    </row>
    <row r="15540" spans="1:7" ht="15" thickBot="1" x14ac:dyDescent="0.35">
      <c r="A15540" s="6">
        <v>288.99936000000002</v>
      </c>
      <c r="B15540" s="19">
        <f>(A15540-G15540)/G15540</f>
        <v>0.68292935175048353</v>
      </c>
      <c r="C15540" s="30" t="s">
        <v>98</v>
      </c>
      <c r="D15540" s="6">
        <v>1013578</v>
      </c>
      <c r="E15540" s="6">
        <v>179</v>
      </c>
      <c r="F15540" s="7" t="s">
        <v>87</v>
      </c>
      <c r="G15540" s="6">
        <v>171.72399999999999</v>
      </c>
    </row>
    <row r="15541" spans="1:7" ht="15" thickBot="1" x14ac:dyDescent="0.35">
      <c r="A15541" s="6">
        <v>288.99936000000002</v>
      </c>
      <c r="B15541" s="19">
        <f>(A15541-G15541)/G15541</f>
        <v>-0.19846193101765042</v>
      </c>
      <c r="C15541" s="30" t="s">
        <v>375</v>
      </c>
      <c r="D15541" s="6">
        <v>1012759</v>
      </c>
      <c r="E15541" s="6">
        <v>95</v>
      </c>
      <c r="F15541" s="7" t="s">
        <v>87</v>
      </c>
      <c r="G15541" s="6">
        <v>360.55599999999998</v>
      </c>
    </row>
    <row r="15542" spans="1:7" ht="15" thickBot="1" x14ac:dyDescent="0.35">
      <c r="A15542" s="6">
        <v>289.05239999999998</v>
      </c>
      <c r="B15542" s="19">
        <f>(A15542-G15542)/G15542</f>
        <v>3.3955656934306564</v>
      </c>
      <c r="C15542" s="30" t="s">
        <v>335</v>
      </c>
      <c r="D15542" s="6">
        <v>1002249</v>
      </c>
      <c r="E15542" s="6">
        <v>2249</v>
      </c>
      <c r="F15542" s="7" t="s">
        <v>21</v>
      </c>
      <c r="G15542" s="6">
        <v>65.760000000000005</v>
      </c>
    </row>
    <row r="15543" spans="1:7" ht="15" thickBot="1" x14ac:dyDescent="0.35">
      <c r="A15543" s="6">
        <v>289.089</v>
      </c>
      <c r="B15543" s="19">
        <f>(A15543-G15543)/G15543</f>
        <v>3010.34375</v>
      </c>
      <c r="C15543" s="30" t="s">
        <v>176</v>
      </c>
      <c r="D15543" s="6">
        <v>1008893</v>
      </c>
      <c r="E15543" s="6">
        <v>2711</v>
      </c>
      <c r="F15543" s="7" t="s">
        <v>23</v>
      </c>
      <c r="G15543" s="6">
        <v>9.6000000000000002E-2</v>
      </c>
    </row>
    <row r="15544" spans="1:7" ht="15" thickBot="1" x14ac:dyDescent="0.35">
      <c r="A15544" s="6">
        <v>289.089</v>
      </c>
      <c r="B15544" s="19">
        <f>(A15544-G15544)/G15544</f>
        <v>43.338803680981599</v>
      </c>
      <c r="C15544" s="30" t="s">
        <v>373</v>
      </c>
      <c r="D15544" s="6">
        <v>1008649</v>
      </c>
      <c r="E15544" s="6">
        <v>44</v>
      </c>
      <c r="F15544" s="7" t="s">
        <v>23</v>
      </c>
      <c r="G15544" s="6">
        <v>6.52</v>
      </c>
    </row>
    <row r="15545" spans="1:7" ht="15" thickBot="1" x14ac:dyDescent="0.35">
      <c r="A15545" s="6">
        <v>289.089</v>
      </c>
      <c r="B15545" s="19">
        <f>(A15545-G15545)/G15545</f>
        <v>13.382537313432834</v>
      </c>
      <c r="C15545" s="30" t="s">
        <v>43</v>
      </c>
      <c r="D15545" s="6">
        <v>1008195</v>
      </c>
      <c r="E15545" s="6">
        <v>1455</v>
      </c>
      <c r="F15545" s="7" t="s">
        <v>31</v>
      </c>
      <c r="G15545" s="6">
        <v>20.100000000000001</v>
      </c>
    </row>
    <row r="15546" spans="1:7" ht="15" thickBot="1" x14ac:dyDescent="0.35">
      <c r="A15546" s="6">
        <v>289.089</v>
      </c>
      <c r="B15546" s="19">
        <f>(A15546-G15546)/G15546</f>
        <v>6.7795748116254044</v>
      </c>
      <c r="C15546" s="30" t="s">
        <v>177</v>
      </c>
      <c r="D15546" s="6">
        <v>1008056</v>
      </c>
      <c r="E15546" s="6">
        <v>1231</v>
      </c>
      <c r="F15546" s="7" t="s">
        <v>23</v>
      </c>
      <c r="G15546" s="6">
        <v>37.159999999999997</v>
      </c>
    </row>
    <row r="15547" spans="1:7" ht="15" thickBot="1" x14ac:dyDescent="0.35">
      <c r="A15547" s="6">
        <v>289.089</v>
      </c>
      <c r="B15547" s="19">
        <f>(A15547-G15547)/G15547</f>
        <v>4.1615662048278814</v>
      </c>
      <c r="C15547" s="30" t="s">
        <v>337</v>
      </c>
      <c r="D15547" s="6">
        <v>1006896</v>
      </c>
      <c r="E15547" s="6">
        <v>1836</v>
      </c>
      <c r="F15547" s="7" t="s">
        <v>25</v>
      </c>
      <c r="G15547" s="6">
        <v>56.008000000000003</v>
      </c>
    </row>
    <row r="15548" spans="1:7" ht="15" thickBot="1" x14ac:dyDescent="0.35">
      <c r="A15548" s="6">
        <v>289.089</v>
      </c>
      <c r="B15548" s="19">
        <f>(A15548-G15548)/G15548</f>
        <v>1.1455321359655632</v>
      </c>
      <c r="C15548" s="30" t="s">
        <v>220</v>
      </c>
      <c r="D15548" s="6">
        <v>1013407</v>
      </c>
      <c r="E15548" s="6">
        <v>767</v>
      </c>
      <c r="F15548" s="7" t="s">
        <v>23</v>
      </c>
      <c r="G15548" s="6">
        <v>134.74</v>
      </c>
    </row>
    <row r="15549" spans="1:7" ht="15" thickBot="1" x14ac:dyDescent="0.35">
      <c r="A15549" s="6">
        <v>289.089</v>
      </c>
      <c r="B15549" s="19">
        <f>(A15549-G15549)/G15549</f>
        <v>1.1103235319882034</v>
      </c>
      <c r="C15549" s="30" t="s">
        <v>248</v>
      </c>
      <c r="D15549" s="6">
        <v>1014095</v>
      </c>
      <c r="E15549" s="6">
        <v>2663</v>
      </c>
      <c r="F15549" s="7" t="s">
        <v>23</v>
      </c>
      <c r="G15549" s="6">
        <v>136.988</v>
      </c>
    </row>
    <row r="15550" spans="1:7" ht="15" thickBot="1" x14ac:dyDescent="0.35">
      <c r="A15550" s="6">
        <v>289.089</v>
      </c>
      <c r="B15550" s="19">
        <f>(A15550-G15550)/G15550</f>
        <v>1.0762518314229079</v>
      </c>
      <c r="C15550" s="30" t="s">
        <v>185</v>
      </c>
      <c r="D15550" s="6">
        <v>1012525</v>
      </c>
      <c r="E15550" s="6">
        <v>761</v>
      </c>
      <c r="F15550" s="7" t="s">
        <v>27</v>
      </c>
      <c r="G15550" s="6">
        <v>139.23599999999999</v>
      </c>
    </row>
    <row r="15551" spans="1:7" ht="15" thickBot="1" x14ac:dyDescent="0.35">
      <c r="A15551" s="6">
        <v>289.089</v>
      </c>
      <c r="B15551" s="19">
        <f>(A15551-G15551)/G15551</f>
        <v>0.89288520468295762</v>
      </c>
      <c r="C15551" s="30" t="s">
        <v>190</v>
      </c>
      <c r="D15551" s="6">
        <v>1018859</v>
      </c>
      <c r="E15551" s="6">
        <v>2385</v>
      </c>
      <c r="F15551" s="7" t="s">
        <v>27</v>
      </c>
      <c r="G15551" s="6">
        <v>152.72399999999999</v>
      </c>
    </row>
    <row r="15552" spans="1:7" ht="15" thickBot="1" x14ac:dyDescent="0.35">
      <c r="A15552" s="6">
        <v>289.089</v>
      </c>
      <c r="B15552" s="19">
        <f>(A15552-G15552)/G15552</f>
        <v>0.66066750919117634</v>
      </c>
      <c r="C15552" s="30" t="s">
        <v>28</v>
      </c>
      <c r="D15552" s="6">
        <v>1014327</v>
      </c>
      <c r="E15552" s="6">
        <v>1672</v>
      </c>
      <c r="F15552" s="7" t="s">
        <v>19</v>
      </c>
      <c r="G15552" s="6">
        <v>174.08</v>
      </c>
    </row>
    <row r="15553" spans="1:7" ht="15" thickBot="1" x14ac:dyDescent="0.35">
      <c r="A15553" s="6">
        <v>289.089</v>
      </c>
      <c r="B15553" s="19">
        <f>(A15553-G15553)/G15553</f>
        <v>0.56946404916501991</v>
      </c>
      <c r="C15553" s="30" t="s">
        <v>18</v>
      </c>
      <c r="D15553" s="6">
        <v>1016219</v>
      </c>
      <c r="E15553" s="6">
        <v>1960</v>
      </c>
      <c r="F15553" s="7" t="s">
        <v>19</v>
      </c>
      <c r="G15553" s="6">
        <v>184.196</v>
      </c>
    </row>
    <row r="15554" spans="1:7" ht="15" thickBot="1" x14ac:dyDescent="0.35">
      <c r="A15554" s="6">
        <v>289.089</v>
      </c>
      <c r="B15554" s="19">
        <f>(A15554-G15554)/G15554</f>
        <v>0.48775680349129225</v>
      </c>
      <c r="C15554" s="30" t="s">
        <v>289</v>
      </c>
      <c r="D15554" s="6">
        <v>1013129</v>
      </c>
      <c r="E15554" s="6">
        <v>778</v>
      </c>
      <c r="F15554" s="7" t="s">
        <v>27</v>
      </c>
      <c r="G15554" s="6">
        <v>194.31200000000001</v>
      </c>
    </row>
    <row r="15555" spans="1:7" ht="15" thickBot="1" x14ac:dyDescent="0.35">
      <c r="A15555" s="6">
        <v>289.089</v>
      </c>
      <c r="B15555" s="19">
        <f>(A15555-G15555)/G15555</f>
        <v>0.39875457237415091</v>
      </c>
      <c r="C15555" s="30" t="s">
        <v>219</v>
      </c>
      <c r="D15555" s="6">
        <v>1019353</v>
      </c>
      <c r="E15555" s="6">
        <v>2606</v>
      </c>
      <c r="F15555" s="7" t="s">
        <v>21</v>
      </c>
      <c r="G15555" s="6">
        <v>206.67599999999999</v>
      </c>
    </row>
    <row r="15556" spans="1:7" ht="15" thickBot="1" x14ac:dyDescent="0.35">
      <c r="A15556" s="6">
        <v>289.089</v>
      </c>
      <c r="B15556" s="19">
        <f>(A15556-G15556)/G15556</f>
        <v>0.33348555297243437</v>
      </c>
      <c r="C15556" s="30" t="s">
        <v>365</v>
      </c>
      <c r="D15556" s="6">
        <v>1011425</v>
      </c>
      <c r="E15556" s="6">
        <v>1712</v>
      </c>
      <c r="F15556" s="7" t="s">
        <v>27</v>
      </c>
      <c r="G15556" s="6">
        <v>216.792</v>
      </c>
    </row>
    <row r="15557" spans="1:7" ht="15" thickBot="1" x14ac:dyDescent="0.35">
      <c r="A15557" s="6">
        <v>289.089</v>
      </c>
      <c r="B15557" s="19">
        <f>(A15557-G15557)/G15557</f>
        <v>0.29325477775391884</v>
      </c>
      <c r="C15557" s="30" t="s">
        <v>217</v>
      </c>
      <c r="D15557" s="6">
        <v>1014502</v>
      </c>
      <c r="E15557" s="6">
        <v>793</v>
      </c>
      <c r="F15557" s="7" t="s">
        <v>25</v>
      </c>
      <c r="G15557" s="6">
        <v>223.536</v>
      </c>
    </row>
    <row r="15558" spans="1:7" ht="15" thickBot="1" x14ac:dyDescent="0.35">
      <c r="A15558" s="6">
        <v>289.089</v>
      </c>
      <c r="B15558" s="19">
        <f>(A15558-G15558)/G15558</f>
        <v>0.28037859192856895</v>
      </c>
      <c r="C15558" s="30" t="s">
        <v>204</v>
      </c>
      <c r="D15558" s="6">
        <v>1017042</v>
      </c>
      <c r="E15558" s="6">
        <v>1922</v>
      </c>
      <c r="F15558" s="7" t="s">
        <v>25</v>
      </c>
      <c r="G15558" s="6">
        <v>225.78399999999999</v>
      </c>
    </row>
    <row r="15559" spans="1:7" ht="15" thickBot="1" x14ac:dyDescent="0.35">
      <c r="A15559" s="6">
        <v>289.089</v>
      </c>
      <c r="B15559" s="19">
        <f>(A15559-G15559)/G15559</f>
        <v>0.20820238055434823</v>
      </c>
      <c r="C15559" s="30" t="s">
        <v>224</v>
      </c>
      <c r="D15559" s="6">
        <v>1019444</v>
      </c>
      <c r="E15559" s="6">
        <v>1024</v>
      </c>
      <c r="F15559" s="7" t="s">
        <v>23</v>
      </c>
      <c r="G15559" s="6">
        <v>239.27199999999999</v>
      </c>
    </row>
    <row r="15560" spans="1:7" ht="15" thickBot="1" x14ac:dyDescent="0.35">
      <c r="A15560" s="6">
        <v>289.089</v>
      </c>
      <c r="B15560" s="19">
        <f>(A15560-G15560)/G15560</f>
        <v>0.11400594981194886</v>
      </c>
      <c r="C15560" s="30" t="s">
        <v>135</v>
      </c>
      <c r="D15560" s="6">
        <v>1012121</v>
      </c>
      <c r="E15560" s="6">
        <v>2457</v>
      </c>
      <c r="F15560" s="7" t="s">
        <v>21</v>
      </c>
      <c r="G15560" s="6">
        <v>259.50400000000002</v>
      </c>
    </row>
    <row r="15561" spans="1:7" ht="15" thickBot="1" x14ac:dyDescent="0.35">
      <c r="A15561" s="6">
        <v>289.089</v>
      </c>
      <c r="B15561" s="19">
        <f>(A15561-G15561)/G15561</f>
        <v>7.2209034938060954E-2</v>
      </c>
      <c r="C15561" s="30" t="s">
        <v>18</v>
      </c>
      <c r="D15561" s="6">
        <v>1010168</v>
      </c>
      <c r="E15561" s="6">
        <v>631</v>
      </c>
      <c r="F15561" s="7" t="s">
        <v>23</v>
      </c>
      <c r="G15561" s="6">
        <v>269.62</v>
      </c>
    </row>
    <row r="15562" spans="1:7" ht="15" thickBot="1" x14ac:dyDescent="0.35">
      <c r="A15562" s="6">
        <v>289.089</v>
      </c>
      <c r="B15562" s="19">
        <f>(A15562-G15562)/G15562</f>
        <v>5.1633496057078964E-3</v>
      </c>
      <c r="C15562" s="30" t="s">
        <v>131</v>
      </c>
      <c r="D15562" s="6">
        <v>1018332</v>
      </c>
      <c r="E15562" s="6">
        <v>689</v>
      </c>
      <c r="F15562" s="7" t="s">
        <v>25</v>
      </c>
      <c r="G15562" s="6">
        <v>287.60399999999998</v>
      </c>
    </row>
    <row r="15563" spans="1:7" ht="15" thickBot="1" x14ac:dyDescent="0.35">
      <c r="A15563" s="6">
        <v>289.089</v>
      </c>
      <c r="B15563" s="19">
        <f>(A15563-G15563)/G15563</f>
        <v>-6.7707459914087803E-2</v>
      </c>
      <c r="C15563" s="30" t="s">
        <v>331</v>
      </c>
      <c r="D15563" s="6">
        <v>1012744</v>
      </c>
      <c r="E15563" s="6">
        <v>1544</v>
      </c>
      <c r="F15563" s="7" t="s">
        <v>35</v>
      </c>
      <c r="G15563" s="6">
        <v>310.084</v>
      </c>
    </row>
    <row r="15564" spans="1:7" ht="15" thickBot="1" x14ac:dyDescent="0.35">
      <c r="A15564" s="6">
        <v>289.089</v>
      </c>
      <c r="B15564" s="19">
        <f>(A15564-G15564)/G15564</f>
        <v>-0.1423218418085801</v>
      </c>
      <c r="C15564" s="30" t="s">
        <v>52</v>
      </c>
      <c r="D15564" s="6">
        <v>1011601</v>
      </c>
      <c r="E15564" s="6">
        <v>1506</v>
      </c>
      <c r="F15564" s="7" t="s">
        <v>23</v>
      </c>
      <c r="G15564" s="6">
        <v>337.06</v>
      </c>
    </row>
    <row r="15565" spans="1:7" ht="15" thickBot="1" x14ac:dyDescent="0.35">
      <c r="A15565" s="6">
        <v>289.089</v>
      </c>
      <c r="B15565" s="19">
        <f>(A15565-G15565)/G15565</f>
        <v>-0.19594759971074155</v>
      </c>
      <c r="C15565" s="30" t="s">
        <v>247</v>
      </c>
      <c r="D15565" s="6">
        <v>1015413</v>
      </c>
      <c r="E15565" s="6">
        <v>2302</v>
      </c>
      <c r="F15565" s="7" t="s">
        <v>42</v>
      </c>
      <c r="G15565" s="6">
        <v>359.54</v>
      </c>
    </row>
    <row r="15566" spans="1:7" ht="15" thickBot="1" x14ac:dyDescent="0.35">
      <c r="A15566" s="6">
        <v>289.089</v>
      </c>
      <c r="B15566" s="19">
        <f>(A15566-G15566)/G15566</f>
        <v>-0.21316628924792061</v>
      </c>
      <c r="C15566" s="30" t="s">
        <v>353</v>
      </c>
      <c r="D15566" s="6">
        <v>1009793</v>
      </c>
      <c r="E15566" s="6">
        <v>2322</v>
      </c>
      <c r="F15566" s="7" t="s">
        <v>35</v>
      </c>
      <c r="G15566" s="6">
        <v>367.40800000000002</v>
      </c>
    </row>
    <row r="15567" spans="1:7" ht="15" thickBot="1" x14ac:dyDescent="0.35">
      <c r="A15567" s="6">
        <v>289.19799999999998</v>
      </c>
      <c r="B15567" s="19">
        <f>(A15567-G15567)/G15567</f>
        <v>1.5609060640408046</v>
      </c>
      <c r="C15567" s="30" t="s">
        <v>36</v>
      </c>
      <c r="D15567" s="6">
        <v>1002959</v>
      </c>
      <c r="E15567" s="6">
        <v>474</v>
      </c>
      <c r="F15567" s="7" t="s">
        <v>42</v>
      </c>
      <c r="G15567" s="6">
        <v>112.928</v>
      </c>
    </row>
    <row r="15568" spans="1:7" ht="15" thickBot="1" x14ac:dyDescent="0.35">
      <c r="A15568" s="6">
        <v>289.22919999999999</v>
      </c>
      <c r="B15568" s="19">
        <f>(A15568-G15568)/G15568</f>
        <v>0.61429049830326832</v>
      </c>
      <c r="C15568" s="30" t="s">
        <v>102</v>
      </c>
      <c r="D15568" s="6">
        <v>1004444</v>
      </c>
      <c r="E15568" s="6">
        <v>1805</v>
      </c>
      <c r="F15568" s="7" t="s">
        <v>23</v>
      </c>
      <c r="G15568" s="6">
        <v>179.16800000000001</v>
      </c>
    </row>
    <row r="15569" spans="1:7" ht="15" thickBot="1" x14ac:dyDescent="0.35">
      <c r="A15569" s="6">
        <v>289.2396</v>
      </c>
      <c r="B15569" s="19">
        <f>(A15569-G15569)/G15569</f>
        <v>1.060111111111111</v>
      </c>
      <c r="C15569" s="30" t="s">
        <v>380</v>
      </c>
      <c r="D15569" s="6">
        <v>1003649</v>
      </c>
      <c r="E15569" s="6">
        <v>2698</v>
      </c>
      <c r="F15569" s="7" t="s">
        <v>31</v>
      </c>
      <c r="G15569" s="6">
        <v>140.4</v>
      </c>
    </row>
    <row r="15570" spans="1:7" ht="15" thickBot="1" x14ac:dyDescent="0.35">
      <c r="A15570" s="6">
        <v>289.2552</v>
      </c>
      <c r="B15570" s="19">
        <f>(A15570-G15570)/G15570</f>
        <v>2.1924931129476581</v>
      </c>
      <c r="C15570" s="30" t="s">
        <v>161</v>
      </c>
      <c r="D15570" s="6">
        <v>1004530</v>
      </c>
      <c r="E15570" s="6">
        <v>1715</v>
      </c>
      <c r="F15570" s="7" t="s">
        <v>27</v>
      </c>
      <c r="G15570" s="6">
        <v>90.604799999999997</v>
      </c>
    </row>
    <row r="15571" spans="1:7" ht="15" thickBot="1" x14ac:dyDescent="0.35">
      <c r="A15571" s="6">
        <v>289.31551999999999</v>
      </c>
      <c r="B15571" s="19">
        <f>(A15571-G15571)/G15571</f>
        <v>1.5161722141823446</v>
      </c>
      <c r="C15571" s="30" t="s">
        <v>61</v>
      </c>
      <c r="D15571" s="6">
        <v>1001965</v>
      </c>
      <c r="E15571" s="6">
        <v>1965</v>
      </c>
      <c r="F15571" s="7" t="s">
        <v>19</v>
      </c>
      <c r="G15571" s="6">
        <v>114.9824</v>
      </c>
    </row>
    <row r="15572" spans="1:7" ht="15" thickBot="1" x14ac:dyDescent="0.35">
      <c r="A15572" s="6">
        <v>289.32799999999997</v>
      </c>
      <c r="B15572" s="19">
        <f>(A15572-G15572)/G15572</f>
        <v>0.66161282023008772</v>
      </c>
      <c r="C15572" s="30" t="s">
        <v>298</v>
      </c>
      <c r="D15572" s="6">
        <v>1001576</v>
      </c>
      <c r="E15572" s="6">
        <v>1576</v>
      </c>
      <c r="F15572" s="7" t="s">
        <v>87</v>
      </c>
      <c r="G15572" s="6">
        <v>174.12479999999999</v>
      </c>
    </row>
    <row r="15573" spans="1:7" ht="15" thickBot="1" x14ac:dyDescent="0.35">
      <c r="A15573" s="6">
        <v>289.33839999999998</v>
      </c>
      <c r="B15573" s="19">
        <f>(A15573-G15573)/G15573</f>
        <v>0.11286739365892069</v>
      </c>
      <c r="C15573" s="30" t="s">
        <v>130</v>
      </c>
      <c r="D15573" s="6">
        <v>1004335</v>
      </c>
      <c r="E15573" s="6">
        <v>585</v>
      </c>
      <c r="F15573" s="7" t="s">
        <v>23</v>
      </c>
      <c r="G15573" s="6">
        <v>259.99360000000001</v>
      </c>
    </row>
    <row r="15574" spans="1:7" ht="15" thickBot="1" x14ac:dyDescent="0.35">
      <c r="A15574" s="6">
        <v>289.34879999999998</v>
      </c>
      <c r="B15574" s="19">
        <f>(A15574-G15574)/G15574</f>
        <v>-0.40625061560585468</v>
      </c>
      <c r="C15574" s="30" t="s">
        <v>131</v>
      </c>
      <c r="D15574" s="6">
        <v>1001282</v>
      </c>
      <c r="E15574" s="6">
        <v>1282</v>
      </c>
      <c r="F15574" s="7" t="s">
        <v>19</v>
      </c>
      <c r="G15574" s="6">
        <v>487.32479999999998</v>
      </c>
    </row>
    <row r="15575" spans="1:7" ht="15" thickBot="1" x14ac:dyDescent="0.35">
      <c r="A15575" s="6">
        <v>289.35399999999998</v>
      </c>
      <c r="B15575" s="19">
        <f>(A15575-G15575)/G15575</f>
        <v>7.7312233421497817E-2</v>
      </c>
      <c r="C15575" s="30" t="s">
        <v>332</v>
      </c>
      <c r="D15575" s="6">
        <v>1002531</v>
      </c>
      <c r="E15575" s="6">
        <v>2531</v>
      </c>
      <c r="F15575" s="7" t="s">
        <v>27</v>
      </c>
      <c r="G15575" s="6">
        <v>268.58879999999999</v>
      </c>
    </row>
    <row r="15576" spans="1:7" ht="15" thickBot="1" x14ac:dyDescent="0.35">
      <c r="A15576" s="6">
        <v>289.41120000000001</v>
      </c>
      <c r="B15576" s="19">
        <f>(A15576-G15576)/G15576</f>
        <v>0.49756590276857865</v>
      </c>
      <c r="C15576" s="30" t="s">
        <v>368</v>
      </c>
      <c r="D15576" s="6">
        <v>1004528</v>
      </c>
      <c r="E15576" s="6">
        <v>2429</v>
      </c>
      <c r="F15576" s="7" t="s">
        <v>21</v>
      </c>
      <c r="G15576" s="6">
        <v>193.2544</v>
      </c>
    </row>
    <row r="15577" spans="1:7" ht="15" thickBot="1" x14ac:dyDescent="0.35">
      <c r="A15577" s="6">
        <v>289.48399999999998</v>
      </c>
      <c r="B15577" s="19">
        <f>(A15577-G15577)/G15577</f>
        <v>0.44698011804411447</v>
      </c>
      <c r="C15577" s="30" t="s">
        <v>197</v>
      </c>
      <c r="D15577" s="6">
        <v>1005190</v>
      </c>
      <c r="E15577" s="6">
        <v>2497</v>
      </c>
      <c r="F15577" s="7" t="s">
        <v>17</v>
      </c>
      <c r="G15577" s="6">
        <v>200.0608</v>
      </c>
    </row>
    <row r="15578" spans="1:7" ht="15" thickBot="1" x14ac:dyDescent="0.35">
      <c r="A15578" s="6">
        <v>289.49023999999997</v>
      </c>
      <c r="B15578" s="19">
        <f>(A15578-G15578)/G15578</f>
        <v>1.8714711950484046</v>
      </c>
      <c r="C15578" s="30" t="s">
        <v>207</v>
      </c>
      <c r="D15578" s="6">
        <v>1001804</v>
      </c>
      <c r="E15578" s="6">
        <v>1804</v>
      </c>
      <c r="F15578" s="7" t="s">
        <v>31</v>
      </c>
      <c r="G15578" s="6">
        <v>100.816</v>
      </c>
    </row>
    <row r="15579" spans="1:7" ht="15" thickBot="1" x14ac:dyDescent="0.35">
      <c r="A15579" s="6">
        <v>289.49856</v>
      </c>
      <c r="B15579" s="19">
        <f>(A15579-G15579)/G15579</f>
        <v>1.2980774613980735E-2</v>
      </c>
      <c r="C15579" s="30" t="s">
        <v>70</v>
      </c>
      <c r="D15579" s="6">
        <v>1001667</v>
      </c>
      <c r="E15579" s="6">
        <v>1667</v>
      </c>
      <c r="F15579" s="7" t="s">
        <v>35</v>
      </c>
      <c r="G15579" s="6">
        <v>285.78879999999998</v>
      </c>
    </row>
    <row r="15580" spans="1:7" ht="15" thickBot="1" x14ac:dyDescent="0.35">
      <c r="A15580" s="6">
        <v>289.53719999999998</v>
      </c>
      <c r="B15580" s="19">
        <f>(A15580-G15580)/G15580</f>
        <v>21.401677395394898</v>
      </c>
      <c r="C15580" s="30" t="s">
        <v>211</v>
      </c>
      <c r="D15580" s="6">
        <v>1005409</v>
      </c>
      <c r="E15580" s="6">
        <v>765</v>
      </c>
      <c r="F15580" s="7" t="s">
        <v>42</v>
      </c>
      <c r="G15580" s="6">
        <v>12.924799999999999</v>
      </c>
    </row>
    <row r="15581" spans="1:7" ht="15" thickBot="1" x14ac:dyDescent="0.35">
      <c r="A15581" s="6">
        <v>289.53719999999998</v>
      </c>
      <c r="B15581" s="19">
        <f>(A15581-G15581)/G15581</f>
        <v>17.933900078472405</v>
      </c>
      <c r="C15581" s="30" t="s">
        <v>185</v>
      </c>
      <c r="D15581" s="6">
        <v>1007527</v>
      </c>
      <c r="E15581" s="6">
        <v>1080</v>
      </c>
      <c r="F15581" s="7" t="s">
        <v>21</v>
      </c>
      <c r="G15581" s="6">
        <v>15.292</v>
      </c>
    </row>
    <row r="15582" spans="1:7" ht="15" thickBot="1" x14ac:dyDescent="0.35">
      <c r="A15582" s="6">
        <v>289.53719999999998</v>
      </c>
      <c r="B15582" s="19">
        <f>(A15582-G15582)/G15582</f>
        <v>3.8901702472638831</v>
      </c>
      <c r="C15582" s="30" t="s">
        <v>240</v>
      </c>
      <c r="D15582" s="6">
        <v>1007946</v>
      </c>
      <c r="E15582" s="6">
        <v>2807</v>
      </c>
      <c r="F15582" s="7" t="s">
        <v>27</v>
      </c>
      <c r="G15582" s="6">
        <v>59.207999999999998</v>
      </c>
    </row>
    <row r="15583" spans="1:7" ht="15" thickBot="1" x14ac:dyDescent="0.35">
      <c r="A15583" s="6">
        <v>289.53719999999998</v>
      </c>
      <c r="B15583" s="19">
        <f>(A15583-G15583)/G15583</f>
        <v>2.6449116269701389</v>
      </c>
      <c r="C15583" s="30" t="s">
        <v>262</v>
      </c>
      <c r="D15583" s="6">
        <v>1006140</v>
      </c>
      <c r="E15583" s="6">
        <v>2572</v>
      </c>
      <c r="F15583" s="7" t="s">
        <v>19</v>
      </c>
      <c r="G15583" s="6">
        <v>79.436000000000007</v>
      </c>
    </row>
    <row r="15584" spans="1:7" ht="15" thickBot="1" x14ac:dyDescent="0.35">
      <c r="A15584" s="6">
        <v>289.53719999999998</v>
      </c>
      <c r="B15584" s="19">
        <f>(A15584-G15584)/G15584</f>
        <v>2.5897788137274347</v>
      </c>
      <c r="C15584" s="30" t="s">
        <v>135</v>
      </c>
      <c r="D15584" s="6">
        <v>1006659</v>
      </c>
      <c r="E15584" s="6">
        <v>1933</v>
      </c>
      <c r="F15584" s="7" t="s">
        <v>19</v>
      </c>
      <c r="G15584" s="6">
        <v>80.656000000000006</v>
      </c>
    </row>
    <row r="15585" spans="1:7" ht="15" thickBot="1" x14ac:dyDescent="0.35">
      <c r="A15585" s="6">
        <v>289.53719999999998</v>
      </c>
      <c r="B15585" s="19">
        <f>(A15585-G15585)/G15585</f>
        <v>2.3788124912477242</v>
      </c>
      <c r="C15585" s="30" t="s">
        <v>379</v>
      </c>
      <c r="D15585" s="6">
        <v>1007193</v>
      </c>
      <c r="E15585" s="6">
        <v>2623</v>
      </c>
      <c r="F15585" s="7" t="s">
        <v>25</v>
      </c>
      <c r="G15585" s="6">
        <v>85.691999999999993</v>
      </c>
    </row>
    <row r="15586" spans="1:7" ht="15" thickBot="1" x14ac:dyDescent="0.35">
      <c r="A15586" s="6">
        <v>289.53719999999998</v>
      </c>
      <c r="B15586" s="19">
        <f>(A15586-G15586)/G15586</f>
        <v>1.6490137236962485</v>
      </c>
      <c r="C15586" s="30" t="s">
        <v>67</v>
      </c>
      <c r="D15586" s="6">
        <v>1006857</v>
      </c>
      <c r="E15586" s="6">
        <v>1313</v>
      </c>
      <c r="F15586" s="7" t="s">
        <v>21</v>
      </c>
      <c r="G15586" s="6">
        <v>109.3</v>
      </c>
    </row>
    <row r="15587" spans="1:7" ht="15" thickBot="1" x14ac:dyDescent="0.35">
      <c r="A15587" s="6">
        <v>289.53719999999998</v>
      </c>
      <c r="B15587" s="19">
        <f>(A15587-G15587)/G15587</f>
        <v>1.5052538677188245</v>
      </c>
      <c r="C15587" s="30" t="s">
        <v>306</v>
      </c>
      <c r="D15587" s="6">
        <v>1006590</v>
      </c>
      <c r="E15587" s="6">
        <v>1249</v>
      </c>
      <c r="F15587" s="7" t="s">
        <v>23</v>
      </c>
      <c r="G15587" s="6">
        <v>115.572</v>
      </c>
    </row>
    <row r="15588" spans="1:7" ht="15" thickBot="1" x14ac:dyDescent="0.35">
      <c r="A15588" s="6">
        <v>289.53719999999998</v>
      </c>
      <c r="B15588" s="19">
        <f>(A15588-G15588)/G15588</f>
        <v>0.93163877992154343</v>
      </c>
      <c r="C15588" s="30" t="s">
        <v>165</v>
      </c>
      <c r="D15588" s="6">
        <v>1011516</v>
      </c>
      <c r="E15588" s="6">
        <v>2365</v>
      </c>
      <c r="F15588" s="7" t="s">
        <v>25</v>
      </c>
      <c r="G15588" s="6">
        <v>149.892</v>
      </c>
    </row>
    <row r="15589" spans="1:7" ht="15" thickBot="1" x14ac:dyDescent="0.35">
      <c r="A15589" s="6">
        <v>289.53719999999998</v>
      </c>
      <c r="B15589" s="19">
        <f>(A15589-G15589)/G15589</f>
        <v>0.83530172413793102</v>
      </c>
      <c r="C15589" s="30" t="s">
        <v>119</v>
      </c>
      <c r="D15589" s="6">
        <v>1018401</v>
      </c>
      <c r="E15589" s="6">
        <v>552</v>
      </c>
      <c r="F15589" s="7" t="s">
        <v>31</v>
      </c>
      <c r="G15589" s="6">
        <v>157.76</v>
      </c>
    </row>
    <row r="15590" spans="1:7" ht="15" thickBot="1" x14ac:dyDescent="0.35">
      <c r="A15590" s="6">
        <v>289.53719999999998</v>
      </c>
      <c r="B15590" s="19">
        <f>(A15590-G15590)/G15590</f>
        <v>0.67281320052691163</v>
      </c>
      <c r="C15590" s="30" t="s">
        <v>273</v>
      </c>
      <c r="D15590" s="6">
        <v>1007399</v>
      </c>
      <c r="E15590" s="6">
        <v>193</v>
      </c>
      <c r="F15590" s="7" t="s">
        <v>19</v>
      </c>
      <c r="G15590" s="6">
        <v>173.084</v>
      </c>
    </row>
    <row r="15591" spans="1:7" ht="15" thickBot="1" x14ac:dyDescent="0.35">
      <c r="A15591" s="6">
        <v>289.53719999999998</v>
      </c>
      <c r="B15591" s="19">
        <f>(A15591-G15591)/G15591</f>
        <v>0.65023596197250522</v>
      </c>
      <c r="C15591" s="30" t="s">
        <v>214</v>
      </c>
      <c r="D15591" s="6">
        <v>1007289</v>
      </c>
      <c r="E15591" s="6">
        <v>1300</v>
      </c>
      <c r="F15591" s="7" t="s">
        <v>17</v>
      </c>
      <c r="G15591" s="6">
        <v>175.452</v>
      </c>
    </row>
    <row r="15592" spans="1:7" ht="15" thickBot="1" x14ac:dyDescent="0.35">
      <c r="A15592" s="6">
        <v>289.53719999999998</v>
      </c>
      <c r="B15592" s="19">
        <f>(A15592-G15592)/G15592</f>
        <v>0.23041867106359101</v>
      </c>
      <c r="C15592" s="30" t="s">
        <v>380</v>
      </c>
      <c r="D15592" s="6">
        <v>1013332</v>
      </c>
      <c r="E15592" s="6">
        <v>1527</v>
      </c>
      <c r="F15592" s="7" t="s">
        <v>27</v>
      </c>
      <c r="G15592" s="6">
        <v>235.316</v>
      </c>
    </row>
    <row r="15593" spans="1:7" ht="15" thickBot="1" x14ac:dyDescent="0.35">
      <c r="A15593" s="6">
        <v>289.53719999999998</v>
      </c>
      <c r="B15593" s="19">
        <f>(A15593-G15593)/G15593</f>
        <v>0.10862433376217598</v>
      </c>
      <c r="C15593" s="30" t="s">
        <v>109</v>
      </c>
      <c r="D15593" s="6">
        <v>1016847</v>
      </c>
      <c r="E15593" s="6">
        <v>2211</v>
      </c>
      <c r="F15593" s="7" t="s">
        <v>17</v>
      </c>
      <c r="G15593" s="6">
        <v>261.16800000000001</v>
      </c>
    </row>
    <row r="15594" spans="1:7" ht="15" thickBot="1" x14ac:dyDescent="0.35">
      <c r="A15594" s="6">
        <v>289.53719999999998</v>
      </c>
      <c r="B15594" s="19">
        <f>(A15594-G15594)/G15594</f>
        <v>2.0762353339350038E-2</v>
      </c>
      <c r="C15594" s="30" t="s">
        <v>217</v>
      </c>
      <c r="D15594" s="6">
        <v>1009577</v>
      </c>
      <c r="E15594" s="6">
        <v>658</v>
      </c>
      <c r="F15594" s="7" t="s">
        <v>35</v>
      </c>
      <c r="G15594" s="6">
        <v>283.64800000000002</v>
      </c>
    </row>
    <row r="15595" spans="1:7" ht="15" thickBot="1" x14ac:dyDescent="0.35">
      <c r="A15595" s="6">
        <v>289.53719999999998</v>
      </c>
      <c r="B15595" s="19">
        <f>(A15595-G15595)/G15595</f>
        <v>-2.187343756334208E-2</v>
      </c>
      <c r="C15595" s="30" t="s">
        <v>321</v>
      </c>
      <c r="D15595" s="6">
        <v>1017407</v>
      </c>
      <c r="E15595" s="6">
        <v>2733</v>
      </c>
      <c r="F15595" s="7" t="s">
        <v>31</v>
      </c>
      <c r="G15595" s="6">
        <v>296.012</v>
      </c>
    </row>
    <row r="15596" spans="1:7" ht="15" thickBot="1" x14ac:dyDescent="0.35">
      <c r="A15596" s="6">
        <v>289.53719999999998</v>
      </c>
      <c r="B15596" s="19">
        <f>(A15596-G15596)/G15596</f>
        <v>-0.14521203103411628</v>
      </c>
      <c r="C15596" s="30" t="s">
        <v>94</v>
      </c>
      <c r="D15596" s="6">
        <v>1010490</v>
      </c>
      <c r="E15596" s="6">
        <v>2047</v>
      </c>
      <c r="F15596" s="7" t="s">
        <v>17</v>
      </c>
      <c r="G15596" s="6">
        <v>338.72399999999999</v>
      </c>
    </row>
    <row r="15597" spans="1:7" ht="15" thickBot="1" x14ac:dyDescent="0.35">
      <c r="A15597" s="6">
        <v>289.53719999999998</v>
      </c>
      <c r="B15597" s="19">
        <f>(A15597-G15597)/G15597</f>
        <v>-0.1726657599067333</v>
      </c>
      <c r="C15597" s="30" t="s">
        <v>51</v>
      </c>
      <c r="D15597" s="6">
        <v>1009729</v>
      </c>
      <c r="E15597" s="6">
        <v>624</v>
      </c>
      <c r="F15597" s="7" t="s">
        <v>25</v>
      </c>
      <c r="G15597" s="6">
        <v>349.964</v>
      </c>
    </row>
    <row r="15598" spans="1:7" ht="15" thickBot="1" x14ac:dyDescent="0.35">
      <c r="A15598" s="6">
        <v>289.65559999999999</v>
      </c>
      <c r="B15598" s="19">
        <f>(A15598-G15598)/G15598</f>
        <v>-8.5683080808080861E-2</v>
      </c>
      <c r="C15598" s="30" t="s">
        <v>107</v>
      </c>
      <c r="D15598" s="6">
        <v>1004756</v>
      </c>
      <c r="E15598" s="6">
        <v>415</v>
      </c>
      <c r="F15598" s="7" t="s">
        <v>21</v>
      </c>
      <c r="G15598" s="6">
        <v>316.8</v>
      </c>
    </row>
    <row r="15599" spans="1:7" ht="15" thickBot="1" x14ac:dyDescent="0.35">
      <c r="A15599" s="6">
        <v>289.71647999999999</v>
      </c>
      <c r="B15599" s="19">
        <f>(A15599-G15599)/G15599</f>
        <v>1.1742651296829971</v>
      </c>
      <c r="C15599" s="30" t="s">
        <v>152</v>
      </c>
      <c r="D15599" s="6">
        <v>1016057</v>
      </c>
      <c r="E15599" s="6">
        <v>1296</v>
      </c>
      <c r="F15599" s="7" t="s">
        <v>87</v>
      </c>
      <c r="G15599" s="6">
        <v>133.24799999999999</v>
      </c>
    </row>
    <row r="15600" spans="1:7" ht="15" thickBot="1" x14ac:dyDescent="0.35">
      <c r="A15600" s="6">
        <v>289.71647999999999</v>
      </c>
      <c r="B15600" s="19">
        <f>(A15600-G15600)/G15600</f>
        <v>-5.427728305434415E-2</v>
      </c>
      <c r="C15600" s="30" t="s">
        <v>360</v>
      </c>
      <c r="D15600" s="6">
        <v>1017958</v>
      </c>
      <c r="E15600" s="6">
        <v>2449</v>
      </c>
      <c r="F15600" s="7" t="s">
        <v>87</v>
      </c>
      <c r="G15600" s="6">
        <v>306.34399999999999</v>
      </c>
    </row>
    <row r="15601" spans="1:7" ht="15" thickBot="1" x14ac:dyDescent="0.35">
      <c r="A15601" s="6">
        <v>289.72840000000002</v>
      </c>
      <c r="B15601" s="19">
        <f>(A15601-G15601)/G15601</f>
        <v>6.7837108837689142</v>
      </c>
      <c r="C15601" s="30" t="s">
        <v>199</v>
      </c>
      <c r="D15601" s="6">
        <v>1003315</v>
      </c>
      <c r="E15601" s="6">
        <v>559</v>
      </c>
      <c r="F15601" s="7" t="s">
        <v>25</v>
      </c>
      <c r="G15601" s="6">
        <v>37.2224</v>
      </c>
    </row>
    <row r="15602" spans="1:7" ht="15" thickBot="1" x14ac:dyDescent="0.35">
      <c r="A15602" s="6">
        <v>289.74400000000003</v>
      </c>
      <c r="B15602" s="19">
        <f>(A15602-G15602)/G15602</f>
        <v>2.6401106375260813E-2</v>
      </c>
      <c r="C15602" s="30" t="s">
        <v>372</v>
      </c>
      <c r="D15602" s="6">
        <v>1004872</v>
      </c>
      <c r="E15602" s="6">
        <v>1772</v>
      </c>
      <c r="F15602" s="7" t="s">
        <v>27</v>
      </c>
      <c r="G15602" s="6">
        <v>282.2912</v>
      </c>
    </row>
    <row r="15603" spans="1:7" ht="15" thickBot="1" x14ac:dyDescent="0.35">
      <c r="A15603" s="6">
        <v>289.75232</v>
      </c>
      <c r="B15603" s="19">
        <f>(A15603-G15603)/G15603</f>
        <v>1.256131957940898</v>
      </c>
      <c r="C15603" s="30" t="s">
        <v>352</v>
      </c>
      <c r="D15603" s="6">
        <v>1002102</v>
      </c>
      <c r="E15603" s="6">
        <v>2102</v>
      </c>
      <c r="F15603" s="7" t="s">
        <v>25</v>
      </c>
      <c r="G15603" s="6">
        <v>128.4288</v>
      </c>
    </row>
    <row r="15604" spans="1:7" ht="15" thickBot="1" x14ac:dyDescent="0.35">
      <c r="A15604" s="6">
        <v>289.84280000000001</v>
      </c>
      <c r="B15604" s="19">
        <f>(A15604-G15604)/G15604</f>
        <v>-0.32113747254971031</v>
      </c>
      <c r="C15604" s="30" t="s">
        <v>230</v>
      </c>
      <c r="D15604" s="6">
        <v>1004913</v>
      </c>
      <c r="E15604" s="6">
        <v>608</v>
      </c>
      <c r="F15604" s="7" t="s">
        <v>23</v>
      </c>
      <c r="G15604" s="6">
        <v>426.95359999999999</v>
      </c>
    </row>
    <row r="15605" spans="1:7" ht="15" thickBot="1" x14ac:dyDescent="0.35">
      <c r="A15605" s="6">
        <v>289.92599999999999</v>
      </c>
      <c r="B15605" s="19">
        <f>(A15605-G15605)/G15605</f>
        <v>0.75367518968720948</v>
      </c>
      <c r="C15605" s="30" t="s">
        <v>384</v>
      </c>
      <c r="D15605" s="6">
        <v>1002730</v>
      </c>
      <c r="E15605" s="6">
        <v>2730</v>
      </c>
      <c r="F15605" s="7" t="s">
        <v>17</v>
      </c>
      <c r="G15605" s="6">
        <v>165.32480000000001</v>
      </c>
    </row>
    <row r="15606" spans="1:7" ht="15" thickBot="1" x14ac:dyDescent="0.35">
      <c r="A15606" s="6">
        <v>289.94159999999999</v>
      </c>
      <c r="B15606" s="19">
        <f>(A15606-G15606)/G15606</f>
        <v>9.2069111186211536</v>
      </c>
      <c r="C15606" s="30" t="s">
        <v>28</v>
      </c>
      <c r="D15606" s="6">
        <v>1005044</v>
      </c>
      <c r="E15606" s="6">
        <v>1501</v>
      </c>
      <c r="F15606" s="7" t="s">
        <v>35</v>
      </c>
      <c r="G15606" s="6">
        <v>28.406400000000001</v>
      </c>
    </row>
    <row r="15607" spans="1:7" ht="15" thickBot="1" x14ac:dyDescent="0.35">
      <c r="A15607" s="6">
        <v>289.98540000000003</v>
      </c>
      <c r="B15607" s="19">
        <f>(A15607-G15607)/G15607</f>
        <v>12.851041268628203</v>
      </c>
      <c r="C15607" s="30" t="s">
        <v>225</v>
      </c>
      <c r="D15607" s="6">
        <v>1008113</v>
      </c>
      <c r="E15607" s="6">
        <v>692</v>
      </c>
      <c r="F15607" s="7" t="s">
        <v>21</v>
      </c>
      <c r="G15607" s="6">
        <v>20.936</v>
      </c>
    </row>
    <row r="15608" spans="1:7" ht="15" thickBot="1" x14ac:dyDescent="0.35">
      <c r="A15608" s="6">
        <v>289.98540000000003</v>
      </c>
      <c r="B15608" s="19">
        <f>(A15608-G15608)/G15608</f>
        <v>11.745490506329116</v>
      </c>
      <c r="C15608" s="30" t="s">
        <v>357</v>
      </c>
      <c r="D15608" s="6">
        <v>1006280</v>
      </c>
      <c r="E15608" s="6">
        <v>1330</v>
      </c>
      <c r="F15608" s="7" t="s">
        <v>42</v>
      </c>
      <c r="G15608" s="6">
        <v>22.751999999999999</v>
      </c>
    </row>
    <row r="15609" spans="1:7" ht="15" thickBot="1" x14ac:dyDescent="0.35">
      <c r="A15609" s="6">
        <v>289.98540000000003</v>
      </c>
      <c r="B15609" s="19">
        <f>(A15609-G15609)/G15609</f>
        <v>8.4605702727391368</v>
      </c>
      <c r="C15609" s="30" t="s">
        <v>58</v>
      </c>
      <c r="D15609" s="6">
        <v>1007455</v>
      </c>
      <c r="E15609" s="6">
        <v>644</v>
      </c>
      <c r="F15609" s="7" t="s">
        <v>31</v>
      </c>
      <c r="G15609" s="6">
        <v>30.652000000000001</v>
      </c>
    </row>
    <row r="15610" spans="1:7" ht="15" thickBot="1" x14ac:dyDescent="0.35">
      <c r="A15610" s="6">
        <v>289.98540000000003</v>
      </c>
      <c r="B15610" s="19">
        <f>(A15610-G15610)/G15610</f>
        <v>7.9767644873699863</v>
      </c>
      <c r="C15610" s="30" t="s">
        <v>285</v>
      </c>
      <c r="D15610" s="6">
        <v>1007860</v>
      </c>
      <c r="E15610" s="6">
        <v>749</v>
      </c>
      <c r="F15610" s="7" t="s">
        <v>27</v>
      </c>
      <c r="G15610" s="6">
        <v>32.304000000000002</v>
      </c>
    </row>
    <row r="15611" spans="1:7" ht="15" thickBot="1" x14ac:dyDescent="0.35">
      <c r="A15611" s="6">
        <v>289.98540000000003</v>
      </c>
      <c r="B15611" s="19">
        <f>(A15611-G15611)/G15611</f>
        <v>2.1656412383738708</v>
      </c>
      <c r="C15611" s="30" t="s">
        <v>46</v>
      </c>
      <c r="D15611" s="6">
        <v>1008091</v>
      </c>
      <c r="E15611" s="6">
        <v>2520</v>
      </c>
      <c r="F15611" s="7" t="s">
        <v>23</v>
      </c>
      <c r="G15611" s="6">
        <v>91.603999999999999</v>
      </c>
    </row>
    <row r="15612" spans="1:7" ht="15" thickBot="1" x14ac:dyDescent="0.35">
      <c r="A15612" s="6">
        <v>289.98540000000003</v>
      </c>
      <c r="B15612" s="19">
        <f>(A15612-G15612)/G15612</f>
        <v>1.5584539102202148</v>
      </c>
      <c r="C15612" s="30" t="s">
        <v>296</v>
      </c>
      <c r="D15612" s="6">
        <v>1009200</v>
      </c>
      <c r="E15612" s="6">
        <v>2267</v>
      </c>
      <c r="F15612" s="7" t="s">
        <v>19</v>
      </c>
      <c r="G15612" s="6">
        <v>113.34399999999999</v>
      </c>
    </row>
    <row r="15613" spans="1:7" ht="15" thickBot="1" x14ac:dyDescent="0.35">
      <c r="A15613" s="6">
        <v>289.98540000000003</v>
      </c>
      <c r="B15613" s="19">
        <f>(A15613-G15613)/G15613</f>
        <v>1.1003085436161892</v>
      </c>
      <c r="C15613" s="30" t="s">
        <v>139</v>
      </c>
      <c r="D15613" s="6">
        <v>1013158</v>
      </c>
      <c r="E15613" s="6">
        <v>2654</v>
      </c>
      <c r="F15613" s="7" t="s">
        <v>27</v>
      </c>
      <c r="G15613" s="6">
        <v>138.06800000000001</v>
      </c>
    </row>
    <row r="15614" spans="1:7" ht="15" thickBot="1" x14ac:dyDescent="0.35">
      <c r="A15614" s="6">
        <v>289.98540000000003</v>
      </c>
      <c r="B15614" s="19">
        <f>(A15614-G15614)/G15614</f>
        <v>1.0433594520702389</v>
      </c>
      <c r="C15614" s="30" t="s">
        <v>377</v>
      </c>
      <c r="D15614" s="6">
        <v>1008263</v>
      </c>
      <c r="E15614" s="6">
        <v>2662</v>
      </c>
      <c r="F15614" s="7" t="s">
        <v>23</v>
      </c>
      <c r="G15614" s="6">
        <v>141.916</v>
      </c>
    </row>
    <row r="15615" spans="1:7" ht="15" thickBot="1" x14ac:dyDescent="0.35">
      <c r="A15615" s="6">
        <v>289.98540000000003</v>
      </c>
      <c r="B15615" s="19">
        <f>(A15615-G15615)/G15615</f>
        <v>0.94219599753529648</v>
      </c>
      <c r="C15615" s="30" t="s">
        <v>355</v>
      </c>
      <c r="D15615" s="6">
        <v>1018592</v>
      </c>
      <c r="E15615" s="6">
        <v>2243</v>
      </c>
      <c r="F15615" s="7" t="s">
        <v>19</v>
      </c>
      <c r="G15615" s="6">
        <v>149.30799999999999</v>
      </c>
    </row>
    <row r="15616" spans="1:7" ht="15" thickBot="1" x14ac:dyDescent="0.35">
      <c r="A15616" s="6">
        <v>289.98540000000003</v>
      </c>
      <c r="B15616" s="19">
        <f>(A15616-G15616)/G15616</f>
        <v>0.88542170554732014</v>
      </c>
      <c r="C15616" s="30" t="s">
        <v>156</v>
      </c>
      <c r="D15616" s="6">
        <v>1013371</v>
      </c>
      <c r="E15616" s="6">
        <v>1167</v>
      </c>
      <c r="F15616" s="7" t="s">
        <v>35</v>
      </c>
      <c r="G15616" s="6">
        <v>153.804</v>
      </c>
    </row>
    <row r="15617" spans="1:7" ht="15" thickBot="1" x14ac:dyDescent="0.35">
      <c r="A15617" s="6">
        <v>289.98540000000003</v>
      </c>
      <c r="B15617" s="19">
        <f>(A15617-G15617)/G15617</f>
        <v>0.75701873439809997</v>
      </c>
      <c r="C15617" s="30" t="s">
        <v>134</v>
      </c>
      <c r="D15617" s="6">
        <v>1012300</v>
      </c>
      <c r="E15617" s="6">
        <v>2262</v>
      </c>
      <c r="F15617" s="7" t="s">
        <v>25</v>
      </c>
      <c r="G15617" s="6">
        <v>165.04400000000001</v>
      </c>
    </row>
    <row r="15618" spans="1:7" ht="15" thickBot="1" x14ac:dyDescent="0.35">
      <c r="A15618" s="6">
        <v>289.98540000000003</v>
      </c>
      <c r="B15618" s="19">
        <f>(A15618-G15618)/G15618</f>
        <v>0.58437725375352423</v>
      </c>
      <c r="C15618" s="30" t="s">
        <v>45</v>
      </c>
      <c r="D15618" s="6">
        <v>1017478</v>
      </c>
      <c r="E15618" s="6">
        <v>258</v>
      </c>
      <c r="F15618" s="7" t="s">
        <v>17</v>
      </c>
      <c r="G15618" s="6">
        <v>183.02799999999999</v>
      </c>
    </row>
    <row r="15619" spans="1:7" ht="15" thickBot="1" x14ac:dyDescent="0.35">
      <c r="A15619" s="6">
        <v>289.98540000000003</v>
      </c>
      <c r="B15619" s="19">
        <f>(A15619-G15619)/G15619</f>
        <v>0.47563251847177856</v>
      </c>
      <c r="C15619" s="30" t="s">
        <v>130</v>
      </c>
      <c r="D15619" s="6">
        <v>1009758</v>
      </c>
      <c r="E15619" s="6">
        <v>1786</v>
      </c>
      <c r="F15619" s="7" t="s">
        <v>23</v>
      </c>
      <c r="G15619" s="6">
        <v>196.51599999999999</v>
      </c>
    </row>
    <row r="15620" spans="1:7" ht="15" thickBot="1" x14ac:dyDescent="0.35">
      <c r="A15620" s="6">
        <v>289.98540000000003</v>
      </c>
      <c r="B15620" s="19">
        <f>(A15620-G15620)/G15620</f>
        <v>0.1953231657048641</v>
      </c>
      <c r="C15620" s="30" t="s">
        <v>177</v>
      </c>
      <c r="D15620" s="6">
        <v>1012625</v>
      </c>
      <c r="E15620" s="6">
        <v>25</v>
      </c>
      <c r="F15620" s="7" t="s">
        <v>31</v>
      </c>
      <c r="G15620" s="6">
        <v>242.6</v>
      </c>
    </row>
    <row r="15621" spans="1:7" ht="15" thickBot="1" x14ac:dyDescent="0.35">
      <c r="A15621" s="6">
        <v>289.98540000000003</v>
      </c>
      <c r="B15621" s="19">
        <f>(A15621-G15621)/G15621</f>
        <v>0.1629932944045176</v>
      </c>
      <c r="C15621" s="30" t="s">
        <v>381</v>
      </c>
      <c r="D15621" s="6">
        <v>1013782</v>
      </c>
      <c r="E15621" s="6">
        <v>2081</v>
      </c>
      <c r="F15621" s="7" t="s">
        <v>21</v>
      </c>
      <c r="G15621" s="6">
        <v>249.34399999999999</v>
      </c>
    </row>
    <row r="15622" spans="1:7" ht="15" thickBot="1" x14ac:dyDescent="0.35">
      <c r="A15622" s="6">
        <v>289.98540000000003</v>
      </c>
      <c r="B15622" s="19">
        <f>(A15622-G15622)/G15622</f>
        <v>0.15260183153677387</v>
      </c>
      <c r="C15622" s="30" t="s">
        <v>204</v>
      </c>
      <c r="D15622" s="6">
        <v>1019119</v>
      </c>
      <c r="E15622" s="6">
        <v>2401</v>
      </c>
      <c r="F15622" s="7" t="s">
        <v>27</v>
      </c>
      <c r="G15622" s="6">
        <v>251.59200000000001</v>
      </c>
    </row>
    <row r="15623" spans="1:7" ht="15" thickBot="1" x14ac:dyDescent="0.35">
      <c r="A15623" s="6">
        <v>289.98540000000003</v>
      </c>
      <c r="B15623" s="19">
        <f>(A15623-G15623)/G15623</f>
        <v>0.12741784986703591</v>
      </c>
      <c r="C15623" s="30" t="s">
        <v>359</v>
      </c>
      <c r="D15623" s="6">
        <v>1018349</v>
      </c>
      <c r="E15623" s="6">
        <v>464</v>
      </c>
      <c r="F15623" s="7" t="s">
        <v>25</v>
      </c>
      <c r="G15623" s="6">
        <v>257.21199999999999</v>
      </c>
    </row>
    <row r="15624" spans="1:7" ht="15" thickBot="1" x14ac:dyDescent="0.35">
      <c r="A15624" s="6">
        <v>289.98540000000003</v>
      </c>
      <c r="B15624" s="19">
        <f>(A15624-G15624)/G15624</f>
        <v>6.6813084937312431E-2</v>
      </c>
      <c r="C15624" s="30" t="s">
        <v>305</v>
      </c>
      <c r="D15624" s="6">
        <v>1014519</v>
      </c>
      <c r="E15624" s="6">
        <v>1767</v>
      </c>
      <c r="F15624" s="7" t="s">
        <v>21</v>
      </c>
      <c r="G15624" s="6">
        <v>271.82400000000001</v>
      </c>
    </row>
    <row r="15625" spans="1:7" ht="15" thickBot="1" x14ac:dyDescent="0.35">
      <c r="A15625" s="6">
        <v>289.98540000000003</v>
      </c>
      <c r="B15625" s="19">
        <f>(A15625-G15625)/G15625</f>
        <v>4.5203356352993794E-2</v>
      </c>
      <c r="C15625" s="30" t="s">
        <v>91</v>
      </c>
      <c r="D15625" s="6">
        <v>1010523</v>
      </c>
      <c r="E15625" s="6">
        <v>1381</v>
      </c>
      <c r="F15625" s="7" t="s">
        <v>35</v>
      </c>
      <c r="G15625" s="6">
        <v>277.44400000000002</v>
      </c>
    </row>
    <row r="15626" spans="1:7" ht="15" thickBot="1" x14ac:dyDescent="0.35">
      <c r="A15626" s="6">
        <v>289.98540000000003</v>
      </c>
      <c r="B15626" s="19">
        <f>(A15626-G15626)/G15626</f>
        <v>2.0399876138331101E-2</v>
      </c>
      <c r="C15626" s="30" t="s">
        <v>311</v>
      </c>
      <c r="D15626" s="6">
        <v>1015584</v>
      </c>
      <c r="E15626" s="6">
        <v>1510</v>
      </c>
      <c r="F15626" s="7" t="s">
        <v>21</v>
      </c>
      <c r="G15626" s="6">
        <v>284.18799999999999</v>
      </c>
    </row>
    <row r="15627" spans="1:7" ht="15" thickBot="1" x14ac:dyDescent="0.35">
      <c r="A15627" s="6">
        <v>289.98540000000003</v>
      </c>
      <c r="B15627" s="19">
        <f>(A15627-G15627)/G15627</f>
        <v>-8.1336247861623259E-2</v>
      </c>
      <c r="C15627" s="30" t="s">
        <v>206</v>
      </c>
      <c r="D15627" s="6">
        <v>1016230</v>
      </c>
      <c r="E15627" s="6">
        <v>195</v>
      </c>
      <c r="F15627" s="7" t="s">
        <v>21</v>
      </c>
      <c r="G15627" s="6">
        <v>315.66000000000003</v>
      </c>
    </row>
    <row r="15628" spans="1:7" ht="15" thickBot="1" x14ac:dyDescent="0.35">
      <c r="A15628" s="6">
        <v>289.98540000000003</v>
      </c>
      <c r="B15628" s="19">
        <f>(A15628-G15628)/G15628</f>
        <v>-0.15366336286905052</v>
      </c>
      <c r="C15628" s="30" t="s">
        <v>116</v>
      </c>
      <c r="D15628" s="6">
        <v>1014992</v>
      </c>
      <c r="E15628" s="6">
        <v>1785</v>
      </c>
      <c r="F15628" s="7" t="s">
        <v>27</v>
      </c>
      <c r="G15628" s="6">
        <v>342.63600000000002</v>
      </c>
    </row>
    <row r="15629" spans="1:7" ht="15" thickBot="1" x14ac:dyDescent="0.35">
      <c r="A15629" s="6">
        <v>289.98540000000003</v>
      </c>
      <c r="B15629" s="19">
        <f>(A15629-G15629)/G15629</f>
        <v>-0.1882798504120386</v>
      </c>
      <c r="C15629" s="30" t="s">
        <v>329</v>
      </c>
      <c r="D15629" s="6">
        <v>1012629</v>
      </c>
      <c r="E15629" s="6">
        <v>510</v>
      </c>
      <c r="F15629" s="7" t="s">
        <v>23</v>
      </c>
      <c r="G15629" s="6">
        <v>357.24799999999999</v>
      </c>
    </row>
    <row r="15630" spans="1:7" ht="15" thickBot="1" x14ac:dyDescent="0.35">
      <c r="A15630" s="6">
        <v>289.98540000000003</v>
      </c>
      <c r="B15630" s="19">
        <f>(A15630-G15630)/G15630</f>
        <v>-0.21063196175999813</v>
      </c>
      <c r="C15630" s="30" t="s">
        <v>201</v>
      </c>
      <c r="D15630" s="6">
        <v>1010277</v>
      </c>
      <c r="E15630" s="6">
        <v>932</v>
      </c>
      <c r="F15630" s="7" t="s">
        <v>23</v>
      </c>
      <c r="G15630" s="6">
        <v>367.36399999999998</v>
      </c>
    </row>
    <row r="15631" spans="1:7" ht="15" thickBot="1" x14ac:dyDescent="0.35">
      <c r="A15631" s="6">
        <v>290.24736000000001</v>
      </c>
      <c r="B15631" s="19">
        <f>(A15631-G15631)/G15631</f>
        <v>-0.56241607357939105</v>
      </c>
      <c r="C15631" s="30" t="s">
        <v>167</v>
      </c>
      <c r="D15631" s="6">
        <v>1001411</v>
      </c>
      <c r="E15631" s="6">
        <v>1411</v>
      </c>
      <c r="F15631" s="7" t="s">
        <v>25</v>
      </c>
      <c r="G15631" s="6">
        <v>663.29529600000001</v>
      </c>
    </row>
    <row r="15632" spans="1:7" ht="15" thickBot="1" x14ac:dyDescent="0.35">
      <c r="A15632" s="6">
        <v>290.28480000000002</v>
      </c>
      <c r="B15632" s="19">
        <f>(A15632-G15632)/G15632</f>
        <v>0.31733031279951224</v>
      </c>
      <c r="C15632" s="30" t="s">
        <v>279</v>
      </c>
      <c r="D15632" s="6">
        <v>1005038</v>
      </c>
      <c r="E15632" s="6">
        <v>1996</v>
      </c>
      <c r="F15632" s="7" t="s">
        <v>25</v>
      </c>
      <c r="G15632" s="6">
        <v>220.35839999999999</v>
      </c>
    </row>
    <row r="15633" spans="1:7" ht="15" thickBot="1" x14ac:dyDescent="0.35">
      <c r="A15633" s="6">
        <v>290.30560000000003</v>
      </c>
      <c r="B15633" s="19">
        <f>(A15633-G15633)/G15633</f>
        <v>3.4503556536669122</v>
      </c>
      <c r="C15633" s="30" t="s">
        <v>272</v>
      </c>
      <c r="D15633" s="6">
        <v>1002056</v>
      </c>
      <c r="E15633" s="6">
        <v>2056</v>
      </c>
      <c r="F15633" s="7" t="s">
        <v>17</v>
      </c>
      <c r="G15633" s="6">
        <v>65.231999999999999</v>
      </c>
    </row>
    <row r="15634" spans="1:7" ht="15" thickBot="1" x14ac:dyDescent="0.35">
      <c r="A15634" s="6">
        <v>290.35968000000003</v>
      </c>
      <c r="B15634" s="19">
        <f>(A15634-G15634)/G15634</f>
        <v>-0.40790406126547979</v>
      </c>
      <c r="C15634" s="30" t="s">
        <v>48</v>
      </c>
      <c r="D15634" s="6">
        <v>1001264</v>
      </c>
      <c r="E15634" s="6">
        <v>1264</v>
      </c>
      <c r="F15634" s="7" t="s">
        <v>35</v>
      </c>
      <c r="G15634" s="6">
        <v>490.39296000000002</v>
      </c>
    </row>
    <row r="15635" spans="1:7" ht="15" thickBot="1" x14ac:dyDescent="0.35">
      <c r="A15635" s="6">
        <v>290.36279999999999</v>
      </c>
      <c r="B15635" s="19">
        <f>(A15635-G15635)/G15635</f>
        <v>-0.1550669421703082</v>
      </c>
      <c r="C15635" s="30" t="s">
        <v>159</v>
      </c>
      <c r="D15635" s="6">
        <v>1002174</v>
      </c>
      <c r="E15635" s="6">
        <v>2174</v>
      </c>
      <c r="F15635" s="7" t="s">
        <v>27</v>
      </c>
      <c r="G15635" s="6">
        <v>343.65183999999999</v>
      </c>
    </row>
    <row r="15636" spans="1:7" ht="15" thickBot="1" x14ac:dyDescent="0.35">
      <c r="A15636" s="6">
        <v>290.43360000000001</v>
      </c>
      <c r="B15636" s="19">
        <f>(A15636-G15636)/G15636</f>
        <v>21.984615384615385</v>
      </c>
      <c r="C15636" s="30" t="s">
        <v>176</v>
      </c>
      <c r="D15636" s="6">
        <v>1008217</v>
      </c>
      <c r="E15636" s="6">
        <v>2747</v>
      </c>
      <c r="F15636" s="7" t="s">
        <v>23</v>
      </c>
      <c r="G15636" s="6">
        <v>12.635999999999999</v>
      </c>
    </row>
    <row r="15637" spans="1:7" ht="15" thickBot="1" x14ac:dyDescent="0.35">
      <c r="A15637" s="6">
        <v>290.43360000000001</v>
      </c>
      <c r="B15637" s="19">
        <f>(A15637-G15637)/G15637</f>
        <v>9.2035413153457011</v>
      </c>
      <c r="C15637" s="30" t="s">
        <v>261</v>
      </c>
      <c r="D15637" s="6">
        <v>1007565</v>
      </c>
      <c r="E15637" s="6">
        <v>540</v>
      </c>
      <c r="F15637" s="7" t="s">
        <v>31</v>
      </c>
      <c r="G15637" s="6">
        <v>28.463999999999999</v>
      </c>
    </row>
    <row r="15638" spans="1:7" ht="15" thickBot="1" x14ac:dyDescent="0.35">
      <c r="A15638" s="6">
        <v>290.43360000000001</v>
      </c>
      <c r="B15638" s="19">
        <f>(A15638-G15638)/G15638</f>
        <v>8.0129592850049676</v>
      </c>
      <c r="C15638" s="30" t="s">
        <v>243</v>
      </c>
      <c r="D15638" s="6">
        <v>1009117</v>
      </c>
      <c r="E15638" s="6">
        <v>353</v>
      </c>
      <c r="F15638" s="7" t="s">
        <v>27</v>
      </c>
      <c r="G15638" s="6">
        <v>32.223999999999997</v>
      </c>
    </row>
    <row r="15639" spans="1:7" ht="15" thickBot="1" x14ac:dyDescent="0.35">
      <c r="A15639" s="6">
        <v>290.43360000000001</v>
      </c>
      <c r="B15639" s="19">
        <f>(A15639-G15639)/G15639</f>
        <v>1.7237002025658339</v>
      </c>
      <c r="C15639" s="30" t="s">
        <v>241</v>
      </c>
      <c r="D15639" s="6">
        <v>1007798</v>
      </c>
      <c r="E15639" s="6">
        <v>263</v>
      </c>
      <c r="F15639" s="7" t="s">
        <v>19</v>
      </c>
      <c r="G15639" s="6">
        <v>106.63200000000001</v>
      </c>
    </row>
    <row r="15640" spans="1:7" ht="15" thickBot="1" x14ac:dyDescent="0.35">
      <c r="A15640" s="6">
        <v>290.43360000000001</v>
      </c>
      <c r="B15640" s="19">
        <f>(A15640-G15640)/G15640</f>
        <v>1.2407233674854954</v>
      </c>
      <c r="C15640" s="30" t="s">
        <v>386</v>
      </c>
      <c r="D15640" s="6">
        <v>1012527</v>
      </c>
      <c r="E15640" s="6">
        <v>847</v>
      </c>
      <c r="F15640" s="7" t="s">
        <v>21</v>
      </c>
      <c r="G15640" s="6">
        <v>129.61600000000001</v>
      </c>
    </row>
    <row r="15641" spans="1:7" ht="15" thickBot="1" x14ac:dyDescent="0.35">
      <c r="A15641" s="6">
        <v>290.43360000000001</v>
      </c>
      <c r="B15641" s="19">
        <f>(A15641-G15641)/G15641</f>
        <v>1.0953595752048944</v>
      </c>
      <c r="C15641" s="30" t="s">
        <v>138</v>
      </c>
      <c r="D15641" s="6">
        <v>1009481</v>
      </c>
      <c r="E15641" s="6">
        <v>1582</v>
      </c>
      <c r="F15641" s="7" t="s">
        <v>42</v>
      </c>
      <c r="G15641" s="6">
        <v>138.608</v>
      </c>
    </row>
    <row r="15642" spans="1:7" ht="15" thickBot="1" x14ac:dyDescent="0.35">
      <c r="A15642" s="6">
        <v>290.43360000000001</v>
      </c>
      <c r="B15642" s="19">
        <f>(A15642-G15642)/G15642</f>
        <v>0.56957198443579782</v>
      </c>
      <c r="C15642" s="30" t="s">
        <v>163</v>
      </c>
      <c r="D15642" s="6">
        <v>1008327</v>
      </c>
      <c r="E15642" s="6">
        <v>1687</v>
      </c>
      <c r="F15642" s="7" t="s">
        <v>27</v>
      </c>
      <c r="G15642" s="6">
        <v>185.04</v>
      </c>
    </row>
    <row r="15643" spans="1:7" ht="15" thickBot="1" x14ac:dyDescent="0.35">
      <c r="A15643" s="6">
        <v>290.43360000000001</v>
      </c>
      <c r="B15643" s="19">
        <f>(A15643-G15643)/G15643</f>
        <v>0.51713157399862097</v>
      </c>
      <c r="C15643" s="30" t="s">
        <v>68</v>
      </c>
      <c r="D15643" s="6">
        <v>1014094</v>
      </c>
      <c r="E15643" s="6">
        <v>1176</v>
      </c>
      <c r="F15643" s="7" t="s">
        <v>42</v>
      </c>
      <c r="G15643" s="6">
        <v>191.43600000000001</v>
      </c>
    </row>
    <row r="15644" spans="1:7" ht="15" thickBot="1" x14ac:dyDescent="0.35">
      <c r="A15644" s="6">
        <v>290.43360000000001</v>
      </c>
      <c r="B15644" s="19">
        <f>(A15644-G15644)/G15644</f>
        <v>0.51189385484166527</v>
      </c>
      <c r="C15644" s="30" t="s">
        <v>374</v>
      </c>
      <c r="D15644" s="6">
        <v>1005363</v>
      </c>
      <c r="E15644" s="6">
        <v>1638</v>
      </c>
      <c r="F15644" s="7" t="s">
        <v>19</v>
      </c>
      <c r="G15644" s="6">
        <v>192.0992</v>
      </c>
    </row>
    <row r="15645" spans="1:7" ht="15" thickBot="1" x14ac:dyDescent="0.35">
      <c r="A15645" s="6">
        <v>290.43360000000001</v>
      </c>
      <c r="B15645" s="19">
        <f>(A15645-G15645)/G15645</f>
        <v>0.1570690973992861</v>
      </c>
      <c r="C15645" s="30" t="s">
        <v>284</v>
      </c>
      <c r="D15645" s="6">
        <v>1013965</v>
      </c>
      <c r="E15645" s="6">
        <v>613</v>
      </c>
      <c r="F15645" s="7" t="s">
        <v>31</v>
      </c>
      <c r="G15645" s="6">
        <v>251.00800000000001</v>
      </c>
    </row>
    <row r="15646" spans="1:7" ht="15" thickBot="1" x14ac:dyDescent="0.35">
      <c r="A15646" s="6">
        <v>290.43360000000001</v>
      </c>
      <c r="B15646" s="19">
        <f>(A15646-G15646)/G15646</f>
        <v>-7.4910814392008918E-2</v>
      </c>
      <c r="C15646" s="30" t="s">
        <v>256</v>
      </c>
      <c r="D15646" s="6">
        <v>1017498</v>
      </c>
      <c r="E15646" s="6">
        <v>197</v>
      </c>
      <c r="F15646" s="7" t="s">
        <v>19</v>
      </c>
      <c r="G15646" s="6">
        <v>313.952</v>
      </c>
    </row>
    <row r="15647" spans="1:7" ht="15" thickBot="1" x14ac:dyDescent="0.35">
      <c r="A15647" s="6">
        <v>290.43360000000001</v>
      </c>
      <c r="B15647" s="19">
        <f>(A15647-G15647)/G15647</f>
        <v>-0.10688577824792736</v>
      </c>
      <c r="C15647" s="30" t="s">
        <v>217</v>
      </c>
      <c r="D15647" s="6">
        <v>1014727</v>
      </c>
      <c r="E15647" s="6">
        <v>808</v>
      </c>
      <c r="F15647" s="7" t="s">
        <v>35</v>
      </c>
      <c r="G15647" s="6">
        <v>325.19200000000001</v>
      </c>
    </row>
    <row r="15648" spans="1:7" ht="15" thickBot="1" x14ac:dyDescent="0.35">
      <c r="A15648" s="6">
        <v>290.43360000000001</v>
      </c>
      <c r="B15648" s="19">
        <f>(A15648-G15648)/G15648</f>
        <v>-0.14529081470494745</v>
      </c>
      <c r="C15648" s="30" t="s">
        <v>168</v>
      </c>
      <c r="D15648" s="6">
        <v>1019863</v>
      </c>
      <c r="E15648" s="6">
        <v>2608</v>
      </c>
      <c r="F15648" s="7" t="s">
        <v>35</v>
      </c>
      <c r="G15648" s="6">
        <v>339.80399999999997</v>
      </c>
    </row>
    <row r="15649" spans="1:7" ht="15" thickBot="1" x14ac:dyDescent="0.35">
      <c r="A15649" s="6">
        <v>290.43360000000001</v>
      </c>
      <c r="B15649" s="19">
        <f>(A15649-G15649)/G15649</f>
        <v>-0.16192388933134802</v>
      </c>
      <c r="C15649" s="30" t="s">
        <v>325</v>
      </c>
      <c r="D15649" s="6">
        <v>1009582</v>
      </c>
      <c r="E15649" s="6">
        <v>12</v>
      </c>
      <c r="F15649" s="7" t="s">
        <v>17</v>
      </c>
      <c r="G15649" s="6">
        <v>346.548</v>
      </c>
    </row>
    <row r="15650" spans="1:7" ht="15" thickBot="1" x14ac:dyDescent="0.35">
      <c r="A15650" s="6">
        <v>290.43360000000001</v>
      </c>
      <c r="B15650" s="19">
        <f>(A15650-G15650)/G15650</f>
        <v>11.557661708751299</v>
      </c>
      <c r="C15650" s="30" t="s">
        <v>75</v>
      </c>
      <c r="D15650" s="6">
        <v>1009069</v>
      </c>
      <c r="E15650" s="6">
        <v>463</v>
      </c>
      <c r="F15650" s="7" t="s">
        <v>87</v>
      </c>
      <c r="G15650" s="6">
        <v>23.128</v>
      </c>
    </row>
    <row r="15651" spans="1:7" ht="15" thickBot="1" x14ac:dyDescent="0.35">
      <c r="A15651" s="6">
        <v>290.43360000000001</v>
      </c>
      <c r="B15651" s="19">
        <f>(A15651-G15651)/G15651</f>
        <v>1.7744898739014139</v>
      </c>
      <c r="C15651" s="30" t="s">
        <v>97</v>
      </c>
      <c r="D15651" s="6">
        <v>1007727</v>
      </c>
      <c r="E15651" s="6">
        <v>618</v>
      </c>
      <c r="F15651" s="7" t="s">
        <v>87</v>
      </c>
      <c r="G15651" s="6">
        <v>104.68</v>
      </c>
    </row>
    <row r="15652" spans="1:7" ht="15" thickBot="1" x14ac:dyDescent="0.35">
      <c r="A15652" s="6">
        <v>290.46368000000001</v>
      </c>
      <c r="B15652" s="19">
        <f>(A15652-G15652)/G15652</f>
        <v>1.26308060535042</v>
      </c>
      <c r="C15652" s="30" t="s">
        <v>377</v>
      </c>
      <c r="D15652" s="6">
        <v>1001995</v>
      </c>
      <c r="E15652" s="6">
        <v>1995</v>
      </c>
      <c r="F15652" s="7" t="s">
        <v>21</v>
      </c>
      <c r="G15652" s="6">
        <v>128.34880000000001</v>
      </c>
    </row>
    <row r="15653" spans="1:7" ht="15" thickBot="1" x14ac:dyDescent="0.35">
      <c r="A15653" s="6">
        <v>290.49671039999998</v>
      </c>
      <c r="B15653" s="19">
        <f>(A15653-G15653)/G15653</f>
        <v>-0.59691318309128205</v>
      </c>
      <c r="C15653" s="30" t="s">
        <v>293</v>
      </c>
      <c r="D15653" s="6">
        <v>1000642</v>
      </c>
      <c r="E15653" s="6">
        <v>642</v>
      </c>
      <c r="F15653" s="7" t="s">
        <v>27</v>
      </c>
      <c r="G15653" s="6">
        <v>720.68025599999999</v>
      </c>
    </row>
    <row r="15654" spans="1:7" ht="15" thickBot="1" x14ac:dyDescent="0.35">
      <c r="A15654" s="6">
        <v>290.61215040000002</v>
      </c>
      <c r="B15654" s="19">
        <f>(A15654-G15654)/G15654</f>
        <v>-0.25107360938688283</v>
      </c>
      <c r="C15654" s="30" t="s">
        <v>128</v>
      </c>
      <c r="D15654" s="6">
        <v>1000032</v>
      </c>
      <c r="E15654" s="6">
        <v>32</v>
      </c>
      <c r="F15654" s="7" t="s">
        <v>25</v>
      </c>
      <c r="G15654" s="6">
        <v>388.03833600000002</v>
      </c>
    </row>
    <row r="15655" spans="1:7" ht="15" thickBot="1" x14ac:dyDescent="0.35">
      <c r="A15655" s="6">
        <v>290.65503999999999</v>
      </c>
      <c r="B15655" s="19">
        <f>(A15655-G15655)/G15655</f>
        <v>-0.30353867623604475</v>
      </c>
      <c r="C15655" s="30" t="s">
        <v>330</v>
      </c>
      <c r="D15655" s="6">
        <v>1001935</v>
      </c>
      <c r="E15655" s="6">
        <v>1935</v>
      </c>
      <c r="F15655" s="7" t="s">
        <v>19</v>
      </c>
      <c r="G15655" s="6">
        <v>417.33120000000002</v>
      </c>
    </row>
    <row r="15656" spans="1:7" ht="15" thickBot="1" x14ac:dyDescent="0.35">
      <c r="A15656" s="6">
        <v>290.68520000000001</v>
      </c>
      <c r="B15656" s="19">
        <f>(A15656-G15656)/G15656</f>
        <v>0.31342536363899259</v>
      </c>
      <c r="C15656" s="30" t="s">
        <v>130</v>
      </c>
      <c r="D15656" s="6">
        <v>1005286</v>
      </c>
      <c r="E15656" s="6">
        <v>1547</v>
      </c>
      <c r="F15656" s="7" t="s">
        <v>19</v>
      </c>
      <c r="G15656" s="6">
        <v>221.3184</v>
      </c>
    </row>
    <row r="15657" spans="1:7" ht="15" thickBot="1" x14ac:dyDescent="0.35">
      <c r="A15657" s="6">
        <v>290.84640000000002</v>
      </c>
      <c r="B15657" s="19">
        <f>(A15657-G15657)/G15657</f>
        <v>0.35270348707416177</v>
      </c>
      <c r="C15657" s="30" t="s">
        <v>60</v>
      </c>
      <c r="D15657" s="6">
        <v>1003470</v>
      </c>
      <c r="E15657" s="6">
        <v>2302</v>
      </c>
      <c r="F15657" s="7" t="s">
        <v>23</v>
      </c>
      <c r="G15657" s="6">
        <v>215.0112</v>
      </c>
    </row>
    <row r="15658" spans="1:7" ht="15" thickBot="1" x14ac:dyDescent="0.35">
      <c r="A15658" s="6">
        <v>290.8818</v>
      </c>
      <c r="B15658" s="19">
        <f>(A15658-G15658)/G15658</f>
        <v>6.8744396318354095</v>
      </c>
      <c r="C15658" s="30" t="s">
        <v>317</v>
      </c>
      <c r="D15658" s="6">
        <v>1008521</v>
      </c>
      <c r="E15658" s="6">
        <v>2366</v>
      </c>
      <c r="F15658" s="7" t="s">
        <v>35</v>
      </c>
      <c r="G15658" s="6">
        <v>36.94</v>
      </c>
    </row>
    <row r="15659" spans="1:7" ht="15" thickBot="1" x14ac:dyDescent="0.35">
      <c r="A15659" s="6">
        <v>290.8818</v>
      </c>
      <c r="B15659" s="19">
        <f>(A15659-G15659)/G15659</f>
        <v>6.3887878479983744</v>
      </c>
      <c r="C15659" s="30" t="s">
        <v>329</v>
      </c>
      <c r="D15659" s="6">
        <v>1007350</v>
      </c>
      <c r="E15659" s="6">
        <v>429</v>
      </c>
      <c r="F15659" s="7" t="s">
        <v>23</v>
      </c>
      <c r="G15659" s="6">
        <v>39.368000000000002</v>
      </c>
    </row>
    <row r="15660" spans="1:7" ht="15" thickBot="1" x14ac:dyDescent="0.35">
      <c r="A15660" s="6">
        <v>290.8818</v>
      </c>
      <c r="B15660" s="19">
        <f>(A15660-G15660)/G15660</f>
        <v>4.3197110460863204</v>
      </c>
      <c r="C15660" s="30" t="s">
        <v>315</v>
      </c>
      <c r="D15660" s="6">
        <v>1008995</v>
      </c>
      <c r="E15660" s="6">
        <v>516</v>
      </c>
      <c r="F15660" s="7" t="s">
        <v>19</v>
      </c>
      <c r="G15660" s="6">
        <v>54.68</v>
      </c>
    </row>
    <row r="15661" spans="1:7" ht="15" thickBot="1" x14ac:dyDescent="0.35">
      <c r="A15661" s="6">
        <v>290.8818</v>
      </c>
      <c r="B15661" s="19">
        <f>(A15661-G15661)/G15661</f>
        <v>2.8875467764353684</v>
      </c>
      <c r="C15661" s="30" t="s">
        <v>161</v>
      </c>
      <c r="D15661" s="6">
        <v>1006536</v>
      </c>
      <c r="E15661" s="6">
        <v>192</v>
      </c>
      <c r="F15661" s="7" t="s">
        <v>17</v>
      </c>
      <c r="G15661" s="6">
        <v>74.823999999999998</v>
      </c>
    </row>
    <row r="15662" spans="1:7" ht="15" thickBot="1" x14ac:dyDescent="0.35">
      <c r="A15662" s="6">
        <v>290.8818</v>
      </c>
      <c r="B15662" s="19">
        <f>(A15662-G15662)/G15662</f>
        <v>2.1203797468354431</v>
      </c>
      <c r="C15662" s="30" t="s">
        <v>141</v>
      </c>
      <c r="D15662" s="6">
        <v>1006618</v>
      </c>
      <c r="E15662" s="6">
        <v>443</v>
      </c>
      <c r="F15662" s="7" t="s">
        <v>21</v>
      </c>
      <c r="G15662" s="6">
        <v>93.22</v>
      </c>
    </row>
    <row r="15663" spans="1:7" ht="15" thickBot="1" x14ac:dyDescent="0.35">
      <c r="A15663" s="6">
        <v>290.8818</v>
      </c>
      <c r="B15663" s="19">
        <f>(A15663-G15663)/G15663</f>
        <v>2.0663033395176251</v>
      </c>
      <c r="C15663" s="30" t="s">
        <v>272</v>
      </c>
      <c r="D15663" s="6">
        <v>1006504</v>
      </c>
      <c r="E15663" s="6">
        <v>1879</v>
      </c>
      <c r="F15663" s="7" t="s">
        <v>31</v>
      </c>
      <c r="G15663" s="6">
        <v>94.864000000000004</v>
      </c>
    </row>
    <row r="15664" spans="1:7" ht="15" thickBot="1" x14ac:dyDescent="0.35">
      <c r="A15664" s="6">
        <v>290.8818</v>
      </c>
      <c r="B15664" s="19">
        <f>(A15664-G15664)/G15664</f>
        <v>1.1247757487216945</v>
      </c>
      <c r="C15664" s="30" t="s">
        <v>102</v>
      </c>
      <c r="D15664" s="6">
        <v>1016077</v>
      </c>
      <c r="E15664" s="6">
        <v>1693</v>
      </c>
      <c r="F15664" s="7" t="s">
        <v>31</v>
      </c>
      <c r="G15664" s="6">
        <v>136.9</v>
      </c>
    </row>
    <row r="15665" spans="1:7" ht="15" thickBot="1" x14ac:dyDescent="0.35">
      <c r="A15665" s="6">
        <v>290.8818</v>
      </c>
      <c r="B15665" s="19">
        <f>(A15665-G15665)/G15665</f>
        <v>0.97857240028296255</v>
      </c>
      <c r="C15665" s="30" t="s">
        <v>284</v>
      </c>
      <c r="D15665" s="6">
        <v>1012232</v>
      </c>
      <c r="E15665" s="6">
        <v>1330</v>
      </c>
      <c r="F15665" s="7" t="s">
        <v>27</v>
      </c>
      <c r="G15665" s="6">
        <v>147.01599999999999</v>
      </c>
    </row>
    <row r="15666" spans="1:7" ht="15" thickBot="1" x14ac:dyDescent="0.35">
      <c r="A15666" s="6">
        <v>290.8818</v>
      </c>
      <c r="B15666" s="19">
        <f>(A15666-G15666)/G15666</f>
        <v>0.93420884645051461</v>
      </c>
      <c r="C15666" s="30" t="s">
        <v>262</v>
      </c>
      <c r="D15666" s="6">
        <v>1013538</v>
      </c>
      <c r="E15666" s="6">
        <v>2253</v>
      </c>
      <c r="F15666" s="7" t="s">
        <v>42</v>
      </c>
      <c r="G15666" s="6">
        <v>150.38800000000001</v>
      </c>
    </row>
    <row r="15667" spans="1:7" ht="15" thickBot="1" x14ac:dyDescent="0.35">
      <c r="A15667" s="6">
        <v>290.8818</v>
      </c>
      <c r="B15667" s="19">
        <f>(A15667-G15667)/G15667</f>
        <v>0.7161573134469249</v>
      </c>
      <c r="C15667" s="30" t="s">
        <v>379</v>
      </c>
      <c r="D15667" s="6">
        <v>1018711</v>
      </c>
      <c r="E15667" s="6">
        <v>2621</v>
      </c>
      <c r="F15667" s="7" t="s">
        <v>25</v>
      </c>
      <c r="G15667" s="6">
        <v>169.49600000000001</v>
      </c>
    </row>
    <row r="15668" spans="1:7" ht="15" thickBot="1" x14ac:dyDescent="0.35">
      <c r="A15668" s="6">
        <v>290.8818</v>
      </c>
      <c r="B15668" s="19">
        <f>(A15668-G15668)/G15668</f>
        <v>0.35637053754616338</v>
      </c>
      <c r="C15668" s="30" t="s">
        <v>248</v>
      </c>
      <c r="D15668" s="6">
        <v>1019518</v>
      </c>
      <c r="E15668" s="6">
        <v>111</v>
      </c>
      <c r="F15668" s="7" t="s">
        <v>21</v>
      </c>
      <c r="G15668" s="6">
        <v>214.45599999999999</v>
      </c>
    </row>
    <row r="15669" spans="1:7" ht="15" thickBot="1" x14ac:dyDescent="0.35">
      <c r="A15669" s="6">
        <v>290.8818</v>
      </c>
      <c r="B15669" s="19">
        <f>(A15669-G15669)/G15669</f>
        <v>0.27611079914364939</v>
      </c>
      <c r="C15669" s="30" t="s">
        <v>170</v>
      </c>
      <c r="D15669" s="6">
        <v>1013699</v>
      </c>
      <c r="E15669" s="6">
        <v>2031</v>
      </c>
      <c r="F15669" s="7" t="s">
        <v>17</v>
      </c>
      <c r="G15669" s="6">
        <v>227.94399999999999</v>
      </c>
    </row>
    <row r="15670" spans="1:7" ht="15" thickBot="1" x14ac:dyDescent="0.35">
      <c r="A15670" s="6">
        <v>290.8818</v>
      </c>
      <c r="B15670" s="19">
        <f>(A15670-G15670)/G15670</f>
        <v>0.24540511380178456</v>
      </c>
      <c r="C15670" s="30" t="s">
        <v>290</v>
      </c>
      <c r="D15670" s="6">
        <v>1012395</v>
      </c>
      <c r="E15670" s="6">
        <v>696</v>
      </c>
      <c r="F15670" s="7" t="s">
        <v>42</v>
      </c>
      <c r="G15670" s="6">
        <v>233.56399999999999</v>
      </c>
    </row>
    <row r="15671" spans="1:7" ht="15" thickBot="1" x14ac:dyDescent="0.35">
      <c r="A15671" s="6">
        <v>290.8818</v>
      </c>
      <c r="B15671" s="19">
        <f>(A15671-G15671)/G15671</f>
        <v>0.17207868609373997</v>
      </c>
      <c r="C15671" s="30" t="s">
        <v>121</v>
      </c>
      <c r="D15671" s="6">
        <v>1013611</v>
      </c>
      <c r="E15671" s="6">
        <v>1130</v>
      </c>
      <c r="F15671" s="7" t="s">
        <v>35</v>
      </c>
      <c r="G15671" s="6">
        <v>248.17599999999999</v>
      </c>
    </row>
    <row r="15672" spans="1:7" ht="15" thickBot="1" x14ac:dyDescent="0.35">
      <c r="A15672" s="6">
        <v>290.8818</v>
      </c>
      <c r="B15672" s="19">
        <f>(A15672-G15672)/G15672</f>
        <v>0.13606177063317249</v>
      </c>
      <c r="C15672" s="30" t="s">
        <v>241</v>
      </c>
      <c r="D15672" s="6">
        <v>1019796</v>
      </c>
      <c r="E15672" s="6">
        <v>891</v>
      </c>
      <c r="F15672" s="7" t="s">
        <v>25</v>
      </c>
      <c r="G15672" s="6">
        <v>256.04399999999998</v>
      </c>
    </row>
    <row r="15673" spans="1:7" ht="15" thickBot="1" x14ac:dyDescent="0.35">
      <c r="A15673" s="6">
        <v>290.8818</v>
      </c>
      <c r="B15673" s="19">
        <f>(A15673-G15673)/G15673</f>
        <v>7.0284053278387035E-2</v>
      </c>
      <c r="C15673" s="30" t="s">
        <v>349</v>
      </c>
      <c r="D15673" s="6">
        <v>1012520</v>
      </c>
      <c r="E15673" s="6">
        <v>2269</v>
      </c>
      <c r="F15673" s="7" t="s">
        <v>23</v>
      </c>
      <c r="G15673" s="6">
        <v>271.77999999999997</v>
      </c>
    </row>
    <row r="15674" spans="1:7" ht="15" thickBot="1" x14ac:dyDescent="0.35">
      <c r="A15674" s="6">
        <v>290.92959999999999</v>
      </c>
      <c r="B15674" s="19">
        <f>(A15674-G15674)/G15674</f>
        <v>1.011271375793642</v>
      </c>
      <c r="C15674" s="30" t="s">
        <v>98</v>
      </c>
      <c r="D15674" s="6">
        <v>1003383</v>
      </c>
      <c r="E15674" s="6">
        <v>318</v>
      </c>
      <c r="F15674" s="7" t="s">
        <v>87</v>
      </c>
      <c r="G15674" s="6">
        <v>144.64959999999999</v>
      </c>
    </row>
    <row r="15675" spans="1:7" ht="15" thickBot="1" x14ac:dyDescent="0.35">
      <c r="A15675" s="6">
        <v>290.93376000000001</v>
      </c>
      <c r="B15675" s="19">
        <f>(A15675-G15675)/G15675</f>
        <v>49.03566239598468</v>
      </c>
      <c r="C15675" s="30" t="s">
        <v>334</v>
      </c>
      <c r="D15675" s="6">
        <v>1001534</v>
      </c>
      <c r="E15675" s="6">
        <v>1534</v>
      </c>
      <c r="F15675" s="7" t="s">
        <v>19</v>
      </c>
      <c r="G15675" s="6">
        <v>5.8145280000000001</v>
      </c>
    </row>
    <row r="15676" spans="1:7" ht="15" thickBot="1" x14ac:dyDescent="0.35">
      <c r="A15676" s="6">
        <v>290.9385024</v>
      </c>
      <c r="B15676" s="19">
        <f>(A15676-G15676)/G15676</f>
        <v>3.9271391758862597</v>
      </c>
      <c r="C15676" s="30" t="s">
        <v>158</v>
      </c>
      <c r="D15676" s="6">
        <v>1000119</v>
      </c>
      <c r="E15676" s="6">
        <v>119</v>
      </c>
      <c r="F15676" s="7" t="s">
        <v>21</v>
      </c>
      <c r="G15676" s="6">
        <v>59.048160000000003</v>
      </c>
    </row>
    <row r="15677" spans="1:7" ht="15" thickBot="1" x14ac:dyDescent="0.35">
      <c r="A15677" s="6">
        <v>290.98680000000002</v>
      </c>
      <c r="B15677" s="19">
        <f>(A15677-G15677)/G15677</f>
        <v>1.8097075454208382</v>
      </c>
      <c r="C15677" s="30" t="s">
        <v>316</v>
      </c>
      <c r="D15677" s="6">
        <v>1003472</v>
      </c>
      <c r="E15677" s="6">
        <v>650</v>
      </c>
      <c r="F15677" s="7" t="s">
        <v>23</v>
      </c>
      <c r="G15677" s="6">
        <v>103.56480000000001</v>
      </c>
    </row>
    <row r="15678" spans="1:7" ht="15" thickBot="1" x14ac:dyDescent="0.35">
      <c r="A15678" s="6">
        <v>291.01280000000003</v>
      </c>
      <c r="B15678" s="19">
        <f>(A15678-G15678)/G15678</f>
        <v>0.53501753746333014</v>
      </c>
      <c r="C15678" s="30" t="s">
        <v>53</v>
      </c>
      <c r="D15678" s="6">
        <v>1001207</v>
      </c>
      <c r="E15678" s="6">
        <v>1207</v>
      </c>
      <c r="F15678" s="7" t="s">
        <v>25</v>
      </c>
      <c r="G15678" s="6">
        <v>189.58271999999999</v>
      </c>
    </row>
    <row r="15679" spans="1:7" ht="15" thickBot="1" x14ac:dyDescent="0.35">
      <c r="A15679" s="6">
        <v>291.05959999999999</v>
      </c>
      <c r="B15679" s="19">
        <f>(A15679-G15679)/G15679</f>
        <v>-0.69933433898866249</v>
      </c>
      <c r="C15679" s="30" t="s">
        <v>326</v>
      </c>
      <c r="D15679" s="6">
        <v>1004749</v>
      </c>
      <c r="E15679" s="6">
        <v>2738</v>
      </c>
      <c r="F15679" s="7" t="s">
        <v>35</v>
      </c>
      <c r="G15679" s="6">
        <v>968.05068800000004</v>
      </c>
    </row>
    <row r="15680" spans="1:7" ht="15" thickBot="1" x14ac:dyDescent="0.35">
      <c r="A15680" s="6">
        <v>291.07</v>
      </c>
      <c r="B15680" s="19">
        <f>(A15680-G15680)/G15680</f>
        <v>-0.27055682975532691</v>
      </c>
      <c r="C15680" s="30" t="s">
        <v>250</v>
      </c>
      <c r="D15680" s="6">
        <v>1003882</v>
      </c>
      <c r="E15680" s="6">
        <v>2847</v>
      </c>
      <c r="F15680" s="7" t="s">
        <v>17</v>
      </c>
      <c r="G15680" s="6">
        <v>399.03039999999999</v>
      </c>
    </row>
    <row r="15681" spans="1:7" ht="15" thickBot="1" x14ac:dyDescent="0.35">
      <c r="A15681" s="6">
        <v>291.12511999999998</v>
      </c>
      <c r="B15681" s="19">
        <f>(A15681-G15681)/G15681</f>
        <v>-0.38036547407422544</v>
      </c>
      <c r="C15681" s="30" t="s">
        <v>124</v>
      </c>
      <c r="D15681" s="6">
        <v>1001289</v>
      </c>
      <c r="E15681" s="6">
        <v>1289</v>
      </c>
      <c r="F15681" s="7" t="s">
        <v>23</v>
      </c>
      <c r="G15681" s="6">
        <v>469.83359999999999</v>
      </c>
    </row>
    <row r="15682" spans="1:7" ht="15" thickBot="1" x14ac:dyDescent="0.35">
      <c r="A15682" s="6">
        <v>291.14800000000002</v>
      </c>
      <c r="B15682" s="19">
        <f>(A15682-G15682)/G15682</f>
        <v>3.6212794595692812</v>
      </c>
      <c r="C15682" s="30" t="s">
        <v>230</v>
      </c>
      <c r="D15682" s="6">
        <v>1004374</v>
      </c>
      <c r="E15682" s="6">
        <v>827</v>
      </c>
      <c r="F15682" s="7" t="s">
        <v>87</v>
      </c>
      <c r="G15682" s="6">
        <v>63.001600000000003</v>
      </c>
    </row>
    <row r="15683" spans="1:7" ht="15" thickBot="1" x14ac:dyDescent="0.35">
      <c r="A15683" s="6">
        <v>291.15071999999998</v>
      </c>
      <c r="B15683" s="19">
        <f>(A15683-G15683)/G15683</f>
        <v>0.60803446371368597</v>
      </c>
      <c r="C15683" s="30" t="s">
        <v>127</v>
      </c>
      <c r="D15683" s="6">
        <v>1013164</v>
      </c>
      <c r="E15683" s="6">
        <v>1023</v>
      </c>
      <c r="F15683" s="7" t="s">
        <v>87</v>
      </c>
      <c r="G15683" s="6">
        <v>181.06</v>
      </c>
    </row>
    <row r="15684" spans="1:7" ht="15" thickBot="1" x14ac:dyDescent="0.35">
      <c r="A15684" s="6">
        <v>291.15071999999998</v>
      </c>
      <c r="B15684" s="19">
        <f>(A15684-G15684)/G15684</f>
        <v>0.18232834657180436</v>
      </c>
      <c r="C15684" s="30" t="s">
        <v>71</v>
      </c>
      <c r="D15684" s="6">
        <v>1013598</v>
      </c>
      <c r="E15684" s="6">
        <v>1827</v>
      </c>
      <c r="F15684" s="7" t="s">
        <v>87</v>
      </c>
      <c r="G15684" s="6">
        <v>246.25200000000001</v>
      </c>
    </row>
    <row r="15685" spans="1:7" ht="15" thickBot="1" x14ac:dyDescent="0.35">
      <c r="A15685" s="6">
        <v>291.30399999999997</v>
      </c>
      <c r="B15685" s="19">
        <f>(A15685-G15685)/G15685</f>
        <v>2.9613794604003476</v>
      </c>
      <c r="C15685" s="30" t="s">
        <v>345</v>
      </c>
      <c r="D15685" s="6">
        <v>1003115</v>
      </c>
      <c r="E15685" s="6">
        <v>2271</v>
      </c>
      <c r="F15685" s="7" t="s">
        <v>87</v>
      </c>
      <c r="G15685" s="6">
        <v>73.536000000000001</v>
      </c>
    </row>
    <row r="15686" spans="1:7" ht="15" thickBot="1" x14ac:dyDescent="0.35">
      <c r="A15686" s="6">
        <v>291.32479999999998</v>
      </c>
      <c r="B15686" s="19">
        <f>(A15686-G15686)/G15686</f>
        <v>1.2897708694886689</v>
      </c>
      <c r="C15686" s="30" t="s">
        <v>201</v>
      </c>
      <c r="D15686" s="6">
        <v>1001724</v>
      </c>
      <c r="E15686" s="6">
        <v>1724</v>
      </c>
      <c r="F15686" s="7" t="s">
        <v>42</v>
      </c>
      <c r="G15686" s="6">
        <v>127.22880000000001</v>
      </c>
    </row>
    <row r="15687" spans="1:7" ht="15" thickBot="1" x14ac:dyDescent="0.35">
      <c r="A15687" s="6">
        <v>291.33</v>
      </c>
      <c r="B15687" s="19">
        <f>(A15687-G15687)/G15687</f>
        <v>37.556114346214926</v>
      </c>
      <c r="C15687" s="30" t="s">
        <v>214</v>
      </c>
      <c r="D15687" s="6">
        <v>1006488</v>
      </c>
      <c r="E15687" s="6">
        <v>1984</v>
      </c>
      <c r="F15687" s="7" t="s">
        <v>19</v>
      </c>
      <c r="G15687" s="6">
        <v>7.556</v>
      </c>
    </row>
    <row r="15688" spans="1:7" ht="15" thickBot="1" x14ac:dyDescent="0.35">
      <c r="A15688" s="6">
        <v>291.33</v>
      </c>
      <c r="B15688" s="19">
        <f>(A15688-G15688)/G15688</f>
        <v>9.7280159080866095</v>
      </c>
      <c r="C15688" s="30" t="s">
        <v>343</v>
      </c>
      <c r="D15688" s="6">
        <v>1007269</v>
      </c>
      <c r="E15688" s="6">
        <v>1256</v>
      </c>
      <c r="F15688" s="7" t="s">
        <v>21</v>
      </c>
      <c r="G15688" s="6">
        <v>27.155999999999999</v>
      </c>
    </row>
    <row r="15689" spans="1:7" ht="15" thickBot="1" x14ac:dyDescent="0.35">
      <c r="A15689" s="6">
        <v>291.33</v>
      </c>
      <c r="B15689" s="19">
        <f>(A15689-G15689)/G15689</f>
        <v>6.9877714411055045</v>
      </c>
      <c r="C15689" s="30" t="s">
        <v>280</v>
      </c>
      <c r="D15689" s="6">
        <v>1008680</v>
      </c>
      <c r="E15689" s="6">
        <v>281</v>
      </c>
      <c r="F15689" s="7" t="s">
        <v>25</v>
      </c>
      <c r="G15689" s="6">
        <v>36.472000000000001</v>
      </c>
    </row>
    <row r="15690" spans="1:7" ht="15" thickBot="1" x14ac:dyDescent="0.35">
      <c r="A15690" s="6">
        <v>291.33</v>
      </c>
      <c r="B15690" s="19">
        <f>(A15690-G15690)/G15690</f>
        <v>5.6898594654174701</v>
      </c>
      <c r="C15690" s="30" t="s">
        <v>182</v>
      </c>
      <c r="D15690" s="6">
        <v>1009263</v>
      </c>
      <c r="E15690" s="6">
        <v>586</v>
      </c>
      <c r="F15690" s="7" t="s">
        <v>31</v>
      </c>
      <c r="G15690" s="6">
        <v>43.548000000000002</v>
      </c>
    </row>
    <row r="15691" spans="1:7" ht="15" thickBot="1" x14ac:dyDescent="0.35">
      <c r="A15691" s="6">
        <v>291.33</v>
      </c>
      <c r="B15691" s="19">
        <f>(A15691-G15691)/G15691</f>
        <v>3.1930051813471496</v>
      </c>
      <c r="C15691" s="30" t="s">
        <v>195</v>
      </c>
      <c r="D15691" s="6">
        <v>1009055</v>
      </c>
      <c r="E15691" s="6">
        <v>2184</v>
      </c>
      <c r="F15691" s="7" t="s">
        <v>42</v>
      </c>
      <c r="G15691" s="6">
        <v>69.48</v>
      </c>
    </row>
    <row r="15692" spans="1:7" ht="15" thickBot="1" x14ac:dyDescent="0.35">
      <c r="A15692" s="6">
        <v>291.33</v>
      </c>
      <c r="B15692" s="19">
        <f>(A15692-G15692)/G15692</f>
        <v>1.9301778242677821</v>
      </c>
      <c r="C15692" s="30" t="s">
        <v>209</v>
      </c>
      <c r="D15692" s="6">
        <v>1008401</v>
      </c>
      <c r="E15692" s="6">
        <v>2301</v>
      </c>
      <c r="F15692" s="7" t="s">
        <v>23</v>
      </c>
      <c r="G15692" s="6">
        <v>99.424000000000007</v>
      </c>
    </row>
    <row r="15693" spans="1:7" ht="15" thickBot="1" x14ac:dyDescent="0.35">
      <c r="A15693" s="6">
        <v>291.33</v>
      </c>
      <c r="B15693" s="19">
        <f>(A15693-G15693)/G15693</f>
        <v>0.71334305676444976</v>
      </c>
      <c r="C15693" s="30" t="s">
        <v>368</v>
      </c>
      <c r="D15693" s="6">
        <v>1011087</v>
      </c>
      <c r="E15693" s="6">
        <v>1111</v>
      </c>
      <c r="F15693" s="7" t="s">
        <v>17</v>
      </c>
      <c r="G15693" s="6">
        <v>170.036</v>
      </c>
    </row>
    <row r="15694" spans="1:7" ht="15" thickBot="1" x14ac:dyDescent="0.35">
      <c r="A15694" s="6">
        <v>291.33</v>
      </c>
      <c r="B15694" s="19">
        <f>(A15694-G15694)/G15694</f>
        <v>0.51327681855014651</v>
      </c>
      <c r="C15694" s="30" t="s">
        <v>326</v>
      </c>
      <c r="D15694" s="6">
        <v>1012550</v>
      </c>
      <c r="E15694" s="6">
        <v>2594</v>
      </c>
      <c r="F15694" s="7" t="s">
        <v>23</v>
      </c>
      <c r="G15694" s="6">
        <v>192.51599999999999</v>
      </c>
    </row>
    <row r="15695" spans="1:7" ht="15" thickBot="1" x14ac:dyDescent="0.35">
      <c r="A15695" s="6">
        <v>291.33</v>
      </c>
      <c r="B15695" s="19">
        <f>(A15695-G15695)/G15695</f>
        <v>0.47035369645092256</v>
      </c>
      <c r="C15695" s="30" t="s">
        <v>162</v>
      </c>
      <c r="D15695" s="6">
        <v>1019007</v>
      </c>
      <c r="E15695" s="6">
        <v>1896</v>
      </c>
      <c r="F15695" s="7" t="s">
        <v>27</v>
      </c>
      <c r="G15695" s="6">
        <v>198.136</v>
      </c>
    </row>
    <row r="15696" spans="1:7" ht="15" thickBot="1" x14ac:dyDescent="0.35">
      <c r="A15696" s="6">
        <v>291.33</v>
      </c>
      <c r="B15696" s="19">
        <f>(A15696-G15696)/G15696</f>
        <v>0.44574905214681287</v>
      </c>
      <c r="C15696" s="30" t="s">
        <v>277</v>
      </c>
      <c r="D15696" s="6">
        <v>1012493</v>
      </c>
      <c r="E15696" s="6">
        <v>1494</v>
      </c>
      <c r="F15696" s="7" t="s">
        <v>25</v>
      </c>
      <c r="G15696" s="6">
        <v>201.50800000000001</v>
      </c>
    </row>
    <row r="15697" spans="1:7" ht="15" thickBot="1" x14ac:dyDescent="0.35">
      <c r="A15697" s="6">
        <v>291.33</v>
      </c>
      <c r="B15697" s="19">
        <f>(A15697-G15697)/G15697</f>
        <v>0.44574905214681287</v>
      </c>
      <c r="C15697" s="30" t="s">
        <v>104</v>
      </c>
      <c r="D15697" s="6">
        <v>1019396</v>
      </c>
      <c r="E15697" s="6">
        <v>2660</v>
      </c>
      <c r="F15697" s="7" t="s">
        <v>42</v>
      </c>
      <c r="G15697" s="6">
        <v>201.50800000000001</v>
      </c>
    </row>
    <row r="15698" spans="1:7" ht="15" thickBot="1" x14ac:dyDescent="0.35">
      <c r="A15698" s="6">
        <v>291.33</v>
      </c>
      <c r="B15698" s="19">
        <f>(A15698-G15698)/G15698</f>
        <v>0.42979838630518846</v>
      </c>
      <c r="C15698" s="30" t="s">
        <v>71</v>
      </c>
      <c r="D15698" s="6">
        <v>1012068</v>
      </c>
      <c r="E15698" s="6">
        <v>1727</v>
      </c>
      <c r="F15698" s="7" t="s">
        <v>27</v>
      </c>
      <c r="G15698" s="6">
        <v>203.756</v>
      </c>
    </row>
    <row r="15699" spans="1:7" ht="15" thickBot="1" x14ac:dyDescent="0.35">
      <c r="A15699" s="6">
        <v>291.33</v>
      </c>
      <c r="B15699" s="19">
        <f>(A15699-G15699)/G15699</f>
        <v>0.22677660058279567</v>
      </c>
      <c r="C15699" s="30" t="s">
        <v>304</v>
      </c>
      <c r="D15699" s="6">
        <v>1019873</v>
      </c>
      <c r="E15699" s="6">
        <v>2447</v>
      </c>
      <c r="F15699" s="7" t="s">
        <v>42</v>
      </c>
      <c r="G15699" s="6">
        <v>237.476</v>
      </c>
    </row>
    <row r="15700" spans="1:7" ht="15" thickBot="1" x14ac:dyDescent="0.35">
      <c r="A15700" s="6">
        <v>291.33</v>
      </c>
      <c r="B15700" s="19">
        <f>(A15700-G15700)/G15700</f>
        <v>0.16606628242074919</v>
      </c>
      <c r="C15700" s="30" t="s">
        <v>60</v>
      </c>
      <c r="D15700" s="6">
        <v>1017960</v>
      </c>
      <c r="E15700" s="6">
        <v>1416</v>
      </c>
      <c r="F15700" s="7" t="s">
        <v>23</v>
      </c>
      <c r="G15700" s="6">
        <v>249.84</v>
      </c>
    </row>
    <row r="15701" spans="1:7" ht="15" thickBot="1" x14ac:dyDescent="0.35">
      <c r="A15701" s="6">
        <v>291.33</v>
      </c>
      <c r="B15701" s="19">
        <f>(A15701-G15701)/G15701</f>
        <v>7.87123433750999E-2</v>
      </c>
      <c r="C15701" s="30" t="s">
        <v>314</v>
      </c>
      <c r="D15701" s="6">
        <v>1014207</v>
      </c>
      <c r="E15701" s="6">
        <v>894</v>
      </c>
      <c r="F15701" s="7" t="s">
        <v>42</v>
      </c>
      <c r="G15701" s="6">
        <v>270.072</v>
      </c>
    </row>
    <row r="15702" spans="1:7" ht="15" thickBot="1" x14ac:dyDescent="0.35">
      <c r="A15702" s="6">
        <v>291.33</v>
      </c>
      <c r="B15702" s="19">
        <f>(A15702-G15702)/G15702</f>
        <v>6.1048629119198165E-2</v>
      </c>
      <c r="C15702" s="30" t="s">
        <v>174</v>
      </c>
      <c r="D15702" s="6">
        <v>1015546</v>
      </c>
      <c r="E15702" s="6">
        <v>416</v>
      </c>
      <c r="F15702" s="7" t="s">
        <v>21</v>
      </c>
      <c r="G15702" s="6">
        <v>274.56799999999998</v>
      </c>
    </row>
    <row r="15703" spans="1:7" ht="15" thickBot="1" x14ac:dyDescent="0.35">
      <c r="A15703" s="6">
        <v>291.33</v>
      </c>
      <c r="B15703" s="19">
        <f>(A15703-G15703)/G15703</f>
        <v>-0.15374023982152815</v>
      </c>
      <c r="C15703" s="30" t="s">
        <v>317</v>
      </c>
      <c r="D15703" s="6">
        <v>1009985</v>
      </c>
      <c r="E15703" s="6">
        <v>2229</v>
      </c>
      <c r="F15703" s="7" t="s">
        <v>25</v>
      </c>
      <c r="G15703" s="6">
        <v>344.25599999999997</v>
      </c>
    </row>
    <row r="15704" spans="1:7" ht="15" thickBot="1" x14ac:dyDescent="0.35">
      <c r="A15704" s="6">
        <v>291.33</v>
      </c>
      <c r="B15704" s="19">
        <f>(A15704-G15704)/G15704</f>
        <v>-0.15374023982152815</v>
      </c>
      <c r="C15704" s="30" t="s">
        <v>334</v>
      </c>
      <c r="D15704" s="6">
        <v>1013868</v>
      </c>
      <c r="E15704" s="6">
        <v>1708</v>
      </c>
      <c r="F15704" s="7" t="s">
        <v>31</v>
      </c>
      <c r="G15704" s="6">
        <v>344.25599999999997</v>
      </c>
    </row>
    <row r="15705" spans="1:7" ht="15" thickBot="1" x14ac:dyDescent="0.35">
      <c r="A15705" s="6">
        <v>291.33</v>
      </c>
      <c r="B15705" s="19">
        <f>(A15705-G15705)/G15705</f>
        <v>-0.20561384756336987</v>
      </c>
      <c r="C15705" s="30" t="s">
        <v>372</v>
      </c>
      <c r="D15705" s="6">
        <v>1016522</v>
      </c>
      <c r="E15705" s="6">
        <v>1865</v>
      </c>
      <c r="F15705" s="7" t="s">
        <v>19</v>
      </c>
      <c r="G15705" s="6">
        <v>366.73599999999999</v>
      </c>
    </row>
    <row r="15706" spans="1:7" ht="15" thickBot="1" x14ac:dyDescent="0.35">
      <c r="A15706" s="6">
        <v>291.60559999999998</v>
      </c>
      <c r="B15706" s="19">
        <f>(A15706-G15706)/G15706</f>
        <v>1.4874232291524496</v>
      </c>
      <c r="C15706" s="30" t="s">
        <v>376</v>
      </c>
      <c r="D15706" s="6">
        <v>1002768</v>
      </c>
      <c r="E15706" s="6">
        <v>2768</v>
      </c>
      <c r="F15706" s="7" t="s">
        <v>31</v>
      </c>
      <c r="G15706" s="6">
        <v>117.232</v>
      </c>
    </row>
    <row r="15707" spans="1:7" ht="15" thickBot="1" x14ac:dyDescent="0.35">
      <c r="A15707" s="6">
        <v>291.68880000000001</v>
      </c>
      <c r="B15707" s="19">
        <f>(A15707-G15707)/G15707</f>
        <v>2.075640246988562</v>
      </c>
      <c r="C15707" s="30" t="s">
        <v>95</v>
      </c>
      <c r="D15707" s="6">
        <v>1003340</v>
      </c>
      <c r="E15707" s="6">
        <v>1668</v>
      </c>
      <c r="F15707" s="7" t="s">
        <v>25</v>
      </c>
      <c r="G15707" s="6">
        <v>94.838399999999993</v>
      </c>
    </row>
    <row r="15708" spans="1:7" ht="15" thickBot="1" x14ac:dyDescent="0.35">
      <c r="A15708" s="6">
        <v>291.74599999999998</v>
      </c>
      <c r="B15708" s="19">
        <f>(A15708-G15708)/G15708</f>
        <v>1.1024011299435026</v>
      </c>
      <c r="C15708" s="30" t="s">
        <v>32</v>
      </c>
      <c r="D15708" s="6">
        <v>1004876</v>
      </c>
      <c r="E15708" s="6">
        <v>2739</v>
      </c>
      <c r="F15708" s="7" t="s">
        <v>35</v>
      </c>
      <c r="G15708" s="6">
        <v>138.768</v>
      </c>
    </row>
    <row r="15709" spans="1:7" ht="15" thickBot="1" x14ac:dyDescent="0.35">
      <c r="A15709" s="6">
        <v>291.79072000000002</v>
      </c>
      <c r="B15709" s="19">
        <f>(A15709-G15709)/G15709</f>
        <v>0.34227253323127205</v>
      </c>
      <c r="C15709" s="30" t="s">
        <v>232</v>
      </c>
      <c r="D15709" s="6">
        <v>1001871</v>
      </c>
      <c r="E15709" s="6">
        <v>1871</v>
      </c>
      <c r="F15709" s="7" t="s">
        <v>31</v>
      </c>
      <c r="G15709" s="6">
        <v>217.38560000000001</v>
      </c>
    </row>
    <row r="15710" spans="1:7" ht="15" thickBot="1" x14ac:dyDescent="0.35">
      <c r="A15710" s="6">
        <v>291.84895999999998</v>
      </c>
      <c r="B15710" s="19">
        <f>(A15710-G15710)/G15710</f>
        <v>0.28560610802030062</v>
      </c>
      <c r="C15710" s="30" t="s">
        <v>369</v>
      </c>
      <c r="D15710" s="6">
        <v>1001409</v>
      </c>
      <c r="E15710" s="6">
        <v>1409</v>
      </c>
      <c r="F15710" s="7" t="s">
        <v>31</v>
      </c>
      <c r="G15710" s="6">
        <v>227.01273599999999</v>
      </c>
    </row>
    <row r="15711" spans="1:7" ht="15" thickBot="1" x14ac:dyDescent="0.35">
      <c r="A15711" s="6">
        <v>291.86784</v>
      </c>
      <c r="B15711" s="19">
        <f>(A15711-G15711)/G15711</f>
        <v>3.0313237569060769</v>
      </c>
      <c r="C15711" s="30" t="s">
        <v>327</v>
      </c>
      <c r="D15711" s="6">
        <v>1006518</v>
      </c>
      <c r="E15711" s="6">
        <v>2245</v>
      </c>
      <c r="F15711" s="7" t="s">
        <v>87</v>
      </c>
      <c r="G15711" s="6">
        <v>72.400000000000006</v>
      </c>
    </row>
    <row r="15712" spans="1:7" ht="15" thickBot="1" x14ac:dyDescent="0.35">
      <c r="A15712" s="6">
        <v>291.86784</v>
      </c>
      <c r="B15712" s="19">
        <f>(A15712-G15712)/G15712</f>
        <v>-0.18047800889527832</v>
      </c>
      <c r="C15712" s="30" t="s">
        <v>146</v>
      </c>
      <c r="D15712" s="6">
        <v>1019371</v>
      </c>
      <c r="E15712" s="6">
        <v>1249</v>
      </c>
      <c r="F15712" s="7" t="s">
        <v>87</v>
      </c>
      <c r="G15712" s="6">
        <v>356.14400000000001</v>
      </c>
    </row>
    <row r="15713" spans="1:7" ht="15" thickBot="1" x14ac:dyDescent="0.35">
      <c r="A15713" s="6">
        <v>291.892224</v>
      </c>
      <c r="B15713" s="19">
        <f>(A15713-G15713)/G15713</f>
        <v>0.10181404416614111</v>
      </c>
      <c r="C15713" s="30" t="s">
        <v>257</v>
      </c>
      <c r="D15713" s="6">
        <v>1000923</v>
      </c>
      <c r="E15713" s="6">
        <v>923</v>
      </c>
      <c r="F15713" s="7" t="s">
        <v>35</v>
      </c>
      <c r="G15713" s="6">
        <v>264.91968000000003</v>
      </c>
    </row>
    <row r="15714" spans="1:7" ht="15" thickBot="1" x14ac:dyDescent="0.35">
      <c r="A15714" s="6">
        <v>292.08920000000001</v>
      </c>
      <c r="B15714" s="19">
        <f>(A15714-G15714)/G15714</f>
        <v>1.1334581853029169</v>
      </c>
      <c r="C15714" s="30" t="s">
        <v>106</v>
      </c>
      <c r="D15714" s="6">
        <v>1002582</v>
      </c>
      <c r="E15714" s="6">
        <v>2582</v>
      </c>
      <c r="F15714" s="7" t="s">
        <v>35</v>
      </c>
      <c r="G15714" s="6">
        <v>136.90880000000001</v>
      </c>
    </row>
    <row r="15715" spans="1:7" ht="15" thickBot="1" x14ac:dyDescent="0.35">
      <c r="A15715" s="6">
        <v>292.10480000000001</v>
      </c>
      <c r="B15715" s="19">
        <f>(A15715-G15715)/G15715</f>
        <v>-0.55368938342735496</v>
      </c>
      <c r="C15715" s="30" t="s">
        <v>277</v>
      </c>
      <c r="D15715" s="6">
        <v>1003928</v>
      </c>
      <c r="E15715" s="6">
        <v>221</v>
      </c>
      <c r="F15715" s="7" t="s">
        <v>42</v>
      </c>
      <c r="G15715" s="6">
        <v>654.48767999999995</v>
      </c>
    </row>
    <row r="15716" spans="1:7" ht="15" thickBot="1" x14ac:dyDescent="0.35">
      <c r="A15716" s="6">
        <v>292.11104</v>
      </c>
      <c r="B15716" s="19">
        <f>(A15716-G15716)/G15716</f>
        <v>-0.53660989313336704</v>
      </c>
      <c r="C15716" s="30" t="s">
        <v>99</v>
      </c>
      <c r="D15716" s="6">
        <v>1001280</v>
      </c>
      <c r="E15716" s="6">
        <v>1280</v>
      </c>
      <c r="F15716" s="7" t="s">
        <v>27</v>
      </c>
      <c r="G15716" s="6">
        <v>630.37824000000001</v>
      </c>
    </row>
    <row r="15717" spans="1:7" ht="15" thickBot="1" x14ac:dyDescent="0.35">
      <c r="A15717" s="6">
        <v>292.12040000000002</v>
      </c>
      <c r="B15717" s="19">
        <f>(A15717-G15717)/G15717</f>
        <v>0.23024170181798584</v>
      </c>
      <c r="C15717" s="30" t="s">
        <v>343</v>
      </c>
      <c r="D15717" s="6">
        <v>1003772</v>
      </c>
      <c r="E15717" s="6">
        <v>501</v>
      </c>
      <c r="F15717" s="7" t="s">
        <v>35</v>
      </c>
      <c r="G15717" s="6">
        <v>237.4496</v>
      </c>
    </row>
    <row r="15718" spans="1:7" ht="15" thickBot="1" x14ac:dyDescent="0.35">
      <c r="A15718" s="6">
        <v>292.12040000000002</v>
      </c>
      <c r="B15718" s="19">
        <f>(A15718-G15718)/G15718</f>
        <v>-9.0362061062617072E-2</v>
      </c>
      <c r="C15718" s="30" t="s">
        <v>312</v>
      </c>
      <c r="D15718" s="6">
        <v>1004955</v>
      </c>
      <c r="E15718" s="6">
        <v>2787</v>
      </c>
      <c r="F15718" s="7" t="s">
        <v>87</v>
      </c>
      <c r="G15718" s="6">
        <v>321.13920000000002</v>
      </c>
    </row>
    <row r="15719" spans="1:7" ht="15" thickBot="1" x14ac:dyDescent="0.35">
      <c r="A15719" s="6">
        <v>292.14848000000001</v>
      </c>
      <c r="B15719" s="19">
        <f>(A15719-G15719)/G15719</f>
        <v>48.370754921046938</v>
      </c>
      <c r="C15719" s="30" t="s">
        <v>113</v>
      </c>
      <c r="D15719" s="6">
        <v>1001525</v>
      </c>
      <c r="E15719" s="6">
        <v>1525</v>
      </c>
      <c r="F15719" s="7" t="s">
        <v>23</v>
      </c>
      <c r="G15719" s="6">
        <v>5.91744</v>
      </c>
    </row>
    <row r="15720" spans="1:7" ht="15" thickBot="1" x14ac:dyDescent="0.35">
      <c r="A15720" s="6">
        <v>292.18176</v>
      </c>
      <c r="B15720" s="19">
        <f>(A15720-G15720)/G15720</f>
        <v>-0.48927267217137138</v>
      </c>
      <c r="C15720" s="30" t="s">
        <v>221</v>
      </c>
      <c r="D15720" s="6">
        <v>1000691</v>
      </c>
      <c r="E15720" s="6">
        <v>691</v>
      </c>
      <c r="F15720" s="7" t="s">
        <v>23</v>
      </c>
      <c r="G15720" s="6">
        <v>572.08953599999995</v>
      </c>
    </row>
    <row r="15721" spans="1:7" ht="15" thickBot="1" x14ac:dyDescent="0.35">
      <c r="A15721" s="6">
        <v>292.18799999999999</v>
      </c>
      <c r="B15721" s="19">
        <f>(A15721-G15721)/G15721</f>
        <v>1.6306937681869254</v>
      </c>
      <c r="C15721" s="30" t="s">
        <v>253</v>
      </c>
      <c r="D15721" s="6">
        <v>1004662</v>
      </c>
      <c r="E15721" s="6">
        <v>2478</v>
      </c>
      <c r="F15721" s="7" t="s">
        <v>17</v>
      </c>
      <c r="G15721" s="6">
        <v>111.0688</v>
      </c>
    </row>
    <row r="15722" spans="1:7" ht="15" thickBot="1" x14ac:dyDescent="0.35">
      <c r="A15722" s="6">
        <v>292.22640000000001</v>
      </c>
      <c r="B15722" s="19">
        <f>(A15722-G15722)/G15722</f>
        <v>3.4519561243144428</v>
      </c>
      <c r="C15722" s="30" t="s">
        <v>60</v>
      </c>
      <c r="D15722" s="6">
        <v>1005747</v>
      </c>
      <c r="E15722" s="6">
        <v>2399</v>
      </c>
      <c r="F15722" s="7" t="s">
        <v>19</v>
      </c>
      <c r="G15722" s="6">
        <v>65.64</v>
      </c>
    </row>
    <row r="15723" spans="1:7" ht="15" thickBot="1" x14ac:dyDescent="0.35">
      <c r="A15723" s="6">
        <v>292.22640000000001</v>
      </c>
      <c r="B15723" s="19">
        <f>(A15723-G15723)/G15723</f>
        <v>2.4311760285553259</v>
      </c>
      <c r="C15723" s="30" t="s">
        <v>85</v>
      </c>
      <c r="D15723" s="6">
        <v>1005561</v>
      </c>
      <c r="E15723" s="6">
        <v>108</v>
      </c>
      <c r="F15723" s="7" t="s">
        <v>25</v>
      </c>
      <c r="G15723" s="6">
        <v>85.168000000000006</v>
      </c>
    </row>
    <row r="15724" spans="1:7" ht="15" thickBot="1" x14ac:dyDescent="0.35">
      <c r="A15724" s="6">
        <v>292.22640000000001</v>
      </c>
      <c r="B15724" s="19">
        <f>(A15724-G15724)/G15724</f>
        <v>0.98825930764206416</v>
      </c>
      <c r="C15724" s="30" t="s">
        <v>100</v>
      </c>
      <c r="D15724" s="6">
        <v>1005462</v>
      </c>
      <c r="E15724" s="6">
        <v>439</v>
      </c>
      <c r="F15724" s="7" t="s">
        <v>27</v>
      </c>
      <c r="G15724" s="6">
        <v>146.976</v>
      </c>
    </row>
    <row r="15725" spans="1:7" ht="15" thickBot="1" x14ac:dyDescent="0.35">
      <c r="A15725" s="6">
        <v>292.30239999999998</v>
      </c>
      <c r="B15725" s="19">
        <f>(A15725-G15725)/G15725</f>
        <v>-0.14908056042031528</v>
      </c>
      <c r="C15725" s="30" t="s">
        <v>369</v>
      </c>
      <c r="D15725" s="6">
        <v>1003880</v>
      </c>
      <c r="E15725" s="6">
        <v>721</v>
      </c>
      <c r="F15725" s="7" t="s">
        <v>35</v>
      </c>
      <c r="G15725" s="6">
        <v>343.5136</v>
      </c>
    </row>
    <row r="15726" spans="1:7" ht="15" thickBot="1" x14ac:dyDescent="0.35">
      <c r="A15726" s="6">
        <v>292.4876448</v>
      </c>
      <c r="B15726" s="19">
        <f>(A15726-G15726)/G15726</f>
        <v>3.2323856556437667</v>
      </c>
      <c r="C15726" s="30" t="s">
        <v>105</v>
      </c>
      <c r="D15726" s="6">
        <v>1000041</v>
      </c>
      <c r="E15726" s="6">
        <v>41</v>
      </c>
      <c r="F15726" s="7" t="s">
        <v>27</v>
      </c>
      <c r="G15726" s="6">
        <v>69.107039999999998</v>
      </c>
    </row>
    <row r="15727" spans="1:7" ht="15" thickBot="1" x14ac:dyDescent="0.35">
      <c r="A15727" s="6">
        <v>292.58496000000002</v>
      </c>
      <c r="B15727" s="19">
        <f>(A15727-G15727)/G15727</f>
        <v>1.1580244873875203</v>
      </c>
      <c r="C15727" s="30" t="s">
        <v>38</v>
      </c>
      <c r="D15727" s="6">
        <v>1011390</v>
      </c>
      <c r="E15727" s="6">
        <v>1513</v>
      </c>
      <c r="F15727" s="7" t="s">
        <v>87</v>
      </c>
      <c r="G15727" s="6">
        <v>135.58000000000001</v>
      </c>
    </row>
    <row r="15728" spans="1:7" ht="15" thickBot="1" x14ac:dyDescent="0.35">
      <c r="A15728" s="6">
        <v>292.58496000000002</v>
      </c>
      <c r="B15728" s="19">
        <f>(A15728-G15728)/G15728</f>
        <v>0.51673868867415929</v>
      </c>
      <c r="C15728" s="30" t="s">
        <v>65</v>
      </c>
      <c r="D15728" s="6">
        <v>1018348</v>
      </c>
      <c r="E15728" s="6">
        <v>2648</v>
      </c>
      <c r="F15728" s="7" t="s">
        <v>87</v>
      </c>
      <c r="G15728" s="6">
        <v>192.904</v>
      </c>
    </row>
    <row r="15729" spans="1:7" ht="15" thickBot="1" x14ac:dyDescent="0.35">
      <c r="A15729" s="6">
        <v>292.60399999999998</v>
      </c>
      <c r="B15729" s="19">
        <f>(A15729-G15729)/G15729</f>
        <v>2.4367717808013225</v>
      </c>
      <c r="C15729" s="30" t="s">
        <v>356</v>
      </c>
      <c r="D15729" s="6">
        <v>1002153</v>
      </c>
      <c r="E15729" s="6">
        <v>2153</v>
      </c>
      <c r="F15729" s="7" t="s">
        <v>23</v>
      </c>
      <c r="G15729" s="6">
        <v>85.139200000000002</v>
      </c>
    </row>
    <row r="15730" spans="1:7" ht="15" thickBot="1" x14ac:dyDescent="0.35">
      <c r="A15730" s="6">
        <v>292.60919999999999</v>
      </c>
      <c r="B15730" s="19">
        <f>(A15730-G15730)/G15730</f>
        <v>0.14814262575023224</v>
      </c>
      <c r="C15730" s="30" t="s">
        <v>175</v>
      </c>
      <c r="D15730" s="6">
        <v>1002394</v>
      </c>
      <c r="E15730" s="6">
        <v>2394</v>
      </c>
      <c r="F15730" s="7" t="s">
        <v>21</v>
      </c>
      <c r="G15730" s="6">
        <v>254.8544</v>
      </c>
    </row>
    <row r="15731" spans="1:7" ht="15" thickBot="1" x14ac:dyDescent="0.35">
      <c r="A15731" s="6">
        <v>292.67680000000001</v>
      </c>
      <c r="B15731" s="19">
        <f>(A15731-G15731)/G15731</f>
        <v>2.3975297176820209</v>
      </c>
      <c r="C15731" s="30" t="s">
        <v>181</v>
      </c>
      <c r="D15731" s="6">
        <v>1005243</v>
      </c>
      <c r="E15731" s="6">
        <v>1171</v>
      </c>
      <c r="F15731" s="7" t="s">
        <v>21</v>
      </c>
      <c r="G15731" s="6">
        <v>86.144000000000005</v>
      </c>
    </row>
    <row r="15732" spans="1:7" ht="15" thickBot="1" x14ac:dyDescent="0.35">
      <c r="A15732" s="6">
        <v>292.67680000000001</v>
      </c>
      <c r="B15732" s="19">
        <f>(A15732-G15732)/G15732</f>
        <v>0.29609449175960439</v>
      </c>
      <c r="C15732" s="30" t="s">
        <v>241</v>
      </c>
      <c r="D15732" s="6">
        <v>1001702</v>
      </c>
      <c r="E15732" s="6">
        <v>1702</v>
      </c>
      <c r="F15732" s="7" t="s">
        <v>25</v>
      </c>
      <c r="G15732" s="6">
        <v>225.81440000000001</v>
      </c>
    </row>
    <row r="15733" spans="1:7" ht="15" thickBot="1" x14ac:dyDescent="0.35">
      <c r="A15733" s="6">
        <v>292.76416</v>
      </c>
      <c r="B15733" s="19">
        <f>(A15733-G15733)/G15733</f>
        <v>0.50802399947253918</v>
      </c>
      <c r="C15733" s="30" t="s">
        <v>72</v>
      </c>
      <c r="D15733" s="6">
        <v>1001752</v>
      </c>
      <c r="E15733" s="6">
        <v>1752</v>
      </c>
      <c r="F15733" s="7" t="s">
        <v>23</v>
      </c>
      <c r="G15733" s="6">
        <v>194.13759999999999</v>
      </c>
    </row>
    <row r="15734" spans="1:7" ht="15" thickBot="1" x14ac:dyDescent="0.35">
      <c r="A15734" s="6">
        <v>292.76519999999999</v>
      </c>
      <c r="B15734" s="19">
        <f>(A15734-G15734)/G15734</f>
        <v>0.31101418642974843</v>
      </c>
      <c r="C15734" s="30" t="s">
        <v>379</v>
      </c>
      <c r="D15734" s="6">
        <v>1004970</v>
      </c>
      <c r="E15734" s="6">
        <v>747</v>
      </c>
      <c r="F15734" s="7" t="s">
        <v>31</v>
      </c>
      <c r="G15734" s="6">
        <v>223.31200000000001</v>
      </c>
    </row>
    <row r="15735" spans="1:7" ht="15" thickBot="1" x14ac:dyDescent="0.35">
      <c r="A15735" s="6">
        <v>292.78912000000003</v>
      </c>
      <c r="B15735" s="19">
        <f>(A15735-G15735)/G15735</f>
        <v>1.9337116839810187</v>
      </c>
      <c r="C15735" s="30" t="s">
        <v>192</v>
      </c>
      <c r="D15735" s="6">
        <v>1001791</v>
      </c>
      <c r="E15735" s="6">
        <v>1791</v>
      </c>
      <c r="F15735" s="7" t="s">
        <v>23</v>
      </c>
      <c r="G15735" s="6">
        <v>99.801599999999993</v>
      </c>
    </row>
    <row r="15736" spans="1:7" ht="15" thickBot="1" x14ac:dyDescent="0.35">
      <c r="A15736" s="6">
        <v>292.80680000000001</v>
      </c>
      <c r="B15736" s="19">
        <f>(A15736-G15736)/G15736</f>
        <v>0.25750188964474674</v>
      </c>
      <c r="C15736" s="30" t="s">
        <v>81</v>
      </c>
      <c r="D15736" s="6">
        <v>1002263</v>
      </c>
      <c r="E15736" s="6">
        <v>2263</v>
      </c>
      <c r="F15736" s="7" t="s">
        <v>31</v>
      </c>
      <c r="G15736" s="6">
        <v>232.84800000000001</v>
      </c>
    </row>
    <row r="15737" spans="1:7" ht="15" thickBot="1" x14ac:dyDescent="0.35">
      <c r="A15737" s="6">
        <v>292.83280000000002</v>
      </c>
      <c r="B15737" s="19">
        <f>(A15737-G15737)/G15737</f>
        <v>0.46042531120331959</v>
      </c>
      <c r="C15737" s="30" t="s">
        <v>176</v>
      </c>
      <c r="D15737" s="6">
        <v>1004457</v>
      </c>
      <c r="E15737" s="6">
        <v>2022</v>
      </c>
      <c r="F15737" s="7" t="s">
        <v>27</v>
      </c>
      <c r="G15737" s="6">
        <v>200.512</v>
      </c>
    </row>
    <row r="15738" spans="1:7" ht="15" thickBot="1" x14ac:dyDescent="0.35">
      <c r="A15738" s="6">
        <v>292.84840000000003</v>
      </c>
      <c r="B15738" s="19">
        <f>(A15738-G15738)/G15738</f>
        <v>0.39835166934066779</v>
      </c>
      <c r="C15738" s="30" t="s">
        <v>290</v>
      </c>
      <c r="D15738" s="6">
        <v>1003039</v>
      </c>
      <c r="E15738" s="6">
        <v>911</v>
      </c>
      <c r="F15738" s="7" t="s">
        <v>25</v>
      </c>
      <c r="G15738" s="6">
        <v>209.42400000000001</v>
      </c>
    </row>
    <row r="15739" spans="1:7" ht="15" thickBot="1" x14ac:dyDescent="0.35">
      <c r="A15739" s="6">
        <v>292.89519999999999</v>
      </c>
      <c r="B15739" s="19">
        <f>(A15739-G15739)/G15739</f>
        <v>0.26041049862983517</v>
      </c>
      <c r="C15739" s="30" t="s">
        <v>172</v>
      </c>
      <c r="D15739" s="6">
        <v>1004711</v>
      </c>
      <c r="E15739" s="6">
        <v>1180</v>
      </c>
      <c r="F15739" s="7" t="s">
        <v>19</v>
      </c>
      <c r="G15739" s="6">
        <v>232.38079999999999</v>
      </c>
    </row>
    <row r="15740" spans="1:7" ht="15" thickBot="1" x14ac:dyDescent="0.35">
      <c r="A15740" s="6">
        <v>293.00439999999998</v>
      </c>
      <c r="B15740" s="19">
        <f>(A15740-G15740)/G15740</f>
        <v>0.12646861620983221</v>
      </c>
      <c r="C15740" s="30" t="s">
        <v>121</v>
      </c>
      <c r="D15740" s="6">
        <v>1002622</v>
      </c>
      <c r="E15740" s="6">
        <v>2622</v>
      </c>
      <c r="F15740" s="7" t="s">
        <v>31</v>
      </c>
      <c r="G15740" s="6">
        <v>260.10879999999997</v>
      </c>
    </row>
    <row r="15741" spans="1:7" ht="15" thickBot="1" x14ac:dyDescent="0.35">
      <c r="A15741" s="6">
        <v>293.0313984</v>
      </c>
      <c r="B15741" s="19">
        <f>(A15741-G15741)/G15741</f>
        <v>-0.22927843193893227</v>
      </c>
      <c r="C15741" s="30" t="s">
        <v>327</v>
      </c>
      <c r="D15741" s="6">
        <v>1000108</v>
      </c>
      <c r="E15741" s="6">
        <v>108</v>
      </c>
      <c r="F15741" s="7" t="s">
        <v>23</v>
      </c>
      <c r="G15741" s="6">
        <v>380.20396799999997</v>
      </c>
    </row>
    <row r="15742" spans="1:7" ht="15" thickBot="1" x14ac:dyDescent="0.35">
      <c r="A15742" s="6">
        <v>293.12279999999998</v>
      </c>
      <c r="B15742" s="19">
        <f>(A15742-G15742)/G15742</f>
        <v>1.4490575496290354</v>
      </c>
      <c r="C15742" s="30" t="s">
        <v>348</v>
      </c>
      <c r="D15742" s="6">
        <v>1005509</v>
      </c>
      <c r="E15742" s="6">
        <v>57</v>
      </c>
      <c r="F15742" s="7" t="s">
        <v>42</v>
      </c>
      <c r="G15742" s="6">
        <v>119.688</v>
      </c>
    </row>
    <row r="15743" spans="1:7" ht="15" thickBot="1" x14ac:dyDescent="0.35">
      <c r="A15743" s="6">
        <v>293.12279999999998</v>
      </c>
      <c r="B15743" s="19">
        <f>(A15743-G15743)/G15743</f>
        <v>0.85859541442629606</v>
      </c>
      <c r="C15743" s="30" t="s">
        <v>218</v>
      </c>
      <c r="D15743" s="6">
        <v>1006192</v>
      </c>
      <c r="E15743" s="6">
        <v>234</v>
      </c>
      <c r="F15743" s="7" t="s">
        <v>19</v>
      </c>
      <c r="G15743" s="6">
        <v>157.71199999999999</v>
      </c>
    </row>
    <row r="15744" spans="1:7" ht="15" thickBot="1" x14ac:dyDescent="0.35">
      <c r="A15744" s="6">
        <v>293.14999999999998</v>
      </c>
      <c r="B15744" s="19">
        <f>(A15744-G15744)/G15744</f>
        <v>0.28099917498671584</v>
      </c>
      <c r="C15744" s="30" t="s">
        <v>84</v>
      </c>
      <c r="D15744" s="6">
        <v>1004414</v>
      </c>
      <c r="E15744" s="6">
        <v>1130</v>
      </c>
      <c r="F15744" s="7" t="s">
        <v>35</v>
      </c>
      <c r="G15744" s="6">
        <v>228.84479999999999</v>
      </c>
    </row>
    <row r="15745" spans="1:7" ht="15" thickBot="1" x14ac:dyDescent="0.35">
      <c r="A15745" s="6">
        <v>293.30207999999999</v>
      </c>
      <c r="B15745" s="19">
        <f>(A15745-G15745)/G15745</f>
        <v>4.8510628790296844</v>
      </c>
      <c r="C15745" s="30" t="s">
        <v>223</v>
      </c>
      <c r="D15745" s="6">
        <v>1008608</v>
      </c>
      <c r="E15745" s="6">
        <v>2437</v>
      </c>
      <c r="F15745" s="7" t="s">
        <v>87</v>
      </c>
      <c r="G15745" s="6">
        <v>50.128</v>
      </c>
    </row>
    <row r="15746" spans="1:7" ht="15" thickBot="1" x14ac:dyDescent="0.35">
      <c r="A15746" s="6">
        <v>293.30207999999999</v>
      </c>
      <c r="B15746" s="19">
        <f>(A15746-G15746)/G15746</f>
        <v>0.32869785815242991</v>
      </c>
      <c r="C15746" s="30" t="s">
        <v>299</v>
      </c>
      <c r="D15746" s="6">
        <v>1014669</v>
      </c>
      <c r="E15746" s="6">
        <v>2161</v>
      </c>
      <c r="F15746" s="7" t="s">
        <v>87</v>
      </c>
      <c r="G15746" s="6">
        <v>220.744</v>
      </c>
    </row>
    <row r="15747" spans="1:7" ht="15" thickBot="1" x14ac:dyDescent="0.35">
      <c r="A15747" s="6">
        <v>293.47967999999997</v>
      </c>
      <c r="B15747" s="19">
        <f>(A15747-G15747)/G15747</f>
        <v>0.10710284886528228</v>
      </c>
      <c r="C15747" s="30" t="s">
        <v>79</v>
      </c>
      <c r="D15747" s="6">
        <v>1001561</v>
      </c>
      <c r="E15747" s="6">
        <v>1561</v>
      </c>
      <c r="F15747" s="7" t="s">
        <v>87</v>
      </c>
      <c r="G15747" s="6">
        <v>265.08800000000002</v>
      </c>
    </row>
    <row r="15748" spans="1:7" ht="15" thickBot="1" x14ac:dyDescent="0.35">
      <c r="A15748" s="6">
        <v>293.6388</v>
      </c>
      <c r="B15748" s="19">
        <f>(A15748-G15748)/G15748</f>
        <v>2.022866154961128</v>
      </c>
      <c r="C15748" s="30" t="s">
        <v>226</v>
      </c>
      <c r="D15748" s="6">
        <v>1005331</v>
      </c>
      <c r="E15748" s="6">
        <v>2348</v>
      </c>
      <c r="F15748" s="7" t="s">
        <v>42</v>
      </c>
      <c r="G15748" s="6">
        <v>97.139200000000002</v>
      </c>
    </row>
    <row r="15749" spans="1:7" ht="15" thickBot="1" x14ac:dyDescent="0.35">
      <c r="A15749" s="6">
        <v>293.65440000000001</v>
      </c>
      <c r="B15749" s="19">
        <f>(A15749-G15749)/G15749</f>
        <v>0.79362038973476934</v>
      </c>
      <c r="C15749" s="30" t="s">
        <v>201</v>
      </c>
      <c r="D15749" s="6">
        <v>1003250</v>
      </c>
      <c r="E15749" s="6">
        <v>621</v>
      </c>
      <c r="F15749" s="7" t="s">
        <v>17</v>
      </c>
      <c r="G15749" s="6">
        <v>163.7216</v>
      </c>
    </row>
    <row r="15750" spans="1:7" ht="15" thickBot="1" x14ac:dyDescent="0.35">
      <c r="A15750" s="6">
        <v>293.66271999999998</v>
      </c>
      <c r="B15750" s="19">
        <f>(A15750-G15750)/G15750</f>
        <v>1.7688148684528118</v>
      </c>
      <c r="C15750" s="30" t="s">
        <v>270</v>
      </c>
      <c r="D15750" s="6">
        <v>1001865</v>
      </c>
      <c r="E15750" s="6">
        <v>1865</v>
      </c>
      <c r="F15750" s="7" t="s">
        <v>27</v>
      </c>
      <c r="G15750" s="6">
        <v>106.0608</v>
      </c>
    </row>
    <row r="15751" spans="1:7" ht="15" thickBot="1" x14ac:dyDescent="0.35">
      <c r="A15751" s="6">
        <v>293.70119999999997</v>
      </c>
      <c r="B15751" s="19">
        <f>(A15751-G15751)/G15751</f>
        <v>-1.7905676528810695E-2</v>
      </c>
      <c r="C15751" s="30" t="s">
        <v>216</v>
      </c>
      <c r="D15751" s="6">
        <v>1002872</v>
      </c>
      <c r="E15751" s="6">
        <v>1894</v>
      </c>
      <c r="F15751" s="7" t="s">
        <v>27</v>
      </c>
      <c r="G15751" s="6">
        <v>299.05599999999998</v>
      </c>
    </row>
    <row r="15752" spans="1:7" ht="15" thickBot="1" x14ac:dyDescent="0.35">
      <c r="A15752" s="6">
        <v>293.7636</v>
      </c>
      <c r="B15752" s="19">
        <f>(A15752-G15752)/G15752</f>
        <v>1.1247309401472019</v>
      </c>
      <c r="C15752" s="30" t="s">
        <v>60</v>
      </c>
      <c r="D15752" s="6">
        <v>1005179</v>
      </c>
      <c r="E15752" s="6">
        <v>1938</v>
      </c>
      <c r="F15752" s="7" t="s">
        <v>31</v>
      </c>
      <c r="G15752" s="6">
        <v>138.25919999999999</v>
      </c>
    </row>
    <row r="15753" spans="1:7" ht="15" thickBot="1" x14ac:dyDescent="0.35">
      <c r="A15753" s="6">
        <v>293.89983999999998</v>
      </c>
      <c r="B15753" s="19">
        <f>(A15753-G15753)/G15753</f>
        <v>-0.52920107040928532</v>
      </c>
      <c r="C15753" s="30" t="s">
        <v>60</v>
      </c>
      <c r="D15753" s="6">
        <v>1001425</v>
      </c>
      <c r="E15753" s="6">
        <v>1425</v>
      </c>
      <c r="F15753" s="7" t="s">
        <v>19</v>
      </c>
      <c r="G15753" s="6">
        <v>624.25766399999998</v>
      </c>
    </row>
    <row r="15754" spans="1:7" ht="15" thickBot="1" x14ac:dyDescent="0.35">
      <c r="A15754" s="6">
        <v>293.9248</v>
      </c>
      <c r="B15754" s="19">
        <f>(A15754-G15754)/G15754</f>
        <v>1.639031748312024</v>
      </c>
      <c r="C15754" s="30" t="s">
        <v>359</v>
      </c>
      <c r="D15754" s="6">
        <v>1002252</v>
      </c>
      <c r="E15754" s="6">
        <v>2252</v>
      </c>
      <c r="F15754" s="7" t="s">
        <v>27</v>
      </c>
      <c r="G15754" s="6">
        <v>111.376</v>
      </c>
    </row>
    <row r="15755" spans="1:7" ht="15" thickBot="1" x14ac:dyDescent="0.35">
      <c r="A15755" s="6">
        <v>293.93311999999997</v>
      </c>
      <c r="B15755" s="19">
        <f>(A15755-G15755)/G15755</f>
        <v>1.9524637587991382</v>
      </c>
      <c r="C15755" s="30" t="s">
        <v>389</v>
      </c>
      <c r="D15755" s="6">
        <v>1001870</v>
      </c>
      <c r="E15755" s="6">
        <v>1870</v>
      </c>
      <c r="F15755" s="7" t="s">
        <v>17</v>
      </c>
      <c r="G15755" s="6">
        <v>99.555199999999999</v>
      </c>
    </row>
    <row r="15756" spans="1:7" ht="15" thickBot="1" x14ac:dyDescent="0.35">
      <c r="A15756" s="6">
        <v>293.94040000000001</v>
      </c>
      <c r="B15756" s="19">
        <f>(A15756-G15756)/G15756</f>
        <v>0.56096208748258181</v>
      </c>
      <c r="C15756" s="30" t="s">
        <v>129</v>
      </c>
      <c r="D15756" s="6">
        <v>1004996</v>
      </c>
      <c r="E15756" s="6">
        <v>1213</v>
      </c>
      <c r="F15756" s="7" t="s">
        <v>23</v>
      </c>
      <c r="G15756" s="6">
        <v>188.30719999999999</v>
      </c>
    </row>
    <row r="15757" spans="1:7" ht="15" thickBot="1" x14ac:dyDescent="0.35">
      <c r="A15757" s="6">
        <v>294.01632000000001</v>
      </c>
      <c r="B15757" s="19">
        <f>(A15757-G15757)/G15757</f>
        <v>-0.54177393340867352</v>
      </c>
      <c r="C15757" s="30" t="s">
        <v>98</v>
      </c>
      <c r="D15757" s="6">
        <v>1001747</v>
      </c>
      <c r="E15757" s="6">
        <v>1747</v>
      </c>
      <c r="F15757" s="7" t="s">
        <v>42</v>
      </c>
      <c r="G15757" s="6">
        <v>641.64031999999997</v>
      </c>
    </row>
    <row r="15758" spans="1:7" ht="15" thickBot="1" x14ac:dyDescent="0.35">
      <c r="A15758" s="6">
        <v>294.01920000000001</v>
      </c>
      <c r="B15758" s="19">
        <f>(A15758-G15758)/G15758</f>
        <v>2.0796380090497744</v>
      </c>
      <c r="C15758" s="30" t="s">
        <v>162</v>
      </c>
      <c r="D15758" s="6">
        <v>1008484</v>
      </c>
      <c r="E15758" s="6">
        <v>2796</v>
      </c>
      <c r="F15758" s="7" t="s">
        <v>87</v>
      </c>
      <c r="G15758" s="6">
        <v>95.471999999999994</v>
      </c>
    </row>
    <row r="15759" spans="1:7" ht="15" thickBot="1" x14ac:dyDescent="0.35">
      <c r="A15759" s="6">
        <v>294.01920000000001</v>
      </c>
      <c r="B15759" s="19">
        <f>(A15759-G15759)/G15759</f>
        <v>0.93535545023696709</v>
      </c>
      <c r="C15759" s="30" t="s">
        <v>369</v>
      </c>
      <c r="D15759" s="6">
        <v>1014844</v>
      </c>
      <c r="E15759" s="6">
        <v>2547</v>
      </c>
      <c r="F15759" s="7" t="s">
        <v>87</v>
      </c>
      <c r="G15759" s="6">
        <v>151.91999999999999</v>
      </c>
    </row>
    <row r="15760" spans="1:7" ht="15" thickBot="1" x14ac:dyDescent="0.35">
      <c r="A15760" s="6">
        <v>294.01920000000001</v>
      </c>
      <c r="B15760" s="19">
        <f>(A15760-G15760)/G15760</f>
        <v>0.26270871985157696</v>
      </c>
      <c r="C15760" s="30" t="s">
        <v>265</v>
      </c>
      <c r="D15760" s="6">
        <v>1016343</v>
      </c>
      <c r="E15760" s="6">
        <v>672</v>
      </c>
      <c r="F15760" s="7" t="s">
        <v>87</v>
      </c>
      <c r="G15760" s="6">
        <v>232.84800000000001</v>
      </c>
    </row>
    <row r="15761" spans="1:7" ht="15" thickBot="1" x14ac:dyDescent="0.35">
      <c r="A15761" s="6">
        <v>294.01920000000001</v>
      </c>
      <c r="B15761" s="19">
        <f>(A15761-G15761)/G15761</f>
        <v>0.22143604912012496</v>
      </c>
      <c r="C15761" s="30" t="s">
        <v>268</v>
      </c>
      <c r="D15761" s="6">
        <v>1018871</v>
      </c>
      <c r="E15761" s="6">
        <v>449</v>
      </c>
      <c r="F15761" s="7" t="s">
        <v>87</v>
      </c>
      <c r="G15761" s="6">
        <v>240.71600000000001</v>
      </c>
    </row>
    <row r="15762" spans="1:7" ht="15" thickBot="1" x14ac:dyDescent="0.35">
      <c r="A15762" s="6">
        <v>294.06623999999999</v>
      </c>
      <c r="B15762" s="19">
        <f>(A15762-G15762)/G15762</f>
        <v>-0.52993324637458761</v>
      </c>
      <c r="C15762" s="30" t="s">
        <v>275</v>
      </c>
      <c r="D15762" s="6">
        <v>1001308</v>
      </c>
      <c r="E15762" s="6">
        <v>1308</v>
      </c>
      <c r="F15762" s="7" t="s">
        <v>21</v>
      </c>
      <c r="G15762" s="6">
        <v>625.58399999999995</v>
      </c>
    </row>
    <row r="15763" spans="1:7" ht="15" thickBot="1" x14ac:dyDescent="0.35">
      <c r="A15763" s="6">
        <v>294.24200000000002</v>
      </c>
      <c r="B15763" s="19">
        <f>(A15763-G15763)/G15763</f>
        <v>1.3665068845708404</v>
      </c>
      <c r="C15763" s="30" t="s">
        <v>16</v>
      </c>
      <c r="D15763" s="6">
        <v>1003905</v>
      </c>
      <c r="E15763" s="6">
        <v>781</v>
      </c>
      <c r="F15763" s="7" t="s">
        <v>87</v>
      </c>
      <c r="G15763" s="6">
        <v>124.336</v>
      </c>
    </row>
    <row r="15764" spans="1:7" ht="15" thickBot="1" x14ac:dyDescent="0.35">
      <c r="A15764" s="6">
        <v>294.28879999999998</v>
      </c>
      <c r="B15764" s="19">
        <f>(A15764-G15764)/G15764</f>
        <v>16.774497487437184</v>
      </c>
      <c r="C15764" s="30" t="s">
        <v>120</v>
      </c>
      <c r="D15764" s="6">
        <v>1002344</v>
      </c>
      <c r="E15764" s="6">
        <v>2344</v>
      </c>
      <c r="F15764" s="7" t="s">
        <v>35</v>
      </c>
      <c r="G15764" s="6">
        <v>16.556799999999999</v>
      </c>
    </row>
    <row r="15765" spans="1:7" ht="15" thickBot="1" x14ac:dyDescent="0.35">
      <c r="A15765" s="6">
        <v>294.33663999999999</v>
      </c>
      <c r="B15765" s="19">
        <f>(A15765-G15765)/G15765</f>
        <v>-0.55813805796958582</v>
      </c>
      <c r="C15765" s="30" t="s">
        <v>327</v>
      </c>
      <c r="D15765" s="6">
        <v>1001474</v>
      </c>
      <c r="E15765" s="6">
        <v>1474</v>
      </c>
      <c r="F15765" s="7" t="s">
        <v>87</v>
      </c>
      <c r="G15765" s="6">
        <v>666.12806399999999</v>
      </c>
    </row>
    <row r="15766" spans="1:7" ht="15" thickBot="1" x14ac:dyDescent="0.35">
      <c r="A15766" s="6">
        <v>294.46559999999999</v>
      </c>
      <c r="B15766" s="19">
        <f>(A15766-G15766)/G15766</f>
        <v>1.582161798131156</v>
      </c>
      <c r="C15766" s="30" t="s">
        <v>206</v>
      </c>
      <c r="D15766" s="6">
        <v>1002907</v>
      </c>
      <c r="E15766" s="6">
        <v>1775</v>
      </c>
      <c r="F15766" s="7" t="s">
        <v>19</v>
      </c>
      <c r="G15766" s="6">
        <v>114.0384</v>
      </c>
    </row>
    <row r="15767" spans="1:7" ht="15" thickBot="1" x14ac:dyDescent="0.35">
      <c r="A15767" s="6">
        <v>294.49680000000001</v>
      </c>
      <c r="B15767" s="19">
        <f>(A15767-G15767)/G15767</f>
        <v>0.73181253645960753</v>
      </c>
      <c r="C15767" s="30" t="s">
        <v>367</v>
      </c>
      <c r="D15767" s="6">
        <v>1003953</v>
      </c>
      <c r="E15767" s="6">
        <v>2286</v>
      </c>
      <c r="F15767" s="7" t="s">
        <v>35</v>
      </c>
      <c r="G15767" s="6">
        <v>170.05119999999999</v>
      </c>
    </row>
    <row r="15768" spans="1:7" ht="15" thickBot="1" x14ac:dyDescent="0.35">
      <c r="A15768" s="6">
        <v>294.70479999999998</v>
      </c>
      <c r="B15768" s="19">
        <f>(A15768-G15768)/G15768</f>
        <v>0.59890362679907627</v>
      </c>
      <c r="C15768" s="30" t="s">
        <v>279</v>
      </c>
      <c r="D15768" s="6">
        <v>1004712</v>
      </c>
      <c r="E15768" s="6">
        <v>1130</v>
      </c>
      <c r="F15768" s="7" t="s">
        <v>27</v>
      </c>
      <c r="G15768" s="6">
        <v>184.3168</v>
      </c>
    </row>
    <row r="15769" spans="1:7" ht="15" thickBot="1" x14ac:dyDescent="0.35">
      <c r="A15769" s="6">
        <v>294.73631999999998</v>
      </c>
      <c r="B15769" s="19">
        <f>(A15769-G15769)/G15769</f>
        <v>0.1161717791411042</v>
      </c>
      <c r="C15769" s="30" t="s">
        <v>375</v>
      </c>
      <c r="D15769" s="6">
        <v>1013635</v>
      </c>
      <c r="E15769" s="6">
        <v>1211</v>
      </c>
      <c r="F15769" s="7" t="s">
        <v>87</v>
      </c>
      <c r="G15769" s="6">
        <v>264.06</v>
      </c>
    </row>
    <row r="15770" spans="1:7" ht="15" thickBot="1" x14ac:dyDescent="0.35">
      <c r="A15770" s="6">
        <v>294.79840000000002</v>
      </c>
      <c r="B15770" s="19">
        <f>(A15770-G15770)/G15770</f>
        <v>3.8572539823906765E-2</v>
      </c>
      <c r="C15770" s="30" t="s">
        <v>361</v>
      </c>
      <c r="D15770" s="6">
        <v>1003102</v>
      </c>
      <c r="E15770" s="6">
        <v>1396</v>
      </c>
      <c r="F15770" s="7" t="s">
        <v>31</v>
      </c>
      <c r="G15770" s="6">
        <v>283.84960000000001</v>
      </c>
    </row>
    <row r="15771" spans="1:7" ht="15" thickBot="1" x14ac:dyDescent="0.35">
      <c r="A15771" s="6">
        <v>294.87119999999999</v>
      </c>
      <c r="B15771" s="19">
        <f>(A15771-G15771)/G15771</f>
        <v>1.6316507211195201</v>
      </c>
      <c r="C15771" s="30" t="s">
        <v>375</v>
      </c>
      <c r="D15771" s="6">
        <v>1003686</v>
      </c>
      <c r="E15771" s="6">
        <v>1687</v>
      </c>
      <c r="F15771" s="7" t="s">
        <v>42</v>
      </c>
      <c r="G15771" s="6">
        <v>112.048</v>
      </c>
    </row>
    <row r="15772" spans="1:7" ht="15" thickBot="1" x14ac:dyDescent="0.35">
      <c r="A15772" s="6">
        <v>294.88992000000002</v>
      </c>
      <c r="B15772" s="19">
        <f>(A15772-G15772)/G15772</f>
        <v>7.955597667638485</v>
      </c>
      <c r="C15772" s="30" t="s">
        <v>114</v>
      </c>
      <c r="D15772" s="6">
        <v>1001729</v>
      </c>
      <c r="E15772" s="6">
        <v>1729</v>
      </c>
      <c r="F15772" s="7" t="s">
        <v>87</v>
      </c>
      <c r="G15772" s="6">
        <v>32.927999999999997</v>
      </c>
    </row>
    <row r="15773" spans="1:7" ht="15" thickBot="1" x14ac:dyDescent="0.35">
      <c r="A15773" s="6">
        <v>294.8972</v>
      </c>
      <c r="B15773" s="19">
        <f>(A15773-G15773)/G15773</f>
        <v>0.30720552356095204</v>
      </c>
      <c r="C15773" s="30" t="s">
        <v>160</v>
      </c>
      <c r="D15773" s="6">
        <v>1005169</v>
      </c>
      <c r="E15773" s="6">
        <v>1928</v>
      </c>
      <c r="F15773" s="7" t="s">
        <v>25</v>
      </c>
      <c r="G15773" s="6">
        <v>225.59360000000001</v>
      </c>
    </row>
    <row r="15774" spans="1:7" ht="15" thickBot="1" x14ac:dyDescent="0.35">
      <c r="A15774" s="6">
        <v>294.91238399999997</v>
      </c>
      <c r="B15774" s="19">
        <f>(A15774-G15774)/G15774</f>
        <v>2.1025423240960777</v>
      </c>
      <c r="C15774" s="30" t="s">
        <v>83</v>
      </c>
      <c r="D15774" s="6">
        <v>1000070</v>
      </c>
      <c r="E15774" s="6">
        <v>70</v>
      </c>
      <c r="F15774" s="7" t="s">
        <v>31</v>
      </c>
      <c r="G15774" s="6">
        <v>95.055071999999996</v>
      </c>
    </row>
    <row r="15775" spans="1:7" ht="15" thickBot="1" x14ac:dyDescent="0.35">
      <c r="A15775" s="6">
        <v>294.91559999999998</v>
      </c>
      <c r="B15775" s="19">
        <f>(A15775-G15775)/G15775</f>
        <v>9.7445205479452053</v>
      </c>
      <c r="C15775" s="30" t="s">
        <v>351</v>
      </c>
      <c r="D15775" s="6">
        <v>1005888</v>
      </c>
      <c r="E15775" s="6">
        <v>1769</v>
      </c>
      <c r="F15775" s="7" t="s">
        <v>42</v>
      </c>
      <c r="G15775" s="6">
        <v>27.448</v>
      </c>
    </row>
    <row r="15776" spans="1:7" ht="15" thickBot="1" x14ac:dyDescent="0.35">
      <c r="A15776" s="6">
        <v>294.92840000000001</v>
      </c>
      <c r="B15776" s="19">
        <f>(A15776-G15776)/G15776</f>
        <v>7.260004032980822</v>
      </c>
      <c r="C15776" s="30" t="s">
        <v>365</v>
      </c>
      <c r="D15776" s="6">
        <v>1003314</v>
      </c>
      <c r="E15776" s="6">
        <v>558</v>
      </c>
      <c r="F15776" s="7" t="s">
        <v>27</v>
      </c>
      <c r="G15776" s="6">
        <v>35.705599999999997</v>
      </c>
    </row>
    <row r="15777" spans="1:7" ht="15" thickBot="1" x14ac:dyDescent="0.35">
      <c r="A15777" s="6">
        <v>295.01159999999999</v>
      </c>
      <c r="B15777" s="19">
        <f>(A15777-G15777)/G15777</f>
        <v>0.18685228574738985</v>
      </c>
      <c r="C15777" s="30" t="s">
        <v>319</v>
      </c>
      <c r="D15777" s="6">
        <v>1005268</v>
      </c>
      <c r="E15777" s="6">
        <v>1394</v>
      </c>
      <c r="F15777" s="7" t="s">
        <v>21</v>
      </c>
      <c r="G15777" s="6">
        <v>248.56639999999999</v>
      </c>
    </row>
    <row r="15778" spans="1:7" ht="15" thickBot="1" x14ac:dyDescent="0.35">
      <c r="A15778" s="6">
        <v>295.06047999999998</v>
      </c>
      <c r="B15778" s="19">
        <f>(A15778-G15778)/G15778</f>
        <v>0.63175449922417404</v>
      </c>
      <c r="C15778" s="30" t="s">
        <v>386</v>
      </c>
      <c r="D15778" s="6">
        <v>1001086</v>
      </c>
      <c r="E15778" s="6">
        <v>1086</v>
      </c>
      <c r="F15778" s="7" t="s">
        <v>19</v>
      </c>
      <c r="G15778" s="6">
        <v>180.82406399999999</v>
      </c>
    </row>
    <row r="15779" spans="1:7" ht="15" thickBot="1" x14ac:dyDescent="0.35">
      <c r="A15779" s="6">
        <v>295.11559999999997</v>
      </c>
      <c r="B15779" s="19">
        <f>(A15779-G15779)/G15779</f>
        <v>0.10136172016814744</v>
      </c>
      <c r="C15779" s="30" t="s">
        <v>360</v>
      </c>
      <c r="D15779" s="6">
        <v>1004063</v>
      </c>
      <c r="E15779" s="6">
        <v>817</v>
      </c>
      <c r="F15779" s="7" t="s">
        <v>35</v>
      </c>
      <c r="G15779" s="6">
        <v>267.95519999999999</v>
      </c>
    </row>
    <row r="15780" spans="1:7" ht="15" thickBot="1" x14ac:dyDescent="0.35">
      <c r="A15780" s="6">
        <v>295.11655680000001</v>
      </c>
      <c r="B15780" s="19">
        <f>(A15780-G15780)/G15780</f>
        <v>-0.43070386749335166</v>
      </c>
      <c r="C15780" s="30" t="s">
        <v>367</v>
      </c>
      <c r="D15780" s="6">
        <v>1000922</v>
      </c>
      <c r="E15780" s="6">
        <v>922</v>
      </c>
      <c r="F15780" s="7" t="s">
        <v>17</v>
      </c>
      <c r="G15780" s="6">
        <v>518.38847999999996</v>
      </c>
    </row>
    <row r="15781" spans="1:7" ht="15" thickBot="1" x14ac:dyDescent="0.35">
      <c r="A15781" s="6">
        <v>295.19880000000001</v>
      </c>
      <c r="B15781" s="19">
        <f>(A15781-G15781)/G15781</f>
        <v>0.56318204154946294</v>
      </c>
      <c r="C15781" s="30" t="s">
        <v>98</v>
      </c>
      <c r="D15781" s="6">
        <v>1004952</v>
      </c>
      <c r="E15781" s="6">
        <v>992</v>
      </c>
      <c r="F15781" s="7" t="s">
        <v>27</v>
      </c>
      <c r="G15781" s="6">
        <v>188.84479999999999</v>
      </c>
    </row>
    <row r="15782" spans="1:7" ht="15" thickBot="1" x14ac:dyDescent="0.35">
      <c r="A15782" s="6">
        <v>295.34336000000002</v>
      </c>
      <c r="B15782" s="19">
        <f>(A15782-G15782)/G15782</f>
        <v>0.25889734566385686</v>
      </c>
      <c r="C15782" s="30" t="s">
        <v>209</v>
      </c>
      <c r="D15782" s="6">
        <v>1001968</v>
      </c>
      <c r="E15782" s="6">
        <v>1968</v>
      </c>
      <c r="F15782" s="7" t="s">
        <v>87</v>
      </c>
      <c r="G15782" s="6">
        <v>234.60480000000001</v>
      </c>
    </row>
    <row r="15783" spans="1:7" ht="15" thickBot="1" x14ac:dyDescent="0.35">
      <c r="A15783" s="6">
        <v>295.35584</v>
      </c>
      <c r="B15783" s="19">
        <f>(A15783-G15783)/G15783</f>
        <v>-2.2046124472077523E-2</v>
      </c>
      <c r="C15783" s="30" t="s">
        <v>79</v>
      </c>
      <c r="D15783" s="6">
        <v>1001093</v>
      </c>
      <c r="E15783" s="6">
        <v>1093</v>
      </c>
      <c r="F15783" s="7" t="s">
        <v>31</v>
      </c>
      <c r="G15783" s="6">
        <v>302.01407999999998</v>
      </c>
    </row>
    <row r="15784" spans="1:7" ht="15" thickBot="1" x14ac:dyDescent="0.35">
      <c r="A15784" s="6">
        <v>295.41719999999998</v>
      </c>
      <c r="B15784" s="19">
        <f>(A15784-G15784)/G15784</f>
        <v>2.2728710958272766</v>
      </c>
      <c r="C15784" s="30" t="s">
        <v>130</v>
      </c>
      <c r="D15784" s="6">
        <v>1004355</v>
      </c>
      <c r="E15784" s="6">
        <v>630</v>
      </c>
      <c r="F15784" s="7" t="s">
        <v>25</v>
      </c>
      <c r="G15784" s="6">
        <v>90.2624</v>
      </c>
    </row>
    <row r="15785" spans="1:7" ht="15" thickBot="1" x14ac:dyDescent="0.35">
      <c r="A15785" s="6">
        <v>295.41719999999998</v>
      </c>
      <c r="B15785" s="19">
        <f>(A15785-G15785)/G15785</f>
        <v>4.4745314834095336E-2</v>
      </c>
      <c r="C15785" s="30" t="s">
        <v>147</v>
      </c>
      <c r="D15785" s="6">
        <v>1004775</v>
      </c>
      <c r="E15785" s="6">
        <v>222</v>
      </c>
      <c r="F15785" s="7" t="s">
        <v>87</v>
      </c>
      <c r="G15785" s="6">
        <v>282.76479999999998</v>
      </c>
    </row>
    <row r="15786" spans="1:7" ht="15" thickBot="1" x14ac:dyDescent="0.35">
      <c r="A15786" s="6">
        <v>295.44736</v>
      </c>
      <c r="B15786" s="19">
        <f>(A15786-G15786)/G15786</f>
        <v>7.3773027540007474E-2</v>
      </c>
      <c r="C15786" s="30" t="s">
        <v>383</v>
      </c>
      <c r="D15786" s="6">
        <v>1001993</v>
      </c>
      <c r="E15786" s="6">
        <v>1993</v>
      </c>
      <c r="F15786" s="7" t="s">
        <v>31</v>
      </c>
      <c r="G15786" s="6">
        <v>275.14879999999999</v>
      </c>
    </row>
    <row r="15787" spans="1:7" ht="15" thickBot="1" x14ac:dyDescent="0.35">
      <c r="A15787" s="6">
        <v>295.45344</v>
      </c>
      <c r="B15787" s="19">
        <f>(A15787-G15787)/G15787</f>
        <v>0.8041415695757308</v>
      </c>
      <c r="C15787" s="30" t="s">
        <v>54</v>
      </c>
      <c r="D15787" s="6">
        <v>1019684</v>
      </c>
      <c r="E15787" s="6">
        <v>250</v>
      </c>
      <c r="F15787" s="7" t="s">
        <v>87</v>
      </c>
      <c r="G15787" s="6">
        <v>163.76400000000001</v>
      </c>
    </row>
    <row r="15788" spans="1:7" ht="15" thickBot="1" x14ac:dyDescent="0.35">
      <c r="A15788" s="6">
        <v>295.45344</v>
      </c>
      <c r="B15788" s="19">
        <f>(A15788-G15788)/G15788</f>
        <v>-0.17261254802683898</v>
      </c>
      <c r="C15788" s="30" t="s">
        <v>278</v>
      </c>
      <c r="D15788" s="6">
        <v>1012949</v>
      </c>
      <c r="E15788" s="6">
        <v>2390</v>
      </c>
      <c r="F15788" s="7" t="s">
        <v>87</v>
      </c>
      <c r="G15788" s="6">
        <v>357.09199999999998</v>
      </c>
    </row>
    <row r="15789" spans="1:7" ht="15" thickBot="1" x14ac:dyDescent="0.35">
      <c r="A15789" s="6">
        <v>295.51600000000002</v>
      </c>
      <c r="B15789" s="19">
        <f>(A15789-G15789)/G15789</f>
        <v>0.49598661936466298</v>
      </c>
      <c r="C15789" s="30" t="s">
        <v>191</v>
      </c>
      <c r="D15789" s="6">
        <v>1003978</v>
      </c>
      <c r="E15789" s="6">
        <v>1098</v>
      </c>
      <c r="F15789" s="7" t="s">
        <v>21</v>
      </c>
      <c r="G15789" s="6">
        <v>197.53919999999999</v>
      </c>
    </row>
    <row r="15790" spans="1:7" ht="15" thickBot="1" x14ac:dyDescent="0.35">
      <c r="A15790" s="6">
        <v>295.77184</v>
      </c>
      <c r="B15790" s="19">
        <f>(A15790-G15790)/G15790</f>
        <v>1.4000597231959697</v>
      </c>
      <c r="C15790" s="30" t="s">
        <v>373</v>
      </c>
      <c r="D15790" s="6">
        <v>1001727</v>
      </c>
      <c r="E15790" s="6">
        <v>1727</v>
      </c>
      <c r="F15790" s="7" t="s">
        <v>35</v>
      </c>
      <c r="G15790" s="6">
        <v>123.23520000000001</v>
      </c>
    </row>
    <row r="15791" spans="1:7" ht="15" thickBot="1" x14ac:dyDescent="0.35">
      <c r="A15791" s="6">
        <v>295.81200000000001</v>
      </c>
      <c r="B15791" s="19">
        <f>(A15791-G15791)/G15791</f>
        <v>1.4870691104758704</v>
      </c>
      <c r="C15791" s="30" t="s">
        <v>83</v>
      </c>
      <c r="D15791" s="6">
        <v>1006198</v>
      </c>
      <c r="E15791" s="6">
        <v>2015</v>
      </c>
      <c r="F15791" s="7" t="s">
        <v>19</v>
      </c>
      <c r="G15791" s="6">
        <v>118.94</v>
      </c>
    </row>
    <row r="15792" spans="1:7" ht="15" thickBot="1" x14ac:dyDescent="0.35">
      <c r="A15792" s="6">
        <v>295.81200000000001</v>
      </c>
      <c r="B15792" s="19">
        <f>(A15792-G15792)/G15792</f>
        <v>8.4099758238961719</v>
      </c>
      <c r="C15792" s="30" t="s">
        <v>317</v>
      </c>
      <c r="D15792" s="6">
        <v>1005717</v>
      </c>
      <c r="E15792" s="6">
        <v>2320</v>
      </c>
      <c r="F15792" s="7" t="s">
        <v>31</v>
      </c>
      <c r="G15792" s="6">
        <v>31.436</v>
      </c>
    </row>
    <row r="15793" spans="1:7" ht="15" thickBot="1" x14ac:dyDescent="0.35">
      <c r="A15793" s="6">
        <v>295.81200000000001</v>
      </c>
      <c r="B15793" s="19">
        <f>(A15793-G15793)/G15793</f>
        <v>0.48664187355513133</v>
      </c>
      <c r="C15793" s="30" t="s">
        <v>199</v>
      </c>
      <c r="D15793" s="6">
        <v>1006157</v>
      </c>
      <c r="E15793" s="6">
        <v>962</v>
      </c>
      <c r="F15793" s="7" t="s">
        <v>27</v>
      </c>
      <c r="G15793" s="6">
        <v>198.98</v>
      </c>
    </row>
    <row r="15794" spans="1:7" ht="15" thickBot="1" x14ac:dyDescent="0.35">
      <c r="A15794" s="6">
        <v>295.82592</v>
      </c>
      <c r="B15794" s="19">
        <f>(A15794-G15794)/G15794</f>
        <v>-0.5426832616481817</v>
      </c>
      <c r="C15794" s="30" t="s">
        <v>237</v>
      </c>
      <c r="D15794" s="6">
        <v>1001438</v>
      </c>
      <c r="E15794" s="6">
        <v>1438</v>
      </c>
      <c r="F15794" s="7" t="s">
        <v>17</v>
      </c>
      <c r="G15794" s="6">
        <v>646.873152</v>
      </c>
    </row>
    <row r="15795" spans="1:7" ht="15" thickBot="1" x14ac:dyDescent="0.35">
      <c r="A15795" s="6">
        <v>295.83839999999998</v>
      </c>
      <c r="B15795" s="19">
        <f>(A15795-G15795)/G15795</f>
        <v>9.1231198734283023E-2</v>
      </c>
      <c r="C15795" s="30" t="s">
        <v>201</v>
      </c>
      <c r="D15795" s="6">
        <v>1001413</v>
      </c>
      <c r="E15795" s="6">
        <v>1413</v>
      </c>
      <c r="F15795" s="7" t="s">
        <v>27</v>
      </c>
      <c r="G15795" s="6">
        <v>271.10515199999998</v>
      </c>
    </row>
    <row r="15796" spans="1:7" ht="15" thickBot="1" x14ac:dyDescent="0.35">
      <c r="A15796" s="6">
        <v>295.85919999999999</v>
      </c>
      <c r="B15796" s="19">
        <f>(A15796-G15796)/G15796</f>
        <v>0.89688352721528053</v>
      </c>
      <c r="C15796" s="30" t="s">
        <v>152</v>
      </c>
      <c r="D15796" s="6">
        <v>1002101</v>
      </c>
      <c r="E15796" s="6">
        <v>2101</v>
      </c>
      <c r="F15796" s="7" t="s">
        <v>25</v>
      </c>
      <c r="G15796" s="6">
        <v>155.97120000000001</v>
      </c>
    </row>
    <row r="15797" spans="1:7" ht="15" thickBot="1" x14ac:dyDescent="0.35">
      <c r="A15797" s="6">
        <v>295.95071999999999</v>
      </c>
      <c r="B15797" s="19">
        <f>(A15797-G15797)/G15797</f>
        <v>0.20801734609908695</v>
      </c>
      <c r="C15797" s="30" t="s">
        <v>192</v>
      </c>
      <c r="D15797" s="6">
        <v>1001654</v>
      </c>
      <c r="E15797" s="6">
        <v>1654</v>
      </c>
      <c r="F15797" s="7" t="s">
        <v>87</v>
      </c>
      <c r="G15797" s="6">
        <v>244.9888</v>
      </c>
    </row>
    <row r="15798" spans="1:7" ht="15" thickBot="1" x14ac:dyDescent="0.35">
      <c r="A15798" s="6">
        <v>296.06200000000001</v>
      </c>
      <c r="B15798" s="19">
        <f>(A15798-G15798)/G15798</f>
        <v>0.29296460115154577</v>
      </c>
      <c r="C15798" s="30" t="s">
        <v>373</v>
      </c>
      <c r="D15798" s="6">
        <v>1004655</v>
      </c>
      <c r="E15798" s="6">
        <v>436</v>
      </c>
      <c r="F15798" s="7" t="s">
        <v>87</v>
      </c>
      <c r="G15798" s="6">
        <v>228.97919999999999</v>
      </c>
    </row>
    <row r="15799" spans="1:7" ht="15" thickBot="1" x14ac:dyDescent="0.35">
      <c r="A15799" s="6">
        <v>296.16703999999999</v>
      </c>
      <c r="B15799" s="19">
        <f>(A15799-G15799)/G15799</f>
        <v>2.7898611850456572</v>
      </c>
      <c r="C15799" s="30" t="s">
        <v>212</v>
      </c>
      <c r="D15799" s="6">
        <v>1001633</v>
      </c>
      <c r="E15799" s="6">
        <v>1633</v>
      </c>
      <c r="F15799" s="7" t="s">
        <v>35</v>
      </c>
      <c r="G15799" s="6">
        <v>78.147199999999998</v>
      </c>
    </row>
    <row r="15800" spans="1:7" ht="15" thickBot="1" x14ac:dyDescent="0.35">
      <c r="A15800" s="6">
        <v>296.17056000000002</v>
      </c>
      <c r="B15800" s="19">
        <f>(A15800-G15800)/G15800</f>
        <v>1.051099476439791</v>
      </c>
      <c r="C15800" s="30" t="s">
        <v>357</v>
      </c>
      <c r="D15800" s="6">
        <v>1016306</v>
      </c>
      <c r="E15800" s="6">
        <v>1065</v>
      </c>
      <c r="F15800" s="7" t="s">
        <v>87</v>
      </c>
      <c r="G15800" s="6">
        <v>144.39599999999999</v>
      </c>
    </row>
    <row r="15801" spans="1:7" ht="15" thickBot="1" x14ac:dyDescent="0.35">
      <c r="A15801" s="6">
        <v>296.17056000000002</v>
      </c>
      <c r="B15801" s="19">
        <f>(A15801-G15801)/G15801</f>
        <v>5.6243081312411007E-2</v>
      </c>
      <c r="C15801" s="30" t="s">
        <v>78</v>
      </c>
      <c r="D15801" s="6">
        <v>1016445</v>
      </c>
      <c r="E15801" s="6">
        <v>698</v>
      </c>
      <c r="F15801" s="7" t="s">
        <v>87</v>
      </c>
      <c r="G15801" s="6">
        <v>280.39999999999998</v>
      </c>
    </row>
    <row r="15802" spans="1:7" ht="15" thickBot="1" x14ac:dyDescent="0.35">
      <c r="A15802" s="6">
        <v>296.28768000000002</v>
      </c>
      <c r="B15802" s="19">
        <f>(A15802-G15802)/G15802</f>
        <v>3.4486491602348125E-4</v>
      </c>
      <c r="C15802" s="30" t="s">
        <v>283</v>
      </c>
      <c r="D15802" s="6">
        <v>1001390</v>
      </c>
      <c r="E15802" s="6">
        <v>1390</v>
      </c>
      <c r="F15802" s="7" t="s">
        <v>21</v>
      </c>
      <c r="G15802" s="6">
        <v>296.18553600000001</v>
      </c>
    </row>
    <row r="15803" spans="1:7" ht="15" thickBot="1" x14ac:dyDescent="0.35">
      <c r="A15803" s="6">
        <v>296.33344</v>
      </c>
      <c r="B15803" s="19">
        <f>(A15803-G15803)/G15803</f>
        <v>-0.30501651749215103</v>
      </c>
      <c r="C15803" s="30" t="s">
        <v>129</v>
      </c>
      <c r="D15803" s="6">
        <v>1001061</v>
      </c>
      <c r="E15803" s="6">
        <v>1061</v>
      </c>
      <c r="F15803" s="7" t="s">
        <v>17</v>
      </c>
      <c r="G15803" s="6">
        <v>426.389184</v>
      </c>
    </row>
    <row r="15804" spans="1:7" ht="15" thickBot="1" x14ac:dyDescent="0.35">
      <c r="A15804" s="6">
        <v>296.36671999999999</v>
      </c>
      <c r="B15804" s="19">
        <f>(A15804-G15804)/G15804</f>
        <v>-0.46987771674891426</v>
      </c>
      <c r="C15804" s="30" t="s">
        <v>168</v>
      </c>
      <c r="D15804" s="6">
        <v>1001041</v>
      </c>
      <c r="E15804" s="6">
        <v>1041</v>
      </c>
      <c r="F15804" s="7" t="s">
        <v>17</v>
      </c>
      <c r="G15804" s="6">
        <v>559.05350399999998</v>
      </c>
    </row>
    <row r="15805" spans="1:7" ht="15" thickBot="1" x14ac:dyDescent="0.35">
      <c r="A15805" s="6">
        <v>296.50400000000002</v>
      </c>
      <c r="B15805" s="19">
        <f>(A15805-G15805)/G15805</f>
        <v>0.4629746585616169</v>
      </c>
      <c r="C15805" s="30" t="s">
        <v>320</v>
      </c>
      <c r="D15805" s="6">
        <v>1002987</v>
      </c>
      <c r="E15805" s="6">
        <v>433</v>
      </c>
      <c r="F15805" s="7" t="s">
        <v>35</v>
      </c>
      <c r="G15805" s="6">
        <v>202.672</v>
      </c>
    </row>
    <row r="15806" spans="1:7" ht="15" thickBot="1" x14ac:dyDescent="0.35">
      <c r="A15806" s="6">
        <v>296.51440000000002</v>
      </c>
      <c r="B15806" s="19">
        <f>(A15806-G15806)/G15806</f>
        <v>0.61151933077096998</v>
      </c>
      <c r="C15806" s="30" t="s">
        <v>354</v>
      </c>
      <c r="D15806" s="6">
        <v>1004411</v>
      </c>
      <c r="E15806" s="6">
        <v>957</v>
      </c>
      <c r="F15806" s="7" t="s">
        <v>31</v>
      </c>
      <c r="G15806" s="6">
        <v>183.99680000000001</v>
      </c>
    </row>
    <row r="15807" spans="1:7" ht="15" thickBot="1" x14ac:dyDescent="0.35">
      <c r="A15807" s="6">
        <v>296.61320000000001</v>
      </c>
      <c r="B15807" s="19">
        <f>(A15807-G15807)/G15807</f>
        <v>1.1620550709087516</v>
      </c>
      <c r="C15807" s="30" t="s">
        <v>96</v>
      </c>
      <c r="D15807" s="6">
        <v>1005175</v>
      </c>
      <c r="E15807" s="6">
        <v>2842</v>
      </c>
      <c r="F15807" s="7" t="s">
        <v>31</v>
      </c>
      <c r="G15807" s="6">
        <v>137.19040000000001</v>
      </c>
    </row>
    <row r="15808" spans="1:7" ht="15" thickBot="1" x14ac:dyDescent="0.35">
      <c r="A15808" s="6">
        <v>296.66208</v>
      </c>
      <c r="B15808" s="19">
        <f>(A15808-G15808)/G15808</f>
        <v>3.0959132278872494</v>
      </c>
      <c r="C15808" s="30" t="s">
        <v>329</v>
      </c>
      <c r="D15808" s="6">
        <v>1002030</v>
      </c>
      <c r="E15808" s="6">
        <v>2030</v>
      </c>
      <c r="F15808" s="7" t="s">
        <v>87</v>
      </c>
      <c r="G15808" s="6">
        <v>72.428799999999995</v>
      </c>
    </row>
    <row r="15809" spans="1:7" ht="15" thickBot="1" x14ac:dyDescent="0.35">
      <c r="A15809" s="6">
        <v>296.70839999999998</v>
      </c>
      <c r="B15809" s="19">
        <f>(A15809-G15809)/G15809</f>
        <v>111.90273972602739</v>
      </c>
      <c r="C15809" s="30" t="s">
        <v>138</v>
      </c>
      <c r="D15809" s="6">
        <v>1006196</v>
      </c>
      <c r="E15809" s="6">
        <v>710</v>
      </c>
      <c r="F15809" s="7" t="s">
        <v>42</v>
      </c>
      <c r="G15809" s="6">
        <v>2.6280000000000001</v>
      </c>
    </row>
    <row r="15810" spans="1:7" ht="15" thickBot="1" x14ac:dyDescent="0.35">
      <c r="A15810" s="6">
        <v>296.8784</v>
      </c>
      <c r="B15810" s="19">
        <f>(A15810-G15810)/G15810</f>
        <v>0.82375663455867909</v>
      </c>
      <c r="C15810" s="30" t="s">
        <v>172</v>
      </c>
      <c r="D15810" s="6">
        <v>1003609</v>
      </c>
      <c r="E15810" s="6">
        <v>1965</v>
      </c>
      <c r="F15810" s="7" t="s">
        <v>35</v>
      </c>
      <c r="G15810" s="6">
        <v>162.78399999999999</v>
      </c>
    </row>
    <row r="15811" spans="1:7" ht="15" thickBot="1" x14ac:dyDescent="0.35">
      <c r="A15811" s="6">
        <v>296.88767999999999</v>
      </c>
      <c r="B15811" s="19">
        <f>(A15811-G15811)/G15811</f>
        <v>-1.8942303879452831E-2</v>
      </c>
      <c r="C15811" s="30" t="s">
        <v>240</v>
      </c>
      <c r="D15811" s="6">
        <v>1019223</v>
      </c>
      <c r="E15811" s="6">
        <v>2434</v>
      </c>
      <c r="F15811" s="7" t="s">
        <v>87</v>
      </c>
      <c r="G15811" s="6">
        <v>302.62</v>
      </c>
    </row>
    <row r="15812" spans="1:7" ht="15" thickBot="1" x14ac:dyDescent="0.35">
      <c r="A15812" s="6">
        <v>296.88767999999999</v>
      </c>
      <c r="B15812" s="19">
        <f>(A15812-G15812)/G15812</f>
        <v>-9.6155288730850705E-2</v>
      </c>
      <c r="C15812" s="30" t="s">
        <v>134</v>
      </c>
      <c r="D15812" s="6">
        <v>1019814</v>
      </c>
      <c r="E15812" s="6">
        <v>2171</v>
      </c>
      <c r="F15812" s="7" t="s">
        <v>87</v>
      </c>
      <c r="G15812" s="6">
        <v>328.47199999999998</v>
      </c>
    </row>
    <row r="15813" spans="1:7" ht="15" thickBot="1" x14ac:dyDescent="0.35">
      <c r="A15813" s="6">
        <v>296.88767999999999</v>
      </c>
      <c r="B15813" s="19">
        <f>(A15813-G15813)/G15813</f>
        <v>-0.12023895882227441</v>
      </c>
      <c r="C15813" s="30" t="s">
        <v>343</v>
      </c>
      <c r="D15813" s="6">
        <v>1015069</v>
      </c>
      <c r="E15813" s="6">
        <v>1526</v>
      </c>
      <c r="F15813" s="7" t="s">
        <v>87</v>
      </c>
      <c r="G15813" s="6">
        <v>337.464</v>
      </c>
    </row>
    <row r="15814" spans="1:7" ht="15" thickBot="1" x14ac:dyDescent="0.35">
      <c r="A15814" s="6">
        <v>296.88767999999999</v>
      </c>
      <c r="B15814" s="19">
        <f>(A15814-G15814)/G15814</f>
        <v>-0.17518369524148208</v>
      </c>
      <c r="C15814" s="30" t="s">
        <v>68</v>
      </c>
      <c r="D15814" s="6">
        <v>1012305</v>
      </c>
      <c r="E15814" s="6">
        <v>1506</v>
      </c>
      <c r="F15814" s="7" t="s">
        <v>87</v>
      </c>
      <c r="G15814" s="6">
        <v>359.94400000000002</v>
      </c>
    </row>
    <row r="15815" spans="1:7" ht="15" thickBot="1" x14ac:dyDescent="0.35">
      <c r="A15815" s="6">
        <v>296.88767999999999</v>
      </c>
      <c r="B15815" s="19">
        <f>(A15815-G15815)/G15815</f>
        <v>-0.19282764020749737</v>
      </c>
      <c r="C15815" s="30" t="s">
        <v>30</v>
      </c>
      <c r="D15815" s="6">
        <v>1016764</v>
      </c>
      <c r="E15815" s="6">
        <v>1216</v>
      </c>
      <c r="F15815" s="7" t="s">
        <v>87</v>
      </c>
      <c r="G15815" s="6">
        <v>367.81200000000001</v>
      </c>
    </row>
    <row r="15816" spans="1:7" ht="15" thickBot="1" x14ac:dyDescent="0.35">
      <c r="A15816" s="6">
        <v>296.88767999999999</v>
      </c>
      <c r="B15816" s="19">
        <f>(A15816-G15816)/G15816</f>
        <v>-0.20016035173929919</v>
      </c>
      <c r="C15816" s="30" t="s">
        <v>118</v>
      </c>
      <c r="D15816" s="6">
        <v>1015258</v>
      </c>
      <c r="E15816" s="6">
        <v>1441</v>
      </c>
      <c r="F15816" s="7" t="s">
        <v>87</v>
      </c>
      <c r="G15816" s="6">
        <v>371.18400000000003</v>
      </c>
    </row>
    <row r="15817" spans="1:7" ht="15" thickBot="1" x14ac:dyDescent="0.35">
      <c r="A15817" s="6">
        <v>296.90440000000001</v>
      </c>
      <c r="B15817" s="19">
        <f>(A15817-G15817)/G15817</f>
        <v>1.114414552995602</v>
      </c>
      <c r="C15817" s="30" t="s">
        <v>151</v>
      </c>
      <c r="D15817" s="6">
        <v>1003627</v>
      </c>
      <c r="E15817" s="6">
        <v>226</v>
      </c>
      <c r="F15817" s="7" t="s">
        <v>27</v>
      </c>
      <c r="G15817" s="6">
        <v>140.41919999999999</v>
      </c>
    </row>
    <row r="15818" spans="1:7" ht="15" thickBot="1" x14ac:dyDescent="0.35">
      <c r="A15818" s="6">
        <v>296.93560000000002</v>
      </c>
      <c r="B15818" s="19">
        <f>(A15818-G15818)/G15818</f>
        <v>4.9997656148971945</v>
      </c>
      <c r="C15818" s="30" t="s">
        <v>342</v>
      </c>
      <c r="D15818" s="6">
        <v>1004087</v>
      </c>
      <c r="E15818" s="6">
        <v>1371</v>
      </c>
      <c r="F15818" s="7" t="s">
        <v>21</v>
      </c>
      <c r="G15818" s="6">
        <v>49.491199999999999</v>
      </c>
    </row>
    <row r="15819" spans="1:7" ht="15" thickBot="1" x14ac:dyDescent="0.35">
      <c r="A15819" s="6">
        <v>297.09160000000003</v>
      </c>
      <c r="B15819" s="19">
        <f>(A15819-G15819)/G15819</f>
        <v>3.4153291006800783</v>
      </c>
      <c r="C15819" s="30" t="s">
        <v>178</v>
      </c>
      <c r="D15819" s="6">
        <v>1002173</v>
      </c>
      <c r="E15819" s="6">
        <v>2173</v>
      </c>
      <c r="F15819" s="7" t="s">
        <v>35</v>
      </c>
      <c r="G15819" s="6">
        <v>67.2864</v>
      </c>
    </row>
    <row r="15820" spans="1:7" ht="15" thickBot="1" x14ac:dyDescent="0.35">
      <c r="A15820" s="6">
        <v>297.1771296</v>
      </c>
      <c r="B15820" s="19">
        <f>(A15820-G15820)/G15820</f>
        <v>-8.903678936458484E-2</v>
      </c>
      <c r="C15820" s="30" t="s">
        <v>97</v>
      </c>
      <c r="D15820" s="6">
        <v>1000033</v>
      </c>
      <c r="E15820" s="6">
        <v>33</v>
      </c>
      <c r="F15820" s="7" t="s">
        <v>42</v>
      </c>
      <c r="G15820" s="6">
        <v>326.22297600000002</v>
      </c>
    </row>
    <row r="15821" spans="1:7" ht="15" thickBot="1" x14ac:dyDescent="0.35">
      <c r="A15821" s="6">
        <v>297.24759999999998</v>
      </c>
      <c r="B15821" s="19">
        <f>(A15821-G15821)/G15821</f>
        <v>0.50360767587166932</v>
      </c>
      <c r="C15821" s="30" t="s">
        <v>33</v>
      </c>
      <c r="D15821" s="6">
        <v>1003630</v>
      </c>
      <c r="E15821" s="6">
        <v>1390</v>
      </c>
      <c r="F15821" s="7" t="s">
        <v>17</v>
      </c>
      <c r="G15821" s="6">
        <v>197.68960000000001</v>
      </c>
    </row>
    <row r="15822" spans="1:7" ht="15" thickBot="1" x14ac:dyDescent="0.35">
      <c r="A15822" s="6">
        <v>297.33600000000001</v>
      </c>
      <c r="B15822" s="19">
        <f>(A15822-G15822)/G15822</f>
        <v>1.4382035739589074</v>
      </c>
      <c r="C15822" s="30" t="s">
        <v>102</v>
      </c>
      <c r="D15822" s="6">
        <v>1002626</v>
      </c>
      <c r="E15822" s="6">
        <v>2626</v>
      </c>
      <c r="F15822" s="7" t="s">
        <v>35</v>
      </c>
      <c r="G15822" s="6">
        <v>121.94880000000001</v>
      </c>
    </row>
    <row r="15823" spans="1:7" ht="15" thickBot="1" x14ac:dyDescent="0.35">
      <c r="A15823" s="6">
        <v>297.38799999999998</v>
      </c>
      <c r="B15823" s="19">
        <f>(A15823-G15823)/G15823</f>
        <v>3.009394279304543</v>
      </c>
      <c r="C15823" s="30" t="s">
        <v>18</v>
      </c>
      <c r="D15823" s="6">
        <v>1003476</v>
      </c>
      <c r="E15823" s="6">
        <v>901</v>
      </c>
      <c r="F15823" s="7" t="s">
        <v>35</v>
      </c>
      <c r="G15823" s="6">
        <v>74.172799999999995</v>
      </c>
    </row>
    <row r="15824" spans="1:7" ht="15" thickBot="1" x14ac:dyDescent="0.35">
      <c r="A15824" s="6">
        <v>297.41919999999999</v>
      </c>
      <c r="B15824" s="19">
        <f>(A15824-G15824)/G15824</f>
        <v>0.30700163122960955</v>
      </c>
      <c r="C15824" s="30" t="s">
        <v>26</v>
      </c>
      <c r="D15824" s="6">
        <v>1002470</v>
      </c>
      <c r="E15824" s="6">
        <v>2470</v>
      </c>
      <c r="F15824" s="7" t="s">
        <v>23</v>
      </c>
      <c r="G15824" s="6">
        <v>227.55840000000001</v>
      </c>
    </row>
    <row r="15825" spans="1:7" ht="15" thickBot="1" x14ac:dyDescent="0.35">
      <c r="A15825" s="6">
        <v>297.49824000000001</v>
      </c>
      <c r="B15825" s="19">
        <f>(A15825-G15825)/G15825</f>
        <v>-5.1743552710493038E-2</v>
      </c>
      <c r="C15825" s="30" t="s">
        <v>112</v>
      </c>
      <c r="D15825" s="6">
        <v>1001226</v>
      </c>
      <c r="E15825" s="6">
        <v>1226</v>
      </c>
      <c r="F15825" s="7" t="s">
        <v>35</v>
      </c>
      <c r="G15825" s="6">
        <v>313.73183999999998</v>
      </c>
    </row>
    <row r="15826" spans="1:7" ht="15" thickBot="1" x14ac:dyDescent="0.35">
      <c r="A15826" s="6">
        <v>297.51799999999997</v>
      </c>
      <c r="B15826" s="19">
        <f>(A15826-G15826)/G15826</f>
        <v>0.75917910730165927</v>
      </c>
      <c r="C15826" s="30" t="s">
        <v>67</v>
      </c>
      <c r="D15826" s="6">
        <v>1005221</v>
      </c>
      <c r="E15826" s="6">
        <v>555</v>
      </c>
      <c r="F15826" s="7" t="s">
        <v>35</v>
      </c>
      <c r="G15826" s="6">
        <v>169.1232</v>
      </c>
    </row>
    <row r="15827" spans="1:7" ht="15" thickBot="1" x14ac:dyDescent="0.35">
      <c r="A15827" s="6">
        <v>297.56896</v>
      </c>
      <c r="B15827" s="19">
        <f>(A15827-G15827)/G15827</f>
        <v>-0.30815421586352099</v>
      </c>
      <c r="C15827" s="30" t="s">
        <v>341</v>
      </c>
      <c r="D15827" s="6">
        <v>1001168</v>
      </c>
      <c r="E15827" s="6">
        <v>1168</v>
      </c>
      <c r="F15827" s="7" t="s">
        <v>27</v>
      </c>
      <c r="G15827" s="6">
        <v>430.10879999999997</v>
      </c>
    </row>
    <row r="15828" spans="1:7" ht="15" thickBot="1" x14ac:dyDescent="0.35">
      <c r="A15828" s="6">
        <v>297.58976000000001</v>
      </c>
      <c r="B15828" s="19">
        <f>(A15828-G15828)/G15828</f>
        <v>-0.52130522423246628</v>
      </c>
      <c r="C15828" s="30" t="s">
        <v>266</v>
      </c>
      <c r="D15828" s="6">
        <v>1001196</v>
      </c>
      <c r="E15828" s="6">
        <v>1196</v>
      </c>
      <c r="F15828" s="7" t="s">
        <v>19</v>
      </c>
      <c r="G15828" s="6">
        <v>621.66912000000002</v>
      </c>
    </row>
    <row r="15829" spans="1:7" ht="15" thickBot="1" x14ac:dyDescent="0.35">
      <c r="A15829" s="6">
        <v>297.5908</v>
      </c>
      <c r="B15829" s="19">
        <f>(A15829-G15829)/G15829</f>
        <v>1.4330784626654804</v>
      </c>
      <c r="C15829" s="30" t="s">
        <v>79</v>
      </c>
      <c r="D15829" s="6">
        <v>1003065</v>
      </c>
      <c r="E15829" s="6">
        <v>327</v>
      </c>
      <c r="F15829" s="7" t="s">
        <v>31</v>
      </c>
      <c r="G15829" s="6">
        <v>122.3104</v>
      </c>
    </row>
    <row r="15830" spans="1:7" ht="15" thickBot="1" x14ac:dyDescent="0.35">
      <c r="A15830" s="6">
        <v>297.60480000000001</v>
      </c>
      <c r="B15830" s="19">
        <f>(A15830-G15830)/G15830</f>
        <v>21.356129807692309</v>
      </c>
      <c r="C15830" s="30" t="s">
        <v>299</v>
      </c>
      <c r="D15830" s="6">
        <v>1007556</v>
      </c>
      <c r="E15830" s="6">
        <v>90</v>
      </c>
      <c r="F15830" s="7" t="s">
        <v>87</v>
      </c>
      <c r="G15830" s="6">
        <v>13.311999999999999</v>
      </c>
    </row>
    <row r="15831" spans="1:7" ht="15" thickBot="1" x14ac:dyDescent="0.35">
      <c r="A15831" s="6">
        <v>297.60480000000001</v>
      </c>
      <c r="B15831" s="19">
        <f>(A15831-G15831)/G15831</f>
        <v>0.27084215848375942</v>
      </c>
      <c r="C15831" s="30" t="s">
        <v>116</v>
      </c>
      <c r="D15831" s="6">
        <v>1005413</v>
      </c>
      <c r="E15831" s="6">
        <v>1974</v>
      </c>
      <c r="F15831" s="7" t="s">
        <v>21</v>
      </c>
      <c r="G15831" s="6">
        <v>234.17920000000001</v>
      </c>
    </row>
    <row r="15832" spans="1:7" ht="15" thickBot="1" x14ac:dyDescent="0.35">
      <c r="A15832" s="6">
        <v>297.60480000000001</v>
      </c>
      <c r="B15832" s="19">
        <f>(A15832-G15832)/G15832</f>
        <v>0.16638239167241498</v>
      </c>
      <c r="C15832" s="30" t="s">
        <v>213</v>
      </c>
      <c r="D15832" s="6">
        <v>1011370</v>
      </c>
      <c r="E15832" s="6">
        <v>2811</v>
      </c>
      <c r="F15832" s="7" t="s">
        <v>87</v>
      </c>
      <c r="G15832" s="6">
        <v>255.15199999999999</v>
      </c>
    </row>
    <row r="15833" spans="1:7" ht="15" thickBot="1" x14ac:dyDescent="0.35">
      <c r="A15833" s="6">
        <v>297.65848319999998</v>
      </c>
      <c r="B15833" s="19">
        <f>(A15833-G15833)/G15833</f>
        <v>-0.47025860993784113</v>
      </c>
      <c r="C15833" s="30" t="s">
        <v>89</v>
      </c>
      <c r="D15833" s="6">
        <v>1000407</v>
      </c>
      <c r="E15833" s="6">
        <v>407</v>
      </c>
      <c r="F15833" s="7" t="s">
        <v>87</v>
      </c>
      <c r="G15833" s="6">
        <v>561.89395200000001</v>
      </c>
    </row>
    <row r="15834" spans="1:7" ht="15" thickBot="1" x14ac:dyDescent="0.35">
      <c r="A15834" s="6">
        <v>297.7364</v>
      </c>
      <c r="B15834" s="19">
        <f>(A15834-G15834)/G15834</f>
        <v>0.14249643900881645</v>
      </c>
      <c r="C15834" s="30" t="s">
        <v>382</v>
      </c>
      <c r="D15834" s="6">
        <v>1004413</v>
      </c>
      <c r="E15834" s="6">
        <v>2711</v>
      </c>
      <c r="F15834" s="7" t="s">
        <v>23</v>
      </c>
      <c r="G15834" s="6">
        <v>260.60160000000002</v>
      </c>
    </row>
    <row r="15835" spans="1:7" ht="15" thickBot="1" x14ac:dyDescent="0.35">
      <c r="A15835" s="6">
        <v>297.73952000000003</v>
      </c>
      <c r="B15835" s="19">
        <f>(A15835-G15835)/G15835</f>
        <v>1.3401896425966449</v>
      </c>
      <c r="C15835" s="30" t="s">
        <v>249</v>
      </c>
      <c r="D15835" s="6">
        <v>1001680</v>
      </c>
      <c r="E15835" s="6">
        <v>1680</v>
      </c>
      <c r="F15835" s="7" t="s">
        <v>23</v>
      </c>
      <c r="G15835" s="6">
        <v>127.22880000000001</v>
      </c>
    </row>
    <row r="15836" spans="1:7" ht="15" thickBot="1" x14ac:dyDescent="0.35">
      <c r="A15836" s="6">
        <v>297.74680000000001</v>
      </c>
      <c r="B15836" s="19">
        <f>(A15836-G15836)/G15836</f>
        <v>3.8537232655190401</v>
      </c>
      <c r="C15836" s="30" t="s">
        <v>36</v>
      </c>
      <c r="D15836" s="6">
        <v>1004123</v>
      </c>
      <c r="E15836" s="6">
        <v>1743</v>
      </c>
      <c r="F15836" s="7" t="s">
        <v>87</v>
      </c>
      <c r="G15836" s="6">
        <v>61.344000000000001</v>
      </c>
    </row>
    <row r="15837" spans="1:7" ht="15" thickBot="1" x14ac:dyDescent="0.35">
      <c r="A15837" s="6">
        <v>297.83519999999999</v>
      </c>
      <c r="B15837" s="19">
        <f>(A15837-G15837)/G15837</f>
        <v>0.95804056044094743</v>
      </c>
      <c r="C15837" s="30" t="s">
        <v>327</v>
      </c>
      <c r="D15837" s="6">
        <v>1003848</v>
      </c>
      <c r="E15837" s="6">
        <v>2029</v>
      </c>
      <c r="F15837" s="7" t="s">
        <v>31</v>
      </c>
      <c r="G15837" s="6">
        <v>152.1088</v>
      </c>
    </row>
    <row r="15838" spans="1:7" ht="15" thickBot="1" x14ac:dyDescent="0.35">
      <c r="A15838" s="6">
        <v>297.86432000000002</v>
      </c>
      <c r="B15838" s="19">
        <f>(A15838-G15838)/G15838</f>
        <v>0.30759699940999646</v>
      </c>
      <c r="C15838" s="30" t="s">
        <v>196</v>
      </c>
      <c r="D15838" s="6">
        <v>1001563</v>
      </c>
      <c r="E15838" s="6">
        <v>1563</v>
      </c>
      <c r="F15838" s="7" t="s">
        <v>27</v>
      </c>
      <c r="G15838" s="6">
        <v>227.79519999999999</v>
      </c>
    </row>
    <row r="15839" spans="1:7" ht="15" thickBot="1" x14ac:dyDescent="0.35">
      <c r="A15839" s="6">
        <v>297.8664</v>
      </c>
      <c r="B15839" s="19">
        <f>(A15839-G15839)/G15839</f>
        <v>0.20892047742119824</v>
      </c>
      <c r="C15839" s="30" t="s">
        <v>269</v>
      </c>
      <c r="D15839" s="6">
        <v>1002575</v>
      </c>
      <c r="E15839" s="6">
        <v>2575</v>
      </c>
      <c r="F15839" s="7" t="s">
        <v>27</v>
      </c>
      <c r="G15839" s="6">
        <v>246.3904</v>
      </c>
    </row>
    <row r="15840" spans="1:7" ht="15" thickBot="1" x14ac:dyDescent="0.35">
      <c r="A15840" s="6">
        <v>298.0068</v>
      </c>
      <c r="B15840" s="19">
        <f>(A15840-G15840)/G15840</f>
        <v>6.7212818867319057E-2</v>
      </c>
      <c r="C15840" s="30" t="s">
        <v>168</v>
      </c>
      <c r="D15840" s="6">
        <v>1005051</v>
      </c>
      <c r="E15840" s="6">
        <v>1414</v>
      </c>
      <c r="F15840" s="7" t="s">
        <v>27</v>
      </c>
      <c r="G15840" s="6">
        <v>279.23840000000001</v>
      </c>
    </row>
    <row r="15841" spans="1:7" ht="15" thickBot="1" x14ac:dyDescent="0.35">
      <c r="A15841" s="6">
        <v>298.10559999999998</v>
      </c>
      <c r="B15841" s="19">
        <f>(A15841-G15841)/G15841</f>
        <v>9.6221508337157535E-2</v>
      </c>
      <c r="C15841" s="30" t="s">
        <v>137</v>
      </c>
      <c r="D15841" s="6">
        <v>1004726</v>
      </c>
      <c r="E15841" s="6">
        <v>1208</v>
      </c>
      <c r="F15841" s="7" t="s">
        <v>35</v>
      </c>
      <c r="G15841" s="6">
        <v>271.93920000000003</v>
      </c>
    </row>
    <row r="15842" spans="1:7" ht="15" thickBot="1" x14ac:dyDescent="0.35">
      <c r="A15842" s="6">
        <v>298.1524</v>
      </c>
      <c r="B15842" s="19">
        <f>(A15842-G15842)/G15842</f>
        <v>0.10178708685626439</v>
      </c>
      <c r="C15842" s="30" t="s">
        <v>343</v>
      </c>
      <c r="D15842" s="6">
        <v>1004964</v>
      </c>
      <c r="E15842" s="6">
        <v>2613</v>
      </c>
      <c r="F15842" s="7" t="s">
        <v>25</v>
      </c>
      <c r="G15842" s="6">
        <v>270.608</v>
      </c>
    </row>
    <row r="15843" spans="1:7" ht="15" thickBot="1" x14ac:dyDescent="0.35">
      <c r="A15843" s="6">
        <v>298.17840000000001</v>
      </c>
      <c r="B15843" s="19">
        <f>(A15843-G15843)/G15843</f>
        <v>0.45955248895711293</v>
      </c>
      <c r="C15843" s="30" t="s">
        <v>316</v>
      </c>
      <c r="D15843" s="6">
        <v>1003724</v>
      </c>
      <c r="E15843" s="6">
        <v>720</v>
      </c>
      <c r="F15843" s="7" t="s">
        <v>23</v>
      </c>
      <c r="G15843" s="6">
        <v>204.2944</v>
      </c>
    </row>
    <row r="15844" spans="1:7" ht="15" thickBot="1" x14ac:dyDescent="0.35">
      <c r="A15844" s="6">
        <v>298.24704000000003</v>
      </c>
      <c r="B15844" s="19">
        <f>(A15844-G15844)/G15844</f>
        <v>-0.51472746550637194</v>
      </c>
      <c r="C15844" s="30" t="s">
        <v>337</v>
      </c>
      <c r="D15844" s="6">
        <v>1001364</v>
      </c>
      <c r="E15844" s="6">
        <v>1364</v>
      </c>
      <c r="F15844" s="7" t="s">
        <v>27</v>
      </c>
      <c r="G15844" s="6">
        <v>614.596992</v>
      </c>
    </row>
    <row r="15845" spans="1:7" ht="15" thickBot="1" x14ac:dyDescent="0.35">
      <c r="A15845" s="6">
        <v>298.31360000000001</v>
      </c>
      <c r="B15845" s="19">
        <f>(A15845-G15845)/G15845</f>
        <v>0.48380473363362886</v>
      </c>
      <c r="C15845" s="30" t="s">
        <v>61</v>
      </c>
      <c r="D15845" s="6">
        <v>1001723</v>
      </c>
      <c r="E15845" s="6">
        <v>1723</v>
      </c>
      <c r="F15845" s="7" t="s">
        <v>35</v>
      </c>
      <c r="G15845" s="6">
        <v>201.04640000000001</v>
      </c>
    </row>
    <row r="15846" spans="1:7" ht="15" thickBot="1" x14ac:dyDescent="0.35">
      <c r="A15846" s="6">
        <v>298.32191999999998</v>
      </c>
      <c r="B15846" s="19">
        <f>(A15846-G15846)/G15846</f>
        <v>4.7515601141358825</v>
      </c>
      <c r="C15846" s="30" t="s">
        <v>367</v>
      </c>
      <c r="D15846" s="6">
        <v>1006378</v>
      </c>
      <c r="E15846" s="6">
        <v>2016</v>
      </c>
      <c r="F15846" s="7" t="s">
        <v>87</v>
      </c>
      <c r="G15846" s="6">
        <v>51.868000000000002</v>
      </c>
    </row>
    <row r="15847" spans="1:7" ht="15" thickBot="1" x14ac:dyDescent="0.35">
      <c r="A15847" s="6">
        <v>298.32191999999998</v>
      </c>
      <c r="B15847" s="19">
        <f>(A15847-G15847)/G15847</f>
        <v>0.5186104945938792</v>
      </c>
      <c r="C15847" s="30" t="s">
        <v>331</v>
      </c>
      <c r="D15847" s="6">
        <v>1009671</v>
      </c>
      <c r="E15847" s="6">
        <v>2675</v>
      </c>
      <c r="F15847" s="7" t="s">
        <v>87</v>
      </c>
      <c r="G15847" s="6">
        <v>196.44399999999999</v>
      </c>
    </row>
    <row r="15848" spans="1:7" ht="15" thickBot="1" x14ac:dyDescent="0.35">
      <c r="A15848" s="6">
        <v>298.32400000000001</v>
      </c>
      <c r="B15848" s="19">
        <f>(A15848-G15848)/G15848</f>
        <v>0.86897315611154546</v>
      </c>
      <c r="C15848" s="30" t="s">
        <v>244</v>
      </c>
      <c r="D15848" s="6">
        <v>1002193</v>
      </c>
      <c r="E15848" s="6">
        <v>2193</v>
      </c>
      <c r="F15848" s="7" t="s">
        <v>25</v>
      </c>
      <c r="G15848" s="6">
        <v>159.61920000000001</v>
      </c>
    </row>
    <row r="15849" spans="1:7" ht="15" thickBot="1" x14ac:dyDescent="0.35">
      <c r="A15849" s="6">
        <v>298.33024</v>
      </c>
      <c r="B15849" s="19">
        <f>(A15849-G15849)/G15849</f>
        <v>-0.41314335001088376</v>
      </c>
      <c r="C15849" s="30" t="s">
        <v>371</v>
      </c>
      <c r="D15849" s="6">
        <v>1001081</v>
      </c>
      <c r="E15849" s="6">
        <v>1081</v>
      </c>
      <c r="F15849" s="7" t="s">
        <v>42</v>
      </c>
      <c r="G15849" s="6">
        <v>508.35283199999998</v>
      </c>
    </row>
    <row r="15850" spans="1:7" ht="15" thickBot="1" x14ac:dyDescent="0.35">
      <c r="A15850" s="6">
        <v>298.39679999999998</v>
      </c>
      <c r="B15850" s="19">
        <f>(A15850-G15850)/G15850</f>
        <v>-0.26985849588454169</v>
      </c>
      <c r="C15850" s="30" t="s">
        <v>117</v>
      </c>
      <c r="D15850" s="6">
        <v>1001237</v>
      </c>
      <c r="E15850" s="6">
        <v>1237</v>
      </c>
      <c r="F15850" s="7" t="s">
        <v>31</v>
      </c>
      <c r="G15850" s="6">
        <v>408.68351999999999</v>
      </c>
    </row>
    <row r="15851" spans="1:7" ht="15" thickBot="1" x14ac:dyDescent="0.35">
      <c r="A15851" s="6">
        <v>298.42592000000002</v>
      </c>
      <c r="B15851" s="19">
        <f>(A15851-G15851)/G15851</f>
        <v>-0.37997819308428238</v>
      </c>
      <c r="C15851" s="30" t="s">
        <v>312</v>
      </c>
      <c r="D15851" s="6">
        <v>1001357</v>
      </c>
      <c r="E15851" s="6">
        <v>1357</v>
      </c>
      <c r="F15851" s="7" t="s">
        <v>25</v>
      </c>
      <c r="G15851" s="6">
        <v>481.3152</v>
      </c>
    </row>
    <row r="15852" spans="1:7" ht="15" thickBot="1" x14ac:dyDescent="0.35">
      <c r="A15852" s="6">
        <v>298.42592000000002</v>
      </c>
      <c r="B15852" s="19">
        <f>(A15852-G15852)/G15852</f>
        <v>-0.55502449419148647</v>
      </c>
      <c r="C15852" s="30" t="s">
        <v>282</v>
      </c>
      <c r="D15852" s="6">
        <v>1001036</v>
      </c>
      <c r="E15852" s="6">
        <v>1036</v>
      </c>
      <c r="F15852" s="7" t="s">
        <v>35</v>
      </c>
      <c r="G15852" s="6">
        <v>670.65696000000003</v>
      </c>
    </row>
    <row r="15853" spans="1:7" ht="15" thickBot="1" x14ac:dyDescent="0.35">
      <c r="A15853" s="6">
        <v>298.4821632</v>
      </c>
      <c r="B15853" s="19">
        <f>(A15853-G15853)/G15853</f>
        <v>-0.55677216339329061</v>
      </c>
      <c r="C15853" s="30" t="s">
        <v>178</v>
      </c>
      <c r="D15853" s="6">
        <v>1000403</v>
      </c>
      <c r="E15853" s="6">
        <v>403</v>
      </c>
      <c r="F15853" s="7" t="s">
        <v>17</v>
      </c>
      <c r="G15853" s="6">
        <v>673.42828799999995</v>
      </c>
    </row>
    <row r="15854" spans="1:7" ht="15" thickBot="1" x14ac:dyDescent="0.35">
      <c r="A15854" s="6">
        <v>298.49560000000002</v>
      </c>
      <c r="B15854" s="19">
        <f>(A15854-G15854)/G15854</f>
        <v>0.99452349897365733</v>
      </c>
      <c r="C15854" s="30" t="s">
        <v>291</v>
      </c>
      <c r="D15854" s="6">
        <v>1004242</v>
      </c>
      <c r="E15854" s="6">
        <v>531</v>
      </c>
      <c r="F15854" s="7" t="s">
        <v>27</v>
      </c>
      <c r="G15854" s="6">
        <v>149.6576</v>
      </c>
    </row>
    <row r="15855" spans="1:7" ht="15" thickBot="1" x14ac:dyDescent="0.35">
      <c r="A15855" s="6">
        <v>298.50119999999998</v>
      </c>
      <c r="B15855" s="19">
        <f>(A15855-G15855)/G15855</f>
        <v>10.796601327853304</v>
      </c>
      <c r="C15855" s="30" t="s">
        <v>290</v>
      </c>
      <c r="D15855" s="6">
        <v>1006094</v>
      </c>
      <c r="E15855" s="6">
        <v>1980</v>
      </c>
      <c r="F15855" s="7" t="s">
        <v>87</v>
      </c>
      <c r="G15855" s="6">
        <v>25.303999999999998</v>
      </c>
    </row>
    <row r="15856" spans="1:7" ht="15" thickBot="1" x14ac:dyDescent="0.35">
      <c r="A15856" s="6">
        <v>298.50119999999998</v>
      </c>
      <c r="B15856" s="19">
        <f>(A15856-G15856)/G15856</f>
        <v>7.1388701057912529</v>
      </c>
      <c r="C15856" s="30" t="s">
        <v>128</v>
      </c>
      <c r="D15856" s="6">
        <v>1005861</v>
      </c>
      <c r="E15856" s="6">
        <v>1926</v>
      </c>
      <c r="F15856" s="7" t="s">
        <v>42</v>
      </c>
      <c r="G15856" s="6">
        <v>36.676000000000002</v>
      </c>
    </row>
    <row r="15857" spans="1:7" ht="15" thickBot="1" x14ac:dyDescent="0.35">
      <c r="A15857" s="6">
        <v>298.50119999999998</v>
      </c>
      <c r="B15857" s="19">
        <f>(A15857-G15857)/G15857</f>
        <v>3.5257626296318749</v>
      </c>
      <c r="C15857" s="30" t="s">
        <v>77</v>
      </c>
      <c r="D15857" s="6">
        <v>1005720</v>
      </c>
      <c r="E15857" s="6">
        <v>913</v>
      </c>
      <c r="F15857" s="7" t="s">
        <v>27</v>
      </c>
      <c r="G15857" s="6">
        <v>65.956000000000003</v>
      </c>
    </row>
    <row r="15858" spans="1:7" ht="15" thickBot="1" x14ac:dyDescent="0.35">
      <c r="A15858" s="6">
        <v>298.50119999999998</v>
      </c>
      <c r="B15858" s="19">
        <f>(A15858-G15858)/G15858</f>
        <v>0.94321537379892195</v>
      </c>
      <c r="C15858" s="30" t="s">
        <v>274</v>
      </c>
      <c r="D15858" s="6">
        <v>1005617</v>
      </c>
      <c r="E15858" s="6">
        <v>1281</v>
      </c>
      <c r="F15858" s="7" t="s">
        <v>87</v>
      </c>
      <c r="G15858" s="6">
        <v>153.61199999999999</v>
      </c>
    </row>
    <row r="15859" spans="1:7" ht="15" thickBot="1" x14ac:dyDescent="0.35">
      <c r="A15859" s="6">
        <v>298.50119999999998</v>
      </c>
      <c r="B15859" s="19">
        <f>(A15859-G15859)/G15859</f>
        <v>0.66820092099968686</v>
      </c>
      <c r="C15859" s="30" t="s">
        <v>60</v>
      </c>
      <c r="D15859" s="6">
        <v>1005959</v>
      </c>
      <c r="E15859" s="6">
        <v>260</v>
      </c>
      <c r="F15859" s="7" t="s">
        <v>25</v>
      </c>
      <c r="G15859" s="6">
        <v>178.93600000000001</v>
      </c>
    </row>
    <row r="15860" spans="1:7" ht="15" thickBot="1" x14ac:dyDescent="0.35">
      <c r="A15860" s="6">
        <v>298.50119999999998</v>
      </c>
      <c r="B15860" s="19">
        <f>(A15860-G15860)/G15860</f>
        <v>0.1450093901900131</v>
      </c>
      <c r="C15860" s="30" t="s">
        <v>342</v>
      </c>
      <c r="D15860" s="6">
        <v>1005378</v>
      </c>
      <c r="E15860" s="6">
        <v>821</v>
      </c>
      <c r="F15860" s="7" t="s">
        <v>27</v>
      </c>
      <c r="G15860" s="6">
        <v>260.69760000000002</v>
      </c>
    </row>
    <row r="15861" spans="1:7" ht="15" thickBot="1" x14ac:dyDescent="0.35">
      <c r="A15861" s="6">
        <v>298.56319999999999</v>
      </c>
      <c r="B15861" s="19">
        <f>(A15861-G15861)/G15861</f>
        <v>0.72690086621751682</v>
      </c>
      <c r="C15861" s="30" t="s">
        <v>291</v>
      </c>
      <c r="D15861" s="6">
        <v>1003917</v>
      </c>
      <c r="E15861" s="6">
        <v>2660</v>
      </c>
      <c r="F15861" s="7" t="s">
        <v>31</v>
      </c>
      <c r="G15861" s="6">
        <v>172.8896</v>
      </c>
    </row>
    <row r="15862" spans="1:7" ht="15" thickBot="1" x14ac:dyDescent="0.35">
      <c r="A15862" s="6">
        <v>298.64640000000003</v>
      </c>
      <c r="B15862" s="19">
        <f>(A15862-G15862)/G15862</f>
        <v>-0.50500579182525229</v>
      </c>
      <c r="C15862" s="30" t="s">
        <v>352</v>
      </c>
      <c r="D15862" s="6">
        <v>1001220</v>
      </c>
      <c r="E15862" s="6">
        <v>1220</v>
      </c>
      <c r="F15862" s="7" t="s">
        <v>21</v>
      </c>
      <c r="G15862" s="6">
        <v>603.33312000000001</v>
      </c>
    </row>
    <row r="15863" spans="1:7" ht="15" thickBot="1" x14ac:dyDescent="0.35">
      <c r="A15863" s="6">
        <v>298.68209280000002</v>
      </c>
      <c r="B15863" s="19">
        <f>(A15863-G15863)/G15863</f>
        <v>0.67389670199601881</v>
      </c>
      <c r="C15863" s="30" t="s">
        <v>37</v>
      </c>
      <c r="D15863" s="6">
        <v>1000991</v>
      </c>
      <c r="E15863" s="6">
        <v>991</v>
      </c>
      <c r="F15863" s="7" t="s">
        <v>25</v>
      </c>
      <c r="G15863" s="6">
        <v>178.43520000000001</v>
      </c>
    </row>
    <row r="15864" spans="1:7" ht="15" thickBot="1" x14ac:dyDescent="0.35">
      <c r="A15864" s="6">
        <v>298.79615999999999</v>
      </c>
      <c r="B15864" s="19">
        <f>(A15864-G15864)/G15864</f>
        <v>0.24573143886331797</v>
      </c>
      <c r="C15864" s="30" t="s">
        <v>82</v>
      </c>
      <c r="D15864" s="6">
        <v>1001913</v>
      </c>
      <c r="E15864" s="6">
        <v>1913</v>
      </c>
      <c r="F15864" s="7" t="s">
        <v>17</v>
      </c>
      <c r="G15864" s="6">
        <v>239.85599999999999</v>
      </c>
    </row>
    <row r="15865" spans="1:7" ht="15" thickBot="1" x14ac:dyDescent="0.35">
      <c r="A15865" s="6">
        <v>298.84192000000002</v>
      </c>
      <c r="B15865" s="19">
        <f>(A15865-G15865)/G15865</f>
        <v>3.2985642545848834E-2</v>
      </c>
      <c r="C15865" s="30" t="s">
        <v>53</v>
      </c>
      <c r="D15865" s="6">
        <v>1001975</v>
      </c>
      <c r="E15865" s="6">
        <v>1975</v>
      </c>
      <c r="F15865" s="7" t="s">
        <v>31</v>
      </c>
      <c r="G15865" s="6">
        <v>289.29919999999998</v>
      </c>
    </row>
    <row r="15866" spans="1:7" ht="15" thickBot="1" x14ac:dyDescent="0.35">
      <c r="A15866" s="6">
        <v>298.86687999999998</v>
      </c>
      <c r="B15866" s="19">
        <f>(A15866-G15866)/G15866</f>
        <v>-0.54571344797811239</v>
      </c>
      <c r="C15866" s="30" t="s">
        <v>184</v>
      </c>
      <c r="D15866" s="6">
        <v>1001063</v>
      </c>
      <c r="E15866" s="6">
        <v>1063</v>
      </c>
      <c r="F15866" s="7" t="s">
        <v>17</v>
      </c>
      <c r="G15866" s="6">
        <v>657.88185599999997</v>
      </c>
    </row>
    <row r="15867" spans="1:7" ht="15" thickBot="1" x14ac:dyDescent="0.35">
      <c r="A15867" s="6">
        <v>298.88040000000001</v>
      </c>
      <c r="B15867" s="19">
        <f>(A15867-G15867)/G15867</f>
        <v>0.43396881812878074</v>
      </c>
      <c r="C15867" s="30" t="s">
        <v>370</v>
      </c>
      <c r="D15867" s="6">
        <v>1002897</v>
      </c>
      <c r="E15867" s="6">
        <v>206</v>
      </c>
      <c r="F15867" s="7" t="s">
        <v>31</v>
      </c>
      <c r="G15867" s="6">
        <v>208.4288</v>
      </c>
    </row>
    <row r="15868" spans="1:7" ht="15" thickBot="1" x14ac:dyDescent="0.35">
      <c r="A15868" s="6">
        <v>298.91264000000001</v>
      </c>
      <c r="B15868" s="19">
        <f>(A15868-G15868)/G15868</f>
        <v>-0.53411696875932035</v>
      </c>
      <c r="C15868" s="30" t="s">
        <v>142</v>
      </c>
      <c r="D15868" s="6">
        <v>1001203</v>
      </c>
      <c r="E15868" s="6">
        <v>1203</v>
      </c>
      <c r="F15868" s="7" t="s">
        <v>35</v>
      </c>
      <c r="G15868" s="6">
        <v>641.60447999999997</v>
      </c>
    </row>
    <row r="15869" spans="1:7" ht="15" thickBot="1" x14ac:dyDescent="0.35">
      <c r="A15869" s="6">
        <v>298.92511999999999</v>
      </c>
      <c r="B15869" s="19">
        <f>(A15869-G15869)/G15869</f>
        <v>-0.28795778394686256</v>
      </c>
      <c r="C15869" s="30" t="s">
        <v>112</v>
      </c>
      <c r="D15869" s="6">
        <v>1001232</v>
      </c>
      <c r="E15869" s="6">
        <v>1232</v>
      </c>
      <c r="F15869" s="7" t="s">
        <v>27</v>
      </c>
      <c r="G15869" s="6">
        <v>419.81376</v>
      </c>
    </row>
    <row r="15870" spans="1:7" ht="15" thickBot="1" x14ac:dyDescent="0.35">
      <c r="A15870" s="6">
        <v>298.94592</v>
      </c>
      <c r="B15870" s="19">
        <f>(A15870-G15870)/G15870</f>
        <v>1.8741139778848944E-2</v>
      </c>
      <c r="C15870" s="30" t="s">
        <v>308</v>
      </c>
      <c r="D15870" s="6">
        <v>1001977</v>
      </c>
      <c r="E15870" s="6">
        <v>1977</v>
      </c>
      <c r="F15870" s="7" t="s">
        <v>23</v>
      </c>
      <c r="G15870" s="6">
        <v>293.44639999999998</v>
      </c>
    </row>
    <row r="15871" spans="1:7" ht="15" thickBot="1" x14ac:dyDescent="0.35">
      <c r="A15871" s="6">
        <v>298.95424000000003</v>
      </c>
      <c r="B15871" s="19">
        <f>(A15871-G15871)/G15871</f>
        <v>-0.23947867568645645</v>
      </c>
      <c r="C15871" s="30" t="s">
        <v>244</v>
      </c>
      <c r="D15871" s="6">
        <v>1001242</v>
      </c>
      <c r="E15871" s="6">
        <v>1242</v>
      </c>
      <c r="F15871" s="7" t="s">
        <v>31</v>
      </c>
      <c r="G15871" s="6">
        <v>393.09120000000001</v>
      </c>
    </row>
    <row r="15872" spans="1:7" ht="15" thickBot="1" x14ac:dyDescent="0.35">
      <c r="A15872" s="6">
        <v>298.9948</v>
      </c>
      <c r="B15872" s="19">
        <f>(A15872-G15872)/G15872</f>
        <v>0.16477442718591825</v>
      </c>
      <c r="C15872" s="30" t="s">
        <v>362</v>
      </c>
      <c r="D15872" s="6">
        <v>1004341</v>
      </c>
      <c r="E15872" s="6">
        <v>234</v>
      </c>
      <c r="F15872" s="7" t="s">
        <v>17</v>
      </c>
      <c r="G15872" s="6">
        <v>256.69760000000002</v>
      </c>
    </row>
    <row r="15873" spans="1:7" ht="15" thickBot="1" x14ac:dyDescent="0.35">
      <c r="A15873" s="6">
        <v>299.03904</v>
      </c>
      <c r="B15873" s="19">
        <f>(A15873-G15873)/G15873</f>
        <v>0.26364490720394851</v>
      </c>
      <c r="C15873" s="30" t="s">
        <v>103</v>
      </c>
      <c r="D15873" s="6">
        <v>1011347</v>
      </c>
      <c r="E15873" s="6">
        <v>19</v>
      </c>
      <c r="F15873" s="7" t="s">
        <v>87</v>
      </c>
      <c r="G15873" s="6">
        <v>236.648</v>
      </c>
    </row>
    <row r="15874" spans="1:7" ht="15" thickBot="1" x14ac:dyDescent="0.35">
      <c r="A15874" s="6">
        <v>299.03904</v>
      </c>
      <c r="B15874" s="19">
        <f>(A15874-G15874)/G15874</f>
        <v>-5.5025596298964766E-2</v>
      </c>
      <c r="C15874" s="30" t="s">
        <v>142</v>
      </c>
      <c r="D15874" s="6">
        <v>1016669</v>
      </c>
      <c r="E15874" s="6">
        <v>2027</v>
      </c>
      <c r="F15874" s="7" t="s">
        <v>87</v>
      </c>
      <c r="G15874" s="6">
        <v>316.452</v>
      </c>
    </row>
    <row r="15875" spans="1:7" ht="15" thickBot="1" x14ac:dyDescent="0.35">
      <c r="A15875" s="6">
        <v>299.03904</v>
      </c>
      <c r="B15875" s="19">
        <f>(A15875-G15875)/G15875</f>
        <v>-9.055812369227767E-2</v>
      </c>
      <c r="C15875" s="30" t="s">
        <v>281</v>
      </c>
      <c r="D15875" s="6">
        <v>1015722</v>
      </c>
      <c r="E15875" s="6">
        <v>1361</v>
      </c>
      <c r="F15875" s="7" t="s">
        <v>87</v>
      </c>
      <c r="G15875" s="6">
        <v>328.81599999999997</v>
      </c>
    </row>
    <row r="15876" spans="1:7" ht="15" thickBot="1" x14ac:dyDescent="0.35">
      <c r="A15876" s="6">
        <v>299.03904</v>
      </c>
      <c r="B15876" s="19">
        <f>(A15876-G15876)/G15876</f>
        <v>-0.14327244390456328</v>
      </c>
      <c r="C15876" s="30" t="s">
        <v>51</v>
      </c>
      <c r="D15876" s="6">
        <v>1018336</v>
      </c>
      <c r="E15876" s="6">
        <v>1199</v>
      </c>
      <c r="F15876" s="7" t="s">
        <v>87</v>
      </c>
      <c r="G15876" s="6">
        <v>349.048</v>
      </c>
    </row>
    <row r="15877" spans="1:7" ht="15" thickBot="1" x14ac:dyDescent="0.35">
      <c r="A15877" s="6">
        <v>299.15807999999998</v>
      </c>
      <c r="B15877" s="19">
        <f>(A15877-G15877)/G15877</f>
        <v>0.94726403351346478</v>
      </c>
      <c r="C15877" s="30" t="s">
        <v>126</v>
      </c>
      <c r="D15877" s="6">
        <v>1000251</v>
      </c>
      <c r="E15877" s="6">
        <v>251</v>
      </c>
      <c r="F15877" s="7" t="s">
        <v>42</v>
      </c>
      <c r="G15877" s="6">
        <v>153.629952</v>
      </c>
    </row>
    <row r="15878" spans="1:7" ht="15" thickBot="1" x14ac:dyDescent="0.35">
      <c r="A15878" s="6">
        <v>299.18304000000001</v>
      </c>
      <c r="B15878" s="19">
        <f>(A15878-G15878)/G15878</f>
        <v>-0.21222696429492255</v>
      </c>
      <c r="C15878" s="30" t="s">
        <v>45</v>
      </c>
      <c r="D15878" s="6">
        <v>1001470</v>
      </c>
      <c r="E15878" s="6">
        <v>1470</v>
      </c>
      <c r="F15878" s="7" t="s">
        <v>17</v>
      </c>
      <c r="G15878" s="6">
        <v>379.78329600000001</v>
      </c>
    </row>
    <row r="15879" spans="1:7" ht="15" thickBot="1" x14ac:dyDescent="0.35">
      <c r="A15879" s="6">
        <v>299.18977919999998</v>
      </c>
      <c r="B15879" s="19">
        <f>(A15879-G15879)/G15879</f>
        <v>-0.34272914088460016</v>
      </c>
      <c r="C15879" s="30" t="s">
        <v>303</v>
      </c>
      <c r="D15879" s="6">
        <v>1000636</v>
      </c>
      <c r="E15879" s="6">
        <v>636</v>
      </c>
      <c r="F15879" s="7" t="s">
        <v>42</v>
      </c>
      <c r="G15879" s="6">
        <v>455.20012800000001</v>
      </c>
    </row>
    <row r="15880" spans="1:7" ht="15" thickBot="1" x14ac:dyDescent="0.35">
      <c r="A15880" s="6">
        <v>299.20800000000003</v>
      </c>
      <c r="B15880" s="19">
        <f>(A15880-G15880)/G15880</f>
        <v>1.4882907097426621</v>
      </c>
      <c r="C15880" s="30" t="s">
        <v>137</v>
      </c>
      <c r="D15880" s="6">
        <v>1003502</v>
      </c>
      <c r="E15880" s="6">
        <v>1589</v>
      </c>
      <c r="F15880" s="7" t="s">
        <v>25</v>
      </c>
      <c r="G15880" s="6">
        <v>120.24639999999999</v>
      </c>
    </row>
    <row r="15881" spans="1:7" ht="15" thickBot="1" x14ac:dyDescent="0.35">
      <c r="A15881" s="6">
        <v>299.32447999999999</v>
      </c>
      <c r="B15881" s="19">
        <f>(A15881-G15881)/G15881</f>
        <v>-0.53857688611012289</v>
      </c>
      <c r="C15881" s="30" t="s">
        <v>294</v>
      </c>
      <c r="D15881" s="6">
        <v>1001044</v>
      </c>
      <c r="E15881" s="6">
        <v>1044</v>
      </c>
      <c r="F15881" s="7" t="s">
        <v>21</v>
      </c>
      <c r="G15881" s="6">
        <v>648.69849599999998</v>
      </c>
    </row>
    <row r="15882" spans="1:7" ht="15" thickBot="1" x14ac:dyDescent="0.35">
      <c r="A15882" s="6">
        <v>299.39760000000001</v>
      </c>
      <c r="B15882" s="19">
        <f>(A15882-G15882)/G15882</f>
        <v>32.991553133514991</v>
      </c>
      <c r="C15882" s="30" t="s">
        <v>315</v>
      </c>
      <c r="D15882" s="6">
        <v>1005523</v>
      </c>
      <c r="E15882" s="6">
        <v>2705</v>
      </c>
      <c r="F15882" s="7" t="s">
        <v>25</v>
      </c>
      <c r="G15882" s="6">
        <v>8.8079999999999998</v>
      </c>
    </row>
    <row r="15883" spans="1:7" ht="15" thickBot="1" x14ac:dyDescent="0.35">
      <c r="A15883" s="6">
        <v>299.39760000000001</v>
      </c>
      <c r="B15883" s="19">
        <f>(A15883-G15883)/G15883</f>
        <v>23.850398406374502</v>
      </c>
      <c r="C15883" s="30" t="s">
        <v>300</v>
      </c>
      <c r="D15883" s="6">
        <v>1006195</v>
      </c>
      <c r="E15883" s="6">
        <v>1801</v>
      </c>
      <c r="F15883" s="7" t="s">
        <v>25</v>
      </c>
      <c r="G15883" s="6">
        <v>12.048</v>
      </c>
    </row>
    <row r="15884" spans="1:7" ht="15" thickBot="1" x14ac:dyDescent="0.35">
      <c r="A15884" s="6">
        <v>299.43680000000001</v>
      </c>
      <c r="B15884" s="19">
        <f>(A15884-G15884)/G15884</f>
        <v>0.21760289391159515</v>
      </c>
      <c r="C15884" s="30" t="s">
        <v>37</v>
      </c>
      <c r="D15884" s="6">
        <v>1004162</v>
      </c>
      <c r="E15884" s="6">
        <v>2677</v>
      </c>
      <c r="F15884" s="7" t="s">
        <v>19</v>
      </c>
      <c r="G15884" s="6">
        <v>245.92320000000001</v>
      </c>
    </row>
    <row r="15885" spans="1:7" ht="15" thickBot="1" x14ac:dyDescent="0.35">
      <c r="A15885" s="6">
        <v>299.51479999999998</v>
      </c>
      <c r="B15885" s="19">
        <f>(A15885-G15885)/G15885</f>
        <v>1.0201233462111237</v>
      </c>
      <c r="C15885" s="30" t="s">
        <v>327</v>
      </c>
      <c r="D15885" s="6">
        <v>1004642</v>
      </c>
      <c r="E15885" s="6">
        <v>2479</v>
      </c>
      <c r="F15885" s="7" t="s">
        <v>42</v>
      </c>
      <c r="G15885" s="6">
        <v>148.26560000000001</v>
      </c>
    </row>
    <row r="15886" spans="1:7" ht="15" thickBot="1" x14ac:dyDescent="0.35">
      <c r="A15886" s="6">
        <v>299.65519999999998</v>
      </c>
      <c r="B15886" s="19">
        <f>(A15886-G15886)/G15886</f>
        <v>0.12287607170693689</v>
      </c>
      <c r="C15886" s="30" t="s">
        <v>30</v>
      </c>
      <c r="D15886" s="6">
        <v>1002630</v>
      </c>
      <c r="E15886" s="6">
        <v>2630</v>
      </c>
      <c r="F15886" s="7" t="s">
        <v>25</v>
      </c>
      <c r="G15886" s="6">
        <v>266.86399999999998</v>
      </c>
    </row>
    <row r="15887" spans="1:7" ht="15" thickBot="1" x14ac:dyDescent="0.35">
      <c r="A15887" s="6">
        <v>299.75616000000002</v>
      </c>
      <c r="B15887" s="19">
        <f>(A15887-G15887)/G15887</f>
        <v>1.1282244689310461</v>
      </c>
      <c r="C15887" s="30" t="s">
        <v>385</v>
      </c>
      <c r="D15887" s="6">
        <v>1017402</v>
      </c>
      <c r="E15887" s="6">
        <v>129</v>
      </c>
      <c r="F15887" s="7" t="s">
        <v>87</v>
      </c>
      <c r="G15887" s="6">
        <v>140.84800000000001</v>
      </c>
    </row>
    <row r="15888" spans="1:7" ht="15" thickBot="1" x14ac:dyDescent="0.35">
      <c r="A15888" s="6">
        <v>299.75616000000002</v>
      </c>
      <c r="B15888" s="19">
        <f>(A15888-G15888)/G15888</f>
        <v>0.91434731517907331</v>
      </c>
      <c r="C15888" s="30" t="s">
        <v>247</v>
      </c>
      <c r="D15888" s="6">
        <v>1017149</v>
      </c>
      <c r="E15888" s="6">
        <v>1514</v>
      </c>
      <c r="F15888" s="7" t="s">
        <v>87</v>
      </c>
      <c r="G15888" s="6">
        <v>156.584</v>
      </c>
    </row>
    <row r="15889" spans="1:7" ht="15" thickBot="1" x14ac:dyDescent="0.35">
      <c r="A15889" s="6">
        <v>299.75711999999999</v>
      </c>
      <c r="B15889" s="19">
        <f>(A15889-G15889)/G15889</f>
        <v>-0.49897595960062752</v>
      </c>
      <c r="C15889" s="30" t="s">
        <v>234</v>
      </c>
      <c r="D15889" s="6">
        <v>1001094</v>
      </c>
      <c r="E15889" s="6">
        <v>1094</v>
      </c>
      <c r="F15889" s="7" t="s">
        <v>25</v>
      </c>
      <c r="G15889" s="6">
        <v>598.28889600000002</v>
      </c>
    </row>
    <row r="15890" spans="1:7" ht="15" thickBot="1" x14ac:dyDescent="0.35">
      <c r="A15890" s="6">
        <v>299.82679999999999</v>
      </c>
      <c r="B15890" s="19">
        <f>(A15890-G15890)/G15890</f>
        <v>0.96464479671216785</v>
      </c>
      <c r="C15890" s="30" t="s">
        <v>184</v>
      </c>
      <c r="D15890" s="6">
        <v>1003894</v>
      </c>
      <c r="E15890" s="6">
        <v>61</v>
      </c>
      <c r="F15890" s="7" t="s">
        <v>35</v>
      </c>
      <c r="G15890" s="6">
        <v>152.6112</v>
      </c>
    </row>
    <row r="15891" spans="1:7" ht="15" thickBot="1" x14ac:dyDescent="0.35">
      <c r="A15891" s="6">
        <v>299.90688</v>
      </c>
      <c r="B15891" s="19">
        <f>(A15891-G15891)/G15891</f>
        <v>1.4273737373737372</v>
      </c>
      <c r="C15891" s="30" t="s">
        <v>224</v>
      </c>
      <c r="D15891" s="6">
        <v>1001647</v>
      </c>
      <c r="E15891" s="6">
        <v>1647</v>
      </c>
      <c r="F15891" s="7" t="s">
        <v>19</v>
      </c>
      <c r="G15891" s="6">
        <v>123.55200000000001</v>
      </c>
    </row>
    <row r="15892" spans="1:7" ht="15" thickBot="1" x14ac:dyDescent="0.35">
      <c r="A15892" s="6">
        <v>300.00671999999997</v>
      </c>
      <c r="B15892" s="19">
        <f>(A15892-G15892)/G15892</f>
        <v>0.22868170320957223</v>
      </c>
      <c r="C15892" s="30" t="s">
        <v>340</v>
      </c>
      <c r="D15892" s="6">
        <v>1002042</v>
      </c>
      <c r="E15892" s="6">
        <v>2042</v>
      </c>
      <c r="F15892" s="7" t="s">
        <v>87</v>
      </c>
      <c r="G15892" s="6">
        <v>244.1696</v>
      </c>
    </row>
    <row r="15893" spans="1:7" ht="15" thickBot="1" x14ac:dyDescent="0.35">
      <c r="A15893" s="6">
        <v>300.08679999999998</v>
      </c>
      <c r="B15893" s="19">
        <f>(A15893-G15893)/G15893</f>
        <v>0.70479066681210001</v>
      </c>
      <c r="C15893" s="30" t="s">
        <v>114</v>
      </c>
      <c r="D15893" s="6">
        <v>1005054</v>
      </c>
      <c r="E15893" s="6">
        <v>257</v>
      </c>
      <c r="F15893" s="7" t="s">
        <v>23</v>
      </c>
      <c r="G15893" s="6">
        <v>176.0256</v>
      </c>
    </row>
    <row r="15894" spans="1:7" ht="15" thickBot="1" x14ac:dyDescent="0.35">
      <c r="A15894" s="6">
        <v>300.21159999999998</v>
      </c>
      <c r="B15894" s="19">
        <f>(A15894-G15894)/G15894</f>
        <v>0.15873876043673735</v>
      </c>
      <c r="C15894" s="30" t="s">
        <v>369</v>
      </c>
      <c r="D15894" s="6">
        <v>1003659</v>
      </c>
      <c r="E15894" s="6">
        <v>127</v>
      </c>
      <c r="F15894" s="7" t="s">
        <v>35</v>
      </c>
      <c r="G15894" s="6">
        <v>259.08479999999997</v>
      </c>
    </row>
    <row r="15895" spans="1:7" ht="15" thickBot="1" x14ac:dyDescent="0.35">
      <c r="A15895" s="6">
        <v>300.29399999999998</v>
      </c>
      <c r="B15895" s="19">
        <f>(A15895-G15895)/G15895</f>
        <v>63.110589239965833</v>
      </c>
      <c r="C15895" s="30" t="s">
        <v>250</v>
      </c>
      <c r="D15895" s="6">
        <v>1006223</v>
      </c>
      <c r="E15895" s="6">
        <v>2125</v>
      </c>
      <c r="F15895" s="7" t="s">
        <v>25</v>
      </c>
      <c r="G15895" s="6">
        <v>4.6840000000000002</v>
      </c>
    </row>
    <row r="15896" spans="1:7" ht="15" thickBot="1" x14ac:dyDescent="0.35">
      <c r="A15896" s="6">
        <v>300.29399999999998</v>
      </c>
      <c r="B15896" s="19">
        <f>(A15896-G15896)/G15896</f>
        <v>10.569348127600554</v>
      </c>
      <c r="C15896" s="30" t="s">
        <v>340</v>
      </c>
      <c r="D15896" s="6">
        <v>1006020</v>
      </c>
      <c r="E15896" s="6">
        <v>188</v>
      </c>
      <c r="F15896" s="7" t="s">
        <v>21</v>
      </c>
      <c r="G15896" s="6">
        <v>25.956</v>
      </c>
    </row>
    <row r="15897" spans="1:7" ht="15" thickBot="1" x14ac:dyDescent="0.35">
      <c r="A15897" s="6">
        <v>300.29399999999998</v>
      </c>
      <c r="B15897" s="19">
        <f>(A15897-G15897)/G15897</f>
        <v>1.6674779704377487</v>
      </c>
      <c r="C15897" s="30" t="s">
        <v>58</v>
      </c>
      <c r="D15897" s="6">
        <v>1005957</v>
      </c>
      <c r="E15897" s="6">
        <v>2409</v>
      </c>
      <c r="F15897" s="7" t="s">
        <v>25</v>
      </c>
      <c r="G15897" s="6">
        <v>112.57599999999999</v>
      </c>
    </row>
    <row r="15898" spans="1:7" ht="15" thickBot="1" x14ac:dyDescent="0.35">
      <c r="A15898" s="6">
        <v>300.31040000000002</v>
      </c>
      <c r="B15898" s="19">
        <f>(A15898-G15898)/G15898</f>
        <v>-0.21666326110879619</v>
      </c>
      <c r="C15898" s="30" t="s">
        <v>34</v>
      </c>
      <c r="D15898" s="6">
        <v>1001096</v>
      </c>
      <c r="E15898" s="6">
        <v>1096</v>
      </c>
      <c r="F15898" s="7" t="s">
        <v>87</v>
      </c>
      <c r="G15898" s="6">
        <v>383.373312</v>
      </c>
    </row>
    <row r="15899" spans="1:7" ht="15" thickBot="1" x14ac:dyDescent="0.35">
      <c r="A15899" s="6">
        <v>300.51423999999997</v>
      </c>
      <c r="B15899" s="19">
        <f>(A15899-G15899)/G15899</f>
        <v>-8.7563518358384426E-2</v>
      </c>
      <c r="C15899" s="30" t="s">
        <v>377</v>
      </c>
      <c r="D15899" s="6">
        <v>1001788</v>
      </c>
      <c r="E15899" s="6">
        <v>1788</v>
      </c>
      <c r="F15899" s="7" t="s">
        <v>42</v>
      </c>
      <c r="G15899" s="6">
        <v>329.35359999999997</v>
      </c>
    </row>
    <row r="15900" spans="1:7" ht="15" thickBot="1" x14ac:dyDescent="0.35">
      <c r="A15900" s="6">
        <v>300.53919999999999</v>
      </c>
      <c r="B15900" s="19">
        <f>(A15900-G15900)/G15900</f>
        <v>-0.46363976941624208</v>
      </c>
      <c r="C15900" s="30" t="s">
        <v>300</v>
      </c>
      <c r="D15900" s="6">
        <v>1001484</v>
      </c>
      <c r="E15900" s="6">
        <v>1484</v>
      </c>
      <c r="F15900" s="7" t="s">
        <v>25</v>
      </c>
      <c r="G15900" s="6">
        <v>560.33087999999998</v>
      </c>
    </row>
    <row r="15901" spans="1:7" ht="15" thickBot="1" x14ac:dyDescent="0.35">
      <c r="A15901" s="6">
        <v>300.67232000000001</v>
      </c>
      <c r="B15901" s="19">
        <f>(A15901-G15901)/G15901</f>
        <v>1.0403044384608704</v>
      </c>
      <c r="C15901" s="30" t="s">
        <v>160</v>
      </c>
      <c r="D15901" s="6">
        <v>1002020</v>
      </c>
      <c r="E15901" s="6">
        <v>2020</v>
      </c>
      <c r="F15901" s="7" t="s">
        <v>31</v>
      </c>
      <c r="G15901" s="6">
        <v>147.3664</v>
      </c>
    </row>
    <row r="15902" spans="1:7" ht="15" thickBot="1" x14ac:dyDescent="0.35">
      <c r="A15902" s="6">
        <v>300.85951999999997</v>
      </c>
      <c r="B15902" s="19">
        <f>(A15902-G15902)/G15902</f>
        <v>0.26614861805671702</v>
      </c>
      <c r="C15902" s="30" t="s">
        <v>305</v>
      </c>
      <c r="D15902" s="6">
        <v>1001486</v>
      </c>
      <c r="E15902" s="6">
        <v>1486</v>
      </c>
      <c r="F15902" s="7" t="s">
        <v>31</v>
      </c>
      <c r="G15902" s="6">
        <v>237.61785599999999</v>
      </c>
    </row>
    <row r="15903" spans="1:7" ht="15" thickBot="1" x14ac:dyDescent="0.35">
      <c r="A15903" s="6">
        <v>300.99263999999999</v>
      </c>
      <c r="B15903" s="19">
        <f>(A15903-G15903)/G15903</f>
        <v>1.4821046598341643</v>
      </c>
      <c r="C15903" s="30" t="s">
        <v>238</v>
      </c>
      <c r="D15903" s="6">
        <v>1001368</v>
      </c>
      <c r="E15903" s="6">
        <v>1368</v>
      </c>
      <c r="F15903" s="7" t="s">
        <v>21</v>
      </c>
      <c r="G15903" s="6">
        <v>121.26508800000001</v>
      </c>
    </row>
    <row r="15904" spans="1:7" ht="15" thickBot="1" x14ac:dyDescent="0.35">
      <c r="A15904" s="6">
        <v>301.00720000000001</v>
      </c>
      <c r="B15904" s="19">
        <f>(A15904-G15904)/G15904</f>
        <v>2.4771828330622507</v>
      </c>
      <c r="C15904" s="30" t="s">
        <v>277</v>
      </c>
      <c r="D15904" s="6">
        <v>1004227</v>
      </c>
      <c r="E15904" s="6">
        <v>1147</v>
      </c>
      <c r="F15904" s="7" t="s">
        <v>87</v>
      </c>
      <c r="G15904" s="6">
        <v>86.566400000000002</v>
      </c>
    </row>
    <row r="15905" spans="1:7" ht="15" thickBot="1" x14ac:dyDescent="0.35">
      <c r="A15905" s="6">
        <v>301.06439999999998</v>
      </c>
      <c r="B15905" s="19">
        <f>(A15905-G15905)/G15905</f>
        <v>0.10943875144454132</v>
      </c>
      <c r="C15905" s="30" t="s">
        <v>137</v>
      </c>
      <c r="D15905" s="6">
        <v>1002236</v>
      </c>
      <c r="E15905" s="6">
        <v>2236</v>
      </c>
      <c r="F15905" s="7" t="s">
        <v>42</v>
      </c>
      <c r="G15905" s="6">
        <v>271.3664</v>
      </c>
    </row>
    <row r="15906" spans="1:7" ht="15" thickBot="1" x14ac:dyDescent="0.35">
      <c r="A15906" s="6">
        <v>301.1216</v>
      </c>
      <c r="B15906" s="19">
        <f>(A15906-G15906)/G15906</f>
        <v>7.8874669437098603</v>
      </c>
      <c r="C15906" s="30" t="s">
        <v>368</v>
      </c>
      <c r="D15906" s="6">
        <v>1002191</v>
      </c>
      <c r="E15906" s="6">
        <v>2191</v>
      </c>
      <c r="F15906" s="7" t="s">
        <v>25</v>
      </c>
      <c r="G15906" s="6">
        <v>33.881599999999999</v>
      </c>
    </row>
    <row r="15907" spans="1:7" ht="15" thickBot="1" x14ac:dyDescent="0.35">
      <c r="A15907" s="6">
        <v>301.19040000000001</v>
      </c>
      <c r="B15907" s="19">
        <f>(A15907-G15907)/G15907</f>
        <v>3.9021875000000001</v>
      </c>
      <c r="C15907" s="30" t="s">
        <v>314</v>
      </c>
      <c r="D15907" s="6">
        <v>1006191</v>
      </c>
      <c r="E15907" s="6">
        <v>1128</v>
      </c>
      <c r="F15907" s="7" t="s">
        <v>35</v>
      </c>
      <c r="G15907" s="6">
        <v>61.44</v>
      </c>
    </row>
    <row r="15908" spans="1:7" ht="15" thickBot="1" x14ac:dyDescent="0.35">
      <c r="A15908" s="6">
        <v>301.19040000000001</v>
      </c>
      <c r="B15908" s="19">
        <f>(A15908-G15908)/G15908</f>
        <v>2.2347108858149327</v>
      </c>
      <c r="C15908" s="30" t="s">
        <v>134</v>
      </c>
      <c r="D15908" s="6">
        <v>1005485</v>
      </c>
      <c r="E15908" s="6">
        <v>1254</v>
      </c>
      <c r="F15908" s="7" t="s">
        <v>23</v>
      </c>
      <c r="G15908" s="6">
        <v>93.111999999999995</v>
      </c>
    </row>
    <row r="15909" spans="1:7" ht="15" thickBot="1" x14ac:dyDescent="0.35">
      <c r="A15909" s="6">
        <v>301.19040000000001</v>
      </c>
      <c r="B15909" s="19">
        <f>(A15909-G15909)/G15909</f>
        <v>1.6216914452839386</v>
      </c>
      <c r="C15909" s="30" t="s">
        <v>128</v>
      </c>
      <c r="D15909" s="6">
        <v>1006114</v>
      </c>
      <c r="E15909" s="6">
        <v>1407</v>
      </c>
      <c r="F15909" s="7" t="s">
        <v>42</v>
      </c>
      <c r="G15909" s="6">
        <v>114.884</v>
      </c>
    </row>
    <row r="15910" spans="1:7" ht="15" thickBot="1" x14ac:dyDescent="0.35">
      <c r="A15910" s="6">
        <v>301.19040000000001</v>
      </c>
      <c r="B15910" s="19">
        <f>(A15910-G15910)/G15910</f>
        <v>0.84997297430101726</v>
      </c>
      <c r="C15910" s="30" t="s">
        <v>146</v>
      </c>
      <c r="D15910" s="6">
        <v>1016803</v>
      </c>
      <c r="E15910" s="6">
        <v>1906</v>
      </c>
      <c r="F15910" s="7" t="s">
        <v>87</v>
      </c>
      <c r="G15910" s="6">
        <v>162.80799999999999</v>
      </c>
    </row>
    <row r="15911" spans="1:7" ht="15" thickBot="1" x14ac:dyDescent="0.35">
      <c r="A15911" s="6">
        <v>301.19040000000001</v>
      </c>
      <c r="B15911" s="19">
        <f>(A15911-G15911)/G15911</f>
        <v>-0.12672109853405086</v>
      </c>
      <c r="C15911" s="30" t="s">
        <v>365</v>
      </c>
      <c r="D15911" s="6">
        <v>1012940</v>
      </c>
      <c r="E15911" s="6">
        <v>631</v>
      </c>
      <c r="F15911" s="7" t="s">
        <v>87</v>
      </c>
      <c r="G15911" s="6">
        <v>344.89600000000002</v>
      </c>
    </row>
    <row r="15912" spans="1:7" ht="15" thickBot="1" x14ac:dyDescent="0.35">
      <c r="A15912" s="6">
        <v>301.19040000000001</v>
      </c>
      <c r="B15912" s="19">
        <f>(A15912-G15912)/G15912</f>
        <v>-0.19974493049355946</v>
      </c>
      <c r="C15912" s="30" t="s">
        <v>125</v>
      </c>
      <c r="D15912" s="6">
        <v>1017531</v>
      </c>
      <c r="E15912" s="6">
        <v>1598</v>
      </c>
      <c r="F15912" s="7" t="s">
        <v>87</v>
      </c>
      <c r="G15912" s="6">
        <v>376.36799999999999</v>
      </c>
    </row>
    <row r="15913" spans="1:7" ht="15" thickBot="1" x14ac:dyDescent="0.35">
      <c r="A15913" s="6">
        <v>301.56360000000001</v>
      </c>
      <c r="B15913" s="19">
        <f>(A15913-G15913)/G15913</f>
        <v>0.74051833998226968</v>
      </c>
      <c r="C15913" s="30" t="s">
        <v>85</v>
      </c>
      <c r="D15913" s="6">
        <v>1003551</v>
      </c>
      <c r="E15913" s="6">
        <v>492</v>
      </c>
      <c r="F15913" s="7" t="s">
        <v>21</v>
      </c>
      <c r="G15913" s="6">
        <v>173.26079999999999</v>
      </c>
    </row>
    <row r="15914" spans="1:7" ht="15" thickBot="1" x14ac:dyDescent="0.35">
      <c r="A15914" s="6">
        <v>301.61248000000001</v>
      </c>
      <c r="B15914" s="19">
        <f>(A15914-G15914)/G15914</f>
        <v>2.905925987319216</v>
      </c>
      <c r="C15914" s="30" t="s">
        <v>38</v>
      </c>
      <c r="D15914" s="6">
        <v>1001661</v>
      </c>
      <c r="E15914" s="6">
        <v>1661</v>
      </c>
      <c r="F15914" s="7" t="s">
        <v>35</v>
      </c>
      <c r="G15914" s="6">
        <v>77.219200000000001</v>
      </c>
    </row>
    <row r="15915" spans="1:7" ht="15" thickBot="1" x14ac:dyDescent="0.35">
      <c r="A15915" s="6">
        <v>301.77472</v>
      </c>
      <c r="B15915" s="19">
        <f>(A15915-G15915)/G15915</f>
        <v>0.58577746388874874</v>
      </c>
      <c r="C15915" s="30" t="s">
        <v>18</v>
      </c>
      <c r="D15915" s="6">
        <v>1001829</v>
      </c>
      <c r="E15915" s="6">
        <v>1829</v>
      </c>
      <c r="F15915" s="7" t="s">
        <v>21</v>
      </c>
      <c r="G15915" s="6">
        <v>190.30080000000001</v>
      </c>
    </row>
    <row r="15916" spans="1:7" ht="15" thickBot="1" x14ac:dyDescent="0.35">
      <c r="A15916" s="6">
        <v>301.99520000000001</v>
      </c>
      <c r="B15916" s="19">
        <f>(A15916-G15916)/G15916</f>
        <v>2.9941383104790926</v>
      </c>
      <c r="C15916" s="30" t="s">
        <v>307</v>
      </c>
      <c r="D15916" s="6">
        <v>1001842</v>
      </c>
      <c r="E15916" s="6">
        <v>1842</v>
      </c>
      <c r="F15916" s="7" t="s">
        <v>31</v>
      </c>
      <c r="G15916" s="6">
        <v>75.6096</v>
      </c>
    </row>
    <row r="15917" spans="1:7" ht="15" thickBot="1" x14ac:dyDescent="0.35">
      <c r="A15917" s="6">
        <v>302.08679999999998</v>
      </c>
      <c r="B15917" s="19">
        <f>(A15917-G15917)/G15917</f>
        <v>0.90933154674622019</v>
      </c>
      <c r="C15917" s="30" t="s">
        <v>281</v>
      </c>
      <c r="D15917" s="6">
        <v>1006159</v>
      </c>
      <c r="E15917" s="6">
        <v>2706</v>
      </c>
      <c r="F15917" s="7" t="s">
        <v>35</v>
      </c>
      <c r="G15917" s="6">
        <v>158.21600000000001</v>
      </c>
    </row>
    <row r="15918" spans="1:7" ht="15" thickBot="1" x14ac:dyDescent="0.35">
      <c r="A15918" s="6">
        <v>302.08879999999999</v>
      </c>
      <c r="B15918" s="19">
        <f>(A15918-G15918)/G15918</f>
        <v>0.8648561890087314</v>
      </c>
      <c r="C15918" s="30" t="s">
        <v>291</v>
      </c>
      <c r="D15918" s="6">
        <v>1005251</v>
      </c>
      <c r="E15918" s="6">
        <v>954</v>
      </c>
      <c r="F15918" s="7" t="s">
        <v>19</v>
      </c>
      <c r="G15918" s="6">
        <v>161.99039999999999</v>
      </c>
    </row>
    <row r="15919" spans="1:7" ht="15" thickBot="1" x14ac:dyDescent="0.35">
      <c r="A15919" s="6">
        <v>302.30720000000002</v>
      </c>
      <c r="B15919" s="19">
        <f>(A15919-G15919)/G15919</f>
        <v>4.0747206703910619</v>
      </c>
      <c r="C15919" s="30" t="s">
        <v>375</v>
      </c>
      <c r="D15919" s="6">
        <v>1002250</v>
      </c>
      <c r="E15919" s="6">
        <v>2250</v>
      </c>
      <c r="F15919" s="7" t="s">
        <v>17</v>
      </c>
      <c r="G15919" s="6">
        <v>59.571199999999997</v>
      </c>
    </row>
    <row r="15920" spans="1:7" ht="15" thickBot="1" x14ac:dyDescent="0.35">
      <c r="A15920" s="6">
        <v>302.33319999999998</v>
      </c>
      <c r="B15920" s="19">
        <f>(A15920-G15920)/G15920</f>
        <v>0.4229855410799005</v>
      </c>
      <c r="C15920" s="30" t="s">
        <v>166</v>
      </c>
      <c r="D15920" s="6">
        <v>1003694</v>
      </c>
      <c r="E15920" s="6">
        <v>169</v>
      </c>
      <c r="F15920" s="7" t="s">
        <v>31</v>
      </c>
      <c r="G15920" s="6">
        <v>212.464</v>
      </c>
    </row>
    <row r="15921" spans="1:7" ht="15" thickBot="1" x14ac:dyDescent="0.35">
      <c r="A15921" s="6">
        <v>302.34879999999998</v>
      </c>
      <c r="B15921" s="19">
        <f>(A15921-G15921)/G15921</f>
        <v>0.68405667944033499</v>
      </c>
      <c r="C15921" s="30" t="s">
        <v>222</v>
      </c>
      <c r="D15921" s="6">
        <v>1004946</v>
      </c>
      <c r="E15921" s="6">
        <v>2064</v>
      </c>
      <c r="F15921" s="7" t="s">
        <v>42</v>
      </c>
      <c r="G15921" s="6">
        <v>179.536</v>
      </c>
    </row>
    <row r="15922" spans="1:7" ht="15" thickBot="1" x14ac:dyDescent="0.35">
      <c r="A15922" s="6">
        <v>302.36128000000002</v>
      </c>
      <c r="B15922" s="19">
        <f>(A15922-G15922)/G15922</f>
        <v>-0.54426852725382036</v>
      </c>
      <c r="C15922" s="30" t="s">
        <v>274</v>
      </c>
      <c r="D15922" s="6">
        <v>1001265</v>
      </c>
      <c r="E15922" s="6">
        <v>1265</v>
      </c>
      <c r="F15922" s="7" t="s">
        <v>23</v>
      </c>
      <c r="G15922" s="6">
        <v>663.46367999999995</v>
      </c>
    </row>
    <row r="15923" spans="1:7" ht="15" thickBot="1" x14ac:dyDescent="0.35">
      <c r="A15923" s="6">
        <v>302.43200000000002</v>
      </c>
      <c r="B15923" s="19">
        <f>(A15923-G15923)/G15923</f>
        <v>0.37251484918456557</v>
      </c>
      <c r="C15923" s="30" t="s">
        <v>256</v>
      </c>
      <c r="D15923" s="6">
        <v>1004188</v>
      </c>
      <c r="E15923" s="6">
        <v>1814</v>
      </c>
      <c r="F15923" s="7" t="s">
        <v>25</v>
      </c>
      <c r="G15923" s="6">
        <v>220.34880000000001</v>
      </c>
    </row>
    <row r="15924" spans="1:7" ht="15" thickBot="1" x14ac:dyDescent="0.35">
      <c r="A15924" s="6">
        <v>302.44031999999999</v>
      </c>
      <c r="B15924" s="19">
        <f>(A15924-G15924)/G15924</f>
        <v>3.6590062111801243</v>
      </c>
      <c r="C15924" s="30" t="s">
        <v>347</v>
      </c>
      <c r="D15924" s="6">
        <v>1002006</v>
      </c>
      <c r="E15924" s="6">
        <v>2006</v>
      </c>
      <c r="F15924" s="7" t="s">
        <v>31</v>
      </c>
      <c r="G15924" s="6">
        <v>64.915199999999999</v>
      </c>
    </row>
    <row r="15925" spans="1:7" ht="15" thickBot="1" x14ac:dyDescent="0.35">
      <c r="A15925" s="6">
        <v>302.66912000000002</v>
      </c>
      <c r="B15925" s="19">
        <f>(A15925-G15925)/G15925</f>
        <v>21.865621343544813</v>
      </c>
      <c r="C15925" s="30" t="s">
        <v>75</v>
      </c>
      <c r="D15925" s="6">
        <v>1001511</v>
      </c>
      <c r="E15925" s="6">
        <v>1511</v>
      </c>
      <c r="F15925" s="7" t="s">
        <v>23</v>
      </c>
      <c r="G15925" s="6">
        <v>13.236864000000001</v>
      </c>
    </row>
    <row r="15926" spans="1:7" ht="15" thickBot="1" x14ac:dyDescent="0.35">
      <c r="A15926" s="6">
        <v>302.72320000000002</v>
      </c>
      <c r="B15926" s="19">
        <f>(A15926-G15926)/G15926</f>
        <v>1.6605450403577358</v>
      </c>
      <c r="C15926" s="30" t="s">
        <v>318</v>
      </c>
      <c r="D15926" s="6">
        <v>1003478</v>
      </c>
      <c r="E15926" s="6">
        <v>1544</v>
      </c>
      <c r="F15926" s="7" t="s">
        <v>25</v>
      </c>
      <c r="G15926" s="6">
        <v>113.7824</v>
      </c>
    </row>
    <row r="15927" spans="1:7" ht="15" thickBot="1" x14ac:dyDescent="0.35">
      <c r="A15927" s="6">
        <v>302.78039999999999</v>
      </c>
      <c r="B15927" s="19">
        <f>(A15927-G15927)/G15927</f>
        <v>0.71218694582172182</v>
      </c>
      <c r="C15927" s="30" t="s">
        <v>66</v>
      </c>
      <c r="D15927" s="6">
        <v>1005294</v>
      </c>
      <c r="E15927" s="6">
        <v>2018</v>
      </c>
      <c r="F15927" s="7" t="s">
        <v>42</v>
      </c>
      <c r="G15927" s="6">
        <v>176.83840000000001</v>
      </c>
    </row>
    <row r="15928" spans="1:7" ht="15" thickBot="1" x14ac:dyDescent="0.35">
      <c r="A15928" s="6">
        <v>302.78039999999999</v>
      </c>
      <c r="B15928" s="19">
        <f>(A15928-G15928)/G15928</f>
        <v>0.60684172539696024</v>
      </c>
      <c r="C15928" s="30" t="s">
        <v>37</v>
      </c>
      <c r="D15928" s="6">
        <v>1002345</v>
      </c>
      <c r="E15928" s="6">
        <v>2345</v>
      </c>
      <c r="F15928" s="7" t="s">
        <v>27</v>
      </c>
      <c r="G15928" s="6">
        <v>188.43199999999999</v>
      </c>
    </row>
    <row r="15929" spans="1:7" ht="15" thickBot="1" x14ac:dyDescent="0.35">
      <c r="A15929" s="6">
        <v>302.83240000000001</v>
      </c>
      <c r="B15929" s="19">
        <f>(A15929-G15929)/G15929</f>
        <v>0.24674103496429795</v>
      </c>
      <c r="C15929" s="30" t="s">
        <v>123</v>
      </c>
      <c r="D15929" s="6">
        <v>1003025</v>
      </c>
      <c r="E15929" s="6">
        <v>2012</v>
      </c>
      <c r="F15929" s="7" t="s">
        <v>19</v>
      </c>
      <c r="G15929" s="6">
        <v>242.89920000000001</v>
      </c>
    </row>
    <row r="15930" spans="1:7" ht="15" thickBot="1" x14ac:dyDescent="0.35">
      <c r="A15930" s="6">
        <v>302.87711999999999</v>
      </c>
      <c r="B15930" s="19">
        <f>(A15930-G15930)/G15930</f>
        <v>4.5110186485561172</v>
      </c>
      <c r="C15930" s="30" t="s">
        <v>81</v>
      </c>
      <c r="D15930" s="6">
        <v>1001554</v>
      </c>
      <c r="E15930" s="6">
        <v>1554</v>
      </c>
      <c r="F15930" s="7" t="s">
        <v>42</v>
      </c>
      <c r="G15930" s="6">
        <v>54.958463999999999</v>
      </c>
    </row>
    <row r="15931" spans="1:7" ht="15" thickBot="1" x14ac:dyDescent="0.35">
      <c r="A15931" s="6">
        <v>302.91148800000002</v>
      </c>
      <c r="B15931" s="19">
        <f>(A15931-G15931)/G15931</f>
        <v>-0.14089500087353682</v>
      </c>
      <c r="C15931" s="30" t="s">
        <v>306</v>
      </c>
      <c r="D15931" s="6">
        <v>1011333</v>
      </c>
      <c r="E15931" s="6">
        <v>1169</v>
      </c>
      <c r="F15931" s="7" t="s">
        <v>87</v>
      </c>
      <c r="G15931" s="6">
        <v>352.58960000000002</v>
      </c>
    </row>
    <row r="15932" spans="1:7" ht="15" thickBot="1" x14ac:dyDescent="0.35">
      <c r="A15932" s="6">
        <v>302.98320000000001</v>
      </c>
      <c r="B15932" s="19">
        <f>(A15932-G15932)/G15932</f>
        <v>2.2241859277231519</v>
      </c>
      <c r="C15932" s="30" t="s">
        <v>387</v>
      </c>
      <c r="D15932" s="6">
        <v>1005614</v>
      </c>
      <c r="E15932" s="6">
        <v>2816</v>
      </c>
      <c r="F15932" s="7" t="s">
        <v>87</v>
      </c>
      <c r="G15932" s="6">
        <v>93.971999999999994</v>
      </c>
    </row>
    <row r="15933" spans="1:7" ht="15" thickBot="1" x14ac:dyDescent="0.35">
      <c r="A15933" s="6">
        <v>302.99360000000001</v>
      </c>
      <c r="B15933" s="19">
        <f>(A15933-G15933)/G15933</f>
        <v>-0.11669854004384529</v>
      </c>
      <c r="C15933" s="30" t="s">
        <v>218</v>
      </c>
      <c r="D15933" s="6">
        <v>1003491</v>
      </c>
      <c r="E15933" s="6">
        <v>137</v>
      </c>
      <c r="F15933" s="7" t="s">
        <v>87</v>
      </c>
      <c r="G15933" s="6">
        <v>343.024</v>
      </c>
    </row>
    <row r="15934" spans="1:7" ht="15" thickBot="1" x14ac:dyDescent="0.35">
      <c r="A15934" s="6">
        <v>303.02271999999999</v>
      </c>
      <c r="B15934" s="19">
        <f>(A15934-G15934)/G15934</f>
        <v>0.2756058462989156</v>
      </c>
      <c r="C15934" s="30" t="s">
        <v>372</v>
      </c>
      <c r="D15934" s="6">
        <v>1001988</v>
      </c>
      <c r="E15934" s="6">
        <v>1988</v>
      </c>
      <c r="F15934" s="7" t="s">
        <v>87</v>
      </c>
      <c r="G15934" s="6">
        <v>237.55199999999999</v>
      </c>
    </row>
    <row r="15935" spans="1:7" ht="15" thickBot="1" x14ac:dyDescent="0.35">
      <c r="A15935" s="6">
        <v>303.13920000000002</v>
      </c>
      <c r="B15935" s="19">
        <f>(A15935-G15935)/G15935</f>
        <v>2.1931438972595818</v>
      </c>
      <c r="C15935" s="30" t="s">
        <v>79</v>
      </c>
      <c r="D15935" s="6">
        <v>1003501</v>
      </c>
      <c r="E15935" s="6">
        <v>630</v>
      </c>
      <c r="F15935" s="7" t="s">
        <v>17</v>
      </c>
      <c r="G15935" s="6">
        <v>94.934399999999997</v>
      </c>
    </row>
    <row r="15936" spans="1:7" ht="15" thickBot="1" x14ac:dyDescent="0.35">
      <c r="A15936" s="6">
        <v>303.18079999999998</v>
      </c>
      <c r="B15936" s="19">
        <f>(A15936-G15936)/G15936</f>
        <v>4.334985077988625</v>
      </c>
      <c r="C15936" s="30" t="s">
        <v>323</v>
      </c>
      <c r="D15936" s="6">
        <v>1004222</v>
      </c>
      <c r="E15936" s="6">
        <v>2115</v>
      </c>
      <c r="F15936" s="7" t="s">
        <v>21</v>
      </c>
      <c r="G15936" s="6">
        <v>56.828800000000001</v>
      </c>
    </row>
    <row r="15937" spans="1:7" ht="15" thickBot="1" x14ac:dyDescent="0.35">
      <c r="A15937" s="6">
        <v>303.241536</v>
      </c>
      <c r="B15937" s="19">
        <f>(A15937-G15937)/G15937</f>
        <v>-0.30325067893424529</v>
      </c>
      <c r="C15937" s="30" t="s">
        <v>221</v>
      </c>
      <c r="D15937" s="6">
        <v>1000448</v>
      </c>
      <c r="E15937" s="6">
        <v>448</v>
      </c>
      <c r="F15937" s="7" t="s">
        <v>19</v>
      </c>
      <c r="G15937" s="6">
        <v>435.223296</v>
      </c>
    </row>
    <row r="15938" spans="1:7" ht="15" thickBot="1" x14ac:dyDescent="0.35">
      <c r="A15938" s="6">
        <v>303.32119999999998</v>
      </c>
      <c r="B15938" s="19">
        <f>(A15938-G15938)/G15938</f>
        <v>0.31948543229811927</v>
      </c>
      <c r="C15938" s="30" t="s">
        <v>266</v>
      </c>
      <c r="D15938" s="6">
        <v>1004536</v>
      </c>
      <c r="E15938" s="6">
        <v>2724</v>
      </c>
      <c r="F15938" s="7" t="s">
        <v>31</v>
      </c>
      <c r="G15938" s="6">
        <v>229.8784</v>
      </c>
    </row>
    <row r="15939" spans="1:7" ht="15" thickBot="1" x14ac:dyDescent="0.35">
      <c r="A15939" s="6">
        <v>303.34176000000002</v>
      </c>
      <c r="B15939" s="19">
        <f>(A15939-G15939)/G15939</f>
        <v>0.96770731707317093</v>
      </c>
      <c r="C15939" s="30" t="s">
        <v>281</v>
      </c>
      <c r="D15939" s="6">
        <v>1014005</v>
      </c>
      <c r="E15939" s="6">
        <v>2313</v>
      </c>
      <c r="F15939" s="7" t="s">
        <v>87</v>
      </c>
      <c r="G15939" s="6">
        <v>154.16</v>
      </c>
    </row>
    <row r="15940" spans="1:7" ht="15" thickBot="1" x14ac:dyDescent="0.35">
      <c r="A15940" s="6">
        <v>303.34176000000002</v>
      </c>
      <c r="B15940" s="19">
        <f>(A15940-G15940)/G15940</f>
        <v>-0.12135974973931174</v>
      </c>
      <c r="C15940" s="30" t="s">
        <v>388</v>
      </c>
      <c r="D15940" s="6">
        <v>1015964</v>
      </c>
      <c r="E15940" s="6">
        <v>535</v>
      </c>
      <c r="F15940" s="7" t="s">
        <v>87</v>
      </c>
      <c r="G15940" s="6">
        <v>345.24</v>
      </c>
    </row>
    <row r="15941" spans="1:7" ht="15" thickBot="1" x14ac:dyDescent="0.35">
      <c r="A15941" s="6">
        <v>303.34176000000002</v>
      </c>
      <c r="B15941" s="19">
        <f>(A15941-G15941)/G15941</f>
        <v>0.13798679471788722</v>
      </c>
      <c r="C15941" s="30" t="s">
        <v>280</v>
      </c>
      <c r="D15941" s="6">
        <v>1014762</v>
      </c>
      <c r="E15941" s="6">
        <v>2725</v>
      </c>
      <c r="F15941" s="7" t="s">
        <v>87</v>
      </c>
      <c r="G15941" s="6">
        <v>266.56</v>
      </c>
    </row>
    <row r="15942" spans="1:7" ht="15" thickBot="1" x14ac:dyDescent="0.35">
      <c r="A15942" s="6">
        <v>303.42520000000002</v>
      </c>
      <c r="B15942" s="19">
        <f>(A15942-G15942)/G15942</f>
        <v>-7.6911638149235614E-2</v>
      </c>
      <c r="C15942" s="30" t="s">
        <v>266</v>
      </c>
      <c r="D15942" s="6">
        <v>1003090</v>
      </c>
      <c r="E15942" s="6">
        <v>2264</v>
      </c>
      <c r="F15942" s="7" t="s">
        <v>31</v>
      </c>
      <c r="G15942" s="6">
        <v>328.70656000000002</v>
      </c>
    </row>
    <row r="15943" spans="1:7" ht="15" thickBot="1" x14ac:dyDescent="0.35">
      <c r="A15943" s="6">
        <v>303.45119999999997</v>
      </c>
      <c r="B15943" s="19">
        <f>(A15943-G15943)/G15943</f>
        <v>0.73640408701384297</v>
      </c>
      <c r="C15943" s="30" t="s">
        <v>95</v>
      </c>
      <c r="D15943" s="6">
        <v>1004197</v>
      </c>
      <c r="E15943" s="6">
        <v>1597</v>
      </c>
      <c r="F15943" s="7" t="s">
        <v>25</v>
      </c>
      <c r="G15943" s="6">
        <v>174.75839999999999</v>
      </c>
    </row>
    <row r="15944" spans="1:7" ht="15" thickBot="1" x14ac:dyDescent="0.35">
      <c r="A15944" s="6">
        <v>303.49696</v>
      </c>
      <c r="B15944" s="19">
        <f>(A15944-G15944)/G15944</f>
        <v>-0.42946462333926116</v>
      </c>
      <c r="C15944" s="30" t="s">
        <v>71</v>
      </c>
      <c r="D15944" s="6">
        <v>1001028</v>
      </c>
      <c r="E15944" s="6">
        <v>1028</v>
      </c>
      <c r="F15944" s="7" t="s">
        <v>23</v>
      </c>
      <c r="G15944" s="6">
        <v>531.95116800000005</v>
      </c>
    </row>
    <row r="15945" spans="1:7" ht="15" thickBot="1" x14ac:dyDescent="0.35">
      <c r="A15945" s="6">
        <v>303.50839999999999</v>
      </c>
      <c r="B15945" s="19">
        <f>(A15945-G15945)/G15945</f>
        <v>0.36257865475232731</v>
      </c>
      <c r="C15945" s="30" t="s">
        <v>152</v>
      </c>
      <c r="D15945" s="6">
        <v>1004702</v>
      </c>
      <c r="E15945" s="6">
        <v>1784</v>
      </c>
      <c r="F15945" s="7" t="s">
        <v>23</v>
      </c>
      <c r="G15945" s="6">
        <v>222.7456</v>
      </c>
    </row>
    <row r="15946" spans="1:7" ht="15" thickBot="1" x14ac:dyDescent="0.35">
      <c r="A15946" s="6">
        <v>303.51776000000001</v>
      </c>
      <c r="B15946" s="19">
        <f>(A15946-G15946)/G15946</f>
        <v>0.96083064582816502</v>
      </c>
      <c r="C15946" s="30" t="s">
        <v>192</v>
      </c>
      <c r="D15946" s="6">
        <v>1001948</v>
      </c>
      <c r="E15946" s="6">
        <v>1948</v>
      </c>
      <c r="F15946" s="7" t="s">
        <v>21</v>
      </c>
      <c r="G15946" s="6">
        <v>154.79040000000001</v>
      </c>
    </row>
    <row r="15947" spans="1:7" ht="15" thickBot="1" x14ac:dyDescent="0.35">
      <c r="A15947" s="6">
        <v>303.63839999999999</v>
      </c>
      <c r="B15947" s="19">
        <f>(A15947-G15947)/G15947</f>
        <v>2.0005692059576887</v>
      </c>
      <c r="C15947" s="30" t="s">
        <v>212</v>
      </c>
      <c r="D15947" s="6">
        <v>1004159</v>
      </c>
      <c r="E15947" s="6">
        <v>2067</v>
      </c>
      <c r="F15947" s="7" t="s">
        <v>23</v>
      </c>
      <c r="G15947" s="6">
        <v>101.1936</v>
      </c>
    </row>
    <row r="15948" spans="1:7" ht="15" thickBot="1" x14ac:dyDescent="0.35">
      <c r="A15948" s="6">
        <v>303.72160000000002</v>
      </c>
      <c r="B15948" s="19">
        <f>(A15948-G15948)/G15948</f>
        <v>-0.31971019179681426</v>
      </c>
      <c r="C15948" s="30" t="s">
        <v>227</v>
      </c>
      <c r="D15948" s="6">
        <v>1001075</v>
      </c>
      <c r="E15948" s="6">
        <v>1075</v>
      </c>
      <c r="F15948" s="7" t="s">
        <v>25</v>
      </c>
      <c r="G15948" s="6">
        <v>446.459136</v>
      </c>
    </row>
    <row r="15949" spans="1:7" ht="15" thickBot="1" x14ac:dyDescent="0.35">
      <c r="A15949" s="6">
        <v>303.83807999999999</v>
      </c>
      <c r="B15949" s="19">
        <f>(A15949-G15949)/G15949</f>
        <v>0.71583931185282912</v>
      </c>
      <c r="C15949" s="30" t="s">
        <v>212</v>
      </c>
      <c r="D15949" s="6">
        <v>1002013</v>
      </c>
      <c r="E15949" s="6">
        <v>2013</v>
      </c>
      <c r="F15949" s="7" t="s">
        <v>17</v>
      </c>
      <c r="G15949" s="6">
        <v>177.07839999999999</v>
      </c>
    </row>
    <row r="15950" spans="1:7" ht="15" thickBot="1" x14ac:dyDescent="0.35">
      <c r="A15950" s="6">
        <v>303.96600000000001</v>
      </c>
      <c r="B15950" s="19">
        <f>(A15950-G15950)/G15950</f>
        <v>0.49842056693956754</v>
      </c>
      <c r="C15950" s="30" t="s">
        <v>302</v>
      </c>
      <c r="D15950" s="6">
        <v>1003014</v>
      </c>
      <c r="E15950" s="6">
        <v>1150</v>
      </c>
      <c r="F15950" s="7" t="s">
        <v>42</v>
      </c>
      <c r="G15950" s="6">
        <v>202.85759999999999</v>
      </c>
    </row>
    <row r="15951" spans="1:7" ht="15" thickBot="1" x14ac:dyDescent="0.35">
      <c r="A15951" s="6">
        <v>303.99720000000002</v>
      </c>
      <c r="B15951" s="19">
        <f>(A15951-G15951)/G15951</f>
        <v>8.6967566602021034</v>
      </c>
      <c r="C15951" s="30" t="s">
        <v>123</v>
      </c>
      <c r="D15951" s="6">
        <v>1004683</v>
      </c>
      <c r="E15951" s="6">
        <v>1128</v>
      </c>
      <c r="F15951" s="7" t="s">
        <v>21</v>
      </c>
      <c r="G15951" s="6">
        <v>31.3504</v>
      </c>
    </row>
    <row r="15952" spans="1:7" ht="15" thickBot="1" x14ac:dyDescent="0.35">
      <c r="A15952" s="6">
        <v>304.00760000000002</v>
      </c>
      <c r="B15952" s="19">
        <f>(A15952-G15952)/G15952</f>
        <v>3.3954092255019894</v>
      </c>
      <c r="C15952" s="30" t="s">
        <v>255</v>
      </c>
      <c r="D15952" s="6">
        <v>1004515</v>
      </c>
      <c r="E15952" s="6">
        <v>2297</v>
      </c>
      <c r="F15952" s="7" t="s">
        <v>35</v>
      </c>
      <c r="G15952" s="6">
        <v>69.1648</v>
      </c>
    </row>
    <row r="15953" spans="1:7" ht="15" thickBot="1" x14ac:dyDescent="0.35">
      <c r="A15953" s="6">
        <v>304.05887999999999</v>
      </c>
      <c r="B15953" s="19">
        <f>(A15953-G15953)/G15953</f>
        <v>-0.18006299348492041</v>
      </c>
      <c r="C15953" s="30" t="s">
        <v>383</v>
      </c>
      <c r="D15953" s="6">
        <v>1009469</v>
      </c>
      <c r="E15953" s="6">
        <v>873</v>
      </c>
      <c r="F15953" s="7" t="s">
        <v>87</v>
      </c>
      <c r="G15953" s="6">
        <v>370.83199999999999</v>
      </c>
    </row>
    <row r="15954" spans="1:7" ht="15" thickBot="1" x14ac:dyDescent="0.35">
      <c r="A15954" s="6">
        <v>304.06272000000001</v>
      </c>
      <c r="B15954" s="19">
        <f>(A15954-G15954)/G15954</f>
        <v>2.7600550833372903</v>
      </c>
      <c r="C15954" s="30" t="s">
        <v>225</v>
      </c>
      <c r="D15954" s="6">
        <v>1001307</v>
      </c>
      <c r="E15954" s="6">
        <v>1307</v>
      </c>
      <c r="F15954" s="7" t="s">
        <v>42</v>
      </c>
      <c r="G15954" s="6">
        <v>80.866560000000007</v>
      </c>
    </row>
    <row r="15955" spans="1:7" ht="15" thickBot="1" x14ac:dyDescent="0.35">
      <c r="A15955" s="6">
        <v>304.07</v>
      </c>
      <c r="B15955" s="19">
        <f>(A15955-G15955)/G15955</f>
        <v>0.4117471177274617</v>
      </c>
      <c r="C15955" s="30" t="s">
        <v>94</v>
      </c>
      <c r="D15955" s="6">
        <v>1003713</v>
      </c>
      <c r="E15955" s="6">
        <v>1356</v>
      </c>
      <c r="F15955" s="7" t="s">
        <v>23</v>
      </c>
      <c r="G15955" s="6">
        <v>215.38560000000001</v>
      </c>
    </row>
    <row r="15956" spans="1:7" ht="15" thickBot="1" x14ac:dyDescent="0.35">
      <c r="A15956" s="6">
        <v>304.07936000000001</v>
      </c>
      <c r="B15956" s="19">
        <f>(A15956-G15956)/G15956</f>
        <v>1.517946951429556</v>
      </c>
      <c r="C15956" s="30" t="s">
        <v>277</v>
      </c>
      <c r="D15956" s="6">
        <v>1001586</v>
      </c>
      <c r="E15956" s="6">
        <v>1586</v>
      </c>
      <c r="F15956" s="7" t="s">
        <v>31</v>
      </c>
      <c r="G15956" s="6">
        <v>120.76479999999999</v>
      </c>
    </row>
    <row r="15957" spans="1:7" ht="15" thickBot="1" x14ac:dyDescent="0.35">
      <c r="A15957" s="6">
        <v>304.13760000000002</v>
      </c>
      <c r="B15957" s="19">
        <f>(A15957-G15957)/G15957</f>
        <v>8.379551958946017</v>
      </c>
      <c r="C15957" s="30" t="s">
        <v>267</v>
      </c>
      <c r="D15957" s="6">
        <v>1003479</v>
      </c>
      <c r="E15957" s="6">
        <v>1320</v>
      </c>
      <c r="F15957" s="7" t="s">
        <v>25</v>
      </c>
      <c r="G15957" s="6">
        <v>32.425600000000003</v>
      </c>
    </row>
    <row r="15958" spans="1:7" ht="15" thickBot="1" x14ac:dyDescent="0.35">
      <c r="A15958" s="6">
        <v>304.13760000000002</v>
      </c>
      <c r="B15958" s="19">
        <f>(A15958-G15958)/G15958</f>
        <v>1.7450827484620053</v>
      </c>
      <c r="C15958" s="30" t="s">
        <v>63</v>
      </c>
      <c r="D15958" s="6">
        <v>1003251</v>
      </c>
      <c r="E15958" s="6">
        <v>1693</v>
      </c>
      <c r="F15958" s="7" t="s">
        <v>25</v>
      </c>
      <c r="G15958" s="6">
        <v>110.7936</v>
      </c>
    </row>
    <row r="15959" spans="1:7" ht="15" thickBot="1" x14ac:dyDescent="0.35">
      <c r="A15959" s="6">
        <v>304.13760000000002</v>
      </c>
      <c r="B15959" s="19">
        <f>(A15959-G15959)/G15959</f>
        <v>-1.472529384399489E-3</v>
      </c>
      <c r="C15959" s="30" t="s">
        <v>94</v>
      </c>
      <c r="D15959" s="6">
        <v>1001487</v>
      </c>
      <c r="E15959" s="6">
        <v>1487</v>
      </c>
      <c r="F15959" s="7" t="s">
        <v>87</v>
      </c>
      <c r="G15959" s="6">
        <v>304.58611200000001</v>
      </c>
    </row>
    <row r="15960" spans="1:7" ht="15" thickBot="1" x14ac:dyDescent="0.35">
      <c r="A15960" s="6">
        <v>304.15839999999997</v>
      </c>
      <c r="B15960" s="19">
        <f>(A15960-G15960)/G15960</f>
        <v>1.2371431261326991</v>
      </c>
      <c r="C15960" s="30" t="s">
        <v>65</v>
      </c>
      <c r="D15960" s="6">
        <v>1001907</v>
      </c>
      <c r="E15960" s="6">
        <v>1907</v>
      </c>
      <c r="F15960" s="7" t="s">
        <v>17</v>
      </c>
      <c r="G15960" s="6">
        <v>135.95840000000001</v>
      </c>
    </row>
    <row r="15961" spans="1:7" ht="15" thickBot="1" x14ac:dyDescent="0.35">
      <c r="A15961" s="6">
        <v>304.18439999999998</v>
      </c>
      <c r="B15961" s="19">
        <f>(A15961-G15961)/G15961</f>
        <v>2.8166556251505654</v>
      </c>
      <c r="C15961" s="30" t="s">
        <v>188</v>
      </c>
      <c r="D15961" s="6">
        <v>1002972</v>
      </c>
      <c r="E15961" s="6">
        <v>846</v>
      </c>
      <c r="F15961" s="7" t="s">
        <v>25</v>
      </c>
      <c r="G15961" s="6">
        <v>79.699200000000005</v>
      </c>
    </row>
    <row r="15962" spans="1:7" ht="15" thickBot="1" x14ac:dyDescent="0.35">
      <c r="A15962" s="6">
        <v>304.21039999999999</v>
      </c>
      <c r="B15962" s="19">
        <f>(A15962-G15962)/G15962</f>
        <v>3.5909957985222385</v>
      </c>
      <c r="C15962" s="30" t="s">
        <v>211</v>
      </c>
      <c r="D15962" s="6">
        <v>1002989</v>
      </c>
      <c r="E15962" s="6">
        <v>1971</v>
      </c>
      <c r="F15962" s="7" t="s">
        <v>42</v>
      </c>
      <c r="G15962" s="6">
        <v>66.2624</v>
      </c>
    </row>
    <row r="15963" spans="1:7" ht="15" thickBot="1" x14ac:dyDescent="0.35">
      <c r="A15963" s="6">
        <v>304.24160000000001</v>
      </c>
      <c r="B15963" s="19">
        <f>(A15963-G15963)/G15963</f>
        <v>1.6190876284399878</v>
      </c>
      <c r="C15963" s="30" t="s">
        <v>262</v>
      </c>
      <c r="D15963" s="6">
        <v>1003336</v>
      </c>
      <c r="E15963" s="6">
        <v>2237</v>
      </c>
      <c r="F15963" s="7" t="s">
        <v>31</v>
      </c>
      <c r="G15963" s="6">
        <v>116.1632</v>
      </c>
    </row>
    <row r="15964" spans="1:7" ht="15" thickBot="1" x14ac:dyDescent="0.35">
      <c r="A15964" s="6">
        <v>304.24576000000002</v>
      </c>
      <c r="B15964" s="19">
        <f>(A15964-G15964)/G15964</f>
        <v>-0.13189472088763737</v>
      </c>
      <c r="C15964" s="30" t="s">
        <v>94</v>
      </c>
      <c r="D15964" s="6">
        <v>1001253</v>
      </c>
      <c r="E15964" s="6">
        <v>1253</v>
      </c>
      <c r="F15964" s="7" t="s">
        <v>31</v>
      </c>
      <c r="G15964" s="6">
        <v>350.47104000000002</v>
      </c>
    </row>
    <row r="15965" spans="1:7" ht="15" thickBot="1" x14ac:dyDescent="0.35">
      <c r="A15965" s="6">
        <v>304.30919999999998</v>
      </c>
      <c r="B15965" s="19">
        <f>(A15965-G15965)/G15965</f>
        <v>0.42757716095715592</v>
      </c>
      <c r="C15965" s="30" t="s">
        <v>96</v>
      </c>
      <c r="D15965" s="6">
        <v>1004677</v>
      </c>
      <c r="E15965" s="6">
        <v>1309</v>
      </c>
      <c r="F15965" s="7" t="s">
        <v>27</v>
      </c>
      <c r="G15965" s="6">
        <v>213.16480000000001</v>
      </c>
    </row>
    <row r="15966" spans="1:7" ht="15" thickBot="1" x14ac:dyDescent="0.35">
      <c r="A15966" s="6">
        <v>304.33312000000001</v>
      </c>
      <c r="B15966" s="19">
        <f>(A15966-G15966)/G15966</f>
        <v>-0.40273144069535888</v>
      </c>
      <c r="C15966" s="30" t="s">
        <v>385</v>
      </c>
      <c r="D15966" s="6">
        <v>1001090</v>
      </c>
      <c r="E15966" s="6">
        <v>1090</v>
      </c>
      <c r="F15966" s="7" t="s">
        <v>21</v>
      </c>
      <c r="G15966" s="6">
        <v>509.54150399999997</v>
      </c>
    </row>
    <row r="15967" spans="1:7" ht="15" thickBot="1" x14ac:dyDescent="0.35">
      <c r="A15967" s="6">
        <v>304.38200000000001</v>
      </c>
      <c r="B15967" s="19">
        <f>(A15967-G15967)/G15967</f>
        <v>12.576844847273765</v>
      </c>
      <c r="C15967" s="30" t="s">
        <v>345</v>
      </c>
      <c r="D15967" s="6">
        <v>1003375</v>
      </c>
      <c r="E15967" s="6">
        <v>2386</v>
      </c>
      <c r="F15967" s="7" t="s">
        <v>87</v>
      </c>
      <c r="G15967" s="6">
        <v>22.4192</v>
      </c>
    </row>
    <row r="15968" spans="1:7" ht="15" thickBot="1" x14ac:dyDescent="0.35">
      <c r="A15968" s="6">
        <v>304.5000192</v>
      </c>
      <c r="B15968" s="19">
        <f>(A15968-G15968)/G15968</f>
        <v>4.6109591367415534</v>
      </c>
      <c r="C15968" s="30" t="s">
        <v>169</v>
      </c>
      <c r="D15968" s="6">
        <v>1000958</v>
      </c>
      <c r="E15968" s="6">
        <v>958</v>
      </c>
      <c r="F15968" s="7" t="s">
        <v>21</v>
      </c>
      <c r="G15968" s="6">
        <v>54.268799999999999</v>
      </c>
    </row>
    <row r="15969" spans="1:7" ht="15" thickBot="1" x14ac:dyDescent="0.35">
      <c r="A15969" s="6">
        <v>304.52760000000001</v>
      </c>
      <c r="B15969" s="19">
        <f>(A15969-G15969)/G15969</f>
        <v>0.10916065455308335</v>
      </c>
      <c r="C15969" s="30" t="s">
        <v>90</v>
      </c>
      <c r="D15969" s="6">
        <v>1002826</v>
      </c>
      <c r="E15969" s="6">
        <v>2826</v>
      </c>
      <c r="F15969" s="7" t="s">
        <v>31</v>
      </c>
      <c r="G15969" s="6">
        <v>274.55680000000001</v>
      </c>
    </row>
    <row r="15970" spans="1:7" ht="15" thickBot="1" x14ac:dyDescent="0.35">
      <c r="A15970" s="6">
        <v>304.59519999999998</v>
      </c>
      <c r="B15970" s="19">
        <f>(A15970-G15970)/G15970</f>
        <v>0.83148618486877546</v>
      </c>
      <c r="C15970" s="30" t="s">
        <v>313</v>
      </c>
      <c r="D15970" s="6">
        <v>1005214</v>
      </c>
      <c r="E15970" s="6">
        <v>298</v>
      </c>
      <c r="F15970" s="7" t="s">
        <v>21</v>
      </c>
      <c r="G15970" s="6">
        <v>166.31039999999999</v>
      </c>
    </row>
    <row r="15971" spans="1:7" ht="15" thickBot="1" x14ac:dyDescent="0.35">
      <c r="A15971" s="6">
        <v>304.60559999999998</v>
      </c>
      <c r="B15971" s="19">
        <f>(A15971-G15971)/G15971</f>
        <v>0.74537478455388884</v>
      </c>
      <c r="C15971" s="30" t="s">
        <v>52</v>
      </c>
      <c r="D15971" s="6">
        <v>1003389</v>
      </c>
      <c r="E15971" s="6">
        <v>1479</v>
      </c>
      <c r="F15971" s="7" t="s">
        <v>42</v>
      </c>
      <c r="G15971" s="6">
        <v>174.52160000000001</v>
      </c>
    </row>
    <row r="15972" spans="1:7" ht="15" thickBot="1" x14ac:dyDescent="0.35">
      <c r="A15972" s="6">
        <v>304.6524</v>
      </c>
      <c r="B15972" s="19">
        <f>(A15972-G15972)/G15972</f>
        <v>7.7972532803548322</v>
      </c>
      <c r="C15972" s="30" t="s">
        <v>334</v>
      </c>
      <c r="D15972" s="6">
        <v>1003706</v>
      </c>
      <c r="E15972" s="6">
        <v>1578</v>
      </c>
      <c r="F15972" s="7" t="s">
        <v>31</v>
      </c>
      <c r="G15972" s="6">
        <v>34.630400000000002</v>
      </c>
    </row>
    <row r="15973" spans="1:7" ht="15" thickBot="1" x14ac:dyDescent="0.35">
      <c r="A15973" s="6">
        <v>304.7473152</v>
      </c>
      <c r="B15973" s="19">
        <f>(A15973-G15973)/G15973</f>
        <v>22.248955996338115</v>
      </c>
      <c r="C15973" s="30" t="s">
        <v>158</v>
      </c>
      <c r="D15973" s="6">
        <v>1005480</v>
      </c>
      <c r="E15973" s="6">
        <v>1261</v>
      </c>
      <c r="F15973" s="7" t="s">
        <v>27</v>
      </c>
      <c r="G15973" s="6">
        <v>13.108000000000001</v>
      </c>
    </row>
    <row r="15974" spans="1:7" ht="15" thickBot="1" x14ac:dyDescent="0.35">
      <c r="A15974" s="6">
        <v>304.77600000000001</v>
      </c>
      <c r="B15974" s="19">
        <f>(A15974-G15974)/G15974</f>
        <v>6.210561181035299</v>
      </c>
      <c r="C15974" s="30" t="s">
        <v>106</v>
      </c>
      <c r="D15974" s="6">
        <v>1005630</v>
      </c>
      <c r="E15974" s="6">
        <v>1979</v>
      </c>
      <c r="F15974" s="7" t="s">
        <v>31</v>
      </c>
      <c r="G15974" s="6">
        <v>42.268000000000001</v>
      </c>
    </row>
    <row r="15975" spans="1:7" ht="15" thickBot="1" x14ac:dyDescent="0.35">
      <c r="A15975" s="6">
        <v>304.77600000000001</v>
      </c>
      <c r="B15975" s="19">
        <f>(A15975-G15975)/G15975</f>
        <v>0.18051531537114784</v>
      </c>
      <c r="C15975" s="30" t="s">
        <v>148</v>
      </c>
      <c r="D15975" s="6">
        <v>1011337</v>
      </c>
      <c r="E15975" s="6">
        <v>363</v>
      </c>
      <c r="F15975" s="7" t="s">
        <v>87</v>
      </c>
      <c r="G15975" s="6">
        <v>258.17200000000003</v>
      </c>
    </row>
    <row r="15976" spans="1:7" ht="15" thickBot="1" x14ac:dyDescent="0.35">
      <c r="A15976" s="6">
        <v>304.77600000000001</v>
      </c>
      <c r="B15976" s="19">
        <f>(A15976-G15976)/G15976</f>
        <v>6.0474049743211439E-2</v>
      </c>
      <c r="C15976" s="30" t="s">
        <v>354</v>
      </c>
      <c r="D15976" s="6">
        <v>1016134</v>
      </c>
      <c r="E15976" s="6">
        <v>2815</v>
      </c>
      <c r="F15976" s="7" t="s">
        <v>87</v>
      </c>
      <c r="G15976" s="6">
        <v>287.39600000000002</v>
      </c>
    </row>
    <row r="15977" spans="1:7" ht="15" thickBot="1" x14ac:dyDescent="0.35">
      <c r="A15977" s="6">
        <v>304.77600000000001</v>
      </c>
      <c r="B15977" s="19">
        <f>(A15977-G15977)/G15977</f>
        <v>3.2215237888804593E-2</v>
      </c>
      <c r="C15977" s="30" t="s">
        <v>215</v>
      </c>
      <c r="D15977" s="6">
        <v>1013322</v>
      </c>
      <c r="E15977" s="6">
        <v>2112</v>
      </c>
      <c r="F15977" s="7" t="s">
        <v>87</v>
      </c>
      <c r="G15977" s="6">
        <v>295.26400000000001</v>
      </c>
    </row>
    <row r="15978" spans="1:7" ht="15" thickBot="1" x14ac:dyDescent="0.35">
      <c r="A15978" s="6">
        <v>304.79072000000002</v>
      </c>
      <c r="B15978" s="19">
        <f>(A15978-G15978)/G15978</f>
        <v>-0.53287575833370115</v>
      </c>
      <c r="C15978" s="30" t="s">
        <v>221</v>
      </c>
      <c r="D15978" s="6">
        <v>1001180</v>
      </c>
      <c r="E15978" s="6">
        <v>1180</v>
      </c>
      <c r="F15978" s="7" t="s">
        <v>35</v>
      </c>
      <c r="G15978" s="6">
        <v>652.48320000000001</v>
      </c>
    </row>
    <row r="15979" spans="1:7" ht="15" thickBot="1" x14ac:dyDescent="0.35">
      <c r="A15979" s="6">
        <v>304.79487999999998</v>
      </c>
      <c r="B15979" s="19">
        <f>(A15979-G15979)/G15979</f>
        <v>6.5599968251448519</v>
      </c>
      <c r="C15979" s="30" t="s">
        <v>153</v>
      </c>
      <c r="D15979" s="6">
        <v>1001656</v>
      </c>
      <c r="E15979" s="6">
        <v>1656</v>
      </c>
      <c r="F15979" s="7" t="s">
        <v>23</v>
      </c>
      <c r="G15979" s="6">
        <v>40.316800000000001</v>
      </c>
    </row>
    <row r="15980" spans="1:7" ht="15" thickBot="1" x14ac:dyDescent="0.35">
      <c r="A15980" s="6">
        <v>304.9384</v>
      </c>
      <c r="B15980" s="19">
        <f>(A15980-G15980)/G15980</f>
        <v>-0.1657846819164675</v>
      </c>
      <c r="C15980" s="30" t="s">
        <v>126</v>
      </c>
      <c r="D15980" s="6">
        <v>1004560</v>
      </c>
      <c r="E15980" s="6">
        <v>415</v>
      </c>
      <c r="F15980" s="7" t="s">
        <v>23</v>
      </c>
      <c r="G15980" s="6">
        <v>365.53919999999999</v>
      </c>
    </row>
    <row r="15981" spans="1:7" ht="15" thickBot="1" x14ac:dyDescent="0.35">
      <c r="A15981" s="6">
        <v>304.94880000000001</v>
      </c>
      <c r="B15981" s="19">
        <f>(A15981-G15981)/G15981</f>
        <v>2.5074033588393121</v>
      </c>
      <c r="C15981" s="30" t="s">
        <v>275</v>
      </c>
      <c r="D15981" s="6">
        <v>1001402</v>
      </c>
      <c r="E15981" s="6">
        <v>1402</v>
      </c>
      <c r="F15981" s="7" t="s">
        <v>31</v>
      </c>
      <c r="G15981" s="6">
        <v>86.944320000000005</v>
      </c>
    </row>
    <row r="15982" spans="1:7" ht="15" thickBot="1" x14ac:dyDescent="0.35">
      <c r="A15982" s="6">
        <v>304.98624000000001</v>
      </c>
      <c r="B15982" s="19">
        <f>(A15982-G15982)/G15982</f>
        <v>0.1122493278064082</v>
      </c>
      <c r="C15982" s="30" t="s">
        <v>144</v>
      </c>
      <c r="D15982" s="6">
        <v>1001205</v>
      </c>
      <c r="E15982" s="6">
        <v>1205</v>
      </c>
      <c r="F15982" s="7" t="s">
        <v>25</v>
      </c>
      <c r="G15982" s="6">
        <v>274.20672000000002</v>
      </c>
    </row>
    <row r="15983" spans="1:7" ht="15" thickBot="1" x14ac:dyDescent="0.35">
      <c r="A15983" s="6">
        <v>305.02784000000003</v>
      </c>
      <c r="B15983" s="19">
        <f>(A15983-G15983)/G15983</f>
        <v>4.5428970169215566</v>
      </c>
      <c r="C15983" s="30" t="s">
        <v>322</v>
      </c>
      <c r="D15983" s="6">
        <v>1001982</v>
      </c>
      <c r="E15983" s="6">
        <v>1982</v>
      </c>
      <c r="F15983" s="7" t="s">
        <v>35</v>
      </c>
      <c r="G15983" s="6">
        <v>55.0304</v>
      </c>
    </row>
    <row r="15984" spans="1:7" ht="15" thickBot="1" x14ac:dyDescent="0.35">
      <c r="A15984" s="6">
        <v>305.0736</v>
      </c>
      <c r="B15984" s="19">
        <f>(A15984-G15984)/G15984</f>
        <v>0.63092122145239915</v>
      </c>
      <c r="C15984" s="30" t="s">
        <v>46</v>
      </c>
      <c r="D15984" s="6">
        <v>1003084</v>
      </c>
      <c r="E15984" s="6">
        <v>2396</v>
      </c>
      <c r="F15984" s="7" t="s">
        <v>35</v>
      </c>
      <c r="G15984" s="6">
        <v>187.05600000000001</v>
      </c>
    </row>
    <row r="15985" spans="1:7" ht="15" thickBot="1" x14ac:dyDescent="0.35">
      <c r="A15985" s="6">
        <v>305.11553279999998</v>
      </c>
      <c r="B15985" s="19">
        <f>(A15985-G15985)/G15985</f>
        <v>-0.49132777717493775</v>
      </c>
      <c r="C15985" s="30" t="s">
        <v>102</v>
      </c>
      <c r="D15985" s="6">
        <v>1000628</v>
      </c>
      <c r="E15985" s="6">
        <v>628</v>
      </c>
      <c r="F15985" s="7" t="s">
        <v>23</v>
      </c>
      <c r="G15985" s="6">
        <v>599.82739200000003</v>
      </c>
    </row>
    <row r="15986" spans="1:7" ht="15" thickBot="1" x14ac:dyDescent="0.35">
      <c r="A15986" s="6">
        <v>305.11935999999997</v>
      </c>
      <c r="B15986" s="19">
        <f>(A15986-G15986)/G15986</f>
        <v>15.000973317670748</v>
      </c>
      <c r="C15986" s="30" t="s">
        <v>334</v>
      </c>
      <c r="D15986" s="6">
        <v>1001931</v>
      </c>
      <c r="E15986" s="6">
        <v>1931</v>
      </c>
      <c r="F15986" s="7" t="s">
        <v>19</v>
      </c>
      <c r="G15986" s="6">
        <v>19.0688</v>
      </c>
    </row>
    <row r="15987" spans="1:7" ht="15" thickBot="1" x14ac:dyDescent="0.35">
      <c r="A15987" s="6">
        <v>305.15679999999998</v>
      </c>
      <c r="B15987" s="19">
        <f>(A15987-G15987)/G15987</f>
        <v>-0.51260192470145294</v>
      </c>
      <c r="C15987" s="30" t="s">
        <v>202</v>
      </c>
      <c r="D15987" s="6">
        <v>1001395</v>
      </c>
      <c r="E15987" s="6">
        <v>1395</v>
      </c>
      <c r="F15987" s="7" t="s">
        <v>27</v>
      </c>
      <c r="G15987" s="6">
        <v>626.093568</v>
      </c>
    </row>
    <row r="15988" spans="1:7" ht="15" thickBot="1" x14ac:dyDescent="0.35">
      <c r="A15988" s="6">
        <v>305.16512</v>
      </c>
      <c r="B15988" s="19">
        <f>(A15988-G15988)/G15988</f>
        <v>0.25325719842823913</v>
      </c>
      <c r="C15988" s="30" t="s">
        <v>86</v>
      </c>
      <c r="D15988" s="6">
        <v>1001772</v>
      </c>
      <c r="E15988" s="6">
        <v>1772</v>
      </c>
      <c r="F15988" s="7" t="s">
        <v>27</v>
      </c>
      <c r="G15988" s="6">
        <v>243.49760000000001</v>
      </c>
    </row>
    <row r="15989" spans="1:7" ht="15" thickBot="1" x14ac:dyDescent="0.35">
      <c r="A15989" s="6">
        <v>305.39807999999999</v>
      </c>
      <c r="B15989" s="19">
        <f>(A15989-G15989)/G15989</f>
        <v>0.40785230642139575</v>
      </c>
      <c r="C15989" s="30" t="s">
        <v>247</v>
      </c>
      <c r="D15989" s="6">
        <v>1001906</v>
      </c>
      <c r="E15989" s="6">
        <v>1906</v>
      </c>
      <c r="F15989" s="7" t="s">
        <v>27</v>
      </c>
      <c r="G15989" s="6">
        <v>216.9248</v>
      </c>
    </row>
    <row r="15990" spans="1:7" ht="15" thickBot="1" x14ac:dyDescent="0.35">
      <c r="A15990" s="6">
        <v>305.45839999999998</v>
      </c>
      <c r="B15990" s="19">
        <f>(A15990-G15990)/G15990</f>
        <v>0.19352509440096022</v>
      </c>
      <c r="C15990" s="30" t="s">
        <v>227</v>
      </c>
      <c r="D15990" s="6">
        <v>1005074</v>
      </c>
      <c r="E15990" s="6">
        <v>680</v>
      </c>
      <c r="F15990" s="7" t="s">
        <v>27</v>
      </c>
      <c r="G15990" s="6">
        <v>255.92959999999999</v>
      </c>
    </row>
    <row r="15991" spans="1:7" ht="15" thickBot="1" x14ac:dyDescent="0.35">
      <c r="A15991" s="6">
        <v>305.4896</v>
      </c>
      <c r="B15991" s="19">
        <f>(A15991-G15991)/G15991</f>
        <v>-0.49222126303348668</v>
      </c>
      <c r="C15991" s="30" t="s">
        <v>245</v>
      </c>
      <c r="D15991" s="6">
        <v>1001107</v>
      </c>
      <c r="E15991" s="6">
        <v>1107</v>
      </c>
      <c r="F15991" s="7" t="s">
        <v>42</v>
      </c>
      <c r="G15991" s="6">
        <v>601.61951999999997</v>
      </c>
    </row>
    <row r="15992" spans="1:7" ht="15" thickBot="1" x14ac:dyDescent="0.35">
      <c r="A15992" s="6">
        <v>305.49311999999998</v>
      </c>
      <c r="B15992" s="19">
        <f>(A15992-G15992)/G15992</f>
        <v>-0.11312454276258493</v>
      </c>
      <c r="C15992" s="30" t="s">
        <v>73</v>
      </c>
      <c r="D15992" s="6">
        <v>1019163</v>
      </c>
      <c r="E15992" s="6">
        <v>423</v>
      </c>
      <c r="F15992" s="7" t="s">
        <v>87</v>
      </c>
      <c r="G15992" s="6">
        <v>344.46</v>
      </c>
    </row>
    <row r="15993" spans="1:7" ht="15" thickBot="1" x14ac:dyDescent="0.35">
      <c r="A15993" s="6">
        <v>305.53120000000001</v>
      </c>
      <c r="B15993" s="19">
        <f>(A15993-G15993)/G15993</f>
        <v>1.5161677120118064</v>
      </c>
      <c r="C15993" s="30" t="s">
        <v>250</v>
      </c>
      <c r="D15993" s="6">
        <v>1004766</v>
      </c>
      <c r="E15993" s="6">
        <v>2004</v>
      </c>
      <c r="F15993" s="7" t="s">
        <v>31</v>
      </c>
      <c r="G15993" s="6">
        <v>121.4272</v>
      </c>
    </row>
    <row r="15994" spans="1:7" ht="15" thickBot="1" x14ac:dyDescent="0.35">
      <c r="A15994" s="6">
        <v>305.53120000000001</v>
      </c>
      <c r="B15994" s="19">
        <f>(A15994-G15994)/G15994</f>
        <v>0.36555871794505074</v>
      </c>
      <c r="C15994" s="30" t="s">
        <v>125</v>
      </c>
      <c r="D15994" s="6">
        <v>1003037</v>
      </c>
      <c r="E15994" s="6">
        <v>269</v>
      </c>
      <c r="F15994" s="7" t="s">
        <v>25</v>
      </c>
      <c r="G15994" s="6">
        <v>223.74080000000001</v>
      </c>
    </row>
    <row r="15995" spans="1:7" ht="15" thickBot="1" x14ac:dyDescent="0.35">
      <c r="A15995" s="6">
        <v>305.54160000000002</v>
      </c>
      <c r="B15995" s="19">
        <f>(A15995-G15995)/G15995</f>
        <v>1.1165488118460722</v>
      </c>
      <c r="C15995" s="30" t="s">
        <v>193</v>
      </c>
      <c r="D15995" s="6">
        <v>1003275</v>
      </c>
      <c r="E15995" s="6">
        <v>604</v>
      </c>
      <c r="F15995" s="7" t="s">
        <v>25</v>
      </c>
      <c r="G15995" s="6">
        <v>144.35839999999999</v>
      </c>
    </row>
    <row r="15996" spans="1:7" ht="15" thickBot="1" x14ac:dyDescent="0.35">
      <c r="A15996" s="6">
        <v>305.58319999999998</v>
      </c>
      <c r="B15996" s="19">
        <f>(A15996-G15996)/G15996</f>
        <v>5.3078637954950789</v>
      </c>
      <c r="C15996" s="30" t="s">
        <v>213</v>
      </c>
      <c r="D15996" s="6">
        <v>1004681</v>
      </c>
      <c r="E15996" s="6">
        <v>178</v>
      </c>
      <c r="F15996" s="7" t="s">
        <v>17</v>
      </c>
      <c r="G15996" s="6">
        <v>48.444800000000001</v>
      </c>
    </row>
    <row r="15997" spans="1:7" ht="15" thickBot="1" x14ac:dyDescent="0.35">
      <c r="A15997" s="6">
        <v>305.60608000000002</v>
      </c>
      <c r="B15997" s="19">
        <f>(A15997-G15997)/G15997</f>
        <v>0.12519163222824042</v>
      </c>
      <c r="C15997" s="30" t="s">
        <v>205</v>
      </c>
      <c r="D15997" s="6">
        <v>1001430</v>
      </c>
      <c r="E15997" s="6">
        <v>1430</v>
      </c>
      <c r="F15997" s="7" t="s">
        <v>42</v>
      </c>
      <c r="G15997" s="6">
        <v>271.60358400000001</v>
      </c>
    </row>
    <row r="15998" spans="1:7" ht="15" thickBot="1" x14ac:dyDescent="0.35">
      <c r="A15998" s="6">
        <v>305.6404</v>
      </c>
      <c r="B15998" s="19">
        <f>(A15998-G15998)/G15998</f>
        <v>9.1410704695302339E-2</v>
      </c>
      <c r="C15998" s="30" t="s">
        <v>250</v>
      </c>
      <c r="D15998" s="6">
        <v>1003770</v>
      </c>
      <c r="E15998" s="6">
        <v>2215</v>
      </c>
      <c r="F15998" s="7" t="s">
        <v>35</v>
      </c>
      <c r="G15998" s="6">
        <v>280.04160000000002</v>
      </c>
    </row>
    <row r="15999" spans="1:7" ht="15" thickBot="1" x14ac:dyDescent="0.35">
      <c r="A15999" s="6">
        <v>305.67239999999998</v>
      </c>
      <c r="B15999" s="19">
        <f>(A15999-G15999)/G15999</f>
        <v>7.0010574808920527</v>
      </c>
      <c r="C15999" s="30" t="s">
        <v>384</v>
      </c>
      <c r="D15999" s="6">
        <v>1005645</v>
      </c>
      <c r="E15999" s="6">
        <v>2753</v>
      </c>
      <c r="F15999" s="7" t="s">
        <v>27</v>
      </c>
      <c r="G15999" s="6">
        <v>38.204000000000001</v>
      </c>
    </row>
    <row r="16000" spans="1:7" ht="15" thickBot="1" x14ac:dyDescent="0.35">
      <c r="A16000" s="6">
        <v>305.67239999999998</v>
      </c>
      <c r="B16000" s="19">
        <f>(A16000-G16000)/G16000</f>
        <v>0.68095950375046743</v>
      </c>
      <c r="C16000" s="30" t="s">
        <v>273</v>
      </c>
      <c r="D16000" s="6">
        <v>1006202</v>
      </c>
      <c r="E16000" s="6">
        <v>916</v>
      </c>
      <c r="F16000" s="7" t="s">
        <v>87</v>
      </c>
      <c r="G16000" s="6">
        <v>181.84399999999999</v>
      </c>
    </row>
    <row r="16001" spans="1:7" ht="15" thickBot="1" x14ac:dyDescent="0.35">
      <c r="A16001" s="6">
        <v>305.71319999999997</v>
      </c>
      <c r="B16001" s="19">
        <f>(A16001-G16001)/G16001</f>
        <v>1.4308018675894354</v>
      </c>
      <c r="C16001" s="30" t="s">
        <v>282</v>
      </c>
      <c r="D16001" s="6">
        <v>1002590</v>
      </c>
      <c r="E16001" s="6">
        <v>2590</v>
      </c>
      <c r="F16001" s="7" t="s">
        <v>27</v>
      </c>
      <c r="G16001" s="6">
        <v>125.7664</v>
      </c>
    </row>
    <row r="16002" spans="1:7" ht="15" thickBot="1" x14ac:dyDescent="0.35">
      <c r="A16002" s="6">
        <v>305.74439999999998</v>
      </c>
      <c r="B16002" s="19">
        <f>(A16002-G16002)/G16002</f>
        <v>0.26160491463430735</v>
      </c>
      <c r="C16002" s="30" t="s">
        <v>39</v>
      </c>
      <c r="D16002" s="6">
        <v>1002986</v>
      </c>
      <c r="E16002" s="6">
        <v>526</v>
      </c>
      <c r="F16002" s="7" t="s">
        <v>25</v>
      </c>
      <c r="G16002" s="6">
        <v>242.34559999999999</v>
      </c>
    </row>
    <row r="16003" spans="1:7" ht="15" thickBot="1" x14ac:dyDescent="0.35">
      <c r="A16003" s="6">
        <v>305.78912000000003</v>
      </c>
      <c r="B16003" s="19">
        <f>(A16003-G16003)/G16003</f>
        <v>0.3282981887935949</v>
      </c>
      <c r="C16003" s="30" t="s">
        <v>327</v>
      </c>
      <c r="D16003" s="6">
        <v>1002052</v>
      </c>
      <c r="E16003" s="6">
        <v>2052</v>
      </c>
      <c r="F16003" s="7" t="s">
        <v>31</v>
      </c>
      <c r="G16003" s="6">
        <v>230.21119999999999</v>
      </c>
    </row>
    <row r="16004" spans="1:7" ht="15" thickBot="1" x14ac:dyDescent="0.35">
      <c r="A16004" s="6">
        <v>305.81720000000001</v>
      </c>
      <c r="B16004" s="19">
        <f>(A16004-G16004)/G16004</f>
        <v>0.8959999008034919</v>
      </c>
      <c r="C16004" s="30" t="s">
        <v>166</v>
      </c>
      <c r="D16004" s="6">
        <v>1005021</v>
      </c>
      <c r="E16004" s="6">
        <v>659</v>
      </c>
      <c r="F16004" s="7" t="s">
        <v>27</v>
      </c>
      <c r="G16004" s="6">
        <v>161.29599999999999</v>
      </c>
    </row>
    <row r="16005" spans="1:7" ht="15" thickBot="1" x14ac:dyDescent="0.35">
      <c r="A16005" s="6">
        <v>305.86399999999998</v>
      </c>
      <c r="B16005" s="19">
        <f>(A16005-G16005)/G16005</f>
        <v>-0.47354277388884519</v>
      </c>
      <c r="C16005" s="30" t="s">
        <v>254</v>
      </c>
      <c r="D16005" s="6">
        <v>1001089</v>
      </c>
      <c r="E16005" s="6">
        <v>1089</v>
      </c>
      <c r="F16005" s="7" t="s">
        <v>87</v>
      </c>
      <c r="G16005" s="6">
        <v>580.98547199999996</v>
      </c>
    </row>
    <row r="16006" spans="1:7" ht="15" thickBot="1" x14ac:dyDescent="0.35">
      <c r="A16006" s="6">
        <v>305.95760000000001</v>
      </c>
      <c r="B16006" s="19">
        <f>(A16006-G16006)/G16006</f>
        <v>0.4065929620148882</v>
      </c>
      <c r="C16006" s="30" t="s">
        <v>338</v>
      </c>
      <c r="D16006" s="6">
        <v>1002419</v>
      </c>
      <c r="E16006" s="6">
        <v>2419</v>
      </c>
      <c r="F16006" s="7" t="s">
        <v>21</v>
      </c>
      <c r="G16006" s="6">
        <v>217.51679999999999</v>
      </c>
    </row>
    <row r="16007" spans="1:7" ht="15" thickBot="1" x14ac:dyDescent="0.35">
      <c r="A16007" s="6">
        <v>305.99919999999997</v>
      </c>
      <c r="B16007" s="19">
        <f>(A16007-G16007)/G16007</f>
        <v>0.3060992433141202</v>
      </c>
      <c r="C16007" s="30" t="s">
        <v>81</v>
      </c>
      <c r="D16007" s="6">
        <v>1004926</v>
      </c>
      <c r="E16007" s="6">
        <v>1769</v>
      </c>
      <c r="F16007" s="7" t="s">
        <v>31</v>
      </c>
      <c r="G16007" s="6">
        <v>234.28479999999999</v>
      </c>
    </row>
    <row r="16008" spans="1:7" ht="15" thickBot="1" x14ac:dyDescent="0.35">
      <c r="A16008" s="6">
        <v>306.03039999999999</v>
      </c>
      <c r="B16008" s="19">
        <f>(A16008-G16008)/G16008</f>
        <v>0.34911196693328811</v>
      </c>
      <c r="C16008" s="30" t="s">
        <v>76</v>
      </c>
      <c r="D16008" s="6">
        <v>1003217</v>
      </c>
      <c r="E16008" s="6">
        <v>2632</v>
      </c>
      <c r="F16008" s="7" t="s">
        <v>35</v>
      </c>
      <c r="G16008" s="6">
        <v>226.83840000000001</v>
      </c>
    </row>
    <row r="16009" spans="1:7" ht="15" thickBot="1" x14ac:dyDescent="0.35">
      <c r="A16009" s="6">
        <v>306.03872000000001</v>
      </c>
      <c r="B16009" s="19">
        <f>(A16009-G16009)/G16009</f>
        <v>-5.6364307308563545E-2</v>
      </c>
      <c r="C16009" s="30" t="s">
        <v>360</v>
      </c>
      <c r="D16009" s="6">
        <v>1001297</v>
      </c>
      <c r="E16009" s="6">
        <v>1297</v>
      </c>
      <c r="F16009" s="7" t="s">
        <v>87</v>
      </c>
      <c r="G16009" s="6">
        <v>324.31871999999998</v>
      </c>
    </row>
    <row r="16010" spans="1:7" ht="15" thickBot="1" x14ac:dyDescent="0.35">
      <c r="A16010" s="6">
        <v>306.08198399999998</v>
      </c>
      <c r="B16010" s="19">
        <f>(A16010-G16010)/G16010</f>
        <v>-0.44183353780825302</v>
      </c>
      <c r="C16010" s="30" t="s">
        <v>210</v>
      </c>
      <c r="D16010" s="6">
        <v>1000446</v>
      </c>
      <c r="E16010" s="6">
        <v>446</v>
      </c>
      <c r="F16010" s="7" t="s">
        <v>19</v>
      </c>
      <c r="G16010" s="6">
        <v>548.37043200000005</v>
      </c>
    </row>
    <row r="16011" spans="1:7" ht="15" thickBot="1" x14ac:dyDescent="0.35">
      <c r="A16011" s="6">
        <v>306.12920000000003</v>
      </c>
      <c r="B16011" s="19">
        <f>(A16011-G16011)/G16011</f>
        <v>2.883626639061422</v>
      </c>
      <c r="C16011" s="30" t="s">
        <v>370</v>
      </c>
      <c r="D16011" s="6">
        <v>1002651</v>
      </c>
      <c r="E16011" s="6">
        <v>2651</v>
      </c>
      <c r="F16011" s="7" t="s">
        <v>21</v>
      </c>
      <c r="G16011" s="6">
        <v>78.825599999999994</v>
      </c>
    </row>
    <row r="16012" spans="1:7" ht="15" thickBot="1" x14ac:dyDescent="0.35">
      <c r="A16012" s="6">
        <v>306.202</v>
      </c>
      <c r="B16012" s="19">
        <f>(A16012-G16012)/G16012</f>
        <v>0.25578263209008117</v>
      </c>
      <c r="C16012" s="30" t="s">
        <v>85</v>
      </c>
      <c r="D16012" s="6">
        <v>1002275</v>
      </c>
      <c r="E16012" s="6">
        <v>2275</v>
      </c>
      <c r="F16012" s="7" t="s">
        <v>42</v>
      </c>
      <c r="G16012" s="6">
        <v>243.83359999999999</v>
      </c>
    </row>
    <row r="16013" spans="1:7" ht="15" thickBot="1" x14ac:dyDescent="0.35">
      <c r="A16013" s="6">
        <v>306.21024</v>
      </c>
      <c r="B16013" s="19">
        <f>(A16013-G16013)/G16013</f>
        <v>0.4321203277584465</v>
      </c>
      <c r="C16013" s="30" t="s">
        <v>63</v>
      </c>
      <c r="D16013" s="6">
        <v>1010603</v>
      </c>
      <c r="E16013" s="6">
        <v>1681</v>
      </c>
      <c r="F16013" s="7" t="s">
        <v>87</v>
      </c>
      <c r="G16013" s="6">
        <v>213.816</v>
      </c>
    </row>
    <row r="16014" spans="1:7" ht="15" thickBot="1" x14ac:dyDescent="0.35">
      <c r="A16014" s="6">
        <v>306.21024</v>
      </c>
      <c r="B16014" s="19">
        <f>(A16014-G16014)/G16014</f>
        <v>6.3229999999999995E-2</v>
      </c>
      <c r="C16014" s="30" t="s">
        <v>180</v>
      </c>
      <c r="D16014" s="6">
        <v>1009515</v>
      </c>
      <c r="E16014" s="6">
        <v>130</v>
      </c>
      <c r="F16014" s="7" t="s">
        <v>87</v>
      </c>
      <c r="G16014" s="6">
        <v>288</v>
      </c>
    </row>
    <row r="16015" spans="1:7" ht="15" thickBot="1" x14ac:dyDescent="0.35">
      <c r="A16015" s="6">
        <v>306.26440000000002</v>
      </c>
      <c r="B16015" s="19">
        <f>(A16015-G16015)/G16015</f>
        <v>0.60402944676286729</v>
      </c>
      <c r="C16015" s="30" t="s">
        <v>204</v>
      </c>
      <c r="D16015" s="6">
        <v>1002165</v>
      </c>
      <c r="E16015" s="6">
        <v>2165</v>
      </c>
      <c r="F16015" s="7" t="s">
        <v>42</v>
      </c>
      <c r="G16015" s="6">
        <v>190.93440000000001</v>
      </c>
    </row>
    <row r="16016" spans="1:7" ht="15" thickBot="1" x14ac:dyDescent="0.35">
      <c r="A16016" s="6">
        <v>306.29248000000001</v>
      </c>
      <c r="B16016" s="19">
        <f>(A16016-G16016)/G16016</f>
        <v>0.26859021086532991</v>
      </c>
      <c r="C16016" s="30" t="s">
        <v>91</v>
      </c>
      <c r="D16016" s="6">
        <v>1001840</v>
      </c>
      <c r="E16016" s="6">
        <v>1840</v>
      </c>
      <c r="F16016" s="7" t="s">
        <v>19</v>
      </c>
      <c r="G16016" s="6">
        <v>241.44319999999999</v>
      </c>
    </row>
    <row r="16017" spans="1:7" ht="15" thickBot="1" x14ac:dyDescent="0.35">
      <c r="A16017" s="6">
        <v>306.30495999999999</v>
      </c>
      <c r="B16017" s="19">
        <f>(A16017-G16017)/G16017</f>
        <v>3.7915252540421482</v>
      </c>
      <c r="C16017" s="30" t="s">
        <v>243</v>
      </c>
      <c r="D16017" s="6">
        <v>1002019</v>
      </c>
      <c r="E16017" s="6">
        <v>2019</v>
      </c>
      <c r="F16017" s="7" t="s">
        <v>23</v>
      </c>
      <c r="G16017" s="6">
        <v>63.926400000000001</v>
      </c>
    </row>
    <row r="16018" spans="1:7" ht="15" thickBot="1" x14ac:dyDescent="0.35">
      <c r="A16018" s="6">
        <v>306.358</v>
      </c>
      <c r="B16018" s="19">
        <f>(A16018-G16018)/G16018</f>
        <v>2.0634819685770056</v>
      </c>
      <c r="C16018" s="30" t="s">
        <v>164</v>
      </c>
      <c r="D16018" s="6">
        <v>1002273</v>
      </c>
      <c r="E16018" s="6">
        <v>2273</v>
      </c>
      <c r="F16018" s="7" t="s">
        <v>23</v>
      </c>
      <c r="G16018" s="6">
        <v>100.00320000000001</v>
      </c>
    </row>
    <row r="16019" spans="1:7" ht="15" thickBot="1" x14ac:dyDescent="0.35">
      <c r="A16019" s="6">
        <v>306.35903999999999</v>
      </c>
      <c r="B16019" s="19">
        <f>(A16019-G16019)/G16019</f>
        <v>1.7235238091986906</v>
      </c>
      <c r="C16019" s="30" t="s">
        <v>253</v>
      </c>
      <c r="D16019" s="6">
        <v>1001548</v>
      </c>
      <c r="E16019" s="6">
        <v>1548</v>
      </c>
      <c r="F16019" s="7" t="s">
        <v>25</v>
      </c>
      <c r="G16019" s="6">
        <v>112.486272</v>
      </c>
    </row>
    <row r="16020" spans="1:7" ht="15" thickBot="1" x14ac:dyDescent="0.35">
      <c r="A16020" s="6">
        <v>306.42559999999997</v>
      </c>
      <c r="B16020" s="19">
        <f>(A16020-G16020)/G16020</f>
        <v>-0.35525094970502252</v>
      </c>
      <c r="C16020" s="30" t="s">
        <v>78</v>
      </c>
      <c r="D16020" s="6">
        <v>1001129</v>
      </c>
      <c r="E16020" s="6">
        <v>1129</v>
      </c>
      <c r="F16020" s="7" t="s">
        <v>42</v>
      </c>
      <c r="G16020" s="6">
        <v>475.26335999999998</v>
      </c>
    </row>
    <row r="16021" spans="1:7" ht="15" thickBot="1" x14ac:dyDescent="0.35">
      <c r="A16021" s="6">
        <v>306.52127999999999</v>
      </c>
      <c r="B16021" s="19">
        <f>(A16021-G16021)/G16021</f>
        <v>0.26501102732399201</v>
      </c>
      <c r="C16021" s="30" t="s">
        <v>188</v>
      </c>
      <c r="D16021" s="6">
        <v>1001684</v>
      </c>
      <c r="E16021" s="6">
        <v>1684</v>
      </c>
      <c r="F16021" s="7" t="s">
        <v>25</v>
      </c>
      <c r="G16021" s="6">
        <v>242.30719999999999</v>
      </c>
    </row>
    <row r="16022" spans="1:7" ht="15" thickBot="1" x14ac:dyDescent="0.35">
      <c r="A16022" s="6">
        <v>306.56880000000001</v>
      </c>
      <c r="B16022" s="19">
        <f>(A16022-G16022)/G16022</f>
        <v>3.8069618665328648</v>
      </c>
      <c r="C16022" s="30" t="s">
        <v>29</v>
      </c>
      <c r="D16022" s="6">
        <v>1005593</v>
      </c>
      <c r="E16022" s="6">
        <v>2460</v>
      </c>
      <c r="F16022" s="7" t="s">
        <v>27</v>
      </c>
      <c r="G16022" s="6">
        <v>63.776000000000003</v>
      </c>
    </row>
    <row r="16023" spans="1:7" ht="15" thickBot="1" x14ac:dyDescent="0.35">
      <c r="A16023" s="6">
        <v>306.64920000000001</v>
      </c>
      <c r="B16023" s="19">
        <f>(A16023-G16023)/G16023</f>
        <v>0.24425930975381741</v>
      </c>
      <c r="C16023" s="30" t="s">
        <v>43</v>
      </c>
      <c r="D16023" s="6">
        <v>1004041</v>
      </c>
      <c r="E16023" s="6">
        <v>958</v>
      </c>
      <c r="F16023" s="7" t="s">
        <v>17</v>
      </c>
      <c r="G16023" s="6">
        <v>246.4512</v>
      </c>
    </row>
    <row r="16024" spans="1:7" ht="15" thickBot="1" x14ac:dyDescent="0.35">
      <c r="A16024" s="6">
        <v>306.70639999999997</v>
      </c>
      <c r="B16024" s="19">
        <f>(A16024-G16024)/G16024</f>
        <v>0.21987717958508324</v>
      </c>
      <c r="C16024" s="30" t="s">
        <v>188</v>
      </c>
      <c r="D16024" s="6">
        <v>1004755</v>
      </c>
      <c r="E16024" s="6">
        <v>1689</v>
      </c>
      <c r="F16024" s="7" t="s">
        <v>35</v>
      </c>
      <c r="G16024" s="6">
        <v>251.42400000000001</v>
      </c>
    </row>
    <row r="16025" spans="1:7" ht="15" thickBot="1" x14ac:dyDescent="0.35">
      <c r="A16025" s="6">
        <v>306.75839999999999</v>
      </c>
      <c r="B16025" s="19">
        <f>(A16025-G16025)/G16025</f>
        <v>3.4607724523033969</v>
      </c>
      <c r="C16025" s="30" t="s">
        <v>74</v>
      </c>
      <c r="D16025" s="6">
        <v>1001744</v>
      </c>
      <c r="E16025" s="6">
        <v>1744</v>
      </c>
      <c r="F16025" s="7" t="s">
        <v>87</v>
      </c>
      <c r="G16025" s="6">
        <v>68.768000000000001</v>
      </c>
    </row>
    <row r="16026" spans="1:7" ht="15" thickBot="1" x14ac:dyDescent="0.35">
      <c r="A16026" s="6">
        <v>306.75839999999999</v>
      </c>
      <c r="B16026" s="19">
        <f>(A16026-G16026)/G16026</f>
        <v>1.6711435577351761</v>
      </c>
      <c r="C16026" s="30" t="s">
        <v>68</v>
      </c>
      <c r="D16026" s="6">
        <v>1001902</v>
      </c>
      <c r="E16026" s="6">
        <v>1902</v>
      </c>
      <c r="F16026" s="7" t="s">
        <v>35</v>
      </c>
      <c r="G16026" s="6">
        <v>114.8416</v>
      </c>
    </row>
    <row r="16027" spans="1:7" ht="15" thickBot="1" x14ac:dyDescent="0.35">
      <c r="A16027" s="6">
        <v>306.80520000000001</v>
      </c>
      <c r="B16027" s="19">
        <f>(A16027-G16027)/G16027</f>
        <v>2.5780200403045228</v>
      </c>
      <c r="C16027" s="30" t="s">
        <v>158</v>
      </c>
      <c r="D16027" s="6">
        <v>1002748</v>
      </c>
      <c r="E16027" s="6">
        <v>2748</v>
      </c>
      <c r="F16027" s="7" t="s">
        <v>35</v>
      </c>
      <c r="G16027" s="6">
        <v>85.747200000000007</v>
      </c>
    </row>
    <row r="16028" spans="1:7" ht="15" thickBot="1" x14ac:dyDescent="0.35">
      <c r="A16028" s="6">
        <v>306.80520000000001</v>
      </c>
      <c r="B16028" s="19">
        <f>(A16028-G16028)/G16028</f>
        <v>1.0254911798880322</v>
      </c>
      <c r="C16028" s="30" t="s">
        <v>152</v>
      </c>
      <c r="D16028" s="6">
        <v>1004137</v>
      </c>
      <c r="E16028" s="6">
        <v>2026</v>
      </c>
      <c r="F16028" s="7" t="s">
        <v>35</v>
      </c>
      <c r="G16028" s="6">
        <v>151.47200000000001</v>
      </c>
    </row>
    <row r="16029" spans="1:7" ht="15" thickBot="1" x14ac:dyDescent="0.35">
      <c r="A16029" s="6">
        <v>306.80831999999998</v>
      </c>
      <c r="B16029" s="19">
        <f>(A16029-G16029)/G16029</f>
        <v>-0.36785806119825148</v>
      </c>
      <c r="C16029" s="30" t="s">
        <v>16</v>
      </c>
      <c r="D16029" s="6">
        <v>1001336</v>
      </c>
      <c r="E16029" s="6">
        <v>1336</v>
      </c>
      <c r="F16029" s="7" t="s">
        <v>27</v>
      </c>
      <c r="G16029" s="6">
        <v>485.34719999999999</v>
      </c>
    </row>
    <row r="16030" spans="1:7" ht="15" thickBot="1" x14ac:dyDescent="0.35">
      <c r="A16030" s="6">
        <v>306.82080000000002</v>
      </c>
      <c r="B16030" s="19">
        <f>(A16030-G16030)/G16030</f>
        <v>0.1312783906554186</v>
      </c>
      <c r="C16030" s="30" t="s">
        <v>259</v>
      </c>
      <c r="D16030" s="6">
        <v>1004014</v>
      </c>
      <c r="E16030" s="6">
        <v>2556</v>
      </c>
      <c r="F16030" s="7" t="s">
        <v>25</v>
      </c>
      <c r="G16030" s="6">
        <v>271.21600000000001</v>
      </c>
    </row>
    <row r="16031" spans="1:7" ht="15" thickBot="1" x14ac:dyDescent="0.35">
      <c r="A16031" s="6">
        <v>306.87279999999998</v>
      </c>
      <c r="B16031" s="19">
        <f>(A16031-G16031)/G16031</f>
        <v>3.5529008213454869</v>
      </c>
      <c r="C16031" s="30" t="s">
        <v>171</v>
      </c>
      <c r="D16031" s="6">
        <v>1004882</v>
      </c>
      <c r="E16031" s="6">
        <v>2641</v>
      </c>
      <c r="F16031" s="7" t="s">
        <v>23</v>
      </c>
      <c r="G16031" s="6">
        <v>67.401600000000002</v>
      </c>
    </row>
    <row r="16032" spans="1:7" ht="15" thickBot="1" x14ac:dyDescent="0.35">
      <c r="A16032" s="6">
        <v>306.87799999999999</v>
      </c>
      <c r="B16032" s="19">
        <f>(A16032-G16032)/G16032</f>
        <v>0.82613300961629998</v>
      </c>
      <c r="C16032" s="30" t="s">
        <v>106</v>
      </c>
      <c r="D16032" s="6">
        <v>1005184</v>
      </c>
      <c r="E16032" s="6">
        <v>719</v>
      </c>
      <c r="F16032" s="7" t="s">
        <v>35</v>
      </c>
      <c r="G16032" s="6">
        <v>168.048</v>
      </c>
    </row>
    <row r="16033" spans="1:7" ht="15" thickBot="1" x14ac:dyDescent="0.35">
      <c r="A16033" s="6">
        <v>306.92736000000002</v>
      </c>
      <c r="B16033" s="19">
        <f>(A16033-G16033)/G16033</f>
        <v>0.95052848318462613</v>
      </c>
      <c r="C16033" s="30" t="s">
        <v>26</v>
      </c>
      <c r="D16033" s="6">
        <v>1009511</v>
      </c>
      <c r="E16033" s="6">
        <v>1746</v>
      </c>
      <c r="F16033" s="7" t="s">
        <v>87</v>
      </c>
      <c r="G16033" s="6">
        <v>157.35599999999999</v>
      </c>
    </row>
    <row r="16034" spans="1:7" ht="15" thickBot="1" x14ac:dyDescent="0.35">
      <c r="A16034" s="6">
        <v>306.94560000000001</v>
      </c>
      <c r="B16034" s="19">
        <f>(A16034-G16034)/G16034</f>
        <v>0.90803031508593268</v>
      </c>
      <c r="C16034" s="30" t="s">
        <v>327</v>
      </c>
      <c r="D16034" s="6">
        <v>1005307</v>
      </c>
      <c r="E16034" s="6">
        <v>2294</v>
      </c>
      <c r="F16034" s="7" t="s">
        <v>35</v>
      </c>
      <c r="G16034" s="6">
        <v>160.87039999999999</v>
      </c>
    </row>
    <row r="16035" spans="1:7" ht="15" thickBot="1" x14ac:dyDescent="0.35">
      <c r="A16035" s="6">
        <v>306.98719999999997</v>
      </c>
      <c r="B16035" s="19">
        <f>(A16035-G16035)/G16035</f>
        <v>0.64393549934882421</v>
      </c>
      <c r="C16035" s="30" t="s">
        <v>96</v>
      </c>
      <c r="D16035" s="6">
        <v>1004267</v>
      </c>
      <c r="E16035" s="6">
        <v>1711</v>
      </c>
      <c r="F16035" s="7" t="s">
        <v>25</v>
      </c>
      <c r="G16035" s="6">
        <v>186.73920000000001</v>
      </c>
    </row>
    <row r="16036" spans="1:7" ht="15" thickBot="1" x14ac:dyDescent="0.35">
      <c r="A16036" s="6">
        <v>306.98719999999997</v>
      </c>
      <c r="B16036" s="19">
        <f>(A16036-G16036)/G16036</f>
        <v>0.24472571102345844</v>
      </c>
      <c r="C16036" s="30" t="s">
        <v>315</v>
      </c>
      <c r="D16036" s="6">
        <v>1002874</v>
      </c>
      <c r="E16036" s="6">
        <v>612</v>
      </c>
      <c r="F16036" s="7" t="s">
        <v>23</v>
      </c>
      <c r="G16036" s="6">
        <v>246.63040000000001</v>
      </c>
    </row>
    <row r="16037" spans="1:7" ht="15" thickBot="1" x14ac:dyDescent="0.35">
      <c r="A16037" s="6">
        <v>306.98719999999997</v>
      </c>
      <c r="B16037" s="19">
        <f>(A16037-G16037)/G16037</f>
        <v>1.4900329638954497</v>
      </c>
      <c r="C16037" s="30" t="s">
        <v>310</v>
      </c>
      <c r="D16037" s="6">
        <v>1001812</v>
      </c>
      <c r="E16037" s="6">
        <v>1812</v>
      </c>
      <c r="F16037" s="7" t="s">
        <v>42</v>
      </c>
      <c r="G16037" s="6">
        <v>123.2864</v>
      </c>
    </row>
    <row r="16038" spans="1:7" ht="15" thickBot="1" x14ac:dyDescent="0.35">
      <c r="A16038" s="6">
        <v>306.99239999999998</v>
      </c>
      <c r="B16038" s="19">
        <f>(A16038-G16038)/G16038</f>
        <v>0.15514900662251649</v>
      </c>
      <c r="C16038" s="30" t="s">
        <v>195</v>
      </c>
      <c r="D16038" s="6">
        <v>1002230</v>
      </c>
      <c r="E16038" s="6">
        <v>2230</v>
      </c>
      <c r="F16038" s="7" t="s">
        <v>17</v>
      </c>
      <c r="G16038" s="6">
        <v>265.76</v>
      </c>
    </row>
    <row r="16039" spans="1:7" ht="15" thickBot="1" x14ac:dyDescent="0.35">
      <c r="A16039" s="6">
        <v>307.12240000000003</v>
      </c>
      <c r="B16039" s="19">
        <f>(A16039-G16039)/G16039</f>
        <v>1.282528300989346</v>
      </c>
      <c r="C16039" s="30" t="s">
        <v>244</v>
      </c>
      <c r="D16039" s="6">
        <v>1004239</v>
      </c>
      <c r="E16039" s="6">
        <v>14</v>
      </c>
      <c r="F16039" s="7" t="s">
        <v>21</v>
      </c>
      <c r="G16039" s="6">
        <v>134.55359999999999</v>
      </c>
    </row>
    <row r="16040" spans="1:7" ht="15" thickBot="1" x14ac:dyDescent="0.35">
      <c r="A16040" s="6">
        <v>307.13695999999999</v>
      </c>
      <c r="B16040" s="19">
        <f>(A16040-G16040)/G16040</f>
        <v>0.37446667623262686</v>
      </c>
      <c r="C16040" s="30" t="s">
        <v>105</v>
      </c>
      <c r="D16040" s="6">
        <v>1001126</v>
      </c>
      <c r="E16040" s="6">
        <v>1126</v>
      </c>
      <c r="F16040" s="7" t="s">
        <v>23</v>
      </c>
      <c r="G16040" s="6">
        <v>223.45900800000001</v>
      </c>
    </row>
    <row r="16041" spans="1:7" ht="15" thickBot="1" x14ac:dyDescent="0.35">
      <c r="A16041" s="6">
        <v>307.19936000000001</v>
      </c>
      <c r="B16041" s="19">
        <f>(A16041-G16041)/G16041</f>
        <v>2.0134601500455158</v>
      </c>
      <c r="C16041" s="30" t="s">
        <v>159</v>
      </c>
      <c r="D16041" s="6">
        <v>1001658</v>
      </c>
      <c r="E16041" s="6">
        <v>1658</v>
      </c>
      <c r="F16041" s="7" t="s">
        <v>42</v>
      </c>
      <c r="G16041" s="6">
        <v>101.94240000000001</v>
      </c>
    </row>
    <row r="16042" spans="1:7" ht="15" thickBot="1" x14ac:dyDescent="0.35">
      <c r="A16042" s="6">
        <v>307.2056</v>
      </c>
      <c r="B16042" s="19">
        <f>(A16042-G16042)/G16042</f>
        <v>0.32304888300877882</v>
      </c>
      <c r="C16042" s="30" t="s">
        <v>128</v>
      </c>
      <c r="D16042" s="6">
        <v>1005306</v>
      </c>
      <c r="E16042" s="6">
        <v>871</v>
      </c>
      <c r="F16042" s="7" t="s">
        <v>23</v>
      </c>
      <c r="G16042" s="6">
        <v>232.1952</v>
      </c>
    </row>
    <row r="16043" spans="1:7" ht="15" thickBot="1" x14ac:dyDescent="0.35">
      <c r="A16043" s="6">
        <v>307.35120000000001</v>
      </c>
      <c r="B16043" s="19">
        <f>(A16043-G16043)/G16043</f>
        <v>0.88961518031045261</v>
      </c>
      <c r="C16043" s="30" t="s">
        <v>32</v>
      </c>
      <c r="D16043" s="6">
        <v>1002518</v>
      </c>
      <c r="E16043" s="6">
        <v>2518</v>
      </c>
      <c r="F16043" s="7" t="s">
        <v>17</v>
      </c>
      <c r="G16043" s="6">
        <v>162.65280000000001</v>
      </c>
    </row>
    <row r="16044" spans="1:7" ht="15" thickBot="1" x14ac:dyDescent="0.35">
      <c r="A16044" s="6">
        <v>307.35744</v>
      </c>
      <c r="B16044" s="19">
        <f>(A16044-G16044)/G16044</f>
        <v>0.27163586294550646</v>
      </c>
      <c r="C16044" s="30" t="s">
        <v>211</v>
      </c>
      <c r="D16044" s="6">
        <v>1001921</v>
      </c>
      <c r="E16044" s="6">
        <v>1921</v>
      </c>
      <c r="F16044" s="7" t="s">
        <v>42</v>
      </c>
      <c r="G16044" s="6">
        <v>241.70240000000001</v>
      </c>
    </row>
    <row r="16045" spans="1:7" ht="15" thickBot="1" x14ac:dyDescent="0.35">
      <c r="A16045" s="6">
        <v>307.36991999999998</v>
      </c>
      <c r="B16045" s="19">
        <f>(A16045-G16045)/G16045</f>
        <v>0.1145274927247663</v>
      </c>
      <c r="C16045" s="30" t="s">
        <v>169</v>
      </c>
      <c r="D16045" s="6">
        <v>1001110</v>
      </c>
      <c r="E16045" s="6">
        <v>1110</v>
      </c>
      <c r="F16045" s="7" t="s">
        <v>19</v>
      </c>
      <c r="G16045" s="6">
        <v>275.78496000000001</v>
      </c>
    </row>
    <row r="16046" spans="1:7" ht="15" thickBot="1" x14ac:dyDescent="0.35">
      <c r="A16046" s="6">
        <v>307.38240000000002</v>
      </c>
      <c r="B16046" s="19">
        <f>(A16046-G16046)/G16046</f>
        <v>68.974649241662661</v>
      </c>
      <c r="C16046" s="30" t="s">
        <v>359</v>
      </c>
      <c r="D16046" s="6">
        <v>1001549</v>
      </c>
      <c r="E16046" s="6">
        <v>1549</v>
      </c>
      <c r="F16046" s="7" t="s">
        <v>31</v>
      </c>
      <c r="G16046" s="6">
        <v>4.3927680000000002</v>
      </c>
    </row>
    <row r="16047" spans="1:7" ht="15" thickBot="1" x14ac:dyDescent="0.35">
      <c r="A16047" s="6">
        <v>307.43648000000002</v>
      </c>
      <c r="B16047" s="19">
        <f>(A16047-G16047)/G16047</f>
        <v>-0.37076336986779029</v>
      </c>
      <c r="C16047" s="30" t="s">
        <v>388</v>
      </c>
      <c r="D16047" s="6">
        <v>1001071</v>
      </c>
      <c r="E16047" s="6">
        <v>1071</v>
      </c>
      <c r="F16047" s="7" t="s">
        <v>27</v>
      </c>
      <c r="G16047" s="6">
        <v>488.586432</v>
      </c>
    </row>
    <row r="16048" spans="1:7" ht="15" thickBot="1" x14ac:dyDescent="0.35">
      <c r="A16048" s="6">
        <v>307.46519999999998</v>
      </c>
      <c r="B16048" s="19">
        <f>(A16048-G16048)/G16048</f>
        <v>24.494626865671638</v>
      </c>
      <c r="C16048" s="30" t="s">
        <v>275</v>
      </c>
      <c r="D16048" s="6">
        <v>1005751</v>
      </c>
      <c r="E16048" s="6">
        <v>190</v>
      </c>
      <c r="F16048" s="7" t="s">
        <v>87</v>
      </c>
      <c r="G16048" s="6">
        <v>12.06</v>
      </c>
    </row>
    <row r="16049" spans="1:7" ht="15" thickBot="1" x14ac:dyDescent="0.35">
      <c r="A16049" s="6">
        <v>307.46519999999998</v>
      </c>
      <c r="B16049" s="19">
        <f>(A16049-G16049)/G16049</f>
        <v>3.3721233149422667</v>
      </c>
      <c r="C16049" s="30" t="s">
        <v>191</v>
      </c>
      <c r="D16049" s="6">
        <v>1005732</v>
      </c>
      <c r="E16049" s="6">
        <v>2125</v>
      </c>
      <c r="F16049" s="7" t="s">
        <v>25</v>
      </c>
      <c r="G16049" s="6">
        <v>70.323999999999998</v>
      </c>
    </row>
    <row r="16050" spans="1:7" ht="15" thickBot="1" x14ac:dyDescent="0.35">
      <c r="A16050" s="6">
        <v>307.46519999999998</v>
      </c>
      <c r="B16050" s="19">
        <f>(A16050-G16050)/G16050</f>
        <v>2.6720154779534706</v>
      </c>
      <c r="C16050" s="30" t="s">
        <v>309</v>
      </c>
      <c r="D16050" s="6">
        <v>1005506</v>
      </c>
      <c r="E16050" s="6">
        <v>1949</v>
      </c>
      <c r="F16050" s="7" t="s">
        <v>42</v>
      </c>
      <c r="G16050" s="6">
        <v>83.731999999999999</v>
      </c>
    </row>
    <row r="16051" spans="1:7" ht="15" thickBot="1" x14ac:dyDescent="0.35">
      <c r="A16051" s="6">
        <v>307.52280000000002</v>
      </c>
      <c r="B16051" s="19">
        <f>(A16051-G16051)/G16051</f>
        <v>1.7856133511116268</v>
      </c>
      <c r="C16051" s="30" t="s">
        <v>22</v>
      </c>
      <c r="D16051" s="6">
        <v>1004154</v>
      </c>
      <c r="E16051" s="6">
        <v>2057</v>
      </c>
      <c r="F16051" s="7" t="s">
        <v>42</v>
      </c>
      <c r="G16051" s="6">
        <v>110.3968</v>
      </c>
    </row>
    <row r="16052" spans="1:7" ht="15" thickBot="1" x14ac:dyDescent="0.35">
      <c r="A16052" s="6">
        <v>307.64447999999999</v>
      </c>
      <c r="B16052" s="19">
        <f>(A16052-G16052)/G16052</f>
        <v>0.25711203514828179</v>
      </c>
      <c r="C16052" s="30" t="s">
        <v>155</v>
      </c>
      <c r="D16052" s="6">
        <v>1001823</v>
      </c>
      <c r="E16052" s="6">
        <v>1823</v>
      </c>
      <c r="F16052" s="7" t="s">
        <v>17</v>
      </c>
      <c r="G16052" s="6">
        <v>244.72319999999999</v>
      </c>
    </row>
    <row r="16053" spans="1:7" ht="15" thickBot="1" x14ac:dyDescent="0.35">
      <c r="A16053" s="6">
        <v>307.65280000000001</v>
      </c>
      <c r="B16053" s="19">
        <f>(A16053-G16053)/G16053</f>
        <v>-0.47648128599543393</v>
      </c>
      <c r="C16053" s="30" t="s">
        <v>49</v>
      </c>
      <c r="D16053" s="6">
        <v>1001147</v>
      </c>
      <c r="E16053" s="6">
        <v>1147</v>
      </c>
      <c r="F16053" s="7" t="s">
        <v>31</v>
      </c>
      <c r="G16053" s="6">
        <v>587.66342399999996</v>
      </c>
    </row>
    <row r="16054" spans="1:7" ht="15" thickBot="1" x14ac:dyDescent="0.35">
      <c r="A16054" s="6">
        <v>307.73599999999999</v>
      </c>
      <c r="B16054" s="19">
        <f>(A16054-G16054)/G16054</f>
        <v>1.8054348143178036</v>
      </c>
      <c r="C16054" s="30" t="s">
        <v>61</v>
      </c>
      <c r="D16054" s="6">
        <v>1004640</v>
      </c>
      <c r="E16054" s="6">
        <v>52</v>
      </c>
      <c r="F16054" s="7" t="s">
        <v>87</v>
      </c>
      <c r="G16054" s="6">
        <v>109.69280000000001</v>
      </c>
    </row>
    <row r="16055" spans="1:7" ht="15" thickBot="1" x14ac:dyDescent="0.35">
      <c r="A16055" s="6">
        <v>307.83168000000001</v>
      </c>
      <c r="B16055" s="19">
        <f>(A16055-G16055)/G16055</f>
        <v>1.1593131313131313</v>
      </c>
      <c r="C16055" s="30" t="s">
        <v>75</v>
      </c>
      <c r="D16055" s="6">
        <v>1002137</v>
      </c>
      <c r="E16055" s="6">
        <v>2137</v>
      </c>
      <c r="F16055" s="7" t="s">
        <v>42</v>
      </c>
      <c r="G16055" s="6">
        <v>142.56</v>
      </c>
    </row>
    <row r="16056" spans="1:7" ht="15" thickBot="1" x14ac:dyDescent="0.35">
      <c r="A16056" s="6">
        <v>307.98039999999997</v>
      </c>
      <c r="B16056" s="19">
        <f>(A16056-G16056)/G16056</f>
        <v>1.1214044039851874</v>
      </c>
      <c r="C16056" s="30" t="s">
        <v>246</v>
      </c>
      <c r="D16056" s="6">
        <v>1004043</v>
      </c>
      <c r="E16056" s="6">
        <v>318</v>
      </c>
      <c r="F16056" s="7" t="s">
        <v>19</v>
      </c>
      <c r="G16056" s="6">
        <v>145.17760000000001</v>
      </c>
    </row>
    <row r="16057" spans="1:7" ht="15" thickBot="1" x14ac:dyDescent="0.35">
      <c r="A16057" s="6">
        <v>308.06360000000001</v>
      </c>
      <c r="B16057" s="19">
        <f>(A16057-G16057)/G16057</f>
        <v>0.49657025821194845</v>
      </c>
      <c r="C16057" s="30" t="s">
        <v>111</v>
      </c>
      <c r="D16057" s="6">
        <v>1004493</v>
      </c>
      <c r="E16057" s="6">
        <v>1946</v>
      </c>
      <c r="F16057" s="7" t="s">
        <v>31</v>
      </c>
      <c r="G16057" s="6">
        <v>205.84639999999999</v>
      </c>
    </row>
    <row r="16058" spans="1:7" ht="15" thickBot="1" x14ac:dyDescent="0.35">
      <c r="A16058" s="6">
        <v>308.10520000000002</v>
      </c>
      <c r="B16058" s="19">
        <f>(A16058-G16058)/G16058</f>
        <v>1.1863589400063581</v>
      </c>
      <c r="C16058" s="30" t="s">
        <v>158</v>
      </c>
      <c r="D16058" s="6">
        <v>1004130</v>
      </c>
      <c r="E16058" s="6">
        <v>2689</v>
      </c>
      <c r="F16058" s="7" t="s">
        <v>21</v>
      </c>
      <c r="G16058" s="6">
        <v>140.92160000000001</v>
      </c>
    </row>
    <row r="16059" spans="1:7" ht="15" thickBot="1" x14ac:dyDescent="0.35">
      <c r="A16059" s="6">
        <v>308.21960000000001</v>
      </c>
      <c r="B16059" s="19">
        <f>(A16059-G16059)/G16059</f>
        <v>4.5820704143726454</v>
      </c>
      <c r="C16059" s="30" t="s">
        <v>70</v>
      </c>
      <c r="D16059" s="6">
        <v>1005097</v>
      </c>
      <c r="E16059" s="6">
        <v>1107</v>
      </c>
      <c r="F16059" s="7" t="s">
        <v>17</v>
      </c>
      <c r="G16059" s="6">
        <v>55.216000000000001</v>
      </c>
    </row>
    <row r="16060" spans="1:7" ht="15" thickBot="1" x14ac:dyDescent="0.35">
      <c r="A16060" s="6">
        <v>308.34960000000001</v>
      </c>
      <c r="B16060" s="19">
        <f>(A16060-G16060)/G16060</f>
        <v>0.27116313123318037</v>
      </c>
      <c r="C16060" s="30" t="s">
        <v>360</v>
      </c>
      <c r="D16060" s="6">
        <v>1004401</v>
      </c>
      <c r="E16060" s="6">
        <v>201</v>
      </c>
      <c r="F16060" s="7" t="s">
        <v>42</v>
      </c>
      <c r="G16060" s="6">
        <v>242.5728</v>
      </c>
    </row>
    <row r="16061" spans="1:7" ht="15" thickBot="1" x14ac:dyDescent="0.35">
      <c r="A16061" s="6">
        <v>308.36160000000001</v>
      </c>
      <c r="B16061" s="19">
        <f>(A16061-G16061)/G16061</f>
        <v>9.2174155069582504</v>
      </c>
      <c r="C16061" s="30" t="s">
        <v>126</v>
      </c>
      <c r="D16061" s="6">
        <v>1007747</v>
      </c>
      <c r="E16061" s="6">
        <v>1565</v>
      </c>
      <c r="F16061" s="7" t="s">
        <v>87</v>
      </c>
      <c r="G16061" s="6">
        <v>30.18</v>
      </c>
    </row>
    <row r="16062" spans="1:7" ht="15" thickBot="1" x14ac:dyDescent="0.35">
      <c r="A16062" s="6">
        <v>308.36160000000001</v>
      </c>
      <c r="B16062" s="19">
        <f>(A16062-G16062)/G16062</f>
        <v>-0.11081685852038099</v>
      </c>
      <c r="C16062" s="30" t="s">
        <v>370</v>
      </c>
      <c r="D16062" s="6">
        <v>1019904</v>
      </c>
      <c r="E16062" s="6">
        <v>1476</v>
      </c>
      <c r="F16062" s="7" t="s">
        <v>87</v>
      </c>
      <c r="G16062" s="6">
        <v>346.79199999999997</v>
      </c>
    </row>
    <row r="16063" spans="1:7" ht="15" thickBot="1" x14ac:dyDescent="0.35">
      <c r="A16063" s="6">
        <v>308.41896960000003</v>
      </c>
      <c r="B16063" s="19">
        <f>(A16063-G16063)/G16063</f>
        <v>2.9597751848808547</v>
      </c>
      <c r="C16063" s="30" t="s">
        <v>352</v>
      </c>
      <c r="D16063" s="6">
        <v>1005421</v>
      </c>
      <c r="E16063" s="6">
        <v>2381</v>
      </c>
      <c r="F16063" s="7" t="s">
        <v>23</v>
      </c>
      <c r="G16063" s="6">
        <v>77.888000000000005</v>
      </c>
    </row>
    <row r="16064" spans="1:7" ht="15" thickBot="1" x14ac:dyDescent="0.35">
      <c r="A16064" s="6">
        <v>308.50040000000001</v>
      </c>
      <c r="B16064" s="19">
        <f>(A16064-G16064)/G16064</f>
        <v>1.0862213542230206</v>
      </c>
      <c r="C16064" s="30" t="s">
        <v>259</v>
      </c>
      <c r="D16064" s="6">
        <v>1003186</v>
      </c>
      <c r="E16064" s="6">
        <v>249</v>
      </c>
      <c r="F16064" s="7" t="s">
        <v>17</v>
      </c>
      <c r="G16064" s="6">
        <v>147.87520000000001</v>
      </c>
    </row>
    <row r="16065" spans="1:7" ht="15" thickBot="1" x14ac:dyDescent="0.35">
      <c r="A16065" s="6">
        <v>308.51080000000002</v>
      </c>
      <c r="B16065" s="19">
        <f>(A16065-G16065)/G16065</f>
        <v>0.12499270694765335</v>
      </c>
      <c r="C16065" s="30" t="s">
        <v>181</v>
      </c>
      <c r="D16065" s="6">
        <v>1003563</v>
      </c>
      <c r="E16065" s="6">
        <v>987</v>
      </c>
      <c r="F16065" s="7" t="s">
        <v>19</v>
      </c>
      <c r="G16065" s="6">
        <v>274.23360000000002</v>
      </c>
    </row>
    <row r="16066" spans="1:7" ht="15" thickBot="1" x14ac:dyDescent="0.35">
      <c r="A16066" s="6">
        <v>308.55239999999998</v>
      </c>
      <c r="B16066" s="19">
        <f>(A16066-G16066)/G16066</f>
        <v>0.75358500345542501</v>
      </c>
      <c r="C16066" s="30" t="s">
        <v>325</v>
      </c>
      <c r="D16066" s="6">
        <v>1003416</v>
      </c>
      <c r="E16066" s="6">
        <v>1688</v>
      </c>
      <c r="F16066" s="7" t="s">
        <v>21</v>
      </c>
      <c r="G16066" s="6">
        <v>175.95519999999999</v>
      </c>
    </row>
    <row r="16067" spans="1:7" ht="15" thickBot="1" x14ac:dyDescent="0.35">
      <c r="A16067" s="6">
        <v>308.56799999999998</v>
      </c>
      <c r="B16067" s="19">
        <f>(A16067-G16067)/G16067</f>
        <v>1.8892134831460672</v>
      </c>
      <c r="C16067" s="30" t="s">
        <v>186</v>
      </c>
      <c r="D16067" s="6">
        <v>1004763</v>
      </c>
      <c r="E16067" s="6">
        <v>695</v>
      </c>
      <c r="F16067" s="7" t="s">
        <v>21</v>
      </c>
      <c r="G16067" s="6">
        <v>106.8</v>
      </c>
    </row>
    <row r="16068" spans="1:7" ht="15" thickBot="1" x14ac:dyDescent="0.35">
      <c r="A16068" s="6">
        <v>308.69695999999999</v>
      </c>
      <c r="B16068" s="19">
        <f>(A16068-G16068)/G16068</f>
        <v>0.87589304812834212</v>
      </c>
      <c r="C16068" s="30" t="s">
        <v>86</v>
      </c>
      <c r="D16068" s="6">
        <v>1001641</v>
      </c>
      <c r="E16068" s="6">
        <v>1641</v>
      </c>
      <c r="F16068" s="7" t="s">
        <v>25</v>
      </c>
      <c r="G16068" s="6">
        <v>164.56</v>
      </c>
    </row>
    <row r="16069" spans="1:7" ht="15" thickBot="1" x14ac:dyDescent="0.35">
      <c r="A16069" s="6">
        <v>308.86959999999999</v>
      </c>
      <c r="B16069" s="19">
        <f>(A16069-G16069)/G16069</f>
        <v>0.20989445579553007</v>
      </c>
      <c r="C16069" s="30" t="s">
        <v>273</v>
      </c>
      <c r="D16069" s="6">
        <v>1002291</v>
      </c>
      <c r="E16069" s="6">
        <v>2291</v>
      </c>
      <c r="F16069" s="7" t="s">
        <v>17</v>
      </c>
      <c r="G16069" s="6">
        <v>255.28639999999999</v>
      </c>
    </row>
    <row r="16070" spans="1:7" ht="15" thickBot="1" x14ac:dyDescent="0.35">
      <c r="A16070" s="6">
        <v>308.90321280000001</v>
      </c>
      <c r="B16070" s="19">
        <f>(A16070-G16070)/G16070</f>
        <v>0.1352381792394918</v>
      </c>
      <c r="C16070" s="30" t="s">
        <v>233</v>
      </c>
      <c r="D16070" s="6">
        <v>1000998</v>
      </c>
      <c r="E16070" s="6">
        <v>998</v>
      </c>
      <c r="F16070" s="7" t="s">
        <v>35</v>
      </c>
      <c r="G16070" s="6">
        <v>272.10431999999997</v>
      </c>
    </row>
    <row r="16071" spans="1:7" ht="15" thickBot="1" x14ac:dyDescent="0.35">
      <c r="A16071" s="6">
        <v>308.90496000000002</v>
      </c>
      <c r="B16071" s="19">
        <f>(A16071-G16071)/G16071</f>
        <v>30.877947295423027</v>
      </c>
      <c r="C16071" s="30" t="s">
        <v>185</v>
      </c>
      <c r="D16071" s="6">
        <v>1001515</v>
      </c>
      <c r="E16071" s="6">
        <v>1515</v>
      </c>
      <c r="F16071" s="7" t="s">
        <v>27</v>
      </c>
      <c r="G16071" s="6">
        <v>9.6902399999999993</v>
      </c>
    </row>
    <row r="16072" spans="1:7" ht="15" thickBot="1" x14ac:dyDescent="0.35">
      <c r="A16072" s="6">
        <v>308.95384000000001</v>
      </c>
      <c r="B16072" s="19">
        <f>(A16072-G16072)/G16072</f>
        <v>2.648693360039303</v>
      </c>
      <c r="C16072" s="30" t="s">
        <v>90</v>
      </c>
      <c r="D16072" s="6">
        <v>1005328</v>
      </c>
      <c r="E16072" s="6">
        <v>1932</v>
      </c>
      <c r="F16072" s="7" t="s">
        <v>35</v>
      </c>
      <c r="G16072" s="6">
        <v>84.675200000000004</v>
      </c>
    </row>
    <row r="16073" spans="1:7" ht="15" thickBot="1" x14ac:dyDescent="0.35">
      <c r="A16073" s="6">
        <v>309.06720000000001</v>
      </c>
      <c r="B16073" s="19">
        <f>(A16073-G16073)/G16073</f>
        <v>1.360185230438395</v>
      </c>
      <c r="C16073" s="30" t="s">
        <v>329</v>
      </c>
      <c r="D16073" s="6">
        <v>1004578</v>
      </c>
      <c r="E16073" s="6">
        <v>1841</v>
      </c>
      <c r="F16073" s="7" t="s">
        <v>35</v>
      </c>
      <c r="G16073" s="6">
        <v>130.9504</v>
      </c>
    </row>
    <row r="16074" spans="1:7" ht="15" thickBot="1" x14ac:dyDescent="0.35">
      <c r="A16074" s="6">
        <v>309.1816</v>
      </c>
      <c r="B16074" s="19">
        <f>(A16074-G16074)/G16074</f>
        <v>5.3440085357846359</v>
      </c>
      <c r="C16074" s="30" t="s">
        <v>277</v>
      </c>
      <c r="D16074" s="6">
        <v>1002979</v>
      </c>
      <c r="E16074" s="6">
        <v>684</v>
      </c>
      <c r="F16074" s="7" t="s">
        <v>42</v>
      </c>
      <c r="G16074" s="6">
        <v>48.735999999999997</v>
      </c>
    </row>
    <row r="16075" spans="1:7" ht="15" thickBot="1" x14ac:dyDescent="0.35">
      <c r="A16075" s="6">
        <v>309.25799999999998</v>
      </c>
      <c r="B16075" s="19">
        <f>(A16075-G16075)/G16075</f>
        <v>2.1334400583610278</v>
      </c>
      <c r="C16075" s="30" t="s">
        <v>259</v>
      </c>
      <c r="D16075" s="6">
        <v>1005602</v>
      </c>
      <c r="E16075" s="6">
        <v>2144</v>
      </c>
      <c r="F16075" s="7" t="s">
        <v>21</v>
      </c>
      <c r="G16075" s="6">
        <v>98.695999999999998</v>
      </c>
    </row>
    <row r="16076" spans="1:7" ht="15" thickBot="1" x14ac:dyDescent="0.35">
      <c r="A16076" s="6">
        <v>309.28559999999999</v>
      </c>
      <c r="B16076" s="19">
        <f>(A16076-G16076)/G16076</f>
        <v>6.9785165923724612</v>
      </c>
      <c r="C16076" s="30" t="s">
        <v>98</v>
      </c>
      <c r="D16076" s="6">
        <v>1004797</v>
      </c>
      <c r="E16076" s="6">
        <v>1074</v>
      </c>
      <c r="F16076" s="7" t="s">
        <v>19</v>
      </c>
      <c r="G16076" s="6">
        <v>38.764800000000001</v>
      </c>
    </row>
    <row r="16077" spans="1:7" ht="15" thickBot="1" x14ac:dyDescent="0.35">
      <c r="A16077" s="6">
        <v>309.29599999999999</v>
      </c>
      <c r="B16077" s="19">
        <f>(A16077-G16077)/G16077</f>
        <v>26.623606744784226</v>
      </c>
      <c r="C16077" s="30" t="s">
        <v>26</v>
      </c>
      <c r="D16077" s="6">
        <v>1004402</v>
      </c>
      <c r="E16077" s="6">
        <v>1452</v>
      </c>
      <c r="F16077" s="7" t="s">
        <v>21</v>
      </c>
      <c r="G16077" s="6">
        <v>11.1968</v>
      </c>
    </row>
    <row r="16078" spans="1:7" ht="15" thickBot="1" x14ac:dyDescent="0.35">
      <c r="A16078" s="6">
        <v>309.33452160000002</v>
      </c>
      <c r="B16078" s="19">
        <f>(A16078-G16078)/G16078</f>
        <v>3.5548212475679956E-2</v>
      </c>
      <c r="C16078" s="30" t="s">
        <v>48</v>
      </c>
      <c r="D16078" s="6">
        <v>1000360</v>
      </c>
      <c r="E16078" s="6">
        <v>360</v>
      </c>
      <c r="F16078" s="7" t="s">
        <v>27</v>
      </c>
      <c r="G16078" s="6">
        <v>298.715712</v>
      </c>
    </row>
    <row r="16079" spans="1:7" ht="15" thickBot="1" x14ac:dyDescent="0.35">
      <c r="A16079" s="6">
        <v>309.38440000000003</v>
      </c>
      <c r="B16079" s="19">
        <f>(A16079-G16079)/G16079</f>
        <v>9.1270356357594687E-2</v>
      </c>
      <c r="C16079" s="30" t="s">
        <v>275</v>
      </c>
      <c r="D16079" s="6">
        <v>1004372</v>
      </c>
      <c r="E16079" s="6">
        <v>2767</v>
      </c>
      <c r="F16079" s="7" t="s">
        <v>23</v>
      </c>
      <c r="G16079" s="6">
        <v>283.50848000000002</v>
      </c>
    </row>
    <row r="16080" spans="1:7" ht="15" thickBot="1" x14ac:dyDescent="0.35">
      <c r="A16080" s="6">
        <v>309.39479999999998</v>
      </c>
      <c r="B16080" s="19">
        <f>(A16080-G16080)/G16080</f>
        <v>-0.16026824099566614</v>
      </c>
      <c r="C16080" s="30" t="s">
        <v>215</v>
      </c>
      <c r="D16080" s="6">
        <v>1003277</v>
      </c>
      <c r="E16080" s="6">
        <v>1917</v>
      </c>
      <c r="F16080" s="7" t="s">
        <v>42</v>
      </c>
      <c r="G16080" s="6">
        <v>368.44479999999999</v>
      </c>
    </row>
    <row r="16081" spans="1:7" ht="15" thickBot="1" x14ac:dyDescent="0.35">
      <c r="A16081" s="6">
        <v>309.44159999999999</v>
      </c>
      <c r="B16081" s="19">
        <f>(A16081-G16081)/G16081</f>
        <v>0.70625860182799871</v>
      </c>
      <c r="C16081" s="30" t="s">
        <v>28</v>
      </c>
      <c r="D16081" s="6">
        <v>1004782</v>
      </c>
      <c r="E16081" s="6">
        <v>1584</v>
      </c>
      <c r="F16081" s="7" t="s">
        <v>19</v>
      </c>
      <c r="G16081" s="6">
        <v>181.35679999999999</v>
      </c>
    </row>
    <row r="16082" spans="1:7" ht="15" thickBot="1" x14ac:dyDescent="0.35">
      <c r="A16082" s="6">
        <v>309.48320000000001</v>
      </c>
      <c r="B16082" s="19">
        <f>(A16082-G16082)/G16082</f>
        <v>3.0975087912553487</v>
      </c>
      <c r="C16082" s="30" t="s">
        <v>217</v>
      </c>
      <c r="D16082" s="6">
        <v>1003657</v>
      </c>
      <c r="E16082" s="6">
        <v>2358</v>
      </c>
      <c r="F16082" s="7" t="s">
        <v>31</v>
      </c>
      <c r="G16082" s="6">
        <v>75.529600000000002</v>
      </c>
    </row>
    <row r="16083" spans="1:7" ht="15" thickBot="1" x14ac:dyDescent="0.35">
      <c r="A16083" s="6">
        <v>309.57159999999999</v>
      </c>
      <c r="B16083" s="19">
        <f>(A16083-G16083)/G16083</f>
        <v>2.7570827993320131</v>
      </c>
      <c r="C16083" s="30" t="s">
        <v>299</v>
      </c>
      <c r="D16083" s="6">
        <v>1004814</v>
      </c>
      <c r="E16083" s="6">
        <v>1535</v>
      </c>
      <c r="F16083" s="7" t="s">
        <v>19</v>
      </c>
      <c r="G16083" s="6">
        <v>82.396799999999999</v>
      </c>
    </row>
    <row r="16084" spans="1:7" ht="15" thickBot="1" x14ac:dyDescent="0.35">
      <c r="A16084" s="6">
        <v>309.61320000000001</v>
      </c>
      <c r="B16084" s="19">
        <f>(A16084-G16084)/G16084</f>
        <v>0.3605304788019405</v>
      </c>
      <c r="C16084" s="30" t="s">
        <v>270</v>
      </c>
      <c r="D16084" s="6">
        <v>1002408</v>
      </c>
      <c r="E16084" s="6">
        <v>2408</v>
      </c>
      <c r="F16084" s="7" t="s">
        <v>23</v>
      </c>
      <c r="G16084" s="6">
        <v>227.56800000000001</v>
      </c>
    </row>
    <row r="16085" spans="1:7" ht="15" thickBot="1" x14ac:dyDescent="0.35">
      <c r="A16085" s="6">
        <v>309.64960000000002</v>
      </c>
      <c r="B16085" s="19">
        <f>(A16085-G16085)/G16085</f>
        <v>3.0158325033200533</v>
      </c>
      <c r="C16085" s="30" t="s">
        <v>84</v>
      </c>
      <c r="D16085" s="6">
        <v>1002076</v>
      </c>
      <c r="E16085" s="6">
        <v>2076</v>
      </c>
      <c r="F16085" s="7" t="s">
        <v>25</v>
      </c>
      <c r="G16085" s="6">
        <v>77.107200000000006</v>
      </c>
    </row>
    <row r="16086" spans="1:7" ht="15" thickBot="1" x14ac:dyDescent="0.35">
      <c r="A16086" s="6">
        <v>309.68079999999998</v>
      </c>
      <c r="B16086" s="19">
        <f>(A16086-G16086)/G16086</f>
        <v>0.29328535728126787</v>
      </c>
      <c r="C16086" s="30" t="s">
        <v>178</v>
      </c>
      <c r="D16086" s="6">
        <v>1003751</v>
      </c>
      <c r="E16086" s="6">
        <v>1727</v>
      </c>
      <c r="F16086" s="7" t="s">
        <v>87</v>
      </c>
      <c r="G16086" s="6">
        <v>239.4528</v>
      </c>
    </row>
    <row r="16087" spans="1:7" ht="15" thickBot="1" x14ac:dyDescent="0.35">
      <c r="A16087" s="6">
        <v>309.79584</v>
      </c>
      <c r="B16087" s="19">
        <f>(A16087-G16087)/G16087</f>
        <v>5.2253002170243548</v>
      </c>
      <c r="C16087" s="30" t="s">
        <v>212</v>
      </c>
      <c r="D16087" s="6">
        <v>1006973</v>
      </c>
      <c r="E16087" s="6">
        <v>901</v>
      </c>
      <c r="F16087" s="7" t="s">
        <v>87</v>
      </c>
      <c r="G16087" s="6">
        <v>49.764000000000003</v>
      </c>
    </row>
    <row r="16088" spans="1:7" ht="15" thickBot="1" x14ac:dyDescent="0.35">
      <c r="A16088" s="6">
        <v>309.79584</v>
      </c>
      <c r="B16088" s="19">
        <f>(A16088-G16088)/G16088</f>
        <v>0.66265134731310205</v>
      </c>
      <c r="C16088" s="30" t="s">
        <v>330</v>
      </c>
      <c r="D16088" s="6">
        <v>1005364</v>
      </c>
      <c r="E16088" s="6">
        <v>1713</v>
      </c>
      <c r="F16088" s="7" t="s">
        <v>21</v>
      </c>
      <c r="G16088" s="6">
        <v>186.32640000000001</v>
      </c>
    </row>
    <row r="16089" spans="1:7" ht="15" thickBot="1" x14ac:dyDescent="0.35">
      <c r="A16089" s="6">
        <v>309.82639999999998</v>
      </c>
      <c r="B16089" s="19">
        <f>(A16089-G16089)/G16089</f>
        <v>1.9776340878336818</v>
      </c>
      <c r="C16089" s="30" t="s">
        <v>196</v>
      </c>
      <c r="D16089" s="6">
        <v>1002985</v>
      </c>
      <c r="E16089" s="6">
        <v>1282</v>
      </c>
      <c r="F16089" s="7" t="s">
        <v>21</v>
      </c>
      <c r="G16089" s="6">
        <v>104.05119999999999</v>
      </c>
    </row>
    <row r="16090" spans="1:7" ht="15" thickBot="1" x14ac:dyDescent="0.35">
      <c r="A16090" s="6">
        <v>309.90810240000002</v>
      </c>
      <c r="B16090" s="19">
        <f>(A16090-G16090)/G16090</f>
        <v>-9.4448279988585213E-3</v>
      </c>
      <c r="C16090" s="30" t="s">
        <v>326</v>
      </c>
      <c r="D16090" s="6">
        <v>1000357</v>
      </c>
      <c r="E16090" s="6">
        <v>357</v>
      </c>
      <c r="F16090" s="7" t="s">
        <v>42</v>
      </c>
      <c r="G16090" s="6">
        <v>312.86304000000001</v>
      </c>
    </row>
    <row r="16091" spans="1:7" ht="15" thickBot="1" x14ac:dyDescent="0.35">
      <c r="A16091" s="6">
        <v>309.91167999999999</v>
      </c>
      <c r="B16091" s="19">
        <f>(A16091-G16091)/G16091</f>
        <v>1.8924349669981781</v>
      </c>
      <c r="C16091" s="30" t="s">
        <v>355</v>
      </c>
      <c r="D16091" s="6">
        <v>1001707</v>
      </c>
      <c r="E16091" s="6">
        <v>1707</v>
      </c>
      <c r="F16091" s="7" t="s">
        <v>25</v>
      </c>
      <c r="G16091" s="6">
        <v>107.1456</v>
      </c>
    </row>
    <row r="16092" spans="1:7" ht="15" thickBot="1" x14ac:dyDescent="0.35">
      <c r="A16092" s="6">
        <v>309.97199999999998</v>
      </c>
      <c r="B16092" s="19">
        <f>(A16092-G16092)/G16092</f>
        <v>1.0905632890903205</v>
      </c>
      <c r="C16092" s="30" t="s">
        <v>69</v>
      </c>
      <c r="D16092" s="6">
        <v>1004920</v>
      </c>
      <c r="E16092" s="6">
        <v>606</v>
      </c>
      <c r="F16092" s="7" t="s">
        <v>35</v>
      </c>
      <c r="G16092" s="6">
        <v>148.27199999999999</v>
      </c>
    </row>
    <row r="16093" spans="1:7" ht="15" thickBot="1" x14ac:dyDescent="0.35">
      <c r="A16093" s="6">
        <v>309.97199999999998</v>
      </c>
      <c r="B16093" s="19">
        <f>(A16093-G16093)/G16093</f>
        <v>0.87412935804666647</v>
      </c>
      <c r="C16093" s="30" t="s">
        <v>348</v>
      </c>
      <c r="D16093" s="6">
        <v>1003899</v>
      </c>
      <c r="E16093" s="6">
        <v>1952</v>
      </c>
      <c r="F16093" s="7" t="s">
        <v>21</v>
      </c>
      <c r="G16093" s="6">
        <v>165.39519999999999</v>
      </c>
    </row>
    <row r="16094" spans="1:7" ht="15" thickBot="1" x14ac:dyDescent="0.35">
      <c r="A16094" s="6">
        <v>309.99820799999998</v>
      </c>
      <c r="B16094" s="19">
        <f>(A16094-G16094)/G16094</f>
        <v>-5.7604598468655815E-2</v>
      </c>
      <c r="C16094" s="30" t="s">
        <v>361</v>
      </c>
      <c r="D16094" s="6">
        <v>1000466</v>
      </c>
      <c r="E16094" s="6">
        <v>466</v>
      </c>
      <c r="F16094" s="7" t="s">
        <v>35</v>
      </c>
      <c r="G16094" s="6">
        <v>328.94707199999999</v>
      </c>
    </row>
    <row r="16095" spans="1:7" ht="15" thickBot="1" x14ac:dyDescent="0.35">
      <c r="A16095" s="6">
        <v>310.02816000000001</v>
      </c>
      <c r="B16095" s="19">
        <f>(A16095-G16095)/G16095</f>
        <v>-1.2082349666498692E-3</v>
      </c>
      <c r="C16095" s="30" t="s">
        <v>335</v>
      </c>
      <c r="D16095" s="6">
        <v>1001677</v>
      </c>
      <c r="E16095" s="6">
        <v>1677</v>
      </c>
      <c r="F16095" s="7" t="s">
        <v>27</v>
      </c>
      <c r="G16095" s="6">
        <v>310.40320000000003</v>
      </c>
    </row>
    <row r="16096" spans="1:7" ht="15" thickBot="1" x14ac:dyDescent="0.35">
      <c r="A16096" s="6">
        <v>310.10199999999998</v>
      </c>
      <c r="B16096" s="19">
        <f>(A16096-G16096)/G16096</f>
        <v>1.6478011694308585</v>
      </c>
      <c r="C16096" s="30" t="s">
        <v>216</v>
      </c>
      <c r="D16096" s="6">
        <v>1004954</v>
      </c>
      <c r="E16096" s="6">
        <v>1476</v>
      </c>
      <c r="F16096" s="7" t="s">
        <v>17</v>
      </c>
      <c r="G16096" s="6">
        <v>117.1168</v>
      </c>
    </row>
    <row r="16097" spans="1:7" ht="15" thickBot="1" x14ac:dyDescent="0.35">
      <c r="A16097" s="6">
        <v>310.15440000000001</v>
      </c>
      <c r="B16097" s="19">
        <f>(A16097-G16097)/G16097</f>
        <v>8.2938511326860844</v>
      </c>
      <c r="C16097" s="30" t="s">
        <v>162</v>
      </c>
      <c r="D16097" s="6">
        <v>1006001</v>
      </c>
      <c r="E16097" s="6">
        <v>376</v>
      </c>
      <c r="F16097" s="7" t="s">
        <v>23</v>
      </c>
      <c r="G16097" s="6">
        <v>33.372</v>
      </c>
    </row>
    <row r="16098" spans="1:7" ht="15" thickBot="1" x14ac:dyDescent="0.35">
      <c r="A16098" s="6">
        <v>310.15440000000001</v>
      </c>
      <c r="B16098" s="19">
        <f>(A16098-G16098)/G16098</f>
        <v>3.9501149131767113</v>
      </c>
      <c r="C16098" s="30" t="s">
        <v>367</v>
      </c>
      <c r="D16098" s="6">
        <v>1006054</v>
      </c>
      <c r="E16098" s="6">
        <v>1096</v>
      </c>
      <c r="F16098" s="7" t="s">
        <v>27</v>
      </c>
      <c r="G16098" s="6">
        <v>62.655999999999999</v>
      </c>
    </row>
    <row r="16099" spans="1:7" ht="15" thickBot="1" x14ac:dyDescent="0.35">
      <c r="A16099" s="6">
        <v>310.15440000000001</v>
      </c>
      <c r="B16099" s="19">
        <f>(A16099-G16099)/G16099</f>
        <v>1.8185605234460194</v>
      </c>
      <c r="C16099" s="30" t="s">
        <v>389</v>
      </c>
      <c r="D16099" s="6">
        <v>1005871</v>
      </c>
      <c r="E16099" s="6">
        <v>2121</v>
      </c>
      <c r="F16099" s="7" t="s">
        <v>42</v>
      </c>
      <c r="G16099" s="6">
        <v>110.04</v>
      </c>
    </row>
    <row r="16100" spans="1:7" ht="15" thickBot="1" x14ac:dyDescent="0.35">
      <c r="A16100" s="6">
        <v>310.21640000000002</v>
      </c>
      <c r="B16100" s="19">
        <f>(A16100-G16100)/G16100</f>
        <v>2.0617972648600849</v>
      </c>
      <c r="C16100" s="30" t="s">
        <v>375</v>
      </c>
      <c r="D16100" s="6">
        <v>1002487</v>
      </c>
      <c r="E16100" s="6">
        <v>2487</v>
      </c>
      <c r="F16100" s="7" t="s">
        <v>87</v>
      </c>
      <c r="G16100" s="6">
        <v>101.3184</v>
      </c>
    </row>
    <row r="16101" spans="1:7" ht="15" thickBot="1" x14ac:dyDescent="0.35">
      <c r="A16101" s="6">
        <v>310.24448000000001</v>
      </c>
      <c r="B16101" s="19">
        <f>(A16101-G16101)/G16101</f>
        <v>-0.32734943147798234</v>
      </c>
      <c r="C16101" s="30" t="s">
        <v>54</v>
      </c>
      <c r="D16101" s="6">
        <v>1001500</v>
      </c>
      <c r="E16101" s="6">
        <v>1500</v>
      </c>
      <c r="F16101" s="7" t="s">
        <v>42</v>
      </c>
      <c r="G16101" s="6">
        <v>461.22681599999999</v>
      </c>
    </row>
    <row r="16102" spans="1:7" ht="15" thickBot="1" x14ac:dyDescent="0.35">
      <c r="A16102" s="6">
        <v>310.32560000000001</v>
      </c>
      <c r="B16102" s="19">
        <f>(A16102-G16102)/G16102</f>
        <v>5.3582972724888549</v>
      </c>
      <c r="C16102" s="30" t="s">
        <v>37</v>
      </c>
      <c r="D16102" s="6">
        <v>1003396</v>
      </c>
      <c r="E16102" s="6">
        <v>837</v>
      </c>
      <c r="F16102" s="7" t="s">
        <v>19</v>
      </c>
      <c r="G16102" s="6">
        <v>48.806399999999996</v>
      </c>
    </row>
    <row r="16103" spans="1:7" ht="15" thickBot="1" x14ac:dyDescent="0.35">
      <c r="A16103" s="6">
        <v>310.32560000000001</v>
      </c>
      <c r="B16103" s="19">
        <f>(A16103-G16103)/G16103</f>
        <v>0.53313229202896262</v>
      </c>
      <c r="C16103" s="30" t="s">
        <v>330</v>
      </c>
      <c r="D16103" s="6">
        <v>1003134</v>
      </c>
      <c r="E16103" s="6">
        <v>2820</v>
      </c>
      <c r="F16103" s="7" t="s">
        <v>21</v>
      </c>
      <c r="G16103" s="6">
        <v>202.4128</v>
      </c>
    </row>
    <row r="16104" spans="1:7" ht="15" thickBot="1" x14ac:dyDescent="0.35">
      <c r="A16104" s="6">
        <v>310.50339839999998</v>
      </c>
      <c r="B16104" s="19">
        <f>(A16104-G16104)/G16104</f>
        <v>0.44182454588735387</v>
      </c>
      <c r="C16104" s="30" t="s">
        <v>195</v>
      </c>
      <c r="D16104" s="6">
        <v>1000175</v>
      </c>
      <c r="E16104" s="6">
        <v>175</v>
      </c>
      <c r="F16104" s="7" t="s">
        <v>35</v>
      </c>
      <c r="G16104" s="6">
        <v>215.35449600000001</v>
      </c>
    </row>
    <row r="16105" spans="1:7" ht="15" thickBot="1" x14ac:dyDescent="0.35">
      <c r="A16105" s="6">
        <v>310.51296000000002</v>
      </c>
      <c r="B16105" s="19">
        <f>(A16105-G16105)/G16105</f>
        <v>0.17137571486774011</v>
      </c>
      <c r="C16105" s="30" t="s">
        <v>221</v>
      </c>
      <c r="D16105" s="6">
        <v>1010320</v>
      </c>
      <c r="E16105" s="6">
        <v>757</v>
      </c>
      <c r="F16105" s="7" t="s">
        <v>87</v>
      </c>
      <c r="G16105" s="6">
        <v>265.084</v>
      </c>
    </row>
    <row r="16106" spans="1:7" ht="15" thickBot="1" x14ac:dyDescent="0.35">
      <c r="A16106" s="6">
        <v>310.61471999999998</v>
      </c>
      <c r="B16106" s="19">
        <f>(A16106-G16106)/G16106</f>
        <v>0.3490347865968062</v>
      </c>
      <c r="C16106" s="30" t="s">
        <v>359</v>
      </c>
      <c r="D16106" s="6">
        <v>1001604</v>
      </c>
      <c r="E16106" s="6">
        <v>1604</v>
      </c>
      <c r="F16106" s="7" t="s">
        <v>87</v>
      </c>
      <c r="G16106" s="6">
        <v>230.24959999999999</v>
      </c>
    </row>
    <row r="16107" spans="1:7" ht="15" thickBot="1" x14ac:dyDescent="0.35">
      <c r="A16107" s="6">
        <v>310.63240000000002</v>
      </c>
      <c r="B16107" s="19">
        <f>(A16107-G16107)/G16107</f>
        <v>3.8807192417919456</v>
      </c>
      <c r="C16107" s="30" t="s">
        <v>45</v>
      </c>
      <c r="D16107" s="6">
        <v>1003565</v>
      </c>
      <c r="E16107" s="6">
        <v>87</v>
      </c>
      <c r="F16107" s="7" t="s">
        <v>21</v>
      </c>
      <c r="G16107" s="6">
        <v>63.644799999999996</v>
      </c>
    </row>
    <row r="16108" spans="1:7" ht="15" thickBot="1" x14ac:dyDescent="0.35">
      <c r="A16108" s="6">
        <v>310.68959999999998</v>
      </c>
      <c r="B16108" s="19">
        <f>(A16108-G16108)/G16108</f>
        <v>1.2765012075312434</v>
      </c>
      <c r="C16108" s="30" t="s">
        <v>226</v>
      </c>
      <c r="D16108" s="6">
        <v>1005285</v>
      </c>
      <c r="E16108" s="6">
        <v>2411</v>
      </c>
      <c r="F16108" s="7" t="s">
        <v>17</v>
      </c>
      <c r="G16108" s="6">
        <v>136.4768</v>
      </c>
    </row>
    <row r="16109" spans="1:7" ht="15" thickBot="1" x14ac:dyDescent="0.35">
      <c r="A16109" s="6">
        <v>310.71456000000001</v>
      </c>
      <c r="B16109" s="19">
        <f>(A16109-G16109)/G16109</f>
        <v>-0.48371520998430384</v>
      </c>
      <c r="C16109" s="30" t="s">
        <v>214</v>
      </c>
      <c r="D16109" s="6">
        <v>1001343</v>
      </c>
      <c r="E16109" s="6">
        <v>1343</v>
      </c>
      <c r="F16109" s="7" t="s">
        <v>23</v>
      </c>
      <c r="G16109" s="6">
        <v>601.82784000000004</v>
      </c>
    </row>
    <row r="16110" spans="1:7" ht="15" thickBot="1" x14ac:dyDescent="0.35">
      <c r="A16110" s="6">
        <v>310.71559999999999</v>
      </c>
      <c r="B16110" s="19">
        <f>(A16110-G16110)/G16110</f>
        <v>1.4733461969534869</v>
      </c>
      <c r="C16110" s="30" t="s">
        <v>141</v>
      </c>
      <c r="D16110" s="6">
        <v>1003503</v>
      </c>
      <c r="E16110" s="6">
        <v>642</v>
      </c>
      <c r="F16110" s="7" t="s">
        <v>21</v>
      </c>
      <c r="G16110" s="6">
        <v>125.62560000000001</v>
      </c>
    </row>
    <row r="16111" spans="1:7" ht="15" thickBot="1" x14ac:dyDescent="0.35">
      <c r="A16111" s="6">
        <v>310.75720000000001</v>
      </c>
      <c r="B16111" s="19">
        <f>(A16111-G16111)/G16111</f>
        <v>0.15494957363557435</v>
      </c>
      <c r="C16111" s="30" t="s">
        <v>187</v>
      </c>
      <c r="D16111" s="6">
        <v>1003454</v>
      </c>
      <c r="E16111" s="6">
        <v>2583</v>
      </c>
      <c r="F16111" s="7" t="s">
        <v>25</v>
      </c>
      <c r="G16111" s="6">
        <v>269.06560000000002</v>
      </c>
    </row>
    <row r="16112" spans="1:7" ht="15" thickBot="1" x14ac:dyDescent="0.35">
      <c r="A16112" s="6">
        <v>310.83</v>
      </c>
      <c r="B16112" s="19">
        <f>(A16112-G16112)/G16112</f>
        <v>4.5381934545869207</v>
      </c>
      <c r="C16112" s="30" t="s">
        <v>168</v>
      </c>
      <c r="D16112" s="6">
        <v>1004435</v>
      </c>
      <c r="E16112" s="6">
        <v>749</v>
      </c>
      <c r="F16112" s="7" t="s">
        <v>35</v>
      </c>
      <c r="G16112" s="6">
        <v>56.1248</v>
      </c>
    </row>
    <row r="16113" spans="1:7" ht="15" thickBot="1" x14ac:dyDescent="0.35">
      <c r="A16113" s="6">
        <v>310.8664</v>
      </c>
      <c r="B16113" s="19">
        <f>(A16113-G16113)/G16113</f>
        <v>1.3003966374615203</v>
      </c>
      <c r="C16113" s="30" t="s">
        <v>338</v>
      </c>
      <c r="D16113" s="6">
        <v>1002463</v>
      </c>
      <c r="E16113" s="6">
        <v>2463</v>
      </c>
      <c r="F16113" s="7" t="s">
        <v>87</v>
      </c>
      <c r="G16113" s="6">
        <v>135.136</v>
      </c>
    </row>
    <row r="16114" spans="1:7" ht="15" thickBot="1" x14ac:dyDescent="0.35">
      <c r="A16114" s="6">
        <v>310.90280000000001</v>
      </c>
      <c r="B16114" s="19">
        <f>(A16114-G16114)/G16114</f>
        <v>1.6443069239562356</v>
      </c>
      <c r="C16114" s="30" t="s">
        <v>152</v>
      </c>
      <c r="D16114" s="6">
        <v>1004035</v>
      </c>
      <c r="E16114" s="6">
        <v>2684</v>
      </c>
      <c r="F16114" s="7" t="s">
        <v>25</v>
      </c>
      <c r="G16114" s="6">
        <v>117.5744</v>
      </c>
    </row>
    <row r="16115" spans="1:7" ht="15" thickBot="1" x14ac:dyDescent="0.35">
      <c r="A16115" s="6">
        <v>310.90800000000002</v>
      </c>
      <c r="B16115" s="19">
        <f>(A16115-G16115)/G16115</f>
        <v>1.0731180386634234</v>
      </c>
      <c r="C16115" s="30" t="s">
        <v>331</v>
      </c>
      <c r="D16115" s="6">
        <v>1002158</v>
      </c>
      <c r="E16115" s="6">
        <v>2158</v>
      </c>
      <c r="F16115" s="7" t="s">
        <v>19</v>
      </c>
      <c r="G16115" s="6">
        <v>149.97120000000001</v>
      </c>
    </row>
    <row r="16116" spans="1:7" ht="15" thickBot="1" x14ac:dyDescent="0.35">
      <c r="A16116" s="6">
        <v>310.92880000000002</v>
      </c>
      <c r="B16116" s="19">
        <f>(A16116-G16116)/G16116</f>
        <v>2.3963175923660391</v>
      </c>
      <c r="C16116" s="30" t="s">
        <v>226</v>
      </c>
      <c r="D16116" s="6">
        <v>1002632</v>
      </c>
      <c r="E16116" s="6">
        <v>2632</v>
      </c>
      <c r="F16116" s="7" t="s">
        <v>19</v>
      </c>
      <c r="G16116" s="6">
        <v>91.5488</v>
      </c>
    </row>
    <row r="16117" spans="1:7" ht="15" thickBot="1" x14ac:dyDescent="0.35">
      <c r="A16117" s="6">
        <v>311.05079999999998</v>
      </c>
      <c r="B16117" s="19">
        <f>(A16117-G16117)/G16117</f>
        <v>2.1673944034866195</v>
      </c>
      <c r="C16117" s="30" t="s">
        <v>54</v>
      </c>
      <c r="D16117" s="6">
        <v>1006104</v>
      </c>
      <c r="E16117" s="6">
        <v>2386</v>
      </c>
      <c r="F16117" s="7" t="s">
        <v>27</v>
      </c>
      <c r="G16117" s="6">
        <v>98.203999999999994</v>
      </c>
    </row>
    <row r="16118" spans="1:7" ht="15" thickBot="1" x14ac:dyDescent="0.35">
      <c r="A16118" s="6">
        <v>311.08479999999997</v>
      </c>
      <c r="B16118" s="19">
        <f>(A16118-G16118)/G16118</f>
        <v>0.41145553539019947</v>
      </c>
      <c r="C16118" s="30" t="s">
        <v>215</v>
      </c>
      <c r="D16118" s="6">
        <v>1002377</v>
      </c>
      <c r="E16118" s="6">
        <v>2377</v>
      </c>
      <c r="F16118" s="7" t="s">
        <v>19</v>
      </c>
      <c r="G16118" s="6">
        <v>220.4</v>
      </c>
    </row>
    <row r="16119" spans="1:7" ht="15" thickBot="1" x14ac:dyDescent="0.35">
      <c r="A16119" s="6">
        <v>311.15967999999998</v>
      </c>
      <c r="B16119" s="19">
        <f>(A16119-G16119)/G16119</f>
        <v>-0.46043250897823479</v>
      </c>
      <c r="C16119" s="30" t="s">
        <v>92</v>
      </c>
      <c r="D16119" s="6">
        <v>1001173</v>
      </c>
      <c r="E16119" s="6">
        <v>1173</v>
      </c>
      <c r="F16119" s="7" t="s">
        <v>25</v>
      </c>
      <c r="G16119" s="6">
        <v>576.68352000000004</v>
      </c>
    </row>
    <row r="16120" spans="1:7" ht="15" thickBot="1" x14ac:dyDescent="0.35">
      <c r="A16120" s="6">
        <v>311.20440000000002</v>
      </c>
      <c r="B16120" s="19">
        <f>(A16120-G16120)/G16120</f>
        <v>0.99020515706538437</v>
      </c>
      <c r="C16120" s="30" t="s">
        <v>225</v>
      </c>
      <c r="D16120" s="6">
        <v>1004257</v>
      </c>
      <c r="E16120" s="6">
        <v>2148</v>
      </c>
      <c r="F16120" s="7" t="s">
        <v>23</v>
      </c>
      <c r="G16120" s="6">
        <v>156.36799999999999</v>
      </c>
    </row>
    <row r="16121" spans="1:7" ht="15" thickBot="1" x14ac:dyDescent="0.35">
      <c r="A16121" s="6">
        <v>311.23007999999999</v>
      </c>
      <c r="B16121" s="19">
        <f>(A16121-G16121)/G16121</f>
        <v>1.7263576158940395</v>
      </c>
      <c r="C16121" s="30" t="s">
        <v>271</v>
      </c>
      <c r="D16121" s="6">
        <v>1006452</v>
      </c>
      <c r="E16121" s="6">
        <v>1088</v>
      </c>
      <c r="F16121" s="7" t="s">
        <v>87</v>
      </c>
      <c r="G16121" s="6">
        <v>114.15600000000001</v>
      </c>
    </row>
    <row r="16122" spans="1:7" ht="15" thickBot="1" x14ac:dyDescent="0.35">
      <c r="A16122" s="6">
        <v>311.23007999999999</v>
      </c>
      <c r="B16122" s="19">
        <f>(A16122-G16122)/G16122</f>
        <v>1.2604387314133196</v>
      </c>
      <c r="C16122" s="30" t="s">
        <v>132</v>
      </c>
      <c r="D16122" s="6">
        <v>1000013</v>
      </c>
      <c r="E16122" s="6">
        <v>13</v>
      </c>
      <c r="F16122" s="7" t="s">
        <v>35</v>
      </c>
      <c r="G16122" s="6">
        <v>137.68569600000001</v>
      </c>
    </row>
    <row r="16123" spans="1:7" ht="15" thickBot="1" x14ac:dyDescent="0.35">
      <c r="A16123" s="6">
        <v>311.2876</v>
      </c>
      <c r="B16123" s="19">
        <f>(A16123-G16123)/G16123</f>
        <v>0.53373866771777678</v>
      </c>
      <c r="C16123" s="30" t="s">
        <v>188</v>
      </c>
      <c r="D16123" s="6">
        <v>1003598</v>
      </c>
      <c r="E16123" s="6">
        <v>1287</v>
      </c>
      <c r="F16123" s="7" t="s">
        <v>27</v>
      </c>
      <c r="G16123" s="6">
        <v>202.96</v>
      </c>
    </row>
    <row r="16124" spans="1:7" ht="15" thickBot="1" x14ac:dyDescent="0.35">
      <c r="A16124" s="6">
        <v>311.28863999999999</v>
      </c>
      <c r="B16124" s="19">
        <f>(A16124-G16124)/G16124</f>
        <v>0.42646381699538088</v>
      </c>
      <c r="C16124" s="30" t="s">
        <v>317</v>
      </c>
      <c r="D16124" s="6">
        <v>1001822</v>
      </c>
      <c r="E16124" s="6">
        <v>1822</v>
      </c>
      <c r="F16124" s="7" t="s">
        <v>87</v>
      </c>
      <c r="G16124" s="6">
        <v>218.22399999999999</v>
      </c>
    </row>
    <row r="16125" spans="1:7" ht="15" thickBot="1" x14ac:dyDescent="0.35">
      <c r="A16125" s="6">
        <v>311.39159999999998</v>
      </c>
      <c r="B16125" s="19">
        <f>(A16125-G16125)/G16125</f>
        <v>0.3674031111236018</v>
      </c>
      <c r="C16125" s="30" t="s">
        <v>362</v>
      </c>
      <c r="D16125" s="6">
        <v>1002494</v>
      </c>
      <c r="E16125" s="6">
        <v>2494</v>
      </c>
      <c r="F16125" s="7" t="s">
        <v>35</v>
      </c>
      <c r="G16125" s="6">
        <v>227.72479999999999</v>
      </c>
    </row>
    <row r="16126" spans="1:7" ht="15" thickBot="1" x14ac:dyDescent="0.35">
      <c r="A16126" s="6">
        <v>311.50080000000003</v>
      </c>
      <c r="B16126" s="19">
        <f>(A16126-G16126)/G16126</f>
        <v>2.103982653614362</v>
      </c>
      <c r="C16126" s="30" t="s">
        <v>270</v>
      </c>
      <c r="D16126" s="6">
        <v>1004259</v>
      </c>
      <c r="E16126" s="6">
        <v>993</v>
      </c>
      <c r="F16126" s="7" t="s">
        <v>35</v>
      </c>
      <c r="G16126" s="6">
        <v>100.3552</v>
      </c>
    </row>
    <row r="16127" spans="1:7" ht="15" thickBot="1" x14ac:dyDescent="0.35">
      <c r="A16127" s="6">
        <v>311.5736</v>
      </c>
      <c r="B16127" s="19">
        <f>(A16127-G16127)/G16127</f>
        <v>1.1347207910372499</v>
      </c>
      <c r="C16127" s="30" t="s">
        <v>180</v>
      </c>
      <c r="D16127" s="6">
        <v>1003081</v>
      </c>
      <c r="E16127" s="6">
        <v>2621</v>
      </c>
      <c r="F16127" s="7" t="s">
        <v>23</v>
      </c>
      <c r="G16127" s="6">
        <v>145.95519999999999</v>
      </c>
    </row>
    <row r="16128" spans="1:7" ht="15" thickBot="1" x14ac:dyDescent="0.35">
      <c r="A16128" s="6">
        <v>311.68799999999999</v>
      </c>
      <c r="B16128" s="19">
        <f>(A16128-G16128)/G16128</f>
        <v>0.45361678630590824</v>
      </c>
      <c r="C16128" s="30" t="s">
        <v>283</v>
      </c>
      <c r="D16128" s="6">
        <v>1001801</v>
      </c>
      <c r="E16128" s="6">
        <v>1801</v>
      </c>
      <c r="F16128" s="7" t="s">
        <v>87</v>
      </c>
      <c r="G16128" s="6">
        <v>214.42240000000001</v>
      </c>
    </row>
    <row r="16129" spans="1:7" ht="15" thickBot="1" x14ac:dyDescent="0.35">
      <c r="A16129" s="6">
        <v>311.7296</v>
      </c>
      <c r="B16129" s="19">
        <f>(A16129-G16129)/G16129</f>
        <v>14.084468875812945</v>
      </c>
      <c r="C16129" s="30" t="s">
        <v>275</v>
      </c>
      <c r="D16129" s="6">
        <v>1004603</v>
      </c>
      <c r="E16129" s="6">
        <v>17</v>
      </c>
      <c r="F16129" s="7" t="s">
        <v>25</v>
      </c>
      <c r="G16129" s="6">
        <v>20.665600000000001</v>
      </c>
    </row>
    <row r="16130" spans="1:7" ht="15" thickBot="1" x14ac:dyDescent="0.35">
      <c r="A16130" s="6">
        <v>311.81279999999998</v>
      </c>
      <c r="B16130" s="19">
        <f>(A16130-G16130)/G16130</f>
        <v>2.5921014797283846</v>
      </c>
      <c r="C16130" s="30" t="s">
        <v>79</v>
      </c>
      <c r="D16130" s="6">
        <v>1001179</v>
      </c>
      <c r="E16130" s="6">
        <v>1179</v>
      </c>
      <c r="F16130" s="7" t="s">
        <v>27</v>
      </c>
      <c r="G16130" s="6">
        <v>86.805120000000002</v>
      </c>
    </row>
    <row r="16131" spans="1:7" ht="15" thickBot="1" x14ac:dyDescent="0.35">
      <c r="A16131" s="6">
        <v>311.83359999999999</v>
      </c>
      <c r="B16131" s="19">
        <f>(A16131-G16131)/G16131</f>
        <v>0.29669598541602898</v>
      </c>
      <c r="C16131" s="30" t="s">
        <v>136</v>
      </c>
      <c r="D16131" s="6">
        <v>1002746</v>
      </c>
      <c r="E16131" s="6">
        <v>2746</v>
      </c>
      <c r="F16131" s="7" t="s">
        <v>27</v>
      </c>
      <c r="G16131" s="6">
        <v>240.48320000000001</v>
      </c>
    </row>
    <row r="16132" spans="1:7" ht="15" thickBot="1" x14ac:dyDescent="0.35">
      <c r="A16132" s="6">
        <v>311.84399999999999</v>
      </c>
      <c r="B16132" s="19">
        <f>(A16132-G16132)/G16132</f>
        <v>0.74097811523001333</v>
      </c>
      <c r="C16132" s="30" t="s">
        <v>101</v>
      </c>
      <c r="D16132" s="6">
        <v>1003952</v>
      </c>
      <c r="E16132" s="6">
        <v>55</v>
      </c>
      <c r="F16132" s="7" t="s">
        <v>25</v>
      </c>
      <c r="G16132" s="6">
        <v>179.12</v>
      </c>
    </row>
    <row r="16133" spans="1:7" ht="15" thickBot="1" x14ac:dyDescent="0.35">
      <c r="A16133" s="6">
        <v>311.89080000000001</v>
      </c>
      <c r="B16133" s="19">
        <f>(A16133-G16133)/G16133</f>
        <v>2.0740514413675646</v>
      </c>
      <c r="C16133" s="30" t="s">
        <v>301</v>
      </c>
      <c r="D16133" s="6">
        <v>1002363</v>
      </c>
      <c r="E16133" s="6">
        <v>2363</v>
      </c>
      <c r="F16133" s="7" t="s">
        <v>87</v>
      </c>
      <c r="G16133" s="6">
        <v>101.4592</v>
      </c>
    </row>
    <row r="16134" spans="1:7" ht="15" thickBot="1" x14ac:dyDescent="0.35">
      <c r="A16134" s="6">
        <v>311.90120000000002</v>
      </c>
      <c r="B16134" s="19">
        <f>(A16134-G16134)/G16134</f>
        <v>0.51705279459602493</v>
      </c>
      <c r="C16134" s="30" t="s">
        <v>175</v>
      </c>
      <c r="D16134" s="6">
        <v>1003680</v>
      </c>
      <c r="E16134" s="6">
        <v>120</v>
      </c>
      <c r="F16134" s="7" t="s">
        <v>31</v>
      </c>
      <c r="G16134" s="6">
        <v>205.5968</v>
      </c>
    </row>
    <row r="16135" spans="1:7" ht="15" thickBot="1" x14ac:dyDescent="0.35">
      <c r="A16135" s="6">
        <v>311.92095999999998</v>
      </c>
      <c r="B16135" s="19">
        <f>(A16135-G16135)/G16135</f>
        <v>0.74343230191378984</v>
      </c>
      <c r="C16135" s="30" t="s">
        <v>322</v>
      </c>
      <c r="D16135" s="6">
        <v>1001580</v>
      </c>
      <c r="E16135" s="6">
        <v>1580</v>
      </c>
      <c r="F16135" s="7" t="s">
        <v>87</v>
      </c>
      <c r="G16135" s="6">
        <v>178.91200000000001</v>
      </c>
    </row>
    <row r="16136" spans="1:7" ht="15" thickBot="1" x14ac:dyDescent="0.35">
      <c r="A16136" s="6">
        <v>311.96359999999999</v>
      </c>
      <c r="B16136" s="19">
        <f>(A16136-G16136)/G16136</f>
        <v>1.3119649251784569</v>
      </c>
      <c r="C16136" s="30" t="s">
        <v>295</v>
      </c>
      <c r="D16136" s="6">
        <v>1005036</v>
      </c>
      <c r="E16136" s="6">
        <v>1835</v>
      </c>
      <c r="F16136" s="7" t="s">
        <v>19</v>
      </c>
      <c r="G16136" s="6">
        <v>134.93440000000001</v>
      </c>
    </row>
    <row r="16137" spans="1:7" ht="15" thickBot="1" x14ac:dyDescent="0.35">
      <c r="A16137" s="6">
        <v>312.16120000000001</v>
      </c>
      <c r="B16137" s="19">
        <f>(A16137-G16137)/G16137</f>
        <v>2.992729821545514</v>
      </c>
      <c r="C16137" s="30" t="s">
        <v>140</v>
      </c>
      <c r="D16137" s="6">
        <v>1005293</v>
      </c>
      <c r="E16137" s="6">
        <v>1186</v>
      </c>
      <c r="F16137" s="7" t="s">
        <v>27</v>
      </c>
      <c r="G16137" s="6">
        <v>78.182400000000001</v>
      </c>
    </row>
    <row r="16138" spans="1:7" ht="15" thickBot="1" x14ac:dyDescent="0.35">
      <c r="A16138" s="6">
        <v>312.23712</v>
      </c>
      <c r="B16138" s="19">
        <f>(A16138-G16138)/G16138</f>
        <v>0.21795588730917576</v>
      </c>
      <c r="C16138" s="30" t="s">
        <v>336</v>
      </c>
      <c r="D16138" s="6">
        <v>1001668</v>
      </c>
      <c r="E16138" s="6">
        <v>1668</v>
      </c>
      <c r="F16138" s="7" t="s">
        <v>35</v>
      </c>
      <c r="G16138" s="6">
        <v>256.36160000000001</v>
      </c>
    </row>
    <row r="16139" spans="1:7" ht="15" thickBot="1" x14ac:dyDescent="0.35">
      <c r="A16139" s="6">
        <v>312.25272000000001</v>
      </c>
      <c r="B16139" s="19">
        <f>(A16139-G16139)/G16139</f>
        <v>-0.8156100052823243</v>
      </c>
      <c r="C16139" s="30" t="s">
        <v>369</v>
      </c>
      <c r="D16139" s="6">
        <v>1000037</v>
      </c>
      <c r="E16139" s="6">
        <v>37</v>
      </c>
      <c r="F16139" s="7" t="s">
        <v>27</v>
      </c>
      <c r="G16139" s="6">
        <v>1693.4363519999999</v>
      </c>
    </row>
    <row r="16140" spans="1:7" ht="15" thickBot="1" x14ac:dyDescent="0.35">
      <c r="A16140" s="6">
        <v>312.32864000000001</v>
      </c>
      <c r="B16140" s="19">
        <f>(A16140-G16140)/G16140</f>
        <v>0.20141186607582467</v>
      </c>
      <c r="C16140" s="30" t="s">
        <v>349</v>
      </c>
      <c r="D16140" s="6">
        <v>1001613</v>
      </c>
      <c r="E16140" s="6">
        <v>1613</v>
      </c>
      <c r="F16140" s="7" t="s">
        <v>35</v>
      </c>
      <c r="G16140" s="6">
        <v>259.96800000000002</v>
      </c>
    </row>
    <row r="16141" spans="1:7" ht="15" thickBot="1" x14ac:dyDescent="0.35">
      <c r="A16141" s="6">
        <v>312.40559999999999</v>
      </c>
      <c r="B16141" s="19">
        <f>(A16141-G16141)/G16141</f>
        <v>0.48398239773815482</v>
      </c>
      <c r="C16141" s="30" t="s">
        <v>287</v>
      </c>
      <c r="D16141" s="6">
        <v>1004746</v>
      </c>
      <c r="E16141" s="6">
        <v>2379</v>
      </c>
      <c r="F16141" s="7" t="s">
        <v>87</v>
      </c>
      <c r="G16141" s="6">
        <v>210.51840000000001</v>
      </c>
    </row>
    <row r="16142" spans="1:7" ht="15" thickBot="1" x14ac:dyDescent="0.35">
      <c r="A16142" s="6">
        <v>312.41183999999998</v>
      </c>
      <c r="B16142" s="19">
        <f>(A16142-G16142)/G16142</f>
        <v>32.863579604578561</v>
      </c>
      <c r="C16142" s="30" t="s">
        <v>197</v>
      </c>
      <c r="D16142" s="6">
        <v>1001512</v>
      </c>
      <c r="E16142" s="6">
        <v>1512</v>
      </c>
      <c r="F16142" s="7" t="s">
        <v>31</v>
      </c>
      <c r="G16142" s="6">
        <v>9.2256</v>
      </c>
    </row>
    <row r="16143" spans="1:7" ht="15" thickBot="1" x14ac:dyDescent="0.35">
      <c r="A16143" s="6">
        <v>312.48880000000003</v>
      </c>
      <c r="B16143" s="19">
        <f>(A16143-G16143)/G16143</f>
        <v>1.21469961218334</v>
      </c>
      <c r="C16143" s="30" t="s">
        <v>201</v>
      </c>
      <c r="D16143" s="6">
        <v>1002624</v>
      </c>
      <c r="E16143" s="6">
        <v>2624</v>
      </c>
      <c r="F16143" s="7" t="s">
        <v>27</v>
      </c>
      <c r="G16143" s="6">
        <v>141.0976</v>
      </c>
    </row>
    <row r="16144" spans="1:7" ht="15" thickBot="1" x14ac:dyDescent="0.35">
      <c r="A16144" s="6">
        <v>312.57407999999998</v>
      </c>
      <c r="B16144" s="19">
        <f>(A16144-G16144)/G16144</f>
        <v>8.5000389029371703</v>
      </c>
      <c r="C16144" s="30" t="s">
        <v>190</v>
      </c>
      <c r="D16144" s="6">
        <v>1001754</v>
      </c>
      <c r="E16144" s="6">
        <v>1754</v>
      </c>
      <c r="F16144" s="7" t="s">
        <v>23</v>
      </c>
      <c r="G16144" s="6">
        <v>32.9024</v>
      </c>
    </row>
    <row r="16145" spans="1:7" ht="15" thickBot="1" x14ac:dyDescent="0.35">
      <c r="A16145" s="6">
        <v>312.62815999999998</v>
      </c>
      <c r="B16145" s="19">
        <f>(A16145-G16145)/G16145</f>
        <v>0.54394645763863636</v>
      </c>
      <c r="C16145" s="30" t="s">
        <v>372</v>
      </c>
      <c r="D16145" s="6">
        <v>1001686</v>
      </c>
      <c r="E16145" s="6">
        <v>1686</v>
      </c>
      <c r="F16145" s="7" t="s">
        <v>25</v>
      </c>
      <c r="G16145" s="6">
        <v>202.4864</v>
      </c>
    </row>
    <row r="16146" spans="1:7" ht="15" thickBot="1" x14ac:dyDescent="0.35">
      <c r="A16146" s="6">
        <v>312.64999999999998</v>
      </c>
      <c r="B16146" s="19">
        <f>(A16146-G16146)/G16146</f>
        <v>1.1025894163725574</v>
      </c>
      <c r="C16146" s="30" t="s">
        <v>320</v>
      </c>
      <c r="D16146" s="6">
        <v>1003740</v>
      </c>
      <c r="E16146" s="6">
        <v>2804</v>
      </c>
      <c r="F16146" s="7" t="s">
        <v>25</v>
      </c>
      <c r="G16146" s="6">
        <v>148.69759999999999</v>
      </c>
    </row>
    <row r="16147" spans="1:7" ht="15" thickBot="1" x14ac:dyDescent="0.35">
      <c r="A16147" s="6">
        <v>312.66431999999998</v>
      </c>
      <c r="B16147" s="19">
        <f>(A16147-G16147)/G16147</f>
        <v>0.59734504955553269</v>
      </c>
      <c r="C16147" s="30" t="s">
        <v>158</v>
      </c>
      <c r="D16147" s="6">
        <v>1016188</v>
      </c>
      <c r="E16147" s="6">
        <v>1735</v>
      </c>
      <c r="F16147" s="7" t="s">
        <v>87</v>
      </c>
      <c r="G16147" s="6">
        <v>195.74</v>
      </c>
    </row>
    <row r="16148" spans="1:7" ht="15" thickBot="1" x14ac:dyDescent="0.35">
      <c r="A16148" s="6">
        <v>312.66431999999998</v>
      </c>
      <c r="B16148" s="19">
        <f>(A16148-G16148)/G16148</f>
        <v>0.37609069943488899</v>
      </c>
      <c r="C16148" s="30" t="s">
        <v>83</v>
      </c>
      <c r="D16148" s="6">
        <v>1015588</v>
      </c>
      <c r="E16148" s="6">
        <v>2490</v>
      </c>
      <c r="F16148" s="7" t="s">
        <v>87</v>
      </c>
      <c r="G16148" s="6">
        <v>227.21199999999999</v>
      </c>
    </row>
    <row r="16149" spans="1:7" ht="15" thickBot="1" x14ac:dyDescent="0.35">
      <c r="A16149" s="6">
        <v>312.66431999999998</v>
      </c>
      <c r="B16149" s="19">
        <f>(A16149-G16149)/G16149</f>
        <v>2.9706893599083038E-2</v>
      </c>
      <c r="C16149" s="30" t="s">
        <v>339</v>
      </c>
      <c r="D16149" s="6">
        <v>1016325</v>
      </c>
      <c r="E16149" s="6">
        <v>1798</v>
      </c>
      <c r="F16149" s="7" t="s">
        <v>87</v>
      </c>
      <c r="G16149" s="6">
        <v>303.64400000000001</v>
      </c>
    </row>
    <row r="16150" spans="1:7" ht="15" thickBot="1" x14ac:dyDescent="0.35">
      <c r="A16150" s="6">
        <v>312.66431999999998</v>
      </c>
      <c r="B16150" s="19">
        <f>(A16150-G16150)/G16150</f>
        <v>-0.1444729987084912</v>
      </c>
      <c r="C16150" s="30" t="s">
        <v>331</v>
      </c>
      <c r="D16150" s="6">
        <v>1011341</v>
      </c>
      <c r="E16150" s="6">
        <v>1450</v>
      </c>
      <c r="F16150" s="7" t="s">
        <v>87</v>
      </c>
      <c r="G16150" s="6">
        <v>365.464</v>
      </c>
    </row>
    <row r="16151" spans="1:7" ht="15" thickBot="1" x14ac:dyDescent="0.35">
      <c r="A16151" s="6">
        <v>312.66431999999998</v>
      </c>
      <c r="B16151" s="19">
        <f>(A16151-G16151)/G16151</f>
        <v>-0.16501719828230832</v>
      </c>
      <c r="C16151" s="30" t="s">
        <v>319</v>
      </c>
      <c r="D16151" s="6">
        <v>1015839</v>
      </c>
      <c r="E16151" s="6">
        <v>1145</v>
      </c>
      <c r="F16151" s="7" t="s">
        <v>87</v>
      </c>
      <c r="G16151" s="6">
        <v>374.45600000000002</v>
      </c>
    </row>
    <row r="16152" spans="1:7" ht="15" thickBot="1" x14ac:dyDescent="0.35">
      <c r="A16152" s="6">
        <v>312.67599999999999</v>
      </c>
      <c r="B16152" s="19">
        <f>(A16152-G16152)/G16152</f>
        <v>1.012217096727692</v>
      </c>
      <c r="C16152" s="30" t="s">
        <v>137</v>
      </c>
      <c r="D16152" s="6">
        <v>1002472</v>
      </c>
      <c r="E16152" s="6">
        <v>2472</v>
      </c>
      <c r="F16152" s="7" t="s">
        <v>25</v>
      </c>
      <c r="G16152" s="6">
        <v>155.3888</v>
      </c>
    </row>
    <row r="16153" spans="1:7" ht="15" thickBot="1" x14ac:dyDescent="0.35">
      <c r="A16153" s="6">
        <v>313.14920000000001</v>
      </c>
      <c r="B16153" s="19">
        <f>(A16153-G16153)/G16153</f>
        <v>1.3460102366168822</v>
      </c>
      <c r="C16153" s="30" t="s">
        <v>304</v>
      </c>
      <c r="D16153" s="6">
        <v>1003047</v>
      </c>
      <c r="E16153" s="6">
        <v>242</v>
      </c>
      <c r="F16153" s="7" t="s">
        <v>17</v>
      </c>
      <c r="G16153" s="6">
        <v>133.48159999999999</v>
      </c>
    </row>
    <row r="16154" spans="1:7" ht="15" thickBot="1" x14ac:dyDescent="0.35">
      <c r="A16154" s="6">
        <v>313.22719999999998</v>
      </c>
      <c r="B16154" s="19">
        <f>(A16154-G16154)/G16154</f>
        <v>1.7754196438697969</v>
      </c>
      <c r="C16154" s="30" t="s">
        <v>75</v>
      </c>
      <c r="D16154" s="6">
        <v>1001712</v>
      </c>
      <c r="E16154" s="6">
        <v>1712</v>
      </c>
      <c r="F16154" s="7" t="s">
        <v>35</v>
      </c>
      <c r="G16154" s="6">
        <v>112.85760000000001</v>
      </c>
    </row>
    <row r="16155" spans="1:7" ht="15" thickBot="1" x14ac:dyDescent="0.35">
      <c r="A16155" s="6">
        <v>313.2636</v>
      </c>
      <c r="B16155" s="19">
        <f>(A16155-G16155)/G16155</f>
        <v>2.2709036386113799</v>
      </c>
      <c r="C16155" s="30" t="s">
        <v>314</v>
      </c>
      <c r="D16155" s="6">
        <v>1003861</v>
      </c>
      <c r="E16155" s="6">
        <v>2480</v>
      </c>
      <c r="F16155" s="7" t="s">
        <v>23</v>
      </c>
      <c r="G16155" s="6">
        <v>95.772800000000004</v>
      </c>
    </row>
    <row r="16156" spans="1:7" ht="15" thickBot="1" x14ac:dyDescent="0.35">
      <c r="A16156" s="6">
        <v>313.38144</v>
      </c>
      <c r="B16156" s="19">
        <f>(A16156-G16156)/G16156</f>
        <v>2.0514259006815969</v>
      </c>
      <c r="C16156" s="30" t="s">
        <v>301</v>
      </c>
      <c r="D16156" s="6">
        <v>1008879</v>
      </c>
      <c r="E16156" s="6">
        <v>200</v>
      </c>
      <c r="F16156" s="7" t="s">
        <v>87</v>
      </c>
      <c r="G16156" s="6">
        <v>102.7</v>
      </c>
    </row>
    <row r="16157" spans="1:7" ht="15" thickBot="1" x14ac:dyDescent="0.35">
      <c r="A16157" s="6">
        <v>313.38144</v>
      </c>
      <c r="B16157" s="19">
        <f>(A16157-G16157)/G16157</f>
        <v>1.0070541821442296</v>
      </c>
      <c r="C16157" s="30" t="s">
        <v>129</v>
      </c>
      <c r="D16157" s="6">
        <v>1016028</v>
      </c>
      <c r="E16157" s="6">
        <v>2387</v>
      </c>
      <c r="F16157" s="7" t="s">
        <v>87</v>
      </c>
      <c r="G16157" s="6">
        <v>156.13999999999999</v>
      </c>
    </row>
    <row r="16158" spans="1:7" ht="15" thickBot="1" x14ac:dyDescent="0.35">
      <c r="A16158" s="6">
        <v>313.38144</v>
      </c>
      <c r="B16158" s="19">
        <f>(A16158-G16158)/G16158</f>
        <v>0.95087925496152792</v>
      </c>
      <c r="C16158" s="30" t="s">
        <v>375</v>
      </c>
      <c r="D16158" s="6">
        <v>1009375</v>
      </c>
      <c r="E16158" s="6">
        <v>1023</v>
      </c>
      <c r="F16158" s="7" t="s">
        <v>87</v>
      </c>
      <c r="G16158" s="6">
        <v>160.636</v>
      </c>
    </row>
    <row r="16159" spans="1:7" ht="15" thickBot="1" x14ac:dyDescent="0.35">
      <c r="A16159" s="6">
        <v>313.39359999999999</v>
      </c>
      <c r="B16159" s="19">
        <f>(A16159-G16159)/G16159</f>
        <v>0.20079329074657595</v>
      </c>
      <c r="C16159" s="30" t="s">
        <v>28</v>
      </c>
      <c r="D16159" s="6">
        <v>1004217</v>
      </c>
      <c r="E16159" s="6">
        <v>1788</v>
      </c>
      <c r="F16159" s="7" t="s">
        <v>17</v>
      </c>
      <c r="G16159" s="6">
        <v>260.98880000000003</v>
      </c>
    </row>
    <row r="16160" spans="1:7" ht="15" thickBot="1" x14ac:dyDescent="0.35">
      <c r="A16160" s="6">
        <v>313.4196</v>
      </c>
      <c r="B16160" s="19">
        <f>(A16160-G16160)/G16160</f>
        <v>0.20967338545333281</v>
      </c>
      <c r="C16160" s="30" t="s">
        <v>270</v>
      </c>
      <c r="D16160" s="6">
        <v>1004124</v>
      </c>
      <c r="E16160" s="6">
        <v>971</v>
      </c>
      <c r="F16160" s="7" t="s">
        <v>19</v>
      </c>
      <c r="G16160" s="6">
        <v>259.09440000000001</v>
      </c>
    </row>
    <row r="16161" spans="1:7" ht="15" thickBot="1" x14ac:dyDescent="0.35">
      <c r="A16161" s="6">
        <v>313.48928000000001</v>
      </c>
      <c r="B16161" s="19">
        <f>(A16161-G16161)/G16161</f>
        <v>0.49314738606919684</v>
      </c>
      <c r="C16161" s="30" t="s">
        <v>91</v>
      </c>
      <c r="D16161" s="6">
        <v>1001717</v>
      </c>
      <c r="E16161" s="6">
        <v>1717</v>
      </c>
      <c r="F16161" s="7" t="s">
        <v>35</v>
      </c>
      <c r="G16161" s="6">
        <v>209.952</v>
      </c>
    </row>
    <row r="16162" spans="1:7" ht="15" thickBot="1" x14ac:dyDescent="0.35">
      <c r="A16162" s="6">
        <v>313.52359999999999</v>
      </c>
      <c r="B16162" s="19">
        <f>(A16162-G16162)/G16162</f>
        <v>-0.54011491949111179</v>
      </c>
      <c r="C16162" s="30" t="s">
        <v>135</v>
      </c>
      <c r="D16162" s="6">
        <v>1002636</v>
      </c>
      <c r="E16162" s="6">
        <v>2636</v>
      </c>
      <c r="F16162" s="7" t="s">
        <v>31</v>
      </c>
      <c r="G16162" s="6">
        <v>681.74336000000005</v>
      </c>
    </row>
    <row r="16163" spans="1:7" ht="15" thickBot="1" x14ac:dyDescent="0.35">
      <c r="A16163" s="6">
        <v>313.5652</v>
      </c>
      <c r="B16163" s="19">
        <f>(A16163-G16163)/G16163</f>
        <v>1.0093738465324202</v>
      </c>
      <c r="C16163" s="30" t="s">
        <v>274</v>
      </c>
      <c r="D16163" s="6">
        <v>1004937</v>
      </c>
      <c r="E16163" s="6">
        <v>2790</v>
      </c>
      <c r="F16163" s="7" t="s">
        <v>87</v>
      </c>
      <c r="G16163" s="6">
        <v>156.05119999999999</v>
      </c>
    </row>
    <row r="16164" spans="1:7" ht="15" thickBot="1" x14ac:dyDescent="0.35">
      <c r="A16164" s="6">
        <v>313.60680000000002</v>
      </c>
      <c r="B16164" s="19">
        <f>(A16164-G16164)/G16164</f>
        <v>0.20994759065150564</v>
      </c>
      <c r="C16164" s="30" t="s">
        <v>159</v>
      </c>
      <c r="D16164" s="6">
        <v>1003418</v>
      </c>
      <c r="E16164" s="6">
        <v>1006</v>
      </c>
      <c r="F16164" s="7" t="s">
        <v>31</v>
      </c>
      <c r="G16164" s="6">
        <v>259.19040000000001</v>
      </c>
    </row>
    <row r="16165" spans="1:7" ht="15" thickBot="1" x14ac:dyDescent="0.35">
      <c r="A16165" s="6">
        <v>313.67959999999999</v>
      </c>
      <c r="B16165" s="19">
        <f>(A16165-G16165)/G16165</f>
        <v>3.4303025851938891</v>
      </c>
      <c r="C16165" s="30" t="s">
        <v>47</v>
      </c>
      <c r="D16165" s="6">
        <v>1003796</v>
      </c>
      <c r="E16165" s="6">
        <v>1831</v>
      </c>
      <c r="F16165" s="7" t="s">
        <v>35</v>
      </c>
      <c r="G16165" s="6">
        <v>70.803200000000004</v>
      </c>
    </row>
    <row r="16166" spans="1:7" ht="15" thickBot="1" x14ac:dyDescent="0.35">
      <c r="A16166" s="6">
        <v>313.74</v>
      </c>
      <c r="B16166" s="19">
        <f>(A16166-G16166)/G16166</f>
        <v>2.2049605687900953</v>
      </c>
      <c r="C16166" s="30" t="s">
        <v>190</v>
      </c>
      <c r="D16166" s="6">
        <v>1006103</v>
      </c>
      <c r="E16166" s="6">
        <v>1481</v>
      </c>
      <c r="F16166" s="7" t="s">
        <v>87</v>
      </c>
      <c r="G16166" s="6">
        <v>97.891999999999996</v>
      </c>
    </row>
    <row r="16167" spans="1:7" ht="15" thickBot="1" x14ac:dyDescent="0.35">
      <c r="A16167" s="6">
        <v>313.87616000000003</v>
      </c>
      <c r="B16167" s="19">
        <f>(A16167-G16167)/G16167</f>
        <v>-0.33929345584179837</v>
      </c>
      <c r="C16167" s="30" t="s">
        <v>162</v>
      </c>
      <c r="D16167" s="6">
        <v>1001150</v>
      </c>
      <c r="E16167" s="6">
        <v>1150</v>
      </c>
      <c r="F16167" s="7" t="s">
        <v>27</v>
      </c>
      <c r="G16167" s="6">
        <v>475.061376</v>
      </c>
    </row>
    <row r="16168" spans="1:7" ht="15" thickBot="1" x14ac:dyDescent="0.35">
      <c r="A16168" s="6">
        <v>313.93439999999998</v>
      </c>
      <c r="B16168" s="19">
        <f>(A16168-G16168)/G16168</f>
        <v>6.5068232892922601E-2</v>
      </c>
      <c r="C16168" s="30" t="s">
        <v>211</v>
      </c>
      <c r="D16168" s="6">
        <v>1002018</v>
      </c>
      <c r="E16168" s="6">
        <v>2018</v>
      </c>
      <c r="F16168" s="7" t="s">
        <v>87</v>
      </c>
      <c r="G16168" s="6">
        <v>294.7552</v>
      </c>
    </row>
    <row r="16169" spans="1:7" ht="15" thickBot="1" x14ac:dyDescent="0.35">
      <c r="A16169" s="6">
        <v>314.03840000000002</v>
      </c>
      <c r="B16169" s="19">
        <f>(A16169-G16169)/G16169</f>
        <v>7.8916372202591303</v>
      </c>
      <c r="C16169" s="30" t="s">
        <v>176</v>
      </c>
      <c r="D16169" s="6">
        <v>1003958</v>
      </c>
      <c r="E16169" s="6">
        <v>2168</v>
      </c>
      <c r="F16169" s="7" t="s">
        <v>23</v>
      </c>
      <c r="G16169" s="6">
        <v>35.318399999999997</v>
      </c>
    </row>
    <row r="16170" spans="1:7" ht="15" thickBot="1" x14ac:dyDescent="0.35">
      <c r="A16170" s="6">
        <v>314.03840000000002</v>
      </c>
      <c r="B16170" s="19">
        <f>(A16170-G16170)/G16170</f>
        <v>-3.9971434999951073E-2</v>
      </c>
      <c r="C16170" s="30" t="s">
        <v>389</v>
      </c>
      <c r="D16170" s="6">
        <v>1004458</v>
      </c>
      <c r="E16170" s="6">
        <v>2776</v>
      </c>
      <c r="F16170" s="7" t="s">
        <v>25</v>
      </c>
      <c r="G16170" s="6">
        <v>327.11360000000002</v>
      </c>
    </row>
    <row r="16171" spans="1:7" ht="15" thickBot="1" x14ac:dyDescent="0.35">
      <c r="A16171" s="6">
        <v>314.07168000000001</v>
      </c>
      <c r="B16171" s="19">
        <f>(A16171-G16171)/G16171</f>
        <v>1.382744732453042</v>
      </c>
      <c r="C16171" s="30" t="s">
        <v>217</v>
      </c>
      <c r="D16171" s="6">
        <v>1001385</v>
      </c>
      <c r="E16171" s="6">
        <v>1385</v>
      </c>
      <c r="F16171" s="7" t="s">
        <v>21</v>
      </c>
      <c r="G16171" s="6">
        <v>131.81088</v>
      </c>
    </row>
    <row r="16172" spans="1:7" ht="15" thickBot="1" x14ac:dyDescent="0.35">
      <c r="A16172" s="6">
        <v>314.09856000000002</v>
      </c>
      <c r="B16172" s="19">
        <f>(A16172-G16172)/G16172</f>
        <v>0.28965707528577073</v>
      </c>
      <c r="C16172" s="30" t="s">
        <v>132</v>
      </c>
      <c r="D16172" s="6">
        <v>1017041</v>
      </c>
      <c r="E16172" s="6">
        <v>221</v>
      </c>
      <c r="F16172" s="7" t="s">
        <v>87</v>
      </c>
      <c r="G16172" s="6">
        <v>243.55199999999999</v>
      </c>
    </row>
    <row r="16173" spans="1:7" ht="15" thickBot="1" x14ac:dyDescent="0.35">
      <c r="A16173" s="6">
        <v>314.09856000000002</v>
      </c>
      <c r="B16173" s="19">
        <f>(A16173-G16173)/G16173</f>
        <v>0.25490842842074996</v>
      </c>
      <c r="C16173" s="30" t="s">
        <v>54</v>
      </c>
      <c r="D16173" s="6">
        <v>1014509</v>
      </c>
      <c r="E16173" s="6">
        <v>1498</v>
      </c>
      <c r="F16173" s="7" t="s">
        <v>87</v>
      </c>
      <c r="G16173" s="6">
        <v>250.29599999999999</v>
      </c>
    </row>
    <row r="16174" spans="1:7" ht="15" thickBot="1" x14ac:dyDescent="0.35">
      <c r="A16174" s="6">
        <v>314.09856000000002</v>
      </c>
      <c r="B16174" s="19">
        <f>(A16174-G16174)/G16174</f>
        <v>0.16105748757984384</v>
      </c>
      <c r="C16174" s="30" t="s">
        <v>177</v>
      </c>
      <c r="D16174" s="6">
        <v>1017618</v>
      </c>
      <c r="E16174" s="6">
        <v>351</v>
      </c>
      <c r="F16174" s="7" t="s">
        <v>87</v>
      </c>
      <c r="G16174" s="6">
        <v>270.52800000000002</v>
      </c>
    </row>
    <row r="16175" spans="1:7" ht="15" thickBot="1" x14ac:dyDescent="0.35">
      <c r="A16175" s="6">
        <v>314.09856000000002</v>
      </c>
      <c r="B16175" s="19">
        <f>(A16175-G16175)/G16175</f>
        <v>2.8576817782900873E-2</v>
      </c>
      <c r="C16175" s="30" t="s">
        <v>338</v>
      </c>
      <c r="D16175" s="6">
        <v>1018609</v>
      </c>
      <c r="E16175" s="6">
        <v>2096</v>
      </c>
      <c r="F16175" s="7" t="s">
        <v>87</v>
      </c>
      <c r="G16175" s="6">
        <v>305.37200000000001</v>
      </c>
    </row>
    <row r="16176" spans="1:7" ht="15" thickBot="1" x14ac:dyDescent="0.35">
      <c r="A16176" s="6">
        <v>314.09856000000002</v>
      </c>
      <c r="B16176" s="19">
        <f>(A16176-G16176)/G16176</f>
        <v>-8.8808744691220409E-2</v>
      </c>
      <c r="C16176" s="30" t="s">
        <v>354</v>
      </c>
      <c r="D16176" s="6">
        <v>1016376</v>
      </c>
      <c r="E16176" s="6">
        <v>1849</v>
      </c>
      <c r="F16176" s="7" t="s">
        <v>87</v>
      </c>
      <c r="G16176" s="6">
        <v>344.71199999999999</v>
      </c>
    </row>
    <row r="16177" spans="1:7" ht="15" thickBot="1" x14ac:dyDescent="0.35">
      <c r="A16177" s="6">
        <v>314.19959999999998</v>
      </c>
      <c r="B16177" s="19">
        <f>(A16177-G16177)/G16177</f>
        <v>0.26346138998623125</v>
      </c>
      <c r="C16177" s="30" t="s">
        <v>128</v>
      </c>
      <c r="D16177" s="6">
        <v>1002331</v>
      </c>
      <c r="E16177" s="6">
        <v>2331</v>
      </c>
      <c r="F16177" s="7" t="s">
        <v>35</v>
      </c>
      <c r="G16177" s="6">
        <v>248.6816</v>
      </c>
    </row>
    <row r="16178" spans="1:7" ht="15" thickBot="1" x14ac:dyDescent="0.35">
      <c r="A16178" s="6">
        <v>314.2672</v>
      </c>
      <c r="B16178" s="19">
        <f>(A16178-G16178)/G16178</f>
        <v>0.25743899003866738</v>
      </c>
      <c r="C16178" s="30" t="s">
        <v>325</v>
      </c>
      <c r="D16178" s="6">
        <v>1004620</v>
      </c>
      <c r="E16178" s="6">
        <v>351</v>
      </c>
      <c r="F16178" s="7" t="s">
        <v>87</v>
      </c>
      <c r="G16178" s="6">
        <v>249.9264</v>
      </c>
    </row>
    <row r="16179" spans="1:7" ht="15" thickBot="1" x14ac:dyDescent="0.35">
      <c r="A16179" s="6">
        <v>314.28280000000001</v>
      </c>
      <c r="B16179" s="19">
        <f>(A16179-G16179)/G16179</f>
        <v>1.2073397536746528</v>
      </c>
      <c r="C16179" s="30" t="s">
        <v>220</v>
      </c>
      <c r="D16179" s="6">
        <v>1003939</v>
      </c>
      <c r="E16179" s="6">
        <v>1989</v>
      </c>
      <c r="F16179" s="7" t="s">
        <v>35</v>
      </c>
      <c r="G16179" s="6">
        <v>142.38079999999999</v>
      </c>
    </row>
    <row r="16180" spans="1:7" ht="15" thickBot="1" x14ac:dyDescent="0.35">
      <c r="A16180" s="6">
        <v>314.28800000000001</v>
      </c>
      <c r="B16180" s="19">
        <f>(A16180-G16180)/G16180</f>
        <v>1.0297387782094736</v>
      </c>
      <c r="C16180" s="30" t="s">
        <v>370</v>
      </c>
      <c r="D16180" s="6">
        <v>1002025</v>
      </c>
      <c r="E16180" s="6">
        <v>2025</v>
      </c>
      <c r="F16180" s="7" t="s">
        <v>27</v>
      </c>
      <c r="G16180" s="6">
        <v>154.8416</v>
      </c>
    </row>
    <row r="16181" spans="1:7" ht="15" thickBot="1" x14ac:dyDescent="0.35">
      <c r="A16181" s="6">
        <v>314.32440000000003</v>
      </c>
      <c r="B16181" s="19">
        <f>(A16181-G16181)/G16181</f>
        <v>0.2744424189739732</v>
      </c>
      <c r="C16181" s="30" t="s">
        <v>185</v>
      </c>
      <c r="D16181" s="6">
        <v>1002395</v>
      </c>
      <c r="E16181" s="6">
        <v>2395</v>
      </c>
      <c r="F16181" s="7" t="s">
        <v>27</v>
      </c>
      <c r="G16181" s="6">
        <v>246.63679999999999</v>
      </c>
    </row>
    <row r="16182" spans="1:7" ht="15" thickBot="1" x14ac:dyDescent="0.35">
      <c r="A16182" s="6">
        <v>314.3972</v>
      </c>
      <c r="B16182" s="19">
        <f>(A16182-G16182)/G16182</f>
        <v>0.5365590935393566</v>
      </c>
      <c r="C16182" s="30" t="s">
        <v>156</v>
      </c>
      <c r="D16182" s="6">
        <v>1002418</v>
      </c>
      <c r="E16182" s="6">
        <v>2418</v>
      </c>
      <c r="F16182" s="7" t="s">
        <v>23</v>
      </c>
      <c r="G16182" s="6">
        <v>204.6112</v>
      </c>
    </row>
    <row r="16183" spans="1:7" ht="15" thickBot="1" x14ac:dyDescent="0.35">
      <c r="A16183" s="6">
        <v>314.42840000000001</v>
      </c>
      <c r="B16183" s="19">
        <f>(A16183-G16183)/G16183</f>
        <v>-5.6871736543039217E-2</v>
      </c>
      <c r="C16183" s="30" t="s">
        <v>379</v>
      </c>
      <c r="D16183" s="6">
        <v>1003311</v>
      </c>
      <c r="E16183" s="6">
        <v>1360</v>
      </c>
      <c r="F16183" s="7" t="s">
        <v>35</v>
      </c>
      <c r="G16183" s="6">
        <v>333.3888</v>
      </c>
    </row>
    <row r="16184" spans="1:7" ht="15" thickBot="1" x14ac:dyDescent="0.35">
      <c r="A16184" s="6">
        <v>314.54176000000001</v>
      </c>
      <c r="B16184" s="19">
        <f>(A16184-G16184)/G16184</f>
        <v>0.69891802201980746</v>
      </c>
      <c r="C16184" s="30" t="s">
        <v>377</v>
      </c>
      <c r="D16184" s="6">
        <v>1001868</v>
      </c>
      <c r="E16184" s="6">
        <v>1868</v>
      </c>
      <c r="F16184" s="7" t="s">
        <v>42</v>
      </c>
      <c r="G16184" s="6">
        <v>185.14240000000001</v>
      </c>
    </row>
    <row r="16185" spans="1:7" ht="15" thickBot="1" x14ac:dyDescent="0.35">
      <c r="A16185" s="6">
        <v>314.63639999999998</v>
      </c>
      <c r="B16185" s="19">
        <f>(A16185-G16185)/G16185</f>
        <v>4.4005561277033989</v>
      </c>
      <c r="C16185" s="30" t="s">
        <v>140</v>
      </c>
      <c r="D16185" s="6">
        <v>1005430</v>
      </c>
      <c r="E16185" s="6">
        <v>2812</v>
      </c>
      <c r="F16185" s="7" t="s">
        <v>42</v>
      </c>
      <c r="G16185" s="6">
        <v>58.26</v>
      </c>
    </row>
    <row r="16186" spans="1:7" ht="15" thickBot="1" x14ac:dyDescent="0.35">
      <c r="A16186" s="6">
        <v>314.63639999999998</v>
      </c>
      <c r="B16186" s="19">
        <f>(A16186-G16186)/G16186</f>
        <v>1.0021661109272786</v>
      </c>
      <c r="C16186" s="30" t="s">
        <v>326</v>
      </c>
      <c r="D16186" s="6">
        <v>1006156</v>
      </c>
      <c r="E16186" s="6">
        <v>1582</v>
      </c>
      <c r="F16186" s="7" t="s">
        <v>23</v>
      </c>
      <c r="G16186" s="6">
        <v>157.148</v>
      </c>
    </row>
    <row r="16187" spans="1:7" ht="15" thickBot="1" x14ac:dyDescent="0.35">
      <c r="A16187" s="6">
        <v>314.77405440000001</v>
      </c>
      <c r="B16187" s="19">
        <f>(A16187-G16187)/G16187</f>
        <v>3.5320611647170863</v>
      </c>
      <c r="C16187" s="30" t="s">
        <v>356</v>
      </c>
      <c r="D16187" s="6">
        <v>1000136</v>
      </c>
      <c r="E16187" s="6">
        <v>136</v>
      </c>
      <c r="F16187" s="7" t="s">
        <v>87</v>
      </c>
      <c r="G16187" s="6">
        <v>69.454943999999998</v>
      </c>
    </row>
    <row r="16188" spans="1:7" ht="15" thickBot="1" x14ac:dyDescent="0.35">
      <c r="A16188" s="6">
        <v>314.78199999999998</v>
      </c>
      <c r="B16188" s="19">
        <f>(A16188-G16188)/G16188</f>
        <v>0.73151986411082359</v>
      </c>
      <c r="C16188" s="30" t="s">
        <v>381</v>
      </c>
      <c r="D16188" s="6">
        <v>1004845</v>
      </c>
      <c r="E16188" s="6">
        <v>338</v>
      </c>
      <c r="F16188" s="7" t="s">
        <v>23</v>
      </c>
      <c r="G16188" s="6">
        <v>181.79519999999999</v>
      </c>
    </row>
    <row r="16189" spans="1:7" ht="15" thickBot="1" x14ac:dyDescent="0.35">
      <c r="A16189" s="6">
        <v>314.79759999999999</v>
      </c>
      <c r="B16189" s="19">
        <f>(A16189-G16189)/G16189</f>
        <v>0.38551378834399025</v>
      </c>
      <c r="C16189" s="30" t="s">
        <v>187</v>
      </c>
      <c r="D16189" s="6">
        <v>1004556</v>
      </c>
      <c r="E16189" s="6">
        <v>927</v>
      </c>
      <c r="F16189" s="7" t="s">
        <v>23</v>
      </c>
      <c r="G16189" s="6">
        <v>227.2064</v>
      </c>
    </row>
    <row r="16190" spans="1:7" ht="15" thickBot="1" x14ac:dyDescent="0.35">
      <c r="A16190" s="6">
        <v>314.81567999999999</v>
      </c>
      <c r="B16190" s="19">
        <f>(A16190-G16190)/G16190</f>
        <v>0.88670550161812278</v>
      </c>
      <c r="C16190" s="30" t="s">
        <v>245</v>
      </c>
      <c r="D16190" s="6">
        <v>1012911</v>
      </c>
      <c r="E16190" s="6">
        <v>1836</v>
      </c>
      <c r="F16190" s="7" t="s">
        <v>87</v>
      </c>
      <c r="G16190" s="6">
        <v>166.86</v>
      </c>
    </row>
    <row r="16191" spans="1:7" ht="15" thickBot="1" x14ac:dyDescent="0.35">
      <c r="A16191" s="6">
        <v>314.81567999999999</v>
      </c>
      <c r="B16191" s="19">
        <f>(A16191-G16191)/G16191</f>
        <v>0.35012042405736443</v>
      </c>
      <c r="C16191" s="30" t="s">
        <v>291</v>
      </c>
      <c r="D16191" s="6">
        <v>1013779</v>
      </c>
      <c r="E16191" s="6">
        <v>391</v>
      </c>
      <c r="F16191" s="7" t="s">
        <v>87</v>
      </c>
      <c r="G16191" s="6">
        <v>233.17599999999999</v>
      </c>
    </row>
    <row r="16192" spans="1:7" ht="15" thickBot="1" x14ac:dyDescent="0.35">
      <c r="A16192" s="6">
        <v>314.81567999999999</v>
      </c>
      <c r="B16192" s="19">
        <f>(A16192-G16192)/G16192</f>
        <v>0.17459771658831433</v>
      </c>
      <c r="C16192" s="30" t="s">
        <v>46</v>
      </c>
      <c r="D16192" s="6">
        <v>1017795</v>
      </c>
      <c r="E16192" s="6">
        <v>1467</v>
      </c>
      <c r="F16192" s="7" t="s">
        <v>87</v>
      </c>
      <c r="G16192" s="6">
        <v>268.02</v>
      </c>
    </row>
    <row r="16193" spans="1:7" ht="15" thickBot="1" x14ac:dyDescent="0.35">
      <c r="A16193" s="6">
        <v>314.81567999999999</v>
      </c>
      <c r="B16193" s="19">
        <f>(A16193-G16193)/G16193</f>
        <v>-0.10644959128065397</v>
      </c>
      <c r="C16193" s="30" t="s">
        <v>91</v>
      </c>
      <c r="D16193" s="6">
        <v>1012664</v>
      </c>
      <c r="E16193" s="6">
        <v>1043</v>
      </c>
      <c r="F16193" s="7" t="s">
        <v>87</v>
      </c>
      <c r="G16193" s="6">
        <v>352.32</v>
      </c>
    </row>
    <row r="16194" spans="1:7" ht="15" thickBot="1" x14ac:dyDescent="0.35">
      <c r="A16194" s="6">
        <v>314.81567999999999</v>
      </c>
      <c r="B16194" s="19">
        <f>(A16194-G16194)/G16194</f>
        <v>-0.17489023546432392</v>
      </c>
      <c r="C16194" s="30" t="s">
        <v>49</v>
      </c>
      <c r="D16194" s="6">
        <v>1017139</v>
      </c>
      <c r="E16194" s="6">
        <v>1038</v>
      </c>
      <c r="F16194" s="7" t="s">
        <v>87</v>
      </c>
      <c r="G16194" s="6">
        <v>381.54399999999998</v>
      </c>
    </row>
    <row r="16195" spans="1:7" ht="15" thickBot="1" x14ac:dyDescent="0.35">
      <c r="A16195" s="6">
        <v>314.8236</v>
      </c>
      <c r="B16195" s="19">
        <f>(A16195-G16195)/G16195</f>
        <v>0.35906029838375469</v>
      </c>
      <c r="C16195" s="30" t="s">
        <v>80</v>
      </c>
      <c r="D16195" s="6">
        <v>1004149</v>
      </c>
      <c r="E16195" s="6">
        <v>2107</v>
      </c>
      <c r="F16195" s="7" t="s">
        <v>23</v>
      </c>
      <c r="G16195" s="6">
        <v>231.648</v>
      </c>
    </row>
    <row r="16196" spans="1:7" ht="15" thickBot="1" x14ac:dyDescent="0.35">
      <c r="A16196" s="6">
        <v>314.95359999999999</v>
      </c>
      <c r="B16196" s="19">
        <f>(A16196-G16196)/G16196</f>
        <v>1.4363334818555376</v>
      </c>
      <c r="C16196" s="30" t="s">
        <v>136</v>
      </c>
      <c r="D16196" s="6">
        <v>1003473</v>
      </c>
      <c r="E16196" s="6">
        <v>370</v>
      </c>
      <c r="F16196" s="7" t="s">
        <v>23</v>
      </c>
      <c r="G16196" s="6">
        <v>129.27359999999999</v>
      </c>
    </row>
    <row r="16197" spans="1:7" ht="15" thickBot="1" x14ac:dyDescent="0.35">
      <c r="A16197" s="6">
        <v>314.99936000000002</v>
      </c>
      <c r="B16197" s="19">
        <f>(A16197-G16197)/G16197</f>
        <v>-0.27144129945753304</v>
      </c>
      <c r="C16197" s="30" t="s">
        <v>95</v>
      </c>
      <c r="D16197" s="6">
        <v>1001083</v>
      </c>
      <c r="E16197" s="6">
        <v>1083</v>
      </c>
      <c r="F16197" s="7" t="s">
        <v>23</v>
      </c>
      <c r="G16197" s="6">
        <v>432.35961600000002</v>
      </c>
    </row>
    <row r="16198" spans="1:7" ht="15" thickBot="1" x14ac:dyDescent="0.35">
      <c r="A16198" s="6">
        <v>315.24063999999998</v>
      </c>
      <c r="B16198" s="19">
        <f>(A16198-G16198)/G16198</f>
        <v>-0.26742151935483111</v>
      </c>
      <c r="C16198" s="30" t="s">
        <v>109</v>
      </c>
      <c r="D16198" s="6">
        <v>1001113</v>
      </c>
      <c r="E16198" s="6">
        <v>1113</v>
      </c>
      <c r="F16198" s="7" t="s">
        <v>42</v>
      </c>
      <c r="G16198" s="6">
        <v>430.31654400000002</v>
      </c>
    </row>
    <row r="16199" spans="1:7" ht="15" thickBot="1" x14ac:dyDescent="0.35">
      <c r="A16199" s="6">
        <v>315.27391999999998</v>
      </c>
      <c r="B16199" s="19">
        <f>(A16199-G16199)/G16199</f>
        <v>-0.18800356700160886</v>
      </c>
      <c r="C16199" s="30" t="s">
        <v>85</v>
      </c>
      <c r="D16199" s="6">
        <v>1001263</v>
      </c>
      <c r="E16199" s="6">
        <v>1263</v>
      </c>
      <c r="F16199" s="7" t="s">
        <v>23</v>
      </c>
      <c r="G16199" s="6">
        <v>388.27008000000001</v>
      </c>
    </row>
    <row r="16200" spans="1:7" ht="15" thickBot="1" x14ac:dyDescent="0.35">
      <c r="A16200" s="6">
        <v>315.28640000000001</v>
      </c>
      <c r="B16200" s="19">
        <f>(A16200-G16200)/G16200</f>
        <v>2.7975332433994993</v>
      </c>
      <c r="C16200" s="30" t="s">
        <v>382</v>
      </c>
      <c r="D16200" s="6">
        <v>1003041</v>
      </c>
      <c r="E16200" s="6">
        <v>1733</v>
      </c>
      <c r="F16200" s="7" t="s">
        <v>42</v>
      </c>
      <c r="G16200" s="6">
        <v>83.024000000000001</v>
      </c>
    </row>
    <row r="16201" spans="1:7" ht="15" thickBot="1" x14ac:dyDescent="0.35">
      <c r="A16201" s="6">
        <v>315.37792000000002</v>
      </c>
      <c r="B16201" s="19">
        <f>(A16201-G16201)/G16201</f>
        <v>-0.45368898349242243</v>
      </c>
      <c r="C16201" s="30" t="s">
        <v>327</v>
      </c>
      <c r="D16201" s="6">
        <v>1001191</v>
      </c>
      <c r="E16201" s="6">
        <v>1191</v>
      </c>
      <c r="F16201" s="7" t="s">
        <v>31</v>
      </c>
      <c r="G16201" s="6">
        <v>577.28639999999996</v>
      </c>
    </row>
    <row r="16202" spans="1:7" ht="15" thickBot="1" x14ac:dyDescent="0.35">
      <c r="A16202" s="6">
        <v>315.41640000000001</v>
      </c>
      <c r="B16202" s="19">
        <f>(A16202-G16202)/G16202</f>
        <v>0.18437961861504631</v>
      </c>
      <c r="C16202" s="30" t="s">
        <v>292</v>
      </c>
      <c r="D16202" s="6">
        <v>1005186</v>
      </c>
      <c r="E16202" s="6">
        <v>782</v>
      </c>
      <c r="F16202" s="7" t="s">
        <v>21</v>
      </c>
      <c r="G16202" s="6">
        <v>266.31360000000001</v>
      </c>
    </row>
    <row r="16203" spans="1:7" ht="15" thickBot="1" x14ac:dyDescent="0.35">
      <c r="A16203" s="6">
        <v>315.51519999999999</v>
      </c>
      <c r="B16203" s="19">
        <f>(A16203-G16203)/G16203</f>
        <v>-0.35106608432846825</v>
      </c>
      <c r="C16203" s="30" t="s">
        <v>280</v>
      </c>
      <c r="D16203" s="6">
        <v>1001313</v>
      </c>
      <c r="E16203" s="6">
        <v>1313</v>
      </c>
      <c r="F16203" s="7" t="s">
        <v>21</v>
      </c>
      <c r="G16203" s="6">
        <v>486.20544000000001</v>
      </c>
    </row>
    <row r="16204" spans="1:7" ht="15" thickBot="1" x14ac:dyDescent="0.35">
      <c r="A16204" s="6">
        <v>315.53280000000001</v>
      </c>
      <c r="B16204" s="19">
        <f>(A16204-G16204)/G16204</f>
        <v>6.6770476487075685</v>
      </c>
      <c r="C16204" s="30" t="s">
        <v>261</v>
      </c>
      <c r="D16204" s="6">
        <v>1005360</v>
      </c>
      <c r="E16204" s="6">
        <v>540</v>
      </c>
      <c r="F16204" s="7" t="s">
        <v>25</v>
      </c>
      <c r="G16204" s="6">
        <v>41.1008</v>
      </c>
    </row>
    <row r="16205" spans="1:7" ht="15" thickBot="1" x14ac:dyDescent="0.35">
      <c r="A16205" s="6">
        <v>315.53280000000001</v>
      </c>
      <c r="B16205" s="19">
        <f>(A16205-G16205)/G16205</f>
        <v>5.4305209097578881</v>
      </c>
      <c r="C16205" s="30" t="s">
        <v>96</v>
      </c>
      <c r="D16205" s="6">
        <v>1005899</v>
      </c>
      <c r="E16205" s="6">
        <v>2752</v>
      </c>
      <c r="F16205" s="7" t="s">
        <v>21</v>
      </c>
      <c r="G16205" s="6">
        <v>49.067999999999998</v>
      </c>
    </row>
    <row r="16206" spans="1:7" ht="15" thickBot="1" x14ac:dyDescent="0.35">
      <c r="A16206" s="6">
        <v>315.53280000000001</v>
      </c>
      <c r="B16206" s="19">
        <f>(A16206-G16206)/G16206</f>
        <v>2.5157641395908543</v>
      </c>
      <c r="C16206" s="30" t="s">
        <v>79</v>
      </c>
      <c r="D16206" s="6">
        <v>1005716</v>
      </c>
      <c r="E16206" s="6">
        <v>2637</v>
      </c>
      <c r="F16206" s="7" t="s">
        <v>19</v>
      </c>
      <c r="G16206" s="6">
        <v>89.748000000000005</v>
      </c>
    </row>
    <row r="16207" spans="1:7" ht="15" thickBot="1" x14ac:dyDescent="0.35">
      <c r="A16207" s="6">
        <v>315.53280000000001</v>
      </c>
      <c r="B16207" s="19">
        <f>(A16207-G16207)/G16207</f>
        <v>0.33907327937421916</v>
      </c>
      <c r="C16207" s="30" t="s">
        <v>370</v>
      </c>
      <c r="D16207" s="6">
        <v>1005406</v>
      </c>
      <c r="E16207" s="6">
        <v>1471</v>
      </c>
      <c r="F16207" s="7" t="s">
        <v>31</v>
      </c>
      <c r="G16207" s="6">
        <v>235.6352</v>
      </c>
    </row>
    <row r="16208" spans="1:7" ht="15" thickBot="1" x14ac:dyDescent="0.35">
      <c r="A16208" s="6">
        <v>315.53280000000001</v>
      </c>
      <c r="B16208" s="19">
        <f>(A16208-G16208)/G16208</f>
        <v>0.41621543985637338</v>
      </c>
      <c r="C16208" s="30" t="s">
        <v>178</v>
      </c>
      <c r="D16208" s="6">
        <v>1013426</v>
      </c>
      <c r="E16208" s="6">
        <v>1364</v>
      </c>
      <c r="F16208" s="7" t="s">
        <v>87</v>
      </c>
      <c r="G16208" s="6">
        <v>222.8</v>
      </c>
    </row>
    <row r="16209" spans="1:7" ht="15" thickBot="1" x14ac:dyDescent="0.35">
      <c r="A16209" s="6">
        <v>315.59840000000003</v>
      </c>
      <c r="B16209" s="19">
        <f>(A16209-G16209)/G16209</f>
        <v>0.3873188915459278</v>
      </c>
      <c r="C16209" s="30" t="s">
        <v>138</v>
      </c>
      <c r="D16209" s="6">
        <v>1003913</v>
      </c>
      <c r="E16209" s="6">
        <v>155</v>
      </c>
      <c r="F16209" s="7" t="s">
        <v>19</v>
      </c>
      <c r="G16209" s="6">
        <v>227.488</v>
      </c>
    </row>
    <row r="16210" spans="1:7" ht="15" thickBot="1" x14ac:dyDescent="0.35">
      <c r="A16210" s="6">
        <v>315.65559999999999</v>
      </c>
      <c r="B16210" s="19">
        <f>(A16210-G16210)/G16210</f>
        <v>0.87060047787912698</v>
      </c>
      <c r="C16210" s="30" t="s">
        <v>244</v>
      </c>
      <c r="D16210" s="6">
        <v>1005326</v>
      </c>
      <c r="E16210" s="6">
        <v>1591</v>
      </c>
      <c r="F16210" s="7" t="s">
        <v>35</v>
      </c>
      <c r="G16210" s="6">
        <v>168.7456</v>
      </c>
    </row>
    <row r="16211" spans="1:7" ht="15" thickBot="1" x14ac:dyDescent="0.35">
      <c r="A16211" s="6">
        <v>315.68680000000001</v>
      </c>
      <c r="B16211" s="19">
        <f>(A16211-G16211)/G16211</f>
        <v>0.38511611417660024</v>
      </c>
      <c r="C16211" s="30" t="s">
        <v>211</v>
      </c>
      <c r="D16211" s="6">
        <v>1002366</v>
      </c>
      <c r="E16211" s="6">
        <v>2366</v>
      </c>
      <c r="F16211" s="7" t="s">
        <v>42</v>
      </c>
      <c r="G16211" s="6">
        <v>227.9136</v>
      </c>
    </row>
    <row r="16212" spans="1:7" ht="15" thickBot="1" x14ac:dyDescent="0.35">
      <c r="A16212" s="6">
        <v>315.76895999999999</v>
      </c>
      <c r="B16212" s="19">
        <f>(A16212-G16212)/G16212</f>
        <v>2.288931106889311</v>
      </c>
      <c r="C16212" s="30" t="s">
        <v>147</v>
      </c>
      <c r="D16212" s="6">
        <v>1001685</v>
      </c>
      <c r="E16212" s="6">
        <v>1685</v>
      </c>
      <c r="F16212" s="7" t="s">
        <v>42</v>
      </c>
      <c r="G16212" s="6">
        <v>96.009600000000006</v>
      </c>
    </row>
    <row r="16213" spans="1:7" ht="15" thickBot="1" x14ac:dyDescent="0.35">
      <c r="A16213" s="6">
        <v>315.78559999999999</v>
      </c>
      <c r="B16213" s="19">
        <f>(A16213-G16213)/G16213</f>
        <v>1.3430681197616161</v>
      </c>
      <c r="C16213" s="30" t="s">
        <v>227</v>
      </c>
      <c r="D16213" s="6">
        <v>1003239</v>
      </c>
      <c r="E16213" s="6">
        <v>170</v>
      </c>
      <c r="F16213" s="7" t="s">
        <v>27</v>
      </c>
      <c r="G16213" s="6">
        <v>134.77440000000001</v>
      </c>
    </row>
    <row r="16214" spans="1:7" ht="15" thickBot="1" x14ac:dyDescent="0.35">
      <c r="A16214" s="6">
        <v>315.80119999999999</v>
      </c>
      <c r="B16214" s="19">
        <f>(A16214-G16214)/G16214</f>
        <v>0.63026141901379373</v>
      </c>
      <c r="C16214" s="30" t="s">
        <v>61</v>
      </c>
      <c r="D16214" s="6">
        <v>1004915</v>
      </c>
      <c r="E16214" s="6">
        <v>709</v>
      </c>
      <c r="F16214" s="7" t="s">
        <v>25</v>
      </c>
      <c r="G16214" s="6">
        <v>193.71199999999999</v>
      </c>
    </row>
    <row r="16215" spans="1:7" ht="15" thickBot="1" x14ac:dyDescent="0.35">
      <c r="A16215" s="6">
        <v>315.9572</v>
      </c>
      <c r="B16215" s="19">
        <f>(A16215-G16215)/G16215</f>
        <v>0.40855124254614961</v>
      </c>
      <c r="C16215" s="30" t="s">
        <v>85</v>
      </c>
      <c r="D16215" s="6">
        <v>1004139</v>
      </c>
      <c r="E16215" s="6">
        <v>2807</v>
      </c>
      <c r="F16215" s="7" t="s">
        <v>17</v>
      </c>
      <c r="G16215" s="6">
        <v>224.31360000000001</v>
      </c>
    </row>
    <row r="16216" spans="1:7" ht="15" thickBot="1" x14ac:dyDescent="0.35">
      <c r="A16216" s="6">
        <v>315.97280000000001</v>
      </c>
      <c r="B16216" s="19">
        <f>(A16216-G16216)/G16216</f>
        <v>9.850714285714286</v>
      </c>
      <c r="C16216" s="30" t="s">
        <v>300</v>
      </c>
      <c r="D16216" s="6">
        <v>1003902</v>
      </c>
      <c r="E16216" s="6">
        <v>575</v>
      </c>
      <c r="F16216" s="7" t="s">
        <v>19</v>
      </c>
      <c r="G16216" s="6">
        <v>29.12</v>
      </c>
    </row>
    <row r="16217" spans="1:7" ht="15" thickBot="1" x14ac:dyDescent="0.35">
      <c r="A16217" s="6">
        <v>316.11320000000001</v>
      </c>
      <c r="B16217" s="19">
        <f>(A16217-G16217)/G16217</f>
        <v>0.60548309767593056</v>
      </c>
      <c r="C16217" s="30" t="s">
        <v>369</v>
      </c>
      <c r="D16217" s="6">
        <v>1004980</v>
      </c>
      <c r="E16217" s="6">
        <v>2653</v>
      </c>
      <c r="F16217" s="7" t="s">
        <v>25</v>
      </c>
      <c r="G16217" s="6">
        <v>196.89599999999999</v>
      </c>
    </row>
    <row r="16218" spans="1:7" ht="15" thickBot="1" x14ac:dyDescent="0.35">
      <c r="A16218" s="6">
        <v>316.17039999999997</v>
      </c>
      <c r="B16218" s="19">
        <f>(A16218-G16218)/G16218</f>
        <v>1.7927878907795805</v>
      </c>
      <c r="C16218" s="30" t="s">
        <v>157</v>
      </c>
      <c r="D16218" s="6">
        <v>1003019</v>
      </c>
      <c r="E16218" s="6">
        <v>1913</v>
      </c>
      <c r="F16218" s="7" t="s">
        <v>21</v>
      </c>
      <c r="G16218" s="6">
        <v>113.20959999999999</v>
      </c>
    </row>
    <row r="16219" spans="1:7" ht="15" thickBot="1" x14ac:dyDescent="0.35">
      <c r="A16219" s="6">
        <v>316.24991999999997</v>
      </c>
      <c r="B16219" s="19">
        <f>(A16219-G16219)/G16219</f>
        <v>15.761178715285139</v>
      </c>
      <c r="C16219" s="30" t="s">
        <v>212</v>
      </c>
      <c r="D16219" s="6">
        <v>1008181</v>
      </c>
      <c r="E16219" s="6">
        <v>1711</v>
      </c>
      <c r="F16219" s="7" t="s">
        <v>87</v>
      </c>
      <c r="G16219" s="6">
        <v>18.867999999999999</v>
      </c>
    </row>
    <row r="16220" spans="1:7" ht="15" thickBot="1" x14ac:dyDescent="0.35">
      <c r="A16220" s="6">
        <v>316.24991999999997</v>
      </c>
      <c r="B16220" s="19">
        <f>(A16220-G16220)/G16220</f>
        <v>1.9276978337344937</v>
      </c>
      <c r="C16220" s="30" t="s">
        <v>59</v>
      </c>
      <c r="D16220" s="6">
        <v>1006664</v>
      </c>
      <c r="E16220" s="6">
        <v>1948</v>
      </c>
      <c r="F16220" s="7" t="s">
        <v>87</v>
      </c>
      <c r="G16220" s="6">
        <v>108.02</v>
      </c>
    </row>
    <row r="16221" spans="1:7" ht="15" thickBot="1" x14ac:dyDescent="0.35">
      <c r="A16221" s="6">
        <v>316.24991999999997</v>
      </c>
      <c r="B16221" s="19">
        <f>(A16221-G16221)/G16221</f>
        <v>-0.16754430113187682</v>
      </c>
      <c r="C16221" s="30" t="s">
        <v>292</v>
      </c>
      <c r="D16221" s="6">
        <v>1015694</v>
      </c>
      <c r="E16221" s="6">
        <v>1797</v>
      </c>
      <c r="F16221" s="7" t="s">
        <v>87</v>
      </c>
      <c r="G16221" s="6">
        <v>379.9</v>
      </c>
    </row>
    <row r="16222" spans="1:7" ht="15" thickBot="1" x14ac:dyDescent="0.35">
      <c r="A16222" s="6">
        <v>316.29000000000002</v>
      </c>
      <c r="B16222" s="19">
        <f>(A16222-G16222)/G16222</f>
        <v>1.8040689097563052</v>
      </c>
      <c r="C16222" s="30" t="s">
        <v>234</v>
      </c>
      <c r="D16222" s="6">
        <v>1003935</v>
      </c>
      <c r="E16222" s="6">
        <v>1327</v>
      </c>
      <c r="F16222" s="7" t="s">
        <v>21</v>
      </c>
      <c r="G16222" s="6">
        <v>112.7968</v>
      </c>
    </row>
    <row r="16223" spans="1:7" ht="15" thickBot="1" x14ac:dyDescent="0.35">
      <c r="A16223" s="6">
        <v>316.31599999999997</v>
      </c>
      <c r="B16223" s="19">
        <f>(A16223-G16223)/G16223</f>
        <v>1.2505521151131551</v>
      </c>
      <c r="C16223" s="30" t="s">
        <v>305</v>
      </c>
      <c r="D16223" s="6">
        <v>1003329</v>
      </c>
      <c r="E16223" s="6">
        <v>2789</v>
      </c>
      <c r="F16223" s="7" t="s">
        <v>35</v>
      </c>
      <c r="G16223" s="6">
        <v>140.5504</v>
      </c>
    </row>
    <row r="16224" spans="1:7" ht="15" thickBot="1" x14ac:dyDescent="0.35">
      <c r="A16224" s="6">
        <v>316.33159999999998</v>
      </c>
      <c r="B16224" s="19">
        <f>(A16224-G16224)/G16224</f>
        <v>0.96837229445849338</v>
      </c>
      <c r="C16224" s="30" t="s">
        <v>161</v>
      </c>
      <c r="D16224" s="6">
        <v>1003720</v>
      </c>
      <c r="E16224" s="6">
        <v>162</v>
      </c>
      <c r="F16224" s="7" t="s">
        <v>23</v>
      </c>
      <c r="G16224" s="6">
        <v>160.7072</v>
      </c>
    </row>
    <row r="16225" spans="1:7" ht="15" thickBot="1" x14ac:dyDescent="0.35">
      <c r="A16225" s="6">
        <v>316.42919999999998</v>
      </c>
      <c r="B16225" s="19">
        <f>(A16225-G16225)/G16225</f>
        <v>23.994407582938386</v>
      </c>
      <c r="C16225" s="30" t="s">
        <v>249</v>
      </c>
      <c r="D16225" s="6">
        <v>1005547</v>
      </c>
      <c r="E16225" s="6">
        <v>2702</v>
      </c>
      <c r="F16225" s="7" t="s">
        <v>19</v>
      </c>
      <c r="G16225" s="6">
        <v>12.66</v>
      </c>
    </row>
    <row r="16226" spans="1:7" ht="15" thickBot="1" x14ac:dyDescent="0.35">
      <c r="A16226" s="6">
        <v>316.42919999999998</v>
      </c>
      <c r="B16226" s="19">
        <f>(A16226-G16226)/G16226</f>
        <v>3.7107306615851843</v>
      </c>
      <c r="C16226" s="30" t="s">
        <v>322</v>
      </c>
      <c r="D16226" s="6">
        <v>1005891</v>
      </c>
      <c r="E16226" s="6">
        <v>1616</v>
      </c>
      <c r="F16226" s="7" t="s">
        <v>17</v>
      </c>
      <c r="G16226" s="6">
        <v>67.171999999999997</v>
      </c>
    </row>
    <row r="16227" spans="1:7" ht="15" thickBot="1" x14ac:dyDescent="0.35">
      <c r="A16227" s="6">
        <v>316.42919999999998</v>
      </c>
      <c r="B16227" s="19">
        <f>(A16227-G16227)/G16227</f>
        <v>3.6070292935763786</v>
      </c>
      <c r="C16227" s="30" t="s">
        <v>114</v>
      </c>
      <c r="D16227" s="6">
        <v>1005623</v>
      </c>
      <c r="E16227" s="6">
        <v>593</v>
      </c>
      <c r="F16227" s="7" t="s">
        <v>21</v>
      </c>
      <c r="G16227" s="6">
        <v>68.683999999999997</v>
      </c>
    </row>
    <row r="16228" spans="1:7" ht="15" thickBot="1" x14ac:dyDescent="0.35">
      <c r="A16228" s="6">
        <v>316.44288</v>
      </c>
      <c r="B16228" s="19">
        <f>(A16228-G16228)/G16228</f>
        <v>-0.38162687353392732</v>
      </c>
      <c r="C16228" s="30" t="s">
        <v>297</v>
      </c>
      <c r="D16228" s="6">
        <v>1001495</v>
      </c>
      <c r="E16228" s="6">
        <v>1495</v>
      </c>
      <c r="F16228" s="7" t="s">
        <v>27</v>
      </c>
      <c r="G16228" s="6">
        <v>511.73452800000001</v>
      </c>
    </row>
    <row r="16229" spans="1:7" ht="15" thickBot="1" x14ac:dyDescent="0.35">
      <c r="A16229" s="6">
        <v>316.5136</v>
      </c>
      <c r="B16229" s="19">
        <f>(A16229-G16229)/G16229</f>
        <v>-8.0501069071302389E-2</v>
      </c>
      <c r="C16229" s="30" t="s">
        <v>39</v>
      </c>
      <c r="D16229" s="6">
        <v>1001945</v>
      </c>
      <c r="E16229" s="6">
        <v>1945</v>
      </c>
      <c r="F16229" s="7" t="s">
        <v>31</v>
      </c>
      <c r="G16229" s="6">
        <v>344.22399999999999</v>
      </c>
    </row>
    <row r="16230" spans="1:7" ht="15" thickBot="1" x14ac:dyDescent="0.35">
      <c r="A16230" s="6">
        <v>316.52607999999998</v>
      </c>
      <c r="B16230" s="19">
        <f>(A16230-G16230)/G16230</f>
        <v>-0.52336097148118621</v>
      </c>
      <c r="C16230" s="30" t="s">
        <v>243</v>
      </c>
      <c r="D16230" s="6">
        <v>1001498</v>
      </c>
      <c r="E16230" s="6">
        <v>1498</v>
      </c>
      <c r="F16230" s="7" t="s">
        <v>27</v>
      </c>
      <c r="G16230" s="6">
        <v>664.07923200000005</v>
      </c>
    </row>
    <row r="16231" spans="1:7" ht="15" thickBot="1" x14ac:dyDescent="0.35">
      <c r="A16231" s="6">
        <v>316.54687999999999</v>
      </c>
      <c r="B16231" s="19">
        <f>(A16231-G16231)/G16231</f>
        <v>0.37541778699905531</v>
      </c>
      <c r="C16231" s="30" t="s">
        <v>203</v>
      </c>
      <c r="D16231" s="6">
        <v>1001119</v>
      </c>
      <c r="E16231" s="6">
        <v>1119</v>
      </c>
      <c r="F16231" s="7" t="s">
        <v>42</v>
      </c>
      <c r="G16231" s="6">
        <v>230.145984</v>
      </c>
    </row>
    <row r="16232" spans="1:7" ht="15" thickBot="1" x14ac:dyDescent="0.35">
      <c r="A16232" s="6">
        <v>316.58640000000003</v>
      </c>
      <c r="B16232" s="19">
        <f>(A16232-G16232)/G16232</f>
        <v>3.5902310583213475</v>
      </c>
      <c r="C16232" s="30" t="s">
        <v>238</v>
      </c>
      <c r="D16232" s="6">
        <v>1004475</v>
      </c>
      <c r="E16232" s="6">
        <v>1982</v>
      </c>
      <c r="F16232" s="7" t="s">
        <v>25</v>
      </c>
      <c r="G16232" s="6">
        <v>68.9696</v>
      </c>
    </row>
    <row r="16233" spans="1:7" ht="15" thickBot="1" x14ac:dyDescent="0.35">
      <c r="A16233" s="6">
        <v>316.63008000000002</v>
      </c>
      <c r="B16233" s="19">
        <f>(A16233-G16233)/G16233</f>
        <v>0.75877459606462982</v>
      </c>
      <c r="C16233" s="30" t="s">
        <v>307</v>
      </c>
      <c r="D16233" s="6">
        <v>1002142</v>
      </c>
      <c r="E16233" s="6">
        <v>2142</v>
      </c>
      <c r="F16233" s="7" t="s">
        <v>35</v>
      </c>
      <c r="G16233" s="6">
        <v>180.02879999999999</v>
      </c>
    </row>
    <row r="16234" spans="1:7" ht="15" thickBot="1" x14ac:dyDescent="0.35">
      <c r="A16234" s="6">
        <v>316.8048</v>
      </c>
      <c r="B16234" s="19">
        <f>(A16234-G16234)/G16234</f>
        <v>2.482657332817392</v>
      </c>
      <c r="C16234" s="30" t="s">
        <v>371</v>
      </c>
      <c r="D16234" s="6">
        <v>1003693</v>
      </c>
      <c r="E16234" s="6">
        <v>2075</v>
      </c>
      <c r="F16234" s="7" t="s">
        <v>25</v>
      </c>
      <c r="G16234" s="6">
        <v>90.966399999999993</v>
      </c>
    </row>
    <row r="16235" spans="1:7" ht="15" thickBot="1" x14ac:dyDescent="0.35">
      <c r="A16235" s="6">
        <v>316.8691968</v>
      </c>
      <c r="B16235" s="19">
        <f>(A16235-G16235)/G16235</f>
        <v>-0.46892766121766</v>
      </c>
      <c r="C16235" s="30" t="s">
        <v>26</v>
      </c>
      <c r="D16235" s="6">
        <v>1000940</v>
      </c>
      <c r="E16235" s="6">
        <v>940</v>
      </c>
      <c r="F16235" s="7" t="s">
        <v>42</v>
      </c>
      <c r="G16235" s="6">
        <v>596.65920000000006</v>
      </c>
    </row>
    <row r="16236" spans="1:7" ht="15" thickBot="1" x14ac:dyDescent="0.35">
      <c r="A16236" s="6">
        <v>316.9504</v>
      </c>
      <c r="B16236" s="19">
        <f>(A16236-G16236)/G16236</f>
        <v>0.48900314195944011</v>
      </c>
      <c r="C16236" s="30" t="s">
        <v>172</v>
      </c>
      <c r="D16236" s="6">
        <v>1001328</v>
      </c>
      <c r="E16236" s="6">
        <v>1328</v>
      </c>
      <c r="F16236" s="7" t="s">
        <v>21</v>
      </c>
      <c r="G16236" s="6">
        <v>212.86080000000001</v>
      </c>
    </row>
    <row r="16237" spans="1:7" ht="15" thickBot="1" x14ac:dyDescent="0.35">
      <c r="A16237" s="6">
        <v>316.96080000000001</v>
      </c>
      <c r="B16237" s="19">
        <f>(A16237-G16237)/G16237</f>
        <v>0.40792372640436669</v>
      </c>
      <c r="C16237" s="30" t="s">
        <v>149</v>
      </c>
      <c r="D16237" s="6">
        <v>1002888</v>
      </c>
      <c r="E16237" s="6">
        <v>246</v>
      </c>
      <c r="F16237" s="7" t="s">
        <v>27</v>
      </c>
      <c r="G16237" s="6">
        <v>225.12639999999999</v>
      </c>
    </row>
    <row r="16238" spans="1:7" ht="15" thickBot="1" x14ac:dyDescent="0.35">
      <c r="A16238" s="6">
        <v>316.96080000000001</v>
      </c>
      <c r="B16238" s="19">
        <f>(A16238-G16238)/G16238</f>
        <v>0.25200978347427105</v>
      </c>
      <c r="C16238" s="30" t="s">
        <v>56</v>
      </c>
      <c r="D16238" s="6">
        <v>1004674</v>
      </c>
      <c r="E16238" s="6">
        <v>2331</v>
      </c>
      <c r="F16238" s="7" t="s">
        <v>87</v>
      </c>
      <c r="G16238" s="6">
        <v>253.16159999999999</v>
      </c>
    </row>
    <row r="16239" spans="1:7" ht="15" thickBot="1" x14ac:dyDescent="0.35">
      <c r="A16239" s="6">
        <v>316.96704</v>
      </c>
      <c r="B16239" s="19">
        <f>(A16239-G16239)/G16239</f>
        <v>0.97980662086196135</v>
      </c>
      <c r="C16239" s="30" t="s">
        <v>128</v>
      </c>
      <c r="D16239" s="6">
        <v>1008689</v>
      </c>
      <c r="E16239" s="6">
        <v>1418</v>
      </c>
      <c r="F16239" s="7" t="s">
        <v>87</v>
      </c>
      <c r="G16239" s="6">
        <v>160.1</v>
      </c>
    </row>
    <row r="16240" spans="1:7" ht="15" thickBot="1" x14ac:dyDescent="0.35">
      <c r="A16240" s="6">
        <v>317.05023999999997</v>
      </c>
      <c r="B16240" s="19">
        <f>(A16240-G16240)/G16240</f>
        <v>3.108639579341975</v>
      </c>
      <c r="C16240" s="30" t="s">
        <v>103</v>
      </c>
      <c r="D16240" s="6">
        <v>1001544</v>
      </c>
      <c r="E16240" s="6">
        <v>1544</v>
      </c>
      <c r="F16240" s="7" t="s">
        <v>25</v>
      </c>
      <c r="G16240" s="6">
        <v>77.166719999999998</v>
      </c>
    </row>
    <row r="16241" spans="1:7" ht="15" thickBot="1" x14ac:dyDescent="0.35">
      <c r="A16241" s="6">
        <v>317.10640000000001</v>
      </c>
      <c r="B16241" s="19">
        <f>(A16241-G16241)/G16241</f>
        <v>0.55852586383152736</v>
      </c>
      <c r="C16241" s="30" t="s">
        <v>145</v>
      </c>
      <c r="D16241" s="6">
        <v>1002475</v>
      </c>
      <c r="E16241" s="6">
        <v>2475</v>
      </c>
      <c r="F16241" s="7" t="s">
        <v>21</v>
      </c>
      <c r="G16241" s="6">
        <v>203.46559999999999</v>
      </c>
    </row>
    <row r="16242" spans="1:7" ht="15" thickBot="1" x14ac:dyDescent="0.35">
      <c r="A16242" s="6">
        <v>317.24680000000001</v>
      </c>
      <c r="B16242" s="19">
        <f>(A16242-G16242)/G16242</f>
        <v>1.4379595475224398</v>
      </c>
      <c r="C16242" s="30" t="s">
        <v>337</v>
      </c>
      <c r="D16242" s="6">
        <v>1003023</v>
      </c>
      <c r="E16242" s="6">
        <v>617</v>
      </c>
      <c r="F16242" s="7" t="s">
        <v>25</v>
      </c>
      <c r="G16242" s="6">
        <v>130.12799999999999</v>
      </c>
    </row>
    <row r="16243" spans="1:7" ht="15" thickBot="1" x14ac:dyDescent="0.35">
      <c r="A16243" s="6">
        <v>317.27800000000002</v>
      </c>
      <c r="B16243" s="19">
        <f>(A16243-G16243)/G16243</f>
        <v>1.1151866666666668</v>
      </c>
      <c r="C16243" s="30" t="s">
        <v>282</v>
      </c>
      <c r="D16243" s="6">
        <v>1005296</v>
      </c>
      <c r="E16243" s="6">
        <v>2570</v>
      </c>
      <c r="F16243" s="7" t="s">
        <v>19</v>
      </c>
      <c r="G16243" s="6">
        <v>150</v>
      </c>
    </row>
    <row r="16244" spans="1:7" ht="15" thickBot="1" x14ac:dyDescent="0.35">
      <c r="A16244" s="6">
        <v>317.28840000000002</v>
      </c>
      <c r="B16244" s="19">
        <f>(A16244-G16244)/G16244</f>
        <v>0.42569233755589758</v>
      </c>
      <c r="C16244" s="30" t="s">
        <v>88</v>
      </c>
      <c r="D16244" s="6">
        <v>1004468</v>
      </c>
      <c r="E16244" s="6">
        <v>1960</v>
      </c>
      <c r="F16244" s="7" t="s">
        <v>25</v>
      </c>
      <c r="G16244" s="6">
        <v>222.5504</v>
      </c>
    </row>
    <row r="16245" spans="1:7" ht="15" thickBot="1" x14ac:dyDescent="0.35">
      <c r="A16245" s="6">
        <v>317.32560000000001</v>
      </c>
      <c r="B16245" s="19">
        <f>(A16245-G16245)/G16245</f>
        <v>3.7316831683168323</v>
      </c>
      <c r="C16245" s="30" t="s">
        <v>149</v>
      </c>
      <c r="D16245" s="6">
        <v>1005989</v>
      </c>
      <c r="E16245" s="6">
        <v>46</v>
      </c>
      <c r="F16245" s="7" t="s">
        <v>23</v>
      </c>
      <c r="G16245" s="6">
        <v>67.063999999999993</v>
      </c>
    </row>
    <row r="16246" spans="1:7" ht="15" thickBot="1" x14ac:dyDescent="0.35">
      <c r="A16246" s="6">
        <v>317.34976</v>
      </c>
      <c r="B16246" s="19">
        <f>(A16246-G16246)/G16246</f>
        <v>0.97419675916709814</v>
      </c>
      <c r="C16246" s="30" t="s">
        <v>280</v>
      </c>
      <c r="D16246" s="6">
        <v>1001634</v>
      </c>
      <c r="E16246" s="6">
        <v>1634</v>
      </c>
      <c r="F16246" s="7" t="s">
        <v>21</v>
      </c>
      <c r="G16246" s="6">
        <v>160.74879999999999</v>
      </c>
    </row>
    <row r="16247" spans="1:7" ht="15" thickBot="1" x14ac:dyDescent="0.35">
      <c r="A16247" s="6">
        <v>317.40483840000002</v>
      </c>
      <c r="B16247" s="19">
        <f>(A16247-G16247)/G16247</f>
        <v>-0.2977271877655055</v>
      </c>
      <c r="C16247" s="30" t="s">
        <v>84</v>
      </c>
      <c r="D16247" s="6">
        <v>1000084</v>
      </c>
      <c r="E16247" s="6">
        <v>84</v>
      </c>
      <c r="F16247" s="7" t="s">
        <v>17</v>
      </c>
      <c r="G16247" s="6">
        <v>451.96800000000002</v>
      </c>
    </row>
    <row r="16248" spans="1:7" ht="15" thickBot="1" x14ac:dyDescent="0.35">
      <c r="A16248" s="6">
        <v>317.42048</v>
      </c>
      <c r="B16248" s="19">
        <f>(A16248-G16248)/G16248</f>
        <v>1.7778403203674145</v>
      </c>
      <c r="C16248" s="30" t="s">
        <v>59</v>
      </c>
      <c r="D16248" s="6">
        <v>1001986</v>
      </c>
      <c r="E16248" s="6">
        <v>1986</v>
      </c>
      <c r="F16248" s="7" t="s">
        <v>23</v>
      </c>
      <c r="G16248" s="6">
        <v>114.2688</v>
      </c>
    </row>
    <row r="16249" spans="1:7" ht="15" thickBot="1" x14ac:dyDescent="0.35">
      <c r="A16249" s="6">
        <v>317.45326080000001</v>
      </c>
      <c r="B16249" s="19">
        <f>(A16249-G16249)/G16249</f>
        <v>2.1043514179283829</v>
      </c>
      <c r="C16249" s="30" t="s">
        <v>245</v>
      </c>
      <c r="D16249" s="6">
        <v>1000056</v>
      </c>
      <c r="E16249" s="6">
        <v>56</v>
      </c>
      <c r="F16249" s="7" t="s">
        <v>42</v>
      </c>
      <c r="G16249" s="6">
        <v>102.26073599999999</v>
      </c>
    </row>
    <row r="16250" spans="1:7" ht="15" thickBot="1" x14ac:dyDescent="0.35">
      <c r="A16250" s="6">
        <v>317.52760000000001</v>
      </c>
      <c r="B16250" s="19">
        <f>(A16250-G16250)/G16250</f>
        <v>-6.5532414819279419E-2</v>
      </c>
      <c r="C16250" s="30" t="s">
        <v>187</v>
      </c>
      <c r="D16250" s="6">
        <v>1004301</v>
      </c>
      <c r="E16250" s="6">
        <v>2704</v>
      </c>
      <c r="F16250" s="7" t="s">
        <v>27</v>
      </c>
      <c r="G16250" s="6">
        <v>339.79520000000002</v>
      </c>
    </row>
    <row r="16251" spans="1:7" ht="15" thickBot="1" x14ac:dyDescent="0.35">
      <c r="A16251" s="6">
        <v>317.58604800000001</v>
      </c>
      <c r="B16251" s="19">
        <f>(A16251-G16251)/G16251</f>
        <v>0.40107403925156065</v>
      </c>
      <c r="C16251" s="30" t="s">
        <v>139</v>
      </c>
      <c r="D16251" s="6">
        <v>1000830</v>
      </c>
      <c r="E16251" s="6">
        <v>830</v>
      </c>
      <c r="F16251" s="7" t="s">
        <v>27</v>
      </c>
      <c r="G16251" s="6">
        <v>226.67328000000001</v>
      </c>
    </row>
    <row r="16252" spans="1:7" ht="15" thickBot="1" x14ac:dyDescent="0.35">
      <c r="A16252" s="6">
        <v>317.59403520000001</v>
      </c>
      <c r="B16252" s="19">
        <f>(A16252-G16252)/G16252</f>
        <v>4.0041918015428832</v>
      </c>
      <c r="C16252" s="30" t="s">
        <v>230</v>
      </c>
      <c r="D16252" s="6">
        <v>1000103</v>
      </c>
      <c r="E16252" s="6">
        <v>103</v>
      </c>
      <c r="F16252" s="7" t="s">
        <v>23</v>
      </c>
      <c r="G16252" s="6">
        <v>63.465600000000002</v>
      </c>
    </row>
    <row r="16253" spans="1:7" ht="15" thickBot="1" x14ac:dyDescent="0.35">
      <c r="A16253" s="6">
        <v>317.63159999999999</v>
      </c>
      <c r="B16253" s="19">
        <f>(A16253-G16253)/G16253</f>
        <v>0.51396176196940335</v>
      </c>
      <c r="C16253" s="30" t="s">
        <v>343</v>
      </c>
      <c r="D16253" s="6">
        <v>1002666</v>
      </c>
      <c r="E16253" s="6">
        <v>2666</v>
      </c>
      <c r="F16253" s="7" t="s">
        <v>17</v>
      </c>
      <c r="G16253" s="6">
        <v>209.80160000000001</v>
      </c>
    </row>
    <row r="16254" spans="1:7" ht="15" thickBot="1" x14ac:dyDescent="0.35">
      <c r="A16254" s="6">
        <v>317.69400000000002</v>
      </c>
      <c r="B16254" s="19">
        <f>(A16254-G16254)/G16254</f>
        <v>0.50532773835516742</v>
      </c>
      <c r="C16254" s="30" t="s">
        <v>248</v>
      </c>
      <c r="D16254" s="6">
        <v>1004667</v>
      </c>
      <c r="E16254" s="6">
        <v>2283</v>
      </c>
      <c r="F16254" s="7" t="s">
        <v>35</v>
      </c>
      <c r="G16254" s="6">
        <v>211.04640000000001</v>
      </c>
    </row>
    <row r="16255" spans="1:7" ht="15" thickBot="1" x14ac:dyDescent="0.35">
      <c r="A16255" s="6">
        <v>317.70751999999999</v>
      </c>
      <c r="B16255" s="19">
        <f>(A16255-G16255)/G16255</f>
        <v>0.40104425378189196</v>
      </c>
      <c r="C16255" s="30" t="s">
        <v>327</v>
      </c>
      <c r="D16255" s="6">
        <v>1001567</v>
      </c>
      <c r="E16255" s="6">
        <v>1567</v>
      </c>
      <c r="F16255" s="7" t="s">
        <v>35</v>
      </c>
      <c r="G16255" s="6">
        <v>226.76480000000001</v>
      </c>
    </row>
    <row r="16256" spans="1:7" ht="15" thickBot="1" x14ac:dyDescent="0.35">
      <c r="A16256" s="6">
        <v>317.710848</v>
      </c>
      <c r="B16256" s="19">
        <f>(A16256-G16256)/G16256</f>
        <v>3.2502336748917761E-2</v>
      </c>
      <c r="C16256" s="30" t="s">
        <v>363</v>
      </c>
      <c r="D16256" s="6">
        <v>1000517</v>
      </c>
      <c r="E16256" s="6">
        <v>517</v>
      </c>
      <c r="F16256" s="7" t="s">
        <v>31</v>
      </c>
      <c r="G16256" s="6">
        <v>307.70956799999999</v>
      </c>
    </row>
    <row r="16257" spans="1:7" ht="15" thickBot="1" x14ac:dyDescent="0.35">
      <c r="A16257" s="6">
        <v>317.73559999999998</v>
      </c>
      <c r="B16257" s="19">
        <f>(A16257-G16257)/G16257</f>
        <v>4.6049887101326554</v>
      </c>
      <c r="C16257" s="30" t="s">
        <v>77</v>
      </c>
      <c r="D16257" s="6">
        <v>1002397</v>
      </c>
      <c r="E16257" s="6">
        <v>2397</v>
      </c>
      <c r="F16257" s="7" t="s">
        <v>23</v>
      </c>
      <c r="G16257" s="6">
        <v>56.688000000000002</v>
      </c>
    </row>
    <row r="16258" spans="1:7" ht="15" thickBot="1" x14ac:dyDescent="0.35">
      <c r="A16258" s="6">
        <v>317.76159999999999</v>
      </c>
      <c r="B16258" s="19">
        <f>(A16258-G16258)/G16258</f>
        <v>6.1879570844548162E-2</v>
      </c>
      <c r="C16258" s="30" t="s">
        <v>301</v>
      </c>
      <c r="D16258" s="6">
        <v>1001485</v>
      </c>
      <c r="E16258" s="6">
        <v>1485</v>
      </c>
      <c r="F16258" s="7" t="s">
        <v>17</v>
      </c>
      <c r="G16258" s="6">
        <v>299.24448000000001</v>
      </c>
    </row>
    <row r="16259" spans="1:7" ht="15" thickBot="1" x14ac:dyDescent="0.35">
      <c r="A16259" s="6">
        <v>317.76679999999999</v>
      </c>
      <c r="B16259" s="19">
        <f>(A16259-G16259)/G16259</f>
        <v>1.718595148794043</v>
      </c>
      <c r="C16259" s="30" t="s">
        <v>81</v>
      </c>
      <c r="D16259" s="6">
        <v>1002857</v>
      </c>
      <c r="E16259" s="6">
        <v>201</v>
      </c>
      <c r="F16259" s="7" t="s">
        <v>35</v>
      </c>
      <c r="G16259" s="6">
        <v>116.88639999999999</v>
      </c>
    </row>
    <row r="16260" spans="1:7" ht="15" thickBot="1" x14ac:dyDescent="0.35">
      <c r="A16260" s="6">
        <v>317.94463999999999</v>
      </c>
      <c r="B16260" s="19">
        <f>(A16260-G16260)/G16260</f>
        <v>-0.39160287207321515</v>
      </c>
      <c r="C16260" s="30" t="s">
        <v>155</v>
      </c>
      <c r="D16260" s="6">
        <v>1001806</v>
      </c>
      <c r="E16260" s="6">
        <v>1806</v>
      </c>
      <c r="F16260" s="7" t="s">
        <v>21</v>
      </c>
      <c r="G16260" s="6">
        <v>522.59392000000003</v>
      </c>
    </row>
    <row r="16261" spans="1:7" ht="15" thickBot="1" x14ac:dyDescent="0.35">
      <c r="A16261" s="6">
        <v>317.98</v>
      </c>
      <c r="B16261" s="19">
        <f>(A16261-G16261)/G16261</f>
        <v>0.9338085044273623</v>
      </c>
      <c r="C16261" s="30" t="s">
        <v>69</v>
      </c>
      <c r="D16261" s="6">
        <v>1004477</v>
      </c>
      <c r="E16261" s="6">
        <v>2352</v>
      </c>
      <c r="F16261" s="7" t="s">
        <v>19</v>
      </c>
      <c r="G16261" s="6">
        <v>164.43199999999999</v>
      </c>
    </row>
    <row r="16262" spans="1:7" ht="15" thickBot="1" x14ac:dyDescent="0.35">
      <c r="A16262" s="6">
        <v>318.10687999999999</v>
      </c>
      <c r="B16262" s="19">
        <f>(A16262-G16262)/G16262</f>
        <v>4.6220110847189231</v>
      </c>
      <c r="C16262" s="30" t="s">
        <v>261</v>
      </c>
      <c r="D16262" s="6">
        <v>1001876</v>
      </c>
      <c r="E16262" s="6">
        <v>1876</v>
      </c>
      <c r="F16262" s="7" t="s">
        <v>21</v>
      </c>
      <c r="G16262" s="6">
        <v>56.5824</v>
      </c>
    </row>
    <row r="16263" spans="1:7" ht="15" thickBot="1" x14ac:dyDescent="0.35">
      <c r="A16263" s="6">
        <v>318.14015999999998</v>
      </c>
      <c r="B16263" s="19">
        <f>(A16263-G16263)/G16263</f>
        <v>-0.34600656606281727</v>
      </c>
      <c r="C16263" s="30" t="s">
        <v>64</v>
      </c>
      <c r="D16263" s="6">
        <v>1001144</v>
      </c>
      <c r="E16263" s="6">
        <v>1144</v>
      </c>
      <c r="F16263" s="7" t="s">
        <v>31</v>
      </c>
      <c r="G16263" s="6">
        <v>486.45772799999997</v>
      </c>
    </row>
    <row r="16264" spans="1:7" ht="15" thickBot="1" x14ac:dyDescent="0.35">
      <c r="A16264" s="6">
        <v>318.17759999999998</v>
      </c>
      <c r="B16264" s="19">
        <f>(A16264-G16264)/G16264</f>
        <v>0.42403649227331952</v>
      </c>
      <c r="C16264" s="30" t="s">
        <v>205</v>
      </c>
      <c r="D16264" s="6">
        <v>1004659</v>
      </c>
      <c r="E16264" s="6">
        <v>901</v>
      </c>
      <c r="F16264" s="7" t="s">
        <v>42</v>
      </c>
      <c r="G16264" s="6">
        <v>223.43360000000001</v>
      </c>
    </row>
    <row r="16265" spans="1:7" ht="15" thickBot="1" x14ac:dyDescent="0.35">
      <c r="A16265" s="6">
        <v>318.2192</v>
      </c>
      <c r="B16265" s="19">
        <f>(A16265-G16265)/G16265</f>
        <v>84.3621583573685</v>
      </c>
      <c r="C16265" s="30" t="s">
        <v>295</v>
      </c>
      <c r="D16265" s="6">
        <v>1001537</v>
      </c>
      <c r="E16265" s="6">
        <v>1537</v>
      </c>
      <c r="F16265" s="7" t="s">
        <v>42</v>
      </c>
      <c r="G16265" s="6">
        <v>3.7278720000000001</v>
      </c>
    </row>
    <row r="16266" spans="1:7" ht="15" thickBot="1" x14ac:dyDescent="0.35">
      <c r="A16266" s="6">
        <v>318.22199999999998</v>
      </c>
      <c r="B16266" s="19">
        <f>(A16266-G16266)/G16266</f>
        <v>9.0830798479087456</v>
      </c>
      <c r="C16266" s="30" t="s">
        <v>321</v>
      </c>
      <c r="D16266" s="6">
        <v>1006172</v>
      </c>
      <c r="E16266" s="6">
        <v>2741</v>
      </c>
      <c r="F16266" s="7" t="s">
        <v>35</v>
      </c>
      <c r="G16266" s="6">
        <v>31.56</v>
      </c>
    </row>
    <row r="16267" spans="1:7" ht="15" thickBot="1" x14ac:dyDescent="0.35">
      <c r="A16267" s="6">
        <v>318.22199999999998</v>
      </c>
      <c r="B16267" s="19">
        <f>(A16267-G16267)/G16267</f>
        <v>6.880683506686478</v>
      </c>
      <c r="C16267" s="30" t="s">
        <v>212</v>
      </c>
      <c r="D16267" s="6">
        <v>1006210</v>
      </c>
      <c r="E16267" s="6">
        <v>2725</v>
      </c>
      <c r="F16267" s="7" t="s">
        <v>31</v>
      </c>
      <c r="G16267" s="6">
        <v>40.380000000000003</v>
      </c>
    </row>
    <row r="16268" spans="1:7" ht="15" thickBot="1" x14ac:dyDescent="0.35">
      <c r="A16268" s="6">
        <v>318.25040000000001</v>
      </c>
      <c r="B16268" s="19">
        <f>(A16268-G16268)/G16268</f>
        <v>2.2083763468610877</v>
      </c>
      <c r="C16268" s="30" t="s">
        <v>345</v>
      </c>
      <c r="D16268" s="6">
        <v>1004827</v>
      </c>
      <c r="E16268" s="6">
        <v>1379</v>
      </c>
      <c r="F16268" s="7" t="s">
        <v>17</v>
      </c>
      <c r="G16268" s="6">
        <v>99.193600000000004</v>
      </c>
    </row>
    <row r="16269" spans="1:7" ht="15" thickBot="1" x14ac:dyDescent="0.35">
      <c r="A16269" s="6">
        <v>318.31737600000002</v>
      </c>
      <c r="B16269" s="19">
        <f>(A16269-G16269)/G16269</f>
        <v>-0.43741542074151496</v>
      </c>
      <c r="C16269" s="30" t="s">
        <v>326</v>
      </c>
      <c r="D16269" s="6">
        <v>1000874</v>
      </c>
      <c r="E16269" s="6">
        <v>874</v>
      </c>
      <c r="F16269" s="7" t="s">
        <v>31</v>
      </c>
      <c r="G16269" s="6">
        <v>565.81248000000005</v>
      </c>
    </row>
    <row r="16270" spans="1:7" ht="15" thickBot="1" x14ac:dyDescent="0.35">
      <c r="A16270" s="6">
        <v>318.3492</v>
      </c>
      <c r="B16270" s="19">
        <f>(A16270-G16270)/G16270</f>
        <v>3.392816929394622</v>
      </c>
      <c r="C16270" s="30" t="s">
        <v>130</v>
      </c>
      <c r="D16270" s="6">
        <v>1002648</v>
      </c>
      <c r="E16270" s="6">
        <v>2648</v>
      </c>
      <c r="F16270" s="7" t="s">
        <v>27</v>
      </c>
      <c r="G16270" s="6">
        <v>72.470399999999998</v>
      </c>
    </row>
    <row r="16271" spans="1:7" ht="15" thickBot="1" x14ac:dyDescent="0.35">
      <c r="A16271" s="6">
        <v>318.3648</v>
      </c>
      <c r="B16271" s="19">
        <f>(A16271-G16271)/G16271</f>
        <v>0.23878125311285983</v>
      </c>
      <c r="C16271" s="30" t="s">
        <v>81</v>
      </c>
      <c r="D16271" s="6">
        <v>1004774</v>
      </c>
      <c r="E16271" s="6">
        <v>2429</v>
      </c>
      <c r="F16271" s="7" t="s">
        <v>87</v>
      </c>
      <c r="G16271" s="6">
        <v>256.9984</v>
      </c>
    </row>
    <row r="16272" spans="1:7" ht="15" thickBot="1" x14ac:dyDescent="0.35">
      <c r="A16272" s="6">
        <v>318.39080000000001</v>
      </c>
      <c r="B16272" s="19">
        <f>(A16272-G16272)/G16272</f>
        <v>0.37628468475945448</v>
      </c>
      <c r="C16272" s="30" t="s">
        <v>30</v>
      </c>
      <c r="D16272" s="6">
        <v>1005166</v>
      </c>
      <c r="E16272" s="6">
        <v>1107</v>
      </c>
      <c r="F16272" s="7" t="s">
        <v>23</v>
      </c>
      <c r="G16272" s="6">
        <v>231.3408</v>
      </c>
    </row>
    <row r="16273" spans="1:7" ht="15" thickBot="1" x14ac:dyDescent="0.35">
      <c r="A16273" s="6">
        <v>318.40127999999999</v>
      </c>
      <c r="B16273" s="19">
        <f>(A16273-G16273)/G16273</f>
        <v>31.824874226804127</v>
      </c>
      <c r="C16273" s="30" t="s">
        <v>61</v>
      </c>
      <c r="D16273" s="6">
        <v>1006224</v>
      </c>
      <c r="E16273" s="6">
        <v>2532</v>
      </c>
      <c r="F16273" s="7" t="s">
        <v>25</v>
      </c>
      <c r="G16273" s="6">
        <v>9.6999999999999993</v>
      </c>
    </row>
    <row r="16274" spans="1:7" ht="15" thickBot="1" x14ac:dyDescent="0.35">
      <c r="A16274" s="6">
        <v>318.40640000000002</v>
      </c>
      <c r="B16274" s="19">
        <f>(A16274-G16274)/G16274</f>
        <v>1.1282939767282683</v>
      </c>
      <c r="C16274" s="30" t="s">
        <v>299</v>
      </c>
      <c r="D16274" s="6">
        <v>1004768</v>
      </c>
      <c r="E16274" s="6">
        <v>1588</v>
      </c>
      <c r="F16274" s="7" t="s">
        <v>42</v>
      </c>
      <c r="G16274" s="6">
        <v>149.60640000000001</v>
      </c>
    </row>
    <row r="16275" spans="1:7" ht="15" thickBot="1" x14ac:dyDescent="0.35">
      <c r="A16275" s="6">
        <v>318.41471999999999</v>
      </c>
      <c r="B16275" s="19">
        <f>(A16275-G16275)/G16275</f>
        <v>0.71705782714392796</v>
      </c>
      <c r="C16275" s="30" t="s">
        <v>352</v>
      </c>
      <c r="D16275" s="6">
        <v>1000275</v>
      </c>
      <c r="E16275" s="6">
        <v>275</v>
      </c>
      <c r="F16275" s="7" t="s">
        <v>31</v>
      </c>
      <c r="G16275" s="6">
        <v>185.442048</v>
      </c>
    </row>
    <row r="16276" spans="1:7" ht="15" thickBot="1" x14ac:dyDescent="0.35">
      <c r="A16276" s="6">
        <v>318.45191039999997</v>
      </c>
      <c r="B16276" s="19">
        <f>(A16276-G16276)/G16276</f>
        <v>-0.40177249660057779</v>
      </c>
      <c r="C16276" s="30" t="s">
        <v>356</v>
      </c>
      <c r="D16276" s="6">
        <v>1000952</v>
      </c>
      <c r="E16276" s="6">
        <v>952</v>
      </c>
      <c r="F16276" s="7" t="s">
        <v>21</v>
      </c>
      <c r="G16276" s="6">
        <v>532.32575999999995</v>
      </c>
    </row>
    <row r="16277" spans="1:7" ht="15" thickBot="1" x14ac:dyDescent="0.35">
      <c r="A16277" s="6">
        <v>318.48543999999998</v>
      </c>
      <c r="B16277" s="19">
        <f>(A16277-G16277)/G16277</f>
        <v>-0.30538200580335489</v>
      </c>
      <c r="C16277" s="30" t="s">
        <v>119</v>
      </c>
      <c r="D16277" s="6">
        <v>1001064</v>
      </c>
      <c r="E16277" s="6">
        <v>1064</v>
      </c>
      <c r="F16277" s="7" t="s">
        <v>21</v>
      </c>
      <c r="G16277" s="6">
        <v>458.50444800000002</v>
      </c>
    </row>
    <row r="16278" spans="1:7" ht="15" thickBot="1" x14ac:dyDescent="0.35">
      <c r="A16278" s="6">
        <v>318.55200000000002</v>
      </c>
      <c r="B16278" s="19">
        <f>(A16278-G16278)/G16278</f>
        <v>1.4418647435425715</v>
      </c>
      <c r="C16278" s="30" t="s">
        <v>210</v>
      </c>
      <c r="D16278" s="6">
        <v>1004543</v>
      </c>
      <c r="E16278" s="6">
        <v>68</v>
      </c>
      <c r="F16278" s="7" t="s">
        <v>35</v>
      </c>
      <c r="G16278" s="6">
        <v>130.45439999999999</v>
      </c>
    </row>
    <row r="16279" spans="1:7" ht="15" thickBot="1" x14ac:dyDescent="0.35">
      <c r="A16279" s="6">
        <v>318.55948799999999</v>
      </c>
      <c r="B16279" s="19">
        <f>(A16279-G16279)/G16279</f>
        <v>-0.4937347090345538</v>
      </c>
      <c r="C16279" s="30" t="s">
        <v>55</v>
      </c>
      <c r="D16279" s="6">
        <v>1000519</v>
      </c>
      <c r="E16279" s="6">
        <v>519</v>
      </c>
      <c r="F16279" s="7" t="s">
        <v>23</v>
      </c>
      <c r="G16279" s="6">
        <v>629.23430399999995</v>
      </c>
    </row>
    <row r="16280" spans="1:7" ht="15" thickBot="1" x14ac:dyDescent="0.35">
      <c r="A16280" s="6">
        <v>318.59775999999999</v>
      </c>
      <c r="B16280" s="19">
        <f>(A16280-G16280)/G16280</f>
        <v>0.63971409278808933</v>
      </c>
      <c r="C16280" s="30" t="s">
        <v>120</v>
      </c>
      <c r="D16280" s="6">
        <v>1002059</v>
      </c>
      <c r="E16280" s="6">
        <v>2059</v>
      </c>
      <c r="F16280" s="7" t="s">
        <v>19</v>
      </c>
      <c r="G16280" s="6">
        <v>194.30080000000001</v>
      </c>
    </row>
    <row r="16281" spans="1:7" ht="15" thickBot="1" x14ac:dyDescent="0.35">
      <c r="A16281" s="6">
        <v>318.75479999999999</v>
      </c>
      <c r="B16281" s="19">
        <f>(A16281-G16281)/G16281</f>
        <v>1.733408567038033</v>
      </c>
      <c r="C16281" s="30" t="s">
        <v>212</v>
      </c>
      <c r="D16281" s="6">
        <v>1004128</v>
      </c>
      <c r="E16281" s="6">
        <v>1624</v>
      </c>
      <c r="F16281" s="7" t="s">
        <v>42</v>
      </c>
      <c r="G16281" s="6">
        <v>116.6144</v>
      </c>
    </row>
    <row r="16282" spans="1:7" ht="15" thickBot="1" x14ac:dyDescent="0.35">
      <c r="A16282" s="6">
        <v>318.80680000000001</v>
      </c>
      <c r="B16282" s="19">
        <f>(A16282-G16282)/G16282</f>
        <v>0.35056495451895847</v>
      </c>
      <c r="C16282" s="30" t="s">
        <v>265</v>
      </c>
      <c r="D16282" s="6">
        <v>1005123</v>
      </c>
      <c r="E16282" s="6">
        <v>1989</v>
      </c>
      <c r="F16282" s="7" t="s">
        <v>21</v>
      </c>
      <c r="G16282" s="6">
        <v>236.05439999999999</v>
      </c>
    </row>
    <row r="16283" spans="1:7" ht="15" thickBot="1" x14ac:dyDescent="0.35">
      <c r="A16283" s="6">
        <v>318.83800000000002</v>
      </c>
      <c r="B16283" s="19">
        <f>(A16283-G16283)/G16283</f>
        <v>-0.35453211828161779</v>
      </c>
      <c r="C16283" s="30" t="s">
        <v>280</v>
      </c>
      <c r="D16283" s="6">
        <v>1005264</v>
      </c>
      <c r="E16283" s="6">
        <v>1704</v>
      </c>
      <c r="F16283" s="7" t="s">
        <v>21</v>
      </c>
      <c r="G16283" s="6">
        <v>493.96415999999999</v>
      </c>
    </row>
    <row r="16284" spans="1:7" ht="15" thickBot="1" x14ac:dyDescent="0.35">
      <c r="A16284" s="6">
        <v>318.83904000000001</v>
      </c>
      <c r="B16284" s="19">
        <f>(A16284-G16284)/G16284</f>
        <v>-0.21525318483527889</v>
      </c>
      <c r="C16284" s="30" t="s">
        <v>322</v>
      </c>
      <c r="D16284" s="6">
        <v>1001417</v>
      </c>
      <c r="E16284" s="6">
        <v>1417</v>
      </c>
      <c r="F16284" s="7" t="s">
        <v>87</v>
      </c>
      <c r="G16284" s="6">
        <v>406.29542400000003</v>
      </c>
    </row>
    <row r="16285" spans="1:7" ht="15" thickBot="1" x14ac:dyDescent="0.35">
      <c r="A16285" s="6">
        <v>318.97497600000003</v>
      </c>
      <c r="B16285" s="19">
        <f>(A16285-G16285)/G16285</f>
        <v>11.287171648690293</v>
      </c>
      <c r="C16285" s="30" t="s">
        <v>117</v>
      </c>
      <c r="D16285" s="6">
        <v>1008463</v>
      </c>
      <c r="E16285" s="6">
        <v>238</v>
      </c>
      <c r="F16285" s="7" t="s">
        <v>87</v>
      </c>
      <c r="G16285" s="6">
        <v>25.96</v>
      </c>
    </row>
    <row r="16286" spans="1:7" ht="15" thickBot="1" x14ac:dyDescent="0.35">
      <c r="A16286" s="6">
        <v>319.02623999999997</v>
      </c>
      <c r="B16286" s="19">
        <f>(A16286-G16286)/G16286</f>
        <v>9.5358162707331658E-3</v>
      </c>
      <c r="C16286" s="30" t="s">
        <v>268</v>
      </c>
      <c r="D16286" s="6">
        <v>1001908</v>
      </c>
      <c r="E16286" s="6">
        <v>1908</v>
      </c>
      <c r="F16286" s="7" t="s">
        <v>35</v>
      </c>
      <c r="G16286" s="6">
        <v>316.01280000000003</v>
      </c>
    </row>
    <row r="16287" spans="1:7" ht="15" thickBot="1" x14ac:dyDescent="0.35">
      <c r="A16287" s="6">
        <v>319.11840000000001</v>
      </c>
      <c r="B16287" s="19">
        <f>(A16287-G16287)/G16287</f>
        <v>17.900639658848615</v>
      </c>
      <c r="C16287" s="30" t="s">
        <v>275</v>
      </c>
      <c r="D16287" s="6">
        <v>1008734</v>
      </c>
      <c r="E16287" s="6">
        <v>1556</v>
      </c>
      <c r="F16287" s="7" t="s">
        <v>87</v>
      </c>
      <c r="G16287" s="6">
        <v>16.884</v>
      </c>
    </row>
    <row r="16288" spans="1:7" ht="15" thickBot="1" x14ac:dyDescent="0.35">
      <c r="A16288" s="6">
        <v>319.11840000000001</v>
      </c>
      <c r="B16288" s="19">
        <f>(A16288-G16288)/G16288</f>
        <v>3.5826641392383256</v>
      </c>
      <c r="C16288" s="30" t="s">
        <v>327</v>
      </c>
      <c r="D16288" s="6">
        <v>1005420</v>
      </c>
      <c r="E16288" s="6">
        <v>551</v>
      </c>
      <c r="F16288" s="7" t="s">
        <v>42</v>
      </c>
      <c r="G16288" s="6">
        <v>69.635999999999996</v>
      </c>
    </row>
    <row r="16289" spans="1:7" ht="15" thickBot="1" x14ac:dyDescent="0.35">
      <c r="A16289" s="6">
        <v>319.11840000000001</v>
      </c>
      <c r="B16289" s="19">
        <f>(A16289-G16289)/G16289</f>
        <v>3.4582062028499587</v>
      </c>
      <c r="C16289" s="30" t="s">
        <v>33</v>
      </c>
      <c r="D16289" s="6">
        <v>1005909</v>
      </c>
      <c r="E16289" s="6">
        <v>1234</v>
      </c>
      <c r="F16289" s="7" t="s">
        <v>27</v>
      </c>
      <c r="G16289" s="6">
        <v>71.58</v>
      </c>
    </row>
    <row r="16290" spans="1:7" ht="15" thickBot="1" x14ac:dyDescent="0.35">
      <c r="A16290" s="6">
        <v>319.11840000000001</v>
      </c>
      <c r="B16290" s="19">
        <f>(A16290-G16290)/G16290</f>
        <v>-6.3190897241695132E-2</v>
      </c>
      <c r="C16290" s="30" t="s">
        <v>93</v>
      </c>
      <c r="D16290" s="6">
        <v>1013990</v>
      </c>
      <c r="E16290" s="6">
        <v>1338</v>
      </c>
      <c r="F16290" s="7" t="s">
        <v>87</v>
      </c>
      <c r="G16290" s="6">
        <v>340.64400000000001</v>
      </c>
    </row>
    <row r="16291" spans="1:7" ht="15" thickBot="1" x14ac:dyDescent="0.35">
      <c r="A16291" s="6">
        <v>319.13959999999997</v>
      </c>
      <c r="B16291" s="19">
        <f>(A16291-G16291)/G16291</f>
        <v>0.41699759881787951</v>
      </c>
      <c r="C16291" s="30" t="s">
        <v>227</v>
      </c>
      <c r="D16291" s="6">
        <v>1003597</v>
      </c>
      <c r="E16291" s="6">
        <v>899</v>
      </c>
      <c r="F16291" s="7" t="s">
        <v>42</v>
      </c>
      <c r="G16291" s="6">
        <v>225.22239999999999</v>
      </c>
    </row>
    <row r="16292" spans="1:7" ht="15" thickBot="1" x14ac:dyDescent="0.35">
      <c r="A16292" s="6">
        <v>319.2124</v>
      </c>
      <c r="B16292" s="19">
        <f>(A16292-G16292)/G16292</f>
        <v>0.20344884787067202</v>
      </c>
      <c r="C16292" s="30" t="s">
        <v>349</v>
      </c>
      <c r="D16292" s="6">
        <v>1005174</v>
      </c>
      <c r="E16292" s="6">
        <v>987</v>
      </c>
      <c r="F16292" s="7" t="s">
        <v>17</v>
      </c>
      <c r="G16292" s="6">
        <v>265.24799999999999</v>
      </c>
    </row>
    <row r="16293" spans="1:7" ht="15" thickBot="1" x14ac:dyDescent="0.35">
      <c r="A16293" s="6">
        <v>319.2124</v>
      </c>
      <c r="B16293" s="19">
        <f>(A16293-G16293)/G16293</f>
        <v>7.6000722699227752E-2</v>
      </c>
      <c r="C16293" s="30" t="s">
        <v>267</v>
      </c>
      <c r="D16293" s="6">
        <v>1003052</v>
      </c>
      <c r="E16293" s="6">
        <v>32</v>
      </c>
      <c r="F16293" s="7" t="s">
        <v>21</v>
      </c>
      <c r="G16293" s="6">
        <v>296.66559999999998</v>
      </c>
    </row>
    <row r="16294" spans="1:7" ht="15" thickBot="1" x14ac:dyDescent="0.35">
      <c r="A16294" s="6">
        <v>319.3424</v>
      </c>
      <c r="B16294" s="19">
        <f>(A16294-G16294)/G16294</f>
        <v>-0.48879644371225955</v>
      </c>
      <c r="C16294" s="30" t="s">
        <v>70</v>
      </c>
      <c r="D16294" s="6">
        <v>1001244</v>
      </c>
      <c r="E16294" s="6">
        <v>1244</v>
      </c>
      <c r="F16294" s="7" t="s">
        <v>35</v>
      </c>
      <c r="G16294" s="6">
        <v>624.68736000000001</v>
      </c>
    </row>
    <row r="16295" spans="1:7" ht="15" thickBot="1" x14ac:dyDescent="0.35">
      <c r="A16295" s="6">
        <v>319.44224000000003</v>
      </c>
      <c r="B16295" s="19">
        <f>(A16295-G16295)/G16295</f>
        <v>0.17811623573819624</v>
      </c>
      <c r="C16295" s="30" t="s">
        <v>71</v>
      </c>
      <c r="D16295" s="6">
        <v>1001121</v>
      </c>
      <c r="E16295" s="6">
        <v>1121</v>
      </c>
      <c r="F16295" s="7" t="s">
        <v>17</v>
      </c>
      <c r="G16295" s="6">
        <v>271.14662399999997</v>
      </c>
    </row>
    <row r="16296" spans="1:7" ht="15" thickBot="1" x14ac:dyDescent="0.35">
      <c r="A16296" s="6">
        <v>319.45679999999999</v>
      </c>
      <c r="B16296" s="19">
        <f>(A16296-G16296)/G16296</f>
        <v>2.2009186225471336</v>
      </c>
      <c r="C16296" s="30" t="s">
        <v>314</v>
      </c>
      <c r="D16296" s="6">
        <v>1003603</v>
      </c>
      <c r="E16296" s="6">
        <v>2536</v>
      </c>
      <c r="F16296" s="7" t="s">
        <v>27</v>
      </c>
      <c r="G16296" s="6">
        <v>99.801599999999993</v>
      </c>
    </row>
    <row r="16297" spans="1:7" ht="15" thickBot="1" x14ac:dyDescent="0.35">
      <c r="A16297" s="6">
        <v>319.51711999999998</v>
      </c>
      <c r="B16297" s="19">
        <f>(A16297-G16297)/G16297</f>
        <v>0.53990684906155051</v>
      </c>
      <c r="C16297" s="30" t="s">
        <v>170</v>
      </c>
      <c r="D16297" s="6">
        <v>1002017</v>
      </c>
      <c r="E16297" s="6">
        <v>2017</v>
      </c>
      <c r="F16297" s="7" t="s">
        <v>31</v>
      </c>
      <c r="G16297" s="6">
        <v>207.49119999999999</v>
      </c>
    </row>
    <row r="16298" spans="1:7" ht="15" thickBot="1" x14ac:dyDescent="0.35">
      <c r="A16298" s="6">
        <v>319.68768</v>
      </c>
      <c r="B16298" s="19">
        <f>(A16298-G16298)/G16298</f>
        <v>0.91911775723340172</v>
      </c>
      <c r="C16298" s="30" t="s">
        <v>132</v>
      </c>
      <c r="D16298" s="6">
        <v>1001374</v>
      </c>
      <c r="E16298" s="6">
        <v>1374</v>
      </c>
      <c r="F16298" s="7" t="s">
        <v>87</v>
      </c>
      <c r="G16298" s="6">
        <v>166.580544</v>
      </c>
    </row>
    <row r="16299" spans="1:7" ht="15" thickBot="1" x14ac:dyDescent="0.35">
      <c r="A16299" s="6">
        <v>319.696416</v>
      </c>
      <c r="B16299" s="19">
        <f>(A16299-G16299)/G16299</f>
        <v>0.13257870507668482</v>
      </c>
      <c r="C16299" s="30" t="s">
        <v>372</v>
      </c>
      <c r="D16299" s="6">
        <v>1000093</v>
      </c>
      <c r="E16299" s="6">
        <v>93</v>
      </c>
      <c r="F16299" s="7" t="s">
        <v>35</v>
      </c>
      <c r="G16299" s="6">
        <v>282.27302400000002</v>
      </c>
    </row>
    <row r="16300" spans="1:7" ht="15" thickBot="1" x14ac:dyDescent="0.35">
      <c r="A16300" s="6">
        <v>319.70119999999997</v>
      </c>
      <c r="B16300" s="19">
        <f>(A16300-G16300)/G16300</f>
        <v>0.87410427882721486</v>
      </c>
      <c r="C16300" s="30" t="s">
        <v>372</v>
      </c>
      <c r="D16300" s="6">
        <v>1002547</v>
      </c>
      <c r="E16300" s="6">
        <v>2547</v>
      </c>
      <c r="F16300" s="7" t="s">
        <v>31</v>
      </c>
      <c r="G16300" s="6">
        <v>170.58879999999999</v>
      </c>
    </row>
    <row r="16301" spans="1:7" ht="15" thickBot="1" x14ac:dyDescent="0.35">
      <c r="A16301" s="6">
        <v>319.7688</v>
      </c>
      <c r="B16301" s="19">
        <f>(A16301-G16301)/G16301</f>
        <v>3.24159556857252</v>
      </c>
      <c r="C16301" s="30" t="s">
        <v>232</v>
      </c>
      <c r="D16301" s="6">
        <v>1002298</v>
      </c>
      <c r="E16301" s="6">
        <v>2298</v>
      </c>
      <c r="F16301" s="7" t="s">
        <v>31</v>
      </c>
      <c r="G16301" s="6">
        <v>75.388800000000003</v>
      </c>
    </row>
    <row r="16302" spans="1:7" ht="15" thickBot="1" x14ac:dyDescent="0.35">
      <c r="A16302" s="6">
        <v>319.8</v>
      </c>
      <c r="B16302" s="19">
        <f>(A16302-G16302)/G16302</f>
        <v>0.28510531594784355</v>
      </c>
      <c r="C16302" s="30" t="s">
        <v>51</v>
      </c>
      <c r="D16302" s="6">
        <v>1003515</v>
      </c>
      <c r="E16302" s="6">
        <v>1059</v>
      </c>
      <c r="F16302" s="7" t="s">
        <v>42</v>
      </c>
      <c r="G16302" s="6">
        <v>248.85120000000001</v>
      </c>
    </row>
    <row r="16303" spans="1:7" ht="15" thickBot="1" x14ac:dyDescent="0.35">
      <c r="A16303" s="6">
        <v>319.83551999999997</v>
      </c>
      <c r="B16303" s="19">
        <f>(A16303-G16303)/G16303</f>
        <v>0.22212698315654314</v>
      </c>
      <c r="C16303" s="30" t="s">
        <v>119</v>
      </c>
      <c r="D16303" s="6">
        <v>1009311</v>
      </c>
      <c r="E16303" s="6">
        <v>2846</v>
      </c>
      <c r="F16303" s="7" t="s">
        <v>87</v>
      </c>
      <c r="G16303" s="6">
        <v>261.70400000000001</v>
      </c>
    </row>
    <row r="16304" spans="1:7" ht="15" thickBot="1" x14ac:dyDescent="0.35">
      <c r="A16304" s="6">
        <v>319.83551999999997</v>
      </c>
      <c r="B16304" s="19">
        <f>(A16304-G16304)/G16304</f>
        <v>-4.779116848473302E-2</v>
      </c>
      <c r="C16304" s="30" t="s">
        <v>118</v>
      </c>
      <c r="D16304" s="6">
        <v>1019024</v>
      </c>
      <c r="E16304" s="6">
        <v>2847</v>
      </c>
      <c r="F16304" s="7" t="s">
        <v>87</v>
      </c>
      <c r="G16304" s="6">
        <v>335.88799999999998</v>
      </c>
    </row>
    <row r="16305" spans="1:7" ht="15" thickBot="1" x14ac:dyDescent="0.35">
      <c r="A16305" s="6">
        <v>319.95600000000002</v>
      </c>
      <c r="B16305" s="19">
        <f>(A16305-G16305)/G16305</f>
        <v>0.13495635492695565</v>
      </c>
      <c r="C16305" s="30" t="s">
        <v>387</v>
      </c>
      <c r="D16305" s="6">
        <v>1004910</v>
      </c>
      <c r="E16305" s="6">
        <v>2229</v>
      </c>
      <c r="F16305" s="7" t="s">
        <v>23</v>
      </c>
      <c r="G16305" s="6">
        <v>281.91039999999998</v>
      </c>
    </row>
    <row r="16306" spans="1:7" ht="15" thickBot="1" x14ac:dyDescent="0.35">
      <c r="A16306" s="6">
        <v>319.96224000000001</v>
      </c>
      <c r="B16306" s="19">
        <f>(A16306-G16306)/G16306</f>
        <v>2.2906009346409526</v>
      </c>
      <c r="C16306" s="30" t="s">
        <v>237</v>
      </c>
      <c r="D16306" s="6">
        <v>1001628</v>
      </c>
      <c r="E16306" s="6">
        <v>1628</v>
      </c>
      <c r="F16306" s="7" t="s">
        <v>25</v>
      </c>
      <c r="G16306" s="6">
        <v>97.235200000000006</v>
      </c>
    </row>
    <row r="16307" spans="1:7" ht="15" thickBot="1" x14ac:dyDescent="0.35">
      <c r="A16307" s="6">
        <v>319.97160000000002</v>
      </c>
      <c r="B16307" s="19">
        <f>(A16307-G16307)/G16307</f>
        <v>0.2779235094894244</v>
      </c>
      <c r="C16307" s="30" t="s">
        <v>36</v>
      </c>
      <c r="D16307" s="6">
        <v>1002584</v>
      </c>
      <c r="E16307" s="6">
        <v>2584</v>
      </c>
      <c r="F16307" s="7" t="s">
        <v>31</v>
      </c>
      <c r="G16307" s="6">
        <v>250.38399999999999</v>
      </c>
    </row>
    <row r="16308" spans="1:7" ht="15" thickBot="1" x14ac:dyDescent="0.35">
      <c r="A16308" s="6">
        <v>319.98200000000003</v>
      </c>
      <c r="B16308" s="19">
        <f>(A16308-G16308)/G16308</f>
        <v>0.30563117761500014</v>
      </c>
      <c r="C16308" s="30" t="s">
        <v>294</v>
      </c>
      <c r="D16308" s="6">
        <v>1002271</v>
      </c>
      <c r="E16308" s="6">
        <v>2271</v>
      </c>
      <c r="F16308" s="7" t="s">
        <v>21</v>
      </c>
      <c r="G16308" s="6">
        <v>245.07839999999999</v>
      </c>
    </row>
    <row r="16309" spans="1:7" ht="15" thickBot="1" x14ac:dyDescent="0.35">
      <c r="A16309" s="6">
        <v>320.05792000000002</v>
      </c>
      <c r="B16309" s="19">
        <f>(A16309-G16309)/G16309</f>
        <v>1.5018285056781233</v>
      </c>
      <c r="C16309" s="30" t="s">
        <v>340</v>
      </c>
      <c r="D16309" s="6">
        <v>1001267</v>
      </c>
      <c r="E16309" s="6">
        <v>1267</v>
      </c>
      <c r="F16309" s="7" t="s">
        <v>25</v>
      </c>
      <c r="G16309" s="6">
        <v>127.92959999999999</v>
      </c>
    </row>
    <row r="16310" spans="1:7" ht="15" thickBot="1" x14ac:dyDescent="0.35">
      <c r="A16310" s="6">
        <v>320.28322559999998</v>
      </c>
      <c r="B16310" s="19">
        <f>(A16310-G16310)/G16310</f>
        <v>0.71591281270572737</v>
      </c>
      <c r="C16310" s="30" t="s">
        <v>298</v>
      </c>
      <c r="D16310" s="6">
        <v>1000961</v>
      </c>
      <c r="E16310" s="6">
        <v>961</v>
      </c>
      <c r="F16310" s="7" t="s">
        <v>21</v>
      </c>
      <c r="G16310" s="6">
        <v>186.65472</v>
      </c>
    </row>
    <row r="16311" spans="1:7" ht="15" thickBot="1" x14ac:dyDescent="0.35">
      <c r="A16311" s="6">
        <v>320.30752000000001</v>
      </c>
      <c r="B16311" s="19">
        <f>(A16311-G16311)/G16311</f>
        <v>-8.2880253028628781E-2</v>
      </c>
      <c r="C16311" s="30" t="s">
        <v>255</v>
      </c>
      <c r="D16311" s="6">
        <v>1001492</v>
      </c>
      <c r="E16311" s="6">
        <v>1492</v>
      </c>
      <c r="F16311" s="7" t="s">
        <v>42</v>
      </c>
      <c r="G16311" s="6">
        <v>349.25376</v>
      </c>
    </row>
    <row r="16312" spans="1:7" ht="15" thickBot="1" x14ac:dyDescent="0.35">
      <c r="A16312" s="6">
        <v>320.37824000000001</v>
      </c>
      <c r="B16312" s="19">
        <f>(A16312-G16312)/G16312</f>
        <v>1.0379880307779994</v>
      </c>
      <c r="C16312" s="30" t="s">
        <v>126</v>
      </c>
      <c r="D16312" s="6">
        <v>1001615</v>
      </c>
      <c r="E16312" s="6">
        <v>1615</v>
      </c>
      <c r="F16312" s="7" t="s">
        <v>17</v>
      </c>
      <c r="G16312" s="6">
        <v>157.20320000000001</v>
      </c>
    </row>
    <row r="16313" spans="1:7" ht="15" thickBot="1" x14ac:dyDescent="0.35">
      <c r="A16313" s="6">
        <v>320.39800000000002</v>
      </c>
      <c r="B16313" s="19">
        <f>(A16313-G16313)/G16313</f>
        <v>0.13638233758569032</v>
      </c>
      <c r="C16313" s="30" t="s">
        <v>385</v>
      </c>
      <c r="D16313" s="6">
        <v>1002951</v>
      </c>
      <c r="E16313" s="6">
        <v>207</v>
      </c>
      <c r="F16313" s="7" t="s">
        <v>23</v>
      </c>
      <c r="G16313" s="6">
        <v>281.94560000000001</v>
      </c>
    </row>
    <row r="16314" spans="1:7" ht="15" thickBot="1" x14ac:dyDescent="0.35">
      <c r="A16314" s="6">
        <v>320.48223999999999</v>
      </c>
      <c r="B16314" s="19">
        <f>(A16314-G16314)/G16314</f>
        <v>3.0148606935257565</v>
      </c>
      <c r="C16314" s="30" t="s">
        <v>315</v>
      </c>
      <c r="D16314" s="6">
        <v>1001603</v>
      </c>
      <c r="E16314" s="6">
        <v>1603</v>
      </c>
      <c r="F16314" s="7" t="s">
        <v>21</v>
      </c>
      <c r="G16314" s="6">
        <v>79.823999999999998</v>
      </c>
    </row>
    <row r="16315" spans="1:7" ht="15" thickBot="1" x14ac:dyDescent="0.35">
      <c r="A16315" s="6">
        <v>320.51240000000001</v>
      </c>
      <c r="B16315" s="19">
        <f>(A16315-G16315)/G16315</f>
        <v>0.61073163083157778</v>
      </c>
      <c r="C16315" s="30" t="s">
        <v>92</v>
      </c>
      <c r="D16315" s="6">
        <v>1004204</v>
      </c>
      <c r="E16315" s="6">
        <v>670</v>
      </c>
      <c r="F16315" s="7" t="s">
        <v>25</v>
      </c>
      <c r="G16315" s="6">
        <v>198.98560000000001</v>
      </c>
    </row>
    <row r="16316" spans="1:7" ht="15" thickBot="1" x14ac:dyDescent="0.35">
      <c r="A16316" s="6">
        <v>320.55264</v>
      </c>
      <c r="B16316" s="19">
        <f>(A16316-G16316)/G16316</f>
        <v>0.80955968026012726</v>
      </c>
      <c r="C16316" s="30" t="s">
        <v>388</v>
      </c>
      <c r="D16316" s="6">
        <v>1014993</v>
      </c>
      <c r="E16316" s="6">
        <v>2096</v>
      </c>
      <c r="F16316" s="7" t="s">
        <v>87</v>
      </c>
      <c r="G16316" s="6">
        <v>177.14400000000001</v>
      </c>
    </row>
    <row r="16317" spans="1:7" ht="15" thickBot="1" x14ac:dyDescent="0.35">
      <c r="A16317" s="6">
        <v>320.55264</v>
      </c>
      <c r="B16317" s="19">
        <f>(A16317-G16317)/G16317</f>
        <v>0.48072208569686437</v>
      </c>
      <c r="C16317" s="30" t="s">
        <v>275</v>
      </c>
      <c r="D16317" s="6">
        <v>1018556</v>
      </c>
      <c r="E16317" s="6">
        <v>2668</v>
      </c>
      <c r="F16317" s="7" t="s">
        <v>87</v>
      </c>
      <c r="G16317" s="6">
        <v>216.48400000000001</v>
      </c>
    </row>
    <row r="16318" spans="1:7" ht="15" thickBot="1" x14ac:dyDescent="0.35">
      <c r="A16318" s="6">
        <v>320.55264</v>
      </c>
      <c r="B16318" s="19">
        <f>(A16318-G16318)/G16318</f>
        <v>0.36714877936434825</v>
      </c>
      <c r="C16318" s="30" t="s">
        <v>290</v>
      </c>
      <c r="D16318" s="6">
        <v>1009983</v>
      </c>
      <c r="E16318" s="6">
        <v>308</v>
      </c>
      <c r="F16318" s="7" t="s">
        <v>87</v>
      </c>
      <c r="G16318" s="6">
        <v>234.46799999999999</v>
      </c>
    </row>
    <row r="16319" spans="1:7" ht="15" thickBot="1" x14ac:dyDescent="0.35">
      <c r="A16319" s="6">
        <v>320.60703999999998</v>
      </c>
      <c r="B16319" s="19">
        <f>(A16319-G16319)/G16319</f>
        <v>0.35598549135842561</v>
      </c>
      <c r="C16319" s="30" t="s">
        <v>338</v>
      </c>
      <c r="D16319" s="6">
        <v>1001749</v>
      </c>
      <c r="E16319" s="6">
        <v>1749</v>
      </c>
      <c r="F16319" s="7" t="s">
        <v>23</v>
      </c>
      <c r="G16319" s="6">
        <v>236.4384</v>
      </c>
    </row>
    <row r="16320" spans="1:7" ht="15" thickBot="1" x14ac:dyDescent="0.35">
      <c r="A16320" s="6">
        <v>320.61952000000002</v>
      </c>
      <c r="B16320" s="19">
        <f>(A16320-G16320)/G16320</f>
        <v>1.9561738412061489</v>
      </c>
      <c r="C16320" s="30" t="s">
        <v>128</v>
      </c>
      <c r="D16320" s="6">
        <v>1001632</v>
      </c>
      <c r="E16320" s="6">
        <v>1632</v>
      </c>
      <c r="F16320" s="7" t="s">
        <v>42</v>
      </c>
      <c r="G16320" s="6">
        <v>108.4576</v>
      </c>
    </row>
    <row r="16321" spans="1:7" ht="15" thickBot="1" x14ac:dyDescent="0.35">
      <c r="A16321" s="6">
        <v>320.62783999999999</v>
      </c>
      <c r="B16321" s="19">
        <f>(A16321-G16321)/G16321</f>
        <v>-0.40117135802752474</v>
      </c>
      <c r="C16321" s="30" t="s">
        <v>33</v>
      </c>
      <c r="D16321" s="6">
        <v>1001405</v>
      </c>
      <c r="E16321" s="6">
        <v>1405</v>
      </c>
      <c r="F16321" s="7" t="s">
        <v>23</v>
      </c>
      <c r="G16321" s="6">
        <v>535.42502400000001</v>
      </c>
    </row>
    <row r="16322" spans="1:7" ht="15" thickBot="1" x14ac:dyDescent="0.35">
      <c r="A16322" s="6">
        <v>320.65800000000002</v>
      </c>
      <c r="B16322" s="19">
        <f>(A16322-G16322)/G16322</f>
        <v>3.201317554819505</v>
      </c>
      <c r="C16322" s="30" t="s">
        <v>230</v>
      </c>
      <c r="D16322" s="6">
        <v>1002429</v>
      </c>
      <c r="E16322" s="6">
        <v>2429</v>
      </c>
      <c r="F16322" s="7" t="s">
        <v>23</v>
      </c>
      <c r="G16322" s="6">
        <v>76.3232</v>
      </c>
    </row>
    <row r="16323" spans="1:7" ht="15" thickBot="1" x14ac:dyDescent="0.35">
      <c r="A16323" s="6">
        <v>320.74639999999999</v>
      </c>
      <c r="B16323" s="19">
        <f>(A16323-G16323)/G16323</f>
        <v>0.59543573418225237</v>
      </c>
      <c r="C16323" s="30" t="s">
        <v>310</v>
      </c>
      <c r="D16323" s="6">
        <v>1003272</v>
      </c>
      <c r="E16323" s="6">
        <v>1005</v>
      </c>
      <c r="F16323" s="7" t="s">
        <v>42</v>
      </c>
      <c r="G16323" s="6">
        <v>201.04</v>
      </c>
    </row>
    <row r="16324" spans="1:7" ht="15" thickBot="1" x14ac:dyDescent="0.35">
      <c r="A16324" s="6">
        <v>320.76927999999998</v>
      </c>
      <c r="B16324" s="19">
        <f>(A16324-G16324)/G16324</f>
        <v>0.11301646689299973</v>
      </c>
      <c r="C16324" s="30" t="s">
        <v>368</v>
      </c>
      <c r="D16324" s="6">
        <v>1001446</v>
      </c>
      <c r="E16324" s="6">
        <v>1446</v>
      </c>
      <c r="F16324" s="7" t="s">
        <v>35</v>
      </c>
      <c r="G16324" s="6">
        <v>288.19814400000001</v>
      </c>
    </row>
    <row r="16325" spans="1:7" ht="15" thickBot="1" x14ac:dyDescent="0.35">
      <c r="A16325" s="6">
        <v>320.80364159999999</v>
      </c>
      <c r="B16325" s="19">
        <f>(A16325-G16325)/G16325</f>
        <v>0.16467962379822992</v>
      </c>
      <c r="C16325" s="30" t="s">
        <v>172</v>
      </c>
      <c r="D16325" s="6">
        <v>1000047</v>
      </c>
      <c r="E16325" s="6">
        <v>47</v>
      </c>
      <c r="F16325" s="7" t="s">
        <v>19</v>
      </c>
      <c r="G16325" s="6">
        <v>275.44367999999997</v>
      </c>
    </row>
    <row r="16326" spans="1:7" ht="15" thickBot="1" x14ac:dyDescent="0.35">
      <c r="A16326" s="6">
        <v>320.84519999999998</v>
      </c>
      <c r="B16326" s="19">
        <f>(A16326-G16326)/G16326</f>
        <v>0.33842541915847918</v>
      </c>
      <c r="C16326" s="30" t="s">
        <v>99</v>
      </c>
      <c r="D16326" s="6">
        <v>1003017</v>
      </c>
      <c r="E16326" s="6">
        <v>1376</v>
      </c>
      <c r="F16326" s="7" t="s">
        <v>27</v>
      </c>
      <c r="G16326" s="6">
        <v>239.7184</v>
      </c>
    </row>
    <row r="16327" spans="1:7" ht="15" thickBot="1" x14ac:dyDescent="0.35">
      <c r="A16327" s="6">
        <v>320.89407999999997</v>
      </c>
      <c r="B16327" s="19">
        <f>(A16327-G16327)/G16327</f>
        <v>2.2119214631177733</v>
      </c>
      <c r="C16327" s="30" t="s">
        <v>330</v>
      </c>
      <c r="D16327" s="6">
        <v>1001696</v>
      </c>
      <c r="E16327" s="6">
        <v>1696</v>
      </c>
      <c r="F16327" s="7" t="s">
        <v>35</v>
      </c>
      <c r="G16327" s="6">
        <v>99.907200000000003</v>
      </c>
    </row>
    <row r="16328" spans="1:7" ht="15" thickBot="1" x14ac:dyDescent="0.35">
      <c r="A16328" s="6">
        <v>320.91120000000001</v>
      </c>
      <c r="B16328" s="19">
        <f>(A16328-G16328)/G16328</f>
        <v>2.4470997679814386</v>
      </c>
      <c r="C16328" s="30" t="s">
        <v>320</v>
      </c>
      <c r="D16328" s="6">
        <v>1005672</v>
      </c>
      <c r="E16328" s="6">
        <v>712</v>
      </c>
      <c r="F16328" s="7" t="s">
        <v>21</v>
      </c>
      <c r="G16328" s="6">
        <v>93.096000000000004</v>
      </c>
    </row>
    <row r="16329" spans="1:7" ht="15" thickBot="1" x14ac:dyDescent="0.35">
      <c r="A16329" s="6">
        <v>320.91120000000001</v>
      </c>
      <c r="B16329" s="19">
        <f>(A16329-G16329)/G16329</f>
        <v>1.5645814020394464</v>
      </c>
      <c r="C16329" s="30" t="s">
        <v>298</v>
      </c>
      <c r="D16329" s="6">
        <v>1005783</v>
      </c>
      <c r="E16329" s="6">
        <v>1522</v>
      </c>
      <c r="F16329" s="7" t="s">
        <v>25</v>
      </c>
      <c r="G16329" s="6">
        <v>125.13200000000001</v>
      </c>
    </row>
    <row r="16330" spans="1:7" ht="15" thickBot="1" x14ac:dyDescent="0.35">
      <c r="A16330" s="6">
        <v>320.91487999999998</v>
      </c>
      <c r="B16330" s="19">
        <f>(A16330-G16330)/G16330</f>
        <v>2.8564083830032687</v>
      </c>
      <c r="C16330" s="30" t="s">
        <v>171</v>
      </c>
      <c r="D16330" s="6">
        <v>1001932</v>
      </c>
      <c r="E16330" s="6">
        <v>1932</v>
      </c>
      <c r="F16330" s="7" t="s">
        <v>23</v>
      </c>
      <c r="G16330" s="6">
        <v>83.215999999999994</v>
      </c>
    </row>
    <row r="16331" spans="1:7" ht="15" thickBot="1" x14ac:dyDescent="0.35">
      <c r="A16331" s="6">
        <v>320.95960000000002</v>
      </c>
      <c r="B16331" s="19">
        <f>(A16331-G16331)/G16331</f>
        <v>3.2839394780677402</v>
      </c>
      <c r="C16331" s="30" t="s">
        <v>347</v>
      </c>
      <c r="D16331" s="6">
        <v>1004282</v>
      </c>
      <c r="E16331" s="6">
        <v>2689</v>
      </c>
      <c r="F16331" s="7" t="s">
        <v>17</v>
      </c>
      <c r="G16331" s="6">
        <v>74.921599999999998</v>
      </c>
    </row>
    <row r="16332" spans="1:7" ht="15" thickBot="1" x14ac:dyDescent="0.35">
      <c r="A16332" s="6">
        <v>321.00119999999998</v>
      </c>
      <c r="B16332" s="19">
        <f>(A16332-G16332)/G16332</f>
        <v>5.2017233384853165</v>
      </c>
      <c r="C16332" s="30" t="s">
        <v>369</v>
      </c>
      <c r="D16332" s="6">
        <v>1003908</v>
      </c>
      <c r="E16332" s="6">
        <v>2300</v>
      </c>
      <c r="F16332" s="7" t="s">
        <v>17</v>
      </c>
      <c r="G16332" s="6">
        <v>51.76</v>
      </c>
    </row>
    <row r="16333" spans="1:7" ht="15" thickBot="1" x14ac:dyDescent="0.35">
      <c r="A16333" s="6">
        <v>321.03136000000001</v>
      </c>
      <c r="B16333" s="19">
        <f>(A16333-G16333)/G16333</f>
        <v>0.70994204874723033</v>
      </c>
      <c r="C16333" s="30" t="s">
        <v>311</v>
      </c>
      <c r="D16333" s="6">
        <v>1001734</v>
      </c>
      <c r="E16333" s="6">
        <v>1734</v>
      </c>
      <c r="F16333" s="7" t="s">
        <v>23</v>
      </c>
      <c r="G16333" s="6">
        <v>187.744</v>
      </c>
    </row>
    <row r="16334" spans="1:7" ht="15" thickBot="1" x14ac:dyDescent="0.35">
      <c r="A16334" s="6">
        <v>321.06464</v>
      </c>
      <c r="B16334" s="19">
        <f>(A16334-G16334)/G16334</f>
        <v>-0.46704642239107574</v>
      </c>
      <c r="C16334" s="30" t="s">
        <v>75</v>
      </c>
      <c r="D16334" s="6">
        <v>1001115</v>
      </c>
      <c r="E16334" s="6">
        <v>1115</v>
      </c>
      <c r="F16334" s="7" t="s">
        <v>35</v>
      </c>
      <c r="G16334" s="6">
        <v>602.42515200000003</v>
      </c>
    </row>
    <row r="16335" spans="1:7" ht="15" thickBot="1" x14ac:dyDescent="0.35">
      <c r="A16335" s="6">
        <v>321.11559999999997</v>
      </c>
      <c r="B16335" s="19">
        <f>(A16335-G16335)/G16335</f>
        <v>0.19317762954507617</v>
      </c>
      <c r="C16335" s="30" t="s">
        <v>100</v>
      </c>
      <c r="D16335" s="6">
        <v>1002519</v>
      </c>
      <c r="E16335" s="6">
        <v>2519</v>
      </c>
      <c r="F16335" s="7" t="s">
        <v>35</v>
      </c>
      <c r="G16335" s="6">
        <v>269.12639999999999</v>
      </c>
    </row>
    <row r="16336" spans="1:7" ht="15" thickBot="1" x14ac:dyDescent="0.35">
      <c r="A16336" s="6">
        <v>321.20400000000001</v>
      </c>
      <c r="B16336" s="19">
        <f>(A16336-G16336)/G16336</f>
        <v>1.0639534883720931</v>
      </c>
      <c r="C16336" s="30" t="s">
        <v>268</v>
      </c>
      <c r="D16336" s="6">
        <v>1004120</v>
      </c>
      <c r="E16336" s="6">
        <v>1545</v>
      </c>
      <c r="F16336" s="7" t="s">
        <v>17</v>
      </c>
      <c r="G16336" s="6">
        <v>155.62559999999999</v>
      </c>
    </row>
    <row r="16337" spans="1:7" ht="15" thickBot="1" x14ac:dyDescent="0.35">
      <c r="A16337" s="6">
        <v>321.24560000000002</v>
      </c>
      <c r="B16337" s="19">
        <f>(A16337-G16337)/G16337</f>
        <v>0.87042126248323148</v>
      </c>
      <c r="C16337" s="30" t="s">
        <v>84</v>
      </c>
      <c r="D16337" s="6">
        <v>1003560</v>
      </c>
      <c r="E16337" s="6">
        <v>1230</v>
      </c>
      <c r="F16337" s="7" t="s">
        <v>87</v>
      </c>
      <c r="G16337" s="6">
        <v>171.75040000000001</v>
      </c>
    </row>
    <row r="16338" spans="1:7" ht="15" thickBot="1" x14ac:dyDescent="0.35">
      <c r="A16338" s="6">
        <v>321.26976000000002</v>
      </c>
      <c r="B16338" s="19">
        <f>(A16338-G16338)/G16338</f>
        <v>0.48581915051058178</v>
      </c>
      <c r="C16338" s="30" t="s">
        <v>302</v>
      </c>
      <c r="D16338" s="6">
        <v>1012847</v>
      </c>
      <c r="E16338" s="6">
        <v>2099</v>
      </c>
      <c r="F16338" s="7" t="s">
        <v>87</v>
      </c>
      <c r="G16338" s="6">
        <v>216.22399999999999</v>
      </c>
    </row>
    <row r="16339" spans="1:7" ht="15" thickBot="1" x14ac:dyDescent="0.35">
      <c r="A16339" s="6">
        <v>321.26976000000002</v>
      </c>
      <c r="B16339" s="19">
        <f>(A16339-G16339)/G16339</f>
        <v>0.412398269616291</v>
      </c>
      <c r="C16339" s="30" t="s">
        <v>344</v>
      </c>
      <c r="D16339" s="6">
        <v>1009564</v>
      </c>
      <c r="E16339" s="6">
        <v>2643</v>
      </c>
      <c r="F16339" s="7" t="s">
        <v>87</v>
      </c>
      <c r="G16339" s="6">
        <v>227.464</v>
      </c>
    </row>
    <row r="16340" spans="1:7" ht="15" thickBot="1" x14ac:dyDescent="0.35">
      <c r="A16340" s="6">
        <v>321.26976000000002</v>
      </c>
      <c r="B16340" s="19">
        <f>(A16340-G16340)/G16340</f>
        <v>0.27390940236010664</v>
      </c>
      <c r="C16340" s="30" t="s">
        <v>367</v>
      </c>
      <c r="D16340" s="6">
        <v>1013154</v>
      </c>
      <c r="E16340" s="6">
        <v>1659</v>
      </c>
      <c r="F16340" s="7" t="s">
        <v>87</v>
      </c>
      <c r="G16340" s="6">
        <v>252.19200000000001</v>
      </c>
    </row>
    <row r="16341" spans="1:7" ht="15" thickBot="1" x14ac:dyDescent="0.35">
      <c r="A16341" s="6">
        <v>321.36</v>
      </c>
      <c r="B16341" s="19">
        <f>(A16341-G16341)/G16341</f>
        <v>1.0097460425463789</v>
      </c>
      <c r="C16341" s="30" t="s">
        <v>20</v>
      </c>
      <c r="D16341" s="6">
        <v>1002468</v>
      </c>
      <c r="E16341" s="6">
        <v>2468</v>
      </c>
      <c r="F16341" s="7" t="s">
        <v>17</v>
      </c>
      <c r="G16341" s="6">
        <v>159.9008</v>
      </c>
    </row>
    <row r="16342" spans="1:7" ht="15" thickBot="1" x14ac:dyDescent="0.35">
      <c r="A16342" s="6">
        <v>321.39120000000003</v>
      </c>
      <c r="B16342" s="19">
        <f>(A16342-G16342)/G16342</f>
        <v>1.1947194178576113</v>
      </c>
      <c r="C16342" s="30" t="s">
        <v>157</v>
      </c>
      <c r="D16342" s="6">
        <v>1002509</v>
      </c>
      <c r="E16342" s="6">
        <v>2509</v>
      </c>
      <c r="F16342" s="7" t="s">
        <v>35</v>
      </c>
      <c r="G16342" s="6">
        <v>146.4384</v>
      </c>
    </row>
    <row r="16343" spans="1:7" ht="15" thickBot="1" x14ac:dyDescent="0.35">
      <c r="A16343" s="6">
        <v>321.41719999999998</v>
      </c>
      <c r="B16343" s="19">
        <f>(A16343-G16343)/G16343</f>
        <v>0.24694758600141525</v>
      </c>
      <c r="C16343" s="30" t="s">
        <v>40</v>
      </c>
      <c r="D16343" s="6">
        <v>1003506</v>
      </c>
      <c r="E16343" s="6">
        <v>2474</v>
      </c>
      <c r="F16343" s="7" t="s">
        <v>19</v>
      </c>
      <c r="G16343" s="6">
        <v>257.76319999999998</v>
      </c>
    </row>
    <row r="16344" spans="1:7" ht="15" thickBot="1" x14ac:dyDescent="0.35">
      <c r="A16344" s="6">
        <v>321.43279999999999</v>
      </c>
      <c r="B16344" s="19">
        <f>(A16344-G16344)/G16344</f>
        <v>0.6147079153806585</v>
      </c>
      <c r="C16344" s="30" t="s">
        <v>208</v>
      </c>
      <c r="D16344" s="6">
        <v>1005011</v>
      </c>
      <c r="E16344" s="6">
        <v>1398</v>
      </c>
      <c r="F16344" s="7" t="s">
        <v>42</v>
      </c>
      <c r="G16344" s="6">
        <v>199.06559999999999</v>
      </c>
    </row>
    <row r="16345" spans="1:7" ht="15" thickBot="1" x14ac:dyDescent="0.35">
      <c r="A16345" s="6">
        <v>321.44319999999999</v>
      </c>
      <c r="B16345" s="19">
        <f>(A16345-G16345)/G16345</f>
        <v>1.8636467301442499</v>
      </c>
      <c r="C16345" s="30" t="s">
        <v>280</v>
      </c>
      <c r="D16345" s="6">
        <v>1003625</v>
      </c>
      <c r="E16345" s="6">
        <v>311</v>
      </c>
      <c r="F16345" s="7" t="s">
        <v>25</v>
      </c>
      <c r="G16345" s="6">
        <v>112.2496</v>
      </c>
    </row>
    <row r="16346" spans="1:7" ht="15" thickBot="1" x14ac:dyDescent="0.35">
      <c r="A16346" s="6">
        <v>321.4744</v>
      </c>
      <c r="B16346" s="19">
        <f>(A16346-G16346)/G16346</f>
        <v>1.2217473516597739</v>
      </c>
      <c r="C16346" s="30" t="s">
        <v>141</v>
      </c>
      <c r="D16346" s="6">
        <v>1003808</v>
      </c>
      <c r="E16346" s="6">
        <v>2052</v>
      </c>
      <c r="F16346" s="7" t="s">
        <v>21</v>
      </c>
      <c r="G16346" s="6">
        <v>144.6944</v>
      </c>
    </row>
    <row r="16347" spans="1:7" ht="15" thickBot="1" x14ac:dyDescent="0.35">
      <c r="A16347" s="6">
        <v>321.50926079999999</v>
      </c>
      <c r="B16347" s="19">
        <f>(A16347-G16347)/G16347</f>
        <v>-8.5675649112669817E-3</v>
      </c>
      <c r="C16347" s="30" t="s">
        <v>66</v>
      </c>
      <c r="D16347" s="6">
        <v>1000081</v>
      </c>
      <c r="E16347" s="6">
        <v>81</v>
      </c>
      <c r="F16347" s="7" t="s">
        <v>35</v>
      </c>
      <c r="G16347" s="6">
        <v>324.28761600000001</v>
      </c>
    </row>
    <row r="16348" spans="1:7" ht="15" thickBot="1" x14ac:dyDescent="0.35">
      <c r="A16348" s="6">
        <v>321.62624</v>
      </c>
      <c r="B16348" s="19">
        <f>(A16348-G16348)/G16348</f>
        <v>0.64878360865499751</v>
      </c>
      <c r="C16348" s="30" t="s">
        <v>284</v>
      </c>
      <c r="D16348" s="6">
        <v>1002129</v>
      </c>
      <c r="E16348" s="6">
        <v>2129</v>
      </c>
      <c r="F16348" s="7" t="s">
        <v>35</v>
      </c>
      <c r="G16348" s="6">
        <v>195.06880000000001</v>
      </c>
    </row>
    <row r="16349" spans="1:7" ht="15" thickBot="1" x14ac:dyDescent="0.35">
      <c r="A16349" s="6">
        <v>321.64080000000001</v>
      </c>
      <c r="B16349" s="19">
        <f>(A16349-G16349)/G16349</f>
        <v>0.33557561986765527</v>
      </c>
      <c r="C16349" s="30" t="s">
        <v>235</v>
      </c>
      <c r="D16349" s="6">
        <v>1004858</v>
      </c>
      <c r="E16349" s="6">
        <v>942</v>
      </c>
      <c r="F16349" s="7" t="s">
        <v>19</v>
      </c>
      <c r="G16349" s="6">
        <v>240.82560000000001</v>
      </c>
    </row>
    <row r="16350" spans="1:7" ht="15" thickBot="1" x14ac:dyDescent="0.35">
      <c r="A16350" s="6">
        <v>321.65951999999999</v>
      </c>
      <c r="B16350" s="19">
        <f>(A16350-G16350)/G16350</f>
        <v>3.5215509873599924</v>
      </c>
      <c r="C16350" s="30" t="s">
        <v>141</v>
      </c>
      <c r="D16350" s="6">
        <v>1001636</v>
      </c>
      <c r="E16350" s="6">
        <v>1636</v>
      </c>
      <c r="F16350" s="7" t="s">
        <v>42</v>
      </c>
      <c r="G16350" s="6">
        <v>71.139200000000002</v>
      </c>
    </row>
    <row r="16351" spans="1:7" ht="15" thickBot="1" x14ac:dyDescent="0.35">
      <c r="A16351" s="6">
        <v>321.75</v>
      </c>
      <c r="B16351" s="19">
        <f>(A16351-G16351)/G16351</f>
        <v>0.78642020822969227</v>
      </c>
      <c r="C16351" s="30" t="s">
        <v>296</v>
      </c>
      <c r="D16351" s="6">
        <v>1005313</v>
      </c>
      <c r="E16351" s="6">
        <v>2303</v>
      </c>
      <c r="F16351" s="7" t="s">
        <v>27</v>
      </c>
      <c r="G16351" s="6">
        <v>180.1088</v>
      </c>
    </row>
    <row r="16352" spans="1:7" ht="15" thickBot="1" x14ac:dyDescent="0.35">
      <c r="A16352" s="6">
        <v>321.78640000000001</v>
      </c>
      <c r="B16352" s="19">
        <f>(A16352-G16352)/G16352</f>
        <v>0.50329262094121885</v>
      </c>
      <c r="C16352" s="30" t="s">
        <v>54</v>
      </c>
      <c r="D16352" s="6">
        <v>1003212</v>
      </c>
      <c r="E16352" s="6">
        <v>2099</v>
      </c>
      <c r="F16352" s="7" t="s">
        <v>23</v>
      </c>
      <c r="G16352" s="6">
        <v>214.05439999999999</v>
      </c>
    </row>
    <row r="16353" spans="1:7" ht="15" thickBot="1" x14ac:dyDescent="0.35">
      <c r="A16353" s="6">
        <v>321.80759999999998</v>
      </c>
      <c r="B16353" s="19">
        <f>(A16353-G16353)/G16353</f>
        <v>42.184057971014489</v>
      </c>
      <c r="C16353" s="30" t="s">
        <v>279</v>
      </c>
      <c r="D16353" s="6">
        <v>1006263</v>
      </c>
      <c r="E16353" s="6">
        <v>383</v>
      </c>
      <c r="F16353" s="7" t="s">
        <v>21</v>
      </c>
      <c r="G16353" s="6">
        <v>7.452</v>
      </c>
    </row>
    <row r="16354" spans="1:7" ht="15" thickBot="1" x14ac:dyDescent="0.35">
      <c r="A16354" s="6">
        <v>321.9008</v>
      </c>
      <c r="B16354" s="19">
        <f>(A16354-G16354)/G16354</f>
        <v>1.4439153567697576</v>
      </c>
      <c r="C16354" s="30" t="s">
        <v>243</v>
      </c>
      <c r="D16354" s="6">
        <v>1003742</v>
      </c>
      <c r="E16354" s="6">
        <v>6</v>
      </c>
      <c r="F16354" s="7" t="s">
        <v>35</v>
      </c>
      <c r="G16354" s="6">
        <v>131.71520000000001</v>
      </c>
    </row>
    <row r="16355" spans="1:7" ht="15" thickBot="1" x14ac:dyDescent="0.35">
      <c r="A16355" s="6">
        <v>321.92160000000001</v>
      </c>
      <c r="B16355" s="19">
        <f>(A16355-G16355)/G16355</f>
        <v>0.51598101265822793</v>
      </c>
      <c r="C16355" s="30" t="s">
        <v>187</v>
      </c>
      <c r="D16355" s="6">
        <v>1001857</v>
      </c>
      <c r="E16355" s="6">
        <v>1857</v>
      </c>
      <c r="F16355" s="7" t="s">
        <v>21</v>
      </c>
      <c r="G16355" s="6">
        <v>212.352</v>
      </c>
    </row>
    <row r="16356" spans="1:7" ht="15" thickBot="1" x14ac:dyDescent="0.35">
      <c r="A16356" s="6">
        <v>321.96319999999997</v>
      </c>
      <c r="B16356" s="19">
        <f>(A16356-G16356)/G16356</f>
        <v>2.7022924639387691</v>
      </c>
      <c r="C16356" s="30" t="s">
        <v>244</v>
      </c>
      <c r="D16356" s="6">
        <v>1003083</v>
      </c>
      <c r="E16356" s="6">
        <v>108</v>
      </c>
      <c r="F16356" s="7" t="s">
        <v>35</v>
      </c>
      <c r="G16356" s="6">
        <v>86.963200000000001</v>
      </c>
    </row>
    <row r="16357" spans="1:7" ht="15" thickBot="1" x14ac:dyDescent="0.35">
      <c r="A16357" s="6">
        <v>321.98687999999999</v>
      </c>
      <c r="B16357" s="19">
        <f>(A16357-G16357)/G16357</f>
        <v>18.519088263821534</v>
      </c>
      <c r="C16357" s="30" t="s">
        <v>74</v>
      </c>
      <c r="D16357" s="6">
        <v>1006752</v>
      </c>
      <c r="E16357" s="6">
        <v>1936</v>
      </c>
      <c r="F16357" s="7" t="s">
        <v>87</v>
      </c>
      <c r="G16357" s="6">
        <v>16.495999999999999</v>
      </c>
    </row>
    <row r="16358" spans="1:7" ht="15" thickBot="1" x14ac:dyDescent="0.35">
      <c r="A16358" s="6">
        <v>321.98687999999999</v>
      </c>
      <c r="B16358" s="19">
        <f>(A16358-G16358)/G16358</f>
        <v>3.614843776873244</v>
      </c>
      <c r="C16358" s="30" t="s">
        <v>251</v>
      </c>
      <c r="D16358" s="6">
        <v>1007348</v>
      </c>
      <c r="E16358" s="6">
        <v>2734</v>
      </c>
      <c r="F16358" s="7" t="s">
        <v>87</v>
      </c>
      <c r="G16358" s="6">
        <v>69.772000000000006</v>
      </c>
    </row>
    <row r="16359" spans="1:7" ht="15" thickBot="1" x14ac:dyDescent="0.35">
      <c r="A16359" s="6">
        <v>321.98687999999999</v>
      </c>
      <c r="B16359" s="19">
        <f>(A16359-G16359)/G16359</f>
        <v>5.6526053287833035E-2</v>
      </c>
      <c r="C16359" s="30" t="s">
        <v>143</v>
      </c>
      <c r="D16359" s="6">
        <v>1019817</v>
      </c>
      <c r="E16359" s="6">
        <v>2093</v>
      </c>
      <c r="F16359" s="7" t="s">
        <v>87</v>
      </c>
      <c r="G16359" s="6">
        <v>304.76</v>
      </c>
    </row>
    <row r="16360" spans="1:7" ht="15" thickBot="1" x14ac:dyDescent="0.35">
      <c r="A16360" s="6">
        <v>321.98687999999999</v>
      </c>
      <c r="B16360" s="19">
        <f>(A16360-G16360)/G16360</f>
        <v>-0.1978883175893818</v>
      </c>
      <c r="C16360" s="30" t="s">
        <v>338</v>
      </c>
      <c r="D16360" s="6">
        <v>1017849</v>
      </c>
      <c r="E16360" s="6">
        <v>475</v>
      </c>
      <c r="F16360" s="7" t="s">
        <v>87</v>
      </c>
      <c r="G16360" s="6">
        <v>401.42399999999998</v>
      </c>
    </row>
    <row r="16361" spans="1:7" ht="15" thickBot="1" x14ac:dyDescent="0.35">
      <c r="A16361" s="6">
        <v>322.0204</v>
      </c>
      <c r="B16361" s="19">
        <f>(A16361-G16361)/G16361</f>
        <v>0.42553511729374438</v>
      </c>
      <c r="C16361" s="30" t="s">
        <v>192</v>
      </c>
      <c r="D16361" s="6">
        <v>1003929</v>
      </c>
      <c r="E16361" s="6">
        <v>1404</v>
      </c>
      <c r="F16361" s="7" t="s">
        <v>23</v>
      </c>
      <c r="G16361" s="6">
        <v>225.89439999999999</v>
      </c>
    </row>
    <row r="16362" spans="1:7" ht="15" thickBot="1" x14ac:dyDescent="0.35">
      <c r="A16362" s="6">
        <v>322.06200000000001</v>
      </c>
      <c r="B16362" s="19">
        <f>(A16362-G16362)/G16362</f>
        <v>0.24382840017302113</v>
      </c>
      <c r="C16362" s="30" t="s">
        <v>333</v>
      </c>
      <c r="D16362" s="6">
        <v>1005292</v>
      </c>
      <c r="E16362" s="6">
        <v>1226</v>
      </c>
      <c r="F16362" s="7" t="s">
        <v>25</v>
      </c>
      <c r="G16362" s="6">
        <v>258.928</v>
      </c>
    </row>
    <row r="16363" spans="1:7" ht="15" thickBot="1" x14ac:dyDescent="0.35">
      <c r="A16363" s="6">
        <v>322.10359999999997</v>
      </c>
      <c r="B16363" s="19">
        <f>(A16363-G16363)/G16363</f>
        <v>10.255437213463043</v>
      </c>
      <c r="C16363" s="30" t="s">
        <v>177</v>
      </c>
      <c r="D16363" s="6">
        <v>1004745</v>
      </c>
      <c r="E16363" s="6">
        <v>1979</v>
      </c>
      <c r="F16363" s="7" t="s">
        <v>31</v>
      </c>
      <c r="G16363" s="6">
        <v>28.617599999999999</v>
      </c>
    </row>
    <row r="16364" spans="1:7" ht="15" thickBot="1" x14ac:dyDescent="0.35">
      <c r="A16364" s="6">
        <v>322.11919999999998</v>
      </c>
      <c r="B16364" s="19">
        <f>(A16364-G16364)/G16364</f>
        <v>0.28194605402238831</v>
      </c>
      <c r="C16364" s="30" t="s">
        <v>66</v>
      </c>
      <c r="D16364" s="6">
        <v>1003921</v>
      </c>
      <c r="E16364" s="6">
        <v>2730</v>
      </c>
      <c r="F16364" s="7" t="s">
        <v>25</v>
      </c>
      <c r="G16364" s="6">
        <v>251.27359999999999</v>
      </c>
    </row>
    <row r="16365" spans="1:7" ht="15" thickBot="1" x14ac:dyDescent="0.35">
      <c r="A16365" s="6">
        <v>322.12959999999998</v>
      </c>
      <c r="B16365" s="19">
        <f>(A16365-G16365)/G16365</f>
        <v>0.33048069679227077</v>
      </c>
      <c r="C16365" s="30" t="s">
        <v>63</v>
      </c>
      <c r="D16365" s="6">
        <v>1001954</v>
      </c>
      <c r="E16365" s="6">
        <v>1954</v>
      </c>
      <c r="F16365" s="7" t="s">
        <v>23</v>
      </c>
      <c r="G16365" s="6">
        <v>242.11519999999999</v>
      </c>
    </row>
    <row r="16366" spans="1:7" ht="15" thickBot="1" x14ac:dyDescent="0.35">
      <c r="A16366" s="6">
        <v>322.1764</v>
      </c>
      <c r="B16366" s="19">
        <f>(A16366-G16366)/G16366</f>
        <v>1.4843954349167179</v>
      </c>
      <c r="C16366" s="30" t="s">
        <v>253</v>
      </c>
      <c r="D16366" s="6">
        <v>1004773</v>
      </c>
      <c r="E16366" s="6">
        <v>2773</v>
      </c>
      <c r="F16366" s="7" t="s">
        <v>21</v>
      </c>
      <c r="G16366" s="6">
        <v>129.68</v>
      </c>
    </row>
    <row r="16367" spans="1:7" ht="15" thickBot="1" x14ac:dyDescent="0.35">
      <c r="A16367" s="6">
        <v>322.26688000000001</v>
      </c>
      <c r="B16367" s="19">
        <f>(A16367-G16367)/G16367</f>
        <v>0.35291652113168004</v>
      </c>
      <c r="C16367" s="30" t="s">
        <v>229</v>
      </c>
      <c r="D16367" s="6">
        <v>1002002</v>
      </c>
      <c r="E16367" s="6">
        <v>2002</v>
      </c>
      <c r="F16367" s="7" t="s">
        <v>23</v>
      </c>
      <c r="G16367" s="6">
        <v>238.20160000000001</v>
      </c>
    </row>
    <row r="16368" spans="1:7" ht="15" thickBot="1" x14ac:dyDescent="0.35">
      <c r="A16368" s="6">
        <v>322.32512000000003</v>
      </c>
      <c r="B16368" s="19">
        <f>(A16368-G16368)/G16368</f>
        <v>6.202474079370754</v>
      </c>
      <c r="C16368" s="30" t="s">
        <v>228</v>
      </c>
      <c r="D16368" s="6">
        <v>1001953</v>
      </c>
      <c r="E16368" s="6">
        <v>1953</v>
      </c>
      <c r="F16368" s="7" t="s">
        <v>87</v>
      </c>
      <c r="G16368" s="6">
        <v>44.752000000000002</v>
      </c>
    </row>
    <row r="16369" spans="1:7" ht="15" thickBot="1" x14ac:dyDescent="0.35">
      <c r="A16369" s="6">
        <v>322.3272</v>
      </c>
      <c r="B16369" s="19">
        <f>(A16369-G16369)/G16369</f>
        <v>7.6372191733836399</v>
      </c>
      <c r="C16369" s="30" t="s">
        <v>296</v>
      </c>
      <c r="D16369" s="6">
        <v>1002154</v>
      </c>
      <c r="E16369" s="6">
        <v>2154</v>
      </c>
      <c r="F16369" s="7" t="s">
        <v>19</v>
      </c>
      <c r="G16369" s="6">
        <v>37.318399999999997</v>
      </c>
    </row>
    <row r="16370" spans="1:7" ht="15" thickBot="1" x14ac:dyDescent="0.35">
      <c r="A16370" s="6">
        <v>322.40832</v>
      </c>
      <c r="B16370" s="19">
        <f>(A16370-G16370)/G16370</f>
        <v>1.4016023935789843</v>
      </c>
      <c r="C16370" s="30" t="s">
        <v>286</v>
      </c>
      <c r="D16370" s="6">
        <v>1001467</v>
      </c>
      <c r="E16370" s="6">
        <v>1467</v>
      </c>
      <c r="F16370" s="7" t="s">
        <v>17</v>
      </c>
      <c r="G16370" s="6">
        <v>134.24716799999999</v>
      </c>
    </row>
    <row r="16371" spans="1:7" ht="15" thickBot="1" x14ac:dyDescent="0.35">
      <c r="A16371" s="6">
        <v>322.67039999999997</v>
      </c>
      <c r="B16371" s="19">
        <f>(A16371-G16371)/G16371</f>
        <v>-0.40547595707731515</v>
      </c>
      <c r="C16371" s="30" t="s">
        <v>175</v>
      </c>
      <c r="D16371" s="6">
        <v>1001499</v>
      </c>
      <c r="E16371" s="6">
        <v>1499</v>
      </c>
      <c r="F16371" s="7" t="s">
        <v>25</v>
      </c>
      <c r="G16371" s="6">
        <v>542.73734400000001</v>
      </c>
    </row>
    <row r="16372" spans="1:7" ht="15" thickBot="1" x14ac:dyDescent="0.35">
      <c r="A16372" s="6">
        <v>322.70400000000001</v>
      </c>
      <c r="B16372" s="19">
        <f>(A16372-G16372)/G16372</f>
        <v>0.67159107390754835</v>
      </c>
      <c r="C16372" s="30" t="s">
        <v>107</v>
      </c>
      <c r="D16372" s="6">
        <v>1006066</v>
      </c>
      <c r="E16372" s="6">
        <v>2761</v>
      </c>
      <c r="F16372" s="7" t="s">
        <v>21</v>
      </c>
      <c r="G16372" s="6">
        <v>193.05199999999999</v>
      </c>
    </row>
    <row r="16373" spans="1:7" ht="15" thickBot="1" x14ac:dyDescent="0.35">
      <c r="A16373" s="6">
        <v>322.70400000000001</v>
      </c>
      <c r="B16373" s="19">
        <f>(A16373-G16373)/G16373</f>
        <v>9.2031349405092347E-2</v>
      </c>
      <c r="C16373" s="30" t="s">
        <v>70</v>
      </c>
      <c r="D16373" s="6">
        <v>1015293</v>
      </c>
      <c r="E16373" s="6">
        <v>2058</v>
      </c>
      <c r="F16373" s="7" t="s">
        <v>87</v>
      </c>
      <c r="G16373" s="6">
        <v>295.50799999999998</v>
      </c>
    </row>
    <row r="16374" spans="1:7" ht="15" thickBot="1" x14ac:dyDescent="0.35">
      <c r="A16374" s="6">
        <v>322.73978879999999</v>
      </c>
      <c r="B16374" s="19">
        <f>(A16374-G16374)/G16374</f>
        <v>-0.44464900224659704</v>
      </c>
      <c r="C16374" s="30" t="s">
        <v>272</v>
      </c>
      <c r="D16374" s="6">
        <v>1000878</v>
      </c>
      <c r="E16374" s="6">
        <v>878</v>
      </c>
      <c r="F16374" s="7" t="s">
        <v>23</v>
      </c>
      <c r="G16374" s="6">
        <v>581.14559999999994</v>
      </c>
    </row>
    <row r="16375" spans="1:7" ht="15" thickBot="1" x14ac:dyDescent="0.35">
      <c r="A16375" s="6">
        <v>322.7484</v>
      </c>
      <c r="B16375" s="19">
        <f>(A16375-G16375)/G16375</f>
        <v>2.5285080814441647</v>
      </c>
      <c r="C16375" s="30" t="s">
        <v>145</v>
      </c>
      <c r="D16375" s="6">
        <v>1003925</v>
      </c>
      <c r="E16375" s="6">
        <v>1245</v>
      </c>
      <c r="F16375" s="7" t="s">
        <v>35</v>
      </c>
      <c r="G16375" s="6">
        <v>91.468800000000002</v>
      </c>
    </row>
    <row r="16376" spans="1:7" ht="15" thickBot="1" x14ac:dyDescent="0.35">
      <c r="A16376" s="6">
        <v>322.79520000000002</v>
      </c>
      <c r="B16376" s="19">
        <f>(A16376-G16376)/G16376</f>
        <v>1.3305031882450791</v>
      </c>
      <c r="C16376" s="30" t="s">
        <v>372</v>
      </c>
      <c r="D16376" s="6">
        <v>1004081</v>
      </c>
      <c r="E16376" s="6">
        <v>1453</v>
      </c>
      <c r="F16376" s="7" t="s">
        <v>19</v>
      </c>
      <c r="G16376" s="6">
        <v>138.50880000000001</v>
      </c>
    </row>
    <row r="16377" spans="1:7" ht="15" thickBot="1" x14ac:dyDescent="0.35">
      <c r="A16377" s="6">
        <v>322.84096</v>
      </c>
      <c r="B16377" s="19">
        <f>(A16377-G16377)/G16377</f>
        <v>-0.23169281054711005</v>
      </c>
      <c r="C16377" s="30" t="s">
        <v>98</v>
      </c>
      <c r="D16377" s="6">
        <v>1001171</v>
      </c>
      <c r="E16377" s="6">
        <v>1171</v>
      </c>
      <c r="F16377" s="7" t="s">
        <v>21</v>
      </c>
      <c r="G16377" s="6">
        <v>420.19776000000002</v>
      </c>
    </row>
    <row r="16378" spans="1:7" ht="15" thickBot="1" x14ac:dyDescent="0.35">
      <c r="A16378" s="6">
        <v>322.8732</v>
      </c>
      <c r="B16378" s="19">
        <f>(A16378-G16378)/G16378</f>
        <v>0.55170206385334652</v>
      </c>
      <c r="C16378" s="30" t="s">
        <v>327</v>
      </c>
      <c r="D16378" s="6">
        <v>1005080</v>
      </c>
      <c r="E16378" s="6">
        <v>2387</v>
      </c>
      <c r="F16378" s="7" t="s">
        <v>23</v>
      </c>
      <c r="G16378" s="6">
        <v>208.07679999999999</v>
      </c>
    </row>
    <row r="16379" spans="1:7" ht="15" thickBot="1" x14ac:dyDescent="0.35">
      <c r="A16379" s="6">
        <v>322.87423999999999</v>
      </c>
      <c r="B16379" s="19">
        <f>(A16379-G16379)/G16379</f>
        <v>0.32164657308875216</v>
      </c>
      <c r="C16379" s="30" t="s">
        <v>379</v>
      </c>
      <c r="D16379" s="6">
        <v>1001315</v>
      </c>
      <c r="E16379" s="6">
        <v>1315</v>
      </c>
      <c r="F16379" s="7" t="s">
        <v>19</v>
      </c>
      <c r="G16379" s="6">
        <v>244.29696000000001</v>
      </c>
    </row>
    <row r="16380" spans="1:7" ht="15" thickBot="1" x14ac:dyDescent="0.35">
      <c r="A16380" s="6">
        <v>323.0188</v>
      </c>
      <c r="B16380" s="19">
        <f>(A16380-G16380)/G16380</f>
        <v>14.40179661275557</v>
      </c>
      <c r="C16380" s="30" t="s">
        <v>222</v>
      </c>
      <c r="D16380" s="6">
        <v>1003069</v>
      </c>
      <c r="E16380" s="6">
        <v>966</v>
      </c>
      <c r="F16380" s="7" t="s">
        <v>17</v>
      </c>
      <c r="G16380" s="6">
        <v>20.972799999999999</v>
      </c>
    </row>
    <row r="16381" spans="1:7" ht="15" thickBot="1" x14ac:dyDescent="0.35">
      <c r="A16381" s="6">
        <v>323.13319999999999</v>
      </c>
      <c r="B16381" s="19">
        <f>(A16381-G16381)/G16381</f>
        <v>0.31194539360002072</v>
      </c>
      <c r="C16381" s="30" t="s">
        <v>371</v>
      </c>
      <c r="D16381" s="6">
        <v>1005310</v>
      </c>
      <c r="E16381" s="6">
        <v>1527</v>
      </c>
      <c r="F16381" s="7" t="s">
        <v>87</v>
      </c>
      <c r="G16381" s="6">
        <v>246.30080000000001</v>
      </c>
    </row>
    <row r="16382" spans="1:7" ht="15" thickBot="1" x14ac:dyDescent="0.35">
      <c r="A16382" s="6">
        <v>323.13632000000001</v>
      </c>
      <c r="B16382" s="19">
        <f>(A16382-G16382)/G16382</f>
        <v>16.638445414847162</v>
      </c>
      <c r="C16382" s="30" t="s">
        <v>353</v>
      </c>
      <c r="D16382" s="6">
        <v>1002125</v>
      </c>
      <c r="E16382" s="6">
        <v>2125</v>
      </c>
      <c r="F16382" s="7" t="s">
        <v>23</v>
      </c>
      <c r="G16382" s="6">
        <v>18.32</v>
      </c>
    </row>
    <row r="16383" spans="1:7" ht="15" thickBot="1" x14ac:dyDescent="0.35">
      <c r="A16383" s="6">
        <v>323.28608000000003</v>
      </c>
      <c r="B16383" s="19">
        <f>(A16383-G16383)/G16383</f>
        <v>-0.52783189907229178</v>
      </c>
      <c r="C16383" s="30" t="s">
        <v>330</v>
      </c>
      <c r="D16383" s="6">
        <v>1001375</v>
      </c>
      <c r="E16383" s="6">
        <v>1375</v>
      </c>
      <c r="F16383" s="7" t="s">
        <v>21</v>
      </c>
      <c r="G16383" s="6">
        <v>684.68428800000004</v>
      </c>
    </row>
    <row r="16384" spans="1:7" ht="15" thickBot="1" x14ac:dyDescent="0.35">
      <c r="A16384" s="6">
        <v>323.35160000000002</v>
      </c>
      <c r="B16384" s="19">
        <f>(A16384-G16384)/G16384</f>
        <v>1.4555862697448361</v>
      </c>
      <c r="C16384" s="30" t="s">
        <v>98</v>
      </c>
      <c r="D16384" s="6">
        <v>1004134</v>
      </c>
      <c r="E16384" s="6">
        <v>2262</v>
      </c>
      <c r="F16384" s="7" t="s">
        <v>42</v>
      </c>
      <c r="G16384" s="6">
        <v>131.68</v>
      </c>
    </row>
    <row r="16385" spans="1:7" ht="15" thickBot="1" x14ac:dyDescent="0.35">
      <c r="A16385" s="6">
        <v>323.48160000000001</v>
      </c>
      <c r="B16385" s="19">
        <f>(A16385-G16385)/G16385</f>
        <v>2.5929625022214329</v>
      </c>
      <c r="C16385" s="30" t="s">
        <v>223</v>
      </c>
      <c r="D16385" s="6">
        <v>1004941</v>
      </c>
      <c r="E16385" s="6">
        <v>2208</v>
      </c>
      <c r="F16385" s="7" t="s">
        <v>87</v>
      </c>
      <c r="G16385" s="6">
        <v>90.031999999999996</v>
      </c>
    </row>
    <row r="16386" spans="1:7" ht="15" thickBot="1" x14ac:dyDescent="0.35">
      <c r="A16386" s="6">
        <v>323.52735999999999</v>
      </c>
      <c r="B16386" s="19">
        <f>(A16386-G16386)/G16386</f>
        <v>0.76083892748364945</v>
      </c>
      <c r="C16386" s="30" t="s">
        <v>182</v>
      </c>
      <c r="D16386" s="6">
        <v>1001145</v>
      </c>
      <c r="E16386" s="6">
        <v>1145</v>
      </c>
      <c r="F16386" s="7" t="s">
        <v>42</v>
      </c>
      <c r="G16386" s="6">
        <v>183.73478399999999</v>
      </c>
    </row>
    <row r="16387" spans="1:7" ht="15" thickBot="1" x14ac:dyDescent="0.35">
      <c r="A16387" s="6">
        <v>323.61056000000002</v>
      </c>
      <c r="B16387" s="19">
        <f>(A16387-G16387)/G16387</f>
        <v>-0.42533444301964235</v>
      </c>
      <c r="C16387" s="30" t="s">
        <v>217</v>
      </c>
      <c r="D16387" s="6">
        <v>1001074</v>
      </c>
      <c r="E16387" s="6">
        <v>1074</v>
      </c>
      <c r="F16387" s="7" t="s">
        <v>25</v>
      </c>
      <c r="G16387" s="6">
        <v>563.128512</v>
      </c>
    </row>
    <row r="16388" spans="1:7" ht="15" thickBot="1" x14ac:dyDescent="0.35">
      <c r="A16388" s="6">
        <v>323.62200000000001</v>
      </c>
      <c r="B16388" s="19">
        <f>(A16388-G16388)/G16388</f>
        <v>0.37146562245728248</v>
      </c>
      <c r="C16388" s="30" t="s">
        <v>299</v>
      </c>
      <c r="D16388" s="6">
        <v>1003307</v>
      </c>
      <c r="E16388" s="6">
        <v>544</v>
      </c>
      <c r="F16388" s="7" t="s">
        <v>21</v>
      </c>
      <c r="G16388" s="6">
        <v>235.96799999999999</v>
      </c>
    </row>
    <row r="16389" spans="1:7" ht="15" thickBot="1" x14ac:dyDescent="0.35">
      <c r="A16389" s="6">
        <v>323.74784</v>
      </c>
      <c r="B16389" s="19">
        <f>(A16389-G16389)/G16389</f>
        <v>0.8743737957610791</v>
      </c>
      <c r="C16389" s="30" t="s">
        <v>203</v>
      </c>
      <c r="D16389" s="6">
        <v>1001835</v>
      </c>
      <c r="E16389" s="6">
        <v>1835</v>
      </c>
      <c r="F16389" s="7" t="s">
        <v>31</v>
      </c>
      <c r="G16389" s="6">
        <v>172.72319999999999</v>
      </c>
    </row>
    <row r="16390" spans="1:7" ht="15" thickBot="1" x14ac:dyDescent="0.35">
      <c r="A16390" s="6">
        <v>323.95479999999998</v>
      </c>
      <c r="B16390" s="19">
        <f>(A16390-G16390)/G16390</f>
        <v>1.0495581447139328</v>
      </c>
      <c r="C16390" s="30" t="s">
        <v>151</v>
      </c>
      <c r="D16390" s="6">
        <v>1004448</v>
      </c>
      <c r="E16390" s="6">
        <v>602</v>
      </c>
      <c r="F16390" s="7" t="s">
        <v>19</v>
      </c>
      <c r="G16390" s="6">
        <v>158.0608</v>
      </c>
    </row>
    <row r="16391" spans="1:7" ht="15" thickBot="1" x14ac:dyDescent="0.35">
      <c r="A16391" s="6">
        <v>323.96415999999999</v>
      </c>
      <c r="B16391" s="19">
        <f>(A16391-G16391)/G16391</f>
        <v>-0.47176210437778954</v>
      </c>
      <c r="C16391" s="30" t="s">
        <v>222</v>
      </c>
      <c r="D16391" s="6">
        <v>1001221</v>
      </c>
      <c r="E16391" s="6">
        <v>1221</v>
      </c>
      <c r="F16391" s="7" t="s">
        <v>87</v>
      </c>
      <c r="G16391" s="6">
        <v>613.29215999999997</v>
      </c>
    </row>
    <row r="16392" spans="1:7" ht="15" thickBot="1" x14ac:dyDescent="0.35">
      <c r="A16392" s="6">
        <v>324.06920000000002</v>
      </c>
      <c r="B16392" s="19">
        <f>(A16392-G16392)/G16392</f>
        <v>0.63949530516431952</v>
      </c>
      <c r="C16392" s="30" t="s">
        <v>218</v>
      </c>
      <c r="D16392" s="6">
        <v>1004190</v>
      </c>
      <c r="E16392" s="6">
        <v>2768</v>
      </c>
      <c r="F16392" s="7" t="s">
        <v>23</v>
      </c>
      <c r="G16392" s="6">
        <v>197.66399999999999</v>
      </c>
    </row>
    <row r="16393" spans="1:7" ht="15" thickBot="1" x14ac:dyDescent="0.35">
      <c r="A16393" s="6">
        <v>324.06920000000002</v>
      </c>
      <c r="B16393" s="19">
        <f>(A16393-G16393)/G16393</f>
        <v>1.6660894269766784E-2</v>
      </c>
      <c r="C16393" s="30" t="s">
        <v>95</v>
      </c>
      <c r="D16393" s="6">
        <v>1003674</v>
      </c>
      <c r="E16393" s="6">
        <v>2633</v>
      </c>
      <c r="F16393" s="7" t="s">
        <v>17</v>
      </c>
      <c r="G16393" s="6">
        <v>318.75839999999999</v>
      </c>
    </row>
    <row r="16394" spans="1:7" ht="15" thickBot="1" x14ac:dyDescent="0.35">
      <c r="A16394" s="6">
        <v>324.08479999999997</v>
      </c>
      <c r="B16394" s="19">
        <f>(A16394-G16394)/G16394</f>
        <v>2.0924122137404577</v>
      </c>
      <c r="C16394" s="30" t="s">
        <v>115</v>
      </c>
      <c r="D16394" s="6">
        <v>1003641</v>
      </c>
      <c r="E16394" s="6">
        <v>320</v>
      </c>
      <c r="F16394" s="7" t="s">
        <v>19</v>
      </c>
      <c r="G16394" s="6">
        <v>104.8</v>
      </c>
    </row>
    <row r="16395" spans="1:7" ht="15" thickBot="1" x14ac:dyDescent="0.35">
      <c r="A16395" s="6">
        <v>324.08479999999997</v>
      </c>
      <c r="B16395" s="19">
        <f>(A16395-G16395)/G16395</f>
        <v>0.20983502765466891</v>
      </c>
      <c r="C16395" s="30" t="s">
        <v>218</v>
      </c>
      <c r="D16395" s="6">
        <v>1004393</v>
      </c>
      <c r="E16395" s="6">
        <v>2429</v>
      </c>
      <c r="F16395" s="7" t="s">
        <v>17</v>
      </c>
      <c r="G16395" s="6">
        <v>267.87520000000001</v>
      </c>
    </row>
    <row r="16396" spans="1:7" ht="15" thickBot="1" x14ac:dyDescent="0.35">
      <c r="A16396" s="6">
        <v>324.13824</v>
      </c>
      <c r="B16396" s="19">
        <f>(A16396-G16396)/G16396</f>
        <v>0.23005145797598617</v>
      </c>
      <c r="C16396" s="30" t="s">
        <v>60</v>
      </c>
      <c r="D16396" s="6">
        <v>1013646</v>
      </c>
      <c r="E16396" s="6">
        <v>828</v>
      </c>
      <c r="F16396" s="7" t="s">
        <v>87</v>
      </c>
      <c r="G16396" s="6">
        <v>263.51600000000002</v>
      </c>
    </row>
    <row r="16397" spans="1:7" ht="15" thickBot="1" x14ac:dyDescent="0.35">
      <c r="A16397" s="6">
        <v>324.25952000000001</v>
      </c>
      <c r="B16397" s="19">
        <f>(A16397-G16397)/G16397</f>
        <v>-8.4699389384687643E-2</v>
      </c>
      <c r="C16397" s="30" t="s">
        <v>288</v>
      </c>
      <c r="D16397" s="6">
        <v>1001942</v>
      </c>
      <c r="E16397" s="6">
        <v>1942</v>
      </c>
      <c r="F16397" s="7" t="s">
        <v>87</v>
      </c>
      <c r="G16397" s="6">
        <v>354.26560000000001</v>
      </c>
    </row>
    <row r="16398" spans="1:7" ht="15" thickBot="1" x14ac:dyDescent="0.35">
      <c r="A16398" s="6">
        <v>324.30840000000001</v>
      </c>
      <c r="B16398" s="19">
        <f>(A16398-G16398)/G16398</f>
        <v>0.18367641906096718</v>
      </c>
      <c r="C16398" s="30" t="s">
        <v>265</v>
      </c>
      <c r="D16398" s="6">
        <v>1004834</v>
      </c>
      <c r="E16398" s="6">
        <v>2614</v>
      </c>
      <c r="F16398" s="7" t="s">
        <v>21</v>
      </c>
      <c r="G16398" s="6">
        <v>273.98399999999998</v>
      </c>
    </row>
    <row r="16399" spans="1:7" ht="15" thickBot="1" x14ac:dyDescent="0.35">
      <c r="A16399" s="6">
        <v>324.33960000000002</v>
      </c>
      <c r="B16399" s="19">
        <f>(A16399-G16399)/G16399</f>
        <v>0.70403707128446535</v>
      </c>
      <c r="C16399" s="30" t="s">
        <v>74</v>
      </c>
      <c r="D16399" s="6">
        <v>1004472</v>
      </c>
      <c r="E16399" s="6">
        <v>350</v>
      </c>
      <c r="F16399" s="7" t="s">
        <v>27</v>
      </c>
      <c r="G16399" s="6">
        <v>190.33600000000001</v>
      </c>
    </row>
    <row r="16400" spans="1:7" ht="15" thickBot="1" x14ac:dyDescent="0.35">
      <c r="A16400" s="6">
        <v>324.4228</v>
      </c>
      <c r="B16400" s="19">
        <f>(A16400-G16400)/G16400</f>
        <v>0.64032820438145155</v>
      </c>
      <c r="C16400" s="30" t="s">
        <v>161</v>
      </c>
      <c r="D16400" s="6">
        <v>1002579</v>
      </c>
      <c r="E16400" s="6">
        <v>2579</v>
      </c>
      <c r="F16400" s="7" t="s">
        <v>21</v>
      </c>
      <c r="G16400" s="6">
        <v>197.7792</v>
      </c>
    </row>
    <row r="16401" spans="1:7" ht="15" thickBot="1" x14ac:dyDescent="0.35">
      <c r="A16401" s="6">
        <v>324.49560000000002</v>
      </c>
      <c r="B16401" s="19">
        <f>(A16401-G16401)/G16401</f>
        <v>-0.36966745029687609</v>
      </c>
      <c r="C16401" s="30" t="s">
        <v>161</v>
      </c>
      <c r="D16401" s="6">
        <v>1002550</v>
      </c>
      <c r="E16401" s="6">
        <v>2550</v>
      </c>
      <c r="F16401" s="7" t="s">
        <v>17</v>
      </c>
      <c r="G16401" s="6">
        <v>514.80064000000004</v>
      </c>
    </row>
    <row r="16402" spans="1:7" ht="15" thickBot="1" x14ac:dyDescent="0.35">
      <c r="A16402" s="6">
        <v>324.49680000000001</v>
      </c>
      <c r="B16402" s="19">
        <f>(A16402-G16402)/G16402</f>
        <v>9.2055856082526102</v>
      </c>
      <c r="C16402" s="30" t="s">
        <v>208</v>
      </c>
      <c r="D16402" s="6">
        <v>1006037</v>
      </c>
      <c r="E16402" s="6">
        <v>2746</v>
      </c>
      <c r="F16402" s="7" t="s">
        <v>27</v>
      </c>
      <c r="G16402" s="6">
        <v>31.795999999999999</v>
      </c>
    </row>
    <row r="16403" spans="1:7" ht="15" thickBot="1" x14ac:dyDescent="0.35">
      <c r="A16403" s="6">
        <v>324.51119999999997</v>
      </c>
      <c r="B16403" s="19">
        <f>(A16403-G16403)/G16403</f>
        <v>-0.11207643814026795</v>
      </c>
      <c r="C16403" s="30" t="s">
        <v>251</v>
      </c>
      <c r="D16403" s="6">
        <v>1002372</v>
      </c>
      <c r="E16403" s="6">
        <v>2372</v>
      </c>
      <c r="F16403" s="7" t="s">
        <v>31</v>
      </c>
      <c r="G16403" s="6">
        <v>365.47199999999998</v>
      </c>
    </row>
    <row r="16404" spans="1:7" ht="15" thickBot="1" x14ac:dyDescent="0.35">
      <c r="A16404" s="6">
        <v>324.584</v>
      </c>
      <c r="B16404" s="19">
        <f>(A16404-G16404)/G16404</f>
        <v>0.42597565090254741</v>
      </c>
      <c r="C16404" s="30" t="s">
        <v>250</v>
      </c>
      <c r="D16404" s="6">
        <v>1003300</v>
      </c>
      <c r="E16404" s="6">
        <v>1865</v>
      </c>
      <c r="F16404" s="7" t="s">
        <v>25</v>
      </c>
      <c r="G16404" s="6">
        <v>227.6224</v>
      </c>
    </row>
    <row r="16405" spans="1:7" ht="15" thickBot="1" x14ac:dyDescent="0.35">
      <c r="A16405" s="6">
        <v>324.69632000000001</v>
      </c>
      <c r="B16405" s="19">
        <f>(A16405-G16405)/G16405</f>
        <v>0.1769135301281681</v>
      </c>
      <c r="C16405" s="30" t="s">
        <v>48</v>
      </c>
      <c r="D16405" s="6">
        <v>1001813</v>
      </c>
      <c r="E16405" s="6">
        <v>1813</v>
      </c>
      <c r="F16405" s="7" t="s">
        <v>31</v>
      </c>
      <c r="G16405" s="6">
        <v>275.88799999999998</v>
      </c>
    </row>
    <row r="16406" spans="1:7" ht="15" thickBot="1" x14ac:dyDescent="0.35">
      <c r="A16406" s="6">
        <v>324.7244</v>
      </c>
      <c r="B16406" s="19">
        <f>(A16406-G16406)/G16406</f>
        <v>1.0009933350422968</v>
      </c>
      <c r="C16406" s="30" t="s">
        <v>281</v>
      </c>
      <c r="D16406" s="6">
        <v>1003802</v>
      </c>
      <c r="E16406" s="6">
        <v>649</v>
      </c>
      <c r="F16406" s="7" t="s">
        <v>25</v>
      </c>
      <c r="G16406" s="6">
        <v>162.2816</v>
      </c>
    </row>
    <row r="16407" spans="1:7" ht="15" thickBot="1" x14ac:dyDescent="0.35">
      <c r="A16407" s="6">
        <v>324.82839999999999</v>
      </c>
      <c r="B16407" s="19">
        <f>(A16407-G16407)/G16407</f>
        <v>1.1312856932896613</v>
      </c>
      <c r="C16407" s="30" t="s">
        <v>249</v>
      </c>
      <c r="D16407" s="6">
        <v>1003263</v>
      </c>
      <c r="E16407" s="6">
        <v>598</v>
      </c>
      <c r="F16407" s="7" t="s">
        <v>19</v>
      </c>
      <c r="G16407" s="6">
        <v>152.40960000000001</v>
      </c>
    </row>
    <row r="16408" spans="1:7" ht="15" thickBot="1" x14ac:dyDescent="0.35">
      <c r="A16408" s="6">
        <v>324.85536000000002</v>
      </c>
      <c r="B16408" s="19">
        <f>(A16408-G16408)/G16408</f>
        <v>14.422301557159134</v>
      </c>
      <c r="C16408" s="30" t="s">
        <v>342</v>
      </c>
      <c r="D16408" s="6">
        <v>1007952</v>
      </c>
      <c r="E16408" s="6">
        <v>2383</v>
      </c>
      <c r="F16408" s="7" t="s">
        <v>87</v>
      </c>
      <c r="G16408" s="6">
        <v>21.064</v>
      </c>
    </row>
    <row r="16409" spans="1:7" ht="15" thickBot="1" x14ac:dyDescent="0.35">
      <c r="A16409" s="6">
        <v>324.85536000000002</v>
      </c>
      <c r="B16409" s="19">
        <f>(A16409-G16409)/G16409</f>
        <v>0.47297301218804411</v>
      </c>
      <c r="C16409" s="30" t="s">
        <v>81</v>
      </c>
      <c r="D16409" s="6">
        <v>1017733</v>
      </c>
      <c r="E16409" s="6">
        <v>168</v>
      </c>
      <c r="F16409" s="7" t="s">
        <v>87</v>
      </c>
      <c r="G16409" s="6">
        <v>220.54400000000001</v>
      </c>
    </row>
    <row r="16410" spans="1:7" ht="15" thickBot="1" x14ac:dyDescent="0.35">
      <c r="A16410" s="6">
        <v>324.85536000000002</v>
      </c>
      <c r="B16410" s="19">
        <f>(A16410-G16410)/G16410</f>
        <v>0.46550408719346054</v>
      </c>
      <c r="C16410" s="30" t="s">
        <v>355</v>
      </c>
      <c r="D16410" s="6">
        <v>1010557</v>
      </c>
      <c r="E16410" s="6">
        <v>2825</v>
      </c>
      <c r="F16410" s="7" t="s">
        <v>87</v>
      </c>
      <c r="G16410" s="6">
        <v>221.66800000000001</v>
      </c>
    </row>
    <row r="16411" spans="1:7" ht="15" thickBot="1" x14ac:dyDescent="0.35">
      <c r="A16411" s="6">
        <v>324.86687999999998</v>
      </c>
      <c r="B16411" s="19">
        <f>(A16411-G16411)/G16411</f>
        <v>0.14702771959081562</v>
      </c>
      <c r="C16411" s="30" t="s">
        <v>233</v>
      </c>
      <c r="D16411" s="6">
        <v>1001323</v>
      </c>
      <c r="E16411" s="6">
        <v>1323</v>
      </c>
      <c r="F16411" s="7" t="s">
        <v>19</v>
      </c>
      <c r="G16411" s="6">
        <v>283.22496000000001</v>
      </c>
    </row>
    <row r="16412" spans="1:7" ht="15" thickBot="1" x14ac:dyDescent="0.35">
      <c r="A16412" s="6">
        <v>324.92720000000003</v>
      </c>
      <c r="B16412" s="19">
        <f>(A16412-G16412)/G16412</f>
        <v>5.1811203878265599E-2</v>
      </c>
      <c r="C16412" s="30" t="s">
        <v>144</v>
      </c>
      <c r="D16412" s="6">
        <v>1005003</v>
      </c>
      <c r="E16412" s="6">
        <v>1646</v>
      </c>
      <c r="F16412" s="7" t="s">
        <v>35</v>
      </c>
      <c r="G16412" s="6">
        <v>308.92160000000001</v>
      </c>
    </row>
    <row r="16413" spans="1:7" ht="15" thickBot="1" x14ac:dyDescent="0.35">
      <c r="A16413" s="6">
        <v>324.98439999999999</v>
      </c>
      <c r="B16413" s="19">
        <f>(A16413-G16413)/G16413</f>
        <v>0.45939192975901366</v>
      </c>
      <c r="C16413" s="30" t="s">
        <v>41</v>
      </c>
      <c r="D16413" s="6">
        <v>1003656</v>
      </c>
      <c r="E16413" s="6">
        <v>356</v>
      </c>
      <c r="F16413" s="7" t="s">
        <v>27</v>
      </c>
      <c r="G16413" s="6">
        <v>222.6848</v>
      </c>
    </row>
    <row r="16414" spans="1:7" ht="15" thickBot="1" x14ac:dyDescent="0.35">
      <c r="A16414" s="6">
        <v>325.02911999999998</v>
      </c>
      <c r="B16414" s="19">
        <f>(A16414-G16414)/G16414</f>
        <v>0.85241464838050762</v>
      </c>
      <c r="C16414" s="30" t="s">
        <v>51</v>
      </c>
      <c r="D16414" s="6">
        <v>1001558</v>
      </c>
      <c r="E16414" s="6">
        <v>1558</v>
      </c>
      <c r="F16414" s="7" t="s">
        <v>23</v>
      </c>
      <c r="G16414" s="6">
        <v>175.4624</v>
      </c>
    </row>
    <row r="16415" spans="1:7" ht="15" thickBot="1" x14ac:dyDescent="0.35">
      <c r="A16415" s="6">
        <v>325.04160000000002</v>
      </c>
      <c r="B16415" s="19">
        <f>(A16415-G16415)/G16415</f>
        <v>0.39751386156322671</v>
      </c>
      <c r="C16415" s="30" t="s">
        <v>76</v>
      </c>
      <c r="D16415" s="6">
        <v>1002088</v>
      </c>
      <c r="E16415" s="6">
        <v>2088</v>
      </c>
      <c r="F16415" s="7" t="s">
        <v>21</v>
      </c>
      <c r="G16415" s="6">
        <v>232.5856</v>
      </c>
    </row>
    <row r="16416" spans="1:7" ht="15" thickBot="1" x14ac:dyDescent="0.35">
      <c r="A16416" s="6">
        <v>325.09879999999998</v>
      </c>
      <c r="B16416" s="19">
        <f>(A16416-G16416)/G16416</f>
        <v>3.0230220171860767</v>
      </c>
      <c r="C16416" s="30" t="s">
        <v>331</v>
      </c>
      <c r="D16416" s="6">
        <v>1005120</v>
      </c>
      <c r="E16416" s="6">
        <v>1299</v>
      </c>
      <c r="F16416" s="7" t="s">
        <v>23</v>
      </c>
      <c r="G16416" s="6">
        <v>80.809600000000003</v>
      </c>
    </row>
    <row r="16417" spans="1:7" ht="15" thickBot="1" x14ac:dyDescent="0.35">
      <c r="A16417" s="6">
        <v>325.12479999999999</v>
      </c>
      <c r="B16417" s="19">
        <f>(A16417-G16417)/G16417</f>
        <v>0.52223387519664388</v>
      </c>
      <c r="C16417" s="30" t="s">
        <v>323</v>
      </c>
      <c r="D16417" s="6">
        <v>1003458</v>
      </c>
      <c r="E16417" s="6">
        <v>1188</v>
      </c>
      <c r="F16417" s="7" t="s">
        <v>35</v>
      </c>
      <c r="G16417" s="6">
        <v>213.584</v>
      </c>
    </row>
    <row r="16418" spans="1:7" ht="15" thickBot="1" x14ac:dyDescent="0.35">
      <c r="A16418" s="6">
        <v>325.15600000000001</v>
      </c>
      <c r="B16418" s="19">
        <f>(A16418-G16418)/G16418</f>
        <v>1.5054134115514388</v>
      </c>
      <c r="C16418" s="30" t="s">
        <v>187</v>
      </c>
      <c r="D16418" s="6">
        <v>1004628</v>
      </c>
      <c r="E16418" s="6">
        <v>860</v>
      </c>
      <c r="F16418" s="7" t="s">
        <v>25</v>
      </c>
      <c r="G16418" s="6">
        <v>129.78137599999999</v>
      </c>
    </row>
    <row r="16419" spans="1:7" ht="15" thickBot="1" x14ac:dyDescent="0.35">
      <c r="A16419" s="6">
        <v>325.18200000000002</v>
      </c>
      <c r="B16419" s="19">
        <f>(A16419-G16419)/G16419</f>
        <v>1.6201764329013184E-3</v>
      </c>
      <c r="C16419" s="30" t="s">
        <v>16</v>
      </c>
      <c r="D16419" s="6">
        <v>1004313</v>
      </c>
      <c r="E16419" s="6">
        <v>2098</v>
      </c>
      <c r="F16419" s="7" t="s">
        <v>27</v>
      </c>
      <c r="G16419" s="6">
        <v>324.65600000000001</v>
      </c>
    </row>
    <row r="16420" spans="1:7" ht="15" thickBot="1" x14ac:dyDescent="0.35">
      <c r="A16420" s="6">
        <v>325.35879999999997</v>
      </c>
      <c r="B16420" s="19">
        <f>(A16420-G16420)/G16420</f>
        <v>0.50713920429278692</v>
      </c>
      <c r="C16420" s="30" t="s">
        <v>375</v>
      </c>
      <c r="D16420" s="6">
        <v>1003634</v>
      </c>
      <c r="E16420" s="6">
        <v>2154</v>
      </c>
      <c r="F16420" s="7" t="s">
        <v>87</v>
      </c>
      <c r="G16420" s="6">
        <v>215.8784</v>
      </c>
    </row>
    <row r="16421" spans="1:7" ht="15" thickBot="1" x14ac:dyDescent="0.35">
      <c r="A16421" s="6">
        <v>325.39319999999998</v>
      </c>
      <c r="B16421" s="19">
        <f>(A16421-G16421)/G16421</f>
        <v>4.6582249426166795</v>
      </c>
      <c r="C16421" s="30" t="s">
        <v>101</v>
      </c>
      <c r="D16421" s="6">
        <v>1005466</v>
      </c>
      <c r="E16421" s="6">
        <v>2588</v>
      </c>
      <c r="F16421" s="7" t="s">
        <v>21</v>
      </c>
      <c r="G16421" s="6">
        <v>57.508000000000003</v>
      </c>
    </row>
    <row r="16422" spans="1:7" ht="15" thickBot="1" x14ac:dyDescent="0.35">
      <c r="A16422" s="6">
        <v>325.45760000000001</v>
      </c>
      <c r="B16422" s="19">
        <f>(A16422-G16422)/G16422</f>
        <v>0.99477307496175416</v>
      </c>
      <c r="C16422" s="30" t="s">
        <v>76</v>
      </c>
      <c r="D16422" s="6">
        <v>1003960</v>
      </c>
      <c r="E16422" s="6">
        <v>2542</v>
      </c>
      <c r="F16422" s="7" t="s">
        <v>42</v>
      </c>
      <c r="G16422" s="6">
        <v>163.15520000000001</v>
      </c>
    </row>
    <row r="16423" spans="1:7" ht="15" thickBot="1" x14ac:dyDescent="0.35">
      <c r="A16423" s="6">
        <v>325.49919999999997</v>
      </c>
      <c r="B16423" s="19">
        <f>(A16423-G16423)/G16423</f>
        <v>5.4517799091719204E-3</v>
      </c>
      <c r="C16423" s="30" t="s">
        <v>157</v>
      </c>
      <c r="D16423" s="6">
        <v>1001496</v>
      </c>
      <c r="E16423" s="6">
        <v>1496</v>
      </c>
      <c r="F16423" s="7" t="s">
        <v>31</v>
      </c>
      <c r="G16423" s="6">
        <v>323.73427199999998</v>
      </c>
    </row>
    <row r="16424" spans="1:7" ht="15" thickBot="1" x14ac:dyDescent="0.35">
      <c r="A16424" s="6">
        <v>325.51479999999998</v>
      </c>
      <c r="B16424" s="19">
        <f>(A16424-G16424)/G16424</f>
        <v>0.93265522285974833</v>
      </c>
      <c r="C16424" s="30" t="s">
        <v>296</v>
      </c>
      <c r="D16424" s="6">
        <v>1004496</v>
      </c>
      <c r="E16424" s="6">
        <v>989</v>
      </c>
      <c r="F16424" s="7" t="s">
        <v>35</v>
      </c>
      <c r="G16424" s="6">
        <v>168.4288</v>
      </c>
    </row>
    <row r="16425" spans="1:7" ht="15" thickBot="1" x14ac:dyDescent="0.35">
      <c r="A16425" s="6">
        <v>325.57247999999998</v>
      </c>
      <c r="B16425" s="19">
        <f>(A16425-G16425)/G16425</f>
        <v>0.13598213538032086</v>
      </c>
      <c r="C16425" s="30" t="s">
        <v>382</v>
      </c>
      <c r="D16425" s="6">
        <v>1019322</v>
      </c>
      <c r="E16425" s="6">
        <v>2419</v>
      </c>
      <c r="F16425" s="7" t="s">
        <v>87</v>
      </c>
      <c r="G16425" s="6">
        <v>286.60000000000002</v>
      </c>
    </row>
    <row r="16426" spans="1:7" ht="15" thickBot="1" x14ac:dyDescent="0.35">
      <c r="A16426" s="6">
        <v>325.62920000000003</v>
      </c>
      <c r="B16426" s="19">
        <f>(A16426-G16426)/G16426</f>
        <v>1.8690404026164431</v>
      </c>
      <c r="C16426" s="30" t="s">
        <v>335</v>
      </c>
      <c r="D16426" s="6">
        <v>1005041</v>
      </c>
      <c r="E16426" s="6">
        <v>2413</v>
      </c>
      <c r="F16426" s="7" t="s">
        <v>42</v>
      </c>
      <c r="G16426" s="6">
        <v>113.49760000000001</v>
      </c>
    </row>
    <row r="16427" spans="1:7" ht="15" thickBot="1" x14ac:dyDescent="0.35">
      <c r="A16427" s="6">
        <v>325.83199999999999</v>
      </c>
      <c r="B16427" s="19">
        <f>(A16427-G16427)/G16427</f>
        <v>0.37369642351227012</v>
      </c>
      <c r="C16427" s="30" t="s">
        <v>88</v>
      </c>
      <c r="D16427" s="6">
        <v>1004387</v>
      </c>
      <c r="E16427" s="6">
        <v>2041</v>
      </c>
      <c r="F16427" s="7" t="s">
        <v>87</v>
      </c>
      <c r="G16427" s="6">
        <v>237.1936</v>
      </c>
    </row>
    <row r="16428" spans="1:7" ht="15" thickBot="1" x14ac:dyDescent="0.35">
      <c r="A16428" s="6">
        <v>325.859328</v>
      </c>
      <c r="B16428" s="19">
        <f>(A16428-G16428)/G16428</f>
        <v>-8.0495008826543757E-2</v>
      </c>
      <c r="C16428" s="30" t="s">
        <v>146</v>
      </c>
      <c r="D16428" s="6">
        <v>1015445</v>
      </c>
      <c r="E16428" s="6">
        <v>1884</v>
      </c>
      <c r="F16428" s="7" t="s">
        <v>87</v>
      </c>
      <c r="G16428" s="6">
        <v>354.38560000000001</v>
      </c>
    </row>
    <row r="16429" spans="1:7" ht="15" thickBot="1" x14ac:dyDescent="0.35">
      <c r="A16429" s="6">
        <v>326.10239999999999</v>
      </c>
      <c r="B16429" s="19">
        <f>(A16429-G16429)/G16429</f>
        <v>0.46180769727310533</v>
      </c>
      <c r="C16429" s="30" t="s">
        <v>311</v>
      </c>
      <c r="D16429" s="6">
        <v>1003091</v>
      </c>
      <c r="E16429" s="6">
        <v>2165</v>
      </c>
      <c r="F16429" s="7" t="s">
        <v>35</v>
      </c>
      <c r="G16429" s="6">
        <v>223.08160000000001</v>
      </c>
    </row>
    <row r="16430" spans="1:7" ht="15" thickBot="1" x14ac:dyDescent="0.35">
      <c r="A16430" s="6">
        <v>326.15960000000001</v>
      </c>
      <c r="B16430" s="19">
        <f>(A16430-G16430)/G16430</f>
        <v>2.7912838491295942</v>
      </c>
      <c r="C16430" s="30" t="s">
        <v>308</v>
      </c>
      <c r="D16430" s="6">
        <v>1002640</v>
      </c>
      <c r="E16430" s="6">
        <v>2640</v>
      </c>
      <c r="F16430" s="7" t="s">
        <v>31</v>
      </c>
      <c r="G16430" s="6">
        <v>86.028800000000004</v>
      </c>
    </row>
    <row r="16431" spans="1:7" ht="15" thickBot="1" x14ac:dyDescent="0.35">
      <c r="A16431" s="6">
        <v>326.15960000000001</v>
      </c>
      <c r="B16431" s="19">
        <f>(A16431-G16431)/G16431</f>
        <v>2.5906740999084059</v>
      </c>
      <c r="C16431" s="30" t="s">
        <v>256</v>
      </c>
      <c r="D16431" s="6">
        <v>1005206</v>
      </c>
      <c r="E16431" s="6">
        <v>1597</v>
      </c>
      <c r="F16431" s="7" t="s">
        <v>25</v>
      </c>
      <c r="G16431" s="6">
        <v>90.8352</v>
      </c>
    </row>
    <row r="16432" spans="1:7" ht="15" thickBot="1" x14ac:dyDescent="0.35">
      <c r="A16432" s="6">
        <v>326.24279999999999</v>
      </c>
      <c r="B16432" s="19">
        <f>(A16432-G16432)/G16432</f>
        <v>-1.5804195466656446E-2</v>
      </c>
      <c r="C16432" s="30" t="s">
        <v>361</v>
      </c>
      <c r="D16432" s="6">
        <v>1003322</v>
      </c>
      <c r="E16432" s="6">
        <v>1044</v>
      </c>
      <c r="F16432" s="7" t="s">
        <v>17</v>
      </c>
      <c r="G16432" s="6">
        <v>331.48160000000001</v>
      </c>
    </row>
    <row r="16433" spans="1:7" ht="15" thickBot="1" x14ac:dyDescent="0.35">
      <c r="A16433" s="6">
        <v>326.27712000000002</v>
      </c>
      <c r="B16433" s="19">
        <f>(A16433-G16433)/G16433</f>
        <v>35.311111111111117</v>
      </c>
      <c r="C16433" s="30" t="s">
        <v>100</v>
      </c>
      <c r="D16433" s="6">
        <v>1001536</v>
      </c>
      <c r="E16433" s="6">
        <v>1536</v>
      </c>
      <c r="F16433" s="7" t="s">
        <v>27</v>
      </c>
      <c r="G16433" s="6">
        <v>8.9855999999999998</v>
      </c>
    </row>
    <row r="16434" spans="1:7" ht="15" thickBot="1" x14ac:dyDescent="0.35">
      <c r="A16434" s="6">
        <v>326.28960000000001</v>
      </c>
      <c r="B16434" s="19">
        <f>(A16434-G16434)/G16434</f>
        <v>21.508940397350994</v>
      </c>
      <c r="C16434" s="30" t="s">
        <v>59</v>
      </c>
      <c r="D16434" s="6">
        <v>1005913</v>
      </c>
      <c r="E16434" s="6">
        <v>1339</v>
      </c>
      <c r="F16434" s="7" t="s">
        <v>87</v>
      </c>
      <c r="G16434" s="6">
        <v>14.496</v>
      </c>
    </row>
    <row r="16435" spans="1:7" ht="15" thickBot="1" x14ac:dyDescent="0.35">
      <c r="A16435" s="6">
        <v>326.28960000000001</v>
      </c>
      <c r="B16435" s="19">
        <f>(A16435-G16435)/G16435</f>
        <v>0.16183317267264183</v>
      </c>
      <c r="C16435" s="30" t="s">
        <v>233</v>
      </c>
      <c r="D16435" s="6">
        <v>1001219</v>
      </c>
      <c r="E16435" s="6">
        <v>1219</v>
      </c>
      <c r="F16435" s="7" t="s">
        <v>87</v>
      </c>
      <c r="G16435" s="6">
        <v>280.84032000000002</v>
      </c>
    </row>
    <row r="16436" spans="1:7" ht="15" thickBot="1" x14ac:dyDescent="0.35">
      <c r="A16436" s="6">
        <v>326.43</v>
      </c>
      <c r="B16436" s="19">
        <f>(A16436-G16436)/G16436</f>
        <v>0.62009648217263558</v>
      </c>
      <c r="C16436" s="30" t="s">
        <v>339</v>
      </c>
      <c r="D16436" s="6">
        <v>1004976</v>
      </c>
      <c r="E16436" s="6">
        <v>1701</v>
      </c>
      <c r="F16436" s="7" t="s">
        <v>35</v>
      </c>
      <c r="G16436" s="6">
        <v>201.488</v>
      </c>
    </row>
    <row r="16437" spans="1:7" ht="15" thickBot="1" x14ac:dyDescent="0.35">
      <c r="A16437" s="6">
        <v>326.49759999999998</v>
      </c>
      <c r="B16437" s="19">
        <f>(A16437-G16437)/G16437</f>
        <v>0.79287107487392139</v>
      </c>
      <c r="C16437" s="30" t="s">
        <v>118</v>
      </c>
      <c r="D16437" s="6">
        <v>1001585</v>
      </c>
      <c r="E16437" s="6">
        <v>1585</v>
      </c>
      <c r="F16437" s="7" t="s">
        <v>87</v>
      </c>
      <c r="G16437" s="6">
        <v>182.1088</v>
      </c>
    </row>
    <row r="16438" spans="1:7" ht="15" thickBot="1" x14ac:dyDescent="0.35">
      <c r="A16438" s="6">
        <v>326.59744000000001</v>
      </c>
      <c r="B16438" s="19">
        <f>(A16438-G16438)/G16438</f>
        <v>-0.38332789539829853</v>
      </c>
      <c r="C16438" s="30" t="s">
        <v>365</v>
      </c>
      <c r="D16438" s="6">
        <v>1001258</v>
      </c>
      <c r="E16438" s="6">
        <v>1258</v>
      </c>
      <c r="F16438" s="7" t="s">
        <v>23</v>
      </c>
      <c r="G16438" s="6">
        <v>529.61279999999999</v>
      </c>
    </row>
    <row r="16439" spans="1:7" ht="15" thickBot="1" x14ac:dyDescent="0.35">
      <c r="A16439" s="6">
        <v>326.65568000000002</v>
      </c>
      <c r="B16439" s="19">
        <f>(A16439-G16439)/G16439</f>
        <v>0.16869769305627108</v>
      </c>
      <c r="C16439" s="30" t="s">
        <v>304</v>
      </c>
      <c r="D16439" s="6">
        <v>1001861</v>
      </c>
      <c r="E16439" s="6">
        <v>1861</v>
      </c>
      <c r="F16439" s="7" t="s">
        <v>17</v>
      </c>
      <c r="G16439" s="6">
        <v>279.50400000000002</v>
      </c>
    </row>
    <row r="16440" spans="1:7" ht="15" thickBot="1" x14ac:dyDescent="0.35">
      <c r="A16440" s="6">
        <v>326.69</v>
      </c>
      <c r="B16440" s="19">
        <f>(A16440-G16440)/G16440</f>
        <v>-3.6835463936978237E-2</v>
      </c>
      <c r="C16440" s="30" t="s">
        <v>179</v>
      </c>
      <c r="D16440" s="6">
        <v>1003202</v>
      </c>
      <c r="E16440" s="6">
        <v>2355</v>
      </c>
      <c r="F16440" s="7" t="s">
        <v>25</v>
      </c>
      <c r="G16440" s="6">
        <v>339.18400000000003</v>
      </c>
    </row>
    <row r="16441" spans="1:7" ht="15" thickBot="1" x14ac:dyDescent="0.35">
      <c r="A16441" s="6">
        <v>326.77215999999999</v>
      </c>
      <c r="B16441" s="19">
        <f>(A16441-G16441)/G16441</f>
        <v>-0.23562462629432784</v>
      </c>
      <c r="C16441" s="30" t="s">
        <v>37</v>
      </c>
      <c r="D16441" s="6">
        <v>1001462</v>
      </c>
      <c r="E16441" s="6">
        <v>1462</v>
      </c>
      <c r="F16441" s="7" t="s">
        <v>21</v>
      </c>
      <c r="G16441" s="6">
        <v>427.502208</v>
      </c>
    </row>
    <row r="16442" spans="1:7" ht="15" thickBot="1" x14ac:dyDescent="0.35">
      <c r="A16442" s="6">
        <v>326.8356</v>
      </c>
      <c r="B16442" s="19">
        <f>(A16442-G16442)/G16442</f>
        <v>0.82607675391546864</v>
      </c>
      <c r="C16442" s="30" t="s">
        <v>349</v>
      </c>
      <c r="D16442" s="6">
        <v>1003540</v>
      </c>
      <c r="E16442" s="6">
        <v>1094</v>
      </c>
      <c r="F16442" s="7" t="s">
        <v>19</v>
      </c>
      <c r="G16442" s="6">
        <v>178.98240000000001</v>
      </c>
    </row>
    <row r="16443" spans="1:7" ht="15" thickBot="1" x14ac:dyDescent="0.35">
      <c r="A16443" s="6">
        <v>326.86160000000001</v>
      </c>
      <c r="B16443" s="19">
        <f>(A16443-G16443)/G16443</f>
        <v>0.13399111851235082</v>
      </c>
      <c r="C16443" s="30" t="s">
        <v>281</v>
      </c>
      <c r="D16443" s="6">
        <v>1003210</v>
      </c>
      <c r="E16443" s="6">
        <v>2138</v>
      </c>
      <c r="F16443" s="7" t="s">
        <v>25</v>
      </c>
      <c r="G16443" s="6">
        <v>288.24</v>
      </c>
    </row>
    <row r="16444" spans="1:7" ht="15" thickBot="1" x14ac:dyDescent="0.35">
      <c r="A16444" s="6">
        <v>326.88448</v>
      </c>
      <c r="B16444" s="19">
        <f>(A16444-G16444)/G16444</f>
        <v>9.1179945548877425E-3</v>
      </c>
      <c r="C16444" s="30" t="s">
        <v>299</v>
      </c>
      <c r="D16444" s="6">
        <v>1001204</v>
      </c>
      <c r="E16444" s="6">
        <v>1204</v>
      </c>
      <c r="F16444" s="7" t="s">
        <v>17</v>
      </c>
      <c r="G16444" s="6">
        <v>323.93088</v>
      </c>
    </row>
    <row r="16445" spans="1:7" ht="15" thickBot="1" x14ac:dyDescent="0.35">
      <c r="A16445" s="6">
        <v>326.89280000000002</v>
      </c>
      <c r="B16445" s="19">
        <f>(A16445-G16445)/G16445</f>
        <v>0.47903515376151057</v>
      </c>
      <c r="C16445" s="30" t="s">
        <v>297</v>
      </c>
      <c r="D16445" s="6">
        <v>1004437</v>
      </c>
      <c r="E16445" s="6">
        <v>1785</v>
      </c>
      <c r="F16445" s="7" t="s">
        <v>25</v>
      </c>
      <c r="G16445" s="6">
        <v>221.01759999999999</v>
      </c>
    </row>
    <row r="16446" spans="1:7" ht="15" thickBot="1" x14ac:dyDescent="0.35">
      <c r="A16446" s="6">
        <v>327.00096000000002</v>
      </c>
      <c r="B16446" s="19">
        <f>(A16446-G16446)/G16446</f>
        <v>0.3661835877964652</v>
      </c>
      <c r="C16446" s="30" t="s">
        <v>355</v>
      </c>
      <c r="D16446" s="6">
        <v>1001897</v>
      </c>
      <c r="E16446" s="6">
        <v>1897</v>
      </c>
      <c r="F16446" s="7" t="s">
        <v>27</v>
      </c>
      <c r="G16446" s="6">
        <v>239.3536</v>
      </c>
    </row>
    <row r="16447" spans="1:7" ht="15" thickBot="1" x14ac:dyDescent="0.35">
      <c r="A16447" s="6">
        <v>327.00671999999997</v>
      </c>
      <c r="B16447" s="19">
        <f>(A16447-G16447)/G16447</f>
        <v>5.2434458530624717</v>
      </c>
      <c r="C16447" s="30" t="s">
        <v>338</v>
      </c>
      <c r="D16447" s="6">
        <v>1006913</v>
      </c>
      <c r="E16447" s="6">
        <v>1854</v>
      </c>
      <c r="F16447" s="7" t="s">
        <v>87</v>
      </c>
      <c r="G16447" s="6">
        <v>52.375999999999998</v>
      </c>
    </row>
    <row r="16448" spans="1:7" ht="15" thickBot="1" x14ac:dyDescent="0.35">
      <c r="A16448" s="6">
        <v>327.00671999999997</v>
      </c>
      <c r="B16448" s="19">
        <f>(A16448-G16448)/G16448</f>
        <v>0.3754341571748237</v>
      </c>
      <c r="C16448" s="30" t="s">
        <v>29</v>
      </c>
      <c r="D16448" s="6">
        <v>1016551</v>
      </c>
      <c r="E16448" s="6">
        <v>2458</v>
      </c>
      <c r="F16448" s="7" t="s">
        <v>87</v>
      </c>
      <c r="G16448" s="6">
        <v>237.74799999999999</v>
      </c>
    </row>
    <row r="16449" spans="1:7" ht="15" thickBot="1" x14ac:dyDescent="0.35">
      <c r="A16449" s="6">
        <v>327.05919999999998</v>
      </c>
      <c r="B16449" s="19">
        <f>(A16449-G16449)/G16449</f>
        <v>18.807364341085268</v>
      </c>
      <c r="C16449" s="30" t="s">
        <v>366</v>
      </c>
      <c r="D16449" s="6">
        <v>1003203</v>
      </c>
      <c r="E16449" s="6">
        <v>1156</v>
      </c>
      <c r="F16449" s="7" t="s">
        <v>19</v>
      </c>
      <c r="G16449" s="6">
        <v>16.512</v>
      </c>
    </row>
    <row r="16450" spans="1:7" ht="15" thickBot="1" x14ac:dyDescent="0.35">
      <c r="A16450" s="6">
        <v>327.07479999999998</v>
      </c>
      <c r="B16450" s="19">
        <f>(A16450-G16450)/G16450</f>
        <v>0.25723726290929666</v>
      </c>
      <c r="C16450" s="30" t="s">
        <v>76</v>
      </c>
      <c r="D16450" s="6">
        <v>1004205</v>
      </c>
      <c r="E16450" s="6">
        <v>895</v>
      </c>
      <c r="F16450" s="7" t="s">
        <v>87</v>
      </c>
      <c r="G16450" s="6">
        <v>260.15359999999998</v>
      </c>
    </row>
    <row r="16451" spans="1:7" ht="15" thickBot="1" x14ac:dyDescent="0.35">
      <c r="A16451" s="6">
        <v>327.1036704</v>
      </c>
      <c r="B16451" s="19">
        <f>(A16451-G16451)/G16451</f>
        <v>-0.52389490595913524</v>
      </c>
      <c r="C16451" s="30" t="s">
        <v>372</v>
      </c>
      <c r="D16451" s="6">
        <v>1000036</v>
      </c>
      <c r="E16451" s="6">
        <v>36</v>
      </c>
      <c r="F16451" s="7" t="s">
        <v>87</v>
      </c>
      <c r="G16451" s="6">
        <v>687.04089599999998</v>
      </c>
    </row>
    <row r="16452" spans="1:7" ht="15" thickBot="1" x14ac:dyDescent="0.35">
      <c r="A16452" s="6">
        <v>327.11743999999999</v>
      </c>
      <c r="B16452" s="19">
        <f>(A16452-G16452)/G16452</f>
        <v>0.98593853207444515</v>
      </c>
      <c r="C16452" s="30" t="s">
        <v>390</v>
      </c>
      <c r="D16452" s="6">
        <v>1001674</v>
      </c>
      <c r="E16452" s="6">
        <v>1674</v>
      </c>
      <c r="F16452" s="7" t="s">
        <v>27</v>
      </c>
      <c r="G16452" s="6">
        <v>164.71680000000001</v>
      </c>
    </row>
    <row r="16453" spans="1:7" ht="15" thickBot="1" x14ac:dyDescent="0.35">
      <c r="A16453" s="6">
        <v>327.17880000000002</v>
      </c>
      <c r="B16453" s="19">
        <f>(A16453-G16453)/G16453</f>
        <v>28.524509096159402</v>
      </c>
      <c r="C16453" s="30" t="s">
        <v>203</v>
      </c>
      <c r="D16453" s="6">
        <v>1004574</v>
      </c>
      <c r="E16453" s="6">
        <v>2236</v>
      </c>
      <c r="F16453" s="7" t="s">
        <v>35</v>
      </c>
      <c r="G16453" s="6">
        <v>11.0816</v>
      </c>
    </row>
    <row r="16454" spans="1:7" ht="15" thickBot="1" x14ac:dyDescent="0.35">
      <c r="A16454" s="6">
        <v>327.18599999999998</v>
      </c>
      <c r="B16454" s="19">
        <f>(A16454-G16454)/G16454</f>
        <v>9.099580195085812</v>
      </c>
      <c r="C16454" s="30" t="s">
        <v>371</v>
      </c>
      <c r="D16454" s="6">
        <v>1005985</v>
      </c>
      <c r="E16454" s="6">
        <v>2261</v>
      </c>
      <c r="F16454" s="7" t="s">
        <v>87</v>
      </c>
      <c r="G16454" s="6">
        <v>32.396000000000001</v>
      </c>
    </row>
    <row r="16455" spans="1:7" ht="15" thickBot="1" x14ac:dyDescent="0.35">
      <c r="A16455" s="6">
        <v>327.18599999999998</v>
      </c>
      <c r="B16455" s="19">
        <f>(A16455-G16455)/G16455</f>
        <v>8.4311656866136282</v>
      </c>
      <c r="C16455" s="30" t="s">
        <v>155</v>
      </c>
      <c r="D16455" s="6">
        <v>1005658</v>
      </c>
      <c r="E16455" s="6">
        <v>961</v>
      </c>
      <c r="F16455" s="7" t="s">
        <v>25</v>
      </c>
      <c r="G16455" s="6">
        <v>34.692</v>
      </c>
    </row>
    <row r="16456" spans="1:7" ht="15" thickBot="1" x14ac:dyDescent="0.35">
      <c r="A16456" s="6">
        <v>327.18599999999998</v>
      </c>
      <c r="B16456" s="19">
        <f>(A16456-G16456)/G16456</f>
        <v>0.91055286945553893</v>
      </c>
      <c r="C16456" s="30" t="s">
        <v>147</v>
      </c>
      <c r="D16456" s="6">
        <v>1005613</v>
      </c>
      <c r="E16456" s="6">
        <v>2679</v>
      </c>
      <c r="F16456" s="7" t="s">
        <v>21</v>
      </c>
      <c r="G16456" s="6">
        <v>171.25200000000001</v>
      </c>
    </row>
    <row r="16457" spans="1:7" ht="15" thickBot="1" x14ac:dyDescent="0.35">
      <c r="A16457" s="6">
        <v>327.23079999999999</v>
      </c>
      <c r="B16457" s="19">
        <f>(A16457-G16457)/G16457</f>
        <v>0.96622875326872781</v>
      </c>
      <c r="C16457" s="30" t="s">
        <v>117</v>
      </c>
      <c r="D16457" s="6">
        <v>1004439</v>
      </c>
      <c r="E16457" s="6">
        <v>324</v>
      </c>
      <c r="F16457" s="7" t="s">
        <v>27</v>
      </c>
      <c r="G16457" s="6">
        <v>166.4256</v>
      </c>
    </row>
    <row r="16458" spans="1:7" ht="15" thickBot="1" x14ac:dyDescent="0.35">
      <c r="A16458" s="6">
        <v>327.34519999999998</v>
      </c>
      <c r="B16458" s="19">
        <f>(A16458-G16458)/G16458</f>
        <v>0.42854674058764375</v>
      </c>
      <c r="C16458" s="30" t="s">
        <v>83</v>
      </c>
      <c r="D16458" s="6">
        <v>1004958</v>
      </c>
      <c r="E16458" s="6">
        <v>755</v>
      </c>
      <c r="F16458" s="7" t="s">
        <v>17</v>
      </c>
      <c r="G16458" s="6">
        <v>229.1456</v>
      </c>
    </row>
    <row r="16459" spans="1:7" ht="15" thickBot="1" x14ac:dyDescent="0.35">
      <c r="A16459" s="6">
        <v>327.41800000000001</v>
      </c>
      <c r="B16459" s="19">
        <f>(A16459-G16459)/G16459</f>
        <v>0.41313617844071548</v>
      </c>
      <c r="C16459" s="30" t="s">
        <v>210</v>
      </c>
      <c r="D16459" s="6">
        <v>1004906</v>
      </c>
      <c r="E16459" s="6">
        <v>93</v>
      </c>
      <c r="F16459" s="7" t="s">
        <v>19</v>
      </c>
      <c r="G16459" s="6">
        <v>231.696</v>
      </c>
    </row>
    <row r="16460" spans="1:7" ht="15" thickBot="1" x14ac:dyDescent="0.35">
      <c r="A16460" s="6">
        <v>327.44607999999999</v>
      </c>
      <c r="B16460" s="19">
        <f>(A16460-G16460)/G16460</f>
        <v>0.51514599620942914</v>
      </c>
      <c r="C16460" s="30" t="s">
        <v>218</v>
      </c>
      <c r="D16460" s="6">
        <v>1001350</v>
      </c>
      <c r="E16460" s="6">
        <v>1350</v>
      </c>
      <c r="F16460" s="7" t="s">
        <v>25</v>
      </c>
      <c r="G16460" s="6">
        <v>216.11519999999999</v>
      </c>
    </row>
    <row r="16461" spans="1:7" ht="15" thickBot="1" x14ac:dyDescent="0.35">
      <c r="A16461" s="6">
        <v>327.49079999999998</v>
      </c>
      <c r="B16461" s="19">
        <f>(A16461-G16461)/G16461</f>
        <v>2.5493863019969893</v>
      </c>
      <c r="C16461" s="30" t="s">
        <v>166</v>
      </c>
      <c r="D16461" s="6">
        <v>1002184</v>
      </c>
      <c r="E16461" s="6">
        <v>2184</v>
      </c>
      <c r="F16461" s="7" t="s">
        <v>23</v>
      </c>
      <c r="G16461" s="6">
        <v>92.26688</v>
      </c>
    </row>
    <row r="16462" spans="1:7" ht="15" thickBot="1" x14ac:dyDescent="0.35">
      <c r="A16462" s="6">
        <v>327.49416960000002</v>
      </c>
      <c r="B16462" s="19">
        <f>(A16462-G16462)/G16462</f>
        <v>2.2562067846438731</v>
      </c>
      <c r="C16462" s="30" t="s">
        <v>178</v>
      </c>
      <c r="D16462" s="6">
        <v>1000935</v>
      </c>
      <c r="E16462" s="6">
        <v>935</v>
      </c>
      <c r="F16462" s="7" t="s">
        <v>27</v>
      </c>
      <c r="G16462" s="6">
        <v>100.57536</v>
      </c>
    </row>
    <row r="16463" spans="1:7" ht="15" thickBot="1" x14ac:dyDescent="0.35">
      <c r="A16463" s="6">
        <v>327.57504</v>
      </c>
      <c r="B16463" s="19">
        <f>(A16463-G16463)/G16463</f>
        <v>-0.23784025254631011</v>
      </c>
      <c r="C16463" s="30" t="s">
        <v>291</v>
      </c>
      <c r="D16463" s="6">
        <v>1001719</v>
      </c>
      <c r="E16463" s="6">
        <v>1719</v>
      </c>
      <c r="F16463" s="7" t="s">
        <v>87</v>
      </c>
      <c r="G16463" s="6">
        <v>429.79840000000002</v>
      </c>
    </row>
    <row r="16464" spans="1:7" ht="15" thickBot="1" x14ac:dyDescent="0.35">
      <c r="A16464" s="6">
        <v>327.64679999999998</v>
      </c>
      <c r="B16464" s="19">
        <f>(A16464-G16464)/G16464</f>
        <v>1.7536676707097327</v>
      </c>
      <c r="C16464" s="30" t="s">
        <v>367</v>
      </c>
      <c r="D16464" s="6">
        <v>1004523</v>
      </c>
      <c r="E16464" s="6">
        <v>2110</v>
      </c>
      <c r="F16464" s="7" t="s">
        <v>35</v>
      </c>
      <c r="G16464" s="6">
        <v>118.98560000000001</v>
      </c>
    </row>
    <row r="16465" spans="1:7" ht="15" thickBot="1" x14ac:dyDescent="0.35">
      <c r="A16465" s="6">
        <v>327.71231999999998</v>
      </c>
      <c r="B16465" s="19">
        <f>(A16465-G16465)/G16465</f>
        <v>1.4055752163747139</v>
      </c>
      <c r="C16465" s="30" t="s">
        <v>117</v>
      </c>
      <c r="D16465" s="6">
        <v>1000076</v>
      </c>
      <c r="E16465" s="6">
        <v>76</v>
      </c>
      <c r="F16465" s="7" t="s">
        <v>23</v>
      </c>
      <c r="G16465" s="6">
        <v>136.23033599999999</v>
      </c>
    </row>
    <row r="16466" spans="1:7" ht="15" thickBot="1" x14ac:dyDescent="0.35">
      <c r="A16466" s="6">
        <v>327.72384</v>
      </c>
      <c r="B16466" s="19">
        <f>(A16466-G16466)/G16466</f>
        <v>0.22875551156303431</v>
      </c>
      <c r="C16466" s="30" t="s">
        <v>278</v>
      </c>
      <c r="D16466" s="6">
        <v>1019377</v>
      </c>
      <c r="E16466" s="6">
        <v>1978</v>
      </c>
      <c r="F16466" s="7" t="s">
        <v>87</v>
      </c>
      <c r="G16466" s="6">
        <v>266.71199999999999</v>
      </c>
    </row>
    <row r="16467" spans="1:7" ht="15" thickBot="1" x14ac:dyDescent="0.35">
      <c r="A16467" s="6">
        <v>327.72384</v>
      </c>
      <c r="B16467" s="19">
        <f>(A16467-G16467)/G16467</f>
        <v>1.4901397284709203E-2</v>
      </c>
      <c r="C16467" s="30" t="s">
        <v>237</v>
      </c>
      <c r="D16467" s="6">
        <v>1014740</v>
      </c>
      <c r="E16467" s="6">
        <v>2130</v>
      </c>
      <c r="F16467" s="7" t="s">
        <v>87</v>
      </c>
      <c r="G16467" s="6">
        <v>322.91199999999998</v>
      </c>
    </row>
    <row r="16468" spans="1:7" ht="15" thickBot="1" x14ac:dyDescent="0.35">
      <c r="A16468" s="6">
        <v>327.77055999999999</v>
      </c>
      <c r="B16468" s="19">
        <f>(A16468-G16468)/G16468</f>
        <v>2.9886409657320874</v>
      </c>
      <c r="C16468" s="30" t="s">
        <v>80</v>
      </c>
      <c r="D16468" s="6">
        <v>1001797</v>
      </c>
      <c r="E16468" s="6">
        <v>1797</v>
      </c>
      <c r="F16468" s="7" t="s">
        <v>17</v>
      </c>
      <c r="G16468" s="6">
        <v>82.176000000000002</v>
      </c>
    </row>
    <row r="16469" spans="1:7" ht="15" thickBot="1" x14ac:dyDescent="0.35">
      <c r="A16469" s="6">
        <v>327.79759999999999</v>
      </c>
      <c r="B16469" s="19">
        <f>(A16469-G16469)/G16469</f>
        <v>1.9513022558990463</v>
      </c>
      <c r="C16469" s="30" t="s">
        <v>267</v>
      </c>
      <c r="D16469" s="6">
        <v>1002151</v>
      </c>
      <c r="E16469" s="6">
        <v>2151</v>
      </c>
      <c r="F16469" s="7" t="s">
        <v>19</v>
      </c>
      <c r="G16469" s="6">
        <v>111.0688</v>
      </c>
    </row>
    <row r="16470" spans="1:7" ht="15" thickBot="1" x14ac:dyDescent="0.35">
      <c r="A16470" s="6">
        <v>328.05239999999998</v>
      </c>
      <c r="B16470" s="19">
        <f>(A16470-G16470)/G16470</f>
        <v>4.8728445806599447</v>
      </c>
      <c r="C16470" s="30" t="s">
        <v>324</v>
      </c>
      <c r="D16470" s="6">
        <v>1004742</v>
      </c>
      <c r="E16470" s="6">
        <v>45</v>
      </c>
      <c r="F16470" s="7" t="s">
        <v>31</v>
      </c>
      <c r="G16470" s="6">
        <v>55.859200000000001</v>
      </c>
    </row>
    <row r="16471" spans="1:7" ht="15" thickBot="1" x14ac:dyDescent="0.35">
      <c r="A16471" s="6">
        <v>328.08240000000001</v>
      </c>
      <c r="B16471" s="19">
        <f>(A16471-G16471)/G16471</f>
        <v>1.282864999666006</v>
      </c>
      <c r="C16471" s="30" t="s">
        <v>119</v>
      </c>
      <c r="D16471" s="6">
        <v>1005350</v>
      </c>
      <c r="E16471" s="6">
        <v>636</v>
      </c>
      <c r="F16471" s="7" t="s">
        <v>42</v>
      </c>
      <c r="G16471" s="6">
        <v>143.71520000000001</v>
      </c>
    </row>
    <row r="16472" spans="1:7" ht="15" thickBot="1" x14ac:dyDescent="0.35">
      <c r="A16472" s="6">
        <v>328.13560000000001</v>
      </c>
      <c r="B16472" s="19">
        <f>(A16472-G16472)/G16472</f>
        <v>3.7208864693154093</v>
      </c>
      <c r="C16472" s="30" t="s">
        <v>112</v>
      </c>
      <c r="D16472" s="6">
        <v>1004767</v>
      </c>
      <c r="E16472" s="6">
        <v>2443</v>
      </c>
      <c r="F16472" s="7" t="s">
        <v>42</v>
      </c>
      <c r="G16472" s="6">
        <v>69.507199999999997</v>
      </c>
    </row>
    <row r="16473" spans="1:7" ht="15" thickBot="1" x14ac:dyDescent="0.35">
      <c r="A16473" s="6">
        <v>328.28120000000001</v>
      </c>
      <c r="B16473" s="19">
        <f>(A16473-G16473)/G16473</f>
        <v>0.59911266815269748</v>
      </c>
      <c r="C16473" s="30" t="s">
        <v>243</v>
      </c>
      <c r="D16473" s="6">
        <v>1003316</v>
      </c>
      <c r="E16473" s="6">
        <v>1260</v>
      </c>
      <c r="F16473" s="7" t="s">
        <v>27</v>
      </c>
      <c r="G16473" s="6">
        <v>205.28960000000001</v>
      </c>
    </row>
    <row r="16474" spans="1:7" ht="15" thickBot="1" x14ac:dyDescent="0.35">
      <c r="A16474" s="6">
        <v>328.30720000000002</v>
      </c>
      <c r="B16474" s="19">
        <f>(A16474-G16474)/G16474</f>
        <v>0.48206572769953054</v>
      </c>
      <c r="C16474" s="30" t="s">
        <v>75</v>
      </c>
      <c r="D16474" s="6">
        <v>1002008</v>
      </c>
      <c r="E16474" s="6">
        <v>2008</v>
      </c>
      <c r="F16474" s="7" t="s">
        <v>87</v>
      </c>
      <c r="G16474" s="6">
        <v>221.52</v>
      </c>
    </row>
    <row r="16475" spans="1:7" ht="15" thickBot="1" x14ac:dyDescent="0.35">
      <c r="A16475" s="6">
        <v>328.41120000000001</v>
      </c>
      <c r="B16475" s="19">
        <f>(A16475-G16475)/G16475</f>
        <v>-0.44990067193178862</v>
      </c>
      <c r="C16475" s="30" t="s">
        <v>104</v>
      </c>
      <c r="D16475" s="6">
        <v>1001141</v>
      </c>
      <c r="E16475" s="6">
        <v>1141</v>
      </c>
      <c r="F16475" s="7" t="s">
        <v>35</v>
      </c>
      <c r="G16475" s="6">
        <v>597.00345600000003</v>
      </c>
    </row>
    <row r="16476" spans="1:7" ht="15" thickBot="1" x14ac:dyDescent="0.35">
      <c r="A16476" s="6">
        <v>328.44096000000002</v>
      </c>
      <c r="B16476" s="19">
        <f>(A16476-G16476)/G16476</f>
        <v>9.135815331440563</v>
      </c>
      <c r="C16476" s="30" t="s">
        <v>81</v>
      </c>
      <c r="D16476" s="6">
        <v>1008041</v>
      </c>
      <c r="E16476" s="6">
        <v>1012</v>
      </c>
      <c r="F16476" s="7" t="s">
        <v>87</v>
      </c>
      <c r="G16476" s="6">
        <v>32.404000000000003</v>
      </c>
    </row>
    <row r="16477" spans="1:7" ht="15" thickBot="1" x14ac:dyDescent="0.35">
      <c r="A16477" s="6">
        <v>328.44096000000002</v>
      </c>
      <c r="B16477" s="19">
        <f>(A16477-G16477)/G16477</f>
        <v>0.6228603051624636</v>
      </c>
      <c r="C16477" s="30" t="s">
        <v>41</v>
      </c>
      <c r="D16477" s="6">
        <v>1010028</v>
      </c>
      <c r="E16477" s="6">
        <v>323</v>
      </c>
      <c r="F16477" s="7" t="s">
        <v>87</v>
      </c>
      <c r="G16477" s="6">
        <v>202.38399999999999</v>
      </c>
    </row>
    <row r="16478" spans="1:7" ht="15" thickBot="1" x14ac:dyDescent="0.35">
      <c r="A16478" s="6">
        <v>328.44096000000002</v>
      </c>
      <c r="B16478" s="19">
        <f>(A16478-G16478)/G16478</f>
        <v>0.15470953043918506</v>
      </c>
      <c r="C16478" s="30" t="s">
        <v>46</v>
      </c>
      <c r="D16478" s="6">
        <v>1014854</v>
      </c>
      <c r="E16478" s="6">
        <v>615</v>
      </c>
      <c r="F16478" s="7" t="s">
        <v>87</v>
      </c>
      <c r="G16478" s="6">
        <v>284.43599999999998</v>
      </c>
    </row>
    <row r="16479" spans="1:7" ht="15" thickBot="1" x14ac:dyDescent="0.35">
      <c r="A16479" s="6">
        <v>328.536</v>
      </c>
      <c r="B16479" s="19">
        <f>(A16479-G16479)/G16479</f>
        <v>1.4673756308579671</v>
      </c>
      <c r="C16479" s="30" t="s">
        <v>226</v>
      </c>
      <c r="D16479" s="6">
        <v>1001587</v>
      </c>
      <c r="E16479" s="6">
        <v>1587</v>
      </c>
      <c r="F16479" s="7" t="s">
        <v>31</v>
      </c>
      <c r="G16479" s="6">
        <v>133.15199999999999</v>
      </c>
    </row>
    <row r="16480" spans="1:7" ht="15" thickBot="1" x14ac:dyDescent="0.35">
      <c r="A16480" s="6">
        <v>328.666</v>
      </c>
      <c r="B16480" s="19">
        <f>(A16480-G16480)/G16480</f>
        <v>0.44581949097666046</v>
      </c>
      <c r="C16480" s="30" t="s">
        <v>110</v>
      </c>
      <c r="D16480" s="6">
        <v>1002376</v>
      </c>
      <c r="E16480" s="6">
        <v>2376</v>
      </c>
      <c r="F16480" s="7" t="s">
        <v>27</v>
      </c>
      <c r="G16480" s="6">
        <v>227.32159999999999</v>
      </c>
    </row>
    <row r="16481" spans="1:7" ht="15" thickBot="1" x14ac:dyDescent="0.35">
      <c r="A16481" s="6">
        <v>328.69200000000001</v>
      </c>
      <c r="B16481" s="19">
        <f>(A16481-G16481)/G16481</f>
        <v>1.1959177783478707</v>
      </c>
      <c r="C16481" s="30" t="s">
        <v>339</v>
      </c>
      <c r="D16481" s="6">
        <v>1002850</v>
      </c>
      <c r="E16481" s="6">
        <v>1687</v>
      </c>
      <c r="F16481" s="7" t="s">
        <v>31</v>
      </c>
      <c r="G16481" s="6">
        <v>149.6832</v>
      </c>
    </row>
    <row r="16482" spans="1:7" ht="15" thickBot="1" x14ac:dyDescent="0.35">
      <c r="A16482" s="6">
        <v>328.75439999999998</v>
      </c>
      <c r="B16482" s="19">
        <f>(A16482-G16482)/G16482</f>
        <v>-5.1129990778752216E-2</v>
      </c>
      <c r="C16482" s="30" t="s">
        <v>79</v>
      </c>
      <c r="D16482" s="6">
        <v>1003358</v>
      </c>
      <c r="E16482" s="6">
        <v>2569</v>
      </c>
      <c r="F16482" s="7" t="s">
        <v>17</v>
      </c>
      <c r="G16482" s="6">
        <v>346.46937600000001</v>
      </c>
    </row>
    <row r="16483" spans="1:7" ht="15" thickBot="1" x14ac:dyDescent="0.35">
      <c r="A16483" s="6">
        <v>328.76230399999997</v>
      </c>
      <c r="B16483" s="19">
        <f>(A16483-G16483)/G16483</f>
        <v>9.9351463423298911E-2</v>
      </c>
      <c r="C16483" s="30" t="s">
        <v>372</v>
      </c>
      <c r="D16483" s="6">
        <v>1001091</v>
      </c>
      <c r="E16483" s="6">
        <v>1091</v>
      </c>
      <c r="F16483" s="7" t="s">
        <v>23</v>
      </c>
      <c r="G16483" s="6">
        <v>299.05113599999999</v>
      </c>
    </row>
    <row r="16484" spans="1:7" ht="15" thickBot="1" x14ac:dyDescent="0.35">
      <c r="A16484" s="6">
        <v>328.83551999999997</v>
      </c>
      <c r="B16484" s="19">
        <f>(A16484-G16484)/G16484</f>
        <v>-0.2358485515038215</v>
      </c>
      <c r="C16484" s="30" t="s">
        <v>204</v>
      </c>
      <c r="D16484" s="6">
        <v>1001285</v>
      </c>
      <c r="E16484" s="6">
        <v>1285</v>
      </c>
      <c r="F16484" s="7" t="s">
        <v>19</v>
      </c>
      <c r="G16484" s="6">
        <v>430.32767999999999</v>
      </c>
    </row>
    <row r="16485" spans="1:7" ht="15" thickBot="1" x14ac:dyDescent="0.35">
      <c r="A16485" s="6">
        <v>328.85320000000002</v>
      </c>
      <c r="B16485" s="19">
        <f>(A16485-G16485)/G16485</f>
        <v>2.880621743070765</v>
      </c>
      <c r="C16485" s="30" t="s">
        <v>100</v>
      </c>
      <c r="D16485" s="6">
        <v>1003339</v>
      </c>
      <c r="E16485" s="6">
        <v>2578</v>
      </c>
      <c r="F16485" s="7" t="s">
        <v>35</v>
      </c>
      <c r="G16485" s="6">
        <v>84.742400000000004</v>
      </c>
    </row>
    <row r="16486" spans="1:7" ht="15" thickBot="1" x14ac:dyDescent="0.35">
      <c r="A16486" s="6">
        <v>328.92079999999999</v>
      </c>
      <c r="B16486" s="19">
        <f>(A16486-G16486)/G16486</f>
        <v>1.0283719782930438</v>
      </c>
      <c r="C16486" s="30" t="s">
        <v>137</v>
      </c>
      <c r="D16486" s="6">
        <v>1003064</v>
      </c>
      <c r="E16486" s="6">
        <v>2465</v>
      </c>
      <c r="F16486" s="7" t="s">
        <v>35</v>
      </c>
      <c r="G16486" s="6">
        <v>162.16</v>
      </c>
    </row>
    <row r="16487" spans="1:7" ht="15" thickBot="1" x14ac:dyDescent="0.35">
      <c r="A16487" s="6">
        <v>328.97879999999998</v>
      </c>
      <c r="B16487" s="19">
        <f>(A16487-G16487)/G16487</f>
        <v>1.7896580964656399</v>
      </c>
      <c r="C16487" s="30" t="s">
        <v>98</v>
      </c>
      <c r="D16487" s="6">
        <v>1005729</v>
      </c>
      <c r="E16487" s="6">
        <v>1571</v>
      </c>
      <c r="F16487" s="7" t="s">
        <v>21</v>
      </c>
      <c r="G16487" s="6">
        <v>117.928</v>
      </c>
    </row>
    <row r="16488" spans="1:7" ht="15" thickBot="1" x14ac:dyDescent="0.35">
      <c r="A16488" s="6">
        <v>329.00608</v>
      </c>
      <c r="B16488" s="19">
        <f>(A16488-G16488)/G16488</f>
        <v>0.39120739347523104</v>
      </c>
      <c r="C16488" s="30" t="s">
        <v>310</v>
      </c>
      <c r="D16488" s="6">
        <v>1001664</v>
      </c>
      <c r="E16488" s="6">
        <v>1664</v>
      </c>
      <c r="F16488" s="7" t="s">
        <v>19</v>
      </c>
      <c r="G16488" s="6">
        <v>236.4896</v>
      </c>
    </row>
    <row r="16489" spans="1:7" ht="15" thickBot="1" x14ac:dyDescent="0.35">
      <c r="A16489" s="6">
        <v>329.00608</v>
      </c>
      <c r="B16489" s="19">
        <f>(A16489-G16489)/G16489</f>
        <v>-0.33237021094665997</v>
      </c>
      <c r="C16489" s="30" t="s">
        <v>168</v>
      </c>
      <c r="D16489" s="6">
        <v>1001469</v>
      </c>
      <c r="E16489" s="6">
        <v>1469</v>
      </c>
      <c r="F16489" s="7" t="s">
        <v>25</v>
      </c>
      <c r="G16489" s="6">
        <v>492.79718400000002</v>
      </c>
    </row>
    <row r="16490" spans="1:7" ht="15" thickBot="1" x14ac:dyDescent="0.35">
      <c r="A16490" s="6">
        <v>329.01855999999998</v>
      </c>
      <c r="B16490" s="19">
        <f>(A16490-G16490)/G16490</f>
        <v>-0.35112560931587494</v>
      </c>
      <c r="C16490" s="30" t="s">
        <v>306</v>
      </c>
      <c r="D16490" s="6">
        <v>1001271</v>
      </c>
      <c r="E16490" s="6">
        <v>1271</v>
      </c>
      <c r="F16490" s="7" t="s">
        <v>27</v>
      </c>
      <c r="G16490" s="6">
        <v>507.06047999999998</v>
      </c>
    </row>
    <row r="16491" spans="1:7" ht="15" thickBot="1" x14ac:dyDescent="0.35">
      <c r="A16491" s="6">
        <v>329.15807999999998</v>
      </c>
      <c r="B16491" s="19">
        <f>(A16491-G16491)/G16491</f>
        <v>3.272117121794206</v>
      </c>
      <c r="C16491" s="30" t="s">
        <v>71</v>
      </c>
      <c r="D16491" s="6">
        <v>1008587</v>
      </c>
      <c r="E16491" s="6">
        <v>2797</v>
      </c>
      <c r="F16491" s="7" t="s">
        <v>87</v>
      </c>
      <c r="G16491" s="6">
        <v>77.048000000000002</v>
      </c>
    </row>
    <row r="16492" spans="1:7" ht="15" thickBot="1" x14ac:dyDescent="0.35">
      <c r="A16492" s="6">
        <v>329.15807999999998</v>
      </c>
      <c r="B16492" s="19">
        <f>(A16492-G16492)/G16492</f>
        <v>5.028104658583283E-2</v>
      </c>
      <c r="C16492" s="30" t="s">
        <v>283</v>
      </c>
      <c r="D16492" s="6">
        <v>1016822</v>
      </c>
      <c r="E16492" s="6">
        <v>964</v>
      </c>
      <c r="F16492" s="7" t="s">
        <v>87</v>
      </c>
      <c r="G16492" s="6">
        <v>313.39999999999998</v>
      </c>
    </row>
    <row r="16493" spans="1:7" ht="15" thickBot="1" x14ac:dyDescent="0.35">
      <c r="A16493" s="6">
        <v>329.28480000000002</v>
      </c>
      <c r="B16493" s="19">
        <f>(A16493-G16493)/G16493</f>
        <v>1.4459009769199689</v>
      </c>
      <c r="C16493" s="30" t="s">
        <v>153</v>
      </c>
      <c r="D16493" s="6">
        <v>1003728</v>
      </c>
      <c r="E16493" s="6">
        <v>2198</v>
      </c>
      <c r="F16493" s="7" t="s">
        <v>17</v>
      </c>
      <c r="G16493" s="6">
        <v>134.62719999999999</v>
      </c>
    </row>
    <row r="16494" spans="1:7" ht="15" thickBot="1" x14ac:dyDescent="0.35">
      <c r="A16494" s="6">
        <v>329.29520000000002</v>
      </c>
      <c r="B16494" s="19">
        <f>(A16494-G16494)/G16494</f>
        <v>1.0701848796974334</v>
      </c>
      <c r="C16494" s="30" t="s">
        <v>142</v>
      </c>
      <c r="D16494" s="6">
        <v>1003157</v>
      </c>
      <c r="E16494" s="6">
        <v>2842</v>
      </c>
      <c r="F16494" s="7" t="s">
        <v>19</v>
      </c>
      <c r="G16494" s="6">
        <v>159.06559999999999</v>
      </c>
    </row>
    <row r="16495" spans="1:7" ht="15" thickBot="1" x14ac:dyDescent="0.35">
      <c r="A16495" s="6">
        <v>329.33679999999998</v>
      </c>
      <c r="B16495" s="19">
        <f>(A16495-G16495)/G16495</f>
        <v>8.0429443809858547</v>
      </c>
      <c r="C16495" s="30" t="s">
        <v>389</v>
      </c>
      <c r="D16495" s="6">
        <v>1003225</v>
      </c>
      <c r="E16495" s="6">
        <v>137</v>
      </c>
      <c r="F16495" s="7" t="s">
        <v>23</v>
      </c>
      <c r="G16495" s="6">
        <v>36.419199999999996</v>
      </c>
    </row>
    <row r="16496" spans="1:7" ht="15" thickBot="1" x14ac:dyDescent="0.35">
      <c r="A16496" s="6">
        <v>329.34199999999998</v>
      </c>
      <c r="B16496" s="19">
        <f>(A16496-G16496)/G16496</f>
        <v>-0.15625333049131415</v>
      </c>
      <c r="C16496" s="30" t="s">
        <v>220</v>
      </c>
      <c r="D16496" s="6">
        <v>1002917</v>
      </c>
      <c r="E16496" s="6">
        <v>979</v>
      </c>
      <c r="F16496" s="7" t="s">
        <v>31</v>
      </c>
      <c r="G16496" s="6">
        <v>390.33280000000002</v>
      </c>
    </row>
    <row r="16497" spans="1:7" ht="15" thickBot="1" x14ac:dyDescent="0.35">
      <c r="A16497" s="6">
        <v>329.35136</v>
      </c>
      <c r="B16497" s="19">
        <f>(A16497-G16497)/G16497</f>
        <v>4.4140338806161719</v>
      </c>
      <c r="C16497" s="30" t="s">
        <v>96</v>
      </c>
      <c r="D16497" s="6">
        <v>1001453</v>
      </c>
      <c r="E16497" s="6">
        <v>1453</v>
      </c>
      <c r="F16497" s="7" t="s">
        <v>17</v>
      </c>
      <c r="G16497" s="6">
        <v>60.832895999999998</v>
      </c>
    </row>
    <row r="16498" spans="1:7" ht="15" thickBot="1" x14ac:dyDescent="0.35">
      <c r="A16498" s="6">
        <v>329.35968000000003</v>
      </c>
      <c r="B16498" s="19">
        <f>(A16498-G16498)/G16498</f>
        <v>0.42071197857714721</v>
      </c>
      <c r="C16498" s="30" t="s">
        <v>356</v>
      </c>
      <c r="D16498" s="6">
        <v>1001756</v>
      </c>
      <c r="E16498" s="6">
        <v>1756</v>
      </c>
      <c r="F16498" s="7" t="s">
        <v>25</v>
      </c>
      <c r="G16498" s="6">
        <v>231.8272</v>
      </c>
    </row>
    <row r="16499" spans="1:7" ht="15" thickBot="1" x14ac:dyDescent="0.35">
      <c r="A16499" s="6">
        <v>329.5136</v>
      </c>
      <c r="B16499" s="19">
        <f>(A16499-G16499)/G16499</f>
        <v>0.11212752859349179</v>
      </c>
      <c r="C16499" s="30" t="s">
        <v>267</v>
      </c>
      <c r="D16499" s="6">
        <v>1002384</v>
      </c>
      <c r="E16499" s="6">
        <v>2384</v>
      </c>
      <c r="F16499" s="7" t="s">
        <v>35</v>
      </c>
      <c r="G16499" s="6">
        <v>296.2912</v>
      </c>
    </row>
    <row r="16500" spans="1:7" ht="15" thickBot="1" x14ac:dyDescent="0.35">
      <c r="A16500" s="6">
        <v>329.5292</v>
      </c>
      <c r="B16500" s="19">
        <f>(A16500-G16500)/G16500</f>
        <v>1.6878050531151305</v>
      </c>
      <c r="C16500" s="30" t="s">
        <v>222</v>
      </c>
      <c r="D16500" s="6">
        <v>1003360</v>
      </c>
      <c r="E16500" s="6">
        <v>1256</v>
      </c>
      <c r="F16500" s="7" t="s">
        <v>25</v>
      </c>
      <c r="G16500" s="6">
        <v>122.6016</v>
      </c>
    </row>
    <row r="16501" spans="1:7" ht="15" thickBot="1" x14ac:dyDescent="0.35">
      <c r="A16501" s="6">
        <v>329.57080000000002</v>
      </c>
      <c r="B16501" s="19">
        <f>(A16501-G16501)/G16501</f>
        <v>3.8259629351951641</v>
      </c>
      <c r="C16501" s="30" t="s">
        <v>296</v>
      </c>
      <c r="D16501" s="6">
        <v>1004065</v>
      </c>
      <c r="E16501" s="6">
        <v>1825</v>
      </c>
      <c r="F16501" s="7" t="s">
        <v>19</v>
      </c>
      <c r="G16501" s="6">
        <v>68.291200000000003</v>
      </c>
    </row>
    <row r="16502" spans="1:7" ht="15" thickBot="1" x14ac:dyDescent="0.35">
      <c r="A16502" s="6">
        <v>329.59264000000002</v>
      </c>
      <c r="B16502" s="19">
        <f>(A16502-G16502)/G16502</f>
        <v>0.75160198632699571</v>
      </c>
      <c r="C16502" s="30" t="s">
        <v>182</v>
      </c>
      <c r="D16502" s="6">
        <v>1001602</v>
      </c>
      <c r="E16502" s="6">
        <v>1602</v>
      </c>
      <c r="F16502" s="7" t="s">
        <v>31</v>
      </c>
      <c r="G16502" s="6">
        <v>188.16640000000001</v>
      </c>
    </row>
    <row r="16503" spans="1:7" ht="15" thickBot="1" x14ac:dyDescent="0.35">
      <c r="A16503" s="6">
        <v>329.64359999999999</v>
      </c>
      <c r="B16503" s="19">
        <f>(A16503-G16503)/G16503</f>
        <v>2.0507188971481032</v>
      </c>
      <c r="C16503" s="30" t="s">
        <v>352</v>
      </c>
      <c r="D16503" s="6">
        <v>1004452</v>
      </c>
      <c r="E16503" s="6">
        <v>592</v>
      </c>
      <c r="F16503" s="7" t="s">
        <v>23</v>
      </c>
      <c r="G16503" s="6">
        <v>108.0544</v>
      </c>
    </row>
    <row r="16504" spans="1:7" ht="15" thickBot="1" x14ac:dyDescent="0.35">
      <c r="A16504" s="6">
        <v>329.64359999999999</v>
      </c>
      <c r="B16504" s="19">
        <f>(A16504-G16504)/G16504</f>
        <v>0.74492894166271428</v>
      </c>
      <c r="C16504" s="30" t="s">
        <v>127</v>
      </c>
      <c r="D16504" s="6">
        <v>1002944</v>
      </c>
      <c r="E16504" s="6">
        <v>173</v>
      </c>
      <c r="F16504" s="7" t="s">
        <v>19</v>
      </c>
      <c r="G16504" s="6">
        <v>188.9152</v>
      </c>
    </row>
    <row r="16505" spans="1:7" ht="15" thickBot="1" x14ac:dyDescent="0.35">
      <c r="A16505" s="6">
        <v>329.76839999999999</v>
      </c>
      <c r="B16505" s="19">
        <f>(A16505-G16505)/G16505</f>
        <v>1.7270535076344966</v>
      </c>
      <c r="C16505" s="30" t="s">
        <v>390</v>
      </c>
      <c r="D16505" s="6">
        <v>1003940</v>
      </c>
      <c r="E16505" s="6">
        <v>495</v>
      </c>
      <c r="F16505" s="7" t="s">
        <v>31</v>
      </c>
      <c r="G16505" s="6">
        <v>120.9248</v>
      </c>
    </row>
    <row r="16506" spans="1:7" ht="15" thickBot="1" x14ac:dyDescent="0.35">
      <c r="A16506" s="6">
        <v>329.81</v>
      </c>
      <c r="B16506" s="19">
        <f>(A16506-G16506)/G16506</f>
        <v>0.64841700786897838</v>
      </c>
      <c r="C16506" s="30" t="s">
        <v>248</v>
      </c>
      <c r="D16506" s="6">
        <v>1003528</v>
      </c>
      <c r="E16506" s="6">
        <v>1465</v>
      </c>
      <c r="F16506" s="7" t="s">
        <v>17</v>
      </c>
      <c r="G16506" s="6">
        <v>200.07679999999999</v>
      </c>
    </row>
    <row r="16507" spans="1:7" ht="15" thickBot="1" x14ac:dyDescent="0.35">
      <c r="A16507" s="6">
        <v>329.87520000000001</v>
      </c>
      <c r="B16507" s="19">
        <f>(A16507-G16507)/G16507</f>
        <v>4.0765650969529084</v>
      </c>
      <c r="C16507" s="30" t="s">
        <v>371</v>
      </c>
      <c r="D16507" s="6">
        <v>1005701</v>
      </c>
      <c r="E16507" s="6">
        <v>659</v>
      </c>
      <c r="F16507" s="7" t="s">
        <v>17</v>
      </c>
      <c r="G16507" s="6">
        <v>64.98</v>
      </c>
    </row>
    <row r="16508" spans="1:7" ht="15" thickBot="1" x14ac:dyDescent="0.35">
      <c r="A16508" s="6">
        <v>329.87520000000001</v>
      </c>
      <c r="B16508" s="19">
        <f>(A16508-G16508)/G16508</f>
        <v>0.3425934065934067</v>
      </c>
      <c r="C16508" s="30" t="s">
        <v>263</v>
      </c>
      <c r="D16508" s="6">
        <v>1011004</v>
      </c>
      <c r="E16508" s="6">
        <v>1397</v>
      </c>
      <c r="F16508" s="7" t="s">
        <v>87</v>
      </c>
      <c r="G16508" s="6">
        <v>245.7</v>
      </c>
    </row>
    <row r="16509" spans="1:7" ht="15" thickBot="1" x14ac:dyDescent="0.35">
      <c r="A16509" s="6">
        <v>329.93376000000001</v>
      </c>
      <c r="B16509" s="19">
        <f>(A16509-G16509)/G16509</f>
        <v>1.6437677889176645</v>
      </c>
      <c r="C16509" s="30" t="s">
        <v>387</v>
      </c>
      <c r="D16509" s="6">
        <v>1001675</v>
      </c>
      <c r="E16509" s="6">
        <v>1675</v>
      </c>
      <c r="F16509" s="7" t="s">
        <v>87</v>
      </c>
      <c r="G16509" s="6">
        <v>124.7968</v>
      </c>
    </row>
    <row r="16510" spans="1:7" ht="15" thickBot="1" x14ac:dyDescent="0.35">
      <c r="A16510" s="6">
        <v>329.96704</v>
      </c>
      <c r="B16510" s="19">
        <f>(A16510-G16510)/G16510</f>
        <v>0.64585880512681348</v>
      </c>
      <c r="C16510" s="30" t="s">
        <v>380</v>
      </c>
      <c r="D16510" s="6">
        <v>1001973</v>
      </c>
      <c r="E16510" s="6">
        <v>1973</v>
      </c>
      <c r="F16510" s="7" t="s">
        <v>25</v>
      </c>
      <c r="G16510" s="6">
        <v>200.48320000000001</v>
      </c>
    </row>
    <row r="16511" spans="1:7" ht="15" thickBot="1" x14ac:dyDescent="0.35">
      <c r="A16511" s="6">
        <v>330.12720000000002</v>
      </c>
      <c r="B16511" s="19">
        <f>(A16511-G16511)/G16511</f>
        <v>3.1366835077589319</v>
      </c>
      <c r="C16511" s="30" t="s">
        <v>159</v>
      </c>
      <c r="D16511" s="6">
        <v>1002568</v>
      </c>
      <c r="E16511" s="6">
        <v>2568</v>
      </c>
      <c r="F16511" s="7" t="s">
        <v>87</v>
      </c>
      <c r="G16511" s="6">
        <v>79.8048</v>
      </c>
    </row>
    <row r="16512" spans="1:7" ht="15" thickBot="1" x14ac:dyDescent="0.35">
      <c r="A16512" s="6">
        <v>330.18439999999998</v>
      </c>
      <c r="B16512" s="19">
        <f>(A16512-G16512)/G16512</f>
        <v>6.5112924947222837</v>
      </c>
      <c r="C16512" s="30" t="s">
        <v>190</v>
      </c>
      <c r="D16512" s="6">
        <v>1004201</v>
      </c>
      <c r="E16512" s="6">
        <v>2495</v>
      </c>
      <c r="F16512" s="7" t="s">
        <v>21</v>
      </c>
      <c r="G16512" s="6">
        <v>43.958399999999997</v>
      </c>
    </row>
    <row r="16513" spans="1:7" ht="15" thickBot="1" x14ac:dyDescent="0.35">
      <c r="A16513" s="6">
        <v>330.29984000000002</v>
      </c>
      <c r="B16513" s="19">
        <f>(A16513-G16513)/G16513</f>
        <v>0.64251137774100131</v>
      </c>
      <c r="C16513" s="30" t="s">
        <v>178</v>
      </c>
      <c r="D16513" s="6">
        <v>1002037</v>
      </c>
      <c r="E16513" s="6">
        <v>2037</v>
      </c>
      <c r="F16513" s="7" t="s">
        <v>27</v>
      </c>
      <c r="G16513" s="6">
        <v>201.09440000000001</v>
      </c>
    </row>
    <row r="16514" spans="1:7" ht="15" thickBot="1" x14ac:dyDescent="0.35">
      <c r="A16514" s="6">
        <v>330.44889599999999</v>
      </c>
      <c r="B16514" s="19">
        <f>(A16514-G16514)/G16514</f>
        <v>0.3724602278013317</v>
      </c>
      <c r="C16514" s="30" t="s">
        <v>100</v>
      </c>
      <c r="D16514" s="6">
        <v>1014815</v>
      </c>
      <c r="E16514" s="6">
        <v>2650</v>
      </c>
      <c r="F16514" s="7" t="s">
        <v>87</v>
      </c>
      <c r="G16514" s="6">
        <v>240.77119999999999</v>
      </c>
    </row>
    <row r="16515" spans="1:7" ht="15" thickBot="1" x14ac:dyDescent="0.35">
      <c r="A16515" s="6">
        <v>330.46</v>
      </c>
      <c r="B16515" s="19">
        <f>(A16515-G16515)/G16515</f>
        <v>3.2593833780160852</v>
      </c>
      <c r="C16515" s="30" t="s">
        <v>197</v>
      </c>
      <c r="D16515" s="6">
        <v>1005309</v>
      </c>
      <c r="E16515" s="6">
        <v>506</v>
      </c>
      <c r="F16515" s="7" t="s">
        <v>42</v>
      </c>
      <c r="G16515" s="6">
        <v>77.584000000000003</v>
      </c>
    </row>
    <row r="16516" spans="1:7" ht="15" thickBot="1" x14ac:dyDescent="0.35">
      <c r="A16516" s="6">
        <v>330.46208000000001</v>
      </c>
      <c r="B16516" s="19">
        <f>(A16516-G16516)/G16516</f>
        <v>0.33805050596664898</v>
      </c>
      <c r="C16516" s="30" t="s">
        <v>367</v>
      </c>
      <c r="D16516" s="6">
        <v>1001760</v>
      </c>
      <c r="E16516" s="6">
        <v>1760</v>
      </c>
      <c r="F16516" s="7" t="s">
        <v>87</v>
      </c>
      <c r="G16516" s="6">
        <v>246.97280000000001</v>
      </c>
    </row>
    <row r="16517" spans="1:7" ht="15" thickBot="1" x14ac:dyDescent="0.35">
      <c r="A16517" s="6">
        <v>330.59231999999997</v>
      </c>
      <c r="B16517" s="19">
        <f>(A16517-G16517)/G16517</f>
        <v>0.62172713537272117</v>
      </c>
      <c r="C16517" s="30" t="s">
        <v>173</v>
      </c>
      <c r="D16517" s="6">
        <v>1014658</v>
      </c>
      <c r="E16517" s="6">
        <v>1903</v>
      </c>
      <c r="F16517" s="7" t="s">
        <v>87</v>
      </c>
      <c r="G16517" s="6">
        <v>203.852</v>
      </c>
    </row>
    <row r="16518" spans="1:7" ht="15" thickBot="1" x14ac:dyDescent="0.35">
      <c r="A16518" s="6">
        <v>330.59231999999997</v>
      </c>
      <c r="B16518" s="19">
        <f>(A16518-G16518)/G16518</f>
        <v>0.35938813776768957</v>
      </c>
      <c r="C16518" s="30" t="s">
        <v>171</v>
      </c>
      <c r="D16518" s="6">
        <v>1009559</v>
      </c>
      <c r="E16518" s="6">
        <v>108</v>
      </c>
      <c r="F16518" s="7" t="s">
        <v>87</v>
      </c>
      <c r="G16518" s="6">
        <v>243.19200000000001</v>
      </c>
    </row>
    <row r="16519" spans="1:7" ht="15" thickBot="1" x14ac:dyDescent="0.35">
      <c r="A16519" s="6">
        <v>330.59231999999997</v>
      </c>
      <c r="B16519" s="19">
        <f>(A16519-G16519)/G16519</f>
        <v>0.16086916216026409</v>
      </c>
      <c r="C16519" s="30" t="s">
        <v>200</v>
      </c>
      <c r="D16519" s="6">
        <v>1012642</v>
      </c>
      <c r="E16519" s="6">
        <v>2104</v>
      </c>
      <c r="F16519" s="7" t="s">
        <v>87</v>
      </c>
      <c r="G16519" s="6">
        <v>284.77999999999997</v>
      </c>
    </row>
    <row r="16520" spans="1:7" ht="15" thickBot="1" x14ac:dyDescent="0.35">
      <c r="A16520" s="6">
        <v>330.63159999999999</v>
      </c>
      <c r="B16520" s="19">
        <f>(A16520-G16520)/G16520</f>
        <v>0.48087851686230665</v>
      </c>
      <c r="C16520" s="30" t="s">
        <v>212</v>
      </c>
      <c r="D16520" s="6">
        <v>1002405</v>
      </c>
      <c r="E16520" s="6">
        <v>2405</v>
      </c>
      <c r="F16520" s="7" t="s">
        <v>31</v>
      </c>
      <c r="G16520" s="6">
        <v>223.2672</v>
      </c>
    </row>
    <row r="16521" spans="1:7" ht="15" thickBot="1" x14ac:dyDescent="0.35">
      <c r="A16521" s="6">
        <v>330.69504000000001</v>
      </c>
      <c r="B16521" s="19">
        <f>(A16521-G16521)/G16521</f>
        <v>-1.4055562806395637E-2</v>
      </c>
      <c r="C16521" s="30" t="s">
        <v>219</v>
      </c>
      <c r="D16521" s="6">
        <v>1000785</v>
      </c>
      <c r="E16521" s="6">
        <v>785</v>
      </c>
      <c r="F16521" s="7" t="s">
        <v>35</v>
      </c>
      <c r="G16521" s="6">
        <v>335.40940799999998</v>
      </c>
    </row>
    <row r="16522" spans="1:7" ht="15" thickBot="1" x14ac:dyDescent="0.35">
      <c r="A16522" s="6">
        <v>330.76159999999999</v>
      </c>
      <c r="B16522" s="19">
        <f>(A16522-G16522)/G16522</f>
        <v>-0.16128814482419621</v>
      </c>
      <c r="C16522" s="30" t="s">
        <v>210</v>
      </c>
      <c r="D16522" s="6">
        <v>1001155</v>
      </c>
      <c r="E16522" s="6">
        <v>1155</v>
      </c>
      <c r="F16522" s="7" t="s">
        <v>31</v>
      </c>
      <c r="G16522" s="6">
        <v>394.36857600000002</v>
      </c>
    </row>
    <row r="16523" spans="1:7" ht="15" thickBot="1" x14ac:dyDescent="0.35">
      <c r="A16523" s="6">
        <v>330.77159999999998</v>
      </c>
      <c r="B16523" s="19">
        <f>(A16523-G16523)/G16523</f>
        <v>4.4507217718014624</v>
      </c>
      <c r="C16523" s="30" t="s">
        <v>79</v>
      </c>
      <c r="D16523" s="6">
        <v>1005777</v>
      </c>
      <c r="E16523" s="6">
        <v>1452</v>
      </c>
      <c r="F16523" s="7" t="s">
        <v>23</v>
      </c>
      <c r="G16523" s="6">
        <v>60.683999999999997</v>
      </c>
    </row>
    <row r="16524" spans="1:7" ht="15" thickBot="1" x14ac:dyDescent="0.35">
      <c r="A16524" s="6">
        <v>330.79487999999998</v>
      </c>
      <c r="B16524" s="19">
        <f>(A16524-G16524)/G16524</f>
        <v>1.5517365653773048</v>
      </c>
      <c r="C16524" s="30" t="s">
        <v>180</v>
      </c>
      <c r="D16524" s="6">
        <v>1001887</v>
      </c>
      <c r="E16524" s="6">
        <v>1887</v>
      </c>
      <c r="F16524" s="7" t="s">
        <v>42</v>
      </c>
      <c r="G16524" s="6">
        <v>129.6352</v>
      </c>
    </row>
    <row r="16525" spans="1:7" ht="15" thickBot="1" x14ac:dyDescent="0.35">
      <c r="A16525" s="6">
        <v>330.86040000000003</v>
      </c>
      <c r="B16525" s="19">
        <f>(A16525-G16525)/G16525</f>
        <v>0.39344845013477103</v>
      </c>
      <c r="C16525" s="30" t="s">
        <v>319</v>
      </c>
      <c r="D16525" s="6">
        <v>1003793</v>
      </c>
      <c r="E16525" s="6">
        <v>1888</v>
      </c>
      <c r="F16525" s="7" t="s">
        <v>27</v>
      </c>
      <c r="G16525" s="6">
        <v>237.44</v>
      </c>
    </row>
    <row r="16526" spans="1:7" ht="15" thickBot="1" x14ac:dyDescent="0.35">
      <c r="A16526" s="6">
        <v>330.90719999999999</v>
      </c>
      <c r="B16526" s="19">
        <f>(A16526-G16526)/G16526</f>
        <v>0.86050089059210888</v>
      </c>
      <c r="C16526" s="30" t="s">
        <v>361</v>
      </c>
      <c r="D16526" s="6">
        <v>1001325</v>
      </c>
      <c r="E16526" s="6">
        <v>1325</v>
      </c>
      <c r="F16526" s="7" t="s">
        <v>25</v>
      </c>
      <c r="G16526" s="6">
        <v>177.85919999999999</v>
      </c>
    </row>
    <row r="16527" spans="1:7" ht="15" thickBot="1" x14ac:dyDescent="0.35">
      <c r="A16527" s="6">
        <v>330.9332</v>
      </c>
      <c r="B16527" s="19">
        <f>(A16527-G16527)/G16527</f>
        <v>1.3600325193975356</v>
      </c>
      <c r="C16527" s="30" t="s">
        <v>288</v>
      </c>
      <c r="D16527" s="6">
        <v>1004470</v>
      </c>
      <c r="E16527" s="6">
        <v>2620</v>
      </c>
      <c r="F16527" s="7" t="s">
        <v>42</v>
      </c>
      <c r="G16527" s="6">
        <v>140.22399999999999</v>
      </c>
    </row>
    <row r="16528" spans="1:7" ht="15" thickBot="1" x14ac:dyDescent="0.35">
      <c r="A16528" s="6">
        <v>330.96544</v>
      </c>
      <c r="B16528" s="19">
        <f>(A16528-G16528)/G16528</f>
        <v>-0.37770409225411522</v>
      </c>
      <c r="C16528" s="30" t="s">
        <v>163</v>
      </c>
      <c r="D16528" s="6">
        <v>1001223</v>
      </c>
      <c r="E16528" s="6">
        <v>1223</v>
      </c>
      <c r="F16528" s="7" t="s">
        <v>42</v>
      </c>
      <c r="G16528" s="6">
        <v>531.84576000000004</v>
      </c>
    </row>
    <row r="16529" spans="1:7" ht="15" thickBot="1" x14ac:dyDescent="0.35">
      <c r="A16529" s="6">
        <v>331.01639999999998</v>
      </c>
      <c r="B16529" s="19">
        <f>(A16529-G16529)/G16529</f>
        <v>0.25546307983591032</v>
      </c>
      <c r="C16529" s="30" t="s">
        <v>384</v>
      </c>
      <c r="D16529" s="6">
        <v>1003264</v>
      </c>
      <c r="E16529" s="6">
        <v>1368</v>
      </c>
      <c r="F16529" s="7" t="s">
        <v>23</v>
      </c>
      <c r="G16529" s="6">
        <v>263.66079999999999</v>
      </c>
    </row>
    <row r="16530" spans="1:7" ht="15" thickBot="1" x14ac:dyDescent="0.35">
      <c r="A16530" s="6">
        <v>331.13080000000002</v>
      </c>
      <c r="B16530" s="19">
        <f>(A16530-G16530)/G16530</f>
        <v>1.4194148936170214</v>
      </c>
      <c r="C16530" s="30" t="s">
        <v>99</v>
      </c>
      <c r="D16530" s="6">
        <v>1003188</v>
      </c>
      <c r="E16530" s="6">
        <v>1898</v>
      </c>
      <c r="F16530" s="7" t="s">
        <v>23</v>
      </c>
      <c r="G16530" s="6">
        <v>136.864</v>
      </c>
    </row>
    <row r="16531" spans="1:7" ht="15" thickBot="1" x14ac:dyDescent="0.35">
      <c r="A16531" s="6">
        <v>331.30944</v>
      </c>
      <c r="B16531" s="19">
        <f>(A16531-G16531)/G16531</f>
        <v>0.55029030265596046</v>
      </c>
      <c r="C16531" s="30" t="s">
        <v>191</v>
      </c>
      <c r="D16531" s="6">
        <v>1017636</v>
      </c>
      <c r="E16531" s="6">
        <v>1245</v>
      </c>
      <c r="F16531" s="7" t="s">
        <v>87</v>
      </c>
      <c r="G16531" s="6">
        <v>213.708</v>
      </c>
    </row>
    <row r="16532" spans="1:7" ht="15" thickBot="1" x14ac:dyDescent="0.35">
      <c r="A16532" s="6">
        <v>331.30944</v>
      </c>
      <c r="B16532" s="19">
        <f>(A16532-G16532)/G16532</f>
        <v>0.40273612545937987</v>
      </c>
      <c r="C16532" s="30" t="s">
        <v>61</v>
      </c>
      <c r="D16532" s="6">
        <v>1018883</v>
      </c>
      <c r="E16532" s="6">
        <v>1850</v>
      </c>
      <c r="F16532" s="7" t="s">
        <v>87</v>
      </c>
      <c r="G16532" s="6">
        <v>236.18799999999999</v>
      </c>
    </row>
    <row r="16533" spans="1:7" ht="15" thickBot="1" x14ac:dyDescent="0.35">
      <c r="A16533" s="6">
        <v>331.31072</v>
      </c>
      <c r="B16533" s="19">
        <f>(A16533-G16533)/G16533</f>
        <v>1.3643884434262434E-2</v>
      </c>
      <c r="C16533" s="30" t="s">
        <v>187</v>
      </c>
      <c r="D16533" s="6">
        <v>1001404</v>
      </c>
      <c r="E16533" s="6">
        <v>1404</v>
      </c>
      <c r="F16533" s="7" t="s">
        <v>31</v>
      </c>
      <c r="G16533" s="6">
        <v>326.85120000000001</v>
      </c>
    </row>
    <row r="16534" spans="1:7" ht="15" thickBot="1" x14ac:dyDescent="0.35">
      <c r="A16534" s="6">
        <v>331.31279999999998</v>
      </c>
      <c r="B16534" s="19">
        <f>(A16534-G16534)/G16534</f>
        <v>3.5135032041501377</v>
      </c>
      <c r="C16534" s="30" t="s">
        <v>256</v>
      </c>
      <c r="D16534" s="6">
        <v>1005317</v>
      </c>
      <c r="E16534" s="6">
        <v>2260</v>
      </c>
      <c r="F16534" s="7" t="s">
        <v>23</v>
      </c>
      <c r="G16534" s="6">
        <v>73.404799999999994</v>
      </c>
    </row>
    <row r="16535" spans="1:7" ht="15" thickBot="1" x14ac:dyDescent="0.35">
      <c r="A16535" s="6">
        <v>331.31799999999998</v>
      </c>
      <c r="B16535" s="19">
        <f>(A16535-G16535)/G16535</f>
        <v>0.15927171040845564</v>
      </c>
      <c r="C16535" s="30" t="s">
        <v>345</v>
      </c>
      <c r="D16535" s="6">
        <v>1003757</v>
      </c>
      <c r="E16535" s="6">
        <v>689</v>
      </c>
      <c r="F16535" s="7" t="s">
        <v>17</v>
      </c>
      <c r="G16535" s="6">
        <v>285.79840000000002</v>
      </c>
    </row>
    <row r="16536" spans="1:7" ht="15" thickBot="1" x14ac:dyDescent="0.35">
      <c r="A16536" s="6">
        <v>331.34399999999999</v>
      </c>
      <c r="B16536" s="19">
        <f>(A16536-G16536)/G16536</f>
        <v>0.28273580932087894</v>
      </c>
      <c r="C16536" s="30" t="s">
        <v>67</v>
      </c>
      <c r="D16536" s="6">
        <v>1002670</v>
      </c>
      <c r="E16536" s="6">
        <v>2670</v>
      </c>
      <c r="F16536" s="7" t="s">
        <v>25</v>
      </c>
      <c r="G16536" s="6">
        <v>258.31040000000002</v>
      </c>
    </row>
    <row r="16537" spans="1:7" ht="15" thickBot="1" x14ac:dyDescent="0.35">
      <c r="A16537" s="6">
        <v>331.43239999999997</v>
      </c>
      <c r="B16537" s="19">
        <f>(A16537-G16537)/G16537</f>
        <v>1.2581076809034815</v>
      </c>
      <c r="C16537" s="30" t="s">
        <v>384</v>
      </c>
      <c r="D16537" s="6">
        <v>1003909</v>
      </c>
      <c r="E16537" s="6">
        <v>997</v>
      </c>
      <c r="F16537" s="7" t="s">
        <v>23</v>
      </c>
      <c r="G16537" s="6">
        <v>146.77440000000001</v>
      </c>
    </row>
    <row r="16538" spans="1:7" ht="15" thickBot="1" x14ac:dyDescent="0.35">
      <c r="A16538" s="6">
        <v>331.46048000000002</v>
      </c>
      <c r="B16538" s="19">
        <f>(A16538-G16538)/G16538</f>
        <v>0.50089693246199996</v>
      </c>
      <c r="C16538" s="30" t="s">
        <v>280</v>
      </c>
      <c r="D16538" s="6">
        <v>1001622</v>
      </c>
      <c r="E16538" s="6">
        <v>1622</v>
      </c>
      <c r="F16538" s="7" t="s">
        <v>35</v>
      </c>
      <c r="G16538" s="6">
        <v>220.8416</v>
      </c>
    </row>
    <row r="16539" spans="1:7" ht="15" thickBot="1" x14ac:dyDescent="0.35">
      <c r="A16539" s="6">
        <v>331.5</v>
      </c>
      <c r="B16539" s="19">
        <f>(A16539-G16539)/G16539</f>
        <v>6.9614010144482021</v>
      </c>
      <c r="C16539" s="30" t="s">
        <v>288</v>
      </c>
      <c r="D16539" s="6">
        <v>1003302</v>
      </c>
      <c r="E16539" s="6">
        <v>2800</v>
      </c>
      <c r="F16539" s="7" t="s">
        <v>25</v>
      </c>
      <c r="G16539" s="6">
        <v>41.638399999999997</v>
      </c>
    </row>
    <row r="16540" spans="1:7" ht="15" thickBot="1" x14ac:dyDescent="0.35">
      <c r="A16540" s="6">
        <v>331.61439999999999</v>
      </c>
      <c r="B16540" s="19">
        <f>(A16540-G16540)/G16540</f>
        <v>0.39045874760160476</v>
      </c>
      <c r="C16540" s="30" t="s">
        <v>33</v>
      </c>
      <c r="D16540" s="6">
        <v>1002391</v>
      </c>
      <c r="E16540" s="6">
        <v>2391</v>
      </c>
      <c r="F16540" s="7" t="s">
        <v>87</v>
      </c>
      <c r="G16540" s="6">
        <v>238.49279999999999</v>
      </c>
    </row>
    <row r="16541" spans="1:7" ht="15" thickBot="1" x14ac:dyDescent="0.35">
      <c r="A16541" s="6">
        <v>331.6456</v>
      </c>
      <c r="B16541" s="19">
        <f>(A16541-G16541)/G16541</f>
        <v>0.23193802227584498</v>
      </c>
      <c r="C16541" s="30" t="s">
        <v>59</v>
      </c>
      <c r="D16541" s="6">
        <v>1004956</v>
      </c>
      <c r="E16541" s="6">
        <v>1957</v>
      </c>
      <c r="F16541" s="7" t="s">
        <v>23</v>
      </c>
      <c r="G16541" s="6">
        <v>269.20639999999997</v>
      </c>
    </row>
    <row r="16542" spans="1:7" ht="15" thickBot="1" x14ac:dyDescent="0.35">
      <c r="A16542" s="6">
        <v>331.66120000000001</v>
      </c>
      <c r="B16542" s="19">
        <f>(A16542-G16542)/G16542</f>
        <v>0.49364641879233323</v>
      </c>
      <c r="C16542" s="30" t="s">
        <v>365</v>
      </c>
      <c r="D16542" s="6">
        <v>1004300</v>
      </c>
      <c r="E16542" s="6">
        <v>741</v>
      </c>
      <c r="F16542" s="7" t="s">
        <v>17</v>
      </c>
      <c r="G16542" s="6">
        <v>222.048</v>
      </c>
    </row>
    <row r="16543" spans="1:7" ht="15" thickBot="1" x14ac:dyDescent="0.35">
      <c r="A16543" s="6">
        <v>331.66800000000001</v>
      </c>
      <c r="B16543" s="19">
        <f>(A16543-G16543)/G16543</f>
        <v>12.541891229789318</v>
      </c>
      <c r="C16543" s="30" t="s">
        <v>218</v>
      </c>
      <c r="D16543" s="6">
        <v>1005906</v>
      </c>
      <c r="E16543" s="6">
        <v>613</v>
      </c>
      <c r="F16543" s="7" t="s">
        <v>21</v>
      </c>
      <c r="G16543" s="6">
        <v>24.492000000000001</v>
      </c>
    </row>
    <row r="16544" spans="1:7" ht="15" thickBot="1" x14ac:dyDescent="0.35">
      <c r="A16544" s="6">
        <v>331.66800000000001</v>
      </c>
      <c r="B16544" s="19">
        <f>(A16544-G16544)/G16544</f>
        <v>4.8032614781634937</v>
      </c>
      <c r="C16544" s="30" t="s">
        <v>74</v>
      </c>
      <c r="D16544" s="6">
        <v>1005682</v>
      </c>
      <c r="E16544" s="6">
        <v>1679</v>
      </c>
      <c r="F16544" s="7" t="s">
        <v>23</v>
      </c>
      <c r="G16544" s="6">
        <v>57.152000000000001</v>
      </c>
    </row>
    <row r="16545" spans="1:7" ht="15" thickBot="1" x14ac:dyDescent="0.35">
      <c r="A16545" s="6">
        <v>331.66800000000001</v>
      </c>
      <c r="B16545" s="19">
        <f>(A16545-G16545)/G16545</f>
        <v>2.0789825473449683</v>
      </c>
      <c r="C16545" s="30" t="s">
        <v>374</v>
      </c>
      <c r="D16545" s="6">
        <v>1006031</v>
      </c>
      <c r="E16545" s="6">
        <v>1880</v>
      </c>
      <c r="F16545" s="7" t="s">
        <v>27</v>
      </c>
      <c r="G16545" s="6">
        <v>107.72</v>
      </c>
    </row>
    <row r="16546" spans="1:7" ht="15" thickBot="1" x14ac:dyDescent="0.35">
      <c r="A16546" s="6">
        <v>331.66800000000001</v>
      </c>
      <c r="B16546" s="19">
        <f>(A16546-G16546)/G16546</f>
        <v>1.6919006311196532</v>
      </c>
      <c r="C16546" s="30" t="s">
        <v>265</v>
      </c>
      <c r="D16546" s="6">
        <v>1005344</v>
      </c>
      <c r="E16546" s="6">
        <v>665</v>
      </c>
      <c r="F16546" s="7" t="s">
        <v>25</v>
      </c>
      <c r="G16546" s="6">
        <v>123.20959999999999</v>
      </c>
    </row>
    <row r="16547" spans="1:7" ht="15" thickBot="1" x14ac:dyDescent="0.35">
      <c r="A16547" s="6">
        <v>331.66800000000001</v>
      </c>
      <c r="B16547" s="19">
        <f>(A16547-G16547)/G16547</f>
        <v>0.80879561964180535</v>
      </c>
      <c r="C16547" s="30" t="s">
        <v>137</v>
      </c>
      <c r="D16547" s="6">
        <v>1006200</v>
      </c>
      <c r="E16547" s="6">
        <v>1966</v>
      </c>
      <c r="F16547" s="7" t="s">
        <v>27</v>
      </c>
      <c r="G16547" s="6">
        <v>183.364</v>
      </c>
    </row>
    <row r="16548" spans="1:7" ht="15" thickBot="1" x14ac:dyDescent="0.35">
      <c r="A16548" s="6">
        <v>331.68720000000002</v>
      </c>
      <c r="B16548" s="19">
        <f>(A16548-G16548)/G16548</f>
        <v>3.5328311540648096</v>
      </c>
      <c r="C16548" s="30" t="s">
        <v>360</v>
      </c>
      <c r="D16548" s="6">
        <v>1004290</v>
      </c>
      <c r="E16548" s="6">
        <v>828</v>
      </c>
      <c r="F16548" s="7" t="s">
        <v>17</v>
      </c>
      <c r="G16548" s="6">
        <v>73.174400000000006</v>
      </c>
    </row>
    <row r="16549" spans="1:7" ht="15" thickBot="1" x14ac:dyDescent="0.35">
      <c r="A16549" s="6">
        <v>331.87232</v>
      </c>
      <c r="B16549" s="19">
        <f>(A16549-G16549)/G16549</f>
        <v>1.2256436999171636</v>
      </c>
      <c r="C16549" s="30" t="s">
        <v>298</v>
      </c>
      <c r="D16549" s="6">
        <v>1001351</v>
      </c>
      <c r="E16549" s="6">
        <v>1351</v>
      </c>
      <c r="F16549" s="7" t="s">
        <v>27</v>
      </c>
      <c r="G16549" s="6">
        <v>149.11295999999999</v>
      </c>
    </row>
    <row r="16550" spans="1:7" ht="15" thickBot="1" x14ac:dyDescent="0.35">
      <c r="A16550" s="6">
        <v>331.97840000000002</v>
      </c>
      <c r="B16550" s="19">
        <f>(A16550-G16550)/G16550</f>
        <v>0.60117375601926182</v>
      </c>
      <c r="C16550" s="30" t="s">
        <v>307</v>
      </c>
      <c r="D16550" s="6">
        <v>1003654</v>
      </c>
      <c r="E16550" s="6">
        <v>931</v>
      </c>
      <c r="F16550" s="7" t="s">
        <v>31</v>
      </c>
      <c r="G16550" s="6">
        <v>207.33439999999999</v>
      </c>
    </row>
    <row r="16551" spans="1:7" ht="15" thickBot="1" x14ac:dyDescent="0.35">
      <c r="A16551" s="6">
        <v>332.02656000000002</v>
      </c>
      <c r="B16551" s="19">
        <f>(A16551-G16551)/G16551</f>
        <v>17.287428949107735</v>
      </c>
      <c r="C16551" s="30" t="s">
        <v>121</v>
      </c>
      <c r="D16551" s="6">
        <v>1006345</v>
      </c>
      <c r="E16551" s="6">
        <v>531</v>
      </c>
      <c r="F16551" s="7" t="s">
        <v>87</v>
      </c>
      <c r="G16551" s="6">
        <v>18.155999999999999</v>
      </c>
    </row>
    <row r="16552" spans="1:7" ht="15" thickBot="1" x14ac:dyDescent="0.35">
      <c r="A16552" s="6">
        <v>332.02656000000002</v>
      </c>
      <c r="B16552" s="19">
        <f>(A16552-G16552)/G16552</f>
        <v>0.5473899670040826</v>
      </c>
      <c r="C16552" s="30" t="s">
        <v>58</v>
      </c>
      <c r="D16552" s="6">
        <v>1013532</v>
      </c>
      <c r="E16552" s="6">
        <v>1820</v>
      </c>
      <c r="F16552" s="7" t="s">
        <v>87</v>
      </c>
      <c r="G16552" s="6">
        <v>214.572</v>
      </c>
    </row>
    <row r="16553" spans="1:7" ht="15" thickBot="1" x14ac:dyDescent="0.35">
      <c r="A16553" s="6">
        <v>332.02656000000002</v>
      </c>
      <c r="B16553" s="19">
        <f>(A16553-G16553)/G16553</f>
        <v>0.36821124810443734</v>
      </c>
      <c r="C16553" s="30" t="s">
        <v>102</v>
      </c>
      <c r="D16553" s="6">
        <v>1014138</v>
      </c>
      <c r="E16553" s="6">
        <v>2545</v>
      </c>
      <c r="F16553" s="7" t="s">
        <v>87</v>
      </c>
      <c r="G16553" s="6">
        <v>242.672</v>
      </c>
    </row>
    <row r="16554" spans="1:7" ht="15" thickBot="1" x14ac:dyDescent="0.35">
      <c r="A16554" s="6">
        <v>332.10320000000002</v>
      </c>
      <c r="B16554" s="19">
        <f>(A16554-G16554)/G16554</f>
        <v>-9.9190608454127263E-2</v>
      </c>
      <c r="C16554" s="30" t="s">
        <v>375</v>
      </c>
      <c r="D16554" s="6">
        <v>1002205</v>
      </c>
      <c r="E16554" s="6">
        <v>2205</v>
      </c>
      <c r="F16554" s="7" t="s">
        <v>25</v>
      </c>
      <c r="G16554" s="6">
        <v>368.67200000000003</v>
      </c>
    </row>
    <row r="16555" spans="1:7" ht="15" thickBot="1" x14ac:dyDescent="0.35">
      <c r="A16555" s="6">
        <v>332.27480000000003</v>
      </c>
      <c r="B16555" s="19">
        <f>(A16555-G16555)/G16555</f>
        <v>0.78363121822179482</v>
      </c>
      <c r="C16555" s="30" t="s">
        <v>390</v>
      </c>
      <c r="D16555" s="6">
        <v>1003548</v>
      </c>
      <c r="E16555" s="6">
        <v>667</v>
      </c>
      <c r="F16555" s="7" t="s">
        <v>21</v>
      </c>
      <c r="G16555" s="6">
        <v>186.2912</v>
      </c>
    </row>
    <row r="16556" spans="1:7" ht="15" thickBot="1" x14ac:dyDescent="0.35">
      <c r="A16556" s="6">
        <v>332.43392</v>
      </c>
      <c r="B16556" s="19">
        <f>(A16556-G16556)/G16556</f>
        <v>2.5322022372581685</v>
      </c>
      <c r="C16556" s="30" t="s">
        <v>334</v>
      </c>
      <c r="D16556" s="6">
        <v>1002126</v>
      </c>
      <c r="E16556" s="6">
        <v>2126</v>
      </c>
      <c r="F16556" s="7" t="s">
        <v>35</v>
      </c>
      <c r="G16556" s="6">
        <v>94.115200000000002</v>
      </c>
    </row>
    <row r="16557" spans="1:7" ht="15" thickBot="1" x14ac:dyDescent="0.35">
      <c r="A16557" s="6">
        <v>332.45571840000002</v>
      </c>
      <c r="B16557" s="19">
        <f>(A16557-G16557)/G16557</f>
        <v>-0.35128870073430235</v>
      </c>
      <c r="C16557" s="30" t="s">
        <v>212</v>
      </c>
      <c r="D16557" s="6">
        <v>1000575</v>
      </c>
      <c r="E16557" s="6">
        <v>575</v>
      </c>
      <c r="F16557" s="7" t="s">
        <v>17</v>
      </c>
      <c r="G16557" s="6">
        <v>512.4864</v>
      </c>
    </row>
    <row r="16558" spans="1:7" ht="15" thickBot="1" x14ac:dyDescent="0.35">
      <c r="A16558" s="6">
        <v>332.4932</v>
      </c>
      <c r="B16558" s="19">
        <f>(A16558-G16558)/G16558</f>
        <v>3.6767846693973087</v>
      </c>
      <c r="C16558" s="30" t="s">
        <v>297</v>
      </c>
      <c r="D16558" s="6">
        <v>1002348</v>
      </c>
      <c r="E16558" s="6">
        <v>2348</v>
      </c>
      <c r="F16558" s="7" t="s">
        <v>31</v>
      </c>
      <c r="G16558" s="6">
        <v>71.094399999999993</v>
      </c>
    </row>
    <row r="16559" spans="1:7" ht="15" thickBot="1" x14ac:dyDescent="0.35">
      <c r="A16559" s="6">
        <v>332.4932</v>
      </c>
      <c r="B16559" s="19">
        <f>(A16559-G16559)/G16559</f>
        <v>0.42178605637657368</v>
      </c>
      <c r="C16559" s="30" t="s">
        <v>267</v>
      </c>
      <c r="D16559" s="6">
        <v>1004846</v>
      </c>
      <c r="E16559" s="6">
        <v>274</v>
      </c>
      <c r="F16559" s="7" t="s">
        <v>25</v>
      </c>
      <c r="G16559" s="6">
        <v>233.85599999999999</v>
      </c>
    </row>
    <row r="16560" spans="1:7" ht="15" thickBot="1" x14ac:dyDescent="0.35">
      <c r="A16560" s="6">
        <v>332.50047999999998</v>
      </c>
      <c r="B16560" s="19">
        <f>(A16560-G16560)/G16560</f>
        <v>-0.47652476575548292</v>
      </c>
      <c r="C16560" s="30" t="s">
        <v>312</v>
      </c>
      <c r="D16560" s="6">
        <v>1001458</v>
      </c>
      <c r="E16560" s="6">
        <v>1458</v>
      </c>
      <c r="F16560" s="7" t="s">
        <v>21</v>
      </c>
      <c r="G16560" s="6">
        <v>635.17900799999995</v>
      </c>
    </row>
    <row r="16561" spans="1:7" ht="15" thickBot="1" x14ac:dyDescent="0.35">
      <c r="A16561" s="6">
        <v>332.55455999999998</v>
      </c>
      <c r="B16561" s="19">
        <f>(A16561-G16561)/G16561</f>
        <v>2.4772074815137013</v>
      </c>
      <c r="C16561" s="30" t="s">
        <v>89</v>
      </c>
      <c r="D16561" s="6">
        <v>1001725</v>
      </c>
      <c r="E16561" s="6">
        <v>1725</v>
      </c>
      <c r="F16561" s="7" t="s">
        <v>42</v>
      </c>
      <c r="G16561" s="6">
        <v>95.638400000000004</v>
      </c>
    </row>
    <row r="16562" spans="1:7" ht="15" thickBot="1" x14ac:dyDescent="0.35">
      <c r="A16562" s="6">
        <v>332.59199999999998</v>
      </c>
      <c r="B16562" s="19">
        <f>(A16562-G16562)/G16562</f>
        <v>0.39405279253178821</v>
      </c>
      <c r="C16562" s="30" t="s">
        <v>261</v>
      </c>
      <c r="D16562" s="6">
        <v>1002147</v>
      </c>
      <c r="E16562" s="6">
        <v>2147</v>
      </c>
      <c r="F16562" s="7" t="s">
        <v>35</v>
      </c>
      <c r="G16562" s="6">
        <v>238.57919999999999</v>
      </c>
    </row>
    <row r="16563" spans="1:7" ht="15" thickBot="1" x14ac:dyDescent="0.35">
      <c r="A16563" s="6">
        <v>332.68040000000002</v>
      </c>
      <c r="B16563" s="19">
        <f>(A16563-G16563)/G16563</f>
        <v>0.88266465656181536</v>
      </c>
      <c r="C16563" s="30" t="s">
        <v>72</v>
      </c>
      <c r="D16563" s="6">
        <v>1003653</v>
      </c>
      <c r="E16563" s="6">
        <v>31</v>
      </c>
      <c r="F16563" s="7" t="s">
        <v>25</v>
      </c>
      <c r="G16563" s="6">
        <v>176.7072</v>
      </c>
    </row>
    <row r="16564" spans="1:7" ht="15" thickBot="1" x14ac:dyDescent="0.35">
      <c r="A16564" s="6">
        <v>332.70848000000001</v>
      </c>
      <c r="B16564" s="19">
        <f>(A16564-G16564)/G16564</f>
        <v>1.2986756870288076</v>
      </c>
      <c r="C16564" s="30" t="s">
        <v>169</v>
      </c>
      <c r="D16564" s="6">
        <v>1002082</v>
      </c>
      <c r="E16564" s="6">
        <v>2082</v>
      </c>
      <c r="F16564" s="7" t="s">
        <v>17</v>
      </c>
      <c r="G16564" s="6">
        <v>144.73920000000001</v>
      </c>
    </row>
    <row r="16565" spans="1:7" ht="15" thickBot="1" x14ac:dyDescent="0.35">
      <c r="A16565" s="6">
        <v>332.72199999999998</v>
      </c>
      <c r="B16565" s="19">
        <f>(A16565-G16565)/G16565</f>
        <v>-1.3691791802236852E-2</v>
      </c>
      <c r="C16565" s="30" t="s">
        <v>244</v>
      </c>
      <c r="D16565" s="6">
        <v>1003177</v>
      </c>
      <c r="E16565" s="6">
        <v>2552</v>
      </c>
      <c r="F16565" s="7" t="s">
        <v>21</v>
      </c>
      <c r="G16565" s="6">
        <v>337.3408</v>
      </c>
    </row>
    <row r="16566" spans="1:7" ht="15" thickBot="1" x14ac:dyDescent="0.35">
      <c r="A16566" s="6">
        <v>332.74367999999998</v>
      </c>
      <c r="B16566" s="19">
        <f>(A16566-G16566)/G16566</f>
        <v>3.6287668331817673E-2</v>
      </c>
      <c r="C16566" s="30" t="s">
        <v>292</v>
      </c>
      <c r="D16566" s="6">
        <v>1013287</v>
      </c>
      <c r="E16566" s="6">
        <v>1174</v>
      </c>
      <c r="F16566" s="7" t="s">
        <v>87</v>
      </c>
      <c r="G16566" s="6">
        <v>321.09199999999998</v>
      </c>
    </row>
    <row r="16567" spans="1:7" ht="15" thickBot="1" x14ac:dyDescent="0.35">
      <c r="A16567" s="6">
        <v>332.74367999999998</v>
      </c>
      <c r="B16567" s="19">
        <f>(A16567-G16567)/G16567</f>
        <v>0.80874344980539659</v>
      </c>
      <c r="C16567" s="30" t="s">
        <v>38</v>
      </c>
      <c r="D16567" s="6">
        <v>1010596</v>
      </c>
      <c r="E16567" s="6">
        <v>2715</v>
      </c>
      <c r="F16567" s="7" t="s">
        <v>87</v>
      </c>
      <c r="G16567" s="6">
        <v>183.964</v>
      </c>
    </row>
    <row r="16568" spans="1:7" ht="15" thickBot="1" x14ac:dyDescent="0.35">
      <c r="A16568" s="6">
        <v>332.85199999999998</v>
      </c>
      <c r="B16568" s="19">
        <f>(A16568-G16568)/G16568</f>
        <v>-4.330000735808115E-2</v>
      </c>
      <c r="C16568" s="30" t="s">
        <v>199</v>
      </c>
      <c r="D16568" s="6">
        <v>1003922</v>
      </c>
      <c r="E16568" s="6">
        <v>2737</v>
      </c>
      <c r="F16568" s="7" t="s">
        <v>25</v>
      </c>
      <c r="G16568" s="6">
        <v>347.91680000000002</v>
      </c>
    </row>
    <row r="16569" spans="1:7" ht="15" thickBot="1" x14ac:dyDescent="0.35">
      <c r="A16569" s="6">
        <v>332.86239999999998</v>
      </c>
      <c r="B16569" s="19">
        <f>(A16569-G16569)/G16569</f>
        <v>5.6777620851255044</v>
      </c>
      <c r="C16569" s="30" t="s">
        <v>228</v>
      </c>
      <c r="D16569" s="6">
        <v>1004037</v>
      </c>
      <c r="E16569" s="6">
        <v>1994</v>
      </c>
      <c r="F16569" s="7" t="s">
        <v>17</v>
      </c>
      <c r="G16569" s="6">
        <v>49.846400000000003</v>
      </c>
    </row>
    <row r="16570" spans="1:7" ht="15" thickBot="1" x14ac:dyDescent="0.35">
      <c r="A16570" s="6">
        <v>332.97680000000003</v>
      </c>
      <c r="B16570" s="19">
        <f>(A16570-G16570)/G16570</f>
        <v>4.9497541311681639</v>
      </c>
      <c r="C16570" s="30" t="s">
        <v>182</v>
      </c>
      <c r="D16570" s="6">
        <v>1002444</v>
      </c>
      <c r="E16570" s="6">
        <v>2444</v>
      </c>
      <c r="F16570" s="7" t="s">
        <v>42</v>
      </c>
      <c r="G16570" s="6">
        <v>55.964799999999997</v>
      </c>
    </row>
    <row r="16571" spans="1:7" ht="15" thickBot="1" x14ac:dyDescent="0.35">
      <c r="A16571" s="6">
        <v>333.13799999999998</v>
      </c>
      <c r="B16571" s="19">
        <f>(A16571-G16571)/G16571</f>
        <v>2.7035085378868726</v>
      </c>
      <c r="C16571" s="30" t="s">
        <v>61</v>
      </c>
      <c r="D16571" s="6">
        <v>1003508</v>
      </c>
      <c r="E16571" s="6">
        <v>263</v>
      </c>
      <c r="F16571" s="7" t="s">
        <v>27</v>
      </c>
      <c r="G16571" s="6">
        <v>89.951999999999998</v>
      </c>
    </row>
    <row r="16572" spans="1:7" ht="15" thickBot="1" x14ac:dyDescent="0.35">
      <c r="A16572" s="6">
        <v>333.27008000000001</v>
      </c>
      <c r="B16572" s="19">
        <f>(A16572-G16572)/G16572</f>
        <v>9.0150088250878377E-2</v>
      </c>
      <c r="C16572" s="30" t="s">
        <v>286</v>
      </c>
      <c r="D16572" s="6">
        <v>1001073</v>
      </c>
      <c r="E16572" s="6">
        <v>1073</v>
      </c>
      <c r="F16572" s="7" t="s">
        <v>27</v>
      </c>
      <c r="G16572" s="6">
        <v>305.71027199999997</v>
      </c>
    </row>
    <row r="16573" spans="1:7" ht="15" thickBot="1" x14ac:dyDescent="0.35">
      <c r="A16573" s="6">
        <v>333.30959999999999</v>
      </c>
      <c r="B16573" s="19">
        <f>(A16573-G16573)/G16573</f>
        <v>1.3704342186113196</v>
      </c>
      <c r="C16573" s="30" t="s">
        <v>293</v>
      </c>
      <c r="D16573" s="6">
        <v>1003463</v>
      </c>
      <c r="E16573" s="6">
        <v>725</v>
      </c>
      <c r="F16573" s="7" t="s">
        <v>27</v>
      </c>
      <c r="G16573" s="6">
        <v>140.6112</v>
      </c>
    </row>
    <row r="16574" spans="1:7" ht="15" thickBot="1" x14ac:dyDescent="0.35">
      <c r="A16574" s="6">
        <v>333.3252</v>
      </c>
      <c r="B16574" s="19">
        <f>(A16574-G16574)/G16574</f>
        <v>1.3741111111111111</v>
      </c>
      <c r="C16574" s="30" t="s">
        <v>151</v>
      </c>
      <c r="D16574" s="6">
        <v>1004114</v>
      </c>
      <c r="E16574" s="6">
        <v>1264</v>
      </c>
      <c r="F16574" s="7" t="s">
        <v>25</v>
      </c>
      <c r="G16574" s="6">
        <v>140.4</v>
      </c>
    </row>
    <row r="16575" spans="1:7" ht="15" thickBot="1" x14ac:dyDescent="0.35">
      <c r="A16575" s="6">
        <v>333.39488</v>
      </c>
      <c r="B16575" s="19">
        <f>(A16575-G16575)/G16575</f>
        <v>1.3050997831762468</v>
      </c>
      <c r="C16575" s="30" t="s">
        <v>240</v>
      </c>
      <c r="D16575" s="6">
        <v>1001625</v>
      </c>
      <c r="E16575" s="6">
        <v>1625</v>
      </c>
      <c r="F16575" s="7" t="s">
        <v>27</v>
      </c>
      <c r="G16575" s="6">
        <v>144.6336</v>
      </c>
    </row>
    <row r="16576" spans="1:7" ht="15" thickBot="1" x14ac:dyDescent="0.35">
      <c r="A16576" s="6">
        <v>333.46080000000001</v>
      </c>
      <c r="B16576" s="19">
        <f>(A16576-G16576)/G16576</f>
        <v>2.9403128988041787</v>
      </c>
      <c r="C16576" s="30" t="s">
        <v>209</v>
      </c>
      <c r="D16576" s="6">
        <v>1006060</v>
      </c>
      <c r="E16576" s="6">
        <v>1717</v>
      </c>
      <c r="F16576" s="7" t="s">
        <v>31</v>
      </c>
      <c r="G16576" s="6">
        <v>84.628</v>
      </c>
    </row>
    <row r="16577" spans="1:7" ht="15" thickBot="1" x14ac:dyDescent="0.35">
      <c r="A16577" s="6">
        <v>333.46080000000001</v>
      </c>
      <c r="B16577" s="19">
        <f>(A16577-G16577)/G16577</f>
        <v>1.4483723760267775E-2</v>
      </c>
      <c r="C16577" s="30" t="s">
        <v>310</v>
      </c>
      <c r="D16577" s="6">
        <v>1018440</v>
      </c>
      <c r="E16577" s="6">
        <v>1725</v>
      </c>
      <c r="F16577" s="7" t="s">
        <v>87</v>
      </c>
      <c r="G16577" s="6">
        <v>328.7</v>
      </c>
    </row>
    <row r="16578" spans="1:7" ht="15" thickBot="1" x14ac:dyDescent="0.35">
      <c r="A16578" s="6">
        <v>333.49160000000001</v>
      </c>
      <c r="B16578" s="19">
        <f>(A16578-G16578)/G16578</f>
        <v>0.39838613369830661</v>
      </c>
      <c r="C16578" s="30" t="s">
        <v>52</v>
      </c>
      <c r="D16578" s="6">
        <v>1003002</v>
      </c>
      <c r="E16578" s="6">
        <v>100</v>
      </c>
      <c r="F16578" s="7" t="s">
        <v>35</v>
      </c>
      <c r="G16578" s="6">
        <v>238.48320000000001</v>
      </c>
    </row>
    <row r="16579" spans="1:7" ht="15" thickBot="1" x14ac:dyDescent="0.35">
      <c r="A16579" s="6">
        <v>333.55712</v>
      </c>
      <c r="B16579" s="19">
        <f>(A16579-G16579)/G16579</f>
        <v>-0.34053579797771211</v>
      </c>
      <c r="C16579" s="30" t="s">
        <v>261</v>
      </c>
      <c r="D16579" s="6">
        <v>1001503</v>
      </c>
      <c r="E16579" s="6">
        <v>1503</v>
      </c>
      <c r="F16579" s="7" t="s">
        <v>25</v>
      </c>
      <c r="G16579" s="6">
        <v>505.80019199999998</v>
      </c>
    </row>
    <row r="16580" spans="1:7" ht="15" thickBot="1" x14ac:dyDescent="0.35">
      <c r="A16580" s="6">
        <v>333.59559999999999</v>
      </c>
      <c r="B16580" s="19">
        <f>(A16580-G16580)/G16580</f>
        <v>11.344419775014801</v>
      </c>
      <c r="C16580" s="30" t="s">
        <v>163</v>
      </c>
      <c r="D16580" s="6">
        <v>1003246</v>
      </c>
      <c r="E16580" s="6">
        <v>1203</v>
      </c>
      <c r="F16580" s="7" t="s">
        <v>19</v>
      </c>
      <c r="G16580" s="6">
        <v>27.024000000000001</v>
      </c>
    </row>
    <row r="16581" spans="1:7" ht="15" thickBot="1" x14ac:dyDescent="0.35">
      <c r="A16581" s="6">
        <v>333.59559999999999</v>
      </c>
      <c r="B16581" s="19">
        <f>(A16581-G16581)/G16581</f>
        <v>2.8325291349582735</v>
      </c>
      <c r="C16581" s="30" t="s">
        <v>350</v>
      </c>
      <c r="D16581" s="6">
        <v>1002938</v>
      </c>
      <c r="E16581" s="6">
        <v>829</v>
      </c>
      <c r="F16581" s="7" t="s">
        <v>19</v>
      </c>
      <c r="G16581" s="6">
        <v>87.043199999999999</v>
      </c>
    </row>
    <row r="16582" spans="1:7" ht="15" thickBot="1" x14ac:dyDescent="0.35">
      <c r="A16582" s="6">
        <v>333.68400000000003</v>
      </c>
      <c r="B16582" s="19">
        <f>(A16582-G16582)/G16582</f>
        <v>0.5648870713588956</v>
      </c>
      <c r="C16582" s="30" t="s">
        <v>246</v>
      </c>
      <c r="D16582" s="6">
        <v>1005152</v>
      </c>
      <c r="E16582" s="6">
        <v>473</v>
      </c>
      <c r="F16582" s="7" t="s">
        <v>21</v>
      </c>
      <c r="G16582" s="6">
        <v>213.232</v>
      </c>
    </row>
    <row r="16583" spans="1:7" ht="15" thickBot="1" x14ac:dyDescent="0.35">
      <c r="A16583" s="6">
        <v>333.70688000000001</v>
      </c>
      <c r="B16583" s="19">
        <f>(A16583-G16583)/G16583</f>
        <v>0.95459299383352392</v>
      </c>
      <c r="C16583" s="30" t="s">
        <v>311</v>
      </c>
      <c r="D16583" s="6">
        <v>1001934</v>
      </c>
      <c r="E16583" s="6">
        <v>1934</v>
      </c>
      <c r="F16583" s="7" t="s">
        <v>87</v>
      </c>
      <c r="G16583" s="6">
        <v>170.7296</v>
      </c>
    </row>
    <row r="16584" spans="1:7" ht="15" thickBot="1" x14ac:dyDescent="0.35">
      <c r="A16584" s="6">
        <v>333.80671999999998</v>
      </c>
      <c r="B16584" s="19">
        <f>(A16584-G16584)/G16584</f>
        <v>-0.25444635845518898</v>
      </c>
      <c r="C16584" s="30" t="s">
        <v>289</v>
      </c>
      <c r="D16584" s="6">
        <v>1001095</v>
      </c>
      <c r="E16584" s="6">
        <v>1095</v>
      </c>
      <c r="F16584" s="7" t="s">
        <v>42</v>
      </c>
      <c r="G16584" s="6">
        <v>447.729984</v>
      </c>
    </row>
    <row r="16585" spans="1:7" ht="15" thickBot="1" x14ac:dyDescent="0.35">
      <c r="A16585" s="6">
        <v>333.85248000000001</v>
      </c>
      <c r="B16585" s="19">
        <f>(A16585-G16585)/G16585</f>
        <v>-0.18756833281937701</v>
      </c>
      <c r="C16585" s="30" t="s">
        <v>118</v>
      </c>
      <c r="D16585" s="6">
        <v>1001391</v>
      </c>
      <c r="E16585" s="6">
        <v>1391</v>
      </c>
      <c r="F16585" s="7" t="s">
        <v>31</v>
      </c>
      <c r="G16585" s="6">
        <v>410.92991999999998</v>
      </c>
    </row>
    <row r="16586" spans="1:7" ht="15" thickBot="1" x14ac:dyDescent="0.35">
      <c r="A16586" s="6">
        <v>333.95440000000002</v>
      </c>
      <c r="B16586" s="19">
        <f>(A16586-G16586)/G16586</f>
        <v>1.3723204746425408</v>
      </c>
      <c r="C16586" s="30" t="s">
        <v>83</v>
      </c>
      <c r="D16586" s="6">
        <v>1005320</v>
      </c>
      <c r="E16586" s="6">
        <v>485</v>
      </c>
      <c r="F16586" s="7" t="s">
        <v>19</v>
      </c>
      <c r="G16586" s="6">
        <v>140.77119999999999</v>
      </c>
    </row>
    <row r="16587" spans="1:7" ht="15" thickBot="1" x14ac:dyDescent="0.35">
      <c r="A16587" s="6">
        <v>334.01679999999999</v>
      </c>
      <c r="B16587" s="19">
        <f>(A16587-G16587)/G16587</f>
        <v>0.47352725270691859</v>
      </c>
      <c r="C16587" s="30" t="s">
        <v>234</v>
      </c>
      <c r="D16587" s="6">
        <v>1002779</v>
      </c>
      <c r="E16587" s="6">
        <v>2779</v>
      </c>
      <c r="F16587" s="7" t="s">
        <v>17</v>
      </c>
      <c r="G16587" s="6">
        <v>226.67840000000001</v>
      </c>
    </row>
    <row r="16588" spans="1:7" ht="15" thickBot="1" x14ac:dyDescent="0.35">
      <c r="A16588" s="6">
        <v>334.09480000000002</v>
      </c>
      <c r="B16588" s="19">
        <f>(A16588-G16588)/G16588</f>
        <v>0.66109215152816891</v>
      </c>
      <c r="C16588" s="30" t="s">
        <v>144</v>
      </c>
      <c r="D16588" s="6">
        <v>1003610</v>
      </c>
      <c r="E16588" s="6">
        <v>203</v>
      </c>
      <c r="F16588" s="7" t="s">
        <v>25</v>
      </c>
      <c r="G16588" s="6">
        <v>201.12960000000001</v>
      </c>
    </row>
    <row r="16589" spans="1:7" ht="15" thickBot="1" x14ac:dyDescent="0.35">
      <c r="A16589" s="6">
        <v>334.17791999999997</v>
      </c>
      <c r="B16589" s="19">
        <f>(A16589-G16589)/G16589</f>
        <v>0.76753861126391054</v>
      </c>
      <c r="C16589" s="30" t="s">
        <v>385</v>
      </c>
      <c r="D16589" s="6">
        <v>1013751</v>
      </c>
      <c r="E16589" s="6">
        <v>262</v>
      </c>
      <c r="F16589" s="7" t="s">
        <v>87</v>
      </c>
      <c r="G16589" s="6">
        <v>189.06399999999999</v>
      </c>
    </row>
    <row r="16590" spans="1:7" ht="15" thickBot="1" x14ac:dyDescent="0.35">
      <c r="A16590" s="6">
        <v>334.17791999999997</v>
      </c>
      <c r="B16590" s="19">
        <f>(A16590-G16590)/G16590</f>
        <v>-0.21180734940327384</v>
      </c>
      <c r="C16590" s="30" t="s">
        <v>162</v>
      </c>
      <c r="D16590" s="6">
        <v>1010141</v>
      </c>
      <c r="E16590" s="6">
        <v>787</v>
      </c>
      <c r="F16590" s="7" t="s">
        <v>87</v>
      </c>
      <c r="G16590" s="6">
        <v>423.98</v>
      </c>
    </row>
    <row r="16591" spans="1:7" ht="15" thickBot="1" x14ac:dyDescent="0.35">
      <c r="A16591" s="6">
        <v>334.28928000000002</v>
      </c>
      <c r="B16591" s="19">
        <f>(A16591-G16591)/G16591</f>
        <v>1.2480180761781794</v>
      </c>
      <c r="C16591" s="30" t="s">
        <v>346</v>
      </c>
      <c r="D16591" s="6">
        <v>1001959</v>
      </c>
      <c r="E16591" s="6">
        <v>1959</v>
      </c>
      <c r="F16591" s="7" t="s">
        <v>35</v>
      </c>
      <c r="G16591" s="6">
        <v>148.70400000000001</v>
      </c>
    </row>
    <row r="16592" spans="1:7" ht="15" thickBot="1" x14ac:dyDescent="0.35">
      <c r="A16592" s="6">
        <v>334.29759999999999</v>
      </c>
      <c r="B16592" s="19">
        <f>(A16592-G16592)/G16592</f>
        <v>3.2205882352941173</v>
      </c>
      <c r="C16592" s="30" t="s">
        <v>122</v>
      </c>
      <c r="D16592" s="6">
        <v>1004397</v>
      </c>
      <c r="E16592" s="6">
        <v>704</v>
      </c>
      <c r="F16592" s="7" t="s">
        <v>27</v>
      </c>
      <c r="G16592" s="6">
        <v>79.206400000000002</v>
      </c>
    </row>
    <row r="16593" spans="1:7" ht="15" thickBot="1" x14ac:dyDescent="0.35">
      <c r="A16593" s="6">
        <v>334.35719999999998</v>
      </c>
      <c r="B16593" s="19">
        <f>(A16593-G16593)/G16593</f>
        <v>3.2396682897139373</v>
      </c>
      <c r="C16593" s="30" t="s">
        <v>216</v>
      </c>
      <c r="D16593" s="6">
        <v>1005997</v>
      </c>
      <c r="E16593" s="6">
        <v>1804</v>
      </c>
      <c r="F16593" s="7" t="s">
        <v>19</v>
      </c>
      <c r="G16593" s="6">
        <v>78.864000000000004</v>
      </c>
    </row>
    <row r="16594" spans="1:7" ht="15" thickBot="1" x14ac:dyDescent="0.35">
      <c r="A16594" s="6">
        <v>334.42239999999998</v>
      </c>
      <c r="B16594" s="19">
        <f>(A16594-G16594)/G16594</f>
        <v>2.2181745396317054</v>
      </c>
      <c r="C16594" s="30" t="s">
        <v>316</v>
      </c>
      <c r="D16594" s="6">
        <v>1004357</v>
      </c>
      <c r="E16594" s="6">
        <v>2782</v>
      </c>
      <c r="F16594" s="7" t="s">
        <v>19</v>
      </c>
      <c r="G16594" s="6">
        <v>103.91679999999999</v>
      </c>
    </row>
    <row r="16595" spans="1:7" ht="15" thickBot="1" x14ac:dyDescent="0.35">
      <c r="A16595" s="6">
        <v>334.4692</v>
      </c>
      <c r="B16595" s="19">
        <f>(A16595-G16595)/G16595</f>
        <v>1.832027122226136</v>
      </c>
      <c r="C16595" s="30" t="s">
        <v>390</v>
      </c>
      <c r="D16595" s="6">
        <v>1004377</v>
      </c>
      <c r="E16595" s="6">
        <v>2587</v>
      </c>
      <c r="F16595" s="7" t="s">
        <v>19</v>
      </c>
      <c r="G16595" s="6">
        <v>118.1024</v>
      </c>
    </row>
    <row r="16596" spans="1:7" ht="15" thickBot="1" x14ac:dyDescent="0.35">
      <c r="A16596" s="6">
        <v>334.50040000000001</v>
      </c>
      <c r="B16596" s="19">
        <f>(A16596-G16596)/G16596</f>
        <v>0.14989687035916616</v>
      </c>
      <c r="C16596" s="30" t="s">
        <v>256</v>
      </c>
      <c r="D16596" s="6">
        <v>1004423</v>
      </c>
      <c r="E16596" s="6">
        <v>2758</v>
      </c>
      <c r="F16596" s="7" t="s">
        <v>87</v>
      </c>
      <c r="G16596" s="6">
        <v>290.89600000000002</v>
      </c>
    </row>
    <row r="16597" spans="1:7" ht="15" thickBot="1" x14ac:dyDescent="0.35">
      <c r="A16597" s="6">
        <v>334.58879999999999</v>
      </c>
      <c r="B16597" s="19">
        <f>(A16597-G16597)/G16597</f>
        <v>0.73934524403633095</v>
      </c>
      <c r="C16597" s="30" t="s">
        <v>40</v>
      </c>
      <c r="D16597" s="6">
        <v>1002187</v>
      </c>
      <c r="E16597" s="6">
        <v>2187</v>
      </c>
      <c r="F16597" s="7" t="s">
        <v>31</v>
      </c>
      <c r="G16597" s="6">
        <v>192.3648</v>
      </c>
    </row>
    <row r="16598" spans="1:7" ht="15" thickBot="1" x14ac:dyDescent="0.35">
      <c r="A16598" s="6">
        <v>334.7396</v>
      </c>
      <c r="B16598" s="19">
        <f>(A16598-G16598)/G16598</f>
        <v>0.70143824921520459</v>
      </c>
      <c r="C16598" s="30" t="s">
        <v>90</v>
      </c>
      <c r="D16598" s="6">
        <v>1002617</v>
      </c>
      <c r="E16598" s="6">
        <v>2617</v>
      </c>
      <c r="F16598" s="7" t="s">
        <v>87</v>
      </c>
      <c r="G16598" s="6">
        <v>196.73920000000001</v>
      </c>
    </row>
    <row r="16599" spans="1:7" ht="15" thickBot="1" x14ac:dyDescent="0.35">
      <c r="A16599" s="6">
        <v>334.81760000000003</v>
      </c>
      <c r="B16599" s="19">
        <f>(A16599-G16599)/G16599</f>
        <v>0.45287852699400144</v>
      </c>
      <c r="C16599" s="30" t="s">
        <v>197</v>
      </c>
      <c r="D16599" s="6">
        <v>1001980</v>
      </c>
      <c r="E16599" s="6">
        <v>1980</v>
      </c>
      <c r="F16599" s="7" t="s">
        <v>17</v>
      </c>
      <c r="G16599" s="6">
        <v>230.4512</v>
      </c>
    </row>
    <row r="16600" spans="1:7" ht="15" thickBot="1" x14ac:dyDescent="0.35">
      <c r="A16600" s="6">
        <v>334.81843199999997</v>
      </c>
      <c r="B16600" s="19">
        <f>(A16600-G16600)/G16600</f>
        <v>-0.34937795562022556</v>
      </c>
      <c r="C16600" s="30" t="s">
        <v>137</v>
      </c>
      <c r="D16600" s="6">
        <v>1000639</v>
      </c>
      <c r="E16600" s="6">
        <v>639</v>
      </c>
      <c r="F16600" s="7" t="s">
        <v>35</v>
      </c>
      <c r="G16600" s="6">
        <v>514.61279999999999</v>
      </c>
    </row>
    <row r="16601" spans="1:7" ht="15" thickBot="1" x14ac:dyDescent="0.35">
      <c r="A16601" s="6">
        <v>334.85399999999998</v>
      </c>
      <c r="B16601" s="19">
        <f>(A16601-G16601)/G16601</f>
        <v>0.25354139463564812</v>
      </c>
      <c r="C16601" s="30" t="s">
        <v>301</v>
      </c>
      <c r="D16601" s="6">
        <v>1003963</v>
      </c>
      <c r="E16601" s="6">
        <v>2692</v>
      </c>
      <c r="F16601" s="7" t="s">
        <v>25</v>
      </c>
      <c r="G16601" s="6">
        <v>267.12639999999999</v>
      </c>
    </row>
    <row r="16602" spans="1:7" ht="15" thickBot="1" x14ac:dyDescent="0.35">
      <c r="A16602" s="6">
        <v>334.89503999999999</v>
      </c>
      <c r="B16602" s="19">
        <f>(A16602-G16602)/G16602</f>
        <v>-1.9823220202067539E-2</v>
      </c>
      <c r="C16602" s="30" t="s">
        <v>183</v>
      </c>
      <c r="D16602" s="6">
        <v>1014155</v>
      </c>
      <c r="E16602" s="6">
        <v>71</v>
      </c>
      <c r="F16602" s="7" t="s">
        <v>87</v>
      </c>
      <c r="G16602" s="6">
        <v>341.66800000000001</v>
      </c>
    </row>
    <row r="16603" spans="1:7" ht="15" thickBot="1" x14ac:dyDescent="0.35">
      <c r="A16603" s="6">
        <v>334.89503999999999</v>
      </c>
      <c r="B16603" s="19">
        <f>(A16603-G16603)/G16603</f>
        <v>-2.3037177063642032E-2</v>
      </c>
      <c r="C16603" s="30" t="s">
        <v>270</v>
      </c>
      <c r="D16603" s="6">
        <v>1011708</v>
      </c>
      <c r="E16603" s="6">
        <v>2494</v>
      </c>
      <c r="F16603" s="7" t="s">
        <v>87</v>
      </c>
      <c r="G16603" s="6">
        <v>342.79199999999997</v>
      </c>
    </row>
    <row r="16604" spans="1:7" ht="15" thickBot="1" x14ac:dyDescent="0.35">
      <c r="A16604" s="6">
        <v>334.91120000000001</v>
      </c>
      <c r="B16604" s="19">
        <f>(A16604-G16604)/G16604</f>
        <v>0.33947334741153129</v>
      </c>
      <c r="C16604" s="30" t="s">
        <v>29</v>
      </c>
      <c r="D16604" s="6">
        <v>1005102</v>
      </c>
      <c r="E16604" s="6">
        <v>736</v>
      </c>
      <c r="F16604" s="7" t="s">
        <v>31</v>
      </c>
      <c r="G16604" s="6">
        <v>250.03200000000001</v>
      </c>
    </row>
    <row r="16605" spans="1:7" ht="15" thickBot="1" x14ac:dyDescent="0.35">
      <c r="A16605" s="6">
        <v>334.95280000000002</v>
      </c>
      <c r="B16605" s="19">
        <f>(A16605-G16605)/G16605</f>
        <v>5.3542008134523167</v>
      </c>
      <c r="C16605" s="30" t="s">
        <v>232</v>
      </c>
      <c r="D16605" s="6">
        <v>1004324</v>
      </c>
      <c r="E16605" s="6">
        <v>584</v>
      </c>
      <c r="F16605" s="7" t="s">
        <v>17</v>
      </c>
      <c r="G16605" s="6">
        <v>52.7136</v>
      </c>
    </row>
    <row r="16606" spans="1:7" ht="15" thickBot="1" x14ac:dyDescent="0.35">
      <c r="A16606" s="6">
        <v>335.03846399999998</v>
      </c>
      <c r="B16606" s="19">
        <f>(A16606-G16606)/G16606</f>
        <v>0.16377734736467683</v>
      </c>
      <c r="C16606" s="30" t="s">
        <v>98</v>
      </c>
      <c r="D16606" s="6">
        <v>1015432</v>
      </c>
      <c r="E16606" s="6">
        <v>2511</v>
      </c>
      <c r="F16606" s="7" t="s">
        <v>87</v>
      </c>
      <c r="G16606" s="6">
        <v>287.8888</v>
      </c>
    </row>
    <row r="16607" spans="1:7" ht="15" thickBot="1" x14ac:dyDescent="0.35">
      <c r="A16607" s="6">
        <v>335.12959999999998</v>
      </c>
      <c r="B16607" s="19">
        <f>(A16607-G16607)/G16607</f>
        <v>2.6784096097783707</v>
      </c>
      <c r="C16607" s="30" t="s">
        <v>158</v>
      </c>
      <c r="D16607" s="6">
        <v>1003474</v>
      </c>
      <c r="E16607" s="6">
        <v>2390</v>
      </c>
      <c r="F16607" s="7" t="s">
        <v>19</v>
      </c>
      <c r="G16607" s="6">
        <v>91.107200000000006</v>
      </c>
    </row>
    <row r="16608" spans="1:7" ht="15" thickBot="1" x14ac:dyDescent="0.35">
      <c r="A16608" s="6">
        <v>335.14</v>
      </c>
      <c r="B16608" s="19">
        <f>(A16608-G16608)/G16608</f>
        <v>4.0315277444150848</v>
      </c>
      <c r="C16608" s="30" t="s">
        <v>213</v>
      </c>
      <c r="D16608" s="6">
        <v>1004638</v>
      </c>
      <c r="E16608" s="6">
        <v>2117</v>
      </c>
      <c r="F16608" s="7" t="s">
        <v>23</v>
      </c>
      <c r="G16608" s="6">
        <v>66.608000000000004</v>
      </c>
    </row>
    <row r="16609" spans="1:7" ht="15" thickBot="1" x14ac:dyDescent="0.35">
      <c r="A16609" s="6">
        <v>335.1712</v>
      </c>
      <c r="B16609" s="19">
        <f>(A16609-G16609)/G16609</f>
        <v>1.4888556220891549</v>
      </c>
      <c r="C16609" s="30" t="s">
        <v>174</v>
      </c>
      <c r="D16609" s="6">
        <v>1003567</v>
      </c>
      <c r="E16609" s="6">
        <v>808</v>
      </c>
      <c r="F16609" s="7" t="s">
        <v>19</v>
      </c>
      <c r="G16609" s="6">
        <v>134.6688</v>
      </c>
    </row>
    <row r="16610" spans="1:7" ht="15" thickBot="1" x14ac:dyDescent="0.35">
      <c r="A16610" s="6">
        <v>335.1712</v>
      </c>
      <c r="B16610" s="19">
        <f>(A16610-G16610)/G16610</f>
        <v>1.3692234612861636</v>
      </c>
      <c r="C16610" s="30" t="s">
        <v>195</v>
      </c>
      <c r="D16610" s="6">
        <v>1004077</v>
      </c>
      <c r="E16610" s="6">
        <v>2441</v>
      </c>
      <c r="F16610" s="7" t="s">
        <v>21</v>
      </c>
      <c r="G16610" s="6">
        <v>141.46879999999999</v>
      </c>
    </row>
    <row r="16611" spans="1:7" ht="15" thickBot="1" x14ac:dyDescent="0.35">
      <c r="A16611" s="6">
        <v>335.25360000000001</v>
      </c>
      <c r="B16611" s="19">
        <f>(A16611-G16611)/G16611</f>
        <v>11.424162466646901</v>
      </c>
      <c r="C16611" s="30" t="s">
        <v>159</v>
      </c>
      <c r="D16611" s="6">
        <v>1005540</v>
      </c>
      <c r="E16611" s="6">
        <v>1518</v>
      </c>
      <c r="F16611" s="7" t="s">
        <v>87</v>
      </c>
      <c r="G16611" s="6">
        <v>26.984000000000002</v>
      </c>
    </row>
    <row r="16612" spans="1:7" ht="15" thickBot="1" x14ac:dyDescent="0.35">
      <c r="A16612" s="6">
        <v>335.34280000000001</v>
      </c>
      <c r="B16612" s="19">
        <f>(A16612-G16612)/G16612</f>
        <v>3.6244483915096426</v>
      </c>
      <c r="C16612" s="30" t="s">
        <v>263</v>
      </c>
      <c r="D16612" s="6">
        <v>1003464</v>
      </c>
      <c r="E16612" s="6">
        <v>460</v>
      </c>
      <c r="F16612" s="7" t="s">
        <v>27</v>
      </c>
      <c r="G16612" s="6">
        <v>72.515199999999993</v>
      </c>
    </row>
    <row r="16613" spans="1:7" ht="15" thickBot="1" x14ac:dyDescent="0.35">
      <c r="A16613" s="6">
        <v>335.36880000000002</v>
      </c>
      <c r="B16613" s="19">
        <f>(A16613-G16613)/G16613</f>
        <v>1.142197943707459</v>
      </c>
      <c r="C16613" s="30" t="s">
        <v>213</v>
      </c>
      <c r="D16613" s="6">
        <v>1002774</v>
      </c>
      <c r="E16613" s="6">
        <v>2774</v>
      </c>
      <c r="F16613" s="7" t="s">
        <v>35</v>
      </c>
      <c r="G16613" s="6">
        <v>156.55359999999999</v>
      </c>
    </row>
    <row r="16614" spans="1:7" ht="15" thickBot="1" x14ac:dyDescent="0.35">
      <c r="A16614" s="6">
        <v>335.45823999999999</v>
      </c>
      <c r="B16614" s="19">
        <f>(A16614-G16614)/G16614</f>
        <v>-0.4922218379480145</v>
      </c>
      <c r="C16614" s="30" t="s">
        <v>225</v>
      </c>
      <c r="D16614" s="6">
        <v>1001082</v>
      </c>
      <c r="E16614" s="6">
        <v>1082</v>
      </c>
      <c r="F16614" s="7" t="s">
        <v>23</v>
      </c>
      <c r="G16614" s="6">
        <v>660.63936000000001</v>
      </c>
    </row>
    <row r="16615" spans="1:7" ht="15" thickBot="1" x14ac:dyDescent="0.35">
      <c r="A16615" s="6">
        <v>335.80351999999999</v>
      </c>
      <c r="B16615" s="19">
        <f>(A16615-G16615)/G16615</f>
        <v>24.691342337909067</v>
      </c>
      <c r="C16615" s="30" t="s">
        <v>373</v>
      </c>
      <c r="D16615" s="6">
        <v>1001541</v>
      </c>
      <c r="E16615" s="6">
        <v>1541</v>
      </c>
      <c r="F16615" s="7" t="s">
        <v>21</v>
      </c>
      <c r="G16615" s="6">
        <v>13.070688000000001</v>
      </c>
    </row>
    <row r="16616" spans="1:7" ht="15" thickBot="1" x14ac:dyDescent="0.35">
      <c r="A16616" s="6">
        <v>335.8888</v>
      </c>
      <c r="B16616" s="19">
        <f>(A16616-G16616)/G16616</f>
        <v>1.6402366938323776</v>
      </c>
      <c r="C16616" s="30" t="s">
        <v>104</v>
      </c>
      <c r="D16616" s="6">
        <v>1003009</v>
      </c>
      <c r="E16616" s="6">
        <v>1869</v>
      </c>
      <c r="F16616" s="7" t="s">
        <v>35</v>
      </c>
      <c r="G16616" s="6">
        <v>127.2192</v>
      </c>
    </row>
    <row r="16617" spans="1:7" ht="15" thickBot="1" x14ac:dyDescent="0.35">
      <c r="A16617" s="6">
        <v>335.90751999999998</v>
      </c>
      <c r="B16617" s="19">
        <f>(A16617-G16617)/G16617</f>
        <v>-8.5878773312154821E-2</v>
      </c>
      <c r="C16617" s="30" t="s">
        <v>295</v>
      </c>
      <c r="D16617" s="6">
        <v>1001273</v>
      </c>
      <c r="E16617" s="6">
        <v>1273</v>
      </c>
      <c r="F16617" s="7" t="s">
        <v>17</v>
      </c>
      <c r="G16617" s="6">
        <v>367.46496000000002</v>
      </c>
    </row>
    <row r="16618" spans="1:7" ht="15" thickBot="1" x14ac:dyDescent="0.35">
      <c r="A16618" s="6">
        <v>335.97199999999998</v>
      </c>
      <c r="B16618" s="19">
        <f>(A16618-G16618)/G16618</f>
        <v>2.3244015578494079</v>
      </c>
      <c r="C16618" s="30" t="s">
        <v>281</v>
      </c>
      <c r="D16618" s="6">
        <v>1003442</v>
      </c>
      <c r="E16618" s="6">
        <v>659</v>
      </c>
      <c r="F16618" s="7" t="s">
        <v>21</v>
      </c>
      <c r="G16618" s="6">
        <v>101.0624</v>
      </c>
    </row>
    <row r="16619" spans="1:7" ht="15" thickBot="1" x14ac:dyDescent="0.35">
      <c r="A16619" s="6">
        <v>336.0292</v>
      </c>
      <c r="B16619" s="19">
        <f>(A16619-G16619)/G16619</f>
        <v>0.33407601031595802</v>
      </c>
      <c r="C16619" s="30" t="s">
        <v>163</v>
      </c>
      <c r="D16619" s="6">
        <v>1002290</v>
      </c>
      <c r="E16619" s="6">
        <v>2290</v>
      </c>
      <c r="F16619" s="7" t="s">
        <v>19</v>
      </c>
      <c r="G16619" s="6">
        <v>251.88159999999999</v>
      </c>
    </row>
    <row r="16620" spans="1:7" ht="15" thickBot="1" x14ac:dyDescent="0.35">
      <c r="A16620" s="6">
        <v>336.07600000000002</v>
      </c>
      <c r="B16620" s="19">
        <f>(A16620-G16620)/G16620</f>
        <v>0.17241485169515178</v>
      </c>
      <c r="C16620" s="30" t="s">
        <v>352</v>
      </c>
      <c r="D16620" s="6">
        <v>1003168</v>
      </c>
      <c r="E16620" s="6">
        <v>322</v>
      </c>
      <c r="F16620" s="7" t="s">
        <v>42</v>
      </c>
      <c r="G16620" s="6">
        <v>286.65280000000001</v>
      </c>
    </row>
    <row r="16621" spans="1:7" ht="15" thickBot="1" x14ac:dyDescent="0.35">
      <c r="A16621" s="6">
        <v>336.13319999999999</v>
      </c>
      <c r="B16621" s="19">
        <f>(A16621-G16621)/G16621</f>
        <v>0.25091250654980229</v>
      </c>
      <c r="C16621" s="30" t="s">
        <v>166</v>
      </c>
      <c r="D16621" s="6">
        <v>1005197</v>
      </c>
      <c r="E16621" s="6">
        <v>1157</v>
      </c>
      <c r="F16621" s="7" t="s">
        <v>19</v>
      </c>
      <c r="G16621" s="6">
        <v>268.71039999999999</v>
      </c>
    </row>
    <row r="16622" spans="1:7" ht="15" thickBot="1" x14ac:dyDescent="0.35">
      <c r="A16622" s="6">
        <v>336.15</v>
      </c>
      <c r="B16622" s="19">
        <f>(A16622-G16622)/G16622</f>
        <v>91.146381578947356</v>
      </c>
      <c r="C16622" s="30" t="s">
        <v>363</v>
      </c>
      <c r="D16622" s="6">
        <v>1005570</v>
      </c>
      <c r="E16622" s="6">
        <v>2283</v>
      </c>
      <c r="F16622" s="7" t="s">
        <v>19</v>
      </c>
      <c r="G16622" s="6">
        <v>3.6480000000000001</v>
      </c>
    </row>
    <row r="16623" spans="1:7" ht="15" thickBot="1" x14ac:dyDescent="0.35">
      <c r="A16623" s="6">
        <v>336.15</v>
      </c>
      <c r="B16623" s="19">
        <f>(A16623-G16623)/G16623</f>
        <v>61.527901785714285</v>
      </c>
      <c r="C16623" s="30" t="s">
        <v>126</v>
      </c>
      <c r="D16623" s="6">
        <v>1005536</v>
      </c>
      <c r="E16623" s="6">
        <v>369</v>
      </c>
      <c r="F16623" s="7" t="s">
        <v>25</v>
      </c>
      <c r="G16623" s="6">
        <v>5.3760000000000003</v>
      </c>
    </row>
    <row r="16624" spans="1:7" ht="15" thickBot="1" x14ac:dyDescent="0.35">
      <c r="A16624" s="6">
        <v>336.15</v>
      </c>
      <c r="B16624" s="19">
        <f>(A16624-G16624)/G16624</f>
        <v>1.2598015488867373</v>
      </c>
      <c r="C16624" s="30" t="s">
        <v>356</v>
      </c>
      <c r="D16624" s="6">
        <v>1006213</v>
      </c>
      <c r="E16624" s="6">
        <v>236</v>
      </c>
      <c r="F16624" s="7" t="s">
        <v>23</v>
      </c>
      <c r="G16624" s="6">
        <v>148.75200000000001</v>
      </c>
    </row>
    <row r="16625" spans="1:7" ht="15" thickBot="1" x14ac:dyDescent="0.35">
      <c r="A16625" s="6">
        <v>336.24239999999998</v>
      </c>
      <c r="B16625" s="19">
        <f>(A16625-G16625)/G16625</f>
        <v>0.29192025377153175</v>
      </c>
      <c r="C16625" s="30" t="s">
        <v>232</v>
      </c>
      <c r="D16625" s="6">
        <v>1003712</v>
      </c>
      <c r="E16625" s="6">
        <v>601</v>
      </c>
      <c r="F16625" s="7" t="s">
        <v>17</v>
      </c>
      <c r="G16625" s="6">
        <v>260.26560000000001</v>
      </c>
    </row>
    <row r="16626" spans="1:7" ht="15" thickBot="1" x14ac:dyDescent="0.35">
      <c r="A16626" s="6">
        <v>336.27359999999999</v>
      </c>
      <c r="B16626" s="19">
        <f>(A16626-G16626)/G16626</f>
        <v>-0.26315357689783425</v>
      </c>
      <c r="C16626" s="30" t="s">
        <v>330</v>
      </c>
      <c r="D16626" s="6">
        <v>1001256</v>
      </c>
      <c r="E16626" s="6">
        <v>1256</v>
      </c>
      <c r="F16626" s="7" t="s">
        <v>87</v>
      </c>
      <c r="G16626" s="6">
        <v>456.36864000000003</v>
      </c>
    </row>
    <row r="16627" spans="1:7" ht="15" thickBot="1" x14ac:dyDescent="0.35">
      <c r="A16627" s="6">
        <v>336.32927999999998</v>
      </c>
      <c r="B16627" s="19">
        <f>(A16627-G16627)/G16627</f>
        <v>0.6129662951524103</v>
      </c>
      <c r="C16627" s="30" t="s">
        <v>92</v>
      </c>
      <c r="D16627" s="6">
        <v>1013396</v>
      </c>
      <c r="E16627" s="6">
        <v>1129</v>
      </c>
      <c r="F16627" s="7" t="s">
        <v>87</v>
      </c>
      <c r="G16627" s="6">
        <v>208.51599999999999</v>
      </c>
    </row>
    <row r="16628" spans="1:7" ht="15" thickBot="1" x14ac:dyDescent="0.35">
      <c r="A16628" s="6">
        <v>336.53568000000001</v>
      </c>
      <c r="B16628" s="19">
        <f>(A16628-G16628)/G16628</f>
        <v>-0.47180540341815697</v>
      </c>
      <c r="C16628" s="30" t="s">
        <v>356</v>
      </c>
      <c r="D16628" s="6">
        <v>1001428</v>
      </c>
      <c r="E16628" s="6">
        <v>1428</v>
      </c>
      <c r="F16628" s="7" t="s">
        <v>23</v>
      </c>
      <c r="G16628" s="6">
        <v>637.14336000000003</v>
      </c>
    </row>
    <row r="16629" spans="1:7" ht="15" thickBot="1" x14ac:dyDescent="0.35">
      <c r="A16629" s="6">
        <v>336.55959999999999</v>
      </c>
      <c r="B16629" s="19">
        <f>(A16629-G16629)/G16629</f>
        <v>0.30622811048461207</v>
      </c>
      <c r="C16629" s="30" t="s">
        <v>385</v>
      </c>
      <c r="D16629" s="6">
        <v>1004650</v>
      </c>
      <c r="E16629" s="6">
        <v>117</v>
      </c>
      <c r="F16629" s="7" t="s">
        <v>35</v>
      </c>
      <c r="G16629" s="6">
        <v>257.6576</v>
      </c>
    </row>
    <row r="16630" spans="1:7" ht="15" thickBot="1" x14ac:dyDescent="0.35">
      <c r="A16630" s="6">
        <v>336.63240000000002</v>
      </c>
      <c r="B16630" s="19">
        <f>(A16630-G16630)/G16630</f>
        <v>0.54221581246701467</v>
      </c>
      <c r="C16630" s="30" t="s">
        <v>336</v>
      </c>
      <c r="D16630" s="6">
        <v>1004717</v>
      </c>
      <c r="E16630" s="6">
        <v>1763</v>
      </c>
      <c r="F16630" s="7" t="s">
        <v>17</v>
      </c>
      <c r="G16630" s="6">
        <v>218.2784</v>
      </c>
    </row>
    <row r="16631" spans="1:7" ht="15" thickBot="1" x14ac:dyDescent="0.35">
      <c r="A16631" s="6">
        <v>336.69792000000001</v>
      </c>
      <c r="B16631" s="19">
        <f>(A16631-G16631)/G16631</f>
        <v>0.29700335289186941</v>
      </c>
      <c r="C16631" s="30" t="s">
        <v>375</v>
      </c>
      <c r="D16631" s="6">
        <v>1001778</v>
      </c>
      <c r="E16631" s="6">
        <v>1778</v>
      </c>
      <c r="F16631" s="7" t="s">
        <v>31</v>
      </c>
      <c r="G16631" s="6">
        <v>259.59679999999997</v>
      </c>
    </row>
    <row r="16632" spans="1:7" ht="15" thickBot="1" x14ac:dyDescent="0.35">
      <c r="A16632" s="6">
        <v>336.70623999999998</v>
      </c>
      <c r="B16632" s="19">
        <f>(A16632-G16632)/G16632</f>
        <v>0.53217666074496894</v>
      </c>
      <c r="C16632" s="30" t="s">
        <v>55</v>
      </c>
      <c r="D16632" s="6">
        <v>1001610</v>
      </c>
      <c r="E16632" s="6">
        <v>1610</v>
      </c>
      <c r="F16632" s="7" t="s">
        <v>27</v>
      </c>
      <c r="G16632" s="6">
        <v>219.7568</v>
      </c>
    </row>
    <row r="16633" spans="1:7" ht="15" thickBot="1" x14ac:dyDescent="0.35">
      <c r="A16633" s="6">
        <v>336.7732992</v>
      </c>
      <c r="B16633" s="19">
        <f>(A16633-G16633)/G16633</f>
        <v>-0.11179481466477624</v>
      </c>
      <c r="C16633" s="30" t="s">
        <v>224</v>
      </c>
      <c r="D16633" s="6">
        <v>1001001</v>
      </c>
      <c r="E16633" s="6">
        <v>1001</v>
      </c>
      <c r="F16633" s="7" t="s">
        <v>31</v>
      </c>
      <c r="G16633" s="6">
        <v>379.16160000000002</v>
      </c>
    </row>
    <row r="16634" spans="1:7" ht="15" thickBot="1" x14ac:dyDescent="0.35">
      <c r="A16634" s="6">
        <v>336.81024000000002</v>
      </c>
      <c r="B16634" s="19">
        <f>(A16634-G16634)/G16634</f>
        <v>3.4398985779289126E-2</v>
      </c>
      <c r="C16634" s="30" t="s">
        <v>263</v>
      </c>
      <c r="D16634" s="6">
        <v>1001805</v>
      </c>
      <c r="E16634" s="6">
        <v>1805</v>
      </c>
      <c r="F16634" s="7" t="s">
        <v>35</v>
      </c>
      <c r="G16634" s="6">
        <v>325.6096</v>
      </c>
    </row>
    <row r="16635" spans="1:7" ht="15" thickBot="1" x14ac:dyDescent="0.35">
      <c r="A16635" s="6">
        <v>336.8612</v>
      </c>
      <c r="B16635" s="19">
        <f>(A16635-G16635)/G16635</f>
        <v>1.2655574088023245</v>
      </c>
      <c r="C16635" s="30" t="s">
        <v>193</v>
      </c>
      <c r="D16635" s="6">
        <v>1002526</v>
      </c>
      <c r="E16635" s="6">
        <v>2526</v>
      </c>
      <c r="F16635" s="7" t="s">
        <v>19</v>
      </c>
      <c r="G16635" s="6">
        <v>148.68799999999999</v>
      </c>
    </row>
    <row r="16636" spans="1:7" ht="15" thickBot="1" x14ac:dyDescent="0.35">
      <c r="A16636" s="6">
        <v>336.91840000000002</v>
      </c>
      <c r="B16636" s="19">
        <f>(A16636-G16636)/G16636</f>
        <v>0.55276819160546276</v>
      </c>
      <c r="C16636" s="30" t="s">
        <v>129</v>
      </c>
      <c r="D16636" s="6">
        <v>1003584</v>
      </c>
      <c r="E16636" s="6">
        <v>1303</v>
      </c>
      <c r="F16636" s="7" t="s">
        <v>27</v>
      </c>
      <c r="G16636" s="6">
        <v>216.97919999999999</v>
      </c>
    </row>
    <row r="16637" spans="1:7" ht="15" thickBot="1" x14ac:dyDescent="0.35">
      <c r="A16637" s="6">
        <v>337.04640000000001</v>
      </c>
      <c r="B16637" s="19">
        <f>(A16637-G16637)/G16637</f>
        <v>-4.7058823529411197E-3</v>
      </c>
      <c r="C16637" s="30" t="s">
        <v>59</v>
      </c>
      <c r="D16637" s="6">
        <v>1015059</v>
      </c>
      <c r="E16637" s="6">
        <v>2093</v>
      </c>
      <c r="F16637" s="7" t="s">
        <v>87</v>
      </c>
      <c r="G16637" s="6">
        <v>338.64</v>
      </c>
    </row>
    <row r="16638" spans="1:7" ht="15" thickBot="1" x14ac:dyDescent="0.35">
      <c r="A16638" s="6">
        <v>337.04640000000001</v>
      </c>
      <c r="B16638" s="19">
        <f>(A16638-G16638)/G16638</f>
        <v>-0.15598293166656652</v>
      </c>
      <c r="C16638" s="30" t="s">
        <v>347</v>
      </c>
      <c r="D16638" s="6">
        <v>1018101</v>
      </c>
      <c r="E16638" s="6">
        <v>1978</v>
      </c>
      <c r="F16638" s="7" t="s">
        <v>87</v>
      </c>
      <c r="G16638" s="6">
        <v>399.33600000000001</v>
      </c>
    </row>
    <row r="16639" spans="1:7" ht="15" thickBot="1" x14ac:dyDescent="0.35">
      <c r="A16639" s="6">
        <v>337.12119999999999</v>
      </c>
      <c r="B16639" s="19">
        <f>(A16639-G16639)/G16639</f>
        <v>2.251855881717443</v>
      </c>
      <c r="C16639" s="30" t="s">
        <v>303</v>
      </c>
      <c r="D16639" s="6">
        <v>1002918</v>
      </c>
      <c r="E16639" s="6">
        <v>2780</v>
      </c>
      <c r="F16639" s="7" t="s">
        <v>23</v>
      </c>
      <c r="G16639" s="6">
        <v>103.6704</v>
      </c>
    </row>
    <row r="16640" spans="1:7" ht="15" thickBot="1" x14ac:dyDescent="0.35">
      <c r="A16640" s="6">
        <v>337.24599999999998</v>
      </c>
      <c r="B16640" s="19">
        <f>(A16640-G16640)/G16640</f>
        <v>1.6612134488157162</v>
      </c>
      <c r="C16640" s="30" t="s">
        <v>289</v>
      </c>
      <c r="D16640" s="6">
        <v>1004689</v>
      </c>
      <c r="E16640" s="6">
        <v>1373</v>
      </c>
      <c r="F16640" s="7" t="s">
        <v>31</v>
      </c>
      <c r="G16640" s="6">
        <v>126.7264</v>
      </c>
    </row>
    <row r="16641" spans="1:7" ht="15" thickBot="1" x14ac:dyDescent="0.35">
      <c r="A16641" s="6">
        <v>337.30840000000001</v>
      </c>
      <c r="B16641" s="19">
        <f>(A16641-G16641)/G16641</f>
        <v>0.58679003146216269</v>
      </c>
      <c r="C16641" s="30" t="s">
        <v>278</v>
      </c>
      <c r="D16641" s="6">
        <v>1003582</v>
      </c>
      <c r="E16641" s="6">
        <v>2537</v>
      </c>
      <c r="F16641" s="7" t="s">
        <v>25</v>
      </c>
      <c r="G16641" s="6">
        <v>212.5728</v>
      </c>
    </row>
    <row r="16642" spans="1:7" ht="15" thickBot="1" x14ac:dyDescent="0.35">
      <c r="A16642" s="6">
        <v>337.31880000000001</v>
      </c>
      <c r="B16642" s="19">
        <f>(A16642-G16642)/G16642</f>
        <v>0.80185506478410995</v>
      </c>
      <c r="C16642" s="30" t="s">
        <v>182</v>
      </c>
      <c r="D16642" s="6">
        <v>1003059</v>
      </c>
      <c r="E16642" s="6">
        <v>2202</v>
      </c>
      <c r="F16642" s="7" t="s">
        <v>21</v>
      </c>
      <c r="G16642" s="6">
        <v>187.2064</v>
      </c>
    </row>
    <row r="16643" spans="1:7" ht="15" thickBot="1" x14ac:dyDescent="0.35">
      <c r="A16643" s="6">
        <v>337.31880000000001</v>
      </c>
      <c r="B16643" s="19">
        <f>(A16643-G16643)/G16643</f>
        <v>0.28820008798836599</v>
      </c>
      <c r="C16643" s="30" t="s">
        <v>170</v>
      </c>
      <c r="D16643" s="6">
        <v>1002481</v>
      </c>
      <c r="E16643" s="6">
        <v>2481</v>
      </c>
      <c r="F16643" s="7" t="s">
        <v>35</v>
      </c>
      <c r="G16643" s="6">
        <v>261.8528</v>
      </c>
    </row>
    <row r="16644" spans="1:7" ht="15" thickBot="1" x14ac:dyDescent="0.35">
      <c r="A16644" s="6">
        <v>337.39159999999998</v>
      </c>
      <c r="B16644" s="19">
        <f>(A16644-G16644)/G16644</f>
        <v>1.0369952666151467</v>
      </c>
      <c r="C16644" s="30" t="s">
        <v>146</v>
      </c>
      <c r="D16644" s="6">
        <v>1004068</v>
      </c>
      <c r="E16644" s="6">
        <v>1144</v>
      </c>
      <c r="F16644" s="7" t="s">
        <v>87</v>
      </c>
      <c r="G16644" s="6">
        <v>165.63200000000001</v>
      </c>
    </row>
    <row r="16645" spans="1:7" ht="15" thickBot="1" x14ac:dyDescent="0.35">
      <c r="A16645" s="6">
        <v>337.42176000000001</v>
      </c>
      <c r="B16645" s="19">
        <f>(A16645-G16645)/G16645</f>
        <v>1.2130024542673905</v>
      </c>
      <c r="C16645" s="30" t="s">
        <v>63</v>
      </c>
      <c r="D16645" s="6">
        <v>1000269</v>
      </c>
      <c r="E16645" s="6">
        <v>269</v>
      </c>
      <c r="F16645" s="7" t="s">
        <v>27</v>
      </c>
      <c r="G16645" s="6">
        <v>152.47238400000001</v>
      </c>
    </row>
    <row r="16646" spans="1:7" ht="15" thickBot="1" x14ac:dyDescent="0.35">
      <c r="A16646" s="6">
        <v>337.46440000000001</v>
      </c>
      <c r="B16646" s="19">
        <f>(A16646-G16646)/G16646</f>
        <v>0.23462103562522679</v>
      </c>
      <c r="C16646" s="30" t="s">
        <v>86</v>
      </c>
      <c r="D16646" s="6">
        <v>1004078</v>
      </c>
      <c r="E16646" s="6">
        <v>1882</v>
      </c>
      <c r="F16646" s="7" t="s">
        <v>25</v>
      </c>
      <c r="G16646" s="6">
        <v>273.33440000000002</v>
      </c>
    </row>
    <row r="16647" spans="1:7" ht="15" thickBot="1" x14ac:dyDescent="0.35">
      <c r="A16647" s="6">
        <v>337.47584000000001</v>
      </c>
      <c r="B16647" s="19">
        <f>(A16647-G16647)/G16647</f>
        <v>0.31031792180425721</v>
      </c>
      <c r="C16647" s="30" t="s">
        <v>55</v>
      </c>
      <c r="D16647" s="6">
        <v>1001123</v>
      </c>
      <c r="E16647" s="6">
        <v>1123</v>
      </c>
      <c r="F16647" s="7" t="s">
        <v>23</v>
      </c>
      <c r="G16647" s="6">
        <v>257.55264</v>
      </c>
    </row>
    <row r="16648" spans="1:7" ht="15" thickBot="1" x14ac:dyDescent="0.35">
      <c r="A16648" s="6">
        <v>337.47584000000001</v>
      </c>
      <c r="B16648" s="19">
        <f>(A16648-G16648)/G16648</f>
        <v>-0.4642301762086562</v>
      </c>
      <c r="C16648" s="30" t="s">
        <v>30</v>
      </c>
      <c r="D16648" s="6">
        <v>1001038</v>
      </c>
      <c r="E16648" s="6">
        <v>1038</v>
      </c>
      <c r="F16648" s="7" t="s">
        <v>21</v>
      </c>
      <c r="G16648" s="6">
        <v>629.88959999999997</v>
      </c>
    </row>
    <row r="16649" spans="1:7" ht="15" thickBot="1" x14ac:dyDescent="0.35">
      <c r="A16649" s="6">
        <v>337.53719999999998</v>
      </c>
      <c r="B16649" s="19">
        <f>(A16649-G16649)/G16649</f>
        <v>0.54240389255267807</v>
      </c>
      <c r="C16649" s="30" t="s">
        <v>194</v>
      </c>
      <c r="D16649" s="6">
        <v>1005164</v>
      </c>
      <c r="E16649" s="6">
        <v>785</v>
      </c>
      <c r="F16649" s="7" t="s">
        <v>23</v>
      </c>
      <c r="G16649" s="6">
        <v>218.83840000000001</v>
      </c>
    </row>
    <row r="16650" spans="1:7" ht="15" thickBot="1" x14ac:dyDescent="0.35">
      <c r="A16650" s="6">
        <v>337.58920000000001</v>
      </c>
      <c r="B16650" s="19">
        <f>(A16650-G16650)/G16650</f>
        <v>0.39175769448951864</v>
      </c>
      <c r="C16650" s="30" t="s">
        <v>352</v>
      </c>
      <c r="D16650" s="6">
        <v>1002633</v>
      </c>
      <c r="E16650" s="6">
        <v>2633</v>
      </c>
      <c r="F16650" s="7" t="s">
        <v>27</v>
      </c>
      <c r="G16650" s="6">
        <v>242.56319999999999</v>
      </c>
    </row>
    <row r="16651" spans="1:7" ht="15" thickBot="1" x14ac:dyDescent="0.35">
      <c r="A16651" s="6">
        <v>337.73791999999997</v>
      </c>
      <c r="B16651" s="19">
        <f>(A16651-G16651)/G16651</f>
        <v>-0.34938855169539906</v>
      </c>
      <c r="C16651" s="30" t="s">
        <v>30</v>
      </c>
      <c r="D16651" s="6">
        <v>1001278</v>
      </c>
      <c r="E16651" s="6">
        <v>1278</v>
      </c>
      <c r="F16651" s="7" t="s">
        <v>23</v>
      </c>
      <c r="G16651" s="6">
        <v>519.10847999999999</v>
      </c>
    </row>
    <row r="16652" spans="1:7" ht="15" thickBot="1" x14ac:dyDescent="0.35">
      <c r="A16652" s="6">
        <v>337.76352000000003</v>
      </c>
      <c r="B16652" s="19">
        <f>(A16652-G16652)/G16652</f>
        <v>-5.1265375371129379E-3</v>
      </c>
      <c r="C16652" s="30" t="s">
        <v>18</v>
      </c>
      <c r="D16652" s="6">
        <v>1013284</v>
      </c>
      <c r="E16652" s="6">
        <v>2115</v>
      </c>
      <c r="F16652" s="7" t="s">
        <v>87</v>
      </c>
      <c r="G16652" s="6">
        <v>339.50400000000002</v>
      </c>
    </row>
    <row r="16653" spans="1:7" ht="15" thickBot="1" x14ac:dyDescent="0.35">
      <c r="A16653" s="6">
        <v>337.76352000000003</v>
      </c>
      <c r="B16653" s="19">
        <f>(A16653-G16653)/G16653</f>
        <v>-0.16770114829234628</v>
      </c>
      <c r="C16653" s="30" t="s">
        <v>300</v>
      </c>
      <c r="D16653" s="6">
        <v>1015206</v>
      </c>
      <c r="E16653" s="6">
        <v>2608</v>
      </c>
      <c r="F16653" s="7" t="s">
        <v>87</v>
      </c>
      <c r="G16653" s="6">
        <v>405.82</v>
      </c>
    </row>
    <row r="16654" spans="1:7" ht="15" thickBot="1" x14ac:dyDescent="0.35">
      <c r="A16654" s="6">
        <v>337.77535999999998</v>
      </c>
      <c r="B16654" s="19">
        <f>(A16654-G16654)/G16654</f>
        <v>-0.12997693616455894</v>
      </c>
      <c r="C16654" s="30" t="s">
        <v>216</v>
      </c>
      <c r="D16654" s="6">
        <v>1001051</v>
      </c>
      <c r="E16654" s="6">
        <v>1051</v>
      </c>
      <c r="F16654" s="7" t="s">
        <v>27</v>
      </c>
      <c r="G16654" s="6">
        <v>388.23724800000002</v>
      </c>
    </row>
    <row r="16655" spans="1:7" ht="15" thickBot="1" x14ac:dyDescent="0.35">
      <c r="A16655" s="6">
        <v>337.79199999999997</v>
      </c>
      <c r="B16655" s="19">
        <f>(A16655-G16655)/G16655</f>
        <v>2.0725346373268132</v>
      </c>
      <c r="C16655" s="30" t="s">
        <v>172</v>
      </c>
      <c r="D16655" s="6">
        <v>1003556</v>
      </c>
      <c r="E16655" s="6">
        <v>707</v>
      </c>
      <c r="F16655" s="7" t="s">
        <v>19</v>
      </c>
      <c r="G16655" s="6">
        <v>109.9392</v>
      </c>
    </row>
    <row r="16656" spans="1:7" ht="15" thickBot="1" x14ac:dyDescent="0.35">
      <c r="A16656" s="6">
        <v>337.82943999999998</v>
      </c>
      <c r="B16656" s="19">
        <f>(A16656-G16656)/G16656</f>
        <v>0.2460586961268581</v>
      </c>
      <c r="C16656" s="30" t="s">
        <v>203</v>
      </c>
      <c r="D16656" s="6">
        <v>1001483</v>
      </c>
      <c r="E16656" s="6">
        <v>1483</v>
      </c>
      <c r="F16656" s="7" t="s">
        <v>31</v>
      </c>
      <c r="G16656" s="6">
        <v>271.11840000000001</v>
      </c>
    </row>
    <row r="16657" spans="1:7" ht="15" thickBot="1" x14ac:dyDescent="0.35">
      <c r="A16657" s="6">
        <v>337.97919999999999</v>
      </c>
      <c r="B16657" s="19">
        <f>(A16657-G16657)/G16657</f>
        <v>1.5189243978058671</v>
      </c>
      <c r="C16657" s="30" t="s">
        <v>263</v>
      </c>
      <c r="D16657" s="6">
        <v>1002224</v>
      </c>
      <c r="E16657" s="6">
        <v>2224</v>
      </c>
      <c r="F16657" s="7" t="s">
        <v>27</v>
      </c>
      <c r="G16657" s="6">
        <v>134.17599999999999</v>
      </c>
    </row>
    <row r="16658" spans="1:7" ht="15" thickBot="1" x14ac:dyDescent="0.35">
      <c r="A16658" s="6">
        <v>338.11959999999999</v>
      </c>
      <c r="B16658" s="19">
        <f>(A16658-G16658)/G16658</f>
        <v>0.81734705285426812</v>
      </c>
      <c r="C16658" s="30" t="s">
        <v>176</v>
      </c>
      <c r="D16658" s="6">
        <v>1003764</v>
      </c>
      <c r="E16658" s="6">
        <v>1216</v>
      </c>
      <c r="F16658" s="7" t="s">
        <v>87</v>
      </c>
      <c r="G16658" s="6">
        <v>186.05119999999999</v>
      </c>
    </row>
    <row r="16659" spans="1:7" ht="15" thickBot="1" x14ac:dyDescent="0.35">
      <c r="A16659" s="6">
        <v>338.12479999999999</v>
      </c>
      <c r="B16659" s="19">
        <f>(A16659-G16659)/G16659</f>
        <v>0.99727808861333733</v>
      </c>
      <c r="C16659" s="30" t="s">
        <v>114</v>
      </c>
      <c r="D16659" s="6">
        <v>1002609</v>
      </c>
      <c r="E16659" s="6">
        <v>2609</v>
      </c>
      <c r="F16659" s="7" t="s">
        <v>17</v>
      </c>
      <c r="G16659" s="6">
        <v>169.2928</v>
      </c>
    </row>
    <row r="16660" spans="1:7" ht="15" thickBot="1" x14ac:dyDescent="0.35">
      <c r="A16660" s="6">
        <v>338.12479999999999</v>
      </c>
      <c r="B16660" s="19">
        <f>(A16660-G16660)/G16660</f>
        <v>0.5859036126495264</v>
      </c>
      <c r="C16660" s="30" t="s">
        <v>316</v>
      </c>
      <c r="D16660" s="6">
        <v>1005010</v>
      </c>
      <c r="E16660" s="6">
        <v>1036</v>
      </c>
      <c r="F16660" s="7" t="s">
        <v>23</v>
      </c>
      <c r="G16660" s="6">
        <v>213.2064</v>
      </c>
    </row>
    <row r="16661" spans="1:7" ht="15" thickBot="1" x14ac:dyDescent="0.35">
      <c r="A16661" s="6">
        <v>338.14143999999999</v>
      </c>
      <c r="B16661" s="19">
        <f>(A16661-G16661)/G16661</f>
        <v>121.30231481481481</v>
      </c>
      <c r="C16661" s="30" t="s">
        <v>79</v>
      </c>
      <c r="D16661" s="6">
        <v>1001516</v>
      </c>
      <c r="E16661" s="6">
        <v>1516</v>
      </c>
      <c r="F16661" s="7" t="s">
        <v>21</v>
      </c>
      <c r="G16661" s="6">
        <v>2.7648000000000001</v>
      </c>
    </row>
    <row r="16662" spans="1:7" ht="15" thickBot="1" x14ac:dyDescent="0.35">
      <c r="A16662" s="6">
        <v>338.33800000000002</v>
      </c>
      <c r="B16662" s="19">
        <f>(A16662-G16662)/G16662</f>
        <v>13.140781730640631</v>
      </c>
      <c r="C16662" s="30" t="s">
        <v>337</v>
      </c>
      <c r="D16662" s="6">
        <v>1004289</v>
      </c>
      <c r="E16662" s="6">
        <v>843</v>
      </c>
      <c r="F16662" s="7" t="s">
        <v>87</v>
      </c>
      <c r="G16662" s="6">
        <v>23.926400000000001</v>
      </c>
    </row>
    <row r="16663" spans="1:7" ht="15" thickBot="1" x14ac:dyDescent="0.35">
      <c r="A16663" s="6">
        <v>338.39519999999999</v>
      </c>
      <c r="B16663" s="19">
        <f>(A16663-G16663)/G16663</f>
        <v>-9.9061988822246524E-2</v>
      </c>
      <c r="C16663" s="30" t="s">
        <v>107</v>
      </c>
      <c r="D16663" s="6">
        <v>1003774</v>
      </c>
      <c r="E16663" s="6">
        <v>1449</v>
      </c>
      <c r="F16663" s="7" t="s">
        <v>27</v>
      </c>
      <c r="G16663" s="6">
        <v>375.60320000000002</v>
      </c>
    </row>
    <row r="16664" spans="1:7" ht="15" thickBot="1" x14ac:dyDescent="0.35">
      <c r="A16664" s="6">
        <v>338.48063999999999</v>
      </c>
      <c r="B16664" s="19">
        <f>(A16664-G16664)/G16664</f>
        <v>0.23509640506181298</v>
      </c>
      <c r="C16664" s="30" t="s">
        <v>221</v>
      </c>
      <c r="D16664" s="6">
        <v>1012770</v>
      </c>
      <c r="E16664" s="6">
        <v>2727</v>
      </c>
      <c r="F16664" s="7" t="s">
        <v>87</v>
      </c>
      <c r="G16664" s="6">
        <v>274.05200000000002</v>
      </c>
    </row>
    <row r="16665" spans="1:7" ht="15" thickBot="1" x14ac:dyDescent="0.35">
      <c r="A16665" s="6">
        <v>338.48063999999999</v>
      </c>
      <c r="B16665" s="19">
        <f>(A16665-G16665)/G16665</f>
        <v>0.78708284935904205</v>
      </c>
      <c r="C16665" s="30" t="s">
        <v>157</v>
      </c>
      <c r="D16665" s="6">
        <v>1007363</v>
      </c>
      <c r="E16665" s="6">
        <v>2555</v>
      </c>
      <c r="F16665" s="7" t="s">
        <v>87</v>
      </c>
      <c r="G16665" s="6">
        <v>189.404</v>
      </c>
    </row>
    <row r="16666" spans="1:7" ht="15" thickBot="1" x14ac:dyDescent="0.35">
      <c r="A16666" s="6">
        <v>338.48063999999999</v>
      </c>
      <c r="B16666" s="19">
        <f>(A16666-G16666)/G16666</f>
        <v>0.55371830416980328</v>
      </c>
      <c r="C16666" s="30" t="s">
        <v>249</v>
      </c>
      <c r="D16666" s="6">
        <v>1015917</v>
      </c>
      <c r="E16666" s="6">
        <v>1532</v>
      </c>
      <c r="F16666" s="7" t="s">
        <v>87</v>
      </c>
      <c r="G16666" s="6">
        <v>217.852</v>
      </c>
    </row>
    <row r="16667" spans="1:7" ht="15" thickBot="1" x14ac:dyDescent="0.35">
      <c r="A16667" s="6">
        <v>338.48063999999999</v>
      </c>
      <c r="B16667" s="19">
        <f>(A16667-G16667)/G16667</f>
        <v>0.27699630272391151</v>
      </c>
      <c r="C16667" s="30" t="s">
        <v>200</v>
      </c>
      <c r="D16667" s="6">
        <v>1015456</v>
      </c>
      <c r="E16667" s="6">
        <v>727</v>
      </c>
      <c r="F16667" s="7" t="s">
        <v>87</v>
      </c>
      <c r="G16667" s="6">
        <v>265.06</v>
      </c>
    </row>
    <row r="16668" spans="1:7" ht="15" thickBot="1" x14ac:dyDescent="0.35">
      <c r="A16668" s="6">
        <v>338.48063999999999</v>
      </c>
      <c r="B16668" s="19">
        <f>(A16668-G16668)/G16668</f>
        <v>-2.1698324797391835E-2</v>
      </c>
      <c r="C16668" s="30" t="s">
        <v>353</v>
      </c>
      <c r="D16668" s="6">
        <v>1018904</v>
      </c>
      <c r="E16668" s="6">
        <v>2471</v>
      </c>
      <c r="F16668" s="7" t="s">
        <v>87</v>
      </c>
      <c r="G16668" s="6">
        <v>345.988</v>
      </c>
    </row>
    <row r="16669" spans="1:7" ht="15" thickBot="1" x14ac:dyDescent="0.35">
      <c r="A16669" s="6">
        <v>338.48063999999999</v>
      </c>
      <c r="B16669" s="19">
        <f>(A16669-G16669)/G16669</f>
        <v>-3.7335214215831296E-2</v>
      </c>
      <c r="C16669" s="30" t="s">
        <v>183</v>
      </c>
      <c r="D16669" s="6">
        <v>1015638</v>
      </c>
      <c r="E16669" s="6">
        <v>130</v>
      </c>
      <c r="F16669" s="7" t="s">
        <v>87</v>
      </c>
      <c r="G16669" s="6">
        <v>351.608</v>
      </c>
    </row>
    <row r="16670" spans="1:7" ht="15" thickBot="1" x14ac:dyDescent="0.35">
      <c r="A16670" s="6">
        <v>338.67808000000002</v>
      </c>
      <c r="B16670" s="19">
        <f>(A16670-G16670)/G16670</f>
        <v>0.62428674473211687</v>
      </c>
      <c r="C16670" s="30" t="s">
        <v>53</v>
      </c>
      <c r="D16670" s="6">
        <v>1002060</v>
      </c>
      <c r="E16670" s="6">
        <v>2060</v>
      </c>
      <c r="F16670" s="7" t="s">
        <v>17</v>
      </c>
      <c r="G16670" s="6">
        <v>208.50880000000001</v>
      </c>
    </row>
    <row r="16671" spans="1:7" ht="15" thickBot="1" x14ac:dyDescent="0.35">
      <c r="A16671" s="6">
        <v>338.68723199999999</v>
      </c>
      <c r="B16671" s="19">
        <f>(A16671-G16671)/G16671</f>
        <v>-0.46578438112312731</v>
      </c>
      <c r="C16671" s="30" t="s">
        <v>132</v>
      </c>
      <c r="D16671" s="6">
        <v>1000892</v>
      </c>
      <c r="E16671" s="6">
        <v>892</v>
      </c>
      <c r="F16671" s="7" t="s">
        <v>42</v>
      </c>
      <c r="G16671" s="6">
        <v>633.98976000000005</v>
      </c>
    </row>
    <row r="16672" spans="1:7" ht="15" thickBot="1" x14ac:dyDescent="0.35">
      <c r="A16672" s="6">
        <v>338.6968</v>
      </c>
      <c r="B16672" s="19">
        <f>(A16672-G16672)/G16672</f>
        <v>1.8387488266058736</v>
      </c>
      <c r="C16672" s="30" t="s">
        <v>231</v>
      </c>
      <c r="D16672" s="6">
        <v>1002827</v>
      </c>
      <c r="E16672" s="6">
        <v>2827</v>
      </c>
      <c r="F16672" s="7" t="s">
        <v>35</v>
      </c>
      <c r="G16672" s="6">
        <v>119.312</v>
      </c>
    </row>
    <row r="16673" spans="1:7" ht="15" thickBot="1" x14ac:dyDescent="0.35">
      <c r="A16673" s="6">
        <v>338.81119999999999</v>
      </c>
      <c r="B16673" s="19">
        <f>(A16673-G16673)/G16673</f>
        <v>6.9108263598326358</v>
      </c>
      <c r="C16673" s="30" t="s">
        <v>148</v>
      </c>
      <c r="D16673" s="6">
        <v>1002496</v>
      </c>
      <c r="E16673" s="6">
        <v>2496</v>
      </c>
      <c r="F16673" s="7" t="s">
        <v>27</v>
      </c>
      <c r="G16673" s="6">
        <v>42.828800000000001</v>
      </c>
    </row>
    <row r="16674" spans="1:7" ht="15" thickBot="1" x14ac:dyDescent="0.35">
      <c r="A16674" s="6">
        <v>338.92559999999997</v>
      </c>
      <c r="B16674" s="19">
        <f>(A16674-G16674)/G16674</f>
        <v>0.85177722218336938</v>
      </c>
      <c r="C16674" s="30" t="s">
        <v>52</v>
      </c>
      <c r="D16674" s="6">
        <v>1002540</v>
      </c>
      <c r="E16674" s="6">
        <v>2540</v>
      </c>
      <c r="F16674" s="7" t="s">
        <v>25</v>
      </c>
      <c r="G16674" s="6">
        <v>183.02719999999999</v>
      </c>
    </row>
    <row r="16675" spans="1:7" ht="15" thickBot="1" x14ac:dyDescent="0.35">
      <c r="A16675" s="6">
        <v>338.98592000000002</v>
      </c>
      <c r="B16675" s="19">
        <f>(A16675-G16675)/G16675</f>
        <v>0.50974112965750007</v>
      </c>
      <c r="C16675" s="30" t="s">
        <v>66</v>
      </c>
      <c r="D16675" s="6">
        <v>1001410</v>
      </c>
      <c r="E16675" s="6">
        <v>1410</v>
      </c>
      <c r="F16675" s="7" t="s">
        <v>23</v>
      </c>
      <c r="G16675" s="6">
        <v>224.53247999999999</v>
      </c>
    </row>
    <row r="16676" spans="1:7" ht="15" thickBot="1" x14ac:dyDescent="0.35">
      <c r="A16676" s="6">
        <v>339.05040000000002</v>
      </c>
      <c r="B16676" s="19">
        <f>(A16676-G16676)/G16676</f>
        <v>7.4617987305798925E-2</v>
      </c>
      <c r="C16676" s="30" t="s">
        <v>81</v>
      </c>
      <c r="D16676" s="6">
        <v>1003868</v>
      </c>
      <c r="E16676" s="6">
        <v>1069</v>
      </c>
      <c r="F16676" s="7" t="s">
        <v>35</v>
      </c>
      <c r="G16676" s="6">
        <v>315.50783999999999</v>
      </c>
    </row>
    <row r="16677" spans="1:7" ht="15" thickBot="1" x14ac:dyDescent="0.35">
      <c r="A16677" s="6">
        <v>339.19776000000002</v>
      </c>
      <c r="B16677" s="19">
        <f>(A16677-G16677)/G16677</f>
        <v>0.1362647728795392</v>
      </c>
      <c r="C16677" s="30" t="s">
        <v>376</v>
      </c>
      <c r="D16677" s="6">
        <v>1010223</v>
      </c>
      <c r="E16677" s="6">
        <v>1000</v>
      </c>
      <c r="F16677" s="7" t="s">
        <v>87</v>
      </c>
      <c r="G16677" s="6">
        <v>298.52</v>
      </c>
    </row>
    <row r="16678" spans="1:7" ht="15" thickBot="1" x14ac:dyDescent="0.35">
      <c r="A16678" s="6">
        <v>339.21888000000001</v>
      </c>
      <c r="B16678" s="19">
        <f>(A16678-G16678)/G16678</f>
        <v>0.66896372567542028</v>
      </c>
      <c r="C16678" s="30" t="s">
        <v>278</v>
      </c>
      <c r="D16678" s="6">
        <v>1002104</v>
      </c>
      <c r="E16678" s="6">
        <v>2104</v>
      </c>
      <c r="F16678" s="7" t="s">
        <v>19</v>
      </c>
      <c r="G16678" s="6">
        <v>203.25120000000001</v>
      </c>
    </row>
    <row r="16679" spans="1:7" ht="15" thickBot="1" x14ac:dyDescent="0.35">
      <c r="A16679" s="6">
        <v>339.28543999999999</v>
      </c>
      <c r="B16679" s="19">
        <f>(A16679-G16679)/G16679</f>
        <v>2.0773281729871196E-2</v>
      </c>
      <c r="C16679" s="30" t="s">
        <v>103</v>
      </c>
      <c r="D16679" s="6">
        <v>1001915</v>
      </c>
      <c r="E16679" s="6">
        <v>1915</v>
      </c>
      <c r="F16679" s="7" t="s">
        <v>31</v>
      </c>
      <c r="G16679" s="6">
        <v>332.38080000000002</v>
      </c>
    </row>
    <row r="16680" spans="1:7" ht="15" thickBot="1" x14ac:dyDescent="0.35">
      <c r="A16680" s="6">
        <v>339.29480000000001</v>
      </c>
      <c r="B16680" s="19">
        <f>(A16680-G16680)/G16680</f>
        <v>0.40230422822076162</v>
      </c>
      <c r="C16680" s="30" t="s">
        <v>106</v>
      </c>
      <c r="D16680" s="6">
        <v>1003934</v>
      </c>
      <c r="E16680" s="6">
        <v>1936</v>
      </c>
      <c r="F16680" s="7" t="s">
        <v>21</v>
      </c>
      <c r="G16680" s="6">
        <v>241.95519999999999</v>
      </c>
    </row>
    <row r="16681" spans="1:7" ht="15" thickBot="1" x14ac:dyDescent="0.35">
      <c r="A16681" s="6">
        <v>339.39879999999999</v>
      </c>
      <c r="B16681" s="19">
        <f>(A16681-G16681)/G16681</f>
        <v>3.0441594219476857</v>
      </c>
      <c r="C16681" s="30" t="s">
        <v>214</v>
      </c>
      <c r="D16681" s="6">
        <v>1002170</v>
      </c>
      <c r="E16681" s="6">
        <v>2170</v>
      </c>
      <c r="F16681" s="7" t="s">
        <v>87</v>
      </c>
      <c r="G16681" s="6">
        <v>83.923199999999994</v>
      </c>
    </row>
    <row r="16682" spans="1:7" ht="15" thickBot="1" x14ac:dyDescent="0.35">
      <c r="A16682" s="6">
        <v>339.4215552</v>
      </c>
      <c r="B16682" s="19">
        <f>(A16682-G16682)/G16682</f>
        <v>1.9249134266819548</v>
      </c>
      <c r="C16682" s="30" t="s">
        <v>198</v>
      </c>
      <c r="D16682" s="6">
        <v>1000087</v>
      </c>
      <c r="E16682" s="6">
        <v>87</v>
      </c>
      <c r="F16682" s="7" t="s">
        <v>87</v>
      </c>
      <c r="G16682" s="6">
        <v>116.04499199999999</v>
      </c>
    </row>
    <row r="16683" spans="1:7" ht="15" thickBot="1" x14ac:dyDescent="0.35">
      <c r="A16683" s="6">
        <v>339.47160000000002</v>
      </c>
      <c r="B16683" s="19">
        <f>(A16683-G16683)/G16683</f>
        <v>-0.23080639080026391</v>
      </c>
      <c r="C16683" s="30" t="s">
        <v>334</v>
      </c>
      <c r="D16683" s="6">
        <v>1003831</v>
      </c>
      <c r="E16683" s="6">
        <v>2607</v>
      </c>
      <c r="F16683" s="7" t="s">
        <v>31</v>
      </c>
      <c r="G16683" s="6">
        <v>441.33440000000002</v>
      </c>
    </row>
    <row r="16684" spans="1:7" ht="15" thickBot="1" x14ac:dyDescent="0.35">
      <c r="A16684" s="6">
        <v>339.48200000000003</v>
      </c>
      <c r="B16684" s="19">
        <f>(A16684-G16684)/G16684</f>
        <v>8.1400124924614463</v>
      </c>
      <c r="C16684" s="30" t="s">
        <v>168</v>
      </c>
      <c r="D16684" s="6">
        <v>1004164</v>
      </c>
      <c r="E16684" s="6">
        <v>2294</v>
      </c>
      <c r="F16684" s="7" t="s">
        <v>19</v>
      </c>
      <c r="G16684" s="6">
        <v>37.142400000000002</v>
      </c>
    </row>
    <row r="16685" spans="1:7" ht="15" thickBot="1" x14ac:dyDescent="0.35">
      <c r="A16685" s="6">
        <v>339.51319999999998</v>
      </c>
      <c r="B16685" s="19">
        <f>(A16685-G16685)/G16685</f>
        <v>0.30112793250187025</v>
      </c>
      <c r="C16685" s="30" t="s">
        <v>24</v>
      </c>
      <c r="D16685" s="6">
        <v>1005183</v>
      </c>
      <c r="E16685" s="6">
        <v>496</v>
      </c>
      <c r="F16685" s="7" t="s">
        <v>31</v>
      </c>
      <c r="G16685" s="6">
        <v>260.93759999999997</v>
      </c>
    </row>
    <row r="16686" spans="1:7" ht="15" thickBot="1" x14ac:dyDescent="0.35">
      <c r="A16686" s="6">
        <v>339.52359999999999</v>
      </c>
      <c r="B16686" s="19">
        <f>(A16686-G16686)/G16686</f>
        <v>0.55856873200540569</v>
      </c>
      <c r="C16686" s="30" t="s">
        <v>67</v>
      </c>
      <c r="D16686" s="6">
        <v>1004792</v>
      </c>
      <c r="E16686" s="6">
        <v>2450</v>
      </c>
      <c r="F16686" s="7" t="s">
        <v>31</v>
      </c>
      <c r="G16686" s="6">
        <v>217.8432</v>
      </c>
    </row>
    <row r="16687" spans="1:7" ht="15" thickBot="1" x14ac:dyDescent="0.35">
      <c r="A16687" s="6">
        <v>339.5548</v>
      </c>
      <c r="B16687" s="19">
        <f>(A16687-G16687)/G16687</f>
        <v>4.977740690665315</v>
      </c>
      <c r="C16687" s="30" t="s">
        <v>317</v>
      </c>
      <c r="D16687" s="6">
        <v>1004480</v>
      </c>
      <c r="E16687" s="6">
        <v>599</v>
      </c>
      <c r="F16687" s="7" t="s">
        <v>35</v>
      </c>
      <c r="G16687" s="6">
        <v>56.803199999999997</v>
      </c>
    </row>
    <row r="16688" spans="1:7" ht="15" thickBot="1" x14ac:dyDescent="0.35">
      <c r="A16688" s="6">
        <v>339.65359999999998</v>
      </c>
      <c r="B16688" s="19">
        <f>(A16688-G16688)/G16688</f>
        <v>3.0064073528856672</v>
      </c>
      <c r="C16688" s="30" t="s">
        <v>177</v>
      </c>
      <c r="D16688" s="6">
        <v>1004917</v>
      </c>
      <c r="E16688" s="6">
        <v>848</v>
      </c>
      <c r="F16688" s="7" t="s">
        <v>17</v>
      </c>
      <c r="G16688" s="6">
        <v>84.777600000000007</v>
      </c>
    </row>
    <row r="16689" spans="1:7" ht="15" thickBot="1" x14ac:dyDescent="0.35">
      <c r="A16689" s="6">
        <v>339.73559999999998</v>
      </c>
      <c r="B16689" s="19">
        <f>(A16689-G16689)/G16689</f>
        <v>4.3087005437839867</v>
      </c>
      <c r="C16689" s="30" t="s">
        <v>225</v>
      </c>
      <c r="D16689" s="6">
        <v>1006073</v>
      </c>
      <c r="E16689" s="6">
        <v>736</v>
      </c>
      <c r="F16689" s="7" t="s">
        <v>19</v>
      </c>
      <c r="G16689" s="6">
        <v>63.996000000000002</v>
      </c>
    </row>
    <row r="16690" spans="1:7" ht="15" thickBot="1" x14ac:dyDescent="0.35">
      <c r="A16690" s="6">
        <v>339.73559999999998</v>
      </c>
      <c r="B16690" s="19">
        <f>(A16690-G16690)/G16690</f>
        <v>3.0266391693926891</v>
      </c>
      <c r="C16690" s="30" t="s">
        <v>206</v>
      </c>
      <c r="D16690" s="6">
        <v>1006149</v>
      </c>
      <c r="E16690" s="6">
        <v>2671</v>
      </c>
      <c r="F16690" s="7" t="s">
        <v>25</v>
      </c>
      <c r="G16690" s="6">
        <v>84.372</v>
      </c>
    </row>
    <row r="16691" spans="1:7" ht="15" thickBot="1" x14ac:dyDescent="0.35">
      <c r="A16691" s="6">
        <v>339.80128000000002</v>
      </c>
      <c r="B16691" s="19">
        <f>(A16691-G16691)/G16691</f>
        <v>0.62707659776596247</v>
      </c>
      <c r="C16691" s="30" t="s">
        <v>124</v>
      </c>
      <c r="D16691" s="6">
        <v>1001721</v>
      </c>
      <c r="E16691" s="6">
        <v>1721</v>
      </c>
      <c r="F16691" s="7" t="s">
        <v>31</v>
      </c>
      <c r="G16691" s="6">
        <v>208.8416</v>
      </c>
    </row>
    <row r="16692" spans="1:7" ht="15" thickBot="1" x14ac:dyDescent="0.35">
      <c r="A16692" s="6">
        <v>339.96352000000002</v>
      </c>
      <c r="B16692" s="19">
        <f>(A16692-G16692)/G16692</f>
        <v>-0.13622308893750948</v>
      </c>
      <c r="C16692" s="30" t="s">
        <v>231</v>
      </c>
      <c r="D16692" s="6">
        <v>1001380</v>
      </c>
      <c r="E16692" s="6">
        <v>1380</v>
      </c>
      <c r="F16692" s="7" t="s">
        <v>87</v>
      </c>
      <c r="G16692" s="6">
        <v>393.57792000000001</v>
      </c>
    </row>
    <row r="16693" spans="1:7" ht="15" thickBot="1" x14ac:dyDescent="0.35">
      <c r="A16693" s="6">
        <v>339.9864</v>
      </c>
      <c r="B16693" s="19">
        <f>(A16693-G16693)/G16693</f>
        <v>0.68700281046062972</v>
      </c>
      <c r="C16693" s="30" t="s">
        <v>283</v>
      </c>
      <c r="D16693" s="6">
        <v>1002186</v>
      </c>
      <c r="E16693" s="6">
        <v>2186</v>
      </c>
      <c r="F16693" s="7" t="s">
        <v>27</v>
      </c>
      <c r="G16693" s="6">
        <v>201.53280000000001</v>
      </c>
    </row>
    <row r="16694" spans="1:7" ht="15" thickBot="1" x14ac:dyDescent="0.35">
      <c r="A16694" s="6">
        <v>340.06959999999998</v>
      </c>
      <c r="B16694" s="19">
        <f>(A16694-G16694)/G16694</f>
        <v>0.34132388393138863</v>
      </c>
      <c r="C16694" s="30" t="s">
        <v>107</v>
      </c>
      <c r="D16694" s="6">
        <v>1002813</v>
      </c>
      <c r="E16694" s="6">
        <v>2813</v>
      </c>
      <c r="F16694" s="7" t="s">
        <v>31</v>
      </c>
      <c r="G16694" s="6">
        <v>253.53280000000001</v>
      </c>
    </row>
    <row r="16695" spans="1:7" ht="15" thickBot="1" x14ac:dyDescent="0.35">
      <c r="A16695" s="6">
        <v>340.09559999999999</v>
      </c>
      <c r="B16695" s="19">
        <f>(A16695-G16695)/G16695</f>
        <v>0.66619438434766254</v>
      </c>
      <c r="C16695" s="30" t="s">
        <v>88</v>
      </c>
      <c r="D16695" s="6">
        <v>1004360</v>
      </c>
      <c r="E16695" s="6">
        <v>23</v>
      </c>
      <c r="F16695" s="7" t="s">
        <v>31</v>
      </c>
      <c r="G16695" s="6">
        <v>204.11519999999999</v>
      </c>
    </row>
    <row r="16696" spans="1:7" ht="15" thickBot="1" x14ac:dyDescent="0.35">
      <c r="A16696" s="6">
        <v>340.2568</v>
      </c>
      <c r="B16696" s="19">
        <f>(A16696-G16696)/G16696</f>
        <v>1.9127585262292837</v>
      </c>
      <c r="C16696" s="30" t="s">
        <v>330</v>
      </c>
      <c r="D16696" s="6">
        <v>1005201</v>
      </c>
      <c r="E16696" s="6">
        <v>363</v>
      </c>
      <c r="F16696" s="7" t="s">
        <v>25</v>
      </c>
      <c r="G16696" s="6">
        <v>116.816</v>
      </c>
    </row>
    <row r="16697" spans="1:7" ht="15" thickBot="1" x14ac:dyDescent="0.35">
      <c r="A16697" s="6">
        <v>340.31400000000002</v>
      </c>
      <c r="B16697" s="19">
        <f>(A16697-G16697)/G16697</f>
        <v>2.0776479525394302</v>
      </c>
      <c r="C16697" s="30" t="s">
        <v>329</v>
      </c>
      <c r="D16697" s="6">
        <v>1002969</v>
      </c>
      <c r="E16697" s="6">
        <v>1338</v>
      </c>
      <c r="F16697" s="7" t="s">
        <v>25</v>
      </c>
      <c r="G16697" s="6">
        <v>110.57599999999999</v>
      </c>
    </row>
    <row r="16698" spans="1:7" ht="15" thickBot="1" x14ac:dyDescent="0.35">
      <c r="A16698" s="6">
        <v>340.31920000000002</v>
      </c>
      <c r="B16698" s="19">
        <f>(A16698-G16698)/G16698</f>
        <v>0.60962827866991587</v>
      </c>
      <c r="C16698" s="30" t="s">
        <v>16</v>
      </c>
      <c r="D16698" s="6">
        <v>1003016</v>
      </c>
      <c r="E16698" s="6">
        <v>2244</v>
      </c>
      <c r="F16698" s="7" t="s">
        <v>23</v>
      </c>
      <c r="G16698" s="6">
        <v>211.4272</v>
      </c>
    </row>
    <row r="16699" spans="1:7" ht="15" thickBot="1" x14ac:dyDescent="0.35">
      <c r="A16699" s="6">
        <v>340.35559999999998</v>
      </c>
      <c r="B16699" s="19">
        <f>(A16699-G16699)/G16699</f>
        <v>0.54162197614250707</v>
      </c>
      <c r="C16699" s="30" t="s">
        <v>333</v>
      </c>
      <c r="D16699" s="6">
        <v>1002310</v>
      </c>
      <c r="E16699" s="6">
        <v>2310</v>
      </c>
      <c r="F16699" s="7" t="s">
        <v>17</v>
      </c>
      <c r="G16699" s="6">
        <v>220.77760000000001</v>
      </c>
    </row>
    <row r="16700" spans="1:7" ht="15" thickBot="1" x14ac:dyDescent="0.35">
      <c r="A16700" s="6">
        <v>340.38679999999999</v>
      </c>
      <c r="B16700" s="19">
        <f>(A16700-G16700)/G16700</f>
        <v>0.73802939446423321</v>
      </c>
      <c r="C16700" s="30" t="s">
        <v>37</v>
      </c>
      <c r="D16700" s="6">
        <v>1004897</v>
      </c>
      <c r="E16700" s="6">
        <v>2132</v>
      </c>
      <c r="F16700" s="7" t="s">
        <v>21</v>
      </c>
      <c r="G16700" s="6">
        <v>195.84639999999999</v>
      </c>
    </row>
    <row r="16701" spans="1:7" ht="15" thickBot="1" x14ac:dyDescent="0.35">
      <c r="A16701" s="6">
        <v>340.3972</v>
      </c>
      <c r="B16701" s="19">
        <f>(A16701-G16701)/G16701</f>
        <v>1.3495113197128659</v>
      </c>
      <c r="C16701" s="30" t="s">
        <v>130</v>
      </c>
      <c r="D16701" s="6">
        <v>1003615</v>
      </c>
      <c r="E16701" s="6">
        <v>2822</v>
      </c>
      <c r="F16701" s="7" t="s">
        <v>21</v>
      </c>
      <c r="G16701" s="6">
        <v>144.88</v>
      </c>
    </row>
    <row r="16702" spans="1:7" ht="15" thickBot="1" x14ac:dyDescent="0.35">
      <c r="A16702" s="6">
        <v>340.5428</v>
      </c>
      <c r="B16702" s="19">
        <f>(A16702-G16702)/G16702</f>
        <v>0.44002956658231951</v>
      </c>
      <c r="C16702" s="30" t="s">
        <v>148</v>
      </c>
      <c r="D16702" s="6">
        <v>1002529</v>
      </c>
      <c r="E16702" s="6">
        <v>2529</v>
      </c>
      <c r="F16702" s="7" t="s">
        <v>87</v>
      </c>
      <c r="G16702" s="6">
        <v>236.48320000000001</v>
      </c>
    </row>
    <row r="16703" spans="1:7" ht="15" thickBot="1" x14ac:dyDescent="0.35">
      <c r="A16703" s="6">
        <v>340.57087999999999</v>
      </c>
      <c r="B16703" s="19">
        <f>(A16703-G16703)/G16703</f>
        <v>0.38566016118322549</v>
      </c>
      <c r="C16703" s="30" t="s">
        <v>305</v>
      </c>
      <c r="D16703" s="6">
        <v>1001880</v>
      </c>
      <c r="E16703" s="6">
        <v>1880</v>
      </c>
      <c r="F16703" s="7" t="s">
        <v>42</v>
      </c>
      <c r="G16703" s="6">
        <v>245.7824</v>
      </c>
    </row>
    <row r="16704" spans="1:7" ht="15" thickBot="1" x14ac:dyDescent="0.35">
      <c r="A16704" s="6">
        <v>340.65719999999999</v>
      </c>
      <c r="B16704" s="19">
        <f>(A16704-G16704)/G16704</f>
        <v>0.66074437216268078</v>
      </c>
      <c r="C16704" s="30" t="s">
        <v>267</v>
      </c>
      <c r="D16704" s="6">
        <v>1004184</v>
      </c>
      <c r="E16704" s="6">
        <v>1088</v>
      </c>
      <c r="F16704" s="7" t="s">
        <v>35</v>
      </c>
      <c r="G16704" s="6">
        <v>205.1232</v>
      </c>
    </row>
    <row r="16705" spans="1:7" ht="15" thickBot="1" x14ac:dyDescent="0.35">
      <c r="A16705" s="6">
        <v>340.6832</v>
      </c>
      <c r="B16705" s="19">
        <f>(A16705-G16705)/G16705</f>
        <v>1.4718139815653224</v>
      </c>
      <c r="C16705" s="30" t="s">
        <v>278</v>
      </c>
      <c r="D16705" s="6">
        <v>1003330</v>
      </c>
      <c r="E16705" s="6">
        <v>870</v>
      </c>
      <c r="F16705" s="7" t="s">
        <v>42</v>
      </c>
      <c r="G16705" s="6">
        <v>137.8272</v>
      </c>
    </row>
    <row r="16706" spans="1:7" ht="15" thickBot="1" x14ac:dyDescent="0.35">
      <c r="A16706" s="6">
        <v>340.69880000000001</v>
      </c>
      <c r="B16706" s="19">
        <f>(A16706-G16706)/G16706</f>
        <v>2.243020865062443</v>
      </c>
      <c r="C16706" s="30" t="s">
        <v>34</v>
      </c>
      <c r="D16706" s="6">
        <v>1002749</v>
      </c>
      <c r="E16706" s="6">
        <v>2749</v>
      </c>
      <c r="F16706" s="7" t="s">
        <v>42</v>
      </c>
      <c r="G16706" s="6">
        <v>105.056</v>
      </c>
    </row>
    <row r="16707" spans="1:7" ht="15" thickBot="1" x14ac:dyDescent="0.35">
      <c r="A16707" s="6">
        <v>340.74040000000002</v>
      </c>
      <c r="B16707" s="19">
        <f>(A16707-G16707)/G16707</f>
        <v>0.19624521137361955</v>
      </c>
      <c r="C16707" s="30" t="s">
        <v>55</v>
      </c>
      <c r="D16707" s="6">
        <v>1002336</v>
      </c>
      <c r="E16707" s="6">
        <v>2336</v>
      </c>
      <c r="F16707" s="7" t="s">
        <v>31</v>
      </c>
      <c r="G16707" s="6">
        <v>284.84160000000003</v>
      </c>
    </row>
    <row r="16708" spans="1:7" ht="15" thickBot="1" x14ac:dyDescent="0.35">
      <c r="A16708" s="6">
        <v>340.77542399999999</v>
      </c>
      <c r="B16708" s="19">
        <f>(A16708-G16708)/G16708</f>
        <v>6.9088243594504259</v>
      </c>
      <c r="C16708" s="30" t="s">
        <v>258</v>
      </c>
      <c r="D16708" s="6">
        <v>1008518</v>
      </c>
      <c r="E16708" s="6">
        <v>518</v>
      </c>
      <c r="F16708" s="7" t="s">
        <v>87</v>
      </c>
      <c r="G16708" s="6">
        <v>43.088000000000001</v>
      </c>
    </row>
    <row r="16709" spans="1:7" ht="15" thickBot="1" x14ac:dyDescent="0.35">
      <c r="A16709" s="6">
        <v>340.92759999999998</v>
      </c>
      <c r="B16709" s="19">
        <f>(A16709-G16709)/G16709</f>
        <v>0.64461609113783347</v>
      </c>
      <c r="C16709" s="30" t="s">
        <v>268</v>
      </c>
      <c r="D16709" s="6">
        <v>1002596</v>
      </c>
      <c r="E16709" s="6">
        <v>2596</v>
      </c>
      <c r="F16709" s="7" t="s">
        <v>27</v>
      </c>
      <c r="G16709" s="6">
        <v>207.29920000000001</v>
      </c>
    </row>
    <row r="16710" spans="1:7" ht="15" thickBot="1" x14ac:dyDescent="0.35">
      <c r="A16710" s="6">
        <v>341.31551999999999</v>
      </c>
      <c r="B16710" s="19">
        <f>(A16710-G16710)/G16710</f>
        <v>1.4719824789097988</v>
      </c>
      <c r="C16710" s="30" t="s">
        <v>365</v>
      </c>
      <c r="D16710" s="6">
        <v>1001644</v>
      </c>
      <c r="E16710" s="6">
        <v>1644</v>
      </c>
      <c r="F16710" s="7" t="s">
        <v>35</v>
      </c>
      <c r="G16710" s="6">
        <v>138.0736</v>
      </c>
    </row>
    <row r="16711" spans="1:7" ht="15" thickBot="1" x14ac:dyDescent="0.35">
      <c r="A16711" s="6">
        <v>341.34912000000003</v>
      </c>
      <c r="B16711" s="19">
        <f>(A16711-G16711)/G16711</f>
        <v>0.66048450178039819</v>
      </c>
      <c r="C16711" s="30" t="s">
        <v>248</v>
      </c>
      <c r="D16711" s="6">
        <v>1013683</v>
      </c>
      <c r="E16711" s="6">
        <v>716</v>
      </c>
      <c r="F16711" s="7" t="s">
        <v>87</v>
      </c>
      <c r="G16711" s="6">
        <v>205.572</v>
      </c>
    </row>
    <row r="16712" spans="1:7" ht="15" thickBot="1" x14ac:dyDescent="0.35">
      <c r="A16712" s="6">
        <v>341.34912000000003</v>
      </c>
      <c r="B16712" s="19">
        <f>(A16712-G16712)/G16712</f>
        <v>0.40018836037868971</v>
      </c>
      <c r="C16712" s="30" t="s">
        <v>317</v>
      </c>
      <c r="D16712" s="6">
        <v>1011679</v>
      </c>
      <c r="E16712" s="6">
        <v>2099</v>
      </c>
      <c r="F16712" s="7" t="s">
        <v>87</v>
      </c>
      <c r="G16712" s="6">
        <v>243.78800000000001</v>
      </c>
    </row>
    <row r="16713" spans="1:7" ht="15" thickBot="1" x14ac:dyDescent="0.35">
      <c r="A16713" s="6">
        <v>341.44760000000002</v>
      </c>
      <c r="B16713" s="19">
        <f>(A16713-G16713)/G16713</f>
        <v>0.55264431122040669</v>
      </c>
      <c r="C16713" s="30" t="s">
        <v>210</v>
      </c>
      <c r="D16713" s="6">
        <v>1002382</v>
      </c>
      <c r="E16713" s="6">
        <v>2382</v>
      </c>
      <c r="F16713" s="7" t="s">
        <v>27</v>
      </c>
      <c r="G16713" s="6">
        <v>219.9136</v>
      </c>
    </row>
    <row r="16714" spans="1:7" ht="15" thickBot="1" x14ac:dyDescent="0.35">
      <c r="A16714" s="6">
        <v>341.52839999999998</v>
      </c>
      <c r="B16714" s="19">
        <f>(A16714-G16714)/G16714</f>
        <v>8.3303573379958475</v>
      </c>
      <c r="C16714" s="30" t="s">
        <v>177</v>
      </c>
      <c r="D16714" s="6">
        <v>1006101</v>
      </c>
      <c r="E16714" s="6">
        <v>875</v>
      </c>
      <c r="F16714" s="7" t="s">
        <v>87</v>
      </c>
      <c r="G16714" s="6">
        <v>36.603999999999999</v>
      </c>
    </row>
    <row r="16715" spans="1:7" ht="15" thickBot="1" x14ac:dyDescent="0.35">
      <c r="A16715" s="6">
        <v>341.57240000000002</v>
      </c>
      <c r="B16715" s="19">
        <f>(A16715-G16715)/G16715</f>
        <v>2.0019792164693313</v>
      </c>
      <c r="C16715" s="30" t="s">
        <v>173</v>
      </c>
      <c r="D16715" s="6">
        <v>1005100</v>
      </c>
      <c r="E16715" s="6">
        <v>880</v>
      </c>
      <c r="F16715" s="7" t="s">
        <v>31</v>
      </c>
      <c r="G16715" s="6">
        <v>113.7824</v>
      </c>
    </row>
    <row r="16716" spans="1:7" ht="15" thickBot="1" x14ac:dyDescent="0.35">
      <c r="A16716" s="6">
        <v>341.61399999999998</v>
      </c>
      <c r="B16716" s="19">
        <f>(A16716-G16716)/G16716</f>
        <v>0.70058741537236158</v>
      </c>
      <c r="C16716" s="30" t="s">
        <v>65</v>
      </c>
      <c r="D16716" s="6">
        <v>1005046</v>
      </c>
      <c r="E16716" s="6">
        <v>619</v>
      </c>
      <c r="F16716" s="7" t="s">
        <v>27</v>
      </c>
      <c r="G16716" s="6">
        <v>200.88</v>
      </c>
    </row>
    <row r="16717" spans="1:7" ht="15" thickBot="1" x14ac:dyDescent="0.35">
      <c r="A16717" s="6">
        <v>341.6764</v>
      </c>
      <c r="B16717" s="19">
        <f>(A16717-G16717)/G16717</f>
        <v>0.70597998018789543</v>
      </c>
      <c r="C16717" s="30" t="s">
        <v>144</v>
      </c>
      <c r="D16717" s="6">
        <v>1004030</v>
      </c>
      <c r="E16717" s="6">
        <v>1518</v>
      </c>
      <c r="F16717" s="7" t="s">
        <v>42</v>
      </c>
      <c r="G16717" s="6">
        <v>200.2816</v>
      </c>
    </row>
    <row r="16718" spans="1:7" ht="15" thickBot="1" x14ac:dyDescent="0.35">
      <c r="A16718" s="6">
        <v>341.68680000000001</v>
      </c>
      <c r="B16718" s="19">
        <f>(A16718-G16718)/G16718</f>
        <v>0.43647000659195784</v>
      </c>
      <c r="C16718" s="30" t="s">
        <v>209</v>
      </c>
      <c r="D16718" s="6">
        <v>1002294</v>
      </c>
      <c r="E16718" s="6">
        <v>2294</v>
      </c>
      <c r="F16718" s="7" t="s">
        <v>25</v>
      </c>
      <c r="G16718" s="6">
        <v>237.8656</v>
      </c>
    </row>
    <row r="16719" spans="1:7" ht="15" thickBot="1" x14ac:dyDescent="0.35">
      <c r="A16719" s="6">
        <v>341.84800000000001</v>
      </c>
      <c r="B16719" s="19">
        <f>(A16719-G16719)/G16719</f>
        <v>0.34702922855773843</v>
      </c>
      <c r="C16719" s="30" t="s">
        <v>188</v>
      </c>
      <c r="D16719" s="6">
        <v>1004240</v>
      </c>
      <c r="E16719" s="6">
        <v>505</v>
      </c>
      <c r="F16719" s="7" t="s">
        <v>19</v>
      </c>
      <c r="G16719" s="6">
        <v>253.7792</v>
      </c>
    </row>
    <row r="16720" spans="1:7" ht="15" thickBot="1" x14ac:dyDescent="0.35">
      <c r="A16720" s="6">
        <v>341.97800000000001</v>
      </c>
      <c r="B16720" s="19">
        <f>(A16720-G16720)/G16720</f>
        <v>0.53431523861482799</v>
      </c>
      <c r="C16720" s="30" t="s">
        <v>300</v>
      </c>
      <c r="D16720" s="6">
        <v>1005178</v>
      </c>
      <c r="E16720" s="6">
        <v>2527</v>
      </c>
      <c r="F16720" s="7" t="s">
        <v>35</v>
      </c>
      <c r="G16720" s="6">
        <v>222.88640000000001</v>
      </c>
    </row>
    <row r="16721" spans="1:7" ht="15" thickBot="1" x14ac:dyDescent="0.35">
      <c r="A16721" s="6">
        <v>342.02688000000001</v>
      </c>
      <c r="B16721" s="19">
        <f>(A16721-G16721)/G16721</f>
        <v>0.54315290992304688</v>
      </c>
      <c r="C16721" s="30" t="s">
        <v>304</v>
      </c>
      <c r="D16721" s="6">
        <v>1002089</v>
      </c>
      <c r="E16721" s="6">
        <v>2089</v>
      </c>
      <c r="F16721" s="7" t="s">
        <v>31</v>
      </c>
      <c r="G16721" s="6">
        <v>221.64160000000001</v>
      </c>
    </row>
    <row r="16722" spans="1:7" ht="15" thickBot="1" x14ac:dyDescent="0.35">
      <c r="A16722" s="6">
        <v>342.06016</v>
      </c>
      <c r="B16722" s="19">
        <f>(A16722-G16722)/G16722</f>
        <v>0.25404008515297011</v>
      </c>
      <c r="C16722" s="30" t="s">
        <v>342</v>
      </c>
      <c r="D16722" s="6">
        <v>1001370</v>
      </c>
      <c r="E16722" s="6">
        <v>1370</v>
      </c>
      <c r="F16722" s="7" t="s">
        <v>17</v>
      </c>
      <c r="G16722" s="6">
        <v>272.76652799999999</v>
      </c>
    </row>
    <row r="16723" spans="1:7" ht="15" thickBot="1" x14ac:dyDescent="0.35">
      <c r="A16723" s="6">
        <v>342.0924</v>
      </c>
      <c r="B16723" s="19">
        <f>(A16723-G16723)/G16723</f>
        <v>0.40740771215671823</v>
      </c>
      <c r="C16723" s="30" t="s">
        <v>389</v>
      </c>
      <c r="D16723" s="6">
        <v>1004676</v>
      </c>
      <c r="E16723" s="6">
        <v>2111</v>
      </c>
      <c r="F16723" s="7" t="s">
        <v>21</v>
      </c>
      <c r="G16723" s="6">
        <v>243.06559999999999</v>
      </c>
    </row>
    <row r="16724" spans="1:7" ht="15" thickBot="1" x14ac:dyDescent="0.35">
      <c r="A16724" s="6">
        <v>342.18079999999998</v>
      </c>
      <c r="B16724" s="19">
        <f>(A16724-G16724)/G16724</f>
        <v>0.56410350174063129</v>
      </c>
      <c r="C16724" s="30" t="s">
        <v>183</v>
      </c>
      <c r="D16724" s="6">
        <v>1002199</v>
      </c>
      <c r="E16724" s="6">
        <v>2199</v>
      </c>
      <c r="F16724" s="7" t="s">
        <v>27</v>
      </c>
      <c r="G16724" s="6">
        <v>218.77119999999999</v>
      </c>
    </row>
    <row r="16725" spans="1:7" ht="15" thickBot="1" x14ac:dyDescent="0.35">
      <c r="A16725" s="6">
        <v>342.20159999999998</v>
      </c>
      <c r="B16725" s="19">
        <f>(A16725-G16725)/G16725</f>
        <v>5.9251392306696022</v>
      </c>
      <c r="C16725" s="30" t="s">
        <v>67</v>
      </c>
      <c r="D16725" s="6">
        <v>1005298</v>
      </c>
      <c r="E16725" s="6">
        <v>889</v>
      </c>
      <c r="F16725" s="7" t="s">
        <v>25</v>
      </c>
      <c r="G16725" s="6">
        <v>49.414400000000001</v>
      </c>
    </row>
    <row r="16726" spans="1:7" ht="15" thickBot="1" x14ac:dyDescent="0.35">
      <c r="A16726" s="6">
        <v>342.20679999999999</v>
      </c>
      <c r="B16726" s="19">
        <f>(A16726-G16726)/G16726</f>
        <v>5.5756394884092719</v>
      </c>
      <c r="C16726" s="30" t="s">
        <v>153</v>
      </c>
      <c r="D16726" s="6">
        <v>1004085</v>
      </c>
      <c r="E16726" s="6">
        <v>1643</v>
      </c>
      <c r="F16726" s="7" t="s">
        <v>23</v>
      </c>
      <c r="G16726" s="6">
        <v>52.041600000000003</v>
      </c>
    </row>
    <row r="16727" spans="1:7" ht="15" thickBot="1" x14ac:dyDescent="0.35">
      <c r="A16727" s="6">
        <v>342.33159999999998</v>
      </c>
      <c r="B16727" s="19">
        <f>(A16727-G16727)/G16727</f>
        <v>0.45717666689368652</v>
      </c>
      <c r="C16727" s="30" t="s">
        <v>195</v>
      </c>
      <c r="D16727" s="6">
        <v>1003051</v>
      </c>
      <c r="E16727" s="6">
        <v>2250</v>
      </c>
      <c r="F16727" s="7" t="s">
        <v>35</v>
      </c>
      <c r="G16727" s="6">
        <v>234.928</v>
      </c>
    </row>
    <row r="16728" spans="1:7" ht="15" thickBot="1" x14ac:dyDescent="0.35">
      <c r="A16728" s="6">
        <v>342.43871999999999</v>
      </c>
      <c r="B16728" s="19">
        <f>(A16728-G16728)/G16728</f>
        <v>3.2122522531033302</v>
      </c>
      <c r="C16728" s="30" t="s">
        <v>199</v>
      </c>
      <c r="D16728" s="6">
        <v>1001142</v>
      </c>
      <c r="E16728" s="6">
        <v>1142</v>
      </c>
      <c r="F16728" s="7" t="s">
        <v>23</v>
      </c>
      <c r="G16728" s="6">
        <v>81.295872000000003</v>
      </c>
    </row>
    <row r="16729" spans="1:7" ht="15" thickBot="1" x14ac:dyDescent="0.35">
      <c r="A16729" s="6">
        <v>342.45119999999997</v>
      </c>
      <c r="B16729" s="19">
        <f>(A16729-G16729)/G16729</f>
        <v>0.45582173611394505</v>
      </c>
      <c r="C16729" s="30" t="s">
        <v>371</v>
      </c>
      <c r="D16729" s="6">
        <v>1001987</v>
      </c>
      <c r="E16729" s="6">
        <v>1987</v>
      </c>
      <c r="F16729" s="7" t="s">
        <v>21</v>
      </c>
      <c r="G16729" s="6">
        <v>235.22880000000001</v>
      </c>
    </row>
    <row r="16730" spans="1:7" ht="15" thickBot="1" x14ac:dyDescent="0.35">
      <c r="A16730" s="6">
        <v>342.49696</v>
      </c>
      <c r="B16730" s="19">
        <f>(A16730-G16730)/G16730</f>
        <v>0.22917370083261562</v>
      </c>
      <c r="C16730" s="30" t="s">
        <v>195</v>
      </c>
      <c r="D16730" s="6">
        <v>1001872</v>
      </c>
      <c r="E16730" s="6">
        <v>1872</v>
      </c>
      <c r="F16730" s="7" t="s">
        <v>42</v>
      </c>
      <c r="G16730" s="6">
        <v>278.64</v>
      </c>
    </row>
    <row r="16731" spans="1:7" ht="15" thickBot="1" x14ac:dyDescent="0.35">
      <c r="A16731" s="6">
        <v>342.57600000000002</v>
      </c>
      <c r="B16731" s="19">
        <f>(A16731-G16731)/G16731</f>
        <v>0.46672786310265946</v>
      </c>
      <c r="C16731" s="30" t="s">
        <v>181</v>
      </c>
      <c r="D16731" s="6">
        <v>1003156</v>
      </c>
      <c r="E16731" s="6">
        <v>2002</v>
      </c>
      <c r="F16731" s="7" t="s">
        <v>27</v>
      </c>
      <c r="G16731" s="6">
        <v>233.56479999999999</v>
      </c>
    </row>
    <row r="16732" spans="1:7" ht="15" thickBot="1" x14ac:dyDescent="0.35">
      <c r="A16732" s="6">
        <v>342.73200000000003</v>
      </c>
      <c r="B16732" s="19">
        <f>(A16732-G16732)/G16732</f>
        <v>0.40762998107454546</v>
      </c>
      <c r="C16732" s="30" t="s">
        <v>361</v>
      </c>
      <c r="D16732" s="6">
        <v>1002591</v>
      </c>
      <c r="E16732" s="6">
        <v>2591</v>
      </c>
      <c r="F16732" s="7" t="s">
        <v>42</v>
      </c>
      <c r="G16732" s="6">
        <v>243.48159999999999</v>
      </c>
    </row>
    <row r="16733" spans="1:7" ht="15" thickBot="1" x14ac:dyDescent="0.35">
      <c r="A16733" s="6">
        <v>342.94207999999998</v>
      </c>
      <c r="B16733" s="19">
        <f>(A16733-G16733)/G16733</f>
        <v>0.58762425373687077</v>
      </c>
      <c r="C16733" s="30" t="s">
        <v>336</v>
      </c>
      <c r="D16733" s="6">
        <v>1002064</v>
      </c>
      <c r="E16733" s="6">
        <v>2064</v>
      </c>
      <c r="F16733" s="7" t="s">
        <v>17</v>
      </c>
      <c r="G16733" s="6">
        <v>216.00960000000001</v>
      </c>
    </row>
    <row r="16734" spans="1:7" ht="15" thickBot="1" x14ac:dyDescent="0.35">
      <c r="A16734" s="6">
        <v>342.9504</v>
      </c>
      <c r="B16734" s="19">
        <f>(A16734-G16734)/G16734</f>
        <v>1.2582018163045998</v>
      </c>
      <c r="C16734" s="30" t="s">
        <v>193</v>
      </c>
      <c r="D16734" s="6">
        <v>1004597</v>
      </c>
      <c r="E16734" s="6">
        <v>1386</v>
      </c>
      <c r="F16734" s="7" t="s">
        <v>31</v>
      </c>
      <c r="G16734" s="6">
        <v>151.86879999999999</v>
      </c>
    </row>
    <row r="16735" spans="1:7" ht="15" thickBot="1" x14ac:dyDescent="0.35">
      <c r="A16735" s="6">
        <v>343.07020799999998</v>
      </c>
      <c r="B16735" s="19">
        <f>(A16735-G16735)/G16735</f>
        <v>7.0608601503759392</v>
      </c>
      <c r="C16735" s="30" t="s">
        <v>169</v>
      </c>
      <c r="D16735" s="6">
        <v>1007300</v>
      </c>
      <c r="E16735" s="6">
        <v>2175</v>
      </c>
      <c r="F16735" s="7" t="s">
        <v>87</v>
      </c>
      <c r="G16735" s="6">
        <v>42.56</v>
      </c>
    </row>
    <row r="16736" spans="1:7" ht="15" thickBot="1" x14ac:dyDescent="0.35">
      <c r="A16736" s="6">
        <v>343.12200000000001</v>
      </c>
      <c r="B16736" s="19">
        <f>(A16736-G16736)/G16736</f>
        <v>0.76558306301559342</v>
      </c>
      <c r="C16736" s="30" t="s">
        <v>237</v>
      </c>
      <c r="D16736" s="6">
        <v>1004985</v>
      </c>
      <c r="E16736" s="6">
        <v>1057</v>
      </c>
      <c r="F16736" s="7" t="s">
        <v>17</v>
      </c>
      <c r="G16736" s="6">
        <v>194.33920000000001</v>
      </c>
    </row>
    <row r="16737" spans="1:7" ht="15" thickBot="1" x14ac:dyDescent="0.35">
      <c r="A16737" s="6">
        <v>343.32119999999998</v>
      </c>
      <c r="B16737" s="19">
        <f>(A16737-G16737)/G16737</f>
        <v>3.0027188359837704</v>
      </c>
      <c r="C16737" s="30" t="s">
        <v>32</v>
      </c>
      <c r="D16737" s="6">
        <v>1006052</v>
      </c>
      <c r="E16737" s="6">
        <v>519</v>
      </c>
      <c r="F16737" s="7" t="s">
        <v>23</v>
      </c>
      <c r="G16737" s="6">
        <v>85.772000000000006</v>
      </c>
    </row>
    <row r="16738" spans="1:7" ht="15" thickBot="1" x14ac:dyDescent="0.35">
      <c r="A16738" s="6">
        <v>343.3612</v>
      </c>
      <c r="B16738" s="19">
        <f>(A16738-G16738)/G16738</f>
        <v>0.51639874222724713</v>
      </c>
      <c r="C16738" s="30" t="s">
        <v>301</v>
      </c>
      <c r="D16738" s="6">
        <v>1004356</v>
      </c>
      <c r="E16738" s="6">
        <v>2154</v>
      </c>
      <c r="F16738" s="7" t="s">
        <v>42</v>
      </c>
      <c r="G16738" s="6">
        <v>226.43199999999999</v>
      </c>
    </row>
    <row r="16739" spans="1:7" ht="15" thickBot="1" x14ac:dyDescent="0.35">
      <c r="A16739" s="6">
        <v>343.50047999999998</v>
      </c>
      <c r="B16739" s="19">
        <f>(A16739-G16739)/G16739</f>
        <v>0.70515706286485824</v>
      </c>
      <c r="C16739" s="30" t="s">
        <v>315</v>
      </c>
      <c r="D16739" s="6">
        <v>1009089</v>
      </c>
      <c r="E16739" s="6">
        <v>2717</v>
      </c>
      <c r="F16739" s="7" t="s">
        <v>87</v>
      </c>
      <c r="G16739" s="6">
        <v>201.44800000000001</v>
      </c>
    </row>
    <row r="16740" spans="1:7" ht="15" thickBot="1" x14ac:dyDescent="0.35">
      <c r="A16740" s="6">
        <v>343.53321599999998</v>
      </c>
      <c r="B16740" s="19">
        <f>(A16740-G16740)/G16740</f>
        <v>-0.23157361513562086</v>
      </c>
      <c r="C16740" s="30" t="s">
        <v>375</v>
      </c>
      <c r="D16740" s="6">
        <v>1000643</v>
      </c>
      <c r="E16740" s="6">
        <v>643</v>
      </c>
      <c r="F16740" s="7" t="s">
        <v>21</v>
      </c>
      <c r="G16740" s="6">
        <v>447.06067200000001</v>
      </c>
    </row>
    <row r="16741" spans="1:7" ht="15" thickBot="1" x14ac:dyDescent="0.35">
      <c r="A16741" s="6">
        <v>343.56920000000002</v>
      </c>
      <c r="B16741" s="19">
        <f>(A16741-G16741)/G16741</f>
        <v>2.1029558394266061</v>
      </c>
      <c r="C16741" s="30" t="s">
        <v>197</v>
      </c>
      <c r="D16741" s="6">
        <v>1002946</v>
      </c>
      <c r="E16741" s="6">
        <v>1120</v>
      </c>
      <c r="F16741" s="7" t="s">
        <v>27</v>
      </c>
      <c r="G16741" s="6">
        <v>110.72320000000001</v>
      </c>
    </row>
    <row r="16742" spans="1:7" ht="15" thickBot="1" x14ac:dyDescent="0.35">
      <c r="A16742" s="6">
        <v>343.62639999999999</v>
      </c>
      <c r="B16742" s="19">
        <f>(A16742-G16742)/G16742</f>
        <v>0.79067586045891125</v>
      </c>
      <c r="C16742" s="30" t="s">
        <v>30</v>
      </c>
      <c r="D16742" s="6">
        <v>1002816</v>
      </c>
      <c r="E16742" s="6">
        <v>2816</v>
      </c>
      <c r="F16742" s="7" t="s">
        <v>25</v>
      </c>
      <c r="G16742" s="6">
        <v>191.89760000000001</v>
      </c>
    </row>
    <row r="16743" spans="1:7" ht="15" thickBot="1" x14ac:dyDescent="0.35">
      <c r="A16743" s="6">
        <v>343.69400000000002</v>
      </c>
      <c r="B16743" s="19">
        <f>(A16743-G16743)/G16743</f>
        <v>1.542295902667645</v>
      </c>
      <c r="C16743" s="30" t="s">
        <v>128</v>
      </c>
      <c r="D16743" s="6">
        <v>1003001</v>
      </c>
      <c r="E16743" s="6">
        <v>368</v>
      </c>
      <c r="F16743" s="7" t="s">
        <v>25</v>
      </c>
      <c r="G16743" s="6">
        <v>135.19040000000001</v>
      </c>
    </row>
    <row r="16744" spans="1:7" ht="15" thickBot="1" x14ac:dyDescent="0.35">
      <c r="A16744" s="6">
        <v>343.71168</v>
      </c>
      <c r="B16744" s="19">
        <f>(A16744-G16744)/G16744</f>
        <v>-0.32738948224284037</v>
      </c>
      <c r="C16744" s="30" t="s">
        <v>36</v>
      </c>
      <c r="D16744" s="6">
        <v>1001088</v>
      </c>
      <c r="E16744" s="6">
        <v>1088</v>
      </c>
      <c r="F16744" s="7" t="s">
        <v>21</v>
      </c>
      <c r="G16744" s="6">
        <v>511.01145600000001</v>
      </c>
    </row>
    <row r="16745" spans="1:7" ht="15" thickBot="1" x14ac:dyDescent="0.35">
      <c r="A16745" s="6">
        <v>343.72</v>
      </c>
      <c r="B16745" s="19">
        <f>(A16745-G16745)/G16745</f>
        <v>0.6150069915349804</v>
      </c>
      <c r="C16745" s="30" t="s">
        <v>34</v>
      </c>
      <c r="D16745" s="6">
        <v>1004998</v>
      </c>
      <c r="E16745" s="6">
        <v>2528</v>
      </c>
      <c r="F16745" s="7" t="s">
        <v>19</v>
      </c>
      <c r="G16745" s="6">
        <v>212.8288</v>
      </c>
    </row>
    <row r="16746" spans="1:7" ht="15" thickBot="1" x14ac:dyDescent="0.35">
      <c r="A16746" s="6">
        <v>343.8032</v>
      </c>
      <c r="B16746" s="19">
        <f>(A16746-G16746)/G16746</f>
        <v>-0.20803460990147471</v>
      </c>
      <c r="C16746" s="30" t="s">
        <v>298</v>
      </c>
      <c r="D16746" s="6">
        <v>1001320</v>
      </c>
      <c r="E16746" s="6">
        <v>1320</v>
      </c>
      <c r="F16746" s="7" t="s">
        <v>25</v>
      </c>
      <c r="G16746" s="6">
        <v>434.11392000000001</v>
      </c>
    </row>
    <row r="16747" spans="1:7" ht="15" thickBot="1" x14ac:dyDescent="0.35">
      <c r="A16747" s="6">
        <v>344.09440000000001</v>
      </c>
      <c r="B16747" s="19">
        <f>(A16747-G16747)/G16747</f>
        <v>0.42786290965103307</v>
      </c>
      <c r="C16747" s="30" t="s">
        <v>335</v>
      </c>
      <c r="D16747" s="6">
        <v>1003887</v>
      </c>
      <c r="E16747" s="6">
        <v>1798</v>
      </c>
      <c r="F16747" s="7" t="s">
        <v>25</v>
      </c>
      <c r="G16747" s="6">
        <v>240.98560000000001</v>
      </c>
    </row>
    <row r="16748" spans="1:7" ht="15" thickBot="1" x14ac:dyDescent="0.35">
      <c r="A16748" s="6">
        <v>344.145984</v>
      </c>
      <c r="B16748" s="19">
        <f>(A16748-G16748)/G16748</f>
        <v>0.23908763488804546</v>
      </c>
      <c r="C16748" s="30" t="s">
        <v>121</v>
      </c>
      <c r="D16748" s="6">
        <v>1000852</v>
      </c>
      <c r="E16748" s="6">
        <v>852</v>
      </c>
      <c r="F16748" s="7" t="s">
        <v>19</v>
      </c>
      <c r="G16748" s="6">
        <v>277.74144000000001</v>
      </c>
    </row>
    <row r="16749" spans="1:7" ht="15" thickBot="1" x14ac:dyDescent="0.35">
      <c r="A16749" s="6">
        <v>344.2176</v>
      </c>
      <c r="B16749" s="19">
        <f>(A16749-G16749)/G16749</f>
        <v>46.941169916434539</v>
      </c>
      <c r="C16749" s="30" t="s">
        <v>216</v>
      </c>
      <c r="D16749" s="6">
        <v>1005766</v>
      </c>
      <c r="E16749" s="6">
        <v>2370</v>
      </c>
      <c r="F16749" s="7" t="s">
        <v>17</v>
      </c>
      <c r="G16749" s="6">
        <v>7.18</v>
      </c>
    </row>
    <row r="16750" spans="1:7" ht="15" thickBot="1" x14ac:dyDescent="0.35">
      <c r="A16750" s="6">
        <v>344.2176</v>
      </c>
      <c r="B16750" s="19">
        <f>(A16750-G16750)/G16750</f>
        <v>1.8827013265442851</v>
      </c>
      <c r="C16750" s="30" t="s">
        <v>259</v>
      </c>
      <c r="D16750" s="6">
        <v>1008081</v>
      </c>
      <c r="E16750" s="6">
        <v>1887</v>
      </c>
      <c r="F16750" s="7" t="s">
        <v>87</v>
      </c>
      <c r="G16750" s="6">
        <v>119.408</v>
      </c>
    </row>
    <row r="16751" spans="1:7" ht="15" thickBot="1" x14ac:dyDescent="0.35">
      <c r="A16751" s="6">
        <v>344.34741120000001</v>
      </c>
      <c r="B16751" s="19">
        <f>(A16751-G16751)/G16751</f>
        <v>0.6463364280770425</v>
      </c>
      <c r="C16751" s="30" t="s">
        <v>177</v>
      </c>
      <c r="D16751" s="6">
        <v>1000065</v>
      </c>
      <c r="E16751" s="6">
        <v>65</v>
      </c>
      <c r="F16751" s="7" t="s">
        <v>35</v>
      </c>
      <c r="G16751" s="6">
        <v>209.159808</v>
      </c>
    </row>
    <row r="16752" spans="1:7" ht="15" thickBot="1" x14ac:dyDescent="0.35">
      <c r="A16752" s="6">
        <v>344.3544</v>
      </c>
      <c r="B16752" s="19">
        <f>(A16752-G16752)/G16752</f>
        <v>1.4264526821348846</v>
      </c>
      <c r="C16752" s="30" t="s">
        <v>292</v>
      </c>
      <c r="D16752" s="6">
        <v>1004793</v>
      </c>
      <c r="E16752" s="6">
        <v>1178</v>
      </c>
      <c r="F16752" s="7" t="s">
        <v>42</v>
      </c>
      <c r="G16752" s="6">
        <v>141.91679999999999</v>
      </c>
    </row>
    <row r="16753" spans="1:7" ht="15" thickBot="1" x14ac:dyDescent="0.35">
      <c r="A16753" s="6">
        <v>344.38560000000001</v>
      </c>
      <c r="B16753" s="19">
        <f>(A16753-G16753)/G16753</f>
        <v>2.0869546510627313</v>
      </c>
      <c r="C16753" s="30" t="s">
        <v>59</v>
      </c>
      <c r="D16753" s="6">
        <v>1004851</v>
      </c>
      <c r="E16753" s="6">
        <v>845</v>
      </c>
      <c r="F16753" s="7" t="s">
        <v>87</v>
      </c>
      <c r="G16753" s="6">
        <v>111.5616</v>
      </c>
    </row>
    <row r="16754" spans="1:7" ht="15" thickBot="1" x14ac:dyDescent="0.35">
      <c r="A16754" s="6">
        <v>344.39558399999999</v>
      </c>
      <c r="B16754" s="19">
        <f>(A16754-G16754)/G16754</f>
        <v>4.3453458017451005</v>
      </c>
      <c r="C16754" s="30" t="s">
        <v>145</v>
      </c>
      <c r="D16754" s="6">
        <v>1000461</v>
      </c>
      <c r="E16754" s="6">
        <v>461</v>
      </c>
      <c r="F16754" s="7" t="s">
        <v>21</v>
      </c>
      <c r="G16754" s="6">
        <v>64.429056000000003</v>
      </c>
    </row>
    <row r="16755" spans="1:7" ht="15" thickBot="1" x14ac:dyDescent="0.35">
      <c r="A16755" s="6">
        <v>344.50116480000003</v>
      </c>
      <c r="B16755" s="19">
        <f>(A16755-G16755)/G16755</f>
        <v>0.55733195735270136</v>
      </c>
      <c r="C16755" s="30" t="s">
        <v>269</v>
      </c>
      <c r="D16755" s="6">
        <v>1000138</v>
      </c>
      <c r="E16755" s="6">
        <v>138</v>
      </c>
      <c r="F16755" s="7" t="s">
        <v>21</v>
      </c>
      <c r="G16755" s="6">
        <v>221.21241599999999</v>
      </c>
    </row>
    <row r="16756" spans="1:7" ht="15" thickBot="1" x14ac:dyDescent="0.35">
      <c r="A16756" s="6">
        <v>344.56760000000003</v>
      </c>
      <c r="B16756" s="19">
        <f>(A16756-G16756)/G16756</f>
        <v>3.5089139902014157</v>
      </c>
      <c r="C16756" s="30" t="s">
        <v>317</v>
      </c>
      <c r="D16756" s="6">
        <v>1002775</v>
      </c>
      <c r="E16756" s="6">
        <v>2775</v>
      </c>
      <c r="F16756" s="7" t="s">
        <v>25</v>
      </c>
      <c r="G16756" s="6">
        <v>76.419200000000004</v>
      </c>
    </row>
    <row r="16757" spans="1:7" ht="15" thickBot="1" x14ac:dyDescent="0.35">
      <c r="A16757" s="6">
        <v>344.59879999999998</v>
      </c>
      <c r="B16757" s="19">
        <f>(A16757-G16757)/G16757</f>
        <v>0.67091492365938421</v>
      </c>
      <c r="C16757" s="30" t="s">
        <v>203</v>
      </c>
      <c r="D16757" s="6">
        <v>1003544</v>
      </c>
      <c r="E16757" s="6">
        <v>817</v>
      </c>
      <c r="F16757" s="7" t="s">
        <v>21</v>
      </c>
      <c r="G16757" s="6">
        <v>206.2336</v>
      </c>
    </row>
    <row r="16758" spans="1:7" ht="15" thickBot="1" x14ac:dyDescent="0.35">
      <c r="A16758" s="6">
        <v>344.61439999999999</v>
      </c>
      <c r="B16758" s="19">
        <f>(A16758-G16758)/G16758</f>
        <v>0.57540765421197582</v>
      </c>
      <c r="C16758" s="30" t="s">
        <v>66</v>
      </c>
      <c r="D16758" s="6">
        <v>1001027</v>
      </c>
      <c r="E16758" s="6">
        <v>1027</v>
      </c>
      <c r="F16758" s="7" t="s">
        <v>23</v>
      </c>
      <c r="G16758" s="6">
        <v>218.74617599999999</v>
      </c>
    </row>
    <row r="16759" spans="1:7" ht="15" thickBot="1" x14ac:dyDescent="0.35">
      <c r="A16759" s="6">
        <v>344.72359999999998</v>
      </c>
      <c r="B16759" s="19">
        <f>(A16759-G16759)/G16759</f>
        <v>0.6907498234324726</v>
      </c>
      <c r="C16759" s="30" t="s">
        <v>149</v>
      </c>
      <c r="D16759" s="6">
        <v>1003827</v>
      </c>
      <c r="E16759" s="6">
        <v>1644</v>
      </c>
      <c r="F16759" s="7" t="s">
        <v>35</v>
      </c>
      <c r="G16759" s="6">
        <v>203.88800000000001</v>
      </c>
    </row>
    <row r="16760" spans="1:7" ht="15" thickBot="1" x14ac:dyDescent="0.35">
      <c r="A16760" s="6">
        <v>344.78912000000003</v>
      </c>
      <c r="B16760" s="19">
        <f>(A16760-G16760)/G16760</f>
        <v>-0.32859628264277824</v>
      </c>
      <c r="C16760" s="30" t="s">
        <v>43</v>
      </c>
      <c r="D16760" s="6">
        <v>1001210</v>
      </c>
      <c r="E16760" s="6">
        <v>1210</v>
      </c>
      <c r="F16760" s="7" t="s">
        <v>87</v>
      </c>
      <c r="G16760" s="6">
        <v>513.53471999999999</v>
      </c>
    </row>
    <row r="16761" spans="1:7" ht="15" thickBot="1" x14ac:dyDescent="0.35">
      <c r="A16761" s="6">
        <v>344.93472000000003</v>
      </c>
      <c r="B16761" s="19">
        <f>(A16761-G16761)/G16761</f>
        <v>0.49162250051892359</v>
      </c>
      <c r="C16761" s="30" t="s">
        <v>348</v>
      </c>
      <c r="D16761" s="6">
        <v>1019586</v>
      </c>
      <c r="E16761" s="6">
        <v>485</v>
      </c>
      <c r="F16761" s="7" t="s">
        <v>87</v>
      </c>
      <c r="G16761" s="6">
        <v>231.24799999999999</v>
      </c>
    </row>
    <row r="16762" spans="1:7" ht="15" thickBot="1" x14ac:dyDescent="0.35">
      <c r="A16762" s="6">
        <v>344.93472000000003</v>
      </c>
      <c r="B16762" s="19">
        <f>(A16762-G16762)/G16762</f>
        <v>0.12933392702794733</v>
      </c>
      <c r="C16762" s="30" t="s">
        <v>143</v>
      </c>
      <c r="D16762" s="6">
        <v>1015070</v>
      </c>
      <c r="E16762" s="6">
        <v>1226</v>
      </c>
      <c r="F16762" s="7" t="s">
        <v>87</v>
      </c>
      <c r="G16762" s="6">
        <v>305.43200000000002</v>
      </c>
    </row>
    <row r="16763" spans="1:7" ht="15" thickBot="1" x14ac:dyDescent="0.35">
      <c r="A16763" s="6">
        <v>345.11399999999998</v>
      </c>
      <c r="B16763" s="19">
        <f>(A16763-G16763)/G16763</f>
        <v>5.745250566804784</v>
      </c>
      <c r="C16763" s="30" t="s">
        <v>252</v>
      </c>
      <c r="D16763" s="6">
        <v>1006009</v>
      </c>
      <c r="E16763" s="6">
        <v>297</v>
      </c>
      <c r="F16763" s="7" t="s">
        <v>35</v>
      </c>
      <c r="G16763" s="6">
        <v>51.164000000000001</v>
      </c>
    </row>
    <row r="16764" spans="1:7" ht="15" thickBot="1" x14ac:dyDescent="0.35">
      <c r="A16764" s="6">
        <v>345.11399999999998</v>
      </c>
      <c r="B16764" s="19">
        <f>(A16764-G16764)/G16764</f>
        <v>10.209367285955565</v>
      </c>
      <c r="C16764" s="30" t="s">
        <v>187</v>
      </c>
      <c r="D16764" s="6">
        <v>1005584</v>
      </c>
      <c r="E16764" s="6">
        <v>2398</v>
      </c>
      <c r="F16764" s="7" t="s">
        <v>35</v>
      </c>
      <c r="G16764" s="6">
        <v>30.788</v>
      </c>
    </row>
    <row r="16765" spans="1:7" ht="15" thickBot="1" x14ac:dyDescent="0.35">
      <c r="A16765" s="6">
        <v>345.11399999999998</v>
      </c>
      <c r="B16765" s="19">
        <f>(A16765-G16765)/G16765</f>
        <v>4.2760044028618598</v>
      </c>
      <c r="C16765" s="30" t="s">
        <v>178</v>
      </c>
      <c r="D16765" s="6">
        <v>1006203</v>
      </c>
      <c r="E16765" s="6">
        <v>235</v>
      </c>
      <c r="F16765" s="7" t="s">
        <v>35</v>
      </c>
      <c r="G16765" s="6">
        <v>65.412000000000006</v>
      </c>
    </row>
    <row r="16766" spans="1:7" ht="15" thickBot="1" x14ac:dyDescent="0.35">
      <c r="A16766" s="6">
        <v>345.12400000000002</v>
      </c>
      <c r="B16766" s="19">
        <f>(A16766-G16766)/G16766</f>
        <v>0.65731221955866992</v>
      </c>
      <c r="C16766" s="30" t="s">
        <v>368</v>
      </c>
      <c r="D16766" s="6">
        <v>1003844</v>
      </c>
      <c r="E16766" s="6">
        <v>2750</v>
      </c>
      <c r="F16766" s="7" t="s">
        <v>27</v>
      </c>
      <c r="G16766" s="6">
        <v>208.2432</v>
      </c>
    </row>
    <row r="16767" spans="1:7" ht="15" thickBot="1" x14ac:dyDescent="0.35">
      <c r="A16767" s="6">
        <v>345.18639999999999</v>
      </c>
      <c r="B16767" s="19">
        <f>(A16767-G16767)/G16767</f>
        <v>1.7351289332893833</v>
      </c>
      <c r="C16767" s="30" t="s">
        <v>16</v>
      </c>
      <c r="D16767" s="6">
        <v>1005141</v>
      </c>
      <c r="E16767" s="6">
        <v>2824</v>
      </c>
      <c r="F16767" s="7" t="s">
        <v>25</v>
      </c>
      <c r="G16767" s="6">
        <v>126.20480000000001</v>
      </c>
    </row>
    <row r="16768" spans="1:7" ht="15" thickBot="1" x14ac:dyDescent="0.35">
      <c r="A16768" s="6">
        <v>345.25400000000002</v>
      </c>
      <c r="B16768" s="19">
        <f>(A16768-G16768)/G16768</f>
        <v>0.36934262796512296</v>
      </c>
      <c r="C16768" s="30" t="s">
        <v>185</v>
      </c>
      <c r="D16768" s="6">
        <v>1003624</v>
      </c>
      <c r="E16768" s="6">
        <v>2723</v>
      </c>
      <c r="F16768" s="7" t="s">
        <v>31</v>
      </c>
      <c r="G16768" s="6">
        <v>252.13120000000001</v>
      </c>
    </row>
    <row r="16769" spans="1:7" ht="15" thickBot="1" x14ac:dyDescent="0.35">
      <c r="A16769" s="6">
        <v>345.30079999999998</v>
      </c>
      <c r="B16769" s="19">
        <f>(A16769-G16769)/G16769</f>
        <v>2.1873135430512476</v>
      </c>
      <c r="C16769" s="30" t="s">
        <v>388</v>
      </c>
      <c r="D16769" s="6">
        <v>1002798</v>
      </c>
      <c r="E16769" s="6">
        <v>2798</v>
      </c>
      <c r="F16769" s="7" t="s">
        <v>27</v>
      </c>
      <c r="G16769" s="6">
        <v>108.336</v>
      </c>
    </row>
    <row r="16770" spans="1:7" ht="15" thickBot="1" x14ac:dyDescent="0.35">
      <c r="A16770" s="6">
        <v>345.3424</v>
      </c>
      <c r="B16770" s="19">
        <f>(A16770-G16770)/G16770</f>
        <v>0.63551564749564304</v>
      </c>
      <c r="C16770" s="30" t="s">
        <v>386</v>
      </c>
      <c r="D16770" s="6">
        <v>1005055</v>
      </c>
      <c r="E16770" s="6">
        <v>2530</v>
      </c>
      <c r="F16770" s="7" t="s">
        <v>21</v>
      </c>
      <c r="G16770" s="6">
        <v>211.15199999999999</v>
      </c>
    </row>
    <row r="16771" spans="1:7" ht="15" thickBot="1" x14ac:dyDescent="0.35">
      <c r="A16771" s="6">
        <v>345.43079999999998</v>
      </c>
      <c r="B16771" s="19">
        <f>(A16771-G16771)/G16771</f>
        <v>0.67074949698189112</v>
      </c>
      <c r="C16771" s="30" t="s">
        <v>234</v>
      </c>
      <c r="D16771" s="6">
        <v>1003512</v>
      </c>
      <c r="E16771" s="6">
        <v>664</v>
      </c>
      <c r="F16771" s="7" t="s">
        <v>87</v>
      </c>
      <c r="G16771" s="6">
        <v>206.75200000000001</v>
      </c>
    </row>
    <row r="16772" spans="1:7" ht="15" thickBot="1" x14ac:dyDescent="0.35">
      <c r="A16772" s="6">
        <v>345.488</v>
      </c>
      <c r="B16772" s="19">
        <f>(A16772-G16772)/G16772</f>
        <v>-0.30946770842927168</v>
      </c>
      <c r="C16772" s="30" t="s">
        <v>163</v>
      </c>
      <c r="D16772" s="6">
        <v>1001321</v>
      </c>
      <c r="E16772" s="6">
        <v>1321</v>
      </c>
      <c r="F16772" s="7" t="s">
        <v>19</v>
      </c>
      <c r="G16772" s="6">
        <v>500.32128</v>
      </c>
    </row>
    <row r="16773" spans="1:7" ht="15" thickBot="1" x14ac:dyDescent="0.35">
      <c r="A16773" s="6">
        <v>345.52960000000002</v>
      </c>
      <c r="B16773" s="19">
        <f>(A16773-G16773)/G16773</f>
        <v>2.1680896634685913</v>
      </c>
      <c r="C16773" s="30" t="s">
        <v>313</v>
      </c>
      <c r="D16773" s="6">
        <v>1004999</v>
      </c>
      <c r="E16773" s="6">
        <v>1378</v>
      </c>
      <c r="F16773" s="7" t="s">
        <v>23</v>
      </c>
      <c r="G16773" s="6">
        <v>109.0656</v>
      </c>
    </row>
    <row r="16774" spans="1:7" ht="15" thickBot="1" x14ac:dyDescent="0.35">
      <c r="A16774" s="6">
        <v>345.60564479999999</v>
      </c>
      <c r="B16774" s="19">
        <f>(A16774-G16774)/G16774</f>
        <v>-0.20454787902784966</v>
      </c>
      <c r="C16774" s="30" t="s">
        <v>272</v>
      </c>
      <c r="D16774" s="6">
        <v>1000080</v>
      </c>
      <c r="E16774" s="6">
        <v>80</v>
      </c>
      <c r="F16774" s="7" t="s">
        <v>35</v>
      </c>
      <c r="G16774" s="6">
        <v>434.476992</v>
      </c>
    </row>
    <row r="16775" spans="1:7" ht="15" thickBot="1" x14ac:dyDescent="0.35">
      <c r="A16775" s="6">
        <v>345.65183999999999</v>
      </c>
      <c r="B16775" s="19">
        <f>(A16775-G16775)/G16775</f>
        <v>5.3482926829268296</v>
      </c>
      <c r="C16775" s="30" t="s">
        <v>241</v>
      </c>
      <c r="D16775" s="6">
        <v>1006598</v>
      </c>
      <c r="E16775" s="6">
        <v>2819</v>
      </c>
      <c r="F16775" s="7" t="s">
        <v>87</v>
      </c>
      <c r="G16775" s="6">
        <v>54.448</v>
      </c>
    </row>
    <row r="16776" spans="1:7" ht="15" thickBot="1" x14ac:dyDescent="0.35">
      <c r="A16776" s="6">
        <v>345.65183999999999</v>
      </c>
      <c r="B16776" s="19">
        <f>(A16776-G16776)/G16776</f>
        <v>0.2035734083596808</v>
      </c>
      <c r="C16776" s="30" t="s">
        <v>273</v>
      </c>
      <c r="D16776" s="6">
        <v>1011822</v>
      </c>
      <c r="E16776" s="6">
        <v>1499</v>
      </c>
      <c r="F16776" s="7" t="s">
        <v>87</v>
      </c>
      <c r="G16776" s="6">
        <v>287.18799999999999</v>
      </c>
    </row>
    <row r="16777" spans="1:7" ht="15" thickBot="1" x14ac:dyDescent="0.35">
      <c r="A16777" s="6">
        <v>345.65183999999999</v>
      </c>
      <c r="B16777" s="19">
        <f>(A16777-G16777)/G16777</f>
        <v>-4.9414663659864723E-2</v>
      </c>
      <c r="C16777" s="30" t="s">
        <v>250</v>
      </c>
      <c r="D16777" s="6">
        <v>1015677</v>
      </c>
      <c r="E16777" s="6">
        <v>2538</v>
      </c>
      <c r="F16777" s="7" t="s">
        <v>87</v>
      </c>
      <c r="G16777" s="6">
        <v>363.62</v>
      </c>
    </row>
    <row r="16778" spans="1:7" ht="15" thickBot="1" x14ac:dyDescent="0.35">
      <c r="A16778" s="6">
        <v>345.65183999999999</v>
      </c>
      <c r="B16778" s="19">
        <f>(A16778-G16778)/G16778</f>
        <v>-0.14460399322913059</v>
      </c>
      <c r="C16778" s="30" t="s">
        <v>214</v>
      </c>
      <c r="D16778" s="6">
        <v>1012484</v>
      </c>
      <c r="E16778" s="6">
        <v>89</v>
      </c>
      <c r="F16778" s="7" t="s">
        <v>87</v>
      </c>
      <c r="G16778" s="6">
        <v>404.084</v>
      </c>
    </row>
    <row r="16779" spans="1:7" ht="15" thickBot="1" x14ac:dyDescent="0.35">
      <c r="A16779" s="6">
        <v>345.82600000000002</v>
      </c>
      <c r="B16779" s="19">
        <f>(A16779-G16779)/G16779</f>
        <v>5.0871141714543207</v>
      </c>
      <c r="C16779" s="30" t="s">
        <v>44</v>
      </c>
      <c r="D16779" s="6">
        <v>1004646</v>
      </c>
      <c r="E16779" s="6">
        <v>2127</v>
      </c>
      <c r="F16779" s="7" t="s">
        <v>31</v>
      </c>
      <c r="G16779" s="6">
        <v>56.812800000000003</v>
      </c>
    </row>
    <row r="16780" spans="1:7" ht="15" thickBot="1" x14ac:dyDescent="0.35">
      <c r="A16780" s="6">
        <v>345.84679999999997</v>
      </c>
      <c r="B16780" s="19">
        <f>(A16780-G16780)/G16780</f>
        <v>0.74729403110550652</v>
      </c>
      <c r="C16780" s="30" t="s">
        <v>70</v>
      </c>
      <c r="D16780" s="6">
        <v>1004928</v>
      </c>
      <c r="E16780" s="6">
        <v>728</v>
      </c>
      <c r="F16780" s="7" t="s">
        <v>87</v>
      </c>
      <c r="G16780" s="6">
        <v>197.93279999999999</v>
      </c>
    </row>
    <row r="16781" spans="1:7" ht="15" thickBot="1" x14ac:dyDescent="0.35">
      <c r="A16781" s="6">
        <v>345.904</v>
      </c>
      <c r="B16781" s="19">
        <f>(A16781-G16781)/G16781</f>
        <v>14.917390664114269</v>
      </c>
      <c r="C16781" s="30" t="s">
        <v>390</v>
      </c>
      <c r="D16781" s="6">
        <v>1003324</v>
      </c>
      <c r="E16781" s="6">
        <v>342</v>
      </c>
      <c r="F16781" s="7" t="s">
        <v>42</v>
      </c>
      <c r="G16781" s="6">
        <v>21.731200000000001</v>
      </c>
    </row>
    <row r="16782" spans="1:7" ht="15" thickBot="1" x14ac:dyDescent="0.35">
      <c r="A16782" s="6">
        <v>345.9144</v>
      </c>
      <c r="B16782" s="19">
        <f>(A16782-G16782)/G16782</f>
        <v>0.73048569644772443</v>
      </c>
      <c r="C16782" s="30" t="s">
        <v>305</v>
      </c>
      <c r="D16782" s="6">
        <v>1003333</v>
      </c>
      <c r="E16782" s="6">
        <v>1698</v>
      </c>
      <c r="F16782" s="7" t="s">
        <v>25</v>
      </c>
      <c r="G16782" s="6">
        <v>199.89439999999999</v>
      </c>
    </row>
    <row r="16783" spans="1:7" ht="15" thickBot="1" x14ac:dyDescent="0.35">
      <c r="A16783" s="6">
        <v>346.0104</v>
      </c>
      <c r="B16783" s="19">
        <f>(A16783-G16783)/G16783</f>
        <v>30.262233465847491</v>
      </c>
      <c r="C16783" s="30" t="s">
        <v>372</v>
      </c>
      <c r="D16783" s="6">
        <v>1005451</v>
      </c>
      <c r="E16783" s="6">
        <v>1126</v>
      </c>
      <c r="F16783" s="7" t="s">
        <v>27</v>
      </c>
      <c r="G16783" s="6">
        <v>11.068</v>
      </c>
    </row>
    <row r="16784" spans="1:7" ht="15" thickBot="1" x14ac:dyDescent="0.35">
      <c r="A16784" s="6">
        <v>346.09536000000003</v>
      </c>
      <c r="B16784" s="19">
        <f>(A16784-G16784)/G16784</f>
        <v>0.75091232810980779</v>
      </c>
      <c r="C16784" s="30" t="s">
        <v>48</v>
      </c>
      <c r="D16784" s="6">
        <v>1001389</v>
      </c>
      <c r="E16784" s="6">
        <v>1389</v>
      </c>
      <c r="F16784" s="7" t="s">
        <v>27</v>
      </c>
      <c r="G16784" s="6">
        <v>197.665728</v>
      </c>
    </row>
    <row r="16785" spans="1:7" ht="15" thickBot="1" x14ac:dyDescent="0.35">
      <c r="A16785" s="6">
        <v>346.12759999999997</v>
      </c>
      <c r="B16785" s="19">
        <f>(A16785-G16785)/G16785</f>
        <v>0.67220448642631858</v>
      </c>
      <c r="C16785" s="30" t="s">
        <v>89</v>
      </c>
      <c r="D16785" s="6">
        <v>1002289</v>
      </c>
      <c r="E16785" s="6">
        <v>2289</v>
      </c>
      <c r="F16785" s="7" t="s">
        <v>87</v>
      </c>
      <c r="G16785" s="6">
        <v>206.9888</v>
      </c>
    </row>
    <row r="16786" spans="1:7" ht="15" thickBot="1" x14ac:dyDescent="0.35">
      <c r="A16786" s="6">
        <v>346.14839999999998</v>
      </c>
      <c r="B16786" s="19">
        <f>(A16786-G16786)/G16786</f>
        <v>-0.41027368470405567</v>
      </c>
      <c r="C16786" s="30" t="s">
        <v>389</v>
      </c>
      <c r="D16786" s="6">
        <v>1003492</v>
      </c>
      <c r="E16786" s="6">
        <v>1766</v>
      </c>
      <c r="F16786" s="7" t="s">
        <v>42</v>
      </c>
      <c r="G16786" s="6">
        <v>586.96447999999998</v>
      </c>
    </row>
    <row r="16787" spans="1:7" ht="15" thickBot="1" x14ac:dyDescent="0.35">
      <c r="A16787" s="6">
        <v>346.15900799999997</v>
      </c>
      <c r="B16787" s="19">
        <f>(A16787-G16787)/G16787</f>
        <v>0.40274813638524476</v>
      </c>
      <c r="C16787" s="30" t="s">
        <v>232</v>
      </c>
      <c r="D16787" s="6">
        <v>1000082</v>
      </c>
      <c r="E16787" s="6">
        <v>82</v>
      </c>
      <c r="F16787" s="7" t="s">
        <v>35</v>
      </c>
      <c r="G16787" s="6">
        <v>246.772032</v>
      </c>
    </row>
    <row r="16788" spans="1:7" ht="15" thickBot="1" x14ac:dyDescent="0.35">
      <c r="A16788" s="6">
        <v>346.29054719999999</v>
      </c>
      <c r="B16788" s="19">
        <f>(A16788-G16788)/G16788</f>
        <v>0.25000370788004217</v>
      </c>
      <c r="C16788" s="30" t="s">
        <v>158</v>
      </c>
      <c r="D16788" s="6">
        <v>1000098</v>
      </c>
      <c r="E16788" s="6">
        <v>98</v>
      </c>
      <c r="F16788" s="7" t="s">
        <v>19</v>
      </c>
      <c r="G16788" s="6">
        <v>277.03161599999999</v>
      </c>
    </row>
    <row r="16789" spans="1:7" ht="15" thickBot="1" x14ac:dyDescent="0.35">
      <c r="A16789" s="6">
        <v>346.36896000000002</v>
      </c>
      <c r="B16789" s="19">
        <f>(A16789-G16789)/G16789</f>
        <v>0.57807697915147993</v>
      </c>
      <c r="C16789" s="30" t="s">
        <v>39</v>
      </c>
      <c r="D16789" s="6">
        <v>1014756</v>
      </c>
      <c r="E16789" s="6">
        <v>97</v>
      </c>
      <c r="F16789" s="7" t="s">
        <v>87</v>
      </c>
      <c r="G16789" s="6">
        <v>219.488</v>
      </c>
    </row>
    <row r="16790" spans="1:7" ht="15" thickBot="1" x14ac:dyDescent="0.35">
      <c r="A16790" s="6">
        <v>346.37200000000001</v>
      </c>
      <c r="B16790" s="19">
        <f>(A16790-G16790)/G16790</f>
        <v>0.65777725024122036</v>
      </c>
      <c r="C16790" s="30" t="s">
        <v>48</v>
      </c>
      <c r="D16790" s="6">
        <v>1004862</v>
      </c>
      <c r="E16790" s="6">
        <v>1247</v>
      </c>
      <c r="F16790" s="7" t="s">
        <v>27</v>
      </c>
      <c r="G16790" s="6">
        <v>208.9376</v>
      </c>
    </row>
    <row r="16791" spans="1:7" ht="15" thickBot="1" x14ac:dyDescent="0.35">
      <c r="A16791" s="6">
        <v>346.37200000000001</v>
      </c>
      <c r="B16791" s="19">
        <f>(A16791-G16791)/G16791</f>
        <v>-0.11877905414756852</v>
      </c>
      <c r="C16791" s="30" t="s">
        <v>76</v>
      </c>
      <c r="D16791" s="6">
        <v>1002991</v>
      </c>
      <c r="E16791" s="6">
        <v>2499</v>
      </c>
      <c r="F16791" s="7" t="s">
        <v>25</v>
      </c>
      <c r="G16791" s="6">
        <v>393.05919999999998</v>
      </c>
    </row>
    <row r="16792" spans="1:7" ht="15" thickBot="1" x14ac:dyDescent="0.35">
      <c r="A16792" s="6">
        <v>346.39280000000002</v>
      </c>
      <c r="B16792" s="19">
        <f>(A16792-G16792)/G16792</f>
        <v>1.3684006126244395</v>
      </c>
      <c r="C16792" s="30" t="s">
        <v>261</v>
      </c>
      <c r="D16792" s="6">
        <v>1004607</v>
      </c>
      <c r="E16792" s="6">
        <v>137</v>
      </c>
      <c r="F16792" s="7" t="s">
        <v>87</v>
      </c>
      <c r="G16792" s="6">
        <v>146.256</v>
      </c>
    </row>
    <row r="16793" spans="1:7" ht="15" thickBot="1" x14ac:dyDescent="0.35">
      <c r="A16793" s="6">
        <v>346.40320000000003</v>
      </c>
      <c r="B16793" s="19">
        <f>(A16793-G16793)/G16793</f>
        <v>0.6146743832224576</v>
      </c>
      <c r="C16793" s="30" t="s">
        <v>283</v>
      </c>
      <c r="D16793" s="6">
        <v>1002061</v>
      </c>
      <c r="E16793" s="6">
        <v>2061</v>
      </c>
      <c r="F16793" s="7" t="s">
        <v>31</v>
      </c>
      <c r="G16793" s="6">
        <v>214.53440000000001</v>
      </c>
    </row>
    <row r="16794" spans="1:7" ht="15" thickBot="1" x14ac:dyDescent="0.35">
      <c r="A16794" s="6">
        <v>346.46039999999999</v>
      </c>
      <c r="B16794" s="19">
        <f>(A16794-G16794)/G16794</f>
        <v>0.27672548996485929</v>
      </c>
      <c r="C16794" s="30" t="s">
        <v>73</v>
      </c>
      <c r="D16794" s="6">
        <v>1004940</v>
      </c>
      <c r="E16794" s="6">
        <v>1614</v>
      </c>
      <c r="F16794" s="7" t="s">
        <v>25</v>
      </c>
      <c r="G16794" s="6">
        <v>271.3664</v>
      </c>
    </row>
    <row r="16795" spans="1:7" ht="15" thickBot="1" x14ac:dyDescent="0.35">
      <c r="A16795" s="6">
        <v>346.49471999999997</v>
      </c>
      <c r="B16795" s="19">
        <f>(A16795-G16795)/G16795</f>
        <v>-0.25376547281106376</v>
      </c>
      <c r="C16795" s="30" t="s">
        <v>82</v>
      </c>
      <c r="D16795" s="6">
        <v>1001451</v>
      </c>
      <c r="E16795" s="6">
        <v>1451</v>
      </c>
      <c r="F16795" s="7" t="s">
        <v>35</v>
      </c>
      <c r="G16795" s="6">
        <v>464.32416000000001</v>
      </c>
    </row>
    <row r="16796" spans="1:7" ht="15" thickBot="1" x14ac:dyDescent="0.35">
      <c r="A16796" s="6">
        <v>346.50200000000001</v>
      </c>
      <c r="B16796" s="19">
        <f>(A16796-G16796)/G16796</f>
        <v>0.97605480227019725</v>
      </c>
      <c r="C16796" s="30" t="s">
        <v>309</v>
      </c>
      <c r="D16796" s="6">
        <v>1005082</v>
      </c>
      <c r="E16796" s="6">
        <v>346</v>
      </c>
      <c r="F16796" s="7" t="s">
        <v>31</v>
      </c>
      <c r="G16796" s="6">
        <v>175.35040000000001</v>
      </c>
    </row>
    <row r="16797" spans="1:7" ht="15" thickBot="1" x14ac:dyDescent="0.35">
      <c r="A16797" s="6">
        <v>346.60079999999999</v>
      </c>
      <c r="B16797" s="19">
        <f>(A16797-G16797)/G16797</f>
        <v>0.94387562814070347</v>
      </c>
      <c r="C16797" s="30" t="s">
        <v>67</v>
      </c>
      <c r="D16797" s="6">
        <v>1004942</v>
      </c>
      <c r="E16797" s="6">
        <v>87</v>
      </c>
      <c r="F16797" s="7" t="s">
        <v>19</v>
      </c>
      <c r="G16797" s="6">
        <v>178.304</v>
      </c>
    </row>
    <row r="16798" spans="1:7" ht="15" thickBot="1" x14ac:dyDescent="0.35">
      <c r="A16798" s="6">
        <v>346.70688000000001</v>
      </c>
      <c r="B16798" s="19">
        <f>(A16798-G16798)/G16798</f>
        <v>-0.35680676758682095</v>
      </c>
      <c r="C16798" s="30" t="s">
        <v>246</v>
      </c>
      <c r="D16798" s="6">
        <v>1001275</v>
      </c>
      <c r="E16798" s="6">
        <v>1275</v>
      </c>
      <c r="F16798" s="7" t="s">
        <v>17</v>
      </c>
      <c r="G16798" s="6">
        <v>539.04</v>
      </c>
    </row>
    <row r="16799" spans="1:7" ht="15" thickBot="1" x14ac:dyDescent="0.35">
      <c r="A16799" s="6">
        <v>346.84</v>
      </c>
      <c r="B16799" s="19">
        <f>(A16799-G16799)/G16799</f>
        <v>0.53673561979838647</v>
      </c>
      <c r="C16799" s="30" t="s">
        <v>143</v>
      </c>
      <c r="D16799" s="6">
        <v>1002133</v>
      </c>
      <c r="E16799" s="6">
        <v>2133</v>
      </c>
      <c r="F16799" s="7" t="s">
        <v>25</v>
      </c>
      <c r="G16799" s="6">
        <v>225.69919999999999</v>
      </c>
    </row>
    <row r="16800" spans="1:7" ht="15" thickBot="1" x14ac:dyDescent="0.35">
      <c r="A16800" s="6">
        <v>346.84519999999998</v>
      </c>
      <c r="B16800" s="19">
        <f>(A16800-G16800)/G16800</f>
        <v>1.7507137600243627</v>
      </c>
      <c r="C16800" s="30" t="s">
        <v>200</v>
      </c>
      <c r="D16800" s="6">
        <v>1002574</v>
      </c>
      <c r="E16800" s="6">
        <v>2574</v>
      </c>
      <c r="F16800" s="7" t="s">
        <v>23</v>
      </c>
      <c r="G16800" s="6">
        <v>126.0928</v>
      </c>
    </row>
    <row r="16801" spans="1:7" ht="15" thickBot="1" x14ac:dyDescent="0.35">
      <c r="A16801" s="6">
        <v>346.90679999999998</v>
      </c>
      <c r="B16801" s="19">
        <f>(A16801-G16801)/G16801</f>
        <v>6.9209699515937526</v>
      </c>
      <c r="C16801" s="30" t="s">
        <v>290</v>
      </c>
      <c r="D16801" s="6">
        <v>1005590</v>
      </c>
      <c r="E16801" s="6">
        <v>95</v>
      </c>
      <c r="F16801" s="7" t="s">
        <v>42</v>
      </c>
      <c r="G16801" s="6">
        <v>43.795999999999999</v>
      </c>
    </row>
    <row r="16802" spans="1:7" ht="15" thickBot="1" x14ac:dyDescent="0.35">
      <c r="A16802" s="6">
        <v>346.92320000000001</v>
      </c>
      <c r="B16802" s="19">
        <f>(A16802-G16802)/G16802</f>
        <v>8.0396109115529182</v>
      </c>
      <c r="C16802" s="30" t="s">
        <v>226</v>
      </c>
      <c r="D16802" s="6">
        <v>1001519</v>
      </c>
      <c r="E16802" s="6">
        <v>1519</v>
      </c>
      <c r="F16802" s="7" t="s">
        <v>27</v>
      </c>
      <c r="G16802" s="6">
        <v>38.378112000000002</v>
      </c>
    </row>
    <row r="16803" spans="1:7" ht="15" thickBot="1" x14ac:dyDescent="0.35">
      <c r="A16803" s="6">
        <v>347.07400000000001</v>
      </c>
      <c r="B16803" s="19">
        <f>(A16803-G16803)/G16803</f>
        <v>0.32866956180862666</v>
      </c>
      <c r="C16803" s="30" t="s">
        <v>339</v>
      </c>
      <c r="D16803" s="6">
        <v>1003388</v>
      </c>
      <c r="E16803" s="6">
        <v>2154</v>
      </c>
      <c r="F16803" s="7" t="s">
        <v>42</v>
      </c>
      <c r="G16803" s="6">
        <v>261.2192</v>
      </c>
    </row>
    <row r="16804" spans="1:7" ht="15" thickBot="1" x14ac:dyDescent="0.35">
      <c r="A16804" s="6">
        <v>347.08607999999998</v>
      </c>
      <c r="B16804" s="19">
        <f>(A16804-G16804)/G16804</f>
        <v>7.3756293436293436</v>
      </c>
      <c r="C16804" s="30" t="s">
        <v>166</v>
      </c>
      <c r="D16804" s="6">
        <v>1006985</v>
      </c>
      <c r="E16804" s="6">
        <v>2442</v>
      </c>
      <c r="F16804" s="7" t="s">
        <v>87</v>
      </c>
      <c r="G16804" s="6">
        <v>41.44</v>
      </c>
    </row>
    <row r="16805" spans="1:7" ht="15" thickBot="1" x14ac:dyDescent="0.35">
      <c r="A16805" s="6">
        <v>347.24560000000002</v>
      </c>
      <c r="B16805" s="19">
        <f>(A16805-G16805)/G16805</f>
        <v>0.57937691938230462</v>
      </c>
      <c r="C16805" s="30" t="s">
        <v>323</v>
      </c>
      <c r="D16805" s="6">
        <v>1003813</v>
      </c>
      <c r="E16805" s="6">
        <v>744</v>
      </c>
      <c r="F16805" s="7" t="s">
        <v>27</v>
      </c>
      <c r="G16805" s="6">
        <v>219.86240000000001</v>
      </c>
    </row>
    <row r="16806" spans="1:7" ht="15" thickBot="1" x14ac:dyDescent="0.35">
      <c r="A16806" s="6">
        <v>347.35584</v>
      </c>
      <c r="B16806" s="19">
        <f>(A16806-G16806)/G16806</f>
        <v>-0.39659364556303406</v>
      </c>
      <c r="C16806" s="30" t="s">
        <v>153</v>
      </c>
      <c r="D16806" s="6">
        <v>1001277</v>
      </c>
      <c r="E16806" s="6">
        <v>1277</v>
      </c>
      <c r="F16806" s="7" t="s">
        <v>19</v>
      </c>
      <c r="G16806" s="6">
        <v>575.65823999999998</v>
      </c>
    </row>
    <row r="16807" spans="1:7" ht="15" thickBot="1" x14ac:dyDescent="0.35">
      <c r="A16807" s="6">
        <v>347.59399999999999</v>
      </c>
      <c r="B16807" s="19">
        <f>(A16807-G16807)/G16807</f>
        <v>0.26862087289630115</v>
      </c>
      <c r="C16807" s="30" t="s">
        <v>201</v>
      </c>
      <c r="D16807" s="6">
        <v>1002935</v>
      </c>
      <c r="E16807" s="6">
        <v>2520</v>
      </c>
      <c r="F16807" s="7" t="s">
        <v>27</v>
      </c>
      <c r="G16807" s="6">
        <v>273.99360000000001</v>
      </c>
    </row>
    <row r="16808" spans="1:7" ht="15" thickBot="1" x14ac:dyDescent="0.35">
      <c r="A16808" s="6">
        <v>347.61792000000003</v>
      </c>
      <c r="B16808" s="19">
        <f>(A16808-G16808)/G16808</f>
        <v>0.11859998146489155</v>
      </c>
      <c r="C16808" s="30" t="s">
        <v>179</v>
      </c>
      <c r="D16808" s="6">
        <v>1001348</v>
      </c>
      <c r="E16808" s="6">
        <v>1348</v>
      </c>
      <c r="F16808" s="7" t="s">
        <v>42</v>
      </c>
      <c r="G16808" s="6">
        <v>310.76159999999999</v>
      </c>
    </row>
    <row r="16809" spans="1:7" ht="15" thickBot="1" x14ac:dyDescent="0.35">
      <c r="A16809" s="6">
        <v>347.71879999999999</v>
      </c>
      <c r="B16809" s="19">
        <f>(A16809-G16809)/G16809</f>
        <v>0.62558343929987281</v>
      </c>
      <c r="C16809" s="30" t="s">
        <v>169</v>
      </c>
      <c r="D16809" s="6">
        <v>1003005</v>
      </c>
      <c r="E16809" s="6">
        <v>1774</v>
      </c>
      <c r="F16809" s="7" t="s">
        <v>35</v>
      </c>
      <c r="G16809" s="6">
        <v>213.904</v>
      </c>
    </row>
    <row r="16810" spans="1:7" ht="15" thickBot="1" x14ac:dyDescent="0.35">
      <c r="A16810" s="6">
        <v>347.71879999999999</v>
      </c>
      <c r="B16810" s="19">
        <f>(A16810-G16810)/G16810</f>
        <v>0.47214714409581099</v>
      </c>
      <c r="C16810" s="30" t="s">
        <v>278</v>
      </c>
      <c r="D16810" s="6">
        <v>1002890</v>
      </c>
      <c r="E16810" s="6">
        <v>232</v>
      </c>
      <c r="F16810" s="7" t="s">
        <v>23</v>
      </c>
      <c r="G16810" s="6">
        <v>236.19839999999999</v>
      </c>
    </row>
    <row r="16811" spans="1:7" ht="15" thickBot="1" x14ac:dyDescent="0.35">
      <c r="A16811" s="6">
        <v>347.74272000000002</v>
      </c>
      <c r="B16811" s="19">
        <f>(A16811-G16811)/G16811</f>
        <v>0.65978739002932563</v>
      </c>
      <c r="C16811" s="30" t="s">
        <v>227</v>
      </c>
      <c r="D16811" s="6">
        <v>1001992</v>
      </c>
      <c r="E16811" s="6">
        <v>1992</v>
      </c>
      <c r="F16811" s="7" t="s">
        <v>27</v>
      </c>
      <c r="G16811" s="6">
        <v>209.5104</v>
      </c>
    </row>
    <row r="16812" spans="1:7" ht="15" thickBot="1" x14ac:dyDescent="0.35">
      <c r="A16812" s="6">
        <v>347.8032</v>
      </c>
      <c r="B16812" s="19">
        <f>(A16812-G16812)/G16812</f>
        <v>8.6751752531434292</v>
      </c>
      <c r="C16812" s="30" t="s">
        <v>208</v>
      </c>
      <c r="D16812" s="6">
        <v>1005443</v>
      </c>
      <c r="E16812" s="6">
        <v>1400</v>
      </c>
      <c r="F16812" s="7" t="s">
        <v>27</v>
      </c>
      <c r="G16812" s="6">
        <v>35.948</v>
      </c>
    </row>
    <row r="16813" spans="1:7" ht="15" thickBot="1" x14ac:dyDescent="0.35">
      <c r="A16813" s="6">
        <v>347.8032</v>
      </c>
      <c r="B16813" s="19">
        <f>(A16813-G16813)/G16813</f>
        <v>0.71028324154209277</v>
      </c>
      <c r="C16813" s="30" t="s">
        <v>374</v>
      </c>
      <c r="D16813" s="6">
        <v>1005379</v>
      </c>
      <c r="E16813" s="6">
        <v>2037</v>
      </c>
      <c r="F16813" s="7" t="s">
        <v>19</v>
      </c>
      <c r="G16813" s="6">
        <v>203.36</v>
      </c>
    </row>
    <row r="16814" spans="1:7" ht="15" thickBot="1" x14ac:dyDescent="0.35">
      <c r="A16814" s="6">
        <v>347.8032</v>
      </c>
      <c r="B16814" s="19">
        <f>(A16814-G16814)/G16814</f>
        <v>5.0945398471998322</v>
      </c>
      <c r="C16814" s="30" t="s">
        <v>285</v>
      </c>
      <c r="D16814" s="6">
        <v>1006829</v>
      </c>
      <c r="E16814" s="6">
        <v>719</v>
      </c>
      <c r="F16814" s="7" t="s">
        <v>87</v>
      </c>
      <c r="G16814" s="6">
        <v>57.067999999999998</v>
      </c>
    </row>
    <row r="16815" spans="1:7" ht="15" thickBot="1" x14ac:dyDescent="0.35">
      <c r="A16815" s="6">
        <v>347.8032</v>
      </c>
      <c r="B16815" s="19">
        <f>(A16815-G16815)/G16815</f>
        <v>0.33485008980794928</v>
      </c>
      <c r="C16815" s="30" t="s">
        <v>261</v>
      </c>
      <c r="D16815" s="6">
        <v>1014399</v>
      </c>
      <c r="E16815" s="6">
        <v>727</v>
      </c>
      <c r="F16815" s="7" t="s">
        <v>87</v>
      </c>
      <c r="G16815" s="6">
        <v>260.55599999999998</v>
      </c>
    </row>
    <row r="16816" spans="1:7" ht="15" thickBot="1" x14ac:dyDescent="0.35">
      <c r="A16816" s="6">
        <v>347.8032</v>
      </c>
      <c r="B16816" s="19">
        <f>(A16816-G16816)/G16816</f>
        <v>0.30666626592931001</v>
      </c>
      <c r="C16816" s="30" t="s">
        <v>364</v>
      </c>
      <c r="D16816" s="6">
        <v>1016433</v>
      </c>
      <c r="E16816" s="6">
        <v>804</v>
      </c>
      <c r="F16816" s="7" t="s">
        <v>87</v>
      </c>
      <c r="G16816" s="6">
        <v>266.17599999999999</v>
      </c>
    </row>
    <row r="16817" spans="1:7" ht="15" thickBot="1" x14ac:dyDescent="0.35">
      <c r="A16817" s="6">
        <v>347.81760000000003</v>
      </c>
      <c r="B16817" s="19">
        <f>(A16817-G16817)/G16817</f>
        <v>0.88346705020014216</v>
      </c>
      <c r="C16817" s="30" t="s">
        <v>174</v>
      </c>
      <c r="D16817" s="6">
        <v>1005124</v>
      </c>
      <c r="E16817" s="6">
        <v>2759</v>
      </c>
      <c r="F16817" s="7" t="s">
        <v>35</v>
      </c>
      <c r="G16817" s="6">
        <v>184.6688</v>
      </c>
    </row>
    <row r="16818" spans="1:7" ht="15" thickBot="1" x14ac:dyDescent="0.35">
      <c r="A16818" s="6">
        <v>347.83839999999998</v>
      </c>
      <c r="B16818" s="19">
        <f>(A16818-G16818)/G16818</f>
        <v>0.61536461042338497</v>
      </c>
      <c r="C16818" s="30" t="s">
        <v>236</v>
      </c>
      <c r="D16818" s="6">
        <v>1003142</v>
      </c>
      <c r="E16818" s="6">
        <v>2600</v>
      </c>
      <c r="F16818" s="7" t="s">
        <v>23</v>
      </c>
      <c r="G16818" s="6">
        <v>215.3312</v>
      </c>
    </row>
    <row r="16819" spans="1:7" ht="15" thickBot="1" x14ac:dyDescent="0.35">
      <c r="A16819" s="6">
        <v>347.83839999999998</v>
      </c>
      <c r="B16819" s="19">
        <f>(A16819-G16819)/G16819</f>
        <v>0.59028996956928825</v>
      </c>
      <c r="C16819" s="30" t="s">
        <v>63</v>
      </c>
      <c r="D16819" s="6">
        <v>1004012</v>
      </c>
      <c r="E16819" s="6">
        <v>725</v>
      </c>
      <c r="F16819" s="7" t="s">
        <v>31</v>
      </c>
      <c r="G16819" s="6">
        <v>218.72640000000001</v>
      </c>
    </row>
    <row r="16820" spans="1:7" ht="15" thickBot="1" x14ac:dyDescent="0.35">
      <c r="A16820" s="6">
        <v>347.89247999999998</v>
      </c>
      <c r="B16820" s="19">
        <f>(A16820-G16820)/G16820</f>
        <v>-0.34079630950128798</v>
      </c>
      <c r="C16820" s="30" t="s">
        <v>123</v>
      </c>
      <c r="D16820" s="6">
        <v>1001202</v>
      </c>
      <c r="E16820" s="6">
        <v>1202</v>
      </c>
      <c r="F16820" s="7" t="s">
        <v>25</v>
      </c>
      <c r="G16820" s="6">
        <v>527.74656000000004</v>
      </c>
    </row>
    <row r="16821" spans="1:7" ht="15" thickBot="1" x14ac:dyDescent="0.35">
      <c r="A16821" s="6">
        <v>347.90600000000001</v>
      </c>
      <c r="B16821" s="19">
        <f>(A16821-G16821)/G16821</f>
        <v>0.87146047784624914</v>
      </c>
      <c r="C16821" s="30" t="s">
        <v>91</v>
      </c>
      <c r="D16821" s="6">
        <v>1005321</v>
      </c>
      <c r="E16821" s="6">
        <v>388</v>
      </c>
      <c r="F16821" s="7" t="s">
        <v>35</v>
      </c>
      <c r="G16821" s="6">
        <v>185.9008</v>
      </c>
    </row>
    <row r="16822" spans="1:7" ht="15" thickBot="1" x14ac:dyDescent="0.35">
      <c r="A16822" s="6">
        <v>347.99232000000001</v>
      </c>
      <c r="B16822" s="19">
        <f>(A16822-G16822)/G16822</f>
        <v>1.3723546843422445</v>
      </c>
      <c r="C16822" s="30" t="s">
        <v>340</v>
      </c>
      <c r="D16822" s="6">
        <v>1000248</v>
      </c>
      <c r="E16822" s="6">
        <v>248</v>
      </c>
      <c r="F16822" s="7" t="s">
        <v>31</v>
      </c>
      <c r="G16822" s="6">
        <v>146.686464</v>
      </c>
    </row>
    <row r="16823" spans="1:7" ht="15" thickBot="1" x14ac:dyDescent="0.35">
      <c r="A16823" s="6">
        <v>348.00896</v>
      </c>
      <c r="B16823" s="19">
        <f>(A16823-G16823)/G16823</f>
        <v>1.2993593674017379</v>
      </c>
      <c r="C16823" s="30" t="s">
        <v>337</v>
      </c>
      <c r="D16823" s="6">
        <v>1001566</v>
      </c>
      <c r="E16823" s="6">
        <v>1566</v>
      </c>
      <c r="F16823" s="7" t="s">
        <v>23</v>
      </c>
      <c r="G16823" s="6">
        <v>151.35040000000001</v>
      </c>
    </row>
    <row r="16824" spans="1:7" ht="15" thickBot="1" x14ac:dyDescent="0.35">
      <c r="A16824" s="6">
        <v>348.00896</v>
      </c>
      <c r="B16824" s="19">
        <f>(A16824-G16824)/G16824</f>
        <v>0.39801262356827916</v>
      </c>
      <c r="C16824" s="30" t="s">
        <v>81</v>
      </c>
      <c r="D16824" s="6">
        <v>1001671</v>
      </c>
      <c r="E16824" s="6">
        <v>1671</v>
      </c>
      <c r="F16824" s="7" t="s">
        <v>87</v>
      </c>
      <c r="G16824" s="6">
        <v>248.93119999999999</v>
      </c>
    </row>
    <row r="16825" spans="1:7" ht="15" thickBot="1" x14ac:dyDescent="0.35">
      <c r="A16825" s="6">
        <v>348.0204</v>
      </c>
      <c r="B16825" s="19">
        <f>(A16825-G16825)/G16825</f>
        <v>1.6480734112490867</v>
      </c>
      <c r="C16825" s="30" t="s">
        <v>155</v>
      </c>
      <c r="D16825" s="6">
        <v>1004132</v>
      </c>
      <c r="E16825" s="6">
        <v>376</v>
      </c>
      <c r="F16825" s="7" t="s">
        <v>19</v>
      </c>
      <c r="G16825" s="6">
        <v>131.42400000000001</v>
      </c>
    </row>
    <row r="16826" spans="1:7" ht="15" thickBot="1" x14ac:dyDescent="0.35">
      <c r="A16826" s="6">
        <v>348.23880000000003</v>
      </c>
      <c r="B16826" s="19">
        <f>(A16826-G16826)/G16826</f>
        <v>1.0557384249201882</v>
      </c>
      <c r="C16826" s="30" t="s">
        <v>354</v>
      </c>
      <c r="D16826" s="6">
        <v>1003446</v>
      </c>
      <c r="E16826" s="6">
        <v>42</v>
      </c>
      <c r="F16826" s="7" t="s">
        <v>35</v>
      </c>
      <c r="G16826" s="6">
        <v>169.39840000000001</v>
      </c>
    </row>
    <row r="16827" spans="1:7" ht="15" thickBot="1" x14ac:dyDescent="0.35">
      <c r="A16827" s="6">
        <v>348.34176000000002</v>
      </c>
      <c r="B16827" s="19">
        <f>(A16827-G16827)/G16827</f>
        <v>1.2330058052472872</v>
      </c>
      <c r="C16827" s="30" t="s">
        <v>340</v>
      </c>
      <c r="D16827" s="6">
        <v>1001889</v>
      </c>
      <c r="E16827" s="6">
        <v>1889</v>
      </c>
      <c r="F16827" s="7" t="s">
        <v>31</v>
      </c>
      <c r="G16827" s="6">
        <v>155.99680000000001</v>
      </c>
    </row>
    <row r="16828" spans="1:7" ht="15" thickBot="1" x14ac:dyDescent="0.35">
      <c r="A16828" s="6">
        <v>348.52032000000003</v>
      </c>
      <c r="B16828" s="19">
        <f>(A16828-G16828)/G16828</f>
        <v>23.951340206185566</v>
      </c>
      <c r="C16828" s="30" t="s">
        <v>334</v>
      </c>
      <c r="D16828" s="6">
        <v>1008677</v>
      </c>
      <c r="E16828" s="6">
        <v>2038</v>
      </c>
      <c r="F16828" s="7" t="s">
        <v>87</v>
      </c>
      <c r="G16828" s="6">
        <v>13.968</v>
      </c>
    </row>
    <row r="16829" spans="1:7" ht="15" thickBot="1" x14ac:dyDescent="0.35">
      <c r="A16829" s="6">
        <v>348.52032000000003</v>
      </c>
      <c r="B16829" s="19">
        <f>(A16829-G16829)/G16829</f>
        <v>15.120273820536541</v>
      </c>
      <c r="C16829" s="30" t="s">
        <v>357</v>
      </c>
      <c r="D16829" s="6">
        <v>1007989</v>
      </c>
      <c r="E16829" s="6">
        <v>1417</v>
      </c>
      <c r="F16829" s="7" t="s">
        <v>87</v>
      </c>
      <c r="G16829" s="6">
        <v>21.62</v>
      </c>
    </row>
    <row r="16830" spans="1:7" ht="15" thickBot="1" x14ac:dyDescent="0.35">
      <c r="A16830" s="6">
        <v>348.52032000000003</v>
      </c>
      <c r="B16830" s="19">
        <f>(A16830-G16830)/G16830</f>
        <v>0.24237266868191412</v>
      </c>
      <c r="C16830" s="30" t="s">
        <v>90</v>
      </c>
      <c r="D16830" s="6">
        <v>1012805</v>
      </c>
      <c r="E16830" s="6">
        <v>1444</v>
      </c>
      <c r="F16830" s="7" t="s">
        <v>87</v>
      </c>
      <c r="G16830" s="6">
        <v>280.52800000000002</v>
      </c>
    </row>
    <row r="16831" spans="1:7" ht="15" thickBot="1" x14ac:dyDescent="0.35">
      <c r="A16831" s="6">
        <v>348.52032000000003</v>
      </c>
      <c r="B16831" s="19">
        <f>(A16831-G16831)/G16831</f>
        <v>-3.2779991785353416E-2</v>
      </c>
      <c r="C16831" s="30" t="s">
        <v>114</v>
      </c>
      <c r="D16831" s="6">
        <v>1018848</v>
      </c>
      <c r="E16831" s="6">
        <v>615</v>
      </c>
      <c r="F16831" s="7" t="s">
        <v>87</v>
      </c>
      <c r="G16831" s="6">
        <v>360.33199999999999</v>
      </c>
    </row>
    <row r="16832" spans="1:7" ht="15" thickBot="1" x14ac:dyDescent="0.35">
      <c r="A16832" s="6">
        <v>348.52032000000003</v>
      </c>
      <c r="B16832" s="19">
        <f>(A16832-G16832)/G16832</f>
        <v>-0.135279721320749</v>
      </c>
      <c r="C16832" s="30" t="s">
        <v>189</v>
      </c>
      <c r="D16832" s="6">
        <v>1019010</v>
      </c>
      <c r="E16832" s="6">
        <v>965</v>
      </c>
      <c r="F16832" s="7" t="s">
        <v>87</v>
      </c>
      <c r="G16832" s="6">
        <v>403.04399999999998</v>
      </c>
    </row>
    <row r="16833" spans="1:7" ht="15" thickBot="1" x14ac:dyDescent="0.35">
      <c r="A16833" s="6">
        <v>348.57679999999999</v>
      </c>
      <c r="B16833" s="19">
        <f>(A16833-G16833)/G16833</f>
        <v>1.7374912042621631</v>
      </c>
      <c r="C16833" s="30" t="s">
        <v>234</v>
      </c>
      <c r="D16833" s="6">
        <v>1004719</v>
      </c>
      <c r="E16833" s="6">
        <v>1036</v>
      </c>
      <c r="F16833" s="7" t="s">
        <v>42</v>
      </c>
      <c r="G16833" s="6">
        <v>127.3344</v>
      </c>
    </row>
    <row r="16834" spans="1:7" ht="15" thickBot="1" x14ac:dyDescent="0.35">
      <c r="A16834" s="6">
        <v>348.5976</v>
      </c>
      <c r="B16834" s="19">
        <f>(A16834-G16834)/G16834</f>
        <v>0.48751604446022334</v>
      </c>
      <c r="C16834" s="30" t="s">
        <v>380</v>
      </c>
      <c r="D16834" s="6">
        <v>1003716</v>
      </c>
      <c r="E16834" s="6">
        <v>2103</v>
      </c>
      <c r="F16834" s="7" t="s">
        <v>17</v>
      </c>
      <c r="G16834" s="6">
        <v>234.34880000000001</v>
      </c>
    </row>
    <row r="16835" spans="1:7" ht="15" thickBot="1" x14ac:dyDescent="0.35">
      <c r="A16835" s="6">
        <v>348.65791999999999</v>
      </c>
      <c r="B16835" s="19">
        <f>(A16835-G16835)/G16835</f>
        <v>-0.4337315458983898</v>
      </c>
      <c r="C16835" s="30" t="s">
        <v>16</v>
      </c>
      <c r="D16835" s="6">
        <v>1001067</v>
      </c>
      <c r="E16835" s="6">
        <v>1067</v>
      </c>
      <c r="F16835" s="7" t="s">
        <v>35</v>
      </c>
      <c r="G16835" s="6">
        <v>615.71136000000001</v>
      </c>
    </row>
    <row r="16836" spans="1:7" ht="15" thickBot="1" x14ac:dyDescent="0.35">
      <c r="A16836" s="6">
        <v>348.66208</v>
      </c>
      <c r="B16836" s="19">
        <f>(A16836-G16836)/G16836</f>
        <v>-0.47727000137210934</v>
      </c>
      <c r="C16836" s="30" t="s">
        <v>107</v>
      </c>
      <c r="D16836" s="6">
        <v>1001167</v>
      </c>
      <c r="E16836" s="6">
        <v>1167</v>
      </c>
      <c r="F16836" s="7" t="s">
        <v>25</v>
      </c>
      <c r="G16836" s="6">
        <v>667.00224000000003</v>
      </c>
    </row>
    <row r="16837" spans="1:7" ht="15" thickBot="1" x14ac:dyDescent="0.35">
      <c r="A16837" s="6">
        <v>348.69959999999998</v>
      </c>
      <c r="B16837" s="19">
        <f>(A16837-G16837)/G16837</f>
        <v>62.124475018102821</v>
      </c>
      <c r="C16837" s="30" t="s">
        <v>174</v>
      </c>
      <c r="D16837" s="6">
        <v>1006036</v>
      </c>
      <c r="E16837" s="6">
        <v>1084</v>
      </c>
      <c r="F16837" s="7" t="s">
        <v>25</v>
      </c>
      <c r="G16837" s="6">
        <v>5.524</v>
      </c>
    </row>
    <row r="16838" spans="1:7" ht="15" thickBot="1" x14ac:dyDescent="0.35">
      <c r="A16838" s="6">
        <v>348.69959999999998</v>
      </c>
      <c r="B16838" s="19">
        <f>(A16838-G16838)/G16838</f>
        <v>2.6356201518058215</v>
      </c>
      <c r="C16838" s="30" t="s">
        <v>246</v>
      </c>
      <c r="D16838" s="6">
        <v>1005801</v>
      </c>
      <c r="E16838" s="6">
        <v>2760</v>
      </c>
      <c r="F16838" s="7" t="s">
        <v>21</v>
      </c>
      <c r="G16838" s="6">
        <v>95.912000000000006</v>
      </c>
    </row>
    <row r="16839" spans="1:7" ht="15" thickBot="1" x14ac:dyDescent="0.35">
      <c r="A16839" s="6">
        <v>348.69959999999998</v>
      </c>
      <c r="B16839" s="19">
        <f>(A16839-G16839)/G16839</f>
        <v>2.1967326732673267</v>
      </c>
      <c r="C16839" s="30" t="s">
        <v>145</v>
      </c>
      <c r="D16839" s="6">
        <v>1005494</v>
      </c>
      <c r="E16839" s="6">
        <v>921</v>
      </c>
      <c r="F16839" s="7" t="s">
        <v>17</v>
      </c>
      <c r="G16839" s="6">
        <v>109.08</v>
      </c>
    </row>
    <row r="16840" spans="1:7" ht="15" thickBot="1" x14ac:dyDescent="0.35">
      <c r="A16840" s="6">
        <v>348.69959999999998</v>
      </c>
      <c r="B16840" s="19">
        <f>(A16840-G16840)/G16840</f>
        <v>1.342403804815133</v>
      </c>
      <c r="C16840" s="30" t="s">
        <v>217</v>
      </c>
      <c r="D16840" s="6">
        <v>1005358</v>
      </c>
      <c r="E16840" s="6">
        <v>1310</v>
      </c>
      <c r="F16840" s="7" t="s">
        <v>42</v>
      </c>
      <c r="G16840" s="6">
        <v>148.864</v>
      </c>
    </row>
    <row r="16841" spans="1:7" ht="15" thickBot="1" x14ac:dyDescent="0.35">
      <c r="A16841" s="6">
        <v>348.7276</v>
      </c>
      <c r="B16841" s="19">
        <f>(A16841-G16841)/G16841</f>
        <v>9.0365974396758126</v>
      </c>
      <c r="C16841" s="30" t="s">
        <v>334</v>
      </c>
      <c r="D16841" s="6">
        <v>1002202</v>
      </c>
      <c r="E16841" s="6">
        <v>2202</v>
      </c>
      <c r="F16841" s="7" t="s">
        <v>21</v>
      </c>
      <c r="G16841" s="6">
        <v>34.745600000000003</v>
      </c>
    </row>
    <row r="16842" spans="1:7" ht="15" thickBot="1" x14ac:dyDescent="0.35">
      <c r="A16842" s="6">
        <v>348.738</v>
      </c>
      <c r="B16842" s="19">
        <f>(A16842-G16842)/G16842</f>
        <v>0.47680229012805742</v>
      </c>
      <c r="C16842" s="30" t="s">
        <v>215</v>
      </c>
      <c r="D16842" s="6">
        <v>1003707</v>
      </c>
      <c r="E16842" s="6">
        <v>1636</v>
      </c>
      <c r="F16842" s="7" t="s">
        <v>23</v>
      </c>
      <c r="G16842" s="6">
        <v>236.14400000000001</v>
      </c>
    </row>
    <row r="16843" spans="1:7" ht="15" thickBot="1" x14ac:dyDescent="0.35">
      <c r="A16843" s="6">
        <v>348.81079999999997</v>
      </c>
      <c r="B16843" s="19">
        <f>(A16843-G16843)/G16843</f>
        <v>4.0574571985338466</v>
      </c>
      <c r="C16843" s="30" t="s">
        <v>271</v>
      </c>
      <c r="D16843" s="6">
        <v>1005259</v>
      </c>
      <c r="E16843" s="6">
        <v>1261</v>
      </c>
      <c r="F16843" s="7" t="s">
        <v>42</v>
      </c>
      <c r="G16843" s="6">
        <v>68.9696</v>
      </c>
    </row>
    <row r="16844" spans="1:7" ht="15" thickBot="1" x14ac:dyDescent="0.35">
      <c r="A16844" s="6">
        <v>348.82639999999998</v>
      </c>
      <c r="B16844" s="19">
        <f>(A16844-G16844)/G16844</f>
        <v>3.2626305087396861</v>
      </c>
      <c r="C16844" s="30" t="s">
        <v>304</v>
      </c>
      <c r="D16844" s="6">
        <v>1004669</v>
      </c>
      <c r="E16844" s="6">
        <v>2718</v>
      </c>
      <c r="F16844" s="7" t="s">
        <v>87</v>
      </c>
      <c r="G16844" s="6">
        <v>81.833600000000004</v>
      </c>
    </row>
    <row r="16845" spans="1:7" ht="15" thickBot="1" x14ac:dyDescent="0.35">
      <c r="A16845" s="6">
        <v>348.8836</v>
      </c>
      <c r="B16845" s="19">
        <f>(A16845-G16845)/G16845</f>
        <v>9.8505299562101918</v>
      </c>
      <c r="C16845" s="30" t="s">
        <v>66</v>
      </c>
      <c r="D16845" s="6">
        <v>1004571</v>
      </c>
      <c r="E16845" s="6">
        <v>1809</v>
      </c>
      <c r="F16845" s="7" t="s">
        <v>42</v>
      </c>
      <c r="G16845" s="6">
        <v>32.153599999999997</v>
      </c>
    </row>
    <row r="16846" spans="1:7" ht="15" thickBot="1" x14ac:dyDescent="0.35">
      <c r="A16846" s="6">
        <v>349.05520000000001</v>
      </c>
      <c r="B16846" s="19">
        <f>(A16846-G16846)/G16846</f>
        <v>1.2360655569677343</v>
      </c>
      <c r="C16846" s="30" t="s">
        <v>84</v>
      </c>
      <c r="D16846" s="6">
        <v>1003898</v>
      </c>
      <c r="E16846" s="6">
        <v>2292</v>
      </c>
      <c r="F16846" s="7" t="s">
        <v>27</v>
      </c>
      <c r="G16846" s="6">
        <v>156.10239999999999</v>
      </c>
    </row>
    <row r="16847" spans="1:7" ht="15" thickBot="1" x14ac:dyDescent="0.35">
      <c r="A16847" s="6">
        <v>349.06560000000002</v>
      </c>
      <c r="B16847" s="19">
        <f>(A16847-G16847)/G16847</f>
        <v>1.1309435436608715</v>
      </c>
      <c r="C16847" s="30" t="s">
        <v>228</v>
      </c>
      <c r="D16847" s="6">
        <v>1004333</v>
      </c>
      <c r="E16847" s="6">
        <v>1351</v>
      </c>
      <c r="F16847" s="7" t="s">
        <v>31</v>
      </c>
      <c r="G16847" s="6">
        <v>163.80799999999999</v>
      </c>
    </row>
    <row r="16848" spans="1:7" ht="15" thickBot="1" x14ac:dyDescent="0.35">
      <c r="A16848" s="6">
        <v>349.23743999999999</v>
      </c>
      <c r="B16848" s="19">
        <f>(A16848-G16848)/G16848</f>
        <v>0.72282568372863976</v>
      </c>
      <c r="C16848" s="30" t="s">
        <v>239</v>
      </c>
      <c r="D16848" s="6">
        <v>1016239</v>
      </c>
      <c r="E16848" s="6">
        <v>1858</v>
      </c>
      <c r="F16848" s="7" t="s">
        <v>87</v>
      </c>
      <c r="G16848" s="6">
        <v>202.71199999999999</v>
      </c>
    </row>
    <row r="16849" spans="1:7" ht="15" thickBot="1" x14ac:dyDescent="0.35">
      <c r="A16849" s="6">
        <v>349.23743999999999</v>
      </c>
      <c r="B16849" s="19">
        <f>(A16849-G16849)/G16849</f>
        <v>0.39114035786555335</v>
      </c>
      <c r="C16849" s="30" t="s">
        <v>94</v>
      </c>
      <c r="D16849" s="6">
        <v>1018140</v>
      </c>
      <c r="E16849" s="6">
        <v>2704</v>
      </c>
      <c r="F16849" s="7" t="s">
        <v>87</v>
      </c>
      <c r="G16849" s="6">
        <v>251.04400000000001</v>
      </c>
    </row>
    <row r="16850" spans="1:7" ht="15" thickBot="1" x14ac:dyDescent="0.35">
      <c r="A16850" s="6">
        <v>349.23743999999999</v>
      </c>
      <c r="B16850" s="19">
        <f>(A16850-G16850)/G16850</f>
        <v>7.7547453903685268E-2</v>
      </c>
      <c r="C16850" s="30" t="s">
        <v>191</v>
      </c>
      <c r="D16850" s="6">
        <v>1017218</v>
      </c>
      <c r="E16850" s="6">
        <v>2811</v>
      </c>
      <c r="F16850" s="7" t="s">
        <v>87</v>
      </c>
      <c r="G16850" s="6">
        <v>324.10399999999998</v>
      </c>
    </row>
    <row r="16851" spans="1:7" ht="15" thickBot="1" x14ac:dyDescent="0.35">
      <c r="A16851" s="6">
        <v>349.23743999999999</v>
      </c>
      <c r="B16851" s="19">
        <f>(A16851-G16851)/G16851</f>
        <v>-0.11314236957581664</v>
      </c>
      <c r="C16851" s="30" t="s">
        <v>304</v>
      </c>
      <c r="D16851" s="6">
        <v>1015039</v>
      </c>
      <c r="E16851" s="6">
        <v>1770</v>
      </c>
      <c r="F16851" s="7" t="s">
        <v>87</v>
      </c>
      <c r="G16851" s="6">
        <v>393.79199999999997</v>
      </c>
    </row>
    <row r="16852" spans="1:7" ht="15" thickBot="1" x14ac:dyDescent="0.35">
      <c r="A16852" s="6">
        <v>349.32351999999997</v>
      </c>
      <c r="B16852" s="19">
        <f>(A16852-G16852)/G16852</f>
        <v>0.60818503241013533</v>
      </c>
      <c r="C16852" s="30" t="s">
        <v>229</v>
      </c>
      <c r="D16852" s="6">
        <v>1002108</v>
      </c>
      <c r="E16852" s="6">
        <v>2108</v>
      </c>
      <c r="F16852" s="7" t="s">
        <v>87</v>
      </c>
      <c r="G16852" s="6">
        <v>217.21600000000001</v>
      </c>
    </row>
    <row r="16853" spans="1:7" ht="15" thickBot="1" x14ac:dyDescent="0.35">
      <c r="A16853" s="6">
        <v>349.39319999999998</v>
      </c>
      <c r="B16853" s="19">
        <f>(A16853-G16853)/G16853</f>
        <v>0.66654519506685384</v>
      </c>
      <c r="C16853" s="30" t="s">
        <v>181</v>
      </c>
      <c r="D16853" s="6">
        <v>1003400</v>
      </c>
      <c r="E16853" s="6">
        <v>283</v>
      </c>
      <c r="F16853" s="7" t="s">
        <v>35</v>
      </c>
      <c r="G16853" s="6">
        <v>209.65119999999999</v>
      </c>
    </row>
    <row r="16854" spans="1:7" ht="15" thickBot="1" x14ac:dyDescent="0.35">
      <c r="A16854" s="6">
        <v>349.53879999999998</v>
      </c>
      <c r="B16854" s="19">
        <f>(A16854-G16854)/G16854</f>
        <v>0.54959391403035873</v>
      </c>
      <c r="C16854" s="30" t="s">
        <v>163</v>
      </c>
      <c r="D16854" s="6">
        <v>1005210</v>
      </c>
      <c r="E16854" s="6">
        <v>2463</v>
      </c>
      <c r="F16854" s="7" t="s">
        <v>87</v>
      </c>
      <c r="G16854" s="6">
        <v>225.56800000000001</v>
      </c>
    </row>
    <row r="16855" spans="1:7" ht="15" thickBot="1" x14ac:dyDescent="0.35">
      <c r="A16855" s="6">
        <v>349.55648000000002</v>
      </c>
      <c r="B16855" s="19">
        <f>(A16855-G16855)/G16855</f>
        <v>-0.27824962233054557</v>
      </c>
      <c r="C16855" s="30" t="s">
        <v>135</v>
      </c>
      <c r="D16855" s="6">
        <v>1001407</v>
      </c>
      <c r="E16855" s="6">
        <v>1407</v>
      </c>
      <c r="F16855" s="7" t="s">
        <v>19</v>
      </c>
      <c r="G16855" s="6">
        <v>484.31769600000001</v>
      </c>
    </row>
    <row r="16856" spans="1:7" ht="15" thickBot="1" x14ac:dyDescent="0.35">
      <c r="A16856" s="6">
        <v>349.65839999999997</v>
      </c>
      <c r="B16856" s="19">
        <f>(A16856-G16856)/G16856</f>
        <v>2.2082048797674623</v>
      </c>
      <c r="C16856" s="30" t="s">
        <v>388</v>
      </c>
      <c r="D16856" s="6">
        <v>1004121</v>
      </c>
      <c r="E16856" s="6">
        <v>1622</v>
      </c>
      <c r="F16856" s="7" t="s">
        <v>23</v>
      </c>
      <c r="G16856" s="6">
        <v>108.9888</v>
      </c>
    </row>
    <row r="16857" spans="1:7" ht="15" thickBot="1" x14ac:dyDescent="0.35">
      <c r="A16857" s="6">
        <v>349.77280000000002</v>
      </c>
      <c r="B16857" s="19">
        <f>(A16857-G16857)/G16857</f>
        <v>3.078659651479533</v>
      </c>
      <c r="C16857" s="30" t="s">
        <v>364</v>
      </c>
      <c r="D16857" s="6">
        <v>1002662</v>
      </c>
      <c r="E16857" s="6">
        <v>2662</v>
      </c>
      <c r="F16857" s="7" t="s">
        <v>42</v>
      </c>
      <c r="G16857" s="6">
        <v>85.756799999999998</v>
      </c>
    </row>
    <row r="16858" spans="1:7" ht="15" thickBot="1" x14ac:dyDescent="0.35">
      <c r="A16858" s="6">
        <v>349.80919999999998</v>
      </c>
      <c r="B16858" s="19">
        <f>(A16858-G16858)/G16858</f>
        <v>18.464988425925924</v>
      </c>
      <c r="C16858" s="30" t="s">
        <v>286</v>
      </c>
      <c r="D16858" s="6">
        <v>1005156</v>
      </c>
      <c r="E16858" s="6">
        <v>2368</v>
      </c>
      <c r="F16858" s="7" t="s">
        <v>23</v>
      </c>
      <c r="G16858" s="6">
        <v>17.9712</v>
      </c>
    </row>
    <row r="16859" spans="1:7" ht="15" thickBot="1" x14ac:dyDescent="0.35">
      <c r="A16859" s="6">
        <v>349.85599999999999</v>
      </c>
      <c r="B16859" s="19">
        <f>(A16859-G16859)/G16859</f>
        <v>6.7583025830258299</v>
      </c>
      <c r="C16859" s="30" t="s">
        <v>165</v>
      </c>
      <c r="D16859" s="6">
        <v>1003505</v>
      </c>
      <c r="E16859" s="6">
        <v>1161</v>
      </c>
      <c r="F16859" s="7" t="s">
        <v>35</v>
      </c>
      <c r="G16859" s="6">
        <v>45.0944</v>
      </c>
    </row>
    <row r="16860" spans="1:7" ht="15" thickBot="1" x14ac:dyDescent="0.35">
      <c r="A16860" s="6">
        <v>349.86432000000002</v>
      </c>
      <c r="B16860" s="19">
        <f>(A16860-G16860)/G16860</f>
        <v>-0.51601379440765527</v>
      </c>
      <c r="C16860" s="30" t="s">
        <v>128</v>
      </c>
      <c r="D16860" s="6">
        <v>1001461</v>
      </c>
      <c r="E16860" s="6">
        <v>1461</v>
      </c>
      <c r="F16860" s="7" t="s">
        <v>19</v>
      </c>
      <c r="G16860" s="6">
        <v>722.88076799999999</v>
      </c>
    </row>
    <row r="16861" spans="1:7" ht="15" thickBot="1" x14ac:dyDescent="0.35">
      <c r="A16861" s="6">
        <v>349.88927999999999</v>
      </c>
      <c r="B16861" s="19">
        <f>(A16861-G16861)/G16861</f>
        <v>1.2635233327950912</v>
      </c>
      <c r="C16861" s="30" t="s">
        <v>120</v>
      </c>
      <c r="D16861" s="6">
        <v>1001218</v>
      </c>
      <c r="E16861" s="6">
        <v>1218</v>
      </c>
      <c r="F16861" s="7" t="s">
        <v>19</v>
      </c>
      <c r="G16861" s="6">
        <v>154.57728</v>
      </c>
    </row>
    <row r="16862" spans="1:7" ht="15" thickBot="1" x14ac:dyDescent="0.35">
      <c r="A16862" s="6">
        <v>349.91320000000002</v>
      </c>
      <c r="B16862" s="19">
        <f>(A16862-G16862)/G16862</f>
        <v>0.70501730778226523</v>
      </c>
      <c r="C16862" s="30" t="s">
        <v>337</v>
      </c>
      <c r="D16862" s="6">
        <v>1003072</v>
      </c>
      <c r="E16862" s="6">
        <v>1082</v>
      </c>
      <c r="F16862" s="7" t="s">
        <v>87</v>
      </c>
      <c r="G16862" s="6">
        <v>205.22559999999999</v>
      </c>
    </row>
    <row r="16863" spans="1:7" ht="15" thickBot="1" x14ac:dyDescent="0.35">
      <c r="A16863" s="6">
        <v>349.95456000000001</v>
      </c>
      <c r="B16863" s="19">
        <f>(A16863-G16863)/G16863</f>
        <v>1.5650474961885779</v>
      </c>
      <c r="C16863" s="30" t="s">
        <v>201</v>
      </c>
      <c r="D16863" s="6">
        <v>1006461</v>
      </c>
      <c r="E16863" s="6">
        <v>19</v>
      </c>
      <c r="F16863" s="7" t="s">
        <v>87</v>
      </c>
      <c r="G16863" s="6">
        <v>136.43199999999999</v>
      </c>
    </row>
    <row r="16864" spans="1:7" ht="15" thickBot="1" x14ac:dyDescent="0.35">
      <c r="A16864" s="6">
        <v>349.96832000000001</v>
      </c>
      <c r="B16864" s="19">
        <f>(A16864-G16864)/G16864</f>
        <v>10.328240558513395</v>
      </c>
      <c r="C16864" s="30" t="s">
        <v>380</v>
      </c>
      <c r="D16864" s="6">
        <v>1002051</v>
      </c>
      <c r="E16864" s="6">
        <v>2051</v>
      </c>
      <c r="F16864" s="7" t="s">
        <v>35</v>
      </c>
      <c r="G16864" s="6">
        <v>30.893439999999998</v>
      </c>
    </row>
    <row r="16865" spans="1:7" ht="15" thickBot="1" x14ac:dyDescent="0.35">
      <c r="A16865" s="6">
        <v>350.0016</v>
      </c>
      <c r="B16865" s="19">
        <f>(A16865-G16865)/G16865</f>
        <v>1.7150428199081542</v>
      </c>
      <c r="C16865" s="30" t="s">
        <v>264</v>
      </c>
      <c r="D16865" s="6">
        <v>1003643</v>
      </c>
      <c r="E16865" s="6">
        <v>1128</v>
      </c>
      <c r="F16865" s="7" t="s">
        <v>35</v>
      </c>
      <c r="G16865" s="6">
        <v>128.91200000000001</v>
      </c>
    </row>
    <row r="16866" spans="1:7" ht="15" thickBot="1" x14ac:dyDescent="0.35">
      <c r="A16866" s="6">
        <v>350.13887999999997</v>
      </c>
      <c r="B16866" s="19">
        <f>(A16866-G16866)/G16866</f>
        <v>0.6922115682029073</v>
      </c>
      <c r="C16866" s="30" t="s">
        <v>208</v>
      </c>
      <c r="D16866" s="6">
        <v>1002055</v>
      </c>
      <c r="E16866" s="6">
        <v>2055</v>
      </c>
      <c r="F16866" s="7" t="s">
        <v>87</v>
      </c>
      <c r="G16866" s="6">
        <v>206.91200000000001</v>
      </c>
    </row>
    <row r="16867" spans="1:7" ht="15" thickBot="1" x14ac:dyDescent="0.35">
      <c r="A16867" s="6">
        <v>350.1576</v>
      </c>
      <c r="B16867" s="19">
        <f>(A16867-G16867)/G16867</f>
        <v>0.92611026033690669</v>
      </c>
      <c r="C16867" s="30" t="s">
        <v>99</v>
      </c>
      <c r="D16867" s="6">
        <v>1004425</v>
      </c>
      <c r="E16867" s="6">
        <v>5</v>
      </c>
      <c r="F16867" s="7" t="s">
        <v>17</v>
      </c>
      <c r="G16867" s="6">
        <v>181.79519999999999</v>
      </c>
    </row>
    <row r="16868" spans="1:7" ht="15" thickBot="1" x14ac:dyDescent="0.35">
      <c r="A16868" s="6">
        <v>350.1576</v>
      </c>
      <c r="B16868" s="19">
        <f>(A16868-G16868)/G16868</f>
        <v>0.46622336861851804</v>
      </c>
      <c r="C16868" s="30" t="s">
        <v>274</v>
      </c>
      <c r="D16868" s="6">
        <v>1003221</v>
      </c>
      <c r="E16868" s="6">
        <v>400</v>
      </c>
      <c r="F16868" s="7" t="s">
        <v>31</v>
      </c>
      <c r="G16868" s="6">
        <v>238.816</v>
      </c>
    </row>
    <row r="16869" spans="1:7" ht="15" thickBot="1" x14ac:dyDescent="0.35">
      <c r="A16869" s="6">
        <v>350.22519999999997</v>
      </c>
      <c r="B16869" s="19">
        <f>(A16869-G16869)/G16869</f>
        <v>5.6507884662129308</v>
      </c>
      <c r="C16869" s="30" t="s">
        <v>121</v>
      </c>
      <c r="D16869" s="6">
        <v>1004784</v>
      </c>
      <c r="E16869" s="6">
        <v>761</v>
      </c>
      <c r="F16869" s="7" t="s">
        <v>25</v>
      </c>
      <c r="G16869" s="6">
        <v>52.659199999999998</v>
      </c>
    </row>
    <row r="16870" spans="1:7" ht="15" thickBot="1" x14ac:dyDescent="0.35">
      <c r="A16870" s="6">
        <v>350.32920000000001</v>
      </c>
      <c r="B16870" s="19">
        <f>(A16870-G16870)/G16870</f>
        <v>0.93831332660540712</v>
      </c>
      <c r="C16870" s="30" t="s">
        <v>131</v>
      </c>
      <c r="D16870" s="6">
        <v>1002942</v>
      </c>
      <c r="E16870" s="6">
        <v>1737</v>
      </c>
      <c r="F16870" s="7" t="s">
        <v>27</v>
      </c>
      <c r="G16870" s="6">
        <v>180.73920000000001</v>
      </c>
    </row>
    <row r="16871" spans="1:7" ht="15" thickBot="1" x14ac:dyDescent="0.35">
      <c r="A16871" s="6">
        <v>350.37079999999997</v>
      </c>
      <c r="B16871" s="19">
        <f>(A16871-G16871)/G16871</f>
        <v>1.9521269265436476E-2</v>
      </c>
      <c r="C16871" s="30" t="s">
        <v>259</v>
      </c>
      <c r="D16871" s="6">
        <v>1003219</v>
      </c>
      <c r="E16871" s="6">
        <v>2381</v>
      </c>
      <c r="F16871" s="7" t="s">
        <v>21</v>
      </c>
      <c r="G16871" s="6">
        <v>343.66208</v>
      </c>
    </row>
    <row r="16872" spans="1:7" ht="15" thickBot="1" x14ac:dyDescent="0.35">
      <c r="A16872" s="6">
        <v>350.49239999999998</v>
      </c>
      <c r="B16872" s="19">
        <f>(A16872-G16872)/G16872</f>
        <v>0.63708056199088248</v>
      </c>
      <c r="C16872" s="30" t="s">
        <v>307</v>
      </c>
      <c r="D16872" s="6">
        <v>1005391</v>
      </c>
      <c r="E16872" s="6">
        <v>1106</v>
      </c>
      <c r="F16872" s="7" t="s">
        <v>17</v>
      </c>
      <c r="G16872" s="6">
        <v>214.096</v>
      </c>
    </row>
    <row r="16873" spans="1:7" ht="15" thickBot="1" x14ac:dyDescent="0.35">
      <c r="A16873" s="6">
        <v>350.50080000000003</v>
      </c>
      <c r="B16873" s="19">
        <f>(A16873-G16873)/G16873</f>
        <v>0.20946957650924902</v>
      </c>
      <c r="C16873" s="30" t="s">
        <v>43</v>
      </c>
      <c r="D16873" s="6">
        <v>1001257</v>
      </c>
      <c r="E16873" s="6">
        <v>1257</v>
      </c>
      <c r="F16873" s="7" t="s">
        <v>35</v>
      </c>
      <c r="G16873" s="6">
        <v>289.79712000000001</v>
      </c>
    </row>
    <row r="16874" spans="1:7" ht="15" thickBot="1" x14ac:dyDescent="0.35">
      <c r="A16874" s="6">
        <v>350.54239999999999</v>
      </c>
      <c r="B16874" s="19">
        <f>(A16874-G16874)/G16874</f>
        <v>3.8792704111175453</v>
      </c>
      <c r="C16874" s="30" t="s">
        <v>325</v>
      </c>
      <c r="D16874" s="6">
        <v>1001781</v>
      </c>
      <c r="E16874" s="6">
        <v>1781</v>
      </c>
      <c r="F16874" s="7" t="s">
        <v>25</v>
      </c>
      <c r="G16874" s="6">
        <v>71.843199999999996</v>
      </c>
    </row>
    <row r="16875" spans="1:7" ht="15" thickBot="1" x14ac:dyDescent="0.35">
      <c r="A16875" s="6">
        <v>350.67167999999998</v>
      </c>
      <c r="B16875" s="19">
        <f>(A16875-G16875)/G16875</f>
        <v>0.48645121909864686</v>
      </c>
      <c r="C16875" s="30" t="s">
        <v>22</v>
      </c>
      <c r="D16875" s="6">
        <v>1012541</v>
      </c>
      <c r="E16875" s="6">
        <v>2654</v>
      </c>
      <c r="F16875" s="7" t="s">
        <v>87</v>
      </c>
      <c r="G16875" s="6">
        <v>235.91200000000001</v>
      </c>
    </row>
    <row r="16876" spans="1:7" ht="15" thickBot="1" x14ac:dyDescent="0.35">
      <c r="A16876" s="6">
        <v>350.67167999999998</v>
      </c>
      <c r="B16876" s="19">
        <f>(A16876-G16876)/G16876</f>
        <v>-0.17439285781553135</v>
      </c>
      <c r="C16876" s="30" t="s">
        <v>252</v>
      </c>
      <c r="D16876" s="6">
        <v>1015163</v>
      </c>
      <c r="E16876" s="6">
        <v>1169</v>
      </c>
      <c r="F16876" s="7" t="s">
        <v>87</v>
      </c>
      <c r="G16876" s="6">
        <v>424.74400000000003</v>
      </c>
    </row>
    <row r="16877" spans="1:7" ht="15" thickBot="1" x14ac:dyDescent="0.35">
      <c r="A16877" s="6">
        <v>350.72543999999999</v>
      </c>
      <c r="B16877" s="19">
        <f>(A16877-G16877)/G16877</f>
        <v>30.939415133103118</v>
      </c>
      <c r="C16877" s="30" t="s">
        <v>150</v>
      </c>
      <c r="D16877" s="6">
        <v>1001542</v>
      </c>
      <c r="E16877" s="6">
        <v>1542</v>
      </c>
      <c r="F16877" s="7" t="s">
        <v>25</v>
      </c>
      <c r="G16877" s="6">
        <v>10.98096</v>
      </c>
    </row>
    <row r="16878" spans="1:7" ht="15" thickBot="1" x14ac:dyDescent="0.35">
      <c r="A16878" s="6">
        <v>350.80239999999998</v>
      </c>
      <c r="B16878" s="19">
        <f>(A16878-G16878)/G16878</f>
        <v>0.61190633730333766</v>
      </c>
      <c r="C16878" s="30" t="s">
        <v>219</v>
      </c>
      <c r="D16878" s="6">
        <v>1003564</v>
      </c>
      <c r="E16878" s="6">
        <v>1993</v>
      </c>
      <c r="F16878" s="7" t="s">
        <v>19</v>
      </c>
      <c r="G16878" s="6">
        <v>217.63200000000001</v>
      </c>
    </row>
    <row r="16879" spans="1:7" ht="15" thickBot="1" x14ac:dyDescent="0.35">
      <c r="A16879" s="6">
        <v>350.81279999999998</v>
      </c>
      <c r="B16879" s="19">
        <f>(A16879-G16879)/G16879</f>
        <v>1.1905209103442764</v>
      </c>
      <c r="C16879" s="30" t="s">
        <v>341</v>
      </c>
      <c r="D16879" s="6">
        <v>1004090</v>
      </c>
      <c r="E16879" s="6">
        <v>581</v>
      </c>
      <c r="F16879" s="7" t="s">
        <v>27</v>
      </c>
      <c r="G16879" s="6">
        <v>160.15039999999999</v>
      </c>
    </row>
    <row r="16880" spans="1:7" ht="15" thickBot="1" x14ac:dyDescent="0.35">
      <c r="A16880" s="6">
        <v>350.96256</v>
      </c>
      <c r="B16880" s="19">
        <f>(A16880-G16880)/G16880</f>
        <v>6.7811848173111038</v>
      </c>
      <c r="C16880" s="30" t="s">
        <v>200</v>
      </c>
      <c r="D16880" s="6">
        <v>1001924</v>
      </c>
      <c r="E16880" s="6">
        <v>1924</v>
      </c>
      <c r="F16880" s="7" t="s">
        <v>31</v>
      </c>
      <c r="G16880" s="6">
        <v>45.103999999999999</v>
      </c>
    </row>
    <row r="16881" spans="1:7" ht="15" thickBot="1" x14ac:dyDescent="0.35">
      <c r="A16881" s="6">
        <v>350.9896</v>
      </c>
      <c r="B16881" s="19">
        <f>(A16881-G16881)/G16881</f>
        <v>7.6304390589346145</v>
      </c>
      <c r="C16881" s="30" t="s">
        <v>346</v>
      </c>
      <c r="D16881" s="6">
        <v>1002328</v>
      </c>
      <c r="E16881" s="6">
        <v>2328</v>
      </c>
      <c r="F16881" s="7" t="s">
        <v>31</v>
      </c>
      <c r="G16881" s="6">
        <v>40.668799999999997</v>
      </c>
    </row>
    <row r="16882" spans="1:7" ht="15" thickBot="1" x14ac:dyDescent="0.35">
      <c r="A16882" s="6">
        <v>350.9896</v>
      </c>
      <c r="B16882" s="19">
        <f>(A16882-G16882)/G16882</f>
        <v>1.6325273010920436</v>
      </c>
      <c r="C16882" s="30" t="s">
        <v>162</v>
      </c>
      <c r="D16882" s="6">
        <v>1003666</v>
      </c>
      <c r="E16882" s="6">
        <v>1630</v>
      </c>
      <c r="F16882" s="7" t="s">
        <v>25</v>
      </c>
      <c r="G16882" s="6">
        <v>133.328</v>
      </c>
    </row>
    <row r="16883" spans="1:7" ht="15" thickBot="1" x14ac:dyDescent="0.35">
      <c r="A16883" s="6">
        <v>351.04160000000002</v>
      </c>
      <c r="B16883" s="19">
        <f>(A16883-G16883)/G16883</f>
        <v>1.6104249952408149</v>
      </c>
      <c r="C16883" s="30" t="s">
        <v>98</v>
      </c>
      <c r="D16883" s="6">
        <v>1003100</v>
      </c>
      <c r="E16883" s="6">
        <v>677</v>
      </c>
      <c r="F16883" s="7" t="s">
        <v>35</v>
      </c>
      <c r="G16883" s="6">
        <v>134.4768</v>
      </c>
    </row>
    <row r="16884" spans="1:7" ht="15" thickBot="1" x14ac:dyDescent="0.35">
      <c r="A16884" s="6">
        <v>351.06240000000003</v>
      </c>
      <c r="B16884" s="19">
        <f>(A16884-G16884)/G16884</f>
        <v>3.1136525554014027</v>
      </c>
      <c r="C16884" s="30" t="s">
        <v>286</v>
      </c>
      <c r="D16884" s="6">
        <v>1004617</v>
      </c>
      <c r="E16884" s="6">
        <v>1031</v>
      </c>
      <c r="F16884" s="7" t="s">
        <v>27</v>
      </c>
      <c r="G16884" s="6">
        <v>85.340800000000002</v>
      </c>
    </row>
    <row r="16885" spans="1:7" ht="15" thickBot="1" x14ac:dyDescent="0.35">
      <c r="A16885" s="6">
        <v>351.13</v>
      </c>
      <c r="B16885" s="19">
        <f>(A16885-G16885)/G16885</f>
        <v>1.4593895687645688</v>
      </c>
      <c r="C16885" s="30" t="s">
        <v>390</v>
      </c>
      <c r="D16885" s="6">
        <v>1003460</v>
      </c>
      <c r="E16885" s="6">
        <v>1593</v>
      </c>
      <c r="F16885" s="7" t="s">
        <v>35</v>
      </c>
      <c r="G16885" s="6">
        <v>142.77119999999999</v>
      </c>
    </row>
    <row r="16886" spans="1:7" ht="15" thickBot="1" x14ac:dyDescent="0.35">
      <c r="A16886" s="6">
        <v>351.3888</v>
      </c>
      <c r="B16886" s="19">
        <f>(A16886-G16886)/G16886</f>
        <v>7.6489317711922817</v>
      </c>
      <c r="C16886" s="30" t="s">
        <v>300</v>
      </c>
      <c r="D16886" s="6">
        <v>1005484</v>
      </c>
      <c r="E16886" s="6">
        <v>2285</v>
      </c>
      <c r="F16886" s="7" t="s">
        <v>21</v>
      </c>
      <c r="G16886" s="6">
        <v>40.628</v>
      </c>
    </row>
    <row r="16887" spans="1:7" ht="15" thickBot="1" x14ac:dyDescent="0.35">
      <c r="A16887" s="6">
        <v>351.3888</v>
      </c>
      <c r="B16887" s="19">
        <f>(A16887-G16887)/G16887</f>
        <v>0.36722903567204146</v>
      </c>
      <c r="C16887" s="30" t="s">
        <v>185</v>
      </c>
      <c r="D16887" s="6">
        <v>1019707</v>
      </c>
      <c r="E16887" s="6">
        <v>563</v>
      </c>
      <c r="F16887" s="7" t="s">
        <v>87</v>
      </c>
      <c r="G16887" s="6">
        <v>257.00799999999998</v>
      </c>
    </row>
    <row r="16888" spans="1:7" ht="15" thickBot="1" x14ac:dyDescent="0.35">
      <c r="A16888" s="6">
        <v>351.3888</v>
      </c>
      <c r="B16888" s="19">
        <f>(A16888-G16888)/G16888</f>
        <v>5.2882748747315675</v>
      </c>
      <c r="C16888" s="30" t="s">
        <v>142</v>
      </c>
      <c r="D16888" s="6">
        <v>1006570</v>
      </c>
      <c r="E16888" s="6">
        <v>791</v>
      </c>
      <c r="F16888" s="7" t="s">
        <v>87</v>
      </c>
      <c r="G16888" s="6">
        <v>55.88</v>
      </c>
    </row>
    <row r="16889" spans="1:7" ht="15" thickBot="1" x14ac:dyDescent="0.35">
      <c r="A16889" s="6">
        <v>351.3888</v>
      </c>
      <c r="B16889" s="19">
        <f>(A16889-G16889)/G16889</f>
        <v>0.18125000000000008</v>
      </c>
      <c r="C16889" s="30" t="s">
        <v>342</v>
      </c>
      <c r="D16889" s="6">
        <v>1017476</v>
      </c>
      <c r="E16889" s="6">
        <v>1883</v>
      </c>
      <c r="F16889" s="7" t="s">
        <v>87</v>
      </c>
      <c r="G16889" s="6">
        <v>297.47199999999998</v>
      </c>
    </row>
    <row r="16890" spans="1:7" ht="15" thickBot="1" x14ac:dyDescent="0.35">
      <c r="A16890" s="6">
        <v>351.40559999999999</v>
      </c>
      <c r="B16890" s="19">
        <f>(A16890-G16890)/G16890</f>
        <v>0.71552599512591375</v>
      </c>
      <c r="C16890" s="30" t="s">
        <v>384</v>
      </c>
      <c r="D16890" s="6">
        <v>1004107</v>
      </c>
      <c r="E16890" s="6">
        <v>2812</v>
      </c>
      <c r="F16890" s="7" t="s">
        <v>19</v>
      </c>
      <c r="G16890" s="6">
        <v>204.83840000000001</v>
      </c>
    </row>
    <row r="16891" spans="1:7" ht="15" thickBot="1" x14ac:dyDescent="0.35">
      <c r="A16891" s="6">
        <v>351.60320000000002</v>
      </c>
      <c r="B16891" s="19">
        <f>(A16891-G16891)/G16891</f>
        <v>0.97526336605184638</v>
      </c>
      <c r="C16891" s="30" t="s">
        <v>380</v>
      </c>
      <c r="D16891" s="6">
        <v>1004600</v>
      </c>
      <c r="E16891" s="6">
        <v>2007</v>
      </c>
      <c r="F16891" s="7" t="s">
        <v>87</v>
      </c>
      <c r="G16891" s="6">
        <v>178.00319999999999</v>
      </c>
    </row>
    <row r="16892" spans="1:7" ht="15" thickBot="1" x14ac:dyDescent="0.35">
      <c r="A16892" s="6">
        <v>352.10592000000003</v>
      </c>
      <c r="B16892" s="19">
        <f>(A16892-G16892)/G16892</f>
        <v>0.59482706766917304</v>
      </c>
      <c r="C16892" s="30" t="s">
        <v>122</v>
      </c>
      <c r="D16892" s="6">
        <v>1017524</v>
      </c>
      <c r="E16892" s="6">
        <v>2151</v>
      </c>
      <c r="F16892" s="7" t="s">
        <v>87</v>
      </c>
      <c r="G16892" s="6">
        <v>220.78</v>
      </c>
    </row>
    <row r="16893" spans="1:7" ht="15" thickBot="1" x14ac:dyDescent="0.35">
      <c r="A16893" s="6">
        <v>352.17520000000002</v>
      </c>
      <c r="B16893" s="19">
        <f>(A16893-G16893)/G16893</f>
        <v>15.983757716049384</v>
      </c>
      <c r="C16893" s="30" t="s">
        <v>109</v>
      </c>
      <c r="D16893" s="6">
        <v>1003857</v>
      </c>
      <c r="E16893" s="6">
        <v>305</v>
      </c>
      <c r="F16893" s="7" t="s">
        <v>35</v>
      </c>
      <c r="G16893" s="6">
        <v>20.736000000000001</v>
      </c>
    </row>
    <row r="16894" spans="1:7" ht="15" thickBot="1" x14ac:dyDescent="0.35">
      <c r="A16894" s="6">
        <v>352.20207360000001</v>
      </c>
      <c r="B16894" s="19">
        <f>(A16894-G16894)/G16894</f>
        <v>0.65087458151841315</v>
      </c>
      <c r="C16894" s="30" t="s">
        <v>170</v>
      </c>
      <c r="D16894" s="6">
        <v>1000195</v>
      </c>
      <c r="E16894" s="6">
        <v>195</v>
      </c>
      <c r="F16894" s="7" t="s">
        <v>25</v>
      </c>
      <c r="G16894" s="6">
        <v>213.34272000000001</v>
      </c>
    </row>
    <row r="16895" spans="1:7" ht="15" thickBot="1" x14ac:dyDescent="0.35">
      <c r="A16895" s="6">
        <v>352.27296000000001</v>
      </c>
      <c r="B16895" s="19">
        <f>(A16895-G16895)/G16895</f>
        <v>0.48129364748307923</v>
      </c>
      <c r="C16895" s="30" t="s">
        <v>215</v>
      </c>
      <c r="D16895" s="6">
        <v>1001742</v>
      </c>
      <c r="E16895" s="6">
        <v>1742</v>
      </c>
      <c r="F16895" s="7" t="s">
        <v>87</v>
      </c>
      <c r="G16895" s="6">
        <v>237.81440000000001</v>
      </c>
    </row>
    <row r="16896" spans="1:7" ht="15" thickBot="1" x14ac:dyDescent="0.35">
      <c r="A16896" s="6">
        <v>352.28519999999997</v>
      </c>
      <c r="B16896" s="19">
        <f>(A16896-G16896)/G16896</f>
        <v>30.852188065099455</v>
      </c>
      <c r="C16896" s="30" t="s">
        <v>45</v>
      </c>
      <c r="D16896" s="6">
        <v>1005726</v>
      </c>
      <c r="E16896" s="6">
        <v>2530</v>
      </c>
      <c r="F16896" s="7" t="s">
        <v>25</v>
      </c>
      <c r="G16896" s="6">
        <v>11.06</v>
      </c>
    </row>
    <row r="16897" spans="1:7" ht="15" thickBot="1" x14ac:dyDescent="0.35">
      <c r="A16897" s="6">
        <v>352.28519999999997</v>
      </c>
      <c r="B16897" s="19">
        <f>(A16897-G16897)/G16897</f>
        <v>7.5274302865995351</v>
      </c>
      <c r="C16897" s="30" t="s">
        <v>208</v>
      </c>
      <c r="D16897" s="6">
        <v>1005723</v>
      </c>
      <c r="E16897" s="6">
        <v>529</v>
      </c>
      <c r="F16897" s="7" t="s">
        <v>19</v>
      </c>
      <c r="G16897" s="6">
        <v>41.311999999999998</v>
      </c>
    </row>
    <row r="16898" spans="1:7" ht="15" thickBot="1" x14ac:dyDescent="0.35">
      <c r="A16898" s="6">
        <v>352.35199999999998</v>
      </c>
      <c r="B16898" s="19">
        <f>(A16898-G16898)/G16898</f>
        <v>1.398335910783908</v>
      </c>
      <c r="C16898" s="30" t="s">
        <v>186</v>
      </c>
      <c r="D16898" s="6">
        <v>1001722</v>
      </c>
      <c r="E16898" s="6">
        <v>1722</v>
      </c>
      <c r="F16898" s="7" t="s">
        <v>35</v>
      </c>
      <c r="G16898" s="6">
        <v>146.9152</v>
      </c>
    </row>
    <row r="16899" spans="1:7" ht="15" thickBot="1" x14ac:dyDescent="0.35">
      <c r="A16899" s="6">
        <v>352.38528000000002</v>
      </c>
      <c r="B16899" s="19">
        <f>(A16899-G16899)/G16899</f>
        <v>0.1266320861852</v>
      </c>
      <c r="C16899" s="30" t="s">
        <v>138</v>
      </c>
      <c r="D16899" s="6">
        <v>1001183</v>
      </c>
      <c r="E16899" s="6">
        <v>1183</v>
      </c>
      <c r="F16899" s="7" t="s">
        <v>42</v>
      </c>
      <c r="G16899" s="6">
        <v>312.77760000000001</v>
      </c>
    </row>
    <row r="16900" spans="1:7" ht="15" thickBot="1" x14ac:dyDescent="0.35">
      <c r="A16900" s="6">
        <v>352.404</v>
      </c>
      <c r="B16900" s="19">
        <f>(A16900-G16900)/G16900</f>
        <v>-9.7746611753185444E-4</v>
      </c>
      <c r="C16900" s="30" t="s">
        <v>385</v>
      </c>
      <c r="D16900" s="6">
        <v>1005229</v>
      </c>
      <c r="E16900" s="6">
        <v>777</v>
      </c>
      <c r="F16900" s="7" t="s">
        <v>27</v>
      </c>
      <c r="G16900" s="6">
        <v>352.74880000000002</v>
      </c>
    </row>
    <row r="16901" spans="1:7" ht="15" thickBot="1" x14ac:dyDescent="0.35">
      <c r="A16901" s="6">
        <v>352.4366976</v>
      </c>
      <c r="B16901" s="19">
        <f>(A16901-G16901)/G16901</f>
        <v>-0.36558138088111791</v>
      </c>
      <c r="C16901" s="30" t="s">
        <v>165</v>
      </c>
      <c r="D16901" s="6">
        <v>1000926</v>
      </c>
      <c r="E16901" s="6">
        <v>926</v>
      </c>
      <c r="F16901" s="7" t="s">
        <v>17</v>
      </c>
      <c r="G16901" s="6">
        <v>555.52704000000006</v>
      </c>
    </row>
    <row r="16902" spans="1:7" ht="15" thickBot="1" x14ac:dyDescent="0.35">
      <c r="A16902" s="6">
        <v>352.45391999999998</v>
      </c>
      <c r="B16902" s="19">
        <f>(A16902-G16902)/G16902</f>
        <v>1.385478798747287</v>
      </c>
      <c r="C16902" s="30" t="s">
        <v>49</v>
      </c>
      <c r="D16902" s="6">
        <v>1000995</v>
      </c>
      <c r="E16902" s="6">
        <v>995</v>
      </c>
      <c r="F16902" s="7" t="s">
        <v>21</v>
      </c>
      <c r="G16902" s="6">
        <v>147.74976000000001</v>
      </c>
    </row>
    <row r="16903" spans="1:7" ht="15" thickBot="1" x14ac:dyDescent="0.35">
      <c r="A16903" s="6">
        <v>352.46120000000002</v>
      </c>
      <c r="B16903" s="19">
        <f>(A16903-G16903)/G16903</f>
        <v>1.2137297759019194</v>
      </c>
      <c r="C16903" s="30" t="s">
        <v>140</v>
      </c>
      <c r="D16903" s="6">
        <v>1004595</v>
      </c>
      <c r="E16903" s="6">
        <v>2774</v>
      </c>
      <c r="F16903" s="7" t="s">
        <v>31</v>
      </c>
      <c r="G16903" s="6">
        <v>159.21600000000001</v>
      </c>
    </row>
    <row r="16904" spans="1:7" ht="15" thickBot="1" x14ac:dyDescent="0.35">
      <c r="A16904" s="6">
        <v>352.49061119999999</v>
      </c>
      <c r="B16904" s="19">
        <f>(A16904-G16904)/G16904</f>
        <v>-0.4704119124165077</v>
      </c>
      <c r="C16904" s="30" t="s">
        <v>332</v>
      </c>
      <c r="D16904" s="6">
        <v>1000638</v>
      </c>
      <c r="E16904" s="6">
        <v>638</v>
      </c>
      <c r="F16904" s="7" t="s">
        <v>19</v>
      </c>
      <c r="G16904" s="6">
        <v>665.59392000000003</v>
      </c>
    </row>
    <row r="16905" spans="1:7" ht="15" thickBot="1" x14ac:dyDescent="0.35">
      <c r="A16905" s="6">
        <v>352.540032</v>
      </c>
      <c r="B16905" s="19">
        <f>(A16905-G16905)/G16905</f>
        <v>-0.25205586812463443</v>
      </c>
      <c r="C16905" s="30" t="s">
        <v>156</v>
      </c>
      <c r="D16905" s="6">
        <v>1000788</v>
      </c>
      <c r="E16905" s="6">
        <v>788</v>
      </c>
      <c r="F16905" s="7" t="s">
        <v>31</v>
      </c>
      <c r="G16905" s="6">
        <v>471.34540800000002</v>
      </c>
    </row>
    <row r="16906" spans="1:7" ht="15" thickBot="1" x14ac:dyDescent="0.35">
      <c r="A16906" s="6">
        <v>352.58080000000001</v>
      </c>
      <c r="B16906" s="19">
        <f>(A16906-G16906)/G16906</f>
        <v>4.8716493471889155</v>
      </c>
      <c r="C16906" s="30" t="s">
        <v>326</v>
      </c>
      <c r="D16906" s="6">
        <v>1001882</v>
      </c>
      <c r="E16906" s="6">
        <v>1882</v>
      </c>
      <c r="F16906" s="7" t="s">
        <v>27</v>
      </c>
      <c r="G16906" s="6">
        <v>60.048000000000002</v>
      </c>
    </row>
    <row r="16907" spans="1:7" ht="15" thickBot="1" x14ac:dyDescent="0.35">
      <c r="A16907" s="6">
        <v>352.59120000000001</v>
      </c>
      <c r="B16907" s="19">
        <f>(A16907-G16907)/G16907</f>
        <v>1.2675491850510372</v>
      </c>
      <c r="C16907" s="30" t="s">
        <v>181</v>
      </c>
      <c r="D16907" s="6">
        <v>1003514</v>
      </c>
      <c r="E16907" s="6">
        <v>869</v>
      </c>
      <c r="F16907" s="7" t="s">
        <v>17</v>
      </c>
      <c r="G16907" s="6">
        <v>155.49440000000001</v>
      </c>
    </row>
    <row r="16908" spans="1:7" ht="15" thickBot="1" x14ac:dyDescent="0.35">
      <c r="A16908" s="6">
        <v>352.59327999999999</v>
      </c>
      <c r="B16908" s="19">
        <f>(A16908-G16908)/G16908</f>
        <v>-0.18029623347542423</v>
      </c>
      <c r="C16908" s="30" t="s">
        <v>235</v>
      </c>
      <c r="D16908" s="6">
        <v>1001372</v>
      </c>
      <c r="E16908" s="6">
        <v>1372</v>
      </c>
      <c r="F16908" s="7" t="s">
        <v>17</v>
      </c>
      <c r="G16908" s="6">
        <v>430.1472</v>
      </c>
    </row>
    <row r="16909" spans="1:7" ht="15" thickBot="1" x14ac:dyDescent="0.35">
      <c r="A16909" s="6">
        <v>352.64839999999998</v>
      </c>
      <c r="B16909" s="19">
        <f>(A16909-G16909)/G16909</f>
        <v>1.0847229578903559</v>
      </c>
      <c r="C16909" s="30" t="s">
        <v>200</v>
      </c>
      <c r="D16909" s="6">
        <v>1002580</v>
      </c>
      <c r="E16909" s="6">
        <v>2580</v>
      </c>
      <c r="F16909" s="7" t="s">
        <v>19</v>
      </c>
      <c r="G16909" s="6">
        <v>169.1584</v>
      </c>
    </row>
    <row r="16910" spans="1:7" ht="15" thickBot="1" x14ac:dyDescent="0.35">
      <c r="A16910" s="6">
        <v>352.75240000000002</v>
      </c>
      <c r="B16910" s="19">
        <f>(A16910-G16910)/G16910</f>
        <v>0.32832608328915031</v>
      </c>
      <c r="C16910" s="30" t="s">
        <v>198</v>
      </c>
      <c r="D16910" s="6">
        <v>1003261</v>
      </c>
      <c r="E16910" s="6">
        <v>2731</v>
      </c>
      <c r="F16910" s="7" t="s">
        <v>27</v>
      </c>
      <c r="G16910" s="6">
        <v>265.5616</v>
      </c>
    </row>
    <row r="16911" spans="1:7" ht="15" thickBot="1" x14ac:dyDescent="0.35">
      <c r="A16911" s="6">
        <v>352.77632</v>
      </c>
      <c r="B16911" s="19">
        <f>(A16911-G16911)/G16911</f>
        <v>0.72081980519480526</v>
      </c>
      <c r="C16911" s="30" t="s">
        <v>108</v>
      </c>
      <c r="D16911" s="6">
        <v>1002047</v>
      </c>
      <c r="E16911" s="6">
        <v>2047</v>
      </c>
      <c r="F16911" s="7" t="s">
        <v>19</v>
      </c>
      <c r="G16911" s="6">
        <v>205.00479999999999</v>
      </c>
    </row>
    <row r="16912" spans="1:7" ht="15" thickBot="1" x14ac:dyDescent="0.35">
      <c r="A16912" s="6">
        <v>352.77632</v>
      </c>
      <c r="B16912" s="19">
        <f>(A16912-G16912)/G16912</f>
        <v>-0.49277926848569836</v>
      </c>
      <c r="C16912" s="30" t="s">
        <v>129</v>
      </c>
      <c r="D16912" s="6">
        <v>1001326</v>
      </c>
      <c r="E16912" s="6">
        <v>1326</v>
      </c>
      <c r="F16912" s="7" t="s">
        <v>25</v>
      </c>
      <c r="G16912" s="6">
        <v>695.50847999999996</v>
      </c>
    </row>
    <row r="16913" spans="1:7" ht="15" thickBot="1" x14ac:dyDescent="0.35">
      <c r="A16913" s="6">
        <v>352.80959999999999</v>
      </c>
      <c r="B16913" s="19">
        <f>(A16913-G16913)/G16913</f>
        <v>-0.16133204687832328</v>
      </c>
      <c r="C16913" s="30" t="s">
        <v>341</v>
      </c>
      <c r="D16913" s="6">
        <v>1001449</v>
      </c>
      <c r="E16913" s="6">
        <v>1449</v>
      </c>
      <c r="F16913" s="7" t="s">
        <v>35</v>
      </c>
      <c r="G16913" s="6">
        <v>420.67852800000003</v>
      </c>
    </row>
    <row r="16914" spans="1:7" ht="15" thickBot="1" x14ac:dyDescent="0.35">
      <c r="A16914" s="6">
        <v>352.82303999999999</v>
      </c>
      <c r="B16914" s="19">
        <f>(A16914-G16914)/G16914</f>
        <v>1.1892717795979151</v>
      </c>
      <c r="C16914" s="30" t="s">
        <v>206</v>
      </c>
      <c r="D16914" s="6">
        <v>1007521</v>
      </c>
      <c r="E16914" s="6">
        <v>589</v>
      </c>
      <c r="F16914" s="7" t="s">
        <v>87</v>
      </c>
      <c r="G16914" s="6">
        <v>161.16</v>
      </c>
    </row>
    <row r="16915" spans="1:7" ht="15" thickBot="1" x14ac:dyDescent="0.35">
      <c r="A16915" s="6">
        <v>352.82303999999999</v>
      </c>
      <c r="B16915" s="19">
        <f>(A16915-G16915)/G16915</f>
        <v>0.28021829054122699</v>
      </c>
      <c r="C16915" s="30" t="s">
        <v>387</v>
      </c>
      <c r="D16915" s="6">
        <v>1016162</v>
      </c>
      <c r="E16915" s="6">
        <v>2792</v>
      </c>
      <c r="F16915" s="7" t="s">
        <v>87</v>
      </c>
      <c r="G16915" s="6">
        <v>275.596</v>
      </c>
    </row>
    <row r="16916" spans="1:7" ht="15" thickBot="1" x14ac:dyDescent="0.35">
      <c r="A16916" s="6">
        <v>352.82303999999999</v>
      </c>
      <c r="B16916" s="19">
        <f>(A16916-G16916)/G16916</f>
        <v>0.10065960393815748</v>
      </c>
      <c r="C16916" s="30" t="s">
        <v>384</v>
      </c>
      <c r="D16916" s="6">
        <v>1018537</v>
      </c>
      <c r="E16916" s="6">
        <v>896</v>
      </c>
      <c r="F16916" s="7" t="s">
        <v>87</v>
      </c>
      <c r="G16916" s="6">
        <v>320.55599999999998</v>
      </c>
    </row>
    <row r="16917" spans="1:7" ht="15" thickBot="1" x14ac:dyDescent="0.35">
      <c r="A16917" s="6">
        <v>352.88031999999998</v>
      </c>
      <c r="B16917" s="19">
        <f>(A16917-G16917)/G16917</f>
        <v>1.3361883778573396</v>
      </c>
      <c r="C16917" s="30" t="s">
        <v>140</v>
      </c>
      <c r="D16917" s="6">
        <v>1001575</v>
      </c>
      <c r="E16917" s="6">
        <v>1575</v>
      </c>
      <c r="F16917" s="7" t="s">
        <v>21</v>
      </c>
      <c r="G16917" s="6">
        <v>151.0496</v>
      </c>
    </row>
    <row r="16918" spans="1:7" ht="15" thickBot="1" x14ac:dyDescent="0.35">
      <c r="A16918" s="6">
        <v>353.08465919999998</v>
      </c>
      <c r="B16918" s="19">
        <f>(A16918-G16918)/G16918</f>
        <v>0.62878756476683917</v>
      </c>
      <c r="C16918" s="30" t="s">
        <v>341</v>
      </c>
      <c r="D16918" s="6">
        <v>1000943</v>
      </c>
      <c r="E16918" s="6">
        <v>943</v>
      </c>
      <c r="F16918" s="7" t="s">
        <v>27</v>
      </c>
      <c r="G16918" s="6">
        <v>216.77760000000001</v>
      </c>
    </row>
    <row r="16919" spans="1:7" ht="15" thickBot="1" x14ac:dyDescent="0.35">
      <c r="A16919" s="6">
        <v>353.46480000000003</v>
      </c>
      <c r="B16919" s="19">
        <f>(A16919-G16919)/G16919</f>
        <v>1.6023736600306278</v>
      </c>
      <c r="C16919" s="30" t="s">
        <v>374</v>
      </c>
      <c r="D16919" s="6">
        <v>1002349</v>
      </c>
      <c r="E16919" s="6">
        <v>2349</v>
      </c>
      <c r="F16919" s="7" t="s">
        <v>17</v>
      </c>
      <c r="G16919" s="6">
        <v>135.82400000000001</v>
      </c>
    </row>
    <row r="16920" spans="1:7" ht="15" thickBot="1" x14ac:dyDescent="0.35">
      <c r="A16920" s="6">
        <v>353.54016000000001</v>
      </c>
      <c r="B16920" s="19">
        <f>(A16920-G16920)/G16920</f>
        <v>2.3089378907566176</v>
      </c>
      <c r="C16920" s="30" t="s">
        <v>276</v>
      </c>
      <c r="D16920" s="6">
        <v>1007802</v>
      </c>
      <c r="E16920" s="6">
        <v>1752</v>
      </c>
      <c r="F16920" s="7" t="s">
        <v>87</v>
      </c>
      <c r="G16920" s="6">
        <v>106.84399999999999</v>
      </c>
    </row>
    <row r="16921" spans="1:7" ht="15" thickBot="1" x14ac:dyDescent="0.35">
      <c r="A16921" s="6">
        <v>353.54016000000001</v>
      </c>
      <c r="B16921" s="19">
        <f>(A16921-G16921)/G16921</f>
        <v>1.4108736804778921</v>
      </c>
      <c r="C16921" s="30" t="s">
        <v>189</v>
      </c>
      <c r="D16921" s="6">
        <v>1007270</v>
      </c>
      <c r="E16921" s="6">
        <v>2535</v>
      </c>
      <c r="F16921" s="7" t="s">
        <v>87</v>
      </c>
      <c r="G16921" s="6">
        <v>146.64400000000001</v>
      </c>
    </row>
    <row r="16922" spans="1:7" ht="15" thickBot="1" x14ac:dyDescent="0.35">
      <c r="A16922" s="6">
        <v>353.54016000000001</v>
      </c>
      <c r="B16922" s="19">
        <f>(A16922-G16922)/G16922</f>
        <v>0.57299542615102605</v>
      </c>
      <c r="C16922" s="30" t="s">
        <v>83</v>
      </c>
      <c r="D16922" s="6">
        <v>1012175</v>
      </c>
      <c r="E16922" s="6">
        <v>2450</v>
      </c>
      <c r="F16922" s="7" t="s">
        <v>87</v>
      </c>
      <c r="G16922" s="6">
        <v>224.756</v>
      </c>
    </row>
    <row r="16923" spans="1:7" ht="15" thickBot="1" x14ac:dyDescent="0.35">
      <c r="A16923" s="6">
        <v>353.54016000000001</v>
      </c>
      <c r="B16923" s="19">
        <f>(A16923-G16923)/G16923</f>
        <v>0.1356749672346004</v>
      </c>
      <c r="C16923" s="30" t="s">
        <v>291</v>
      </c>
      <c r="D16923" s="6">
        <v>1019340</v>
      </c>
      <c r="E16923" s="6">
        <v>588</v>
      </c>
      <c r="F16923" s="7" t="s">
        <v>87</v>
      </c>
      <c r="G16923" s="6">
        <v>311.30399999999997</v>
      </c>
    </row>
    <row r="16924" spans="1:7" ht="15" thickBot="1" x14ac:dyDescent="0.35">
      <c r="A16924" s="6">
        <v>353.54016000000001</v>
      </c>
      <c r="B16924" s="19">
        <f>(A16924-G16924)/G16924</f>
        <v>1.3027131803142016</v>
      </c>
      <c r="C16924" s="30" t="s">
        <v>106</v>
      </c>
      <c r="D16924" s="6">
        <v>1008346</v>
      </c>
      <c r="E16924" s="6">
        <v>1668</v>
      </c>
      <c r="F16924" s="7" t="s">
        <v>87</v>
      </c>
      <c r="G16924" s="6">
        <v>153.53200000000001</v>
      </c>
    </row>
    <row r="16925" spans="1:7" ht="15" thickBot="1" x14ac:dyDescent="0.35">
      <c r="A16925" s="6">
        <v>353.55423999999999</v>
      </c>
      <c r="B16925" s="19">
        <f>(A16925-G16925)/G16925</f>
        <v>0.31825633560826611</v>
      </c>
      <c r="C16925" s="30" t="s">
        <v>347</v>
      </c>
      <c r="D16925" s="6">
        <v>1001660</v>
      </c>
      <c r="E16925" s="6">
        <v>1660</v>
      </c>
      <c r="F16925" s="7" t="s">
        <v>25</v>
      </c>
      <c r="G16925" s="6">
        <v>268.19839999999999</v>
      </c>
    </row>
    <row r="16926" spans="1:7" ht="15" thickBot="1" x14ac:dyDescent="0.35">
      <c r="A16926" s="6">
        <v>353.65199999999999</v>
      </c>
      <c r="B16926" s="19">
        <f>(A16926-G16926)/G16926</f>
        <v>3.914017341040462</v>
      </c>
      <c r="C16926" s="30" t="s">
        <v>103</v>
      </c>
      <c r="D16926" s="6">
        <v>1003494</v>
      </c>
      <c r="E16926" s="6">
        <v>893</v>
      </c>
      <c r="F16926" s="7" t="s">
        <v>42</v>
      </c>
      <c r="G16926" s="6">
        <v>71.968000000000004</v>
      </c>
    </row>
    <row r="16927" spans="1:7" ht="15" thickBot="1" x14ac:dyDescent="0.35">
      <c r="A16927" s="6">
        <v>353.73561599999999</v>
      </c>
      <c r="B16927" s="19">
        <f>(A16927-G16927)/G16927</f>
        <v>0.90998652291105109</v>
      </c>
      <c r="C16927" s="30" t="s">
        <v>138</v>
      </c>
      <c r="D16927" s="6">
        <v>1000523</v>
      </c>
      <c r="E16927" s="6">
        <v>523</v>
      </c>
      <c r="F16927" s="7" t="s">
        <v>35</v>
      </c>
      <c r="G16927" s="6">
        <v>185.20320000000001</v>
      </c>
    </row>
    <row r="16928" spans="1:7" ht="15" thickBot="1" x14ac:dyDescent="0.35">
      <c r="A16928" s="6">
        <v>353.99520000000001</v>
      </c>
      <c r="B16928" s="19">
        <f>(A16928-G16928)/G16928</f>
        <v>0.58341205771212656</v>
      </c>
      <c r="C16928" s="30" t="s">
        <v>323</v>
      </c>
      <c r="D16928" s="6">
        <v>1003010</v>
      </c>
      <c r="E16928" s="6">
        <v>2426</v>
      </c>
      <c r="F16928" s="7" t="s">
        <v>17</v>
      </c>
      <c r="G16928" s="6">
        <v>223.56479999999999</v>
      </c>
    </row>
    <row r="16929" spans="1:7" ht="15" thickBot="1" x14ac:dyDescent="0.35">
      <c r="A16929" s="6">
        <v>353.99520000000001</v>
      </c>
      <c r="B16929" s="19">
        <f>(A16929-G16929)/G16929</f>
        <v>7.9369493311477274E-2</v>
      </c>
      <c r="C16929" s="30" t="s">
        <v>212</v>
      </c>
      <c r="D16929" s="6">
        <v>1004722</v>
      </c>
      <c r="E16929" s="6">
        <v>1388</v>
      </c>
      <c r="F16929" s="7" t="s">
        <v>87</v>
      </c>
      <c r="G16929" s="6">
        <v>327.96480000000003</v>
      </c>
    </row>
    <row r="16930" spans="1:7" ht="15" thickBot="1" x14ac:dyDescent="0.35">
      <c r="A16930" s="6">
        <v>354.16680000000002</v>
      </c>
      <c r="B16930" s="19">
        <f>(A16930-G16930)/G16930</f>
        <v>2.0442602321487513</v>
      </c>
      <c r="C16930" s="30" t="s">
        <v>128</v>
      </c>
      <c r="D16930" s="6">
        <v>1004658</v>
      </c>
      <c r="E16930" s="6">
        <v>1056</v>
      </c>
      <c r="F16930" s="7" t="s">
        <v>25</v>
      </c>
      <c r="G16930" s="6">
        <v>116.33920000000001</v>
      </c>
    </row>
    <row r="16931" spans="1:7" ht="15" thickBot="1" x14ac:dyDescent="0.35">
      <c r="A16931" s="6">
        <v>354.21359999999999</v>
      </c>
      <c r="B16931" s="19">
        <f>(A16931-G16931)/G16931</f>
        <v>2.6697858303219175</v>
      </c>
      <c r="C16931" s="30" t="s">
        <v>207</v>
      </c>
      <c r="D16931" s="6">
        <v>1002309</v>
      </c>
      <c r="E16931" s="6">
        <v>2309</v>
      </c>
      <c r="F16931" s="7" t="s">
        <v>23</v>
      </c>
      <c r="G16931" s="6">
        <v>96.521600000000007</v>
      </c>
    </row>
    <row r="16932" spans="1:7" ht="15" thickBot="1" x14ac:dyDescent="0.35">
      <c r="A16932" s="6">
        <v>354.22399999999999</v>
      </c>
      <c r="B16932" s="19">
        <f>(A16932-G16932)/G16932</f>
        <v>0.47015074042101074</v>
      </c>
      <c r="C16932" s="30" t="s">
        <v>135</v>
      </c>
      <c r="D16932" s="6">
        <v>1003152</v>
      </c>
      <c r="E16932" s="6">
        <v>2123</v>
      </c>
      <c r="F16932" s="7" t="s">
        <v>35</v>
      </c>
      <c r="G16932" s="6">
        <v>240.94399999999999</v>
      </c>
    </row>
    <row r="16933" spans="1:7" ht="15" thickBot="1" x14ac:dyDescent="0.35">
      <c r="A16933" s="6">
        <v>354.25727999999998</v>
      </c>
      <c r="B16933" s="19">
        <f>(A16933-G16933)/G16933</f>
        <v>1.3672071205196055</v>
      </c>
      <c r="C16933" s="30" t="s">
        <v>188</v>
      </c>
      <c r="D16933" s="6">
        <v>1007168</v>
      </c>
      <c r="E16933" s="6">
        <v>2303</v>
      </c>
      <c r="F16933" s="7" t="s">
        <v>87</v>
      </c>
      <c r="G16933" s="6">
        <v>149.65199999999999</v>
      </c>
    </row>
    <row r="16934" spans="1:7" ht="15" thickBot="1" x14ac:dyDescent="0.35">
      <c r="A16934" s="6">
        <v>354.25727999999998</v>
      </c>
      <c r="B16934" s="19">
        <f>(A16934-G16934)/G16934</f>
        <v>0.66118317890235201</v>
      </c>
      <c r="C16934" s="30" t="s">
        <v>325</v>
      </c>
      <c r="D16934" s="6">
        <v>1015795</v>
      </c>
      <c r="E16934" s="6">
        <v>1858</v>
      </c>
      <c r="F16934" s="7" t="s">
        <v>87</v>
      </c>
      <c r="G16934" s="6">
        <v>213.256</v>
      </c>
    </row>
    <row r="16935" spans="1:7" ht="15" thickBot="1" x14ac:dyDescent="0.35">
      <c r="A16935" s="6">
        <v>354.25727999999998</v>
      </c>
      <c r="B16935" s="19">
        <f>(A16935-G16935)/G16935</f>
        <v>-0.1358651172320933</v>
      </c>
      <c r="C16935" s="30" t="s">
        <v>139</v>
      </c>
      <c r="D16935" s="6">
        <v>1016874</v>
      </c>
      <c r="E16935" s="6">
        <v>8</v>
      </c>
      <c r="F16935" s="7" t="s">
        <v>87</v>
      </c>
      <c r="G16935" s="6">
        <v>409.95600000000002</v>
      </c>
    </row>
    <row r="16936" spans="1:7" ht="15" thickBot="1" x14ac:dyDescent="0.35">
      <c r="A16936" s="6">
        <v>354.29680000000002</v>
      </c>
      <c r="B16936" s="19">
        <f>(A16936-G16936)/G16936</f>
        <v>0.70542274456647325</v>
      </c>
      <c r="C16936" s="30" t="s">
        <v>202</v>
      </c>
      <c r="D16936" s="6">
        <v>1002703</v>
      </c>
      <c r="E16936" s="6">
        <v>2703</v>
      </c>
      <c r="F16936" s="7" t="s">
        <v>87</v>
      </c>
      <c r="G16936" s="6">
        <v>207.74719999999999</v>
      </c>
    </row>
    <row r="16937" spans="1:7" ht="15" thickBot="1" x14ac:dyDescent="0.35">
      <c r="A16937" s="6">
        <v>354.31135999999998</v>
      </c>
      <c r="B16937" s="19">
        <f>(A16937-G16937)/G16937</f>
        <v>-0.29560589866910963</v>
      </c>
      <c r="C16937" s="30" t="s">
        <v>59</v>
      </c>
      <c r="D16937" s="6">
        <v>1001332</v>
      </c>
      <c r="E16937" s="6">
        <v>1332</v>
      </c>
      <c r="F16937" s="7" t="s">
        <v>17</v>
      </c>
      <c r="G16937" s="6">
        <v>503.0016</v>
      </c>
    </row>
    <row r="16938" spans="1:7" ht="15" thickBot="1" x14ac:dyDescent="0.35">
      <c r="A16938" s="6">
        <v>354.31468799999999</v>
      </c>
      <c r="B16938" s="19">
        <f>(A16938-G16938)/G16938</f>
        <v>-0.36226254039016464</v>
      </c>
      <c r="C16938" s="30" t="s">
        <v>66</v>
      </c>
      <c r="D16938" s="6">
        <v>1000609</v>
      </c>
      <c r="E16938" s="6">
        <v>609</v>
      </c>
      <c r="F16938" s="7" t="s">
        <v>87</v>
      </c>
      <c r="G16938" s="6">
        <v>555.58079999999995</v>
      </c>
    </row>
    <row r="16939" spans="1:7" ht="15" thickBot="1" x14ac:dyDescent="0.35">
      <c r="A16939" s="6">
        <v>354.35399999999998</v>
      </c>
      <c r="B16939" s="19">
        <f>(A16939-G16939)/G16939</f>
        <v>1.0424144195654579</v>
      </c>
      <c r="C16939" s="30" t="s">
        <v>118</v>
      </c>
      <c r="D16939" s="6">
        <v>1002513</v>
      </c>
      <c r="E16939" s="6">
        <v>2513</v>
      </c>
      <c r="F16939" s="7" t="s">
        <v>25</v>
      </c>
      <c r="G16939" s="6">
        <v>173.49760000000001</v>
      </c>
    </row>
    <row r="16940" spans="1:7" ht="15" thickBot="1" x14ac:dyDescent="0.35">
      <c r="A16940" s="6">
        <v>354.41527680000002</v>
      </c>
      <c r="B16940" s="19">
        <f>(A16940-G16940)/G16940</f>
        <v>0.22317982121912919</v>
      </c>
      <c r="C16940" s="30" t="s">
        <v>124</v>
      </c>
      <c r="D16940" s="6">
        <v>1000342</v>
      </c>
      <c r="E16940" s="6">
        <v>342</v>
      </c>
      <c r="F16940" s="7" t="s">
        <v>25</v>
      </c>
      <c r="G16940" s="6">
        <v>289.74912</v>
      </c>
    </row>
    <row r="16941" spans="1:7" ht="15" thickBot="1" x14ac:dyDescent="0.35">
      <c r="A16941" s="6">
        <v>354.51936000000001</v>
      </c>
      <c r="B16941" s="19">
        <f>(A16941-G16941)/G16941</f>
        <v>0.34157381742090398</v>
      </c>
      <c r="C16941" s="30" t="s">
        <v>205</v>
      </c>
      <c r="D16941" s="6">
        <v>1001127</v>
      </c>
      <c r="E16941" s="6">
        <v>1127</v>
      </c>
      <c r="F16941" s="7" t="s">
        <v>31</v>
      </c>
      <c r="G16941" s="6">
        <v>264.25632000000002</v>
      </c>
    </row>
    <row r="16942" spans="1:7" ht="15" thickBot="1" x14ac:dyDescent="0.35">
      <c r="A16942" s="6">
        <v>354.57427200000001</v>
      </c>
      <c r="B16942" s="19">
        <f>(A16942-G16942)/G16942</f>
        <v>-0.45716019988242207</v>
      </c>
      <c r="C16942" s="30" t="s">
        <v>273</v>
      </c>
      <c r="D16942" s="6">
        <v>1000862</v>
      </c>
      <c r="E16942" s="6">
        <v>862</v>
      </c>
      <c r="F16942" s="7" t="s">
        <v>42</v>
      </c>
      <c r="G16942" s="6">
        <v>653.18399999999997</v>
      </c>
    </row>
    <row r="16943" spans="1:7" ht="15" thickBot="1" x14ac:dyDescent="0.35">
      <c r="A16943" s="6">
        <v>354.5964864</v>
      </c>
      <c r="B16943" s="19">
        <f>(A16943-G16943)/G16943</f>
        <v>-0.3630825815262374</v>
      </c>
      <c r="C16943" s="30" t="s">
        <v>306</v>
      </c>
      <c r="D16943" s="6">
        <v>1000884</v>
      </c>
      <c r="E16943" s="6">
        <v>884</v>
      </c>
      <c r="F16943" s="7" t="s">
        <v>31</v>
      </c>
      <c r="G16943" s="6">
        <v>556.73856000000001</v>
      </c>
    </row>
    <row r="16944" spans="1:7" ht="15" thickBot="1" x14ac:dyDescent="0.35">
      <c r="A16944" s="6">
        <v>354.68991999999997</v>
      </c>
      <c r="B16944" s="19">
        <f>(A16944-G16944)/G16944</f>
        <v>-0.31625206498901354</v>
      </c>
      <c r="C16944" s="30" t="s">
        <v>316</v>
      </c>
      <c r="D16944" s="6">
        <v>1001195</v>
      </c>
      <c r="E16944" s="6">
        <v>1195</v>
      </c>
      <c r="F16944" s="7" t="s">
        <v>87</v>
      </c>
      <c r="G16944" s="6">
        <v>518.74368000000004</v>
      </c>
    </row>
    <row r="16945" spans="1:7" ht="15" thickBot="1" x14ac:dyDescent="0.35">
      <c r="A16945" s="6">
        <v>354.70240000000001</v>
      </c>
      <c r="B16945" s="19">
        <f>(A16945-G16945)/G16945</f>
        <v>1.2034051604182405</v>
      </c>
      <c r="C16945" s="30" t="s">
        <v>215</v>
      </c>
      <c r="D16945" s="6">
        <v>1004647</v>
      </c>
      <c r="E16945" s="6">
        <v>1061</v>
      </c>
      <c r="F16945" s="7" t="s">
        <v>19</v>
      </c>
      <c r="G16945" s="6">
        <v>160.97919999999999</v>
      </c>
    </row>
    <row r="16946" spans="1:7" ht="15" thickBot="1" x14ac:dyDescent="0.35">
      <c r="A16946" s="6">
        <v>354.78039999999999</v>
      </c>
      <c r="B16946" s="19">
        <f>(A16946-G16946)/G16946</f>
        <v>2.1458410180745111</v>
      </c>
      <c r="C16946" s="30" t="s">
        <v>93</v>
      </c>
      <c r="D16946" s="6">
        <v>1002204</v>
      </c>
      <c r="E16946" s="6">
        <v>2204</v>
      </c>
      <c r="F16946" s="7" t="s">
        <v>27</v>
      </c>
      <c r="G16946" s="6">
        <v>112.77760000000001</v>
      </c>
    </row>
    <row r="16947" spans="1:7" ht="15" thickBot="1" x14ac:dyDescent="0.35">
      <c r="A16947" s="6">
        <v>354.82137599999999</v>
      </c>
      <c r="B16947" s="19">
        <f>(A16947-G16947)/G16947</f>
        <v>1.288814825548632</v>
      </c>
      <c r="C16947" s="30" t="s">
        <v>263</v>
      </c>
      <c r="D16947" s="6">
        <v>1000738</v>
      </c>
      <c r="E16947" s="6">
        <v>738</v>
      </c>
      <c r="F16947" s="7" t="s">
        <v>19</v>
      </c>
      <c r="G16947" s="6">
        <v>155.02406400000001</v>
      </c>
    </row>
    <row r="16948" spans="1:7" ht="15" thickBot="1" x14ac:dyDescent="0.35">
      <c r="A16948" s="6">
        <v>354.8272</v>
      </c>
      <c r="B16948" s="19">
        <f>(A16948-G16948)/G16948</f>
        <v>0.77923171964506355</v>
      </c>
      <c r="C16948" s="30" t="s">
        <v>38</v>
      </c>
      <c r="D16948" s="6">
        <v>1003744</v>
      </c>
      <c r="E16948" s="6">
        <v>2164</v>
      </c>
      <c r="F16948" s="7" t="s">
        <v>35</v>
      </c>
      <c r="G16948" s="6">
        <v>199.4272</v>
      </c>
    </row>
    <row r="16949" spans="1:7" ht="15" thickBot="1" x14ac:dyDescent="0.35">
      <c r="A16949" s="6">
        <v>354.86880000000002</v>
      </c>
      <c r="B16949" s="19">
        <f>(A16949-G16949)/G16949</f>
        <v>0.55781954570356962</v>
      </c>
      <c r="C16949" s="30" t="s">
        <v>265</v>
      </c>
      <c r="D16949" s="6">
        <v>1004434</v>
      </c>
      <c r="E16949" s="6">
        <v>335</v>
      </c>
      <c r="F16949" s="7" t="s">
        <v>31</v>
      </c>
      <c r="G16949" s="6">
        <v>227.79839999999999</v>
      </c>
    </row>
    <row r="16950" spans="1:7" ht="15" thickBot="1" x14ac:dyDescent="0.35">
      <c r="A16950" s="6">
        <v>355.07159999999999</v>
      </c>
      <c r="B16950" s="19">
        <f>(A16950-G16950)/G16950</f>
        <v>1.9617733023702755</v>
      </c>
      <c r="C16950" s="30" t="s">
        <v>90</v>
      </c>
      <c r="D16950" s="6">
        <v>1003570</v>
      </c>
      <c r="E16950" s="6">
        <v>1179</v>
      </c>
      <c r="F16950" s="7" t="s">
        <v>31</v>
      </c>
      <c r="G16950" s="6">
        <v>119.8848</v>
      </c>
    </row>
    <row r="16951" spans="1:7" ht="15" thickBot="1" x14ac:dyDescent="0.35">
      <c r="A16951" s="6">
        <v>355.32639999999998</v>
      </c>
      <c r="B16951" s="19">
        <f>(A16951-G16951)/G16951</f>
        <v>0.52732387004484049</v>
      </c>
      <c r="C16951" s="30" t="s">
        <v>185</v>
      </c>
      <c r="D16951" s="6">
        <v>1004721</v>
      </c>
      <c r="E16951" s="6">
        <v>384</v>
      </c>
      <c r="F16951" s="7" t="s">
        <v>27</v>
      </c>
      <c r="G16951" s="6">
        <v>232.6464</v>
      </c>
    </row>
    <row r="16952" spans="1:7" ht="15" thickBot="1" x14ac:dyDescent="0.35">
      <c r="A16952" s="6">
        <v>355.34199999999998</v>
      </c>
      <c r="B16952" s="19">
        <f>(A16952-G16952)/G16952</f>
        <v>1.1244380141572601</v>
      </c>
      <c r="C16952" s="30" t="s">
        <v>364</v>
      </c>
      <c r="D16952" s="6">
        <v>1004992</v>
      </c>
      <c r="E16952" s="6">
        <v>652</v>
      </c>
      <c r="F16952" s="7" t="s">
        <v>31</v>
      </c>
      <c r="G16952" s="6">
        <v>167.26400000000001</v>
      </c>
    </row>
    <row r="16953" spans="1:7" ht="15" thickBot="1" x14ac:dyDescent="0.35">
      <c r="A16953" s="6">
        <v>355.43040000000002</v>
      </c>
      <c r="B16953" s="19">
        <f>(A16953-G16953)/G16953</f>
        <v>6.6527490698635807</v>
      </c>
      <c r="C16953" s="30" t="s">
        <v>303</v>
      </c>
      <c r="D16953" s="6">
        <v>1003942</v>
      </c>
      <c r="E16953" s="6">
        <v>370</v>
      </c>
      <c r="F16953" s="7" t="s">
        <v>42</v>
      </c>
      <c r="G16953" s="6">
        <v>46.444800000000001</v>
      </c>
    </row>
    <row r="16954" spans="1:7" ht="15" thickBot="1" x14ac:dyDescent="0.35">
      <c r="A16954" s="6">
        <v>355.45639999999997</v>
      </c>
      <c r="B16954" s="19">
        <f>(A16954-G16954)/G16954</f>
        <v>6.1957067435382518</v>
      </c>
      <c r="C16954" s="30" t="s">
        <v>355</v>
      </c>
      <c r="D16954" s="6">
        <v>1004391</v>
      </c>
      <c r="E16954" s="6">
        <v>1677</v>
      </c>
      <c r="F16954" s="7" t="s">
        <v>25</v>
      </c>
      <c r="G16954" s="6">
        <v>49.398400000000002</v>
      </c>
    </row>
    <row r="16955" spans="1:7" ht="15" thickBot="1" x14ac:dyDescent="0.35">
      <c r="A16955" s="6">
        <v>355.61239999999998</v>
      </c>
      <c r="B16955" s="19">
        <f>(A16955-G16955)/G16955</f>
        <v>5.0274922709768397</v>
      </c>
      <c r="C16955" s="30" t="s">
        <v>138</v>
      </c>
      <c r="D16955" s="6">
        <v>1005094</v>
      </c>
      <c r="E16955" s="6">
        <v>1008</v>
      </c>
      <c r="F16955" s="7" t="s">
        <v>87</v>
      </c>
      <c r="G16955" s="6">
        <v>58.998399999999997</v>
      </c>
    </row>
    <row r="16956" spans="1:7" ht="15" thickBot="1" x14ac:dyDescent="0.35">
      <c r="A16956" s="6">
        <v>355.73200000000003</v>
      </c>
      <c r="B16956" s="19">
        <f>(A16956-G16956)/G16956</f>
        <v>1.076437790686815</v>
      </c>
      <c r="C16956" s="30" t="s">
        <v>378</v>
      </c>
      <c r="D16956" s="6">
        <v>1004074</v>
      </c>
      <c r="E16956" s="6">
        <v>2332</v>
      </c>
      <c r="F16956" s="7" t="s">
        <v>25</v>
      </c>
      <c r="G16956" s="6">
        <v>171.3184</v>
      </c>
    </row>
    <row r="16957" spans="1:7" ht="15" thickBot="1" x14ac:dyDescent="0.35">
      <c r="A16957" s="6">
        <v>355.87079999999997</v>
      </c>
      <c r="B16957" s="19">
        <f>(A16957-G16957)/G16957</f>
        <v>1.5692416541527086</v>
      </c>
      <c r="C16957" s="30" t="s">
        <v>183</v>
      </c>
      <c r="D16957" s="6">
        <v>1006098</v>
      </c>
      <c r="E16957" s="6">
        <v>2036</v>
      </c>
      <c r="F16957" s="7" t="s">
        <v>25</v>
      </c>
      <c r="G16957" s="6">
        <v>138.512</v>
      </c>
    </row>
    <row r="16958" spans="1:7" ht="15" thickBot="1" x14ac:dyDescent="0.35">
      <c r="A16958" s="6">
        <v>355.87079999999997</v>
      </c>
      <c r="B16958" s="19">
        <f>(A16958-G16958)/G16958</f>
        <v>1.1636639996108853</v>
      </c>
      <c r="C16958" s="30" t="s">
        <v>151</v>
      </c>
      <c r="D16958" s="6">
        <v>1005699</v>
      </c>
      <c r="E16958" s="6">
        <v>2049</v>
      </c>
      <c r="F16958" s="7" t="s">
        <v>42</v>
      </c>
      <c r="G16958" s="6">
        <v>164.476</v>
      </c>
    </row>
    <row r="16959" spans="1:7" ht="15" thickBot="1" x14ac:dyDescent="0.35">
      <c r="A16959" s="6">
        <v>355.9504</v>
      </c>
      <c r="B16959" s="19">
        <f>(A16959-G16959)/G16959</f>
        <v>0.23600755597533205</v>
      </c>
      <c r="C16959" s="30" t="s">
        <v>308</v>
      </c>
      <c r="D16959" s="6">
        <v>1002077</v>
      </c>
      <c r="E16959" s="6">
        <v>2077</v>
      </c>
      <c r="F16959" s="7" t="s">
        <v>25</v>
      </c>
      <c r="G16959" s="6">
        <v>287.98399999999998</v>
      </c>
    </row>
    <row r="16960" spans="1:7" ht="15" thickBot="1" x14ac:dyDescent="0.35">
      <c r="A16960" s="6">
        <v>356.0908</v>
      </c>
      <c r="B16960" s="19">
        <f>(A16960-G16960)/G16960</f>
        <v>1.5303766741705889</v>
      </c>
      <c r="C16960" s="30" t="s">
        <v>235</v>
      </c>
      <c r="D16960" s="6">
        <v>1004561</v>
      </c>
      <c r="E16960" s="6">
        <v>258</v>
      </c>
      <c r="F16960" s="7" t="s">
        <v>42</v>
      </c>
      <c r="G16960" s="6">
        <v>140.72640000000001</v>
      </c>
    </row>
    <row r="16961" spans="1:7" ht="15" thickBot="1" x14ac:dyDescent="0.35">
      <c r="A16961" s="6">
        <v>356.17399999999998</v>
      </c>
      <c r="B16961" s="19">
        <f>(A16961-G16961)/G16961</f>
        <v>10.361067163417372</v>
      </c>
      <c r="C16961" s="30" t="s">
        <v>222</v>
      </c>
      <c r="D16961" s="6">
        <v>1004824</v>
      </c>
      <c r="E16961" s="6">
        <v>658</v>
      </c>
      <c r="F16961" s="7" t="s">
        <v>23</v>
      </c>
      <c r="G16961" s="6">
        <v>31.3504</v>
      </c>
    </row>
    <row r="16962" spans="1:7" ht="15" thickBot="1" x14ac:dyDescent="0.35">
      <c r="A16962" s="6">
        <v>356.17919999999998</v>
      </c>
      <c r="B16962" s="19">
        <f>(A16962-G16962)/G16962</f>
        <v>3.8917113474553928</v>
      </c>
      <c r="C16962" s="30" t="s">
        <v>301</v>
      </c>
      <c r="D16962" s="6">
        <v>1002026</v>
      </c>
      <c r="E16962" s="6">
        <v>2026</v>
      </c>
      <c r="F16962" s="7" t="s">
        <v>31</v>
      </c>
      <c r="G16962" s="6">
        <v>72.812799999999996</v>
      </c>
    </row>
    <row r="16963" spans="1:7" ht="15" thickBot="1" x14ac:dyDescent="0.35">
      <c r="A16963" s="6">
        <v>356.20519999999999</v>
      </c>
      <c r="B16963" s="19">
        <f>(A16963-G16963)/G16963</f>
        <v>3.3267433046993422</v>
      </c>
      <c r="C16963" s="30" t="s">
        <v>63</v>
      </c>
      <c r="D16963" s="6">
        <v>1002265</v>
      </c>
      <c r="E16963" s="6">
        <v>2265</v>
      </c>
      <c r="F16963" s="7" t="s">
        <v>27</v>
      </c>
      <c r="G16963" s="6">
        <v>82.326400000000007</v>
      </c>
    </row>
    <row r="16964" spans="1:7" ht="15" thickBot="1" x14ac:dyDescent="0.35">
      <c r="A16964" s="6">
        <v>356.31959999999998</v>
      </c>
      <c r="B16964" s="19">
        <f>(A16964-G16964)/G16964</f>
        <v>1.4025260534662438</v>
      </c>
      <c r="C16964" s="30" t="s">
        <v>59</v>
      </c>
      <c r="D16964" s="6">
        <v>1002781</v>
      </c>
      <c r="E16964" s="6">
        <v>2781</v>
      </c>
      <c r="F16964" s="7" t="s">
        <v>35</v>
      </c>
      <c r="G16964" s="6">
        <v>148.31039999999999</v>
      </c>
    </row>
    <row r="16965" spans="1:7" ht="15" thickBot="1" x14ac:dyDescent="0.35">
      <c r="A16965" s="6">
        <v>356.33</v>
      </c>
      <c r="B16965" s="19">
        <f>(A16965-G16965)/G16965</f>
        <v>1.5447489601901365</v>
      </c>
      <c r="C16965" s="30" t="s">
        <v>124</v>
      </c>
      <c r="D16965" s="6">
        <v>1003335</v>
      </c>
      <c r="E16965" s="6">
        <v>1794</v>
      </c>
      <c r="F16965" s="7" t="s">
        <v>19</v>
      </c>
      <c r="G16965" s="6">
        <v>140.0256</v>
      </c>
    </row>
    <row r="16966" spans="1:7" ht="15" thickBot="1" x14ac:dyDescent="0.35">
      <c r="A16966" s="6">
        <v>356.40863999999999</v>
      </c>
      <c r="B16966" s="19">
        <f>(A16966-G16966)/G16966</f>
        <v>0.65120195693265615</v>
      </c>
      <c r="C16966" s="30" t="s">
        <v>209</v>
      </c>
      <c r="D16966" s="6">
        <v>1010469</v>
      </c>
      <c r="E16966" s="6">
        <v>169</v>
      </c>
      <c r="F16966" s="7" t="s">
        <v>87</v>
      </c>
      <c r="G16966" s="6">
        <v>215.84800000000001</v>
      </c>
    </row>
    <row r="16967" spans="1:7" ht="15" thickBot="1" x14ac:dyDescent="0.35">
      <c r="A16967" s="6">
        <v>356.40863999999999</v>
      </c>
      <c r="B16967" s="19">
        <f>(A16967-G16967)/G16967</f>
        <v>8.9521527005049964E-2</v>
      </c>
      <c r="C16967" s="30" t="s">
        <v>288</v>
      </c>
      <c r="D16967" s="6">
        <v>1013315</v>
      </c>
      <c r="E16967" s="6">
        <v>1208</v>
      </c>
      <c r="F16967" s="7" t="s">
        <v>87</v>
      </c>
      <c r="G16967" s="6">
        <v>327.12400000000002</v>
      </c>
    </row>
    <row r="16968" spans="1:7" ht="15" thickBot="1" x14ac:dyDescent="0.35">
      <c r="A16968" s="6">
        <v>356.40863999999999</v>
      </c>
      <c r="B16968" s="19">
        <f>(A16968-G16968)/G16968</f>
        <v>-0.10435688150858427</v>
      </c>
      <c r="C16968" s="30" t="s">
        <v>348</v>
      </c>
      <c r="D16968" s="6">
        <v>1017415</v>
      </c>
      <c r="E16968" s="6">
        <v>1605</v>
      </c>
      <c r="F16968" s="7" t="s">
        <v>87</v>
      </c>
      <c r="G16968" s="6">
        <v>397.93599999999998</v>
      </c>
    </row>
    <row r="16969" spans="1:7" ht="15" thickBot="1" x14ac:dyDescent="0.35">
      <c r="A16969" s="6">
        <v>356.43295999999998</v>
      </c>
      <c r="B16969" s="19">
        <f>(A16969-G16969)/G16969</f>
        <v>0.55268968593612766</v>
      </c>
      <c r="C16969" s="30" t="s">
        <v>294</v>
      </c>
      <c r="D16969" s="6">
        <v>1001588</v>
      </c>
      <c r="E16969" s="6">
        <v>1588</v>
      </c>
      <c r="F16969" s="7" t="s">
        <v>35</v>
      </c>
      <c r="G16969" s="6">
        <v>229.55840000000001</v>
      </c>
    </row>
    <row r="16970" spans="1:7" ht="15" thickBot="1" x14ac:dyDescent="0.35">
      <c r="A16970" s="6">
        <v>356.46873599999998</v>
      </c>
      <c r="B16970" s="19">
        <f>(A16970-G16970)/G16970</f>
        <v>-0.30941785433190944</v>
      </c>
      <c r="C16970" s="30" t="s">
        <v>200</v>
      </c>
      <c r="D16970" s="6">
        <v>1000721</v>
      </c>
      <c r="E16970" s="6">
        <v>721</v>
      </c>
      <c r="F16970" s="7" t="s">
        <v>27</v>
      </c>
      <c r="G16970" s="6">
        <v>516.18585599999994</v>
      </c>
    </row>
    <row r="16971" spans="1:7" ht="15" thickBot="1" x14ac:dyDescent="0.35">
      <c r="A16971" s="6">
        <v>356.50367999999997</v>
      </c>
      <c r="B16971" s="19">
        <f>(A16971-G16971)/G16971</f>
        <v>10.054514784679499</v>
      </c>
      <c r="C16971" s="30" t="s">
        <v>47</v>
      </c>
      <c r="D16971" s="6">
        <v>1001785</v>
      </c>
      <c r="E16971" s="6">
        <v>1785</v>
      </c>
      <c r="F16971" s="7" t="s">
        <v>42</v>
      </c>
      <c r="G16971" s="6">
        <v>32.249600000000001</v>
      </c>
    </row>
    <row r="16972" spans="1:7" ht="15" thickBot="1" x14ac:dyDescent="0.35">
      <c r="A16972" s="6">
        <v>356.61599999999999</v>
      </c>
      <c r="B16972" s="19">
        <f>(A16972-G16972)/G16972</f>
        <v>1.3469484457922667</v>
      </c>
      <c r="C16972" s="30" t="s">
        <v>219</v>
      </c>
      <c r="D16972" s="6">
        <v>1005242</v>
      </c>
      <c r="E16972" s="6">
        <v>1280</v>
      </c>
      <c r="F16972" s="7" t="s">
        <v>27</v>
      </c>
      <c r="G16972" s="6">
        <v>151.94880000000001</v>
      </c>
    </row>
    <row r="16973" spans="1:7" ht="15" thickBot="1" x14ac:dyDescent="0.35">
      <c r="A16973" s="6">
        <v>356.62119999999999</v>
      </c>
      <c r="B16973" s="19">
        <f>(A16973-G16973)/G16973</f>
        <v>1.2181466701166352</v>
      </c>
      <c r="C16973" s="30" t="s">
        <v>97</v>
      </c>
      <c r="D16973" s="6">
        <v>1004849</v>
      </c>
      <c r="E16973" s="6">
        <v>280</v>
      </c>
      <c r="F16973" s="7" t="s">
        <v>23</v>
      </c>
      <c r="G16973" s="6">
        <v>160.77440000000001</v>
      </c>
    </row>
    <row r="16974" spans="1:7" ht="15" thickBot="1" x14ac:dyDescent="0.35">
      <c r="A16974" s="6">
        <v>356.7672</v>
      </c>
      <c r="B16974" s="19">
        <f>(A16974-G16974)/G16974</f>
        <v>3.9006483516483517</v>
      </c>
      <c r="C16974" s="30" t="s">
        <v>364</v>
      </c>
      <c r="D16974" s="6">
        <v>1005616</v>
      </c>
      <c r="E16974" s="6">
        <v>438</v>
      </c>
      <c r="F16974" s="7" t="s">
        <v>87</v>
      </c>
      <c r="G16974" s="6">
        <v>72.8</v>
      </c>
    </row>
    <row r="16975" spans="1:7" ht="15" thickBot="1" x14ac:dyDescent="0.35">
      <c r="A16975" s="6">
        <v>356.77719999999999</v>
      </c>
      <c r="B16975" s="19">
        <f>(A16975-G16975)/G16975</f>
        <v>4.5194492574257428</v>
      </c>
      <c r="C16975" s="30" t="s">
        <v>335</v>
      </c>
      <c r="D16975" s="6">
        <v>1002313</v>
      </c>
      <c r="E16975" s="6">
        <v>2313</v>
      </c>
      <c r="F16975" s="7" t="s">
        <v>19</v>
      </c>
      <c r="G16975" s="6">
        <v>64.64</v>
      </c>
    </row>
    <row r="16976" spans="1:7" ht="15" thickBot="1" x14ac:dyDescent="0.35">
      <c r="A16976" s="6">
        <v>356.77719999999999</v>
      </c>
      <c r="B16976" s="19">
        <f>(A16976-G16976)/G16976</f>
        <v>0.86246721681172012</v>
      </c>
      <c r="C16976" s="30" t="s">
        <v>84</v>
      </c>
      <c r="D16976" s="6">
        <v>1003668</v>
      </c>
      <c r="E16976" s="6">
        <v>2258</v>
      </c>
      <c r="F16976" s="7" t="s">
        <v>25</v>
      </c>
      <c r="G16976" s="6">
        <v>191.5616</v>
      </c>
    </row>
    <row r="16977" spans="1:7" ht="15" thickBot="1" x14ac:dyDescent="0.35">
      <c r="A16977" s="6">
        <v>356.82566400000002</v>
      </c>
      <c r="B16977" s="19">
        <f>(A16977-G16977)/G16977</f>
        <v>-0.39944587112916841</v>
      </c>
      <c r="C16977" s="30" t="s">
        <v>49</v>
      </c>
      <c r="D16977" s="6">
        <v>1000397</v>
      </c>
      <c r="E16977" s="6">
        <v>397</v>
      </c>
      <c r="F16977" s="7" t="s">
        <v>87</v>
      </c>
      <c r="G16977" s="6">
        <v>594.16070400000001</v>
      </c>
    </row>
    <row r="16978" spans="1:7" ht="15" thickBot="1" x14ac:dyDescent="0.35">
      <c r="A16978" s="6">
        <v>356.92383999999998</v>
      </c>
      <c r="B16978" s="19">
        <f>(A16978-G16978)/G16978</f>
        <v>2.1044198279940991</v>
      </c>
      <c r="C16978" s="30" t="s">
        <v>127</v>
      </c>
      <c r="D16978" s="6">
        <v>1001607</v>
      </c>
      <c r="E16978" s="6">
        <v>1607</v>
      </c>
      <c r="F16978" s="7" t="s">
        <v>17</v>
      </c>
      <c r="G16978" s="6">
        <v>114.97280000000001</v>
      </c>
    </row>
    <row r="16979" spans="1:7" ht="15" thickBot="1" x14ac:dyDescent="0.35">
      <c r="A16979" s="6">
        <v>356.95920000000001</v>
      </c>
      <c r="B16979" s="19">
        <f>(A16979-G16979)/G16979</f>
        <v>1.5499417089562475</v>
      </c>
      <c r="C16979" s="30" t="s">
        <v>310</v>
      </c>
      <c r="D16979" s="6">
        <v>1003190</v>
      </c>
      <c r="E16979" s="6">
        <v>2197</v>
      </c>
      <c r="F16979" s="7" t="s">
        <v>27</v>
      </c>
      <c r="G16979" s="6">
        <v>139.9872</v>
      </c>
    </row>
    <row r="16980" spans="1:7" ht="15" thickBot="1" x14ac:dyDescent="0.35">
      <c r="A16980" s="6">
        <v>356.98208</v>
      </c>
      <c r="B16980" s="19">
        <f>(A16980-G16980)/G16980</f>
        <v>0.47197936321532707</v>
      </c>
      <c r="C16980" s="30" t="s">
        <v>84</v>
      </c>
      <c r="D16980" s="6">
        <v>1002084</v>
      </c>
      <c r="E16980" s="6">
        <v>2084</v>
      </c>
      <c r="F16980" s="7" t="s">
        <v>27</v>
      </c>
      <c r="G16980" s="6">
        <v>242.51840000000001</v>
      </c>
    </row>
    <row r="16981" spans="1:7" ht="15" thickBot="1" x14ac:dyDescent="0.35">
      <c r="A16981" s="6">
        <v>356.99040000000002</v>
      </c>
      <c r="B16981" s="19">
        <f>(A16981-G16981)/G16981</f>
        <v>0.22052339638742721</v>
      </c>
      <c r="C16981" s="30" t="s">
        <v>43</v>
      </c>
      <c r="D16981" s="6">
        <v>1001621</v>
      </c>
      <c r="E16981" s="6">
        <v>1621</v>
      </c>
      <c r="F16981" s="7" t="s">
        <v>25</v>
      </c>
      <c r="G16981" s="6">
        <v>292.4896</v>
      </c>
    </row>
    <row r="16982" spans="1:7" ht="15" thickBot="1" x14ac:dyDescent="0.35">
      <c r="A16982" s="6">
        <v>357.02679999999998</v>
      </c>
      <c r="B16982" s="19">
        <f>(A16982-G16982)/G16982</f>
        <v>3.7547783933518009</v>
      </c>
      <c r="C16982" s="30" t="s">
        <v>259</v>
      </c>
      <c r="D16982" s="6">
        <v>1003804</v>
      </c>
      <c r="E16982" s="6">
        <v>1836</v>
      </c>
      <c r="F16982" s="7" t="s">
        <v>35</v>
      </c>
      <c r="G16982" s="6">
        <v>75.087999999999994</v>
      </c>
    </row>
    <row r="16983" spans="1:7" ht="15" thickBot="1" x14ac:dyDescent="0.35">
      <c r="A16983" s="6">
        <v>357.10480000000001</v>
      </c>
      <c r="B16983" s="19">
        <f>(A16983-G16983)/G16983</f>
        <v>1.7746898232178825</v>
      </c>
      <c r="C16983" s="30" t="s">
        <v>280</v>
      </c>
      <c r="D16983" s="6">
        <v>1003665</v>
      </c>
      <c r="E16983" s="6">
        <v>388</v>
      </c>
      <c r="F16983" s="7" t="s">
        <v>25</v>
      </c>
      <c r="G16983" s="6">
        <v>128.70079999999999</v>
      </c>
    </row>
    <row r="16984" spans="1:7" ht="15" thickBot="1" x14ac:dyDescent="0.35">
      <c r="A16984" s="6">
        <v>357.12576000000001</v>
      </c>
      <c r="B16984" s="19">
        <f>(A16984-G16984)/G16984</f>
        <v>7.6379102167182662</v>
      </c>
      <c r="C16984" s="30" t="s">
        <v>32</v>
      </c>
      <c r="D16984" s="6">
        <v>1007111</v>
      </c>
      <c r="E16984" s="6">
        <v>315</v>
      </c>
      <c r="F16984" s="7" t="s">
        <v>87</v>
      </c>
      <c r="G16984" s="6">
        <v>41.344000000000001</v>
      </c>
    </row>
    <row r="16985" spans="1:7" ht="15" thickBot="1" x14ac:dyDescent="0.35">
      <c r="A16985" s="6">
        <v>357.13080000000002</v>
      </c>
      <c r="B16985" s="19">
        <f>(A16985-G16985)/G16985</f>
        <v>0.61802645886190655</v>
      </c>
      <c r="C16985" s="30" t="s">
        <v>216</v>
      </c>
      <c r="D16985" s="6">
        <v>1003692</v>
      </c>
      <c r="E16985" s="6">
        <v>925</v>
      </c>
      <c r="F16985" s="7" t="s">
        <v>42</v>
      </c>
      <c r="G16985" s="6">
        <v>220.72</v>
      </c>
    </row>
    <row r="16986" spans="1:7" ht="15" thickBot="1" x14ac:dyDescent="0.35">
      <c r="A16986" s="6">
        <v>357.14640000000003</v>
      </c>
      <c r="B16986" s="19">
        <f>(A16986-G16986)/G16986</f>
        <v>0.74986673147175509</v>
      </c>
      <c r="C16986" s="30" t="s">
        <v>133</v>
      </c>
      <c r="D16986" s="6">
        <v>1004370</v>
      </c>
      <c r="E16986" s="6">
        <v>2012</v>
      </c>
      <c r="F16986" s="7" t="s">
        <v>87</v>
      </c>
      <c r="G16986" s="6">
        <v>204.0992</v>
      </c>
    </row>
    <row r="16987" spans="1:7" ht="15" thickBot="1" x14ac:dyDescent="0.35">
      <c r="A16987" s="6">
        <v>357.23480000000001</v>
      </c>
      <c r="B16987" s="19">
        <f>(A16987-G16987)/G16987</f>
        <v>0.67860875122171271</v>
      </c>
      <c r="C16987" s="30" t="s">
        <v>220</v>
      </c>
      <c r="D16987" s="6">
        <v>1004716</v>
      </c>
      <c r="E16987" s="6">
        <v>9</v>
      </c>
      <c r="F16987" s="7" t="s">
        <v>17</v>
      </c>
      <c r="G16987" s="6">
        <v>212.816</v>
      </c>
    </row>
    <row r="16988" spans="1:7" ht="15" thickBot="1" x14ac:dyDescent="0.35">
      <c r="A16988" s="6">
        <v>357.27640000000002</v>
      </c>
      <c r="B16988" s="19">
        <f>(A16988-G16988)/G16988</f>
        <v>2.2602019213922797</v>
      </c>
      <c r="C16988" s="30" t="s">
        <v>248</v>
      </c>
      <c r="D16988" s="6">
        <v>1003743</v>
      </c>
      <c r="E16988" s="6">
        <v>2112</v>
      </c>
      <c r="F16988" s="7" t="s">
        <v>23</v>
      </c>
      <c r="G16988" s="6">
        <v>109.5872</v>
      </c>
    </row>
    <row r="16989" spans="1:7" ht="15" thickBot="1" x14ac:dyDescent="0.35">
      <c r="A16989" s="6">
        <v>357.27640000000002</v>
      </c>
      <c r="B16989" s="19">
        <f>(A16989-G16989)/G16989</f>
        <v>0.9089193509779786</v>
      </c>
      <c r="C16989" s="30" t="s">
        <v>206</v>
      </c>
      <c r="D16989" s="6">
        <v>1003549</v>
      </c>
      <c r="E16989" s="6">
        <v>1056</v>
      </c>
      <c r="F16989" s="7" t="s">
        <v>42</v>
      </c>
      <c r="G16989" s="6">
        <v>187.16159999999999</v>
      </c>
    </row>
    <row r="16990" spans="1:7" ht="15" thickBot="1" x14ac:dyDescent="0.35">
      <c r="A16990" s="6">
        <v>357.3596</v>
      </c>
      <c r="B16990" s="19">
        <f>(A16990-G16990)/G16990</f>
        <v>1.0763200706516687</v>
      </c>
      <c r="C16990" s="30" t="s">
        <v>155</v>
      </c>
      <c r="D16990" s="6">
        <v>1002312</v>
      </c>
      <c r="E16990" s="6">
        <v>2312</v>
      </c>
      <c r="F16990" s="7" t="s">
        <v>35</v>
      </c>
      <c r="G16990" s="6">
        <v>172.11199999999999</v>
      </c>
    </row>
    <row r="16991" spans="1:7" ht="15" thickBot="1" x14ac:dyDescent="0.35">
      <c r="A16991" s="6">
        <v>357.39080000000001</v>
      </c>
      <c r="B16991" s="19">
        <f>(A16991-G16991)/G16991</f>
        <v>0.45937651086516229</v>
      </c>
      <c r="C16991" s="30" t="s">
        <v>342</v>
      </c>
      <c r="D16991" s="6">
        <v>1003362</v>
      </c>
      <c r="E16991" s="6">
        <v>1893</v>
      </c>
      <c r="F16991" s="7" t="s">
        <v>27</v>
      </c>
      <c r="G16991" s="6">
        <v>244.89279999999999</v>
      </c>
    </row>
    <row r="16992" spans="1:7" ht="15" thickBot="1" x14ac:dyDescent="0.35">
      <c r="A16992" s="6">
        <v>357.59359999999998</v>
      </c>
      <c r="B16992" s="19">
        <f>(A16992-G16992)/G16992</f>
        <v>2.2337297797841242</v>
      </c>
      <c r="C16992" s="30" t="s">
        <v>368</v>
      </c>
      <c r="D16992" s="6">
        <v>1004831</v>
      </c>
      <c r="E16992" s="6">
        <v>2644</v>
      </c>
      <c r="F16992" s="7" t="s">
        <v>19</v>
      </c>
      <c r="G16992" s="6">
        <v>110.58240000000001</v>
      </c>
    </row>
    <row r="16993" spans="1:7" ht="15" thickBot="1" x14ac:dyDescent="0.35">
      <c r="A16993" s="6">
        <v>357.66359999999997</v>
      </c>
      <c r="B16993" s="19">
        <f>(A16993-G16993)/G16993</f>
        <v>6.3117916428162566</v>
      </c>
      <c r="C16993" s="30" t="s">
        <v>301</v>
      </c>
      <c r="D16993" s="6">
        <v>1006015</v>
      </c>
      <c r="E16993" s="6">
        <v>1346</v>
      </c>
      <c r="F16993" s="7" t="s">
        <v>42</v>
      </c>
      <c r="G16993" s="6">
        <v>48.915999999999997</v>
      </c>
    </row>
    <row r="16994" spans="1:7" ht="15" thickBot="1" x14ac:dyDescent="0.35">
      <c r="A16994" s="6">
        <v>357.66359999999997</v>
      </c>
      <c r="B16994" s="19">
        <f>(A16994-G16994)/G16994</f>
        <v>5.189664959158244</v>
      </c>
      <c r="C16994" s="30" t="s">
        <v>120</v>
      </c>
      <c r="D16994" s="6">
        <v>1005482</v>
      </c>
      <c r="E16994" s="6">
        <v>2303</v>
      </c>
      <c r="F16994" s="7" t="s">
        <v>21</v>
      </c>
      <c r="G16994" s="6">
        <v>57.783999999999999</v>
      </c>
    </row>
    <row r="16995" spans="1:7" ht="15" thickBot="1" x14ac:dyDescent="0.35">
      <c r="A16995" s="6">
        <v>357.69344000000001</v>
      </c>
      <c r="B16995" s="19">
        <f>(A16995-G16995)/G16995</f>
        <v>-0.39299391143230139</v>
      </c>
      <c r="C16995" s="30" t="s">
        <v>233</v>
      </c>
      <c r="D16995" s="6">
        <v>1001212</v>
      </c>
      <c r="E16995" s="6">
        <v>1212</v>
      </c>
      <c r="F16995" s="7" t="s">
        <v>19</v>
      </c>
      <c r="G16995" s="6">
        <v>589.27488000000005</v>
      </c>
    </row>
    <row r="16996" spans="1:7" ht="15" thickBot="1" x14ac:dyDescent="0.35">
      <c r="A16996" s="6">
        <v>357.74959999999999</v>
      </c>
      <c r="B16996" s="19">
        <f>(A16996-G16996)/G16996</f>
        <v>7.6529992260061919</v>
      </c>
      <c r="C16996" s="30" t="s">
        <v>371</v>
      </c>
      <c r="D16996" s="6">
        <v>1003715</v>
      </c>
      <c r="E16996" s="6">
        <v>1777</v>
      </c>
      <c r="F16996" s="7" t="s">
        <v>19</v>
      </c>
      <c r="G16996" s="6">
        <v>41.344000000000001</v>
      </c>
    </row>
    <row r="16997" spans="1:7" ht="15" thickBot="1" x14ac:dyDescent="0.35">
      <c r="A16997" s="6">
        <v>357.78496000000001</v>
      </c>
      <c r="B16997" s="19">
        <f>(A16997-G16997)/G16997</f>
        <v>1.5613442683038581</v>
      </c>
      <c r="C16997" s="30" t="s">
        <v>145</v>
      </c>
      <c r="D16997" s="6">
        <v>1001789</v>
      </c>
      <c r="E16997" s="6">
        <v>1789</v>
      </c>
      <c r="F16997" s="7" t="s">
        <v>87</v>
      </c>
      <c r="G16997" s="6">
        <v>139.68639999999999</v>
      </c>
    </row>
    <row r="16998" spans="1:7" ht="15" thickBot="1" x14ac:dyDescent="0.35">
      <c r="A16998" s="6">
        <v>357.82240000000002</v>
      </c>
      <c r="B16998" s="19">
        <f>(A16998-G16998)/G16998</f>
        <v>3.9106099863861932</v>
      </c>
      <c r="C16998" s="30" t="s">
        <v>266</v>
      </c>
      <c r="D16998" s="6">
        <v>1003182</v>
      </c>
      <c r="E16998" s="6">
        <v>1689</v>
      </c>
      <c r="F16998" s="7" t="s">
        <v>31</v>
      </c>
      <c r="G16998" s="6">
        <v>72.867199999999997</v>
      </c>
    </row>
    <row r="16999" spans="1:7" ht="15" thickBot="1" x14ac:dyDescent="0.35">
      <c r="A16999" s="6">
        <v>357.84287999999998</v>
      </c>
      <c r="B16999" s="19">
        <f>(A16999-G16999)/G16999</f>
        <v>114.13606177606177</v>
      </c>
      <c r="C16999" s="30" t="s">
        <v>257</v>
      </c>
      <c r="D16999" s="6">
        <v>1006665</v>
      </c>
      <c r="E16999" s="6">
        <v>295</v>
      </c>
      <c r="F16999" s="7" t="s">
        <v>87</v>
      </c>
      <c r="G16999" s="6">
        <v>3.1080000000000001</v>
      </c>
    </row>
    <row r="17000" spans="1:7" ht="15" thickBot="1" x14ac:dyDescent="0.35">
      <c r="A17000" s="6">
        <v>357.90559999999999</v>
      </c>
      <c r="B17000" s="19">
        <f>(A17000-G17000)/G17000</f>
        <v>1.4297336635384079</v>
      </c>
      <c r="C17000" s="30" t="s">
        <v>62</v>
      </c>
      <c r="D17000" s="6">
        <v>1002724</v>
      </c>
      <c r="E17000" s="6">
        <v>2724</v>
      </c>
      <c r="F17000" s="7" t="s">
        <v>17</v>
      </c>
      <c r="G17000" s="6">
        <v>147.30240000000001</v>
      </c>
    </row>
    <row r="17001" spans="1:7" ht="15" thickBot="1" x14ac:dyDescent="0.35">
      <c r="A17001" s="6">
        <v>357.93680000000001</v>
      </c>
      <c r="B17001" s="19">
        <f>(A17001-G17001)/G17001</f>
        <v>2.7060251143065401</v>
      </c>
      <c r="C17001" s="30" t="s">
        <v>379</v>
      </c>
      <c r="D17001" s="6">
        <v>1002315</v>
      </c>
      <c r="E17001" s="6">
        <v>2315</v>
      </c>
      <c r="F17001" s="7" t="s">
        <v>27</v>
      </c>
      <c r="G17001" s="6">
        <v>96.582400000000007</v>
      </c>
    </row>
    <row r="17002" spans="1:7" ht="15" thickBot="1" x14ac:dyDescent="0.35">
      <c r="A17002" s="6">
        <v>357.98630400000002</v>
      </c>
      <c r="B17002" s="19">
        <f>(A17002-G17002)/G17002</f>
        <v>0.627234141587514</v>
      </c>
      <c r="C17002" s="30" t="s">
        <v>109</v>
      </c>
      <c r="D17002" s="6">
        <v>1010123</v>
      </c>
      <c r="E17002" s="6">
        <v>1319</v>
      </c>
      <c r="F17002" s="7" t="s">
        <v>87</v>
      </c>
      <c r="G17002" s="6">
        <v>219.99680000000001</v>
      </c>
    </row>
    <row r="17003" spans="1:7" ht="15" thickBot="1" x14ac:dyDescent="0.35">
      <c r="A17003" s="6">
        <v>357.98630400000002</v>
      </c>
      <c r="B17003" s="19">
        <f>(A17003-G17003)/G17003</f>
        <v>-0.10466894492953116</v>
      </c>
      <c r="C17003" s="30" t="s">
        <v>370</v>
      </c>
      <c r="D17003" s="6">
        <v>1016279</v>
      </c>
      <c r="E17003" s="6">
        <v>266</v>
      </c>
      <c r="F17003" s="7" t="s">
        <v>87</v>
      </c>
      <c r="G17003" s="6">
        <v>399.83679999999998</v>
      </c>
    </row>
    <row r="17004" spans="1:7" ht="15" thickBot="1" x14ac:dyDescent="0.35">
      <c r="A17004" s="6">
        <v>358.0668</v>
      </c>
      <c r="B17004" s="19">
        <f>(A17004-G17004)/G17004</f>
        <v>8.1868534482758619</v>
      </c>
      <c r="C17004" s="30" t="s">
        <v>324</v>
      </c>
      <c r="D17004" s="6">
        <v>1004118</v>
      </c>
      <c r="E17004" s="6">
        <v>2642</v>
      </c>
      <c r="F17004" s="7" t="s">
        <v>27</v>
      </c>
      <c r="G17004" s="6">
        <v>38.975999999999999</v>
      </c>
    </row>
    <row r="17005" spans="1:7" ht="15" thickBot="1" x14ac:dyDescent="0.35">
      <c r="A17005" s="6">
        <v>358.07678399999998</v>
      </c>
      <c r="B17005" s="19">
        <f>(A17005-G17005)/G17005</f>
        <v>7.7335629744435114E-2</v>
      </c>
      <c r="C17005" s="30" t="s">
        <v>337</v>
      </c>
      <c r="D17005" s="6">
        <v>1000035</v>
      </c>
      <c r="E17005" s="6">
        <v>35</v>
      </c>
      <c r="F17005" s="7" t="s">
        <v>21</v>
      </c>
      <c r="G17005" s="6">
        <v>332.372544</v>
      </c>
    </row>
    <row r="17006" spans="1:7" ht="15" thickBot="1" x14ac:dyDescent="0.35">
      <c r="A17006" s="6">
        <v>358.08240000000001</v>
      </c>
      <c r="B17006" s="19">
        <f>(A17006-G17006)/G17006</f>
        <v>10.444134792391083</v>
      </c>
      <c r="C17006" s="30" t="s">
        <v>83</v>
      </c>
      <c r="D17006" s="6">
        <v>1004968</v>
      </c>
      <c r="E17006" s="6">
        <v>695</v>
      </c>
      <c r="F17006" s="7" t="s">
        <v>23</v>
      </c>
      <c r="G17006" s="6">
        <v>31.2896</v>
      </c>
    </row>
    <row r="17007" spans="1:7" ht="15" thickBot="1" x14ac:dyDescent="0.35">
      <c r="A17007" s="6">
        <v>358.15</v>
      </c>
      <c r="B17007" s="19">
        <f>(A17007-G17007)/G17007</f>
        <v>1.0974471055639885</v>
      </c>
      <c r="C17007" s="30" t="s">
        <v>28</v>
      </c>
      <c r="D17007" s="6">
        <v>1002307</v>
      </c>
      <c r="E17007" s="6">
        <v>2307</v>
      </c>
      <c r="F17007" s="7" t="s">
        <v>19</v>
      </c>
      <c r="G17007" s="6">
        <v>170.7552</v>
      </c>
    </row>
    <row r="17008" spans="1:7" ht="15" thickBot="1" x14ac:dyDescent="0.35">
      <c r="A17008" s="6">
        <v>358.43808000000001</v>
      </c>
      <c r="B17008" s="19">
        <f>(A17008-G17008)/G17008</f>
        <v>-1.4377768375649278E-3</v>
      </c>
      <c r="C17008" s="30" t="s">
        <v>377</v>
      </c>
      <c r="D17008" s="6">
        <v>1001468</v>
      </c>
      <c r="E17008" s="6">
        <v>1468</v>
      </c>
      <c r="F17008" s="7" t="s">
        <v>17</v>
      </c>
      <c r="G17008" s="6">
        <v>358.95417600000002</v>
      </c>
    </row>
    <row r="17009" spans="1:7" ht="15" thickBot="1" x14ac:dyDescent="0.35">
      <c r="A17009" s="6">
        <v>358.46719999999999</v>
      </c>
      <c r="B17009" s="19">
        <f>(A17009-G17009)/G17009</f>
        <v>0.10782452184576427</v>
      </c>
      <c r="C17009" s="30" t="s">
        <v>209</v>
      </c>
      <c r="D17009" s="6">
        <v>1003353</v>
      </c>
      <c r="E17009" s="6">
        <v>1754</v>
      </c>
      <c r="F17009" s="7" t="s">
        <v>27</v>
      </c>
      <c r="G17009" s="6">
        <v>323.57760000000002</v>
      </c>
    </row>
    <row r="17010" spans="1:7" ht="15" thickBot="1" x14ac:dyDescent="0.35">
      <c r="A17010" s="6">
        <v>358.52044799999999</v>
      </c>
      <c r="B17010" s="19">
        <f>(A17010-G17010)/G17010</f>
        <v>-0.15590742390688694</v>
      </c>
      <c r="C17010" s="30" t="s">
        <v>288</v>
      </c>
      <c r="D17010" s="6">
        <v>1000627</v>
      </c>
      <c r="E17010" s="6">
        <v>627</v>
      </c>
      <c r="F17010" s="7" t="s">
        <v>19</v>
      </c>
      <c r="G17010" s="6">
        <v>424.74067200000002</v>
      </c>
    </row>
    <row r="17011" spans="1:7" ht="15" thickBot="1" x14ac:dyDescent="0.35">
      <c r="A17011" s="6">
        <v>358.52960000000002</v>
      </c>
      <c r="B17011" s="19">
        <f>(A17011-G17011)/G17011</f>
        <v>5.2275860152298383</v>
      </c>
      <c r="C17011" s="30" t="s">
        <v>356</v>
      </c>
      <c r="D17011" s="6">
        <v>1003148</v>
      </c>
      <c r="E17011" s="6">
        <v>1550</v>
      </c>
      <c r="F17011" s="7" t="s">
        <v>31</v>
      </c>
      <c r="G17011" s="6">
        <v>57.571199999999997</v>
      </c>
    </row>
    <row r="17012" spans="1:7" ht="15" thickBot="1" x14ac:dyDescent="0.35">
      <c r="A17012" s="6">
        <v>358.53480000000002</v>
      </c>
      <c r="B17012" s="19">
        <f>(A17012-G17012)/G17012</f>
        <v>1.0789736143840571</v>
      </c>
      <c r="C17012" s="30" t="s">
        <v>357</v>
      </c>
      <c r="D17012" s="6">
        <v>1003354</v>
      </c>
      <c r="E17012" s="6">
        <v>1191</v>
      </c>
      <c r="F17012" s="7" t="s">
        <v>42</v>
      </c>
      <c r="G17012" s="6">
        <v>172.45760000000001</v>
      </c>
    </row>
    <row r="17013" spans="1:7" ht="15" thickBot="1" x14ac:dyDescent="0.35">
      <c r="A17013" s="6">
        <v>358.54</v>
      </c>
      <c r="B17013" s="19">
        <f>(A17013-G17013)/G17013</f>
        <v>-0.14667791291897364</v>
      </c>
      <c r="C17013" s="30" t="s">
        <v>262</v>
      </c>
      <c r="D17013" s="6">
        <v>1003647</v>
      </c>
      <c r="E17013" s="6">
        <v>42</v>
      </c>
      <c r="F17013" s="7" t="s">
        <v>19</v>
      </c>
      <c r="G17013" s="6">
        <v>420.1696</v>
      </c>
    </row>
    <row r="17014" spans="1:7" ht="15" thickBot="1" x14ac:dyDescent="0.35">
      <c r="A17014" s="6">
        <v>358.56</v>
      </c>
      <c r="B17014" s="19">
        <f>(A17014-G17014)/G17014</f>
        <v>3.8956854178044784</v>
      </c>
      <c r="C17014" s="30" t="s">
        <v>30</v>
      </c>
      <c r="D17014" s="6">
        <v>1006087</v>
      </c>
      <c r="E17014" s="6">
        <v>257</v>
      </c>
      <c r="F17014" s="7" t="s">
        <v>23</v>
      </c>
      <c r="G17014" s="6">
        <v>73.239999999999995</v>
      </c>
    </row>
    <row r="17015" spans="1:7" ht="15" thickBot="1" x14ac:dyDescent="0.35">
      <c r="A17015" s="6">
        <v>358.56</v>
      </c>
      <c r="B17015" s="19">
        <f>(A17015-G17015)/G17015</f>
        <v>0.16279673109352699</v>
      </c>
      <c r="C17015" s="30" t="s">
        <v>274</v>
      </c>
      <c r="D17015" s="6">
        <v>1009560</v>
      </c>
      <c r="E17015" s="6">
        <v>1073</v>
      </c>
      <c r="F17015" s="7" t="s">
        <v>87</v>
      </c>
      <c r="G17015" s="6">
        <v>308.36</v>
      </c>
    </row>
    <row r="17016" spans="1:7" ht="15" thickBot="1" x14ac:dyDescent="0.35">
      <c r="A17016" s="6">
        <v>358.56</v>
      </c>
      <c r="B17016" s="19">
        <f>(A17016-G17016)/G17016</f>
        <v>-0.13862356581400267</v>
      </c>
      <c r="C17016" s="30" t="s">
        <v>364</v>
      </c>
      <c r="D17016" s="6">
        <v>1018751</v>
      </c>
      <c r="E17016" s="6">
        <v>2512</v>
      </c>
      <c r="F17016" s="7" t="s">
        <v>87</v>
      </c>
      <c r="G17016" s="6">
        <v>416.26400000000001</v>
      </c>
    </row>
    <row r="17017" spans="1:7" ht="15" thickBot="1" x14ac:dyDescent="0.35">
      <c r="A17017" s="6">
        <v>358.58159999999998</v>
      </c>
      <c r="B17017" s="19">
        <f>(A17017-G17017)/G17017</f>
        <v>0.53456150201309183</v>
      </c>
      <c r="C17017" s="30" t="s">
        <v>188</v>
      </c>
      <c r="D17017" s="6">
        <v>1003671</v>
      </c>
      <c r="E17017" s="6">
        <v>1811</v>
      </c>
      <c r="F17017" s="7" t="s">
        <v>87</v>
      </c>
      <c r="G17017" s="6">
        <v>233.6704</v>
      </c>
    </row>
    <row r="17018" spans="1:7" ht="15" thickBot="1" x14ac:dyDescent="0.35">
      <c r="A17018" s="6">
        <v>358.65440000000001</v>
      </c>
      <c r="B17018" s="19">
        <f>(A17018-G17018)/G17018</f>
        <v>-0.14647181646198804</v>
      </c>
      <c r="C17018" s="30" t="s">
        <v>73</v>
      </c>
      <c r="D17018" s="6">
        <v>1001138</v>
      </c>
      <c r="E17018" s="6">
        <v>1138</v>
      </c>
      <c r="F17018" s="7" t="s">
        <v>31</v>
      </c>
      <c r="G17018" s="6">
        <v>420.20217600000001</v>
      </c>
    </row>
    <row r="17019" spans="1:7" ht="15" thickBot="1" x14ac:dyDescent="0.35">
      <c r="A17019" s="6">
        <v>358.67</v>
      </c>
      <c r="B17019" s="19">
        <f>(A17019-G17019)/G17019</f>
        <v>4.5797333358214655E-2</v>
      </c>
      <c r="C17019" s="30" t="s">
        <v>58</v>
      </c>
      <c r="D17019" s="6">
        <v>1003622</v>
      </c>
      <c r="E17019" s="6">
        <v>2692</v>
      </c>
      <c r="F17019" s="7" t="s">
        <v>27</v>
      </c>
      <c r="G17019" s="6">
        <v>342.96319999999997</v>
      </c>
    </row>
    <row r="17020" spans="1:7" ht="15" thickBot="1" x14ac:dyDescent="0.35">
      <c r="A17020" s="6">
        <v>358.68040000000002</v>
      </c>
      <c r="B17020" s="19">
        <f>(A17020-G17020)/G17020</f>
        <v>1.7895678305666862</v>
      </c>
      <c r="C17020" s="30" t="s">
        <v>50</v>
      </c>
      <c r="D17020" s="6">
        <v>1003867</v>
      </c>
      <c r="E17020" s="6">
        <v>1666</v>
      </c>
      <c r="F17020" s="7" t="s">
        <v>25</v>
      </c>
      <c r="G17020" s="6">
        <v>128.57919999999999</v>
      </c>
    </row>
    <row r="17021" spans="1:7" ht="15" thickBot="1" x14ac:dyDescent="0.35">
      <c r="A17021" s="6">
        <v>358.70848000000001</v>
      </c>
      <c r="B17021" s="19">
        <f>(A17021-G17021)/G17021</f>
        <v>1.5811416334707222</v>
      </c>
      <c r="C17021" s="30" t="s">
        <v>77</v>
      </c>
      <c r="D17021" s="6">
        <v>1002034</v>
      </c>
      <c r="E17021" s="6">
        <v>2034</v>
      </c>
      <c r="F17021" s="7" t="s">
        <v>87</v>
      </c>
      <c r="G17021" s="6">
        <v>138.97280000000001</v>
      </c>
    </row>
    <row r="17022" spans="1:7" ht="15" thickBot="1" x14ac:dyDescent="0.35">
      <c r="A17022" s="6">
        <v>359.13799999999998</v>
      </c>
      <c r="B17022" s="19">
        <f>(A17022-G17022)/G17022</f>
        <v>0.88493013217782679</v>
      </c>
      <c r="C17022" s="30" t="s">
        <v>359</v>
      </c>
      <c r="D17022" s="6">
        <v>1002478</v>
      </c>
      <c r="E17022" s="6">
        <v>2478</v>
      </c>
      <c r="F17022" s="7" t="s">
        <v>27</v>
      </c>
      <c r="G17022" s="6">
        <v>190.53120000000001</v>
      </c>
    </row>
    <row r="17023" spans="1:7" ht="15" thickBot="1" x14ac:dyDescent="0.35">
      <c r="A17023" s="6">
        <v>359.15359999999998</v>
      </c>
      <c r="B17023" s="19">
        <f>(A17023-G17023)/G17023</f>
        <v>2.4865490354446891</v>
      </c>
      <c r="C17023" s="30" t="s">
        <v>20</v>
      </c>
      <c r="D17023" s="6">
        <v>1004367</v>
      </c>
      <c r="E17023" s="6">
        <v>2731</v>
      </c>
      <c r="F17023" s="7" t="s">
        <v>21</v>
      </c>
      <c r="G17023" s="6">
        <v>103.0112</v>
      </c>
    </row>
    <row r="17024" spans="1:7" ht="15" thickBot="1" x14ac:dyDescent="0.35">
      <c r="A17024" s="6">
        <v>359.24366400000002</v>
      </c>
      <c r="B17024" s="19">
        <f>(A17024-G17024)/G17024</f>
        <v>-0.75125263695550548</v>
      </c>
      <c r="C17024" s="30" t="s">
        <v>134</v>
      </c>
      <c r="D17024" s="6">
        <v>1000031</v>
      </c>
      <c r="E17024" s="6">
        <v>31</v>
      </c>
      <c r="F17024" s="7" t="s">
        <v>27</v>
      </c>
      <c r="G17024" s="6">
        <v>1444.2109439999999</v>
      </c>
    </row>
    <row r="17025" spans="1:7" ht="15" thickBot="1" x14ac:dyDescent="0.35">
      <c r="A17025" s="6">
        <v>359.26799999999997</v>
      </c>
      <c r="B17025" s="19">
        <f>(A17025-G17025)/G17025</f>
        <v>1.334315743512974</v>
      </c>
      <c r="C17025" s="30" t="s">
        <v>212</v>
      </c>
      <c r="D17025" s="6">
        <v>1004718</v>
      </c>
      <c r="E17025" s="6">
        <v>2286</v>
      </c>
      <c r="F17025" s="7" t="s">
        <v>31</v>
      </c>
      <c r="G17025" s="6">
        <v>153.90719999999999</v>
      </c>
    </row>
    <row r="17026" spans="1:7" ht="15" thickBot="1" x14ac:dyDescent="0.35">
      <c r="A17026" s="6">
        <v>359.27712000000002</v>
      </c>
      <c r="B17026" s="19">
        <f>(A17026-G17026)/G17026</f>
        <v>0.60534906166219837</v>
      </c>
      <c r="C17026" s="30" t="s">
        <v>54</v>
      </c>
      <c r="D17026" s="6">
        <v>1013937</v>
      </c>
      <c r="E17026" s="6">
        <v>1989</v>
      </c>
      <c r="F17026" s="7" t="s">
        <v>87</v>
      </c>
      <c r="G17026" s="6">
        <v>223.8</v>
      </c>
    </row>
    <row r="17027" spans="1:7" ht="15" thickBot="1" x14ac:dyDescent="0.35">
      <c r="A17027" s="6">
        <v>359.27712000000002</v>
      </c>
      <c r="B17027" s="19">
        <f>(A17027-G17027)/G17027</f>
        <v>-0.1433054824310403</v>
      </c>
      <c r="C17027" s="30" t="s">
        <v>147</v>
      </c>
      <c r="D17027" s="6">
        <v>1015532</v>
      </c>
      <c r="E17027" s="6">
        <v>1708</v>
      </c>
      <c r="F17027" s="7" t="s">
        <v>87</v>
      </c>
      <c r="G17027" s="6">
        <v>419.37599999999998</v>
      </c>
    </row>
    <row r="17028" spans="1:7" ht="15" thickBot="1" x14ac:dyDescent="0.35">
      <c r="A17028" s="6">
        <v>359.27712000000002</v>
      </c>
      <c r="B17028" s="19">
        <f>(A17028-G17028)/G17028</f>
        <v>-0.1827329802915324</v>
      </c>
      <c r="C17028" s="30" t="s">
        <v>179</v>
      </c>
      <c r="D17028" s="6">
        <v>1010440</v>
      </c>
      <c r="E17028" s="6">
        <v>916</v>
      </c>
      <c r="F17028" s="7" t="s">
        <v>87</v>
      </c>
      <c r="G17028" s="6">
        <v>439.608</v>
      </c>
    </row>
    <row r="17029" spans="1:7" ht="15" thickBot="1" x14ac:dyDescent="0.35">
      <c r="A17029" s="6">
        <v>359.30959999999999</v>
      </c>
      <c r="B17029" s="19">
        <f>(A17029-G17029)/G17029</f>
        <v>2.0573503784784619</v>
      </c>
      <c r="C17029" s="30" t="s">
        <v>64</v>
      </c>
      <c r="D17029" s="6">
        <v>1004358</v>
      </c>
      <c r="E17029" s="6">
        <v>163</v>
      </c>
      <c r="F17029" s="7" t="s">
        <v>23</v>
      </c>
      <c r="G17029" s="6">
        <v>117.5232</v>
      </c>
    </row>
    <row r="17030" spans="1:7" ht="15" thickBot="1" x14ac:dyDescent="0.35">
      <c r="A17030" s="6">
        <v>359.3408</v>
      </c>
      <c r="B17030" s="19">
        <f>(A17030-G17030)/G17030</f>
        <v>1.2911064411482669</v>
      </c>
      <c r="C17030" s="30" t="s">
        <v>302</v>
      </c>
      <c r="D17030" s="6">
        <v>1005262</v>
      </c>
      <c r="E17030" s="6">
        <v>268</v>
      </c>
      <c r="F17030" s="7" t="s">
        <v>19</v>
      </c>
      <c r="G17030" s="6">
        <v>156.8416</v>
      </c>
    </row>
    <row r="17031" spans="1:7" ht="15" thickBot="1" x14ac:dyDescent="0.35">
      <c r="A17031" s="6">
        <v>359.43959999999998</v>
      </c>
      <c r="B17031" s="19">
        <f>(A17031-G17031)/G17031</f>
        <v>0.69437006923807942</v>
      </c>
      <c r="C17031" s="30" t="s">
        <v>263</v>
      </c>
      <c r="D17031" s="6">
        <v>1003897</v>
      </c>
      <c r="E17031" s="6">
        <v>2217</v>
      </c>
      <c r="F17031" s="7" t="s">
        <v>25</v>
      </c>
      <c r="G17031" s="6">
        <v>212.13759999999999</v>
      </c>
    </row>
    <row r="17032" spans="1:7" ht="15" thickBot="1" x14ac:dyDescent="0.35">
      <c r="A17032" s="6">
        <v>359.45639999999997</v>
      </c>
      <c r="B17032" s="19">
        <f>(A17032-G17032)/G17032</f>
        <v>36.303486924034864</v>
      </c>
      <c r="C17032" s="30" t="s">
        <v>301</v>
      </c>
      <c r="D17032" s="6">
        <v>1005459</v>
      </c>
      <c r="E17032" s="6">
        <v>2297</v>
      </c>
      <c r="F17032" s="7" t="s">
        <v>17</v>
      </c>
      <c r="G17032" s="6">
        <v>9.6359999999999992</v>
      </c>
    </row>
    <row r="17033" spans="1:7" ht="15" thickBot="1" x14ac:dyDescent="0.35">
      <c r="A17033" s="6">
        <v>359.45639999999997</v>
      </c>
      <c r="B17033" s="19">
        <f>(A17033-G17033)/G17033</f>
        <v>0.5948054944274862</v>
      </c>
      <c r="C17033" s="30" t="s">
        <v>316</v>
      </c>
      <c r="D17033" s="6">
        <v>1005384</v>
      </c>
      <c r="E17033" s="6">
        <v>2478</v>
      </c>
      <c r="F17033" s="7" t="s">
        <v>21</v>
      </c>
      <c r="G17033" s="6">
        <v>225.392</v>
      </c>
    </row>
    <row r="17034" spans="1:7" ht="15" thickBot="1" x14ac:dyDescent="0.35">
      <c r="A17034" s="6">
        <v>359.54880000000003</v>
      </c>
      <c r="B17034" s="19">
        <f>(A17034-G17034)/G17034</f>
        <v>8.2499382563595951</v>
      </c>
      <c r="C17034" s="30" t="s">
        <v>256</v>
      </c>
      <c r="D17034" s="6">
        <v>1001716</v>
      </c>
      <c r="E17034" s="6">
        <v>1716</v>
      </c>
      <c r="F17034" s="7" t="s">
        <v>31</v>
      </c>
      <c r="G17034" s="6">
        <v>38.870399999999997</v>
      </c>
    </row>
    <row r="17035" spans="1:7" ht="15" thickBot="1" x14ac:dyDescent="0.35">
      <c r="A17035" s="6">
        <v>359.64240000000001</v>
      </c>
      <c r="B17035" s="19">
        <f>(A17035-G17035)/G17035</f>
        <v>1.5816794156157399</v>
      </c>
      <c r="C17035" s="30" t="s">
        <v>355</v>
      </c>
      <c r="D17035" s="6">
        <v>1005216</v>
      </c>
      <c r="E17035" s="6">
        <v>1668</v>
      </c>
      <c r="F17035" s="7" t="s">
        <v>23</v>
      </c>
      <c r="G17035" s="6">
        <v>139.3056</v>
      </c>
    </row>
    <row r="17036" spans="1:7" ht="15" thickBot="1" x14ac:dyDescent="0.35">
      <c r="A17036" s="6">
        <v>359.69959999999998</v>
      </c>
      <c r="B17036" s="19">
        <f>(A17036-G17036)/G17036</f>
        <v>0.90936326884204421</v>
      </c>
      <c r="C17036" s="30" t="s">
        <v>158</v>
      </c>
      <c r="D17036" s="6">
        <v>1002721</v>
      </c>
      <c r="E17036" s="6">
        <v>2721</v>
      </c>
      <c r="F17036" s="7" t="s">
        <v>87</v>
      </c>
      <c r="G17036" s="6">
        <v>188.38720000000001</v>
      </c>
    </row>
    <row r="17037" spans="1:7" ht="15" thickBot="1" x14ac:dyDescent="0.35">
      <c r="A17037" s="6">
        <v>359.98809599999998</v>
      </c>
      <c r="B17037" s="19">
        <f>(A17037-G17037)/G17037</f>
        <v>1.8156323068074478</v>
      </c>
      <c r="C17037" s="30" t="s">
        <v>34</v>
      </c>
      <c r="D17037" s="6">
        <v>1000436</v>
      </c>
      <c r="E17037" s="6">
        <v>436</v>
      </c>
      <c r="F17037" s="7" t="s">
        <v>35</v>
      </c>
      <c r="G17037" s="6">
        <v>127.853376</v>
      </c>
    </row>
    <row r="17038" spans="1:7" ht="15" thickBot="1" x14ac:dyDescent="0.35">
      <c r="A17038" s="6">
        <v>359.99423999999999</v>
      </c>
      <c r="B17038" s="19">
        <f>(A17038-G17038)/G17038</f>
        <v>0.84377939850856354</v>
      </c>
      <c r="C17038" s="30" t="s">
        <v>193</v>
      </c>
      <c r="D17038" s="6">
        <v>1005366</v>
      </c>
      <c r="E17038" s="6">
        <v>1082</v>
      </c>
      <c r="F17038" s="7" t="s">
        <v>35</v>
      </c>
      <c r="G17038" s="6">
        <v>195.24799999999999</v>
      </c>
    </row>
    <row r="17039" spans="1:7" ht="15" thickBot="1" x14ac:dyDescent="0.35">
      <c r="A17039" s="6">
        <v>359.99423999999999</v>
      </c>
      <c r="B17039" s="19">
        <f>(A17039-G17039)/G17039</f>
        <v>0.34076067039106139</v>
      </c>
      <c r="C17039" s="30" t="s">
        <v>125</v>
      </c>
      <c r="D17039" s="6">
        <v>1011662</v>
      </c>
      <c r="E17039" s="6">
        <v>2775</v>
      </c>
      <c r="F17039" s="7" t="s">
        <v>87</v>
      </c>
      <c r="G17039" s="6">
        <v>268.5</v>
      </c>
    </row>
    <row r="17040" spans="1:7" ht="15" thickBot="1" x14ac:dyDescent="0.35">
      <c r="A17040" s="6">
        <v>359.99423999999999</v>
      </c>
      <c r="B17040" s="19">
        <f>(A17040-G17040)/G17040</f>
        <v>1.0731444358343624E-2</v>
      </c>
      <c r="C17040" s="30" t="s">
        <v>131</v>
      </c>
      <c r="D17040" s="6">
        <v>1011143</v>
      </c>
      <c r="E17040" s="6">
        <v>1055</v>
      </c>
      <c r="F17040" s="7" t="s">
        <v>87</v>
      </c>
      <c r="G17040" s="6">
        <v>356.17200000000003</v>
      </c>
    </row>
    <row r="17041" spans="1:7" ht="15" thickBot="1" x14ac:dyDescent="0.35">
      <c r="A17041" s="6">
        <v>360.05840000000001</v>
      </c>
      <c r="B17041" s="19">
        <f>(A17041-G17041)/G17041</f>
        <v>6.0855321158690172</v>
      </c>
      <c r="C17041" s="30" t="s">
        <v>215</v>
      </c>
      <c r="D17041" s="6">
        <v>1003954</v>
      </c>
      <c r="E17041" s="6">
        <v>287</v>
      </c>
      <c r="F17041" s="7" t="s">
        <v>42</v>
      </c>
      <c r="G17041" s="6">
        <v>50.816000000000003</v>
      </c>
    </row>
    <row r="17042" spans="1:7" ht="15" thickBot="1" x14ac:dyDescent="0.35">
      <c r="A17042" s="6">
        <v>360.08960000000002</v>
      </c>
      <c r="B17042" s="19">
        <f>(A17042-G17042)/G17042</f>
        <v>5.7755298651252414</v>
      </c>
      <c r="C17042" s="30" t="s">
        <v>197</v>
      </c>
      <c r="D17042" s="6">
        <v>1002229</v>
      </c>
      <c r="E17042" s="6">
        <v>2229</v>
      </c>
      <c r="F17042" s="7" t="s">
        <v>17</v>
      </c>
      <c r="G17042" s="6">
        <v>53.145600000000002</v>
      </c>
    </row>
    <row r="17043" spans="1:7" ht="15" thickBot="1" x14ac:dyDescent="0.35">
      <c r="A17043" s="6">
        <v>360.1411008</v>
      </c>
      <c r="B17043" s="19">
        <f>(A17043-G17043)/G17043</f>
        <v>1.5012233190697228</v>
      </c>
      <c r="C17043" s="30" t="s">
        <v>277</v>
      </c>
      <c r="D17043" s="6">
        <v>1000058</v>
      </c>
      <c r="E17043" s="6">
        <v>58</v>
      </c>
      <c r="F17043" s="7" t="s">
        <v>31</v>
      </c>
      <c r="G17043" s="6">
        <v>143.985984</v>
      </c>
    </row>
    <row r="17044" spans="1:7" ht="15" thickBot="1" x14ac:dyDescent="0.35">
      <c r="A17044" s="6">
        <v>360.15719999999999</v>
      </c>
      <c r="B17044" s="19">
        <f>(A17044-G17044)/G17044</f>
        <v>0.59217311038492548</v>
      </c>
      <c r="C17044" s="30" t="s">
        <v>390</v>
      </c>
      <c r="D17044" s="6">
        <v>1002200</v>
      </c>
      <c r="E17044" s="6">
        <v>2200</v>
      </c>
      <c r="F17044" s="7" t="s">
        <v>42</v>
      </c>
      <c r="G17044" s="6">
        <v>226.20480000000001</v>
      </c>
    </row>
    <row r="17045" spans="1:7" ht="15" thickBot="1" x14ac:dyDescent="0.35">
      <c r="A17045" s="6">
        <v>360.15719999999999</v>
      </c>
      <c r="B17045" s="19">
        <f>(A17045-G17045)/G17045</f>
        <v>0.50765049831216835</v>
      </c>
      <c r="C17045" s="30" t="s">
        <v>199</v>
      </c>
      <c r="D17045" s="6">
        <v>1002799</v>
      </c>
      <c r="E17045" s="6">
        <v>2799</v>
      </c>
      <c r="F17045" s="7" t="s">
        <v>21</v>
      </c>
      <c r="G17045" s="6">
        <v>238.88640000000001</v>
      </c>
    </row>
    <row r="17046" spans="1:7" ht="15" thickBot="1" x14ac:dyDescent="0.35">
      <c r="A17046" s="6">
        <v>360.28108800000001</v>
      </c>
      <c r="B17046" s="19">
        <f>(A17046-G17046)/G17046</f>
        <v>-0.16131314109488018</v>
      </c>
      <c r="C17046" s="30" t="s">
        <v>145</v>
      </c>
      <c r="D17046" s="6">
        <v>1010212</v>
      </c>
      <c r="E17046" s="6">
        <v>584</v>
      </c>
      <c r="F17046" s="7" t="s">
        <v>87</v>
      </c>
      <c r="G17046" s="6">
        <v>429.57760000000002</v>
      </c>
    </row>
    <row r="17047" spans="1:7" ht="15" thickBot="1" x14ac:dyDescent="0.35">
      <c r="A17047" s="6">
        <v>360.3288</v>
      </c>
      <c r="B17047" s="19">
        <f>(A17047-G17047)/G17047</f>
        <v>1.0642495737777042</v>
      </c>
      <c r="C17047" s="30" t="s">
        <v>352</v>
      </c>
      <c r="D17047" s="6">
        <v>1005134</v>
      </c>
      <c r="E17047" s="6">
        <v>1152</v>
      </c>
      <c r="F17047" s="7" t="s">
        <v>19</v>
      </c>
      <c r="G17047" s="6">
        <v>174.55680000000001</v>
      </c>
    </row>
    <row r="17048" spans="1:7" ht="15" thickBot="1" x14ac:dyDescent="0.35">
      <c r="A17048" s="6">
        <v>360.34440000000001</v>
      </c>
      <c r="B17048" s="19">
        <f>(A17048-G17048)/G17048</f>
        <v>3.7582026958505872</v>
      </c>
      <c r="C17048" s="30" t="s">
        <v>117</v>
      </c>
      <c r="D17048" s="6">
        <v>1004605</v>
      </c>
      <c r="E17048" s="6">
        <v>2394</v>
      </c>
      <c r="F17048" s="7" t="s">
        <v>25</v>
      </c>
      <c r="G17048" s="6">
        <v>75.731200000000001</v>
      </c>
    </row>
    <row r="17049" spans="1:7" ht="15" thickBot="1" x14ac:dyDescent="0.35">
      <c r="A17049" s="6">
        <v>360.3528</v>
      </c>
      <c r="B17049" s="19">
        <f>(A17049-G17049)/G17049</f>
        <v>5.1238664944599277</v>
      </c>
      <c r="C17049" s="30" t="s">
        <v>247</v>
      </c>
      <c r="D17049" s="6">
        <v>1005603</v>
      </c>
      <c r="E17049" s="6">
        <v>2522</v>
      </c>
      <c r="F17049" s="7" t="s">
        <v>23</v>
      </c>
      <c r="G17049" s="6">
        <v>58.844000000000001</v>
      </c>
    </row>
    <row r="17050" spans="1:7" ht="15" thickBot="1" x14ac:dyDescent="0.35">
      <c r="A17050" s="6">
        <v>360.40159999999997</v>
      </c>
      <c r="B17050" s="19">
        <f>(A17050-G17050)/G17050</f>
        <v>0.68369162231656999</v>
      </c>
      <c r="C17050" s="30" t="s">
        <v>265</v>
      </c>
      <c r="D17050" s="6">
        <v>1004082</v>
      </c>
      <c r="E17050" s="6">
        <v>1721</v>
      </c>
      <c r="F17050" s="7" t="s">
        <v>17</v>
      </c>
      <c r="G17050" s="6">
        <v>214.05439999999999</v>
      </c>
    </row>
    <row r="17051" spans="1:7" ht="15" thickBot="1" x14ac:dyDescent="0.35">
      <c r="A17051" s="6">
        <v>360.45567999999997</v>
      </c>
      <c r="B17051" s="19">
        <f>(A17051-G17051)/G17051</f>
        <v>-2.2542480835680691E-2</v>
      </c>
      <c r="C17051" s="30" t="s">
        <v>273</v>
      </c>
      <c r="D17051" s="6">
        <v>1001193</v>
      </c>
      <c r="E17051" s="6">
        <v>1193</v>
      </c>
      <c r="F17051" s="7" t="s">
        <v>35</v>
      </c>
      <c r="G17051" s="6">
        <v>368.76864</v>
      </c>
    </row>
    <row r="17052" spans="1:7" ht="15" thickBot="1" x14ac:dyDescent="0.35">
      <c r="A17052" s="6">
        <v>360.54719999999998</v>
      </c>
      <c r="B17052" s="19">
        <f>(A17052-G17052)/G17052</f>
        <v>-0.22840565108576272</v>
      </c>
      <c r="C17052" s="30" t="s">
        <v>144</v>
      </c>
      <c r="D17052" s="6">
        <v>1001452</v>
      </c>
      <c r="E17052" s="6">
        <v>1452</v>
      </c>
      <c r="F17052" s="7" t="s">
        <v>35</v>
      </c>
      <c r="G17052" s="6">
        <v>467.27558399999998</v>
      </c>
    </row>
    <row r="17053" spans="1:7" ht="15" thickBot="1" x14ac:dyDescent="0.35">
      <c r="A17053" s="6">
        <v>360.5992</v>
      </c>
      <c r="B17053" s="19">
        <f>(A17053-G17053)/G17053</f>
        <v>3.1377414261584784</v>
      </c>
      <c r="C17053" s="30" t="s">
        <v>190</v>
      </c>
      <c r="D17053" s="6">
        <v>1003276</v>
      </c>
      <c r="E17053" s="6">
        <v>77</v>
      </c>
      <c r="F17053" s="7" t="s">
        <v>23</v>
      </c>
      <c r="G17053" s="6">
        <v>87.148799999999994</v>
      </c>
    </row>
    <row r="17054" spans="1:7" ht="15" thickBot="1" x14ac:dyDescent="0.35">
      <c r="A17054" s="6">
        <v>360.66368</v>
      </c>
      <c r="B17054" s="19">
        <f>(A17054-G17054)/G17054</f>
        <v>2.7725063596197614</v>
      </c>
      <c r="C17054" s="30" t="s">
        <v>319</v>
      </c>
      <c r="D17054" s="6">
        <v>1002148</v>
      </c>
      <c r="E17054" s="6">
        <v>2148</v>
      </c>
      <c r="F17054" s="7" t="s">
        <v>27</v>
      </c>
      <c r="G17054" s="6">
        <v>95.603200000000001</v>
      </c>
    </row>
    <row r="17055" spans="1:7" ht="15" thickBot="1" x14ac:dyDescent="0.35">
      <c r="A17055" s="6">
        <v>360.71136000000001</v>
      </c>
      <c r="B17055" s="19">
        <f>(A17055-G17055)/G17055</f>
        <v>0.39743441136817959</v>
      </c>
      <c r="C17055" s="30" t="s">
        <v>285</v>
      </c>
      <c r="D17055" s="6">
        <v>1010739</v>
      </c>
      <c r="E17055" s="6">
        <v>740</v>
      </c>
      <c r="F17055" s="7" t="s">
        <v>87</v>
      </c>
      <c r="G17055" s="6">
        <v>258.12400000000002</v>
      </c>
    </row>
    <row r="17056" spans="1:7" ht="15" thickBot="1" x14ac:dyDescent="0.35">
      <c r="A17056" s="6">
        <v>360.71136000000001</v>
      </c>
      <c r="B17056" s="19">
        <f>(A17056-G17056)/G17056</f>
        <v>0.38536924093220465</v>
      </c>
      <c r="C17056" s="30" t="s">
        <v>36</v>
      </c>
      <c r="D17056" s="6">
        <v>1019882</v>
      </c>
      <c r="E17056" s="6">
        <v>2811</v>
      </c>
      <c r="F17056" s="7" t="s">
        <v>87</v>
      </c>
      <c r="G17056" s="6">
        <v>260.37200000000001</v>
      </c>
    </row>
    <row r="17057" spans="1:7" ht="15" thickBot="1" x14ac:dyDescent="0.35">
      <c r="A17057" s="6">
        <v>360.71136000000001</v>
      </c>
      <c r="B17057" s="19">
        <f>(A17057-G17057)/G17057</f>
        <v>0.37941444611007447</v>
      </c>
      <c r="C17057" s="30" t="s">
        <v>217</v>
      </c>
      <c r="D17057" s="6">
        <v>1015384</v>
      </c>
      <c r="E17057" s="6">
        <v>412</v>
      </c>
      <c r="F17057" s="7" t="s">
        <v>87</v>
      </c>
      <c r="G17057" s="6">
        <v>261.49599999999998</v>
      </c>
    </row>
    <row r="17058" spans="1:7" ht="15" thickBot="1" x14ac:dyDescent="0.35">
      <c r="A17058" s="6">
        <v>360.71136000000001</v>
      </c>
      <c r="B17058" s="19">
        <f>(A17058-G17058)/G17058</f>
        <v>-8.2168731107062534E-2</v>
      </c>
      <c r="C17058" s="30" t="s">
        <v>129</v>
      </c>
      <c r="D17058" s="6">
        <v>1010399</v>
      </c>
      <c r="E17058" s="6">
        <v>2830</v>
      </c>
      <c r="F17058" s="7" t="s">
        <v>87</v>
      </c>
      <c r="G17058" s="6">
        <v>393.00400000000002</v>
      </c>
    </row>
    <row r="17059" spans="1:7" ht="15" thickBot="1" x14ac:dyDescent="0.35">
      <c r="A17059" s="6">
        <v>360.82799999999997</v>
      </c>
      <c r="B17059" s="19">
        <f>(A17059-G17059)/G17059</f>
        <v>1.1921293596174034</v>
      </c>
      <c r="C17059" s="30" t="s">
        <v>339</v>
      </c>
      <c r="D17059" s="6">
        <v>1004230</v>
      </c>
      <c r="E17059" s="6">
        <v>2092</v>
      </c>
      <c r="F17059" s="7" t="s">
        <v>42</v>
      </c>
      <c r="G17059" s="6">
        <v>164.60159999999999</v>
      </c>
    </row>
    <row r="17060" spans="1:7" ht="15" thickBot="1" x14ac:dyDescent="0.35">
      <c r="A17060" s="6">
        <v>360.9008</v>
      </c>
      <c r="B17060" s="19">
        <f>(A17060-G17060)/G17060</f>
        <v>-0.20927168847485697</v>
      </c>
      <c r="C17060" s="30" t="s">
        <v>315</v>
      </c>
      <c r="D17060" s="6">
        <v>1001379</v>
      </c>
      <c r="E17060" s="6">
        <v>1379</v>
      </c>
      <c r="F17060" s="7" t="s">
        <v>42</v>
      </c>
      <c r="G17060" s="6">
        <v>456.41568000000001</v>
      </c>
    </row>
    <row r="17061" spans="1:7" ht="15" thickBot="1" x14ac:dyDescent="0.35">
      <c r="A17061" s="6">
        <v>360.95904000000002</v>
      </c>
      <c r="B17061" s="19">
        <f>(A17061-G17061)/G17061</f>
        <v>0.24575580470737923</v>
      </c>
      <c r="C17061" s="30" t="s">
        <v>325</v>
      </c>
      <c r="D17061" s="6">
        <v>1001281</v>
      </c>
      <c r="E17061" s="6">
        <v>1281</v>
      </c>
      <c r="F17061" s="7" t="s">
        <v>42</v>
      </c>
      <c r="G17061" s="6">
        <v>289.75103999999999</v>
      </c>
    </row>
    <row r="17062" spans="1:7" ht="15" thickBot="1" x14ac:dyDescent="0.35">
      <c r="A17062" s="6">
        <v>361.063872</v>
      </c>
      <c r="B17062" s="19">
        <f>(A17062-G17062)/G17062</f>
        <v>0.87404929324818836</v>
      </c>
      <c r="C17062" s="30" t="s">
        <v>272</v>
      </c>
      <c r="D17062" s="6">
        <v>1000405</v>
      </c>
      <c r="E17062" s="6">
        <v>405</v>
      </c>
      <c r="F17062" s="7" t="s">
        <v>31</v>
      </c>
      <c r="G17062" s="6">
        <v>192.665088</v>
      </c>
    </row>
    <row r="17063" spans="1:7" ht="15" thickBot="1" x14ac:dyDescent="0.35">
      <c r="A17063" s="6">
        <v>361.11919999999998</v>
      </c>
      <c r="B17063" s="19">
        <f>(A17063-G17063)/G17063</f>
        <v>1.1291200498085012</v>
      </c>
      <c r="C17063" s="30" t="s">
        <v>73</v>
      </c>
      <c r="D17063" s="6">
        <v>1004582</v>
      </c>
      <c r="E17063" s="6">
        <v>1484</v>
      </c>
      <c r="F17063" s="7" t="s">
        <v>21</v>
      </c>
      <c r="G17063" s="6">
        <v>169.6096</v>
      </c>
    </row>
    <row r="17064" spans="1:7" ht="15" thickBot="1" x14ac:dyDescent="0.35">
      <c r="A17064" s="6">
        <v>361.11919999999998</v>
      </c>
      <c r="B17064" s="19">
        <f>(A17064-G17064)/G17064</f>
        <v>0.99758819676774091</v>
      </c>
      <c r="C17064" s="30" t="s">
        <v>103</v>
      </c>
      <c r="D17064" s="6">
        <v>1005249</v>
      </c>
      <c r="E17064" s="6">
        <v>2263</v>
      </c>
      <c r="F17064" s="7" t="s">
        <v>42</v>
      </c>
      <c r="G17064" s="6">
        <v>180.77760000000001</v>
      </c>
    </row>
    <row r="17065" spans="1:7" ht="15" thickBot="1" x14ac:dyDescent="0.35">
      <c r="A17065" s="6">
        <v>361.24608000000001</v>
      </c>
      <c r="B17065" s="19">
        <f>(A17065-G17065)/G17065</f>
        <v>-0.10411168022688026</v>
      </c>
      <c r="C17065" s="30" t="s">
        <v>130</v>
      </c>
      <c r="D17065" s="6">
        <v>1001381</v>
      </c>
      <c r="E17065" s="6">
        <v>1381</v>
      </c>
      <c r="F17065" s="7" t="s">
        <v>42</v>
      </c>
      <c r="G17065" s="6">
        <v>403.22668800000002</v>
      </c>
    </row>
    <row r="17066" spans="1:7" ht="15" thickBot="1" x14ac:dyDescent="0.35">
      <c r="A17066" s="6">
        <v>361.24919999999997</v>
      </c>
      <c r="B17066" s="19">
        <f>(A17066-G17066)/G17066</f>
        <v>6.1190524988175934</v>
      </c>
      <c r="C17066" s="30" t="s">
        <v>352</v>
      </c>
      <c r="D17066" s="6">
        <v>1005983</v>
      </c>
      <c r="E17066" s="6">
        <v>1556</v>
      </c>
      <c r="F17066" s="7" t="s">
        <v>23</v>
      </c>
      <c r="G17066" s="6">
        <v>50.744</v>
      </c>
    </row>
    <row r="17067" spans="1:7" ht="15" thickBot="1" x14ac:dyDescent="0.35">
      <c r="A17067" s="6">
        <v>361.24919999999997</v>
      </c>
      <c r="B17067" s="19">
        <f>(A17067-G17067)/G17067</f>
        <v>0.70706549475474889</v>
      </c>
      <c r="C17067" s="30" t="s">
        <v>221</v>
      </c>
      <c r="D17067" s="6">
        <v>1006143</v>
      </c>
      <c r="E17067" s="6">
        <v>1134</v>
      </c>
      <c r="F17067" s="7" t="s">
        <v>87</v>
      </c>
      <c r="G17067" s="6">
        <v>211.62</v>
      </c>
    </row>
    <row r="17068" spans="1:7" ht="15" thickBot="1" x14ac:dyDescent="0.35">
      <c r="A17068" s="6">
        <v>361.42847999999998</v>
      </c>
      <c r="B17068" s="19">
        <f>(A17068-G17068)/G17068</f>
        <v>0.60443773638510567</v>
      </c>
      <c r="C17068" s="30" t="s">
        <v>295</v>
      </c>
      <c r="D17068" s="6">
        <v>1010864</v>
      </c>
      <c r="E17068" s="6">
        <v>2006</v>
      </c>
      <c r="F17068" s="7" t="s">
        <v>87</v>
      </c>
      <c r="G17068" s="6">
        <v>225.268</v>
      </c>
    </row>
    <row r="17069" spans="1:7" ht="15" thickBot="1" x14ac:dyDescent="0.35">
      <c r="A17069" s="6">
        <v>361.42847999999998</v>
      </c>
      <c r="B17069" s="19">
        <f>(A17069-G17069)/G17069</f>
        <v>0.37760512273212365</v>
      </c>
      <c r="C17069" s="30" t="s">
        <v>190</v>
      </c>
      <c r="D17069" s="6">
        <v>1018485</v>
      </c>
      <c r="E17069" s="6">
        <v>1899</v>
      </c>
      <c r="F17069" s="7" t="s">
        <v>87</v>
      </c>
      <c r="G17069" s="6">
        <v>262.36</v>
      </c>
    </row>
    <row r="17070" spans="1:7" ht="15" thickBot="1" x14ac:dyDescent="0.35">
      <c r="A17070" s="6">
        <v>361.42847999999998</v>
      </c>
      <c r="B17070" s="19">
        <f>(A17070-G17070)/G17070</f>
        <v>4.5993702537506884E-2</v>
      </c>
      <c r="C17070" s="30" t="s">
        <v>270</v>
      </c>
      <c r="D17070" s="6">
        <v>1019721</v>
      </c>
      <c r="E17070" s="6">
        <v>2752</v>
      </c>
      <c r="F17070" s="7" t="s">
        <v>87</v>
      </c>
      <c r="G17070" s="6">
        <v>345.536</v>
      </c>
    </row>
    <row r="17071" spans="1:7" ht="15" thickBot="1" x14ac:dyDescent="0.35">
      <c r="A17071" s="6">
        <v>361.5872</v>
      </c>
      <c r="B17071" s="19">
        <f>(A17071-G17071)/G17071</f>
        <v>0.29735811796043493</v>
      </c>
      <c r="C17071" s="30" t="s">
        <v>286</v>
      </c>
      <c r="D17071" s="6">
        <v>1002595</v>
      </c>
      <c r="E17071" s="6">
        <v>2595</v>
      </c>
      <c r="F17071" s="7" t="s">
        <v>35</v>
      </c>
      <c r="G17071" s="6">
        <v>278.71039999999999</v>
      </c>
    </row>
    <row r="17072" spans="1:7" ht="15" thickBot="1" x14ac:dyDescent="0.35">
      <c r="A17072" s="6">
        <v>361.64440000000002</v>
      </c>
      <c r="B17072" s="19">
        <f>(A17072-G17072)/G17072</f>
        <v>14.924175708045654</v>
      </c>
      <c r="C17072" s="30" t="s">
        <v>264</v>
      </c>
      <c r="D17072" s="6">
        <v>1004398</v>
      </c>
      <c r="E17072" s="6">
        <v>1862</v>
      </c>
      <c r="F17072" s="7" t="s">
        <v>21</v>
      </c>
      <c r="G17072" s="6">
        <v>22.7104</v>
      </c>
    </row>
    <row r="17073" spans="1:7" ht="15" thickBot="1" x14ac:dyDescent="0.35">
      <c r="A17073" s="6">
        <v>361.66</v>
      </c>
      <c r="B17073" s="19">
        <f>(A17073-G17073)/G17073</f>
        <v>0.48291324428582677</v>
      </c>
      <c r="C17073" s="30" t="s">
        <v>352</v>
      </c>
      <c r="D17073" s="6">
        <v>1002682</v>
      </c>
      <c r="E17073" s="6">
        <v>2682</v>
      </c>
      <c r="F17073" s="7" t="s">
        <v>35</v>
      </c>
      <c r="G17073" s="6">
        <v>243.88480000000001</v>
      </c>
    </row>
    <row r="17074" spans="1:7" ht="15" thickBot="1" x14ac:dyDescent="0.35">
      <c r="A17074" s="6">
        <v>361.7484</v>
      </c>
      <c r="B17074" s="19">
        <f>(A17074-G17074)/G17074</f>
        <v>0.65978615160991938</v>
      </c>
      <c r="C17074" s="30" t="s">
        <v>272</v>
      </c>
      <c r="D17074" s="6">
        <v>1004728</v>
      </c>
      <c r="E17074" s="6">
        <v>2533</v>
      </c>
      <c r="F17074" s="7" t="s">
        <v>21</v>
      </c>
      <c r="G17074" s="6">
        <v>217.94880000000001</v>
      </c>
    </row>
    <row r="17075" spans="1:7" ht="15" thickBot="1" x14ac:dyDescent="0.35">
      <c r="A17075" s="6">
        <v>361.85784960000001</v>
      </c>
      <c r="B17075" s="19">
        <f>(A17075-G17075)/G17075</f>
        <v>0.77619350546049481</v>
      </c>
      <c r="C17075" s="30" t="s">
        <v>198</v>
      </c>
      <c r="D17075" s="6">
        <v>1000089</v>
      </c>
      <c r="E17075" s="6">
        <v>89</v>
      </c>
      <c r="F17075" s="7" t="s">
        <v>25</v>
      </c>
      <c r="G17075" s="6">
        <v>203.72659200000001</v>
      </c>
    </row>
    <row r="17076" spans="1:7" ht="15" thickBot="1" x14ac:dyDescent="0.35">
      <c r="A17076" s="6">
        <v>361.86279999999999</v>
      </c>
      <c r="B17076" s="19">
        <f>(A17076-G17076)/G17076</f>
        <v>0.1050298532257119</v>
      </c>
      <c r="C17076" s="30" t="s">
        <v>126</v>
      </c>
      <c r="D17076" s="6">
        <v>1003586</v>
      </c>
      <c r="E17076" s="6">
        <v>501</v>
      </c>
      <c r="F17076" s="7" t="s">
        <v>23</v>
      </c>
      <c r="G17076" s="6">
        <v>327.46879999999999</v>
      </c>
    </row>
    <row r="17077" spans="1:7" ht="15" thickBot="1" x14ac:dyDescent="0.35">
      <c r="A17077" s="6">
        <v>361.8732</v>
      </c>
      <c r="B17077" s="19">
        <f>(A17077-G17077)/G17077</f>
        <v>3.4044936708860765</v>
      </c>
      <c r="C17077" s="30" t="s">
        <v>178</v>
      </c>
      <c r="D17077" s="6">
        <v>1002898</v>
      </c>
      <c r="E17077" s="6">
        <v>2309</v>
      </c>
      <c r="F17077" s="7" t="s">
        <v>42</v>
      </c>
      <c r="G17077" s="6">
        <v>82.16</v>
      </c>
    </row>
    <row r="17078" spans="1:7" ht="15" thickBot="1" x14ac:dyDescent="0.35">
      <c r="A17078" s="6">
        <v>361.96159999999998</v>
      </c>
      <c r="B17078" s="19">
        <f>(A17078-G17078)/G17078</f>
        <v>1.1603766377630924</v>
      </c>
      <c r="C17078" s="30" t="s">
        <v>212</v>
      </c>
      <c r="D17078" s="6">
        <v>1004632</v>
      </c>
      <c r="E17078" s="6">
        <v>1799</v>
      </c>
      <c r="F17078" s="7" t="s">
        <v>42</v>
      </c>
      <c r="G17078" s="6">
        <v>167.54560000000001</v>
      </c>
    </row>
    <row r="17079" spans="1:7" ht="15" thickBot="1" x14ac:dyDescent="0.35">
      <c r="A17079" s="6">
        <v>362.04480000000001</v>
      </c>
      <c r="B17079" s="19">
        <f>(A17079-G17079)/G17079</f>
        <v>0.88728564756121986</v>
      </c>
      <c r="C17079" s="30" t="s">
        <v>275</v>
      </c>
      <c r="D17079" s="6">
        <v>1004673</v>
      </c>
      <c r="E17079" s="6">
        <v>406</v>
      </c>
      <c r="F17079" s="7" t="s">
        <v>25</v>
      </c>
      <c r="G17079" s="6">
        <v>191.83359999999999</v>
      </c>
    </row>
    <row r="17080" spans="1:7" ht="15" thickBot="1" x14ac:dyDescent="0.35">
      <c r="A17080" s="6">
        <v>362.1456</v>
      </c>
      <c r="B17080" s="19">
        <f>(A17080-G17080)/G17080</f>
        <v>1.633173370561033</v>
      </c>
      <c r="C17080" s="30" t="s">
        <v>355</v>
      </c>
      <c r="D17080" s="6">
        <v>1005995</v>
      </c>
      <c r="E17080" s="6">
        <v>69</v>
      </c>
      <c r="F17080" s="7" t="s">
        <v>31</v>
      </c>
      <c r="G17080" s="6">
        <v>137.53200000000001</v>
      </c>
    </row>
    <row r="17081" spans="1:7" ht="15" thickBot="1" x14ac:dyDescent="0.35">
      <c r="A17081" s="6">
        <v>362.1456</v>
      </c>
      <c r="B17081" s="19">
        <f>(A17081-G17081)/G17081</f>
        <v>0.33587711920676383</v>
      </c>
      <c r="C17081" s="30" t="s">
        <v>256</v>
      </c>
      <c r="D17081" s="6">
        <v>1014454</v>
      </c>
      <c r="E17081" s="6">
        <v>2648</v>
      </c>
      <c r="F17081" s="7" t="s">
        <v>87</v>
      </c>
      <c r="G17081" s="6">
        <v>271.09199999999998</v>
      </c>
    </row>
    <row r="17082" spans="1:7" ht="15" thickBot="1" x14ac:dyDescent="0.35">
      <c r="A17082" s="6">
        <v>362.1456</v>
      </c>
      <c r="B17082" s="19">
        <f>(A17082-G17082)/G17082</f>
        <v>-4.7286120172577085E-2</v>
      </c>
      <c r="C17082" s="30" t="s">
        <v>277</v>
      </c>
      <c r="D17082" s="6">
        <v>1017961</v>
      </c>
      <c r="E17082" s="6">
        <v>2167</v>
      </c>
      <c r="F17082" s="7" t="s">
        <v>87</v>
      </c>
      <c r="G17082" s="6">
        <v>380.12</v>
      </c>
    </row>
    <row r="17083" spans="1:7" ht="15" thickBot="1" x14ac:dyDescent="0.35">
      <c r="A17083" s="6">
        <v>362.19040000000001</v>
      </c>
      <c r="B17083" s="19">
        <f>(A17083-G17083)/G17083</f>
        <v>1.0275240040126112</v>
      </c>
      <c r="C17083" s="30" t="s">
        <v>374</v>
      </c>
      <c r="D17083" s="6">
        <v>1005108</v>
      </c>
      <c r="E17083" s="6">
        <v>558</v>
      </c>
      <c r="F17083" s="7" t="s">
        <v>35</v>
      </c>
      <c r="G17083" s="6">
        <v>178.63679999999999</v>
      </c>
    </row>
    <row r="17084" spans="1:7" ht="15" thickBot="1" x14ac:dyDescent="0.35">
      <c r="A17084" s="6">
        <v>362.23719999999997</v>
      </c>
      <c r="B17084" s="19">
        <f>(A17084-G17084)/G17084</f>
        <v>0.63809801169252123</v>
      </c>
      <c r="C17084" s="30" t="s">
        <v>369</v>
      </c>
      <c r="D17084" s="6">
        <v>1005332</v>
      </c>
      <c r="E17084" s="6">
        <v>2059</v>
      </c>
      <c r="F17084" s="7" t="s">
        <v>19</v>
      </c>
      <c r="G17084" s="6">
        <v>221.1328</v>
      </c>
    </row>
    <row r="17085" spans="1:7" ht="15" thickBot="1" x14ac:dyDescent="0.35">
      <c r="A17085" s="6">
        <v>362.28919999999999</v>
      </c>
      <c r="B17085" s="19">
        <f>(A17085-G17085)/G17085</f>
        <v>0.82953645648169083</v>
      </c>
      <c r="C17085" s="30" t="s">
        <v>151</v>
      </c>
      <c r="D17085" s="6">
        <v>1003282</v>
      </c>
      <c r="E17085" s="6">
        <v>2697</v>
      </c>
      <c r="F17085" s="7" t="s">
        <v>87</v>
      </c>
      <c r="G17085" s="6">
        <v>198.0224</v>
      </c>
    </row>
    <row r="17086" spans="1:7" ht="15" thickBot="1" x14ac:dyDescent="0.35">
      <c r="A17086" s="6">
        <v>362.28919999999999</v>
      </c>
      <c r="B17086" s="19">
        <f>(A17086-G17086)/G17086</f>
        <v>2.5176574455562092E-2</v>
      </c>
      <c r="C17086" s="30" t="s">
        <v>20</v>
      </c>
      <c r="D17086" s="6">
        <v>1003607</v>
      </c>
      <c r="E17086" s="6">
        <v>2072</v>
      </c>
      <c r="F17086" s="7" t="s">
        <v>35</v>
      </c>
      <c r="G17086" s="6">
        <v>353.392</v>
      </c>
    </row>
    <row r="17087" spans="1:7" ht="15" thickBot="1" x14ac:dyDescent="0.35">
      <c r="A17087" s="6">
        <v>362.2944</v>
      </c>
      <c r="B17087" s="19">
        <f>(A17087-G17087)/G17087</f>
        <v>0.54219279964039058</v>
      </c>
      <c r="C17087" s="30" t="s">
        <v>108</v>
      </c>
      <c r="D17087" s="6">
        <v>1004166</v>
      </c>
      <c r="E17087" s="6">
        <v>2508</v>
      </c>
      <c r="F17087" s="7" t="s">
        <v>31</v>
      </c>
      <c r="G17087" s="6">
        <v>234.92160000000001</v>
      </c>
    </row>
    <row r="17088" spans="1:7" ht="15" thickBot="1" x14ac:dyDescent="0.35">
      <c r="A17088" s="6">
        <v>362.30687999999998</v>
      </c>
      <c r="B17088" s="19">
        <f>(A17088-G17088)/G17088</f>
        <v>-0.30090359437170738</v>
      </c>
      <c r="C17088" s="30" t="s">
        <v>339</v>
      </c>
      <c r="D17088" s="6">
        <v>1000762</v>
      </c>
      <c r="E17088" s="6">
        <v>762</v>
      </c>
      <c r="F17088" s="7" t="s">
        <v>35</v>
      </c>
      <c r="G17088" s="6">
        <v>518.25023999999996</v>
      </c>
    </row>
    <row r="17089" spans="1:7" ht="15" thickBot="1" x14ac:dyDescent="0.35">
      <c r="A17089" s="6">
        <v>362.32351999999997</v>
      </c>
      <c r="B17089" s="19">
        <f>(A17089-G17089)/G17089</f>
        <v>0.12240961084560793</v>
      </c>
      <c r="C17089" s="30" t="s">
        <v>51</v>
      </c>
      <c r="D17089" s="6">
        <v>1001501</v>
      </c>
      <c r="E17089" s="6">
        <v>1501</v>
      </c>
      <c r="F17089" s="7" t="s">
        <v>35</v>
      </c>
      <c r="G17089" s="6">
        <v>322.80864000000003</v>
      </c>
    </row>
    <row r="17090" spans="1:7" ht="15" thickBot="1" x14ac:dyDescent="0.35">
      <c r="A17090" s="6">
        <v>362.40255999999999</v>
      </c>
      <c r="B17090" s="19">
        <f>(A17090-G17090)/G17090</f>
        <v>3.0937969924812028</v>
      </c>
      <c r="C17090" s="30" t="s">
        <v>363</v>
      </c>
      <c r="D17090" s="6">
        <v>1001731</v>
      </c>
      <c r="E17090" s="6">
        <v>1731</v>
      </c>
      <c r="F17090" s="7" t="s">
        <v>35</v>
      </c>
      <c r="G17090" s="6">
        <v>88.524799999999999</v>
      </c>
    </row>
    <row r="17091" spans="1:7" ht="15" thickBot="1" x14ac:dyDescent="0.35">
      <c r="A17091" s="6">
        <v>362.50760000000002</v>
      </c>
      <c r="B17091" s="19">
        <f>(A17091-G17091)/G17091</f>
        <v>0.83857218209851503</v>
      </c>
      <c r="C17091" s="30" t="s">
        <v>319</v>
      </c>
      <c r="D17091" s="6">
        <v>1003021</v>
      </c>
      <c r="E17091" s="6">
        <v>2768</v>
      </c>
      <c r="F17091" s="7" t="s">
        <v>21</v>
      </c>
      <c r="G17091" s="6">
        <v>197.16800000000001</v>
      </c>
    </row>
    <row r="17092" spans="1:7" ht="15" thickBot="1" x14ac:dyDescent="0.35">
      <c r="A17092" s="6">
        <v>362.54919999999998</v>
      </c>
      <c r="B17092" s="19">
        <f>(A17092-G17092)/G17092</f>
        <v>0.97628776514094318</v>
      </c>
      <c r="C17092" s="30" t="s">
        <v>36</v>
      </c>
      <c r="D17092" s="6">
        <v>1004796</v>
      </c>
      <c r="E17092" s="6">
        <v>599</v>
      </c>
      <c r="F17092" s="7" t="s">
        <v>17</v>
      </c>
      <c r="G17092" s="6">
        <v>183.4496</v>
      </c>
    </row>
    <row r="17093" spans="1:7" ht="15" thickBot="1" x14ac:dyDescent="0.35">
      <c r="A17093" s="6">
        <v>362.5752</v>
      </c>
      <c r="B17093" s="19">
        <f>(A17093-G17093)/G17093</f>
        <v>2.9429548301781736</v>
      </c>
      <c r="C17093" s="30" t="s">
        <v>322</v>
      </c>
      <c r="D17093" s="6">
        <v>1003710</v>
      </c>
      <c r="E17093" s="6">
        <v>21</v>
      </c>
      <c r="F17093" s="7" t="s">
        <v>25</v>
      </c>
      <c r="G17093" s="6">
        <v>91.955200000000005</v>
      </c>
    </row>
    <row r="17094" spans="1:7" ht="15" thickBot="1" x14ac:dyDescent="0.35">
      <c r="A17094" s="6">
        <v>362.5856</v>
      </c>
      <c r="B17094" s="19">
        <f>(A17094-G17094)/G17094</f>
        <v>0.13496404030690951</v>
      </c>
      <c r="C17094" s="30" t="s">
        <v>50</v>
      </c>
      <c r="D17094" s="6">
        <v>1005006</v>
      </c>
      <c r="E17094" s="6">
        <v>2449</v>
      </c>
      <c r="F17094" s="7" t="s">
        <v>17</v>
      </c>
      <c r="G17094" s="6">
        <v>319.46879999999999</v>
      </c>
    </row>
    <row r="17095" spans="1:7" ht="15" thickBot="1" x14ac:dyDescent="0.35">
      <c r="A17095" s="6">
        <v>362.67399999999998</v>
      </c>
      <c r="B17095" s="19">
        <f>(A17095-G17095)/G17095</f>
        <v>0.44832306748623041</v>
      </c>
      <c r="C17095" s="30" t="s">
        <v>141</v>
      </c>
      <c r="D17095" s="6">
        <v>1005335</v>
      </c>
      <c r="E17095" s="6">
        <v>1758</v>
      </c>
      <c r="F17095" s="7" t="s">
        <v>27</v>
      </c>
      <c r="G17095" s="6">
        <v>250.40960000000001</v>
      </c>
    </row>
    <row r="17096" spans="1:7" ht="15" thickBot="1" x14ac:dyDescent="0.35">
      <c r="A17096" s="6">
        <v>362.68959999999998</v>
      </c>
      <c r="B17096" s="19">
        <f>(A17096-G17096)/G17096</f>
        <v>0.70570220322658306</v>
      </c>
      <c r="C17096" s="30" t="s">
        <v>101</v>
      </c>
      <c r="D17096" s="6">
        <v>1005069</v>
      </c>
      <c r="E17096" s="6">
        <v>1169</v>
      </c>
      <c r="F17096" s="7" t="s">
        <v>19</v>
      </c>
      <c r="G17096" s="6">
        <v>212.6336</v>
      </c>
    </row>
    <row r="17097" spans="1:7" ht="15" thickBot="1" x14ac:dyDescent="0.35">
      <c r="A17097" s="6">
        <v>362.79360000000003</v>
      </c>
      <c r="B17097" s="19">
        <f>(A17097-G17097)/G17097</f>
        <v>0.50938598359782739</v>
      </c>
      <c r="C17097" s="30" t="s">
        <v>252</v>
      </c>
      <c r="D17097" s="6">
        <v>1005311</v>
      </c>
      <c r="E17097" s="6">
        <v>2170</v>
      </c>
      <c r="F17097" s="7" t="s">
        <v>42</v>
      </c>
      <c r="G17097" s="6">
        <v>240.35839999999999</v>
      </c>
    </row>
    <row r="17098" spans="1:7" ht="15" thickBot="1" x14ac:dyDescent="0.35">
      <c r="A17098" s="6">
        <v>362.80919999999998</v>
      </c>
      <c r="B17098" s="19">
        <f>(A17098-G17098)/G17098</f>
        <v>0.65512729741171638</v>
      </c>
      <c r="C17098" s="30" t="s">
        <v>127</v>
      </c>
      <c r="D17098" s="6">
        <v>1002335</v>
      </c>
      <c r="E17098" s="6">
        <v>2335</v>
      </c>
      <c r="F17098" s="7" t="s">
        <v>27</v>
      </c>
      <c r="G17098" s="6">
        <v>219.20320000000001</v>
      </c>
    </row>
    <row r="17099" spans="1:7" ht="15" thickBot="1" x14ac:dyDescent="0.35">
      <c r="A17099" s="6">
        <v>362.88200000000001</v>
      </c>
      <c r="B17099" s="19">
        <f>(A17099-G17099)/G17099</f>
        <v>2.0390091116173119</v>
      </c>
      <c r="C17099" s="30" t="s">
        <v>93</v>
      </c>
      <c r="D17099" s="6">
        <v>1004900</v>
      </c>
      <c r="E17099" s="6">
        <v>1738</v>
      </c>
      <c r="F17099" s="7" t="s">
        <v>87</v>
      </c>
      <c r="G17099" s="6">
        <v>119.408</v>
      </c>
    </row>
    <row r="17100" spans="1:7" ht="15" thickBot="1" x14ac:dyDescent="0.35">
      <c r="A17100" s="6">
        <v>362.99119999999999</v>
      </c>
      <c r="B17100" s="19">
        <f>(A17100-G17100)/G17100</f>
        <v>1.6441666666666666</v>
      </c>
      <c r="C17100" s="30" t="s">
        <v>290</v>
      </c>
      <c r="D17100" s="6">
        <v>1003517</v>
      </c>
      <c r="E17100" s="6">
        <v>1956</v>
      </c>
      <c r="F17100" s="7" t="s">
        <v>21</v>
      </c>
      <c r="G17100" s="6">
        <v>137.28</v>
      </c>
    </row>
    <row r="17101" spans="1:7" ht="15" thickBot="1" x14ac:dyDescent="0.35">
      <c r="A17101" s="6">
        <v>363.0224</v>
      </c>
      <c r="B17101" s="19">
        <f>(A17101-G17101)/G17101</f>
        <v>0.44640580375356992</v>
      </c>
      <c r="C17101" s="30" t="s">
        <v>251</v>
      </c>
      <c r="D17101" s="6">
        <v>1002659</v>
      </c>
      <c r="E17101" s="6">
        <v>2659</v>
      </c>
      <c r="F17101" s="7" t="s">
        <v>42</v>
      </c>
      <c r="G17101" s="6">
        <v>250.98240000000001</v>
      </c>
    </row>
    <row r="17102" spans="1:7" ht="15" thickBot="1" x14ac:dyDescent="0.35">
      <c r="A17102" s="6">
        <v>363.04199999999997</v>
      </c>
      <c r="B17102" s="19">
        <f>(A17102-G17102)/G17102</f>
        <v>10.915517920441117</v>
      </c>
      <c r="C17102" s="30" t="s">
        <v>24</v>
      </c>
      <c r="D17102" s="6">
        <v>1005929</v>
      </c>
      <c r="E17102" s="6">
        <v>923</v>
      </c>
      <c r="F17102" s="7" t="s">
        <v>21</v>
      </c>
      <c r="G17102" s="6">
        <v>30.468</v>
      </c>
    </row>
    <row r="17103" spans="1:7" ht="15" thickBot="1" x14ac:dyDescent="0.35">
      <c r="A17103" s="6">
        <v>363.04199999999997</v>
      </c>
      <c r="B17103" s="19">
        <f>(A17103-G17103)/G17103</f>
        <v>6.2359483377182494</v>
      </c>
      <c r="C17103" s="30" t="s">
        <v>77</v>
      </c>
      <c r="D17103" s="6">
        <v>1005709</v>
      </c>
      <c r="E17103" s="6">
        <v>593</v>
      </c>
      <c r="F17103" s="7" t="s">
        <v>23</v>
      </c>
      <c r="G17103" s="6">
        <v>50.171999999999997</v>
      </c>
    </row>
    <row r="17104" spans="1:7" ht="15" thickBot="1" x14ac:dyDescent="0.35">
      <c r="A17104" s="6">
        <v>363.07960000000003</v>
      </c>
      <c r="B17104" s="19">
        <f>(A17104-G17104)/G17104</f>
        <v>0.44936864493383072</v>
      </c>
      <c r="C17104" s="30" t="s">
        <v>238</v>
      </c>
      <c r="D17104" s="6">
        <v>1004589</v>
      </c>
      <c r="E17104" s="6">
        <v>1908</v>
      </c>
      <c r="F17104" s="7" t="s">
        <v>87</v>
      </c>
      <c r="G17104" s="6">
        <v>250.50880000000001</v>
      </c>
    </row>
    <row r="17105" spans="1:7" ht="15" thickBot="1" x14ac:dyDescent="0.35">
      <c r="A17105" s="6">
        <v>363.10144000000003</v>
      </c>
      <c r="B17105" s="19">
        <f>(A17105-G17105)/G17105</f>
        <v>21.716556556556558</v>
      </c>
      <c r="C17105" s="30" t="s">
        <v>120</v>
      </c>
      <c r="D17105" s="6">
        <v>1001769</v>
      </c>
      <c r="E17105" s="6">
        <v>1769</v>
      </c>
      <c r="F17105" s="7" t="s">
        <v>35</v>
      </c>
      <c r="G17105" s="6">
        <v>15.984</v>
      </c>
    </row>
    <row r="17106" spans="1:7" ht="15" thickBot="1" x14ac:dyDescent="0.35">
      <c r="A17106" s="6">
        <v>363.11392000000001</v>
      </c>
      <c r="B17106" s="19">
        <f>(A17106-G17106)/G17106</f>
        <v>-0.2148049950517528</v>
      </c>
      <c r="C17106" s="30" t="s">
        <v>332</v>
      </c>
      <c r="D17106" s="6">
        <v>1001050</v>
      </c>
      <c r="E17106" s="6">
        <v>1050</v>
      </c>
      <c r="F17106" s="7" t="s">
        <v>25</v>
      </c>
      <c r="G17106" s="6">
        <v>462.450624</v>
      </c>
    </row>
    <row r="17107" spans="1:7" ht="15" thickBot="1" x14ac:dyDescent="0.35">
      <c r="A17107" s="6">
        <v>363.2928</v>
      </c>
      <c r="B17107" s="19">
        <f>(A17107-G17107)/G17107</f>
        <v>0.54950319375443568</v>
      </c>
      <c r="C17107" s="30" t="s">
        <v>344</v>
      </c>
      <c r="D17107" s="6">
        <v>1002940</v>
      </c>
      <c r="E17107" s="6">
        <v>1650</v>
      </c>
      <c r="F17107" s="7" t="s">
        <v>35</v>
      </c>
      <c r="G17107" s="6">
        <v>234.45760000000001</v>
      </c>
    </row>
    <row r="17108" spans="1:7" ht="15" thickBot="1" x14ac:dyDescent="0.35">
      <c r="A17108" s="6">
        <v>363.31880000000001</v>
      </c>
      <c r="B17108" s="19">
        <f>(A17108-G17108)/G17108</f>
        <v>1.382180923606303</v>
      </c>
      <c r="C17108" s="30" t="s">
        <v>29</v>
      </c>
      <c r="D17108" s="6">
        <v>1004276</v>
      </c>
      <c r="E17108" s="6">
        <v>999</v>
      </c>
      <c r="F17108" s="7" t="s">
        <v>17</v>
      </c>
      <c r="G17108" s="6">
        <v>152.51519999999999</v>
      </c>
    </row>
    <row r="17109" spans="1:7" ht="15" thickBot="1" x14ac:dyDescent="0.35">
      <c r="A17109" s="6">
        <v>363.33960000000002</v>
      </c>
      <c r="B17109" s="19">
        <f>(A17109-G17109)/G17109</f>
        <v>7.1738985674177531</v>
      </c>
      <c r="C17109" s="30" t="s">
        <v>379</v>
      </c>
      <c r="D17109" s="6">
        <v>1003234</v>
      </c>
      <c r="E17109" s="6">
        <v>729</v>
      </c>
      <c r="F17109" s="7" t="s">
        <v>21</v>
      </c>
      <c r="G17109" s="6">
        <v>44.4512</v>
      </c>
    </row>
    <row r="17110" spans="1:7" ht="15" thickBot="1" x14ac:dyDescent="0.35">
      <c r="A17110" s="6">
        <v>363.52575999999999</v>
      </c>
      <c r="B17110" s="19">
        <f>(A17110-G17110)/G17110</f>
        <v>41.612606529828355</v>
      </c>
      <c r="C17110" s="30" t="s">
        <v>16</v>
      </c>
      <c r="D17110" s="6">
        <v>1001538</v>
      </c>
      <c r="E17110" s="6">
        <v>1538</v>
      </c>
      <c r="F17110" s="7" t="s">
        <v>42</v>
      </c>
      <c r="G17110" s="6">
        <v>8.5309439999999999</v>
      </c>
    </row>
    <row r="17111" spans="1:7" ht="15" thickBot="1" x14ac:dyDescent="0.35">
      <c r="A17111" s="6">
        <v>363.5788</v>
      </c>
      <c r="B17111" s="19">
        <f>(A17111-G17111)/G17111</f>
        <v>0.976762444108078</v>
      </c>
      <c r="C17111" s="30" t="s">
        <v>64</v>
      </c>
      <c r="D17111" s="6">
        <v>1002967</v>
      </c>
      <c r="E17111" s="6">
        <v>2290</v>
      </c>
      <c r="F17111" s="7" t="s">
        <v>23</v>
      </c>
      <c r="G17111" s="6">
        <v>183.9264</v>
      </c>
    </row>
    <row r="17112" spans="1:7" ht="15" thickBot="1" x14ac:dyDescent="0.35">
      <c r="A17112" s="6">
        <v>363.57983999999999</v>
      </c>
      <c r="B17112" s="19">
        <f>(A17112-G17112)/G17112</f>
        <v>28.396817593790427</v>
      </c>
      <c r="C17112" s="30" t="s">
        <v>381</v>
      </c>
      <c r="D17112" s="6">
        <v>1007647</v>
      </c>
      <c r="E17112" s="6">
        <v>2348</v>
      </c>
      <c r="F17112" s="7" t="s">
        <v>87</v>
      </c>
      <c r="G17112" s="6">
        <v>12.368</v>
      </c>
    </row>
    <row r="17113" spans="1:7" ht="15" thickBot="1" x14ac:dyDescent="0.35">
      <c r="A17113" s="6">
        <v>363.57983999999999</v>
      </c>
      <c r="B17113" s="19">
        <f>(A17113-G17113)/G17113</f>
        <v>0.10503872105039211</v>
      </c>
      <c r="C17113" s="30" t="s">
        <v>157</v>
      </c>
      <c r="D17113" s="6">
        <v>1011640</v>
      </c>
      <c r="E17113" s="6">
        <v>689</v>
      </c>
      <c r="F17113" s="7" t="s">
        <v>87</v>
      </c>
      <c r="G17113" s="6">
        <v>329.02</v>
      </c>
    </row>
    <row r="17114" spans="1:7" ht="15" thickBot="1" x14ac:dyDescent="0.35">
      <c r="A17114" s="6">
        <v>363.57983999999999</v>
      </c>
      <c r="B17114" s="19">
        <f>(A17114-G17114)/G17114</f>
        <v>-4.7841444763361399E-2</v>
      </c>
      <c r="C17114" s="30" t="s">
        <v>355</v>
      </c>
      <c r="D17114" s="6">
        <v>1010260</v>
      </c>
      <c r="E17114" s="6">
        <v>155</v>
      </c>
      <c r="F17114" s="7" t="s">
        <v>87</v>
      </c>
      <c r="G17114" s="6">
        <v>381.84800000000001</v>
      </c>
    </row>
    <row r="17115" spans="1:7" ht="15" thickBot="1" x14ac:dyDescent="0.35">
      <c r="A17115" s="6">
        <v>363.57983999999999</v>
      </c>
      <c r="B17115" s="19">
        <f>(A17115-G17115)/G17115</f>
        <v>-0.17</v>
      </c>
      <c r="C17115" s="30" t="s">
        <v>287</v>
      </c>
      <c r="D17115" s="6">
        <v>1012667</v>
      </c>
      <c r="E17115" s="6">
        <v>2133</v>
      </c>
      <c r="F17115" s="7" t="s">
        <v>87</v>
      </c>
      <c r="G17115" s="6">
        <v>438.048</v>
      </c>
    </row>
    <row r="17116" spans="1:7" ht="15" thickBot="1" x14ac:dyDescent="0.35">
      <c r="A17116" s="6">
        <v>363.66719999999998</v>
      </c>
      <c r="B17116" s="19">
        <f>(A17116-G17116)/G17116</f>
        <v>8.6851883415715001</v>
      </c>
      <c r="C17116" s="30" t="s">
        <v>325</v>
      </c>
      <c r="D17116" s="6">
        <v>1002586</v>
      </c>
      <c r="E17116" s="6">
        <v>2586</v>
      </c>
      <c r="F17116" s="7" t="s">
        <v>35</v>
      </c>
      <c r="G17116" s="6">
        <v>37.5488</v>
      </c>
    </row>
    <row r="17117" spans="1:7" ht="15" thickBot="1" x14ac:dyDescent="0.35">
      <c r="A17117" s="6">
        <v>363.72326399999997</v>
      </c>
      <c r="B17117" s="19">
        <f>(A17117-G17117)/G17117</f>
        <v>-7.7745227503696931E-2</v>
      </c>
      <c r="C17117" s="30" t="s">
        <v>114</v>
      </c>
      <c r="D17117" s="6">
        <v>1013132</v>
      </c>
      <c r="E17117" s="6">
        <v>872</v>
      </c>
      <c r="F17117" s="7" t="s">
        <v>87</v>
      </c>
      <c r="G17117" s="6">
        <v>394.38479999999998</v>
      </c>
    </row>
    <row r="17118" spans="1:7" ht="15" thickBot="1" x14ac:dyDescent="0.35">
      <c r="A17118" s="6">
        <v>363.90640000000002</v>
      </c>
      <c r="B17118" s="19">
        <f>(A17118-G17118)/G17118</f>
        <v>0.99045647874258314</v>
      </c>
      <c r="C17118" s="30" t="s">
        <v>211</v>
      </c>
      <c r="D17118" s="6">
        <v>1002163</v>
      </c>
      <c r="E17118" s="6">
        <v>2163</v>
      </c>
      <c r="F17118" s="7" t="s">
        <v>23</v>
      </c>
      <c r="G17118" s="6">
        <v>182.82560000000001</v>
      </c>
    </row>
    <row r="17119" spans="1:7" ht="15" thickBot="1" x14ac:dyDescent="0.35">
      <c r="A17119" s="6">
        <v>363.91680000000002</v>
      </c>
      <c r="B17119" s="19">
        <f>(A17119-G17119)/G17119</f>
        <v>1.215416983227164</v>
      </c>
      <c r="C17119" s="30" t="s">
        <v>304</v>
      </c>
      <c r="D17119" s="6">
        <v>1001669</v>
      </c>
      <c r="E17119" s="6">
        <v>1669</v>
      </c>
      <c r="F17119" s="7" t="s">
        <v>87</v>
      </c>
      <c r="G17119" s="6">
        <v>164.26560000000001</v>
      </c>
    </row>
    <row r="17120" spans="1:7" ht="15" thickBot="1" x14ac:dyDescent="0.35">
      <c r="A17120" s="6">
        <v>363.9384</v>
      </c>
      <c r="B17120" s="19">
        <f>(A17120-G17120)/G17120</f>
        <v>567.65375000000006</v>
      </c>
      <c r="C17120" s="30" t="s">
        <v>26</v>
      </c>
      <c r="D17120" s="6">
        <v>1005432</v>
      </c>
      <c r="E17120" s="6">
        <v>249</v>
      </c>
      <c r="F17120" s="7" t="s">
        <v>31</v>
      </c>
      <c r="G17120" s="6">
        <v>0.64</v>
      </c>
    </row>
    <row r="17121" spans="1:7" ht="15" thickBot="1" x14ac:dyDescent="0.35">
      <c r="A17121" s="6">
        <v>363.9384</v>
      </c>
      <c r="B17121" s="19">
        <f>(A17121-G17121)/G17121</f>
        <v>2.3664335664335665</v>
      </c>
      <c r="C17121" s="30" t="s">
        <v>266</v>
      </c>
      <c r="D17121" s="6">
        <v>1005437</v>
      </c>
      <c r="E17121" s="6">
        <v>302</v>
      </c>
      <c r="F17121" s="7" t="s">
        <v>27</v>
      </c>
      <c r="G17121" s="6">
        <v>108.108</v>
      </c>
    </row>
    <row r="17122" spans="1:7" ht="15" thickBot="1" x14ac:dyDescent="0.35">
      <c r="A17122" s="6">
        <v>363.96256</v>
      </c>
      <c r="B17122" s="19">
        <f>(A17122-G17122)/G17122</f>
        <v>0.996634775739489</v>
      </c>
      <c r="C17122" s="30" t="s">
        <v>352</v>
      </c>
      <c r="D17122" s="6">
        <v>1001700</v>
      </c>
      <c r="E17122" s="6">
        <v>1700</v>
      </c>
      <c r="F17122" s="7" t="s">
        <v>25</v>
      </c>
      <c r="G17122" s="6">
        <v>182.28800000000001</v>
      </c>
    </row>
    <row r="17123" spans="1:7" ht="15" thickBot="1" x14ac:dyDescent="0.35">
      <c r="A17123" s="6">
        <v>363.99583999999999</v>
      </c>
      <c r="B17123" s="19">
        <f>(A17123-G17123)/G17123</f>
        <v>1.6035408560311284</v>
      </c>
      <c r="C17123" s="30" t="s">
        <v>226</v>
      </c>
      <c r="D17123" s="6">
        <v>1002040</v>
      </c>
      <c r="E17123" s="6">
        <v>2040</v>
      </c>
      <c r="F17123" s="7" t="s">
        <v>35</v>
      </c>
      <c r="G17123" s="6">
        <v>139.80799999999999</v>
      </c>
    </row>
    <row r="17124" spans="1:7" ht="15" thickBot="1" x14ac:dyDescent="0.35">
      <c r="A17124" s="6">
        <v>364.05408</v>
      </c>
      <c r="B17124" s="19">
        <f>(A17124-G17124)/G17124</f>
        <v>1.7089937136870177</v>
      </c>
      <c r="C17124" s="30" t="s">
        <v>91</v>
      </c>
      <c r="D17124" s="6">
        <v>1001652</v>
      </c>
      <c r="E17124" s="6">
        <v>1652</v>
      </c>
      <c r="F17124" s="7" t="s">
        <v>25</v>
      </c>
      <c r="G17124" s="6">
        <v>134.38720000000001</v>
      </c>
    </row>
    <row r="17125" spans="1:7" ht="15" thickBot="1" x14ac:dyDescent="0.35">
      <c r="A17125" s="6">
        <v>364.05408</v>
      </c>
      <c r="B17125" s="19">
        <f>(A17125-G17125)/G17125</f>
        <v>0.81962989027862188</v>
      </c>
      <c r="C17125" s="30" t="s">
        <v>193</v>
      </c>
      <c r="D17125" s="6">
        <v>1001830</v>
      </c>
      <c r="E17125" s="6">
        <v>1830</v>
      </c>
      <c r="F17125" s="7" t="s">
        <v>27</v>
      </c>
      <c r="G17125" s="6">
        <v>200.07040000000001</v>
      </c>
    </row>
    <row r="17126" spans="1:7" ht="15" thickBot="1" x14ac:dyDescent="0.35">
      <c r="A17126" s="6">
        <v>364.15600000000001</v>
      </c>
      <c r="B17126" s="19">
        <f>(A17126-G17126)/G17126</f>
        <v>0.72859735998663278</v>
      </c>
      <c r="C17126" s="30" t="s">
        <v>259</v>
      </c>
      <c r="D17126" s="6">
        <v>1003121</v>
      </c>
      <c r="E17126" s="6">
        <v>718</v>
      </c>
      <c r="F17126" s="7" t="s">
        <v>87</v>
      </c>
      <c r="G17126" s="6">
        <v>210.66560000000001</v>
      </c>
    </row>
    <row r="17127" spans="1:7" ht="15" thickBot="1" x14ac:dyDescent="0.35">
      <c r="A17127" s="6">
        <v>364.21319999999997</v>
      </c>
      <c r="B17127" s="19">
        <f>(A17127-G17127)/G17127</f>
        <v>0.35915053557994275</v>
      </c>
      <c r="C17127" s="30" t="s">
        <v>178</v>
      </c>
      <c r="D17127" s="6">
        <v>1003214</v>
      </c>
      <c r="E17127" s="6">
        <v>1559</v>
      </c>
      <c r="F17127" s="7" t="s">
        <v>42</v>
      </c>
      <c r="G17127" s="6">
        <v>267.97120000000001</v>
      </c>
    </row>
    <row r="17128" spans="1:7" ht="15" thickBot="1" x14ac:dyDescent="0.35">
      <c r="A17128" s="6">
        <v>364.25479999999999</v>
      </c>
      <c r="B17128" s="19">
        <f>(A17128-G17128)/G17128</f>
        <v>0.70080274029913181</v>
      </c>
      <c r="C17128" s="30" t="s">
        <v>378</v>
      </c>
      <c r="D17128" s="6">
        <v>1004202</v>
      </c>
      <c r="E17128" s="6">
        <v>1600</v>
      </c>
      <c r="F17128" s="7" t="s">
        <v>31</v>
      </c>
      <c r="G17128" s="6">
        <v>214.16640000000001</v>
      </c>
    </row>
    <row r="17129" spans="1:7" ht="15" thickBot="1" x14ac:dyDescent="0.35">
      <c r="A17129" s="6">
        <v>364.2912</v>
      </c>
      <c r="B17129" s="19">
        <f>(A17129-G17129)/G17129</f>
        <v>-0.31034119273334759</v>
      </c>
      <c r="C17129" s="30" t="s">
        <v>252</v>
      </c>
      <c r="D17129" s="6">
        <v>1001077</v>
      </c>
      <c r="E17129" s="6">
        <v>1077</v>
      </c>
      <c r="F17129" s="7" t="s">
        <v>27</v>
      </c>
      <c r="G17129" s="6">
        <v>528.21945600000004</v>
      </c>
    </row>
    <row r="17130" spans="1:7" ht="15" thickBot="1" x14ac:dyDescent="0.35">
      <c r="A17130" s="6">
        <v>364.29696000000001</v>
      </c>
      <c r="B17130" s="19">
        <f>(A17130-G17130)/G17130</f>
        <v>2.0839993274673538E-2</v>
      </c>
      <c r="C17130" s="30" t="s">
        <v>62</v>
      </c>
      <c r="D17130" s="6">
        <v>1013078</v>
      </c>
      <c r="E17130" s="6">
        <v>631</v>
      </c>
      <c r="F17130" s="7" t="s">
        <v>87</v>
      </c>
      <c r="G17130" s="6">
        <v>356.86</v>
      </c>
    </row>
    <row r="17131" spans="1:7" ht="15" thickBot="1" x14ac:dyDescent="0.35">
      <c r="A17131" s="6">
        <v>364.29696000000001</v>
      </c>
      <c r="B17131" s="19">
        <f>(A17131-G17131)/G17131</f>
        <v>-8.5710155402963423E-2</v>
      </c>
      <c r="C17131" s="30" t="s">
        <v>92</v>
      </c>
      <c r="D17131" s="6">
        <v>1012241</v>
      </c>
      <c r="E17131" s="6">
        <v>1419</v>
      </c>
      <c r="F17131" s="7" t="s">
        <v>87</v>
      </c>
      <c r="G17131" s="6">
        <v>398.44799999999998</v>
      </c>
    </row>
    <row r="17132" spans="1:7" ht="15" thickBot="1" x14ac:dyDescent="0.35">
      <c r="A17132" s="6">
        <v>364.39519999999999</v>
      </c>
      <c r="B17132" s="19">
        <f>(A17132-G17132)/G17132</f>
        <v>1.2808913370055084</v>
      </c>
      <c r="C17132" s="30" t="s">
        <v>82</v>
      </c>
      <c r="D17132" s="6">
        <v>1002440</v>
      </c>
      <c r="E17132" s="6">
        <v>2440</v>
      </c>
      <c r="F17132" s="7" t="s">
        <v>42</v>
      </c>
      <c r="G17132" s="6">
        <v>159.76</v>
      </c>
    </row>
    <row r="17133" spans="1:7" ht="15" thickBot="1" x14ac:dyDescent="0.35">
      <c r="A17133" s="6">
        <v>364.50959999999998</v>
      </c>
      <c r="B17133" s="19">
        <f>(A17133-G17133)/G17133</f>
        <v>1.9089649624597782</v>
      </c>
      <c r="C17133" s="30" t="s">
        <v>43</v>
      </c>
      <c r="D17133" s="6">
        <v>1004069</v>
      </c>
      <c r="E17133" s="6">
        <v>1547</v>
      </c>
      <c r="F17133" s="7" t="s">
        <v>23</v>
      </c>
      <c r="G17133" s="6">
        <v>125.3056</v>
      </c>
    </row>
    <row r="17134" spans="1:7" ht="15" thickBot="1" x14ac:dyDescent="0.35">
      <c r="A17134" s="6">
        <v>364.55119999999999</v>
      </c>
      <c r="B17134" s="19">
        <f>(A17134-G17134)/G17134</f>
        <v>0.31706590980034</v>
      </c>
      <c r="C17134" s="30" t="s">
        <v>141</v>
      </c>
      <c r="D17134" s="6">
        <v>1005171</v>
      </c>
      <c r="E17134" s="6">
        <v>600</v>
      </c>
      <c r="F17134" s="7" t="s">
        <v>21</v>
      </c>
      <c r="G17134" s="6">
        <v>276.79039999999998</v>
      </c>
    </row>
    <row r="17135" spans="1:7" ht="15" thickBot="1" x14ac:dyDescent="0.35">
      <c r="A17135" s="6">
        <v>364.62920000000003</v>
      </c>
      <c r="B17135" s="19">
        <f>(A17135-G17135)/G17135</f>
        <v>0.27665566809330688</v>
      </c>
      <c r="C17135" s="30" t="s">
        <v>352</v>
      </c>
      <c r="D17135" s="6">
        <v>1003830</v>
      </c>
      <c r="E17135" s="6">
        <v>889</v>
      </c>
      <c r="F17135" s="7" t="s">
        <v>35</v>
      </c>
      <c r="G17135" s="6">
        <v>285.61279999999999</v>
      </c>
    </row>
    <row r="17136" spans="1:7" ht="15" thickBot="1" x14ac:dyDescent="0.35">
      <c r="A17136" s="6">
        <v>364.73840000000001</v>
      </c>
      <c r="B17136" s="19">
        <f>(A17136-G17136)/G17136</f>
        <v>1.6198857628832806</v>
      </c>
      <c r="C17136" s="30" t="s">
        <v>32</v>
      </c>
      <c r="D17136" s="6">
        <v>1003881</v>
      </c>
      <c r="E17136" s="6">
        <v>1686</v>
      </c>
      <c r="F17136" s="7" t="s">
        <v>25</v>
      </c>
      <c r="G17136" s="6">
        <v>139.2192</v>
      </c>
    </row>
    <row r="17137" spans="1:7" ht="15" thickBot="1" x14ac:dyDescent="0.35">
      <c r="A17137" s="6">
        <v>364.74047999999999</v>
      </c>
      <c r="B17137" s="19">
        <f>(A17137-G17137)/G17137</f>
        <v>-2.1761631349931788E-2</v>
      </c>
      <c r="C17137" s="30" t="s">
        <v>215</v>
      </c>
      <c r="D17137" s="6">
        <v>1001224</v>
      </c>
      <c r="E17137" s="6">
        <v>1224</v>
      </c>
      <c r="F17137" s="7" t="s">
        <v>42</v>
      </c>
      <c r="G17137" s="6">
        <v>372.8544</v>
      </c>
    </row>
    <row r="17138" spans="1:7" ht="15" thickBot="1" x14ac:dyDescent="0.35">
      <c r="A17138" s="6">
        <v>364.81119999999999</v>
      </c>
      <c r="B17138" s="19">
        <f>(A17138-G17138)/G17138</f>
        <v>17.261012333813873</v>
      </c>
      <c r="C17138" s="30" t="s">
        <v>191</v>
      </c>
      <c r="D17138" s="6">
        <v>1002332</v>
      </c>
      <c r="E17138" s="6">
        <v>2332</v>
      </c>
      <c r="F17138" s="7" t="s">
        <v>31</v>
      </c>
      <c r="G17138" s="6">
        <v>19.977599999999999</v>
      </c>
    </row>
    <row r="17139" spans="1:7" ht="15" thickBot="1" x14ac:dyDescent="0.35">
      <c r="A17139" s="6">
        <v>364.83479999999997</v>
      </c>
      <c r="B17139" s="19">
        <f>(A17139-G17139)/G17139</f>
        <v>2.458149763033175</v>
      </c>
      <c r="C17139" s="30" t="s">
        <v>90</v>
      </c>
      <c r="D17139" s="6">
        <v>1005915</v>
      </c>
      <c r="E17139" s="6">
        <v>1025</v>
      </c>
      <c r="F17139" s="7" t="s">
        <v>19</v>
      </c>
      <c r="G17139" s="6">
        <v>105.5</v>
      </c>
    </row>
    <row r="17140" spans="1:7" ht="15" thickBot="1" x14ac:dyDescent="0.35">
      <c r="A17140" s="6">
        <v>364.83479999999997</v>
      </c>
      <c r="B17140" s="19">
        <f>(A17140-G17140)/G17140</f>
        <v>1.7242741935483872</v>
      </c>
      <c r="C17140" s="30" t="s">
        <v>160</v>
      </c>
      <c r="D17140" s="6">
        <v>1005663</v>
      </c>
      <c r="E17140" s="6">
        <v>69</v>
      </c>
      <c r="F17140" s="7" t="s">
        <v>25</v>
      </c>
      <c r="G17140" s="6">
        <v>133.91999999999999</v>
      </c>
    </row>
    <row r="17141" spans="1:7" ht="15" thickBot="1" x14ac:dyDescent="0.35">
      <c r="A17141" s="6">
        <v>364.8424</v>
      </c>
      <c r="B17141" s="19">
        <f>(A17141-G17141)/G17141</f>
        <v>1.5780271339739964</v>
      </c>
      <c r="C17141" s="30" t="s">
        <v>58</v>
      </c>
      <c r="D17141" s="6">
        <v>1003398</v>
      </c>
      <c r="E17141" s="6">
        <v>502</v>
      </c>
      <c r="F17141" s="7" t="s">
        <v>23</v>
      </c>
      <c r="G17141" s="6">
        <v>141.52000000000001</v>
      </c>
    </row>
    <row r="17142" spans="1:7" ht="15" thickBot="1" x14ac:dyDescent="0.35">
      <c r="A17142" s="6">
        <v>365.01407999999998</v>
      </c>
      <c r="B17142" s="19">
        <f>(A17142-G17142)/G17142</f>
        <v>0.59768751313117152</v>
      </c>
      <c r="C17142" s="30" t="s">
        <v>331</v>
      </c>
      <c r="D17142" s="6">
        <v>1013057</v>
      </c>
      <c r="E17142" s="6">
        <v>2040</v>
      </c>
      <c r="F17142" s="7" t="s">
        <v>87</v>
      </c>
      <c r="G17142" s="6">
        <v>228.464</v>
      </c>
    </row>
    <row r="17143" spans="1:7" ht="15" thickBot="1" x14ac:dyDescent="0.35">
      <c r="A17143" s="6">
        <v>365.01407999999998</v>
      </c>
      <c r="B17143" s="19">
        <f>(A17143-G17143)/G17143</f>
        <v>0.2016054145872562</v>
      </c>
      <c r="C17143" s="30" t="s">
        <v>150</v>
      </c>
      <c r="D17143" s="6">
        <v>1010682</v>
      </c>
      <c r="E17143" s="6">
        <v>2606</v>
      </c>
      <c r="F17143" s="7" t="s">
        <v>87</v>
      </c>
      <c r="G17143" s="6">
        <v>303.77199999999999</v>
      </c>
    </row>
    <row r="17144" spans="1:7" ht="15" thickBot="1" x14ac:dyDescent="0.35">
      <c r="A17144" s="6">
        <v>365.09241600000001</v>
      </c>
      <c r="B17144" s="19">
        <f>(A17144-G17144)/G17144</f>
        <v>-0.34497889248861952</v>
      </c>
      <c r="C17144" s="30" t="s">
        <v>187</v>
      </c>
      <c r="D17144" s="6">
        <v>1000735</v>
      </c>
      <c r="E17144" s="6">
        <v>735</v>
      </c>
      <c r="F17144" s="7" t="s">
        <v>25</v>
      </c>
      <c r="G17144" s="6">
        <v>557.37504000000001</v>
      </c>
    </row>
    <row r="17145" spans="1:7" ht="15" thickBot="1" x14ac:dyDescent="0.35">
      <c r="A17145" s="6">
        <v>365.18560000000002</v>
      </c>
      <c r="B17145" s="19">
        <f>(A17145-G17145)/G17145</f>
        <v>0.56094241553823021</v>
      </c>
      <c r="C17145" s="30" t="s">
        <v>245</v>
      </c>
      <c r="D17145" s="6">
        <v>1002569</v>
      </c>
      <c r="E17145" s="6">
        <v>2569</v>
      </c>
      <c r="F17145" s="7" t="s">
        <v>23</v>
      </c>
      <c r="G17145" s="6">
        <v>233.952</v>
      </c>
    </row>
    <row r="17146" spans="1:7" ht="15" thickBot="1" x14ac:dyDescent="0.35">
      <c r="A17146" s="6">
        <v>365.31560000000002</v>
      </c>
      <c r="B17146" s="19">
        <f>(A17146-G17146)/G17146</f>
        <v>0.78751017755926489</v>
      </c>
      <c r="C17146" s="30" t="s">
        <v>376</v>
      </c>
      <c r="D17146" s="6">
        <v>1002217</v>
      </c>
      <c r="E17146" s="6">
        <v>2217</v>
      </c>
      <c r="F17146" s="7" t="s">
        <v>19</v>
      </c>
      <c r="G17146" s="6">
        <v>204.37119999999999</v>
      </c>
    </row>
    <row r="17147" spans="1:7" ht="15" thickBot="1" x14ac:dyDescent="0.35">
      <c r="A17147" s="6">
        <v>365.37279999999998</v>
      </c>
      <c r="B17147" s="19">
        <f>(A17147-G17147)/G17147</f>
        <v>0.35036781228564001</v>
      </c>
      <c r="C17147" s="30" t="s">
        <v>374</v>
      </c>
      <c r="D17147" s="6">
        <v>1002715</v>
      </c>
      <c r="E17147" s="6">
        <v>2715</v>
      </c>
      <c r="F17147" s="7" t="s">
        <v>25</v>
      </c>
      <c r="G17147" s="6">
        <v>270.57279999999997</v>
      </c>
    </row>
    <row r="17148" spans="1:7" ht="15" thickBot="1" x14ac:dyDescent="0.35">
      <c r="A17148" s="6">
        <v>365.38319999999999</v>
      </c>
      <c r="B17148" s="19">
        <f>(A17148-G17148)/G17148</f>
        <v>0.26673526442494372</v>
      </c>
      <c r="C17148" s="30" t="s">
        <v>319</v>
      </c>
      <c r="D17148" s="6">
        <v>1003784</v>
      </c>
      <c r="E17148" s="6">
        <v>1621</v>
      </c>
      <c r="F17148" s="7" t="s">
        <v>42</v>
      </c>
      <c r="G17148" s="6">
        <v>288.44479999999999</v>
      </c>
    </row>
    <row r="17149" spans="1:7" ht="15" thickBot="1" x14ac:dyDescent="0.35">
      <c r="A17149" s="6">
        <v>365.40192000000002</v>
      </c>
      <c r="B17149" s="19">
        <f>(A17149-G17149)/G17149</f>
        <v>-0.25033876139380618</v>
      </c>
      <c r="C17149" s="30" t="s">
        <v>251</v>
      </c>
      <c r="D17149" s="6">
        <v>1001338</v>
      </c>
      <c r="E17149" s="6">
        <v>1338</v>
      </c>
      <c r="F17149" s="7" t="s">
        <v>21</v>
      </c>
      <c r="G17149" s="6">
        <v>487.42272000000003</v>
      </c>
    </row>
    <row r="17150" spans="1:7" ht="15" thickBot="1" x14ac:dyDescent="0.35">
      <c r="A17150" s="6">
        <v>365.54336000000001</v>
      </c>
      <c r="B17150" s="19">
        <f>(A17150-G17150)/G17150</f>
        <v>-0.41804498024867209</v>
      </c>
      <c r="C17150" s="30" t="s">
        <v>136</v>
      </c>
      <c r="D17150" s="6">
        <v>1001342</v>
      </c>
      <c r="E17150" s="6">
        <v>1342</v>
      </c>
      <c r="F17150" s="7" t="s">
        <v>25</v>
      </c>
      <c r="G17150" s="6">
        <v>628.12991999999997</v>
      </c>
    </row>
    <row r="17151" spans="1:7" ht="15" thickBot="1" x14ac:dyDescent="0.35">
      <c r="A17151" s="6">
        <v>365.64153599999997</v>
      </c>
      <c r="B17151" s="19">
        <f>(A17151-G17151)/G17151</f>
        <v>1.1737224244458064</v>
      </c>
      <c r="C17151" s="30" t="s">
        <v>225</v>
      </c>
      <c r="D17151" s="6">
        <v>1000710</v>
      </c>
      <c r="E17151" s="6">
        <v>710</v>
      </c>
      <c r="F17151" s="7" t="s">
        <v>21</v>
      </c>
      <c r="G17151" s="6">
        <v>168.209856</v>
      </c>
    </row>
    <row r="17152" spans="1:7" ht="15" thickBot="1" x14ac:dyDescent="0.35">
      <c r="A17152" s="6">
        <v>365.67232000000001</v>
      </c>
      <c r="B17152" s="19">
        <f>(A17152-G17152)/G17152</f>
        <v>6.3919787825861958</v>
      </c>
      <c r="C17152" s="30" t="s">
        <v>223</v>
      </c>
      <c r="D17152" s="6">
        <v>1001955</v>
      </c>
      <c r="E17152" s="6">
        <v>1955</v>
      </c>
      <c r="F17152" s="7" t="s">
        <v>35</v>
      </c>
      <c r="G17152" s="6">
        <v>49.468800000000002</v>
      </c>
    </row>
    <row r="17153" spans="1:7" ht="15" thickBot="1" x14ac:dyDescent="0.35">
      <c r="A17153" s="6">
        <v>365.7312</v>
      </c>
      <c r="B17153" s="19">
        <f>(A17153-G17153)/G17153</f>
        <v>6.8429233144621717</v>
      </c>
      <c r="C17153" s="30" t="s">
        <v>296</v>
      </c>
      <c r="D17153" s="6">
        <v>1005635</v>
      </c>
      <c r="E17153" s="6">
        <v>770</v>
      </c>
      <c r="F17153" s="7" t="s">
        <v>21</v>
      </c>
      <c r="G17153" s="6">
        <v>46.631999999999998</v>
      </c>
    </row>
    <row r="17154" spans="1:7" ht="15" thickBot="1" x14ac:dyDescent="0.35">
      <c r="A17154" s="6">
        <v>365.7312</v>
      </c>
      <c r="B17154" s="19">
        <f>(A17154-G17154)/G17154</f>
        <v>5.457574687477929</v>
      </c>
      <c r="C17154" s="30" t="s">
        <v>370</v>
      </c>
      <c r="D17154" s="6">
        <v>1005648</v>
      </c>
      <c r="E17154" s="6">
        <v>1239</v>
      </c>
      <c r="F17154" s="7" t="s">
        <v>42</v>
      </c>
      <c r="G17154" s="6">
        <v>56.636000000000003</v>
      </c>
    </row>
    <row r="17155" spans="1:7" ht="15" thickBot="1" x14ac:dyDescent="0.35">
      <c r="A17155" s="6">
        <v>365.7312</v>
      </c>
      <c r="B17155" s="19">
        <f>(A17155-G17155)/G17155</f>
        <v>1.2198892881421772</v>
      </c>
      <c r="C17155" s="30" t="s">
        <v>297</v>
      </c>
      <c r="D17155" s="6">
        <v>1005804</v>
      </c>
      <c r="E17155" s="6">
        <v>1044</v>
      </c>
      <c r="F17155" s="7" t="s">
        <v>42</v>
      </c>
      <c r="G17155" s="6">
        <v>164.75200000000001</v>
      </c>
    </row>
    <row r="17156" spans="1:7" ht="15" thickBot="1" x14ac:dyDescent="0.35">
      <c r="A17156" s="6">
        <v>365.7312</v>
      </c>
      <c r="B17156" s="19">
        <f>(A17156-G17156)/G17156</f>
        <v>1.0014184397163122</v>
      </c>
      <c r="C17156" s="30" t="s">
        <v>317</v>
      </c>
      <c r="D17156" s="6">
        <v>1005844</v>
      </c>
      <c r="E17156" s="6">
        <v>1603</v>
      </c>
      <c r="F17156" s="7" t="s">
        <v>35</v>
      </c>
      <c r="G17156" s="6">
        <v>182.73599999999999</v>
      </c>
    </row>
    <row r="17157" spans="1:7" ht="15" thickBot="1" x14ac:dyDescent="0.35">
      <c r="A17157" s="6">
        <v>365.77632</v>
      </c>
      <c r="B17157" s="19">
        <f>(A17157-G17157)/G17157</f>
        <v>0.94083122958652465</v>
      </c>
      <c r="C17157" s="30" t="s">
        <v>216</v>
      </c>
      <c r="D17157" s="6">
        <v>1000776</v>
      </c>
      <c r="E17157" s="6">
        <v>776</v>
      </c>
      <c r="F17157" s="7" t="s">
        <v>31</v>
      </c>
      <c r="G17157" s="6">
        <v>188.46374399999999</v>
      </c>
    </row>
    <row r="17158" spans="1:7" ht="15" thickBot="1" x14ac:dyDescent="0.35">
      <c r="A17158" s="6">
        <v>365.8304</v>
      </c>
      <c r="B17158" s="19">
        <f>(A17158-G17158)/G17158</f>
        <v>0.93762817579363056</v>
      </c>
      <c r="C17158" s="30" t="s">
        <v>79</v>
      </c>
      <c r="D17158" s="6">
        <v>1002818</v>
      </c>
      <c r="E17158" s="6">
        <v>2818</v>
      </c>
      <c r="F17158" s="7" t="s">
        <v>23</v>
      </c>
      <c r="G17158" s="6">
        <v>188.8032</v>
      </c>
    </row>
    <row r="17159" spans="1:7" ht="15" thickBot="1" x14ac:dyDescent="0.35">
      <c r="A17159" s="6">
        <v>365.846</v>
      </c>
      <c r="B17159" s="19">
        <f>(A17159-G17159)/G17159</f>
        <v>0.95440578149306787</v>
      </c>
      <c r="C17159" s="30" t="s">
        <v>33</v>
      </c>
      <c r="D17159" s="6">
        <v>1003042</v>
      </c>
      <c r="E17159" s="6">
        <v>2148</v>
      </c>
      <c r="F17159" s="7" t="s">
        <v>25</v>
      </c>
      <c r="G17159" s="6">
        <v>187.19040000000001</v>
      </c>
    </row>
    <row r="17160" spans="1:7" ht="15" thickBot="1" x14ac:dyDescent="0.35">
      <c r="A17160" s="6">
        <v>365.88760000000002</v>
      </c>
      <c r="B17160" s="19">
        <f>(A17160-G17160)/G17160</f>
        <v>0.5978405930770414</v>
      </c>
      <c r="C17160" s="30" t="s">
        <v>252</v>
      </c>
      <c r="D17160" s="6">
        <v>1004930</v>
      </c>
      <c r="E17160" s="6">
        <v>1892</v>
      </c>
      <c r="F17160" s="7" t="s">
        <v>19</v>
      </c>
      <c r="G17160" s="6">
        <v>228.9888</v>
      </c>
    </row>
    <row r="17161" spans="1:7" ht="15" thickBot="1" x14ac:dyDescent="0.35">
      <c r="A17161" s="6">
        <v>365.91879999999998</v>
      </c>
      <c r="B17161" s="19">
        <f>(A17161-G17161)/G17161</f>
        <v>0.52460068263936099</v>
      </c>
      <c r="C17161" s="30" t="s">
        <v>109</v>
      </c>
      <c r="D17161" s="6">
        <v>1005212</v>
      </c>
      <c r="E17161" s="6">
        <v>2660</v>
      </c>
      <c r="F17161" s="7" t="s">
        <v>27</v>
      </c>
      <c r="G17161" s="6">
        <v>240.00960000000001</v>
      </c>
    </row>
    <row r="17162" spans="1:7" ht="15" thickBot="1" x14ac:dyDescent="0.35">
      <c r="A17162" s="6">
        <v>365.95519999999999</v>
      </c>
      <c r="B17162" s="19">
        <f>(A17162-G17162)/G17162</f>
        <v>0.50291091164758905</v>
      </c>
      <c r="C17162" s="30" t="s">
        <v>33</v>
      </c>
      <c r="D17162" s="6">
        <v>1003268</v>
      </c>
      <c r="E17162" s="6">
        <v>369</v>
      </c>
      <c r="F17162" s="7" t="s">
        <v>17</v>
      </c>
      <c r="G17162" s="6">
        <v>243.49760000000001</v>
      </c>
    </row>
    <row r="17163" spans="1:7" ht="15" thickBot="1" x14ac:dyDescent="0.35">
      <c r="A17163" s="6">
        <v>365.9864</v>
      </c>
      <c r="B17163" s="19">
        <f>(A17163-G17163)/G17163</f>
        <v>5.0093920765027322</v>
      </c>
      <c r="C17163" s="30" t="s">
        <v>303</v>
      </c>
      <c r="D17163" s="6">
        <v>1003527</v>
      </c>
      <c r="E17163" s="6">
        <v>1775</v>
      </c>
      <c r="F17163" s="7" t="s">
        <v>27</v>
      </c>
      <c r="G17163" s="6">
        <v>60.9024</v>
      </c>
    </row>
    <row r="17164" spans="1:7" ht="15" thickBot="1" x14ac:dyDescent="0.35">
      <c r="A17164" s="6">
        <v>366.01344</v>
      </c>
      <c r="B17164" s="19">
        <f>(A17164-G17164)/G17164</f>
        <v>0.92602970397063278</v>
      </c>
      <c r="C17164" s="30" t="s">
        <v>159</v>
      </c>
      <c r="D17164" s="6">
        <v>1001597</v>
      </c>
      <c r="E17164" s="6">
        <v>1597</v>
      </c>
      <c r="F17164" s="7" t="s">
        <v>23</v>
      </c>
      <c r="G17164" s="6">
        <v>190.0352</v>
      </c>
    </row>
    <row r="17165" spans="1:7" ht="15" thickBot="1" x14ac:dyDescent="0.35">
      <c r="A17165" s="6">
        <v>366.262</v>
      </c>
      <c r="B17165" s="19">
        <f>(A17165-G17165)/G17165</f>
        <v>0.58901672914063574</v>
      </c>
      <c r="C17165" s="30" t="s">
        <v>327</v>
      </c>
      <c r="D17165" s="6">
        <v>1005314</v>
      </c>
      <c r="E17165" s="6">
        <v>2833</v>
      </c>
      <c r="F17165" s="7" t="s">
        <v>17</v>
      </c>
      <c r="G17165" s="6">
        <v>230.49600000000001</v>
      </c>
    </row>
    <row r="17166" spans="1:7" ht="15" thickBot="1" x14ac:dyDescent="0.35">
      <c r="A17166" s="6">
        <v>366.28800000000001</v>
      </c>
      <c r="B17166" s="19">
        <f>(A17166-G17166)/G17166</f>
        <v>1.5611393283064465</v>
      </c>
      <c r="C17166" s="30" t="s">
        <v>250</v>
      </c>
      <c r="D17166" s="6">
        <v>1001886</v>
      </c>
      <c r="E17166" s="6">
        <v>1886</v>
      </c>
      <c r="F17166" s="7" t="s">
        <v>27</v>
      </c>
      <c r="G17166" s="6">
        <v>143.01759999999999</v>
      </c>
    </row>
    <row r="17167" spans="1:7" ht="15" thickBot="1" x14ac:dyDescent="0.35">
      <c r="A17167" s="6">
        <v>366.44832000000002</v>
      </c>
      <c r="B17167" s="19">
        <f>(A17167-G17167)/G17167</f>
        <v>1.5092325390304029</v>
      </c>
      <c r="C17167" s="30" t="s">
        <v>54</v>
      </c>
      <c r="D17167" s="6">
        <v>1007294</v>
      </c>
      <c r="E17167" s="6">
        <v>1956</v>
      </c>
      <c r="F17167" s="7" t="s">
        <v>87</v>
      </c>
      <c r="G17167" s="6">
        <v>146.04</v>
      </c>
    </row>
    <row r="17168" spans="1:7" ht="15" thickBot="1" x14ac:dyDescent="0.35">
      <c r="A17168" s="6">
        <v>366.548</v>
      </c>
      <c r="B17168" s="19">
        <f>(A17168-G17168)/G17168</f>
        <v>0.10070772394441999</v>
      </c>
      <c r="C17168" s="30" t="s">
        <v>228</v>
      </c>
      <c r="D17168" s="6">
        <v>1005140</v>
      </c>
      <c r="E17168" s="6">
        <v>876</v>
      </c>
      <c r="F17168" s="7" t="s">
        <v>31</v>
      </c>
      <c r="G17168" s="6">
        <v>333.01119999999997</v>
      </c>
    </row>
    <row r="17169" spans="1:7" ht="15" thickBot="1" x14ac:dyDescent="0.35">
      <c r="A17169" s="6">
        <v>366.58960000000002</v>
      </c>
      <c r="B17169" s="19">
        <f>(A17169-G17169)/G17169</f>
        <v>5.0845150839175703</v>
      </c>
      <c r="C17169" s="30" t="s">
        <v>232</v>
      </c>
      <c r="D17169" s="6">
        <v>1005099</v>
      </c>
      <c r="E17169" s="6">
        <v>1289</v>
      </c>
      <c r="F17169" s="7" t="s">
        <v>27</v>
      </c>
      <c r="G17169" s="6">
        <v>60.249600000000001</v>
      </c>
    </row>
    <row r="17170" spans="1:7" ht="15" thickBot="1" x14ac:dyDescent="0.35">
      <c r="A17170" s="6">
        <v>366.62759999999997</v>
      </c>
      <c r="B17170" s="19">
        <f>(A17170-G17170)/G17170</f>
        <v>9.5973985431841839</v>
      </c>
      <c r="C17170" s="30" t="s">
        <v>72</v>
      </c>
      <c r="D17170" s="6">
        <v>1006139</v>
      </c>
      <c r="E17170" s="6">
        <v>1875</v>
      </c>
      <c r="F17170" s="7" t="s">
        <v>42</v>
      </c>
      <c r="G17170" s="6">
        <v>34.595999999999997</v>
      </c>
    </row>
    <row r="17171" spans="1:7" ht="15" thickBot="1" x14ac:dyDescent="0.35">
      <c r="A17171" s="6">
        <v>366.76119999999997</v>
      </c>
      <c r="B17171" s="19">
        <f>(A17171-G17171)/G17171</f>
        <v>0.91327582465277757</v>
      </c>
      <c r="C17171" s="30" t="s">
        <v>99</v>
      </c>
      <c r="D17171" s="6">
        <v>1004329</v>
      </c>
      <c r="E17171" s="6">
        <v>2685</v>
      </c>
      <c r="F17171" s="7" t="s">
        <v>35</v>
      </c>
      <c r="G17171" s="6">
        <v>191.69280000000001</v>
      </c>
    </row>
    <row r="17172" spans="1:7" ht="15" thickBot="1" x14ac:dyDescent="0.35">
      <c r="A17172" s="6">
        <v>366.84960000000001</v>
      </c>
      <c r="B17172" s="19">
        <f>(A17172-G17172)/G17172</f>
        <v>3.5806728732968391</v>
      </c>
      <c r="C17172" s="30" t="s">
        <v>227</v>
      </c>
      <c r="D17172" s="6">
        <v>1002646</v>
      </c>
      <c r="E17172" s="6">
        <v>2646</v>
      </c>
      <c r="F17172" s="7" t="s">
        <v>25</v>
      </c>
      <c r="G17172" s="6">
        <v>80.086399999999998</v>
      </c>
    </row>
    <row r="17173" spans="1:7" ht="15" thickBot="1" x14ac:dyDescent="0.35">
      <c r="A17173" s="6">
        <v>366.89535999999998</v>
      </c>
      <c r="B17173" s="19">
        <f>(A17173-G17173)/G17173</f>
        <v>-0.15439951972788518</v>
      </c>
      <c r="C17173" s="30" t="s">
        <v>165</v>
      </c>
      <c r="D17173" s="6">
        <v>1001032</v>
      </c>
      <c r="E17173" s="6">
        <v>1032</v>
      </c>
      <c r="F17173" s="7" t="s">
        <v>19</v>
      </c>
      <c r="G17173" s="6">
        <v>433.88736</v>
      </c>
    </row>
    <row r="17174" spans="1:7" ht="15" thickBot="1" x14ac:dyDescent="0.35">
      <c r="A17174" s="6">
        <v>366.95493119999998</v>
      </c>
      <c r="B17174" s="19">
        <f>(A17174-G17174)/G17174</f>
        <v>2.6561962981278295</v>
      </c>
      <c r="C17174" s="30" t="s">
        <v>33</v>
      </c>
      <c r="D17174" s="6">
        <v>1000055</v>
      </c>
      <c r="E17174" s="6">
        <v>55</v>
      </c>
      <c r="F17174" s="7" t="s">
        <v>21</v>
      </c>
      <c r="G17174" s="6">
        <v>100.365216</v>
      </c>
    </row>
    <row r="17175" spans="1:7" ht="15" thickBot="1" x14ac:dyDescent="0.35">
      <c r="A17175" s="6">
        <v>367.00560000000002</v>
      </c>
      <c r="B17175" s="19">
        <f>(A17175-G17175)/G17175</f>
        <v>0.29115302779560276</v>
      </c>
      <c r="C17175" s="30" t="s">
        <v>347</v>
      </c>
      <c r="D17175" s="6">
        <v>1004175</v>
      </c>
      <c r="E17175" s="6">
        <v>803</v>
      </c>
      <c r="F17175" s="7" t="s">
        <v>21</v>
      </c>
      <c r="G17175" s="6">
        <v>284.24639999999999</v>
      </c>
    </row>
    <row r="17176" spans="1:7" ht="15" thickBot="1" x14ac:dyDescent="0.35">
      <c r="A17176" s="6">
        <v>367.07839999999999</v>
      </c>
      <c r="B17176" s="19">
        <f>(A17176-G17176)/G17176</f>
        <v>0.6235051021130249</v>
      </c>
      <c r="C17176" s="30" t="s">
        <v>302</v>
      </c>
      <c r="D17176" s="6">
        <v>1003859</v>
      </c>
      <c r="E17176" s="6">
        <v>685</v>
      </c>
      <c r="F17176" s="7" t="s">
        <v>27</v>
      </c>
      <c r="G17176" s="6">
        <v>226.10239999999999</v>
      </c>
    </row>
    <row r="17177" spans="1:7" ht="15" thickBot="1" x14ac:dyDescent="0.35">
      <c r="A17177" s="6">
        <v>367.16543999999999</v>
      </c>
      <c r="B17177" s="19">
        <f>(A17177-G17177)/G17177</f>
        <v>0.33567160921380029</v>
      </c>
      <c r="C17177" s="30" t="s">
        <v>158</v>
      </c>
      <c r="D17177" s="6">
        <v>1014180</v>
      </c>
      <c r="E17177" s="6">
        <v>97</v>
      </c>
      <c r="F17177" s="7" t="s">
        <v>87</v>
      </c>
      <c r="G17177" s="6">
        <v>274.892</v>
      </c>
    </row>
    <row r="17178" spans="1:7" ht="15" thickBot="1" x14ac:dyDescent="0.35">
      <c r="A17178" s="6">
        <v>367.16543999999999</v>
      </c>
      <c r="B17178" s="19">
        <f>(A17178-G17178)/G17178</f>
        <v>-6.5527548153276022E-2</v>
      </c>
      <c r="C17178" s="30" t="s">
        <v>168</v>
      </c>
      <c r="D17178" s="6">
        <v>1010904</v>
      </c>
      <c r="E17178" s="6">
        <v>2199</v>
      </c>
      <c r="F17178" s="7" t="s">
        <v>87</v>
      </c>
      <c r="G17178" s="6">
        <v>392.91199999999998</v>
      </c>
    </row>
    <row r="17179" spans="1:7" ht="15" thickBot="1" x14ac:dyDescent="0.35">
      <c r="A17179" s="6">
        <v>367.20319999999998</v>
      </c>
      <c r="B17179" s="19">
        <f>(A17179-G17179)/G17179</f>
        <v>1.96951582434076</v>
      </c>
      <c r="C17179" s="30" t="s">
        <v>61</v>
      </c>
      <c r="D17179" s="6">
        <v>1003195</v>
      </c>
      <c r="E17179" s="6">
        <v>1612</v>
      </c>
      <c r="F17179" s="7" t="s">
        <v>21</v>
      </c>
      <c r="G17179" s="6">
        <v>123.6576</v>
      </c>
    </row>
    <row r="17180" spans="1:7" ht="15" thickBot="1" x14ac:dyDescent="0.35">
      <c r="A17180" s="6">
        <v>367.21879999999999</v>
      </c>
      <c r="B17180" s="19">
        <f>(A17180-G17180)/G17180</f>
        <v>0.60190788279799534</v>
      </c>
      <c r="C17180" s="30" t="s">
        <v>59</v>
      </c>
      <c r="D17180" s="6">
        <v>1003351</v>
      </c>
      <c r="E17180" s="6">
        <v>1282</v>
      </c>
      <c r="F17180" s="7" t="s">
        <v>19</v>
      </c>
      <c r="G17180" s="6">
        <v>229.23840000000001</v>
      </c>
    </row>
    <row r="17181" spans="1:7" ht="15" thickBot="1" x14ac:dyDescent="0.35">
      <c r="A17181" s="6">
        <v>367.37479999999999</v>
      </c>
      <c r="B17181" s="19">
        <f>(A17181-G17181)/G17181</f>
        <v>1.1695225541886352</v>
      </c>
      <c r="C17181" s="30" t="s">
        <v>207</v>
      </c>
      <c r="D17181" s="6">
        <v>1002369</v>
      </c>
      <c r="E17181" s="6">
        <v>2369</v>
      </c>
      <c r="F17181" s="7" t="s">
        <v>23</v>
      </c>
      <c r="G17181" s="6">
        <v>169.33439999999999</v>
      </c>
    </row>
    <row r="17182" spans="1:7" ht="15" thickBot="1" x14ac:dyDescent="0.35">
      <c r="A17182" s="6">
        <v>367.41640000000001</v>
      </c>
      <c r="B17182" s="19">
        <f>(A17182-G17182)/G17182</f>
        <v>2.4673438726822492</v>
      </c>
      <c r="C17182" s="30" t="s">
        <v>92</v>
      </c>
      <c r="D17182" s="6">
        <v>1003789</v>
      </c>
      <c r="E17182" s="6">
        <v>1522</v>
      </c>
      <c r="F17182" s="7" t="s">
        <v>17</v>
      </c>
      <c r="G17182" s="6">
        <v>105.9648</v>
      </c>
    </row>
    <row r="17183" spans="1:7" ht="15" thickBot="1" x14ac:dyDescent="0.35">
      <c r="A17183" s="6">
        <v>367.41640000000001</v>
      </c>
      <c r="B17183" s="19">
        <f>(A17183-G17183)/G17183</f>
        <v>0.67228804672366338</v>
      </c>
      <c r="C17183" s="30" t="s">
        <v>175</v>
      </c>
      <c r="D17183" s="6">
        <v>1003874</v>
      </c>
      <c r="E17183" s="6">
        <v>235</v>
      </c>
      <c r="F17183" s="7" t="s">
        <v>23</v>
      </c>
      <c r="G17183" s="6">
        <v>219.7088</v>
      </c>
    </row>
    <row r="17184" spans="1:7" ht="15" thickBot="1" x14ac:dyDescent="0.35">
      <c r="A17184" s="6">
        <v>367.5204</v>
      </c>
      <c r="B17184" s="19">
        <f>(A17184-G17184)/G17184</f>
        <v>2.5687690323783481</v>
      </c>
      <c r="C17184" s="30" t="s">
        <v>263</v>
      </c>
      <c r="D17184" s="6">
        <v>1003255</v>
      </c>
      <c r="E17184" s="6">
        <v>709</v>
      </c>
      <c r="F17184" s="7" t="s">
        <v>31</v>
      </c>
      <c r="G17184" s="6">
        <v>102.9824</v>
      </c>
    </row>
    <row r="17185" spans="1:7" ht="15" thickBot="1" x14ac:dyDescent="0.35">
      <c r="A17185" s="6">
        <v>367.524</v>
      </c>
      <c r="B17185" s="19">
        <f>(A17185-G17185)/G17185</f>
        <v>11.331364917460744</v>
      </c>
      <c r="C17185" s="30" t="s">
        <v>209</v>
      </c>
      <c r="D17185" s="6">
        <v>1006003</v>
      </c>
      <c r="E17185" s="6">
        <v>2094</v>
      </c>
      <c r="F17185" s="7" t="s">
        <v>27</v>
      </c>
      <c r="G17185" s="6">
        <v>29.803999999999998</v>
      </c>
    </row>
    <row r="17186" spans="1:7" ht="15" thickBot="1" x14ac:dyDescent="0.35">
      <c r="A17186" s="6">
        <v>367.59424000000001</v>
      </c>
      <c r="B17186" s="19">
        <f>(A17186-G17186)/G17186</f>
        <v>0.60630366082165743</v>
      </c>
      <c r="C17186" s="30" t="s">
        <v>378</v>
      </c>
      <c r="D17186" s="6">
        <v>1002016</v>
      </c>
      <c r="E17186" s="6">
        <v>2016</v>
      </c>
      <c r="F17186" s="7" t="s">
        <v>87</v>
      </c>
      <c r="G17186" s="6">
        <v>228.84479999999999</v>
      </c>
    </row>
    <row r="17187" spans="1:7" ht="15" thickBot="1" x14ac:dyDescent="0.35">
      <c r="A17187" s="6">
        <v>367.63479999999998</v>
      </c>
      <c r="B17187" s="19">
        <f>(A17187-G17187)/G17187</f>
        <v>0.55349850580774274</v>
      </c>
      <c r="C17187" s="30" t="s">
        <v>156</v>
      </c>
      <c r="D17187" s="6">
        <v>1003752</v>
      </c>
      <c r="E17187" s="6">
        <v>191</v>
      </c>
      <c r="F17187" s="7" t="s">
        <v>27</v>
      </c>
      <c r="G17187" s="6">
        <v>236.64959999999999</v>
      </c>
    </row>
    <row r="17188" spans="1:7" ht="15" thickBot="1" x14ac:dyDescent="0.35">
      <c r="A17188" s="6">
        <v>367.68326400000001</v>
      </c>
      <c r="B17188" s="19">
        <f>(A17188-G17188)/G17188</f>
        <v>-0.14445837324336303</v>
      </c>
      <c r="C17188" s="30" t="s">
        <v>239</v>
      </c>
      <c r="D17188" s="6">
        <v>1000471</v>
      </c>
      <c r="E17188" s="6">
        <v>471</v>
      </c>
      <c r="F17188" s="7" t="s">
        <v>25</v>
      </c>
      <c r="G17188" s="6">
        <v>429.76665600000001</v>
      </c>
    </row>
    <row r="17189" spans="1:7" ht="15" thickBot="1" x14ac:dyDescent="0.35">
      <c r="A17189" s="6">
        <v>367.88256000000001</v>
      </c>
      <c r="B17189" s="19">
        <f>(A17189-G17189)/G17189</f>
        <v>1.938077500559052</v>
      </c>
      <c r="C17189" s="30" t="s">
        <v>162</v>
      </c>
      <c r="D17189" s="6">
        <v>1006748</v>
      </c>
      <c r="E17189" s="6">
        <v>2175</v>
      </c>
      <c r="F17189" s="7" t="s">
        <v>87</v>
      </c>
      <c r="G17189" s="6">
        <v>125.212</v>
      </c>
    </row>
    <row r="17190" spans="1:7" ht="15" thickBot="1" x14ac:dyDescent="0.35">
      <c r="A17190" s="6">
        <v>367.88256000000001</v>
      </c>
      <c r="B17190" s="19">
        <f>(A17190-G17190)/G17190</f>
        <v>1.6225623770281443</v>
      </c>
      <c r="C17190" s="30" t="s">
        <v>250</v>
      </c>
      <c r="D17190" s="6">
        <v>1008296</v>
      </c>
      <c r="E17190" s="6">
        <v>2477</v>
      </c>
      <c r="F17190" s="7" t="s">
        <v>87</v>
      </c>
      <c r="G17190" s="6">
        <v>140.27600000000001</v>
      </c>
    </row>
    <row r="17191" spans="1:7" ht="15" thickBot="1" x14ac:dyDescent="0.35">
      <c r="A17191" s="6">
        <v>367.88256000000001</v>
      </c>
      <c r="B17191" s="19">
        <f>(A17191-G17191)/G17191</f>
        <v>-7.1059935761468976E-2</v>
      </c>
      <c r="C17191" s="30" t="s">
        <v>209</v>
      </c>
      <c r="D17191" s="6">
        <v>1015553</v>
      </c>
      <c r="E17191" s="6">
        <v>1872</v>
      </c>
      <c r="F17191" s="7" t="s">
        <v>87</v>
      </c>
      <c r="G17191" s="6">
        <v>396.024</v>
      </c>
    </row>
    <row r="17192" spans="1:7" ht="15" thickBot="1" x14ac:dyDescent="0.35">
      <c r="A17192" s="6">
        <v>367.92079999999999</v>
      </c>
      <c r="B17192" s="19">
        <f>(A17192-G17192)/G17192</f>
        <v>31.05331753554502</v>
      </c>
      <c r="C17192" s="30" t="s">
        <v>95</v>
      </c>
      <c r="D17192" s="6">
        <v>1003806</v>
      </c>
      <c r="E17192" s="6">
        <v>773</v>
      </c>
      <c r="F17192" s="7" t="s">
        <v>25</v>
      </c>
      <c r="G17192" s="6">
        <v>11.478400000000001</v>
      </c>
    </row>
    <row r="17193" spans="1:7" ht="15" thickBot="1" x14ac:dyDescent="0.35">
      <c r="A17193" s="6">
        <v>367.92079999999999</v>
      </c>
      <c r="B17193" s="19">
        <f>(A17193-G17193)/G17193</f>
        <v>6.5206207482993195</v>
      </c>
      <c r="C17193" s="30" t="s">
        <v>52</v>
      </c>
      <c r="D17193" s="6">
        <v>1002474</v>
      </c>
      <c r="E17193" s="6">
        <v>2474</v>
      </c>
      <c r="F17193" s="7" t="s">
        <v>35</v>
      </c>
      <c r="G17193" s="6">
        <v>48.921599999999998</v>
      </c>
    </row>
    <row r="17194" spans="1:7" ht="15" thickBot="1" x14ac:dyDescent="0.35">
      <c r="A17194" s="6">
        <v>367.952</v>
      </c>
      <c r="B17194" s="19">
        <f>(A17194-G17194)/G17194</f>
        <v>4.1933065353868386</v>
      </c>
      <c r="C17194" s="30" t="s">
        <v>28</v>
      </c>
      <c r="D17194" s="6">
        <v>1004286</v>
      </c>
      <c r="E17194" s="6">
        <v>464</v>
      </c>
      <c r="F17194" s="7" t="s">
        <v>19</v>
      </c>
      <c r="G17194" s="6">
        <v>70.851200000000006</v>
      </c>
    </row>
    <row r="17195" spans="1:7" ht="15" thickBot="1" x14ac:dyDescent="0.35">
      <c r="A17195" s="6">
        <v>367.9775424</v>
      </c>
      <c r="B17195" s="19">
        <f>(A17195-G17195)/G17195</f>
        <v>0.23443531121262018</v>
      </c>
      <c r="C17195" s="30" t="s">
        <v>192</v>
      </c>
      <c r="D17195" s="6">
        <v>1000631</v>
      </c>
      <c r="E17195" s="6">
        <v>631</v>
      </c>
      <c r="F17195" s="7" t="s">
        <v>25</v>
      </c>
      <c r="G17195" s="6">
        <v>298.09382399999998</v>
      </c>
    </row>
    <row r="17196" spans="1:7" ht="15" thickBot="1" x14ac:dyDescent="0.35">
      <c r="A17196" s="6">
        <v>368.09160960000003</v>
      </c>
      <c r="B17196" s="19">
        <f>(A17196-G17196)/G17196</f>
        <v>0.14364172159751853</v>
      </c>
      <c r="C17196" s="30" t="s">
        <v>323</v>
      </c>
      <c r="D17196" s="6">
        <v>1000583</v>
      </c>
      <c r="E17196" s="6">
        <v>583</v>
      </c>
      <c r="F17196" s="7" t="s">
        <v>35</v>
      </c>
      <c r="G17196" s="6">
        <v>321.85919999999999</v>
      </c>
    </row>
    <row r="17197" spans="1:7" ht="15" thickBot="1" x14ac:dyDescent="0.35">
      <c r="A17197" s="6">
        <v>368.16520000000003</v>
      </c>
      <c r="B17197" s="19">
        <f>(A17197-G17197)/G17197</f>
        <v>1.3739115856803881</v>
      </c>
      <c r="C17197" s="30" t="s">
        <v>91</v>
      </c>
      <c r="D17197" s="6">
        <v>1004306</v>
      </c>
      <c r="E17197" s="6">
        <v>2462</v>
      </c>
      <c r="F17197" s="7" t="s">
        <v>87</v>
      </c>
      <c r="G17197" s="6">
        <v>155.08799999999999</v>
      </c>
    </row>
    <row r="17198" spans="1:7" ht="15" thickBot="1" x14ac:dyDescent="0.35">
      <c r="A17198" s="6">
        <v>368.19244800000001</v>
      </c>
      <c r="B17198" s="19">
        <f>(A17198-G17198)/G17198</f>
        <v>-0.27600434925417083</v>
      </c>
      <c r="C17198" s="30" t="s">
        <v>143</v>
      </c>
      <c r="D17198" s="6">
        <v>1000838</v>
      </c>
      <c r="E17198" s="6">
        <v>838</v>
      </c>
      <c r="F17198" s="7" t="s">
        <v>21</v>
      </c>
      <c r="G17198" s="6">
        <v>508.55615999999998</v>
      </c>
    </row>
    <row r="17199" spans="1:7" ht="15" thickBot="1" x14ac:dyDescent="0.35">
      <c r="A17199" s="6">
        <v>368.31079999999997</v>
      </c>
      <c r="B17199" s="19">
        <f>(A17199-G17199)/G17199</f>
        <v>0.77430089873437213</v>
      </c>
      <c r="C17199" s="30" t="s">
        <v>289</v>
      </c>
      <c r="D17199" s="6">
        <v>1003129</v>
      </c>
      <c r="E17199" s="6">
        <v>893</v>
      </c>
      <c r="F17199" s="7" t="s">
        <v>19</v>
      </c>
      <c r="G17199" s="6">
        <v>207.58080000000001</v>
      </c>
    </row>
    <row r="17200" spans="1:7" ht="15" thickBot="1" x14ac:dyDescent="0.35">
      <c r="A17200" s="6">
        <v>368.31079999999997</v>
      </c>
      <c r="B17200" s="19">
        <f>(A17200-G17200)/G17200</f>
        <v>0.46642958159209041</v>
      </c>
      <c r="C17200" s="30" t="s">
        <v>204</v>
      </c>
      <c r="D17200" s="6">
        <v>1004875</v>
      </c>
      <c r="E17200" s="6">
        <v>1630</v>
      </c>
      <c r="F17200" s="7" t="s">
        <v>42</v>
      </c>
      <c r="G17200" s="6">
        <v>251.16159999999999</v>
      </c>
    </row>
    <row r="17201" spans="1:7" ht="15" thickBot="1" x14ac:dyDescent="0.35">
      <c r="A17201" s="6">
        <v>368.31283200000001</v>
      </c>
      <c r="B17201" s="19">
        <f>(A17201-G17201)/G17201</f>
        <v>1.9472571538313808</v>
      </c>
      <c r="C17201" s="30" t="s">
        <v>97</v>
      </c>
      <c r="D17201" s="6">
        <v>1007276</v>
      </c>
      <c r="E17201" s="6">
        <v>2195</v>
      </c>
      <c r="F17201" s="7" t="s">
        <v>87</v>
      </c>
      <c r="G17201" s="6">
        <v>124.968</v>
      </c>
    </row>
    <row r="17202" spans="1:7" ht="15" thickBot="1" x14ac:dyDescent="0.35">
      <c r="A17202" s="6">
        <v>368.35136</v>
      </c>
      <c r="B17202" s="19">
        <f>(A17202-G17202)/G17202</f>
        <v>1.3198734355791129</v>
      </c>
      <c r="C17202" s="30" t="s">
        <v>149</v>
      </c>
      <c r="D17202" s="6">
        <v>1002107</v>
      </c>
      <c r="E17202" s="6">
        <v>2107</v>
      </c>
      <c r="F17202" s="7" t="s">
        <v>17</v>
      </c>
      <c r="G17202" s="6">
        <v>158.7808</v>
      </c>
    </row>
    <row r="17203" spans="1:7" ht="15" thickBot="1" x14ac:dyDescent="0.35">
      <c r="A17203" s="6">
        <v>368.35239999999999</v>
      </c>
      <c r="B17203" s="19">
        <f>(A17203-G17203)/G17203</f>
        <v>0.33873889328247114</v>
      </c>
      <c r="C17203" s="30" t="s">
        <v>163</v>
      </c>
      <c r="D17203" s="6">
        <v>1002709</v>
      </c>
      <c r="E17203" s="6">
        <v>2709</v>
      </c>
      <c r="F17203" s="7" t="s">
        <v>25</v>
      </c>
      <c r="G17203" s="6">
        <v>275.14879999999999</v>
      </c>
    </row>
    <row r="17204" spans="1:7" ht="15" thickBot="1" x14ac:dyDescent="0.35">
      <c r="A17204" s="6">
        <v>368.42039999999997</v>
      </c>
      <c r="B17204" s="19">
        <f>(A17204-G17204)/G17204</f>
        <v>5.1444362908605736</v>
      </c>
      <c r="C17204" s="30" t="s">
        <v>162</v>
      </c>
      <c r="D17204" s="6">
        <v>1006136</v>
      </c>
      <c r="E17204" s="6">
        <v>2812</v>
      </c>
      <c r="F17204" s="7" t="s">
        <v>87</v>
      </c>
      <c r="G17204" s="6">
        <v>59.96</v>
      </c>
    </row>
    <row r="17205" spans="1:7" ht="15" thickBot="1" x14ac:dyDescent="0.35">
      <c r="A17205" s="6">
        <v>368.59967999999998</v>
      </c>
      <c r="B17205" s="19">
        <f>(A17205-G17205)/G17205</f>
        <v>0.25116997732549456</v>
      </c>
      <c r="C17205" s="30" t="s">
        <v>213</v>
      </c>
      <c r="D17205" s="6">
        <v>1015164</v>
      </c>
      <c r="E17205" s="6">
        <v>1829</v>
      </c>
      <c r="F17205" s="7" t="s">
        <v>87</v>
      </c>
      <c r="G17205" s="6">
        <v>294.60399999999998</v>
      </c>
    </row>
    <row r="17206" spans="1:7" ht="15" thickBot="1" x14ac:dyDescent="0.35">
      <c r="A17206" s="6">
        <v>368.59967999999998</v>
      </c>
      <c r="B17206" s="19">
        <f>(A17206-G17206)/G17206</f>
        <v>0.25116997732549456</v>
      </c>
      <c r="C17206" s="30" t="s">
        <v>115</v>
      </c>
      <c r="D17206" s="6">
        <v>1016355</v>
      </c>
      <c r="E17206" s="6">
        <v>480</v>
      </c>
      <c r="F17206" s="7" t="s">
        <v>87</v>
      </c>
      <c r="G17206" s="6">
        <v>294.60399999999998</v>
      </c>
    </row>
    <row r="17207" spans="1:7" ht="15" thickBot="1" x14ac:dyDescent="0.35">
      <c r="A17207" s="6">
        <v>368.61239999999998</v>
      </c>
      <c r="B17207" s="19">
        <f>(A17207-G17207)/G17207</f>
        <v>1.1423380572448807</v>
      </c>
      <c r="C17207" s="30" t="s">
        <v>205</v>
      </c>
      <c r="D17207" s="6">
        <v>1003147</v>
      </c>
      <c r="E17207" s="6">
        <v>1519</v>
      </c>
      <c r="F17207" s="7" t="s">
        <v>23</v>
      </c>
      <c r="G17207" s="6">
        <v>172.0608</v>
      </c>
    </row>
    <row r="17208" spans="1:7" ht="15" thickBot="1" x14ac:dyDescent="0.35">
      <c r="A17208" s="6">
        <v>368.64879999999999</v>
      </c>
      <c r="B17208" s="19">
        <f>(A17208-G17208)/G17208</f>
        <v>0.56723509325642463</v>
      </c>
      <c r="C17208" s="30" t="s">
        <v>364</v>
      </c>
      <c r="D17208" s="6">
        <v>1004960</v>
      </c>
      <c r="E17208" s="6">
        <v>250</v>
      </c>
      <c r="F17208" s="7" t="s">
        <v>17</v>
      </c>
      <c r="G17208" s="6">
        <v>235.22239999999999</v>
      </c>
    </row>
    <row r="17209" spans="1:7" ht="15" thickBot="1" x14ac:dyDescent="0.35">
      <c r="A17209" s="6">
        <v>368.68</v>
      </c>
      <c r="B17209" s="19">
        <f>(A17209-G17209)/G17209</f>
        <v>0.36088471533191602</v>
      </c>
      <c r="C17209" s="30" t="s">
        <v>55</v>
      </c>
      <c r="D17209" s="6">
        <v>1004277</v>
      </c>
      <c r="E17209" s="6">
        <v>1112</v>
      </c>
      <c r="F17209" s="7" t="s">
        <v>42</v>
      </c>
      <c r="G17209" s="6">
        <v>270.91199999999998</v>
      </c>
    </row>
    <row r="17210" spans="1:7" ht="15" thickBot="1" x14ac:dyDescent="0.35">
      <c r="A17210" s="6">
        <v>369.00448</v>
      </c>
      <c r="B17210" s="19">
        <f>(A17210-G17210)/G17210</f>
        <v>1.2457767737160887</v>
      </c>
      <c r="C17210" s="30" t="s">
        <v>296</v>
      </c>
      <c r="D17210" s="6">
        <v>1001697</v>
      </c>
      <c r="E17210" s="6">
        <v>1697</v>
      </c>
      <c r="F17210" s="7" t="s">
        <v>42</v>
      </c>
      <c r="G17210" s="6">
        <v>164.31039999999999</v>
      </c>
    </row>
    <row r="17211" spans="1:7" ht="15" thickBot="1" x14ac:dyDescent="0.35">
      <c r="A17211" s="6">
        <v>369.00448</v>
      </c>
      <c r="B17211" s="19">
        <f>(A17211-G17211)/G17211</f>
        <v>0.65244038748137112</v>
      </c>
      <c r="C17211" s="30" t="s">
        <v>121</v>
      </c>
      <c r="D17211" s="6">
        <v>1001952</v>
      </c>
      <c r="E17211" s="6">
        <v>1952</v>
      </c>
      <c r="F17211" s="7" t="s">
        <v>21</v>
      </c>
      <c r="G17211" s="6">
        <v>223.30879999999999</v>
      </c>
    </row>
    <row r="17212" spans="1:7" ht="15" thickBot="1" x14ac:dyDescent="0.35">
      <c r="A17212" s="6">
        <v>369.01280000000003</v>
      </c>
      <c r="B17212" s="19">
        <f>(A17212-G17212)/G17212</f>
        <v>1.3205316537207712</v>
      </c>
      <c r="C17212" s="30" t="s">
        <v>104</v>
      </c>
      <c r="D17212" s="6">
        <v>1004539</v>
      </c>
      <c r="E17212" s="6">
        <v>349</v>
      </c>
      <c r="F17212" s="7" t="s">
        <v>31</v>
      </c>
      <c r="G17212" s="6">
        <v>159.02080000000001</v>
      </c>
    </row>
    <row r="17213" spans="1:7" ht="15" thickBot="1" x14ac:dyDescent="0.35">
      <c r="A17213" s="6">
        <v>369.06479999999999</v>
      </c>
      <c r="B17213" s="19">
        <f>(A17213-G17213)/G17213</f>
        <v>0.71473015165031217</v>
      </c>
      <c r="C17213" s="30" t="s">
        <v>82</v>
      </c>
      <c r="D17213" s="6">
        <v>1002172</v>
      </c>
      <c r="E17213" s="6">
        <v>2172</v>
      </c>
      <c r="F17213" s="7" t="s">
        <v>17</v>
      </c>
      <c r="G17213" s="6">
        <v>215.232</v>
      </c>
    </row>
    <row r="17214" spans="1:7" ht="15" thickBot="1" x14ac:dyDescent="0.35">
      <c r="A17214" s="6">
        <v>369.17919999999998</v>
      </c>
      <c r="B17214" s="19">
        <f>(A17214-G17214)/G17214</f>
        <v>2.455802180685358</v>
      </c>
      <c r="C17214" s="30" t="s">
        <v>251</v>
      </c>
      <c r="D17214" s="6">
        <v>1004424</v>
      </c>
      <c r="E17214" s="6">
        <v>841</v>
      </c>
      <c r="F17214" s="7" t="s">
        <v>21</v>
      </c>
      <c r="G17214" s="6">
        <v>106.8288</v>
      </c>
    </row>
    <row r="17215" spans="1:7" ht="15" thickBot="1" x14ac:dyDescent="0.35">
      <c r="A17215" s="6">
        <v>369.18439999999998</v>
      </c>
      <c r="B17215" s="19">
        <f>(A17215-G17215)/G17215</f>
        <v>0.96170996922344454</v>
      </c>
      <c r="C17215" s="30" t="s">
        <v>294</v>
      </c>
      <c r="D17215" s="6">
        <v>1005091</v>
      </c>
      <c r="E17215" s="6">
        <v>1664</v>
      </c>
      <c r="F17215" s="7" t="s">
        <v>35</v>
      </c>
      <c r="G17215" s="6">
        <v>188.1952</v>
      </c>
    </row>
    <row r="17216" spans="1:7" ht="15" thickBot="1" x14ac:dyDescent="0.35">
      <c r="A17216" s="6">
        <v>369.18752000000001</v>
      </c>
      <c r="B17216" s="19">
        <f>(A17216-G17216)/G17216</f>
        <v>0.87523385342660476</v>
      </c>
      <c r="C17216" s="30" t="s">
        <v>361</v>
      </c>
      <c r="D17216" s="6">
        <v>1001163</v>
      </c>
      <c r="E17216" s="6">
        <v>1163</v>
      </c>
      <c r="F17216" s="7" t="s">
        <v>21</v>
      </c>
      <c r="G17216" s="6">
        <v>196.87545600000001</v>
      </c>
    </row>
    <row r="17217" spans="1:7" ht="15" thickBot="1" x14ac:dyDescent="0.35">
      <c r="A17217" s="6">
        <v>369.21039999999999</v>
      </c>
      <c r="B17217" s="19">
        <f>(A17217-G17217)/G17217</f>
        <v>1.4521433732891271</v>
      </c>
      <c r="C17217" s="30" t="s">
        <v>283</v>
      </c>
      <c r="D17217" s="6">
        <v>1004486</v>
      </c>
      <c r="E17217" s="6">
        <v>739</v>
      </c>
      <c r="F17217" s="7" t="s">
        <v>27</v>
      </c>
      <c r="G17217" s="6">
        <v>150.56639999999999</v>
      </c>
    </row>
    <row r="17218" spans="1:7" ht="15" thickBot="1" x14ac:dyDescent="0.35">
      <c r="A17218" s="6">
        <v>369.27904000000001</v>
      </c>
      <c r="B17218" s="19">
        <f>(A17218-G17218)/G17218</f>
        <v>1.5755412221577469</v>
      </c>
      <c r="C17218" s="30" t="s">
        <v>183</v>
      </c>
      <c r="D17218" s="6">
        <v>1001999</v>
      </c>
      <c r="E17218" s="6">
        <v>1999</v>
      </c>
      <c r="F17218" s="7" t="s">
        <v>25</v>
      </c>
      <c r="G17218" s="6">
        <v>143.3792</v>
      </c>
    </row>
    <row r="17219" spans="1:7" ht="15" thickBot="1" x14ac:dyDescent="0.35">
      <c r="A17219" s="6">
        <v>369.30919999999998</v>
      </c>
      <c r="B17219" s="19">
        <f>(A17219-G17219)/G17219</f>
        <v>0.57396111777862635</v>
      </c>
      <c r="C17219" s="30" t="s">
        <v>314</v>
      </c>
      <c r="D17219" s="6">
        <v>1004586</v>
      </c>
      <c r="E17219" s="6">
        <v>2659</v>
      </c>
      <c r="F17219" s="7" t="s">
        <v>17</v>
      </c>
      <c r="G17219" s="6">
        <v>234.63679999999999</v>
      </c>
    </row>
    <row r="17220" spans="1:7" ht="15" thickBot="1" x14ac:dyDescent="0.35">
      <c r="A17220" s="6">
        <v>369.3168</v>
      </c>
      <c r="B17220" s="19">
        <f>(A17220-G17220)/G17220</f>
        <v>37.69622799664711</v>
      </c>
      <c r="C17220" s="30" t="s">
        <v>201</v>
      </c>
      <c r="D17220" s="6">
        <v>1006208</v>
      </c>
      <c r="E17220" s="6">
        <v>446</v>
      </c>
      <c r="F17220" s="7" t="s">
        <v>42</v>
      </c>
      <c r="G17220" s="6">
        <v>9.5440000000000005</v>
      </c>
    </row>
    <row r="17221" spans="1:7" ht="15" thickBot="1" x14ac:dyDescent="0.35">
      <c r="A17221" s="6">
        <v>369.3168</v>
      </c>
      <c r="B17221" s="19">
        <f>(A17221-G17221)/G17221</f>
        <v>2.3826415094339621</v>
      </c>
      <c r="C17221" s="30" t="s">
        <v>98</v>
      </c>
      <c r="D17221" s="6">
        <v>1006615</v>
      </c>
      <c r="E17221" s="6">
        <v>1753</v>
      </c>
      <c r="F17221" s="7" t="s">
        <v>87</v>
      </c>
      <c r="G17221" s="6">
        <v>109.18</v>
      </c>
    </row>
    <row r="17222" spans="1:7" ht="15" thickBot="1" x14ac:dyDescent="0.35">
      <c r="A17222" s="6">
        <v>369.3168</v>
      </c>
      <c r="B17222" s="19">
        <f>(A17222-G17222)/G17222</f>
        <v>1.9552909544843478</v>
      </c>
      <c r="C17222" s="30" t="s">
        <v>221</v>
      </c>
      <c r="D17222" s="6">
        <v>1006019</v>
      </c>
      <c r="E17222" s="6">
        <v>1973</v>
      </c>
      <c r="F17222" s="7" t="s">
        <v>31</v>
      </c>
      <c r="G17222" s="6">
        <v>124.968</v>
      </c>
    </row>
    <row r="17223" spans="1:7" ht="15" thickBot="1" x14ac:dyDescent="0.35">
      <c r="A17223" s="6">
        <v>369.3168</v>
      </c>
      <c r="B17223" s="19">
        <f>(A17223-G17223)/G17223</f>
        <v>0.33094809070072517</v>
      </c>
      <c r="C17223" s="30" t="s">
        <v>207</v>
      </c>
      <c r="D17223" s="6">
        <v>1017840</v>
      </c>
      <c r="E17223" s="6">
        <v>2121</v>
      </c>
      <c r="F17223" s="7" t="s">
        <v>87</v>
      </c>
      <c r="G17223" s="6">
        <v>277.48399999999998</v>
      </c>
    </row>
    <row r="17224" spans="1:7" ht="15" thickBot="1" x14ac:dyDescent="0.35">
      <c r="A17224" s="6">
        <v>369.3168</v>
      </c>
      <c r="B17224" s="19">
        <f>(A17224-G17224)/G17224</f>
        <v>7.0719346870615041E-2</v>
      </c>
      <c r="C17224" s="30" t="s">
        <v>227</v>
      </c>
      <c r="D17224" s="6">
        <v>1010468</v>
      </c>
      <c r="E17224" s="6">
        <v>405</v>
      </c>
      <c r="F17224" s="7" t="s">
        <v>87</v>
      </c>
      <c r="G17224" s="6">
        <v>344.92399999999998</v>
      </c>
    </row>
    <row r="17225" spans="1:7" ht="15" thickBot="1" x14ac:dyDescent="0.35">
      <c r="A17225" s="6">
        <v>369.39760000000001</v>
      </c>
      <c r="B17225" s="19">
        <f>(A17225-G17225)/G17225</f>
        <v>0.13663597873178412</v>
      </c>
      <c r="C17225" s="30" t="s">
        <v>65</v>
      </c>
      <c r="D17225" s="6">
        <v>1002306</v>
      </c>
      <c r="E17225" s="6">
        <v>2306</v>
      </c>
      <c r="F17225" s="7" t="s">
        <v>35</v>
      </c>
      <c r="G17225" s="6">
        <v>324.99200000000002</v>
      </c>
    </row>
    <row r="17226" spans="1:7" ht="15" thickBot="1" x14ac:dyDescent="0.35">
      <c r="A17226" s="6">
        <v>369.42880000000002</v>
      </c>
      <c r="B17226" s="19">
        <f>(A17226-G17226)/G17226</f>
        <v>5.4777937159094084E-2</v>
      </c>
      <c r="C17226" s="30" t="s">
        <v>74</v>
      </c>
      <c r="D17226" s="6">
        <v>1001631</v>
      </c>
      <c r="E17226" s="6">
        <v>1631</v>
      </c>
      <c r="F17226" s="7" t="s">
        <v>42</v>
      </c>
      <c r="G17226" s="6">
        <v>350.2432</v>
      </c>
    </row>
    <row r="17227" spans="1:7" ht="15" thickBot="1" x14ac:dyDescent="0.35">
      <c r="A17227" s="6">
        <v>369.642</v>
      </c>
      <c r="B17227" s="19">
        <f>(A17227-G17227)/G17227</f>
        <v>2.0091730273269599</v>
      </c>
      <c r="C17227" s="30" t="s">
        <v>172</v>
      </c>
      <c r="D17227" s="6">
        <v>1003923</v>
      </c>
      <c r="E17227" s="6">
        <v>2016</v>
      </c>
      <c r="F17227" s="7" t="s">
        <v>25</v>
      </c>
      <c r="G17227" s="6">
        <v>122.83839999999999</v>
      </c>
    </row>
    <row r="17228" spans="1:7" ht="15" thickBot="1" x14ac:dyDescent="0.35">
      <c r="A17228" s="6">
        <v>369.6524</v>
      </c>
      <c r="B17228" s="19">
        <f>(A17228-G17228)/G17228</f>
        <v>4.1170044296788486</v>
      </c>
      <c r="C17228" s="30" t="s">
        <v>49</v>
      </c>
      <c r="D17228" s="6">
        <v>1004251</v>
      </c>
      <c r="E17228" s="6">
        <v>428</v>
      </c>
      <c r="F17228" s="7" t="s">
        <v>31</v>
      </c>
      <c r="G17228" s="6">
        <v>72.239999999999995</v>
      </c>
    </row>
    <row r="17229" spans="1:7" ht="15" thickBot="1" x14ac:dyDescent="0.35">
      <c r="A17229" s="6">
        <v>369.66800000000001</v>
      </c>
      <c r="B17229" s="19">
        <f>(A17229-G17229)/G17229</f>
        <v>17.74432094759046</v>
      </c>
      <c r="C17229" s="30" t="s">
        <v>162</v>
      </c>
      <c r="D17229" s="6">
        <v>1003843</v>
      </c>
      <c r="E17229" s="6">
        <v>984</v>
      </c>
      <c r="F17229" s="7" t="s">
        <v>19</v>
      </c>
      <c r="G17229" s="6">
        <v>19.721599999999999</v>
      </c>
    </row>
    <row r="17230" spans="1:7" ht="15" thickBot="1" x14ac:dyDescent="0.35">
      <c r="A17230" s="6">
        <v>369.69400000000002</v>
      </c>
      <c r="B17230" s="19">
        <f>(A17230-G17230)/G17230</f>
        <v>1.493942125032381</v>
      </c>
      <c r="C17230" s="30" t="s">
        <v>113</v>
      </c>
      <c r="D17230" s="6">
        <v>1005014</v>
      </c>
      <c r="E17230" s="6">
        <v>1728</v>
      </c>
      <c r="F17230" s="7" t="s">
        <v>25</v>
      </c>
      <c r="G17230" s="6">
        <v>148.23679999999999</v>
      </c>
    </row>
    <row r="17231" spans="1:7" ht="15" thickBot="1" x14ac:dyDescent="0.35">
      <c r="A17231" s="6">
        <v>369.70202879999999</v>
      </c>
      <c r="B17231" s="19">
        <f>(A17231-G17231)/G17231</f>
        <v>-0.45040608776290814</v>
      </c>
      <c r="C17231" s="30" t="s">
        <v>114</v>
      </c>
      <c r="D17231" s="6">
        <v>1000651</v>
      </c>
      <c r="E17231" s="6">
        <v>651</v>
      </c>
      <c r="F17231" s="7" t="s">
        <v>87</v>
      </c>
      <c r="G17231" s="6">
        <v>672.68217600000003</v>
      </c>
    </row>
    <row r="17232" spans="1:7" ht="15" thickBot="1" x14ac:dyDescent="0.35">
      <c r="A17232" s="6">
        <v>369.71480000000003</v>
      </c>
      <c r="B17232" s="19">
        <f>(A17232-G17232)/G17232</f>
        <v>0.8599120236964537</v>
      </c>
      <c r="C17232" s="30" t="s">
        <v>301</v>
      </c>
      <c r="D17232" s="6">
        <v>1003139</v>
      </c>
      <c r="E17232" s="6">
        <v>655</v>
      </c>
      <c r="F17232" s="7" t="s">
        <v>35</v>
      </c>
      <c r="G17232" s="6">
        <v>198.7808</v>
      </c>
    </row>
    <row r="17233" spans="1:7" ht="15" thickBot="1" x14ac:dyDescent="0.35">
      <c r="A17233" s="6">
        <v>369.7259904</v>
      </c>
      <c r="B17233" s="19">
        <f>(A17233-G17233)/G17233</f>
        <v>1.1756934142453142</v>
      </c>
      <c r="C17233" s="30" t="s">
        <v>150</v>
      </c>
      <c r="D17233" s="6">
        <v>1000367</v>
      </c>
      <c r="E17233" s="6">
        <v>367</v>
      </c>
      <c r="F17233" s="7" t="s">
        <v>42</v>
      </c>
      <c r="G17233" s="6">
        <v>169.93478400000001</v>
      </c>
    </row>
    <row r="17234" spans="1:7" ht="15" thickBot="1" x14ac:dyDescent="0.35">
      <c r="A17234" s="6">
        <v>369.7824</v>
      </c>
      <c r="B17234" s="19">
        <f>(A17234-G17234)/G17234</f>
        <v>4.0135363790186123</v>
      </c>
      <c r="C17234" s="30" t="s">
        <v>290</v>
      </c>
      <c r="D17234" s="6">
        <v>1002400</v>
      </c>
      <c r="E17234" s="6">
        <v>2400</v>
      </c>
      <c r="F17234" s="7" t="s">
        <v>31</v>
      </c>
      <c r="G17234" s="6">
        <v>73.756799999999998</v>
      </c>
    </row>
    <row r="17235" spans="1:7" ht="15" thickBot="1" x14ac:dyDescent="0.35">
      <c r="A17235" s="6">
        <v>369.798</v>
      </c>
      <c r="B17235" s="19">
        <f>(A17235-G17235)/G17235</f>
        <v>0.33204858509595997</v>
      </c>
      <c r="C17235" s="30" t="s">
        <v>212</v>
      </c>
      <c r="D17235" s="6">
        <v>1002338</v>
      </c>
      <c r="E17235" s="6">
        <v>2338</v>
      </c>
      <c r="F17235" s="7" t="s">
        <v>31</v>
      </c>
      <c r="G17235" s="6">
        <v>277.61599999999999</v>
      </c>
    </row>
    <row r="17236" spans="1:7" ht="15" thickBot="1" x14ac:dyDescent="0.35">
      <c r="A17236" s="6">
        <v>369.82400000000001</v>
      </c>
      <c r="B17236" s="19">
        <f>(A17236-G17236)/G17236</f>
        <v>0.92639141233143873</v>
      </c>
      <c r="C17236" s="30" t="s">
        <v>200</v>
      </c>
      <c r="D17236" s="6">
        <v>1005106</v>
      </c>
      <c r="E17236" s="6">
        <v>1531</v>
      </c>
      <c r="F17236" s="7" t="s">
        <v>27</v>
      </c>
      <c r="G17236" s="6">
        <v>191.9776</v>
      </c>
    </row>
    <row r="17237" spans="1:7" ht="15" thickBot="1" x14ac:dyDescent="0.35">
      <c r="A17237" s="6">
        <v>369.88639999999998</v>
      </c>
      <c r="B17237" s="19">
        <f>(A17237-G17237)/G17237</f>
        <v>1.6234566500226963</v>
      </c>
      <c r="C17237" s="30" t="s">
        <v>342</v>
      </c>
      <c r="D17237" s="6">
        <v>1003230</v>
      </c>
      <c r="E17237" s="6">
        <v>886</v>
      </c>
      <c r="F17237" s="7" t="s">
        <v>19</v>
      </c>
      <c r="G17237" s="6">
        <v>140.99199999999999</v>
      </c>
    </row>
    <row r="17238" spans="1:7" ht="15" thickBot="1" x14ac:dyDescent="0.35">
      <c r="A17238" s="6">
        <v>369.9384</v>
      </c>
      <c r="B17238" s="19">
        <f>(A17238-G17238)/G17238</f>
        <v>0.50305211014899764</v>
      </c>
      <c r="C17238" s="30" t="s">
        <v>178</v>
      </c>
      <c r="D17238" s="6">
        <v>1002867</v>
      </c>
      <c r="E17238" s="6">
        <v>1961</v>
      </c>
      <c r="F17238" s="7" t="s">
        <v>25</v>
      </c>
      <c r="G17238" s="6">
        <v>246.12479999999999</v>
      </c>
    </row>
    <row r="17239" spans="1:7" ht="15" thickBot="1" x14ac:dyDescent="0.35">
      <c r="A17239" s="6">
        <v>369.96960000000001</v>
      </c>
      <c r="B17239" s="19">
        <f>(A17239-G17239)/G17239</f>
        <v>14.27083608506142</v>
      </c>
      <c r="C17239" s="30" t="s">
        <v>327</v>
      </c>
      <c r="D17239" s="6">
        <v>1004349</v>
      </c>
      <c r="E17239" s="6">
        <v>966</v>
      </c>
      <c r="F17239" s="7" t="s">
        <v>19</v>
      </c>
      <c r="G17239" s="6">
        <v>24.2272</v>
      </c>
    </row>
    <row r="17240" spans="1:7" ht="15" thickBot="1" x14ac:dyDescent="0.35">
      <c r="A17240" s="6">
        <v>370.03392000000002</v>
      </c>
      <c r="B17240" s="19">
        <f>(A17240-G17240)/G17240</f>
        <v>0.48534031245484188</v>
      </c>
      <c r="C17240" s="30" t="s">
        <v>32</v>
      </c>
      <c r="D17240" s="6">
        <v>1011942</v>
      </c>
      <c r="E17240" s="6">
        <v>2220</v>
      </c>
      <c r="F17240" s="7" t="s">
        <v>87</v>
      </c>
      <c r="G17240" s="6">
        <v>249.124</v>
      </c>
    </row>
    <row r="17241" spans="1:7" ht="15" thickBot="1" x14ac:dyDescent="0.35">
      <c r="A17241" s="6">
        <v>370.03392000000002</v>
      </c>
      <c r="B17241" s="19">
        <f>(A17241-G17241)/G17241</f>
        <v>-0.10695756265204454</v>
      </c>
      <c r="C17241" s="30" t="s">
        <v>159</v>
      </c>
      <c r="D17241" s="6">
        <v>1010612</v>
      </c>
      <c r="E17241" s="6">
        <v>1590</v>
      </c>
      <c r="F17241" s="7" t="s">
        <v>87</v>
      </c>
      <c r="G17241" s="6">
        <v>414.35199999999998</v>
      </c>
    </row>
    <row r="17242" spans="1:7" ht="15" thickBot="1" x14ac:dyDescent="0.35">
      <c r="A17242" s="6">
        <v>370.05279999999999</v>
      </c>
      <c r="B17242" s="19">
        <f>(A17242-G17242)/G17242</f>
        <v>4.5543467819404428</v>
      </c>
      <c r="C17242" s="30" t="s">
        <v>341</v>
      </c>
      <c r="D17242" s="6">
        <v>1002424</v>
      </c>
      <c r="E17242" s="6">
        <v>2424</v>
      </c>
      <c r="F17242" s="7" t="s">
        <v>17</v>
      </c>
      <c r="G17242" s="6">
        <v>66.623999999999995</v>
      </c>
    </row>
    <row r="17243" spans="1:7" ht="15" thickBot="1" x14ac:dyDescent="0.35">
      <c r="A17243" s="6">
        <v>370.17239999999998</v>
      </c>
      <c r="B17243" s="19">
        <f>(A17243-G17243)/G17243</f>
        <v>1.1502049294596552</v>
      </c>
      <c r="C17243" s="30" t="s">
        <v>247</v>
      </c>
      <c r="D17243" s="6">
        <v>1004364</v>
      </c>
      <c r="E17243" s="6">
        <v>994</v>
      </c>
      <c r="F17243" s="7" t="s">
        <v>17</v>
      </c>
      <c r="G17243" s="6">
        <v>172.1568</v>
      </c>
    </row>
    <row r="17244" spans="1:7" ht="15" thickBot="1" x14ac:dyDescent="0.35">
      <c r="A17244" s="6">
        <v>370.2088</v>
      </c>
      <c r="B17244" s="19">
        <f>(A17244-G17244)/G17244</f>
        <v>0.29098699084292817</v>
      </c>
      <c r="C17244" s="30" t="s">
        <v>367</v>
      </c>
      <c r="D17244" s="6">
        <v>1002810</v>
      </c>
      <c r="E17244" s="6">
        <v>2810</v>
      </c>
      <c r="F17244" s="7" t="s">
        <v>23</v>
      </c>
      <c r="G17244" s="6">
        <v>286.76416</v>
      </c>
    </row>
    <row r="17245" spans="1:7" ht="15" thickBot="1" x14ac:dyDescent="0.35">
      <c r="A17245" s="6">
        <v>370.21319999999997</v>
      </c>
      <c r="B17245" s="19">
        <f>(A17245-G17245)/G17245</f>
        <v>1.3238832952519646</v>
      </c>
      <c r="C17245" s="30" t="s">
        <v>193</v>
      </c>
      <c r="D17245" s="6">
        <v>1005848</v>
      </c>
      <c r="E17245" s="6">
        <v>1938</v>
      </c>
      <c r="F17245" s="7" t="s">
        <v>25</v>
      </c>
      <c r="G17245" s="6">
        <v>159.30799999999999</v>
      </c>
    </row>
    <row r="17246" spans="1:7" ht="15" thickBot="1" x14ac:dyDescent="0.35">
      <c r="A17246" s="6">
        <v>370.2192</v>
      </c>
      <c r="B17246" s="19">
        <f>(A17246-G17246)/G17246</f>
        <v>0.61136195172662178</v>
      </c>
      <c r="C17246" s="30" t="s">
        <v>198</v>
      </c>
      <c r="D17246" s="6">
        <v>1001479</v>
      </c>
      <c r="E17246" s="6">
        <v>1479</v>
      </c>
      <c r="F17246" s="7" t="s">
        <v>87</v>
      </c>
      <c r="G17246" s="6">
        <v>229.75545600000001</v>
      </c>
    </row>
    <row r="17247" spans="1:7" ht="15" thickBot="1" x14ac:dyDescent="0.35">
      <c r="A17247" s="6">
        <v>370.24</v>
      </c>
      <c r="B17247" s="19">
        <f>(A17247-G17247)/G17247</f>
        <v>0.95750008459378089</v>
      </c>
      <c r="C17247" s="30" t="s">
        <v>50</v>
      </c>
      <c r="D17247" s="6">
        <v>1002588</v>
      </c>
      <c r="E17247" s="6">
        <v>2588</v>
      </c>
      <c r="F17247" s="7" t="s">
        <v>23</v>
      </c>
      <c r="G17247" s="6">
        <v>189.13919999999999</v>
      </c>
    </row>
    <row r="17248" spans="1:7" ht="15" thickBot="1" x14ac:dyDescent="0.35">
      <c r="A17248" s="6">
        <v>370.29408000000001</v>
      </c>
      <c r="B17248" s="19">
        <f>(A17248-G17248)/G17248</f>
        <v>-0.23195092743812668</v>
      </c>
      <c r="C17248" s="30" t="s">
        <v>107</v>
      </c>
      <c r="D17248" s="6">
        <v>1001377</v>
      </c>
      <c r="E17248" s="6">
        <v>1377</v>
      </c>
      <c r="F17248" s="7" t="s">
        <v>19</v>
      </c>
      <c r="G17248" s="6">
        <v>482.12294400000002</v>
      </c>
    </row>
    <row r="17249" spans="1:7" ht="15" thickBot="1" x14ac:dyDescent="0.35">
      <c r="A17249" s="6">
        <v>370.31072</v>
      </c>
      <c r="B17249" s="19">
        <f>(A17249-G17249)/G17249</f>
        <v>1.4942257953271836</v>
      </c>
      <c r="C17249" s="30" t="s">
        <v>219</v>
      </c>
      <c r="D17249" s="6">
        <v>1001665</v>
      </c>
      <c r="E17249" s="6">
        <v>1665</v>
      </c>
      <c r="F17249" s="7" t="s">
        <v>27</v>
      </c>
      <c r="G17249" s="6">
        <v>148.46719999999999</v>
      </c>
    </row>
    <row r="17250" spans="1:7" ht="15" thickBot="1" x14ac:dyDescent="0.35">
      <c r="A17250" s="6">
        <v>370.32319999999999</v>
      </c>
      <c r="B17250" s="19">
        <f>(A17250-G17250)/G17250</f>
        <v>1.9066951996302768</v>
      </c>
      <c r="C17250" s="30" t="s">
        <v>198</v>
      </c>
      <c r="D17250" s="6">
        <v>1001302</v>
      </c>
      <c r="E17250" s="6">
        <v>1302</v>
      </c>
      <c r="F17250" s="7" t="s">
        <v>23</v>
      </c>
      <c r="G17250" s="6">
        <v>127.40352</v>
      </c>
    </row>
    <row r="17251" spans="1:7" ht="15" thickBot="1" x14ac:dyDescent="0.35">
      <c r="A17251" s="6">
        <v>370.3596</v>
      </c>
      <c r="B17251" s="19">
        <f>(A17251-G17251)/G17251</f>
        <v>0.93204752604166663</v>
      </c>
      <c r="C17251" s="30" t="s">
        <v>215</v>
      </c>
      <c r="D17251" s="6">
        <v>1002296</v>
      </c>
      <c r="E17251" s="6">
        <v>2296</v>
      </c>
      <c r="F17251" s="7" t="s">
        <v>23</v>
      </c>
      <c r="G17251" s="6">
        <v>191.69280000000001</v>
      </c>
    </row>
    <row r="17252" spans="1:7" ht="15" thickBot="1" x14ac:dyDescent="0.35">
      <c r="A17252" s="6">
        <v>370.6456</v>
      </c>
      <c r="B17252" s="19">
        <f>(A17252-G17252)/G17252</f>
        <v>0.93894487503557256</v>
      </c>
      <c r="C17252" s="30" t="s">
        <v>227</v>
      </c>
      <c r="D17252" s="6">
        <v>1003635</v>
      </c>
      <c r="E17252" s="6">
        <v>2822</v>
      </c>
      <c r="F17252" s="7" t="s">
        <v>31</v>
      </c>
      <c r="G17252" s="6">
        <v>191.1584</v>
      </c>
    </row>
    <row r="17253" spans="1:7" ht="15" thickBot="1" x14ac:dyDescent="0.35">
      <c r="A17253" s="6">
        <v>370.75103999999999</v>
      </c>
      <c r="B17253" s="19">
        <f>(A17253-G17253)/G17253</f>
        <v>-0.13518175710980074</v>
      </c>
      <c r="C17253" s="30" t="s">
        <v>349</v>
      </c>
      <c r="D17253" s="6">
        <v>1011966</v>
      </c>
      <c r="E17253" s="6">
        <v>1268</v>
      </c>
      <c r="F17253" s="7" t="s">
        <v>87</v>
      </c>
      <c r="G17253" s="6">
        <v>428.70400000000001</v>
      </c>
    </row>
    <row r="17254" spans="1:7" ht="15" thickBot="1" x14ac:dyDescent="0.35">
      <c r="A17254" s="6">
        <v>370.82760000000002</v>
      </c>
      <c r="B17254" s="19">
        <f>(A17254-G17254)/G17254</f>
        <v>1.7983102723848159</v>
      </c>
      <c r="C17254" s="30" t="s">
        <v>387</v>
      </c>
      <c r="D17254" s="6">
        <v>1004785</v>
      </c>
      <c r="E17254" s="6">
        <v>1723</v>
      </c>
      <c r="F17254" s="7" t="s">
        <v>21</v>
      </c>
      <c r="G17254" s="6">
        <v>132.51840000000001</v>
      </c>
    </row>
    <row r="17255" spans="1:7" ht="15" thickBot="1" x14ac:dyDescent="0.35">
      <c r="A17255" s="6">
        <v>370.83709440000001</v>
      </c>
      <c r="B17255" s="19">
        <f>(A17255-G17255)/G17255</f>
        <v>0.5525831528587114</v>
      </c>
      <c r="C17255" s="30" t="s">
        <v>353</v>
      </c>
      <c r="D17255" s="6">
        <v>1019853</v>
      </c>
      <c r="E17255" s="6">
        <v>845</v>
      </c>
      <c r="F17255" s="7" t="s">
        <v>87</v>
      </c>
      <c r="G17255" s="6">
        <v>238.85167999999999</v>
      </c>
    </row>
    <row r="17256" spans="1:7" ht="15" thickBot="1" x14ac:dyDescent="0.35">
      <c r="A17256" s="6">
        <v>371.0616</v>
      </c>
      <c r="B17256" s="19">
        <f>(A17256-G17256)/G17256</f>
        <v>1.8015643875332203</v>
      </c>
      <c r="C17256" s="30" t="s">
        <v>161</v>
      </c>
      <c r="D17256" s="6">
        <v>1004548</v>
      </c>
      <c r="E17256" s="6">
        <v>694</v>
      </c>
      <c r="F17256" s="7" t="s">
        <v>31</v>
      </c>
      <c r="G17256" s="6">
        <v>132.44800000000001</v>
      </c>
    </row>
    <row r="17257" spans="1:7" ht="15" thickBot="1" x14ac:dyDescent="0.35">
      <c r="A17257" s="6">
        <v>371.08760000000001</v>
      </c>
      <c r="B17257" s="19">
        <f>(A17257-G17257)/G17257</f>
        <v>2.8760904806471022</v>
      </c>
      <c r="C17257" s="30" t="s">
        <v>98</v>
      </c>
      <c r="D17257" s="6">
        <v>1002388</v>
      </c>
      <c r="E17257" s="6">
        <v>2388</v>
      </c>
      <c r="F17257" s="7" t="s">
        <v>17</v>
      </c>
      <c r="G17257" s="6">
        <v>95.7376</v>
      </c>
    </row>
    <row r="17258" spans="1:7" ht="15" thickBot="1" x14ac:dyDescent="0.35">
      <c r="A17258" s="6">
        <v>371.10320000000002</v>
      </c>
      <c r="B17258" s="19">
        <f>(A17258-G17258)/G17258</f>
        <v>1.2604867161764419</v>
      </c>
      <c r="C17258" s="30" t="s">
        <v>70</v>
      </c>
      <c r="D17258" s="6">
        <v>1005077</v>
      </c>
      <c r="E17258" s="6">
        <v>2681</v>
      </c>
      <c r="F17258" s="7" t="s">
        <v>17</v>
      </c>
      <c r="G17258" s="6">
        <v>164.1696</v>
      </c>
    </row>
    <row r="17259" spans="1:7" ht="15" thickBot="1" x14ac:dyDescent="0.35">
      <c r="A17259" s="6">
        <v>371.1096</v>
      </c>
      <c r="B17259" s="19">
        <f>(A17259-G17259)/G17259</f>
        <v>4.7002580486606051</v>
      </c>
      <c r="C17259" s="30" t="s">
        <v>59</v>
      </c>
      <c r="D17259" s="6">
        <v>1006190</v>
      </c>
      <c r="E17259" s="6">
        <v>1181</v>
      </c>
      <c r="F17259" s="7" t="s">
        <v>19</v>
      </c>
      <c r="G17259" s="6">
        <v>65.103999999999999</v>
      </c>
    </row>
    <row r="17260" spans="1:7" ht="15" thickBot="1" x14ac:dyDescent="0.35">
      <c r="A17260" s="6">
        <v>371.1096</v>
      </c>
      <c r="B17260" s="19">
        <f>(A17260-G17260)/G17260</f>
        <v>3.8311497604665687</v>
      </c>
      <c r="C17260" s="30" t="s">
        <v>218</v>
      </c>
      <c r="D17260" s="6">
        <v>1006088</v>
      </c>
      <c r="E17260" s="6">
        <v>668</v>
      </c>
      <c r="F17260" s="7" t="s">
        <v>87</v>
      </c>
      <c r="G17260" s="6">
        <v>76.816000000000003</v>
      </c>
    </row>
    <row r="17261" spans="1:7" ht="15" thickBot="1" x14ac:dyDescent="0.35">
      <c r="A17261" s="6">
        <v>371.11360000000002</v>
      </c>
      <c r="B17261" s="19">
        <f>(A17261-G17261)/G17261</f>
        <v>1.5892609957579817</v>
      </c>
      <c r="C17261" s="30" t="s">
        <v>43</v>
      </c>
      <c r="D17261" s="6">
        <v>1001793</v>
      </c>
      <c r="E17261" s="6">
        <v>1793</v>
      </c>
      <c r="F17261" s="7" t="s">
        <v>87</v>
      </c>
      <c r="G17261" s="6">
        <v>143.328</v>
      </c>
    </row>
    <row r="17262" spans="1:7" ht="15" thickBot="1" x14ac:dyDescent="0.35">
      <c r="A17262" s="6">
        <v>371.11880000000002</v>
      </c>
      <c r="B17262" s="19">
        <f>(A17262-G17262)/G17262</f>
        <v>20.981543783169069</v>
      </c>
      <c r="C17262" s="30" t="s">
        <v>356</v>
      </c>
      <c r="D17262" s="6">
        <v>1005203</v>
      </c>
      <c r="E17262" s="6">
        <v>506</v>
      </c>
      <c r="F17262" s="7" t="s">
        <v>31</v>
      </c>
      <c r="G17262" s="6">
        <v>16.883199999999999</v>
      </c>
    </row>
    <row r="17263" spans="1:7" ht="15" thickBot="1" x14ac:dyDescent="0.35">
      <c r="A17263" s="6">
        <v>371.17599999999999</v>
      </c>
      <c r="B17263" s="19">
        <f>(A17263-G17263)/G17263</f>
        <v>1.1151847259199825</v>
      </c>
      <c r="C17263" s="30" t="s">
        <v>147</v>
      </c>
      <c r="D17263" s="6">
        <v>1002571</v>
      </c>
      <c r="E17263" s="6">
        <v>2571</v>
      </c>
      <c r="F17263" s="7" t="s">
        <v>35</v>
      </c>
      <c r="G17263" s="6">
        <v>175.48159999999999</v>
      </c>
    </row>
    <row r="17264" spans="1:7" ht="15" thickBot="1" x14ac:dyDescent="0.35">
      <c r="A17264" s="6">
        <v>371.19159999999999</v>
      </c>
      <c r="B17264" s="19">
        <f>(A17264-G17264)/G17264</f>
        <v>1.6861192802889962</v>
      </c>
      <c r="C17264" s="30" t="s">
        <v>63</v>
      </c>
      <c r="D17264" s="6">
        <v>1003873</v>
      </c>
      <c r="E17264" s="6">
        <v>2527</v>
      </c>
      <c r="F17264" s="7" t="s">
        <v>25</v>
      </c>
      <c r="G17264" s="6">
        <v>138.18879999999999</v>
      </c>
    </row>
    <row r="17265" spans="1:7" ht="15" thickBot="1" x14ac:dyDescent="0.35">
      <c r="A17265" s="6">
        <v>371.23840000000001</v>
      </c>
      <c r="B17265" s="19">
        <f>(A17265-G17265)/G17265</f>
        <v>2.3845040755716598</v>
      </c>
      <c r="C17265" s="30" t="s">
        <v>358</v>
      </c>
      <c r="D17265" s="6">
        <v>1001553</v>
      </c>
      <c r="E17265" s="6">
        <v>1553</v>
      </c>
      <c r="F17265" s="7" t="s">
        <v>31</v>
      </c>
      <c r="G17265" s="6">
        <v>109.68768</v>
      </c>
    </row>
    <row r="17266" spans="1:7" ht="15" thickBot="1" x14ac:dyDescent="0.35">
      <c r="A17266" s="6">
        <v>371.24360000000001</v>
      </c>
      <c r="B17266" s="19">
        <f>(A17266-G17266)/G17266</f>
        <v>1.5951508813528994</v>
      </c>
      <c r="C17266" s="30" t="s">
        <v>289</v>
      </c>
      <c r="D17266" s="6">
        <v>1004026</v>
      </c>
      <c r="E17266" s="6">
        <v>2497</v>
      </c>
      <c r="F17266" s="7" t="s">
        <v>27</v>
      </c>
      <c r="G17266" s="6">
        <v>143.05279999999999</v>
      </c>
    </row>
    <row r="17267" spans="1:7" ht="15" thickBot="1" x14ac:dyDescent="0.35">
      <c r="A17267" s="6">
        <v>371.3424</v>
      </c>
      <c r="B17267" s="19">
        <f>(A17267-G17267)/G17267</f>
        <v>0.8748303606048855</v>
      </c>
      <c r="C17267" s="30" t="s">
        <v>258</v>
      </c>
      <c r="D17267" s="6">
        <v>1001782</v>
      </c>
      <c r="E17267" s="6">
        <v>1782</v>
      </c>
      <c r="F17267" s="7" t="s">
        <v>17</v>
      </c>
      <c r="G17267" s="6">
        <v>198.06720000000001</v>
      </c>
    </row>
    <row r="17268" spans="1:7" ht="15" thickBot="1" x14ac:dyDescent="0.35">
      <c r="A17268" s="6">
        <v>371.34739200000001</v>
      </c>
      <c r="B17268" s="19">
        <f>(A17268-G17268)/G17268</f>
        <v>-0.22332559912040392</v>
      </c>
      <c r="C17268" s="30" t="s">
        <v>334</v>
      </c>
      <c r="D17268" s="6">
        <v>1000824</v>
      </c>
      <c r="E17268" s="6">
        <v>824</v>
      </c>
      <c r="F17268" s="7" t="s">
        <v>87</v>
      </c>
      <c r="G17268" s="6">
        <v>478.12492800000001</v>
      </c>
    </row>
    <row r="17269" spans="1:7" ht="15" thickBot="1" x14ac:dyDescent="0.35">
      <c r="A17269" s="6">
        <v>371.3476</v>
      </c>
      <c r="B17269" s="19">
        <f>(A17269-G17269)/G17269</f>
        <v>0.56301602801535455</v>
      </c>
      <c r="C17269" s="30" t="s">
        <v>383</v>
      </c>
      <c r="D17269" s="6">
        <v>1002755</v>
      </c>
      <c r="E17269" s="6">
        <v>2755</v>
      </c>
      <c r="F17269" s="7" t="s">
        <v>21</v>
      </c>
      <c r="G17269" s="6">
        <v>237.584</v>
      </c>
    </row>
    <row r="17270" spans="1:7" ht="15" thickBot="1" x14ac:dyDescent="0.35">
      <c r="A17270" s="6">
        <v>371.37567999999999</v>
      </c>
      <c r="B17270" s="19">
        <f>(A17270-G17270)/G17270</f>
        <v>0.8080466753910388</v>
      </c>
      <c r="C17270" s="30" t="s">
        <v>372</v>
      </c>
      <c r="D17270" s="6">
        <v>1001841</v>
      </c>
      <c r="E17270" s="6">
        <v>1841</v>
      </c>
      <c r="F17270" s="7" t="s">
        <v>25</v>
      </c>
      <c r="G17270" s="6">
        <v>205.4016</v>
      </c>
    </row>
    <row r="17271" spans="1:7" ht="15" thickBot="1" x14ac:dyDescent="0.35">
      <c r="A17271" s="6">
        <v>371.46816000000001</v>
      </c>
      <c r="B17271" s="19">
        <f>(A17271-G17271)/G17271</f>
        <v>-5.6229268292682953E-2</v>
      </c>
      <c r="C17271" s="30" t="s">
        <v>123</v>
      </c>
      <c r="D17271" s="6">
        <v>1014296</v>
      </c>
      <c r="E17271" s="6">
        <v>2569</v>
      </c>
      <c r="F17271" s="7" t="s">
        <v>87</v>
      </c>
      <c r="G17271" s="6">
        <v>393.6</v>
      </c>
    </row>
    <row r="17272" spans="1:7" ht="15" thickBot="1" x14ac:dyDescent="0.35">
      <c r="A17272" s="6">
        <v>371.46816000000001</v>
      </c>
      <c r="B17272" s="19">
        <f>(A17272-G17272)/G17272</f>
        <v>-9.2510407098325087E-2</v>
      </c>
      <c r="C17272" s="30" t="s">
        <v>350</v>
      </c>
      <c r="D17272" s="6">
        <v>1011795</v>
      </c>
      <c r="E17272" s="6">
        <v>1000</v>
      </c>
      <c r="F17272" s="7" t="s">
        <v>87</v>
      </c>
      <c r="G17272" s="6">
        <v>409.33600000000001</v>
      </c>
    </row>
    <row r="17273" spans="1:7" ht="15" thickBot="1" x14ac:dyDescent="0.35">
      <c r="A17273" s="6">
        <v>371.46816000000001</v>
      </c>
      <c r="B17273" s="19">
        <f>(A17273-G17273)/G17273</f>
        <v>-0.18232130593269583</v>
      </c>
      <c r="C17273" s="30" t="s">
        <v>33</v>
      </c>
      <c r="D17273" s="6">
        <v>1015815</v>
      </c>
      <c r="E17273" s="6">
        <v>455</v>
      </c>
      <c r="F17273" s="7" t="s">
        <v>87</v>
      </c>
      <c r="G17273" s="6">
        <v>454.29599999999999</v>
      </c>
    </row>
    <row r="17274" spans="1:7" ht="15" thickBot="1" x14ac:dyDescent="0.35">
      <c r="A17274" s="6">
        <v>371.51375039999999</v>
      </c>
      <c r="B17274" s="19">
        <f>(A17274-G17274)/G17274</f>
        <v>1.8939458680936725</v>
      </c>
      <c r="C17274" s="30" t="s">
        <v>39</v>
      </c>
      <c r="D17274" s="6">
        <v>1000078</v>
      </c>
      <c r="E17274" s="6">
        <v>78</v>
      </c>
      <c r="F17274" s="7" t="s">
        <v>25</v>
      </c>
      <c r="G17274" s="6">
        <v>128.376192</v>
      </c>
    </row>
    <row r="17275" spans="1:7" ht="15" thickBot="1" x14ac:dyDescent="0.35">
      <c r="A17275" s="6">
        <v>371.52544</v>
      </c>
      <c r="B17275" s="19">
        <f>(A17275-G17275)/G17275</f>
        <v>1.6818664593274686</v>
      </c>
      <c r="C17275" s="30" t="s">
        <v>163</v>
      </c>
      <c r="D17275" s="6">
        <v>1001072</v>
      </c>
      <c r="E17275" s="6">
        <v>1072</v>
      </c>
      <c r="F17275" s="7" t="s">
        <v>21</v>
      </c>
      <c r="G17275" s="6">
        <v>138.53241600000001</v>
      </c>
    </row>
    <row r="17276" spans="1:7" ht="15" thickBot="1" x14ac:dyDescent="0.35">
      <c r="A17276" s="6">
        <v>371.53791999999999</v>
      </c>
      <c r="B17276" s="19">
        <f>(A17276-G17276)/G17276</f>
        <v>10.235300948325913</v>
      </c>
      <c r="C17276" s="30" t="s">
        <v>357</v>
      </c>
      <c r="D17276" s="6">
        <v>1001825</v>
      </c>
      <c r="E17276" s="6">
        <v>1825</v>
      </c>
      <c r="F17276" s="7" t="s">
        <v>42</v>
      </c>
      <c r="G17276" s="6">
        <v>33.068800000000003</v>
      </c>
    </row>
    <row r="17277" spans="1:7" ht="15" thickBot="1" x14ac:dyDescent="0.35">
      <c r="A17277" s="6">
        <v>371.80520000000001</v>
      </c>
      <c r="B17277" s="19">
        <f>(A17277-G17277)/G17277</f>
        <v>9.1893471016399193</v>
      </c>
      <c r="C17277" s="30" t="s">
        <v>241</v>
      </c>
      <c r="D17277" s="6">
        <v>1005015</v>
      </c>
      <c r="E17277" s="6">
        <v>2804</v>
      </c>
      <c r="F17277" s="7" t="s">
        <v>42</v>
      </c>
      <c r="G17277" s="6">
        <v>36.489600000000003</v>
      </c>
    </row>
    <row r="17278" spans="1:7" ht="15" thickBot="1" x14ac:dyDescent="0.35">
      <c r="A17278" s="6">
        <v>371.84679999999997</v>
      </c>
      <c r="B17278" s="19">
        <f>(A17278-G17278)/G17278</f>
        <v>0.53981481481481475</v>
      </c>
      <c r="C17278" s="30" t="s">
        <v>192</v>
      </c>
      <c r="D17278" s="6">
        <v>1004799</v>
      </c>
      <c r="E17278" s="6">
        <v>2153</v>
      </c>
      <c r="F17278" s="7" t="s">
        <v>21</v>
      </c>
      <c r="G17278" s="6">
        <v>241.488</v>
      </c>
    </row>
    <row r="17279" spans="1:7" ht="15" thickBot="1" x14ac:dyDescent="0.35">
      <c r="A17279" s="6">
        <v>371.87279999999998</v>
      </c>
      <c r="B17279" s="19">
        <f>(A17279-G17279)/G17279</f>
        <v>0.38942658329248325</v>
      </c>
      <c r="C17279" s="30" t="s">
        <v>389</v>
      </c>
      <c r="D17279" s="6">
        <v>1004344</v>
      </c>
      <c r="E17279" s="6">
        <v>637</v>
      </c>
      <c r="F17279" s="7" t="s">
        <v>25</v>
      </c>
      <c r="G17279" s="6">
        <v>267.64479999999998</v>
      </c>
    </row>
    <row r="17280" spans="1:7" ht="15" thickBot="1" x14ac:dyDescent="0.35">
      <c r="A17280" s="6">
        <v>372.00599999999997</v>
      </c>
      <c r="B17280" s="19">
        <f>(A17280-G17280)/G17280</f>
        <v>20.098343920145187</v>
      </c>
      <c r="C17280" s="30" t="s">
        <v>108</v>
      </c>
      <c r="D17280" s="6">
        <v>1005620</v>
      </c>
      <c r="E17280" s="6">
        <v>231</v>
      </c>
      <c r="F17280" s="7" t="s">
        <v>23</v>
      </c>
      <c r="G17280" s="6">
        <v>17.632000000000001</v>
      </c>
    </row>
    <row r="17281" spans="1:7" ht="15" thickBot="1" x14ac:dyDescent="0.35">
      <c r="A17281" s="6">
        <v>372.00599999999997</v>
      </c>
      <c r="B17281" s="19">
        <f>(A17281-G17281)/G17281</f>
        <v>2.0560429810725549</v>
      </c>
      <c r="C17281" s="30" t="s">
        <v>29</v>
      </c>
      <c r="D17281" s="6">
        <v>1005873</v>
      </c>
      <c r="E17281" s="6">
        <v>2183</v>
      </c>
      <c r="F17281" s="7" t="s">
        <v>21</v>
      </c>
      <c r="G17281" s="6">
        <v>121.72799999999999</v>
      </c>
    </row>
    <row r="17282" spans="1:7" ht="15" thickBot="1" x14ac:dyDescent="0.35">
      <c r="A17282" s="6">
        <v>372.00799999999998</v>
      </c>
      <c r="B17282" s="19">
        <f>(A17282-G17282)/G17282</f>
        <v>1.139708453737277</v>
      </c>
      <c r="C17282" s="30" t="s">
        <v>248</v>
      </c>
      <c r="D17282" s="6">
        <v>1002875</v>
      </c>
      <c r="E17282" s="6">
        <v>1200</v>
      </c>
      <c r="F17282" s="7" t="s">
        <v>23</v>
      </c>
      <c r="G17282" s="6">
        <v>173.85919999999999</v>
      </c>
    </row>
    <row r="17283" spans="1:7" ht="15" thickBot="1" x14ac:dyDescent="0.35">
      <c r="A17283" s="6">
        <v>372.09120000000001</v>
      </c>
      <c r="B17283" s="19">
        <f>(A17283-G17283)/G17283</f>
        <v>0.98892461898978845</v>
      </c>
      <c r="C17283" s="30" t="s">
        <v>79</v>
      </c>
      <c r="D17283" s="6">
        <v>1004585</v>
      </c>
      <c r="E17283" s="6">
        <v>1327</v>
      </c>
      <c r="F17283" s="7" t="s">
        <v>21</v>
      </c>
      <c r="G17283" s="6">
        <v>187.08160000000001</v>
      </c>
    </row>
    <row r="17284" spans="1:7" ht="15" thickBot="1" x14ac:dyDescent="0.35">
      <c r="A17284" s="6">
        <v>372.10680000000002</v>
      </c>
      <c r="B17284" s="19">
        <f>(A17284-G17284)/G17284</f>
        <v>2.6353323225060179</v>
      </c>
      <c r="C17284" s="30" t="s">
        <v>208</v>
      </c>
      <c r="D17284" s="6">
        <v>1004860</v>
      </c>
      <c r="E17284" s="6">
        <v>2314</v>
      </c>
      <c r="F17284" s="7" t="s">
        <v>17</v>
      </c>
      <c r="G17284" s="6">
        <v>102.3584</v>
      </c>
    </row>
    <row r="17285" spans="1:7" ht="15" thickBot="1" x14ac:dyDescent="0.35">
      <c r="A17285" s="6">
        <v>372.17439999999999</v>
      </c>
      <c r="B17285" s="19">
        <f>(A17285-G17285)/G17285</f>
        <v>0.63482190548480488</v>
      </c>
      <c r="C17285" s="30" t="s">
        <v>149</v>
      </c>
      <c r="D17285" s="6">
        <v>1002937</v>
      </c>
      <c r="E17285" s="6">
        <v>751</v>
      </c>
      <c r="F17285" s="7" t="s">
        <v>35</v>
      </c>
      <c r="G17285" s="6">
        <v>227.65440000000001</v>
      </c>
    </row>
    <row r="17286" spans="1:7" ht="15" thickBot="1" x14ac:dyDescent="0.35">
      <c r="A17286" s="6">
        <v>372.18527999999998</v>
      </c>
      <c r="B17286" s="19">
        <f>(A17286-G17286)/G17286</f>
        <v>5.8090017967204075E-2</v>
      </c>
      <c r="C17286" s="30" t="s">
        <v>71</v>
      </c>
      <c r="D17286" s="6">
        <v>1013250</v>
      </c>
      <c r="E17286" s="6">
        <v>1660</v>
      </c>
      <c r="F17286" s="7" t="s">
        <v>87</v>
      </c>
      <c r="G17286" s="6">
        <v>351.75200000000001</v>
      </c>
    </row>
    <row r="17287" spans="1:7" ht="15" thickBot="1" x14ac:dyDescent="0.35">
      <c r="A17287" s="6">
        <v>372.18527999999998</v>
      </c>
      <c r="B17287" s="19">
        <f>(A17287-G17287)/G17287</f>
        <v>-0.15301558403728518</v>
      </c>
      <c r="C17287" s="30" t="s">
        <v>46</v>
      </c>
      <c r="D17287" s="6">
        <v>1009399</v>
      </c>
      <c r="E17287" s="6">
        <v>669</v>
      </c>
      <c r="F17287" s="7" t="s">
        <v>87</v>
      </c>
      <c r="G17287" s="6">
        <v>439.42399999999998</v>
      </c>
    </row>
    <row r="17288" spans="1:7" ht="15" thickBot="1" x14ac:dyDescent="0.35">
      <c r="A17288" s="6">
        <v>372.3304</v>
      </c>
      <c r="B17288" s="19">
        <f>(A17288-G17288)/G17288</f>
        <v>0.86496417637724599</v>
      </c>
      <c r="C17288" s="30" t="s">
        <v>148</v>
      </c>
      <c r="D17288" s="6">
        <v>1002649</v>
      </c>
      <c r="E17288" s="6">
        <v>2649</v>
      </c>
      <c r="F17288" s="7" t="s">
        <v>25</v>
      </c>
      <c r="G17288" s="6">
        <v>199.6448</v>
      </c>
    </row>
    <row r="17289" spans="1:7" ht="15" thickBot="1" x14ac:dyDescent="0.35">
      <c r="A17289" s="6">
        <v>372.36160000000001</v>
      </c>
      <c r="B17289" s="19">
        <f>(A17289-G17289)/G17289</f>
        <v>3.3854300143212486</v>
      </c>
      <c r="C17289" s="30" t="s">
        <v>47</v>
      </c>
      <c r="D17289" s="6">
        <v>1004888</v>
      </c>
      <c r="E17289" s="6">
        <v>1119</v>
      </c>
      <c r="F17289" s="7" t="s">
        <v>31</v>
      </c>
      <c r="G17289" s="6">
        <v>84.908799999999999</v>
      </c>
    </row>
    <row r="17290" spans="1:7" ht="15" thickBot="1" x14ac:dyDescent="0.35">
      <c r="A17290" s="6">
        <v>372.46559999999999</v>
      </c>
      <c r="B17290" s="19">
        <f>(A17290-G17290)/G17290</f>
        <v>1.3397961645157401</v>
      </c>
      <c r="C17290" s="30" t="s">
        <v>386</v>
      </c>
      <c r="D17290" s="6">
        <v>1001896</v>
      </c>
      <c r="E17290" s="6">
        <v>1896</v>
      </c>
      <c r="F17290" s="7" t="s">
        <v>87</v>
      </c>
      <c r="G17290" s="6">
        <v>159.18719999999999</v>
      </c>
    </row>
    <row r="17291" spans="1:7" ht="15" thickBot="1" x14ac:dyDescent="0.35">
      <c r="A17291" s="6">
        <v>372.51240000000001</v>
      </c>
      <c r="B17291" s="19">
        <f>(A17291-G17291)/G17291</f>
        <v>5.9217530163236401E-2</v>
      </c>
      <c r="C17291" s="30" t="s">
        <v>297</v>
      </c>
      <c r="D17291" s="6">
        <v>1003281</v>
      </c>
      <c r="E17291" s="6">
        <v>457</v>
      </c>
      <c r="F17291" s="7" t="s">
        <v>87</v>
      </c>
      <c r="G17291" s="6">
        <v>351.68639999999999</v>
      </c>
    </row>
    <row r="17292" spans="1:7" ht="15" thickBot="1" x14ac:dyDescent="0.35">
      <c r="A17292" s="6">
        <v>372.64864</v>
      </c>
      <c r="B17292" s="19">
        <f>(A17292-G17292)/G17292</f>
        <v>9.6984565916398715</v>
      </c>
      <c r="C17292" s="30" t="s">
        <v>287</v>
      </c>
      <c r="D17292" s="6">
        <v>1001718</v>
      </c>
      <c r="E17292" s="6">
        <v>1718</v>
      </c>
      <c r="F17292" s="7" t="s">
        <v>35</v>
      </c>
      <c r="G17292" s="6">
        <v>34.832000000000001</v>
      </c>
    </row>
    <row r="17293" spans="1:7" ht="15" thickBot="1" x14ac:dyDescent="0.35">
      <c r="A17293" s="6">
        <v>372.793408</v>
      </c>
      <c r="B17293" s="19">
        <f>(A17293-G17293)/G17293</f>
        <v>2.7304409363091997</v>
      </c>
      <c r="C17293" s="30" t="s">
        <v>190</v>
      </c>
      <c r="D17293" s="6">
        <v>1001600</v>
      </c>
      <c r="E17293" s="6">
        <v>1600</v>
      </c>
      <c r="F17293" s="7" t="s">
        <v>87</v>
      </c>
      <c r="G17293" s="6">
        <v>99.9328</v>
      </c>
    </row>
    <row r="17294" spans="1:7" ht="15" thickBot="1" x14ac:dyDescent="0.35">
      <c r="A17294" s="6">
        <v>372.88159999999999</v>
      </c>
      <c r="B17294" s="19">
        <f>(A17294-G17294)/G17294</f>
        <v>0.60718177178875354</v>
      </c>
      <c r="C17294" s="30" t="s">
        <v>248</v>
      </c>
      <c r="D17294" s="6">
        <v>1002956</v>
      </c>
      <c r="E17294" s="6">
        <v>526</v>
      </c>
      <c r="F17294" s="7" t="s">
        <v>35</v>
      </c>
      <c r="G17294" s="6">
        <v>232.00960000000001</v>
      </c>
    </row>
    <row r="17295" spans="1:7" ht="15" thickBot="1" x14ac:dyDescent="0.35">
      <c r="A17295" s="6">
        <v>372.892</v>
      </c>
      <c r="B17295" s="19">
        <f>(A17295-G17295)/G17295</f>
        <v>-5.8460053004104617E-2</v>
      </c>
      <c r="C17295" s="30" t="s">
        <v>301</v>
      </c>
      <c r="D17295" s="6">
        <v>1003114</v>
      </c>
      <c r="E17295" s="6">
        <v>1696</v>
      </c>
      <c r="F17295" s="7" t="s">
        <v>25</v>
      </c>
      <c r="G17295" s="6">
        <v>396.04480000000001</v>
      </c>
    </row>
    <row r="17296" spans="1:7" ht="15" thickBot="1" x14ac:dyDescent="0.35">
      <c r="A17296" s="6">
        <v>372.9024</v>
      </c>
      <c r="B17296" s="19">
        <f>(A17296-G17296)/G17296</f>
        <v>5.7706877768901155</v>
      </c>
      <c r="C17296" s="30" t="s">
        <v>303</v>
      </c>
      <c r="D17296" s="6">
        <v>1008793</v>
      </c>
      <c r="E17296" s="6">
        <v>2</v>
      </c>
      <c r="F17296" s="7" t="s">
        <v>87</v>
      </c>
      <c r="G17296" s="6">
        <v>55.076000000000001</v>
      </c>
    </row>
    <row r="17297" spans="1:7" ht="15" thickBot="1" x14ac:dyDescent="0.35">
      <c r="A17297" s="6">
        <v>372.9024</v>
      </c>
      <c r="B17297" s="19">
        <f>(A17297-G17297)/G17297</f>
        <v>0.26765113812515295</v>
      </c>
      <c r="C17297" s="30" t="s">
        <v>50</v>
      </c>
      <c r="D17297" s="6">
        <v>1012237</v>
      </c>
      <c r="E17297" s="6">
        <v>2407</v>
      </c>
      <c r="F17297" s="7" t="s">
        <v>87</v>
      </c>
      <c r="G17297" s="6">
        <v>294.16800000000001</v>
      </c>
    </row>
    <row r="17298" spans="1:7" ht="15" thickBot="1" x14ac:dyDescent="0.35">
      <c r="A17298" s="6">
        <v>372.9024</v>
      </c>
      <c r="B17298" s="19">
        <f>(A17298-G17298)/G17298</f>
        <v>0.220997485331098</v>
      </c>
      <c r="C17298" s="30" t="s">
        <v>366</v>
      </c>
      <c r="D17298" s="6">
        <v>1010403</v>
      </c>
      <c r="E17298" s="6">
        <v>2349</v>
      </c>
      <c r="F17298" s="7" t="s">
        <v>87</v>
      </c>
      <c r="G17298" s="6">
        <v>305.40800000000002</v>
      </c>
    </row>
    <row r="17299" spans="1:7" ht="15" thickBot="1" x14ac:dyDescent="0.35">
      <c r="A17299" s="6">
        <v>372.9024</v>
      </c>
      <c r="B17299" s="19">
        <f>(A17299-G17299)/G17299</f>
        <v>0.20766370878942947</v>
      </c>
      <c r="C17299" s="30" t="s">
        <v>169</v>
      </c>
      <c r="D17299" s="6">
        <v>1010731</v>
      </c>
      <c r="E17299" s="6">
        <v>503</v>
      </c>
      <c r="F17299" s="7" t="s">
        <v>87</v>
      </c>
      <c r="G17299" s="6">
        <v>308.77999999999997</v>
      </c>
    </row>
    <row r="17300" spans="1:7" ht="15" thickBot="1" x14ac:dyDescent="0.35">
      <c r="A17300" s="6">
        <v>372.9024</v>
      </c>
      <c r="B17300" s="19">
        <f>(A17300-G17300)/G17300</f>
        <v>0.30762195977221091</v>
      </c>
      <c r="C17300" s="30" t="s">
        <v>122</v>
      </c>
      <c r="D17300" s="6">
        <v>1011785</v>
      </c>
      <c r="E17300" s="6">
        <v>526</v>
      </c>
      <c r="F17300" s="7" t="s">
        <v>87</v>
      </c>
      <c r="G17300" s="6">
        <v>285.17599999999999</v>
      </c>
    </row>
    <row r="17301" spans="1:7" ht="15" thickBot="1" x14ac:dyDescent="0.35">
      <c r="A17301" s="6">
        <v>372.9024</v>
      </c>
      <c r="B17301" s="19">
        <f>(A17301-G17301)/G17301</f>
        <v>0.153097169998021</v>
      </c>
      <c r="C17301" s="30" t="s">
        <v>44</v>
      </c>
      <c r="D17301" s="6">
        <v>1019168</v>
      </c>
      <c r="E17301" s="6">
        <v>2796</v>
      </c>
      <c r="F17301" s="7" t="s">
        <v>87</v>
      </c>
      <c r="G17301" s="6">
        <v>323.392</v>
      </c>
    </row>
    <row r="17302" spans="1:7" ht="15" thickBot="1" x14ac:dyDescent="0.35">
      <c r="A17302" s="6">
        <v>373.067136</v>
      </c>
      <c r="B17302" s="19">
        <f>(A17302-G17302)/G17302</f>
        <v>2.0887909538265591E-2</v>
      </c>
      <c r="C17302" s="30" t="s">
        <v>270</v>
      </c>
      <c r="D17302" s="6">
        <v>1000745</v>
      </c>
      <c r="E17302" s="6">
        <v>745</v>
      </c>
      <c r="F17302" s="7" t="s">
        <v>25</v>
      </c>
      <c r="G17302" s="6">
        <v>365.43398400000001</v>
      </c>
    </row>
    <row r="17303" spans="1:7" ht="15" thickBot="1" x14ac:dyDescent="0.35">
      <c r="A17303" s="6">
        <v>373.10520000000002</v>
      </c>
      <c r="B17303" s="19">
        <f>(A17303-G17303)/G17303</f>
        <v>0.91664680354412897</v>
      </c>
      <c r="C17303" s="30" t="s">
        <v>226</v>
      </c>
      <c r="D17303" s="6">
        <v>1003790</v>
      </c>
      <c r="E17303" s="6">
        <v>2053</v>
      </c>
      <c r="F17303" s="7" t="s">
        <v>27</v>
      </c>
      <c r="G17303" s="6">
        <v>194.66560000000001</v>
      </c>
    </row>
    <row r="17304" spans="1:7" ht="15" thickBot="1" x14ac:dyDescent="0.35">
      <c r="A17304" s="6">
        <v>373.29239999999999</v>
      </c>
      <c r="B17304" s="19">
        <f>(A17304-G17304)/G17304</f>
        <v>0.60753338294265979</v>
      </c>
      <c r="C17304" s="30" t="s">
        <v>155</v>
      </c>
      <c r="D17304" s="6">
        <v>1005323</v>
      </c>
      <c r="E17304" s="6">
        <v>938</v>
      </c>
      <c r="F17304" s="7" t="s">
        <v>27</v>
      </c>
      <c r="G17304" s="6">
        <v>232.21440000000001</v>
      </c>
    </row>
    <row r="17305" spans="1:7" ht="15" thickBot="1" x14ac:dyDescent="0.35">
      <c r="A17305" s="6">
        <v>373.49520000000001</v>
      </c>
      <c r="B17305" s="19">
        <f>(A17305-G17305)/G17305</f>
        <v>0.58282139951179834</v>
      </c>
      <c r="C17305" s="30" t="s">
        <v>41</v>
      </c>
      <c r="D17305" s="6">
        <v>1004145</v>
      </c>
      <c r="E17305" s="6">
        <v>997</v>
      </c>
      <c r="F17305" s="7" t="s">
        <v>35</v>
      </c>
      <c r="G17305" s="6">
        <v>235.96799999999999</v>
      </c>
    </row>
    <row r="17306" spans="1:7" ht="15" thickBot="1" x14ac:dyDescent="0.35">
      <c r="A17306" s="6">
        <v>373.55239999999998</v>
      </c>
      <c r="B17306" s="19">
        <f>(A17306-G17306)/G17306</f>
        <v>1.2688160810075408</v>
      </c>
      <c r="C17306" s="30" t="s">
        <v>177</v>
      </c>
      <c r="D17306" s="6">
        <v>1005199</v>
      </c>
      <c r="E17306" s="6">
        <v>960</v>
      </c>
      <c r="F17306" s="7" t="s">
        <v>21</v>
      </c>
      <c r="G17306" s="6">
        <v>164.6464</v>
      </c>
    </row>
    <row r="17307" spans="1:7" ht="15" thickBot="1" x14ac:dyDescent="0.35">
      <c r="A17307" s="6">
        <v>373.55239999999998</v>
      </c>
      <c r="B17307" s="19">
        <f>(A17307-G17307)/G17307</f>
        <v>0.58008534224881214</v>
      </c>
      <c r="C17307" s="30" t="s">
        <v>33</v>
      </c>
      <c r="D17307" s="6">
        <v>1004466</v>
      </c>
      <c r="E17307" s="6">
        <v>1644</v>
      </c>
      <c r="F17307" s="7" t="s">
        <v>23</v>
      </c>
      <c r="G17307" s="6">
        <v>236.4128</v>
      </c>
    </row>
    <row r="17308" spans="1:7" ht="15" thickBot="1" x14ac:dyDescent="0.35">
      <c r="A17308" s="6">
        <v>373.61952000000002</v>
      </c>
      <c r="B17308" s="19">
        <f>(A17308-G17308)/G17308</f>
        <v>22.108579910935184</v>
      </c>
      <c r="C17308" s="30" t="s">
        <v>131</v>
      </c>
      <c r="D17308" s="6">
        <v>1009254</v>
      </c>
      <c r="E17308" s="6">
        <v>1435</v>
      </c>
      <c r="F17308" s="7" t="s">
        <v>87</v>
      </c>
      <c r="G17308" s="6">
        <v>16.167999999999999</v>
      </c>
    </row>
    <row r="17309" spans="1:7" ht="15" thickBot="1" x14ac:dyDescent="0.35">
      <c r="A17309" s="6">
        <v>373.61952000000002</v>
      </c>
      <c r="B17309" s="19">
        <f>(A17309-G17309)/G17309</f>
        <v>1.6671867504283266</v>
      </c>
      <c r="C17309" s="30" t="s">
        <v>312</v>
      </c>
      <c r="D17309" s="6">
        <v>1006908</v>
      </c>
      <c r="E17309" s="6">
        <v>83</v>
      </c>
      <c r="F17309" s="7" t="s">
        <v>87</v>
      </c>
      <c r="G17309" s="6">
        <v>140.08000000000001</v>
      </c>
    </row>
    <row r="17310" spans="1:7" ht="15" thickBot="1" x14ac:dyDescent="0.35">
      <c r="A17310" s="6">
        <v>373.61952000000002</v>
      </c>
      <c r="B17310" s="19">
        <f>(A17310-G17310)/G17310</f>
        <v>0.19361157257137016</v>
      </c>
      <c r="C17310" s="30" t="s">
        <v>95</v>
      </c>
      <c r="D17310" s="6">
        <v>1015088</v>
      </c>
      <c r="E17310" s="6">
        <v>2537</v>
      </c>
      <c r="F17310" s="7" t="s">
        <v>87</v>
      </c>
      <c r="G17310" s="6">
        <v>313.01600000000002</v>
      </c>
    </row>
    <row r="17311" spans="1:7" ht="15" thickBot="1" x14ac:dyDescent="0.35">
      <c r="A17311" s="6">
        <v>373.64080000000001</v>
      </c>
      <c r="B17311" s="19">
        <f>(A17311-G17311)/G17311</f>
        <v>1.0469968969688468</v>
      </c>
      <c r="C17311" s="30" t="s">
        <v>264</v>
      </c>
      <c r="D17311" s="6">
        <v>1005245</v>
      </c>
      <c r="E17311" s="6">
        <v>1</v>
      </c>
      <c r="F17311" s="7" t="s">
        <v>25</v>
      </c>
      <c r="G17311" s="6">
        <v>182.53120000000001</v>
      </c>
    </row>
    <row r="17312" spans="1:7" ht="15" thickBot="1" x14ac:dyDescent="0.35">
      <c r="A17312" s="6">
        <v>373.68239999999997</v>
      </c>
      <c r="B17312" s="19">
        <f>(A17312-G17312)/G17312</f>
        <v>0.96930334918546979</v>
      </c>
      <c r="C17312" s="30" t="s">
        <v>282</v>
      </c>
      <c r="D17312" s="6">
        <v>1004471</v>
      </c>
      <c r="E17312" s="6">
        <v>2241</v>
      </c>
      <c r="F17312" s="7" t="s">
        <v>31</v>
      </c>
      <c r="G17312" s="6">
        <v>189.75360000000001</v>
      </c>
    </row>
    <row r="17313" spans="1:7" ht="15" thickBot="1" x14ac:dyDescent="0.35">
      <c r="A17313" s="6">
        <v>373.79880000000003</v>
      </c>
      <c r="B17313" s="19">
        <f>(A17313-G17313)/G17313</f>
        <v>3.2016860752664003</v>
      </c>
      <c r="C17313" s="30" t="s">
        <v>234</v>
      </c>
      <c r="D17313" s="6">
        <v>1005744</v>
      </c>
      <c r="E17313" s="6">
        <v>2037</v>
      </c>
      <c r="F17313" s="7" t="s">
        <v>31</v>
      </c>
      <c r="G17313" s="6">
        <v>88.963999999999999</v>
      </c>
    </row>
    <row r="17314" spans="1:7" ht="15" thickBot="1" x14ac:dyDescent="0.35">
      <c r="A17314" s="6">
        <v>373.79880000000003</v>
      </c>
      <c r="B17314" s="19">
        <f>(A17314-G17314)/G17314</f>
        <v>0.92834856895235363</v>
      </c>
      <c r="C17314" s="30" t="s">
        <v>367</v>
      </c>
      <c r="D17314" s="6">
        <v>1005525</v>
      </c>
      <c r="E17314" s="6">
        <v>360</v>
      </c>
      <c r="F17314" s="7" t="s">
        <v>25</v>
      </c>
      <c r="G17314" s="6">
        <v>193.84399999999999</v>
      </c>
    </row>
    <row r="17315" spans="1:7" ht="15" thickBot="1" x14ac:dyDescent="0.35">
      <c r="A17315" s="6">
        <v>373.79880000000003</v>
      </c>
      <c r="B17315" s="19">
        <f>(A17315-G17315)/G17315</f>
        <v>0.87101469587154146</v>
      </c>
      <c r="C17315" s="30" t="s">
        <v>307</v>
      </c>
      <c r="D17315" s="6">
        <v>1005902</v>
      </c>
      <c r="E17315" s="6">
        <v>8</v>
      </c>
      <c r="F17315" s="7" t="s">
        <v>31</v>
      </c>
      <c r="G17315" s="6">
        <v>199.78399999999999</v>
      </c>
    </row>
    <row r="17316" spans="1:7" ht="15" thickBot="1" x14ac:dyDescent="0.35">
      <c r="A17316" s="6">
        <v>373.84339199999999</v>
      </c>
      <c r="B17316" s="19">
        <f>(A17316-G17316)/G17316</f>
        <v>0.57825109345161085</v>
      </c>
      <c r="C17316" s="30" t="s">
        <v>234</v>
      </c>
      <c r="D17316" s="6">
        <v>1000759</v>
      </c>
      <c r="E17316" s="6">
        <v>759</v>
      </c>
      <c r="F17316" s="7" t="s">
        <v>42</v>
      </c>
      <c r="G17316" s="6">
        <v>236.87193600000001</v>
      </c>
    </row>
    <row r="17317" spans="1:7" ht="15" thickBot="1" x14ac:dyDescent="0.35">
      <c r="A17317" s="6">
        <v>373.92160000000001</v>
      </c>
      <c r="B17317" s="19">
        <f>(A17317-G17317)/G17317</f>
        <v>0.34856546025297769</v>
      </c>
      <c r="C17317" s="30" t="s">
        <v>318</v>
      </c>
      <c r="D17317" s="6">
        <v>1001941</v>
      </c>
      <c r="E17317" s="6">
        <v>1941</v>
      </c>
      <c r="F17317" s="7" t="s">
        <v>21</v>
      </c>
      <c r="G17317" s="6">
        <v>277.27359999999999</v>
      </c>
    </row>
    <row r="17318" spans="1:7" ht="15" thickBot="1" x14ac:dyDescent="0.35">
      <c r="A17318" s="6">
        <v>373.97359999999998</v>
      </c>
      <c r="B17318" s="19">
        <f>(A17318-G17318)/G17318</f>
        <v>1.0586367559759726</v>
      </c>
      <c r="C17318" s="30" t="s">
        <v>94</v>
      </c>
      <c r="D17318" s="6">
        <v>1005022</v>
      </c>
      <c r="E17318" s="6">
        <v>1220</v>
      </c>
      <c r="F17318" s="7" t="s">
        <v>19</v>
      </c>
      <c r="G17318" s="6">
        <v>181.66079999999999</v>
      </c>
    </row>
    <row r="17319" spans="1:7" ht="15" thickBot="1" x14ac:dyDescent="0.35">
      <c r="A17319" s="6">
        <v>373.97879999999998</v>
      </c>
      <c r="B17319" s="19">
        <f>(A17319-G17319)/G17319</f>
        <v>11.491275651988028</v>
      </c>
      <c r="C17319" s="30" t="s">
        <v>314</v>
      </c>
      <c r="D17319" s="6">
        <v>1002469</v>
      </c>
      <c r="E17319" s="6">
        <v>2469</v>
      </c>
      <c r="F17319" s="7" t="s">
        <v>21</v>
      </c>
      <c r="G17319" s="6">
        <v>29.9392</v>
      </c>
    </row>
    <row r="17320" spans="1:7" ht="15" thickBot="1" x14ac:dyDescent="0.35">
      <c r="A17320" s="6">
        <v>374.04979200000002</v>
      </c>
      <c r="B17320" s="19">
        <f>(A17320-G17320)/G17320</f>
        <v>-0.19993182786535998</v>
      </c>
      <c r="C17320" s="30" t="s">
        <v>334</v>
      </c>
      <c r="D17320" s="6">
        <v>1012994</v>
      </c>
      <c r="E17320" s="6">
        <v>14</v>
      </c>
      <c r="F17320" s="7" t="s">
        <v>87</v>
      </c>
      <c r="G17320" s="6">
        <v>467.5224</v>
      </c>
    </row>
    <row r="17321" spans="1:7" ht="15" thickBot="1" x14ac:dyDescent="0.35">
      <c r="A17321" s="6">
        <v>374.19616000000002</v>
      </c>
      <c r="B17321" s="19">
        <f>(A17321-G17321)/G17321</f>
        <v>2.1816804070416023</v>
      </c>
      <c r="C17321" s="30" t="s">
        <v>65</v>
      </c>
      <c r="D17321" s="6">
        <v>1002111</v>
      </c>
      <c r="E17321" s="6">
        <v>2111</v>
      </c>
      <c r="F17321" s="7" t="s">
        <v>17</v>
      </c>
      <c r="G17321" s="6">
        <v>117.6096</v>
      </c>
    </row>
    <row r="17322" spans="1:7" ht="15" thickBot="1" x14ac:dyDescent="0.35">
      <c r="A17322" s="6">
        <v>374.33663999999999</v>
      </c>
      <c r="B17322" s="19">
        <f>(A17322-G17322)/G17322</f>
        <v>0.33615305539691587</v>
      </c>
      <c r="C17322" s="30" t="s">
        <v>384</v>
      </c>
      <c r="D17322" s="6">
        <v>1013246</v>
      </c>
      <c r="E17322" s="6">
        <v>1056</v>
      </c>
      <c r="F17322" s="7" t="s">
        <v>87</v>
      </c>
      <c r="G17322" s="6">
        <v>280.16000000000003</v>
      </c>
    </row>
    <row r="17323" spans="1:7" ht="15" thickBot="1" x14ac:dyDescent="0.35">
      <c r="A17323" s="6">
        <v>374.33663999999999</v>
      </c>
      <c r="B17323" s="19">
        <f>(A17323-G17323)/G17323</f>
        <v>0.23232720138001861</v>
      </c>
      <c r="C17323" s="30" t="s">
        <v>146</v>
      </c>
      <c r="D17323" s="6">
        <v>1009989</v>
      </c>
      <c r="E17323" s="6">
        <v>2427</v>
      </c>
      <c r="F17323" s="7" t="s">
        <v>87</v>
      </c>
      <c r="G17323" s="6">
        <v>303.76400000000001</v>
      </c>
    </row>
    <row r="17324" spans="1:7" ht="15" thickBot="1" x14ac:dyDescent="0.35">
      <c r="A17324" s="6">
        <v>374.33663999999999</v>
      </c>
      <c r="B17324" s="19">
        <f>(A17324-G17324)/G17324</f>
        <v>9.1029658645775058E-2</v>
      </c>
      <c r="C17324" s="30" t="s">
        <v>301</v>
      </c>
      <c r="D17324" s="6">
        <v>1015889</v>
      </c>
      <c r="E17324" s="6">
        <v>1648</v>
      </c>
      <c r="F17324" s="7" t="s">
        <v>87</v>
      </c>
      <c r="G17324" s="6">
        <v>343.10399999999998</v>
      </c>
    </row>
    <row r="17325" spans="1:7" ht="15" thickBot="1" x14ac:dyDescent="0.35">
      <c r="A17325" s="6">
        <v>374.33663999999999</v>
      </c>
      <c r="B17325" s="19">
        <f>(A17325-G17325)/G17325</f>
        <v>4.6463227812007235E-2</v>
      </c>
      <c r="C17325" s="30" t="s">
        <v>345</v>
      </c>
      <c r="D17325" s="6">
        <v>1013567</v>
      </c>
      <c r="E17325" s="6">
        <v>1236</v>
      </c>
      <c r="F17325" s="7" t="s">
        <v>87</v>
      </c>
      <c r="G17325" s="6">
        <v>357.71600000000001</v>
      </c>
    </row>
    <row r="17326" spans="1:7" ht="15" thickBot="1" x14ac:dyDescent="0.35">
      <c r="A17326" s="6">
        <v>374.55599999999998</v>
      </c>
      <c r="B17326" s="19">
        <f>(A17326-G17326)/G17326</f>
        <v>0.90673513936175398</v>
      </c>
      <c r="C17326" s="30" t="s">
        <v>255</v>
      </c>
      <c r="D17326" s="6">
        <v>1005244</v>
      </c>
      <c r="E17326" s="6">
        <v>888</v>
      </c>
      <c r="F17326" s="7" t="s">
        <v>23</v>
      </c>
      <c r="G17326" s="6">
        <v>196.4384</v>
      </c>
    </row>
    <row r="17327" spans="1:7" ht="15" thickBot="1" x14ac:dyDescent="0.35">
      <c r="A17327" s="6">
        <v>374.5976</v>
      </c>
      <c r="B17327" s="19">
        <f>(A17327-G17327)/G17327</f>
        <v>0.4298840816924806</v>
      </c>
      <c r="C17327" s="30" t="s">
        <v>34</v>
      </c>
      <c r="D17327" s="6">
        <v>1004001</v>
      </c>
      <c r="E17327" s="6">
        <v>1019</v>
      </c>
      <c r="F17327" s="7" t="s">
        <v>23</v>
      </c>
      <c r="G17327" s="6">
        <v>261.9776</v>
      </c>
    </row>
    <row r="17328" spans="1:7" ht="15" thickBot="1" x14ac:dyDescent="0.35">
      <c r="A17328" s="6">
        <v>374.608</v>
      </c>
      <c r="B17328" s="19">
        <f>(A17328-G17328)/G17328</f>
        <v>4.8133656850719353E-2</v>
      </c>
      <c r="C17328" s="30" t="s">
        <v>28</v>
      </c>
      <c r="D17328" s="6">
        <v>1004464</v>
      </c>
      <c r="E17328" s="6">
        <v>221</v>
      </c>
      <c r="F17328" s="7" t="s">
        <v>23</v>
      </c>
      <c r="G17328" s="6">
        <v>357.40480000000002</v>
      </c>
    </row>
    <row r="17329" spans="1:7" ht="15" thickBot="1" x14ac:dyDescent="0.35">
      <c r="A17329" s="6">
        <v>374.62880000000001</v>
      </c>
      <c r="B17329" s="19">
        <f>(A17329-G17329)/G17329</f>
        <v>0.94403115192374765</v>
      </c>
      <c r="C17329" s="30" t="s">
        <v>136</v>
      </c>
      <c r="D17329" s="6">
        <v>1003117</v>
      </c>
      <c r="E17329" s="6">
        <v>948</v>
      </c>
      <c r="F17329" s="7" t="s">
        <v>23</v>
      </c>
      <c r="G17329" s="6">
        <v>192.7072</v>
      </c>
    </row>
    <row r="17330" spans="1:7" ht="15" thickBot="1" x14ac:dyDescent="0.35">
      <c r="A17330" s="6">
        <v>374.65758720000002</v>
      </c>
      <c r="B17330" s="19">
        <f>(A17330-G17330)/G17330</f>
        <v>-0.36787392086039611</v>
      </c>
      <c r="C17330" s="30" t="s">
        <v>355</v>
      </c>
      <c r="D17330" s="6">
        <v>1000959</v>
      </c>
      <c r="E17330" s="6">
        <v>959</v>
      </c>
      <c r="F17330" s="7" t="s">
        <v>25</v>
      </c>
      <c r="G17330" s="6">
        <v>592.69439999999997</v>
      </c>
    </row>
    <row r="17331" spans="1:7" ht="15" thickBot="1" x14ac:dyDescent="0.35">
      <c r="A17331" s="6">
        <v>374.68599999999998</v>
      </c>
      <c r="B17331" s="19">
        <f>(A17331-G17331)/G17331</f>
        <v>1.3678815547331595</v>
      </c>
      <c r="C17331" s="30" t="s">
        <v>88</v>
      </c>
      <c r="D17331" s="6">
        <v>1002491</v>
      </c>
      <c r="E17331" s="6">
        <v>2491</v>
      </c>
      <c r="F17331" s="7" t="s">
        <v>19</v>
      </c>
      <c r="G17331" s="6">
        <v>158.23679999999999</v>
      </c>
    </row>
    <row r="17332" spans="1:7" ht="15" thickBot="1" x14ac:dyDescent="0.35">
      <c r="A17332" s="6">
        <v>374.6952</v>
      </c>
      <c r="B17332" s="19">
        <f>(A17332-G17332)/G17332</f>
        <v>5.8151182248090212</v>
      </c>
      <c r="C17332" s="30" t="s">
        <v>167</v>
      </c>
      <c r="D17332" s="6">
        <v>1006091</v>
      </c>
      <c r="E17332" s="6">
        <v>1156</v>
      </c>
      <c r="F17332" s="7" t="s">
        <v>87</v>
      </c>
      <c r="G17332" s="6">
        <v>54.98</v>
      </c>
    </row>
    <row r="17333" spans="1:7" ht="15" thickBot="1" x14ac:dyDescent="0.35">
      <c r="A17333" s="6">
        <v>374.71199999999999</v>
      </c>
      <c r="B17333" s="19">
        <f>(A17333-G17333)/G17333</f>
        <v>0.8039978431674627</v>
      </c>
      <c r="C17333" s="30" t="s">
        <v>192</v>
      </c>
      <c r="D17333" s="6">
        <v>1001728</v>
      </c>
      <c r="E17333" s="6">
        <v>1728</v>
      </c>
      <c r="F17333" s="7" t="s">
        <v>21</v>
      </c>
      <c r="G17333" s="6">
        <v>207.71199999999999</v>
      </c>
    </row>
    <row r="17334" spans="1:7" ht="15" thickBot="1" x14ac:dyDescent="0.35">
      <c r="A17334" s="6">
        <v>374.73209279999998</v>
      </c>
      <c r="B17334" s="19">
        <f>(A17334-G17334)/G17334</f>
        <v>-3.288754273821911E-2</v>
      </c>
      <c r="C17334" s="30" t="s">
        <v>319</v>
      </c>
      <c r="D17334" s="6">
        <v>1000072</v>
      </c>
      <c r="E17334" s="6">
        <v>72</v>
      </c>
      <c r="F17334" s="7" t="s">
        <v>17</v>
      </c>
      <c r="G17334" s="6">
        <v>387.47519999999997</v>
      </c>
    </row>
    <row r="17335" spans="1:7" ht="15" thickBot="1" x14ac:dyDescent="0.35">
      <c r="A17335" s="6">
        <v>374.8836</v>
      </c>
      <c r="B17335" s="19">
        <f>(A17335-G17335)/G17335</f>
        <v>0.4703070483696879</v>
      </c>
      <c r="C17335" s="30" t="s">
        <v>261</v>
      </c>
      <c r="D17335" s="6">
        <v>1002853</v>
      </c>
      <c r="E17335" s="6">
        <v>591</v>
      </c>
      <c r="F17335" s="7" t="s">
        <v>35</v>
      </c>
      <c r="G17335" s="6">
        <v>254.96960000000001</v>
      </c>
    </row>
    <row r="17336" spans="1:7" ht="15" thickBot="1" x14ac:dyDescent="0.35">
      <c r="A17336" s="6">
        <v>374.91916800000001</v>
      </c>
      <c r="B17336" s="19">
        <f>(A17336-G17336)/G17336</f>
        <v>1.3303291835331856</v>
      </c>
      <c r="C17336" s="30" t="s">
        <v>278</v>
      </c>
      <c r="D17336" s="6">
        <v>1000451</v>
      </c>
      <c r="E17336" s="6">
        <v>451</v>
      </c>
      <c r="F17336" s="7" t="s">
        <v>27</v>
      </c>
      <c r="G17336" s="6">
        <v>160.88678400000001</v>
      </c>
    </row>
    <row r="17337" spans="1:7" ht="15" thickBot="1" x14ac:dyDescent="0.35">
      <c r="A17337" s="6">
        <v>375.00839999999999</v>
      </c>
      <c r="B17337" s="19">
        <f>(A17337-G17337)/G17337</f>
        <v>1.4166400305198685</v>
      </c>
      <c r="C17337" s="30" t="s">
        <v>37</v>
      </c>
      <c r="D17337" s="6">
        <v>1004857</v>
      </c>
      <c r="E17337" s="6">
        <v>352</v>
      </c>
      <c r="F17337" s="7" t="s">
        <v>25</v>
      </c>
      <c r="G17337" s="6">
        <v>155.17760000000001</v>
      </c>
    </row>
    <row r="17338" spans="1:7" ht="15" thickBot="1" x14ac:dyDescent="0.35">
      <c r="A17338" s="6">
        <v>375.04480000000001</v>
      </c>
      <c r="B17338" s="19">
        <f>(A17338-G17338)/G17338</f>
        <v>4.4004930421159347</v>
      </c>
      <c r="C17338" s="30" t="s">
        <v>125</v>
      </c>
      <c r="D17338" s="6">
        <v>1004308</v>
      </c>
      <c r="E17338" s="6">
        <v>882</v>
      </c>
      <c r="F17338" s="7" t="s">
        <v>19</v>
      </c>
      <c r="G17338" s="6">
        <v>69.446399999999997</v>
      </c>
    </row>
    <row r="17339" spans="1:7" ht="15" thickBot="1" x14ac:dyDescent="0.35">
      <c r="A17339" s="6">
        <v>375.05376000000001</v>
      </c>
      <c r="B17339" s="19">
        <f>(A17339-G17339)/G17339</f>
        <v>0.15851731040106762</v>
      </c>
      <c r="C17339" s="30" t="s">
        <v>255</v>
      </c>
      <c r="D17339" s="6">
        <v>1015820</v>
      </c>
      <c r="E17339" s="6">
        <v>2482</v>
      </c>
      <c r="F17339" s="7" t="s">
        <v>87</v>
      </c>
      <c r="G17339" s="6">
        <v>323.73599999999999</v>
      </c>
    </row>
    <row r="17340" spans="1:7" ht="15" thickBot="1" x14ac:dyDescent="0.35">
      <c r="A17340" s="6">
        <v>375.05376000000001</v>
      </c>
      <c r="B17340" s="19">
        <f>(A17340-G17340)/G17340</f>
        <v>-0.1265469314752021</v>
      </c>
      <c r="C17340" s="30" t="s">
        <v>253</v>
      </c>
      <c r="D17340" s="6">
        <v>1013189</v>
      </c>
      <c r="E17340" s="6">
        <v>2290</v>
      </c>
      <c r="F17340" s="7" t="s">
        <v>87</v>
      </c>
      <c r="G17340" s="6">
        <v>429.392</v>
      </c>
    </row>
    <row r="17341" spans="1:7" ht="15" thickBot="1" x14ac:dyDescent="0.35">
      <c r="A17341" s="6">
        <v>375.154</v>
      </c>
      <c r="B17341" s="19">
        <f>(A17341-G17341)/G17341</f>
        <v>5.8886023700278171E-2</v>
      </c>
      <c r="C17341" s="30" t="s">
        <v>327</v>
      </c>
      <c r="D17341" s="6">
        <v>1004502</v>
      </c>
      <c r="E17341" s="6">
        <v>1093</v>
      </c>
      <c r="F17341" s="7" t="s">
        <v>19</v>
      </c>
      <c r="G17341" s="6">
        <v>354.2912</v>
      </c>
    </row>
    <row r="17342" spans="1:7" ht="15" thickBot="1" x14ac:dyDescent="0.35">
      <c r="A17342" s="6">
        <v>375.21640000000002</v>
      </c>
      <c r="B17342" s="19">
        <f>(A17342-G17342)/G17342</f>
        <v>1.697194235502496</v>
      </c>
      <c r="C17342" s="30" t="s">
        <v>131</v>
      </c>
      <c r="D17342" s="6">
        <v>1005252</v>
      </c>
      <c r="E17342" s="6">
        <v>1635</v>
      </c>
      <c r="F17342" s="7" t="s">
        <v>31</v>
      </c>
      <c r="G17342" s="6">
        <v>139.11359999999999</v>
      </c>
    </row>
    <row r="17343" spans="1:7" ht="15" thickBot="1" x14ac:dyDescent="0.35">
      <c r="A17343" s="6">
        <v>375.4556</v>
      </c>
      <c r="B17343" s="19">
        <f>(A17343-G17343)/G17343</f>
        <v>2.5721206539609081</v>
      </c>
      <c r="C17343" s="30" t="s">
        <v>197</v>
      </c>
      <c r="D17343" s="6">
        <v>1002793</v>
      </c>
      <c r="E17343" s="6">
        <v>2793</v>
      </c>
      <c r="F17343" s="7" t="s">
        <v>31</v>
      </c>
      <c r="G17343" s="6">
        <v>105.10720000000001</v>
      </c>
    </row>
    <row r="17344" spans="1:7" ht="15" thickBot="1" x14ac:dyDescent="0.35">
      <c r="A17344" s="6">
        <v>375.50240000000002</v>
      </c>
      <c r="B17344" s="19">
        <f>(A17344-G17344)/G17344</f>
        <v>0.47569732639150886</v>
      </c>
      <c r="C17344" s="30" t="s">
        <v>317</v>
      </c>
      <c r="D17344" s="6">
        <v>1005052</v>
      </c>
      <c r="E17344" s="6">
        <v>1596</v>
      </c>
      <c r="F17344" s="7" t="s">
        <v>25</v>
      </c>
      <c r="G17344" s="6">
        <v>254.45760000000001</v>
      </c>
    </row>
    <row r="17345" spans="1:7" ht="15" thickBot="1" x14ac:dyDescent="0.35">
      <c r="A17345" s="6">
        <v>375.59160000000003</v>
      </c>
      <c r="B17345" s="19">
        <f>(A17345-G17345)/G17345</f>
        <v>12.286811942832887</v>
      </c>
      <c r="C17345" s="30" t="s">
        <v>184</v>
      </c>
      <c r="D17345" s="6">
        <v>1006165</v>
      </c>
      <c r="E17345" s="6">
        <v>1521</v>
      </c>
      <c r="F17345" s="7" t="s">
        <v>25</v>
      </c>
      <c r="G17345" s="6">
        <v>28.268000000000001</v>
      </c>
    </row>
    <row r="17346" spans="1:7" ht="15" thickBot="1" x14ac:dyDescent="0.35">
      <c r="A17346" s="6">
        <v>375.59160000000003</v>
      </c>
      <c r="B17346" s="19">
        <f>(A17346-G17346)/G17346</f>
        <v>0.82364971158888334</v>
      </c>
      <c r="C17346" s="30" t="s">
        <v>361</v>
      </c>
      <c r="D17346" s="6">
        <v>1006170</v>
      </c>
      <c r="E17346" s="6">
        <v>2449</v>
      </c>
      <c r="F17346" s="7" t="s">
        <v>17</v>
      </c>
      <c r="G17346" s="6">
        <v>205.95599999999999</v>
      </c>
    </row>
    <row r="17347" spans="1:7" ht="15" thickBot="1" x14ac:dyDescent="0.35">
      <c r="A17347" s="6">
        <v>375.64280000000002</v>
      </c>
      <c r="B17347" s="19">
        <f>(A17347-G17347)/G17347</f>
        <v>2.6614071613486789</v>
      </c>
      <c r="C17347" s="30" t="s">
        <v>285</v>
      </c>
      <c r="D17347" s="6">
        <v>1003509</v>
      </c>
      <c r="E17347" s="6">
        <v>2147</v>
      </c>
      <c r="F17347" s="7" t="s">
        <v>19</v>
      </c>
      <c r="G17347" s="6">
        <v>102.59520000000001</v>
      </c>
    </row>
    <row r="17348" spans="1:7" ht="15" thickBot="1" x14ac:dyDescent="0.35">
      <c r="A17348" s="6">
        <v>375.67399999999998</v>
      </c>
      <c r="B17348" s="19">
        <f>(A17348-G17348)/G17348</f>
        <v>0.9952772867874502</v>
      </c>
      <c r="C17348" s="30" t="s">
        <v>44</v>
      </c>
      <c r="D17348" s="6">
        <v>1002489</v>
      </c>
      <c r="E17348" s="6">
        <v>2489</v>
      </c>
      <c r="F17348" s="7" t="s">
        <v>27</v>
      </c>
      <c r="G17348" s="6">
        <v>188.2816</v>
      </c>
    </row>
    <row r="17349" spans="1:7" ht="15" thickBot="1" x14ac:dyDescent="0.35">
      <c r="A17349" s="6">
        <v>375.77087999999998</v>
      </c>
      <c r="B17349" s="19">
        <f>(A17349-G17349)/G17349</f>
        <v>-4.6963437893113746E-2</v>
      </c>
      <c r="C17349" s="30" t="s">
        <v>188</v>
      </c>
      <c r="D17349" s="6">
        <v>1012964</v>
      </c>
      <c r="E17349" s="6">
        <v>1807</v>
      </c>
      <c r="F17349" s="7" t="s">
        <v>87</v>
      </c>
      <c r="G17349" s="6">
        <v>394.28800000000001</v>
      </c>
    </row>
    <row r="17350" spans="1:7" ht="15" thickBot="1" x14ac:dyDescent="0.35">
      <c r="A17350" s="6">
        <v>375.84039999999999</v>
      </c>
      <c r="B17350" s="19">
        <f>(A17350-G17350)/G17350</f>
        <v>18.736199798353219</v>
      </c>
      <c r="C17350" s="30" t="s">
        <v>162</v>
      </c>
      <c r="D17350" s="6">
        <v>1004731</v>
      </c>
      <c r="E17350" s="6">
        <v>1051</v>
      </c>
      <c r="F17350" s="7" t="s">
        <v>42</v>
      </c>
      <c r="G17350" s="6">
        <v>19.043199999999999</v>
      </c>
    </row>
    <row r="17351" spans="1:7" ht="15" thickBot="1" x14ac:dyDescent="0.35">
      <c r="A17351" s="6">
        <v>375.90280000000001</v>
      </c>
      <c r="B17351" s="19">
        <f>(A17351-G17351)/G17351</f>
        <v>2.5425098009650182</v>
      </c>
      <c r="C17351" s="30" t="s">
        <v>345</v>
      </c>
      <c r="D17351" s="6">
        <v>1004612</v>
      </c>
      <c r="E17351" s="6">
        <v>1474</v>
      </c>
      <c r="F17351" s="7" t="s">
        <v>25</v>
      </c>
      <c r="G17351" s="6">
        <v>106.11199999999999</v>
      </c>
    </row>
    <row r="17352" spans="1:7" ht="15" thickBot="1" x14ac:dyDescent="0.35">
      <c r="A17352" s="6">
        <v>375.92880000000002</v>
      </c>
      <c r="B17352" s="19">
        <f>(A17352-G17352)/G17352</f>
        <v>1.949479035902586</v>
      </c>
      <c r="C17352" s="30" t="s">
        <v>277</v>
      </c>
      <c r="D17352" s="6">
        <v>1005096</v>
      </c>
      <c r="E17352" s="6">
        <v>611</v>
      </c>
      <c r="F17352" s="7" t="s">
        <v>21</v>
      </c>
      <c r="G17352" s="6">
        <v>127.456</v>
      </c>
    </row>
    <row r="17353" spans="1:7" ht="15" thickBot="1" x14ac:dyDescent="0.35">
      <c r="A17353" s="6">
        <v>376.07440000000003</v>
      </c>
      <c r="B17353" s="19">
        <f>(A17353-G17353)/G17353</f>
        <v>1.3062314802095802</v>
      </c>
      <c r="C17353" s="30" t="s">
        <v>380</v>
      </c>
      <c r="D17353" s="6">
        <v>1002497</v>
      </c>
      <c r="E17353" s="6">
        <v>2497</v>
      </c>
      <c r="F17353" s="7" t="s">
        <v>25</v>
      </c>
      <c r="G17353" s="6">
        <v>163.06880000000001</v>
      </c>
    </row>
    <row r="17354" spans="1:7" ht="15" thickBot="1" x14ac:dyDescent="0.35">
      <c r="A17354" s="6">
        <v>376.08895999999999</v>
      </c>
      <c r="B17354" s="19">
        <f>(A17354-G17354)/G17354</f>
        <v>0.12264181582330838</v>
      </c>
      <c r="C17354" s="30" t="s">
        <v>36</v>
      </c>
      <c r="D17354" s="6">
        <v>1001206</v>
      </c>
      <c r="E17354" s="6">
        <v>1206</v>
      </c>
      <c r="F17354" s="7" t="s">
        <v>23</v>
      </c>
      <c r="G17354" s="6">
        <v>335.00351999999998</v>
      </c>
    </row>
    <row r="17355" spans="1:7" ht="15" thickBot="1" x14ac:dyDescent="0.35">
      <c r="A17355" s="6">
        <v>376.142</v>
      </c>
      <c r="B17355" s="19">
        <f>(A17355-G17355)/G17355</f>
        <v>0.70482646342170907</v>
      </c>
      <c r="C17355" s="30" t="s">
        <v>121</v>
      </c>
      <c r="D17355" s="6">
        <v>1003218</v>
      </c>
      <c r="E17355" s="6">
        <v>957</v>
      </c>
      <c r="F17355" s="7" t="s">
        <v>31</v>
      </c>
      <c r="G17355" s="6">
        <v>220.6336</v>
      </c>
    </row>
    <row r="17356" spans="1:7" ht="15" thickBot="1" x14ac:dyDescent="0.35">
      <c r="A17356" s="6">
        <v>376.24079999999998</v>
      </c>
      <c r="B17356" s="19">
        <f>(A17356-G17356)/G17356</f>
        <v>4.0779670899196683</v>
      </c>
      <c r="C17356" s="30" t="s">
        <v>362</v>
      </c>
      <c r="D17356" s="6">
        <v>1002251</v>
      </c>
      <c r="E17356" s="6">
        <v>2251</v>
      </c>
      <c r="F17356" s="7" t="s">
        <v>23</v>
      </c>
      <c r="G17356" s="6">
        <v>74.092799999999997</v>
      </c>
    </row>
    <row r="17357" spans="1:7" ht="15" thickBot="1" x14ac:dyDescent="0.35">
      <c r="A17357" s="6">
        <v>376.25952000000001</v>
      </c>
      <c r="B17357" s="19">
        <f>(A17357-G17357)/G17357</f>
        <v>-0.39874735260575994</v>
      </c>
      <c r="C17357" s="30" t="s">
        <v>133</v>
      </c>
      <c r="D17357" s="6">
        <v>1001426</v>
      </c>
      <c r="E17357" s="6">
        <v>1426</v>
      </c>
      <c r="F17357" s="7" t="s">
        <v>23</v>
      </c>
      <c r="G17357" s="6">
        <v>625.79270399999996</v>
      </c>
    </row>
    <row r="17358" spans="1:7" ht="15" thickBot="1" x14ac:dyDescent="0.35">
      <c r="A17358" s="6">
        <v>376.35104000000001</v>
      </c>
      <c r="B17358" s="19">
        <f>(A17358-G17358)/G17358</f>
        <v>1.1751780132793281</v>
      </c>
      <c r="C17358" s="30" t="s">
        <v>105</v>
      </c>
      <c r="D17358" s="6">
        <v>1001571</v>
      </c>
      <c r="E17358" s="6">
        <v>1571</v>
      </c>
      <c r="F17358" s="7" t="s">
        <v>19</v>
      </c>
      <c r="G17358" s="6">
        <v>173.02080000000001</v>
      </c>
    </row>
    <row r="17359" spans="1:7" ht="15" thickBot="1" x14ac:dyDescent="0.35">
      <c r="A17359" s="6">
        <v>376.428</v>
      </c>
      <c r="B17359" s="19">
        <f>(A17359-G17359)/G17359</f>
        <v>-0.49683004048329465</v>
      </c>
      <c r="C17359" s="30" t="s">
        <v>322</v>
      </c>
      <c r="D17359" s="6">
        <v>1004079</v>
      </c>
      <c r="E17359" s="6">
        <v>1936</v>
      </c>
      <c r="F17359" s="7" t="s">
        <v>27</v>
      </c>
      <c r="G17359" s="6">
        <v>748.113024</v>
      </c>
    </row>
    <row r="17360" spans="1:7" ht="15" thickBot="1" x14ac:dyDescent="0.35">
      <c r="A17360" s="6">
        <v>376.45920000000001</v>
      </c>
      <c r="B17360" s="19">
        <f>(A17360-G17360)/G17360</f>
        <v>1.3921490880253766</v>
      </c>
      <c r="C17360" s="30" t="s">
        <v>223</v>
      </c>
      <c r="D17360" s="6">
        <v>1003359</v>
      </c>
      <c r="E17360" s="6">
        <v>1275</v>
      </c>
      <c r="F17360" s="7" t="s">
        <v>27</v>
      </c>
      <c r="G17360" s="6">
        <v>157.37280000000001</v>
      </c>
    </row>
    <row r="17361" spans="1:7" ht="15" thickBot="1" x14ac:dyDescent="0.35">
      <c r="A17361" s="6">
        <v>376.488</v>
      </c>
      <c r="B17361" s="19">
        <f>(A17361-G17361)/G17361</f>
        <v>4.7889169075588907</v>
      </c>
      <c r="C17361" s="30" t="s">
        <v>231</v>
      </c>
      <c r="D17361" s="6">
        <v>1006528</v>
      </c>
      <c r="E17361" s="6">
        <v>1955</v>
      </c>
      <c r="F17361" s="7" t="s">
        <v>87</v>
      </c>
      <c r="G17361" s="6">
        <v>65.036000000000001</v>
      </c>
    </row>
    <row r="17362" spans="1:7" ht="15" thickBot="1" x14ac:dyDescent="0.35">
      <c r="A17362" s="6">
        <v>376.488</v>
      </c>
      <c r="B17362" s="19">
        <f>(A17362-G17362)/G17362</f>
        <v>2.710996333241336</v>
      </c>
      <c r="C17362" s="30" t="s">
        <v>359</v>
      </c>
      <c r="D17362" s="6">
        <v>1005738</v>
      </c>
      <c r="E17362" s="6">
        <v>911</v>
      </c>
      <c r="F17362" s="7" t="s">
        <v>21</v>
      </c>
      <c r="G17362" s="6">
        <v>101.452</v>
      </c>
    </row>
    <row r="17363" spans="1:7" ht="15" thickBot="1" x14ac:dyDescent="0.35">
      <c r="A17363" s="6">
        <v>376.488</v>
      </c>
      <c r="B17363" s="19">
        <f>(A17363-G17363)/G17363</f>
        <v>1.6487125369354161</v>
      </c>
      <c r="C17363" s="30" t="s">
        <v>201</v>
      </c>
      <c r="D17363" s="6">
        <v>1005557</v>
      </c>
      <c r="E17363" s="6">
        <v>2176</v>
      </c>
      <c r="F17363" s="7" t="s">
        <v>35</v>
      </c>
      <c r="G17363" s="6">
        <v>142.13999999999999</v>
      </c>
    </row>
    <row r="17364" spans="1:7" ht="15" thickBot="1" x14ac:dyDescent="0.35">
      <c r="A17364" s="6">
        <v>376.50599999999997</v>
      </c>
      <c r="B17364" s="19">
        <f>(A17364-G17364)/G17364</f>
        <v>1.0024869800531007</v>
      </c>
      <c r="C17364" s="30" t="s">
        <v>151</v>
      </c>
      <c r="D17364" s="6">
        <v>1004836</v>
      </c>
      <c r="E17364" s="6">
        <v>2843</v>
      </c>
      <c r="F17364" s="7" t="s">
        <v>27</v>
      </c>
      <c r="G17364" s="6">
        <v>188.01920000000001</v>
      </c>
    </row>
    <row r="17365" spans="1:7" ht="15" thickBot="1" x14ac:dyDescent="0.35">
      <c r="A17365" s="6">
        <v>376.60646400000002</v>
      </c>
      <c r="B17365" s="19">
        <f>(A17365-G17365)/G17365</f>
        <v>-0.40158824588218417</v>
      </c>
      <c r="C17365" s="30" t="s">
        <v>51</v>
      </c>
      <c r="D17365" s="6">
        <v>1000744</v>
      </c>
      <c r="E17365" s="6">
        <v>744</v>
      </c>
      <c r="F17365" s="7" t="s">
        <v>21</v>
      </c>
      <c r="G17365" s="6">
        <v>629.34335999999996</v>
      </c>
    </row>
    <row r="17366" spans="1:7" ht="15" thickBot="1" x14ac:dyDescent="0.35">
      <c r="A17366" s="6">
        <v>376.63080000000002</v>
      </c>
      <c r="B17366" s="19">
        <f>(A17366-G17366)/G17366</f>
        <v>16.800533121597095</v>
      </c>
      <c r="C17366" s="30" t="s">
        <v>134</v>
      </c>
      <c r="D17366" s="6">
        <v>1004104</v>
      </c>
      <c r="E17366" s="6">
        <v>2379</v>
      </c>
      <c r="F17366" s="7" t="s">
        <v>35</v>
      </c>
      <c r="G17366" s="6">
        <v>21.1584</v>
      </c>
    </row>
    <row r="17367" spans="1:7" ht="15" thickBot="1" x14ac:dyDescent="0.35">
      <c r="A17367" s="6">
        <v>376.67635200000001</v>
      </c>
      <c r="B17367" s="19">
        <f>(A17367-G17367)/G17367</f>
        <v>5.0188863322595489</v>
      </c>
      <c r="C17367" s="30" t="s">
        <v>234</v>
      </c>
      <c r="D17367" s="6">
        <v>1000797</v>
      </c>
      <c r="E17367" s="6">
        <v>797</v>
      </c>
      <c r="F17367" s="7" t="s">
        <v>31</v>
      </c>
      <c r="G17367" s="6">
        <v>62.5824</v>
      </c>
    </row>
    <row r="17368" spans="1:7" ht="15" thickBot="1" x14ac:dyDescent="0.35">
      <c r="A17368" s="6">
        <v>376.714</v>
      </c>
      <c r="B17368" s="19">
        <f>(A17368-G17368)/G17368</f>
        <v>2.488402672830178</v>
      </c>
      <c r="C17368" s="30" t="s">
        <v>164</v>
      </c>
      <c r="D17368" s="6">
        <v>1004108</v>
      </c>
      <c r="E17368" s="6">
        <v>913</v>
      </c>
      <c r="F17368" s="7" t="s">
        <v>31</v>
      </c>
      <c r="G17368" s="6">
        <v>107.99039999999999</v>
      </c>
    </row>
    <row r="17369" spans="1:7" ht="15" thickBot="1" x14ac:dyDescent="0.35">
      <c r="A17369" s="6">
        <v>376.73625600000003</v>
      </c>
      <c r="B17369" s="19">
        <f>(A17369-G17369)/G17369</f>
        <v>-0.35863783987322895</v>
      </c>
      <c r="C17369" s="30" t="s">
        <v>370</v>
      </c>
      <c r="D17369" s="6">
        <v>1000773</v>
      </c>
      <c r="E17369" s="6">
        <v>773</v>
      </c>
      <c r="F17369" s="7" t="s">
        <v>17</v>
      </c>
      <c r="G17369" s="6">
        <v>587.40019199999995</v>
      </c>
    </row>
    <row r="17370" spans="1:7" ht="15" thickBot="1" x14ac:dyDescent="0.35">
      <c r="A17370" s="6">
        <v>376.80239999999998</v>
      </c>
      <c r="B17370" s="19">
        <f>(A17370-G17370)/G17370</f>
        <v>9.8554395589017241E-2</v>
      </c>
      <c r="C17370" s="30" t="s">
        <v>18</v>
      </c>
      <c r="D17370" s="6">
        <v>1003631</v>
      </c>
      <c r="E17370" s="6">
        <v>1815</v>
      </c>
      <c r="F17370" s="7" t="s">
        <v>42</v>
      </c>
      <c r="G17370" s="6">
        <v>342.9984</v>
      </c>
    </row>
    <row r="17371" spans="1:7" ht="15" thickBot="1" x14ac:dyDescent="0.35">
      <c r="A17371" s="6">
        <v>377.01560000000001</v>
      </c>
      <c r="B17371" s="19">
        <f>(A17371-G17371)/G17371</f>
        <v>0.78289662843134289</v>
      </c>
      <c r="C17371" s="30" t="s">
        <v>157</v>
      </c>
      <c r="D17371" s="6">
        <v>1002886</v>
      </c>
      <c r="E17371" s="6">
        <v>2242</v>
      </c>
      <c r="F17371" s="7" t="s">
        <v>23</v>
      </c>
      <c r="G17371" s="6">
        <v>211.4624</v>
      </c>
    </row>
    <row r="17372" spans="1:7" ht="15" thickBot="1" x14ac:dyDescent="0.35">
      <c r="A17372" s="6">
        <v>377.06240000000003</v>
      </c>
      <c r="B17372" s="19">
        <f>(A17372-G17372)/G17372</f>
        <v>4.7300136160280104</v>
      </c>
      <c r="C17372" s="30" t="s">
        <v>334</v>
      </c>
      <c r="D17372" s="6">
        <v>1004957</v>
      </c>
      <c r="E17372" s="6">
        <v>206</v>
      </c>
      <c r="F17372" s="7" t="s">
        <v>27</v>
      </c>
      <c r="G17372" s="6">
        <v>65.8048</v>
      </c>
    </row>
    <row r="17373" spans="1:7" ht="15" thickBot="1" x14ac:dyDescent="0.35">
      <c r="A17373" s="6">
        <v>377.20512000000002</v>
      </c>
      <c r="B17373" s="19">
        <f>(A17373-G17373)/G17373</f>
        <v>6.8012309728656533</v>
      </c>
      <c r="C17373" s="30" t="s">
        <v>352</v>
      </c>
      <c r="D17373" s="6">
        <v>1007473</v>
      </c>
      <c r="E17373" s="6">
        <v>2340</v>
      </c>
      <c r="F17373" s="7" t="s">
        <v>87</v>
      </c>
      <c r="G17373" s="6">
        <v>48.351999999999997</v>
      </c>
    </row>
    <row r="17374" spans="1:7" ht="15" thickBot="1" x14ac:dyDescent="0.35">
      <c r="A17374" s="6">
        <v>377.20512000000002</v>
      </c>
      <c r="B17374" s="19">
        <f>(A17374-G17374)/G17374</f>
        <v>2.8389714061375519E-2</v>
      </c>
      <c r="C17374" s="30" t="s">
        <v>107</v>
      </c>
      <c r="D17374" s="6">
        <v>1013148</v>
      </c>
      <c r="E17374" s="6">
        <v>1119</v>
      </c>
      <c r="F17374" s="7" t="s">
        <v>87</v>
      </c>
      <c r="G17374" s="6">
        <v>366.79199999999997</v>
      </c>
    </row>
    <row r="17375" spans="1:7" ht="15" thickBot="1" x14ac:dyDescent="0.35">
      <c r="A17375" s="6">
        <v>377.20512000000002</v>
      </c>
      <c r="B17375" s="19">
        <f>(A17375-G17375)/G17375</f>
        <v>-0.14023011980087888</v>
      </c>
      <c r="C17375" s="30" t="s">
        <v>81</v>
      </c>
      <c r="D17375" s="6">
        <v>1013171</v>
      </c>
      <c r="E17375" s="6">
        <v>795</v>
      </c>
      <c r="F17375" s="7" t="s">
        <v>87</v>
      </c>
      <c r="G17375" s="6">
        <v>438.72800000000001</v>
      </c>
    </row>
    <row r="17376" spans="1:7" ht="15" thickBot="1" x14ac:dyDescent="0.35">
      <c r="A17376" s="6">
        <v>377.21839999999997</v>
      </c>
      <c r="B17376" s="19">
        <f>(A17376-G17376)/G17376</f>
        <v>1.0645699423787589</v>
      </c>
      <c r="C17376" s="30" t="s">
        <v>57</v>
      </c>
      <c r="D17376" s="6">
        <v>1003697</v>
      </c>
      <c r="E17376" s="6">
        <v>2492</v>
      </c>
      <c r="F17376" s="7" t="s">
        <v>21</v>
      </c>
      <c r="G17376" s="6">
        <v>182.71039999999999</v>
      </c>
    </row>
    <row r="17377" spans="1:7" ht="15" thickBot="1" x14ac:dyDescent="0.35">
      <c r="A17377" s="6">
        <v>377.21998079999997</v>
      </c>
      <c r="B17377" s="19">
        <f>(A17377-G17377)/G17377</f>
        <v>5.4907360972080435</v>
      </c>
      <c r="C17377" s="30" t="s">
        <v>205</v>
      </c>
      <c r="D17377" s="6">
        <v>1000173</v>
      </c>
      <c r="E17377" s="6">
        <v>173</v>
      </c>
      <c r="F17377" s="7" t="s">
        <v>35</v>
      </c>
      <c r="G17377" s="6">
        <v>58.116672000000001</v>
      </c>
    </row>
    <row r="17378" spans="1:7" ht="15" thickBot="1" x14ac:dyDescent="0.35">
      <c r="A17378" s="6">
        <v>377.30784</v>
      </c>
      <c r="B17378" s="19">
        <f>(A17378-G17378)/G17378</f>
        <v>-0.12412720032875123</v>
      </c>
      <c r="C17378" s="30" t="s">
        <v>168</v>
      </c>
      <c r="D17378" s="6">
        <v>1000493</v>
      </c>
      <c r="E17378" s="6">
        <v>493</v>
      </c>
      <c r="F17378" s="7" t="s">
        <v>25</v>
      </c>
      <c r="G17378" s="6">
        <v>430.77926400000001</v>
      </c>
    </row>
    <row r="17379" spans="1:7" ht="15" thickBot="1" x14ac:dyDescent="0.35">
      <c r="A17379" s="6">
        <v>377.31720000000001</v>
      </c>
      <c r="B17379" s="19">
        <f>(A17379-G17379)/G17379</f>
        <v>0.92574801156314834</v>
      </c>
      <c r="C17379" s="30" t="s">
        <v>26</v>
      </c>
      <c r="D17379" s="6">
        <v>1005236</v>
      </c>
      <c r="E17379" s="6">
        <v>2832</v>
      </c>
      <c r="F17379" s="7" t="s">
        <v>23</v>
      </c>
      <c r="G17379" s="6">
        <v>195.93279999999999</v>
      </c>
    </row>
    <row r="17380" spans="1:7" ht="15" thickBot="1" x14ac:dyDescent="0.35">
      <c r="A17380" s="6">
        <v>377.34840000000003</v>
      </c>
      <c r="B17380" s="19">
        <f>(A17380-G17380)/G17380</f>
        <v>0.80608927723576007</v>
      </c>
      <c r="C17380" s="30" t="s">
        <v>309</v>
      </c>
      <c r="D17380" s="6">
        <v>1005253</v>
      </c>
      <c r="E17380" s="6">
        <v>515</v>
      </c>
      <c r="F17380" s="7" t="s">
        <v>23</v>
      </c>
      <c r="G17380" s="6">
        <v>208.93119999999999</v>
      </c>
    </row>
    <row r="17381" spans="1:7" ht="15" thickBot="1" x14ac:dyDescent="0.35">
      <c r="A17381" s="6">
        <v>377.38440000000003</v>
      </c>
      <c r="B17381" s="19">
        <f>(A17381-G17381)/G17381</f>
        <v>7.9148729093829733</v>
      </c>
      <c r="C17381" s="30" t="s">
        <v>255</v>
      </c>
      <c r="D17381" s="6">
        <v>1005599</v>
      </c>
      <c r="E17381" s="6">
        <v>1317</v>
      </c>
      <c r="F17381" s="7" t="s">
        <v>17</v>
      </c>
      <c r="G17381" s="6">
        <v>42.332000000000001</v>
      </c>
    </row>
    <row r="17382" spans="1:7" ht="15" thickBot="1" x14ac:dyDescent="0.35">
      <c r="A17382" s="6">
        <v>377.43680000000001</v>
      </c>
      <c r="B17382" s="19">
        <f>(A17382-G17382)/G17382</f>
        <v>1.0170842240273621</v>
      </c>
      <c r="C17382" s="30" t="s">
        <v>135</v>
      </c>
      <c r="D17382" s="6">
        <v>1003783</v>
      </c>
      <c r="E17382" s="6">
        <v>1094</v>
      </c>
      <c r="F17382" s="7" t="s">
        <v>31</v>
      </c>
      <c r="G17382" s="6">
        <v>187.12</v>
      </c>
    </row>
    <row r="17383" spans="1:7" ht="15" thickBot="1" x14ac:dyDescent="0.35">
      <c r="A17383" s="6">
        <v>377.49400000000003</v>
      </c>
      <c r="B17383" s="19">
        <f>(A17383-G17383)/G17383</f>
        <v>1.1929781755990558</v>
      </c>
      <c r="C17383" s="30" t="s">
        <v>54</v>
      </c>
      <c r="D17383" s="6">
        <v>1003754</v>
      </c>
      <c r="E17383" s="6">
        <v>2408</v>
      </c>
      <c r="F17383" s="7" t="s">
        <v>17</v>
      </c>
      <c r="G17383" s="6">
        <v>172.13759999999999</v>
      </c>
    </row>
    <row r="17384" spans="1:7" ht="15" thickBot="1" x14ac:dyDescent="0.35">
      <c r="A17384" s="6">
        <v>377.56576000000001</v>
      </c>
      <c r="B17384" s="19">
        <f>(A17384-G17384)/G17384</f>
        <v>-0.2005540527319003</v>
      </c>
      <c r="C17384" s="30" t="s">
        <v>118</v>
      </c>
      <c r="D17384" s="6">
        <v>1001400</v>
      </c>
      <c r="E17384" s="6">
        <v>1400</v>
      </c>
      <c r="F17384" s="7" t="s">
        <v>19</v>
      </c>
      <c r="G17384" s="6">
        <v>472.284288</v>
      </c>
    </row>
    <row r="17385" spans="1:7" ht="15" thickBot="1" x14ac:dyDescent="0.35">
      <c r="A17385" s="6">
        <v>377.61880000000002</v>
      </c>
      <c r="B17385" s="19">
        <f>(A17385-G17385)/G17385</f>
        <v>0.75884034101918252</v>
      </c>
      <c r="C17385" s="30" t="s">
        <v>200</v>
      </c>
      <c r="D17385" s="6">
        <v>1004641</v>
      </c>
      <c r="E17385" s="6">
        <v>1924</v>
      </c>
      <c r="F17385" s="7" t="s">
        <v>21</v>
      </c>
      <c r="G17385" s="6">
        <v>214.69759999999999</v>
      </c>
    </row>
    <row r="17386" spans="1:7" ht="15" thickBot="1" x14ac:dyDescent="0.35">
      <c r="A17386" s="6">
        <v>377.68723199999999</v>
      </c>
      <c r="B17386" s="19">
        <f>(A17386-G17386)/G17386</f>
        <v>0.96943311447639513</v>
      </c>
      <c r="C17386" s="30" t="s">
        <v>335</v>
      </c>
      <c r="D17386" s="6">
        <v>1000717</v>
      </c>
      <c r="E17386" s="6">
        <v>717</v>
      </c>
      <c r="F17386" s="7" t="s">
        <v>19</v>
      </c>
      <c r="G17386" s="6">
        <v>191.77459200000001</v>
      </c>
    </row>
    <row r="17387" spans="1:7" ht="15" thickBot="1" x14ac:dyDescent="0.35">
      <c r="A17387" s="6">
        <v>377.8528</v>
      </c>
      <c r="B17387" s="19">
        <f>(A17387-G17387)/G17387</f>
        <v>1.0135568363971215</v>
      </c>
      <c r="C17387" s="30" t="s">
        <v>360</v>
      </c>
      <c r="D17387" s="6">
        <v>1004630</v>
      </c>
      <c r="E17387" s="6">
        <v>602</v>
      </c>
      <c r="F17387" s="7" t="s">
        <v>87</v>
      </c>
      <c r="G17387" s="6">
        <v>187.65440000000001</v>
      </c>
    </row>
    <row r="17388" spans="1:7" ht="15" thickBot="1" x14ac:dyDescent="0.35">
      <c r="A17388" s="6">
        <v>377.91</v>
      </c>
      <c r="B17388" s="19">
        <f>(A17388-G17388)/G17388</f>
        <v>0.85520641877562564</v>
      </c>
      <c r="C17388" s="30" t="s">
        <v>223</v>
      </c>
      <c r="D17388" s="6">
        <v>1003334</v>
      </c>
      <c r="E17388" s="6">
        <v>1639</v>
      </c>
      <c r="F17388" s="7" t="s">
        <v>27</v>
      </c>
      <c r="G17388" s="6">
        <v>203.70240000000001</v>
      </c>
    </row>
    <row r="17389" spans="1:7" ht="15" thickBot="1" x14ac:dyDescent="0.35">
      <c r="A17389" s="6">
        <v>377.92223999999999</v>
      </c>
      <c r="B17389" s="19">
        <f>(A17389-G17389)/G17389</f>
        <v>0.56316071605836993</v>
      </c>
      <c r="C17389" s="30" t="s">
        <v>304</v>
      </c>
      <c r="D17389" s="6">
        <v>1011229</v>
      </c>
      <c r="E17389" s="6">
        <v>2701</v>
      </c>
      <c r="F17389" s="7" t="s">
        <v>87</v>
      </c>
      <c r="G17389" s="6">
        <v>241.768</v>
      </c>
    </row>
    <row r="17390" spans="1:7" ht="15" thickBot="1" x14ac:dyDescent="0.35">
      <c r="A17390" s="6">
        <v>377.92223999999999</v>
      </c>
      <c r="B17390" s="19">
        <f>(A17390-G17390)/G17390</f>
        <v>0.41811599423631129</v>
      </c>
      <c r="C17390" s="30" t="s">
        <v>331</v>
      </c>
      <c r="D17390" s="6">
        <v>1018456</v>
      </c>
      <c r="E17390" s="6">
        <v>2501</v>
      </c>
      <c r="F17390" s="7" t="s">
        <v>87</v>
      </c>
      <c r="G17390" s="6">
        <v>266.49599999999998</v>
      </c>
    </row>
    <row r="17391" spans="1:7" ht="15" thickBot="1" x14ac:dyDescent="0.35">
      <c r="A17391" s="6">
        <v>377.92223999999999</v>
      </c>
      <c r="B17391" s="19">
        <f>(A17391-G17391)/G17391</f>
        <v>0.21779977572406325</v>
      </c>
      <c r="C17391" s="30" t="s">
        <v>370</v>
      </c>
      <c r="D17391" s="6">
        <v>1014843</v>
      </c>
      <c r="E17391" s="6">
        <v>1153</v>
      </c>
      <c r="F17391" s="7" t="s">
        <v>87</v>
      </c>
      <c r="G17391" s="6">
        <v>310.33199999999999</v>
      </c>
    </row>
    <row r="17392" spans="1:7" ht="15" thickBot="1" x14ac:dyDescent="0.35">
      <c r="A17392" s="6">
        <v>377.92223999999999</v>
      </c>
      <c r="B17392" s="19">
        <f>(A17392-G17392)/G17392</f>
        <v>9.8445118761117403E-2</v>
      </c>
      <c r="C17392" s="30" t="s">
        <v>330</v>
      </c>
      <c r="D17392" s="6">
        <v>1010231</v>
      </c>
      <c r="E17392" s="6">
        <v>882</v>
      </c>
      <c r="F17392" s="7" t="s">
        <v>87</v>
      </c>
      <c r="G17392" s="6">
        <v>344.05200000000002</v>
      </c>
    </row>
    <row r="17393" spans="1:7" ht="15" thickBot="1" x14ac:dyDescent="0.35">
      <c r="A17393" s="6">
        <v>377.96719999999999</v>
      </c>
      <c r="B17393" s="19">
        <f>(A17393-G17393)/G17393</f>
        <v>5.699645490640953</v>
      </c>
      <c r="C17393" s="30" t="s">
        <v>272</v>
      </c>
      <c r="D17393" s="6">
        <v>1004163</v>
      </c>
      <c r="E17393" s="6">
        <v>2380</v>
      </c>
      <c r="F17393" s="7" t="s">
        <v>42</v>
      </c>
      <c r="G17393" s="6">
        <v>56.415999999999997</v>
      </c>
    </row>
    <row r="17394" spans="1:7" ht="15" thickBot="1" x14ac:dyDescent="0.35">
      <c r="A17394" s="6">
        <v>378.05040000000002</v>
      </c>
      <c r="B17394" s="19">
        <f>(A17394-G17394)/G17394</f>
        <v>0.41330211024978486</v>
      </c>
      <c r="C17394" s="30" t="s">
        <v>372</v>
      </c>
      <c r="D17394" s="6">
        <v>1004651</v>
      </c>
      <c r="E17394" s="6">
        <v>1007</v>
      </c>
      <c r="F17394" s="7" t="s">
        <v>31</v>
      </c>
      <c r="G17394" s="6">
        <v>267.49439999999998</v>
      </c>
    </row>
    <row r="17395" spans="1:7" ht="15" thickBot="1" x14ac:dyDescent="0.35">
      <c r="A17395" s="6">
        <v>378.2636</v>
      </c>
      <c r="B17395" s="19">
        <f>(A17395-G17395)/G17395</f>
        <v>0.52107594610940255</v>
      </c>
      <c r="C17395" s="30" t="s">
        <v>44</v>
      </c>
      <c r="D17395" s="6">
        <v>1003105</v>
      </c>
      <c r="E17395" s="6">
        <v>2525</v>
      </c>
      <c r="F17395" s="7" t="s">
        <v>17</v>
      </c>
      <c r="G17395" s="6">
        <v>248.6816</v>
      </c>
    </row>
    <row r="17396" spans="1:7" ht="15" thickBot="1" x14ac:dyDescent="0.35">
      <c r="A17396" s="6">
        <v>378.2808</v>
      </c>
      <c r="B17396" s="19">
        <f>(A17396-G17396)/G17396</f>
        <v>175.43694029850744</v>
      </c>
      <c r="C17396" s="30" t="s">
        <v>60</v>
      </c>
      <c r="D17396" s="6">
        <v>1005660</v>
      </c>
      <c r="E17396" s="6">
        <v>1928</v>
      </c>
      <c r="F17396" s="7" t="s">
        <v>31</v>
      </c>
      <c r="G17396" s="6">
        <v>2.1440000000000001</v>
      </c>
    </row>
    <row r="17397" spans="1:7" ht="15" thickBot="1" x14ac:dyDescent="0.35">
      <c r="A17397" s="6">
        <v>378.2808</v>
      </c>
      <c r="B17397" s="19">
        <f>(A17397-G17397)/G17397</f>
        <v>4.7562967922575936</v>
      </c>
      <c r="C17397" s="30" t="s">
        <v>285</v>
      </c>
      <c r="D17397" s="6">
        <v>1006173</v>
      </c>
      <c r="E17397" s="6">
        <v>1921</v>
      </c>
      <c r="F17397" s="7" t="s">
        <v>42</v>
      </c>
      <c r="G17397" s="6">
        <v>65.715999999999994</v>
      </c>
    </row>
    <row r="17398" spans="1:7" ht="15" thickBot="1" x14ac:dyDescent="0.35">
      <c r="A17398" s="6">
        <v>378.33640000000003</v>
      </c>
      <c r="B17398" s="19">
        <f>(A17398-G17398)/G17398</f>
        <v>4.5507100938967149</v>
      </c>
      <c r="C17398" s="30" t="s">
        <v>229</v>
      </c>
      <c r="D17398" s="6">
        <v>1002543</v>
      </c>
      <c r="E17398" s="6">
        <v>2543</v>
      </c>
      <c r="F17398" s="7" t="s">
        <v>25</v>
      </c>
      <c r="G17398" s="6">
        <v>68.16</v>
      </c>
    </row>
    <row r="17399" spans="1:7" ht="15" thickBot="1" x14ac:dyDescent="0.35">
      <c r="A17399" s="6">
        <v>378.38311679999998</v>
      </c>
      <c r="B17399" s="19">
        <f>(A17399-G17399)/G17399</f>
        <v>0.15171824549202723</v>
      </c>
      <c r="C17399" s="30" t="s">
        <v>261</v>
      </c>
      <c r="D17399" s="6">
        <v>1000132</v>
      </c>
      <c r="E17399" s="6">
        <v>132</v>
      </c>
      <c r="F17399" s="7" t="s">
        <v>42</v>
      </c>
      <c r="G17399" s="6">
        <v>328.53791999999999</v>
      </c>
    </row>
    <row r="17400" spans="1:7" ht="15" thickBot="1" x14ac:dyDescent="0.35">
      <c r="A17400" s="6">
        <v>378.50799999999998</v>
      </c>
      <c r="B17400" s="19">
        <f>(A17400-G17400)/G17400</f>
        <v>0.41393026202543731</v>
      </c>
      <c r="C17400" s="30" t="s">
        <v>255</v>
      </c>
      <c r="D17400" s="6">
        <v>1002980</v>
      </c>
      <c r="E17400" s="6">
        <v>2404</v>
      </c>
      <c r="F17400" s="7" t="s">
        <v>23</v>
      </c>
      <c r="G17400" s="6">
        <v>267.69920000000002</v>
      </c>
    </row>
    <row r="17401" spans="1:7" ht="15" thickBot="1" x14ac:dyDescent="0.35">
      <c r="A17401" s="6">
        <v>378.59640000000002</v>
      </c>
      <c r="B17401" s="19">
        <f>(A17401-G17401)/G17401</f>
        <v>1.4430870175728419</v>
      </c>
      <c r="C17401" s="30" t="s">
        <v>248</v>
      </c>
      <c r="D17401" s="6">
        <v>1002629</v>
      </c>
      <c r="E17401" s="6">
        <v>2629</v>
      </c>
      <c r="F17401" s="7" t="s">
        <v>31</v>
      </c>
      <c r="G17401" s="6">
        <v>154.96639999999999</v>
      </c>
    </row>
    <row r="17402" spans="1:7" ht="15" thickBot="1" x14ac:dyDescent="0.35">
      <c r="A17402" s="6">
        <v>378.76799999999997</v>
      </c>
      <c r="B17402" s="19">
        <f>(A17402-G17402)/G17402</f>
        <v>0.15546813225431713</v>
      </c>
      <c r="C17402" s="30" t="s">
        <v>189</v>
      </c>
      <c r="D17402" s="6">
        <v>1003903</v>
      </c>
      <c r="E17402" s="6">
        <v>237</v>
      </c>
      <c r="F17402" s="7" t="s">
        <v>23</v>
      </c>
      <c r="G17402" s="6">
        <v>327.8048</v>
      </c>
    </row>
    <row r="17403" spans="1:7" ht="15" thickBot="1" x14ac:dyDescent="0.35">
      <c r="A17403" s="6">
        <v>378.77839999999998</v>
      </c>
      <c r="B17403" s="19">
        <f>(A17403-G17403)/G17403</f>
        <v>1.5814723136981219</v>
      </c>
      <c r="C17403" s="30" t="s">
        <v>154</v>
      </c>
      <c r="D17403" s="6">
        <v>1004557</v>
      </c>
      <c r="E17403" s="6">
        <v>1268</v>
      </c>
      <c r="F17403" s="7" t="s">
        <v>27</v>
      </c>
      <c r="G17403" s="6">
        <v>146.7296</v>
      </c>
    </row>
    <row r="17404" spans="1:7" ht="15" thickBot="1" x14ac:dyDescent="0.35">
      <c r="A17404" s="6">
        <v>379.17720000000003</v>
      </c>
      <c r="B17404" s="19">
        <f>(A17404-G17404)/G17404</f>
        <v>10.929813742763656</v>
      </c>
      <c r="C17404" s="30" t="s">
        <v>33</v>
      </c>
      <c r="D17404" s="6">
        <v>1006188</v>
      </c>
      <c r="E17404" s="6">
        <v>216</v>
      </c>
      <c r="F17404" s="7" t="s">
        <v>23</v>
      </c>
      <c r="G17404" s="6">
        <v>31.783999999999999</v>
      </c>
    </row>
    <row r="17405" spans="1:7" ht="15" thickBot="1" x14ac:dyDescent="0.35">
      <c r="A17405" s="6">
        <v>379.17720000000003</v>
      </c>
      <c r="B17405" s="19">
        <f>(A17405-G17405)/G17405</f>
        <v>2.807458729967466</v>
      </c>
      <c r="C17405" s="30" t="s">
        <v>105</v>
      </c>
      <c r="D17405" s="6">
        <v>1006189</v>
      </c>
      <c r="E17405" s="6">
        <v>2304</v>
      </c>
      <c r="F17405" s="7" t="s">
        <v>17</v>
      </c>
      <c r="G17405" s="6">
        <v>99.587999999999994</v>
      </c>
    </row>
    <row r="17406" spans="1:7" ht="15" thickBot="1" x14ac:dyDescent="0.35">
      <c r="A17406" s="6">
        <v>379.35647999999998</v>
      </c>
      <c r="B17406" s="19">
        <f>(A17406-G17406)/G17406</f>
        <v>-3.1918012371639139E-2</v>
      </c>
      <c r="C17406" s="30" t="s">
        <v>314</v>
      </c>
      <c r="D17406" s="6">
        <v>1014684</v>
      </c>
      <c r="E17406" s="6">
        <v>1168</v>
      </c>
      <c r="F17406" s="7" t="s">
        <v>87</v>
      </c>
      <c r="G17406" s="6">
        <v>391.86399999999998</v>
      </c>
    </row>
    <row r="17407" spans="1:7" ht="15" thickBot="1" x14ac:dyDescent="0.35">
      <c r="A17407" s="6">
        <v>379.35647999999998</v>
      </c>
      <c r="B17407" s="19">
        <f>(A17407-G17407)/G17407</f>
        <v>-4.829687311845228E-2</v>
      </c>
      <c r="C17407" s="30" t="s">
        <v>24</v>
      </c>
      <c r="D17407" s="6">
        <v>1018453</v>
      </c>
      <c r="E17407" s="6">
        <v>1544</v>
      </c>
      <c r="F17407" s="7" t="s">
        <v>87</v>
      </c>
      <c r="G17407" s="6">
        <v>398.608</v>
      </c>
    </row>
    <row r="17408" spans="1:7" ht="15" thickBot="1" x14ac:dyDescent="0.35">
      <c r="A17408" s="6">
        <v>379.35647999999998</v>
      </c>
      <c r="B17408" s="19">
        <f>(A17408-G17408)/G17408</f>
        <v>-6.9292247301275867E-2</v>
      </c>
      <c r="C17408" s="30" t="s">
        <v>300</v>
      </c>
      <c r="D17408" s="6">
        <v>1019469</v>
      </c>
      <c r="E17408" s="6">
        <v>2135</v>
      </c>
      <c r="F17408" s="7" t="s">
        <v>87</v>
      </c>
      <c r="G17408" s="6">
        <v>407.6</v>
      </c>
    </row>
    <row r="17409" spans="1:7" ht="15" thickBot="1" x14ac:dyDescent="0.35">
      <c r="A17409" s="6">
        <v>379.3972</v>
      </c>
      <c r="B17409" s="19">
        <f>(A17409-G17409)/G17409</f>
        <v>1.4452250087652361</v>
      </c>
      <c r="C17409" s="30" t="s">
        <v>287</v>
      </c>
      <c r="D17409" s="6">
        <v>1004311</v>
      </c>
      <c r="E17409" s="6">
        <v>2152</v>
      </c>
      <c r="F17409" s="7" t="s">
        <v>35</v>
      </c>
      <c r="G17409" s="6">
        <v>155.1584</v>
      </c>
    </row>
    <row r="17410" spans="1:7" ht="15" thickBot="1" x14ac:dyDescent="0.35">
      <c r="A17410" s="6">
        <v>379.42840000000001</v>
      </c>
      <c r="B17410" s="19">
        <f>(A17410-G17410)/G17410</f>
        <v>0.49923344881650816</v>
      </c>
      <c r="C17410" s="30" t="s">
        <v>217</v>
      </c>
      <c r="D17410" s="6">
        <v>1002963</v>
      </c>
      <c r="E17410" s="6">
        <v>14</v>
      </c>
      <c r="F17410" s="7" t="s">
        <v>21</v>
      </c>
      <c r="G17410" s="6">
        <v>253.08160000000001</v>
      </c>
    </row>
    <row r="17411" spans="1:7" ht="15" thickBot="1" x14ac:dyDescent="0.35">
      <c r="A17411" s="6">
        <v>379.52719999999999</v>
      </c>
      <c r="B17411" s="19">
        <f>(A17411-G17411)/G17411</f>
        <v>4.5755100601729968</v>
      </c>
      <c r="C17411" s="30" t="s">
        <v>362</v>
      </c>
      <c r="D17411" s="6">
        <v>1004070</v>
      </c>
      <c r="E17411" s="6">
        <v>1366</v>
      </c>
      <c r="F17411" s="7" t="s">
        <v>42</v>
      </c>
      <c r="G17411" s="6">
        <v>68.070400000000006</v>
      </c>
    </row>
    <row r="17412" spans="1:7" ht="15" thickBot="1" x14ac:dyDescent="0.35">
      <c r="A17412" s="6">
        <v>379.5428</v>
      </c>
      <c r="B17412" s="19">
        <f>(A17412-G17412)/G17412</f>
        <v>0.8122899031262415</v>
      </c>
      <c r="C17412" s="30" t="s">
        <v>99</v>
      </c>
      <c r="D17412" s="6">
        <v>1003086</v>
      </c>
      <c r="E17412" s="6">
        <v>1818</v>
      </c>
      <c r="F17412" s="7" t="s">
        <v>27</v>
      </c>
      <c r="G17412" s="6">
        <v>209.4272</v>
      </c>
    </row>
    <row r="17413" spans="1:7" ht="15" thickBot="1" x14ac:dyDescent="0.35">
      <c r="A17413" s="6">
        <v>379.71440000000001</v>
      </c>
      <c r="B17413" s="19">
        <f>(A17413-G17413)/G17413</f>
        <v>5.9089228529839888</v>
      </c>
      <c r="C17413" s="30" t="s">
        <v>267</v>
      </c>
      <c r="D17413" s="6">
        <v>1003601</v>
      </c>
      <c r="E17413" s="6">
        <v>973</v>
      </c>
      <c r="F17413" s="7" t="s">
        <v>31</v>
      </c>
      <c r="G17413" s="6">
        <v>54.96</v>
      </c>
    </row>
    <row r="17414" spans="1:7" ht="15" thickBot="1" x14ac:dyDescent="0.35">
      <c r="A17414" s="6">
        <v>379.79759999999999</v>
      </c>
      <c r="B17414" s="19">
        <f>(A17414-G17414)/G17414</f>
        <v>0.96384191541465358</v>
      </c>
      <c r="C17414" s="30" t="s">
        <v>197</v>
      </c>
      <c r="D17414" s="6">
        <v>1004690</v>
      </c>
      <c r="E17414" s="6">
        <v>2255</v>
      </c>
      <c r="F17414" s="7" t="s">
        <v>35</v>
      </c>
      <c r="G17414" s="6">
        <v>193.39519999999999</v>
      </c>
    </row>
    <row r="17415" spans="1:7" ht="15" thickBot="1" x14ac:dyDescent="0.35">
      <c r="A17415" s="6">
        <v>379.88080000000002</v>
      </c>
      <c r="B17415" s="19">
        <f>(A17415-G17415)/G17415</f>
        <v>2.9022007100124916</v>
      </c>
      <c r="C17415" s="30" t="s">
        <v>136</v>
      </c>
      <c r="D17415" s="6">
        <v>1004809</v>
      </c>
      <c r="E17415" s="6">
        <v>1304</v>
      </c>
      <c r="F17415" s="7" t="s">
        <v>25</v>
      </c>
      <c r="G17415" s="6">
        <v>97.350399999999993</v>
      </c>
    </row>
    <row r="17416" spans="1:7" ht="15" thickBot="1" x14ac:dyDescent="0.35">
      <c r="A17416" s="6">
        <v>380.01600000000002</v>
      </c>
      <c r="B17416" s="19">
        <f>(A17416-G17416)/G17416</f>
        <v>9.228682170542637</v>
      </c>
      <c r="C17416" s="30" t="s">
        <v>361</v>
      </c>
      <c r="D17416" s="6">
        <v>1004776</v>
      </c>
      <c r="E17416" s="6">
        <v>511</v>
      </c>
      <c r="F17416" s="7" t="s">
        <v>17</v>
      </c>
      <c r="G17416" s="6">
        <v>37.152000000000001</v>
      </c>
    </row>
    <row r="17417" spans="1:7" ht="15" thickBot="1" x14ac:dyDescent="0.35">
      <c r="A17417" s="6">
        <v>380.02473600000002</v>
      </c>
      <c r="B17417" s="19">
        <f>(A17417-G17417)/G17417</f>
        <v>1.0610834119531241</v>
      </c>
      <c r="C17417" s="30" t="s">
        <v>286</v>
      </c>
      <c r="D17417" s="6">
        <v>1000097</v>
      </c>
      <c r="E17417" s="6">
        <v>97</v>
      </c>
      <c r="F17417" s="7" t="s">
        <v>19</v>
      </c>
      <c r="G17417" s="6">
        <v>184.381056</v>
      </c>
    </row>
    <row r="17418" spans="1:7" ht="15" thickBot="1" x14ac:dyDescent="0.35">
      <c r="A17418" s="6">
        <v>380.0736</v>
      </c>
      <c r="B17418" s="19">
        <f>(A17418-G17418)/G17418</f>
        <v>-3.4983699460711074E-2</v>
      </c>
      <c r="C17418" s="30" t="s">
        <v>41</v>
      </c>
      <c r="D17418" s="6">
        <v>1015264</v>
      </c>
      <c r="E17418" s="6">
        <v>2338</v>
      </c>
      <c r="F17418" s="7" t="s">
        <v>87</v>
      </c>
      <c r="G17418" s="6">
        <v>393.85199999999998</v>
      </c>
    </row>
    <row r="17419" spans="1:7" ht="15" thickBot="1" x14ac:dyDescent="0.35">
      <c r="A17419" s="6">
        <v>380.07839999999999</v>
      </c>
      <c r="B17419" s="19">
        <f>(A17419-G17419)/G17419</f>
        <v>0.78511632800288556</v>
      </c>
      <c r="C17419" s="30" t="s">
        <v>147</v>
      </c>
      <c r="D17419" s="6">
        <v>1002194</v>
      </c>
      <c r="E17419" s="6">
        <v>2194</v>
      </c>
      <c r="F17419" s="7" t="s">
        <v>42</v>
      </c>
      <c r="G17419" s="6">
        <v>212.9152</v>
      </c>
    </row>
    <row r="17420" spans="1:7" ht="15" thickBot="1" x14ac:dyDescent="0.35">
      <c r="A17420" s="6">
        <v>380.08256</v>
      </c>
      <c r="B17420" s="19">
        <f>(A17420-G17420)/G17420</f>
        <v>1.1206556089199948</v>
      </c>
      <c r="C17420" s="30" t="s">
        <v>327</v>
      </c>
      <c r="D17420" s="6">
        <v>1001774</v>
      </c>
      <c r="E17420" s="6">
        <v>1774</v>
      </c>
      <c r="F17420" s="7" t="s">
        <v>27</v>
      </c>
      <c r="G17420" s="6">
        <v>179.22880000000001</v>
      </c>
    </row>
    <row r="17421" spans="1:7" ht="15" thickBot="1" x14ac:dyDescent="0.35">
      <c r="A17421" s="6">
        <v>380.0992</v>
      </c>
      <c r="B17421" s="19">
        <f>(A17421-G17421)/G17421</f>
        <v>3.7159645849049117</v>
      </c>
      <c r="C17421" s="30" t="s">
        <v>143</v>
      </c>
      <c r="D17421" s="6">
        <v>1002712</v>
      </c>
      <c r="E17421" s="6">
        <v>2712</v>
      </c>
      <c r="F17421" s="7" t="s">
        <v>35</v>
      </c>
      <c r="G17421" s="6">
        <v>80.598399999999998</v>
      </c>
    </row>
    <row r="17422" spans="1:7" ht="15" thickBot="1" x14ac:dyDescent="0.35">
      <c r="A17422" s="6">
        <v>380.17200000000003</v>
      </c>
      <c r="B17422" s="19">
        <f>(A17422-G17422)/G17422</f>
        <v>0.92659936755047445</v>
      </c>
      <c r="C17422" s="30" t="s">
        <v>218</v>
      </c>
      <c r="D17422" s="6">
        <v>1002499</v>
      </c>
      <c r="E17422" s="6">
        <v>2499</v>
      </c>
      <c r="F17422" s="7" t="s">
        <v>25</v>
      </c>
      <c r="G17422" s="6">
        <v>197.328</v>
      </c>
    </row>
    <row r="17423" spans="1:7" ht="15" thickBot="1" x14ac:dyDescent="0.35">
      <c r="A17423" s="6">
        <v>380.19799999999998</v>
      </c>
      <c r="B17423" s="19">
        <f>(A17423-G17423)/G17423</f>
        <v>14.767999336429993</v>
      </c>
      <c r="C17423" s="30" t="s">
        <v>101</v>
      </c>
      <c r="D17423" s="6">
        <v>1004099</v>
      </c>
      <c r="E17423" s="6">
        <v>811</v>
      </c>
      <c r="F17423" s="7" t="s">
        <v>35</v>
      </c>
      <c r="G17423" s="6">
        <v>24.111999999999998</v>
      </c>
    </row>
    <row r="17424" spans="1:7" ht="15" thickBot="1" x14ac:dyDescent="0.35">
      <c r="A17424" s="6">
        <v>380.23647999999997</v>
      </c>
      <c r="B17424" s="19">
        <f>(A17424-G17424)/G17424</f>
        <v>-0.36522398492058467</v>
      </c>
      <c r="C17424" s="30" t="s">
        <v>149</v>
      </c>
      <c r="D17424" s="6">
        <v>1001052</v>
      </c>
      <c r="E17424" s="6">
        <v>1052</v>
      </c>
      <c r="F17424" s="7" t="s">
        <v>21</v>
      </c>
      <c r="G17424" s="6">
        <v>599.00889600000005</v>
      </c>
    </row>
    <row r="17425" spans="1:7" ht="15" thickBot="1" x14ac:dyDescent="0.35">
      <c r="A17425" s="6">
        <v>380.44864000000001</v>
      </c>
      <c r="B17425" s="19">
        <f>(A17425-G17425)/G17425</f>
        <v>-0.36205246088828502</v>
      </c>
      <c r="C17425" s="30" t="s">
        <v>349</v>
      </c>
      <c r="D17425" s="6">
        <v>1001059</v>
      </c>
      <c r="E17425" s="6">
        <v>1059</v>
      </c>
      <c r="F17425" s="7" t="s">
        <v>19</v>
      </c>
      <c r="G17425" s="6">
        <v>596.36351999999999</v>
      </c>
    </row>
    <row r="17426" spans="1:7" ht="15" thickBot="1" x14ac:dyDescent="0.35">
      <c r="A17426" s="6">
        <v>380.5412</v>
      </c>
      <c r="B17426" s="19">
        <f>(A17426-G17426)/G17426</f>
        <v>1.8126566934720909</v>
      </c>
      <c r="C17426" s="30" t="s">
        <v>207</v>
      </c>
      <c r="D17426" s="6">
        <v>1005343</v>
      </c>
      <c r="E17426" s="6">
        <v>1572</v>
      </c>
      <c r="F17426" s="7" t="s">
        <v>27</v>
      </c>
      <c r="G17426" s="6">
        <v>135.29599999999999</v>
      </c>
    </row>
    <row r="17427" spans="1:7" ht="15" thickBot="1" x14ac:dyDescent="0.35">
      <c r="A17427" s="6">
        <v>380.68492800000001</v>
      </c>
      <c r="B17427" s="19">
        <f>(A17427-G17427)/G17427</f>
        <v>-0.26286113682582518</v>
      </c>
      <c r="C17427" s="30" t="s">
        <v>191</v>
      </c>
      <c r="D17427" s="6">
        <v>1000876</v>
      </c>
      <c r="E17427" s="6">
        <v>876</v>
      </c>
      <c r="F17427" s="7" t="s">
        <v>87</v>
      </c>
      <c r="G17427" s="6">
        <v>516.43583999999998</v>
      </c>
    </row>
    <row r="17428" spans="1:7" ht="15" thickBot="1" x14ac:dyDescent="0.35">
      <c r="A17428" s="6">
        <v>380.71280000000002</v>
      </c>
      <c r="B17428" s="19">
        <f>(A17428-G17428)/G17428</f>
        <v>0.58910014959662349</v>
      </c>
      <c r="C17428" s="30" t="s">
        <v>364</v>
      </c>
      <c r="D17428" s="6">
        <v>1004856</v>
      </c>
      <c r="E17428" s="6">
        <v>597</v>
      </c>
      <c r="F17428" s="7" t="s">
        <v>21</v>
      </c>
      <c r="G17428" s="6">
        <v>239.57759999999999</v>
      </c>
    </row>
    <row r="17429" spans="1:7" ht="15" thickBot="1" x14ac:dyDescent="0.35">
      <c r="A17429" s="6">
        <v>380.79072000000002</v>
      </c>
      <c r="B17429" s="19">
        <f>(A17429-G17429)/G17429</f>
        <v>3.7076293146078529</v>
      </c>
      <c r="C17429" s="30" t="s">
        <v>36</v>
      </c>
      <c r="D17429" s="6">
        <v>1007369</v>
      </c>
      <c r="E17429" s="6">
        <v>463</v>
      </c>
      <c r="F17429" s="7" t="s">
        <v>87</v>
      </c>
      <c r="G17429" s="6">
        <v>80.888000000000005</v>
      </c>
    </row>
    <row r="17430" spans="1:7" ht="15" thickBot="1" x14ac:dyDescent="0.35">
      <c r="A17430" s="6">
        <v>380.79072000000002</v>
      </c>
      <c r="B17430" s="19">
        <f>(A17430-G17430)/G17430</f>
        <v>0.15953325213154704</v>
      </c>
      <c r="C17430" s="30" t="s">
        <v>253</v>
      </c>
      <c r="D17430" s="6">
        <v>1009462</v>
      </c>
      <c r="E17430" s="6">
        <v>2821</v>
      </c>
      <c r="F17430" s="7" t="s">
        <v>87</v>
      </c>
      <c r="G17430" s="6">
        <v>328.4</v>
      </c>
    </row>
    <row r="17431" spans="1:7" ht="15" thickBot="1" x14ac:dyDescent="0.35">
      <c r="A17431" s="6">
        <v>380.80119999999999</v>
      </c>
      <c r="B17431" s="19">
        <f>(A17431-G17431)/G17431</f>
        <v>1.7687383666821777</v>
      </c>
      <c r="C17431" s="30" t="s">
        <v>128</v>
      </c>
      <c r="D17431" s="6">
        <v>1003961</v>
      </c>
      <c r="E17431" s="6">
        <v>1084</v>
      </c>
      <c r="F17431" s="7" t="s">
        <v>17</v>
      </c>
      <c r="G17431" s="6">
        <v>137.536</v>
      </c>
    </row>
    <row r="17432" spans="1:7" ht="15" thickBot="1" x14ac:dyDescent="0.35">
      <c r="A17432" s="6">
        <v>380.8168</v>
      </c>
      <c r="B17432" s="19">
        <f>(A17432-G17432)/G17432</f>
        <v>0.48250657132535218</v>
      </c>
      <c r="C17432" s="30" t="s">
        <v>179</v>
      </c>
      <c r="D17432" s="6">
        <v>1003646</v>
      </c>
      <c r="E17432" s="6">
        <v>66</v>
      </c>
      <c r="F17432" s="7" t="s">
        <v>21</v>
      </c>
      <c r="G17432" s="6">
        <v>256.87360000000001</v>
      </c>
    </row>
    <row r="17433" spans="1:7" ht="15" thickBot="1" x14ac:dyDescent="0.35">
      <c r="A17433" s="6">
        <v>380.94159999999999</v>
      </c>
      <c r="B17433" s="19">
        <f>(A17433-G17433)/G17433</f>
        <v>3.0126824417703175</v>
      </c>
      <c r="C17433" s="30" t="s">
        <v>89</v>
      </c>
      <c r="D17433" s="6">
        <v>1002507</v>
      </c>
      <c r="E17433" s="6">
        <v>2507</v>
      </c>
      <c r="F17433" s="7" t="s">
        <v>35</v>
      </c>
      <c r="G17433" s="6">
        <v>94.934399999999997</v>
      </c>
    </row>
    <row r="17434" spans="1:7" ht="15" thickBot="1" x14ac:dyDescent="0.35">
      <c r="A17434" s="6">
        <v>380.97</v>
      </c>
      <c r="B17434" s="19">
        <f>(A17434-G17434)/G17434</f>
        <v>6.7200697090054309</v>
      </c>
      <c r="C17434" s="30" t="s">
        <v>325</v>
      </c>
      <c r="D17434" s="6">
        <v>1006045</v>
      </c>
      <c r="E17434" s="6">
        <v>1387</v>
      </c>
      <c r="F17434" s="7" t="s">
        <v>23</v>
      </c>
      <c r="G17434" s="6">
        <v>49.347999999999999</v>
      </c>
    </row>
    <row r="17435" spans="1:7" ht="15" thickBot="1" x14ac:dyDescent="0.35">
      <c r="A17435" s="6">
        <v>380.97</v>
      </c>
      <c r="B17435" s="19">
        <f>(A17435-G17435)/G17435</f>
        <v>2.6404900236984941</v>
      </c>
      <c r="C17435" s="30" t="s">
        <v>292</v>
      </c>
      <c r="D17435" s="6">
        <v>1005922</v>
      </c>
      <c r="E17435" s="6">
        <v>809</v>
      </c>
      <c r="F17435" s="7" t="s">
        <v>17</v>
      </c>
      <c r="G17435" s="6">
        <v>104.648</v>
      </c>
    </row>
    <row r="17436" spans="1:7" ht="15" thickBot="1" x14ac:dyDescent="0.35">
      <c r="A17436" s="6">
        <v>380.98840000000001</v>
      </c>
      <c r="B17436" s="19">
        <f>(A17436-G17436)/G17436</f>
        <v>14.823880249867093</v>
      </c>
      <c r="C17436" s="30" t="s">
        <v>159</v>
      </c>
      <c r="D17436" s="6">
        <v>1002300</v>
      </c>
      <c r="E17436" s="6">
        <v>2300</v>
      </c>
      <c r="F17436" s="7" t="s">
        <v>35</v>
      </c>
      <c r="G17436" s="6">
        <v>24.076799999999999</v>
      </c>
    </row>
    <row r="17437" spans="1:7" ht="15" thickBot="1" x14ac:dyDescent="0.35">
      <c r="A17437" s="6">
        <v>380.99360000000001</v>
      </c>
      <c r="B17437" s="19">
        <f>(A17437-G17437)/G17437</f>
        <v>1.1490289159236131</v>
      </c>
      <c r="C17437" s="30" t="s">
        <v>24</v>
      </c>
      <c r="D17437" s="6">
        <v>1002870</v>
      </c>
      <c r="E17437" s="6">
        <v>727</v>
      </c>
      <c r="F17437" s="7" t="s">
        <v>31</v>
      </c>
      <c r="G17437" s="6">
        <v>177.28639999999999</v>
      </c>
    </row>
    <row r="17438" spans="1:7" ht="15" thickBot="1" x14ac:dyDescent="0.35">
      <c r="A17438" s="6">
        <v>381.11320000000001</v>
      </c>
      <c r="B17438" s="19">
        <f>(A17438-G17438)/G17438</f>
        <v>1.5729195921277195</v>
      </c>
      <c r="C17438" s="30" t="s">
        <v>272</v>
      </c>
      <c r="D17438" s="6">
        <v>1003332</v>
      </c>
      <c r="E17438" s="6">
        <v>2169</v>
      </c>
      <c r="F17438" s="7" t="s">
        <v>19</v>
      </c>
      <c r="G17438" s="6">
        <v>148.12479999999999</v>
      </c>
    </row>
    <row r="17439" spans="1:7" ht="15" thickBot="1" x14ac:dyDescent="0.35">
      <c r="A17439" s="6">
        <v>381.18599999999998</v>
      </c>
      <c r="B17439" s="19">
        <f>(A17439-G17439)/G17439</f>
        <v>1.1429583355820605</v>
      </c>
      <c r="C17439" s="30" t="s">
        <v>106</v>
      </c>
      <c r="D17439" s="6">
        <v>1002319</v>
      </c>
      <c r="E17439" s="6">
        <v>2319</v>
      </c>
      <c r="F17439" s="7" t="s">
        <v>23</v>
      </c>
      <c r="G17439" s="6">
        <v>177.8784</v>
      </c>
    </row>
    <row r="17440" spans="1:7" ht="15" thickBot="1" x14ac:dyDescent="0.35">
      <c r="A17440" s="6">
        <v>381.28480000000002</v>
      </c>
      <c r="B17440" s="19">
        <f>(A17440-G17440)/G17440</f>
        <v>18.995217318342004</v>
      </c>
      <c r="C17440" s="30" t="s">
        <v>64</v>
      </c>
      <c r="D17440" s="6">
        <v>1004516</v>
      </c>
      <c r="E17440" s="6">
        <v>1881</v>
      </c>
      <c r="F17440" s="7" t="s">
        <v>87</v>
      </c>
      <c r="G17440" s="6">
        <v>19.0688</v>
      </c>
    </row>
    <row r="17441" spans="1:7" ht="15" thickBot="1" x14ac:dyDescent="0.35">
      <c r="A17441" s="6">
        <v>381.39920000000001</v>
      </c>
      <c r="B17441" s="19">
        <f>(A17441-G17441)/G17441</f>
        <v>1.8959872193604823</v>
      </c>
      <c r="C17441" s="30" t="s">
        <v>356</v>
      </c>
      <c r="D17441" s="6">
        <v>1004246</v>
      </c>
      <c r="E17441" s="6">
        <v>1607</v>
      </c>
      <c r="F17441" s="7" t="s">
        <v>42</v>
      </c>
      <c r="G17441" s="6">
        <v>131.69919999999999</v>
      </c>
    </row>
    <row r="17442" spans="1:7" ht="15" thickBot="1" x14ac:dyDescent="0.35">
      <c r="A17442" s="6">
        <v>381.44600000000003</v>
      </c>
      <c r="B17442" s="19">
        <f>(A17442-G17442)/G17442</f>
        <v>0.1581880762915247</v>
      </c>
      <c r="C17442" s="30" t="s">
        <v>359</v>
      </c>
      <c r="D17442" s="6">
        <v>1002305</v>
      </c>
      <c r="E17442" s="6">
        <v>2305</v>
      </c>
      <c r="F17442" s="7" t="s">
        <v>21</v>
      </c>
      <c r="G17442" s="6">
        <v>329.34719999999999</v>
      </c>
    </row>
    <row r="17443" spans="1:7" ht="15" thickBot="1" x14ac:dyDescent="0.35">
      <c r="A17443" s="6">
        <v>381.45639999999997</v>
      </c>
      <c r="B17443" s="19">
        <f>(A17443-G17443)/G17443</f>
        <v>0.73958591754833991</v>
      </c>
      <c r="C17443" s="30" t="s">
        <v>121</v>
      </c>
      <c r="D17443" s="6">
        <v>1003405</v>
      </c>
      <c r="E17443" s="6">
        <v>2236</v>
      </c>
      <c r="F17443" s="7" t="s">
        <v>27</v>
      </c>
      <c r="G17443" s="6">
        <v>219.28</v>
      </c>
    </row>
    <row r="17444" spans="1:7" ht="15" thickBot="1" x14ac:dyDescent="0.35">
      <c r="A17444" s="6">
        <v>381.48032000000001</v>
      </c>
      <c r="B17444" s="19">
        <f>(A17444-G17444)/G17444</f>
        <v>-0.3338932062053136</v>
      </c>
      <c r="C17444" s="30" t="s">
        <v>166</v>
      </c>
      <c r="D17444" s="6">
        <v>1001208</v>
      </c>
      <c r="E17444" s="6">
        <v>1208</v>
      </c>
      <c r="F17444" s="7" t="s">
        <v>87</v>
      </c>
      <c r="G17444" s="6">
        <v>572.70144000000005</v>
      </c>
    </row>
    <row r="17445" spans="1:7" ht="15" thickBot="1" x14ac:dyDescent="0.35">
      <c r="A17445" s="6">
        <v>381.58640000000003</v>
      </c>
      <c r="B17445" s="19">
        <f>(A17445-G17445)/G17445</f>
        <v>1.1545893938025116</v>
      </c>
      <c r="C17445" s="30" t="s">
        <v>201</v>
      </c>
      <c r="D17445" s="6">
        <v>1005008</v>
      </c>
      <c r="E17445" s="6">
        <v>474</v>
      </c>
      <c r="F17445" s="7" t="s">
        <v>21</v>
      </c>
      <c r="G17445" s="6">
        <v>177.10400000000001</v>
      </c>
    </row>
    <row r="17446" spans="1:7" ht="15" thickBot="1" x14ac:dyDescent="0.35">
      <c r="A17446" s="6">
        <v>381.74759999999998</v>
      </c>
      <c r="B17446" s="19">
        <f>(A17446-G17446)/G17446</f>
        <v>0.67097789699270216</v>
      </c>
      <c r="C17446" s="30" t="s">
        <v>75</v>
      </c>
      <c r="D17446" s="6">
        <v>1004096</v>
      </c>
      <c r="E17446" s="6">
        <v>945</v>
      </c>
      <c r="F17446" s="7" t="s">
        <v>35</v>
      </c>
      <c r="G17446" s="6">
        <v>228.45760000000001</v>
      </c>
    </row>
    <row r="17447" spans="1:7" ht="15" thickBot="1" x14ac:dyDescent="0.35">
      <c r="A17447" s="6">
        <v>381.75799999999998</v>
      </c>
      <c r="B17447" s="19">
        <f>(A17447-G17447)/G17447</f>
        <v>3.2161215366129481</v>
      </c>
      <c r="C17447" s="30" t="s">
        <v>225</v>
      </c>
      <c r="D17447" s="6">
        <v>1002981</v>
      </c>
      <c r="E17447" s="6">
        <v>1542</v>
      </c>
      <c r="F17447" s="7" t="s">
        <v>27</v>
      </c>
      <c r="G17447" s="6">
        <v>90.547200000000004</v>
      </c>
    </row>
    <row r="17448" spans="1:7" ht="15" thickBot="1" x14ac:dyDescent="0.35">
      <c r="A17448" s="6">
        <v>381.85205760000002</v>
      </c>
      <c r="B17448" s="19">
        <f>(A17448-G17448)/G17448</f>
        <v>-0.11830116240922832</v>
      </c>
      <c r="C17448" s="30" t="s">
        <v>230</v>
      </c>
      <c r="D17448" s="6">
        <v>1010803</v>
      </c>
      <c r="E17448" s="6">
        <v>1827</v>
      </c>
      <c r="F17448" s="7" t="s">
        <v>87</v>
      </c>
      <c r="G17448" s="6">
        <v>433.08672000000001</v>
      </c>
    </row>
    <row r="17449" spans="1:7" ht="15" thickBot="1" x14ac:dyDescent="0.35">
      <c r="A17449" s="6">
        <v>381.8664</v>
      </c>
      <c r="B17449" s="19">
        <f>(A17449-G17449)/G17449</f>
        <v>29.077693761814743</v>
      </c>
      <c r="C17449" s="30" t="s">
        <v>342</v>
      </c>
      <c r="D17449" s="6">
        <v>1005960</v>
      </c>
      <c r="E17449" s="6">
        <v>1688</v>
      </c>
      <c r="F17449" s="7" t="s">
        <v>25</v>
      </c>
      <c r="G17449" s="6">
        <v>12.696</v>
      </c>
    </row>
    <row r="17450" spans="1:7" ht="15" thickBot="1" x14ac:dyDescent="0.35">
      <c r="A17450" s="6">
        <v>381.8664</v>
      </c>
      <c r="B17450" s="19">
        <f>(A17450-G17450)/G17450</f>
        <v>5.8151484865790986</v>
      </c>
      <c r="C17450" s="30" t="s">
        <v>258</v>
      </c>
      <c r="D17450" s="6">
        <v>1006048</v>
      </c>
      <c r="E17450" s="6">
        <v>480</v>
      </c>
      <c r="F17450" s="7" t="s">
        <v>23</v>
      </c>
      <c r="G17450" s="6">
        <v>56.031999999999996</v>
      </c>
    </row>
    <row r="17451" spans="1:7" ht="15" thickBot="1" x14ac:dyDescent="0.35">
      <c r="A17451" s="6">
        <v>381.8664</v>
      </c>
      <c r="B17451" s="19">
        <f>(A17451-G17451)/G17451</f>
        <v>4.3081234361968308</v>
      </c>
      <c r="C17451" s="30" t="s">
        <v>303</v>
      </c>
      <c r="D17451" s="6">
        <v>1006146</v>
      </c>
      <c r="E17451" s="6">
        <v>868</v>
      </c>
      <c r="F17451" s="7" t="s">
        <v>25</v>
      </c>
      <c r="G17451" s="6">
        <v>71.94</v>
      </c>
    </row>
    <row r="17452" spans="1:7" ht="15" thickBot="1" x14ac:dyDescent="0.35">
      <c r="A17452" s="6">
        <v>381.8664</v>
      </c>
      <c r="B17452" s="19">
        <f>(A17452-G17452)/G17452</f>
        <v>3.1438753364007295</v>
      </c>
      <c r="C17452" s="30" t="s">
        <v>53</v>
      </c>
      <c r="D17452" s="6">
        <v>1005798</v>
      </c>
      <c r="E17452" s="6">
        <v>599</v>
      </c>
      <c r="F17452" s="7" t="s">
        <v>23</v>
      </c>
      <c r="G17452" s="6">
        <v>92.152000000000001</v>
      </c>
    </row>
    <row r="17453" spans="1:7" ht="15" thickBot="1" x14ac:dyDescent="0.35">
      <c r="A17453" s="6">
        <v>381.8664</v>
      </c>
      <c r="B17453" s="19">
        <f>(A17453-G17453)/G17453</f>
        <v>2.6543638033991734</v>
      </c>
      <c r="C17453" s="30" t="s">
        <v>367</v>
      </c>
      <c r="D17453" s="6">
        <v>1006178</v>
      </c>
      <c r="E17453" s="6">
        <v>378</v>
      </c>
      <c r="F17453" s="7" t="s">
        <v>42</v>
      </c>
      <c r="G17453" s="6">
        <v>104.496</v>
      </c>
    </row>
    <row r="17454" spans="1:7" ht="15" thickBot="1" x14ac:dyDescent="0.35">
      <c r="A17454" s="6">
        <v>381.8664</v>
      </c>
      <c r="B17454" s="19">
        <f>(A17454-G17454)/G17454</f>
        <v>0.5769177403369673</v>
      </c>
      <c r="C17454" s="30" t="s">
        <v>136</v>
      </c>
      <c r="D17454" s="6">
        <v>1005397</v>
      </c>
      <c r="E17454" s="6">
        <v>1625</v>
      </c>
      <c r="F17454" s="7" t="s">
        <v>17</v>
      </c>
      <c r="G17454" s="6">
        <v>242.16</v>
      </c>
    </row>
    <row r="17455" spans="1:7" ht="15" thickBot="1" x14ac:dyDescent="0.35">
      <c r="A17455" s="6">
        <v>381.895488</v>
      </c>
      <c r="B17455" s="19">
        <f>(A17455-G17455)/G17455</f>
        <v>-0.19136078018128777</v>
      </c>
      <c r="C17455" s="30" t="s">
        <v>234</v>
      </c>
      <c r="D17455" s="6">
        <v>1000859</v>
      </c>
      <c r="E17455" s="6">
        <v>859</v>
      </c>
      <c r="F17455" s="7" t="s">
        <v>31</v>
      </c>
      <c r="G17455" s="6">
        <v>472.26931200000001</v>
      </c>
    </row>
    <row r="17456" spans="1:7" ht="15" thickBot="1" x14ac:dyDescent="0.35">
      <c r="A17456" s="6">
        <v>381.96080000000001</v>
      </c>
      <c r="B17456" s="19">
        <f>(A17456-G17456)/G17456</f>
        <v>1.1450759277563125</v>
      </c>
      <c r="C17456" s="30" t="s">
        <v>232</v>
      </c>
      <c r="D17456" s="6">
        <v>1002601</v>
      </c>
      <c r="E17456" s="6">
        <v>2601</v>
      </c>
      <c r="F17456" s="7" t="s">
        <v>87</v>
      </c>
      <c r="G17456" s="6">
        <v>178.06399999999999</v>
      </c>
    </row>
    <row r="17457" spans="1:7" ht="15" thickBot="1" x14ac:dyDescent="0.35">
      <c r="A17457" s="6">
        <v>381.99200000000002</v>
      </c>
      <c r="B17457" s="19">
        <f>(A17457-G17457)/G17457</f>
        <v>-5.1545532581610065E-3</v>
      </c>
      <c r="C17457" s="30" t="s">
        <v>196</v>
      </c>
      <c r="D17457" s="6">
        <v>1002308</v>
      </c>
      <c r="E17457" s="6">
        <v>2308</v>
      </c>
      <c r="F17457" s="7" t="s">
        <v>19</v>
      </c>
      <c r="G17457" s="6">
        <v>383.97120000000001</v>
      </c>
    </row>
    <row r="17458" spans="1:7" ht="15" thickBot="1" x14ac:dyDescent="0.35">
      <c r="A17458" s="6">
        <v>382.00760000000002</v>
      </c>
      <c r="B17458" s="19">
        <f>(A17458-G17458)/G17458</f>
        <v>0.73991597557243005</v>
      </c>
      <c r="C17458" s="30" t="s">
        <v>388</v>
      </c>
      <c r="D17458" s="6">
        <v>1002383</v>
      </c>
      <c r="E17458" s="6">
        <v>2383</v>
      </c>
      <c r="F17458" s="7" t="s">
        <v>21</v>
      </c>
      <c r="G17458" s="6">
        <v>219.55520000000001</v>
      </c>
    </row>
    <row r="17459" spans="1:7" ht="15" thickBot="1" x14ac:dyDescent="0.35">
      <c r="A17459" s="6">
        <v>382.05959999999999</v>
      </c>
      <c r="B17459" s="19">
        <f>(A17459-G17459)/G17459</f>
        <v>1.6631934375766766</v>
      </c>
      <c r="C17459" s="30" t="s">
        <v>175</v>
      </c>
      <c r="D17459" s="6">
        <v>1002282</v>
      </c>
      <c r="E17459" s="6">
        <v>2282</v>
      </c>
      <c r="F17459" s="7" t="s">
        <v>27</v>
      </c>
      <c r="G17459" s="6">
        <v>143.45920000000001</v>
      </c>
    </row>
    <row r="17460" spans="1:7" ht="15" thickBot="1" x14ac:dyDescent="0.35">
      <c r="A17460" s="6">
        <v>382.08153600000003</v>
      </c>
      <c r="B17460" s="19">
        <f>(A17460-G17460)/G17460</f>
        <v>-7.0096961861667653E-2</v>
      </c>
      <c r="C17460" s="30" t="s">
        <v>281</v>
      </c>
      <c r="D17460" s="6">
        <v>1009639</v>
      </c>
      <c r="E17460" s="6">
        <v>594</v>
      </c>
      <c r="F17460" s="7" t="s">
        <v>87</v>
      </c>
      <c r="G17460" s="6">
        <v>410.88319999999999</v>
      </c>
    </row>
    <row r="17461" spans="1:7" ht="15" thickBot="1" x14ac:dyDescent="0.35">
      <c r="A17461" s="6">
        <v>382.21559999999999</v>
      </c>
      <c r="B17461" s="19">
        <f>(A17461-G17461)/G17461</f>
        <v>11.902924813654533</v>
      </c>
      <c r="C17461" s="30" t="s">
        <v>301</v>
      </c>
      <c r="D17461" s="6">
        <v>1003525</v>
      </c>
      <c r="E17461" s="6">
        <v>1807</v>
      </c>
      <c r="F17461" s="7" t="s">
        <v>87</v>
      </c>
      <c r="G17461" s="6">
        <v>29.622399999999999</v>
      </c>
    </row>
    <row r="17462" spans="1:7" ht="15" thickBot="1" x14ac:dyDescent="0.35">
      <c r="A17462" s="6">
        <v>382.22496000000001</v>
      </c>
      <c r="B17462" s="19">
        <f>(A17462-G17462)/G17462</f>
        <v>1.2254987539884017</v>
      </c>
      <c r="C17462" s="30" t="s">
        <v>229</v>
      </c>
      <c r="D17462" s="6">
        <v>1007029</v>
      </c>
      <c r="E17462" s="6">
        <v>2295</v>
      </c>
      <c r="F17462" s="7" t="s">
        <v>87</v>
      </c>
      <c r="G17462" s="6">
        <v>171.74799999999999</v>
      </c>
    </row>
    <row r="17463" spans="1:7" ht="15" thickBot="1" x14ac:dyDescent="0.35">
      <c r="A17463" s="6">
        <v>382.22496000000001</v>
      </c>
      <c r="B17463" s="19">
        <f>(A17463-G17463)/G17463</f>
        <v>0.45505299062005128</v>
      </c>
      <c r="C17463" s="30" t="s">
        <v>324</v>
      </c>
      <c r="D17463" s="6">
        <v>1009749</v>
      </c>
      <c r="E17463" s="6">
        <v>322</v>
      </c>
      <c r="F17463" s="7" t="s">
        <v>87</v>
      </c>
      <c r="G17463" s="6">
        <v>262.68799999999999</v>
      </c>
    </row>
    <row r="17464" spans="1:7" ht="15" thickBot="1" x14ac:dyDescent="0.35">
      <c r="A17464" s="6">
        <v>382.22496000000001</v>
      </c>
      <c r="B17464" s="19">
        <f>(A17464-G17464)/G17464</f>
        <v>-0.18589626499454745</v>
      </c>
      <c r="C17464" s="30" t="s">
        <v>265</v>
      </c>
      <c r="D17464" s="6">
        <v>1012706</v>
      </c>
      <c r="E17464" s="6">
        <v>1479</v>
      </c>
      <c r="F17464" s="7" t="s">
        <v>87</v>
      </c>
      <c r="G17464" s="6">
        <v>469.50400000000002</v>
      </c>
    </row>
    <row r="17465" spans="1:7" ht="15" thickBot="1" x14ac:dyDescent="0.35">
      <c r="A17465" s="6">
        <v>382.2364</v>
      </c>
      <c r="B17465" s="19">
        <f>(A17465-G17465)/G17465</f>
        <v>0.50441283895263167</v>
      </c>
      <c r="C17465" s="30" t="s">
        <v>139</v>
      </c>
      <c r="D17465" s="6">
        <v>1004890</v>
      </c>
      <c r="E17465" s="6">
        <v>2408</v>
      </c>
      <c r="F17465" s="7" t="s">
        <v>19</v>
      </c>
      <c r="G17465" s="6">
        <v>254.07679999999999</v>
      </c>
    </row>
    <row r="17466" spans="1:7" ht="15" thickBot="1" x14ac:dyDescent="0.35">
      <c r="A17466" s="6">
        <v>382.27280000000002</v>
      </c>
      <c r="B17466" s="19">
        <f>(A17466-G17466)/G17466</f>
        <v>1.5904857421663232</v>
      </c>
      <c r="C17466" s="30" t="s">
        <v>325</v>
      </c>
      <c r="D17466" s="6">
        <v>1004554</v>
      </c>
      <c r="E17466" s="6">
        <v>2641</v>
      </c>
      <c r="F17466" s="7" t="s">
        <v>25</v>
      </c>
      <c r="G17466" s="6">
        <v>147.56800000000001</v>
      </c>
    </row>
    <row r="17467" spans="1:7" ht="15" thickBot="1" x14ac:dyDescent="0.35">
      <c r="A17467" s="6">
        <v>382.33519999999999</v>
      </c>
      <c r="B17467" s="19">
        <f>(A17467-G17467)/G17467</f>
        <v>0.43660722874182362</v>
      </c>
      <c r="C17467" s="30" t="s">
        <v>376</v>
      </c>
      <c r="D17467" s="6">
        <v>1002763</v>
      </c>
      <c r="E17467" s="6">
        <v>2763</v>
      </c>
      <c r="F17467" s="7" t="s">
        <v>27</v>
      </c>
      <c r="G17467" s="6">
        <v>266.13760000000002</v>
      </c>
    </row>
    <row r="17468" spans="1:7" ht="15" thickBot="1" x14ac:dyDescent="0.35">
      <c r="A17468" s="6">
        <v>382.47559999999999</v>
      </c>
      <c r="B17468" s="19">
        <f>(A17468-G17468)/G17468</f>
        <v>0.41842550287782571</v>
      </c>
      <c r="C17468" s="30" t="s">
        <v>194</v>
      </c>
      <c r="D17468" s="6">
        <v>1003536</v>
      </c>
      <c r="E17468" s="6">
        <v>775</v>
      </c>
      <c r="F17468" s="7" t="s">
        <v>27</v>
      </c>
      <c r="G17468" s="6">
        <v>269.64800000000002</v>
      </c>
    </row>
    <row r="17469" spans="1:7" ht="15" thickBot="1" x14ac:dyDescent="0.35">
      <c r="A17469" s="6">
        <v>382.62639999999999</v>
      </c>
      <c r="B17469" s="19">
        <f>(A17469-G17469)/G17469</f>
        <v>0.53301729553700783</v>
      </c>
      <c r="C17469" s="30" t="s">
        <v>91</v>
      </c>
      <c r="D17469" s="6">
        <v>1002179</v>
      </c>
      <c r="E17469" s="6">
        <v>2179</v>
      </c>
      <c r="F17469" s="7" t="s">
        <v>87</v>
      </c>
      <c r="G17469" s="6">
        <v>249.59039999999999</v>
      </c>
    </row>
    <row r="17470" spans="1:7" ht="15" thickBot="1" x14ac:dyDescent="0.35">
      <c r="A17470" s="6">
        <v>382.76280000000003</v>
      </c>
      <c r="B17470" s="19">
        <f>(A17470-G17470)/G17470</f>
        <v>25.353814376204905</v>
      </c>
      <c r="C17470" s="30" t="s">
        <v>267</v>
      </c>
      <c r="D17470" s="6">
        <v>1006232</v>
      </c>
      <c r="E17470" s="6">
        <v>652</v>
      </c>
      <c r="F17470" s="7" t="s">
        <v>17</v>
      </c>
      <c r="G17470" s="6">
        <v>14.523999999999999</v>
      </c>
    </row>
    <row r="17471" spans="1:7" ht="15" thickBot="1" x14ac:dyDescent="0.35">
      <c r="A17471" s="6">
        <v>382.76280000000003</v>
      </c>
      <c r="B17471" s="19">
        <f>(A17471-G17471)/G17471</f>
        <v>4.1526950621937431</v>
      </c>
      <c r="C17471" s="30" t="s">
        <v>75</v>
      </c>
      <c r="D17471" s="6">
        <v>1005917</v>
      </c>
      <c r="E17471" s="6">
        <v>957</v>
      </c>
      <c r="F17471" s="7" t="s">
        <v>27</v>
      </c>
      <c r="G17471" s="6">
        <v>74.284000000000006</v>
      </c>
    </row>
    <row r="17472" spans="1:7" ht="15" thickBot="1" x14ac:dyDescent="0.35">
      <c r="A17472" s="6">
        <v>382.76280000000003</v>
      </c>
      <c r="B17472" s="19">
        <f>(A17472-G17472)/G17472</f>
        <v>3.2847221600322398</v>
      </c>
      <c r="C17472" s="30" t="s">
        <v>306</v>
      </c>
      <c r="D17472" s="6">
        <v>1005497</v>
      </c>
      <c r="E17472" s="6">
        <v>1709</v>
      </c>
      <c r="F17472" s="7" t="s">
        <v>25</v>
      </c>
      <c r="G17472" s="6">
        <v>89.331999999999994</v>
      </c>
    </row>
    <row r="17473" spans="1:7" ht="15" thickBot="1" x14ac:dyDescent="0.35">
      <c r="A17473" s="6">
        <v>382.76280000000003</v>
      </c>
      <c r="B17473" s="19">
        <f>(A17473-G17473)/G17473</f>
        <v>0.8624984429011866</v>
      </c>
      <c r="C17473" s="30" t="s">
        <v>110</v>
      </c>
      <c r="D17473" s="6">
        <v>1005390</v>
      </c>
      <c r="E17473" s="6">
        <v>1029</v>
      </c>
      <c r="F17473" s="7" t="s">
        <v>25</v>
      </c>
      <c r="G17473" s="6">
        <v>205.5104</v>
      </c>
    </row>
    <row r="17474" spans="1:7" ht="15" thickBot="1" x14ac:dyDescent="0.35">
      <c r="A17474" s="6">
        <v>382.86559999999997</v>
      </c>
      <c r="B17474" s="19">
        <f>(A17474-G17474)/G17474</f>
        <v>0.50594091807322927</v>
      </c>
      <c r="C17474" s="30" t="s">
        <v>275</v>
      </c>
      <c r="D17474" s="6">
        <v>1003748</v>
      </c>
      <c r="E17474" s="6">
        <v>926</v>
      </c>
      <c r="F17474" s="7" t="s">
        <v>42</v>
      </c>
      <c r="G17474" s="6">
        <v>254.23679999999999</v>
      </c>
    </row>
    <row r="17475" spans="1:7" ht="15" thickBot="1" x14ac:dyDescent="0.35">
      <c r="A17475" s="6">
        <v>382.88119999999998</v>
      </c>
      <c r="B17475" s="19">
        <f>(A17475-G17475)/G17475</f>
        <v>2.3509879291995737</v>
      </c>
      <c r="C17475" s="30" t="s">
        <v>368</v>
      </c>
      <c r="D17475" s="6">
        <v>1004730</v>
      </c>
      <c r="E17475" s="6">
        <v>1216</v>
      </c>
      <c r="F17475" s="7" t="s">
        <v>87</v>
      </c>
      <c r="G17475" s="6">
        <v>114.25920000000001</v>
      </c>
    </row>
    <row r="17476" spans="1:7" ht="15" thickBot="1" x14ac:dyDescent="0.35">
      <c r="A17476" s="6">
        <v>382.90719999999999</v>
      </c>
      <c r="B17476" s="19">
        <f>(A17476-G17476)/G17476</f>
        <v>1.4164647198998341</v>
      </c>
      <c r="C17476" s="30" t="s">
        <v>252</v>
      </c>
      <c r="D17476" s="6">
        <v>1005336</v>
      </c>
      <c r="E17476" s="6">
        <v>169</v>
      </c>
      <c r="F17476" s="7" t="s">
        <v>27</v>
      </c>
      <c r="G17476" s="6">
        <v>158.45760000000001</v>
      </c>
    </row>
    <row r="17477" spans="1:7" ht="15" thickBot="1" x14ac:dyDescent="0.35">
      <c r="A17477" s="6">
        <v>382.92583680000001</v>
      </c>
      <c r="B17477" s="19">
        <f>(A17477-G17477)/G17477</f>
        <v>3.1206723140495871</v>
      </c>
      <c r="C17477" s="30" t="s">
        <v>353</v>
      </c>
      <c r="D17477" s="6">
        <v>1000571</v>
      </c>
      <c r="E17477" s="6">
        <v>571</v>
      </c>
      <c r="F17477" s="7" t="s">
        <v>31</v>
      </c>
      <c r="G17477" s="6">
        <v>92.927999999999997</v>
      </c>
    </row>
    <row r="17478" spans="1:7" ht="15" thickBot="1" x14ac:dyDescent="0.35">
      <c r="A17478" s="6">
        <v>382.94207999999998</v>
      </c>
      <c r="B17478" s="19">
        <f>(A17478-G17478)/G17478</f>
        <v>1.0151452386966404</v>
      </c>
      <c r="C17478" s="30" t="s">
        <v>40</v>
      </c>
      <c r="D17478" s="6">
        <v>1009206</v>
      </c>
      <c r="E17478" s="6">
        <v>271</v>
      </c>
      <c r="F17478" s="7" t="s">
        <v>87</v>
      </c>
      <c r="G17478" s="6">
        <v>190.03200000000001</v>
      </c>
    </row>
    <row r="17479" spans="1:7" ht="15" thickBot="1" x14ac:dyDescent="0.35">
      <c r="A17479" s="6">
        <v>382.94207999999998</v>
      </c>
      <c r="B17479" s="19">
        <f>(A17479-G17479)/G17479</f>
        <v>-0.10690312048136573</v>
      </c>
      <c r="C17479" s="30" t="s">
        <v>307</v>
      </c>
      <c r="D17479" s="6">
        <v>1011363</v>
      </c>
      <c r="E17479" s="6">
        <v>2767</v>
      </c>
      <c r="F17479" s="7" t="s">
        <v>87</v>
      </c>
      <c r="G17479" s="6">
        <v>428.78</v>
      </c>
    </row>
    <row r="17480" spans="1:7" ht="15" thickBot="1" x14ac:dyDescent="0.35">
      <c r="A17480" s="6">
        <v>382.94880000000001</v>
      </c>
      <c r="B17480" s="19">
        <f>(A17480-G17480)/G17480</f>
        <v>1.8955817948655906</v>
      </c>
      <c r="C17480" s="30" t="s">
        <v>20</v>
      </c>
      <c r="D17480" s="6">
        <v>1002619</v>
      </c>
      <c r="E17480" s="6">
        <v>2619</v>
      </c>
      <c r="F17480" s="7" t="s">
        <v>21</v>
      </c>
      <c r="G17480" s="6">
        <v>132.25280000000001</v>
      </c>
    </row>
    <row r="17481" spans="1:7" ht="15" thickBot="1" x14ac:dyDescent="0.35">
      <c r="A17481" s="6">
        <v>382.98</v>
      </c>
      <c r="B17481" s="19">
        <f>(A17481-G17481)/G17481</f>
        <v>0.73612118486712319</v>
      </c>
      <c r="C17481" s="30" t="s">
        <v>150</v>
      </c>
      <c r="D17481" s="6">
        <v>1003423</v>
      </c>
      <c r="E17481" s="6">
        <v>2117</v>
      </c>
      <c r="F17481" s="7" t="s">
        <v>27</v>
      </c>
      <c r="G17481" s="6">
        <v>220.59520000000001</v>
      </c>
    </row>
    <row r="17482" spans="1:7" ht="15" thickBot="1" x14ac:dyDescent="0.35">
      <c r="A17482" s="6">
        <v>383.15159999999997</v>
      </c>
      <c r="B17482" s="19">
        <f>(A17482-G17482)/G17482</f>
        <v>2.2166042069632494</v>
      </c>
      <c r="C17482" s="30" t="s">
        <v>232</v>
      </c>
      <c r="D17482" s="6">
        <v>1002952</v>
      </c>
      <c r="E17482" s="6">
        <v>1542</v>
      </c>
      <c r="F17482" s="7" t="s">
        <v>23</v>
      </c>
      <c r="G17482" s="6">
        <v>119.1168</v>
      </c>
    </row>
    <row r="17483" spans="1:7" ht="15" thickBot="1" x14ac:dyDescent="0.35">
      <c r="A17483" s="6">
        <v>383.18176</v>
      </c>
      <c r="B17483" s="19">
        <f>(A17483-G17483)/G17483</f>
        <v>-0.30825306376159567</v>
      </c>
      <c r="C17483" s="30" t="s">
        <v>266</v>
      </c>
      <c r="D17483" s="6">
        <v>1001227</v>
      </c>
      <c r="E17483" s="6">
        <v>1227</v>
      </c>
      <c r="F17483" s="7" t="s">
        <v>25</v>
      </c>
      <c r="G17483" s="6">
        <v>553.93344000000002</v>
      </c>
    </row>
    <row r="17484" spans="1:7" ht="15" thickBot="1" x14ac:dyDescent="0.35">
      <c r="A17484" s="6">
        <v>383.30759999999998</v>
      </c>
      <c r="B17484" s="19">
        <f>(A17484-G17484)/G17484</f>
        <v>-0.22917870569263069</v>
      </c>
      <c r="C17484" s="30" t="s">
        <v>287</v>
      </c>
      <c r="D17484" s="6">
        <v>1003850</v>
      </c>
      <c r="E17484" s="6">
        <v>965</v>
      </c>
      <c r="F17484" s="7" t="s">
        <v>35</v>
      </c>
      <c r="G17484" s="6">
        <v>497.27168</v>
      </c>
    </row>
    <row r="17485" spans="1:7" ht="15" thickBot="1" x14ac:dyDescent="0.35">
      <c r="A17485" s="6">
        <v>383.35814399999998</v>
      </c>
      <c r="B17485" s="19">
        <f>(A17485-G17485)/G17485</f>
        <v>1.4332324288489333</v>
      </c>
      <c r="C17485" s="30" t="s">
        <v>194</v>
      </c>
      <c r="D17485" s="6">
        <v>1000812</v>
      </c>
      <c r="E17485" s="6">
        <v>812</v>
      </c>
      <c r="F17485" s="7" t="s">
        <v>35</v>
      </c>
      <c r="G17485" s="6">
        <v>157.55097599999999</v>
      </c>
    </row>
    <row r="17486" spans="1:7" ht="15" thickBot="1" x14ac:dyDescent="0.35">
      <c r="A17486" s="6">
        <v>383.44799999999998</v>
      </c>
      <c r="B17486" s="19">
        <f>(A17486-G17486)/G17486</f>
        <v>8.0950664136622397</v>
      </c>
      <c r="C17486" s="30" t="s">
        <v>275</v>
      </c>
      <c r="D17486" s="6">
        <v>1004075</v>
      </c>
      <c r="E17486" s="6">
        <v>641</v>
      </c>
      <c r="F17486" s="7" t="s">
        <v>35</v>
      </c>
      <c r="G17486" s="6">
        <v>42.16</v>
      </c>
    </row>
    <row r="17487" spans="1:7" ht="15" thickBot="1" x14ac:dyDescent="0.35">
      <c r="A17487" s="6">
        <v>383.44799999999998</v>
      </c>
      <c r="B17487" s="19">
        <f>(A17487-G17487)/G17487</f>
        <v>1.1612347593968686</v>
      </c>
      <c r="C17487" s="30" t="s">
        <v>248</v>
      </c>
      <c r="D17487" s="6">
        <v>1003237</v>
      </c>
      <c r="E17487" s="6">
        <v>1602</v>
      </c>
      <c r="F17487" s="7" t="s">
        <v>31</v>
      </c>
      <c r="G17487" s="6">
        <v>177.42080000000001</v>
      </c>
    </row>
    <row r="17488" spans="1:7" ht="15" thickBot="1" x14ac:dyDescent="0.35">
      <c r="A17488" s="6">
        <v>383.46359999999999</v>
      </c>
      <c r="B17488" s="19">
        <f>(A17488-G17488)/G17488</f>
        <v>2.2439733351380613</v>
      </c>
      <c r="C17488" s="30" t="s">
        <v>378</v>
      </c>
      <c r="D17488" s="6">
        <v>1002903</v>
      </c>
      <c r="E17488" s="6">
        <v>2115</v>
      </c>
      <c r="F17488" s="7" t="s">
        <v>42</v>
      </c>
      <c r="G17488" s="6">
        <v>118.208</v>
      </c>
    </row>
    <row r="17489" spans="1:7" ht="15" thickBot="1" x14ac:dyDescent="0.35">
      <c r="A17489" s="6">
        <v>383.58839999999998</v>
      </c>
      <c r="B17489" s="19">
        <f>(A17489-G17489)/G17489</f>
        <v>0.40093934435809031</v>
      </c>
      <c r="C17489" s="30" t="s">
        <v>389</v>
      </c>
      <c r="D17489" s="6">
        <v>1005053</v>
      </c>
      <c r="E17489" s="6">
        <v>1105</v>
      </c>
      <c r="F17489" s="7" t="s">
        <v>25</v>
      </c>
      <c r="G17489" s="6">
        <v>273.80799999999999</v>
      </c>
    </row>
    <row r="17490" spans="1:7" ht="15" thickBot="1" x14ac:dyDescent="0.35">
      <c r="A17490" s="6">
        <v>383.6592</v>
      </c>
      <c r="B17490" s="19">
        <f>(A17490-G17490)/G17490</f>
        <v>9.2276391554702499</v>
      </c>
      <c r="C17490" s="30" t="s">
        <v>66</v>
      </c>
      <c r="D17490" s="6">
        <v>1005988</v>
      </c>
      <c r="E17490" s="6">
        <v>197</v>
      </c>
      <c r="F17490" s="7" t="s">
        <v>21</v>
      </c>
      <c r="G17490" s="6">
        <v>37.512</v>
      </c>
    </row>
    <row r="17491" spans="1:7" ht="15" thickBot="1" x14ac:dyDescent="0.35">
      <c r="A17491" s="6">
        <v>383.6592</v>
      </c>
      <c r="B17491" s="19">
        <f>(A17491-G17491)/G17491</f>
        <v>2.7751328374070141</v>
      </c>
      <c r="C17491" s="30" t="s">
        <v>321</v>
      </c>
      <c r="D17491" s="6">
        <v>1005434</v>
      </c>
      <c r="E17491" s="6">
        <v>2137</v>
      </c>
      <c r="F17491" s="7" t="s">
        <v>87</v>
      </c>
      <c r="G17491" s="6">
        <v>101.628</v>
      </c>
    </row>
    <row r="17492" spans="1:7" ht="15" thickBot="1" x14ac:dyDescent="0.35">
      <c r="A17492" s="6">
        <v>383.6592</v>
      </c>
      <c r="B17492" s="19">
        <f>(A17492-G17492)/G17492</f>
        <v>0.12190237797246564</v>
      </c>
      <c r="C17492" s="30" t="s">
        <v>182</v>
      </c>
      <c r="D17492" s="6">
        <v>1013330</v>
      </c>
      <c r="E17492" s="6">
        <v>2221</v>
      </c>
      <c r="F17492" s="7" t="s">
        <v>87</v>
      </c>
      <c r="G17492" s="6">
        <v>341.97199999999998</v>
      </c>
    </row>
    <row r="17493" spans="1:7" ht="15" thickBot="1" x14ac:dyDescent="0.35">
      <c r="A17493" s="6">
        <v>383.73399999999998</v>
      </c>
      <c r="B17493" s="19">
        <f>(A17493-G17493)/G17493</f>
        <v>0.86044549770385992</v>
      </c>
      <c r="C17493" s="30" t="s">
        <v>259</v>
      </c>
      <c r="D17493" s="6">
        <v>1003637</v>
      </c>
      <c r="E17493" s="6">
        <v>124</v>
      </c>
      <c r="F17493" s="7" t="s">
        <v>27</v>
      </c>
      <c r="G17493" s="6">
        <v>206.25919999999999</v>
      </c>
    </row>
    <row r="17494" spans="1:7" ht="15" thickBot="1" x14ac:dyDescent="0.35">
      <c r="A17494" s="6">
        <v>383.82240000000002</v>
      </c>
      <c r="B17494" s="19">
        <f>(A17494-G17494)/G17494</f>
        <v>1.5563618925831202</v>
      </c>
      <c r="C17494" s="30" t="s">
        <v>117</v>
      </c>
      <c r="D17494" s="6">
        <v>1002820</v>
      </c>
      <c r="E17494" s="6">
        <v>2820</v>
      </c>
      <c r="F17494" s="7" t="s">
        <v>42</v>
      </c>
      <c r="G17494" s="6">
        <v>150.14400000000001</v>
      </c>
    </row>
    <row r="17495" spans="1:7" ht="15" thickBot="1" x14ac:dyDescent="0.35">
      <c r="A17495" s="6">
        <v>383.98360000000002</v>
      </c>
      <c r="B17495" s="19">
        <f>(A17495-G17495)/G17495</f>
        <v>0.51967268651612841</v>
      </c>
      <c r="C17495" s="30" t="s">
        <v>33</v>
      </c>
      <c r="D17495" s="6">
        <v>1003620</v>
      </c>
      <c r="E17495" s="6">
        <v>50</v>
      </c>
      <c r="F17495" s="7" t="s">
        <v>17</v>
      </c>
      <c r="G17495" s="6">
        <v>252.67519999999999</v>
      </c>
    </row>
    <row r="17496" spans="1:7" ht="15" thickBot="1" x14ac:dyDescent="0.35">
      <c r="A17496" s="6">
        <v>383.99919999999997</v>
      </c>
      <c r="B17496" s="19">
        <f>(A17496-G17496)/G17496</f>
        <v>1.1749329394279913</v>
      </c>
      <c r="C17496" s="30" t="s">
        <v>32</v>
      </c>
      <c r="D17496" s="6">
        <v>1002877</v>
      </c>
      <c r="E17496" s="6">
        <v>631</v>
      </c>
      <c r="F17496" s="7" t="s">
        <v>35</v>
      </c>
      <c r="G17496" s="6">
        <v>176.55680000000001</v>
      </c>
    </row>
    <row r="17497" spans="1:7" ht="15" thickBot="1" x14ac:dyDescent="0.35">
      <c r="A17497" s="6">
        <v>384.17079999999999</v>
      </c>
      <c r="B17497" s="19">
        <f>(A17497-G17497)/G17497</f>
        <v>5.8806381820265932</v>
      </c>
      <c r="C17497" s="30" t="s">
        <v>310</v>
      </c>
      <c r="D17497" s="6">
        <v>1004396</v>
      </c>
      <c r="E17497" s="6">
        <v>888</v>
      </c>
      <c r="F17497" s="7" t="s">
        <v>31</v>
      </c>
      <c r="G17497" s="6">
        <v>55.833599999999997</v>
      </c>
    </row>
    <row r="17498" spans="1:7" ht="15" thickBot="1" x14ac:dyDescent="0.35">
      <c r="A17498" s="6">
        <v>384.1968</v>
      </c>
      <c r="B17498" s="19">
        <f>(A17498-G17498)/G17498</f>
        <v>0.65727793498516107</v>
      </c>
      <c r="C17498" s="30" t="s">
        <v>171</v>
      </c>
      <c r="D17498" s="6">
        <v>1004178</v>
      </c>
      <c r="E17498" s="6">
        <v>1821</v>
      </c>
      <c r="F17498" s="7" t="s">
        <v>25</v>
      </c>
      <c r="G17498" s="6">
        <v>231.82400000000001</v>
      </c>
    </row>
    <row r="17499" spans="1:7" ht="15" thickBot="1" x14ac:dyDescent="0.35">
      <c r="A17499" s="6">
        <v>384.22800000000001</v>
      </c>
      <c r="B17499" s="19">
        <f>(A17499-G17499)/G17499</f>
        <v>0.92412624393058018</v>
      </c>
      <c r="C17499" s="30" t="s">
        <v>260</v>
      </c>
      <c r="D17499" s="6">
        <v>1002620</v>
      </c>
      <c r="E17499" s="6">
        <v>2620</v>
      </c>
      <c r="F17499" s="7" t="s">
        <v>17</v>
      </c>
      <c r="G17499" s="6">
        <v>199.68960000000001</v>
      </c>
    </row>
    <row r="17500" spans="1:7" ht="15" thickBot="1" x14ac:dyDescent="0.35">
      <c r="A17500" s="6">
        <v>384.28519999999997</v>
      </c>
      <c r="B17500" s="19">
        <f>(A17500-G17500)/G17500</f>
        <v>1.4464049258474574</v>
      </c>
      <c r="C17500" s="30" t="s">
        <v>106</v>
      </c>
      <c r="D17500" s="6">
        <v>1002459</v>
      </c>
      <c r="E17500" s="6">
        <v>2459</v>
      </c>
      <c r="F17500" s="7" t="s">
        <v>23</v>
      </c>
      <c r="G17500" s="6">
        <v>157.08160000000001</v>
      </c>
    </row>
    <row r="17501" spans="1:7" ht="15" thickBot="1" x14ac:dyDescent="0.35">
      <c r="A17501" s="6">
        <v>384.37632000000002</v>
      </c>
      <c r="B17501" s="19">
        <f>(A17501-G17501)/G17501</f>
        <v>0.5130543221539916</v>
      </c>
      <c r="C17501" s="30" t="s">
        <v>260</v>
      </c>
      <c r="D17501" s="6">
        <v>1019683</v>
      </c>
      <c r="E17501" s="6">
        <v>1260</v>
      </c>
      <c r="F17501" s="7" t="s">
        <v>87</v>
      </c>
      <c r="G17501" s="6">
        <v>254.04</v>
      </c>
    </row>
    <row r="17502" spans="1:7" ht="15" thickBot="1" x14ac:dyDescent="0.35">
      <c r="A17502" s="6">
        <v>384.4828</v>
      </c>
      <c r="B17502" s="19">
        <f>(A17502-G17502)/G17502</f>
        <v>0.90319929986852721</v>
      </c>
      <c r="C17502" s="30" t="s">
        <v>204</v>
      </c>
      <c r="D17502" s="6">
        <v>1003386</v>
      </c>
      <c r="E17502" s="6">
        <v>771</v>
      </c>
      <c r="F17502" s="7" t="s">
        <v>25</v>
      </c>
      <c r="G17502" s="6">
        <v>202.01920000000001</v>
      </c>
    </row>
    <row r="17503" spans="1:7" ht="15" thickBot="1" x14ac:dyDescent="0.35">
      <c r="A17503" s="6">
        <v>384.52440000000001</v>
      </c>
      <c r="B17503" s="19">
        <f>(A17503-G17503)/G17503</f>
        <v>0.9195813830891868</v>
      </c>
      <c r="C17503" s="30" t="s">
        <v>124</v>
      </c>
      <c r="D17503" s="6">
        <v>1004566</v>
      </c>
      <c r="E17503" s="6">
        <v>1960</v>
      </c>
      <c r="F17503" s="7" t="s">
        <v>87</v>
      </c>
      <c r="G17503" s="6">
        <v>200.3168</v>
      </c>
    </row>
    <row r="17504" spans="1:7" ht="15" thickBot="1" x14ac:dyDescent="0.35">
      <c r="A17504" s="6">
        <v>384.55560000000003</v>
      </c>
      <c r="B17504" s="19">
        <f>(A17504-G17504)/G17504</f>
        <v>39.208657465495612</v>
      </c>
      <c r="C17504" s="30" t="s">
        <v>211</v>
      </c>
      <c r="D17504" s="6">
        <v>1006051</v>
      </c>
      <c r="E17504" s="6">
        <v>329</v>
      </c>
      <c r="F17504" s="7" t="s">
        <v>42</v>
      </c>
      <c r="G17504" s="6">
        <v>9.5640000000000001</v>
      </c>
    </row>
    <row r="17505" spans="1:7" ht="15" thickBot="1" x14ac:dyDescent="0.35">
      <c r="A17505" s="6">
        <v>384.55560000000003</v>
      </c>
      <c r="B17505" s="19">
        <f>(A17505-G17505)/G17505</f>
        <v>1.6247379054275419</v>
      </c>
      <c r="C17505" s="30" t="s">
        <v>22</v>
      </c>
      <c r="D17505" s="6">
        <v>1006129</v>
      </c>
      <c r="E17505" s="6">
        <v>353</v>
      </c>
      <c r="F17505" s="7" t="s">
        <v>87</v>
      </c>
      <c r="G17505" s="6">
        <v>146.512</v>
      </c>
    </row>
    <row r="17506" spans="1:7" ht="15" thickBot="1" x14ac:dyDescent="0.35">
      <c r="A17506" s="6">
        <v>384.55560000000003</v>
      </c>
      <c r="B17506" s="19">
        <f>(A17506-G17506)/G17506</f>
        <v>0.5530923271773267</v>
      </c>
      <c r="C17506" s="30" t="s">
        <v>319</v>
      </c>
      <c r="D17506" s="6">
        <v>1003682</v>
      </c>
      <c r="E17506" s="6">
        <v>1651</v>
      </c>
      <c r="F17506" s="7" t="s">
        <v>87</v>
      </c>
      <c r="G17506" s="6">
        <v>247.60640000000001</v>
      </c>
    </row>
    <row r="17507" spans="1:7" ht="15" thickBot="1" x14ac:dyDescent="0.35">
      <c r="A17507" s="6">
        <v>384.78960000000001</v>
      </c>
      <c r="B17507" s="19">
        <f>(A17507-G17507)/G17507</f>
        <v>0.83767995231836656</v>
      </c>
      <c r="C17507" s="30" t="s">
        <v>69</v>
      </c>
      <c r="D17507" s="6">
        <v>1005271</v>
      </c>
      <c r="E17507" s="6">
        <v>811</v>
      </c>
      <c r="F17507" s="7" t="s">
        <v>17</v>
      </c>
      <c r="G17507" s="6">
        <v>209.3888</v>
      </c>
    </row>
    <row r="17508" spans="1:7" ht="15" thickBot="1" x14ac:dyDescent="0.35">
      <c r="A17508" s="6">
        <v>384.81560000000002</v>
      </c>
      <c r="B17508" s="19">
        <f>(A17508-G17508)/G17508</f>
        <v>1.4976089349505692</v>
      </c>
      <c r="C17508" s="30" t="s">
        <v>270</v>
      </c>
      <c r="D17508" s="6">
        <v>1004778</v>
      </c>
      <c r="E17508" s="6">
        <v>122</v>
      </c>
      <c r="F17508" s="7" t="s">
        <v>19</v>
      </c>
      <c r="G17508" s="6">
        <v>154.0736</v>
      </c>
    </row>
    <row r="17509" spans="1:7" ht="15" thickBot="1" x14ac:dyDescent="0.35">
      <c r="A17509" s="6">
        <v>384.86759999999998</v>
      </c>
      <c r="B17509" s="19">
        <f>(A17509-G17509)/G17509</f>
        <v>1.2953818920930587</v>
      </c>
      <c r="C17509" s="30" t="s">
        <v>118</v>
      </c>
      <c r="D17509" s="6">
        <v>1003919</v>
      </c>
      <c r="E17509" s="6">
        <v>962</v>
      </c>
      <c r="F17509" s="7" t="s">
        <v>21</v>
      </c>
      <c r="G17509" s="6">
        <v>167.6704</v>
      </c>
    </row>
    <row r="17510" spans="1:7" ht="15" thickBot="1" x14ac:dyDescent="0.35">
      <c r="A17510" s="6">
        <v>384.99759999999998</v>
      </c>
      <c r="B17510" s="19">
        <f>(A17510-G17510)/G17510</f>
        <v>5.932475742687579E-2</v>
      </c>
      <c r="C17510" s="30" t="s">
        <v>292</v>
      </c>
      <c r="D17510" s="6">
        <v>1004459</v>
      </c>
      <c r="E17510" s="6">
        <v>2224</v>
      </c>
      <c r="F17510" s="7" t="s">
        <v>31</v>
      </c>
      <c r="G17510" s="6">
        <v>363.43680000000001</v>
      </c>
    </row>
    <row r="17511" spans="1:7" ht="15" thickBot="1" x14ac:dyDescent="0.35">
      <c r="A17511" s="6">
        <v>385.04119680000002</v>
      </c>
      <c r="B17511" s="19">
        <f>(A17511-G17511)/G17511</f>
        <v>1.1383650555004641</v>
      </c>
      <c r="C17511" s="30" t="s">
        <v>374</v>
      </c>
      <c r="D17511" s="6">
        <v>1000904</v>
      </c>
      <c r="E17511" s="6">
        <v>904</v>
      </c>
      <c r="F17511" s="7" t="s">
        <v>87</v>
      </c>
      <c r="G17511" s="6">
        <v>180.06335999999999</v>
      </c>
    </row>
    <row r="17512" spans="1:7" ht="15" thickBot="1" x14ac:dyDescent="0.35">
      <c r="A17512" s="6">
        <v>385.09343999999999</v>
      </c>
      <c r="B17512" s="19">
        <f>(A17512-G17512)/G17512</f>
        <v>3.0273315206023841</v>
      </c>
      <c r="C17512" s="30" t="s">
        <v>319</v>
      </c>
      <c r="D17512" s="6">
        <v>1008387</v>
      </c>
      <c r="E17512" s="6">
        <v>2017</v>
      </c>
      <c r="F17512" s="7" t="s">
        <v>87</v>
      </c>
      <c r="G17512" s="6">
        <v>95.62</v>
      </c>
    </row>
    <row r="17513" spans="1:7" ht="15" thickBot="1" x14ac:dyDescent="0.35">
      <c r="A17513" s="6">
        <v>385.09343999999999</v>
      </c>
      <c r="B17513" s="19">
        <f>(A17513-G17513)/G17513</f>
        <v>-5.8202557154456457E-2</v>
      </c>
      <c r="C17513" s="30" t="s">
        <v>92</v>
      </c>
      <c r="D17513" s="6">
        <v>1015811</v>
      </c>
      <c r="E17513" s="6">
        <v>1714</v>
      </c>
      <c r="F17513" s="7" t="s">
        <v>87</v>
      </c>
      <c r="G17513" s="6">
        <v>408.892</v>
      </c>
    </row>
    <row r="17514" spans="1:7" ht="15" thickBot="1" x14ac:dyDescent="0.35">
      <c r="A17514" s="6">
        <v>385.43959999999998</v>
      </c>
      <c r="B17514" s="19">
        <f>(A17514-G17514)/G17514</f>
        <v>1.4025107210531567</v>
      </c>
      <c r="C17514" s="30" t="s">
        <v>28</v>
      </c>
      <c r="D17514" s="6">
        <v>1004317</v>
      </c>
      <c r="E17514" s="6">
        <v>509</v>
      </c>
      <c r="F17514" s="7" t="s">
        <v>17</v>
      </c>
      <c r="G17514" s="6">
        <v>160.43199999999999</v>
      </c>
    </row>
    <row r="17515" spans="1:7" ht="15" thickBot="1" x14ac:dyDescent="0.35">
      <c r="A17515" s="6">
        <v>385.452</v>
      </c>
      <c r="B17515" s="19">
        <f>(A17515-G17515)/G17515</f>
        <v>13.903031240334055</v>
      </c>
      <c r="C17515" s="30" t="s">
        <v>336</v>
      </c>
      <c r="D17515" s="6">
        <v>1005458</v>
      </c>
      <c r="E17515" s="6">
        <v>2127</v>
      </c>
      <c r="F17515" s="7" t="s">
        <v>21</v>
      </c>
      <c r="G17515" s="6">
        <v>25.864000000000001</v>
      </c>
    </row>
    <row r="17516" spans="1:7" ht="15" thickBot="1" x14ac:dyDescent="0.35">
      <c r="A17516" s="6">
        <v>385.4708</v>
      </c>
      <c r="B17516" s="19">
        <f>(A17516-G17516)/G17516</f>
        <v>4.257031727328271</v>
      </c>
      <c r="C17516" s="30" t="s">
        <v>376</v>
      </c>
      <c r="D17516" s="6">
        <v>1004878</v>
      </c>
      <c r="E17516" s="6">
        <v>1141</v>
      </c>
      <c r="F17516" s="7" t="s">
        <v>35</v>
      </c>
      <c r="G17516" s="6">
        <v>73.324799999999996</v>
      </c>
    </row>
    <row r="17517" spans="1:7" ht="15" thickBot="1" x14ac:dyDescent="0.35">
      <c r="A17517" s="6">
        <v>385.55399999999997</v>
      </c>
      <c r="B17517" s="19">
        <f>(A17517-G17517)/G17517</f>
        <v>0.57082768376313509</v>
      </c>
      <c r="C17517" s="30" t="s">
        <v>389</v>
      </c>
      <c r="D17517" s="6">
        <v>1003192</v>
      </c>
      <c r="E17517" s="6">
        <v>271</v>
      </c>
      <c r="F17517" s="7" t="s">
        <v>17</v>
      </c>
      <c r="G17517" s="6">
        <v>245.44640000000001</v>
      </c>
    </row>
    <row r="17518" spans="1:7" ht="15" thickBot="1" x14ac:dyDescent="0.35">
      <c r="A17518" s="6">
        <v>385.620768</v>
      </c>
      <c r="B17518" s="19">
        <f>(A17518-G17518)/G17518</f>
        <v>-0.11718797389068371</v>
      </c>
      <c r="C17518" s="30" t="s">
        <v>85</v>
      </c>
      <c r="D17518" s="6">
        <v>1000618</v>
      </c>
      <c r="E17518" s="6">
        <v>618</v>
      </c>
      <c r="F17518" s="7" t="s">
        <v>17</v>
      </c>
      <c r="G17518" s="6">
        <v>436.80959999999999</v>
      </c>
    </row>
    <row r="17519" spans="1:7" ht="15" thickBot="1" x14ac:dyDescent="0.35">
      <c r="A17519" s="6">
        <v>385.66794240000002</v>
      </c>
      <c r="B17519" s="19">
        <f>(A17519-G17519)/G17519</f>
        <v>0.54566893294915164</v>
      </c>
      <c r="C17519" s="30" t="s">
        <v>320</v>
      </c>
      <c r="D17519" s="6">
        <v>1000068</v>
      </c>
      <c r="E17519" s="6">
        <v>68</v>
      </c>
      <c r="F17519" s="7" t="s">
        <v>35</v>
      </c>
      <c r="G17519" s="6">
        <v>249.515232</v>
      </c>
    </row>
    <row r="17520" spans="1:7" ht="15" thickBot="1" x14ac:dyDescent="0.35">
      <c r="A17520" s="6">
        <v>385.72684800000002</v>
      </c>
      <c r="B17520" s="19">
        <f>(A17520-G17520)/G17520</f>
        <v>0.4417296214246399</v>
      </c>
      <c r="C17520" s="30" t="s">
        <v>226</v>
      </c>
      <c r="D17520" s="6">
        <v>1000749</v>
      </c>
      <c r="E17520" s="6">
        <v>749</v>
      </c>
      <c r="F17520" s="7" t="s">
        <v>35</v>
      </c>
      <c r="G17520" s="6">
        <v>267.544512</v>
      </c>
    </row>
    <row r="17521" spans="1:7" ht="15" thickBot="1" x14ac:dyDescent="0.35">
      <c r="A17521" s="6">
        <v>385.79840000000002</v>
      </c>
      <c r="B17521" s="19">
        <f>(A17521-G17521)/G17521</f>
        <v>2.0541355288157064</v>
      </c>
      <c r="C17521" s="30" t="s">
        <v>339</v>
      </c>
      <c r="D17521" s="6">
        <v>1003841</v>
      </c>
      <c r="E17521" s="6">
        <v>2271</v>
      </c>
      <c r="F17521" s="7" t="s">
        <v>17</v>
      </c>
      <c r="G17521" s="6">
        <v>126.32</v>
      </c>
    </row>
    <row r="17522" spans="1:7" ht="15" thickBot="1" x14ac:dyDescent="0.35">
      <c r="A17522" s="6">
        <v>385.81056000000001</v>
      </c>
      <c r="B17522" s="19">
        <f>(A17522-G17522)/G17522</f>
        <v>0.17731416156043259</v>
      </c>
      <c r="C17522" s="30" t="s">
        <v>240</v>
      </c>
      <c r="D17522" s="6">
        <v>1013469</v>
      </c>
      <c r="E17522" s="6">
        <v>727</v>
      </c>
      <c r="F17522" s="7" t="s">
        <v>87</v>
      </c>
      <c r="G17522" s="6">
        <v>327.70400000000001</v>
      </c>
    </row>
    <row r="17523" spans="1:7" ht="15" thickBot="1" x14ac:dyDescent="0.35">
      <c r="A17523" s="6">
        <v>385.81056000000001</v>
      </c>
      <c r="B17523" s="19">
        <f>(A17523-G17523)/G17523</f>
        <v>-8.8421139862017374E-4</v>
      </c>
      <c r="C17523" s="30" t="s">
        <v>197</v>
      </c>
      <c r="D17523" s="6">
        <v>1018097</v>
      </c>
      <c r="E17523" s="6">
        <v>1800</v>
      </c>
      <c r="F17523" s="7" t="s">
        <v>87</v>
      </c>
      <c r="G17523" s="6">
        <v>386.15199999999999</v>
      </c>
    </row>
    <row r="17524" spans="1:7" ht="15" thickBot="1" x14ac:dyDescent="0.35">
      <c r="A17524" s="6">
        <v>385.81056000000001</v>
      </c>
      <c r="B17524" s="19">
        <f>(A17524-G17524)/G17524</f>
        <v>-5.8438290104354695E-2</v>
      </c>
      <c r="C17524" s="30" t="s">
        <v>160</v>
      </c>
      <c r="D17524" s="6">
        <v>1013300</v>
      </c>
      <c r="E17524" s="6">
        <v>1317</v>
      </c>
      <c r="F17524" s="7" t="s">
        <v>87</v>
      </c>
      <c r="G17524" s="6">
        <v>409.75599999999997</v>
      </c>
    </row>
    <row r="17525" spans="1:7" ht="15" thickBot="1" x14ac:dyDescent="0.35">
      <c r="A17525" s="6">
        <v>385.84</v>
      </c>
      <c r="B17525" s="19">
        <f>(A17525-G17525)/G17525</f>
        <v>0.88466167528955697</v>
      </c>
      <c r="C17525" s="30" t="s">
        <v>291</v>
      </c>
      <c r="D17525" s="6">
        <v>1003723</v>
      </c>
      <c r="E17525" s="6">
        <v>563</v>
      </c>
      <c r="F17525" s="7" t="s">
        <v>87</v>
      </c>
      <c r="G17525" s="6">
        <v>204.72640000000001</v>
      </c>
    </row>
    <row r="17526" spans="1:7" ht="15" thickBot="1" x14ac:dyDescent="0.35">
      <c r="A17526" s="6">
        <v>385.85559999999998</v>
      </c>
      <c r="B17526" s="19">
        <f>(A17526-G17526)/G17526</f>
        <v>1.5867738233148836</v>
      </c>
      <c r="C17526" s="30" t="s">
        <v>26</v>
      </c>
      <c r="D17526" s="6">
        <v>1003702</v>
      </c>
      <c r="E17526" s="6">
        <v>638</v>
      </c>
      <c r="F17526" s="7" t="s">
        <v>87</v>
      </c>
      <c r="G17526" s="6">
        <v>149.16480000000001</v>
      </c>
    </row>
    <row r="17527" spans="1:7" ht="15" thickBot="1" x14ac:dyDescent="0.35">
      <c r="A17527" s="6">
        <v>385.87119999999999</v>
      </c>
      <c r="B17527" s="19">
        <f>(A17527-G17527)/G17527</f>
        <v>1.6937283592092036</v>
      </c>
      <c r="C17527" s="30" t="s">
        <v>225</v>
      </c>
      <c r="D17527" s="6">
        <v>1002836</v>
      </c>
      <c r="E17527" s="6">
        <v>2836</v>
      </c>
      <c r="F17527" s="7" t="s">
        <v>35</v>
      </c>
      <c r="G17527" s="6">
        <v>143.24799999999999</v>
      </c>
    </row>
    <row r="17528" spans="1:7" ht="15" thickBot="1" x14ac:dyDescent="0.35">
      <c r="A17528" s="6">
        <v>386.07400000000001</v>
      </c>
      <c r="B17528" s="19">
        <f>(A17528-G17528)/G17528</f>
        <v>1.4310495083420651</v>
      </c>
      <c r="C17528" s="30" t="s">
        <v>307</v>
      </c>
      <c r="D17528" s="6">
        <v>1002685</v>
      </c>
      <c r="E17528" s="6">
        <v>2685</v>
      </c>
      <c r="F17528" s="7" t="s">
        <v>19</v>
      </c>
      <c r="G17528" s="6">
        <v>158.80959999999999</v>
      </c>
    </row>
    <row r="17529" spans="1:7" ht="15" thickBot="1" x14ac:dyDescent="0.35">
      <c r="A17529" s="6">
        <v>386.13119999999998</v>
      </c>
      <c r="B17529" s="19">
        <f>(A17529-G17529)/G17529</f>
        <v>0.8601489155066363</v>
      </c>
      <c r="C17529" s="30" t="s">
        <v>170</v>
      </c>
      <c r="D17529" s="6">
        <v>1002551</v>
      </c>
      <c r="E17529" s="6">
        <v>2551</v>
      </c>
      <c r="F17529" s="7" t="s">
        <v>31</v>
      </c>
      <c r="G17529" s="6">
        <v>207.58080000000001</v>
      </c>
    </row>
    <row r="17530" spans="1:7" ht="15" thickBot="1" x14ac:dyDescent="0.35">
      <c r="A17530" s="6">
        <v>386.1728</v>
      </c>
      <c r="B17530" s="19">
        <f>(A17530-G17530)/G17530</f>
        <v>-0.23291037537360018</v>
      </c>
      <c r="C17530" s="30" t="s">
        <v>260</v>
      </c>
      <c r="D17530" s="6">
        <v>1001345</v>
      </c>
      <c r="E17530" s="6">
        <v>1345</v>
      </c>
      <c r="F17530" s="7" t="s">
        <v>27</v>
      </c>
      <c r="G17530" s="6">
        <v>503.42592000000002</v>
      </c>
    </row>
    <row r="17531" spans="1:7" ht="15" thickBot="1" x14ac:dyDescent="0.35">
      <c r="A17531" s="6">
        <v>386.20133759999999</v>
      </c>
      <c r="B17531" s="19">
        <f>(A17531-G17531)/G17531</f>
        <v>1.1933391779770335</v>
      </c>
      <c r="C17531" s="30" t="s">
        <v>253</v>
      </c>
      <c r="D17531" s="6">
        <v>1000191</v>
      </c>
      <c r="E17531" s="6">
        <v>191</v>
      </c>
      <c r="F17531" s="7" t="s">
        <v>35</v>
      </c>
      <c r="G17531" s="6">
        <v>176.07916800000001</v>
      </c>
    </row>
    <row r="17532" spans="1:7" ht="15" thickBot="1" x14ac:dyDescent="0.35">
      <c r="A17532" s="6">
        <v>386.24560000000002</v>
      </c>
      <c r="B17532" s="19">
        <f>(A17532-G17532)/G17532</f>
        <v>45.657035175879408</v>
      </c>
      <c r="C17532" s="30" t="s">
        <v>118</v>
      </c>
      <c r="D17532" s="6">
        <v>1005020</v>
      </c>
      <c r="E17532" s="6">
        <v>835</v>
      </c>
      <c r="F17532" s="7" t="s">
        <v>35</v>
      </c>
      <c r="G17532" s="6">
        <v>8.2783999999999995</v>
      </c>
    </row>
    <row r="17533" spans="1:7" ht="15" thickBot="1" x14ac:dyDescent="0.35">
      <c r="A17533" s="6">
        <v>386.27347200000003</v>
      </c>
      <c r="B17533" s="19">
        <f>(A17533-G17533)/G17533</f>
        <v>-0.40029433209507576</v>
      </c>
      <c r="C17533" s="30" t="s">
        <v>100</v>
      </c>
      <c r="D17533" s="6">
        <v>1000764</v>
      </c>
      <c r="E17533" s="6">
        <v>764</v>
      </c>
      <c r="F17533" s="7" t="s">
        <v>31</v>
      </c>
      <c r="G17533" s="6">
        <v>644.10508800000002</v>
      </c>
    </row>
    <row r="17534" spans="1:7" ht="15" thickBot="1" x14ac:dyDescent="0.35">
      <c r="A17534" s="6">
        <v>386.34840000000003</v>
      </c>
      <c r="B17534" s="19">
        <f>(A17534-G17534)/G17534</f>
        <v>4.8237624359360876</v>
      </c>
      <c r="C17534" s="30" t="s">
        <v>289</v>
      </c>
      <c r="D17534" s="6">
        <v>1005450</v>
      </c>
      <c r="E17534" s="6">
        <v>2535</v>
      </c>
      <c r="F17534" s="7" t="s">
        <v>25</v>
      </c>
      <c r="G17534" s="6">
        <v>66.34</v>
      </c>
    </row>
    <row r="17535" spans="1:7" ht="15" thickBot="1" x14ac:dyDescent="0.35">
      <c r="A17535" s="6">
        <v>386.34840000000003</v>
      </c>
      <c r="B17535" s="19">
        <f>(A17535-G17535)/G17535</f>
        <v>3.9246469178606032</v>
      </c>
      <c r="C17535" s="30" t="s">
        <v>151</v>
      </c>
      <c r="D17535" s="6">
        <v>1005447</v>
      </c>
      <c r="E17535" s="6">
        <v>915</v>
      </c>
      <c r="F17535" s="7" t="s">
        <v>35</v>
      </c>
      <c r="G17535" s="6">
        <v>78.451999999999998</v>
      </c>
    </row>
    <row r="17536" spans="1:7" ht="15" thickBot="1" x14ac:dyDescent="0.35">
      <c r="A17536" s="6">
        <v>386.34840000000003</v>
      </c>
      <c r="B17536" s="19">
        <f>(A17536-G17536)/G17536</f>
        <v>2.243354600402955</v>
      </c>
      <c r="C17536" s="30" t="s">
        <v>342</v>
      </c>
      <c r="D17536" s="6">
        <v>1006229</v>
      </c>
      <c r="E17536" s="6">
        <v>1749</v>
      </c>
      <c r="F17536" s="7" t="s">
        <v>35</v>
      </c>
      <c r="G17536" s="6">
        <v>119.12</v>
      </c>
    </row>
    <row r="17537" spans="1:7" ht="15" thickBot="1" x14ac:dyDescent="0.35">
      <c r="A17537" s="6">
        <v>386.43279999999999</v>
      </c>
      <c r="B17537" s="19">
        <f>(A17537-G17537)/G17537</f>
        <v>1.109091464799064</v>
      </c>
      <c r="C17537" s="30" t="s">
        <v>105</v>
      </c>
      <c r="D17537" s="6">
        <v>1004483</v>
      </c>
      <c r="E17537" s="6">
        <v>587</v>
      </c>
      <c r="F17537" s="7" t="s">
        <v>42</v>
      </c>
      <c r="G17537" s="6">
        <v>183.22239999999999</v>
      </c>
    </row>
    <row r="17538" spans="1:7" ht="15" thickBot="1" x14ac:dyDescent="0.35">
      <c r="A17538" s="6">
        <v>386.44839999999999</v>
      </c>
      <c r="B17538" s="19">
        <f>(A17538-G17538)/G17538</f>
        <v>1.650101492209787</v>
      </c>
      <c r="C17538" s="30" t="s">
        <v>324</v>
      </c>
      <c r="D17538" s="6">
        <v>1003465</v>
      </c>
      <c r="E17538" s="6">
        <v>1220</v>
      </c>
      <c r="F17538" s="7" t="s">
        <v>17</v>
      </c>
      <c r="G17538" s="6">
        <v>145.82400000000001</v>
      </c>
    </row>
    <row r="17539" spans="1:7" ht="15" thickBot="1" x14ac:dyDescent="0.35">
      <c r="A17539" s="6">
        <v>386.52767999999998</v>
      </c>
      <c r="B17539" s="19">
        <f>(A17539-G17539)/G17539</f>
        <v>0.33641168904808649</v>
      </c>
      <c r="C17539" s="30" t="s">
        <v>173</v>
      </c>
      <c r="D17539" s="6">
        <v>1010283</v>
      </c>
      <c r="E17539" s="6">
        <v>617</v>
      </c>
      <c r="F17539" s="7" t="s">
        <v>87</v>
      </c>
      <c r="G17539" s="6">
        <v>289.22800000000001</v>
      </c>
    </row>
    <row r="17540" spans="1:7" ht="15" thickBot="1" x14ac:dyDescent="0.35">
      <c r="A17540" s="6">
        <v>386.52767999999998</v>
      </c>
      <c r="B17540" s="19">
        <f>(A17540-G17540)/G17540</f>
        <v>-0.12568497054911651</v>
      </c>
      <c r="C17540" s="30" t="s">
        <v>243</v>
      </c>
      <c r="D17540" s="6">
        <v>1016283</v>
      </c>
      <c r="E17540" s="6">
        <v>1845</v>
      </c>
      <c r="F17540" s="7" t="s">
        <v>87</v>
      </c>
      <c r="G17540" s="6">
        <v>442.09199999999998</v>
      </c>
    </row>
    <row r="17541" spans="1:7" ht="15" thickBot="1" x14ac:dyDescent="0.35">
      <c r="A17541" s="6">
        <v>386.81760000000003</v>
      </c>
      <c r="B17541" s="19">
        <f>(A17541-G17541)/G17541</f>
        <v>0.83683842635505801</v>
      </c>
      <c r="C17541" s="30" t="s">
        <v>331</v>
      </c>
      <c r="D17541" s="6">
        <v>1004155</v>
      </c>
      <c r="E17541" s="6">
        <v>1191</v>
      </c>
      <c r="F17541" s="7" t="s">
        <v>21</v>
      </c>
      <c r="G17541" s="6">
        <v>210.58879999999999</v>
      </c>
    </row>
    <row r="17542" spans="1:7" ht="15" thickBot="1" x14ac:dyDescent="0.35">
      <c r="A17542" s="6">
        <v>386.95737600000001</v>
      </c>
      <c r="B17542" s="19">
        <f>(A17542-G17542)/G17542</f>
        <v>-1.6198760274695099E-3</v>
      </c>
      <c r="C17542" s="30" t="s">
        <v>323</v>
      </c>
      <c r="D17542" s="6">
        <v>1000725</v>
      </c>
      <c r="E17542" s="6">
        <v>725</v>
      </c>
      <c r="F17542" s="7" t="s">
        <v>42</v>
      </c>
      <c r="G17542" s="6">
        <v>387.585216</v>
      </c>
    </row>
    <row r="17543" spans="1:7" ht="15" thickBot="1" x14ac:dyDescent="0.35">
      <c r="A17543" s="6">
        <v>387.06200000000001</v>
      </c>
      <c r="B17543" s="19">
        <f>(A17543-G17543)/G17543</f>
        <v>2.6659152901954841</v>
      </c>
      <c r="C17543" s="30" t="s">
        <v>136</v>
      </c>
      <c r="D17543" s="6">
        <v>1004978</v>
      </c>
      <c r="E17543" s="6">
        <v>449</v>
      </c>
      <c r="F17543" s="7" t="s">
        <v>35</v>
      </c>
      <c r="G17543" s="6">
        <v>105.584</v>
      </c>
    </row>
    <row r="17544" spans="1:7" ht="15" thickBot="1" x14ac:dyDescent="0.35">
      <c r="A17544" s="6">
        <v>387.12959999999998</v>
      </c>
      <c r="B17544" s="19">
        <f>(A17544-G17544)/G17544</f>
        <v>-0.42042024777947057</v>
      </c>
      <c r="C17544" s="30" t="s">
        <v>182</v>
      </c>
      <c r="D17544" s="6">
        <v>1000524</v>
      </c>
      <c r="E17544" s="6">
        <v>524</v>
      </c>
      <c r="F17544" s="7" t="s">
        <v>23</v>
      </c>
      <c r="G17544" s="6">
        <v>667.94880000000001</v>
      </c>
    </row>
    <row r="17545" spans="1:7" ht="15" thickBot="1" x14ac:dyDescent="0.35">
      <c r="A17545" s="6">
        <v>387.2448</v>
      </c>
      <c r="B17545" s="19">
        <f>(A17545-G17545)/G17545</f>
        <v>19.797250268528462</v>
      </c>
      <c r="C17545" s="30" t="s">
        <v>198</v>
      </c>
      <c r="D17545" s="6">
        <v>1005845</v>
      </c>
      <c r="E17545" s="6">
        <v>2360</v>
      </c>
      <c r="F17545" s="7" t="s">
        <v>25</v>
      </c>
      <c r="G17545" s="6">
        <v>18.62</v>
      </c>
    </row>
    <row r="17546" spans="1:7" ht="15" thickBot="1" x14ac:dyDescent="0.35">
      <c r="A17546" s="6">
        <v>387.2448</v>
      </c>
      <c r="B17546" s="19">
        <f>(A17546-G17546)/G17546</f>
        <v>11.383115886415965</v>
      </c>
      <c r="C17546" s="30" t="s">
        <v>212</v>
      </c>
      <c r="D17546" s="6">
        <v>1005789</v>
      </c>
      <c r="E17546" s="6">
        <v>661</v>
      </c>
      <c r="F17546" s="7" t="s">
        <v>27</v>
      </c>
      <c r="G17546" s="6">
        <v>31.271999999999998</v>
      </c>
    </row>
    <row r="17547" spans="1:7" ht="15" thickBot="1" x14ac:dyDescent="0.35">
      <c r="A17547" s="6">
        <v>387.2448</v>
      </c>
      <c r="B17547" s="19">
        <f>(A17547-G17547)/G17547</f>
        <v>9.6292490118577057</v>
      </c>
      <c r="C17547" s="30" t="s">
        <v>353</v>
      </c>
      <c r="D17547" s="6">
        <v>1008861</v>
      </c>
      <c r="E17547" s="6">
        <v>306</v>
      </c>
      <c r="F17547" s="7" t="s">
        <v>87</v>
      </c>
      <c r="G17547" s="6">
        <v>36.432000000000002</v>
      </c>
    </row>
    <row r="17548" spans="1:7" ht="15" thickBot="1" x14ac:dyDescent="0.35">
      <c r="A17548" s="6">
        <v>387.2448</v>
      </c>
      <c r="B17548" s="19">
        <f>(A17548-G17548)/G17548</f>
        <v>4.9774759199802414</v>
      </c>
      <c r="C17548" s="30" t="s">
        <v>156</v>
      </c>
      <c r="D17548" s="6">
        <v>1005693</v>
      </c>
      <c r="E17548" s="6">
        <v>2422</v>
      </c>
      <c r="F17548" s="7" t="s">
        <v>27</v>
      </c>
      <c r="G17548" s="6">
        <v>64.784000000000006</v>
      </c>
    </row>
    <row r="17549" spans="1:7" ht="15" thickBot="1" x14ac:dyDescent="0.35">
      <c r="A17549" s="6">
        <v>387.2448</v>
      </c>
      <c r="B17549" s="19">
        <f>(A17549-G17549)/G17549</f>
        <v>0.45929666420463977</v>
      </c>
      <c r="C17549" s="30" t="s">
        <v>77</v>
      </c>
      <c r="D17549" s="6">
        <v>1014428</v>
      </c>
      <c r="E17549" s="6">
        <v>238</v>
      </c>
      <c r="F17549" s="7" t="s">
        <v>87</v>
      </c>
      <c r="G17549" s="6">
        <v>265.36399999999998</v>
      </c>
    </row>
    <row r="17550" spans="1:7" ht="15" thickBot="1" x14ac:dyDescent="0.35">
      <c r="A17550" s="6">
        <v>387.25959999999998</v>
      </c>
      <c r="B17550" s="19">
        <f>(A17550-G17550)/G17550</f>
        <v>0.34341246406092146</v>
      </c>
      <c r="C17550" s="30" t="s">
        <v>174</v>
      </c>
      <c r="D17550" s="6">
        <v>1005158</v>
      </c>
      <c r="E17550" s="6">
        <v>925</v>
      </c>
      <c r="F17550" s="7" t="s">
        <v>17</v>
      </c>
      <c r="G17550" s="6">
        <v>288.26560000000001</v>
      </c>
    </row>
    <row r="17551" spans="1:7" ht="15" thickBot="1" x14ac:dyDescent="0.35">
      <c r="A17551" s="6">
        <v>387.38959999999997</v>
      </c>
      <c r="B17551" s="19">
        <f>(A17551-G17551)/G17551</f>
        <v>0.66313023767000956</v>
      </c>
      <c r="C17551" s="30" t="s">
        <v>171</v>
      </c>
      <c r="D17551" s="6">
        <v>1003050</v>
      </c>
      <c r="E17551" s="6">
        <v>1677</v>
      </c>
      <c r="F17551" s="7" t="s">
        <v>31</v>
      </c>
      <c r="G17551" s="6">
        <v>232.928</v>
      </c>
    </row>
    <row r="17552" spans="1:7" ht="15" thickBot="1" x14ac:dyDescent="0.35">
      <c r="A17552" s="6">
        <v>387.48840000000001</v>
      </c>
      <c r="B17552" s="19">
        <f>(A17552-G17552)/G17552</f>
        <v>2.1487966767214481</v>
      </c>
      <c r="C17552" s="30" t="s">
        <v>215</v>
      </c>
      <c r="D17552" s="6">
        <v>1003638</v>
      </c>
      <c r="E17552" s="6">
        <v>1663</v>
      </c>
      <c r="F17552" s="7" t="s">
        <v>35</v>
      </c>
      <c r="G17552" s="6">
        <v>123.0592</v>
      </c>
    </row>
    <row r="17553" spans="1:7" ht="15" thickBot="1" x14ac:dyDescent="0.35">
      <c r="A17553" s="6">
        <v>387.53519999999997</v>
      </c>
      <c r="B17553" s="19">
        <f>(A17553-G17553)/G17553</f>
        <v>0.49508345472951293</v>
      </c>
      <c r="C17553" s="30" t="s">
        <v>188</v>
      </c>
      <c r="D17553" s="6">
        <v>1002932</v>
      </c>
      <c r="E17553" s="6">
        <v>1932</v>
      </c>
      <c r="F17553" s="7" t="s">
        <v>35</v>
      </c>
      <c r="G17553" s="6">
        <v>259.20639999999997</v>
      </c>
    </row>
    <row r="17554" spans="1:7" ht="15" thickBot="1" x14ac:dyDescent="0.35">
      <c r="A17554" s="6">
        <v>387.55079999999998</v>
      </c>
      <c r="B17554" s="19">
        <f>(A17554-G17554)/G17554</f>
        <v>0.67384837051165092</v>
      </c>
      <c r="C17554" s="30" t="s">
        <v>94</v>
      </c>
      <c r="D17554" s="6">
        <v>1002321</v>
      </c>
      <c r="E17554" s="6">
        <v>2321</v>
      </c>
      <c r="F17554" s="7" t="s">
        <v>23</v>
      </c>
      <c r="G17554" s="6">
        <v>231.53280000000001</v>
      </c>
    </row>
    <row r="17555" spans="1:7" ht="15" thickBot="1" x14ac:dyDescent="0.35">
      <c r="A17555" s="6">
        <v>387.69119999999998</v>
      </c>
      <c r="B17555" s="19">
        <f>(A17555-G17555)/G17555</f>
        <v>4.6290247642057336</v>
      </c>
      <c r="C17555" s="30" t="s">
        <v>94</v>
      </c>
      <c r="D17555" s="6">
        <v>1002166</v>
      </c>
      <c r="E17555" s="6">
        <v>2166</v>
      </c>
      <c r="F17555" s="7" t="s">
        <v>27</v>
      </c>
      <c r="G17555" s="6">
        <v>68.873599999999996</v>
      </c>
    </row>
    <row r="17556" spans="1:7" ht="15" thickBot="1" x14ac:dyDescent="0.35">
      <c r="A17556" s="6">
        <v>387.80560000000003</v>
      </c>
      <c r="B17556" s="19">
        <f>(A17556-G17556)/G17556</f>
        <v>3.8263341298287541</v>
      </c>
      <c r="C17556" s="30" t="s">
        <v>283</v>
      </c>
      <c r="D17556" s="6">
        <v>1002524</v>
      </c>
      <c r="E17556" s="6">
        <v>2524</v>
      </c>
      <c r="F17556" s="7" t="s">
        <v>19</v>
      </c>
      <c r="G17556" s="6">
        <v>80.352000000000004</v>
      </c>
    </row>
    <row r="17557" spans="1:7" ht="15" thickBot="1" x14ac:dyDescent="0.35">
      <c r="A17557" s="6">
        <v>387.82119999999998</v>
      </c>
      <c r="B17557" s="19">
        <f>(A17557-G17557)/G17557</f>
        <v>1.6753669977924941</v>
      </c>
      <c r="C17557" s="30" t="s">
        <v>232</v>
      </c>
      <c r="D17557" s="6">
        <v>1003984</v>
      </c>
      <c r="E17557" s="6">
        <v>1280</v>
      </c>
      <c r="F17557" s="7" t="s">
        <v>27</v>
      </c>
      <c r="G17557" s="6">
        <v>144.96</v>
      </c>
    </row>
    <row r="17558" spans="1:7" ht="15" thickBot="1" x14ac:dyDescent="0.35">
      <c r="A17558" s="6">
        <v>388.0311552</v>
      </c>
      <c r="B17558" s="19">
        <f>(A17558-G17558)/G17558</f>
        <v>3.5855543710021386E-2</v>
      </c>
      <c r="C17558" s="30" t="s">
        <v>283</v>
      </c>
      <c r="D17558" s="6">
        <v>1000320</v>
      </c>
      <c r="E17558" s="6">
        <v>320</v>
      </c>
      <c r="F17558" s="7" t="s">
        <v>87</v>
      </c>
      <c r="G17558" s="6">
        <v>374.59967999999998</v>
      </c>
    </row>
    <row r="17559" spans="1:7" ht="15" thickBot="1" x14ac:dyDescent="0.35">
      <c r="A17559" s="6">
        <v>388.07600000000002</v>
      </c>
      <c r="B17559" s="19">
        <f>(A17559-G17559)/G17559</f>
        <v>1.0239952935678764</v>
      </c>
      <c r="C17559" s="30" t="s">
        <v>77</v>
      </c>
      <c r="D17559" s="6">
        <v>1003151</v>
      </c>
      <c r="E17559" s="6">
        <v>799</v>
      </c>
      <c r="F17559" s="7" t="s">
        <v>42</v>
      </c>
      <c r="G17559" s="6">
        <v>191.73759999999999</v>
      </c>
    </row>
    <row r="17560" spans="1:7" ht="15" thickBot="1" x14ac:dyDescent="0.35">
      <c r="A17560" s="6">
        <v>388.14120000000003</v>
      </c>
      <c r="B17560" s="19">
        <f>(A17560-G17560)/G17560</f>
        <v>47.252262555942323</v>
      </c>
      <c r="C17560" s="30" t="s">
        <v>307</v>
      </c>
      <c r="D17560" s="6">
        <v>1006248</v>
      </c>
      <c r="E17560" s="6">
        <v>2163</v>
      </c>
      <c r="F17560" s="7" t="s">
        <v>87</v>
      </c>
      <c r="G17560" s="6">
        <v>8.0440000000000005</v>
      </c>
    </row>
    <row r="17561" spans="1:7" ht="15" thickBot="1" x14ac:dyDescent="0.35">
      <c r="A17561" s="6">
        <v>388.14120000000003</v>
      </c>
      <c r="B17561" s="19">
        <f>(A17561-G17561)/G17561</f>
        <v>9.8262077429432129</v>
      </c>
      <c r="C17561" s="30" t="s">
        <v>340</v>
      </c>
      <c r="D17561" s="6">
        <v>1005874</v>
      </c>
      <c r="E17561" s="6">
        <v>2525</v>
      </c>
      <c r="F17561" s="7" t="s">
        <v>35</v>
      </c>
      <c r="G17561" s="6">
        <v>35.851999999999997</v>
      </c>
    </row>
    <row r="17562" spans="1:7" ht="15" thickBot="1" x14ac:dyDescent="0.35">
      <c r="A17562" s="6">
        <v>388.14120000000003</v>
      </c>
      <c r="B17562" s="19">
        <f>(A17562-G17562)/G17562</f>
        <v>7.1782806573957023</v>
      </c>
      <c r="C17562" s="30" t="s">
        <v>261</v>
      </c>
      <c r="D17562" s="6">
        <v>1005499</v>
      </c>
      <c r="E17562" s="6">
        <v>1247</v>
      </c>
      <c r="F17562" s="7" t="s">
        <v>87</v>
      </c>
      <c r="G17562" s="6">
        <v>47.46</v>
      </c>
    </row>
    <row r="17563" spans="1:7" ht="15" thickBot="1" x14ac:dyDescent="0.35">
      <c r="A17563" s="6">
        <v>388.14120000000003</v>
      </c>
      <c r="B17563" s="19">
        <f>(A17563-G17563)/G17563</f>
        <v>2.0874447166629548</v>
      </c>
      <c r="C17563" s="30" t="s">
        <v>265</v>
      </c>
      <c r="D17563" s="6">
        <v>1006194</v>
      </c>
      <c r="E17563" s="6">
        <v>1951</v>
      </c>
      <c r="F17563" s="7" t="s">
        <v>27</v>
      </c>
      <c r="G17563" s="6">
        <v>125.71599999999999</v>
      </c>
    </row>
    <row r="17564" spans="1:7" ht="15" thickBot="1" x14ac:dyDescent="0.35">
      <c r="A17564" s="6">
        <v>388.14120000000003</v>
      </c>
      <c r="B17564" s="19">
        <f>(A17564-G17564)/G17564</f>
        <v>1.255166403272288</v>
      </c>
      <c r="C17564" s="30" t="s">
        <v>26</v>
      </c>
      <c r="D17564" s="6">
        <v>1005880</v>
      </c>
      <c r="E17564" s="6">
        <v>475</v>
      </c>
      <c r="F17564" s="7" t="s">
        <v>42</v>
      </c>
      <c r="G17564" s="6">
        <v>172.11199999999999</v>
      </c>
    </row>
    <row r="17565" spans="1:7" ht="15" thickBot="1" x14ac:dyDescent="0.35">
      <c r="A17565" s="6">
        <v>388.19040000000001</v>
      </c>
      <c r="B17565" s="19">
        <f>(A17565-G17565)/G17565</f>
        <v>0.73765971466223568</v>
      </c>
      <c r="C17565" s="30" t="s">
        <v>263</v>
      </c>
      <c r="D17565" s="6">
        <v>1002729</v>
      </c>
      <c r="E17565" s="6">
        <v>2729</v>
      </c>
      <c r="F17565" s="7" t="s">
        <v>35</v>
      </c>
      <c r="G17565" s="6">
        <v>223.39840000000001</v>
      </c>
    </row>
    <row r="17566" spans="1:7" ht="15" thickBot="1" x14ac:dyDescent="0.35">
      <c r="A17566" s="6">
        <v>388.22160000000002</v>
      </c>
      <c r="B17566" s="19">
        <f>(A17566-G17566)/G17566</f>
        <v>0.6967489965175313</v>
      </c>
      <c r="C17566" s="30" t="s">
        <v>355</v>
      </c>
      <c r="D17566" s="6">
        <v>1005085</v>
      </c>
      <c r="E17566" s="6">
        <v>641</v>
      </c>
      <c r="F17566" s="7" t="s">
        <v>19</v>
      </c>
      <c r="G17566" s="6">
        <v>228.8032</v>
      </c>
    </row>
    <row r="17567" spans="1:7" ht="15" thickBot="1" x14ac:dyDescent="0.35">
      <c r="A17567" s="6">
        <v>388.26319999999998</v>
      </c>
      <c r="B17567" s="19">
        <f>(A17567-G17567)/G17567</f>
        <v>1.1544515865546814</v>
      </c>
      <c r="C17567" s="30" t="s">
        <v>76</v>
      </c>
      <c r="D17567" s="6">
        <v>1003109</v>
      </c>
      <c r="E17567" s="6">
        <v>135</v>
      </c>
      <c r="F17567" s="7" t="s">
        <v>87</v>
      </c>
      <c r="G17567" s="6">
        <v>180.21440000000001</v>
      </c>
    </row>
    <row r="17568" spans="1:7" ht="15" thickBot="1" x14ac:dyDescent="0.35">
      <c r="A17568" s="6">
        <v>388.26839999999999</v>
      </c>
      <c r="B17568" s="19">
        <f>(A17568-G17568)/G17568</f>
        <v>0.43036857368526532</v>
      </c>
      <c r="C17568" s="30" t="s">
        <v>137</v>
      </c>
      <c r="D17568" s="6">
        <v>1002747</v>
      </c>
      <c r="E17568" s="6">
        <v>2747</v>
      </c>
      <c r="F17568" s="7" t="s">
        <v>19</v>
      </c>
      <c r="G17568" s="6">
        <v>271.44639999999998</v>
      </c>
    </row>
    <row r="17569" spans="1:7" ht="15" thickBot="1" x14ac:dyDescent="0.35">
      <c r="A17569" s="6">
        <v>388.55439999999999</v>
      </c>
      <c r="B17569" s="19">
        <f>(A17569-G17569)/G17569</f>
        <v>0.47501518464528675</v>
      </c>
      <c r="C17569" s="30" t="s">
        <v>193</v>
      </c>
      <c r="D17569" s="6">
        <v>1004623</v>
      </c>
      <c r="E17569" s="6">
        <v>1</v>
      </c>
      <c r="F17569" s="7" t="s">
        <v>87</v>
      </c>
      <c r="G17569" s="6">
        <v>263.42399999999998</v>
      </c>
    </row>
    <row r="17570" spans="1:7" ht="15" thickBot="1" x14ac:dyDescent="0.35">
      <c r="A17570" s="6">
        <v>388.67903999999999</v>
      </c>
      <c r="B17570" s="19">
        <f>(A17570-G17570)/G17570</f>
        <v>0.35275521710682006</v>
      </c>
      <c r="C17570" s="30" t="s">
        <v>318</v>
      </c>
      <c r="D17570" s="6">
        <v>1013735</v>
      </c>
      <c r="E17570" s="6">
        <v>2018</v>
      </c>
      <c r="F17570" s="7" t="s">
        <v>87</v>
      </c>
      <c r="G17570" s="6">
        <v>287.32400000000001</v>
      </c>
    </row>
    <row r="17571" spans="1:7" ht="15" thickBot="1" x14ac:dyDescent="0.35">
      <c r="A17571" s="6">
        <v>388.7208</v>
      </c>
      <c r="B17571" s="19">
        <f>(A17571-G17571)/G17571</f>
        <v>1.6742525977456852</v>
      </c>
      <c r="C17571" s="30" t="s">
        <v>16</v>
      </c>
      <c r="D17571" s="6">
        <v>1004532</v>
      </c>
      <c r="E17571" s="6">
        <v>2205</v>
      </c>
      <c r="F17571" s="7" t="s">
        <v>42</v>
      </c>
      <c r="G17571" s="6">
        <v>145.35679999999999</v>
      </c>
    </row>
    <row r="17572" spans="1:7" ht="15" thickBot="1" x14ac:dyDescent="0.35">
      <c r="A17572" s="6">
        <v>388.76647680000002</v>
      </c>
      <c r="B17572" s="19">
        <f>(A17572-G17572)/G17572</f>
        <v>0.37804158301289686</v>
      </c>
      <c r="C17572" s="30" t="s">
        <v>280</v>
      </c>
      <c r="D17572" s="6">
        <v>1000608</v>
      </c>
      <c r="E17572" s="6">
        <v>608</v>
      </c>
      <c r="F17572" s="7" t="s">
        <v>87</v>
      </c>
      <c r="G17572" s="6">
        <v>282.11520000000002</v>
      </c>
    </row>
    <row r="17573" spans="1:7" ht="15" thickBot="1" x14ac:dyDescent="0.35">
      <c r="A17573" s="6">
        <v>388.77280000000002</v>
      </c>
      <c r="B17573" s="19">
        <f>(A17573-G17573)/G17573</f>
        <v>7.3031369600874791</v>
      </c>
      <c r="C17573" s="30" t="s">
        <v>375</v>
      </c>
      <c r="D17573" s="6">
        <v>1001630</v>
      </c>
      <c r="E17573" s="6">
        <v>1630</v>
      </c>
      <c r="F17573" s="7" t="s">
        <v>19</v>
      </c>
      <c r="G17573" s="6">
        <v>46.822400000000002</v>
      </c>
    </row>
    <row r="17574" spans="1:7" ht="15" thickBot="1" x14ac:dyDescent="0.35">
      <c r="A17574" s="6">
        <v>388.89760000000001</v>
      </c>
      <c r="B17574" s="19">
        <f>(A17574-G17574)/G17574</f>
        <v>0.81744156485067831</v>
      </c>
      <c r="C17574" s="30" t="s">
        <v>243</v>
      </c>
      <c r="D17574" s="6">
        <v>1002960</v>
      </c>
      <c r="E17574" s="6">
        <v>1589</v>
      </c>
      <c r="F17574" s="7" t="s">
        <v>42</v>
      </c>
      <c r="G17574" s="6">
        <v>213.98079999999999</v>
      </c>
    </row>
    <row r="17575" spans="1:7" ht="15" thickBot="1" x14ac:dyDescent="0.35">
      <c r="A17575" s="6">
        <v>388.99639999999999</v>
      </c>
      <c r="B17575" s="19">
        <f>(A17575-G17575)/G17575</f>
        <v>1.2904992274645763</v>
      </c>
      <c r="C17575" s="30" t="s">
        <v>322</v>
      </c>
      <c r="D17575" s="6">
        <v>1003846</v>
      </c>
      <c r="E17575" s="6">
        <v>2329</v>
      </c>
      <c r="F17575" s="7" t="s">
        <v>23</v>
      </c>
      <c r="G17575" s="6">
        <v>169.8304</v>
      </c>
    </row>
    <row r="17576" spans="1:7" ht="15" thickBot="1" x14ac:dyDescent="0.35">
      <c r="A17576" s="6">
        <v>389.01782400000002</v>
      </c>
      <c r="B17576" s="19">
        <f>(A17576-G17576)/G17576</f>
        <v>-0.40235722860825723</v>
      </c>
      <c r="C17576" s="30" t="s">
        <v>216</v>
      </c>
      <c r="D17576" s="6">
        <v>1000997</v>
      </c>
      <c r="E17576" s="6">
        <v>997</v>
      </c>
      <c r="F17576" s="7" t="s">
        <v>27</v>
      </c>
      <c r="G17576" s="6">
        <v>650.92031999999995</v>
      </c>
    </row>
    <row r="17577" spans="1:7" ht="15" thickBot="1" x14ac:dyDescent="0.35">
      <c r="A17577" s="6">
        <v>389.0376</v>
      </c>
      <c r="B17577" s="19">
        <f>(A17577-G17577)/G17577</f>
        <v>3.0585628442663997</v>
      </c>
      <c r="C17577" s="30" t="s">
        <v>247</v>
      </c>
      <c r="D17577" s="6">
        <v>1006256</v>
      </c>
      <c r="E17577" s="6">
        <v>1002</v>
      </c>
      <c r="F17577" s="7" t="s">
        <v>25</v>
      </c>
      <c r="G17577" s="6">
        <v>95.855999999999995</v>
      </c>
    </row>
    <row r="17578" spans="1:7" ht="15" thickBot="1" x14ac:dyDescent="0.35">
      <c r="A17578" s="6">
        <v>389.04652800000002</v>
      </c>
      <c r="B17578" s="19">
        <f>(A17578-G17578)/G17578</f>
        <v>1.7396506826533842</v>
      </c>
      <c r="C17578" s="30" t="s">
        <v>349</v>
      </c>
      <c r="D17578" s="6">
        <v>1000810</v>
      </c>
      <c r="E17578" s="6">
        <v>810</v>
      </c>
      <c r="F17578" s="7" t="s">
        <v>31</v>
      </c>
      <c r="G17578" s="6">
        <v>142.005888</v>
      </c>
    </row>
    <row r="17579" spans="1:7" ht="15" thickBot="1" x14ac:dyDescent="0.35">
      <c r="A17579" s="6">
        <v>389.05360000000002</v>
      </c>
      <c r="B17579" s="19">
        <f>(A17579-G17579)/G17579</f>
        <v>1.6166576121024807E-2</v>
      </c>
      <c r="C17579" s="30" t="s">
        <v>384</v>
      </c>
      <c r="D17579" s="6">
        <v>1002790</v>
      </c>
      <c r="E17579" s="6">
        <v>2790</v>
      </c>
      <c r="F17579" s="7" t="s">
        <v>87</v>
      </c>
      <c r="G17579" s="6">
        <v>382.86399999999998</v>
      </c>
    </row>
    <row r="17580" spans="1:7" ht="15" thickBot="1" x14ac:dyDescent="0.35">
      <c r="A17580" s="6">
        <v>389.11079999999998</v>
      </c>
      <c r="B17580" s="19">
        <f>(A17580-G17580)/G17580</f>
        <v>15.55508849557522</v>
      </c>
      <c r="C17580" s="30" t="s">
        <v>377</v>
      </c>
      <c r="D17580" s="6">
        <v>1003681</v>
      </c>
      <c r="E17580" s="6">
        <v>1811</v>
      </c>
      <c r="F17580" s="7" t="s">
        <v>87</v>
      </c>
      <c r="G17580" s="6">
        <v>23.504000000000001</v>
      </c>
    </row>
    <row r="17581" spans="1:7" ht="15" thickBot="1" x14ac:dyDescent="0.35">
      <c r="A17581" s="6">
        <v>389.17320000000001</v>
      </c>
      <c r="B17581" s="19">
        <f>(A17581-G17581)/G17581</f>
        <v>1.1648828702137886</v>
      </c>
      <c r="C17581" s="30" t="s">
        <v>28</v>
      </c>
      <c r="D17581" s="6">
        <v>1005025</v>
      </c>
      <c r="E17581" s="6">
        <v>1218</v>
      </c>
      <c r="F17581" s="7" t="s">
        <v>27</v>
      </c>
      <c r="G17581" s="6">
        <v>179.7664</v>
      </c>
    </row>
    <row r="17582" spans="1:7" ht="15" thickBot="1" x14ac:dyDescent="0.35">
      <c r="A17582" s="6">
        <v>389.31360000000001</v>
      </c>
      <c r="B17582" s="19">
        <f>(A17582-G17582)/G17582</f>
        <v>0.7709209741044265</v>
      </c>
      <c r="C17582" s="30" t="s">
        <v>343</v>
      </c>
      <c r="D17582" s="6">
        <v>1004786</v>
      </c>
      <c r="E17582" s="6">
        <v>1672</v>
      </c>
      <c r="F17582" s="7" t="s">
        <v>25</v>
      </c>
      <c r="G17582" s="6">
        <v>219.83680000000001</v>
      </c>
    </row>
    <row r="17583" spans="1:7" ht="15" thickBot="1" x14ac:dyDescent="0.35">
      <c r="A17583" s="6">
        <v>389.39616000000001</v>
      </c>
      <c r="B17583" s="19">
        <f>(A17583-G17583)/G17583</f>
        <v>5.4499463327370306</v>
      </c>
      <c r="C17583" s="30" t="s">
        <v>83</v>
      </c>
      <c r="D17583" s="6">
        <v>1007413</v>
      </c>
      <c r="E17583" s="6">
        <v>1169</v>
      </c>
      <c r="F17583" s="7" t="s">
        <v>87</v>
      </c>
      <c r="G17583" s="6">
        <v>60.372</v>
      </c>
    </row>
    <row r="17584" spans="1:7" ht="15" thickBot="1" x14ac:dyDescent="0.35">
      <c r="A17584" s="6">
        <v>389.39616000000001</v>
      </c>
      <c r="B17584" s="19">
        <f>(A17584-G17584)/G17584</f>
        <v>1.957858531842489</v>
      </c>
      <c r="C17584" s="30" t="s">
        <v>238</v>
      </c>
      <c r="D17584" s="6">
        <v>1006611</v>
      </c>
      <c r="E17584" s="6">
        <v>67</v>
      </c>
      <c r="F17584" s="7" t="s">
        <v>87</v>
      </c>
      <c r="G17584" s="6">
        <v>131.648</v>
      </c>
    </row>
    <row r="17585" spans="1:7" ht="15" thickBot="1" x14ac:dyDescent="0.35">
      <c r="A17585" s="6">
        <v>389.39616000000001</v>
      </c>
      <c r="B17585" s="19">
        <f>(A17585-G17585)/G17585</f>
        <v>0.37806177628039989</v>
      </c>
      <c r="C17585" s="30" t="s">
        <v>281</v>
      </c>
      <c r="D17585" s="6">
        <v>1018957</v>
      </c>
      <c r="E17585" s="6">
        <v>1043</v>
      </c>
      <c r="F17585" s="7" t="s">
        <v>87</v>
      </c>
      <c r="G17585" s="6">
        <v>282.56799999999998</v>
      </c>
    </row>
    <row r="17586" spans="1:7" ht="15" thickBot="1" x14ac:dyDescent="0.35">
      <c r="A17586" s="6">
        <v>389.39616000000001</v>
      </c>
      <c r="B17586" s="19">
        <f>(A17586-G17586)/G17586</f>
        <v>0.11611928320014674</v>
      </c>
      <c r="C17586" s="30" t="s">
        <v>166</v>
      </c>
      <c r="D17586" s="6">
        <v>1014109</v>
      </c>
      <c r="E17586" s="6">
        <v>43</v>
      </c>
      <c r="F17586" s="7" t="s">
        <v>87</v>
      </c>
      <c r="G17586" s="6">
        <v>348.88400000000001</v>
      </c>
    </row>
    <row r="17587" spans="1:7" ht="15" thickBot="1" x14ac:dyDescent="0.35">
      <c r="A17587" s="6">
        <v>389.39616000000001</v>
      </c>
      <c r="B17587" s="19">
        <f>(A17587-G17587)/G17587</f>
        <v>-0.17982492649103146</v>
      </c>
      <c r="C17587" s="30" t="s">
        <v>250</v>
      </c>
      <c r="D17587" s="6">
        <v>1012362</v>
      </c>
      <c r="E17587" s="6">
        <v>1679</v>
      </c>
      <c r="F17587" s="7" t="s">
        <v>87</v>
      </c>
      <c r="G17587" s="6">
        <v>474.77199999999999</v>
      </c>
    </row>
    <row r="17588" spans="1:7" ht="15" thickBot="1" x14ac:dyDescent="0.35">
      <c r="A17588" s="6">
        <v>389.39616000000001</v>
      </c>
      <c r="B17588" s="19">
        <f>(A17588-G17588)/G17588</f>
        <v>-0.18751896642379623</v>
      </c>
      <c r="C17588" s="30" t="s">
        <v>39</v>
      </c>
      <c r="D17588" s="6">
        <v>1009996</v>
      </c>
      <c r="E17588" s="6">
        <v>861</v>
      </c>
      <c r="F17588" s="7" t="s">
        <v>87</v>
      </c>
      <c r="G17588" s="6">
        <v>479.26799999999997</v>
      </c>
    </row>
    <row r="17589" spans="1:7" ht="15" thickBot="1" x14ac:dyDescent="0.35">
      <c r="A17589" s="6">
        <v>389.53599359999998</v>
      </c>
      <c r="B17589" s="19">
        <f>(A17589-G17589)/G17589</f>
        <v>-0.40701663061904492</v>
      </c>
      <c r="C17589" s="30" t="s">
        <v>146</v>
      </c>
      <c r="D17589" s="6">
        <v>1000937</v>
      </c>
      <c r="E17589" s="6">
        <v>937</v>
      </c>
      <c r="F17589" s="7" t="s">
        <v>42</v>
      </c>
      <c r="G17589" s="6">
        <v>656.90880000000004</v>
      </c>
    </row>
    <row r="17590" spans="1:7" ht="15" thickBot="1" x14ac:dyDescent="0.35">
      <c r="A17590" s="6">
        <v>389.54239999999999</v>
      </c>
      <c r="B17590" s="19">
        <f>(A17590-G17590)/G17590</f>
        <v>0.64845760095333527</v>
      </c>
      <c r="C17590" s="30" t="s">
        <v>360</v>
      </c>
      <c r="D17590" s="6">
        <v>1002947</v>
      </c>
      <c r="E17590" s="6">
        <v>531</v>
      </c>
      <c r="F17590" s="7" t="s">
        <v>19</v>
      </c>
      <c r="G17590" s="6">
        <v>236.30719999999999</v>
      </c>
    </row>
    <row r="17591" spans="1:7" ht="15" thickBot="1" x14ac:dyDescent="0.35">
      <c r="A17591" s="6">
        <v>389.61</v>
      </c>
      <c r="B17591" s="19">
        <f>(A17591-G17591)/G17591</f>
        <v>0.90046242097869345</v>
      </c>
      <c r="C17591" s="30" t="s">
        <v>221</v>
      </c>
      <c r="D17591" s="6">
        <v>1003578</v>
      </c>
      <c r="E17591" s="6">
        <v>775</v>
      </c>
      <c r="F17591" s="7" t="s">
        <v>19</v>
      </c>
      <c r="G17591" s="6">
        <v>205.00800000000001</v>
      </c>
    </row>
    <row r="17592" spans="1:7" ht="15" thickBot="1" x14ac:dyDescent="0.35">
      <c r="A17592" s="6">
        <v>389.66304000000002</v>
      </c>
      <c r="B17592" s="19">
        <f>(A17592-G17592)/G17592</f>
        <v>0.10718408487832136</v>
      </c>
      <c r="C17592" s="30" t="s">
        <v>323</v>
      </c>
      <c r="D17592" s="6">
        <v>1000260</v>
      </c>
      <c r="E17592" s="6">
        <v>260</v>
      </c>
      <c r="F17592" s="7" t="s">
        <v>35</v>
      </c>
      <c r="G17592" s="6">
        <v>351.940608</v>
      </c>
    </row>
    <row r="17593" spans="1:7" ht="15" thickBot="1" x14ac:dyDescent="0.35">
      <c r="A17593" s="6">
        <v>389.83027199999998</v>
      </c>
      <c r="B17593" s="19">
        <f>(A17593-G17593)/G17593</f>
        <v>0.4106841800834099</v>
      </c>
      <c r="C17593" s="30" t="s">
        <v>277</v>
      </c>
      <c r="D17593" s="6">
        <v>1000040</v>
      </c>
      <c r="E17593" s="6">
        <v>40</v>
      </c>
      <c r="F17593" s="7" t="s">
        <v>35</v>
      </c>
      <c r="G17593" s="6">
        <v>276.34127999999998</v>
      </c>
    </row>
    <row r="17594" spans="1:7" ht="15" thickBot="1" x14ac:dyDescent="0.35">
      <c r="A17594" s="6">
        <v>389.90120000000002</v>
      </c>
      <c r="B17594" s="19">
        <f>(A17594-G17594)/G17594</f>
        <v>2.1143860389029472</v>
      </c>
      <c r="C17594" s="30" t="s">
        <v>126</v>
      </c>
      <c r="D17594" s="6">
        <v>1002695</v>
      </c>
      <c r="E17594" s="6">
        <v>2695</v>
      </c>
      <c r="F17594" s="7" t="s">
        <v>21</v>
      </c>
      <c r="G17594" s="6">
        <v>125.1936</v>
      </c>
    </row>
    <row r="17595" spans="1:7" ht="15" thickBot="1" x14ac:dyDescent="0.35">
      <c r="A17595" s="6">
        <v>389.93344000000002</v>
      </c>
      <c r="B17595" s="19">
        <f>(A17595-G17595)/G17595</f>
        <v>0.87014561616756914</v>
      </c>
      <c r="C17595" s="30" t="s">
        <v>306</v>
      </c>
      <c r="D17595" s="6">
        <v>1001355</v>
      </c>
      <c r="E17595" s="6">
        <v>1355</v>
      </c>
      <c r="F17595" s="7" t="s">
        <v>31</v>
      </c>
      <c r="G17595" s="6">
        <v>208.50432000000001</v>
      </c>
    </row>
    <row r="17596" spans="1:7" ht="15" thickBot="1" x14ac:dyDescent="0.35">
      <c r="A17596" s="6">
        <v>390.01560000000001</v>
      </c>
      <c r="B17596" s="19">
        <f>(A17596-G17596)/G17596</f>
        <v>3.9494365482233502</v>
      </c>
      <c r="C17596" s="30" t="s">
        <v>275</v>
      </c>
      <c r="D17596" s="6">
        <v>1005142</v>
      </c>
      <c r="E17596" s="6">
        <v>2239</v>
      </c>
      <c r="F17596" s="7" t="s">
        <v>87</v>
      </c>
      <c r="G17596" s="6">
        <v>78.8</v>
      </c>
    </row>
    <row r="17597" spans="1:7" ht="15" thickBot="1" x14ac:dyDescent="0.35">
      <c r="A17597" s="6">
        <v>390.01560000000001</v>
      </c>
      <c r="B17597" s="19">
        <f>(A17597-G17597)/G17597</f>
        <v>0.75054399345053435</v>
      </c>
      <c r="C17597" s="30" t="s">
        <v>108</v>
      </c>
      <c r="D17597" s="6">
        <v>1004743</v>
      </c>
      <c r="E17597" s="6">
        <v>125</v>
      </c>
      <c r="F17597" s="7" t="s">
        <v>87</v>
      </c>
      <c r="G17597" s="6">
        <v>222.79679999999999</v>
      </c>
    </row>
    <row r="17598" spans="1:7" ht="15" thickBot="1" x14ac:dyDescent="0.35">
      <c r="A17598" s="6">
        <v>390.11327999999997</v>
      </c>
      <c r="B17598" s="19">
        <f>(A17598-G17598)/G17598</f>
        <v>2.0320130563053117E-2</v>
      </c>
      <c r="C17598" s="30" t="s">
        <v>322</v>
      </c>
      <c r="D17598" s="6">
        <v>1012656</v>
      </c>
      <c r="E17598" s="6">
        <v>445</v>
      </c>
      <c r="F17598" s="7" t="s">
        <v>87</v>
      </c>
      <c r="G17598" s="6">
        <v>382.34399999999999</v>
      </c>
    </row>
    <row r="17599" spans="1:7" ht="15" thickBot="1" x14ac:dyDescent="0.35">
      <c r="A17599" s="6">
        <v>390.29640000000001</v>
      </c>
      <c r="B17599" s="19">
        <f>(A17599-G17599)/G17599</f>
        <v>6.2681976640247896</v>
      </c>
      <c r="C17599" s="30" t="s">
        <v>125</v>
      </c>
      <c r="D17599" s="6">
        <v>1002904</v>
      </c>
      <c r="E17599" s="6">
        <v>137</v>
      </c>
      <c r="F17599" s="7" t="s">
        <v>87</v>
      </c>
      <c r="G17599" s="6">
        <v>53.699199999999998</v>
      </c>
    </row>
    <row r="17600" spans="1:7" ht="15" thickBot="1" x14ac:dyDescent="0.35">
      <c r="A17600" s="6">
        <v>390.41079999999999</v>
      </c>
      <c r="B17600" s="19">
        <f>(A17600-G17600)/G17600</f>
        <v>1.4206058291337647</v>
      </c>
      <c r="C17600" s="30" t="s">
        <v>26</v>
      </c>
      <c r="D17600" s="6">
        <v>1002767</v>
      </c>
      <c r="E17600" s="6">
        <v>2767</v>
      </c>
      <c r="F17600" s="7" t="s">
        <v>87</v>
      </c>
      <c r="G17600" s="6">
        <v>161.28639999999999</v>
      </c>
    </row>
    <row r="17601" spans="1:7" ht="15" thickBot="1" x14ac:dyDescent="0.35">
      <c r="A17601" s="6">
        <v>390.41832959999999</v>
      </c>
      <c r="B17601" s="19">
        <f>(A17601-G17601)/G17601</f>
        <v>-0.35701632479986495</v>
      </c>
      <c r="C17601" s="30" t="s">
        <v>379</v>
      </c>
      <c r="D17601" s="6">
        <v>1000389</v>
      </c>
      <c r="E17601" s="6">
        <v>389</v>
      </c>
      <c r="F17601" s="7" t="s">
        <v>42</v>
      </c>
      <c r="G17601" s="6">
        <v>607.19788800000003</v>
      </c>
    </row>
    <row r="17602" spans="1:7" ht="15" thickBot="1" x14ac:dyDescent="0.35">
      <c r="A17602" s="6">
        <v>390.43929600000001</v>
      </c>
      <c r="B17602" s="19">
        <f>(A17602-G17602)/G17602</f>
        <v>0.21916940952175396</v>
      </c>
      <c r="C17602" s="30" t="s">
        <v>208</v>
      </c>
      <c r="D17602" s="6">
        <v>1000481</v>
      </c>
      <c r="E17602" s="6">
        <v>481</v>
      </c>
      <c r="F17602" s="7" t="s">
        <v>42</v>
      </c>
      <c r="G17602" s="6">
        <v>320.25024000000002</v>
      </c>
    </row>
    <row r="17603" spans="1:7" ht="15" thickBot="1" x14ac:dyDescent="0.35">
      <c r="A17603" s="6">
        <v>390.47320000000002</v>
      </c>
      <c r="B17603" s="19">
        <f>(A17603-G17603)/G17603</f>
        <v>1.0872526128530133</v>
      </c>
      <c r="C17603" s="30" t="s">
        <v>280</v>
      </c>
      <c r="D17603" s="6">
        <v>1004753</v>
      </c>
      <c r="E17603" s="6">
        <v>380</v>
      </c>
      <c r="F17603" s="7" t="s">
        <v>27</v>
      </c>
      <c r="G17603" s="6">
        <v>187.0752</v>
      </c>
    </row>
    <row r="17604" spans="1:7" ht="15" thickBot="1" x14ac:dyDescent="0.35">
      <c r="A17604" s="6">
        <v>390.51479999999998</v>
      </c>
      <c r="B17604" s="19">
        <f>(A17604-G17604)/G17604</f>
        <v>1.625500204384587</v>
      </c>
      <c r="C17604" s="30" t="s">
        <v>43</v>
      </c>
      <c r="D17604" s="6">
        <v>1002546</v>
      </c>
      <c r="E17604" s="6">
        <v>2546</v>
      </c>
      <c r="F17604" s="7" t="s">
        <v>17</v>
      </c>
      <c r="G17604" s="6">
        <v>148.73920000000001</v>
      </c>
    </row>
    <row r="17605" spans="1:7" ht="15" thickBot="1" x14ac:dyDescent="0.35">
      <c r="A17605" s="6">
        <v>390.58240000000001</v>
      </c>
      <c r="B17605" s="19">
        <f>(A17605-G17605)/G17605</f>
        <v>0.74103500413659318</v>
      </c>
      <c r="C17605" s="30" t="s">
        <v>184</v>
      </c>
      <c r="D17605" s="6">
        <v>1005241</v>
      </c>
      <c r="E17605" s="6">
        <v>39</v>
      </c>
      <c r="F17605" s="7" t="s">
        <v>21</v>
      </c>
      <c r="G17605" s="6">
        <v>224.33920000000001</v>
      </c>
    </row>
    <row r="17606" spans="1:7" ht="15" thickBot="1" x14ac:dyDescent="0.35">
      <c r="A17606" s="6">
        <v>390.7176</v>
      </c>
      <c r="B17606" s="19">
        <f>(A17606-G17606)/G17606</f>
        <v>0.55184608540925262</v>
      </c>
      <c r="C17606" s="30" t="s">
        <v>24</v>
      </c>
      <c r="D17606" s="6">
        <v>1003278</v>
      </c>
      <c r="E17606" s="6">
        <v>2155</v>
      </c>
      <c r="F17606" s="7" t="s">
        <v>19</v>
      </c>
      <c r="G17606" s="6">
        <v>251.77600000000001</v>
      </c>
    </row>
    <row r="17607" spans="1:7" ht="15" thickBot="1" x14ac:dyDescent="0.35">
      <c r="A17607" s="6">
        <v>390.72800000000001</v>
      </c>
      <c r="B17607" s="19">
        <f>(A17607-G17607)/G17607</f>
        <v>1.2011952191235058</v>
      </c>
      <c r="C17607" s="30" t="s">
        <v>183</v>
      </c>
      <c r="D17607" s="6">
        <v>1004591</v>
      </c>
      <c r="E17607" s="6">
        <v>2756</v>
      </c>
      <c r="F17607" s="7" t="s">
        <v>87</v>
      </c>
      <c r="G17607" s="6">
        <v>177.50720000000001</v>
      </c>
    </row>
    <row r="17608" spans="1:7" ht="15" thickBot="1" x14ac:dyDescent="0.35">
      <c r="A17608" s="6">
        <v>390.78519999999997</v>
      </c>
      <c r="B17608" s="19">
        <f>(A17608-G17608)/G17608</f>
        <v>16.12047876068975</v>
      </c>
      <c r="C17608" s="30" t="s">
        <v>272</v>
      </c>
      <c r="D17608" s="6">
        <v>1002676</v>
      </c>
      <c r="E17608" s="6">
        <v>2676</v>
      </c>
      <c r="F17608" s="7" t="s">
        <v>25</v>
      </c>
      <c r="G17608" s="6">
        <v>22.825600000000001</v>
      </c>
    </row>
    <row r="17609" spans="1:7" ht="15" thickBot="1" x14ac:dyDescent="0.35">
      <c r="A17609" s="6">
        <v>390.78519999999997</v>
      </c>
      <c r="B17609" s="19">
        <f>(A17609-G17609)/G17609</f>
        <v>0.49730719715546817</v>
      </c>
      <c r="C17609" s="30" t="s">
        <v>281</v>
      </c>
      <c r="D17609" s="6">
        <v>1002965</v>
      </c>
      <c r="E17609" s="6">
        <v>1096</v>
      </c>
      <c r="F17609" s="7" t="s">
        <v>17</v>
      </c>
      <c r="G17609" s="6">
        <v>260.99200000000002</v>
      </c>
    </row>
    <row r="17610" spans="1:7" ht="15" thickBot="1" x14ac:dyDescent="0.35">
      <c r="A17610" s="6">
        <v>390.8304</v>
      </c>
      <c r="B17610" s="19">
        <f>(A17610-G17610)/G17610</f>
        <v>5.191078443796731</v>
      </c>
      <c r="C17610" s="30" t="s">
        <v>274</v>
      </c>
      <c r="D17610" s="6">
        <v>1005429</v>
      </c>
      <c r="E17610" s="6">
        <v>1773</v>
      </c>
      <c r="F17610" s="7" t="s">
        <v>35</v>
      </c>
      <c r="G17610" s="6">
        <v>63.128</v>
      </c>
    </row>
    <row r="17611" spans="1:7" ht="15" thickBot="1" x14ac:dyDescent="0.35">
      <c r="A17611" s="6">
        <v>390.8304</v>
      </c>
      <c r="B17611" s="19">
        <f>(A17611-G17611)/G17611</f>
        <v>0.16708990790621014</v>
      </c>
      <c r="C17611" s="30" t="s">
        <v>122</v>
      </c>
      <c r="D17611" s="6">
        <v>1011924</v>
      </c>
      <c r="E17611" s="6">
        <v>2032</v>
      </c>
      <c r="F17611" s="7" t="s">
        <v>87</v>
      </c>
      <c r="G17611" s="6">
        <v>334.87599999999998</v>
      </c>
    </row>
    <row r="17612" spans="1:7" ht="15" thickBot="1" x14ac:dyDescent="0.35">
      <c r="A17612" s="6">
        <v>390.8304</v>
      </c>
      <c r="B17612" s="19">
        <f>(A17612-G17612)/G17612</f>
        <v>-0.20781903680882116</v>
      </c>
      <c r="C17612" s="30" t="s">
        <v>220</v>
      </c>
      <c r="D17612" s="6">
        <v>1011262</v>
      </c>
      <c r="E17612" s="6">
        <v>2196</v>
      </c>
      <c r="F17612" s="7" t="s">
        <v>87</v>
      </c>
      <c r="G17612" s="6">
        <v>493.36</v>
      </c>
    </row>
    <row r="17613" spans="1:7" ht="15" thickBot="1" x14ac:dyDescent="0.35">
      <c r="A17613" s="6">
        <v>390.91104000000001</v>
      </c>
      <c r="B17613" s="19">
        <f>(A17613-G17613)/G17613</f>
        <v>2.4171252775581928</v>
      </c>
      <c r="C17613" s="30" t="s">
        <v>296</v>
      </c>
      <c r="D17613" s="6">
        <v>1000741</v>
      </c>
      <c r="E17613" s="6">
        <v>741</v>
      </c>
      <c r="F17613" s="7" t="s">
        <v>21</v>
      </c>
      <c r="G17613" s="6">
        <v>114.397632</v>
      </c>
    </row>
    <row r="17614" spans="1:7" ht="15" thickBot="1" x14ac:dyDescent="0.35">
      <c r="A17614" s="6">
        <v>391.03584000000001</v>
      </c>
      <c r="B17614" s="19">
        <f>(A17614-G17614)/G17614</f>
        <v>0.35004646772382397</v>
      </c>
      <c r="C17614" s="30" t="s">
        <v>163</v>
      </c>
      <c r="D17614" s="6">
        <v>1000706</v>
      </c>
      <c r="E17614" s="6">
        <v>706</v>
      </c>
      <c r="F17614" s="7" t="s">
        <v>17</v>
      </c>
      <c r="G17614" s="6">
        <v>289.646208</v>
      </c>
    </row>
    <row r="17615" spans="1:7" ht="15" thickBot="1" x14ac:dyDescent="0.35">
      <c r="A17615" s="6">
        <v>391.21679999999998</v>
      </c>
      <c r="B17615" s="19">
        <f>(A17615-G17615)/G17615</f>
        <v>0.59058117145013123</v>
      </c>
      <c r="C17615" s="30" t="s">
        <v>349</v>
      </c>
      <c r="D17615" s="6">
        <v>1004546</v>
      </c>
      <c r="E17615" s="6">
        <v>735</v>
      </c>
      <c r="F17615" s="7" t="s">
        <v>27</v>
      </c>
      <c r="G17615" s="6">
        <v>245.95840000000001</v>
      </c>
    </row>
    <row r="17616" spans="1:7" ht="15" thickBot="1" x14ac:dyDescent="0.35">
      <c r="A17616" s="6">
        <v>391.3</v>
      </c>
      <c r="B17616" s="19">
        <f>(A17616-G17616)/G17616</f>
        <v>1.1445326201332866</v>
      </c>
      <c r="C17616" s="30" t="s">
        <v>81</v>
      </c>
      <c r="D17616" s="6">
        <v>1003057</v>
      </c>
      <c r="E17616" s="6">
        <v>1282</v>
      </c>
      <c r="F17616" s="7" t="s">
        <v>21</v>
      </c>
      <c r="G17616" s="6">
        <v>182.464</v>
      </c>
    </row>
    <row r="17617" spans="1:7" ht="15" thickBot="1" x14ac:dyDescent="0.35">
      <c r="A17617" s="6">
        <v>391.34160000000003</v>
      </c>
      <c r="B17617" s="19">
        <f>(A17617-G17617)/G17617</f>
        <v>0.77007164567954856</v>
      </c>
      <c r="C17617" s="30" t="s">
        <v>389</v>
      </c>
      <c r="D17617" s="6">
        <v>1004788</v>
      </c>
      <c r="E17617" s="6">
        <v>1702</v>
      </c>
      <c r="F17617" s="7" t="s">
        <v>21</v>
      </c>
      <c r="G17617" s="6">
        <v>221.08799999999999</v>
      </c>
    </row>
    <row r="17618" spans="1:7" ht="15" thickBot="1" x14ac:dyDescent="0.35">
      <c r="A17618" s="6">
        <v>391.42272000000003</v>
      </c>
      <c r="B17618" s="19">
        <f>(A17618-G17618)/G17618</f>
        <v>0.70527812630698461</v>
      </c>
      <c r="C17618" s="30" t="s">
        <v>237</v>
      </c>
      <c r="D17618" s="6">
        <v>1002035</v>
      </c>
      <c r="E17618" s="6">
        <v>2035</v>
      </c>
      <c r="F17618" s="7" t="s">
        <v>23</v>
      </c>
      <c r="G17618" s="6">
        <v>229.536</v>
      </c>
    </row>
    <row r="17619" spans="1:7" ht="15" thickBot="1" x14ac:dyDescent="0.35">
      <c r="A17619" s="6">
        <v>391.53399999999999</v>
      </c>
      <c r="B17619" s="19">
        <f>(A17619-G17619)/G17619</f>
        <v>14.187981007944389</v>
      </c>
      <c r="C17619" s="30" t="s">
        <v>346</v>
      </c>
      <c r="D17619" s="6">
        <v>1003082</v>
      </c>
      <c r="E17619" s="6">
        <v>2142</v>
      </c>
      <c r="F17619" s="7" t="s">
        <v>21</v>
      </c>
      <c r="G17619" s="6">
        <v>25.779199999999999</v>
      </c>
    </row>
    <row r="17620" spans="1:7" ht="15" thickBot="1" x14ac:dyDescent="0.35">
      <c r="A17620" s="6">
        <v>391.54752000000002</v>
      </c>
      <c r="B17620" s="19">
        <f>(A17620-G17620)/G17620</f>
        <v>-0.19679264790350373</v>
      </c>
      <c r="C17620" s="30" t="s">
        <v>376</v>
      </c>
      <c r="D17620" s="6">
        <v>1014040</v>
      </c>
      <c r="E17620" s="6">
        <v>1995</v>
      </c>
      <c r="F17620" s="7" t="s">
        <v>87</v>
      </c>
      <c r="G17620" s="6">
        <v>487.48</v>
      </c>
    </row>
    <row r="17621" spans="1:7" ht="15" thickBot="1" x14ac:dyDescent="0.35">
      <c r="A17621" s="6">
        <v>391.60160000000002</v>
      </c>
      <c r="B17621" s="19">
        <f>(A17621-G17621)/G17621</f>
        <v>0.41927421599554643</v>
      </c>
      <c r="C17621" s="30" t="s">
        <v>113</v>
      </c>
      <c r="D17621" s="6">
        <v>1003817</v>
      </c>
      <c r="E17621" s="6">
        <v>1918</v>
      </c>
      <c r="F17621" s="7" t="s">
        <v>87</v>
      </c>
      <c r="G17621" s="6">
        <v>275.91680000000002</v>
      </c>
    </row>
    <row r="17622" spans="1:7" ht="15" thickBot="1" x14ac:dyDescent="0.35">
      <c r="A17622" s="6">
        <v>391.65409920000002</v>
      </c>
      <c r="B17622" s="19">
        <f>(A17622-G17622)/G17622</f>
        <v>-0.35257176137517765</v>
      </c>
      <c r="C17622" s="30" t="s">
        <v>337</v>
      </c>
      <c r="D17622" s="6">
        <v>1000975</v>
      </c>
      <c r="E17622" s="6">
        <v>975</v>
      </c>
      <c r="F17622" s="7" t="s">
        <v>42</v>
      </c>
      <c r="G17622" s="6">
        <v>604.93823999999995</v>
      </c>
    </row>
    <row r="17623" spans="1:7" ht="15" thickBot="1" x14ac:dyDescent="0.35">
      <c r="A17623" s="6">
        <v>391.72680000000003</v>
      </c>
      <c r="B17623" s="19">
        <f>(A17623-G17623)/G17623</f>
        <v>8.1516400336417174</v>
      </c>
      <c r="C17623" s="30" t="s">
        <v>34</v>
      </c>
      <c r="D17623" s="6">
        <v>1005756</v>
      </c>
      <c r="E17623" s="6">
        <v>2069</v>
      </c>
      <c r="F17623" s="7" t="s">
        <v>19</v>
      </c>
      <c r="G17623" s="6">
        <v>42.804000000000002</v>
      </c>
    </row>
    <row r="17624" spans="1:7" ht="15" thickBot="1" x14ac:dyDescent="0.35">
      <c r="A17624" s="6">
        <v>391.72680000000003</v>
      </c>
      <c r="B17624" s="19">
        <f>(A17624-G17624)/G17624</f>
        <v>2.6710162312104067</v>
      </c>
      <c r="C17624" s="30" t="s">
        <v>250</v>
      </c>
      <c r="D17624" s="6">
        <v>1005973</v>
      </c>
      <c r="E17624" s="6">
        <v>1251</v>
      </c>
      <c r="F17624" s="7" t="s">
        <v>42</v>
      </c>
      <c r="G17624" s="6">
        <v>106.708</v>
      </c>
    </row>
    <row r="17625" spans="1:7" ht="15" thickBot="1" x14ac:dyDescent="0.35">
      <c r="A17625" s="6">
        <v>391.72680000000003</v>
      </c>
      <c r="B17625" s="19">
        <f>(A17625-G17625)/G17625</f>
        <v>1.2789229466080871</v>
      </c>
      <c r="C17625" s="30" t="s">
        <v>32</v>
      </c>
      <c r="D17625" s="6">
        <v>1005361</v>
      </c>
      <c r="E17625" s="6">
        <v>450</v>
      </c>
      <c r="F17625" s="7" t="s">
        <v>25</v>
      </c>
      <c r="G17625" s="6">
        <v>171.8912</v>
      </c>
    </row>
    <row r="17626" spans="1:7" ht="15" thickBot="1" x14ac:dyDescent="0.35">
      <c r="A17626" s="6">
        <v>391.77319999999997</v>
      </c>
      <c r="B17626" s="19">
        <f>(A17626-G17626)/G17626</f>
        <v>0.62275995758499558</v>
      </c>
      <c r="C17626" s="30" t="s">
        <v>352</v>
      </c>
      <c r="D17626" s="6">
        <v>1003417</v>
      </c>
      <c r="E17626" s="6">
        <v>1839</v>
      </c>
      <c r="F17626" s="7" t="s">
        <v>42</v>
      </c>
      <c r="G17626" s="6">
        <v>241.42400000000001</v>
      </c>
    </row>
    <row r="17627" spans="1:7" ht="15" thickBot="1" x14ac:dyDescent="0.35">
      <c r="A17627" s="6">
        <v>391.86160000000001</v>
      </c>
      <c r="B17627" s="19">
        <f>(A17627-G17627)/G17627</f>
        <v>0.57636484172856361</v>
      </c>
      <c r="C17627" s="30" t="s">
        <v>39</v>
      </c>
      <c r="D17627" s="6">
        <v>1003097</v>
      </c>
      <c r="E17627" s="6">
        <v>1179</v>
      </c>
      <c r="F17627" s="7" t="s">
        <v>19</v>
      </c>
      <c r="G17627" s="6">
        <v>248.5856</v>
      </c>
    </row>
    <row r="17628" spans="1:7" ht="15" thickBot="1" x14ac:dyDescent="0.35">
      <c r="A17628" s="6">
        <v>391.94688000000002</v>
      </c>
      <c r="B17628" s="19">
        <f>(A17628-G17628)/G17628</f>
        <v>-0.40950865232865424</v>
      </c>
      <c r="C17628" s="30" t="s">
        <v>69</v>
      </c>
      <c r="D17628" s="6">
        <v>1000727</v>
      </c>
      <c r="E17628" s="6">
        <v>727</v>
      </c>
      <c r="F17628" s="7" t="s">
        <v>21</v>
      </c>
      <c r="G17628" s="6">
        <v>663.76396799999998</v>
      </c>
    </row>
    <row r="17629" spans="1:7" ht="15" thickBot="1" x14ac:dyDescent="0.35">
      <c r="A17629" s="6">
        <v>392.20479999999998</v>
      </c>
      <c r="B17629" s="19">
        <f>(A17629-G17629)/G17629</f>
        <v>2.0419696706460502</v>
      </c>
      <c r="C17629" s="30" t="s">
        <v>204</v>
      </c>
      <c r="D17629" s="6">
        <v>1004762</v>
      </c>
      <c r="E17629" s="6">
        <v>475</v>
      </c>
      <c r="F17629" s="7" t="s">
        <v>31</v>
      </c>
      <c r="G17629" s="6">
        <v>128.93119999999999</v>
      </c>
    </row>
    <row r="17630" spans="1:7" ht="15" thickBot="1" x14ac:dyDescent="0.35">
      <c r="A17630" s="6">
        <v>392.26463999999999</v>
      </c>
      <c r="B17630" s="19">
        <f>(A17630-G17630)/G17630</f>
        <v>0.46345560364124744</v>
      </c>
      <c r="C17630" s="30" t="s">
        <v>142</v>
      </c>
      <c r="D17630" s="6">
        <v>1012407</v>
      </c>
      <c r="E17630" s="6">
        <v>2792</v>
      </c>
      <c r="F17630" s="7" t="s">
        <v>87</v>
      </c>
      <c r="G17630" s="6">
        <v>268.04000000000002</v>
      </c>
    </row>
    <row r="17631" spans="1:7" ht="15" thickBot="1" x14ac:dyDescent="0.35">
      <c r="A17631" s="6">
        <v>392.26463999999999</v>
      </c>
      <c r="B17631" s="19">
        <f>(A17631-G17631)/G17631</f>
        <v>-0.12197118785198181</v>
      </c>
      <c r="C17631" s="30" t="s">
        <v>246</v>
      </c>
      <c r="D17631" s="6">
        <v>1015835</v>
      </c>
      <c r="E17631" s="6">
        <v>882</v>
      </c>
      <c r="F17631" s="7" t="s">
        <v>87</v>
      </c>
      <c r="G17631" s="6">
        <v>446.75599999999997</v>
      </c>
    </row>
    <row r="17632" spans="1:7" ht="15" thickBot="1" x14ac:dyDescent="0.35">
      <c r="A17632" s="6">
        <v>392.26463999999999</v>
      </c>
      <c r="B17632" s="19">
        <f>(A17632-G17632)/G17632</f>
        <v>-9.4637406870574314E-2</v>
      </c>
      <c r="C17632" s="30" t="s">
        <v>82</v>
      </c>
      <c r="D17632" s="6">
        <v>1011311</v>
      </c>
      <c r="E17632" s="6">
        <v>294</v>
      </c>
      <c r="F17632" s="7" t="s">
        <v>87</v>
      </c>
      <c r="G17632" s="6">
        <v>433.26799999999997</v>
      </c>
    </row>
    <row r="17633" spans="1:7" ht="15" thickBot="1" x14ac:dyDescent="0.35">
      <c r="A17633" s="6">
        <v>392.31400000000002</v>
      </c>
      <c r="B17633" s="19">
        <f>(A17633-G17633)/G17633</f>
        <v>1.0605073194507471</v>
      </c>
      <c r="C17633" s="30" t="s">
        <v>388</v>
      </c>
      <c r="D17633" s="6">
        <v>1003347</v>
      </c>
      <c r="E17633" s="6">
        <v>476</v>
      </c>
      <c r="F17633" s="7" t="s">
        <v>27</v>
      </c>
      <c r="G17633" s="6">
        <v>190.39680000000001</v>
      </c>
    </row>
    <row r="17634" spans="1:7" ht="15" thickBot="1" x14ac:dyDescent="0.35">
      <c r="A17634" s="6">
        <v>392.41800000000001</v>
      </c>
      <c r="B17634" s="19">
        <f>(A17634-G17634)/G17634</f>
        <v>1.0041613551676798</v>
      </c>
      <c r="C17634" s="30" t="s">
        <v>142</v>
      </c>
      <c r="D17634" s="6">
        <v>1004729</v>
      </c>
      <c r="E17634" s="6">
        <v>1240</v>
      </c>
      <c r="F17634" s="7" t="s">
        <v>27</v>
      </c>
      <c r="G17634" s="6">
        <v>195.80160000000001</v>
      </c>
    </row>
    <row r="17635" spans="1:7" ht="15" thickBot="1" x14ac:dyDescent="0.35">
      <c r="A17635" s="6">
        <v>392.58960000000002</v>
      </c>
      <c r="B17635" s="19">
        <f>(A17635-G17635)/G17635</f>
        <v>0.64255733622524813</v>
      </c>
      <c r="C17635" s="30" t="s">
        <v>372</v>
      </c>
      <c r="D17635" s="6">
        <v>1002280</v>
      </c>
      <c r="E17635" s="6">
        <v>2280</v>
      </c>
      <c r="F17635" s="7" t="s">
        <v>31</v>
      </c>
      <c r="G17635" s="6">
        <v>239.0112</v>
      </c>
    </row>
    <row r="17636" spans="1:7" ht="15" thickBot="1" x14ac:dyDescent="0.35">
      <c r="A17636" s="6">
        <v>392.61830400000002</v>
      </c>
      <c r="B17636" s="19">
        <f>(A17636-G17636)/G17636</f>
        <v>-0.21335372186959023</v>
      </c>
      <c r="C17636" s="30" t="s">
        <v>29</v>
      </c>
      <c r="D17636" s="6">
        <v>1000610</v>
      </c>
      <c r="E17636" s="6">
        <v>610</v>
      </c>
      <c r="F17636" s="7" t="s">
        <v>25</v>
      </c>
      <c r="G17636" s="6">
        <v>499.10399999999998</v>
      </c>
    </row>
    <row r="17637" spans="1:7" ht="15" thickBot="1" x14ac:dyDescent="0.35">
      <c r="A17637" s="6">
        <v>392.6232</v>
      </c>
      <c r="B17637" s="19">
        <f>(A17637-G17637)/G17637</f>
        <v>5.2643308443423322</v>
      </c>
      <c r="C17637" s="30" t="s">
        <v>101</v>
      </c>
      <c r="D17637" s="6">
        <v>1005767</v>
      </c>
      <c r="E17637" s="6">
        <v>2649</v>
      </c>
      <c r="F17637" s="7" t="s">
        <v>87</v>
      </c>
      <c r="G17637" s="6">
        <v>62.676000000000002</v>
      </c>
    </row>
    <row r="17638" spans="1:7" ht="15" thickBot="1" x14ac:dyDescent="0.35">
      <c r="A17638" s="6">
        <v>392.6232</v>
      </c>
      <c r="B17638" s="19">
        <f>(A17638-G17638)/G17638</f>
        <v>5.176817066263923</v>
      </c>
      <c r="C17638" s="30" t="s">
        <v>287</v>
      </c>
      <c r="D17638" s="6">
        <v>1005966</v>
      </c>
      <c r="E17638" s="6">
        <v>2343</v>
      </c>
      <c r="F17638" s="7" t="s">
        <v>31</v>
      </c>
      <c r="G17638" s="6">
        <v>63.564</v>
      </c>
    </row>
    <row r="17639" spans="1:7" ht="15" thickBot="1" x14ac:dyDescent="0.35">
      <c r="A17639" s="6">
        <v>392.73520000000002</v>
      </c>
      <c r="B17639" s="19">
        <f>(A17639-G17639)/G17639</f>
        <v>0.70785324650023662</v>
      </c>
      <c r="C17639" s="30" t="s">
        <v>208</v>
      </c>
      <c r="D17639" s="6">
        <v>1004541</v>
      </c>
      <c r="E17639" s="6">
        <v>2077</v>
      </c>
      <c r="F17639" s="7" t="s">
        <v>31</v>
      </c>
      <c r="G17639" s="6">
        <v>229.95840000000001</v>
      </c>
    </row>
    <row r="17640" spans="1:7" ht="15" thickBot="1" x14ac:dyDescent="0.35">
      <c r="A17640" s="6">
        <v>392.86</v>
      </c>
      <c r="B17640" s="19">
        <f>(A17640-G17640)/G17640</f>
        <v>4.7400762109594172</v>
      </c>
      <c r="C17640" s="30" t="s">
        <v>185</v>
      </c>
      <c r="D17640" s="6">
        <v>1002943</v>
      </c>
      <c r="E17640" s="6">
        <v>1082</v>
      </c>
      <c r="F17640" s="7" t="s">
        <v>23</v>
      </c>
      <c r="G17640" s="6">
        <v>68.441599999999994</v>
      </c>
    </row>
    <row r="17641" spans="1:7" ht="15" thickBot="1" x14ac:dyDescent="0.35">
      <c r="A17641" s="6">
        <v>392.86</v>
      </c>
      <c r="B17641" s="19">
        <f>(A17641-G17641)/G17641</f>
        <v>0.89297278544445302</v>
      </c>
      <c r="C17641" s="30" t="s">
        <v>55</v>
      </c>
      <c r="D17641" s="6">
        <v>1004759</v>
      </c>
      <c r="E17641" s="6">
        <v>2639</v>
      </c>
      <c r="F17641" s="7" t="s">
        <v>87</v>
      </c>
      <c r="G17641" s="6">
        <v>207.536</v>
      </c>
    </row>
    <row r="17642" spans="1:7" ht="15" thickBot="1" x14ac:dyDescent="0.35">
      <c r="A17642" s="6">
        <v>392.86</v>
      </c>
      <c r="B17642" s="19">
        <f>(A17642-G17642)/G17642</f>
        <v>0.13342088499496854</v>
      </c>
      <c r="C17642" s="30" t="s">
        <v>363</v>
      </c>
      <c r="D17642" s="6">
        <v>1003477</v>
      </c>
      <c r="E17642" s="6">
        <v>2331</v>
      </c>
      <c r="F17642" s="7" t="s">
        <v>19</v>
      </c>
      <c r="G17642" s="6">
        <v>346.61439999999999</v>
      </c>
    </row>
    <row r="17643" spans="1:7" ht="15" thickBot="1" x14ac:dyDescent="0.35">
      <c r="A17643" s="6">
        <v>392.93279999999999</v>
      </c>
      <c r="B17643" s="19">
        <f>(A17643-G17643)/G17643</f>
        <v>2.3449971396660221</v>
      </c>
      <c r="C17643" s="30" t="s">
        <v>276</v>
      </c>
      <c r="D17643" s="6">
        <v>1004255</v>
      </c>
      <c r="E17643" s="6">
        <v>2247</v>
      </c>
      <c r="F17643" s="7" t="s">
        <v>35</v>
      </c>
      <c r="G17643" s="6">
        <v>117.4688</v>
      </c>
    </row>
    <row r="17644" spans="1:7" ht="15" thickBot="1" x14ac:dyDescent="0.35">
      <c r="A17644" s="6">
        <v>392.98176000000001</v>
      </c>
      <c r="B17644" s="19">
        <f>(A17644-G17644)/G17644</f>
        <v>0.3538956797354097</v>
      </c>
      <c r="C17644" s="30" t="s">
        <v>334</v>
      </c>
      <c r="D17644" s="6">
        <v>1010932</v>
      </c>
      <c r="E17644" s="6">
        <v>1163</v>
      </c>
      <c r="F17644" s="7" t="s">
        <v>87</v>
      </c>
      <c r="G17644" s="6">
        <v>290.26</v>
      </c>
    </row>
    <row r="17645" spans="1:7" ht="15" thickBot="1" x14ac:dyDescent="0.35">
      <c r="A17645" s="6">
        <v>393.17720000000003</v>
      </c>
      <c r="B17645" s="19">
        <f>(A17645-G17645)/G17645</f>
        <v>5.6129103875134554</v>
      </c>
      <c r="C17645" s="30" t="s">
        <v>48</v>
      </c>
      <c r="D17645" s="6">
        <v>1003864</v>
      </c>
      <c r="E17645" s="6">
        <v>387</v>
      </c>
      <c r="F17645" s="7" t="s">
        <v>21</v>
      </c>
      <c r="G17645" s="6">
        <v>59.456000000000003</v>
      </c>
    </row>
    <row r="17646" spans="1:7" ht="15" thickBot="1" x14ac:dyDescent="0.35">
      <c r="A17646" s="6">
        <v>393.40600000000001</v>
      </c>
      <c r="B17646" s="19">
        <f>(A17646-G17646)/G17646</f>
        <v>1.0741210163143422</v>
      </c>
      <c r="C17646" s="30" t="s">
        <v>285</v>
      </c>
      <c r="D17646" s="6">
        <v>1005167</v>
      </c>
      <c r="E17646" s="6">
        <v>793</v>
      </c>
      <c r="F17646" s="7" t="s">
        <v>21</v>
      </c>
      <c r="G17646" s="6">
        <v>189.67359999999999</v>
      </c>
    </row>
    <row r="17647" spans="1:7" ht="15" thickBot="1" x14ac:dyDescent="0.35">
      <c r="A17647" s="6">
        <v>393.43720000000002</v>
      </c>
      <c r="B17647" s="19">
        <f>(A17647-G17647)/G17647</f>
        <v>1.8848430277575734</v>
      </c>
      <c r="C17647" s="30" t="s">
        <v>202</v>
      </c>
      <c r="D17647" s="6">
        <v>1003028</v>
      </c>
      <c r="E17647" s="6">
        <v>500</v>
      </c>
      <c r="F17647" s="7" t="s">
        <v>35</v>
      </c>
      <c r="G17647" s="6">
        <v>136.38079999999999</v>
      </c>
    </row>
    <row r="17648" spans="1:7" ht="15" thickBot="1" x14ac:dyDescent="0.35">
      <c r="A17648" s="6">
        <v>393.51</v>
      </c>
      <c r="B17648" s="19">
        <f>(A17648-G17648)/G17648</f>
        <v>0.47492503748125925</v>
      </c>
      <c r="C17648" s="30" t="s">
        <v>272</v>
      </c>
      <c r="D17648" s="6">
        <v>1005327</v>
      </c>
      <c r="E17648" s="6">
        <v>897</v>
      </c>
      <c r="F17648" s="7" t="s">
        <v>31</v>
      </c>
      <c r="G17648" s="6">
        <v>266.8</v>
      </c>
    </row>
    <row r="17649" spans="1:7" ht="15" thickBot="1" x14ac:dyDescent="0.35">
      <c r="A17649" s="6">
        <v>393.51960000000003</v>
      </c>
      <c r="B17649" s="19">
        <f>(A17649-G17649)/G17649</f>
        <v>5.6079997313272436</v>
      </c>
      <c r="C17649" s="30" t="s">
        <v>95</v>
      </c>
      <c r="D17649" s="6">
        <v>1006113</v>
      </c>
      <c r="E17649" s="6">
        <v>2751</v>
      </c>
      <c r="F17649" s="7" t="s">
        <v>31</v>
      </c>
      <c r="G17649" s="6">
        <v>59.552</v>
      </c>
    </row>
    <row r="17650" spans="1:7" ht="15" thickBot="1" x14ac:dyDescent="0.35">
      <c r="A17650" s="6">
        <v>393.51960000000003</v>
      </c>
      <c r="B17650" s="19">
        <f>(A17650-G17650)/G17650</f>
        <v>1.0586306472200717</v>
      </c>
      <c r="C17650" s="30" t="s">
        <v>319</v>
      </c>
      <c r="D17650" s="6">
        <v>1005690</v>
      </c>
      <c r="E17650" s="6">
        <v>420</v>
      </c>
      <c r="F17650" s="7" t="s">
        <v>31</v>
      </c>
      <c r="G17650" s="6">
        <v>191.15600000000001</v>
      </c>
    </row>
    <row r="17651" spans="1:7" ht="15" thickBot="1" x14ac:dyDescent="0.35">
      <c r="A17651" s="6">
        <v>393.57726719999999</v>
      </c>
      <c r="B17651" s="19">
        <f>(A17651-G17651)/G17651</f>
        <v>0.36537664424988375</v>
      </c>
      <c r="C17651" s="30" t="s">
        <v>141</v>
      </c>
      <c r="D17651" s="6">
        <v>1000134</v>
      </c>
      <c r="E17651" s="6">
        <v>134</v>
      </c>
      <c r="F17651" s="7" t="s">
        <v>27</v>
      </c>
      <c r="G17651" s="6">
        <v>288.25545599999998</v>
      </c>
    </row>
    <row r="17652" spans="1:7" ht="15" thickBot="1" x14ac:dyDescent="0.35">
      <c r="A17652" s="6">
        <v>393.69887999999997</v>
      </c>
      <c r="B17652" s="19">
        <f>(A17652-G17652)/G17652</f>
        <v>2.3775340585429463</v>
      </c>
      <c r="C17652" s="30" t="s">
        <v>251</v>
      </c>
      <c r="D17652" s="6">
        <v>1007742</v>
      </c>
      <c r="E17652" s="6">
        <v>484</v>
      </c>
      <c r="F17652" s="7" t="s">
        <v>87</v>
      </c>
      <c r="G17652" s="6">
        <v>116.56399999999999</v>
      </c>
    </row>
    <row r="17653" spans="1:7" ht="15" thickBot="1" x14ac:dyDescent="0.35">
      <c r="A17653" s="6">
        <v>393.69887999999997</v>
      </c>
      <c r="B17653" s="19">
        <f>(A17653-G17653)/G17653</f>
        <v>-0.10875428985376021</v>
      </c>
      <c r="C17653" s="30" t="s">
        <v>51</v>
      </c>
      <c r="D17653" s="6">
        <v>1011893</v>
      </c>
      <c r="E17653" s="6">
        <v>1698</v>
      </c>
      <c r="F17653" s="7" t="s">
        <v>87</v>
      </c>
      <c r="G17653" s="6">
        <v>441.74</v>
      </c>
    </row>
    <row r="17654" spans="1:7" ht="15" thickBot="1" x14ac:dyDescent="0.35">
      <c r="A17654" s="6">
        <v>393.69887999999997</v>
      </c>
      <c r="B17654" s="19">
        <f>(A17654-G17654)/G17654</f>
        <v>-0.11101629394125512</v>
      </c>
      <c r="C17654" s="30" t="s">
        <v>153</v>
      </c>
      <c r="D17654" s="6">
        <v>1015977</v>
      </c>
      <c r="E17654" s="6">
        <v>1715</v>
      </c>
      <c r="F17654" s="7" t="s">
        <v>87</v>
      </c>
      <c r="G17654" s="6">
        <v>442.86399999999998</v>
      </c>
    </row>
    <row r="17655" spans="1:7" ht="15" thickBot="1" x14ac:dyDescent="0.35">
      <c r="A17655" s="6">
        <v>393.8116</v>
      </c>
      <c r="B17655" s="19">
        <f>(A17655-G17655)/G17655</f>
        <v>1.5733668945904689</v>
      </c>
      <c r="C17655" s="30" t="s">
        <v>235</v>
      </c>
      <c r="D17655" s="6">
        <v>1002916</v>
      </c>
      <c r="E17655" s="6">
        <v>1772</v>
      </c>
      <c r="F17655" s="7" t="s">
        <v>23</v>
      </c>
      <c r="G17655" s="6">
        <v>153.03360000000001</v>
      </c>
    </row>
    <row r="17656" spans="1:7" ht="15" thickBot="1" x14ac:dyDescent="0.35">
      <c r="A17656" s="6">
        <v>393.952</v>
      </c>
      <c r="B17656" s="19">
        <f>(A17656-G17656)/G17656</f>
        <v>3.5025967376197791</v>
      </c>
      <c r="C17656" s="30" t="s">
        <v>181</v>
      </c>
      <c r="D17656" s="6">
        <v>1002164</v>
      </c>
      <c r="E17656" s="6">
        <v>2164</v>
      </c>
      <c r="F17656" s="7" t="s">
        <v>42</v>
      </c>
      <c r="G17656" s="6">
        <v>87.494399999999999</v>
      </c>
    </row>
    <row r="17657" spans="1:7" ht="15" thickBot="1" x14ac:dyDescent="0.35">
      <c r="A17657" s="6">
        <v>394.16520000000003</v>
      </c>
      <c r="B17657" s="19">
        <f>(A17657-G17657)/G17657</f>
        <v>1.6406119364589364</v>
      </c>
      <c r="C17657" s="30" t="s">
        <v>221</v>
      </c>
      <c r="D17657" s="6">
        <v>1002563</v>
      </c>
      <c r="E17657" s="6">
        <v>2563</v>
      </c>
      <c r="F17657" s="7" t="s">
        <v>19</v>
      </c>
      <c r="G17657" s="6">
        <v>149.2704</v>
      </c>
    </row>
    <row r="17658" spans="1:7" ht="15" thickBot="1" x14ac:dyDescent="0.35">
      <c r="A17658" s="6">
        <v>394.18079999999998</v>
      </c>
      <c r="B17658" s="19">
        <f>(A17658-G17658)/G17658</f>
        <v>5.2332506831292376</v>
      </c>
      <c r="C17658" s="30" t="s">
        <v>353</v>
      </c>
      <c r="D17658" s="6">
        <v>1004331</v>
      </c>
      <c r="E17658" s="6">
        <v>2827</v>
      </c>
      <c r="F17658" s="7" t="s">
        <v>25</v>
      </c>
      <c r="G17658" s="6">
        <v>63.238399999999999</v>
      </c>
    </row>
    <row r="17659" spans="1:7" ht="15" thickBot="1" x14ac:dyDescent="0.35">
      <c r="A17659" s="6">
        <v>394.238</v>
      </c>
      <c r="B17659" s="19">
        <f>(A17659-G17659)/G17659</f>
        <v>0.74123547785284216</v>
      </c>
      <c r="C17659" s="30" t="s">
        <v>81</v>
      </c>
      <c r="D17659" s="6">
        <v>1002544</v>
      </c>
      <c r="E17659" s="6">
        <v>2544</v>
      </c>
      <c r="F17659" s="7" t="s">
        <v>17</v>
      </c>
      <c r="G17659" s="6">
        <v>226.4128</v>
      </c>
    </row>
    <row r="17660" spans="1:7" ht="15" thickBot="1" x14ac:dyDescent="0.35">
      <c r="A17660" s="6">
        <v>394.34719999999999</v>
      </c>
      <c r="B17660" s="19">
        <f>(A17660-G17660)/G17660</f>
        <v>0.27276041634391535</v>
      </c>
      <c r="C17660" s="30" t="s">
        <v>248</v>
      </c>
      <c r="D17660" s="6">
        <v>1001213</v>
      </c>
      <c r="E17660" s="6">
        <v>1213</v>
      </c>
      <c r="F17660" s="7" t="s">
        <v>17</v>
      </c>
      <c r="G17660" s="6">
        <v>309.83616000000001</v>
      </c>
    </row>
    <row r="17661" spans="1:7" ht="15" thickBot="1" x14ac:dyDescent="0.35">
      <c r="A17661" s="6">
        <v>394.36799999999999</v>
      </c>
      <c r="B17661" s="19">
        <f>(A17661-G17661)/G17661</f>
        <v>2.1388329979879277</v>
      </c>
      <c r="C17661" s="30" t="s">
        <v>313</v>
      </c>
      <c r="D17661" s="6">
        <v>1005255</v>
      </c>
      <c r="E17661" s="6">
        <v>669</v>
      </c>
      <c r="F17661" s="7" t="s">
        <v>23</v>
      </c>
      <c r="G17661" s="6">
        <v>125.6416</v>
      </c>
    </row>
    <row r="17662" spans="1:7" ht="15" thickBot="1" x14ac:dyDescent="0.35">
      <c r="A17662" s="6">
        <v>394.45639999999997</v>
      </c>
      <c r="B17662" s="19">
        <f>(A17662-G17662)/G17662</f>
        <v>2.3435762334879429</v>
      </c>
      <c r="C17662" s="30" t="s">
        <v>252</v>
      </c>
      <c r="D17662" s="6">
        <v>1004235</v>
      </c>
      <c r="E17662" s="6">
        <v>2705</v>
      </c>
      <c r="F17662" s="7" t="s">
        <v>31</v>
      </c>
      <c r="G17662" s="6">
        <v>117.9744</v>
      </c>
    </row>
    <row r="17663" spans="1:7" ht="15" thickBot="1" x14ac:dyDescent="0.35">
      <c r="A17663" s="6">
        <v>394.45639999999997</v>
      </c>
      <c r="B17663" s="19">
        <f>(A17663-G17663)/G17663</f>
        <v>0.38215647250098106</v>
      </c>
      <c r="C17663" s="30" t="s">
        <v>191</v>
      </c>
      <c r="D17663" s="6">
        <v>1003988</v>
      </c>
      <c r="E17663" s="6">
        <v>1772</v>
      </c>
      <c r="F17663" s="7" t="s">
        <v>35</v>
      </c>
      <c r="G17663" s="6">
        <v>285.392</v>
      </c>
    </row>
    <row r="17664" spans="1:7" ht="15" thickBot="1" x14ac:dyDescent="0.35">
      <c r="A17664" s="6">
        <v>394.71120000000002</v>
      </c>
      <c r="B17664" s="19">
        <f>(A17664-G17664)/G17664</f>
        <v>3.193915541804087</v>
      </c>
      <c r="C17664" s="30" t="s">
        <v>326</v>
      </c>
      <c r="D17664" s="6">
        <v>1002955</v>
      </c>
      <c r="E17664" s="6">
        <v>2229</v>
      </c>
      <c r="F17664" s="7" t="s">
        <v>23</v>
      </c>
      <c r="G17664" s="6">
        <v>94.115200000000002</v>
      </c>
    </row>
    <row r="17665" spans="1:7" ht="15" thickBot="1" x14ac:dyDescent="0.35">
      <c r="A17665" s="6">
        <v>394.76839999999999</v>
      </c>
      <c r="B17665" s="19">
        <f>(A17665-G17665)/G17665</f>
        <v>0.72862602639912566</v>
      </c>
      <c r="C17665" s="30" t="s">
        <v>326</v>
      </c>
      <c r="D17665" s="6">
        <v>1005147</v>
      </c>
      <c r="E17665" s="6">
        <v>197</v>
      </c>
      <c r="F17665" s="7" t="s">
        <v>35</v>
      </c>
      <c r="G17665" s="6">
        <v>228.37119999999999</v>
      </c>
    </row>
    <row r="17666" spans="1:7" ht="15" thickBot="1" x14ac:dyDescent="0.35">
      <c r="A17666" s="6">
        <v>394.94</v>
      </c>
      <c r="B17666" s="19">
        <f>(A17666-G17666)/G17666</f>
        <v>18.152506207324645</v>
      </c>
      <c r="C17666" s="30" t="s">
        <v>36</v>
      </c>
      <c r="D17666" s="6">
        <v>1003243</v>
      </c>
      <c r="E17666" s="6">
        <v>156</v>
      </c>
      <c r="F17666" s="7" t="s">
        <v>17</v>
      </c>
      <c r="G17666" s="6">
        <v>20.620799999999999</v>
      </c>
    </row>
    <row r="17667" spans="1:7" ht="15" thickBot="1" x14ac:dyDescent="0.35">
      <c r="A17667" s="6">
        <v>394.98160000000001</v>
      </c>
      <c r="B17667" s="19">
        <f>(A17667-G17667)/G17667</f>
        <v>1.1160574994428349</v>
      </c>
      <c r="C17667" s="30" t="s">
        <v>111</v>
      </c>
      <c r="D17667" s="6">
        <v>1004606</v>
      </c>
      <c r="E17667" s="6">
        <v>2441</v>
      </c>
      <c r="F17667" s="7" t="s">
        <v>17</v>
      </c>
      <c r="G17667" s="6">
        <v>186.6592</v>
      </c>
    </row>
    <row r="17668" spans="1:7" ht="15" thickBot="1" x14ac:dyDescent="0.35">
      <c r="A17668" s="6">
        <v>395.096</v>
      </c>
      <c r="B17668" s="19">
        <f>(A17668-G17668)/G17668</f>
        <v>0.89248325439524234</v>
      </c>
      <c r="C17668" s="30" t="s">
        <v>115</v>
      </c>
      <c r="D17668" s="6">
        <v>1001960</v>
      </c>
      <c r="E17668" s="6">
        <v>1960</v>
      </c>
      <c r="F17668" s="7" t="s">
        <v>25</v>
      </c>
      <c r="G17668" s="6">
        <v>208.77119999999999</v>
      </c>
    </row>
    <row r="17669" spans="1:7" ht="15" thickBot="1" x14ac:dyDescent="0.35">
      <c r="A17669" s="6">
        <v>395.13312000000002</v>
      </c>
      <c r="B17669" s="19">
        <f>(A17669-G17669)/G17669</f>
        <v>35.23744680851064</v>
      </c>
      <c r="C17669" s="30" t="s">
        <v>37</v>
      </c>
      <c r="D17669" s="6">
        <v>1008311</v>
      </c>
      <c r="E17669" s="6">
        <v>2810</v>
      </c>
      <c r="F17669" s="7" t="s">
        <v>87</v>
      </c>
      <c r="G17669" s="6">
        <v>10.904</v>
      </c>
    </row>
    <row r="17670" spans="1:7" ht="15" thickBot="1" x14ac:dyDescent="0.35">
      <c r="A17670" s="6">
        <v>395.14280000000002</v>
      </c>
      <c r="B17670" s="19">
        <f>(A17670-G17670)/G17670</f>
        <v>0.72201323422770136</v>
      </c>
      <c r="C17670" s="30" t="s">
        <v>321</v>
      </c>
      <c r="D17670" s="6">
        <v>1003026</v>
      </c>
      <c r="E17670" s="6">
        <v>786</v>
      </c>
      <c r="F17670" s="7" t="s">
        <v>21</v>
      </c>
      <c r="G17670" s="6">
        <v>229.46559999999999</v>
      </c>
    </row>
    <row r="17671" spans="1:7" ht="15" thickBot="1" x14ac:dyDescent="0.35">
      <c r="A17671" s="6">
        <v>395.26240000000001</v>
      </c>
      <c r="B17671" s="19">
        <f>(A17671-G17671)/G17671</f>
        <v>0.31405121331077984</v>
      </c>
      <c r="C17671" s="30" t="s">
        <v>59</v>
      </c>
      <c r="D17671" s="6">
        <v>1001190</v>
      </c>
      <c r="E17671" s="6">
        <v>1190</v>
      </c>
      <c r="F17671" s="7" t="s">
        <v>17</v>
      </c>
      <c r="G17671" s="6">
        <v>300.79680000000002</v>
      </c>
    </row>
    <row r="17672" spans="1:7" ht="15" thickBot="1" x14ac:dyDescent="0.35">
      <c r="A17672" s="6">
        <v>395.31240000000003</v>
      </c>
      <c r="B17672" s="19">
        <f>(A17672-G17672)/G17672</f>
        <v>4.1910967538607</v>
      </c>
      <c r="C17672" s="30" t="s">
        <v>174</v>
      </c>
      <c r="D17672" s="6">
        <v>1005532</v>
      </c>
      <c r="E17672" s="6">
        <v>1808</v>
      </c>
      <c r="F17672" s="7" t="s">
        <v>19</v>
      </c>
      <c r="G17672" s="6">
        <v>76.152000000000001</v>
      </c>
    </row>
    <row r="17673" spans="1:7" ht="15" thickBot="1" x14ac:dyDescent="0.35">
      <c r="A17673" s="6">
        <v>395.41320000000002</v>
      </c>
      <c r="B17673" s="19">
        <f>(A17673-G17673)/G17673</f>
        <v>0.37248975352934</v>
      </c>
      <c r="C17673" s="30" t="s">
        <v>91</v>
      </c>
      <c r="D17673" s="6">
        <v>1003371</v>
      </c>
      <c r="E17673" s="6">
        <v>1033</v>
      </c>
      <c r="F17673" s="7" t="s">
        <v>23</v>
      </c>
      <c r="G17673" s="6">
        <v>288.0992</v>
      </c>
    </row>
    <row r="17674" spans="1:7" ht="15" thickBot="1" x14ac:dyDescent="0.35">
      <c r="A17674" s="6">
        <v>395.44439999999997</v>
      </c>
      <c r="B17674" s="19">
        <f>(A17674-G17674)/G17674</f>
        <v>0.70947689136659775</v>
      </c>
      <c r="C17674" s="30" t="s">
        <v>325</v>
      </c>
      <c r="D17674" s="6">
        <v>1004682</v>
      </c>
      <c r="E17674" s="6">
        <v>683</v>
      </c>
      <c r="F17674" s="7" t="s">
        <v>31</v>
      </c>
      <c r="G17674" s="6">
        <v>231.32480000000001</v>
      </c>
    </row>
    <row r="17675" spans="1:7" ht="15" thickBot="1" x14ac:dyDescent="0.35">
      <c r="A17675" s="6">
        <v>395.55360000000002</v>
      </c>
      <c r="B17675" s="19">
        <f>(A17675-G17675)/G17675</f>
        <v>7.5525842385663884</v>
      </c>
      <c r="C17675" s="30" t="s">
        <v>55</v>
      </c>
      <c r="D17675" s="6">
        <v>1002511</v>
      </c>
      <c r="E17675" s="6">
        <v>2511</v>
      </c>
      <c r="F17675" s="7" t="s">
        <v>42</v>
      </c>
      <c r="G17675" s="6">
        <v>46.249600000000001</v>
      </c>
    </row>
    <row r="17676" spans="1:7" ht="15" thickBot="1" x14ac:dyDescent="0.35">
      <c r="A17676" s="6">
        <v>395.642</v>
      </c>
      <c r="B17676" s="19">
        <f>(A17676-G17676)/G17676</f>
        <v>2.1947010413167622</v>
      </c>
      <c r="C17676" s="30" t="s">
        <v>347</v>
      </c>
      <c r="D17676" s="6">
        <v>1004303</v>
      </c>
      <c r="E17676" s="6">
        <v>40</v>
      </c>
      <c r="F17676" s="7" t="s">
        <v>87</v>
      </c>
      <c r="G17676" s="6">
        <v>123.8432</v>
      </c>
    </row>
    <row r="17677" spans="1:7" ht="15" thickBot="1" x14ac:dyDescent="0.35">
      <c r="A17677" s="6">
        <v>395.6576</v>
      </c>
      <c r="B17677" s="19">
        <f>(A17677-G17677)/G17677</f>
        <v>14.359378881987578</v>
      </c>
      <c r="C17677" s="30" t="s">
        <v>104</v>
      </c>
      <c r="D17677" s="6">
        <v>1002521</v>
      </c>
      <c r="E17677" s="6">
        <v>2521</v>
      </c>
      <c r="F17677" s="7" t="s">
        <v>17</v>
      </c>
      <c r="G17677" s="6">
        <v>25.76</v>
      </c>
    </row>
    <row r="17678" spans="1:7" ht="15" thickBot="1" x14ac:dyDescent="0.35">
      <c r="A17678" s="6">
        <v>395.68360000000001</v>
      </c>
      <c r="B17678" s="19">
        <f>(A17678-G17678)/G17678</f>
        <v>3.5642879554095463</v>
      </c>
      <c r="C17678" s="30" t="s">
        <v>130</v>
      </c>
      <c r="D17678" s="6">
        <v>1003198</v>
      </c>
      <c r="E17678" s="6">
        <v>1738</v>
      </c>
      <c r="F17678" s="7" t="s">
        <v>23</v>
      </c>
      <c r="G17678" s="6">
        <v>86.691199999999995</v>
      </c>
    </row>
    <row r="17679" spans="1:7" ht="15" thickBot="1" x14ac:dyDescent="0.35">
      <c r="A17679" s="6">
        <v>395.7876</v>
      </c>
      <c r="B17679" s="19">
        <f>(A17679-G17679)/G17679</f>
        <v>0.82504980079681267</v>
      </c>
      <c r="C17679" s="30" t="s">
        <v>126</v>
      </c>
      <c r="D17679" s="6">
        <v>1005299</v>
      </c>
      <c r="E17679" s="6">
        <v>74</v>
      </c>
      <c r="F17679" s="7" t="s">
        <v>31</v>
      </c>
      <c r="G17679" s="6">
        <v>216.864</v>
      </c>
    </row>
    <row r="17680" spans="1:7" ht="15" thickBot="1" x14ac:dyDescent="0.35">
      <c r="A17680" s="6">
        <v>395.85023999999999</v>
      </c>
      <c r="B17680" s="19">
        <f>(A17680-G17680)/G17680</f>
        <v>0.23005145797598633</v>
      </c>
      <c r="C17680" s="30" t="s">
        <v>368</v>
      </c>
      <c r="D17680" s="6">
        <v>1019153</v>
      </c>
      <c r="E17680" s="6">
        <v>2500</v>
      </c>
      <c r="F17680" s="7" t="s">
        <v>87</v>
      </c>
      <c r="G17680" s="6">
        <v>321.81599999999997</v>
      </c>
    </row>
    <row r="17681" spans="1:7" ht="15" thickBot="1" x14ac:dyDescent="0.35">
      <c r="A17681" s="6">
        <v>395.85023999999999</v>
      </c>
      <c r="B17681" s="19">
        <f>(A17681-G17681)/G17681</f>
        <v>1.4012603104667221E-2</v>
      </c>
      <c r="C17681" s="30" t="s">
        <v>254</v>
      </c>
      <c r="D17681" s="6">
        <v>1010589</v>
      </c>
      <c r="E17681" s="6">
        <v>2760</v>
      </c>
      <c r="F17681" s="7" t="s">
        <v>87</v>
      </c>
      <c r="G17681" s="6">
        <v>390.38</v>
      </c>
    </row>
    <row r="17682" spans="1:7" ht="15" thickBot="1" x14ac:dyDescent="0.35">
      <c r="A17682" s="6">
        <v>395.85023999999999</v>
      </c>
      <c r="B17682" s="19">
        <f>(A17682-G17682)/G17682</f>
        <v>-3.7818181818185549E-4</v>
      </c>
      <c r="C17682" s="30" t="s">
        <v>133</v>
      </c>
      <c r="D17682" s="6">
        <v>1017025</v>
      </c>
      <c r="E17682" s="6">
        <v>1317</v>
      </c>
      <c r="F17682" s="7" t="s">
        <v>87</v>
      </c>
      <c r="G17682" s="6">
        <v>396</v>
      </c>
    </row>
    <row r="17683" spans="1:7" ht="15" thickBot="1" x14ac:dyDescent="0.35">
      <c r="A17683" s="6">
        <v>395.96194559999998</v>
      </c>
      <c r="B17683" s="19">
        <f>(A17683-G17683)/G17683</f>
        <v>0.32965944551902004</v>
      </c>
      <c r="C17683" s="30" t="s">
        <v>256</v>
      </c>
      <c r="D17683" s="6">
        <v>1000999</v>
      </c>
      <c r="E17683" s="6">
        <v>999</v>
      </c>
      <c r="F17683" s="7" t="s">
        <v>23</v>
      </c>
      <c r="G17683" s="6">
        <v>297.79199999999997</v>
      </c>
    </row>
    <row r="17684" spans="1:7" ht="15" thickBot="1" x14ac:dyDescent="0.35">
      <c r="A17684" s="6">
        <v>396.2296</v>
      </c>
      <c r="B17684" s="19">
        <f>(A17684-G17684)/G17684</f>
        <v>1.0110401000471001</v>
      </c>
      <c r="C17684" s="30" t="s">
        <v>189</v>
      </c>
      <c r="D17684" s="6">
        <v>1002234</v>
      </c>
      <c r="E17684" s="6">
        <v>2234</v>
      </c>
      <c r="F17684" s="7" t="s">
        <v>27</v>
      </c>
      <c r="G17684" s="6">
        <v>197.02719999999999</v>
      </c>
    </row>
    <row r="17685" spans="1:7" ht="15" thickBot="1" x14ac:dyDescent="0.35">
      <c r="A17685" s="6">
        <v>396.26080000000002</v>
      </c>
      <c r="B17685" s="19">
        <f>(A17685-G17685)/G17685</f>
        <v>6.8166582502209323</v>
      </c>
      <c r="C17685" s="30" t="s">
        <v>138</v>
      </c>
      <c r="D17685" s="6">
        <v>1005117</v>
      </c>
      <c r="E17685" s="6">
        <v>413</v>
      </c>
      <c r="F17685" s="7" t="s">
        <v>31</v>
      </c>
      <c r="G17685" s="6">
        <v>50.694400000000002</v>
      </c>
    </row>
    <row r="17686" spans="1:7" ht="15" thickBot="1" x14ac:dyDescent="0.35">
      <c r="A17686" s="6">
        <v>396.31279999999998</v>
      </c>
      <c r="B17686" s="19">
        <f>(A17686-G17686)/G17686</f>
        <v>2.3216507979080059</v>
      </c>
      <c r="C17686" s="30" t="s">
        <v>250</v>
      </c>
      <c r="D17686" s="6">
        <v>1002612</v>
      </c>
      <c r="E17686" s="6">
        <v>2612</v>
      </c>
      <c r="F17686" s="7" t="s">
        <v>17</v>
      </c>
      <c r="G17686" s="6">
        <v>119.312</v>
      </c>
    </row>
    <row r="17687" spans="1:7" ht="15" thickBot="1" x14ac:dyDescent="0.35">
      <c r="A17687" s="6">
        <v>396.31279999999998</v>
      </c>
      <c r="B17687" s="19">
        <f>(A17687-G17687)/G17687</f>
        <v>2.3064862772319521</v>
      </c>
      <c r="C17687" s="30" t="s">
        <v>107</v>
      </c>
      <c r="D17687" s="6">
        <v>1002929</v>
      </c>
      <c r="E17687" s="6">
        <v>1365</v>
      </c>
      <c r="F17687" s="7" t="s">
        <v>35</v>
      </c>
      <c r="G17687" s="6">
        <v>119.8592</v>
      </c>
    </row>
    <row r="17688" spans="1:7" ht="15" thickBot="1" x14ac:dyDescent="0.35">
      <c r="A17688" s="6">
        <v>396.37</v>
      </c>
      <c r="B17688" s="19">
        <f>(A17688-G17688)/G17688</f>
        <v>18.667453953636077</v>
      </c>
      <c r="C17688" s="30" t="s">
        <v>95</v>
      </c>
      <c r="D17688" s="6">
        <v>1003529</v>
      </c>
      <c r="E17688" s="6">
        <v>802</v>
      </c>
      <c r="F17688" s="7" t="s">
        <v>23</v>
      </c>
      <c r="G17688" s="6">
        <v>20.153600000000001</v>
      </c>
    </row>
    <row r="17689" spans="1:7" ht="15" thickBot="1" x14ac:dyDescent="0.35">
      <c r="A17689" s="6">
        <v>396.56736000000001</v>
      </c>
      <c r="B17689" s="19">
        <f>(A17689-G17689)/G17689</f>
        <v>8.1645257903494191</v>
      </c>
      <c r="C17689" s="30" t="s">
        <v>107</v>
      </c>
      <c r="D17689" s="6">
        <v>1006790</v>
      </c>
      <c r="E17689" s="6">
        <v>844</v>
      </c>
      <c r="F17689" s="7" t="s">
        <v>87</v>
      </c>
      <c r="G17689" s="6">
        <v>43.271999999999998</v>
      </c>
    </row>
    <row r="17690" spans="1:7" ht="15" thickBot="1" x14ac:dyDescent="0.35">
      <c r="A17690" s="6">
        <v>396.56736000000001</v>
      </c>
      <c r="B17690" s="19">
        <f>(A17690-G17690)/G17690</f>
        <v>0.48191865592442573</v>
      </c>
      <c r="C17690" s="30" t="s">
        <v>385</v>
      </c>
      <c r="D17690" s="6">
        <v>1011909</v>
      </c>
      <c r="E17690" s="6">
        <v>2091</v>
      </c>
      <c r="F17690" s="7" t="s">
        <v>87</v>
      </c>
      <c r="G17690" s="6">
        <v>267.60399999999998</v>
      </c>
    </row>
    <row r="17691" spans="1:7" ht="15" thickBot="1" x14ac:dyDescent="0.35">
      <c r="A17691" s="6">
        <v>396.56736000000001</v>
      </c>
      <c r="B17691" s="19">
        <f>(A17691-G17691)/G17691</f>
        <v>0.16027291771507482</v>
      </c>
      <c r="C17691" s="30" t="s">
        <v>351</v>
      </c>
      <c r="D17691" s="6">
        <v>1015690</v>
      </c>
      <c r="E17691" s="6">
        <v>1712</v>
      </c>
      <c r="F17691" s="7" t="s">
        <v>87</v>
      </c>
      <c r="G17691" s="6">
        <v>341.78800000000001</v>
      </c>
    </row>
    <row r="17692" spans="1:7" ht="15" thickBot="1" x14ac:dyDescent="0.35">
      <c r="A17692" s="6">
        <v>396.68720000000002</v>
      </c>
      <c r="B17692" s="19">
        <f>(A17692-G17692)/G17692</f>
        <v>-6.8032312388169563E-2</v>
      </c>
      <c r="C17692" s="30" t="s">
        <v>234</v>
      </c>
      <c r="D17692" s="6">
        <v>1002812</v>
      </c>
      <c r="E17692" s="6">
        <v>2812</v>
      </c>
      <c r="F17692" s="7" t="s">
        <v>19</v>
      </c>
      <c r="G17692" s="6">
        <v>425.64479999999998</v>
      </c>
    </row>
    <row r="17693" spans="1:7" ht="15" thickBot="1" x14ac:dyDescent="0.35">
      <c r="A17693" s="6">
        <v>396.7756</v>
      </c>
      <c r="B17693" s="19">
        <f>(A17693-G17693)/G17693</f>
        <v>0.57512639896340145</v>
      </c>
      <c r="C17693" s="30" t="s">
        <v>368</v>
      </c>
      <c r="D17693" s="6">
        <v>1004531</v>
      </c>
      <c r="E17693" s="6">
        <v>2294</v>
      </c>
      <c r="F17693" s="7" t="s">
        <v>25</v>
      </c>
      <c r="G17693" s="6">
        <v>251.9008</v>
      </c>
    </row>
    <row r="17694" spans="1:7" ht="15" thickBot="1" x14ac:dyDescent="0.35">
      <c r="A17694" s="6">
        <v>396.81720000000001</v>
      </c>
      <c r="B17694" s="19">
        <f>(A17694-G17694)/G17694</f>
        <v>0.6898609331988772</v>
      </c>
      <c r="C17694" s="30" t="s">
        <v>113</v>
      </c>
      <c r="D17694" s="6">
        <v>1005078</v>
      </c>
      <c r="E17694" s="6">
        <v>1060</v>
      </c>
      <c r="F17694" s="7" t="s">
        <v>87</v>
      </c>
      <c r="G17694" s="6">
        <v>234.82239999999999</v>
      </c>
    </row>
    <row r="17695" spans="1:7" ht="15" thickBot="1" x14ac:dyDescent="0.35">
      <c r="A17695" s="6">
        <v>397.13024000000001</v>
      </c>
      <c r="B17695" s="19">
        <f>(A17695-G17695)/G17695</f>
        <v>-0.4342733270991041</v>
      </c>
      <c r="C17695" s="30" t="s">
        <v>337</v>
      </c>
      <c r="D17695" s="6">
        <v>1001454</v>
      </c>
      <c r="E17695" s="6">
        <v>1454</v>
      </c>
      <c r="F17695" s="7" t="s">
        <v>27</v>
      </c>
      <c r="G17695" s="6">
        <v>701.982528</v>
      </c>
    </row>
    <row r="17696" spans="1:7" ht="15" thickBot="1" x14ac:dyDescent="0.35">
      <c r="A17696" s="6">
        <v>397.13440000000003</v>
      </c>
      <c r="B17696" s="19">
        <f>(A17696-G17696)/G17696</f>
        <v>0.88293885601577915</v>
      </c>
      <c r="C17696" s="30" t="s">
        <v>383</v>
      </c>
      <c r="D17696" s="6">
        <v>1002661</v>
      </c>
      <c r="E17696" s="6">
        <v>2661</v>
      </c>
      <c r="F17696" s="7" t="s">
        <v>21</v>
      </c>
      <c r="G17696" s="6">
        <v>210.91200000000001</v>
      </c>
    </row>
    <row r="17697" spans="1:7" ht="15" thickBot="1" x14ac:dyDescent="0.35">
      <c r="A17697" s="6">
        <v>397.15519999999998</v>
      </c>
      <c r="B17697" s="19">
        <f>(A17697-G17697)/G17697</f>
        <v>1.1066112195535942</v>
      </c>
      <c r="C17697" s="30" t="s">
        <v>150</v>
      </c>
      <c r="D17697" s="6">
        <v>1002343</v>
      </c>
      <c r="E17697" s="6">
        <v>2343</v>
      </c>
      <c r="F17697" s="7" t="s">
        <v>17</v>
      </c>
      <c r="G17697" s="6">
        <v>188.52799999999999</v>
      </c>
    </row>
    <row r="17698" spans="1:7" ht="15" thickBot="1" x14ac:dyDescent="0.35">
      <c r="A17698" s="6">
        <v>397.19159999999999</v>
      </c>
      <c r="B17698" s="19">
        <f>(A17698-G17698)/G17698</f>
        <v>1.1992305852336149</v>
      </c>
      <c r="C17698" s="30" t="s">
        <v>344</v>
      </c>
      <c r="D17698" s="6">
        <v>1002285</v>
      </c>
      <c r="E17698" s="6">
        <v>2285</v>
      </c>
      <c r="F17698" s="7" t="s">
        <v>31</v>
      </c>
      <c r="G17698" s="6">
        <v>180.60480000000001</v>
      </c>
    </row>
    <row r="17699" spans="1:7" ht="15" thickBot="1" x14ac:dyDescent="0.35">
      <c r="A17699" s="6">
        <v>397.202</v>
      </c>
      <c r="B17699" s="19">
        <f>(A17699-G17699)/G17699</f>
        <v>4.7708691710446791</v>
      </c>
      <c r="C17699" s="30" t="s">
        <v>267</v>
      </c>
      <c r="D17699" s="6">
        <v>1002492</v>
      </c>
      <c r="E17699" s="6">
        <v>2492</v>
      </c>
      <c r="F17699" s="7" t="s">
        <v>42</v>
      </c>
      <c r="G17699" s="6">
        <v>68.828800000000001</v>
      </c>
    </row>
    <row r="17700" spans="1:7" ht="15" thickBot="1" x14ac:dyDescent="0.35">
      <c r="A17700" s="6">
        <v>397.28447999999997</v>
      </c>
      <c r="B17700" s="19">
        <f>(A17700-G17700)/G17700</f>
        <v>2.3107039999999999</v>
      </c>
      <c r="C17700" s="30" t="s">
        <v>117</v>
      </c>
      <c r="D17700" s="6">
        <v>1007884</v>
      </c>
      <c r="E17700" s="6">
        <v>104</v>
      </c>
      <c r="F17700" s="7" t="s">
        <v>87</v>
      </c>
      <c r="G17700" s="6">
        <v>120</v>
      </c>
    </row>
    <row r="17701" spans="1:7" ht="15" thickBot="1" x14ac:dyDescent="0.35">
      <c r="A17701" s="6">
        <v>397.28447999999997</v>
      </c>
      <c r="B17701" s="19">
        <f>(A17701-G17701)/G17701</f>
        <v>-1.7770129947190429E-2</v>
      </c>
      <c r="C17701" s="30" t="s">
        <v>141</v>
      </c>
      <c r="D17701" s="6">
        <v>1010788</v>
      </c>
      <c r="E17701" s="6">
        <v>2496</v>
      </c>
      <c r="F17701" s="7" t="s">
        <v>87</v>
      </c>
      <c r="G17701" s="6">
        <v>404.47199999999998</v>
      </c>
    </row>
    <row r="17702" spans="1:7" ht="15" thickBot="1" x14ac:dyDescent="0.35">
      <c r="A17702" s="6">
        <v>397.30599999999998</v>
      </c>
      <c r="B17702" s="19">
        <f>(A17702-G17702)/G17702</f>
        <v>0.97048239140440229</v>
      </c>
      <c r="C17702" s="30" t="s">
        <v>203</v>
      </c>
      <c r="D17702" s="6">
        <v>1004593</v>
      </c>
      <c r="E17702" s="6">
        <v>1921</v>
      </c>
      <c r="F17702" s="7" t="s">
        <v>17</v>
      </c>
      <c r="G17702" s="6">
        <v>201.62880000000001</v>
      </c>
    </row>
    <row r="17703" spans="1:7" ht="15" thickBot="1" x14ac:dyDescent="0.35">
      <c r="A17703" s="6">
        <v>397.42335359999998</v>
      </c>
      <c r="B17703" s="19">
        <f>(A17703-G17703)/G17703</f>
        <v>1.5543447892885789</v>
      </c>
      <c r="C17703" s="30" t="s">
        <v>179</v>
      </c>
      <c r="D17703" s="6">
        <v>1000590</v>
      </c>
      <c r="E17703" s="6">
        <v>590</v>
      </c>
      <c r="F17703" s="7" t="s">
        <v>31</v>
      </c>
      <c r="G17703" s="6">
        <v>155.5872</v>
      </c>
    </row>
    <row r="17704" spans="1:7" ht="15" thickBot="1" x14ac:dyDescent="0.35">
      <c r="A17704" s="6">
        <v>397.43079999999998</v>
      </c>
      <c r="B17704" s="19">
        <f>(A17704-G17704)/G17704</f>
        <v>0.4440518684742924</v>
      </c>
      <c r="C17704" s="30" t="s">
        <v>267</v>
      </c>
      <c r="D17704" s="6">
        <v>1003590</v>
      </c>
      <c r="E17704" s="6">
        <v>474</v>
      </c>
      <c r="F17704" s="7" t="s">
        <v>25</v>
      </c>
      <c r="G17704" s="6">
        <v>275.2192</v>
      </c>
    </row>
    <row r="17705" spans="1:7" ht="15" thickBot="1" x14ac:dyDescent="0.35">
      <c r="A17705" s="6">
        <v>397.54520000000002</v>
      </c>
      <c r="B17705" s="19">
        <f>(A17705-G17705)/G17705</f>
        <v>1.1820123825414948</v>
      </c>
      <c r="C17705" s="30" t="s">
        <v>331</v>
      </c>
      <c r="D17705" s="6">
        <v>1004725</v>
      </c>
      <c r="E17705" s="6">
        <v>74</v>
      </c>
      <c r="F17705" s="7" t="s">
        <v>42</v>
      </c>
      <c r="G17705" s="6">
        <v>182.19200000000001</v>
      </c>
    </row>
    <row r="17706" spans="1:7" ht="15" thickBot="1" x14ac:dyDescent="0.35">
      <c r="A17706" s="6">
        <v>397.6336</v>
      </c>
      <c r="B17706" s="19">
        <f>(A17706-G17706)/G17706</f>
        <v>16.536057013830085</v>
      </c>
      <c r="C17706" s="30" t="s">
        <v>348</v>
      </c>
      <c r="D17706" s="6">
        <v>1003910</v>
      </c>
      <c r="E17706" s="6">
        <v>1626</v>
      </c>
      <c r="F17706" s="7" t="s">
        <v>17</v>
      </c>
      <c r="G17706" s="6">
        <v>22.6752</v>
      </c>
    </row>
    <row r="17707" spans="1:7" ht="15" thickBot="1" x14ac:dyDescent="0.35">
      <c r="A17707" s="6">
        <v>397.774</v>
      </c>
      <c r="B17707" s="19">
        <f>(A17707-G17707)/G17707</f>
        <v>0.85423752200244629</v>
      </c>
      <c r="C17707" s="30" t="s">
        <v>26</v>
      </c>
      <c r="D17707" s="6">
        <v>1003786</v>
      </c>
      <c r="E17707" s="6">
        <v>2102</v>
      </c>
      <c r="F17707" s="7" t="s">
        <v>35</v>
      </c>
      <c r="G17707" s="6">
        <v>214.52160000000001</v>
      </c>
    </row>
    <row r="17708" spans="1:7" ht="15" thickBot="1" x14ac:dyDescent="0.35">
      <c r="A17708" s="6">
        <v>397.774</v>
      </c>
      <c r="B17708" s="19">
        <f>(A17708-G17708)/G17708</f>
        <v>0.60258331721781733</v>
      </c>
      <c r="C17708" s="30" t="s">
        <v>98</v>
      </c>
      <c r="D17708" s="6">
        <v>1002593</v>
      </c>
      <c r="E17708" s="6">
        <v>2593</v>
      </c>
      <c r="F17708" s="7" t="s">
        <v>35</v>
      </c>
      <c r="G17708" s="6">
        <v>248.208</v>
      </c>
    </row>
    <row r="17709" spans="1:7" ht="15" thickBot="1" x14ac:dyDescent="0.35">
      <c r="A17709" s="6">
        <v>397.78960000000001</v>
      </c>
      <c r="B17709" s="19">
        <f>(A17709-G17709)/G17709</f>
        <v>0.55918634841396275</v>
      </c>
      <c r="C17709" s="30" t="s">
        <v>264</v>
      </c>
      <c r="D17709" s="6">
        <v>1003310</v>
      </c>
      <c r="E17709" s="6">
        <v>785</v>
      </c>
      <c r="F17709" s="7" t="s">
        <v>27</v>
      </c>
      <c r="G17709" s="6">
        <v>255.12639999999999</v>
      </c>
    </row>
    <row r="17710" spans="1:7" ht="15" thickBot="1" x14ac:dyDescent="0.35">
      <c r="A17710" s="6">
        <v>397.87987199999998</v>
      </c>
      <c r="B17710" s="19">
        <f>(A17710-G17710)/G17710</f>
        <v>0.33345537798666214</v>
      </c>
      <c r="C17710" s="30" t="s">
        <v>383</v>
      </c>
      <c r="D17710" s="6">
        <v>1000413</v>
      </c>
      <c r="E17710" s="6">
        <v>413</v>
      </c>
      <c r="F17710" s="7" t="s">
        <v>19</v>
      </c>
      <c r="G17710" s="6">
        <v>298.38259199999999</v>
      </c>
    </row>
    <row r="17711" spans="1:7" ht="15" thickBot="1" x14ac:dyDescent="0.35">
      <c r="A17711" s="6">
        <v>397.9196</v>
      </c>
      <c r="B17711" s="19">
        <f>(A17711-G17711)/G17711</f>
        <v>1.050895154373928</v>
      </c>
      <c r="C17711" s="30" t="s">
        <v>72</v>
      </c>
      <c r="D17711" s="6">
        <v>1003111</v>
      </c>
      <c r="E17711" s="6">
        <v>1806</v>
      </c>
      <c r="F17711" s="7" t="s">
        <v>19</v>
      </c>
      <c r="G17711" s="6">
        <v>194.0224</v>
      </c>
    </row>
    <row r="17712" spans="1:7" ht="15" thickBot="1" x14ac:dyDescent="0.35">
      <c r="A17712" s="6">
        <v>397.95080000000002</v>
      </c>
      <c r="B17712" s="19">
        <f>(A17712-G17712)/G17712</f>
        <v>5.852525071633238</v>
      </c>
      <c r="C17712" s="30" t="s">
        <v>232</v>
      </c>
      <c r="D17712" s="6">
        <v>1003292</v>
      </c>
      <c r="E17712" s="6">
        <v>1717</v>
      </c>
      <c r="F17712" s="7" t="s">
        <v>42</v>
      </c>
      <c r="G17712" s="6">
        <v>58.073599999999999</v>
      </c>
    </row>
    <row r="17713" spans="1:7" ht="15" thickBot="1" x14ac:dyDescent="0.35">
      <c r="A17713" s="6">
        <v>398.0016</v>
      </c>
      <c r="B17713" s="19">
        <f>(A17713-G17713)/G17713</f>
        <v>1.7028750869262863</v>
      </c>
      <c r="C17713" s="30" t="s">
        <v>45</v>
      </c>
      <c r="D17713" s="6">
        <v>1005348</v>
      </c>
      <c r="E17713" s="6">
        <v>94</v>
      </c>
      <c r="F17713" s="7" t="s">
        <v>31</v>
      </c>
      <c r="G17713" s="6">
        <v>147.25120000000001</v>
      </c>
    </row>
    <row r="17714" spans="1:7" ht="15" thickBot="1" x14ac:dyDescent="0.35">
      <c r="A17714" s="6">
        <v>398.0016</v>
      </c>
      <c r="B17714" s="19">
        <f>(A17714-G17714)/G17714</f>
        <v>3.1689529475845304</v>
      </c>
      <c r="C17714" s="30" t="s">
        <v>94</v>
      </c>
      <c r="D17714" s="6">
        <v>1006205</v>
      </c>
      <c r="E17714" s="6">
        <v>1754</v>
      </c>
      <c r="F17714" s="7" t="s">
        <v>17</v>
      </c>
      <c r="G17714" s="6">
        <v>95.468000000000004</v>
      </c>
    </row>
    <row r="17715" spans="1:7" ht="15" thickBot="1" x14ac:dyDescent="0.35">
      <c r="A17715" s="6">
        <v>398.0016</v>
      </c>
      <c r="B17715" s="19">
        <f>(A17715-G17715)/G17715</f>
        <v>0.18181321487534596</v>
      </c>
      <c r="C17715" s="30" t="s">
        <v>69</v>
      </c>
      <c r="D17715" s="6">
        <v>1016475</v>
      </c>
      <c r="E17715" s="6">
        <v>324</v>
      </c>
      <c r="F17715" s="7" t="s">
        <v>87</v>
      </c>
      <c r="G17715" s="6">
        <v>336.77199999999999</v>
      </c>
    </row>
    <row r="17716" spans="1:7" ht="15" thickBot="1" x14ac:dyDescent="0.35">
      <c r="A17716" s="6">
        <v>398.12240000000003</v>
      </c>
      <c r="B17716" s="19">
        <f>(A17716-G17716)/G17716</f>
        <v>0.59864887438322378</v>
      </c>
      <c r="C17716" s="30" t="s">
        <v>375</v>
      </c>
      <c r="D17716" s="6">
        <v>1003795</v>
      </c>
      <c r="E17716" s="6">
        <v>848</v>
      </c>
      <c r="F17716" s="7" t="s">
        <v>21</v>
      </c>
      <c r="G17716" s="6">
        <v>249.0368</v>
      </c>
    </row>
    <row r="17717" spans="1:7" ht="15" thickBot="1" x14ac:dyDescent="0.35">
      <c r="A17717" s="6">
        <v>398.14502399999998</v>
      </c>
      <c r="B17717" s="19">
        <f>(A17717-G17717)/G17717</f>
        <v>-0.11394318127193202</v>
      </c>
      <c r="C17717" s="30" t="s">
        <v>48</v>
      </c>
      <c r="D17717" s="6">
        <v>1017937</v>
      </c>
      <c r="E17717" s="6">
        <v>1433</v>
      </c>
      <c r="F17717" s="7" t="s">
        <v>87</v>
      </c>
      <c r="G17717" s="6">
        <v>449.34480000000002</v>
      </c>
    </row>
    <row r="17718" spans="1:7" ht="15" thickBot="1" x14ac:dyDescent="0.35">
      <c r="A17718" s="6">
        <v>398.24720000000002</v>
      </c>
      <c r="B17718" s="19">
        <f>(A17718-G17718)/G17718</f>
        <v>1.8974727602905566</v>
      </c>
      <c r="C17718" s="30" t="s">
        <v>136</v>
      </c>
      <c r="D17718" s="6">
        <v>1004911</v>
      </c>
      <c r="E17718" s="6">
        <v>1688</v>
      </c>
      <c r="F17718" s="7" t="s">
        <v>17</v>
      </c>
      <c r="G17718" s="6">
        <v>137.44640000000001</v>
      </c>
    </row>
    <row r="17719" spans="1:7" ht="15" thickBot="1" x14ac:dyDescent="0.35">
      <c r="A17719" s="6">
        <v>398.51760000000002</v>
      </c>
      <c r="B17719" s="19">
        <f>(A17719-G17719)/G17719</f>
        <v>4.0224532182610098</v>
      </c>
      <c r="C17719" s="30" t="s">
        <v>281</v>
      </c>
      <c r="D17719" s="6">
        <v>1004903</v>
      </c>
      <c r="E17719" s="6">
        <v>1121</v>
      </c>
      <c r="F17719" s="7" t="s">
        <v>17</v>
      </c>
      <c r="G17719" s="6">
        <v>79.347200000000001</v>
      </c>
    </row>
    <row r="17720" spans="1:7" ht="15" thickBot="1" x14ac:dyDescent="0.35">
      <c r="A17720" s="6">
        <v>398.54880000000003</v>
      </c>
      <c r="B17720" s="19">
        <f>(A17720-G17720)/G17720</f>
        <v>0.69513290596545685</v>
      </c>
      <c r="C17720" s="30" t="s">
        <v>247</v>
      </c>
      <c r="D17720" s="6">
        <v>1002352</v>
      </c>
      <c r="E17720" s="6">
        <v>2352</v>
      </c>
      <c r="F17720" s="7" t="s">
        <v>21</v>
      </c>
      <c r="G17720" s="6">
        <v>235.11359999999999</v>
      </c>
    </row>
    <row r="17721" spans="1:7" ht="15" thickBot="1" x14ac:dyDescent="0.35">
      <c r="A17721" s="6">
        <v>398.6216</v>
      </c>
      <c r="B17721" s="19">
        <f>(A17721-G17721)/G17721</f>
        <v>-0.30893115743438548</v>
      </c>
      <c r="C17721" s="30" t="s">
        <v>262</v>
      </c>
      <c r="D17721" s="6">
        <v>1002175</v>
      </c>
      <c r="E17721" s="6">
        <v>2175</v>
      </c>
      <c r="F17721" s="7" t="s">
        <v>19</v>
      </c>
      <c r="G17721" s="6">
        <v>576.81894399999999</v>
      </c>
    </row>
    <row r="17722" spans="1:7" ht="15" thickBot="1" x14ac:dyDescent="0.35">
      <c r="A17722" s="6">
        <v>398.7672</v>
      </c>
      <c r="B17722" s="19">
        <f>(A17722-G17722)/G17722</f>
        <v>0.24289112525184026</v>
      </c>
      <c r="C17722" s="30" t="s">
        <v>156</v>
      </c>
      <c r="D17722" s="6">
        <v>1002495</v>
      </c>
      <c r="E17722" s="6">
        <v>2495</v>
      </c>
      <c r="F17722" s="7" t="s">
        <v>27</v>
      </c>
      <c r="G17722" s="6">
        <v>320.83839999999998</v>
      </c>
    </row>
    <row r="17723" spans="1:7" ht="15" thickBot="1" x14ac:dyDescent="0.35">
      <c r="A17723" s="6">
        <v>398.78280000000001</v>
      </c>
      <c r="B17723" s="19">
        <f>(A17723-G17723)/G17723</f>
        <v>0.58482602724047161</v>
      </c>
      <c r="C17723" s="30" t="s">
        <v>361</v>
      </c>
      <c r="D17723" s="6">
        <v>1004106</v>
      </c>
      <c r="E17723" s="6">
        <v>1762</v>
      </c>
      <c r="F17723" s="7" t="s">
        <v>25</v>
      </c>
      <c r="G17723" s="6">
        <v>251.62559999999999</v>
      </c>
    </row>
    <row r="17724" spans="1:7" ht="15" thickBot="1" x14ac:dyDescent="0.35">
      <c r="A17724" s="6">
        <v>398.85039999999998</v>
      </c>
      <c r="B17724" s="19">
        <f>(A17724-G17724)/G17724</f>
        <v>1.030409532963005</v>
      </c>
      <c r="C17724" s="30" t="s">
        <v>188</v>
      </c>
      <c r="D17724" s="6">
        <v>1003122</v>
      </c>
      <c r="E17724" s="6">
        <v>2237</v>
      </c>
      <c r="F17724" s="7" t="s">
        <v>31</v>
      </c>
      <c r="G17724" s="6">
        <v>196.4384</v>
      </c>
    </row>
    <row r="17725" spans="1:7" ht="15" thickBot="1" x14ac:dyDescent="0.35">
      <c r="A17725" s="6">
        <v>398.89800000000002</v>
      </c>
      <c r="B17725" s="19">
        <f>(A17725-G17725)/G17725</f>
        <v>5.4672178988326854</v>
      </c>
      <c r="C17725" s="30" t="s">
        <v>213</v>
      </c>
      <c r="D17725" s="6">
        <v>1005968</v>
      </c>
      <c r="E17725" s="6">
        <v>2200</v>
      </c>
      <c r="F17725" s="7" t="s">
        <v>87</v>
      </c>
      <c r="G17725" s="6">
        <v>61.68</v>
      </c>
    </row>
    <row r="17726" spans="1:7" ht="15" thickBot="1" x14ac:dyDescent="0.35">
      <c r="A17726" s="6">
        <v>399.00556799999998</v>
      </c>
      <c r="B17726" s="19">
        <f>(A17726-G17726)/G17726</f>
        <v>0.3421360081064691</v>
      </c>
      <c r="C17726" s="30" t="s">
        <v>368</v>
      </c>
      <c r="D17726" s="6">
        <v>1000014</v>
      </c>
      <c r="E17726" s="6">
        <v>14</v>
      </c>
      <c r="F17726" s="7" t="s">
        <v>25</v>
      </c>
      <c r="G17726" s="6">
        <v>297.29145599999998</v>
      </c>
    </row>
    <row r="17727" spans="1:7" ht="15" thickBot="1" x14ac:dyDescent="0.35">
      <c r="A17727" s="6">
        <v>399.09480000000002</v>
      </c>
      <c r="B17727" s="19">
        <f>(A17727-G17727)/G17727</f>
        <v>1.0039708363461077</v>
      </c>
      <c r="C17727" s="30" t="s">
        <v>208</v>
      </c>
      <c r="D17727" s="6">
        <v>1003377</v>
      </c>
      <c r="E17727" s="6">
        <v>2103</v>
      </c>
      <c r="F17727" s="7" t="s">
        <v>25</v>
      </c>
      <c r="G17727" s="6">
        <v>199.15199999999999</v>
      </c>
    </row>
    <row r="17728" spans="1:7" ht="15" thickBot="1" x14ac:dyDescent="0.35">
      <c r="A17728" s="6">
        <v>399.292416</v>
      </c>
      <c r="B17728" s="19">
        <f>(A17728-G17728)/G17728</f>
        <v>1.2078295235410916E-2</v>
      </c>
      <c r="C17728" s="30" t="s">
        <v>22</v>
      </c>
      <c r="D17728" s="6">
        <v>1014212</v>
      </c>
      <c r="E17728" s="6">
        <v>829</v>
      </c>
      <c r="F17728" s="7" t="s">
        <v>87</v>
      </c>
      <c r="G17728" s="6">
        <v>394.52719999999999</v>
      </c>
    </row>
    <row r="17729" spans="1:7" ht="15" thickBot="1" x14ac:dyDescent="0.35">
      <c r="A17729" s="6">
        <v>399.30799999999999</v>
      </c>
      <c r="B17729" s="19">
        <f>(A17729-G17729)/G17729</f>
        <v>0.63120277654317758</v>
      </c>
      <c r="C17729" s="30" t="s">
        <v>261</v>
      </c>
      <c r="D17729" s="6">
        <v>1003380</v>
      </c>
      <c r="E17729" s="6">
        <v>2681</v>
      </c>
      <c r="F17729" s="7" t="s">
        <v>23</v>
      </c>
      <c r="G17729" s="6">
        <v>244.7936</v>
      </c>
    </row>
    <row r="17730" spans="1:7" ht="15" thickBot="1" x14ac:dyDescent="0.35">
      <c r="A17730" s="6">
        <v>399.31319999999999</v>
      </c>
      <c r="B17730" s="19">
        <f>(A17730-G17730)/G17730</f>
        <v>1.0353516612569118</v>
      </c>
      <c r="C17730" s="30" t="s">
        <v>298</v>
      </c>
      <c r="D17730" s="6">
        <v>1005193</v>
      </c>
      <c r="E17730" s="6">
        <v>344</v>
      </c>
      <c r="F17730" s="7" t="s">
        <v>87</v>
      </c>
      <c r="G17730" s="6">
        <v>196.18879999999999</v>
      </c>
    </row>
    <row r="17731" spans="1:7" ht="15" thickBot="1" x14ac:dyDescent="0.35">
      <c r="A17731" s="6">
        <v>399.36748799999998</v>
      </c>
      <c r="B17731" s="19">
        <f>(A17731-G17731)/G17731</f>
        <v>-0.23293062946449972</v>
      </c>
      <c r="C17731" s="30" t="s">
        <v>388</v>
      </c>
      <c r="D17731" s="6">
        <v>1000730</v>
      </c>
      <c r="E17731" s="6">
        <v>730</v>
      </c>
      <c r="F17731" s="7" t="s">
        <v>23</v>
      </c>
      <c r="G17731" s="6">
        <v>520.64063999999996</v>
      </c>
    </row>
    <row r="17732" spans="1:7" ht="15" thickBot="1" x14ac:dyDescent="0.35">
      <c r="A17732" s="6">
        <v>399.39640000000003</v>
      </c>
      <c r="B17732" s="19">
        <f>(A17732-G17732)/G17732</f>
        <v>4.3016470563248665</v>
      </c>
      <c r="C17732" s="30" t="s">
        <v>65</v>
      </c>
      <c r="D17732" s="6">
        <v>1004724</v>
      </c>
      <c r="E17732" s="6">
        <v>1432</v>
      </c>
      <c r="F17732" s="7" t="s">
        <v>35</v>
      </c>
      <c r="G17732" s="6">
        <v>75.334400000000002</v>
      </c>
    </row>
    <row r="17733" spans="1:7" ht="15" thickBot="1" x14ac:dyDescent="0.35">
      <c r="A17733" s="6">
        <v>399.43583999999998</v>
      </c>
      <c r="B17733" s="19">
        <f>(A17733-G17733)/G17733</f>
        <v>-5.2742295032204831E-2</v>
      </c>
      <c r="C17733" s="30" t="s">
        <v>274</v>
      </c>
      <c r="D17733" s="6">
        <v>1010000</v>
      </c>
      <c r="E17733" s="6">
        <v>1018</v>
      </c>
      <c r="F17733" s="7" t="s">
        <v>87</v>
      </c>
      <c r="G17733" s="6">
        <v>421.67599999999999</v>
      </c>
    </row>
    <row r="17734" spans="1:7" ht="15" thickBot="1" x14ac:dyDescent="0.35">
      <c r="A17734" s="6">
        <v>399.43583999999998</v>
      </c>
      <c r="B17734" s="19">
        <f>(A17734-G17734)/G17734</f>
        <v>-0.10295580309019042</v>
      </c>
      <c r="C17734" s="30" t="s">
        <v>264</v>
      </c>
      <c r="D17734" s="6">
        <v>1019043</v>
      </c>
      <c r="E17734" s="6">
        <v>1084</v>
      </c>
      <c r="F17734" s="7" t="s">
        <v>87</v>
      </c>
      <c r="G17734" s="6">
        <v>445.28</v>
      </c>
    </row>
    <row r="17735" spans="1:7" ht="15" thickBot="1" x14ac:dyDescent="0.35">
      <c r="A17735" s="6">
        <v>399.43583999999998</v>
      </c>
      <c r="B17735" s="19">
        <f>(A17735-G17735)/G17735</f>
        <v>-0.13986614641205197</v>
      </c>
      <c r="C17735" s="30" t="s">
        <v>190</v>
      </c>
      <c r="D17735" s="6">
        <v>1018100</v>
      </c>
      <c r="E17735" s="6">
        <v>2292</v>
      </c>
      <c r="F17735" s="7" t="s">
        <v>87</v>
      </c>
      <c r="G17735" s="6">
        <v>464.38799999999998</v>
      </c>
    </row>
    <row r="17736" spans="1:7" ht="15" thickBot="1" x14ac:dyDescent="0.35">
      <c r="A17736" s="6">
        <v>399.50040000000001</v>
      </c>
      <c r="B17736" s="19">
        <f>(A17736-G17736)/G17736</f>
        <v>1.3062860230547553</v>
      </c>
      <c r="C17736" s="30" t="s">
        <v>91</v>
      </c>
      <c r="D17736" s="6">
        <v>1003862</v>
      </c>
      <c r="E17736" s="6">
        <v>170</v>
      </c>
      <c r="F17736" s="7" t="s">
        <v>87</v>
      </c>
      <c r="G17736" s="6">
        <v>173.22239999999999</v>
      </c>
    </row>
    <row r="17737" spans="1:7" ht="15" thickBot="1" x14ac:dyDescent="0.35">
      <c r="A17737" s="6">
        <v>399.55219199999999</v>
      </c>
      <c r="B17737" s="19">
        <f>(A17737-G17737)/G17737</f>
        <v>-0.34171952520317794</v>
      </c>
      <c r="C17737" s="30" t="s">
        <v>59</v>
      </c>
      <c r="D17737" s="6">
        <v>1000808</v>
      </c>
      <c r="E17737" s="6">
        <v>808</v>
      </c>
      <c r="F17737" s="7" t="s">
        <v>17</v>
      </c>
      <c r="G17737" s="6">
        <v>606.96345599999995</v>
      </c>
    </row>
    <row r="17738" spans="1:7" ht="15" thickBot="1" x14ac:dyDescent="0.35">
      <c r="A17738" s="6">
        <v>399.6096</v>
      </c>
      <c r="B17738" s="19">
        <f>(A17738-G17738)/G17738</f>
        <v>5.7530824140168724</v>
      </c>
      <c r="C17738" s="30" t="s">
        <v>133</v>
      </c>
      <c r="D17738" s="6">
        <v>1002260</v>
      </c>
      <c r="E17738" s="6">
        <v>2260</v>
      </c>
      <c r="F17738" s="7" t="s">
        <v>87</v>
      </c>
      <c r="G17738" s="6">
        <v>59.174399999999999</v>
      </c>
    </row>
    <row r="17739" spans="1:7" ht="15" thickBot="1" x14ac:dyDescent="0.35">
      <c r="A17739" s="6">
        <v>399.62520000000001</v>
      </c>
      <c r="B17739" s="19">
        <f>(A17739-G17739)/G17739</f>
        <v>0.47016157513685319</v>
      </c>
      <c r="C17739" s="30" t="s">
        <v>64</v>
      </c>
      <c r="D17739" s="6">
        <v>1004092</v>
      </c>
      <c r="E17739" s="6">
        <v>779</v>
      </c>
      <c r="F17739" s="7" t="s">
        <v>25</v>
      </c>
      <c r="G17739" s="6">
        <v>271.82400000000001</v>
      </c>
    </row>
    <row r="17740" spans="1:7" ht="15" thickBot="1" x14ac:dyDescent="0.35">
      <c r="A17740" s="6">
        <v>399.68239999999997</v>
      </c>
      <c r="B17740" s="19">
        <f>(A17740-G17740)/G17740</f>
        <v>1.3910398759499969</v>
      </c>
      <c r="C17740" s="30" t="s">
        <v>143</v>
      </c>
      <c r="D17740" s="6">
        <v>1004476</v>
      </c>
      <c r="E17740" s="6">
        <v>2451</v>
      </c>
      <c r="F17740" s="7" t="s">
        <v>25</v>
      </c>
      <c r="G17740" s="6">
        <v>167.1584</v>
      </c>
    </row>
    <row r="17741" spans="1:7" ht="15" thickBot="1" x14ac:dyDescent="0.35">
      <c r="A17741" s="6">
        <v>399.8956</v>
      </c>
      <c r="B17741" s="19">
        <f>(A17741-G17741)/G17741</f>
        <v>1.0174575819705212</v>
      </c>
      <c r="C17741" s="30" t="s">
        <v>255</v>
      </c>
      <c r="D17741" s="6">
        <v>1004815</v>
      </c>
      <c r="E17741" s="6">
        <v>1010</v>
      </c>
      <c r="F17741" s="7" t="s">
        <v>87</v>
      </c>
      <c r="G17741" s="6">
        <v>198.2176</v>
      </c>
    </row>
    <row r="17742" spans="1:7" ht="15" thickBot="1" x14ac:dyDescent="0.35">
      <c r="A17742" s="6">
        <v>399.95280000000002</v>
      </c>
      <c r="B17742" s="19">
        <f>(A17742-G17742)/G17742</f>
        <v>1.2581710269567106</v>
      </c>
      <c r="C17742" s="30" t="s">
        <v>390</v>
      </c>
      <c r="D17742" s="6">
        <v>1002797</v>
      </c>
      <c r="E17742" s="6">
        <v>2797</v>
      </c>
      <c r="F17742" s="7" t="s">
        <v>27</v>
      </c>
      <c r="G17742" s="6">
        <v>177.11359999999999</v>
      </c>
    </row>
    <row r="17743" spans="1:7" ht="15" thickBot="1" x14ac:dyDescent="0.35">
      <c r="A17743" s="6">
        <v>400.0224384</v>
      </c>
      <c r="B17743" s="19">
        <f>(A17743-G17743)/G17743</f>
        <v>0.60269714953864151</v>
      </c>
      <c r="C17743" s="30" t="s">
        <v>40</v>
      </c>
      <c r="D17743" s="6">
        <v>1000237</v>
      </c>
      <c r="E17743" s="6">
        <v>237</v>
      </c>
      <c r="F17743" s="7" t="s">
        <v>35</v>
      </c>
      <c r="G17743" s="6">
        <v>249.59327999999999</v>
      </c>
    </row>
    <row r="17744" spans="1:7" ht="15" thickBot="1" x14ac:dyDescent="0.35">
      <c r="A17744" s="6">
        <v>400.1712</v>
      </c>
      <c r="B17744" s="19">
        <f>(A17744-G17744)/G17744</f>
        <v>0.99698982769358513</v>
      </c>
      <c r="C17744" s="30" t="s">
        <v>251</v>
      </c>
      <c r="D17744" s="6">
        <v>1005111</v>
      </c>
      <c r="E17744" s="6">
        <v>2034</v>
      </c>
      <c r="F17744" s="7" t="s">
        <v>17</v>
      </c>
      <c r="G17744" s="6">
        <v>200.38720000000001</v>
      </c>
    </row>
    <row r="17745" spans="1:7" ht="15" thickBot="1" x14ac:dyDescent="0.35">
      <c r="A17745" s="6">
        <v>400.23880000000003</v>
      </c>
      <c r="B17745" s="19">
        <f>(A17745-G17745)/G17745</f>
        <v>0.5023798512930775</v>
      </c>
      <c r="C17745" s="30" t="s">
        <v>223</v>
      </c>
      <c r="D17745" s="6">
        <v>1005240</v>
      </c>
      <c r="E17745" s="6">
        <v>515</v>
      </c>
      <c r="F17745" s="7" t="s">
        <v>19</v>
      </c>
      <c r="G17745" s="6">
        <v>266.40320000000003</v>
      </c>
    </row>
    <row r="17746" spans="1:7" ht="15" thickBot="1" x14ac:dyDescent="0.35">
      <c r="A17746" s="6">
        <v>400.38440000000003</v>
      </c>
      <c r="B17746" s="19">
        <f>(A17746-G17746)/G17746</f>
        <v>0.1190723747171466</v>
      </c>
      <c r="C17746" s="30" t="s">
        <v>71</v>
      </c>
      <c r="D17746" s="6">
        <v>1002505</v>
      </c>
      <c r="E17746" s="6">
        <v>2505</v>
      </c>
      <c r="F17746" s="7" t="s">
        <v>17</v>
      </c>
      <c r="G17746" s="6">
        <v>357.7824</v>
      </c>
    </row>
    <row r="17747" spans="1:7" ht="15" thickBot="1" x14ac:dyDescent="0.35">
      <c r="A17747" s="6">
        <v>400.47280000000001</v>
      </c>
      <c r="B17747" s="19">
        <f>(A17747-G17747)/G17747</f>
        <v>1.9054802312353449</v>
      </c>
      <c r="C17747" s="30" t="s">
        <v>229</v>
      </c>
      <c r="D17747" s="6">
        <v>1002771</v>
      </c>
      <c r="E17747" s="6">
        <v>2771</v>
      </c>
      <c r="F17747" s="7" t="s">
        <v>87</v>
      </c>
      <c r="G17747" s="6">
        <v>137.83359999999999</v>
      </c>
    </row>
    <row r="17748" spans="1:7" ht="15" thickBot="1" x14ac:dyDescent="0.35">
      <c r="A17748" s="6">
        <v>400.48320000000001</v>
      </c>
      <c r="B17748" s="19">
        <f>(A17748-G17748)/G17748</f>
        <v>-0.39851180080138832</v>
      </c>
      <c r="C17748" s="30" t="s">
        <v>34</v>
      </c>
      <c r="D17748" s="6">
        <v>1003971</v>
      </c>
      <c r="E17748" s="6">
        <v>699</v>
      </c>
      <c r="F17748" s="7" t="s">
        <v>27</v>
      </c>
      <c r="G17748" s="6">
        <v>665.82054400000004</v>
      </c>
    </row>
    <row r="17749" spans="1:7" ht="15" thickBot="1" x14ac:dyDescent="0.35">
      <c r="A17749" s="6">
        <v>400.6028</v>
      </c>
      <c r="B17749" s="19">
        <f>(A17749-G17749)/G17749</f>
        <v>11.254147905246672</v>
      </c>
      <c r="C17749" s="30" t="s">
        <v>154</v>
      </c>
      <c r="D17749" s="6">
        <v>1002745</v>
      </c>
      <c r="E17749" s="6">
        <v>2745</v>
      </c>
      <c r="F17749" s="7" t="s">
        <v>19</v>
      </c>
      <c r="G17749" s="6">
        <v>32.691200000000002</v>
      </c>
    </row>
    <row r="17750" spans="1:7" ht="15" thickBot="1" x14ac:dyDescent="0.35">
      <c r="A17750" s="6">
        <v>400.69080000000002</v>
      </c>
      <c r="B17750" s="19">
        <f>(A17750-G17750)/G17750</f>
        <v>1.3862574144214967</v>
      </c>
      <c r="C17750" s="30" t="s">
        <v>374</v>
      </c>
      <c r="D17750" s="6">
        <v>1005581</v>
      </c>
      <c r="E17750" s="6">
        <v>468</v>
      </c>
      <c r="F17750" s="7" t="s">
        <v>23</v>
      </c>
      <c r="G17750" s="6">
        <v>167.916</v>
      </c>
    </row>
    <row r="17751" spans="1:7" ht="15" thickBot="1" x14ac:dyDescent="0.35">
      <c r="A17751" s="6">
        <v>400.75880000000001</v>
      </c>
      <c r="B17751" s="19">
        <f>(A17751-G17751)/G17751</f>
        <v>0.96669427911870487</v>
      </c>
      <c r="C17751" s="30" t="s">
        <v>69</v>
      </c>
      <c r="D17751" s="6">
        <v>1003258</v>
      </c>
      <c r="E17751" s="6">
        <v>2406</v>
      </c>
      <c r="F17751" s="7" t="s">
        <v>31</v>
      </c>
      <c r="G17751" s="6">
        <v>203.77279999999999</v>
      </c>
    </row>
    <row r="17752" spans="1:7" ht="15" thickBot="1" x14ac:dyDescent="0.35">
      <c r="A17752" s="6">
        <v>400.77440000000001</v>
      </c>
      <c r="B17752" s="19">
        <f>(A17752-G17752)/G17752</f>
        <v>10.795253343379168</v>
      </c>
      <c r="C17752" s="30" t="s">
        <v>221</v>
      </c>
      <c r="D17752" s="6">
        <v>1002804</v>
      </c>
      <c r="E17752" s="6">
        <v>2804</v>
      </c>
      <c r="F17752" s="7" t="s">
        <v>27</v>
      </c>
      <c r="G17752" s="6">
        <v>33.977600000000002</v>
      </c>
    </row>
    <row r="17753" spans="1:7" ht="15" thickBot="1" x14ac:dyDescent="0.35">
      <c r="A17753" s="6">
        <v>400.78480000000002</v>
      </c>
      <c r="B17753" s="19">
        <f>(A17753-G17753)/G17753</f>
        <v>0.47768057292526972</v>
      </c>
      <c r="C17753" s="30" t="s">
        <v>363</v>
      </c>
      <c r="D17753" s="6">
        <v>1002325</v>
      </c>
      <c r="E17753" s="6">
        <v>2325</v>
      </c>
      <c r="F17753" s="7" t="s">
        <v>42</v>
      </c>
      <c r="G17753" s="6">
        <v>271.22559999999999</v>
      </c>
    </row>
    <row r="17754" spans="1:7" ht="15" thickBot="1" x14ac:dyDescent="0.35">
      <c r="A17754" s="6">
        <v>400.87007999999997</v>
      </c>
      <c r="B17754" s="19">
        <f>(A17754-G17754)/G17754</f>
        <v>-0.11214500868209372</v>
      </c>
      <c r="C17754" s="30" t="s">
        <v>331</v>
      </c>
      <c r="D17754" s="6">
        <v>1015005</v>
      </c>
      <c r="E17754" s="6">
        <v>1834</v>
      </c>
      <c r="F17754" s="7" t="s">
        <v>87</v>
      </c>
      <c r="G17754" s="6">
        <v>451.50400000000002</v>
      </c>
    </row>
    <row r="17755" spans="1:7" ht="15" thickBot="1" x14ac:dyDescent="0.35">
      <c r="A17755" s="6">
        <v>400.8732</v>
      </c>
      <c r="B17755" s="19">
        <f>(A17755-G17755)/G17755</f>
        <v>8.6661168981481485</v>
      </c>
      <c r="C17755" s="30" t="s">
        <v>244</v>
      </c>
      <c r="D17755" s="6">
        <v>1003733</v>
      </c>
      <c r="E17755" s="6">
        <v>112</v>
      </c>
      <c r="F17755" s="7" t="s">
        <v>17</v>
      </c>
      <c r="G17755" s="6">
        <v>41.472000000000001</v>
      </c>
    </row>
    <row r="17756" spans="1:7" ht="15" thickBot="1" x14ac:dyDescent="0.35">
      <c r="A17756" s="6">
        <v>400.96159999999998</v>
      </c>
      <c r="B17756" s="19">
        <f>(A17756-G17756)/G17756</f>
        <v>2.8538584566173526</v>
      </c>
      <c r="C17756" s="30" t="s">
        <v>86</v>
      </c>
      <c r="D17756" s="6">
        <v>1002420</v>
      </c>
      <c r="E17756" s="6">
        <v>2420</v>
      </c>
      <c r="F17756" s="7" t="s">
        <v>23</v>
      </c>
      <c r="G17756" s="6">
        <v>104.0416</v>
      </c>
    </row>
    <row r="17757" spans="1:7" ht="15" thickBot="1" x14ac:dyDescent="0.35">
      <c r="A17757" s="6">
        <v>401.01185279999999</v>
      </c>
      <c r="B17757" s="19">
        <f>(A17757-G17757)/G17757</f>
        <v>0.22458799359270526</v>
      </c>
      <c r="C17757" s="30" t="s">
        <v>209</v>
      </c>
      <c r="D17757" s="6">
        <v>1000086</v>
      </c>
      <c r="E17757" s="6">
        <v>86</v>
      </c>
      <c r="F17757" s="7" t="s">
        <v>19</v>
      </c>
      <c r="G17757" s="6">
        <v>327.46675199999999</v>
      </c>
    </row>
    <row r="17758" spans="1:7" ht="15" thickBot="1" x14ac:dyDescent="0.35">
      <c r="A17758" s="6">
        <v>401.07080000000002</v>
      </c>
      <c r="B17758" s="19">
        <f>(A17758-G17758)/G17758</f>
        <v>0.49959469483961277</v>
      </c>
      <c r="C17758" s="30" t="s">
        <v>45</v>
      </c>
      <c r="D17758" s="6">
        <v>1003885</v>
      </c>
      <c r="E17758" s="6">
        <v>1291</v>
      </c>
      <c r="F17758" s="7" t="s">
        <v>21</v>
      </c>
      <c r="G17758" s="6">
        <v>267.45280000000002</v>
      </c>
    </row>
    <row r="17759" spans="1:7" ht="15" thickBot="1" x14ac:dyDescent="0.35">
      <c r="A17759" s="6">
        <v>401.08640000000003</v>
      </c>
      <c r="B17759" s="19">
        <f>(A17759-G17759)/G17759</f>
        <v>0.67669288599941158</v>
      </c>
      <c r="C17759" s="30" t="s">
        <v>299</v>
      </c>
      <c r="D17759" s="6">
        <v>1004602</v>
      </c>
      <c r="E17759" s="6">
        <v>2814</v>
      </c>
      <c r="F17759" s="7" t="s">
        <v>17</v>
      </c>
      <c r="G17759" s="6">
        <v>239.21279999999999</v>
      </c>
    </row>
    <row r="17760" spans="1:7" ht="15" thickBot="1" x14ac:dyDescent="0.35">
      <c r="A17760" s="6">
        <v>401.11759999999998</v>
      </c>
      <c r="B17760" s="19">
        <f>(A17760-G17760)/G17760</f>
        <v>12.03684347373895</v>
      </c>
      <c r="C17760" s="30" t="s">
        <v>288</v>
      </c>
      <c r="D17760" s="6">
        <v>1003031</v>
      </c>
      <c r="E17760" s="6">
        <v>934</v>
      </c>
      <c r="F17760" s="7" t="s">
        <v>31</v>
      </c>
      <c r="G17760" s="6">
        <v>30.768000000000001</v>
      </c>
    </row>
    <row r="17761" spans="1:7" ht="15" thickBot="1" x14ac:dyDescent="0.35">
      <c r="A17761" s="6">
        <v>401.14359999999999</v>
      </c>
      <c r="B17761" s="19">
        <f>(A17761-G17761)/G17761</f>
        <v>1.1553881533700139</v>
      </c>
      <c r="C17761" s="30" t="s">
        <v>215</v>
      </c>
      <c r="D17761" s="6">
        <v>1004258</v>
      </c>
      <c r="E17761" s="6">
        <v>972</v>
      </c>
      <c r="F17761" s="7" t="s">
        <v>25</v>
      </c>
      <c r="G17761" s="6">
        <v>186.11199999999999</v>
      </c>
    </row>
    <row r="17762" spans="1:7" ht="15" thickBot="1" x14ac:dyDescent="0.35">
      <c r="A17762" s="6">
        <v>401.28919999999999</v>
      </c>
      <c r="B17762" s="19">
        <f>(A17762-G17762)/G17762</f>
        <v>0.6795177858730882</v>
      </c>
      <c r="C17762" s="30" t="s">
        <v>56</v>
      </c>
      <c r="D17762" s="6">
        <v>1003179</v>
      </c>
      <c r="E17762" s="6">
        <v>1692</v>
      </c>
      <c r="F17762" s="7" t="s">
        <v>31</v>
      </c>
      <c r="G17762" s="6">
        <v>238.93119999999999</v>
      </c>
    </row>
    <row r="17763" spans="1:7" ht="15" thickBot="1" x14ac:dyDescent="0.35">
      <c r="A17763" s="6">
        <v>401.32160640000001</v>
      </c>
      <c r="B17763" s="19">
        <f>(A17763-G17763)/G17763</f>
        <v>0.88495287204571049</v>
      </c>
      <c r="C17763" s="30" t="s">
        <v>30</v>
      </c>
      <c r="D17763" s="6">
        <v>1000346</v>
      </c>
      <c r="E17763" s="6">
        <v>346</v>
      </c>
      <c r="F17763" s="7" t="s">
        <v>25</v>
      </c>
      <c r="G17763" s="6">
        <v>212.90803199999999</v>
      </c>
    </row>
    <row r="17764" spans="1:7" ht="15" thickBot="1" x14ac:dyDescent="0.35">
      <c r="A17764" s="6">
        <v>401.5872</v>
      </c>
      <c r="B17764" s="19">
        <f>(A17764-G17764)/G17764</f>
        <v>15.496352283930332</v>
      </c>
      <c r="C17764" s="30" t="s">
        <v>159</v>
      </c>
      <c r="D17764" s="6">
        <v>1005678</v>
      </c>
      <c r="E17764" s="6">
        <v>2660</v>
      </c>
      <c r="F17764" s="7" t="s">
        <v>17</v>
      </c>
      <c r="G17764" s="6">
        <v>24.344000000000001</v>
      </c>
    </row>
    <row r="17765" spans="1:7" ht="15" thickBot="1" x14ac:dyDescent="0.35">
      <c r="A17765" s="6">
        <v>401.5872</v>
      </c>
      <c r="B17765" s="19">
        <f>(A17765-G17765)/G17765</f>
        <v>11.921081081081082</v>
      </c>
      <c r="C17765" s="30" t="s">
        <v>235</v>
      </c>
      <c r="D17765" s="6">
        <v>1005743</v>
      </c>
      <c r="E17765" s="6">
        <v>2323</v>
      </c>
      <c r="F17765" s="7" t="s">
        <v>25</v>
      </c>
      <c r="G17765" s="6">
        <v>31.08</v>
      </c>
    </row>
    <row r="17766" spans="1:7" ht="15" thickBot="1" x14ac:dyDescent="0.35">
      <c r="A17766" s="6">
        <v>401.5872</v>
      </c>
      <c r="B17766" s="19">
        <f>(A17766-G17766)/G17766</f>
        <v>7.0939051918735894</v>
      </c>
      <c r="C17766" s="30" t="s">
        <v>195</v>
      </c>
      <c r="D17766" s="6">
        <v>1005445</v>
      </c>
      <c r="E17766" s="6">
        <v>614</v>
      </c>
      <c r="F17766" s="7" t="s">
        <v>35</v>
      </c>
      <c r="G17766" s="6">
        <v>49.616</v>
      </c>
    </row>
    <row r="17767" spans="1:7" ht="15" thickBot="1" x14ac:dyDescent="0.35">
      <c r="A17767" s="6">
        <v>401.5872</v>
      </c>
      <c r="B17767" s="19">
        <f>(A17767-G17767)/G17767</f>
        <v>2.7848450576792581</v>
      </c>
      <c r="C17767" s="30" t="s">
        <v>254</v>
      </c>
      <c r="D17767" s="6">
        <v>1005920</v>
      </c>
      <c r="E17767" s="6">
        <v>2200</v>
      </c>
      <c r="F17767" s="7" t="s">
        <v>87</v>
      </c>
      <c r="G17767" s="6">
        <v>106.104</v>
      </c>
    </row>
    <row r="17768" spans="1:7" ht="15" thickBot="1" x14ac:dyDescent="0.35">
      <c r="A17768" s="6">
        <v>401.5872</v>
      </c>
      <c r="B17768" s="19">
        <f>(A17768-G17768)/G17768</f>
        <v>1.9590262017742932</v>
      </c>
      <c r="C17768" s="30" t="s">
        <v>95</v>
      </c>
      <c r="D17768" s="6">
        <v>1006313</v>
      </c>
      <c r="E17768" s="6">
        <v>2191</v>
      </c>
      <c r="F17768" s="7" t="s">
        <v>87</v>
      </c>
      <c r="G17768" s="6">
        <v>135.71600000000001</v>
      </c>
    </row>
    <row r="17769" spans="1:7" ht="15" thickBot="1" x14ac:dyDescent="0.35">
      <c r="A17769" s="6">
        <v>401.5872</v>
      </c>
      <c r="B17769" s="19">
        <f>(A17769-G17769)/G17769</f>
        <v>0.28768325060602562</v>
      </c>
      <c r="C17769" s="30" t="s">
        <v>37</v>
      </c>
      <c r="D17769" s="6">
        <v>1019280</v>
      </c>
      <c r="E17769" s="6">
        <v>919</v>
      </c>
      <c r="F17769" s="7" t="s">
        <v>87</v>
      </c>
      <c r="G17769" s="6">
        <v>311.86799999999999</v>
      </c>
    </row>
    <row r="17770" spans="1:7" ht="15" thickBot="1" x14ac:dyDescent="0.35">
      <c r="A17770" s="6">
        <v>402.03280000000001</v>
      </c>
      <c r="B17770" s="19">
        <f>(A17770-G17770)/G17770</f>
        <v>2.2988984875538283</v>
      </c>
      <c r="C17770" s="30" t="s">
        <v>50</v>
      </c>
      <c r="D17770" s="6">
        <v>1005232</v>
      </c>
      <c r="E17770" s="6">
        <v>2372</v>
      </c>
      <c r="F17770" s="7" t="s">
        <v>23</v>
      </c>
      <c r="G17770" s="6">
        <v>121.86879999999999</v>
      </c>
    </row>
    <row r="17771" spans="1:7" ht="15" thickBot="1" x14ac:dyDescent="0.35">
      <c r="A17771" s="6">
        <v>402.07440000000003</v>
      </c>
      <c r="B17771" s="19">
        <f>(A17771-G17771)/G17771</f>
        <v>0.75945906207553249</v>
      </c>
      <c r="C17771" s="30" t="s">
        <v>183</v>
      </c>
      <c r="D17771" s="6">
        <v>1002825</v>
      </c>
      <c r="E17771" s="6">
        <v>2825</v>
      </c>
      <c r="F17771" s="7" t="s">
        <v>21</v>
      </c>
      <c r="G17771" s="6">
        <v>228.52160000000001</v>
      </c>
    </row>
    <row r="17772" spans="1:7" ht="15" thickBot="1" x14ac:dyDescent="0.35">
      <c r="A17772" s="6">
        <v>402.2876</v>
      </c>
      <c r="B17772" s="19">
        <f>(A17772-G17772)/G17772</f>
        <v>3.3116532908049519</v>
      </c>
      <c r="C17772" s="30" t="s">
        <v>216</v>
      </c>
      <c r="D17772" s="6">
        <v>1003895</v>
      </c>
      <c r="E17772" s="6">
        <v>1926</v>
      </c>
      <c r="F17772" s="7" t="s">
        <v>27</v>
      </c>
      <c r="G17772" s="6">
        <v>93.302400000000006</v>
      </c>
    </row>
    <row r="17773" spans="1:7" ht="15" thickBot="1" x14ac:dyDescent="0.35">
      <c r="A17773" s="6">
        <v>402.30432000000002</v>
      </c>
      <c r="B17773" s="19">
        <f>(A17773-G17773)/G17773</f>
        <v>3.9771733399497619E-2</v>
      </c>
      <c r="C17773" s="30" t="s">
        <v>178</v>
      </c>
      <c r="D17773" s="6">
        <v>1010631</v>
      </c>
      <c r="E17773" s="6">
        <v>850</v>
      </c>
      <c r="F17773" s="7" t="s">
        <v>87</v>
      </c>
      <c r="G17773" s="6">
        <v>386.916</v>
      </c>
    </row>
    <row r="17774" spans="1:7" ht="15" thickBot="1" x14ac:dyDescent="0.35">
      <c r="A17774" s="6">
        <v>402.30432000000002</v>
      </c>
      <c r="B17774" s="19">
        <f>(A17774-G17774)/G17774</f>
        <v>-0.14214974156019172</v>
      </c>
      <c r="C17774" s="30" t="s">
        <v>29</v>
      </c>
      <c r="D17774" s="6">
        <v>1011070</v>
      </c>
      <c r="E17774" s="6">
        <v>1585</v>
      </c>
      <c r="F17774" s="7" t="s">
        <v>87</v>
      </c>
      <c r="G17774" s="6">
        <v>468.96800000000002</v>
      </c>
    </row>
    <row r="17775" spans="1:7" ht="15" thickBot="1" x14ac:dyDescent="0.35">
      <c r="A17775" s="6">
        <v>402.36040000000003</v>
      </c>
      <c r="B17775" s="19">
        <f>(A17775-G17775)/G17775</f>
        <v>1.3569323123640999</v>
      </c>
      <c r="C17775" s="30" t="s">
        <v>108</v>
      </c>
      <c r="D17775" s="6">
        <v>1003612</v>
      </c>
      <c r="E17775" s="6">
        <v>1949</v>
      </c>
      <c r="F17775" s="7" t="s">
        <v>25</v>
      </c>
      <c r="G17775" s="6">
        <v>170.71360000000001</v>
      </c>
    </row>
    <row r="17776" spans="1:7" ht="15" thickBot="1" x14ac:dyDescent="0.35">
      <c r="A17776" s="6">
        <v>402.40199999999999</v>
      </c>
      <c r="B17776" s="19">
        <f>(A17776-G17776)/G17776</f>
        <v>0.70791852284456991</v>
      </c>
      <c r="C17776" s="30" t="s">
        <v>191</v>
      </c>
      <c r="D17776" s="6">
        <v>1003818</v>
      </c>
      <c r="E17776" s="6">
        <v>1612</v>
      </c>
      <c r="F17776" s="7" t="s">
        <v>87</v>
      </c>
      <c r="G17776" s="6">
        <v>235.6096</v>
      </c>
    </row>
    <row r="17777" spans="1:7" ht="15" thickBot="1" x14ac:dyDescent="0.35">
      <c r="A17777" s="6">
        <v>402.48360000000002</v>
      </c>
      <c r="B17777" s="19">
        <f>(A17777-G17777)/G17777</f>
        <v>19.18068592057762</v>
      </c>
      <c r="C17777" s="30" t="s">
        <v>376</v>
      </c>
      <c r="D17777" s="6">
        <v>1005624</v>
      </c>
      <c r="E17777" s="6">
        <v>792</v>
      </c>
      <c r="F17777" s="7" t="s">
        <v>21</v>
      </c>
      <c r="G17777" s="6">
        <v>19.943999999999999</v>
      </c>
    </row>
    <row r="17778" spans="1:7" ht="15" thickBot="1" x14ac:dyDescent="0.35">
      <c r="A17778" s="6">
        <v>402.62040000000002</v>
      </c>
      <c r="B17778" s="19">
        <f>(A17778-G17778)/G17778</f>
        <v>6.7546302003081662</v>
      </c>
      <c r="C17778" s="30" t="s">
        <v>355</v>
      </c>
      <c r="D17778" s="6">
        <v>1003513</v>
      </c>
      <c r="E17778" s="6">
        <v>805</v>
      </c>
      <c r="F17778" s="7" t="s">
        <v>25</v>
      </c>
      <c r="G17778" s="6">
        <v>51.92</v>
      </c>
    </row>
    <row r="17779" spans="1:7" ht="15" thickBot="1" x14ac:dyDescent="0.35">
      <c r="A17779" s="6">
        <v>402.66199999999998</v>
      </c>
      <c r="B17779" s="19">
        <f>(A17779-G17779)/G17779</f>
        <v>5.6528431320714816</v>
      </c>
      <c r="C17779" s="30" t="s">
        <v>153</v>
      </c>
      <c r="D17779" s="6">
        <v>1004338</v>
      </c>
      <c r="E17779" s="6">
        <v>2107</v>
      </c>
      <c r="F17779" s="7" t="s">
        <v>17</v>
      </c>
      <c r="G17779" s="6">
        <v>60.524799999999999</v>
      </c>
    </row>
    <row r="17780" spans="1:7" ht="15" thickBot="1" x14ac:dyDescent="0.35">
      <c r="A17780" s="6">
        <v>402.78700800000001</v>
      </c>
      <c r="B17780" s="19">
        <f>(A17780-G17780)/G17780</f>
        <v>0.22633680625582017</v>
      </c>
      <c r="C17780" s="30" t="s">
        <v>313</v>
      </c>
      <c r="D17780" s="6">
        <v>1000729</v>
      </c>
      <c r="E17780" s="6">
        <v>729</v>
      </c>
      <c r="F17780" s="7" t="s">
        <v>23</v>
      </c>
      <c r="G17780" s="6">
        <v>328.44729599999999</v>
      </c>
    </row>
    <row r="17781" spans="1:7" ht="15" thickBot="1" x14ac:dyDescent="0.35">
      <c r="A17781" s="6">
        <v>402.83359999999999</v>
      </c>
      <c r="B17781" s="19">
        <f>(A17781-G17781)/G17781</f>
        <v>0.37303673487195144</v>
      </c>
      <c r="C17781" s="30" t="s">
        <v>191</v>
      </c>
      <c r="D17781" s="6">
        <v>1004634</v>
      </c>
      <c r="E17781" s="6">
        <v>66</v>
      </c>
      <c r="F17781" s="7" t="s">
        <v>31</v>
      </c>
      <c r="G17781" s="6">
        <v>293.3888</v>
      </c>
    </row>
    <row r="17782" spans="1:7" ht="15" thickBot="1" x14ac:dyDescent="0.35">
      <c r="A17782" s="6">
        <v>402.90640000000002</v>
      </c>
      <c r="B17782" s="19">
        <f>(A17782-G17782)/G17782</f>
        <v>1.1327368046615625</v>
      </c>
      <c r="C17782" s="30" t="s">
        <v>278</v>
      </c>
      <c r="D17782" s="6">
        <v>1004337</v>
      </c>
      <c r="E17782" s="6">
        <v>2267</v>
      </c>
      <c r="F17782" s="7" t="s">
        <v>35</v>
      </c>
      <c r="G17782" s="6">
        <v>188.9152</v>
      </c>
    </row>
    <row r="17783" spans="1:7" ht="15" thickBot="1" x14ac:dyDescent="0.35">
      <c r="A17783" s="6">
        <v>402.91160000000002</v>
      </c>
      <c r="B17783" s="19">
        <f>(A17783-G17783)/G17783</f>
        <v>2.8371948617925824</v>
      </c>
      <c r="C17783" s="30" t="s">
        <v>277</v>
      </c>
      <c r="D17783" s="6">
        <v>1004549</v>
      </c>
      <c r="E17783" s="6">
        <v>1424</v>
      </c>
      <c r="F17783" s="7" t="s">
        <v>25</v>
      </c>
      <c r="G17783" s="6">
        <v>105.0016</v>
      </c>
    </row>
    <row r="17784" spans="1:7" ht="15" thickBot="1" x14ac:dyDescent="0.35">
      <c r="A17784" s="6">
        <v>402.94799999999998</v>
      </c>
      <c r="B17784" s="19">
        <f>(A17784-G17784)/G17784</f>
        <v>0.90515545805280273</v>
      </c>
      <c r="C17784" s="30" t="s">
        <v>314</v>
      </c>
      <c r="D17784" s="6">
        <v>1003071</v>
      </c>
      <c r="E17784" s="6">
        <v>1227</v>
      </c>
      <c r="F17784" s="7" t="s">
        <v>21</v>
      </c>
      <c r="G17784" s="6">
        <v>211.50399999999999</v>
      </c>
    </row>
    <row r="17785" spans="1:7" ht="15" thickBot="1" x14ac:dyDescent="0.35">
      <c r="A17785" s="6">
        <v>403.0104</v>
      </c>
      <c r="B17785" s="19">
        <f>(A17785-G17785)/G17785</f>
        <v>1.2381111051873965</v>
      </c>
      <c r="C17785" s="30" t="s">
        <v>205</v>
      </c>
      <c r="D17785" s="6">
        <v>1002464</v>
      </c>
      <c r="E17785" s="6">
        <v>2464</v>
      </c>
      <c r="F17785" s="7" t="s">
        <v>42</v>
      </c>
      <c r="G17785" s="6">
        <v>180.06720000000001</v>
      </c>
    </row>
    <row r="17786" spans="1:7" ht="15" thickBot="1" x14ac:dyDescent="0.35">
      <c r="A17786" s="6">
        <v>403.02143999999998</v>
      </c>
      <c r="B17786" s="19">
        <f>(A17786-G17786)/G17786</f>
        <v>0.13110410094637223</v>
      </c>
      <c r="C17786" s="30" t="s">
        <v>248</v>
      </c>
      <c r="D17786" s="6">
        <v>1012059</v>
      </c>
      <c r="E17786" s="6">
        <v>2309</v>
      </c>
      <c r="F17786" s="7" t="s">
        <v>87</v>
      </c>
      <c r="G17786" s="6">
        <v>356.30799999999999</v>
      </c>
    </row>
    <row r="17787" spans="1:7" ht="15" thickBot="1" x14ac:dyDescent="0.35">
      <c r="A17787" s="6">
        <v>403.10919999999999</v>
      </c>
      <c r="B17787" s="19">
        <f>(A17787-G17787)/G17787</f>
        <v>1.0212378056607405</v>
      </c>
      <c r="C17787" s="30" t="s">
        <v>133</v>
      </c>
      <c r="D17787" s="6">
        <v>1003711</v>
      </c>
      <c r="E17787" s="6">
        <v>2096</v>
      </c>
      <c r="F17787" s="7" t="s">
        <v>23</v>
      </c>
      <c r="G17787" s="6">
        <v>199.43680000000001</v>
      </c>
    </row>
    <row r="17788" spans="1:7" ht="15" thickBot="1" x14ac:dyDescent="0.35">
      <c r="A17788" s="6">
        <v>403.33800000000002</v>
      </c>
      <c r="B17788" s="19">
        <f>(A17788-G17788)/G17788</f>
        <v>3.0014960792406109</v>
      </c>
      <c r="C17788" s="30" t="s">
        <v>98</v>
      </c>
      <c r="D17788" s="6">
        <v>1002523</v>
      </c>
      <c r="E17788" s="6">
        <v>2523</v>
      </c>
      <c r="F17788" s="7" t="s">
        <v>23</v>
      </c>
      <c r="G17788" s="6">
        <v>100.7968</v>
      </c>
    </row>
    <row r="17789" spans="1:7" ht="15" thickBot="1" x14ac:dyDescent="0.35">
      <c r="A17789" s="6">
        <v>403.38</v>
      </c>
      <c r="B17789" s="19">
        <f>(A17789-G17789)/G17789</f>
        <v>2.5420252186435319</v>
      </c>
      <c r="C17789" s="30" t="s">
        <v>381</v>
      </c>
      <c r="D17789" s="6">
        <v>1006220</v>
      </c>
      <c r="E17789" s="6">
        <v>2415</v>
      </c>
      <c r="F17789" s="7" t="s">
        <v>27</v>
      </c>
      <c r="G17789" s="6">
        <v>113.884</v>
      </c>
    </row>
    <row r="17790" spans="1:7" ht="15" thickBot="1" x14ac:dyDescent="0.35">
      <c r="A17790" s="6">
        <v>403.38</v>
      </c>
      <c r="B17790" s="19">
        <f>(A17790-G17790)/G17790</f>
        <v>2.1180817512831611</v>
      </c>
      <c r="C17790" s="30" t="s">
        <v>296</v>
      </c>
      <c r="D17790" s="6">
        <v>1005671</v>
      </c>
      <c r="E17790" s="6">
        <v>398</v>
      </c>
      <c r="F17790" s="7" t="s">
        <v>87</v>
      </c>
      <c r="G17790" s="6">
        <v>129.36799999999999</v>
      </c>
    </row>
    <row r="17791" spans="1:7" ht="15" thickBot="1" x14ac:dyDescent="0.35">
      <c r="A17791" s="6">
        <v>403.50810239999998</v>
      </c>
      <c r="B17791" s="19">
        <f>(A17791-G17791)/G17791</f>
        <v>7.7526199286581443</v>
      </c>
      <c r="C17791" s="30" t="s">
        <v>118</v>
      </c>
      <c r="D17791" s="6">
        <v>1000071</v>
      </c>
      <c r="E17791" s="6">
        <v>71</v>
      </c>
      <c r="F17791" s="7" t="s">
        <v>23</v>
      </c>
      <c r="G17791" s="6">
        <v>46.101407999999999</v>
      </c>
    </row>
    <row r="17792" spans="1:7" ht="15" thickBot="1" x14ac:dyDescent="0.35">
      <c r="A17792" s="6">
        <v>403.52415999999999</v>
      </c>
      <c r="B17792" s="19">
        <f>(A17792-G17792)/G17792</f>
        <v>1.2295153674083221</v>
      </c>
      <c r="C17792" s="30" t="s">
        <v>216</v>
      </c>
      <c r="D17792" s="6">
        <v>1001078</v>
      </c>
      <c r="E17792" s="6">
        <v>1078</v>
      </c>
      <c r="F17792" s="7" t="s">
        <v>35</v>
      </c>
      <c r="G17792" s="6">
        <v>180.991872</v>
      </c>
    </row>
    <row r="17793" spans="1:7" ht="15" thickBot="1" x14ac:dyDescent="0.35">
      <c r="A17793" s="6">
        <v>403.59280000000001</v>
      </c>
      <c r="B17793" s="19">
        <f>(A17793-G17793)/G17793</f>
        <v>10.906235249693195</v>
      </c>
      <c r="C17793" s="30" t="s">
        <v>215</v>
      </c>
      <c r="D17793" s="6">
        <v>1002201</v>
      </c>
      <c r="E17793" s="6">
        <v>2201</v>
      </c>
      <c r="F17793" s="7" t="s">
        <v>42</v>
      </c>
      <c r="G17793" s="6">
        <v>33.897599999999997</v>
      </c>
    </row>
    <row r="17794" spans="1:7" ht="15" thickBot="1" x14ac:dyDescent="0.35">
      <c r="A17794" s="6">
        <v>403.73856000000001</v>
      </c>
      <c r="B17794" s="19">
        <f>(A17794-G17794)/G17794</f>
        <v>5.4081624127991994E-2</v>
      </c>
      <c r="C17794" s="30" t="s">
        <v>270</v>
      </c>
      <c r="D17794" s="6">
        <v>1016131</v>
      </c>
      <c r="E17794" s="6">
        <v>1109</v>
      </c>
      <c r="F17794" s="7" t="s">
        <v>87</v>
      </c>
      <c r="G17794" s="6">
        <v>383.024</v>
      </c>
    </row>
    <row r="17795" spans="1:7" ht="15" thickBot="1" x14ac:dyDescent="0.35">
      <c r="A17795" s="6">
        <v>403.73856000000001</v>
      </c>
      <c r="B17795" s="19">
        <f>(A17795-G17795)/G17795</f>
        <v>-0.1923936629860778</v>
      </c>
      <c r="C17795" s="30" t="s">
        <v>237</v>
      </c>
      <c r="D17795" s="6">
        <v>1016622</v>
      </c>
      <c r="E17795" s="6">
        <v>1563</v>
      </c>
      <c r="F17795" s="7" t="s">
        <v>87</v>
      </c>
      <c r="G17795" s="6">
        <v>499.92</v>
      </c>
    </row>
    <row r="17796" spans="1:7" ht="15" thickBot="1" x14ac:dyDescent="0.35">
      <c r="A17796" s="6">
        <v>403.78</v>
      </c>
      <c r="B17796" s="19">
        <f>(A17796-G17796)/G17796</f>
        <v>3.3764307019977799</v>
      </c>
      <c r="C17796" s="30" t="s">
        <v>268</v>
      </c>
      <c r="D17796" s="6">
        <v>1004583</v>
      </c>
      <c r="E17796" s="6">
        <v>156</v>
      </c>
      <c r="F17796" s="7" t="s">
        <v>23</v>
      </c>
      <c r="G17796" s="6">
        <v>92.2624</v>
      </c>
    </row>
    <row r="17797" spans="1:7" ht="15" thickBot="1" x14ac:dyDescent="0.35">
      <c r="A17797" s="6">
        <v>403.92039999999997</v>
      </c>
      <c r="B17797" s="19">
        <f>(A17797-G17797)/G17797</f>
        <v>4.6674355693247129</v>
      </c>
      <c r="C17797" s="30" t="s">
        <v>316</v>
      </c>
      <c r="D17797" s="6">
        <v>1005198</v>
      </c>
      <c r="E17797" s="6">
        <v>9</v>
      </c>
      <c r="F17797" s="7" t="s">
        <v>27</v>
      </c>
      <c r="G17797" s="6">
        <v>71.270399999999995</v>
      </c>
    </row>
    <row r="17798" spans="1:7" ht="15" thickBot="1" x14ac:dyDescent="0.35">
      <c r="A17798" s="6">
        <v>403.95159999999998</v>
      </c>
      <c r="B17798" s="19">
        <f>(A17798-G17798)/G17798</f>
        <v>2.0993855729332904</v>
      </c>
      <c r="C17798" s="30" t="s">
        <v>50</v>
      </c>
      <c r="D17798" s="6">
        <v>1003027</v>
      </c>
      <c r="E17798" s="6">
        <v>2089</v>
      </c>
      <c r="F17798" s="7" t="s">
        <v>35</v>
      </c>
      <c r="G17798" s="6">
        <v>130.33279999999999</v>
      </c>
    </row>
    <row r="17799" spans="1:7" ht="15" thickBot="1" x14ac:dyDescent="0.35">
      <c r="A17799" s="6">
        <v>403.99007999999998</v>
      </c>
      <c r="B17799" s="19">
        <f>(A17799-G17799)/G17799</f>
        <v>-0.16415476592448416</v>
      </c>
      <c r="C17799" s="30" t="s">
        <v>176</v>
      </c>
      <c r="D17799" s="6">
        <v>1000863</v>
      </c>
      <c r="E17799" s="6">
        <v>863</v>
      </c>
      <c r="F17799" s="7" t="s">
        <v>25</v>
      </c>
      <c r="G17799" s="6">
        <v>483.33120000000002</v>
      </c>
    </row>
    <row r="17800" spans="1:7" ht="15" thickBot="1" x14ac:dyDescent="0.35">
      <c r="A17800" s="6">
        <v>404.10759999999999</v>
      </c>
      <c r="B17800" s="19">
        <f>(A17800-G17800)/G17800</f>
        <v>1.0409474747474747</v>
      </c>
      <c r="C17800" s="30" t="s">
        <v>46</v>
      </c>
      <c r="D17800" s="6">
        <v>1002261</v>
      </c>
      <c r="E17800" s="6">
        <v>2261</v>
      </c>
      <c r="F17800" s="7" t="s">
        <v>35</v>
      </c>
      <c r="G17800" s="6">
        <v>198</v>
      </c>
    </row>
    <row r="17801" spans="1:7" ht="15" thickBot="1" x14ac:dyDescent="0.35">
      <c r="A17801" s="6">
        <v>404.10759999999999</v>
      </c>
      <c r="B17801" s="19">
        <f>(A17801-G17801)/G17801</f>
        <v>0.68039846442495766</v>
      </c>
      <c r="C17801" s="30" t="s">
        <v>172</v>
      </c>
      <c r="D17801" s="6">
        <v>1003035</v>
      </c>
      <c r="E17801" s="6">
        <v>152</v>
      </c>
      <c r="F17801" s="7" t="s">
        <v>25</v>
      </c>
      <c r="G17801" s="6">
        <v>240.48320000000001</v>
      </c>
    </row>
    <row r="17802" spans="1:7" ht="15" thickBot="1" x14ac:dyDescent="0.35">
      <c r="A17802" s="6">
        <v>404.16480000000001</v>
      </c>
      <c r="B17802" s="19">
        <f>(A17802-G17802)/G17802</f>
        <v>7.1009236097748705</v>
      </c>
      <c r="C17802" s="30" t="s">
        <v>240</v>
      </c>
      <c r="D17802" s="6">
        <v>1004934</v>
      </c>
      <c r="E17802" s="6">
        <v>2137</v>
      </c>
      <c r="F17802" s="7" t="s">
        <v>23</v>
      </c>
      <c r="G17802" s="6">
        <v>49.891199999999998</v>
      </c>
    </row>
    <row r="17803" spans="1:7" ht="15" thickBot="1" x14ac:dyDescent="0.35">
      <c r="A17803" s="6">
        <v>404.19600000000003</v>
      </c>
      <c r="B17803" s="19">
        <f>(A17803-G17803)/G17803</f>
        <v>0.55400708652698671</v>
      </c>
      <c r="C17803" s="30" t="s">
        <v>50</v>
      </c>
      <c r="D17803" s="6">
        <v>1003974</v>
      </c>
      <c r="E17803" s="6">
        <v>472</v>
      </c>
      <c r="F17803" s="7" t="s">
        <v>31</v>
      </c>
      <c r="G17803" s="6">
        <v>260.0992</v>
      </c>
    </row>
    <row r="17804" spans="1:7" ht="15" thickBot="1" x14ac:dyDescent="0.35">
      <c r="A17804" s="6">
        <v>404.27640000000002</v>
      </c>
      <c r="B17804" s="19">
        <f>(A17804-G17804)/G17804</f>
        <v>55.243238731218703</v>
      </c>
      <c r="C17804" s="30" t="s">
        <v>233</v>
      </c>
      <c r="D17804" s="6">
        <v>1005568</v>
      </c>
      <c r="E17804" s="6">
        <v>2254</v>
      </c>
      <c r="F17804" s="7" t="s">
        <v>87</v>
      </c>
      <c r="G17804" s="6">
        <v>7.1879999999999997</v>
      </c>
    </row>
    <row r="17805" spans="1:7" ht="15" thickBot="1" x14ac:dyDescent="0.35">
      <c r="A17805" s="6">
        <v>404.37521279999999</v>
      </c>
      <c r="B17805" s="19">
        <f>(A17805-G17805)/G17805</f>
        <v>0.62743272157430008</v>
      </c>
      <c r="C17805" s="30" t="s">
        <v>234</v>
      </c>
      <c r="D17805" s="6">
        <v>1000156</v>
      </c>
      <c r="E17805" s="6">
        <v>156</v>
      </c>
      <c r="F17805" s="7" t="s">
        <v>35</v>
      </c>
      <c r="G17805" s="6">
        <v>248.47430399999999</v>
      </c>
    </row>
    <row r="17806" spans="1:7" ht="15" thickBot="1" x14ac:dyDescent="0.35">
      <c r="A17806" s="6">
        <v>404.38319999999999</v>
      </c>
      <c r="B17806" s="19">
        <f>(A17806-G17806)/G17806</f>
        <v>1.1588750320321173</v>
      </c>
      <c r="C17806" s="30" t="s">
        <v>229</v>
      </c>
      <c r="D17806" s="6">
        <v>1003445</v>
      </c>
      <c r="E17806" s="6">
        <v>2657</v>
      </c>
      <c r="F17806" s="7" t="s">
        <v>21</v>
      </c>
      <c r="G17806" s="6">
        <v>187.31200000000001</v>
      </c>
    </row>
    <row r="17807" spans="1:7" ht="15" thickBot="1" x14ac:dyDescent="0.35">
      <c r="A17807" s="6">
        <v>404.38319999999999</v>
      </c>
      <c r="B17807" s="19">
        <f>(A17807-G17807)/G17807</f>
        <v>0.72039303509679531</v>
      </c>
      <c r="C17807" s="30" t="s">
        <v>83</v>
      </c>
      <c r="D17807" s="6">
        <v>1002671</v>
      </c>
      <c r="E17807" s="6">
        <v>2671</v>
      </c>
      <c r="F17807" s="7" t="s">
        <v>17</v>
      </c>
      <c r="G17807" s="6">
        <v>235.05279999999999</v>
      </c>
    </row>
    <row r="17808" spans="1:7" ht="15" thickBot="1" x14ac:dyDescent="0.35">
      <c r="A17808" s="6">
        <v>404.51174400000002</v>
      </c>
      <c r="B17808" s="19">
        <f>(A17808-G17808)/G17808</f>
        <v>-2.2220159557434581E-2</v>
      </c>
      <c r="C17808" s="30" t="s">
        <v>116</v>
      </c>
      <c r="D17808" s="6">
        <v>1000513</v>
      </c>
      <c r="E17808" s="6">
        <v>513</v>
      </c>
      <c r="F17808" s="7" t="s">
        <v>25</v>
      </c>
      <c r="G17808" s="6">
        <v>413.70432</v>
      </c>
    </row>
    <row r="17809" spans="1:7" ht="15" thickBot="1" x14ac:dyDescent="0.35">
      <c r="A17809" s="6">
        <v>404.6848</v>
      </c>
      <c r="B17809" s="19">
        <f>(A17809-G17809)/G17809</f>
        <v>1.5797397087022156</v>
      </c>
      <c r="C17809" s="30" t="s">
        <v>190</v>
      </c>
      <c r="D17809" s="6">
        <v>1003725</v>
      </c>
      <c r="E17809" s="6">
        <v>2452</v>
      </c>
      <c r="F17809" s="7" t="s">
        <v>23</v>
      </c>
      <c r="G17809" s="6">
        <v>156.87039999999999</v>
      </c>
    </row>
    <row r="17810" spans="1:7" ht="15" thickBot="1" x14ac:dyDescent="0.35">
      <c r="A17810" s="6">
        <v>404.68846079999997</v>
      </c>
      <c r="B17810" s="19">
        <f>(A17810-G17810)/G17810</f>
        <v>1.2713583413256893</v>
      </c>
      <c r="C17810" s="30" t="s">
        <v>92</v>
      </c>
      <c r="D17810" s="6">
        <v>1000947</v>
      </c>
      <c r="E17810" s="6">
        <v>947</v>
      </c>
      <c r="F17810" s="7" t="s">
        <v>31</v>
      </c>
      <c r="G17810" s="6">
        <v>178.17024000000001</v>
      </c>
    </row>
    <row r="17811" spans="1:7" ht="15" thickBot="1" x14ac:dyDescent="0.35">
      <c r="A17811" s="6">
        <v>405.02937600000001</v>
      </c>
      <c r="B17811" s="19">
        <f>(A17811-G17811)/G17811</f>
        <v>6.7544297748506663</v>
      </c>
      <c r="C17811" s="30" t="s">
        <v>111</v>
      </c>
      <c r="D17811" s="6">
        <v>1007712</v>
      </c>
      <c r="E17811" s="6">
        <v>365</v>
      </c>
      <c r="F17811" s="7" t="s">
        <v>87</v>
      </c>
      <c r="G17811" s="6">
        <v>52.231999999999999</v>
      </c>
    </row>
    <row r="17812" spans="1:7" ht="15" thickBot="1" x14ac:dyDescent="0.35">
      <c r="A17812" s="6">
        <v>405.1728</v>
      </c>
      <c r="B17812" s="19">
        <f>(A17812-G17812)/G17812</f>
        <v>0.18848279341538679</v>
      </c>
      <c r="C17812" s="30" t="s">
        <v>108</v>
      </c>
      <c r="D17812" s="6">
        <v>1012411</v>
      </c>
      <c r="E17812" s="6">
        <v>1399</v>
      </c>
      <c r="F17812" s="7" t="s">
        <v>87</v>
      </c>
      <c r="G17812" s="6">
        <v>340.916</v>
      </c>
    </row>
    <row r="17813" spans="1:7" ht="15" thickBot="1" x14ac:dyDescent="0.35">
      <c r="A17813" s="6">
        <v>405.28280000000001</v>
      </c>
      <c r="B17813" s="19">
        <f>(A17813-G17813)/G17813</f>
        <v>1.3471686836301637</v>
      </c>
      <c r="C17813" s="30" t="s">
        <v>125</v>
      </c>
      <c r="D17813" s="6">
        <v>1002334</v>
      </c>
      <c r="E17813" s="6">
        <v>2334</v>
      </c>
      <c r="F17813" s="7" t="s">
        <v>23</v>
      </c>
      <c r="G17813" s="6">
        <v>172.6688</v>
      </c>
    </row>
    <row r="17814" spans="1:7" ht="15" thickBot="1" x14ac:dyDescent="0.35">
      <c r="A17814" s="6">
        <v>405.32440000000003</v>
      </c>
      <c r="B17814" s="19">
        <f>(A17814-G17814)/G17814</f>
        <v>1.3137489953236885</v>
      </c>
      <c r="C17814" s="30" t="s">
        <v>255</v>
      </c>
      <c r="D17814" s="6">
        <v>1004295</v>
      </c>
      <c r="E17814" s="6">
        <v>2528</v>
      </c>
      <c r="F17814" s="7" t="s">
        <v>87</v>
      </c>
      <c r="G17814" s="6">
        <v>175.1808</v>
      </c>
    </row>
    <row r="17815" spans="1:7" ht="15" thickBot="1" x14ac:dyDescent="0.35">
      <c r="A17815" s="6">
        <v>405.6</v>
      </c>
      <c r="B17815" s="19">
        <f>(A17815-G17815)/G17815</f>
        <v>1.5020727229657704</v>
      </c>
      <c r="C17815" s="30" t="s">
        <v>144</v>
      </c>
      <c r="D17815" s="6">
        <v>1004925</v>
      </c>
      <c r="E17815" s="6">
        <v>2384</v>
      </c>
      <c r="F17815" s="7" t="s">
        <v>25</v>
      </c>
      <c r="G17815" s="6">
        <v>162.10560000000001</v>
      </c>
    </row>
    <row r="17816" spans="1:7" ht="15" thickBot="1" x14ac:dyDescent="0.35">
      <c r="A17816" s="6">
        <v>405.69880000000001</v>
      </c>
      <c r="B17816" s="19">
        <f>(A17816-G17816)/G17816</f>
        <v>2.151636338777438</v>
      </c>
      <c r="C17816" s="30" t="s">
        <v>139</v>
      </c>
      <c r="D17816" s="6">
        <v>1003628</v>
      </c>
      <c r="E17816" s="6">
        <v>884</v>
      </c>
      <c r="F17816" s="7" t="s">
        <v>25</v>
      </c>
      <c r="G17816" s="6">
        <v>128.72640000000001</v>
      </c>
    </row>
    <row r="17817" spans="1:7" ht="15" thickBot="1" x14ac:dyDescent="0.35">
      <c r="A17817" s="6">
        <v>405.87040000000002</v>
      </c>
      <c r="B17817" s="19">
        <f>(A17817-G17817)/G17817</f>
        <v>4.7202227934875758</v>
      </c>
      <c r="C17817" s="30" t="s">
        <v>254</v>
      </c>
      <c r="D17817" s="6">
        <v>1003639</v>
      </c>
      <c r="E17817" s="6">
        <v>1668</v>
      </c>
      <c r="F17817" s="7" t="s">
        <v>17</v>
      </c>
      <c r="G17817" s="6">
        <v>70.953599999999994</v>
      </c>
    </row>
    <row r="17818" spans="1:7" ht="15" thickBot="1" x14ac:dyDescent="0.35">
      <c r="A17818" s="6">
        <v>405.88992000000002</v>
      </c>
      <c r="B17818" s="19">
        <f>(A17818-G17818)/G17818</f>
        <v>8.0302109103853354</v>
      </c>
      <c r="C17818" s="30" t="s">
        <v>354</v>
      </c>
      <c r="D17818" s="6">
        <v>1007788</v>
      </c>
      <c r="E17818" s="6">
        <v>2720</v>
      </c>
      <c r="F17818" s="7" t="s">
        <v>87</v>
      </c>
      <c r="G17818" s="6">
        <v>44.948</v>
      </c>
    </row>
    <row r="17819" spans="1:7" ht="15" thickBot="1" x14ac:dyDescent="0.35">
      <c r="A17819" s="6">
        <v>406.06920000000002</v>
      </c>
      <c r="B17819" s="19">
        <f>(A17819-G17819)/G17819</f>
        <v>522.28505154639174</v>
      </c>
      <c r="C17819" s="30" t="s">
        <v>190</v>
      </c>
      <c r="D17819" s="6">
        <v>1006215</v>
      </c>
      <c r="E17819" s="6">
        <v>1068</v>
      </c>
      <c r="F17819" s="7" t="s">
        <v>87</v>
      </c>
      <c r="G17819" s="6">
        <v>0.77600000000000002</v>
      </c>
    </row>
    <row r="17820" spans="1:7" ht="15" thickBot="1" x14ac:dyDescent="0.35">
      <c r="A17820" s="6">
        <v>406.06920000000002</v>
      </c>
      <c r="B17820" s="19">
        <f>(A17820-G17820)/G17820</f>
        <v>1.1373413057666801</v>
      </c>
      <c r="C17820" s="30" t="s">
        <v>316</v>
      </c>
      <c r="D17820" s="6">
        <v>1005566</v>
      </c>
      <c r="E17820" s="6">
        <v>1044</v>
      </c>
      <c r="F17820" s="7" t="s">
        <v>42</v>
      </c>
      <c r="G17820" s="6">
        <v>189.988</v>
      </c>
    </row>
    <row r="17821" spans="1:7" ht="15" thickBot="1" x14ac:dyDescent="0.35">
      <c r="A17821" s="6">
        <v>406.13040000000001</v>
      </c>
      <c r="B17821" s="19">
        <f>(A17821-G17821)/G17821</f>
        <v>0.94360939677483591</v>
      </c>
      <c r="C17821" s="30" t="s">
        <v>32</v>
      </c>
      <c r="D17821" s="6">
        <v>1004550</v>
      </c>
      <c r="E17821" s="6">
        <v>1713</v>
      </c>
      <c r="F17821" s="7" t="s">
        <v>19</v>
      </c>
      <c r="G17821" s="6">
        <v>208.95679999999999</v>
      </c>
    </row>
    <row r="17822" spans="1:7" ht="15" thickBot="1" x14ac:dyDescent="0.35">
      <c r="A17822" s="6">
        <v>406.25312000000002</v>
      </c>
      <c r="B17822" s="19">
        <f>(A17822-G17822)/G17822</f>
        <v>38.232768424435712</v>
      </c>
      <c r="C17822" s="30" t="s">
        <v>339</v>
      </c>
      <c r="D17822" s="6">
        <v>1001523</v>
      </c>
      <c r="E17822" s="6">
        <v>1523</v>
      </c>
      <c r="F17822" s="7" t="s">
        <v>87</v>
      </c>
      <c r="G17822" s="6">
        <v>10.354944</v>
      </c>
    </row>
    <row r="17823" spans="1:7" ht="15" thickBot="1" x14ac:dyDescent="0.35">
      <c r="A17823" s="6">
        <v>406.28640000000001</v>
      </c>
      <c r="B17823" s="19">
        <f>(A17823-G17823)/G17823</f>
        <v>2.3879786524349567</v>
      </c>
      <c r="C17823" s="30" t="s">
        <v>251</v>
      </c>
      <c r="D17823" s="6">
        <v>1002637</v>
      </c>
      <c r="E17823" s="6">
        <v>2637</v>
      </c>
      <c r="F17823" s="7" t="s">
        <v>21</v>
      </c>
      <c r="G17823" s="6">
        <v>119.92</v>
      </c>
    </row>
    <row r="17824" spans="1:7" ht="15" thickBot="1" x14ac:dyDescent="0.35">
      <c r="A17824" s="6">
        <v>406.30200000000002</v>
      </c>
      <c r="B17824" s="19">
        <f>(A17824-G17824)/G17824</f>
        <v>2.8200064684999098</v>
      </c>
      <c r="C17824" s="30" t="s">
        <v>101</v>
      </c>
      <c r="D17824" s="6">
        <v>1005032</v>
      </c>
      <c r="E17824" s="6">
        <v>2645</v>
      </c>
      <c r="F17824" s="7" t="s">
        <v>42</v>
      </c>
      <c r="G17824" s="6">
        <v>106.3616</v>
      </c>
    </row>
    <row r="17825" spans="1:7" ht="15" thickBot="1" x14ac:dyDescent="0.35">
      <c r="A17825" s="6">
        <v>406.35919999999999</v>
      </c>
      <c r="B17825" s="19">
        <f>(A17825-G17825)/G17825</f>
        <v>-0.35872280105685017</v>
      </c>
      <c r="C17825" s="30" t="s">
        <v>192</v>
      </c>
      <c r="D17825" s="6">
        <v>1002373</v>
      </c>
      <c r="E17825" s="6">
        <v>2373</v>
      </c>
      <c r="F17825" s="7" t="s">
        <v>23</v>
      </c>
      <c r="G17825" s="6">
        <v>633.67168000000004</v>
      </c>
    </row>
    <row r="17826" spans="1:7" ht="15" thickBot="1" x14ac:dyDescent="0.35">
      <c r="A17826" s="6">
        <v>406.59840000000003</v>
      </c>
      <c r="B17826" s="19">
        <f>(A17826-G17826)/G17826</f>
        <v>0.60068027210884367</v>
      </c>
      <c r="C17826" s="30" t="s">
        <v>356</v>
      </c>
      <c r="D17826" s="6">
        <v>1004943</v>
      </c>
      <c r="E17826" s="6">
        <v>1966</v>
      </c>
      <c r="F17826" s="7" t="s">
        <v>23</v>
      </c>
      <c r="G17826" s="6">
        <v>254.01599999999999</v>
      </c>
    </row>
    <row r="17827" spans="1:7" ht="15" thickBot="1" x14ac:dyDescent="0.35">
      <c r="A17827" s="6">
        <v>406.60703999999998</v>
      </c>
      <c r="B17827" s="19">
        <f>(A17827-G17827)/G17827</f>
        <v>0.120512351326624</v>
      </c>
      <c r="C17827" s="30" t="s">
        <v>235</v>
      </c>
      <c r="D17827" s="6">
        <v>1017517</v>
      </c>
      <c r="E17827" s="6">
        <v>1405</v>
      </c>
      <c r="F17827" s="7" t="s">
        <v>87</v>
      </c>
      <c r="G17827" s="6">
        <v>362.87599999999998</v>
      </c>
    </row>
    <row r="17828" spans="1:7" ht="15" thickBot="1" x14ac:dyDescent="0.35">
      <c r="A17828" s="6">
        <v>406.60703999999998</v>
      </c>
      <c r="B17828" s="19">
        <f>(A17828-G17828)/G17828</f>
        <v>-0.12375970829849411</v>
      </c>
      <c r="C17828" s="30" t="s">
        <v>238</v>
      </c>
      <c r="D17828" s="6">
        <v>1018217</v>
      </c>
      <c r="E17828" s="6">
        <v>1854</v>
      </c>
      <c r="F17828" s="7" t="s">
        <v>87</v>
      </c>
      <c r="G17828" s="6">
        <v>464.036</v>
      </c>
    </row>
    <row r="17829" spans="1:7" ht="15" thickBot="1" x14ac:dyDescent="0.35">
      <c r="A17829" s="6">
        <v>406.60703999999998</v>
      </c>
      <c r="B17829" s="19">
        <f>(A17829-G17829)/G17829</f>
        <v>-0.20115867315263775</v>
      </c>
      <c r="C17829" s="30" t="s">
        <v>241</v>
      </c>
      <c r="D17829" s="6">
        <v>1019124</v>
      </c>
      <c r="E17829" s="6">
        <v>2528</v>
      </c>
      <c r="F17829" s="7" t="s">
        <v>87</v>
      </c>
      <c r="G17829" s="6">
        <v>508.99599999999998</v>
      </c>
    </row>
    <row r="17830" spans="1:7" ht="15" thickBot="1" x14ac:dyDescent="0.35">
      <c r="A17830" s="6">
        <v>406.61088000000001</v>
      </c>
      <c r="B17830" s="19">
        <f>(A17830-G17830)/G17830</f>
        <v>-0.31148267429256582</v>
      </c>
      <c r="C17830" s="30" t="s">
        <v>236</v>
      </c>
      <c r="D17830" s="6">
        <v>1000699</v>
      </c>
      <c r="E17830" s="6">
        <v>699</v>
      </c>
      <c r="F17830" s="7" t="s">
        <v>17</v>
      </c>
      <c r="G17830" s="6">
        <v>590.56012799999996</v>
      </c>
    </row>
    <row r="17831" spans="1:7" ht="15" thickBot="1" x14ac:dyDescent="0.35">
      <c r="A17831" s="6">
        <v>406.61399999999998</v>
      </c>
      <c r="B17831" s="19">
        <f>(A17831-G17831)/G17831</f>
        <v>5.5289731271195155</v>
      </c>
      <c r="C17831" s="30" t="s">
        <v>210</v>
      </c>
      <c r="D17831" s="6">
        <v>1003721</v>
      </c>
      <c r="E17831" s="6">
        <v>1989</v>
      </c>
      <c r="F17831" s="7" t="s">
        <v>31</v>
      </c>
      <c r="G17831" s="6">
        <v>62.278399999999998</v>
      </c>
    </row>
    <row r="17832" spans="1:7" ht="15" thickBot="1" x14ac:dyDescent="0.35">
      <c r="A17832" s="6">
        <v>406.72840000000002</v>
      </c>
      <c r="B17832" s="19">
        <f>(A17832-G17832)/G17832</f>
        <v>1.5413917381480817</v>
      </c>
      <c r="C17832" s="30" t="s">
        <v>324</v>
      </c>
      <c r="D17832" s="6">
        <v>1003683</v>
      </c>
      <c r="E17832" s="6">
        <v>2754</v>
      </c>
      <c r="F17832" s="7" t="s">
        <v>25</v>
      </c>
      <c r="G17832" s="6">
        <v>160.04159999999999</v>
      </c>
    </row>
    <row r="17833" spans="1:7" ht="15" thickBot="1" x14ac:dyDescent="0.35">
      <c r="A17833" s="6">
        <v>406.87400000000002</v>
      </c>
      <c r="B17833" s="19">
        <f>(A17833-G17833)/G17833</f>
        <v>0.98563458475185062</v>
      </c>
      <c r="C17833" s="30" t="s">
        <v>265</v>
      </c>
      <c r="D17833" s="6">
        <v>1002514</v>
      </c>
      <c r="E17833" s="6">
        <v>2514</v>
      </c>
      <c r="F17833" s="7" t="s">
        <v>25</v>
      </c>
      <c r="G17833" s="6">
        <v>204.90880000000001</v>
      </c>
    </row>
    <row r="17834" spans="1:7" ht="15" thickBot="1" x14ac:dyDescent="0.35">
      <c r="A17834" s="6">
        <v>406.91559999999998</v>
      </c>
      <c r="B17834" s="19">
        <f>(A17834-G17834)/G17834</f>
        <v>0.49122377540370327</v>
      </c>
      <c r="C17834" s="30" t="s">
        <v>219</v>
      </c>
      <c r="D17834" s="6">
        <v>1005265</v>
      </c>
      <c r="E17834" s="6">
        <v>131</v>
      </c>
      <c r="F17834" s="7" t="s">
        <v>23</v>
      </c>
      <c r="G17834" s="6">
        <v>272.87360000000001</v>
      </c>
    </row>
    <row r="17835" spans="1:7" ht="15" thickBot="1" x14ac:dyDescent="0.35">
      <c r="A17835" s="6">
        <v>406.93119999999999</v>
      </c>
      <c r="B17835" s="19">
        <f>(A17835-G17835)/G17835</f>
        <v>0.53212048192771066</v>
      </c>
      <c r="C17835" s="30" t="s">
        <v>265</v>
      </c>
      <c r="D17835" s="6">
        <v>1002806</v>
      </c>
      <c r="E17835" s="6">
        <v>2806</v>
      </c>
      <c r="F17835" s="7" t="s">
        <v>87</v>
      </c>
      <c r="G17835" s="6">
        <v>265.60000000000002</v>
      </c>
    </row>
    <row r="17836" spans="1:7" ht="15" thickBot="1" x14ac:dyDescent="0.35">
      <c r="A17836" s="6">
        <v>406.96559999999999</v>
      </c>
      <c r="B17836" s="19">
        <f>(A17836-G17836)/G17836</f>
        <v>22.827025761124126</v>
      </c>
      <c r="C17836" s="30" t="s">
        <v>293</v>
      </c>
      <c r="D17836" s="6">
        <v>1006112</v>
      </c>
      <c r="E17836" s="6">
        <v>2121</v>
      </c>
      <c r="F17836" s="7" t="s">
        <v>25</v>
      </c>
      <c r="G17836" s="6">
        <v>17.079999999999998</v>
      </c>
    </row>
    <row r="17837" spans="1:7" ht="15" thickBot="1" x14ac:dyDescent="0.35">
      <c r="A17837" s="6">
        <v>407.07679999999999</v>
      </c>
      <c r="B17837" s="19">
        <f>(A17837-G17837)/G17837</f>
        <v>5.6648242259129251</v>
      </c>
      <c r="C17837" s="30" t="s">
        <v>228</v>
      </c>
      <c r="D17837" s="6">
        <v>1004519</v>
      </c>
      <c r="E17837" s="6">
        <v>530</v>
      </c>
      <c r="F17837" s="7" t="s">
        <v>42</v>
      </c>
      <c r="G17837" s="6">
        <v>61.078400000000002</v>
      </c>
    </row>
    <row r="17838" spans="1:7" ht="15" thickBot="1" x14ac:dyDescent="0.35">
      <c r="A17838" s="6">
        <v>407.11840000000001</v>
      </c>
      <c r="B17838" s="19">
        <f>(A17838-G17838)/G17838</f>
        <v>-0.21377806138938962</v>
      </c>
      <c r="C17838" s="30" t="s">
        <v>189</v>
      </c>
      <c r="D17838" s="6">
        <v>1001079</v>
      </c>
      <c r="E17838" s="6">
        <v>1079</v>
      </c>
      <c r="F17838" s="7" t="s">
        <v>35</v>
      </c>
      <c r="G17838" s="6">
        <v>517.81612800000005</v>
      </c>
    </row>
    <row r="17839" spans="1:7" ht="15" thickBot="1" x14ac:dyDescent="0.35">
      <c r="A17839" s="6">
        <v>407.32416000000001</v>
      </c>
      <c r="B17839" s="19">
        <f>(A17839-G17839)/G17839</f>
        <v>0.25562318125770667</v>
      </c>
      <c r="C17839" s="30" t="s">
        <v>29</v>
      </c>
      <c r="D17839" s="6">
        <v>1015606</v>
      </c>
      <c r="E17839" s="6">
        <v>859</v>
      </c>
      <c r="F17839" s="7" t="s">
        <v>87</v>
      </c>
      <c r="G17839" s="6">
        <v>324.39999999999998</v>
      </c>
    </row>
    <row r="17840" spans="1:7" ht="15" thickBot="1" x14ac:dyDescent="0.35">
      <c r="A17840" s="6">
        <v>407.32416000000001</v>
      </c>
      <c r="B17840" s="19">
        <f>(A17840-G17840)/G17840</f>
        <v>1.6196710841449816E-2</v>
      </c>
      <c r="C17840" s="30" t="s">
        <v>96</v>
      </c>
      <c r="D17840" s="6">
        <v>1011524</v>
      </c>
      <c r="E17840" s="6">
        <v>1429</v>
      </c>
      <c r="F17840" s="7" t="s">
        <v>87</v>
      </c>
      <c r="G17840" s="6">
        <v>400.83199999999999</v>
      </c>
    </row>
    <row r="17841" spans="1:7" ht="15" thickBot="1" x14ac:dyDescent="0.35">
      <c r="A17841" s="6">
        <v>407.67068160000002</v>
      </c>
      <c r="B17841" s="19">
        <f>(A17841-G17841)/G17841</f>
        <v>0.26492238421674402</v>
      </c>
      <c r="C17841" s="30" t="s">
        <v>324</v>
      </c>
      <c r="D17841" s="6">
        <v>1000143</v>
      </c>
      <c r="E17841" s="6">
        <v>143</v>
      </c>
      <c r="F17841" s="7" t="s">
        <v>17</v>
      </c>
      <c r="G17841" s="6">
        <v>322.28908799999999</v>
      </c>
    </row>
    <row r="17842" spans="1:7" ht="15" thickBot="1" x14ac:dyDescent="0.35">
      <c r="A17842" s="6">
        <v>407.77879999999999</v>
      </c>
      <c r="B17842" s="19">
        <f>(A17842-G17842)/G17842</f>
        <v>1.5515773297024547</v>
      </c>
      <c r="C17842" s="30" t="s">
        <v>89</v>
      </c>
      <c r="D17842" s="6">
        <v>1004361</v>
      </c>
      <c r="E17842" s="6">
        <v>2039</v>
      </c>
      <c r="F17842" s="7" t="s">
        <v>35</v>
      </c>
      <c r="G17842" s="6">
        <v>159.81440000000001</v>
      </c>
    </row>
    <row r="17843" spans="1:7" ht="15" thickBot="1" x14ac:dyDescent="0.35">
      <c r="A17843" s="6">
        <v>407.84640000000002</v>
      </c>
      <c r="B17843" s="19">
        <f>(A17843-G17843)/G17843</f>
        <v>1.0638997295677943</v>
      </c>
      <c r="C17843" s="30" t="s">
        <v>227</v>
      </c>
      <c r="D17843" s="6">
        <v>1002589</v>
      </c>
      <c r="E17843" s="6">
        <v>2589</v>
      </c>
      <c r="F17843" s="7" t="s">
        <v>42</v>
      </c>
      <c r="G17843" s="6">
        <v>197.6096</v>
      </c>
    </row>
    <row r="17844" spans="1:7" ht="15" thickBot="1" x14ac:dyDescent="0.35">
      <c r="A17844" s="6">
        <v>407.85139199999998</v>
      </c>
      <c r="B17844" s="19">
        <f>(A17844-G17844)/G17844</f>
        <v>-0.29212570296702411</v>
      </c>
      <c r="C17844" s="30" t="s">
        <v>188</v>
      </c>
      <c r="D17844" s="6">
        <v>1000742</v>
      </c>
      <c r="E17844" s="6">
        <v>742</v>
      </c>
      <c r="F17844" s="7" t="s">
        <v>27</v>
      </c>
      <c r="G17844" s="6">
        <v>576.16358400000001</v>
      </c>
    </row>
    <row r="17845" spans="1:7" ht="15" thickBot="1" x14ac:dyDescent="0.35">
      <c r="A17845" s="6">
        <v>407.86200000000002</v>
      </c>
      <c r="B17845" s="19">
        <f>(A17845-G17845)/G17845</f>
        <v>28.753574555004377</v>
      </c>
      <c r="C17845" s="30" t="s">
        <v>173</v>
      </c>
      <c r="D17845" s="6">
        <v>1005859</v>
      </c>
      <c r="E17845" s="6">
        <v>582</v>
      </c>
      <c r="F17845" s="7" t="s">
        <v>23</v>
      </c>
      <c r="G17845" s="6">
        <v>13.708</v>
      </c>
    </row>
    <row r="17846" spans="1:7" ht="15" thickBot="1" x14ac:dyDescent="0.35">
      <c r="A17846" s="6">
        <v>408.04127999999997</v>
      </c>
      <c r="B17846" s="19">
        <f>(A17846-G17846)/G17846</f>
        <v>3.3939662301860785</v>
      </c>
      <c r="C17846" s="30" t="s">
        <v>239</v>
      </c>
      <c r="D17846" s="6">
        <v>1007590</v>
      </c>
      <c r="E17846" s="6">
        <v>976</v>
      </c>
      <c r="F17846" s="7" t="s">
        <v>87</v>
      </c>
      <c r="G17846" s="6">
        <v>92.864000000000004</v>
      </c>
    </row>
    <row r="17847" spans="1:7" ht="15" thickBot="1" x14ac:dyDescent="0.35">
      <c r="A17847" s="6">
        <v>408.04127999999997</v>
      </c>
      <c r="B17847" s="19">
        <f>(A17847-G17847)/G17847</f>
        <v>0.29476081079365868</v>
      </c>
      <c r="C17847" s="30" t="s">
        <v>123</v>
      </c>
      <c r="D17847" s="6">
        <v>1019313</v>
      </c>
      <c r="E17847" s="6">
        <v>2717</v>
      </c>
      <c r="F17847" s="7" t="s">
        <v>87</v>
      </c>
      <c r="G17847" s="6">
        <v>315.14800000000002</v>
      </c>
    </row>
    <row r="17848" spans="1:7" ht="15" thickBot="1" x14ac:dyDescent="0.35">
      <c r="A17848" s="6">
        <v>408.12200000000001</v>
      </c>
      <c r="B17848" s="19">
        <f>(A17848-G17848)/G17848</f>
        <v>1.1153056739588343</v>
      </c>
      <c r="C17848" s="30" t="s">
        <v>205</v>
      </c>
      <c r="D17848" s="6">
        <v>1002706</v>
      </c>
      <c r="E17848" s="6">
        <v>2706</v>
      </c>
      <c r="F17848" s="7" t="s">
        <v>42</v>
      </c>
      <c r="G17848" s="6">
        <v>192.9376</v>
      </c>
    </row>
    <row r="17849" spans="1:7" ht="15" thickBot="1" x14ac:dyDescent="0.35">
      <c r="A17849" s="6">
        <v>408.13760000000002</v>
      </c>
      <c r="B17849" s="19">
        <f>(A17849-G17849)/G17849</f>
        <v>0.59263514104116988</v>
      </c>
      <c r="C17849" s="30" t="s">
        <v>82</v>
      </c>
      <c r="D17849" s="6">
        <v>1004805</v>
      </c>
      <c r="E17849" s="6">
        <v>2246</v>
      </c>
      <c r="F17849" s="7" t="s">
        <v>35</v>
      </c>
      <c r="G17849" s="6">
        <v>256.26560000000001</v>
      </c>
    </row>
    <row r="17850" spans="1:7" ht="15" thickBot="1" x14ac:dyDescent="0.35">
      <c r="A17850" s="6">
        <v>408.29360000000003</v>
      </c>
      <c r="B17850" s="19">
        <f>(A17850-G17850)/G17850</f>
        <v>0.9820693458437546</v>
      </c>
      <c r="C17850" s="30" t="s">
        <v>373</v>
      </c>
      <c r="D17850" s="6">
        <v>1002687</v>
      </c>
      <c r="E17850" s="6">
        <v>2687</v>
      </c>
      <c r="F17850" s="7" t="s">
        <v>25</v>
      </c>
      <c r="G17850" s="6">
        <v>205.99359999999999</v>
      </c>
    </row>
    <row r="17851" spans="1:7" ht="15" thickBot="1" x14ac:dyDescent="0.35">
      <c r="A17851" s="6">
        <v>408.31959999999998</v>
      </c>
      <c r="B17851" s="19">
        <f>(A17851-G17851)/G17851</f>
        <v>18.427508373934224</v>
      </c>
      <c r="C17851" s="30" t="s">
        <v>305</v>
      </c>
      <c r="D17851" s="6">
        <v>1003851</v>
      </c>
      <c r="E17851" s="6">
        <v>1830</v>
      </c>
      <c r="F17851" s="7" t="s">
        <v>42</v>
      </c>
      <c r="G17851" s="6">
        <v>21.017600000000002</v>
      </c>
    </row>
    <row r="17852" spans="1:7" ht="15" thickBot="1" x14ac:dyDescent="0.35">
      <c r="A17852" s="6">
        <v>408.46519999999998</v>
      </c>
      <c r="B17852" s="19">
        <f>(A17852-G17852)/G17852</f>
        <v>0.92899375868947576</v>
      </c>
      <c r="C17852" s="30" t="s">
        <v>294</v>
      </c>
      <c r="D17852" s="6">
        <v>1003957</v>
      </c>
      <c r="E17852" s="6">
        <v>2832</v>
      </c>
      <c r="F17852" s="7" t="s">
        <v>19</v>
      </c>
      <c r="G17852" s="6">
        <v>211.75040000000001</v>
      </c>
    </row>
    <row r="17853" spans="1:7" ht="15" thickBot="1" x14ac:dyDescent="0.35">
      <c r="A17853" s="6">
        <v>408.46519999999998</v>
      </c>
      <c r="B17853" s="19">
        <f>(A17853-G17853)/G17853</f>
        <v>0.57785575663180777</v>
      </c>
      <c r="C17853" s="30" t="s">
        <v>117</v>
      </c>
      <c r="D17853" s="6">
        <v>1002450</v>
      </c>
      <c r="E17853" s="6">
        <v>2450</v>
      </c>
      <c r="F17853" s="7" t="s">
        <v>17</v>
      </c>
      <c r="G17853" s="6">
        <v>258.87360000000001</v>
      </c>
    </row>
    <row r="17854" spans="1:7" ht="15" thickBot="1" x14ac:dyDescent="0.35">
      <c r="A17854" s="6">
        <v>408.56400000000002</v>
      </c>
      <c r="B17854" s="19">
        <f>(A17854-G17854)/G17854</f>
        <v>0.43829771654519056</v>
      </c>
      <c r="C17854" s="30" t="s">
        <v>268</v>
      </c>
      <c r="D17854" s="6">
        <v>1004685</v>
      </c>
      <c r="E17854" s="6">
        <v>2522</v>
      </c>
      <c r="F17854" s="7" t="s">
        <v>42</v>
      </c>
      <c r="G17854" s="6">
        <v>284.06079999999997</v>
      </c>
    </row>
    <row r="17855" spans="1:7" ht="15" thickBot="1" x14ac:dyDescent="0.35">
      <c r="A17855" s="6">
        <v>408.62848000000002</v>
      </c>
      <c r="B17855" s="19">
        <f>(A17855-G17855)/G17855</f>
        <v>4.0363399723920335</v>
      </c>
      <c r="C17855" s="30" t="s">
        <v>177</v>
      </c>
      <c r="D17855" s="6">
        <v>1001759</v>
      </c>
      <c r="E17855" s="6">
        <v>1759</v>
      </c>
      <c r="F17855" s="7" t="s">
        <v>17</v>
      </c>
      <c r="G17855" s="6">
        <v>81.135999999999996</v>
      </c>
    </row>
    <row r="17856" spans="1:7" ht="15" thickBot="1" x14ac:dyDescent="0.35">
      <c r="A17856" s="6">
        <v>408.75119999999998</v>
      </c>
      <c r="B17856" s="19">
        <f>(A17856-G17856)/G17856</f>
        <v>1.1150938866074975</v>
      </c>
      <c r="C17856" s="30" t="s">
        <v>55</v>
      </c>
      <c r="D17856" s="6">
        <v>1004028</v>
      </c>
      <c r="E17856" s="6">
        <v>1434</v>
      </c>
      <c r="F17856" s="7" t="s">
        <v>31</v>
      </c>
      <c r="G17856" s="6">
        <v>193.2544</v>
      </c>
    </row>
    <row r="17857" spans="1:7" ht="15" thickBot="1" x14ac:dyDescent="0.35">
      <c r="A17857" s="6">
        <v>408.75839999999999</v>
      </c>
      <c r="B17857" s="19">
        <f>(A17857-G17857)/G17857</f>
        <v>18.769704004643067</v>
      </c>
      <c r="C17857" s="30" t="s">
        <v>265</v>
      </c>
      <c r="D17857" s="6">
        <v>1005828</v>
      </c>
      <c r="E17857" s="6">
        <v>1080</v>
      </c>
      <c r="F17857" s="7" t="s">
        <v>27</v>
      </c>
      <c r="G17857" s="6">
        <v>20.675999999999998</v>
      </c>
    </row>
    <row r="17858" spans="1:7" ht="15" thickBot="1" x14ac:dyDescent="0.35">
      <c r="A17858" s="6">
        <v>408.75839999999999</v>
      </c>
      <c r="B17858" s="19">
        <f>(A17858-G17858)/G17858</f>
        <v>9.0898104265402839</v>
      </c>
      <c r="C17858" s="30" t="s">
        <v>22</v>
      </c>
      <c r="D17858" s="6">
        <v>1005542</v>
      </c>
      <c r="E17858" s="6">
        <v>1251</v>
      </c>
      <c r="F17858" s="7" t="s">
        <v>21</v>
      </c>
      <c r="G17858" s="6">
        <v>40.512</v>
      </c>
    </row>
    <row r="17859" spans="1:7" ht="15" thickBot="1" x14ac:dyDescent="0.35">
      <c r="A17859" s="6">
        <v>408.75839999999999</v>
      </c>
      <c r="B17859" s="19">
        <f>(A17859-G17859)/G17859</f>
        <v>6.7924050632911381</v>
      </c>
      <c r="C17859" s="30" t="s">
        <v>310</v>
      </c>
      <c r="D17859" s="6">
        <v>1008803</v>
      </c>
      <c r="E17859" s="6">
        <v>324</v>
      </c>
      <c r="F17859" s="7" t="s">
        <v>87</v>
      </c>
      <c r="G17859" s="6">
        <v>52.456000000000003</v>
      </c>
    </row>
    <row r="17860" spans="1:7" ht="15" thickBot="1" x14ac:dyDescent="0.35">
      <c r="A17860" s="6">
        <v>408.75839999999999</v>
      </c>
      <c r="B17860" s="19">
        <f>(A17860-G17860)/G17860</f>
        <v>5.4270188679245281</v>
      </c>
      <c r="C17860" s="30" t="s">
        <v>51</v>
      </c>
      <c r="D17860" s="6">
        <v>1008010</v>
      </c>
      <c r="E17860" s="6">
        <v>1944</v>
      </c>
      <c r="F17860" s="7" t="s">
        <v>87</v>
      </c>
      <c r="G17860" s="6">
        <v>63.6</v>
      </c>
    </row>
    <row r="17861" spans="1:7" ht="15" thickBot="1" x14ac:dyDescent="0.35">
      <c r="A17861" s="6">
        <v>408.75839999999999</v>
      </c>
      <c r="B17861" s="19">
        <f>(A17861-G17861)/G17861</f>
        <v>0.20758658993417856</v>
      </c>
      <c r="C17861" s="30" t="s">
        <v>370</v>
      </c>
      <c r="D17861" s="6">
        <v>1011434</v>
      </c>
      <c r="E17861" s="6">
        <v>40</v>
      </c>
      <c r="F17861" s="7" t="s">
        <v>87</v>
      </c>
      <c r="G17861" s="6">
        <v>338.49200000000002</v>
      </c>
    </row>
    <row r="17862" spans="1:7" ht="15" thickBot="1" x14ac:dyDescent="0.35">
      <c r="A17862" s="6">
        <v>408.75839999999999</v>
      </c>
      <c r="B17862" s="19">
        <f>(A17862-G17862)/G17862</f>
        <v>-0.19747437860760983</v>
      </c>
      <c r="C17862" s="30" t="s">
        <v>270</v>
      </c>
      <c r="D17862" s="6">
        <v>1012973</v>
      </c>
      <c r="E17862" s="6">
        <v>1340</v>
      </c>
      <c r="F17862" s="7" t="s">
        <v>87</v>
      </c>
      <c r="G17862" s="6">
        <v>509.34</v>
      </c>
    </row>
    <row r="17863" spans="1:7" ht="15" thickBot="1" x14ac:dyDescent="0.35">
      <c r="A17863" s="6">
        <v>408.89159999999998</v>
      </c>
      <c r="B17863" s="19">
        <f>(A17863-G17863)/G17863</f>
        <v>2.9474397590361443</v>
      </c>
      <c r="C17863" s="30" t="s">
        <v>247</v>
      </c>
      <c r="D17863" s="6">
        <v>1004036</v>
      </c>
      <c r="E17863" s="6">
        <v>1844</v>
      </c>
      <c r="F17863" s="7" t="s">
        <v>23</v>
      </c>
      <c r="G17863" s="6">
        <v>103.584</v>
      </c>
    </row>
    <row r="17864" spans="1:7" ht="15" thickBot="1" x14ac:dyDescent="0.35">
      <c r="A17864" s="6">
        <v>408.89472000000001</v>
      </c>
      <c r="B17864" s="19">
        <f>(A17864-G17864)/G17864</f>
        <v>1.3726158645276292</v>
      </c>
      <c r="C17864" s="30" t="s">
        <v>253</v>
      </c>
      <c r="D17864" s="6">
        <v>1000457</v>
      </c>
      <c r="E17864" s="6">
        <v>457</v>
      </c>
      <c r="F17864" s="7" t="s">
        <v>19</v>
      </c>
      <c r="G17864" s="6">
        <v>172.33920000000001</v>
      </c>
    </row>
    <row r="17865" spans="1:7" ht="15" thickBot="1" x14ac:dyDescent="0.35">
      <c r="A17865" s="6">
        <v>408.89679999999998</v>
      </c>
      <c r="B17865" s="19">
        <f>(A17865-G17865)/G17865</f>
        <v>0.77243629756009602</v>
      </c>
      <c r="C17865" s="30" t="s">
        <v>164</v>
      </c>
      <c r="D17865" s="6">
        <v>1002923</v>
      </c>
      <c r="E17865" s="6">
        <v>1979</v>
      </c>
      <c r="F17865" s="7" t="s">
        <v>23</v>
      </c>
      <c r="G17865" s="6">
        <v>230.69759999999999</v>
      </c>
    </row>
    <row r="17866" spans="1:7" ht="15" thickBot="1" x14ac:dyDescent="0.35">
      <c r="A17866" s="6">
        <v>408.9228</v>
      </c>
      <c r="B17866" s="19">
        <f>(A17866-G17866)/G17866</f>
        <v>0.98546308380721526</v>
      </c>
      <c r="C17866" s="30" t="s">
        <v>372</v>
      </c>
      <c r="D17866" s="6">
        <v>1002218</v>
      </c>
      <c r="E17866" s="6">
        <v>2218</v>
      </c>
      <c r="F17866" s="7" t="s">
        <v>31</v>
      </c>
      <c r="G17866" s="6">
        <v>205.95840000000001</v>
      </c>
    </row>
    <row r="17867" spans="1:7" ht="15" thickBot="1" x14ac:dyDescent="0.35">
      <c r="A17867" s="6">
        <v>409.03719999999998</v>
      </c>
      <c r="B17867" s="19">
        <f>(A17867-G17867)/G17867</f>
        <v>1.9786112923521459</v>
      </c>
      <c r="C17867" s="30" t="s">
        <v>238</v>
      </c>
      <c r="D17867" s="6">
        <v>1003519</v>
      </c>
      <c r="E17867" s="6">
        <v>1786</v>
      </c>
      <c r="F17867" s="7" t="s">
        <v>42</v>
      </c>
      <c r="G17867" s="6">
        <v>137.32480000000001</v>
      </c>
    </row>
    <row r="17868" spans="1:7" ht="15" thickBot="1" x14ac:dyDescent="0.35">
      <c r="A17868" s="6">
        <v>409.0788</v>
      </c>
      <c r="B17868" s="19">
        <f>(A17868-G17868)/G17868</f>
        <v>0.7913642223561228</v>
      </c>
      <c r="C17868" s="30" t="s">
        <v>189</v>
      </c>
      <c r="D17868" s="6">
        <v>1002458</v>
      </c>
      <c r="E17868" s="6">
        <v>2458</v>
      </c>
      <c r="F17868" s="7" t="s">
        <v>19</v>
      </c>
      <c r="G17868" s="6">
        <v>228.36160000000001</v>
      </c>
    </row>
    <row r="17869" spans="1:7" ht="15" thickBot="1" x14ac:dyDescent="0.35">
      <c r="A17869" s="6">
        <v>409.13600000000002</v>
      </c>
      <c r="B17869" s="19">
        <f>(A17869-G17869)/G17869</f>
        <v>4.0180540837552501</v>
      </c>
      <c r="C17869" s="30" t="s">
        <v>319</v>
      </c>
      <c r="D17869" s="6">
        <v>1003208</v>
      </c>
      <c r="E17869" s="6">
        <v>123</v>
      </c>
      <c r="F17869" s="7" t="s">
        <v>19</v>
      </c>
      <c r="G17869" s="6">
        <v>81.532799999999995</v>
      </c>
    </row>
    <row r="17870" spans="1:7" ht="15" thickBot="1" x14ac:dyDescent="0.35">
      <c r="A17870" s="6">
        <v>409.18592000000001</v>
      </c>
      <c r="B17870" s="19">
        <f>(A17870-G17870)/G17870</f>
        <v>0.31444740220277623</v>
      </c>
      <c r="C17870" s="30" t="s">
        <v>201</v>
      </c>
      <c r="D17870" s="6">
        <v>1001434</v>
      </c>
      <c r="E17870" s="6">
        <v>1434</v>
      </c>
      <c r="F17870" s="7" t="s">
        <v>23</v>
      </c>
      <c r="G17870" s="6">
        <v>311.29881599999999</v>
      </c>
    </row>
    <row r="17871" spans="1:7" ht="15" thickBot="1" x14ac:dyDescent="0.35">
      <c r="A17871" s="6">
        <v>409.33879999999999</v>
      </c>
      <c r="B17871" s="19">
        <f>(A17871-G17871)/G17871</f>
        <v>0.87132810099916602</v>
      </c>
      <c r="C17871" s="30" t="s">
        <v>170</v>
      </c>
      <c r="D17871" s="6">
        <v>1004461</v>
      </c>
      <c r="E17871" s="6">
        <v>1197</v>
      </c>
      <c r="F17871" s="7" t="s">
        <v>17</v>
      </c>
      <c r="G17871" s="6">
        <v>218.7424</v>
      </c>
    </row>
    <row r="17872" spans="1:7" ht="15" thickBot="1" x14ac:dyDescent="0.35">
      <c r="A17872" s="6">
        <v>409.39600000000002</v>
      </c>
      <c r="B17872" s="19">
        <f>(A17872-G17872)/G17872</f>
        <v>0.45390363088811869</v>
      </c>
      <c r="C17872" s="30" t="s">
        <v>123</v>
      </c>
      <c r="D17872" s="6">
        <v>1004182</v>
      </c>
      <c r="E17872" s="6">
        <v>2035</v>
      </c>
      <c r="F17872" s="7" t="s">
        <v>87</v>
      </c>
      <c r="G17872" s="6">
        <v>281.584</v>
      </c>
    </row>
    <row r="17873" spans="1:7" ht="15" thickBot="1" x14ac:dyDescent="0.35">
      <c r="A17873" s="6">
        <v>409.43759999999997</v>
      </c>
      <c r="B17873" s="19">
        <f>(A17873-G17873)/G17873</f>
        <v>1.4680140038192231</v>
      </c>
      <c r="C17873" s="30" t="s">
        <v>291</v>
      </c>
      <c r="D17873" s="6">
        <v>1005287</v>
      </c>
      <c r="E17873" s="6">
        <v>2382</v>
      </c>
      <c r="F17873" s="7" t="s">
        <v>42</v>
      </c>
      <c r="G17873" s="6">
        <v>165.89760000000001</v>
      </c>
    </row>
    <row r="17874" spans="1:7" ht="15" thickBot="1" x14ac:dyDescent="0.35">
      <c r="A17874" s="6">
        <v>409.44384000000002</v>
      </c>
      <c r="B17874" s="19">
        <f>(A17874-G17874)/G17874</f>
        <v>0.48718556693841425</v>
      </c>
      <c r="C17874" s="30" t="s">
        <v>258</v>
      </c>
      <c r="D17874" s="6">
        <v>1000249</v>
      </c>
      <c r="E17874" s="6">
        <v>249</v>
      </c>
      <c r="F17874" s="7" t="s">
        <v>19</v>
      </c>
      <c r="G17874" s="6">
        <v>275.31455999999997</v>
      </c>
    </row>
    <row r="17875" spans="1:7" ht="15" thickBot="1" x14ac:dyDescent="0.35">
      <c r="A17875" s="6">
        <v>409.46879999999999</v>
      </c>
      <c r="B17875" s="19">
        <f>(A17875-G17875)/G17875</f>
        <v>8.6376440460947492</v>
      </c>
      <c r="C17875" s="30" t="s">
        <v>216</v>
      </c>
      <c r="D17875" s="6">
        <v>1003099</v>
      </c>
      <c r="E17875" s="6">
        <v>1263</v>
      </c>
      <c r="F17875" s="7" t="s">
        <v>87</v>
      </c>
      <c r="G17875" s="6">
        <v>42.486400000000003</v>
      </c>
    </row>
    <row r="17876" spans="1:7" ht="15" thickBot="1" x14ac:dyDescent="0.35">
      <c r="A17876" s="6">
        <v>409.47552000000002</v>
      </c>
      <c r="B17876" s="19">
        <f>(A17876-G17876)/G17876</f>
        <v>8.4961855287569588</v>
      </c>
      <c r="C17876" s="30" t="s">
        <v>122</v>
      </c>
      <c r="D17876" s="6">
        <v>1007136</v>
      </c>
      <c r="E17876" s="6">
        <v>456</v>
      </c>
      <c r="F17876" s="7" t="s">
        <v>87</v>
      </c>
      <c r="G17876" s="6">
        <v>43.12</v>
      </c>
    </row>
    <row r="17877" spans="1:7" ht="15" thickBot="1" x14ac:dyDescent="0.35">
      <c r="A17877" s="6">
        <v>409.47552000000002</v>
      </c>
      <c r="B17877" s="19">
        <f>(A17877-G17877)/G17877</f>
        <v>0.15681507932920488</v>
      </c>
      <c r="C17877" s="30" t="s">
        <v>45</v>
      </c>
      <c r="D17877" s="6">
        <v>1014271</v>
      </c>
      <c r="E17877" s="6">
        <v>1165</v>
      </c>
      <c r="F17877" s="7" t="s">
        <v>87</v>
      </c>
      <c r="G17877" s="6">
        <v>353.96800000000002</v>
      </c>
    </row>
    <row r="17878" spans="1:7" ht="15" thickBot="1" x14ac:dyDescent="0.35">
      <c r="A17878" s="6">
        <v>409.47552000000002</v>
      </c>
      <c r="B17878" s="19">
        <f>(A17878-G17878)/G17878</f>
        <v>7.4896887731530096E-2</v>
      </c>
      <c r="C17878" s="30" t="s">
        <v>133</v>
      </c>
      <c r="D17878" s="6">
        <v>1016147</v>
      </c>
      <c r="E17878" s="6">
        <v>2815</v>
      </c>
      <c r="F17878" s="7" t="s">
        <v>87</v>
      </c>
      <c r="G17878" s="6">
        <v>380.94400000000002</v>
      </c>
    </row>
    <row r="17879" spans="1:7" ht="15" thickBot="1" x14ac:dyDescent="0.35">
      <c r="A17879" s="6">
        <v>409.47552000000002</v>
      </c>
      <c r="B17879" s="19">
        <f>(A17879-G17879)/G17879</f>
        <v>-5.8451859754975896E-2</v>
      </c>
      <c r="C17879" s="30" t="s">
        <v>372</v>
      </c>
      <c r="D17879" s="6">
        <v>1013376</v>
      </c>
      <c r="E17879" s="6">
        <v>103</v>
      </c>
      <c r="F17879" s="7" t="s">
        <v>87</v>
      </c>
      <c r="G17879" s="6">
        <v>434.89600000000002</v>
      </c>
    </row>
    <row r="17880" spans="1:7" ht="15" thickBot="1" x14ac:dyDescent="0.35">
      <c r="A17880" s="6">
        <v>409.47552000000002</v>
      </c>
      <c r="B17880" s="19">
        <f>(A17880-G17880)/G17880</f>
        <v>-7.9855105030875534E-2</v>
      </c>
      <c r="C17880" s="30" t="s">
        <v>291</v>
      </c>
      <c r="D17880" s="6">
        <v>1016837</v>
      </c>
      <c r="E17880" s="6">
        <v>2302</v>
      </c>
      <c r="F17880" s="7" t="s">
        <v>87</v>
      </c>
      <c r="G17880" s="6">
        <v>445.012</v>
      </c>
    </row>
    <row r="17881" spans="1:7" ht="15" thickBot="1" x14ac:dyDescent="0.35">
      <c r="A17881" s="6">
        <v>409.47552000000002</v>
      </c>
      <c r="B17881" s="19">
        <f>(A17881-G17881)/G17881</f>
        <v>-0.19208826593427403</v>
      </c>
      <c r="C17881" s="30" t="s">
        <v>81</v>
      </c>
      <c r="D17881" s="6">
        <v>1017301</v>
      </c>
      <c r="E17881" s="6">
        <v>2616</v>
      </c>
      <c r="F17881" s="7" t="s">
        <v>87</v>
      </c>
      <c r="G17881" s="6">
        <v>506.83199999999999</v>
      </c>
    </row>
    <row r="17882" spans="1:7" ht="15" thickBot="1" x14ac:dyDescent="0.35">
      <c r="A17882" s="6">
        <v>409.65480000000002</v>
      </c>
      <c r="B17882" s="19">
        <f>(A17882-G17882)/G17882</f>
        <v>25.552683432719732</v>
      </c>
      <c r="C17882" s="30" t="s">
        <v>386</v>
      </c>
      <c r="D17882" s="6">
        <v>1005641</v>
      </c>
      <c r="E17882" s="6">
        <v>2757</v>
      </c>
      <c r="F17882" s="7" t="s">
        <v>19</v>
      </c>
      <c r="G17882" s="6">
        <v>15.428000000000001</v>
      </c>
    </row>
    <row r="17883" spans="1:7" ht="15" thickBot="1" x14ac:dyDescent="0.35">
      <c r="A17883" s="6">
        <v>409.664736</v>
      </c>
      <c r="B17883" s="19">
        <f>(A17883-G17883)/G17883</f>
        <v>0.38059294430058366</v>
      </c>
      <c r="C17883" s="30" t="s">
        <v>269</v>
      </c>
      <c r="D17883" s="6">
        <v>1000020</v>
      </c>
      <c r="E17883" s="6">
        <v>20</v>
      </c>
      <c r="F17883" s="7" t="s">
        <v>25</v>
      </c>
      <c r="G17883" s="6">
        <v>296.73100799999997</v>
      </c>
    </row>
    <row r="17884" spans="1:7" ht="15" thickBot="1" x14ac:dyDescent="0.35">
      <c r="A17884" s="6">
        <v>409.66640000000001</v>
      </c>
      <c r="B17884" s="19">
        <f>(A17884-G17884)/G17884</f>
        <v>0.60142040479347525</v>
      </c>
      <c r="C17884" s="30" t="s">
        <v>298</v>
      </c>
      <c r="D17884" s="6">
        <v>1005042</v>
      </c>
      <c r="E17884" s="6">
        <v>2703</v>
      </c>
      <c r="F17884" s="7" t="s">
        <v>27</v>
      </c>
      <c r="G17884" s="6">
        <v>255.81440000000001</v>
      </c>
    </row>
    <row r="17885" spans="1:7" ht="15" thickBot="1" x14ac:dyDescent="0.35">
      <c r="A17885" s="6">
        <v>409.71319999999997</v>
      </c>
      <c r="B17885" s="19">
        <f>(A17885-G17885)/G17885</f>
        <v>3.0228540233135384</v>
      </c>
      <c r="C17885" s="30" t="s">
        <v>110</v>
      </c>
      <c r="D17885" s="6">
        <v>1003554</v>
      </c>
      <c r="E17885" s="6">
        <v>1974</v>
      </c>
      <c r="F17885" s="7" t="s">
        <v>42</v>
      </c>
      <c r="G17885" s="6">
        <v>101.8464</v>
      </c>
    </row>
    <row r="17886" spans="1:7" ht="15" thickBot="1" x14ac:dyDescent="0.35">
      <c r="A17886" s="6">
        <v>409.8790176</v>
      </c>
      <c r="B17886" s="19">
        <f>(A17886-G17886)/G17886</f>
        <v>1.5230155709853748</v>
      </c>
      <c r="C17886" s="30" t="s">
        <v>278</v>
      </c>
      <c r="D17886" s="6">
        <v>1000043</v>
      </c>
      <c r="E17886" s="6">
        <v>43</v>
      </c>
      <c r="F17886" s="7" t="s">
        <v>23</v>
      </c>
      <c r="G17886" s="6">
        <v>162.45599999999999</v>
      </c>
    </row>
    <row r="17887" spans="1:7" ht="15" thickBot="1" x14ac:dyDescent="0.35">
      <c r="A17887" s="6">
        <v>409.89037439999998</v>
      </c>
      <c r="B17887" s="19">
        <f>(A17887-G17887)/G17887</f>
        <v>-0.26905717652843147</v>
      </c>
      <c r="C17887" s="30" t="s">
        <v>90</v>
      </c>
      <c r="D17887" s="6">
        <v>1000647</v>
      </c>
      <c r="E17887" s="6">
        <v>647</v>
      </c>
      <c r="F17887" s="7" t="s">
        <v>42</v>
      </c>
      <c r="G17887" s="6">
        <v>560.769408</v>
      </c>
    </row>
    <row r="17888" spans="1:7" ht="15" thickBot="1" x14ac:dyDescent="0.35">
      <c r="A17888" s="6">
        <v>410.05952000000002</v>
      </c>
      <c r="B17888" s="19">
        <f>(A17888-G17888)/G17888</f>
        <v>1.3506979986425258</v>
      </c>
      <c r="C17888" s="30" t="s">
        <v>190</v>
      </c>
      <c r="D17888" s="6">
        <v>1001843</v>
      </c>
      <c r="E17888" s="6">
        <v>1843</v>
      </c>
      <c r="F17888" s="7" t="s">
        <v>35</v>
      </c>
      <c r="G17888" s="6">
        <v>174.44159999999999</v>
      </c>
    </row>
    <row r="17889" spans="1:7" ht="15" thickBot="1" x14ac:dyDescent="0.35">
      <c r="A17889" s="6">
        <v>410.19263999999998</v>
      </c>
      <c r="B17889" s="19">
        <f>(A17889-G17889)/G17889</f>
        <v>7.4342706281691304E-2</v>
      </c>
      <c r="C17889" s="30" t="s">
        <v>308</v>
      </c>
      <c r="D17889" s="6">
        <v>1012267</v>
      </c>
      <c r="E17889" s="6">
        <v>1528</v>
      </c>
      <c r="F17889" s="7" t="s">
        <v>87</v>
      </c>
      <c r="G17889" s="6">
        <v>381.80799999999999</v>
      </c>
    </row>
    <row r="17890" spans="1:7" ht="15" thickBot="1" x14ac:dyDescent="0.35">
      <c r="A17890" s="6">
        <v>410.358</v>
      </c>
      <c r="B17890" s="19">
        <f>(A17890-G17890)/G17890</f>
        <v>1.2489017396794218</v>
      </c>
      <c r="C17890" s="30" t="s">
        <v>367</v>
      </c>
      <c r="D17890" s="6">
        <v>1004481</v>
      </c>
      <c r="E17890" s="6">
        <v>2620</v>
      </c>
      <c r="F17890" s="7" t="s">
        <v>21</v>
      </c>
      <c r="G17890" s="6">
        <v>182.47040000000001</v>
      </c>
    </row>
    <row r="17891" spans="1:7" ht="15" thickBot="1" x14ac:dyDescent="0.35">
      <c r="A17891" s="6">
        <v>410.38400000000001</v>
      </c>
      <c r="B17891" s="19">
        <f>(A17891-G17891)/G17891</f>
        <v>0.6515775917578881</v>
      </c>
      <c r="C17891" s="30" t="s">
        <v>233</v>
      </c>
      <c r="D17891" s="6">
        <v>1004653</v>
      </c>
      <c r="E17891" s="6">
        <v>1205</v>
      </c>
      <c r="F17891" s="7" t="s">
        <v>21</v>
      </c>
      <c r="G17891" s="6">
        <v>248.48</v>
      </c>
    </row>
    <row r="17892" spans="1:7" ht="15" thickBot="1" x14ac:dyDescent="0.35">
      <c r="A17892" s="6">
        <v>410.55119999999999</v>
      </c>
      <c r="B17892" s="19">
        <f>(A17892-G17892)/G17892</f>
        <v>2.3071628806186566</v>
      </c>
      <c r="C17892" s="30" t="s">
        <v>92</v>
      </c>
      <c r="D17892" s="6">
        <v>1006046</v>
      </c>
      <c r="E17892" s="6">
        <v>1534</v>
      </c>
      <c r="F17892" s="7" t="s">
        <v>23</v>
      </c>
      <c r="G17892" s="6">
        <v>124.14</v>
      </c>
    </row>
    <row r="17893" spans="1:7" ht="15" thickBot="1" x14ac:dyDescent="0.35">
      <c r="A17893" s="6">
        <v>410.59719999999999</v>
      </c>
      <c r="B17893" s="19">
        <f>(A17893-G17893)/G17893</f>
        <v>0.43742368229429213</v>
      </c>
      <c r="C17893" s="30" t="s">
        <v>143</v>
      </c>
      <c r="D17893" s="6">
        <v>1003550</v>
      </c>
      <c r="E17893" s="6">
        <v>1175</v>
      </c>
      <c r="F17893" s="7" t="s">
        <v>42</v>
      </c>
      <c r="G17893" s="6">
        <v>285.64800000000002</v>
      </c>
    </row>
    <row r="17894" spans="1:7" ht="15" thickBot="1" x14ac:dyDescent="0.35">
      <c r="A17894" s="6">
        <v>410.61621120000001</v>
      </c>
      <c r="B17894" s="19">
        <f>(A17894-G17894)/G17894</f>
        <v>-0.41967635669958187</v>
      </c>
      <c r="C17894" s="30" t="s">
        <v>366</v>
      </c>
      <c r="D17894" s="6">
        <v>1000956</v>
      </c>
      <c r="E17894" s="6">
        <v>956</v>
      </c>
      <c r="F17894" s="7" t="s">
        <v>31</v>
      </c>
      <c r="G17894" s="6">
        <v>707.56416000000002</v>
      </c>
    </row>
    <row r="17895" spans="1:7" ht="15" thickBot="1" x14ac:dyDescent="0.35">
      <c r="A17895" s="6">
        <v>410.67</v>
      </c>
      <c r="B17895" s="19">
        <f>(A17895-G17895)/G17895</f>
        <v>0.81910720360605549</v>
      </c>
      <c r="C17895" s="30" t="s">
        <v>143</v>
      </c>
      <c r="D17895" s="6">
        <v>1002716</v>
      </c>
      <c r="E17895" s="6">
        <v>2716</v>
      </c>
      <c r="F17895" s="7" t="s">
        <v>25</v>
      </c>
      <c r="G17895" s="6">
        <v>225.75360000000001</v>
      </c>
    </row>
    <row r="17896" spans="1:7" ht="15" thickBot="1" x14ac:dyDescent="0.35">
      <c r="A17896" s="6">
        <v>410.68834559999999</v>
      </c>
      <c r="B17896" s="19">
        <f>(A17896-G17896)/G17896</f>
        <v>2.717278203890539</v>
      </c>
      <c r="C17896" s="30" t="s">
        <v>290</v>
      </c>
      <c r="D17896" s="6">
        <v>1000050</v>
      </c>
      <c r="E17896" s="6">
        <v>50</v>
      </c>
      <c r="F17896" s="7" t="s">
        <v>31</v>
      </c>
      <c r="G17896" s="6">
        <v>110.48092800000001</v>
      </c>
    </row>
    <row r="17897" spans="1:7" ht="15" thickBot="1" x14ac:dyDescent="0.35">
      <c r="A17897" s="6">
        <v>410.78440000000001</v>
      </c>
      <c r="B17897" s="19">
        <f>(A17897-G17897)/G17897</f>
        <v>2.3722154359418921</v>
      </c>
      <c r="C17897" s="30" t="s">
        <v>244</v>
      </c>
      <c r="D17897" s="6">
        <v>1003462</v>
      </c>
      <c r="E17897" s="6">
        <v>2296</v>
      </c>
      <c r="F17897" s="7" t="s">
        <v>17</v>
      </c>
      <c r="G17897" s="6">
        <v>121.81440000000001</v>
      </c>
    </row>
    <row r="17898" spans="1:7" ht="15" thickBot="1" x14ac:dyDescent="0.35">
      <c r="A17898" s="6">
        <v>410.8</v>
      </c>
      <c r="B17898" s="19">
        <f>(A17898-G17898)/G17898</f>
        <v>0.5708744279386212</v>
      </c>
      <c r="C17898" s="30" t="s">
        <v>32</v>
      </c>
      <c r="D17898" s="6">
        <v>1002340</v>
      </c>
      <c r="E17898" s="6">
        <v>2340</v>
      </c>
      <c r="F17898" s="7" t="s">
        <v>42</v>
      </c>
      <c r="G17898" s="6">
        <v>261.5104</v>
      </c>
    </row>
    <row r="17899" spans="1:7" ht="15" thickBot="1" x14ac:dyDescent="0.35">
      <c r="A17899" s="6">
        <v>410.81664000000001</v>
      </c>
      <c r="B17899" s="19">
        <f>(A17899-G17899)/G17899</f>
        <v>-0.38626513419632796</v>
      </c>
      <c r="C17899" s="30" t="s">
        <v>254</v>
      </c>
      <c r="D17899" s="6">
        <v>1001178</v>
      </c>
      <c r="E17899" s="6">
        <v>1178</v>
      </c>
      <c r="F17899" s="7" t="s">
        <v>42</v>
      </c>
      <c r="G17899" s="6">
        <v>669.37152000000003</v>
      </c>
    </row>
    <row r="17900" spans="1:7" ht="15" thickBot="1" x14ac:dyDescent="0.35">
      <c r="A17900" s="6">
        <v>410.87279999999998</v>
      </c>
      <c r="B17900" s="19">
        <f>(A17900-G17900)/G17900</f>
        <v>1.4011248457194148</v>
      </c>
      <c r="C17900" s="30" t="s">
        <v>141</v>
      </c>
      <c r="D17900" s="6">
        <v>1005318</v>
      </c>
      <c r="E17900" s="6">
        <v>2123</v>
      </c>
      <c r="F17900" s="7" t="s">
        <v>17</v>
      </c>
      <c r="G17900" s="6">
        <v>171.11680000000001</v>
      </c>
    </row>
    <row r="17901" spans="1:7" ht="15" thickBot="1" x14ac:dyDescent="0.35">
      <c r="A17901" s="6">
        <v>411.0444</v>
      </c>
      <c r="B17901" s="19">
        <f>(A17901-G17901)/G17901</f>
        <v>11.187037476280834</v>
      </c>
      <c r="C17901" s="30" t="s">
        <v>285</v>
      </c>
      <c r="D17901" s="6">
        <v>1002162</v>
      </c>
      <c r="E17901" s="6">
        <v>2162</v>
      </c>
      <c r="F17901" s="7" t="s">
        <v>42</v>
      </c>
      <c r="G17901" s="6">
        <v>33.728000000000002</v>
      </c>
    </row>
    <row r="17902" spans="1:7" ht="15" thickBot="1" x14ac:dyDescent="0.35">
      <c r="A17902" s="6">
        <v>411.14319999999998</v>
      </c>
      <c r="B17902" s="19">
        <f>(A17902-G17902)/G17902</f>
        <v>1.3346401250158992</v>
      </c>
      <c r="C17902" s="30" t="s">
        <v>84</v>
      </c>
      <c r="D17902" s="6">
        <v>1004076</v>
      </c>
      <c r="E17902" s="6">
        <v>610</v>
      </c>
      <c r="F17902" s="7" t="s">
        <v>35</v>
      </c>
      <c r="G17902" s="6">
        <v>176.10560000000001</v>
      </c>
    </row>
    <row r="17903" spans="1:7" ht="15" thickBot="1" x14ac:dyDescent="0.35">
      <c r="A17903" s="6">
        <v>411.25760000000002</v>
      </c>
      <c r="B17903" s="19">
        <f>(A17903-G17903)/G17903</f>
        <v>3.2088750614049455</v>
      </c>
      <c r="C17903" s="30" t="s">
        <v>385</v>
      </c>
      <c r="D17903" s="6">
        <v>1002893</v>
      </c>
      <c r="E17903" s="6">
        <v>2527</v>
      </c>
      <c r="F17903" s="7" t="s">
        <v>87</v>
      </c>
      <c r="G17903" s="6">
        <v>97.712000000000003</v>
      </c>
    </row>
    <row r="17904" spans="1:7" ht="15" thickBot="1" x14ac:dyDescent="0.35">
      <c r="A17904" s="6">
        <v>411.25760000000002</v>
      </c>
      <c r="B17904" s="19">
        <f>(A17904-G17904)/G17904</f>
        <v>2.2864010637753798</v>
      </c>
      <c r="C17904" s="30" t="s">
        <v>236</v>
      </c>
      <c r="D17904" s="6">
        <v>1002466</v>
      </c>
      <c r="E17904" s="6">
        <v>2466</v>
      </c>
      <c r="F17904" s="7" t="s">
        <v>27</v>
      </c>
      <c r="G17904" s="6">
        <v>125.1392</v>
      </c>
    </row>
    <row r="17905" spans="1:7" ht="15" thickBot="1" x14ac:dyDescent="0.35">
      <c r="A17905" s="6">
        <v>411.38760000000002</v>
      </c>
      <c r="B17905" s="19">
        <f>(A17905-G17905)/G17905</f>
        <v>3.0984602429929075E-2</v>
      </c>
      <c r="C17905" s="30" t="s">
        <v>138</v>
      </c>
      <c r="D17905" s="6">
        <v>1004604</v>
      </c>
      <c r="E17905" s="6">
        <v>2796</v>
      </c>
      <c r="F17905" s="7" t="s">
        <v>23</v>
      </c>
      <c r="G17905" s="6">
        <v>399.024</v>
      </c>
    </row>
    <row r="17906" spans="1:7" ht="15" thickBot="1" x14ac:dyDescent="0.35">
      <c r="A17906" s="6">
        <v>411.44760000000002</v>
      </c>
      <c r="B17906" s="19">
        <f>(A17906-G17906)/G17906</f>
        <v>5.958591530239481</v>
      </c>
      <c r="C17906" s="30" t="s">
        <v>229</v>
      </c>
      <c r="D17906" s="6">
        <v>1005500</v>
      </c>
      <c r="E17906" s="6">
        <v>1387</v>
      </c>
      <c r="F17906" s="7" t="s">
        <v>27</v>
      </c>
      <c r="G17906" s="6">
        <v>59.128</v>
      </c>
    </row>
    <row r="17907" spans="1:7" ht="15" thickBot="1" x14ac:dyDescent="0.35">
      <c r="A17907" s="6">
        <v>411.62688000000003</v>
      </c>
      <c r="B17907" s="19">
        <f>(A17907-G17907)/G17907</f>
        <v>0.18814838761820094</v>
      </c>
      <c r="C17907" s="30" t="s">
        <v>100</v>
      </c>
      <c r="D17907" s="6">
        <v>1016414</v>
      </c>
      <c r="E17907" s="6">
        <v>2537</v>
      </c>
      <c r="F17907" s="7" t="s">
        <v>87</v>
      </c>
      <c r="G17907" s="6">
        <v>346.44400000000002</v>
      </c>
    </row>
    <row r="17908" spans="1:7" ht="15" thickBot="1" x14ac:dyDescent="0.35">
      <c r="A17908" s="6">
        <v>411.68920000000003</v>
      </c>
      <c r="B17908" s="19">
        <f>(A17908-G17908)/G17908</f>
        <v>1.119173022121926</v>
      </c>
      <c r="C17908" s="30" t="s">
        <v>264</v>
      </c>
      <c r="D17908" s="6">
        <v>1002436</v>
      </c>
      <c r="E17908" s="6">
        <v>2436</v>
      </c>
      <c r="F17908" s="7" t="s">
        <v>21</v>
      </c>
      <c r="G17908" s="6">
        <v>194.2688</v>
      </c>
    </row>
    <row r="17909" spans="1:7" ht="15" thickBot="1" x14ac:dyDescent="0.35">
      <c r="A17909" s="6">
        <v>411.69959999999998</v>
      </c>
      <c r="B17909" s="19">
        <f>(A17909-G17909)/G17909</f>
        <v>0.58877874237447214</v>
      </c>
      <c r="C17909" s="30" t="s">
        <v>367</v>
      </c>
      <c r="D17909" s="6">
        <v>1003297</v>
      </c>
      <c r="E17909" s="6">
        <v>808</v>
      </c>
      <c r="F17909" s="7" t="s">
        <v>31</v>
      </c>
      <c r="G17909" s="6">
        <v>259.12959999999998</v>
      </c>
    </row>
    <row r="17910" spans="1:7" ht="15" thickBot="1" x14ac:dyDescent="0.35">
      <c r="A17910" s="6">
        <v>411.84</v>
      </c>
      <c r="B17910" s="19">
        <f>(A17910-G17910)/G17910</f>
        <v>0.46787107370149866</v>
      </c>
      <c r="C17910" s="30" t="s">
        <v>97</v>
      </c>
      <c r="D17910" s="6">
        <v>1002012</v>
      </c>
      <c r="E17910" s="6">
        <v>2012</v>
      </c>
      <c r="F17910" s="7" t="s">
        <v>23</v>
      </c>
      <c r="G17910" s="6">
        <v>280.56959999999998</v>
      </c>
    </row>
    <row r="17911" spans="1:7" ht="15" thickBot="1" x14ac:dyDescent="0.35">
      <c r="A17911" s="6">
        <v>411.957312</v>
      </c>
      <c r="B17911" s="19">
        <f>(A17911-G17911)/G17911</f>
        <v>0.35581919975734905</v>
      </c>
      <c r="C17911" s="30" t="s">
        <v>356</v>
      </c>
      <c r="D17911" s="6">
        <v>1000468</v>
      </c>
      <c r="E17911" s="6">
        <v>468</v>
      </c>
      <c r="F17911" s="7" t="s">
        <v>25</v>
      </c>
      <c r="G17911" s="6">
        <v>303.84384</v>
      </c>
    </row>
    <row r="17912" spans="1:7" ht="15" thickBot="1" x14ac:dyDescent="0.35">
      <c r="A17912" s="6">
        <v>411.99079999999998</v>
      </c>
      <c r="B17912" s="19">
        <f>(A17912-G17912)/G17912</f>
        <v>2.245862221101727</v>
      </c>
      <c r="C17912" s="30" t="s">
        <v>240</v>
      </c>
      <c r="D17912" s="6">
        <v>1002743</v>
      </c>
      <c r="E17912" s="6">
        <v>2743</v>
      </c>
      <c r="F17912" s="7" t="s">
        <v>42</v>
      </c>
      <c r="G17912" s="6">
        <v>126.928</v>
      </c>
    </row>
    <row r="17913" spans="1:7" ht="15" thickBot="1" x14ac:dyDescent="0.35">
      <c r="A17913" s="6">
        <v>412.07400000000001</v>
      </c>
      <c r="B17913" s="19">
        <f>(A17913-G17913)/G17913</f>
        <v>2.7593602207041519</v>
      </c>
      <c r="C17913" s="30" t="s">
        <v>210</v>
      </c>
      <c r="D17913" s="6">
        <v>1003066</v>
      </c>
      <c r="E17913" s="6">
        <v>29</v>
      </c>
      <c r="F17913" s="7" t="s">
        <v>87</v>
      </c>
      <c r="G17913" s="6">
        <v>109.61279999999999</v>
      </c>
    </row>
    <row r="17914" spans="1:7" ht="15" thickBot="1" x14ac:dyDescent="0.35">
      <c r="A17914" s="6">
        <v>412.27679999999998</v>
      </c>
      <c r="B17914" s="19">
        <f>(A17914-G17914)/G17914</f>
        <v>1.9460463733650415</v>
      </c>
      <c r="C17914" s="30" t="s">
        <v>169</v>
      </c>
      <c r="D17914" s="6">
        <v>1005304</v>
      </c>
      <c r="E17914" s="6">
        <v>1663</v>
      </c>
      <c r="F17914" s="7" t="s">
        <v>17</v>
      </c>
      <c r="G17914" s="6">
        <v>139.94239999999999</v>
      </c>
    </row>
    <row r="17915" spans="1:7" ht="15" thickBot="1" x14ac:dyDescent="0.35">
      <c r="A17915" s="6">
        <v>412.34399999999999</v>
      </c>
      <c r="B17915" s="19">
        <f>(A17915-G17915)/G17915</f>
        <v>0.27383041296987365</v>
      </c>
      <c r="C17915" s="30" t="s">
        <v>341</v>
      </c>
      <c r="D17915" s="6">
        <v>1014460</v>
      </c>
      <c r="E17915" s="6">
        <v>1489</v>
      </c>
      <c r="F17915" s="7" t="s">
        <v>87</v>
      </c>
      <c r="G17915" s="6">
        <v>323.70400000000001</v>
      </c>
    </row>
    <row r="17916" spans="1:7" ht="15" thickBot="1" x14ac:dyDescent="0.35">
      <c r="A17916" s="6">
        <v>412.34399999999999</v>
      </c>
      <c r="B17916" s="19">
        <f>(A17916-G17916)/G17916</f>
        <v>-8.7411473087818659E-2</v>
      </c>
      <c r="C17916" s="30" t="s">
        <v>127</v>
      </c>
      <c r="D17916" s="6">
        <v>1019545</v>
      </c>
      <c r="E17916" s="6">
        <v>338</v>
      </c>
      <c r="F17916" s="7" t="s">
        <v>87</v>
      </c>
      <c r="G17916" s="6">
        <v>451.84</v>
      </c>
    </row>
    <row r="17917" spans="1:7" ht="15" thickBot="1" x14ac:dyDescent="0.35">
      <c r="A17917" s="6">
        <v>412.39120000000003</v>
      </c>
      <c r="B17917" s="19">
        <f>(A17917-G17917)/G17917</f>
        <v>7.2483518945212495</v>
      </c>
      <c r="C17917" s="30" t="s">
        <v>132</v>
      </c>
      <c r="D17917" s="6">
        <v>1004170</v>
      </c>
      <c r="E17917" s="6">
        <v>2</v>
      </c>
      <c r="F17917" s="7" t="s">
        <v>19</v>
      </c>
      <c r="G17917" s="6">
        <v>49.9968</v>
      </c>
    </row>
    <row r="17918" spans="1:7" ht="15" thickBot="1" x14ac:dyDescent="0.35">
      <c r="A17918" s="6">
        <v>412.41719999999998</v>
      </c>
      <c r="B17918" s="19">
        <f>(A17918-G17918)/G17918</f>
        <v>2.0090442670028712</v>
      </c>
      <c r="C17918" s="30" t="s">
        <v>299</v>
      </c>
      <c r="D17918" s="6">
        <v>1002930</v>
      </c>
      <c r="E17918" s="6">
        <v>933</v>
      </c>
      <c r="F17918" s="7" t="s">
        <v>23</v>
      </c>
      <c r="G17918" s="6">
        <v>137.0592</v>
      </c>
    </row>
    <row r="17919" spans="1:7" ht="15" thickBot="1" x14ac:dyDescent="0.35">
      <c r="A17919" s="6">
        <v>412.4588</v>
      </c>
      <c r="B17919" s="19">
        <f>(A17919-G17919)/G17919</f>
        <v>18.924775854073271</v>
      </c>
      <c r="C17919" s="30" t="s">
        <v>376</v>
      </c>
      <c r="D17919" s="6">
        <v>1004451</v>
      </c>
      <c r="E17919" s="6">
        <v>2413</v>
      </c>
      <c r="F17919" s="7" t="s">
        <v>87</v>
      </c>
      <c r="G17919" s="6">
        <v>20.700800000000001</v>
      </c>
    </row>
    <row r="17920" spans="1:7" ht="15" thickBot="1" x14ac:dyDescent="0.35">
      <c r="A17920" s="6">
        <v>412.6044</v>
      </c>
      <c r="B17920" s="19">
        <f>(A17920-G17920)/G17920</f>
        <v>0.38897850910266085</v>
      </c>
      <c r="C17920" s="30" t="s">
        <v>254</v>
      </c>
      <c r="D17920" s="6">
        <v>1002284</v>
      </c>
      <c r="E17920" s="6">
        <v>2284</v>
      </c>
      <c r="F17920" s="7" t="s">
        <v>27</v>
      </c>
      <c r="G17920" s="6">
        <v>297.05599999999998</v>
      </c>
    </row>
    <row r="17921" spans="1:7" ht="15" thickBot="1" x14ac:dyDescent="0.35">
      <c r="A17921" s="6">
        <v>412.77600000000001</v>
      </c>
      <c r="B17921" s="19">
        <f>(A17921-G17921)/G17921</f>
        <v>20.080650433077299</v>
      </c>
      <c r="C17921" s="30" t="s">
        <v>170</v>
      </c>
      <c r="D17921" s="6">
        <v>1004873</v>
      </c>
      <c r="E17921" s="6">
        <v>1222</v>
      </c>
      <c r="F17921" s="7" t="s">
        <v>31</v>
      </c>
      <c r="G17921" s="6">
        <v>19.5808</v>
      </c>
    </row>
    <row r="17922" spans="1:7" ht="15" thickBot="1" x14ac:dyDescent="0.35">
      <c r="A17922" s="6">
        <v>412.87479999999999</v>
      </c>
      <c r="B17922" s="19">
        <f>(A17922-G17922)/G17922</f>
        <v>1.5942168493012971</v>
      </c>
      <c r="C17922" s="30" t="s">
        <v>222</v>
      </c>
      <c r="D17922" s="6">
        <v>1004820</v>
      </c>
      <c r="E17922" s="6">
        <v>642</v>
      </c>
      <c r="F17922" s="7" t="s">
        <v>25</v>
      </c>
      <c r="G17922" s="6">
        <v>159.15199999999999</v>
      </c>
    </row>
    <row r="17923" spans="1:7" ht="15" thickBot="1" x14ac:dyDescent="0.35">
      <c r="A17923" s="6">
        <v>412.97879999999998</v>
      </c>
      <c r="B17923" s="19">
        <f>(A17923-G17923)/G17923</f>
        <v>0.76231206729390544</v>
      </c>
      <c r="C17923" s="30" t="s">
        <v>103</v>
      </c>
      <c r="D17923" s="6">
        <v>1004031</v>
      </c>
      <c r="E17923" s="6">
        <v>1584</v>
      </c>
      <c r="F17923" s="7" t="s">
        <v>17</v>
      </c>
      <c r="G17923" s="6">
        <v>234.33920000000001</v>
      </c>
    </row>
    <row r="17924" spans="1:7" ht="15" thickBot="1" x14ac:dyDescent="0.35">
      <c r="A17924" s="6">
        <v>413.06112000000002</v>
      </c>
      <c r="B17924" s="19">
        <f>(A17924-G17924)/G17924</f>
        <v>-8.81824464409116E-3</v>
      </c>
      <c r="C17924" s="30" t="s">
        <v>231</v>
      </c>
      <c r="D17924" s="6">
        <v>1010545</v>
      </c>
      <c r="E17924" s="6">
        <v>2106</v>
      </c>
      <c r="F17924" s="7" t="s">
        <v>87</v>
      </c>
      <c r="G17924" s="6">
        <v>416.73599999999999</v>
      </c>
    </row>
    <row r="17925" spans="1:7" ht="15" thickBot="1" x14ac:dyDescent="0.35">
      <c r="A17925" s="6">
        <v>413.06112000000002</v>
      </c>
      <c r="B17925" s="19">
        <f>(A17925-G17925)/G17925</f>
        <v>-0.17187037378605738</v>
      </c>
      <c r="C17925" s="30" t="s">
        <v>299</v>
      </c>
      <c r="D17925" s="6">
        <v>1013197</v>
      </c>
      <c r="E17925" s="6">
        <v>2830</v>
      </c>
      <c r="F17925" s="7" t="s">
        <v>87</v>
      </c>
      <c r="G17925" s="6">
        <v>498.78800000000001</v>
      </c>
    </row>
    <row r="17926" spans="1:7" ht="15" thickBot="1" x14ac:dyDescent="0.35">
      <c r="A17926" s="6">
        <v>413.06112000000002</v>
      </c>
      <c r="B17926" s="19">
        <f>(A17926-G17926)/G17926</f>
        <v>0.32304877580043817</v>
      </c>
      <c r="C17926" s="30" t="s">
        <v>341</v>
      </c>
      <c r="D17926" s="6">
        <v>1016967</v>
      </c>
      <c r="E17926" s="6">
        <v>609</v>
      </c>
      <c r="F17926" s="7" t="s">
        <v>87</v>
      </c>
      <c r="G17926" s="6">
        <v>312.20400000000001</v>
      </c>
    </row>
    <row r="17927" spans="1:7" ht="15" thickBot="1" x14ac:dyDescent="0.35">
      <c r="A17927" s="6">
        <v>413.07760000000002</v>
      </c>
      <c r="B17927" s="19">
        <f>(A17927-G17927)/G17927</f>
        <v>0.82643221981691362</v>
      </c>
      <c r="C17927" s="30" t="s">
        <v>241</v>
      </c>
      <c r="D17927" s="6">
        <v>1003325</v>
      </c>
      <c r="E17927" s="6">
        <v>280</v>
      </c>
      <c r="F17927" s="7" t="s">
        <v>35</v>
      </c>
      <c r="G17927" s="6">
        <v>226.16640000000001</v>
      </c>
    </row>
    <row r="17928" spans="1:7" ht="15" thickBot="1" x14ac:dyDescent="0.35">
      <c r="A17928" s="6">
        <v>413.13479999999998</v>
      </c>
      <c r="B17928" s="19">
        <f>(A17928-G17928)/G17928</f>
        <v>1.6221058350427522</v>
      </c>
      <c r="C17928" s="30" t="s">
        <v>312</v>
      </c>
      <c r="D17928" s="6">
        <v>1003678</v>
      </c>
      <c r="E17928" s="6">
        <v>2792</v>
      </c>
      <c r="F17928" s="7" t="s">
        <v>31</v>
      </c>
      <c r="G17928" s="6">
        <v>157.55840000000001</v>
      </c>
    </row>
    <row r="17929" spans="1:7" ht="15" thickBot="1" x14ac:dyDescent="0.35">
      <c r="A17929" s="6">
        <v>413.48486400000002</v>
      </c>
      <c r="B17929" s="19">
        <f>(A17929-G17929)/G17929</f>
        <v>-9.2642777391560793E-2</v>
      </c>
      <c r="C17929" s="30" t="s">
        <v>263</v>
      </c>
      <c r="D17929" s="6">
        <v>1000820</v>
      </c>
      <c r="E17929" s="6">
        <v>820</v>
      </c>
      <c r="F17929" s="7" t="s">
        <v>19</v>
      </c>
      <c r="G17929" s="6">
        <v>455.70240000000001</v>
      </c>
    </row>
    <row r="17930" spans="1:7" ht="15" thickBot="1" x14ac:dyDescent="0.35">
      <c r="A17930" s="6">
        <v>413.49360000000001</v>
      </c>
      <c r="B17930" s="19">
        <f>(A17930-G17930)/G17930</f>
        <v>1.4815015747426639</v>
      </c>
      <c r="C17930" s="30" t="s">
        <v>166</v>
      </c>
      <c r="D17930" s="6">
        <v>1003985</v>
      </c>
      <c r="E17930" s="6">
        <v>2379</v>
      </c>
      <c r="F17930" s="7" t="s">
        <v>31</v>
      </c>
      <c r="G17930" s="6">
        <v>166.63040000000001</v>
      </c>
    </row>
    <row r="17931" spans="1:7" ht="15" thickBot="1" x14ac:dyDescent="0.35">
      <c r="A17931" s="6">
        <v>413.49360000000001</v>
      </c>
      <c r="B17931" s="19">
        <f>(A17931-G17931)/G17931</f>
        <v>0.35974692202462383</v>
      </c>
      <c r="C17931" s="30" t="s">
        <v>193</v>
      </c>
      <c r="D17931" s="6">
        <v>1004982</v>
      </c>
      <c r="E17931" s="6">
        <v>622</v>
      </c>
      <c r="F17931" s="7" t="s">
        <v>19</v>
      </c>
      <c r="G17931" s="6">
        <v>304.096</v>
      </c>
    </row>
    <row r="17932" spans="1:7" ht="15" thickBot="1" x14ac:dyDescent="0.35">
      <c r="A17932" s="6">
        <v>413.63400000000001</v>
      </c>
      <c r="B17932" s="19">
        <f>(A17932-G17932)/G17932</f>
        <v>1.3031256681633527</v>
      </c>
      <c r="C17932" s="30" t="s">
        <v>292</v>
      </c>
      <c r="D17932" s="6">
        <v>1002210</v>
      </c>
      <c r="E17932" s="6">
        <v>2210</v>
      </c>
      <c r="F17932" s="7" t="s">
        <v>87</v>
      </c>
      <c r="G17932" s="6">
        <v>179.5968</v>
      </c>
    </row>
    <row r="17933" spans="1:7" ht="15" thickBot="1" x14ac:dyDescent="0.35">
      <c r="A17933" s="6">
        <v>413.66520000000003</v>
      </c>
      <c r="B17933" s="19">
        <f>(A17933-G17933)/G17933</f>
        <v>8.3504792043399636</v>
      </c>
      <c r="C17933" s="30" t="s">
        <v>89</v>
      </c>
      <c r="D17933" s="6">
        <v>1004392</v>
      </c>
      <c r="E17933" s="6">
        <v>788</v>
      </c>
      <c r="F17933" s="7" t="s">
        <v>27</v>
      </c>
      <c r="G17933" s="6">
        <v>44.24</v>
      </c>
    </row>
    <row r="17934" spans="1:7" ht="15" thickBot="1" x14ac:dyDescent="0.35">
      <c r="A17934" s="6">
        <v>413.738</v>
      </c>
      <c r="B17934" s="19">
        <f>(A17934-G17934)/G17934</f>
        <v>2.5186590012246564</v>
      </c>
      <c r="C17934" s="30" t="s">
        <v>205</v>
      </c>
      <c r="D17934" s="6">
        <v>1004828</v>
      </c>
      <c r="E17934" s="6">
        <v>1363</v>
      </c>
      <c r="F17934" s="7" t="s">
        <v>23</v>
      </c>
      <c r="G17934" s="6">
        <v>117.584</v>
      </c>
    </row>
    <row r="17935" spans="1:7" ht="15" thickBot="1" x14ac:dyDescent="0.35">
      <c r="A17935" s="6">
        <v>413.738</v>
      </c>
      <c r="B17935" s="19">
        <f>(A17935-G17935)/G17935</f>
        <v>0.5386909720569335</v>
      </c>
      <c r="C17935" s="30" t="s">
        <v>79</v>
      </c>
      <c r="D17935" s="6">
        <v>1004770</v>
      </c>
      <c r="E17935" s="6">
        <v>2822</v>
      </c>
      <c r="F17935" s="7" t="s">
        <v>31</v>
      </c>
      <c r="G17935" s="6">
        <v>268.88959999999997</v>
      </c>
    </row>
    <row r="17936" spans="1:7" ht="15" thickBot="1" x14ac:dyDescent="0.35">
      <c r="A17936" s="6">
        <v>413.77823999999998</v>
      </c>
      <c r="B17936" s="19">
        <f>(A17936-G17936)/G17936</f>
        <v>25.29500762582613</v>
      </c>
      <c r="C17936" s="30" t="s">
        <v>47</v>
      </c>
      <c r="D17936" s="6">
        <v>1008020</v>
      </c>
      <c r="E17936" s="6">
        <v>1131</v>
      </c>
      <c r="F17936" s="7" t="s">
        <v>87</v>
      </c>
      <c r="G17936" s="6">
        <v>15.736000000000001</v>
      </c>
    </row>
    <row r="17937" spans="1:7" ht="15" thickBot="1" x14ac:dyDescent="0.35">
      <c r="A17937" s="6">
        <v>413.77823999999998</v>
      </c>
      <c r="B17937" s="19">
        <f>(A17937-G17937)/G17937</f>
        <v>5.2804055612895384</v>
      </c>
      <c r="C17937" s="30" t="s">
        <v>45</v>
      </c>
      <c r="D17937" s="6">
        <v>1007074</v>
      </c>
      <c r="E17937" s="6">
        <v>2335</v>
      </c>
      <c r="F17937" s="7" t="s">
        <v>87</v>
      </c>
      <c r="G17937" s="6">
        <v>65.884</v>
      </c>
    </row>
    <row r="17938" spans="1:7" ht="15" thickBot="1" x14ac:dyDescent="0.35">
      <c r="A17938" s="6">
        <v>413.77823999999998</v>
      </c>
      <c r="B17938" s="19">
        <f>(A17938-G17938)/G17938</f>
        <v>3.117524181029335</v>
      </c>
      <c r="C17938" s="30" t="s">
        <v>70</v>
      </c>
      <c r="D17938" s="6">
        <v>1006824</v>
      </c>
      <c r="E17938" s="6">
        <v>1482</v>
      </c>
      <c r="F17938" s="7" t="s">
        <v>87</v>
      </c>
      <c r="G17938" s="6">
        <v>100.492</v>
      </c>
    </row>
    <row r="17939" spans="1:7" ht="15" thickBot="1" x14ac:dyDescent="0.35">
      <c r="A17939" s="6">
        <v>413.77823999999998</v>
      </c>
      <c r="B17939" s="19">
        <f>(A17939-G17939)/G17939</f>
        <v>1.1545563609097724</v>
      </c>
      <c r="C17939" s="30" t="s">
        <v>229</v>
      </c>
      <c r="D17939" s="6">
        <v>1007814</v>
      </c>
      <c r="E17939" s="6">
        <v>942</v>
      </c>
      <c r="F17939" s="7" t="s">
        <v>87</v>
      </c>
      <c r="G17939" s="6">
        <v>192.048</v>
      </c>
    </row>
    <row r="17940" spans="1:7" ht="15" thickBot="1" x14ac:dyDescent="0.35">
      <c r="A17940" s="6">
        <v>413.77823999999998</v>
      </c>
      <c r="B17940" s="19">
        <f>(A17940-G17940)/G17940</f>
        <v>-0.20237057598889663</v>
      </c>
      <c r="C17940" s="30" t="s">
        <v>364</v>
      </c>
      <c r="D17940" s="6">
        <v>1016053</v>
      </c>
      <c r="E17940" s="6">
        <v>2313</v>
      </c>
      <c r="F17940" s="7" t="s">
        <v>87</v>
      </c>
      <c r="G17940" s="6">
        <v>518.76</v>
      </c>
    </row>
    <row r="17941" spans="1:7" ht="15" thickBot="1" x14ac:dyDescent="0.35">
      <c r="A17941" s="6">
        <v>413.77823999999998</v>
      </c>
      <c r="B17941" s="19">
        <f>(A17941-G17941)/G17941</f>
        <v>3.2666347700556813</v>
      </c>
      <c r="C17941" s="30" t="s">
        <v>175</v>
      </c>
      <c r="D17941" s="6">
        <v>1007153</v>
      </c>
      <c r="E17941" s="6">
        <v>681</v>
      </c>
      <c r="F17941" s="7" t="s">
        <v>87</v>
      </c>
      <c r="G17941" s="6">
        <v>96.98</v>
      </c>
    </row>
    <row r="17942" spans="1:7" ht="15" thickBot="1" x14ac:dyDescent="0.35">
      <c r="A17942" s="6">
        <v>413.83679999999998</v>
      </c>
      <c r="B17942" s="19">
        <f>(A17942-G17942)/G17942</f>
        <v>6.8865715331137949</v>
      </c>
      <c r="C17942" s="30" t="s">
        <v>46</v>
      </c>
      <c r="D17942" s="6">
        <v>1004567</v>
      </c>
      <c r="E17942" s="6">
        <v>1402</v>
      </c>
      <c r="F17942" s="7" t="s">
        <v>42</v>
      </c>
      <c r="G17942" s="6">
        <v>52.473599999999998</v>
      </c>
    </row>
    <row r="17943" spans="1:7" ht="15" thickBot="1" x14ac:dyDescent="0.35">
      <c r="A17943" s="6">
        <v>413.89400000000001</v>
      </c>
      <c r="B17943" s="19">
        <f>(A17943-G17943)/G17943</f>
        <v>1.4544447501755318</v>
      </c>
      <c r="C17943" s="30" t="s">
        <v>347</v>
      </c>
      <c r="D17943" s="6">
        <v>1003591</v>
      </c>
      <c r="E17943" s="6">
        <v>2004</v>
      </c>
      <c r="F17943" s="7" t="s">
        <v>21</v>
      </c>
      <c r="G17943" s="6">
        <v>168.63040000000001</v>
      </c>
    </row>
    <row r="17944" spans="1:7" ht="15" thickBot="1" x14ac:dyDescent="0.35">
      <c r="A17944" s="6">
        <v>413.95119999999997</v>
      </c>
      <c r="B17944" s="19">
        <f>(A17944-G17944)/G17944</f>
        <v>4.8698498048824748</v>
      </c>
      <c r="C17944" s="30" t="s">
        <v>267</v>
      </c>
      <c r="D17944" s="6">
        <v>1002976</v>
      </c>
      <c r="E17944" s="6">
        <v>753</v>
      </c>
      <c r="F17944" s="7" t="s">
        <v>27</v>
      </c>
      <c r="G17944" s="6">
        <v>70.521600000000007</v>
      </c>
    </row>
    <row r="17945" spans="1:7" ht="15" thickBot="1" x14ac:dyDescent="0.35">
      <c r="A17945" s="6">
        <v>414.13679999999999</v>
      </c>
      <c r="B17945" s="19">
        <f>(A17945-G17945)/G17945</f>
        <v>6.698282400178452</v>
      </c>
      <c r="C17945" s="30" t="s">
        <v>119</v>
      </c>
      <c r="D17945" s="6">
        <v>1005860</v>
      </c>
      <c r="E17945" s="6">
        <v>1827</v>
      </c>
      <c r="F17945" s="7" t="s">
        <v>19</v>
      </c>
      <c r="G17945" s="6">
        <v>53.795999999999999</v>
      </c>
    </row>
    <row r="17946" spans="1:7" ht="15" thickBot="1" x14ac:dyDescent="0.35">
      <c r="A17946" s="6">
        <v>414.13679999999999</v>
      </c>
      <c r="B17946" s="19">
        <f>(A17946-G17946)/G17946</f>
        <v>5.5786122760198245</v>
      </c>
      <c r="C17946" s="30" t="s">
        <v>146</v>
      </c>
      <c r="D17946" s="6">
        <v>1006253</v>
      </c>
      <c r="E17946" s="6">
        <v>2817</v>
      </c>
      <c r="F17946" s="7" t="s">
        <v>19</v>
      </c>
      <c r="G17946" s="6">
        <v>62.951999999999998</v>
      </c>
    </row>
    <row r="17947" spans="1:7" ht="15" thickBot="1" x14ac:dyDescent="0.35">
      <c r="A17947" s="6">
        <v>414.13679999999999</v>
      </c>
      <c r="B17947" s="19">
        <f>(A17947-G17947)/G17947</f>
        <v>5.2388791804760473</v>
      </c>
      <c r="C17947" s="30" t="s">
        <v>170</v>
      </c>
      <c r="D17947" s="6">
        <v>1005452</v>
      </c>
      <c r="E17947" s="6">
        <v>1656</v>
      </c>
      <c r="F17947" s="7" t="s">
        <v>27</v>
      </c>
      <c r="G17947" s="6">
        <v>66.38</v>
      </c>
    </row>
    <row r="17948" spans="1:7" ht="15" thickBot="1" x14ac:dyDescent="0.35">
      <c r="A17948" s="6">
        <v>414.13839999999999</v>
      </c>
      <c r="B17948" s="19">
        <f>(A17948-G17948)/G17948</f>
        <v>6.4958042665048919E-3</v>
      </c>
      <c r="C17948" s="30" t="s">
        <v>136</v>
      </c>
      <c r="D17948" s="6">
        <v>1002324</v>
      </c>
      <c r="E17948" s="6">
        <v>2324</v>
      </c>
      <c r="F17948" s="7" t="s">
        <v>21</v>
      </c>
      <c r="G17948" s="6">
        <v>411.46559999999999</v>
      </c>
    </row>
    <row r="17949" spans="1:7" ht="15" thickBot="1" x14ac:dyDescent="0.35">
      <c r="A17949" s="6">
        <v>414.32560000000001</v>
      </c>
      <c r="B17949" s="19">
        <f>(A17949-G17949)/G17949</f>
        <v>1.4086457073760583</v>
      </c>
      <c r="C17949" s="30" t="s">
        <v>70</v>
      </c>
      <c r="D17949" s="6">
        <v>1002783</v>
      </c>
      <c r="E17949" s="6">
        <v>2783</v>
      </c>
      <c r="F17949" s="7" t="s">
        <v>31</v>
      </c>
      <c r="G17949" s="6">
        <v>172.01599999999999</v>
      </c>
    </row>
    <row r="17950" spans="1:7" ht="15" thickBot="1" x14ac:dyDescent="0.35">
      <c r="A17950" s="6">
        <v>414.38592</v>
      </c>
      <c r="B17950" s="19">
        <f>(A17950-G17950)/G17950</f>
        <v>0.50604298474134723</v>
      </c>
      <c r="C17950" s="30" t="s">
        <v>265</v>
      </c>
      <c r="D17950" s="6">
        <v>1001807</v>
      </c>
      <c r="E17950" s="6">
        <v>1807</v>
      </c>
      <c r="F17950" s="7" t="s">
        <v>25</v>
      </c>
      <c r="G17950" s="6">
        <v>275.14879999999999</v>
      </c>
    </row>
    <row r="17951" spans="1:7" ht="15" thickBot="1" x14ac:dyDescent="0.35">
      <c r="A17951" s="6">
        <v>414.49536000000001</v>
      </c>
      <c r="B17951" s="19">
        <f>(A17951-G17951)/G17951</f>
        <v>0.29711395954336062</v>
      </c>
      <c r="C17951" s="30" t="s">
        <v>272</v>
      </c>
      <c r="D17951" s="6">
        <v>1016598</v>
      </c>
      <c r="E17951" s="6">
        <v>827</v>
      </c>
      <c r="F17951" s="7" t="s">
        <v>87</v>
      </c>
      <c r="G17951" s="6">
        <v>319.55200000000002</v>
      </c>
    </row>
    <row r="17952" spans="1:7" ht="15" thickBot="1" x14ac:dyDescent="0.35">
      <c r="A17952" s="6">
        <v>414.49536000000001</v>
      </c>
      <c r="B17952" s="19">
        <f>(A17952-G17952)/G17952</f>
        <v>-0.12882342555928272</v>
      </c>
      <c r="C17952" s="30" t="s">
        <v>67</v>
      </c>
      <c r="D17952" s="6">
        <v>1009308</v>
      </c>
      <c r="E17952" s="6">
        <v>1774</v>
      </c>
      <c r="F17952" s="7" t="s">
        <v>87</v>
      </c>
      <c r="G17952" s="6">
        <v>475.78800000000001</v>
      </c>
    </row>
    <row r="17953" spans="1:7" ht="15" thickBot="1" x14ac:dyDescent="0.35">
      <c r="A17953" s="6">
        <v>414.49720000000002</v>
      </c>
      <c r="B17953" s="19">
        <f>(A17953-G17953)/G17953</f>
        <v>1.458395016037503</v>
      </c>
      <c r="C17953" s="30" t="s">
        <v>207</v>
      </c>
      <c r="D17953" s="6">
        <v>1003163</v>
      </c>
      <c r="E17953" s="6">
        <v>357</v>
      </c>
      <c r="F17953" s="7" t="s">
        <v>25</v>
      </c>
      <c r="G17953" s="6">
        <v>168.60480000000001</v>
      </c>
    </row>
    <row r="17954" spans="1:7" ht="15" thickBot="1" x14ac:dyDescent="0.35">
      <c r="A17954" s="6">
        <v>414.55232000000001</v>
      </c>
      <c r="B17954" s="19">
        <f>(A17954-G17954)/G17954</f>
        <v>0.95910231981368921</v>
      </c>
      <c r="C17954" s="30" t="s">
        <v>122</v>
      </c>
      <c r="D17954" s="6">
        <v>1002083</v>
      </c>
      <c r="E17954" s="6">
        <v>2083</v>
      </c>
      <c r="F17954" s="7" t="s">
        <v>19</v>
      </c>
      <c r="G17954" s="6">
        <v>211.60319999999999</v>
      </c>
    </row>
    <row r="17955" spans="1:7" ht="15" thickBot="1" x14ac:dyDescent="0.35">
      <c r="A17955" s="6">
        <v>414.5804</v>
      </c>
      <c r="B17955" s="19">
        <f>(A17955-G17955)/G17955</f>
        <v>0.48717084117728077</v>
      </c>
      <c r="C17955" s="30" t="s">
        <v>151</v>
      </c>
      <c r="D17955" s="6">
        <v>1003240</v>
      </c>
      <c r="E17955" s="6">
        <v>756</v>
      </c>
      <c r="F17955" s="7" t="s">
        <v>23</v>
      </c>
      <c r="G17955" s="6">
        <v>278.77120000000002</v>
      </c>
    </row>
    <row r="17956" spans="1:7" ht="15" thickBot="1" x14ac:dyDescent="0.35">
      <c r="A17956" s="6">
        <v>414.5804</v>
      </c>
      <c r="B17956" s="19">
        <f>(A17956-G17956)/G17956</f>
        <v>12.757712116385262</v>
      </c>
      <c r="C17956" s="30" t="s">
        <v>156</v>
      </c>
      <c r="D17956" s="6">
        <v>1002866</v>
      </c>
      <c r="E17956" s="6">
        <v>2496</v>
      </c>
      <c r="F17956" s="7" t="s">
        <v>35</v>
      </c>
      <c r="G17956" s="6">
        <v>30.134399999999999</v>
      </c>
    </row>
    <row r="17957" spans="1:7" ht="15" thickBot="1" x14ac:dyDescent="0.35">
      <c r="A17957" s="6">
        <v>414.91320000000002</v>
      </c>
      <c r="B17957" s="19">
        <f>(A17957-G17957)/G17957</f>
        <v>19.990832928606121</v>
      </c>
      <c r="C17957" s="30" t="s">
        <v>63</v>
      </c>
      <c r="D17957" s="6">
        <v>1004839</v>
      </c>
      <c r="E17957" s="6">
        <v>1110</v>
      </c>
      <c r="F17957" s="7" t="s">
        <v>27</v>
      </c>
      <c r="G17957" s="6">
        <v>19.766400000000001</v>
      </c>
    </row>
    <row r="17958" spans="1:7" ht="15" thickBot="1" x14ac:dyDescent="0.35">
      <c r="A17958" s="6">
        <v>414.94502399999999</v>
      </c>
      <c r="B17958" s="19">
        <f>(A17958-G17958)/G17958</f>
        <v>-0.31103179521707314</v>
      </c>
      <c r="C17958" s="30" t="s">
        <v>376</v>
      </c>
      <c r="D17958" s="6">
        <v>1000508</v>
      </c>
      <c r="E17958" s="6">
        <v>508</v>
      </c>
      <c r="F17958" s="7" t="s">
        <v>87</v>
      </c>
      <c r="G17958" s="6">
        <v>602.27020800000003</v>
      </c>
    </row>
    <row r="17959" spans="1:7" ht="15" thickBot="1" x14ac:dyDescent="0.35">
      <c r="A17959" s="6">
        <v>415.03320000000002</v>
      </c>
      <c r="B17959" s="19">
        <f>(A17959-G17959)/G17959</f>
        <v>977.851886792453</v>
      </c>
      <c r="C17959" s="30" t="s">
        <v>175</v>
      </c>
      <c r="D17959" s="6">
        <v>1005667</v>
      </c>
      <c r="E17959" s="6">
        <v>2705</v>
      </c>
      <c r="F17959" s="7" t="s">
        <v>42</v>
      </c>
      <c r="G17959" s="6">
        <v>0.42399999999999999</v>
      </c>
    </row>
    <row r="17960" spans="1:7" ht="15" thickBot="1" x14ac:dyDescent="0.35">
      <c r="A17960" s="6">
        <v>415.03320000000002</v>
      </c>
      <c r="B17960" s="19">
        <f>(A17960-G17960)/G17960</f>
        <v>18.125953917050694</v>
      </c>
      <c r="C17960" s="30" t="s">
        <v>358</v>
      </c>
      <c r="D17960" s="6">
        <v>1005478</v>
      </c>
      <c r="E17960" s="6">
        <v>2482</v>
      </c>
      <c r="F17960" s="7" t="s">
        <v>25</v>
      </c>
      <c r="G17960" s="6">
        <v>21.7</v>
      </c>
    </row>
    <row r="17961" spans="1:7" ht="15" thickBot="1" x14ac:dyDescent="0.35">
      <c r="A17961" s="6">
        <v>415.03320000000002</v>
      </c>
      <c r="B17961" s="19">
        <f>(A17961-G17961)/G17961</f>
        <v>3.0464199360424309</v>
      </c>
      <c r="C17961" s="30" t="s">
        <v>307</v>
      </c>
      <c r="D17961" s="6">
        <v>1005998</v>
      </c>
      <c r="E17961" s="6">
        <v>73</v>
      </c>
      <c r="F17961" s="7" t="s">
        <v>42</v>
      </c>
      <c r="G17961" s="6">
        <v>102.568</v>
      </c>
    </row>
    <row r="17962" spans="1:7" ht="15" thickBot="1" x14ac:dyDescent="0.35">
      <c r="A17962" s="6">
        <v>415.12639999999999</v>
      </c>
      <c r="B17962" s="19">
        <f>(A17962-G17962)/G17962</f>
        <v>2.584807118381784</v>
      </c>
      <c r="C17962" s="30" t="s">
        <v>24</v>
      </c>
      <c r="D17962" s="6">
        <v>1003779</v>
      </c>
      <c r="E17962" s="6">
        <v>1176</v>
      </c>
      <c r="F17962" s="7" t="s">
        <v>19</v>
      </c>
      <c r="G17962" s="6">
        <v>115.80159999999999</v>
      </c>
    </row>
    <row r="17963" spans="1:7" ht="15" thickBot="1" x14ac:dyDescent="0.35">
      <c r="A17963" s="6">
        <v>415.21248000000003</v>
      </c>
      <c r="B17963" s="19">
        <f>(A17963-G17963)/G17963</f>
        <v>48.5243893129771</v>
      </c>
      <c r="C17963" s="30" t="s">
        <v>101</v>
      </c>
      <c r="D17963" s="6">
        <v>1008397</v>
      </c>
      <c r="E17963" s="6">
        <v>1560</v>
      </c>
      <c r="F17963" s="7" t="s">
        <v>87</v>
      </c>
      <c r="G17963" s="6">
        <v>8.3840000000000003</v>
      </c>
    </row>
    <row r="17964" spans="1:7" ht="15" thickBot="1" x14ac:dyDescent="0.35">
      <c r="A17964" s="6">
        <v>415.21248000000003</v>
      </c>
      <c r="B17964" s="19">
        <f>(A17964-G17964)/G17964</f>
        <v>8.8559741739460698</v>
      </c>
      <c r="C17964" s="30" t="s">
        <v>235</v>
      </c>
      <c r="D17964" s="6">
        <v>1007460</v>
      </c>
      <c r="E17964" s="6">
        <v>736</v>
      </c>
      <c r="F17964" s="7" t="s">
        <v>87</v>
      </c>
      <c r="G17964" s="6">
        <v>42.128</v>
      </c>
    </row>
    <row r="17965" spans="1:7" ht="15" thickBot="1" x14ac:dyDescent="0.35">
      <c r="A17965" s="6">
        <v>415.21248000000003</v>
      </c>
      <c r="B17965" s="19">
        <f>(A17965-G17965)/G17965</f>
        <v>0.22698723404255336</v>
      </c>
      <c r="C17965" s="30" t="s">
        <v>390</v>
      </c>
      <c r="D17965" s="6">
        <v>1012477</v>
      </c>
      <c r="E17965" s="6">
        <v>2272</v>
      </c>
      <c r="F17965" s="7" t="s">
        <v>87</v>
      </c>
      <c r="G17965" s="6">
        <v>338.4</v>
      </c>
    </row>
    <row r="17966" spans="1:7" ht="15" thickBot="1" x14ac:dyDescent="0.35">
      <c r="A17966" s="6">
        <v>415.21248000000003</v>
      </c>
      <c r="B17966" s="19">
        <f>(A17966-G17966)/G17966</f>
        <v>0.1124424773070699</v>
      </c>
      <c r="C17966" s="30" t="s">
        <v>104</v>
      </c>
      <c r="D17966" s="6">
        <v>1019405</v>
      </c>
      <c r="E17966" s="6">
        <v>763</v>
      </c>
      <c r="F17966" s="7" t="s">
        <v>87</v>
      </c>
      <c r="G17966" s="6">
        <v>373.24400000000003</v>
      </c>
    </row>
    <row r="17967" spans="1:7" ht="15" thickBot="1" x14ac:dyDescent="0.35">
      <c r="A17967" s="6">
        <v>415.21248000000003</v>
      </c>
      <c r="B17967" s="19">
        <f>(A17967-G17967)/G17967</f>
        <v>-0.16056963100138283</v>
      </c>
      <c r="C17967" s="30" t="s">
        <v>329</v>
      </c>
      <c r="D17967" s="6">
        <v>1018417</v>
      </c>
      <c r="E17967" s="6">
        <v>1064</v>
      </c>
      <c r="F17967" s="7" t="s">
        <v>87</v>
      </c>
      <c r="G17967" s="6">
        <v>494.63600000000002</v>
      </c>
    </row>
    <row r="17968" spans="1:7" ht="15" thickBot="1" x14ac:dyDescent="0.35">
      <c r="A17968" s="6">
        <v>415.26679999999999</v>
      </c>
      <c r="B17968" s="19">
        <f>(A17968-G17968)/G17968</f>
        <v>2.18073666021226</v>
      </c>
      <c r="C17968" s="30" t="s">
        <v>154</v>
      </c>
      <c r="D17968" s="6">
        <v>1002822</v>
      </c>
      <c r="E17968" s="6">
        <v>2822</v>
      </c>
      <c r="F17968" s="7" t="s">
        <v>87</v>
      </c>
      <c r="G17968" s="6">
        <v>130.55680000000001</v>
      </c>
    </row>
    <row r="17969" spans="1:7" ht="15" thickBot="1" x14ac:dyDescent="0.35">
      <c r="A17969" s="6">
        <v>415.30944</v>
      </c>
      <c r="B17969" s="19">
        <f>(A17969-G17969)/G17969</f>
        <v>0.77455972434915765</v>
      </c>
      <c r="C17969" s="30" t="s">
        <v>127</v>
      </c>
      <c r="D17969" s="6">
        <v>1002066</v>
      </c>
      <c r="E17969" s="6">
        <v>2066</v>
      </c>
      <c r="F17969" s="7" t="s">
        <v>23</v>
      </c>
      <c r="G17969" s="6">
        <v>234.0352</v>
      </c>
    </row>
    <row r="17970" spans="1:7" ht="15" thickBot="1" x14ac:dyDescent="0.35">
      <c r="A17970" s="6">
        <v>415.38432</v>
      </c>
      <c r="B17970" s="19">
        <f>(A17970-G17970)/G17970</f>
        <v>-0.34137097832344382</v>
      </c>
      <c r="C17970" s="30" t="s">
        <v>339</v>
      </c>
      <c r="D17970" s="6">
        <v>1000673</v>
      </c>
      <c r="E17970" s="6">
        <v>673</v>
      </c>
      <c r="F17970" s="7" t="s">
        <v>23</v>
      </c>
      <c r="G17970" s="6">
        <v>630.68025599999999</v>
      </c>
    </row>
    <row r="17971" spans="1:7" ht="15" thickBot="1" x14ac:dyDescent="0.35">
      <c r="A17971" s="6">
        <v>415.41239999999999</v>
      </c>
      <c r="B17971" s="19">
        <f>(A17971-G17971)/G17971</f>
        <v>1.3094067992599445</v>
      </c>
      <c r="C17971" s="30" t="s">
        <v>50</v>
      </c>
      <c r="D17971" s="6">
        <v>1003950</v>
      </c>
      <c r="E17971" s="6">
        <v>1562</v>
      </c>
      <c r="F17971" s="7" t="s">
        <v>31</v>
      </c>
      <c r="G17971" s="6">
        <v>179.8784</v>
      </c>
    </row>
    <row r="17972" spans="1:7" ht="15" thickBot="1" x14ac:dyDescent="0.35">
      <c r="A17972" s="6">
        <v>415.54239999999999</v>
      </c>
      <c r="B17972" s="19">
        <f>(A17972-G17972)/G17972</f>
        <v>1.6867150807936606</v>
      </c>
      <c r="C17972" s="30" t="s">
        <v>317</v>
      </c>
      <c r="D17972" s="6">
        <v>1005200</v>
      </c>
      <c r="E17972" s="6">
        <v>1479</v>
      </c>
      <c r="F17972" s="7" t="s">
        <v>21</v>
      </c>
      <c r="G17972" s="6">
        <v>154.66560000000001</v>
      </c>
    </row>
    <row r="17973" spans="1:7" ht="15" thickBot="1" x14ac:dyDescent="0.35">
      <c r="A17973" s="6">
        <v>415.62560000000002</v>
      </c>
      <c r="B17973" s="19">
        <f>(A17973-G17973)/G17973</f>
        <v>1.054948184479076</v>
      </c>
      <c r="C17973" s="30" t="s">
        <v>264</v>
      </c>
      <c r="D17973" s="6">
        <v>1002446</v>
      </c>
      <c r="E17973" s="6">
        <v>2446</v>
      </c>
      <c r="F17973" s="7" t="s">
        <v>27</v>
      </c>
      <c r="G17973" s="6">
        <v>202.256</v>
      </c>
    </row>
    <row r="17974" spans="1:7" ht="15" thickBot="1" x14ac:dyDescent="0.35">
      <c r="A17974" s="6">
        <v>415.63391999999999</v>
      </c>
      <c r="B17974" s="19">
        <f>(A17974-G17974)/G17974</f>
        <v>0.88752092633928559</v>
      </c>
      <c r="C17974" s="30" t="s">
        <v>115</v>
      </c>
      <c r="D17974" s="6">
        <v>1001192</v>
      </c>
      <c r="E17974" s="6">
        <v>1192</v>
      </c>
      <c r="F17974" s="7" t="s">
        <v>23</v>
      </c>
      <c r="G17974" s="6">
        <v>220.20096000000001</v>
      </c>
    </row>
    <row r="17975" spans="1:7" ht="15" thickBot="1" x14ac:dyDescent="0.35">
      <c r="A17975" s="6">
        <v>415.6746048</v>
      </c>
      <c r="B17975" s="19">
        <f>(A17975-G17975)/G17975</f>
        <v>-0.24319543464392143</v>
      </c>
      <c r="C17975" s="30" t="s">
        <v>90</v>
      </c>
      <c r="D17975" s="6">
        <v>1000301</v>
      </c>
      <c r="E17975" s="6">
        <v>301</v>
      </c>
      <c r="F17975" s="7" t="s">
        <v>31</v>
      </c>
      <c r="G17975" s="6">
        <v>549.24959999999999</v>
      </c>
    </row>
    <row r="17976" spans="1:7" ht="15" thickBot="1" x14ac:dyDescent="0.35">
      <c r="A17976" s="6">
        <v>415.69319999999999</v>
      </c>
      <c r="B17976" s="19">
        <f>(A17976-G17976)/G17976</f>
        <v>0.41427649915080778</v>
      </c>
      <c r="C17976" s="30" t="s">
        <v>41</v>
      </c>
      <c r="D17976" s="6">
        <v>1003124</v>
      </c>
      <c r="E17976" s="6">
        <v>2301</v>
      </c>
      <c r="F17976" s="7" t="s">
        <v>17</v>
      </c>
      <c r="G17976" s="6">
        <v>293.9264</v>
      </c>
    </row>
    <row r="17977" spans="1:7" ht="15" thickBot="1" x14ac:dyDescent="0.35">
      <c r="A17977" s="6">
        <v>415.69839999999999</v>
      </c>
      <c r="B17977" s="19">
        <f>(A17977-G17977)/G17977</f>
        <v>2.4512685972369823</v>
      </c>
      <c r="C17977" s="30" t="s">
        <v>275</v>
      </c>
      <c r="D17977" s="6">
        <v>1004972</v>
      </c>
      <c r="E17977" s="6">
        <v>2755</v>
      </c>
      <c r="F17977" s="7" t="s">
        <v>23</v>
      </c>
      <c r="G17977" s="6">
        <v>120.44799999999999</v>
      </c>
    </row>
    <row r="17978" spans="1:7" ht="15" thickBot="1" x14ac:dyDescent="0.35">
      <c r="A17978" s="6">
        <v>415.714</v>
      </c>
      <c r="B17978" s="19">
        <f>(A17978-G17978)/G17978</f>
        <v>3.5070297321676378</v>
      </c>
      <c r="C17978" s="30" t="s">
        <v>28</v>
      </c>
      <c r="D17978" s="6">
        <v>1003522</v>
      </c>
      <c r="E17978" s="6">
        <v>824</v>
      </c>
      <c r="F17978" s="7" t="s">
        <v>42</v>
      </c>
      <c r="G17978" s="6">
        <v>92.236800000000002</v>
      </c>
    </row>
    <row r="17979" spans="1:7" ht="15" thickBot="1" x14ac:dyDescent="0.35">
      <c r="A17979" s="6">
        <v>415.74</v>
      </c>
      <c r="B17979" s="19">
        <f>(A17979-G17979)/G17979</f>
        <v>0.89441163604549445</v>
      </c>
      <c r="C17979" s="30" t="s">
        <v>259</v>
      </c>
      <c r="D17979" s="6">
        <v>1005312</v>
      </c>
      <c r="E17979" s="6">
        <v>1580</v>
      </c>
      <c r="F17979" s="7" t="s">
        <v>21</v>
      </c>
      <c r="G17979" s="6">
        <v>219.45599999999999</v>
      </c>
    </row>
    <row r="17980" spans="1:7" ht="15" thickBot="1" x14ac:dyDescent="0.35">
      <c r="A17980" s="6">
        <v>415.88560000000001</v>
      </c>
      <c r="B17980" s="19">
        <f>(A17980-G17980)/G17980</f>
        <v>0.67212508362925227</v>
      </c>
      <c r="C17980" s="30" t="s">
        <v>135</v>
      </c>
      <c r="D17980" s="6">
        <v>1005004</v>
      </c>
      <c r="E17980" s="6">
        <v>1893</v>
      </c>
      <c r="F17980" s="7" t="s">
        <v>42</v>
      </c>
      <c r="G17980" s="6">
        <v>248.71680000000001</v>
      </c>
    </row>
    <row r="17981" spans="1:7" ht="15" thickBot="1" x14ac:dyDescent="0.35">
      <c r="A17981" s="6">
        <v>415.92959999999999</v>
      </c>
      <c r="B17981" s="19">
        <f>(A17981-G17981)/G17981</f>
        <v>851.31475409836071</v>
      </c>
      <c r="C17981" s="30" t="s">
        <v>290</v>
      </c>
      <c r="D17981" s="6">
        <v>1006185</v>
      </c>
      <c r="E17981" s="6">
        <v>1808</v>
      </c>
      <c r="F17981" s="7" t="s">
        <v>27</v>
      </c>
      <c r="G17981" s="6">
        <v>0.48799999999999999</v>
      </c>
    </row>
    <row r="17982" spans="1:7" ht="15" thickBot="1" x14ac:dyDescent="0.35">
      <c r="A17982" s="6">
        <v>415.92959999999999</v>
      </c>
      <c r="B17982" s="19">
        <f>(A17982-G17982)/G17982</f>
        <v>42.690084033613445</v>
      </c>
      <c r="C17982" s="30" t="s">
        <v>273</v>
      </c>
      <c r="D17982" s="6">
        <v>1005596</v>
      </c>
      <c r="E17982" s="6">
        <v>1259</v>
      </c>
      <c r="F17982" s="7" t="s">
        <v>42</v>
      </c>
      <c r="G17982" s="6">
        <v>9.52</v>
      </c>
    </row>
    <row r="17983" spans="1:7" ht="15" thickBot="1" x14ac:dyDescent="0.35">
      <c r="A17983" s="6">
        <v>415.92959999999999</v>
      </c>
      <c r="B17983" s="19">
        <f>(A17983-G17983)/G17983</f>
        <v>3.473323295332329</v>
      </c>
      <c r="C17983" s="30" t="s">
        <v>153</v>
      </c>
      <c r="D17983" s="6">
        <v>1005868</v>
      </c>
      <c r="E17983" s="6">
        <v>2283</v>
      </c>
      <c r="F17983" s="7" t="s">
        <v>21</v>
      </c>
      <c r="G17983" s="6">
        <v>92.98</v>
      </c>
    </row>
    <row r="17984" spans="1:7" ht="15" thickBot="1" x14ac:dyDescent="0.35">
      <c r="A17984" s="6">
        <v>415.92959999999999</v>
      </c>
      <c r="B17984" s="19">
        <f>(A17984-G17984)/G17984</f>
        <v>2.9727363032016507</v>
      </c>
      <c r="C17984" s="30" t="s">
        <v>169</v>
      </c>
      <c r="D17984" s="6">
        <v>1005877</v>
      </c>
      <c r="E17984" s="6">
        <v>1927</v>
      </c>
      <c r="F17984" s="7" t="s">
        <v>19</v>
      </c>
      <c r="G17984" s="6">
        <v>104.696</v>
      </c>
    </row>
    <row r="17985" spans="1:7" ht="15" thickBot="1" x14ac:dyDescent="0.35">
      <c r="A17985" s="6">
        <v>415.92959999999999</v>
      </c>
      <c r="B17985" s="19">
        <f>(A17985-G17985)/G17985</f>
        <v>1.0916625094543055</v>
      </c>
      <c r="C17985" s="30" t="s">
        <v>296</v>
      </c>
      <c r="D17985" s="6">
        <v>1005380</v>
      </c>
      <c r="E17985" s="6">
        <v>827</v>
      </c>
      <c r="F17985" s="7" t="s">
        <v>19</v>
      </c>
      <c r="G17985" s="6">
        <v>198.85120000000001</v>
      </c>
    </row>
    <row r="17986" spans="1:7" ht="15" thickBot="1" x14ac:dyDescent="0.35">
      <c r="A17986" s="6">
        <v>415.92959999999999</v>
      </c>
      <c r="B17986" s="19">
        <f>(A17986-G17986)/G17986</f>
        <v>0.15337363429648934</v>
      </c>
      <c r="C17986" s="30" t="s">
        <v>83</v>
      </c>
      <c r="D17986" s="6">
        <v>1015501</v>
      </c>
      <c r="E17986" s="6">
        <v>2134</v>
      </c>
      <c r="F17986" s="7" t="s">
        <v>87</v>
      </c>
      <c r="G17986" s="6">
        <v>360.62</v>
      </c>
    </row>
    <row r="17987" spans="1:7" ht="15" thickBot="1" x14ac:dyDescent="0.35">
      <c r="A17987" s="6">
        <v>415.92959999999999</v>
      </c>
      <c r="B17987" s="19">
        <f>(A17987-G17987)/G17987</f>
        <v>-0.17738046264358723</v>
      </c>
      <c r="C17987" s="30" t="s">
        <v>97</v>
      </c>
      <c r="D17987" s="6">
        <v>1016169</v>
      </c>
      <c r="E17987" s="6">
        <v>337</v>
      </c>
      <c r="F17987" s="7" t="s">
        <v>87</v>
      </c>
      <c r="G17987" s="6">
        <v>505.61599999999999</v>
      </c>
    </row>
    <row r="17988" spans="1:7" ht="15" thickBot="1" x14ac:dyDescent="0.35">
      <c r="A17988" s="6">
        <v>415.95590399999998</v>
      </c>
      <c r="B17988" s="19">
        <f>(A17988-G17988)/G17988</f>
        <v>-0.34969952933266102</v>
      </c>
      <c r="C17988" s="30" t="s">
        <v>71</v>
      </c>
      <c r="D17988" s="6">
        <v>1000950</v>
      </c>
      <c r="E17988" s="6">
        <v>950</v>
      </c>
      <c r="F17988" s="7" t="s">
        <v>42</v>
      </c>
      <c r="G17988" s="6">
        <v>639.63648000000001</v>
      </c>
    </row>
    <row r="17989" spans="1:7" ht="15" thickBot="1" x14ac:dyDescent="0.35">
      <c r="A17989" s="6">
        <v>416.35879999999997</v>
      </c>
      <c r="B17989" s="19">
        <f>(A17989-G17989)/G17989</f>
        <v>5.7168512208972162</v>
      </c>
      <c r="C17989" s="30" t="s">
        <v>374</v>
      </c>
      <c r="D17989" s="6">
        <v>1004989</v>
      </c>
      <c r="E17989" s="6">
        <v>2650</v>
      </c>
      <c r="F17989" s="7" t="s">
        <v>35</v>
      </c>
      <c r="G17989" s="6">
        <v>61.987200000000001</v>
      </c>
    </row>
    <row r="17990" spans="1:7" ht="15" thickBot="1" x14ac:dyDescent="0.35">
      <c r="A17990" s="6">
        <v>416.4316</v>
      </c>
      <c r="B17990" s="19">
        <f>(A17990-G17990)/G17990</f>
        <v>5.6640144920114706</v>
      </c>
      <c r="C17990" s="30" t="s">
        <v>45</v>
      </c>
      <c r="D17990" s="6">
        <v>1004735</v>
      </c>
      <c r="E17990" s="6">
        <v>2846</v>
      </c>
      <c r="F17990" s="7" t="s">
        <v>42</v>
      </c>
      <c r="G17990" s="6">
        <v>62.489600000000003</v>
      </c>
    </row>
    <row r="17991" spans="1:7" ht="15" thickBot="1" x14ac:dyDescent="0.35">
      <c r="A17991" s="6">
        <v>416.48880000000003</v>
      </c>
      <c r="B17991" s="19">
        <f>(A17991-G17991)/G17991</f>
        <v>1.4999087643816149</v>
      </c>
      <c r="C17991" s="30" t="s">
        <v>58</v>
      </c>
      <c r="D17991" s="6">
        <v>1004330</v>
      </c>
      <c r="E17991" s="6">
        <v>2495</v>
      </c>
      <c r="F17991" s="7" t="s">
        <v>31</v>
      </c>
      <c r="G17991" s="6">
        <v>166.60159999999999</v>
      </c>
    </row>
    <row r="17992" spans="1:7" ht="15" thickBot="1" x14ac:dyDescent="0.35">
      <c r="A17992" s="6">
        <v>416.53039999999999</v>
      </c>
      <c r="B17992" s="19">
        <f>(A17992-G17992)/G17992</f>
        <v>1.3402267129321659</v>
      </c>
      <c r="C17992" s="30" t="s">
        <v>230</v>
      </c>
      <c r="D17992" s="6">
        <v>1004514</v>
      </c>
      <c r="E17992" s="6">
        <v>2087</v>
      </c>
      <c r="F17992" s="7" t="s">
        <v>35</v>
      </c>
      <c r="G17992" s="6">
        <v>177.9872</v>
      </c>
    </row>
    <row r="17993" spans="1:7" ht="15" thickBot="1" x14ac:dyDescent="0.35">
      <c r="A17993" s="6">
        <v>416.64672000000002</v>
      </c>
      <c r="B17993" s="19">
        <f>(A17993-G17993)/G17993</f>
        <v>-5.3428449396134101E-2</v>
      </c>
      <c r="C17993" s="30" t="s">
        <v>136</v>
      </c>
      <c r="D17993" s="6">
        <v>1011193</v>
      </c>
      <c r="E17993" s="6">
        <v>1996</v>
      </c>
      <c r="F17993" s="7" t="s">
        <v>87</v>
      </c>
      <c r="G17993" s="6">
        <v>440.16399999999999</v>
      </c>
    </row>
    <row r="17994" spans="1:7" ht="15" thickBot="1" x14ac:dyDescent="0.35">
      <c r="A17994" s="6">
        <v>416.74360000000001</v>
      </c>
      <c r="B17994" s="19">
        <f>(A17994-G17994)/G17994</f>
        <v>17.706172795173803</v>
      </c>
      <c r="C17994" s="30" t="s">
        <v>341</v>
      </c>
      <c r="D17994" s="6">
        <v>1002788</v>
      </c>
      <c r="E17994" s="6">
        <v>2788</v>
      </c>
      <c r="F17994" s="7" t="s">
        <v>21</v>
      </c>
      <c r="G17994" s="6">
        <v>22.278400000000001</v>
      </c>
    </row>
    <row r="17995" spans="1:7" ht="15" thickBot="1" x14ac:dyDescent="0.35">
      <c r="A17995" s="6">
        <v>416.82600000000002</v>
      </c>
      <c r="B17995" s="19">
        <f>(A17995-G17995)/G17995</f>
        <v>16.275613395225466</v>
      </c>
      <c r="C17995" s="30" t="s">
        <v>379</v>
      </c>
      <c r="D17995" s="6">
        <v>1006078</v>
      </c>
      <c r="E17995" s="6">
        <v>2024</v>
      </c>
      <c r="F17995" s="7" t="s">
        <v>25</v>
      </c>
      <c r="G17995" s="6">
        <v>24.128</v>
      </c>
    </row>
    <row r="17996" spans="1:7" ht="15" thickBot="1" x14ac:dyDescent="0.35">
      <c r="A17996" s="6">
        <v>416.82600000000002</v>
      </c>
      <c r="B17996" s="19">
        <f>(A17996-G17996)/G17996</f>
        <v>3.1061746394514937</v>
      </c>
      <c r="C17996" s="30" t="s">
        <v>251</v>
      </c>
      <c r="D17996" s="6">
        <v>1005898</v>
      </c>
      <c r="E17996" s="6">
        <v>219</v>
      </c>
      <c r="F17996" s="7" t="s">
        <v>35</v>
      </c>
      <c r="G17996" s="6">
        <v>101.512</v>
      </c>
    </row>
    <row r="17997" spans="1:7" ht="15" thickBot="1" x14ac:dyDescent="0.35">
      <c r="A17997" s="6">
        <v>416.83199999999999</v>
      </c>
      <c r="B17997" s="19">
        <f>(A17997-G17997)/G17997</f>
        <v>2.7321643458827571</v>
      </c>
      <c r="C17997" s="30" t="s">
        <v>340</v>
      </c>
      <c r="D17997" s="6">
        <v>1003941</v>
      </c>
      <c r="E17997" s="6">
        <v>363</v>
      </c>
      <c r="F17997" s="7" t="s">
        <v>25</v>
      </c>
      <c r="G17997" s="6">
        <v>111.68640000000001</v>
      </c>
    </row>
    <row r="17998" spans="1:7" ht="15" thickBot="1" x14ac:dyDescent="0.35">
      <c r="A17998" s="6">
        <v>416.94639999999998</v>
      </c>
      <c r="B17998" s="19">
        <f>(A17998-G17998)/G17998</f>
        <v>1.6948448810754912</v>
      </c>
      <c r="C17998" s="30" t="s">
        <v>353</v>
      </c>
      <c r="D17998" s="6">
        <v>1002530</v>
      </c>
      <c r="E17998" s="6">
        <v>2530</v>
      </c>
      <c r="F17998" s="7" t="s">
        <v>19</v>
      </c>
      <c r="G17998" s="6">
        <v>154.72</v>
      </c>
    </row>
    <row r="17999" spans="1:7" ht="15" thickBot="1" x14ac:dyDescent="0.35">
      <c r="A17999" s="6">
        <v>417.08992000000001</v>
      </c>
      <c r="B17999" s="19">
        <f>(A17999-G17999)/G17999</f>
        <v>-0.18376162793027853</v>
      </c>
      <c r="C17999" s="30" t="s">
        <v>323</v>
      </c>
      <c r="D17999" s="6">
        <v>1001447</v>
      </c>
      <c r="E17999" s="6">
        <v>1447</v>
      </c>
      <c r="F17999" s="7" t="s">
        <v>31</v>
      </c>
      <c r="G17999" s="6">
        <v>510.99033600000001</v>
      </c>
    </row>
    <row r="18000" spans="1:7" ht="15" thickBot="1" x14ac:dyDescent="0.35">
      <c r="A18000" s="6">
        <v>417.1336</v>
      </c>
      <c r="B18000" s="19">
        <f>(A18000-G18000)/G18000</f>
        <v>1.0529198229837629</v>
      </c>
      <c r="C18000" s="30" t="s">
        <v>300</v>
      </c>
      <c r="D18000" s="6">
        <v>1004271</v>
      </c>
      <c r="E18000" s="6">
        <v>2185</v>
      </c>
      <c r="F18000" s="7" t="s">
        <v>17</v>
      </c>
      <c r="G18000" s="6">
        <v>203.19040000000001</v>
      </c>
    </row>
    <row r="18001" spans="1:7" ht="15" thickBot="1" x14ac:dyDescent="0.35">
      <c r="A18001" s="6">
        <v>417.31560000000002</v>
      </c>
      <c r="B18001" s="19">
        <f>(A18001-G18001)/G18001</f>
        <v>8.2091748464091534</v>
      </c>
      <c r="C18001" s="30" t="s">
        <v>99</v>
      </c>
      <c r="D18001" s="6">
        <v>1004953</v>
      </c>
      <c r="E18001" s="6">
        <v>1751</v>
      </c>
      <c r="F18001" s="7" t="s">
        <v>35</v>
      </c>
      <c r="G18001" s="6">
        <v>45.315199999999997</v>
      </c>
    </row>
    <row r="18002" spans="1:7" ht="15" thickBot="1" x14ac:dyDescent="0.35">
      <c r="A18002" s="6">
        <v>417.31560000000002</v>
      </c>
      <c r="B18002" s="19">
        <f>(A18002-G18002)/G18002</f>
        <v>4.0783148364485982</v>
      </c>
      <c r="C18002" s="30" t="s">
        <v>349</v>
      </c>
      <c r="D18002" s="6">
        <v>1002297</v>
      </c>
      <c r="E18002" s="6">
        <v>2297</v>
      </c>
      <c r="F18002" s="7" t="s">
        <v>23</v>
      </c>
      <c r="G18002" s="6">
        <v>82.176000000000002</v>
      </c>
    </row>
    <row r="18003" spans="1:7" ht="15" thickBot="1" x14ac:dyDescent="0.35">
      <c r="A18003" s="6">
        <v>417.36383999999998</v>
      </c>
      <c r="B18003" s="19">
        <f>(A18003-G18003)/G18003</f>
        <v>10.0425399513176</v>
      </c>
      <c r="C18003" s="30" t="s">
        <v>181</v>
      </c>
      <c r="D18003" s="6">
        <v>1005634</v>
      </c>
      <c r="E18003" s="6">
        <v>1588</v>
      </c>
      <c r="F18003" s="7" t="s">
        <v>23</v>
      </c>
      <c r="G18003" s="6">
        <v>37.795999999999999</v>
      </c>
    </row>
    <row r="18004" spans="1:7" ht="15" thickBot="1" x14ac:dyDescent="0.35">
      <c r="A18004" s="6">
        <v>417.4196</v>
      </c>
      <c r="B18004" s="19">
        <f>(A18004-G18004)/G18004</f>
        <v>1.1103626377182056</v>
      </c>
      <c r="C18004" s="30" t="s">
        <v>20</v>
      </c>
      <c r="D18004" s="6">
        <v>1003576</v>
      </c>
      <c r="E18004" s="6">
        <v>1400</v>
      </c>
      <c r="F18004" s="7" t="s">
        <v>23</v>
      </c>
      <c r="G18004" s="6">
        <v>197.79519999999999</v>
      </c>
    </row>
    <row r="18005" spans="1:7" ht="15" thickBot="1" x14ac:dyDescent="0.35">
      <c r="A18005" s="6">
        <v>417.48095999999998</v>
      </c>
      <c r="B18005" s="19">
        <f>(A18005-G18005)/G18005</f>
        <v>0.69950889077053335</v>
      </c>
      <c r="C18005" s="30" t="s">
        <v>208</v>
      </c>
      <c r="D18005" s="6">
        <v>1002050</v>
      </c>
      <c r="E18005" s="6">
        <v>2050</v>
      </c>
      <c r="F18005" s="7" t="s">
        <v>21</v>
      </c>
      <c r="G18005" s="6">
        <v>245.648</v>
      </c>
    </row>
    <row r="18006" spans="1:7" ht="15" thickBot="1" x14ac:dyDescent="0.35">
      <c r="A18006" s="6">
        <v>417.49244160000001</v>
      </c>
      <c r="B18006" s="19">
        <f>(A18006-G18006)/G18006</f>
        <v>1.395013343936522</v>
      </c>
      <c r="C18006" s="30" t="s">
        <v>32</v>
      </c>
      <c r="D18006" s="6">
        <v>1000150</v>
      </c>
      <c r="E18006" s="6">
        <v>150</v>
      </c>
      <c r="F18006" s="7" t="s">
        <v>35</v>
      </c>
      <c r="G18006" s="6">
        <v>174.317376</v>
      </c>
    </row>
    <row r="18007" spans="1:7" ht="15" thickBot="1" x14ac:dyDescent="0.35">
      <c r="A18007" s="6">
        <v>417.62240000000003</v>
      </c>
      <c r="B18007" s="19">
        <f>(A18007-G18007)/G18007</f>
        <v>0.68465689058708112</v>
      </c>
      <c r="C18007" s="30" t="s">
        <v>57</v>
      </c>
      <c r="D18007" s="6">
        <v>1004704</v>
      </c>
      <c r="E18007" s="6">
        <v>293</v>
      </c>
      <c r="F18007" s="7" t="s">
        <v>21</v>
      </c>
      <c r="G18007" s="6">
        <v>247.89760000000001</v>
      </c>
    </row>
    <row r="18008" spans="1:7" ht="15" thickBot="1" x14ac:dyDescent="0.35">
      <c r="A18008" s="6">
        <v>417.72239999999999</v>
      </c>
      <c r="B18008" s="19">
        <f>(A18008-G18008)/G18008</f>
        <v>9.9328517587939711</v>
      </c>
      <c r="C18008" s="30" t="s">
        <v>220</v>
      </c>
      <c r="D18008" s="6">
        <v>1005696</v>
      </c>
      <c r="E18008" s="6">
        <v>1486</v>
      </c>
      <c r="F18008" s="7" t="s">
        <v>87</v>
      </c>
      <c r="G18008" s="6">
        <v>38.207999999999998</v>
      </c>
    </row>
    <row r="18009" spans="1:7" ht="15" thickBot="1" x14ac:dyDescent="0.35">
      <c r="A18009" s="6">
        <v>417.86160000000001</v>
      </c>
      <c r="B18009" s="19">
        <f>(A18009-G18009)/G18009</f>
        <v>-3.5036542199034834E-2</v>
      </c>
      <c r="C18009" s="30" t="s">
        <v>119</v>
      </c>
      <c r="D18009" s="6">
        <v>1004351</v>
      </c>
      <c r="E18009" s="6">
        <v>1841</v>
      </c>
      <c r="F18009" s="7" t="s">
        <v>19</v>
      </c>
      <c r="G18009" s="6">
        <v>433.03359999999998</v>
      </c>
    </row>
    <row r="18010" spans="1:7" ht="15" thickBot="1" x14ac:dyDescent="0.35">
      <c r="A18010" s="6">
        <v>418.14760000000001</v>
      </c>
      <c r="B18010" s="19">
        <f>(A18010-G18010)/G18010</f>
        <v>0.79389809450591686</v>
      </c>
      <c r="C18010" s="30" t="s">
        <v>376</v>
      </c>
      <c r="D18010" s="6">
        <v>1004627</v>
      </c>
      <c r="E18010" s="6">
        <v>1352</v>
      </c>
      <c r="F18010" s="7" t="s">
        <v>42</v>
      </c>
      <c r="G18010" s="6">
        <v>233.09440000000001</v>
      </c>
    </row>
    <row r="18011" spans="1:7" ht="15" thickBot="1" x14ac:dyDescent="0.35">
      <c r="A18011" s="6">
        <v>418.46480000000003</v>
      </c>
      <c r="B18011" s="19">
        <f>(A18011-G18011)/G18011</f>
        <v>1.3152553025742715</v>
      </c>
      <c r="C18011" s="30" t="s">
        <v>66</v>
      </c>
      <c r="D18011" s="6">
        <v>1002219</v>
      </c>
      <c r="E18011" s="6">
        <v>2219</v>
      </c>
      <c r="F18011" s="7" t="s">
        <v>25</v>
      </c>
      <c r="G18011" s="6">
        <v>180.7424</v>
      </c>
    </row>
    <row r="18012" spans="1:7" ht="15" thickBot="1" x14ac:dyDescent="0.35">
      <c r="A18012" s="6">
        <v>418.49079999999998</v>
      </c>
      <c r="B18012" s="19">
        <f>(A18012-G18012)/G18012</f>
        <v>0.72401195670801632</v>
      </c>
      <c r="C18012" s="30" t="s">
        <v>222</v>
      </c>
      <c r="D18012" s="6">
        <v>1004305</v>
      </c>
      <c r="E18012" s="6">
        <v>1535</v>
      </c>
      <c r="F18012" s="7" t="s">
        <v>21</v>
      </c>
      <c r="G18012" s="6">
        <v>242.7424</v>
      </c>
    </row>
    <row r="18013" spans="1:7" ht="15" thickBot="1" x14ac:dyDescent="0.35">
      <c r="A18013" s="6">
        <v>418.52199999999999</v>
      </c>
      <c r="B18013" s="19">
        <f>(A18013-G18013)/G18013</f>
        <v>-0.31169723611875666</v>
      </c>
      <c r="C18013" s="30" t="s">
        <v>39</v>
      </c>
      <c r="D18013" s="6">
        <v>1004503</v>
      </c>
      <c r="E18013" s="6">
        <v>1457</v>
      </c>
      <c r="F18013" s="7" t="s">
        <v>23</v>
      </c>
      <c r="G18013" s="6">
        <v>608.04927999999995</v>
      </c>
    </row>
    <row r="18014" spans="1:7" ht="15" thickBot="1" x14ac:dyDescent="0.35">
      <c r="A18014" s="6">
        <v>418.548</v>
      </c>
      <c r="B18014" s="19">
        <f>(A18014-G18014)/G18014</f>
        <v>1.1682650067138569</v>
      </c>
      <c r="C18014" s="30" t="s">
        <v>324</v>
      </c>
      <c r="D18014" s="6">
        <v>1003866</v>
      </c>
      <c r="E18014" s="6">
        <v>1722</v>
      </c>
      <c r="F18014" s="7" t="s">
        <v>87</v>
      </c>
      <c r="G18014" s="6">
        <v>193.03360000000001</v>
      </c>
    </row>
    <row r="18015" spans="1:7" ht="15" thickBot="1" x14ac:dyDescent="0.35">
      <c r="A18015" s="6">
        <v>418.61880000000002</v>
      </c>
      <c r="B18015" s="19">
        <f>(A18015-G18015)/G18015</f>
        <v>16.235622529644267</v>
      </c>
      <c r="C18015" s="30" t="s">
        <v>144</v>
      </c>
      <c r="D18015" s="6">
        <v>1005560</v>
      </c>
      <c r="E18015" s="6">
        <v>1285</v>
      </c>
      <c r="F18015" s="7" t="s">
        <v>25</v>
      </c>
      <c r="G18015" s="6">
        <v>24.288</v>
      </c>
    </row>
    <row r="18016" spans="1:7" ht="15" thickBot="1" x14ac:dyDescent="0.35">
      <c r="A18016" s="6">
        <v>418.61880000000002</v>
      </c>
      <c r="B18016" s="19">
        <f>(A18016-G18016)/G18016</f>
        <v>2.49875300882589</v>
      </c>
      <c r="C18016" s="30" t="s">
        <v>256</v>
      </c>
      <c r="D18016" s="6">
        <v>1005892</v>
      </c>
      <c r="E18016" s="6">
        <v>796</v>
      </c>
      <c r="F18016" s="7" t="s">
        <v>17</v>
      </c>
      <c r="G18016" s="6">
        <v>119.648</v>
      </c>
    </row>
    <row r="18017" spans="1:7" ht="15" thickBot="1" x14ac:dyDescent="0.35">
      <c r="A18017" s="6">
        <v>418.61880000000002</v>
      </c>
      <c r="B18017" s="19">
        <f>(A18017-G18017)/G18017</f>
        <v>1.1594317431495544</v>
      </c>
      <c r="C18017" s="30" t="s">
        <v>53</v>
      </c>
      <c r="D18017" s="6">
        <v>1005835</v>
      </c>
      <c r="E18017" s="6">
        <v>641</v>
      </c>
      <c r="F18017" s="7" t="s">
        <v>21</v>
      </c>
      <c r="G18017" s="6">
        <v>193.85599999999999</v>
      </c>
    </row>
    <row r="18018" spans="1:7" ht="15" thickBot="1" x14ac:dyDescent="0.35">
      <c r="A18018" s="6">
        <v>418.61880000000002</v>
      </c>
      <c r="B18018" s="19">
        <f>(A18018-G18018)/G18018</f>
        <v>117.1204288939052</v>
      </c>
      <c r="C18018" s="30" t="s">
        <v>86</v>
      </c>
      <c r="D18018" s="6">
        <v>1005714</v>
      </c>
      <c r="E18018" s="6">
        <v>309</v>
      </c>
      <c r="F18018" s="7" t="s">
        <v>25</v>
      </c>
      <c r="G18018" s="6">
        <v>3.544</v>
      </c>
    </row>
    <row r="18019" spans="1:7" ht="15" thickBot="1" x14ac:dyDescent="0.35">
      <c r="A18019" s="6">
        <v>418.6936</v>
      </c>
      <c r="B18019" s="19">
        <f>(A18019-G18019)/G18019</f>
        <v>1.4119184117386816</v>
      </c>
      <c r="C18019" s="30" t="s">
        <v>81</v>
      </c>
      <c r="D18019" s="6">
        <v>1004580</v>
      </c>
      <c r="E18019" s="6">
        <v>266</v>
      </c>
      <c r="F18019" s="7" t="s">
        <v>17</v>
      </c>
      <c r="G18019" s="6">
        <v>173.59360000000001</v>
      </c>
    </row>
    <row r="18020" spans="1:7" ht="15" thickBot="1" x14ac:dyDescent="0.35">
      <c r="A18020" s="6">
        <v>418.79808000000003</v>
      </c>
      <c r="B18020" s="19">
        <f>(A18020-G18020)/G18020</f>
        <v>-0.10843187179072322</v>
      </c>
      <c r="C18020" s="30" t="s">
        <v>373</v>
      </c>
      <c r="D18020" s="6">
        <v>1010502</v>
      </c>
      <c r="E18020" s="6">
        <v>1741</v>
      </c>
      <c r="F18020" s="7" t="s">
        <v>87</v>
      </c>
      <c r="G18020" s="6">
        <v>469.73200000000003</v>
      </c>
    </row>
    <row r="18021" spans="1:7" ht="15" thickBot="1" x14ac:dyDescent="0.35">
      <c r="A18021" s="6">
        <v>418.86520000000002</v>
      </c>
      <c r="B18021" s="19">
        <f>(A18021-G18021)/G18021</f>
        <v>3.8678086649312013</v>
      </c>
      <c r="C18021" s="30" t="s">
        <v>138</v>
      </c>
      <c r="D18021" s="6">
        <v>1003436</v>
      </c>
      <c r="E18021" s="6">
        <v>2568</v>
      </c>
      <c r="F18021" s="7" t="s">
        <v>31</v>
      </c>
      <c r="G18021" s="6">
        <v>86.048000000000002</v>
      </c>
    </row>
    <row r="18022" spans="1:7" ht="15" thickBot="1" x14ac:dyDescent="0.35">
      <c r="A18022" s="6">
        <v>418.97581439999999</v>
      </c>
      <c r="B18022" s="19">
        <f>(A18022-G18022)/G18022</f>
        <v>0.87908279822577073</v>
      </c>
      <c r="C18022" s="30" t="s">
        <v>45</v>
      </c>
      <c r="D18022" s="6">
        <v>1000077</v>
      </c>
      <c r="E18022" s="6">
        <v>77</v>
      </c>
      <c r="F18022" s="7" t="s">
        <v>35</v>
      </c>
      <c r="G18022" s="6">
        <v>222.968256</v>
      </c>
    </row>
    <row r="18023" spans="1:7" ht="15" thickBot="1" x14ac:dyDescent="0.35">
      <c r="A18023" s="6">
        <v>419.51519999999999</v>
      </c>
      <c r="B18023" s="19">
        <f>(A18023-G18023)/G18023</f>
        <v>1746.98</v>
      </c>
      <c r="C18023" s="30" t="s">
        <v>81</v>
      </c>
      <c r="D18023" s="6">
        <v>1007662</v>
      </c>
      <c r="E18023" s="6">
        <v>1269</v>
      </c>
      <c r="F18023" s="7" t="s">
        <v>87</v>
      </c>
      <c r="G18023" s="6">
        <v>0.24</v>
      </c>
    </row>
    <row r="18024" spans="1:7" ht="15" thickBot="1" x14ac:dyDescent="0.35">
      <c r="A18024" s="6">
        <v>419.51519999999999</v>
      </c>
      <c r="B18024" s="19">
        <f>(A18024-G18024)/G18024</f>
        <v>0.48297276660727928</v>
      </c>
      <c r="C18024" s="30" t="s">
        <v>333</v>
      </c>
      <c r="D18024" s="6">
        <v>1010661</v>
      </c>
      <c r="E18024" s="6">
        <v>224</v>
      </c>
      <c r="F18024" s="7" t="s">
        <v>87</v>
      </c>
      <c r="G18024" s="6">
        <v>282.88799999999998</v>
      </c>
    </row>
    <row r="18025" spans="1:7" ht="15" thickBot="1" x14ac:dyDescent="0.35">
      <c r="A18025" s="6">
        <v>419.51519999999999</v>
      </c>
      <c r="B18025" s="19">
        <f>(A18025-G18025)/G18025</f>
        <v>0.46550408719346054</v>
      </c>
      <c r="C18025" s="30" t="s">
        <v>356</v>
      </c>
      <c r="D18025" s="6">
        <v>1018111</v>
      </c>
      <c r="E18025" s="6">
        <v>550</v>
      </c>
      <c r="F18025" s="7" t="s">
        <v>87</v>
      </c>
      <c r="G18025" s="6">
        <v>286.26</v>
      </c>
    </row>
    <row r="18026" spans="1:7" ht="15" thickBot="1" x14ac:dyDescent="0.35">
      <c r="A18026" s="6">
        <v>419.51519999999999</v>
      </c>
      <c r="B18026" s="19">
        <f>(A18026-G18026)/G18026</f>
        <v>-0.13539100756788847</v>
      </c>
      <c r="C18026" s="30" t="s">
        <v>137</v>
      </c>
      <c r="D18026" s="6">
        <v>1014635</v>
      </c>
      <c r="E18026" s="6">
        <v>1118</v>
      </c>
      <c r="F18026" s="7" t="s">
        <v>87</v>
      </c>
      <c r="G18026" s="6">
        <v>485.20800000000003</v>
      </c>
    </row>
    <row r="18027" spans="1:7" ht="15" thickBot="1" x14ac:dyDescent="0.35">
      <c r="A18027" s="6">
        <v>419.51519999999999</v>
      </c>
      <c r="B18027" s="19">
        <f>(A18027-G18027)/G18027</f>
        <v>-0.13539100756788847</v>
      </c>
      <c r="C18027" s="30" t="s">
        <v>217</v>
      </c>
      <c r="D18027" s="6">
        <v>1018212</v>
      </c>
      <c r="E18027" s="6">
        <v>165</v>
      </c>
      <c r="F18027" s="7" t="s">
        <v>87</v>
      </c>
      <c r="G18027" s="6">
        <v>485.20800000000003</v>
      </c>
    </row>
    <row r="18028" spans="1:7" ht="15" thickBot="1" x14ac:dyDescent="0.35">
      <c r="A18028" s="6">
        <v>419.65123199999999</v>
      </c>
      <c r="B18028" s="19">
        <f>(A18028-G18028)/G18028</f>
        <v>9.1475154486491999</v>
      </c>
      <c r="C18028" s="30" t="s">
        <v>80</v>
      </c>
      <c r="D18028" s="6">
        <v>1001013</v>
      </c>
      <c r="E18028" s="6">
        <v>1013</v>
      </c>
      <c r="F18028" s="7" t="s">
        <v>23</v>
      </c>
      <c r="G18028" s="6">
        <v>41.355072</v>
      </c>
    </row>
    <row r="18029" spans="1:7" ht="15" thickBot="1" x14ac:dyDescent="0.35">
      <c r="A18029" s="6">
        <v>419.69720000000001</v>
      </c>
      <c r="B18029" s="19">
        <f>(A18029-G18029)/G18029</f>
        <v>28.152117137141587</v>
      </c>
      <c r="C18029" s="30" t="s">
        <v>93</v>
      </c>
      <c r="D18029" s="6">
        <v>1003224</v>
      </c>
      <c r="E18029" s="6">
        <v>958</v>
      </c>
      <c r="F18029" s="7" t="s">
        <v>27</v>
      </c>
      <c r="G18029" s="6">
        <v>14.396800000000001</v>
      </c>
    </row>
    <row r="18030" spans="1:7" ht="15" thickBot="1" x14ac:dyDescent="0.35">
      <c r="A18030" s="6">
        <v>419.75439999999998</v>
      </c>
      <c r="B18030" s="19">
        <f>(A18030-G18030)/G18030</f>
        <v>0.63594385273502763</v>
      </c>
      <c r="C18030" s="30" t="s">
        <v>251</v>
      </c>
      <c r="D18030" s="6">
        <v>1002600</v>
      </c>
      <c r="E18030" s="6">
        <v>2600</v>
      </c>
      <c r="F18030" s="7" t="s">
        <v>35</v>
      </c>
      <c r="G18030" s="6">
        <v>256.58240000000001</v>
      </c>
    </row>
    <row r="18031" spans="1:7" ht="15" thickBot="1" x14ac:dyDescent="0.35">
      <c r="A18031" s="6">
        <v>419.945472</v>
      </c>
      <c r="B18031" s="19">
        <f>(A18031-G18031)/G18031</f>
        <v>-0.17731050609026003</v>
      </c>
      <c r="C18031" s="30" t="s">
        <v>146</v>
      </c>
      <c r="D18031" s="6">
        <v>1013163</v>
      </c>
      <c r="E18031" s="6">
        <v>1131</v>
      </c>
      <c r="F18031" s="7" t="s">
        <v>87</v>
      </c>
      <c r="G18031" s="6">
        <v>510.45440000000002</v>
      </c>
    </row>
    <row r="18032" spans="1:7" ht="15" thickBot="1" x14ac:dyDescent="0.35">
      <c r="A18032" s="6">
        <v>420.03312</v>
      </c>
      <c r="B18032" s="19">
        <f>(A18032-G18032)/G18032</f>
        <v>0.55157489278133065</v>
      </c>
      <c r="C18032" s="30" t="s">
        <v>269</v>
      </c>
      <c r="D18032" s="6">
        <v>1000167</v>
      </c>
      <c r="E18032" s="6">
        <v>167</v>
      </c>
      <c r="F18032" s="7" t="s">
        <v>42</v>
      </c>
      <c r="G18032" s="6">
        <v>270.71404799999999</v>
      </c>
    </row>
    <row r="18033" spans="1:7" ht="15" thickBot="1" x14ac:dyDescent="0.35">
      <c r="A18033" s="6">
        <v>420.23232000000002</v>
      </c>
      <c r="B18033" s="19">
        <f>(A18033-G18033)/G18033</f>
        <v>-1.9861736964370619E-2</v>
      </c>
      <c r="C18033" s="30" t="s">
        <v>287</v>
      </c>
      <c r="D18033" s="6">
        <v>1011997</v>
      </c>
      <c r="E18033" s="6">
        <v>1337</v>
      </c>
      <c r="F18033" s="7" t="s">
        <v>87</v>
      </c>
      <c r="G18033" s="6">
        <v>428.74799999999999</v>
      </c>
    </row>
    <row r="18034" spans="1:7" ht="15" thickBot="1" x14ac:dyDescent="0.35">
      <c r="A18034" s="6">
        <v>420.24736000000001</v>
      </c>
      <c r="B18034" s="19">
        <f>(A18034-G18034)/G18034</f>
        <v>1.9540961849919021</v>
      </c>
      <c r="C18034" s="30" t="s">
        <v>82</v>
      </c>
      <c r="D18034" s="6">
        <v>1001817</v>
      </c>
      <c r="E18034" s="6">
        <v>1817</v>
      </c>
      <c r="F18034" s="7" t="s">
        <v>42</v>
      </c>
      <c r="G18034" s="6">
        <v>142.25919999999999</v>
      </c>
    </row>
    <row r="18035" spans="1:7" ht="15" thickBot="1" x14ac:dyDescent="0.35">
      <c r="A18035" s="6">
        <v>420.31079999999997</v>
      </c>
      <c r="B18035" s="19">
        <f>(A18035-G18035)/G18035</f>
        <v>1.231820923672942</v>
      </c>
      <c r="C18035" s="30" t="s">
        <v>351</v>
      </c>
      <c r="D18035" s="6">
        <v>1003287</v>
      </c>
      <c r="E18035" s="6">
        <v>887</v>
      </c>
      <c r="F18035" s="7" t="s">
        <v>25</v>
      </c>
      <c r="G18035" s="6">
        <v>188.32640000000001</v>
      </c>
    </row>
    <row r="18036" spans="1:7" ht="15" thickBot="1" x14ac:dyDescent="0.35">
      <c r="A18036" s="6">
        <v>420.6696</v>
      </c>
      <c r="B18036" s="19">
        <f>(A18036-G18036)/G18036</f>
        <v>1.0084526301315448</v>
      </c>
      <c r="C18036" s="30" t="s">
        <v>359</v>
      </c>
      <c r="D18036" s="6">
        <v>1002380</v>
      </c>
      <c r="E18036" s="6">
        <v>2380</v>
      </c>
      <c r="F18036" s="7" t="s">
        <v>42</v>
      </c>
      <c r="G18036" s="6">
        <v>209.4496</v>
      </c>
    </row>
    <row r="18037" spans="1:7" ht="15" thickBot="1" x14ac:dyDescent="0.35">
      <c r="A18037" s="6">
        <v>420.75799999999998</v>
      </c>
      <c r="B18037" s="19">
        <f>(A18037-G18037)/G18037</f>
        <v>1.0490396602773882</v>
      </c>
      <c r="C18037" s="30" t="s">
        <v>357</v>
      </c>
      <c r="D18037" s="6">
        <v>1005222</v>
      </c>
      <c r="E18037" s="6">
        <v>198</v>
      </c>
      <c r="F18037" s="7" t="s">
        <v>23</v>
      </c>
      <c r="G18037" s="6">
        <v>205.34399999999999</v>
      </c>
    </row>
    <row r="18038" spans="1:7" ht="15" thickBot="1" x14ac:dyDescent="0.35">
      <c r="A18038" s="6">
        <v>420.85455359999997</v>
      </c>
      <c r="B18038" s="19">
        <f>(A18038-G18038)/G18038</f>
        <v>-2.0527907984753496E-2</v>
      </c>
      <c r="C18038" s="30" t="s">
        <v>201</v>
      </c>
      <c r="D18038" s="6">
        <v>1001008</v>
      </c>
      <c r="E18038" s="6">
        <v>1008</v>
      </c>
      <c r="F18038" s="7" t="s">
        <v>35</v>
      </c>
      <c r="G18038" s="6">
        <v>429.67487999999997</v>
      </c>
    </row>
    <row r="18039" spans="1:7" ht="15" thickBot="1" x14ac:dyDescent="0.35">
      <c r="A18039" s="6">
        <v>420.87240000000003</v>
      </c>
      <c r="B18039" s="19">
        <f>(A18039-G18039)/G18039</f>
        <v>0.77879907761803657</v>
      </c>
      <c r="C18039" s="30" t="s">
        <v>160</v>
      </c>
      <c r="D18039" s="6">
        <v>1003456</v>
      </c>
      <c r="E18039" s="6">
        <v>2270</v>
      </c>
      <c r="F18039" s="7" t="s">
        <v>87</v>
      </c>
      <c r="G18039" s="6">
        <v>236.60480000000001</v>
      </c>
    </row>
    <row r="18040" spans="1:7" ht="15" thickBot="1" x14ac:dyDescent="0.35">
      <c r="A18040" s="6">
        <v>420.88279999999997</v>
      </c>
      <c r="B18040" s="19">
        <f>(A18040-G18040)/G18040</f>
        <v>10.979768193824572</v>
      </c>
      <c r="C18040" s="30" t="s">
        <v>33</v>
      </c>
      <c r="D18040" s="6">
        <v>1002760</v>
      </c>
      <c r="E18040" s="6">
        <v>2760</v>
      </c>
      <c r="F18040" s="7" t="s">
        <v>23</v>
      </c>
      <c r="G18040" s="6">
        <v>35.132800000000003</v>
      </c>
    </row>
    <row r="18041" spans="1:7" ht="15" thickBot="1" x14ac:dyDescent="0.35">
      <c r="A18041" s="6">
        <v>420.94943999999998</v>
      </c>
      <c r="B18041" s="19">
        <f>(A18041-G18041)/G18041</f>
        <v>3.2041131351869607</v>
      </c>
      <c r="C18041" s="30" t="s">
        <v>18</v>
      </c>
      <c r="D18041" s="6">
        <v>1008849</v>
      </c>
      <c r="E18041" s="6">
        <v>2049</v>
      </c>
      <c r="F18041" s="7" t="s">
        <v>87</v>
      </c>
      <c r="G18041" s="6">
        <v>100.128</v>
      </c>
    </row>
    <row r="18042" spans="1:7" ht="15" thickBot="1" x14ac:dyDescent="0.35">
      <c r="A18042" s="6">
        <v>420.94943999999998</v>
      </c>
      <c r="B18042" s="19">
        <f>(A18042-G18042)/G18042</f>
        <v>0.38596041142616322</v>
      </c>
      <c r="C18042" s="30" t="s">
        <v>377</v>
      </c>
      <c r="D18042" s="6">
        <v>1011763</v>
      </c>
      <c r="E18042" s="6">
        <v>256</v>
      </c>
      <c r="F18042" s="7" t="s">
        <v>87</v>
      </c>
      <c r="G18042" s="6">
        <v>303.72399999999999</v>
      </c>
    </row>
    <row r="18043" spans="1:7" ht="15" thickBot="1" x14ac:dyDescent="0.35">
      <c r="A18043" s="6">
        <v>420.94943999999998</v>
      </c>
      <c r="B18043" s="19">
        <f>(A18043-G18043)/G18043</f>
        <v>0.22302183690308783</v>
      </c>
      <c r="C18043" s="30" t="s">
        <v>299</v>
      </c>
      <c r="D18043" s="6">
        <v>1014837</v>
      </c>
      <c r="E18043" s="6">
        <v>880</v>
      </c>
      <c r="F18043" s="7" t="s">
        <v>87</v>
      </c>
      <c r="G18043" s="6">
        <v>344.18799999999999</v>
      </c>
    </row>
    <row r="18044" spans="1:7" ht="15" thickBot="1" x14ac:dyDescent="0.35">
      <c r="A18044" s="6">
        <v>421.01280000000003</v>
      </c>
      <c r="B18044" s="19">
        <f>(A18044-G18044)/G18044</f>
        <v>0.6725759906433938</v>
      </c>
      <c r="C18044" s="30" t="s">
        <v>361</v>
      </c>
      <c r="D18044" s="6">
        <v>1003589</v>
      </c>
      <c r="E18044" s="6">
        <v>2600</v>
      </c>
      <c r="F18044" s="7" t="s">
        <v>27</v>
      </c>
      <c r="G18044" s="6">
        <v>251.71520000000001</v>
      </c>
    </row>
    <row r="18045" spans="1:7" ht="15" thickBot="1" x14ac:dyDescent="0.35">
      <c r="A18045" s="6">
        <v>421.02839999999998</v>
      </c>
      <c r="B18045" s="19">
        <f>(A18045-G18045)/G18045</f>
        <v>0.76414066585323326</v>
      </c>
      <c r="C18045" s="30" t="s">
        <v>20</v>
      </c>
      <c r="D18045" s="6">
        <v>1004054</v>
      </c>
      <c r="E18045" s="6">
        <v>914</v>
      </c>
      <c r="F18045" s="7" t="s">
        <v>25</v>
      </c>
      <c r="G18045" s="6">
        <v>238.6592</v>
      </c>
    </row>
    <row r="18046" spans="1:7" ht="15" thickBot="1" x14ac:dyDescent="0.35">
      <c r="A18046" s="6">
        <v>421.0856</v>
      </c>
      <c r="B18046" s="19">
        <f>(A18046-G18046)/G18046</f>
        <v>1.0779656065439156</v>
      </c>
      <c r="C18046" s="30" t="s">
        <v>267</v>
      </c>
      <c r="D18046" s="6">
        <v>1003227</v>
      </c>
      <c r="E18046" s="6">
        <v>846</v>
      </c>
      <c r="F18046" s="7" t="s">
        <v>42</v>
      </c>
      <c r="G18046" s="6">
        <v>202.64320000000001</v>
      </c>
    </row>
    <row r="18047" spans="1:7" ht="15" thickBot="1" x14ac:dyDescent="0.35">
      <c r="A18047" s="6">
        <v>421.11014399999999</v>
      </c>
      <c r="B18047" s="19">
        <f>(A18047-G18047)/G18047</f>
        <v>0.69862663596675678</v>
      </c>
      <c r="C18047" s="30" t="s">
        <v>320</v>
      </c>
      <c r="D18047" s="6">
        <v>1000720</v>
      </c>
      <c r="E18047" s="6">
        <v>720</v>
      </c>
      <c r="F18047" s="7" t="s">
        <v>19</v>
      </c>
      <c r="G18047" s="6">
        <v>247.912128</v>
      </c>
    </row>
    <row r="18048" spans="1:7" ht="15" thickBot="1" x14ac:dyDescent="0.35">
      <c r="A18048" s="6">
        <v>421.18439999999998</v>
      </c>
      <c r="B18048" s="19">
        <f>(A18048-G18048)/G18048</f>
        <v>0.75171185019564002</v>
      </c>
      <c r="C18048" s="30" t="s">
        <v>78</v>
      </c>
      <c r="D18048" s="6">
        <v>1003348</v>
      </c>
      <c r="E18048" s="6">
        <v>1506</v>
      </c>
      <c r="F18048" s="7" t="s">
        <v>25</v>
      </c>
      <c r="G18048" s="6">
        <v>240.44159999999999</v>
      </c>
    </row>
    <row r="18049" spans="1:7" ht="15" thickBot="1" x14ac:dyDescent="0.35">
      <c r="A18049" s="6">
        <v>421.21039999999999</v>
      </c>
      <c r="B18049" s="19">
        <f>(A18049-G18049)/G18049</f>
        <v>2.8842141761095372</v>
      </c>
      <c r="C18049" s="30" t="s">
        <v>65</v>
      </c>
      <c r="D18049" s="6">
        <v>1002862</v>
      </c>
      <c r="E18049" s="6">
        <v>1723</v>
      </c>
      <c r="F18049" s="7" t="s">
        <v>23</v>
      </c>
      <c r="G18049" s="6">
        <v>108.44159999999999</v>
      </c>
    </row>
    <row r="18050" spans="1:7" ht="15" thickBot="1" x14ac:dyDescent="0.35">
      <c r="A18050" s="6">
        <v>421.27280000000002</v>
      </c>
      <c r="B18050" s="19">
        <f>(A18050-G18050)/G18050</f>
        <v>0.9625777068829291</v>
      </c>
      <c r="C18050" s="30" t="s">
        <v>16</v>
      </c>
      <c r="D18050" s="6">
        <v>1005329</v>
      </c>
      <c r="E18050" s="6">
        <v>613</v>
      </c>
      <c r="F18050" s="7" t="s">
        <v>27</v>
      </c>
      <c r="G18050" s="6">
        <v>214.65280000000001</v>
      </c>
    </row>
    <row r="18051" spans="1:7" ht="15" thickBot="1" x14ac:dyDescent="0.35">
      <c r="A18051" s="6">
        <v>421.30799999999999</v>
      </c>
      <c r="B18051" s="19">
        <f>(A18051-G18051)/G18051</f>
        <v>198.86148007590131</v>
      </c>
      <c r="C18051" s="30" t="s">
        <v>142</v>
      </c>
      <c r="D18051" s="6">
        <v>1005749</v>
      </c>
      <c r="E18051" s="6">
        <v>2805</v>
      </c>
      <c r="F18051" s="7" t="s">
        <v>21</v>
      </c>
      <c r="G18051" s="6">
        <v>2.1080000000000001</v>
      </c>
    </row>
    <row r="18052" spans="1:7" ht="15" thickBot="1" x14ac:dyDescent="0.35">
      <c r="A18052" s="6">
        <v>421.30799999999999</v>
      </c>
      <c r="B18052" s="19">
        <f>(A18052-G18052)/G18052</f>
        <v>4.4144347915488611</v>
      </c>
      <c r="C18052" s="30" t="s">
        <v>199</v>
      </c>
      <c r="D18052" s="6">
        <v>1005611</v>
      </c>
      <c r="E18052" s="6">
        <v>2824</v>
      </c>
      <c r="F18052" s="7" t="s">
        <v>27</v>
      </c>
      <c r="G18052" s="6">
        <v>77.811999999999998</v>
      </c>
    </row>
    <row r="18053" spans="1:7" ht="15" thickBot="1" x14ac:dyDescent="0.35">
      <c r="A18053" s="6">
        <v>421.30799999999999</v>
      </c>
      <c r="B18053" s="19">
        <f>(A18053-G18053)/G18053</f>
        <v>1.9627014711259878</v>
      </c>
      <c r="C18053" s="30" t="s">
        <v>160</v>
      </c>
      <c r="D18053" s="6">
        <v>1005668</v>
      </c>
      <c r="E18053" s="6">
        <v>1991</v>
      </c>
      <c r="F18053" s="7" t="s">
        <v>25</v>
      </c>
      <c r="G18053" s="6">
        <v>142.20400000000001</v>
      </c>
    </row>
    <row r="18054" spans="1:7" ht="15" thickBot="1" x14ac:dyDescent="0.35">
      <c r="A18054" s="6">
        <v>421.35974399999998</v>
      </c>
      <c r="B18054" s="19">
        <f>(A18054-G18054)/G18054</f>
        <v>0.52526726799358903</v>
      </c>
      <c r="C18054" s="30" t="s">
        <v>320</v>
      </c>
      <c r="D18054" s="6">
        <v>1000803</v>
      </c>
      <c r="E18054" s="6">
        <v>803</v>
      </c>
      <c r="F18054" s="7" t="s">
        <v>27</v>
      </c>
      <c r="G18054" s="6">
        <v>276.25305600000002</v>
      </c>
    </row>
    <row r="18055" spans="1:7" ht="15" thickBot="1" x14ac:dyDescent="0.35">
      <c r="A18055" s="6">
        <v>421.44439999999997</v>
      </c>
      <c r="B18055" s="19">
        <f>(A18055-G18055)/G18055</f>
        <v>1.3392368696825989</v>
      </c>
      <c r="C18055" s="30" t="s">
        <v>309</v>
      </c>
      <c r="D18055" s="6">
        <v>1005040</v>
      </c>
      <c r="E18055" s="6">
        <v>2050</v>
      </c>
      <c r="F18055" s="7" t="s">
        <v>25</v>
      </c>
      <c r="G18055" s="6">
        <v>180.16319999999999</v>
      </c>
    </row>
    <row r="18056" spans="1:7" ht="15" thickBot="1" x14ac:dyDescent="0.35">
      <c r="A18056" s="6">
        <v>421.46</v>
      </c>
      <c r="B18056" s="19">
        <f>(A18056-G18056)/G18056</f>
        <v>2.7205155367231635</v>
      </c>
      <c r="C18056" s="30" t="s">
        <v>240</v>
      </c>
      <c r="D18056" s="6">
        <v>1004173</v>
      </c>
      <c r="E18056" s="6">
        <v>2694</v>
      </c>
      <c r="F18056" s="7" t="s">
        <v>25</v>
      </c>
      <c r="G18056" s="6">
        <v>113.28</v>
      </c>
    </row>
    <row r="18057" spans="1:7" ht="15" thickBot="1" x14ac:dyDescent="0.35">
      <c r="A18057" s="6">
        <v>421.61433599999998</v>
      </c>
      <c r="B18057" s="19">
        <f>(A18057-G18057)/G18057</f>
        <v>-0.29188014343575058</v>
      </c>
      <c r="C18057" s="30" t="s">
        <v>193</v>
      </c>
      <c r="D18057" s="6">
        <v>1000813</v>
      </c>
      <c r="E18057" s="6">
        <v>813</v>
      </c>
      <c r="F18057" s="7" t="s">
        <v>21</v>
      </c>
      <c r="G18057" s="6">
        <v>595.39967999999999</v>
      </c>
    </row>
    <row r="18058" spans="1:7" ht="15" thickBot="1" x14ac:dyDescent="0.35">
      <c r="A18058" s="6">
        <v>421.66656</v>
      </c>
      <c r="B18058" s="19">
        <f>(A18058-G18058)/G18058</f>
        <v>117.44566292134832</v>
      </c>
      <c r="C18058" s="30" t="s">
        <v>193</v>
      </c>
      <c r="D18058" s="6">
        <v>1006097</v>
      </c>
      <c r="E18058" s="6">
        <v>2555</v>
      </c>
      <c r="F18058" s="7" t="s">
        <v>17</v>
      </c>
      <c r="G18058" s="6">
        <v>3.56</v>
      </c>
    </row>
    <row r="18059" spans="1:7" ht="15" thickBot="1" x14ac:dyDescent="0.35">
      <c r="A18059" s="6">
        <v>421.66656</v>
      </c>
      <c r="B18059" s="19">
        <f>(A18059-G18059)/G18059</f>
        <v>4.8882109143718937</v>
      </c>
      <c r="C18059" s="30" t="s">
        <v>293</v>
      </c>
      <c r="D18059" s="6">
        <v>1007436</v>
      </c>
      <c r="E18059" s="6">
        <v>1393</v>
      </c>
      <c r="F18059" s="7" t="s">
        <v>87</v>
      </c>
      <c r="G18059" s="6">
        <v>71.611999999999995</v>
      </c>
    </row>
    <row r="18060" spans="1:7" ht="15" thickBot="1" x14ac:dyDescent="0.35">
      <c r="A18060" s="6">
        <v>421.66656</v>
      </c>
      <c r="B18060" s="19">
        <f>(A18060-G18060)/G18060</f>
        <v>-9.3813805553167692E-2</v>
      </c>
      <c r="C18060" s="30" t="s">
        <v>66</v>
      </c>
      <c r="D18060" s="6">
        <v>1018499</v>
      </c>
      <c r="E18060" s="6">
        <v>352</v>
      </c>
      <c r="F18060" s="7" t="s">
        <v>87</v>
      </c>
      <c r="G18060" s="6">
        <v>465.32</v>
      </c>
    </row>
    <row r="18061" spans="1:7" ht="15" thickBot="1" x14ac:dyDescent="0.35">
      <c r="A18061" s="6">
        <v>422.05279999999999</v>
      </c>
      <c r="B18061" s="19">
        <f>(A18061-G18061)/G18061</f>
        <v>1.8045909796499882</v>
      </c>
      <c r="C18061" s="30" t="s">
        <v>248</v>
      </c>
      <c r="D18061" s="6">
        <v>1001930</v>
      </c>
      <c r="E18061" s="6">
        <v>1930</v>
      </c>
      <c r="F18061" s="7" t="s">
        <v>35</v>
      </c>
      <c r="G18061" s="6">
        <v>150.4864</v>
      </c>
    </row>
    <row r="18062" spans="1:7" ht="15" thickBot="1" x14ac:dyDescent="0.35">
      <c r="A18062" s="6">
        <v>422.17239999999998</v>
      </c>
      <c r="B18062" s="19">
        <f>(A18062-G18062)/G18062</f>
        <v>3.0256583363847183</v>
      </c>
      <c r="C18062" s="30" t="s">
        <v>41</v>
      </c>
      <c r="D18062" s="6">
        <v>1002150</v>
      </c>
      <c r="E18062" s="6">
        <v>2150</v>
      </c>
      <c r="F18062" s="7" t="s">
        <v>42</v>
      </c>
      <c r="G18062" s="6">
        <v>104.8704</v>
      </c>
    </row>
    <row r="18063" spans="1:7" ht="15" thickBot="1" x14ac:dyDescent="0.35">
      <c r="A18063" s="6">
        <v>422.2296</v>
      </c>
      <c r="B18063" s="19">
        <f>(A18063-G18063)/G18063</f>
        <v>0.92682063114239399</v>
      </c>
      <c r="C18063" s="30" t="s">
        <v>301</v>
      </c>
      <c r="D18063" s="6">
        <v>1004631</v>
      </c>
      <c r="E18063" s="6">
        <v>1652</v>
      </c>
      <c r="F18063" s="7" t="s">
        <v>23</v>
      </c>
      <c r="G18063" s="6">
        <v>219.1328</v>
      </c>
    </row>
    <row r="18064" spans="1:7" ht="15" thickBot="1" x14ac:dyDescent="0.35">
      <c r="A18064" s="6">
        <v>422.28680000000003</v>
      </c>
      <c r="B18064" s="19">
        <f>(A18064-G18064)/G18064</f>
        <v>-0.23094042153431218</v>
      </c>
      <c r="C18064" s="30" t="s">
        <v>268</v>
      </c>
      <c r="D18064" s="6">
        <v>1002484</v>
      </c>
      <c r="E18064" s="6">
        <v>2484</v>
      </c>
      <c r="F18064" s="7" t="s">
        <v>42</v>
      </c>
      <c r="G18064" s="6">
        <v>549.09504000000004</v>
      </c>
    </row>
    <row r="18065" spans="1:7" ht="15" thickBot="1" x14ac:dyDescent="0.35">
      <c r="A18065" s="6">
        <v>422.38368000000003</v>
      </c>
      <c r="B18065" s="19">
        <f>(A18065-G18065)/G18065</f>
        <v>3.1678212819703195</v>
      </c>
      <c r="C18065" s="30" t="s">
        <v>171</v>
      </c>
      <c r="D18065" s="6">
        <v>1008262</v>
      </c>
      <c r="E18065" s="6">
        <v>193</v>
      </c>
      <c r="F18065" s="7" t="s">
        <v>87</v>
      </c>
      <c r="G18065" s="6">
        <v>101.34399999999999</v>
      </c>
    </row>
    <row r="18066" spans="1:7" ht="15" thickBot="1" x14ac:dyDescent="0.35">
      <c r="A18066" s="6">
        <v>422.38368000000003</v>
      </c>
      <c r="B18066" s="19">
        <f>(A18066-G18066)/G18066</f>
        <v>-7.836888095461807E-3</v>
      </c>
      <c r="C18066" s="30" t="s">
        <v>363</v>
      </c>
      <c r="D18066" s="6">
        <v>1013316</v>
      </c>
      <c r="E18066" s="6">
        <v>2228</v>
      </c>
      <c r="F18066" s="7" t="s">
        <v>87</v>
      </c>
      <c r="G18066" s="6">
        <v>425.72</v>
      </c>
    </row>
    <row r="18067" spans="1:7" ht="15" thickBot="1" x14ac:dyDescent="0.35">
      <c r="A18067" s="6">
        <v>422.38368000000003</v>
      </c>
      <c r="B18067" s="19">
        <f>(A18067-G18067)/G18067</f>
        <v>-0.15316636593287611</v>
      </c>
      <c r="C18067" s="30" t="s">
        <v>98</v>
      </c>
      <c r="D18067" s="6">
        <v>1016405</v>
      </c>
      <c r="E18067" s="6">
        <v>2080</v>
      </c>
      <c r="F18067" s="7" t="s">
        <v>87</v>
      </c>
      <c r="G18067" s="6">
        <v>498.78</v>
      </c>
    </row>
    <row r="18068" spans="1:7" ht="15" thickBot="1" x14ac:dyDescent="0.35">
      <c r="A18068" s="6">
        <v>422.4896</v>
      </c>
      <c r="B18068" s="19">
        <f>(A18068-G18068)/G18068</f>
        <v>1.417209813255218</v>
      </c>
      <c r="C18068" s="30" t="s">
        <v>296</v>
      </c>
      <c r="D18068" s="6">
        <v>1004265</v>
      </c>
      <c r="E18068" s="6">
        <v>2111</v>
      </c>
      <c r="F18068" s="7" t="s">
        <v>21</v>
      </c>
      <c r="G18068" s="6">
        <v>174.78399999999999</v>
      </c>
    </row>
    <row r="18069" spans="1:7" ht="15" thickBot="1" x14ac:dyDescent="0.35">
      <c r="A18069" s="6">
        <v>422.4896</v>
      </c>
      <c r="B18069" s="19">
        <f>(A18069-G18069)/G18069</f>
        <v>0.72543669120971888</v>
      </c>
      <c r="C18069" s="30" t="s">
        <v>328</v>
      </c>
      <c r="D18069" s="6">
        <v>1001359</v>
      </c>
      <c r="E18069" s="6">
        <v>1359</v>
      </c>
      <c r="F18069" s="7" t="s">
        <v>25</v>
      </c>
      <c r="G18069" s="6">
        <v>244.85952</v>
      </c>
    </row>
    <row r="18070" spans="1:7" ht="15" thickBot="1" x14ac:dyDescent="0.35">
      <c r="A18070" s="6">
        <v>422.66120000000001</v>
      </c>
      <c r="B18070" s="19">
        <f>(A18070-G18070)/G18070</f>
        <v>27.43522604951561</v>
      </c>
      <c r="C18070" s="30" t="s">
        <v>34</v>
      </c>
      <c r="D18070" s="6">
        <v>1003904</v>
      </c>
      <c r="E18070" s="6">
        <v>694</v>
      </c>
      <c r="F18070" s="7" t="s">
        <v>27</v>
      </c>
      <c r="G18070" s="6">
        <v>14.864000000000001</v>
      </c>
    </row>
    <row r="18071" spans="1:7" ht="15" thickBot="1" x14ac:dyDescent="0.35">
      <c r="A18071" s="6">
        <v>422.67680000000001</v>
      </c>
      <c r="B18071" s="19">
        <f>(A18071-G18071)/G18071</f>
        <v>0.10557615528194657</v>
      </c>
      <c r="C18071" s="30" t="s">
        <v>24</v>
      </c>
      <c r="D18071" s="6">
        <v>1002552</v>
      </c>
      <c r="E18071" s="6">
        <v>2552</v>
      </c>
      <c r="F18071" s="7" t="s">
        <v>27</v>
      </c>
      <c r="G18071" s="6">
        <v>382.31360000000001</v>
      </c>
    </row>
    <row r="18072" spans="1:7" ht="15" thickBot="1" x14ac:dyDescent="0.35">
      <c r="A18072" s="6">
        <v>422.74959999999999</v>
      </c>
      <c r="B18072" s="19">
        <f>(A18072-G18072)/G18072</f>
        <v>1.0844325407469348</v>
      </c>
      <c r="C18072" s="30" t="s">
        <v>88</v>
      </c>
      <c r="D18072" s="6">
        <v>1004135</v>
      </c>
      <c r="E18072" s="6">
        <v>1107</v>
      </c>
      <c r="F18072" s="7" t="s">
        <v>23</v>
      </c>
      <c r="G18072" s="6">
        <v>202.81280000000001</v>
      </c>
    </row>
    <row r="18073" spans="1:7" ht="15" thickBot="1" x14ac:dyDescent="0.35">
      <c r="A18073" s="6">
        <v>422.90976000000001</v>
      </c>
      <c r="B18073" s="19">
        <f>(A18073-G18073)/G18073</f>
        <v>-0.32154605769763872</v>
      </c>
      <c r="C18073" s="30" t="s">
        <v>122</v>
      </c>
      <c r="D18073" s="6">
        <v>1000476</v>
      </c>
      <c r="E18073" s="6">
        <v>476</v>
      </c>
      <c r="F18073" s="7" t="s">
        <v>17</v>
      </c>
      <c r="G18073" s="6">
        <v>623.34335999999996</v>
      </c>
    </row>
    <row r="18074" spans="1:7" ht="15" thickBot="1" x14ac:dyDescent="0.35">
      <c r="A18074" s="6">
        <v>422.9316</v>
      </c>
      <c r="B18074" s="19">
        <f>(A18074-G18074)/G18074</f>
        <v>2.4435300018238189</v>
      </c>
      <c r="C18074" s="30" t="s">
        <v>121</v>
      </c>
      <c r="D18074" s="6">
        <v>1003642</v>
      </c>
      <c r="E18074" s="6">
        <v>4</v>
      </c>
      <c r="F18074" s="7" t="s">
        <v>42</v>
      </c>
      <c r="G18074" s="6">
        <v>122.8192</v>
      </c>
    </row>
    <row r="18075" spans="1:7" ht="15" thickBot="1" x14ac:dyDescent="0.35">
      <c r="A18075" s="6">
        <v>423.10079999999999</v>
      </c>
      <c r="B18075" s="19">
        <f>(A18075-G18075)/G18075</f>
        <v>9.682205615027268</v>
      </c>
      <c r="C18075" s="30" t="s">
        <v>371</v>
      </c>
      <c r="D18075" s="6">
        <v>1009031</v>
      </c>
      <c r="E18075" s="6">
        <v>2468</v>
      </c>
      <c r="F18075" s="7" t="s">
        <v>87</v>
      </c>
      <c r="G18075" s="6">
        <v>39.607999999999997</v>
      </c>
    </row>
    <row r="18076" spans="1:7" ht="15" thickBot="1" x14ac:dyDescent="0.35">
      <c r="A18076" s="6">
        <v>423.10079999999999</v>
      </c>
      <c r="B18076" s="19">
        <f>(A18076-G18076)/G18076</f>
        <v>7.9723640681991688</v>
      </c>
      <c r="C18076" s="30" t="s">
        <v>84</v>
      </c>
      <c r="D18076" s="6">
        <v>1007487</v>
      </c>
      <c r="E18076" s="6">
        <v>2357</v>
      </c>
      <c r="F18076" s="7" t="s">
        <v>87</v>
      </c>
      <c r="G18076" s="6">
        <v>47.155999999999999</v>
      </c>
    </row>
    <row r="18077" spans="1:7" ht="15" thickBot="1" x14ac:dyDescent="0.35">
      <c r="A18077" s="6">
        <v>423.10079999999999</v>
      </c>
      <c r="B18077" s="19">
        <f>(A18077-G18077)/G18077</f>
        <v>1.4290451476599457</v>
      </c>
      <c r="C18077" s="30" t="s">
        <v>170</v>
      </c>
      <c r="D18077" s="6">
        <v>1007941</v>
      </c>
      <c r="E18077" s="6">
        <v>286</v>
      </c>
      <c r="F18077" s="7" t="s">
        <v>87</v>
      </c>
      <c r="G18077" s="6">
        <v>174.184</v>
      </c>
    </row>
    <row r="18078" spans="1:7" ht="15" thickBot="1" x14ac:dyDescent="0.35">
      <c r="A18078" s="6">
        <v>423.10079999999999</v>
      </c>
      <c r="B18078" s="19">
        <f>(A18078-G18078)/G18078</f>
        <v>0.39146769801491776</v>
      </c>
      <c r="C18078" s="30" t="s">
        <v>209</v>
      </c>
      <c r="D18078" s="6">
        <v>1014123</v>
      </c>
      <c r="E18078" s="6">
        <v>82</v>
      </c>
      <c r="F18078" s="7" t="s">
        <v>87</v>
      </c>
      <c r="G18078" s="6">
        <v>304.06799999999998</v>
      </c>
    </row>
    <row r="18079" spans="1:7" ht="15" thickBot="1" x14ac:dyDescent="0.35">
      <c r="A18079" s="6">
        <v>423.10079999999999</v>
      </c>
      <c r="B18079" s="19">
        <f>(A18079-G18079)/G18079</f>
        <v>9.0997994843884271</v>
      </c>
      <c r="C18079" s="30" t="s">
        <v>149</v>
      </c>
      <c r="D18079" s="6">
        <v>1006022</v>
      </c>
      <c r="E18079" s="6">
        <v>2301</v>
      </c>
      <c r="F18079" s="7" t="s">
        <v>17</v>
      </c>
      <c r="G18079" s="6">
        <v>41.892000000000003</v>
      </c>
    </row>
    <row r="18080" spans="1:7" ht="15" thickBot="1" x14ac:dyDescent="0.35">
      <c r="A18080" s="6">
        <v>423.29248000000001</v>
      </c>
      <c r="B18080" s="19">
        <f>(A18080-G18080)/G18080</f>
        <v>0.48844253245277308</v>
      </c>
      <c r="C18080" s="30" t="s">
        <v>236</v>
      </c>
      <c r="D18080" s="6">
        <v>1001135</v>
      </c>
      <c r="E18080" s="6">
        <v>1135</v>
      </c>
      <c r="F18080" s="7" t="s">
        <v>87</v>
      </c>
      <c r="G18080" s="6">
        <v>284.38617599999998</v>
      </c>
    </row>
    <row r="18081" spans="1:7" ht="15" thickBot="1" x14ac:dyDescent="0.35">
      <c r="A18081" s="6">
        <v>423.3476</v>
      </c>
      <c r="B18081" s="19">
        <f>(A18081-G18081)/G18081</f>
        <v>1.862313392470792</v>
      </c>
      <c r="C18081" s="30" t="s">
        <v>50</v>
      </c>
      <c r="D18081" s="6">
        <v>1004914</v>
      </c>
      <c r="E18081" s="6">
        <v>422</v>
      </c>
      <c r="F18081" s="7" t="s">
        <v>25</v>
      </c>
      <c r="G18081" s="6">
        <v>147.904</v>
      </c>
    </row>
    <row r="18082" spans="1:7" ht="15" thickBot="1" x14ac:dyDescent="0.35">
      <c r="A18082" s="6">
        <v>423.4776</v>
      </c>
      <c r="B18082" s="19">
        <f>(A18082-G18082)/G18082</f>
        <v>2.6287463325015765</v>
      </c>
      <c r="C18082" s="30" t="s">
        <v>204</v>
      </c>
      <c r="D18082" s="6">
        <v>1004343</v>
      </c>
      <c r="E18082" s="6">
        <v>1310</v>
      </c>
      <c r="F18082" s="7" t="s">
        <v>31</v>
      </c>
      <c r="G18082" s="6">
        <v>116.7008</v>
      </c>
    </row>
    <row r="18083" spans="1:7" ht="15" thickBot="1" x14ac:dyDescent="0.35">
      <c r="A18083" s="6">
        <v>423.6336</v>
      </c>
      <c r="B18083" s="19">
        <f>(A18083-G18083)/G18083</f>
        <v>2.0276151488816723</v>
      </c>
      <c r="C18083" s="30" t="s">
        <v>107</v>
      </c>
      <c r="D18083" s="6">
        <v>1005308</v>
      </c>
      <c r="E18083" s="6">
        <v>173</v>
      </c>
      <c r="F18083" s="7" t="s">
        <v>23</v>
      </c>
      <c r="G18083" s="6">
        <v>139.92320000000001</v>
      </c>
    </row>
    <row r="18084" spans="1:7" ht="15" thickBot="1" x14ac:dyDescent="0.35">
      <c r="A18084" s="6">
        <v>423.73239999999998</v>
      </c>
      <c r="B18084" s="19">
        <f>(A18084-G18084)/G18084</f>
        <v>1.3516023193450426</v>
      </c>
      <c r="C18084" s="30" t="s">
        <v>104</v>
      </c>
      <c r="D18084" s="6">
        <v>1002333</v>
      </c>
      <c r="E18084" s="6">
        <v>2333</v>
      </c>
      <c r="F18084" s="7" t="s">
        <v>31</v>
      </c>
      <c r="G18084" s="6">
        <v>180.18879999999999</v>
      </c>
    </row>
    <row r="18085" spans="1:7" ht="15" thickBot="1" x14ac:dyDescent="0.35">
      <c r="A18085" s="6">
        <v>423.81792000000002</v>
      </c>
      <c r="B18085" s="19">
        <f>(A18085-G18085)/G18085</f>
        <v>47.204949954504102</v>
      </c>
      <c r="C18085" s="30" t="s">
        <v>99</v>
      </c>
      <c r="D18085" s="6">
        <v>1006960</v>
      </c>
      <c r="E18085" s="6">
        <v>1622</v>
      </c>
      <c r="F18085" s="7" t="s">
        <v>87</v>
      </c>
      <c r="G18085" s="6">
        <v>8.7919999999999998</v>
      </c>
    </row>
    <row r="18086" spans="1:7" ht="15" thickBot="1" x14ac:dyDescent="0.35">
      <c r="A18086" s="6">
        <v>423.81792000000002</v>
      </c>
      <c r="B18086" s="19">
        <f>(A18086-G18086)/G18086</f>
        <v>-3.8822141988859978E-2</v>
      </c>
      <c r="C18086" s="30" t="s">
        <v>77</v>
      </c>
      <c r="D18086" s="6">
        <v>1019190</v>
      </c>
      <c r="E18086" s="6">
        <v>1676</v>
      </c>
      <c r="F18086" s="7" t="s">
        <v>87</v>
      </c>
      <c r="G18086" s="6">
        <v>440.93599999999998</v>
      </c>
    </row>
    <row r="18087" spans="1:7" ht="15" thickBot="1" x14ac:dyDescent="0.35">
      <c r="A18087" s="6">
        <v>423.82080000000002</v>
      </c>
      <c r="B18087" s="19">
        <f>(A18087-G18087)/G18087</f>
        <v>0.53686555733481856</v>
      </c>
      <c r="C18087" s="30" t="s">
        <v>278</v>
      </c>
      <c r="D18087" s="6">
        <v>1004596</v>
      </c>
      <c r="E18087" s="6">
        <v>1679</v>
      </c>
      <c r="F18087" s="7" t="s">
        <v>23</v>
      </c>
      <c r="G18087" s="6">
        <v>275.76960000000003</v>
      </c>
    </row>
    <row r="18088" spans="1:7" ht="15" thickBot="1" x14ac:dyDescent="0.35">
      <c r="A18088" s="6">
        <v>423.99720000000002</v>
      </c>
      <c r="B18088" s="19">
        <f>(A18088-G18088)/G18088</f>
        <v>12.463647910580464</v>
      </c>
      <c r="C18088" s="30" t="s">
        <v>183</v>
      </c>
      <c r="D18088" s="6">
        <v>1006228</v>
      </c>
      <c r="E18088" s="6">
        <v>1569</v>
      </c>
      <c r="F18088" s="7" t="s">
        <v>17</v>
      </c>
      <c r="G18088" s="6">
        <v>31.492000000000001</v>
      </c>
    </row>
    <row r="18089" spans="1:7" ht="15" thickBot="1" x14ac:dyDescent="0.35">
      <c r="A18089" s="6">
        <v>424.02359999999999</v>
      </c>
      <c r="B18089" s="19">
        <f>(A18089-G18089)/G18089</f>
        <v>0.59487951807228923</v>
      </c>
      <c r="C18089" s="30" t="s">
        <v>185</v>
      </c>
      <c r="D18089" s="6">
        <v>1005113</v>
      </c>
      <c r="E18089" s="6">
        <v>738</v>
      </c>
      <c r="F18089" s="7" t="s">
        <v>27</v>
      </c>
      <c r="G18089" s="6">
        <v>265.86559999999997</v>
      </c>
    </row>
    <row r="18090" spans="1:7" ht="15" thickBot="1" x14ac:dyDescent="0.35">
      <c r="A18090" s="6">
        <v>424.08986879999998</v>
      </c>
      <c r="B18090" s="19">
        <f>(A18090-G18090)/G18090</f>
        <v>-0.58321906835708637</v>
      </c>
      <c r="C18090" s="30" t="s">
        <v>194</v>
      </c>
      <c r="D18090" s="6">
        <v>1000024</v>
      </c>
      <c r="E18090" s="6">
        <v>24</v>
      </c>
      <c r="F18090" s="7" t="s">
        <v>25</v>
      </c>
      <c r="G18090" s="6">
        <v>1017.53664</v>
      </c>
    </row>
    <row r="18091" spans="1:7" ht="15" thickBot="1" x14ac:dyDescent="0.35">
      <c r="A18091" s="6">
        <v>424.10680000000002</v>
      </c>
      <c r="B18091" s="19">
        <f>(A18091-G18091)/G18091</f>
        <v>1.0561836756857392</v>
      </c>
      <c r="C18091" s="30" t="s">
        <v>307</v>
      </c>
      <c r="D18091" s="6">
        <v>1004147</v>
      </c>
      <c r="E18091" s="6">
        <v>2458</v>
      </c>
      <c r="F18091" s="7" t="s">
        <v>25</v>
      </c>
      <c r="G18091" s="6">
        <v>206.25919999999999</v>
      </c>
    </row>
    <row r="18092" spans="1:7" ht="15" thickBot="1" x14ac:dyDescent="0.35">
      <c r="A18092" s="6">
        <v>424.11200000000002</v>
      </c>
      <c r="B18092" s="19">
        <f>(A18092-G18092)/G18092</f>
        <v>0.71406585447867377</v>
      </c>
      <c r="C18092" s="30" t="s">
        <v>235</v>
      </c>
      <c r="D18092" s="6">
        <v>1002895</v>
      </c>
      <c r="E18092" s="6">
        <v>548</v>
      </c>
      <c r="F18092" s="7" t="s">
        <v>19</v>
      </c>
      <c r="G18092" s="6">
        <v>247.43039999999999</v>
      </c>
    </row>
    <row r="18093" spans="1:7" ht="15" thickBot="1" x14ac:dyDescent="0.35">
      <c r="A18093" s="6">
        <v>424.4812</v>
      </c>
      <c r="B18093" s="19">
        <f>(A18093-G18093)/G18093</f>
        <v>1.6457581227436824</v>
      </c>
      <c r="C18093" s="30" t="s">
        <v>186</v>
      </c>
      <c r="D18093" s="6">
        <v>1003318</v>
      </c>
      <c r="E18093" s="6">
        <v>1818</v>
      </c>
      <c r="F18093" s="7" t="s">
        <v>25</v>
      </c>
      <c r="G18093" s="6">
        <v>160.4384</v>
      </c>
    </row>
    <row r="18094" spans="1:7" ht="15" thickBot="1" x14ac:dyDescent="0.35">
      <c r="A18094" s="6">
        <v>424.53503999999998</v>
      </c>
      <c r="B18094" s="19">
        <f>(A18094-G18094)/G18094</f>
        <v>0.1655237697806963</v>
      </c>
      <c r="C18094" s="30" t="s">
        <v>361</v>
      </c>
      <c r="D18094" s="6">
        <v>1018277</v>
      </c>
      <c r="E18094" s="6">
        <v>1478</v>
      </c>
      <c r="F18094" s="7" t="s">
        <v>87</v>
      </c>
      <c r="G18094" s="6">
        <v>364.24400000000003</v>
      </c>
    </row>
    <row r="18095" spans="1:7" ht="15" thickBot="1" x14ac:dyDescent="0.35">
      <c r="A18095" s="6">
        <v>424.72559999999999</v>
      </c>
      <c r="B18095" s="19">
        <f>(A18095-G18095)/G18095</f>
        <v>1.2680191726047059</v>
      </c>
      <c r="C18095" s="30" t="s">
        <v>86</v>
      </c>
      <c r="D18095" s="6">
        <v>1004747</v>
      </c>
      <c r="E18095" s="6">
        <v>129</v>
      </c>
      <c r="F18095" s="7" t="s">
        <v>21</v>
      </c>
      <c r="G18095" s="6">
        <v>187.2672</v>
      </c>
    </row>
    <row r="18096" spans="1:7" ht="15" thickBot="1" x14ac:dyDescent="0.35">
      <c r="A18096" s="6">
        <v>424.7516</v>
      </c>
      <c r="B18096" s="19">
        <f>(A18096-G18096)/G18096</f>
        <v>0.51712604725057432</v>
      </c>
      <c r="C18096" s="30" t="s">
        <v>274</v>
      </c>
      <c r="D18096" s="6">
        <v>1003108</v>
      </c>
      <c r="E18096" s="6">
        <v>1773</v>
      </c>
      <c r="F18096" s="7" t="s">
        <v>42</v>
      </c>
      <c r="G18096" s="6">
        <v>279.97120000000001</v>
      </c>
    </row>
    <row r="18097" spans="1:7" ht="15" thickBot="1" x14ac:dyDescent="0.35">
      <c r="A18097" s="6">
        <v>424.89359999999999</v>
      </c>
      <c r="B18097" s="19">
        <f>(A18097-G18097)/G18097</f>
        <v>0.6863426807894536</v>
      </c>
      <c r="C18097" s="30" t="s">
        <v>273</v>
      </c>
      <c r="D18097" s="6">
        <v>1005357</v>
      </c>
      <c r="E18097" s="6">
        <v>2449</v>
      </c>
      <c r="F18097" s="7" t="s">
        <v>19</v>
      </c>
      <c r="G18097" s="6">
        <v>251.9616</v>
      </c>
    </row>
    <row r="18098" spans="1:7" ht="15" thickBot="1" x14ac:dyDescent="0.35">
      <c r="A18098" s="6">
        <v>424.90656000000001</v>
      </c>
      <c r="B18098" s="19">
        <f>(A18098-G18098)/G18098</f>
        <v>0.35090648272494201</v>
      </c>
      <c r="C18098" s="30" t="s">
        <v>242</v>
      </c>
      <c r="D18098" s="6">
        <v>1000918</v>
      </c>
      <c r="E18098" s="6">
        <v>918</v>
      </c>
      <c r="F18098" s="7" t="s">
        <v>19</v>
      </c>
      <c r="G18098" s="6">
        <v>314.53440000000001</v>
      </c>
    </row>
    <row r="18099" spans="1:7" ht="15" thickBot="1" x14ac:dyDescent="0.35">
      <c r="A18099" s="6">
        <v>424.92652800000002</v>
      </c>
      <c r="B18099" s="19">
        <f>(A18099-G18099)/G18099</f>
        <v>-0.28129020734895344</v>
      </c>
      <c r="C18099" s="30" t="s">
        <v>55</v>
      </c>
      <c r="D18099" s="6">
        <v>1001003</v>
      </c>
      <c r="E18099" s="6">
        <v>1003</v>
      </c>
      <c r="F18099" s="7" t="s">
        <v>35</v>
      </c>
      <c r="G18099" s="6">
        <v>591.23519999999996</v>
      </c>
    </row>
    <row r="18100" spans="1:7" ht="15" thickBot="1" x14ac:dyDescent="0.35">
      <c r="A18100" s="6">
        <v>424.95440000000002</v>
      </c>
      <c r="B18100" s="19">
        <f>(A18100-G18100)/G18100</f>
        <v>0.51187142092739979</v>
      </c>
      <c r="C18100" s="30" t="s">
        <v>159</v>
      </c>
      <c r="D18100" s="6">
        <v>1002270</v>
      </c>
      <c r="E18100" s="6">
        <v>2270</v>
      </c>
      <c r="F18100" s="7" t="s">
        <v>31</v>
      </c>
      <c r="G18100" s="6">
        <v>281.07839999999999</v>
      </c>
    </row>
    <row r="18101" spans="1:7" ht="15" thickBot="1" x14ac:dyDescent="0.35">
      <c r="A18101" s="6">
        <v>425.05632000000003</v>
      </c>
      <c r="B18101" s="19">
        <f>(A18101-G18101)/G18101</f>
        <v>4.0312144902504432</v>
      </c>
      <c r="C18101" s="30" t="s">
        <v>43</v>
      </c>
      <c r="D18101" s="6">
        <v>1001330</v>
      </c>
      <c r="E18101" s="6">
        <v>1330</v>
      </c>
      <c r="F18101" s="7" t="s">
        <v>17</v>
      </c>
      <c r="G18101" s="6">
        <v>84.483840000000001</v>
      </c>
    </row>
    <row r="18102" spans="1:7" ht="15" thickBot="1" x14ac:dyDescent="0.35">
      <c r="A18102" s="6">
        <v>425.25216</v>
      </c>
      <c r="B18102" s="19">
        <f>(A18102-G18102)/G18102</f>
        <v>3.9878711999686962E-2</v>
      </c>
      <c r="C18102" s="30" t="s">
        <v>169</v>
      </c>
      <c r="D18102" s="6">
        <v>1016203</v>
      </c>
      <c r="E18102" s="6">
        <v>1114</v>
      </c>
      <c r="F18102" s="7" t="s">
        <v>87</v>
      </c>
      <c r="G18102" s="6">
        <v>408.94400000000002</v>
      </c>
    </row>
    <row r="18103" spans="1:7" ht="15" thickBot="1" x14ac:dyDescent="0.35">
      <c r="A18103" s="6">
        <v>425.25216</v>
      </c>
      <c r="B18103" s="19">
        <f>(A18103-G18103)/G18103</f>
        <v>1.7505455380728209E-2</v>
      </c>
      <c r="C18103" s="30" t="s">
        <v>331</v>
      </c>
      <c r="D18103" s="6">
        <v>1012072</v>
      </c>
      <c r="E18103" s="6">
        <v>1425</v>
      </c>
      <c r="F18103" s="7" t="s">
        <v>87</v>
      </c>
      <c r="G18103" s="6">
        <v>417.93599999999998</v>
      </c>
    </row>
    <row r="18104" spans="1:7" ht="15" thickBot="1" x14ac:dyDescent="0.35">
      <c r="A18104" s="6">
        <v>425.42759999999998</v>
      </c>
      <c r="B18104" s="19">
        <f>(A18104-G18104)/G18104</f>
        <v>1.039739252508515</v>
      </c>
      <c r="C18104" s="30" t="s">
        <v>84</v>
      </c>
      <c r="D18104" s="6">
        <v>1002610</v>
      </c>
      <c r="E18104" s="6">
        <v>2610</v>
      </c>
      <c r="F18104" s="7" t="s">
        <v>25</v>
      </c>
      <c r="G18104" s="6">
        <v>208.56960000000001</v>
      </c>
    </row>
    <row r="18105" spans="1:7" ht="15" thickBot="1" x14ac:dyDescent="0.35">
      <c r="A18105" s="6">
        <v>425.51080000000002</v>
      </c>
      <c r="B18105" s="19">
        <f>(A18105-G18105)/G18105</f>
        <v>4.9948661016185021</v>
      </c>
      <c r="C18105" s="30" t="s">
        <v>181</v>
      </c>
      <c r="D18105" s="6">
        <v>1002411</v>
      </c>
      <c r="E18105" s="6">
        <v>2411</v>
      </c>
      <c r="F18105" s="7" t="s">
        <v>23</v>
      </c>
      <c r="G18105" s="6">
        <v>70.979200000000006</v>
      </c>
    </row>
    <row r="18106" spans="1:7" ht="15" thickBot="1" x14ac:dyDescent="0.35">
      <c r="A18106" s="6">
        <v>425.65640000000002</v>
      </c>
      <c r="B18106" s="19">
        <f>(A18106-G18106)/G18106</f>
        <v>1.4597818850897795</v>
      </c>
      <c r="C18106" s="30" t="s">
        <v>22</v>
      </c>
      <c r="D18106" s="6">
        <v>1003926</v>
      </c>
      <c r="E18106" s="6">
        <v>2514</v>
      </c>
      <c r="F18106" s="7" t="s">
        <v>35</v>
      </c>
      <c r="G18106" s="6">
        <v>173.04640000000001</v>
      </c>
    </row>
    <row r="18107" spans="1:7" ht="15" thickBot="1" x14ac:dyDescent="0.35">
      <c r="A18107" s="6">
        <v>425.71359999999999</v>
      </c>
      <c r="B18107" s="19">
        <f>(A18107-G18107)/G18107</f>
        <v>1.2083146589645268</v>
      </c>
      <c r="C18107" s="30" t="s">
        <v>284</v>
      </c>
      <c r="D18107" s="6">
        <v>1003931</v>
      </c>
      <c r="E18107" s="6">
        <v>2580</v>
      </c>
      <c r="F18107" s="7" t="s">
        <v>19</v>
      </c>
      <c r="G18107" s="6">
        <v>192.77760000000001</v>
      </c>
    </row>
    <row r="18108" spans="1:7" ht="15" thickBot="1" x14ac:dyDescent="0.35">
      <c r="A18108" s="6">
        <v>425.79</v>
      </c>
      <c r="B18108" s="19">
        <f>(A18108-G18108)/G18108</f>
        <v>84.706521739130437</v>
      </c>
      <c r="C18108" s="30" t="s">
        <v>263</v>
      </c>
      <c r="D18108" s="6">
        <v>1006024</v>
      </c>
      <c r="E18108" s="6">
        <v>185</v>
      </c>
      <c r="F18108" s="7" t="s">
        <v>21</v>
      </c>
      <c r="G18108" s="6">
        <v>4.968</v>
      </c>
    </row>
    <row r="18109" spans="1:7" ht="15" thickBot="1" x14ac:dyDescent="0.35">
      <c r="A18109" s="6">
        <v>425.79</v>
      </c>
      <c r="B18109" s="19">
        <f>(A18109-G18109)/G18109</f>
        <v>10.442276684940342</v>
      </c>
      <c r="C18109" s="30" t="s">
        <v>388</v>
      </c>
      <c r="D18109" s="6">
        <v>1005864</v>
      </c>
      <c r="E18109" s="6">
        <v>2413</v>
      </c>
      <c r="F18109" s="7" t="s">
        <v>27</v>
      </c>
      <c r="G18109" s="6">
        <v>37.212000000000003</v>
      </c>
    </row>
    <row r="18110" spans="1:7" ht="15" thickBot="1" x14ac:dyDescent="0.35">
      <c r="A18110" s="6">
        <v>425.79</v>
      </c>
      <c r="B18110" s="19">
        <f>(A18110-G18110)/G18110</f>
        <v>9.4462708537782145</v>
      </c>
      <c r="C18110" s="30" t="s">
        <v>52</v>
      </c>
      <c r="D18110" s="6">
        <v>1006186</v>
      </c>
      <c r="E18110" s="6">
        <v>2141</v>
      </c>
      <c r="F18110" s="7" t="s">
        <v>35</v>
      </c>
      <c r="G18110" s="6">
        <v>40.76</v>
      </c>
    </row>
    <row r="18111" spans="1:7" ht="15" thickBot="1" x14ac:dyDescent="0.35">
      <c r="A18111" s="6">
        <v>425.79</v>
      </c>
      <c r="B18111" s="19">
        <f>(A18111-G18111)/G18111</f>
        <v>4.9052202374348166</v>
      </c>
      <c r="C18111" s="30" t="s">
        <v>193</v>
      </c>
      <c r="D18111" s="6">
        <v>1006257</v>
      </c>
      <c r="E18111" s="6">
        <v>21</v>
      </c>
      <c r="F18111" s="7" t="s">
        <v>31</v>
      </c>
      <c r="G18111" s="6">
        <v>72.103999999999999</v>
      </c>
    </row>
    <row r="18112" spans="1:7" ht="15" thickBot="1" x14ac:dyDescent="0.35">
      <c r="A18112" s="6">
        <v>425.9008</v>
      </c>
      <c r="B18112" s="19">
        <f>(A18112-G18112)/G18112</f>
        <v>0.77243611085216601</v>
      </c>
      <c r="C18112" s="30" t="s">
        <v>211</v>
      </c>
      <c r="D18112" s="6">
        <v>1004823</v>
      </c>
      <c r="E18112" s="6">
        <v>1887</v>
      </c>
      <c r="F18112" s="7" t="s">
        <v>25</v>
      </c>
      <c r="G18112" s="6">
        <v>240.2912</v>
      </c>
    </row>
    <row r="18113" spans="1:7" ht="15" thickBot="1" x14ac:dyDescent="0.35">
      <c r="A18113" s="6">
        <v>425.96928000000003</v>
      </c>
      <c r="B18113" s="19">
        <f>(A18113-G18113)/G18113</f>
        <v>3.7636913442182958</v>
      </c>
      <c r="C18113" s="30" t="s">
        <v>281</v>
      </c>
      <c r="D18113" s="6">
        <v>1008157</v>
      </c>
      <c r="E18113" s="6">
        <v>2025</v>
      </c>
      <c r="F18113" s="7" t="s">
        <v>87</v>
      </c>
      <c r="G18113" s="6">
        <v>89.42</v>
      </c>
    </row>
    <row r="18114" spans="1:7" ht="15" thickBot="1" x14ac:dyDescent="0.35">
      <c r="A18114" s="6">
        <v>426.31430399999999</v>
      </c>
      <c r="B18114" s="19">
        <f>(A18114-G18114)/G18114</f>
        <v>-0.12059040081810442</v>
      </c>
      <c r="C18114" s="30" t="s">
        <v>220</v>
      </c>
      <c r="D18114" s="6">
        <v>1000401</v>
      </c>
      <c r="E18114" s="6">
        <v>401</v>
      </c>
      <c r="F18114" s="7" t="s">
        <v>27</v>
      </c>
      <c r="G18114" s="6">
        <v>484.77331199999998</v>
      </c>
    </row>
    <row r="18115" spans="1:7" ht="15" thickBot="1" x14ac:dyDescent="0.35">
      <c r="A18115" s="6">
        <v>426.35424</v>
      </c>
      <c r="B18115" s="19">
        <f>(A18115-G18115)/G18115</f>
        <v>0.71086984436796952</v>
      </c>
      <c r="C18115" s="30" t="s">
        <v>277</v>
      </c>
      <c r="D18115" s="6">
        <v>1002007</v>
      </c>
      <c r="E18115" s="6">
        <v>2007</v>
      </c>
      <c r="F18115" s="7" t="s">
        <v>25</v>
      </c>
      <c r="G18115" s="6">
        <v>249.20320000000001</v>
      </c>
    </row>
    <row r="18116" spans="1:7" ht="15" thickBot="1" x14ac:dyDescent="0.35">
      <c r="A18116" s="6">
        <v>426.64440000000002</v>
      </c>
      <c r="B18116" s="19">
        <f>(A18116-G18116)/G18116</f>
        <v>1.0672678853846871</v>
      </c>
      <c r="C18116" s="30" t="s">
        <v>261</v>
      </c>
      <c r="D18116" s="6">
        <v>1002844</v>
      </c>
      <c r="E18116" s="6">
        <v>2844</v>
      </c>
      <c r="F18116" s="7" t="s">
        <v>35</v>
      </c>
      <c r="G18116" s="6">
        <v>206.38079999999999</v>
      </c>
    </row>
    <row r="18117" spans="1:7" ht="15" thickBot="1" x14ac:dyDescent="0.35">
      <c r="A18117" s="6">
        <v>426.68639999999999</v>
      </c>
      <c r="B18117" s="19">
        <f>(A18117-G18117)/G18117</f>
        <v>328.23333333333335</v>
      </c>
      <c r="C18117" s="30" t="s">
        <v>301</v>
      </c>
      <c r="D18117" s="6">
        <v>1005706</v>
      </c>
      <c r="E18117" s="6">
        <v>1404</v>
      </c>
      <c r="F18117" s="7" t="s">
        <v>35</v>
      </c>
      <c r="G18117" s="6">
        <v>1.296</v>
      </c>
    </row>
    <row r="18118" spans="1:7" ht="15" thickBot="1" x14ac:dyDescent="0.35">
      <c r="A18118" s="6">
        <v>426.80102399999998</v>
      </c>
      <c r="B18118" s="19">
        <f>(A18118-G18118)/G18118</f>
        <v>0.18738792731841217</v>
      </c>
      <c r="C18118" s="30" t="s">
        <v>350</v>
      </c>
      <c r="D18118" s="6">
        <v>1000083</v>
      </c>
      <c r="E18118" s="6">
        <v>83</v>
      </c>
      <c r="F18118" s="7" t="s">
        <v>23</v>
      </c>
      <c r="G18118" s="6">
        <v>359.445312</v>
      </c>
    </row>
    <row r="18119" spans="1:7" ht="15" thickBot="1" x14ac:dyDescent="0.35">
      <c r="A18119" s="6">
        <v>426.95328000000001</v>
      </c>
      <c r="B18119" s="19">
        <f>(A18119-G18119)/G18119</f>
        <v>7.8210329356923208E-2</v>
      </c>
      <c r="C18119" s="30" t="s">
        <v>164</v>
      </c>
      <c r="D18119" s="6">
        <v>1000697</v>
      </c>
      <c r="E18119" s="6">
        <v>697</v>
      </c>
      <c r="F18119" s="7" t="s">
        <v>21</v>
      </c>
      <c r="G18119" s="6">
        <v>395.983296</v>
      </c>
    </row>
    <row r="18120" spans="1:7" ht="15" thickBot="1" x14ac:dyDescent="0.35">
      <c r="A18120" s="6">
        <v>427.0136</v>
      </c>
      <c r="B18120" s="19">
        <f>(A18120-G18120)/G18120</f>
        <v>0.92151815799326087</v>
      </c>
      <c r="C18120" s="30" t="s">
        <v>178</v>
      </c>
      <c r="D18120" s="6">
        <v>1005319</v>
      </c>
      <c r="E18120" s="6">
        <v>1797</v>
      </c>
      <c r="F18120" s="7" t="s">
        <v>25</v>
      </c>
      <c r="G18120" s="6">
        <v>222.22720000000001</v>
      </c>
    </row>
    <row r="18121" spans="1:7" ht="15" thickBot="1" x14ac:dyDescent="0.35">
      <c r="A18121" s="6">
        <v>427.25799999999998</v>
      </c>
      <c r="B18121" s="19">
        <f>(A18121-G18121)/G18121</f>
        <v>0.88507708706885579</v>
      </c>
      <c r="C18121" s="30" t="s">
        <v>386</v>
      </c>
      <c r="D18121" s="6">
        <v>1003199</v>
      </c>
      <c r="E18121" s="6">
        <v>565</v>
      </c>
      <c r="F18121" s="7" t="s">
        <v>23</v>
      </c>
      <c r="G18121" s="6">
        <v>226.65280000000001</v>
      </c>
    </row>
    <row r="18122" spans="1:7" ht="15" thickBot="1" x14ac:dyDescent="0.35">
      <c r="A18122" s="6">
        <v>427.36200000000002</v>
      </c>
      <c r="B18122" s="19">
        <f>(A18122-G18122)/G18122</f>
        <v>0.80466501358053066</v>
      </c>
      <c r="C18122" s="30" t="s">
        <v>351</v>
      </c>
      <c r="D18122" s="6">
        <v>1004848</v>
      </c>
      <c r="E18122" s="6">
        <v>1366</v>
      </c>
      <c r="F18122" s="7" t="s">
        <v>23</v>
      </c>
      <c r="G18122" s="6">
        <v>236.80959999999999</v>
      </c>
    </row>
    <row r="18123" spans="1:7" ht="15" thickBot="1" x14ac:dyDescent="0.35">
      <c r="A18123" s="6">
        <v>427.40352000000001</v>
      </c>
      <c r="B18123" s="19">
        <f>(A18123-G18123)/G18123</f>
        <v>7.0725201166414439E-2</v>
      </c>
      <c r="C18123" s="30" t="s">
        <v>247</v>
      </c>
      <c r="D18123" s="6">
        <v>1015925</v>
      </c>
      <c r="E18123" s="6">
        <v>815</v>
      </c>
      <c r="F18123" s="7" t="s">
        <v>87</v>
      </c>
      <c r="G18123" s="6">
        <v>399.17200000000003</v>
      </c>
    </row>
    <row r="18124" spans="1:7" ht="15" thickBot="1" x14ac:dyDescent="0.35">
      <c r="A18124" s="6">
        <v>427.40352000000001</v>
      </c>
      <c r="B18124" s="19">
        <f>(A18124-G18124)/G18124</f>
        <v>-2.0309904094768294E-2</v>
      </c>
      <c r="C18124" s="30" t="s">
        <v>368</v>
      </c>
      <c r="D18124" s="6">
        <v>1009944</v>
      </c>
      <c r="E18124" s="6">
        <v>2505</v>
      </c>
      <c r="F18124" s="7" t="s">
        <v>87</v>
      </c>
      <c r="G18124" s="6">
        <v>436.26400000000001</v>
      </c>
    </row>
    <row r="18125" spans="1:7" ht="15" thickBot="1" x14ac:dyDescent="0.35">
      <c r="A18125" s="6">
        <v>427.46080000000001</v>
      </c>
      <c r="B18125" s="19">
        <f>(A18125-G18125)/G18125</f>
        <v>-1.4975188095004952E-2</v>
      </c>
      <c r="C18125" s="30" t="s">
        <v>106</v>
      </c>
      <c r="D18125" s="6">
        <v>1004366</v>
      </c>
      <c r="E18125" s="6">
        <v>1214</v>
      </c>
      <c r="F18125" s="7" t="s">
        <v>27</v>
      </c>
      <c r="G18125" s="6">
        <v>433.95942400000001</v>
      </c>
    </row>
    <row r="18126" spans="1:7" ht="15" thickBot="1" x14ac:dyDescent="0.35">
      <c r="A18126" s="6">
        <v>427.53359999999998</v>
      </c>
      <c r="B18126" s="19">
        <f>(A18126-G18126)/G18126</f>
        <v>5.7596382494308118</v>
      </c>
      <c r="C18126" s="30" t="s">
        <v>300</v>
      </c>
      <c r="D18126" s="6">
        <v>1005033</v>
      </c>
      <c r="E18126" s="6">
        <v>257</v>
      </c>
      <c r="F18126" s="7" t="s">
        <v>27</v>
      </c>
      <c r="G18126" s="6">
        <v>63.247999999999998</v>
      </c>
    </row>
    <row r="18127" spans="1:7" ht="15" thickBot="1" x14ac:dyDescent="0.35">
      <c r="A18127" s="6">
        <v>427.5752</v>
      </c>
      <c r="B18127" s="19">
        <f>(A18127-G18127)/G18127</f>
        <v>1.5544324003976446</v>
      </c>
      <c r="C18127" s="30" t="s">
        <v>284</v>
      </c>
      <c r="D18127" s="6">
        <v>1002253</v>
      </c>
      <c r="E18127" s="6">
        <v>2253</v>
      </c>
      <c r="F18127" s="7" t="s">
        <v>31</v>
      </c>
      <c r="G18127" s="6">
        <v>167.38560000000001</v>
      </c>
    </row>
    <row r="18128" spans="1:7" ht="15" thickBot="1" x14ac:dyDescent="0.35">
      <c r="A18128" s="6">
        <v>427.58280000000002</v>
      </c>
      <c r="B18128" s="19">
        <f>(A18128-G18128)/G18128</f>
        <v>6.430536632837482</v>
      </c>
      <c r="C18128" s="30" t="s">
        <v>310</v>
      </c>
      <c r="D18128" s="6">
        <v>1005918</v>
      </c>
      <c r="E18128" s="6">
        <v>382</v>
      </c>
      <c r="F18128" s="7" t="s">
        <v>21</v>
      </c>
      <c r="G18128" s="6">
        <v>57.543999999999997</v>
      </c>
    </row>
    <row r="18129" spans="1:7" ht="15" thickBot="1" x14ac:dyDescent="0.35">
      <c r="A18129" s="6">
        <v>428.06400000000002</v>
      </c>
      <c r="B18129" s="19">
        <f>(A18129-G18129)/G18129</f>
        <v>0.80006459079042991</v>
      </c>
      <c r="C18129" s="30" t="s">
        <v>334</v>
      </c>
      <c r="D18129" s="6">
        <v>1004553</v>
      </c>
      <c r="E18129" s="6">
        <v>252</v>
      </c>
      <c r="F18129" s="7" t="s">
        <v>25</v>
      </c>
      <c r="G18129" s="6">
        <v>237.8048</v>
      </c>
    </row>
    <row r="18130" spans="1:7" ht="15" thickBot="1" x14ac:dyDescent="0.35">
      <c r="A18130" s="6">
        <v>428.12119999999999</v>
      </c>
      <c r="B18130" s="19">
        <f>(A18130-G18130)/G18130</f>
        <v>2.7940015029918039</v>
      </c>
      <c r="C18130" s="30" t="s">
        <v>198</v>
      </c>
      <c r="D18130" s="6">
        <v>1003886</v>
      </c>
      <c r="E18130" s="6">
        <v>1423</v>
      </c>
      <c r="F18130" s="7" t="s">
        <v>35</v>
      </c>
      <c r="G18130" s="6">
        <v>112.8416</v>
      </c>
    </row>
    <row r="18131" spans="1:7" ht="15" thickBot="1" x14ac:dyDescent="0.35">
      <c r="A18131" s="6">
        <v>428.15136000000001</v>
      </c>
      <c r="B18131" s="19">
        <f>(A18131-G18131)/G18131</f>
        <v>-0.28870193457839594</v>
      </c>
      <c r="C18131" s="30" t="s">
        <v>128</v>
      </c>
      <c r="D18131" s="6">
        <v>1001358</v>
      </c>
      <c r="E18131" s="6">
        <v>1358</v>
      </c>
      <c r="F18131" s="7" t="s">
        <v>87</v>
      </c>
      <c r="G18131" s="6">
        <v>601.92960000000005</v>
      </c>
    </row>
    <row r="18132" spans="1:7" ht="15" thickBot="1" x14ac:dyDescent="0.35">
      <c r="A18132" s="6">
        <v>428.15967999999998</v>
      </c>
      <c r="B18132" s="19">
        <f>(A18132-G18132)/G18132</f>
        <v>-0.25272710131844062</v>
      </c>
      <c r="C18132" s="30" t="s">
        <v>139</v>
      </c>
      <c r="D18132" s="6">
        <v>1001128</v>
      </c>
      <c r="E18132" s="6">
        <v>1128</v>
      </c>
      <c r="F18132" s="7" t="s">
        <v>23</v>
      </c>
      <c r="G18132" s="6">
        <v>572.96294399999999</v>
      </c>
    </row>
    <row r="18133" spans="1:7" ht="15" thickBot="1" x14ac:dyDescent="0.35">
      <c r="A18133" s="6">
        <v>428.37724800000001</v>
      </c>
      <c r="B18133" s="19">
        <f>(A18133-G18133)/G18133</f>
        <v>1.0513114840009892</v>
      </c>
      <c r="C18133" s="30" t="s">
        <v>309</v>
      </c>
      <c r="D18133" s="6">
        <v>1000334</v>
      </c>
      <c r="E18133" s="6">
        <v>334</v>
      </c>
      <c r="F18133" s="7" t="s">
        <v>27</v>
      </c>
      <c r="G18133" s="6">
        <v>208.83091200000001</v>
      </c>
    </row>
    <row r="18134" spans="1:7" ht="15" thickBot="1" x14ac:dyDescent="0.35">
      <c r="A18134" s="6">
        <v>428.44880000000001</v>
      </c>
      <c r="B18134" s="19">
        <f>(A18134-G18134)/G18134</f>
        <v>0.67486333671082421</v>
      </c>
      <c r="C18134" s="30" t="s">
        <v>314</v>
      </c>
      <c r="D18134" s="6">
        <v>1003194</v>
      </c>
      <c r="E18134" s="6">
        <v>2696</v>
      </c>
      <c r="F18134" s="7" t="s">
        <v>42</v>
      </c>
      <c r="G18134" s="6">
        <v>255.81120000000001</v>
      </c>
    </row>
    <row r="18135" spans="1:7" ht="15" thickBot="1" x14ac:dyDescent="0.35">
      <c r="A18135" s="6">
        <v>428.66719999999998</v>
      </c>
      <c r="B18135" s="19">
        <f>(A18135-G18135)/G18135</f>
        <v>5.0334764824333652E-3</v>
      </c>
      <c r="C18135" s="30" t="s">
        <v>279</v>
      </c>
      <c r="D18135" s="6">
        <v>1001291</v>
      </c>
      <c r="E18135" s="6">
        <v>1291</v>
      </c>
      <c r="F18135" s="7" t="s">
        <v>87</v>
      </c>
      <c r="G18135" s="6">
        <v>426.52032000000003</v>
      </c>
    </row>
    <row r="18136" spans="1:7" ht="15" thickBot="1" x14ac:dyDescent="0.35">
      <c r="A18136" s="6">
        <v>428.67759999999998</v>
      </c>
      <c r="B18136" s="19">
        <f>(A18136-G18136)/G18136</f>
        <v>1.0111357153580545</v>
      </c>
      <c r="C18136" s="30" t="s">
        <v>206</v>
      </c>
      <c r="D18136" s="6">
        <v>1004932</v>
      </c>
      <c r="E18136" s="6">
        <v>598</v>
      </c>
      <c r="F18136" s="7" t="s">
        <v>17</v>
      </c>
      <c r="G18136" s="6">
        <v>213.15199999999999</v>
      </c>
    </row>
    <row r="18137" spans="1:7" ht="15" thickBot="1" x14ac:dyDescent="0.35">
      <c r="A18137" s="6">
        <v>428.83776</v>
      </c>
      <c r="B18137" s="19">
        <f>(A18137-G18137)/G18137</f>
        <v>8.5971211171784088</v>
      </c>
      <c r="C18137" s="30" t="s">
        <v>317</v>
      </c>
      <c r="D18137" s="6">
        <v>1007217</v>
      </c>
      <c r="E18137" s="6">
        <v>1704</v>
      </c>
      <c r="F18137" s="7" t="s">
        <v>87</v>
      </c>
      <c r="G18137" s="6">
        <v>44.683999999999997</v>
      </c>
    </row>
    <row r="18138" spans="1:7" ht="15" thickBot="1" x14ac:dyDescent="0.35">
      <c r="A18138" s="6">
        <v>428.83776</v>
      </c>
      <c r="B18138" s="19">
        <f>(A18138-G18138)/G18138</f>
        <v>-2.5900054515718713E-2</v>
      </c>
      <c r="C18138" s="30" t="s">
        <v>327</v>
      </c>
      <c r="D18138" s="6">
        <v>1013975</v>
      </c>
      <c r="E18138" s="6">
        <v>550</v>
      </c>
      <c r="F18138" s="7" t="s">
        <v>87</v>
      </c>
      <c r="G18138" s="6">
        <v>440.24</v>
      </c>
    </row>
    <row r="18139" spans="1:7" ht="15" thickBot="1" x14ac:dyDescent="0.35">
      <c r="A18139" s="6">
        <v>428.90640000000002</v>
      </c>
      <c r="B18139" s="19">
        <f>(A18139-G18139)/G18139</f>
        <v>1.7361542073245417</v>
      </c>
      <c r="C18139" s="30" t="s">
        <v>333</v>
      </c>
      <c r="D18139" s="6">
        <v>1003559</v>
      </c>
      <c r="E18139" s="6">
        <v>2160</v>
      </c>
      <c r="F18139" s="7" t="s">
        <v>42</v>
      </c>
      <c r="G18139" s="6">
        <v>156.7552</v>
      </c>
    </row>
    <row r="18140" spans="1:7" ht="15" thickBot="1" x14ac:dyDescent="0.35">
      <c r="A18140" s="6">
        <v>429.33800000000002</v>
      </c>
      <c r="B18140" s="19">
        <f>(A18140-G18140)/G18140</f>
        <v>0.27966851382026975</v>
      </c>
      <c r="C18140" s="30" t="s">
        <v>382</v>
      </c>
      <c r="D18140" s="6">
        <v>1002311</v>
      </c>
      <c r="E18140" s="6">
        <v>2311</v>
      </c>
      <c r="F18140" s="7" t="s">
        <v>17</v>
      </c>
      <c r="G18140" s="6">
        <v>335.50720000000001</v>
      </c>
    </row>
    <row r="18141" spans="1:7" ht="15" thickBot="1" x14ac:dyDescent="0.35">
      <c r="A18141" s="6">
        <v>429.37560000000002</v>
      </c>
      <c r="B18141" s="19">
        <f>(A18141-G18141)/G18141</f>
        <v>6.7555017701033178</v>
      </c>
      <c r="C18141" s="30" t="s">
        <v>251</v>
      </c>
      <c r="D18141" s="6">
        <v>1005837</v>
      </c>
      <c r="E18141" s="6">
        <v>2283</v>
      </c>
      <c r="F18141" s="7" t="s">
        <v>17</v>
      </c>
      <c r="G18141" s="6">
        <v>55.363999999999997</v>
      </c>
    </row>
    <row r="18142" spans="1:7" ht="15" thickBot="1" x14ac:dyDescent="0.35">
      <c r="A18142" s="6">
        <v>429.37560000000002</v>
      </c>
      <c r="B18142" s="19">
        <f>(A18142-G18142)/G18142</f>
        <v>1.4511097410604195</v>
      </c>
      <c r="C18142" s="30" t="s">
        <v>364</v>
      </c>
      <c r="D18142" s="6">
        <v>1005986</v>
      </c>
      <c r="E18142" s="6">
        <v>704</v>
      </c>
      <c r="F18142" s="7" t="s">
        <v>35</v>
      </c>
      <c r="G18142" s="6">
        <v>175.17599999999999</v>
      </c>
    </row>
    <row r="18143" spans="1:7" ht="15" thickBot="1" x14ac:dyDescent="0.35">
      <c r="A18143" s="6">
        <v>429.55488000000003</v>
      </c>
      <c r="B18143" s="19">
        <f>(A18143-G18143)/G18143</f>
        <v>18.269463484658171</v>
      </c>
      <c r="C18143" s="30" t="s">
        <v>235</v>
      </c>
      <c r="D18143" s="6">
        <v>1006547</v>
      </c>
      <c r="E18143" s="6">
        <v>1721</v>
      </c>
      <c r="F18143" s="7" t="s">
        <v>87</v>
      </c>
      <c r="G18143" s="6">
        <v>22.292000000000002</v>
      </c>
    </row>
    <row r="18144" spans="1:7" ht="15" thickBot="1" x14ac:dyDescent="0.35">
      <c r="A18144" s="6">
        <v>429.55488000000003</v>
      </c>
      <c r="B18144" s="19">
        <f>(A18144-G18144)/G18144</f>
        <v>4.1088829686013328</v>
      </c>
      <c r="C18144" s="30" t="s">
        <v>334</v>
      </c>
      <c r="D18144" s="6">
        <v>1007502</v>
      </c>
      <c r="E18144" s="6">
        <v>2000</v>
      </c>
      <c r="F18144" s="7" t="s">
        <v>87</v>
      </c>
      <c r="G18144" s="6">
        <v>84.08</v>
      </c>
    </row>
    <row r="18145" spans="1:7" ht="15" thickBot="1" x14ac:dyDescent="0.35">
      <c r="A18145" s="6">
        <v>429.55488000000003</v>
      </c>
      <c r="B18145" s="19">
        <f>(A18145-G18145)/G18145</f>
        <v>-0.13231052648589242</v>
      </c>
      <c r="C18145" s="30" t="s">
        <v>166</v>
      </c>
      <c r="D18145" s="6">
        <v>1009755</v>
      </c>
      <c r="E18145" s="6">
        <v>913</v>
      </c>
      <c r="F18145" s="7" t="s">
        <v>87</v>
      </c>
      <c r="G18145" s="6">
        <v>495.05599999999998</v>
      </c>
    </row>
    <row r="18146" spans="1:7" ht="15" thickBot="1" x14ac:dyDescent="0.35">
      <c r="A18146" s="6">
        <v>430.27199999999999</v>
      </c>
      <c r="B18146" s="19">
        <f>(A18146-G18146)/G18146</f>
        <v>3.1037692659850449</v>
      </c>
      <c r="C18146" s="30" t="s">
        <v>196</v>
      </c>
      <c r="D18146" s="6">
        <v>1007221</v>
      </c>
      <c r="E18146" s="6">
        <v>833</v>
      </c>
      <c r="F18146" s="7" t="s">
        <v>87</v>
      </c>
      <c r="G18146" s="6">
        <v>104.848</v>
      </c>
    </row>
    <row r="18147" spans="1:7" ht="15" thickBot="1" x14ac:dyDescent="0.35">
      <c r="A18147" s="6">
        <v>430.27199999999999</v>
      </c>
      <c r="B18147" s="19">
        <f>(A18147-G18147)/G18147</f>
        <v>6.3385182153090467</v>
      </c>
      <c r="C18147" s="30" t="s">
        <v>335</v>
      </c>
      <c r="D18147" s="6">
        <v>1005814</v>
      </c>
      <c r="E18147" s="6">
        <v>2710</v>
      </c>
      <c r="F18147" s="7" t="s">
        <v>23</v>
      </c>
      <c r="G18147" s="6">
        <v>58.631999999999998</v>
      </c>
    </row>
    <row r="18148" spans="1:7" ht="15" thickBot="1" x14ac:dyDescent="0.35">
      <c r="A18148" s="6">
        <v>430.27199999999999</v>
      </c>
      <c r="B18148" s="19">
        <f>(A18148-G18148)/G18148</f>
        <v>4.0917353024708882</v>
      </c>
      <c r="C18148" s="30" t="s">
        <v>390</v>
      </c>
      <c r="D18148" s="6">
        <v>1005562</v>
      </c>
      <c r="E18148" s="6">
        <v>590</v>
      </c>
      <c r="F18148" s="7" t="s">
        <v>25</v>
      </c>
      <c r="G18148" s="6">
        <v>84.504000000000005</v>
      </c>
    </row>
    <row r="18149" spans="1:7" ht="15" thickBot="1" x14ac:dyDescent="0.35">
      <c r="A18149" s="6">
        <v>430.65359999999998</v>
      </c>
      <c r="B18149" s="19">
        <f>(A18149-G18149)/G18149</f>
        <v>7.8364576493762312</v>
      </c>
      <c r="C18149" s="30" t="s">
        <v>317</v>
      </c>
      <c r="D18149" s="6">
        <v>1002339</v>
      </c>
      <c r="E18149" s="6">
        <v>2339</v>
      </c>
      <c r="F18149" s="7" t="s">
        <v>21</v>
      </c>
      <c r="G18149" s="6">
        <v>48.735999999999997</v>
      </c>
    </row>
    <row r="18150" spans="1:7" ht="15" thickBot="1" x14ac:dyDescent="0.35">
      <c r="A18150" s="6">
        <v>430.98912000000001</v>
      </c>
      <c r="B18150" s="19">
        <f>(A18150-G18150)/G18150</f>
        <v>6.9706524633821569</v>
      </c>
      <c r="C18150" s="30" t="s">
        <v>123</v>
      </c>
      <c r="D18150" s="6">
        <v>1006543</v>
      </c>
      <c r="E18150" s="6">
        <v>1868</v>
      </c>
      <c r="F18150" s="7" t="s">
        <v>87</v>
      </c>
      <c r="G18150" s="6">
        <v>54.072000000000003</v>
      </c>
    </row>
    <row r="18151" spans="1:7" ht="15" thickBot="1" x14ac:dyDescent="0.35">
      <c r="A18151" s="6">
        <v>430.98912000000001</v>
      </c>
      <c r="B18151" s="19">
        <f>(A18151-G18151)/G18151</f>
        <v>0.16202148311116862</v>
      </c>
      <c r="C18151" s="30" t="s">
        <v>271</v>
      </c>
      <c r="D18151" s="6">
        <v>1019775</v>
      </c>
      <c r="E18151" s="6">
        <v>1804</v>
      </c>
      <c r="F18151" s="7" t="s">
        <v>87</v>
      </c>
      <c r="G18151" s="6">
        <v>370.89600000000002</v>
      </c>
    </row>
    <row r="18152" spans="1:7" ht="15" thickBot="1" x14ac:dyDescent="0.35">
      <c r="A18152" s="6">
        <v>430.98912000000001</v>
      </c>
      <c r="B18152" s="19">
        <f>(A18152-G18152)/G18152</f>
        <v>7.1131700334022635E-2</v>
      </c>
      <c r="C18152" s="30" t="s">
        <v>63</v>
      </c>
      <c r="D18152" s="6">
        <v>1018178</v>
      </c>
      <c r="E18152" s="6">
        <v>879</v>
      </c>
      <c r="F18152" s="7" t="s">
        <v>87</v>
      </c>
      <c r="G18152" s="6">
        <v>402.36799999999999</v>
      </c>
    </row>
    <row r="18153" spans="1:7" ht="15" thickBot="1" x14ac:dyDescent="0.35">
      <c r="A18153" s="6">
        <v>430.98912000000001</v>
      </c>
      <c r="B18153" s="19">
        <f>(A18153-G18153)/G18153</f>
        <v>4.4862637096226843E-2</v>
      </c>
      <c r="C18153" s="30" t="s">
        <v>309</v>
      </c>
      <c r="D18153" s="6">
        <v>1016196</v>
      </c>
      <c r="E18153" s="6">
        <v>353</v>
      </c>
      <c r="F18153" s="7" t="s">
        <v>87</v>
      </c>
      <c r="G18153" s="6">
        <v>412.48399999999998</v>
      </c>
    </row>
    <row r="18154" spans="1:7" ht="15" thickBot="1" x14ac:dyDescent="0.35">
      <c r="A18154" s="6">
        <v>431.02800000000002</v>
      </c>
      <c r="B18154" s="19">
        <f>(A18154-G18154)/G18154</f>
        <v>4.9455418229971322</v>
      </c>
      <c r="C18154" s="30" t="s">
        <v>212</v>
      </c>
      <c r="D18154" s="6">
        <v>1005104</v>
      </c>
      <c r="E18154" s="6">
        <v>1695</v>
      </c>
      <c r="F18154" s="7" t="s">
        <v>35</v>
      </c>
      <c r="G18154" s="6">
        <v>72.495999999999995</v>
      </c>
    </row>
    <row r="18155" spans="1:7" ht="15" thickBot="1" x14ac:dyDescent="0.35">
      <c r="A18155" s="6">
        <v>431.104128</v>
      </c>
      <c r="B18155" s="19">
        <f>(A18155-G18155)/G18155</f>
        <v>-0.23915276251509188</v>
      </c>
      <c r="C18155" s="30" t="s">
        <v>375</v>
      </c>
      <c r="D18155" s="6">
        <v>1000733</v>
      </c>
      <c r="E18155" s="6">
        <v>733</v>
      </c>
      <c r="F18155" s="7" t="s">
        <v>21</v>
      </c>
      <c r="G18155" s="6">
        <v>566.61062400000003</v>
      </c>
    </row>
    <row r="18156" spans="1:7" ht="15" thickBot="1" x14ac:dyDescent="0.35">
      <c r="A18156" s="6">
        <v>431.1268</v>
      </c>
      <c r="B18156" s="19">
        <f>(A18156-G18156)/G18156</f>
        <v>4.3268671912067065</v>
      </c>
      <c r="C18156" s="30" t="s">
        <v>32</v>
      </c>
      <c r="D18156" s="6">
        <v>1004223</v>
      </c>
      <c r="E18156" s="6">
        <v>2584</v>
      </c>
      <c r="F18156" s="7" t="s">
        <v>42</v>
      </c>
      <c r="G18156" s="6">
        <v>80.934399999999997</v>
      </c>
    </row>
    <row r="18157" spans="1:7" ht="15" thickBot="1" x14ac:dyDescent="0.35">
      <c r="A18157" s="6">
        <v>431.18749439999999</v>
      </c>
      <c r="B18157" s="19">
        <f>(A18157-G18157)/G18157</f>
        <v>1.4804237257247372</v>
      </c>
      <c r="C18157" s="30" t="s">
        <v>22</v>
      </c>
      <c r="D18157" s="6">
        <v>1000409</v>
      </c>
      <c r="E18157" s="6">
        <v>409</v>
      </c>
      <c r="F18157" s="7" t="s">
        <v>87</v>
      </c>
      <c r="G18157" s="6">
        <v>173.83622399999999</v>
      </c>
    </row>
    <row r="18158" spans="1:7" ht="15" thickBot="1" x14ac:dyDescent="0.35">
      <c r="A18158" s="6">
        <v>431.30880000000002</v>
      </c>
      <c r="B18158" s="19">
        <f>(A18158-G18158)/G18158</f>
        <v>0.9215876365087966</v>
      </c>
      <c r="C18158" s="30" t="s">
        <v>72</v>
      </c>
      <c r="D18158" s="6">
        <v>1003951</v>
      </c>
      <c r="E18158" s="6">
        <v>58</v>
      </c>
      <c r="F18158" s="7" t="s">
        <v>27</v>
      </c>
      <c r="G18158" s="6">
        <v>224.45439999999999</v>
      </c>
    </row>
    <row r="18159" spans="1:7" ht="15" thickBot="1" x14ac:dyDescent="0.35">
      <c r="A18159" s="6">
        <v>431.41939200000002</v>
      </c>
      <c r="B18159" s="19">
        <f>(A18159-G18159)/G18159</f>
        <v>0.27754381476269685</v>
      </c>
      <c r="C18159" s="30" t="s">
        <v>256</v>
      </c>
      <c r="D18159" s="6">
        <v>1012609</v>
      </c>
      <c r="E18159" s="6">
        <v>1852</v>
      </c>
      <c r="F18159" s="7" t="s">
        <v>87</v>
      </c>
      <c r="G18159" s="6">
        <v>337.69439999999997</v>
      </c>
    </row>
    <row r="18160" spans="1:7" ht="15" thickBot="1" x14ac:dyDescent="0.35">
      <c r="A18160" s="6">
        <v>431.50119999999998</v>
      </c>
      <c r="B18160" s="19">
        <f>(A18160-G18160)/G18160</f>
        <v>1.2177580507220158</v>
      </c>
      <c r="C18160" s="30" t="s">
        <v>333</v>
      </c>
      <c r="D18160" s="6">
        <v>1003089</v>
      </c>
      <c r="E18160" s="6">
        <v>1981</v>
      </c>
      <c r="F18160" s="7" t="s">
        <v>42</v>
      </c>
      <c r="G18160" s="6">
        <v>194.56639999999999</v>
      </c>
    </row>
    <row r="18161" spans="1:7" ht="15" thickBot="1" x14ac:dyDescent="0.35">
      <c r="A18161" s="6">
        <v>431.5376</v>
      </c>
      <c r="B18161" s="19">
        <f>(A18161-G18161)/G18161</f>
        <v>0.92568185063544195</v>
      </c>
      <c r="C18161" s="30" t="s">
        <v>168</v>
      </c>
      <c r="D18161" s="6">
        <v>1003191</v>
      </c>
      <c r="E18161" s="6">
        <v>754</v>
      </c>
      <c r="F18161" s="7" t="s">
        <v>23</v>
      </c>
      <c r="G18161" s="6">
        <v>224.096</v>
      </c>
    </row>
    <row r="18162" spans="1:7" ht="15" thickBot="1" x14ac:dyDescent="0.35">
      <c r="A18162" s="6">
        <v>431.5428</v>
      </c>
      <c r="B18162" s="19">
        <f>(A18162-G18162)/G18162</f>
        <v>4.1818299711815561</v>
      </c>
      <c r="C18162" s="30" t="s">
        <v>292</v>
      </c>
      <c r="D18162" s="6">
        <v>1003200</v>
      </c>
      <c r="E18162" s="6">
        <v>623</v>
      </c>
      <c r="F18162" s="7" t="s">
        <v>21</v>
      </c>
      <c r="G18162" s="6">
        <v>83.28</v>
      </c>
    </row>
    <row r="18163" spans="1:7" ht="15" thickBot="1" x14ac:dyDescent="0.35">
      <c r="A18163" s="6">
        <v>431.6</v>
      </c>
      <c r="B18163" s="19">
        <f>(A18163-G18163)/G18163</f>
        <v>1.2080611626802877</v>
      </c>
      <c r="C18163" s="30" t="s">
        <v>89</v>
      </c>
      <c r="D18163" s="6">
        <v>1002736</v>
      </c>
      <c r="E18163" s="6">
        <v>2736</v>
      </c>
      <c r="F18163" s="7" t="s">
        <v>25</v>
      </c>
      <c r="G18163" s="6">
        <v>195.46559999999999</v>
      </c>
    </row>
    <row r="18164" spans="1:7" ht="15" thickBot="1" x14ac:dyDescent="0.35">
      <c r="A18164" s="6">
        <v>431.70623999999998</v>
      </c>
      <c r="B18164" s="19">
        <f>(A18164-G18164)/G18164</f>
        <v>4.138625910584202</v>
      </c>
      <c r="C18164" s="30" t="s">
        <v>77</v>
      </c>
      <c r="D18164" s="6">
        <v>1009225</v>
      </c>
      <c r="E18164" s="6">
        <v>2846</v>
      </c>
      <c r="F18164" s="7" t="s">
        <v>87</v>
      </c>
      <c r="G18164" s="6">
        <v>84.012</v>
      </c>
    </row>
    <row r="18165" spans="1:7" ht="15" thickBot="1" x14ac:dyDescent="0.35">
      <c r="A18165" s="6">
        <v>431.70623999999998</v>
      </c>
      <c r="B18165" s="19">
        <f>(A18165-G18165)/G18165</f>
        <v>1.2030324556031842</v>
      </c>
      <c r="C18165" s="30" t="s">
        <v>368</v>
      </c>
      <c r="D18165" s="6">
        <v>1008243</v>
      </c>
      <c r="E18165" s="6">
        <v>1125</v>
      </c>
      <c r="F18165" s="7" t="s">
        <v>87</v>
      </c>
      <c r="G18165" s="6">
        <v>195.96</v>
      </c>
    </row>
    <row r="18166" spans="1:7" ht="15" thickBot="1" x14ac:dyDescent="0.35">
      <c r="A18166" s="6">
        <v>431.70623999999998</v>
      </c>
      <c r="B18166" s="19">
        <f>(A18166-G18166)/G18166</f>
        <v>0.42915013639132382</v>
      </c>
      <c r="C18166" s="30" t="s">
        <v>252</v>
      </c>
      <c r="D18166" s="6">
        <v>1015570</v>
      </c>
      <c r="E18166" s="6">
        <v>776</v>
      </c>
      <c r="F18166" s="7" t="s">
        <v>87</v>
      </c>
      <c r="G18166" s="6">
        <v>302.072</v>
      </c>
    </row>
    <row r="18167" spans="1:7" ht="15" thickBot="1" x14ac:dyDescent="0.35">
      <c r="A18167" s="6">
        <v>431.70623999999998</v>
      </c>
      <c r="B18167" s="19">
        <f>(A18167-G18167)/G18167</f>
        <v>0.32101052631578936</v>
      </c>
      <c r="C18167" s="30" t="s">
        <v>36</v>
      </c>
      <c r="D18167" s="6">
        <v>1016530</v>
      </c>
      <c r="E18167" s="6">
        <v>2273</v>
      </c>
      <c r="F18167" s="7" t="s">
        <v>87</v>
      </c>
      <c r="G18167" s="6">
        <v>326.8</v>
      </c>
    </row>
    <row r="18168" spans="1:7" ht="15" thickBot="1" x14ac:dyDescent="0.35">
      <c r="A18168" s="6">
        <v>431.70623999999998</v>
      </c>
      <c r="B18168" s="19">
        <f>(A18168-G18168)/G18168</f>
        <v>-6.26411554729501E-2</v>
      </c>
      <c r="C18168" s="30" t="s">
        <v>319</v>
      </c>
      <c r="D18168" s="6">
        <v>1010424</v>
      </c>
      <c r="E18168" s="6">
        <v>1806</v>
      </c>
      <c r="F18168" s="7" t="s">
        <v>87</v>
      </c>
      <c r="G18168" s="6">
        <v>460.55599999999998</v>
      </c>
    </row>
    <row r="18169" spans="1:7" ht="15" thickBot="1" x14ac:dyDescent="0.35">
      <c r="A18169" s="6">
        <v>431.70623999999998</v>
      </c>
      <c r="B18169" s="19">
        <f>(A18169-G18169)/G18169</f>
        <v>-8.7147424511545363E-2</v>
      </c>
      <c r="C18169" s="30" t="s">
        <v>374</v>
      </c>
      <c r="D18169" s="6">
        <v>1013421</v>
      </c>
      <c r="E18169" s="6">
        <v>2569</v>
      </c>
      <c r="F18169" s="7" t="s">
        <v>87</v>
      </c>
      <c r="G18169" s="6">
        <v>472.92</v>
      </c>
    </row>
    <row r="18170" spans="1:7" ht="15" thickBot="1" x14ac:dyDescent="0.35">
      <c r="A18170" s="6">
        <v>432.03160000000003</v>
      </c>
      <c r="B18170" s="19">
        <f>(A18170-G18170)/G18170</f>
        <v>3.6173007865937077</v>
      </c>
      <c r="C18170" s="30" t="s">
        <v>140</v>
      </c>
      <c r="D18170" s="6">
        <v>1003119</v>
      </c>
      <c r="E18170" s="6">
        <v>2674</v>
      </c>
      <c r="F18170" s="7" t="s">
        <v>31</v>
      </c>
      <c r="G18170" s="6">
        <v>93.567999999999998</v>
      </c>
    </row>
    <row r="18171" spans="1:7" ht="15" thickBot="1" x14ac:dyDescent="0.35">
      <c r="A18171" s="6">
        <v>432.03160000000003</v>
      </c>
      <c r="B18171" s="19">
        <f>(A18171-G18171)/G18171</f>
        <v>2.7296575872261668</v>
      </c>
      <c r="C18171" s="30" t="s">
        <v>248</v>
      </c>
      <c r="D18171" s="6">
        <v>1005043</v>
      </c>
      <c r="E18171" s="6">
        <v>150</v>
      </c>
      <c r="F18171" s="7" t="s">
        <v>27</v>
      </c>
      <c r="G18171" s="6">
        <v>115.8368</v>
      </c>
    </row>
    <row r="18172" spans="1:7" ht="15" thickBot="1" x14ac:dyDescent="0.35">
      <c r="A18172" s="6">
        <v>432.06479999999999</v>
      </c>
      <c r="B18172" s="19">
        <f>(A18172-G18172)/G18172</f>
        <v>1.157174525193218</v>
      </c>
      <c r="C18172" s="30" t="s">
        <v>354</v>
      </c>
      <c r="D18172" s="6">
        <v>1005689</v>
      </c>
      <c r="E18172" s="6">
        <v>1464</v>
      </c>
      <c r="F18172" s="7" t="s">
        <v>31</v>
      </c>
      <c r="G18172" s="6">
        <v>200.292</v>
      </c>
    </row>
    <row r="18173" spans="1:7" ht="15" thickBot="1" x14ac:dyDescent="0.35">
      <c r="A18173" s="6">
        <v>432.08430720000001</v>
      </c>
      <c r="B18173" s="19">
        <f>(A18173-G18173)/G18173</f>
        <v>0.10827076518798033</v>
      </c>
      <c r="C18173" s="30" t="s">
        <v>258</v>
      </c>
      <c r="D18173" s="6">
        <v>1000026</v>
      </c>
      <c r="E18173" s="6">
        <v>26</v>
      </c>
      <c r="F18173" s="7" t="s">
        <v>27</v>
      </c>
      <c r="G18173" s="6">
        <v>389.87251199999997</v>
      </c>
    </row>
    <row r="18174" spans="1:7" ht="15" thickBot="1" x14ac:dyDescent="0.35">
      <c r="A18174" s="6">
        <v>432.09503999999998</v>
      </c>
      <c r="B18174" s="19">
        <f>(A18174-G18174)/G18174</f>
        <v>0.31565578322761689</v>
      </c>
      <c r="C18174" s="30" t="s">
        <v>207</v>
      </c>
      <c r="D18174" s="6">
        <v>1001181</v>
      </c>
      <c r="E18174" s="6">
        <v>1181</v>
      </c>
      <c r="F18174" s="7" t="s">
        <v>31</v>
      </c>
      <c r="G18174" s="6">
        <v>328.42559999999997</v>
      </c>
    </row>
    <row r="18175" spans="1:7" ht="15" thickBot="1" x14ac:dyDescent="0.35">
      <c r="A18175" s="6">
        <v>432.38782079999999</v>
      </c>
      <c r="B18175" s="19">
        <f>(A18175-G18175)/G18175</f>
        <v>0.91662899258717079</v>
      </c>
      <c r="C18175" s="30" t="s">
        <v>18</v>
      </c>
      <c r="D18175" s="6">
        <v>1000196</v>
      </c>
      <c r="E18175" s="6">
        <v>196</v>
      </c>
      <c r="F18175" s="7" t="s">
        <v>21</v>
      </c>
      <c r="G18175" s="6">
        <v>225.59808000000001</v>
      </c>
    </row>
    <row r="18176" spans="1:7" ht="15" thickBot="1" x14ac:dyDescent="0.35">
      <c r="A18176" s="6">
        <v>432.42336</v>
      </c>
      <c r="B18176" s="19">
        <f>(A18176-G18176)/G18176</f>
        <v>-5.3620820968038399E-2</v>
      </c>
      <c r="C18176" s="30" t="s">
        <v>38</v>
      </c>
      <c r="D18176" s="6">
        <v>1016265</v>
      </c>
      <c r="E18176" s="6">
        <v>177</v>
      </c>
      <c r="F18176" s="7" t="s">
        <v>87</v>
      </c>
      <c r="G18176" s="6">
        <v>456.92399999999998</v>
      </c>
    </row>
    <row r="18177" spans="1:7" ht="15" thickBot="1" x14ac:dyDescent="0.35">
      <c r="A18177" s="6">
        <v>432.42336</v>
      </c>
      <c r="B18177" s="19">
        <f>(A18177-G18177)/G18177</f>
        <v>-8.9458674101089083E-2</v>
      </c>
      <c r="C18177" s="30" t="s">
        <v>284</v>
      </c>
      <c r="D18177" s="6">
        <v>1017350</v>
      </c>
      <c r="E18177" s="6">
        <v>754</v>
      </c>
      <c r="F18177" s="7" t="s">
        <v>87</v>
      </c>
      <c r="G18177" s="6">
        <v>474.90800000000002</v>
      </c>
    </row>
    <row r="18178" spans="1:7" ht="15" thickBot="1" x14ac:dyDescent="0.35">
      <c r="A18178" s="6">
        <v>432.47359999999998</v>
      </c>
      <c r="B18178" s="19">
        <f>(A18178-G18178)/G18178</f>
        <v>1.9744041199903162</v>
      </c>
      <c r="C18178" s="30" t="s">
        <v>278</v>
      </c>
      <c r="D18178" s="6">
        <v>1002693</v>
      </c>
      <c r="E18178" s="6">
        <v>2693</v>
      </c>
      <c r="F18178" s="7" t="s">
        <v>87</v>
      </c>
      <c r="G18178" s="6">
        <v>145.39840000000001</v>
      </c>
    </row>
    <row r="18179" spans="1:7" ht="15" thickBot="1" x14ac:dyDescent="0.35">
      <c r="A18179" s="6">
        <v>432.61919999999998</v>
      </c>
      <c r="B18179" s="19">
        <f>(A18179-G18179)/G18179</f>
        <v>5.4642583915080802</v>
      </c>
      <c r="C18179" s="30" t="s">
        <v>164</v>
      </c>
      <c r="D18179" s="6">
        <v>1002292</v>
      </c>
      <c r="E18179" s="6">
        <v>2292</v>
      </c>
      <c r="F18179" s="7" t="s">
        <v>27</v>
      </c>
      <c r="G18179" s="6">
        <v>66.924800000000005</v>
      </c>
    </row>
    <row r="18180" spans="1:7" ht="15" thickBot="1" x14ac:dyDescent="0.35">
      <c r="A18180" s="6">
        <v>432.61919999999998</v>
      </c>
      <c r="B18180" s="19">
        <f>(A18180-G18180)/G18180</f>
        <v>1.2416803462169825</v>
      </c>
      <c r="C18180" s="30" t="s">
        <v>86</v>
      </c>
      <c r="D18180" s="6">
        <v>1003488</v>
      </c>
      <c r="E18180" s="6">
        <v>1428</v>
      </c>
      <c r="F18180" s="7" t="s">
        <v>42</v>
      </c>
      <c r="G18180" s="6">
        <v>192.9888</v>
      </c>
    </row>
    <row r="18181" spans="1:7" ht="15" thickBot="1" x14ac:dyDescent="0.35">
      <c r="A18181" s="6">
        <v>432.75959999999998</v>
      </c>
      <c r="B18181" s="19">
        <f>(A18181-G18181)/G18181</f>
        <v>1.0585641981885989</v>
      </c>
      <c r="C18181" s="30" t="s">
        <v>361</v>
      </c>
      <c r="D18181" s="6">
        <v>1005116</v>
      </c>
      <c r="E18181" s="6">
        <v>1790</v>
      </c>
      <c r="F18181" s="7" t="s">
        <v>42</v>
      </c>
      <c r="G18181" s="6">
        <v>210.22399999999999</v>
      </c>
    </row>
    <row r="18182" spans="1:7" ht="15" thickBot="1" x14ac:dyDescent="0.35">
      <c r="A18182" s="6">
        <v>432.76072319999997</v>
      </c>
      <c r="B18182" s="19">
        <f>(A18182-G18182)/G18182</f>
        <v>-0.382213450760433</v>
      </c>
      <c r="C18182" s="30" t="s">
        <v>36</v>
      </c>
      <c r="D18182" s="6">
        <v>1000305</v>
      </c>
      <c r="E18182" s="6">
        <v>305</v>
      </c>
      <c r="F18182" s="7" t="s">
        <v>35</v>
      </c>
      <c r="G18182" s="6">
        <v>700.50201600000003</v>
      </c>
    </row>
    <row r="18183" spans="1:7" ht="15" thickBot="1" x14ac:dyDescent="0.35">
      <c r="A18183" s="6">
        <v>432.90519999999998</v>
      </c>
      <c r="B18183" s="19">
        <f>(A18183-G18183)/G18183</f>
        <v>1.0595075890206584</v>
      </c>
      <c r="C18183" s="30" t="s">
        <v>366</v>
      </c>
      <c r="D18183" s="6">
        <v>1005170</v>
      </c>
      <c r="E18183" s="6">
        <v>1054</v>
      </c>
      <c r="F18183" s="7" t="s">
        <v>87</v>
      </c>
      <c r="G18183" s="6">
        <v>210.19839999999999</v>
      </c>
    </row>
    <row r="18184" spans="1:7" ht="15" thickBot="1" x14ac:dyDescent="0.35">
      <c r="A18184" s="6">
        <v>432.91455999999999</v>
      </c>
      <c r="B18184" s="19">
        <f>(A18184-G18184)/G18184</f>
        <v>2.4444025765715303</v>
      </c>
      <c r="C18184" s="30" t="s">
        <v>292</v>
      </c>
      <c r="D18184" s="6">
        <v>1002096</v>
      </c>
      <c r="E18184" s="6">
        <v>2096</v>
      </c>
      <c r="F18184" s="7" t="s">
        <v>23</v>
      </c>
      <c r="G18184" s="6">
        <v>125.68640000000001</v>
      </c>
    </row>
    <row r="18185" spans="1:7" ht="15" thickBot="1" x14ac:dyDescent="0.35">
      <c r="A18185" s="6">
        <v>432.96120000000002</v>
      </c>
      <c r="B18185" s="19">
        <f>(A18185-G18185)/G18185</f>
        <v>6.6576087725504065</v>
      </c>
      <c r="C18185" s="30" t="s">
        <v>371</v>
      </c>
      <c r="D18185" s="6">
        <v>1005784</v>
      </c>
      <c r="E18185" s="6">
        <v>699</v>
      </c>
      <c r="F18185" s="7" t="s">
        <v>35</v>
      </c>
      <c r="G18185" s="6">
        <v>56.54</v>
      </c>
    </row>
    <row r="18186" spans="1:7" ht="15" thickBot="1" x14ac:dyDescent="0.35">
      <c r="A18186" s="6">
        <v>432.96120000000002</v>
      </c>
      <c r="B18186" s="19">
        <f>(A18186-G18186)/G18186</f>
        <v>5.7435237679895339</v>
      </c>
      <c r="C18186" s="30" t="s">
        <v>204</v>
      </c>
      <c r="D18186" s="6">
        <v>1005605</v>
      </c>
      <c r="E18186" s="6">
        <v>1146</v>
      </c>
      <c r="F18186" s="7" t="s">
        <v>19</v>
      </c>
      <c r="G18186" s="6">
        <v>64.203999999999994</v>
      </c>
    </row>
    <row r="18187" spans="1:7" ht="15" thickBot="1" x14ac:dyDescent="0.35">
      <c r="A18187" s="6">
        <v>432.96120000000002</v>
      </c>
      <c r="B18187" s="19">
        <f>(A18187-G18187)/G18187</f>
        <v>2.1568903666112527</v>
      </c>
      <c r="C18187" s="30" t="s">
        <v>280</v>
      </c>
      <c r="D18187" s="6">
        <v>1005886</v>
      </c>
      <c r="E18187" s="6">
        <v>1870</v>
      </c>
      <c r="F18187" s="7" t="s">
        <v>25</v>
      </c>
      <c r="G18187" s="6">
        <v>137.148</v>
      </c>
    </row>
    <row r="18188" spans="1:7" ht="15" thickBot="1" x14ac:dyDescent="0.35">
      <c r="A18188" s="6">
        <v>432.96120000000002</v>
      </c>
      <c r="B18188" s="19">
        <f>(A18188-G18188)/G18188</f>
        <v>1.8250110922615166</v>
      </c>
      <c r="C18188" s="30" t="s">
        <v>36</v>
      </c>
      <c r="D18188" s="6">
        <v>1005996</v>
      </c>
      <c r="E18188" s="6">
        <v>1966</v>
      </c>
      <c r="F18188" s="7" t="s">
        <v>23</v>
      </c>
      <c r="G18188" s="6">
        <v>153.26</v>
      </c>
    </row>
    <row r="18189" spans="1:7" ht="15" thickBot="1" x14ac:dyDescent="0.35">
      <c r="A18189" s="6">
        <v>432.96863999999999</v>
      </c>
      <c r="B18189" s="19">
        <f>(A18189-G18189)/G18189</f>
        <v>2.2370538373753832</v>
      </c>
      <c r="C18189" s="30" t="s">
        <v>260</v>
      </c>
      <c r="D18189" s="6">
        <v>1000215</v>
      </c>
      <c r="E18189" s="6">
        <v>215</v>
      </c>
      <c r="F18189" s="7" t="s">
        <v>27</v>
      </c>
      <c r="G18189" s="6">
        <v>133.75391999999999</v>
      </c>
    </row>
    <row r="18190" spans="1:7" ht="15" thickBot="1" x14ac:dyDescent="0.35">
      <c r="A18190" s="6">
        <v>433.00400000000002</v>
      </c>
      <c r="B18190" s="19">
        <f>(A18190-G18190)/G18190</f>
        <v>1.1162282416602807</v>
      </c>
      <c r="C18190" s="30" t="s">
        <v>214</v>
      </c>
      <c r="D18190" s="6">
        <v>1004916</v>
      </c>
      <c r="E18190" s="6">
        <v>2501</v>
      </c>
      <c r="F18190" s="7" t="s">
        <v>35</v>
      </c>
      <c r="G18190" s="6">
        <v>204.6112</v>
      </c>
    </row>
    <row r="18191" spans="1:7" ht="15" thickBot="1" x14ac:dyDescent="0.35">
      <c r="A18191" s="6">
        <v>433.01960000000003</v>
      </c>
      <c r="B18191" s="19">
        <f>(A18191-G18191)/G18191</f>
        <v>1.8203131513130473</v>
      </c>
      <c r="C18191" s="30" t="s">
        <v>381</v>
      </c>
      <c r="D18191" s="6">
        <v>1004485</v>
      </c>
      <c r="E18191" s="6">
        <v>2784</v>
      </c>
      <c r="F18191" s="7" t="s">
        <v>35</v>
      </c>
      <c r="G18191" s="6">
        <v>153.536</v>
      </c>
    </row>
    <row r="18192" spans="1:7" ht="15" thickBot="1" x14ac:dyDescent="0.35">
      <c r="A18192" s="6">
        <v>433.11840000000001</v>
      </c>
      <c r="B18192" s="19">
        <f>(A18192-G18192)/G18192</f>
        <v>2.3666517424072833</v>
      </c>
      <c r="C18192" s="30" t="s">
        <v>271</v>
      </c>
      <c r="D18192" s="6">
        <v>1002430</v>
      </c>
      <c r="E18192" s="6">
        <v>2430</v>
      </c>
      <c r="F18192" s="7" t="s">
        <v>19</v>
      </c>
      <c r="G18192" s="6">
        <v>128.64959999999999</v>
      </c>
    </row>
    <row r="18193" spans="1:7" ht="15" thickBot="1" x14ac:dyDescent="0.35">
      <c r="A18193" s="6">
        <v>433.14048000000003</v>
      </c>
      <c r="B18193" s="19">
        <f>(A18193-G18193)/G18193</f>
        <v>14.257872340425532</v>
      </c>
      <c r="C18193" s="30" t="s">
        <v>297</v>
      </c>
      <c r="D18193" s="6">
        <v>1005928</v>
      </c>
      <c r="E18193" s="6">
        <v>1249</v>
      </c>
      <c r="F18193" s="7" t="s">
        <v>23</v>
      </c>
      <c r="G18193" s="6">
        <v>28.388000000000002</v>
      </c>
    </row>
    <row r="18194" spans="1:7" ht="15" thickBot="1" x14ac:dyDescent="0.35">
      <c r="A18194" s="6">
        <v>433.14048000000003</v>
      </c>
      <c r="B18194" s="19">
        <f>(A18194-G18194)/G18194</f>
        <v>0.14934055086769626</v>
      </c>
      <c r="C18194" s="30" t="s">
        <v>44</v>
      </c>
      <c r="D18194" s="6">
        <v>1014789</v>
      </c>
      <c r="E18194" s="6">
        <v>598</v>
      </c>
      <c r="F18194" s="7" t="s">
        <v>87</v>
      </c>
      <c r="G18194" s="6">
        <v>376.86</v>
      </c>
    </row>
    <row r="18195" spans="1:7" ht="15" thickBot="1" x14ac:dyDescent="0.35">
      <c r="A18195" s="6">
        <v>433.14048000000003</v>
      </c>
      <c r="B18195" s="19">
        <f>(A18195-G18195)/G18195</f>
        <v>0.13245262497385485</v>
      </c>
      <c r="C18195" s="30" t="s">
        <v>22</v>
      </c>
      <c r="D18195" s="6">
        <v>1013404</v>
      </c>
      <c r="E18195" s="6">
        <v>1140</v>
      </c>
      <c r="F18195" s="7" t="s">
        <v>87</v>
      </c>
      <c r="G18195" s="6">
        <v>382.48</v>
      </c>
    </row>
    <row r="18196" spans="1:7" ht="15" thickBot="1" x14ac:dyDescent="0.35">
      <c r="A18196" s="6">
        <v>433.14048000000003</v>
      </c>
      <c r="B18196" s="19">
        <f>(A18196-G18196)/G18196</f>
        <v>-8.091971583530666E-2</v>
      </c>
      <c r="C18196" s="30" t="s">
        <v>154</v>
      </c>
      <c r="D18196" s="6">
        <v>1017002</v>
      </c>
      <c r="E18196" s="6">
        <v>2404</v>
      </c>
      <c r="F18196" s="7" t="s">
        <v>87</v>
      </c>
      <c r="G18196" s="6">
        <v>471.27600000000001</v>
      </c>
    </row>
    <row r="18197" spans="1:7" ht="15" thickBot="1" x14ac:dyDescent="0.35">
      <c r="A18197" s="6">
        <v>433.55</v>
      </c>
      <c r="B18197" s="19">
        <f>(A18197-G18197)/G18197</f>
        <v>3.2426371578881441</v>
      </c>
      <c r="C18197" s="30" t="s">
        <v>49</v>
      </c>
      <c r="D18197" s="6">
        <v>1005257</v>
      </c>
      <c r="E18197" s="6">
        <v>266</v>
      </c>
      <c r="F18197" s="7" t="s">
        <v>21</v>
      </c>
      <c r="G18197" s="6">
        <v>102.1888</v>
      </c>
    </row>
    <row r="18198" spans="1:7" ht="15" thickBot="1" x14ac:dyDescent="0.35">
      <c r="A18198" s="6">
        <v>433.60719999999998</v>
      </c>
      <c r="B18198" s="19">
        <f>(A18198-G18198)/G18198</f>
        <v>1.4501790137967197</v>
      </c>
      <c r="C18198" s="30" t="s">
        <v>367</v>
      </c>
      <c r="D18198" s="6">
        <v>1003469</v>
      </c>
      <c r="E18198" s="6">
        <v>1887</v>
      </c>
      <c r="F18198" s="7" t="s">
        <v>31</v>
      </c>
      <c r="G18198" s="6">
        <v>176.96960000000001</v>
      </c>
    </row>
    <row r="18199" spans="1:7" ht="15" thickBot="1" x14ac:dyDescent="0.35">
      <c r="A18199" s="6">
        <v>433.654</v>
      </c>
      <c r="B18199" s="19">
        <f>(A18199-G18199)/G18199</f>
        <v>1.4804494454003001</v>
      </c>
      <c r="C18199" s="30" t="s">
        <v>369</v>
      </c>
      <c r="D18199" s="6">
        <v>1002560</v>
      </c>
      <c r="E18199" s="6">
        <v>2560</v>
      </c>
      <c r="F18199" s="7" t="s">
        <v>23</v>
      </c>
      <c r="G18199" s="6">
        <v>174.8288</v>
      </c>
    </row>
    <row r="18200" spans="1:7" ht="15" thickBot="1" x14ac:dyDescent="0.35">
      <c r="A18200" s="6">
        <v>433.71417600000001</v>
      </c>
      <c r="B18200" s="19">
        <f>(A18200-G18200)/G18200</f>
        <v>0.19131561772791103</v>
      </c>
      <c r="C18200" s="30" t="s">
        <v>52</v>
      </c>
      <c r="D18200" s="6">
        <v>1017662</v>
      </c>
      <c r="E18200" s="6">
        <v>2013</v>
      </c>
      <c r="F18200" s="7" t="s">
        <v>87</v>
      </c>
      <c r="G18200" s="6">
        <v>364.06319999999999</v>
      </c>
    </row>
    <row r="18201" spans="1:7" ht="15" thickBot="1" x14ac:dyDescent="0.35">
      <c r="A18201" s="6">
        <v>433.73091840000001</v>
      </c>
      <c r="B18201" s="19">
        <f>(A18201-G18201)/G18201</f>
        <v>-0.29511067842410399</v>
      </c>
      <c r="C18201" s="30" t="s">
        <v>32</v>
      </c>
      <c r="D18201" s="6">
        <v>1000674</v>
      </c>
      <c r="E18201" s="6">
        <v>674</v>
      </c>
      <c r="F18201" s="7" t="s">
        <v>31</v>
      </c>
      <c r="G18201" s="6">
        <v>615.31776000000002</v>
      </c>
    </row>
    <row r="18202" spans="1:7" ht="15" thickBot="1" x14ac:dyDescent="0.35">
      <c r="A18202" s="6">
        <v>433.85759999999999</v>
      </c>
      <c r="B18202" s="19">
        <f>(A18202-G18202)/G18202</f>
        <v>5.7960150375939845</v>
      </c>
      <c r="C18202" s="30" t="s">
        <v>335</v>
      </c>
      <c r="D18202" s="6">
        <v>1005550</v>
      </c>
      <c r="E18202" s="6">
        <v>1342</v>
      </c>
      <c r="F18202" s="7" t="s">
        <v>87</v>
      </c>
      <c r="G18202" s="6">
        <v>63.84</v>
      </c>
    </row>
    <row r="18203" spans="1:7" ht="15" thickBot="1" x14ac:dyDescent="0.35">
      <c r="A18203" s="6">
        <v>433.85759999999999</v>
      </c>
      <c r="B18203" s="19">
        <f>(A18203-G18203)/G18203</f>
        <v>3.9864104450165505</v>
      </c>
      <c r="C18203" s="30" t="s">
        <v>356</v>
      </c>
      <c r="D18203" s="6">
        <v>1008543</v>
      </c>
      <c r="E18203" s="6">
        <v>978</v>
      </c>
      <c r="F18203" s="7" t="s">
        <v>87</v>
      </c>
      <c r="G18203" s="6">
        <v>87.007999999999996</v>
      </c>
    </row>
    <row r="18204" spans="1:7" ht="15" thickBot="1" x14ac:dyDescent="0.35">
      <c r="A18204" s="6">
        <v>433.85759999999999</v>
      </c>
      <c r="B18204" s="19">
        <f>(A18204-G18204)/G18204</f>
        <v>-5.1735412914619493E-2</v>
      </c>
      <c r="C18204" s="30" t="s">
        <v>258</v>
      </c>
      <c r="D18204" s="6">
        <v>1011158</v>
      </c>
      <c r="E18204" s="6">
        <v>2647</v>
      </c>
      <c r="F18204" s="7" t="s">
        <v>87</v>
      </c>
      <c r="G18204" s="6">
        <v>457.52800000000002</v>
      </c>
    </row>
    <row r="18205" spans="1:7" ht="15" thickBot="1" x14ac:dyDescent="0.35">
      <c r="A18205" s="6">
        <v>434.0804</v>
      </c>
      <c r="B18205" s="19">
        <f>(A18205-G18205)/G18205</f>
        <v>4.1507489747873638</v>
      </c>
      <c r="C18205" s="30" t="s">
        <v>63</v>
      </c>
      <c r="D18205" s="6">
        <v>1003893</v>
      </c>
      <c r="E18205" s="6">
        <v>1216</v>
      </c>
      <c r="F18205" s="7" t="s">
        <v>42</v>
      </c>
      <c r="G18205" s="6">
        <v>84.275199999999998</v>
      </c>
    </row>
    <row r="18206" spans="1:7" ht="15" thickBot="1" x14ac:dyDescent="0.35">
      <c r="A18206" s="6">
        <v>434.2208</v>
      </c>
      <c r="B18206" s="19">
        <f>(A18206-G18206)/G18206</f>
        <v>2.3168096599936452</v>
      </c>
      <c r="C18206" s="30" t="s">
        <v>97</v>
      </c>
      <c r="D18206" s="6">
        <v>1005039</v>
      </c>
      <c r="E18206" s="6">
        <v>2154</v>
      </c>
      <c r="F18206" s="7" t="s">
        <v>25</v>
      </c>
      <c r="G18206" s="6">
        <v>130.9152</v>
      </c>
    </row>
    <row r="18207" spans="1:7" ht="15" thickBot="1" x14ac:dyDescent="0.35">
      <c r="A18207" s="6">
        <v>434.57472000000001</v>
      </c>
      <c r="B18207" s="19">
        <f>(A18207-G18207)/G18207</f>
        <v>7.3137190082644636</v>
      </c>
      <c r="C18207" s="30" t="s">
        <v>362</v>
      </c>
      <c r="D18207" s="6">
        <v>1007577</v>
      </c>
      <c r="E18207" s="6">
        <v>1691</v>
      </c>
      <c r="F18207" s="7" t="s">
        <v>87</v>
      </c>
      <c r="G18207" s="6">
        <v>52.271999999999998</v>
      </c>
    </row>
    <row r="18208" spans="1:7" ht="15" thickBot="1" x14ac:dyDescent="0.35">
      <c r="A18208" s="6">
        <v>434.57472000000001</v>
      </c>
      <c r="B18208" s="19">
        <f>(A18208-G18208)/G18208</f>
        <v>4.2077308024158766</v>
      </c>
      <c r="C18208" s="30" t="s">
        <v>383</v>
      </c>
      <c r="D18208" s="6">
        <v>1007181</v>
      </c>
      <c r="E18208" s="6">
        <v>14</v>
      </c>
      <c r="F18208" s="7" t="s">
        <v>87</v>
      </c>
      <c r="G18208" s="6">
        <v>83.447999999999993</v>
      </c>
    </row>
    <row r="18209" spans="1:7" ht="15" thickBot="1" x14ac:dyDescent="0.35">
      <c r="A18209" s="6">
        <v>434.57472000000001</v>
      </c>
      <c r="B18209" s="19">
        <f>(A18209-G18209)/G18209</f>
        <v>0.39165445509043406</v>
      </c>
      <c r="C18209" s="30" t="s">
        <v>251</v>
      </c>
      <c r="D18209" s="6">
        <v>1012032</v>
      </c>
      <c r="E18209" s="6">
        <v>2758</v>
      </c>
      <c r="F18209" s="7" t="s">
        <v>87</v>
      </c>
      <c r="G18209" s="6">
        <v>312.27199999999999</v>
      </c>
    </row>
    <row r="18210" spans="1:7" ht="15" thickBot="1" x14ac:dyDescent="0.35">
      <c r="A18210" s="6">
        <v>434.61079999999998</v>
      </c>
      <c r="B18210" s="19">
        <f>(A18210-G18210)/G18210</f>
        <v>7.2643224412802727</v>
      </c>
      <c r="C18210" s="30" t="s">
        <v>143</v>
      </c>
      <c r="D18210" s="6">
        <v>1003815</v>
      </c>
      <c r="E18210" s="6">
        <v>228</v>
      </c>
      <c r="F18210" s="7" t="s">
        <v>42</v>
      </c>
      <c r="G18210" s="6">
        <v>52.588799999999999</v>
      </c>
    </row>
    <row r="18211" spans="1:7" ht="15" thickBot="1" x14ac:dyDescent="0.35">
      <c r="A18211" s="6">
        <v>434.67840000000001</v>
      </c>
      <c r="B18211" s="19">
        <f>(A18211-G18211)/G18211</f>
        <v>6.9599765602109587</v>
      </c>
      <c r="C18211" s="30" t="s">
        <v>265</v>
      </c>
      <c r="D18211" s="6">
        <v>1004581</v>
      </c>
      <c r="E18211" s="6">
        <v>399</v>
      </c>
      <c r="F18211" s="7" t="s">
        <v>23</v>
      </c>
      <c r="G18211" s="6">
        <v>54.607999999999997</v>
      </c>
    </row>
    <row r="18212" spans="1:7" ht="15" thickBot="1" x14ac:dyDescent="0.35">
      <c r="A18212" s="6">
        <v>434.75400000000002</v>
      </c>
      <c r="B18212" s="19">
        <f>(A18212-G18212)/G18212</f>
        <v>65.233089579524673</v>
      </c>
      <c r="C18212" s="30" t="s">
        <v>188</v>
      </c>
      <c r="D18212" s="6">
        <v>1005465</v>
      </c>
      <c r="E18212" s="6">
        <v>2052</v>
      </c>
      <c r="F18212" s="7" t="s">
        <v>35</v>
      </c>
      <c r="G18212" s="6">
        <v>6.5640000000000001</v>
      </c>
    </row>
    <row r="18213" spans="1:7" ht="15" thickBot="1" x14ac:dyDescent="0.35">
      <c r="A18213" s="6">
        <v>434.75400000000002</v>
      </c>
      <c r="B18213" s="19">
        <f>(A18213-G18213)/G18213</f>
        <v>15.858771521637971</v>
      </c>
      <c r="C18213" s="30" t="s">
        <v>135</v>
      </c>
      <c r="D18213" s="6">
        <v>1005936</v>
      </c>
      <c r="E18213" s="6">
        <v>1379</v>
      </c>
      <c r="F18213" s="7" t="s">
        <v>42</v>
      </c>
      <c r="G18213" s="6">
        <v>25.788</v>
      </c>
    </row>
    <row r="18214" spans="1:7" ht="15" thickBot="1" x14ac:dyDescent="0.35">
      <c r="A18214" s="6">
        <v>434.75400000000002</v>
      </c>
      <c r="B18214" s="19">
        <f>(A18214-G18214)/G18214</f>
        <v>2.231026487113172</v>
      </c>
      <c r="C18214" s="30" t="s">
        <v>41</v>
      </c>
      <c r="D18214" s="6">
        <v>1005934</v>
      </c>
      <c r="E18214" s="6">
        <v>804</v>
      </c>
      <c r="F18214" s="7" t="s">
        <v>23</v>
      </c>
      <c r="G18214" s="6">
        <v>134.55600000000001</v>
      </c>
    </row>
    <row r="18215" spans="1:7" ht="15" thickBot="1" x14ac:dyDescent="0.35">
      <c r="A18215" s="6">
        <v>434.86156799999998</v>
      </c>
      <c r="B18215" s="19">
        <f>(A18215-G18215)/G18215</f>
        <v>0.43222958801892841</v>
      </c>
      <c r="C18215" s="30" t="s">
        <v>311</v>
      </c>
      <c r="D18215" s="6">
        <v>1010585</v>
      </c>
      <c r="E18215" s="6">
        <v>852</v>
      </c>
      <c r="F18215" s="7" t="s">
        <v>87</v>
      </c>
      <c r="G18215" s="6">
        <v>303.62560000000002</v>
      </c>
    </row>
    <row r="18216" spans="1:7" ht="15" thickBot="1" x14ac:dyDescent="0.35">
      <c r="A18216" s="6">
        <v>434.86559999999997</v>
      </c>
      <c r="B18216" s="19">
        <f>(A18216-G18216)/G18216</f>
        <v>2.2800439284593663</v>
      </c>
      <c r="C18216" s="30" t="s">
        <v>258</v>
      </c>
      <c r="D18216" s="6">
        <v>1004889</v>
      </c>
      <c r="E18216" s="6">
        <v>1760</v>
      </c>
      <c r="F18216" s="7" t="s">
        <v>87</v>
      </c>
      <c r="G18216" s="6">
        <v>132.57919999999999</v>
      </c>
    </row>
    <row r="18217" spans="1:7" ht="15" thickBot="1" x14ac:dyDescent="0.35">
      <c r="A18217" s="6">
        <v>434.9228</v>
      </c>
      <c r="B18217" s="19">
        <f>(A18217-G18217)/G18217</f>
        <v>1.2050614890406735</v>
      </c>
      <c r="C18217" s="30" t="s">
        <v>301</v>
      </c>
      <c r="D18217" s="6">
        <v>1004274</v>
      </c>
      <c r="E18217" s="6">
        <v>1918</v>
      </c>
      <c r="F18217" s="7" t="s">
        <v>25</v>
      </c>
      <c r="G18217" s="6">
        <v>197.23840000000001</v>
      </c>
    </row>
    <row r="18218" spans="1:7" ht="15" thickBot="1" x14ac:dyDescent="0.35">
      <c r="A18218" s="6">
        <v>434.93216000000001</v>
      </c>
      <c r="B18218" s="19">
        <f>(A18218-G18218)/G18218</f>
        <v>-0.31641742281749302</v>
      </c>
      <c r="C18218" s="30" t="s">
        <v>56</v>
      </c>
      <c r="D18218" s="6">
        <v>1001493</v>
      </c>
      <c r="E18218" s="6">
        <v>1493</v>
      </c>
      <c r="F18218" s="7" t="s">
        <v>25</v>
      </c>
      <c r="G18218" s="6">
        <v>636.25401599999998</v>
      </c>
    </row>
    <row r="18219" spans="1:7" ht="15" thickBot="1" x14ac:dyDescent="0.35">
      <c r="A18219" s="6">
        <v>435.01119999999997</v>
      </c>
      <c r="B18219" s="19">
        <f>(A18219-G18219)/G18219</f>
        <v>4.6357945358815957</v>
      </c>
      <c r="C18219" s="30" t="s">
        <v>141</v>
      </c>
      <c r="D18219" s="6">
        <v>1002910</v>
      </c>
      <c r="E18219" s="6">
        <v>1350</v>
      </c>
      <c r="F18219" s="7" t="s">
        <v>25</v>
      </c>
      <c r="G18219" s="6">
        <v>77.187200000000004</v>
      </c>
    </row>
    <row r="18220" spans="1:7" ht="15" thickBot="1" x14ac:dyDescent="0.35">
      <c r="A18220" s="6">
        <v>435.01119999999997</v>
      </c>
      <c r="B18220" s="19">
        <f>(A18220-G18220)/G18220</f>
        <v>0.94379146648364209</v>
      </c>
      <c r="C18220" s="30" t="s">
        <v>221</v>
      </c>
      <c r="D18220" s="6">
        <v>1002656</v>
      </c>
      <c r="E18220" s="6">
        <v>2656</v>
      </c>
      <c r="F18220" s="7" t="s">
        <v>21</v>
      </c>
      <c r="G18220" s="6">
        <v>223.79519999999999</v>
      </c>
    </row>
    <row r="18221" spans="1:7" ht="15" thickBot="1" x14ac:dyDescent="0.35">
      <c r="A18221" s="6">
        <v>435.01535999999999</v>
      </c>
      <c r="B18221" s="19">
        <f>(A18221-G18221)/G18221</f>
        <v>0.18725240520656472</v>
      </c>
      <c r="C18221" s="30" t="s">
        <v>176</v>
      </c>
      <c r="D18221" s="6">
        <v>1000837</v>
      </c>
      <c r="E18221" s="6">
        <v>837</v>
      </c>
      <c r="F18221" s="7" t="s">
        <v>27</v>
      </c>
      <c r="G18221" s="6">
        <v>366.40512000000001</v>
      </c>
    </row>
    <row r="18222" spans="1:7" ht="15" thickBot="1" x14ac:dyDescent="0.35">
      <c r="A18222" s="6">
        <v>435.24520000000001</v>
      </c>
      <c r="B18222" s="19">
        <f>(A18222-G18222)/G18222</f>
        <v>23.502634660421545</v>
      </c>
      <c r="C18222" s="30" t="s">
        <v>177</v>
      </c>
      <c r="D18222" s="6">
        <v>1004167</v>
      </c>
      <c r="E18222" s="6">
        <v>289</v>
      </c>
      <c r="F18222" s="7" t="s">
        <v>25</v>
      </c>
      <c r="G18222" s="6">
        <v>17.763200000000001</v>
      </c>
    </row>
    <row r="18223" spans="1:7" ht="15" thickBot="1" x14ac:dyDescent="0.35">
      <c r="A18223" s="6">
        <v>435.29183999999998</v>
      </c>
      <c r="B18223" s="19">
        <f>(A18223-G18223)/G18223</f>
        <v>88.492565789473687</v>
      </c>
      <c r="C18223" s="30" t="s">
        <v>285</v>
      </c>
      <c r="D18223" s="6">
        <v>1006302</v>
      </c>
      <c r="E18223" s="6">
        <v>2297</v>
      </c>
      <c r="F18223" s="7" t="s">
        <v>87</v>
      </c>
      <c r="G18223" s="6">
        <v>4.8639999999999999</v>
      </c>
    </row>
    <row r="18224" spans="1:7" ht="15" thickBot="1" x14ac:dyDescent="0.35">
      <c r="A18224" s="6">
        <v>435.29183999999998</v>
      </c>
      <c r="B18224" s="19">
        <f>(A18224-G18224)/G18224</f>
        <v>0.22325217508599166</v>
      </c>
      <c r="C18224" s="30" t="s">
        <v>36</v>
      </c>
      <c r="D18224" s="6">
        <v>1017420</v>
      </c>
      <c r="E18224" s="6">
        <v>2409</v>
      </c>
      <c r="F18224" s="7" t="s">
        <v>87</v>
      </c>
      <c r="G18224" s="6">
        <v>355.84800000000001</v>
      </c>
    </row>
    <row r="18225" spans="1:7" ht="15" thickBot="1" x14ac:dyDescent="0.35">
      <c r="A18225" s="6">
        <v>435.29183999999998</v>
      </c>
      <c r="B18225" s="19">
        <f>(A18225-G18225)/G18225</f>
        <v>0.16091445396259818</v>
      </c>
      <c r="C18225" s="30" t="s">
        <v>316</v>
      </c>
      <c r="D18225" s="6">
        <v>1017999</v>
      </c>
      <c r="E18225" s="6">
        <v>1640</v>
      </c>
      <c r="F18225" s="7" t="s">
        <v>87</v>
      </c>
      <c r="G18225" s="6">
        <v>374.95600000000002</v>
      </c>
    </row>
    <row r="18226" spans="1:7" ht="15" thickBot="1" x14ac:dyDescent="0.35">
      <c r="A18226" s="6">
        <v>435.29183999999998</v>
      </c>
      <c r="B18226" s="19">
        <f>(A18226-G18226)/G18226</f>
        <v>2.0231191112361022E-2</v>
      </c>
      <c r="C18226" s="30" t="s">
        <v>213</v>
      </c>
      <c r="D18226" s="6">
        <v>1012723</v>
      </c>
      <c r="E18226" s="6">
        <v>2505</v>
      </c>
      <c r="F18226" s="7" t="s">
        <v>87</v>
      </c>
      <c r="G18226" s="6">
        <v>426.66</v>
      </c>
    </row>
    <row r="18227" spans="1:7" ht="15" thickBot="1" x14ac:dyDescent="0.35">
      <c r="A18227" s="6">
        <v>435.29719999999998</v>
      </c>
      <c r="B18227" s="19">
        <f>(A18227-G18227)/G18227</f>
        <v>3.1430991685194769</v>
      </c>
      <c r="C18227" s="30" t="s">
        <v>369</v>
      </c>
      <c r="D18227" s="6">
        <v>1004323</v>
      </c>
      <c r="E18227" s="6">
        <v>2396</v>
      </c>
      <c r="F18227" s="7" t="s">
        <v>25</v>
      </c>
      <c r="G18227" s="6">
        <v>105.0656</v>
      </c>
    </row>
    <row r="18228" spans="1:7" ht="15" thickBot="1" x14ac:dyDescent="0.35">
      <c r="A18228" s="6">
        <v>435.42720000000003</v>
      </c>
      <c r="B18228" s="19">
        <f>(A18228-G18228)/G18228</f>
        <v>0.91420130829288881</v>
      </c>
      <c r="C18228" s="30" t="s">
        <v>60</v>
      </c>
      <c r="D18228" s="6">
        <v>1003993</v>
      </c>
      <c r="E18228" s="6">
        <v>1860</v>
      </c>
      <c r="F18228" s="7" t="s">
        <v>17</v>
      </c>
      <c r="G18228" s="6">
        <v>227.47200000000001</v>
      </c>
    </row>
    <row r="18229" spans="1:7" ht="15" thickBot="1" x14ac:dyDescent="0.35">
      <c r="A18229" s="6">
        <v>435.45319999999998</v>
      </c>
      <c r="B18229" s="19">
        <f>(A18229-G18229)/G18229</f>
        <v>2.0063433412866734</v>
      </c>
      <c r="C18229" s="30" t="s">
        <v>325</v>
      </c>
      <c r="D18229" s="6">
        <v>1003144</v>
      </c>
      <c r="E18229" s="6">
        <v>512</v>
      </c>
      <c r="F18229" s="7" t="s">
        <v>35</v>
      </c>
      <c r="G18229" s="6">
        <v>144.84479999999999</v>
      </c>
    </row>
    <row r="18230" spans="1:7" ht="15" thickBot="1" x14ac:dyDescent="0.35">
      <c r="A18230" s="6">
        <v>435.50457599999999</v>
      </c>
      <c r="B18230" s="19">
        <f>(A18230-G18230)/G18230</f>
        <v>1.9740520610845163</v>
      </c>
      <c r="C18230" s="30" t="s">
        <v>352</v>
      </c>
      <c r="D18230" s="6">
        <v>1000722</v>
      </c>
      <c r="E18230" s="6">
        <v>722</v>
      </c>
      <c r="F18230" s="7" t="s">
        <v>31</v>
      </c>
      <c r="G18230" s="6">
        <v>146.434752</v>
      </c>
    </row>
    <row r="18231" spans="1:7" ht="15" thickBot="1" x14ac:dyDescent="0.35">
      <c r="A18231" s="6">
        <v>435.53327999999999</v>
      </c>
      <c r="B18231" s="19">
        <f>(A18231-G18231)/G18231</f>
        <v>4.537567859019135E-2</v>
      </c>
      <c r="C18231" s="30" t="s">
        <v>281</v>
      </c>
      <c r="D18231" s="6">
        <v>1000948</v>
      </c>
      <c r="E18231" s="6">
        <v>948</v>
      </c>
      <c r="F18231" s="7" t="s">
        <v>21</v>
      </c>
      <c r="G18231" s="6">
        <v>416.62848000000002</v>
      </c>
    </row>
    <row r="18232" spans="1:7" ht="15" thickBot="1" x14ac:dyDescent="0.35">
      <c r="A18232" s="6">
        <v>435.65039999999999</v>
      </c>
      <c r="B18232" s="19">
        <f>(A18232-G18232)/G18232</f>
        <v>41.694080752646016</v>
      </c>
      <c r="C18232" s="30" t="s">
        <v>74</v>
      </c>
      <c r="D18232" s="6">
        <v>1006093</v>
      </c>
      <c r="E18232" s="6">
        <v>1181</v>
      </c>
      <c r="F18232" s="7" t="s">
        <v>19</v>
      </c>
      <c r="G18232" s="6">
        <v>10.204000000000001</v>
      </c>
    </row>
    <row r="18233" spans="1:7" ht="15" thickBot="1" x14ac:dyDescent="0.35">
      <c r="A18233" s="6">
        <v>435.65039999999999</v>
      </c>
      <c r="B18233" s="19">
        <f>(A18233-G18233)/G18233</f>
        <v>11.081264559068218</v>
      </c>
      <c r="C18233" s="30" t="s">
        <v>232</v>
      </c>
      <c r="D18233" s="6">
        <v>1005695</v>
      </c>
      <c r="E18233" s="6">
        <v>2429</v>
      </c>
      <c r="F18233" s="7" t="s">
        <v>21</v>
      </c>
      <c r="G18233" s="6">
        <v>36.06</v>
      </c>
    </row>
    <row r="18234" spans="1:7" ht="15" thickBot="1" x14ac:dyDescent="0.35">
      <c r="A18234" s="6">
        <v>435.65039999999999</v>
      </c>
      <c r="B18234" s="19">
        <f>(A18234-G18234)/G18234</f>
        <v>3.2565599718607103</v>
      </c>
      <c r="C18234" s="30" t="s">
        <v>83</v>
      </c>
      <c r="D18234" s="6">
        <v>1006042</v>
      </c>
      <c r="E18234" s="6">
        <v>259</v>
      </c>
      <c r="F18234" s="7" t="s">
        <v>21</v>
      </c>
      <c r="G18234" s="6">
        <v>102.348</v>
      </c>
    </row>
    <row r="18235" spans="1:7" ht="15" thickBot="1" x14ac:dyDescent="0.35">
      <c r="A18235" s="6">
        <v>435.69760000000002</v>
      </c>
      <c r="B18235" s="19">
        <f>(A18235-G18235)/G18235</f>
        <v>1.0136580099384762</v>
      </c>
      <c r="C18235" s="30" t="s">
        <v>132</v>
      </c>
      <c r="D18235" s="6">
        <v>1004670</v>
      </c>
      <c r="E18235" s="6">
        <v>464</v>
      </c>
      <c r="F18235" s="7" t="s">
        <v>17</v>
      </c>
      <c r="G18235" s="6">
        <v>216.37119999999999</v>
      </c>
    </row>
    <row r="18236" spans="1:7" ht="15" thickBot="1" x14ac:dyDescent="0.35">
      <c r="A18236" s="6">
        <v>435.84735999999998</v>
      </c>
      <c r="B18236" s="19">
        <f>(A18236-G18236)/G18236</f>
        <v>32.481391347099311</v>
      </c>
      <c r="C18236" s="30" t="s">
        <v>164</v>
      </c>
      <c r="D18236" s="6">
        <v>1001540</v>
      </c>
      <c r="E18236" s="6">
        <v>1540</v>
      </c>
      <c r="F18236" s="7" t="s">
        <v>87</v>
      </c>
      <c r="G18236" s="6">
        <v>13.0176</v>
      </c>
    </row>
    <row r="18237" spans="1:7" ht="15" thickBot="1" x14ac:dyDescent="0.35">
      <c r="A18237" s="6">
        <v>436.00896</v>
      </c>
      <c r="B18237" s="19">
        <f>(A18237-G18237)/G18237</f>
        <v>35.117375745526843</v>
      </c>
      <c r="C18237" s="30" t="s">
        <v>284</v>
      </c>
      <c r="D18237" s="6">
        <v>1008476</v>
      </c>
      <c r="E18237" s="6">
        <v>2075</v>
      </c>
      <c r="F18237" s="7" t="s">
        <v>87</v>
      </c>
      <c r="G18237" s="6">
        <v>12.071999999999999</v>
      </c>
    </row>
    <row r="18238" spans="1:7" ht="15" thickBot="1" x14ac:dyDescent="0.35">
      <c r="A18238" s="6">
        <v>436.00896</v>
      </c>
      <c r="B18238" s="19">
        <f>(A18238-G18238)/G18238</f>
        <v>3.1872403196066381</v>
      </c>
      <c r="C18238" s="30" t="s">
        <v>325</v>
      </c>
      <c r="D18238" s="6">
        <v>1007389</v>
      </c>
      <c r="E18238" s="6">
        <v>2173</v>
      </c>
      <c r="F18238" s="7" t="s">
        <v>87</v>
      </c>
      <c r="G18238" s="6">
        <v>104.128</v>
      </c>
    </row>
    <row r="18239" spans="1:7" ht="15" thickBot="1" x14ac:dyDescent="0.35">
      <c r="A18239" s="6">
        <v>436.00896</v>
      </c>
      <c r="B18239" s="19">
        <f>(A18239-G18239)/G18239</f>
        <v>-0.1462522811826904</v>
      </c>
      <c r="C18239" s="30" t="s">
        <v>287</v>
      </c>
      <c r="D18239" s="6">
        <v>1019202</v>
      </c>
      <c r="E18239" s="6">
        <v>487</v>
      </c>
      <c r="F18239" s="7" t="s">
        <v>87</v>
      </c>
      <c r="G18239" s="6">
        <v>510.7</v>
      </c>
    </row>
    <row r="18240" spans="1:7" ht="15" thickBot="1" x14ac:dyDescent="0.35">
      <c r="A18240" s="6">
        <v>436.00896</v>
      </c>
      <c r="B18240" s="19">
        <f>(A18240-G18240)/G18240</f>
        <v>-0.19246234655247771</v>
      </c>
      <c r="C18240" s="30" t="s">
        <v>368</v>
      </c>
      <c r="D18240" s="6">
        <v>1018400</v>
      </c>
      <c r="E18240" s="6">
        <v>2405</v>
      </c>
      <c r="F18240" s="7" t="s">
        <v>87</v>
      </c>
      <c r="G18240" s="6">
        <v>539.92399999999998</v>
      </c>
    </row>
    <row r="18241" spans="1:7" ht="15" thickBot="1" x14ac:dyDescent="0.35">
      <c r="A18241" s="6">
        <v>436.15104000000002</v>
      </c>
      <c r="B18241" s="19">
        <f>(A18241-G18241)/G18241</f>
        <v>1.7016828876687349</v>
      </c>
      <c r="C18241" s="30" t="s">
        <v>328</v>
      </c>
      <c r="D18241" s="6">
        <v>1001951</v>
      </c>
      <c r="E18241" s="6">
        <v>1951</v>
      </c>
      <c r="F18241" s="7" t="s">
        <v>27</v>
      </c>
      <c r="G18241" s="6">
        <v>161.43680000000001</v>
      </c>
    </row>
    <row r="18242" spans="1:7" ht="15" thickBot="1" x14ac:dyDescent="0.35">
      <c r="A18242" s="6">
        <v>436.15935999999999</v>
      </c>
      <c r="B18242" s="19">
        <f>(A18242-G18242)/G18242</f>
        <v>0.16510194015829338</v>
      </c>
      <c r="C18242" s="30" t="s">
        <v>156</v>
      </c>
      <c r="D18242" s="6">
        <v>1001362</v>
      </c>
      <c r="E18242" s="6">
        <v>1362</v>
      </c>
      <c r="F18242" s="7" t="s">
        <v>17</v>
      </c>
      <c r="G18242" s="6">
        <v>374.35296</v>
      </c>
    </row>
    <row r="18243" spans="1:7" ht="15" thickBot="1" x14ac:dyDescent="0.35">
      <c r="A18243" s="6">
        <v>436.358</v>
      </c>
      <c r="B18243" s="19">
        <f>(A18243-G18243)/G18243</f>
        <v>2.4785305221805567</v>
      </c>
      <c r="C18243" s="30" t="s">
        <v>59</v>
      </c>
      <c r="D18243" s="6">
        <v>1004314</v>
      </c>
      <c r="E18243" s="6">
        <v>2088</v>
      </c>
      <c r="F18243" s="7" t="s">
        <v>17</v>
      </c>
      <c r="G18243" s="6">
        <v>125.4432</v>
      </c>
    </row>
    <row r="18244" spans="1:7" ht="15" thickBot="1" x14ac:dyDescent="0.35">
      <c r="A18244" s="6">
        <v>436.45679999999999</v>
      </c>
      <c r="B18244" s="19">
        <f>(A18244-G18244)/G18244</f>
        <v>1.1387560371322836</v>
      </c>
      <c r="C18244" s="30" t="s">
        <v>114</v>
      </c>
      <c r="D18244" s="6">
        <v>1002461</v>
      </c>
      <c r="E18244" s="6">
        <v>2461</v>
      </c>
      <c r="F18244" s="7" t="s">
        <v>23</v>
      </c>
      <c r="G18244" s="6">
        <v>204.07040000000001</v>
      </c>
    </row>
    <row r="18245" spans="1:7" ht="15" thickBot="1" x14ac:dyDescent="0.35">
      <c r="A18245" s="6">
        <v>436.54680000000002</v>
      </c>
      <c r="B18245" s="19">
        <f>(A18245-G18245)/G18245</f>
        <v>15.842083333333333</v>
      </c>
      <c r="C18245" s="30" t="s">
        <v>88</v>
      </c>
      <c r="D18245" s="6">
        <v>1005394</v>
      </c>
      <c r="E18245" s="6">
        <v>936</v>
      </c>
      <c r="F18245" s="7" t="s">
        <v>31</v>
      </c>
      <c r="G18245" s="6">
        <v>25.92</v>
      </c>
    </row>
    <row r="18246" spans="1:7" ht="15" thickBot="1" x14ac:dyDescent="0.35">
      <c r="A18246" s="6">
        <v>436.54680000000002</v>
      </c>
      <c r="B18246" s="19">
        <f>(A18246-G18246)/G18246</f>
        <v>2.4089239419022332</v>
      </c>
      <c r="C18246" s="30" t="s">
        <v>196</v>
      </c>
      <c r="D18246" s="6">
        <v>1005832</v>
      </c>
      <c r="E18246" s="6">
        <v>2433</v>
      </c>
      <c r="F18246" s="7" t="s">
        <v>21</v>
      </c>
      <c r="G18246" s="6">
        <v>128.06</v>
      </c>
    </row>
    <row r="18247" spans="1:7" ht="15" thickBot="1" x14ac:dyDescent="0.35">
      <c r="A18247" s="6">
        <v>436.54680000000002</v>
      </c>
      <c r="B18247" s="19">
        <f>(A18247-G18247)/G18247</f>
        <v>1.1520882631329863</v>
      </c>
      <c r="C18247" s="30" t="s">
        <v>239</v>
      </c>
      <c r="D18247" s="6">
        <v>1005878</v>
      </c>
      <c r="E18247" s="6">
        <v>272</v>
      </c>
      <c r="F18247" s="7" t="s">
        <v>31</v>
      </c>
      <c r="G18247" s="6">
        <v>202.84800000000001</v>
      </c>
    </row>
    <row r="18248" spans="1:7" ht="15" thickBot="1" x14ac:dyDescent="0.35">
      <c r="A18248" s="6">
        <v>436.65440000000001</v>
      </c>
      <c r="B18248" s="19">
        <f>(A18248-G18248)/G18248</f>
        <v>4.053496037330568</v>
      </c>
      <c r="C18248" s="30" t="s">
        <v>16</v>
      </c>
      <c r="D18248" s="6">
        <v>1005127</v>
      </c>
      <c r="E18248" s="6">
        <v>1026</v>
      </c>
      <c r="F18248" s="7" t="s">
        <v>31</v>
      </c>
      <c r="G18248" s="6">
        <v>86.406400000000005</v>
      </c>
    </row>
    <row r="18249" spans="1:7" ht="15" thickBot="1" x14ac:dyDescent="0.35">
      <c r="A18249" s="6">
        <v>436.72608000000002</v>
      </c>
      <c r="B18249" s="19">
        <f>(A18249-G18249)/G18249</f>
        <v>-4.7979491472219242E-2</v>
      </c>
      <c r="C18249" s="30" t="s">
        <v>122</v>
      </c>
      <c r="D18249" s="6">
        <v>1009958</v>
      </c>
      <c r="E18249" s="6">
        <v>758</v>
      </c>
      <c r="F18249" s="7" t="s">
        <v>87</v>
      </c>
      <c r="G18249" s="6">
        <v>458.73599999999999</v>
      </c>
    </row>
    <row r="18250" spans="1:7" ht="15" thickBot="1" x14ac:dyDescent="0.35">
      <c r="A18250" s="6">
        <v>436.94560000000001</v>
      </c>
      <c r="B18250" s="19">
        <f>(A18250-G18250)/G18250</f>
        <v>1.5837401604601877</v>
      </c>
      <c r="C18250" s="30" t="s">
        <v>106</v>
      </c>
      <c r="D18250" s="6">
        <v>1002329</v>
      </c>
      <c r="E18250" s="6">
        <v>2329</v>
      </c>
      <c r="F18250" s="7" t="s">
        <v>23</v>
      </c>
      <c r="G18250" s="6">
        <v>169.11359999999999</v>
      </c>
    </row>
    <row r="18251" spans="1:7" ht="15" thickBot="1" x14ac:dyDescent="0.35">
      <c r="A18251" s="6">
        <v>436.94560000000001</v>
      </c>
      <c r="B18251" s="19">
        <f>(A18251-G18251)/G18251</f>
        <v>0.87913547286138949</v>
      </c>
      <c r="C18251" s="30" t="s">
        <v>369</v>
      </c>
      <c r="D18251" s="6">
        <v>1004700</v>
      </c>
      <c r="E18251" s="6">
        <v>2222</v>
      </c>
      <c r="F18251" s="7" t="s">
        <v>19</v>
      </c>
      <c r="G18251" s="6">
        <v>232.5248</v>
      </c>
    </row>
    <row r="18252" spans="1:7" ht="15" thickBot="1" x14ac:dyDescent="0.35">
      <c r="A18252" s="6">
        <v>437.23160000000001</v>
      </c>
      <c r="B18252" s="19">
        <f>(A18252-G18252)/G18252</f>
        <v>1.4090638609235326</v>
      </c>
      <c r="C18252" s="30" t="s">
        <v>321</v>
      </c>
      <c r="D18252" s="6">
        <v>1003384</v>
      </c>
      <c r="E18252" s="6">
        <v>1377</v>
      </c>
      <c r="F18252" s="7" t="s">
        <v>42</v>
      </c>
      <c r="G18252" s="6">
        <v>181.49440000000001</v>
      </c>
    </row>
    <row r="18253" spans="1:7" ht="15" thickBot="1" x14ac:dyDescent="0.35">
      <c r="A18253" s="6">
        <v>437.3304</v>
      </c>
      <c r="B18253" s="19">
        <f>(A18253-G18253)/G18253</f>
        <v>-0.14197580857812303</v>
      </c>
      <c r="C18253" s="30" t="s">
        <v>276</v>
      </c>
      <c r="D18253" s="6">
        <v>1002449</v>
      </c>
      <c r="E18253" s="6">
        <v>2449</v>
      </c>
      <c r="F18253" s="7" t="s">
        <v>19</v>
      </c>
      <c r="G18253" s="6">
        <v>509.69472000000002</v>
      </c>
    </row>
    <row r="18254" spans="1:7" ht="15" thickBot="1" x14ac:dyDescent="0.35">
      <c r="A18254" s="6">
        <v>437.44319999999999</v>
      </c>
      <c r="B18254" s="19">
        <f>(A18254-G18254)/G18254</f>
        <v>5.4458799952846872</v>
      </c>
      <c r="C18254" s="30" t="s">
        <v>45</v>
      </c>
      <c r="D18254" s="6">
        <v>1005839</v>
      </c>
      <c r="E18254" s="6">
        <v>586</v>
      </c>
      <c r="F18254" s="7" t="s">
        <v>35</v>
      </c>
      <c r="G18254" s="6">
        <v>67.864000000000004</v>
      </c>
    </row>
    <row r="18255" spans="1:7" ht="15" thickBot="1" x14ac:dyDescent="0.35">
      <c r="A18255" s="6">
        <v>437.44319999999999</v>
      </c>
      <c r="B18255" s="19">
        <f>(A18255-G18255)/G18255</f>
        <v>3.0070643411988858</v>
      </c>
      <c r="C18255" s="30" t="s">
        <v>143</v>
      </c>
      <c r="D18255" s="6">
        <v>1005633</v>
      </c>
      <c r="E18255" s="6">
        <v>1411</v>
      </c>
      <c r="F18255" s="7" t="s">
        <v>25</v>
      </c>
      <c r="G18255" s="6">
        <v>109.16800000000001</v>
      </c>
    </row>
    <row r="18256" spans="1:7" ht="15" thickBot="1" x14ac:dyDescent="0.35">
      <c r="A18256" s="6">
        <v>437.44319999999999</v>
      </c>
      <c r="B18256" s="19">
        <f>(A18256-G18256)/G18256</f>
        <v>0.3612756264236901</v>
      </c>
      <c r="C18256" s="30" t="s">
        <v>183</v>
      </c>
      <c r="D18256" s="6">
        <v>1014217</v>
      </c>
      <c r="E18256" s="6">
        <v>1015</v>
      </c>
      <c r="F18256" s="7" t="s">
        <v>87</v>
      </c>
      <c r="G18256" s="6">
        <v>321.34800000000001</v>
      </c>
    </row>
    <row r="18257" spans="1:7" ht="15" thickBot="1" x14ac:dyDescent="0.35">
      <c r="A18257" s="6">
        <v>437.44319999999999</v>
      </c>
      <c r="B18257" s="19">
        <f>(A18257-G18257)/G18257</f>
        <v>-0.18220852931719103</v>
      </c>
      <c r="C18257" s="30" t="s">
        <v>124</v>
      </c>
      <c r="D18257" s="6">
        <v>1018736</v>
      </c>
      <c r="E18257" s="6">
        <v>2068</v>
      </c>
      <c r="F18257" s="7" t="s">
        <v>87</v>
      </c>
      <c r="G18257" s="6">
        <v>534.90800000000002</v>
      </c>
    </row>
    <row r="18258" spans="1:7" ht="15" thickBot="1" x14ac:dyDescent="0.35">
      <c r="A18258" s="6">
        <v>437.46039999999999</v>
      </c>
      <c r="B18258" s="19">
        <f>(A18258-G18258)/G18258</f>
        <v>1.6471936601990629</v>
      </c>
      <c r="C18258" s="30" t="s">
        <v>388</v>
      </c>
      <c r="D18258" s="6">
        <v>1004886</v>
      </c>
      <c r="E18258" s="6">
        <v>2513</v>
      </c>
      <c r="F18258" s="7" t="s">
        <v>23</v>
      </c>
      <c r="G18258" s="6">
        <v>165.2544</v>
      </c>
    </row>
    <row r="18259" spans="1:7" ht="15" thickBot="1" x14ac:dyDescent="0.35">
      <c r="A18259" s="6">
        <v>437.4864</v>
      </c>
      <c r="B18259" s="19">
        <f>(A18259-G18259)/G18259</f>
        <v>-0.32096751121998318</v>
      </c>
      <c r="C18259" s="30" t="s">
        <v>219</v>
      </c>
      <c r="D18259" s="6">
        <v>1001306</v>
      </c>
      <c r="E18259" s="6">
        <v>1306</v>
      </c>
      <c r="F18259" s="7" t="s">
        <v>23</v>
      </c>
      <c r="G18259" s="6">
        <v>644.27904000000001</v>
      </c>
    </row>
    <row r="18260" spans="1:7" ht="15" thickBot="1" x14ac:dyDescent="0.35">
      <c r="A18260" s="6">
        <v>437.67360000000002</v>
      </c>
      <c r="B18260" s="19">
        <f>(A18260-G18260)/G18260</f>
        <v>2.5325430032543004</v>
      </c>
      <c r="C18260" s="30" t="s">
        <v>223</v>
      </c>
      <c r="D18260" s="6">
        <v>1004899</v>
      </c>
      <c r="E18260" s="6">
        <v>1096</v>
      </c>
      <c r="F18260" s="7" t="s">
        <v>31</v>
      </c>
      <c r="G18260" s="6">
        <v>123.8976</v>
      </c>
    </row>
    <row r="18261" spans="1:7" ht="15" thickBot="1" x14ac:dyDescent="0.35">
      <c r="A18261" s="6">
        <v>437.80360000000002</v>
      </c>
      <c r="B18261" s="19">
        <f>(A18261-G18261)/G18261</f>
        <v>0.74464893711983071</v>
      </c>
      <c r="C18261" s="30" t="s">
        <v>280</v>
      </c>
      <c r="D18261" s="6">
        <v>1004431</v>
      </c>
      <c r="E18261" s="6">
        <v>836</v>
      </c>
      <c r="F18261" s="7" t="s">
        <v>19</v>
      </c>
      <c r="G18261" s="6">
        <v>250.9408</v>
      </c>
    </row>
    <row r="18262" spans="1:7" ht="15" thickBot="1" x14ac:dyDescent="0.35">
      <c r="A18262" s="6">
        <v>438.04350720000002</v>
      </c>
      <c r="B18262" s="19">
        <f>(A18262-G18262)/G18262</f>
        <v>0.1819897419956481</v>
      </c>
      <c r="C18262" s="30" t="s">
        <v>127</v>
      </c>
      <c r="D18262" s="6">
        <v>1000574</v>
      </c>
      <c r="E18262" s="6">
        <v>574</v>
      </c>
      <c r="F18262" s="7" t="s">
        <v>19</v>
      </c>
      <c r="G18262" s="6">
        <v>370.59840000000003</v>
      </c>
    </row>
    <row r="18263" spans="1:7" ht="15" thickBot="1" x14ac:dyDescent="0.35">
      <c r="A18263" s="6">
        <v>438.16032000000001</v>
      </c>
      <c r="B18263" s="19">
        <f>(A18263-G18263)/G18263</f>
        <v>8.6868879297514578E-2</v>
      </c>
      <c r="C18263" s="30" t="s">
        <v>295</v>
      </c>
      <c r="D18263" s="6">
        <v>1011788</v>
      </c>
      <c r="E18263" s="6">
        <v>1837</v>
      </c>
      <c r="F18263" s="7" t="s">
        <v>87</v>
      </c>
      <c r="G18263" s="6">
        <v>403.14</v>
      </c>
    </row>
    <row r="18264" spans="1:7" ht="15" thickBot="1" x14ac:dyDescent="0.35">
      <c r="A18264" s="6">
        <v>438.178</v>
      </c>
      <c r="B18264" s="19">
        <f>(A18264-G18264)/G18264</f>
        <v>1.294490850899829</v>
      </c>
      <c r="C18264" s="30" t="s">
        <v>217</v>
      </c>
      <c r="D18264" s="6">
        <v>1003466</v>
      </c>
      <c r="E18264" s="6">
        <v>340</v>
      </c>
      <c r="F18264" s="7" t="s">
        <v>87</v>
      </c>
      <c r="G18264" s="6">
        <v>190.96960000000001</v>
      </c>
    </row>
    <row r="18265" spans="1:7" ht="15" thickBot="1" x14ac:dyDescent="0.35">
      <c r="A18265" s="6">
        <v>438.40679999999998</v>
      </c>
      <c r="B18265" s="19">
        <f>(A18265-G18265)/G18265</f>
        <v>2.8977084960644123E-2</v>
      </c>
      <c r="C18265" s="30" t="s">
        <v>270</v>
      </c>
      <c r="D18265" s="6">
        <v>1002602</v>
      </c>
      <c r="E18265" s="6">
        <v>2602</v>
      </c>
      <c r="F18265" s="7" t="s">
        <v>87</v>
      </c>
      <c r="G18265" s="6">
        <v>426.06079999999997</v>
      </c>
    </row>
    <row r="18266" spans="1:7" ht="15" thickBot="1" x14ac:dyDescent="0.35">
      <c r="A18266" s="6">
        <v>438.43903999999998</v>
      </c>
      <c r="B18266" s="19">
        <f>(A18266-G18266)/G18266</f>
        <v>1.0505589894787253</v>
      </c>
      <c r="C18266" s="30" t="s">
        <v>372</v>
      </c>
      <c r="D18266" s="6">
        <v>1001591</v>
      </c>
      <c r="E18266" s="6">
        <v>1591</v>
      </c>
      <c r="F18266" s="7" t="s">
        <v>17</v>
      </c>
      <c r="G18266" s="6">
        <v>213.81440000000001</v>
      </c>
    </row>
    <row r="18267" spans="1:7" ht="15" thickBot="1" x14ac:dyDescent="0.35">
      <c r="A18267" s="6">
        <v>438.70319999999998</v>
      </c>
      <c r="B18267" s="19">
        <f>(A18267-G18267)/G18267</f>
        <v>6.516571632216678</v>
      </c>
      <c r="C18267" s="30" t="s">
        <v>41</v>
      </c>
      <c r="D18267" s="6">
        <v>1004208</v>
      </c>
      <c r="E18267" s="6">
        <v>2244</v>
      </c>
      <c r="F18267" s="7" t="s">
        <v>21</v>
      </c>
      <c r="G18267" s="6">
        <v>58.364800000000002</v>
      </c>
    </row>
    <row r="18268" spans="1:7" ht="15" thickBot="1" x14ac:dyDescent="0.35">
      <c r="A18268" s="6">
        <v>438.87743999999998</v>
      </c>
      <c r="B18268" s="19">
        <f>(A18268-G18268)/G18268</f>
        <v>2.9991019098994016</v>
      </c>
      <c r="C18268" s="30" t="s">
        <v>40</v>
      </c>
      <c r="D18268" s="6">
        <v>1007784</v>
      </c>
      <c r="E18268" s="6">
        <v>821</v>
      </c>
      <c r="F18268" s="7" t="s">
        <v>87</v>
      </c>
      <c r="G18268" s="6">
        <v>109.744</v>
      </c>
    </row>
    <row r="18269" spans="1:7" ht="15" thickBot="1" x14ac:dyDescent="0.35">
      <c r="A18269" s="6">
        <v>439.23599999999999</v>
      </c>
      <c r="B18269" s="19">
        <f>(A18269-G18269)/G18269</f>
        <v>16.963193194830687</v>
      </c>
      <c r="C18269" s="30" t="s">
        <v>295</v>
      </c>
      <c r="D18269" s="6">
        <v>1006214</v>
      </c>
      <c r="E18269" s="6">
        <v>841</v>
      </c>
      <c r="F18269" s="7" t="s">
        <v>17</v>
      </c>
      <c r="G18269" s="6">
        <v>24.452000000000002</v>
      </c>
    </row>
    <row r="18270" spans="1:7" ht="15" thickBot="1" x14ac:dyDescent="0.35">
      <c r="A18270" s="6">
        <v>439.45113600000002</v>
      </c>
      <c r="B18270" s="19">
        <f>(A18270-G18270)/G18270</f>
        <v>7.3950603043271806E-2</v>
      </c>
      <c r="C18270" s="30" t="s">
        <v>70</v>
      </c>
      <c r="D18270" s="6">
        <v>1013443</v>
      </c>
      <c r="E18270" s="6">
        <v>2628</v>
      </c>
      <c r="F18270" s="7" t="s">
        <v>87</v>
      </c>
      <c r="G18270" s="6">
        <v>409.19119999999998</v>
      </c>
    </row>
    <row r="18271" spans="1:7" ht="15" thickBot="1" x14ac:dyDescent="0.35">
      <c r="A18271" s="6">
        <v>439.45113600000002</v>
      </c>
      <c r="B18271" s="19">
        <f>(A18271-G18271)/G18271</f>
        <v>-7.8005938343943829E-2</v>
      </c>
      <c r="C18271" s="30" t="s">
        <v>390</v>
      </c>
      <c r="D18271" s="6">
        <v>1015333</v>
      </c>
      <c r="E18271" s="6">
        <v>1652</v>
      </c>
      <c r="F18271" s="7" t="s">
        <v>87</v>
      </c>
      <c r="G18271" s="6">
        <v>476.63119999999998</v>
      </c>
    </row>
    <row r="18272" spans="1:7" ht="15" thickBot="1" x14ac:dyDescent="0.35">
      <c r="A18272" s="6">
        <v>439.46822400000002</v>
      </c>
      <c r="B18272" s="19">
        <f>(A18272-G18272)/G18272</f>
        <v>0.91404633722515194</v>
      </c>
      <c r="C18272" s="30" t="s">
        <v>84</v>
      </c>
      <c r="D18272" s="6">
        <v>1000849</v>
      </c>
      <c r="E18272" s="6">
        <v>849</v>
      </c>
      <c r="F18272" s="7" t="s">
        <v>87</v>
      </c>
      <c r="G18272" s="6">
        <v>229.601664</v>
      </c>
    </row>
    <row r="18273" spans="1:7" ht="15" thickBot="1" x14ac:dyDescent="0.35">
      <c r="A18273" s="6">
        <v>439.68079999999998</v>
      </c>
      <c r="B18273" s="19">
        <f>(A18273-G18273)/G18273</f>
        <v>1.3986636290632306</v>
      </c>
      <c r="C18273" s="30" t="s">
        <v>81</v>
      </c>
      <c r="D18273" s="6">
        <v>1002645</v>
      </c>
      <c r="E18273" s="6">
        <v>2645</v>
      </c>
      <c r="F18273" s="7" t="s">
        <v>17</v>
      </c>
      <c r="G18273" s="6">
        <v>183.30240000000001</v>
      </c>
    </row>
    <row r="18274" spans="1:7" ht="15" thickBot="1" x14ac:dyDescent="0.35">
      <c r="A18274" s="6">
        <v>439.70783999999998</v>
      </c>
      <c r="B18274" s="19">
        <f>(A18274-G18274)/G18274</f>
        <v>-0.16797819877595177</v>
      </c>
      <c r="C18274" s="30" t="s">
        <v>152</v>
      </c>
      <c r="D18274" s="6">
        <v>1000278</v>
      </c>
      <c r="E18274" s="6">
        <v>278</v>
      </c>
      <c r="F18274" s="7" t="s">
        <v>23</v>
      </c>
      <c r="G18274" s="6">
        <v>528.48115199999995</v>
      </c>
    </row>
    <row r="18275" spans="1:7" ht="15" thickBot="1" x14ac:dyDescent="0.35">
      <c r="A18275" s="6">
        <v>439.738</v>
      </c>
      <c r="B18275" s="19">
        <f>(A18275-G18275)/G18275</f>
        <v>1.0062504562376815</v>
      </c>
      <c r="C18275" s="30" t="s">
        <v>174</v>
      </c>
      <c r="D18275" s="6">
        <v>1004894</v>
      </c>
      <c r="E18275" s="6">
        <v>401</v>
      </c>
      <c r="F18275" s="7" t="s">
        <v>19</v>
      </c>
      <c r="G18275" s="6">
        <v>219.184</v>
      </c>
    </row>
    <row r="18276" spans="1:7" ht="15" thickBot="1" x14ac:dyDescent="0.35">
      <c r="A18276" s="6">
        <v>439.98239999999998</v>
      </c>
      <c r="B18276" s="19">
        <f>(A18276-G18276)/G18276</f>
        <v>9.3496048174633035</v>
      </c>
      <c r="C18276" s="30" t="s">
        <v>66</v>
      </c>
      <c r="D18276" s="6">
        <v>1004280</v>
      </c>
      <c r="E18276" s="6">
        <v>803</v>
      </c>
      <c r="F18276" s="7" t="s">
        <v>87</v>
      </c>
      <c r="G18276" s="6">
        <v>42.512</v>
      </c>
    </row>
    <row r="18277" spans="1:7" ht="15" thickBot="1" x14ac:dyDescent="0.35">
      <c r="A18277" s="6">
        <v>440.23200000000003</v>
      </c>
      <c r="B18277" s="19">
        <f>(A18277-G18277)/G18277</f>
        <v>1.3316977678344435</v>
      </c>
      <c r="C18277" s="30" t="s">
        <v>162</v>
      </c>
      <c r="D18277" s="6">
        <v>1004207</v>
      </c>
      <c r="E18277" s="6">
        <v>432</v>
      </c>
      <c r="F18277" s="7" t="s">
        <v>17</v>
      </c>
      <c r="G18277" s="6">
        <v>188.8032</v>
      </c>
    </row>
    <row r="18278" spans="1:7" ht="15" thickBot="1" x14ac:dyDescent="0.35">
      <c r="A18278" s="6">
        <v>440.31168000000002</v>
      </c>
      <c r="B18278" s="19">
        <f>(A18278-G18278)/G18278</f>
        <v>9.1274201703165539E-2</v>
      </c>
      <c r="C18278" s="30" t="s">
        <v>155</v>
      </c>
      <c r="D18278" s="6">
        <v>1019699</v>
      </c>
      <c r="E18278" s="6">
        <v>2653</v>
      </c>
      <c r="F18278" s="7" t="s">
        <v>87</v>
      </c>
      <c r="G18278" s="6">
        <v>403.48399999999998</v>
      </c>
    </row>
    <row r="18279" spans="1:7" ht="15" thickBot="1" x14ac:dyDescent="0.35">
      <c r="A18279" s="6">
        <v>440.34120000000001</v>
      </c>
      <c r="B18279" s="19">
        <f>(A18279-G18279)/G18279</f>
        <v>1.0887465846994535</v>
      </c>
      <c r="C18279" s="30" t="s">
        <v>196</v>
      </c>
      <c r="D18279" s="6">
        <v>1003226</v>
      </c>
      <c r="E18279" s="6">
        <v>348</v>
      </c>
      <c r="F18279" s="7" t="s">
        <v>19</v>
      </c>
      <c r="G18279" s="6">
        <v>210.816</v>
      </c>
    </row>
    <row r="18280" spans="1:7" ht="15" thickBot="1" x14ac:dyDescent="0.35">
      <c r="A18280" s="6">
        <v>440.3947392</v>
      </c>
      <c r="B18280" s="19">
        <f>(A18280-G18280)/G18280</f>
        <v>-0.3042177873633824</v>
      </c>
      <c r="C18280" s="30" t="s">
        <v>112</v>
      </c>
      <c r="D18280" s="6">
        <v>1000992</v>
      </c>
      <c r="E18280" s="6">
        <v>992</v>
      </c>
      <c r="F18280" s="7" t="s">
        <v>42</v>
      </c>
      <c r="G18280" s="6">
        <v>632.94911999999999</v>
      </c>
    </row>
    <row r="18281" spans="1:7" ht="15" thickBot="1" x14ac:dyDescent="0.35">
      <c r="A18281" s="6">
        <v>440.44</v>
      </c>
      <c r="B18281" s="19">
        <f>(A18281-G18281)/G18281</f>
        <v>2.1836213077972846</v>
      </c>
      <c r="C18281" s="30" t="s">
        <v>147</v>
      </c>
      <c r="D18281" s="6">
        <v>1003110</v>
      </c>
      <c r="E18281" s="6">
        <v>348</v>
      </c>
      <c r="F18281" s="7" t="s">
        <v>25</v>
      </c>
      <c r="G18281" s="6">
        <v>138.34559999999999</v>
      </c>
    </row>
    <row r="18282" spans="1:7" ht="15" thickBot="1" x14ac:dyDescent="0.35">
      <c r="A18282" s="6">
        <v>440.50456320000001</v>
      </c>
      <c r="B18282" s="19">
        <f>(A18282-G18282)/G18282</f>
        <v>-0.14266271061668784</v>
      </c>
      <c r="C18282" s="30" t="s">
        <v>124</v>
      </c>
      <c r="D18282" s="6">
        <v>1000934</v>
      </c>
      <c r="E18282" s="6">
        <v>934</v>
      </c>
      <c r="F18282" s="7" t="s">
        <v>27</v>
      </c>
      <c r="G18282" s="6">
        <v>513.80543999999998</v>
      </c>
    </row>
    <row r="18283" spans="1:7" ht="15" thickBot="1" x14ac:dyDescent="0.35">
      <c r="A18283" s="6">
        <v>440.51280000000003</v>
      </c>
      <c r="B18283" s="19">
        <f>(A18283-G18283)/G18283</f>
        <v>1.1191540948275862</v>
      </c>
      <c r="C18283" s="30" t="s">
        <v>383</v>
      </c>
      <c r="D18283" s="6">
        <v>1003626</v>
      </c>
      <c r="E18283" s="6">
        <v>569</v>
      </c>
      <c r="F18283" s="7" t="s">
        <v>23</v>
      </c>
      <c r="G18283" s="6">
        <v>207.87200000000001</v>
      </c>
    </row>
    <row r="18284" spans="1:7" ht="15" thickBot="1" x14ac:dyDescent="0.35">
      <c r="A18284" s="6">
        <v>440.726</v>
      </c>
      <c r="B18284" s="19">
        <f>(A18284-G18284)/G18284</f>
        <v>0.94923185247038522</v>
      </c>
      <c r="C18284" s="30" t="s">
        <v>121</v>
      </c>
      <c r="D18284" s="6">
        <v>1003944</v>
      </c>
      <c r="E18284" s="6">
        <v>692</v>
      </c>
      <c r="F18284" s="7" t="s">
        <v>42</v>
      </c>
      <c r="G18284" s="6">
        <v>226.10239999999999</v>
      </c>
    </row>
    <row r="18285" spans="1:7" ht="15" thickBot="1" x14ac:dyDescent="0.35">
      <c r="A18285" s="6">
        <v>440.74160000000001</v>
      </c>
      <c r="B18285" s="19">
        <f>(A18285-G18285)/G18285</f>
        <v>0.99718327218943492</v>
      </c>
      <c r="C18285" s="30" t="s">
        <v>189</v>
      </c>
      <c r="D18285" s="6">
        <v>1002255</v>
      </c>
      <c r="E18285" s="6">
        <v>2255</v>
      </c>
      <c r="F18285" s="7" t="s">
        <v>31</v>
      </c>
      <c r="G18285" s="6">
        <v>220.6816</v>
      </c>
    </row>
    <row r="18286" spans="1:7" ht="15" thickBot="1" x14ac:dyDescent="0.35">
      <c r="A18286" s="6">
        <v>440.85599999999999</v>
      </c>
      <c r="B18286" s="19">
        <f>(A18286-G18286)/G18286</f>
        <v>2.0503155097974095</v>
      </c>
      <c r="C18286" s="30" t="s">
        <v>284</v>
      </c>
      <c r="D18286" s="6">
        <v>1005246</v>
      </c>
      <c r="E18286" s="6">
        <v>156</v>
      </c>
      <c r="F18286" s="7" t="s">
        <v>17</v>
      </c>
      <c r="G18286" s="6">
        <v>144.52799999999999</v>
      </c>
    </row>
    <row r="18287" spans="1:7" ht="15" thickBot="1" x14ac:dyDescent="0.35">
      <c r="A18287" s="6">
        <v>440.97039999999998</v>
      </c>
      <c r="B18287" s="19">
        <f>(A18287-G18287)/G18287</f>
        <v>7.3279899679700238</v>
      </c>
      <c r="C18287" s="30" t="s">
        <v>65</v>
      </c>
      <c r="D18287" s="6">
        <v>1004870</v>
      </c>
      <c r="E18287" s="6">
        <v>2719</v>
      </c>
      <c r="F18287" s="7" t="s">
        <v>23</v>
      </c>
      <c r="G18287" s="6">
        <v>52.950400000000002</v>
      </c>
    </row>
    <row r="18288" spans="1:7" ht="15" thickBot="1" x14ac:dyDescent="0.35">
      <c r="A18288" s="6">
        <v>441.00576000000001</v>
      </c>
      <c r="B18288" s="19">
        <f>(A18288-G18288)/G18288</f>
        <v>0.42566969522799863</v>
      </c>
      <c r="C18288" s="30" t="s">
        <v>313</v>
      </c>
      <c r="D18288" s="6">
        <v>1000379</v>
      </c>
      <c r="E18288" s="6">
        <v>379</v>
      </c>
      <c r="F18288" s="7" t="s">
        <v>19</v>
      </c>
      <c r="G18288" s="6">
        <v>309.33235200000001</v>
      </c>
    </row>
    <row r="18289" spans="1:7" ht="15" thickBot="1" x14ac:dyDescent="0.35">
      <c r="A18289" s="6">
        <v>441.012</v>
      </c>
      <c r="B18289" s="19">
        <f>(A18289-G18289)/G18289</f>
        <v>-0.19218534405446999</v>
      </c>
      <c r="C18289" s="30" t="s">
        <v>343</v>
      </c>
      <c r="D18289" s="6">
        <v>1002428</v>
      </c>
      <c r="E18289" s="6">
        <v>2428</v>
      </c>
      <c r="F18289" s="7" t="s">
        <v>31</v>
      </c>
      <c r="G18289" s="6">
        <v>545.93215999999995</v>
      </c>
    </row>
    <row r="18290" spans="1:7" ht="15" thickBot="1" x14ac:dyDescent="0.35">
      <c r="A18290" s="6">
        <v>441.02760000000001</v>
      </c>
      <c r="B18290" s="19">
        <f>(A18290-G18290)/G18290</f>
        <v>1.9859850290319785</v>
      </c>
      <c r="C18290" s="30" t="s">
        <v>349</v>
      </c>
      <c r="D18290" s="6">
        <v>1004379</v>
      </c>
      <c r="E18290" s="6">
        <v>642</v>
      </c>
      <c r="F18290" s="7" t="s">
        <v>19</v>
      </c>
      <c r="G18290" s="6">
        <v>147.69919999999999</v>
      </c>
    </row>
    <row r="18291" spans="1:7" ht="15" thickBot="1" x14ac:dyDescent="0.35">
      <c r="A18291" s="6">
        <v>441.02879999999999</v>
      </c>
      <c r="B18291" s="19">
        <f>(A18291-G18291)/G18291</f>
        <v>18.384177215189872</v>
      </c>
      <c r="C18291" s="30" t="s">
        <v>141</v>
      </c>
      <c r="D18291" s="6">
        <v>1007531</v>
      </c>
      <c r="E18291" s="6">
        <v>2818</v>
      </c>
      <c r="F18291" s="7" t="s">
        <v>87</v>
      </c>
      <c r="G18291" s="6">
        <v>22.751999999999999</v>
      </c>
    </row>
    <row r="18292" spans="1:7" ht="15" thickBot="1" x14ac:dyDescent="0.35">
      <c r="A18292" s="6">
        <v>441.02879999999999</v>
      </c>
      <c r="B18292" s="19">
        <f>(A18292-G18292)/G18292</f>
        <v>8.257531486146096</v>
      </c>
      <c r="C18292" s="30" t="s">
        <v>274</v>
      </c>
      <c r="D18292" s="6">
        <v>1006131</v>
      </c>
      <c r="E18292" s="6">
        <v>2748</v>
      </c>
      <c r="F18292" s="7" t="s">
        <v>42</v>
      </c>
      <c r="G18292" s="6">
        <v>47.64</v>
      </c>
    </row>
    <row r="18293" spans="1:7" ht="15" thickBot="1" x14ac:dyDescent="0.35">
      <c r="A18293" s="6">
        <v>441.02879999999999</v>
      </c>
      <c r="B18293" s="19">
        <f>(A18293-G18293)/G18293</f>
        <v>4.8238537925206</v>
      </c>
      <c r="C18293" s="30" t="s">
        <v>139</v>
      </c>
      <c r="D18293" s="6">
        <v>1005925</v>
      </c>
      <c r="E18293" s="6">
        <v>2781</v>
      </c>
      <c r="F18293" s="7" t="s">
        <v>19</v>
      </c>
      <c r="G18293" s="6">
        <v>75.727999999999994</v>
      </c>
    </row>
    <row r="18294" spans="1:7" ht="15" thickBot="1" x14ac:dyDescent="0.35">
      <c r="A18294" s="6">
        <v>441.02879999999999</v>
      </c>
      <c r="B18294" s="19">
        <f>(A18294-G18294)/G18294</f>
        <v>4.4445311342649738</v>
      </c>
      <c r="C18294" s="30" t="s">
        <v>236</v>
      </c>
      <c r="D18294" s="6">
        <v>1005976</v>
      </c>
      <c r="E18294" s="6">
        <v>1598</v>
      </c>
      <c r="F18294" s="7" t="s">
        <v>19</v>
      </c>
      <c r="G18294" s="6">
        <v>81.004000000000005</v>
      </c>
    </row>
    <row r="18295" spans="1:7" ht="15" thickBot="1" x14ac:dyDescent="0.35">
      <c r="A18295" s="6">
        <v>441.02879999999999</v>
      </c>
      <c r="B18295" s="19">
        <f>(A18295-G18295)/G18295</f>
        <v>2.9697990926766038</v>
      </c>
      <c r="C18295" s="30" t="s">
        <v>298</v>
      </c>
      <c r="D18295" s="6">
        <v>1006016</v>
      </c>
      <c r="E18295" s="6">
        <v>2166</v>
      </c>
      <c r="F18295" s="7" t="s">
        <v>31</v>
      </c>
      <c r="G18295" s="6">
        <v>111.096</v>
      </c>
    </row>
    <row r="18296" spans="1:7" ht="15" thickBot="1" x14ac:dyDescent="0.35">
      <c r="A18296" s="6">
        <v>441.02879999999999</v>
      </c>
      <c r="B18296" s="19">
        <f>(A18296-G18296)/G18296</f>
        <v>2.6220204462432002</v>
      </c>
      <c r="C18296" s="30" t="s">
        <v>215</v>
      </c>
      <c r="D18296" s="6">
        <v>1005386</v>
      </c>
      <c r="E18296" s="6">
        <v>674</v>
      </c>
      <c r="F18296" s="7" t="s">
        <v>35</v>
      </c>
      <c r="G18296" s="6">
        <v>121.7632</v>
      </c>
    </row>
    <row r="18297" spans="1:7" ht="15" thickBot="1" x14ac:dyDescent="0.35">
      <c r="A18297" s="6">
        <v>441.02879999999999</v>
      </c>
      <c r="B18297" s="19">
        <f>(A18297-G18297)/G18297</f>
        <v>6.1216397008575722E-2</v>
      </c>
      <c r="C18297" s="30" t="s">
        <v>338</v>
      </c>
      <c r="D18297" s="6">
        <v>1017128</v>
      </c>
      <c r="E18297" s="6">
        <v>699</v>
      </c>
      <c r="F18297" s="7" t="s">
        <v>87</v>
      </c>
      <c r="G18297" s="6">
        <v>415.58800000000002</v>
      </c>
    </row>
    <row r="18298" spans="1:7" ht="15" thickBot="1" x14ac:dyDescent="0.35">
      <c r="A18298" s="6">
        <v>441.02879999999999</v>
      </c>
      <c r="B18298" s="19">
        <f>(A18298-G18298)/G18298</f>
        <v>-2.8151360499246336E-2</v>
      </c>
      <c r="C18298" s="30" t="s">
        <v>308</v>
      </c>
      <c r="D18298" s="6">
        <v>1015156</v>
      </c>
      <c r="E18298" s="6">
        <v>2797</v>
      </c>
      <c r="F18298" s="7" t="s">
        <v>87</v>
      </c>
      <c r="G18298" s="6">
        <v>453.80399999999997</v>
      </c>
    </row>
    <row r="18299" spans="1:7" ht="15" thickBot="1" x14ac:dyDescent="0.35">
      <c r="A18299" s="6">
        <v>441.10039999999998</v>
      </c>
      <c r="B18299" s="19">
        <f>(A18299-G18299)/G18299</f>
        <v>9.0491269956987672</v>
      </c>
      <c r="C18299" s="30" t="s">
        <v>109</v>
      </c>
      <c r="D18299" s="6">
        <v>1002677</v>
      </c>
      <c r="E18299" s="6">
        <v>2677</v>
      </c>
      <c r="F18299" s="7" t="s">
        <v>35</v>
      </c>
      <c r="G18299" s="6">
        <v>43.894399999999997</v>
      </c>
    </row>
    <row r="18300" spans="1:7" ht="15" thickBot="1" x14ac:dyDescent="0.35">
      <c r="A18300" s="6">
        <v>441.142</v>
      </c>
      <c r="B18300" s="19">
        <f>(A18300-G18300)/G18300</f>
        <v>1.4534058551343656</v>
      </c>
      <c r="C18300" s="30" t="s">
        <v>109</v>
      </c>
      <c r="D18300" s="6">
        <v>1004732</v>
      </c>
      <c r="E18300" s="6">
        <v>2135</v>
      </c>
      <c r="F18300" s="7" t="s">
        <v>31</v>
      </c>
      <c r="G18300" s="6">
        <v>179.80799999999999</v>
      </c>
    </row>
    <row r="18301" spans="1:7" ht="15" thickBot="1" x14ac:dyDescent="0.35">
      <c r="A18301" s="6">
        <v>441.35520000000002</v>
      </c>
      <c r="B18301" s="19">
        <f>(A18301-G18301)/G18301</f>
        <v>2.5632702095228259</v>
      </c>
      <c r="C18301" s="30" t="s">
        <v>183</v>
      </c>
      <c r="D18301" s="6">
        <v>1003826</v>
      </c>
      <c r="E18301" s="6">
        <v>2121</v>
      </c>
      <c r="F18301" s="7" t="s">
        <v>21</v>
      </c>
      <c r="G18301" s="6">
        <v>123.86239999999999</v>
      </c>
    </row>
    <row r="18302" spans="1:7" ht="15" thickBot="1" x14ac:dyDescent="0.35">
      <c r="A18302" s="6">
        <v>441.714</v>
      </c>
      <c r="B18302" s="19">
        <f>(A18302-G18302)/G18302</f>
        <v>1.3017446223111555</v>
      </c>
      <c r="C18302" s="30" t="s">
        <v>174</v>
      </c>
      <c r="D18302" s="6">
        <v>1004022</v>
      </c>
      <c r="E18302" s="6">
        <v>2310</v>
      </c>
      <c r="F18302" s="7" t="s">
        <v>42</v>
      </c>
      <c r="G18302" s="6">
        <v>191.904</v>
      </c>
    </row>
    <row r="18303" spans="1:7" ht="15" thickBot="1" x14ac:dyDescent="0.35">
      <c r="A18303" s="6">
        <v>441.73376000000002</v>
      </c>
      <c r="B18303" s="19">
        <f>(A18303-G18303)/G18303</f>
        <v>32.537852283770654</v>
      </c>
      <c r="C18303" s="30" t="s">
        <v>292</v>
      </c>
      <c r="D18303" s="6">
        <v>1001927</v>
      </c>
      <c r="E18303" s="6">
        <v>1927</v>
      </c>
      <c r="F18303" s="7" t="s">
        <v>87</v>
      </c>
      <c r="G18303" s="6">
        <v>13.171200000000001</v>
      </c>
    </row>
    <row r="18304" spans="1:7" ht="15" thickBot="1" x14ac:dyDescent="0.35">
      <c r="A18304" s="6">
        <v>441.74520000000001</v>
      </c>
      <c r="B18304" s="19">
        <f>(A18304-G18304)/G18304</f>
        <v>3.7851008700474886</v>
      </c>
      <c r="C18304" s="30" t="s">
        <v>362</v>
      </c>
      <c r="D18304" s="6">
        <v>1005330</v>
      </c>
      <c r="E18304" s="6">
        <v>1042</v>
      </c>
      <c r="F18304" s="7" t="s">
        <v>19</v>
      </c>
      <c r="G18304" s="6">
        <v>92.316800000000001</v>
      </c>
    </row>
    <row r="18305" spans="1:7" ht="15" thickBot="1" x14ac:dyDescent="0.35">
      <c r="A18305" s="6">
        <v>441.90120000000002</v>
      </c>
      <c r="B18305" s="19">
        <f>(A18305-G18305)/G18305</f>
        <v>0.94441256811365659</v>
      </c>
      <c r="C18305" s="30" t="s">
        <v>370</v>
      </c>
      <c r="D18305" s="6">
        <v>1004656</v>
      </c>
      <c r="E18305" s="6">
        <v>1366</v>
      </c>
      <c r="F18305" s="7" t="s">
        <v>87</v>
      </c>
      <c r="G18305" s="6">
        <v>227.2672</v>
      </c>
    </row>
    <row r="18306" spans="1:7" ht="15" thickBot="1" x14ac:dyDescent="0.35">
      <c r="A18306" s="6">
        <v>441.92520000000002</v>
      </c>
      <c r="B18306" s="19">
        <f>(A18306-G18306)/G18306</f>
        <v>7.7669655610220598</v>
      </c>
      <c r="C18306" s="30" t="s">
        <v>59</v>
      </c>
      <c r="D18306" s="6">
        <v>1005963</v>
      </c>
      <c r="E18306" s="6">
        <v>2273</v>
      </c>
      <c r="F18306" s="7" t="s">
        <v>27</v>
      </c>
      <c r="G18306" s="6">
        <v>50.408000000000001</v>
      </c>
    </row>
    <row r="18307" spans="1:7" ht="15" thickBot="1" x14ac:dyDescent="0.35">
      <c r="A18307" s="6">
        <v>441.94279999999998</v>
      </c>
      <c r="B18307" s="19">
        <f>(A18307-G18307)/G18307</f>
        <v>6.9353668696851303</v>
      </c>
      <c r="C18307" s="30" t="s">
        <v>109</v>
      </c>
      <c r="D18307" s="6">
        <v>1002884</v>
      </c>
      <c r="E18307" s="6">
        <v>1195</v>
      </c>
      <c r="F18307" s="7" t="s">
        <v>27</v>
      </c>
      <c r="G18307" s="6">
        <v>55.692799999999998</v>
      </c>
    </row>
    <row r="18308" spans="1:7" ht="15" thickBot="1" x14ac:dyDescent="0.35">
      <c r="A18308" s="6">
        <v>441.95839999999998</v>
      </c>
      <c r="B18308" s="19">
        <f>(A18308-G18308)/G18308</f>
        <v>1.5330496662020392</v>
      </c>
      <c r="C18308" s="30" t="s">
        <v>191</v>
      </c>
      <c r="D18308" s="6">
        <v>1004228</v>
      </c>
      <c r="E18308" s="6">
        <v>2234</v>
      </c>
      <c r="F18308" s="7" t="s">
        <v>42</v>
      </c>
      <c r="G18308" s="6">
        <v>174.4768</v>
      </c>
    </row>
    <row r="18309" spans="1:7" ht="15" thickBot="1" x14ac:dyDescent="0.35">
      <c r="A18309" s="6">
        <v>442.03120000000001</v>
      </c>
      <c r="B18309" s="19">
        <f>(A18309-G18309)/G18309</f>
        <v>1.0513640143752414</v>
      </c>
      <c r="C18309" s="30" t="s">
        <v>302</v>
      </c>
      <c r="D18309" s="6">
        <v>1003291</v>
      </c>
      <c r="E18309" s="6">
        <v>2741</v>
      </c>
      <c r="F18309" s="7" t="s">
        <v>17</v>
      </c>
      <c r="G18309" s="6">
        <v>215.48159999999999</v>
      </c>
    </row>
    <row r="18310" spans="1:7" ht="15" thickBot="1" x14ac:dyDescent="0.35">
      <c r="A18310" s="6">
        <v>442.46303999999998</v>
      </c>
      <c r="B18310" s="19">
        <f>(A18310-G18310)/G18310</f>
        <v>-0.13154674140895495</v>
      </c>
      <c r="C18310" s="30" t="s">
        <v>30</v>
      </c>
      <c r="D18310" s="6">
        <v>1016887</v>
      </c>
      <c r="E18310" s="6">
        <v>2221</v>
      </c>
      <c r="F18310" s="7" t="s">
        <v>87</v>
      </c>
      <c r="G18310" s="6">
        <v>509.48399999999998</v>
      </c>
    </row>
    <row r="18311" spans="1:7" ht="15" thickBot="1" x14ac:dyDescent="0.35">
      <c r="A18311" s="6">
        <v>442.74880000000002</v>
      </c>
      <c r="B18311" s="19">
        <f>(A18311-G18311)/G18311</f>
        <v>0.99663761256060968</v>
      </c>
      <c r="C18311" s="30" t="s">
        <v>80</v>
      </c>
      <c r="D18311" s="6">
        <v>1001859</v>
      </c>
      <c r="E18311" s="6">
        <v>1859</v>
      </c>
      <c r="F18311" s="7" t="s">
        <v>25</v>
      </c>
      <c r="G18311" s="6">
        <v>221.74719999999999</v>
      </c>
    </row>
    <row r="18312" spans="1:7" ht="15" thickBot="1" x14ac:dyDescent="0.35">
      <c r="A18312" s="6">
        <v>442.82159999999999</v>
      </c>
      <c r="B18312" s="19">
        <f>(A18312-G18312)/G18312</f>
        <v>40.775622641509429</v>
      </c>
      <c r="C18312" s="30" t="s">
        <v>121</v>
      </c>
      <c r="D18312" s="6">
        <v>1005572</v>
      </c>
      <c r="E18312" s="6">
        <v>91</v>
      </c>
      <c r="F18312" s="7" t="s">
        <v>19</v>
      </c>
      <c r="G18312" s="6">
        <v>10.6</v>
      </c>
    </row>
    <row r="18313" spans="1:7" ht="15" thickBot="1" x14ac:dyDescent="0.35">
      <c r="A18313" s="6">
        <v>442.8372</v>
      </c>
      <c r="B18313" s="19">
        <f>(A18313-G18313)/G18313</f>
        <v>10.605721653807448</v>
      </c>
      <c r="C18313" s="30" t="s">
        <v>206</v>
      </c>
      <c r="D18313" s="6">
        <v>1003976</v>
      </c>
      <c r="E18313" s="6">
        <v>1098</v>
      </c>
      <c r="F18313" s="7" t="s">
        <v>42</v>
      </c>
      <c r="G18313" s="6">
        <v>38.156799999999997</v>
      </c>
    </row>
    <row r="18314" spans="1:7" ht="15" thickBot="1" x14ac:dyDescent="0.35">
      <c r="A18314" s="6">
        <v>443.01920000000001</v>
      </c>
      <c r="B18314" s="19">
        <f>(A18314-G18314)/G18314</f>
        <v>1.8539755509286935</v>
      </c>
      <c r="C18314" s="30" t="s">
        <v>361</v>
      </c>
      <c r="D18314" s="6">
        <v>1002970</v>
      </c>
      <c r="E18314" s="6">
        <v>677</v>
      </c>
      <c r="F18314" s="7" t="s">
        <v>19</v>
      </c>
      <c r="G18314" s="6">
        <v>155.22880000000001</v>
      </c>
    </row>
    <row r="18315" spans="1:7" ht="15" thickBot="1" x14ac:dyDescent="0.35">
      <c r="A18315" s="6">
        <v>443.18016</v>
      </c>
      <c r="B18315" s="19">
        <f>(A18315-G18315)/G18315</f>
        <v>-0.11603698768938638</v>
      </c>
      <c r="C18315" s="30" t="s">
        <v>120</v>
      </c>
      <c r="D18315" s="6">
        <v>1019878</v>
      </c>
      <c r="E18315" s="6">
        <v>1390</v>
      </c>
      <c r="F18315" s="7" t="s">
        <v>87</v>
      </c>
      <c r="G18315" s="6">
        <v>501.35599999999999</v>
      </c>
    </row>
    <row r="18316" spans="1:7" ht="15" thickBot="1" x14ac:dyDescent="0.35">
      <c r="A18316" s="6">
        <v>443.32080000000002</v>
      </c>
      <c r="B18316" s="19">
        <f>(A18316-G18316)/G18316</f>
        <v>1.9532039393745606</v>
      </c>
      <c r="C18316" s="30" t="s">
        <v>316</v>
      </c>
      <c r="D18316" s="6">
        <v>1003137</v>
      </c>
      <c r="E18316" s="6">
        <v>2213</v>
      </c>
      <c r="F18316" s="7" t="s">
        <v>17</v>
      </c>
      <c r="G18316" s="6">
        <v>150.11519999999999</v>
      </c>
    </row>
    <row r="18317" spans="1:7" ht="15" thickBot="1" x14ac:dyDescent="0.35">
      <c r="A18317" s="6">
        <v>443.4196</v>
      </c>
      <c r="B18317" s="19">
        <f>(A18317-G18317)/G18317</f>
        <v>0.56493376324170497</v>
      </c>
      <c r="C18317" s="30" t="s">
        <v>361</v>
      </c>
      <c r="D18317" s="6">
        <v>1005195</v>
      </c>
      <c r="E18317" s="6">
        <v>2217</v>
      </c>
      <c r="F18317" s="7" t="s">
        <v>31</v>
      </c>
      <c r="G18317" s="6">
        <v>283.34719999999999</v>
      </c>
    </row>
    <row r="18318" spans="1:7" ht="15" thickBot="1" x14ac:dyDescent="0.35">
      <c r="A18318" s="6">
        <v>443.64839999999998</v>
      </c>
      <c r="B18318" s="19">
        <f>(A18318-G18318)/G18318</f>
        <v>1.119782349433512</v>
      </c>
      <c r="C18318" s="30" t="s">
        <v>275</v>
      </c>
      <c r="D18318" s="6">
        <v>1004430</v>
      </c>
      <c r="E18318" s="6">
        <v>831</v>
      </c>
      <c r="F18318" s="7" t="s">
        <v>17</v>
      </c>
      <c r="G18318" s="6">
        <v>209.28960000000001</v>
      </c>
    </row>
    <row r="18319" spans="1:7" ht="15" thickBot="1" x14ac:dyDescent="0.35">
      <c r="A18319" s="6">
        <v>443.87720000000002</v>
      </c>
      <c r="B18319" s="19">
        <f>(A18319-G18319)/G18319</f>
        <v>9.4846277399848837</v>
      </c>
      <c r="C18319" s="30" t="s">
        <v>120</v>
      </c>
      <c r="D18319" s="6">
        <v>1004136</v>
      </c>
      <c r="E18319" s="6">
        <v>324</v>
      </c>
      <c r="F18319" s="7" t="s">
        <v>23</v>
      </c>
      <c r="G18319" s="6">
        <v>42.335999999999999</v>
      </c>
    </row>
    <row r="18320" spans="1:7" ht="15" thickBot="1" x14ac:dyDescent="0.35">
      <c r="A18320" s="6">
        <v>443.89728000000002</v>
      </c>
      <c r="B18320" s="19">
        <f>(A18320-G18320)/G18320</f>
        <v>-0.16825195056324618</v>
      </c>
      <c r="C18320" s="30" t="s">
        <v>377</v>
      </c>
      <c r="D18320" s="6">
        <v>1017610</v>
      </c>
      <c r="E18320" s="6">
        <v>2078</v>
      </c>
      <c r="F18320" s="7" t="s">
        <v>87</v>
      </c>
      <c r="G18320" s="6">
        <v>533.69200000000001</v>
      </c>
    </row>
    <row r="18321" spans="1:7" ht="15" thickBot="1" x14ac:dyDescent="0.35">
      <c r="A18321" s="6">
        <v>444.14023680000003</v>
      </c>
      <c r="B18321" s="19">
        <f>(A18321-G18321)/G18321</f>
        <v>1.2396446358446869</v>
      </c>
      <c r="C18321" s="30" t="s">
        <v>150</v>
      </c>
      <c r="D18321" s="6">
        <v>1000319</v>
      </c>
      <c r="E18321" s="6">
        <v>319</v>
      </c>
      <c r="F18321" s="7" t="s">
        <v>35</v>
      </c>
      <c r="G18321" s="6">
        <v>198.30835200000001</v>
      </c>
    </row>
    <row r="18322" spans="1:7" ht="15" thickBot="1" x14ac:dyDescent="0.35">
      <c r="A18322" s="6">
        <v>444.16840000000002</v>
      </c>
      <c r="B18322" s="19">
        <f>(A18322-G18322)/G18322</f>
        <v>2.7096139455327797</v>
      </c>
      <c r="C18322" s="30" t="s">
        <v>251</v>
      </c>
      <c r="D18322" s="6">
        <v>1004008</v>
      </c>
      <c r="E18322" s="6">
        <v>737</v>
      </c>
      <c r="F18322" s="7" t="s">
        <v>27</v>
      </c>
      <c r="G18322" s="6">
        <v>119.73439999999999</v>
      </c>
    </row>
    <row r="18323" spans="1:7" ht="15" thickBot="1" x14ac:dyDescent="0.35">
      <c r="A18323" s="6">
        <v>444.35039999999998</v>
      </c>
      <c r="B18323" s="19">
        <f>(A18323-G18323)/G18323</f>
        <v>0.86551353529925423</v>
      </c>
      <c r="C18323" s="30" t="s">
        <v>168</v>
      </c>
      <c r="D18323" s="6">
        <v>1005048</v>
      </c>
      <c r="E18323" s="6">
        <v>694</v>
      </c>
      <c r="F18323" s="7" t="s">
        <v>42</v>
      </c>
      <c r="G18323" s="6">
        <v>238.19200000000001</v>
      </c>
    </row>
    <row r="18324" spans="1:7" ht="15" thickBot="1" x14ac:dyDescent="0.35">
      <c r="A18324" s="6">
        <v>444.61439999999999</v>
      </c>
      <c r="B18324" s="19">
        <f>(A18324-G18324)/G18324</f>
        <v>24.718093475242942</v>
      </c>
      <c r="C18324" s="30" t="s">
        <v>28</v>
      </c>
      <c r="D18324" s="6">
        <v>1005882</v>
      </c>
      <c r="E18324" s="6">
        <v>2398</v>
      </c>
      <c r="F18324" s="7" t="s">
        <v>25</v>
      </c>
      <c r="G18324" s="6">
        <v>17.288</v>
      </c>
    </row>
    <row r="18325" spans="1:7" ht="15" thickBot="1" x14ac:dyDescent="0.35">
      <c r="A18325" s="6">
        <v>444.61439999999999</v>
      </c>
      <c r="B18325" s="19">
        <f>(A18325-G18325)/G18325</f>
        <v>6.1252307692307699</v>
      </c>
      <c r="C18325" s="30" t="s">
        <v>97</v>
      </c>
      <c r="D18325" s="6">
        <v>1005943</v>
      </c>
      <c r="E18325" s="6">
        <v>1298</v>
      </c>
      <c r="F18325" s="7" t="s">
        <v>19</v>
      </c>
      <c r="G18325" s="6">
        <v>62.4</v>
      </c>
    </row>
    <row r="18326" spans="1:7" ht="15" thickBot="1" x14ac:dyDescent="0.35">
      <c r="A18326" s="6">
        <v>444.61439999999999</v>
      </c>
      <c r="B18326" s="19">
        <f>(A18326-G18326)/G18326</f>
        <v>1.712320343573851</v>
      </c>
      <c r="C18326" s="30" t="s">
        <v>272</v>
      </c>
      <c r="D18326" s="6">
        <v>1005794</v>
      </c>
      <c r="E18326" s="6">
        <v>2186</v>
      </c>
      <c r="F18326" s="7" t="s">
        <v>19</v>
      </c>
      <c r="G18326" s="6">
        <v>163.92400000000001</v>
      </c>
    </row>
    <row r="18327" spans="1:7" ht="15" thickBot="1" x14ac:dyDescent="0.35">
      <c r="A18327" s="6">
        <v>444.61439999999999</v>
      </c>
      <c r="B18327" s="19">
        <f>(A18327-G18327)/G18327</f>
        <v>1.3925610228593568</v>
      </c>
      <c r="C18327" s="30" t="s">
        <v>377</v>
      </c>
      <c r="D18327" s="6">
        <v>1008916</v>
      </c>
      <c r="E18327" s="6">
        <v>578</v>
      </c>
      <c r="F18327" s="7" t="s">
        <v>87</v>
      </c>
      <c r="G18327" s="6">
        <v>185.83199999999999</v>
      </c>
    </row>
    <row r="18328" spans="1:7" ht="15" thickBot="1" x14ac:dyDescent="0.35">
      <c r="A18328" s="6">
        <v>444.61439999999999</v>
      </c>
      <c r="B18328" s="19">
        <f>(A18328-G18328)/G18328</f>
        <v>-2.9488959321057256E-2</v>
      </c>
      <c r="C18328" s="30" t="s">
        <v>144</v>
      </c>
      <c r="D18328" s="6">
        <v>1018978</v>
      </c>
      <c r="E18328" s="6">
        <v>874</v>
      </c>
      <c r="F18328" s="7" t="s">
        <v>87</v>
      </c>
      <c r="G18328" s="6">
        <v>458.12400000000002</v>
      </c>
    </row>
    <row r="18329" spans="1:7" ht="15" thickBot="1" x14ac:dyDescent="0.35">
      <c r="A18329" s="6">
        <v>444.93799999999999</v>
      </c>
      <c r="B18329" s="19">
        <f>(A18329-G18329)/G18329</f>
        <v>1.4945392812931699</v>
      </c>
      <c r="C18329" s="30" t="s">
        <v>54</v>
      </c>
      <c r="D18329" s="6">
        <v>1004983</v>
      </c>
      <c r="E18329" s="6">
        <v>2587</v>
      </c>
      <c r="F18329" s="7" t="s">
        <v>23</v>
      </c>
      <c r="G18329" s="6">
        <v>178.3648</v>
      </c>
    </row>
    <row r="18330" spans="1:7" ht="15" thickBot="1" x14ac:dyDescent="0.35">
      <c r="A18330" s="6">
        <v>445.22399999999999</v>
      </c>
      <c r="B18330" s="19">
        <f>(A18330-G18330)/G18330</f>
        <v>1.5234878026661833</v>
      </c>
      <c r="C18330" s="30" t="s">
        <v>218</v>
      </c>
      <c r="D18330" s="6">
        <v>1004764</v>
      </c>
      <c r="E18330" s="6">
        <v>1084</v>
      </c>
      <c r="F18330" s="7" t="s">
        <v>35</v>
      </c>
      <c r="G18330" s="6">
        <v>176.43199999999999</v>
      </c>
    </row>
    <row r="18331" spans="1:7" ht="15" thickBot="1" x14ac:dyDescent="0.35">
      <c r="A18331" s="6">
        <v>445.2396</v>
      </c>
      <c r="B18331" s="19">
        <f>(A18331-G18331)/G18331</f>
        <v>20.008210025668127</v>
      </c>
      <c r="C18331" s="30" t="s">
        <v>186</v>
      </c>
      <c r="D18331" s="6">
        <v>1002865</v>
      </c>
      <c r="E18331" s="6">
        <v>2001</v>
      </c>
      <c r="F18331" s="7" t="s">
        <v>21</v>
      </c>
      <c r="G18331" s="6">
        <v>21.1936</v>
      </c>
    </row>
    <row r="18332" spans="1:7" ht="15" thickBot="1" x14ac:dyDescent="0.35">
      <c r="A18332" s="6">
        <v>445.33152000000001</v>
      </c>
      <c r="B18332" s="19">
        <f>(A18332-G18332)/G18332</f>
        <v>2.2847693070944263E-2</v>
      </c>
      <c r="C18332" s="30" t="s">
        <v>386</v>
      </c>
      <c r="D18332" s="6">
        <v>1017917</v>
      </c>
      <c r="E18332" s="6">
        <v>1022</v>
      </c>
      <c r="F18332" s="7" t="s">
        <v>87</v>
      </c>
      <c r="G18332" s="6">
        <v>435.38400000000001</v>
      </c>
    </row>
    <row r="18333" spans="1:7" ht="15" thickBot="1" x14ac:dyDescent="0.35">
      <c r="A18333" s="6">
        <v>445.42680000000001</v>
      </c>
      <c r="B18333" s="19">
        <f>(A18333-G18333)/G18333</f>
        <v>1.0700733916302312</v>
      </c>
      <c r="C18333" s="30" t="s">
        <v>341</v>
      </c>
      <c r="D18333" s="6">
        <v>1004191</v>
      </c>
      <c r="E18333" s="6">
        <v>1300</v>
      </c>
      <c r="F18333" s="7" t="s">
        <v>21</v>
      </c>
      <c r="G18333" s="6">
        <v>215.17439999999999</v>
      </c>
    </row>
    <row r="18334" spans="1:7" ht="15" thickBot="1" x14ac:dyDescent="0.35">
      <c r="A18334" s="6">
        <v>445.51080000000002</v>
      </c>
      <c r="B18334" s="19">
        <f>(A18334-G18334)/G18334</f>
        <v>17.513580452127659</v>
      </c>
      <c r="C18334" s="30" t="s">
        <v>136</v>
      </c>
      <c r="D18334" s="6">
        <v>1005418</v>
      </c>
      <c r="E18334" s="6">
        <v>639</v>
      </c>
      <c r="F18334" s="7" t="s">
        <v>35</v>
      </c>
      <c r="G18334" s="6">
        <v>24.064</v>
      </c>
    </row>
    <row r="18335" spans="1:7" ht="15" thickBot="1" x14ac:dyDescent="0.35">
      <c r="A18335" s="6">
        <v>445.51080000000002</v>
      </c>
      <c r="B18335" s="19">
        <f>(A18335-G18335)/G18335</f>
        <v>10.492900629450004</v>
      </c>
      <c r="C18335" s="30" t="s">
        <v>36</v>
      </c>
      <c r="D18335" s="6">
        <v>1005595</v>
      </c>
      <c r="E18335" s="6">
        <v>2391</v>
      </c>
      <c r="F18335" s="7" t="s">
        <v>35</v>
      </c>
      <c r="G18335" s="6">
        <v>38.764000000000003</v>
      </c>
    </row>
    <row r="18336" spans="1:7" ht="15" thickBot="1" x14ac:dyDescent="0.35">
      <c r="A18336" s="6">
        <v>445.51080000000002</v>
      </c>
      <c r="B18336" s="19">
        <f>(A18336-G18336)/G18336</f>
        <v>5.8955980683506688</v>
      </c>
      <c r="C18336" s="30" t="s">
        <v>199</v>
      </c>
      <c r="D18336" s="6">
        <v>1005704</v>
      </c>
      <c r="E18336" s="6">
        <v>2238</v>
      </c>
      <c r="F18336" s="7" t="s">
        <v>35</v>
      </c>
      <c r="G18336" s="6">
        <v>64.608000000000004</v>
      </c>
    </row>
    <row r="18337" spans="1:7" ht="15" thickBot="1" x14ac:dyDescent="0.35">
      <c r="A18337" s="6">
        <v>445.5412</v>
      </c>
      <c r="B18337" s="19">
        <f>(A18337-G18337)/G18337</f>
        <v>0.94452145191475112</v>
      </c>
      <c r="C18337" s="30" t="s">
        <v>228</v>
      </c>
      <c r="D18337" s="6">
        <v>1002719</v>
      </c>
      <c r="E18337" s="6">
        <v>2719</v>
      </c>
      <c r="F18337" s="7" t="s">
        <v>42</v>
      </c>
      <c r="G18337" s="6">
        <v>229.12639999999999</v>
      </c>
    </row>
    <row r="18338" spans="1:7" ht="15" thickBot="1" x14ac:dyDescent="0.35">
      <c r="A18338" s="6">
        <v>445.62959999999998</v>
      </c>
      <c r="B18338" s="19">
        <f>(A18338-G18338)/G18338</f>
        <v>0.89082484725050903</v>
      </c>
      <c r="C18338" s="30" t="s">
        <v>50</v>
      </c>
      <c r="D18338" s="6">
        <v>1003493</v>
      </c>
      <c r="E18338" s="6">
        <v>295</v>
      </c>
      <c r="F18338" s="7" t="s">
        <v>31</v>
      </c>
      <c r="G18338" s="6">
        <v>235.68</v>
      </c>
    </row>
    <row r="18339" spans="1:7" ht="15" thickBot="1" x14ac:dyDescent="0.35">
      <c r="A18339" s="6">
        <v>445.64</v>
      </c>
      <c r="B18339" s="19">
        <f>(A18339-G18339)/G18339</f>
        <v>7.8724834352701318</v>
      </c>
      <c r="C18339" s="30" t="s">
        <v>212</v>
      </c>
      <c r="D18339" s="6">
        <v>1002770</v>
      </c>
      <c r="E18339" s="6">
        <v>2770</v>
      </c>
      <c r="F18339" s="7" t="s">
        <v>87</v>
      </c>
      <c r="G18339" s="6">
        <v>50.227200000000003</v>
      </c>
    </row>
    <row r="18340" spans="1:7" ht="15" thickBot="1" x14ac:dyDescent="0.35">
      <c r="A18340" s="6">
        <v>445.75439999999998</v>
      </c>
      <c r="B18340" s="19">
        <f>(A18340-G18340)/G18340</f>
        <v>2.5490904226859281</v>
      </c>
      <c r="C18340" s="30" t="s">
        <v>103</v>
      </c>
      <c r="D18340" s="6">
        <v>1004019</v>
      </c>
      <c r="E18340" s="6">
        <v>552</v>
      </c>
      <c r="F18340" s="7" t="s">
        <v>25</v>
      </c>
      <c r="G18340" s="6">
        <v>125.5968</v>
      </c>
    </row>
    <row r="18341" spans="1:7" ht="15" thickBot="1" x14ac:dyDescent="0.35">
      <c r="A18341" s="6">
        <v>445.85216000000003</v>
      </c>
      <c r="B18341" s="19">
        <f>(A18341-G18341)/G18341</f>
        <v>1.7849050569658207</v>
      </c>
      <c r="C18341" s="30" t="s">
        <v>183</v>
      </c>
      <c r="D18341" s="6">
        <v>1001796</v>
      </c>
      <c r="E18341" s="6">
        <v>1796</v>
      </c>
      <c r="F18341" s="7" t="s">
        <v>23</v>
      </c>
      <c r="G18341" s="6">
        <v>160.096</v>
      </c>
    </row>
    <row r="18342" spans="1:7" ht="15" thickBot="1" x14ac:dyDescent="0.35">
      <c r="A18342" s="6">
        <v>445.98278399999998</v>
      </c>
      <c r="B18342" s="19">
        <f>(A18342-G18342)/G18342</f>
        <v>-0.17193665039648756</v>
      </c>
      <c r="C18342" s="30" t="s">
        <v>232</v>
      </c>
      <c r="D18342" s="6">
        <v>1000821</v>
      </c>
      <c r="E18342" s="6">
        <v>821</v>
      </c>
      <c r="F18342" s="7" t="s">
        <v>25</v>
      </c>
      <c r="G18342" s="6">
        <v>538.58534399999996</v>
      </c>
    </row>
    <row r="18343" spans="1:7" ht="15" thickBot="1" x14ac:dyDescent="0.35">
      <c r="A18343" s="6">
        <v>446.04863999999998</v>
      </c>
      <c r="B18343" s="19">
        <f>(A18343-G18343)/G18343</f>
        <v>82.655033758439615</v>
      </c>
      <c r="C18343" s="30" t="s">
        <v>226</v>
      </c>
      <c r="D18343" s="6">
        <v>1005529</v>
      </c>
      <c r="E18343" s="6">
        <v>1665</v>
      </c>
      <c r="F18343" s="7" t="s">
        <v>35</v>
      </c>
      <c r="G18343" s="6">
        <v>5.3319999999999999</v>
      </c>
    </row>
    <row r="18344" spans="1:7" ht="15" thickBot="1" x14ac:dyDescent="0.35">
      <c r="A18344" s="6">
        <v>446.04863999999998</v>
      </c>
      <c r="B18344" s="19">
        <f>(A18344-G18344)/G18344</f>
        <v>7.1982179091310092</v>
      </c>
      <c r="C18344" s="30" t="s">
        <v>96</v>
      </c>
      <c r="D18344" s="6">
        <v>1006498</v>
      </c>
      <c r="E18344" s="6">
        <v>2251</v>
      </c>
      <c r="F18344" s="7" t="s">
        <v>87</v>
      </c>
      <c r="G18344" s="6">
        <v>54.408000000000001</v>
      </c>
    </row>
    <row r="18345" spans="1:7" ht="15" thickBot="1" x14ac:dyDescent="0.35">
      <c r="A18345" s="6">
        <v>446.04863999999998</v>
      </c>
      <c r="B18345" s="19">
        <f>(A18345-G18345)/G18345</f>
        <v>3.2342102065613609</v>
      </c>
      <c r="C18345" s="30" t="s">
        <v>236</v>
      </c>
      <c r="D18345" s="6">
        <v>1009192</v>
      </c>
      <c r="E18345" s="6">
        <v>1678</v>
      </c>
      <c r="F18345" s="7" t="s">
        <v>87</v>
      </c>
      <c r="G18345" s="6">
        <v>105.34399999999999</v>
      </c>
    </row>
    <row r="18346" spans="1:7" ht="15" thickBot="1" x14ac:dyDescent="0.35">
      <c r="A18346" s="6">
        <v>446.15480000000002</v>
      </c>
      <c r="B18346" s="19">
        <f>(A18346-G18346)/G18346</f>
        <v>8.1347294109939075</v>
      </c>
      <c r="C18346" s="30" t="s">
        <v>358</v>
      </c>
      <c r="D18346" s="6">
        <v>1002756</v>
      </c>
      <c r="E18346" s="6">
        <v>2756</v>
      </c>
      <c r="F18346" s="7" t="s">
        <v>23</v>
      </c>
      <c r="G18346" s="6">
        <v>48.8416</v>
      </c>
    </row>
    <row r="18347" spans="1:7" ht="15" thickBot="1" x14ac:dyDescent="0.35">
      <c r="A18347" s="6">
        <v>446.2276</v>
      </c>
      <c r="B18347" s="19">
        <f>(A18347-G18347)/G18347</f>
        <v>0.78338097247800276</v>
      </c>
      <c r="C18347" s="30" t="s">
        <v>117</v>
      </c>
      <c r="D18347" s="6">
        <v>1005013</v>
      </c>
      <c r="E18347" s="6">
        <v>2070</v>
      </c>
      <c r="F18347" s="7" t="s">
        <v>27</v>
      </c>
      <c r="G18347" s="6">
        <v>250.21440000000001</v>
      </c>
    </row>
    <row r="18348" spans="1:7" ht="15" thickBot="1" x14ac:dyDescent="0.35">
      <c r="A18348" s="6">
        <v>446.238</v>
      </c>
      <c r="B18348" s="19">
        <f>(A18348-G18348)/G18348</f>
        <v>0.90775658038743579</v>
      </c>
      <c r="C18348" s="30" t="s">
        <v>251</v>
      </c>
      <c r="D18348" s="6">
        <v>1002782</v>
      </c>
      <c r="E18348" s="6">
        <v>2782</v>
      </c>
      <c r="F18348" s="7" t="s">
        <v>87</v>
      </c>
      <c r="G18348" s="6">
        <v>233.90719999999999</v>
      </c>
    </row>
    <row r="18349" spans="1:7" ht="15" thickBot="1" x14ac:dyDescent="0.35">
      <c r="A18349" s="6">
        <v>446.35759999999999</v>
      </c>
      <c r="B18349" s="19">
        <f>(A18349-G18349)/G18349</f>
        <v>7.0326374892024193</v>
      </c>
      <c r="C18349" s="30" t="s">
        <v>207</v>
      </c>
      <c r="D18349" s="6">
        <v>1003412</v>
      </c>
      <c r="E18349" s="6">
        <v>668</v>
      </c>
      <c r="F18349" s="7" t="s">
        <v>42</v>
      </c>
      <c r="G18349" s="6">
        <v>55.567999999999998</v>
      </c>
    </row>
    <row r="18350" spans="1:7" ht="15" thickBot="1" x14ac:dyDescent="0.35">
      <c r="A18350" s="6">
        <v>446.56768</v>
      </c>
      <c r="B18350" s="19">
        <f>(A18350-G18350)/G18350</f>
        <v>1.6718309050180931</v>
      </c>
      <c r="C18350" s="30" t="s">
        <v>140</v>
      </c>
      <c r="D18350" s="6">
        <v>1001854</v>
      </c>
      <c r="E18350" s="6">
        <v>1854</v>
      </c>
      <c r="F18350" s="7" t="s">
        <v>23</v>
      </c>
      <c r="G18350" s="6">
        <v>167.13919999999999</v>
      </c>
    </row>
    <row r="18351" spans="1:7" ht="15" thickBot="1" x14ac:dyDescent="0.35">
      <c r="A18351" s="6">
        <v>446.74739199999999</v>
      </c>
      <c r="B18351" s="19">
        <f>(A18351-G18351)/G18351</f>
        <v>-1.8964860576470451E-2</v>
      </c>
      <c r="C18351" s="30" t="s">
        <v>132</v>
      </c>
      <c r="D18351" s="6">
        <v>1001295</v>
      </c>
      <c r="E18351" s="6">
        <v>1295</v>
      </c>
      <c r="F18351" s="7" t="s">
        <v>19</v>
      </c>
      <c r="G18351" s="6">
        <v>455.38368000000003</v>
      </c>
    </row>
    <row r="18352" spans="1:7" ht="15" thickBot="1" x14ac:dyDescent="0.35">
      <c r="A18352" s="6">
        <v>446.76576</v>
      </c>
      <c r="B18352" s="19">
        <f>(A18352-G18352)/G18352</f>
        <v>3.2529677861549007</v>
      </c>
      <c r="C18352" s="30" t="s">
        <v>194</v>
      </c>
      <c r="D18352" s="6">
        <v>1007150</v>
      </c>
      <c r="E18352" s="6">
        <v>90</v>
      </c>
      <c r="F18352" s="7" t="s">
        <v>87</v>
      </c>
      <c r="G18352" s="6">
        <v>105.048</v>
      </c>
    </row>
    <row r="18353" spans="1:7" ht="15" thickBot="1" x14ac:dyDescent="0.35">
      <c r="A18353" s="6">
        <v>447.00240000000002</v>
      </c>
      <c r="B18353" s="19">
        <f>(A18353-G18353)/G18353</f>
        <v>0.96470062870082585</v>
      </c>
      <c r="C18353" s="30" t="s">
        <v>41</v>
      </c>
      <c r="D18353" s="6">
        <v>1003209</v>
      </c>
      <c r="E18353" s="6">
        <v>1886</v>
      </c>
      <c r="F18353" s="7" t="s">
        <v>35</v>
      </c>
      <c r="G18353" s="6">
        <v>227.51679999999999</v>
      </c>
    </row>
    <row r="18354" spans="1:7" ht="15" thickBot="1" x14ac:dyDescent="0.35">
      <c r="A18354" s="6">
        <v>447.04399999999998</v>
      </c>
      <c r="B18354" s="19">
        <f>(A18354-G18354)/G18354</f>
        <v>0.93607342322990139</v>
      </c>
      <c r="C18354" s="30" t="s">
        <v>219</v>
      </c>
      <c r="D18354" s="6">
        <v>1005322</v>
      </c>
      <c r="E18354" s="6">
        <v>1808</v>
      </c>
      <c r="F18354" s="7" t="s">
        <v>21</v>
      </c>
      <c r="G18354" s="6">
        <v>230.9024</v>
      </c>
    </row>
    <row r="18355" spans="1:7" ht="15" thickBot="1" x14ac:dyDescent="0.35">
      <c r="A18355" s="6">
        <v>447.11680000000001</v>
      </c>
      <c r="B18355" s="19">
        <f>(A18355-G18355)/G18355</f>
        <v>0.98957680697157835</v>
      </c>
      <c r="C18355" s="30" t="s">
        <v>30</v>
      </c>
      <c r="D18355" s="6">
        <v>1002639</v>
      </c>
      <c r="E18355" s="6">
        <v>2639</v>
      </c>
      <c r="F18355" s="7" t="s">
        <v>87</v>
      </c>
      <c r="G18355" s="6">
        <v>224.7296</v>
      </c>
    </row>
    <row r="18356" spans="1:7" ht="15" thickBot="1" x14ac:dyDescent="0.35">
      <c r="A18356" s="6">
        <v>447.2312</v>
      </c>
      <c r="B18356" s="19">
        <f>(A18356-G18356)/G18356</f>
        <v>1.632307793724338</v>
      </c>
      <c r="C18356" s="30" t="s">
        <v>239</v>
      </c>
      <c r="D18356" s="6">
        <v>1003520</v>
      </c>
      <c r="E18356" s="6">
        <v>1533</v>
      </c>
      <c r="F18356" s="7" t="s">
        <v>23</v>
      </c>
      <c r="G18356" s="6">
        <v>169.9008</v>
      </c>
    </row>
    <row r="18357" spans="1:7" ht="15" thickBot="1" x14ac:dyDescent="0.35">
      <c r="A18357" s="6">
        <v>447.28840000000002</v>
      </c>
      <c r="B18357" s="19">
        <f>(A18357-G18357)/G18357</f>
        <v>0.74571463362849555</v>
      </c>
      <c r="C18357" s="30" t="s">
        <v>302</v>
      </c>
      <c r="D18357" s="6">
        <v>1005059</v>
      </c>
      <c r="E18357" s="6">
        <v>1426</v>
      </c>
      <c r="F18357" s="7" t="s">
        <v>19</v>
      </c>
      <c r="G18357" s="6">
        <v>256.2208</v>
      </c>
    </row>
    <row r="18358" spans="1:7" ht="15" thickBot="1" x14ac:dyDescent="0.35">
      <c r="A18358" s="6">
        <v>447.48288000000002</v>
      </c>
      <c r="B18358" s="19">
        <f>(A18358-G18358)/G18358</f>
        <v>2.5857149267604731</v>
      </c>
      <c r="C18358" s="30" t="s">
        <v>387</v>
      </c>
      <c r="D18358" s="6">
        <v>1005415</v>
      </c>
      <c r="E18358" s="6">
        <v>373</v>
      </c>
      <c r="F18358" s="7" t="s">
        <v>87</v>
      </c>
      <c r="G18358" s="6">
        <v>124.79600000000001</v>
      </c>
    </row>
    <row r="18359" spans="1:7" ht="15" thickBot="1" x14ac:dyDescent="0.35">
      <c r="A18359" s="6">
        <v>447.48288000000002</v>
      </c>
      <c r="B18359" s="19">
        <f>(A18359-G18359)/G18359</f>
        <v>0.15176279213425317</v>
      </c>
      <c r="C18359" s="30" t="s">
        <v>91</v>
      </c>
      <c r="D18359" s="6">
        <v>1018664</v>
      </c>
      <c r="E18359" s="6">
        <v>2388</v>
      </c>
      <c r="F18359" s="7" t="s">
        <v>87</v>
      </c>
      <c r="G18359" s="6">
        <v>388.52</v>
      </c>
    </row>
    <row r="18360" spans="1:7" ht="15" thickBot="1" x14ac:dyDescent="0.35">
      <c r="A18360" s="6">
        <v>447.48288000000002</v>
      </c>
      <c r="B18360" s="19">
        <f>(A18360-G18360)/G18360</f>
        <v>0.10080806092928975</v>
      </c>
      <c r="C18360" s="30" t="s">
        <v>355</v>
      </c>
      <c r="D18360" s="6">
        <v>1014487</v>
      </c>
      <c r="E18360" s="6">
        <v>2705</v>
      </c>
      <c r="F18360" s="7" t="s">
        <v>87</v>
      </c>
      <c r="G18360" s="6">
        <v>406.50400000000002</v>
      </c>
    </row>
    <row r="18361" spans="1:7" ht="15" thickBot="1" x14ac:dyDescent="0.35">
      <c r="A18361" s="6">
        <v>447.48288000000002</v>
      </c>
      <c r="B18361" s="19">
        <f>(A18361-G18361)/G18361</f>
        <v>9.7772675086108013E-2</v>
      </c>
      <c r="C18361" s="30" t="s">
        <v>20</v>
      </c>
      <c r="D18361" s="6">
        <v>1018561</v>
      </c>
      <c r="E18361" s="6">
        <v>1986</v>
      </c>
      <c r="F18361" s="7" t="s">
        <v>87</v>
      </c>
      <c r="G18361" s="6">
        <v>407.62799999999999</v>
      </c>
    </row>
    <row r="18362" spans="1:7" ht="15" thickBot="1" x14ac:dyDescent="0.35">
      <c r="A18362" s="6">
        <v>447.48288000000002</v>
      </c>
      <c r="B18362" s="19">
        <f>(A18362-G18362)/G18362</f>
        <v>2.1706394870951887E-2</v>
      </c>
      <c r="C18362" s="30" t="s">
        <v>199</v>
      </c>
      <c r="D18362" s="6">
        <v>1010416</v>
      </c>
      <c r="E18362" s="6">
        <v>1411</v>
      </c>
      <c r="F18362" s="7" t="s">
        <v>87</v>
      </c>
      <c r="G18362" s="6">
        <v>437.976</v>
      </c>
    </row>
    <row r="18363" spans="1:7" ht="15" thickBot="1" x14ac:dyDescent="0.35">
      <c r="A18363" s="6">
        <v>447.49119999999999</v>
      </c>
      <c r="B18363" s="19">
        <f>(A18363-G18363)/G18363</f>
        <v>2.0694765112982188E-3</v>
      </c>
      <c r="C18363" s="30" t="s">
        <v>302</v>
      </c>
      <c r="D18363" s="6">
        <v>1001197</v>
      </c>
      <c r="E18363" s="6">
        <v>1197</v>
      </c>
      <c r="F18363" s="7" t="s">
        <v>87</v>
      </c>
      <c r="G18363" s="6">
        <v>446.56704000000002</v>
      </c>
    </row>
    <row r="18364" spans="1:7" ht="15" thickBot="1" x14ac:dyDescent="0.35">
      <c r="A18364" s="6">
        <v>447.53280000000001</v>
      </c>
      <c r="B18364" s="19">
        <f>(A18364-G18364)/G18364</f>
        <v>21.362328110009596</v>
      </c>
      <c r="C18364" s="30" t="s">
        <v>164</v>
      </c>
      <c r="D18364" s="6">
        <v>1003104</v>
      </c>
      <c r="E18364" s="6">
        <v>2722</v>
      </c>
      <c r="F18364" s="7" t="s">
        <v>23</v>
      </c>
      <c r="G18364" s="6">
        <v>20.012799999999999</v>
      </c>
    </row>
    <row r="18365" spans="1:7" ht="15" thickBot="1" x14ac:dyDescent="0.35">
      <c r="A18365" s="6">
        <v>447.53280000000001</v>
      </c>
      <c r="B18365" s="19">
        <f>(A18365-G18365)/G18365</f>
        <v>10.815985130111525</v>
      </c>
      <c r="C18365" s="30" t="s">
        <v>62</v>
      </c>
      <c r="D18365" s="6">
        <v>1003945</v>
      </c>
      <c r="E18365" s="6">
        <v>1307</v>
      </c>
      <c r="F18365" s="7" t="s">
        <v>87</v>
      </c>
      <c r="G18365" s="6">
        <v>37.8752</v>
      </c>
    </row>
    <row r="18366" spans="1:7" ht="15" thickBot="1" x14ac:dyDescent="0.35">
      <c r="A18366" s="6">
        <v>447.70440000000002</v>
      </c>
      <c r="B18366" s="19">
        <f>(A18366-G18366)/G18366</f>
        <v>0.627551999720807</v>
      </c>
      <c r="C18366" s="30" t="s">
        <v>73</v>
      </c>
      <c r="D18366" s="6">
        <v>1003279</v>
      </c>
      <c r="E18366" s="6">
        <v>1013</v>
      </c>
      <c r="F18366" s="7" t="s">
        <v>19</v>
      </c>
      <c r="G18366" s="6">
        <v>275.07839999999999</v>
      </c>
    </row>
    <row r="18367" spans="1:7" ht="15" thickBot="1" x14ac:dyDescent="0.35">
      <c r="A18367" s="6">
        <v>447.78539519999998</v>
      </c>
      <c r="B18367" s="19">
        <f>(A18367-G18367)/G18367</f>
        <v>1.8199004662320328</v>
      </c>
      <c r="C18367" s="30" t="s">
        <v>193</v>
      </c>
      <c r="D18367" s="6">
        <v>1000375</v>
      </c>
      <c r="E18367" s="6">
        <v>375</v>
      </c>
      <c r="F18367" s="7" t="s">
        <v>87</v>
      </c>
      <c r="G18367" s="6">
        <v>158.79475199999999</v>
      </c>
    </row>
    <row r="18368" spans="1:7" ht="15" thickBot="1" x14ac:dyDescent="0.35">
      <c r="A18368" s="6">
        <v>447.798</v>
      </c>
      <c r="B18368" s="19">
        <f>(A18368-G18368)/G18368</f>
        <v>4.1377492014539046</v>
      </c>
      <c r="C18368" s="30" t="s">
        <v>172</v>
      </c>
      <c r="D18368" s="6">
        <v>1005154</v>
      </c>
      <c r="E18368" s="6">
        <v>1970</v>
      </c>
      <c r="F18368" s="7" t="s">
        <v>19</v>
      </c>
      <c r="G18368" s="6">
        <v>87.1584</v>
      </c>
    </row>
    <row r="18369" spans="1:7" ht="15" thickBot="1" x14ac:dyDescent="0.35">
      <c r="A18369" s="6">
        <v>448.04759999999999</v>
      </c>
      <c r="B18369" s="19">
        <f>(A18369-G18369)/G18369</f>
        <v>1.3163246314953596</v>
      </c>
      <c r="C18369" s="30" t="s">
        <v>46</v>
      </c>
      <c r="D18369" s="6">
        <v>1002465</v>
      </c>
      <c r="E18369" s="6">
        <v>2465</v>
      </c>
      <c r="F18369" s="7" t="s">
        <v>21</v>
      </c>
      <c r="G18369" s="6">
        <v>193.43039999999999</v>
      </c>
    </row>
    <row r="18370" spans="1:7" ht="15" thickBot="1" x14ac:dyDescent="0.35">
      <c r="A18370" s="6">
        <v>448.10480000000001</v>
      </c>
      <c r="B18370" s="19">
        <f>(A18370-G18370)/G18370</f>
        <v>0.49585265024462161</v>
      </c>
      <c r="C18370" s="30" t="s">
        <v>300</v>
      </c>
      <c r="D18370" s="6">
        <v>1004465</v>
      </c>
      <c r="E18370" s="6">
        <v>904</v>
      </c>
      <c r="F18370" s="7" t="s">
        <v>42</v>
      </c>
      <c r="G18370" s="6">
        <v>299.56479999999999</v>
      </c>
    </row>
    <row r="18371" spans="1:7" ht="15" thickBot="1" x14ac:dyDescent="0.35">
      <c r="A18371" s="6">
        <v>448.12560000000002</v>
      </c>
      <c r="B18371" s="19">
        <f>(A18371-G18371)/G18371</f>
        <v>1.9845115297728149</v>
      </c>
      <c r="C18371" s="30" t="s">
        <v>289</v>
      </c>
      <c r="D18371" s="6">
        <v>1004526</v>
      </c>
      <c r="E18371" s="6">
        <v>1413</v>
      </c>
      <c r="F18371" s="7" t="s">
        <v>27</v>
      </c>
      <c r="G18371" s="6">
        <v>150.15039999999999</v>
      </c>
    </row>
    <row r="18372" spans="1:7" ht="15" thickBot="1" x14ac:dyDescent="0.35">
      <c r="A18372" s="6">
        <v>448.2</v>
      </c>
      <c r="B18372" s="19">
        <f>(A18372-G18372)/G18372</f>
        <v>55.165413533834581</v>
      </c>
      <c r="C18372" s="30" t="s">
        <v>271</v>
      </c>
      <c r="D18372" s="6">
        <v>1006132</v>
      </c>
      <c r="E18372" s="6">
        <v>87</v>
      </c>
      <c r="F18372" s="7" t="s">
        <v>42</v>
      </c>
      <c r="G18372" s="6">
        <v>7.98</v>
      </c>
    </row>
    <row r="18373" spans="1:7" ht="15" thickBot="1" x14ac:dyDescent="0.35">
      <c r="A18373" s="6">
        <v>448.2</v>
      </c>
      <c r="B18373" s="19">
        <f>(A18373-G18373)/G18373</f>
        <v>43.096812278630459</v>
      </c>
      <c r="C18373" s="30" t="s">
        <v>76</v>
      </c>
      <c r="D18373" s="6">
        <v>1006128</v>
      </c>
      <c r="E18373" s="6">
        <v>2329</v>
      </c>
      <c r="F18373" s="7" t="s">
        <v>87</v>
      </c>
      <c r="G18373" s="6">
        <v>10.164</v>
      </c>
    </row>
    <row r="18374" spans="1:7" ht="15" thickBot="1" x14ac:dyDescent="0.35">
      <c r="A18374" s="6">
        <v>448.2</v>
      </c>
      <c r="B18374" s="19">
        <f>(A18374-G18374)/G18374</f>
        <v>6.7683028286189693</v>
      </c>
      <c r="C18374" s="30" t="s">
        <v>385</v>
      </c>
      <c r="D18374" s="6">
        <v>1005517</v>
      </c>
      <c r="E18374" s="6">
        <v>1863</v>
      </c>
      <c r="F18374" s="7" t="s">
        <v>25</v>
      </c>
      <c r="G18374" s="6">
        <v>57.695999999999998</v>
      </c>
    </row>
    <row r="18375" spans="1:7" ht="15" thickBot="1" x14ac:dyDescent="0.35">
      <c r="A18375" s="6">
        <v>448.2</v>
      </c>
      <c r="B18375" s="19">
        <f>(A18375-G18375)/G18375</f>
        <v>4.8729493160018871</v>
      </c>
      <c r="C18375" s="30" t="s">
        <v>40</v>
      </c>
      <c r="D18375" s="6">
        <v>1006216</v>
      </c>
      <c r="E18375" s="6">
        <v>2611</v>
      </c>
      <c r="F18375" s="7" t="s">
        <v>25</v>
      </c>
      <c r="G18375" s="6">
        <v>76.316000000000003</v>
      </c>
    </row>
    <row r="18376" spans="1:7" ht="15" thickBot="1" x14ac:dyDescent="0.35">
      <c r="A18376" s="6">
        <v>448.2</v>
      </c>
      <c r="B18376" s="19">
        <f>(A18376-G18376)/G18376</f>
        <v>2.0470725804258554</v>
      </c>
      <c r="C18376" s="30" t="s">
        <v>136</v>
      </c>
      <c r="D18376" s="6">
        <v>1005991</v>
      </c>
      <c r="E18376" s="6">
        <v>2850</v>
      </c>
      <c r="F18376" s="7" t="s">
        <v>35</v>
      </c>
      <c r="G18376" s="6">
        <v>147.09200000000001</v>
      </c>
    </row>
    <row r="18377" spans="1:7" ht="15" thickBot="1" x14ac:dyDescent="0.35">
      <c r="A18377" s="6">
        <v>448.2</v>
      </c>
      <c r="B18377" s="19">
        <f>(A18377-G18377)/G18377</f>
        <v>1.8749198203976905</v>
      </c>
      <c r="C18377" s="30" t="s">
        <v>43</v>
      </c>
      <c r="D18377" s="6">
        <v>1005653</v>
      </c>
      <c r="E18377" s="6">
        <v>1383</v>
      </c>
      <c r="F18377" s="7" t="s">
        <v>87</v>
      </c>
      <c r="G18377" s="6">
        <v>155.9</v>
      </c>
    </row>
    <row r="18378" spans="1:7" ht="15" thickBot="1" x14ac:dyDescent="0.35">
      <c r="A18378" s="6">
        <v>448.2</v>
      </c>
      <c r="B18378" s="19">
        <f>(A18378-G18378)/G18378</f>
        <v>0.2522631261315631</v>
      </c>
      <c r="C18378" s="30" t="s">
        <v>199</v>
      </c>
      <c r="D18378" s="6">
        <v>1012403</v>
      </c>
      <c r="E18378" s="6">
        <v>666</v>
      </c>
      <c r="F18378" s="7" t="s">
        <v>87</v>
      </c>
      <c r="G18378" s="6">
        <v>357.91199999999998</v>
      </c>
    </row>
    <row r="18379" spans="1:7" ht="15" thickBot="1" x14ac:dyDescent="0.35">
      <c r="A18379" s="6">
        <v>448.3648</v>
      </c>
      <c r="B18379" s="19">
        <f>(A18379-G18379)/G18379</f>
        <v>7.6490123456790124</v>
      </c>
      <c r="C18379" s="30" t="s">
        <v>366</v>
      </c>
      <c r="D18379" s="6">
        <v>1003747</v>
      </c>
      <c r="E18379" s="6">
        <v>1859</v>
      </c>
      <c r="F18379" s="7" t="s">
        <v>25</v>
      </c>
      <c r="G18379" s="6">
        <v>51.84</v>
      </c>
    </row>
    <row r="18380" spans="1:7" ht="15" thickBot="1" x14ac:dyDescent="0.35">
      <c r="A18380" s="6">
        <v>448.38560000000001</v>
      </c>
      <c r="B18380" s="19">
        <f>(A18380-G18380)/G18380</f>
        <v>1.6589843824126609</v>
      </c>
      <c r="C18380" s="30" t="s">
        <v>378</v>
      </c>
      <c r="D18380" s="6">
        <v>1004811</v>
      </c>
      <c r="E18380" s="6">
        <v>2354</v>
      </c>
      <c r="F18380" s="7" t="s">
        <v>17</v>
      </c>
      <c r="G18380" s="6">
        <v>168.63040000000001</v>
      </c>
    </row>
    <row r="18381" spans="1:7" ht="15" thickBot="1" x14ac:dyDescent="0.35">
      <c r="A18381" s="6">
        <v>448.63027199999999</v>
      </c>
      <c r="B18381" s="19">
        <f>(A18381-G18381)/G18381</f>
        <v>0.39126382486764344</v>
      </c>
      <c r="C18381" s="30" t="s">
        <v>305</v>
      </c>
      <c r="D18381" s="6">
        <v>1017059</v>
      </c>
      <c r="E18381" s="6">
        <v>2258</v>
      </c>
      <c r="F18381" s="7" t="s">
        <v>87</v>
      </c>
      <c r="G18381" s="6">
        <v>322.4624</v>
      </c>
    </row>
    <row r="18382" spans="1:7" ht="15" thickBot="1" x14ac:dyDescent="0.35">
      <c r="A18382" s="6">
        <v>448.81200000000001</v>
      </c>
      <c r="B18382" s="19">
        <f>(A18382-G18382)/G18382</f>
        <v>1.1808332815026747</v>
      </c>
      <c r="C18382" s="30" t="s">
        <v>378</v>
      </c>
      <c r="D18382" s="6">
        <v>1004427</v>
      </c>
      <c r="E18382" s="6">
        <v>491</v>
      </c>
      <c r="F18382" s="7" t="s">
        <v>87</v>
      </c>
      <c r="G18382" s="6">
        <v>205.79839999999999</v>
      </c>
    </row>
    <row r="18383" spans="1:7" ht="15" thickBot="1" x14ac:dyDescent="0.35">
      <c r="A18383" s="6">
        <v>449.28299520000002</v>
      </c>
      <c r="B18383" s="19">
        <f>(A18383-G18383)/G18383</f>
        <v>-4.902542011257182E-2</v>
      </c>
      <c r="C18383" s="30" t="s">
        <v>244</v>
      </c>
      <c r="D18383" s="6">
        <v>1000619</v>
      </c>
      <c r="E18383" s="6">
        <v>619</v>
      </c>
      <c r="F18383" s="7" t="s">
        <v>87</v>
      </c>
      <c r="G18383" s="6">
        <v>472.44479999999999</v>
      </c>
    </row>
    <row r="18384" spans="1:7" ht="15" thickBot="1" x14ac:dyDescent="0.35">
      <c r="A18384" s="6">
        <v>449.43599999999998</v>
      </c>
      <c r="B18384" s="19">
        <f>(A18384-G18384)/G18384</f>
        <v>1.4116755670793482</v>
      </c>
      <c r="C18384" s="30" t="s">
        <v>68</v>
      </c>
      <c r="D18384" s="6">
        <v>1003095</v>
      </c>
      <c r="E18384" s="6">
        <v>1713</v>
      </c>
      <c r="F18384" s="7" t="s">
        <v>31</v>
      </c>
      <c r="G18384" s="6">
        <v>186.35839999999999</v>
      </c>
    </row>
    <row r="18385" spans="1:7" ht="15" thickBot="1" x14ac:dyDescent="0.35">
      <c r="A18385" s="6">
        <v>449.43599999999998</v>
      </c>
      <c r="B18385" s="19">
        <f>(A18385-G18385)/G18385</f>
        <v>1.4063040759333183</v>
      </c>
      <c r="C18385" s="30" t="s">
        <v>110</v>
      </c>
      <c r="D18385" s="6">
        <v>1004772</v>
      </c>
      <c r="E18385" s="6">
        <v>606</v>
      </c>
      <c r="F18385" s="7" t="s">
        <v>27</v>
      </c>
      <c r="G18385" s="6">
        <v>186.77440000000001</v>
      </c>
    </row>
    <row r="18386" spans="1:7" ht="15" thickBot="1" x14ac:dyDescent="0.35">
      <c r="A18386" s="6">
        <v>449.60759999999999</v>
      </c>
      <c r="B18386" s="19">
        <f>(A18386-G18386)/G18386</f>
        <v>0.74569640305647</v>
      </c>
      <c r="C18386" s="30" t="s">
        <v>375</v>
      </c>
      <c r="D18386" s="6">
        <v>1004573</v>
      </c>
      <c r="E18386" s="6">
        <v>1374</v>
      </c>
      <c r="F18386" s="7" t="s">
        <v>17</v>
      </c>
      <c r="G18386" s="6">
        <v>257.55200000000002</v>
      </c>
    </row>
    <row r="18387" spans="1:7" ht="15" thickBot="1" x14ac:dyDescent="0.35">
      <c r="A18387" s="6">
        <v>449.6232</v>
      </c>
      <c r="B18387" s="19">
        <f>(A18387-G18387)/G18387</f>
        <v>13.053535707141428</v>
      </c>
      <c r="C18387" s="30" t="s">
        <v>230</v>
      </c>
      <c r="D18387" s="6">
        <v>1004386</v>
      </c>
      <c r="E18387" s="6">
        <v>2727</v>
      </c>
      <c r="F18387" s="7" t="s">
        <v>19</v>
      </c>
      <c r="G18387" s="6">
        <v>31.993600000000001</v>
      </c>
    </row>
    <row r="18388" spans="1:7" ht="15" thickBot="1" x14ac:dyDescent="0.35">
      <c r="A18388" s="6">
        <v>449.63423999999998</v>
      </c>
      <c r="B18388" s="19">
        <f>(A18388-G18388)/G18388</f>
        <v>5.8122271377492263</v>
      </c>
      <c r="C18388" s="30" t="s">
        <v>76</v>
      </c>
      <c r="D18388" s="6">
        <v>1006464</v>
      </c>
      <c r="E18388" s="6">
        <v>2112</v>
      </c>
      <c r="F18388" s="7" t="s">
        <v>87</v>
      </c>
      <c r="G18388" s="6">
        <v>66.004000000000005</v>
      </c>
    </row>
    <row r="18389" spans="1:7" ht="15" thickBot="1" x14ac:dyDescent="0.35">
      <c r="A18389" s="6">
        <v>449.63423999999998</v>
      </c>
      <c r="B18389" s="19">
        <f>(A18389-G18389)/G18389</f>
        <v>0.10212034159207004</v>
      </c>
      <c r="C18389" s="30" t="s">
        <v>235</v>
      </c>
      <c r="D18389" s="6">
        <v>1009974</v>
      </c>
      <c r="E18389" s="6">
        <v>1979</v>
      </c>
      <c r="F18389" s="7" t="s">
        <v>87</v>
      </c>
      <c r="G18389" s="6">
        <v>407.97199999999998</v>
      </c>
    </row>
    <row r="18390" spans="1:7" ht="15" thickBot="1" x14ac:dyDescent="0.35">
      <c r="A18390" s="6">
        <v>449.63423999999998</v>
      </c>
      <c r="B18390" s="19">
        <f>(A18390-G18390)/G18390</f>
        <v>8.1267410542516363E-2</v>
      </c>
      <c r="C18390" s="30" t="s">
        <v>184</v>
      </c>
      <c r="D18390" s="6">
        <v>1013341</v>
      </c>
      <c r="E18390" s="6">
        <v>2840</v>
      </c>
      <c r="F18390" s="7" t="s">
        <v>87</v>
      </c>
      <c r="G18390" s="6">
        <v>415.84</v>
      </c>
    </row>
    <row r="18391" spans="1:7" ht="15" thickBot="1" x14ac:dyDescent="0.35">
      <c r="A18391" s="6">
        <v>449.63423999999998</v>
      </c>
      <c r="B18391" s="19">
        <f>(A18391-G18391)/G18391</f>
        <v>5.5588464536243082E-2</v>
      </c>
      <c r="C18391" s="30" t="s">
        <v>98</v>
      </c>
      <c r="D18391" s="6">
        <v>1017747</v>
      </c>
      <c r="E18391" s="6">
        <v>2047</v>
      </c>
      <c r="F18391" s="7" t="s">
        <v>87</v>
      </c>
      <c r="G18391" s="6">
        <v>425.95600000000002</v>
      </c>
    </row>
    <row r="18392" spans="1:7" ht="15" thickBot="1" x14ac:dyDescent="0.35">
      <c r="A18392" s="6">
        <v>449.63423999999998</v>
      </c>
      <c r="B18392" s="19">
        <f>(A18392-G18392)/G18392</f>
        <v>-0.19505209564115233</v>
      </c>
      <c r="C18392" s="30" t="s">
        <v>193</v>
      </c>
      <c r="D18392" s="6">
        <v>1014763</v>
      </c>
      <c r="E18392" s="6">
        <v>811</v>
      </c>
      <c r="F18392" s="7" t="s">
        <v>87</v>
      </c>
      <c r="G18392" s="6">
        <v>558.58799999999997</v>
      </c>
    </row>
    <row r="18393" spans="1:7" ht="15" thickBot="1" x14ac:dyDescent="0.35">
      <c r="A18393" s="6">
        <v>449.78440000000001</v>
      </c>
      <c r="B18393" s="19">
        <f>(A18393-G18393)/G18393</f>
        <v>2.8585051334138578</v>
      </c>
      <c r="C18393" s="30" t="s">
        <v>96</v>
      </c>
      <c r="D18393" s="6">
        <v>1005101</v>
      </c>
      <c r="E18393" s="6">
        <v>2509</v>
      </c>
      <c r="F18393" s="7" t="s">
        <v>19</v>
      </c>
      <c r="G18393" s="6">
        <v>116.56959999999999</v>
      </c>
    </row>
    <row r="18394" spans="1:7" ht="15" thickBot="1" x14ac:dyDescent="0.35">
      <c r="A18394" s="6">
        <v>449.99279999999999</v>
      </c>
      <c r="B18394" s="19">
        <f>(A18394-G18394)/G18394</f>
        <v>2.0040374909877432</v>
      </c>
      <c r="C18394" s="30" t="s">
        <v>207</v>
      </c>
      <c r="D18394" s="6">
        <v>1005685</v>
      </c>
      <c r="E18394" s="6">
        <v>134</v>
      </c>
      <c r="F18394" s="7" t="s">
        <v>21</v>
      </c>
      <c r="G18394" s="6">
        <v>149.79599999999999</v>
      </c>
    </row>
    <row r="18395" spans="1:7" ht="15" thickBot="1" x14ac:dyDescent="0.35">
      <c r="A18395" s="6">
        <v>449.99279999999999</v>
      </c>
      <c r="B18395" s="19">
        <f>(A18395-G18395)/G18395</f>
        <v>1.8362082440438676</v>
      </c>
      <c r="C18395" s="30" t="s">
        <v>368</v>
      </c>
      <c r="D18395" s="6">
        <v>1005643</v>
      </c>
      <c r="E18395" s="6">
        <v>1166</v>
      </c>
      <c r="F18395" s="7" t="s">
        <v>87</v>
      </c>
      <c r="G18395" s="6">
        <v>158.66</v>
      </c>
    </row>
    <row r="18396" spans="1:7" ht="15" thickBot="1" x14ac:dyDescent="0.35">
      <c r="A18396" s="6">
        <v>449.99279999999999</v>
      </c>
      <c r="B18396" s="19">
        <f>(A18396-G18396)/G18396</f>
        <v>1.2873391212410792</v>
      </c>
      <c r="C18396" s="30" t="s">
        <v>124</v>
      </c>
      <c r="D18396" s="6">
        <v>1006151</v>
      </c>
      <c r="E18396" s="6">
        <v>2711</v>
      </c>
      <c r="F18396" s="7" t="s">
        <v>19</v>
      </c>
      <c r="G18396" s="6">
        <v>196.732</v>
      </c>
    </row>
    <row r="18397" spans="1:7" ht="15" thickBot="1" x14ac:dyDescent="0.35">
      <c r="A18397" s="6">
        <v>449.99279999999999</v>
      </c>
      <c r="B18397" s="19">
        <f>(A18397-G18397)/G18397</f>
        <v>1.1660094728329931</v>
      </c>
      <c r="C18397" s="30" t="s">
        <v>104</v>
      </c>
      <c r="D18397" s="6">
        <v>1005697</v>
      </c>
      <c r="E18397" s="6">
        <v>43</v>
      </c>
      <c r="F18397" s="7" t="s">
        <v>31</v>
      </c>
      <c r="G18397" s="6">
        <v>207.75200000000001</v>
      </c>
    </row>
    <row r="18398" spans="1:7" ht="15" thickBot="1" x14ac:dyDescent="0.35">
      <c r="A18398" s="6">
        <v>450.51240000000001</v>
      </c>
      <c r="B18398" s="19">
        <f>(A18398-G18398)/G18398</f>
        <v>27.207799038268885</v>
      </c>
      <c r="C18398" s="30" t="s">
        <v>113</v>
      </c>
      <c r="D18398" s="6">
        <v>1003006</v>
      </c>
      <c r="E18398" s="6">
        <v>436</v>
      </c>
      <c r="F18398" s="7" t="s">
        <v>27</v>
      </c>
      <c r="G18398" s="6">
        <v>15.9712</v>
      </c>
    </row>
    <row r="18399" spans="1:7" ht="15" thickBot="1" x14ac:dyDescent="0.35">
      <c r="A18399" s="6">
        <v>450.59872000000001</v>
      </c>
      <c r="B18399" s="19">
        <f>(A18399-G18399)/G18399</f>
        <v>2.0416922279345053</v>
      </c>
      <c r="C18399" s="30" t="s">
        <v>387</v>
      </c>
      <c r="D18399" s="6">
        <v>1001773</v>
      </c>
      <c r="E18399" s="6">
        <v>1773</v>
      </c>
      <c r="F18399" s="7" t="s">
        <v>87</v>
      </c>
      <c r="G18399" s="6">
        <v>148.14080000000001</v>
      </c>
    </row>
    <row r="18400" spans="1:7" ht="15" thickBot="1" x14ac:dyDescent="0.35">
      <c r="A18400" s="6">
        <v>450.6268</v>
      </c>
      <c r="B18400" s="19">
        <f>(A18400-G18400)/G18400</f>
        <v>0.96375505508297299</v>
      </c>
      <c r="C18400" s="30" t="s">
        <v>136</v>
      </c>
      <c r="D18400" s="6">
        <v>1003184</v>
      </c>
      <c r="E18400" s="6">
        <v>1536</v>
      </c>
      <c r="F18400" s="7" t="s">
        <v>27</v>
      </c>
      <c r="G18400" s="6">
        <v>229.47200000000001</v>
      </c>
    </row>
    <row r="18401" spans="1:7" ht="15" thickBot="1" x14ac:dyDescent="0.35">
      <c r="A18401" s="6">
        <v>450.68400000000003</v>
      </c>
      <c r="B18401" s="19">
        <f>(A18401-G18401)/G18401</f>
        <v>12.004501385041552</v>
      </c>
      <c r="C18401" s="30" t="s">
        <v>206</v>
      </c>
      <c r="D18401" s="6">
        <v>1002431</v>
      </c>
      <c r="E18401" s="6">
        <v>2431</v>
      </c>
      <c r="F18401" s="7" t="s">
        <v>27</v>
      </c>
      <c r="G18401" s="6">
        <v>34.655999999999999</v>
      </c>
    </row>
    <row r="18402" spans="1:7" ht="15" thickBot="1" x14ac:dyDescent="0.35">
      <c r="A18402" s="6">
        <v>450.82960000000003</v>
      </c>
      <c r="B18402" s="19">
        <f>(A18402-G18402)/G18402</f>
        <v>2.2535275506904999</v>
      </c>
      <c r="C18402" s="30" t="s">
        <v>111</v>
      </c>
      <c r="D18402" s="6">
        <v>1005340</v>
      </c>
      <c r="E18402" s="6">
        <v>2255</v>
      </c>
      <c r="F18402" s="7" t="s">
        <v>42</v>
      </c>
      <c r="G18402" s="6">
        <v>138.56639999999999</v>
      </c>
    </row>
    <row r="18403" spans="1:7" ht="15" thickBot="1" x14ac:dyDescent="0.35">
      <c r="A18403" s="6">
        <v>450.88920000000002</v>
      </c>
      <c r="B18403" s="19">
        <f>(A18403-G18403)/G18403</f>
        <v>2.7832368972183437</v>
      </c>
      <c r="C18403" s="30" t="s">
        <v>269</v>
      </c>
      <c r="D18403" s="6">
        <v>1005346</v>
      </c>
      <c r="E18403" s="6">
        <v>2317</v>
      </c>
      <c r="F18403" s="7" t="s">
        <v>25</v>
      </c>
      <c r="G18403" s="6">
        <v>119.1808</v>
      </c>
    </row>
    <row r="18404" spans="1:7" ht="15" thickBot="1" x14ac:dyDescent="0.35">
      <c r="A18404" s="6">
        <v>450.96729599999998</v>
      </c>
      <c r="B18404" s="19">
        <f>(A18404-G18404)/G18404</f>
        <v>6.1946529928353282</v>
      </c>
      <c r="C18404" s="30" t="s">
        <v>374</v>
      </c>
      <c r="D18404" s="6">
        <v>1000698</v>
      </c>
      <c r="E18404" s="6">
        <v>698</v>
      </c>
      <c r="F18404" s="7" t="s">
        <v>42</v>
      </c>
      <c r="G18404" s="6">
        <v>62.680895999999997</v>
      </c>
    </row>
    <row r="18405" spans="1:7" ht="15" thickBot="1" x14ac:dyDescent="0.35">
      <c r="A18405" s="6">
        <v>451.06848000000002</v>
      </c>
      <c r="B18405" s="19">
        <f>(A18405-G18405)/G18405</f>
        <v>0.24050778843615253</v>
      </c>
      <c r="C18405" s="30" t="s">
        <v>37</v>
      </c>
      <c r="D18405" s="6">
        <v>1018994</v>
      </c>
      <c r="E18405" s="6">
        <v>434</v>
      </c>
      <c r="F18405" s="7" t="s">
        <v>87</v>
      </c>
      <c r="G18405" s="6">
        <v>363.61599999999999</v>
      </c>
    </row>
    <row r="18406" spans="1:7" ht="15" thickBot="1" x14ac:dyDescent="0.35">
      <c r="A18406" s="6">
        <v>451.06848000000002</v>
      </c>
      <c r="B18406" s="19">
        <f>(A18406-G18406)/G18406</f>
        <v>-6.5646532438478677E-2</v>
      </c>
      <c r="C18406" s="30" t="s">
        <v>174</v>
      </c>
      <c r="D18406" s="6">
        <v>1017734</v>
      </c>
      <c r="E18406" s="6">
        <v>2758</v>
      </c>
      <c r="F18406" s="7" t="s">
        <v>87</v>
      </c>
      <c r="G18406" s="6">
        <v>482.76</v>
      </c>
    </row>
    <row r="18407" spans="1:7" ht="15" thickBot="1" x14ac:dyDescent="0.35">
      <c r="A18407" s="6">
        <v>451.12599999999998</v>
      </c>
      <c r="B18407" s="19">
        <f>(A18407-G18407)/G18407</f>
        <v>5.2539648212226062</v>
      </c>
      <c r="C18407" s="30" t="s">
        <v>241</v>
      </c>
      <c r="D18407" s="6">
        <v>1002268</v>
      </c>
      <c r="E18407" s="6">
        <v>2268</v>
      </c>
      <c r="F18407" s="7" t="s">
        <v>35</v>
      </c>
      <c r="G18407" s="6">
        <v>72.134399999999999</v>
      </c>
    </row>
    <row r="18408" spans="1:7" ht="15" thickBot="1" x14ac:dyDescent="0.35">
      <c r="A18408" s="6">
        <v>451.25599999999997</v>
      </c>
      <c r="B18408" s="19">
        <f>(A18408-G18408)/G18408</f>
        <v>1.2309365606707798</v>
      </c>
      <c r="C18408" s="30" t="s">
        <v>375</v>
      </c>
      <c r="D18408" s="6">
        <v>1002920</v>
      </c>
      <c r="E18408" s="6">
        <v>2078</v>
      </c>
      <c r="F18408" s="7" t="s">
        <v>87</v>
      </c>
      <c r="G18408" s="6">
        <v>202.27199999999999</v>
      </c>
    </row>
    <row r="18409" spans="1:7" ht="15" thickBot="1" x14ac:dyDescent="0.35">
      <c r="A18409" s="6">
        <v>451.55759999999998</v>
      </c>
      <c r="B18409" s="19">
        <f>(A18409-G18409)/G18409</f>
        <v>1.2255267640286407</v>
      </c>
      <c r="C18409" s="30" t="s">
        <v>65</v>
      </c>
      <c r="D18409" s="6">
        <v>1002276</v>
      </c>
      <c r="E18409" s="6">
        <v>2276</v>
      </c>
      <c r="F18409" s="7" t="s">
        <v>21</v>
      </c>
      <c r="G18409" s="6">
        <v>202.89920000000001</v>
      </c>
    </row>
    <row r="18410" spans="1:7" ht="15" thickBot="1" x14ac:dyDescent="0.35">
      <c r="A18410" s="6">
        <v>451.78559999999999</v>
      </c>
      <c r="B18410" s="19">
        <f>(A18410-G18410)/G18410</f>
        <v>8.0887905367345283</v>
      </c>
      <c r="C18410" s="30" t="s">
        <v>289</v>
      </c>
      <c r="D18410" s="6">
        <v>1005842</v>
      </c>
      <c r="E18410" s="6">
        <v>1721</v>
      </c>
      <c r="F18410" s="7" t="s">
        <v>87</v>
      </c>
      <c r="G18410" s="6">
        <v>49.707999999999998</v>
      </c>
    </row>
    <row r="18411" spans="1:7" ht="15" thickBot="1" x14ac:dyDescent="0.35">
      <c r="A18411" s="6">
        <v>451.78559999999999</v>
      </c>
      <c r="B18411" s="19">
        <f>(A18411-G18411)/G18411</f>
        <v>7.7855009334163041</v>
      </c>
      <c r="C18411" s="30" t="s">
        <v>289</v>
      </c>
      <c r="D18411" s="6">
        <v>1006218</v>
      </c>
      <c r="E18411" s="6">
        <v>1994</v>
      </c>
      <c r="F18411" s="7" t="s">
        <v>23</v>
      </c>
      <c r="G18411" s="6">
        <v>51.423999999999999</v>
      </c>
    </row>
    <row r="18412" spans="1:7" ht="15" thickBot="1" x14ac:dyDescent="0.35">
      <c r="A18412" s="6">
        <v>451.78559999999999</v>
      </c>
      <c r="B18412" s="19">
        <f>(A18412-G18412)/G18412</f>
        <v>1.2602389385843791</v>
      </c>
      <c r="C18412" s="30" t="s">
        <v>301</v>
      </c>
      <c r="D18412" s="6">
        <v>1006004</v>
      </c>
      <c r="E18412" s="6">
        <v>592</v>
      </c>
      <c r="F18412" s="7" t="s">
        <v>19</v>
      </c>
      <c r="G18412" s="6">
        <v>199.88399999999999</v>
      </c>
    </row>
    <row r="18413" spans="1:7" ht="15" thickBot="1" x14ac:dyDescent="0.35">
      <c r="A18413" s="6">
        <v>451.78559999999999</v>
      </c>
      <c r="B18413" s="19">
        <f>(A18413-G18413)/G18413</f>
        <v>0.29130300570500872</v>
      </c>
      <c r="C18413" s="30" t="s">
        <v>213</v>
      </c>
      <c r="D18413" s="6">
        <v>1015593</v>
      </c>
      <c r="E18413" s="6">
        <v>749</v>
      </c>
      <c r="F18413" s="7" t="s">
        <v>87</v>
      </c>
      <c r="G18413" s="6">
        <v>349.86799999999999</v>
      </c>
    </row>
    <row r="18414" spans="1:7" ht="15" thickBot="1" x14ac:dyDescent="0.35">
      <c r="A18414" s="6">
        <v>451.78559999999999</v>
      </c>
      <c r="B18414" s="19">
        <f>(A18414-G18414)/G18414</f>
        <v>9.2249405793734078E-3</v>
      </c>
      <c r="C18414" s="30" t="s">
        <v>273</v>
      </c>
      <c r="D18414" s="6">
        <v>1016163</v>
      </c>
      <c r="E18414" s="6">
        <v>738</v>
      </c>
      <c r="F18414" s="7" t="s">
        <v>87</v>
      </c>
      <c r="G18414" s="6">
        <v>447.65600000000001</v>
      </c>
    </row>
    <row r="18415" spans="1:7" ht="15" thickBot="1" x14ac:dyDescent="0.35">
      <c r="A18415" s="6">
        <v>451.78559999999999</v>
      </c>
      <c r="B18415" s="19">
        <f>(A18415-G18415)/G18415</f>
        <v>-8.2884843366841515E-2</v>
      </c>
      <c r="C18415" s="30" t="s">
        <v>309</v>
      </c>
      <c r="D18415" s="6">
        <v>1017587</v>
      </c>
      <c r="E18415" s="6">
        <v>2130</v>
      </c>
      <c r="F18415" s="7" t="s">
        <v>87</v>
      </c>
      <c r="G18415" s="6">
        <v>492.61599999999999</v>
      </c>
    </row>
    <row r="18416" spans="1:7" ht="15" thickBot="1" x14ac:dyDescent="0.35">
      <c r="A18416" s="6">
        <v>451.78559999999999</v>
      </c>
      <c r="B18416" s="19">
        <f>(A18416-G18416)/G18416</f>
        <v>-0.13980335559735879</v>
      </c>
      <c r="C18416" s="30" t="s">
        <v>362</v>
      </c>
      <c r="D18416" s="6">
        <v>1012084</v>
      </c>
      <c r="E18416" s="6">
        <v>805</v>
      </c>
      <c r="F18416" s="7" t="s">
        <v>87</v>
      </c>
      <c r="G18416" s="6">
        <v>525.21199999999999</v>
      </c>
    </row>
    <row r="18417" spans="1:7" ht="15" thickBot="1" x14ac:dyDescent="0.35">
      <c r="A18417" s="6">
        <v>451.86336</v>
      </c>
      <c r="B18417" s="19">
        <f>(A18417-G18417)/G18417</f>
        <v>1.8115928004644861</v>
      </c>
      <c r="C18417" s="30" t="s">
        <v>248</v>
      </c>
      <c r="D18417" s="6">
        <v>1000757</v>
      </c>
      <c r="E18417" s="6">
        <v>757</v>
      </c>
      <c r="F18417" s="7" t="s">
        <v>27</v>
      </c>
      <c r="G18417" s="6">
        <v>160.71436800000001</v>
      </c>
    </row>
    <row r="18418" spans="1:7" ht="15" thickBot="1" x14ac:dyDescent="0.35">
      <c r="A18418" s="6">
        <v>452.29183999999998</v>
      </c>
      <c r="B18418" s="19">
        <f>(A18418-G18418)/G18418</f>
        <v>1.0659387561207336</v>
      </c>
      <c r="C18418" s="30" t="s">
        <v>289</v>
      </c>
      <c r="D18418" s="6">
        <v>1001862</v>
      </c>
      <c r="E18418" s="6">
        <v>1862</v>
      </c>
      <c r="F18418" s="7" t="s">
        <v>87</v>
      </c>
      <c r="G18418" s="6">
        <v>218.928</v>
      </c>
    </row>
    <row r="18419" spans="1:7" ht="15" thickBot="1" x14ac:dyDescent="0.35">
      <c r="A18419" s="6">
        <v>452.50272000000001</v>
      </c>
      <c r="B18419" s="19">
        <f>(A18419-G18419)/G18419</f>
        <v>0.34176655477932882</v>
      </c>
      <c r="C18419" s="30" t="s">
        <v>84</v>
      </c>
      <c r="D18419" s="6">
        <v>1009365</v>
      </c>
      <c r="E18419" s="6">
        <v>2837</v>
      </c>
      <c r="F18419" s="7" t="s">
        <v>87</v>
      </c>
      <c r="G18419" s="6">
        <v>337.24400000000003</v>
      </c>
    </row>
    <row r="18420" spans="1:7" ht="15" thickBot="1" x14ac:dyDescent="0.35">
      <c r="A18420" s="6">
        <v>452.50272000000001</v>
      </c>
      <c r="B18420" s="19">
        <f>(A18420-G18420)/G18420</f>
        <v>8.7945682384281826E-2</v>
      </c>
      <c r="C18420" s="30" t="s">
        <v>271</v>
      </c>
      <c r="D18420" s="6">
        <v>1009899</v>
      </c>
      <c r="E18420" s="6">
        <v>1156</v>
      </c>
      <c r="F18420" s="7" t="s">
        <v>87</v>
      </c>
      <c r="G18420" s="6">
        <v>415.92399999999998</v>
      </c>
    </row>
    <row r="18421" spans="1:7" ht="15" thickBot="1" x14ac:dyDescent="0.35">
      <c r="A18421" s="6">
        <v>452.68200000000002</v>
      </c>
      <c r="B18421" s="19">
        <f>(A18421-G18421)/G18421</f>
        <v>2.251278441737532</v>
      </c>
      <c r="C18421" s="30" t="s">
        <v>308</v>
      </c>
      <c r="D18421" s="6">
        <v>1005476</v>
      </c>
      <c r="E18421" s="6">
        <v>138</v>
      </c>
      <c r="F18421" s="7" t="s">
        <v>31</v>
      </c>
      <c r="G18421" s="6">
        <v>139.232</v>
      </c>
    </row>
    <row r="18422" spans="1:7" ht="15" thickBot="1" x14ac:dyDescent="0.35">
      <c r="A18422" s="6">
        <v>452.68200000000002</v>
      </c>
      <c r="B18422" s="19">
        <f>(A18422-G18422)/G18422</f>
        <v>1.7288411458333333</v>
      </c>
      <c r="C18422" s="30" t="s">
        <v>302</v>
      </c>
      <c r="D18422" s="6">
        <v>1005577</v>
      </c>
      <c r="E18422" s="6">
        <v>228</v>
      </c>
      <c r="F18422" s="7" t="s">
        <v>17</v>
      </c>
      <c r="G18422" s="6">
        <v>165.88800000000001</v>
      </c>
    </row>
    <row r="18423" spans="1:7" ht="15" thickBot="1" x14ac:dyDescent="0.35">
      <c r="A18423" s="6">
        <v>452.68200000000002</v>
      </c>
      <c r="B18423" s="19">
        <f>(A18423-G18423)/G18423</f>
        <v>0.74615652850124681</v>
      </c>
      <c r="C18423" s="30" t="s">
        <v>147</v>
      </c>
      <c r="D18423" s="6">
        <v>1005399</v>
      </c>
      <c r="E18423" s="6">
        <v>1535</v>
      </c>
      <c r="F18423" s="7" t="s">
        <v>27</v>
      </c>
      <c r="G18423" s="6">
        <v>259.2448</v>
      </c>
    </row>
    <row r="18424" spans="1:7" ht="15" thickBot="1" x14ac:dyDescent="0.35">
      <c r="A18424" s="6">
        <v>452.90440000000001</v>
      </c>
      <c r="B18424" s="19">
        <f>(A18424-G18424)/G18424</f>
        <v>3.8450166027659871</v>
      </c>
      <c r="C18424" s="30" t="s">
        <v>340</v>
      </c>
      <c r="D18424" s="6">
        <v>1002525</v>
      </c>
      <c r="E18424" s="6">
        <v>2525</v>
      </c>
      <c r="F18424" s="7" t="s">
        <v>27</v>
      </c>
      <c r="G18424" s="6">
        <v>93.478399999999993</v>
      </c>
    </row>
    <row r="18425" spans="1:7" ht="15" thickBot="1" x14ac:dyDescent="0.35">
      <c r="A18425" s="6">
        <v>453.00319999999999</v>
      </c>
      <c r="B18425" s="19">
        <f>(A18425-G18425)/G18425</f>
        <v>1.0969885050660662</v>
      </c>
      <c r="C18425" s="30" t="s">
        <v>118</v>
      </c>
      <c r="D18425" s="6">
        <v>1003170</v>
      </c>
      <c r="E18425" s="6">
        <v>1853</v>
      </c>
      <c r="F18425" s="7" t="s">
        <v>25</v>
      </c>
      <c r="G18425" s="6">
        <v>216.0256</v>
      </c>
    </row>
    <row r="18426" spans="1:7" ht="15" thickBot="1" x14ac:dyDescent="0.35">
      <c r="A18426" s="6">
        <v>453.11759999999998</v>
      </c>
      <c r="B18426" s="19">
        <f>(A18426-G18426)/G18426</f>
        <v>2.3126506024096387</v>
      </c>
      <c r="C18426" s="30" t="s">
        <v>166</v>
      </c>
      <c r="D18426" s="6">
        <v>1003427</v>
      </c>
      <c r="E18426" s="6">
        <v>2318</v>
      </c>
      <c r="F18426" s="7" t="s">
        <v>87</v>
      </c>
      <c r="G18426" s="6">
        <v>136.78399999999999</v>
      </c>
    </row>
    <row r="18427" spans="1:7" ht="15" thickBot="1" x14ac:dyDescent="0.35">
      <c r="A18427" s="6">
        <v>453.21983999999998</v>
      </c>
      <c r="B18427" s="19">
        <f>(A18427-G18427)/G18427</f>
        <v>6.643345925526174</v>
      </c>
      <c r="C18427" s="30" t="s">
        <v>289</v>
      </c>
      <c r="D18427" s="6">
        <v>1006970</v>
      </c>
      <c r="E18427" s="6">
        <v>2227</v>
      </c>
      <c r="F18427" s="7" t="s">
        <v>87</v>
      </c>
      <c r="G18427" s="6">
        <v>59.295999999999999</v>
      </c>
    </row>
    <row r="18428" spans="1:7" ht="15" thickBot="1" x14ac:dyDescent="0.35">
      <c r="A18428" s="6">
        <v>453.21983999999998</v>
      </c>
      <c r="B18428" s="19">
        <f>(A18428-G18428)/G18428</f>
        <v>-0.17845544784181797</v>
      </c>
      <c r="C18428" s="30" t="s">
        <v>280</v>
      </c>
      <c r="D18428" s="6">
        <v>1012970</v>
      </c>
      <c r="E18428" s="6">
        <v>1517</v>
      </c>
      <c r="F18428" s="7" t="s">
        <v>87</v>
      </c>
      <c r="G18428" s="6">
        <v>551.66800000000001</v>
      </c>
    </row>
    <row r="18429" spans="1:7" ht="15" thickBot="1" x14ac:dyDescent="0.35">
      <c r="A18429" s="6">
        <v>453.57839999999999</v>
      </c>
      <c r="B18429" s="19">
        <f>(A18429-G18429)/G18429</f>
        <v>5967.136842105263</v>
      </c>
      <c r="C18429" s="30" t="s">
        <v>121</v>
      </c>
      <c r="D18429" s="6">
        <v>1005688</v>
      </c>
      <c r="E18429" s="6">
        <v>554</v>
      </c>
      <c r="F18429" s="7" t="s">
        <v>19</v>
      </c>
      <c r="G18429" s="6">
        <v>7.5999999999999998E-2</v>
      </c>
    </row>
    <row r="18430" spans="1:7" ht="15" thickBot="1" x14ac:dyDescent="0.35">
      <c r="A18430" s="6">
        <v>453.57839999999999</v>
      </c>
      <c r="B18430" s="19">
        <f>(A18430-G18430)/G18430</f>
        <v>5.8421287636517221</v>
      </c>
      <c r="C18430" s="30" t="s">
        <v>69</v>
      </c>
      <c r="D18430" s="6">
        <v>1006243</v>
      </c>
      <c r="E18430" s="6">
        <v>1252</v>
      </c>
      <c r="F18430" s="7" t="s">
        <v>19</v>
      </c>
      <c r="G18430" s="6">
        <v>66.292000000000002</v>
      </c>
    </row>
    <row r="18431" spans="1:7" ht="15" thickBot="1" x14ac:dyDescent="0.35">
      <c r="A18431" s="6">
        <v>453.57839999999999</v>
      </c>
      <c r="B18431" s="19">
        <f>(A18431-G18431)/G18431</f>
        <v>5.7962001798022174</v>
      </c>
      <c r="C18431" s="30" t="s">
        <v>266</v>
      </c>
      <c r="D18431" s="6">
        <v>1006028</v>
      </c>
      <c r="E18431" s="6">
        <v>1102</v>
      </c>
      <c r="F18431" s="7" t="s">
        <v>27</v>
      </c>
      <c r="G18431" s="6">
        <v>66.739999999999995</v>
      </c>
    </row>
    <row r="18432" spans="1:7" ht="15" thickBot="1" x14ac:dyDescent="0.35">
      <c r="A18432" s="6">
        <v>453.71456000000001</v>
      </c>
      <c r="B18432" s="19">
        <f>(A18432-G18432)/G18432</f>
        <v>1.0859442123227212</v>
      </c>
      <c r="C18432" s="30" t="s">
        <v>314</v>
      </c>
      <c r="D18432" s="6">
        <v>1001715</v>
      </c>
      <c r="E18432" s="6">
        <v>1715</v>
      </c>
      <c r="F18432" s="7" t="s">
        <v>23</v>
      </c>
      <c r="G18432" s="6">
        <v>217.5104</v>
      </c>
    </row>
    <row r="18433" spans="1:7" ht="15" thickBot="1" x14ac:dyDescent="0.35">
      <c r="A18433" s="6">
        <v>453.7312</v>
      </c>
      <c r="B18433" s="19">
        <f>(A18433-G18433)/G18433</f>
        <v>0.94351389878831071</v>
      </c>
      <c r="C18433" s="30" t="s">
        <v>111</v>
      </c>
      <c r="D18433" s="6">
        <v>1001639</v>
      </c>
      <c r="E18433" s="6">
        <v>1639</v>
      </c>
      <c r="F18433" s="7" t="s">
        <v>27</v>
      </c>
      <c r="G18433" s="6">
        <v>233.45920000000001</v>
      </c>
    </row>
    <row r="18434" spans="1:7" ht="15" thickBot="1" x14ac:dyDescent="0.35">
      <c r="A18434" s="6">
        <v>453.76240000000001</v>
      </c>
      <c r="B18434" s="19">
        <f>(A18434-G18434)/G18434</f>
        <v>0.85152312433081778</v>
      </c>
      <c r="C18434" s="30" t="s">
        <v>338</v>
      </c>
      <c r="D18434" s="6">
        <v>1004981</v>
      </c>
      <c r="E18434" s="6">
        <v>570</v>
      </c>
      <c r="F18434" s="7" t="s">
        <v>87</v>
      </c>
      <c r="G18434" s="6">
        <v>245.0752</v>
      </c>
    </row>
    <row r="18435" spans="1:7" ht="15" thickBot="1" x14ac:dyDescent="0.35">
      <c r="A18435" s="6">
        <v>453.8768</v>
      </c>
      <c r="B18435" s="19">
        <f>(A18435-G18435)/G18435</f>
        <v>4.9932603735316485</v>
      </c>
      <c r="C18435" s="30" t="s">
        <v>34</v>
      </c>
      <c r="D18435" s="6">
        <v>1003387</v>
      </c>
      <c r="E18435" s="6">
        <v>263</v>
      </c>
      <c r="F18435" s="7" t="s">
        <v>21</v>
      </c>
      <c r="G18435" s="6">
        <v>75.731200000000001</v>
      </c>
    </row>
    <row r="18436" spans="1:7" ht="15" thickBot="1" x14ac:dyDescent="0.35">
      <c r="A18436" s="6">
        <v>453.93696</v>
      </c>
      <c r="B18436" s="19">
        <f>(A18436-G18436)/G18436</f>
        <v>0.37564991817685911</v>
      </c>
      <c r="C18436" s="30" t="s">
        <v>30</v>
      </c>
      <c r="D18436" s="6">
        <v>1010627</v>
      </c>
      <c r="E18436" s="6">
        <v>2625</v>
      </c>
      <c r="F18436" s="7" t="s">
        <v>87</v>
      </c>
      <c r="G18436" s="6">
        <v>329.98</v>
      </c>
    </row>
    <row r="18437" spans="1:7" ht="15" thickBot="1" x14ac:dyDescent="0.35">
      <c r="A18437" s="6">
        <v>453.93696</v>
      </c>
      <c r="B18437" s="19">
        <f>(A18437-G18437)/G18437</f>
        <v>0.3216280992698009</v>
      </c>
      <c r="C18437" s="30" t="s">
        <v>299</v>
      </c>
      <c r="D18437" s="6">
        <v>1016890</v>
      </c>
      <c r="E18437" s="6">
        <v>2607</v>
      </c>
      <c r="F18437" s="7" t="s">
        <v>87</v>
      </c>
      <c r="G18437" s="6">
        <v>343.46800000000002</v>
      </c>
    </row>
    <row r="18438" spans="1:7" ht="15" thickBot="1" x14ac:dyDescent="0.35">
      <c r="A18438" s="6">
        <v>453.93696</v>
      </c>
      <c r="B18438" s="19">
        <f>(A18438-G18438)/G18438</f>
        <v>0.23664283846220904</v>
      </c>
      <c r="C18438" s="30" t="s">
        <v>148</v>
      </c>
      <c r="D18438" s="6">
        <v>1019070</v>
      </c>
      <c r="E18438" s="6">
        <v>10</v>
      </c>
      <c r="F18438" s="7" t="s">
        <v>87</v>
      </c>
      <c r="G18438" s="6">
        <v>367.072</v>
      </c>
    </row>
    <row r="18439" spans="1:7" ht="15" thickBot="1" x14ac:dyDescent="0.35">
      <c r="A18439" s="6">
        <v>453.93696</v>
      </c>
      <c r="B18439" s="19">
        <f>(A18439-G18439)/G18439</f>
        <v>4.741469537689097E-2</v>
      </c>
      <c r="C18439" s="30" t="s">
        <v>44</v>
      </c>
      <c r="D18439" s="6">
        <v>1017307</v>
      </c>
      <c r="E18439" s="6">
        <v>1976</v>
      </c>
      <c r="F18439" s="7" t="s">
        <v>87</v>
      </c>
      <c r="G18439" s="6">
        <v>433.38799999999998</v>
      </c>
    </row>
    <row r="18440" spans="1:7" ht="15" thickBot="1" x14ac:dyDescent="0.35">
      <c r="A18440" s="6">
        <v>453.93696</v>
      </c>
      <c r="B18440" s="19">
        <f>(A18440-G18440)/G18440</f>
        <v>2.8738328770600351E-2</v>
      </c>
      <c r="C18440" s="30" t="s">
        <v>149</v>
      </c>
      <c r="D18440" s="6">
        <v>1017986</v>
      </c>
      <c r="E18440" s="6">
        <v>2249</v>
      </c>
      <c r="F18440" s="7" t="s">
        <v>87</v>
      </c>
      <c r="G18440" s="6">
        <v>441.25599999999997</v>
      </c>
    </row>
    <row r="18441" spans="1:7" ht="15" thickBot="1" x14ac:dyDescent="0.35">
      <c r="A18441" s="6">
        <v>453.93696</v>
      </c>
      <c r="B18441" s="19">
        <f>(A18441-G18441)/G18441</f>
        <v>-0.1613824700900808</v>
      </c>
      <c r="C18441" s="30" t="s">
        <v>133</v>
      </c>
      <c r="D18441" s="6">
        <v>1015378</v>
      </c>
      <c r="E18441" s="6">
        <v>2411</v>
      </c>
      <c r="F18441" s="7" t="s">
        <v>87</v>
      </c>
      <c r="G18441" s="6">
        <v>541.29200000000003</v>
      </c>
    </row>
    <row r="18442" spans="1:7" ht="15" thickBot="1" x14ac:dyDescent="0.35">
      <c r="A18442" s="6">
        <v>454.02988800000003</v>
      </c>
      <c r="B18442" s="19">
        <f>(A18442-G18442)/G18442</f>
        <v>0.19500065694389704</v>
      </c>
      <c r="C18442" s="30" t="s">
        <v>345</v>
      </c>
      <c r="D18442" s="6">
        <v>1001004</v>
      </c>
      <c r="E18442" s="6">
        <v>1004</v>
      </c>
      <c r="F18442" s="7" t="s">
        <v>42</v>
      </c>
      <c r="G18442" s="6">
        <v>379.94112000000001</v>
      </c>
    </row>
    <row r="18443" spans="1:7" ht="15" thickBot="1" x14ac:dyDescent="0.35">
      <c r="A18443" s="6">
        <v>454.40719999999999</v>
      </c>
      <c r="B18443" s="19">
        <f>(A18443-G18443)/G18443</f>
        <v>0.90407693958003699</v>
      </c>
      <c r="C18443" s="30" t="s">
        <v>207</v>
      </c>
      <c r="D18443" s="6">
        <v>1002594</v>
      </c>
      <c r="E18443" s="6">
        <v>2594</v>
      </c>
      <c r="F18443" s="7" t="s">
        <v>35</v>
      </c>
      <c r="G18443" s="6">
        <v>238.64959999999999</v>
      </c>
    </row>
    <row r="18444" spans="1:7" ht="15" thickBot="1" x14ac:dyDescent="0.35">
      <c r="A18444" s="6">
        <v>454.65408000000002</v>
      </c>
      <c r="B18444" s="19">
        <f>(A18444-G18444)/G18444</f>
        <v>3.097098386379931E-2</v>
      </c>
      <c r="C18444" s="30" t="s">
        <v>196</v>
      </c>
      <c r="D18444" s="6">
        <v>1017609</v>
      </c>
      <c r="E18444" s="6">
        <v>601</v>
      </c>
      <c r="F18444" s="7" t="s">
        <v>87</v>
      </c>
      <c r="G18444" s="6">
        <v>440.99599999999998</v>
      </c>
    </row>
    <row r="18445" spans="1:7" ht="15" thickBot="1" x14ac:dyDescent="0.35">
      <c r="A18445" s="6">
        <v>454.89600000000002</v>
      </c>
      <c r="B18445" s="19">
        <f>(A18445-G18445)/G18445</f>
        <v>10.567662136870371</v>
      </c>
      <c r="C18445" s="30" t="s">
        <v>51</v>
      </c>
      <c r="D18445" s="6">
        <v>1002905</v>
      </c>
      <c r="E18445" s="6">
        <v>908</v>
      </c>
      <c r="F18445" s="7" t="s">
        <v>31</v>
      </c>
      <c r="G18445" s="6">
        <v>39.324800000000003</v>
      </c>
    </row>
    <row r="18446" spans="1:7" ht="15" thickBot="1" x14ac:dyDescent="0.35">
      <c r="A18446" s="6">
        <v>454.95319999999998</v>
      </c>
      <c r="B18446" s="19">
        <f>(A18446-G18446)/G18446</f>
        <v>0.29417487438100781</v>
      </c>
      <c r="C18446" s="30" t="s">
        <v>132</v>
      </c>
      <c r="D18446" s="6">
        <v>1003038</v>
      </c>
      <c r="E18446" s="6">
        <v>2087</v>
      </c>
      <c r="F18446" s="7" t="s">
        <v>35</v>
      </c>
      <c r="G18446" s="6">
        <v>351.53919999999999</v>
      </c>
    </row>
    <row r="18447" spans="1:7" ht="15" thickBot="1" x14ac:dyDescent="0.35">
      <c r="A18447" s="6">
        <v>454.9948</v>
      </c>
      <c r="B18447" s="19">
        <f>(A18447-G18447)/G18447</f>
        <v>0.64509863473331008</v>
      </c>
      <c r="C18447" s="30" t="s">
        <v>311</v>
      </c>
      <c r="D18447" s="6">
        <v>1004842</v>
      </c>
      <c r="E18447" s="6">
        <v>1203</v>
      </c>
      <c r="F18447" s="7" t="s">
        <v>21</v>
      </c>
      <c r="G18447" s="6">
        <v>276.57600000000002</v>
      </c>
    </row>
    <row r="18448" spans="1:7" ht="15" thickBot="1" x14ac:dyDescent="0.35">
      <c r="A18448" s="6">
        <v>455.05200000000002</v>
      </c>
      <c r="B18448" s="19">
        <f>(A18448-G18448)/G18448</f>
        <v>2.0814715697321664</v>
      </c>
      <c r="C18448" s="30" t="s">
        <v>83</v>
      </c>
      <c r="D18448" s="6">
        <v>1005202</v>
      </c>
      <c r="E18448" s="6">
        <v>2664</v>
      </c>
      <c r="F18448" s="7" t="s">
        <v>17</v>
      </c>
      <c r="G18448" s="6">
        <v>147.67359999999999</v>
      </c>
    </row>
    <row r="18449" spans="1:7" ht="15" thickBot="1" x14ac:dyDescent="0.35">
      <c r="A18449" s="6">
        <v>455.06760000000003</v>
      </c>
      <c r="B18449" s="19">
        <f>(A18449-G18449)/G18449</f>
        <v>1.4877739971659989</v>
      </c>
      <c r="C18449" s="30" t="s">
        <v>111</v>
      </c>
      <c r="D18449" s="6">
        <v>1003700</v>
      </c>
      <c r="E18449" s="6">
        <v>1625</v>
      </c>
      <c r="F18449" s="7" t="s">
        <v>87</v>
      </c>
      <c r="G18449" s="6">
        <v>182.92160000000001</v>
      </c>
    </row>
    <row r="18450" spans="1:7" ht="15" thickBot="1" x14ac:dyDescent="0.35">
      <c r="A18450" s="6">
        <v>455.06760000000003</v>
      </c>
      <c r="B18450" s="19">
        <f>(A18450-G18450)/G18450</f>
        <v>0.96956670775452558</v>
      </c>
      <c r="C18450" s="30" t="s">
        <v>251</v>
      </c>
      <c r="D18450" s="6">
        <v>1002863</v>
      </c>
      <c r="E18450" s="6">
        <v>1499</v>
      </c>
      <c r="F18450" s="7" t="s">
        <v>17</v>
      </c>
      <c r="G18450" s="6">
        <v>231.0496</v>
      </c>
    </row>
    <row r="18451" spans="1:7" ht="15" thickBot="1" x14ac:dyDescent="0.35">
      <c r="A18451" s="6">
        <v>455.22796799999998</v>
      </c>
      <c r="B18451" s="19">
        <f>(A18451-G18451)/G18451</f>
        <v>7.3488183828443146E-2</v>
      </c>
      <c r="C18451" s="30" t="s">
        <v>144</v>
      </c>
      <c r="D18451" s="6">
        <v>1000412</v>
      </c>
      <c r="E18451" s="6">
        <v>412</v>
      </c>
      <c r="F18451" s="7" t="s">
        <v>23</v>
      </c>
      <c r="G18451" s="6">
        <v>424.064256</v>
      </c>
    </row>
    <row r="18452" spans="1:7" ht="15" thickBot="1" x14ac:dyDescent="0.35">
      <c r="A18452" s="6">
        <v>455.31616000000002</v>
      </c>
      <c r="B18452" s="19">
        <f>(A18452-G18452)/G18452</f>
        <v>0.78042059510563699</v>
      </c>
      <c r="C18452" s="30" t="s">
        <v>132</v>
      </c>
      <c r="D18452" s="6">
        <v>1001058</v>
      </c>
      <c r="E18452" s="6">
        <v>1058</v>
      </c>
      <c r="F18452" s="7" t="s">
        <v>87</v>
      </c>
      <c r="G18452" s="6">
        <v>255.73516799999999</v>
      </c>
    </row>
    <row r="18453" spans="1:7" ht="15" thickBot="1" x14ac:dyDescent="0.35">
      <c r="A18453" s="6">
        <v>455.37119999999999</v>
      </c>
      <c r="B18453" s="19">
        <f>(A18453-G18453)/G18453</f>
        <v>1.6648595505617978</v>
      </c>
      <c r="C18453" s="30" t="s">
        <v>300</v>
      </c>
      <c r="D18453" s="6">
        <v>1006164</v>
      </c>
      <c r="E18453" s="6">
        <v>1554</v>
      </c>
      <c r="F18453" s="7" t="s">
        <v>19</v>
      </c>
      <c r="G18453" s="6">
        <v>170.88</v>
      </c>
    </row>
    <row r="18454" spans="1:7" ht="15" thickBot="1" x14ac:dyDescent="0.35">
      <c r="A18454" s="6">
        <v>455.37119999999999</v>
      </c>
      <c r="B18454" s="19">
        <f>(A18454-G18454)/G18454</f>
        <v>1.254802903088084E-2</v>
      </c>
      <c r="C18454" s="30" t="s">
        <v>124</v>
      </c>
      <c r="D18454" s="6">
        <v>1010350</v>
      </c>
      <c r="E18454" s="6">
        <v>2252</v>
      </c>
      <c r="F18454" s="7" t="s">
        <v>87</v>
      </c>
      <c r="G18454" s="6">
        <v>449.72800000000001</v>
      </c>
    </row>
    <row r="18455" spans="1:7" ht="15" thickBot="1" x14ac:dyDescent="0.35">
      <c r="A18455" s="6">
        <v>455.61235199999999</v>
      </c>
      <c r="B18455" s="19">
        <f>(A18455-G18455)/G18455</f>
        <v>0.60198653321397655</v>
      </c>
      <c r="C18455" s="30" t="s">
        <v>256</v>
      </c>
      <c r="D18455" s="6">
        <v>1000769</v>
      </c>
      <c r="E18455" s="6">
        <v>769</v>
      </c>
      <c r="F18455" s="7" t="s">
        <v>42</v>
      </c>
      <c r="G18455" s="6">
        <v>284.404608</v>
      </c>
    </row>
    <row r="18456" spans="1:7" ht="15" thickBot="1" x14ac:dyDescent="0.35">
      <c r="A18456" s="6">
        <v>455.87776000000002</v>
      </c>
      <c r="B18456" s="19">
        <f>(A18456-G18456)/G18456</f>
        <v>0.75976269320581602</v>
      </c>
      <c r="C18456" s="30" t="s">
        <v>295</v>
      </c>
      <c r="D18456" s="6">
        <v>1001489</v>
      </c>
      <c r="E18456" s="6">
        <v>1489</v>
      </c>
      <c r="F18456" s="7" t="s">
        <v>27</v>
      </c>
      <c r="G18456" s="6">
        <v>259.05638399999998</v>
      </c>
    </row>
    <row r="18457" spans="1:7" ht="15" thickBot="1" x14ac:dyDescent="0.35">
      <c r="A18457" s="6">
        <v>456.04</v>
      </c>
      <c r="B18457" s="19">
        <f>(A18457-G18457)/G18457</f>
        <v>9.2815453430488404</v>
      </c>
      <c r="C18457" s="30" t="s">
        <v>227</v>
      </c>
      <c r="D18457" s="6">
        <v>1003085</v>
      </c>
      <c r="E18457" s="6">
        <v>288</v>
      </c>
      <c r="F18457" s="7" t="s">
        <v>21</v>
      </c>
      <c r="G18457" s="6">
        <v>44.355200000000004</v>
      </c>
    </row>
    <row r="18458" spans="1:7" ht="15" thickBot="1" x14ac:dyDescent="0.35">
      <c r="A18458" s="6">
        <v>456.47680000000003</v>
      </c>
      <c r="B18458" s="19">
        <f>(A18458-G18458)/G18458</f>
        <v>8.477709122317453</v>
      </c>
      <c r="C18458" s="30" t="s">
        <v>383</v>
      </c>
      <c r="D18458" s="6">
        <v>1004168</v>
      </c>
      <c r="E18458" s="6">
        <v>567</v>
      </c>
      <c r="F18458" s="7" t="s">
        <v>19</v>
      </c>
      <c r="G18458" s="6">
        <v>48.163200000000003</v>
      </c>
    </row>
    <row r="18459" spans="1:7" ht="15" thickBot="1" x14ac:dyDescent="0.35">
      <c r="A18459" s="6">
        <v>456.80543999999998</v>
      </c>
      <c r="B18459" s="19">
        <f>(A18459-G18459)/G18459</f>
        <v>106.03032802249298</v>
      </c>
      <c r="C18459" s="30" t="s">
        <v>252</v>
      </c>
      <c r="D18459" s="6">
        <v>1008429</v>
      </c>
      <c r="E18459" s="6">
        <v>2596</v>
      </c>
      <c r="F18459" s="7" t="s">
        <v>87</v>
      </c>
      <c r="G18459" s="6">
        <v>4.2679999999999998</v>
      </c>
    </row>
    <row r="18460" spans="1:7" ht="15" thickBot="1" x14ac:dyDescent="0.35">
      <c r="A18460" s="6">
        <v>457.09039999999999</v>
      </c>
      <c r="B18460" s="19">
        <f>(A18460-G18460)/G18460</f>
        <v>0.62195544301497729</v>
      </c>
      <c r="C18460" s="30" t="s">
        <v>390</v>
      </c>
      <c r="D18460" s="6">
        <v>1004339</v>
      </c>
      <c r="E18460" s="6">
        <v>931</v>
      </c>
      <c r="F18460" s="7" t="s">
        <v>42</v>
      </c>
      <c r="G18460" s="6">
        <v>281.81439999999998</v>
      </c>
    </row>
    <row r="18461" spans="1:7" ht="15" thickBot="1" x14ac:dyDescent="0.35">
      <c r="A18461" s="6">
        <v>457.16399999999999</v>
      </c>
      <c r="B18461" s="19">
        <f>(A18461-G18461)/G18461</f>
        <v>2.1415024325884389</v>
      </c>
      <c r="C18461" s="30" t="s">
        <v>98</v>
      </c>
      <c r="D18461" s="6">
        <v>1006106</v>
      </c>
      <c r="E18461" s="6">
        <v>2196</v>
      </c>
      <c r="F18461" s="7" t="s">
        <v>23</v>
      </c>
      <c r="G18461" s="6">
        <v>145.524</v>
      </c>
    </row>
    <row r="18462" spans="1:7" ht="15" thickBot="1" x14ac:dyDescent="0.35">
      <c r="A18462" s="6">
        <v>457.19232</v>
      </c>
      <c r="B18462" s="19">
        <f>(A18462-G18462)/G18462</f>
        <v>4.7812730142030517</v>
      </c>
      <c r="C18462" s="30" t="s">
        <v>214</v>
      </c>
      <c r="D18462" s="6">
        <v>1001739</v>
      </c>
      <c r="E18462" s="6">
        <v>1739</v>
      </c>
      <c r="F18462" s="7" t="s">
        <v>17</v>
      </c>
      <c r="G18462" s="6">
        <v>79.081599999999995</v>
      </c>
    </row>
    <row r="18463" spans="1:7" ht="15" thickBot="1" x14ac:dyDescent="0.35">
      <c r="A18463" s="6">
        <v>457.51679999999999</v>
      </c>
      <c r="B18463" s="19">
        <f>(A18463-G18463)/G18463</f>
        <v>0.58036454476118871</v>
      </c>
      <c r="C18463" s="30" t="s">
        <v>90</v>
      </c>
      <c r="D18463" s="6">
        <v>1002735</v>
      </c>
      <c r="E18463" s="6">
        <v>2735</v>
      </c>
      <c r="F18463" s="7" t="s">
        <v>87</v>
      </c>
      <c r="G18463" s="6">
        <v>289.50080000000003</v>
      </c>
    </row>
    <row r="18464" spans="1:7" ht="15" thickBot="1" x14ac:dyDescent="0.35">
      <c r="A18464" s="6">
        <v>457.52256</v>
      </c>
      <c r="B18464" s="19">
        <f>(A18464-G18464)/G18464</f>
        <v>0.11087991919505848</v>
      </c>
      <c r="C18464" s="30" t="s">
        <v>390</v>
      </c>
      <c r="D18464" s="6">
        <v>1017603</v>
      </c>
      <c r="E18464" s="6">
        <v>202</v>
      </c>
      <c r="F18464" s="7" t="s">
        <v>87</v>
      </c>
      <c r="G18464" s="6">
        <v>411.85599999999999</v>
      </c>
    </row>
    <row r="18465" spans="1:7" ht="15" thickBot="1" x14ac:dyDescent="0.35">
      <c r="A18465" s="6">
        <v>457.57400000000001</v>
      </c>
      <c r="B18465" s="19">
        <f>(A18465-G18465)/G18465</f>
        <v>0.45316946138211389</v>
      </c>
      <c r="C18465" s="30" t="s">
        <v>45</v>
      </c>
      <c r="D18465" s="6">
        <v>1004112</v>
      </c>
      <c r="E18465" s="6">
        <v>1623</v>
      </c>
      <c r="F18465" s="7" t="s">
        <v>23</v>
      </c>
      <c r="G18465" s="6">
        <v>314.88</v>
      </c>
    </row>
    <row r="18466" spans="1:7" ht="15" thickBot="1" x14ac:dyDescent="0.35">
      <c r="A18466" s="6">
        <v>457.84960000000001</v>
      </c>
      <c r="B18466" s="19">
        <f>(A18466-G18466)/G18466</f>
        <v>1.4969546779288319</v>
      </c>
      <c r="C18466" s="30" t="s">
        <v>271</v>
      </c>
      <c r="D18466" s="6">
        <v>1001884</v>
      </c>
      <c r="E18466" s="6">
        <v>1884</v>
      </c>
      <c r="F18466" s="7" t="s">
        <v>42</v>
      </c>
      <c r="G18466" s="6">
        <v>183.36320000000001</v>
      </c>
    </row>
    <row r="18467" spans="1:7" ht="15" thickBot="1" x14ac:dyDescent="0.35">
      <c r="A18467" s="6">
        <v>457.86</v>
      </c>
      <c r="B18467" s="19">
        <f>(A18467-G18467)/G18467</f>
        <v>0.87112583041272174</v>
      </c>
      <c r="C18467" s="30" t="s">
        <v>196</v>
      </c>
      <c r="D18467" s="6">
        <v>1003980</v>
      </c>
      <c r="E18467" s="6">
        <v>2008</v>
      </c>
      <c r="F18467" s="7" t="s">
        <v>42</v>
      </c>
      <c r="G18467" s="6">
        <v>244.69759999999999</v>
      </c>
    </row>
    <row r="18468" spans="1:7" ht="15" thickBot="1" x14ac:dyDescent="0.35">
      <c r="A18468" s="6">
        <v>457.94839999999999</v>
      </c>
      <c r="B18468" s="19">
        <f>(A18468-G18468)/G18468</f>
        <v>2.4299756728902526</v>
      </c>
      <c r="C18468" s="30" t="s">
        <v>26</v>
      </c>
      <c r="D18468" s="6">
        <v>1004269</v>
      </c>
      <c r="E18468" s="6">
        <v>1744</v>
      </c>
      <c r="F18468" s="7" t="s">
        <v>42</v>
      </c>
      <c r="G18468" s="6">
        <v>133.5136</v>
      </c>
    </row>
    <row r="18469" spans="1:7" ht="15" thickBot="1" x14ac:dyDescent="0.35">
      <c r="A18469" s="6">
        <v>458.01600000000002</v>
      </c>
      <c r="B18469" s="19">
        <f>(A18469-G18469)/G18469</f>
        <v>1.3154199559984467</v>
      </c>
      <c r="C18469" s="30" t="s">
        <v>379</v>
      </c>
      <c r="D18469" s="6">
        <v>1003695</v>
      </c>
      <c r="E18469" s="6">
        <v>466</v>
      </c>
      <c r="F18469" s="7" t="s">
        <v>17</v>
      </c>
      <c r="G18469" s="6">
        <v>197.81120000000001</v>
      </c>
    </row>
    <row r="18470" spans="1:7" ht="15" thickBot="1" x14ac:dyDescent="0.35">
      <c r="A18470" s="6">
        <v>458.06040000000002</v>
      </c>
      <c r="B18470" s="19">
        <f>(A18470-G18470)/G18470</f>
        <v>8.4883668903803127</v>
      </c>
      <c r="C18470" s="30" t="s">
        <v>160</v>
      </c>
      <c r="D18470" s="6">
        <v>1005958</v>
      </c>
      <c r="E18470" s="6">
        <v>2603</v>
      </c>
      <c r="F18470" s="7" t="s">
        <v>19</v>
      </c>
      <c r="G18470" s="6">
        <v>48.276000000000003</v>
      </c>
    </row>
    <row r="18471" spans="1:7" ht="15" thickBot="1" x14ac:dyDescent="0.35">
      <c r="A18471" s="6">
        <v>458.1044</v>
      </c>
      <c r="B18471" s="19">
        <f>(A18471-G18471)/G18471</f>
        <v>0.7992537547916797</v>
      </c>
      <c r="C18471" s="30" t="s">
        <v>168</v>
      </c>
      <c r="D18471" s="6">
        <v>1004840</v>
      </c>
      <c r="E18471" s="6">
        <v>2766</v>
      </c>
      <c r="F18471" s="7" t="s">
        <v>31</v>
      </c>
      <c r="G18471" s="6">
        <v>254.608</v>
      </c>
    </row>
    <row r="18472" spans="1:7" ht="15" thickBot="1" x14ac:dyDescent="0.35">
      <c r="A18472" s="6">
        <v>458.16160000000002</v>
      </c>
      <c r="B18472" s="19">
        <f>(A18472-G18472)/G18472</f>
        <v>3.7140622942183592</v>
      </c>
      <c r="C18472" s="30" t="s">
        <v>57</v>
      </c>
      <c r="D18472" s="6">
        <v>1002881</v>
      </c>
      <c r="E18472" s="6">
        <v>2615</v>
      </c>
      <c r="F18472" s="7" t="s">
        <v>21</v>
      </c>
      <c r="G18472" s="6">
        <v>97.190399999999997</v>
      </c>
    </row>
    <row r="18473" spans="1:7" ht="15" thickBot="1" x14ac:dyDescent="0.35">
      <c r="A18473" s="6">
        <v>458.23968000000002</v>
      </c>
      <c r="B18473" s="19">
        <f>(A18473-G18473)/G18473</f>
        <v>2.5454295617727163</v>
      </c>
      <c r="C18473" s="30" t="s">
        <v>149</v>
      </c>
      <c r="D18473" s="6">
        <v>1007255</v>
      </c>
      <c r="E18473" s="6">
        <v>2135</v>
      </c>
      <c r="F18473" s="7" t="s">
        <v>87</v>
      </c>
      <c r="G18473" s="6">
        <v>129.24799999999999</v>
      </c>
    </row>
    <row r="18474" spans="1:7" ht="15" thickBot="1" x14ac:dyDescent="0.35">
      <c r="A18474" s="6">
        <v>458.23968000000002</v>
      </c>
      <c r="B18474" s="19">
        <f>(A18474-G18474)/G18474</f>
        <v>0.23845884413309995</v>
      </c>
      <c r="C18474" s="30" t="s">
        <v>244</v>
      </c>
      <c r="D18474" s="6">
        <v>1017246</v>
      </c>
      <c r="E18474" s="6">
        <v>2685</v>
      </c>
      <c r="F18474" s="7" t="s">
        <v>87</v>
      </c>
      <c r="G18474" s="6">
        <v>370.00799999999998</v>
      </c>
    </row>
    <row r="18475" spans="1:7" ht="15" thickBot="1" x14ac:dyDescent="0.35">
      <c r="A18475" s="6">
        <v>458.36648000000002</v>
      </c>
      <c r="B18475" s="19">
        <f>(A18475-G18475)/G18475</f>
        <v>15.036668719211823</v>
      </c>
      <c r="C18475" s="30" t="s">
        <v>331</v>
      </c>
      <c r="D18475" s="6">
        <v>1003411</v>
      </c>
      <c r="E18475" s="6">
        <v>2058</v>
      </c>
      <c r="F18475" s="7" t="s">
        <v>19</v>
      </c>
      <c r="G18475" s="6">
        <v>28.5824</v>
      </c>
    </row>
    <row r="18476" spans="1:7" ht="15" thickBot="1" x14ac:dyDescent="0.35">
      <c r="A18476" s="6">
        <v>458.57344000000001</v>
      </c>
      <c r="B18476" s="19">
        <f>(A18476-G18476)/G18476</f>
        <v>1.497894369879728</v>
      </c>
      <c r="C18476" s="30" t="s">
        <v>306</v>
      </c>
      <c r="D18476" s="6">
        <v>1002113</v>
      </c>
      <c r="E18476" s="6">
        <v>2113</v>
      </c>
      <c r="F18476" s="7" t="s">
        <v>17</v>
      </c>
      <c r="G18476" s="6">
        <v>183.584</v>
      </c>
    </row>
    <row r="18477" spans="1:7" ht="15" thickBot="1" x14ac:dyDescent="0.35">
      <c r="A18477" s="6">
        <v>458.72320000000002</v>
      </c>
      <c r="B18477" s="19">
        <f>(A18477-G18477)/G18477</f>
        <v>0.68976248010844599</v>
      </c>
      <c r="C18477" s="30" t="s">
        <v>360</v>
      </c>
      <c r="D18477" s="6">
        <v>1004802</v>
      </c>
      <c r="E18477" s="6">
        <v>50</v>
      </c>
      <c r="F18477" s="7" t="s">
        <v>35</v>
      </c>
      <c r="G18477" s="6">
        <v>271.47199999999998</v>
      </c>
    </row>
    <row r="18478" spans="1:7" ht="15" thickBot="1" x14ac:dyDescent="0.35">
      <c r="A18478" s="6">
        <v>458.81072640000002</v>
      </c>
      <c r="B18478" s="19">
        <f>(A18478-G18478)/G18478</f>
        <v>-0.25993304324935346</v>
      </c>
      <c r="C18478" s="30" t="s">
        <v>124</v>
      </c>
      <c r="D18478" s="6">
        <v>1000553</v>
      </c>
      <c r="E18478" s="6">
        <v>553</v>
      </c>
      <c r="F18478" s="7" t="s">
        <v>35</v>
      </c>
      <c r="G18478" s="6">
        <v>619.95839999999998</v>
      </c>
    </row>
    <row r="18479" spans="1:7" ht="15" thickBot="1" x14ac:dyDescent="0.35">
      <c r="A18479" s="6">
        <v>458.92953599999998</v>
      </c>
      <c r="B18479" s="19">
        <f>(A18479-G18479)/G18479</f>
        <v>-2.4858925779783953E-2</v>
      </c>
      <c r="C18479" s="30" t="s">
        <v>384</v>
      </c>
      <c r="D18479" s="6">
        <v>1000445</v>
      </c>
      <c r="E18479" s="6">
        <v>445</v>
      </c>
      <c r="F18479" s="7" t="s">
        <v>42</v>
      </c>
      <c r="G18479" s="6">
        <v>470.62886400000002</v>
      </c>
    </row>
    <row r="18480" spans="1:7" ht="15" thickBot="1" x14ac:dyDescent="0.35">
      <c r="A18480" s="6">
        <v>458.95679999999999</v>
      </c>
      <c r="B18480" s="19">
        <f>(A18480-G18480)/G18480</f>
        <v>56.542226680040116</v>
      </c>
      <c r="C18480" s="30" t="s">
        <v>232</v>
      </c>
      <c r="D18480" s="6">
        <v>1005731</v>
      </c>
      <c r="E18480" s="6">
        <v>449</v>
      </c>
      <c r="F18480" s="7" t="s">
        <v>27</v>
      </c>
      <c r="G18480" s="6">
        <v>7.976</v>
      </c>
    </row>
    <row r="18481" spans="1:7" ht="15" thickBot="1" x14ac:dyDescent="0.35">
      <c r="A18481" s="6">
        <v>458.95679999999999</v>
      </c>
      <c r="B18481" s="19">
        <f>(A18481-G18481)/G18481</f>
        <v>17.100520586843349</v>
      </c>
      <c r="C18481" s="30" t="s">
        <v>245</v>
      </c>
      <c r="D18481" s="6">
        <v>1009193</v>
      </c>
      <c r="E18481" s="6">
        <v>838</v>
      </c>
      <c r="F18481" s="7" t="s">
        <v>87</v>
      </c>
      <c r="G18481" s="6">
        <v>25.356000000000002</v>
      </c>
    </row>
    <row r="18482" spans="1:7" ht="15" thickBot="1" x14ac:dyDescent="0.35">
      <c r="A18482" s="6">
        <v>458.95679999999999</v>
      </c>
      <c r="B18482" s="19">
        <f>(A18482-G18482)/G18482</f>
        <v>5.4146698719740591</v>
      </c>
      <c r="C18482" s="30" t="s">
        <v>104</v>
      </c>
      <c r="D18482" s="6">
        <v>1005564</v>
      </c>
      <c r="E18482" s="6">
        <v>1768</v>
      </c>
      <c r="F18482" s="7" t="s">
        <v>19</v>
      </c>
      <c r="G18482" s="6">
        <v>71.548000000000002</v>
      </c>
    </row>
    <row r="18483" spans="1:7" ht="15" thickBot="1" x14ac:dyDescent="0.35">
      <c r="A18483" s="6">
        <v>458.95679999999999</v>
      </c>
      <c r="B18483" s="19">
        <f>(A18483-G18483)/G18483</f>
        <v>4.363900705904352</v>
      </c>
      <c r="C18483" s="30" t="s">
        <v>38</v>
      </c>
      <c r="D18483" s="6">
        <v>1005933</v>
      </c>
      <c r="E18483" s="6">
        <v>2548</v>
      </c>
      <c r="F18483" s="7" t="s">
        <v>27</v>
      </c>
      <c r="G18483" s="6">
        <v>85.563999999999993</v>
      </c>
    </row>
    <row r="18484" spans="1:7" ht="15" thickBot="1" x14ac:dyDescent="0.35">
      <c r="A18484" s="6">
        <v>459.49279999999999</v>
      </c>
      <c r="B18484" s="19">
        <f>(A18484-G18484)/G18484</f>
        <v>1.583696199798474</v>
      </c>
      <c r="C18484" s="30" t="s">
        <v>139</v>
      </c>
      <c r="D18484" s="6">
        <v>1004705</v>
      </c>
      <c r="E18484" s="6">
        <v>1465</v>
      </c>
      <c r="F18484" s="7" t="s">
        <v>87</v>
      </c>
      <c r="G18484" s="6">
        <v>177.8432</v>
      </c>
    </row>
    <row r="18485" spans="1:7" ht="15" thickBot="1" x14ac:dyDescent="0.35">
      <c r="A18485" s="6">
        <v>459.67392000000001</v>
      </c>
      <c r="B18485" s="19">
        <f>(A18485-G18485)/G18485</f>
        <v>4.6673588720695172E-2</v>
      </c>
      <c r="C18485" s="30" t="s">
        <v>340</v>
      </c>
      <c r="D18485" s="6">
        <v>1012212</v>
      </c>
      <c r="E18485" s="6">
        <v>2020</v>
      </c>
      <c r="F18485" s="7" t="s">
        <v>87</v>
      </c>
      <c r="G18485" s="6">
        <v>439.17599999999999</v>
      </c>
    </row>
    <row r="18486" spans="1:7" ht="15" thickBot="1" x14ac:dyDescent="0.35">
      <c r="A18486" s="6">
        <v>459.85320000000002</v>
      </c>
      <c r="B18486" s="19">
        <f>(A18486-G18486)/G18486</f>
        <v>54.888818667963058</v>
      </c>
      <c r="C18486" s="30" t="s">
        <v>46</v>
      </c>
      <c r="D18486" s="6">
        <v>1006096</v>
      </c>
      <c r="E18486" s="6">
        <v>659</v>
      </c>
      <c r="F18486" s="7" t="s">
        <v>23</v>
      </c>
      <c r="G18486" s="6">
        <v>8.2279999999999998</v>
      </c>
    </row>
    <row r="18487" spans="1:7" ht="15" thickBot="1" x14ac:dyDescent="0.35">
      <c r="A18487" s="6">
        <v>459.9504</v>
      </c>
      <c r="B18487" s="19">
        <f>(A18487-G18487)/G18487</f>
        <v>1.1983802881527026</v>
      </c>
      <c r="C18487" s="30" t="s">
        <v>128</v>
      </c>
      <c r="D18487" s="6">
        <v>1002189</v>
      </c>
      <c r="E18487" s="6">
        <v>2189</v>
      </c>
      <c r="F18487" s="7" t="s">
        <v>19</v>
      </c>
      <c r="G18487" s="6">
        <v>209.22239999999999</v>
      </c>
    </row>
    <row r="18488" spans="1:7" ht="15" thickBot="1" x14ac:dyDescent="0.35">
      <c r="A18488" s="6">
        <v>460.39103999999998</v>
      </c>
      <c r="B18488" s="19">
        <f>(A18488-G18488)/G18488</f>
        <v>11.400103425985778</v>
      </c>
      <c r="C18488" s="30" t="s">
        <v>149</v>
      </c>
      <c r="D18488" s="6">
        <v>1005569</v>
      </c>
      <c r="E18488" s="6">
        <v>2816</v>
      </c>
      <c r="F18488" s="7" t="s">
        <v>27</v>
      </c>
      <c r="G18488" s="6">
        <v>37.128</v>
      </c>
    </row>
    <row r="18489" spans="1:7" ht="15" thickBot="1" x14ac:dyDescent="0.35">
      <c r="A18489" s="6">
        <v>460.43920000000003</v>
      </c>
      <c r="B18489" s="19">
        <f>(A18489-G18489)/G18489</f>
        <v>1.1665851051014877</v>
      </c>
      <c r="C18489" s="30" t="s">
        <v>386</v>
      </c>
      <c r="D18489" s="6">
        <v>1005125</v>
      </c>
      <c r="E18489" s="6">
        <v>1240</v>
      </c>
      <c r="F18489" s="7" t="s">
        <v>27</v>
      </c>
      <c r="G18489" s="6">
        <v>212.51840000000001</v>
      </c>
    </row>
    <row r="18490" spans="1:7" ht="15" thickBot="1" x14ac:dyDescent="0.35">
      <c r="A18490" s="6">
        <v>460.54527999999999</v>
      </c>
      <c r="B18490" s="19">
        <f>(A18490-G18490)/G18490</f>
        <v>0.63742027382797117</v>
      </c>
      <c r="C18490" s="30" t="s">
        <v>95</v>
      </c>
      <c r="D18490" s="6">
        <v>1001194</v>
      </c>
      <c r="E18490" s="6">
        <v>1194</v>
      </c>
      <c r="F18490" s="7" t="s">
        <v>17</v>
      </c>
      <c r="G18490" s="6">
        <v>281.26272</v>
      </c>
    </row>
    <row r="18491" spans="1:7" ht="15" thickBot="1" x14ac:dyDescent="0.35">
      <c r="A18491" s="6">
        <v>460.57855999999998</v>
      </c>
      <c r="B18491" s="19">
        <f>(A18491-G18491)/G18491</f>
        <v>1.4588424217575509</v>
      </c>
      <c r="C18491" s="30" t="s">
        <v>264</v>
      </c>
      <c r="D18491" s="6">
        <v>1001969</v>
      </c>
      <c r="E18491" s="6">
        <v>1969</v>
      </c>
      <c r="F18491" s="7" t="s">
        <v>23</v>
      </c>
      <c r="G18491" s="6">
        <v>187.3152</v>
      </c>
    </row>
    <row r="18492" spans="1:7" ht="15" thickBot="1" x14ac:dyDescent="0.35">
      <c r="A18492" s="6">
        <v>460.62032640000001</v>
      </c>
      <c r="B18492" s="19">
        <f>(A18492-G18492)/G18492</f>
        <v>-0.19859773388611568</v>
      </c>
      <c r="C18492" s="30" t="s">
        <v>143</v>
      </c>
      <c r="D18492" s="6">
        <v>1000648</v>
      </c>
      <c r="E18492" s="6">
        <v>648</v>
      </c>
      <c r="F18492" s="7" t="s">
        <v>19</v>
      </c>
      <c r="G18492" s="6">
        <v>574.76793599999996</v>
      </c>
    </row>
    <row r="18493" spans="1:7" ht="15" thickBot="1" x14ac:dyDescent="0.35">
      <c r="A18493" s="6">
        <v>460.70128</v>
      </c>
      <c r="B18493" s="19">
        <f>(A18493-G18493)/G18493</f>
        <v>7.2960210902385612</v>
      </c>
      <c r="C18493" s="30" t="s">
        <v>192</v>
      </c>
      <c r="D18493" s="6">
        <v>1004302</v>
      </c>
      <c r="E18493" s="6">
        <v>1065</v>
      </c>
      <c r="F18493" s="7" t="s">
        <v>87</v>
      </c>
      <c r="G18493" s="6">
        <v>55.532800000000002</v>
      </c>
    </row>
    <row r="18494" spans="1:7" ht="15" thickBot="1" x14ac:dyDescent="0.35">
      <c r="A18494" s="6">
        <v>460.74959999999999</v>
      </c>
      <c r="B18494" s="19">
        <f>(A18494-G18494)/G18494</f>
        <v>2.4453204917297282</v>
      </c>
      <c r="C18494" s="30" t="s">
        <v>287</v>
      </c>
      <c r="D18494" s="6">
        <v>1005438</v>
      </c>
      <c r="E18494" s="6">
        <v>493</v>
      </c>
      <c r="F18494" s="7" t="s">
        <v>42</v>
      </c>
      <c r="G18494" s="6">
        <v>133.732</v>
      </c>
    </row>
    <row r="18495" spans="1:7" ht="15" thickBot="1" x14ac:dyDescent="0.35">
      <c r="A18495" s="6">
        <v>461.20239359999999</v>
      </c>
      <c r="B18495" s="19">
        <f>(A18495-G18495)/G18495</f>
        <v>-0.23586524788853366</v>
      </c>
      <c r="C18495" s="30" t="s">
        <v>277</v>
      </c>
      <c r="D18495" s="6">
        <v>1000625</v>
      </c>
      <c r="E18495" s="6">
        <v>625</v>
      </c>
      <c r="F18495" s="7" t="s">
        <v>23</v>
      </c>
      <c r="G18495" s="6">
        <v>603.5616</v>
      </c>
    </row>
    <row r="18496" spans="1:7" ht="15" thickBot="1" x14ac:dyDescent="0.35">
      <c r="A18496" s="6">
        <v>461.25560000000002</v>
      </c>
      <c r="B18496" s="19">
        <f>(A18496-G18496)/G18496</f>
        <v>10.068292636105351</v>
      </c>
      <c r="C18496" s="30" t="s">
        <v>215</v>
      </c>
      <c r="D18496" s="6">
        <v>1003032</v>
      </c>
      <c r="E18496" s="6">
        <v>1075</v>
      </c>
      <c r="F18496" s="7" t="s">
        <v>42</v>
      </c>
      <c r="G18496" s="6">
        <v>41.6736</v>
      </c>
    </row>
    <row r="18497" spans="1:7" ht="15" thickBot="1" x14ac:dyDescent="0.35">
      <c r="A18497" s="6">
        <v>461.25560000000002</v>
      </c>
      <c r="B18497" s="19">
        <f>(A18497-G18497)/G18497</f>
        <v>2.5016610387717426</v>
      </c>
      <c r="C18497" s="30" t="s">
        <v>146</v>
      </c>
      <c r="D18497" s="6">
        <v>1004334</v>
      </c>
      <c r="E18497" s="6">
        <v>1288</v>
      </c>
      <c r="F18497" s="7" t="s">
        <v>87</v>
      </c>
      <c r="G18497" s="6">
        <v>131.72479999999999</v>
      </c>
    </row>
    <row r="18498" spans="1:7" ht="15" thickBot="1" x14ac:dyDescent="0.35">
      <c r="A18498" s="6">
        <v>461.59879999999998</v>
      </c>
      <c r="B18498" s="19">
        <f>(A18498-G18498)/G18498</f>
        <v>6.1079937419927077</v>
      </c>
      <c r="C18498" s="30" t="s">
        <v>313</v>
      </c>
      <c r="D18498" s="6">
        <v>1004615</v>
      </c>
      <c r="E18498" s="6">
        <v>2696</v>
      </c>
      <c r="F18498" s="7" t="s">
        <v>17</v>
      </c>
      <c r="G18498" s="6">
        <v>64.940799999999996</v>
      </c>
    </row>
    <row r="18499" spans="1:7" ht="15" thickBot="1" x14ac:dyDescent="0.35">
      <c r="A18499" s="6">
        <v>461.64600000000002</v>
      </c>
      <c r="B18499" s="19">
        <f>(A18499-G18499)/G18499</f>
        <v>19.543164827340693</v>
      </c>
      <c r="C18499" s="30" t="s">
        <v>213</v>
      </c>
      <c r="D18499" s="6">
        <v>1005589</v>
      </c>
      <c r="E18499" s="6">
        <v>794</v>
      </c>
      <c r="F18499" s="7" t="s">
        <v>31</v>
      </c>
      <c r="G18499" s="6">
        <v>22.472000000000001</v>
      </c>
    </row>
    <row r="18500" spans="1:7" ht="15" thickBot="1" x14ac:dyDescent="0.35">
      <c r="A18500" s="6">
        <v>461.786</v>
      </c>
      <c r="B18500" s="19">
        <f>(A18500-G18500)/G18500</f>
        <v>2.0761452293656206</v>
      </c>
      <c r="C18500" s="30" t="s">
        <v>106</v>
      </c>
      <c r="D18500" s="6">
        <v>1002803</v>
      </c>
      <c r="E18500" s="6">
        <v>2803</v>
      </c>
      <c r="F18500" s="7" t="s">
        <v>19</v>
      </c>
      <c r="G18500" s="6">
        <v>150.11840000000001</v>
      </c>
    </row>
    <row r="18501" spans="1:7" ht="15" thickBot="1" x14ac:dyDescent="0.35">
      <c r="A18501" s="6">
        <v>461.82528000000002</v>
      </c>
      <c r="B18501" s="19">
        <f>(A18501-G18501)/G18501</f>
        <v>7.1785308493305937</v>
      </c>
      <c r="C18501" s="30" t="s">
        <v>179</v>
      </c>
      <c r="D18501" s="6">
        <v>1005975</v>
      </c>
      <c r="E18501" s="6">
        <v>2328</v>
      </c>
      <c r="F18501" s="7" t="s">
        <v>42</v>
      </c>
      <c r="G18501" s="6">
        <v>56.468000000000004</v>
      </c>
    </row>
    <row r="18502" spans="1:7" ht="15" thickBot="1" x14ac:dyDescent="0.35">
      <c r="A18502" s="6">
        <v>461.90039999999999</v>
      </c>
      <c r="B18502" s="19">
        <f>(A18502-G18502)/G18502</f>
        <v>1.4142212614360501</v>
      </c>
      <c r="C18502" s="30" t="s">
        <v>278</v>
      </c>
      <c r="D18502" s="6">
        <v>1004105</v>
      </c>
      <c r="E18502" s="6">
        <v>1973</v>
      </c>
      <c r="F18502" s="7" t="s">
        <v>23</v>
      </c>
      <c r="G18502" s="6">
        <v>191.32480000000001</v>
      </c>
    </row>
    <row r="18503" spans="1:7" ht="15" thickBot="1" x14ac:dyDescent="0.35">
      <c r="A18503" s="6">
        <v>462.54239999999999</v>
      </c>
      <c r="B18503" s="19">
        <f>(A18503-G18503)/G18503</f>
        <v>2.4352990107245773</v>
      </c>
      <c r="C18503" s="30" t="s">
        <v>310</v>
      </c>
      <c r="D18503" s="6">
        <v>1005677</v>
      </c>
      <c r="E18503" s="6">
        <v>1722</v>
      </c>
      <c r="F18503" s="7" t="s">
        <v>25</v>
      </c>
      <c r="G18503" s="6">
        <v>134.64400000000001</v>
      </c>
    </row>
    <row r="18504" spans="1:7" ht="15" thickBot="1" x14ac:dyDescent="0.35">
      <c r="A18504" s="6">
        <v>462.54239999999999</v>
      </c>
      <c r="B18504" s="19">
        <f>(A18504-G18504)/G18504</f>
        <v>0.11280097003291178</v>
      </c>
      <c r="C18504" s="30" t="s">
        <v>66</v>
      </c>
      <c r="D18504" s="6">
        <v>1012746</v>
      </c>
      <c r="E18504" s="6">
        <v>590</v>
      </c>
      <c r="F18504" s="7" t="s">
        <v>87</v>
      </c>
      <c r="G18504" s="6">
        <v>415.65600000000001</v>
      </c>
    </row>
    <row r="18505" spans="1:7" ht="15" thickBot="1" x14ac:dyDescent="0.35">
      <c r="A18505" s="6">
        <v>462.54239999999999</v>
      </c>
      <c r="B18505" s="19">
        <f>(A18505-G18505)/G18505</f>
        <v>-3.3551190973673289E-2</v>
      </c>
      <c r="C18505" s="30" t="s">
        <v>390</v>
      </c>
      <c r="D18505" s="6">
        <v>1018861</v>
      </c>
      <c r="E18505" s="6">
        <v>1847</v>
      </c>
      <c r="F18505" s="7" t="s">
        <v>87</v>
      </c>
      <c r="G18505" s="6">
        <v>478.6</v>
      </c>
    </row>
    <row r="18506" spans="1:7" ht="15" thickBot="1" x14ac:dyDescent="0.35">
      <c r="A18506" s="6">
        <v>462.54239999999999</v>
      </c>
      <c r="B18506" s="19">
        <f>(A18506-G18506)/G18506</f>
        <v>-6.4315769031589906E-2</v>
      </c>
      <c r="C18506" s="30" t="s">
        <v>184</v>
      </c>
      <c r="D18506" s="6">
        <v>1009795</v>
      </c>
      <c r="E18506" s="6">
        <v>2692</v>
      </c>
      <c r="F18506" s="7" t="s">
        <v>87</v>
      </c>
      <c r="G18506" s="6">
        <v>494.33600000000001</v>
      </c>
    </row>
    <row r="18507" spans="1:7" ht="15" thickBot="1" x14ac:dyDescent="0.35">
      <c r="A18507" s="6">
        <v>462.75839999999999</v>
      </c>
      <c r="B18507" s="19">
        <f>(A18507-G18507)/G18507</f>
        <v>1.4839740286509329</v>
      </c>
      <c r="C18507" s="30" t="s">
        <v>321</v>
      </c>
      <c r="D18507" s="6">
        <v>1001352</v>
      </c>
      <c r="E18507" s="6">
        <v>1352</v>
      </c>
      <c r="F18507" s="7" t="s">
        <v>25</v>
      </c>
      <c r="G18507" s="6">
        <v>186.29759999999999</v>
      </c>
    </row>
    <row r="18508" spans="1:7" ht="15" thickBot="1" x14ac:dyDescent="0.35">
      <c r="A18508" s="6">
        <v>462.774</v>
      </c>
      <c r="B18508" s="19">
        <f>(A18508-G18508)/G18508</f>
        <v>5.4955477452389507</v>
      </c>
      <c r="C18508" s="30" t="s">
        <v>124</v>
      </c>
      <c r="D18508" s="6">
        <v>1002479</v>
      </c>
      <c r="E18508" s="6">
        <v>2479</v>
      </c>
      <c r="F18508" s="7" t="s">
        <v>35</v>
      </c>
      <c r="G18508" s="6">
        <v>71.244799999999998</v>
      </c>
    </row>
    <row r="18509" spans="1:7" ht="15" thickBot="1" x14ac:dyDescent="0.35">
      <c r="A18509" s="6">
        <v>462.81247999999999</v>
      </c>
      <c r="B18509" s="19">
        <f>(A18509-G18509)/G18509</f>
        <v>0.84393319308981962</v>
      </c>
      <c r="C18509" s="30" t="s">
        <v>96</v>
      </c>
      <c r="D18509" s="6">
        <v>1002004</v>
      </c>
      <c r="E18509" s="6">
        <v>2004</v>
      </c>
      <c r="F18509" s="7" t="s">
        <v>87</v>
      </c>
      <c r="G18509" s="6">
        <v>250.99199999999999</v>
      </c>
    </row>
    <row r="18510" spans="1:7" ht="15" thickBot="1" x14ac:dyDescent="0.35">
      <c r="A18510" s="6">
        <v>462.86759999999998</v>
      </c>
      <c r="B18510" s="19">
        <f>(A18510-G18510)/G18510</f>
        <v>0.96125020338431477</v>
      </c>
      <c r="C18510" s="30" t="s">
        <v>326</v>
      </c>
      <c r="D18510" s="6">
        <v>1002266</v>
      </c>
      <c r="E18510" s="6">
        <v>2266</v>
      </c>
      <c r="F18510" s="7" t="s">
        <v>27</v>
      </c>
      <c r="G18510" s="6">
        <v>236.00640000000001</v>
      </c>
    </row>
    <row r="18511" spans="1:7" ht="15" thickBot="1" x14ac:dyDescent="0.35">
      <c r="A18511" s="6">
        <v>462.88839999999999</v>
      </c>
      <c r="B18511" s="19">
        <f>(A18511-G18511)/G18511</f>
        <v>5.2796885174734101</v>
      </c>
      <c r="C18511" s="30" t="s">
        <v>114</v>
      </c>
      <c r="D18511" s="6">
        <v>1002894</v>
      </c>
      <c r="E18511" s="6">
        <v>2165</v>
      </c>
      <c r="F18511" s="7" t="s">
        <v>19</v>
      </c>
      <c r="G18511" s="6">
        <v>73.712000000000003</v>
      </c>
    </row>
    <row r="18512" spans="1:7" ht="15" thickBot="1" x14ac:dyDescent="0.35">
      <c r="A18512" s="6">
        <v>462.98719999999997</v>
      </c>
      <c r="B18512" s="19">
        <f>(A18512-G18512)/G18512</f>
        <v>1.0879657690420526</v>
      </c>
      <c r="C18512" s="30" t="s">
        <v>376</v>
      </c>
      <c r="D18512" s="6">
        <v>1005204</v>
      </c>
      <c r="E18512" s="6">
        <v>1063</v>
      </c>
      <c r="F18512" s="7" t="s">
        <v>31</v>
      </c>
      <c r="G18512" s="6">
        <v>221.74080000000001</v>
      </c>
    </row>
    <row r="18513" spans="1:7" ht="15" thickBot="1" x14ac:dyDescent="0.35">
      <c r="A18513" s="6">
        <v>463.09120000000001</v>
      </c>
      <c r="B18513" s="19">
        <f>(A18513-G18513)/G18513</f>
        <v>0.82974042558571792</v>
      </c>
      <c r="C18513" s="30" t="s">
        <v>120</v>
      </c>
      <c r="D18513" s="6">
        <v>1002110</v>
      </c>
      <c r="E18513" s="6">
        <v>2110</v>
      </c>
      <c r="F18513" s="7" t="s">
        <v>27</v>
      </c>
      <c r="G18513" s="6">
        <v>253.09119999999999</v>
      </c>
    </row>
    <row r="18514" spans="1:7" ht="15" thickBot="1" x14ac:dyDescent="0.35">
      <c r="A18514" s="6">
        <v>463.16192000000001</v>
      </c>
      <c r="B18514" s="19">
        <f>(A18514-G18514)/G18514</f>
        <v>9.8118398446253838</v>
      </c>
      <c r="C18514" s="30" t="s">
        <v>50</v>
      </c>
      <c r="D18514" s="6">
        <v>1001643</v>
      </c>
      <c r="E18514" s="6">
        <v>1643</v>
      </c>
      <c r="F18514" s="7" t="s">
        <v>31</v>
      </c>
      <c r="G18514" s="6">
        <v>42.8384</v>
      </c>
    </row>
    <row r="18515" spans="1:7" ht="15" thickBot="1" x14ac:dyDescent="0.35">
      <c r="A18515" s="6">
        <v>463.32923520000003</v>
      </c>
      <c r="B18515" s="19">
        <f>(A18515-G18515)/G18515</f>
        <v>1.6307893655270305</v>
      </c>
      <c r="C18515" s="30" t="s">
        <v>139</v>
      </c>
      <c r="D18515" s="6">
        <v>1000125</v>
      </c>
      <c r="E18515" s="6">
        <v>125</v>
      </c>
      <c r="F18515" s="7" t="s">
        <v>25</v>
      </c>
      <c r="G18515" s="6">
        <v>176.117952</v>
      </c>
    </row>
    <row r="18516" spans="1:7" ht="15" thickBot="1" x14ac:dyDescent="0.35">
      <c r="A18516" s="6">
        <v>463.43880000000001</v>
      </c>
      <c r="B18516" s="19">
        <f>(A18516-G18516)/G18516</f>
        <v>564.169268292683</v>
      </c>
      <c r="C18516" s="30" t="s">
        <v>46</v>
      </c>
      <c r="D18516" s="6">
        <v>1005639</v>
      </c>
      <c r="E18516" s="6">
        <v>1476</v>
      </c>
      <c r="F18516" s="7" t="s">
        <v>87</v>
      </c>
      <c r="G18516" s="6">
        <v>0.82</v>
      </c>
    </row>
    <row r="18517" spans="1:7" ht="15" thickBot="1" x14ac:dyDescent="0.35">
      <c r="A18517" s="6">
        <v>463.43880000000001</v>
      </c>
      <c r="B18517" s="19">
        <f>(A18517-G18517)/G18517</f>
        <v>21.427351916376306</v>
      </c>
      <c r="C18517" s="30" t="s">
        <v>162</v>
      </c>
      <c r="D18517" s="6">
        <v>1005580</v>
      </c>
      <c r="E18517" s="6">
        <v>873</v>
      </c>
      <c r="F18517" s="7" t="s">
        <v>25</v>
      </c>
      <c r="G18517" s="6">
        <v>20.664000000000001</v>
      </c>
    </row>
    <row r="18518" spans="1:7" ht="15" thickBot="1" x14ac:dyDescent="0.35">
      <c r="A18518" s="6">
        <v>463.43880000000001</v>
      </c>
      <c r="B18518" s="19">
        <f>(A18518-G18518)/G18518</f>
        <v>4.9272369161508163</v>
      </c>
      <c r="C18518" s="30" t="s">
        <v>360</v>
      </c>
      <c r="D18518" s="6">
        <v>1005863</v>
      </c>
      <c r="E18518" s="6">
        <v>1776</v>
      </c>
      <c r="F18518" s="7" t="s">
        <v>23</v>
      </c>
      <c r="G18518" s="6">
        <v>78.188000000000002</v>
      </c>
    </row>
    <row r="18519" spans="1:7" ht="15" thickBot="1" x14ac:dyDescent="0.35">
      <c r="A18519" s="6">
        <v>463.43880000000001</v>
      </c>
      <c r="B18519" s="19">
        <f>(A18519-G18519)/G18519</f>
        <v>1.078991472990626</v>
      </c>
      <c r="C18519" s="30" t="s">
        <v>164</v>
      </c>
      <c r="D18519" s="6">
        <v>1005402</v>
      </c>
      <c r="E18519" s="6">
        <v>128</v>
      </c>
      <c r="F18519" s="7" t="s">
        <v>19</v>
      </c>
      <c r="G18519" s="6">
        <v>222.9152</v>
      </c>
    </row>
    <row r="18520" spans="1:7" ht="15" thickBot="1" x14ac:dyDescent="0.35">
      <c r="A18520" s="6">
        <v>463.54636799999997</v>
      </c>
      <c r="B18520" s="19">
        <f>(A18520-G18520)/G18520</f>
        <v>6.4462887618068487</v>
      </c>
      <c r="C18520" s="30" t="s">
        <v>294</v>
      </c>
      <c r="D18520" s="6">
        <v>1006250</v>
      </c>
      <c r="E18520" s="6">
        <v>1632</v>
      </c>
      <c r="F18520" s="7" t="s">
        <v>31</v>
      </c>
      <c r="G18520" s="6">
        <v>62.252000000000002</v>
      </c>
    </row>
    <row r="18521" spans="1:7" ht="15" thickBot="1" x14ac:dyDescent="0.35">
      <c r="A18521" s="6">
        <v>463.762</v>
      </c>
      <c r="B18521" s="19">
        <f>(A18521-G18521)/G18521</f>
        <v>1.5303028319016689</v>
      </c>
      <c r="C18521" s="30" t="s">
        <v>115</v>
      </c>
      <c r="D18521" s="6">
        <v>1003918</v>
      </c>
      <c r="E18521" s="6">
        <v>1795</v>
      </c>
      <c r="F18521" s="7" t="s">
        <v>27</v>
      </c>
      <c r="G18521" s="6">
        <v>183.28319999999999</v>
      </c>
    </row>
    <row r="18522" spans="1:7" ht="15" thickBot="1" x14ac:dyDescent="0.35">
      <c r="A18522" s="6">
        <v>463.892</v>
      </c>
      <c r="B18522" s="19">
        <f>(A18522-G18522)/G18522</f>
        <v>1.3934462092193896</v>
      </c>
      <c r="C18522" s="30" t="s">
        <v>18</v>
      </c>
      <c r="D18522" s="6">
        <v>1003543</v>
      </c>
      <c r="E18522" s="6">
        <v>326</v>
      </c>
      <c r="F18522" s="7" t="s">
        <v>87</v>
      </c>
      <c r="G18522" s="6">
        <v>193.8176</v>
      </c>
    </row>
    <row r="18523" spans="1:7" ht="15" thickBot="1" x14ac:dyDescent="0.35">
      <c r="A18523" s="6">
        <v>463.97663999999997</v>
      </c>
      <c r="B18523" s="19">
        <f>(A18523-G18523)/G18523</f>
        <v>-5.8282578162422022E-2</v>
      </c>
      <c r="C18523" s="30" t="s">
        <v>243</v>
      </c>
      <c r="D18523" s="6">
        <v>1009760</v>
      </c>
      <c r="E18523" s="6">
        <v>1450</v>
      </c>
      <c r="F18523" s="7" t="s">
        <v>87</v>
      </c>
      <c r="G18523" s="6">
        <v>492.69200000000001</v>
      </c>
    </row>
    <row r="18524" spans="1:7" ht="15" thickBot="1" x14ac:dyDescent="0.35">
      <c r="A18524" s="6">
        <v>464.048</v>
      </c>
      <c r="B18524" s="19">
        <f>(A18524-G18524)/G18524</f>
        <v>10.437416200015774</v>
      </c>
      <c r="C18524" s="30" t="s">
        <v>214</v>
      </c>
      <c r="D18524" s="6">
        <v>1002627</v>
      </c>
      <c r="E18524" s="6">
        <v>2627</v>
      </c>
      <c r="F18524" s="7" t="s">
        <v>42</v>
      </c>
      <c r="G18524" s="6">
        <v>40.572800000000001</v>
      </c>
    </row>
    <row r="18525" spans="1:7" ht="15" thickBot="1" x14ac:dyDescent="0.35">
      <c r="A18525" s="6">
        <v>464.12079999999997</v>
      </c>
      <c r="B18525" s="19">
        <f>(A18525-G18525)/G18525</f>
        <v>1.6443098324490875</v>
      </c>
      <c r="C18525" s="30" t="s">
        <v>141</v>
      </c>
      <c r="D18525" s="6">
        <v>1003760</v>
      </c>
      <c r="E18525" s="6">
        <v>106</v>
      </c>
      <c r="F18525" s="7" t="s">
        <v>27</v>
      </c>
      <c r="G18525" s="6">
        <v>175.51679999999999</v>
      </c>
    </row>
    <row r="18526" spans="1:7" ht="15" thickBot="1" x14ac:dyDescent="0.35">
      <c r="A18526" s="6">
        <v>464.178</v>
      </c>
      <c r="B18526" s="19">
        <f>(A18526-G18526)/G18526</f>
        <v>1.7178734706113807</v>
      </c>
      <c r="C18526" s="30" t="s">
        <v>39</v>
      </c>
      <c r="D18526" s="6">
        <v>1003480</v>
      </c>
      <c r="E18526" s="6">
        <v>2321</v>
      </c>
      <c r="F18526" s="7" t="s">
        <v>31</v>
      </c>
      <c r="G18526" s="6">
        <v>170.78720000000001</v>
      </c>
    </row>
    <row r="18527" spans="1:7" ht="15" thickBot="1" x14ac:dyDescent="0.35">
      <c r="A18527" s="6">
        <v>464.21960000000001</v>
      </c>
      <c r="B18527" s="19">
        <f>(A18527-G18527)/G18527</f>
        <v>0.85469431197821455</v>
      </c>
      <c r="C18527" s="30" t="s">
        <v>363</v>
      </c>
      <c r="D18527" s="6">
        <v>1003753</v>
      </c>
      <c r="E18527" s="6">
        <v>440</v>
      </c>
      <c r="F18527" s="7" t="s">
        <v>21</v>
      </c>
      <c r="G18527" s="6">
        <v>250.2944</v>
      </c>
    </row>
    <row r="18528" spans="1:7" ht="15" thickBot="1" x14ac:dyDescent="0.35">
      <c r="A18528" s="6">
        <v>464.23520000000002</v>
      </c>
      <c r="B18528" s="19">
        <f>(A18528-G18528)/G18528</f>
        <v>2.9266361717100637</v>
      </c>
      <c r="C18528" s="30" t="s">
        <v>138</v>
      </c>
      <c r="D18528" s="6">
        <v>1004579</v>
      </c>
      <c r="E18528" s="6">
        <v>1716</v>
      </c>
      <c r="F18528" s="7" t="s">
        <v>21</v>
      </c>
      <c r="G18528" s="6">
        <v>118.2272</v>
      </c>
    </row>
    <row r="18529" spans="1:7" ht="15" thickBot="1" x14ac:dyDescent="0.35">
      <c r="A18529" s="6">
        <v>464.33519999999999</v>
      </c>
      <c r="B18529" s="19">
        <f>(A18529-G18529)/G18529</f>
        <v>97.543123938879461</v>
      </c>
      <c r="C18529" s="30" t="s">
        <v>300</v>
      </c>
      <c r="D18529" s="6">
        <v>1005736</v>
      </c>
      <c r="E18529" s="6">
        <v>203</v>
      </c>
      <c r="F18529" s="7" t="s">
        <v>35</v>
      </c>
      <c r="G18529" s="6">
        <v>4.7119999999999997</v>
      </c>
    </row>
    <row r="18530" spans="1:7" ht="15" thickBot="1" x14ac:dyDescent="0.35">
      <c r="A18530" s="6">
        <v>464.33519999999999</v>
      </c>
      <c r="B18530" s="19">
        <f>(A18530-G18530)/G18530</f>
        <v>18.41200668896321</v>
      </c>
      <c r="C18530" s="30" t="s">
        <v>97</v>
      </c>
      <c r="D18530" s="6">
        <v>1006123</v>
      </c>
      <c r="E18530" s="6">
        <v>1970</v>
      </c>
      <c r="F18530" s="7" t="s">
        <v>23</v>
      </c>
      <c r="G18530" s="6">
        <v>23.92</v>
      </c>
    </row>
    <row r="18531" spans="1:7" ht="15" thickBot="1" x14ac:dyDescent="0.35">
      <c r="A18531" s="6">
        <v>464.33519999999999</v>
      </c>
      <c r="B18531" s="19">
        <f>(A18531-G18531)/G18531</f>
        <v>2.4565209623630295</v>
      </c>
      <c r="C18531" s="30" t="s">
        <v>119</v>
      </c>
      <c r="D18531" s="6">
        <v>1005681</v>
      </c>
      <c r="E18531" s="6">
        <v>810</v>
      </c>
      <c r="F18531" s="7" t="s">
        <v>21</v>
      </c>
      <c r="G18531" s="6">
        <v>134.33600000000001</v>
      </c>
    </row>
    <row r="18532" spans="1:7" ht="15" thickBot="1" x14ac:dyDescent="0.35">
      <c r="A18532" s="6">
        <v>464.33519999999999</v>
      </c>
      <c r="B18532" s="19">
        <f>(A18532-G18532)/G18532</f>
        <v>1.5957451566161609</v>
      </c>
      <c r="C18532" s="30" t="s">
        <v>332</v>
      </c>
      <c r="D18532" s="6">
        <v>1005356</v>
      </c>
      <c r="E18532" s="6">
        <v>1112</v>
      </c>
      <c r="F18532" s="7" t="s">
        <v>35</v>
      </c>
      <c r="G18532" s="6">
        <v>178.88319999999999</v>
      </c>
    </row>
    <row r="18533" spans="1:7" ht="15" thickBot="1" x14ac:dyDescent="0.35">
      <c r="A18533" s="6">
        <v>464.33519999999999</v>
      </c>
      <c r="B18533" s="19">
        <f>(A18533-G18533)/G18533</f>
        <v>1.516121900468181</v>
      </c>
      <c r="C18533" s="30" t="s">
        <v>364</v>
      </c>
      <c r="D18533" s="6">
        <v>1006108</v>
      </c>
      <c r="E18533" s="6">
        <v>417</v>
      </c>
      <c r="F18533" s="7" t="s">
        <v>27</v>
      </c>
      <c r="G18533" s="6">
        <v>184.54400000000001</v>
      </c>
    </row>
    <row r="18534" spans="1:7" ht="15" thickBot="1" x14ac:dyDescent="0.35">
      <c r="A18534" s="6">
        <v>464.42239999999998</v>
      </c>
      <c r="B18534" s="19">
        <f>(A18534-G18534)/G18534</f>
        <v>6.1748071979434442</v>
      </c>
      <c r="C18534" s="30" t="s">
        <v>286</v>
      </c>
      <c r="D18534" s="6">
        <v>1003687</v>
      </c>
      <c r="E18534" s="6">
        <v>282</v>
      </c>
      <c r="F18534" s="7" t="s">
        <v>35</v>
      </c>
      <c r="G18534" s="6">
        <v>64.729600000000005</v>
      </c>
    </row>
    <row r="18535" spans="1:7" ht="15" thickBot="1" x14ac:dyDescent="0.35">
      <c r="A18535" s="6">
        <v>464.69376</v>
      </c>
      <c r="B18535" s="19">
        <f>(A18535-G18535)/G18535</f>
        <v>1.836681154465986</v>
      </c>
      <c r="C18535" s="30" t="s">
        <v>131</v>
      </c>
      <c r="D18535" s="6">
        <v>1009119</v>
      </c>
      <c r="E18535" s="6">
        <v>2447</v>
      </c>
      <c r="F18535" s="7" t="s">
        <v>87</v>
      </c>
      <c r="G18535" s="6">
        <v>163.816</v>
      </c>
    </row>
    <row r="18536" spans="1:7" ht="15" thickBot="1" x14ac:dyDescent="0.35">
      <c r="A18536" s="6">
        <v>465.16204800000003</v>
      </c>
      <c r="B18536" s="19">
        <f>(A18536-G18536)/G18536</f>
        <v>1.0335127866804994</v>
      </c>
      <c r="C18536" s="30" t="s">
        <v>76</v>
      </c>
      <c r="D18536" s="6">
        <v>1000692</v>
      </c>
      <c r="E18536" s="6">
        <v>692</v>
      </c>
      <c r="F18536" s="7" t="s">
        <v>25</v>
      </c>
      <c r="G18536" s="6">
        <v>228.74803199999999</v>
      </c>
    </row>
    <row r="18537" spans="1:7" ht="15" thickBot="1" x14ac:dyDescent="0.35">
      <c r="A18537" s="6">
        <v>465.23160000000001</v>
      </c>
      <c r="B18537" s="19">
        <f>(A18537-G18537)/G18537</f>
        <v>4.6033097268391385</v>
      </c>
      <c r="C18537" s="30" t="s">
        <v>159</v>
      </c>
      <c r="D18537" s="6">
        <v>1005977</v>
      </c>
      <c r="E18537" s="6">
        <v>2432</v>
      </c>
      <c r="F18537" s="7" t="s">
        <v>87</v>
      </c>
      <c r="G18537" s="6">
        <v>83.028000000000006</v>
      </c>
    </row>
    <row r="18538" spans="1:7" ht="15" thickBot="1" x14ac:dyDescent="0.35">
      <c r="A18538" s="6">
        <v>465.41088000000002</v>
      </c>
      <c r="B18538" s="19">
        <f>(A18538-G18538)/G18538</f>
        <v>7.8340080479842094</v>
      </c>
      <c r="C18538" s="30" t="s">
        <v>319</v>
      </c>
      <c r="D18538" s="6">
        <v>1008523</v>
      </c>
      <c r="E18538" s="6">
        <v>1155</v>
      </c>
      <c r="F18538" s="7" t="s">
        <v>87</v>
      </c>
      <c r="G18538" s="6">
        <v>52.683999999999997</v>
      </c>
    </row>
    <row r="18539" spans="1:7" ht="15" thickBot="1" x14ac:dyDescent="0.35">
      <c r="A18539" s="6">
        <v>465.50150400000001</v>
      </c>
      <c r="B18539" s="19">
        <f>(A18539-G18539)/G18539</f>
        <v>-0.21632034164672848</v>
      </c>
      <c r="C18539" s="30" t="s">
        <v>283</v>
      </c>
      <c r="D18539" s="6">
        <v>1000499</v>
      </c>
      <c r="E18539" s="6">
        <v>499</v>
      </c>
      <c r="F18539" s="7" t="s">
        <v>19</v>
      </c>
      <c r="G18539" s="6">
        <v>593.99462400000004</v>
      </c>
    </row>
    <row r="18540" spans="1:7" ht="15" thickBot="1" x14ac:dyDescent="0.35">
      <c r="A18540" s="6">
        <v>465.58199999999999</v>
      </c>
      <c r="B18540" s="19">
        <f>(A18540-G18540)/G18540</f>
        <v>2.4921723111633827</v>
      </c>
      <c r="C18540" s="30" t="s">
        <v>289</v>
      </c>
      <c r="D18540" s="6">
        <v>1004025</v>
      </c>
      <c r="E18540" s="6">
        <v>456</v>
      </c>
      <c r="F18540" s="7" t="s">
        <v>42</v>
      </c>
      <c r="G18540" s="6">
        <v>133.32159999999999</v>
      </c>
    </row>
    <row r="18541" spans="1:7" ht="15" thickBot="1" x14ac:dyDescent="0.35">
      <c r="A18541" s="6">
        <v>465.81079999999997</v>
      </c>
      <c r="B18541" s="19">
        <f>(A18541-G18541)/G18541</f>
        <v>0.92392216597718768</v>
      </c>
      <c r="C18541" s="30" t="s">
        <v>61</v>
      </c>
      <c r="D18541" s="6">
        <v>1003098</v>
      </c>
      <c r="E18541" s="6">
        <v>630</v>
      </c>
      <c r="F18541" s="7" t="s">
        <v>42</v>
      </c>
      <c r="G18541" s="6">
        <v>242.11519999999999</v>
      </c>
    </row>
    <row r="18542" spans="1:7" ht="15" thickBot="1" x14ac:dyDescent="0.35">
      <c r="A18542" s="6">
        <v>465.87615360000001</v>
      </c>
      <c r="B18542" s="19">
        <f>(A18542-G18542)/G18542</f>
        <v>-0.26631643081761003</v>
      </c>
      <c r="C18542" s="30" t="s">
        <v>329</v>
      </c>
      <c r="D18542" s="6">
        <v>1000534</v>
      </c>
      <c r="E18542" s="6">
        <v>534</v>
      </c>
      <c r="F18542" s="7" t="s">
        <v>17</v>
      </c>
      <c r="G18542" s="6">
        <v>634.98239999999998</v>
      </c>
    </row>
    <row r="18543" spans="1:7" ht="15" thickBot="1" x14ac:dyDescent="0.35">
      <c r="A18543" s="6">
        <v>465.99176</v>
      </c>
      <c r="B18543" s="19">
        <f>(A18543-G18543)/G18543</f>
        <v>1.2853487915881985</v>
      </c>
      <c r="C18543" s="30" t="s">
        <v>203</v>
      </c>
      <c r="D18543" s="6">
        <v>1002740</v>
      </c>
      <c r="E18543" s="6">
        <v>2740</v>
      </c>
      <c r="F18543" s="7" t="s">
        <v>27</v>
      </c>
      <c r="G18543" s="6">
        <v>203.904</v>
      </c>
    </row>
    <row r="18544" spans="1:7" ht="15" thickBot="1" x14ac:dyDescent="0.35">
      <c r="A18544" s="6">
        <v>466.12799999999999</v>
      </c>
      <c r="B18544" s="19">
        <f>(A18544-G18544)/G18544</f>
        <v>11.56003449019185</v>
      </c>
      <c r="C18544" s="30" t="s">
        <v>276</v>
      </c>
      <c r="D18544" s="6">
        <v>1005710</v>
      </c>
      <c r="E18544" s="6">
        <v>1401</v>
      </c>
      <c r="F18544" s="7" t="s">
        <v>17</v>
      </c>
      <c r="G18544" s="6">
        <v>37.112000000000002</v>
      </c>
    </row>
    <row r="18545" spans="1:7" ht="15" thickBot="1" x14ac:dyDescent="0.35">
      <c r="A18545" s="6">
        <v>466.12799999999999</v>
      </c>
      <c r="B18545" s="19">
        <f>(A18545-G18545)/G18545</f>
        <v>3.6451149998006933</v>
      </c>
      <c r="C18545" s="30" t="s">
        <v>39</v>
      </c>
      <c r="D18545" s="6">
        <v>1005907</v>
      </c>
      <c r="E18545" s="6">
        <v>1835</v>
      </c>
      <c r="F18545" s="7" t="s">
        <v>23</v>
      </c>
      <c r="G18545" s="6">
        <v>100.348</v>
      </c>
    </row>
    <row r="18546" spans="1:7" ht="15" thickBot="1" x14ac:dyDescent="0.35">
      <c r="A18546" s="6">
        <v>466.12799999999999</v>
      </c>
      <c r="B18546" s="19">
        <f>(A18546-G18546)/G18546</f>
        <v>-0.13358463631699863</v>
      </c>
      <c r="C18546" s="30" t="s">
        <v>243</v>
      </c>
      <c r="D18546" s="6">
        <v>1016524</v>
      </c>
      <c r="E18546" s="6">
        <v>1200</v>
      </c>
      <c r="F18546" s="7" t="s">
        <v>87</v>
      </c>
      <c r="G18546" s="6">
        <v>537.99599999999998</v>
      </c>
    </row>
    <row r="18547" spans="1:7" ht="15" thickBot="1" x14ac:dyDescent="0.35">
      <c r="A18547" s="6">
        <v>466.12799999999999</v>
      </c>
      <c r="B18547" s="19">
        <f>(A18547-G18547)/G18547</f>
        <v>-0.16330164565323538</v>
      </c>
      <c r="C18547" s="30" t="s">
        <v>283</v>
      </c>
      <c r="D18547" s="6">
        <v>1019398</v>
      </c>
      <c r="E18547" s="6">
        <v>2222</v>
      </c>
      <c r="F18547" s="7" t="s">
        <v>87</v>
      </c>
      <c r="G18547" s="6">
        <v>557.10400000000004</v>
      </c>
    </row>
    <row r="18548" spans="1:7" ht="15" thickBot="1" x14ac:dyDescent="0.35">
      <c r="A18548" s="6">
        <v>466.12799999999999</v>
      </c>
      <c r="B18548" s="19">
        <f>(A18548-G18548)/G18548</f>
        <v>-0.17822361693875399</v>
      </c>
      <c r="C18548" s="30" t="s">
        <v>116</v>
      </c>
      <c r="D18548" s="6">
        <v>1019009</v>
      </c>
      <c r="E18548" s="6">
        <v>116</v>
      </c>
      <c r="F18548" s="7" t="s">
        <v>87</v>
      </c>
      <c r="G18548" s="6">
        <v>567.22</v>
      </c>
    </row>
    <row r="18549" spans="1:7" ht="15" thickBot="1" x14ac:dyDescent="0.35">
      <c r="A18549" s="6">
        <v>466.18291199999999</v>
      </c>
      <c r="B18549" s="19">
        <f>(A18549-G18549)/G18549</f>
        <v>0.10177470221213836</v>
      </c>
      <c r="C18549" s="30" t="s">
        <v>309</v>
      </c>
      <c r="D18549" s="6">
        <v>1000529</v>
      </c>
      <c r="E18549" s="6">
        <v>529</v>
      </c>
      <c r="F18549" s="7" t="s">
        <v>25</v>
      </c>
      <c r="G18549" s="6">
        <v>423.12</v>
      </c>
    </row>
    <row r="18550" spans="1:7" ht="15" thickBot="1" x14ac:dyDescent="0.35">
      <c r="A18550" s="6">
        <v>466.22680000000003</v>
      </c>
      <c r="B18550" s="19">
        <f>(A18550-G18550)/G18550</f>
        <v>4.9802107704305714</v>
      </c>
      <c r="C18550" s="30" t="s">
        <v>154</v>
      </c>
      <c r="D18550" s="6">
        <v>1003162</v>
      </c>
      <c r="E18550" s="6">
        <v>686</v>
      </c>
      <c r="F18550" s="7" t="s">
        <v>35</v>
      </c>
      <c r="G18550" s="6">
        <v>77.961600000000004</v>
      </c>
    </row>
    <row r="18551" spans="1:7" ht="15" thickBot="1" x14ac:dyDescent="0.35">
      <c r="A18551" s="6">
        <v>466.6404288</v>
      </c>
      <c r="B18551" s="19">
        <f>(A18551-G18551)/G18551</f>
        <v>0.46195886768845779</v>
      </c>
      <c r="C18551" s="30" t="s">
        <v>314</v>
      </c>
      <c r="D18551" s="6">
        <v>1000980</v>
      </c>
      <c r="E18551" s="6">
        <v>980</v>
      </c>
      <c r="F18551" s="7" t="s">
        <v>35</v>
      </c>
      <c r="G18551" s="6">
        <v>319.18848000000003</v>
      </c>
    </row>
    <row r="18552" spans="1:7" ht="15" thickBot="1" x14ac:dyDescent="0.35">
      <c r="A18552" s="6">
        <v>467.02440000000001</v>
      </c>
      <c r="B18552" s="19">
        <f>(A18552-G18552)/G18552</f>
        <v>3.3305552464671195</v>
      </c>
      <c r="C18552" s="30" t="s">
        <v>216</v>
      </c>
      <c r="D18552" s="6">
        <v>1006163</v>
      </c>
      <c r="E18552" s="6">
        <v>1066</v>
      </c>
      <c r="F18552" s="7" t="s">
        <v>27</v>
      </c>
      <c r="G18552" s="6">
        <v>107.84399999999999</v>
      </c>
    </row>
    <row r="18553" spans="1:7" ht="15" thickBot="1" x14ac:dyDescent="0.35">
      <c r="A18553" s="6">
        <v>467.27890559999997</v>
      </c>
      <c r="B18553" s="19">
        <f>(A18553-G18553)/G18553</f>
        <v>0.85709495872413155</v>
      </c>
      <c r="C18553" s="30" t="s">
        <v>353</v>
      </c>
      <c r="D18553" s="6">
        <v>1000048</v>
      </c>
      <c r="E18553" s="6">
        <v>48</v>
      </c>
      <c r="F18553" s="7" t="s">
        <v>19</v>
      </c>
      <c r="G18553" s="6">
        <v>251.61820800000001</v>
      </c>
    </row>
    <row r="18554" spans="1:7" ht="15" thickBot="1" x14ac:dyDescent="0.35">
      <c r="A18554" s="6">
        <v>467.31859200000002</v>
      </c>
      <c r="B18554" s="19">
        <f>(A18554-G18554)/G18554</f>
        <v>2.8488538070263294</v>
      </c>
      <c r="C18554" s="30" t="s">
        <v>256</v>
      </c>
      <c r="D18554" s="6">
        <v>1002058</v>
      </c>
      <c r="E18554" s="6">
        <v>2058</v>
      </c>
      <c r="F18554" s="7" t="s">
        <v>23</v>
      </c>
      <c r="G18554" s="6">
        <v>121.41759999999999</v>
      </c>
    </row>
    <row r="18555" spans="1:7" ht="15" thickBot="1" x14ac:dyDescent="0.35">
      <c r="A18555" s="6">
        <v>467.40199999999999</v>
      </c>
      <c r="B18555" s="19">
        <f>(A18555-G18555)/G18555</f>
        <v>1.5051990429473108</v>
      </c>
      <c r="C18555" s="30" t="s">
        <v>365</v>
      </c>
      <c r="D18555" s="6">
        <v>1004292</v>
      </c>
      <c r="E18555" s="6">
        <v>1417</v>
      </c>
      <c r="F18555" s="7" t="s">
        <v>23</v>
      </c>
      <c r="G18555" s="6">
        <v>186.5728</v>
      </c>
    </row>
    <row r="18556" spans="1:7" ht="15" thickBot="1" x14ac:dyDescent="0.35">
      <c r="A18556" s="6">
        <v>467.43315840000002</v>
      </c>
      <c r="B18556" s="19">
        <f>(A18556-G18556)/G18556</f>
        <v>4.9815655206673186E-2</v>
      </c>
      <c r="C18556" s="30" t="s">
        <v>387</v>
      </c>
      <c r="D18556" s="6">
        <v>1000079</v>
      </c>
      <c r="E18556" s="6">
        <v>79</v>
      </c>
      <c r="F18556" s="7" t="s">
        <v>31</v>
      </c>
      <c r="G18556" s="6">
        <v>445.25260800000001</v>
      </c>
    </row>
    <row r="18557" spans="1:7" ht="15" thickBot="1" x14ac:dyDescent="0.35">
      <c r="A18557" s="6">
        <v>467.56223999999997</v>
      </c>
      <c r="B18557" s="19">
        <f>(A18557-G18557)/G18557</f>
        <v>1.7566577836473836</v>
      </c>
      <c r="C18557" s="30" t="s">
        <v>204</v>
      </c>
      <c r="D18557" s="6">
        <v>1005552</v>
      </c>
      <c r="E18557" s="6">
        <v>2741</v>
      </c>
      <c r="F18557" s="7" t="s">
        <v>19</v>
      </c>
      <c r="G18557" s="6">
        <v>169.61199999999999</v>
      </c>
    </row>
    <row r="18558" spans="1:7" ht="15" thickBot="1" x14ac:dyDescent="0.35">
      <c r="A18558" s="6">
        <v>467.74520000000001</v>
      </c>
      <c r="B18558" s="19">
        <f>(A18558-G18558)/G18558</f>
        <v>1.095692708034639</v>
      </c>
      <c r="C18558" s="30" t="s">
        <v>107</v>
      </c>
      <c r="D18558" s="6">
        <v>1005139</v>
      </c>
      <c r="E18558" s="6">
        <v>1220</v>
      </c>
      <c r="F18558" s="7" t="s">
        <v>27</v>
      </c>
      <c r="G18558" s="6">
        <v>223.1936</v>
      </c>
    </row>
    <row r="18559" spans="1:7" ht="15" thickBot="1" x14ac:dyDescent="0.35">
      <c r="A18559" s="6">
        <v>467.92079999999999</v>
      </c>
      <c r="B18559" s="19">
        <f>(A18559-G18559)/G18559</f>
        <v>1.4070495277680612</v>
      </c>
      <c r="C18559" s="30" t="s">
        <v>244</v>
      </c>
      <c r="D18559" s="6">
        <v>1005707</v>
      </c>
      <c r="E18559" s="6">
        <v>2815</v>
      </c>
      <c r="F18559" s="7" t="s">
        <v>35</v>
      </c>
      <c r="G18559" s="6">
        <v>194.39599999999999</v>
      </c>
    </row>
    <row r="18560" spans="1:7" ht="15" thickBot="1" x14ac:dyDescent="0.35">
      <c r="A18560" s="6">
        <v>467.92720000000003</v>
      </c>
      <c r="B18560" s="19">
        <f>(A18560-G18560)/G18560</f>
        <v>1.288412181724284</v>
      </c>
      <c r="C18560" s="30" t="s">
        <v>327</v>
      </c>
      <c r="D18560" s="6">
        <v>1003618</v>
      </c>
      <c r="E18560" s="6">
        <v>645</v>
      </c>
      <c r="F18560" s="7" t="s">
        <v>42</v>
      </c>
      <c r="G18560" s="6">
        <v>204.4768</v>
      </c>
    </row>
    <row r="18561" spans="1:7" ht="15" thickBot="1" x14ac:dyDescent="0.35">
      <c r="A18561" s="6">
        <v>468.13593600000002</v>
      </c>
      <c r="B18561" s="19">
        <f>(A18561-G18561)/G18561</f>
        <v>7.9561659201098103E-2</v>
      </c>
      <c r="C18561" s="30" t="s">
        <v>30</v>
      </c>
      <c r="D18561" s="6">
        <v>1018350</v>
      </c>
      <c r="E18561" s="6">
        <v>1042</v>
      </c>
      <c r="F18561" s="7" t="s">
        <v>87</v>
      </c>
      <c r="G18561" s="6">
        <v>433.6352</v>
      </c>
    </row>
    <row r="18562" spans="1:7" ht="15" thickBot="1" x14ac:dyDescent="0.35">
      <c r="A18562" s="6">
        <v>468.16120000000001</v>
      </c>
      <c r="B18562" s="19">
        <f>(A18562-G18562)/G18562</f>
        <v>3.9674173231019969</v>
      </c>
      <c r="C18562" s="30" t="s">
        <v>291</v>
      </c>
      <c r="D18562" s="6">
        <v>1003301</v>
      </c>
      <c r="E18562" s="6">
        <v>45</v>
      </c>
      <c r="F18562" s="7" t="s">
        <v>19</v>
      </c>
      <c r="G18562" s="6">
        <v>94.246399999999994</v>
      </c>
    </row>
    <row r="18563" spans="1:7" ht="15" thickBot="1" x14ac:dyDescent="0.35">
      <c r="A18563" s="6">
        <v>468.39</v>
      </c>
      <c r="B18563" s="19">
        <f>(A18563-G18563)/G18563</f>
        <v>2.0607003952073271</v>
      </c>
      <c r="C18563" s="30" t="s">
        <v>126</v>
      </c>
      <c r="D18563" s="6">
        <v>1003140</v>
      </c>
      <c r="E18563" s="6">
        <v>877</v>
      </c>
      <c r="F18563" s="7" t="s">
        <v>27</v>
      </c>
      <c r="G18563" s="6">
        <v>153.03360000000001</v>
      </c>
    </row>
    <row r="18564" spans="1:7" ht="15" thickBot="1" x14ac:dyDescent="0.35">
      <c r="A18564" s="6">
        <v>468.4316</v>
      </c>
      <c r="B18564" s="19">
        <f>(A18564-G18564)/G18564</f>
        <v>58.433566788469349</v>
      </c>
      <c r="C18564" s="30" t="s">
        <v>39</v>
      </c>
      <c r="D18564" s="6">
        <v>1005088</v>
      </c>
      <c r="E18564" s="6">
        <v>1355</v>
      </c>
      <c r="F18564" s="7" t="s">
        <v>25</v>
      </c>
      <c r="G18564" s="6">
        <v>7.8815999999999997</v>
      </c>
    </row>
    <row r="18565" spans="1:7" ht="15" thickBot="1" x14ac:dyDescent="0.35">
      <c r="A18565" s="6">
        <v>468.6866842</v>
      </c>
      <c r="B18565" s="19">
        <f>(A18565-G18565)/G18565</f>
        <v>8.6906460229033755E-2</v>
      </c>
      <c r="C18565" s="30" t="s">
        <v>26</v>
      </c>
      <c r="D18565" s="6">
        <v>1000010</v>
      </c>
      <c r="E18565" s="6">
        <v>10</v>
      </c>
      <c r="F18565" s="7" t="s">
        <v>35</v>
      </c>
      <c r="G18565" s="6">
        <v>431.21160959999997</v>
      </c>
    </row>
    <row r="18566" spans="1:7" ht="15" thickBot="1" x14ac:dyDescent="0.35">
      <c r="A18566" s="6">
        <v>468.72280000000001</v>
      </c>
      <c r="B18566" s="19">
        <f>(A18566-G18566)/G18566</f>
        <v>28.389220505617978</v>
      </c>
      <c r="C18566" s="30" t="s">
        <v>277</v>
      </c>
      <c r="D18566" s="6">
        <v>1003714</v>
      </c>
      <c r="E18566" s="6">
        <v>1827</v>
      </c>
      <c r="F18566" s="7" t="s">
        <v>31</v>
      </c>
      <c r="G18566" s="6">
        <v>15.9488</v>
      </c>
    </row>
    <row r="18567" spans="1:7" ht="15" thickBot="1" x14ac:dyDescent="0.35">
      <c r="A18567" s="6">
        <v>468.81720000000001</v>
      </c>
      <c r="B18567" s="19">
        <f>(A18567-G18567)/G18567</f>
        <v>16.180343007915567</v>
      </c>
      <c r="C18567" s="30" t="s">
        <v>63</v>
      </c>
      <c r="D18567" s="6">
        <v>1005644</v>
      </c>
      <c r="E18567" s="6">
        <v>2272</v>
      </c>
      <c r="F18567" s="7" t="s">
        <v>27</v>
      </c>
      <c r="G18567" s="6">
        <v>27.288</v>
      </c>
    </row>
    <row r="18568" spans="1:7" ht="15" thickBot="1" x14ac:dyDescent="0.35">
      <c r="A18568" s="6">
        <v>469.2636</v>
      </c>
      <c r="B18568" s="19">
        <f>(A18568-G18568)/G18568</f>
        <v>2.2151208041919714</v>
      </c>
      <c r="C18568" s="30" t="s">
        <v>353</v>
      </c>
      <c r="D18568" s="6">
        <v>1004877</v>
      </c>
      <c r="E18568" s="6">
        <v>1407</v>
      </c>
      <c r="F18568" s="7" t="s">
        <v>87</v>
      </c>
      <c r="G18568" s="6">
        <v>145.95519999999999</v>
      </c>
    </row>
    <row r="18569" spans="1:7" ht="15" thickBot="1" x14ac:dyDescent="0.35">
      <c r="A18569" s="6">
        <v>469.56416000000002</v>
      </c>
      <c r="B18569" s="19">
        <f>(A18569-G18569)/G18569</f>
        <v>1.5423843928132095</v>
      </c>
      <c r="C18569" s="30" t="s">
        <v>240</v>
      </c>
      <c r="D18569" s="6">
        <v>1001923</v>
      </c>
      <c r="E18569" s="6">
        <v>1923</v>
      </c>
      <c r="F18569" s="7" t="s">
        <v>31</v>
      </c>
      <c r="G18569" s="6">
        <v>184.6944</v>
      </c>
    </row>
    <row r="18570" spans="1:7" ht="15" thickBot="1" x14ac:dyDescent="0.35">
      <c r="A18570" s="6">
        <v>469.71359999999999</v>
      </c>
      <c r="B18570" s="19">
        <f>(A18570-G18570)/G18570</f>
        <v>8.3263759828448904</v>
      </c>
      <c r="C18570" s="30" t="s">
        <v>217</v>
      </c>
      <c r="D18570" s="6">
        <v>1005424</v>
      </c>
      <c r="E18570" s="6">
        <v>970</v>
      </c>
      <c r="F18570" s="7" t="s">
        <v>31</v>
      </c>
      <c r="G18570" s="6">
        <v>50.363999999999997</v>
      </c>
    </row>
    <row r="18571" spans="1:7" ht="15" thickBot="1" x14ac:dyDescent="0.35">
      <c r="A18571" s="6">
        <v>469.71359999999999</v>
      </c>
      <c r="B18571" s="19">
        <f>(A18571-G18571)/G18571</f>
        <v>7.4639181202248812</v>
      </c>
      <c r="C18571" s="30" t="s">
        <v>244</v>
      </c>
      <c r="D18571" s="6">
        <v>1005508</v>
      </c>
      <c r="E18571" s="6">
        <v>1295</v>
      </c>
      <c r="F18571" s="7" t="s">
        <v>21</v>
      </c>
      <c r="G18571" s="6">
        <v>55.496000000000002</v>
      </c>
    </row>
    <row r="18572" spans="1:7" ht="15" thickBot="1" x14ac:dyDescent="0.35">
      <c r="A18572" s="6">
        <v>469.73322239999999</v>
      </c>
      <c r="B18572" s="19">
        <f>(A18572-G18572)/G18572</f>
        <v>0.5227808975126631</v>
      </c>
      <c r="C18572" s="30" t="s">
        <v>80</v>
      </c>
      <c r="D18572" s="6">
        <v>1000163</v>
      </c>
      <c r="E18572" s="6">
        <v>163</v>
      </c>
      <c r="F18572" s="7" t="s">
        <v>17</v>
      </c>
      <c r="G18572" s="6">
        <v>308.47065600000002</v>
      </c>
    </row>
    <row r="18573" spans="1:7" ht="15" thickBot="1" x14ac:dyDescent="0.35">
      <c r="A18573" s="6">
        <v>470.01760000000002</v>
      </c>
      <c r="B18573" s="19">
        <f>(A18573-G18573)/G18573</f>
        <v>0.38709773075059029</v>
      </c>
      <c r="C18573" s="30" t="s">
        <v>75</v>
      </c>
      <c r="D18573" s="6">
        <v>1001421</v>
      </c>
      <c r="E18573" s="6">
        <v>1421</v>
      </c>
      <c r="F18573" s="7" t="s">
        <v>19</v>
      </c>
      <c r="G18573" s="6">
        <v>338.84966400000002</v>
      </c>
    </row>
    <row r="18574" spans="1:7" ht="15" thickBot="1" x14ac:dyDescent="0.35">
      <c r="A18574" s="6">
        <v>470.32440000000003</v>
      </c>
      <c r="B18574" s="19">
        <f>(A18574-G18574)/G18574</f>
        <v>1.0036313134755643</v>
      </c>
      <c r="C18574" s="30" t="s">
        <v>193</v>
      </c>
      <c r="D18574" s="6">
        <v>1002375</v>
      </c>
      <c r="E18574" s="6">
        <v>2375</v>
      </c>
      <c r="F18574" s="7" t="s">
        <v>23</v>
      </c>
      <c r="G18574" s="6">
        <v>234.73599999999999</v>
      </c>
    </row>
    <row r="18575" spans="1:7" ht="15" thickBot="1" x14ac:dyDescent="0.35">
      <c r="A18575" s="6">
        <v>470.43072000000001</v>
      </c>
      <c r="B18575" s="19">
        <f>(A18575-G18575)/G18575</f>
        <v>24.768553900087642</v>
      </c>
      <c r="C18575" s="30" t="s">
        <v>250</v>
      </c>
      <c r="D18575" s="6">
        <v>1008486</v>
      </c>
      <c r="E18575" s="6">
        <v>1424</v>
      </c>
      <c r="F18575" s="7" t="s">
        <v>87</v>
      </c>
      <c r="G18575" s="6">
        <v>18.256</v>
      </c>
    </row>
    <row r="18576" spans="1:7" ht="15" thickBot="1" x14ac:dyDescent="0.35">
      <c r="A18576" s="6">
        <v>470.43880000000001</v>
      </c>
      <c r="B18576" s="19">
        <f>(A18576-G18576)/G18576</f>
        <v>1.1141872555223196</v>
      </c>
      <c r="C18576" s="30" t="s">
        <v>128</v>
      </c>
      <c r="D18576" s="6">
        <v>1002665</v>
      </c>
      <c r="E18576" s="6">
        <v>2665</v>
      </c>
      <c r="F18576" s="7" t="s">
        <v>35</v>
      </c>
      <c r="G18576" s="6">
        <v>222.51519999999999</v>
      </c>
    </row>
    <row r="18577" spans="1:7" ht="15" thickBot="1" x14ac:dyDescent="0.35">
      <c r="A18577" s="6">
        <v>470.61</v>
      </c>
      <c r="B18577" s="19">
        <f>(A18577-G18577)/G18577</f>
        <v>6.6556806350858935</v>
      </c>
      <c r="C18577" s="30" t="s">
        <v>75</v>
      </c>
      <c r="D18577" s="6">
        <v>1006158</v>
      </c>
      <c r="E18577" s="6">
        <v>820</v>
      </c>
      <c r="F18577" s="7" t="s">
        <v>35</v>
      </c>
      <c r="G18577" s="6">
        <v>61.472000000000001</v>
      </c>
    </row>
    <row r="18578" spans="1:7" ht="15" thickBot="1" x14ac:dyDescent="0.35">
      <c r="A18578" s="6">
        <v>470.61</v>
      </c>
      <c r="B18578" s="19">
        <f>(A18578-G18578)/G18578</f>
        <v>4.8148816290218948</v>
      </c>
      <c r="C18578" s="30" t="s">
        <v>269</v>
      </c>
      <c r="D18578" s="6">
        <v>1005479</v>
      </c>
      <c r="E18578" s="6">
        <v>503</v>
      </c>
      <c r="F18578" s="7" t="s">
        <v>19</v>
      </c>
      <c r="G18578" s="6">
        <v>80.932000000000002</v>
      </c>
    </row>
    <row r="18579" spans="1:7" ht="15" thickBot="1" x14ac:dyDescent="0.35">
      <c r="A18579" s="6">
        <v>470.61</v>
      </c>
      <c r="B18579" s="19">
        <f>(A18579-G18579)/G18579</f>
        <v>1.5092241085139055</v>
      </c>
      <c r="C18579" s="30" t="s">
        <v>375</v>
      </c>
      <c r="D18579" s="6">
        <v>1005876</v>
      </c>
      <c r="E18579" s="6">
        <v>2689</v>
      </c>
      <c r="F18579" s="7" t="s">
        <v>19</v>
      </c>
      <c r="G18579" s="6">
        <v>187.55199999999999</v>
      </c>
    </row>
    <row r="18580" spans="1:7" ht="15" thickBot="1" x14ac:dyDescent="0.35">
      <c r="A18580" s="6">
        <v>471.05809920000002</v>
      </c>
      <c r="B18580" s="19">
        <f>(A18580-G18580)/G18580</f>
        <v>6.7561701535141239E-2</v>
      </c>
      <c r="C18580" s="30" t="s">
        <v>307</v>
      </c>
      <c r="D18580" s="6">
        <v>1000978</v>
      </c>
      <c r="E18580" s="6">
        <v>978</v>
      </c>
      <c r="F18580" s="7" t="s">
        <v>21</v>
      </c>
      <c r="G18580" s="6">
        <v>441.24671999999998</v>
      </c>
    </row>
    <row r="18581" spans="1:7" ht="15" thickBot="1" x14ac:dyDescent="0.35">
      <c r="A18581" s="6">
        <v>471.50639999999999</v>
      </c>
      <c r="B18581" s="19">
        <f>(A18581-G18581)/G18581</f>
        <v>32.364449476365692</v>
      </c>
      <c r="C18581" s="30" t="s">
        <v>220</v>
      </c>
      <c r="D18581" s="6">
        <v>1005519</v>
      </c>
      <c r="E18581" s="6">
        <v>1619</v>
      </c>
      <c r="F18581" s="7" t="s">
        <v>42</v>
      </c>
      <c r="G18581" s="6">
        <v>14.132</v>
      </c>
    </row>
    <row r="18582" spans="1:7" ht="15" thickBot="1" x14ac:dyDescent="0.35">
      <c r="A18582" s="6">
        <v>471.50639999999999</v>
      </c>
      <c r="B18582" s="19">
        <f>(A18582-G18582)/G18582</f>
        <v>5.5629927397443319</v>
      </c>
      <c r="C18582" s="30" t="s">
        <v>322</v>
      </c>
      <c r="D18582" s="6">
        <v>1005370</v>
      </c>
      <c r="E18582" s="6">
        <v>601</v>
      </c>
      <c r="F18582" s="7" t="s">
        <v>23</v>
      </c>
      <c r="G18582" s="6">
        <v>71.843199999999996</v>
      </c>
    </row>
    <row r="18583" spans="1:7" ht="15" thickBot="1" x14ac:dyDescent="0.35">
      <c r="A18583" s="6">
        <v>471.91872000000001</v>
      </c>
      <c r="B18583" s="19">
        <f>(A18583-G18583)/G18583</f>
        <v>0.92648973350294594</v>
      </c>
      <c r="C18583" s="30" t="s">
        <v>117</v>
      </c>
      <c r="D18583" s="6">
        <v>1001439</v>
      </c>
      <c r="E18583" s="6">
        <v>1439</v>
      </c>
      <c r="F18583" s="7" t="s">
        <v>19</v>
      </c>
      <c r="G18583" s="6">
        <v>244.963008</v>
      </c>
    </row>
    <row r="18584" spans="1:7" ht="15" thickBot="1" x14ac:dyDescent="0.35">
      <c r="A18584" s="6">
        <v>471.9572</v>
      </c>
      <c r="B18584" s="19">
        <f>(A18584-G18584)/G18584</f>
        <v>3.514850613769247</v>
      </c>
      <c r="C18584" s="30" t="s">
        <v>133</v>
      </c>
      <c r="D18584" s="6">
        <v>1002317</v>
      </c>
      <c r="E18584" s="6">
        <v>2317</v>
      </c>
      <c r="F18584" s="7" t="s">
        <v>23</v>
      </c>
      <c r="G18584" s="6">
        <v>104.53440000000001</v>
      </c>
    </row>
    <row r="18585" spans="1:7" ht="15" thickBot="1" x14ac:dyDescent="0.35">
      <c r="A18585" s="6">
        <v>472.40280000000001</v>
      </c>
      <c r="B18585" s="19">
        <f>(A18585-G18585)/G18585</f>
        <v>34.940566037735849</v>
      </c>
      <c r="C18585" s="30" t="s">
        <v>209</v>
      </c>
      <c r="D18585" s="6">
        <v>1005914</v>
      </c>
      <c r="E18585" s="6">
        <v>1660</v>
      </c>
      <c r="F18585" s="7" t="s">
        <v>23</v>
      </c>
      <c r="G18585" s="6">
        <v>13.144</v>
      </c>
    </row>
    <row r="18586" spans="1:7" ht="15" thickBot="1" x14ac:dyDescent="0.35">
      <c r="A18586" s="6">
        <v>472.70600000000002</v>
      </c>
      <c r="B18586" s="19">
        <f>(A18586-G18586)/G18586</f>
        <v>12.067995842179759</v>
      </c>
      <c r="C18586" s="30" t="s">
        <v>69</v>
      </c>
      <c r="D18586" s="6">
        <v>1004353</v>
      </c>
      <c r="E18586" s="6">
        <v>2752</v>
      </c>
      <c r="F18586" s="7" t="s">
        <v>23</v>
      </c>
      <c r="G18586" s="6">
        <v>36.172800000000002</v>
      </c>
    </row>
    <row r="18587" spans="1:7" ht="15" thickBot="1" x14ac:dyDescent="0.35">
      <c r="A18587" s="6">
        <v>472.71640000000002</v>
      </c>
      <c r="B18587" s="19">
        <f>(A18587-G18587)/G18587</f>
        <v>2.478802632818387</v>
      </c>
      <c r="C18587" s="30" t="s">
        <v>238</v>
      </c>
      <c r="D18587" s="6">
        <v>1002754</v>
      </c>
      <c r="E18587" s="6">
        <v>2754</v>
      </c>
      <c r="F18587" s="7" t="s">
        <v>35</v>
      </c>
      <c r="G18587" s="6">
        <v>135.88480000000001</v>
      </c>
    </row>
    <row r="18588" spans="1:7" ht="15" thickBot="1" x14ac:dyDescent="0.35">
      <c r="A18588" s="6">
        <v>473.23660799999999</v>
      </c>
      <c r="B18588" s="19">
        <f>(A18588-G18588)/G18588</f>
        <v>1.1410996792833739</v>
      </c>
      <c r="C18588" s="30" t="s">
        <v>193</v>
      </c>
      <c r="D18588" s="6">
        <v>1000756</v>
      </c>
      <c r="E18588" s="6">
        <v>756</v>
      </c>
      <c r="F18588" s="7" t="s">
        <v>27</v>
      </c>
      <c r="G18588" s="6">
        <v>221.025024</v>
      </c>
    </row>
    <row r="18589" spans="1:7" ht="15" thickBot="1" x14ac:dyDescent="0.35">
      <c r="A18589" s="6">
        <v>473.29919999999998</v>
      </c>
      <c r="B18589" s="19">
        <f>(A18589-G18589)/G18589</f>
        <v>2.5570359236434688</v>
      </c>
      <c r="C18589" s="30" t="s">
        <v>95</v>
      </c>
      <c r="D18589" s="6">
        <v>1005715</v>
      </c>
      <c r="E18589" s="6">
        <v>1812</v>
      </c>
      <c r="F18589" s="7" t="s">
        <v>31</v>
      </c>
      <c r="G18589" s="6">
        <v>133.06</v>
      </c>
    </row>
    <row r="18590" spans="1:7" ht="15" thickBot="1" x14ac:dyDescent="0.35">
      <c r="A18590" s="6">
        <v>473.29919999999998</v>
      </c>
      <c r="B18590" s="19">
        <f>(A18590-G18590)/G18590</f>
        <v>164.25810055865924</v>
      </c>
      <c r="C18590" s="30" t="s">
        <v>350</v>
      </c>
      <c r="D18590" s="6">
        <v>1005719</v>
      </c>
      <c r="E18590" s="6">
        <v>540</v>
      </c>
      <c r="F18590" s="7" t="s">
        <v>27</v>
      </c>
      <c r="G18590" s="6">
        <v>2.8639999999999999</v>
      </c>
    </row>
    <row r="18591" spans="1:7" ht="15" thickBot="1" x14ac:dyDescent="0.35">
      <c r="A18591" s="6">
        <v>473.83440000000002</v>
      </c>
      <c r="B18591" s="19">
        <f>(A18591-G18591)/G18591</f>
        <v>4.1627645479585791</v>
      </c>
      <c r="C18591" s="30" t="s">
        <v>194</v>
      </c>
      <c r="D18591" s="6">
        <v>1002462</v>
      </c>
      <c r="E18591" s="6">
        <v>2462</v>
      </c>
      <c r="F18591" s="7" t="s">
        <v>42</v>
      </c>
      <c r="G18591" s="6">
        <v>91.779200000000003</v>
      </c>
    </row>
    <row r="18592" spans="1:7" ht="15" thickBot="1" x14ac:dyDescent="0.35">
      <c r="A18592" s="6">
        <v>474.11104</v>
      </c>
      <c r="B18592" s="19">
        <f>(A18592-G18592)/G18592</f>
        <v>1.8563659147869671</v>
      </c>
      <c r="C18592" s="30" t="s">
        <v>76</v>
      </c>
      <c r="D18592" s="6">
        <v>1001650</v>
      </c>
      <c r="E18592" s="6">
        <v>1650</v>
      </c>
      <c r="F18592" s="7" t="s">
        <v>31</v>
      </c>
      <c r="G18592" s="6">
        <v>165.98400000000001</v>
      </c>
    </row>
    <row r="18593" spans="1:7" ht="15" thickBot="1" x14ac:dyDescent="0.35">
      <c r="A18593" s="6">
        <v>474.19560000000001</v>
      </c>
      <c r="B18593" s="19">
        <f>(A18593-G18593)/G18593</f>
        <v>3.3944434147607221</v>
      </c>
      <c r="C18593" s="30" t="s">
        <v>359</v>
      </c>
      <c r="D18593" s="6">
        <v>1005930</v>
      </c>
      <c r="E18593" s="6">
        <v>891</v>
      </c>
      <c r="F18593" s="7" t="s">
        <v>35</v>
      </c>
      <c r="G18593" s="6">
        <v>107.908</v>
      </c>
    </row>
    <row r="18594" spans="1:7" ht="15" thickBot="1" x14ac:dyDescent="0.35">
      <c r="A18594" s="6">
        <v>475.09199999999998</v>
      </c>
      <c r="B18594" s="19">
        <f>(A18594-G18594)/G18594</f>
        <v>4.1902202412165703</v>
      </c>
      <c r="C18594" s="30" t="s">
        <v>304</v>
      </c>
      <c r="D18594" s="6">
        <v>1006207</v>
      </c>
      <c r="E18594" s="6">
        <v>2818</v>
      </c>
      <c r="F18594" s="7" t="s">
        <v>25</v>
      </c>
      <c r="G18594" s="6">
        <v>91.536000000000001</v>
      </c>
    </row>
    <row r="18595" spans="1:7" ht="15" thickBot="1" x14ac:dyDescent="0.35">
      <c r="A18595" s="6">
        <v>475.09199999999998</v>
      </c>
      <c r="B18595" s="19">
        <f>(A18595-G18595)/G18595</f>
        <v>1.4311329444273875</v>
      </c>
      <c r="C18595" s="30" t="s">
        <v>128</v>
      </c>
      <c r="D18595" s="6">
        <v>1005522</v>
      </c>
      <c r="E18595" s="6">
        <v>437</v>
      </c>
      <c r="F18595" s="7" t="s">
        <v>17</v>
      </c>
      <c r="G18595" s="6">
        <v>195.42</v>
      </c>
    </row>
    <row r="18596" spans="1:7" ht="15" thickBot="1" x14ac:dyDescent="0.35">
      <c r="A18596" s="6">
        <v>475.10320000000002</v>
      </c>
      <c r="B18596" s="19">
        <f>(A18596-G18596)/G18596</f>
        <v>0.26635292813155703</v>
      </c>
      <c r="C18596" s="30" t="s">
        <v>294</v>
      </c>
      <c r="D18596" s="6">
        <v>1003413</v>
      </c>
      <c r="E18596" s="6">
        <v>21</v>
      </c>
      <c r="F18596" s="7" t="s">
        <v>31</v>
      </c>
      <c r="G18596" s="6">
        <v>375.17439999999999</v>
      </c>
    </row>
    <row r="18597" spans="1:7" ht="15" thickBot="1" x14ac:dyDescent="0.35">
      <c r="A18597" s="6">
        <v>475.11360000000002</v>
      </c>
      <c r="B18597" s="19">
        <f>(A18597-G18597)/G18597</f>
        <v>5.5715325210592859</v>
      </c>
      <c r="C18597" s="30" t="s">
        <v>209</v>
      </c>
      <c r="D18597" s="6">
        <v>1001393</v>
      </c>
      <c r="E18597" s="6">
        <v>1393</v>
      </c>
      <c r="F18597" s="7" t="s">
        <v>19</v>
      </c>
      <c r="G18597" s="6">
        <v>72.298751999999993</v>
      </c>
    </row>
    <row r="18598" spans="1:7" ht="15" thickBot="1" x14ac:dyDescent="0.35">
      <c r="A18598" s="6">
        <v>475.46719999999999</v>
      </c>
      <c r="B18598" s="19">
        <f>(A18598-G18598)/G18598</f>
        <v>1.0625711430078568</v>
      </c>
      <c r="C18598" s="30" t="s">
        <v>229</v>
      </c>
      <c r="D18598" s="6">
        <v>1004071</v>
      </c>
      <c r="E18598" s="6">
        <v>110</v>
      </c>
      <c r="F18598" s="7" t="s">
        <v>42</v>
      </c>
      <c r="G18598" s="6">
        <v>230.52160000000001</v>
      </c>
    </row>
    <row r="18599" spans="1:7" ht="15" thickBot="1" x14ac:dyDescent="0.35">
      <c r="A18599" s="6">
        <v>475.66321920000001</v>
      </c>
      <c r="B18599" s="19">
        <f>(A18599-G18599)/G18599</f>
        <v>-0.24821002430089409</v>
      </c>
      <c r="C18599" s="30" t="s">
        <v>124</v>
      </c>
      <c r="D18599" s="6">
        <v>1000393</v>
      </c>
      <c r="E18599" s="6">
        <v>393</v>
      </c>
      <c r="F18599" s="7" t="s">
        <v>23</v>
      </c>
      <c r="G18599" s="6">
        <v>632.707584</v>
      </c>
    </row>
    <row r="18600" spans="1:7" ht="15" thickBot="1" x14ac:dyDescent="0.35">
      <c r="A18600" s="6">
        <v>475.73435519999998</v>
      </c>
      <c r="B18600" s="19">
        <f>(A18600-G18600)/G18600</f>
        <v>0.57145454718423061</v>
      </c>
      <c r="C18600" s="30" t="s">
        <v>197</v>
      </c>
      <c r="D18600" s="6">
        <v>1000333</v>
      </c>
      <c r="E18600" s="6">
        <v>333</v>
      </c>
      <c r="F18600" s="7" t="s">
        <v>87</v>
      </c>
      <c r="G18600" s="6">
        <v>302.73504000000003</v>
      </c>
    </row>
    <row r="18601" spans="1:7" ht="15" thickBot="1" x14ac:dyDescent="0.35">
      <c r="A18601" s="6">
        <v>475.98840000000001</v>
      </c>
      <c r="B18601" s="19">
        <f>(A18601-G18601)/G18601</f>
        <v>21.180260950605778</v>
      </c>
      <c r="C18601" s="30" t="s">
        <v>236</v>
      </c>
      <c r="D18601" s="6">
        <v>1005862</v>
      </c>
      <c r="E18601" s="6">
        <v>2098</v>
      </c>
      <c r="F18601" s="7" t="s">
        <v>42</v>
      </c>
      <c r="G18601" s="6">
        <v>21.46</v>
      </c>
    </row>
    <row r="18602" spans="1:7" ht="15" thickBot="1" x14ac:dyDescent="0.35">
      <c r="A18602" s="6">
        <v>476.32665600000001</v>
      </c>
      <c r="B18602" s="19">
        <f>(A18602-G18602)/G18602</f>
        <v>-0.12420067144657551</v>
      </c>
      <c r="C18602" s="30" t="s">
        <v>284</v>
      </c>
      <c r="D18602" s="6">
        <v>1000399</v>
      </c>
      <c r="E18602" s="6">
        <v>399</v>
      </c>
      <c r="F18602" s="7" t="s">
        <v>19</v>
      </c>
      <c r="G18602" s="6">
        <v>543.87648000000002</v>
      </c>
    </row>
    <row r="18603" spans="1:7" ht="15" thickBot="1" x14ac:dyDescent="0.35">
      <c r="A18603" s="6">
        <v>476.44896</v>
      </c>
      <c r="B18603" s="19">
        <f>(A18603-G18603)/G18603</f>
        <v>1.8340084131183736</v>
      </c>
      <c r="C18603" s="30" t="s">
        <v>66</v>
      </c>
      <c r="D18603" s="6">
        <v>1002103</v>
      </c>
      <c r="E18603" s="6">
        <v>2103</v>
      </c>
      <c r="F18603" s="7" t="s">
        <v>23</v>
      </c>
      <c r="G18603" s="6">
        <v>168.11840000000001</v>
      </c>
    </row>
    <row r="18604" spans="1:7" ht="15" thickBot="1" x14ac:dyDescent="0.35">
      <c r="A18604" s="6">
        <v>476.7568</v>
      </c>
      <c r="B18604" s="19">
        <f>(A18604-G18604)/G18604</f>
        <v>0.49047311303011631</v>
      </c>
      <c r="C18604" s="30" t="s">
        <v>172</v>
      </c>
      <c r="D18604" s="6">
        <v>1004564</v>
      </c>
      <c r="E18604" s="6">
        <v>1969</v>
      </c>
      <c r="F18604" s="7" t="s">
        <v>35</v>
      </c>
      <c r="G18604" s="6">
        <v>319.86944</v>
      </c>
    </row>
    <row r="18605" spans="1:7" ht="15" thickBot="1" x14ac:dyDescent="0.35">
      <c r="A18605" s="6">
        <v>477.27679999999998</v>
      </c>
      <c r="B18605" s="19">
        <f>(A18605-G18605)/G18605</f>
        <v>-8.8942528533424006E-2</v>
      </c>
      <c r="C18605" s="30" t="s">
        <v>101</v>
      </c>
      <c r="D18605" s="6">
        <v>1001431</v>
      </c>
      <c r="E18605" s="6">
        <v>1431</v>
      </c>
      <c r="F18605" s="7" t="s">
        <v>19</v>
      </c>
      <c r="G18605" s="6">
        <v>523.87123199999996</v>
      </c>
    </row>
    <row r="18606" spans="1:7" ht="15" thickBot="1" x14ac:dyDescent="0.35">
      <c r="A18606" s="6">
        <v>477.31507199999999</v>
      </c>
      <c r="B18606" s="19">
        <f>(A18606-G18606)/G18606</f>
        <v>2.6526605650616797</v>
      </c>
      <c r="C18606" s="30" t="s">
        <v>108</v>
      </c>
      <c r="D18606" s="6">
        <v>1006380</v>
      </c>
      <c r="E18606" s="6">
        <v>2507</v>
      </c>
      <c r="F18606" s="7" t="s">
        <v>87</v>
      </c>
      <c r="G18606" s="6">
        <v>130.67599999999999</v>
      </c>
    </row>
    <row r="18607" spans="1:7" ht="15" thickBot="1" x14ac:dyDescent="0.35">
      <c r="A18607" s="6">
        <v>477.554688</v>
      </c>
      <c r="B18607" s="19">
        <f>(A18607-G18607)/G18607</f>
        <v>-0.11638092125363253</v>
      </c>
      <c r="C18607" s="30" t="s">
        <v>168</v>
      </c>
      <c r="D18607" s="6">
        <v>1000868</v>
      </c>
      <c r="E18607" s="6">
        <v>868</v>
      </c>
      <c r="F18607" s="7" t="s">
        <v>19</v>
      </c>
      <c r="G18607" s="6">
        <v>540.45312000000001</v>
      </c>
    </row>
    <row r="18608" spans="1:7" ht="15" thickBot="1" x14ac:dyDescent="0.35">
      <c r="A18608" s="6">
        <v>477.57319999999999</v>
      </c>
      <c r="B18608" s="19">
        <f>(A18608-G18608)/G18608</f>
        <v>1.3797937396351574</v>
      </c>
      <c r="C18608" s="30" t="s">
        <v>167</v>
      </c>
      <c r="D18608" s="6">
        <v>1003161</v>
      </c>
      <c r="E18608" s="6">
        <v>411</v>
      </c>
      <c r="F18608" s="7" t="s">
        <v>19</v>
      </c>
      <c r="G18608" s="6">
        <v>200.67840000000001</v>
      </c>
    </row>
    <row r="18609" spans="1:7" ht="15" thickBot="1" x14ac:dyDescent="0.35">
      <c r="A18609" s="6">
        <v>477.63040000000001</v>
      </c>
      <c r="B18609" s="19">
        <f>(A18609-G18609)/G18609</f>
        <v>4.4502117870444753</v>
      </c>
      <c r="C18609" s="30" t="s">
        <v>340</v>
      </c>
      <c r="D18609" s="6">
        <v>1003054</v>
      </c>
      <c r="E18609" s="6">
        <v>556</v>
      </c>
      <c r="F18609" s="7" t="s">
        <v>19</v>
      </c>
      <c r="G18609" s="6">
        <v>87.635199999999998</v>
      </c>
    </row>
    <row r="18610" spans="1:7" ht="15" thickBot="1" x14ac:dyDescent="0.35">
      <c r="A18610" s="6">
        <v>477.70444800000001</v>
      </c>
      <c r="B18610" s="19">
        <f>(A18610-G18610)/G18610</f>
        <v>0.26831401839430624</v>
      </c>
      <c r="C18610" s="30" t="s">
        <v>280</v>
      </c>
      <c r="D18610" s="6">
        <v>1000789</v>
      </c>
      <c r="E18610" s="6">
        <v>789</v>
      </c>
      <c r="F18610" s="7" t="s">
        <v>23</v>
      </c>
      <c r="G18610" s="6">
        <v>376.64524799999998</v>
      </c>
    </row>
    <row r="18611" spans="1:7" ht="15" thickBot="1" x14ac:dyDescent="0.35">
      <c r="A18611" s="6">
        <v>477.78120000000001</v>
      </c>
      <c r="B18611" s="19">
        <f>(A18611-G18611)/G18611</f>
        <v>161.2898097826087</v>
      </c>
      <c r="C18611" s="30" t="s">
        <v>336</v>
      </c>
      <c r="D18611" s="6">
        <v>1005647</v>
      </c>
      <c r="E18611" s="6">
        <v>1432</v>
      </c>
      <c r="F18611" s="7" t="s">
        <v>87</v>
      </c>
      <c r="G18611" s="6">
        <v>2.944</v>
      </c>
    </row>
    <row r="18612" spans="1:7" ht="15" thickBot="1" x14ac:dyDescent="0.35">
      <c r="A18612" s="6">
        <v>477.80200000000002</v>
      </c>
      <c r="B18612" s="19">
        <f>(A18612-G18612)/G18612</f>
        <v>1.3245185571504188</v>
      </c>
      <c r="C18612" s="30" t="s">
        <v>260</v>
      </c>
      <c r="D18612" s="6">
        <v>1002849</v>
      </c>
      <c r="E18612" s="6">
        <v>2849</v>
      </c>
      <c r="F18612" s="7" t="s">
        <v>87</v>
      </c>
      <c r="G18612" s="6">
        <v>205.5488</v>
      </c>
    </row>
    <row r="18613" spans="1:7" ht="15" thickBot="1" x14ac:dyDescent="0.35">
      <c r="A18613" s="6">
        <v>478.15559999999999</v>
      </c>
      <c r="B18613" s="19">
        <f>(A18613-G18613)/G18613</f>
        <v>1.4682616703558093</v>
      </c>
      <c r="C18613" s="30" t="s">
        <v>317</v>
      </c>
      <c r="D18613" s="6">
        <v>1004626</v>
      </c>
      <c r="E18613" s="6">
        <v>1414</v>
      </c>
      <c r="F18613" s="7" t="s">
        <v>87</v>
      </c>
      <c r="G18613" s="6">
        <v>193.7216</v>
      </c>
    </row>
    <row r="18614" spans="1:7" ht="15" thickBot="1" x14ac:dyDescent="0.35">
      <c r="A18614" s="6">
        <v>478.46246400000001</v>
      </c>
      <c r="B18614" s="19">
        <f>(A18614-G18614)/G18614</f>
        <v>7.2601094699388136E-2</v>
      </c>
      <c r="C18614" s="30" t="s">
        <v>260</v>
      </c>
      <c r="D18614" s="6">
        <v>1018338</v>
      </c>
      <c r="E18614" s="6">
        <v>1494</v>
      </c>
      <c r="F18614" s="7" t="s">
        <v>87</v>
      </c>
      <c r="G18614" s="6">
        <v>446.07679999999999</v>
      </c>
    </row>
    <row r="18615" spans="1:7" ht="15" thickBot="1" x14ac:dyDescent="0.35">
      <c r="A18615" s="6">
        <v>478.67759999999998</v>
      </c>
      <c r="B18615" s="19">
        <f>(A18615-G18615)/G18615</f>
        <v>8.0906563354603467</v>
      </c>
      <c r="C18615" s="30" t="s">
        <v>135</v>
      </c>
      <c r="D18615" s="6">
        <v>1005778</v>
      </c>
      <c r="E18615" s="6">
        <v>1385</v>
      </c>
      <c r="F18615" s="7" t="s">
        <v>17</v>
      </c>
      <c r="G18615" s="6">
        <v>52.655999999999999</v>
      </c>
    </row>
    <row r="18616" spans="1:7" ht="15" thickBot="1" x14ac:dyDescent="0.35">
      <c r="A18616" s="6">
        <v>478.67759999999998</v>
      </c>
      <c r="B18616" s="19">
        <f>(A18616-G18616)/G18616</f>
        <v>6.7531195335276966</v>
      </c>
      <c r="C18616" s="30" t="s">
        <v>333</v>
      </c>
      <c r="D18616" s="6">
        <v>1005768</v>
      </c>
      <c r="E18616" s="6">
        <v>974</v>
      </c>
      <c r="F18616" s="7" t="s">
        <v>23</v>
      </c>
      <c r="G18616" s="6">
        <v>61.74</v>
      </c>
    </row>
    <row r="18617" spans="1:7" ht="15" thickBot="1" x14ac:dyDescent="0.35">
      <c r="A18617" s="6">
        <v>478.67759999999998</v>
      </c>
      <c r="B18617" s="19">
        <f>(A18617-G18617)/G18617</f>
        <v>4.8822945340149424</v>
      </c>
      <c r="C18617" s="30" t="s">
        <v>327</v>
      </c>
      <c r="D18617" s="6">
        <v>1006242</v>
      </c>
      <c r="E18617" s="6">
        <v>1732</v>
      </c>
      <c r="F18617" s="7" t="s">
        <v>87</v>
      </c>
      <c r="G18617" s="6">
        <v>81.376000000000005</v>
      </c>
    </row>
    <row r="18618" spans="1:7" ht="15" thickBot="1" x14ac:dyDescent="0.35">
      <c r="A18618" s="6">
        <v>479.03616</v>
      </c>
      <c r="B18618" s="19">
        <f>(A18618-G18618)/G18618</f>
        <v>39.527593908629441</v>
      </c>
      <c r="C18618" s="30" t="s">
        <v>372</v>
      </c>
      <c r="D18618" s="6">
        <v>1006239</v>
      </c>
      <c r="E18618" s="6">
        <v>2705</v>
      </c>
      <c r="F18618" s="7" t="s">
        <v>35</v>
      </c>
      <c r="G18618" s="6">
        <v>11.82</v>
      </c>
    </row>
    <row r="18619" spans="1:7" ht="15" thickBot="1" x14ac:dyDescent="0.35">
      <c r="A18619" s="6">
        <v>479.03616</v>
      </c>
      <c r="B18619" s="19">
        <f>(A18619-G18619)/G18619</f>
        <v>2.5355309538570547</v>
      </c>
      <c r="C18619" s="30" t="s">
        <v>275</v>
      </c>
      <c r="D18619" s="6">
        <v>1005471</v>
      </c>
      <c r="E18619" s="6">
        <v>2777</v>
      </c>
      <c r="F18619" s="7" t="s">
        <v>27</v>
      </c>
      <c r="G18619" s="6">
        <v>135.49199999999999</v>
      </c>
    </row>
    <row r="18620" spans="1:7" ht="15" thickBot="1" x14ac:dyDescent="0.35">
      <c r="A18620" s="6">
        <v>479.27359999999999</v>
      </c>
      <c r="B18620" s="19">
        <f>(A18620-G18620)/G18620</f>
        <v>-0.14955533826884571</v>
      </c>
      <c r="C18620" s="30" t="s">
        <v>245</v>
      </c>
      <c r="D18620" s="6">
        <v>1001311</v>
      </c>
      <c r="E18620" s="6">
        <v>1311</v>
      </c>
      <c r="F18620" s="7" t="s">
        <v>21</v>
      </c>
      <c r="G18620" s="6">
        <v>563.55647999999997</v>
      </c>
    </row>
    <row r="18621" spans="1:7" ht="15" thickBot="1" x14ac:dyDescent="0.35">
      <c r="A18621" s="6">
        <v>479.39923199999998</v>
      </c>
      <c r="B18621" s="19">
        <f>(A18621-G18621)/G18621</f>
        <v>-0.31655171715330321</v>
      </c>
      <c r="C18621" s="30" t="s">
        <v>136</v>
      </c>
      <c r="D18621" s="6">
        <v>1000709</v>
      </c>
      <c r="E18621" s="6">
        <v>709</v>
      </c>
      <c r="F18621" s="7" t="s">
        <v>19</v>
      </c>
      <c r="G18621" s="6">
        <v>701.44185600000003</v>
      </c>
    </row>
    <row r="18622" spans="1:7" ht="15" thickBot="1" x14ac:dyDescent="0.35">
      <c r="A18622" s="6">
        <v>479.57400000000001</v>
      </c>
      <c r="B18622" s="19">
        <f>(A18622-G18622)/G18622</f>
        <v>13.235751602944669</v>
      </c>
      <c r="C18622" s="30" t="s">
        <v>293</v>
      </c>
      <c r="D18622" s="6">
        <v>1006080</v>
      </c>
      <c r="E18622" s="6">
        <v>483</v>
      </c>
      <c r="F18622" s="7" t="s">
        <v>25</v>
      </c>
      <c r="G18622" s="6">
        <v>33.688000000000002</v>
      </c>
    </row>
    <row r="18623" spans="1:7" ht="15" thickBot="1" x14ac:dyDescent="0.35">
      <c r="A18623" s="6">
        <v>479.57400000000001</v>
      </c>
      <c r="B18623" s="19">
        <f>(A18623-G18623)/G18623</f>
        <v>4.9367912849715276</v>
      </c>
      <c r="C18623" s="30" t="s">
        <v>129</v>
      </c>
      <c r="D18623" s="6">
        <v>1005454</v>
      </c>
      <c r="E18623" s="6">
        <v>1236</v>
      </c>
      <c r="F18623" s="7" t="s">
        <v>25</v>
      </c>
      <c r="G18623" s="6">
        <v>80.78</v>
      </c>
    </row>
    <row r="18624" spans="1:7" ht="15" thickBot="1" x14ac:dyDescent="0.35">
      <c r="A18624" s="6">
        <v>480.47039999999998</v>
      </c>
      <c r="B18624" s="19">
        <f>(A18624-G18624)/G18624</f>
        <v>2.6597788001584353</v>
      </c>
      <c r="C18624" s="30" t="s">
        <v>66</v>
      </c>
      <c r="D18624" s="6">
        <v>1005664</v>
      </c>
      <c r="E18624" s="6">
        <v>1385</v>
      </c>
      <c r="F18624" s="7" t="s">
        <v>21</v>
      </c>
      <c r="G18624" s="6">
        <v>131.28399999999999</v>
      </c>
    </row>
    <row r="18625" spans="1:7" ht="15" thickBot="1" x14ac:dyDescent="0.35">
      <c r="A18625" s="6">
        <v>481.06240000000003</v>
      </c>
      <c r="B18625" s="19">
        <f>(A18625-G18625)/G18625</f>
        <v>0.52303075948307809</v>
      </c>
      <c r="C18625" s="30" t="s">
        <v>293</v>
      </c>
      <c r="D18625" s="6">
        <v>1001443</v>
      </c>
      <c r="E18625" s="6">
        <v>1443</v>
      </c>
      <c r="F18625" s="7" t="s">
        <v>17</v>
      </c>
      <c r="G18625" s="6">
        <v>315.85862400000002</v>
      </c>
    </row>
    <row r="18626" spans="1:7" ht="15" thickBot="1" x14ac:dyDescent="0.35">
      <c r="A18626" s="6">
        <v>481.47320000000002</v>
      </c>
      <c r="B18626" s="19">
        <f>(A18626-G18626)/G18626</f>
        <v>1.0986466789410549</v>
      </c>
      <c r="C18626" s="30" t="s">
        <v>388</v>
      </c>
      <c r="D18626" s="6">
        <v>1002314</v>
      </c>
      <c r="E18626" s="6">
        <v>2314</v>
      </c>
      <c r="F18626" s="7" t="s">
        <v>42</v>
      </c>
      <c r="G18626" s="6">
        <v>229.42080000000001</v>
      </c>
    </row>
    <row r="18627" spans="1:7" ht="15" thickBot="1" x14ac:dyDescent="0.35">
      <c r="A18627" s="6">
        <v>481.69887999999997</v>
      </c>
      <c r="B18627" s="19">
        <f>(A18627-G18627)/G18627</f>
        <v>72.182671178266517</v>
      </c>
      <c r="C18627" s="30" t="s">
        <v>258</v>
      </c>
      <c r="D18627" s="6">
        <v>1001527</v>
      </c>
      <c r="E18627" s="6">
        <v>1527</v>
      </c>
      <c r="F18627" s="7" t="s">
        <v>87</v>
      </c>
      <c r="G18627" s="6">
        <v>6.5821440000000004</v>
      </c>
    </row>
    <row r="18628" spans="1:7" ht="15" thickBot="1" x14ac:dyDescent="0.35">
      <c r="A18628" s="6">
        <v>481.77791999999999</v>
      </c>
      <c r="B18628" s="19">
        <f>(A18628-G18628)/G18628</f>
        <v>0.43836700066493939</v>
      </c>
      <c r="C18628" s="30" t="s">
        <v>278</v>
      </c>
      <c r="D18628" s="6">
        <v>1000270</v>
      </c>
      <c r="E18628" s="6">
        <v>270</v>
      </c>
      <c r="F18628" s="7" t="s">
        <v>23</v>
      </c>
      <c r="G18628" s="6">
        <v>334.94783999999999</v>
      </c>
    </row>
    <row r="18629" spans="1:7" ht="15" thickBot="1" x14ac:dyDescent="0.35">
      <c r="A18629" s="6">
        <v>481.90463999999997</v>
      </c>
      <c r="B18629" s="19">
        <f>(A18629-G18629)/G18629</f>
        <v>4.7862811584457994</v>
      </c>
      <c r="C18629" s="30" t="s">
        <v>175</v>
      </c>
      <c r="D18629" s="6">
        <v>1006115</v>
      </c>
      <c r="E18629" s="6">
        <v>2180</v>
      </c>
      <c r="F18629" s="7" t="s">
        <v>17</v>
      </c>
      <c r="G18629" s="6">
        <v>83.284000000000006</v>
      </c>
    </row>
    <row r="18630" spans="1:7" ht="15" thickBot="1" x14ac:dyDescent="0.35">
      <c r="A18630" s="6">
        <v>482.08159999999998</v>
      </c>
      <c r="B18630" s="19">
        <f>(A18630-G18630)/G18630</f>
        <v>4.5985172247203536</v>
      </c>
      <c r="C18630" s="30" t="s">
        <v>325</v>
      </c>
      <c r="D18630" s="6">
        <v>1002982</v>
      </c>
      <c r="E18630" s="6">
        <v>1928</v>
      </c>
      <c r="F18630" s="7" t="s">
        <v>31</v>
      </c>
      <c r="G18630" s="6">
        <v>86.108800000000002</v>
      </c>
    </row>
    <row r="18631" spans="1:7" ht="15" thickBot="1" x14ac:dyDescent="0.35">
      <c r="A18631" s="6">
        <v>482.26319999999998</v>
      </c>
      <c r="B18631" s="19">
        <f>(A18631-G18631)/G18631</f>
        <v>20.331528662420382</v>
      </c>
      <c r="C18631" s="30" t="s">
        <v>48</v>
      </c>
      <c r="D18631" s="6">
        <v>1005921</v>
      </c>
      <c r="E18631" s="6">
        <v>1600</v>
      </c>
      <c r="F18631" s="7" t="s">
        <v>19</v>
      </c>
      <c r="G18631" s="6">
        <v>22.608000000000001</v>
      </c>
    </row>
    <row r="18632" spans="1:7" ht="15" thickBot="1" x14ac:dyDescent="0.35">
      <c r="A18632" s="6">
        <v>482.26319999999998</v>
      </c>
      <c r="B18632" s="19">
        <f>(A18632-G18632)/G18632</f>
        <v>4.8612445308701995</v>
      </c>
      <c r="C18632" s="30" t="s">
        <v>122</v>
      </c>
      <c r="D18632" s="6">
        <v>1006245</v>
      </c>
      <c r="E18632" s="6">
        <v>990</v>
      </c>
      <c r="F18632" s="7" t="s">
        <v>23</v>
      </c>
      <c r="G18632" s="6">
        <v>82.28</v>
      </c>
    </row>
    <row r="18633" spans="1:7" ht="15" thickBot="1" x14ac:dyDescent="0.35">
      <c r="A18633" s="6">
        <v>482.53919999999999</v>
      </c>
      <c r="B18633" s="19">
        <f>(A18633-G18633)/G18633</f>
        <v>3.528605321640939</v>
      </c>
      <c r="C18633" s="30" t="s">
        <v>178</v>
      </c>
      <c r="D18633" s="6">
        <v>1004250</v>
      </c>
      <c r="E18633" s="6">
        <v>1461</v>
      </c>
      <c r="F18633" s="7" t="s">
        <v>87</v>
      </c>
      <c r="G18633" s="6">
        <v>106.5536</v>
      </c>
    </row>
    <row r="18634" spans="1:7" ht="15" thickBot="1" x14ac:dyDescent="0.35">
      <c r="A18634" s="6">
        <v>482.59744000000001</v>
      </c>
      <c r="B18634" s="19">
        <f>(A18634-G18634)/G18634</f>
        <v>0.86567328508690522</v>
      </c>
      <c r="C18634" s="30" t="s">
        <v>334</v>
      </c>
      <c r="D18634" s="6">
        <v>1002072</v>
      </c>
      <c r="E18634" s="6">
        <v>2072</v>
      </c>
      <c r="F18634" s="7" t="s">
        <v>17</v>
      </c>
      <c r="G18634" s="6">
        <v>258.67200000000003</v>
      </c>
    </row>
    <row r="18635" spans="1:7" ht="15" thickBot="1" x14ac:dyDescent="0.35">
      <c r="A18635" s="6">
        <v>482.71600000000001</v>
      </c>
      <c r="B18635" s="19">
        <f>(A18635-G18635)/G18635</f>
        <v>1.9525503513338947</v>
      </c>
      <c r="C18635" s="30" t="s">
        <v>90</v>
      </c>
      <c r="D18635" s="6">
        <v>1002238</v>
      </c>
      <c r="E18635" s="6">
        <v>2238</v>
      </c>
      <c r="F18635" s="7" t="s">
        <v>19</v>
      </c>
      <c r="G18635" s="6">
        <v>163.49119999999999</v>
      </c>
    </row>
    <row r="18636" spans="1:7" ht="15" thickBot="1" x14ac:dyDescent="0.35">
      <c r="A18636" s="6">
        <v>482.80128000000002</v>
      </c>
      <c r="B18636" s="19">
        <f>(A18636-G18636)/G18636</f>
        <v>-8.8127698893100209E-2</v>
      </c>
      <c r="C18636" s="30" t="s">
        <v>369</v>
      </c>
      <c r="D18636" s="6">
        <v>1000782</v>
      </c>
      <c r="E18636" s="6">
        <v>782</v>
      </c>
      <c r="F18636" s="7" t="s">
        <v>27</v>
      </c>
      <c r="G18636" s="6">
        <v>529.46150399999999</v>
      </c>
    </row>
    <row r="18637" spans="1:7" ht="15" thickBot="1" x14ac:dyDescent="0.35">
      <c r="A18637" s="6">
        <v>482.96352000000002</v>
      </c>
      <c r="B18637" s="19">
        <f>(A18637-G18637)/G18637</f>
        <v>3.3922385192945699</v>
      </c>
      <c r="C18637" s="30" t="s">
        <v>310</v>
      </c>
      <c r="D18637" s="6">
        <v>1002065</v>
      </c>
      <c r="E18637" s="6">
        <v>2065</v>
      </c>
      <c r="F18637" s="7" t="s">
        <v>35</v>
      </c>
      <c r="G18637" s="6">
        <v>109.9584</v>
      </c>
    </row>
    <row r="18638" spans="1:7" ht="15" thickBot="1" x14ac:dyDescent="0.35">
      <c r="A18638" s="6">
        <v>483.15960000000001</v>
      </c>
      <c r="B18638" s="19">
        <f>(A18638-G18638)/G18638</f>
        <v>7.8933809453688699</v>
      </c>
      <c r="C18638" s="30" t="s">
        <v>39</v>
      </c>
      <c r="D18638" s="6">
        <v>1005819</v>
      </c>
      <c r="E18638" s="6">
        <v>573</v>
      </c>
      <c r="F18638" s="7" t="s">
        <v>25</v>
      </c>
      <c r="G18638" s="6">
        <v>54.328000000000003</v>
      </c>
    </row>
    <row r="18639" spans="1:7" ht="15" thickBot="1" x14ac:dyDescent="0.35">
      <c r="A18639" s="6">
        <v>483.75375359999998</v>
      </c>
      <c r="B18639" s="19">
        <f>(A18639-G18639)/G18639</f>
        <v>2.6139198011415994</v>
      </c>
      <c r="C18639" s="30" t="s">
        <v>158</v>
      </c>
      <c r="D18639" s="6">
        <v>1000219</v>
      </c>
      <c r="E18639" s="6">
        <v>219</v>
      </c>
      <c r="F18639" s="7" t="s">
        <v>87</v>
      </c>
      <c r="G18639" s="6">
        <v>133.858464</v>
      </c>
    </row>
    <row r="18640" spans="1:7" ht="15" thickBot="1" x14ac:dyDescent="0.35">
      <c r="A18640" s="6">
        <v>483.93279999999999</v>
      </c>
      <c r="B18640" s="19">
        <f>(A18640-G18640)/G18640</f>
        <v>0.81151625500107794</v>
      </c>
      <c r="C18640" s="30" t="s">
        <v>67</v>
      </c>
      <c r="D18640" s="6">
        <v>1002085</v>
      </c>
      <c r="E18640" s="6">
        <v>2085</v>
      </c>
      <c r="F18640" s="7" t="s">
        <v>17</v>
      </c>
      <c r="G18640" s="6">
        <v>267.14240000000001</v>
      </c>
    </row>
    <row r="18641" spans="1:7" ht="15" thickBot="1" x14ac:dyDescent="0.35">
      <c r="A18641" s="6">
        <v>484.04079359999997</v>
      </c>
      <c r="B18641" s="19">
        <f>(A18641-G18641)/G18641</f>
        <v>-5.7799529095190191E-2</v>
      </c>
      <c r="C18641" s="30" t="s">
        <v>207</v>
      </c>
      <c r="D18641" s="6">
        <v>1000552</v>
      </c>
      <c r="E18641" s="6">
        <v>552</v>
      </c>
      <c r="F18641" s="7" t="s">
        <v>27</v>
      </c>
      <c r="G18641" s="6">
        <v>513.73440000000005</v>
      </c>
    </row>
    <row r="18642" spans="1:7" ht="15" thickBot="1" x14ac:dyDescent="0.35">
      <c r="A18642" s="6">
        <v>484.05599999999998</v>
      </c>
      <c r="B18642" s="19">
        <f>(A18642-G18642)/G18642</f>
        <v>263.80087527352299</v>
      </c>
      <c r="C18642" s="30" t="s">
        <v>86</v>
      </c>
      <c r="D18642" s="6">
        <v>1005563</v>
      </c>
      <c r="E18642" s="6">
        <v>626</v>
      </c>
      <c r="F18642" s="7" t="s">
        <v>25</v>
      </c>
      <c r="G18642" s="6">
        <v>1.8280000000000001</v>
      </c>
    </row>
    <row r="18643" spans="1:7" ht="15" thickBot="1" x14ac:dyDescent="0.35">
      <c r="A18643" s="6">
        <v>484.05599999999998</v>
      </c>
      <c r="B18643" s="19">
        <f>(A18643-G18643)/G18643</f>
        <v>14.870688524590163</v>
      </c>
      <c r="C18643" s="30" t="s">
        <v>208</v>
      </c>
      <c r="D18643" s="6">
        <v>1006120</v>
      </c>
      <c r="E18643" s="6">
        <v>2361</v>
      </c>
      <c r="F18643" s="7" t="s">
        <v>21</v>
      </c>
      <c r="G18643" s="6">
        <v>30.5</v>
      </c>
    </row>
    <row r="18644" spans="1:7" ht="15" thickBot="1" x14ac:dyDescent="0.35">
      <c r="A18644" s="6">
        <v>484.05599999999998</v>
      </c>
      <c r="B18644" s="19">
        <f>(A18644-G18644)/G18644</f>
        <v>3.7201029721507131</v>
      </c>
      <c r="C18644" s="30" t="s">
        <v>113</v>
      </c>
      <c r="D18644" s="6">
        <v>1006265</v>
      </c>
      <c r="E18644" s="6">
        <v>1135</v>
      </c>
      <c r="F18644" s="7" t="s">
        <v>31</v>
      </c>
      <c r="G18644" s="6">
        <v>102.55200000000001</v>
      </c>
    </row>
    <row r="18645" spans="1:7" ht="15" thickBot="1" x14ac:dyDescent="0.35">
      <c r="A18645" s="6">
        <v>484.20652799999999</v>
      </c>
      <c r="B18645" s="19">
        <f>(A18645-G18645)/G18645</f>
        <v>-2.0075195040049419E-2</v>
      </c>
      <c r="C18645" s="30" t="s">
        <v>329</v>
      </c>
      <c r="D18645" s="6">
        <v>1000778</v>
      </c>
      <c r="E18645" s="6">
        <v>778</v>
      </c>
      <c r="F18645" s="7" t="s">
        <v>25</v>
      </c>
      <c r="G18645" s="6">
        <v>494.12620800000002</v>
      </c>
    </row>
    <row r="18646" spans="1:7" ht="15" thickBot="1" x14ac:dyDescent="0.35">
      <c r="A18646" s="6">
        <v>484.71071999999998</v>
      </c>
      <c r="B18646" s="19">
        <f>(A18646-G18646)/G18646</f>
        <v>0.19566535285018605</v>
      </c>
      <c r="C18646" s="30" t="s">
        <v>327</v>
      </c>
      <c r="D18646" s="6">
        <v>1000740</v>
      </c>
      <c r="E18646" s="6">
        <v>740</v>
      </c>
      <c r="F18646" s="7" t="s">
        <v>17</v>
      </c>
      <c r="G18646" s="6">
        <v>405.38995199999999</v>
      </c>
    </row>
    <row r="18647" spans="1:7" ht="15" thickBot="1" x14ac:dyDescent="0.35">
      <c r="A18647" s="6">
        <v>484.95240000000001</v>
      </c>
      <c r="B18647" s="19">
        <f>(A18647-G18647)/G18647</f>
        <v>46.996080760095019</v>
      </c>
      <c r="C18647" s="30" t="s">
        <v>36</v>
      </c>
      <c r="D18647" s="6">
        <v>1005496</v>
      </c>
      <c r="E18647" s="6">
        <v>783</v>
      </c>
      <c r="F18647" s="7" t="s">
        <v>25</v>
      </c>
      <c r="G18647" s="6">
        <v>10.103999999999999</v>
      </c>
    </row>
    <row r="18648" spans="1:7" ht="15" thickBot="1" x14ac:dyDescent="0.35">
      <c r="A18648" s="6">
        <v>484.95240000000001</v>
      </c>
      <c r="B18648" s="19">
        <f>(A18648-G18648)/G18648</f>
        <v>6.6025647457201986</v>
      </c>
      <c r="C18648" s="30" t="s">
        <v>149</v>
      </c>
      <c r="D18648" s="6">
        <v>1006162</v>
      </c>
      <c r="E18648" s="6">
        <v>1404</v>
      </c>
      <c r="F18648" s="7" t="s">
        <v>25</v>
      </c>
      <c r="G18648" s="6">
        <v>63.787999999999997</v>
      </c>
    </row>
    <row r="18649" spans="1:7" ht="15" thickBot="1" x14ac:dyDescent="0.35">
      <c r="A18649" s="6">
        <v>485.96600000000001</v>
      </c>
      <c r="B18649" s="19">
        <f>(A18649-G18649)/G18649</f>
        <v>14.812617138692211</v>
      </c>
      <c r="C18649" s="30" t="s">
        <v>353</v>
      </c>
      <c r="D18649" s="6">
        <v>1002802</v>
      </c>
      <c r="E18649" s="6">
        <v>2802</v>
      </c>
      <c r="F18649" s="7" t="s">
        <v>23</v>
      </c>
      <c r="G18649" s="6">
        <v>30.732800000000001</v>
      </c>
    </row>
    <row r="18650" spans="1:7" ht="15" thickBot="1" x14ac:dyDescent="0.35">
      <c r="A18650" s="6">
        <v>486.223296</v>
      </c>
      <c r="B18650" s="19">
        <f>(A18650-G18650)/G18650</f>
        <v>4.1484017212753708</v>
      </c>
      <c r="C18650" s="30" t="s">
        <v>316</v>
      </c>
      <c r="D18650" s="6">
        <v>1001846</v>
      </c>
      <c r="E18650" s="6">
        <v>1846</v>
      </c>
      <c r="F18650" s="7" t="s">
        <v>42</v>
      </c>
      <c r="G18650" s="6">
        <v>94.441599999999994</v>
      </c>
    </row>
    <row r="18651" spans="1:7" ht="15" thickBot="1" x14ac:dyDescent="0.35">
      <c r="A18651" s="6">
        <v>486.64661760000001</v>
      </c>
      <c r="B18651" s="19">
        <f>(A18651-G18651)/G18651</f>
        <v>0.1666739393403778</v>
      </c>
      <c r="C18651" s="30" t="s">
        <v>60</v>
      </c>
      <c r="D18651" s="6">
        <v>1000366</v>
      </c>
      <c r="E18651" s="6">
        <v>366</v>
      </c>
      <c r="F18651" s="7" t="s">
        <v>31</v>
      </c>
      <c r="G18651" s="6">
        <v>417.12307199999998</v>
      </c>
    </row>
    <row r="18652" spans="1:7" ht="15" thickBot="1" x14ac:dyDescent="0.35">
      <c r="A18652" s="6">
        <v>486.65884799999998</v>
      </c>
      <c r="B18652" s="19">
        <f>(A18652-G18652)/G18652</f>
        <v>-0.16147892682281337</v>
      </c>
      <c r="C18652" s="30" t="s">
        <v>221</v>
      </c>
      <c r="D18652" s="6">
        <v>1000877</v>
      </c>
      <c r="E18652" s="6">
        <v>877</v>
      </c>
      <c r="F18652" s="7" t="s">
        <v>23</v>
      </c>
      <c r="G18652" s="6">
        <v>580.37760000000003</v>
      </c>
    </row>
    <row r="18653" spans="1:7" ht="15" thickBot="1" x14ac:dyDescent="0.35">
      <c r="A18653" s="6">
        <v>486.6628</v>
      </c>
      <c r="B18653" s="19">
        <f>(A18653-G18653)/G18653</f>
        <v>0.27945253018129812</v>
      </c>
      <c r="C18653" s="30" t="s">
        <v>93</v>
      </c>
      <c r="D18653" s="6">
        <v>1002634</v>
      </c>
      <c r="E18653" s="6">
        <v>2634</v>
      </c>
      <c r="F18653" s="7" t="s">
        <v>25</v>
      </c>
      <c r="G18653" s="6">
        <v>380.36799999999999</v>
      </c>
    </row>
    <row r="18654" spans="1:7" ht="15" thickBot="1" x14ac:dyDescent="0.35">
      <c r="A18654" s="6">
        <v>486.74520000000001</v>
      </c>
      <c r="B18654" s="19">
        <f>(A18654-G18654)/G18654</f>
        <v>39.440777666999004</v>
      </c>
      <c r="C18654" s="30" t="s">
        <v>67</v>
      </c>
      <c r="D18654" s="6">
        <v>1006030</v>
      </c>
      <c r="E18654" s="6">
        <v>1976</v>
      </c>
      <c r="F18654" s="7" t="s">
        <v>31</v>
      </c>
      <c r="G18654" s="6">
        <v>12.036</v>
      </c>
    </row>
    <row r="18655" spans="1:7" ht="15" thickBot="1" x14ac:dyDescent="0.35">
      <c r="A18655" s="6">
        <v>486.74520000000001</v>
      </c>
      <c r="B18655" s="19">
        <f>(A18655-G18655)/G18655</f>
        <v>4.316365939971166</v>
      </c>
      <c r="C18655" s="30" t="s">
        <v>192</v>
      </c>
      <c r="D18655" s="6">
        <v>1005640</v>
      </c>
      <c r="E18655" s="6">
        <v>945</v>
      </c>
      <c r="F18655" s="7" t="s">
        <v>31</v>
      </c>
      <c r="G18655" s="6">
        <v>91.555999999999997</v>
      </c>
    </row>
    <row r="18656" spans="1:7" ht="15" thickBot="1" x14ac:dyDescent="0.35">
      <c r="A18656" s="6">
        <v>486.7928</v>
      </c>
      <c r="B18656" s="19">
        <f>(A18656-G18656)/G18656</f>
        <v>0.53650031311233648</v>
      </c>
      <c r="C18656" s="30" t="s">
        <v>71</v>
      </c>
      <c r="D18656" s="6">
        <v>1004395</v>
      </c>
      <c r="E18656" s="6">
        <v>2096</v>
      </c>
      <c r="F18656" s="7" t="s">
        <v>25</v>
      </c>
      <c r="G18656" s="6">
        <v>316.81920000000002</v>
      </c>
    </row>
    <row r="18657" spans="1:7" ht="15" thickBot="1" x14ac:dyDescent="0.35">
      <c r="A18657" s="6">
        <v>486.97958399999999</v>
      </c>
      <c r="B18657" s="19">
        <f>(A18657-G18657)/G18657</f>
        <v>1.4342872060257521</v>
      </c>
      <c r="C18657" s="30" t="s">
        <v>348</v>
      </c>
      <c r="D18657" s="6">
        <v>1000154</v>
      </c>
      <c r="E18657" s="6">
        <v>154</v>
      </c>
      <c r="F18657" s="7" t="s">
        <v>25</v>
      </c>
      <c r="G18657" s="6">
        <v>200.05017599999999</v>
      </c>
    </row>
    <row r="18658" spans="1:7" ht="15" thickBot="1" x14ac:dyDescent="0.35">
      <c r="A18658" s="6">
        <v>487.26600000000002</v>
      </c>
      <c r="B18658" s="19">
        <f>(A18658-G18658)/G18658</f>
        <v>2.0743730945506678</v>
      </c>
      <c r="C18658" s="30" t="s">
        <v>126</v>
      </c>
      <c r="D18658" s="6">
        <v>1002190</v>
      </c>
      <c r="E18658" s="6">
        <v>2190</v>
      </c>
      <c r="F18658" s="7" t="s">
        <v>87</v>
      </c>
      <c r="G18658" s="6">
        <v>158.49279999999999</v>
      </c>
    </row>
    <row r="18659" spans="1:7" ht="15" thickBot="1" x14ac:dyDescent="0.35">
      <c r="A18659" s="6">
        <v>487.41680000000002</v>
      </c>
      <c r="B18659" s="19">
        <f>(A18659-G18659)/G18659</f>
        <v>2.1113829026657136</v>
      </c>
      <c r="C18659" s="30" t="s">
        <v>369</v>
      </c>
      <c r="D18659" s="6">
        <v>1002239</v>
      </c>
      <c r="E18659" s="6">
        <v>2239</v>
      </c>
      <c r="F18659" s="7" t="s">
        <v>35</v>
      </c>
      <c r="G18659" s="6">
        <v>156.65600000000001</v>
      </c>
    </row>
    <row r="18660" spans="1:7" ht="15" thickBot="1" x14ac:dyDescent="0.35">
      <c r="A18660" s="6">
        <v>487.64159999999998</v>
      </c>
      <c r="B18660" s="19">
        <f>(A18660-G18660)/G18660</f>
        <v>10.260890448919266</v>
      </c>
      <c r="C18660" s="30" t="s">
        <v>188</v>
      </c>
      <c r="D18660" s="6">
        <v>1006105</v>
      </c>
      <c r="E18660" s="6">
        <v>650</v>
      </c>
      <c r="F18660" s="7" t="s">
        <v>31</v>
      </c>
      <c r="G18660" s="6">
        <v>43.304000000000002</v>
      </c>
    </row>
    <row r="18661" spans="1:7" ht="15" thickBot="1" x14ac:dyDescent="0.35">
      <c r="A18661" s="6">
        <v>487.71008</v>
      </c>
      <c r="B18661" s="19">
        <f>(A18661-G18661)/G18661</f>
        <v>-0.22732171953913904</v>
      </c>
      <c r="C18661" s="30" t="s">
        <v>96</v>
      </c>
      <c r="D18661" s="6">
        <v>1001198</v>
      </c>
      <c r="E18661" s="6">
        <v>1198</v>
      </c>
      <c r="F18661" s="7" t="s">
        <v>23</v>
      </c>
      <c r="G18661" s="6">
        <v>631.19424000000004</v>
      </c>
    </row>
    <row r="18662" spans="1:7" ht="15" thickBot="1" x14ac:dyDescent="0.35">
      <c r="A18662" s="6">
        <v>487.78329600000001</v>
      </c>
      <c r="B18662" s="19">
        <f>(A18662-G18662)/G18662</f>
        <v>0.66663638054371355</v>
      </c>
      <c r="C18662" s="30" t="s">
        <v>55</v>
      </c>
      <c r="D18662" s="6">
        <v>1000142</v>
      </c>
      <c r="E18662" s="6">
        <v>142</v>
      </c>
      <c r="F18662" s="7" t="s">
        <v>42</v>
      </c>
      <c r="G18662" s="6">
        <v>292.675296</v>
      </c>
    </row>
    <row r="18663" spans="1:7" ht="15" thickBot="1" x14ac:dyDescent="0.35">
      <c r="A18663" s="6">
        <v>488.28415999999999</v>
      </c>
      <c r="B18663" s="19">
        <f>(A18663-G18663)/G18663</f>
        <v>1.0662550102914092</v>
      </c>
      <c r="C18663" s="30" t="s">
        <v>327</v>
      </c>
      <c r="D18663" s="6">
        <v>1001831</v>
      </c>
      <c r="E18663" s="6">
        <v>1831</v>
      </c>
      <c r="F18663" s="7" t="s">
        <v>23</v>
      </c>
      <c r="G18663" s="6">
        <v>236.31360000000001</v>
      </c>
    </row>
    <row r="18664" spans="1:7" ht="15" thickBot="1" x14ac:dyDescent="0.35">
      <c r="A18664" s="6">
        <v>488.52127999999999</v>
      </c>
      <c r="B18664" s="19">
        <f>(A18664-G18664)/G18664</f>
        <v>12.380918573056359</v>
      </c>
      <c r="C18664" s="30" t="s">
        <v>218</v>
      </c>
      <c r="D18664" s="6">
        <v>1001743</v>
      </c>
      <c r="E18664" s="6">
        <v>1743</v>
      </c>
      <c r="F18664" s="7" t="s">
        <v>35</v>
      </c>
      <c r="G18664" s="6">
        <v>36.508800000000001</v>
      </c>
    </row>
    <row r="18665" spans="1:7" ht="15" thickBot="1" x14ac:dyDescent="0.35">
      <c r="A18665" s="6">
        <v>488.53800000000001</v>
      </c>
      <c r="B18665" s="19">
        <f>(A18665-G18665)/G18665</f>
        <v>2.3196841618874187</v>
      </c>
      <c r="C18665" s="30" t="s">
        <v>272</v>
      </c>
      <c r="D18665" s="6">
        <v>1005810</v>
      </c>
      <c r="E18665" s="6">
        <v>787</v>
      </c>
      <c r="F18665" s="7" t="s">
        <v>21</v>
      </c>
      <c r="G18665" s="6">
        <v>147.16399999999999</v>
      </c>
    </row>
    <row r="18666" spans="1:7" ht="15" thickBot="1" x14ac:dyDescent="0.35">
      <c r="A18666" s="6">
        <v>489.07584000000003</v>
      </c>
      <c r="B18666" s="19">
        <f>(A18666-G18666)/G18666</f>
        <v>40.293130699088152</v>
      </c>
      <c r="C18666" s="30" t="s">
        <v>151</v>
      </c>
      <c r="D18666" s="6">
        <v>1005780</v>
      </c>
      <c r="E18666" s="6">
        <v>1910</v>
      </c>
      <c r="F18666" s="7" t="s">
        <v>19</v>
      </c>
      <c r="G18666" s="6">
        <v>11.843999999999999</v>
      </c>
    </row>
    <row r="18667" spans="1:7" ht="15" thickBot="1" x14ac:dyDescent="0.35">
      <c r="A18667" s="6">
        <v>489.27839999999998</v>
      </c>
      <c r="B18667" s="19">
        <f>(A18667-G18667)/G18667</f>
        <v>0.87197899067068241</v>
      </c>
      <c r="C18667" s="30" t="s">
        <v>213</v>
      </c>
      <c r="D18667" s="6">
        <v>1004817</v>
      </c>
      <c r="E18667" s="6">
        <v>1049</v>
      </c>
      <c r="F18667" s="7" t="s">
        <v>31</v>
      </c>
      <c r="G18667" s="6">
        <v>261.36959999999999</v>
      </c>
    </row>
    <row r="18668" spans="1:7" ht="15" thickBot="1" x14ac:dyDescent="0.35">
      <c r="A18668" s="6">
        <v>489.42216960000002</v>
      </c>
      <c r="B18668" s="19">
        <f>(A18668-G18668)/G18668</f>
        <v>-0.17379498781309952</v>
      </c>
      <c r="C18668" s="30" t="s">
        <v>384</v>
      </c>
      <c r="D18668" s="6">
        <v>1000967</v>
      </c>
      <c r="E18668" s="6">
        <v>967</v>
      </c>
      <c r="F18668" s="7" t="s">
        <v>23</v>
      </c>
      <c r="G18668" s="6">
        <v>592.37375999999995</v>
      </c>
    </row>
    <row r="18669" spans="1:7" ht="15" thickBot="1" x14ac:dyDescent="0.35">
      <c r="A18669" s="6">
        <v>489.43439999999998</v>
      </c>
      <c r="B18669" s="19">
        <f>(A18669-G18669)/G18669</f>
        <v>2.8555142425006297</v>
      </c>
      <c r="C18669" s="30" t="s">
        <v>90</v>
      </c>
      <c r="D18669" s="6">
        <v>1005528</v>
      </c>
      <c r="E18669" s="6">
        <v>1808</v>
      </c>
      <c r="F18669" s="7" t="s">
        <v>42</v>
      </c>
      <c r="G18669" s="6">
        <v>126.944</v>
      </c>
    </row>
    <row r="18670" spans="1:7" ht="15" thickBot="1" x14ac:dyDescent="0.35">
      <c r="A18670" s="6">
        <v>490.61376000000001</v>
      </c>
      <c r="B18670" s="19">
        <f>(A18670-G18670)/G18670</f>
        <v>0.10168209068156685</v>
      </c>
      <c r="C18670" s="30" t="s">
        <v>188</v>
      </c>
      <c r="D18670" s="6">
        <v>1000327</v>
      </c>
      <c r="E18670" s="6">
        <v>327</v>
      </c>
      <c r="F18670" s="7" t="s">
        <v>35</v>
      </c>
      <c r="G18670" s="6">
        <v>445.33152000000001</v>
      </c>
    </row>
    <row r="18671" spans="1:7" ht="15" thickBot="1" x14ac:dyDescent="0.35">
      <c r="A18671" s="6">
        <v>490.83215999999999</v>
      </c>
      <c r="B18671" s="19">
        <f>(A18671-G18671)/G18671</f>
        <v>4.1492297559148055</v>
      </c>
      <c r="C18671" s="30" t="s">
        <v>181</v>
      </c>
      <c r="D18671" s="6">
        <v>1000062</v>
      </c>
      <c r="E18671" s="6">
        <v>62</v>
      </c>
      <c r="F18671" s="7" t="s">
        <v>19</v>
      </c>
      <c r="G18671" s="6">
        <v>95.321472</v>
      </c>
    </row>
    <row r="18672" spans="1:7" ht="15" thickBot="1" x14ac:dyDescent="0.35">
      <c r="A18672" s="6">
        <v>490.98216960000002</v>
      </c>
      <c r="B18672" s="19">
        <f>(A18672-G18672)/G18672</f>
        <v>0.27749436737222311</v>
      </c>
      <c r="C18672" s="30" t="s">
        <v>308</v>
      </c>
      <c r="D18672" s="6">
        <v>1000887</v>
      </c>
      <c r="E18672" s="6">
        <v>887</v>
      </c>
      <c r="F18672" s="7" t="s">
        <v>25</v>
      </c>
      <c r="G18672" s="6">
        <v>384.33215999999999</v>
      </c>
    </row>
    <row r="18673" spans="1:7" ht="15" thickBot="1" x14ac:dyDescent="0.35">
      <c r="A18673" s="6">
        <v>491.22719999999998</v>
      </c>
      <c r="B18673" s="19">
        <f>(A18673-G18673)/G18673</f>
        <v>4.1041895261845385</v>
      </c>
      <c r="C18673" s="30" t="s">
        <v>182</v>
      </c>
      <c r="D18673" s="6">
        <v>1005373</v>
      </c>
      <c r="E18673" s="6">
        <v>1803</v>
      </c>
      <c r="F18673" s="7" t="s">
        <v>19</v>
      </c>
      <c r="G18673" s="6">
        <v>96.24</v>
      </c>
    </row>
    <row r="18674" spans="1:7" ht="15" thickBot="1" x14ac:dyDescent="0.35">
      <c r="A18674" s="6">
        <v>491.22719999999998</v>
      </c>
      <c r="B18674" s="19">
        <f>(A18674-G18674)/G18674</f>
        <v>1.6744805958447668</v>
      </c>
      <c r="C18674" s="30" t="s">
        <v>128</v>
      </c>
      <c r="D18674" s="6">
        <v>1006018</v>
      </c>
      <c r="E18674" s="6">
        <v>416</v>
      </c>
      <c r="F18674" s="7" t="s">
        <v>23</v>
      </c>
      <c r="G18674" s="6">
        <v>183.672</v>
      </c>
    </row>
    <row r="18675" spans="1:7" ht="15" thickBot="1" x14ac:dyDescent="0.35">
      <c r="A18675" s="6">
        <v>491.83679999999998</v>
      </c>
      <c r="B18675" s="19">
        <f>(A18675-G18675)/G18675</f>
        <v>4.113414066138799</v>
      </c>
      <c r="C18675" s="30" t="s">
        <v>75</v>
      </c>
      <c r="D18675" s="6">
        <v>1001866</v>
      </c>
      <c r="E18675" s="6">
        <v>1866</v>
      </c>
      <c r="F18675" s="7" t="s">
        <v>21</v>
      </c>
      <c r="G18675" s="6">
        <v>96.185599999999994</v>
      </c>
    </row>
    <row r="18676" spans="1:7" ht="15" thickBot="1" x14ac:dyDescent="0.35">
      <c r="A18676" s="6">
        <v>491.93664000000001</v>
      </c>
      <c r="B18676" s="19">
        <f>(A18676-G18676)/G18676</f>
        <v>-3.8745154182625557E-2</v>
      </c>
      <c r="C18676" s="30" t="s">
        <v>331</v>
      </c>
      <c r="D18676" s="6">
        <v>1000716</v>
      </c>
      <c r="E18676" s="6">
        <v>716</v>
      </c>
      <c r="F18676" s="7" t="s">
        <v>19</v>
      </c>
      <c r="G18676" s="6">
        <v>511.76505600000002</v>
      </c>
    </row>
    <row r="18677" spans="1:7" ht="15" thickBot="1" x14ac:dyDescent="0.35">
      <c r="A18677" s="6">
        <v>492.12360000000001</v>
      </c>
      <c r="B18677" s="19">
        <f>(A18677-G18677)/G18677</f>
        <v>5.8690134554184574</v>
      </c>
      <c r="C18677" s="30" t="s">
        <v>347</v>
      </c>
      <c r="D18677" s="6">
        <v>1005746</v>
      </c>
      <c r="E18677" s="6">
        <v>1620</v>
      </c>
      <c r="F18677" s="7" t="s">
        <v>42</v>
      </c>
      <c r="G18677" s="6">
        <v>71.644000000000005</v>
      </c>
    </row>
    <row r="18678" spans="1:7" ht="15" thickBot="1" x14ac:dyDescent="0.35">
      <c r="A18678" s="6">
        <v>492.82771200000002</v>
      </c>
      <c r="B18678" s="19">
        <f>(A18678-G18678)/G18678</f>
        <v>-0.22706484039384953</v>
      </c>
      <c r="C18678" s="30" t="s">
        <v>177</v>
      </c>
      <c r="D18678" s="6">
        <v>1000827</v>
      </c>
      <c r="E18678" s="6">
        <v>827</v>
      </c>
      <c r="F18678" s="7" t="s">
        <v>17</v>
      </c>
      <c r="G18678" s="6">
        <v>637.605504</v>
      </c>
    </row>
    <row r="18679" spans="1:7" ht="15" thickBot="1" x14ac:dyDescent="0.35">
      <c r="A18679" s="6">
        <v>492.91007999999999</v>
      </c>
      <c r="B18679" s="19">
        <f>(A18679-G18679)/G18679</f>
        <v>1.5787152830093918</v>
      </c>
      <c r="C18679" s="30" t="s">
        <v>171</v>
      </c>
      <c r="D18679" s="6">
        <v>1000526</v>
      </c>
      <c r="E18679" s="6">
        <v>526</v>
      </c>
      <c r="F18679" s="7" t="s">
        <v>27</v>
      </c>
      <c r="G18679" s="6">
        <v>191.1456</v>
      </c>
    </row>
    <row r="18680" spans="1:7" ht="15" thickBot="1" x14ac:dyDescent="0.35">
      <c r="A18680" s="6">
        <v>493.02</v>
      </c>
      <c r="B18680" s="19">
        <f>(A18680-G18680)/G18680</f>
        <v>21.694715522003314</v>
      </c>
      <c r="C18680" s="30" t="s">
        <v>334</v>
      </c>
      <c r="D18680" s="6">
        <v>1006063</v>
      </c>
      <c r="E18680" s="6">
        <v>414</v>
      </c>
      <c r="F18680" s="7" t="s">
        <v>27</v>
      </c>
      <c r="G18680" s="6">
        <v>21.724</v>
      </c>
    </row>
    <row r="18681" spans="1:7" ht="15" thickBot="1" x14ac:dyDescent="0.35">
      <c r="A18681" s="6">
        <v>493.37855999999999</v>
      </c>
      <c r="B18681" s="19">
        <f>(A18681-G18681)/G18681</f>
        <v>31.682734499205086</v>
      </c>
      <c r="C18681" s="30" t="s">
        <v>389</v>
      </c>
      <c r="D18681" s="6">
        <v>1007749</v>
      </c>
      <c r="E18681" s="6">
        <v>744</v>
      </c>
      <c r="F18681" s="7" t="s">
        <v>87</v>
      </c>
      <c r="G18681" s="6">
        <v>15.096</v>
      </c>
    </row>
    <row r="18682" spans="1:7" ht="15" thickBot="1" x14ac:dyDescent="0.35">
      <c r="A18682" s="6">
        <v>493.37855999999999</v>
      </c>
      <c r="B18682" s="19">
        <f>(A18682-G18682)/G18682</f>
        <v>0.14651744715658757</v>
      </c>
      <c r="C18682" s="30" t="s">
        <v>228</v>
      </c>
      <c r="D18682" s="6">
        <v>1019906</v>
      </c>
      <c r="E18682" s="6">
        <v>1776</v>
      </c>
      <c r="F18682" s="7" t="s">
        <v>87</v>
      </c>
      <c r="G18682" s="6">
        <v>430.32799999999997</v>
      </c>
    </row>
    <row r="18683" spans="1:7" ht="15" thickBot="1" x14ac:dyDescent="0.35">
      <c r="A18683" s="6">
        <v>493.54131840000002</v>
      </c>
      <c r="B18683" s="19">
        <f>(A18683-G18683)/G18683</f>
        <v>1.0961825506201635</v>
      </c>
      <c r="C18683" s="30" t="s">
        <v>382</v>
      </c>
      <c r="D18683" s="6">
        <v>1000906</v>
      </c>
      <c r="E18683" s="6">
        <v>906</v>
      </c>
      <c r="F18683" s="7" t="s">
        <v>21</v>
      </c>
      <c r="G18683" s="6">
        <v>235.44767999999999</v>
      </c>
    </row>
    <row r="18684" spans="1:7" ht="15" thickBot="1" x14ac:dyDescent="0.35">
      <c r="A18684" s="6">
        <v>493.71828479999999</v>
      </c>
      <c r="B18684" s="19">
        <f>(A18684-G18684)/G18684</f>
        <v>-0.23042984847713985</v>
      </c>
      <c r="C18684" s="30" t="s">
        <v>354</v>
      </c>
      <c r="D18684" s="6">
        <v>1000982</v>
      </c>
      <c r="E18684" s="6">
        <v>982</v>
      </c>
      <c r="F18684" s="7" t="s">
        <v>17</v>
      </c>
      <c r="G18684" s="6">
        <v>641.55071999999996</v>
      </c>
    </row>
    <row r="18685" spans="1:7" ht="15" thickBot="1" x14ac:dyDescent="0.35">
      <c r="A18685" s="6">
        <v>493.87</v>
      </c>
      <c r="B18685" s="19">
        <f>(A18685-G18685)/G18685</f>
        <v>1.3720029970029972</v>
      </c>
      <c r="C18685" s="30" t="s">
        <v>388</v>
      </c>
      <c r="D18685" s="6">
        <v>1004359</v>
      </c>
      <c r="E18685" s="6">
        <v>1959</v>
      </c>
      <c r="F18685" s="7" t="s">
        <v>31</v>
      </c>
      <c r="G18685" s="6">
        <v>208.208</v>
      </c>
    </row>
    <row r="18686" spans="1:7" ht="15" thickBot="1" x14ac:dyDescent="0.35">
      <c r="A18686" s="6">
        <v>493.91640000000001</v>
      </c>
      <c r="B18686" s="19">
        <f>(A18686-G18686)/G18686</f>
        <v>8.8014843625972379</v>
      </c>
      <c r="C18686" s="30" t="s">
        <v>206</v>
      </c>
      <c r="D18686" s="6">
        <v>1005554</v>
      </c>
      <c r="E18686" s="6">
        <v>1264</v>
      </c>
      <c r="F18686" s="7" t="s">
        <v>23</v>
      </c>
      <c r="G18686" s="6">
        <v>50.392000000000003</v>
      </c>
    </row>
    <row r="18687" spans="1:7" ht="15" thickBot="1" x14ac:dyDescent="0.35">
      <c r="A18687" s="6">
        <v>493.91640000000001</v>
      </c>
      <c r="B18687" s="19">
        <f>(A18687-G18687)/G18687</f>
        <v>7.0087624854066686</v>
      </c>
      <c r="C18687" s="30" t="s">
        <v>70</v>
      </c>
      <c r="D18687" s="6">
        <v>1006181</v>
      </c>
      <c r="E18687" s="6">
        <v>1728</v>
      </c>
      <c r="F18687" s="7" t="s">
        <v>27</v>
      </c>
      <c r="G18687" s="6">
        <v>61.671999999999997</v>
      </c>
    </row>
    <row r="18688" spans="1:7" ht="15" thickBot="1" x14ac:dyDescent="0.35">
      <c r="A18688" s="6">
        <v>493.91640000000001</v>
      </c>
      <c r="B18688" s="19">
        <f>(A18688-G18688)/G18688</f>
        <v>3.8962338218500192</v>
      </c>
      <c r="C18688" s="30" t="s">
        <v>137</v>
      </c>
      <c r="D18688" s="6">
        <v>1005359</v>
      </c>
      <c r="E18688" s="6">
        <v>1478</v>
      </c>
      <c r="F18688" s="7" t="s">
        <v>19</v>
      </c>
      <c r="G18688" s="6">
        <v>100.8768</v>
      </c>
    </row>
    <row r="18689" spans="1:7" ht="15" thickBot="1" x14ac:dyDescent="0.35">
      <c r="A18689" s="6">
        <v>494.15600000000001</v>
      </c>
      <c r="B18689" s="19">
        <f>(A18689-G18689)/G18689</f>
        <v>0.76486302700602293</v>
      </c>
      <c r="C18689" s="30" t="s">
        <v>73</v>
      </c>
      <c r="D18689" s="6">
        <v>1004912</v>
      </c>
      <c r="E18689" s="6">
        <v>1078</v>
      </c>
      <c r="F18689" s="7" t="s">
        <v>35</v>
      </c>
      <c r="G18689" s="6">
        <v>279.99680000000001</v>
      </c>
    </row>
    <row r="18690" spans="1:7" ht="15" thickBot="1" x14ac:dyDescent="0.35">
      <c r="A18690" s="6">
        <v>494.26515840000002</v>
      </c>
      <c r="B18690" s="19">
        <f>(A18690-G18690)/G18690</f>
        <v>4.2038288393003347</v>
      </c>
      <c r="C18690" s="30" t="s">
        <v>298</v>
      </c>
      <c r="D18690" s="6">
        <v>1000063</v>
      </c>
      <c r="E18690" s="6">
        <v>63</v>
      </c>
      <c r="F18690" s="7" t="s">
        <v>25</v>
      </c>
      <c r="G18690" s="6">
        <v>94.981055999999995</v>
      </c>
    </row>
    <row r="18691" spans="1:7" ht="15" thickBot="1" x14ac:dyDescent="0.35">
      <c r="A18691" s="6">
        <v>494.47840000000002</v>
      </c>
      <c r="B18691" s="19">
        <f>(A18691-G18691)/G18691</f>
        <v>13.702840385771813</v>
      </c>
      <c r="C18691" s="30" t="s">
        <v>265</v>
      </c>
      <c r="D18691" s="6">
        <v>1001522</v>
      </c>
      <c r="E18691" s="6">
        <v>1522</v>
      </c>
      <c r="F18691" s="7" t="s">
        <v>42</v>
      </c>
      <c r="G18691" s="6">
        <v>33.631487999999997</v>
      </c>
    </row>
    <row r="18692" spans="1:7" ht="15" thickBot="1" x14ac:dyDescent="0.35">
      <c r="A18692" s="6">
        <v>494.81279999999998</v>
      </c>
      <c r="B18692" s="19">
        <f>(A18692-G18692)/G18692</f>
        <v>13.320815003473026</v>
      </c>
      <c r="C18692" s="30" t="s">
        <v>386</v>
      </c>
      <c r="D18692" s="6">
        <v>1006235</v>
      </c>
      <c r="E18692" s="6">
        <v>44</v>
      </c>
      <c r="F18692" s="7" t="s">
        <v>42</v>
      </c>
      <c r="G18692" s="6">
        <v>34.552</v>
      </c>
    </row>
    <row r="18693" spans="1:7" ht="15" thickBot="1" x14ac:dyDescent="0.35">
      <c r="A18693" s="6">
        <v>494.81952000000001</v>
      </c>
      <c r="B18693" s="19">
        <f>(A18693-G18693)/G18693</f>
        <v>0.91757214251168784</v>
      </c>
      <c r="C18693" s="30" t="s">
        <v>288</v>
      </c>
      <c r="D18693" s="6">
        <v>1001683</v>
      </c>
      <c r="E18693" s="6">
        <v>1683</v>
      </c>
      <c r="F18693" s="7" t="s">
        <v>27</v>
      </c>
      <c r="G18693" s="6">
        <v>258.04480000000001</v>
      </c>
    </row>
    <row r="18694" spans="1:7" ht="15" thickBot="1" x14ac:dyDescent="0.35">
      <c r="A18694" s="6">
        <v>495.4677312</v>
      </c>
      <c r="B18694" s="19">
        <f>(A18694-G18694)/G18694</f>
        <v>0.22807838005044503</v>
      </c>
      <c r="C18694" s="30" t="s">
        <v>379</v>
      </c>
      <c r="D18694" s="6">
        <v>1000540</v>
      </c>
      <c r="E18694" s="6">
        <v>540</v>
      </c>
      <c r="F18694" s="7" t="s">
        <v>21</v>
      </c>
      <c r="G18694" s="6">
        <v>403.44959999999998</v>
      </c>
    </row>
    <row r="18695" spans="1:7" ht="15" thickBot="1" x14ac:dyDescent="0.35">
      <c r="A18695" s="6">
        <v>495.54336000000001</v>
      </c>
      <c r="B18695" s="19">
        <f>(A18695-G18695)/G18695</f>
        <v>-8.8716625120929898E-2</v>
      </c>
      <c r="C18695" s="30" t="s">
        <v>147</v>
      </c>
      <c r="D18695" s="6">
        <v>1001319</v>
      </c>
      <c r="E18695" s="6">
        <v>1319</v>
      </c>
      <c r="F18695" s="7" t="s">
        <v>31</v>
      </c>
      <c r="G18695" s="6">
        <v>543.78624000000002</v>
      </c>
    </row>
    <row r="18696" spans="1:7" ht="15" thickBot="1" x14ac:dyDescent="0.35">
      <c r="A18696" s="6">
        <v>495.54685439999997</v>
      </c>
      <c r="B18696" s="19">
        <f>(A18696-G18696)/G18696</f>
        <v>0.11221998138380379</v>
      </c>
      <c r="C18696" s="30" t="s">
        <v>93</v>
      </c>
      <c r="D18696" s="6">
        <v>1000898</v>
      </c>
      <c r="E18696" s="6">
        <v>898</v>
      </c>
      <c r="F18696" s="7" t="s">
        <v>19</v>
      </c>
      <c r="G18696" s="6">
        <v>445.54752000000002</v>
      </c>
    </row>
    <row r="18697" spans="1:7" ht="15" thickBot="1" x14ac:dyDescent="0.35">
      <c r="A18697" s="6">
        <v>495.70920000000001</v>
      </c>
      <c r="B18697" s="19">
        <f>(A18697-G18697)/G18697</f>
        <v>5.0077225130890053</v>
      </c>
      <c r="C18697" s="30" t="s">
        <v>192</v>
      </c>
      <c r="D18697" s="6">
        <v>1005408</v>
      </c>
      <c r="E18697" s="6">
        <v>1991</v>
      </c>
      <c r="F18697" s="7" t="s">
        <v>25</v>
      </c>
      <c r="G18697" s="6">
        <v>82.512</v>
      </c>
    </row>
    <row r="18698" spans="1:7" ht="15" thickBot="1" x14ac:dyDescent="0.35">
      <c r="A18698" s="6">
        <v>495.70920000000001</v>
      </c>
      <c r="B18698" s="19">
        <f>(A18698-G18698)/G18698</f>
        <v>1.9304161740364154</v>
      </c>
      <c r="C18698" s="30" t="s">
        <v>289</v>
      </c>
      <c r="D18698" s="6">
        <v>1005737</v>
      </c>
      <c r="E18698" s="6">
        <v>341</v>
      </c>
      <c r="F18698" s="7" t="s">
        <v>23</v>
      </c>
      <c r="G18698" s="6">
        <v>169.16</v>
      </c>
    </row>
    <row r="18699" spans="1:7" ht="15" thickBot="1" x14ac:dyDescent="0.35">
      <c r="A18699" s="6">
        <v>496.00720000000001</v>
      </c>
      <c r="B18699" s="19">
        <f>(A18699-G18699)/G18699</f>
        <v>2.2520456119002157</v>
      </c>
      <c r="C18699" s="30" t="s">
        <v>132</v>
      </c>
      <c r="D18699" s="6">
        <v>1004709</v>
      </c>
      <c r="E18699" s="6">
        <v>1787</v>
      </c>
      <c r="F18699" s="7" t="s">
        <v>87</v>
      </c>
      <c r="G18699" s="6">
        <v>152.52160000000001</v>
      </c>
    </row>
    <row r="18700" spans="1:7" ht="15" thickBot="1" x14ac:dyDescent="0.35">
      <c r="A18700" s="6">
        <v>496.2043008</v>
      </c>
      <c r="B18700" s="19">
        <f>(A18700-G18700)/G18700</f>
        <v>1.4726343283582088</v>
      </c>
      <c r="C18700" s="30" t="s">
        <v>83</v>
      </c>
      <c r="D18700" s="6">
        <v>1000408</v>
      </c>
      <c r="E18700" s="6">
        <v>408</v>
      </c>
      <c r="F18700" s="7" t="s">
        <v>31</v>
      </c>
      <c r="G18700" s="6">
        <v>200.67840000000001</v>
      </c>
    </row>
    <row r="18701" spans="1:7" ht="15" thickBot="1" x14ac:dyDescent="0.35">
      <c r="A18701" s="6">
        <v>496.24704000000003</v>
      </c>
      <c r="B18701" s="19">
        <f>(A18701-G18701)/G18701</f>
        <v>3.8545061825011739</v>
      </c>
      <c r="C18701" s="30" t="s">
        <v>287</v>
      </c>
      <c r="D18701" s="6">
        <v>1006002</v>
      </c>
      <c r="E18701" s="6">
        <v>2692</v>
      </c>
      <c r="F18701" s="7" t="s">
        <v>87</v>
      </c>
      <c r="G18701" s="6">
        <v>102.224</v>
      </c>
    </row>
    <row r="18702" spans="1:7" ht="15" thickBot="1" x14ac:dyDescent="0.35">
      <c r="A18702" s="6">
        <v>496.4024</v>
      </c>
      <c r="B18702" s="19">
        <f>(A18702-G18702)/G18702</f>
        <v>95.411280298321941</v>
      </c>
      <c r="C18702" s="30" t="s">
        <v>95</v>
      </c>
      <c r="D18702" s="6">
        <v>1003158</v>
      </c>
      <c r="E18702" s="6">
        <v>1729</v>
      </c>
      <c r="F18702" s="7" t="s">
        <v>25</v>
      </c>
      <c r="G18702" s="6">
        <v>5.1487999999999996</v>
      </c>
    </row>
    <row r="18703" spans="1:7" ht="15" thickBot="1" x14ac:dyDescent="0.35">
      <c r="A18703" s="6">
        <v>496.4128</v>
      </c>
      <c r="B18703" s="19">
        <f>(A18703-G18703)/G18703</f>
        <v>1.8834922582204128</v>
      </c>
      <c r="C18703" s="30" t="s">
        <v>57</v>
      </c>
      <c r="D18703" s="6">
        <v>1002438</v>
      </c>
      <c r="E18703" s="6">
        <v>2438</v>
      </c>
      <c r="F18703" s="7" t="s">
        <v>17</v>
      </c>
      <c r="G18703" s="6">
        <v>172.1568</v>
      </c>
    </row>
    <row r="18704" spans="1:7" ht="15" thickBot="1" x14ac:dyDescent="0.35">
      <c r="A18704" s="6">
        <v>496.60559999999998</v>
      </c>
      <c r="B18704" s="19">
        <f>(A18704-G18704)/G18704</f>
        <v>59.005509908168193</v>
      </c>
      <c r="C18704" s="30" t="s">
        <v>240</v>
      </c>
      <c r="D18704" s="6">
        <v>1006231</v>
      </c>
      <c r="E18704" s="6">
        <v>1204</v>
      </c>
      <c r="F18704" s="7" t="s">
        <v>42</v>
      </c>
      <c r="G18704" s="6">
        <v>8.2759999999999998</v>
      </c>
    </row>
    <row r="18705" spans="1:7" ht="15" thickBot="1" x14ac:dyDescent="0.35">
      <c r="A18705" s="6">
        <v>496.60559999999998</v>
      </c>
      <c r="B18705" s="19">
        <f>(A18705-G18705)/G18705</f>
        <v>6.3930447210147081</v>
      </c>
      <c r="C18705" s="30" t="s">
        <v>187</v>
      </c>
      <c r="D18705" s="6">
        <v>1005488</v>
      </c>
      <c r="E18705" s="6">
        <v>1319</v>
      </c>
      <c r="F18705" s="7" t="s">
        <v>23</v>
      </c>
      <c r="G18705" s="6">
        <v>67.171999999999997</v>
      </c>
    </row>
    <row r="18706" spans="1:7" ht="15" thickBot="1" x14ac:dyDescent="0.35">
      <c r="A18706" s="6">
        <v>497.00767999999999</v>
      </c>
      <c r="B18706" s="19">
        <f>(A18706-G18706)/G18706</f>
        <v>0.24188573892229054</v>
      </c>
      <c r="C18706" s="30" t="s">
        <v>81</v>
      </c>
      <c r="D18706" s="6">
        <v>1001482</v>
      </c>
      <c r="E18706" s="6">
        <v>1482</v>
      </c>
      <c r="F18706" s="7" t="s">
        <v>35</v>
      </c>
      <c r="G18706" s="6">
        <v>400.20403199999998</v>
      </c>
    </row>
    <row r="18707" spans="1:7" ht="15" thickBot="1" x14ac:dyDescent="0.35">
      <c r="A18707" s="6">
        <v>497.49023999999997</v>
      </c>
      <c r="B18707" s="19">
        <f>(A18707-G18707)/G18707</f>
        <v>0.35945051041796189</v>
      </c>
      <c r="C18707" s="30" t="s">
        <v>225</v>
      </c>
      <c r="D18707" s="6">
        <v>1000700</v>
      </c>
      <c r="E18707" s="6">
        <v>700</v>
      </c>
      <c r="F18707" s="7" t="s">
        <v>27</v>
      </c>
      <c r="G18707" s="6">
        <v>365.94950399999999</v>
      </c>
    </row>
    <row r="18708" spans="1:7" ht="15" thickBot="1" x14ac:dyDescent="0.35">
      <c r="A18708" s="6">
        <v>497.50200000000001</v>
      </c>
      <c r="B18708" s="19">
        <f>(A18708-G18708)/G18708</f>
        <v>4.7900776507392653</v>
      </c>
      <c r="C18708" s="30" t="s">
        <v>135</v>
      </c>
      <c r="D18708" s="6">
        <v>1005347</v>
      </c>
      <c r="E18708" s="6">
        <v>2045</v>
      </c>
      <c r="F18708" s="7" t="s">
        <v>35</v>
      </c>
      <c r="G18708" s="6">
        <v>85.923199999999994</v>
      </c>
    </row>
    <row r="18709" spans="1:7" ht="15" thickBot="1" x14ac:dyDescent="0.35">
      <c r="A18709" s="6">
        <v>497.68128000000002</v>
      </c>
      <c r="B18709" s="19">
        <f>(A18709-G18709)/G18709</f>
        <v>52.125670367207512</v>
      </c>
      <c r="C18709" s="30" t="s">
        <v>161</v>
      </c>
      <c r="D18709" s="6">
        <v>1005825</v>
      </c>
      <c r="E18709" s="6">
        <v>279</v>
      </c>
      <c r="F18709" s="7" t="s">
        <v>42</v>
      </c>
      <c r="G18709" s="6">
        <v>9.3680000000000003</v>
      </c>
    </row>
    <row r="18710" spans="1:7" ht="15" thickBot="1" x14ac:dyDescent="0.35">
      <c r="A18710" s="6">
        <v>497.72320000000002</v>
      </c>
      <c r="B18710" s="19">
        <f>(A18710-G18710)/G18710</f>
        <v>1.8293616866461719</v>
      </c>
      <c r="C18710" s="30" t="s">
        <v>124</v>
      </c>
      <c r="D18710" s="6">
        <v>1001589</v>
      </c>
      <c r="E18710" s="6">
        <v>1589</v>
      </c>
      <c r="F18710" s="7" t="s">
        <v>17</v>
      </c>
      <c r="G18710" s="6">
        <v>175.9136</v>
      </c>
    </row>
    <row r="18711" spans="1:7" ht="15" thickBot="1" x14ac:dyDescent="0.35">
      <c r="A18711" s="6">
        <v>497.83136000000002</v>
      </c>
      <c r="B18711" s="19">
        <f>(A18711-G18711)/G18711</f>
        <v>5.3827151883154185</v>
      </c>
      <c r="C18711" s="30" t="s">
        <v>62</v>
      </c>
      <c r="D18711" s="6">
        <v>1001609</v>
      </c>
      <c r="E18711" s="6">
        <v>1609</v>
      </c>
      <c r="F18711" s="7" t="s">
        <v>31</v>
      </c>
      <c r="G18711" s="6">
        <v>77.996799999999993</v>
      </c>
    </row>
    <row r="18712" spans="1:7" ht="15" thickBot="1" x14ac:dyDescent="0.35">
      <c r="A18712" s="6">
        <v>498.38530559999998</v>
      </c>
      <c r="B18712" s="19">
        <f>(A18712-G18712)/G18712</f>
        <v>-0.12741804491058228</v>
      </c>
      <c r="C18712" s="30" t="s">
        <v>388</v>
      </c>
      <c r="D18712" s="6">
        <v>1000613</v>
      </c>
      <c r="E18712" s="6">
        <v>613</v>
      </c>
      <c r="F18712" s="7" t="s">
        <v>35</v>
      </c>
      <c r="G18712" s="6">
        <v>571.16160000000002</v>
      </c>
    </row>
    <row r="18713" spans="1:7" ht="15" thickBot="1" x14ac:dyDescent="0.35">
      <c r="A18713" s="6">
        <v>498.39839999999998</v>
      </c>
      <c r="B18713" s="19">
        <f>(A18713-G18713)/G18713</f>
        <v>9.1705656681087255</v>
      </c>
      <c r="C18713" s="30" t="s">
        <v>112</v>
      </c>
      <c r="D18713" s="6">
        <v>1005598</v>
      </c>
      <c r="E18713" s="6">
        <v>1429</v>
      </c>
      <c r="F18713" s="7" t="s">
        <v>23</v>
      </c>
      <c r="G18713" s="6">
        <v>49.003999999999998</v>
      </c>
    </row>
    <row r="18714" spans="1:7" ht="15" thickBot="1" x14ac:dyDescent="0.35">
      <c r="A18714" s="6">
        <v>498.39839999999998</v>
      </c>
      <c r="B18714" s="19">
        <f>(A18714-G18714)/G18714</f>
        <v>3.2078822059369827</v>
      </c>
      <c r="C18714" s="30" t="s">
        <v>225</v>
      </c>
      <c r="D18714" s="6">
        <v>1005718</v>
      </c>
      <c r="E18714" s="6">
        <v>2258</v>
      </c>
      <c r="F18714" s="7" t="s">
        <v>25</v>
      </c>
      <c r="G18714" s="6">
        <v>118.444</v>
      </c>
    </row>
    <row r="18715" spans="1:7" ht="15" thickBot="1" x14ac:dyDescent="0.35">
      <c r="A18715" s="6">
        <v>498.82909439999997</v>
      </c>
      <c r="B18715" s="19">
        <f>(A18715-G18715)/G18715</f>
        <v>-0.12330821993385509</v>
      </c>
      <c r="C18715" s="30" t="s">
        <v>206</v>
      </c>
      <c r="D18715" s="6">
        <v>1000239</v>
      </c>
      <c r="E18715" s="6">
        <v>239</v>
      </c>
      <c r="F18715" s="7" t="s">
        <v>27</v>
      </c>
      <c r="G18715" s="6">
        <v>568.990272</v>
      </c>
    </row>
    <row r="18716" spans="1:7" ht="15" thickBot="1" x14ac:dyDescent="0.35">
      <c r="A18716" s="6">
        <v>499.16255999999998</v>
      </c>
      <c r="B18716" s="19">
        <f>(A18716-G18716)/G18716</f>
        <v>1.439574546121403E-2</v>
      </c>
      <c r="C18716" s="30" t="s">
        <v>324</v>
      </c>
      <c r="D18716" s="6">
        <v>1001360</v>
      </c>
      <c r="E18716" s="6">
        <v>1360</v>
      </c>
      <c r="F18716" s="7" t="s">
        <v>17</v>
      </c>
      <c r="G18716" s="6">
        <v>492.07871999999998</v>
      </c>
    </row>
    <row r="18717" spans="1:7" ht="15" thickBot="1" x14ac:dyDescent="0.35">
      <c r="A18717" s="6">
        <v>499.29480000000001</v>
      </c>
      <c r="B18717" s="19">
        <f>(A18717-G18717)/G18717</f>
        <v>10.358968058968058</v>
      </c>
      <c r="C18717" s="30" t="s">
        <v>108</v>
      </c>
      <c r="D18717" s="6">
        <v>1006056</v>
      </c>
      <c r="E18717" s="6">
        <v>1064</v>
      </c>
      <c r="F18717" s="7" t="s">
        <v>35</v>
      </c>
      <c r="G18717" s="6">
        <v>43.956000000000003</v>
      </c>
    </row>
    <row r="18718" spans="1:7" ht="15" thickBot="1" x14ac:dyDescent="0.35">
      <c r="A18718" s="6">
        <v>499.29480000000001</v>
      </c>
      <c r="B18718" s="19">
        <f>(A18718-G18718)/G18718</f>
        <v>10.22313432835821</v>
      </c>
      <c r="C18718" s="30" t="s">
        <v>378</v>
      </c>
      <c r="D18718" s="6">
        <v>1005875</v>
      </c>
      <c r="E18718" s="6">
        <v>397</v>
      </c>
      <c r="F18718" s="7" t="s">
        <v>35</v>
      </c>
      <c r="G18718" s="6">
        <v>44.488</v>
      </c>
    </row>
    <row r="18719" spans="1:7" ht="15" thickBot="1" x14ac:dyDescent="0.35">
      <c r="A18719" s="6">
        <v>499.29480000000001</v>
      </c>
      <c r="B18719" s="19">
        <f>(A18719-G18719)/G18719</f>
        <v>2.1177864921570584</v>
      </c>
      <c r="C18719" s="30" t="s">
        <v>38</v>
      </c>
      <c r="D18719" s="6">
        <v>1005856</v>
      </c>
      <c r="E18719" s="6">
        <v>2354</v>
      </c>
      <c r="F18719" s="7" t="s">
        <v>35</v>
      </c>
      <c r="G18719" s="6">
        <v>160.14400000000001</v>
      </c>
    </row>
    <row r="18720" spans="1:7" ht="15" thickBot="1" x14ac:dyDescent="0.35">
      <c r="A18720" s="6">
        <v>499.29480000000001</v>
      </c>
      <c r="B18720" s="19">
        <f>(A18720-G18720)/G18720</f>
        <v>0.96798376721658852</v>
      </c>
      <c r="C18720" s="30" t="s">
        <v>109</v>
      </c>
      <c r="D18720" s="6">
        <v>1005374</v>
      </c>
      <c r="E18720" s="6">
        <v>1923</v>
      </c>
      <c r="F18720" s="7" t="s">
        <v>27</v>
      </c>
      <c r="G18720" s="6">
        <v>253.7088</v>
      </c>
    </row>
    <row r="18721" spans="1:7" ht="15" thickBot="1" x14ac:dyDescent="0.35">
      <c r="A18721" s="6">
        <v>499.55617919999997</v>
      </c>
      <c r="B18721" s="19">
        <f>(A18721-G18721)/G18721</f>
        <v>0.11403102162590786</v>
      </c>
      <c r="C18721" s="30" t="s">
        <v>40</v>
      </c>
      <c r="D18721" s="6">
        <v>1001014</v>
      </c>
      <c r="E18721" s="6">
        <v>1014</v>
      </c>
      <c r="F18721" s="7" t="s">
        <v>23</v>
      </c>
      <c r="G18721" s="6">
        <v>448.422144</v>
      </c>
    </row>
    <row r="18722" spans="1:7" ht="15" thickBot="1" x14ac:dyDescent="0.35">
      <c r="A18722" s="6">
        <v>499.63180799999998</v>
      </c>
      <c r="B18722" s="19">
        <f>(A18722-G18722)/G18722</f>
        <v>10.162270674176099</v>
      </c>
      <c r="C18722" s="30" t="s">
        <v>176</v>
      </c>
      <c r="D18722" s="6">
        <v>1000429</v>
      </c>
      <c r="E18722" s="6">
        <v>429</v>
      </c>
      <c r="F18722" s="7" t="s">
        <v>23</v>
      </c>
      <c r="G18722" s="6">
        <v>44.760767999999999</v>
      </c>
    </row>
    <row r="18723" spans="1:7" ht="15" thickBot="1" x14ac:dyDescent="0.35">
      <c r="A18723" s="6">
        <v>500.18691840000002</v>
      </c>
      <c r="B18723" s="19">
        <f>(A18723-G18723)/G18723</f>
        <v>0.45642298285091337</v>
      </c>
      <c r="C18723" s="30" t="s">
        <v>372</v>
      </c>
      <c r="D18723" s="6">
        <v>1000116</v>
      </c>
      <c r="E18723" s="6">
        <v>116</v>
      </c>
      <c r="F18723" s="7" t="s">
        <v>21</v>
      </c>
      <c r="G18723" s="6">
        <v>343.43520000000001</v>
      </c>
    </row>
    <row r="18724" spans="1:7" ht="15" thickBot="1" x14ac:dyDescent="0.35">
      <c r="A18724" s="6">
        <v>500.26291199999997</v>
      </c>
      <c r="B18724" s="19">
        <f>(A18724-G18724)/G18724</f>
        <v>7.1863943106223266E-2</v>
      </c>
      <c r="C18724" s="30" t="s">
        <v>280</v>
      </c>
      <c r="D18724" s="6">
        <v>1015841</v>
      </c>
      <c r="E18724" s="6">
        <v>1879</v>
      </c>
      <c r="F18724" s="7" t="s">
        <v>87</v>
      </c>
      <c r="G18724" s="6">
        <v>466.72239999999999</v>
      </c>
    </row>
    <row r="18725" spans="1:7" ht="15" thickBot="1" x14ac:dyDescent="0.35">
      <c r="A18725" s="6">
        <v>501.08760000000001</v>
      </c>
      <c r="B18725" s="19">
        <f>(A18725-G18725)/G18725</f>
        <v>2.5016603773584909</v>
      </c>
      <c r="C18725" s="30" t="s">
        <v>329</v>
      </c>
      <c r="D18725" s="6">
        <v>1005651</v>
      </c>
      <c r="E18725" s="6">
        <v>572</v>
      </c>
      <c r="F18725" s="7" t="s">
        <v>27</v>
      </c>
      <c r="G18725" s="6">
        <v>143.1</v>
      </c>
    </row>
    <row r="18726" spans="1:7" ht="15" thickBot="1" x14ac:dyDescent="0.35">
      <c r="A18726" s="6">
        <v>501.08760000000001</v>
      </c>
      <c r="B18726" s="19">
        <f>(A18726-G18726)/G18726</f>
        <v>2.4357779545267548</v>
      </c>
      <c r="C18726" s="30" t="s">
        <v>163</v>
      </c>
      <c r="D18726" s="6">
        <v>1005742</v>
      </c>
      <c r="E18726" s="6">
        <v>1821</v>
      </c>
      <c r="F18726" s="7" t="s">
        <v>19</v>
      </c>
      <c r="G18726" s="6">
        <v>145.84399999999999</v>
      </c>
    </row>
    <row r="18727" spans="1:7" ht="15" thickBot="1" x14ac:dyDescent="0.35">
      <c r="A18727" s="6">
        <v>501.64283519999998</v>
      </c>
      <c r="B18727" s="19">
        <f>(A18727-G18727)/G18727</f>
        <v>1.0922942079030313</v>
      </c>
      <c r="C18727" s="30" t="s">
        <v>240</v>
      </c>
      <c r="D18727" s="6">
        <v>1000349</v>
      </c>
      <c r="E18727" s="6">
        <v>349</v>
      </c>
      <c r="F18727" s="7" t="s">
        <v>21</v>
      </c>
      <c r="G18727" s="6">
        <v>239.75731200000001</v>
      </c>
    </row>
    <row r="18728" spans="1:7" ht="15" thickBot="1" x14ac:dyDescent="0.35">
      <c r="A18728" s="6">
        <v>501.98399999999998</v>
      </c>
      <c r="B18728" s="19">
        <f>(A18728-G18728)/G18728</f>
        <v>4.8599178184534928</v>
      </c>
      <c r="C18728" s="30" t="s">
        <v>163</v>
      </c>
      <c r="D18728" s="6">
        <v>1006119</v>
      </c>
      <c r="E18728" s="6">
        <v>2381</v>
      </c>
      <c r="F18728" s="7" t="s">
        <v>42</v>
      </c>
      <c r="G18728" s="6">
        <v>85.664000000000001</v>
      </c>
    </row>
    <row r="18729" spans="1:7" ht="15" thickBot="1" x14ac:dyDescent="0.35">
      <c r="A18729" s="6">
        <v>501.98399999999998</v>
      </c>
      <c r="B18729" s="19">
        <f>(A18729-G18729)/G18729</f>
        <v>10.58460260315702</v>
      </c>
      <c r="C18729" s="30" t="s">
        <v>374</v>
      </c>
      <c r="D18729" s="6">
        <v>1006100</v>
      </c>
      <c r="E18729" s="6">
        <v>1296</v>
      </c>
      <c r="F18729" s="7" t="s">
        <v>17</v>
      </c>
      <c r="G18729" s="6">
        <v>43.332000000000001</v>
      </c>
    </row>
    <row r="18730" spans="1:7" ht="15" thickBot="1" x14ac:dyDescent="0.35">
      <c r="A18730" s="6">
        <v>501.99759999999998</v>
      </c>
      <c r="B18730" s="19">
        <f>(A18730-G18730)/G18730</f>
        <v>0.29981150053856975</v>
      </c>
      <c r="C18730" s="30" t="s">
        <v>293</v>
      </c>
      <c r="D18730" s="6">
        <v>1004933</v>
      </c>
      <c r="E18730" s="6">
        <v>2596</v>
      </c>
      <c r="F18730" s="7" t="s">
        <v>87</v>
      </c>
      <c r="G18730" s="6">
        <v>386.20800000000003</v>
      </c>
    </row>
    <row r="18731" spans="1:7" ht="15" thickBot="1" x14ac:dyDescent="0.35">
      <c r="A18731" s="6">
        <v>502.07040000000001</v>
      </c>
      <c r="B18731" s="19">
        <f>(A18731-G18731)/G18731</f>
        <v>10.698255293766776</v>
      </c>
      <c r="C18731" s="30" t="s">
        <v>105</v>
      </c>
      <c r="D18731" s="6">
        <v>1002044</v>
      </c>
      <c r="E18731" s="6">
        <v>2044</v>
      </c>
      <c r="F18731" s="7" t="s">
        <v>87</v>
      </c>
      <c r="G18731" s="6">
        <v>42.918399999999998</v>
      </c>
    </row>
    <row r="18732" spans="1:7" ht="15" thickBot="1" x14ac:dyDescent="0.35">
      <c r="A18732" s="6">
        <v>502.61952000000002</v>
      </c>
      <c r="B18732" s="19">
        <f>(A18732-G18732)/G18732</f>
        <v>0.37367227404914305</v>
      </c>
      <c r="C18732" s="30" t="s">
        <v>290</v>
      </c>
      <c r="D18732" s="6">
        <v>1000825</v>
      </c>
      <c r="E18732" s="6">
        <v>825</v>
      </c>
      <c r="F18732" s="7" t="s">
        <v>42</v>
      </c>
      <c r="G18732" s="6">
        <v>365.89478400000002</v>
      </c>
    </row>
    <row r="18733" spans="1:7" ht="15" thickBot="1" x14ac:dyDescent="0.35">
      <c r="A18733" s="6">
        <v>502.88040000000001</v>
      </c>
      <c r="B18733" s="19">
        <f>(A18733-G18733)/G18733</f>
        <v>7.1214534883720928</v>
      </c>
      <c r="C18733" s="30" t="s">
        <v>279</v>
      </c>
      <c r="D18733" s="6">
        <v>1006234</v>
      </c>
      <c r="E18733" s="6">
        <v>1379</v>
      </c>
      <c r="F18733" s="7" t="s">
        <v>21</v>
      </c>
      <c r="G18733" s="6">
        <v>61.92</v>
      </c>
    </row>
    <row r="18734" spans="1:7" ht="15" thickBot="1" x14ac:dyDescent="0.35">
      <c r="A18734" s="6">
        <v>503.0972544</v>
      </c>
      <c r="B18734" s="19">
        <f>(A18734-G18734)/G18734</f>
        <v>0.65524333413980407</v>
      </c>
      <c r="C18734" s="30" t="s">
        <v>103</v>
      </c>
      <c r="D18734" s="6">
        <v>1001018</v>
      </c>
      <c r="E18734" s="6">
        <v>1018</v>
      </c>
      <c r="F18734" s="7" t="s">
        <v>87</v>
      </c>
      <c r="G18734" s="6">
        <v>303.94156800000002</v>
      </c>
    </row>
    <row r="18735" spans="1:7" ht="15" thickBot="1" x14ac:dyDescent="0.35">
      <c r="A18735" s="6">
        <v>503.41824000000003</v>
      </c>
      <c r="B18735" s="19">
        <f>(A18735-G18735)/G18735</f>
        <v>2.4785671641791049</v>
      </c>
      <c r="C18735" s="30" t="s">
        <v>135</v>
      </c>
      <c r="D18735" s="6">
        <v>1005626</v>
      </c>
      <c r="E18735" s="6">
        <v>1773</v>
      </c>
      <c r="F18735" s="7" t="s">
        <v>17</v>
      </c>
      <c r="G18735" s="6">
        <v>144.72</v>
      </c>
    </row>
    <row r="18736" spans="1:7" ht="15" thickBot="1" x14ac:dyDescent="0.35">
      <c r="A18736" s="6">
        <v>503.71776</v>
      </c>
      <c r="B18736" s="19">
        <f>(A18736-G18736)/G18736</f>
        <v>1.2532887461817561</v>
      </c>
      <c r="C18736" s="30" t="s">
        <v>269</v>
      </c>
      <c r="D18736" s="6">
        <v>1000042</v>
      </c>
      <c r="E18736" s="6">
        <v>42</v>
      </c>
      <c r="F18736" s="7" t="s">
        <v>35</v>
      </c>
      <c r="G18736" s="6">
        <v>223.547808</v>
      </c>
    </row>
    <row r="18737" spans="1:7" ht="15" thickBot="1" x14ac:dyDescent="0.35">
      <c r="A18737" s="6">
        <v>503.77679999999998</v>
      </c>
      <c r="B18737" s="19">
        <f>(A18737-G18737)/G18737</f>
        <v>6.2021616057642825</v>
      </c>
      <c r="C18737" s="30" t="s">
        <v>134</v>
      </c>
      <c r="D18737" s="6">
        <v>1006086</v>
      </c>
      <c r="E18737" s="6">
        <v>1294</v>
      </c>
      <c r="F18737" s="7" t="s">
        <v>27</v>
      </c>
      <c r="G18737" s="6">
        <v>69.947999999999993</v>
      </c>
    </row>
    <row r="18738" spans="1:7" ht="15" thickBot="1" x14ac:dyDescent="0.35">
      <c r="A18738" s="6">
        <v>504.61631999999997</v>
      </c>
      <c r="B18738" s="19">
        <f>(A18738-G18738)/G18738</f>
        <v>1.0247891013212465</v>
      </c>
      <c r="C18738" s="30" t="s">
        <v>227</v>
      </c>
      <c r="D18738" s="6">
        <v>1001909</v>
      </c>
      <c r="E18738" s="6">
        <v>1909</v>
      </c>
      <c r="F18738" s="7" t="s">
        <v>21</v>
      </c>
      <c r="G18738" s="6">
        <v>249.2192</v>
      </c>
    </row>
    <row r="18739" spans="1:7" ht="15" thickBot="1" x14ac:dyDescent="0.35">
      <c r="A18739" s="6">
        <v>504.67320000000001</v>
      </c>
      <c r="B18739" s="19">
        <f>(A18739-G18739)/G18739</f>
        <v>8.0133090441491639</v>
      </c>
      <c r="C18739" s="30" t="s">
        <v>101</v>
      </c>
      <c r="D18739" s="6">
        <v>1005511</v>
      </c>
      <c r="E18739" s="6">
        <v>2229</v>
      </c>
      <c r="F18739" s="7" t="s">
        <v>23</v>
      </c>
      <c r="G18739" s="6">
        <v>55.991999999999997</v>
      </c>
    </row>
    <row r="18740" spans="1:7" ht="15" thickBot="1" x14ac:dyDescent="0.35">
      <c r="A18740" s="6">
        <v>504.67320000000001</v>
      </c>
      <c r="B18740" s="19">
        <f>(A18740-G18740)/G18740</f>
        <v>2.9021525995113353</v>
      </c>
      <c r="C18740" s="30" t="s">
        <v>168</v>
      </c>
      <c r="D18740" s="6">
        <v>1006187</v>
      </c>
      <c r="E18740" s="6">
        <v>2428</v>
      </c>
      <c r="F18740" s="7" t="s">
        <v>25</v>
      </c>
      <c r="G18740" s="6">
        <v>129.33199999999999</v>
      </c>
    </row>
    <row r="18741" spans="1:7" ht="15" thickBot="1" x14ac:dyDescent="0.35">
      <c r="A18741" s="6">
        <v>504.67320000000001</v>
      </c>
      <c r="B18741" s="19">
        <f>(A18741-G18741)/G18741</f>
        <v>2.6132739561257807</v>
      </c>
      <c r="C18741" s="30" t="s">
        <v>385</v>
      </c>
      <c r="D18741" s="6">
        <v>1005721</v>
      </c>
      <c r="E18741" s="6">
        <v>2761</v>
      </c>
      <c r="F18741" s="7" t="s">
        <v>23</v>
      </c>
      <c r="G18741" s="6">
        <v>139.672</v>
      </c>
    </row>
    <row r="18742" spans="1:7" ht="15" thickBot="1" x14ac:dyDescent="0.35">
      <c r="A18742" s="6">
        <v>504.67320000000001</v>
      </c>
      <c r="B18742" s="19">
        <f>(A18742-G18742)/G18742</f>
        <v>2.5439538215218676</v>
      </c>
      <c r="C18742" s="30" t="s">
        <v>252</v>
      </c>
      <c r="D18742" s="6">
        <v>1005638</v>
      </c>
      <c r="E18742" s="6">
        <v>1362</v>
      </c>
      <c r="F18742" s="7" t="s">
        <v>42</v>
      </c>
      <c r="G18742" s="6">
        <v>142.404</v>
      </c>
    </row>
    <row r="18743" spans="1:7" ht="15" thickBot="1" x14ac:dyDescent="0.35">
      <c r="A18743" s="6">
        <v>504.67320000000001</v>
      </c>
      <c r="B18743" s="19">
        <f>(A18743-G18743)/G18743</f>
        <v>1.2604972910216721</v>
      </c>
      <c r="C18743" s="30" t="s">
        <v>318</v>
      </c>
      <c r="D18743" s="6">
        <v>1005381</v>
      </c>
      <c r="E18743" s="6">
        <v>2528</v>
      </c>
      <c r="F18743" s="7" t="s">
        <v>31</v>
      </c>
      <c r="G18743" s="6">
        <v>223.2576</v>
      </c>
    </row>
    <row r="18744" spans="1:7" ht="15" thickBot="1" x14ac:dyDescent="0.35">
      <c r="A18744" s="6">
        <v>504.67320000000001</v>
      </c>
      <c r="B18744" s="19">
        <f>(A18744-G18744)/G18744</f>
        <v>0.83448150517622444</v>
      </c>
      <c r="C18744" s="30" t="s">
        <v>172</v>
      </c>
      <c r="D18744" s="6">
        <v>1005392</v>
      </c>
      <c r="E18744" s="6">
        <v>2255</v>
      </c>
      <c r="F18744" s="7" t="s">
        <v>27</v>
      </c>
      <c r="G18744" s="6">
        <v>275.10399999999998</v>
      </c>
    </row>
    <row r="18745" spans="1:7" ht="15" thickBot="1" x14ac:dyDescent="0.35">
      <c r="A18745" s="6">
        <v>504.70842240000002</v>
      </c>
      <c r="B18745" s="19">
        <f>(A18745-G18745)/G18745</f>
        <v>0.94451285275733254</v>
      </c>
      <c r="C18745" s="30" t="s">
        <v>206</v>
      </c>
      <c r="D18745" s="6">
        <v>1000569</v>
      </c>
      <c r="E18745" s="6">
        <v>569</v>
      </c>
      <c r="F18745" s="7" t="s">
        <v>21</v>
      </c>
      <c r="G18745" s="6">
        <v>259.55520000000001</v>
      </c>
    </row>
    <row r="18746" spans="1:7" ht="15" thickBot="1" x14ac:dyDescent="0.35">
      <c r="A18746" s="6">
        <v>504.751104</v>
      </c>
      <c r="B18746" s="19">
        <f>(A18746-G18746)/G18746</f>
        <v>-0.16039191113206214</v>
      </c>
      <c r="C18746" s="30" t="s">
        <v>33</v>
      </c>
      <c r="D18746" s="6">
        <v>1000779</v>
      </c>
      <c r="E18746" s="6">
        <v>779</v>
      </c>
      <c r="F18746" s="7" t="s">
        <v>23</v>
      </c>
      <c r="G18746" s="6">
        <v>601.17465600000003</v>
      </c>
    </row>
    <row r="18747" spans="1:7" ht="15" thickBot="1" x14ac:dyDescent="0.35">
      <c r="A18747" s="6">
        <v>505.43176319999998</v>
      </c>
      <c r="B18747" s="19">
        <f>(A18747-G18747)/G18747</f>
        <v>0.47940050848372029</v>
      </c>
      <c r="C18747" s="30" t="s">
        <v>95</v>
      </c>
      <c r="D18747" s="6">
        <v>1000675</v>
      </c>
      <c r="E18747" s="6">
        <v>675</v>
      </c>
      <c r="F18747" s="7" t="s">
        <v>42</v>
      </c>
      <c r="G18747" s="6">
        <v>341.64633600000002</v>
      </c>
    </row>
    <row r="18748" spans="1:7" ht="15" thickBot="1" x14ac:dyDescent="0.35">
      <c r="A18748" s="6">
        <v>505.56959999999998</v>
      </c>
      <c r="B18748" s="19">
        <f>(A18748-G18748)/G18748</f>
        <v>7.385351290386784</v>
      </c>
      <c r="C18748" s="30" t="s">
        <v>255</v>
      </c>
      <c r="D18748" s="6">
        <v>1005553</v>
      </c>
      <c r="E18748" s="6">
        <v>1711</v>
      </c>
      <c r="F18748" s="7" t="s">
        <v>42</v>
      </c>
      <c r="G18748" s="6">
        <v>60.292000000000002</v>
      </c>
    </row>
    <row r="18749" spans="1:7" ht="15" thickBot="1" x14ac:dyDescent="0.35">
      <c r="A18749" s="6">
        <v>505.68128000000002</v>
      </c>
      <c r="B18749" s="19">
        <f>(A18749-G18749)/G18749</f>
        <v>0.72137583358931967</v>
      </c>
      <c r="C18749" s="30" t="s">
        <v>371</v>
      </c>
      <c r="D18749" s="6">
        <v>1001344</v>
      </c>
      <c r="E18749" s="6">
        <v>1344</v>
      </c>
      <c r="F18749" s="7" t="s">
        <v>21</v>
      </c>
      <c r="G18749" s="6">
        <v>293.76576</v>
      </c>
    </row>
    <row r="18750" spans="1:7" ht="15" thickBot="1" x14ac:dyDescent="0.35">
      <c r="A18750" s="6">
        <v>506.97919999999999</v>
      </c>
      <c r="B18750" s="19">
        <f>(A18750-G18750)/G18750</f>
        <v>6.5149890902191441</v>
      </c>
      <c r="C18750" s="30" t="s">
        <v>251</v>
      </c>
      <c r="D18750" s="6">
        <v>1001888</v>
      </c>
      <c r="E18750" s="6">
        <v>1888</v>
      </c>
      <c r="F18750" s="7" t="s">
        <v>42</v>
      </c>
      <c r="G18750" s="6">
        <v>67.462400000000002</v>
      </c>
    </row>
    <row r="18751" spans="1:7" ht="15" thickBot="1" x14ac:dyDescent="0.35">
      <c r="A18751" s="6">
        <v>507.36239999999998</v>
      </c>
      <c r="B18751" s="19">
        <f>(A18751-G18751)/G18751</f>
        <v>22.52821368948247</v>
      </c>
      <c r="C18751" s="30" t="s">
        <v>242</v>
      </c>
      <c r="D18751" s="6">
        <v>1006184</v>
      </c>
      <c r="E18751" s="6">
        <v>2759</v>
      </c>
      <c r="F18751" s="7" t="s">
        <v>87</v>
      </c>
      <c r="G18751" s="6">
        <v>21.564</v>
      </c>
    </row>
    <row r="18752" spans="1:7" ht="15" thickBot="1" x14ac:dyDescent="0.35">
      <c r="A18752" s="6">
        <v>507.36239999999998</v>
      </c>
      <c r="B18752" s="19">
        <f>(A18752-G18752)/G18752</f>
        <v>7.8373418427066488</v>
      </c>
      <c r="C18752" s="30" t="s">
        <v>326</v>
      </c>
      <c r="D18752" s="6">
        <v>1005345</v>
      </c>
      <c r="E18752" s="6">
        <v>1287</v>
      </c>
      <c r="F18752" s="7" t="s">
        <v>25</v>
      </c>
      <c r="G18752" s="6">
        <v>57.411200000000001</v>
      </c>
    </row>
    <row r="18753" spans="1:7" ht="15" thickBot="1" x14ac:dyDescent="0.35">
      <c r="A18753" s="6">
        <v>507.36239999999998</v>
      </c>
      <c r="B18753" s="19">
        <f>(A18753-G18753)/G18753</f>
        <v>7.3745279281658513</v>
      </c>
      <c r="C18753" s="30" t="s">
        <v>102</v>
      </c>
      <c r="D18753" s="6">
        <v>1005612</v>
      </c>
      <c r="E18753" s="6">
        <v>1267</v>
      </c>
      <c r="F18753" s="7" t="s">
        <v>42</v>
      </c>
      <c r="G18753" s="6">
        <v>60.584000000000003</v>
      </c>
    </row>
    <row r="18754" spans="1:7" ht="15" thickBot="1" x14ac:dyDescent="0.35">
      <c r="A18754" s="6">
        <v>507.36239999999998</v>
      </c>
      <c r="B18754" s="19">
        <f>(A18754-G18754)/G18754</f>
        <v>6.1523965264463731</v>
      </c>
      <c r="C18754" s="30" t="s">
        <v>222</v>
      </c>
      <c r="D18754" s="6">
        <v>1006230</v>
      </c>
      <c r="E18754" s="6">
        <v>992</v>
      </c>
      <c r="F18754" s="7" t="s">
        <v>87</v>
      </c>
      <c r="G18754" s="6">
        <v>70.936000000000007</v>
      </c>
    </row>
    <row r="18755" spans="1:7" ht="15" thickBot="1" x14ac:dyDescent="0.35">
      <c r="A18755" s="6">
        <v>507.43263999999999</v>
      </c>
      <c r="B18755" s="19">
        <f>(A18755-G18755)/G18755</f>
        <v>1.7106907810389922</v>
      </c>
      <c r="C18755" s="30" t="s">
        <v>105</v>
      </c>
      <c r="D18755" s="6">
        <v>1001645</v>
      </c>
      <c r="E18755" s="6">
        <v>1645</v>
      </c>
      <c r="F18755" s="7" t="s">
        <v>27</v>
      </c>
      <c r="G18755" s="6">
        <v>187.1968</v>
      </c>
    </row>
    <row r="18756" spans="1:7" ht="15" thickBot="1" x14ac:dyDescent="0.35">
      <c r="A18756" s="6">
        <v>507.81639999999999</v>
      </c>
      <c r="B18756" s="19">
        <f>(A18756-G18756)/G18756</f>
        <v>1.0693819602013406</v>
      </c>
      <c r="C18756" s="30" t="s">
        <v>146</v>
      </c>
      <c r="D18756" s="6">
        <v>1002565</v>
      </c>
      <c r="E18756" s="6">
        <v>2565</v>
      </c>
      <c r="F18756" s="7" t="s">
        <v>31</v>
      </c>
      <c r="G18756" s="6">
        <v>245.39519999999999</v>
      </c>
    </row>
    <row r="18757" spans="1:7" ht="15" thickBot="1" x14ac:dyDescent="0.35">
      <c r="A18757" s="6">
        <v>508.25880000000001</v>
      </c>
      <c r="B18757" s="19">
        <f>(A18757-G18757)/G18757</f>
        <v>26.325741935483869</v>
      </c>
      <c r="C18757" s="30" t="s">
        <v>33</v>
      </c>
      <c r="D18757" s="6">
        <v>1005513</v>
      </c>
      <c r="E18757" s="6">
        <v>958</v>
      </c>
      <c r="F18757" s="7" t="s">
        <v>17</v>
      </c>
      <c r="G18757" s="6">
        <v>18.600000000000001</v>
      </c>
    </row>
    <row r="18758" spans="1:7" ht="15" thickBot="1" x14ac:dyDescent="0.35">
      <c r="A18758" s="6">
        <v>508.25880000000001</v>
      </c>
      <c r="B18758" s="19">
        <f>(A18758-G18758)/G18758</f>
        <v>5.4565396341463419</v>
      </c>
      <c r="C18758" s="30" t="s">
        <v>191</v>
      </c>
      <c r="D18758" s="6">
        <v>1005932</v>
      </c>
      <c r="E18758" s="6">
        <v>2254</v>
      </c>
      <c r="F18758" s="7" t="s">
        <v>21</v>
      </c>
      <c r="G18758" s="6">
        <v>78.72</v>
      </c>
    </row>
    <row r="18759" spans="1:7" ht="15" thickBot="1" x14ac:dyDescent="0.35">
      <c r="A18759" s="6">
        <v>508.25880000000001</v>
      </c>
      <c r="B18759" s="19">
        <f>(A18759-G18759)/G18759</f>
        <v>2.3026121536622135</v>
      </c>
      <c r="C18759" s="30" t="s">
        <v>113</v>
      </c>
      <c r="D18759" s="6">
        <v>1005852</v>
      </c>
      <c r="E18759" s="6">
        <v>2282</v>
      </c>
      <c r="F18759" s="7" t="s">
        <v>35</v>
      </c>
      <c r="G18759" s="6">
        <v>153.89599999999999</v>
      </c>
    </row>
    <row r="18760" spans="1:7" ht="15" thickBot="1" x14ac:dyDescent="0.35">
      <c r="A18760" s="6">
        <v>508.86451199999999</v>
      </c>
      <c r="B18760" s="19">
        <f>(A18760-G18760)/G18760</f>
        <v>0.61076853698767342</v>
      </c>
      <c r="C18760" s="30" t="s">
        <v>237</v>
      </c>
      <c r="D18760" s="6">
        <v>1000085</v>
      </c>
      <c r="E18760" s="6">
        <v>85</v>
      </c>
      <c r="F18760" s="7" t="s">
        <v>35</v>
      </c>
      <c r="G18760" s="6">
        <v>315.91411199999999</v>
      </c>
    </row>
    <row r="18761" spans="1:7" ht="15" thickBot="1" x14ac:dyDescent="0.35">
      <c r="A18761" s="6">
        <v>509.15519999999998</v>
      </c>
      <c r="B18761" s="19">
        <f>(A18761-G18761)/G18761</f>
        <v>6.3598612315698171</v>
      </c>
      <c r="C18761" s="30" t="s">
        <v>50</v>
      </c>
      <c r="D18761" s="6">
        <v>1006021</v>
      </c>
      <c r="E18761" s="6">
        <v>1042</v>
      </c>
      <c r="F18761" s="7" t="s">
        <v>35</v>
      </c>
      <c r="G18761" s="6">
        <v>69.180000000000007</v>
      </c>
    </row>
    <row r="18762" spans="1:7" ht="15" thickBot="1" x14ac:dyDescent="0.35">
      <c r="A18762" s="6">
        <v>509.25638400000003</v>
      </c>
      <c r="B18762" s="19">
        <f>(A18762-G18762)/G18762</f>
        <v>1.4806189442968838</v>
      </c>
      <c r="C18762" s="30" t="s">
        <v>198</v>
      </c>
      <c r="D18762" s="6">
        <v>1000927</v>
      </c>
      <c r="E18762" s="6">
        <v>927</v>
      </c>
      <c r="F18762" s="7" t="s">
        <v>27</v>
      </c>
      <c r="G18762" s="6">
        <v>205.29408000000001</v>
      </c>
    </row>
    <row r="18763" spans="1:7" ht="15" thickBot="1" x14ac:dyDescent="0.35">
      <c r="A18763" s="6">
        <v>509.42320000000001</v>
      </c>
      <c r="B18763" s="19">
        <f>(A18763-G18763)/G18763</f>
        <v>4.1439430657877727</v>
      </c>
      <c r="C18763" s="30" t="s">
        <v>310</v>
      </c>
      <c r="D18763" s="6">
        <v>1004129</v>
      </c>
      <c r="E18763" s="6">
        <v>2170</v>
      </c>
      <c r="F18763" s="7" t="s">
        <v>19</v>
      </c>
      <c r="G18763" s="6">
        <v>99.033600000000007</v>
      </c>
    </row>
    <row r="18764" spans="1:7" ht="15" thickBot="1" x14ac:dyDescent="0.35">
      <c r="A18764" s="6">
        <v>509.917824</v>
      </c>
      <c r="B18764" s="19">
        <f>(A18764-G18764)/G18764</f>
        <v>1.6135761550300938</v>
      </c>
      <c r="C18764" s="30" t="s">
        <v>207</v>
      </c>
      <c r="D18764" s="6">
        <v>1000309</v>
      </c>
      <c r="E18764" s="6">
        <v>309</v>
      </c>
      <c r="F18764" s="7" t="s">
        <v>27</v>
      </c>
      <c r="G18764" s="6">
        <v>195.103488</v>
      </c>
    </row>
    <row r="18765" spans="1:7" ht="15" thickBot="1" x14ac:dyDescent="0.35">
      <c r="A18765" s="6">
        <v>510.05160000000001</v>
      </c>
      <c r="B18765" s="19">
        <f>(A18765-G18765)/G18765</f>
        <v>6.2541187848446924</v>
      </c>
      <c r="C18765" s="30" t="s">
        <v>106</v>
      </c>
      <c r="D18765" s="6">
        <v>1005964</v>
      </c>
      <c r="E18765" s="6">
        <v>330</v>
      </c>
      <c r="F18765" s="7" t="s">
        <v>23</v>
      </c>
      <c r="G18765" s="6">
        <v>70.311999999999998</v>
      </c>
    </row>
    <row r="18766" spans="1:7" ht="15" thickBot="1" x14ac:dyDescent="0.35">
      <c r="A18766" s="6">
        <v>510.05160000000001</v>
      </c>
      <c r="B18766" s="19">
        <f>(A18766-G18766)/G18766</f>
        <v>6.1113100217500413</v>
      </c>
      <c r="C18766" s="30" t="s">
        <v>151</v>
      </c>
      <c r="D18766" s="6">
        <v>1006074</v>
      </c>
      <c r="E18766" s="6">
        <v>2251</v>
      </c>
      <c r="F18766" s="7" t="s">
        <v>42</v>
      </c>
      <c r="G18766" s="6">
        <v>71.724000000000004</v>
      </c>
    </row>
    <row r="18767" spans="1:7" ht="15" thickBot="1" x14ac:dyDescent="0.35">
      <c r="A18767" s="6">
        <v>510.17391359999999</v>
      </c>
      <c r="B18767" s="19">
        <f>(A18767-G18767)/G18767</f>
        <v>1.2837451912664113</v>
      </c>
      <c r="C18767" s="30" t="s">
        <v>20</v>
      </c>
      <c r="D18767" s="6">
        <v>1000171</v>
      </c>
      <c r="E18767" s="6">
        <v>171</v>
      </c>
      <c r="F18767" s="7" t="s">
        <v>23</v>
      </c>
      <c r="G18767" s="6">
        <v>223.39353600000001</v>
      </c>
    </row>
    <row r="18768" spans="1:7" ht="15" thickBot="1" x14ac:dyDescent="0.35">
      <c r="A18768" s="6">
        <v>510.35996160000002</v>
      </c>
      <c r="B18768" s="19">
        <f>(A18768-G18768)/G18768</f>
        <v>34.599885714285712</v>
      </c>
      <c r="C18768" s="30" t="s">
        <v>271</v>
      </c>
      <c r="D18768" s="6">
        <v>1008465</v>
      </c>
      <c r="E18768" s="6">
        <v>1408</v>
      </c>
      <c r="F18768" s="7" t="s">
        <v>87</v>
      </c>
      <c r="G18768" s="6">
        <v>14.336</v>
      </c>
    </row>
    <row r="18769" spans="1:7" ht="15" thickBot="1" x14ac:dyDescent="0.35">
      <c r="A18769" s="6">
        <v>510.78559999999999</v>
      </c>
      <c r="B18769" s="19">
        <f>(A18769-G18769)/G18769</f>
        <v>2.762593404521132</v>
      </c>
      <c r="C18769" s="30" t="s">
        <v>344</v>
      </c>
      <c r="D18769" s="6">
        <v>1003308</v>
      </c>
      <c r="E18769" s="6">
        <v>567</v>
      </c>
      <c r="F18769" s="7" t="s">
        <v>21</v>
      </c>
      <c r="G18769" s="6">
        <v>135.75360000000001</v>
      </c>
    </row>
    <row r="18770" spans="1:7" ht="15" thickBot="1" x14ac:dyDescent="0.35">
      <c r="A18770" s="6">
        <v>510.90519999999998</v>
      </c>
      <c r="B18770" s="19">
        <f>(A18770-G18770)/G18770</f>
        <v>1.6753221455142595</v>
      </c>
      <c r="C18770" s="30" t="s">
        <v>36</v>
      </c>
      <c r="D18770" s="6">
        <v>1003204</v>
      </c>
      <c r="E18770" s="6">
        <v>2129</v>
      </c>
      <c r="F18770" s="7" t="s">
        <v>42</v>
      </c>
      <c r="G18770" s="6">
        <v>190.96960000000001</v>
      </c>
    </row>
    <row r="18771" spans="1:7" ht="15" thickBot="1" x14ac:dyDescent="0.35">
      <c r="A18771" s="6">
        <v>511.01855999999998</v>
      </c>
      <c r="B18771" s="19">
        <f>(A18771-G18771)/G18771</f>
        <v>-0.2604388092796826</v>
      </c>
      <c r="C18771" s="30" t="s">
        <v>36</v>
      </c>
      <c r="D18771" s="6">
        <v>1000758</v>
      </c>
      <c r="E18771" s="6">
        <v>758</v>
      </c>
      <c r="F18771" s="7" t="s">
        <v>87</v>
      </c>
      <c r="G18771" s="6">
        <v>690.97536000000002</v>
      </c>
    </row>
    <row r="18772" spans="1:7" ht="15" thickBot="1" x14ac:dyDescent="0.35">
      <c r="A18772" s="6">
        <v>511.03415999999999</v>
      </c>
      <c r="B18772" s="19">
        <f>(A18772-G18772)/G18772</f>
        <v>0.62083048771316252</v>
      </c>
      <c r="C18772" s="30" t="s">
        <v>59</v>
      </c>
      <c r="D18772" s="6">
        <v>1000073</v>
      </c>
      <c r="E18772" s="6">
        <v>73</v>
      </c>
      <c r="F18772" s="7" t="s">
        <v>87</v>
      </c>
      <c r="G18772" s="6">
        <v>315.29155200000002</v>
      </c>
    </row>
    <row r="18773" spans="1:7" ht="15" thickBot="1" x14ac:dyDescent="0.35">
      <c r="A18773" s="6">
        <v>511.48239999999998</v>
      </c>
      <c r="B18773" s="19">
        <f>(A18773-G18773)/G18773</f>
        <v>2.0106468139609346</v>
      </c>
      <c r="C18773" s="30" t="s">
        <v>213</v>
      </c>
      <c r="D18773" s="6">
        <v>1002390</v>
      </c>
      <c r="E18773" s="6">
        <v>2390</v>
      </c>
      <c r="F18773" s="7" t="s">
        <v>31</v>
      </c>
      <c r="G18773" s="6">
        <v>169.8912</v>
      </c>
    </row>
    <row r="18774" spans="1:7" ht="15" thickBot="1" x14ac:dyDescent="0.35">
      <c r="A18774" s="6">
        <v>511.58215680000001</v>
      </c>
      <c r="B18774" s="19">
        <f>(A18774-G18774)/G18774</f>
        <v>0.70601631429998335</v>
      </c>
      <c r="C18774" s="30" t="s">
        <v>236</v>
      </c>
      <c r="D18774" s="6">
        <v>1000064</v>
      </c>
      <c r="E18774" s="6">
        <v>64</v>
      </c>
      <c r="F18774" s="7" t="s">
        <v>21</v>
      </c>
      <c r="G18774" s="6">
        <v>299.86944</v>
      </c>
    </row>
    <row r="18775" spans="1:7" ht="15" thickBot="1" x14ac:dyDescent="0.35">
      <c r="A18775" s="6">
        <v>511.651296</v>
      </c>
      <c r="B18775" s="19">
        <f>(A18775-G18775)/G18775</f>
        <v>0.84769077697502515</v>
      </c>
      <c r="C18775" s="30" t="s">
        <v>217</v>
      </c>
      <c r="D18775" s="6">
        <v>1000894</v>
      </c>
      <c r="E18775" s="6">
        <v>894</v>
      </c>
      <c r="F18775" s="7" t="s">
        <v>27</v>
      </c>
      <c r="G18775" s="6">
        <v>276.91392000000002</v>
      </c>
    </row>
    <row r="18776" spans="1:7" ht="15" thickBot="1" x14ac:dyDescent="0.35">
      <c r="A18776" s="6">
        <v>511.68</v>
      </c>
      <c r="B18776" s="19">
        <f>(A18776-G18776)/G18776</f>
        <v>1.8813925829819438</v>
      </c>
      <c r="C18776" s="30" t="s">
        <v>236</v>
      </c>
      <c r="D18776" s="6">
        <v>1004042</v>
      </c>
      <c r="E18776" s="6">
        <v>34</v>
      </c>
      <c r="F18776" s="7" t="s">
        <v>87</v>
      </c>
      <c r="G18776" s="6">
        <v>177.58080000000001</v>
      </c>
    </row>
    <row r="18777" spans="1:7" ht="15" thickBot="1" x14ac:dyDescent="0.35">
      <c r="A18777" s="6">
        <v>511.92959999999999</v>
      </c>
      <c r="B18777" s="19">
        <f>(A18777-G18777)/G18777</f>
        <v>3.2814933761541552</v>
      </c>
      <c r="C18777" s="30" t="s">
        <v>375</v>
      </c>
      <c r="D18777" s="6">
        <v>1004203</v>
      </c>
      <c r="E18777" s="6">
        <v>2105</v>
      </c>
      <c r="F18777" s="7" t="s">
        <v>35</v>
      </c>
      <c r="G18777" s="6">
        <v>119.568</v>
      </c>
    </row>
    <row r="18778" spans="1:7" ht="15" thickBot="1" x14ac:dyDescent="0.35">
      <c r="A18778" s="6">
        <v>512.00760000000002</v>
      </c>
      <c r="B18778" s="19">
        <f>(A18778-G18778)/G18778</f>
        <v>1.0322923282103391</v>
      </c>
      <c r="C18778" s="30" t="s">
        <v>260</v>
      </c>
      <c r="D18778" s="6">
        <v>1004252</v>
      </c>
      <c r="E18778" s="6">
        <v>2002</v>
      </c>
      <c r="F18778" s="7" t="s">
        <v>23</v>
      </c>
      <c r="G18778" s="6">
        <v>251.93600000000001</v>
      </c>
    </row>
    <row r="18779" spans="1:7" ht="15" thickBot="1" x14ac:dyDescent="0.35">
      <c r="A18779" s="6">
        <v>512.39967999999999</v>
      </c>
      <c r="B18779" s="19">
        <f>(A18779-G18779)/G18779</f>
        <v>1.4888075476390314</v>
      </c>
      <c r="C18779" s="30" t="s">
        <v>240</v>
      </c>
      <c r="D18779" s="6">
        <v>1001704</v>
      </c>
      <c r="E18779" s="6">
        <v>1704</v>
      </c>
      <c r="F18779" s="7" t="s">
        <v>25</v>
      </c>
      <c r="G18779" s="6">
        <v>205.88159999999999</v>
      </c>
    </row>
    <row r="18780" spans="1:7" ht="15" thickBot="1" x14ac:dyDescent="0.35">
      <c r="A18780" s="6">
        <v>512.57439999999997</v>
      </c>
      <c r="B18780" s="19">
        <f>(A18780-G18780)/G18780</f>
        <v>-8.6037224824473488E-3</v>
      </c>
      <c r="C18780" s="30" t="s">
        <v>141</v>
      </c>
      <c r="D18780" s="6">
        <v>1003758</v>
      </c>
      <c r="E18780" s="6">
        <v>420</v>
      </c>
      <c r="F18780" s="7" t="s">
        <v>19</v>
      </c>
      <c r="G18780" s="6">
        <v>517.02272000000005</v>
      </c>
    </row>
    <row r="18781" spans="1:7" ht="15" thickBot="1" x14ac:dyDescent="0.35">
      <c r="A18781" s="6">
        <v>512.67914880000001</v>
      </c>
      <c r="B18781" s="19">
        <f>(A18781-G18781)/G18781</f>
        <v>-0.23557912769348321</v>
      </c>
      <c r="C18781" s="30" t="s">
        <v>141</v>
      </c>
      <c r="D18781" s="6">
        <v>1000671</v>
      </c>
      <c r="E18781" s="6">
        <v>671</v>
      </c>
      <c r="F18781" s="7" t="s">
        <v>87</v>
      </c>
      <c r="G18781" s="6">
        <v>670.67654400000004</v>
      </c>
    </row>
    <row r="18782" spans="1:7" ht="15" thickBot="1" x14ac:dyDescent="0.35">
      <c r="A18782" s="6">
        <v>512.70024000000001</v>
      </c>
      <c r="B18782" s="19">
        <f>(A18782-G18782)/G18782</f>
        <v>1.530143784347167</v>
      </c>
      <c r="C18782" s="30" t="s">
        <v>117</v>
      </c>
      <c r="D18782" s="6">
        <v>1003798</v>
      </c>
      <c r="E18782" s="6">
        <v>1815</v>
      </c>
      <c r="F18782" s="7" t="s">
        <v>27</v>
      </c>
      <c r="G18782" s="6">
        <v>202.63679999999999</v>
      </c>
    </row>
    <row r="18783" spans="1:7" ht="15" thickBot="1" x14ac:dyDescent="0.35">
      <c r="A18783" s="6">
        <v>512.74080000000004</v>
      </c>
      <c r="B18783" s="19">
        <f>(A18783-G18783)/G18783</f>
        <v>23.282098882364085</v>
      </c>
      <c r="C18783" s="30" t="s">
        <v>353</v>
      </c>
      <c r="D18783" s="6">
        <v>1005800</v>
      </c>
      <c r="E18783" s="6">
        <v>358</v>
      </c>
      <c r="F18783" s="7" t="s">
        <v>87</v>
      </c>
      <c r="G18783" s="6">
        <v>21.116</v>
      </c>
    </row>
    <row r="18784" spans="1:7" ht="15" thickBot="1" x14ac:dyDescent="0.35">
      <c r="A18784" s="6">
        <v>512.83065599999998</v>
      </c>
      <c r="B18784" s="19">
        <f>(A18784-G18784)/G18784</f>
        <v>-7.9056214611151157E-2</v>
      </c>
      <c r="C18784" s="30" t="s">
        <v>362</v>
      </c>
      <c r="D18784" s="6">
        <v>1000507</v>
      </c>
      <c r="E18784" s="6">
        <v>507</v>
      </c>
      <c r="F18784" s="7" t="s">
        <v>42</v>
      </c>
      <c r="G18784" s="6">
        <v>556.85337600000003</v>
      </c>
    </row>
    <row r="18785" spans="1:7" ht="15" thickBot="1" x14ac:dyDescent="0.35">
      <c r="A18785" s="6">
        <v>513.09439999999995</v>
      </c>
      <c r="B18785" s="19">
        <f>(A18785-G18785)/G18785</f>
        <v>2.1976945934626961</v>
      </c>
      <c r="C18785" s="30" t="s">
        <v>328</v>
      </c>
      <c r="D18785" s="6">
        <v>1001771</v>
      </c>
      <c r="E18785" s="6">
        <v>1771</v>
      </c>
      <c r="F18785" s="7" t="s">
        <v>23</v>
      </c>
      <c r="G18785" s="6">
        <v>160.45760000000001</v>
      </c>
    </row>
    <row r="18786" spans="1:7" ht="15" thickBot="1" x14ac:dyDescent="0.35">
      <c r="A18786" s="6">
        <v>513.14847999999995</v>
      </c>
      <c r="B18786" s="19">
        <f>(A18786-G18786)/G18786</f>
        <v>0.3516457470321494</v>
      </c>
      <c r="C18786" s="30" t="s">
        <v>172</v>
      </c>
      <c r="D18786" s="6">
        <v>1001392</v>
      </c>
      <c r="E18786" s="6">
        <v>1392</v>
      </c>
      <c r="F18786" s="7" t="s">
        <v>21</v>
      </c>
      <c r="G18786" s="6">
        <v>379.64716800000002</v>
      </c>
    </row>
    <row r="18787" spans="1:7" ht="15" thickBot="1" x14ac:dyDescent="0.35">
      <c r="A18787" s="6">
        <v>513.45791999999994</v>
      </c>
      <c r="B18787" s="19">
        <f>(A18787-G18787)/G18787</f>
        <v>2.3784571654165019</v>
      </c>
      <c r="C18787" s="30" t="s">
        <v>276</v>
      </c>
      <c r="D18787" s="6">
        <v>1006035</v>
      </c>
      <c r="E18787" s="6">
        <v>1535</v>
      </c>
      <c r="F18787" s="7" t="s">
        <v>23</v>
      </c>
      <c r="G18787" s="6">
        <v>151.97999999999999</v>
      </c>
    </row>
    <row r="18788" spans="1:7" ht="15" thickBot="1" x14ac:dyDescent="0.35">
      <c r="A18788" s="6">
        <v>513.63720000000001</v>
      </c>
      <c r="B18788" s="19">
        <f>(A18788-G18788)/G18788</f>
        <v>16.631374433612521</v>
      </c>
      <c r="C18788" s="30" t="s">
        <v>45</v>
      </c>
      <c r="D18788" s="6">
        <v>1006233</v>
      </c>
      <c r="E18788" s="6">
        <v>2520</v>
      </c>
      <c r="F18788" s="7" t="s">
        <v>25</v>
      </c>
      <c r="G18788" s="6">
        <v>29.132000000000001</v>
      </c>
    </row>
    <row r="18789" spans="1:7" ht="15" thickBot="1" x14ac:dyDescent="0.35">
      <c r="A18789" s="6">
        <v>514.10943999999995</v>
      </c>
      <c r="B18789" s="19">
        <f>(A18789-G18789)/G18789</f>
        <v>1.2255049175786115</v>
      </c>
      <c r="C18789" s="30" t="s">
        <v>188</v>
      </c>
      <c r="D18789" s="6">
        <v>1001708</v>
      </c>
      <c r="E18789" s="6">
        <v>1708</v>
      </c>
      <c r="F18789" s="7" t="s">
        <v>21</v>
      </c>
      <c r="G18789" s="6">
        <v>231.00800000000001</v>
      </c>
    </row>
    <row r="18790" spans="1:7" ht="15" thickBot="1" x14ac:dyDescent="0.35">
      <c r="A18790" s="6">
        <v>514.42143999999996</v>
      </c>
      <c r="B18790" s="19">
        <f>(A18790-G18790)/G18790</f>
        <v>1.3175477546312984</v>
      </c>
      <c r="C18790" s="30" t="s">
        <v>361</v>
      </c>
      <c r="D18790" s="6">
        <v>1002081</v>
      </c>
      <c r="E18790" s="6">
        <v>2081</v>
      </c>
      <c r="F18790" s="7" t="s">
        <v>87</v>
      </c>
      <c r="G18790" s="6">
        <v>221.96799999999999</v>
      </c>
    </row>
    <row r="18791" spans="1:7" ht="15" thickBot="1" x14ac:dyDescent="0.35">
      <c r="A18791" s="6">
        <v>514.53359999999998</v>
      </c>
      <c r="B18791" s="19">
        <f>(A18791-G18791)/G18791</f>
        <v>87.590495867768595</v>
      </c>
      <c r="C18791" s="30" t="s">
        <v>390</v>
      </c>
      <c r="D18791" s="6">
        <v>1005493</v>
      </c>
      <c r="E18791" s="6">
        <v>1238</v>
      </c>
      <c r="F18791" s="7" t="s">
        <v>25</v>
      </c>
      <c r="G18791" s="6">
        <v>5.8079999999999998</v>
      </c>
    </row>
    <row r="18792" spans="1:7" ht="15" thickBot="1" x14ac:dyDescent="0.35">
      <c r="A18792" s="6">
        <v>514.58209920000002</v>
      </c>
      <c r="B18792" s="19">
        <f>(A18792-G18792)/G18792</f>
        <v>0.45868432324580344</v>
      </c>
      <c r="C18792" s="30" t="s">
        <v>384</v>
      </c>
      <c r="D18792" s="6">
        <v>1000344</v>
      </c>
      <c r="E18792" s="6">
        <v>344</v>
      </c>
      <c r="F18792" s="7" t="s">
        <v>23</v>
      </c>
      <c r="G18792" s="6">
        <v>352.77139199999999</v>
      </c>
    </row>
    <row r="18793" spans="1:7" ht="15" thickBot="1" x14ac:dyDescent="0.35">
      <c r="A18793" s="6">
        <v>514.65440000000001</v>
      </c>
      <c r="B18793" s="19">
        <f>(A18793-G18793)/G18793</f>
        <v>1.141566465598743</v>
      </c>
      <c r="C18793" s="30" t="s">
        <v>216</v>
      </c>
      <c r="D18793" s="6">
        <v>1002616</v>
      </c>
      <c r="E18793" s="6">
        <v>2616</v>
      </c>
      <c r="F18793" s="7" t="s">
        <v>27</v>
      </c>
      <c r="G18793" s="6">
        <v>240.3168</v>
      </c>
    </row>
    <row r="18794" spans="1:7" ht="15" thickBot="1" x14ac:dyDescent="0.35">
      <c r="A18794" s="6">
        <v>514.77828480000005</v>
      </c>
      <c r="B18794" s="19">
        <f>(A18794-G18794)/G18794</f>
        <v>2.9239614326923506</v>
      </c>
      <c r="C18794" s="30" t="s">
        <v>235</v>
      </c>
      <c r="D18794" s="6">
        <v>1000331</v>
      </c>
      <c r="E18794" s="6">
        <v>331</v>
      </c>
      <c r="F18794" s="7" t="s">
        <v>35</v>
      </c>
      <c r="G18794" s="6">
        <v>131.18841599999999</v>
      </c>
    </row>
    <row r="18795" spans="1:7" ht="15" thickBot="1" x14ac:dyDescent="0.35">
      <c r="A18795" s="6">
        <v>514.79999999999995</v>
      </c>
      <c r="B18795" s="19">
        <f>(A18795-G18795)/G18795</f>
        <v>9.0208670736265102</v>
      </c>
      <c r="C18795" s="30" t="s">
        <v>20</v>
      </c>
      <c r="D18795" s="6">
        <v>1004686</v>
      </c>
      <c r="E18795" s="6">
        <v>1225</v>
      </c>
      <c r="F18795" s="7" t="s">
        <v>25</v>
      </c>
      <c r="G18795" s="6">
        <v>51.372799999999998</v>
      </c>
    </row>
    <row r="18796" spans="1:7" ht="15" thickBot="1" x14ac:dyDescent="0.35">
      <c r="A18796" s="6">
        <v>514.83119999999997</v>
      </c>
      <c r="B18796" s="19">
        <f>(A18796-G18796)/G18796</f>
        <v>1.1291190249325074</v>
      </c>
      <c r="C18796" s="30" t="s">
        <v>173</v>
      </c>
      <c r="D18796" s="6">
        <v>1004325</v>
      </c>
      <c r="E18796" s="6">
        <v>2563</v>
      </c>
      <c r="F18796" s="7" t="s">
        <v>21</v>
      </c>
      <c r="G18796" s="6">
        <v>241.8048</v>
      </c>
    </row>
    <row r="18797" spans="1:7" ht="15" thickBot="1" x14ac:dyDescent="0.35">
      <c r="A18797" s="6">
        <v>515.04128000000003</v>
      </c>
      <c r="B18797" s="19">
        <f>(A18797-G18797)/G18797</f>
        <v>2.4797829329989409</v>
      </c>
      <c r="C18797" s="30" t="s">
        <v>148</v>
      </c>
      <c r="D18797" s="6">
        <v>1001570</v>
      </c>
      <c r="E18797" s="6">
        <v>1570</v>
      </c>
      <c r="F18797" s="7" t="s">
        <v>19</v>
      </c>
      <c r="G18797" s="6">
        <v>148.00960000000001</v>
      </c>
    </row>
    <row r="18798" spans="1:7" ht="15" thickBot="1" x14ac:dyDescent="0.35">
      <c r="A18798" s="6">
        <v>515.25452159999998</v>
      </c>
      <c r="B18798" s="19">
        <f>(A18798-G18798)/G18798</f>
        <v>0.12823396115361976</v>
      </c>
      <c r="C18798" s="30" t="s">
        <v>349</v>
      </c>
      <c r="D18798" s="6">
        <v>1000538</v>
      </c>
      <c r="E18798" s="6">
        <v>538</v>
      </c>
      <c r="F18798" s="7" t="s">
        <v>17</v>
      </c>
      <c r="G18798" s="6">
        <v>456.69119999999998</v>
      </c>
    </row>
    <row r="18799" spans="1:7" ht="15" thickBot="1" x14ac:dyDescent="0.35">
      <c r="A18799" s="6">
        <v>515.40403200000003</v>
      </c>
      <c r="B18799" s="19">
        <f>(A18799-G18799)/G18799</f>
        <v>0.31236467013613045</v>
      </c>
      <c r="C18799" s="30" t="s">
        <v>84</v>
      </c>
      <c r="D18799" s="6">
        <v>1000439</v>
      </c>
      <c r="E18799" s="6">
        <v>439</v>
      </c>
      <c r="F18799" s="7" t="s">
        <v>17</v>
      </c>
      <c r="G18799" s="6">
        <v>392.72928000000002</v>
      </c>
    </row>
    <row r="18800" spans="1:7" ht="15" thickBot="1" x14ac:dyDescent="0.35">
      <c r="A18800" s="6">
        <v>515.42999999999995</v>
      </c>
      <c r="B18800" s="19">
        <f>(A18800-G18800)/G18800</f>
        <v>15.019082545997014</v>
      </c>
      <c r="C18800" s="30" t="s">
        <v>218</v>
      </c>
      <c r="D18800" s="6">
        <v>1006175</v>
      </c>
      <c r="E18800" s="6">
        <v>1798</v>
      </c>
      <c r="F18800" s="7" t="s">
        <v>42</v>
      </c>
      <c r="G18800" s="6">
        <v>32.176000000000002</v>
      </c>
    </row>
    <row r="18801" spans="1:7" ht="15" thickBot="1" x14ac:dyDescent="0.35">
      <c r="A18801" s="6">
        <v>516.2516736</v>
      </c>
      <c r="B18801" s="19">
        <f>(A18801-G18801)/G18801</f>
        <v>-9.2560201420006354E-3</v>
      </c>
      <c r="C18801" s="30" t="s">
        <v>142</v>
      </c>
      <c r="D18801" s="6">
        <v>1000229</v>
      </c>
      <c r="E18801" s="6">
        <v>229</v>
      </c>
      <c r="F18801" s="7" t="s">
        <v>17</v>
      </c>
      <c r="G18801" s="6">
        <v>521.07475199999999</v>
      </c>
    </row>
    <row r="18802" spans="1:7" ht="15" thickBot="1" x14ac:dyDescent="0.35">
      <c r="A18802" s="6">
        <v>516.32640000000004</v>
      </c>
      <c r="B18802" s="19">
        <f>(A18802-G18802)/G18802</f>
        <v>41.64340931615461</v>
      </c>
      <c r="C18802" s="30" t="s">
        <v>149</v>
      </c>
      <c r="D18802" s="6">
        <v>1005573</v>
      </c>
      <c r="E18802" s="6">
        <v>1850</v>
      </c>
      <c r="F18802" s="7" t="s">
        <v>35</v>
      </c>
      <c r="G18802" s="6">
        <v>12.108000000000001</v>
      </c>
    </row>
    <row r="18803" spans="1:7" ht="15" thickBot="1" x14ac:dyDescent="0.35">
      <c r="A18803" s="6">
        <v>516.32640000000004</v>
      </c>
      <c r="B18803" s="19">
        <f>(A18803-G18803)/G18803</f>
        <v>3.9969650046454017</v>
      </c>
      <c r="C18803" s="30" t="s">
        <v>331</v>
      </c>
      <c r="D18803" s="6">
        <v>1005753</v>
      </c>
      <c r="E18803" s="6">
        <v>955</v>
      </c>
      <c r="F18803" s="7" t="s">
        <v>23</v>
      </c>
      <c r="G18803" s="6">
        <v>103.328</v>
      </c>
    </row>
    <row r="18804" spans="1:7" ht="15" thickBot="1" x14ac:dyDescent="0.35">
      <c r="A18804" s="6">
        <v>516.32640000000004</v>
      </c>
      <c r="B18804" s="19">
        <f>(A18804-G18804)/G18804</f>
        <v>3.6196263689070216</v>
      </c>
      <c r="C18804" s="30" t="s">
        <v>174</v>
      </c>
      <c r="D18804" s="6">
        <v>1005591</v>
      </c>
      <c r="E18804" s="6">
        <v>1753</v>
      </c>
      <c r="F18804" s="7" t="s">
        <v>27</v>
      </c>
      <c r="G18804" s="6">
        <v>111.768</v>
      </c>
    </row>
    <row r="18805" spans="1:7" ht="15" thickBot="1" x14ac:dyDescent="0.35">
      <c r="A18805" s="6">
        <v>516.32640000000004</v>
      </c>
      <c r="B18805" s="19">
        <f>(A18805-G18805)/G18805</f>
        <v>1.5286318758815234</v>
      </c>
      <c r="C18805" s="30" t="s">
        <v>153</v>
      </c>
      <c r="D18805" s="6">
        <v>1005836</v>
      </c>
      <c r="E18805" s="6">
        <v>2488</v>
      </c>
      <c r="F18805" s="7" t="s">
        <v>42</v>
      </c>
      <c r="G18805" s="6">
        <v>204.19200000000001</v>
      </c>
    </row>
    <row r="18806" spans="1:7" ht="15" thickBot="1" x14ac:dyDescent="0.35">
      <c r="A18806" s="6">
        <v>516.40160000000003</v>
      </c>
      <c r="B18806" s="19">
        <f>(A18806-G18806)/G18806</f>
        <v>1.0300337132362192</v>
      </c>
      <c r="C18806" s="30" t="s">
        <v>68</v>
      </c>
      <c r="D18806" s="6">
        <v>1001269</v>
      </c>
      <c r="E18806" s="6">
        <v>1269</v>
      </c>
      <c r="F18806" s="7" t="s">
        <v>21</v>
      </c>
      <c r="G18806" s="6">
        <v>254.38079999999999</v>
      </c>
    </row>
    <row r="18807" spans="1:7" ht="15" thickBot="1" x14ac:dyDescent="0.35">
      <c r="A18807" s="6">
        <v>516.50040000000001</v>
      </c>
      <c r="B18807" s="19">
        <f>(A18807-G18807)/G18807</f>
        <v>1.6412864717144773</v>
      </c>
      <c r="C18807" s="30" t="s">
        <v>188</v>
      </c>
      <c r="D18807" s="6">
        <v>1002927</v>
      </c>
      <c r="E18807" s="6">
        <v>1340</v>
      </c>
      <c r="F18807" s="7" t="s">
        <v>35</v>
      </c>
      <c r="G18807" s="6">
        <v>195.5488</v>
      </c>
    </row>
    <row r="18808" spans="1:7" ht="15" thickBot="1" x14ac:dyDescent="0.35">
      <c r="A18808" s="6">
        <v>516.69246720000001</v>
      </c>
      <c r="B18808" s="19">
        <f>(A18808-G18808)/G18808</f>
        <v>5.1347368277075782</v>
      </c>
      <c r="C18808" s="30" t="s">
        <v>178</v>
      </c>
      <c r="D18808" s="6">
        <v>1000208</v>
      </c>
      <c r="E18808" s="6">
        <v>208</v>
      </c>
      <c r="F18808" s="7" t="s">
        <v>31</v>
      </c>
      <c r="G18808" s="6">
        <v>84.224063999999998</v>
      </c>
    </row>
    <row r="18809" spans="1:7" ht="15" thickBot="1" x14ac:dyDescent="0.35">
      <c r="A18809" s="6">
        <v>517.22280000000001</v>
      </c>
      <c r="B18809" s="19">
        <f>(A18809-G18809)/G18809</f>
        <v>3.700316248636859</v>
      </c>
      <c r="C18809" s="30" t="s">
        <v>106</v>
      </c>
      <c r="D18809" s="6">
        <v>1006209</v>
      </c>
      <c r="E18809" s="6">
        <v>2547</v>
      </c>
      <c r="F18809" s="7" t="s">
        <v>27</v>
      </c>
      <c r="G18809" s="6">
        <v>110.04</v>
      </c>
    </row>
    <row r="18810" spans="1:7" ht="15" thickBot="1" x14ac:dyDescent="0.35">
      <c r="A18810" s="6">
        <v>517.31679999999994</v>
      </c>
      <c r="B18810" s="19">
        <f>(A18810-G18810)/G18810</f>
        <v>1.9652866943027985</v>
      </c>
      <c r="C18810" s="30" t="s">
        <v>242</v>
      </c>
      <c r="D18810" s="6">
        <v>1004783</v>
      </c>
      <c r="E18810" s="6">
        <v>2126</v>
      </c>
      <c r="F18810" s="7" t="s">
        <v>19</v>
      </c>
      <c r="G18810" s="6">
        <v>174.45760000000001</v>
      </c>
    </row>
    <row r="18811" spans="1:7" ht="15" thickBot="1" x14ac:dyDescent="0.35">
      <c r="A18811" s="6">
        <v>517.98239999999998</v>
      </c>
      <c r="B18811" s="19">
        <f>(A18811-G18811)/G18811</f>
        <v>2.1426699283592523</v>
      </c>
      <c r="C18811" s="30" t="s">
        <v>203</v>
      </c>
      <c r="D18811" s="6">
        <v>1003604</v>
      </c>
      <c r="E18811" s="6">
        <v>1870</v>
      </c>
      <c r="F18811" s="7" t="s">
        <v>27</v>
      </c>
      <c r="G18811" s="6">
        <v>164.82239999999999</v>
      </c>
    </row>
    <row r="18812" spans="1:7" ht="15" thickBot="1" x14ac:dyDescent="0.35">
      <c r="A18812" s="6">
        <v>518.11919999999998</v>
      </c>
      <c r="B18812" s="19">
        <f>(A18812-G18812)/G18812</f>
        <v>70.721926910299004</v>
      </c>
      <c r="C18812" s="30" t="s">
        <v>74</v>
      </c>
      <c r="D18812" s="6">
        <v>1005556</v>
      </c>
      <c r="E18812" s="6">
        <v>1568</v>
      </c>
      <c r="F18812" s="7" t="s">
        <v>25</v>
      </c>
      <c r="G18812" s="6">
        <v>7.2240000000000002</v>
      </c>
    </row>
    <row r="18813" spans="1:7" ht="15" thickBot="1" x14ac:dyDescent="0.35">
      <c r="A18813" s="6">
        <v>518.11919999999998</v>
      </c>
      <c r="B18813" s="19">
        <f>(A18813-G18813)/G18813</f>
        <v>22.924972294052456</v>
      </c>
      <c r="C18813" s="30" t="s">
        <v>185</v>
      </c>
      <c r="D18813" s="6">
        <v>1005773</v>
      </c>
      <c r="E18813" s="6">
        <v>1260</v>
      </c>
      <c r="F18813" s="7" t="s">
        <v>31</v>
      </c>
      <c r="G18813" s="6">
        <v>21.655999999999999</v>
      </c>
    </row>
    <row r="18814" spans="1:7" ht="15" thickBot="1" x14ac:dyDescent="0.35">
      <c r="A18814" s="6">
        <v>518.11919999999998</v>
      </c>
      <c r="B18814" s="19">
        <f>(A18814-G18814)/G18814</f>
        <v>10.638943301284931</v>
      </c>
      <c r="C18814" s="30" t="s">
        <v>216</v>
      </c>
      <c r="D18814" s="6">
        <v>1006007</v>
      </c>
      <c r="E18814" s="6">
        <v>929</v>
      </c>
      <c r="F18814" s="7" t="s">
        <v>23</v>
      </c>
      <c r="G18814" s="6">
        <v>44.515999999999998</v>
      </c>
    </row>
    <row r="18815" spans="1:7" ht="15" thickBot="1" x14ac:dyDescent="0.35">
      <c r="A18815" s="6">
        <v>518.11919999999998</v>
      </c>
      <c r="B18815" s="19">
        <f>(A18815-G18815)/G18815</f>
        <v>5.0672537355379639</v>
      </c>
      <c r="C18815" s="30" t="s">
        <v>227</v>
      </c>
      <c r="D18815" s="6">
        <v>1005850</v>
      </c>
      <c r="E18815" s="6">
        <v>666</v>
      </c>
      <c r="F18815" s="7" t="s">
        <v>35</v>
      </c>
      <c r="G18815" s="6">
        <v>85.396000000000001</v>
      </c>
    </row>
    <row r="18816" spans="1:7" ht="15" thickBot="1" x14ac:dyDescent="0.35">
      <c r="A18816" s="6">
        <v>518.19039999999995</v>
      </c>
      <c r="B18816" s="19">
        <f>(A18816-G18816)/G18816</f>
        <v>2.2933597722188326</v>
      </c>
      <c r="C18816" s="30" t="s">
        <v>102</v>
      </c>
      <c r="D18816" s="6">
        <v>1005009</v>
      </c>
      <c r="E18816" s="6">
        <v>875</v>
      </c>
      <c r="F18816" s="7" t="s">
        <v>42</v>
      </c>
      <c r="G18816" s="6">
        <v>157.34399999999999</v>
      </c>
    </row>
    <row r="18817" spans="1:7" ht="15" thickBot="1" x14ac:dyDescent="0.35">
      <c r="A18817" s="6">
        <v>518.62118399999997</v>
      </c>
      <c r="B18817" s="19">
        <f>(A18817-G18817)/G18817</f>
        <v>7.5761515114806818E-2</v>
      </c>
      <c r="C18817" s="30" t="s">
        <v>342</v>
      </c>
      <c r="D18817" s="6">
        <v>1013648</v>
      </c>
      <c r="E18817" s="6">
        <v>2640</v>
      </c>
      <c r="F18817" s="7" t="s">
        <v>87</v>
      </c>
      <c r="G18817" s="6">
        <v>482.09679999999997</v>
      </c>
    </row>
    <row r="18818" spans="1:7" ht="15" thickBot="1" x14ac:dyDescent="0.35">
      <c r="A18818" s="6">
        <v>519.01559999999995</v>
      </c>
      <c r="B18818" s="19">
        <f>(A18818-G18818)/G18818</f>
        <v>932.48129496402851</v>
      </c>
      <c r="C18818" s="30" t="s">
        <v>136</v>
      </c>
      <c r="D18818" s="6">
        <v>1006038</v>
      </c>
      <c r="E18818" s="6">
        <v>1925</v>
      </c>
      <c r="F18818" s="7" t="s">
        <v>23</v>
      </c>
      <c r="G18818" s="6">
        <v>0.55600000000000005</v>
      </c>
    </row>
    <row r="18819" spans="1:7" ht="15" thickBot="1" x14ac:dyDescent="0.35">
      <c r="A18819" s="6">
        <v>519.01559999999995</v>
      </c>
      <c r="B18819" s="19">
        <f>(A18819-G18819)/G18819</f>
        <v>19.965244789142027</v>
      </c>
      <c r="C18819" s="30" t="s">
        <v>66</v>
      </c>
      <c r="D18819" s="6">
        <v>1006069</v>
      </c>
      <c r="E18819" s="6">
        <v>1224</v>
      </c>
      <c r="F18819" s="7" t="s">
        <v>87</v>
      </c>
      <c r="G18819" s="6">
        <v>24.756</v>
      </c>
    </row>
    <row r="18820" spans="1:7" ht="15" thickBot="1" x14ac:dyDescent="0.35">
      <c r="A18820" s="6">
        <v>519.01559999999995</v>
      </c>
      <c r="B18820" s="19">
        <f>(A18820-G18820)/G18820</f>
        <v>2.2437664058398537</v>
      </c>
      <c r="C18820" s="30" t="s">
        <v>324</v>
      </c>
      <c r="D18820" s="6">
        <v>1005549</v>
      </c>
      <c r="E18820" s="6">
        <v>1233</v>
      </c>
      <c r="F18820" s="7" t="s">
        <v>21</v>
      </c>
      <c r="G18820" s="6">
        <v>160.00399999999999</v>
      </c>
    </row>
    <row r="18821" spans="1:7" ht="15" thickBot="1" x14ac:dyDescent="0.35">
      <c r="A18821" s="6">
        <v>519.04319999999996</v>
      </c>
      <c r="B18821" s="19">
        <f>(A18821-G18821)/G18821</f>
        <v>-0.23815860594593358</v>
      </c>
      <c r="C18821" s="30" t="s">
        <v>63</v>
      </c>
      <c r="D18821" s="6">
        <v>1000685</v>
      </c>
      <c r="E18821" s="6">
        <v>685</v>
      </c>
      <c r="F18821" s="7" t="s">
        <v>25</v>
      </c>
      <c r="G18821" s="6">
        <v>681.30086400000005</v>
      </c>
    </row>
    <row r="18822" spans="1:7" ht="15" thickBot="1" x14ac:dyDescent="0.35">
      <c r="A18822" s="6">
        <v>519.13679999999999</v>
      </c>
      <c r="B18822" s="19">
        <f>(A18822-G18822)/G18822</f>
        <v>7.6416795397645556</v>
      </c>
      <c r="C18822" s="30" t="s">
        <v>79</v>
      </c>
      <c r="D18822" s="6">
        <v>1004936</v>
      </c>
      <c r="E18822" s="6">
        <v>1604</v>
      </c>
      <c r="F18822" s="7" t="s">
        <v>31</v>
      </c>
      <c r="G18822" s="6">
        <v>60.073599999999999</v>
      </c>
    </row>
    <row r="18823" spans="1:7" ht="15" thickBot="1" x14ac:dyDescent="0.35">
      <c r="A18823" s="6">
        <v>519.19488000000001</v>
      </c>
      <c r="B18823" s="19">
        <f>(A18823-G18823)/G18823</f>
        <v>5.6372836980977707</v>
      </c>
      <c r="C18823" s="30" t="s">
        <v>96</v>
      </c>
      <c r="D18823" s="6">
        <v>1005865</v>
      </c>
      <c r="E18823" s="6">
        <v>604</v>
      </c>
      <c r="F18823" s="7" t="s">
        <v>23</v>
      </c>
      <c r="G18823" s="6">
        <v>78.224000000000004</v>
      </c>
    </row>
    <row r="18824" spans="1:7" ht="15" thickBot="1" x14ac:dyDescent="0.35">
      <c r="A18824" s="6">
        <v>519.58433279999997</v>
      </c>
      <c r="B18824" s="19">
        <f>(A18824-G18824)/G18824</f>
        <v>-0.21937277361286475</v>
      </c>
      <c r="C18824" s="30" t="s">
        <v>50</v>
      </c>
      <c r="D18824" s="6">
        <v>1000664</v>
      </c>
      <c r="E18824" s="6">
        <v>664</v>
      </c>
      <c r="F18824" s="7" t="s">
        <v>17</v>
      </c>
      <c r="G18824" s="6">
        <v>665.59852799999999</v>
      </c>
    </row>
    <row r="18825" spans="1:7" ht="15" thickBot="1" x14ac:dyDescent="0.35">
      <c r="A18825" s="6">
        <v>519.76857600000005</v>
      </c>
      <c r="B18825" s="19">
        <f>(A18825-G18825)/G18825</f>
        <v>15.429655329371604</v>
      </c>
      <c r="C18825" s="30" t="s">
        <v>369</v>
      </c>
      <c r="D18825" s="6">
        <v>1007954</v>
      </c>
      <c r="E18825" s="6">
        <v>2175</v>
      </c>
      <c r="F18825" s="7" t="s">
        <v>87</v>
      </c>
      <c r="G18825" s="6">
        <v>31.635999999999999</v>
      </c>
    </row>
    <row r="18826" spans="1:7" ht="15" thickBot="1" x14ac:dyDescent="0.35">
      <c r="A18826" s="6">
        <v>519.76857600000005</v>
      </c>
      <c r="B18826" s="19">
        <f>(A18826-G18826)/G18826</f>
        <v>9.8033340994821833E-2</v>
      </c>
      <c r="C18826" s="30" t="s">
        <v>191</v>
      </c>
      <c r="D18826" s="6">
        <v>1010559</v>
      </c>
      <c r="E18826" s="6">
        <v>1510</v>
      </c>
      <c r="F18826" s="7" t="s">
        <v>87</v>
      </c>
      <c r="G18826" s="6">
        <v>473.36320000000001</v>
      </c>
    </row>
    <row r="18827" spans="1:7" ht="15" thickBot="1" x14ac:dyDescent="0.35">
      <c r="A18827" s="6">
        <v>519.78783999999996</v>
      </c>
      <c r="B18827" s="19">
        <f>(A18827-G18827)/G18827</f>
        <v>1.2879274888726127</v>
      </c>
      <c r="C18827" s="30" t="s">
        <v>72</v>
      </c>
      <c r="D18827" s="6">
        <v>1004494</v>
      </c>
      <c r="E18827" s="6">
        <v>707</v>
      </c>
      <c r="F18827" s="7" t="s">
        <v>19</v>
      </c>
      <c r="G18827" s="6">
        <v>227.18719999999999</v>
      </c>
    </row>
    <row r="18828" spans="1:7" ht="15" thickBot="1" x14ac:dyDescent="0.35">
      <c r="A18828" s="6">
        <v>519.91200000000003</v>
      </c>
      <c r="B18828" s="19">
        <f>(A18828-G18828)/G18828</f>
        <v>46.803604266274377</v>
      </c>
      <c r="C18828" s="30" t="s">
        <v>337</v>
      </c>
      <c r="D18828" s="6">
        <v>1005507</v>
      </c>
      <c r="E18828" s="6">
        <v>265</v>
      </c>
      <c r="F18828" s="7" t="s">
        <v>21</v>
      </c>
      <c r="G18828" s="6">
        <v>10.875999999999999</v>
      </c>
    </row>
    <row r="18829" spans="1:7" ht="15" thickBot="1" x14ac:dyDescent="0.35">
      <c r="A18829" s="6">
        <v>519.91200000000003</v>
      </c>
      <c r="B18829" s="19">
        <f>(A18829-G18829)/G18829</f>
        <v>3.3362135112593831</v>
      </c>
      <c r="C18829" s="30" t="s">
        <v>167</v>
      </c>
      <c r="D18829" s="6">
        <v>1006121</v>
      </c>
      <c r="E18829" s="6">
        <v>1012</v>
      </c>
      <c r="F18829" s="7" t="s">
        <v>87</v>
      </c>
      <c r="G18829" s="6">
        <v>119.9</v>
      </c>
    </row>
    <row r="18830" spans="1:7" ht="15" thickBot="1" x14ac:dyDescent="0.35">
      <c r="A18830" s="6">
        <v>519.91200000000003</v>
      </c>
      <c r="B18830" s="19">
        <f>(A18830-G18830)/G18830</f>
        <v>1.0562495254005622</v>
      </c>
      <c r="C18830" s="30" t="s">
        <v>137</v>
      </c>
      <c r="D18830" s="6">
        <v>1005388</v>
      </c>
      <c r="E18830" s="6">
        <v>445</v>
      </c>
      <c r="F18830" s="7" t="s">
        <v>87</v>
      </c>
      <c r="G18830" s="6">
        <v>252.84479999999999</v>
      </c>
    </row>
    <row r="18831" spans="1:7" ht="15" thickBot="1" x14ac:dyDescent="0.35">
      <c r="A18831" s="6">
        <v>519.91679999999997</v>
      </c>
      <c r="B18831" s="19">
        <f>(A18831-G18831)/G18831</f>
        <v>6.0831807481035822</v>
      </c>
      <c r="C18831" s="30" t="s">
        <v>232</v>
      </c>
      <c r="D18831" s="6">
        <v>1001996</v>
      </c>
      <c r="E18831" s="6">
        <v>1996</v>
      </c>
      <c r="F18831" s="7" t="s">
        <v>31</v>
      </c>
      <c r="G18831" s="6">
        <v>73.401600000000002</v>
      </c>
    </row>
    <row r="18832" spans="1:7" ht="15" thickBot="1" x14ac:dyDescent="0.35">
      <c r="A18832" s="6">
        <v>520.06156799999997</v>
      </c>
      <c r="B18832" s="19">
        <f>(A18832-G18832)/G18832</f>
        <v>-5.0252912544083643E-2</v>
      </c>
      <c r="C18832" s="30" t="s">
        <v>274</v>
      </c>
      <c r="D18832" s="6">
        <v>1000500</v>
      </c>
      <c r="E18832" s="6">
        <v>500</v>
      </c>
      <c r="F18832" s="7" t="s">
        <v>27</v>
      </c>
      <c r="G18832" s="6">
        <v>547.57900800000004</v>
      </c>
    </row>
    <row r="18833" spans="1:7" ht="15" thickBot="1" x14ac:dyDescent="0.35">
      <c r="A18833" s="6">
        <v>520.26524159999997</v>
      </c>
      <c r="B18833" s="19">
        <f>(A18833-G18833)/G18833</f>
        <v>-0.25871314377007298</v>
      </c>
      <c r="C18833" s="30" t="s">
        <v>138</v>
      </c>
      <c r="D18833" s="6">
        <v>1000994</v>
      </c>
      <c r="E18833" s="6">
        <v>994</v>
      </c>
      <c r="F18833" s="7" t="s">
        <v>17</v>
      </c>
      <c r="G18833" s="6">
        <v>701.84064000000001</v>
      </c>
    </row>
    <row r="18834" spans="1:7" ht="15" thickBot="1" x14ac:dyDescent="0.35">
      <c r="A18834" s="6">
        <v>520.80840000000001</v>
      </c>
      <c r="B18834" s="19">
        <f>(A18834-G18834)/G18834</f>
        <v>5.8531027948839416</v>
      </c>
      <c r="C18834" s="30" t="s">
        <v>166</v>
      </c>
      <c r="D18834" s="6">
        <v>1006138</v>
      </c>
      <c r="E18834" s="6">
        <v>80</v>
      </c>
      <c r="F18834" s="7" t="s">
        <v>17</v>
      </c>
      <c r="G18834" s="6">
        <v>75.995999999999995</v>
      </c>
    </row>
    <row r="18835" spans="1:7" ht="15" thickBot="1" x14ac:dyDescent="0.35">
      <c r="A18835" s="6">
        <v>520.86053760000004</v>
      </c>
      <c r="B18835" s="19">
        <f>(A18835-G18835)/G18835</f>
        <v>-0.15929922370113264</v>
      </c>
      <c r="C18835" s="30" t="s">
        <v>268</v>
      </c>
      <c r="D18835" s="6">
        <v>1001019</v>
      </c>
      <c r="E18835" s="6">
        <v>1019</v>
      </c>
      <c r="F18835" s="7" t="s">
        <v>87</v>
      </c>
      <c r="G18835" s="6">
        <v>619.55520000000001</v>
      </c>
    </row>
    <row r="18836" spans="1:7" ht="15" thickBot="1" x14ac:dyDescent="0.35">
      <c r="A18836" s="6">
        <v>521.26339199999995</v>
      </c>
      <c r="B18836" s="19">
        <f>(A18836-G18836)/G18836</f>
        <v>1.3125249147362357</v>
      </c>
      <c r="C18836" s="30" t="s">
        <v>131</v>
      </c>
      <c r="D18836" s="6">
        <v>1000198</v>
      </c>
      <c r="E18836" s="6">
        <v>198</v>
      </c>
      <c r="F18836" s="7" t="s">
        <v>17</v>
      </c>
      <c r="G18836" s="6">
        <v>225.40876800000001</v>
      </c>
    </row>
    <row r="18837" spans="1:7" ht="15" thickBot="1" x14ac:dyDescent="0.35">
      <c r="A18837" s="6">
        <v>521.36239999999998</v>
      </c>
      <c r="B18837" s="19">
        <f>(A18837-G18837)/G18837</f>
        <v>1.9825678248453116</v>
      </c>
      <c r="C18837" s="30" t="s">
        <v>41</v>
      </c>
      <c r="D18837" s="6">
        <v>1002425</v>
      </c>
      <c r="E18837" s="6">
        <v>2425</v>
      </c>
      <c r="F18837" s="7" t="s">
        <v>31</v>
      </c>
      <c r="G18837" s="6">
        <v>174.8032</v>
      </c>
    </row>
    <row r="18838" spans="1:7" ht="15" thickBot="1" x14ac:dyDescent="0.35">
      <c r="A18838" s="6">
        <v>521.38644480000005</v>
      </c>
      <c r="B18838" s="19">
        <f>(A18838-G18838)/G18838</f>
        <v>3.8092190643506849</v>
      </c>
      <c r="C18838" s="30" t="s">
        <v>84</v>
      </c>
      <c r="D18838" s="6">
        <v>1000369</v>
      </c>
      <c r="E18838" s="6">
        <v>369</v>
      </c>
      <c r="F18838" s="7" t="s">
        <v>27</v>
      </c>
      <c r="G18838" s="6">
        <v>108.41395199999999</v>
      </c>
    </row>
    <row r="18839" spans="1:7" ht="15" thickBot="1" x14ac:dyDescent="0.35">
      <c r="A18839" s="6">
        <v>521.70479999999998</v>
      </c>
      <c r="B18839" s="19">
        <f>(A18839-G18839)/G18839</f>
        <v>5.1734368343825441</v>
      </c>
      <c r="C18839" s="30" t="s">
        <v>89</v>
      </c>
      <c r="D18839" s="6">
        <v>1005527</v>
      </c>
      <c r="E18839" s="6">
        <v>817</v>
      </c>
      <c r="F18839" s="7" t="s">
        <v>27</v>
      </c>
      <c r="G18839" s="6">
        <v>84.507999999999996</v>
      </c>
    </row>
    <row r="18840" spans="1:7" ht="15" thickBot="1" x14ac:dyDescent="0.35">
      <c r="A18840" s="6">
        <v>521.70479999999998</v>
      </c>
      <c r="B18840" s="19">
        <f>(A18840-G18840)/G18840</f>
        <v>5.0623872826996372</v>
      </c>
      <c r="C18840" s="30" t="s">
        <v>62</v>
      </c>
      <c r="D18840" s="6">
        <v>1005607</v>
      </c>
      <c r="E18840" s="6">
        <v>1245</v>
      </c>
      <c r="F18840" s="7" t="s">
        <v>23</v>
      </c>
      <c r="G18840" s="6">
        <v>86.055999999999997</v>
      </c>
    </row>
    <row r="18841" spans="1:7" ht="15" thickBot="1" x14ac:dyDescent="0.35">
      <c r="A18841" s="6">
        <v>521.70479999999998</v>
      </c>
      <c r="B18841" s="19">
        <f>(A18841-G18841)/G18841</f>
        <v>2.2045749385749382</v>
      </c>
      <c r="C18841" s="30" t="s">
        <v>346</v>
      </c>
      <c r="D18841" s="6">
        <v>1005811</v>
      </c>
      <c r="E18841" s="6">
        <v>2126</v>
      </c>
      <c r="F18841" s="7" t="s">
        <v>21</v>
      </c>
      <c r="G18841" s="6">
        <v>162.80000000000001</v>
      </c>
    </row>
    <row r="18842" spans="1:7" ht="15" thickBot="1" x14ac:dyDescent="0.35">
      <c r="A18842" s="6">
        <v>521.85119999999995</v>
      </c>
      <c r="B18842" s="19">
        <f>(A18842-G18842)/G18842</f>
        <v>1.1205739698061192</v>
      </c>
      <c r="C18842" s="30" t="s">
        <v>38</v>
      </c>
      <c r="D18842" s="6">
        <v>1004885</v>
      </c>
      <c r="E18842" s="6">
        <v>656</v>
      </c>
      <c r="F18842" s="7" t="s">
        <v>87</v>
      </c>
      <c r="G18842" s="6">
        <v>246.08959999999999</v>
      </c>
    </row>
    <row r="18843" spans="1:7" ht="15" thickBot="1" x14ac:dyDescent="0.35">
      <c r="A18843" s="6">
        <v>521.97500160000004</v>
      </c>
      <c r="B18843" s="19">
        <f>(A18843-G18843)/G18843</f>
        <v>2.2657584370217498</v>
      </c>
      <c r="C18843" s="30" t="s">
        <v>342</v>
      </c>
      <c r="D18843" s="6">
        <v>1000162</v>
      </c>
      <c r="E18843" s="6">
        <v>162</v>
      </c>
      <c r="F18843" s="7" t="s">
        <v>35</v>
      </c>
      <c r="G18843" s="6">
        <v>159.83270400000001</v>
      </c>
    </row>
    <row r="18844" spans="1:7" ht="15" thickBot="1" x14ac:dyDescent="0.35">
      <c r="A18844" s="6">
        <v>523.21075199999996</v>
      </c>
      <c r="B18844" s="19">
        <f>(A18844-G18844)/G18844</f>
        <v>4.2660206932646236</v>
      </c>
      <c r="C18844" s="30" t="s">
        <v>181</v>
      </c>
      <c r="D18844" s="6">
        <v>1006915</v>
      </c>
      <c r="E18844" s="6">
        <v>2736</v>
      </c>
      <c r="F18844" s="7" t="s">
        <v>87</v>
      </c>
      <c r="G18844" s="6">
        <v>99.355999999999995</v>
      </c>
    </row>
    <row r="18845" spans="1:7" ht="15" thickBot="1" x14ac:dyDescent="0.35">
      <c r="A18845" s="6">
        <v>523.49760000000003</v>
      </c>
      <c r="B18845" s="19">
        <f>(A18845-G18845)/G18845</f>
        <v>9.6731691404338616</v>
      </c>
      <c r="C18845" s="30" t="s">
        <v>49</v>
      </c>
      <c r="D18845" s="6">
        <v>1005650</v>
      </c>
      <c r="E18845" s="6">
        <v>1729</v>
      </c>
      <c r="F18845" s="7" t="s">
        <v>19</v>
      </c>
      <c r="G18845" s="6">
        <v>49.048000000000002</v>
      </c>
    </row>
    <row r="18846" spans="1:7" ht="15" thickBot="1" x14ac:dyDescent="0.35">
      <c r="A18846" s="6">
        <v>523.49760000000003</v>
      </c>
      <c r="B18846" s="19">
        <f>(A18846-G18846)/G18846</f>
        <v>7.7471193690683071</v>
      </c>
      <c r="C18846" s="30" t="s">
        <v>109</v>
      </c>
      <c r="D18846" s="6">
        <v>1006000</v>
      </c>
      <c r="E18846" s="6">
        <v>2248</v>
      </c>
      <c r="F18846" s="7" t="s">
        <v>27</v>
      </c>
      <c r="G18846" s="6">
        <v>59.847999999999999</v>
      </c>
    </row>
    <row r="18847" spans="1:7" ht="15" thickBot="1" x14ac:dyDescent="0.35">
      <c r="A18847" s="6">
        <v>523.95719999999994</v>
      </c>
      <c r="B18847" s="19">
        <f>(A18847-G18847)/G18847</f>
        <v>1.2674434304547719</v>
      </c>
      <c r="C18847" s="30" t="s">
        <v>142</v>
      </c>
      <c r="D18847" s="6">
        <v>1005122</v>
      </c>
      <c r="E18847" s="6">
        <v>1254</v>
      </c>
      <c r="F18847" s="7" t="s">
        <v>42</v>
      </c>
      <c r="G18847" s="6">
        <v>231.07839999999999</v>
      </c>
    </row>
    <row r="18848" spans="1:7" ht="15" thickBot="1" x14ac:dyDescent="0.35">
      <c r="A18848" s="6">
        <v>524.03353600000003</v>
      </c>
      <c r="B18848" s="19">
        <f>(A18848-G18848)/G18848</f>
        <v>0.73810184890360675</v>
      </c>
      <c r="C18848" s="30" t="s">
        <v>113</v>
      </c>
      <c r="D18848" s="6">
        <v>1001211</v>
      </c>
      <c r="E18848" s="6">
        <v>1211</v>
      </c>
      <c r="F18848" s="7" t="s">
        <v>31</v>
      </c>
      <c r="G18848" s="6">
        <v>301.49759999999998</v>
      </c>
    </row>
    <row r="18849" spans="1:7" ht="15" thickBot="1" x14ac:dyDescent="0.35">
      <c r="A18849" s="6">
        <v>524.1946944</v>
      </c>
      <c r="B18849" s="19">
        <f>(A18849-G18849)/G18849</f>
        <v>-0.22169843808350934</v>
      </c>
      <c r="C18849" s="30" t="s">
        <v>241</v>
      </c>
      <c r="D18849" s="6">
        <v>1000895</v>
      </c>
      <c r="E18849" s="6">
        <v>895</v>
      </c>
      <c r="F18849" s="7" t="s">
        <v>35</v>
      </c>
      <c r="G18849" s="6">
        <v>673.51103999999998</v>
      </c>
    </row>
    <row r="18850" spans="1:7" ht="15" thickBot="1" x14ac:dyDescent="0.35">
      <c r="A18850" s="6">
        <v>524.39400000000001</v>
      </c>
      <c r="B18850" s="19">
        <f>(A18850-G18850)/G18850</f>
        <v>33.265159435441717</v>
      </c>
      <c r="C18850" s="30" t="s">
        <v>33</v>
      </c>
      <c r="D18850" s="6">
        <v>1005879</v>
      </c>
      <c r="E18850" s="6">
        <v>1715</v>
      </c>
      <c r="F18850" s="7" t="s">
        <v>42</v>
      </c>
      <c r="G18850" s="6">
        <v>15.304</v>
      </c>
    </row>
    <row r="18851" spans="1:7" ht="15" thickBot="1" x14ac:dyDescent="0.35">
      <c r="A18851" s="6">
        <v>524.39400000000001</v>
      </c>
      <c r="B18851" s="19">
        <f>(A18851-G18851)/G18851</f>
        <v>20.802511225677698</v>
      </c>
      <c r="C18851" s="30" t="s">
        <v>144</v>
      </c>
      <c r="D18851" s="6">
        <v>1006258</v>
      </c>
      <c r="E18851" s="6">
        <v>2376</v>
      </c>
      <c r="F18851" s="7" t="s">
        <v>19</v>
      </c>
      <c r="G18851" s="6">
        <v>24.052</v>
      </c>
    </row>
    <row r="18852" spans="1:7" ht="15" thickBot="1" x14ac:dyDescent="0.35">
      <c r="A18852" s="6">
        <v>524.39400000000001</v>
      </c>
      <c r="B18852" s="19">
        <f>(A18852-G18852)/G18852</f>
        <v>2.5174398325776073</v>
      </c>
      <c r="C18852" s="30" t="s">
        <v>376</v>
      </c>
      <c r="D18852" s="6">
        <v>1005518</v>
      </c>
      <c r="E18852" s="6">
        <v>250</v>
      </c>
      <c r="F18852" s="7" t="s">
        <v>17</v>
      </c>
      <c r="G18852" s="6">
        <v>149.084</v>
      </c>
    </row>
    <row r="18853" spans="1:7" ht="15" thickBot="1" x14ac:dyDescent="0.35">
      <c r="A18853" s="6">
        <v>524.48447999999996</v>
      </c>
      <c r="B18853" s="19">
        <f>(A18853-G18853)/G18853</f>
        <v>0.47158817575084011</v>
      </c>
      <c r="C18853" s="30" t="s">
        <v>84</v>
      </c>
      <c r="D18853" s="6">
        <v>1000250</v>
      </c>
      <c r="E18853" s="6">
        <v>250</v>
      </c>
      <c r="F18853" s="7" t="s">
        <v>19</v>
      </c>
      <c r="G18853" s="6">
        <v>356.407104</v>
      </c>
    </row>
    <row r="18854" spans="1:7" ht="15" thickBot="1" x14ac:dyDescent="0.35">
      <c r="A18854" s="6">
        <v>524.93183999999997</v>
      </c>
      <c r="B18854" s="19">
        <f>(A18854-G18854)/G18854</f>
        <v>157.49391304347824</v>
      </c>
      <c r="C18854" s="30" t="s">
        <v>166</v>
      </c>
      <c r="D18854" s="6">
        <v>1005947</v>
      </c>
      <c r="E18854" s="6">
        <v>2551</v>
      </c>
      <c r="F18854" s="7" t="s">
        <v>35</v>
      </c>
      <c r="G18854" s="6">
        <v>3.3119999999999998</v>
      </c>
    </row>
    <row r="18855" spans="1:7" ht="15" thickBot="1" x14ac:dyDescent="0.35">
      <c r="A18855" s="6">
        <v>524.93183999999997</v>
      </c>
      <c r="B18855" s="19">
        <f>(A18855-G18855)/G18855</f>
        <v>7.4421331617883562</v>
      </c>
      <c r="C18855" s="30" t="s">
        <v>127</v>
      </c>
      <c r="D18855" s="6">
        <v>1006193</v>
      </c>
      <c r="E18855" s="6">
        <v>1988</v>
      </c>
      <c r="F18855" s="7" t="s">
        <v>19</v>
      </c>
      <c r="G18855" s="6">
        <v>62.18</v>
      </c>
    </row>
    <row r="18856" spans="1:7" ht="15" thickBot="1" x14ac:dyDescent="0.35">
      <c r="A18856" s="6">
        <v>525.29039999999998</v>
      </c>
      <c r="B18856" s="19">
        <f>(A18856-G18856)/G18856</f>
        <v>8.8917294365772825</v>
      </c>
      <c r="C18856" s="30" t="s">
        <v>159</v>
      </c>
      <c r="D18856" s="6">
        <v>1005821</v>
      </c>
      <c r="E18856" s="6">
        <v>254</v>
      </c>
      <c r="F18856" s="7" t="s">
        <v>27</v>
      </c>
      <c r="G18856" s="6">
        <v>53.103999999999999</v>
      </c>
    </row>
    <row r="18857" spans="1:7" ht="15" thickBot="1" x14ac:dyDescent="0.35">
      <c r="A18857" s="6">
        <v>525.29039999999998</v>
      </c>
      <c r="B18857" s="19">
        <f>(A18857-G18857)/G18857</f>
        <v>1.7628622450525293</v>
      </c>
      <c r="C18857" s="30" t="s">
        <v>363</v>
      </c>
      <c r="D18857" s="6">
        <v>1005398</v>
      </c>
      <c r="E18857" s="6">
        <v>320</v>
      </c>
      <c r="F18857" s="7" t="s">
        <v>31</v>
      </c>
      <c r="G18857" s="6">
        <v>190.12544</v>
      </c>
    </row>
    <row r="18858" spans="1:7" ht="15" thickBot="1" x14ac:dyDescent="0.35">
      <c r="A18858" s="6">
        <v>525.30920000000003</v>
      </c>
      <c r="B18858" s="19">
        <f>(A18858-G18858)/G18858</f>
        <v>1.1478643577699565</v>
      </c>
      <c r="C18858" s="30" t="s">
        <v>227</v>
      </c>
      <c r="D18858" s="6">
        <v>1003660</v>
      </c>
      <c r="E18858" s="6">
        <v>50</v>
      </c>
      <c r="F18858" s="7" t="s">
        <v>21</v>
      </c>
      <c r="G18858" s="6">
        <v>244.5728</v>
      </c>
    </row>
    <row r="18859" spans="1:7" ht="15" thickBot="1" x14ac:dyDescent="0.35">
      <c r="A18859" s="6">
        <v>525.81359999999995</v>
      </c>
      <c r="B18859" s="19">
        <f>(A18859-G18859)/G18859</f>
        <v>3.5922906011570386</v>
      </c>
      <c r="C18859" s="30" t="s">
        <v>307</v>
      </c>
      <c r="D18859" s="6">
        <v>1003283</v>
      </c>
      <c r="E18859" s="6">
        <v>2641</v>
      </c>
      <c r="F18859" s="7" t="s">
        <v>35</v>
      </c>
      <c r="G18859" s="6">
        <v>114.4992</v>
      </c>
    </row>
    <row r="18860" spans="1:7" ht="15" thickBot="1" x14ac:dyDescent="0.35">
      <c r="A18860" s="6">
        <v>526.77830400000005</v>
      </c>
      <c r="B18860" s="19">
        <f>(A18860-G18860)/G18860</f>
        <v>-0.22466386822967674</v>
      </c>
      <c r="C18860" s="30" t="s">
        <v>327</v>
      </c>
      <c r="D18860" s="6">
        <v>1000426</v>
      </c>
      <c r="E18860" s="6">
        <v>426</v>
      </c>
      <c r="F18860" s="7" t="s">
        <v>21</v>
      </c>
      <c r="G18860" s="6">
        <v>679.419264</v>
      </c>
    </row>
    <row r="18861" spans="1:7" ht="15" thickBot="1" x14ac:dyDescent="0.35">
      <c r="A18861" s="6">
        <v>527.08320000000003</v>
      </c>
      <c r="B18861" s="19">
        <f>(A18861-G18861)/G18861</f>
        <v>12.949904721575271</v>
      </c>
      <c r="C18861" s="30" t="s">
        <v>380</v>
      </c>
      <c r="D18861" s="6">
        <v>1005894</v>
      </c>
      <c r="E18861" s="6">
        <v>2484</v>
      </c>
      <c r="F18861" s="7" t="s">
        <v>17</v>
      </c>
      <c r="G18861" s="6">
        <v>37.783999999999999</v>
      </c>
    </row>
    <row r="18862" spans="1:7" ht="15" thickBot="1" x14ac:dyDescent="0.35">
      <c r="A18862" s="6">
        <v>527.08320000000003</v>
      </c>
      <c r="B18862" s="19">
        <f>(A18862-G18862)/G18862</f>
        <v>9.2529411764705891</v>
      </c>
      <c r="C18862" s="30" t="s">
        <v>378</v>
      </c>
      <c r="D18862" s="6">
        <v>1005524</v>
      </c>
      <c r="E18862" s="6">
        <v>2813</v>
      </c>
      <c r="F18862" s="7" t="s">
        <v>35</v>
      </c>
      <c r="G18862" s="6">
        <v>51.408000000000001</v>
      </c>
    </row>
    <row r="18863" spans="1:7" ht="15" thickBot="1" x14ac:dyDescent="0.35">
      <c r="A18863" s="6">
        <v>527.08320000000003</v>
      </c>
      <c r="B18863" s="19">
        <f>(A18863-G18863)/G18863</f>
        <v>4.3432869713312519</v>
      </c>
      <c r="C18863" s="30" t="s">
        <v>197</v>
      </c>
      <c r="D18863" s="6">
        <v>1005795</v>
      </c>
      <c r="E18863" s="6">
        <v>2458</v>
      </c>
      <c r="F18863" s="7" t="s">
        <v>27</v>
      </c>
      <c r="G18863" s="6">
        <v>98.644000000000005</v>
      </c>
    </row>
    <row r="18864" spans="1:7" ht="15" thickBot="1" x14ac:dyDescent="0.35">
      <c r="A18864" s="6">
        <v>527.10527999999999</v>
      </c>
      <c r="B18864" s="19">
        <f>(A18864-G18864)/G18864</f>
        <v>3.7405646530635739</v>
      </c>
      <c r="C18864" s="30" t="s">
        <v>364</v>
      </c>
      <c r="D18864" s="6">
        <v>1002023</v>
      </c>
      <c r="E18864" s="6">
        <v>2023</v>
      </c>
      <c r="F18864" s="7" t="s">
        <v>23</v>
      </c>
      <c r="G18864" s="6">
        <v>111.1904</v>
      </c>
    </row>
    <row r="18865" spans="1:7" ht="15" thickBot="1" x14ac:dyDescent="0.35">
      <c r="A18865" s="6">
        <v>527.56600000000003</v>
      </c>
      <c r="B18865" s="19">
        <f>(A18865-G18865)/G18865</f>
        <v>1.0341070326958668</v>
      </c>
      <c r="C18865" s="30" t="s">
        <v>193</v>
      </c>
      <c r="D18865" s="6">
        <v>1004243</v>
      </c>
      <c r="E18865" s="6">
        <v>1115</v>
      </c>
      <c r="F18865" s="7" t="s">
        <v>17</v>
      </c>
      <c r="G18865" s="6">
        <v>259.36</v>
      </c>
    </row>
    <row r="18866" spans="1:7" ht="15" thickBot="1" x14ac:dyDescent="0.35">
      <c r="A18866" s="6">
        <v>527.631936</v>
      </c>
      <c r="B18866" s="19">
        <f>(A18866-G18866)/G18866</f>
        <v>0.10098685185763884</v>
      </c>
      <c r="C18866" s="30" t="s">
        <v>128</v>
      </c>
      <c r="D18866" s="6">
        <v>1000814</v>
      </c>
      <c r="E18866" s="6">
        <v>814</v>
      </c>
      <c r="F18866" s="7" t="s">
        <v>35</v>
      </c>
      <c r="G18866" s="6">
        <v>479.235456</v>
      </c>
    </row>
    <row r="18867" spans="1:7" ht="15" thickBot="1" x14ac:dyDescent="0.35">
      <c r="A18867" s="6">
        <v>527.9796</v>
      </c>
      <c r="B18867" s="19">
        <f>(A18867-G18867)/G18867</f>
        <v>2.7524135774391629</v>
      </c>
      <c r="C18867" s="30" t="s">
        <v>266</v>
      </c>
      <c r="D18867" s="6">
        <v>1005999</v>
      </c>
      <c r="E18867" s="6">
        <v>2150</v>
      </c>
      <c r="F18867" s="7" t="s">
        <v>35</v>
      </c>
      <c r="G18867" s="6">
        <v>140.70400000000001</v>
      </c>
    </row>
    <row r="18868" spans="1:7" ht="15" thickBot="1" x14ac:dyDescent="0.35">
      <c r="A18868" s="6">
        <v>528.11199999999997</v>
      </c>
      <c r="B18868" s="19">
        <f>(A18868-G18868)/G18868</f>
        <v>1.0986406236091504</v>
      </c>
      <c r="C18868" s="30" t="s">
        <v>46</v>
      </c>
      <c r="D18868" s="6">
        <v>1002243</v>
      </c>
      <c r="E18868" s="6">
        <v>2243</v>
      </c>
      <c r="F18868" s="7" t="s">
        <v>27</v>
      </c>
      <c r="G18868" s="6">
        <v>251.6448</v>
      </c>
    </row>
    <row r="18869" spans="1:7" ht="15" thickBot="1" x14ac:dyDescent="0.35">
      <c r="A18869" s="6">
        <v>528.1840512</v>
      </c>
      <c r="B18869" s="19">
        <f>(A18869-G18869)/G18869</f>
        <v>1.2149781800028987</v>
      </c>
      <c r="C18869" s="30" t="s">
        <v>179</v>
      </c>
      <c r="D18869" s="6">
        <v>1000930</v>
      </c>
      <c r="E18869" s="6">
        <v>930</v>
      </c>
      <c r="F18869" s="7" t="s">
        <v>42</v>
      </c>
      <c r="G18869" s="6">
        <v>238.46016</v>
      </c>
    </row>
    <row r="18870" spans="1:7" ht="15" thickBot="1" x14ac:dyDescent="0.35">
      <c r="A18870" s="6">
        <v>528.32000000000005</v>
      </c>
      <c r="B18870" s="19">
        <f>(A18870-G18870)/G18870</f>
        <v>1.2613340638268733</v>
      </c>
      <c r="C18870" s="30" t="s">
        <v>350</v>
      </c>
      <c r="D18870" s="6">
        <v>1001673</v>
      </c>
      <c r="E18870" s="6">
        <v>1673</v>
      </c>
      <c r="F18870" s="7" t="s">
        <v>27</v>
      </c>
      <c r="G18870" s="6">
        <v>233.63200000000001</v>
      </c>
    </row>
    <row r="18871" spans="1:7" ht="15" thickBot="1" x14ac:dyDescent="0.35">
      <c r="A18871" s="6">
        <v>528.87599999999998</v>
      </c>
      <c r="B18871" s="19">
        <f>(A18871-G18871)/G18871</f>
        <v>2.6528621947176485</v>
      </c>
      <c r="C18871" s="30" t="s">
        <v>315</v>
      </c>
      <c r="D18871" s="6">
        <v>1005937</v>
      </c>
      <c r="E18871" s="6">
        <v>1074</v>
      </c>
      <c r="F18871" s="7" t="s">
        <v>31</v>
      </c>
      <c r="G18871" s="6">
        <v>144.78399999999999</v>
      </c>
    </row>
    <row r="18872" spans="1:7" ht="15" thickBot="1" x14ac:dyDescent="0.35">
      <c r="A18872" s="6">
        <v>528.94771200000002</v>
      </c>
      <c r="B18872" s="19">
        <f>(A18872-G18872)/G18872</f>
        <v>-0.18154821203988869</v>
      </c>
      <c r="C18872" s="30" t="s">
        <v>80</v>
      </c>
      <c r="D18872" s="6">
        <v>1012644</v>
      </c>
      <c r="E18872" s="6">
        <v>1278</v>
      </c>
      <c r="F18872" s="7" t="s">
        <v>87</v>
      </c>
      <c r="G18872" s="6">
        <v>646.27840000000003</v>
      </c>
    </row>
    <row r="18873" spans="1:7" ht="15" thickBot="1" x14ac:dyDescent="0.35">
      <c r="A18873" s="6">
        <v>529.23455999999999</v>
      </c>
      <c r="B18873" s="19">
        <f>(A18873-G18873)/G18873</f>
        <v>13.109911485549748</v>
      </c>
      <c r="C18873" s="30" t="s">
        <v>55</v>
      </c>
      <c r="D18873" s="6">
        <v>1005779</v>
      </c>
      <c r="E18873" s="6">
        <v>853</v>
      </c>
      <c r="F18873" s="7" t="s">
        <v>35</v>
      </c>
      <c r="G18873" s="6">
        <v>37.508000000000003</v>
      </c>
    </row>
    <row r="18874" spans="1:7" ht="15" thickBot="1" x14ac:dyDescent="0.35">
      <c r="A18874" s="6">
        <v>529.2635712</v>
      </c>
      <c r="B18874" s="19">
        <f>(A18874-G18874)/G18874</f>
        <v>1.1664218036296421</v>
      </c>
      <c r="C18874" s="30" t="s">
        <v>384</v>
      </c>
      <c r="D18874" s="6">
        <v>1000187</v>
      </c>
      <c r="E18874" s="6">
        <v>187</v>
      </c>
      <c r="F18874" s="7" t="s">
        <v>35</v>
      </c>
      <c r="G18874" s="6">
        <v>244.30310399999999</v>
      </c>
    </row>
    <row r="18875" spans="1:7" ht="15" thickBot="1" x14ac:dyDescent="0.35">
      <c r="A18875" s="6">
        <v>529.41158399999995</v>
      </c>
      <c r="B18875" s="19">
        <f>(A18875-G18875)/G18875</f>
        <v>1.2248892740460298</v>
      </c>
      <c r="C18875" s="30" t="s">
        <v>329</v>
      </c>
      <c r="D18875" s="6">
        <v>1000754</v>
      </c>
      <c r="E18875" s="6">
        <v>754</v>
      </c>
      <c r="F18875" s="7" t="s">
        <v>31</v>
      </c>
      <c r="G18875" s="6">
        <v>237.94963200000001</v>
      </c>
    </row>
    <row r="18876" spans="1:7" ht="15" thickBot="1" x14ac:dyDescent="0.35">
      <c r="A18876" s="6">
        <v>529.88</v>
      </c>
      <c r="B18876" s="19">
        <f>(A18876-G18876)/G18876</f>
        <v>0.29694536910123359</v>
      </c>
      <c r="C18876" s="30" t="s">
        <v>37</v>
      </c>
      <c r="D18876" s="6">
        <v>1005231</v>
      </c>
      <c r="E18876" s="6">
        <v>892</v>
      </c>
      <c r="F18876" s="7" t="s">
        <v>35</v>
      </c>
      <c r="G18876" s="6">
        <v>408.56</v>
      </c>
    </row>
    <row r="18877" spans="1:7" ht="15" thickBot="1" x14ac:dyDescent="0.35">
      <c r="A18877" s="6">
        <v>530.15872000000002</v>
      </c>
      <c r="B18877" s="19">
        <f>(A18877-G18877)/G18877</f>
        <v>-0.17242660141771021</v>
      </c>
      <c r="C18877" s="30" t="s">
        <v>165</v>
      </c>
      <c r="D18877" s="6">
        <v>1001423</v>
      </c>
      <c r="E18877" s="6">
        <v>1423</v>
      </c>
      <c r="F18877" s="7" t="s">
        <v>25</v>
      </c>
      <c r="G18877" s="6">
        <v>640.61836800000003</v>
      </c>
    </row>
    <row r="18878" spans="1:7" ht="15" thickBot="1" x14ac:dyDescent="0.35">
      <c r="A18878" s="6">
        <v>530.66880000000003</v>
      </c>
      <c r="B18878" s="19">
        <f>(A18878-G18878)/G18878</f>
        <v>16.412678829242683</v>
      </c>
      <c r="C18878" s="30" t="s">
        <v>271</v>
      </c>
      <c r="D18878" s="6">
        <v>1005684</v>
      </c>
      <c r="E18878" s="6">
        <v>1994</v>
      </c>
      <c r="F18878" s="7" t="s">
        <v>19</v>
      </c>
      <c r="G18878" s="6">
        <v>30.475999999999999</v>
      </c>
    </row>
    <row r="18879" spans="1:7" ht="15" thickBot="1" x14ac:dyDescent="0.35">
      <c r="A18879" s="6">
        <v>530.87257599999998</v>
      </c>
      <c r="B18879" s="19">
        <f>(A18879-G18879)/G18879</f>
        <v>1.4051856469735409</v>
      </c>
      <c r="C18879" s="30" t="s">
        <v>293</v>
      </c>
      <c r="D18879" s="6">
        <v>1001853</v>
      </c>
      <c r="E18879" s="6">
        <v>1853</v>
      </c>
      <c r="F18879" s="7" t="s">
        <v>19</v>
      </c>
      <c r="G18879" s="6">
        <v>220.72</v>
      </c>
    </row>
    <row r="18880" spans="1:7" ht="15" thickBot="1" x14ac:dyDescent="0.35">
      <c r="A18880" s="6">
        <v>531.12800000000004</v>
      </c>
      <c r="B18880" s="19">
        <f>(A18880-G18880)/G18880</f>
        <v>4.5173187514543098</v>
      </c>
      <c r="C18880" s="30" t="s">
        <v>91</v>
      </c>
      <c r="D18880" s="6">
        <v>1002114</v>
      </c>
      <c r="E18880" s="6">
        <v>2114</v>
      </c>
      <c r="F18880" s="7" t="s">
        <v>31</v>
      </c>
      <c r="G18880" s="6">
        <v>96.265600000000006</v>
      </c>
    </row>
    <row r="18881" spans="1:7" ht="15" thickBot="1" x14ac:dyDescent="0.35">
      <c r="A18881" s="6">
        <v>531.28857600000003</v>
      </c>
      <c r="B18881" s="19">
        <f>(A18881-G18881)/G18881</f>
        <v>0.20559418622889117</v>
      </c>
      <c r="C18881" s="30" t="s">
        <v>345</v>
      </c>
      <c r="D18881" s="6">
        <v>1000753</v>
      </c>
      <c r="E18881" s="6">
        <v>753</v>
      </c>
      <c r="F18881" s="7" t="s">
        <v>42</v>
      </c>
      <c r="G18881" s="6">
        <v>440.68608</v>
      </c>
    </row>
    <row r="18882" spans="1:7" ht="15" thickBot="1" x14ac:dyDescent="0.35">
      <c r="A18882" s="6">
        <v>531.32039999999995</v>
      </c>
      <c r="B18882" s="19">
        <f>(A18882-G18882)/G18882</f>
        <v>17.152140045916692</v>
      </c>
      <c r="C18882" s="30" t="s">
        <v>26</v>
      </c>
      <c r="D18882" s="6">
        <v>1002220</v>
      </c>
      <c r="E18882" s="6">
        <v>2220</v>
      </c>
      <c r="F18882" s="7" t="s">
        <v>19</v>
      </c>
      <c r="G18882" s="6">
        <v>29.270399999999999</v>
      </c>
    </row>
    <row r="18883" spans="1:7" ht="15" thickBot="1" x14ac:dyDescent="0.35">
      <c r="A18883" s="6">
        <v>531.51022079999996</v>
      </c>
      <c r="B18883" s="19">
        <f>(A18883-G18883)/G18883</f>
        <v>-4.4927835236497765E-2</v>
      </c>
      <c r="C18883" s="30" t="s">
        <v>78</v>
      </c>
      <c r="D18883" s="6">
        <v>1000347</v>
      </c>
      <c r="E18883" s="6">
        <v>347</v>
      </c>
      <c r="F18883" s="7" t="s">
        <v>42</v>
      </c>
      <c r="G18883" s="6">
        <v>556.51315199999999</v>
      </c>
    </row>
    <row r="18884" spans="1:7" ht="15" thickBot="1" x14ac:dyDescent="0.35">
      <c r="A18884" s="6">
        <v>531.55960000000005</v>
      </c>
      <c r="B18884" s="19">
        <f>(A18884-G18884)/G18884</f>
        <v>2.9115636847434483</v>
      </c>
      <c r="C18884" s="30" t="s">
        <v>24</v>
      </c>
      <c r="D18884" s="6">
        <v>1004388</v>
      </c>
      <c r="E18884" s="6">
        <v>1437</v>
      </c>
      <c r="F18884" s="7" t="s">
        <v>21</v>
      </c>
      <c r="G18884" s="6">
        <v>135.89439999999999</v>
      </c>
    </row>
    <row r="18885" spans="1:7" ht="15" thickBot="1" x14ac:dyDescent="0.35">
      <c r="A18885" s="6">
        <v>531.5652</v>
      </c>
      <c r="B18885" s="19">
        <f>(A18885-G18885)/G18885</f>
        <v>150.87577142857143</v>
      </c>
      <c r="C18885" s="30" t="s">
        <v>138</v>
      </c>
      <c r="D18885" s="6">
        <v>1005900</v>
      </c>
      <c r="E18885" s="6">
        <v>1344</v>
      </c>
      <c r="F18885" s="7" t="s">
        <v>27</v>
      </c>
      <c r="G18885" s="6">
        <v>3.5</v>
      </c>
    </row>
    <row r="18886" spans="1:7" ht="15" thickBot="1" x14ac:dyDescent="0.35">
      <c r="A18886" s="6">
        <v>531.5652</v>
      </c>
      <c r="B18886" s="19">
        <f>(A18886-G18886)/G18886</f>
        <v>20.406459407216495</v>
      </c>
      <c r="C18886" s="30" t="s">
        <v>266</v>
      </c>
      <c r="D18886" s="6">
        <v>1006177</v>
      </c>
      <c r="E18886" s="6">
        <v>1527</v>
      </c>
      <c r="F18886" s="7" t="s">
        <v>42</v>
      </c>
      <c r="G18886" s="6">
        <v>24.832000000000001</v>
      </c>
    </row>
    <row r="18887" spans="1:7" ht="15" thickBot="1" x14ac:dyDescent="0.35">
      <c r="A18887" s="6">
        <v>531.91257599999994</v>
      </c>
      <c r="B18887" s="19">
        <f>(A18887-G18887)/G18887</f>
        <v>-0.16713475123574933</v>
      </c>
      <c r="C18887" s="30" t="s">
        <v>347</v>
      </c>
      <c r="D18887" s="6">
        <v>1000795</v>
      </c>
      <c r="E18887" s="6">
        <v>795</v>
      </c>
      <c r="F18887" s="7" t="s">
        <v>42</v>
      </c>
      <c r="G18887" s="6">
        <v>638.65382399999999</v>
      </c>
    </row>
    <row r="18888" spans="1:7" ht="15" thickBot="1" x14ac:dyDescent="0.35">
      <c r="A18888" s="6">
        <v>532.13679999999999</v>
      </c>
      <c r="B18888" s="19">
        <f>(A18888-G18888)/G18888</f>
        <v>1.4831302542967642</v>
      </c>
      <c r="C18888" s="30" t="s">
        <v>115</v>
      </c>
      <c r="D18888" s="6">
        <v>1003516</v>
      </c>
      <c r="E18888" s="6">
        <v>2511</v>
      </c>
      <c r="F18888" s="7" t="s">
        <v>31</v>
      </c>
      <c r="G18888" s="6">
        <v>214.30080000000001</v>
      </c>
    </row>
    <row r="18889" spans="1:7" ht="15" thickBot="1" x14ac:dyDescent="0.35">
      <c r="A18889" s="6">
        <v>532.38988800000004</v>
      </c>
      <c r="B18889" s="19">
        <f>(A18889-G18889)/G18889</f>
        <v>-4.2480762922078932E-2</v>
      </c>
      <c r="C18889" s="30" t="s">
        <v>298</v>
      </c>
      <c r="D18889" s="6">
        <v>1010598</v>
      </c>
      <c r="E18889" s="6">
        <v>2377</v>
      </c>
      <c r="F18889" s="7" t="s">
        <v>87</v>
      </c>
      <c r="G18889" s="6">
        <v>556.00959999999998</v>
      </c>
    </row>
    <row r="18890" spans="1:7" ht="15" thickBot="1" x14ac:dyDescent="0.35">
      <c r="A18890" s="6">
        <v>532.46159999999998</v>
      </c>
      <c r="B18890" s="19">
        <f>(A18890-G18890)/G18890</f>
        <v>26.133183856502242</v>
      </c>
      <c r="C18890" s="30" t="s">
        <v>137</v>
      </c>
      <c r="D18890" s="6">
        <v>1005854</v>
      </c>
      <c r="E18890" s="6">
        <v>1649</v>
      </c>
      <c r="F18890" s="7" t="s">
        <v>35</v>
      </c>
      <c r="G18890" s="6">
        <v>19.623999999999999</v>
      </c>
    </row>
    <row r="18891" spans="1:7" ht="15" thickBot="1" x14ac:dyDescent="0.35">
      <c r="A18891" s="6">
        <v>532.68280000000004</v>
      </c>
      <c r="B18891" s="19">
        <f>(A18891-G18891)/G18891</f>
        <v>7.4127646939910052</v>
      </c>
      <c r="C18891" s="30" t="s">
        <v>276</v>
      </c>
      <c r="D18891" s="6">
        <v>1003833</v>
      </c>
      <c r="E18891" s="6">
        <v>1470</v>
      </c>
      <c r="F18891" s="7" t="s">
        <v>23</v>
      </c>
      <c r="G18891" s="6">
        <v>63.318399999999997</v>
      </c>
    </row>
    <row r="18892" spans="1:7" ht="15" thickBot="1" x14ac:dyDescent="0.35">
      <c r="A18892" s="6">
        <v>532.81799999999998</v>
      </c>
      <c r="B18892" s="19">
        <f>(A18892-G18892)/G18892</f>
        <v>1.5510675052475138</v>
      </c>
      <c r="C18892" s="30" t="s">
        <v>355</v>
      </c>
      <c r="D18892" s="6">
        <v>1002156</v>
      </c>
      <c r="E18892" s="6">
        <v>2156</v>
      </c>
      <c r="F18892" s="7" t="s">
        <v>35</v>
      </c>
      <c r="G18892" s="6">
        <v>208.86080000000001</v>
      </c>
    </row>
    <row r="18893" spans="1:7" ht="15" thickBot="1" x14ac:dyDescent="0.35">
      <c r="A18893" s="6">
        <v>532.94280000000003</v>
      </c>
      <c r="B18893" s="19">
        <f>(A18893-G18893)/G18893</f>
        <v>1.3981888805690752</v>
      </c>
      <c r="C18893" s="30" t="s">
        <v>198</v>
      </c>
      <c r="D18893" s="6">
        <v>1004652</v>
      </c>
      <c r="E18893" s="6">
        <v>1318</v>
      </c>
      <c r="F18893" s="7" t="s">
        <v>35</v>
      </c>
      <c r="G18893" s="6">
        <v>222.22720000000001</v>
      </c>
    </row>
    <row r="18894" spans="1:7" ht="15" thickBot="1" x14ac:dyDescent="0.35">
      <c r="A18894" s="6">
        <v>533.09817599999997</v>
      </c>
      <c r="B18894" s="19">
        <f>(A18894-G18894)/G18894</f>
        <v>-0.11710160467257864</v>
      </c>
      <c r="C18894" s="30" t="s">
        <v>285</v>
      </c>
      <c r="D18894" s="6">
        <v>1000702</v>
      </c>
      <c r="E18894" s="6">
        <v>702</v>
      </c>
      <c r="F18894" s="7" t="s">
        <v>42</v>
      </c>
      <c r="G18894" s="6">
        <v>603.80467199999998</v>
      </c>
    </row>
    <row r="18895" spans="1:7" ht="15" thickBot="1" x14ac:dyDescent="0.35">
      <c r="A18895" s="6">
        <v>533.35799999999995</v>
      </c>
      <c r="B18895" s="19">
        <f>(A18895-G18895)/G18895</f>
        <v>19.141918429003017</v>
      </c>
      <c r="C18895" s="30" t="s">
        <v>355</v>
      </c>
      <c r="D18895" s="6">
        <v>1005575</v>
      </c>
      <c r="E18895" s="6">
        <v>1738</v>
      </c>
      <c r="F18895" s="7" t="s">
        <v>35</v>
      </c>
      <c r="G18895" s="6">
        <v>26.48</v>
      </c>
    </row>
    <row r="18896" spans="1:7" ht="15" thickBot="1" x14ac:dyDescent="0.35">
      <c r="A18896" s="6">
        <v>533.35799999999995</v>
      </c>
      <c r="B18896" s="19">
        <f>(A18896-G18896)/G18896</f>
        <v>1387.9531249999998</v>
      </c>
      <c r="C18896" s="30" t="s">
        <v>223</v>
      </c>
      <c r="D18896" s="6">
        <v>1006062</v>
      </c>
      <c r="E18896" s="6">
        <v>2690</v>
      </c>
      <c r="F18896" s="7" t="s">
        <v>17</v>
      </c>
      <c r="G18896" s="6">
        <v>0.38400000000000001</v>
      </c>
    </row>
    <row r="18897" spans="1:7" ht="15" thickBot="1" x14ac:dyDescent="0.35">
      <c r="A18897" s="6">
        <v>533.599872</v>
      </c>
      <c r="B18897" s="19">
        <f>(A18897-G18897)/G18897</f>
        <v>7.4938752650441809E-2</v>
      </c>
      <c r="C18897" s="30" t="s">
        <v>329</v>
      </c>
      <c r="D18897" s="6">
        <v>1000763</v>
      </c>
      <c r="E18897" s="6">
        <v>763</v>
      </c>
      <c r="F18897" s="7" t="s">
        <v>25</v>
      </c>
      <c r="G18897" s="6">
        <v>496.40025600000001</v>
      </c>
    </row>
    <row r="18898" spans="1:7" ht="15" thickBot="1" x14ac:dyDescent="0.35">
      <c r="A18898" s="6">
        <v>534.14815999999996</v>
      </c>
      <c r="B18898" s="19">
        <f>(A18898-G18898)/G18898</f>
        <v>0.40332501029870432</v>
      </c>
      <c r="C18898" s="30" t="s">
        <v>277</v>
      </c>
      <c r="D18898" s="6">
        <v>1003020</v>
      </c>
      <c r="E18898" s="6">
        <v>1675</v>
      </c>
      <c r="F18898" s="7" t="s">
        <v>35</v>
      </c>
      <c r="G18898" s="6">
        <v>380.63040000000001</v>
      </c>
    </row>
    <row r="18899" spans="1:7" ht="15" thickBot="1" x14ac:dyDescent="0.35">
      <c r="A18899" s="6">
        <v>534.20889599999998</v>
      </c>
      <c r="B18899" s="19">
        <f>(A18899-G18899)/G18899</f>
        <v>0.51324225250998012</v>
      </c>
      <c r="C18899" s="30" t="s">
        <v>66</v>
      </c>
      <c r="D18899" s="6">
        <v>1000905</v>
      </c>
      <c r="E18899" s="6">
        <v>905</v>
      </c>
      <c r="F18899" s="7" t="s">
        <v>27</v>
      </c>
      <c r="G18899" s="6">
        <v>353.02271999999999</v>
      </c>
    </row>
    <row r="18900" spans="1:7" ht="15" thickBot="1" x14ac:dyDescent="0.35">
      <c r="A18900" s="6">
        <v>534.25440000000003</v>
      </c>
      <c r="B18900" s="19">
        <f>(A18900-G18900)/G18900</f>
        <v>23.218241160471447</v>
      </c>
      <c r="C18900" s="30" t="s">
        <v>303</v>
      </c>
      <c r="D18900" s="6">
        <v>1006166</v>
      </c>
      <c r="E18900" s="6">
        <v>1578</v>
      </c>
      <c r="F18900" s="7" t="s">
        <v>42</v>
      </c>
      <c r="G18900" s="6">
        <v>22.06</v>
      </c>
    </row>
    <row r="18901" spans="1:7" ht="15" thickBot="1" x14ac:dyDescent="0.35">
      <c r="A18901" s="6">
        <v>534.25440000000003</v>
      </c>
      <c r="B18901" s="19">
        <f>(A18901-G18901)/G18901</f>
        <v>18.90219043361645</v>
      </c>
      <c r="C18901" s="30" t="s">
        <v>198</v>
      </c>
      <c r="D18901" s="6">
        <v>1005838</v>
      </c>
      <c r="E18901" s="6">
        <v>919</v>
      </c>
      <c r="F18901" s="7" t="s">
        <v>25</v>
      </c>
      <c r="G18901" s="6">
        <v>26.844000000000001</v>
      </c>
    </row>
    <row r="18902" spans="1:7" ht="15" thickBot="1" x14ac:dyDescent="0.35">
      <c r="A18902" s="6">
        <v>534.25440000000003</v>
      </c>
      <c r="B18902" s="19">
        <f>(A18902-G18902)/G18902</f>
        <v>6.963011983544984</v>
      </c>
      <c r="C18902" s="30" t="s">
        <v>199</v>
      </c>
      <c r="D18902" s="6">
        <v>1005505</v>
      </c>
      <c r="E18902" s="6">
        <v>1325</v>
      </c>
      <c r="F18902" s="7" t="s">
        <v>27</v>
      </c>
      <c r="G18902" s="6">
        <v>67.091999999999999</v>
      </c>
    </row>
    <row r="18903" spans="1:7" ht="15" thickBot="1" x14ac:dyDescent="0.35">
      <c r="A18903" s="6">
        <v>534.25440000000003</v>
      </c>
      <c r="B18903" s="19">
        <f>(A18903-G18903)/G18903</f>
        <v>2.7358357574401428</v>
      </c>
      <c r="C18903" s="30" t="s">
        <v>119</v>
      </c>
      <c r="D18903" s="6">
        <v>1005942</v>
      </c>
      <c r="E18903" s="6">
        <v>1063</v>
      </c>
      <c r="F18903" s="7" t="s">
        <v>31</v>
      </c>
      <c r="G18903" s="6">
        <v>143.00800000000001</v>
      </c>
    </row>
    <row r="18904" spans="1:7" ht="15" thickBot="1" x14ac:dyDescent="0.35">
      <c r="A18904" s="6">
        <v>534.25440000000003</v>
      </c>
      <c r="B18904" s="19">
        <f>(A18904-G18904)/G18904</f>
        <v>2.0819761404804207</v>
      </c>
      <c r="C18904" s="30" t="s">
        <v>329</v>
      </c>
      <c r="D18904" s="6">
        <v>1005646</v>
      </c>
      <c r="E18904" s="6">
        <v>2665</v>
      </c>
      <c r="F18904" s="7" t="s">
        <v>21</v>
      </c>
      <c r="G18904" s="6">
        <v>173.34800000000001</v>
      </c>
    </row>
    <row r="18905" spans="1:7" ht="15" thickBot="1" x14ac:dyDescent="0.35">
      <c r="A18905" s="6">
        <v>534.55084799999997</v>
      </c>
      <c r="B18905" s="19">
        <f>(A18905-G18905)/G18905</f>
        <v>4.5990326797385626</v>
      </c>
      <c r="C18905" s="30" t="s">
        <v>61</v>
      </c>
      <c r="D18905" s="6">
        <v>1000775</v>
      </c>
      <c r="E18905" s="6">
        <v>775</v>
      </c>
      <c r="F18905" s="7" t="s">
        <v>27</v>
      </c>
      <c r="G18905" s="6">
        <v>95.471999999999994</v>
      </c>
    </row>
    <row r="18906" spans="1:7" ht="15" thickBot="1" x14ac:dyDescent="0.35">
      <c r="A18906" s="6">
        <v>534.90527999999995</v>
      </c>
      <c r="B18906" s="19">
        <f>(A18906-G18906)/G18906</f>
        <v>3.0575890685487743</v>
      </c>
      <c r="C18906" s="30" t="s">
        <v>326</v>
      </c>
      <c r="D18906" s="6">
        <v>1001371</v>
      </c>
      <c r="E18906" s="6">
        <v>1371</v>
      </c>
      <c r="F18906" s="7" t="s">
        <v>87</v>
      </c>
      <c r="G18906" s="6">
        <v>131.828352</v>
      </c>
    </row>
    <row r="18907" spans="1:7" ht="15" thickBot="1" x14ac:dyDescent="0.35">
      <c r="A18907" s="6">
        <v>535.18920000000003</v>
      </c>
      <c r="B18907" s="19">
        <f>(A18907-G18907)/G18907</f>
        <v>1.3806332113931079</v>
      </c>
      <c r="C18907" s="30" t="s">
        <v>359</v>
      </c>
      <c r="D18907" s="6">
        <v>1002242</v>
      </c>
      <c r="E18907" s="6">
        <v>2242</v>
      </c>
      <c r="F18907" s="7" t="s">
        <v>25</v>
      </c>
      <c r="G18907" s="6">
        <v>224.80959999999999</v>
      </c>
    </row>
    <row r="18908" spans="1:7" ht="15" thickBot="1" x14ac:dyDescent="0.35">
      <c r="A18908" s="6">
        <v>535.83206399999995</v>
      </c>
      <c r="B18908" s="19">
        <f>(A18908-G18908)/G18908</f>
        <v>8.2566000652975563E-2</v>
      </c>
      <c r="C18908" s="30" t="s">
        <v>366</v>
      </c>
      <c r="D18908" s="6">
        <v>1014157</v>
      </c>
      <c r="E18908" s="6">
        <v>656</v>
      </c>
      <c r="F18908" s="7" t="s">
        <v>87</v>
      </c>
      <c r="G18908" s="6">
        <v>494.96480000000003</v>
      </c>
    </row>
    <row r="18909" spans="1:7" ht="15" thickBot="1" x14ac:dyDescent="0.35">
      <c r="A18909" s="6">
        <v>536.06154240000001</v>
      </c>
      <c r="B18909" s="19">
        <f>(A18909-G18909)/G18909</f>
        <v>-1.1775732470324297E-2</v>
      </c>
      <c r="C18909" s="30" t="s">
        <v>117</v>
      </c>
      <c r="D18909" s="6">
        <v>1015434</v>
      </c>
      <c r="E18909" s="6">
        <v>2454</v>
      </c>
      <c r="F18909" s="7" t="s">
        <v>87</v>
      </c>
      <c r="G18909" s="6">
        <v>542.44928000000004</v>
      </c>
    </row>
    <row r="18910" spans="1:7" ht="15" thickBot="1" x14ac:dyDescent="0.35">
      <c r="A18910" s="6">
        <v>536.17823999999996</v>
      </c>
      <c r="B18910" s="19">
        <f>(A18910-G18910)/G18910</f>
        <v>-8.2811503402267742E-2</v>
      </c>
      <c r="C18910" s="30" t="s">
        <v>265</v>
      </c>
      <c r="D18910" s="6">
        <v>1001509</v>
      </c>
      <c r="E18910" s="6">
        <v>1509</v>
      </c>
      <c r="F18910" s="7" t="s">
        <v>42</v>
      </c>
      <c r="G18910" s="6">
        <v>584.58892800000001</v>
      </c>
    </row>
    <row r="18911" spans="1:7" ht="15" thickBot="1" x14ac:dyDescent="0.35">
      <c r="A18911" s="6">
        <v>536.94359999999995</v>
      </c>
      <c r="B18911" s="19">
        <f>(A18911-G18911)/G18911</f>
        <v>26.671799628942484</v>
      </c>
      <c r="C18911" s="30" t="s">
        <v>85</v>
      </c>
      <c r="D18911" s="6">
        <v>1005463</v>
      </c>
      <c r="E18911" s="6">
        <v>369</v>
      </c>
      <c r="F18911" s="7" t="s">
        <v>27</v>
      </c>
      <c r="G18911" s="6">
        <v>19.404</v>
      </c>
    </row>
    <row r="18912" spans="1:7" ht="15" thickBot="1" x14ac:dyDescent="0.35">
      <c r="A18912" s="6">
        <v>537.84</v>
      </c>
      <c r="B18912" s="19">
        <f>(A18912-G18912)/G18912</f>
        <v>24.29821260583255</v>
      </c>
      <c r="C18912" s="30" t="s">
        <v>119</v>
      </c>
      <c r="D18912" s="6">
        <v>1005534</v>
      </c>
      <c r="E18912" s="6">
        <v>2072</v>
      </c>
      <c r="F18912" s="7" t="s">
        <v>25</v>
      </c>
      <c r="G18912" s="6">
        <v>21.26</v>
      </c>
    </row>
    <row r="18913" spans="1:7" ht="15" thickBot="1" x14ac:dyDescent="0.35">
      <c r="A18913" s="6">
        <v>537.84</v>
      </c>
      <c r="B18913" s="19">
        <f>(A18913-G18913)/G18913</f>
        <v>3.1543595130692705</v>
      </c>
      <c r="C18913" s="30" t="s">
        <v>282</v>
      </c>
      <c r="D18913" s="6">
        <v>1005539</v>
      </c>
      <c r="E18913" s="6">
        <v>455</v>
      </c>
      <c r="F18913" s="7" t="s">
        <v>87</v>
      </c>
      <c r="G18913" s="6">
        <v>129.464</v>
      </c>
    </row>
    <row r="18914" spans="1:7" ht="15" thickBot="1" x14ac:dyDescent="0.35">
      <c r="A18914" s="6">
        <v>538.6576</v>
      </c>
      <c r="B18914" s="19">
        <f>(A18914-G18914)/G18914</f>
        <v>1.4462375748415974</v>
      </c>
      <c r="C18914" s="30" t="s">
        <v>172</v>
      </c>
      <c r="D18914" s="6">
        <v>1003252</v>
      </c>
      <c r="E18914" s="6">
        <v>529</v>
      </c>
      <c r="F18914" s="7" t="s">
        <v>31</v>
      </c>
      <c r="G18914" s="6">
        <v>220.19839999999999</v>
      </c>
    </row>
    <row r="18915" spans="1:7" ht="15" thickBot="1" x14ac:dyDescent="0.35">
      <c r="A18915" s="6">
        <v>538.7364</v>
      </c>
      <c r="B18915" s="19">
        <f>(A18915-G18915)/G18915</f>
        <v>67.298225152129817</v>
      </c>
      <c r="C18915" s="30" t="s">
        <v>103</v>
      </c>
      <c r="D18915" s="6">
        <v>1005468</v>
      </c>
      <c r="E18915" s="6">
        <v>312</v>
      </c>
      <c r="F18915" s="7" t="s">
        <v>21</v>
      </c>
      <c r="G18915" s="6">
        <v>7.8879999999999999</v>
      </c>
    </row>
    <row r="18916" spans="1:7" ht="15" thickBot="1" x14ac:dyDescent="0.35">
      <c r="A18916" s="6">
        <v>538.7364</v>
      </c>
      <c r="B18916" s="19">
        <f>(A18916-G18916)/G18916</f>
        <v>1.3452035187429481</v>
      </c>
      <c r="C18916" s="30" t="s">
        <v>104</v>
      </c>
      <c r="D18916" s="6">
        <v>1005393</v>
      </c>
      <c r="E18916" s="6">
        <v>1192</v>
      </c>
      <c r="F18916" s="7" t="s">
        <v>17</v>
      </c>
      <c r="G18916" s="6">
        <v>229.7184</v>
      </c>
    </row>
    <row r="18917" spans="1:7" ht="15" thickBot="1" x14ac:dyDescent="0.35">
      <c r="A18917" s="6">
        <v>539.63279999999997</v>
      </c>
      <c r="B18917" s="19">
        <f>(A18917-G18917)/G18917</f>
        <v>5.8957370680842365</v>
      </c>
      <c r="C18917" s="30" t="s">
        <v>385</v>
      </c>
      <c r="D18917" s="6">
        <v>1005489</v>
      </c>
      <c r="E18917" s="6">
        <v>1609</v>
      </c>
      <c r="F18917" s="7" t="s">
        <v>21</v>
      </c>
      <c r="G18917" s="6">
        <v>78.256</v>
      </c>
    </row>
    <row r="18918" spans="1:7" ht="15" thickBot="1" x14ac:dyDescent="0.35">
      <c r="A18918" s="6">
        <v>540.29189759999997</v>
      </c>
      <c r="B18918" s="19">
        <f>(A18918-G18918)/G18918</f>
        <v>1.2225963118120586</v>
      </c>
      <c r="C18918" s="30" t="s">
        <v>92</v>
      </c>
      <c r="D18918" s="6">
        <v>1000130</v>
      </c>
      <c r="E18918" s="6">
        <v>130</v>
      </c>
      <c r="F18918" s="7" t="s">
        <v>23</v>
      </c>
      <c r="G18918" s="6">
        <v>243.09043199999999</v>
      </c>
    </row>
    <row r="18919" spans="1:7" ht="15" thickBot="1" x14ac:dyDescent="0.35">
      <c r="A18919" s="6">
        <v>540.52919999999995</v>
      </c>
      <c r="B18919" s="19">
        <f>(A18919-G18919)/G18919</f>
        <v>87.727708470124753</v>
      </c>
      <c r="C18919" s="30" t="s">
        <v>221</v>
      </c>
      <c r="D18919" s="6">
        <v>1005495</v>
      </c>
      <c r="E18919" s="6">
        <v>1108</v>
      </c>
      <c r="F18919" s="7" t="s">
        <v>27</v>
      </c>
      <c r="G18919" s="6">
        <v>6.0919999999999996</v>
      </c>
    </row>
    <row r="18920" spans="1:7" ht="15" thickBot="1" x14ac:dyDescent="0.35">
      <c r="A18920" s="6">
        <v>540.52919999999995</v>
      </c>
      <c r="B18920" s="19">
        <f>(A18920-G18920)/G18920</f>
        <v>16.070780697321879</v>
      </c>
      <c r="C18920" s="30" t="s">
        <v>218</v>
      </c>
      <c r="D18920" s="6">
        <v>1005483</v>
      </c>
      <c r="E18920" s="6">
        <v>815</v>
      </c>
      <c r="F18920" s="7" t="s">
        <v>31</v>
      </c>
      <c r="G18920" s="6">
        <v>31.664000000000001</v>
      </c>
    </row>
    <row r="18921" spans="1:7" ht="15" thickBot="1" x14ac:dyDescent="0.35">
      <c r="A18921" s="6">
        <v>540.52919999999995</v>
      </c>
      <c r="B18921" s="19">
        <f>(A18921-G18921)/G18921</f>
        <v>15.208744152572866</v>
      </c>
      <c r="C18921" s="30" t="s">
        <v>215</v>
      </c>
      <c r="D18921" s="6">
        <v>1005686</v>
      </c>
      <c r="E18921" s="6">
        <v>2644</v>
      </c>
      <c r="F18921" s="7" t="s">
        <v>21</v>
      </c>
      <c r="G18921" s="6">
        <v>33.347999999999999</v>
      </c>
    </row>
    <row r="18922" spans="1:7" ht="15" thickBot="1" x14ac:dyDescent="0.35">
      <c r="A18922" s="6">
        <v>541.14319999999998</v>
      </c>
      <c r="B18922" s="19">
        <f>(A18922-G18922)/G18922</f>
        <v>2.1980039335085761</v>
      </c>
      <c r="C18922" s="30" t="s">
        <v>266</v>
      </c>
      <c r="D18922" s="6">
        <v>1005070</v>
      </c>
      <c r="E18922" s="6">
        <v>273</v>
      </c>
      <c r="F18922" s="7" t="s">
        <v>35</v>
      </c>
      <c r="G18922" s="6">
        <v>169.21279999999999</v>
      </c>
    </row>
    <row r="18923" spans="1:7" ht="15" thickBot="1" x14ac:dyDescent="0.35">
      <c r="A18923" s="6">
        <v>541.42560000000003</v>
      </c>
      <c r="B18923" s="19">
        <f>(A18923-G18923)/G18923</f>
        <v>398.28141592920355</v>
      </c>
      <c r="C18923" s="30" t="s">
        <v>346</v>
      </c>
      <c r="D18923" s="6">
        <v>1005592</v>
      </c>
      <c r="E18923" s="6">
        <v>484</v>
      </c>
      <c r="F18923" s="7" t="s">
        <v>19</v>
      </c>
      <c r="G18923" s="6">
        <v>1.3560000000000001</v>
      </c>
    </row>
    <row r="18924" spans="1:7" ht="15" thickBot="1" x14ac:dyDescent="0.35">
      <c r="A18924" s="6">
        <v>541.56902400000001</v>
      </c>
      <c r="B18924" s="19">
        <f>(A18924-G18924)/G18924</f>
        <v>5.9407010816629926</v>
      </c>
      <c r="C18924" s="30" t="s">
        <v>293</v>
      </c>
      <c r="D18924" s="6">
        <v>1007365</v>
      </c>
      <c r="E18924" s="6">
        <v>584</v>
      </c>
      <c r="F18924" s="7" t="s">
        <v>87</v>
      </c>
      <c r="G18924" s="6">
        <v>78.028000000000006</v>
      </c>
    </row>
    <row r="18925" spans="1:7" ht="15" thickBot="1" x14ac:dyDescent="0.35">
      <c r="A18925" s="6">
        <v>541.61702400000001</v>
      </c>
      <c r="B18925" s="19">
        <f>(A18925-G18925)/G18925</f>
        <v>7.5797584289031106E-2</v>
      </c>
      <c r="C18925" s="30" t="s">
        <v>65</v>
      </c>
      <c r="D18925" s="6">
        <v>1000482</v>
      </c>
      <c r="E18925" s="6">
        <v>482</v>
      </c>
      <c r="F18925" s="7" t="s">
        <v>35</v>
      </c>
      <c r="G18925" s="6">
        <v>503.456256</v>
      </c>
    </row>
    <row r="18926" spans="1:7" ht="15" thickBot="1" x14ac:dyDescent="0.35">
      <c r="A18926" s="6">
        <v>541.7568</v>
      </c>
      <c r="B18926" s="19">
        <f>(A18926-G18926)/G18926</f>
        <v>3.8871023612955371</v>
      </c>
      <c r="C18926" s="30" t="s">
        <v>216</v>
      </c>
      <c r="D18926" s="6">
        <v>1003241</v>
      </c>
      <c r="E18926" s="6">
        <v>2665</v>
      </c>
      <c r="F18926" s="7" t="s">
        <v>87</v>
      </c>
      <c r="G18926" s="6">
        <v>110.8544</v>
      </c>
    </row>
    <row r="18927" spans="1:7" ht="15" thickBot="1" x14ac:dyDescent="0.35">
      <c r="A18927" s="6">
        <v>542.25999360000003</v>
      </c>
      <c r="B18927" s="19">
        <f>(A18927-G18927)/G18927</f>
        <v>1.6522560796952828</v>
      </c>
      <c r="C18927" s="30" t="s">
        <v>160</v>
      </c>
      <c r="D18927" s="6">
        <v>1000169</v>
      </c>
      <c r="E18927" s="6">
        <v>169</v>
      </c>
      <c r="F18927" s="7" t="s">
        <v>23</v>
      </c>
      <c r="G18927" s="6">
        <v>204.45235199999999</v>
      </c>
    </row>
    <row r="18928" spans="1:7" ht="15" thickBot="1" x14ac:dyDescent="0.35">
      <c r="A18928" s="6">
        <v>542.322</v>
      </c>
      <c r="B18928" s="19">
        <f>(A18928-G18928)/G18928</f>
        <v>18.752403846153847</v>
      </c>
      <c r="C18928" s="30" t="s">
        <v>99</v>
      </c>
      <c r="D18928" s="6">
        <v>1006013</v>
      </c>
      <c r="E18928" s="6">
        <v>104</v>
      </c>
      <c r="F18928" s="7" t="s">
        <v>35</v>
      </c>
      <c r="G18928" s="6">
        <v>27.456</v>
      </c>
    </row>
    <row r="18929" spans="1:7" ht="15" thickBot="1" x14ac:dyDescent="0.35">
      <c r="A18929" s="6">
        <v>542.322</v>
      </c>
      <c r="B18929" s="19">
        <f>(A18929-G18929)/G18929</f>
        <v>3.2255345010284864</v>
      </c>
      <c r="C18929" s="30" t="s">
        <v>36</v>
      </c>
      <c r="D18929" s="6">
        <v>1006236</v>
      </c>
      <c r="E18929" s="6">
        <v>1446</v>
      </c>
      <c r="F18929" s="7" t="s">
        <v>42</v>
      </c>
      <c r="G18929" s="6">
        <v>128.34399999999999</v>
      </c>
    </row>
    <row r="18930" spans="1:7" ht="15" thickBot="1" x14ac:dyDescent="0.35">
      <c r="A18930" s="6">
        <v>542.322</v>
      </c>
      <c r="B18930" s="19">
        <f>(A18930-G18930)/G18930</f>
        <v>1.9544028240831539</v>
      </c>
      <c r="C18930" s="30" t="s">
        <v>241</v>
      </c>
      <c r="D18930" s="6">
        <v>1005782</v>
      </c>
      <c r="E18930" s="6">
        <v>1321</v>
      </c>
      <c r="F18930" s="7" t="s">
        <v>27</v>
      </c>
      <c r="G18930" s="6">
        <v>183.56399999999999</v>
      </c>
    </row>
    <row r="18931" spans="1:7" ht="15" thickBot="1" x14ac:dyDescent="0.35">
      <c r="A18931" s="6">
        <v>542.53056000000004</v>
      </c>
      <c r="B18931" s="19">
        <f>(A18931-G18931)/G18931</f>
        <v>-0.14152210238493076</v>
      </c>
      <c r="C18931" s="30" t="s">
        <v>390</v>
      </c>
      <c r="D18931" s="6">
        <v>1001189</v>
      </c>
      <c r="E18931" s="6">
        <v>1189</v>
      </c>
      <c r="F18931" s="7" t="s">
        <v>23</v>
      </c>
      <c r="G18931" s="6">
        <v>631.96799999999996</v>
      </c>
    </row>
    <row r="18932" spans="1:7" ht="15" thickBot="1" x14ac:dyDescent="0.35">
      <c r="A18932" s="6">
        <v>542.70278399999995</v>
      </c>
      <c r="B18932" s="19">
        <f>(A18932-G18932)/G18932</f>
        <v>0.99064110771423697</v>
      </c>
      <c r="C18932" s="30" t="s">
        <v>212</v>
      </c>
      <c r="D18932" s="6">
        <v>1000715</v>
      </c>
      <c r="E18932" s="6">
        <v>715</v>
      </c>
      <c r="F18932" s="7" t="s">
        <v>21</v>
      </c>
      <c r="G18932" s="6">
        <v>272.62713600000001</v>
      </c>
    </row>
    <row r="18933" spans="1:7" ht="15" thickBot="1" x14ac:dyDescent="0.35">
      <c r="A18933" s="6">
        <v>542.76318719999995</v>
      </c>
      <c r="B18933" s="19">
        <f>(A18933-G18933)/G18933</f>
        <v>0.43635932208556999</v>
      </c>
      <c r="C18933" s="30" t="s">
        <v>329</v>
      </c>
      <c r="D18933" s="6">
        <v>1000115</v>
      </c>
      <c r="E18933" s="6">
        <v>115</v>
      </c>
      <c r="F18933" s="7" t="s">
        <v>25</v>
      </c>
      <c r="G18933" s="6">
        <v>377.87423999999999</v>
      </c>
    </row>
    <row r="18934" spans="1:7" ht="15" thickBot="1" x14ac:dyDescent="0.35">
      <c r="A18934" s="6">
        <v>542.82508800000005</v>
      </c>
      <c r="B18934" s="19">
        <f>(A18934-G18934)/G18934</f>
        <v>0.17385625148433637</v>
      </c>
      <c r="C18934" s="30" t="s">
        <v>169</v>
      </c>
      <c r="D18934" s="6">
        <v>1000799</v>
      </c>
      <c r="E18934" s="6">
        <v>799</v>
      </c>
      <c r="F18934" s="7" t="s">
        <v>21</v>
      </c>
      <c r="G18934" s="6">
        <v>462.42892799999998</v>
      </c>
    </row>
    <row r="18935" spans="1:7" ht="15" thickBot="1" x14ac:dyDescent="0.35">
      <c r="A18935" s="6">
        <v>543.03649919999998</v>
      </c>
      <c r="B18935" s="19">
        <f>(A18935-G18935)/G18935</f>
        <v>5.2384670697249689</v>
      </c>
      <c r="C18935" s="30" t="s">
        <v>40</v>
      </c>
      <c r="D18935" s="6">
        <v>1000341</v>
      </c>
      <c r="E18935" s="6">
        <v>341</v>
      </c>
      <c r="F18935" s="7" t="s">
        <v>23</v>
      </c>
      <c r="G18935" s="6">
        <v>87.046464</v>
      </c>
    </row>
    <row r="18936" spans="1:7" ht="15" thickBot="1" x14ac:dyDescent="0.35">
      <c r="A18936" s="6">
        <v>543.21839999999997</v>
      </c>
      <c r="B18936" s="19">
        <f>(A18936-G18936)/G18936</f>
        <v>56.156818181818181</v>
      </c>
      <c r="C18936" s="30" t="s">
        <v>290</v>
      </c>
      <c r="D18936" s="6">
        <v>1006154</v>
      </c>
      <c r="E18936" s="6">
        <v>1341</v>
      </c>
      <c r="F18936" s="7" t="s">
        <v>21</v>
      </c>
      <c r="G18936" s="6">
        <v>9.5039999999999996</v>
      </c>
    </row>
    <row r="18937" spans="1:7" ht="15" thickBot="1" x14ac:dyDescent="0.35">
      <c r="A18937" s="6">
        <v>543.21839999999997</v>
      </c>
      <c r="B18937" s="19">
        <f>(A18937-G18937)/G18937</f>
        <v>13.209961284922045</v>
      </c>
      <c r="C18937" s="30" t="s">
        <v>205</v>
      </c>
      <c r="D18937" s="6">
        <v>1005504</v>
      </c>
      <c r="E18937" s="6">
        <v>2753</v>
      </c>
      <c r="F18937" s="7" t="s">
        <v>25</v>
      </c>
      <c r="G18937" s="6">
        <v>38.228000000000002</v>
      </c>
    </row>
    <row r="18938" spans="1:7" ht="15" thickBot="1" x14ac:dyDescent="0.35">
      <c r="A18938" s="6">
        <v>543.21839999999997</v>
      </c>
      <c r="B18938" s="19">
        <f>(A18938-G18938)/G18938</f>
        <v>4.7231488895444391</v>
      </c>
      <c r="C18938" s="30" t="s">
        <v>37</v>
      </c>
      <c r="D18938" s="6">
        <v>1006171</v>
      </c>
      <c r="E18938" s="6">
        <v>2380</v>
      </c>
      <c r="F18938" s="7" t="s">
        <v>42</v>
      </c>
      <c r="G18938" s="6">
        <v>94.915999999999997</v>
      </c>
    </row>
    <row r="18939" spans="1:7" ht="15" thickBot="1" x14ac:dyDescent="0.35">
      <c r="A18939" s="6">
        <v>543.21839999999997</v>
      </c>
      <c r="B18939" s="19">
        <f>(A18939-G18939)/G18939</f>
        <v>1.7435272727272726</v>
      </c>
      <c r="C18939" s="30" t="s">
        <v>162</v>
      </c>
      <c r="D18939" s="6">
        <v>1005383</v>
      </c>
      <c r="E18939" s="6">
        <v>1495</v>
      </c>
      <c r="F18939" s="7" t="s">
        <v>23</v>
      </c>
      <c r="G18939" s="6">
        <v>198</v>
      </c>
    </row>
    <row r="18940" spans="1:7" ht="15" thickBot="1" x14ac:dyDescent="0.35">
      <c r="A18940" s="6">
        <v>543.53520000000003</v>
      </c>
      <c r="B18940" s="19">
        <f>(A18940-G18940)/G18940</f>
        <v>-0.14210873221510059</v>
      </c>
      <c r="C18940" s="30" t="s">
        <v>339</v>
      </c>
      <c r="D18940" s="6">
        <v>1000942</v>
      </c>
      <c r="E18940" s="6">
        <v>942</v>
      </c>
      <c r="F18940" s="7" t="s">
        <v>17</v>
      </c>
      <c r="G18940" s="6">
        <v>633.57119999999998</v>
      </c>
    </row>
    <row r="18941" spans="1:7" ht="15" thickBot="1" x14ac:dyDescent="0.35">
      <c r="A18941" s="6">
        <v>543.66520000000003</v>
      </c>
      <c r="B18941" s="19">
        <f>(A18941-G18941)/G18941</f>
        <v>0.77968003645353223</v>
      </c>
      <c r="C18941" s="30" t="s">
        <v>75</v>
      </c>
      <c r="D18941" s="6">
        <v>1002508</v>
      </c>
      <c r="E18941" s="6">
        <v>2508</v>
      </c>
      <c r="F18941" s="7" t="s">
        <v>31</v>
      </c>
      <c r="G18941" s="6">
        <v>305.48480000000001</v>
      </c>
    </row>
    <row r="18942" spans="1:7" ht="15" thickBot="1" x14ac:dyDescent="0.35">
      <c r="A18942" s="6">
        <v>544.11479999999995</v>
      </c>
      <c r="B18942" s="19">
        <f>(A18942-G18942)/G18942</f>
        <v>3.1938862340064738</v>
      </c>
      <c r="C18942" s="30" t="s">
        <v>335</v>
      </c>
      <c r="D18942" s="6">
        <v>1005926</v>
      </c>
      <c r="E18942" s="6">
        <v>1144</v>
      </c>
      <c r="F18942" s="7" t="s">
        <v>27</v>
      </c>
      <c r="G18942" s="6">
        <v>129.74</v>
      </c>
    </row>
    <row r="18943" spans="1:7" ht="15" thickBot="1" x14ac:dyDescent="0.35">
      <c r="A18943" s="6">
        <v>544.11479999999995</v>
      </c>
      <c r="B18943" s="19">
        <f>(A18943-G18943)/G18943</f>
        <v>2.9423123739305828</v>
      </c>
      <c r="C18943" s="30" t="s">
        <v>159</v>
      </c>
      <c r="D18943" s="6">
        <v>1005352</v>
      </c>
      <c r="E18943" s="6">
        <v>321</v>
      </c>
      <c r="F18943" s="7" t="s">
        <v>17</v>
      </c>
      <c r="G18943" s="6">
        <v>138.01920000000001</v>
      </c>
    </row>
    <row r="18944" spans="1:7" ht="15" thickBot="1" x14ac:dyDescent="0.35">
      <c r="A18944" s="6">
        <v>544.11479999999995</v>
      </c>
      <c r="B18944" s="19">
        <f>(A18944-G18944)/G18944</f>
        <v>2.3746650855396338</v>
      </c>
      <c r="C18944" s="30" t="s">
        <v>354</v>
      </c>
      <c r="D18944" s="6">
        <v>1005353</v>
      </c>
      <c r="E18944" s="6">
        <v>1645</v>
      </c>
      <c r="F18944" s="7" t="s">
        <v>23</v>
      </c>
      <c r="G18944" s="6">
        <v>161.23519999999999</v>
      </c>
    </row>
    <row r="18945" spans="1:7" ht="15" thickBot="1" x14ac:dyDescent="0.35">
      <c r="A18945" s="6">
        <v>544.79776000000004</v>
      </c>
      <c r="B18945" s="19">
        <f>(A18945-G18945)/G18945</f>
        <v>3.7884710581087924</v>
      </c>
      <c r="C18945" s="30" t="s">
        <v>30</v>
      </c>
      <c r="D18945" s="6">
        <v>1002232</v>
      </c>
      <c r="E18945" s="6">
        <v>2232</v>
      </c>
      <c r="F18945" s="7" t="s">
        <v>31</v>
      </c>
      <c r="G18945" s="6">
        <v>113.7728</v>
      </c>
    </row>
    <row r="18946" spans="1:7" ht="15" thickBot="1" x14ac:dyDescent="0.35">
      <c r="A18946" s="6">
        <v>544.80920000000003</v>
      </c>
      <c r="B18946" s="19">
        <f>(A18946-G18946)/G18946</f>
        <v>1.5997171280673093</v>
      </c>
      <c r="C18946" s="30" t="s">
        <v>24</v>
      </c>
      <c r="D18946" s="6">
        <v>1002599</v>
      </c>
      <c r="E18946" s="6">
        <v>2599</v>
      </c>
      <c r="F18946" s="7" t="s">
        <v>27</v>
      </c>
      <c r="G18946" s="6">
        <v>209.56479999999999</v>
      </c>
    </row>
    <row r="18947" spans="1:7" ht="15" thickBot="1" x14ac:dyDescent="0.35">
      <c r="A18947" s="6">
        <v>545.01120000000003</v>
      </c>
      <c r="B18947" s="19">
        <f>(A18947-G18947)/G18947</f>
        <v>5.9477742083524552</v>
      </c>
      <c r="C18947" s="30" t="s">
        <v>360</v>
      </c>
      <c r="D18947" s="6">
        <v>1005970</v>
      </c>
      <c r="E18947" s="6">
        <v>1160</v>
      </c>
      <c r="F18947" s="7" t="s">
        <v>25</v>
      </c>
      <c r="G18947" s="6">
        <v>78.444000000000003</v>
      </c>
    </row>
    <row r="18948" spans="1:7" ht="15" thickBot="1" x14ac:dyDescent="0.35">
      <c r="A18948" s="6">
        <v>545.18880000000001</v>
      </c>
      <c r="B18948" s="19">
        <f>(A18948-G18948)/G18948</f>
        <v>3.1477139935728897</v>
      </c>
      <c r="C18948" s="30" t="s">
        <v>285</v>
      </c>
      <c r="D18948" s="6">
        <v>1004319</v>
      </c>
      <c r="E18948" s="6">
        <v>547</v>
      </c>
      <c r="F18948" s="7" t="s">
        <v>27</v>
      </c>
      <c r="G18948" s="6">
        <v>131.44319999999999</v>
      </c>
    </row>
    <row r="18949" spans="1:7" ht="15" thickBot="1" x14ac:dyDescent="0.35">
      <c r="A18949" s="6">
        <v>545.28364799999997</v>
      </c>
      <c r="B18949" s="19">
        <f>(A18949-G18949)/G18949</f>
        <v>-0.23312411803112965</v>
      </c>
      <c r="C18949" s="30" t="s">
        <v>343</v>
      </c>
      <c r="D18949" s="6">
        <v>1000430</v>
      </c>
      <c r="E18949" s="6">
        <v>430</v>
      </c>
      <c r="F18949" s="7" t="s">
        <v>42</v>
      </c>
      <c r="G18949" s="6">
        <v>711.04550400000005</v>
      </c>
    </row>
    <row r="18950" spans="1:7" ht="15" thickBot="1" x14ac:dyDescent="0.35">
      <c r="A18950" s="6">
        <v>545.75788799999998</v>
      </c>
      <c r="B18950" s="19">
        <f>(A18950-G18950)/G18950</f>
        <v>3.5130479748872775E-2</v>
      </c>
      <c r="C18950" s="30" t="s">
        <v>80</v>
      </c>
      <c r="D18950" s="6">
        <v>1000748</v>
      </c>
      <c r="E18950" s="6">
        <v>748</v>
      </c>
      <c r="F18950" s="7" t="s">
        <v>17</v>
      </c>
      <c r="G18950" s="6">
        <v>527.23584000000005</v>
      </c>
    </row>
    <row r="18951" spans="1:7" ht="15" thickBot="1" x14ac:dyDescent="0.35">
      <c r="A18951" s="6">
        <v>545.9076</v>
      </c>
      <c r="B18951" s="19">
        <f>(A18951-G18951)/G18951</f>
        <v>5.8382052309850696</v>
      </c>
      <c r="C18951" s="30" t="s">
        <v>226</v>
      </c>
      <c r="D18951" s="6">
        <v>1005847</v>
      </c>
      <c r="E18951" s="6">
        <v>2215</v>
      </c>
      <c r="F18951" s="7" t="s">
        <v>25</v>
      </c>
      <c r="G18951" s="6">
        <v>79.831999999999994</v>
      </c>
    </row>
    <row r="18952" spans="1:7" ht="15" thickBot="1" x14ac:dyDescent="0.35">
      <c r="A18952" s="6">
        <v>545.9076</v>
      </c>
      <c r="B18952" s="19">
        <f>(A18952-G18952)/G18952</f>
        <v>2.3059662807034544</v>
      </c>
      <c r="C18952" s="30" t="s">
        <v>302</v>
      </c>
      <c r="D18952" s="6">
        <v>1005694</v>
      </c>
      <c r="E18952" s="6">
        <v>2375</v>
      </c>
      <c r="F18952" s="7" t="s">
        <v>19</v>
      </c>
      <c r="G18952" s="6">
        <v>165.12799999999999</v>
      </c>
    </row>
    <row r="18953" spans="1:7" ht="15" thickBot="1" x14ac:dyDescent="0.35">
      <c r="A18953" s="6">
        <v>546.0159744</v>
      </c>
      <c r="B18953" s="19">
        <f>(A18953-G18953)/G18953</f>
        <v>3.3323840326136138</v>
      </c>
      <c r="C18953" s="30" t="s">
        <v>360</v>
      </c>
      <c r="D18953" s="6">
        <v>1000139</v>
      </c>
      <c r="E18953" s="6">
        <v>139</v>
      </c>
      <c r="F18953" s="7" t="s">
        <v>25</v>
      </c>
      <c r="G18953" s="6">
        <v>126.031296</v>
      </c>
    </row>
    <row r="18954" spans="1:7" ht="15" thickBot="1" x14ac:dyDescent="0.35">
      <c r="A18954" s="6">
        <v>546.07088639999995</v>
      </c>
      <c r="B18954" s="19">
        <f>(A18954-G18954)/G18954</f>
        <v>0.11748819299831038</v>
      </c>
      <c r="C18954" s="30" t="s">
        <v>47</v>
      </c>
      <c r="D18954" s="6">
        <v>1000537</v>
      </c>
      <c r="E18954" s="6">
        <v>537</v>
      </c>
      <c r="F18954" s="7" t="s">
        <v>42</v>
      </c>
      <c r="G18954" s="6">
        <v>488.6592</v>
      </c>
    </row>
    <row r="18955" spans="1:7" ht="15" thickBot="1" x14ac:dyDescent="0.35">
      <c r="A18955" s="6">
        <v>546.22047999999995</v>
      </c>
      <c r="B18955" s="19">
        <f>(A18955-G18955)/G18955</f>
        <v>3.3210363769840261</v>
      </c>
      <c r="C18955" s="30" t="s">
        <v>279</v>
      </c>
      <c r="D18955" s="6">
        <v>1001800</v>
      </c>
      <c r="E18955" s="6">
        <v>1800</v>
      </c>
      <c r="F18955" s="7" t="s">
        <v>19</v>
      </c>
      <c r="G18955" s="6">
        <v>126.4096</v>
      </c>
    </row>
    <row r="18956" spans="1:7" ht="15" thickBot="1" x14ac:dyDescent="0.35">
      <c r="A18956" s="6">
        <v>546.25708799999995</v>
      </c>
      <c r="B18956" s="19">
        <f>(A18956-G18956)/G18956</f>
        <v>2.4984706769875208E-2</v>
      </c>
      <c r="C18956" s="30" t="s">
        <v>300</v>
      </c>
      <c r="D18956" s="6">
        <v>1000687</v>
      </c>
      <c r="E18956" s="6">
        <v>687</v>
      </c>
      <c r="F18956" s="7" t="s">
        <v>23</v>
      </c>
      <c r="G18956" s="6">
        <v>532.94169599999998</v>
      </c>
    </row>
    <row r="18957" spans="1:7" ht="15" thickBot="1" x14ac:dyDescent="0.35">
      <c r="A18957" s="6">
        <v>546.26282879999997</v>
      </c>
      <c r="B18957" s="19">
        <f>(A18957-G18957)/G18957</f>
        <v>-8.167019297030971E-2</v>
      </c>
      <c r="C18957" s="30" t="s">
        <v>362</v>
      </c>
      <c r="D18957" s="6">
        <v>1000654</v>
      </c>
      <c r="E18957" s="6">
        <v>654</v>
      </c>
      <c r="F18957" s="7" t="s">
        <v>17</v>
      </c>
      <c r="G18957" s="6">
        <v>594.84384</v>
      </c>
    </row>
    <row r="18958" spans="1:7" ht="15" thickBot="1" x14ac:dyDescent="0.35">
      <c r="A18958" s="6">
        <v>546.80399999999997</v>
      </c>
      <c r="B18958" s="19">
        <f>(A18958-G18958)/G18958</f>
        <v>177.22816166883962</v>
      </c>
      <c r="C18958" s="30" t="s">
        <v>136</v>
      </c>
      <c r="D18958" s="6">
        <v>1005890</v>
      </c>
      <c r="E18958" s="6">
        <v>535</v>
      </c>
      <c r="F18958" s="7" t="s">
        <v>21</v>
      </c>
      <c r="G18958" s="6">
        <v>3.0680000000000001</v>
      </c>
    </row>
    <row r="18959" spans="1:7" ht="15" thickBot="1" x14ac:dyDescent="0.35">
      <c r="A18959" s="6">
        <v>546.80399999999997</v>
      </c>
      <c r="B18959" s="19">
        <f>(A18959-G18959)/G18959</f>
        <v>130.31700288184439</v>
      </c>
      <c r="C18959" s="30" t="s">
        <v>83</v>
      </c>
      <c r="D18959" s="6">
        <v>1005797</v>
      </c>
      <c r="E18959" s="6">
        <v>280</v>
      </c>
      <c r="F18959" s="7" t="s">
        <v>23</v>
      </c>
      <c r="G18959" s="6">
        <v>4.1639999999999997</v>
      </c>
    </row>
    <row r="18960" spans="1:7" ht="15" thickBot="1" x14ac:dyDescent="0.35">
      <c r="A18960" s="6">
        <v>546.80399999999997</v>
      </c>
      <c r="B18960" s="19">
        <f>(A18960-G18960)/G18960</f>
        <v>19.565819166541296</v>
      </c>
      <c r="C18960" s="30" t="s">
        <v>290</v>
      </c>
      <c r="D18960" s="6">
        <v>1005954</v>
      </c>
      <c r="E18960" s="6">
        <v>216</v>
      </c>
      <c r="F18960" s="7" t="s">
        <v>35</v>
      </c>
      <c r="G18960" s="6">
        <v>26.588000000000001</v>
      </c>
    </row>
    <row r="18961" spans="1:7" ht="15" thickBot="1" x14ac:dyDescent="0.35">
      <c r="A18961" s="6">
        <v>546.80399999999997</v>
      </c>
      <c r="B18961" s="19">
        <f>(A18961-G18961)/G18961</f>
        <v>7.9061828132125864</v>
      </c>
      <c r="C18961" s="30" t="s">
        <v>203</v>
      </c>
      <c r="D18961" s="6">
        <v>1005436</v>
      </c>
      <c r="E18961" s="6">
        <v>2392</v>
      </c>
      <c r="F18961" s="7" t="s">
        <v>42</v>
      </c>
      <c r="G18961" s="6">
        <v>61.396000000000001</v>
      </c>
    </row>
    <row r="18962" spans="1:7" ht="15" thickBot="1" x14ac:dyDescent="0.35">
      <c r="A18962" s="6">
        <v>546.80399999999997</v>
      </c>
      <c r="B18962" s="19">
        <f>(A18962-G18962)/G18962</f>
        <v>4.8763272148905976</v>
      </c>
      <c r="C18962" s="30" t="s">
        <v>333</v>
      </c>
      <c r="D18962" s="6">
        <v>1005771</v>
      </c>
      <c r="E18962" s="6">
        <v>349</v>
      </c>
      <c r="F18962" s="7" t="s">
        <v>35</v>
      </c>
      <c r="G18962" s="6">
        <v>93.052000000000007</v>
      </c>
    </row>
    <row r="18963" spans="1:7" ht="15" thickBot="1" x14ac:dyDescent="0.35">
      <c r="A18963" s="6">
        <v>546.85799999999995</v>
      </c>
      <c r="B18963" s="19">
        <f>(A18963-G18963)/G18963</f>
        <v>11.981853919781221</v>
      </c>
      <c r="C18963" s="30" t="s">
        <v>341</v>
      </c>
      <c r="D18963" s="6">
        <v>1002192</v>
      </c>
      <c r="E18963" s="6">
        <v>2192</v>
      </c>
      <c r="F18963" s="7" t="s">
        <v>25</v>
      </c>
      <c r="G18963" s="6">
        <v>42.1248</v>
      </c>
    </row>
    <row r="18964" spans="1:7" ht="15" thickBot="1" x14ac:dyDescent="0.35">
      <c r="A18964" s="6">
        <v>546.88208640000005</v>
      </c>
      <c r="B18964" s="19">
        <f>(A18964-G18964)/G18964</f>
        <v>0.88426170079052702</v>
      </c>
      <c r="C18964" s="30" t="s">
        <v>279</v>
      </c>
      <c r="D18964" s="6">
        <v>1000962</v>
      </c>
      <c r="E18964" s="6">
        <v>962</v>
      </c>
      <c r="F18964" s="7" t="s">
        <v>31</v>
      </c>
      <c r="G18964" s="6">
        <v>290.23680000000002</v>
      </c>
    </row>
    <row r="18965" spans="1:7" ht="15" thickBot="1" x14ac:dyDescent="0.35">
      <c r="A18965" s="6">
        <v>547.70039999999995</v>
      </c>
      <c r="B18965" s="19">
        <f>(A18965-G18965)/G18965</f>
        <v>241.34530973451328</v>
      </c>
      <c r="C18965" s="30" t="s">
        <v>302</v>
      </c>
      <c r="D18965" s="6">
        <v>1005461</v>
      </c>
      <c r="E18965" s="6">
        <v>2162</v>
      </c>
      <c r="F18965" s="7" t="s">
        <v>19</v>
      </c>
      <c r="G18965" s="6">
        <v>2.2599999999999998</v>
      </c>
    </row>
    <row r="18966" spans="1:7" ht="15" thickBot="1" x14ac:dyDescent="0.35">
      <c r="A18966" s="6">
        <v>547.70039999999995</v>
      </c>
      <c r="B18966" s="19">
        <f>(A18966-G18966)/G18966</f>
        <v>66.818276374442775</v>
      </c>
      <c r="C18966" s="30" t="s">
        <v>147</v>
      </c>
      <c r="D18966" s="6">
        <v>1005453</v>
      </c>
      <c r="E18966" s="6">
        <v>2011</v>
      </c>
      <c r="F18966" s="7" t="s">
        <v>19</v>
      </c>
      <c r="G18966" s="6">
        <v>8.0760000000000005</v>
      </c>
    </row>
    <row r="18967" spans="1:7" ht="15" thickBot="1" x14ac:dyDescent="0.35">
      <c r="A18967" s="6">
        <v>547.70039999999995</v>
      </c>
      <c r="B18967" s="19">
        <f>(A18967-G18967)/G18967</f>
        <v>3.6781611944378008</v>
      </c>
      <c r="C18967" s="30" t="s">
        <v>146</v>
      </c>
      <c r="D18967" s="6">
        <v>1005502</v>
      </c>
      <c r="E18967" s="6">
        <v>2419</v>
      </c>
      <c r="F18967" s="7" t="s">
        <v>87</v>
      </c>
      <c r="G18967" s="6">
        <v>117.07599999999999</v>
      </c>
    </row>
    <row r="18968" spans="1:7" ht="15" thickBot="1" x14ac:dyDescent="0.35">
      <c r="A18968" s="6">
        <v>547.93914240000004</v>
      </c>
      <c r="B18968" s="19">
        <f>(A18968-G18968)/G18968</f>
        <v>3.3225738390233559</v>
      </c>
      <c r="C18968" s="30" t="s">
        <v>212</v>
      </c>
      <c r="D18968" s="6">
        <v>1000051</v>
      </c>
      <c r="E18968" s="6">
        <v>51</v>
      </c>
      <c r="F18968" s="7" t="s">
        <v>42</v>
      </c>
      <c r="G18968" s="6">
        <v>126.76224000000001</v>
      </c>
    </row>
    <row r="18969" spans="1:7" ht="15" thickBot="1" x14ac:dyDescent="0.35">
      <c r="A18969" s="6">
        <v>548.04880000000003</v>
      </c>
      <c r="B18969" s="19">
        <f>(A18969-G18969)/G18969</f>
        <v>2.0875849573635725</v>
      </c>
      <c r="C18969" s="30" t="s">
        <v>166</v>
      </c>
      <c r="D18969" s="6">
        <v>1002722</v>
      </c>
      <c r="E18969" s="6">
        <v>2722</v>
      </c>
      <c r="F18969" s="7" t="s">
        <v>27</v>
      </c>
      <c r="G18969" s="6">
        <v>177.5008</v>
      </c>
    </row>
    <row r="18970" spans="1:7" ht="15" thickBot="1" x14ac:dyDescent="0.35">
      <c r="A18970" s="6">
        <v>548.17880000000002</v>
      </c>
      <c r="B18970" s="19">
        <f>(A18970-G18970)/G18970</f>
        <v>1.9155469228674518</v>
      </c>
      <c r="C18970" s="30" t="s">
        <v>161</v>
      </c>
      <c r="D18970" s="6">
        <v>1003107</v>
      </c>
      <c r="E18970" s="6">
        <v>258</v>
      </c>
      <c r="F18970" s="7" t="s">
        <v>35</v>
      </c>
      <c r="G18970" s="6">
        <v>188.01920000000001</v>
      </c>
    </row>
    <row r="18971" spans="1:7" ht="15" thickBot="1" x14ac:dyDescent="0.35">
      <c r="A18971" s="6">
        <v>548.69817599999999</v>
      </c>
      <c r="B18971" s="19">
        <f>(A18971-G18971)/G18971</f>
        <v>1.9046255640931824</v>
      </c>
      <c r="C18971" s="30" t="s">
        <v>106</v>
      </c>
      <c r="D18971" s="6">
        <v>1000815</v>
      </c>
      <c r="E18971" s="6">
        <v>815</v>
      </c>
      <c r="F18971" s="7" t="s">
        <v>23</v>
      </c>
      <c r="G18971" s="6">
        <v>188.90495999999999</v>
      </c>
    </row>
    <row r="18972" spans="1:7" ht="15" thickBot="1" x14ac:dyDescent="0.35">
      <c r="A18972" s="6">
        <v>548.87539200000003</v>
      </c>
      <c r="B18972" s="19">
        <f>(A18972-G18972)/G18972</f>
        <v>1.5621012857442458</v>
      </c>
      <c r="C18972" s="30" t="s">
        <v>159</v>
      </c>
      <c r="D18972" s="6">
        <v>1000503</v>
      </c>
      <c r="E18972" s="6">
        <v>503</v>
      </c>
      <c r="F18972" s="7" t="s">
        <v>21</v>
      </c>
      <c r="G18972" s="6">
        <v>214.22860800000001</v>
      </c>
    </row>
    <row r="18973" spans="1:7" ht="15" thickBot="1" x14ac:dyDescent="0.35">
      <c r="A18973" s="6">
        <v>549.06633599999998</v>
      </c>
      <c r="B18973" s="19">
        <f>(A18973-G18973)/G18973</f>
        <v>3.0492775035133785E-2</v>
      </c>
      <c r="C18973" s="30" t="s">
        <v>380</v>
      </c>
      <c r="D18973" s="6">
        <v>1000614</v>
      </c>
      <c r="E18973" s="6">
        <v>614</v>
      </c>
      <c r="F18973" s="7" t="s">
        <v>25</v>
      </c>
      <c r="G18973" s="6">
        <v>532.81920000000002</v>
      </c>
    </row>
    <row r="18974" spans="1:7" ht="15" thickBot="1" x14ac:dyDescent="0.35">
      <c r="A18974" s="6">
        <v>549.11584000000005</v>
      </c>
      <c r="B18974" s="19">
        <f>(A18974-G18974)/G18974</f>
        <v>1.9782134055329932</v>
      </c>
      <c r="C18974" s="30" t="s">
        <v>352</v>
      </c>
      <c r="D18974" s="6">
        <v>1001678</v>
      </c>
      <c r="E18974" s="6">
        <v>1678</v>
      </c>
      <c r="F18974" s="7" t="s">
        <v>25</v>
      </c>
      <c r="G18974" s="6">
        <v>184.3776</v>
      </c>
    </row>
    <row r="18975" spans="1:7" ht="15" thickBot="1" x14ac:dyDescent="0.35">
      <c r="A18975" s="6">
        <v>549.4932</v>
      </c>
      <c r="B18975" s="19">
        <f>(A18975-G18975)/G18975</f>
        <v>27.727164366373898</v>
      </c>
      <c r="C18975" s="30" t="s">
        <v>83</v>
      </c>
      <c r="D18975" s="6">
        <v>1005905</v>
      </c>
      <c r="E18975" s="6">
        <v>592</v>
      </c>
      <c r="F18975" s="7" t="s">
        <v>19</v>
      </c>
      <c r="G18975" s="6">
        <v>19.128</v>
      </c>
    </row>
    <row r="18976" spans="1:7" ht="15" thickBot="1" x14ac:dyDescent="0.35">
      <c r="A18976" s="6">
        <v>550.05600000000004</v>
      </c>
      <c r="B18976" s="19">
        <f>(A18976-G18976)/G18976</f>
        <v>0.10055475758119398</v>
      </c>
      <c r="C18976" s="30" t="s">
        <v>338</v>
      </c>
      <c r="D18976" s="6">
        <v>1000244</v>
      </c>
      <c r="E18976" s="6">
        <v>244</v>
      </c>
      <c r="F18976" s="7" t="s">
        <v>35</v>
      </c>
      <c r="G18976" s="6">
        <v>499.79884800000002</v>
      </c>
    </row>
    <row r="18977" spans="1:7" ht="15" thickBot="1" x14ac:dyDescent="0.35">
      <c r="A18977" s="6">
        <v>550.38959999999997</v>
      </c>
      <c r="B18977" s="19">
        <f>(A18977-G18977)/G18977</f>
        <v>44.774251497005991</v>
      </c>
      <c r="C18977" s="30" t="s">
        <v>338</v>
      </c>
      <c r="D18977" s="6">
        <v>1005974</v>
      </c>
      <c r="E18977" s="6">
        <v>447</v>
      </c>
      <c r="F18977" s="7" t="s">
        <v>35</v>
      </c>
      <c r="G18977" s="6">
        <v>12.023999999999999</v>
      </c>
    </row>
    <row r="18978" spans="1:7" ht="15" thickBot="1" x14ac:dyDescent="0.35">
      <c r="A18978" s="6">
        <v>550.38959999999997</v>
      </c>
      <c r="B18978" s="19">
        <f>(A18978-G18978)/G18978</f>
        <v>8.4868587975730829</v>
      </c>
      <c r="C18978" s="30" t="s">
        <v>135</v>
      </c>
      <c r="D18978" s="6">
        <v>1005904</v>
      </c>
      <c r="E18978" s="6">
        <v>1163</v>
      </c>
      <c r="F18978" s="7" t="s">
        <v>21</v>
      </c>
      <c r="G18978" s="6">
        <v>58.015999999999998</v>
      </c>
    </row>
    <row r="18979" spans="1:7" ht="15" thickBot="1" x14ac:dyDescent="0.35">
      <c r="A18979" s="6">
        <v>550.38959999999997</v>
      </c>
      <c r="B18979" s="19">
        <f>(A18979-G18979)/G18979</f>
        <v>4.4599976191420971</v>
      </c>
      <c r="C18979" s="30" t="s">
        <v>191</v>
      </c>
      <c r="D18979" s="6">
        <v>1006026</v>
      </c>
      <c r="E18979" s="6">
        <v>2196</v>
      </c>
      <c r="F18979" s="7" t="s">
        <v>31</v>
      </c>
      <c r="G18979" s="6">
        <v>100.804</v>
      </c>
    </row>
    <row r="18980" spans="1:7" ht="15" thickBot="1" x14ac:dyDescent="0.35">
      <c r="A18980" s="6">
        <v>550.38959999999997</v>
      </c>
      <c r="B18980" s="19">
        <f>(A18980-G18980)/G18980</f>
        <v>4.2386126551435321</v>
      </c>
      <c r="C18980" s="30" t="s">
        <v>271</v>
      </c>
      <c r="D18980" s="6">
        <v>1006125</v>
      </c>
      <c r="E18980" s="6">
        <v>1167</v>
      </c>
      <c r="F18980" s="7" t="s">
        <v>19</v>
      </c>
      <c r="G18980" s="6">
        <v>105.06399999999999</v>
      </c>
    </row>
    <row r="18981" spans="1:7" ht="15" thickBot="1" x14ac:dyDescent="0.35">
      <c r="A18981" s="6">
        <v>550.85472000000004</v>
      </c>
      <c r="B18981" s="19">
        <f>(A18981-G18981)/G18981</f>
        <v>0.65395612947856929</v>
      </c>
      <c r="C18981" s="30" t="s">
        <v>353</v>
      </c>
      <c r="D18981" s="6">
        <v>1000473</v>
      </c>
      <c r="E18981" s="6">
        <v>473</v>
      </c>
      <c r="F18981" s="7" t="s">
        <v>25</v>
      </c>
      <c r="G18981" s="6">
        <v>333.05279999999999</v>
      </c>
    </row>
    <row r="18982" spans="1:7" ht="15" thickBot="1" x14ac:dyDescent="0.35">
      <c r="A18982" s="6">
        <v>551.17399999999998</v>
      </c>
      <c r="B18982" s="19">
        <f>(A18982-G18982)/G18982</f>
        <v>4.2945369174966181</v>
      </c>
      <c r="C18982" s="30" t="s">
        <v>366</v>
      </c>
      <c r="D18982" s="6">
        <v>1003132</v>
      </c>
      <c r="E18982" s="6">
        <v>2137</v>
      </c>
      <c r="F18982" s="7" t="s">
        <v>35</v>
      </c>
      <c r="G18982" s="6">
        <v>104.1024</v>
      </c>
    </row>
    <row r="18983" spans="1:7" ht="15" thickBot="1" x14ac:dyDescent="0.35">
      <c r="A18983" s="6">
        <v>551.28599999999994</v>
      </c>
      <c r="B18983" s="19">
        <f>(A18983-G18983)/G18983</f>
        <v>7.6544113029827301</v>
      </c>
      <c r="C18983" s="30" t="s">
        <v>190</v>
      </c>
      <c r="D18983" s="6">
        <v>1006117</v>
      </c>
      <c r="E18983" s="6">
        <v>2141</v>
      </c>
      <c r="F18983" s="7" t="s">
        <v>87</v>
      </c>
      <c r="G18983" s="6">
        <v>63.7</v>
      </c>
    </row>
    <row r="18984" spans="1:7" ht="15" thickBot="1" x14ac:dyDescent="0.35">
      <c r="A18984" s="6">
        <v>551.28599999999994</v>
      </c>
      <c r="B18984" s="19">
        <f>(A18984-G18984)/G18984</f>
        <v>4.3485524681775836</v>
      </c>
      <c r="C18984" s="30" t="s">
        <v>134</v>
      </c>
      <c r="D18984" s="6">
        <v>1005627</v>
      </c>
      <c r="E18984" s="6">
        <v>2832</v>
      </c>
      <c r="F18984" s="7" t="s">
        <v>19</v>
      </c>
      <c r="G18984" s="6">
        <v>103.072</v>
      </c>
    </row>
    <row r="18985" spans="1:7" ht="15" thickBot="1" x14ac:dyDescent="0.35">
      <c r="A18985" s="6">
        <v>551.28599999999994</v>
      </c>
      <c r="B18985" s="19">
        <f>(A18985-G18985)/G18985</f>
        <v>1.4700964226826294</v>
      </c>
      <c r="C18985" s="30" t="s">
        <v>361</v>
      </c>
      <c r="D18985" s="6">
        <v>1005405</v>
      </c>
      <c r="E18985" s="6">
        <v>1871</v>
      </c>
      <c r="F18985" s="7" t="s">
        <v>23</v>
      </c>
      <c r="G18985" s="6">
        <v>223.184</v>
      </c>
    </row>
    <row r="18986" spans="1:7" ht="15" thickBot="1" x14ac:dyDescent="0.35">
      <c r="A18986" s="6">
        <v>551.87807999999995</v>
      </c>
      <c r="B18986" s="19">
        <f>(A18986-G18986)/G18986</f>
        <v>3.5206004054498243</v>
      </c>
      <c r="C18986" s="30" t="s">
        <v>53</v>
      </c>
      <c r="D18986" s="6">
        <v>1000201</v>
      </c>
      <c r="E18986" s="6">
        <v>201</v>
      </c>
      <c r="F18986" s="7" t="s">
        <v>25</v>
      </c>
      <c r="G18986" s="6">
        <v>122.080704</v>
      </c>
    </row>
    <row r="18987" spans="1:7" ht="15" thickBot="1" x14ac:dyDescent="0.35">
      <c r="A18987" s="6">
        <v>552.16719999999998</v>
      </c>
      <c r="B18987" s="19">
        <f>(A18987-G18987)/G18987</f>
        <v>5.6051236410963092</v>
      </c>
      <c r="C18987" s="30" t="s">
        <v>100</v>
      </c>
      <c r="D18987" s="6">
        <v>1004231</v>
      </c>
      <c r="E18987" s="6">
        <v>395</v>
      </c>
      <c r="F18987" s="7" t="s">
        <v>17</v>
      </c>
      <c r="G18987" s="6">
        <v>83.596800000000002</v>
      </c>
    </row>
    <row r="18988" spans="1:7" ht="15" thickBot="1" x14ac:dyDescent="0.35">
      <c r="A18988" s="6">
        <v>552.18240000000003</v>
      </c>
      <c r="B18988" s="19">
        <f>(A18988-G18988)/G18988</f>
        <v>32.735483870967741</v>
      </c>
      <c r="C18988" s="30" t="s">
        <v>73</v>
      </c>
      <c r="D18988" s="6">
        <v>1005470</v>
      </c>
      <c r="E18988" s="6">
        <v>1146</v>
      </c>
      <c r="F18988" s="7" t="s">
        <v>35</v>
      </c>
      <c r="G18988" s="6">
        <v>16.367999999999999</v>
      </c>
    </row>
    <row r="18989" spans="1:7" ht="15" thickBot="1" x14ac:dyDescent="0.35">
      <c r="A18989" s="6">
        <v>552.18240000000003</v>
      </c>
      <c r="B18989" s="19">
        <f>(A18989-G18989)/G18989</f>
        <v>21.656425406203844</v>
      </c>
      <c r="C18989" s="30" t="s">
        <v>169</v>
      </c>
      <c r="D18989" s="6">
        <v>1006244</v>
      </c>
      <c r="E18989" s="6">
        <v>119</v>
      </c>
      <c r="F18989" s="7" t="s">
        <v>21</v>
      </c>
      <c r="G18989" s="6">
        <v>24.372</v>
      </c>
    </row>
    <row r="18990" spans="1:7" ht="15" thickBot="1" x14ac:dyDescent="0.35">
      <c r="A18990" s="6">
        <v>552.18240000000003</v>
      </c>
      <c r="B18990" s="19">
        <f>(A18990-G18990)/G18990</f>
        <v>18.143752600194148</v>
      </c>
      <c r="C18990" s="30" t="s">
        <v>92</v>
      </c>
      <c r="D18990" s="6">
        <v>1005472</v>
      </c>
      <c r="E18990" s="6">
        <v>984</v>
      </c>
      <c r="F18990" s="7" t="s">
        <v>87</v>
      </c>
      <c r="G18990" s="6">
        <v>28.844000000000001</v>
      </c>
    </row>
    <row r="18991" spans="1:7" ht="15" thickBot="1" x14ac:dyDescent="0.35">
      <c r="A18991" s="6">
        <v>552.18240000000003</v>
      </c>
      <c r="B18991" s="19">
        <f>(A18991-G18991)/G18991</f>
        <v>6.023434240651234</v>
      </c>
      <c r="C18991" s="30" t="s">
        <v>251</v>
      </c>
      <c r="D18991" s="6">
        <v>1005816</v>
      </c>
      <c r="E18991" s="6">
        <v>1130</v>
      </c>
      <c r="F18991" s="7" t="s">
        <v>25</v>
      </c>
      <c r="G18991" s="6">
        <v>78.62</v>
      </c>
    </row>
    <row r="18992" spans="1:7" ht="15" thickBot="1" x14ac:dyDescent="0.35">
      <c r="A18992" s="6">
        <v>552.18240000000003</v>
      </c>
      <c r="B18992" s="19">
        <f>(A18992-G18992)/G18992</f>
        <v>3.4350575081925077</v>
      </c>
      <c r="C18992" s="30" t="s">
        <v>84</v>
      </c>
      <c r="D18992" s="6">
        <v>1005911</v>
      </c>
      <c r="E18992" s="6">
        <v>1812</v>
      </c>
      <c r="F18992" s="7" t="s">
        <v>35</v>
      </c>
      <c r="G18992" s="6">
        <v>124.504</v>
      </c>
    </row>
    <row r="18993" spans="1:7" ht="15" thickBot="1" x14ac:dyDescent="0.35">
      <c r="A18993" s="6">
        <v>553.04294400000003</v>
      </c>
      <c r="B18993" s="19">
        <f>(A18993-G18993)/G18993</f>
        <v>-9.0193568085744705E-2</v>
      </c>
      <c r="C18993" s="30" t="s">
        <v>97</v>
      </c>
      <c r="D18993" s="6">
        <v>1012486</v>
      </c>
      <c r="E18993" s="6">
        <v>2788</v>
      </c>
      <c r="F18993" s="7" t="s">
        <v>87</v>
      </c>
      <c r="G18993" s="6">
        <v>607.86879999999996</v>
      </c>
    </row>
    <row r="18994" spans="1:7" ht="15" thickBot="1" x14ac:dyDescent="0.35">
      <c r="A18994" s="6">
        <v>553.0788</v>
      </c>
      <c r="B18994" s="19">
        <f>(A18994-G18994)/G18994</f>
        <v>38.348235628912917</v>
      </c>
      <c r="C18994" s="30" t="s">
        <v>309</v>
      </c>
      <c r="D18994" s="6">
        <v>1006134</v>
      </c>
      <c r="E18994" s="6">
        <v>567</v>
      </c>
      <c r="F18994" s="7" t="s">
        <v>25</v>
      </c>
      <c r="G18994" s="6">
        <v>14.055999999999999</v>
      </c>
    </row>
    <row r="18995" spans="1:7" ht="15" thickBot="1" x14ac:dyDescent="0.35">
      <c r="A18995" s="6">
        <v>553.0788</v>
      </c>
      <c r="B18995" s="19">
        <f>(A18995-G18995)/G18995</f>
        <v>20.80910094637224</v>
      </c>
      <c r="C18995" s="30" t="s">
        <v>309</v>
      </c>
      <c r="D18995" s="6">
        <v>1006124</v>
      </c>
      <c r="E18995" s="6">
        <v>1837</v>
      </c>
      <c r="F18995" s="7" t="s">
        <v>42</v>
      </c>
      <c r="G18995" s="6">
        <v>25.36</v>
      </c>
    </row>
    <row r="18996" spans="1:7" ht="15" thickBot="1" x14ac:dyDescent="0.35">
      <c r="A18996" s="6">
        <v>553.0788</v>
      </c>
      <c r="B18996" s="19">
        <f>(A18996-G18996)/G18996</f>
        <v>10.306705372475264</v>
      </c>
      <c r="C18996" s="30" t="s">
        <v>110</v>
      </c>
      <c r="D18996" s="6">
        <v>1005578</v>
      </c>
      <c r="E18996" s="6">
        <v>1774</v>
      </c>
      <c r="F18996" s="7" t="s">
        <v>23</v>
      </c>
      <c r="G18996" s="6">
        <v>48.915999999999997</v>
      </c>
    </row>
    <row r="18997" spans="1:7" ht="15" thickBot="1" x14ac:dyDescent="0.35">
      <c r="A18997" s="6">
        <v>553.0788</v>
      </c>
      <c r="B18997" s="19">
        <f>(A18997-G18997)/G18997</f>
        <v>5.4542641086682542</v>
      </c>
      <c r="C18997" s="30" t="s">
        <v>313</v>
      </c>
      <c r="D18997" s="6">
        <v>1005962</v>
      </c>
      <c r="E18997" s="6">
        <v>2466</v>
      </c>
      <c r="F18997" s="7" t="s">
        <v>87</v>
      </c>
      <c r="G18997" s="6">
        <v>85.691999999999993</v>
      </c>
    </row>
    <row r="18998" spans="1:7" ht="15" thickBot="1" x14ac:dyDescent="0.35">
      <c r="A18998" s="6">
        <v>553.0788</v>
      </c>
      <c r="B18998" s="19">
        <f>(A18998-G18998)/G18998</f>
        <v>2.9863258951738452</v>
      </c>
      <c r="C18998" s="30" t="s">
        <v>112</v>
      </c>
      <c r="D18998" s="6">
        <v>1005425</v>
      </c>
      <c r="E18998" s="6">
        <v>1384</v>
      </c>
      <c r="F18998" s="7" t="s">
        <v>25</v>
      </c>
      <c r="G18998" s="6">
        <v>138.744</v>
      </c>
    </row>
    <row r="18999" spans="1:7" ht="15" thickBot="1" x14ac:dyDescent="0.35">
      <c r="A18999" s="6">
        <v>553.33824000000004</v>
      </c>
      <c r="B18999" s="19">
        <f>(A18999-G18999)/G18999</f>
        <v>3.214844245112856</v>
      </c>
      <c r="C18999" s="30" t="s">
        <v>380</v>
      </c>
      <c r="D18999" s="6">
        <v>1001601</v>
      </c>
      <c r="E18999" s="6">
        <v>1601</v>
      </c>
      <c r="F18999" s="7" t="s">
        <v>19</v>
      </c>
      <c r="G18999" s="6">
        <v>131.28319999999999</v>
      </c>
    </row>
    <row r="19000" spans="1:7" ht="15" thickBot="1" x14ac:dyDescent="0.35">
      <c r="A19000" s="6">
        <v>553.43600000000004</v>
      </c>
      <c r="B19000" s="19">
        <f>(A19000-G19000)/G19000</f>
        <v>2.1626938409772514</v>
      </c>
      <c r="C19000" s="30" t="s">
        <v>150</v>
      </c>
      <c r="D19000" s="6">
        <v>1003836</v>
      </c>
      <c r="E19000" s="6">
        <v>1982</v>
      </c>
      <c r="F19000" s="7" t="s">
        <v>17</v>
      </c>
      <c r="G19000" s="6">
        <v>174.9888</v>
      </c>
    </row>
    <row r="19001" spans="1:7" ht="15" thickBot="1" x14ac:dyDescent="0.35">
      <c r="A19001" s="6">
        <v>553.87904000000003</v>
      </c>
      <c r="B19001" s="19">
        <f>(A19001-G19001)/G19001</f>
        <v>3.653031818230696</v>
      </c>
      <c r="C19001" s="30" t="s">
        <v>182</v>
      </c>
      <c r="D19001" s="6">
        <v>1001504</v>
      </c>
      <c r="E19001" s="6">
        <v>1504</v>
      </c>
      <c r="F19001" s="7" t="s">
        <v>19</v>
      </c>
      <c r="G19001" s="6">
        <v>119.03616</v>
      </c>
    </row>
    <row r="19002" spans="1:7" ht="15" thickBot="1" x14ac:dyDescent="0.35">
      <c r="A19002" s="6">
        <v>553.97519999999997</v>
      </c>
      <c r="B19002" s="19">
        <f>(A19002-G19002)/G19002</f>
        <v>13.8216823630137</v>
      </c>
      <c r="C19002" s="30" t="s">
        <v>32</v>
      </c>
      <c r="D19002" s="6">
        <v>1006254</v>
      </c>
      <c r="E19002" s="6">
        <v>800</v>
      </c>
      <c r="F19002" s="7" t="s">
        <v>19</v>
      </c>
      <c r="G19002" s="6">
        <v>37.375999999999998</v>
      </c>
    </row>
    <row r="19003" spans="1:7" ht="15" thickBot="1" x14ac:dyDescent="0.35">
      <c r="A19003" s="6">
        <v>553.97519999999997</v>
      </c>
      <c r="B19003" s="19">
        <f>(A19003-G19003)/G19003</f>
        <v>6.9275214653692041</v>
      </c>
      <c r="C19003" s="30" t="s">
        <v>56</v>
      </c>
      <c r="D19003" s="6">
        <v>1005537</v>
      </c>
      <c r="E19003" s="6">
        <v>440</v>
      </c>
      <c r="F19003" s="7" t="s">
        <v>42</v>
      </c>
      <c r="G19003" s="6">
        <v>69.88</v>
      </c>
    </row>
    <row r="19004" spans="1:7" ht="15" thickBot="1" x14ac:dyDescent="0.35">
      <c r="A19004" s="6">
        <v>553.97519999999997</v>
      </c>
      <c r="B19004" s="19">
        <f>(A19004-G19004)/G19004</f>
        <v>2.8677856285083916</v>
      </c>
      <c r="C19004" s="30" t="s">
        <v>310</v>
      </c>
      <c r="D19004" s="6">
        <v>1005654</v>
      </c>
      <c r="E19004" s="6">
        <v>2534</v>
      </c>
      <c r="F19004" s="7" t="s">
        <v>25</v>
      </c>
      <c r="G19004" s="6">
        <v>143.22800000000001</v>
      </c>
    </row>
    <row r="19005" spans="1:7" ht="15" thickBot="1" x14ac:dyDescent="0.35">
      <c r="A19005" s="6">
        <v>553.97519999999997</v>
      </c>
      <c r="B19005" s="19">
        <f>(A19005-G19005)/G19005</f>
        <v>2.0691146814404431</v>
      </c>
      <c r="C19005" s="30" t="s">
        <v>338</v>
      </c>
      <c r="D19005" s="6">
        <v>1005515</v>
      </c>
      <c r="E19005" s="6">
        <v>934</v>
      </c>
      <c r="F19005" s="7" t="s">
        <v>23</v>
      </c>
      <c r="G19005" s="6">
        <v>180.5</v>
      </c>
    </row>
    <row r="19006" spans="1:7" ht="15" thickBot="1" x14ac:dyDescent="0.35">
      <c r="A19006" s="6">
        <v>554.30593920000001</v>
      </c>
      <c r="B19006" s="19">
        <f>(A19006-G19006)/G19006</f>
        <v>0.68417343367168371</v>
      </c>
      <c r="C19006" s="30" t="s">
        <v>332</v>
      </c>
      <c r="D19006" s="6">
        <v>1000578</v>
      </c>
      <c r="E19006" s="6">
        <v>578</v>
      </c>
      <c r="F19006" s="7" t="s">
        <v>87</v>
      </c>
      <c r="G19006" s="6">
        <v>329.12639999999999</v>
      </c>
    </row>
    <row r="19007" spans="1:7" ht="15" thickBot="1" x14ac:dyDescent="0.35">
      <c r="A19007" s="6">
        <v>554.47641599999997</v>
      </c>
      <c r="B19007" s="19">
        <f>(A19007-G19007)/G19007</f>
        <v>2.7474896901464008</v>
      </c>
      <c r="C19007" s="30" t="s">
        <v>166</v>
      </c>
      <c r="D19007" s="6">
        <v>1000807</v>
      </c>
      <c r="E19007" s="6">
        <v>807</v>
      </c>
      <c r="F19007" s="7" t="s">
        <v>31</v>
      </c>
      <c r="G19007" s="6">
        <v>147.95942400000001</v>
      </c>
    </row>
    <row r="19008" spans="1:7" ht="15" thickBot="1" x14ac:dyDescent="0.35">
      <c r="A19008" s="6">
        <v>554.87159999999994</v>
      </c>
      <c r="B19008" s="19">
        <f>(A19008-G19008)/G19008</f>
        <v>35.893058510638298</v>
      </c>
      <c r="C19008" s="30" t="s">
        <v>214</v>
      </c>
      <c r="D19008" s="6">
        <v>1005935</v>
      </c>
      <c r="E19008" s="6">
        <v>1216</v>
      </c>
      <c r="F19008" s="7" t="s">
        <v>25</v>
      </c>
      <c r="G19008" s="6">
        <v>15.04</v>
      </c>
    </row>
    <row r="19009" spans="1:7" ht="15" thickBot="1" x14ac:dyDescent="0.35">
      <c r="A19009" s="6">
        <v>554.87159999999994</v>
      </c>
      <c r="B19009" s="19">
        <f>(A19009-G19009)/G19009</f>
        <v>9.2715957052943345</v>
      </c>
      <c r="C19009" s="30" t="s">
        <v>65</v>
      </c>
      <c r="D19009" s="6">
        <v>1005764</v>
      </c>
      <c r="E19009" s="6">
        <v>2626</v>
      </c>
      <c r="F19009" s="7" t="s">
        <v>31</v>
      </c>
      <c r="G19009" s="6">
        <v>54.02</v>
      </c>
    </row>
    <row r="19010" spans="1:7" ht="15" thickBot="1" x14ac:dyDescent="0.35">
      <c r="A19010" s="6">
        <v>554.87159999999994</v>
      </c>
      <c r="B19010" s="19">
        <f>(A19010-G19010)/G19010</f>
        <v>4.1837780269058289</v>
      </c>
      <c r="C19010" s="30" t="s">
        <v>257</v>
      </c>
      <c r="D19010" s="6">
        <v>1006122</v>
      </c>
      <c r="E19010" s="6">
        <v>464</v>
      </c>
      <c r="F19010" s="7" t="s">
        <v>25</v>
      </c>
      <c r="G19010" s="6">
        <v>107.04</v>
      </c>
    </row>
    <row r="19011" spans="1:7" ht="15" thickBot="1" x14ac:dyDescent="0.35">
      <c r="A19011" s="6">
        <v>554.87159999999994</v>
      </c>
      <c r="B19011" s="19">
        <f>(A19011-G19011)/G19011</f>
        <v>3.2647000953054381</v>
      </c>
      <c r="C19011" s="30" t="s">
        <v>243</v>
      </c>
      <c r="D19011" s="6">
        <v>1005808</v>
      </c>
      <c r="E19011" s="6">
        <v>543</v>
      </c>
      <c r="F19011" s="7" t="s">
        <v>23</v>
      </c>
      <c r="G19011" s="6">
        <v>130.108</v>
      </c>
    </row>
    <row r="19012" spans="1:7" ht="15" thickBot="1" x14ac:dyDescent="0.35">
      <c r="A19012" s="6">
        <v>555.03967999999998</v>
      </c>
      <c r="B19012" s="19">
        <f>(A19012-G19012)/G19012</f>
        <v>2.6908945822871004</v>
      </c>
      <c r="C19012" s="30" t="s">
        <v>197</v>
      </c>
      <c r="D19012" s="6">
        <v>1002041</v>
      </c>
      <c r="E19012" s="6">
        <v>2041</v>
      </c>
      <c r="F19012" s="7" t="s">
        <v>31</v>
      </c>
      <c r="G19012" s="6">
        <v>150.38079999999999</v>
      </c>
    </row>
    <row r="19013" spans="1:7" ht="15" thickBot="1" x14ac:dyDescent="0.35">
      <c r="A19013" s="6">
        <v>555.05088000000001</v>
      </c>
      <c r="B19013" s="19">
        <f>(A19013-G19013)/G19013</f>
        <v>2201.5828571428574</v>
      </c>
      <c r="C19013" s="30" t="s">
        <v>376</v>
      </c>
      <c r="D19013" s="6">
        <v>1005503</v>
      </c>
      <c r="E19013" s="6">
        <v>1761</v>
      </c>
      <c r="F19013" s="7" t="s">
        <v>21</v>
      </c>
      <c r="G19013" s="6">
        <v>0.252</v>
      </c>
    </row>
    <row r="19014" spans="1:7" ht="15" thickBot="1" x14ac:dyDescent="0.35">
      <c r="A19014" s="6">
        <v>555.75287040000001</v>
      </c>
      <c r="B19014" s="19">
        <f>(A19014-G19014)/G19014</f>
        <v>0.31628916517357736</v>
      </c>
      <c r="C19014" s="30" t="s">
        <v>272</v>
      </c>
      <c r="D19014" s="6">
        <v>1000974</v>
      </c>
      <c r="E19014" s="6">
        <v>974</v>
      </c>
      <c r="F19014" s="7" t="s">
        <v>87</v>
      </c>
      <c r="G19014" s="6">
        <v>422.21184</v>
      </c>
    </row>
    <row r="19015" spans="1:7" ht="15" thickBot="1" x14ac:dyDescent="0.35">
      <c r="A19015" s="6">
        <v>555.76800000000003</v>
      </c>
      <c r="B19015" s="19">
        <f>(A19015-G19015)/G19015</f>
        <v>2.6444759206798869</v>
      </c>
      <c r="C19015" s="30" t="s">
        <v>153</v>
      </c>
      <c r="D19015" s="6">
        <v>1006221</v>
      </c>
      <c r="E19015" s="6">
        <v>2575</v>
      </c>
      <c r="F19015" s="7" t="s">
        <v>87</v>
      </c>
      <c r="G19015" s="6">
        <v>152.49600000000001</v>
      </c>
    </row>
    <row r="19016" spans="1:7" ht="15" thickBot="1" x14ac:dyDescent="0.35">
      <c r="A19016" s="6">
        <v>555.76800000000003</v>
      </c>
      <c r="B19016" s="19">
        <f>(A19016-G19016)/G19016</f>
        <v>2.319603392665154</v>
      </c>
      <c r="C19016" s="30" t="s">
        <v>260</v>
      </c>
      <c r="D19016" s="6">
        <v>1006033</v>
      </c>
      <c r="E19016" s="6">
        <v>2218</v>
      </c>
      <c r="F19016" s="7" t="s">
        <v>17</v>
      </c>
      <c r="G19016" s="6">
        <v>167.42</v>
      </c>
    </row>
    <row r="19017" spans="1:7" ht="15" thickBot="1" x14ac:dyDescent="0.35">
      <c r="A19017" s="6">
        <v>556.24358400000006</v>
      </c>
      <c r="B19017" s="19">
        <f>(A19017-G19017)/G19017</f>
        <v>0.21987042964707121</v>
      </c>
      <c r="C19017" s="30" t="s">
        <v>270</v>
      </c>
      <c r="D19017" s="6">
        <v>1000491</v>
      </c>
      <c r="E19017" s="6">
        <v>491</v>
      </c>
      <c r="F19017" s="7" t="s">
        <v>27</v>
      </c>
      <c r="G19017" s="6">
        <v>455.985792</v>
      </c>
    </row>
    <row r="19018" spans="1:7" ht="15" thickBot="1" x14ac:dyDescent="0.35">
      <c r="A19018" s="6">
        <v>556.30431999999996</v>
      </c>
      <c r="B19018" s="19">
        <f>(A19018-G19018)/G19018</f>
        <v>11.670925655976674</v>
      </c>
      <c r="C19018" s="30" t="s">
        <v>142</v>
      </c>
      <c r="D19018" s="6">
        <v>1002095</v>
      </c>
      <c r="E19018" s="6">
        <v>2095</v>
      </c>
      <c r="F19018" s="7" t="s">
        <v>19</v>
      </c>
      <c r="G19018" s="6">
        <v>43.904000000000003</v>
      </c>
    </row>
    <row r="19019" spans="1:7" ht="15" thickBot="1" x14ac:dyDescent="0.35">
      <c r="A19019" s="6">
        <v>556.6644</v>
      </c>
      <c r="B19019" s="19">
        <f>(A19019-G19019)/G19019</f>
        <v>19.110708092485552</v>
      </c>
      <c r="C19019" s="30" t="s">
        <v>231</v>
      </c>
      <c r="D19019" s="6">
        <v>1005822</v>
      </c>
      <c r="E19019" s="6">
        <v>1867</v>
      </c>
      <c r="F19019" s="7" t="s">
        <v>25</v>
      </c>
      <c r="G19019" s="6">
        <v>27.68</v>
      </c>
    </row>
    <row r="19020" spans="1:7" ht="15" thickBot="1" x14ac:dyDescent="0.35">
      <c r="A19020" s="6">
        <v>556.6644</v>
      </c>
      <c r="B19020" s="19">
        <f>(A19020-G19020)/G19020</f>
        <v>3.0175898981500726</v>
      </c>
      <c r="C19020" s="30" t="s">
        <v>76</v>
      </c>
      <c r="D19020" s="6">
        <v>1005407</v>
      </c>
      <c r="E19020" s="6">
        <v>2749</v>
      </c>
      <c r="F19020" s="7" t="s">
        <v>23</v>
      </c>
      <c r="G19020" s="6">
        <v>138.55680000000001</v>
      </c>
    </row>
    <row r="19021" spans="1:7" ht="15" thickBot="1" x14ac:dyDescent="0.35">
      <c r="A19021" s="6">
        <v>556.88505599999996</v>
      </c>
      <c r="B19021" s="19">
        <f>(A19021-G19021)/G19021</f>
        <v>0.15177568742564235</v>
      </c>
      <c r="C19021" s="30" t="s">
        <v>85</v>
      </c>
      <c r="D19021" s="6">
        <v>1000453</v>
      </c>
      <c r="E19021" s="6">
        <v>453</v>
      </c>
      <c r="F19021" s="7" t="s">
        <v>25</v>
      </c>
      <c r="G19021" s="6">
        <v>483.50131199999998</v>
      </c>
    </row>
    <row r="19022" spans="1:7" ht="15" thickBot="1" x14ac:dyDescent="0.35">
      <c r="A19022" s="6">
        <v>557.3152</v>
      </c>
      <c r="B19022" s="19">
        <f>(A19022-G19022)/G19022</f>
        <v>6.275199465307657</v>
      </c>
      <c r="C19022" s="30" t="s">
        <v>328</v>
      </c>
      <c r="D19022" s="6">
        <v>1003552</v>
      </c>
      <c r="E19022" s="6">
        <v>57</v>
      </c>
      <c r="F19022" s="7" t="s">
        <v>25</v>
      </c>
      <c r="G19022" s="6">
        <v>76.604799999999997</v>
      </c>
    </row>
    <row r="19023" spans="1:7" ht="15" thickBot="1" x14ac:dyDescent="0.35">
      <c r="A19023" s="6">
        <v>557.37239999999997</v>
      </c>
      <c r="B19023" s="19">
        <f>(A19023-G19023)/G19023</f>
        <v>1.9892715555708103</v>
      </c>
      <c r="C19023" s="30" t="s">
        <v>325</v>
      </c>
      <c r="D19023" s="6">
        <v>1003561</v>
      </c>
      <c r="E19023" s="6">
        <v>1345</v>
      </c>
      <c r="F19023" s="7" t="s">
        <v>27</v>
      </c>
      <c r="G19023" s="6">
        <v>186.45760000000001</v>
      </c>
    </row>
    <row r="19024" spans="1:7" ht="15" thickBot="1" x14ac:dyDescent="0.35">
      <c r="A19024" s="6">
        <v>557.41399999999999</v>
      </c>
      <c r="B19024" s="19">
        <f>(A19024-G19024)/G19024</f>
        <v>1.4666431838457072</v>
      </c>
      <c r="C19024" s="30" t="s">
        <v>318</v>
      </c>
      <c r="D19024" s="6">
        <v>1003421</v>
      </c>
      <c r="E19024" s="6">
        <v>2514</v>
      </c>
      <c r="F19024" s="7" t="s">
        <v>19</v>
      </c>
      <c r="G19024" s="6">
        <v>225.98079999999999</v>
      </c>
    </row>
    <row r="19025" spans="1:7" ht="15" thickBot="1" x14ac:dyDescent="0.35">
      <c r="A19025" s="6">
        <v>558.20960000000002</v>
      </c>
      <c r="B19025" s="19">
        <f>(A19025-G19025)/G19025</f>
        <v>1.9012972972972975</v>
      </c>
      <c r="C19025" s="30" t="s">
        <v>194</v>
      </c>
      <c r="D19025" s="6">
        <v>1003810</v>
      </c>
      <c r="E19025" s="6">
        <v>2121</v>
      </c>
      <c r="F19025" s="7" t="s">
        <v>35</v>
      </c>
      <c r="G19025" s="6">
        <v>192.4</v>
      </c>
    </row>
    <row r="19026" spans="1:7" ht="15" thickBot="1" x14ac:dyDescent="0.35">
      <c r="A19026" s="6">
        <v>558.43424000000005</v>
      </c>
      <c r="B19026" s="19">
        <f>(A19026-G19026)/G19026</f>
        <v>2.3309289763509002</v>
      </c>
      <c r="C19026" s="30" t="s">
        <v>99</v>
      </c>
      <c r="D19026" s="6">
        <v>1002177</v>
      </c>
      <c r="E19026" s="6">
        <v>2177</v>
      </c>
      <c r="F19026" s="7" t="s">
        <v>23</v>
      </c>
      <c r="G19026" s="6">
        <v>167.65119999999999</v>
      </c>
    </row>
    <row r="19027" spans="1:7" ht="15" thickBot="1" x14ac:dyDescent="0.35">
      <c r="A19027" s="6">
        <v>558.45087999999998</v>
      </c>
      <c r="B19027" s="19">
        <f>(A19027-G19027)/G19027</f>
        <v>5.7623474251172153</v>
      </c>
      <c r="C19027" s="30" t="s">
        <v>322</v>
      </c>
      <c r="D19027" s="6">
        <v>1003149</v>
      </c>
      <c r="E19027" s="6">
        <v>1397</v>
      </c>
      <c r="F19027" s="7" t="s">
        <v>23</v>
      </c>
      <c r="G19027" s="6">
        <v>82.582400000000007</v>
      </c>
    </row>
    <row r="19028" spans="1:7" ht="15" thickBot="1" x14ac:dyDescent="0.35">
      <c r="A19028" s="6">
        <v>558.45719999999994</v>
      </c>
      <c r="B19028" s="19">
        <f>(A19028-G19028)/G19028</f>
        <v>10.891176220083468</v>
      </c>
      <c r="C19028" s="30" t="s">
        <v>337</v>
      </c>
      <c r="D19028" s="6">
        <v>1006251</v>
      </c>
      <c r="E19028" s="6">
        <v>1779</v>
      </c>
      <c r="F19028" s="7" t="s">
        <v>21</v>
      </c>
      <c r="G19028" s="6">
        <v>46.963999999999999</v>
      </c>
    </row>
    <row r="19029" spans="1:7" ht="15" thickBot="1" x14ac:dyDescent="0.35">
      <c r="A19029" s="6">
        <v>558.45719999999994</v>
      </c>
      <c r="B19029" s="19">
        <f>(A19029-G19029)/G19029</f>
        <v>4.1088370901639335</v>
      </c>
      <c r="C19029" s="30" t="s">
        <v>326</v>
      </c>
      <c r="D19029" s="6">
        <v>1006249</v>
      </c>
      <c r="E19029" s="6">
        <v>2096</v>
      </c>
      <c r="F19029" s="7" t="s">
        <v>25</v>
      </c>
      <c r="G19029" s="6">
        <v>109.312</v>
      </c>
    </row>
    <row r="19030" spans="1:7" ht="15" thickBot="1" x14ac:dyDescent="0.35">
      <c r="A19030" s="6">
        <v>558.49073280000005</v>
      </c>
      <c r="B19030" s="19">
        <f>(A19030-G19030)/G19030</f>
        <v>0.34594034712678795</v>
      </c>
      <c r="C19030" s="30" t="s">
        <v>225</v>
      </c>
      <c r="D19030" s="6">
        <v>1000902</v>
      </c>
      <c r="E19030" s="6">
        <v>902</v>
      </c>
      <c r="F19030" s="7" t="s">
        <v>17</v>
      </c>
      <c r="G19030" s="6">
        <v>414.94463999999999</v>
      </c>
    </row>
    <row r="19031" spans="1:7" ht="15" thickBot="1" x14ac:dyDescent="0.35">
      <c r="A19031" s="6">
        <v>558.57734400000004</v>
      </c>
      <c r="B19031" s="19">
        <f>(A19031-G19031)/G19031</f>
        <v>-8.6015928119256541E-2</v>
      </c>
      <c r="C19031" s="30" t="s">
        <v>341</v>
      </c>
      <c r="D19031" s="6">
        <v>1000531</v>
      </c>
      <c r="E19031" s="6">
        <v>531</v>
      </c>
      <c r="F19031" s="7" t="s">
        <v>87</v>
      </c>
      <c r="G19031" s="6">
        <v>611.14559999999994</v>
      </c>
    </row>
    <row r="19032" spans="1:7" ht="15" thickBot="1" x14ac:dyDescent="0.35">
      <c r="A19032" s="6">
        <v>558.73792000000003</v>
      </c>
      <c r="B19032" s="19">
        <f>(A19032-G19032)/G19032</f>
        <v>0.88361041799491491</v>
      </c>
      <c r="C19032" s="30" t="s">
        <v>78</v>
      </c>
      <c r="D19032" s="6">
        <v>1001101</v>
      </c>
      <c r="E19032" s="6">
        <v>1101</v>
      </c>
      <c r="F19032" s="7" t="s">
        <v>31</v>
      </c>
      <c r="G19032" s="6">
        <v>296.63135999999997</v>
      </c>
    </row>
    <row r="19033" spans="1:7" ht="15" thickBot="1" x14ac:dyDescent="0.35">
      <c r="A19033" s="6">
        <v>559.14143999999999</v>
      </c>
      <c r="B19033" s="19">
        <f>(A19033-G19033)/G19033</f>
        <v>0.3005637334040735</v>
      </c>
      <c r="C19033" s="30" t="s">
        <v>358</v>
      </c>
      <c r="D19033" s="6">
        <v>1000684</v>
      </c>
      <c r="E19033" s="6">
        <v>684</v>
      </c>
      <c r="F19033" s="7" t="s">
        <v>87</v>
      </c>
      <c r="G19033" s="6">
        <v>429.92236800000001</v>
      </c>
    </row>
    <row r="19034" spans="1:7" ht="15" thickBot="1" x14ac:dyDescent="0.35">
      <c r="A19034" s="6">
        <v>559.19136000000003</v>
      </c>
      <c r="B19034" s="19">
        <f>(A19034-G19034)/G19034</f>
        <v>7.1740570377184995E-2</v>
      </c>
      <c r="C19034" s="30" t="s">
        <v>77</v>
      </c>
      <c r="D19034" s="6">
        <v>1000886</v>
      </c>
      <c r="E19034" s="6">
        <v>886</v>
      </c>
      <c r="F19034" s="7" t="s">
        <v>17</v>
      </c>
      <c r="G19034" s="6">
        <v>521.76</v>
      </c>
    </row>
    <row r="19035" spans="1:7" ht="15" thickBot="1" x14ac:dyDescent="0.35">
      <c r="A19035" s="6">
        <v>559.35360000000003</v>
      </c>
      <c r="B19035" s="19">
        <f>(A19035-G19035)/G19035</f>
        <v>14.617422381058743</v>
      </c>
      <c r="C19035" s="30" t="s">
        <v>297</v>
      </c>
      <c r="D19035" s="6">
        <v>1005792</v>
      </c>
      <c r="E19035" s="6">
        <v>1441</v>
      </c>
      <c r="F19035" s="7" t="s">
        <v>19</v>
      </c>
      <c r="G19035" s="6">
        <v>35.816000000000003</v>
      </c>
    </row>
    <row r="19036" spans="1:7" ht="15" thickBot="1" x14ac:dyDescent="0.35">
      <c r="A19036" s="6">
        <v>559.35360000000003</v>
      </c>
      <c r="B19036" s="19">
        <f>(A19036-G19036)/G19036</f>
        <v>12.323018292682926</v>
      </c>
      <c r="C19036" s="30" t="s">
        <v>166</v>
      </c>
      <c r="D19036" s="6">
        <v>1006174</v>
      </c>
      <c r="E19036" s="6">
        <v>12</v>
      </c>
      <c r="F19036" s="7" t="s">
        <v>19</v>
      </c>
      <c r="G19036" s="6">
        <v>41.984000000000002</v>
      </c>
    </row>
    <row r="19037" spans="1:7" ht="15" thickBot="1" x14ac:dyDescent="0.35">
      <c r="A19037" s="6">
        <v>559.41150719999996</v>
      </c>
      <c r="B19037" s="19">
        <f>(A19037-G19037)/G19037</f>
        <v>-0.22203319547499989</v>
      </c>
      <c r="C19037" s="30" t="s">
        <v>45</v>
      </c>
      <c r="D19037" s="6">
        <v>1000630</v>
      </c>
      <c r="E19037" s="6">
        <v>630</v>
      </c>
      <c r="F19037" s="7" t="s">
        <v>19</v>
      </c>
      <c r="G19037" s="6">
        <v>719.06860800000004</v>
      </c>
    </row>
    <row r="19038" spans="1:7" ht="15" thickBot="1" x14ac:dyDescent="0.35">
      <c r="A19038" s="6">
        <v>559.42598399999997</v>
      </c>
      <c r="B19038" s="19">
        <f>(A19038-G19038)/G19038</f>
        <v>0.1141895571198257</v>
      </c>
      <c r="C19038" s="30" t="s">
        <v>66</v>
      </c>
      <c r="D19038" s="6">
        <v>1000801</v>
      </c>
      <c r="E19038" s="6">
        <v>801</v>
      </c>
      <c r="F19038" s="7" t="s">
        <v>23</v>
      </c>
      <c r="G19038" s="6">
        <v>502.092288</v>
      </c>
    </row>
    <row r="19039" spans="1:7" ht="15" thickBot="1" x14ac:dyDescent="0.35">
      <c r="A19039" s="6">
        <v>560.01304319999997</v>
      </c>
      <c r="B19039" s="19">
        <f>(A19039-G19039)/G19039</f>
        <v>2.6737075515603341</v>
      </c>
      <c r="C19039" s="30" t="s">
        <v>331</v>
      </c>
      <c r="D19039" s="6">
        <v>1000223</v>
      </c>
      <c r="E19039" s="6">
        <v>223</v>
      </c>
      <c r="F19039" s="7" t="s">
        <v>27</v>
      </c>
      <c r="G19039" s="6">
        <v>152.43811199999999</v>
      </c>
    </row>
    <row r="19040" spans="1:7" ht="15" thickBot="1" x14ac:dyDescent="0.35">
      <c r="A19040" s="6">
        <v>560.25</v>
      </c>
      <c r="B19040" s="19">
        <f>(A19040-G19040)/G19040</f>
        <v>4.5432975818260974</v>
      </c>
      <c r="C19040" s="30" t="s">
        <v>339</v>
      </c>
      <c r="D19040" s="6">
        <v>1006092</v>
      </c>
      <c r="E19040" s="6">
        <v>676</v>
      </c>
      <c r="F19040" s="7" t="s">
        <v>42</v>
      </c>
      <c r="G19040" s="6">
        <v>101.068</v>
      </c>
    </row>
    <row r="19041" spans="1:7" ht="15" thickBot="1" x14ac:dyDescent="0.35">
      <c r="A19041" s="6">
        <v>561.10429439999996</v>
      </c>
      <c r="B19041" s="19">
        <f>(A19041-G19041)/G19041</f>
        <v>0.65890965855873729</v>
      </c>
      <c r="C19041" s="30" t="s">
        <v>321</v>
      </c>
      <c r="D19041" s="6">
        <v>1000593</v>
      </c>
      <c r="E19041" s="6">
        <v>593</v>
      </c>
      <c r="F19041" s="7" t="s">
        <v>17</v>
      </c>
      <c r="G19041" s="6">
        <v>338.23680000000002</v>
      </c>
    </row>
    <row r="19042" spans="1:7" ht="15" thickBot="1" x14ac:dyDescent="0.35">
      <c r="A19042" s="6">
        <v>561.27801599999998</v>
      </c>
      <c r="B19042" s="19">
        <f>(A19042-G19042)/G19042</f>
        <v>-9.7058707247071663E-2</v>
      </c>
      <c r="C19042" s="30" t="s">
        <v>69</v>
      </c>
      <c r="D19042" s="6">
        <v>1000336</v>
      </c>
      <c r="E19042" s="6">
        <v>336</v>
      </c>
      <c r="F19042" s="7" t="s">
        <v>31</v>
      </c>
      <c r="G19042" s="6">
        <v>621.61075200000005</v>
      </c>
    </row>
    <row r="19043" spans="1:7" ht="15" thickBot="1" x14ac:dyDescent="0.35">
      <c r="A19043" s="6">
        <v>561.52095999999995</v>
      </c>
      <c r="B19043" s="19">
        <f>(A19043-G19043)/G19043</f>
        <v>2.8261589115171599</v>
      </c>
      <c r="C19043" s="30" t="s">
        <v>29</v>
      </c>
      <c r="D19043" s="6">
        <v>1002078</v>
      </c>
      <c r="E19043" s="6">
        <v>2078</v>
      </c>
      <c r="F19043" s="7" t="s">
        <v>25</v>
      </c>
      <c r="G19043" s="6">
        <v>146.75839999999999</v>
      </c>
    </row>
    <row r="19044" spans="1:7" ht="15" thickBot="1" x14ac:dyDescent="0.35">
      <c r="A19044" s="6">
        <v>562.04280000000006</v>
      </c>
      <c r="B19044" s="19">
        <f>(A19044-G19044)/G19044</f>
        <v>3.1999910327305341</v>
      </c>
      <c r="C19044" s="30" t="s">
        <v>266</v>
      </c>
      <c r="D19044" s="6">
        <v>1005675</v>
      </c>
      <c r="E19044" s="6">
        <v>181</v>
      </c>
      <c r="F19044" s="7" t="s">
        <v>21</v>
      </c>
      <c r="G19044" s="6">
        <v>133.82</v>
      </c>
    </row>
    <row r="19045" spans="1:7" ht="15" thickBot="1" x14ac:dyDescent="0.35">
      <c r="A19045" s="6">
        <v>562.06750079999995</v>
      </c>
      <c r="B19045" s="19">
        <f>(A19045-G19045)/G19045</f>
        <v>-0.15213169403655122</v>
      </c>
      <c r="C19045" s="30" t="s">
        <v>40</v>
      </c>
      <c r="D19045" s="6">
        <v>1000600</v>
      </c>
      <c r="E19045" s="6">
        <v>600</v>
      </c>
      <c r="F19045" s="7" t="s">
        <v>35</v>
      </c>
      <c r="G19045" s="6">
        <v>662.91840000000002</v>
      </c>
    </row>
    <row r="19046" spans="1:7" ht="15" thickBot="1" x14ac:dyDescent="0.35">
      <c r="A19046" s="6">
        <v>562.29888000000005</v>
      </c>
      <c r="B19046" s="19">
        <f>(A19046-G19046)/G19046</f>
        <v>6.3583915791859236E-2</v>
      </c>
      <c r="C19046" s="30" t="s">
        <v>317</v>
      </c>
      <c r="D19046" s="6">
        <v>1000462</v>
      </c>
      <c r="E19046" s="6">
        <v>462</v>
      </c>
      <c r="F19046" s="7" t="s">
        <v>23</v>
      </c>
      <c r="G19046" s="6">
        <v>528.68313599999999</v>
      </c>
    </row>
    <row r="19047" spans="1:7" ht="15" thickBot="1" x14ac:dyDescent="0.35">
      <c r="A19047" s="6">
        <v>562.93920000000003</v>
      </c>
      <c r="B19047" s="19">
        <f>(A19047-G19047)/G19047</f>
        <v>3802.6432432432434</v>
      </c>
      <c r="C19047" s="30" t="s">
        <v>189</v>
      </c>
      <c r="D19047" s="6">
        <v>1005501</v>
      </c>
      <c r="E19047" s="6">
        <v>2593</v>
      </c>
      <c r="F19047" s="7" t="s">
        <v>23</v>
      </c>
      <c r="G19047" s="6">
        <v>0.14799999999999999</v>
      </c>
    </row>
    <row r="19048" spans="1:7" ht="15" thickBot="1" x14ac:dyDescent="0.35">
      <c r="A19048" s="6">
        <v>562.93920000000003</v>
      </c>
      <c r="B19048" s="19">
        <f>(A19048-G19048)/G19048</f>
        <v>21.169943289224953</v>
      </c>
      <c r="C19048" s="30" t="s">
        <v>284</v>
      </c>
      <c r="D19048" s="6">
        <v>1006168</v>
      </c>
      <c r="E19048" s="6">
        <v>439</v>
      </c>
      <c r="F19048" s="7" t="s">
        <v>25</v>
      </c>
      <c r="G19048" s="6">
        <v>25.391999999999999</v>
      </c>
    </row>
    <row r="19049" spans="1:7" ht="15" thickBot="1" x14ac:dyDescent="0.35">
      <c r="A19049" s="6">
        <v>562.93920000000003</v>
      </c>
      <c r="B19049" s="19">
        <f>(A19049-G19049)/G19049</f>
        <v>9.8667129951355115</v>
      </c>
      <c r="C19049" s="30" t="s">
        <v>239</v>
      </c>
      <c r="D19049" s="6">
        <v>1006167</v>
      </c>
      <c r="E19049" s="6">
        <v>1</v>
      </c>
      <c r="F19049" s="7" t="s">
        <v>25</v>
      </c>
      <c r="G19049" s="6">
        <v>51.804000000000002</v>
      </c>
    </row>
    <row r="19050" spans="1:7" ht="15" thickBot="1" x14ac:dyDescent="0.35">
      <c r="A19050" s="6">
        <v>562.93920000000003</v>
      </c>
      <c r="B19050" s="19">
        <f>(A19050-G19050)/G19050</f>
        <v>4.5575879635114322</v>
      </c>
      <c r="C19050" s="30" t="s">
        <v>205</v>
      </c>
      <c r="D19050" s="6">
        <v>1006179</v>
      </c>
      <c r="E19050" s="6">
        <v>1280</v>
      </c>
      <c r="F19050" s="7" t="s">
        <v>19</v>
      </c>
      <c r="G19050" s="6">
        <v>101.292</v>
      </c>
    </row>
    <row r="19051" spans="1:7" ht="15" thickBot="1" x14ac:dyDescent="0.35">
      <c r="A19051" s="6">
        <v>562.94367999999997</v>
      </c>
      <c r="B19051" s="19">
        <f>(A19051-G19051)/G19051</f>
        <v>1.6874001313759337</v>
      </c>
      <c r="C19051" s="30" t="s">
        <v>114</v>
      </c>
      <c r="D19051" s="6">
        <v>1001936</v>
      </c>
      <c r="E19051" s="6">
        <v>1936</v>
      </c>
      <c r="F19051" s="7" t="s">
        <v>19</v>
      </c>
      <c r="G19051" s="6">
        <v>209.4752</v>
      </c>
    </row>
    <row r="19052" spans="1:7" ht="15" thickBot="1" x14ac:dyDescent="0.35">
      <c r="A19052" s="6">
        <v>563.01273600000002</v>
      </c>
      <c r="B19052" s="19">
        <f>(A19052-G19052)/G19052</f>
        <v>1.4323146471279464</v>
      </c>
      <c r="C19052" s="30" t="s">
        <v>304</v>
      </c>
      <c r="D19052" s="6">
        <v>1003288</v>
      </c>
      <c r="E19052" s="6">
        <v>1481</v>
      </c>
      <c r="F19052" s="7" t="s">
        <v>21</v>
      </c>
      <c r="G19052" s="6">
        <v>231.47200000000001</v>
      </c>
    </row>
    <row r="19053" spans="1:7" ht="15" thickBot="1" x14ac:dyDescent="0.35">
      <c r="A19053" s="6">
        <v>563.15650559999995</v>
      </c>
      <c r="B19053" s="19">
        <f>(A19053-G19053)/G19053</f>
        <v>-0.13398482388024457</v>
      </c>
      <c r="C19053" s="30" t="s">
        <v>131</v>
      </c>
      <c r="D19053" s="6">
        <v>1000604</v>
      </c>
      <c r="E19053" s="6">
        <v>604</v>
      </c>
      <c r="F19053" s="7" t="s">
        <v>17</v>
      </c>
      <c r="G19053" s="6">
        <v>650.28480000000002</v>
      </c>
    </row>
    <row r="19054" spans="1:7" ht="15" thickBot="1" x14ac:dyDescent="0.35">
      <c r="A19054" s="6">
        <v>563.24839999999995</v>
      </c>
      <c r="B19054" s="19">
        <f>(A19054-G19054)/G19054</f>
        <v>3.0137533350055863</v>
      </c>
      <c r="C19054" s="30" t="s">
        <v>46</v>
      </c>
      <c r="D19054" s="6">
        <v>1003407</v>
      </c>
      <c r="E19054" s="6">
        <v>224</v>
      </c>
      <c r="F19054" s="7" t="s">
        <v>19</v>
      </c>
      <c r="G19054" s="6">
        <v>140.3296</v>
      </c>
    </row>
    <row r="19055" spans="1:7" ht="15" thickBot="1" x14ac:dyDescent="0.35">
      <c r="A19055" s="6">
        <v>563.8356</v>
      </c>
      <c r="B19055" s="19">
        <f>(A19055-G19055)/G19055</f>
        <v>15.478711713818097</v>
      </c>
      <c r="C19055" s="30" t="s">
        <v>219</v>
      </c>
      <c r="D19055" s="6">
        <v>1006240</v>
      </c>
      <c r="E19055" s="6">
        <v>1775</v>
      </c>
      <c r="F19055" s="7" t="s">
        <v>23</v>
      </c>
      <c r="G19055" s="6">
        <v>34.216000000000001</v>
      </c>
    </row>
    <row r="19056" spans="1:7" ht="15" thickBot="1" x14ac:dyDescent="0.35">
      <c r="A19056" s="6">
        <v>563.8356</v>
      </c>
      <c r="B19056" s="19">
        <f>(A19056-G19056)/G19056</f>
        <v>2.9378394233992626</v>
      </c>
      <c r="C19056" s="30" t="s">
        <v>173</v>
      </c>
      <c r="D19056" s="6">
        <v>1006039</v>
      </c>
      <c r="E19056" s="6">
        <v>2016</v>
      </c>
      <c r="F19056" s="7" t="s">
        <v>17</v>
      </c>
      <c r="G19056" s="6">
        <v>143.184</v>
      </c>
    </row>
    <row r="19057" spans="1:7" ht="15" thickBot="1" x14ac:dyDescent="0.35">
      <c r="A19057" s="6">
        <v>564.05356800000004</v>
      </c>
      <c r="B19057" s="19">
        <f>(A19057-G19057)/G19057</f>
        <v>0.25396064538159469</v>
      </c>
      <c r="C19057" s="30" t="s">
        <v>285</v>
      </c>
      <c r="D19057" s="6">
        <v>1000550</v>
      </c>
      <c r="E19057" s="6">
        <v>550</v>
      </c>
      <c r="F19057" s="7" t="s">
        <v>21</v>
      </c>
      <c r="G19057" s="6">
        <v>449.81760000000003</v>
      </c>
    </row>
    <row r="19058" spans="1:7" ht="15" thickBot="1" x14ac:dyDescent="0.35">
      <c r="A19058" s="6">
        <v>564.14725120000003</v>
      </c>
      <c r="B19058" s="19">
        <f>(A19058-G19058)/G19058</f>
        <v>1.0676974032980697</v>
      </c>
      <c r="C19058" s="30" t="s">
        <v>335</v>
      </c>
      <c r="D19058" s="6">
        <v>1001943</v>
      </c>
      <c r="E19058" s="6">
        <v>1943</v>
      </c>
      <c r="F19058" s="7" t="s">
        <v>19</v>
      </c>
      <c r="G19058" s="6">
        <v>272.83839999999998</v>
      </c>
    </row>
    <row r="19059" spans="1:7" ht="15" thickBot="1" x14ac:dyDescent="0.35">
      <c r="A19059" s="6">
        <v>564.34809600000006</v>
      </c>
      <c r="B19059" s="19">
        <f>(A19059-G19059)/G19059</f>
        <v>4.3391441440518508E-3</v>
      </c>
      <c r="C19059" s="30" t="s">
        <v>383</v>
      </c>
      <c r="D19059" s="6">
        <v>1000835</v>
      </c>
      <c r="E19059" s="6">
        <v>835</v>
      </c>
      <c r="F19059" s="7" t="s">
        <v>87</v>
      </c>
      <c r="G19059" s="6">
        <v>561.90988800000002</v>
      </c>
    </row>
    <row r="19060" spans="1:7" ht="15" thickBot="1" x14ac:dyDescent="0.35">
      <c r="A19060" s="6">
        <v>564.73199999999997</v>
      </c>
      <c r="B19060" s="19">
        <f>(A19060-G19060)/G19060</f>
        <v>3.4116930191863002</v>
      </c>
      <c r="C19060" s="30" t="s">
        <v>110</v>
      </c>
      <c r="D19060" s="6">
        <v>1005965</v>
      </c>
      <c r="E19060" s="6">
        <v>1283</v>
      </c>
      <c r="F19060" s="7" t="s">
        <v>21</v>
      </c>
      <c r="G19060" s="6">
        <v>128.00800000000001</v>
      </c>
    </row>
    <row r="19061" spans="1:7" ht="15" thickBot="1" x14ac:dyDescent="0.35">
      <c r="A19061" s="6">
        <v>564.73199999999997</v>
      </c>
      <c r="B19061" s="19">
        <f>(A19061-G19061)/G19061</f>
        <v>2.859357060849598</v>
      </c>
      <c r="C19061" s="30" t="s">
        <v>115</v>
      </c>
      <c r="D19061" s="6">
        <v>1005669</v>
      </c>
      <c r="E19061" s="6">
        <v>2794</v>
      </c>
      <c r="F19061" s="7" t="s">
        <v>87</v>
      </c>
      <c r="G19061" s="6">
        <v>146.328</v>
      </c>
    </row>
    <row r="19062" spans="1:7" ht="15" thickBot="1" x14ac:dyDescent="0.35">
      <c r="A19062" s="6">
        <v>564.73199999999997</v>
      </c>
      <c r="B19062" s="19">
        <f>(A19062-G19062)/G19062</f>
        <v>2.0313694335895565</v>
      </c>
      <c r="C19062" s="30" t="s">
        <v>147</v>
      </c>
      <c r="D19062" s="6">
        <v>1005758</v>
      </c>
      <c r="E19062" s="6">
        <v>203</v>
      </c>
      <c r="F19062" s="7" t="s">
        <v>21</v>
      </c>
      <c r="G19062" s="6">
        <v>186.29599999999999</v>
      </c>
    </row>
    <row r="19063" spans="1:7" ht="15" thickBot="1" x14ac:dyDescent="0.35">
      <c r="A19063" s="6">
        <v>564.73199999999997</v>
      </c>
      <c r="B19063" s="19">
        <f>(A19063-G19063)/G19063</f>
        <v>1.7698582729070529</v>
      </c>
      <c r="C19063" s="30" t="s">
        <v>249</v>
      </c>
      <c r="D19063" s="6">
        <v>1005387</v>
      </c>
      <c r="E19063" s="6">
        <v>986</v>
      </c>
      <c r="F19063" s="7" t="s">
        <v>25</v>
      </c>
      <c r="G19063" s="6">
        <v>203.88480000000001</v>
      </c>
    </row>
    <row r="19064" spans="1:7" ht="15" thickBot="1" x14ac:dyDescent="0.35">
      <c r="A19064" s="6">
        <v>564.82008959999996</v>
      </c>
      <c r="B19064" s="19">
        <f>(A19064-G19064)/G19064</f>
        <v>3.3270919519687809</v>
      </c>
      <c r="C19064" s="30" t="s">
        <v>381</v>
      </c>
      <c r="D19064" s="6">
        <v>1000046</v>
      </c>
      <c r="E19064" s="6">
        <v>46</v>
      </c>
      <c r="F19064" s="7" t="s">
        <v>87</v>
      </c>
      <c r="G19064" s="6">
        <v>130.531104</v>
      </c>
    </row>
    <row r="19065" spans="1:7" ht="15" thickBot="1" x14ac:dyDescent="0.35">
      <c r="A19065" s="6">
        <v>565.09055999999998</v>
      </c>
      <c r="B19065" s="19">
        <f>(A19065-G19065)/G19065</f>
        <v>6.5830724637681159</v>
      </c>
      <c r="C19065" s="30" t="s">
        <v>29</v>
      </c>
      <c r="D19065" s="6">
        <v>1005733</v>
      </c>
      <c r="E19065" s="6">
        <v>302</v>
      </c>
      <c r="F19065" s="7" t="s">
        <v>23</v>
      </c>
      <c r="G19065" s="6">
        <v>74.52</v>
      </c>
    </row>
    <row r="19066" spans="1:7" ht="15" thickBot="1" x14ac:dyDescent="0.35">
      <c r="A19066" s="6">
        <v>565.36479999999995</v>
      </c>
      <c r="B19066" s="19">
        <f>(A19066-G19066)/G19066</f>
        <v>4.2502600219904307</v>
      </c>
      <c r="C19066" s="30" t="s">
        <v>302</v>
      </c>
      <c r="D19066" s="6">
        <v>1003852</v>
      </c>
      <c r="E19066" s="6">
        <v>262</v>
      </c>
      <c r="F19066" s="7" t="s">
        <v>31</v>
      </c>
      <c r="G19066" s="6">
        <v>107.6832</v>
      </c>
    </row>
    <row r="19067" spans="1:7" ht="15" thickBot="1" x14ac:dyDescent="0.35">
      <c r="A19067" s="6">
        <v>565.62840000000006</v>
      </c>
      <c r="B19067" s="19">
        <f>(A19067-G19067)/G19067</f>
        <v>26.452358765288295</v>
      </c>
      <c r="C19067" s="30" t="s">
        <v>358</v>
      </c>
      <c r="D19067" s="6">
        <v>1005692</v>
      </c>
      <c r="E19067" s="6">
        <v>1159</v>
      </c>
      <c r="F19067" s="7" t="s">
        <v>27</v>
      </c>
      <c r="G19067" s="6">
        <v>20.603999999999999</v>
      </c>
    </row>
    <row r="19068" spans="1:7" ht="15" thickBot="1" x14ac:dyDescent="0.35">
      <c r="A19068" s="6">
        <v>565.62840000000006</v>
      </c>
      <c r="B19068" s="19">
        <f>(A19068-G19068)/G19068</f>
        <v>14.54265772697296</v>
      </c>
      <c r="C19068" s="30" t="s">
        <v>133</v>
      </c>
      <c r="D19068" s="6">
        <v>1005799</v>
      </c>
      <c r="E19068" s="6">
        <v>1725</v>
      </c>
      <c r="F19068" s="7" t="s">
        <v>23</v>
      </c>
      <c r="G19068" s="6">
        <v>36.392000000000003</v>
      </c>
    </row>
    <row r="19069" spans="1:7" ht="15" thickBot="1" x14ac:dyDescent="0.35">
      <c r="A19069" s="6">
        <v>565.62840000000006</v>
      </c>
      <c r="B19069" s="19">
        <f>(A19069-G19069)/G19069</f>
        <v>13.951057305984353</v>
      </c>
      <c r="C19069" s="30" t="s">
        <v>322</v>
      </c>
      <c r="D19069" s="6">
        <v>1005750</v>
      </c>
      <c r="E19069" s="6">
        <v>1336</v>
      </c>
      <c r="F19069" s="7" t="s">
        <v>42</v>
      </c>
      <c r="G19069" s="6">
        <v>37.832000000000001</v>
      </c>
    </row>
    <row r="19070" spans="1:7" ht="15" thickBot="1" x14ac:dyDescent="0.35">
      <c r="A19070" s="6">
        <v>565.62840000000006</v>
      </c>
      <c r="B19070" s="19">
        <f>(A19070-G19070)/G19070</f>
        <v>2.4551898548599915</v>
      </c>
      <c r="C19070" s="30" t="s">
        <v>88</v>
      </c>
      <c r="D19070" s="6">
        <v>1006226</v>
      </c>
      <c r="E19070" s="6">
        <v>1933</v>
      </c>
      <c r="F19070" s="7" t="s">
        <v>42</v>
      </c>
      <c r="G19070" s="6">
        <v>163.70400000000001</v>
      </c>
    </row>
    <row r="19071" spans="1:7" ht="15" thickBot="1" x14ac:dyDescent="0.35">
      <c r="A19071" s="6">
        <v>565.66425600000002</v>
      </c>
      <c r="B19071" s="19">
        <f>(A19071-G19071)/G19071</f>
        <v>-8.3878059493223106E-2</v>
      </c>
      <c r="C19071" s="30" t="s">
        <v>67</v>
      </c>
      <c r="D19071" s="6">
        <v>1019342</v>
      </c>
      <c r="E19071" s="6">
        <v>1161</v>
      </c>
      <c r="F19071" s="7" t="s">
        <v>87</v>
      </c>
      <c r="G19071" s="6">
        <v>617.45519999999999</v>
      </c>
    </row>
    <row r="19072" spans="1:7" ht="15" thickBot="1" x14ac:dyDescent="0.35">
      <c r="A19072" s="6">
        <v>565.70891519999998</v>
      </c>
      <c r="B19072" s="19">
        <f>(A19072-G19072)/G19072</f>
        <v>9.8283343317371124</v>
      </c>
      <c r="C19072" s="30" t="s">
        <v>138</v>
      </c>
      <c r="D19072" s="6">
        <v>1000029</v>
      </c>
      <c r="E19072" s="6">
        <v>29</v>
      </c>
      <c r="F19072" s="7" t="s">
        <v>19</v>
      </c>
      <c r="G19072" s="6">
        <v>52.243392</v>
      </c>
    </row>
    <row r="19073" spans="1:7" ht="15" thickBot="1" x14ac:dyDescent="0.35">
      <c r="A19073" s="6">
        <v>565.72763520000001</v>
      </c>
      <c r="B19073" s="19">
        <f>(A19073-G19073)/G19073</f>
        <v>1.032416670173016</v>
      </c>
      <c r="C19073" s="30" t="s">
        <v>276</v>
      </c>
      <c r="D19073" s="6">
        <v>1000166</v>
      </c>
      <c r="E19073" s="6">
        <v>166</v>
      </c>
      <c r="F19073" s="7" t="s">
        <v>19</v>
      </c>
      <c r="G19073" s="6">
        <v>278.352192</v>
      </c>
    </row>
    <row r="19074" spans="1:7" ht="15" thickBot="1" x14ac:dyDescent="0.35">
      <c r="A19074" s="6">
        <v>566.52480000000003</v>
      </c>
      <c r="B19074" s="19">
        <f>(A19074-G19074)/G19074</f>
        <v>4.1811237928007028</v>
      </c>
      <c r="C19074" s="30" t="s">
        <v>387</v>
      </c>
      <c r="D19074" s="6">
        <v>1005604</v>
      </c>
      <c r="E19074" s="6">
        <v>608</v>
      </c>
      <c r="F19074" s="7" t="s">
        <v>23</v>
      </c>
      <c r="G19074" s="6">
        <v>109.34399999999999</v>
      </c>
    </row>
    <row r="19075" spans="1:7" ht="15" thickBot="1" x14ac:dyDescent="0.35">
      <c r="A19075" s="6">
        <v>566.60547840000004</v>
      </c>
      <c r="B19075" s="19">
        <f>(A19075-G19075)/G19075</f>
        <v>0.94344402885922696</v>
      </c>
      <c r="C19075" s="30" t="s">
        <v>147</v>
      </c>
      <c r="D19075" s="6">
        <v>1000120</v>
      </c>
      <c r="E19075" s="6">
        <v>120</v>
      </c>
      <c r="F19075" s="7" t="s">
        <v>23</v>
      </c>
      <c r="G19075" s="6">
        <v>291.54710399999999</v>
      </c>
    </row>
    <row r="19076" spans="1:7" ht="15" thickBot="1" x14ac:dyDescent="0.35">
      <c r="A19076" s="6">
        <v>567.14319999999998</v>
      </c>
      <c r="B19076" s="19">
        <f>(A19076-G19076)/G19076</f>
        <v>2.3325608288518667</v>
      </c>
      <c r="C19076" s="30" t="s">
        <v>37</v>
      </c>
      <c r="D19076" s="6">
        <v>1003094</v>
      </c>
      <c r="E19076" s="6">
        <v>1963</v>
      </c>
      <c r="F19076" s="7" t="s">
        <v>23</v>
      </c>
      <c r="G19076" s="6">
        <v>170.1824</v>
      </c>
    </row>
    <row r="19077" spans="1:7" ht="15" thickBot="1" x14ac:dyDescent="0.35">
      <c r="A19077" s="6">
        <v>567.16399999999999</v>
      </c>
      <c r="B19077" s="19">
        <f>(A19077-G19077)/G19077</f>
        <v>3.2320618433619872</v>
      </c>
      <c r="C19077" s="30" t="s">
        <v>355</v>
      </c>
      <c r="D19077" s="6">
        <v>1002831</v>
      </c>
      <c r="E19077" s="6">
        <v>2831</v>
      </c>
      <c r="F19077" s="7" t="s">
        <v>17</v>
      </c>
      <c r="G19077" s="6">
        <v>134.01599999999999</v>
      </c>
    </row>
    <row r="19078" spans="1:7" ht="15" thickBot="1" x14ac:dyDescent="0.35">
      <c r="A19078" s="6">
        <v>567.4212</v>
      </c>
      <c r="B19078" s="19">
        <f>(A19078-G19078)/G19078</f>
        <v>44.774540174249758</v>
      </c>
      <c r="C19078" s="30" t="s">
        <v>287</v>
      </c>
      <c r="D19078" s="6">
        <v>1005981</v>
      </c>
      <c r="E19078" s="6">
        <v>1300</v>
      </c>
      <c r="F19078" s="7" t="s">
        <v>21</v>
      </c>
      <c r="G19078" s="6">
        <v>12.396000000000001</v>
      </c>
    </row>
    <row r="19079" spans="1:7" ht="15" thickBot="1" x14ac:dyDescent="0.35">
      <c r="A19079" s="6">
        <v>567.4212</v>
      </c>
      <c r="B19079" s="19">
        <f>(A19079-G19079)/G19079</f>
        <v>7.8383364485981311</v>
      </c>
      <c r="C19079" s="30" t="s">
        <v>312</v>
      </c>
      <c r="D19079" s="6">
        <v>1006061</v>
      </c>
      <c r="E19079" s="6">
        <v>1856</v>
      </c>
      <c r="F19079" s="7" t="s">
        <v>42</v>
      </c>
      <c r="G19079" s="6">
        <v>64.2</v>
      </c>
    </row>
    <row r="19080" spans="1:7" ht="15" thickBot="1" x14ac:dyDescent="0.35">
      <c r="A19080" s="6">
        <v>567.4212</v>
      </c>
      <c r="B19080" s="19">
        <f>(A19080-G19080)/G19080</f>
        <v>5.5513000508012755</v>
      </c>
      <c r="C19080" s="30" t="s">
        <v>165</v>
      </c>
      <c r="D19080" s="6">
        <v>1006047</v>
      </c>
      <c r="E19080" s="6">
        <v>1942</v>
      </c>
      <c r="F19080" s="7" t="s">
        <v>21</v>
      </c>
      <c r="G19080" s="6">
        <v>86.611999999999995</v>
      </c>
    </row>
    <row r="19081" spans="1:7" ht="15" thickBot="1" x14ac:dyDescent="0.35">
      <c r="A19081" s="6">
        <v>567.84723840000004</v>
      </c>
      <c r="B19081" s="19">
        <f>(A19081-G19081)/G19081</f>
        <v>0.13496650020703532</v>
      </c>
      <c r="C19081" s="30" t="s">
        <v>43</v>
      </c>
      <c r="D19081" s="6">
        <v>1000338</v>
      </c>
      <c r="E19081" s="6">
        <v>338</v>
      </c>
      <c r="F19081" s="7" t="s">
        <v>87</v>
      </c>
      <c r="G19081" s="6">
        <v>500.32070399999998</v>
      </c>
    </row>
    <row r="19082" spans="1:7" ht="15" thickBot="1" x14ac:dyDescent="0.35">
      <c r="A19082" s="6">
        <v>567.85248000000001</v>
      </c>
      <c r="B19082" s="19">
        <f>(A19082-G19082)/G19082</f>
        <v>0.25176915640866337</v>
      </c>
      <c r="C19082" s="30" t="s">
        <v>48</v>
      </c>
      <c r="D19082" s="6">
        <v>1000289</v>
      </c>
      <c r="E19082" s="6">
        <v>289</v>
      </c>
      <c r="F19082" s="7" t="s">
        <v>23</v>
      </c>
      <c r="G19082" s="6">
        <v>453.63993599999998</v>
      </c>
    </row>
    <row r="19083" spans="1:7" ht="15" thickBot="1" x14ac:dyDescent="0.35">
      <c r="A19083" s="6">
        <v>568.31759999999997</v>
      </c>
      <c r="B19083" s="19">
        <f>(A19083-G19083)/G19083</f>
        <v>13.993604896580834</v>
      </c>
      <c r="C19083" s="30" t="s">
        <v>140</v>
      </c>
      <c r="D19083" s="6">
        <v>1005812</v>
      </c>
      <c r="E19083" s="6">
        <v>613</v>
      </c>
      <c r="F19083" s="7" t="s">
        <v>17</v>
      </c>
      <c r="G19083" s="6">
        <v>37.904000000000003</v>
      </c>
    </row>
    <row r="19084" spans="1:7" ht="15" thickBot="1" x14ac:dyDescent="0.35">
      <c r="A19084" s="6">
        <v>568.31759999999997</v>
      </c>
      <c r="B19084" s="19">
        <f>(A19084-G19084)/G19084</f>
        <v>12.082817679558012</v>
      </c>
      <c r="C19084" s="30" t="s">
        <v>240</v>
      </c>
      <c r="D19084" s="6">
        <v>1005955</v>
      </c>
      <c r="E19084" s="6">
        <v>91</v>
      </c>
      <c r="F19084" s="7" t="s">
        <v>42</v>
      </c>
      <c r="G19084" s="6">
        <v>43.44</v>
      </c>
    </row>
    <row r="19085" spans="1:7" ht="15" thickBot="1" x14ac:dyDescent="0.35">
      <c r="A19085" s="6">
        <v>568.31759999999997</v>
      </c>
      <c r="B19085" s="19">
        <f>(A19085-G19085)/G19085</f>
        <v>8.365196756970537</v>
      </c>
      <c r="C19085" s="30" t="s">
        <v>201</v>
      </c>
      <c r="D19085" s="6">
        <v>1005441</v>
      </c>
      <c r="E19085" s="6">
        <v>2425</v>
      </c>
      <c r="F19085" s="7" t="s">
        <v>35</v>
      </c>
      <c r="G19085" s="6">
        <v>60.683999999999997</v>
      </c>
    </row>
    <row r="19086" spans="1:7" ht="15" thickBot="1" x14ac:dyDescent="0.35">
      <c r="A19086" s="6">
        <v>569.21400000000006</v>
      </c>
      <c r="B19086" s="19">
        <f>(A19086-G19086)/G19086</f>
        <v>8.512901931947324</v>
      </c>
      <c r="C19086" s="30" t="s">
        <v>195</v>
      </c>
      <c r="D19086" s="6">
        <v>1005698</v>
      </c>
      <c r="E19086" s="6">
        <v>986</v>
      </c>
      <c r="F19086" s="7" t="s">
        <v>21</v>
      </c>
      <c r="G19086" s="6">
        <v>59.835999999999999</v>
      </c>
    </row>
    <row r="19087" spans="1:7" ht="15" thickBot="1" x14ac:dyDescent="0.35">
      <c r="A19087" s="6">
        <v>569.39328</v>
      </c>
      <c r="B19087" s="19">
        <f>(A19087-G19087)/G19087</f>
        <v>16.296272174969623</v>
      </c>
      <c r="C19087" s="30" t="s">
        <v>283</v>
      </c>
      <c r="D19087" s="6">
        <v>1005961</v>
      </c>
      <c r="E19087" s="6">
        <v>1295</v>
      </c>
      <c r="F19087" s="7" t="s">
        <v>25</v>
      </c>
      <c r="G19087" s="6">
        <v>32.92</v>
      </c>
    </row>
    <row r="19088" spans="1:7" ht="15" thickBot="1" x14ac:dyDescent="0.35">
      <c r="A19088" s="6">
        <v>569.4624</v>
      </c>
      <c r="B19088" s="19">
        <f>(A19088-G19088)/G19088</f>
        <v>1.1006799348395782</v>
      </c>
      <c r="C19088" s="30" t="s">
        <v>352</v>
      </c>
      <c r="D19088" s="6">
        <v>1003696</v>
      </c>
      <c r="E19088" s="6">
        <v>1083</v>
      </c>
      <c r="F19088" s="7" t="s">
        <v>87</v>
      </c>
      <c r="G19088" s="6">
        <v>271.08479999999997</v>
      </c>
    </row>
    <row r="19089" spans="1:7" ht="15" thickBot="1" x14ac:dyDescent="0.35">
      <c r="A19089" s="6">
        <v>569.84720000000004</v>
      </c>
      <c r="B19089" s="19">
        <f>(A19089-G19089)/G19089</f>
        <v>4.604319433516916</v>
      </c>
      <c r="C19089" s="30" t="s">
        <v>64</v>
      </c>
      <c r="D19089" s="6">
        <v>1002502</v>
      </c>
      <c r="E19089" s="6">
        <v>2502</v>
      </c>
      <c r="F19089" s="7" t="s">
        <v>19</v>
      </c>
      <c r="G19089" s="6">
        <v>101.68</v>
      </c>
    </row>
    <row r="19090" spans="1:7" ht="15" thickBot="1" x14ac:dyDescent="0.35">
      <c r="A19090" s="6">
        <v>570.34640000000002</v>
      </c>
      <c r="B19090" s="19">
        <f>(A19090-G19090)/G19090</f>
        <v>6.330478325244715</v>
      </c>
      <c r="C19090" s="30" t="s">
        <v>349</v>
      </c>
      <c r="D19090" s="6">
        <v>1003807</v>
      </c>
      <c r="E19090" s="6">
        <v>1368</v>
      </c>
      <c r="F19090" s="7" t="s">
        <v>35</v>
      </c>
      <c r="G19090" s="6">
        <v>77.8048</v>
      </c>
    </row>
    <row r="19091" spans="1:7" ht="15" thickBot="1" x14ac:dyDescent="0.35">
      <c r="A19091" s="6">
        <v>570.79776000000004</v>
      </c>
      <c r="B19091" s="19">
        <f>(A19091-G19091)/G19091</f>
        <v>0.92099998578427533</v>
      </c>
      <c r="C19091" s="30" t="s">
        <v>329</v>
      </c>
      <c r="D19091" s="6">
        <v>1000276</v>
      </c>
      <c r="E19091" s="6">
        <v>276</v>
      </c>
      <c r="F19091" s="7" t="s">
        <v>25</v>
      </c>
      <c r="G19091" s="6">
        <v>297.13574399999999</v>
      </c>
    </row>
    <row r="19092" spans="1:7" ht="15" thickBot="1" x14ac:dyDescent="0.35">
      <c r="A19092" s="6">
        <v>570.82752000000005</v>
      </c>
      <c r="B19092" s="19">
        <f>(A19092-G19092)/G19092</f>
        <v>21.763898548412826</v>
      </c>
      <c r="C19092" s="30" t="s">
        <v>247</v>
      </c>
      <c r="D19092" s="6">
        <v>1005944</v>
      </c>
      <c r="E19092" s="6">
        <v>473</v>
      </c>
      <c r="F19092" s="7" t="s">
        <v>19</v>
      </c>
      <c r="G19092" s="6">
        <v>25.076000000000001</v>
      </c>
    </row>
    <row r="19093" spans="1:7" ht="15" thickBot="1" x14ac:dyDescent="0.35">
      <c r="A19093" s="6">
        <v>570.82752000000005</v>
      </c>
      <c r="B19093" s="19">
        <f>(A19093-G19093)/G19093</f>
        <v>3.3579942588407743</v>
      </c>
      <c r="C19093" s="30" t="s">
        <v>62</v>
      </c>
      <c r="D19093" s="6">
        <v>1005724</v>
      </c>
      <c r="E19093" s="6">
        <v>488</v>
      </c>
      <c r="F19093" s="7" t="s">
        <v>35</v>
      </c>
      <c r="G19093" s="6">
        <v>130.98400000000001</v>
      </c>
    </row>
    <row r="19094" spans="1:7" ht="15" thickBot="1" x14ac:dyDescent="0.35">
      <c r="A19094" s="6">
        <v>570.87912960000006</v>
      </c>
      <c r="B19094" s="19">
        <f>(A19094-G19094)/G19094</f>
        <v>1.1479104435562231</v>
      </c>
      <c r="C19094" s="30" t="s">
        <v>90</v>
      </c>
      <c r="D19094" s="6">
        <v>1000396</v>
      </c>
      <c r="E19094" s="6">
        <v>396</v>
      </c>
      <c r="F19094" s="7" t="s">
        <v>17</v>
      </c>
      <c r="G19094" s="6">
        <v>265.78348799999998</v>
      </c>
    </row>
    <row r="19095" spans="1:7" ht="15" thickBot="1" x14ac:dyDescent="0.35">
      <c r="A19095" s="6">
        <v>571.0068</v>
      </c>
      <c r="B19095" s="19">
        <f>(A19095-G19095)/G19095</f>
        <v>9.3691218130311622</v>
      </c>
      <c r="C19095" s="30" t="s">
        <v>147</v>
      </c>
      <c r="D19095" s="6">
        <v>1005652</v>
      </c>
      <c r="E19095" s="6">
        <v>947</v>
      </c>
      <c r="F19095" s="7" t="s">
        <v>25</v>
      </c>
      <c r="G19095" s="6">
        <v>55.067999999999998</v>
      </c>
    </row>
    <row r="19096" spans="1:7" ht="15" thickBot="1" x14ac:dyDescent="0.35">
      <c r="A19096" s="6">
        <v>571.0068</v>
      </c>
      <c r="B19096" s="19">
        <f>(A19096-G19096)/G19096</f>
        <v>7.8539167648700605</v>
      </c>
      <c r="C19096" s="30" t="s">
        <v>228</v>
      </c>
      <c r="D19096" s="6">
        <v>1005622</v>
      </c>
      <c r="E19096" s="6">
        <v>2415</v>
      </c>
      <c r="F19096" s="7" t="s">
        <v>25</v>
      </c>
      <c r="G19096" s="6">
        <v>64.492000000000004</v>
      </c>
    </row>
    <row r="19097" spans="1:7" ht="15" thickBot="1" x14ac:dyDescent="0.35">
      <c r="A19097" s="6">
        <v>571.25120000000004</v>
      </c>
      <c r="B19097" s="19">
        <f>(A19097-G19097)/G19097</f>
        <v>1.5652167665359029</v>
      </c>
      <c r="C19097" s="30" t="s">
        <v>171</v>
      </c>
      <c r="D19097" s="6">
        <v>1002968</v>
      </c>
      <c r="E19097" s="6">
        <v>1038</v>
      </c>
      <c r="F19097" s="7" t="s">
        <v>23</v>
      </c>
      <c r="G19097" s="6">
        <v>222.69120000000001</v>
      </c>
    </row>
    <row r="19098" spans="1:7" ht="15" thickBot="1" x14ac:dyDescent="0.35">
      <c r="A19098" s="6">
        <v>571.49040000000002</v>
      </c>
      <c r="B19098" s="19">
        <f>(A19098-G19098)/G19098</f>
        <v>4.1786449573740079</v>
      </c>
      <c r="C19098" s="30" t="s">
        <v>225</v>
      </c>
      <c r="D19098" s="6">
        <v>1003211</v>
      </c>
      <c r="E19098" s="6">
        <v>2343</v>
      </c>
      <c r="F19098" s="7" t="s">
        <v>23</v>
      </c>
      <c r="G19098" s="6">
        <v>110.3552</v>
      </c>
    </row>
    <row r="19099" spans="1:7" ht="15" thickBot="1" x14ac:dyDescent="0.35">
      <c r="A19099" s="6">
        <v>571.90319999999997</v>
      </c>
      <c r="B19099" s="19">
        <f>(A19099-G19099)/G19099</f>
        <v>5.9510331080752588</v>
      </c>
      <c r="C19099" s="30" t="s">
        <v>346</v>
      </c>
      <c r="D19099" s="6">
        <v>1005762</v>
      </c>
      <c r="E19099" s="6">
        <v>2661</v>
      </c>
      <c r="F19099" s="7" t="s">
        <v>35</v>
      </c>
      <c r="G19099" s="6">
        <v>82.275999999999996</v>
      </c>
    </row>
    <row r="19100" spans="1:7" ht="15" thickBot="1" x14ac:dyDescent="0.35">
      <c r="A19100" s="6">
        <v>572.21320000000003</v>
      </c>
      <c r="B19100" s="19">
        <f>(A19100-G19100)/G19100</f>
        <v>0.82042416622551606</v>
      </c>
      <c r="C19100" s="30" t="s">
        <v>269</v>
      </c>
      <c r="D19100" s="6">
        <v>1003378</v>
      </c>
      <c r="E19100" s="6">
        <v>300</v>
      </c>
      <c r="F19100" s="7" t="s">
        <v>87</v>
      </c>
      <c r="G19100" s="6">
        <v>314.32960000000003</v>
      </c>
    </row>
    <row r="19101" spans="1:7" ht="15" thickBot="1" x14ac:dyDescent="0.35">
      <c r="A19101" s="6">
        <v>572.31200000000001</v>
      </c>
      <c r="B19101" s="19">
        <f>(A19101-G19101)/G19101</f>
        <v>7.2399216770329415</v>
      </c>
      <c r="C19101" s="30" t="s">
        <v>45</v>
      </c>
      <c r="D19101" s="6">
        <v>1003970</v>
      </c>
      <c r="E19101" s="6">
        <v>101</v>
      </c>
      <c r="F19101" s="7" t="s">
        <v>23</v>
      </c>
      <c r="G19101" s="6">
        <v>69.456000000000003</v>
      </c>
    </row>
    <row r="19102" spans="1:7" ht="15" thickBot="1" x14ac:dyDescent="0.35">
      <c r="A19102" s="6">
        <v>572.79960000000005</v>
      </c>
      <c r="B19102" s="19">
        <f>(A19102-G19102)/G19102</f>
        <v>19.237408140192201</v>
      </c>
      <c r="C19102" s="30" t="s">
        <v>288</v>
      </c>
      <c r="D19102" s="6">
        <v>1005657</v>
      </c>
      <c r="E19102" s="6">
        <v>1492</v>
      </c>
      <c r="F19102" s="7" t="s">
        <v>23</v>
      </c>
      <c r="G19102" s="6">
        <v>28.303999999999998</v>
      </c>
    </row>
    <row r="19103" spans="1:7" ht="15" thickBot="1" x14ac:dyDescent="0.35">
      <c r="A19103" s="6">
        <v>573.15647999999999</v>
      </c>
      <c r="B19103" s="19">
        <f>(A19103-G19103)/G19103</f>
        <v>0.63676987438522226</v>
      </c>
      <c r="C19103" s="30" t="s">
        <v>244</v>
      </c>
      <c r="D19103" s="6">
        <v>1000864</v>
      </c>
      <c r="E19103" s="6">
        <v>864</v>
      </c>
      <c r="F19103" s="7" t="s">
        <v>23</v>
      </c>
      <c r="G19103" s="6">
        <v>350.17536000000001</v>
      </c>
    </row>
    <row r="19104" spans="1:7" ht="15" thickBot="1" x14ac:dyDescent="0.35">
      <c r="A19104" s="6">
        <v>573.21680000000003</v>
      </c>
      <c r="B19104" s="19">
        <f>(A19104-G19104)/G19104</f>
        <v>7.9717644996494048</v>
      </c>
      <c r="C19104" s="30" t="s">
        <v>299</v>
      </c>
      <c r="D19104" s="6">
        <v>1005159</v>
      </c>
      <c r="E19104" s="6">
        <v>2817</v>
      </c>
      <c r="F19104" s="7" t="s">
        <v>35</v>
      </c>
      <c r="G19104" s="6">
        <v>63.891199999999998</v>
      </c>
    </row>
    <row r="19105" spans="1:7" ht="15" thickBot="1" x14ac:dyDescent="0.35">
      <c r="A19105" s="6">
        <v>573.37612799999999</v>
      </c>
      <c r="B19105" s="19">
        <f>(A19105-G19105)/G19105</f>
        <v>5.2691485743795576</v>
      </c>
      <c r="C19105" s="30" t="s">
        <v>304</v>
      </c>
      <c r="D19105" s="6">
        <v>1000059</v>
      </c>
      <c r="E19105" s="6">
        <v>59</v>
      </c>
      <c r="F19105" s="7" t="s">
        <v>23</v>
      </c>
      <c r="G19105" s="6">
        <v>91.459968000000003</v>
      </c>
    </row>
    <row r="19106" spans="1:7" ht="15" thickBot="1" x14ac:dyDescent="0.35">
      <c r="A19106" s="6">
        <v>573.58079999999995</v>
      </c>
      <c r="B19106" s="19">
        <f>(A19106-G19106)/G19106</f>
        <v>0.68220825731468338</v>
      </c>
      <c r="C19106" s="30" t="s">
        <v>151</v>
      </c>
      <c r="D19106" s="6">
        <v>1000747</v>
      </c>
      <c r="E19106" s="6">
        <v>747</v>
      </c>
      <c r="F19106" s="7" t="s">
        <v>35</v>
      </c>
      <c r="G19106" s="6">
        <v>340.96895999999998</v>
      </c>
    </row>
    <row r="19107" spans="1:7" ht="15" thickBot="1" x14ac:dyDescent="0.35">
      <c r="A19107" s="6">
        <v>573.62073599999997</v>
      </c>
      <c r="B19107" s="19">
        <f>(A19107-G19107)/G19107</f>
        <v>0.28445459837470222</v>
      </c>
      <c r="C19107" s="30" t="s">
        <v>109</v>
      </c>
      <c r="D19107" s="6">
        <v>1000506</v>
      </c>
      <c r="E19107" s="6">
        <v>506</v>
      </c>
      <c r="F19107" s="7" t="s">
        <v>27</v>
      </c>
      <c r="G19107" s="6">
        <v>446.58700800000003</v>
      </c>
    </row>
    <row r="19108" spans="1:7" ht="15" thickBot="1" x14ac:dyDescent="0.35">
      <c r="A19108" s="6">
        <v>573.69600000000003</v>
      </c>
      <c r="B19108" s="19">
        <f>(A19108-G19108)/G19108</f>
        <v>21.922167172766503</v>
      </c>
      <c r="C19108" s="30" t="s">
        <v>223</v>
      </c>
      <c r="D19108" s="6">
        <v>1005745</v>
      </c>
      <c r="E19108" s="6">
        <v>312</v>
      </c>
      <c r="F19108" s="7" t="s">
        <v>42</v>
      </c>
      <c r="G19108" s="6">
        <v>25.027999999999999</v>
      </c>
    </row>
    <row r="19109" spans="1:7" ht="15" thickBot="1" x14ac:dyDescent="0.35">
      <c r="A19109" s="6">
        <v>573.69600000000003</v>
      </c>
      <c r="B19109" s="19">
        <f>(A19109-G19109)/G19109</f>
        <v>7.7235569612553991</v>
      </c>
      <c r="C19109" s="30" t="s">
        <v>28</v>
      </c>
      <c r="D19109" s="6">
        <v>1005770</v>
      </c>
      <c r="E19109" s="6">
        <v>1079</v>
      </c>
      <c r="F19109" s="7" t="s">
        <v>23</v>
      </c>
      <c r="G19109" s="6">
        <v>65.763999999999996</v>
      </c>
    </row>
    <row r="19110" spans="1:7" ht="15" thickBot="1" x14ac:dyDescent="0.35">
      <c r="A19110" s="6">
        <v>573.69600000000003</v>
      </c>
      <c r="B19110" s="19">
        <f>(A19110-G19110)/G19110</f>
        <v>3.9635825915509425E-2</v>
      </c>
      <c r="C19110" s="30" t="s">
        <v>335</v>
      </c>
      <c r="D19110" s="6">
        <v>1018753</v>
      </c>
      <c r="E19110" s="6">
        <v>859</v>
      </c>
      <c r="F19110" s="7" t="s">
        <v>87</v>
      </c>
      <c r="G19110" s="6">
        <v>551.82399999999996</v>
      </c>
    </row>
    <row r="19111" spans="1:7" ht="15" thickBot="1" x14ac:dyDescent="0.35">
      <c r="A19111" s="6">
        <v>573.73472000000004</v>
      </c>
      <c r="B19111" s="19">
        <f>(A19111-G19111)/G19111</f>
        <v>36.336963765097877</v>
      </c>
      <c r="C19111" s="30" t="s">
        <v>71</v>
      </c>
      <c r="D19111" s="6">
        <v>1001844</v>
      </c>
      <c r="E19111" s="6">
        <v>1844</v>
      </c>
      <c r="F19111" s="7" t="s">
        <v>27</v>
      </c>
      <c r="G19111" s="6">
        <v>15.366400000000001</v>
      </c>
    </row>
    <row r="19112" spans="1:7" ht="15" thickBot="1" x14ac:dyDescent="0.35">
      <c r="A19112" s="6">
        <v>574.26199999999994</v>
      </c>
      <c r="B19112" s="19">
        <f>(A19112-G19112)/G19112</f>
        <v>12.236235064168758</v>
      </c>
      <c r="C19112" s="30" t="s">
        <v>221</v>
      </c>
      <c r="D19112" s="6">
        <v>1003537</v>
      </c>
      <c r="E19112" s="6">
        <v>1460</v>
      </c>
      <c r="F19112" s="7" t="s">
        <v>31</v>
      </c>
      <c r="G19112" s="6">
        <v>43.385599999999997</v>
      </c>
    </row>
    <row r="19113" spans="1:7" ht="15" thickBot="1" x14ac:dyDescent="0.35">
      <c r="A19113" s="6">
        <v>574.5924</v>
      </c>
      <c r="B19113" s="19">
        <f>(A19113-G19113)/G19113</f>
        <v>9.6976541554959788</v>
      </c>
      <c r="C19113" s="30" t="s">
        <v>18</v>
      </c>
      <c r="D19113" s="6">
        <v>1005761</v>
      </c>
      <c r="E19113" s="6">
        <v>2404</v>
      </c>
      <c r="F19113" s="7" t="s">
        <v>87</v>
      </c>
      <c r="G19113" s="6">
        <v>53.712000000000003</v>
      </c>
    </row>
    <row r="19114" spans="1:7" ht="15" thickBot="1" x14ac:dyDescent="0.35">
      <c r="A19114" s="6">
        <v>574.5924</v>
      </c>
      <c r="B19114" s="19">
        <f>(A19114-G19114)/G19114</f>
        <v>5.3521756434067385</v>
      </c>
      <c r="C19114" s="30" t="s">
        <v>357</v>
      </c>
      <c r="D19114" s="6">
        <v>1006144</v>
      </c>
      <c r="E19114" s="6">
        <v>827</v>
      </c>
      <c r="F19114" s="7" t="s">
        <v>31</v>
      </c>
      <c r="G19114" s="6">
        <v>90.456000000000003</v>
      </c>
    </row>
    <row r="19115" spans="1:7" ht="15" thickBot="1" x14ac:dyDescent="0.35">
      <c r="A19115" s="6">
        <v>574.5924</v>
      </c>
      <c r="B19115" s="19">
        <f>(A19115-G19115)/G19115</f>
        <v>2.8604703036818058</v>
      </c>
      <c r="C19115" s="30" t="s">
        <v>199</v>
      </c>
      <c r="D19115" s="6">
        <v>1005475</v>
      </c>
      <c r="E19115" s="6">
        <v>1653</v>
      </c>
      <c r="F19115" s="7" t="s">
        <v>27</v>
      </c>
      <c r="G19115" s="6">
        <v>148.84</v>
      </c>
    </row>
    <row r="19116" spans="1:7" ht="15" thickBot="1" x14ac:dyDescent="0.35">
      <c r="A19116" s="6">
        <v>574.71960000000001</v>
      </c>
      <c r="B19116" s="19">
        <f>(A19116-G19116)/G19116</f>
        <v>1.6671400249487662</v>
      </c>
      <c r="C19116" s="30" t="s">
        <v>232</v>
      </c>
      <c r="D19116" s="6">
        <v>1004495</v>
      </c>
      <c r="E19116" s="6">
        <v>709</v>
      </c>
      <c r="F19116" s="7" t="s">
        <v>27</v>
      </c>
      <c r="G19116" s="6">
        <v>215.48159999999999</v>
      </c>
    </row>
    <row r="19117" spans="1:7" ht="15" thickBot="1" x14ac:dyDescent="0.35">
      <c r="A19117" s="6">
        <v>575.48879999999997</v>
      </c>
      <c r="B19117" s="19">
        <f>(A19117-G19117)/G19117</f>
        <v>665.07499999999993</v>
      </c>
      <c r="C19117" s="30" t="s">
        <v>350</v>
      </c>
      <c r="D19117" s="6">
        <v>1005708</v>
      </c>
      <c r="E19117" s="6">
        <v>444</v>
      </c>
      <c r="F19117" s="7" t="s">
        <v>25</v>
      </c>
      <c r="G19117" s="6">
        <v>0.86399999999999999</v>
      </c>
    </row>
    <row r="19118" spans="1:7" ht="15" thickBot="1" x14ac:dyDescent="0.35">
      <c r="A19118" s="6">
        <v>575.72320000000002</v>
      </c>
      <c r="B19118" s="19">
        <f>(A19118-G19118)/G19118</f>
        <v>7.8618609004039017</v>
      </c>
      <c r="C19118" s="30" t="s">
        <v>202</v>
      </c>
      <c r="D19118" s="6">
        <v>1004432</v>
      </c>
      <c r="E19118" s="6">
        <v>1366</v>
      </c>
      <c r="F19118" s="7" t="s">
        <v>87</v>
      </c>
      <c r="G19118" s="6">
        <v>64.966399999999993</v>
      </c>
    </row>
    <row r="19119" spans="1:7" ht="15" thickBot="1" x14ac:dyDescent="0.35">
      <c r="A19119" s="6">
        <v>576.38520000000005</v>
      </c>
      <c r="B19119" s="19">
        <f>(A19119-G19119)/G19119</f>
        <v>11.881843375648133</v>
      </c>
      <c r="C19119" s="30" t="s">
        <v>171</v>
      </c>
      <c r="D19119" s="6">
        <v>1005665</v>
      </c>
      <c r="E19119" s="6">
        <v>817</v>
      </c>
      <c r="F19119" s="7" t="s">
        <v>23</v>
      </c>
      <c r="G19119" s="6">
        <v>44.744</v>
      </c>
    </row>
    <row r="19120" spans="1:7" ht="15" thickBot="1" x14ac:dyDescent="0.35">
      <c r="A19120" s="6">
        <v>576.38520000000005</v>
      </c>
      <c r="B19120" s="19">
        <f>(A19120-G19120)/G19120</f>
        <v>6.240292432921315</v>
      </c>
      <c r="C19120" s="30" t="s">
        <v>331</v>
      </c>
      <c r="D19120" s="6">
        <v>1006064</v>
      </c>
      <c r="E19120" s="6">
        <v>247</v>
      </c>
      <c r="F19120" s="7" t="s">
        <v>35</v>
      </c>
      <c r="G19120" s="6">
        <v>79.608000000000004</v>
      </c>
    </row>
    <row r="19121" spans="1:7" ht="15" thickBot="1" x14ac:dyDescent="0.35">
      <c r="A19121" s="6">
        <v>576.38520000000005</v>
      </c>
      <c r="B19121" s="19">
        <f>(A19121-G19121)/G19121</f>
        <v>3.6929262335124577</v>
      </c>
      <c r="C19121" s="30" t="s">
        <v>390</v>
      </c>
      <c r="D19121" s="6">
        <v>1005545</v>
      </c>
      <c r="E19121" s="6">
        <v>2266</v>
      </c>
      <c r="F19121" s="7" t="s">
        <v>27</v>
      </c>
      <c r="G19121" s="6">
        <v>122.82</v>
      </c>
    </row>
    <row r="19122" spans="1:7" ht="15" thickBot="1" x14ac:dyDescent="0.35">
      <c r="A19122" s="6">
        <v>576.97536000000002</v>
      </c>
      <c r="B19122" s="19">
        <f>(A19122-G19122)/G19122</f>
        <v>6.7806198156813172E-2</v>
      </c>
      <c r="C19122" s="30" t="s">
        <v>369</v>
      </c>
      <c r="D19122" s="6">
        <v>1000242</v>
      </c>
      <c r="E19122" s="6">
        <v>242</v>
      </c>
      <c r="F19122" s="7" t="s">
        <v>42</v>
      </c>
      <c r="G19122" s="6">
        <v>540.33715199999995</v>
      </c>
    </row>
    <row r="19123" spans="1:7" ht="15" thickBot="1" x14ac:dyDescent="0.35">
      <c r="A19123" s="6">
        <v>577.67923199999996</v>
      </c>
      <c r="B19123" s="19">
        <f>(A19123-G19123)/G19123</f>
        <v>7.5462444998087644E-2</v>
      </c>
      <c r="C19123" s="30" t="s">
        <v>83</v>
      </c>
      <c r="D19123" s="6">
        <v>1000494</v>
      </c>
      <c r="E19123" s="6">
        <v>494</v>
      </c>
      <c r="F19123" s="7" t="s">
        <v>23</v>
      </c>
      <c r="G19123" s="6">
        <v>537.14495999999997</v>
      </c>
    </row>
    <row r="19124" spans="1:7" ht="15" thickBot="1" x14ac:dyDescent="0.35">
      <c r="A19124" s="6">
        <v>578.24998400000004</v>
      </c>
      <c r="B19124" s="19">
        <f>(A19124-G19124)/G19124</f>
        <v>9.4109650285187527</v>
      </c>
      <c r="C19124" s="30" t="s">
        <v>71</v>
      </c>
      <c r="D19124" s="6">
        <v>1001745</v>
      </c>
      <c r="E19124" s="6">
        <v>1745</v>
      </c>
      <c r="F19124" s="7" t="s">
        <v>23</v>
      </c>
      <c r="G19124" s="6">
        <v>55.542400000000001</v>
      </c>
    </row>
    <row r="19125" spans="1:7" ht="15" thickBot="1" x14ac:dyDescent="0.35">
      <c r="A19125" s="6">
        <v>578.51559999999995</v>
      </c>
      <c r="B19125" s="19">
        <f>(A19125-G19125)/G19125</f>
        <v>1.0909073823485189</v>
      </c>
      <c r="C19125" s="30" t="s">
        <v>41</v>
      </c>
      <c r="D19125" s="6">
        <v>1004643</v>
      </c>
      <c r="E19125" s="6">
        <v>1406</v>
      </c>
      <c r="F19125" s="7" t="s">
        <v>23</v>
      </c>
      <c r="G19125" s="6">
        <v>276.6816</v>
      </c>
    </row>
    <row r="19126" spans="1:7" ht="15" thickBot="1" x14ac:dyDescent="0.35">
      <c r="A19126" s="6">
        <v>578.66016000000002</v>
      </c>
      <c r="B19126" s="19">
        <f>(A19126-G19126)/G19126</f>
        <v>0.72633224387019479</v>
      </c>
      <c r="C19126" s="30" t="s">
        <v>270</v>
      </c>
      <c r="D19126" s="6">
        <v>1000273</v>
      </c>
      <c r="E19126" s="6">
        <v>273</v>
      </c>
      <c r="F19126" s="7" t="s">
        <v>23</v>
      </c>
      <c r="G19126" s="6">
        <v>335.19628799999998</v>
      </c>
    </row>
    <row r="19127" spans="1:7" ht="15" thickBot="1" x14ac:dyDescent="0.35">
      <c r="A19127" s="6">
        <v>578.82839039999999</v>
      </c>
      <c r="B19127" s="19">
        <f>(A19127-G19127)/G19127</f>
        <v>2.2468291590178082</v>
      </c>
      <c r="C19127" s="30" t="s">
        <v>352</v>
      </c>
      <c r="D19127" s="6">
        <v>1000045</v>
      </c>
      <c r="E19127" s="6">
        <v>45</v>
      </c>
      <c r="F19127" s="7" t="s">
        <v>23</v>
      </c>
      <c r="G19127" s="6">
        <v>178.27497600000001</v>
      </c>
    </row>
    <row r="19128" spans="1:7" ht="15" thickBot="1" x14ac:dyDescent="0.35">
      <c r="A19128" s="6">
        <v>578.86400000000003</v>
      </c>
      <c r="B19128" s="19">
        <f>(A19128-G19128)/G19128</f>
        <v>6.5878775167785237</v>
      </c>
      <c r="C19128" s="30" t="s">
        <v>88</v>
      </c>
      <c r="D19128" s="6">
        <v>1005135</v>
      </c>
      <c r="E19128" s="6">
        <v>1327</v>
      </c>
      <c r="F19128" s="7" t="s">
        <v>31</v>
      </c>
      <c r="G19128" s="6">
        <v>76.287999999999997</v>
      </c>
    </row>
    <row r="19129" spans="1:7" ht="15" thickBot="1" x14ac:dyDescent="0.35">
      <c r="A19129" s="6">
        <v>578.93097599999999</v>
      </c>
      <c r="B19129" s="19">
        <f>(A19129-G19129)/G19129</f>
        <v>14.187729495852075</v>
      </c>
      <c r="C19129" s="30" t="s">
        <v>220</v>
      </c>
      <c r="D19129" s="6">
        <v>1000157</v>
      </c>
      <c r="E19129" s="6">
        <v>157</v>
      </c>
      <c r="F19129" s="7" t="s">
        <v>21</v>
      </c>
      <c r="G19129" s="6">
        <v>38.118335999999999</v>
      </c>
    </row>
    <row r="19130" spans="1:7" ht="15" thickBot="1" x14ac:dyDescent="0.35">
      <c r="A19130" s="6">
        <v>578.95240000000001</v>
      </c>
      <c r="B19130" s="19">
        <f>(A19130-G19130)/G19130</f>
        <v>3.2710723559962229</v>
      </c>
      <c r="C19130" s="30" t="s">
        <v>353</v>
      </c>
      <c r="D19130" s="6">
        <v>1002843</v>
      </c>
      <c r="E19130" s="6">
        <v>2843</v>
      </c>
      <c r="F19130" s="7" t="s">
        <v>31</v>
      </c>
      <c r="G19130" s="6">
        <v>135.55199999999999</v>
      </c>
    </row>
    <row r="19131" spans="1:7" ht="15" thickBot="1" x14ac:dyDescent="0.35">
      <c r="A19131" s="6">
        <v>579.07439999999997</v>
      </c>
      <c r="B19131" s="19">
        <f>(A19131-G19131)/G19131</f>
        <v>2.0815598458885884</v>
      </c>
      <c r="C19131" s="30" t="s">
        <v>226</v>
      </c>
      <c r="D19131" s="6">
        <v>1005700</v>
      </c>
      <c r="E19131" s="6">
        <v>1190</v>
      </c>
      <c r="F19131" s="7" t="s">
        <v>35</v>
      </c>
      <c r="G19131" s="6">
        <v>187.916</v>
      </c>
    </row>
    <row r="19132" spans="1:7" ht="15" thickBot="1" x14ac:dyDescent="0.35">
      <c r="A19132" s="6">
        <v>579.21177599999999</v>
      </c>
      <c r="B19132" s="19">
        <f>(A19132-G19132)/G19132</f>
        <v>0.36438705592365622</v>
      </c>
      <c r="C19132" s="30" t="s">
        <v>218</v>
      </c>
      <c r="D19132" s="6">
        <v>1000440</v>
      </c>
      <c r="E19132" s="6">
        <v>440</v>
      </c>
      <c r="F19132" s="7" t="s">
        <v>25</v>
      </c>
      <c r="G19132" s="6">
        <v>424.52159999999998</v>
      </c>
    </row>
    <row r="19133" spans="1:7" ht="15" thickBot="1" x14ac:dyDescent="0.35">
      <c r="A19133" s="6">
        <v>579.43295999999998</v>
      </c>
      <c r="B19133" s="19">
        <f>(A19133-G19133)/G19133</f>
        <v>45.476591375770013</v>
      </c>
      <c r="C19133" s="30" t="s">
        <v>164</v>
      </c>
      <c r="D19133" s="6">
        <v>1005833</v>
      </c>
      <c r="E19133" s="6">
        <v>656</v>
      </c>
      <c r="F19133" s="7" t="s">
        <v>25</v>
      </c>
      <c r="G19133" s="6">
        <v>12.4672</v>
      </c>
    </row>
    <row r="19134" spans="1:7" ht="15" thickBot="1" x14ac:dyDescent="0.35">
      <c r="A19134" s="6">
        <v>579.60364800000002</v>
      </c>
      <c r="B19134" s="19">
        <f>(A19134-G19134)/G19134</f>
        <v>0.27762466364031124</v>
      </c>
      <c r="C19134" s="30" t="s">
        <v>268</v>
      </c>
      <c r="D19134" s="6">
        <v>1000514</v>
      </c>
      <c r="E19134" s="6">
        <v>514</v>
      </c>
      <c r="F19134" s="7" t="s">
        <v>42</v>
      </c>
      <c r="G19134" s="6">
        <v>453.65721600000001</v>
      </c>
    </row>
    <row r="19135" spans="1:7" ht="15" thickBot="1" x14ac:dyDescent="0.35">
      <c r="A19135" s="6">
        <v>579.97080000000005</v>
      </c>
      <c r="B19135" s="19">
        <f>(A19135-G19135)/G19135</f>
        <v>0.4460054332649856</v>
      </c>
      <c r="C19135" s="30" t="s">
        <v>329</v>
      </c>
      <c r="D19135" s="6">
        <v>1005403</v>
      </c>
      <c r="E19135" s="6">
        <v>1705</v>
      </c>
      <c r="F19135" s="7" t="s">
        <v>42</v>
      </c>
      <c r="G19135" s="6">
        <v>401.08479999999997</v>
      </c>
    </row>
    <row r="19136" spans="1:7" ht="15" thickBot="1" x14ac:dyDescent="0.35">
      <c r="A19136" s="6">
        <v>580.33647359999998</v>
      </c>
      <c r="B19136" s="19">
        <f>(A19136-G19136)/G19136</f>
        <v>1.3598557191207297</v>
      </c>
      <c r="C19136" s="30" t="s">
        <v>46</v>
      </c>
      <c r="D19136" s="6">
        <v>1000172</v>
      </c>
      <c r="E19136" s="6">
        <v>172</v>
      </c>
      <c r="F19136" s="7" t="s">
        <v>21</v>
      </c>
      <c r="G19136" s="6">
        <v>245.92032</v>
      </c>
    </row>
    <row r="19137" spans="1:7" ht="15" thickBot="1" x14ac:dyDescent="0.35">
      <c r="A19137" s="6">
        <v>580.39687679999997</v>
      </c>
      <c r="B19137" s="19">
        <f>(A19137-G19137)/G19137</f>
        <v>-2.5672301816248039E-2</v>
      </c>
      <c r="C19137" s="30" t="s">
        <v>325</v>
      </c>
      <c r="D19137" s="6">
        <v>1000592</v>
      </c>
      <c r="E19137" s="6">
        <v>592</v>
      </c>
      <c r="F19137" s="7" t="s">
        <v>42</v>
      </c>
      <c r="G19137" s="6">
        <v>595.68960000000004</v>
      </c>
    </row>
    <row r="19138" spans="1:7" ht="15" thickBot="1" x14ac:dyDescent="0.35">
      <c r="A19138" s="6">
        <v>580.53715199999999</v>
      </c>
      <c r="B19138" s="19">
        <f>(A19138-G19138)/G19138</f>
        <v>1.3638553369139479</v>
      </c>
      <c r="C19138" s="30" t="s">
        <v>241</v>
      </c>
      <c r="D19138" s="6">
        <v>1000713</v>
      </c>
      <c r="E19138" s="6">
        <v>713</v>
      </c>
      <c r="F19138" s="7" t="s">
        <v>87</v>
      </c>
      <c r="G19138" s="6">
        <v>245.58912000000001</v>
      </c>
    </row>
    <row r="19139" spans="1:7" ht="15" thickBot="1" x14ac:dyDescent="0.35">
      <c r="A19139" s="6">
        <v>580.56311040000003</v>
      </c>
      <c r="B19139" s="19">
        <f>(A19139-G19139)/G19139</f>
        <v>1.5941291279569054</v>
      </c>
      <c r="C19139" s="30" t="s">
        <v>315</v>
      </c>
      <c r="D19139" s="6">
        <v>1000230</v>
      </c>
      <c r="E19139" s="6">
        <v>230</v>
      </c>
      <c r="F19139" s="7" t="s">
        <v>19</v>
      </c>
      <c r="G19139" s="6">
        <v>223.79884799999999</v>
      </c>
    </row>
    <row r="19140" spans="1:7" ht="15" thickBot="1" x14ac:dyDescent="0.35">
      <c r="A19140" s="6">
        <v>580.78279999999995</v>
      </c>
      <c r="B19140" s="19">
        <f>(A19140-G19140)/G19140</f>
        <v>1.8176269910267953</v>
      </c>
      <c r="C19140" s="30" t="s">
        <v>185</v>
      </c>
      <c r="D19140" s="6">
        <v>1004394</v>
      </c>
      <c r="E19140" s="6">
        <v>496</v>
      </c>
      <c r="F19140" s="7" t="s">
        <v>35</v>
      </c>
      <c r="G19140" s="6">
        <v>206.12479999999999</v>
      </c>
    </row>
    <row r="19141" spans="1:7" ht="15" thickBot="1" x14ac:dyDescent="0.35">
      <c r="A19141" s="6">
        <v>580.86720000000003</v>
      </c>
      <c r="B19141" s="19">
        <f>(A19141-G19141)/G19141</f>
        <v>18.424398073836276</v>
      </c>
      <c r="C19141" s="30" t="s">
        <v>213</v>
      </c>
      <c r="D19141" s="6">
        <v>1005727</v>
      </c>
      <c r="E19141" s="6">
        <v>1641</v>
      </c>
      <c r="F19141" s="7" t="s">
        <v>42</v>
      </c>
      <c r="G19141" s="6">
        <v>29.904</v>
      </c>
    </row>
    <row r="19142" spans="1:7" ht="15" thickBot="1" x14ac:dyDescent="0.35">
      <c r="A19142" s="6">
        <v>580.86720000000003</v>
      </c>
      <c r="B19142" s="19">
        <f>(A19142-G19142)/G19142</f>
        <v>5.4170039770216531</v>
      </c>
      <c r="C19142" s="30" t="s">
        <v>329</v>
      </c>
      <c r="D19142" s="6">
        <v>1006252</v>
      </c>
      <c r="E19142" s="6">
        <v>222</v>
      </c>
      <c r="F19142" s="7" t="s">
        <v>27</v>
      </c>
      <c r="G19142" s="6">
        <v>90.52</v>
      </c>
    </row>
    <row r="19143" spans="1:7" ht="15" thickBot="1" x14ac:dyDescent="0.35">
      <c r="A19143" s="6">
        <v>581.17887359999997</v>
      </c>
      <c r="B19143" s="19">
        <f>(A19143-G19143)/G19143</f>
        <v>66.527178423236521</v>
      </c>
      <c r="C19143" s="30" t="s">
        <v>353</v>
      </c>
      <c r="D19143" s="6">
        <v>1000300</v>
      </c>
      <c r="E19143" s="6">
        <v>300</v>
      </c>
      <c r="F19143" s="7" t="s">
        <v>23</v>
      </c>
      <c r="G19143" s="6">
        <v>8.6065919999999991</v>
      </c>
    </row>
    <row r="19144" spans="1:7" ht="15" thickBot="1" x14ac:dyDescent="0.35">
      <c r="A19144" s="6">
        <v>581.39639999999997</v>
      </c>
      <c r="B19144" s="19">
        <f>(A19144-G19144)/G19144</f>
        <v>6.3880276106050751</v>
      </c>
      <c r="C19144" s="30" t="s">
        <v>114</v>
      </c>
      <c r="D19144" s="6">
        <v>1002435</v>
      </c>
      <c r="E19144" s="6">
        <v>2435</v>
      </c>
      <c r="F19144" s="7" t="s">
        <v>35</v>
      </c>
      <c r="G19144" s="6">
        <v>78.694400000000002</v>
      </c>
    </row>
    <row r="19145" spans="1:7" ht="15" thickBot="1" x14ac:dyDescent="0.35">
      <c r="A19145" s="6">
        <v>581.51283839999996</v>
      </c>
      <c r="B19145" s="19">
        <f>(A19145-G19145)/G19145</f>
        <v>3.3088016582422006</v>
      </c>
      <c r="C19145" s="30" t="s">
        <v>310</v>
      </c>
      <c r="D19145" s="6">
        <v>1000170</v>
      </c>
      <c r="E19145" s="6">
        <v>170</v>
      </c>
      <c r="F19145" s="7" t="s">
        <v>27</v>
      </c>
      <c r="G19145" s="6">
        <v>134.95929599999999</v>
      </c>
    </row>
    <row r="19146" spans="1:7" ht="15" thickBot="1" x14ac:dyDescent="0.35">
      <c r="A19146" s="6">
        <v>582.04897919999996</v>
      </c>
      <c r="B19146" s="19">
        <f>(A19146-G19146)/G19146</f>
        <v>5.0781663778162921E-2</v>
      </c>
      <c r="C19146" s="30" t="s">
        <v>169</v>
      </c>
      <c r="D19146" s="6">
        <v>1000612</v>
      </c>
      <c r="E19146" s="6">
        <v>612</v>
      </c>
      <c r="F19146" s="7" t="s">
        <v>35</v>
      </c>
      <c r="G19146" s="6">
        <v>553.91999999999996</v>
      </c>
    </row>
    <row r="19147" spans="1:7" ht="15" thickBot="1" x14ac:dyDescent="0.35">
      <c r="A19147" s="6">
        <v>582.66</v>
      </c>
      <c r="B19147" s="19">
        <f>(A19147-G19147)/G19147</f>
        <v>2.809530036352224</v>
      </c>
      <c r="C19147" s="30" t="s">
        <v>321</v>
      </c>
      <c r="D19147" s="6">
        <v>1005486</v>
      </c>
      <c r="E19147" s="6">
        <v>2410</v>
      </c>
      <c r="F19147" s="7" t="s">
        <v>87</v>
      </c>
      <c r="G19147" s="6">
        <v>152.94800000000001</v>
      </c>
    </row>
    <row r="19148" spans="1:7" ht="15" thickBot="1" x14ac:dyDescent="0.35">
      <c r="A19148" s="6">
        <v>582.875136</v>
      </c>
      <c r="B19148" s="19">
        <f>(A19148-G19148)/G19148</f>
        <v>0.14276873561920353</v>
      </c>
      <c r="C19148" s="30" t="s">
        <v>184</v>
      </c>
      <c r="D19148" s="6">
        <v>1012243</v>
      </c>
      <c r="E19148" s="6">
        <v>1882</v>
      </c>
      <c r="F19148" s="7" t="s">
        <v>87</v>
      </c>
      <c r="G19148" s="6">
        <v>510.05520000000001</v>
      </c>
    </row>
    <row r="19149" spans="1:7" ht="15" thickBot="1" x14ac:dyDescent="0.35">
      <c r="A19149" s="6">
        <v>582.94878719999997</v>
      </c>
      <c r="B19149" s="19">
        <f>(A19149-G19149)/G19149</f>
        <v>1.1777303112896285</v>
      </c>
      <c r="C19149" s="30" t="s">
        <v>68</v>
      </c>
      <c r="D19149" s="6">
        <v>1000536</v>
      </c>
      <c r="E19149" s="6">
        <v>536</v>
      </c>
      <c r="F19149" s="7" t="s">
        <v>87</v>
      </c>
      <c r="G19149" s="6">
        <v>267.68639999999999</v>
      </c>
    </row>
    <row r="19150" spans="1:7" ht="15" thickBot="1" x14ac:dyDescent="0.35">
      <c r="A19150" s="6">
        <v>583.73568</v>
      </c>
      <c r="B19150" s="19">
        <f>(A19150-G19150)/G19150</f>
        <v>31.37220940550133</v>
      </c>
      <c r="C19150" s="30" t="s">
        <v>187</v>
      </c>
      <c r="D19150" s="6">
        <v>1006126</v>
      </c>
      <c r="E19150" s="6">
        <v>422</v>
      </c>
      <c r="F19150" s="7" t="s">
        <v>19</v>
      </c>
      <c r="G19150" s="6">
        <v>18.032</v>
      </c>
    </row>
    <row r="19151" spans="1:7" ht="15" thickBot="1" x14ac:dyDescent="0.35">
      <c r="A19151" s="6">
        <v>583.7677248</v>
      </c>
      <c r="B19151" s="19">
        <f>(A19151-G19151)/G19151</f>
        <v>-0.4669605715287517</v>
      </c>
      <c r="C19151" s="30" t="s">
        <v>95</v>
      </c>
      <c r="D19151" s="6">
        <v>1000021</v>
      </c>
      <c r="E19151" s="6">
        <v>21</v>
      </c>
      <c r="F19151" s="7" t="s">
        <v>31</v>
      </c>
      <c r="G19151" s="6">
        <v>1095.1679999999999</v>
      </c>
    </row>
    <row r="19152" spans="1:7" ht="15" thickBot="1" x14ac:dyDescent="0.35">
      <c r="A19152" s="6">
        <v>584.02252799999997</v>
      </c>
      <c r="B19152" s="19">
        <f>(A19152-G19152)/G19152</f>
        <v>-6.0437098690196957E-2</v>
      </c>
      <c r="C19152" s="30" t="s">
        <v>137</v>
      </c>
      <c r="D19152" s="6">
        <v>1013059</v>
      </c>
      <c r="E19152" s="6">
        <v>330</v>
      </c>
      <c r="F19152" s="7" t="s">
        <v>87</v>
      </c>
      <c r="G19152" s="6">
        <v>621.58960000000002</v>
      </c>
    </row>
    <row r="19153" spans="1:7" ht="15" thickBot="1" x14ac:dyDescent="0.35">
      <c r="A19153" s="6">
        <v>584.12615040000003</v>
      </c>
      <c r="B19153" s="19">
        <f>(A19153-G19153)/G19153</f>
        <v>1.3270083226441549</v>
      </c>
      <c r="C19153" s="30" t="s">
        <v>93</v>
      </c>
      <c r="D19153" s="6">
        <v>1000177</v>
      </c>
      <c r="E19153" s="6">
        <v>177</v>
      </c>
      <c r="F19153" s="7" t="s">
        <v>42</v>
      </c>
      <c r="G19153" s="6">
        <v>251.02022400000001</v>
      </c>
    </row>
    <row r="19154" spans="1:7" ht="15" thickBot="1" x14ac:dyDescent="0.35">
      <c r="A19154" s="6">
        <v>584.14823999999999</v>
      </c>
      <c r="B19154" s="19">
        <f>(A19154-G19154)/G19154</f>
        <v>1.9269697917167734</v>
      </c>
      <c r="C19154" s="30" t="s">
        <v>254</v>
      </c>
      <c r="D19154" s="6">
        <v>1004904</v>
      </c>
      <c r="E19154" s="6">
        <v>2126</v>
      </c>
      <c r="F19154" s="7" t="s">
        <v>87</v>
      </c>
      <c r="G19154" s="6">
        <v>199.5744</v>
      </c>
    </row>
    <row r="19155" spans="1:7" ht="15" thickBot="1" x14ac:dyDescent="0.35">
      <c r="A19155" s="6">
        <v>584.76288</v>
      </c>
      <c r="B19155" s="19">
        <f>(A19155-G19155)/G19155</f>
        <v>-0.18292426427663883</v>
      </c>
      <c r="C19155" s="30" t="s">
        <v>315</v>
      </c>
      <c r="D19155" s="6">
        <v>1000254</v>
      </c>
      <c r="E19155" s="6">
        <v>254</v>
      </c>
      <c r="F19155" s="7" t="s">
        <v>19</v>
      </c>
      <c r="G19155" s="6">
        <v>715.67769599999997</v>
      </c>
    </row>
    <row r="19156" spans="1:7" ht="15" thickBot="1" x14ac:dyDescent="0.35">
      <c r="A19156" s="6">
        <v>585.38388480000003</v>
      </c>
      <c r="B19156" s="19">
        <f>(A19156-G19156)/G19156</f>
        <v>-0.13744513681775714</v>
      </c>
      <c r="C19156" s="30" t="s">
        <v>159</v>
      </c>
      <c r="D19156" s="6">
        <v>1000669</v>
      </c>
      <c r="E19156" s="6">
        <v>669</v>
      </c>
      <c r="F19156" s="7" t="s">
        <v>31</v>
      </c>
      <c r="G19156" s="6">
        <v>678.66278399999999</v>
      </c>
    </row>
    <row r="19157" spans="1:7" ht="15" thickBot="1" x14ac:dyDescent="0.35">
      <c r="A19157" s="6">
        <v>585.51167999999996</v>
      </c>
      <c r="B19157" s="19">
        <f>(A19157-G19157)/G19157</f>
        <v>0.13780314901872992</v>
      </c>
      <c r="C19157" s="30" t="s">
        <v>152</v>
      </c>
      <c r="D19157" s="6">
        <v>1001339</v>
      </c>
      <c r="E19157" s="6">
        <v>1339</v>
      </c>
      <c r="F19157" s="7" t="s">
        <v>27</v>
      </c>
      <c r="G19157" s="6">
        <v>514.59839999999997</v>
      </c>
    </row>
    <row r="19158" spans="1:7" ht="15" thickBot="1" x14ac:dyDescent="0.35">
      <c r="A19158" s="6">
        <v>586.95519999999999</v>
      </c>
      <c r="B19158" s="19">
        <f>(A19158-G19158)/G19158</f>
        <v>2.2034003388113659</v>
      </c>
      <c r="C19158" s="30" t="s">
        <v>292</v>
      </c>
      <c r="D19158" s="6">
        <v>1004193</v>
      </c>
      <c r="E19158" s="6">
        <v>1626</v>
      </c>
      <c r="F19158" s="7" t="s">
        <v>42</v>
      </c>
      <c r="G19158" s="6">
        <v>183.22880000000001</v>
      </c>
    </row>
    <row r="19159" spans="1:7" ht="15" thickBot="1" x14ac:dyDescent="0.35">
      <c r="A19159" s="6">
        <v>587.39200000000005</v>
      </c>
      <c r="B19159" s="19">
        <f>(A19159-G19159)/G19159</f>
        <v>2.1103956621197999</v>
      </c>
      <c r="C19159" s="30" t="s">
        <v>334</v>
      </c>
      <c r="D19159" s="6">
        <v>1005254</v>
      </c>
      <c r="E19159" s="6">
        <v>2850</v>
      </c>
      <c r="F19159" s="7" t="s">
        <v>23</v>
      </c>
      <c r="G19159" s="6">
        <v>188.84800000000001</v>
      </c>
    </row>
    <row r="19160" spans="1:7" ht="15" thickBot="1" x14ac:dyDescent="0.35">
      <c r="A19160" s="6">
        <v>587.52200000000005</v>
      </c>
      <c r="B19160" s="19">
        <f>(A19160-G19160)/G19160</f>
        <v>5.1464505707877217</v>
      </c>
      <c r="C19160" s="30" t="s">
        <v>123</v>
      </c>
      <c r="D19160" s="6">
        <v>1002357</v>
      </c>
      <c r="E19160" s="6">
        <v>2357</v>
      </c>
      <c r="F19160" s="7" t="s">
        <v>31</v>
      </c>
      <c r="G19160" s="6">
        <v>95.587199999999996</v>
      </c>
    </row>
    <row r="19161" spans="1:7" ht="15" thickBot="1" x14ac:dyDescent="0.35">
      <c r="A19161" s="6">
        <v>587.55840000000001</v>
      </c>
      <c r="B19161" s="19">
        <f>(A19161-G19161)/G19161</f>
        <v>1.9333698862291118</v>
      </c>
      <c r="C19161" s="30" t="s">
        <v>58</v>
      </c>
      <c r="D19161" s="6">
        <v>1000049</v>
      </c>
      <c r="E19161" s="6">
        <v>49</v>
      </c>
      <c r="F19161" s="7" t="s">
        <v>25</v>
      </c>
      <c r="G19161" s="6">
        <v>200.30150399999999</v>
      </c>
    </row>
    <row r="19162" spans="1:7" ht="15" thickBot="1" x14ac:dyDescent="0.35">
      <c r="A19162" s="6">
        <v>588.68659200000002</v>
      </c>
      <c r="B19162" s="19">
        <f>(A19162-G19162)/G19162</f>
        <v>1.1170085409764472E-2</v>
      </c>
      <c r="C19162" s="30" t="s">
        <v>257</v>
      </c>
      <c r="D19162" s="6">
        <v>1000442</v>
      </c>
      <c r="E19162" s="6">
        <v>442</v>
      </c>
      <c r="F19162" s="7" t="s">
        <v>87</v>
      </c>
      <c r="G19162" s="6">
        <v>582.18355199999996</v>
      </c>
    </row>
    <row r="19163" spans="1:7" ht="15" thickBot="1" x14ac:dyDescent="0.35">
      <c r="A19163" s="6">
        <v>589.22747519999996</v>
      </c>
      <c r="B19163" s="19">
        <f>(A19163-G19163)/G19163</f>
        <v>12.341360309700752</v>
      </c>
      <c r="C19163" s="30" t="s">
        <v>141</v>
      </c>
      <c r="D19163" s="6">
        <v>1000126</v>
      </c>
      <c r="E19163" s="6">
        <v>126</v>
      </c>
      <c r="F19163" s="7" t="s">
        <v>27</v>
      </c>
      <c r="G19163" s="6">
        <v>44.165472000000001</v>
      </c>
    </row>
    <row r="19164" spans="1:7" ht="15" thickBot="1" x14ac:dyDescent="0.35">
      <c r="A19164" s="6">
        <v>589.73191680000002</v>
      </c>
      <c r="B19164" s="19">
        <f>(A19164-G19164)/G19164</f>
        <v>4.1737492293750442</v>
      </c>
      <c r="C19164" s="30" t="s">
        <v>348</v>
      </c>
      <c r="D19164" s="6">
        <v>1000141</v>
      </c>
      <c r="E19164" s="6">
        <v>141</v>
      </c>
      <c r="F19164" s="7" t="s">
        <v>21</v>
      </c>
      <c r="G19164" s="6">
        <v>113.98540800000001</v>
      </c>
    </row>
    <row r="19165" spans="1:7" ht="15" thickBot="1" x14ac:dyDescent="0.35">
      <c r="A19165" s="6">
        <v>589.75438080000004</v>
      </c>
      <c r="B19165" s="19">
        <f>(A19165-G19165)/G19165</f>
        <v>0.35311204050652545</v>
      </c>
      <c r="C19165" s="30" t="s">
        <v>204</v>
      </c>
      <c r="D19165" s="6">
        <v>1000235</v>
      </c>
      <c r="E19165" s="6">
        <v>235</v>
      </c>
      <c r="F19165" s="7" t="s">
        <v>21</v>
      </c>
      <c r="G19165" s="6">
        <v>435.850368</v>
      </c>
    </row>
    <row r="19166" spans="1:7" ht="15" thickBot="1" x14ac:dyDescent="0.35">
      <c r="A19166" s="6">
        <v>589.89840000000004</v>
      </c>
      <c r="B19166" s="19">
        <f>(A19166-G19166)/G19166</f>
        <v>2.0508788044287773</v>
      </c>
      <c r="C19166" s="30" t="s">
        <v>283</v>
      </c>
      <c r="D19166" s="6">
        <v>1002401</v>
      </c>
      <c r="E19166" s="6">
        <v>2401</v>
      </c>
      <c r="F19166" s="7" t="s">
        <v>42</v>
      </c>
      <c r="G19166" s="6">
        <v>193.3536</v>
      </c>
    </row>
    <row r="19167" spans="1:7" ht="15" thickBot="1" x14ac:dyDescent="0.35">
      <c r="A19167" s="6">
        <v>589.9452</v>
      </c>
      <c r="B19167" s="19">
        <f>(A19167-G19167)/G19167</f>
        <v>2.1572454274558157</v>
      </c>
      <c r="C19167" s="30" t="s">
        <v>304</v>
      </c>
      <c r="D19167" s="6">
        <v>1004229</v>
      </c>
      <c r="E19167" s="6">
        <v>1808</v>
      </c>
      <c r="F19167" s="7" t="s">
        <v>87</v>
      </c>
      <c r="G19167" s="6">
        <v>186.8544</v>
      </c>
    </row>
    <row r="19168" spans="1:7" ht="15" thickBot="1" x14ac:dyDescent="0.35">
      <c r="A19168" s="6">
        <v>590.23236480000003</v>
      </c>
      <c r="B19168" s="19">
        <f>(A19168-G19168)/G19168</f>
        <v>0.18449770739413562</v>
      </c>
      <c r="C19168" s="30" t="s">
        <v>174</v>
      </c>
      <c r="D19168" s="6">
        <v>1000572</v>
      </c>
      <c r="E19168" s="6">
        <v>572</v>
      </c>
      <c r="F19168" s="7" t="s">
        <v>25</v>
      </c>
      <c r="G19168" s="6">
        <v>498.29759999999999</v>
      </c>
    </row>
    <row r="19169" spans="1:7" ht="15" thickBot="1" x14ac:dyDescent="0.35">
      <c r="A19169" s="6">
        <v>590.43728639999995</v>
      </c>
      <c r="B19169" s="19">
        <f>(A19169-G19169)/G19169</f>
        <v>0.37648010384494862</v>
      </c>
      <c r="C19169" s="30" t="s">
        <v>362</v>
      </c>
      <c r="D19169" s="6">
        <v>1000925</v>
      </c>
      <c r="E19169" s="6">
        <v>925</v>
      </c>
      <c r="F19169" s="7" t="s">
        <v>35</v>
      </c>
      <c r="G19169" s="6">
        <v>428.94720000000001</v>
      </c>
    </row>
    <row r="19170" spans="1:7" ht="15" thickBot="1" x14ac:dyDescent="0.35">
      <c r="A19170" s="6">
        <v>590.58479999999997</v>
      </c>
      <c r="B19170" s="19">
        <f>(A19170-G19170)/G19170</f>
        <v>0.76030817214146706</v>
      </c>
      <c r="C19170" s="30" t="s">
        <v>59</v>
      </c>
      <c r="D19170" s="6">
        <v>1004389</v>
      </c>
      <c r="E19170" s="6">
        <v>2719</v>
      </c>
      <c r="F19170" s="7" t="s">
        <v>25</v>
      </c>
      <c r="G19170" s="6">
        <v>335.50080000000003</v>
      </c>
    </row>
    <row r="19171" spans="1:7" ht="15" thickBot="1" x14ac:dyDescent="0.35">
      <c r="A19171" s="6">
        <v>590.81118719999995</v>
      </c>
      <c r="B19171" s="19">
        <f>(A19171-G19171)/G19171</f>
        <v>4.709199489578892E-2</v>
      </c>
      <c r="C19171" s="30" t="s">
        <v>104</v>
      </c>
      <c r="D19171" s="6">
        <v>1000955</v>
      </c>
      <c r="E19171" s="6">
        <v>955</v>
      </c>
      <c r="F19171" s="7" t="s">
        <v>25</v>
      </c>
      <c r="G19171" s="6">
        <v>564.24</v>
      </c>
    </row>
    <row r="19172" spans="1:7" ht="15" thickBot="1" x14ac:dyDescent="0.35">
      <c r="A19172" s="6">
        <v>591.55699200000004</v>
      </c>
      <c r="B19172" s="19">
        <f>(A19172-G19172)/G19172</f>
        <v>0.15784517098835035</v>
      </c>
      <c r="C19172" s="30" t="s">
        <v>320</v>
      </c>
      <c r="D19172" s="6">
        <v>1000790</v>
      </c>
      <c r="E19172" s="6">
        <v>790</v>
      </c>
      <c r="F19172" s="7" t="s">
        <v>27</v>
      </c>
      <c r="G19172" s="6">
        <v>510.91199999999998</v>
      </c>
    </row>
    <row r="19173" spans="1:7" ht="15" thickBot="1" x14ac:dyDescent="0.35">
      <c r="A19173" s="6">
        <v>591.75043200000005</v>
      </c>
      <c r="B19173" s="19">
        <f>(A19173-G19173)/G19173</f>
        <v>0.65015821429336318</v>
      </c>
      <c r="C19173" s="30" t="s">
        <v>329</v>
      </c>
      <c r="D19173" s="6">
        <v>1001006</v>
      </c>
      <c r="E19173" s="6">
        <v>1006</v>
      </c>
      <c r="F19173" s="7" t="s">
        <v>35</v>
      </c>
      <c r="G19173" s="6">
        <v>358.60223999999999</v>
      </c>
    </row>
    <row r="19174" spans="1:7" ht="15" thickBot="1" x14ac:dyDescent="0.35">
      <c r="A19174" s="6">
        <v>591.998784</v>
      </c>
      <c r="B19174" s="19">
        <f>(A19174-G19174)/G19174</f>
        <v>-0.10833982559669544</v>
      </c>
      <c r="C19174" s="30" t="s">
        <v>208</v>
      </c>
      <c r="D19174" s="6">
        <v>1000811</v>
      </c>
      <c r="E19174" s="6">
        <v>811</v>
      </c>
      <c r="F19174" s="7" t="s">
        <v>21</v>
      </c>
      <c r="G19174" s="6">
        <v>663.92870400000004</v>
      </c>
    </row>
    <row r="19175" spans="1:7" ht="15" thickBot="1" x14ac:dyDescent="0.35">
      <c r="A19175" s="6">
        <v>592.63879999999995</v>
      </c>
      <c r="B19175" s="19">
        <f>(A19175-G19175)/G19175</f>
        <v>1.3108646419525096</v>
      </c>
      <c r="C19175" s="30" t="s">
        <v>190</v>
      </c>
      <c r="D19175" s="6">
        <v>1002858</v>
      </c>
      <c r="E19175" s="6">
        <v>44</v>
      </c>
      <c r="F19175" s="7" t="s">
        <v>19</v>
      </c>
      <c r="G19175" s="6">
        <v>256.45760000000001</v>
      </c>
    </row>
    <row r="19176" spans="1:7" ht="15" thickBot="1" x14ac:dyDescent="0.35">
      <c r="A19176" s="6">
        <v>592.7815296</v>
      </c>
      <c r="B19176" s="19">
        <f>(A19176-G19176)/G19176</f>
        <v>8.0820017796865695</v>
      </c>
      <c r="C19176" s="30" t="s">
        <v>317</v>
      </c>
      <c r="D19176" s="6">
        <v>1000222</v>
      </c>
      <c r="E19176" s="6">
        <v>222</v>
      </c>
      <c r="F19176" s="7" t="s">
        <v>17</v>
      </c>
      <c r="G19176" s="6">
        <v>65.269919999999999</v>
      </c>
    </row>
    <row r="19177" spans="1:7" ht="15" thickBot="1" x14ac:dyDescent="0.35">
      <c r="A19177" s="6">
        <v>592.94926080000005</v>
      </c>
      <c r="B19177" s="19">
        <f>(A19177-G19177)/G19177</f>
        <v>1.4262125259254606</v>
      </c>
      <c r="C19177" s="30" t="s">
        <v>67</v>
      </c>
      <c r="D19177" s="6">
        <v>1000990</v>
      </c>
      <c r="E19177" s="6">
        <v>990</v>
      </c>
      <c r="F19177" s="7" t="s">
        <v>42</v>
      </c>
      <c r="G19177" s="6">
        <v>244.39295999999999</v>
      </c>
    </row>
    <row r="19178" spans="1:7" ht="15" thickBot="1" x14ac:dyDescent="0.35">
      <c r="A19178" s="6">
        <v>593.20166400000005</v>
      </c>
      <c r="B19178" s="19">
        <f>(A19178-G19178)/G19178</f>
        <v>5.5825577819039282E-2</v>
      </c>
      <c r="C19178" s="30" t="s">
        <v>135</v>
      </c>
      <c r="D19178" s="6">
        <v>1011968</v>
      </c>
      <c r="E19178" s="6">
        <v>2059</v>
      </c>
      <c r="F19178" s="7" t="s">
        <v>87</v>
      </c>
      <c r="G19178" s="6">
        <v>561.83680000000004</v>
      </c>
    </row>
    <row r="19179" spans="1:7" ht="15" thickBot="1" x14ac:dyDescent="0.35">
      <c r="A19179" s="6">
        <v>593.27923199999998</v>
      </c>
      <c r="B19179" s="19">
        <f>(A19179-G19179)/G19179</f>
        <v>-9.7632978706358089E-3</v>
      </c>
      <c r="C19179" s="30" t="s">
        <v>229</v>
      </c>
      <c r="D19179" s="6">
        <v>1000772</v>
      </c>
      <c r="E19179" s="6">
        <v>772</v>
      </c>
      <c r="F19179" s="7" t="s">
        <v>31</v>
      </c>
      <c r="G19179" s="6">
        <v>599.12870399999997</v>
      </c>
    </row>
    <row r="19180" spans="1:7" ht="15" thickBot="1" x14ac:dyDescent="0.35">
      <c r="A19180" s="6">
        <v>593.34038399999997</v>
      </c>
      <c r="B19180" s="19">
        <f>(A19180-G19180)/G19180</f>
        <v>-7.6133639065106617E-2</v>
      </c>
      <c r="C19180" s="30" t="s">
        <v>364</v>
      </c>
      <c r="D19180" s="6">
        <v>1000893</v>
      </c>
      <c r="E19180" s="6">
        <v>893</v>
      </c>
      <c r="F19180" s="7" t="s">
        <v>25</v>
      </c>
      <c r="G19180" s="6">
        <v>642.23616000000004</v>
      </c>
    </row>
    <row r="19181" spans="1:7" ht="15" thickBot="1" x14ac:dyDescent="0.35">
      <c r="A19181" s="6">
        <v>593.77535999999998</v>
      </c>
      <c r="B19181" s="19">
        <f>(A19181-G19181)/G19181</f>
        <v>8.9807597660189611</v>
      </c>
      <c r="C19181" s="30" t="s">
        <v>103</v>
      </c>
      <c r="D19181" s="6">
        <v>1005548</v>
      </c>
      <c r="E19181" s="6">
        <v>835</v>
      </c>
      <c r="F19181" s="7" t="s">
        <v>21</v>
      </c>
      <c r="G19181" s="6">
        <v>59.491999999999997</v>
      </c>
    </row>
    <row r="19182" spans="1:7" ht="15" thickBot="1" x14ac:dyDescent="0.35">
      <c r="A19182" s="6">
        <v>593.77535999999998</v>
      </c>
      <c r="B19182" s="19">
        <f>(A19182-G19182)/G19182</f>
        <v>6.3900453029322453</v>
      </c>
      <c r="C19182" s="30" t="s">
        <v>171</v>
      </c>
      <c r="D19182" s="6">
        <v>1006241</v>
      </c>
      <c r="E19182" s="6">
        <v>2753</v>
      </c>
      <c r="F19182" s="7" t="s">
        <v>42</v>
      </c>
      <c r="G19182" s="6">
        <v>80.347999999999999</v>
      </c>
    </row>
    <row r="19183" spans="1:7" ht="15" thickBot="1" x14ac:dyDescent="0.35">
      <c r="A19183" s="6">
        <v>593.77535999999998</v>
      </c>
      <c r="B19183" s="19">
        <f>(A19183-G19183)/G19183</f>
        <v>2.6955745867357099</v>
      </c>
      <c r="C19183" s="30" t="s">
        <v>337</v>
      </c>
      <c r="D19183" s="6">
        <v>1006089</v>
      </c>
      <c r="E19183" s="6">
        <v>1783</v>
      </c>
      <c r="F19183" s="7" t="s">
        <v>27</v>
      </c>
      <c r="G19183" s="6">
        <v>160.672</v>
      </c>
    </row>
    <row r="19184" spans="1:7" ht="15" thickBot="1" x14ac:dyDescent="0.35">
      <c r="A19184" s="6">
        <v>593.89200000000005</v>
      </c>
      <c r="B19184" s="19">
        <f>(A19184-G19184)/G19184</f>
        <v>6.2872329982723416</v>
      </c>
      <c r="C19184" s="30" t="s">
        <v>30</v>
      </c>
      <c r="D19184" s="6">
        <v>1002302</v>
      </c>
      <c r="E19184" s="6">
        <v>2302</v>
      </c>
      <c r="F19184" s="7" t="s">
        <v>23</v>
      </c>
      <c r="G19184" s="6">
        <v>81.497600000000006</v>
      </c>
    </row>
    <row r="19185" spans="1:7" ht="15" thickBot="1" x14ac:dyDescent="0.35">
      <c r="A19185" s="6">
        <v>594.00120000000004</v>
      </c>
      <c r="B19185" s="19">
        <f>(A19185-G19185)/G19185</f>
        <v>9.3956863239247319</v>
      </c>
      <c r="C19185" s="30" t="s">
        <v>239</v>
      </c>
      <c r="D19185" s="6">
        <v>1004490</v>
      </c>
      <c r="E19185" s="6">
        <v>1448</v>
      </c>
      <c r="F19185" s="7" t="s">
        <v>31</v>
      </c>
      <c r="G19185" s="6">
        <v>57.139200000000002</v>
      </c>
    </row>
    <row r="19186" spans="1:7" ht="15" thickBot="1" x14ac:dyDescent="0.35">
      <c r="A19186" s="6">
        <v>594.03302399999995</v>
      </c>
      <c r="B19186" s="19">
        <f>(A19186-G19186)/G19186</f>
        <v>8.9237331575864109E-2</v>
      </c>
      <c r="C19186" s="30" t="s">
        <v>103</v>
      </c>
      <c r="D19186" s="6">
        <v>1000792</v>
      </c>
      <c r="E19186" s="6">
        <v>792</v>
      </c>
      <c r="F19186" s="7" t="s">
        <v>17</v>
      </c>
      <c r="G19186" s="6">
        <v>545.36601599999995</v>
      </c>
    </row>
    <row r="19187" spans="1:7" ht="15" thickBot="1" x14ac:dyDescent="0.35">
      <c r="A19187" s="6">
        <v>594.25616639999998</v>
      </c>
      <c r="B19187" s="19">
        <f>(A19187-G19187)/G19187</f>
        <v>0.26708178329847415</v>
      </c>
      <c r="C19187" s="30" t="s">
        <v>73</v>
      </c>
      <c r="D19187" s="6">
        <v>1000633</v>
      </c>
      <c r="E19187" s="6">
        <v>633</v>
      </c>
      <c r="F19187" s="7" t="s">
        <v>31</v>
      </c>
      <c r="G19187" s="6">
        <v>468.995904</v>
      </c>
    </row>
    <row r="19188" spans="1:7" ht="15" thickBot="1" x14ac:dyDescent="0.35">
      <c r="A19188" s="6">
        <v>594.34905600000002</v>
      </c>
      <c r="B19188" s="19">
        <f>(A19188-G19188)/G19188</f>
        <v>3.4623618178627844E-2</v>
      </c>
      <c r="C19188" s="30" t="s">
        <v>245</v>
      </c>
      <c r="D19188" s="6">
        <v>1011797</v>
      </c>
      <c r="E19188" s="6">
        <v>196</v>
      </c>
      <c r="F19188" s="7" t="s">
        <v>87</v>
      </c>
      <c r="G19188" s="6">
        <v>574.45920000000001</v>
      </c>
    </row>
    <row r="19189" spans="1:7" ht="15" thickBot="1" x14ac:dyDescent="0.35">
      <c r="A19189" s="6">
        <v>594.34905600000002</v>
      </c>
      <c r="B19189" s="19">
        <f>(A19189-G19189)/G19189</f>
        <v>-0.19526310544581699</v>
      </c>
      <c r="C19189" s="30" t="s">
        <v>125</v>
      </c>
      <c r="D19189" s="6">
        <v>1015817</v>
      </c>
      <c r="E19189" s="6">
        <v>1860</v>
      </c>
      <c r="F19189" s="7" t="s">
        <v>87</v>
      </c>
      <c r="G19189" s="6">
        <v>738.56320000000005</v>
      </c>
    </row>
    <row r="19190" spans="1:7" ht="15" thickBot="1" x14ac:dyDescent="0.35">
      <c r="A19190" s="6">
        <v>594.78639999999996</v>
      </c>
      <c r="B19190" s="19">
        <f>(A19190-G19190)/G19190</f>
        <v>5.2553257723631956</v>
      </c>
      <c r="C19190" s="30" t="s">
        <v>351</v>
      </c>
      <c r="D19190" s="6">
        <v>1003365</v>
      </c>
      <c r="E19190" s="6">
        <v>74</v>
      </c>
      <c r="F19190" s="7" t="s">
        <v>31</v>
      </c>
      <c r="G19190" s="6">
        <v>95.084800000000001</v>
      </c>
    </row>
    <row r="19191" spans="1:7" ht="15" thickBot="1" x14ac:dyDescent="0.35">
      <c r="A19191" s="6">
        <v>595.41331200000002</v>
      </c>
      <c r="B19191" s="19">
        <f>(A19191-G19191)/G19191</f>
        <v>0.55170841935558113</v>
      </c>
      <c r="C19191" s="30" t="s">
        <v>108</v>
      </c>
      <c r="D19191" s="6">
        <v>1000522</v>
      </c>
      <c r="E19191" s="6">
        <v>522</v>
      </c>
      <c r="F19191" s="7" t="s">
        <v>25</v>
      </c>
      <c r="G19191" s="6">
        <v>383.71468800000002</v>
      </c>
    </row>
    <row r="19192" spans="1:7" ht="15" thickBot="1" x14ac:dyDescent="0.35">
      <c r="A19192" s="6">
        <v>595.56119999999999</v>
      </c>
      <c r="B19192" s="19">
        <f>(A19192-G19192)/G19192</f>
        <v>1.3623781447538779</v>
      </c>
      <c r="C19192" s="30" t="s">
        <v>365</v>
      </c>
      <c r="D19192" s="6">
        <v>1005112</v>
      </c>
      <c r="E19192" s="6">
        <v>779</v>
      </c>
      <c r="F19192" s="7" t="s">
        <v>27</v>
      </c>
      <c r="G19192" s="6">
        <v>252.10239999999999</v>
      </c>
    </row>
    <row r="19193" spans="1:7" ht="15" thickBot="1" x14ac:dyDescent="0.35">
      <c r="A19193" s="6">
        <v>596.0557824</v>
      </c>
      <c r="B19193" s="19">
        <f>(A19193-G19193)/G19193</f>
        <v>10.149065182258934</v>
      </c>
      <c r="C19193" s="30" t="s">
        <v>364</v>
      </c>
      <c r="D19193" s="6">
        <v>1000581</v>
      </c>
      <c r="E19193" s="6">
        <v>581</v>
      </c>
      <c r="F19193" s="7" t="s">
        <v>87</v>
      </c>
      <c r="G19193" s="6">
        <v>53.462400000000002</v>
      </c>
    </row>
    <row r="19194" spans="1:7" ht="15" thickBot="1" x14ac:dyDescent="0.35">
      <c r="A19194" s="6">
        <v>596.07575039999995</v>
      </c>
      <c r="B19194" s="19">
        <f>(A19194-G19194)/G19194</f>
        <v>0.36666675470917343</v>
      </c>
      <c r="C19194" s="30" t="s">
        <v>98</v>
      </c>
      <c r="D19194" s="6">
        <v>1000670</v>
      </c>
      <c r="E19194" s="6">
        <v>670</v>
      </c>
      <c r="F19194" s="7" t="s">
        <v>21</v>
      </c>
      <c r="G19194" s="6">
        <v>436.15296000000001</v>
      </c>
    </row>
    <row r="19195" spans="1:7" ht="15" thickBot="1" x14ac:dyDescent="0.35">
      <c r="A19195" s="6">
        <v>596.35680000000002</v>
      </c>
      <c r="B19195" s="19">
        <f>(A19195-G19195)/G19195</f>
        <v>1.4524799642053454</v>
      </c>
      <c r="C19195" s="30" t="s">
        <v>139</v>
      </c>
      <c r="D19195" s="6">
        <v>1003096</v>
      </c>
      <c r="E19195" s="6">
        <v>729</v>
      </c>
      <c r="F19195" s="7" t="s">
        <v>19</v>
      </c>
      <c r="G19195" s="6">
        <v>243.16480000000001</v>
      </c>
    </row>
    <row r="19196" spans="1:7" ht="15" thickBot="1" x14ac:dyDescent="0.35">
      <c r="A19196" s="6">
        <v>596.52403200000003</v>
      </c>
      <c r="B19196" s="19">
        <f>(A19196-G19196)/G19196</f>
        <v>0.50213797118041936</v>
      </c>
      <c r="C19196" s="30" t="s">
        <v>307</v>
      </c>
      <c r="D19196" s="6">
        <v>1000501</v>
      </c>
      <c r="E19196" s="6">
        <v>501</v>
      </c>
      <c r="F19196" s="7" t="s">
        <v>25</v>
      </c>
      <c r="G19196" s="6">
        <v>397.11667199999999</v>
      </c>
    </row>
    <row r="19197" spans="1:7" ht="15" thickBot="1" x14ac:dyDescent="0.35">
      <c r="A19197" s="6">
        <v>596.596</v>
      </c>
      <c r="B19197" s="19">
        <f>(A19197-G19197)/G19197</f>
        <v>2.7425725183177758</v>
      </c>
      <c r="C19197" s="30" t="s">
        <v>46</v>
      </c>
      <c r="D19197" s="6">
        <v>1002386</v>
      </c>
      <c r="E19197" s="6">
        <v>2386</v>
      </c>
      <c r="F19197" s="7" t="s">
        <v>25</v>
      </c>
      <c r="G19197" s="6">
        <v>159.40799999999999</v>
      </c>
    </row>
    <row r="19198" spans="1:7" ht="15" thickBot="1" x14ac:dyDescent="0.35">
      <c r="A19198" s="6">
        <v>597.79123200000004</v>
      </c>
      <c r="B19198" s="19">
        <f>(A19198-G19198)/G19198</f>
        <v>-5.6639048204589544E-2</v>
      </c>
      <c r="C19198" s="30" t="s">
        <v>69</v>
      </c>
      <c r="D19198" s="6">
        <v>1015090</v>
      </c>
      <c r="E19198" s="6">
        <v>1053</v>
      </c>
      <c r="F19198" s="7" t="s">
        <v>87</v>
      </c>
      <c r="G19198" s="6">
        <v>633.68240000000003</v>
      </c>
    </row>
    <row r="19199" spans="1:7" ht="15" thickBot="1" x14ac:dyDescent="0.35">
      <c r="A19199" s="6">
        <v>597.90431999999998</v>
      </c>
      <c r="B19199" s="19">
        <f>(A19199-G19199)/G19199</f>
        <v>0.90662623308940937</v>
      </c>
      <c r="C19199" s="30" t="s">
        <v>224</v>
      </c>
      <c r="D19199" s="6">
        <v>1000293</v>
      </c>
      <c r="E19199" s="6">
        <v>293</v>
      </c>
      <c r="F19199" s="7" t="s">
        <v>27</v>
      </c>
      <c r="G19199" s="6">
        <v>313.59283199999999</v>
      </c>
    </row>
    <row r="19200" spans="1:7" ht="15" thickBot="1" x14ac:dyDescent="0.35">
      <c r="A19200" s="6">
        <v>598.07808</v>
      </c>
      <c r="B19200" s="19">
        <f>(A19200-G19200)/G19200</f>
        <v>40.602537562604347</v>
      </c>
      <c r="C19200" s="30" t="s">
        <v>179</v>
      </c>
      <c r="D19200" s="6">
        <v>1005903</v>
      </c>
      <c r="E19200" s="6">
        <v>1851</v>
      </c>
      <c r="F19200" s="7" t="s">
        <v>19</v>
      </c>
      <c r="G19200" s="6">
        <v>14.375999999999999</v>
      </c>
    </row>
    <row r="19201" spans="1:7" ht="15" thickBot="1" x14ac:dyDescent="0.35">
      <c r="A19201" s="6">
        <v>598.07808</v>
      </c>
      <c r="B19201" s="19">
        <f>(A19201-G19201)/G19201</f>
        <v>4.2429875867872919</v>
      </c>
      <c r="C19201" s="30" t="s">
        <v>55</v>
      </c>
      <c r="D19201" s="6">
        <v>1005526</v>
      </c>
      <c r="E19201" s="6">
        <v>1911</v>
      </c>
      <c r="F19201" s="7" t="s">
        <v>35</v>
      </c>
      <c r="G19201" s="6">
        <v>114.072</v>
      </c>
    </row>
    <row r="19202" spans="1:7" ht="15" thickBot="1" x14ac:dyDescent="0.35">
      <c r="A19202" s="6">
        <v>598.62017279999998</v>
      </c>
      <c r="B19202" s="19">
        <f>(A19202-G19202)/G19202</f>
        <v>0.99315548566095146</v>
      </c>
      <c r="C19202" s="30" t="s">
        <v>363</v>
      </c>
      <c r="D19202" s="6">
        <v>1000946</v>
      </c>
      <c r="E19202" s="6">
        <v>946</v>
      </c>
      <c r="F19202" s="7" t="s">
        <v>27</v>
      </c>
      <c r="G19202" s="6">
        <v>300.33792</v>
      </c>
    </row>
    <row r="19203" spans="1:7" ht="15" thickBot="1" x14ac:dyDescent="0.35">
      <c r="A19203" s="6">
        <v>598.72280000000001</v>
      </c>
      <c r="B19203" s="19">
        <f>(A19203-G19203)/G19203</f>
        <v>1.1946286977737117</v>
      </c>
      <c r="C19203" s="30" t="s">
        <v>106</v>
      </c>
      <c r="D19203" s="6">
        <v>1003207</v>
      </c>
      <c r="E19203" s="6">
        <v>260</v>
      </c>
      <c r="F19203" s="7" t="s">
        <v>27</v>
      </c>
      <c r="G19203" s="6">
        <v>272.81279999999998</v>
      </c>
    </row>
    <row r="19204" spans="1:7" ht="15" thickBot="1" x14ac:dyDescent="0.35">
      <c r="A19204" s="6">
        <v>599.09199999999998</v>
      </c>
      <c r="B19204" s="19">
        <f>(A19204-G19204)/G19204</f>
        <v>2.8945778119864367</v>
      </c>
      <c r="C19204" s="30" t="s">
        <v>108</v>
      </c>
      <c r="D19204" s="6">
        <v>1002196</v>
      </c>
      <c r="E19204" s="6">
        <v>2196</v>
      </c>
      <c r="F19204" s="7" t="s">
        <v>27</v>
      </c>
      <c r="G19204" s="6">
        <v>153.8272</v>
      </c>
    </row>
    <row r="19205" spans="1:7" ht="15" thickBot="1" x14ac:dyDescent="0.35">
      <c r="A19205" s="6">
        <v>599.59486079999999</v>
      </c>
      <c r="B19205" s="19">
        <f>(A19205-G19205)/G19205</f>
        <v>0.18510078834939964</v>
      </c>
      <c r="C19205" s="30" t="s">
        <v>322</v>
      </c>
      <c r="D19205" s="6">
        <v>1001012</v>
      </c>
      <c r="E19205" s="6">
        <v>1012</v>
      </c>
      <c r="F19205" s="7" t="s">
        <v>27</v>
      </c>
      <c r="G19205" s="6">
        <v>505.94419199999999</v>
      </c>
    </row>
    <row r="19206" spans="1:7" ht="15" thickBot="1" x14ac:dyDescent="0.35">
      <c r="A19206" s="6">
        <v>600.61248000000001</v>
      </c>
      <c r="B19206" s="19">
        <f>(A19206-G19206)/G19206</f>
        <v>-0.13750928472210347</v>
      </c>
      <c r="C19206" s="30" t="s">
        <v>283</v>
      </c>
      <c r="D19206" s="6">
        <v>1000284</v>
      </c>
      <c r="E19206" s="6">
        <v>284</v>
      </c>
      <c r="F19206" s="7" t="s">
        <v>21</v>
      </c>
      <c r="G19206" s="6">
        <v>696.36979199999996</v>
      </c>
    </row>
    <row r="19207" spans="1:7" ht="15" thickBot="1" x14ac:dyDescent="0.35">
      <c r="A19207" s="6">
        <v>601.18581119999999</v>
      </c>
      <c r="B19207" s="19">
        <f>(A19207-G19207)/G19207</f>
        <v>0.34411199587903246</v>
      </c>
      <c r="C19207" s="30" t="s">
        <v>325</v>
      </c>
      <c r="D19207" s="6">
        <v>1000568</v>
      </c>
      <c r="E19207" s="6">
        <v>568</v>
      </c>
      <c r="F19207" s="7" t="s">
        <v>25</v>
      </c>
      <c r="G19207" s="6">
        <v>447.27359999999999</v>
      </c>
    </row>
    <row r="19208" spans="1:7" ht="15" thickBot="1" x14ac:dyDescent="0.35">
      <c r="A19208" s="6">
        <v>601.32799999999997</v>
      </c>
      <c r="B19208" s="19">
        <f>(A19208-G19208)/G19208</f>
        <v>2.5204578665367756</v>
      </c>
      <c r="C19208" s="30" t="s">
        <v>371</v>
      </c>
      <c r="D19208" s="6">
        <v>1002412</v>
      </c>
      <c r="E19208" s="6">
        <v>2412</v>
      </c>
      <c r="F19208" s="7" t="s">
        <v>42</v>
      </c>
      <c r="G19208" s="6">
        <v>170.80959999999999</v>
      </c>
    </row>
    <row r="19209" spans="1:7" ht="15" thickBot="1" x14ac:dyDescent="0.35">
      <c r="A19209" s="6">
        <v>601.95632639999997</v>
      </c>
      <c r="B19209" s="19">
        <f>(A19209-G19209)/G19209</f>
        <v>1.8725570536947924</v>
      </c>
      <c r="C19209" s="30" t="s">
        <v>371</v>
      </c>
      <c r="D19209" s="6">
        <v>1000145</v>
      </c>
      <c r="E19209" s="6">
        <v>145</v>
      </c>
      <c r="F19209" s="7" t="s">
        <v>35</v>
      </c>
      <c r="G19209" s="6">
        <v>209.55417600000001</v>
      </c>
    </row>
    <row r="19210" spans="1:7" ht="15" thickBot="1" x14ac:dyDescent="0.35">
      <c r="A19210" s="6">
        <v>602.12360000000001</v>
      </c>
      <c r="B19210" s="19">
        <f>(A19210-G19210)/G19210</f>
        <v>0.71704072600514657</v>
      </c>
      <c r="C19210" s="30" t="s">
        <v>116</v>
      </c>
      <c r="D19210" s="6">
        <v>1002572</v>
      </c>
      <c r="E19210" s="6">
        <v>2572</v>
      </c>
      <c r="F19210" s="7" t="s">
        <v>17</v>
      </c>
      <c r="G19210" s="6">
        <v>350.67520000000002</v>
      </c>
    </row>
    <row r="19211" spans="1:7" ht="15" thickBot="1" x14ac:dyDescent="0.35">
      <c r="A19211" s="6">
        <v>602.38080000000002</v>
      </c>
      <c r="B19211" s="19">
        <f>(A19211-G19211)/G19211</f>
        <v>5.158557232241443</v>
      </c>
      <c r="C19211" s="30" t="s">
        <v>115</v>
      </c>
      <c r="D19211" s="6">
        <v>1005739</v>
      </c>
      <c r="E19211" s="6">
        <v>334</v>
      </c>
      <c r="F19211" s="7" t="s">
        <v>23</v>
      </c>
      <c r="G19211" s="6">
        <v>97.811999999999998</v>
      </c>
    </row>
    <row r="19212" spans="1:7" ht="15" thickBot="1" x14ac:dyDescent="0.35">
      <c r="A19212" s="6">
        <v>603.08776320000004</v>
      </c>
      <c r="B19212" s="19">
        <f>(A19212-G19212)/G19212</f>
        <v>0.83945567355639317</v>
      </c>
      <c r="C19212" s="30" t="s">
        <v>88</v>
      </c>
      <c r="D19212" s="6">
        <v>1000641</v>
      </c>
      <c r="E19212" s="6">
        <v>641</v>
      </c>
      <c r="F19212" s="7" t="s">
        <v>42</v>
      </c>
      <c r="G19212" s="6">
        <v>327.86207999999999</v>
      </c>
    </row>
    <row r="19213" spans="1:7" ht="15" thickBot="1" x14ac:dyDescent="0.35">
      <c r="A19213" s="6">
        <v>603.24680000000001</v>
      </c>
      <c r="B19213" s="19">
        <f>(A19213-G19213)/G19213</f>
        <v>4.0733253942623389</v>
      </c>
      <c r="C19213" s="30" t="s">
        <v>98</v>
      </c>
      <c r="D19213" s="6">
        <v>1004961</v>
      </c>
      <c r="E19213" s="6">
        <v>2423</v>
      </c>
      <c r="F19213" s="7" t="s">
        <v>31</v>
      </c>
      <c r="G19213" s="6">
        <v>118.90560000000001</v>
      </c>
    </row>
    <row r="19214" spans="1:7" ht="15" thickBot="1" x14ac:dyDescent="0.35">
      <c r="A19214" s="6">
        <v>603.62140799999997</v>
      </c>
      <c r="B19214" s="19">
        <f>(A19214-G19214)/G19214</f>
        <v>0.20226907691954682</v>
      </c>
      <c r="C19214" s="30" t="s">
        <v>75</v>
      </c>
      <c r="D19214" s="6">
        <v>1000964</v>
      </c>
      <c r="E19214" s="6">
        <v>964</v>
      </c>
      <c r="F19214" s="7" t="s">
        <v>19</v>
      </c>
      <c r="G19214" s="6">
        <v>502.06848000000002</v>
      </c>
    </row>
    <row r="19215" spans="1:7" ht="15" thickBot="1" x14ac:dyDescent="0.35">
      <c r="A19215" s="6">
        <v>603.70439999999996</v>
      </c>
      <c r="B19215" s="19">
        <f>(A19215-G19215)/G19215</f>
        <v>7.4308721008178038</v>
      </c>
      <c r="C19215" s="30" t="s">
        <v>95</v>
      </c>
      <c r="D19215" s="6">
        <v>1004935</v>
      </c>
      <c r="E19215" s="6">
        <v>2358</v>
      </c>
      <c r="F19215" s="7" t="s">
        <v>21</v>
      </c>
      <c r="G19215" s="6">
        <v>71.606399999999994</v>
      </c>
    </row>
    <row r="19216" spans="1:7" ht="15" thickBot="1" x14ac:dyDescent="0.35">
      <c r="A19216" s="6">
        <v>603.70752000000005</v>
      </c>
      <c r="B19216" s="19">
        <f>(A19216-G19216)/G19216</f>
        <v>1.8049753072322692</v>
      </c>
      <c r="C19216" s="30" t="s">
        <v>297</v>
      </c>
      <c r="D19216" s="6">
        <v>1000268</v>
      </c>
      <c r="E19216" s="6">
        <v>268</v>
      </c>
      <c r="F19216" s="7" t="s">
        <v>87</v>
      </c>
      <c r="G19216" s="6">
        <v>215.22739200000001</v>
      </c>
    </row>
    <row r="19217" spans="1:7" ht="15" thickBot="1" x14ac:dyDescent="0.35">
      <c r="A19217" s="6">
        <v>604.91600000000005</v>
      </c>
      <c r="B19217" s="19">
        <f>(A19217-G19217)/G19217</f>
        <v>5.1908056328803021</v>
      </c>
      <c r="C19217" s="30" t="s">
        <v>310</v>
      </c>
      <c r="D19217" s="6">
        <v>1005017</v>
      </c>
      <c r="E19217" s="6">
        <v>2579</v>
      </c>
      <c r="F19217" s="7" t="s">
        <v>87</v>
      </c>
      <c r="G19217" s="6">
        <v>97.712000000000003</v>
      </c>
    </row>
    <row r="19218" spans="1:7" ht="15" thickBot="1" x14ac:dyDescent="0.35">
      <c r="A19218" s="6">
        <v>605.03314560000001</v>
      </c>
      <c r="B19218" s="19">
        <f>(A19218-G19218)/G19218</f>
        <v>5.4376250543714581E-2</v>
      </c>
      <c r="C19218" s="30" t="s">
        <v>304</v>
      </c>
      <c r="D19218" s="6">
        <v>1000565</v>
      </c>
      <c r="E19218" s="6">
        <v>565</v>
      </c>
      <c r="F19218" s="7" t="s">
        <v>42</v>
      </c>
      <c r="G19218" s="6">
        <v>573.83040000000005</v>
      </c>
    </row>
    <row r="19219" spans="1:7" ht="15" thickBot="1" x14ac:dyDescent="0.35">
      <c r="A19219" s="6">
        <v>606.24495360000003</v>
      </c>
      <c r="B19219" s="19">
        <f>(A19219-G19219)/G19219</f>
        <v>-0.12073086648027882</v>
      </c>
      <c r="C19219" s="30" t="s">
        <v>67</v>
      </c>
      <c r="D19219" s="6">
        <v>1000880</v>
      </c>
      <c r="E19219" s="6">
        <v>880</v>
      </c>
      <c r="F19219" s="7" t="s">
        <v>25</v>
      </c>
      <c r="G19219" s="6">
        <v>689.48735999999997</v>
      </c>
    </row>
    <row r="19220" spans="1:7" ht="15" thickBot="1" x14ac:dyDescent="0.35">
      <c r="A19220" s="6">
        <v>606.64356480000004</v>
      </c>
      <c r="B19220" s="19">
        <f>(A19220-G19220)/G19220</f>
        <v>1.5451955194081515</v>
      </c>
      <c r="C19220" s="30" t="s">
        <v>190</v>
      </c>
      <c r="D19220" s="6">
        <v>1000054</v>
      </c>
      <c r="E19220" s="6">
        <v>54</v>
      </c>
      <c r="F19220" s="7" t="s">
        <v>19</v>
      </c>
      <c r="G19220" s="6">
        <v>238.348512</v>
      </c>
    </row>
    <row r="19221" spans="1:7" ht="15" thickBot="1" x14ac:dyDescent="0.35">
      <c r="A19221" s="6">
        <v>606.68352000000004</v>
      </c>
      <c r="B19221" s="19">
        <f>(A19221-G19221)/G19221</f>
        <v>3.660601293050469</v>
      </c>
      <c r="C19221" s="30" t="s">
        <v>191</v>
      </c>
      <c r="D19221" s="6">
        <v>1005349</v>
      </c>
      <c r="E19221" s="6">
        <v>2519</v>
      </c>
      <c r="F19221" s="7" t="s">
        <v>19</v>
      </c>
      <c r="G19221" s="6">
        <v>130.1728</v>
      </c>
    </row>
    <row r="19222" spans="1:7" ht="15" thickBot="1" x14ac:dyDescent="0.35">
      <c r="A19222" s="6">
        <v>607.45825920000004</v>
      </c>
      <c r="B19222" s="19">
        <f>(A19222-G19222)/G19222</f>
        <v>-7.5264120887953451E-2</v>
      </c>
      <c r="C19222" s="30" t="s">
        <v>378</v>
      </c>
      <c r="D19222" s="6">
        <v>1000965</v>
      </c>
      <c r="E19222" s="6">
        <v>965</v>
      </c>
      <c r="F19222" s="7" t="s">
        <v>19</v>
      </c>
      <c r="G19222" s="6">
        <v>656.89919999999995</v>
      </c>
    </row>
    <row r="19223" spans="1:7" ht="15" thickBot="1" x14ac:dyDescent="0.35">
      <c r="A19223" s="6">
        <v>607.50368639999999</v>
      </c>
      <c r="B19223" s="19">
        <f>(A19223-G19223)/G19223</f>
        <v>-5.1081990517063025E-2</v>
      </c>
      <c r="C19223" s="30" t="s">
        <v>160</v>
      </c>
      <c r="D19223" s="6">
        <v>1000929</v>
      </c>
      <c r="E19223" s="6">
        <v>929</v>
      </c>
      <c r="F19223" s="7" t="s">
        <v>87</v>
      </c>
      <c r="G19223" s="6">
        <v>640.20672000000002</v>
      </c>
    </row>
    <row r="19224" spans="1:7" ht="15" thickBot="1" x14ac:dyDescent="0.35">
      <c r="A19224" s="6">
        <v>607.77912000000003</v>
      </c>
      <c r="B19224" s="19">
        <f>(A19224-G19224)/G19224</f>
        <v>1.1563462193460492</v>
      </c>
      <c r="C19224" s="30" t="s">
        <v>290</v>
      </c>
      <c r="D19224" s="6">
        <v>1003765</v>
      </c>
      <c r="E19224" s="6">
        <v>2795</v>
      </c>
      <c r="F19224" s="7" t="s">
        <v>19</v>
      </c>
      <c r="G19224" s="6">
        <v>281.85599999999999</v>
      </c>
    </row>
    <row r="19225" spans="1:7" ht="15" thickBot="1" x14ac:dyDescent="0.35">
      <c r="A19225" s="6">
        <v>609.10312320000003</v>
      </c>
      <c r="B19225" s="19">
        <f>(A19225-G19225)/G19225</f>
        <v>5.1099377413548073E-5</v>
      </c>
      <c r="C19225" s="30" t="s">
        <v>78</v>
      </c>
      <c r="D19225" s="6">
        <v>1000566</v>
      </c>
      <c r="E19225" s="6">
        <v>566</v>
      </c>
      <c r="F19225" s="7" t="s">
        <v>31</v>
      </c>
      <c r="G19225" s="6">
        <v>609.072</v>
      </c>
    </row>
    <row r="19226" spans="1:7" ht="15" thickBot="1" x14ac:dyDescent="0.35">
      <c r="A19226" s="6">
        <v>609.65840000000003</v>
      </c>
      <c r="B19226" s="19">
        <f>(A19226-G19226)/G19226</f>
        <v>7.9841672168254272</v>
      </c>
      <c r="C19226" s="30" t="s">
        <v>337</v>
      </c>
      <c r="D19226" s="6">
        <v>1003343</v>
      </c>
      <c r="E19226" s="6">
        <v>2591</v>
      </c>
      <c r="F19226" s="7" t="s">
        <v>19</v>
      </c>
      <c r="G19226" s="6">
        <v>67.859200000000001</v>
      </c>
    </row>
    <row r="19227" spans="1:7" ht="15" thickBot="1" x14ac:dyDescent="0.35">
      <c r="A19227" s="6">
        <v>609.69467520000001</v>
      </c>
      <c r="B19227" s="19">
        <f>(A19227-G19227)/G19227</f>
        <v>3.5250995011050934</v>
      </c>
      <c r="C19227" s="30" t="s">
        <v>243</v>
      </c>
      <c r="D19227" s="6">
        <v>1000297</v>
      </c>
      <c r="E19227" s="6">
        <v>297</v>
      </c>
      <c r="F19227" s="7" t="s">
        <v>35</v>
      </c>
      <c r="G19227" s="6">
        <v>134.73619199999999</v>
      </c>
    </row>
    <row r="19228" spans="1:7" ht="15" thickBot="1" x14ac:dyDescent="0.35">
      <c r="A19228" s="6">
        <v>610.35519999999997</v>
      </c>
      <c r="B19228" s="19">
        <f>(A19228-G19228)/G19228</f>
        <v>2.0484105547475586</v>
      </c>
      <c r="C19228" s="30" t="s">
        <v>63</v>
      </c>
      <c r="D19228" s="6">
        <v>1003704</v>
      </c>
      <c r="E19228" s="6">
        <v>973</v>
      </c>
      <c r="F19228" s="7" t="s">
        <v>42</v>
      </c>
      <c r="G19228" s="6">
        <v>200.2208</v>
      </c>
    </row>
    <row r="19229" spans="1:7" ht="15" thickBot="1" x14ac:dyDescent="0.35">
      <c r="A19229" s="6">
        <v>610.511616</v>
      </c>
      <c r="B19229" s="19">
        <f>(A19229-G19229)/G19229</f>
        <v>3.0120471894517697</v>
      </c>
      <c r="C19229" s="30" t="s">
        <v>366</v>
      </c>
      <c r="D19229" s="6">
        <v>1000530</v>
      </c>
      <c r="E19229" s="6">
        <v>530</v>
      </c>
      <c r="F19229" s="7" t="s">
        <v>25</v>
      </c>
      <c r="G19229" s="6">
        <v>152.1696</v>
      </c>
    </row>
    <row r="19230" spans="1:7" ht="15" thickBot="1" x14ac:dyDescent="0.35">
      <c r="A19230" s="6">
        <v>610.65160000000003</v>
      </c>
      <c r="B19230" s="19">
        <f>(A19230-G19230)/G19230</f>
        <v>2.9068200429931421</v>
      </c>
      <c r="C19230" s="30" t="s">
        <v>306</v>
      </c>
      <c r="D19230" s="6">
        <v>1003229</v>
      </c>
      <c r="E19230" s="6">
        <v>1160</v>
      </c>
      <c r="F19230" s="7" t="s">
        <v>25</v>
      </c>
      <c r="G19230" s="6">
        <v>156.304</v>
      </c>
    </row>
    <row r="19231" spans="1:7" ht="15" thickBot="1" x14ac:dyDescent="0.35">
      <c r="A19231" s="6">
        <v>610.72976640000002</v>
      </c>
      <c r="B19231" s="19">
        <f>(A19231-G19231)/G19231</f>
        <v>8.2921637420067267</v>
      </c>
      <c r="C19231" s="30" t="s">
        <v>151</v>
      </c>
      <c r="D19231" s="6">
        <v>1000060</v>
      </c>
      <c r="E19231" s="6">
        <v>60</v>
      </c>
      <c r="F19231" s="7" t="s">
        <v>19</v>
      </c>
      <c r="G19231" s="6">
        <v>65.725247999999993</v>
      </c>
    </row>
    <row r="19232" spans="1:7" ht="15" thickBot="1" x14ac:dyDescent="0.35">
      <c r="A19232" s="6">
        <v>610.78368</v>
      </c>
      <c r="B19232" s="19">
        <f>(A19232-G19232)/G19232</f>
        <v>1.960804187538276</v>
      </c>
      <c r="C19232" s="30" t="s">
        <v>73</v>
      </c>
      <c r="D19232" s="6">
        <v>1000805</v>
      </c>
      <c r="E19232" s="6">
        <v>805</v>
      </c>
      <c r="F19232" s="7" t="s">
        <v>19</v>
      </c>
      <c r="G19232" s="6">
        <v>206.28979200000001</v>
      </c>
    </row>
    <row r="19233" spans="1:7" ht="15" thickBot="1" x14ac:dyDescent="0.35">
      <c r="A19233" s="6">
        <v>610.90848000000005</v>
      </c>
      <c r="B19233" s="19">
        <f>(A19233-G19233)/G19233</f>
        <v>-5.4027336691305362E-2</v>
      </c>
      <c r="C19233" s="30" t="s">
        <v>138</v>
      </c>
      <c r="D19233" s="6">
        <v>1000512</v>
      </c>
      <c r="E19233" s="6">
        <v>512</v>
      </c>
      <c r="F19233" s="7" t="s">
        <v>27</v>
      </c>
      <c r="G19233" s="6">
        <v>645.79929600000003</v>
      </c>
    </row>
    <row r="19234" spans="1:7" ht="15" thickBot="1" x14ac:dyDescent="0.35">
      <c r="A19234" s="6">
        <v>610.98623999999995</v>
      </c>
      <c r="B19234" s="19">
        <f>(A19234-G19234)/G19234</f>
        <v>2.5530718771807392</v>
      </c>
      <c r="C19234" s="30" t="s">
        <v>320</v>
      </c>
      <c r="D19234" s="6">
        <v>1006076</v>
      </c>
      <c r="E19234" s="6">
        <v>1421</v>
      </c>
      <c r="F19234" s="7" t="s">
        <v>25</v>
      </c>
      <c r="G19234" s="6">
        <v>171.96</v>
      </c>
    </row>
    <row r="19235" spans="1:7" ht="15" thickBot="1" x14ac:dyDescent="0.35">
      <c r="A19235" s="6">
        <v>611.55993599999999</v>
      </c>
      <c r="B19235" s="19">
        <f>(A19235-G19235)/G19235</f>
        <v>-3.1058946402451805E-2</v>
      </c>
      <c r="C19235" s="30" t="s">
        <v>292</v>
      </c>
      <c r="D19235" s="6">
        <v>1009751</v>
      </c>
      <c r="E19235" s="6">
        <v>2805</v>
      </c>
      <c r="F19235" s="7" t="s">
        <v>87</v>
      </c>
      <c r="G19235" s="6">
        <v>631.16319999999996</v>
      </c>
    </row>
    <row r="19236" spans="1:7" ht="15" thickBot="1" x14ac:dyDescent="0.35">
      <c r="A19236" s="6">
        <v>611.81752319999998</v>
      </c>
      <c r="B19236" s="19">
        <f>(A19236-G19236)/G19236</f>
        <v>4.0078256961185827</v>
      </c>
      <c r="C19236" s="30" t="s">
        <v>231</v>
      </c>
      <c r="D19236" s="6">
        <v>1000203</v>
      </c>
      <c r="E19236" s="6">
        <v>203</v>
      </c>
      <c r="F19236" s="7" t="s">
        <v>31</v>
      </c>
      <c r="G19236" s="6">
        <v>122.17228799999999</v>
      </c>
    </row>
    <row r="19237" spans="1:7" ht="15" thickBot="1" x14ac:dyDescent="0.35">
      <c r="A19237" s="6">
        <v>611.90937599999995</v>
      </c>
      <c r="B19237" s="19">
        <f>(A19237-G19237)/G19237</f>
        <v>1.0414617429459052</v>
      </c>
      <c r="C19237" s="30" t="s">
        <v>221</v>
      </c>
      <c r="D19237" s="6">
        <v>1000557</v>
      </c>
      <c r="E19237" s="6">
        <v>557</v>
      </c>
      <c r="F19237" s="7" t="s">
        <v>21</v>
      </c>
      <c r="G19237" s="6">
        <v>299.74079999999998</v>
      </c>
    </row>
    <row r="19238" spans="1:7" ht="15" thickBot="1" x14ac:dyDescent="0.35">
      <c r="A19238" s="6">
        <v>612.23260800000003</v>
      </c>
      <c r="B19238" s="19">
        <f>(A19238-G19238)/G19238</f>
        <v>0.21217972598990334</v>
      </c>
      <c r="C19238" s="30" t="s">
        <v>29</v>
      </c>
      <c r="D19238" s="6">
        <v>1001000</v>
      </c>
      <c r="E19238" s="6">
        <v>1000</v>
      </c>
      <c r="F19238" s="7" t="s">
        <v>35</v>
      </c>
      <c r="G19238" s="6">
        <v>505.06752</v>
      </c>
    </row>
    <row r="19239" spans="1:7" ht="15" thickBot="1" x14ac:dyDescent="0.35">
      <c r="A19239" s="6">
        <v>612.65880000000004</v>
      </c>
      <c r="B19239" s="19">
        <f>(A19239-G19239)/G19239</f>
        <v>6.9528069701752937</v>
      </c>
      <c r="C19239" s="30" t="s">
        <v>65</v>
      </c>
      <c r="D19239" s="6">
        <v>1004678</v>
      </c>
      <c r="E19239" s="6">
        <v>922</v>
      </c>
      <c r="F19239" s="7" t="s">
        <v>23</v>
      </c>
      <c r="G19239" s="6">
        <v>77.036799999999999</v>
      </c>
    </row>
    <row r="19240" spans="1:7" ht="15" thickBot="1" x14ac:dyDescent="0.35">
      <c r="A19240" s="6">
        <v>612.70732799999996</v>
      </c>
      <c r="B19240" s="19">
        <f>(A19240-G19240)/G19240</f>
        <v>-0.16491392732998092</v>
      </c>
      <c r="C19240" s="30" t="s">
        <v>96</v>
      </c>
      <c r="D19240" s="6">
        <v>1011365</v>
      </c>
      <c r="E19240" s="6">
        <v>1590</v>
      </c>
      <c r="F19240" s="7" t="s">
        <v>87</v>
      </c>
      <c r="G19240" s="6">
        <v>733.7056</v>
      </c>
    </row>
    <row r="19241" spans="1:7" ht="15" thickBot="1" x14ac:dyDescent="0.35">
      <c r="A19241" s="6">
        <v>613.96957440000006</v>
      </c>
      <c r="B19241" s="19">
        <f>(A19241-G19241)/G19241</f>
        <v>0.43325887114485639</v>
      </c>
      <c r="C19241" s="30" t="s">
        <v>69</v>
      </c>
      <c r="D19241" s="6">
        <v>1000914</v>
      </c>
      <c r="E19241" s="6">
        <v>914</v>
      </c>
      <c r="F19241" s="7" t="s">
        <v>19</v>
      </c>
      <c r="G19241" s="6">
        <v>428.37311999999997</v>
      </c>
    </row>
    <row r="19242" spans="1:7" ht="15" thickBot="1" x14ac:dyDescent="0.35">
      <c r="A19242" s="6">
        <v>614.17823999999996</v>
      </c>
      <c r="B19242" s="19">
        <f>(A19242-G19242)/G19242</f>
        <v>0.54107508564485718</v>
      </c>
      <c r="C19242" s="30" t="s">
        <v>212</v>
      </c>
      <c r="D19242" s="6">
        <v>1000290</v>
      </c>
      <c r="E19242" s="6">
        <v>290</v>
      </c>
      <c r="F19242" s="7" t="s">
        <v>17</v>
      </c>
      <c r="G19242" s="6">
        <v>398.538816</v>
      </c>
    </row>
    <row r="19243" spans="1:7" ht="15" thickBot="1" x14ac:dyDescent="0.35">
      <c r="A19243" s="6">
        <v>614.79600000000005</v>
      </c>
      <c r="B19243" s="19">
        <f>(A19243-G19243)/G19243</f>
        <v>1.6776456077267219</v>
      </c>
      <c r="C19243" s="30" t="s">
        <v>368</v>
      </c>
      <c r="D19243" s="6">
        <v>1003860</v>
      </c>
      <c r="E19243" s="6">
        <v>1504</v>
      </c>
      <c r="F19243" s="7" t="s">
        <v>23</v>
      </c>
      <c r="G19243" s="6">
        <v>229.60319999999999</v>
      </c>
    </row>
    <row r="19244" spans="1:7" ht="15" thickBot="1" x14ac:dyDescent="0.35">
      <c r="A19244" s="6">
        <v>616.72320000000002</v>
      </c>
      <c r="B19244" s="19">
        <f>(A19244-G19244)/G19244</f>
        <v>628.30938775510208</v>
      </c>
      <c r="C19244" s="30" t="s">
        <v>235</v>
      </c>
      <c r="D19244" s="6">
        <v>1006262</v>
      </c>
      <c r="E19244" s="6">
        <v>185</v>
      </c>
      <c r="F19244" s="7" t="s">
        <v>25</v>
      </c>
      <c r="G19244" s="6">
        <v>0.98</v>
      </c>
    </row>
    <row r="19245" spans="1:7" ht="15" thickBot="1" x14ac:dyDescent="0.35">
      <c r="A19245" s="6">
        <v>617.20360000000005</v>
      </c>
      <c r="B19245" s="19">
        <f>(A19245-G19245)/G19245</f>
        <v>2.2509586374285764</v>
      </c>
      <c r="C19245" s="30" t="s">
        <v>99</v>
      </c>
      <c r="D19245" s="6">
        <v>1003633</v>
      </c>
      <c r="E19245" s="6">
        <v>2141</v>
      </c>
      <c r="F19245" s="7" t="s">
        <v>35</v>
      </c>
      <c r="G19245" s="6">
        <v>189.8528</v>
      </c>
    </row>
    <row r="19246" spans="1:7" ht="15" thickBot="1" x14ac:dyDescent="0.35">
      <c r="A19246" s="6">
        <v>617.38040000000001</v>
      </c>
      <c r="B19246" s="19">
        <f>(A19246-G19246)/G19246</f>
        <v>3.4588822251496452</v>
      </c>
      <c r="C19246" s="30" t="s">
        <v>334</v>
      </c>
      <c r="D19246" s="6">
        <v>1004765</v>
      </c>
      <c r="E19246" s="6">
        <v>1220</v>
      </c>
      <c r="F19246" s="7" t="s">
        <v>19</v>
      </c>
      <c r="G19246" s="6">
        <v>138.46080000000001</v>
      </c>
    </row>
    <row r="19247" spans="1:7" ht="15" thickBot="1" x14ac:dyDescent="0.35">
      <c r="A19247" s="6">
        <v>617.57978879999996</v>
      </c>
      <c r="B19247" s="19">
        <f>(A19247-G19247)/G19247</f>
        <v>4.9392235200312017E-2</v>
      </c>
      <c r="C19247" s="30" t="s">
        <v>334</v>
      </c>
      <c r="D19247" s="6">
        <v>1000666</v>
      </c>
      <c r="E19247" s="6">
        <v>666</v>
      </c>
      <c r="F19247" s="7" t="s">
        <v>25</v>
      </c>
      <c r="G19247" s="6">
        <v>588.51187200000004</v>
      </c>
    </row>
    <row r="19248" spans="1:7" ht="15" thickBot="1" x14ac:dyDescent="0.35">
      <c r="A19248" s="6">
        <v>617.84236799999996</v>
      </c>
      <c r="B19248" s="19">
        <f>(A19248-G19248)/G19248</f>
        <v>9.3990027404748905E-2</v>
      </c>
      <c r="C19248" s="30" t="s">
        <v>137</v>
      </c>
      <c r="D19248" s="6">
        <v>1000645</v>
      </c>
      <c r="E19248" s="6">
        <v>645</v>
      </c>
      <c r="F19248" s="7" t="s">
        <v>42</v>
      </c>
      <c r="G19248" s="6">
        <v>564.76051199999995</v>
      </c>
    </row>
    <row r="19249" spans="1:7" ht="15" thickBot="1" x14ac:dyDescent="0.35">
      <c r="A19249" s="6">
        <v>617.94944640000006</v>
      </c>
      <c r="B19249" s="19">
        <f>(A19249-G19249)/G19249</f>
        <v>1.0143377504789433</v>
      </c>
      <c r="C19249" s="30" t="s">
        <v>45</v>
      </c>
      <c r="D19249" s="6">
        <v>1000356</v>
      </c>
      <c r="E19249" s="6">
        <v>356</v>
      </c>
      <c r="F19249" s="7" t="s">
        <v>19</v>
      </c>
      <c r="G19249" s="6">
        <v>306.775488</v>
      </c>
    </row>
    <row r="19250" spans="1:7" ht="15" thickBot="1" x14ac:dyDescent="0.35">
      <c r="A19250" s="6">
        <v>618.09799999999996</v>
      </c>
      <c r="B19250" s="19">
        <f>(A19250-G19250)/G19250</f>
        <v>2.2255502396339528</v>
      </c>
      <c r="C19250" s="30" t="s">
        <v>73</v>
      </c>
      <c r="D19250" s="6">
        <v>1002564</v>
      </c>
      <c r="E19250" s="6">
        <v>2564</v>
      </c>
      <c r="F19250" s="7" t="s">
        <v>19</v>
      </c>
      <c r="G19250" s="6">
        <v>191.62559999999999</v>
      </c>
    </row>
    <row r="19251" spans="1:7" ht="15" thickBot="1" x14ac:dyDescent="0.35">
      <c r="A19251" s="6">
        <v>618.44428800000003</v>
      </c>
      <c r="B19251" s="19">
        <f>(A19251-G19251)/G19251</f>
        <v>-4.9567282866880003E-2</v>
      </c>
      <c r="C19251" s="30" t="s">
        <v>26</v>
      </c>
      <c r="D19251" s="6">
        <v>1010285</v>
      </c>
      <c r="E19251" s="6">
        <v>1755</v>
      </c>
      <c r="F19251" s="7" t="s">
        <v>87</v>
      </c>
      <c r="G19251" s="6">
        <v>650.69759999999997</v>
      </c>
    </row>
    <row r="19252" spans="1:7" ht="15" thickBot="1" x14ac:dyDescent="0.35">
      <c r="A19252" s="6">
        <v>618.52440000000001</v>
      </c>
      <c r="B19252" s="19">
        <f>(A19252-G19252)/G19252</f>
        <v>7.0557170542635665</v>
      </c>
      <c r="C19252" s="30" t="s">
        <v>117</v>
      </c>
      <c r="D19252" s="6">
        <v>1002950</v>
      </c>
      <c r="E19252" s="6">
        <v>367</v>
      </c>
      <c r="F19252" s="7" t="s">
        <v>23</v>
      </c>
      <c r="G19252" s="6">
        <v>76.780799999999999</v>
      </c>
    </row>
    <row r="19253" spans="1:7" ht="15" thickBot="1" x14ac:dyDescent="0.35">
      <c r="A19253" s="6">
        <v>618.66155519999995</v>
      </c>
      <c r="B19253" s="19">
        <f>(A19253-G19253)/G19253</f>
        <v>4.3391807787903884</v>
      </c>
      <c r="C19253" s="30" t="s">
        <v>37</v>
      </c>
      <c r="D19253" s="6">
        <v>1000601</v>
      </c>
      <c r="E19253" s="6">
        <v>601</v>
      </c>
      <c r="F19253" s="7" t="s">
        <v>42</v>
      </c>
      <c r="G19253" s="6">
        <v>115.872</v>
      </c>
    </row>
    <row r="19254" spans="1:7" ht="15" thickBot="1" x14ac:dyDescent="0.35">
      <c r="A19254" s="6">
        <v>618.9835392</v>
      </c>
      <c r="B19254" s="19">
        <f>(A19254-G19254)/G19254</f>
        <v>-8.6380265033875275E-2</v>
      </c>
      <c r="C19254" s="30" t="s">
        <v>50</v>
      </c>
      <c r="D19254" s="6">
        <v>1000394</v>
      </c>
      <c r="E19254" s="6">
        <v>394</v>
      </c>
      <c r="F19254" s="7" t="s">
        <v>87</v>
      </c>
      <c r="G19254" s="6">
        <v>677.50675200000001</v>
      </c>
    </row>
    <row r="19255" spans="1:7" ht="15" thickBot="1" x14ac:dyDescent="0.35">
      <c r="A19255" s="6">
        <v>619.37041920000001</v>
      </c>
      <c r="B19255" s="19">
        <f>(A19255-G19255)/G19255</f>
        <v>1.5043805673170829</v>
      </c>
      <c r="C19255" s="30" t="s">
        <v>201</v>
      </c>
      <c r="D19255" s="6">
        <v>1000155</v>
      </c>
      <c r="E19255" s="6">
        <v>155</v>
      </c>
      <c r="F19255" s="7" t="s">
        <v>35</v>
      </c>
      <c r="G19255" s="6">
        <v>247.31481600000001</v>
      </c>
    </row>
    <row r="19256" spans="1:7" ht="15" thickBot="1" x14ac:dyDescent="0.35">
      <c r="A19256" s="6">
        <v>619.62055999999995</v>
      </c>
      <c r="B19256" s="19">
        <f>(A19256-G19256)/G19256</f>
        <v>2.950774826059456</v>
      </c>
      <c r="C19256" s="30" t="s">
        <v>239</v>
      </c>
      <c r="D19256" s="6">
        <v>1004270</v>
      </c>
      <c r="E19256" s="6">
        <v>326</v>
      </c>
      <c r="F19256" s="7" t="s">
        <v>25</v>
      </c>
      <c r="G19256" s="6">
        <v>156.83519999999999</v>
      </c>
    </row>
    <row r="19257" spans="1:7" ht="15" thickBot="1" x14ac:dyDescent="0.35">
      <c r="A19257" s="6">
        <v>620.3598336</v>
      </c>
      <c r="B19257" s="19">
        <f>(A19257-G19257)/G19257</f>
        <v>2.256276946334089</v>
      </c>
      <c r="C19257" s="30" t="s">
        <v>155</v>
      </c>
      <c r="D19257" s="6">
        <v>1000547</v>
      </c>
      <c r="E19257" s="6">
        <v>547</v>
      </c>
      <c r="F19257" s="7" t="s">
        <v>42</v>
      </c>
      <c r="G19257" s="6">
        <v>190.512</v>
      </c>
    </row>
    <row r="19258" spans="1:7" ht="15" thickBot="1" x14ac:dyDescent="0.35">
      <c r="A19258" s="6">
        <v>621.25959999999998</v>
      </c>
      <c r="B19258" s="19">
        <f>(A19258-G19258)/G19258</f>
        <v>0.67886220166032507</v>
      </c>
      <c r="C19258" s="30" t="s">
        <v>47</v>
      </c>
      <c r="D19258" s="6">
        <v>1002482</v>
      </c>
      <c r="E19258" s="6">
        <v>2482</v>
      </c>
      <c r="F19258" s="7" t="s">
        <v>27</v>
      </c>
      <c r="G19258" s="6">
        <v>370.048</v>
      </c>
    </row>
    <row r="19259" spans="1:7" ht="15" thickBot="1" x14ac:dyDescent="0.35">
      <c r="A19259" s="6">
        <v>621.460736</v>
      </c>
      <c r="B19259" s="19">
        <f>(A19259-G19259)/G19259</f>
        <v>1.3853835647397539</v>
      </c>
      <c r="C19259" s="30" t="s">
        <v>211</v>
      </c>
      <c r="D19259" s="6">
        <v>1001378</v>
      </c>
      <c r="E19259" s="6">
        <v>1378</v>
      </c>
      <c r="F19259" s="7" t="s">
        <v>21</v>
      </c>
      <c r="G19259" s="6">
        <v>260.52864</v>
      </c>
    </row>
    <row r="19260" spans="1:7" ht="15" thickBot="1" x14ac:dyDescent="0.35">
      <c r="A19260" s="6">
        <v>621.56240639999999</v>
      </c>
      <c r="B19260" s="19">
        <f>(A19260-G19260)/G19260</f>
        <v>1.4426824879065756</v>
      </c>
      <c r="C19260" s="30" t="s">
        <v>40</v>
      </c>
      <c r="D19260" s="6">
        <v>1000392</v>
      </c>
      <c r="E19260" s="6">
        <v>392</v>
      </c>
      <c r="F19260" s="7" t="s">
        <v>27</v>
      </c>
      <c r="G19260" s="6">
        <v>254.458944</v>
      </c>
    </row>
    <row r="19261" spans="1:7" ht="15" thickBot="1" x14ac:dyDescent="0.35">
      <c r="A19261" s="6">
        <v>621.69144960000006</v>
      </c>
      <c r="B19261" s="19">
        <f>(A19261-G19261)/G19261</f>
        <v>0.33872588580642504</v>
      </c>
      <c r="C19261" s="30" t="s">
        <v>28</v>
      </c>
      <c r="D19261" s="6">
        <v>1000567</v>
      </c>
      <c r="E19261" s="6">
        <v>567</v>
      </c>
      <c r="F19261" s="7" t="s">
        <v>35</v>
      </c>
      <c r="G19261" s="6">
        <v>464.3904</v>
      </c>
    </row>
    <row r="19262" spans="1:7" ht="15" thickBot="1" x14ac:dyDescent="0.35">
      <c r="A19262" s="6">
        <v>621.85343999999998</v>
      </c>
      <c r="B19262" s="19">
        <f>(A19262-G19262)/G19262</f>
        <v>0.19918988166644444</v>
      </c>
      <c r="C19262" s="30" t="s">
        <v>145</v>
      </c>
      <c r="D19262" s="6">
        <v>1000279</v>
      </c>
      <c r="E19262" s="6">
        <v>279</v>
      </c>
      <c r="F19262" s="7" t="s">
        <v>42</v>
      </c>
      <c r="G19262" s="6">
        <v>518.56128000000001</v>
      </c>
    </row>
    <row r="19263" spans="1:7" ht="15" thickBot="1" x14ac:dyDescent="0.35">
      <c r="A19263" s="6">
        <v>622.154</v>
      </c>
      <c r="B19263" s="19">
        <f>(A19263-G19263)/G19263</f>
        <v>3.1461896485541248</v>
      </c>
      <c r="C19263" s="30" t="s">
        <v>153</v>
      </c>
      <c r="D19263" s="6">
        <v>1002720</v>
      </c>
      <c r="E19263" s="6">
        <v>2720</v>
      </c>
      <c r="F19263" s="7" t="s">
        <v>19</v>
      </c>
      <c r="G19263" s="6">
        <v>150.05439999999999</v>
      </c>
    </row>
    <row r="19264" spans="1:7" ht="15" thickBot="1" x14ac:dyDescent="0.35">
      <c r="A19264" s="6">
        <v>622.17999999999995</v>
      </c>
      <c r="B19264" s="19">
        <f>(A19264-G19264)/G19264</f>
        <v>1.7035130287271611</v>
      </c>
      <c r="C19264" s="30" t="s">
        <v>319</v>
      </c>
      <c r="D19264" s="6">
        <v>1005092</v>
      </c>
      <c r="E19264" s="6">
        <v>2741</v>
      </c>
      <c r="F19264" s="7" t="s">
        <v>31</v>
      </c>
      <c r="G19264" s="6">
        <v>230.13759999999999</v>
      </c>
    </row>
    <row r="19265" spans="1:7" ht="15" thickBot="1" x14ac:dyDescent="0.35">
      <c r="A19265" s="6">
        <v>622.28920000000005</v>
      </c>
      <c r="B19265" s="19">
        <f>(A19265-G19265)/G19265</f>
        <v>5.8097270371537633</v>
      </c>
      <c r="C19265" s="30" t="s">
        <v>334</v>
      </c>
      <c r="D19265" s="6">
        <v>1002759</v>
      </c>
      <c r="E19265" s="6">
        <v>2759</v>
      </c>
      <c r="F19265" s="7" t="s">
        <v>23</v>
      </c>
      <c r="G19265" s="6">
        <v>91.382400000000004</v>
      </c>
    </row>
    <row r="19266" spans="1:7" ht="15" thickBot="1" x14ac:dyDescent="0.35">
      <c r="A19266" s="6">
        <v>623.04840000000002</v>
      </c>
      <c r="B19266" s="19">
        <f>(A19266-G19266)/G19266</f>
        <v>3.6258642195295798</v>
      </c>
      <c r="C19266" s="30" t="s">
        <v>114</v>
      </c>
      <c r="D19266" s="6">
        <v>1003106</v>
      </c>
      <c r="E19266" s="6">
        <v>1965</v>
      </c>
      <c r="F19266" s="7" t="s">
        <v>31</v>
      </c>
      <c r="G19266" s="6">
        <v>134.68799999999999</v>
      </c>
    </row>
    <row r="19267" spans="1:7" ht="15" thickBot="1" x14ac:dyDescent="0.35">
      <c r="A19267" s="6">
        <v>623.69249279999997</v>
      </c>
      <c r="B19267" s="19">
        <f>(A19267-G19267)/G19267</f>
        <v>5.0547653698133799E-2</v>
      </c>
      <c r="C19267" s="30" t="s">
        <v>331</v>
      </c>
      <c r="D19267" s="6">
        <v>1000949</v>
      </c>
      <c r="E19267" s="6">
        <v>949</v>
      </c>
      <c r="F19267" s="7" t="s">
        <v>35</v>
      </c>
      <c r="G19267" s="6">
        <v>593.68320000000006</v>
      </c>
    </row>
    <row r="19268" spans="1:7" ht="15" thickBot="1" x14ac:dyDescent="0.35">
      <c r="A19268" s="6">
        <v>625.233024</v>
      </c>
      <c r="B19268" s="19">
        <f>(A19268-G19268)/G19268</f>
        <v>-5.1074483913775594E-2</v>
      </c>
      <c r="C19268" s="30" t="s">
        <v>298</v>
      </c>
      <c r="D19268" s="6">
        <v>1000767</v>
      </c>
      <c r="E19268" s="6">
        <v>767</v>
      </c>
      <c r="F19268" s="7" t="s">
        <v>87</v>
      </c>
      <c r="G19268" s="6">
        <v>658.88524800000005</v>
      </c>
    </row>
    <row r="19269" spans="1:7" ht="15" thickBot="1" x14ac:dyDescent="0.35">
      <c r="A19269" s="6">
        <v>625.70975999999996</v>
      </c>
      <c r="B19269" s="19">
        <f>(A19269-G19269)/G19269</f>
        <v>-2.80194461428338E-2</v>
      </c>
      <c r="C19269" s="30" t="s">
        <v>317</v>
      </c>
      <c r="D19269" s="6">
        <v>1000872</v>
      </c>
      <c r="E19269" s="6">
        <v>872</v>
      </c>
      <c r="F19269" s="7" t="s">
        <v>27</v>
      </c>
      <c r="G19269" s="6">
        <v>643.74720000000002</v>
      </c>
    </row>
    <row r="19270" spans="1:7" ht="15" thickBot="1" x14ac:dyDescent="0.35">
      <c r="A19270" s="6">
        <v>626.33625600000005</v>
      </c>
      <c r="B19270" s="19">
        <f>(A19270-G19270)/G19270</f>
        <v>0.18566947621695698</v>
      </c>
      <c r="C19270" s="30" t="s">
        <v>361</v>
      </c>
      <c r="D19270" s="6">
        <v>1000653</v>
      </c>
      <c r="E19270" s="6">
        <v>653</v>
      </c>
      <c r="F19270" s="7" t="s">
        <v>23</v>
      </c>
      <c r="G19270" s="6">
        <v>528.25536</v>
      </c>
    </row>
    <row r="19271" spans="1:7" ht="15" thickBot="1" x14ac:dyDescent="0.35">
      <c r="A19271" s="6">
        <v>626.75982720000002</v>
      </c>
      <c r="B19271" s="19">
        <f>(A19271-G19271)/G19271</f>
        <v>-2.5493063702881083E-2</v>
      </c>
      <c r="C19271" s="30" t="s">
        <v>91</v>
      </c>
      <c r="D19271" s="6">
        <v>1000891</v>
      </c>
      <c r="E19271" s="6">
        <v>891</v>
      </c>
      <c r="F19271" s="7" t="s">
        <v>19</v>
      </c>
      <c r="G19271" s="6">
        <v>643.15584000000001</v>
      </c>
    </row>
    <row r="19272" spans="1:7" ht="15" thickBot="1" x14ac:dyDescent="0.35">
      <c r="A19272" s="6">
        <v>627.51461759999995</v>
      </c>
      <c r="B19272" s="19">
        <f>(A19272-G19272)/G19272</f>
        <v>1.0216917529733349</v>
      </c>
      <c r="C19272" s="30" t="s">
        <v>163</v>
      </c>
      <c r="D19272" s="6">
        <v>1000133</v>
      </c>
      <c r="E19272" s="6">
        <v>133</v>
      </c>
      <c r="F19272" s="7" t="s">
        <v>23</v>
      </c>
      <c r="G19272" s="6">
        <v>310.39084800000001</v>
      </c>
    </row>
    <row r="19273" spans="1:7" ht="15" thickBot="1" x14ac:dyDescent="0.35">
      <c r="A19273" s="6">
        <v>627.58799999999997</v>
      </c>
      <c r="B19273" s="19">
        <f>(A19273-G19273)/G19273</f>
        <v>1.9615724381625439</v>
      </c>
      <c r="C19273" s="30" t="s">
        <v>65</v>
      </c>
      <c r="D19273" s="6">
        <v>1004863</v>
      </c>
      <c r="E19273" s="6">
        <v>755</v>
      </c>
      <c r="F19273" s="7" t="s">
        <v>87</v>
      </c>
      <c r="G19273" s="6">
        <v>211.91040000000001</v>
      </c>
    </row>
    <row r="19274" spans="1:7" ht="15" thickBot="1" x14ac:dyDescent="0.35">
      <c r="A19274" s="6">
        <v>628.19712000000004</v>
      </c>
      <c r="B19274" s="19">
        <f>(A19274-G19274)/G19274</f>
        <v>18.419967849635221</v>
      </c>
      <c r="C19274" s="30" t="s">
        <v>229</v>
      </c>
      <c r="D19274" s="6">
        <v>1005448</v>
      </c>
      <c r="E19274" s="6">
        <v>1541</v>
      </c>
      <c r="F19274" s="7" t="s">
        <v>87</v>
      </c>
      <c r="G19274" s="6">
        <v>32.347999999999999</v>
      </c>
    </row>
    <row r="19275" spans="1:7" ht="15" thickBot="1" x14ac:dyDescent="0.35">
      <c r="A19275" s="6">
        <v>628.31508480000002</v>
      </c>
      <c r="B19275" s="19">
        <f>(A19275-G19275)/G19275</f>
        <v>0.60184557549414086</v>
      </c>
      <c r="C19275" s="30" t="s">
        <v>337</v>
      </c>
      <c r="D19275" s="6">
        <v>1000656</v>
      </c>
      <c r="E19275" s="6">
        <v>656</v>
      </c>
      <c r="F19275" s="7" t="s">
        <v>21</v>
      </c>
      <c r="G19275" s="6">
        <v>392.24448000000001</v>
      </c>
    </row>
    <row r="19276" spans="1:7" ht="15" thickBot="1" x14ac:dyDescent="0.35">
      <c r="A19276" s="6">
        <v>628.32057599999996</v>
      </c>
      <c r="B19276" s="19">
        <f>(A19276-G19276)/G19276</f>
        <v>11.988287730494763</v>
      </c>
      <c r="C19276" s="30" t="s">
        <v>355</v>
      </c>
      <c r="D19276" s="6">
        <v>1000417</v>
      </c>
      <c r="E19276" s="6">
        <v>417</v>
      </c>
      <c r="F19276" s="7" t="s">
        <v>23</v>
      </c>
      <c r="G19276" s="6">
        <v>48.375936000000003</v>
      </c>
    </row>
    <row r="19277" spans="1:7" ht="15" thickBot="1" x14ac:dyDescent="0.35">
      <c r="A19277" s="6">
        <v>628.55170559999999</v>
      </c>
      <c r="B19277" s="19">
        <f>(A19277-G19277)/G19277</f>
        <v>4.0448308967319697</v>
      </c>
      <c r="C19277" s="30" t="s">
        <v>76</v>
      </c>
      <c r="D19277" s="6">
        <v>1000207</v>
      </c>
      <c r="E19277" s="6">
        <v>207</v>
      </c>
      <c r="F19277" s="7" t="s">
        <v>19</v>
      </c>
      <c r="G19277" s="6">
        <v>124.593216</v>
      </c>
    </row>
    <row r="19278" spans="1:7" ht="15" thickBot="1" x14ac:dyDescent="0.35">
      <c r="A19278" s="6">
        <v>629.6130048</v>
      </c>
      <c r="B19278" s="19">
        <f>(A19278-G19278)/G19278</f>
        <v>-9.0412876991226479E-2</v>
      </c>
      <c r="C19278" s="30" t="s">
        <v>321</v>
      </c>
      <c r="D19278" s="6">
        <v>1000921</v>
      </c>
      <c r="E19278" s="6">
        <v>921</v>
      </c>
      <c r="F19278" s="7" t="s">
        <v>87</v>
      </c>
      <c r="G19278" s="6">
        <v>692.19647999999995</v>
      </c>
    </row>
    <row r="19279" spans="1:7" ht="15" thickBot="1" x14ac:dyDescent="0.35">
      <c r="A19279" s="6">
        <v>629.63135999999997</v>
      </c>
      <c r="B19279" s="19">
        <f>(A19279-G19279)/G19279</f>
        <v>16.952536496350362</v>
      </c>
      <c r="C19279" s="30" t="s">
        <v>180</v>
      </c>
      <c r="D19279" s="6">
        <v>1005631</v>
      </c>
      <c r="E19279" s="6">
        <v>2320</v>
      </c>
      <c r="F19279" s="7" t="s">
        <v>19</v>
      </c>
      <c r="G19279" s="6">
        <v>35.072000000000003</v>
      </c>
    </row>
    <row r="19280" spans="1:7" ht="15" thickBot="1" x14ac:dyDescent="0.35">
      <c r="A19280" s="6">
        <v>629.91820800000005</v>
      </c>
      <c r="B19280" s="19">
        <f>(A19280-G19280)/G19280</f>
        <v>-0.17122742682961481</v>
      </c>
      <c r="C19280" s="30" t="s">
        <v>280</v>
      </c>
      <c r="D19280" s="6">
        <v>1015979</v>
      </c>
      <c r="E19280" s="6">
        <v>1499</v>
      </c>
      <c r="F19280" s="7" t="s">
        <v>87</v>
      </c>
      <c r="G19280" s="6">
        <v>760.0616</v>
      </c>
    </row>
    <row r="19281" spans="1:7" ht="15" thickBot="1" x14ac:dyDescent="0.35">
      <c r="A19281" s="6">
        <v>630.20530559999997</v>
      </c>
      <c r="B19281" s="19">
        <f>(A19281-G19281)/G19281</f>
        <v>11.704883278949955</v>
      </c>
      <c r="C19281" s="30" t="s">
        <v>387</v>
      </c>
      <c r="D19281" s="6">
        <v>1000184</v>
      </c>
      <c r="E19281" s="6">
        <v>184</v>
      </c>
      <c r="F19281" s="7" t="s">
        <v>31</v>
      </c>
      <c r="G19281" s="6">
        <v>49.603391999999999</v>
      </c>
    </row>
    <row r="19282" spans="1:7" ht="15" thickBot="1" x14ac:dyDescent="0.35">
      <c r="A19282" s="6">
        <v>630.7704</v>
      </c>
      <c r="B19282" s="19">
        <f>(A19282-G19282)/G19282</f>
        <v>17.525916353383458</v>
      </c>
      <c r="C19282" s="30" t="s">
        <v>370</v>
      </c>
      <c r="D19282" s="6">
        <v>1004119</v>
      </c>
      <c r="E19282" s="6">
        <v>668</v>
      </c>
      <c r="F19282" s="7" t="s">
        <v>27</v>
      </c>
      <c r="G19282" s="6">
        <v>34.048000000000002</v>
      </c>
    </row>
    <row r="19283" spans="1:7" ht="15" thickBot="1" x14ac:dyDescent="0.35">
      <c r="A19283" s="6">
        <v>630.7704</v>
      </c>
      <c r="B19283" s="19">
        <f>(A19283-G19283)/G19283</f>
        <v>1.3570544554455446</v>
      </c>
      <c r="C19283" s="30" t="s">
        <v>56</v>
      </c>
      <c r="D19283" s="6">
        <v>1004959</v>
      </c>
      <c r="E19283" s="6">
        <v>1799</v>
      </c>
      <c r="F19283" s="7" t="s">
        <v>31</v>
      </c>
      <c r="G19283" s="6">
        <v>267.6096</v>
      </c>
    </row>
    <row r="19284" spans="1:7" ht="15" thickBot="1" x14ac:dyDescent="0.35">
      <c r="A19284" s="6">
        <v>630.95136000000002</v>
      </c>
      <c r="B19284" s="19">
        <f>(A19284-G19284)/G19284</f>
        <v>0.26380931283982467</v>
      </c>
      <c r="C19284" s="30" t="s">
        <v>351</v>
      </c>
      <c r="D19284" s="6">
        <v>1000851</v>
      </c>
      <c r="E19284" s="6">
        <v>851</v>
      </c>
      <c r="F19284" s="7" t="s">
        <v>23</v>
      </c>
      <c r="G19284" s="6">
        <v>499.24569600000001</v>
      </c>
    </row>
    <row r="19285" spans="1:7" ht="15" thickBot="1" x14ac:dyDescent="0.35">
      <c r="A19285" s="6">
        <v>631.91256959999998</v>
      </c>
      <c r="B19285" s="19">
        <f>(A19285-G19285)/G19285</f>
        <v>3.7231743917281795E-3</v>
      </c>
      <c r="C19285" s="30" t="s">
        <v>96</v>
      </c>
      <c r="D19285" s="6">
        <v>1000665</v>
      </c>
      <c r="E19285" s="6">
        <v>665</v>
      </c>
      <c r="F19285" s="7" t="s">
        <v>87</v>
      </c>
      <c r="G19285" s="6">
        <v>629.56857600000001</v>
      </c>
    </row>
    <row r="19286" spans="1:7" ht="15" thickBot="1" x14ac:dyDescent="0.35">
      <c r="A19286" s="6">
        <v>632.06707200000005</v>
      </c>
      <c r="B19286" s="19">
        <f>(A19286-G19286)/G19286</f>
        <v>-5.6808935402613378E-2</v>
      </c>
      <c r="C19286" s="30" t="s">
        <v>53</v>
      </c>
      <c r="D19286" s="6">
        <v>1000828</v>
      </c>
      <c r="E19286" s="6">
        <v>828</v>
      </c>
      <c r="F19286" s="7" t="s">
        <v>31</v>
      </c>
      <c r="G19286" s="6">
        <v>670.13683200000003</v>
      </c>
    </row>
    <row r="19287" spans="1:7" ht="15" thickBot="1" x14ac:dyDescent="0.35">
      <c r="A19287" s="6">
        <v>632.10159999999996</v>
      </c>
      <c r="B19287" s="19">
        <f>(A19287-G19287)/G19287</f>
        <v>4.304147310759646</v>
      </c>
      <c r="C19287" s="30" t="s">
        <v>175</v>
      </c>
      <c r="D19287" s="6">
        <v>1002237</v>
      </c>
      <c r="E19287" s="6">
        <v>2237</v>
      </c>
      <c r="F19287" s="7" t="s">
        <v>19</v>
      </c>
      <c r="G19287" s="6">
        <v>119.1712</v>
      </c>
    </row>
    <row r="19288" spans="1:7" ht="15" thickBot="1" x14ac:dyDescent="0.35">
      <c r="A19288" s="6">
        <v>632.18355199999996</v>
      </c>
      <c r="B19288" s="19">
        <f>(A19288-G19288)/G19288</f>
        <v>3.1316161954157598</v>
      </c>
      <c r="C19288" s="30" t="s">
        <v>147</v>
      </c>
      <c r="D19288" s="6">
        <v>1001818</v>
      </c>
      <c r="E19288" s="6">
        <v>1818</v>
      </c>
      <c r="F19288" s="7" t="s">
        <v>87</v>
      </c>
      <c r="G19288" s="6">
        <v>153.0112</v>
      </c>
    </row>
    <row r="19289" spans="1:7" ht="15" thickBot="1" x14ac:dyDescent="0.35">
      <c r="A19289" s="6">
        <v>632.39504639999996</v>
      </c>
      <c r="B19289" s="19">
        <f>(A19289-G19289)/G19289</f>
        <v>0.76992022870100929</v>
      </c>
      <c r="C19289" s="30" t="s">
        <v>233</v>
      </c>
      <c r="D19289" s="6">
        <v>1000660</v>
      </c>
      <c r="E19289" s="6">
        <v>660</v>
      </c>
      <c r="F19289" s="7" t="s">
        <v>31</v>
      </c>
      <c r="G19289" s="6">
        <v>357.30144000000001</v>
      </c>
    </row>
    <row r="19290" spans="1:7" ht="15" thickBot="1" x14ac:dyDescent="0.35">
      <c r="A19290" s="6">
        <v>633.36038399999995</v>
      </c>
      <c r="B19290" s="19">
        <f>(A19290-G19290)/G19290</f>
        <v>0.14320686876738192</v>
      </c>
      <c r="C19290" s="30" t="s">
        <v>197</v>
      </c>
      <c r="D19290" s="6">
        <v>1017027</v>
      </c>
      <c r="E19290" s="6">
        <v>566</v>
      </c>
      <c r="F19290" s="7" t="s">
        <v>87</v>
      </c>
      <c r="G19290" s="6">
        <v>554.02080000000001</v>
      </c>
    </row>
    <row r="19291" spans="1:7" ht="15" thickBot="1" x14ac:dyDescent="0.35">
      <c r="A19291" s="6">
        <v>633.52224000000001</v>
      </c>
      <c r="B19291" s="19">
        <f>(A19291-G19291)/G19291</f>
        <v>0.20647650263153858</v>
      </c>
      <c r="C19291" s="30" t="s">
        <v>185</v>
      </c>
      <c r="D19291" s="6">
        <v>1000798</v>
      </c>
      <c r="E19291" s="6">
        <v>798</v>
      </c>
      <c r="F19291" s="7" t="s">
        <v>19</v>
      </c>
      <c r="G19291" s="6">
        <v>525.10118399999999</v>
      </c>
    </row>
    <row r="19292" spans="1:7" ht="15" thickBot="1" x14ac:dyDescent="0.35">
      <c r="A19292" s="6">
        <v>633.64953600000001</v>
      </c>
      <c r="B19292" s="19">
        <f>(A19292-G19292)/G19292</f>
        <v>0.89935910274384157</v>
      </c>
      <c r="C19292" s="30" t="s">
        <v>189</v>
      </c>
      <c r="D19292" s="6">
        <v>1000853</v>
      </c>
      <c r="E19292" s="6">
        <v>853</v>
      </c>
      <c r="F19292" s="7" t="s">
        <v>87</v>
      </c>
      <c r="G19292" s="6">
        <v>333.61228799999998</v>
      </c>
    </row>
    <row r="19293" spans="1:7" ht="15" thickBot="1" x14ac:dyDescent="0.35">
      <c r="A19293" s="6">
        <v>633.72400000000005</v>
      </c>
      <c r="B19293" s="19">
        <f>(A19293-G19293)/G19293</f>
        <v>10.402507485029941</v>
      </c>
      <c r="C19293" s="30" t="s">
        <v>253</v>
      </c>
      <c r="D19293" s="6">
        <v>1003986</v>
      </c>
      <c r="E19293" s="6">
        <v>2437</v>
      </c>
      <c r="F19293" s="7" t="s">
        <v>21</v>
      </c>
      <c r="G19293" s="6">
        <v>55.577599999999997</v>
      </c>
    </row>
    <row r="19294" spans="1:7" ht="15" thickBot="1" x14ac:dyDescent="0.35">
      <c r="A19294" s="6">
        <v>633.83424000000002</v>
      </c>
      <c r="B19294" s="19">
        <f>(A19294-G19294)/G19294</f>
        <v>0.47404452469808889</v>
      </c>
      <c r="C19294" s="30" t="s">
        <v>97</v>
      </c>
      <c r="D19294" s="6">
        <v>1000264</v>
      </c>
      <c r="E19294" s="6">
        <v>264</v>
      </c>
      <c r="F19294" s="7" t="s">
        <v>19</v>
      </c>
      <c r="G19294" s="6">
        <v>429.99667199999999</v>
      </c>
    </row>
    <row r="19295" spans="1:7" ht="15" thickBot="1" x14ac:dyDescent="0.35">
      <c r="A19295" s="6">
        <v>634.29079999999999</v>
      </c>
      <c r="B19295" s="19">
        <f>(A19295-G19295)/G19295</f>
        <v>3.218615651470651</v>
      </c>
      <c r="C19295" s="30" t="s">
        <v>111</v>
      </c>
      <c r="D19295" s="6">
        <v>1002847</v>
      </c>
      <c r="E19295" s="6">
        <v>2847</v>
      </c>
      <c r="F19295" s="7" t="s">
        <v>19</v>
      </c>
      <c r="G19295" s="6">
        <v>150.3552</v>
      </c>
    </row>
    <row r="19296" spans="1:7" ht="15" thickBot="1" x14ac:dyDescent="0.35">
      <c r="A19296" s="6">
        <v>634.50777600000004</v>
      </c>
      <c r="B19296" s="19">
        <f>(A19296-G19296)/G19296</f>
        <v>9.3528876125832152</v>
      </c>
      <c r="C19296" s="30" t="s">
        <v>261</v>
      </c>
      <c r="D19296" s="6">
        <v>1006792</v>
      </c>
      <c r="E19296" s="6">
        <v>2626</v>
      </c>
      <c r="F19296" s="7" t="s">
        <v>87</v>
      </c>
      <c r="G19296" s="6">
        <v>61.287999999999997</v>
      </c>
    </row>
    <row r="19297" spans="1:7" ht="15" thickBot="1" x14ac:dyDescent="0.35">
      <c r="A19297" s="6">
        <v>635.16236160000005</v>
      </c>
      <c r="B19297" s="19">
        <f>(A19297-G19297)/G19297</f>
        <v>0.6112104519774012</v>
      </c>
      <c r="C19297" s="30" t="s">
        <v>66</v>
      </c>
      <c r="D19297" s="6">
        <v>1000588</v>
      </c>
      <c r="E19297" s="6">
        <v>588</v>
      </c>
      <c r="F19297" s="7" t="s">
        <v>17</v>
      </c>
      <c r="G19297" s="6">
        <v>394.21440000000001</v>
      </c>
    </row>
    <row r="19298" spans="1:7" ht="15" thickBot="1" x14ac:dyDescent="0.35">
      <c r="A19298" s="6">
        <v>636.54739199999995</v>
      </c>
      <c r="B19298" s="19">
        <f>(A19298-G19298)/G19298</f>
        <v>0.44953908225689665</v>
      </c>
      <c r="C19298" s="30" t="s">
        <v>169</v>
      </c>
      <c r="D19298" s="6">
        <v>1000831</v>
      </c>
      <c r="E19298" s="6">
        <v>831</v>
      </c>
      <c r="F19298" s="7" t="s">
        <v>31</v>
      </c>
      <c r="G19298" s="6">
        <v>439.13779199999999</v>
      </c>
    </row>
    <row r="19299" spans="1:7" ht="15" thickBot="1" x14ac:dyDescent="0.35">
      <c r="A19299" s="6">
        <v>637.51084800000001</v>
      </c>
      <c r="B19299" s="19">
        <f>(A19299-G19299)/G19299</f>
        <v>0.17877510476442027</v>
      </c>
      <c r="C19299" s="30" t="s">
        <v>239</v>
      </c>
      <c r="D19299" s="6">
        <v>1000780</v>
      </c>
      <c r="E19299" s="6">
        <v>780</v>
      </c>
      <c r="F19299" s="7" t="s">
        <v>27</v>
      </c>
      <c r="G19299" s="6">
        <v>540.82483200000001</v>
      </c>
    </row>
    <row r="19300" spans="1:7" ht="15" thickBot="1" x14ac:dyDescent="0.35">
      <c r="A19300" s="6">
        <v>638.72119999999995</v>
      </c>
      <c r="B19300" s="19">
        <f>(A19300-G19300)/G19300</f>
        <v>3.4487123052577617</v>
      </c>
      <c r="C19300" s="30" t="s">
        <v>200</v>
      </c>
      <c r="D19300" s="6">
        <v>1002921</v>
      </c>
      <c r="E19300" s="6">
        <v>2642</v>
      </c>
      <c r="F19300" s="7" t="s">
        <v>23</v>
      </c>
      <c r="G19300" s="6">
        <v>143.5744</v>
      </c>
    </row>
    <row r="19301" spans="1:7" ht="15" thickBot="1" x14ac:dyDescent="0.35">
      <c r="A19301" s="6">
        <v>639.67103999999995</v>
      </c>
      <c r="B19301" s="19">
        <f>(A19301-G19301)/G19301</f>
        <v>8.9538005726378689</v>
      </c>
      <c r="C19301" s="30" t="s">
        <v>310</v>
      </c>
      <c r="D19301" s="6">
        <v>1006049</v>
      </c>
      <c r="E19301" s="6">
        <v>1581</v>
      </c>
      <c r="F19301" s="7" t="s">
        <v>25</v>
      </c>
      <c r="G19301" s="6">
        <v>64.263999999999996</v>
      </c>
    </row>
    <row r="19302" spans="1:7" ht="15" thickBot="1" x14ac:dyDescent="0.35">
      <c r="A19302" s="6">
        <v>639.70233599999995</v>
      </c>
      <c r="B19302" s="19">
        <f>(A19302-G19302)/G19302</f>
        <v>0.97977491369116576</v>
      </c>
      <c r="C19302" s="30" t="s">
        <v>306</v>
      </c>
      <c r="D19302" s="6">
        <v>1000875</v>
      </c>
      <c r="E19302" s="6">
        <v>875</v>
      </c>
      <c r="F19302" s="7" t="s">
        <v>19</v>
      </c>
      <c r="G19302" s="6">
        <v>323.11872</v>
      </c>
    </row>
    <row r="19303" spans="1:7" ht="15" thickBot="1" x14ac:dyDescent="0.35">
      <c r="A19303" s="6">
        <v>640.4008</v>
      </c>
      <c r="B19303" s="19">
        <f>(A19303-G19303)/G19303</f>
        <v>2.1714062722849943</v>
      </c>
      <c r="C19303" s="30" t="s">
        <v>268</v>
      </c>
      <c r="D19303" s="6">
        <v>1004837</v>
      </c>
      <c r="E19303" s="6">
        <v>638</v>
      </c>
      <c r="F19303" s="7" t="s">
        <v>23</v>
      </c>
      <c r="G19303" s="6">
        <v>201.92959999999999</v>
      </c>
    </row>
    <row r="19304" spans="1:7" ht="15" thickBot="1" x14ac:dyDescent="0.35">
      <c r="A19304" s="6">
        <v>640.49959999999999</v>
      </c>
      <c r="B19304" s="19">
        <f>(A19304-G19304)/G19304</f>
        <v>1.5143346607039669</v>
      </c>
      <c r="C19304" s="30" t="s">
        <v>348</v>
      </c>
      <c r="D19304" s="6">
        <v>1003046</v>
      </c>
      <c r="E19304" s="6">
        <v>1121</v>
      </c>
      <c r="F19304" s="7" t="s">
        <v>21</v>
      </c>
      <c r="G19304" s="6">
        <v>254.73920000000001</v>
      </c>
    </row>
    <row r="19305" spans="1:7" ht="15" thickBot="1" x14ac:dyDescent="0.35">
      <c r="A19305" s="6">
        <v>640.63633919999995</v>
      </c>
      <c r="B19305" s="19">
        <f>(A19305-G19305)/G19305</f>
        <v>1.2553602400924677</v>
      </c>
      <c r="C19305" s="30" t="s">
        <v>53</v>
      </c>
      <c r="D19305" s="6">
        <v>1000981</v>
      </c>
      <c r="E19305" s="6">
        <v>981</v>
      </c>
      <c r="F19305" s="7" t="s">
        <v>31</v>
      </c>
      <c r="G19305" s="6">
        <v>284.05056000000002</v>
      </c>
    </row>
    <row r="19306" spans="1:7" ht="15" thickBot="1" x14ac:dyDescent="0.35">
      <c r="A19306" s="6">
        <v>641.36800000000005</v>
      </c>
      <c r="B19306" s="19">
        <f>(A19306-G19306)/G19306</f>
        <v>7.9380797359971469</v>
      </c>
      <c r="C19306" s="30" t="s">
        <v>71</v>
      </c>
      <c r="D19306" s="6">
        <v>1003397</v>
      </c>
      <c r="E19306" s="6">
        <v>28</v>
      </c>
      <c r="F19306" s="7" t="s">
        <v>21</v>
      </c>
      <c r="G19306" s="6">
        <v>71.756799999999998</v>
      </c>
    </row>
    <row r="19307" spans="1:7" ht="15" thickBot="1" x14ac:dyDescent="0.35">
      <c r="A19307" s="6">
        <v>641.43560000000002</v>
      </c>
      <c r="B19307" s="19">
        <f>(A19307-G19307)/G19307</f>
        <v>8.145805767212666</v>
      </c>
      <c r="C19307" s="30" t="s">
        <v>210</v>
      </c>
      <c r="D19307" s="6">
        <v>1002301</v>
      </c>
      <c r="E19307" s="6">
        <v>2301</v>
      </c>
      <c r="F19307" s="7" t="s">
        <v>23</v>
      </c>
      <c r="G19307" s="6">
        <v>70.134399999999999</v>
      </c>
    </row>
    <row r="19308" spans="1:7" ht="15" thickBot="1" x14ac:dyDescent="0.35">
      <c r="A19308" s="6">
        <v>642.15340800000001</v>
      </c>
      <c r="B19308" s="19">
        <f>(A19308-G19308)/G19308</f>
        <v>3.2999194325997987</v>
      </c>
      <c r="C19308" s="30" t="s">
        <v>345</v>
      </c>
      <c r="D19308" s="6">
        <v>1002122</v>
      </c>
      <c r="E19308" s="6">
        <v>2122</v>
      </c>
      <c r="F19308" s="7" t="s">
        <v>25</v>
      </c>
      <c r="G19308" s="6">
        <v>149.3408</v>
      </c>
    </row>
    <row r="19309" spans="1:7" ht="15" thickBot="1" x14ac:dyDescent="0.35">
      <c r="A19309" s="6">
        <v>642.63679999999999</v>
      </c>
      <c r="B19309" s="19">
        <f>(A19309-G19309)/G19309</f>
        <v>2.3705481521264811</v>
      </c>
      <c r="C19309" s="30" t="s">
        <v>208</v>
      </c>
      <c r="D19309" s="6">
        <v>1003055</v>
      </c>
      <c r="E19309" s="6">
        <v>2089</v>
      </c>
      <c r="F19309" s="7" t="s">
        <v>31</v>
      </c>
      <c r="G19309" s="6">
        <v>190.66239999999999</v>
      </c>
    </row>
    <row r="19310" spans="1:7" ht="15" thickBot="1" x14ac:dyDescent="0.35">
      <c r="A19310" s="6">
        <v>642.85228800000004</v>
      </c>
      <c r="B19310" s="19">
        <f>(A19310-G19310)/G19310</f>
        <v>0.45385823858603347</v>
      </c>
      <c r="C19310" s="30" t="s">
        <v>145</v>
      </c>
      <c r="D19310" s="6">
        <v>1000455</v>
      </c>
      <c r="E19310" s="6">
        <v>455</v>
      </c>
      <c r="F19310" s="7" t="s">
        <v>25</v>
      </c>
      <c r="G19310" s="6">
        <v>442.16985599999998</v>
      </c>
    </row>
    <row r="19311" spans="1:7" ht="15" thickBot="1" x14ac:dyDescent="0.35">
      <c r="A19311" s="6">
        <v>643.02679999999998</v>
      </c>
      <c r="B19311" s="19">
        <f>(A19311-G19311)/G19311</f>
        <v>14.091691701088999</v>
      </c>
      <c r="C19311" s="30" t="s">
        <v>296</v>
      </c>
      <c r="D19311" s="6">
        <v>1005001</v>
      </c>
      <c r="E19311" s="6">
        <v>799</v>
      </c>
      <c r="F19311" s="7" t="s">
        <v>19</v>
      </c>
      <c r="G19311" s="6">
        <v>42.607999999999997</v>
      </c>
    </row>
    <row r="19312" spans="1:7" ht="15" thickBot="1" x14ac:dyDescent="0.35">
      <c r="A19312" s="6">
        <v>643.23442560000001</v>
      </c>
      <c r="B19312" s="19">
        <f>(A19312-G19312)/G19312</f>
        <v>1.6261498001097436</v>
      </c>
      <c r="C19312" s="30" t="s">
        <v>137</v>
      </c>
      <c r="D19312" s="6">
        <v>1000587</v>
      </c>
      <c r="E19312" s="6">
        <v>587</v>
      </c>
      <c r="F19312" s="7" t="s">
        <v>31</v>
      </c>
      <c r="G19312" s="6">
        <v>244.93440000000001</v>
      </c>
    </row>
    <row r="19313" spans="1:7" ht="15" thickBot="1" x14ac:dyDescent="0.35">
      <c r="A19313" s="6">
        <v>643.57280000000003</v>
      </c>
      <c r="B19313" s="19">
        <f>(A19313-G19313)/G19313</f>
        <v>2.6581268871184842</v>
      </c>
      <c r="C19313" s="30" t="s">
        <v>46</v>
      </c>
      <c r="D19313" s="6">
        <v>1003044</v>
      </c>
      <c r="E19313" s="6">
        <v>2437</v>
      </c>
      <c r="F19313" s="7" t="s">
        <v>17</v>
      </c>
      <c r="G19313" s="6">
        <v>175.92959999999999</v>
      </c>
    </row>
    <row r="19314" spans="1:7" ht="15" thickBot="1" x14ac:dyDescent="0.35">
      <c r="A19314" s="6">
        <v>643.80160000000001</v>
      </c>
      <c r="B19314" s="19">
        <f>(A19314-G19314)/G19314</f>
        <v>1.3022909848259447</v>
      </c>
      <c r="C19314" s="30" t="s">
        <v>195</v>
      </c>
      <c r="D19314" s="6">
        <v>1002664</v>
      </c>
      <c r="E19314" s="6">
        <v>2664</v>
      </c>
      <c r="F19314" s="7" t="s">
        <v>23</v>
      </c>
      <c r="G19314" s="6">
        <v>279.6352</v>
      </c>
    </row>
    <row r="19315" spans="1:7" ht="15" thickBot="1" x14ac:dyDescent="0.35">
      <c r="A19315" s="6">
        <v>643.97375999999997</v>
      </c>
      <c r="B19315" s="19">
        <f>(A19315-G19315)/G19315</f>
        <v>15.754442709959411</v>
      </c>
      <c r="C19315" s="30" t="s">
        <v>238</v>
      </c>
      <c r="D19315" s="6">
        <v>1005807</v>
      </c>
      <c r="E19315" s="6">
        <v>1534</v>
      </c>
      <c r="F19315" s="7" t="s">
        <v>42</v>
      </c>
      <c r="G19315" s="6">
        <v>38.436</v>
      </c>
    </row>
    <row r="19316" spans="1:7" ht="15" thickBot="1" x14ac:dyDescent="0.35">
      <c r="A19316" s="6">
        <v>645.64031999999997</v>
      </c>
      <c r="B19316" s="19">
        <f>(A19316-G19316)/G19316</f>
        <v>1.4377744817017031</v>
      </c>
      <c r="C19316" s="30" t="s">
        <v>345</v>
      </c>
      <c r="D19316" s="6">
        <v>1000819</v>
      </c>
      <c r="E19316" s="6">
        <v>819</v>
      </c>
      <c r="F19316" s="7" t="s">
        <v>25</v>
      </c>
      <c r="G19316" s="6">
        <v>264.84825599999999</v>
      </c>
    </row>
    <row r="19317" spans="1:7" ht="15" thickBot="1" x14ac:dyDescent="0.35">
      <c r="A19317" s="6">
        <v>646.45318399999996</v>
      </c>
      <c r="B19317" s="19">
        <f>(A19317-G19317)/G19317</f>
        <v>3.8607256803253041</v>
      </c>
      <c r="C19317" s="30" t="s">
        <v>43</v>
      </c>
      <c r="D19317" s="6">
        <v>1001849</v>
      </c>
      <c r="E19317" s="6">
        <v>1849</v>
      </c>
      <c r="F19317" s="7" t="s">
        <v>31</v>
      </c>
      <c r="G19317" s="6">
        <v>132.99520000000001</v>
      </c>
    </row>
    <row r="19318" spans="1:7" ht="15" thickBot="1" x14ac:dyDescent="0.35">
      <c r="A19318" s="6">
        <v>646.65219839999997</v>
      </c>
      <c r="B19318" s="19">
        <f>(A19318-G19318)/G19318</f>
        <v>25.332506137511533</v>
      </c>
      <c r="C19318" s="30" t="s">
        <v>175</v>
      </c>
      <c r="D19318" s="6">
        <v>1000131</v>
      </c>
      <c r="E19318" s="6">
        <v>131</v>
      </c>
      <c r="F19318" s="7" t="s">
        <v>42</v>
      </c>
      <c r="G19318" s="6">
        <v>24.557183999999999</v>
      </c>
    </row>
    <row r="19319" spans="1:7" ht="15" thickBot="1" x14ac:dyDescent="0.35">
      <c r="A19319" s="6">
        <v>646.790976</v>
      </c>
      <c r="B19319" s="19">
        <f>(A19319-G19319)/G19319</f>
        <v>0.4899541961233892</v>
      </c>
      <c r="C19319" s="30" t="s">
        <v>53</v>
      </c>
      <c r="D19319" s="6">
        <v>1000848</v>
      </c>
      <c r="E19319" s="6">
        <v>848</v>
      </c>
      <c r="F19319" s="7" t="s">
        <v>17</v>
      </c>
      <c r="G19319" s="6">
        <v>434.101248</v>
      </c>
    </row>
    <row r="19320" spans="1:7" ht="15" thickBot="1" x14ac:dyDescent="0.35">
      <c r="A19320" s="6">
        <v>647.94986879999999</v>
      </c>
      <c r="B19320" s="19">
        <f>(A19320-G19320)/G19320</f>
        <v>0.24871424284505375</v>
      </c>
      <c r="C19320" s="30" t="s">
        <v>28</v>
      </c>
      <c r="D19320" s="6">
        <v>1000649</v>
      </c>
      <c r="E19320" s="6">
        <v>649</v>
      </c>
      <c r="F19320" s="7" t="s">
        <v>21</v>
      </c>
      <c r="G19320" s="6">
        <v>518.89363200000003</v>
      </c>
    </row>
    <row r="19321" spans="1:7" ht="15" thickBot="1" x14ac:dyDescent="0.35">
      <c r="A19321" s="6">
        <v>648.04446719999999</v>
      </c>
      <c r="B19321" s="19">
        <f>(A19321-G19321)/G19321</f>
        <v>0.96133021943890629</v>
      </c>
      <c r="C19321" s="30" t="s">
        <v>300</v>
      </c>
      <c r="D19321" s="6">
        <v>1000363</v>
      </c>
      <c r="E19321" s="6">
        <v>363</v>
      </c>
      <c r="F19321" s="7" t="s">
        <v>25</v>
      </c>
      <c r="G19321" s="6">
        <v>330.41068799999999</v>
      </c>
    </row>
    <row r="19322" spans="1:7" ht="15" thickBot="1" x14ac:dyDescent="0.35">
      <c r="A19322" s="6">
        <v>648.35347200000001</v>
      </c>
      <c r="B19322" s="19">
        <f>(A19322-G19322)/G19322</f>
        <v>2.9833645215515958E-2</v>
      </c>
      <c r="C19322" s="30" t="s">
        <v>262</v>
      </c>
      <c r="D19322" s="6">
        <v>1000489</v>
      </c>
      <c r="E19322" s="6">
        <v>489</v>
      </c>
      <c r="F19322" s="7" t="s">
        <v>31</v>
      </c>
      <c r="G19322" s="6">
        <v>629.57107199999996</v>
      </c>
    </row>
    <row r="19323" spans="1:7" ht="15" thickBot="1" x14ac:dyDescent="0.35">
      <c r="A19323" s="6">
        <v>648.41399999999999</v>
      </c>
      <c r="B19323" s="19">
        <f>(A19323-G19323)/G19323</f>
        <v>1.8127342448639643</v>
      </c>
      <c r="C19323" s="30" t="s">
        <v>376</v>
      </c>
      <c r="D19323" s="6">
        <v>1004534</v>
      </c>
      <c r="E19323" s="6">
        <v>785</v>
      </c>
      <c r="F19323" s="7" t="s">
        <v>21</v>
      </c>
      <c r="G19323" s="6">
        <v>230.52799999999999</v>
      </c>
    </row>
    <row r="19324" spans="1:7" ht="15" thickBot="1" x14ac:dyDescent="0.35">
      <c r="A19324" s="6">
        <v>648.42439999999999</v>
      </c>
      <c r="B19324" s="19">
        <f>(A19324-G19324)/G19324</f>
        <v>2.2733365372189196</v>
      </c>
      <c r="C19324" s="30" t="s">
        <v>285</v>
      </c>
      <c r="D19324" s="6">
        <v>1003812</v>
      </c>
      <c r="E19324" s="6">
        <v>2370</v>
      </c>
      <c r="F19324" s="7" t="s">
        <v>19</v>
      </c>
      <c r="G19324" s="6">
        <v>198.09280000000001</v>
      </c>
    </row>
    <row r="19325" spans="1:7" ht="15" thickBot="1" x14ac:dyDescent="0.35">
      <c r="A19325" s="6">
        <v>648.72080000000005</v>
      </c>
      <c r="B19325" s="19">
        <f>(A19325-G19325)/G19325</f>
        <v>3.7714653894132324</v>
      </c>
      <c r="C19325" s="30" t="s">
        <v>142</v>
      </c>
      <c r="D19325" s="6">
        <v>1002286</v>
      </c>
      <c r="E19325" s="6">
        <v>2286</v>
      </c>
      <c r="F19325" s="7" t="s">
        <v>17</v>
      </c>
      <c r="G19325" s="6">
        <v>135.95840000000001</v>
      </c>
    </row>
    <row r="19326" spans="1:7" ht="15" thickBot="1" x14ac:dyDescent="0.35">
      <c r="A19326" s="6">
        <v>648.83519999999999</v>
      </c>
      <c r="B19326" s="19">
        <f>(A19326-G19326)/G19326</f>
        <v>0.41017188210698496</v>
      </c>
      <c r="C19326" s="30" t="s">
        <v>318</v>
      </c>
      <c r="D19326" s="6">
        <v>1000285</v>
      </c>
      <c r="E19326" s="6">
        <v>285</v>
      </c>
      <c r="F19326" s="7" t="s">
        <v>35</v>
      </c>
      <c r="G19326" s="6">
        <v>460.11072000000001</v>
      </c>
    </row>
    <row r="19327" spans="1:7" ht="15" thickBot="1" x14ac:dyDescent="0.35">
      <c r="A19327" s="6">
        <v>648.95750399999997</v>
      </c>
      <c r="B19327" s="19">
        <f>(A19327-G19327)/G19327</f>
        <v>9.5733431020397552E-2</v>
      </c>
      <c r="C19327" s="30" t="s">
        <v>125</v>
      </c>
      <c r="D19327" s="6">
        <v>1000861</v>
      </c>
      <c r="E19327" s="6">
        <v>861</v>
      </c>
      <c r="F19327" s="7" t="s">
        <v>25</v>
      </c>
      <c r="G19327" s="6">
        <v>592.25855999999999</v>
      </c>
    </row>
    <row r="19328" spans="1:7" ht="15" thickBot="1" x14ac:dyDescent="0.35">
      <c r="A19328" s="6">
        <v>649.01940479999996</v>
      </c>
      <c r="B19328" s="19">
        <f>(A19328-G19328)/G19328</f>
        <v>0.47856081840036113</v>
      </c>
      <c r="C19328" s="30" t="s">
        <v>301</v>
      </c>
      <c r="D19328" s="6">
        <v>1000404</v>
      </c>
      <c r="E19328" s="6">
        <v>404</v>
      </c>
      <c r="F19328" s="7" t="s">
        <v>25</v>
      </c>
      <c r="G19328" s="6">
        <v>438.95347199999998</v>
      </c>
    </row>
    <row r="19329" spans="1:7" ht="15" thickBot="1" x14ac:dyDescent="0.35">
      <c r="A19329" s="6">
        <v>649.42175999999995</v>
      </c>
      <c r="B19329" s="19">
        <f>(A19329-G19329)/G19329</f>
        <v>0.25002586970243917</v>
      </c>
      <c r="C19329" s="30" t="s">
        <v>162</v>
      </c>
      <c r="D19329" s="6">
        <v>1000804</v>
      </c>
      <c r="E19329" s="6">
        <v>804</v>
      </c>
      <c r="F19329" s="7" t="s">
        <v>87</v>
      </c>
      <c r="G19329" s="6">
        <v>519.526656</v>
      </c>
    </row>
    <row r="19330" spans="1:7" ht="15" thickBot="1" x14ac:dyDescent="0.35">
      <c r="A19330" s="6">
        <v>649.43424000000005</v>
      </c>
      <c r="B19330" s="19">
        <f>(A19330-G19330)/G19330</f>
        <v>1.2109034292347758</v>
      </c>
      <c r="C19330" s="30" t="s">
        <v>89</v>
      </c>
      <c r="D19330" s="6">
        <v>1000456</v>
      </c>
      <c r="E19330" s="6">
        <v>456</v>
      </c>
      <c r="F19330" s="7" t="s">
        <v>25</v>
      </c>
      <c r="G19330" s="6">
        <v>293.74156799999997</v>
      </c>
    </row>
    <row r="19331" spans="1:7" ht="15" thickBot="1" x14ac:dyDescent="0.35">
      <c r="A19331" s="6">
        <v>649.73850240000002</v>
      </c>
      <c r="B19331" s="19">
        <f>(A19331-G19331)/G19331</f>
        <v>4.2311705637020749</v>
      </c>
      <c r="C19331" s="30" t="s">
        <v>53</v>
      </c>
      <c r="D19331" s="6">
        <v>1000124</v>
      </c>
      <c r="E19331" s="6">
        <v>124</v>
      </c>
      <c r="F19331" s="7" t="s">
        <v>23</v>
      </c>
      <c r="G19331" s="6">
        <v>124.205184</v>
      </c>
    </row>
    <row r="19332" spans="1:7" ht="15" thickBot="1" x14ac:dyDescent="0.35">
      <c r="A19332" s="6">
        <v>649.89599999999996</v>
      </c>
      <c r="B19332" s="19">
        <f>(A19332-G19332)/G19332</f>
        <v>4.910896708286038</v>
      </c>
      <c r="C19332" s="30" t="s">
        <v>251</v>
      </c>
      <c r="D19332" s="6">
        <v>1004594</v>
      </c>
      <c r="E19332" s="6">
        <v>1787</v>
      </c>
      <c r="F19332" s="7" t="s">
        <v>42</v>
      </c>
      <c r="G19332" s="6">
        <v>109.94880000000001</v>
      </c>
    </row>
    <row r="19333" spans="1:7" ht="15" thickBot="1" x14ac:dyDescent="0.35">
      <c r="A19333" s="6">
        <v>650.41691519999995</v>
      </c>
      <c r="B19333" s="19">
        <f>(A19333-G19333)/G19333</f>
        <v>0.66162499018992305</v>
      </c>
      <c r="C19333" s="30" t="s">
        <v>124</v>
      </c>
      <c r="D19333" s="6">
        <v>1000161</v>
      </c>
      <c r="E19333" s="6">
        <v>161</v>
      </c>
      <c r="F19333" s="7" t="s">
        <v>17</v>
      </c>
      <c r="G19333" s="6">
        <v>391.43423999999999</v>
      </c>
    </row>
    <row r="19334" spans="1:7" ht="15" thickBot="1" x14ac:dyDescent="0.35">
      <c r="A19334" s="6">
        <v>650.41766399999995</v>
      </c>
      <c r="B19334" s="19">
        <f>(A19334-G19334)/G19334</f>
        <v>1.207515841550608</v>
      </c>
      <c r="C19334" s="30" t="s">
        <v>162</v>
      </c>
      <c r="D19334" s="6">
        <v>1000836</v>
      </c>
      <c r="E19334" s="6">
        <v>836</v>
      </c>
      <c r="F19334" s="7" t="s">
        <v>25</v>
      </c>
      <c r="G19334" s="6">
        <v>294.63782400000002</v>
      </c>
    </row>
    <row r="19335" spans="1:7" ht="15" thickBot="1" x14ac:dyDescent="0.35">
      <c r="A19335" s="6">
        <v>650.57126400000004</v>
      </c>
      <c r="B19335" s="19">
        <f>(A19335-G19335)/G19335</f>
        <v>9.1355971554377038E-2</v>
      </c>
      <c r="C19335" s="30" t="s">
        <v>253</v>
      </c>
      <c r="D19335" s="6">
        <v>1019126</v>
      </c>
      <c r="E19335" s="6">
        <v>662</v>
      </c>
      <c r="F19335" s="7" t="s">
        <v>87</v>
      </c>
      <c r="G19335" s="6">
        <v>596.11279999999999</v>
      </c>
    </row>
    <row r="19336" spans="1:7" ht="15" thickBot="1" x14ac:dyDescent="0.35">
      <c r="A19336" s="6">
        <v>651.76279999999997</v>
      </c>
      <c r="B19336" s="19">
        <f>(A19336-G19336)/G19336</f>
        <v>2.8165134821144147</v>
      </c>
      <c r="C19336" s="30" t="s">
        <v>127</v>
      </c>
      <c r="D19336" s="6">
        <v>1005333</v>
      </c>
      <c r="E19336" s="6">
        <v>1876</v>
      </c>
      <c r="F19336" s="7" t="s">
        <v>35</v>
      </c>
      <c r="G19336" s="6">
        <v>170.77440000000001</v>
      </c>
    </row>
    <row r="19337" spans="1:7" ht="15" thickBot="1" x14ac:dyDescent="0.35">
      <c r="A19337" s="6">
        <v>651.85885440000004</v>
      </c>
      <c r="B19337" s="19">
        <f>(A19337-G19337)/G19337</f>
        <v>1.9785795876256103</v>
      </c>
      <c r="C19337" s="30" t="s">
        <v>276</v>
      </c>
      <c r="D19337" s="6">
        <v>1000190</v>
      </c>
      <c r="E19337" s="6">
        <v>190</v>
      </c>
      <c r="F19337" s="7" t="s">
        <v>25</v>
      </c>
      <c r="G19337" s="6">
        <v>218.848896</v>
      </c>
    </row>
    <row r="19338" spans="1:7" ht="15" thickBot="1" x14ac:dyDescent="0.35">
      <c r="A19338" s="6">
        <v>652.68902400000002</v>
      </c>
      <c r="B19338" s="19">
        <f>(A19338-G19338)/G19338</f>
        <v>3.2402457764960637</v>
      </c>
      <c r="C19338" s="30" t="s">
        <v>238</v>
      </c>
      <c r="D19338" s="6">
        <v>1000495</v>
      </c>
      <c r="E19338" s="6">
        <v>495</v>
      </c>
      <c r="F19338" s="7" t="s">
        <v>17</v>
      </c>
      <c r="G19338" s="6">
        <v>153.92716799999999</v>
      </c>
    </row>
    <row r="19339" spans="1:7" ht="15" thickBot="1" x14ac:dyDescent="0.35">
      <c r="A19339" s="6">
        <v>652.71997439999996</v>
      </c>
      <c r="B19339" s="19">
        <f>(A19339-G19339)/G19339</f>
        <v>0.28739710921192535</v>
      </c>
      <c r="C19339" s="30" t="s">
        <v>346</v>
      </c>
      <c r="D19339" s="6">
        <v>1000381</v>
      </c>
      <c r="E19339" s="6">
        <v>381</v>
      </c>
      <c r="F19339" s="7" t="s">
        <v>35</v>
      </c>
      <c r="G19339" s="6">
        <v>507.00748800000002</v>
      </c>
    </row>
    <row r="19340" spans="1:7" ht="15" thickBot="1" x14ac:dyDescent="0.35">
      <c r="A19340" s="6">
        <v>653.90207999999996</v>
      </c>
      <c r="B19340" s="19">
        <f>(A19340-G19340)/G19340</f>
        <v>0.19325559411917623</v>
      </c>
      <c r="C19340" s="30" t="s">
        <v>190</v>
      </c>
      <c r="D19340" s="6">
        <v>1000847</v>
      </c>
      <c r="E19340" s="6">
        <v>847</v>
      </c>
      <c r="F19340" s="7" t="s">
        <v>31</v>
      </c>
      <c r="G19340" s="6">
        <v>547.99833599999999</v>
      </c>
    </row>
    <row r="19341" spans="1:7" ht="15" thickBot="1" x14ac:dyDescent="0.35">
      <c r="A19341" s="6">
        <v>654.45369600000004</v>
      </c>
      <c r="B19341" s="19">
        <f>(A19341-G19341)/G19341</f>
        <v>1.6447959342023588</v>
      </c>
      <c r="C19341" s="30" t="s">
        <v>259</v>
      </c>
      <c r="D19341" s="6">
        <v>1000860</v>
      </c>
      <c r="E19341" s="6">
        <v>860</v>
      </c>
      <c r="F19341" s="7" t="s">
        <v>23</v>
      </c>
      <c r="G19341" s="6">
        <v>247.4496</v>
      </c>
    </row>
    <row r="19342" spans="1:7" ht="15" thickBot="1" x14ac:dyDescent="0.35">
      <c r="A19342" s="6">
        <v>655.0752</v>
      </c>
      <c r="B19342" s="19">
        <f>(A19342-G19342)/G19342</f>
        <v>2.1488632399277168</v>
      </c>
      <c r="C19342" s="30" t="s">
        <v>133</v>
      </c>
      <c r="D19342" s="6">
        <v>1000280</v>
      </c>
      <c r="E19342" s="6">
        <v>280</v>
      </c>
      <c r="F19342" s="7" t="s">
        <v>35</v>
      </c>
      <c r="G19342" s="6">
        <v>208.03545600000001</v>
      </c>
    </row>
    <row r="19343" spans="1:7" ht="15" thickBot="1" x14ac:dyDescent="0.35">
      <c r="A19343" s="6">
        <v>655.27488000000005</v>
      </c>
      <c r="B19343" s="19">
        <f>(A19343-G19343)/G19343</f>
        <v>0.12488208627691925</v>
      </c>
      <c r="C19343" s="30" t="s">
        <v>356</v>
      </c>
      <c r="D19343" s="6">
        <v>1000450</v>
      </c>
      <c r="E19343" s="6">
        <v>450</v>
      </c>
      <c r="F19343" s="7" t="s">
        <v>31</v>
      </c>
      <c r="G19343" s="6">
        <v>582.52761599999997</v>
      </c>
    </row>
    <row r="19344" spans="1:7" ht="15" thickBot="1" x14ac:dyDescent="0.35">
      <c r="A19344" s="6">
        <v>656.40972799999997</v>
      </c>
      <c r="B19344" s="19">
        <f>(A19344-G19344)/G19344</f>
        <v>1.5563674883477479</v>
      </c>
      <c r="C19344" s="30" t="s">
        <v>243</v>
      </c>
      <c r="D19344" s="6">
        <v>1001703</v>
      </c>
      <c r="E19344" s="6">
        <v>1703</v>
      </c>
      <c r="F19344" s="7" t="s">
        <v>19</v>
      </c>
      <c r="G19344" s="6">
        <v>256.77440000000001</v>
      </c>
    </row>
    <row r="19345" spans="1:7" ht="15" thickBot="1" x14ac:dyDescent="0.35">
      <c r="A19345" s="6">
        <v>656.58777599999996</v>
      </c>
      <c r="B19345" s="19">
        <f>(A19345-G19345)/G19345</f>
        <v>-1.5933929958850162E-2</v>
      </c>
      <c r="C19345" s="30" t="s">
        <v>173</v>
      </c>
      <c r="D19345" s="6">
        <v>1000525</v>
      </c>
      <c r="E19345" s="6">
        <v>525</v>
      </c>
      <c r="F19345" s="7" t="s">
        <v>27</v>
      </c>
      <c r="G19345" s="6">
        <v>667.2192</v>
      </c>
    </row>
    <row r="19346" spans="1:7" ht="15" thickBot="1" x14ac:dyDescent="0.35">
      <c r="A19346" s="6">
        <v>657.30079999999998</v>
      </c>
      <c r="B19346" s="19">
        <f>(A19346-G19346)/G19346</f>
        <v>2.1950986187157793</v>
      </c>
      <c r="C19346" s="30" t="s">
        <v>242</v>
      </c>
      <c r="D19346" s="6">
        <v>1004467</v>
      </c>
      <c r="E19346" s="6">
        <v>414</v>
      </c>
      <c r="F19346" s="7" t="s">
        <v>17</v>
      </c>
      <c r="G19346" s="6">
        <v>205.7216</v>
      </c>
    </row>
    <row r="19347" spans="1:7" ht="15" thickBot="1" x14ac:dyDescent="0.35">
      <c r="A19347" s="6">
        <v>657.54024960000004</v>
      </c>
      <c r="B19347" s="19">
        <f>(A19347-G19347)/G19347</f>
        <v>0.94479836996890332</v>
      </c>
      <c r="C19347" s="30" t="s">
        <v>244</v>
      </c>
      <c r="D19347" s="6">
        <v>1001015</v>
      </c>
      <c r="E19347" s="6">
        <v>1015</v>
      </c>
      <c r="F19347" s="7" t="s">
        <v>87</v>
      </c>
      <c r="G19347" s="6">
        <v>338.10201599999999</v>
      </c>
    </row>
    <row r="19348" spans="1:7" ht="15" thickBot="1" x14ac:dyDescent="0.35">
      <c r="A19348" s="6">
        <v>657.7274496</v>
      </c>
      <c r="B19348" s="19">
        <f>(A19348-G19348)/G19348</f>
        <v>0.20556168288434137</v>
      </c>
      <c r="C19348" s="30" t="s">
        <v>173</v>
      </c>
      <c r="D19348" s="6">
        <v>1000535</v>
      </c>
      <c r="E19348" s="6">
        <v>535</v>
      </c>
      <c r="F19348" s="7" t="s">
        <v>35</v>
      </c>
      <c r="G19348" s="6">
        <v>545.57759999999996</v>
      </c>
    </row>
    <row r="19349" spans="1:7" ht="15" thickBot="1" x14ac:dyDescent="0.35">
      <c r="A19349" s="6">
        <v>658.88160000000005</v>
      </c>
      <c r="B19349" s="19">
        <f>(A19349-G19349)/G19349</f>
        <v>0.74760013240648804</v>
      </c>
      <c r="C19349" s="30" t="s">
        <v>338</v>
      </c>
      <c r="D19349" s="6">
        <v>1004748</v>
      </c>
      <c r="E19349" s="6">
        <v>1528</v>
      </c>
      <c r="F19349" s="7" t="s">
        <v>42</v>
      </c>
      <c r="G19349" s="6">
        <v>377.02080000000001</v>
      </c>
    </row>
    <row r="19350" spans="1:7" ht="15" thickBot="1" x14ac:dyDescent="0.35">
      <c r="A19350" s="6">
        <v>659.02969599999994</v>
      </c>
      <c r="B19350" s="19">
        <f>(A19350-G19350)/G19350</f>
        <v>2.6065842425091499</v>
      </c>
      <c r="C19350" s="30" t="s">
        <v>279</v>
      </c>
      <c r="D19350" s="6">
        <v>1001925</v>
      </c>
      <c r="E19350" s="6">
        <v>1925</v>
      </c>
      <c r="F19350" s="7" t="s">
        <v>27</v>
      </c>
      <c r="G19350" s="6">
        <v>182.7296</v>
      </c>
    </row>
    <row r="19351" spans="1:7" ht="15" thickBot="1" x14ac:dyDescent="0.35">
      <c r="A19351" s="6">
        <v>659.17862400000001</v>
      </c>
      <c r="B19351" s="19">
        <f>(A19351-G19351)/G19351</f>
        <v>0.16066358754042454</v>
      </c>
      <c r="C19351" s="30" t="s">
        <v>112</v>
      </c>
      <c r="D19351" s="6">
        <v>1000787</v>
      </c>
      <c r="E19351" s="6">
        <v>787</v>
      </c>
      <c r="F19351" s="7" t="s">
        <v>87</v>
      </c>
      <c r="G19351" s="6">
        <v>567.93254400000001</v>
      </c>
    </row>
    <row r="19352" spans="1:7" ht="15" thickBot="1" x14ac:dyDescent="0.35">
      <c r="A19352" s="6">
        <v>660.4</v>
      </c>
      <c r="B19352" s="19">
        <f>(A19352-G19352)/G19352</f>
        <v>7.0649888624018127</v>
      </c>
      <c r="C19352" s="30" t="s">
        <v>300</v>
      </c>
      <c r="D19352" s="6">
        <v>1002922</v>
      </c>
      <c r="E19352" s="6">
        <v>2424</v>
      </c>
      <c r="F19352" s="7" t="s">
        <v>27</v>
      </c>
      <c r="G19352" s="6">
        <v>81.884799999999998</v>
      </c>
    </row>
    <row r="19353" spans="1:7" ht="15" thickBot="1" x14ac:dyDescent="0.35">
      <c r="A19353" s="6">
        <v>660.53495039999996</v>
      </c>
      <c r="B19353" s="19">
        <f>(A19353-G19353)/G19353</f>
        <v>0.32222076175102804</v>
      </c>
      <c r="C19353" s="30" t="s">
        <v>29</v>
      </c>
      <c r="D19353" s="6">
        <v>1000917</v>
      </c>
      <c r="E19353" s="6">
        <v>917</v>
      </c>
      <c r="F19353" s="7" t="s">
        <v>87</v>
      </c>
      <c r="G19353" s="6">
        <v>499.56479999999999</v>
      </c>
    </row>
    <row r="19354" spans="1:7" ht="15" thickBot="1" x14ac:dyDescent="0.35">
      <c r="A19354" s="6">
        <v>660.85868159999995</v>
      </c>
      <c r="B19354" s="19">
        <f>(A19354-G19354)/G19354</f>
        <v>0.31147734806629829</v>
      </c>
      <c r="C19354" s="30" t="s">
        <v>30</v>
      </c>
      <c r="D19354" s="6">
        <v>1000598</v>
      </c>
      <c r="E19354" s="6">
        <v>598</v>
      </c>
      <c r="F19354" s="7" t="s">
        <v>21</v>
      </c>
      <c r="G19354" s="6">
        <v>503.904</v>
      </c>
    </row>
    <row r="19355" spans="1:7" ht="15" thickBot="1" x14ac:dyDescent="0.35">
      <c r="A19355" s="6">
        <v>661.63219200000003</v>
      </c>
      <c r="B19355" s="19">
        <f>(A19355-G19355)/G19355</f>
        <v>0.92083497769245692</v>
      </c>
      <c r="C19355" s="30" t="s">
        <v>270</v>
      </c>
      <c r="D19355" s="6">
        <v>1000786</v>
      </c>
      <c r="E19355" s="6">
        <v>786</v>
      </c>
      <c r="F19355" s="7" t="s">
        <v>35</v>
      </c>
      <c r="G19355" s="6">
        <v>344.45030400000002</v>
      </c>
    </row>
    <row r="19356" spans="1:7" ht="15" thickBot="1" x14ac:dyDescent="0.35">
      <c r="A19356" s="6">
        <v>661.69479999999999</v>
      </c>
      <c r="B19356" s="19">
        <f>(A19356-G19356)/G19356</f>
        <v>1.7096961774842421</v>
      </c>
      <c r="C19356" s="30" t="s">
        <v>276</v>
      </c>
      <c r="D19356" s="6">
        <v>1005148</v>
      </c>
      <c r="E19356" s="6">
        <v>2780</v>
      </c>
      <c r="F19356" s="7" t="s">
        <v>23</v>
      </c>
      <c r="G19356" s="6">
        <v>244.1952</v>
      </c>
    </row>
    <row r="19357" spans="1:7" ht="15" thickBot="1" x14ac:dyDescent="0.35">
      <c r="A19357" s="6">
        <v>662.04518399999995</v>
      </c>
      <c r="B19357" s="19">
        <f>(A19357-G19357)/G19357</f>
        <v>29.497751243781096</v>
      </c>
      <c r="C19357" s="30" t="s">
        <v>284</v>
      </c>
      <c r="D19357" s="6">
        <v>1007076</v>
      </c>
      <c r="E19357" s="6">
        <v>433</v>
      </c>
      <c r="F19357" s="7" t="s">
        <v>87</v>
      </c>
      <c r="G19357" s="6">
        <v>21.707999999999998</v>
      </c>
    </row>
    <row r="19358" spans="1:7" ht="15" thickBot="1" x14ac:dyDescent="0.35">
      <c r="A19358" s="6">
        <v>662.14200000000005</v>
      </c>
      <c r="B19358" s="19">
        <f>(A19358-G19358)/G19358</f>
        <v>2.0128478137421926</v>
      </c>
      <c r="C19358" s="30" t="s">
        <v>172</v>
      </c>
      <c r="D19358" s="6">
        <v>1003762</v>
      </c>
      <c r="E19358" s="6">
        <v>1433</v>
      </c>
      <c r="F19358" s="7" t="s">
        <v>35</v>
      </c>
      <c r="G19358" s="6">
        <v>219.77279999999999</v>
      </c>
    </row>
    <row r="19359" spans="1:7" ht="15" thickBot="1" x14ac:dyDescent="0.35">
      <c r="A19359" s="6">
        <v>662.32920000000001</v>
      </c>
      <c r="B19359" s="19">
        <f>(A19359-G19359)/G19359</f>
        <v>3.8110893517119546</v>
      </c>
      <c r="C19359" s="30" t="s">
        <v>390</v>
      </c>
      <c r="D19359" s="6">
        <v>1004657</v>
      </c>
      <c r="E19359" s="6">
        <v>1115</v>
      </c>
      <c r="F19359" s="7" t="s">
        <v>31</v>
      </c>
      <c r="G19359" s="6">
        <v>137.66720000000001</v>
      </c>
    </row>
    <row r="19360" spans="1:7" ht="15" thickBot="1" x14ac:dyDescent="0.35">
      <c r="A19360" s="6">
        <v>662.40395520000004</v>
      </c>
      <c r="B19360" s="19">
        <f>(A19360-G19360)/G19360</f>
        <v>2.4261675028946349E-2</v>
      </c>
      <c r="C19360" s="30" t="s">
        <v>299</v>
      </c>
      <c r="D19360" s="6">
        <v>1000607</v>
      </c>
      <c r="E19360" s="6">
        <v>607</v>
      </c>
      <c r="F19360" s="7" t="s">
        <v>25</v>
      </c>
      <c r="G19360" s="6">
        <v>646.71360000000004</v>
      </c>
    </row>
    <row r="19361" spans="1:7" ht="15" thickBot="1" x14ac:dyDescent="0.35">
      <c r="A19361" s="6">
        <v>662.54572800000005</v>
      </c>
      <c r="B19361" s="19">
        <f>(A19361-G19361)/G19361</f>
        <v>1.4637473279575959</v>
      </c>
      <c r="C19361" s="30" t="s">
        <v>389</v>
      </c>
      <c r="D19361" s="6">
        <v>1000233</v>
      </c>
      <c r="E19361" s="6">
        <v>233</v>
      </c>
      <c r="F19361" s="7" t="s">
        <v>17</v>
      </c>
      <c r="G19361" s="6">
        <v>268.917888</v>
      </c>
    </row>
    <row r="19362" spans="1:7" ht="15" thickBot="1" x14ac:dyDescent="0.35">
      <c r="A19362" s="6">
        <v>662.60313599999995</v>
      </c>
      <c r="B19362" s="19">
        <f>(A19362-G19362)/G19362</f>
        <v>0.97785595077622811</v>
      </c>
      <c r="C19362" s="30" t="s">
        <v>376</v>
      </c>
      <c r="D19362" s="6">
        <v>1000829</v>
      </c>
      <c r="E19362" s="6">
        <v>829</v>
      </c>
      <c r="F19362" s="7" t="s">
        <v>21</v>
      </c>
      <c r="G19362" s="6">
        <v>335.01081599999998</v>
      </c>
    </row>
    <row r="19363" spans="1:7" ht="15" thickBot="1" x14ac:dyDescent="0.35">
      <c r="A19363" s="6">
        <v>662.60313599999995</v>
      </c>
      <c r="B19363" s="19">
        <f>(A19363-G19363)/G19363</f>
        <v>1.7184216247554169</v>
      </c>
      <c r="C19363" s="30" t="s">
        <v>205</v>
      </c>
      <c r="D19363" s="6">
        <v>1001427</v>
      </c>
      <c r="E19363" s="6">
        <v>1427</v>
      </c>
      <c r="F19363" s="7" t="s">
        <v>25</v>
      </c>
      <c r="G19363" s="6">
        <v>243.74553599999999</v>
      </c>
    </row>
    <row r="19364" spans="1:7" ht="15" thickBot="1" x14ac:dyDescent="0.35">
      <c r="A19364" s="6">
        <v>662.69839999999999</v>
      </c>
      <c r="B19364" s="19">
        <f>(A19364-G19364)/G19364</f>
        <v>1.5805047786375588</v>
      </c>
      <c r="C19364" s="30" t="s">
        <v>333</v>
      </c>
      <c r="D19364" s="6">
        <v>1002367</v>
      </c>
      <c r="E19364" s="6">
        <v>2367</v>
      </c>
      <c r="F19364" s="7" t="s">
        <v>21</v>
      </c>
      <c r="G19364" s="6">
        <v>256.80959999999999</v>
      </c>
    </row>
    <row r="19365" spans="1:7" ht="15" thickBot="1" x14ac:dyDescent="0.35">
      <c r="A19365" s="6">
        <v>663.59072000000003</v>
      </c>
      <c r="B19365" s="19">
        <f>(A19365-G19365)/G19365</f>
        <v>5.3325526002381904</v>
      </c>
      <c r="C19365" s="30" t="s">
        <v>269</v>
      </c>
      <c r="D19365" s="6">
        <v>1003805</v>
      </c>
      <c r="E19365" s="6">
        <v>863</v>
      </c>
      <c r="F19365" s="7" t="s">
        <v>21</v>
      </c>
      <c r="G19365" s="6">
        <v>104.79040000000001</v>
      </c>
    </row>
    <row r="19366" spans="1:7" ht="15" thickBot="1" x14ac:dyDescent="0.35">
      <c r="A19366" s="6">
        <v>663.91</v>
      </c>
      <c r="B19366" s="19">
        <f>(A19366-G19366)/G19366</f>
        <v>1.9222625603898753</v>
      </c>
      <c r="C19366" s="30" t="s">
        <v>286</v>
      </c>
      <c r="D19366" s="6">
        <v>1005161</v>
      </c>
      <c r="E19366" s="6">
        <v>2686</v>
      </c>
      <c r="F19366" s="7" t="s">
        <v>42</v>
      </c>
      <c r="G19366" s="6">
        <v>227.19040000000001</v>
      </c>
    </row>
    <row r="19367" spans="1:7" ht="15" thickBot="1" x14ac:dyDescent="0.35">
      <c r="A19367" s="6">
        <v>664.18560000000002</v>
      </c>
      <c r="B19367" s="19">
        <f>(A19367-G19367)/G19367</f>
        <v>-1.4982415586700852E-2</v>
      </c>
      <c r="C19367" s="30" t="s">
        <v>100</v>
      </c>
      <c r="D19367" s="6">
        <v>1000377</v>
      </c>
      <c r="E19367" s="6">
        <v>377</v>
      </c>
      <c r="F19367" s="7" t="s">
        <v>27</v>
      </c>
      <c r="G19367" s="6">
        <v>674.28806399999996</v>
      </c>
    </row>
    <row r="19368" spans="1:7" ht="15" thickBot="1" x14ac:dyDescent="0.35">
      <c r="A19368" s="6">
        <v>664.28743680000002</v>
      </c>
      <c r="B19368" s="19">
        <f>(A19368-G19368)/G19368</f>
        <v>0.55250989437030529</v>
      </c>
      <c r="C19368" s="30" t="s">
        <v>181</v>
      </c>
      <c r="D19368" s="6">
        <v>1000960</v>
      </c>
      <c r="E19368" s="6">
        <v>960</v>
      </c>
      <c r="F19368" s="7" t="s">
        <v>35</v>
      </c>
      <c r="G19368" s="6">
        <v>427.87968000000001</v>
      </c>
    </row>
    <row r="19369" spans="1:7" ht="15" thickBot="1" x14ac:dyDescent="0.35">
      <c r="A19369" s="6">
        <v>664.31489280000005</v>
      </c>
      <c r="B19369" s="19">
        <f>(A19369-G19369)/G19369</f>
        <v>0.1535936385156538</v>
      </c>
      <c r="C19369" s="30" t="s">
        <v>370</v>
      </c>
      <c r="D19369" s="6">
        <v>1000605</v>
      </c>
      <c r="E19369" s="6">
        <v>605</v>
      </c>
      <c r="F19369" s="7" t="s">
        <v>25</v>
      </c>
      <c r="G19369" s="6">
        <v>575.86559999999997</v>
      </c>
    </row>
    <row r="19370" spans="1:7" ht="15" thickBot="1" x14ac:dyDescent="0.35">
      <c r="A19370" s="6">
        <v>665.25488640000003</v>
      </c>
      <c r="B19370" s="19">
        <f>(A19370-G19370)/G19370</f>
        <v>0.41656821861355053</v>
      </c>
      <c r="C19370" s="30" t="s">
        <v>378</v>
      </c>
      <c r="D19370" s="6">
        <v>1001007</v>
      </c>
      <c r="E19370" s="6">
        <v>1007</v>
      </c>
      <c r="F19370" s="7" t="s">
        <v>42</v>
      </c>
      <c r="G19370" s="6">
        <v>469.62432000000001</v>
      </c>
    </row>
    <row r="19371" spans="1:7" ht="15" thickBot="1" x14ac:dyDescent="0.35">
      <c r="A19371" s="6">
        <v>665.29457279999997</v>
      </c>
      <c r="B19371" s="19">
        <f>(A19371-G19371)/G19371</f>
        <v>0.84122157726266011</v>
      </c>
      <c r="C19371" s="30" t="s">
        <v>97</v>
      </c>
      <c r="D19371" s="6">
        <v>1000343</v>
      </c>
      <c r="E19371" s="6">
        <v>343</v>
      </c>
      <c r="F19371" s="7" t="s">
        <v>27</v>
      </c>
      <c r="G19371" s="6">
        <v>361.33324800000003</v>
      </c>
    </row>
    <row r="19372" spans="1:7" ht="15" thickBot="1" x14ac:dyDescent="0.35">
      <c r="A19372" s="6">
        <v>665.48735999999997</v>
      </c>
      <c r="B19372" s="19">
        <f>(A19372-G19372)/G19372</f>
        <v>-0.14358745225618483</v>
      </c>
      <c r="C19372" s="30" t="s">
        <v>250</v>
      </c>
      <c r="D19372" s="6">
        <v>1015503</v>
      </c>
      <c r="E19372" s="6">
        <v>416</v>
      </c>
      <c r="F19372" s="7" t="s">
        <v>87</v>
      </c>
      <c r="G19372" s="6">
        <v>777.06399999999996</v>
      </c>
    </row>
    <row r="19373" spans="1:7" ht="15" thickBot="1" x14ac:dyDescent="0.35">
      <c r="A19373" s="6">
        <v>665.95027200000004</v>
      </c>
      <c r="B19373" s="19">
        <f>(A19373-G19373)/G19373</f>
        <v>0.1029079195894253</v>
      </c>
      <c r="C19373" s="30" t="s">
        <v>261</v>
      </c>
      <c r="D19373" s="6">
        <v>1000511</v>
      </c>
      <c r="E19373" s="6">
        <v>511</v>
      </c>
      <c r="F19373" s="7" t="s">
        <v>17</v>
      </c>
      <c r="G19373" s="6">
        <v>603.81312000000003</v>
      </c>
    </row>
    <row r="19374" spans="1:7" ht="15" thickBot="1" x14ac:dyDescent="0.35">
      <c r="A19374" s="6">
        <v>666.23231999999996</v>
      </c>
      <c r="B19374" s="19">
        <f>(A19374-G19374)/G19374</f>
        <v>1.2005895364883514</v>
      </c>
      <c r="C19374" s="30" t="s">
        <v>262</v>
      </c>
      <c r="D19374" s="6">
        <v>1000271</v>
      </c>
      <c r="E19374" s="6">
        <v>271</v>
      </c>
      <c r="F19374" s="7" t="s">
        <v>21</v>
      </c>
      <c r="G19374" s="6">
        <v>302.75174399999997</v>
      </c>
    </row>
    <row r="19375" spans="1:7" ht="15" thickBot="1" x14ac:dyDescent="0.35">
      <c r="A19375" s="6">
        <v>666.48940800000003</v>
      </c>
      <c r="B19375" s="19">
        <f>(A19375-G19375)/G19375</f>
        <v>5.2016369099328738E-3</v>
      </c>
      <c r="C19375" s="30" t="s">
        <v>385</v>
      </c>
      <c r="D19375" s="6">
        <v>1000802</v>
      </c>
      <c r="E19375" s="6">
        <v>802</v>
      </c>
      <c r="F19375" s="7" t="s">
        <v>31</v>
      </c>
      <c r="G19375" s="6">
        <v>663.04051200000004</v>
      </c>
    </row>
    <row r="19376" spans="1:7" ht="15" thickBot="1" x14ac:dyDescent="0.35">
      <c r="A19376" s="6">
        <v>667.59513600000002</v>
      </c>
      <c r="B19376" s="19">
        <f>(A19376-G19376)/G19376</f>
        <v>0.63284475601188672</v>
      </c>
      <c r="C19376" s="30" t="s">
        <v>183</v>
      </c>
      <c r="D19376" s="6">
        <v>1000726</v>
      </c>
      <c r="E19376" s="6">
        <v>726</v>
      </c>
      <c r="F19376" s="7" t="s">
        <v>21</v>
      </c>
      <c r="G19376" s="6">
        <v>408.854016</v>
      </c>
    </row>
    <row r="19377" spans="1:7" ht="15" thickBot="1" x14ac:dyDescent="0.35">
      <c r="A19377" s="6">
        <v>667.77984000000004</v>
      </c>
      <c r="B19377" s="19">
        <f>(A19377-G19377)/G19377</f>
        <v>0.37912739566493348</v>
      </c>
      <c r="C19377" s="30" t="s">
        <v>158</v>
      </c>
      <c r="D19377" s="6">
        <v>1000261</v>
      </c>
      <c r="E19377" s="6">
        <v>261</v>
      </c>
      <c r="F19377" s="7" t="s">
        <v>42</v>
      </c>
      <c r="G19377" s="6">
        <v>484.20460800000001</v>
      </c>
    </row>
    <row r="19378" spans="1:7" ht="15" thickBot="1" x14ac:dyDescent="0.35">
      <c r="A19378" s="6">
        <v>667.85472000000004</v>
      </c>
      <c r="B19378" s="19">
        <f>(A19378-G19378)/G19378</f>
        <v>-4.8944857880769459E-2</v>
      </c>
      <c r="C19378" s="30" t="s">
        <v>236</v>
      </c>
      <c r="D19378" s="6">
        <v>1000255</v>
      </c>
      <c r="E19378" s="6">
        <v>255</v>
      </c>
      <c r="F19378" s="7" t="s">
        <v>31</v>
      </c>
      <c r="G19378" s="6">
        <v>702.22502399999996</v>
      </c>
    </row>
    <row r="19379" spans="1:7" ht="15" thickBot="1" x14ac:dyDescent="0.35">
      <c r="A19379" s="6">
        <v>667.94707200000005</v>
      </c>
      <c r="B19379" s="19">
        <f>(A19379-G19379)/G19379</f>
        <v>0.75463714843111684</v>
      </c>
      <c r="C19379" s="30" t="s">
        <v>112</v>
      </c>
      <c r="D19379" s="6">
        <v>1000470</v>
      </c>
      <c r="E19379" s="6">
        <v>470</v>
      </c>
      <c r="F19379" s="7" t="s">
        <v>19</v>
      </c>
      <c r="G19379" s="6">
        <v>380.67532799999998</v>
      </c>
    </row>
    <row r="19380" spans="1:7" ht="15" thickBot="1" x14ac:dyDescent="0.35">
      <c r="A19380" s="6">
        <v>668.63160000000005</v>
      </c>
      <c r="B19380" s="19">
        <f>(A19380-G19380)/G19380</f>
        <v>11.455136802575108</v>
      </c>
      <c r="C19380" s="30" t="s">
        <v>229</v>
      </c>
      <c r="D19380" s="6">
        <v>1002254</v>
      </c>
      <c r="E19380" s="6">
        <v>2254</v>
      </c>
      <c r="F19380" s="7" t="s">
        <v>19</v>
      </c>
      <c r="G19380" s="6">
        <v>53.683199999999999</v>
      </c>
    </row>
    <row r="19381" spans="1:7" ht="15" thickBot="1" x14ac:dyDescent="0.35">
      <c r="A19381" s="6">
        <v>668.97792000000004</v>
      </c>
      <c r="B19381" s="19">
        <f>(A19381-G19381)/G19381</f>
        <v>0.18493140901772986</v>
      </c>
      <c r="C19381" s="30" t="s">
        <v>361</v>
      </c>
      <c r="D19381" s="6">
        <v>1000854</v>
      </c>
      <c r="E19381" s="6">
        <v>854</v>
      </c>
      <c r="F19381" s="7" t="s">
        <v>21</v>
      </c>
      <c r="G19381" s="6">
        <v>564.57100800000001</v>
      </c>
    </row>
    <row r="19382" spans="1:7" ht="15" thickBot="1" x14ac:dyDescent="0.35">
      <c r="A19382" s="6">
        <v>668.99663999999996</v>
      </c>
      <c r="B19382" s="19">
        <f>(A19382-G19382)/G19382</f>
        <v>2.222229157996948</v>
      </c>
      <c r="C19382" s="30" t="s">
        <v>61</v>
      </c>
      <c r="D19382" s="6">
        <v>1000298</v>
      </c>
      <c r="E19382" s="6">
        <v>298</v>
      </c>
      <c r="F19382" s="7" t="s">
        <v>23</v>
      </c>
      <c r="G19382" s="6">
        <v>207.61920000000001</v>
      </c>
    </row>
    <row r="19383" spans="1:7" ht="15" thickBot="1" x14ac:dyDescent="0.35">
      <c r="A19383" s="6">
        <v>669.15463680000005</v>
      </c>
      <c r="B19383" s="19">
        <f>(A19383-G19383)/G19383</f>
        <v>1.0710296079509161</v>
      </c>
      <c r="C19383" s="30" t="s">
        <v>333</v>
      </c>
      <c r="D19383" s="6">
        <v>1000355</v>
      </c>
      <c r="E19383" s="6">
        <v>355</v>
      </c>
      <c r="F19383" s="7" t="s">
        <v>25</v>
      </c>
      <c r="G19383" s="6">
        <v>323.10239999999999</v>
      </c>
    </row>
    <row r="19384" spans="1:7" ht="15" thickBot="1" x14ac:dyDescent="0.35">
      <c r="A19384" s="6">
        <v>669.24083199999995</v>
      </c>
      <c r="B19384" s="19">
        <f>(A19384-G19384)/G19384</f>
        <v>0.97553014184598141</v>
      </c>
      <c r="C19384" s="30" t="s">
        <v>328</v>
      </c>
      <c r="D19384" s="6">
        <v>1001480</v>
      </c>
      <c r="E19384" s="6">
        <v>1480</v>
      </c>
      <c r="F19384" s="7" t="s">
        <v>25</v>
      </c>
      <c r="G19384" s="6">
        <v>338.76518399999998</v>
      </c>
    </row>
    <row r="19385" spans="1:7" ht="15" thickBot="1" x14ac:dyDescent="0.35">
      <c r="A19385" s="6">
        <v>670.22280000000001</v>
      </c>
      <c r="B19385" s="19">
        <f>(A19385-G19385)/G19385</f>
        <v>4.1089039174553621</v>
      </c>
      <c r="C19385" s="30" t="s">
        <v>89</v>
      </c>
      <c r="D19385" s="6">
        <v>1002541</v>
      </c>
      <c r="E19385" s="6">
        <v>2541</v>
      </c>
      <c r="F19385" s="7" t="s">
        <v>87</v>
      </c>
      <c r="G19385" s="6">
        <v>131.18719999999999</v>
      </c>
    </row>
    <row r="19386" spans="1:7" ht="15" thickBot="1" x14ac:dyDescent="0.35">
      <c r="A19386" s="6">
        <v>670.43708160000006</v>
      </c>
      <c r="B19386" s="19">
        <f>(A19386-G19386)/G19386</f>
        <v>0.33048927926269966</v>
      </c>
      <c r="C19386" s="30" t="s">
        <v>338</v>
      </c>
      <c r="D19386" s="6">
        <v>1000681</v>
      </c>
      <c r="E19386" s="6">
        <v>681</v>
      </c>
      <c r="F19386" s="7" t="s">
        <v>17</v>
      </c>
      <c r="G19386" s="6">
        <v>503.90265599999998</v>
      </c>
    </row>
    <row r="19387" spans="1:7" ht="15" thickBot="1" x14ac:dyDescent="0.35">
      <c r="A19387" s="6">
        <v>670.72611840000002</v>
      </c>
      <c r="B19387" s="19">
        <f>(A19387-G19387)/G19387</f>
        <v>0.87312811328747075</v>
      </c>
      <c r="C19387" s="30" t="s">
        <v>84</v>
      </c>
      <c r="D19387" s="6">
        <v>1000968</v>
      </c>
      <c r="E19387" s="6">
        <v>968</v>
      </c>
      <c r="F19387" s="7" t="s">
        <v>42</v>
      </c>
      <c r="G19387" s="6">
        <v>358.07808</v>
      </c>
    </row>
    <row r="19388" spans="1:7" ht="15" thickBot="1" x14ac:dyDescent="0.35">
      <c r="A19388" s="6">
        <v>671.04161280000005</v>
      </c>
      <c r="B19388" s="19">
        <f>(A19388-G19388)/G19388</f>
        <v>26.477993285794032</v>
      </c>
      <c r="C19388" s="30" t="s">
        <v>98</v>
      </c>
      <c r="D19388" s="6">
        <v>1000345</v>
      </c>
      <c r="E19388" s="6">
        <v>345</v>
      </c>
      <c r="F19388" s="7" t="s">
        <v>17</v>
      </c>
      <c r="G19388" s="6">
        <v>24.421056</v>
      </c>
    </row>
    <row r="19389" spans="1:7" ht="15" thickBot="1" x14ac:dyDescent="0.35">
      <c r="A19389" s="6">
        <v>671.36659199999997</v>
      </c>
      <c r="B19389" s="19">
        <f>(A19389-G19389)/G19389</f>
        <v>0.17036079782790298</v>
      </c>
      <c r="C19389" s="30" t="s">
        <v>389</v>
      </c>
      <c r="D19389" s="6">
        <v>1000421</v>
      </c>
      <c r="E19389" s="6">
        <v>421</v>
      </c>
      <c r="F19389" s="7" t="s">
        <v>17</v>
      </c>
      <c r="G19389" s="6">
        <v>573.64070400000003</v>
      </c>
    </row>
    <row r="19390" spans="1:7" ht="15" thickBot="1" x14ac:dyDescent="0.35">
      <c r="A19390" s="6">
        <v>671.80488960000002</v>
      </c>
      <c r="B19390" s="19">
        <f>(A19390-G19390)/G19390</f>
        <v>0.15754984699363156</v>
      </c>
      <c r="C19390" s="30" t="s">
        <v>225</v>
      </c>
      <c r="D19390" s="6">
        <v>1000622</v>
      </c>
      <c r="E19390" s="6">
        <v>622</v>
      </c>
      <c r="F19390" s="7" t="s">
        <v>31</v>
      </c>
      <c r="G19390" s="6">
        <v>580.36800000000005</v>
      </c>
    </row>
    <row r="19391" spans="1:7" ht="15" thickBot="1" x14ac:dyDescent="0.35">
      <c r="A19391" s="6">
        <v>672.12953600000003</v>
      </c>
      <c r="B19391" s="19">
        <f>(A19391-G19391)/G19391</f>
        <v>2.7051364462241354</v>
      </c>
      <c r="C19391" s="30" t="s">
        <v>270</v>
      </c>
      <c r="D19391" s="6">
        <v>1001826</v>
      </c>
      <c r="E19391" s="6">
        <v>1826</v>
      </c>
      <c r="F19391" s="7" t="s">
        <v>25</v>
      </c>
      <c r="G19391" s="6">
        <v>181.40479999999999</v>
      </c>
    </row>
    <row r="19392" spans="1:7" ht="15" thickBot="1" x14ac:dyDescent="0.35">
      <c r="A19392" s="6">
        <v>673.16096640000001</v>
      </c>
      <c r="B19392" s="19">
        <f>(A19392-G19392)/G19392</f>
        <v>0.17257126135014461</v>
      </c>
      <c r="C19392" s="30" t="s">
        <v>120</v>
      </c>
      <c r="D19392" s="6">
        <v>1000596</v>
      </c>
      <c r="E19392" s="6">
        <v>596</v>
      </c>
      <c r="F19392" s="7" t="s">
        <v>19</v>
      </c>
      <c r="G19392" s="6">
        <v>574.08960000000002</v>
      </c>
    </row>
    <row r="19393" spans="1:7" ht="15" thickBot="1" x14ac:dyDescent="0.35">
      <c r="A19393" s="6">
        <v>673.188672</v>
      </c>
      <c r="B19393" s="19">
        <f>(A19393-G19393)/G19393</f>
        <v>2.6028037863343418</v>
      </c>
      <c r="C19393" s="30" t="s">
        <v>384</v>
      </c>
      <c r="D19393" s="6">
        <v>1000485</v>
      </c>
      <c r="E19393" s="6">
        <v>485</v>
      </c>
      <c r="F19393" s="7" t="s">
        <v>19</v>
      </c>
      <c r="G19393" s="6">
        <v>186.851328</v>
      </c>
    </row>
    <row r="19394" spans="1:7" ht="15" thickBot="1" x14ac:dyDescent="0.35">
      <c r="A19394" s="6">
        <v>673.90502400000003</v>
      </c>
      <c r="B19394" s="19">
        <f>(A19394-G19394)/G19394</f>
        <v>1.0411483721043837</v>
      </c>
      <c r="C19394" s="30" t="s">
        <v>175</v>
      </c>
      <c r="D19394" s="6">
        <v>1000460</v>
      </c>
      <c r="E19394" s="6">
        <v>460</v>
      </c>
      <c r="F19394" s="7" t="s">
        <v>21</v>
      </c>
      <c r="G19394" s="6">
        <v>330.15974399999999</v>
      </c>
    </row>
    <row r="19395" spans="1:7" ht="15" thickBot="1" x14ac:dyDescent="0.35">
      <c r="A19395" s="6">
        <v>674.09280000000001</v>
      </c>
      <c r="B19395" s="19">
        <f>(A19395-G19395)/G19395</f>
        <v>12.185447148110475</v>
      </c>
      <c r="C19395" s="30" t="s">
        <v>327</v>
      </c>
      <c r="D19395" s="6">
        <v>1005858</v>
      </c>
      <c r="E19395" s="6">
        <v>299</v>
      </c>
      <c r="F19395" s="7" t="s">
        <v>87</v>
      </c>
      <c r="G19395" s="6">
        <v>51.124000000000002</v>
      </c>
    </row>
    <row r="19396" spans="1:7" ht="15" thickBot="1" x14ac:dyDescent="0.35">
      <c r="A19396" s="6">
        <v>674.12966400000005</v>
      </c>
      <c r="B19396" s="19">
        <f>(A19396-G19396)/G19396</f>
        <v>4.1704343139377187</v>
      </c>
      <c r="C19396" s="30" t="s">
        <v>247</v>
      </c>
      <c r="D19396" s="6">
        <v>1000137</v>
      </c>
      <c r="E19396" s="6">
        <v>137</v>
      </c>
      <c r="F19396" s="7" t="s">
        <v>23</v>
      </c>
      <c r="G19396" s="6">
        <v>130.381632</v>
      </c>
    </row>
    <row r="19397" spans="1:7" ht="15" thickBot="1" x14ac:dyDescent="0.35">
      <c r="A19397" s="6">
        <v>674.36678400000005</v>
      </c>
      <c r="B19397" s="19">
        <f>(A19397-G19397)/G19397</f>
        <v>8.7396293661305247E-2</v>
      </c>
      <c r="C19397" s="30" t="s">
        <v>77</v>
      </c>
      <c r="D19397" s="6">
        <v>1000711</v>
      </c>
      <c r="E19397" s="6">
        <v>711</v>
      </c>
      <c r="F19397" s="7" t="s">
        <v>27</v>
      </c>
      <c r="G19397" s="6">
        <v>620.16652799999997</v>
      </c>
    </row>
    <row r="19398" spans="1:7" ht="15" thickBot="1" x14ac:dyDescent="0.35">
      <c r="A19398" s="6">
        <v>674.38800000000003</v>
      </c>
      <c r="B19398" s="19">
        <f>(A19398-G19398)/G19398</f>
        <v>3.4605213029398687</v>
      </c>
      <c r="C19398" s="30" t="s">
        <v>129</v>
      </c>
      <c r="D19398" s="6">
        <v>1004443</v>
      </c>
      <c r="E19398" s="6">
        <v>1148</v>
      </c>
      <c r="F19398" s="7" t="s">
        <v>27</v>
      </c>
      <c r="G19398" s="6">
        <v>151.19040000000001</v>
      </c>
    </row>
    <row r="19399" spans="1:7" ht="15" thickBot="1" x14ac:dyDescent="0.35">
      <c r="A19399" s="6">
        <v>674.53850880000005</v>
      </c>
      <c r="B19399" s="19">
        <f>(A19399-G19399)/G19399</f>
        <v>0.55003928901226873</v>
      </c>
      <c r="C19399" s="30" t="s">
        <v>129</v>
      </c>
      <c r="D19399" s="6">
        <v>1000351</v>
      </c>
      <c r="E19399" s="6">
        <v>351</v>
      </c>
      <c r="F19399" s="7" t="s">
        <v>23</v>
      </c>
      <c r="G19399" s="6">
        <v>435.17510399999998</v>
      </c>
    </row>
    <row r="19400" spans="1:7" ht="15" thickBot="1" x14ac:dyDescent="0.35">
      <c r="A19400" s="6">
        <v>674.66649600000005</v>
      </c>
      <c r="B19400" s="19">
        <f>(A19400-G19400)/G19400</f>
        <v>11.263096117493095</v>
      </c>
      <c r="C19400" s="30" t="s">
        <v>360</v>
      </c>
      <c r="D19400" s="6">
        <v>1007438</v>
      </c>
      <c r="E19400" s="6">
        <v>2755</v>
      </c>
      <c r="F19400" s="7" t="s">
        <v>87</v>
      </c>
      <c r="G19400" s="6">
        <v>55.015999999999998</v>
      </c>
    </row>
    <row r="19401" spans="1:7" ht="15" thickBot="1" x14ac:dyDescent="0.35">
      <c r="A19401" s="6">
        <v>674.84102399999995</v>
      </c>
      <c r="B19401" s="19">
        <f>(A19401-G19401)/G19401</f>
        <v>1.7613295685949162</v>
      </c>
      <c r="C19401" s="30" t="s">
        <v>106</v>
      </c>
      <c r="D19401" s="6">
        <v>1000794</v>
      </c>
      <c r="E19401" s="6">
        <v>794</v>
      </c>
      <c r="F19401" s="7" t="s">
        <v>19</v>
      </c>
      <c r="G19401" s="6">
        <v>244.38988800000001</v>
      </c>
    </row>
    <row r="19402" spans="1:7" ht="15" thickBot="1" x14ac:dyDescent="0.35">
      <c r="A19402" s="6">
        <v>675.38465280000003</v>
      </c>
      <c r="B19402" s="19">
        <f>(A19402-G19402)/G19402</f>
        <v>0.66888705546006244</v>
      </c>
      <c r="C19402" s="30" t="s">
        <v>133</v>
      </c>
      <c r="D19402" s="6">
        <v>1000383</v>
      </c>
      <c r="E19402" s="6">
        <v>383</v>
      </c>
      <c r="F19402" s="7" t="s">
        <v>19</v>
      </c>
      <c r="G19402" s="6">
        <v>404.69164799999999</v>
      </c>
    </row>
    <row r="19403" spans="1:7" ht="15" thickBot="1" x14ac:dyDescent="0.35">
      <c r="A19403" s="6">
        <v>675.7296</v>
      </c>
      <c r="B19403" s="19">
        <f>(A19403-G19403)/G19403</f>
        <v>0.60834327287350975</v>
      </c>
      <c r="C19403" s="30" t="s">
        <v>365</v>
      </c>
      <c r="D19403" s="6">
        <v>1000832</v>
      </c>
      <c r="E19403" s="6">
        <v>832</v>
      </c>
      <c r="F19403" s="7" t="s">
        <v>35</v>
      </c>
      <c r="G19403" s="6">
        <v>420.14015999999998</v>
      </c>
    </row>
    <row r="19404" spans="1:7" ht="15" thickBot="1" x14ac:dyDescent="0.35">
      <c r="A19404" s="6">
        <v>676.725504</v>
      </c>
      <c r="B19404" s="19">
        <f>(A19404-G19404)/G19404</f>
        <v>1.8797810308436034</v>
      </c>
      <c r="C19404" s="30" t="s">
        <v>136</v>
      </c>
      <c r="D19404" s="6">
        <v>1001730</v>
      </c>
      <c r="E19404" s="6">
        <v>1730</v>
      </c>
      <c r="F19404" s="7" t="s">
        <v>35</v>
      </c>
      <c r="G19404" s="6">
        <v>234.99199999999999</v>
      </c>
    </row>
    <row r="19405" spans="1:7" ht="15" thickBot="1" x14ac:dyDescent="0.35">
      <c r="A19405" s="6">
        <v>676.83283200000005</v>
      </c>
      <c r="B19405" s="19">
        <f>(A19405-G19405)/G19405</f>
        <v>0.18082849607933718</v>
      </c>
      <c r="C19405" s="30" t="s">
        <v>284</v>
      </c>
      <c r="D19405" s="6">
        <v>1000350</v>
      </c>
      <c r="E19405" s="6">
        <v>350</v>
      </c>
      <c r="F19405" s="7" t="s">
        <v>35</v>
      </c>
      <c r="G19405" s="6">
        <v>573.18470400000001</v>
      </c>
    </row>
    <row r="19406" spans="1:7" ht="15" thickBot="1" x14ac:dyDescent="0.35">
      <c r="A19406" s="6">
        <v>676.96127999999999</v>
      </c>
      <c r="B19406" s="19">
        <f>(A19406-G19406)/G19406</f>
        <v>47.423553648068669</v>
      </c>
      <c r="C19406" s="30" t="s">
        <v>155</v>
      </c>
      <c r="D19406" s="6">
        <v>1006023</v>
      </c>
      <c r="E19406" s="6">
        <v>1601</v>
      </c>
      <c r="F19406" s="7" t="s">
        <v>21</v>
      </c>
      <c r="G19406" s="6">
        <v>13.98</v>
      </c>
    </row>
    <row r="19407" spans="1:7" ht="15" thickBot="1" x14ac:dyDescent="0.35">
      <c r="A19407" s="6">
        <v>677.39717759999996</v>
      </c>
      <c r="B19407" s="19">
        <f>(A19407-G19407)/G19407</f>
        <v>2.055981086078007</v>
      </c>
      <c r="C19407" s="30" t="s">
        <v>239</v>
      </c>
      <c r="D19407" s="6">
        <v>1000118</v>
      </c>
      <c r="E19407" s="6">
        <v>118</v>
      </c>
      <c r="F19407" s="7" t="s">
        <v>17</v>
      </c>
      <c r="G19407" s="6">
        <v>221.66275200000001</v>
      </c>
    </row>
    <row r="19408" spans="1:7" ht="15" thickBot="1" x14ac:dyDescent="0.35">
      <c r="A19408" s="6">
        <v>677.40691200000003</v>
      </c>
      <c r="B19408" s="19">
        <f>(A19408-G19408)/G19408</f>
        <v>0.33676792752078005</v>
      </c>
      <c r="C19408" s="30" t="s">
        <v>186</v>
      </c>
      <c r="D19408" s="6">
        <v>1000850</v>
      </c>
      <c r="E19408" s="6">
        <v>850</v>
      </c>
      <c r="F19408" s="7" t="s">
        <v>21</v>
      </c>
      <c r="G19408" s="6">
        <v>506.74982399999999</v>
      </c>
    </row>
    <row r="19409" spans="1:7" ht="15" thickBot="1" x14ac:dyDescent="0.35">
      <c r="A19409" s="6">
        <v>678.10867199999996</v>
      </c>
      <c r="B19409" s="19">
        <f>(A19409-G19409)/G19409</f>
        <v>10.721438705662726</v>
      </c>
      <c r="C19409" s="30" t="s">
        <v>180</v>
      </c>
      <c r="D19409" s="6">
        <v>1006962</v>
      </c>
      <c r="E19409" s="6">
        <v>507</v>
      </c>
      <c r="F19409" s="7" t="s">
        <v>87</v>
      </c>
      <c r="G19409" s="6">
        <v>57.851999999999997</v>
      </c>
    </row>
    <row r="19410" spans="1:7" ht="15" thickBot="1" x14ac:dyDescent="0.35">
      <c r="A19410" s="6">
        <v>678.28800000000001</v>
      </c>
      <c r="B19410" s="19">
        <f>(A19410-G19410)/G19410</f>
        <v>0.3079153545245672</v>
      </c>
      <c r="C19410" s="30" t="s">
        <v>214</v>
      </c>
      <c r="D19410" s="6">
        <v>1000428</v>
      </c>
      <c r="E19410" s="6">
        <v>428</v>
      </c>
      <c r="F19410" s="7" t="s">
        <v>25</v>
      </c>
      <c r="G19410" s="6">
        <v>518.60236799999996</v>
      </c>
    </row>
    <row r="19411" spans="1:7" ht="15" thickBot="1" x14ac:dyDescent="0.35">
      <c r="A19411" s="6">
        <v>678.70583039999997</v>
      </c>
      <c r="B19411" s="19">
        <f>(A19411-G19411)/G19411</f>
        <v>1.4397663296935075</v>
      </c>
      <c r="C19411" s="30" t="s">
        <v>309</v>
      </c>
      <c r="D19411" s="6">
        <v>1000236</v>
      </c>
      <c r="E19411" s="6">
        <v>236</v>
      </c>
      <c r="F19411" s="7" t="s">
        <v>35</v>
      </c>
      <c r="G19411" s="6">
        <v>278.18476800000002</v>
      </c>
    </row>
    <row r="19412" spans="1:7" ht="15" thickBot="1" x14ac:dyDescent="0.35">
      <c r="A19412" s="6">
        <v>679.25606400000004</v>
      </c>
      <c r="B19412" s="19">
        <f>(A19412-G19412)/G19412</f>
        <v>8.088678868179619E-2</v>
      </c>
      <c r="C19412" s="30" t="s">
        <v>60</v>
      </c>
      <c r="D19412" s="6">
        <v>1018279</v>
      </c>
      <c r="E19412" s="6">
        <v>374</v>
      </c>
      <c r="F19412" s="7" t="s">
        <v>87</v>
      </c>
      <c r="G19412" s="6">
        <v>628.4248</v>
      </c>
    </row>
    <row r="19413" spans="1:7" ht="15" thickBot="1" x14ac:dyDescent="0.35">
      <c r="A19413" s="6">
        <v>679.37209600000006</v>
      </c>
      <c r="B19413" s="19">
        <f>(A19413-G19413)/G19413</f>
        <v>5.5785344661969134</v>
      </c>
      <c r="C19413" s="30" t="s">
        <v>83</v>
      </c>
      <c r="D19413" s="6">
        <v>1001136</v>
      </c>
      <c r="E19413" s="6">
        <v>1136</v>
      </c>
      <c r="F19413" s="7" t="s">
        <v>19</v>
      </c>
      <c r="G19413" s="6">
        <v>103.27104</v>
      </c>
    </row>
    <row r="19414" spans="1:7" ht="15" thickBot="1" x14ac:dyDescent="0.35">
      <c r="A19414" s="6">
        <v>679.60538880000001</v>
      </c>
      <c r="B19414" s="19">
        <f>(A19414-G19414)/G19414</f>
        <v>7.9736759342044897E-2</v>
      </c>
      <c r="C19414" s="30" t="s">
        <v>204</v>
      </c>
      <c r="D19414" s="6">
        <v>1000672</v>
      </c>
      <c r="E19414" s="6">
        <v>672</v>
      </c>
      <c r="F19414" s="7" t="s">
        <v>42</v>
      </c>
      <c r="G19414" s="6">
        <v>629.41766399999995</v>
      </c>
    </row>
    <row r="19415" spans="1:7" ht="15" thickBot="1" x14ac:dyDescent="0.35">
      <c r="A19415" s="6">
        <v>680.40345600000001</v>
      </c>
      <c r="B19415" s="19">
        <f>(A19415-G19415)/G19415</f>
        <v>3.2429809089463434E-2</v>
      </c>
      <c r="C19415" s="30" t="s">
        <v>273</v>
      </c>
      <c r="D19415" s="6">
        <v>1012074</v>
      </c>
      <c r="E19415" s="6">
        <v>396</v>
      </c>
      <c r="F19415" s="7" t="s">
        <v>87</v>
      </c>
      <c r="G19415" s="6">
        <v>659.03120000000001</v>
      </c>
    </row>
    <row r="19416" spans="1:7" ht="15" thickBot="1" x14ac:dyDescent="0.35">
      <c r="A19416" s="6">
        <v>681.03260160000002</v>
      </c>
      <c r="B19416" s="19">
        <f>(A19416-G19416)/G19416</f>
        <v>8.7650190114068494E-2</v>
      </c>
      <c r="C19416" s="30" t="s">
        <v>340</v>
      </c>
      <c r="D19416" s="6">
        <v>1000944</v>
      </c>
      <c r="E19416" s="6">
        <v>944</v>
      </c>
      <c r="F19416" s="7" t="s">
        <v>31</v>
      </c>
      <c r="G19416" s="6">
        <v>626.15039999999999</v>
      </c>
    </row>
    <row r="19417" spans="1:7" ht="15" thickBot="1" x14ac:dyDescent="0.35">
      <c r="A19417" s="6">
        <v>681.90719999999999</v>
      </c>
      <c r="B19417" s="19">
        <f>(A19417-G19417)/G19417</f>
        <v>0.41087112830759825</v>
      </c>
      <c r="C19417" s="30" t="s">
        <v>132</v>
      </c>
      <c r="D19417" s="6">
        <v>1000871</v>
      </c>
      <c r="E19417" s="6">
        <v>871</v>
      </c>
      <c r="F19417" s="7" t="s">
        <v>25</v>
      </c>
      <c r="G19417" s="6">
        <v>483.32351999999997</v>
      </c>
    </row>
    <row r="19418" spans="1:7" ht="15" thickBot="1" x14ac:dyDescent="0.35">
      <c r="A19418" s="6">
        <v>682.0417344</v>
      </c>
      <c r="B19418" s="19">
        <f>(A19418-G19418)/G19418</f>
        <v>1.0774417231013955</v>
      </c>
      <c r="C19418" s="30" t="s">
        <v>328</v>
      </c>
      <c r="D19418" s="6">
        <v>1000159</v>
      </c>
      <c r="E19418" s="6">
        <v>159</v>
      </c>
      <c r="F19418" s="7" t="s">
        <v>27</v>
      </c>
      <c r="G19418" s="6">
        <v>328.30847999999997</v>
      </c>
    </row>
    <row r="19419" spans="1:7" ht="15" thickBot="1" x14ac:dyDescent="0.35">
      <c r="A19419" s="6">
        <v>682.77560000000005</v>
      </c>
      <c r="B19419" s="19">
        <f>(A19419-G19419)/G19419</f>
        <v>4.1851123936816528</v>
      </c>
      <c r="C19419" s="30" t="s">
        <v>323</v>
      </c>
      <c r="D19419" s="6">
        <v>1003577</v>
      </c>
      <c r="E19419" s="6">
        <v>188</v>
      </c>
      <c r="F19419" s="7" t="s">
        <v>23</v>
      </c>
      <c r="G19419" s="6">
        <v>131.68</v>
      </c>
    </row>
    <row r="19420" spans="1:7" ht="15" thickBot="1" x14ac:dyDescent="0.35">
      <c r="A19420" s="6">
        <v>683.76297599999998</v>
      </c>
      <c r="B19420" s="19">
        <f>(A19420-G19420)/G19420</f>
        <v>3.2687563753876177</v>
      </c>
      <c r="C19420" s="30" t="s">
        <v>116</v>
      </c>
      <c r="D19420" s="6">
        <v>1000189</v>
      </c>
      <c r="E19420" s="6">
        <v>189</v>
      </c>
      <c r="F19420" s="7" t="s">
        <v>21</v>
      </c>
      <c r="G19420" s="6">
        <v>160.178496</v>
      </c>
    </row>
    <row r="19421" spans="1:7" ht="15" thickBot="1" x14ac:dyDescent="0.35">
      <c r="A19421" s="6">
        <v>686.07052799999997</v>
      </c>
      <c r="B19421" s="19">
        <f>(A19421-G19421)/G19421</f>
        <v>0.55662429744015984</v>
      </c>
      <c r="C19421" s="30" t="s">
        <v>242</v>
      </c>
      <c r="D19421" s="6">
        <v>1000718</v>
      </c>
      <c r="E19421" s="6">
        <v>718</v>
      </c>
      <c r="F19421" s="7" t="s">
        <v>21</v>
      </c>
      <c r="G19421" s="6">
        <v>440.74252799999999</v>
      </c>
    </row>
    <row r="19422" spans="1:7" ht="15" thickBot="1" x14ac:dyDescent="0.35">
      <c r="A19422" s="6">
        <v>686.39480000000003</v>
      </c>
      <c r="B19422" s="19">
        <f>(A19422-G19422)/G19422</f>
        <v>1.4510458446173711</v>
      </c>
      <c r="C19422" s="30" t="s">
        <v>76</v>
      </c>
      <c r="D19422" s="6">
        <v>1002933</v>
      </c>
      <c r="E19422" s="6">
        <v>938</v>
      </c>
      <c r="F19422" s="7" t="s">
        <v>19</v>
      </c>
      <c r="G19422" s="6">
        <v>280.04160000000002</v>
      </c>
    </row>
    <row r="19423" spans="1:7" ht="15" thickBot="1" x14ac:dyDescent="0.35">
      <c r="A19423" s="6">
        <v>686.68529279999996</v>
      </c>
      <c r="B19423" s="19">
        <f>(A19423-G19423)/G19423</f>
        <v>0.43553259211688206</v>
      </c>
      <c r="C19423" s="30" t="s">
        <v>241</v>
      </c>
      <c r="D19423" s="6">
        <v>1000594</v>
      </c>
      <c r="E19423" s="6">
        <v>594</v>
      </c>
      <c r="F19423" s="7" t="s">
        <v>19</v>
      </c>
      <c r="G19423" s="6">
        <v>478.34879999999998</v>
      </c>
    </row>
    <row r="19424" spans="1:7" ht="15" thickBot="1" x14ac:dyDescent="0.35">
      <c r="A19424" s="6">
        <v>687.28780800000004</v>
      </c>
      <c r="B19424" s="19">
        <f>(A19424-G19424)/G19424</f>
        <v>5.0134375809330489</v>
      </c>
      <c r="C19424" s="30" t="s">
        <v>265</v>
      </c>
      <c r="D19424" s="6">
        <v>1006549</v>
      </c>
      <c r="E19424" s="6">
        <v>2034</v>
      </c>
      <c r="F19424" s="7" t="s">
        <v>87</v>
      </c>
      <c r="G19424" s="6">
        <v>114.292</v>
      </c>
    </row>
    <row r="19425" spans="1:7" ht="15" thickBot="1" x14ac:dyDescent="0.35">
      <c r="A19425" s="6">
        <v>687.2880768</v>
      </c>
      <c r="B19425" s="19">
        <f>(A19425-G19425)/G19425</f>
        <v>3.1880654553155092</v>
      </c>
      <c r="C19425" s="30" t="s">
        <v>246</v>
      </c>
      <c r="D19425" s="6">
        <v>1000210</v>
      </c>
      <c r="E19425" s="6">
        <v>210</v>
      </c>
      <c r="F19425" s="7" t="s">
        <v>21</v>
      </c>
      <c r="G19425" s="6">
        <v>164.106336</v>
      </c>
    </row>
    <row r="19426" spans="1:7" ht="15" thickBot="1" x14ac:dyDescent="0.35">
      <c r="A19426" s="6">
        <v>688.49663999999996</v>
      </c>
      <c r="B19426" s="19">
        <f>(A19426-G19426)/G19426</f>
        <v>1.7199689312847397</v>
      </c>
      <c r="C19426" s="30" t="s">
        <v>164</v>
      </c>
      <c r="D19426" s="6">
        <v>1000774</v>
      </c>
      <c r="E19426" s="6">
        <v>774</v>
      </c>
      <c r="F19426" s="7" t="s">
        <v>17</v>
      </c>
      <c r="G19426" s="6">
        <v>253.126656</v>
      </c>
    </row>
    <row r="19427" spans="1:7" ht="15" thickBot="1" x14ac:dyDescent="0.35">
      <c r="A19427" s="6">
        <v>688.86929280000004</v>
      </c>
      <c r="B19427" s="19">
        <f>(A19427-G19427)/G19427</f>
        <v>2.2304067066851667</v>
      </c>
      <c r="C19427" s="30" t="s">
        <v>143</v>
      </c>
      <c r="D19427" s="6">
        <v>1000153</v>
      </c>
      <c r="E19427" s="6">
        <v>153</v>
      </c>
      <c r="F19427" s="7" t="s">
        <v>25</v>
      </c>
      <c r="G19427" s="6">
        <v>213.24537599999999</v>
      </c>
    </row>
    <row r="19428" spans="1:7" ht="15" thickBot="1" x14ac:dyDescent="0.35">
      <c r="A19428" s="6">
        <v>689.23720319999995</v>
      </c>
      <c r="B19428" s="19">
        <f>(A19428-G19428)/G19428</f>
        <v>0.16286916099773244</v>
      </c>
      <c r="C19428" s="30" t="s">
        <v>175</v>
      </c>
      <c r="D19428" s="6">
        <v>1000579</v>
      </c>
      <c r="E19428" s="6">
        <v>579</v>
      </c>
      <c r="F19428" s="7" t="s">
        <v>19</v>
      </c>
      <c r="G19428" s="6">
        <v>592.70399999999995</v>
      </c>
    </row>
    <row r="19429" spans="1:7" ht="15" thickBot="1" x14ac:dyDescent="0.35">
      <c r="A19429" s="6">
        <v>689.58259199999998</v>
      </c>
      <c r="B19429" s="19">
        <f>(A19429-G19429)/G19429</f>
        <v>1.7145877977173811E-2</v>
      </c>
      <c r="C19429" s="30" t="s">
        <v>208</v>
      </c>
      <c r="D19429" s="6">
        <v>1018180</v>
      </c>
      <c r="E19429" s="6">
        <v>2796</v>
      </c>
      <c r="F19429" s="7" t="s">
        <v>87</v>
      </c>
      <c r="G19429" s="6">
        <v>677.95839999999998</v>
      </c>
    </row>
    <row r="19430" spans="1:7" ht="15" thickBot="1" x14ac:dyDescent="0.35">
      <c r="A19430" s="6">
        <v>690.72998399999994</v>
      </c>
      <c r="B19430" s="19">
        <f>(A19430-G19430)/G19430</f>
        <v>26.383840152235962</v>
      </c>
      <c r="C19430" s="30" t="s">
        <v>201</v>
      </c>
      <c r="D19430" s="6">
        <v>1009227</v>
      </c>
      <c r="E19430" s="6">
        <v>412</v>
      </c>
      <c r="F19430" s="7" t="s">
        <v>87</v>
      </c>
      <c r="G19430" s="6">
        <v>25.224</v>
      </c>
    </row>
    <row r="19431" spans="1:7" ht="15" thickBot="1" x14ac:dyDescent="0.35">
      <c r="A19431" s="6">
        <v>691.10745599999996</v>
      </c>
      <c r="B19431" s="19">
        <f>(A19431-G19431)/G19431</f>
        <v>0.32375419888539669</v>
      </c>
      <c r="C19431" s="30" t="s">
        <v>193</v>
      </c>
      <c r="D19431" s="6">
        <v>1000515</v>
      </c>
      <c r="E19431" s="6">
        <v>515</v>
      </c>
      <c r="F19431" s="7" t="s">
        <v>27</v>
      </c>
      <c r="G19431" s="6">
        <v>522.08140800000001</v>
      </c>
    </row>
    <row r="19432" spans="1:7" ht="15" thickBot="1" x14ac:dyDescent="0.35">
      <c r="A19432" s="6">
        <v>691.39948800000002</v>
      </c>
      <c r="B19432" s="19">
        <f>(A19432-G19432)/G19432</f>
        <v>1.9002769770758985</v>
      </c>
      <c r="C19432" s="30" t="s">
        <v>299</v>
      </c>
      <c r="D19432" s="6">
        <v>1000739</v>
      </c>
      <c r="E19432" s="6">
        <v>739</v>
      </c>
      <c r="F19432" s="7" t="s">
        <v>23</v>
      </c>
      <c r="G19432" s="6">
        <v>238.39084800000001</v>
      </c>
    </row>
    <row r="19433" spans="1:7" ht="15" thickBot="1" x14ac:dyDescent="0.35">
      <c r="A19433" s="6">
        <v>691.53651839999998</v>
      </c>
      <c r="B19433" s="19">
        <f>(A19433-G19433)/G19433</f>
        <v>0.22483598585322725</v>
      </c>
      <c r="C19433" s="30" t="s">
        <v>55</v>
      </c>
      <c r="D19433" s="6">
        <v>1000546</v>
      </c>
      <c r="E19433" s="6">
        <v>546</v>
      </c>
      <c r="F19433" s="7" t="s">
        <v>23</v>
      </c>
      <c r="G19433" s="6">
        <v>564.59519999999998</v>
      </c>
    </row>
    <row r="19434" spans="1:7" ht="15" thickBot="1" x14ac:dyDescent="0.35">
      <c r="A19434" s="6">
        <v>691.67280000000005</v>
      </c>
      <c r="B19434" s="19">
        <f>(A19434-G19434)/G19434</f>
        <v>5.824353550342563</v>
      </c>
      <c r="C19434" s="30" t="s">
        <v>128</v>
      </c>
      <c r="D19434" s="6">
        <v>1002742</v>
      </c>
      <c r="E19434" s="6">
        <v>2742</v>
      </c>
      <c r="F19434" s="7" t="s">
        <v>31</v>
      </c>
      <c r="G19434" s="6">
        <v>101.3536</v>
      </c>
    </row>
    <row r="19435" spans="1:7" ht="15" thickBot="1" x14ac:dyDescent="0.35">
      <c r="A19435" s="6">
        <v>692.02348800000004</v>
      </c>
      <c r="B19435" s="19">
        <f>(A19435-G19435)/G19435</f>
        <v>2.3940672619305459</v>
      </c>
      <c r="C19435" s="30" t="s">
        <v>350</v>
      </c>
      <c r="D19435" s="6">
        <v>1000486</v>
      </c>
      <c r="E19435" s="6">
        <v>486</v>
      </c>
      <c r="F19435" s="7" t="s">
        <v>25</v>
      </c>
      <c r="G19435" s="6">
        <v>203.89209600000001</v>
      </c>
    </row>
    <row r="19436" spans="1:7" ht="15" thickBot="1" x14ac:dyDescent="0.35">
      <c r="A19436" s="6">
        <v>692.34879999999998</v>
      </c>
      <c r="B19436" s="19">
        <f>(A19436-G19436)/G19436</f>
        <v>1.3743881828757052</v>
      </c>
      <c r="C19436" s="30" t="s">
        <v>122</v>
      </c>
      <c r="D19436" s="6">
        <v>1002532</v>
      </c>
      <c r="E19436" s="6">
        <v>2532</v>
      </c>
      <c r="F19436" s="7" t="s">
        <v>19</v>
      </c>
      <c r="G19436" s="6">
        <v>291.59039999999999</v>
      </c>
    </row>
    <row r="19437" spans="1:7" ht="15" thickBot="1" x14ac:dyDescent="0.35">
      <c r="A19437" s="6">
        <v>692.66495999999995</v>
      </c>
      <c r="B19437" s="19">
        <f>(A19437-G19437)/G19437</f>
        <v>1.4984971466563242</v>
      </c>
      <c r="C19437" s="30" t="s">
        <v>44</v>
      </c>
      <c r="D19437" s="6">
        <v>1000288</v>
      </c>
      <c r="E19437" s="6">
        <v>288</v>
      </c>
      <c r="F19437" s="7" t="s">
        <v>42</v>
      </c>
      <c r="G19437" s="6">
        <v>277.23264</v>
      </c>
    </row>
    <row r="19438" spans="1:7" ht="15" thickBot="1" x14ac:dyDescent="0.35">
      <c r="A19438" s="6">
        <v>692.81471999999997</v>
      </c>
      <c r="B19438" s="19">
        <f>(A19438-G19438)/G19438</f>
        <v>0.86351124538435708</v>
      </c>
      <c r="C19438" s="30" t="s">
        <v>132</v>
      </c>
      <c r="D19438" s="6">
        <v>1000533</v>
      </c>
      <c r="E19438" s="6">
        <v>533</v>
      </c>
      <c r="F19438" s="7" t="s">
        <v>23</v>
      </c>
      <c r="G19438" s="6">
        <v>371.7792</v>
      </c>
    </row>
    <row r="19439" spans="1:7" ht="15" thickBot="1" x14ac:dyDescent="0.35">
      <c r="A19439" s="6">
        <v>692.82420479999996</v>
      </c>
      <c r="B19439" s="19">
        <f>(A19439-G19439)/G19439</f>
        <v>4.2687315479162828</v>
      </c>
      <c r="C19439" s="30" t="s">
        <v>97</v>
      </c>
      <c r="D19439" s="6">
        <v>1000326</v>
      </c>
      <c r="E19439" s="6">
        <v>326</v>
      </c>
      <c r="F19439" s="7" t="s">
        <v>21</v>
      </c>
      <c r="G19439" s="6">
        <v>131.497344</v>
      </c>
    </row>
    <row r="19440" spans="1:7" ht="15" thickBot="1" x14ac:dyDescent="0.35">
      <c r="A19440" s="6">
        <v>693.02476799999999</v>
      </c>
      <c r="B19440" s="19">
        <f>(A19440-G19440)/G19440</f>
        <v>0.10723528915542525</v>
      </c>
      <c r="C19440" s="30" t="s">
        <v>295</v>
      </c>
      <c r="D19440" s="6">
        <v>1017004</v>
      </c>
      <c r="E19440" s="6">
        <v>2473</v>
      </c>
      <c r="F19440" s="7" t="s">
        <v>87</v>
      </c>
      <c r="G19440" s="6">
        <v>625.90560000000005</v>
      </c>
    </row>
    <row r="19441" spans="1:7" ht="15" thickBot="1" x14ac:dyDescent="0.35">
      <c r="A19441" s="6">
        <v>693.02476799999999</v>
      </c>
      <c r="B19441" s="19">
        <f>(A19441-G19441)/G19441</f>
        <v>-0.15289495686152565</v>
      </c>
      <c r="C19441" s="30" t="s">
        <v>205</v>
      </c>
      <c r="D19441" s="6">
        <v>1013406</v>
      </c>
      <c r="E19441" s="6">
        <v>1323</v>
      </c>
      <c r="F19441" s="7" t="s">
        <v>87</v>
      </c>
      <c r="G19441" s="6">
        <v>818.1096</v>
      </c>
    </row>
    <row r="19442" spans="1:7" ht="15" thickBot="1" x14ac:dyDescent="0.35">
      <c r="A19442" s="6">
        <v>693.36383999999998</v>
      </c>
      <c r="B19442" s="19">
        <f>(A19442-G19442)/G19442</f>
        <v>2.9096971862245171</v>
      </c>
      <c r="C19442" s="30" t="s">
        <v>223</v>
      </c>
      <c r="D19442" s="6">
        <v>1000438</v>
      </c>
      <c r="E19442" s="6">
        <v>438</v>
      </c>
      <c r="F19442" s="7" t="s">
        <v>42</v>
      </c>
      <c r="G19442" s="6">
        <v>177.34464</v>
      </c>
    </row>
    <row r="19443" spans="1:7" ht="15" thickBot="1" x14ac:dyDescent="0.35">
      <c r="A19443" s="6">
        <v>693.79960000000005</v>
      </c>
      <c r="B19443" s="19">
        <f>(A19443-G19443)/G19443</f>
        <v>2.4994007940991332</v>
      </c>
      <c r="C19443" s="30" t="s">
        <v>320</v>
      </c>
      <c r="D19443" s="6">
        <v>1004843</v>
      </c>
      <c r="E19443" s="6">
        <v>1102</v>
      </c>
      <c r="F19443" s="7" t="s">
        <v>31</v>
      </c>
      <c r="G19443" s="6">
        <v>198.26240000000001</v>
      </c>
    </row>
    <row r="19444" spans="1:7" ht="15" thickBot="1" x14ac:dyDescent="0.35">
      <c r="A19444" s="6">
        <v>694.89887999999996</v>
      </c>
      <c r="B19444" s="19">
        <f>(A19444-G19444)/G19444</f>
        <v>-4.5096683807408187E-2</v>
      </c>
      <c r="C19444" s="30" t="s">
        <v>282</v>
      </c>
      <c r="D19444" s="6">
        <v>1000469</v>
      </c>
      <c r="E19444" s="6">
        <v>469</v>
      </c>
      <c r="F19444" s="7" t="s">
        <v>27</v>
      </c>
      <c r="G19444" s="6">
        <v>727.71648000000005</v>
      </c>
    </row>
    <row r="19445" spans="1:7" ht="15" thickBot="1" x14ac:dyDescent="0.35">
      <c r="A19445" s="6">
        <v>694.98349440000004</v>
      </c>
      <c r="B19445" s="19">
        <f>(A19445-G19445)/G19445</f>
        <v>0.71510203791536564</v>
      </c>
      <c r="C19445" s="30" t="s">
        <v>226</v>
      </c>
      <c r="D19445" s="6">
        <v>1000883</v>
      </c>
      <c r="E19445" s="6">
        <v>883</v>
      </c>
      <c r="F19445" s="7" t="s">
        <v>23</v>
      </c>
      <c r="G19445" s="6">
        <v>405.21408000000002</v>
      </c>
    </row>
    <row r="19446" spans="1:7" ht="15" thickBot="1" x14ac:dyDescent="0.35">
      <c r="A19446" s="6">
        <v>695.38040000000001</v>
      </c>
      <c r="B19446" s="19">
        <f>(A19446-G19446)/G19446</f>
        <v>2.2875397125567321</v>
      </c>
      <c r="C19446" s="30" t="s">
        <v>336</v>
      </c>
      <c r="D19446" s="6">
        <v>1005068</v>
      </c>
      <c r="E19446" s="6">
        <v>2847</v>
      </c>
      <c r="F19446" s="7" t="s">
        <v>35</v>
      </c>
      <c r="G19446" s="6">
        <v>211.52</v>
      </c>
    </row>
    <row r="19447" spans="1:7" ht="15" thickBot="1" x14ac:dyDescent="0.35">
      <c r="A19447" s="6">
        <v>696.05253119999998</v>
      </c>
      <c r="B19447" s="19">
        <f>(A19447-G19447)/G19447</f>
        <v>3.2697315759338347E-2</v>
      </c>
      <c r="C19447" s="30" t="s">
        <v>100</v>
      </c>
      <c r="D19447" s="6">
        <v>1000919</v>
      </c>
      <c r="E19447" s="6">
        <v>919</v>
      </c>
      <c r="F19447" s="7" t="s">
        <v>42</v>
      </c>
      <c r="G19447" s="6">
        <v>674.01408000000004</v>
      </c>
    </row>
    <row r="19448" spans="1:7" ht="15" thickBot="1" x14ac:dyDescent="0.35">
      <c r="A19448" s="6">
        <v>697.04064000000005</v>
      </c>
      <c r="B19448" s="19">
        <f>(A19448-G19448)/G19448</f>
        <v>7.3421973287376137</v>
      </c>
      <c r="C19448" s="30" t="s">
        <v>206</v>
      </c>
      <c r="D19448" s="6">
        <v>1006010</v>
      </c>
      <c r="E19448" s="6">
        <v>2414</v>
      </c>
      <c r="F19448" s="7" t="s">
        <v>25</v>
      </c>
      <c r="G19448" s="6">
        <v>83.555999999999997</v>
      </c>
    </row>
    <row r="19449" spans="1:7" ht="15" thickBot="1" x14ac:dyDescent="0.35">
      <c r="A19449" s="6">
        <v>697.04064000000005</v>
      </c>
      <c r="B19449" s="19">
        <f>(A19449-G19449)/G19449</f>
        <v>6.1576505380760702</v>
      </c>
      <c r="C19449" s="30" t="s">
        <v>37</v>
      </c>
      <c r="D19449" s="6">
        <v>1006044</v>
      </c>
      <c r="E19449" s="6">
        <v>1750</v>
      </c>
      <c r="F19449" s="7" t="s">
        <v>35</v>
      </c>
      <c r="G19449" s="6">
        <v>97.384</v>
      </c>
    </row>
    <row r="19450" spans="1:7" ht="15" thickBot="1" x14ac:dyDescent="0.35">
      <c r="A19450" s="6">
        <v>697.86387839999998</v>
      </c>
      <c r="B19450" s="19">
        <f>(A19450-G19450)/G19450</f>
        <v>1.5193263465790547</v>
      </c>
      <c r="C19450" s="30" t="s">
        <v>115</v>
      </c>
      <c r="D19450" s="6">
        <v>1000976</v>
      </c>
      <c r="E19450" s="6">
        <v>976</v>
      </c>
      <c r="F19450" s="7" t="s">
        <v>17</v>
      </c>
      <c r="G19450" s="6">
        <v>277.00416000000001</v>
      </c>
    </row>
    <row r="19451" spans="1:7" ht="15" thickBot="1" x14ac:dyDescent="0.35">
      <c r="A19451" s="6">
        <v>698.28844800000002</v>
      </c>
      <c r="B19451" s="19">
        <f>(A19451-G19451)/G19451</f>
        <v>7.2826290930125568</v>
      </c>
      <c r="C19451" s="30" t="s">
        <v>129</v>
      </c>
      <c r="D19451" s="6">
        <v>1000224</v>
      </c>
      <c r="E19451" s="6">
        <v>224</v>
      </c>
      <c r="F19451" s="7" t="s">
        <v>21</v>
      </c>
      <c r="G19451" s="6">
        <v>84.307584000000006</v>
      </c>
    </row>
    <row r="19452" spans="1:7" ht="15" thickBot="1" x14ac:dyDescent="0.35">
      <c r="A19452" s="6">
        <v>699.39480000000003</v>
      </c>
      <c r="B19452" s="19">
        <f>(A19452-G19452)/G19452</f>
        <v>0.97751486116012054</v>
      </c>
      <c r="C19452" s="30" t="s">
        <v>104</v>
      </c>
      <c r="D19452" s="6">
        <v>1004565</v>
      </c>
      <c r="E19452" s="6">
        <v>2849</v>
      </c>
      <c r="F19452" s="7" t="s">
        <v>35</v>
      </c>
      <c r="G19452" s="6">
        <v>353.67360000000002</v>
      </c>
    </row>
    <row r="19453" spans="1:7" ht="15" thickBot="1" x14ac:dyDescent="0.35">
      <c r="A19453" s="6">
        <v>700.16094720000001</v>
      </c>
      <c r="B19453" s="19">
        <f>(A19453-G19453)/G19453</f>
        <v>3.366957583886188</v>
      </c>
      <c r="C19453" s="30" t="s">
        <v>22</v>
      </c>
      <c r="D19453" s="6">
        <v>1000391</v>
      </c>
      <c r="E19453" s="6">
        <v>391</v>
      </c>
      <c r="F19453" s="7" t="s">
        <v>23</v>
      </c>
      <c r="G19453" s="6">
        <v>160.33152000000001</v>
      </c>
    </row>
    <row r="19454" spans="1:7" ht="15" thickBot="1" x14ac:dyDescent="0.35">
      <c r="A19454" s="6">
        <v>700.27276800000004</v>
      </c>
      <c r="B19454" s="19">
        <f>(A19454-G19454)/G19454</f>
        <v>7.5469272382327354E-2</v>
      </c>
      <c r="C19454" s="30" t="s">
        <v>170</v>
      </c>
      <c r="D19454" s="6">
        <v>1000452</v>
      </c>
      <c r="E19454" s="6">
        <v>452</v>
      </c>
      <c r="F19454" s="7" t="s">
        <v>25</v>
      </c>
      <c r="G19454" s="6">
        <v>651.13228800000002</v>
      </c>
    </row>
    <row r="19455" spans="1:7" ht="15" thickBot="1" x14ac:dyDescent="0.35">
      <c r="A19455" s="6">
        <v>700.41004799999996</v>
      </c>
      <c r="B19455" s="19">
        <f>(A19455-G19455)/G19455</f>
        <v>0.13684693073651338</v>
      </c>
      <c r="C19455" s="30" t="s">
        <v>216</v>
      </c>
      <c r="D19455" s="6">
        <v>1000432</v>
      </c>
      <c r="E19455" s="6">
        <v>432</v>
      </c>
      <c r="F19455" s="7" t="s">
        <v>19</v>
      </c>
      <c r="G19455" s="6">
        <v>616.09881600000006</v>
      </c>
    </row>
    <row r="19456" spans="1:7" ht="15" thickBot="1" x14ac:dyDescent="0.35">
      <c r="A19456" s="6">
        <v>700.75199999999995</v>
      </c>
      <c r="B19456" s="19">
        <f>(A19456-G19456)/G19456</f>
        <v>0.55359547902544992</v>
      </c>
      <c r="C19456" s="30" t="s">
        <v>55</v>
      </c>
      <c r="D19456" s="6">
        <v>1000791</v>
      </c>
      <c r="E19456" s="6">
        <v>791</v>
      </c>
      <c r="F19456" s="7" t="s">
        <v>35</v>
      </c>
      <c r="G19456" s="6">
        <v>451.05177600000002</v>
      </c>
    </row>
    <row r="19457" spans="1:7" ht="15" thickBot="1" x14ac:dyDescent="0.35">
      <c r="A19457" s="6">
        <v>701.90120000000002</v>
      </c>
      <c r="B19457" s="19">
        <f>(A19457-G19457)/G19457</f>
        <v>7.0974647445363264</v>
      </c>
      <c r="C19457" s="30" t="s">
        <v>79</v>
      </c>
      <c r="D19457" s="6">
        <v>1004994</v>
      </c>
      <c r="E19457" s="6">
        <v>2835</v>
      </c>
      <c r="F19457" s="7" t="s">
        <v>35</v>
      </c>
      <c r="G19457" s="6">
        <v>86.681600000000003</v>
      </c>
    </row>
    <row r="19458" spans="1:7" ht="15" thickBot="1" x14ac:dyDescent="0.35">
      <c r="A19458" s="6">
        <v>702.43829760000006</v>
      </c>
      <c r="B19458" s="19">
        <f>(A19458-G19458)/G19458</f>
        <v>3.0247819173015671</v>
      </c>
      <c r="C19458" s="30" t="s">
        <v>139</v>
      </c>
      <c r="D19458" s="6">
        <v>1000123</v>
      </c>
      <c r="E19458" s="6">
        <v>123</v>
      </c>
      <c r="F19458" s="7" t="s">
        <v>19</v>
      </c>
      <c r="G19458" s="6">
        <v>174.528288</v>
      </c>
    </row>
    <row r="19459" spans="1:7" ht="15" thickBot="1" x14ac:dyDescent="0.35">
      <c r="A19459" s="6">
        <v>702.58905600000003</v>
      </c>
      <c r="B19459" s="19">
        <f>(A19459-G19459)/G19459</f>
        <v>3.3712427917235357E-3</v>
      </c>
      <c r="C19459" s="30" t="s">
        <v>180</v>
      </c>
      <c r="D19459" s="6">
        <v>1000414</v>
      </c>
      <c r="E19459" s="6">
        <v>414</v>
      </c>
      <c r="F19459" s="7" t="s">
        <v>27</v>
      </c>
      <c r="G19459" s="6">
        <v>700.22841600000004</v>
      </c>
    </row>
    <row r="19460" spans="1:7" ht="15" thickBot="1" x14ac:dyDescent="0.35">
      <c r="A19460" s="6">
        <v>703.0722816</v>
      </c>
      <c r="B19460" s="19">
        <f>(A19460-G19460)/G19460</f>
        <v>0.57493800175995013</v>
      </c>
      <c r="C19460" s="30" t="s">
        <v>388</v>
      </c>
      <c r="D19460" s="6">
        <v>1000372</v>
      </c>
      <c r="E19460" s="6">
        <v>372</v>
      </c>
      <c r="F19460" s="7" t="s">
        <v>21</v>
      </c>
      <c r="G19460" s="6">
        <v>446.41267199999999</v>
      </c>
    </row>
    <row r="19461" spans="1:7" ht="15" thickBot="1" x14ac:dyDescent="0.35">
      <c r="A19461" s="6">
        <v>703.12181759999999</v>
      </c>
      <c r="B19461" s="19">
        <f>(A19461-G19461)/G19461</f>
        <v>-5.4596535673748572E-2</v>
      </c>
      <c r="C19461" s="30" t="s">
        <v>84</v>
      </c>
      <c r="D19461" s="6">
        <v>1013445</v>
      </c>
      <c r="E19461" s="6">
        <v>280</v>
      </c>
      <c r="F19461" s="7" t="s">
        <v>87</v>
      </c>
      <c r="G19461" s="6">
        <v>743.72672</v>
      </c>
    </row>
    <row r="19462" spans="1:7" ht="15" thickBot="1" x14ac:dyDescent="0.35">
      <c r="A19462" s="6">
        <v>703.60467840000001</v>
      </c>
      <c r="B19462" s="19">
        <f>(A19462-G19462)/G19462</f>
        <v>0.18492564725206867</v>
      </c>
      <c r="C19462" s="30" t="s">
        <v>166</v>
      </c>
      <c r="D19462" s="6">
        <v>1000928</v>
      </c>
      <c r="E19462" s="6">
        <v>928</v>
      </c>
      <c r="F19462" s="7" t="s">
        <v>87</v>
      </c>
      <c r="G19462" s="6">
        <v>593.79647999999997</v>
      </c>
    </row>
    <row r="19463" spans="1:7" ht="15" thickBot="1" x14ac:dyDescent="0.35">
      <c r="A19463" s="6">
        <v>703.67960000000005</v>
      </c>
      <c r="B19463" s="19">
        <f>(A19463-G19463)/G19463</f>
        <v>4.2623991911359997</v>
      </c>
      <c r="C19463" s="30" t="s">
        <v>253</v>
      </c>
      <c r="D19463" s="6">
        <v>1004281</v>
      </c>
      <c r="E19463" s="6">
        <v>176</v>
      </c>
      <c r="F19463" s="7" t="s">
        <v>23</v>
      </c>
      <c r="G19463" s="6">
        <v>133.7184</v>
      </c>
    </row>
    <row r="19464" spans="1:7" ht="15" thickBot="1" x14ac:dyDescent="0.35">
      <c r="A19464" s="6">
        <v>703.68729599999995</v>
      </c>
      <c r="B19464" s="19">
        <f>(A19464-G19464)/G19464</f>
        <v>5.2994159565215897</v>
      </c>
      <c r="C19464" s="30" t="s">
        <v>192</v>
      </c>
      <c r="D19464" s="6">
        <v>1000497</v>
      </c>
      <c r="E19464" s="6">
        <v>497</v>
      </c>
      <c r="F19464" s="7" t="s">
        <v>35</v>
      </c>
      <c r="G19464" s="6">
        <v>111.70675199999999</v>
      </c>
    </row>
    <row r="19465" spans="1:7" ht="15" thickBot="1" x14ac:dyDescent="0.35">
      <c r="A19465" s="6">
        <v>705.18406400000003</v>
      </c>
      <c r="B19465" s="19">
        <f>(A19465-G19465)/G19465</f>
        <v>3.2239945563627299</v>
      </c>
      <c r="C19465" s="30" t="s">
        <v>90</v>
      </c>
      <c r="D19465" s="6">
        <v>1004296</v>
      </c>
      <c r="E19465" s="6">
        <v>1213</v>
      </c>
      <c r="F19465" s="7" t="s">
        <v>35</v>
      </c>
      <c r="G19465" s="6">
        <v>166.94720000000001</v>
      </c>
    </row>
    <row r="19466" spans="1:7" ht="15" thickBot="1" x14ac:dyDescent="0.35">
      <c r="A19466" s="6">
        <v>705.55854720000002</v>
      </c>
      <c r="B19466" s="19">
        <f>(A19466-G19466)/G19466</f>
        <v>0.96881961927488547</v>
      </c>
      <c r="C19466" s="30" t="s">
        <v>95</v>
      </c>
      <c r="D19466" s="6">
        <v>1001011</v>
      </c>
      <c r="E19466" s="6">
        <v>1011</v>
      </c>
      <c r="F19466" s="7" t="s">
        <v>27</v>
      </c>
      <c r="G19466" s="6">
        <v>358.36627199999998</v>
      </c>
    </row>
    <row r="19467" spans="1:7" ht="15" thickBot="1" x14ac:dyDescent="0.35">
      <c r="A19467" s="6">
        <v>705.72278400000005</v>
      </c>
      <c r="B19467" s="19">
        <f>(A19467-G19467)/G19467</f>
        <v>12.152649753095256</v>
      </c>
      <c r="C19467" s="30" t="s">
        <v>377</v>
      </c>
      <c r="D19467" s="6">
        <v>1000969</v>
      </c>
      <c r="E19467" s="6">
        <v>969</v>
      </c>
      <c r="F19467" s="7" t="s">
        <v>35</v>
      </c>
      <c r="G19467" s="6">
        <v>53.656320000000001</v>
      </c>
    </row>
    <row r="19468" spans="1:7" ht="15" thickBot="1" x14ac:dyDescent="0.35">
      <c r="A19468" s="6">
        <v>706.92211199999997</v>
      </c>
      <c r="B19468" s="19">
        <f>(A19468-G19468)/G19468</f>
        <v>1.0641729877614632</v>
      </c>
      <c r="C19468" s="30" t="s">
        <v>273</v>
      </c>
      <c r="D19468" s="6">
        <v>1000834</v>
      </c>
      <c r="E19468" s="6">
        <v>834</v>
      </c>
      <c r="F19468" s="7" t="s">
        <v>87</v>
      </c>
      <c r="G19468" s="6">
        <v>342.47232000000002</v>
      </c>
    </row>
    <row r="19469" spans="1:7" ht="15" thickBot="1" x14ac:dyDescent="0.35">
      <c r="A19469" s="6">
        <v>706.92935039999998</v>
      </c>
      <c r="B19469" s="19">
        <f>(A19469-G19469)/G19469</f>
        <v>2.3136421930250077</v>
      </c>
      <c r="C19469" s="30" t="s">
        <v>342</v>
      </c>
      <c r="D19469" s="6">
        <v>1000193</v>
      </c>
      <c r="E19469" s="6">
        <v>193</v>
      </c>
      <c r="F19469" s="7" t="s">
        <v>87</v>
      </c>
      <c r="G19469" s="6">
        <v>213.33907199999999</v>
      </c>
    </row>
    <row r="19470" spans="1:7" ht="15" thickBot="1" x14ac:dyDescent="0.35">
      <c r="A19470" s="6">
        <v>707.03942400000005</v>
      </c>
      <c r="B19470" s="19">
        <f>(A19470-G19470)/G19470</f>
        <v>2.5152552177598575</v>
      </c>
      <c r="C19470" s="30" t="s">
        <v>160</v>
      </c>
      <c r="D19470" s="6">
        <v>1000182</v>
      </c>
      <c r="E19470" s="6">
        <v>182</v>
      </c>
      <c r="F19470" s="7" t="s">
        <v>19</v>
      </c>
      <c r="G19470" s="6">
        <v>201.134592</v>
      </c>
    </row>
    <row r="19471" spans="1:7" ht="15" thickBot="1" x14ac:dyDescent="0.35">
      <c r="A19471" s="6">
        <v>707.21564160000003</v>
      </c>
      <c r="B19471" s="19">
        <f>(A19471-G19471)/G19471</f>
        <v>1.2181495622011587</v>
      </c>
      <c r="C19471" s="30" t="s">
        <v>225</v>
      </c>
      <c r="D19471" s="6">
        <v>1001002</v>
      </c>
      <c r="E19471" s="6">
        <v>1002</v>
      </c>
      <c r="F19471" s="7" t="s">
        <v>23</v>
      </c>
      <c r="G19471" s="6">
        <v>318.83136000000002</v>
      </c>
    </row>
    <row r="19472" spans="1:7" ht="15" thickBot="1" x14ac:dyDescent="0.35">
      <c r="A19472" s="6">
        <v>708.06528000000003</v>
      </c>
      <c r="B19472" s="19">
        <f>(A19472-G19472)/G19472</f>
        <v>2.1276259034295126</v>
      </c>
      <c r="C19472" s="30" t="s">
        <v>249</v>
      </c>
      <c r="D19472" s="6">
        <v>1000259</v>
      </c>
      <c r="E19472" s="6">
        <v>259</v>
      </c>
      <c r="F19472" s="7" t="s">
        <v>31</v>
      </c>
      <c r="G19472" s="6">
        <v>226.39065600000001</v>
      </c>
    </row>
    <row r="19473" spans="1:7" ht="15" thickBot="1" x14ac:dyDescent="0.35">
      <c r="A19473" s="6">
        <v>708.34233600000005</v>
      </c>
      <c r="B19473" s="19">
        <f>(A19473-G19473)/G19473</f>
        <v>7.1560194044886566E-3</v>
      </c>
      <c r="C19473" s="30" t="s">
        <v>373</v>
      </c>
      <c r="D19473" s="6">
        <v>1000443</v>
      </c>
      <c r="E19473" s="6">
        <v>443</v>
      </c>
      <c r="F19473" s="7" t="s">
        <v>42</v>
      </c>
      <c r="G19473" s="6">
        <v>703.30944</v>
      </c>
    </row>
    <row r="19474" spans="1:7" ht="15" thickBot="1" x14ac:dyDescent="0.35">
      <c r="A19474" s="6">
        <v>708.51455999999996</v>
      </c>
      <c r="B19474" s="19">
        <f>(A19474-G19474)/G19474</f>
        <v>4.1998778769375296</v>
      </c>
      <c r="C19474" s="30" t="s">
        <v>293</v>
      </c>
      <c r="D19474" s="6">
        <v>1005574</v>
      </c>
      <c r="E19474" s="6">
        <v>391</v>
      </c>
      <c r="F19474" s="7" t="s">
        <v>27</v>
      </c>
      <c r="G19474" s="6">
        <v>136.256</v>
      </c>
    </row>
    <row r="19475" spans="1:7" ht="15" thickBot="1" x14ac:dyDescent="0.35">
      <c r="A19475" s="6">
        <v>708.97582079999995</v>
      </c>
      <c r="B19475" s="19">
        <f>(A19475-G19475)/G19475</f>
        <v>4.765281988989611</v>
      </c>
      <c r="C19475" s="30" t="s">
        <v>297</v>
      </c>
      <c r="D19475" s="6">
        <v>1000378</v>
      </c>
      <c r="E19475" s="6">
        <v>378</v>
      </c>
      <c r="F19475" s="7" t="s">
        <v>23</v>
      </c>
      <c r="G19475" s="6">
        <v>122.97331200000001</v>
      </c>
    </row>
    <row r="19476" spans="1:7" ht="15" thickBot="1" x14ac:dyDescent="0.35">
      <c r="A19476" s="6">
        <v>709.25088000000005</v>
      </c>
      <c r="B19476" s="19">
        <f>(A19476-G19476)/G19476</f>
        <v>0.3423575685911408</v>
      </c>
      <c r="C19476" s="30" t="s">
        <v>196</v>
      </c>
      <c r="D19476" s="6">
        <v>1000247</v>
      </c>
      <c r="E19476" s="6">
        <v>247</v>
      </c>
      <c r="F19476" s="7" t="s">
        <v>23</v>
      </c>
      <c r="G19476" s="6">
        <v>528.36211200000002</v>
      </c>
    </row>
    <row r="19477" spans="1:7" ht="15" thickBot="1" x14ac:dyDescent="0.35">
      <c r="A19477" s="6">
        <v>709.71180800000002</v>
      </c>
      <c r="B19477" s="19">
        <f>(A19477-G19477)/G19477</f>
        <v>1.8172267968217291</v>
      </c>
      <c r="C19477" s="30" t="s">
        <v>57</v>
      </c>
      <c r="D19477" s="6">
        <v>1001422</v>
      </c>
      <c r="E19477" s="6">
        <v>1422</v>
      </c>
      <c r="F19477" s="7" t="s">
        <v>42</v>
      </c>
      <c r="G19477" s="6">
        <v>251.91859199999999</v>
      </c>
    </row>
    <row r="19478" spans="1:7" ht="15" thickBot="1" x14ac:dyDescent="0.35">
      <c r="A19478" s="6">
        <v>710.03312640000001</v>
      </c>
      <c r="B19478" s="19">
        <f>(A19478-G19478)/G19478</f>
        <v>1.4469622801062398</v>
      </c>
      <c r="C19478" s="30" t="s">
        <v>102</v>
      </c>
      <c r="D19478" s="6">
        <v>1000373</v>
      </c>
      <c r="E19478" s="6">
        <v>373</v>
      </c>
      <c r="F19478" s="7" t="s">
        <v>35</v>
      </c>
      <c r="G19478" s="6">
        <v>290.16921600000001</v>
      </c>
    </row>
    <row r="19479" spans="1:7" ht="15" thickBot="1" x14ac:dyDescent="0.35">
      <c r="A19479" s="6">
        <v>710.33838720000006</v>
      </c>
      <c r="B19479" s="19">
        <f>(A19479-G19479)/G19479</f>
        <v>1.7206283431701161</v>
      </c>
      <c r="C19479" s="30" t="s">
        <v>347</v>
      </c>
      <c r="D19479" s="6">
        <v>1000164</v>
      </c>
      <c r="E19479" s="6">
        <v>164</v>
      </c>
      <c r="F19479" s="7" t="s">
        <v>87</v>
      </c>
      <c r="G19479" s="6">
        <v>261.093504</v>
      </c>
    </row>
    <row r="19480" spans="1:7" ht="15" thickBot="1" x14ac:dyDescent="0.35">
      <c r="A19480" s="6">
        <v>711.100416</v>
      </c>
      <c r="B19480" s="19">
        <f>(A19480-G19480)/G19480</f>
        <v>0.59362078031157728</v>
      </c>
      <c r="C19480" s="30" t="s">
        <v>220</v>
      </c>
      <c r="D19480" s="6">
        <v>1000746</v>
      </c>
      <c r="E19480" s="6">
        <v>746</v>
      </c>
      <c r="F19480" s="7" t="s">
        <v>42</v>
      </c>
      <c r="G19480" s="6">
        <v>446.21683200000001</v>
      </c>
    </row>
    <row r="19481" spans="1:7" ht="15" thickBot="1" x14ac:dyDescent="0.35">
      <c r="A19481" s="6">
        <v>712.7400384</v>
      </c>
      <c r="B19481" s="19">
        <f>(A19481-G19481)/G19481</f>
        <v>0.93701760290537939</v>
      </c>
      <c r="C19481" s="30" t="s">
        <v>78</v>
      </c>
      <c r="D19481" s="6">
        <v>1000635</v>
      </c>
      <c r="E19481" s="6">
        <v>635</v>
      </c>
      <c r="F19481" s="7" t="s">
        <v>21</v>
      </c>
      <c r="G19481" s="6">
        <v>367.95744000000002</v>
      </c>
    </row>
    <row r="19482" spans="1:7" ht="15" thickBot="1" x14ac:dyDescent="0.35">
      <c r="A19482" s="6">
        <v>712.81727999999998</v>
      </c>
      <c r="B19482" s="19">
        <f>(A19482-G19482)/G19482</f>
        <v>8.836846986089645</v>
      </c>
      <c r="C19482" s="30" t="s">
        <v>341</v>
      </c>
      <c r="D19482" s="6">
        <v>1005705</v>
      </c>
      <c r="E19482" s="6">
        <v>2828</v>
      </c>
      <c r="F19482" s="7" t="s">
        <v>19</v>
      </c>
      <c r="G19482" s="6">
        <v>72.463999999999999</v>
      </c>
    </row>
    <row r="19483" spans="1:7" ht="15" thickBot="1" x14ac:dyDescent="0.35">
      <c r="A19483" s="6">
        <v>712.88156160000005</v>
      </c>
      <c r="B19483" s="19">
        <f>(A19483-G19483)/G19483</f>
        <v>4.2429407378956645</v>
      </c>
      <c r="C19483" s="30" t="s">
        <v>317</v>
      </c>
      <c r="D19483" s="6">
        <v>1000204</v>
      </c>
      <c r="E19483" s="6">
        <v>204</v>
      </c>
      <c r="F19483" s="7" t="s">
        <v>35</v>
      </c>
      <c r="G19483" s="6">
        <v>135.96979200000001</v>
      </c>
    </row>
    <row r="19484" spans="1:7" ht="15" thickBot="1" x14ac:dyDescent="0.35">
      <c r="A19484" s="6">
        <v>713.39998079999998</v>
      </c>
      <c r="B19484" s="19">
        <f>(A19484-G19484)/G19484</f>
        <v>0.20911972014318261</v>
      </c>
      <c r="C19484" s="30" t="s">
        <v>323</v>
      </c>
      <c r="D19484" s="6">
        <v>1000585</v>
      </c>
      <c r="E19484" s="6">
        <v>585</v>
      </c>
      <c r="F19484" s="7" t="s">
        <v>19</v>
      </c>
      <c r="G19484" s="6">
        <v>590.01599999999996</v>
      </c>
    </row>
    <row r="19485" spans="1:7" ht="15" thickBot="1" x14ac:dyDescent="0.35">
      <c r="A19485" s="6">
        <v>713.82355199999995</v>
      </c>
      <c r="B19485" s="19">
        <f>(A19485-G19485)/G19485</f>
        <v>2.0475223615355356</v>
      </c>
      <c r="C19485" s="30" t="s">
        <v>379</v>
      </c>
      <c r="D19485" s="6">
        <v>1001445</v>
      </c>
      <c r="E19485" s="6">
        <v>1445</v>
      </c>
      <c r="F19485" s="7" t="s">
        <v>23</v>
      </c>
      <c r="G19485" s="6">
        <v>234.230784</v>
      </c>
    </row>
    <row r="19486" spans="1:7" ht="15" thickBot="1" x14ac:dyDescent="0.35">
      <c r="A19486" s="6">
        <v>714.02448000000004</v>
      </c>
      <c r="B19486" s="19">
        <f>(A19486-G19486)/G19486</f>
        <v>2.7117713138196926</v>
      </c>
      <c r="C19486" s="30" t="s">
        <v>202</v>
      </c>
      <c r="D19486" s="6">
        <v>1000146</v>
      </c>
      <c r="E19486" s="6">
        <v>146</v>
      </c>
      <c r="F19486" s="7" t="s">
        <v>23</v>
      </c>
      <c r="G19486" s="6">
        <v>192.36758399999999</v>
      </c>
    </row>
    <row r="19487" spans="1:7" ht="15" thickBot="1" x14ac:dyDescent="0.35">
      <c r="A19487" s="6">
        <v>715.01164800000004</v>
      </c>
      <c r="B19487" s="19">
        <f>(A19487-G19487)/G19487</f>
        <v>1.4781064009880436</v>
      </c>
      <c r="C19487" s="30" t="s">
        <v>210</v>
      </c>
      <c r="D19487" s="6">
        <v>1000487</v>
      </c>
      <c r="E19487" s="6">
        <v>487</v>
      </c>
      <c r="F19487" s="7" t="s">
        <v>27</v>
      </c>
      <c r="G19487" s="6">
        <v>288.53145599999999</v>
      </c>
    </row>
    <row r="19488" spans="1:7" ht="15" thickBot="1" x14ac:dyDescent="0.35">
      <c r="A19488" s="6">
        <v>715.09401600000001</v>
      </c>
      <c r="B19488" s="19">
        <f>(A19488-G19488)/G19488</f>
        <v>5.9450073873815436E-2</v>
      </c>
      <c r="C19488" s="30" t="s">
        <v>191</v>
      </c>
      <c r="D19488" s="6">
        <v>1000809</v>
      </c>
      <c r="E19488" s="6">
        <v>809</v>
      </c>
      <c r="F19488" s="7" t="s">
        <v>27</v>
      </c>
      <c r="G19488" s="6">
        <v>674.96716800000002</v>
      </c>
    </row>
    <row r="19489" spans="1:7" ht="15" thickBot="1" x14ac:dyDescent="0.35">
      <c r="A19489" s="6">
        <v>715.2315456</v>
      </c>
      <c r="B19489" s="19">
        <f>(A19489-G19489)/G19489</f>
        <v>0.11298937254070078</v>
      </c>
      <c r="C19489" s="30" t="s">
        <v>137</v>
      </c>
      <c r="D19489" s="6">
        <v>1000989</v>
      </c>
      <c r="E19489" s="6">
        <v>989</v>
      </c>
      <c r="F19489" s="7" t="s">
        <v>17</v>
      </c>
      <c r="G19489" s="6">
        <v>642.62207999999998</v>
      </c>
    </row>
    <row r="19490" spans="1:7" ht="15" thickBot="1" x14ac:dyDescent="0.35">
      <c r="A19490" s="6">
        <v>715.97260800000004</v>
      </c>
      <c r="B19490" s="19">
        <f>(A19490-G19490)/G19490</f>
        <v>12.070918066306412</v>
      </c>
      <c r="C19490" s="30" t="s">
        <v>233</v>
      </c>
      <c r="D19490" s="6">
        <v>1005416</v>
      </c>
      <c r="E19490" s="6">
        <v>2722</v>
      </c>
      <c r="F19490" s="7" t="s">
        <v>23</v>
      </c>
      <c r="G19490" s="6">
        <v>54.776000000000003</v>
      </c>
    </row>
    <row r="19491" spans="1:7" ht="15" thickBot="1" x14ac:dyDescent="0.35">
      <c r="A19491" s="6">
        <v>717.12</v>
      </c>
      <c r="B19491" s="19">
        <f>(A19491-G19491)/G19491</f>
        <v>2.4368530020703933</v>
      </c>
      <c r="C19491" s="30" t="s">
        <v>162</v>
      </c>
      <c r="D19491" s="6">
        <v>1005992</v>
      </c>
      <c r="E19491" s="6">
        <v>2295</v>
      </c>
      <c r="F19491" s="7" t="s">
        <v>23</v>
      </c>
      <c r="G19491" s="6">
        <v>208.65600000000001</v>
      </c>
    </row>
    <row r="19492" spans="1:7" ht="15" thickBot="1" x14ac:dyDescent="0.35">
      <c r="A19492" s="6">
        <v>717.16840000000002</v>
      </c>
      <c r="B19492" s="19">
        <f>(A19492-G19492)/G19492</f>
        <v>5.8346535634777839</v>
      </c>
      <c r="C19492" s="30" t="s">
        <v>83</v>
      </c>
      <c r="D19492" s="6">
        <v>1003761</v>
      </c>
      <c r="E19492" s="6">
        <v>137</v>
      </c>
      <c r="F19492" s="7" t="s">
        <v>19</v>
      </c>
      <c r="G19492" s="6">
        <v>104.9312</v>
      </c>
    </row>
    <row r="19493" spans="1:7" ht="15" thickBot="1" x14ac:dyDescent="0.35">
      <c r="A19493" s="6">
        <v>717.40206720000003</v>
      </c>
      <c r="B19493" s="19">
        <f>(A19493-G19493)/G19493</f>
        <v>0.61169327323311851</v>
      </c>
      <c r="C19493" s="30" t="s">
        <v>222</v>
      </c>
      <c r="D19493" s="6">
        <v>1000582</v>
      </c>
      <c r="E19493" s="6">
        <v>582</v>
      </c>
      <c r="F19493" s="7" t="s">
        <v>17</v>
      </c>
      <c r="G19493" s="6">
        <v>445.1232</v>
      </c>
    </row>
    <row r="19494" spans="1:7" ht="15" thickBot="1" x14ac:dyDescent="0.35">
      <c r="A19494" s="6">
        <v>717.40206720000003</v>
      </c>
      <c r="B19494" s="19">
        <f>(A19494-G19494)/G19494</f>
        <v>5.777306142693122E-2</v>
      </c>
      <c r="C19494" s="30" t="s">
        <v>54</v>
      </c>
      <c r="D19494" s="6">
        <v>1000655</v>
      </c>
      <c r="E19494" s="6">
        <v>655</v>
      </c>
      <c r="F19494" s="7" t="s">
        <v>25</v>
      </c>
      <c r="G19494" s="6">
        <v>678.21926399999995</v>
      </c>
    </row>
    <row r="19495" spans="1:7" ht="15" thickBot="1" x14ac:dyDescent="0.35">
      <c r="A19495" s="6">
        <v>717.555072</v>
      </c>
      <c r="B19495" s="19">
        <f>(A19495-G19495)/G19495</f>
        <v>9.8616523697943922E-2</v>
      </c>
      <c r="C19495" s="30" t="s">
        <v>143</v>
      </c>
      <c r="D19495" s="6">
        <v>1000659</v>
      </c>
      <c r="E19495" s="6">
        <v>659</v>
      </c>
      <c r="F19495" s="7" t="s">
        <v>19</v>
      </c>
      <c r="G19495" s="6">
        <v>653.14425600000004</v>
      </c>
    </row>
    <row r="19496" spans="1:7" ht="15" thickBot="1" x14ac:dyDescent="0.35">
      <c r="A19496" s="6">
        <v>717.83412480000004</v>
      </c>
      <c r="B19496" s="19">
        <f>(A19496-G19496)/G19496</f>
        <v>13.651474858627543</v>
      </c>
      <c r="C19496" s="30" t="s">
        <v>306</v>
      </c>
      <c r="D19496" s="6">
        <v>1000321</v>
      </c>
      <c r="E19496" s="6">
        <v>321</v>
      </c>
      <c r="F19496" s="7" t="s">
        <v>42</v>
      </c>
      <c r="G19496" s="6">
        <v>48.993983999999998</v>
      </c>
    </row>
    <row r="19497" spans="1:7" ht="15" thickBot="1" x14ac:dyDescent="0.35">
      <c r="A19497" s="6">
        <v>719.11756800000001</v>
      </c>
      <c r="B19497" s="19">
        <f>(A19497-G19497)/G19497</f>
        <v>0.16742897218109556</v>
      </c>
      <c r="C19497" s="30" t="s">
        <v>183</v>
      </c>
      <c r="D19497" s="6">
        <v>1000528</v>
      </c>
      <c r="E19497" s="6">
        <v>528</v>
      </c>
      <c r="F19497" s="7" t="s">
        <v>87</v>
      </c>
      <c r="G19497" s="6">
        <v>615.98400000000004</v>
      </c>
    </row>
    <row r="19498" spans="1:7" ht="15" thickBot="1" x14ac:dyDescent="0.35">
      <c r="A19498" s="6">
        <v>719.78899200000001</v>
      </c>
      <c r="B19498" s="19">
        <f>(A19498-G19498)/G19498</f>
        <v>0.61980150534475154</v>
      </c>
      <c r="C19498" s="30" t="s">
        <v>199</v>
      </c>
      <c r="D19498" s="6">
        <v>1000963</v>
      </c>
      <c r="E19498" s="6">
        <v>963</v>
      </c>
      <c r="F19498" s="7" t="s">
        <v>35</v>
      </c>
      <c r="G19498" s="6">
        <v>444.36864000000003</v>
      </c>
    </row>
    <row r="19499" spans="1:7" ht="15" thickBot="1" x14ac:dyDescent="0.35">
      <c r="A19499" s="6">
        <v>720.096</v>
      </c>
      <c r="B19499" s="19">
        <f>(A19499-G19499)/G19499</f>
        <v>1.0285319605338168</v>
      </c>
      <c r="C19499" s="30" t="s">
        <v>136</v>
      </c>
      <c r="D19499" s="6">
        <v>1000287</v>
      </c>
      <c r="E19499" s="6">
        <v>287</v>
      </c>
      <c r="F19499" s="7" t="s">
        <v>21</v>
      </c>
      <c r="G19499" s="6">
        <v>354.98380800000001</v>
      </c>
    </row>
    <row r="19500" spans="1:7" ht="15" thickBot="1" x14ac:dyDescent="0.35">
      <c r="A19500" s="6">
        <v>720.113472</v>
      </c>
      <c r="B19500" s="19">
        <f>(A19500-G19500)/G19500</f>
        <v>3.0615734980231375</v>
      </c>
      <c r="C19500" s="30" t="s">
        <v>287</v>
      </c>
      <c r="D19500" s="6">
        <v>1000743</v>
      </c>
      <c r="E19500" s="6">
        <v>743</v>
      </c>
      <c r="F19500" s="7" t="s">
        <v>25</v>
      </c>
      <c r="G19500" s="6">
        <v>177.299136</v>
      </c>
    </row>
    <row r="19501" spans="1:7" ht="15" thickBot="1" x14ac:dyDescent="0.35">
      <c r="A19501" s="6">
        <v>721.60308480000003</v>
      </c>
      <c r="B19501" s="19">
        <f>(A19501-G19501)/G19501</f>
        <v>1.9447687027924909</v>
      </c>
      <c r="C19501" s="30" t="s">
        <v>148</v>
      </c>
      <c r="D19501" s="6">
        <v>1000993</v>
      </c>
      <c r="E19501" s="6">
        <v>993</v>
      </c>
      <c r="F19501" s="7" t="s">
        <v>23</v>
      </c>
      <c r="G19501" s="6">
        <v>245.04576</v>
      </c>
    </row>
    <row r="19502" spans="1:7" ht="15" thickBot="1" x14ac:dyDescent="0.35">
      <c r="A19502" s="6">
        <v>722.18515200000002</v>
      </c>
      <c r="B19502" s="19">
        <f>(A19502-G19502)/G19502</f>
        <v>0.17229347939235165</v>
      </c>
      <c r="C19502" s="30" t="s">
        <v>76</v>
      </c>
      <c r="D19502" s="6">
        <v>1000463</v>
      </c>
      <c r="E19502" s="6">
        <v>463</v>
      </c>
      <c r="F19502" s="7" t="s">
        <v>27</v>
      </c>
      <c r="G19502" s="6">
        <v>616.04467199999999</v>
      </c>
    </row>
    <row r="19503" spans="1:7" ht="15" thickBot="1" x14ac:dyDescent="0.35">
      <c r="A19503" s="6">
        <v>722.81248000000005</v>
      </c>
      <c r="B19503" s="19">
        <f>(A19503-G19503)/G19503</f>
        <v>1.9269920047686309</v>
      </c>
      <c r="C19503" s="30" t="s">
        <v>223</v>
      </c>
      <c r="D19503" s="6">
        <v>1003249</v>
      </c>
      <c r="E19503" s="6">
        <v>2402</v>
      </c>
      <c r="F19503" s="7" t="s">
        <v>23</v>
      </c>
      <c r="G19503" s="6">
        <v>246.94720000000001</v>
      </c>
    </row>
    <row r="19504" spans="1:7" ht="15" thickBot="1" x14ac:dyDescent="0.35">
      <c r="A19504" s="6">
        <v>723.32507520000001</v>
      </c>
      <c r="B19504" s="19">
        <f>(A19504-G19504)/G19504</f>
        <v>4.7398093087671347</v>
      </c>
      <c r="C19504" s="30" t="s">
        <v>60</v>
      </c>
      <c r="D19504" s="6">
        <v>1000637</v>
      </c>
      <c r="E19504" s="6">
        <v>637</v>
      </c>
      <c r="F19504" s="7" t="s">
        <v>31</v>
      </c>
      <c r="G19504" s="6">
        <v>126.019008</v>
      </c>
    </row>
    <row r="19505" spans="1:7" ht="15" thickBot="1" x14ac:dyDescent="0.35">
      <c r="A19505" s="6">
        <v>723.47807999999998</v>
      </c>
      <c r="B19505" s="19">
        <f>(A19505-G19505)/G19505</f>
        <v>0.4544472381399392</v>
      </c>
      <c r="C19505" s="30" t="s">
        <v>293</v>
      </c>
      <c r="D19505" s="6">
        <v>1000265</v>
      </c>
      <c r="E19505" s="6">
        <v>265</v>
      </c>
      <c r="F19505" s="7" t="s">
        <v>25</v>
      </c>
      <c r="G19505" s="6">
        <v>497.42476799999997</v>
      </c>
    </row>
    <row r="19506" spans="1:7" ht="15" thickBot="1" x14ac:dyDescent="0.35">
      <c r="A19506" s="6">
        <v>723.76012800000001</v>
      </c>
      <c r="B19506" s="19">
        <f>(A19506-G19506)/G19506</f>
        <v>0.80501485590609068</v>
      </c>
      <c r="C19506" s="30" t="s">
        <v>155</v>
      </c>
      <c r="D19506" s="6">
        <v>1000427</v>
      </c>
      <c r="E19506" s="6">
        <v>427</v>
      </c>
      <c r="F19506" s="7" t="s">
        <v>87</v>
      </c>
      <c r="G19506" s="6">
        <v>400.97183999999999</v>
      </c>
    </row>
    <row r="19507" spans="1:7" ht="15" thickBot="1" x14ac:dyDescent="0.35">
      <c r="A19507" s="6">
        <v>723.82702080000001</v>
      </c>
      <c r="B19507" s="19">
        <f>(A19507-G19507)/G19507</f>
        <v>4.1682698186823277</v>
      </c>
      <c r="C19507" s="30" t="s">
        <v>228</v>
      </c>
      <c r="D19507" s="6">
        <v>1000214</v>
      </c>
      <c r="E19507" s="6">
        <v>214</v>
      </c>
      <c r="F19507" s="7" t="s">
        <v>25</v>
      </c>
      <c r="G19507" s="6">
        <v>140.05209600000001</v>
      </c>
    </row>
    <row r="19508" spans="1:7" ht="15" thickBot="1" x14ac:dyDescent="0.35">
      <c r="A19508" s="6">
        <v>724.23519999999996</v>
      </c>
      <c r="B19508" s="19">
        <f>(A19508-G19508)/G19508</f>
        <v>5.1853921836567372</v>
      </c>
      <c r="C19508" s="30" t="s">
        <v>119</v>
      </c>
      <c r="D19508" s="6">
        <v>1005213</v>
      </c>
      <c r="E19508" s="6">
        <v>2150</v>
      </c>
      <c r="F19508" s="7" t="s">
        <v>42</v>
      </c>
      <c r="G19508" s="6">
        <v>117.08799999999999</v>
      </c>
    </row>
    <row r="19509" spans="1:7" ht="15" thickBot="1" x14ac:dyDescent="0.35">
      <c r="A19509" s="6">
        <v>724.2912</v>
      </c>
      <c r="B19509" s="19">
        <f>(A19509-G19509)/G19509</f>
        <v>3.492675664946407</v>
      </c>
      <c r="C19509" s="30" t="s">
        <v>54</v>
      </c>
      <c r="D19509" s="6">
        <v>1005834</v>
      </c>
      <c r="E19509" s="6">
        <v>342</v>
      </c>
      <c r="F19509" s="7" t="s">
        <v>35</v>
      </c>
      <c r="G19509" s="6">
        <v>161.21600000000001</v>
      </c>
    </row>
    <row r="19510" spans="1:7" ht="15" thickBot="1" x14ac:dyDescent="0.35">
      <c r="A19510" s="6">
        <v>724.58755199999996</v>
      </c>
      <c r="B19510" s="19">
        <f>(A19510-G19510)/G19510</f>
        <v>2.2809475372638004</v>
      </c>
      <c r="C19510" s="30" t="s">
        <v>277</v>
      </c>
      <c r="D19510" s="6">
        <v>1000354</v>
      </c>
      <c r="E19510" s="6">
        <v>354</v>
      </c>
      <c r="F19510" s="7" t="s">
        <v>23</v>
      </c>
      <c r="G19510" s="6">
        <v>220.84703999999999</v>
      </c>
    </row>
    <row r="19511" spans="1:7" ht="15" thickBot="1" x14ac:dyDescent="0.35">
      <c r="A19511" s="6">
        <v>725.4</v>
      </c>
      <c r="B19511" s="19">
        <f>(A19511-G19511)/G19511</f>
        <v>2.7620536063989901E-2</v>
      </c>
      <c r="C19511" s="30" t="s">
        <v>16</v>
      </c>
      <c r="D19511" s="6">
        <v>1000286</v>
      </c>
      <c r="E19511" s="6">
        <v>286</v>
      </c>
      <c r="F19511" s="7" t="s">
        <v>27</v>
      </c>
      <c r="G19511" s="6">
        <v>705.90259200000003</v>
      </c>
    </row>
    <row r="19512" spans="1:7" ht="15" thickBot="1" x14ac:dyDescent="0.35">
      <c r="A19512" s="6">
        <v>726.1644</v>
      </c>
      <c r="B19512" s="19">
        <f>(A19512-G19512)/G19512</f>
        <v>2.109176759926561</v>
      </c>
      <c r="C19512" s="30" t="s">
        <v>176</v>
      </c>
      <c r="D19512" s="6">
        <v>1004140</v>
      </c>
      <c r="E19512" s="6">
        <v>1398</v>
      </c>
      <c r="F19512" s="7" t="s">
        <v>23</v>
      </c>
      <c r="G19512" s="6">
        <v>233.55520000000001</v>
      </c>
    </row>
    <row r="19513" spans="1:7" ht="15" thickBot="1" x14ac:dyDescent="0.35">
      <c r="A19513" s="6">
        <v>726.76955520000001</v>
      </c>
      <c r="B19513" s="19">
        <f>(A19513-G19513)/G19513</f>
        <v>0.25537122958295333</v>
      </c>
      <c r="C19513" s="30" t="s">
        <v>149</v>
      </c>
      <c r="D19513" s="6">
        <v>1000559</v>
      </c>
      <c r="E19513" s="6">
        <v>559</v>
      </c>
      <c r="F19513" s="7" t="s">
        <v>19</v>
      </c>
      <c r="G19513" s="6">
        <v>578.928</v>
      </c>
    </row>
    <row r="19514" spans="1:7" ht="15" thickBot="1" x14ac:dyDescent="0.35">
      <c r="A19514" s="6">
        <v>727.78617599999995</v>
      </c>
      <c r="B19514" s="19">
        <f>(A19514-G19514)/G19514</f>
        <v>0.54153505545259817</v>
      </c>
      <c r="C19514" s="30" t="s">
        <v>147</v>
      </c>
      <c r="D19514" s="6">
        <v>1000690</v>
      </c>
      <c r="E19514" s="6">
        <v>690</v>
      </c>
      <c r="F19514" s="7" t="s">
        <v>31</v>
      </c>
      <c r="G19514" s="6">
        <v>472.11782399999998</v>
      </c>
    </row>
    <row r="19515" spans="1:7" ht="15" thickBot="1" x14ac:dyDescent="0.35">
      <c r="A19515" s="6">
        <v>728.43014400000004</v>
      </c>
      <c r="B19515" s="19">
        <f>(A19515-G19515)/G19515</f>
        <v>0.59042327088582125</v>
      </c>
      <c r="C19515" s="30" t="s">
        <v>75</v>
      </c>
      <c r="D19515" s="6">
        <v>1000996</v>
      </c>
      <c r="E19515" s="6">
        <v>996</v>
      </c>
      <c r="F19515" s="7" t="s">
        <v>19</v>
      </c>
      <c r="G19515" s="6">
        <v>458.01024000000001</v>
      </c>
    </row>
    <row r="19516" spans="1:7" ht="15" thickBot="1" x14ac:dyDescent="0.35">
      <c r="A19516" s="6">
        <v>728.96204160000002</v>
      </c>
      <c r="B19516" s="19">
        <f>(A19516-G19516)/G19516</f>
        <v>5.1089535690111362E-2</v>
      </c>
      <c r="C19516" s="30" t="s">
        <v>132</v>
      </c>
      <c r="D19516" s="6">
        <v>1000680</v>
      </c>
      <c r="E19516" s="6">
        <v>680</v>
      </c>
      <c r="F19516" s="7" t="s">
        <v>27</v>
      </c>
      <c r="G19516" s="6">
        <v>693.52991999999995</v>
      </c>
    </row>
    <row r="19517" spans="1:7" ht="15" thickBot="1" x14ac:dyDescent="0.35">
      <c r="A19517" s="6">
        <v>729.00023039999996</v>
      </c>
      <c r="B19517" s="19">
        <f>(A19517-G19517)/G19517</f>
        <v>0.14757788792842882</v>
      </c>
      <c r="C19517" s="30" t="s">
        <v>182</v>
      </c>
      <c r="D19517" s="6">
        <v>1000303</v>
      </c>
      <c r="E19517" s="6">
        <v>303</v>
      </c>
      <c r="F19517" s="7" t="s">
        <v>19</v>
      </c>
      <c r="G19517" s="6">
        <v>635.25120000000004</v>
      </c>
    </row>
    <row r="19518" spans="1:7" ht="15" thickBot="1" x14ac:dyDescent="0.35">
      <c r="A19518" s="6">
        <v>730.46213760000001</v>
      </c>
      <c r="B19518" s="19">
        <f>(A19518-G19518)/G19518</f>
        <v>5.1388193170394834</v>
      </c>
      <c r="C19518" s="30" t="s">
        <v>147</v>
      </c>
      <c r="D19518" s="6">
        <v>1000185</v>
      </c>
      <c r="E19518" s="6">
        <v>185</v>
      </c>
      <c r="F19518" s="7" t="s">
        <v>42</v>
      </c>
      <c r="G19518" s="6">
        <v>118.990656</v>
      </c>
    </row>
    <row r="19519" spans="1:7" ht="15" thickBot="1" x14ac:dyDescent="0.35">
      <c r="A19519" s="6">
        <v>730.48285439999995</v>
      </c>
      <c r="B19519" s="19">
        <f>(A19519-G19519)/G19519</f>
        <v>1.6759815664831847</v>
      </c>
      <c r="C19519" s="30" t="s">
        <v>364</v>
      </c>
      <c r="D19519" s="6">
        <v>1000398</v>
      </c>
      <c r="E19519" s="6">
        <v>398</v>
      </c>
      <c r="F19519" s="7" t="s">
        <v>42</v>
      </c>
      <c r="G19519" s="6">
        <v>272.97753599999999</v>
      </c>
    </row>
    <row r="19520" spans="1:7" ht="15" thickBot="1" x14ac:dyDescent="0.35">
      <c r="A19520" s="6">
        <v>731.88959999999997</v>
      </c>
      <c r="B19520" s="19">
        <f>(A19520-G19520)/G19520</f>
        <v>2.3208778603786735</v>
      </c>
      <c r="C19520" s="30" t="s">
        <v>337</v>
      </c>
      <c r="D19520" s="6">
        <v>1002231</v>
      </c>
      <c r="E19520" s="6">
        <v>2231</v>
      </c>
      <c r="F19520" s="7" t="s">
        <v>87</v>
      </c>
      <c r="G19520" s="6">
        <v>220.3904</v>
      </c>
    </row>
    <row r="19521" spans="1:7" ht="15" thickBot="1" x14ac:dyDescent="0.35">
      <c r="A19521" s="6">
        <v>732.06706559999998</v>
      </c>
      <c r="B19521" s="19">
        <f>(A19521-G19521)/G19521</f>
        <v>8.0509897272405234E-2</v>
      </c>
      <c r="C19521" s="30" t="s">
        <v>229</v>
      </c>
      <c r="D19521" s="6">
        <v>1000591</v>
      </c>
      <c r="E19521" s="6">
        <v>591</v>
      </c>
      <c r="F19521" s="7" t="s">
        <v>25</v>
      </c>
      <c r="G19521" s="6">
        <v>677.52</v>
      </c>
    </row>
    <row r="19522" spans="1:7" ht="15" thickBot="1" x14ac:dyDescent="0.35">
      <c r="A19522" s="6">
        <v>732.623424</v>
      </c>
      <c r="B19522" s="19">
        <f>(A19522-G19522)/G19522</f>
        <v>0.53866846351186459</v>
      </c>
      <c r="C19522" s="30" t="s">
        <v>312</v>
      </c>
      <c r="D19522" s="6">
        <v>1000826</v>
      </c>
      <c r="E19522" s="6">
        <v>826</v>
      </c>
      <c r="F19522" s="7" t="s">
        <v>17</v>
      </c>
      <c r="G19522" s="6">
        <v>476.14118400000001</v>
      </c>
    </row>
    <row r="19523" spans="1:7" ht="15" thickBot="1" x14ac:dyDescent="0.35">
      <c r="A19523" s="6">
        <v>732.78233599999999</v>
      </c>
      <c r="B19523" s="19">
        <f>(A19523-G19523)/G19523</f>
        <v>0.29014957757569065</v>
      </c>
      <c r="C19523" s="30" t="s">
        <v>320</v>
      </c>
      <c r="D19523" s="6">
        <v>1001432</v>
      </c>
      <c r="E19523" s="6">
        <v>1432</v>
      </c>
      <c r="F19523" s="7" t="s">
        <v>19</v>
      </c>
      <c r="G19523" s="6">
        <v>567.98246400000005</v>
      </c>
    </row>
    <row r="19524" spans="1:7" ht="15" thickBot="1" x14ac:dyDescent="0.35">
      <c r="A19524" s="6">
        <v>733.9423104</v>
      </c>
      <c r="B19524" s="19">
        <f>(A19524-G19524)/G19524</f>
        <v>4.3052617992513884</v>
      </c>
      <c r="C19524" s="30" t="s">
        <v>148</v>
      </c>
      <c r="D19524" s="6">
        <v>1000406</v>
      </c>
      <c r="E19524" s="6">
        <v>406</v>
      </c>
      <c r="F19524" s="7" t="s">
        <v>17</v>
      </c>
      <c r="G19524" s="6">
        <v>138.34233599999999</v>
      </c>
    </row>
    <row r="19525" spans="1:7" ht="15" thickBot="1" x14ac:dyDescent="0.35">
      <c r="A19525" s="6">
        <v>733.97375999999997</v>
      </c>
      <c r="B19525" s="19">
        <f>(A19525-G19525)/G19525</f>
        <v>0.15305507806267146</v>
      </c>
      <c r="C19525" s="30" t="s">
        <v>326</v>
      </c>
      <c r="D19525" s="6">
        <v>1000252</v>
      </c>
      <c r="E19525" s="6">
        <v>252</v>
      </c>
      <c r="F19525" s="7" t="s">
        <v>87</v>
      </c>
      <c r="G19525" s="6">
        <v>636.54700800000001</v>
      </c>
    </row>
    <row r="19526" spans="1:7" ht="15" thickBot="1" x14ac:dyDescent="0.35">
      <c r="A19526" s="6">
        <v>734.18866560000004</v>
      </c>
      <c r="B19526" s="19">
        <f>(A19526-G19526)/G19526</f>
        <v>0.88579834149925896</v>
      </c>
      <c r="C19526" s="30" t="s">
        <v>113</v>
      </c>
      <c r="D19526" s="6">
        <v>1000302</v>
      </c>
      <c r="E19526" s="6">
        <v>302</v>
      </c>
      <c r="F19526" s="7" t="s">
        <v>23</v>
      </c>
      <c r="G19526" s="6">
        <v>389.32512000000003</v>
      </c>
    </row>
    <row r="19527" spans="1:7" ht="15" thickBot="1" x14ac:dyDescent="0.35">
      <c r="A19527" s="6">
        <v>734.78495999999996</v>
      </c>
      <c r="B19527" s="19">
        <f>(A19527-G19527)/G19527</f>
        <v>0.12730154643654454</v>
      </c>
      <c r="C19527" s="30" t="s">
        <v>317</v>
      </c>
      <c r="D19527" s="6">
        <v>1000272</v>
      </c>
      <c r="E19527" s="6">
        <v>272</v>
      </c>
      <c r="F19527" s="7" t="s">
        <v>31</v>
      </c>
      <c r="G19527" s="6">
        <v>651.80870400000003</v>
      </c>
    </row>
    <row r="19528" spans="1:7" ht="15" thickBot="1" x14ac:dyDescent="0.35">
      <c r="A19528" s="6">
        <v>735.31261440000003</v>
      </c>
      <c r="B19528" s="19">
        <f>(A19528-G19528)/G19528</f>
        <v>2.498296594284712</v>
      </c>
      <c r="C19528" s="30" t="s">
        <v>69</v>
      </c>
      <c r="D19528" s="6">
        <v>1001009</v>
      </c>
      <c r="E19528" s="6">
        <v>1009</v>
      </c>
      <c r="F19528" s="7" t="s">
        <v>42</v>
      </c>
      <c r="G19528" s="6">
        <v>210.19161600000001</v>
      </c>
    </row>
    <row r="19529" spans="1:7" ht="15" thickBot="1" x14ac:dyDescent="0.35">
      <c r="A19529" s="6">
        <v>735.55622400000004</v>
      </c>
      <c r="B19529" s="19">
        <f>(A19529-G19529)/G19529</f>
        <v>0.211856321671827</v>
      </c>
      <c r="C19529" s="30" t="s">
        <v>123</v>
      </c>
      <c r="D19529" s="6">
        <v>1000420</v>
      </c>
      <c r="E19529" s="6">
        <v>420</v>
      </c>
      <c r="F19529" s="7" t="s">
        <v>42</v>
      </c>
      <c r="G19529" s="6">
        <v>606.96652800000004</v>
      </c>
    </row>
    <row r="19530" spans="1:7" ht="15" thickBot="1" x14ac:dyDescent="0.35">
      <c r="A19530" s="6">
        <v>736.5938112</v>
      </c>
      <c r="B19530" s="19">
        <f>(A19530-G19530)/G19530</f>
        <v>1.3008018927331282</v>
      </c>
      <c r="C19530" s="30" t="s">
        <v>358</v>
      </c>
      <c r="D19530" s="6">
        <v>1000352</v>
      </c>
      <c r="E19530" s="6">
        <v>352</v>
      </c>
      <c r="F19530" s="7" t="s">
        <v>23</v>
      </c>
      <c r="G19530" s="6">
        <v>320.14656000000002</v>
      </c>
    </row>
    <row r="19531" spans="1:7" ht="15" thickBot="1" x14ac:dyDescent="0.35">
      <c r="A19531" s="6">
        <v>737.38599999999997</v>
      </c>
      <c r="B19531" s="19">
        <f>(A19531-G19531)/G19531</f>
        <v>3.020888952869532</v>
      </c>
      <c r="C19531" s="30" t="s">
        <v>113</v>
      </c>
      <c r="D19531" s="6">
        <v>1005121</v>
      </c>
      <c r="E19531" s="6">
        <v>2679</v>
      </c>
      <c r="F19531" s="7" t="s">
        <v>27</v>
      </c>
      <c r="G19531" s="6">
        <v>183.3888</v>
      </c>
    </row>
    <row r="19532" spans="1:7" ht="15" thickBot="1" x14ac:dyDescent="0.35">
      <c r="A19532" s="6">
        <v>737.82092799999998</v>
      </c>
      <c r="B19532" s="19">
        <f>(A19532-G19532)/G19532</f>
        <v>0.35625847334200139</v>
      </c>
      <c r="C19532" s="30" t="s">
        <v>302</v>
      </c>
      <c r="D19532" s="6">
        <v>1001490</v>
      </c>
      <c r="E19532" s="6">
        <v>1490</v>
      </c>
      <c r="F19532" s="7" t="s">
        <v>35</v>
      </c>
      <c r="G19532" s="6">
        <v>544.01203199999998</v>
      </c>
    </row>
    <row r="19533" spans="1:7" ht="15" thickBot="1" x14ac:dyDescent="0.35">
      <c r="A19533" s="6">
        <v>738.31230719999996</v>
      </c>
      <c r="B19533" s="19">
        <f>(A19533-G19533)/G19533</f>
        <v>2.3720104070481711</v>
      </c>
      <c r="C19533" s="30" t="s">
        <v>30</v>
      </c>
      <c r="D19533" s="6">
        <v>1000376</v>
      </c>
      <c r="E19533" s="6">
        <v>376</v>
      </c>
      <c r="F19533" s="7" t="s">
        <v>27</v>
      </c>
      <c r="G19533" s="6">
        <v>218.95315199999999</v>
      </c>
    </row>
    <row r="19534" spans="1:7" ht="15" thickBot="1" x14ac:dyDescent="0.35">
      <c r="A19534" s="6">
        <v>738.37720320000005</v>
      </c>
      <c r="B19534" s="19">
        <f>(A19534-G19534)/G19534</f>
        <v>0.27079389207033183</v>
      </c>
      <c r="C19534" s="30" t="s">
        <v>199</v>
      </c>
      <c r="D19534" s="6">
        <v>1000945</v>
      </c>
      <c r="E19534" s="6">
        <v>945</v>
      </c>
      <c r="F19534" s="7" t="s">
        <v>35</v>
      </c>
      <c r="G19534" s="6">
        <v>581.03616</v>
      </c>
    </row>
    <row r="19535" spans="1:7" ht="15" thickBot="1" x14ac:dyDescent="0.35">
      <c r="A19535" s="6">
        <v>739.68735360000005</v>
      </c>
      <c r="B19535" s="19">
        <f>(A19535-G19535)/G19535</f>
        <v>2.2606075968651083</v>
      </c>
      <c r="C19535" s="30" t="s">
        <v>63</v>
      </c>
      <c r="D19535" s="6">
        <v>1000121</v>
      </c>
      <c r="E19535" s="6">
        <v>121</v>
      </c>
      <c r="F19535" s="7" t="s">
        <v>23</v>
      </c>
      <c r="G19535" s="6">
        <v>226.85568000000001</v>
      </c>
    </row>
    <row r="19536" spans="1:7" ht="15" thickBot="1" x14ac:dyDescent="0.35">
      <c r="A19536" s="6">
        <v>740.06784000000005</v>
      </c>
      <c r="B19536" s="19">
        <f>(A19536-G19536)/G19536</f>
        <v>-0.10452844434549446</v>
      </c>
      <c r="C19536" s="30" t="s">
        <v>376</v>
      </c>
      <c r="D19536" s="6">
        <v>1009797</v>
      </c>
      <c r="E19536" s="6">
        <v>2694</v>
      </c>
      <c r="F19536" s="7" t="s">
        <v>87</v>
      </c>
      <c r="G19536" s="6">
        <v>826.45600000000002</v>
      </c>
    </row>
    <row r="19537" spans="1:7" ht="15" thickBot="1" x14ac:dyDescent="0.35">
      <c r="A19537" s="6">
        <v>740.61561600000005</v>
      </c>
      <c r="B19537" s="19">
        <f>(A19537-G19537)/G19537</f>
        <v>0.48730610403581226</v>
      </c>
      <c r="C19537" s="30" t="s">
        <v>253</v>
      </c>
      <c r="D19537" s="6">
        <v>1000410</v>
      </c>
      <c r="E19537" s="6">
        <v>410</v>
      </c>
      <c r="F19537" s="7" t="s">
        <v>27</v>
      </c>
      <c r="G19537" s="6">
        <v>497.95776000000001</v>
      </c>
    </row>
    <row r="19538" spans="1:7" ht="15" thickBot="1" x14ac:dyDescent="0.35">
      <c r="A19538" s="6">
        <v>741.83840640000005</v>
      </c>
      <c r="B19538" s="19">
        <f>(A19538-G19538)/G19538</f>
        <v>2.8986738174039393</v>
      </c>
      <c r="C19538" s="30" t="s">
        <v>118</v>
      </c>
      <c r="D19538" s="6">
        <v>1000972</v>
      </c>
      <c r="E19538" s="6">
        <v>972</v>
      </c>
      <c r="F19538" s="7" t="s">
        <v>23</v>
      </c>
      <c r="G19538" s="6">
        <v>190.27968000000001</v>
      </c>
    </row>
    <row r="19539" spans="1:7" ht="15" thickBot="1" x14ac:dyDescent="0.35">
      <c r="A19539" s="6">
        <v>742.26048000000003</v>
      </c>
      <c r="B19539" s="19">
        <f>(A19539-G19539)/G19539</f>
        <v>4.4487386383015917</v>
      </c>
      <c r="C19539" s="30" t="s">
        <v>113</v>
      </c>
      <c r="D19539" s="6">
        <v>1000263</v>
      </c>
      <c r="E19539" s="6">
        <v>263</v>
      </c>
      <c r="F19539" s="7" t="s">
        <v>25</v>
      </c>
      <c r="G19539" s="6">
        <v>136.226112</v>
      </c>
    </row>
    <row r="19540" spans="1:7" ht="15" thickBot="1" x14ac:dyDescent="0.35">
      <c r="A19540" s="6">
        <v>742.36262399999998</v>
      </c>
      <c r="B19540" s="19">
        <f>(A19540-G19540)/G19540</f>
        <v>-2.8357800124812132E-2</v>
      </c>
      <c r="C19540" s="30" t="s">
        <v>169</v>
      </c>
      <c r="D19540" s="6">
        <v>1009762</v>
      </c>
      <c r="E19540" s="6">
        <v>2367</v>
      </c>
      <c r="F19540" s="7" t="s">
        <v>87</v>
      </c>
      <c r="G19540" s="6">
        <v>764.02880000000005</v>
      </c>
    </row>
    <row r="19541" spans="1:7" ht="15" thickBot="1" x14ac:dyDescent="0.35">
      <c r="A19541" s="6">
        <v>743.51001599999995</v>
      </c>
      <c r="B19541" s="19">
        <f>(A19541-G19541)/G19541</f>
        <v>3.4093821373502546</v>
      </c>
      <c r="C19541" s="30" t="s">
        <v>28</v>
      </c>
      <c r="D19541" s="6">
        <v>1009121</v>
      </c>
      <c r="E19541" s="6">
        <v>1775</v>
      </c>
      <c r="F19541" s="7" t="s">
        <v>87</v>
      </c>
      <c r="G19541" s="6">
        <v>168.62</v>
      </c>
    </row>
    <row r="19542" spans="1:7" ht="15" thickBot="1" x14ac:dyDescent="0.35">
      <c r="A19542" s="6">
        <v>743.71639679999998</v>
      </c>
      <c r="B19542" s="19">
        <f>(A19542-G19542)/G19542</f>
        <v>3.8986340501719924E-2</v>
      </c>
      <c r="C19542" s="30" t="s">
        <v>102</v>
      </c>
      <c r="D19542" s="6">
        <v>1000328</v>
      </c>
      <c r="E19542" s="6">
        <v>328</v>
      </c>
      <c r="F19542" s="7" t="s">
        <v>17</v>
      </c>
      <c r="G19542" s="6">
        <v>715.80960000000005</v>
      </c>
    </row>
    <row r="19543" spans="1:7" ht="15" thickBot="1" x14ac:dyDescent="0.35">
      <c r="A19543" s="6">
        <v>744.51187200000004</v>
      </c>
      <c r="B19543" s="19">
        <f>(A19543-G19543)/G19543</f>
        <v>0.83083047920142872</v>
      </c>
      <c r="C19543" s="30" t="s">
        <v>107</v>
      </c>
      <c r="D19543" s="6">
        <v>1000724</v>
      </c>
      <c r="E19543" s="6">
        <v>724</v>
      </c>
      <c r="F19543" s="7" t="s">
        <v>27</v>
      </c>
      <c r="G19543" s="6">
        <v>406.65254399999998</v>
      </c>
    </row>
    <row r="19544" spans="1:7" ht="15" thickBot="1" x14ac:dyDescent="0.35">
      <c r="A19544" s="6">
        <v>744.8518272</v>
      </c>
      <c r="B19544" s="19">
        <f>(A19544-G19544)/G19544</f>
        <v>1.3294840824492919</v>
      </c>
      <c r="C19544" s="30" t="s">
        <v>387</v>
      </c>
      <c r="D19544" s="6">
        <v>1000644</v>
      </c>
      <c r="E19544" s="6">
        <v>644</v>
      </c>
      <c r="F19544" s="7" t="s">
        <v>87</v>
      </c>
      <c r="G19544" s="6">
        <v>319.74969599999997</v>
      </c>
    </row>
    <row r="19545" spans="1:7" ht="15" thickBot="1" x14ac:dyDescent="0.35">
      <c r="A19545" s="6">
        <v>745.07996160000005</v>
      </c>
      <c r="B19545" s="19">
        <f>(A19545-G19545)/G19545</f>
        <v>9.4737305348679884E-2</v>
      </c>
      <c r="C19545" s="30" t="s">
        <v>286</v>
      </c>
      <c r="D19545" s="6">
        <v>1000977</v>
      </c>
      <c r="E19545" s="6">
        <v>977</v>
      </c>
      <c r="F19545" s="7" t="s">
        <v>21</v>
      </c>
      <c r="G19545" s="6">
        <v>680.60159999999996</v>
      </c>
    </row>
    <row r="19546" spans="1:7" ht="15" thickBot="1" x14ac:dyDescent="0.35">
      <c r="A19546" s="6">
        <v>745.14011519999997</v>
      </c>
      <c r="B19546" s="19">
        <f>(A19546-G19546)/G19546</f>
        <v>8.0006959938030793</v>
      </c>
      <c r="C19546" s="30" t="s">
        <v>159</v>
      </c>
      <c r="D19546" s="6">
        <v>1000165</v>
      </c>
      <c r="E19546" s="6">
        <v>165</v>
      </c>
      <c r="F19546" s="7" t="s">
        <v>23</v>
      </c>
      <c r="G19546" s="6">
        <v>82.786944000000005</v>
      </c>
    </row>
    <row r="19547" spans="1:7" ht="15" thickBot="1" x14ac:dyDescent="0.35">
      <c r="A19547" s="6">
        <v>745.32681600000001</v>
      </c>
      <c r="B19547" s="19">
        <f>(A19547-G19547)/G19547</f>
        <v>0.87993263661546228</v>
      </c>
      <c r="C19547" s="30" t="s">
        <v>40</v>
      </c>
      <c r="D19547" s="6">
        <v>1000897</v>
      </c>
      <c r="E19547" s="6">
        <v>897</v>
      </c>
      <c r="F19547" s="7" t="s">
        <v>35</v>
      </c>
      <c r="G19547" s="6">
        <v>396.46463999999997</v>
      </c>
    </row>
    <row r="19548" spans="1:7" ht="15" thickBot="1" x14ac:dyDescent="0.35">
      <c r="A19548" s="6">
        <v>745.73291519999998</v>
      </c>
      <c r="B19548" s="19">
        <f>(A19548-G19548)/G19548</f>
        <v>3.5861408304355264</v>
      </c>
      <c r="C19548" s="30" t="s">
        <v>222</v>
      </c>
      <c r="D19548" s="6">
        <v>1000192</v>
      </c>
      <c r="E19548" s="6">
        <v>192</v>
      </c>
      <c r="F19548" s="7" t="s">
        <v>25</v>
      </c>
      <c r="G19548" s="6">
        <v>162.60576</v>
      </c>
    </row>
    <row r="19549" spans="1:7" ht="15" thickBot="1" x14ac:dyDescent="0.35">
      <c r="A19549" s="6">
        <v>746.77823999999998</v>
      </c>
      <c r="B19549" s="19">
        <f>(A19549-G19549)/G19549</f>
        <v>0.79682818919252285</v>
      </c>
      <c r="C19549" s="30" t="s">
        <v>207</v>
      </c>
      <c r="D19549" s="6">
        <v>1000258</v>
      </c>
      <c r="E19549" s="6">
        <v>258</v>
      </c>
      <c r="F19549" s="7" t="s">
        <v>17</v>
      </c>
      <c r="G19549" s="6">
        <v>415.60915199999999</v>
      </c>
    </row>
    <row r="19550" spans="1:7" ht="15" thickBot="1" x14ac:dyDescent="0.35">
      <c r="A19550" s="6">
        <v>746.84812799999997</v>
      </c>
      <c r="B19550" s="19">
        <f>(A19550-G19550)/G19550</f>
        <v>4.2753955359298246</v>
      </c>
      <c r="C19550" s="30" t="s">
        <v>103</v>
      </c>
      <c r="D19550" s="6">
        <v>1000447</v>
      </c>
      <c r="E19550" s="6">
        <v>447</v>
      </c>
      <c r="F19550" s="7" t="s">
        <v>17</v>
      </c>
      <c r="G19550" s="6">
        <v>141.571968</v>
      </c>
    </row>
    <row r="19551" spans="1:7" ht="15" thickBot="1" x14ac:dyDescent="0.35">
      <c r="A19551" s="6">
        <v>747.19831680000004</v>
      </c>
      <c r="B19551" s="19">
        <f>(A19551-G19551)/G19551</f>
        <v>0.11197088163155218</v>
      </c>
      <c r="C19551" s="30" t="s">
        <v>119</v>
      </c>
      <c r="D19551" s="6">
        <v>1000304</v>
      </c>
      <c r="E19551" s="6">
        <v>304</v>
      </c>
      <c r="F19551" s="7" t="s">
        <v>42</v>
      </c>
      <c r="G19551" s="6">
        <v>671.958528</v>
      </c>
    </row>
    <row r="19552" spans="1:7" ht="15" thickBot="1" x14ac:dyDescent="0.35">
      <c r="A19552" s="6">
        <v>747.27469440000004</v>
      </c>
      <c r="B19552" s="19">
        <f>(A19552-G19552)/G19552</f>
        <v>3.2516937163881225</v>
      </c>
      <c r="C19552" s="30" t="s">
        <v>65</v>
      </c>
      <c r="D19552" s="6">
        <v>1000324</v>
      </c>
      <c r="E19552" s="6">
        <v>324</v>
      </c>
      <c r="F19552" s="7" t="s">
        <v>23</v>
      </c>
      <c r="G19552" s="6">
        <v>175.75929600000001</v>
      </c>
    </row>
    <row r="19553" spans="1:7" ht="15" thickBot="1" x14ac:dyDescent="0.35">
      <c r="A19553" s="6">
        <v>748.18947839999998</v>
      </c>
      <c r="B19553" s="19">
        <f>(A19553-G19553)/G19553</f>
        <v>0.69596561779170485</v>
      </c>
      <c r="C19553" s="30" t="s">
        <v>177</v>
      </c>
      <c r="D19553" s="6">
        <v>1000586</v>
      </c>
      <c r="E19553" s="6">
        <v>586</v>
      </c>
      <c r="F19553" s="7" t="s">
        <v>42</v>
      </c>
      <c r="G19553" s="6">
        <v>441.15839999999997</v>
      </c>
    </row>
    <row r="19554" spans="1:7" ht="15" thickBot="1" x14ac:dyDescent="0.35">
      <c r="A19554" s="6">
        <v>748.35571200000004</v>
      </c>
      <c r="B19554" s="19">
        <f>(A19554-G19554)/G19554</f>
        <v>1.2060084330871323</v>
      </c>
      <c r="C19554" s="30" t="s">
        <v>329</v>
      </c>
      <c r="D19554" s="6">
        <v>1000793</v>
      </c>
      <c r="E19554" s="6">
        <v>793</v>
      </c>
      <c r="F19554" s="7" t="s">
        <v>21</v>
      </c>
      <c r="G19554" s="6">
        <v>339.23520000000002</v>
      </c>
    </row>
    <row r="19555" spans="1:7" ht="15" thickBot="1" x14ac:dyDescent="0.35">
      <c r="A19555" s="6">
        <v>748.62527999999998</v>
      </c>
      <c r="B19555" s="19">
        <f>(A19555-G19555)/G19555</f>
        <v>0.7823889952476818</v>
      </c>
      <c r="C19555" s="30" t="s">
        <v>238</v>
      </c>
      <c r="D19555" s="6">
        <v>1000283</v>
      </c>
      <c r="E19555" s="6">
        <v>283</v>
      </c>
      <c r="F19555" s="7" t="s">
        <v>87</v>
      </c>
      <c r="G19555" s="6">
        <v>420.01228800000001</v>
      </c>
    </row>
    <row r="19556" spans="1:7" ht="15" thickBot="1" x14ac:dyDescent="0.35">
      <c r="A19556" s="6">
        <v>749.01265920000003</v>
      </c>
      <c r="B19556" s="19">
        <f>(A19556-G19556)/G19556</f>
        <v>3.7560040914405262</v>
      </c>
      <c r="C19556" s="30" t="s">
        <v>70</v>
      </c>
      <c r="D19556" s="6">
        <v>1000358</v>
      </c>
      <c r="E19556" s="6">
        <v>358</v>
      </c>
      <c r="F19556" s="7" t="s">
        <v>23</v>
      </c>
      <c r="G19556" s="6">
        <v>157.487808</v>
      </c>
    </row>
    <row r="19557" spans="1:7" ht="15" thickBot="1" x14ac:dyDescent="0.35">
      <c r="A19557" s="6">
        <v>749.46044159999997</v>
      </c>
      <c r="B19557" s="19">
        <f>(A19557-G19557)/G19557</f>
        <v>0.48685475945606216</v>
      </c>
      <c r="C19557" s="30" t="s">
        <v>264</v>
      </c>
      <c r="D19557" s="6">
        <v>1000910</v>
      </c>
      <c r="E19557" s="6">
        <v>910</v>
      </c>
      <c r="F19557" s="7" t="s">
        <v>17</v>
      </c>
      <c r="G19557" s="6">
        <v>504.05759999999998</v>
      </c>
    </row>
    <row r="19558" spans="1:7" ht="15" thickBot="1" x14ac:dyDescent="0.35">
      <c r="A19558" s="6">
        <v>749.68857600000001</v>
      </c>
      <c r="B19558" s="19">
        <f>(A19558-G19558)/G19558</f>
        <v>0.98648148148148163</v>
      </c>
      <c r="C19558" s="30" t="s">
        <v>215</v>
      </c>
      <c r="D19558" s="6">
        <v>1000689</v>
      </c>
      <c r="E19558" s="6">
        <v>689</v>
      </c>
      <c r="F19558" s="7" t="s">
        <v>27</v>
      </c>
      <c r="G19558" s="6">
        <v>377.39519999999999</v>
      </c>
    </row>
    <row r="19559" spans="1:7" ht="15" thickBot="1" x14ac:dyDescent="0.35">
      <c r="A19559" s="6">
        <v>749.86462719999997</v>
      </c>
      <c r="B19559" s="19">
        <f>(A19559-G19559)/G19559</f>
        <v>1.5428545881106936</v>
      </c>
      <c r="C19559" s="30" t="s">
        <v>338</v>
      </c>
      <c r="D19559" s="6">
        <v>1001296</v>
      </c>
      <c r="E19559" s="6">
        <v>1296</v>
      </c>
      <c r="F19559" s="7" t="s">
        <v>42</v>
      </c>
      <c r="G19559" s="6">
        <v>294.89087999999998</v>
      </c>
    </row>
    <row r="19560" spans="1:7" ht="15" thickBot="1" x14ac:dyDescent="0.35">
      <c r="A19560" s="6">
        <v>750.47231999999997</v>
      </c>
      <c r="B19560" s="19">
        <f>(A19560-G19560)/G19560</f>
        <v>11.731871453606164</v>
      </c>
      <c r="C19560" s="30" t="s">
        <v>212</v>
      </c>
      <c r="D19560" s="6">
        <v>1000707</v>
      </c>
      <c r="E19560" s="6">
        <v>707</v>
      </c>
      <c r="F19560" s="7" t="s">
        <v>42</v>
      </c>
      <c r="G19560" s="6">
        <v>58.944383999999999</v>
      </c>
    </row>
    <row r="19561" spans="1:7" ht="15" thickBot="1" x14ac:dyDescent="0.35">
      <c r="A19561" s="6">
        <v>752.12616960000003</v>
      </c>
      <c r="B19561" s="19">
        <f>(A19561-G19561)/G19561</f>
        <v>7.5171062930494683</v>
      </c>
      <c r="C19561" s="30" t="s">
        <v>166</v>
      </c>
      <c r="D19561" s="6">
        <v>1000212</v>
      </c>
      <c r="E19561" s="6">
        <v>212</v>
      </c>
      <c r="F19561" s="7" t="s">
        <v>21</v>
      </c>
      <c r="G19561" s="6">
        <v>88.307711999999995</v>
      </c>
    </row>
    <row r="19562" spans="1:7" ht="15" thickBot="1" x14ac:dyDescent="0.35">
      <c r="A19562" s="6">
        <v>752.35555199999999</v>
      </c>
      <c r="B19562" s="19">
        <f>(A19562-G19562)/G19562</f>
        <v>1.8299949156386</v>
      </c>
      <c r="C19562" s="30" t="s">
        <v>134</v>
      </c>
      <c r="D19562" s="6">
        <v>1000151</v>
      </c>
      <c r="E19562" s="6">
        <v>151</v>
      </c>
      <c r="F19562" s="7" t="s">
        <v>25</v>
      </c>
      <c r="G19562" s="6">
        <v>265.85049600000002</v>
      </c>
    </row>
    <row r="19563" spans="1:7" ht="15" thickBot="1" x14ac:dyDescent="0.35">
      <c r="A19563" s="6">
        <v>752.60640000000001</v>
      </c>
      <c r="B19563" s="19">
        <f>(A19563-G19563)/G19563</f>
        <v>12.864836568016781</v>
      </c>
      <c r="C19563" s="30" t="s">
        <v>114</v>
      </c>
      <c r="D19563" s="6">
        <v>1000262</v>
      </c>
      <c r="E19563" s="6">
        <v>262</v>
      </c>
      <c r="F19563" s="7" t="s">
        <v>87</v>
      </c>
      <c r="G19563" s="6">
        <v>54.281663999999999</v>
      </c>
    </row>
    <row r="19564" spans="1:7" ht="15" thickBot="1" x14ac:dyDescent="0.35">
      <c r="A19564" s="6">
        <v>753.05318399999999</v>
      </c>
      <c r="B19564" s="19">
        <f>(A19564-G19564)/G19564</f>
        <v>0.33788236642502484</v>
      </c>
      <c r="C19564" s="30" t="s">
        <v>346</v>
      </c>
      <c r="D19564" s="6">
        <v>1000777</v>
      </c>
      <c r="E19564" s="6">
        <v>777</v>
      </c>
      <c r="F19564" s="7" t="s">
        <v>31</v>
      </c>
      <c r="G19564" s="6">
        <v>562.86950400000001</v>
      </c>
    </row>
    <row r="19565" spans="1:7" ht="15" thickBot="1" x14ac:dyDescent="0.35">
      <c r="A19565" s="6">
        <v>754.47839999999997</v>
      </c>
      <c r="B19565" s="19">
        <f>(A19565-G19565)/G19565</f>
        <v>1.8596363429955347</v>
      </c>
      <c r="C19565" s="30" t="s">
        <v>121</v>
      </c>
      <c r="D19565" s="6">
        <v>1000292</v>
      </c>
      <c r="E19565" s="6">
        <v>292</v>
      </c>
      <c r="F19565" s="7" t="s">
        <v>35</v>
      </c>
      <c r="G19565" s="6">
        <v>263.83718399999998</v>
      </c>
    </row>
    <row r="19566" spans="1:7" ht="15" thickBot="1" x14ac:dyDescent="0.35">
      <c r="A19566" s="6">
        <v>754.49087999999995</v>
      </c>
      <c r="B19566" s="19">
        <f>(A19566-G19566)/G19566</f>
        <v>0.38746275486371434</v>
      </c>
      <c r="C19566" s="30" t="s">
        <v>385</v>
      </c>
      <c r="D19566" s="6">
        <v>1000422</v>
      </c>
      <c r="E19566" s="6">
        <v>422</v>
      </c>
      <c r="F19566" s="7" t="s">
        <v>31</v>
      </c>
      <c r="G19566" s="6">
        <v>543.79180799999995</v>
      </c>
    </row>
    <row r="19567" spans="1:7" ht="15" thickBot="1" x14ac:dyDescent="0.35">
      <c r="A19567" s="6">
        <v>755.28111360000003</v>
      </c>
      <c r="B19567" s="19">
        <f>(A19567-G19567)/G19567</f>
        <v>0.63477363587250146</v>
      </c>
      <c r="C19567" s="30" t="s">
        <v>323</v>
      </c>
      <c r="D19567" s="6">
        <v>1000606</v>
      </c>
      <c r="E19567" s="6">
        <v>606</v>
      </c>
      <c r="F19567" s="7" t="s">
        <v>42</v>
      </c>
      <c r="G19567" s="6">
        <v>462.00959999999998</v>
      </c>
    </row>
    <row r="19568" spans="1:7" ht="15" thickBot="1" x14ac:dyDescent="0.35">
      <c r="A19568" s="6">
        <v>755.34700799999996</v>
      </c>
      <c r="B19568" s="19">
        <f>(A19568-G19568)/G19568</f>
        <v>0.53649573744471646</v>
      </c>
      <c r="C19568" s="30" t="s">
        <v>219</v>
      </c>
      <c r="D19568" s="6">
        <v>1000480</v>
      </c>
      <c r="E19568" s="6">
        <v>480</v>
      </c>
      <c r="F19568" s="7" t="s">
        <v>19</v>
      </c>
      <c r="G19568" s="6">
        <v>491.60371199999997</v>
      </c>
    </row>
    <row r="19569" spans="1:7" ht="15" thickBot="1" x14ac:dyDescent="0.35">
      <c r="A19569" s="6">
        <v>755.48928000000001</v>
      </c>
      <c r="B19569" s="19">
        <f>(A19569-G19569)/G19569</f>
        <v>0.27823644924935081</v>
      </c>
      <c r="C19569" s="30" t="s">
        <v>166</v>
      </c>
      <c r="D19569" s="6">
        <v>1000423</v>
      </c>
      <c r="E19569" s="6">
        <v>423</v>
      </c>
      <c r="F19569" s="7" t="s">
        <v>87</v>
      </c>
      <c r="G19569" s="6">
        <v>591.04031999999995</v>
      </c>
    </row>
    <row r="19570" spans="1:7" ht="15" thickBot="1" x14ac:dyDescent="0.35">
      <c r="A19570" s="6">
        <v>756.16319999999996</v>
      </c>
      <c r="B19570" s="19">
        <f>(A19570-G19570)/G19570</f>
        <v>1.9209745605577391</v>
      </c>
      <c r="C19570" s="30" t="s">
        <v>57</v>
      </c>
      <c r="D19570" s="6">
        <v>1000474</v>
      </c>
      <c r="E19570" s="6">
        <v>474</v>
      </c>
      <c r="F19570" s="7" t="s">
        <v>25</v>
      </c>
      <c r="G19570" s="6">
        <v>258.87360000000001</v>
      </c>
    </row>
    <row r="19571" spans="1:7" ht="15" thickBot="1" x14ac:dyDescent="0.35">
      <c r="A19571" s="6">
        <v>756.63993600000003</v>
      </c>
      <c r="B19571" s="19">
        <f>(A19571-G19571)/G19571</f>
        <v>0.88656979215735854</v>
      </c>
      <c r="C19571" s="30" t="s">
        <v>345</v>
      </c>
      <c r="D19571" s="6">
        <v>1000771</v>
      </c>
      <c r="E19571" s="6">
        <v>771</v>
      </c>
      <c r="F19571" s="7" t="s">
        <v>42</v>
      </c>
      <c r="G19571" s="6">
        <v>401.06649599999997</v>
      </c>
    </row>
    <row r="19572" spans="1:7" ht="15" thickBot="1" x14ac:dyDescent="0.35">
      <c r="A19572" s="6">
        <v>756.83861760000002</v>
      </c>
      <c r="B19572" s="19">
        <f>(A19572-G19572)/G19572</f>
        <v>4.6308053378739356</v>
      </c>
      <c r="C19572" s="30" t="s">
        <v>112</v>
      </c>
      <c r="D19572" s="6">
        <v>1000202</v>
      </c>
      <c r="E19572" s="6">
        <v>202</v>
      </c>
      <c r="F19572" s="7" t="s">
        <v>25</v>
      </c>
      <c r="G19572" s="6">
        <v>134.41036800000001</v>
      </c>
    </row>
    <row r="19573" spans="1:7" ht="15" thickBot="1" x14ac:dyDescent="0.35">
      <c r="A19573" s="6">
        <v>758.71295999999995</v>
      </c>
      <c r="B19573" s="19">
        <f>(A19573-G19573)/G19573</f>
        <v>26.930826093358853</v>
      </c>
      <c r="C19573" s="30" t="s">
        <v>80</v>
      </c>
      <c r="D19573" s="6">
        <v>1006153</v>
      </c>
      <c r="E19573" s="6">
        <v>483</v>
      </c>
      <c r="F19573" s="7" t="s">
        <v>21</v>
      </c>
      <c r="G19573" s="6">
        <v>27.164000000000001</v>
      </c>
    </row>
    <row r="19574" spans="1:7" ht="15" thickBot="1" x14ac:dyDescent="0.35">
      <c r="A19574" s="6">
        <v>758.71295999999995</v>
      </c>
      <c r="B19574" s="19">
        <f>(A19574-G19574)/G19574</f>
        <v>4.0615957730693282</v>
      </c>
      <c r="C19574" s="30" t="s">
        <v>206</v>
      </c>
      <c r="D19574" s="6">
        <v>1005931</v>
      </c>
      <c r="E19574" s="6">
        <v>112</v>
      </c>
      <c r="F19574" s="7" t="s">
        <v>35</v>
      </c>
      <c r="G19574" s="6">
        <v>149.89599999999999</v>
      </c>
    </row>
    <row r="19575" spans="1:7" ht="15" thickBot="1" x14ac:dyDescent="0.35">
      <c r="A19575" s="6">
        <v>759.53529600000002</v>
      </c>
      <c r="B19575" s="19">
        <f>(A19575-G19575)/G19575</f>
        <v>13.003925858272622</v>
      </c>
      <c r="C19575" s="30" t="s">
        <v>373</v>
      </c>
      <c r="D19575" s="6">
        <v>1000502</v>
      </c>
      <c r="E19575" s="6">
        <v>502</v>
      </c>
      <c r="F19575" s="7" t="s">
        <v>42</v>
      </c>
      <c r="G19575" s="6">
        <v>54.237312000000003</v>
      </c>
    </row>
    <row r="19576" spans="1:7" ht="15" thickBot="1" x14ac:dyDescent="0.35">
      <c r="A19576" s="6">
        <v>759.96560639999996</v>
      </c>
      <c r="B19576" s="19">
        <f>(A19576-G19576)/G19576</f>
        <v>1.5637623268572463</v>
      </c>
      <c r="C19576" s="30" t="s">
        <v>97</v>
      </c>
      <c r="D19576" s="6">
        <v>1001021</v>
      </c>
      <c r="E19576" s="6">
        <v>1021</v>
      </c>
      <c r="F19576" s="7" t="s">
        <v>35</v>
      </c>
      <c r="G19576" s="6">
        <v>296.42592000000002</v>
      </c>
    </row>
    <row r="19577" spans="1:7" ht="15" thickBot="1" x14ac:dyDescent="0.35">
      <c r="A19577" s="6">
        <v>761.13173759999995</v>
      </c>
      <c r="B19577" s="19">
        <f>(A19577-G19577)/G19577</f>
        <v>0.48580352089712769</v>
      </c>
      <c r="C19577" s="30" t="s">
        <v>230</v>
      </c>
      <c r="D19577" s="6">
        <v>1000984</v>
      </c>
      <c r="E19577" s="6">
        <v>984</v>
      </c>
      <c r="F19577" s="7" t="s">
        <v>31</v>
      </c>
      <c r="G19577" s="6">
        <v>512.26944000000003</v>
      </c>
    </row>
    <row r="19578" spans="1:7" ht="15" thickBot="1" x14ac:dyDescent="0.35">
      <c r="A19578" s="6">
        <v>761.29247999999995</v>
      </c>
      <c r="B19578" s="19">
        <f>(A19578-G19578)/G19578</f>
        <v>0.67962334693248172</v>
      </c>
      <c r="C19578" s="30" t="s">
        <v>157</v>
      </c>
      <c r="D19578" s="6">
        <v>1000253</v>
      </c>
      <c r="E19578" s="6">
        <v>253</v>
      </c>
      <c r="F19578" s="7" t="s">
        <v>35</v>
      </c>
      <c r="G19578" s="6">
        <v>453.25190400000002</v>
      </c>
    </row>
    <row r="19579" spans="1:7" ht="15" thickBot="1" x14ac:dyDescent="0.35">
      <c r="A19579" s="6">
        <v>761.49615359999996</v>
      </c>
      <c r="B19579" s="19">
        <f>(A19579-G19579)/G19579</f>
        <v>50.222743416549356</v>
      </c>
      <c r="C19579" s="30" t="s">
        <v>355</v>
      </c>
      <c r="D19579" s="6">
        <v>1000205</v>
      </c>
      <c r="E19579" s="6">
        <v>205</v>
      </c>
      <c r="F19579" s="7" t="s">
        <v>21</v>
      </c>
      <c r="G19579" s="6">
        <v>14.866368</v>
      </c>
    </row>
    <row r="19580" spans="1:7" ht="15" thickBot="1" x14ac:dyDescent="0.35">
      <c r="A19580" s="6">
        <v>761.83810559999995</v>
      </c>
      <c r="B19580" s="19">
        <f>(A19580-G19580)/G19580</f>
        <v>1.7482080819162551</v>
      </c>
      <c r="C19580" s="30" t="s">
        <v>272</v>
      </c>
      <c r="D19580" s="6">
        <v>1000390</v>
      </c>
      <c r="E19580" s="6">
        <v>390</v>
      </c>
      <c r="F19580" s="7" t="s">
        <v>31</v>
      </c>
      <c r="G19580" s="6">
        <v>277.212672</v>
      </c>
    </row>
    <row r="19581" spans="1:7" ht="15" thickBot="1" x14ac:dyDescent="0.35">
      <c r="A19581" s="6">
        <v>762.1251456</v>
      </c>
      <c r="B19581" s="19">
        <f>(A19581-G19581)/G19581</f>
        <v>3.5267047978327839</v>
      </c>
      <c r="C19581" s="30" t="s">
        <v>342</v>
      </c>
      <c r="D19581" s="6">
        <v>1000220</v>
      </c>
      <c r="E19581" s="6">
        <v>220</v>
      </c>
      <c r="F19581" s="7" t="s">
        <v>23</v>
      </c>
      <c r="G19581" s="6">
        <v>168.36201600000001</v>
      </c>
    </row>
    <row r="19582" spans="1:7" ht="15" thickBot="1" x14ac:dyDescent="0.35">
      <c r="A19582" s="6">
        <v>763.05382399999996</v>
      </c>
      <c r="B19582" s="19">
        <f>(A19582-G19582)/G19582</f>
        <v>2.0571066666666664</v>
      </c>
      <c r="C19582" s="30" t="s">
        <v>51</v>
      </c>
      <c r="D19582" s="6">
        <v>1001775</v>
      </c>
      <c r="E19582" s="6">
        <v>1775</v>
      </c>
      <c r="F19582" s="7" t="s">
        <v>87</v>
      </c>
      <c r="G19582" s="6">
        <v>249.6</v>
      </c>
    </row>
    <row r="19583" spans="1:7" ht="15" thickBot="1" x14ac:dyDescent="0.35">
      <c r="A19583" s="6">
        <v>763.19867520000003</v>
      </c>
      <c r="B19583" s="19">
        <f>(A19583-G19583)/G19583</f>
        <v>1.9653195762159326</v>
      </c>
      <c r="C19583" s="30" t="s">
        <v>73</v>
      </c>
      <c r="D19583" s="6">
        <v>1000129</v>
      </c>
      <c r="E19583" s="6">
        <v>129</v>
      </c>
      <c r="F19583" s="7" t="s">
        <v>27</v>
      </c>
      <c r="G19583" s="6">
        <v>257.37484799999999</v>
      </c>
    </row>
    <row r="19584" spans="1:7" ht="15" thickBot="1" x14ac:dyDescent="0.35">
      <c r="A19584" s="6">
        <v>763.62024959999997</v>
      </c>
      <c r="B19584" s="19">
        <f>(A19584-G19584)/G19584</f>
        <v>0.94581945100848064</v>
      </c>
      <c r="C19584" s="30" t="s">
        <v>128</v>
      </c>
      <c r="D19584" s="6">
        <v>1000371</v>
      </c>
      <c r="E19584" s="6">
        <v>371</v>
      </c>
      <c r="F19584" s="7" t="s">
        <v>31</v>
      </c>
      <c r="G19584" s="6">
        <v>392.44147199999998</v>
      </c>
    </row>
    <row r="19585" spans="1:7" ht="15" thickBot="1" x14ac:dyDescent="0.35">
      <c r="A19585" s="6">
        <v>763.80096000000003</v>
      </c>
      <c r="B19585" s="19">
        <f>(A19585-G19585)/G19585</f>
        <v>1.8822580282898365</v>
      </c>
      <c r="C19585" s="30" t="s">
        <v>41</v>
      </c>
      <c r="D19585" s="6">
        <v>1000281</v>
      </c>
      <c r="E19585" s="6">
        <v>281</v>
      </c>
      <c r="F19585" s="7" t="s">
        <v>42</v>
      </c>
      <c r="G19585" s="6">
        <v>265.00089600000001</v>
      </c>
    </row>
    <row r="19586" spans="1:7" ht="15" thickBot="1" x14ac:dyDescent="0.35">
      <c r="A19586" s="6">
        <v>763.96245120000003</v>
      </c>
      <c r="B19586" s="19">
        <f>(A19586-G19586)/G19586</f>
        <v>1.6713898713373025</v>
      </c>
      <c r="C19586" s="30" t="s">
        <v>244</v>
      </c>
      <c r="D19586" s="6">
        <v>1000663</v>
      </c>
      <c r="E19586" s="6">
        <v>663</v>
      </c>
      <c r="F19586" s="7" t="s">
        <v>42</v>
      </c>
      <c r="G19586" s="6">
        <v>285.97939200000002</v>
      </c>
    </row>
    <row r="19587" spans="1:7" ht="15" thickBot="1" x14ac:dyDescent="0.35">
      <c r="A19587" s="6">
        <v>765.06543360000001</v>
      </c>
      <c r="B19587" s="19">
        <f>(A19587-G19587)/G19587</f>
        <v>0.98782367419915185</v>
      </c>
      <c r="C19587" s="30" t="s">
        <v>340</v>
      </c>
      <c r="D19587" s="6">
        <v>1000313</v>
      </c>
      <c r="E19587" s="6">
        <v>313</v>
      </c>
      <c r="F19587" s="7" t="s">
        <v>23</v>
      </c>
      <c r="G19587" s="6">
        <v>384.87590399999999</v>
      </c>
    </row>
    <row r="19588" spans="1:7" ht="15" thickBot="1" x14ac:dyDescent="0.35">
      <c r="A19588" s="6">
        <v>766.05734399999994</v>
      </c>
      <c r="B19588" s="19">
        <f>(A19588-G19588)/G19588</f>
        <v>0.98522629512480675</v>
      </c>
      <c r="C19588" s="30" t="s">
        <v>234</v>
      </c>
      <c r="D19588" s="6">
        <v>1000728</v>
      </c>
      <c r="E19588" s="6">
        <v>728</v>
      </c>
      <c r="F19588" s="7" t="s">
        <v>21</v>
      </c>
      <c r="G19588" s="6">
        <v>385.87910399999998</v>
      </c>
    </row>
    <row r="19589" spans="1:7" ht="15" thickBot="1" x14ac:dyDescent="0.35">
      <c r="A19589" s="6">
        <v>767.72816639999996</v>
      </c>
      <c r="B19589" s="19">
        <f>(A19589-G19589)/G19589</f>
        <v>2.6746930774596303</v>
      </c>
      <c r="C19589" s="30" t="s">
        <v>68</v>
      </c>
      <c r="D19589" s="6">
        <v>1000332</v>
      </c>
      <c r="E19589" s="6">
        <v>332</v>
      </c>
      <c r="F19589" s="7" t="s">
        <v>31</v>
      </c>
      <c r="G19589" s="6">
        <v>208.92307199999999</v>
      </c>
    </row>
    <row r="19590" spans="1:7" ht="15" thickBot="1" x14ac:dyDescent="0.35">
      <c r="A19590" s="6">
        <v>768.105728</v>
      </c>
      <c r="B19590" s="19">
        <f>(A19590-G19590)/G19590</f>
        <v>5.3611872581756508</v>
      </c>
      <c r="C19590" s="30" t="s">
        <v>78</v>
      </c>
      <c r="D19590" s="6">
        <v>1001964</v>
      </c>
      <c r="E19590" s="6">
        <v>1964</v>
      </c>
      <c r="F19590" s="7" t="s">
        <v>17</v>
      </c>
      <c r="G19590" s="6">
        <v>120.7488</v>
      </c>
    </row>
    <row r="19591" spans="1:7" ht="15" thickBot="1" x14ac:dyDescent="0.35">
      <c r="A19591" s="6">
        <v>768.35241599999995</v>
      </c>
      <c r="B19591" s="19">
        <f>(A19591-G19591)/G19591</f>
        <v>3.8295066990738835</v>
      </c>
      <c r="C19591" s="30" t="s">
        <v>117</v>
      </c>
      <c r="D19591" s="6">
        <v>1000194</v>
      </c>
      <c r="E19591" s="6">
        <v>194</v>
      </c>
      <c r="F19591" s="7" t="s">
        <v>42</v>
      </c>
      <c r="G19591" s="6">
        <v>159.09542400000001</v>
      </c>
    </row>
    <row r="19592" spans="1:7" ht="15" thickBot="1" x14ac:dyDescent="0.35">
      <c r="A19592" s="6">
        <v>768.50841600000001</v>
      </c>
      <c r="B19592" s="19">
        <f>(A19592-G19592)/G19592</f>
        <v>1.8366128869946552</v>
      </c>
      <c r="C19592" s="30" t="s">
        <v>118</v>
      </c>
      <c r="D19592" s="6">
        <v>1000424</v>
      </c>
      <c r="E19592" s="6">
        <v>424</v>
      </c>
      <c r="F19592" s="7" t="s">
        <v>19</v>
      </c>
      <c r="G19592" s="6">
        <v>270.92467199999999</v>
      </c>
    </row>
    <row r="19593" spans="1:7" ht="15" thickBot="1" x14ac:dyDescent="0.35">
      <c r="A19593" s="6">
        <v>768.60576000000003</v>
      </c>
      <c r="B19593" s="19">
        <f>(A19593-G19593)/G19593</f>
        <v>0.73176803945319269</v>
      </c>
      <c r="C19593" s="30" t="s">
        <v>387</v>
      </c>
      <c r="D19593" s="6">
        <v>1000527</v>
      </c>
      <c r="E19593" s="6">
        <v>527</v>
      </c>
      <c r="F19593" s="7" t="s">
        <v>87</v>
      </c>
      <c r="G19593" s="6">
        <v>443.8272</v>
      </c>
    </row>
    <row r="19594" spans="1:7" ht="15" thickBot="1" x14ac:dyDescent="0.35">
      <c r="A19594" s="6">
        <v>770.08588799999995</v>
      </c>
      <c r="B19594" s="19">
        <f>(A19594-G19594)/G19594</f>
        <v>0.25272322716943035</v>
      </c>
      <c r="C19594" s="30" t="s">
        <v>162</v>
      </c>
      <c r="D19594" s="6">
        <v>1000498</v>
      </c>
      <c r="E19594" s="6">
        <v>498</v>
      </c>
      <c r="F19594" s="7" t="s">
        <v>19</v>
      </c>
      <c r="G19594" s="6">
        <v>614.72947199999999</v>
      </c>
    </row>
    <row r="19595" spans="1:7" ht="15" thickBot="1" x14ac:dyDescent="0.35">
      <c r="A19595" s="6">
        <v>770.50271999999995</v>
      </c>
      <c r="B19595" s="19">
        <f>(A19595-G19595)/G19595</f>
        <v>1.1118502551774874</v>
      </c>
      <c r="C19595" s="30" t="s">
        <v>369</v>
      </c>
      <c r="D19595" s="6">
        <v>1000490</v>
      </c>
      <c r="E19595" s="6">
        <v>490</v>
      </c>
      <c r="F19595" s="7" t="s">
        <v>87</v>
      </c>
      <c r="G19595" s="6">
        <v>364.84723200000002</v>
      </c>
    </row>
    <row r="19596" spans="1:7" ht="15" thickBot="1" x14ac:dyDescent="0.35">
      <c r="A19596" s="6">
        <v>771.62112000000002</v>
      </c>
      <c r="B19596" s="19">
        <f>(A19596-G19596)/G19596</f>
        <v>17.854978008014857</v>
      </c>
      <c r="C19596" s="30" t="s">
        <v>333</v>
      </c>
      <c r="D19596" s="6">
        <v>1005855</v>
      </c>
      <c r="E19596" s="6">
        <v>2709</v>
      </c>
      <c r="F19596" s="7" t="s">
        <v>17</v>
      </c>
      <c r="G19596" s="6">
        <v>40.923999999999999</v>
      </c>
    </row>
    <row r="19597" spans="1:7" ht="15" thickBot="1" x14ac:dyDescent="0.35">
      <c r="A19597" s="6">
        <v>771.78815999999995</v>
      </c>
      <c r="B19597" s="19">
        <f>(A19597-G19597)/G19597</f>
        <v>1.0740399439455635</v>
      </c>
      <c r="C19597" s="30" t="s">
        <v>208</v>
      </c>
      <c r="D19597" s="6">
        <v>1000483</v>
      </c>
      <c r="E19597" s="6">
        <v>483</v>
      </c>
      <c r="F19597" s="7" t="s">
        <v>42</v>
      </c>
      <c r="G19597" s="6">
        <v>372.11827199999999</v>
      </c>
    </row>
    <row r="19598" spans="1:7" ht="15" thickBot="1" x14ac:dyDescent="0.35">
      <c r="A19598" s="6">
        <v>771.93542400000001</v>
      </c>
      <c r="B19598" s="19">
        <f>(A19598-G19598)/G19598</f>
        <v>0.33423897713025413</v>
      </c>
      <c r="C19598" s="30" t="s">
        <v>102</v>
      </c>
      <c r="D19598" s="6">
        <v>1000464</v>
      </c>
      <c r="E19598" s="6">
        <v>464</v>
      </c>
      <c r="F19598" s="7" t="s">
        <v>35</v>
      </c>
      <c r="G19598" s="6">
        <v>578.55859199999998</v>
      </c>
    </row>
    <row r="19599" spans="1:7" ht="15" thickBot="1" x14ac:dyDescent="0.35">
      <c r="A19599" s="6">
        <v>772.1930112</v>
      </c>
      <c r="B19599" s="19">
        <f>(A19599-G19599)/G19599</f>
        <v>9.3961400816396701E-2</v>
      </c>
      <c r="C19599" s="30" t="s">
        <v>227</v>
      </c>
      <c r="D19599" s="6">
        <v>1000228</v>
      </c>
      <c r="E19599" s="6">
        <v>228</v>
      </c>
      <c r="F19599" s="7" t="s">
        <v>17</v>
      </c>
      <c r="G19599" s="6">
        <v>705.86860799999999</v>
      </c>
    </row>
    <row r="19600" spans="1:7" ht="15" thickBot="1" x14ac:dyDescent="0.35">
      <c r="A19600" s="6">
        <v>773.05535999999995</v>
      </c>
      <c r="B19600" s="19">
        <f>(A19600-G19600)/G19600</f>
        <v>5.6882558139534884</v>
      </c>
      <c r="C19600" s="30" t="s">
        <v>214</v>
      </c>
      <c r="D19600" s="6">
        <v>1005417</v>
      </c>
      <c r="E19600" s="6">
        <v>755</v>
      </c>
      <c r="F19600" s="7" t="s">
        <v>27</v>
      </c>
      <c r="G19600" s="6">
        <v>115.584</v>
      </c>
    </row>
    <row r="19601" spans="1:7" ht="15" thickBot="1" x14ac:dyDescent="0.35">
      <c r="A19601" s="6">
        <v>773.47578880000003</v>
      </c>
      <c r="B19601" s="19">
        <f>(A19601-G19601)/G19601</f>
        <v>3.7569704794143122</v>
      </c>
      <c r="C19601" s="30" t="s">
        <v>264</v>
      </c>
      <c r="D19601" s="6">
        <v>1001867</v>
      </c>
      <c r="E19601" s="6">
        <v>1867</v>
      </c>
      <c r="F19601" s="7" t="s">
        <v>31</v>
      </c>
      <c r="G19601" s="6">
        <v>162.5984</v>
      </c>
    </row>
    <row r="19602" spans="1:7" ht="15" thickBot="1" x14ac:dyDescent="0.35">
      <c r="A19602" s="6">
        <v>774.01958400000001</v>
      </c>
      <c r="B19602" s="19">
        <f>(A19602-G19602)/G19602</f>
        <v>0.48816804826692095</v>
      </c>
      <c r="C19602" s="30" t="s">
        <v>120</v>
      </c>
      <c r="D19602" s="6">
        <v>1000387</v>
      </c>
      <c r="E19602" s="6">
        <v>387</v>
      </c>
      <c r="F19602" s="7" t="s">
        <v>21</v>
      </c>
      <c r="G19602" s="6">
        <v>520.11571200000003</v>
      </c>
    </row>
    <row r="19603" spans="1:7" ht="15" thickBot="1" x14ac:dyDescent="0.35">
      <c r="A19603" s="6">
        <v>774.31511039999998</v>
      </c>
      <c r="B19603" s="19">
        <f>(A19603-G19603)/G19603</f>
        <v>6.1687941951287151</v>
      </c>
      <c r="C19603" s="30" t="s">
        <v>90</v>
      </c>
      <c r="D19603" s="6">
        <v>1000213</v>
      </c>
      <c r="E19603" s="6">
        <v>213</v>
      </c>
      <c r="F19603" s="7" t="s">
        <v>23</v>
      </c>
      <c r="G19603" s="6">
        <v>108.011904</v>
      </c>
    </row>
    <row r="19604" spans="1:7" ht="15" thickBot="1" x14ac:dyDescent="0.35">
      <c r="A19604" s="6">
        <v>774.39648</v>
      </c>
      <c r="B19604" s="19">
        <f>(A19604-G19604)/G19604</f>
        <v>3.9872330375602174</v>
      </c>
      <c r="C19604" s="30" t="s">
        <v>249</v>
      </c>
      <c r="D19604" s="6">
        <v>1000277</v>
      </c>
      <c r="E19604" s="6">
        <v>277</v>
      </c>
      <c r="F19604" s="7" t="s">
        <v>17</v>
      </c>
      <c r="G19604" s="6">
        <v>155.27577600000001</v>
      </c>
    </row>
    <row r="19605" spans="1:7" ht="15" thickBot="1" x14ac:dyDescent="0.35">
      <c r="A19605" s="6">
        <v>774.42618240000002</v>
      </c>
      <c r="B19605" s="19">
        <f>(A19605-G19605)/G19605</f>
        <v>1.0950912632453773</v>
      </c>
      <c r="C19605" s="30" t="s">
        <v>206</v>
      </c>
      <c r="D19605" s="6">
        <v>1000541</v>
      </c>
      <c r="E19605" s="6">
        <v>541</v>
      </c>
      <c r="F19605" s="7" t="s">
        <v>42</v>
      </c>
      <c r="G19605" s="6">
        <v>369.63839999999999</v>
      </c>
    </row>
    <row r="19606" spans="1:7" ht="15" thickBot="1" x14ac:dyDescent="0.35">
      <c r="A19606" s="6">
        <v>775.27257599999996</v>
      </c>
      <c r="B19606" s="19">
        <f>(A19606-G19606)/G19606</f>
        <v>0.54776165743526828</v>
      </c>
      <c r="C19606" s="30" t="s">
        <v>345</v>
      </c>
      <c r="D19606" s="6">
        <v>1000576</v>
      </c>
      <c r="E19606" s="6">
        <v>576</v>
      </c>
      <c r="F19606" s="7" t="s">
        <v>27</v>
      </c>
      <c r="G19606" s="6">
        <v>500.89920000000001</v>
      </c>
    </row>
    <row r="19607" spans="1:7" ht="15" thickBot="1" x14ac:dyDescent="0.35">
      <c r="A19607" s="6">
        <v>775.55412479999995</v>
      </c>
      <c r="B19607" s="19">
        <f>(A19607-G19607)/G19607</f>
        <v>1.5213487410248199</v>
      </c>
      <c r="C19607" s="30" t="s">
        <v>97</v>
      </c>
      <c r="D19607" s="6">
        <v>1000662</v>
      </c>
      <c r="E19607" s="6">
        <v>662</v>
      </c>
      <c r="F19607" s="7" t="s">
        <v>19</v>
      </c>
      <c r="G19607" s="6">
        <v>307.594944</v>
      </c>
    </row>
    <row r="19608" spans="1:7" ht="15" thickBot="1" x14ac:dyDescent="0.35">
      <c r="A19608" s="6">
        <v>775.65696000000003</v>
      </c>
      <c r="B19608" s="19">
        <f>(A19608-G19608)/G19608</f>
        <v>0.20865181057829121</v>
      </c>
      <c r="C19608" s="30" t="s">
        <v>105</v>
      </c>
      <c r="D19608" s="6">
        <v>1000475</v>
      </c>
      <c r="E19608" s="6">
        <v>475</v>
      </c>
      <c r="F19608" s="7" t="s">
        <v>17</v>
      </c>
      <c r="G19608" s="6">
        <v>641.75385600000004</v>
      </c>
    </row>
    <row r="19609" spans="1:7" ht="15" thickBot="1" x14ac:dyDescent="0.35">
      <c r="A19609" s="6">
        <v>776.1044928</v>
      </c>
      <c r="B19609" s="19">
        <f>(A19609-G19609)/G19609</f>
        <v>0.97100064266286723</v>
      </c>
      <c r="C19609" s="30" t="s">
        <v>317</v>
      </c>
      <c r="D19609" s="6">
        <v>1000657</v>
      </c>
      <c r="E19609" s="6">
        <v>657</v>
      </c>
      <c r="F19609" s="7" t="s">
        <v>25</v>
      </c>
      <c r="G19609" s="6">
        <v>393.761664</v>
      </c>
    </row>
    <row r="19610" spans="1:7" ht="15" thickBot="1" x14ac:dyDescent="0.35">
      <c r="A19610" s="6">
        <v>776.28545280000003</v>
      </c>
      <c r="B19610" s="19">
        <f>(A19610-G19610)/G19610</f>
        <v>0.73542357451071549</v>
      </c>
      <c r="C19610" s="30" t="s">
        <v>228</v>
      </c>
      <c r="D19610" s="6">
        <v>1000368</v>
      </c>
      <c r="E19610" s="6">
        <v>368</v>
      </c>
      <c r="F19610" s="7" t="s">
        <v>17</v>
      </c>
      <c r="G19610" s="6">
        <v>447.31756799999999</v>
      </c>
    </row>
    <row r="19611" spans="1:7" ht="15" thickBot="1" x14ac:dyDescent="0.35">
      <c r="A19611" s="6">
        <v>776.31340799999998</v>
      </c>
      <c r="B19611" s="19">
        <f>(A19611-G19611)/G19611</f>
        <v>0.33351109967777798</v>
      </c>
      <c r="C19611" s="30" t="s">
        <v>360</v>
      </c>
      <c r="D19611" s="6">
        <v>1000761</v>
      </c>
      <c r="E19611" s="6">
        <v>761</v>
      </c>
      <c r="F19611" s="7" t="s">
        <v>42</v>
      </c>
      <c r="G19611" s="6">
        <v>582.15743999999995</v>
      </c>
    </row>
    <row r="19612" spans="1:7" ht="15" thickBot="1" x14ac:dyDescent="0.35">
      <c r="A19612" s="6">
        <v>776.82592</v>
      </c>
      <c r="B19612" s="19">
        <f>(A19612-G19612)/G19612</f>
        <v>4.0566176470588236</v>
      </c>
      <c r="C19612" s="30" t="s">
        <v>265</v>
      </c>
      <c r="D19612" s="6">
        <v>1002267</v>
      </c>
      <c r="E19612" s="6">
        <v>2267</v>
      </c>
      <c r="F19612" s="7" t="s">
        <v>25</v>
      </c>
      <c r="G19612" s="6">
        <v>153.62559999999999</v>
      </c>
    </row>
    <row r="19613" spans="1:7" ht="15" thickBot="1" x14ac:dyDescent="0.35">
      <c r="A19613" s="6">
        <v>777.77556479999998</v>
      </c>
      <c r="B19613" s="19">
        <f>(A19613-G19613)/G19613</f>
        <v>0.39386301935483869</v>
      </c>
      <c r="C19613" s="30" t="s">
        <v>223</v>
      </c>
      <c r="D19613" s="6">
        <v>1000611</v>
      </c>
      <c r="E19613" s="6">
        <v>611</v>
      </c>
      <c r="F19613" s="7" t="s">
        <v>35</v>
      </c>
      <c r="G19613" s="6">
        <v>558</v>
      </c>
    </row>
    <row r="19614" spans="1:7" ht="15" thickBot="1" x14ac:dyDescent="0.35">
      <c r="A19614" s="6">
        <v>778.71156480000002</v>
      </c>
      <c r="B19614" s="19">
        <f>(A19614-G19614)/G19614</f>
        <v>2.129104964703159</v>
      </c>
      <c r="C19614" s="30" t="s">
        <v>233</v>
      </c>
      <c r="D19614" s="6">
        <v>1000570</v>
      </c>
      <c r="E19614" s="6">
        <v>570</v>
      </c>
      <c r="F19614" s="7" t="s">
        <v>42</v>
      </c>
      <c r="G19614" s="6">
        <v>248.86080000000001</v>
      </c>
    </row>
    <row r="19615" spans="1:7" ht="15" thickBot="1" x14ac:dyDescent="0.35">
      <c r="A19615" s="6">
        <v>778.86731520000001</v>
      </c>
      <c r="B19615" s="19">
        <f>(A19615-G19615)/G19615</f>
        <v>8.0437128721309814E-2</v>
      </c>
      <c r="C19615" s="30" t="s">
        <v>94</v>
      </c>
      <c r="D19615" s="6">
        <v>1000370</v>
      </c>
      <c r="E19615" s="6">
        <v>370</v>
      </c>
      <c r="F19615" s="7" t="s">
        <v>35</v>
      </c>
      <c r="G19615" s="6">
        <v>720.881664</v>
      </c>
    </row>
    <row r="19616" spans="1:7" ht="15" thickBot="1" x14ac:dyDescent="0.35">
      <c r="A19616" s="6">
        <v>779.02905599999997</v>
      </c>
      <c r="B19616" s="19">
        <f>(A19616-G19616)/G19616</f>
        <v>1.0508159658076284</v>
      </c>
      <c r="C19616" s="30" t="s">
        <v>287</v>
      </c>
      <c r="D19616" s="6">
        <v>1000416</v>
      </c>
      <c r="E19616" s="6">
        <v>416</v>
      </c>
      <c r="F19616" s="7" t="s">
        <v>19</v>
      </c>
      <c r="G19616" s="6">
        <v>379.862976</v>
      </c>
    </row>
    <row r="19617" spans="1:7" ht="15" thickBot="1" x14ac:dyDescent="0.35">
      <c r="A19617" s="6">
        <v>779.11641599999996</v>
      </c>
      <c r="B19617" s="19">
        <f>(A19617-G19617)/G19617</f>
        <v>1.1674651984364799</v>
      </c>
      <c r="C19617" s="30" t="s">
        <v>190</v>
      </c>
      <c r="D19617" s="6">
        <v>1000842</v>
      </c>
      <c r="E19617" s="6">
        <v>842</v>
      </c>
      <c r="F19617" s="7" t="s">
        <v>17</v>
      </c>
      <c r="G19617" s="6">
        <v>359.45971200000002</v>
      </c>
    </row>
    <row r="19618" spans="1:7" ht="15" thickBot="1" x14ac:dyDescent="0.35">
      <c r="A19618" s="6">
        <v>779.77560960000005</v>
      </c>
      <c r="B19618" s="19">
        <f>(A19618-G19618)/G19618</f>
        <v>1.3627914269258294</v>
      </c>
      <c r="C19618" s="30" t="s">
        <v>309</v>
      </c>
      <c r="D19618" s="6">
        <v>1000295</v>
      </c>
      <c r="E19618" s="6">
        <v>295</v>
      </c>
      <c r="F19618" s="7" t="s">
        <v>23</v>
      </c>
      <c r="G19618" s="6">
        <v>330.02303999999998</v>
      </c>
    </row>
    <row r="19619" spans="1:7" ht="15" thickBot="1" x14ac:dyDescent="0.35">
      <c r="A19619" s="6">
        <v>780.671424</v>
      </c>
      <c r="B19619" s="19">
        <f>(A19619-G19619)/G19619</f>
        <v>1.1017205588327121</v>
      </c>
      <c r="C19619" s="30" t="s">
        <v>221</v>
      </c>
      <c r="D19619" s="6">
        <v>1000752</v>
      </c>
      <c r="E19619" s="6">
        <v>752</v>
      </c>
      <c r="F19619" s="7" t="s">
        <v>35</v>
      </c>
      <c r="G19619" s="6">
        <v>371.44396799999998</v>
      </c>
    </row>
    <row r="19620" spans="1:7" ht="15" thickBot="1" x14ac:dyDescent="0.35">
      <c r="A19620" s="6">
        <v>780.98941439999999</v>
      </c>
      <c r="B19620" s="19">
        <f>(A19620-G19620)/G19620</f>
        <v>2.9469323278212589</v>
      </c>
      <c r="C19620" s="30" t="s">
        <v>278</v>
      </c>
      <c r="D19620" s="6">
        <v>1000402</v>
      </c>
      <c r="E19620" s="6">
        <v>402</v>
      </c>
      <c r="F19620" s="7" t="s">
        <v>23</v>
      </c>
      <c r="G19620" s="6">
        <v>197.872512</v>
      </c>
    </row>
    <row r="19621" spans="1:7" ht="15" thickBot="1" x14ac:dyDescent="0.35">
      <c r="A19621" s="6">
        <v>781.16663040000003</v>
      </c>
      <c r="B19621" s="19">
        <f>(A19621-G19621)/G19621</f>
        <v>0.16241513828438342</v>
      </c>
      <c r="C19621" s="30" t="s">
        <v>265</v>
      </c>
      <c r="D19621" s="6">
        <v>1000682</v>
      </c>
      <c r="E19621" s="6">
        <v>682</v>
      </c>
      <c r="F19621" s="7" t="s">
        <v>23</v>
      </c>
      <c r="G19621" s="6">
        <v>672.020352</v>
      </c>
    </row>
    <row r="19622" spans="1:7" ht="15" thickBot="1" x14ac:dyDescent="0.35">
      <c r="A19622" s="6">
        <v>782.10537599999998</v>
      </c>
      <c r="B19622" s="19">
        <f>(A19622-G19622)/G19622</f>
        <v>0.70050115844622096</v>
      </c>
      <c r="C19622" s="30" t="s">
        <v>121</v>
      </c>
      <c r="D19622" s="6">
        <v>1000624</v>
      </c>
      <c r="E19622" s="6">
        <v>624</v>
      </c>
      <c r="F19622" s="7" t="s">
        <v>19</v>
      </c>
      <c r="G19622" s="6">
        <v>459.9264</v>
      </c>
    </row>
    <row r="19623" spans="1:7" ht="15" thickBot="1" x14ac:dyDescent="0.35">
      <c r="A19623" s="6">
        <v>782.17151999999999</v>
      </c>
      <c r="B19623" s="19">
        <f>(A19623-G19623)/G19623</f>
        <v>1.3736624219594407</v>
      </c>
      <c r="C19623" s="30" t="s">
        <v>180</v>
      </c>
      <c r="D19623" s="6">
        <v>1000701</v>
      </c>
      <c r="E19623" s="6">
        <v>701</v>
      </c>
      <c r="F19623" s="7" t="s">
        <v>21</v>
      </c>
      <c r="G19623" s="6">
        <v>329.52096</v>
      </c>
    </row>
    <row r="19624" spans="1:7" ht="15" thickBot="1" x14ac:dyDescent="0.35">
      <c r="A19624" s="6">
        <v>782.37619199999995</v>
      </c>
      <c r="B19624" s="19">
        <f>(A19624-G19624)/G19624</f>
        <v>0.37330219296915262</v>
      </c>
      <c r="C19624" s="30" t="s">
        <v>278</v>
      </c>
      <c r="D19624" s="6">
        <v>1000858</v>
      </c>
      <c r="E19624" s="6">
        <v>858</v>
      </c>
      <c r="F19624" s="7" t="s">
        <v>87</v>
      </c>
      <c r="G19624" s="6">
        <v>569.70432000000005</v>
      </c>
    </row>
    <row r="19625" spans="1:7" ht="15" thickBot="1" x14ac:dyDescent="0.35">
      <c r="A19625" s="6">
        <v>782.50847999999996</v>
      </c>
      <c r="B19625" s="19">
        <f>(A19625-G19625)/G19625</f>
        <v>0.12442407120273243</v>
      </c>
      <c r="C19625" s="30" t="s">
        <v>78</v>
      </c>
      <c r="D19625" s="6">
        <v>1000873</v>
      </c>
      <c r="E19625" s="6">
        <v>873</v>
      </c>
      <c r="F19625" s="7" t="s">
        <v>23</v>
      </c>
      <c r="G19625" s="6">
        <v>695.91935999999998</v>
      </c>
    </row>
    <row r="19626" spans="1:7" ht="15" thickBot="1" x14ac:dyDescent="0.35">
      <c r="A19626" s="6">
        <v>782.9512704</v>
      </c>
      <c r="B19626" s="19">
        <f>(A19626-G19626)/G19626</f>
        <v>3.0645921773565763</v>
      </c>
      <c r="C19626" s="30" t="s">
        <v>101</v>
      </c>
      <c r="D19626" s="6">
        <v>1000231</v>
      </c>
      <c r="E19626" s="6">
        <v>231</v>
      </c>
      <c r="F19626" s="7" t="s">
        <v>19</v>
      </c>
      <c r="G19626" s="6">
        <v>192.627264</v>
      </c>
    </row>
    <row r="19627" spans="1:7" ht="15" thickBot="1" x14ac:dyDescent="0.35">
      <c r="A19627" s="6">
        <v>783.15269760000001</v>
      </c>
      <c r="B19627" s="19">
        <f>(A19627-G19627)/G19627</f>
        <v>0.27700270119994902</v>
      </c>
      <c r="C19627" s="30" t="s">
        <v>53</v>
      </c>
      <c r="D19627" s="6">
        <v>1000632</v>
      </c>
      <c r="E19627" s="6">
        <v>632</v>
      </c>
      <c r="F19627" s="7" t="s">
        <v>25</v>
      </c>
      <c r="G19627" s="6">
        <v>613.27411199999995</v>
      </c>
    </row>
    <row r="19628" spans="1:7" ht="15" thickBot="1" x14ac:dyDescent="0.35">
      <c r="A19628" s="6">
        <v>784.33305600000006</v>
      </c>
      <c r="B19628" s="19">
        <f>(A19628-G19628)/G19628</f>
        <v>0.52376284452879418</v>
      </c>
      <c r="C19628" s="30" t="s">
        <v>146</v>
      </c>
      <c r="D19628" s="6">
        <v>1000736</v>
      </c>
      <c r="E19628" s="6">
        <v>736</v>
      </c>
      <c r="F19628" s="7" t="s">
        <v>35</v>
      </c>
      <c r="G19628" s="6">
        <v>514.73433599999998</v>
      </c>
    </row>
    <row r="19629" spans="1:7" ht="15" thickBot="1" x14ac:dyDescent="0.35">
      <c r="A19629" s="6">
        <v>784.63008000000002</v>
      </c>
      <c r="B19629" s="19">
        <f>(A19629-G19629)/G19629</f>
        <v>0.88485960462648172</v>
      </c>
      <c r="C19629" s="30" t="s">
        <v>154</v>
      </c>
      <c r="D19629" s="6">
        <v>1000294</v>
      </c>
      <c r="E19629" s="6">
        <v>294</v>
      </c>
      <c r="F19629" s="7" t="s">
        <v>21</v>
      </c>
      <c r="G19629" s="6">
        <v>416.28038400000003</v>
      </c>
    </row>
    <row r="19630" spans="1:7" ht="15" thickBot="1" x14ac:dyDescent="0.35">
      <c r="A19630" s="6">
        <v>784.72991999999999</v>
      </c>
      <c r="B19630" s="19">
        <f>(A19630-G19630)/G19630</f>
        <v>0.2607761645599414</v>
      </c>
      <c r="C19630" s="30" t="s">
        <v>161</v>
      </c>
      <c r="D19630" s="6">
        <v>1000246</v>
      </c>
      <c r="E19630" s="6">
        <v>246</v>
      </c>
      <c r="F19630" s="7" t="s">
        <v>27</v>
      </c>
      <c r="G19630" s="6">
        <v>622.41811199999995</v>
      </c>
    </row>
    <row r="19631" spans="1:7" ht="15" thickBot="1" x14ac:dyDescent="0.35">
      <c r="A19631" s="6">
        <v>784.94607359999998</v>
      </c>
      <c r="B19631" s="19">
        <f>(A19631-G19631)/G19631</f>
        <v>0.4961399636016175</v>
      </c>
      <c r="C19631" s="30" t="s">
        <v>118</v>
      </c>
      <c r="D19631" s="6">
        <v>1000335</v>
      </c>
      <c r="E19631" s="6">
        <v>335</v>
      </c>
      <c r="F19631" s="7" t="s">
        <v>31</v>
      </c>
      <c r="G19631" s="6">
        <v>524.64748799999995</v>
      </c>
    </row>
    <row r="19632" spans="1:7" ht="15" thickBot="1" x14ac:dyDescent="0.35">
      <c r="A19632" s="6">
        <v>785.19916799999999</v>
      </c>
      <c r="B19632" s="19">
        <f>(A19632-G19632)/G19632</f>
        <v>0.63099602299103608</v>
      </c>
      <c r="C19632" s="30" t="s">
        <v>268</v>
      </c>
      <c r="D19632" s="6">
        <v>1000731</v>
      </c>
      <c r="E19632" s="6">
        <v>731</v>
      </c>
      <c r="F19632" s="7" t="s">
        <v>19</v>
      </c>
      <c r="G19632" s="6">
        <v>481.42310400000002</v>
      </c>
    </row>
    <row r="19633" spans="1:7" ht="15" thickBot="1" x14ac:dyDescent="0.35">
      <c r="A19633" s="6">
        <v>786.419712</v>
      </c>
      <c r="B19633" s="19">
        <f>(A19633-G19633)/G19633</f>
        <v>0.5559288424939316</v>
      </c>
      <c r="C19633" s="30" t="s">
        <v>95</v>
      </c>
      <c r="D19633" s="6">
        <v>1000504</v>
      </c>
      <c r="E19633" s="6">
        <v>504</v>
      </c>
      <c r="F19633" s="7" t="s">
        <v>19</v>
      </c>
      <c r="G19633" s="6">
        <v>505.43423999999999</v>
      </c>
    </row>
    <row r="19634" spans="1:7" ht="15" thickBot="1" x14ac:dyDescent="0.35">
      <c r="A19634" s="6">
        <v>786.87123840000004</v>
      </c>
      <c r="B19634" s="19">
        <f>(A19634-G19634)/G19634</f>
        <v>0.25198651077708156</v>
      </c>
      <c r="C19634" s="30" t="s">
        <v>147</v>
      </c>
      <c r="D19634" s="6">
        <v>1000329</v>
      </c>
      <c r="E19634" s="6">
        <v>329</v>
      </c>
      <c r="F19634" s="7" t="s">
        <v>21</v>
      </c>
      <c r="G19634" s="6">
        <v>628.49817599999994</v>
      </c>
    </row>
    <row r="19635" spans="1:7" ht="15" thickBot="1" x14ac:dyDescent="0.35">
      <c r="A19635" s="6">
        <v>787.39775999999995</v>
      </c>
      <c r="B19635" s="19">
        <f>(A19635-G19635)/G19635</f>
        <v>8.8349974019744995</v>
      </c>
      <c r="C19635" s="30" t="s">
        <v>197</v>
      </c>
      <c r="D19635" s="6">
        <v>1005354</v>
      </c>
      <c r="E19635" s="6">
        <v>2193</v>
      </c>
      <c r="F19635" s="7" t="s">
        <v>35</v>
      </c>
      <c r="G19635" s="6">
        <v>80.0608</v>
      </c>
    </row>
    <row r="19636" spans="1:7" ht="15" thickBot="1" x14ac:dyDescent="0.35">
      <c r="A19636" s="6">
        <v>787.65448319999996</v>
      </c>
      <c r="B19636" s="19">
        <f>(A19636-G19636)/G19636</f>
        <v>1.3969172979775848</v>
      </c>
      <c r="C19636" s="30" t="s">
        <v>312</v>
      </c>
      <c r="D19636" s="6">
        <v>1000676</v>
      </c>
      <c r="E19636" s="6">
        <v>676</v>
      </c>
      <c r="F19636" s="7" t="s">
        <v>23</v>
      </c>
      <c r="G19636" s="6">
        <v>328.61145599999998</v>
      </c>
    </row>
    <row r="19637" spans="1:7" ht="15" thickBot="1" x14ac:dyDescent="0.35">
      <c r="A19637" s="6">
        <v>788.25926400000003</v>
      </c>
      <c r="B19637" s="19">
        <f>(A19637-G19637)/G19637</f>
        <v>0.17535489530209261</v>
      </c>
      <c r="C19637" s="30" t="s">
        <v>227</v>
      </c>
      <c r="D19637" s="6">
        <v>1000703</v>
      </c>
      <c r="E19637" s="6">
        <v>703</v>
      </c>
      <c r="F19637" s="7" t="s">
        <v>42</v>
      </c>
      <c r="G19637" s="6">
        <v>670.656384</v>
      </c>
    </row>
    <row r="19638" spans="1:7" ht="15" thickBot="1" x14ac:dyDescent="0.35">
      <c r="A19638" s="6">
        <v>789.05249279999998</v>
      </c>
      <c r="B19638" s="19">
        <f>(A19638-G19638)/G19638</f>
        <v>0.75607313580734348</v>
      </c>
      <c r="C19638" s="30" t="s">
        <v>207</v>
      </c>
      <c r="D19638" s="6">
        <v>1000385</v>
      </c>
      <c r="E19638" s="6">
        <v>385</v>
      </c>
      <c r="F19638" s="7" t="s">
        <v>35</v>
      </c>
      <c r="G19638" s="6">
        <v>449.327808</v>
      </c>
    </row>
    <row r="19639" spans="1:7" ht="15" thickBot="1" x14ac:dyDescent="0.35">
      <c r="A19639" s="6">
        <v>789.35725439999999</v>
      </c>
      <c r="B19639" s="19">
        <f>(A19639-G19639)/G19639</f>
        <v>1.7002569399061431</v>
      </c>
      <c r="C19639" s="30" t="s">
        <v>124</v>
      </c>
      <c r="D19639" s="6">
        <v>1000179</v>
      </c>
      <c r="E19639" s="6">
        <v>179</v>
      </c>
      <c r="F19639" s="7" t="s">
        <v>21</v>
      </c>
      <c r="G19639" s="6">
        <v>292.32672000000002</v>
      </c>
    </row>
    <row r="19640" spans="1:7" ht="15" thickBot="1" x14ac:dyDescent="0.35">
      <c r="A19640" s="6">
        <v>789.40569600000003</v>
      </c>
      <c r="B19640" s="19">
        <f>(A19640-G19640)/G19640</f>
        <v>15.613471167606702</v>
      </c>
      <c r="C19640" s="30" t="s">
        <v>191</v>
      </c>
      <c r="D19640" s="6">
        <v>1007751</v>
      </c>
      <c r="E19640" s="6">
        <v>2685</v>
      </c>
      <c r="F19640" s="7" t="s">
        <v>87</v>
      </c>
      <c r="G19640" s="6">
        <v>47.515999999999998</v>
      </c>
    </row>
    <row r="19641" spans="1:7" ht="15" thickBot="1" x14ac:dyDescent="0.35">
      <c r="A19641" s="6">
        <v>789.59712000000002</v>
      </c>
      <c r="B19641" s="19">
        <f>(A19641-G19641)/G19641</f>
        <v>1.7127961328743935</v>
      </c>
      <c r="C19641" s="30" t="s">
        <v>168</v>
      </c>
      <c r="D19641" s="6">
        <v>1000266</v>
      </c>
      <c r="E19641" s="6">
        <v>266</v>
      </c>
      <c r="F19641" s="7" t="s">
        <v>25</v>
      </c>
      <c r="G19641" s="6">
        <v>291.06393600000001</v>
      </c>
    </row>
    <row r="19642" spans="1:7" ht="15" thickBot="1" x14ac:dyDescent="0.35">
      <c r="A19642" s="6">
        <v>790.22943999999995</v>
      </c>
      <c r="B19642" s="19">
        <f>(A19642-G19642)/G19642</f>
        <v>2.1025403605754125</v>
      </c>
      <c r="C19642" s="30" t="s">
        <v>324</v>
      </c>
      <c r="D19642" s="6">
        <v>1003661</v>
      </c>
      <c r="E19642" s="6">
        <v>1312</v>
      </c>
      <c r="F19642" s="7" t="s">
        <v>35</v>
      </c>
      <c r="G19642" s="6">
        <v>254.70400000000001</v>
      </c>
    </row>
    <row r="19643" spans="1:7" ht="15" thickBot="1" x14ac:dyDescent="0.35">
      <c r="A19643" s="6">
        <v>790.46406400000001</v>
      </c>
      <c r="B19643" s="19">
        <f>(A19643-G19643)/G19643</f>
        <v>2.008403604920229</v>
      </c>
      <c r="C19643" s="30" t="s">
        <v>266</v>
      </c>
      <c r="D19643" s="6">
        <v>1001970</v>
      </c>
      <c r="E19643" s="6">
        <v>1970</v>
      </c>
      <c r="F19643" s="7" t="s">
        <v>31</v>
      </c>
      <c r="G19643" s="6">
        <v>262.75200000000001</v>
      </c>
    </row>
    <row r="19644" spans="1:7" ht="15" thickBot="1" x14ac:dyDescent="0.35">
      <c r="A19644" s="6">
        <v>790.9531968</v>
      </c>
      <c r="B19644" s="19">
        <f>(A19644-G19644)/G19644</f>
        <v>0.86013496489287244</v>
      </c>
      <c r="C19644" s="30" t="s">
        <v>59</v>
      </c>
      <c r="D19644" s="6">
        <v>1000617</v>
      </c>
      <c r="E19644" s="6">
        <v>617</v>
      </c>
      <c r="F19644" s="7" t="s">
        <v>27</v>
      </c>
      <c r="G19644" s="6">
        <v>425.21280000000002</v>
      </c>
    </row>
    <row r="19645" spans="1:7" ht="15" thickBot="1" x14ac:dyDescent="0.35">
      <c r="A19645" s="6">
        <v>791.08723199999997</v>
      </c>
      <c r="B19645" s="19">
        <f>(A19645-G19645)/G19645</f>
        <v>3.5773492508926408</v>
      </c>
      <c r="C19645" s="30" t="s">
        <v>275</v>
      </c>
      <c r="D19645" s="6">
        <v>1000688</v>
      </c>
      <c r="E19645" s="6">
        <v>688</v>
      </c>
      <c r="F19645" s="7" t="s">
        <v>23</v>
      </c>
      <c r="G19645" s="6">
        <v>172.82649599999999</v>
      </c>
    </row>
    <row r="19646" spans="1:7" ht="15" thickBot="1" x14ac:dyDescent="0.35">
      <c r="A19646" s="6">
        <v>791.70047999999997</v>
      </c>
      <c r="B19646" s="19">
        <f>(A19646-G19646)/G19646</f>
        <v>8.5945087013427699</v>
      </c>
      <c r="C19646" s="30" t="s">
        <v>328</v>
      </c>
      <c r="D19646" s="6">
        <v>1005608</v>
      </c>
      <c r="E19646" s="6">
        <v>955</v>
      </c>
      <c r="F19646" s="7" t="s">
        <v>25</v>
      </c>
      <c r="G19646" s="6">
        <v>82.516000000000005</v>
      </c>
    </row>
    <row r="19647" spans="1:7" ht="15" thickBot="1" x14ac:dyDescent="0.35">
      <c r="A19647" s="6">
        <v>791.79359999999997</v>
      </c>
      <c r="B19647" s="19">
        <f>(A19647-G19647)/G19647</f>
        <v>0.6403309996774168</v>
      </c>
      <c r="C19647" s="30" t="s">
        <v>374</v>
      </c>
      <c r="D19647" s="6">
        <v>1000267</v>
      </c>
      <c r="E19647" s="6">
        <v>267</v>
      </c>
      <c r="F19647" s="7" t="s">
        <v>25</v>
      </c>
      <c r="G19647" s="6">
        <v>482.703552</v>
      </c>
    </row>
    <row r="19648" spans="1:7" ht="15" thickBot="1" x14ac:dyDescent="0.35">
      <c r="A19648" s="6">
        <v>792.72660480000002</v>
      </c>
      <c r="B19648" s="19">
        <f>(A19648-G19648)/G19648</f>
        <v>0.25411105036146048</v>
      </c>
      <c r="C19648" s="30" t="s">
        <v>169</v>
      </c>
      <c r="D19648" s="6">
        <v>1000621</v>
      </c>
      <c r="E19648" s="6">
        <v>621</v>
      </c>
      <c r="F19648" s="7" t="s">
        <v>25</v>
      </c>
      <c r="G19648" s="6">
        <v>632.10239999999999</v>
      </c>
    </row>
    <row r="19649" spans="1:7" ht="15" thickBot="1" x14ac:dyDescent="0.35">
      <c r="A19649" s="6">
        <v>794.05996800000003</v>
      </c>
      <c r="B19649" s="19">
        <f>(A19649-G19649)/G19649</f>
        <v>0.32175665811431525</v>
      </c>
      <c r="C19649" s="30" t="s">
        <v>215</v>
      </c>
      <c r="D19649" s="6">
        <v>1000844</v>
      </c>
      <c r="E19649" s="6">
        <v>844</v>
      </c>
      <c r="F19649" s="7" t="s">
        <v>27</v>
      </c>
      <c r="G19649" s="6">
        <v>600.76108799999997</v>
      </c>
    </row>
    <row r="19650" spans="1:7" ht="15" thickBot="1" x14ac:dyDescent="0.35">
      <c r="A19650" s="6">
        <v>794.18726400000003</v>
      </c>
      <c r="B19650" s="19">
        <f>(A19650-G19650)/G19650</f>
        <v>0.47405572799549556</v>
      </c>
      <c r="C19650" s="30" t="s">
        <v>284</v>
      </c>
      <c r="D19650" s="6">
        <v>1000890</v>
      </c>
      <c r="E19650" s="6">
        <v>890</v>
      </c>
      <c r="F19650" s="7" t="s">
        <v>27</v>
      </c>
      <c r="G19650" s="6">
        <v>538.77696000000003</v>
      </c>
    </row>
    <row r="19651" spans="1:7" ht="15" thickBot="1" x14ac:dyDescent="0.35">
      <c r="A19651" s="6">
        <v>794.48928000000001</v>
      </c>
      <c r="B19651" s="19">
        <f>(A19651-G19651)/G19651</f>
        <v>0.47888937256390401</v>
      </c>
      <c r="C19651" s="30" t="s">
        <v>93</v>
      </c>
      <c r="D19651" s="6">
        <v>1000245</v>
      </c>
      <c r="E19651" s="6">
        <v>245</v>
      </c>
      <c r="F19651" s="7" t="s">
        <v>27</v>
      </c>
      <c r="G19651" s="6">
        <v>537.22022400000003</v>
      </c>
    </row>
    <row r="19652" spans="1:7" ht="15" thickBot="1" x14ac:dyDescent="0.35">
      <c r="A19652" s="6">
        <v>794.54069760000004</v>
      </c>
      <c r="B19652" s="19">
        <f>(A19652-G19652)/G19652</f>
        <v>4.9261532292710868</v>
      </c>
      <c r="C19652" s="30" t="s">
        <v>48</v>
      </c>
      <c r="D19652" s="6">
        <v>1000543</v>
      </c>
      <c r="E19652" s="6">
        <v>543</v>
      </c>
      <c r="F19652" s="7" t="s">
        <v>31</v>
      </c>
      <c r="G19652" s="6">
        <v>134.0736</v>
      </c>
    </row>
    <row r="19653" spans="1:7" ht="15" thickBot="1" x14ac:dyDescent="0.35">
      <c r="A19653" s="6">
        <v>794.58995200000004</v>
      </c>
      <c r="B19653" s="19">
        <f>(A19653-G19653)/G19653</f>
        <v>3.7726101330053052</v>
      </c>
      <c r="C19653" s="30" t="s">
        <v>365</v>
      </c>
      <c r="D19653" s="6">
        <v>1001706</v>
      </c>
      <c r="E19653" s="6">
        <v>1706</v>
      </c>
      <c r="F19653" s="7" t="s">
        <v>25</v>
      </c>
      <c r="G19653" s="6">
        <v>166.4896</v>
      </c>
    </row>
    <row r="19654" spans="1:7" ht="15" thickBot="1" x14ac:dyDescent="0.35">
      <c r="A19654" s="6">
        <v>795.53859839999996</v>
      </c>
      <c r="B19654" s="19">
        <f>(A19654-G19654)/G19654</f>
        <v>6.3508475748979452</v>
      </c>
      <c r="C19654" s="30" t="s">
        <v>326</v>
      </c>
      <c r="D19654" s="6">
        <v>1000337</v>
      </c>
      <c r="E19654" s="6">
        <v>337</v>
      </c>
      <c r="F19654" s="7" t="s">
        <v>27</v>
      </c>
      <c r="G19654" s="6">
        <v>108.224064</v>
      </c>
    </row>
    <row r="19655" spans="1:7" ht="15" thickBot="1" x14ac:dyDescent="0.35">
      <c r="A19655" s="6">
        <v>796.29004799999996</v>
      </c>
      <c r="B19655" s="19">
        <f>(A19655-G19655)/G19655</f>
        <v>10.392498111479913</v>
      </c>
      <c r="C19655" s="30" t="s">
        <v>248</v>
      </c>
      <c r="D19655" s="6">
        <v>1005826</v>
      </c>
      <c r="E19655" s="6">
        <v>1031</v>
      </c>
      <c r="F19655" s="7" t="s">
        <v>42</v>
      </c>
      <c r="G19655" s="6">
        <v>69.896000000000001</v>
      </c>
    </row>
    <row r="19656" spans="1:7" ht="15" thickBot="1" x14ac:dyDescent="0.35">
      <c r="A19656" s="6">
        <v>797.279808</v>
      </c>
      <c r="B19656" s="19">
        <f>(A19656-G19656)/G19656</f>
        <v>0.67726301308002912</v>
      </c>
      <c r="C19656" s="30" t="s">
        <v>179</v>
      </c>
      <c r="D19656" s="6">
        <v>1000737</v>
      </c>
      <c r="E19656" s="6">
        <v>737</v>
      </c>
      <c r="F19656" s="7" t="s">
        <v>27</v>
      </c>
      <c r="G19656" s="6">
        <v>475.34572800000001</v>
      </c>
    </row>
    <row r="19657" spans="1:7" ht="15" thickBot="1" x14ac:dyDescent="0.35">
      <c r="A19657" s="6">
        <v>798.87167999999997</v>
      </c>
      <c r="B19657" s="19">
        <f>(A19657-G19657)/G19657</f>
        <v>23.205298751666465</v>
      </c>
      <c r="C19657" s="30" t="s">
        <v>216</v>
      </c>
      <c r="D19657" s="6">
        <v>1005857</v>
      </c>
      <c r="E19657" s="6">
        <v>1783</v>
      </c>
      <c r="F19657" s="7" t="s">
        <v>17</v>
      </c>
      <c r="G19657" s="6">
        <v>33.003999999999998</v>
      </c>
    </row>
    <row r="19658" spans="1:7" ht="15" thickBot="1" x14ac:dyDescent="0.35">
      <c r="A19658" s="6">
        <v>798.87167999999997</v>
      </c>
      <c r="B19658" s="19">
        <f>(A19658-G19658)/G19658</f>
        <v>5.2053105483921076</v>
      </c>
      <c r="C19658" s="30" t="s">
        <v>357</v>
      </c>
      <c r="D19658" s="6">
        <v>1006057</v>
      </c>
      <c r="E19658" s="6">
        <v>1320</v>
      </c>
      <c r="F19658" s="7" t="s">
        <v>25</v>
      </c>
      <c r="G19658" s="6">
        <v>128.74</v>
      </c>
    </row>
    <row r="19659" spans="1:7" ht="15" thickBot="1" x14ac:dyDescent="0.35">
      <c r="A19659" s="6">
        <v>798.97608960000002</v>
      </c>
      <c r="B19659" s="19">
        <f>(A19659-G19659)/G19659</f>
        <v>0.35153876633668524</v>
      </c>
      <c r="C19659" s="30" t="s">
        <v>221</v>
      </c>
      <c r="D19659" s="6">
        <v>1000879</v>
      </c>
      <c r="E19659" s="6">
        <v>879</v>
      </c>
      <c r="F19659" s="7" t="s">
        <v>87</v>
      </c>
      <c r="G19659" s="6">
        <v>591.16031999999996</v>
      </c>
    </row>
    <row r="19660" spans="1:7" ht="15" thickBot="1" x14ac:dyDescent="0.35">
      <c r="A19660" s="6">
        <v>799.11686399999996</v>
      </c>
      <c r="B19660" s="19">
        <f>(A19660-G19660)/G19660</f>
        <v>1.6667403500408779</v>
      </c>
      <c r="C19660" s="30" t="s">
        <v>353</v>
      </c>
      <c r="D19660" s="6">
        <v>1000765</v>
      </c>
      <c r="E19660" s="6">
        <v>765</v>
      </c>
      <c r="F19660" s="7" t="s">
        <v>25</v>
      </c>
      <c r="G19660" s="6">
        <v>299.66054400000002</v>
      </c>
    </row>
    <row r="19661" spans="1:7" ht="15" thickBot="1" x14ac:dyDescent="0.35">
      <c r="A19661" s="6">
        <v>799.14831360000005</v>
      </c>
      <c r="B19661" s="19">
        <f>(A19661-G19661)/G19661</f>
        <v>1.0770091529047077</v>
      </c>
      <c r="C19661" s="30" t="s">
        <v>259</v>
      </c>
      <c r="D19661" s="6">
        <v>1000227</v>
      </c>
      <c r="E19661" s="6">
        <v>227</v>
      </c>
      <c r="F19661" s="7" t="s">
        <v>19</v>
      </c>
      <c r="G19661" s="6">
        <v>384.75916799999999</v>
      </c>
    </row>
    <row r="19662" spans="1:7" ht="15" thickBot="1" x14ac:dyDescent="0.35">
      <c r="A19662" s="6">
        <v>799.91308800000002</v>
      </c>
      <c r="B19662" s="19">
        <f>(A19662-G19662)/G19662</f>
        <v>0.64884754800943345</v>
      </c>
      <c r="C19662" s="30" t="s">
        <v>115</v>
      </c>
      <c r="D19662" s="6">
        <v>1000318</v>
      </c>
      <c r="E19662" s="6">
        <v>318</v>
      </c>
      <c r="F19662" s="7" t="s">
        <v>23</v>
      </c>
      <c r="G19662" s="6">
        <v>485.13465600000001</v>
      </c>
    </row>
    <row r="19663" spans="1:7" ht="15" thickBot="1" x14ac:dyDescent="0.35">
      <c r="A19663" s="6">
        <v>800.26751999999999</v>
      </c>
      <c r="B19663" s="19">
        <f>(A19663-G19663)/G19663</f>
        <v>0.74355473398832816</v>
      </c>
      <c r="C19663" s="30" t="s">
        <v>390</v>
      </c>
      <c r="D19663" s="6">
        <v>1000755</v>
      </c>
      <c r="E19663" s="6">
        <v>755</v>
      </c>
      <c r="F19663" s="7" t="s">
        <v>23</v>
      </c>
      <c r="G19663" s="6">
        <v>458.986176</v>
      </c>
    </row>
    <row r="19664" spans="1:7" ht="15" thickBot="1" x14ac:dyDescent="0.35">
      <c r="A19664" s="6">
        <v>800.42476799999997</v>
      </c>
      <c r="B19664" s="19">
        <f>(A19664-G19664)/G19664</f>
        <v>0.23119239231552996</v>
      </c>
      <c r="C19664" s="30" t="s">
        <v>282</v>
      </c>
      <c r="D19664" s="6">
        <v>1000584</v>
      </c>
      <c r="E19664" s="6">
        <v>584</v>
      </c>
      <c r="F19664" s="7" t="s">
        <v>31</v>
      </c>
      <c r="G19664" s="6">
        <v>650.12159999999994</v>
      </c>
    </row>
    <row r="19665" spans="1:7" ht="15" thickBot="1" x14ac:dyDescent="0.35">
      <c r="A19665" s="6">
        <v>800.77919999999995</v>
      </c>
      <c r="B19665" s="19">
        <f>(A19665-G19665)/G19665</f>
        <v>0.15257303818222465</v>
      </c>
      <c r="C19665" s="30" t="s">
        <v>76</v>
      </c>
      <c r="D19665" s="6">
        <v>1000243</v>
      </c>
      <c r="E19665" s="6">
        <v>243</v>
      </c>
      <c r="F19665" s="7" t="s">
        <v>31</v>
      </c>
      <c r="G19665" s="6">
        <v>694.77523199999996</v>
      </c>
    </row>
    <row r="19666" spans="1:7" ht="15" thickBot="1" x14ac:dyDescent="0.35">
      <c r="A19666" s="6">
        <v>800.85807360000001</v>
      </c>
      <c r="B19666" s="19">
        <f>(A19666-G19666)/G19666</f>
        <v>3.6073988816016569</v>
      </c>
      <c r="C19666" s="30" t="s">
        <v>359</v>
      </c>
      <c r="D19666" s="6">
        <v>1000211</v>
      </c>
      <c r="E19666" s="6">
        <v>211</v>
      </c>
      <c r="F19666" s="7" t="s">
        <v>19</v>
      </c>
      <c r="G19666" s="6">
        <v>173.82</v>
      </c>
    </row>
    <row r="19667" spans="1:7" ht="15" thickBot="1" x14ac:dyDescent="0.35">
      <c r="A19667" s="6">
        <v>800.92846080000004</v>
      </c>
      <c r="B19667" s="19">
        <f>(A19667-G19667)/G19667</f>
        <v>13.317200193572967</v>
      </c>
      <c r="C19667" s="30" t="s">
        <v>324</v>
      </c>
      <c r="D19667" s="6">
        <v>1000200</v>
      </c>
      <c r="E19667" s="6">
        <v>200</v>
      </c>
      <c r="F19667" s="7" t="s">
        <v>17</v>
      </c>
      <c r="G19667" s="6">
        <v>55.941696</v>
      </c>
    </row>
    <row r="19668" spans="1:7" ht="15" thickBot="1" x14ac:dyDescent="0.35">
      <c r="A19668" s="6">
        <v>801.39121920000002</v>
      </c>
      <c r="B19668" s="19">
        <f>(A19668-G19668)/G19668</f>
        <v>2.8132793335848776</v>
      </c>
      <c r="C19668" s="30" t="s">
        <v>310</v>
      </c>
      <c r="D19668" s="6">
        <v>1000330</v>
      </c>
      <c r="E19668" s="6">
        <v>330</v>
      </c>
      <c r="F19668" s="7" t="s">
        <v>21</v>
      </c>
      <c r="G19668" s="6">
        <v>210.158016</v>
      </c>
    </row>
    <row r="19669" spans="1:7" ht="15" thickBot="1" x14ac:dyDescent="0.35">
      <c r="A19669" s="6">
        <v>802.69176000000004</v>
      </c>
      <c r="B19669" s="19">
        <f>(A19669-G19669)/G19669</f>
        <v>2.7501670703265164</v>
      </c>
      <c r="C19669" s="30" t="s">
        <v>323</v>
      </c>
      <c r="D19669" s="6">
        <v>1005194</v>
      </c>
      <c r="E19669" s="6">
        <v>415</v>
      </c>
      <c r="F19669" s="7" t="s">
        <v>87</v>
      </c>
      <c r="G19669" s="6">
        <v>214.04159999999999</v>
      </c>
    </row>
    <row r="19670" spans="1:7" ht="15" thickBot="1" x14ac:dyDescent="0.35">
      <c r="A19670" s="6">
        <v>802.69413120000002</v>
      </c>
      <c r="B19670" s="19">
        <f>(A19670-G19670)/G19670</f>
        <v>0.15467476755696177</v>
      </c>
      <c r="C19670" s="30" t="s">
        <v>177</v>
      </c>
      <c r="D19670" s="6">
        <v>1000364</v>
      </c>
      <c r="E19670" s="6">
        <v>364</v>
      </c>
      <c r="F19670" s="7" t="s">
        <v>23</v>
      </c>
      <c r="G19670" s="6">
        <v>695.16902400000004</v>
      </c>
    </row>
    <row r="19671" spans="1:7" ht="15" thickBot="1" x14ac:dyDescent="0.35">
      <c r="A19671" s="6">
        <v>802.75128959999995</v>
      </c>
      <c r="B19671" s="19">
        <f>(A19671-G19671)/G19671</f>
        <v>0.23120324088552477</v>
      </c>
      <c r="C19671" s="30" t="s">
        <v>251</v>
      </c>
      <c r="D19671" s="6">
        <v>1000646</v>
      </c>
      <c r="E19671" s="6">
        <v>646</v>
      </c>
      <c r="F19671" s="7" t="s">
        <v>31</v>
      </c>
      <c r="G19671" s="6">
        <v>652.00550399999997</v>
      </c>
    </row>
    <row r="19672" spans="1:7" ht="15" thickBot="1" x14ac:dyDescent="0.35">
      <c r="A19672" s="6">
        <v>804.21868800000004</v>
      </c>
      <c r="B19672" s="19">
        <f>(A19672-G19672)/G19672</f>
        <v>8.1922237925525394</v>
      </c>
      <c r="C19672" s="30" t="s">
        <v>86</v>
      </c>
      <c r="D19672" s="6">
        <v>1000374</v>
      </c>
      <c r="E19672" s="6">
        <v>374</v>
      </c>
      <c r="F19672" s="7" t="s">
        <v>31</v>
      </c>
      <c r="G19672" s="6">
        <v>87.489024000000001</v>
      </c>
    </row>
    <row r="19673" spans="1:7" ht="15" thickBot="1" x14ac:dyDescent="0.35">
      <c r="A19673" s="6">
        <v>804.45555839999997</v>
      </c>
      <c r="B19673" s="19">
        <f>(A19673-G19673)/G19673</f>
        <v>0.51321218840967031</v>
      </c>
      <c r="C19673" s="30" t="s">
        <v>209</v>
      </c>
      <c r="D19673" s="6">
        <v>1000988</v>
      </c>
      <c r="E19673" s="6">
        <v>988</v>
      </c>
      <c r="F19673" s="7" t="s">
        <v>42</v>
      </c>
      <c r="G19673" s="6">
        <v>531.62112000000002</v>
      </c>
    </row>
    <row r="19674" spans="1:7" ht="15" thickBot="1" x14ac:dyDescent="0.35">
      <c r="A19674" s="6">
        <v>805.42175999999995</v>
      </c>
      <c r="B19674" s="19">
        <f>(A19674-G19674)/G19674</f>
        <v>1.5572451841014385</v>
      </c>
      <c r="C19674" s="30" t="s">
        <v>163</v>
      </c>
      <c r="D19674" s="6">
        <v>1000539</v>
      </c>
      <c r="E19674" s="6">
        <v>539</v>
      </c>
      <c r="F19674" s="7" t="s">
        <v>25</v>
      </c>
      <c r="G19674" s="6">
        <v>314.95679999999999</v>
      </c>
    </row>
    <row r="19675" spans="1:7" ht="15" thickBot="1" x14ac:dyDescent="0.35">
      <c r="A19675" s="6">
        <v>805.62343680000004</v>
      </c>
      <c r="B19675" s="19">
        <f>(A19675-G19675)/G19675</f>
        <v>0.42354388843314211</v>
      </c>
      <c r="C19675" s="30" t="s">
        <v>272</v>
      </c>
      <c r="D19675" s="6">
        <v>1000232</v>
      </c>
      <c r="E19675" s="6">
        <v>232</v>
      </c>
      <c r="F19675" s="7" t="s">
        <v>27</v>
      </c>
      <c r="G19675" s="6">
        <v>565.92806399999995</v>
      </c>
    </row>
    <row r="19676" spans="1:7" ht="15" thickBot="1" x14ac:dyDescent="0.35">
      <c r="A19676" s="6">
        <v>805.94592</v>
      </c>
      <c r="B19676" s="19">
        <f>(A19676-G19676)/G19676</f>
        <v>0.37281382953847131</v>
      </c>
      <c r="C19676" s="30" t="s">
        <v>40</v>
      </c>
      <c r="D19676" s="6">
        <v>1000256</v>
      </c>
      <c r="E19676" s="6">
        <v>256</v>
      </c>
      <c r="F19676" s="7" t="s">
        <v>35</v>
      </c>
      <c r="G19676" s="6">
        <v>587.07590400000004</v>
      </c>
    </row>
    <row r="19677" spans="1:7" ht="15" thickBot="1" x14ac:dyDescent="0.35">
      <c r="A19677" s="6">
        <v>806.21648640000001</v>
      </c>
      <c r="B19677" s="19">
        <f>(A19677-G19677)/G19677</f>
        <v>0.21902866588747202</v>
      </c>
      <c r="C19677" s="30" t="s">
        <v>116</v>
      </c>
      <c r="D19677" s="6">
        <v>1000340</v>
      </c>
      <c r="E19677" s="6">
        <v>340</v>
      </c>
      <c r="F19677" s="7" t="s">
        <v>31</v>
      </c>
      <c r="G19677" s="6">
        <v>661.35974399999998</v>
      </c>
    </row>
    <row r="19678" spans="1:7" ht="15" thickBot="1" x14ac:dyDescent="0.35">
      <c r="A19678" s="6">
        <v>807.20689919999995</v>
      </c>
      <c r="B19678" s="19">
        <f>(A19678-G19678)/G19678</f>
        <v>0.64954784792247022</v>
      </c>
      <c r="C19678" s="30" t="s">
        <v>171</v>
      </c>
      <c r="D19678" s="6">
        <v>1000616</v>
      </c>
      <c r="E19678" s="6">
        <v>616</v>
      </c>
      <c r="F19678" s="7" t="s">
        <v>27</v>
      </c>
      <c r="G19678" s="6">
        <v>489.35039999999998</v>
      </c>
    </row>
    <row r="19679" spans="1:7" ht="15" thickBot="1" x14ac:dyDescent="0.35">
      <c r="A19679" s="6">
        <v>807.47712000000001</v>
      </c>
      <c r="B19679" s="19">
        <f>(A19679-G19679)/G19679</f>
        <v>8.8757047111198091</v>
      </c>
      <c r="C19679" s="30" t="s">
        <v>313</v>
      </c>
      <c r="D19679" s="6">
        <v>1005516</v>
      </c>
      <c r="E19679" s="6">
        <v>2227</v>
      </c>
      <c r="F19679" s="7" t="s">
        <v>23</v>
      </c>
      <c r="G19679" s="6">
        <v>81.763999999999996</v>
      </c>
    </row>
    <row r="19680" spans="1:7" ht="15" thickBot="1" x14ac:dyDescent="0.35">
      <c r="A19680" s="6">
        <v>808.06647999999996</v>
      </c>
      <c r="B19680" s="19">
        <f>(A19680-G19680)/G19680</f>
        <v>2.6216156813814071</v>
      </c>
      <c r="C19680" s="30" t="s">
        <v>221</v>
      </c>
      <c r="D19680" s="6">
        <v>1003780</v>
      </c>
      <c r="E19680" s="6">
        <v>576</v>
      </c>
      <c r="F19680" s="7" t="s">
        <v>42</v>
      </c>
      <c r="G19680" s="6">
        <v>223.1232</v>
      </c>
    </row>
    <row r="19681" spans="1:7" ht="15" thickBot="1" x14ac:dyDescent="0.35">
      <c r="A19681" s="6">
        <v>808.09397760000002</v>
      </c>
      <c r="B19681" s="19">
        <f>(A19681-G19681)/G19681</f>
        <v>2.309723242328495</v>
      </c>
      <c r="C19681" s="30" t="s">
        <v>378</v>
      </c>
      <c r="D19681" s="6">
        <v>1000160</v>
      </c>
      <c r="E19681" s="6">
        <v>160</v>
      </c>
      <c r="F19681" s="7" t="s">
        <v>35</v>
      </c>
      <c r="G19681" s="6">
        <v>244.157568</v>
      </c>
    </row>
    <row r="19682" spans="1:7" ht="15" thickBot="1" x14ac:dyDescent="0.35">
      <c r="A19682" s="6">
        <v>808.14656000000002</v>
      </c>
      <c r="B19682" s="19">
        <f>(A19682-G19682)/G19682</f>
        <v>3.4902618992585741</v>
      </c>
      <c r="C19682" s="30" t="s">
        <v>114</v>
      </c>
      <c r="D19682" s="6">
        <v>1001949</v>
      </c>
      <c r="E19682" s="6">
        <v>1949</v>
      </c>
      <c r="F19682" s="7" t="s">
        <v>17</v>
      </c>
      <c r="G19682" s="6">
        <v>179.9776</v>
      </c>
    </row>
    <row r="19683" spans="1:7" ht="15" thickBot="1" x14ac:dyDescent="0.35">
      <c r="A19683" s="6">
        <v>808.16985599999998</v>
      </c>
      <c r="B19683" s="19">
        <f>(A19683-G19683)/G19683</f>
        <v>0.68341717988434647</v>
      </c>
      <c r="C19683" s="30" t="s">
        <v>211</v>
      </c>
      <c r="D19683" s="6">
        <v>1000712</v>
      </c>
      <c r="E19683" s="6">
        <v>712</v>
      </c>
      <c r="F19683" s="7" t="s">
        <v>42</v>
      </c>
      <c r="G19683" s="6">
        <v>480.07699200000002</v>
      </c>
    </row>
    <row r="19684" spans="1:7" ht="15" thickBot="1" x14ac:dyDescent="0.35">
      <c r="A19684" s="6">
        <v>809.61678719999998</v>
      </c>
      <c r="B19684" s="19">
        <f>(A19684-G19684)/G19684</f>
        <v>0.74846874631999882</v>
      </c>
      <c r="C19684" s="30" t="s">
        <v>287</v>
      </c>
      <c r="D19684" s="6">
        <v>1000299</v>
      </c>
      <c r="E19684" s="6">
        <v>299</v>
      </c>
      <c r="F19684" s="7" t="s">
        <v>35</v>
      </c>
      <c r="G19684" s="6">
        <v>463.04332799999997</v>
      </c>
    </row>
    <row r="19685" spans="1:7" ht="15" thickBot="1" x14ac:dyDescent="0.35">
      <c r="A19685" s="6">
        <v>810.34636799999998</v>
      </c>
      <c r="B19685" s="19">
        <f>(A19685-G19685)/G19685</f>
        <v>5.0339443448847225</v>
      </c>
      <c r="C19685" s="30" t="s">
        <v>160</v>
      </c>
      <c r="D19685" s="6">
        <v>1000216</v>
      </c>
      <c r="E19685" s="6">
        <v>216</v>
      </c>
      <c r="F19685" s="7" t="s">
        <v>17</v>
      </c>
      <c r="G19685" s="6">
        <v>134.29795200000001</v>
      </c>
    </row>
    <row r="19686" spans="1:7" ht="15" thickBot="1" x14ac:dyDescent="0.35">
      <c r="A19686" s="6">
        <v>811.53496319999999</v>
      </c>
      <c r="B19686" s="19">
        <f>(A19686-G19686)/G19686</f>
        <v>0.91519726319128214</v>
      </c>
      <c r="C19686" s="30" t="s">
        <v>135</v>
      </c>
      <c r="D19686" s="6">
        <v>1000938</v>
      </c>
      <c r="E19686" s="6">
        <v>938</v>
      </c>
      <c r="F19686" s="7" t="s">
        <v>21</v>
      </c>
      <c r="G19686" s="6">
        <v>423.73439999999999</v>
      </c>
    </row>
    <row r="19687" spans="1:7" ht="15" thickBot="1" x14ac:dyDescent="0.35">
      <c r="A19687" s="6">
        <v>812.093568</v>
      </c>
      <c r="B19687" s="19">
        <f>(A19687-G19687)/G19687</f>
        <v>0.62908826760214021</v>
      </c>
      <c r="C19687" s="30" t="s">
        <v>310</v>
      </c>
      <c r="D19687" s="6">
        <v>1000760</v>
      </c>
      <c r="E19687" s="6">
        <v>760</v>
      </c>
      <c r="F19687" s="7" t="s">
        <v>35</v>
      </c>
      <c r="G19687" s="6">
        <v>498.495744</v>
      </c>
    </row>
    <row r="19688" spans="1:7" ht="15" thickBot="1" x14ac:dyDescent="0.35">
      <c r="A19688" s="6">
        <v>813.21407999999997</v>
      </c>
      <c r="B19688" s="19">
        <f>(A19688-G19688)/G19688</f>
        <v>14.13575938058368</v>
      </c>
      <c r="C19688" s="30" t="s">
        <v>277</v>
      </c>
      <c r="D19688" s="6">
        <v>1006070</v>
      </c>
      <c r="E19688" s="6">
        <v>2723</v>
      </c>
      <c r="F19688" s="7" t="s">
        <v>27</v>
      </c>
      <c r="G19688" s="6">
        <v>53.728000000000002</v>
      </c>
    </row>
    <row r="19689" spans="1:7" ht="15" thickBot="1" x14ac:dyDescent="0.35">
      <c r="A19689" s="6">
        <v>813.21407999999997</v>
      </c>
      <c r="B19689" s="19">
        <f>(A19689-G19689)/G19689</f>
        <v>6.5239080714999433</v>
      </c>
      <c r="C19689" s="30" t="s">
        <v>206</v>
      </c>
      <c r="D19689" s="6">
        <v>1005883</v>
      </c>
      <c r="E19689" s="6">
        <v>2799</v>
      </c>
      <c r="F19689" s="7" t="s">
        <v>21</v>
      </c>
      <c r="G19689" s="6">
        <v>108.084</v>
      </c>
    </row>
    <row r="19690" spans="1:7" ht="15" thickBot="1" x14ac:dyDescent="0.35">
      <c r="A19690" s="6">
        <v>813.25919999999996</v>
      </c>
      <c r="B19690" s="19">
        <f>(A19690-G19690)/G19690</f>
        <v>1.0254842158820514</v>
      </c>
      <c r="C19690" s="30" t="s">
        <v>318</v>
      </c>
      <c r="D19690" s="6">
        <v>1000823</v>
      </c>
      <c r="E19690" s="6">
        <v>823</v>
      </c>
      <c r="F19690" s="7" t="s">
        <v>35</v>
      </c>
      <c r="G19690" s="6">
        <v>401.51347199999998</v>
      </c>
    </row>
    <row r="19691" spans="1:7" ht="15" thickBot="1" x14ac:dyDescent="0.35">
      <c r="A19691" s="6">
        <v>813.53051519999997</v>
      </c>
      <c r="B19691" s="19">
        <f>(A19691-G19691)/G19691</f>
        <v>0.39862620894537049</v>
      </c>
      <c r="C19691" s="30" t="s">
        <v>97</v>
      </c>
      <c r="D19691" s="6">
        <v>1000939</v>
      </c>
      <c r="E19691" s="6">
        <v>939</v>
      </c>
      <c r="F19691" s="7" t="s">
        <v>35</v>
      </c>
      <c r="G19691" s="6">
        <v>581.66399999999999</v>
      </c>
    </row>
    <row r="19692" spans="1:7" ht="15" thickBot="1" x14ac:dyDescent="0.35">
      <c r="A19692" s="6">
        <v>813.59865600000001</v>
      </c>
      <c r="B19692" s="19">
        <f>(A19692-G19692)/G19692</f>
        <v>1.1315378586899989</v>
      </c>
      <c r="C19692" s="30" t="s">
        <v>140</v>
      </c>
      <c r="D19692" s="6">
        <v>1000856</v>
      </c>
      <c r="E19692" s="6">
        <v>856</v>
      </c>
      <c r="F19692" s="7" t="s">
        <v>31</v>
      </c>
      <c r="G19692" s="6">
        <v>381.69561599999997</v>
      </c>
    </row>
    <row r="19693" spans="1:7" ht="15" thickBot="1" x14ac:dyDescent="0.35">
      <c r="A19693" s="6">
        <v>813.92163840000001</v>
      </c>
      <c r="B19693" s="19">
        <f>(A19693-G19693)/G19693</f>
        <v>0.19785226251631832</v>
      </c>
      <c r="C19693" s="30" t="s">
        <v>201</v>
      </c>
      <c r="D19693" s="6">
        <v>1000909</v>
      </c>
      <c r="E19693" s="6">
        <v>909</v>
      </c>
      <c r="F19693" s="7" t="s">
        <v>21</v>
      </c>
      <c r="G19693" s="6">
        <v>679.48415999999997</v>
      </c>
    </row>
    <row r="19694" spans="1:7" ht="15" thickBot="1" x14ac:dyDescent="0.35">
      <c r="A19694" s="6">
        <v>813.96906239999998</v>
      </c>
      <c r="B19694" s="19">
        <f>(A19694-G19694)/G19694</f>
        <v>0.18365688704391941</v>
      </c>
      <c r="C19694" s="30" t="s">
        <v>346</v>
      </c>
      <c r="D19694" s="6">
        <v>1000634</v>
      </c>
      <c r="E19694" s="6">
        <v>634</v>
      </c>
      <c r="F19694" s="7" t="s">
        <v>27</v>
      </c>
      <c r="G19694" s="6">
        <v>687.67315199999996</v>
      </c>
    </row>
    <row r="19695" spans="1:7" ht="15" thickBot="1" x14ac:dyDescent="0.35">
      <c r="A19695" s="6">
        <v>813.99552000000006</v>
      </c>
      <c r="B19695" s="19">
        <f>(A19695-G19695)/G19695</f>
        <v>0.18962984080876288</v>
      </c>
      <c r="C19695" s="30" t="s">
        <v>88</v>
      </c>
      <c r="D19695" s="6">
        <v>1000479</v>
      </c>
      <c r="E19695" s="6">
        <v>479</v>
      </c>
      <c r="F19695" s="7" t="s">
        <v>42</v>
      </c>
      <c r="G19695" s="6">
        <v>684.24268800000004</v>
      </c>
    </row>
    <row r="19696" spans="1:7" ht="15" thickBot="1" x14ac:dyDescent="0.35">
      <c r="A19696" s="6">
        <v>816.22394880000002</v>
      </c>
      <c r="B19696" s="19">
        <f>(A19696-G19696)/G19696</f>
        <v>2.4991615839856451</v>
      </c>
      <c r="C19696" s="30" t="s">
        <v>124</v>
      </c>
      <c r="D19696" s="6">
        <v>1000908</v>
      </c>
      <c r="E19696" s="6">
        <v>908</v>
      </c>
      <c r="F19696" s="7" t="s">
        <v>23</v>
      </c>
      <c r="G19696" s="6">
        <v>233.26272</v>
      </c>
    </row>
    <row r="19697" spans="1:7" ht="15" thickBot="1" x14ac:dyDescent="0.35">
      <c r="A19697" s="6">
        <v>816.568896</v>
      </c>
      <c r="B19697" s="19">
        <f>(A19697-G19697)/G19697</f>
        <v>1.4618978485847294</v>
      </c>
      <c r="C19697" s="30" t="s">
        <v>302</v>
      </c>
      <c r="D19697" s="6">
        <v>1000857</v>
      </c>
      <c r="E19697" s="6">
        <v>857</v>
      </c>
      <c r="F19697" s="7" t="s">
        <v>42</v>
      </c>
      <c r="G19697" s="6">
        <v>331.68268799999998</v>
      </c>
    </row>
    <row r="19698" spans="1:7" ht="15" thickBot="1" x14ac:dyDescent="0.35">
      <c r="A19698" s="6">
        <v>817.04762879999998</v>
      </c>
      <c r="B19698" s="19">
        <f>(A19698-G19698)/G19698</f>
        <v>2.068422005184392</v>
      </c>
      <c r="C19698" s="30" t="s">
        <v>105</v>
      </c>
      <c r="D19698" s="6">
        <v>1000158</v>
      </c>
      <c r="E19698" s="6">
        <v>158</v>
      </c>
      <c r="F19698" s="7" t="s">
        <v>35</v>
      </c>
      <c r="G19698" s="6">
        <v>266.27616</v>
      </c>
    </row>
    <row r="19699" spans="1:7" ht="15" thickBot="1" x14ac:dyDescent="0.35">
      <c r="A19699" s="6">
        <v>818.00459520000004</v>
      </c>
      <c r="B19699" s="19">
        <f>(A19699-G19699)/G19699</f>
        <v>1.9135222003160774</v>
      </c>
      <c r="C19699" s="30" t="s">
        <v>140</v>
      </c>
      <c r="D19699" s="6">
        <v>1000238</v>
      </c>
      <c r="E19699" s="6">
        <v>238</v>
      </c>
      <c r="F19699" s="7" t="s">
        <v>21</v>
      </c>
      <c r="G19699" s="6">
        <v>280.76140800000002</v>
      </c>
    </row>
    <row r="19700" spans="1:7" ht="15" thickBot="1" x14ac:dyDescent="0.35">
      <c r="A19700" s="6">
        <v>818.14636800000005</v>
      </c>
      <c r="B19700" s="19">
        <f>(A19700-G19700)/G19700</f>
        <v>0.21167096368580454</v>
      </c>
      <c r="C19700" s="30" t="s">
        <v>227</v>
      </c>
      <c r="D19700" s="6">
        <v>1000359</v>
      </c>
      <c r="E19700" s="6">
        <v>359</v>
      </c>
      <c r="F19700" s="7" t="s">
        <v>27</v>
      </c>
      <c r="G19700" s="6">
        <v>675.22156800000005</v>
      </c>
    </row>
    <row r="19701" spans="1:7" ht="15" thickBot="1" x14ac:dyDescent="0.35">
      <c r="A19701" s="6">
        <v>818.24296319999996</v>
      </c>
      <c r="B19701" s="19">
        <f>(A19701-G19701)/G19701</f>
        <v>0.19597796452490562</v>
      </c>
      <c r="C19701" s="30" t="s">
        <v>228</v>
      </c>
      <c r="D19701" s="6">
        <v>1000316</v>
      </c>
      <c r="E19701" s="6">
        <v>316</v>
      </c>
      <c r="F19701" s="7" t="s">
        <v>25</v>
      </c>
      <c r="G19701" s="6">
        <v>684.16224</v>
      </c>
    </row>
    <row r="19702" spans="1:7" ht="15" thickBot="1" x14ac:dyDescent="0.35">
      <c r="A19702" s="6">
        <v>818.4391488</v>
      </c>
      <c r="B19702" s="19">
        <f>(A19702-G19702)/G19702</f>
        <v>0.54451781282825096</v>
      </c>
      <c r="C19702" s="30" t="s">
        <v>321</v>
      </c>
      <c r="D19702" s="6">
        <v>1000312</v>
      </c>
      <c r="E19702" s="6">
        <v>312</v>
      </c>
      <c r="F19702" s="7" t="s">
        <v>19</v>
      </c>
      <c r="G19702" s="6">
        <v>529.89945599999999</v>
      </c>
    </row>
    <row r="19703" spans="1:7" ht="15" thickBot="1" x14ac:dyDescent="0.35">
      <c r="A19703" s="6">
        <v>818.44239359999995</v>
      </c>
      <c r="B19703" s="19">
        <f>(A19703-G19703)/G19703</f>
        <v>4.6105300080353109</v>
      </c>
      <c r="C19703" s="30" t="s">
        <v>109</v>
      </c>
      <c r="D19703" s="6">
        <v>1000221</v>
      </c>
      <c r="E19703" s="6">
        <v>221</v>
      </c>
      <c r="F19703" s="7" t="s">
        <v>19</v>
      </c>
      <c r="G19703" s="6">
        <v>145.87612799999999</v>
      </c>
    </row>
    <row r="19704" spans="1:7" ht="15" thickBot="1" x14ac:dyDescent="0.35">
      <c r="A19704" s="6">
        <v>818.85648000000003</v>
      </c>
      <c r="B19704" s="19">
        <f>(A19704-G19704)/G19704</f>
        <v>0.50341141426959946</v>
      </c>
      <c r="C19704" s="30" t="s">
        <v>100</v>
      </c>
      <c r="D19704" s="6">
        <v>1000556</v>
      </c>
      <c r="E19704" s="6">
        <v>556</v>
      </c>
      <c r="F19704" s="7" t="s">
        <v>31</v>
      </c>
      <c r="G19704" s="6">
        <v>544.66560000000004</v>
      </c>
    </row>
    <row r="19705" spans="1:7" ht="15" thickBot="1" x14ac:dyDescent="0.35">
      <c r="A19705" s="6">
        <v>818.95104000000003</v>
      </c>
      <c r="B19705" s="19">
        <f>(A19705-G19705)/G19705</f>
        <v>40.971660516605162</v>
      </c>
      <c r="C19705" s="30" t="s">
        <v>230</v>
      </c>
      <c r="D19705" s="6">
        <v>1005670</v>
      </c>
      <c r="E19705" s="6">
        <v>1892</v>
      </c>
      <c r="F19705" s="7" t="s">
        <v>31</v>
      </c>
      <c r="G19705" s="6">
        <v>19.512</v>
      </c>
    </row>
    <row r="19706" spans="1:7" ht="15" thickBot="1" x14ac:dyDescent="0.35">
      <c r="A19706" s="6">
        <v>818.95104000000003</v>
      </c>
      <c r="B19706" s="19">
        <f>(A19706-G19706)/G19706</f>
        <v>4.1437771022284755</v>
      </c>
      <c r="C19706" s="30" t="s">
        <v>34</v>
      </c>
      <c r="D19706" s="6">
        <v>1005565</v>
      </c>
      <c r="E19706" s="6">
        <v>2713</v>
      </c>
      <c r="F19706" s="7" t="s">
        <v>27</v>
      </c>
      <c r="G19706" s="6">
        <v>159.21199999999999</v>
      </c>
    </row>
    <row r="19707" spans="1:7" ht="15" thickBot="1" x14ac:dyDescent="0.35">
      <c r="A19707" s="6">
        <v>819.16723200000001</v>
      </c>
      <c r="B19707" s="19">
        <f>(A19707-G19707)/G19707</f>
        <v>1.5664368811732294</v>
      </c>
      <c r="C19707" s="30" t="s">
        <v>315</v>
      </c>
      <c r="D19707" s="6">
        <v>1000686</v>
      </c>
      <c r="E19707" s="6">
        <v>686</v>
      </c>
      <c r="F19707" s="7" t="s">
        <v>87</v>
      </c>
      <c r="G19707" s="6">
        <v>319.18464</v>
      </c>
    </row>
    <row r="19708" spans="1:7" ht="15" thickBot="1" x14ac:dyDescent="0.35">
      <c r="A19708" s="6">
        <v>819.49171200000001</v>
      </c>
      <c r="B19708" s="19">
        <f>(A19708-G19708)/G19708</f>
        <v>0.34280491795026691</v>
      </c>
      <c r="C19708" s="30" t="s">
        <v>306</v>
      </c>
      <c r="D19708" s="6">
        <v>1000796</v>
      </c>
      <c r="E19708" s="6">
        <v>796</v>
      </c>
      <c r="F19708" s="7" t="s">
        <v>35</v>
      </c>
      <c r="G19708" s="6">
        <v>610.28351999999995</v>
      </c>
    </row>
    <row r="19709" spans="1:7" ht="15" thickBot="1" x14ac:dyDescent="0.35">
      <c r="A19709" s="6">
        <v>819.88433280000004</v>
      </c>
      <c r="B19709" s="19">
        <f>(A19709-G19709)/G19709</f>
        <v>1.1068405957842771</v>
      </c>
      <c r="C19709" s="30" t="s">
        <v>151</v>
      </c>
      <c r="D19709" s="6">
        <v>1000317</v>
      </c>
      <c r="E19709" s="6">
        <v>317</v>
      </c>
      <c r="F19709" s="7" t="s">
        <v>21</v>
      </c>
      <c r="G19709" s="6">
        <v>389.15347200000002</v>
      </c>
    </row>
    <row r="19710" spans="1:7" ht="15" thickBot="1" x14ac:dyDescent="0.35">
      <c r="A19710" s="6">
        <v>820.31938560000003</v>
      </c>
      <c r="B19710" s="19">
        <f>(A19710-G19710)/G19710</f>
        <v>1.248268371615755</v>
      </c>
      <c r="C19710" s="30" t="s">
        <v>71</v>
      </c>
      <c r="D19710" s="6">
        <v>1000620</v>
      </c>
      <c r="E19710" s="6">
        <v>620</v>
      </c>
      <c r="F19710" s="7" t="s">
        <v>25</v>
      </c>
      <c r="G19710" s="6">
        <v>364.86720000000003</v>
      </c>
    </row>
    <row r="19711" spans="1:7" ht="15" thickBot="1" x14ac:dyDescent="0.35">
      <c r="A19711" s="6">
        <v>820.51215999999999</v>
      </c>
      <c r="B19711" s="19">
        <f>(A19711-G19711)/G19711</f>
        <v>3.7854659300871574</v>
      </c>
      <c r="C19711" s="30" t="s">
        <v>215</v>
      </c>
      <c r="D19711" s="6">
        <v>1003043</v>
      </c>
      <c r="E19711" s="6">
        <v>1733</v>
      </c>
      <c r="F19711" s="7" t="s">
        <v>21</v>
      </c>
      <c r="G19711" s="6">
        <v>171.45920000000001</v>
      </c>
    </row>
    <row r="19712" spans="1:7" ht="15" thickBot="1" x14ac:dyDescent="0.35">
      <c r="A19712" s="6">
        <v>820.55251199999998</v>
      </c>
      <c r="B19712" s="19">
        <f>(A19712-G19712)/G19712</f>
        <v>0.9643583206128622</v>
      </c>
      <c r="C19712" s="30" t="s">
        <v>186</v>
      </c>
      <c r="D19712" s="6">
        <v>1000714</v>
      </c>
      <c r="E19712" s="6">
        <v>714</v>
      </c>
      <c r="F19712" s="7" t="s">
        <v>27</v>
      </c>
      <c r="G19712" s="6">
        <v>417.72038400000002</v>
      </c>
    </row>
    <row r="19713" spans="1:7" ht="15" thickBot="1" x14ac:dyDescent="0.35">
      <c r="A19713" s="6">
        <v>821.55840000000001</v>
      </c>
      <c r="B19713" s="19">
        <f>(A19713-G19713)/G19713</f>
        <v>0.34251929717556245</v>
      </c>
      <c r="C19713" s="30" t="s">
        <v>178</v>
      </c>
      <c r="D19713" s="6">
        <v>1000705</v>
      </c>
      <c r="E19713" s="6">
        <v>705</v>
      </c>
      <c r="F19713" s="7" t="s">
        <v>25</v>
      </c>
      <c r="G19713" s="6">
        <v>611.95276799999999</v>
      </c>
    </row>
    <row r="19714" spans="1:7" ht="15" thickBot="1" x14ac:dyDescent="0.35">
      <c r="A19714" s="6">
        <v>821.73311999999999</v>
      </c>
      <c r="B19714" s="19">
        <f>(A19714-G19714)/G19714</f>
        <v>1.1900156581007646</v>
      </c>
      <c r="C19714" s="30" t="s">
        <v>390</v>
      </c>
      <c r="D19714" s="6">
        <v>1000291</v>
      </c>
      <c r="E19714" s="6">
        <v>291</v>
      </c>
      <c r="F19714" s="7" t="s">
        <v>87</v>
      </c>
      <c r="G19714" s="6">
        <v>375.21791999999999</v>
      </c>
    </row>
    <row r="19715" spans="1:7" ht="15" thickBot="1" x14ac:dyDescent="0.35">
      <c r="A19715" s="6">
        <v>822.44847360000006</v>
      </c>
      <c r="B19715" s="19">
        <f>(A19715-G19715)/G19715</f>
        <v>0.84467958296908463</v>
      </c>
      <c r="C19715" s="30" t="s">
        <v>196</v>
      </c>
      <c r="D19715" s="6">
        <v>1000987</v>
      </c>
      <c r="E19715" s="6">
        <v>987</v>
      </c>
      <c r="F19715" s="7" t="s">
        <v>27</v>
      </c>
      <c r="G19715" s="6">
        <v>445.84895999999998</v>
      </c>
    </row>
    <row r="19716" spans="1:7" ht="15" thickBot="1" x14ac:dyDescent="0.35">
      <c r="A19716" s="6">
        <v>822.51985920000004</v>
      </c>
      <c r="B19716" s="19">
        <f>(A19716-G19716)/G19716</f>
        <v>2.0877996110660226</v>
      </c>
      <c r="C19716" s="30" t="s">
        <v>155</v>
      </c>
      <c r="D19716" s="6">
        <v>1000180</v>
      </c>
      <c r="E19716" s="6">
        <v>180</v>
      </c>
      <c r="F19716" s="7" t="s">
        <v>35</v>
      </c>
      <c r="G19716" s="6">
        <v>266.37734399999999</v>
      </c>
    </row>
    <row r="19717" spans="1:7" ht="15" thickBot="1" x14ac:dyDescent="0.35">
      <c r="A19717" s="6">
        <v>822.83385599999997</v>
      </c>
      <c r="B19717" s="19">
        <f>(A19717-G19717)/G19717</f>
        <v>0.73961328693923989</v>
      </c>
      <c r="C19717" s="30" t="s">
        <v>108</v>
      </c>
      <c r="D19717" s="6">
        <v>1000518</v>
      </c>
      <c r="E19717" s="6">
        <v>518</v>
      </c>
      <c r="F19717" s="7" t="s">
        <v>31</v>
      </c>
      <c r="G19717" s="6">
        <v>472.99814400000002</v>
      </c>
    </row>
    <row r="19718" spans="1:7" ht="15" thickBot="1" x14ac:dyDescent="0.35">
      <c r="A19718" s="6">
        <v>823.64256</v>
      </c>
      <c r="B19718" s="19">
        <f>(A19718-G19718)/G19718</f>
        <v>0.20028321256275186</v>
      </c>
      <c r="C19718" s="30" t="s">
        <v>189</v>
      </c>
      <c r="D19718" s="6">
        <v>1000477</v>
      </c>
      <c r="E19718" s="6">
        <v>477</v>
      </c>
      <c r="F19718" s="7" t="s">
        <v>42</v>
      </c>
      <c r="G19718" s="6">
        <v>686.20684800000004</v>
      </c>
    </row>
    <row r="19719" spans="1:7" ht="15" thickBot="1" x14ac:dyDescent="0.35">
      <c r="A19719" s="6">
        <v>823.77318400000001</v>
      </c>
      <c r="B19719" s="19">
        <f>(A19719-G19719)/G19719</f>
        <v>0.31202366798282299</v>
      </c>
      <c r="C19719" s="30" t="s">
        <v>272</v>
      </c>
      <c r="D19719" s="6">
        <v>1001394</v>
      </c>
      <c r="E19719" s="6">
        <v>1394</v>
      </c>
      <c r="F19719" s="7" t="s">
        <v>31</v>
      </c>
      <c r="G19719" s="6">
        <v>627.86457600000006</v>
      </c>
    </row>
    <row r="19720" spans="1:7" ht="15" thickBot="1" x14ac:dyDescent="0.35">
      <c r="A19720" s="6">
        <v>823.78711999999996</v>
      </c>
      <c r="B19720" s="19">
        <f>(A19720-G19720)/G19720</f>
        <v>2.5841265697658229</v>
      </c>
      <c r="C19720" s="30" t="s">
        <v>156</v>
      </c>
      <c r="D19720" s="6">
        <v>1004215</v>
      </c>
      <c r="E19720" s="6">
        <v>875</v>
      </c>
      <c r="F19720" s="7" t="s">
        <v>21</v>
      </c>
      <c r="G19720" s="6">
        <v>229.8432</v>
      </c>
    </row>
    <row r="19721" spans="1:7" ht="15" thickBot="1" x14ac:dyDescent="0.35">
      <c r="A19721" s="6">
        <v>824.186688</v>
      </c>
      <c r="B19721" s="19">
        <f>(A19721-G19721)/G19721</f>
        <v>2.44413501053466</v>
      </c>
      <c r="C19721" s="30" t="s">
        <v>234</v>
      </c>
      <c r="D19721" s="6">
        <v>1000434</v>
      </c>
      <c r="E19721" s="6">
        <v>434</v>
      </c>
      <c r="F19721" s="7" t="s">
        <v>87</v>
      </c>
      <c r="G19721" s="6">
        <v>239.30150399999999</v>
      </c>
    </row>
    <row r="19722" spans="1:7" ht="15" thickBot="1" x14ac:dyDescent="0.35">
      <c r="A19722" s="6">
        <v>824.68799999999999</v>
      </c>
      <c r="B19722" s="19">
        <f>(A19722-G19722)/G19722</f>
        <v>10.886537907177862</v>
      </c>
      <c r="C19722" s="30" t="s">
        <v>105</v>
      </c>
      <c r="D19722" s="6">
        <v>1006176</v>
      </c>
      <c r="E19722" s="6">
        <v>2153</v>
      </c>
      <c r="F19722" s="7" t="s">
        <v>35</v>
      </c>
      <c r="G19722" s="6">
        <v>69.38</v>
      </c>
    </row>
    <row r="19723" spans="1:7" ht="15" thickBot="1" x14ac:dyDescent="0.35">
      <c r="A19723" s="6">
        <v>825.09523200000001</v>
      </c>
      <c r="B19723" s="19">
        <f>(A19723-G19723)/G19723</f>
        <v>1.977387801592976</v>
      </c>
      <c r="C19723" s="30" t="s">
        <v>120</v>
      </c>
      <c r="D19723" s="6">
        <v>1000800</v>
      </c>
      <c r="E19723" s="6">
        <v>800</v>
      </c>
      <c r="F19723" s="7" t="s">
        <v>19</v>
      </c>
      <c r="G19723" s="6">
        <v>277.12051200000002</v>
      </c>
    </row>
    <row r="19724" spans="1:7" ht="15" thickBot="1" x14ac:dyDescent="0.35">
      <c r="A19724" s="6">
        <v>825.40598399999999</v>
      </c>
      <c r="B19724" s="19">
        <f>(A19724-G19724)/G19724</f>
        <v>0.65500429247335012</v>
      </c>
      <c r="C19724" s="30" t="s">
        <v>105</v>
      </c>
      <c r="D19724" s="6">
        <v>1000957</v>
      </c>
      <c r="E19724" s="6">
        <v>957</v>
      </c>
      <c r="F19724" s="7" t="s">
        <v>35</v>
      </c>
      <c r="G19724" s="6">
        <v>498.73343999999997</v>
      </c>
    </row>
    <row r="19725" spans="1:7" ht="15" thickBot="1" x14ac:dyDescent="0.35">
      <c r="A19725" s="6">
        <v>825.73271039999997</v>
      </c>
      <c r="B19725" s="19">
        <f>(A19725-G19725)/G19725</f>
        <v>1.0640873880532542</v>
      </c>
      <c r="C19725" s="30" t="s">
        <v>248</v>
      </c>
      <c r="D19725" s="6">
        <v>1000970</v>
      </c>
      <c r="E19725" s="6">
        <v>970</v>
      </c>
      <c r="F19725" s="7" t="s">
        <v>87</v>
      </c>
      <c r="G19725" s="6">
        <v>400.04736000000003</v>
      </c>
    </row>
    <row r="19726" spans="1:7" ht="15" thickBot="1" x14ac:dyDescent="0.35">
      <c r="A19726" s="6">
        <v>825.82655999999997</v>
      </c>
      <c r="B19726" s="19">
        <f>(A19726-G19726)/G19726</f>
        <v>1.2967444835851851</v>
      </c>
      <c r="C19726" s="30" t="s">
        <v>348</v>
      </c>
      <c r="D19726" s="6">
        <v>1000147</v>
      </c>
      <c r="E19726" s="6">
        <v>147</v>
      </c>
      <c r="F19726" s="7" t="s">
        <v>25</v>
      </c>
      <c r="G19726" s="6">
        <v>359.56396799999999</v>
      </c>
    </row>
    <row r="19727" spans="1:7" ht="15" thickBot="1" x14ac:dyDescent="0.35">
      <c r="A19727" s="6">
        <v>826.45605120000005</v>
      </c>
      <c r="B19727" s="19">
        <f>(A19727-G19727)/G19727</f>
        <v>3.114645871310572</v>
      </c>
      <c r="C19727" s="30" t="s">
        <v>45</v>
      </c>
      <c r="D19727" s="6">
        <v>1000152</v>
      </c>
      <c r="E19727" s="6">
        <v>152</v>
      </c>
      <c r="F19727" s="7" t="s">
        <v>21</v>
      </c>
      <c r="G19727" s="6">
        <v>200.85715200000001</v>
      </c>
    </row>
    <row r="19728" spans="1:7" ht="15" thickBot="1" x14ac:dyDescent="0.35">
      <c r="A19728" s="6">
        <v>826.58284800000001</v>
      </c>
      <c r="B19728" s="19">
        <f>(A19728-G19728)/G19728</f>
        <v>5.0013368462138947</v>
      </c>
      <c r="C19728" s="30" t="s">
        <v>281</v>
      </c>
      <c r="D19728" s="6">
        <v>1000839</v>
      </c>
      <c r="E19728" s="6">
        <v>839</v>
      </c>
      <c r="F19728" s="7" t="s">
        <v>42</v>
      </c>
      <c r="G19728" s="6">
        <v>137.73312000000001</v>
      </c>
    </row>
    <row r="19729" spans="1:7" ht="15" thickBot="1" x14ac:dyDescent="0.35">
      <c r="A19729" s="6">
        <v>827.13022079999996</v>
      </c>
      <c r="B19729" s="19">
        <f>(A19729-G19729)/G19729</f>
        <v>0.49526215863495621</v>
      </c>
      <c r="C19729" s="30" t="s">
        <v>186</v>
      </c>
      <c r="D19729" s="6">
        <v>1001005</v>
      </c>
      <c r="E19729" s="6">
        <v>1005</v>
      </c>
      <c r="F19729" s="7" t="s">
        <v>31</v>
      </c>
      <c r="G19729" s="6">
        <v>553.16736000000003</v>
      </c>
    </row>
    <row r="19730" spans="1:7" ht="15" thickBot="1" x14ac:dyDescent="0.35">
      <c r="A19730" s="6">
        <v>827.55647999999997</v>
      </c>
      <c r="B19730" s="19">
        <f>(A19730-G19730)/G19730</f>
        <v>12.651361908783782</v>
      </c>
      <c r="C19730" s="30" t="s">
        <v>138</v>
      </c>
      <c r="D19730" s="6">
        <v>1005365</v>
      </c>
      <c r="E19730" s="6">
        <v>2464</v>
      </c>
      <c r="F19730" s="7" t="s">
        <v>17</v>
      </c>
      <c r="G19730" s="6">
        <v>60.620800000000003</v>
      </c>
    </row>
    <row r="19731" spans="1:7" ht="15" thickBot="1" x14ac:dyDescent="0.35">
      <c r="A19731" s="6">
        <v>828.25391999999999</v>
      </c>
      <c r="B19731" s="19">
        <f>(A19731-G19731)/G19731</f>
        <v>2.7997203382365892</v>
      </c>
      <c r="C19731" s="30" t="s">
        <v>142</v>
      </c>
      <c r="D19731" s="6">
        <v>1002379</v>
      </c>
      <c r="E19731" s="6">
        <v>2379</v>
      </c>
      <c r="F19731" s="7" t="s">
        <v>17</v>
      </c>
      <c r="G19731" s="6">
        <v>217.9776</v>
      </c>
    </row>
    <row r="19732" spans="1:7" ht="15" thickBot="1" x14ac:dyDescent="0.35">
      <c r="A19732" s="6">
        <v>828.28636800000004</v>
      </c>
      <c r="B19732" s="19">
        <f>(A19732-G19732)/G19732</f>
        <v>1.5461041107209255</v>
      </c>
      <c r="C19732" s="30" t="s">
        <v>248</v>
      </c>
      <c r="D19732" s="6">
        <v>1000941</v>
      </c>
      <c r="E19732" s="6">
        <v>941</v>
      </c>
      <c r="F19732" s="7" t="s">
        <v>21</v>
      </c>
      <c r="G19732" s="6">
        <v>325.3152</v>
      </c>
    </row>
    <row r="19733" spans="1:7" ht="15" thickBot="1" x14ac:dyDescent="0.35">
      <c r="A19733" s="6">
        <v>829.7938944</v>
      </c>
      <c r="B19733" s="19">
        <f>(A19733-G19733)/G19733</f>
        <v>-2.981927334462022E-3</v>
      </c>
      <c r="C19733" s="30" t="s">
        <v>215</v>
      </c>
      <c r="D19733" s="6">
        <v>1013650</v>
      </c>
      <c r="E19733" s="6">
        <v>767</v>
      </c>
      <c r="F19733" s="7" t="s">
        <v>87</v>
      </c>
      <c r="G19733" s="6">
        <v>832.27567999999997</v>
      </c>
    </row>
    <row r="19734" spans="1:7" ht="15" thickBot="1" x14ac:dyDescent="0.35">
      <c r="A19734" s="6">
        <v>830.42496000000006</v>
      </c>
      <c r="B19734" s="19">
        <f>(A19734-G19734)/G19734</f>
        <v>37.324947387853058</v>
      </c>
      <c r="C19734" s="30" t="s">
        <v>96</v>
      </c>
      <c r="D19734" s="6">
        <v>1005923</v>
      </c>
      <c r="E19734" s="6">
        <v>1638</v>
      </c>
      <c r="F19734" s="7" t="s">
        <v>17</v>
      </c>
      <c r="G19734" s="6">
        <v>21.667999999999999</v>
      </c>
    </row>
    <row r="19735" spans="1:7" ht="15" thickBot="1" x14ac:dyDescent="0.35">
      <c r="A19735" s="6">
        <v>831.527424</v>
      </c>
      <c r="B19735" s="19">
        <f>(A19735-G19735)/G19735</f>
        <v>1.2142853490861905</v>
      </c>
      <c r="C19735" s="30" t="s">
        <v>294</v>
      </c>
      <c r="D19735" s="6">
        <v>1000484</v>
      </c>
      <c r="E19735" s="6">
        <v>484</v>
      </c>
      <c r="F19735" s="7" t="s">
        <v>42</v>
      </c>
      <c r="G19735" s="6">
        <v>375.52857599999999</v>
      </c>
    </row>
    <row r="19736" spans="1:7" ht="15" thickBot="1" x14ac:dyDescent="0.35">
      <c r="A19736" s="6">
        <v>831.62972160000004</v>
      </c>
      <c r="B19736" s="19">
        <f>(A19736-G19736)/G19736</f>
        <v>28.854599425617462</v>
      </c>
      <c r="C19736" s="30" t="s">
        <v>387</v>
      </c>
      <c r="D19736" s="6">
        <v>1007956</v>
      </c>
      <c r="E19736" s="6">
        <v>504</v>
      </c>
      <c r="F19736" s="7" t="s">
        <v>87</v>
      </c>
      <c r="G19736" s="6">
        <v>27.856000000000002</v>
      </c>
    </row>
    <row r="19737" spans="1:7" ht="15" thickBot="1" x14ac:dyDescent="0.35">
      <c r="A19737" s="6">
        <v>831.85919999999999</v>
      </c>
      <c r="B19737" s="19">
        <f>(A19737-G19737)/G19737</f>
        <v>2.1656396892276968</v>
      </c>
      <c r="C19737" s="30" t="s">
        <v>284</v>
      </c>
      <c r="D19737" s="6">
        <v>1005389</v>
      </c>
      <c r="E19737" s="6">
        <v>972</v>
      </c>
      <c r="F19737" s="7" t="s">
        <v>17</v>
      </c>
      <c r="G19737" s="6">
        <v>262.77760000000001</v>
      </c>
    </row>
    <row r="19738" spans="1:7" ht="15" thickBot="1" x14ac:dyDescent="0.35">
      <c r="A19738" s="6">
        <v>831.9172992</v>
      </c>
      <c r="B19738" s="19">
        <f>(A19738-G19738)/G19738</f>
        <v>0.25056355995797686</v>
      </c>
      <c r="C19738" s="30" t="s">
        <v>229</v>
      </c>
      <c r="D19738" s="6">
        <v>1000915</v>
      </c>
      <c r="E19738" s="6">
        <v>915</v>
      </c>
      <c r="F19738" s="7" t="s">
        <v>35</v>
      </c>
      <c r="G19738" s="6">
        <v>665.23392000000001</v>
      </c>
    </row>
    <row r="19739" spans="1:7" ht="15" thickBot="1" x14ac:dyDescent="0.35">
      <c r="A19739" s="6">
        <v>832.26873599999999</v>
      </c>
      <c r="B19739" s="19">
        <f>(A19739-G19739)/G19739</f>
        <v>0.39729851874010375</v>
      </c>
      <c r="C19739" s="30" t="s">
        <v>162</v>
      </c>
      <c r="D19739" s="6">
        <v>1000465</v>
      </c>
      <c r="E19739" s="6">
        <v>465</v>
      </c>
      <c r="F19739" s="7" t="s">
        <v>35</v>
      </c>
      <c r="G19739" s="6">
        <v>595.62700800000005</v>
      </c>
    </row>
    <row r="19740" spans="1:7" ht="15" thickBot="1" x14ac:dyDescent="0.35">
      <c r="A19740" s="6">
        <v>832.80387840000003</v>
      </c>
      <c r="B19740" s="19">
        <f>(A19740-G19740)/G19740</f>
        <v>1.9445045448682701</v>
      </c>
      <c r="C19740" s="30" t="s">
        <v>352</v>
      </c>
      <c r="D19740" s="6">
        <v>1000936</v>
      </c>
      <c r="E19740" s="6">
        <v>936</v>
      </c>
      <c r="F19740" s="7" t="s">
        <v>31</v>
      </c>
      <c r="G19740" s="6">
        <v>282.83328</v>
      </c>
    </row>
    <row r="19741" spans="1:7" ht="15" thickBot="1" x14ac:dyDescent="0.35">
      <c r="A19741" s="6">
        <v>834.01593600000001</v>
      </c>
      <c r="B19741" s="19">
        <f>(A19741-G19741)/G19741</f>
        <v>0.34581575867083819</v>
      </c>
      <c r="C19741" s="30" t="s">
        <v>199</v>
      </c>
      <c r="D19741" s="6">
        <v>1000509</v>
      </c>
      <c r="E19741" s="6">
        <v>509</v>
      </c>
      <c r="F19741" s="7" t="s">
        <v>35</v>
      </c>
      <c r="G19741" s="6">
        <v>619.71033599999998</v>
      </c>
    </row>
    <row r="19742" spans="1:7" ht="15" thickBot="1" x14ac:dyDescent="0.35">
      <c r="A19742" s="6">
        <v>834.085824</v>
      </c>
      <c r="B19742" s="19">
        <f>(A19742-G19742)/G19742</f>
        <v>1.1071692406046294</v>
      </c>
      <c r="C19742" s="30" t="s">
        <v>50</v>
      </c>
      <c r="D19742" s="6">
        <v>1000719</v>
      </c>
      <c r="E19742" s="6">
        <v>719</v>
      </c>
      <c r="F19742" s="7" t="s">
        <v>42</v>
      </c>
      <c r="G19742" s="6">
        <v>395.83238399999999</v>
      </c>
    </row>
    <row r="19743" spans="1:7" ht="15" thickBot="1" x14ac:dyDescent="0.35">
      <c r="A19743" s="6">
        <v>834.10803840000005</v>
      </c>
      <c r="B19743" s="19">
        <f>(A19743-G19743)/G19743</f>
        <v>0.42266228939138423</v>
      </c>
      <c r="C19743" s="30" t="s">
        <v>118</v>
      </c>
      <c r="D19743" s="6">
        <v>1000551</v>
      </c>
      <c r="E19743" s="6">
        <v>551</v>
      </c>
      <c r="F19743" s="7" t="s">
        <v>23</v>
      </c>
      <c r="G19743" s="6">
        <v>586.30079999999998</v>
      </c>
    </row>
    <row r="19744" spans="1:7" ht="15" thickBot="1" x14ac:dyDescent="0.35">
      <c r="A19744" s="6">
        <v>834.13241600000003</v>
      </c>
      <c r="B19744" s="19">
        <f>(A19744-G19744)/G19744</f>
        <v>0.28668820209938389</v>
      </c>
      <c r="C19744" s="30" t="s">
        <v>384</v>
      </c>
      <c r="D19744" s="6">
        <v>1001109</v>
      </c>
      <c r="E19744" s="6">
        <v>1109</v>
      </c>
      <c r="F19744" s="7" t="s">
        <v>19</v>
      </c>
      <c r="G19744" s="6">
        <v>648.278592</v>
      </c>
    </row>
    <row r="19745" spans="1:7" ht="15" thickBot="1" x14ac:dyDescent="0.35">
      <c r="A19745" s="6">
        <v>834.90700800000002</v>
      </c>
      <c r="B19745" s="19">
        <f>(A19745-G19745)/G19745</f>
        <v>0.37775223377159123</v>
      </c>
      <c r="C19745" s="30" t="s">
        <v>375</v>
      </c>
      <c r="D19745" s="6">
        <v>1000435</v>
      </c>
      <c r="E19745" s="6">
        <v>435</v>
      </c>
      <c r="F19745" s="7" t="s">
        <v>87</v>
      </c>
      <c r="G19745" s="6">
        <v>605.99212799999998</v>
      </c>
    </row>
    <row r="19746" spans="1:7" ht="15" thickBot="1" x14ac:dyDescent="0.35">
      <c r="A19746" s="6">
        <v>835.40870399999994</v>
      </c>
      <c r="B19746" s="19">
        <f>(A19746-G19746)/G19746</f>
        <v>0.34621884359298033</v>
      </c>
      <c r="C19746" s="30" t="s">
        <v>20</v>
      </c>
      <c r="D19746" s="6">
        <v>1000516</v>
      </c>
      <c r="E19746" s="6">
        <v>516</v>
      </c>
      <c r="F19746" s="7" t="s">
        <v>31</v>
      </c>
      <c r="G19746" s="6">
        <v>620.55935999999997</v>
      </c>
    </row>
    <row r="19747" spans="1:7" ht="15" thickBot="1" x14ac:dyDescent="0.35">
      <c r="A19747" s="6">
        <v>835.84051199999999</v>
      </c>
      <c r="B19747" s="19">
        <f>(A19747-G19747)/G19747</f>
        <v>0.96701738595297426</v>
      </c>
      <c r="C19747" s="30" t="s">
        <v>168</v>
      </c>
      <c r="D19747" s="6">
        <v>1000846</v>
      </c>
      <c r="E19747" s="6">
        <v>846</v>
      </c>
      <c r="F19747" s="7" t="s">
        <v>25</v>
      </c>
      <c r="G19747" s="6">
        <v>424.92787199999998</v>
      </c>
    </row>
    <row r="19748" spans="1:7" ht="15" thickBot="1" x14ac:dyDescent="0.35">
      <c r="A19748" s="6">
        <v>836.10259199999996</v>
      </c>
      <c r="B19748" s="19">
        <f>(A19748-G19748)/G19748</f>
        <v>0.38769907519678481</v>
      </c>
      <c r="C19748" s="30" t="s">
        <v>142</v>
      </c>
      <c r="D19748" s="6">
        <v>1000433</v>
      </c>
      <c r="E19748" s="6">
        <v>433</v>
      </c>
      <c r="F19748" s="7" t="s">
        <v>25</v>
      </c>
      <c r="G19748" s="6">
        <v>602.51001599999995</v>
      </c>
    </row>
    <row r="19749" spans="1:7" ht="15" thickBot="1" x14ac:dyDescent="0.35">
      <c r="A19749" s="6">
        <v>836.55103999999994</v>
      </c>
      <c r="B19749" s="19">
        <f>(A19749-G19749)/G19749</f>
        <v>8.5287843994897017</v>
      </c>
      <c r="C19749" s="30" t="s">
        <v>326</v>
      </c>
      <c r="D19749" s="6">
        <v>1002480</v>
      </c>
      <c r="E19749" s="6">
        <v>2480</v>
      </c>
      <c r="F19749" s="7" t="s">
        <v>31</v>
      </c>
      <c r="G19749" s="6">
        <v>87.792000000000002</v>
      </c>
    </row>
    <row r="19750" spans="1:7" ht="15" thickBot="1" x14ac:dyDescent="0.35">
      <c r="A19750" s="6">
        <v>836.57333759999995</v>
      </c>
      <c r="B19750" s="19">
        <f>(A19750-G19750)/G19750</f>
        <v>11.68317566033452</v>
      </c>
      <c r="C19750" s="30" t="s">
        <v>304</v>
      </c>
      <c r="D19750" s="6">
        <v>1000218</v>
      </c>
      <c r="E19750" s="6">
        <v>218</v>
      </c>
      <c r="F19750" s="7" t="s">
        <v>31</v>
      </c>
      <c r="G19750" s="6">
        <v>65.959295999999995</v>
      </c>
    </row>
    <row r="19751" spans="1:7" ht="15" thickBot="1" x14ac:dyDescent="0.35">
      <c r="A19751" s="6">
        <v>836.87135999999998</v>
      </c>
      <c r="B19751" s="19">
        <f>(A19751-G19751)/G19751</f>
        <v>0.66896984010653937</v>
      </c>
      <c r="C19751" s="30" t="s">
        <v>232</v>
      </c>
      <c r="D19751" s="6">
        <v>1000418</v>
      </c>
      <c r="E19751" s="6">
        <v>418</v>
      </c>
      <c r="F19751" s="7" t="s">
        <v>25</v>
      </c>
      <c r="G19751" s="6">
        <v>501.42988800000001</v>
      </c>
    </row>
    <row r="19752" spans="1:7" ht="15" thickBot="1" x14ac:dyDescent="0.35">
      <c r="A19752" s="6">
        <v>837.56275200000005</v>
      </c>
      <c r="B19752" s="19">
        <f>(A19752-G19752)/G19752</f>
        <v>0.37787257752121628</v>
      </c>
      <c r="C19752" s="30" t="s">
        <v>335</v>
      </c>
      <c r="D19752" s="6">
        <v>1000822</v>
      </c>
      <c r="E19752" s="6">
        <v>822</v>
      </c>
      <c r="F19752" s="7" t="s">
        <v>21</v>
      </c>
      <c r="G19752" s="6">
        <v>607.866624</v>
      </c>
    </row>
    <row r="19753" spans="1:7" ht="15" thickBot="1" x14ac:dyDescent="0.35">
      <c r="A19753" s="6">
        <v>839.03039999999999</v>
      </c>
      <c r="B19753" s="19">
        <f>(A19753-G19753)/G19753</f>
        <v>6.6839915012088804</v>
      </c>
      <c r="C19753" s="30" t="s">
        <v>172</v>
      </c>
      <c r="D19753" s="6">
        <v>1005881</v>
      </c>
      <c r="E19753" s="6">
        <v>542</v>
      </c>
      <c r="F19753" s="7" t="s">
        <v>35</v>
      </c>
      <c r="G19753" s="6">
        <v>109.19199999999999</v>
      </c>
    </row>
    <row r="19754" spans="1:7" ht="15" thickBot="1" x14ac:dyDescent="0.35">
      <c r="A19754" s="6">
        <v>839.32243200000005</v>
      </c>
      <c r="B19754" s="19">
        <f>(A19754-G19754)/G19754</f>
        <v>2.1799223108873873</v>
      </c>
      <c r="C19754" s="30" t="s">
        <v>270</v>
      </c>
      <c r="D19754" s="6">
        <v>1000900</v>
      </c>
      <c r="E19754" s="6">
        <v>900</v>
      </c>
      <c r="F19754" s="7" t="s">
        <v>25</v>
      </c>
      <c r="G19754" s="6">
        <v>263.94432</v>
      </c>
    </row>
    <row r="19755" spans="1:7" ht="15" thickBot="1" x14ac:dyDescent="0.35">
      <c r="A19755" s="6">
        <v>839.38208640000005</v>
      </c>
      <c r="B19755" s="19">
        <f>(A19755-G19755)/G19755</f>
        <v>3.3472761045983792</v>
      </c>
      <c r="C19755" s="30" t="s">
        <v>383</v>
      </c>
      <c r="D19755" s="6">
        <v>1000183</v>
      </c>
      <c r="E19755" s="6">
        <v>183</v>
      </c>
      <c r="F19755" s="7" t="s">
        <v>19</v>
      </c>
      <c r="G19755" s="6">
        <v>193.08230399999999</v>
      </c>
    </row>
    <row r="19756" spans="1:7" ht="15" thickBot="1" x14ac:dyDescent="0.35">
      <c r="A19756" s="6">
        <v>839.53908479999996</v>
      </c>
      <c r="B19756" s="19">
        <f>(A19756-G19756)/G19756</f>
        <v>1.047120098727701</v>
      </c>
      <c r="C19756" s="30" t="s">
        <v>81</v>
      </c>
      <c r="D19756" s="6">
        <v>1000234</v>
      </c>
      <c r="E19756" s="6">
        <v>234</v>
      </c>
      <c r="F19756" s="7" t="s">
        <v>23</v>
      </c>
      <c r="G19756" s="6">
        <v>410.107392</v>
      </c>
    </row>
    <row r="19757" spans="1:7" ht="15" thickBot="1" x14ac:dyDescent="0.35">
      <c r="A19757" s="6">
        <v>839.63642879999998</v>
      </c>
      <c r="B19757" s="19">
        <f>(A19757-G19757)/G19757</f>
        <v>4.1223109693031921</v>
      </c>
      <c r="C19757" s="30" t="s">
        <v>242</v>
      </c>
      <c r="D19757" s="6">
        <v>1000176</v>
      </c>
      <c r="E19757" s="6">
        <v>176</v>
      </c>
      <c r="F19757" s="7" t="s">
        <v>25</v>
      </c>
      <c r="G19757" s="6">
        <v>163.91750400000001</v>
      </c>
    </row>
    <row r="19758" spans="1:7" ht="15" thickBot="1" x14ac:dyDescent="0.35">
      <c r="A19758" s="6">
        <v>840.16192000000001</v>
      </c>
      <c r="B19758" s="19">
        <f>(A19758-G19758)/G19758</f>
        <v>1.9176827506501013</v>
      </c>
      <c r="C19758" s="30" t="s">
        <v>308</v>
      </c>
      <c r="D19758" s="6">
        <v>1003688</v>
      </c>
      <c r="E19758" s="6">
        <v>451</v>
      </c>
      <c r="F19758" s="7" t="s">
        <v>35</v>
      </c>
      <c r="G19758" s="6">
        <v>287.95519999999999</v>
      </c>
    </row>
    <row r="19759" spans="1:7" ht="15" thickBot="1" x14ac:dyDescent="0.35">
      <c r="A19759" s="6">
        <v>840.93509759999995</v>
      </c>
      <c r="B19759" s="19">
        <f>(A19759-G19759)/G19759</f>
        <v>0.62393645696997102</v>
      </c>
      <c r="C19759" s="30" t="s">
        <v>322</v>
      </c>
      <c r="D19759" s="6">
        <v>1000951</v>
      </c>
      <c r="E19759" s="6">
        <v>951</v>
      </c>
      <c r="F19759" s="7" t="s">
        <v>27</v>
      </c>
      <c r="G19759" s="6">
        <v>517.83744000000002</v>
      </c>
    </row>
    <row r="19760" spans="1:7" ht="15" thickBot="1" x14ac:dyDescent="0.35">
      <c r="A19760" s="6">
        <v>842.76216959999999</v>
      </c>
      <c r="B19760" s="19">
        <f>(A19760-G19760)/G19760</f>
        <v>5.3017274028515358</v>
      </c>
      <c r="C19760" s="30" t="s">
        <v>309</v>
      </c>
      <c r="D19760" s="6">
        <v>1000626</v>
      </c>
      <c r="E19760" s="6">
        <v>626</v>
      </c>
      <c r="F19760" s="7" t="s">
        <v>23</v>
      </c>
      <c r="G19760" s="6">
        <v>133.73510400000001</v>
      </c>
    </row>
    <row r="19761" spans="1:7" ht="15" thickBot="1" x14ac:dyDescent="0.35">
      <c r="A19761" s="6">
        <v>843.30804479999995</v>
      </c>
      <c r="B19761" s="19">
        <f>(A19761-G19761)/G19761</f>
        <v>0.51531952182988028</v>
      </c>
      <c r="C19761" s="30" t="s">
        <v>264</v>
      </c>
      <c r="D19761" s="6">
        <v>1000562</v>
      </c>
      <c r="E19761" s="6">
        <v>562</v>
      </c>
      <c r="F19761" s="7" t="s">
        <v>25</v>
      </c>
      <c r="G19761" s="6">
        <v>556.52160000000003</v>
      </c>
    </row>
    <row r="19762" spans="1:7" ht="15" thickBot="1" x14ac:dyDescent="0.35">
      <c r="A19762" s="6">
        <v>843.33312000000001</v>
      </c>
      <c r="B19762" s="19">
        <f>(A19762-G19762)/G19762</f>
        <v>4.9015613715885236</v>
      </c>
      <c r="C19762" s="30" t="s">
        <v>198</v>
      </c>
      <c r="D19762" s="6">
        <v>1005939</v>
      </c>
      <c r="E19762" s="6">
        <v>1360</v>
      </c>
      <c r="F19762" s="7" t="s">
        <v>27</v>
      </c>
      <c r="G19762" s="6">
        <v>142.9</v>
      </c>
    </row>
    <row r="19763" spans="1:7" ht="15" thickBot="1" x14ac:dyDescent="0.35">
      <c r="A19763" s="6">
        <v>844.76736000000005</v>
      </c>
      <c r="B19763" s="19">
        <f>(A19763-G19763)/G19763</f>
        <v>20.108629685157421</v>
      </c>
      <c r="C19763" s="30" t="s">
        <v>224</v>
      </c>
      <c r="D19763" s="6">
        <v>1005456</v>
      </c>
      <c r="E19763" s="6">
        <v>1891</v>
      </c>
      <c r="F19763" s="7" t="s">
        <v>17</v>
      </c>
      <c r="G19763" s="6">
        <v>40.020000000000003</v>
      </c>
    </row>
    <row r="19764" spans="1:7" ht="15" thickBot="1" x14ac:dyDescent="0.35">
      <c r="A19764" s="6">
        <v>845.15808000000004</v>
      </c>
      <c r="B19764" s="19">
        <f>(A19764-G19764)/G19764</f>
        <v>2.4904576430045187</v>
      </c>
      <c r="C19764" s="30" t="s">
        <v>108</v>
      </c>
      <c r="D19764" s="6">
        <v>1000274</v>
      </c>
      <c r="E19764" s="6">
        <v>274</v>
      </c>
      <c r="F19764" s="7" t="s">
        <v>87</v>
      </c>
      <c r="G19764" s="6">
        <v>242.13388800000001</v>
      </c>
    </row>
    <row r="19765" spans="1:7" ht="15" thickBot="1" x14ac:dyDescent="0.35">
      <c r="A19765" s="6">
        <v>845.37023999999997</v>
      </c>
      <c r="B19765" s="19">
        <f>(A19765-G19765)/G19765</f>
        <v>0.72058898237195135</v>
      </c>
      <c r="C19765" s="30" t="s">
        <v>63</v>
      </c>
      <c r="D19765" s="6">
        <v>1000282</v>
      </c>
      <c r="E19765" s="6">
        <v>282</v>
      </c>
      <c r="F19765" s="7" t="s">
        <v>19</v>
      </c>
      <c r="G19765" s="6">
        <v>491.32607999999999</v>
      </c>
    </row>
    <row r="19766" spans="1:7" ht="15" thickBot="1" x14ac:dyDescent="0.35">
      <c r="A19766" s="6">
        <v>845.90688</v>
      </c>
      <c r="B19766" s="19">
        <f>(A19766-G19766)/G19766</f>
        <v>2.0584970496355428</v>
      </c>
      <c r="C19766" s="30" t="s">
        <v>139</v>
      </c>
      <c r="D19766" s="6">
        <v>1003165</v>
      </c>
      <c r="E19766" s="6">
        <v>2155</v>
      </c>
      <c r="F19766" s="7" t="s">
        <v>23</v>
      </c>
      <c r="G19766" s="6">
        <v>276.57600000000002</v>
      </c>
    </row>
    <row r="19767" spans="1:7" ht="15" thickBot="1" x14ac:dyDescent="0.35">
      <c r="A19767" s="6">
        <v>846.47197440000002</v>
      </c>
      <c r="B19767" s="19">
        <f>(A19767-G19767)/G19767</f>
        <v>10.377194041867956</v>
      </c>
      <c r="C19767" s="30" t="s">
        <v>144</v>
      </c>
      <c r="D19767" s="6">
        <v>1000206</v>
      </c>
      <c r="E19767" s="6">
        <v>206</v>
      </c>
      <c r="F19767" s="7" t="s">
        <v>27</v>
      </c>
      <c r="G19767" s="6">
        <v>74.400767999999999</v>
      </c>
    </row>
    <row r="19768" spans="1:7" ht="15" thickBot="1" x14ac:dyDescent="0.35">
      <c r="A19768" s="6">
        <v>847.35131520000004</v>
      </c>
      <c r="B19768" s="19">
        <f>(A19768-G19768)/G19768</f>
        <v>1.1555441807647457</v>
      </c>
      <c r="C19768" s="30" t="s">
        <v>121</v>
      </c>
      <c r="D19768" s="6">
        <v>1000135</v>
      </c>
      <c r="E19768" s="6">
        <v>135</v>
      </c>
      <c r="F19768" s="7" t="s">
        <v>31</v>
      </c>
      <c r="G19768" s="6">
        <v>393.10320000000002</v>
      </c>
    </row>
    <row r="19769" spans="1:7" ht="15" thickBot="1" x14ac:dyDescent="0.35">
      <c r="A19769" s="6">
        <v>847.63584000000003</v>
      </c>
      <c r="B19769" s="19">
        <f>(A19769-G19769)/G19769</f>
        <v>8.8333624129930381</v>
      </c>
      <c r="C19769" s="30" t="s">
        <v>362</v>
      </c>
      <c r="D19769" s="6">
        <v>1006081</v>
      </c>
      <c r="E19769" s="6">
        <v>1378</v>
      </c>
      <c r="F19769" s="7" t="s">
        <v>21</v>
      </c>
      <c r="G19769" s="6">
        <v>86.2</v>
      </c>
    </row>
    <row r="19770" spans="1:7" ht="15" thickBot="1" x14ac:dyDescent="0.35">
      <c r="A19770" s="6">
        <v>848.22816</v>
      </c>
      <c r="B19770" s="19">
        <f>(A19770-G19770)/G19770</f>
        <v>0.3759779014059853</v>
      </c>
      <c r="C19770" s="30" t="s">
        <v>275</v>
      </c>
      <c r="D19770" s="6">
        <v>1000696</v>
      </c>
      <c r="E19770" s="6">
        <v>696</v>
      </c>
      <c r="F19770" s="7" t="s">
        <v>87</v>
      </c>
      <c r="G19770" s="6">
        <v>616.45478400000002</v>
      </c>
    </row>
    <row r="19771" spans="1:7" ht="15" thickBot="1" x14ac:dyDescent="0.35">
      <c r="A19771" s="6">
        <v>848.27783039999997</v>
      </c>
      <c r="B19771" s="19">
        <f>(A19771-G19771)/G19771</f>
        <v>2.8587123167311663</v>
      </c>
      <c r="C19771" s="30" t="s">
        <v>310</v>
      </c>
      <c r="D19771" s="6">
        <v>1000629</v>
      </c>
      <c r="E19771" s="6">
        <v>629</v>
      </c>
      <c r="F19771" s="7" t="s">
        <v>35</v>
      </c>
      <c r="G19771" s="6">
        <v>219.83443199999999</v>
      </c>
    </row>
    <row r="19772" spans="1:7" ht="15" thickBot="1" x14ac:dyDescent="0.35">
      <c r="A19772" s="6">
        <v>848.34297600000002</v>
      </c>
      <c r="B19772" s="19">
        <f>(A19772-G19772)/G19772</f>
        <v>1.2662150088269719</v>
      </c>
      <c r="C19772" s="30" t="s">
        <v>94</v>
      </c>
      <c r="D19772" s="6">
        <v>1000768</v>
      </c>
      <c r="E19772" s="6">
        <v>768</v>
      </c>
      <c r="F19772" s="7" t="s">
        <v>21</v>
      </c>
      <c r="G19772" s="6">
        <v>374.34355199999999</v>
      </c>
    </row>
    <row r="19773" spans="1:7" ht="15" thickBot="1" x14ac:dyDescent="0.35">
      <c r="A19773" s="6">
        <v>849.13919999999996</v>
      </c>
      <c r="B19773" s="19">
        <f>(A19773-G19773)/G19773</f>
        <v>1.0856923092159341</v>
      </c>
      <c r="C19773" s="30" t="s">
        <v>193</v>
      </c>
      <c r="D19773" s="6">
        <v>1000411</v>
      </c>
      <c r="E19773" s="6">
        <v>411</v>
      </c>
      <c r="F19773" s="7" t="s">
        <v>31</v>
      </c>
      <c r="G19773" s="6">
        <v>407.12582400000002</v>
      </c>
    </row>
    <row r="19774" spans="1:7" ht="15" thickBot="1" x14ac:dyDescent="0.35">
      <c r="A19774" s="6">
        <v>849.43921920000003</v>
      </c>
      <c r="B19774" s="19">
        <f>(A19774-G19774)/G19774</f>
        <v>4.4143364499706275</v>
      </c>
      <c r="C19774" s="30" t="s">
        <v>386</v>
      </c>
      <c r="D19774" s="6">
        <v>1000881</v>
      </c>
      <c r="E19774" s="6">
        <v>881</v>
      </c>
      <c r="F19774" s="7" t="s">
        <v>17</v>
      </c>
      <c r="G19774" s="6">
        <v>156.88704000000001</v>
      </c>
    </row>
    <row r="19775" spans="1:7" ht="15" thickBot="1" x14ac:dyDescent="0.35">
      <c r="A19775" s="6">
        <v>850.83398399999999</v>
      </c>
      <c r="B19775" s="19">
        <f>(A19775-G19775)/G19775</f>
        <v>1.9959955829492826</v>
      </c>
      <c r="C19775" s="30" t="s">
        <v>60</v>
      </c>
      <c r="D19775" s="6">
        <v>1001864</v>
      </c>
      <c r="E19775" s="6">
        <v>1864</v>
      </c>
      <c r="F19775" s="7" t="s">
        <v>19</v>
      </c>
      <c r="G19775" s="6">
        <v>283.99040000000002</v>
      </c>
    </row>
    <row r="19776" spans="1:7" ht="15" thickBot="1" x14ac:dyDescent="0.35">
      <c r="A19776" s="6">
        <v>851.07360000000006</v>
      </c>
      <c r="B19776" s="19">
        <f>(A19776-G19776)/G19776</f>
        <v>0.97120793699498842</v>
      </c>
      <c r="C19776" s="30" t="s">
        <v>67</v>
      </c>
      <c r="D19776" s="6">
        <v>1000704</v>
      </c>
      <c r="E19776" s="6">
        <v>704</v>
      </c>
      <c r="F19776" s="7" t="s">
        <v>21</v>
      </c>
      <c r="G19776" s="6">
        <v>431.75232</v>
      </c>
    </row>
    <row r="19777" spans="1:7" ht="15" thickBot="1" x14ac:dyDescent="0.35">
      <c r="A19777" s="6">
        <v>853.96896000000004</v>
      </c>
      <c r="B19777" s="19">
        <f>(A19777-G19777)/G19777</f>
        <v>0.41082928215665765</v>
      </c>
      <c r="C19777" s="30" t="s">
        <v>381</v>
      </c>
      <c r="D19777" s="6">
        <v>1000496</v>
      </c>
      <c r="E19777" s="6">
        <v>496</v>
      </c>
      <c r="F19777" s="7" t="s">
        <v>19</v>
      </c>
      <c r="G19777" s="6">
        <v>605.29574400000001</v>
      </c>
    </row>
    <row r="19778" spans="1:7" ht="15" thickBot="1" x14ac:dyDescent="0.35">
      <c r="A19778" s="6">
        <v>853.98144000000002</v>
      </c>
      <c r="B19778" s="19">
        <f>(A19778-G19778)/G19778</f>
        <v>0.31350513935589575</v>
      </c>
      <c r="C19778" s="30" t="s">
        <v>234</v>
      </c>
      <c r="D19778" s="6">
        <v>1000472</v>
      </c>
      <c r="E19778" s="6">
        <v>472</v>
      </c>
      <c r="F19778" s="7" t="s">
        <v>42</v>
      </c>
      <c r="G19778" s="6">
        <v>650.15462400000001</v>
      </c>
    </row>
    <row r="19779" spans="1:7" ht="15" thickBot="1" x14ac:dyDescent="0.35">
      <c r="A19779" s="6">
        <v>854.17463039999996</v>
      </c>
      <c r="B19779" s="19">
        <f>(A19779-G19779)/G19779</f>
        <v>0.41712104546782264</v>
      </c>
      <c r="C19779" s="30" t="s">
        <v>142</v>
      </c>
      <c r="D19779" s="6">
        <v>1000668</v>
      </c>
      <c r="E19779" s="6">
        <v>668</v>
      </c>
      <c r="F19779" s="7" t="s">
        <v>42</v>
      </c>
      <c r="G19779" s="6">
        <v>602.75347199999999</v>
      </c>
    </row>
    <row r="19780" spans="1:7" ht="15" thickBot="1" x14ac:dyDescent="0.35">
      <c r="A19780" s="6">
        <v>854.23603200000002</v>
      </c>
      <c r="B19780" s="19">
        <f>(A19780-G19780)/G19780</f>
        <v>4.583207007328582</v>
      </c>
      <c r="C19780" s="30" t="s">
        <v>51</v>
      </c>
      <c r="D19780" s="6">
        <v>1000869</v>
      </c>
      <c r="E19780" s="6">
        <v>869</v>
      </c>
      <c r="F19780" s="7" t="s">
        <v>17</v>
      </c>
      <c r="G19780" s="6">
        <v>153.00095999999999</v>
      </c>
    </row>
    <row r="19781" spans="1:7" ht="15" thickBot="1" x14ac:dyDescent="0.35">
      <c r="A19781" s="6">
        <v>854.52806399999997</v>
      </c>
      <c r="B19781" s="19">
        <f>(A19781-G19781)/G19781</f>
        <v>4.217963282767708</v>
      </c>
      <c r="C19781" s="30" t="s">
        <v>359</v>
      </c>
      <c r="D19781" s="6">
        <v>1000693</v>
      </c>
      <c r="E19781" s="6">
        <v>693</v>
      </c>
      <c r="F19781" s="7" t="s">
        <v>19</v>
      </c>
      <c r="G19781" s="6">
        <v>163.766592</v>
      </c>
    </row>
    <row r="19782" spans="1:7" ht="15" thickBot="1" x14ac:dyDescent="0.35">
      <c r="A19782" s="6">
        <v>855.24641280000003</v>
      </c>
      <c r="B19782" s="19">
        <f>(A19782-G19782)/G19782</f>
        <v>0.45295878659381877</v>
      </c>
      <c r="C19782" s="30" t="s">
        <v>167</v>
      </c>
      <c r="D19782" s="6">
        <v>1000580</v>
      </c>
      <c r="E19782" s="6">
        <v>580</v>
      </c>
      <c r="F19782" s="7" t="s">
        <v>87</v>
      </c>
      <c r="G19782" s="6">
        <v>588.62400000000002</v>
      </c>
    </row>
    <row r="19783" spans="1:7" ht="15" thickBot="1" x14ac:dyDescent="0.35">
      <c r="A19783" s="6">
        <v>855.56390399999998</v>
      </c>
      <c r="B19783" s="19">
        <f>(A19783-G19783)/G19783</f>
        <v>2.8990103861331558</v>
      </c>
      <c r="C19783" s="30" t="s">
        <v>130</v>
      </c>
      <c r="D19783" s="6">
        <v>1000912</v>
      </c>
      <c r="E19783" s="6">
        <v>912</v>
      </c>
      <c r="F19783" s="7" t="s">
        <v>25</v>
      </c>
      <c r="G19783" s="6">
        <v>219.43104</v>
      </c>
    </row>
    <row r="19784" spans="1:7" ht="15" thickBot="1" x14ac:dyDescent="0.35">
      <c r="A19784" s="6">
        <v>856.55032319999998</v>
      </c>
      <c r="B19784" s="19">
        <f>(A19784-G19784)/G19784</f>
        <v>0.60596119370747681</v>
      </c>
      <c r="C19784" s="30" t="s">
        <v>216</v>
      </c>
      <c r="D19784" s="6">
        <v>1000896</v>
      </c>
      <c r="E19784" s="6">
        <v>896</v>
      </c>
      <c r="F19784" s="7" t="s">
        <v>23</v>
      </c>
      <c r="G19784" s="6">
        <v>533.35680000000002</v>
      </c>
    </row>
    <row r="19785" spans="1:7" ht="15" thickBot="1" x14ac:dyDescent="0.35">
      <c r="A19785" s="6">
        <v>856.55082240000002</v>
      </c>
      <c r="B19785" s="19">
        <f>(A19785-G19785)/G19785</f>
        <v>1.5297920118675383</v>
      </c>
      <c r="C19785" s="30" t="s">
        <v>45</v>
      </c>
      <c r="D19785" s="6">
        <v>1000365</v>
      </c>
      <c r="E19785" s="6">
        <v>365</v>
      </c>
      <c r="F19785" s="7" t="s">
        <v>23</v>
      </c>
      <c r="G19785" s="6">
        <v>338.58547199999998</v>
      </c>
    </row>
    <row r="19786" spans="1:7" ht="15" thickBot="1" x14ac:dyDescent="0.35">
      <c r="A19786" s="6">
        <v>857.33130240000003</v>
      </c>
      <c r="B19786" s="19">
        <f>(A19786-G19786)/G19786</f>
        <v>-8.3206654720664255E-2</v>
      </c>
      <c r="C19786" s="30" t="s">
        <v>346</v>
      </c>
      <c r="D19786" s="6">
        <v>1014159</v>
      </c>
      <c r="E19786" s="6">
        <v>1636</v>
      </c>
      <c r="F19786" s="7" t="s">
        <v>87</v>
      </c>
      <c r="G19786" s="6">
        <v>935.14128000000005</v>
      </c>
    </row>
    <row r="19787" spans="1:7" ht="15" thickBot="1" x14ac:dyDescent="0.35">
      <c r="A19787" s="6">
        <v>858.83116800000005</v>
      </c>
      <c r="B19787" s="19">
        <f>(A19787-G19787)/G19787</f>
        <v>0.46174275350478738</v>
      </c>
      <c r="C19787" s="30" t="s">
        <v>333</v>
      </c>
      <c r="D19787" s="6">
        <v>1000599</v>
      </c>
      <c r="E19787" s="6">
        <v>599</v>
      </c>
      <c r="F19787" s="7" t="s">
        <v>35</v>
      </c>
      <c r="G19787" s="6">
        <v>587.53920000000005</v>
      </c>
    </row>
    <row r="19788" spans="1:7" ht="15" thickBot="1" x14ac:dyDescent="0.35">
      <c r="A19788" s="6">
        <v>859.51423999999997</v>
      </c>
      <c r="B19788" s="19">
        <f>(A19788-G19788)/G19788</f>
        <v>4.346408168952407</v>
      </c>
      <c r="C19788" s="30" t="s">
        <v>61</v>
      </c>
      <c r="D19788" s="6">
        <v>1001709</v>
      </c>
      <c r="E19788" s="6">
        <v>1709</v>
      </c>
      <c r="F19788" s="7" t="s">
        <v>23</v>
      </c>
      <c r="G19788" s="6">
        <v>160.76480000000001</v>
      </c>
    </row>
    <row r="19789" spans="1:7" ht="15" thickBot="1" x14ac:dyDescent="0.35">
      <c r="A19789" s="6">
        <v>859.56998399999998</v>
      </c>
      <c r="B19789" s="19">
        <f>(A19789-G19789)/G19789</f>
        <v>0.33126617461251545</v>
      </c>
      <c r="C19789" s="30" t="s">
        <v>110</v>
      </c>
      <c r="D19789" s="6">
        <v>1000400</v>
      </c>
      <c r="E19789" s="6">
        <v>400</v>
      </c>
      <c r="F19789" s="7" t="s">
        <v>87</v>
      </c>
      <c r="G19789" s="6">
        <v>645.67852800000003</v>
      </c>
    </row>
    <row r="19790" spans="1:7" ht="15" thickBot="1" x14ac:dyDescent="0.35">
      <c r="A19790" s="6">
        <v>860.96025599999996</v>
      </c>
      <c r="B19790" s="19">
        <f>(A19790-G19790)/G19790</f>
        <v>0.44179995742926792</v>
      </c>
      <c r="C19790" s="30" t="s">
        <v>72</v>
      </c>
      <c r="D19790" s="6">
        <v>1000770</v>
      </c>
      <c r="E19790" s="6">
        <v>770</v>
      </c>
      <c r="F19790" s="7" t="s">
        <v>87</v>
      </c>
      <c r="G19790" s="6">
        <v>597.14265599999999</v>
      </c>
    </row>
    <row r="19791" spans="1:7" ht="15" thickBot="1" x14ac:dyDescent="0.35">
      <c r="A19791" s="6">
        <v>861.128736</v>
      </c>
      <c r="B19791" s="19">
        <f>(A19791-G19791)/G19791</f>
        <v>0.88611968769370919</v>
      </c>
      <c r="C19791" s="30" t="s">
        <v>390</v>
      </c>
      <c r="D19791" s="6">
        <v>1000122</v>
      </c>
      <c r="E19791" s="6">
        <v>122</v>
      </c>
      <c r="F19791" s="7" t="s">
        <v>25</v>
      </c>
      <c r="G19791" s="6">
        <v>456.56102399999997</v>
      </c>
    </row>
    <row r="19792" spans="1:7" ht="15" thickBot="1" x14ac:dyDescent="0.35">
      <c r="A19792" s="6">
        <v>861.95266560000005</v>
      </c>
      <c r="B19792" s="19">
        <f>(A19792-G19792)/G19792</f>
        <v>2.6087800360770541</v>
      </c>
      <c r="C19792" s="30" t="s">
        <v>185</v>
      </c>
      <c r="D19792" s="6">
        <v>1000382</v>
      </c>
      <c r="E19792" s="6">
        <v>382</v>
      </c>
      <c r="F19792" s="7" t="s">
        <v>25</v>
      </c>
      <c r="G19792" s="6">
        <v>238.84876800000001</v>
      </c>
    </row>
    <row r="19793" spans="1:7" ht="15" thickBot="1" x14ac:dyDescent="0.35">
      <c r="A19793" s="6">
        <v>862.28388480000001</v>
      </c>
      <c r="B19793" s="19">
        <f>(A19793-G19793)/G19793</f>
        <v>0.99354665305397727</v>
      </c>
      <c r="C19793" s="30" t="s">
        <v>361</v>
      </c>
      <c r="D19793" s="6">
        <v>1000924</v>
      </c>
      <c r="E19793" s="6">
        <v>924</v>
      </c>
      <c r="F19793" s="7" t="s">
        <v>21</v>
      </c>
      <c r="G19793" s="6">
        <v>432.5376</v>
      </c>
    </row>
    <row r="19794" spans="1:7" ht="15" thickBot="1" x14ac:dyDescent="0.35">
      <c r="A19794" s="6">
        <v>862.50278400000002</v>
      </c>
      <c r="B19794" s="19">
        <f>(A19794-G19794)/G19794</f>
        <v>0.57915677101569085</v>
      </c>
      <c r="C19794" s="30" t="s">
        <v>377</v>
      </c>
      <c r="D19794" s="6">
        <v>1000781</v>
      </c>
      <c r="E19794" s="6">
        <v>781</v>
      </c>
      <c r="F19794" s="7" t="s">
        <v>25</v>
      </c>
      <c r="G19794" s="6">
        <v>546.17932800000005</v>
      </c>
    </row>
    <row r="19795" spans="1:7" ht="15" thickBot="1" x14ac:dyDescent="0.35">
      <c r="A19795" s="6">
        <v>862.89315839999995</v>
      </c>
      <c r="B19795" s="19">
        <f>(A19795-G19795)/G19795</f>
        <v>0.57919257375592381</v>
      </c>
      <c r="C19795" s="30" t="s">
        <v>332</v>
      </c>
      <c r="D19795" s="6">
        <v>1000348</v>
      </c>
      <c r="E19795" s="6">
        <v>348</v>
      </c>
      <c r="F19795" s="7" t="s">
        <v>21</v>
      </c>
      <c r="G19795" s="6">
        <v>546.41414399999996</v>
      </c>
    </row>
    <row r="19796" spans="1:7" ht="15" thickBot="1" x14ac:dyDescent="0.35">
      <c r="A19796" s="6">
        <v>863.10731520000002</v>
      </c>
      <c r="B19796" s="19">
        <f>(A19796-G19796)/G19796</f>
        <v>1.626169328267179</v>
      </c>
      <c r="C19796" s="30" t="s">
        <v>307</v>
      </c>
      <c r="D19796" s="6">
        <v>1000386</v>
      </c>
      <c r="E19796" s="6">
        <v>386</v>
      </c>
      <c r="F19796" s="7" t="s">
        <v>25</v>
      </c>
      <c r="G19796" s="6">
        <v>328.656384</v>
      </c>
    </row>
    <row r="19797" spans="1:7" ht="15" thickBot="1" x14ac:dyDescent="0.35">
      <c r="A19797" s="6">
        <v>863.30300160000002</v>
      </c>
      <c r="B19797" s="19">
        <f>(A19797-G19797)/G19797</f>
        <v>0.61990481680296872</v>
      </c>
      <c r="C19797" s="30" t="s">
        <v>41</v>
      </c>
      <c r="D19797" s="6">
        <v>1001010</v>
      </c>
      <c r="E19797" s="6">
        <v>1010</v>
      </c>
      <c r="F19797" s="7" t="s">
        <v>35</v>
      </c>
      <c r="G19797" s="6">
        <v>532.93439999999998</v>
      </c>
    </row>
    <row r="19798" spans="1:7" ht="15" thickBot="1" x14ac:dyDescent="0.35">
      <c r="A19798" s="6">
        <v>864.80409599999996</v>
      </c>
      <c r="B19798" s="19">
        <f>(A19798-G19798)/G19798</f>
        <v>0.63508608891680063</v>
      </c>
      <c r="C19798" s="30" t="s">
        <v>332</v>
      </c>
      <c r="D19798" s="6">
        <v>1000454</v>
      </c>
      <c r="E19798" s="6">
        <v>454</v>
      </c>
      <c r="F19798" s="7" t="s">
        <v>19</v>
      </c>
      <c r="G19798" s="6">
        <v>528.90431999999998</v>
      </c>
    </row>
    <row r="19799" spans="1:7" ht="15" thickBot="1" x14ac:dyDescent="0.35">
      <c r="A19799" s="6">
        <v>864.84672</v>
      </c>
      <c r="B19799" s="19">
        <f>(A19799-G19799)/G19799</f>
        <v>16.777641835224468</v>
      </c>
      <c r="C19799" s="30" t="s">
        <v>362</v>
      </c>
      <c r="D19799" s="6">
        <v>1005687</v>
      </c>
      <c r="E19799" s="6">
        <v>2556</v>
      </c>
      <c r="F19799" s="7" t="s">
        <v>17</v>
      </c>
      <c r="G19799" s="6">
        <v>48.648000000000003</v>
      </c>
    </row>
    <row r="19800" spans="1:7" ht="15" thickBot="1" x14ac:dyDescent="0.35">
      <c r="A19800" s="6">
        <v>864.84672</v>
      </c>
      <c r="B19800" s="19">
        <f>(A19800-G19800)/G19800</f>
        <v>9.8153427508103572</v>
      </c>
      <c r="C19800" s="30" t="s">
        <v>84</v>
      </c>
      <c r="D19800" s="6">
        <v>1005412</v>
      </c>
      <c r="E19800" s="6">
        <v>2595</v>
      </c>
      <c r="F19800" s="7" t="s">
        <v>31</v>
      </c>
      <c r="G19800" s="6">
        <v>79.964799999999997</v>
      </c>
    </row>
    <row r="19801" spans="1:7" ht="15" thickBot="1" x14ac:dyDescent="0.35">
      <c r="A19801" s="6">
        <v>865.27808640000001</v>
      </c>
      <c r="B19801" s="19">
        <f>(A19801-G19801)/G19801</f>
        <v>0.36106633944626632</v>
      </c>
      <c r="C19801" s="30" t="s">
        <v>143</v>
      </c>
      <c r="D19801" s="6">
        <v>1000311</v>
      </c>
      <c r="E19801" s="6">
        <v>311</v>
      </c>
      <c r="F19801" s="7" t="s">
        <v>25</v>
      </c>
      <c r="G19801" s="6">
        <v>635.73542399999997</v>
      </c>
    </row>
    <row r="19802" spans="1:7" ht="15" thickBot="1" x14ac:dyDescent="0.35">
      <c r="A19802" s="6">
        <v>865.5667072</v>
      </c>
      <c r="B19802" s="19">
        <f>(A19802-G19802)/G19802</f>
        <v>9.5240680102715753</v>
      </c>
      <c r="C19802" s="30" t="s">
        <v>209</v>
      </c>
      <c r="D19802" s="6">
        <v>1001874</v>
      </c>
      <c r="E19802" s="6">
        <v>1874</v>
      </c>
      <c r="F19802" s="7" t="s">
        <v>27</v>
      </c>
      <c r="G19802" s="6">
        <v>82.246399999999994</v>
      </c>
    </row>
    <row r="19803" spans="1:7" ht="15" thickBot="1" x14ac:dyDescent="0.35">
      <c r="A19803" s="6">
        <v>865.96648319999997</v>
      </c>
      <c r="B19803" s="19">
        <f>(A19803-G19803)/G19803</f>
        <v>1.7830006046993783</v>
      </c>
      <c r="C19803" s="30" t="s">
        <v>295</v>
      </c>
      <c r="D19803" s="6">
        <v>1000986</v>
      </c>
      <c r="E19803" s="6">
        <v>986</v>
      </c>
      <c r="F19803" s="7" t="s">
        <v>23</v>
      </c>
      <c r="G19803" s="6">
        <v>311.16287999999997</v>
      </c>
    </row>
    <row r="19804" spans="1:7" ht="15" thickBot="1" x14ac:dyDescent="0.35">
      <c r="A19804" s="6">
        <v>866.28096000000005</v>
      </c>
      <c r="B19804" s="19">
        <f>(A19804-G19804)/G19804</f>
        <v>8.7020983782815176</v>
      </c>
      <c r="C19804" s="30" t="s">
        <v>176</v>
      </c>
      <c r="D19804" s="6">
        <v>1005600</v>
      </c>
      <c r="E19804" s="6">
        <v>1994</v>
      </c>
      <c r="F19804" s="7" t="s">
        <v>35</v>
      </c>
      <c r="G19804" s="6">
        <v>89.287999999999997</v>
      </c>
    </row>
    <row r="19805" spans="1:7" ht="15" thickBot="1" x14ac:dyDescent="0.35">
      <c r="A19805" s="6">
        <v>867.10291199999995</v>
      </c>
      <c r="B19805" s="19">
        <f>(A19805-G19805)/G19805</f>
        <v>0.50845973247505161</v>
      </c>
      <c r="C19805" s="30" t="s">
        <v>279</v>
      </c>
      <c r="D19805" s="6">
        <v>1000683</v>
      </c>
      <c r="E19805" s="6">
        <v>683</v>
      </c>
      <c r="F19805" s="7" t="s">
        <v>35</v>
      </c>
      <c r="G19805" s="6">
        <v>574.82668799999999</v>
      </c>
    </row>
    <row r="19806" spans="1:7" ht="15" thickBot="1" x14ac:dyDescent="0.35">
      <c r="A19806" s="6">
        <v>867.38495999999998</v>
      </c>
      <c r="B19806" s="19">
        <f>(A19806-G19806)/G19806</f>
        <v>3.2417507715679892</v>
      </c>
      <c r="C19806" s="30" t="s">
        <v>368</v>
      </c>
      <c r="D19806" s="6">
        <v>1000241</v>
      </c>
      <c r="E19806" s="6">
        <v>241</v>
      </c>
      <c r="F19806" s="7" t="s">
        <v>25</v>
      </c>
      <c r="G19806" s="6">
        <v>204.48748800000001</v>
      </c>
    </row>
    <row r="19807" spans="1:7" ht="15" thickBot="1" x14ac:dyDescent="0.35">
      <c r="A19807" s="6">
        <v>867.592128</v>
      </c>
      <c r="B19807" s="19">
        <f>(A19807-G19807)/G19807</f>
        <v>0.7023274299943868</v>
      </c>
      <c r="C19807" s="30" t="s">
        <v>47</v>
      </c>
      <c r="D19807" s="6">
        <v>1000510</v>
      </c>
      <c r="E19807" s="6">
        <v>510</v>
      </c>
      <c r="F19807" s="7" t="s">
        <v>19</v>
      </c>
      <c r="G19807" s="6">
        <v>509.65055999999998</v>
      </c>
    </row>
    <row r="19808" spans="1:7" ht="15" thickBot="1" x14ac:dyDescent="0.35">
      <c r="A19808" s="6">
        <v>868.33344</v>
      </c>
      <c r="B19808" s="19">
        <f>(A19808-G19808)/G19808</f>
        <v>0.310876556324791</v>
      </c>
      <c r="C19808" s="30" t="s">
        <v>272</v>
      </c>
      <c r="D19808" s="6">
        <v>1000240</v>
      </c>
      <c r="E19808" s="6">
        <v>240</v>
      </c>
      <c r="F19808" s="7" t="s">
        <v>23</v>
      </c>
      <c r="G19808" s="6">
        <v>662.40671999999995</v>
      </c>
    </row>
    <row r="19809" spans="1:7" ht="15" thickBot="1" x14ac:dyDescent="0.35">
      <c r="A19809" s="6">
        <v>870.18297600000005</v>
      </c>
      <c r="B19809" s="19">
        <f>(A19809-G19809)/G19809</f>
        <v>0.43764038332399169</v>
      </c>
      <c r="C19809" s="30" t="s">
        <v>307</v>
      </c>
      <c r="D19809" s="6">
        <v>1000694</v>
      </c>
      <c r="E19809" s="6">
        <v>694</v>
      </c>
      <c r="F19809" s="7" t="s">
        <v>21</v>
      </c>
      <c r="G19809" s="6">
        <v>605.28556800000001</v>
      </c>
    </row>
    <row r="19810" spans="1:7" ht="15" thickBot="1" x14ac:dyDescent="0.35">
      <c r="A19810" s="6">
        <v>871.09002239999995</v>
      </c>
      <c r="B19810" s="19">
        <f>(A19810-G19810)/G19810</f>
        <v>0.4874927296273831</v>
      </c>
      <c r="C19810" s="30" t="s">
        <v>374</v>
      </c>
      <c r="D19810" s="6">
        <v>1000549</v>
      </c>
      <c r="E19810" s="6">
        <v>549</v>
      </c>
      <c r="F19810" s="7" t="s">
        <v>19</v>
      </c>
      <c r="G19810" s="6">
        <v>585.6096</v>
      </c>
    </row>
    <row r="19811" spans="1:7" ht="15" thickBot="1" x14ac:dyDescent="0.35">
      <c r="A19811" s="6">
        <v>871.17788159999998</v>
      </c>
      <c r="B19811" s="19">
        <f>(A19811-G19811)/G19811</f>
        <v>5.9788097193639773</v>
      </c>
      <c r="C19811" s="30" t="s">
        <v>56</v>
      </c>
      <c r="D19811" s="6">
        <v>1000395</v>
      </c>
      <c r="E19811" s="6">
        <v>395</v>
      </c>
      <c r="F19811" s="7" t="s">
        <v>27</v>
      </c>
      <c r="G19811" s="6">
        <v>124.831872</v>
      </c>
    </row>
    <row r="19812" spans="1:7" ht="15" thickBot="1" x14ac:dyDescent="0.35">
      <c r="A19812" s="6">
        <v>871.85404800000003</v>
      </c>
      <c r="B19812" s="19">
        <f>(A19812-G19812)/G19812</f>
        <v>0.21749912861624265</v>
      </c>
      <c r="C19812" s="30" t="s">
        <v>51</v>
      </c>
      <c r="D19812" s="6">
        <v>1000554</v>
      </c>
      <c r="E19812" s="6">
        <v>554</v>
      </c>
      <c r="F19812" s="7" t="s">
        <v>87</v>
      </c>
      <c r="G19812" s="6">
        <v>716.10239999999999</v>
      </c>
    </row>
    <row r="19813" spans="1:7" ht="15" thickBot="1" x14ac:dyDescent="0.35">
      <c r="A19813" s="6">
        <v>871.87950720000003</v>
      </c>
      <c r="B19813" s="19">
        <f>(A19813-G19813)/G19813</f>
        <v>8.1525344098873127</v>
      </c>
      <c r="C19813" s="30" t="s">
        <v>242</v>
      </c>
      <c r="D19813" s="6">
        <v>1000315</v>
      </c>
      <c r="E19813" s="6">
        <v>315</v>
      </c>
      <c r="F19813" s="7" t="s">
        <v>35</v>
      </c>
      <c r="G19813" s="6">
        <v>95.260992000000002</v>
      </c>
    </row>
    <row r="19814" spans="1:7" ht="15" thickBot="1" x14ac:dyDescent="0.35">
      <c r="A19814" s="6">
        <v>872.01792</v>
      </c>
      <c r="B19814" s="19">
        <f>(A19814-G19814)/G19814</f>
        <v>22.436301870565472</v>
      </c>
      <c r="C19814" s="30" t="s">
        <v>28</v>
      </c>
      <c r="D19814" s="6">
        <v>1006083</v>
      </c>
      <c r="E19814" s="6">
        <v>2327</v>
      </c>
      <c r="F19814" s="7" t="s">
        <v>42</v>
      </c>
      <c r="G19814" s="6">
        <v>37.207999999999998</v>
      </c>
    </row>
    <row r="19815" spans="1:7" ht="15" thickBot="1" x14ac:dyDescent="0.35">
      <c r="A19815" s="6">
        <v>872.01792</v>
      </c>
      <c r="B19815" s="19">
        <f>(A19815-G19815)/G19815</f>
        <v>10.502980160405233</v>
      </c>
      <c r="C19815" s="30" t="s">
        <v>221</v>
      </c>
      <c r="D19815" s="6">
        <v>1005916</v>
      </c>
      <c r="E19815" s="6">
        <v>1328</v>
      </c>
      <c r="F19815" s="7" t="s">
        <v>17</v>
      </c>
      <c r="G19815" s="6">
        <v>75.808000000000007</v>
      </c>
    </row>
    <row r="19816" spans="1:7" ht="15" thickBot="1" x14ac:dyDescent="0.35">
      <c r="A19816" s="6">
        <v>873.54608640000004</v>
      </c>
      <c r="B19816" s="19">
        <f>(A19816-G19816)/G19816</f>
        <v>2.7309844994677892</v>
      </c>
      <c r="C19816" s="30" t="s">
        <v>383</v>
      </c>
      <c r="D19816" s="6">
        <v>1000148</v>
      </c>
      <c r="E19816" s="6">
        <v>148</v>
      </c>
      <c r="F19816" s="7" t="s">
        <v>87</v>
      </c>
      <c r="G19816" s="6">
        <v>234.13286400000001</v>
      </c>
    </row>
    <row r="19817" spans="1:7" ht="15" thickBot="1" x14ac:dyDescent="0.35">
      <c r="A19817" s="6">
        <v>873.62645759999998</v>
      </c>
      <c r="B19817" s="19">
        <f>(A19817-G19817)/G19817</f>
        <v>0.84286462402447571</v>
      </c>
      <c r="C19817" s="30" t="s">
        <v>176</v>
      </c>
      <c r="D19817" s="6">
        <v>1000323</v>
      </c>
      <c r="E19817" s="6">
        <v>323</v>
      </c>
      <c r="F19817" s="7" t="s">
        <v>25</v>
      </c>
      <c r="G19817" s="6">
        <v>474.058944</v>
      </c>
    </row>
    <row r="19818" spans="1:7" ht="15" thickBot="1" x14ac:dyDescent="0.35">
      <c r="A19818" s="6">
        <v>874.48682880000001</v>
      </c>
      <c r="B19818" s="19">
        <f>(A19818-G19818)/G19818</f>
        <v>0.66008853331389405</v>
      </c>
      <c r="C19818" s="30" t="s">
        <v>108</v>
      </c>
      <c r="D19818" s="6">
        <v>1000306</v>
      </c>
      <c r="E19818" s="6">
        <v>306</v>
      </c>
      <c r="F19818" s="7" t="s">
        <v>27</v>
      </c>
      <c r="G19818" s="6">
        <v>526.77120000000002</v>
      </c>
    </row>
    <row r="19819" spans="1:7" ht="15" thickBot="1" x14ac:dyDescent="0.35">
      <c r="A19819" s="6">
        <v>874.88639999999998</v>
      </c>
      <c r="B19819" s="19">
        <f>(A19819-G19819)/G19819</f>
        <v>10.710118856408608</v>
      </c>
      <c r="C19819" s="30" t="s">
        <v>208</v>
      </c>
      <c r="D19819" s="6">
        <v>1005990</v>
      </c>
      <c r="E19819" s="6">
        <v>1049</v>
      </c>
      <c r="F19819" s="7" t="s">
        <v>19</v>
      </c>
      <c r="G19819" s="6">
        <v>74.712000000000003</v>
      </c>
    </row>
    <row r="19820" spans="1:7" ht="15" thickBot="1" x14ac:dyDescent="0.35">
      <c r="A19820" s="6">
        <v>875.56435199999999</v>
      </c>
      <c r="B19820" s="19">
        <f>(A19820-G19820)/G19820</f>
        <v>0.67460755209748657</v>
      </c>
      <c r="C19820" s="30" t="s">
        <v>231</v>
      </c>
      <c r="D19820" s="6">
        <v>1000437</v>
      </c>
      <c r="E19820" s="6">
        <v>437</v>
      </c>
      <c r="F19820" s="7" t="s">
        <v>42</v>
      </c>
      <c r="G19820" s="6">
        <v>522.847488</v>
      </c>
    </row>
    <row r="19821" spans="1:7" ht="15" thickBot="1" x14ac:dyDescent="0.35">
      <c r="A19821" s="6">
        <v>876.21830399999999</v>
      </c>
      <c r="B19821" s="19">
        <f>(A19821-G19821)/G19821</f>
        <v>1.2045682248336056</v>
      </c>
      <c r="C19821" s="30" t="s">
        <v>273</v>
      </c>
      <c r="D19821" s="6">
        <v>1000458</v>
      </c>
      <c r="E19821" s="6">
        <v>458</v>
      </c>
      <c r="F19821" s="7" t="s">
        <v>19</v>
      </c>
      <c r="G19821" s="6">
        <v>397.45574399999998</v>
      </c>
    </row>
    <row r="19822" spans="1:7" ht="15" thickBot="1" x14ac:dyDescent="0.35">
      <c r="A19822" s="6">
        <v>876.65635199999997</v>
      </c>
      <c r="B19822" s="19">
        <f>(A19822-G19822)/G19822</f>
        <v>1.1307193522796211</v>
      </c>
      <c r="C19822" s="30" t="s">
        <v>96</v>
      </c>
      <c r="D19822" s="6">
        <v>1000542</v>
      </c>
      <c r="E19822" s="6">
        <v>542</v>
      </c>
      <c r="F19822" s="7" t="s">
        <v>42</v>
      </c>
      <c r="G19822" s="6">
        <v>411.43680000000001</v>
      </c>
    </row>
    <row r="19823" spans="1:7" ht="15" thickBot="1" x14ac:dyDescent="0.35">
      <c r="A19823" s="6">
        <v>877.7880384</v>
      </c>
      <c r="B19823" s="19">
        <f>(A19823-G19823)/G19823</f>
        <v>3.8950473624871114</v>
      </c>
      <c r="C19823" s="30" t="s">
        <v>92</v>
      </c>
      <c r="D19823" s="6">
        <v>1000168</v>
      </c>
      <c r="E19823" s="6">
        <v>168</v>
      </c>
      <c r="F19823" s="7" t="s">
        <v>42</v>
      </c>
      <c r="G19823" s="6">
        <v>179.321664</v>
      </c>
    </row>
    <row r="19824" spans="1:7" ht="15" thickBot="1" x14ac:dyDescent="0.35">
      <c r="A19824" s="6">
        <v>878.44273920000001</v>
      </c>
      <c r="B19824" s="19">
        <f>(A19824-G19824)/G19824</f>
        <v>1.7720725611492485</v>
      </c>
      <c r="C19824" s="30" t="s">
        <v>321</v>
      </c>
      <c r="D19824" s="6">
        <v>1000932</v>
      </c>
      <c r="E19824" s="6">
        <v>932</v>
      </c>
      <c r="F19824" s="7" t="s">
        <v>19</v>
      </c>
      <c r="G19824" s="6">
        <v>316.89024000000001</v>
      </c>
    </row>
    <row r="19825" spans="1:7" ht="15" thickBot="1" x14ac:dyDescent="0.35">
      <c r="A19825" s="6">
        <v>879.38198399999999</v>
      </c>
      <c r="B19825" s="19">
        <f>(A19825-G19825)/G19825</f>
        <v>0.63250183562757056</v>
      </c>
      <c r="C19825" s="30" t="s">
        <v>315</v>
      </c>
      <c r="D19825" s="6">
        <v>1000913</v>
      </c>
      <c r="E19825" s="6">
        <v>913</v>
      </c>
      <c r="F19825" s="7" t="s">
        <v>27</v>
      </c>
      <c r="G19825" s="6">
        <v>538.67136000000005</v>
      </c>
    </row>
    <row r="19826" spans="1:7" ht="15" thickBot="1" x14ac:dyDescent="0.35">
      <c r="A19826" s="6">
        <v>879.90165119999995</v>
      </c>
      <c r="B19826" s="19">
        <f>(A19826-G19826)/G19826</f>
        <v>2.0945143995408353</v>
      </c>
      <c r="C19826" s="30" t="s">
        <v>270</v>
      </c>
      <c r="D19826" s="6">
        <v>1000602</v>
      </c>
      <c r="E19826" s="6">
        <v>602</v>
      </c>
      <c r="F19826" s="7" t="s">
        <v>87</v>
      </c>
      <c r="G19826" s="6">
        <v>284.3424</v>
      </c>
    </row>
    <row r="19827" spans="1:7" ht="15" thickBot="1" x14ac:dyDescent="0.35">
      <c r="A19827" s="6">
        <v>880.75877760000003</v>
      </c>
      <c r="B19827" s="19">
        <f>(A19827-G19827)/G19827</f>
        <v>4.5628069388274817</v>
      </c>
      <c r="C19827" s="30" t="s">
        <v>151</v>
      </c>
      <c r="D19827" s="6">
        <v>1000181</v>
      </c>
      <c r="E19827" s="6">
        <v>181</v>
      </c>
      <c r="F19827" s="7" t="s">
        <v>35</v>
      </c>
      <c r="G19827" s="6">
        <v>158.32991999999999</v>
      </c>
    </row>
    <row r="19828" spans="1:7" ht="15" thickBot="1" x14ac:dyDescent="0.35">
      <c r="A19828" s="6">
        <v>881.6850432</v>
      </c>
      <c r="B19828" s="19">
        <f>(A19828-G19828)/G19828</f>
        <v>1.7454163044660975</v>
      </c>
      <c r="C19828" s="30" t="s">
        <v>97</v>
      </c>
      <c r="D19828" s="6">
        <v>1000308</v>
      </c>
      <c r="E19828" s="6">
        <v>308</v>
      </c>
      <c r="F19828" s="7" t="s">
        <v>87</v>
      </c>
      <c r="G19828" s="6">
        <v>321.148032</v>
      </c>
    </row>
    <row r="19829" spans="1:7" ht="15" thickBot="1" x14ac:dyDescent="0.35">
      <c r="A19829" s="6">
        <v>882.26161920000004</v>
      </c>
      <c r="B19829" s="19">
        <f>(A19829-G19829)/G19829</f>
        <v>2.7479426378997029</v>
      </c>
      <c r="C19829" s="30" t="s">
        <v>122</v>
      </c>
      <c r="D19829" s="6">
        <v>1000314</v>
      </c>
      <c r="E19829" s="6">
        <v>314</v>
      </c>
      <c r="F19829" s="7" t="s">
        <v>19</v>
      </c>
      <c r="G19829" s="6">
        <v>235.398912</v>
      </c>
    </row>
    <row r="19830" spans="1:7" ht="15" thickBot="1" x14ac:dyDescent="0.35">
      <c r="A19830" s="6">
        <v>882.84318719999999</v>
      </c>
      <c r="B19830" s="19">
        <f>(A19830-G19830)/G19830</f>
        <v>0.60514328202944179</v>
      </c>
      <c r="C19830" s="30" t="s">
        <v>33</v>
      </c>
      <c r="D19830" s="6">
        <v>1000953</v>
      </c>
      <c r="E19830" s="6">
        <v>953</v>
      </c>
      <c r="F19830" s="7" t="s">
        <v>27</v>
      </c>
      <c r="G19830" s="6">
        <v>550.00896</v>
      </c>
    </row>
    <row r="19831" spans="1:7" ht="15" thickBot="1" x14ac:dyDescent="0.35">
      <c r="A19831" s="6">
        <v>883.24504320000005</v>
      </c>
      <c r="B19831" s="19">
        <f>(A19831-G19831)/G19831</f>
        <v>3.375004969181564</v>
      </c>
      <c r="C19831" s="30" t="s">
        <v>257</v>
      </c>
      <c r="D19831" s="6">
        <v>1000197</v>
      </c>
      <c r="E19831" s="6">
        <v>197</v>
      </c>
      <c r="F19831" s="7" t="s">
        <v>17</v>
      </c>
      <c r="G19831" s="6">
        <v>201.88435200000001</v>
      </c>
    </row>
    <row r="19832" spans="1:7" ht="15" thickBot="1" x14ac:dyDescent="0.35">
      <c r="A19832" s="6">
        <v>883.32940799999994</v>
      </c>
      <c r="B19832" s="19">
        <f>(A19832-G19832)/G19832</f>
        <v>0.50798953477471642</v>
      </c>
      <c r="C19832" s="30" t="s">
        <v>238</v>
      </c>
      <c r="D19832" s="6">
        <v>1000449</v>
      </c>
      <c r="E19832" s="6">
        <v>449</v>
      </c>
      <c r="F19832" s="7" t="s">
        <v>87</v>
      </c>
      <c r="G19832" s="6">
        <v>585.76627199999996</v>
      </c>
    </row>
    <row r="19833" spans="1:7" ht="15" thickBot="1" x14ac:dyDescent="0.35">
      <c r="A19833" s="6">
        <v>883.79116799999997</v>
      </c>
      <c r="B19833" s="19">
        <f>(A19833-G19833)/G19833</f>
        <v>4.9507362988684349</v>
      </c>
      <c r="C19833" s="30" t="s">
        <v>106</v>
      </c>
      <c r="D19833" s="6">
        <v>1000431</v>
      </c>
      <c r="E19833" s="6">
        <v>431</v>
      </c>
      <c r="F19833" s="7" t="s">
        <v>19</v>
      </c>
      <c r="G19833" s="6">
        <v>148.51795200000001</v>
      </c>
    </row>
    <row r="19834" spans="1:7" ht="15" thickBot="1" x14ac:dyDescent="0.35">
      <c r="A19834" s="6">
        <v>884.78207999999995</v>
      </c>
      <c r="B19834" s="19">
        <f>(A19834-G19834)/G19834</f>
        <v>1.5994632117267589</v>
      </c>
      <c r="C19834" s="30" t="s">
        <v>355</v>
      </c>
      <c r="D19834" s="6">
        <v>1000505</v>
      </c>
      <c r="E19834" s="6">
        <v>505</v>
      </c>
      <c r="F19834" s="7" t="s">
        <v>87</v>
      </c>
      <c r="G19834" s="6">
        <v>340.37107200000003</v>
      </c>
    </row>
    <row r="19835" spans="1:7" ht="15" thickBot="1" x14ac:dyDescent="0.35">
      <c r="A19835" s="6">
        <v>884.92607999999996</v>
      </c>
      <c r="B19835" s="19">
        <f>(A19835-G19835)/G19835</f>
        <v>17.408347478781824</v>
      </c>
      <c r="C19835" s="30" t="s">
        <v>81</v>
      </c>
      <c r="D19835" s="6">
        <v>1005579</v>
      </c>
      <c r="E19835" s="6">
        <v>2475</v>
      </c>
      <c r="F19835" s="7" t="s">
        <v>87</v>
      </c>
      <c r="G19835" s="6">
        <v>48.072000000000003</v>
      </c>
    </row>
    <row r="19836" spans="1:7" ht="15" thickBot="1" x14ac:dyDescent="0.35">
      <c r="A19836" s="6">
        <v>885.69112319999999</v>
      </c>
      <c r="B19836" s="19">
        <f>(A19836-G19836)/G19836</f>
        <v>1.8473517261046124</v>
      </c>
      <c r="C19836" s="30" t="s">
        <v>306</v>
      </c>
      <c r="D19836" s="6">
        <v>1000325</v>
      </c>
      <c r="E19836" s="6">
        <v>325</v>
      </c>
      <c r="F19836" s="7" t="s">
        <v>31</v>
      </c>
      <c r="G19836" s="6">
        <v>311.05785600000002</v>
      </c>
    </row>
    <row r="19837" spans="1:7" ht="15" thickBot="1" x14ac:dyDescent="0.35">
      <c r="A19837" s="6">
        <v>886.26636800000006</v>
      </c>
      <c r="B19837" s="19">
        <f>(A19837-G19837)/G19837</f>
        <v>142.70122242284626</v>
      </c>
      <c r="C19837" s="30" t="s">
        <v>183</v>
      </c>
      <c r="D19837" s="6">
        <v>1001524</v>
      </c>
      <c r="E19837" s="6">
        <v>1524</v>
      </c>
      <c r="F19837" s="7" t="s">
        <v>35</v>
      </c>
      <c r="G19837" s="6">
        <v>6.1674239999999996</v>
      </c>
    </row>
    <row r="19838" spans="1:7" ht="15" thickBot="1" x14ac:dyDescent="0.35">
      <c r="A19838" s="6">
        <v>886.36032</v>
      </c>
      <c r="B19838" s="19">
        <f>(A19838-G19838)/G19838</f>
        <v>26.010004875670401</v>
      </c>
      <c r="C19838" s="30" t="s">
        <v>55</v>
      </c>
      <c r="D19838" s="6">
        <v>1006255</v>
      </c>
      <c r="E19838" s="6">
        <v>247</v>
      </c>
      <c r="F19838" s="7" t="s">
        <v>35</v>
      </c>
      <c r="G19838" s="6">
        <v>32.816000000000003</v>
      </c>
    </row>
    <row r="19839" spans="1:7" ht="15" thickBot="1" x14ac:dyDescent="0.35">
      <c r="A19839" s="6">
        <v>886.69551360000003</v>
      </c>
      <c r="B19839" s="19">
        <f>(A19839-G19839)/G19839</f>
        <v>0.88686882801168521</v>
      </c>
      <c r="C19839" s="30" t="s">
        <v>107</v>
      </c>
      <c r="D19839" s="6">
        <v>1000985</v>
      </c>
      <c r="E19839" s="6">
        <v>985</v>
      </c>
      <c r="F19839" s="7" t="s">
        <v>31</v>
      </c>
      <c r="G19839" s="6">
        <v>469.92959999999999</v>
      </c>
    </row>
    <row r="19840" spans="1:7" ht="15" thickBot="1" x14ac:dyDescent="0.35">
      <c r="A19840" s="6">
        <v>887.13976000000002</v>
      </c>
      <c r="B19840" s="19">
        <f>(A19840-G19840)/G19840</f>
        <v>22.510106428086836</v>
      </c>
      <c r="C19840" s="30" t="s">
        <v>109</v>
      </c>
      <c r="D19840" s="6">
        <v>1002358</v>
      </c>
      <c r="E19840" s="6">
        <v>2358</v>
      </c>
      <c r="F19840" s="7" t="s">
        <v>23</v>
      </c>
      <c r="G19840" s="6">
        <v>37.734400000000001</v>
      </c>
    </row>
    <row r="19841" spans="1:7" ht="15" thickBot="1" x14ac:dyDescent="0.35">
      <c r="A19841" s="6">
        <v>887.79456000000005</v>
      </c>
      <c r="B19841" s="19">
        <f>(A19841-G19841)/G19841</f>
        <v>21.430383021728147</v>
      </c>
      <c r="C19841" s="30" t="s">
        <v>249</v>
      </c>
      <c r="D19841" s="6">
        <v>1005765</v>
      </c>
      <c r="E19841" s="6">
        <v>1680</v>
      </c>
      <c r="F19841" s="7" t="s">
        <v>23</v>
      </c>
      <c r="G19841" s="6">
        <v>39.58</v>
      </c>
    </row>
    <row r="19842" spans="1:7" ht="15" thickBot="1" x14ac:dyDescent="0.35">
      <c r="A19842" s="6">
        <v>888.57849599999997</v>
      </c>
      <c r="B19842" s="19">
        <f>(A19842-G19842)/G19842</f>
        <v>2.8807966511871279</v>
      </c>
      <c r="C19842" s="30" t="s">
        <v>94</v>
      </c>
      <c r="D19842" s="6">
        <v>1000855</v>
      </c>
      <c r="E19842" s="6">
        <v>855</v>
      </c>
      <c r="F19842" s="7" t="s">
        <v>87</v>
      </c>
      <c r="G19842" s="6">
        <v>228.968064</v>
      </c>
    </row>
    <row r="19843" spans="1:7" ht="15" thickBot="1" x14ac:dyDescent="0.35">
      <c r="A19843" s="6">
        <v>889.22879999999998</v>
      </c>
      <c r="B19843" s="19">
        <f>(A19843-G19843)/G19843</f>
        <v>9.2064735319774123</v>
      </c>
      <c r="C19843" s="30" t="s">
        <v>318</v>
      </c>
      <c r="D19843" s="6">
        <v>1006034</v>
      </c>
      <c r="E19843" s="6">
        <v>1316</v>
      </c>
      <c r="F19843" s="7" t="s">
        <v>31</v>
      </c>
      <c r="G19843" s="6">
        <v>87.123999999999995</v>
      </c>
    </row>
    <row r="19844" spans="1:7" ht="15" thickBot="1" x14ac:dyDescent="0.35">
      <c r="A19844" s="6">
        <v>890.08957439999995</v>
      </c>
      <c r="B19844" s="19">
        <f>(A19844-G19844)/G19844</f>
        <v>0.30926455096686351</v>
      </c>
      <c r="C19844" s="30" t="s">
        <v>364</v>
      </c>
      <c r="D19844" s="6">
        <v>1000889</v>
      </c>
      <c r="E19844" s="6">
        <v>889</v>
      </c>
      <c r="F19844" s="7" t="s">
        <v>25</v>
      </c>
      <c r="G19844" s="6">
        <v>679.83936000000006</v>
      </c>
    </row>
    <row r="19845" spans="1:7" ht="15" thickBot="1" x14ac:dyDescent="0.35">
      <c r="A19845" s="6">
        <v>892.06890239999996</v>
      </c>
      <c r="B19845" s="19">
        <f>(A19845-G19845)/G19845</f>
        <v>11.358948495428095</v>
      </c>
      <c r="C19845" s="30" t="s">
        <v>45</v>
      </c>
      <c r="D19845" s="6">
        <v>1000217</v>
      </c>
      <c r="E19845" s="6">
        <v>217</v>
      </c>
      <c r="F19845" s="7" t="s">
        <v>35</v>
      </c>
      <c r="G19845" s="6">
        <v>72.180000000000007</v>
      </c>
    </row>
    <row r="19846" spans="1:7" ht="15" thickBot="1" x14ac:dyDescent="0.35">
      <c r="A19846" s="6">
        <v>892.2111744</v>
      </c>
      <c r="B19846" s="19">
        <f>(A19846-G19846)/G19846</f>
        <v>0.5785224111282844</v>
      </c>
      <c r="C19846" s="30" t="s">
        <v>63</v>
      </c>
      <c r="D19846" s="6">
        <v>1000577</v>
      </c>
      <c r="E19846" s="6">
        <v>577</v>
      </c>
      <c r="F19846" s="7" t="s">
        <v>42</v>
      </c>
      <c r="G19846" s="6">
        <v>565.2192</v>
      </c>
    </row>
    <row r="19847" spans="1:7" ht="15" thickBot="1" x14ac:dyDescent="0.35">
      <c r="A19847" s="6">
        <v>892.27944000000002</v>
      </c>
      <c r="B19847" s="19">
        <f>(A19847-G19847)/G19847</f>
        <v>3.9269767996607419</v>
      </c>
      <c r="C19847" s="30" t="s">
        <v>379</v>
      </c>
      <c r="D19847" s="6">
        <v>1002414</v>
      </c>
      <c r="E19847" s="6">
        <v>2414</v>
      </c>
      <c r="F19847" s="7" t="s">
        <v>31</v>
      </c>
      <c r="G19847" s="6">
        <v>181.10079999999999</v>
      </c>
    </row>
    <row r="19848" spans="1:7" ht="15" thickBot="1" x14ac:dyDescent="0.35">
      <c r="A19848" s="6">
        <v>892.97519999999997</v>
      </c>
      <c r="B19848" s="19">
        <f>(A19848-G19848)/G19848</f>
        <v>1.991686993281925</v>
      </c>
      <c r="C19848" s="30" t="s">
        <v>61</v>
      </c>
      <c r="D19848" s="6">
        <v>1000677</v>
      </c>
      <c r="E19848" s="6">
        <v>677</v>
      </c>
      <c r="F19848" s="7" t="s">
        <v>17</v>
      </c>
      <c r="G19848" s="6">
        <v>298.48550399999999</v>
      </c>
    </row>
    <row r="19849" spans="1:7" ht="15" thickBot="1" x14ac:dyDescent="0.35">
      <c r="A19849" s="6">
        <v>893.15316480000001</v>
      </c>
      <c r="B19849" s="19">
        <f>(A19849-G19849)/G19849</f>
        <v>-8.9322247948212474E-2</v>
      </c>
      <c r="C19849" s="30" t="s">
        <v>295</v>
      </c>
      <c r="D19849" s="6">
        <v>1000027</v>
      </c>
      <c r="E19849" s="6">
        <v>27</v>
      </c>
      <c r="F19849" s="7" t="s">
        <v>23</v>
      </c>
      <c r="G19849" s="6">
        <v>980.75654399999996</v>
      </c>
    </row>
    <row r="19850" spans="1:7" ht="15" thickBot="1" x14ac:dyDescent="0.35">
      <c r="A19850" s="6">
        <v>893.26847999999995</v>
      </c>
      <c r="B19850" s="19">
        <f>(A19850-G19850)/G19850</f>
        <v>1.3534803630451517</v>
      </c>
      <c r="C19850" s="30" t="s">
        <v>80</v>
      </c>
      <c r="D19850" s="6">
        <v>1000441</v>
      </c>
      <c r="E19850" s="6">
        <v>441</v>
      </c>
      <c r="F19850" s="7" t="s">
        <v>21</v>
      </c>
      <c r="G19850" s="6">
        <v>379.55212799999998</v>
      </c>
    </row>
    <row r="19851" spans="1:7" ht="15" thickBot="1" x14ac:dyDescent="0.35">
      <c r="A19851" s="6">
        <v>893.80511999999999</v>
      </c>
      <c r="B19851" s="19">
        <f>(A19851-G19851)/G19851</f>
        <v>0.60528223264693004</v>
      </c>
      <c r="C19851" s="30" t="s">
        <v>271</v>
      </c>
      <c r="D19851" s="6">
        <v>1000467</v>
      </c>
      <c r="E19851" s="6">
        <v>467</v>
      </c>
      <c r="F19851" s="7" t="s">
        <v>27</v>
      </c>
      <c r="G19851" s="6">
        <v>556.79001600000004</v>
      </c>
    </row>
    <row r="19852" spans="1:7" ht="15" thickBot="1" x14ac:dyDescent="0.35">
      <c r="A19852" s="6">
        <v>895.51712640000005</v>
      </c>
      <c r="B19852" s="19">
        <f>(A19852-G19852)/G19852</f>
        <v>0.7433474246841596</v>
      </c>
      <c r="C19852" s="30" t="s">
        <v>92</v>
      </c>
      <c r="D19852" s="6">
        <v>1000558</v>
      </c>
      <c r="E19852" s="6">
        <v>558</v>
      </c>
      <c r="F19852" s="7" t="s">
        <v>27</v>
      </c>
      <c r="G19852" s="6">
        <v>513.67679999999996</v>
      </c>
    </row>
    <row r="19853" spans="1:7" ht="15" thickBot="1" x14ac:dyDescent="0.35">
      <c r="A19853" s="6">
        <v>896.33356800000001</v>
      </c>
      <c r="B19853" s="19">
        <f>(A19853-G19853)/G19853</f>
        <v>1.6948808045612742</v>
      </c>
      <c r="C19853" s="30" t="s">
        <v>63</v>
      </c>
      <c r="D19853" s="6">
        <v>1000425</v>
      </c>
      <c r="E19853" s="6">
        <v>425</v>
      </c>
      <c r="F19853" s="7" t="s">
        <v>42</v>
      </c>
      <c r="G19853" s="6">
        <v>332.60601600000001</v>
      </c>
    </row>
    <row r="19854" spans="1:7" ht="15" thickBot="1" x14ac:dyDescent="0.35">
      <c r="A19854" s="6">
        <v>898.267968</v>
      </c>
      <c r="B19854" s="19">
        <f>(A19854-G19854)/G19854</f>
        <v>1.3380237276616158</v>
      </c>
      <c r="C19854" s="30" t="s">
        <v>102</v>
      </c>
      <c r="D19854" s="6">
        <v>1000362</v>
      </c>
      <c r="E19854" s="6">
        <v>362</v>
      </c>
      <c r="F19854" s="7" t="s">
        <v>35</v>
      </c>
      <c r="G19854" s="6">
        <v>384.19968</v>
      </c>
    </row>
    <row r="19855" spans="1:7" ht="15" thickBot="1" x14ac:dyDescent="0.35">
      <c r="A19855" s="6">
        <v>898.64486399999998</v>
      </c>
      <c r="B19855" s="19">
        <f>(A19855-G19855)/G19855</f>
        <v>2.2739750557852245</v>
      </c>
      <c r="C19855" s="30" t="s">
        <v>325</v>
      </c>
      <c r="D19855" s="6">
        <v>1000833</v>
      </c>
      <c r="E19855" s="6">
        <v>833</v>
      </c>
      <c r="F19855" s="7" t="s">
        <v>31</v>
      </c>
      <c r="G19855" s="6">
        <v>274.48128000000003</v>
      </c>
    </row>
    <row r="19856" spans="1:7" ht="15" thickBot="1" x14ac:dyDescent="0.35">
      <c r="A19856" s="6">
        <v>899.85542399999997</v>
      </c>
      <c r="B19856" s="19">
        <f>(A19856-G19856)/G19856</f>
        <v>0.6722531571860102</v>
      </c>
      <c r="C19856" s="30" t="s">
        <v>127</v>
      </c>
      <c r="D19856" s="6">
        <v>1000459</v>
      </c>
      <c r="E19856" s="6">
        <v>459</v>
      </c>
      <c r="F19856" s="7" t="s">
        <v>21</v>
      </c>
      <c r="G19856" s="6">
        <v>538.10956799999997</v>
      </c>
    </row>
    <row r="19857" spans="1:7" ht="15" thickBot="1" x14ac:dyDescent="0.35">
      <c r="A19857" s="6">
        <v>900.21809280000002</v>
      </c>
      <c r="B19857" s="19">
        <f>(A19857-G19857)/G19857</f>
        <v>0.68410621217291356</v>
      </c>
      <c r="C19857" s="30" t="s">
        <v>90</v>
      </c>
      <c r="D19857" s="6">
        <v>1000933</v>
      </c>
      <c r="E19857" s="6">
        <v>933</v>
      </c>
      <c r="F19857" s="7" t="s">
        <v>42</v>
      </c>
      <c r="G19857" s="6">
        <v>534.5376</v>
      </c>
    </row>
    <row r="19858" spans="1:7" ht="15" thickBot="1" x14ac:dyDescent="0.35">
      <c r="A19858" s="6">
        <v>901.28987519999998</v>
      </c>
      <c r="B19858" s="19">
        <f>(A19858-G19858)/G19858</f>
        <v>3.8606969712658556</v>
      </c>
      <c r="C19858" s="30" t="s">
        <v>278</v>
      </c>
      <c r="D19858" s="6">
        <v>1000573</v>
      </c>
      <c r="E19858" s="6">
        <v>573</v>
      </c>
      <c r="F19858" s="7" t="s">
        <v>23</v>
      </c>
      <c r="G19858" s="6">
        <v>185.42400000000001</v>
      </c>
    </row>
    <row r="19859" spans="1:7" ht="15" thickBot="1" x14ac:dyDescent="0.35">
      <c r="A19859" s="6">
        <v>901.58889599999998</v>
      </c>
      <c r="B19859" s="19">
        <f>(A19859-G19859)/G19859</f>
        <v>0.8923499225453484</v>
      </c>
      <c r="C19859" s="30" t="s">
        <v>366</v>
      </c>
      <c r="D19859" s="6">
        <v>1000322</v>
      </c>
      <c r="E19859" s="6">
        <v>322</v>
      </c>
      <c r="F19859" s="7" t="s">
        <v>31</v>
      </c>
      <c r="G19859" s="6">
        <v>476.438784</v>
      </c>
    </row>
    <row r="19860" spans="1:7" ht="15" thickBot="1" x14ac:dyDescent="0.35">
      <c r="A19860" s="6">
        <v>901.8142848</v>
      </c>
      <c r="B19860" s="19">
        <f>(A19860-G19860)/G19860</f>
        <v>11.386698594119618</v>
      </c>
      <c r="C19860" s="30" t="s">
        <v>59</v>
      </c>
      <c r="D19860" s="6">
        <v>1000353</v>
      </c>
      <c r="E19860" s="6">
        <v>353</v>
      </c>
      <c r="F19860" s="7" t="s">
        <v>21</v>
      </c>
      <c r="G19860" s="6">
        <v>72.805055999999993</v>
      </c>
    </row>
    <row r="19861" spans="1:7" ht="15" thickBot="1" x14ac:dyDescent="0.35">
      <c r="A19861" s="6">
        <v>901.87568639999995</v>
      </c>
      <c r="B19861" s="19">
        <f>(A19861-G19861)/G19861</f>
        <v>1.0426550819928768</v>
      </c>
      <c r="C19861" s="30" t="s">
        <v>255</v>
      </c>
      <c r="D19861" s="6">
        <v>1000307</v>
      </c>
      <c r="E19861" s="6">
        <v>307</v>
      </c>
      <c r="F19861" s="7" t="s">
        <v>23</v>
      </c>
      <c r="G19861" s="6">
        <v>441.52127999999999</v>
      </c>
    </row>
    <row r="19862" spans="1:7" ht="15" thickBot="1" x14ac:dyDescent="0.35">
      <c r="A19862" s="6">
        <v>902.13696000000004</v>
      </c>
      <c r="B19862" s="19">
        <f>(A19862-G19862)/G19862</f>
        <v>9.8081775051516757</v>
      </c>
      <c r="C19862" s="30" t="s">
        <v>264</v>
      </c>
      <c r="D19862" s="6">
        <v>1005785</v>
      </c>
      <c r="E19862" s="6">
        <v>2716</v>
      </c>
      <c r="F19862" s="7" t="s">
        <v>19</v>
      </c>
      <c r="G19862" s="6">
        <v>83.468000000000004</v>
      </c>
    </row>
    <row r="19863" spans="1:7" ht="15" thickBot="1" x14ac:dyDescent="0.35">
      <c r="A19863" s="6">
        <v>903.57119999999998</v>
      </c>
      <c r="B19863" s="19">
        <f>(A19863-G19863)/G19863</f>
        <v>10.46663959390863</v>
      </c>
      <c r="C19863" s="30" t="s">
        <v>81</v>
      </c>
      <c r="D19863" s="6">
        <v>1005759</v>
      </c>
      <c r="E19863" s="6">
        <v>2064</v>
      </c>
      <c r="F19863" s="7" t="s">
        <v>35</v>
      </c>
      <c r="G19863" s="6">
        <v>78.8</v>
      </c>
    </row>
    <row r="19864" spans="1:7" ht="15" thickBot="1" x14ac:dyDescent="0.35">
      <c r="A19864" s="6">
        <v>903.58919040000001</v>
      </c>
      <c r="B19864" s="19">
        <f>(A19864-G19864)/G19864</f>
        <v>1.9419226730011878</v>
      </c>
      <c r="C19864" s="30" t="s">
        <v>389</v>
      </c>
      <c r="D19864" s="6">
        <v>1000623</v>
      </c>
      <c r="E19864" s="6">
        <v>623</v>
      </c>
      <c r="F19864" s="7" t="s">
        <v>23</v>
      </c>
      <c r="G19864" s="6">
        <v>307.14240000000001</v>
      </c>
    </row>
    <row r="19865" spans="1:7" ht="15" thickBot="1" x14ac:dyDescent="0.35">
      <c r="A19865" s="6">
        <v>904.161024</v>
      </c>
      <c r="B19865" s="19">
        <f>(A19865-G19865)/G19865</f>
        <v>0.3674387811103465</v>
      </c>
      <c r="C19865" s="30" t="s">
        <v>319</v>
      </c>
      <c r="D19865" s="6">
        <v>1000841</v>
      </c>
      <c r="E19865" s="6">
        <v>841</v>
      </c>
      <c r="F19865" s="7" t="s">
        <v>35</v>
      </c>
      <c r="G19865" s="6">
        <v>661.20767999999998</v>
      </c>
    </row>
    <row r="19866" spans="1:7" ht="15" thickBot="1" x14ac:dyDescent="0.35">
      <c r="A19866" s="6">
        <v>904.69516799999997</v>
      </c>
      <c r="B19866" s="19">
        <f>(A19866-G19866)/G19866</f>
        <v>2.0453123899278802</v>
      </c>
      <c r="C19866" s="30" t="s">
        <v>61</v>
      </c>
      <c r="D19866" s="6">
        <v>1000419</v>
      </c>
      <c r="E19866" s="6">
        <v>419</v>
      </c>
      <c r="F19866" s="7" t="s">
        <v>31</v>
      </c>
      <c r="G19866" s="6">
        <v>297.07795199999998</v>
      </c>
    </row>
    <row r="19867" spans="1:7" ht="15" thickBot="1" x14ac:dyDescent="0.35">
      <c r="A19867" s="6">
        <v>905.06280960000004</v>
      </c>
      <c r="B19867" s="19">
        <f>(A19867-G19867)/G19867</f>
        <v>-2.5327146862516456E-2</v>
      </c>
      <c r="C19867" s="30" t="s">
        <v>142</v>
      </c>
      <c r="D19867" s="6">
        <v>1019344</v>
      </c>
      <c r="E19867" s="6">
        <v>2124</v>
      </c>
      <c r="F19867" s="7" t="s">
        <v>87</v>
      </c>
      <c r="G19867" s="6">
        <v>928.58112000000006</v>
      </c>
    </row>
    <row r="19868" spans="1:7" ht="15" thickBot="1" x14ac:dyDescent="0.35">
      <c r="A19868" s="6">
        <v>905.28072959999997</v>
      </c>
      <c r="B19868" s="19">
        <f>(A19868-G19868)/G19868</f>
        <v>2.5911525953006587</v>
      </c>
      <c r="C19868" s="30" t="s">
        <v>56</v>
      </c>
      <c r="D19868" s="6">
        <v>1000140</v>
      </c>
      <c r="E19868" s="6">
        <v>140</v>
      </c>
      <c r="F19868" s="7" t="s">
        <v>35</v>
      </c>
      <c r="G19868" s="6">
        <v>252.0864</v>
      </c>
    </row>
    <row r="19869" spans="1:7" ht="15" thickBot="1" x14ac:dyDescent="0.35">
      <c r="A19869" s="6">
        <v>910.146432</v>
      </c>
      <c r="B19869" s="19">
        <f>(A19869-G19869)/G19869</f>
        <v>0.7773835823738412</v>
      </c>
      <c r="C19869" s="30" t="s">
        <v>283</v>
      </c>
      <c r="D19869" s="6">
        <v>1000806</v>
      </c>
      <c r="E19869" s="6">
        <v>806</v>
      </c>
      <c r="F19869" s="7" t="s">
        <v>25</v>
      </c>
      <c r="G19869" s="6">
        <v>512.07091200000002</v>
      </c>
    </row>
    <row r="19870" spans="1:7" ht="15" thickBot="1" x14ac:dyDescent="0.35">
      <c r="A19870" s="6">
        <v>910.29694080000002</v>
      </c>
      <c r="B19870" s="19">
        <f>(A19870-G19870)/G19870</f>
        <v>9.4595360955517851</v>
      </c>
      <c r="C19870" s="30" t="s">
        <v>144</v>
      </c>
      <c r="D19870" s="6">
        <v>1000188</v>
      </c>
      <c r="E19870" s="6">
        <v>188</v>
      </c>
      <c r="F19870" s="7" t="s">
        <v>25</v>
      </c>
      <c r="G19870" s="6">
        <v>87.030336000000005</v>
      </c>
    </row>
    <row r="19871" spans="1:7" ht="15" thickBot="1" x14ac:dyDescent="0.35">
      <c r="A19871" s="6">
        <v>910.52732160000005</v>
      </c>
      <c r="B19871" s="19">
        <f>(A19871-G19871)/G19871</f>
        <v>3.1259464134081325</v>
      </c>
      <c r="C19871" s="30" t="s">
        <v>79</v>
      </c>
      <c r="D19871" s="6">
        <v>1000178</v>
      </c>
      <c r="E19871" s="6">
        <v>178</v>
      </c>
      <c r="F19871" s="7" t="s">
        <v>19</v>
      </c>
      <c r="G19871" s="6">
        <v>220.68326400000001</v>
      </c>
    </row>
    <row r="19872" spans="1:7" ht="15" thickBot="1" x14ac:dyDescent="0.35">
      <c r="A19872" s="6">
        <v>910.65262080000002</v>
      </c>
      <c r="B19872" s="19">
        <f>(A19872-G19872)/G19872</f>
        <v>8.6541792187067461</v>
      </c>
      <c r="C19872" s="30" t="s">
        <v>272</v>
      </c>
      <c r="D19872" s="6">
        <v>1000149</v>
      </c>
      <c r="E19872" s="6">
        <v>149</v>
      </c>
      <c r="F19872" s="7" t="s">
        <v>31</v>
      </c>
      <c r="G19872" s="6">
        <v>94.327296000000004</v>
      </c>
    </row>
    <row r="19873" spans="1:7" ht="15" thickBot="1" x14ac:dyDescent="0.35">
      <c r="A19873" s="6">
        <v>911.87441279999996</v>
      </c>
      <c r="B19873" s="19">
        <f>(A19873-G19873)/G19873</f>
        <v>1.2710603630562831</v>
      </c>
      <c r="C19873" s="30" t="s">
        <v>101</v>
      </c>
      <c r="D19873" s="6">
        <v>1000339</v>
      </c>
      <c r="E19873" s="6">
        <v>339</v>
      </c>
      <c r="F19873" s="7" t="s">
        <v>17</v>
      </c>
      <c r="G19873" s="6">
        <v>401.51923199999999</v>
      </c>
    </row>
    <row r="19874" spans="1:7" ht="15" thickBot="1" x14ac:dyDescent="0.35">
      <c r="A19874" s="6">
        <v>912.392832</v>
      </c>
      <c r="B19874" s="19">
        <f>(A19874-G19874)/G19874</f>
        <v>1.9825479952098934</v>
      </c>
      <c r="C19874" s="30" t="s">
        <v>116</v>
      </c>
      <c r="D19874" s="6">
        <v>1000520</v>
      </c>
      <c r="E19874" s="6">
        <v>520</v>
      </c>
      <c r="F19874" s="7" t="s">
        <v>17</v>
      </c>
      <c r="G19874" s="6">
        <v>305.910528</v>
      </c>
    </row>
    <row r="19875" spans="1:7" ht="15" thickBot="1" x14ac:dyDescent="0.35">
      <c r="A19875" s="6">
        <v>912.57728640000005</v>
      </c>
      <c r="B19875" s="19">
        <f>(A19875-G19875)/G19875</f>
        <v>0.68590576959911487</v>
      </c>
      <c r="C19875" s="30" t="s">
        <v>188</v>
      </c>
      <c r="D19875" s="6">
        <v>1000966</v>
      </c>
      <c r="E19875" s="6">
        <v>966</v>
      </c>
      <c r="F19875" s="7" t="s">
        <v>27</v>
      </c>
      <c r="G19875" s="6">
        <v>541.29791999999998</v>
      </c>
    </row>
    <row r="19876" spans="1:7" ht="15" thickBot="1" x14ac:dyDescent="0.35">
      <c r="A19876" s="6">
        <v>912.89253120000001</v>
      </c>
      <c r="B19876" s="19">
        <f>(A19876-G19876)/G19876</f>
        <v>1.1330022262472872</v>
      </c>
      <c r="C19876" s="30" t="s">
        <v>143</v>
      </c>
      <c r="D19876" s="6">
        <v>1000128</v>
      </c>
      <c r="E19876" s="6">
        <v>128</v>
      </c>
      <c r="F19876" s="7" t="s">
        <v>25</v>
      </c>
      <c r="G19876" s="6">
        <v>427.98480000000001</v>
      </c>
    </row>
    <row r="19877" spans="1:7" ht="15" thickBot="1" x14ac:dyDescent="0.35">
      <c r="A19877" s="6">
        <v>915.97792000000004</v>
      </c>
      <c r="B19877" s="19">
        <f>(A19877-G19877)/G19877</f>
        <v>2.1538116591928254</v>
      </c>
      <c r="C19877" s="30" t="s">
        <v>371</v>
      </c>
      <c r="D19877" s="6">
        <v>1002387</v>
      </c>
      <c r="E19877" s="6">
        <v>2387</v>
      </c>
      <c r="F19877" s="7" t="s">
        <v>87</v>
      </c>
      <c r="G19877" s="6">
        <v>290.43520000000001</v>
      </c>
    </row>
    <row r="19878" spans="1:7" ht="15" thickBot="1" x14ac:dyDescent="0.35">
      <c r="A19878" s="6">
        <v>917.62919039999997</v>
      </c>
      <c r="B19878" s="19">
        <f>(A19878-G19878)/G19878</f>
        <v>3.8600860398533019</v>
      </c>
      <c r="C19878" s="30" t="s">
        <v>370</v>
      </c>
      <c r="D19878" s="6">
        <v>1000117</v>
      </c>
      <c r="E19878" s="6">
        <v>117</v>
      </c>
      <c r="F19878" s="7" t="s">
        <v>21</v>
      </c>
      <c r="G19878" s="6">
        <v>188.809248</v>
      </c>
    </row>
    <row r="19879" spans="1:7" ht="15" thickBot="1" x14ac:dyDescent="0.35">
      <c r="A19879" s="6">
        <v>919.83340799999996</v>
      </c>
      <c r="B19879" s="19">
        <f>(A19879-G19879)/G19879</f>
        <v>0.56901191005657337</v>
      </c>
      <c r="C19879" s="30" t="s">
        <v>63</v>
      </c>
      <c r="D19879" s="6">
        <v>1000488</v>
      </c>
      <c r="E19879" s="6">
        <v>488</v>
      </c>
      <c r="F19879" s="7" t="s">
        <v>19</v>
      </c>
      <c r="G19879" s="6">
        <v>586.25011199999994</v>
      </c>
    </row>
    <row r="19880" spans="1:7" ht="15" thickBot="1" x14ac:dyDescent="0.35">
      <c r="A19880" s="6">
        <v>922.27616</v>
      </c>
      <c r="B19880" s="19">
        <f>(A19880-G19880)/G19880</f>
        <v>5.4012815387348976</v>
      </c>
      <c r="C19880" s="30" t="s">
        <v>251</v>
      </c>
      <c r="D19880" s="6">
        <v>1002503</v>
      </c>
      <c r="E19880" s="6">
        <v>2503</v>
      </c>
      <c r="F19880" s="7" t="s">
        <v>42</v>
      </c>
      <c r="G19880" s="6">
        <v>144.07679999999999</v>
      </c>
    </row>
    <row r="19881" spans="1:7" ht="15" thickBot="1" x14ac:dyDescent="0.35">
      <c r="A19881" s="6">
        <v>924.35915520000003</v>
      </c>
      <c r="B19881" s="19">
        <f>(A19881-G19881)/G19881</f>
        <v>9.3736077294019804</v>
      </c>
      <c r="C19881" s="30" t="s">
        <v>179</v>
      </c>
      <c r="D19881" s="6">
        <v>1000199</v>
      </c>
      <c r="E19881" s="6">
        <v>199</v>
      </c>
      <c r="F19881" s="7" t="s">
        <v>21</v>
      </c>
      <c r="G19881" s="6">
        <v>89.106815999999995</v>
      </c>
    </row>
    <row r="19882" spans="1:7" ht="15" thickBot="1" x14ac:dyDescent="0.35">
      <c r="A19882" s="6">
        <v>925.08479999999997</v>
      </c>
      <c r="B19882" s="19">
        <f>(A19882-G19882)/G19882</f>
        <v>25.182633306917243</v>
      </c>
      <c r="C19882" s="30" t="s">
        <v>96</v>
      </c>
      <c r="D19882" s="6">
        <v>1006014</v>
      </c>
      <c r="E19882" s="6">
        <v>1723</v>
      </c>
      <c r="F19882" s="7" t="s">
        <v>87</v>
      </c>
      <c r="G19882" s="6">
        <v>35.332000000000001</v>
      </c>
    </row>
    <row r="19883" spans="1:7" ht="15" thickBot="1" x14ac:dyDescent="0.35">
      <c r="A19883" s="6">
        <v>926.48649599999999</v>
      </c>
      <c r="B19883" s="19">
        <f>(A19883-G19883)/G19883</f>
        <v>0.3475336153813931</v>
      </c>
      <c r="C19883" s="30" t="s">
        <v>285</v>
      </c>
      <c r="D19883" s="6">
        <v>1000931</v>
      </c>
      <c r="E19883" s="6">
        <v>931</v>
      </c>
      <c r="F19883" s="7" t="s">
        <v>42</v>
      </c>
      <c r="G19883" s="6">
        <v>687.54240000000004</v>
      </c>
    </row>
    <row r="19884" spans="1:7" ht="15" thickBot="1" x14ac:dyDescent="0.35">
      <c r="A19884" s="6">
        <v>930.38100480000003</v>
      </c>
      <c r="B19884" s="19">
        <f>(A19884-G19884)/G19884</f>
        <v>3.7755575813421771</v>
      </c>
      <c r="C19884" s="30" t="s">
        <v>248</v>
      </c>
      <c r="D19884" s="6">
        <v>1000127</v>
      </c>
      <c r="E19884" s="6">
        <v>127</v>
      </c>
      <c r="F19884" s="7" t="s">
        <v>27</v>
      </c>
      <c r="G19884" s="6">
        <v>194.82144</v>
      </c>
    </row>
    <row r="19885" spans="1:7" ht="15" thickBot="1" x14ac:dyDescent="0.35">
      <c r="A19885" s="6">
        <v>930.93312000000003</v>
      </c>
      <c r="B19885" s="19">
        <f>(A19885-G19885)/G19885</f>
        <v>11.788509724691275</v>
      </c>
      <c r="C19885" s="30" t="s">
        <v>362</v>
      </c>
      <c r="D19885" s="6">
        <v>1000257</v>
      </c>
      <c r="E19885" s="6">
        <v>257</v>
      </c>
      <c r="F19885" s="7" t="s">
        <v>23</v>
      </c>
      <c r="G19885" s="6">
        <v>72.794495999999995</v>
      </c>
    </row>
    <row r="19886" spans="1:7" ht="15" thickBot="1" x14ac:dyDescent="0.35">
      <c r="A19886" s="6">
        <v>932.25599999999997</v>
      </c>
      <c r="B19886" s="19">
        <f>(A19886-G19886)/G19886</f>
        <v>43.699654775604138</v>
      </c>
      <c r="C19886" s="30" t="s">
        <v>304</v>
      </c>
      <c r="D19886" s="6">
        <v>1006135</v>
      </c>
      <c r="E19886" s="6">
        <v>2472</v>
      </c>
      <c r="F19886" s="7" t="s">
        <v>21</v>
      </c>
      <c r="G19886" s="6">
        <v>20.856000000000002</v>
      </c>
    </row>
    <row r="19887" spans="1:7" ht="15" thickBot="1" x14ac:dyDescent="0.35">
      <c r="A19887" s="6">
        <v>932.25599999999997</v>
      </c>
      <c r="B19887" s="19">
        <f>(A19887-G19887)/G19887</f>
        <v>10.372859025032939</v>
      </c>
      <c r="C19887" s="30" t="s">
        <v>16</v>
      </c>
      <c r="D19887" s="6">
        <v>1006043</v>
      </c>
      <c r="E19887" s="6">
        <v>852</v>
      </c>
      <c r="F19887" s="7" t="s">
        <v>21</v>
      </c>
      <c r="G19887" s="6">
        <v>81.971999999999994</v>
      </c>
    </row>
    <row r="19888" spans="1:7" ht="15" thickBot="1" x14ac:dyDescent="0.35">
      <c r="A19888" s="6">
        <v>932.25599999999997</v>
      </c>
      <c r="B19888" s="19">
        <f>(A19888-G19888)/G19888</f>
        <v>9.2225536207728407</v>
      </c>
      <c r="C19888" s="30" t="s">
        <v>24</v>
      </c>
      <c r="D19888" s="6">
        <v>1005487</v>
      </c>
      <c r="E19888" s="6">
        <v>2408</v>
      </c>
      <c r="F19888" s="7" t="s">
        <v>31</v>
      </c>
      <c r="G19888" s="6">
        <v>91.195999999999998</v>
      </c>
    </row>
    <row r="19889" spans="1:7" ht="15" thickBot="1" x14ac:dyDescent="0.35">
      <c r="A19889" s="6">
        <v>934.78919040000005</v>
      </c>
      <c r="B19889" s="19">
        <f>(A19889-G19889)/G19889</f>
        <v>4.5498931330428078</v>
      </c>
      <c r="C19889" s="30" t="s">
        <v>111</v>
      </c>
      <c r="D19889" s="6">
        <v>1000296</v>
      </c>
      <c r="E19889" s="6">
        <v>296</v>
      </c>
      <c r="F19889" s="7" t="s">
        <v>19</v>
      </c>
      <c r="G19889" s="6">
        <v>168.433728</v>
      </c>
    </row>
    <row r="19890" spans="1:7" ht="15" thickBot="1" x14ac:dyDescent="0.35">
      <c r="A19890" s="6">
        <v>937.33078399999999</v>
      </c>
      <c r="B19890" s="19">
        <f>(A19890-G19890)/G19890</f>
        <v>2.8763944470912075</v>
      </c>
      <c r="C19890" s="30" t="s">
        <v>336</v>
      </c>
      <c r="D19890" s="6">
        <v>1002178</v>
      </c>
      <c r="E19890" s="6">
        <v>2178</v>
      </c>
      <c r="F19890" s="7" t="s">
        <v>27</v>
      </c>
      <c r="G19890" s="6">
        <v>241.8048</v>
      </c>
    </row>
    <row r="19891" spans="1:7" ht="15" thickBot="1" x14ac:dyDescent="0.35">
      <c r="A19891" s="6">
        <v>939.74499839999999</v>
      </c>
      <c r="B19891" s="19">
        <f>(A19891-G19891)/G19891</f>
        <v>0.60844203601039759</v>
      </c>
      <c r="C19891" s="30" t="s">
        <v>225</v>
      </c>
      <c r="D19891" s="6">
        <v>1000973</v>
      </c>
      <c r="E19891" s="6">
        <v>973</v>
      </c>
      <c r="F19891" s="7" t="s">
        <v>19</v>
      </c>
      <c r="G19891" s="6">
        <v>584.25792000000001</v>
      </c>
    </row>
    <row r="19892" spans="1:7" ht="15" thickBot="1" x14ac:dyDescent="0.35">
      <c r="A19892" s="6">
        <v>942.68977919999998</v>
      </c>
      <c r="B19892" s="19">
        <f>(A19892-G19892)/G19892</f>
        <v>0.62887973605330671</v>
      </c>
      <c r="C19892" s="30" t="s">
        <v>94</v>
      </c>
      <c r="D19892" s="6">
        <v>1000310</v>
      </c>
      <c r="E19892" s="6">
        <v>310</v>
      </c>
      <c r="F19892" s="7" t="s">
        <v>19</v>
      </c>
      <c r="G19892" s="6">
        <v>578.73504000000003</v>
      </c>
    </row>
    <row r="19893" spans="1:7" ht="15" thickBot="1" x14ac:dyDescent="0.35">
      <c r="A19893" s="6">
        <v>953.81727999999998</v>
      </c>
      <c r="B19893" s="19">
        <f>(A19893-G19893)/G19893</f>
        <v>5.6720665263911902</v>
      </c>
      <c r="C19893" s="30" t="s">
        <v>329</v>
      </c>
      <c r="D19893" s="6">
        <v>1003422</v>
      </c>
      <c r="E19893" s="6">
        <v>1465</v>
      </c>
      <c r="F19893" s="7" t="s">
        <v>17</v>
      </c>
      <c r="G19893" s="6">
        <v>142.95679999999999</v>
      </c>
    </row>
    <row r="19894" spans="1:7" ht="15" thickBot="1" x14ac:dyDescent="0.35">
      <c r="A19894" s="6">
        <v>960.13216</v>
      </c>
      <c r="B19894" s="19">
        <f>(A19894-G19894)/G19894</f>
        <v>19.11135464843488</v>
      </c>
      <c r="C19894" s="30" t="s">
        <v>252</v>
      </c>
      <c r="D19894" s="6">
        <v>1004390</v>
      </c>
      <c r="E19894" s="6">
        <v>386</v>
      </c>
      <c r="F19894" s="7" t="s">
        <v>35</v>
      </c>
      <c r="G19894" s="6">
        <v>47.7408</v>
      </c>
    </row>
    <row r="19895" spans="1:7" ht="15" thickBot="1" x14ac:dyDescent="0.35">
      <c r="A19895" s="6">
        <v>965.72436479999999</v>
      </c>
      <c r="B19895" s="19">
        <f>(A19895-G19895)/G19895</f>
        <v>2.614281177020084</v>
      </c>
      <c r="C19895" s="30" t="s">
        <v>345</v>
      </c>
      <c r="D19895" s="6">
        <v>1002123</v>
      </c>
      <c r="E19895" s="6">
        <v>2123</v>
      </c>
      <c r="F19895" s="7" t="s">
        <v>31</v>
      </c>
      <c r="G19895" s="6">
        <v>267.1968</v>
      </c>
    </row>
    <row r="19896" spans="1:7" ht="15" thickBot="1" x14ac:dyDescent="0.35">
      <c r="A19896" s="6">
        <v>966.84473600000001</v>
      </c>
      <c r="B19896" s="19">
        <f>(A19896-G19896)/G19896</f>
        <v>3.7485969792698066</v>
      </c>
      <c r="C19896" s="30" t="s">
        <v>95</v>
      </c>
      <c r="D19896" s="6">
        <v>1003863</v>
      </c>
      <c r="E19896" s="6">
        <v>1062</v>
      </c>
      <c r="F19896" s="7" t="s">
        <v>42</v>
      </c>
      <c r="G19896" s="6">
        <v>203.60640000000001</v>
      </c>
    </row>
    <row r="19897" spans="1:7" ht="15" thickBot="1" x14ac:dyDescent="0.35">
      <c r="A19897" s="6">
        <v>972.54693120000002</v>
      </c>
      <c r="B19897" s="19">
        <f>(A19897-G19897)/G19897</f>
        <v>2.9162038502177667</v>
      </c>
      <c r="C19897" s="30" t="s">
        <v>59</v>
      </c>
      <c r="D19897" s="6">
        <v>1001893</v>
      </c>
      <c r="E19897" s="6">
        <v>1893</v>
      </c>
      <c r="F19897" s="7" t="s">
        <v>31</v>
      </c>
      <c r="G19897" s="6">
        <v>248.33920000000001</v>
      </c>
    </row>
    <row r="19898" spans="1:7" ht="15" thickBot="1" x14ac:dyDescent="0.35">
      <c r="A19898" s="6">
        <v>988.08007999999995</v>
      </c>
      <c r="B19898" s="19">
        <f>(A19898-G19898)/G19898</f>
        <v>5.3514352566080419</v>
      </c>
      <c r="C19898" s="30" t="s">
        <v>43</v>
      </c>
      <c r="D19898" s="6">
        <v>1004433</v>
      </c>
      <c r="E19898" s="6">
        <v>1196</v>
      </c>
      <c r="F19898" s="7" t="s">
        <v>31</v>
      </c>
      <c r="G19898" s="6">
        <v>155.56800000000001</v>
      </c>
    </row>
    <row r="19899" spans="1:7" ht="15" thickBot="1" x14ac:dyDescent="0.35">
      <c r="A19899" s="6">
        <v>993.23743999999999</v>
      </c>
      <c r="B19899" s="19">
        <f>(A19899-G19899)/G19899</f>
        <v>6.5276283559285027</v>
      </c>
      <c r="C19899" s="30" t="s">
        <v>36</v>
      </c>
      <c r="D19899" s="6">
        <v>1003048</v>
      </c>
      <c r="E19899" s="6">
        <v>1637</v>
      </c>
      <c r="F19899" s="7" t="s">
        <v>25</v>
      </c>
      <c r="G19899" s="6">
        <v>131.94560000000001</v>
      </c>
    </row>
    <row r="19900" spans="1:7" ht="15" thickBot="1" x14ac:dyDescent="0.35">
      <c r="A19900" s="6">
        <v>1005.804301</v>
      </c>
      <c r="B19900" s="19">
        <f>(A19900-G19900)/G19900</f>
        <v>96.894212898076773</v>
      </c>
      <c r="C19900" s="30" t="s">
        <v>214</v>
      </c>
      <c r="D19900" s="6">
        <v>1001547</v>
      </c>
      <c r="E19900" s="6">
        <v>1547</v>
      </c>
      <c r="F19900" s="7" t="s">
        <v>35</v>
      </c>
      <c r="G19900" s="6">
        <v>10.2744</v>
      </c>
    </row>
    <row r="19901" spans="1:7" ht="15" thickBot="1" x14ac:dyDescent="0.35">
      <c r="A19901" s="6">
        <v>1010.1832000000001</v>
      </c>
      <c r="B19901" s="19">
        <f>(A19901-G19901)/G19901</f>
        <v>4.4994033412887822</v>
      </c>
      <c r="C19901" s="30" t="s">
        <v>29</v>
      </c>
      <c r="D19901" s="6">
        <v>1004312</v>
      </c>
      <c r="E19901" s="6">
        <v>16</v>
      </c>
      <c r="F19901" s="7" t="s">
        <v>21</v>
      </c>
      <c r="G19901" s="6">
        <v>183.68960000000001</v>
      </c>
    </row>
    <row r="19902" spans="1:7" ht="15" thickBot="1" x14ac:dyDescent="0.35">
      <c r="A19902" s="6">
        <v>1014.783078</v>
      </c>
      <c r="B19902" s="19">
        <f>(A19902-G19902)/G19902</f>
        <v>0.6801062140198294</v>
      </c>
      <c r="C19902" s="30" t="s">
        <v>142</v>
      </c>
      <c r="D19902" s="6">
        <v>1001215</v>
      </c>
      <c r="E19902" s="6">
        <v>1215</v>
      </c>
      <c r="F19902" s="7" t="s">
        <v>21</v>
      </c>
      <c r="G19902" s="6">
        <v>603.99936000000002</v>
      </c>
    </row>
    <row r="19903" spans="1:7" ht="15" thickBot="1" x14ac:dyDescent="0.35">
      <c r="A19903" s="6">
        <v>1026.2846460000001</v>
      </c>
      <c r="B19903" s="19">
        <f>(A19903-G19903)/G19903</f>
        <v>1.567764182977305</v>
      </c>
      <c r="C19903" s="30" t="s">
        <v>316</v>
      </c>
      <c r="D19903" s="6">
        <v>1001148</v>
      </c>
      <c r="E19903" s="6">
        <v>1148</v>
      </c>
      <c r="F19903" s="7" t="s">
        <v>25</v>
      </c>
      <c r="G19903" s="6">
        <v>399.68025599999999</v>
      </c>
    </row>
    <row r="19904" spans="1:7" ht="15" thickBot="1" x14ac:dyDescent="0.35">
      <c r="A19904" s="6">
        <v>1029.71648</v>
      </c>
      <c r="B19904" s="19">
        <f>(A19904-G19904)/G19904</f>
        <v>4.787421089548749</v>
      </c>
      <c r="C19904" s="30" t="s">
        <v>101</v>
      </c>
      <c r="D19904" s="6">
        <v>1002303</v>
      </c>
      <c r="E19904" s="6">
        <v>2303</v>
      </c>
      <c r="F19904" s="7" t="s">
        <v>23</v>
      </c>
      <c r="G19904" s="6">
        <v>177.92320000000001</v>
      </c>
    </row>
    <row r="19905" spans="1:7" ht="15" thickBot="1" x14ac:dyDescent="0.35">
      <c r="A19905" s="6">
        <v>1063.5424800000001</v>
      </c>
      <c r="B19905" s="19">
        <f>(A19905-G19905)/G19905</f>
        <v>5.8736975719722038</v>
      </c>
      <c r="C19905" s="30" t="s">
        <v>268</v>
      </c>
      <c r="D19905" s="6">
        <v>1003858</v>
      </c>
      <c r="E19905" s="6">
        <v>570</v>
      </c>
      <c r="F19905" s="7" t="s">
        <v>27</v>
      </c>
      <c r="G19905" s="6">
        <v>154.72640000000001</v>
      </c>
    </row>
    <row r="19906" spans="1:7" ht="15" thickBot="1" x14ac:dyDescent="0.35">
      <c r="A19906" s="6">
        <v>1074.3928000000001</v>
      </c>
      <c r="B19906" s="19">
        <f>(A19906-G19906)/G19906</f>
        <v>4.7102870894773554</v>
      </c>
      <c r="C19906" s="30" t="s">
        <v>212</v>
      </c>
      <c r="D19906" s="6">
        <v>1003056</v>
      </c>
      <c r="E19906" s="6">
        <v>1359</v>
      </c>
      <c r="F19906" s="7" t="s">
        <v>19</v>
      </c>
      <c r="G19906" s="6">
        <v>188.15039999999999</v>
      </c>
    </row>
    <row r="19907" spans="1:7" ht="15" thickBot="1" x14ac:dyDescent="0.35">
      <c r="A19907" s="6">
        <v>1077.1368190000001</v>
      </c>
      <c r="B19907" s="19">
        <f>(A19907-G19907)/G19907</f>
        <v>2.4181069094997723</v>
      </c>
      <c r="C19907" s="30" t="s">
        <v>246</v>
      </c>
      <c r="D19907" s="6">
        <v>1000025</v>
      </c>
      <c r="E19907" s="6">
        <v>25</v>
      </c>
      <c r="F19907" s="7" t="s">
        <v>27</v>
      </c>
      <c r="G19907" s="6">
        <v>315.12671999999998</v>
      </c>
    </row>
    <row r="19908" spans="1:7" ht="15" thickBot="1" x14ac:dyDescent="0.35">
      <c r="A19908" s="6">
        <v>1081.958384</v>
      </c>
      <c r="B19908" s="19">
        <f>(A19908-G19908)/G19908</f>
        <v>4.1791736746166688</v>
      </c>
      <c r="C19908" s="30" t="s">
        <v>335</v>
      </c>
      <c r="D19908" s="6">
        <v>1003901</v>
      </c>
      <c r="E19908" s="6">
        <v>2452</v>
      </c>
      <c r="F19908" s="7" t="s">
        <v>87</v>
      </c>
      <c r="G19908" s="6">
        <v>208.90559999999999</v>
      </c>
    </row>
    <row r="19909" spans="1:7" ht="15" thickBot="1" x14ac:dyDescent="0.35">
      <c r="A19909" s="6">
        <v>1086.809702</v>
      </c>
      <c r="B19909" s="19">
        <f>(A19909-G19909)/G19909</f>
        <v>-0.17425293959682264</v>
      </c>
      <c r="C19909" s="30" t="s">
        <v>94</v>
      </c>
      <c r="D19909" s="6">
        <v>1018281</v>
      </c>
      <c r="E19909" s="6">
        <v>1480</v>
      </c>
      <c r="F19909" s="7" t="s">
        <v>87</v>
      </c>
      <c r="G19909" s="6">
        <v>1316.15328</v>
      </c>
    </row>
    <row r="19910" spans="1:7" ht="15" thickBot="1" x14ac:dyDescent="0.35">
      <c r="A19910" s="6">
        <v>1107.83296</v>
      </c>
      <c r="B19910" s="19">
        <f>(A19910-G19910)/G19910</f>
        <v>4.3133679169992014</v>
      </c>
      <c r="C19910" s="30" t="s">
        <v>222</v>
      </c>
      <c r="D19910" s="6">
        <v>1002566</v>
      </c>
      <c r="E19910" s="6">
        <v>2566</v>
      </c>
      <c r="F19910" s="7" t="s">
        <v>21</v>
      </c>
      <c r="G19910" s="6">
        <v>208.4992</v>
      </c>
    </row>
    <row r="19911" spans="1:7" ht="15" thickBot="1" x14ac:dyDescent="0.35">
      <c r="A19911" s="6">
        <v>1108.8396290000001</v>
      </c>
      <c r="B19911" s="19">
        <f>(A19911-G19911)/G19911</f>
        <v>-8.3651595731317765E-2</v>
      </c>
      <c r="C19911" s="30" t="s">
        <v>279</v>
      </c>
      <c r="D19911" s="6">
        <v>1017006</v>
      </c>
      <c r="E19911" s="6">
        <v>588</v>
      </c>
      <c r="F19911" s="7" t="s">
        <v>87</v>
      </c>
      <c r="G19911" s="6">
        <v>1210.0633600000001</v>
      </c>
    </row>
    <row r="19912" spans="1:7" ht="15" thickBot="1" x14ac:dyDescent="0.35">
      <c r="A19912" s="6">
        <v>1131.328512</v>
      </c>
      <c r="B19912" s="19">
        <f>(A19912-G19912)/G19912</f>
        <v>14.953978339350179</v>
      </c>
      <c r="C19912" s="30" t="s">
        <v>363</v>
      </c>
      <c r="D19912" s="6">
        <v>1006116</v>
      </c>
      <c r="E19912" s="6">
        <v>1204</v>
      </c>
      <c r="F19912" s="7" t="s">
        <v>31</v>
      </c>
      <c r="G19912" s="6">
        <v>70.912000000000006</v>
      </c>
    </row>
    <row r="19913" spans="1:7" ht="15" thickBot="1" x14ac:dyDescent="0.35">
      <c r="A19913" s="6">
        <v>1207.155456</v>
      </c>
      <c r="B19913" s="19">
        <f>(A19913-G19913)/G19913</f>
        <v>6.269918674118327</v>
      </c>
      <c r="C19913" s="30" t="s">
        <v>97</v>
      </c>
      <c r="D19913" s="6">
        <v>1005196</v>
      </c>
      <c r="E19913" s="6">
        <v>885</v>
      </c>
      <c r="F19913" s="7" t="s">
        <v>17</v>
      </c>
      <c r="G19913" s="6">
        <v>166.048</v>
      </c>
    </row>
    <row r="19914" spans="1:7" ht="15" thickBot="1" x14ac:dyDescent="0.35">
      <c r="A19914" s="6">
        <v>1215.6836639999999</v>
      </c>
      <c r="B19914" s="19">
        <f>(A19914-G19914)/G19914</f>
        <v>5.2856954119029096</v>
      </c>
      <c r="C19914" s="30" t="s">
        <v>137</v>
      </c>
      <c r="D19914" s="6">
        <v>1004009</v>
      </c>
      <c r="E19914" s="6">
        <v>1217</v>
      </c>
      <c r="F19914" s="7" t="s">
        <v>23</v>
      </c>
      <c r="G19914" s="6">
        <v>193.40479999999999</v>
      </c>
    </row>
    <row r="19915" spans="1:7" ht="15" thickBot="1" x14ac:dyDescent="0.35">
      <c r="A19915" s="6">
        <v>1257.2553760000001</v>
      </c>
      <c r="B19915" s="19">
        <f>(A19915-G19915)/G19915</f>
        <v>6.4421287860132974</v>
      </c>
      <c r="C19915" s="30" t="s">
        <v>372</v>
      </c>
      <c r="D19915" s="6">
        <v>1002618</v>
      </c>
      <c r="E19915" s="6">
        <v>2618</v>
      </c>
      <c r="F19915" s="7" t="s">
        <v>35</v>
      </c>
      <c r="G19915" s="6">
        <v>168.9376</v>
      </c>
    </row>
    <row r="19916" spans="1:7" ht="15" thickBot="1" x14ac:dyDescent="0.35">
      <c r="A19916" s="6">
        <v>1258.4658939999999</v>
      </c>
      <c r="B19916" s="19">
        <f>(A19916-G19916)/G19916</f>
        <v>3.9431314103369823</v>
      </c>
      <c r="C19916" s="30" t="s">
        <v>130</v>
      </c>
      <c r="D19916" s="6">
        <v>1002010</v>
      </c>
      <c r="E19916" s="6">
        <v>2010</v>
      </c>
      <c r="F19916" s="7" t="s">
        <v>25</v>
      </c>
      <c r="G19916" s="6">
        <v>254.58879999999999</v>
      </c>
    </row>
    <row r="19917" spans="1:7" ht="15" thickBot="1" x14ac:dyDescent="0.35">
      <c r="A19917" s="6">
        <v>1259.8364160000001</v>
      </c>
      <c r="B19917" s="19">
        <f>(A19917-G19917)/G19917</f>
        <v>5.5893231572604938</v>
      </c>
      <c r="C19917" s="30" t="s">
        <v>37</v>
      </c>
      <c r="D19917" s="6">
        <v>1005355</v>
      </c>
      <c r="E19917" s="6">
        <v>199</v>
      </c>
      <c r="F19917" s="7" t="s">
        <v>31</v>
      </c>
      <c r="G19917" s="6">
        <v>191.1936</v>
      </c>
    </row>
    <row r="19918" spans="1:7" ht="15" thickBot="1" x14ac:dyDescent="0.35">
      <c r="A19918" s="6">
        <v>1288.3710530000001</v>
      </c>
      <c r="B19918" s="19">
        <f>(A19918-G19918)/G19918</f>
        <v>-6.8468735587114679E-2</v>
      </c>
      <c r="C19918" s="30" t="s">
        <v>354</v>
      </c>
      <c r="D19918" s="6">
        <v>1000030</v>
      </c>
      <c r="E19918" s="6">
        <v>30</v>
      </c>
      <c r="F19918" s="7" t="s">
        <v>35</v>
      </c>
      <c r="G19918" s="6">
        <v>1383.0679680000001</v>
      </c>
    </row>
    <row r="19919" spans="1:7" ht="15" thickBot="1" x14ac:dyDescent="0.35">
      <c r="A19919" s="6">
        <v>1322.797632</v>
      </c>
      <c r="B19919" s="19">
        <f>(A19919-G19919)/G19919</f>
        <v>14.114475699060607</v>
      </c>
      <c r="C19919" s="30" t="s">
        <v>97</v>
      </c>
      <c r="D19919" s="6">
        <v>1000019</v>
      </c>
      <c r="E19919" s="6">
        <v>19</v>
      </c>
      <c r="F19919" s="7" t="s">
        <v>35</v>
      </c>
      <c r="G19919" s="6">
        <v>87.518591999999998</v>
      </c>
    </row>
    <row r="19920" spans="1:7" ht="15" thickBot="1" x14ac:dyDescent="0.35">
      <c r="A19920" s="6">
        <v>1368.799411</v>
      </c>
      <c r="B19920" s="19">
        <f>(A19920-G19920)/G19920</f>
        <v>8.5467083858746591</v>
      </c>
      <c r="C19920" s="30" t="s">
        <v>53</v>
      </c>
      <c r="D19920" s="6">
        <v>1002074</v>
      </c>
      <c r="E19920" s="6">
        <v>2074</v>
      </c>
      <c r="F19920" s="7" t="s">
        <v>21</v>
      </c>
      <c r="G19920" s="6">
        <v>143.3792</v>
      </c>
    </row>
    <row r="19921" spans="1:7" ht="15" thickBot="1" x14ac:dyDescent="0.35">
      <c r="A19921" s="6">
        <v>1423.7184</v>
      </c>
      <c r="B19921" s="19">
        <f>(A19921-G19921)/G19921</f>
        <v>1.8453440835706627</v>
      </c>
      <c r="C19921" s="30" t="s">
        <v>301</v>
      </c>
      <c r="D19921" s="6">
        <v>1000017</v>
      </c>
      <c r="E19921" s="6">
        <v>17</v>
      </c>
      <c r="F19921" s="7" t="s">
        <v>42</v>
      </c>
      <c r="G19921" s="6">
        <v>500.36774400000002</v>
      </c>
    </row>
    <row r="19922" spans="1:7" ht="15" thickBot="1" x14ac:dyDescent="0.35">
      <c r="A19922" s="6">
        <v>1508.5521980000001</v>
      </c>
      <c r="B19922" s="19">
        <f>(A19922-G19922)/G19922</f>
        <v>70.698812763876717</v>
      </c>
      <c r="C19922" s="30" t="s">
        <v>363</v>
      </c>
      <c r="D19922" s="6">
        <v>1000018</v>
      </c>
      <c r="E19922" s="6">
        <v>18</v>
      </c>
      <c r="F19922" s="7" t="s">
        <v>21</v>
      </c>
      <c r="G19922" s="6">
        <v>21.040127999999999</v>
      </c>
    </row>
    <row r="19923" spans="1:7" ht="15" thickBot="1" x14ac:dyDescent="0.35">
      <c r="A19923" s="6">
        <v>1573.0823680000001</v>
      </c>
      <c r="B19923" s="19">
        <f>(A19923-G19923)/G19923</f>
        <v>18.183931317073171</v>
      </c>
      <c r="C19923" s="30" t="s">
        <v>73</v>
      </c>
      <c r="D19923" s="6">
        <v>1004679</v>
      </c>
      <c r="E19923" s="6">
        <v>341</v>
      </c>
      <c r="F19923" s="7" t="s">
        <v>27</v>
      </c>
      <c r="G19923" s="6">
        <v>82</v>
      </c>
    </row>
    <row r="19924" spans="1:7" ht="15" thickBot="1" x14ac:dyDescent="0.35">
      <c r="A19924" s="6">
        <v>1710.999264</v>
      </c>
      <c r="B19924" s="19">
        <f>(A19924-G19924)/G19924</f>
        <v>7.1682773950106178</v>
      </c>
      <c r="C19924" s="30" t="s">
        <v>299</v>
      </c>
      <c r="D19924" s="6">
        <v>1004967</v>
      </c>
      <c r="E19924" s="6">
        <v>1022</v>
      </c>
      <c r="F19924" s="7" t="s">
        <v>87</v>
      </c>
      <c r="G19924" s="6">
        <v>209.46879999999999</v>
      </c>
    </row>
    <row r="19925" spans="1:7" ht="15" thickBot="1" x14ac:dyDescent="0.35">
      <c r="A19925" s="6">
        <v>1797.9883580000001</v>
      </c>
      <c r="B19925" s="19">
        <f>(A19925-G19925)/G19925</f>
        <v>1.9998592726537494</v>
      </c>
      <c r="C19925" s="30" t="s">
        <v>272</v>
      </c>
      <c r="D19925" s="6">
        <v>1000022</v>
      </c>
      <c r="E19925" s="6">
        <v>22</v>
      </c>
      <c r="F19925" s="7" t="s">
        <v>19</v>
      </c>
      <c r="G19925" s="6">
        <v>599.35756800000001</v>
      </c>
    </row>
    <row r="19926" spans="1:7" ht="15" thickBot="1" x14ac:dyDescent="0.35">
      <c r="A19926" s="6">
        <v>1810.1256189999999</v>
      </c>
      <c r="B19926" s="19">
        <f>(A19926-G19926)/G19926</f>
        <v>146.21255847430058</v>
      </c>
      <c r="C19926" s="30" t="s">
        <v>385</v>
      </c>
      <c r="D19926" s="6">
        <v>1006118</v>
      </c>
      <c r="E19926" s="6">
        <v>2744</v>
      </c>
      <c r="F19926" s="7" t="s">
        <v>19</v>
      </c>
      <c r="G19926" s="6">
        <v>12.295999999999999</v>
      </c>
    </row>
    <row r="19927" spans="1:7" ht="15" thickBot="1" x14ac:dyDescent="0.35">
      <c r="A19927" s="6">
        <v>1877.4742269999999</v>
      </c>
      <c r="B19927" s="19">
        <f>(A19927-G19927)/G19927</f>
        <v>0.61791981589279543</v>
      </c>
      <c r="C19927" s="30" t="s">
        <v>325</v>
      </c>
      <c r="D19927" s="6">
        <v>1000023</v>
      </c>
      <c r="E19927" s="6">
        <v>23</v>
      </c>
      <c r="F19927" s="7" t="s">
        <v>31</v>
      </c>
      <c r="G19927" s="6">
        <v>1160.4247680000001</v>
      </c>
    </row>
    <row r="19928" spans="1:7" ht="15" thickBot="1" x14ac:dyDescent="0.35">
      <c r="A19928" s="6">
        <v>2173.6194049999999</v>
      </c>
      <c r="B19928" s="19">
        <f>(A19928-G19928)/G19928</f>
        <v>32.458829582538023</v>
      </c>
      <c r="C19928" s="30" t="s">
        <v>22</v>
      </c>
      <c r="D19928" s="6">
        <v>1005889</v>
      </c>
      <c r="E19928" s="6">
        <v>186</v>
      </c>
      <c r="F19928" s="7" t="s">
        <v>25</v>
      </c>
      <c r="G19928" s="6">
        <v>64.963999999999999</v>
      </c>
    </row>
    <row r="19929" spans="1:7" ht="15" thickBot="1" x14ac:dyDescent="0.35">
      <c r="A19929" s="6">
        <v>2201.4672580000001</v>
      </c>
      <c r="B19929" s="19">
        <f>(A19929-G19929)/G19929</f>
        <v>3.9024762997654512</v>
      </c>
      <c r="C19929" s="30" t="s">
        <v>261</v>
      </c>
      <c r="D19929" s="6">
        <v>1000028</v>
      </c>
      <c r="E19929" s="6">
        <v>28</v>
      </c>
      <c r="F19929" s="7" t="s">
        <v>23</v>
      </c>
      <c r="G19929" s="6">
        <v>449.05209600000001</v>
      </c>
    </row>
    <row r="19930" spans="1:7" ht="15" thickBot="1" x14ac:dyDescent="0.35">
      <c r="A19930" s="6">
        <v>2217.6792580000001</v>
      </c>
      <c r="B19930" s="19">
        <f>(A19930-G19930)/G19930</f>
        <v>19.298752041152568</v>
      </c>
      <c r="C19930" s="30" t="s">
        <v>59</v>
      </c>
      <c r="D19930" s="6">
        <v>1005601</v>
      </c>
      <c r="E19930" s="6">
        <v>585</v>
      </c>
      <c r="F19930" s="7" t="s">
        <v>35</v>
      </c>
      <c r="G19930" s="6">
        <v>109.252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71E9D-854B-4173-B07C-4F3E6E735703}">
  <dimension ref="A1:N8083"/>
  <sheetViews>
    <sheetView showGridLines="0" showRowColHeaders="0" topLeftCell="A14" zoomScale="68" workbookViewId="0">
      <selection activeCell="D30" sqref="D30"/>
    </sheetView>
  </sheetViews>
  <sheetFormatPr defaultRowHeight="13.2" x14ac:dyDescent="0.25"/>
  <cols>
    <col min="2" max="2" width="11.88671875" customWidth="1"/>
    <col min="4" max="4" width="16.44140625" bestFit="1" customWidth="1"/>
    <col min="5" max="5" width="22.77734375" bestFit="1" customWidth="1"/>
    <col min="6" max="6" width="17" customWidth="1"/>
    <col min="7" max="7" width="11.5546875" customWidth="1"/>
    <col min="8" max="8" width="12.33203125" customWidth="1"/>
    <col min="9" max="9" width="12.21875" customWidth="1"/>
    <col min="10" max="10" width="15.21875" customWidth="1"/>
    <col min="11" max="11" width="16.44140625" customWidth="1"/>
    <col min="12" max="12" width="12" customWidth="1"/>
    <col min="13" max="13" width="21.33203125" customWidth="1"/>
    <col min="14" max="14" width="21.77734375" customWidth="1"/>
  </cols>
  <sheetData>
    <row r="1" spans="1:14" x14ac:dyDescent="0.25">
      <c r="A1" s="21" t="s">
        <v>3579</v>
      </c>
    </row>
    <row r="2" spans="1:14" x14ac:dyDescent="0.25">
      <c r="A2" s="22" t="s">
        <v>3558</v>
      </c>
      <c r="B2" s="21"/>
    </row>
    <row r="3" spans="1:14" x14ac:dyDescent="0.25">
      <c r="A3">
        <f>Sheet2!A2-Sheet2!G2</f>
        <v>51.351199999999999</v>
      </c>
    </row>
    <row r="4" spans="1:14" x14ac:dyDescent="0.25">
      <c r="A4">
        <f>Sheet2!A3-Sheet2!G3</f>
        <v>46.983199999999997</v>
      </c>
    </row>
    <row r="5" spans="1:14" x14ac:dyDescent="0.25">
      <c r="A5">
        <f>Sheet2!A4-Sheet2!G4</f>
        <v>33.803199999999997</v>
      </c>
      <c r="D5" s="21" t="s">
        <v>3580</v>
      </c>
    </row>
    <row r="6" spans="1:14" x14ac:dyDescent="0.25">
      <c r="A6">
        <f>Sheet2!A5-Sheet2!G5</f>
        <v>14.627200000000002</v>
      </c>
    </row>
    <row r="7" spans="1:14" x14ac:dyDescent="0.25">
      <c r="A7">
        <f>Sheet2!A6-Sheet2!G6</f>
        <v>6.7591999999999928</v>
      </c>
      <c r="C7" s="21" t="s">
        <v>3568</v>
      </c>
      <c r="D7" s="21" t="s">
        <v>3567</v>
      </c>
      <c r="E7" t="s">
        <v>12</v>
      </c>
      <c r="F7" s="21" t="s">
        <v>3569</v>
      </c>
      <c r="G7" s="21" t="s">
        <v>3570</v>
      </c>
      <c r="H7" s="21" t="s">
        <v>3559</v>
      </c>
    </row>
    <row r="8" spans="1:14" x14ac:dyDescent="0.25">
      <c r="A8">
        <f>Sheet2!A7-Sheet2!G7</f>
        <v>-23.588800000000006</v>
      </c>
      <c r="C8">
        <v>1</v>
      </c>
      <c r="D8">
        <f>LARGE(Sheet2!A2:A19930,1)</f>
        <v>2217.6792580000001</v>
      </c>
      <c r="E8">
        <f>VLOOKUP(D8,Sheet2!$A$2:$G$19930,4,FALSE)</f>
        <v>1005601</v>
      </c>
      <c r="F8" s="21" t="s">
        <v>1259</v>
      </c>
      <c r="G8" t="str">
        <f>VLOOKUP(F8,Sheet2!$I$2:$P$2850,2,FALSE)</f>
        <v>Noah</v>
      </c>
      <c r="H8" t="str">
        <f>VLOOKUP(F8,Sheet2!$I$2:$P$2850,3,FALSE)</f>
        <v>Davis</v>
      </c>
      <c r="J8" t="s">
        <v>3566</v>
      </c>
      <c r="K8">
        <f>MATCH(D10,Sheet2!A:A,0)</f>
        <v>19928</v>
      </c>
    </row>
    <row r="9" spans="1:14" x14ac:dyDescent="0.25">
      <c r="A9">
        <f>Sheet2!A8-Sheet2!G8</f>
        <v>-26.960800000000006</v>
      </c>
      <c r="C9">
        <v>2</v>
      </c>
      <c r="D9">
        <f>LARGE(Sheet2!A2:A19930,2)</f>
        <v>2201.4672580000001</v>
      </c>
      <c r="E9">
        <f>VLOOKUP(D9,Sheet2!$A$2:$G$19930,4,FALSE)</f>
        <v>1000028</v>
      </c>
      <c r="F9" s="21" t="s">
        <v>486</v>
      </c>
      <c r="G9" t="str">
        <f>VLOOKUP(F9,Sheet2!$I$2:$P$2850,2,FALSE)</f>
        <v>Emma</v>
      </c>
      <c r="H9" t="str">
        <f>VLOOKUP(F9,Sheet2!$I$2:$P$2850,3,FALSE)</f>
        <v>Rodriguez</v>
      </c>
    </row>
    <row r="10" spans="1:14" x14ac:dyDescent="0.25">
      <c r="A10">
        <f>Sheet2!A9-Sheet2!G9</f>
        <v>74.463200000000001</v>
      </c>
      <c r="C10">
        <v>3</v>
      </c>
      <c r="D10">
        <f>LARGE(Sheet2!A2:A19930,3)</f>
        <v>2173.6194049999999</v>
      </c>
      <c r="E10">
        <f>VLOOKUP(D10,Sheet2!$A$2:$G$19930,4,FALSE)</f>
        <v>1005889</v>
      </c>
      <c r="F10" s="21" t="s">
        <v>756</v>
      </c>
      <c r="G10" t="str">
        <f>VLOOKUP(F10,Sheet2!$I$2:$P$2850,2,FALSE)</f>
        <v>Michael</v>
      </c>
      <c r="H10" t="str">
        <f>VLOOKUP(F10,Sheet2!$I$2:$P$2850,3,FALSE)</f>
        <v>Smith</v>
      </c>
    </row>
    <row r="11" spans="1:14" x14ac:dyDescent="0.25">
      <c r="A11">
        <f>Sheet2!A10-Sheet2!G10</f>
        <v>-18.6768</v>
      </c>
      <c r="C11">
        <v>4</v>
      </c>
      <c r="D11">
        <f>LARGE(Sheet2!A2:A19930,4)</f>
        <v>1877.4742269999999</v>
      </c>
      <c r="E11">
        <f>VLOOKUP(D11,Sheet2!$A$2:$G$19930,4,FALSE)</f>
        <v>1000023</v>
      </c>
      <c r="F11" s="21" t="s">
        <v>476</v>
      </c>
      <c r="G11" t="str">
        <f>VLOOKUP(F11,Sheet2!$I$2:$P$2850,2,FALSE)</f>
        <v>Sophia</v>
      </c>
      <c r="H11" t="str">
        <f>VLOOKUP(F11,Sheet2!$I$2:$P$2850,3,FALSE)</f>
        <v>Smith</v>
      </c>
    </row>
    <row r="12" spans="1:14" x14ac:dyDescent="0.25">
      <c r="A12">
        <f>Sheet2!A11-Sheet2!G11</f>
        <v>-131.42079999999999</v>
      </c>
      <c r="C12">
        <v>5</v>
      </c>
      <c r="D12">
        <f>LARGE(Sheet2!A2:A19930,5)</f>
        <v>1810.1256189999999</v>
      </c>
      <c r="E12">
        <f>VLOOKUP(D12,Sheet2!$A$2:$G$19930,4,FALSE)</f>
        <v>1006118</v>
      </c>
      <c r="F12" s="21" t="s">
        <v>3450</v>
      </c>
      <c r="G12" t="str">
        <f>VLOOKUP(F12,Sheet2!$I$2:$P$2850,2,FALSE)</f>
        <v>Liam</v>
      </c>
      <c r="H12" t="str">
        <f>VLOOKUP(F12,Sheet2!$I$2:$P$2850,3,FALSE)</f>
        <v>Williams</v>
      </c>
    </row>
    <row r="13" spans="1:14" x14ac:dyDescent="0.25">
      <c r="A13">
        <f>Sheet2!A12-Sheet2!G12</f>
        <v>-234.7928</v>
      </c>
    </row>
    <row r="14" spans="1:14" x14ac:dyDescent="0.25">
      <c r="A14">
        <f>Sheet2!A13-Sheet2!G13</f>
        <v>-457.27279999999996</v>
      </c>
      <c r="B14" s="21"/>
      <c r="J14" s="21" t="s">
        <v>3581</v>
      </c>
      <c r="K14" s="36" t="s">
        <v>3573</v>
      </c>
      <c r="L14" s="36"/>
      <c r="M14" s="36"/>
    </row>
    <row r="15" spans="1:14" x14ac:dyDescent="0.25">
      <c r="A15">
        <f>Sheet2!A14-Sheet2!G14</f>
        <v>8.2871999999999986</v>
      </c>
      <c r="D15" s="35"/>
      <c r="E15" s="35"/>
    </row>
    <row r="16" spans="1:14" x14ac:dyDescent="0.25">
      <c r="A16">
        <f>Sheet2!A15-Sheet2!G15</f>
        <v>-4.3807999999999936</v>
      </c>
      <c r="J16" s="34" t="s">
        <v>3568</v>
      </c>
      <c r="K16" s="34" t="s">
        <v>3567</v>
      </c>
      <c r="L16" s="34" t="s">
        <v>12</v>
      </c>
      <c r="M16" s="34" t="s">
        <v>3569</v>
      </c>
      <c r="N16" s="34" t="s">
        <v>3564</v>
      </c>
    </row>
    <row r="17" spans="1:14" x14ac:dyDescent="0.25">
      <c r="A17">
        <f>Sheet2!A16-Sheet2!G16</f>
        <v>-35.952800000000011</v>
      </c>
      <c r="J17" s="13">
        <v>1</v>
      </c>
      <c r="K17" s="13">
        <f>LARGE(Sheet2!A11:A19939,1)</f>
        <v>2217.6792580000001</v>
      </c>
      <c r="L17" s="13">
        <f>VLOOKUP(K17,Sheet2!$A$2:$G$19930,4,FALSE)</f>
        <v>1005601</v>
      </c>
      <c r="M17" s="13" t="s">
        <v>1259</v>
      </c>
      <c r="N17" s="13" t="str">
        <f>VLOOKUP(M17,Sheet2!$I$2:$P$2850,5,FALSE)</f>
        <v>Brisbane</v>
      </c>
    </row>
    <row r="18" spans="1:14" x14ac:dyDescent="0.25">
      <c r="A18">
        <f>Sheet2!A17-Sheet2!G17</f>
        <v>-53.936799999999991</v>
      </c>
      <c r="J18" s="14">
        <v>2</v>
      </c>
      <c r="K18" s="14">
        <f>LARGE(Sheet2!A11:A19939,2)</f>
        <v>2201.4672580000001</v>
      </c>
      <c r="L18" s="14">
        <f>VLOOKUP(K18,Sheet2!$A$2:$G$19930,4,FALSE)</f>
        <v>1000028</v>
      </c>
      <c r="M18" s="14" t="s">
        <v>486</v>
      </c>
      <c r="N18" s="13" t="str">
        <f>VLOOKUP(M18,Sheet2!$I$2:$P$2850,5,FALSE)</f>
        <v>New York</v>
      </c>
    </row>
    <row r="19" spans="1:14" x14ac:dyDescent="0.25">
      <c r="A19">
        <f>Sheet2!A18-Sheet2!G18</f>
        <v>-54.868800000000007</v>
      </c>
      <c r="J19" s="13">
        <v>3</v>
      </c>
      <c r="K19" s="13">
        <f>LARGE(Sheet2!A11:A19939,3)</f>
        <v>2173.6194049999999</v>
      </c>
      <c r="L19" s="13">
        <f>VLOOKUP(K19,Sheet2!$A$2:$G$19930,4,FALSE)</f>
        <v>1005889</v>
      </c>
      <c r="M19" s="13" t="s">
        <v>756</v>
      </c>
      <c r="N19" s="13" t="str">
        <f>VLOOKUP(M19,Sheet2!$I$2:$P$2850,5,FALSE)</f>
        <v>Los Angeles</v>
      </c>
    </row>
    <row r="20" spans="1:14" x14ac:dyDescent="0.25">
      <c r="A20">
        <f>Sheet2!A19-Sheet2!G19</f>
        <v>-58.4328</v>
      </c>
      <c r="J20" s="14">
        <v>4</v>
      </c>
      <c r="K20" s="14">
        <f>LARGE(Sheet2!A11:A19939,4)</f>
        <v>1877.4742269999999</v>
      </c>
      <c r="L20" s="14">
        <f>VLOOKUP(K20,Sheet2!$A$2:$G$19930,4,FALSE)</f>
        <v>1000023</v>
      </c>
      <c r="M20" s="14" t="s">
        <v>476</v>
      </c>
      <c r="N20" s="13" t="str">
        <f>VLOOKUP(M20,Sheet2!$I$2:$P$2850,5,FALSE)</f>
        <v>Birmingham</v>
      </c>
    </row>
    <row r="21" spans="1:14" x14ac:dyDescent="0.25">
      <c r="A21">
        <f>Sheet2!A20-Sheet2!G20</f>
        <v>-80.91279999999999</v>
      </c>
      <c r="J21" s="13">
        <v>5</v>
      </c>
      <c r="K21" s="13">
        <f>LARGE(Sheet2!A11:A19939,5)</f>
        <v>1810.1256189999999</v>
      </c>
      <c r="L21" s="13">
        <f>VLOOKUP(K21,Sheet2!$A$2:$G$19930,4,FALSE)</f>
        <v>1006118</v>
      </c>
      <c r="M21" s="13" t="s">
        <v>3450</v>
      </c>
      <c r="N21" s="13" t="str">
        <f>VLOOKUP(M21,Sheet2!$I$2:$P$2850,5,FALSE)</f>
        <v>Birmingham</v>
      </c>
    </row>
    <row r="22" spans="1:14" x14ac:dyDescent="0.25">
      <c r="A22">
        <f>Sheet2!A21-Sheet2!G21</f>
        <v>-85.408799999999999</v>
      </c>
      <c r="J22" s="32">
        <v>6</v>
      </c>
      <c r="K22">
        <f>LARGE(Sheet2!A11:A19939,6)</f>
        <v>1797.9883580000001</v>
      </c>
      <c r="L22" s="13">
        <f>VLOOKUP(K22,Sheet2!$A$2:$G$19930,4,FALSE)</f>
        <v>1000022</v>
      </c>
      <c r="M22" s="32" t="s">
        <v>474</v>
      </c>
      <c r="N22" s="13" t="str">
        <f>VLOOKUP(M22,Sheet2!$I$2:$P$2850,5,FALSE)</f>
        <v>Mumbai</v>
      </c>
    </row>
    <row r="23" spans="1:14" x14ac:dyDescent="0.25">
      <c r="A23">
        <f>Sheet2!A22-Sheet2!G22</f>
        <v>-114.63279999999999</v>
      </c>
      <c r="J23" s="33">
        <v>7</v>
      </c>
      <c r="K23">
        <f>LARGE(Sheet2!A11:A19939,7)</f>
        <v>1710.999264</v>
      </c>
      <c r="L23" s="14">
        <f>VLOOKUP(K23,Sheet2!$A$2:$G$19930,4,FALSE)</f>
        <v>1004967</v>
      </c>
      <c r="M23" s="33" t="s">
        <v>3571</v>
      </c>
      <c r="N23" s="13" t="e">
        <f>VLOOKUP(M23,Sheet2!$I$2:$P$2850,5,FALSE)</f>
        <v>#N/A</v>
      </c>
    </row>
    <row r="24" spans="1:14" x14ac:dyDescent="0.25">
      <c r="A24">
        <f>Sheet2!A23-Sheet2!G23</f>
        <v>-100.74560000000001</v>
      </c>
      <c r="D24" s="21" t="s">
        <v>3581</v>
      </c>
      <c r="J24" s="32">
        <v>8</v>
      </c>
      <c r="K24">
        <f>LARGE(Sheet2!A11:A19939,8)</f>
        <v>1573.0823680000001</v>
      </c>
      <c r="L24" s="13">
        <f>VLOOKUP(K24,Sheet2!$A$2:$G$19930,4,FALSE)</f>
        <v>1004679</v>
      </c>
      <c r="M24" s="32" t="s">
        <v>3572</v>
      </c>
      <c r="N24" s="13" t="e">
        <f>VLOOKUP(M24,Sheet2!$I$2:$P$2850,5,FALSE)</f>
        <v>#N/A</v>
      </c>
    </row>
    <row r="25" spans="1:14" x14ac:dyDescent="0.25">
      <c r="A25">
        <f>Sheet2!A24-Sheet2!G24</f>
        <v>-4.421599999999998</v>
      </c>
      <c r="J25" s="33">
        <v>9</v>
      </c>
      <c r="K25">
        <f>LARGE(Sheet2!A11:A19939,9)</f>
        <v>1508.5521980000001</v>
      </c>
      <c r="L25" s="14">
        <f>VLOOKUP(K25,Sheet2!$A$2:$G$19930,4,FALSE)</f>
        <v>1000018</v>
      </c>
      <c r="M25" s="32" t="s">
        <v>466</v>
      </c>
      <c r="N25" s="13" t="str">
        <f>VLOOKUP(M25,Sheet2!$I$2:$P$2850,5,FALSE)</f>
        <v>Melbourne</v>
      </c>
    </row>
    <row r="26" spans="1:14" x14ac:dyDescent="0.25">
      <c r="A26">
        <f>Sheet2!A25-Sheet2!G25</f>
        <v>-6.4536000000000087</v>
      </c>
      <c r="J26" s="32">
        <v>10</v>
      </c>
      <c r="K26">
        <f>LARGE(Sheet2!A11:A19939,10)</f>
        <v>1423.7184</v>
      </c>
      <c r="L26" s="13">
        <f>VLOOKUP(K26,Sheet2!$A$2:$G$19930,4,FALSE)</f>
        <v>1000017</v>
      </c>
      <c r="M26" s="32" t="s">
        <v>463</v>
      </c>
      <c r="N26" s="13" t="str">
        <f>VLOOKUP(M26,Sheet2!$I$2:$P$2850,5,FALSE)</f>
        <v>Chicago</v>
      </c>
    </row>
    <row r="27" spans="1:14" x14ac:dyDescent="0.25">
      <c r="A27">
        <f>Sheet2!A26-Sheet2!G26</f>
        <v>99.866399999999999</v>
      </c>
      <c r="D27" s="37" t="s">
        <v>3574</v>
      </c>
      <c r="E27" s="37"/>
    </row>
    <row r="28" spans="1:14" x14ac:dyDescent="0.25">
      <c r="A28">
        <f>Sheet2!A27-Sheet2!G27</f>
        <v>92.306399999999996</v>
      </c>
    </row>
    <row r="29" spans="1:14" x14ac:dyDescent="0.25">
      <c r="A29">
        <f>Sheet2!A28-Sheet2!G28</f>
        <v>91.182400000000001</v>
      </c>
      <c r="D29" s="23" t="s">
        <v>3564</v>
      </c>
      <c r="E29" t="s">
        <v>3563</v>
      </c>
    </row>
    <row r="30" spans="1:14" x14ac:dyDescent="0.25">
      <c r="A30">
        <f>Sheet2!A29-Sheet2!G29</f>
        <v>80.758399999999995</v>
      </c>
      <c r="D30" s="24" t="s">
        <v>402</v>
      </c>
      <c r="E30" s="26">
        <v>49490.184360000021</v>
      </c>
    </row>
    <row r="31" spans="1:14" x14ac:dyDescent="0.25">
      <c r="A31">
        <f>Sheet2!A30-Sheet2!G30</f>
        <v>80.758399999999995</v>
      </c>
      <c r="D31" s="24" t="s">
        <v>416</v>
      </c>
      <c r="E31" s="26">
        <v>48337.82359999996</v>
      </c>
    </row>
    <row r="32" spans="1:14" x14ac:dyDescent="0.25">
      <c r="A32">
        <f>Sheet2!A31-Sheet2!G31</f>
        <v>54.650399999999998</v>
      </c>
      <c r="D32" s="24" t="s">
        <v>459</v>
      </c>
      <c r="E32" s="26">
        <v>48010.2428</v>
      </c>
    </row>
    <row r="33" spans="1:8" x14ac:dyDescent="0.25">
      <c r="A33">
        <f>Sheet2!A32-Sheet2!G32</f>
        <v>8.4984000000000037</v>
      </c>
      <c r="D33" s="24" t="s">
        <v>447</v>
      </c>
      <c r="E33" s="26">
        <v>46455.726919999979</v>
      </c>
    </row>
    <row r="34" spans="1:8" x14ac:dyDescent="0.25">
      <c r="A34">
        <f>Sheet2!A33-Sheet2!G33</f>
        <v>3.2023999999999972</v>
      </c>
      <c r="D34" s="24" t="s">
        <v>465</v>
      </c>
      <c r="E34" s="26">
        <v>46336.301227199991</v>
      </c>
    </row>
    <row r="35" spans="1:8" x14ac:dyDescent="0.25">
      <c r="A35">
        <f>Sheet2!A34-Sheet2!G34</f>
        <v>-13.533600000000007</v>
      </c>
      <c r="D35" s="24" t="s">
        <v>444</v>
      </c>
      <c r="E35" s="26">
        <v>43609.130887999978</v>
      </c>
    </row>
    <row r="36" spans="1:8" x14ac:dyDescent="0.25">
      <c r="A36">
        <f>Sheet2!A35-Sheet2!G35</f>
        <v>-24.897599999999997</v>
      </c>
      <c r="D36" s="24" t="s">
        <v>425</v>
      </c>
      <c r="E36" s="26">
        <v>43428.363246400026</v>
      </c>
    </row>
    <row r="37" spans="1:8" x14ac:dyDescent="0.25">
      <c r="A37">
        <f>Sheet2!A36-Sheet2!G36</f>
        <v>-27.145600000000016</v>
      </c>
      <c r="D37" s="24" t="s">
        <v>420</v>
      </c>
      <c r="E37" s="26">
        <v>41552.079295999974</v>
      </c>
    </row>
    <row r="38" spans="1:8" x14ac:dyDescent="0.25">
      <c r="A38">
        <f>Sheet2!A37-Sheet2!G37</f>
        <v>-35.517600000000002</v>
      </c>
      <c r="D38" s="24" t="s">
        <v>409</v>
      </c>
      <c r="E38" s="26">
        <v>41369.033583999968</v>
      </c>
    </row>
    <row r="39" spans="1:8" x14ac:dyDescent="0.25">
      <c r="A39">
        <f>Sheet2!A38-Sheet2!G38</f>
        <v>-44.005600000000001</v>
      </c>
      <c r="D39" s="24" t="s">
        <v>440</v>
      </c>
      <c r="E39" s="26">
        <v>40113.573503999964</v>
      </c>
    </row>
    <row r="40" spans="1:8" x14ac:dyDescent="0.25">
      <c r="A40">
        <f>Sheet2!A39-Sheet2!G39</f>
        <v>-50.749600000000001</v>
      </c>
      <c r="D40" s="24" t="s">
        <v>435</v>
      </c>
      <c r="E40" s="26">
        <v>39968.868391999975</v>
      </c>
    </row>
    <row r="41" spans="1:8" x14ac:dyDescent="0.25">
      <c r="A41">
        <f>Sheet2!A40-Sheet2!G40</f>
        <v>-92.337599999999995</v>
      </c>
      <c r="D41" s="24" t="s">
        <v>478</v>
      </c>
      <c r="E41" s="26">
        <v>34999.751120000001</v>
      </c>
    </row>
    <row r="42" spans="1:8" x14ac:dyDescent="0.25">
      <c r="A42">
        <f>Sheet2!A41-Sheet2!G41</f>
        <v>-101.32960000000001</v>
      </c>
      <c r="D42" s="24" t="s">
        <v>3562</v>
      </c>
      <c r="E42" s="26">
        <v>523671.07893759984</v>
      </c>
    </row>
    <row r="43" spans="1:8" x14ac:dyDescent="0.25">
      <c r="A43">
        <f>Sheet2!A42-Sheet2!G42</f>
        <v>-102.45360000000001</v>
      </c>
    </row>
    <row r="44" spans="1:8" x14ac:dyDescent="0.25">
      <c r="A44">
        <f>Sheet2!A43-Sheet2!G43</f>
        <v>-88.566399999999987</v>
      </c>
    </row>
    <row r="45" spans="1:8" x14ac:dyDescent="0.25">
      <c r="A45">
        <f>Sheet2!A44-Sheet2!G44</f>
        <v>123.0656</v>
      </c>
    </row>
    <row r="46" spans="1:8" x14ac:dyDescent="0.25">
      <c r="A46">
        <f>Sheet2!A45-Sheet2!G45</f>
        <v>36.737600000000015</v>
      </c>
    </row>
    <row r="47" spans="1:8" x14ac:dyDescent="0.25">
      <c r="A47">
        <f>Sheet2!A46-Sheet2!G46</f>
        <v>29.993600000000015</v>
      </c>
      <c r="D47" s="21" t="s">
        <v>3582</v>
      </c>
    </row>
    <row r="48" spans="1:8" x14ac:dyDescent="0.25">
      <c r="A48">
        <f>Sheet2!A47-Sheet2!G47</f>
        <v>9.7616000000000156</v>
      </c>
      <c r="D48" s="35" t="s">
        <v>3575</v>
      </c>
      <c r="E48" s="35"/>
      <c r="F48" s="35"/>
      <c r="H48" s="21" t="s">
        <v>3583</v>
      </c>
    </row>
    <row r="49" spans="1:10" x14ac:dyDescent="0.25">
      <c r="A49">
        <f>Sheet2!A48-Sheet2!G48</f>
        <v>-9.0104000000000042</v>
      </c>
    </row>
    <row r="50" spans="1:10" x14ac:dyDescent="0.25">
      <c r="A50">
        <f>Sheet2!A49-Sheet2!G49</f>
        <v>-35.198399999999992</v>
      </c>
      <c r="D50" s="23" t="s">
        <v>3560</v>
      </c>
      <c r="E50" t="s">
        <v>3563</v>
      </c>
      <c r="H50" s="21" t="s">
        <v>3576</v>
      </c>
      <c r="I50" s="21" t="s">
        <v>13</v>
      </c>
      <c r="J50" s="21" t="s">
        <v>3577</v>
      </c>
    </row>
    <row r="51" spans="1:10" x14ac:dyDescent="0.25">
      <c r="A51">
        <f>Sheet2!A50-Sheet2!G50</f>
        <v>-63.298399999999987</v>
      </c>
      <c r="D51" s="24" t="s">
        <v>142</v>
      </c>
      <c r="E51" s="26">
        <v>20396.1513036</v>
      </c>
      <c r="H51">
        <f>LARGE(Sheet2!B:B,1)</f>
        <v>9859.4</v>
      </c>
      <c r="I51" t="str">
        <f>VLOOKUP(H51,Sheet2!B1:G19930,5,FALSE)</f>
        <v>GingerFizz</v>
      </c>
      <c r="J51">
        <f>COUNTIF(Sheet2!F:F,Dashboard!I51)</f>
        <v>2156</v>
      </c>
    </row>
    <row r="52" spans="1:10" x14ac:dyDescent="0.25">
      <c r="A52">
        <f>Sheet2!A51-Sheet2!G51</f>
        <v>-74.538399999999996</v>
      </c>
      <c r="D52" s="24" t="s">
        <v>310</v>
      </c>
      <c r="E52" s="26">
        <v>18592.010499199998</v>
      </c>
    </row>
    <row r="53" spans="1:10" x14ac:dyDescent="0.25">
      <c r="A53">
        <f>Sheet2!A52-Sheet2!G52</f>
        <v>-79.034400000000005</v>
      </c>
      <c r="D53" s="24" t="s">
        <v>329</v>
      </c>
      <c r="E53" s="26">
        <v>19272.115908800002</v>
      </c>
    </row>
    <row r="54" spans="1:10" x14ac:dyDescent="0.25">
      <c r="A54">
        <f>Sheet2!A53-Sheet2!G53</f>
        <v>98.557600000000008</v>
      </c>
      <c r="D54" s="24" t="s">
        <v>59</v>
      </c>
      <c r="E54" s="26">
        <v>18874.310662799999</v>
      </c>
    </row>
    <row r="55" spans="1:10" x14ac:dyDescent="0.25">
      <c r="A55">
        <f>Sheet2!A54-Sheet2!G54</f>
        <v>94.061599999999999</v>
      </c>
      <c r="D55" s="24" t="s">
        <v>188</v>
      </c>
      <c r="E55" s="26">
        <v>18759.983878400002</v>
      </c>
    </row>
    <row r="56" spans="1:10" x14ac:dyDescent="0.25">
      <c r="A56">
        <f>Sheet2!A55-Sheet2!G55</f>
        <v>89.565600000000018</v>
      </c>
      <c r="D56" s="24" t="s">
        <v>97</v>
      </c>
      <c r="E56" s="26">
        <v>20029.470180799999</v>
      </c>
    </row>
    <row r="57" spans="1:10" x14ac:dyDescent="0.25">
      <c r="A57">
        <f>Sheet2!A56-Sheet2!G56</f>
        <v>74.953600000000009</v>
      </c>
      <c r="D57" s="24" t="s">
        <v>166</v>
      </c>
      <c r="E57" s="26">
        <v>18188.740623999998</v>
      </c>
    </row>
    <row r="58" spans="1:10" x14ac:dyDescent="0.25">
      <c r="A58">
        <f>Sheet2!A57-Sheet2!G57</f>
        <v>44.893600000000006</v>
      </c>
      <c r="D58" s="24" t="s">
        <v>63</v>
      </c>
      <c r="E58" s="26">
        <v>18441.407919999998</v>
      </c>
    </row>
    <row r="59" spans="1:10" x14ac:dyDescent="0.25">
      <c r="A59">
        <f>Sheet2!A58-Sheet2!G58</f>
        <v>27.020800000000008</v>
      </c>
      <c r="D59" s="24" t="s">
        <v>251</v>
      </c>
      <c r="E59" s="26">
        <v>19002.822889600004</v>
      </c>
    </row>
    <row r="60" spans="1:10" x14ac:dyDescent="0.25">
      <c r="A60">
        <f>Sheet2!A59-Sheet2!G59</f>
        <v>134.73680000000002</v>
      </c>
      <c r="D60" s="24" t="s">
        <v>272</v>
      </c>
      <c r="E60" s="26">
        <v>20103.701361199997</v>
      </c>
    </row>
    <row r="61" spans="1:10" x14ac:dyDescent="0.25">
      <c r="A61">
        <f>Sheet2!A60-Sheet2!G60</f>
        <v>131.3648</v>
      </c>
      <c r="D61" s="24" t="s">
        <v>3562</v>
      </c>
      <c r="E61" s="26">
        <v>191660.71522839996</v>
      </c>
    </row>
    <row r="62" spans="1:10" x14ac:dyDescent="0.25">
      <c r="A62">
        <f>Sheet2!A61-Sheet2!G61</f>
        <v>124.2248</v>
      </c>
    </row>
    <row r="63" spans="1:10" x14ac:dyDescent="0.25">
      <c r="A63">
        <f>Sheet2!A62-Sheet2!G62</f>
        <v>124.2248</v>
      </c>
      <c r="D63" s="38" t="s">
        <v>3584</v>
      </c>
    </row>
    <row r="64" spans="1:10" x14ac:dyDescent="0.25">
      <c r="A64">
        <f>Sheet2!A63-Sheet2!G63</f>
        <v>123.49680000000001</v>
      </c>
    </row>
    <row r="65" spans="1:5" x14ac:dyDescent="0.25">
      <c r="A65">
        <f>Sheet2!A64-Sheet2!G64</f>
        <v>119.0008</v>
      </c>
      <c r="D65" s="23" t="s">
        <v>3578</v>
      </c>
      <c r="E65" t="s">
        <v>3563</v>
      </c>
    </row>
    <row r="66" spans="1:5" x14ac:dyDescent="0.25">
      <c r="A66">
        <f>Sheet2!A65-Sheet2!G65</f>
        <v>97.248800000000003</v>
      </c>
      <c r="D66" s="24" t="s">
        <v>87</v>
      </c>
      <c r="E66" s="26">
        <v>568016.61486700049</v>
      </c>
    </row>
    <row r="67" spans="1:5" x14ac:dyDescent="0.25">
      <c r="A67">
        <f>Sheet2!A66-Sheet2!G66</f>
        <v>86.008800000000008</v>
      </c>
      <c r="D67" s="25" t="s">
        <v>432</v>
      </c>
      <c r="E67" s="26">
        <v>2742.9415360000003</v>
      </c>
    </row>
    <row r="68" spans="1:5" x14ac:dyDescent="0.25">
      <c r="A68">
        <f>Sheet2!A67-Sheet2!G67</f>
        <v>63.528800000000004</v>
      </c>
      <c r="D68" s="25" t="s">
        <v>406</v>
      </c>
      <c r="E68" s="26">
        <v>1505.7015999999999</v>
      </c>
    </row>
    <row r="69" spans="1:5" x14ac:dyDescent="0.25">
      <c r="A69">
        <f>Sheet2!A68-Sheet2!G68</f>
        <v>32.05680000000001</v>
      </c>
      <c r="D69" s="25" t="s">
        <v>489</v>
      </c>
      <c r="E69" s="26">
        <v>2387.0379519999992</v>
      </c>
    </row>
    <row r="70" spans="1:5" x14ac:dyDescent="0.25">
      <c r="A70">
        <f>Sheet2!A69-Sheet2!G69</f>
        <v>10.265919999999994</v>
      </c>
      <c r="D70" s="25" t="s">
        <v>428</v>
      </c>
      <c r="E70" s="26">
        <v>3969.1195103999999</v>
      </c>
    </row>
    <row r="71" spans="1:5" x14ac:dyDescent="0.25">
      <c r="A71">
        <f>Sheet2!A70-Sheet2!G70</f>
        <v>139.56</v>
      </c>
      <c r="D71" s="25" t="s">
        <v>413</v>
      </c>
      <c r="E71" s="26">
        <v>2470.6067199999998</v>
      </c>
    </row>
    <row r="72" spans="1:5" x14ac:dyDescent="0.25">
      <c r="A72">
        <f>Sheet2!A71-Sheet2!G71</f>
        <v>140.9</v>
      </c>
      <c r="D72" s="25" t="s">
        <v>456</v>
      </c>
      <c r="E72" s="26">
        <v>3130.9231360000003</v>
      </c>
    </row>
    <row r="73" spans="1:5" x14ac:dyDescent="0.25">
      <c r="A73">
        <f>Sheet2!A72-Sheet2!G72</f>
        <v>130.828</v>
      </c>
      <c r="D73" s="25" t="s">
        <v>438</v>
      </c>
      <c r="E73" s="26">
        <v>4302.2071200000009</v>
      </c>
    </row>
    <row r="74" spans="1:5" x14ac:dyDescent="0.25">
      <c r="A74">
        <f>Sheet2!A73-Sheet2!G73</f>
        <v>116.172</v>
      </c>
      <c r="D74" s="25" t="s">
        <v>399</v>
      </c>
      <c r="E74" s="26">
        <v>4298.0587200000009</v>
      </c>
    </row>
    <row r="75" spans="1:5" x14ac:dyDescent="0.25">
      <c r="A75">
        <f>Sheet2!A74-Sheet2!G74</f>
        <v>110.408</v>
      </c>
      <c r="D75" s="25" t="s">
        <v>496</v>
      </c>
      <c r="E75" s="26">
        <v>4495.4101440000004</v>
      </c>
    </row>
    <row r="76" spans="1:5" x14ac:dyDescent="0.25">
      <c r="A76">
        <f>Sheet2!A75-Sheet2!G75</f>
        <v>104.884</v>
      </c>
      <c r="D76" s="25" t="s">
        <v>422</v>
      </c>
      <c r="E76" s="26">
        <v>2919.0458079999999</v>
      </c>
    </row>
    <row r="77" spans="1:5" x14ac:dyDescent="0.25">
      <c r="A77">
        <f>Sheet2!A76-Sheet2!G76</f>
        <v>140.21600000000001</v>
      </c>
      <c r="D77" s="25" t="s">
        <v>3561</v>
      </c>
      <c r="E77" s="26">
        <v>535795.56262060045</v>
      </c>
    </row>
    <row r="78" spans="1:5" x14ac:dyDescent="0.25">
      <c r="A78">
        <f>Sheet2!A77-Sheet2!G77</f>
        <v>139.77600000000001</v>
      </c>
      <c r="D78" s="24" t="s">
        <v>27</v>
      </c>
      <c r="E78" s="26">
        <v>493513.4880510004</v>
      </c>
    </row>
    <row r="79" spans="1:5" x14ac:dyDescent="0.25">
      <c r="A79">
        <f>Sheet2!A78-Sheet2!G78</f>
        <v>158.108</v>
      </c>
      <c r="D79" s="25" t="s">
        <v>432</v>
      </c>
      <c r="E79" s="26">
        <v>6840.4450000000006</v>
      </c>
    </row>
    <row r="80" spans="1:5" x14ac:dyDescent="0.25">
      <c r="A80">
        <f>Sheet2!A79-Sheet2!G79</f>
        <v>110.232</v>
      </c>
      <c r="D80" s="25" t="s">
        <v>406</v>
      </c>
      <c r="E80" s="26">
        <v>3455.6219999999998</v>
      </c>
    </row>
    <row r="81" spans="1:5" x14ac:dyDescent="0.25">
      <c r="A81">
        <f>Sheet2!A80-Sheet2!G80</f>
        <v>94.816000000000003</v>
      </c>
      <c r="D81" s="25" t="s">
        <v>489</v>
      </c>
      <c r="E81" s="26">
        <v>4580.0234</v>
      </c>
    </row>
    <row r="82" spans="1:5" x14ac:dyDescent="0.25">
      <c r="A82">
        <f>Sheet2!A81-Sheet2!G81</f>
        <v>86.25200000000001</v>
      </c>
      <c r="D82" s="25" t="s">
        <v>428</v>
      </c>
      <c r="E82" s="26">
        <v>6819.1542000000009</v>
      </c>
    </row>
    <row r="83" spans="1:5" x14ac:dyDescent="0.25">
      <c r="A83">
        <f>Sheet2!A82-Sheet2!G82</f>
        <v>79.08</v>
      </c>
      <c r="D83" s="25" t="s">
        <v>413</v>
      </c>
      <c r="E83" s="26">
        <v>7526.2830000000031</v>
      </c>
    </row>
    <row r="84" spans="1:5" x14ac:dyDescent="0.25">
      <c r="A84">
        <f>Sheet2!A83-Sheet2!G83</f>
        <v>72.335999999999999</v>
      </c>
      <c r="D84" s="25" t="s">
        <v>456</v>
      </c>
      <c r="E84" s="26">
        <v>6200.2187999999987</v>
      </c>
    </row>
    <row r="85" spans="1:5" x14ac:dyDescent="0.25">
      <c r="A85">
        <f>Sheet2!A84-Sheet2!G84</f>
        <v>48.028000000000006</v>
      </c>
      <c r="D85" s="25" t="s">
        <v>438</v>
      </c>
      <c r="E85" s="26">
        <v>7575.4764000000005</v>
      </c>
    </row>
    <row r="86" spans="1:5" x14ac:dyDescent="0.25">
      <c r="A86">
        <f>Sheet2!A85-Sheet2!G85</f>
        <v>-18.707999999999998</v>
      </c>
      <c r="D86" s="25" t="s">
        <v>399</v>
      </c>
      <c r="E86" s="26">
        <v>7954.0402000000004</v>
      </c>
    </row>
    <row r="87" spans="1:5" x14ac:dyDescent="0.25">
      <c r="A87">
        <f>Sheet2!A86-Sheet2!G86</f>
        <v>-44.56</v>
      </c>
      <c r="D87" s="25" t="s">
        <v>496</v>
      </c>
      <c r="E87" s="26">
        <v>4237.5093600000009</v>
      </c>
    </row>
    <row r="88" spans="1:5" x14ac:dyDescent="0.25">
      <c r="A88">
        <f>Sheet2!A87-Sheet2!G87</f>
        <v>-32.920799999999986</v>
      </c>
      <c r="D88" s="25" t="s">
        <v>422</v>
      </c>
      <c r="E88" s="26">
        <v>6266.0495999999994</v>
      </c>
    </row>
    <row r="89" spans="1:5" x14ac:dyDescent="0.25">
      <c r="A89">
        <f>Sheet2!A88-Sheet2!G88</f>
        <v>132.84719999999999</v>
      </c>
      <c r="D89" s="25" t="s">
        <v>3561</v>
      </c>
      <c r="E89" s="26">
        <v>432058.66609100037</v>
      </c>
    </row>
    <row r="90" spans="1:5" x14ac:dyDescent="0.25">
      <c r="A90">
        <f>Sheet2!A89-Sheet2!G89</f>
        <v>127.22720000000001</v>
      </c>
      <c r="D90" s="24" t="s">
        <v>19</v>
      </c>
      <c r="E90" s="26">
        <v>458869.27382659982</v>
      </c>
    </row>
    <row r="91" spans="1:5" x14ac:dyDescent="0.25">
      <c r="A91">
        <f>Sheet2!A90-Sheet2!G90</f>
        <v>121.60720000000001</v>
      </c>
      <c r="D91" s="25" t="s">
        <v>432</v>
      </c>
      <c r="E91" s="26">
        <v>5249.6136000000006</v>
      </c>
    </row>
    <row r="92" spans="1:5" x14ac:dyDescent="0.25">
      <c r="A92">
        <f>Sheet2!A91-Sheet2!G91</f>
        <v>120.48320000000001</v>
      </c>
      <c r="D92" s="25" t="s">
        <v>406</v>
      </c>
      <c r="E92" s="26">
        <v>5372.884759999999</v>
      </c>
    </row>
    <row r="93" spans="1:5" x14ac:dyDescent="0.25">
      <c r="A93">
        <f>Sheet2!A92-Sheet2!G92</f>
        <v>118.23519999999999</v>
      </c>
      <c r="D93" s="25" t="s">
        <v>489</v>
      </c>
      <c r="E93" s="26">
        <v>3910.1954000000001</v>
      </c>
    </row>
    <row r="94" spans="1:5" x14ac:dyDescent="0.25">
      <c r="A94">
        <f>Sheet2!A93-Sheet2!G93</f>
        <v>117.1112</v>
      </c>
      <c r="D94" s="25" t="s">
        <v>428</v>
      </c>
      <c r="E94" s="26">
        <v>4153.3603999999996</v>
      </c>
    </row>
    <row r="95" spans="1:5" x14ac:dyDescent="0.25">
      <c r="A95">
        <f>Sheet2!A94-Sheet2!G94</f>
        <v>106.9952</v>
      </c>
      <c r="D95" s="25" t="s">
        <v>413</v>
      </c>
      <c r="E95" s="26">
        <v>3986.5212000000001</v>
      </c>
    </row>
    <row r="96" spans="1:5" x14ac:dyDescent="0.25">
      <c r="A96">
        <f>Sheet2!A95-Sheet2!G95</f>
        <v>99.043199999999999</v>
      </c>
      <c r="D96" s="25" t="s">
        <v>456</v>
      </c>
      <c r="E96" s="26">
        <v>3436.0999999999985</v>
      </c>
    </row>
    <row r="97" spans="1:5" x14ac:dyDescent="0.25">
      <c r="A97">
        <f>Sheet2!A96-Sheet2!G96</f>
        <v>95.755200000000002</v>
      </c>
      <c r="D97" s="25" t="s">
        <v>438</v>
      </c>
      <c r="E97" s="26">
        <v>7454.9378000000006</v>
      </c>
    </row>
    <row r="98" spans="1:5" x14ac:dyDescent="0.25">
      <c r="A98">
        <f>Sheet2!A97-Sheet2!G97</f>
        <v>78.895200000000003</v>
      </c>
      <c r="D98" s="25" t="s">
        <v>399</v>
      </c>
      <c r="E98" s="26">
        <v>3947.4584399999994</v>
      </c>
    </row>
    <row r="99" spans="1:5" x14ac:dyDescent="0.25">
      <c r="A99">
        <f>Sheet2!A98-Sheet2!G98</f>
        <v>75.523200000000003</v>
      </c>
      <c r="D99" s="25" t="s">
        <v>496</v>
      </c>
      <c r="E99" s="26">
        <v>4799.7737999999999</v>
      </c>
    </row>
    <row r="100" spans="1:5" x14ac:dyDescent="0.25">
      <c r="A100">
        <f>Sheet2!A99-Sheet2!G99</f>
        <v>69.903199999999998</v>
      </c>
      <c r="D100" s="25" t="s">
        <v>422</v>
      </c>
      <c r="E100" s="26">
        <v>4562.2278000000024</v>
      </c>
    </row>
    <row r="101" spans="1:5" x14ac:dyDescent="0.25">
      <c r="A101">
        <f>Sheet2!A100-Sheet2!G100</f>
        <v>54.167200000000008</v>
      </c>
      <c r="D101" s="25" t="s">
        <v>3561</v>
      </c>
      <c r="E101" s="26">
        <v>411996.20062659984</v>
      </c>
    </row>
    <row r="102" spans="1:5" x14ac:dyDescent="0.25">
      <c r="A102">
        <f>Sheet2!A101-Sheet2!G101</f>
        <v>50.795200000000008</v>
      </c>
      <c r="D102" s="24" t="s">
        <v>25</v>
      </c>
      <c r="E102" s="26">
        <v>501078.32686339965</v>
      </c>
    </row>
    <row r="103" spans="1:5" x14ac:dyDescent="0.25">
      <c r="A103">
        <f>Sheet2!A102-Sheet2!G102</f>
        <v>48.547200000000004</v>
      </c>
      <c r="D103" s="25" t="s">
        <v>432</v>
      </c>
      <c r="E103" s="26">
        <v>6328.480999999997</v>
      </c>
    </row>
    <row r="104" spans="1:5" x14ac:dyDescent="0.25">
      <c r="A104">
        <f>Sheet2!A103-Sheet2!G103</f>
        <v>38.43119999999999</v>
      </c>
      <c r="D104" s="25" t="s">
        <v>406</v>
      </c>
      <c r="E104" s="26">
        <v>4983.8943599999993</v>
      </c>
    </row>
    <row r="105" spans="1:5" x14ac:dyDescent="0.25">
      <c r="A105">
        <f>Sheet2!A104-Sheet2!G104</f>
        <v>38.43119999999999</v>
      </c>
      <c r="D105" s="25" t="s">
        <v>489</v>
      </c>
      <c r="E105" s="26">
        <v>4460.1010000000006</v>
      </c>
    </row>
    <row r="106" spans="1:5" x14ac:dyDescent="0.25">
      <c r="A106">
        <f>Sheet2!A105-Sheet2!G105</f>
        <v>-17.768799999999999</v>
      </c>
      <c r="D106" s="25" t="s">
        <v>428</v>
      </c>
      <c r="E106" s="26">
        <v>5316.2264000000005</v>
      </c>
    </row>
    <row r="107" spans="1:5" x14ac:dyDescent="0.25">
      <c r="A107">
        <f>Sheet2!A106-Sheet2!G106</f>
        <v>167.05119999999999</v>
      </c>
      <c r="D107" s="25" t="s">
        <v>413</v>
      </c>
      <c r="E107" s="26">
        <v>8856.0799600000028</v>
      </c>
    </row>
    <row r="108" spans="1:5" x14ac:dyDescent="0.25">
      <c r="A108">
        <f>Sheet2!A107-Sheet2!G107</f>
        <v>176.6832</v>
      </c>
      <c r="D108" s="25" t="s">
        <v>456</v>
      </c>
      <c r="E108" s="26">
        <v>6441.449999999998</v>
      </c>
    </row>
    <row r="109" spans="1:5" x14ac:dyDescent="0.25">
      <c r="A109">
        <f>Sheet2!A108-Sheet2!G108</f>
        <v>73.795200000000008</v>
      </c>
      <c r="D109" s="25" t="s">
        <v>438</v>
      </c>
      <c r="E109" s="26">
        <v>6998.466472000001</v>
      </c>
    </row>
    <row r="110" spans="1:5" x14ac:dyDescent="0.25">
      <c r="A110">
        <f>Sheet2!A109-Sheet2!G109</f>
        <v>172.6712</v>
      </c>
      <c r="D110" s="25" t="s">
        <v>399</v>
      </c>
      <c r="E110" s="26">
        <v>6494.7935840000027</v>
      </c>
    </row>
    <row r="111" spans="1:5" x14ac:dyDescent="0.25">
      <c r="A111">
        <f>Sheet2!A110-Sheet2!G110</f>
        <v>156.93520000000001</v>
      </c>
      <c r="D111" s="25" t="s">
        <v>496</v>
      </c>
      <c r="E111" s="26">
        <v>6075.9324000000015</v>
      </c>
    </row>
    <row r="112" spans="1:5" x14ac:dyDescent="0.25">
      <c r="A112">
        <f>Sheet2!A111-Sheet2!G111</f>
        <v>154.47824</v>
      </c>
      <c r="D112" s="25" t="s">
        <v>422</v>
      </c>
      <c r="E112" s="26">
        <v>3180.2830000000004</v>
      </c>
    </row>
    <row r="113" spans="1:5" x14ac:dyDescent="0.25">
      <c r="A113">
        <f>Sheet2!A112-Sheet2!G112</f>
        <v>176.91423999999998</v>
      </c>
      <c r="D113" s="25" t="s">
        <v>3561</v>
      </c>
      <c r="E113" s="26">
        <v>441942.61868739966</v>
      </c>
    </row>
    <row r="114" spans="1:5" x14ac:dyDescent="0.25">
      <c r="A114">
        <f>Sheet2!A113-Sheet2!G113</f>
        <v>174.08623999999998</v>
      </c>
      <c r="D114" s="24" t="s">
        <v>35</v>
      </c>
      <c r="E114" s="26">
        <v>505540.77394259948</v>
      </c>
    </row>
    <row r="115" spans="1:5" x14ac:dyDescent="0.25">
      <c r="A115">
        <f>Sheet2!A114-Sheet2!G114</f>
        <v>144.05023999999997</v>
      </c>
      <c r="D115" s="25" t="s">
        <v>432</v>
      </c>
      <c r="E115" s="26">
        <v>6655.398799999999</v>
      </c>
    </row>
    <row r="116" spans="1:5" x14ac:dyDescent="0.25">
      <c r="A116">
        <f>Sheet2!A115-Sheet2!G115</f>
        <v>45.138239999999996</v>
      </c>
      <c r="D116" s="25" t="s">
        <v>406</v>
      </c>
      <c r="E116" s="26">
        <v>4741.3562000000002</v>
      </c>
    </row>
    <row r="117" spans="1:5" x14ac:dyDescent="0.25">
      <c r="A117">
        <f>Sheet2!A116-Sheet2!G116</f>
        <v>22.078399999999988</v>
      </c>
      <c r="D117" s="25" t="s">
        <v>489</v>
      </c>
      <c r="E117" s="26">
        <v>5920.7219999999988</v>
      </c>
    </row>
    <row r="118" spans="1:5" x14ac:dyDescent="0.25">
      <c r="A118">
        <f>Sheet2!A117-Sheet2!G117</f>
        <v>126.0744</v>
      </c>
      <c r="D118" s="25" t="s">
        <v>428</v>
      </c>
      <c r="E118" s="26">
        <v>6569.6090399999994</v>
      </c>
    </row>
    <row r="119" spans="1:5" x14ac:dyDescent="0.25">
      <c r="A119">
        <f>Sheet2!A118-Sheet2!G118</f>
        <v>51.734399999999994</v>
      </c>
      <c r="D119" s="25" t="s">
        <v>413</v>
      </c>
      <c r="E119" s="26">
        <v>4326.4708000000001</v>
      </c>
    </row>
    <row r="120" spans="1:5" x14ac:dyDescent="0.25">
      <c r="A120">
        <f>Sheet2!A119-Sheet2!G119</f>
        <v>24.758399999999995</v>
      </c>
      <c r="D120" s="25" t="s">
        <v>456</v>
      </c>
      <c r="E120" s="26">
        <v>4725.2064</v>
      </c>
    </row>
    <row r="121" spans="1:5" x14ac:dyDescent="0.25">
      <c r="A121">
        <f>Sheet2!A120-Sheet2!G120</f>
        <v>18.014399999999995</v>
      </c>
      <c r="D121" s="25" t="s">
        <v>438</v>
      </c>
      <c r="E121" s="26">
        <v>6630.4411999999993</v>
      </c>
    </row>
    <row r="122" spans="1:5" x14ac:dyDescent="0.25">
      <c r="A122">
        <f>Sheet2!A121-Sheet2!G121</f>
        <v>12.39439999999999</v>
      </c>
      <c r="D122" s="25" t="s">
        <v>399</v>
      </c>
      <c r="E122" s="26">
        <v>6972.1897200000003</v>
      </c>
    </row>
    <row r="123" spans="1:5" x14ac:dyDescent="0.25">
      <c r="A123">
        <f>Sheet2!A122-Sheet2!G122</f>
        <v>-11.209599999999995</v>
      </c>
      <c r="D123" s="25" t="s">
        <v>496</v>
      </c>
      <c r="E123" s="26">
        <v>6021.2490000000007</v>
      </c>
    </row>
    <row r="124" spans="1:5" x14ac:dyDescent="0.25">
      <c r="A124">
        <f>Sheet2!A123-Sheet2!G123</f>
        <v>-16.829599999999999</v>
      </c>
      <c r="D124" s="25" t="s">
        <v>422</v>
      </c>
      <c r="E124" s="26">
        <v>6260.0094000000008</v>
      </c>
    </row>
    <row r="125" spans="1:5" x14ac:dyDescent="0.25">
      <c r="A125">
        <f>Sheet2!A124-Sheet2!G124</f>
        <v>-19.07759999999999</v>
      </c>
      <c r="D125" s="25" t="s">
        <v>3561</v>
      </c>
      <c r="E125" s="26">
        <v>446718.12138259946</v>
      </c>
    </row>
    <row r="126" spans="1:5" x14ac:dyDescent="0.25">
      <c r="A126">
        <f>Sheet2!A125-Sheet2!G125</f>
        <v>152.89439999999999</v>
      </c>
      <c r="D126" s="24" t="s">
        <v>42</v>
      </c>
      <c r="E126" s="26">
        <v>429498.65941760002</v>
      </c>
    </row>
    <row r="127" spans="1:5" x14ac:dyDescent="0.25">
      <c r="A127">
        <f>Sheet2!A126-Sheet2!G126</f>
        <v>152.89439999999999</v>
      </c>
      <c r="D127" s="25" t="s">
        <v>432</v>
      </c>
      <c r="E127" s="26">
        <v>7364.3741999999993</v>
      </c>
    </row>
    <row r="128" spans="1:5" x14ac:dyDescent="0.25">
      <c r="A128">
        <f>Sheet2!A127-Sheet2!G127</f>
        <v>189.9864</v>
      </c>
      <c r="D128" s="25" t="s">
        <v>406</v>
      </c>
      <c r="E128" s="26">
        <v>3928.9211999999998</v>
      </c>
    </row>
    <row r="129" spans="1:5" x14ac:dyDescent="0.25">
      <c r="A129">
        <f>Sheet2!A128-Sheet2!G128</f>
        <v>185.49039999999999</v>
      </c>
      <c r="D129" s="25" t="s">
        <v>489</v>
      </c>
      <c r="E129" s="26">
        <v>4230.1116000000002</v>
      </c>
    </row>
    <row r="130" spans="1:5" x14ac:dyDescent="0.25">
      <c r="A130">
        <f>Sheet2!A129-Sheet2!G129</f>
        <v>183.7704</v>
      </c>
      <c r="D130" s="25" t="s">
        <v>428</v>
      </c>
      <c r="E130" s="26">
        <v>5396.1437999999998</v>
      </c>
    </row>
    <row r="131" spans="1:5" x14ac:dyDescent="0.25">
      <c r="A131">
        <f>Sheet2!A130-Sheet2!G130</f>
        <v>179.27439999999999</v>
      </c>
      <c r="D131" s="25" t="s">
        <v>413</v>
      </c>
      <c r="E131" s="26">
        <v>3851.7776799999992</v>
      </c>
    </row>
    <row r="132" spans="1:5" x14ac:dyDescent="0.25">
      <c r="A132">
        <f>Sheet2!A131-Sheet2!G131</f>
        <v>171.40639999999999</v>
      </c>
      <c r="D132" s="25" t="s">
        <v>456</v>
      </c>
      <c r="E132" s="26">
        <v>3651.8968800000007</v>
      </c>
    </row>
    <row r="133" spans="1:5" x14ac:dyDescent="0.25">
      <c r="A133">
        <f>Sheet2!A132-Sheet2!G132</f>
        <v>168.03440000000001</v>
      </c>
      <c r="D133" s="25" t="s">
        <v>438</v>
      </c>
      <c r="E133" s="26">
        <v>4215.5217999999995</v>
      </c>
    </row>
    <row r="134" spans="1:5" x14ac:dyDescent="0.25">
      <c r="A134">
        <f>Sheet2!A133-Sheet2!G133</f>
        <v>166.38239999999999</v>
      </c>
      <c r="D134" s="25" t="s">
        <v>399</v>
      </c>
      <c r="E134" s="26">
        <v>9684.4665999999979</v>
      </c>
    </row>
    <row r="135" spans="1:5" x14ac:dyDescent="0.25">
      <c r="A135">
        <f>Sheet2!A134-Sheet2!G134</f>
        <v>165.25839999999999</v>
      </c>
      <c r="D135" s="25" t="s">
        <v>496</v>
      </c>
      <c r="E135" s="26">
        <v>4036.4560000000001</v>
      </c>
    </row>
    <row r="136" spans="1:5" x14ac:dyDescent="0.25">
      <c r="A136">
        <f>Sheet2!A135-Sheet2!G135</f>
        <v>128.92239999999998</v>
      </c>
      <c r="D136" s="25" t="s">
        <v>422</v>
      </c>
      <c r="E136" s="26">
        <v>5155.5747599999986</v>
      </c>
    </row>
    <row r="137" spans="1:5" x14ac:dyDescent="0.25">
      <c r="A137">
        <f>Sheet2!A136-Sheet2!G136</f>
        <v>96.102400000000003</v>
      </c>
      <c r="D137" s="25" t="s">
        <v>3561</v>
      </c>
      <c r="E137" s="26">
        <v>377983.41489760001</v>
      </c>
    </row>
    <row r="138" spans="1:5" x14ac:dyDescent="0.25">
      <c r="A138">
        <f>Sheet2!A137-Sheet2!G137</f>
        <v>156.03440000000001</v>
      </c>
      <c r="D138" s="24" t="s">
        <v>31</v>
      </c>
      <c r="E138" s="26">
        <v>453034.87729419896</v>
      </c>
    </row>
    <row r="139" spans="1:5" x14ac:dyDescent="0.25">
      <c r="A139">
        <f>Sheet2!A138-Sheet2!G138</f>
        <v>145.0264</v>
      </c>
      <c r="D139" s="25" t="s">
        <v>432</v>
      </c>
      <c r="E139" s="26">
        <v>3916.482</v>
      </c>
    </row>
    <row r="140" spans="1:5" x14ac:dyDescent="0.25">
      <c r="A140">
        <f>Sheet2!A139-Sheet2!G139</f>
        <v>74.214399999999998</v>
      </c>
      <c r="D140" s="25" t="s">
        <v>406</v>
      </c>
      <c r="E140" s="26">
        <v>5657.6285999999991</v>
      </c>
    </row>
    <row r="141" spans="1:5" x14ac:dyDescent="0.25">
      <c r="A141">
        <f>Sheet2!A140-Sheet2!G140</f>
        <v>69.718400000000003</v>
      </c>
      <c r="D141" s="25" t="s">
        <v>489</v>
      </c>
      <c r="E141" s="26">
        <v>7356.2465999999986</v>
      </c>
    </row>
    <row r="142" spans="1:5" x14ac:dyDescent="0.25">
      <c r="A142">
        <f>Sheet2!A141-Sheet2!G141</f>
        <v>79.254560000000012</v>
      </c>
      <c r="D142" s="25" t="s">
        <v>428</v>
      </c>
      <c r="E142" s="26">
        <v>3816.5365999999995</v>
      </c>
    </row>
    <row r="143" spans="1:5" x14ac:dyDescent="0.25">
      <c r="A143">
        <f>Sheet2!A142-Sheet2!G142</f>
        <v>155.82256000000001</v>
      </c>
      <c r="D143" s="25" t="s">
        <v>413</v>
      </c>
      <c r="E143" s="26">
        <v>3719.0661999999998</v>
      </c>
    </row>
    <row r="144" spans="1:5" x14ac:dyDescent="0.25">
      <c r="A144">
        <f>Sheet2!A143-Sheet2!G143</f>
        <v>97.525599999999997</v>
      </c>
      <c r="D144" s="25" t="s">
        <v>456</v>
      </c>
      <c r="E144" s="26">
        <v>7108.3354000000008</v>
      </c>
    </row>
    <row r="145" spans="1:5" x14ac:dyDescent="0.25">
      <c r="A145">
        <f>Sheet2!A144-Sheet2!G144</f>
        <v>146.17759999999998</v>
      </c>
      <c r="D145" s="25" t="s">
        <v>438</v>
      </c>
      <c r="E145" s="26">
        <v>4789.3598000000002</v>
      </c>
    </row>
    <row r="146" spans="1:5" x14ac:dyDescent="0.25">
      <c r="A146">
        <f>Sheet2!A145-Sheet2!G145</f>
        <v>144.8416</v>
      </c>
      <c r="D146" s="25" t="s">
        <v>399</v>
      </c>
      <c r="E146" s="26">
        <v>4698.1220399999993</v>
      </c>
    </row>
    <row r="147" spans="1:5" x14ac:dyDescent="0.25">
      <c r="A147">
        <f>Sheet2!A146-Sheet2!G146</f>
        <v>141.46960000000001</v>
      </c>
      <c r="D147" s="25" t="s">
        <v>496</v>
      </c>
      <c r="E147" s="26">
        <v>3951.4424400000003</v>
      </c>
    </row>
    <row r="148" spans="1:5" x14ac:dyDescent="0.25">
      <c r="A148">
        <f>Sheet2!A147-Sheet2!G147</f>
        <v>124.6096</v>
      </c>
      <c r="D148" s="25" t="s">
        <v>422</v>
      </c>
      <c r="E148" s="26">
        <v>5359.6769999999997</v>
      </c>
    </row>
    <row r="149" spans="1:5" x14ac:dyDescent="0.25">
      <c r="A149">
        <f>Sheet2!A148-Sheet2!G148</f>
        <v>107.7496</v>
      </c>
      <c r="D149" s="25" t="s">
        <v>3561</v>
      </c>
      <c r="E149" s="26">
        <v>402661.98061419895</v>
      </c>
    </row>
    <row r="150" spans="1:5" x14ac:dyDescent="0.25">
      <c r="A150">
        <f>Sheet2!A149-Sheet2!G149</f>
        <v>80.517599999999987</v>
      </c>
      <c r="D150" s="24" t="s">
        <v>23</v>
      </c>
      <c r="E150" s="26">
        <v>539833.7486451997</v>
      </c>
    </row>
    <row r="151" spans="1:5" x14ac:dyDescent="0.25">
      <c r="A151">
        <f>Sheet2!A150-Sheet2!G150</f>
        <v>207.2336</v>
      </c>
      <c r="D151" s="25" t="s">
        <v>432</v>
      </c>
      <c r="E151" s="26">
        <v>6814.0967999999984</v>
      </c>
    </row>
    <row r="152" spans="1:5" x14ac:dyDescent="0.25">
      <c r="A152">
        <f>Sheet2!A151-Sheet2!G151</f>
        <v>198.24160000000001</v>
      </c>
      <c r="D152" s="25" t="s">
        <v>406</v>
      </c>
      <c r="E152" s="26">
        <v>8083.0069743999993</v>
      </c>
    </row>
    <row r="153" spans="1:5" x14ac:dyDescent="0.25">
      <c r="A153">
        <f>Sheet2!A152-Sheet2!G152</f>
        <v>163.9496</v>
      </c>
      <c r="D153" s="25" t="s">
        <v>489</v>
      </c>
      <c r="E153" s="26">
        <v>7769.3465999999989</v>
      </c>
    </row>
    <row r="154" spans="1:5" x14ac:dyDescent="0.25">
      <c r="A154">
        <f>Sheet2!A153-Sheet2!G153</f>
        <v>160.6336</v>
      </c>
      <c r="D154" s="25" t="s">
        <v>428</v>
      </c>
      <c r="E154" s="26">
        <v>6161.2146000000002</v>
      </c>
    </row>
    <row r="155" spans="1:5" x14ac:dyDescent="0.25">
      <c r="A155">
        <f>Sheet2!A154-Sheet2!G154</f>
        <v>151.5856</v>
      </c>
      <c r="D155" s="25" t="s">
        <v>413</v>
      </c>
      <c r="E155" s="26">
        <v>5717.8842000000004</v>
      </c>
    </row>
    <row r="156" spans="1:5" x14ac:dyDescent="0.25">
      <c r="A156">
        <f>Sheet2!A155-Sheet2!G155</f>
        <v>150.4616</v>
      </c>
      <c r="D156" s="25" t="s">
        <v>456</v>
      </c>
      <c r="E156" s="26">
        <v>7685.6298000000006</v>
      </c>
    </row>
    <row r="157" spans="1:5" x14ac:dyDescent="0.25">
      <c r="A157">
        <f>Sheet2!A156-Sheet2!G156</f>
        <v>205.06960000000001</v>
      </c>
      <c r="D157" s="25" t="s">
        <v>438</v>
      </c>
      <c r="E157" s="26">
        <v>4745.9015999999974</v>
      </c>
    </row>
    <row r="158" spans="1:5" x14ac:dyDescent="0.25">
      <c r="A158">
        <f>Sheet2!A157-Sheet2!G157</f>
        <v>146.0376</v>
      </c>
      <c r="D158" s="25" t="s">
        <v>399</v>
      </c>
      <c r="E158" s="26">
        <v>4448.7240400000001</v>
      </c>
    </row>
    <row r="159" spans="1:5" x14ac:dyDescent="0.25">
      <c r="A159">
        <f>Sheet2!A158-Sheet2!G158</f>
        <v>49.765600000000006</v>
      </c>
      <c r="D159" s="25" t="s">
        <v>496</v>
      </c>
      <c r="E159" s="26">
        <v>4504.4632000000001</v>
      </c>
    </row>
    <row r="160" spans="1:5" x14ac:dyDescent="0.25">
      <c r="A160">
        <f>Sheet2!A159-Sheet2!G159</f>
        <v>38.061599999999999</v>
      </c>
      <c r="D160" s="25" t="s">
        <v>422</v>
      </c>
      <c r="E160" s="26">
        <v>8069.7889200000009</v>
      </c>
    </row>
    <row r="161" spans="1:5" x14ac:dyDescent="0.25">
      <c r="A161">
        <f>Sheet2!A160-Sheet2!G160</f>
        <v>31.317599999999999</v>
      </c>
      <c r="D161" s="25" t="s">
        <v>3561</v>
      </c>
      <c r="E161" s="26">
        <v>475833.69191079965</v>
      </c>
    </row>
    <row r="162" spans="1:5" x14ac:dyDescent="0.25">
      <c r="A162">
        <f>Sheet2!A161-Sheet2!G161</f>
        <v>29.069600000000008</v>
      </c>
      <c r="D162" s="24" t="s">
        <v>21</v>
      </c>
      <c r="E162" s="26">
        <v>438319.45112059929</v>
      </c>
    </row>
    <row r="163" spans="1:5" x14ac:dyDescent="0.25">
      <c r="A163">
        <f>Sheet2!A162-Sheet2!G162</f>
        <v>45.204800000000006</v>
      </c>
      <c r="D163" s="25" t="s">
        <v>432</v>
      </c>
      <c r="E163" s="26">
        <v>6556.2696000000014</v>
      </c>
    </row>
    <row r="164" spans="1:5" x14ac:dyDescent="0.25">
      <c r="A164">
        <f>Sheet2!A163-Sheet2!G163</f>
        <v>163.0728</v>
      </c>
      <c r="D164" s="25" t="s">
        <v>406</v>
      </c>
      <c r="E164" s="26">
        <v>4582.0343999999986</v>
      </c>
    </row>
    <row r="165" spans="1:5" x14ac:dyDescent="0.25">
      <c r="A165">
        <f>Sheet2!A164-Sheet2!G164</f>
        <v>219.45679999999999</v>
      </c>
      <c r="D165" s="25" t="s">
        <v>489</v>
      </c>
      <c r="E165" s="26">
        <v>6081.7357999999977</v>
      </c>
    </row>
    <row r="166" spans="1:5" x14ac:dyDescent="0.25">
      <c r="A166">
        <f>Sheet2!A165-Sheet2!G165</f>
        <v>189.98079999999999</v>
      </c>
      <c r="D166" s="25" t="s">
        <v>428</v>
      </c>
      <c r="E166" s="26">
        <v>4182.7604799999999</v>
      </c>
    </row>
    <row r="167" spans="1:5" x14ac:dyDescent="0.25">
      <c r="A167">
        <f>Sheet2!A166-Sheet2!G166</f>
        <v>204.22879999999998</v>
      </c>
      <c r="D167" s="25" t="s">
        <v>413</v>
      </c>
      <c r="E167" s="26">
        <v>4172.9212799999996</v>
      </c>
    </row>
    <row r="168" spans="1:5" x14ac:dyDescent="0.25">
      <c r="A168">
        <f>Sheet2!A167-Sheet2!G167</f>
        <v>187.78879999999998</v>
      </c>
      <c r="D168" s="25" t="s">
        <v>456</v>
      </c>
      <c r="E168" s="26">
        <v>7376.4325999999992</v>
      </c>
    </row>
    <row r="169" spans="1:5" x14ac:dyDescent="0.25">
      <c r="A169">
        <f>Sheet2!A168-Sheet2!G168</f>
        <v>180.50880000000001</v>
      </c>
      <c r="D169" s="25" t="s">
        <v>438</v>
      </c>
      <c r="E169" s="26">
        <v>3341.7792000000004</v>
      </c>
    </row>
    <row r="170" spans="1:5" x14ac:dyDescent="0.25">
      <c r="A170">
        <f>Sheet2!A169-Sheet2!G169</f>
        <v>176.12879999999998</v>
      </c>
      <c r="D170" s="25" t="s">
        <v>399</v>
      </c>
      <c r="E170" s="26">
        <v>4554.1530288000004</v>
      </c>
    </row>
    <row r="171" spans="1:5" x14ac:dyDescent="0.25">
      <c r="A171">
        <f>Sheet2!A170-Sheet2!G170</f>
        <v>169.38479999999998</v>
      </c>
      <c r="D171" s="25" t="s">
        <v>496</v>
      </c>
      <c r="E171" s="26">
        <v>5280.7524000000012</v>
      </c>
    </row>
    <row r="172" spans="1:5" x14ac:dyDescent="0.25">
      <c r="A172">
        <f>Sheet2!A171-Sheet2!G171</f>
        <v>153.64879999999999</v>
      </c>
      <c r="D172" s="25" t="s">
        <v>422</v>
      </c>
      <c r="E172" s="26">
        <v>3731.4642000000008</v>
      </c>
    </row>
    <row r="173" spans="1:5" x14ac:dyDescent="0.25">
      <c r="A173">
        <f>Sheet2!A172-Sheet2!G172</f>
        <v>149.15280000000001</v>
      </c>
      <c r="D173" s="25" t="s">
        <v>3561</v>
      </c>
      <c r="E173" s="26">
        <v>388459.1481317993</v>
      </c>
    </row>
    <row r="174" spans="1:5" x14ac:dyDescent="0.25">
      <c r="A174">
        <f>Sheet2!A173-Sheet2!G173</f>
        <v>101.74879999999999</v>
      </c>
      <c r="D174" s="24" t="s">
        <v>3562</v>
      </c>
      <c r="E174" s="26">
        <v>4387705.2140281992</v>
      </c>
    </row>
    <row r="175" spans="1:5" x14ac:dyDescent="0.25">
      <c r="A175">
        <f>Sheet2!A174-Sheet2!G174</f>
        <v>82.836799999999982</v>
      </c>
    </row>
    <row r="176" spans="1:5" x14ac:dyDescent="0.25">
      <c r="A176">
        <f>Sheet2!A175-Sheet2!G175</f>
        <v>65.976799999999997</v>
      </c>
    </row>
    <row r="177" spans="1:1" x14ac:dyDescent="0.25">
      <c r="A177">
        <f>Sheet2!A176-Sheet2!G176</f>
        <v>37.480799999999988</v>
      </c>
    </row>
    <row r="178" spans="1:1" x14ac:dyDescent="0.25">
      <c r="A178">
        <f>Sheet2!A177-Sheet2!G177</f>
        <v>29.718880000000013</v>
      </c>
    </row>
    <row r="179" spans="1:1" x14ac:dyDescent="0.25">
      <c r="A179">
        <f>Sheet2!A178-Sheet2!G178</f>
        <v>151.32688000000002</v>
      </c>
    </row>
    <row r="180" spans="1:1" x14ac:dyDescent="0.25">
      <c r="A180">
        <f>Sheet2!A179-Sheet2!G179</f>
        <v>69.274879999999996</v>
      </c>
    </row>
    <row r="181" spans="1:1" x14ac:dyDescent="0.25">
      <c r="A181">
        <f>Sheet2!A180-Sheet2!G180</f>
        <v>62.096000000000004</v>
      </c>
    </row>
    <row r="182" spans="1:1" x14ac:dyDescent="0.25">
      <c r="A182">
        <f>Sheet2!A181-Sheet2!G181</f>
        <v>190.572</v>
      </c>
    </row>
    <row r="183" spans="1:1" x14ac:dyDescent="0.25">
      <c r="A183">
        <f>Sheet2!A182-Sheet2!G182</f>
        <v>170.32400000000001</v>
      </c>
    </row>
    <row r="184" spans="1:1" x14ac:dyDescent="0.25">
      <c r="A184">
        <f>Sheet2!A183-Sheet2!G183</f>
        <v>165.82799999999997</v>
      </c>
    </row>
    <row r="185" spans="1:1" x14ac:dyDescent="0.25">
      <c r="A185">
        <f>Sheet2!A184-Sheet2!G184</f>
        <v>137.72800000000001</v>
      </c>
    </row>
    <row r="186" spans="1:1" x14ac:dyDescent="0.25">
      <c r="A186">
        <f>Sheet2!A185-Sheet2!G185</f>
        <v>118.61999999999999</v>
      </c>
    </row>
    <row r="187" spans="1:1" x14ac:dyDescent="0.25">
      <c r="A187">
        <f>Sheet2!A186-Sheet2!G186</f>
        <v>86.024000000000001</v>
      </c>
    </row>
    <row r="188" spans="1:1" x14ac:dyDescent="0.25">
      <c r="A188">
        <f>Sheet2!A187-Sheet2!G187</f>
        <v>82.651999999999987</v>
      </c>
    </row>
    <row r="189" spans="1:1" x14ac:dyDescent="0.25">
      <c r="A189">
        <f>Sheet2!A188-Sheet2!G188</f>
        <v>57.923999999999978</v>
      </c>
    </row>
    <row r="190" spans="1:1" x14ac:dyDescent="0.25">
      <c r="A190">
        <f>Sheet2!A189-Sheet2!G189</f>
        <v>39.94</v>
      </c>
    </row>
    <row r="191" spans="1:1" x14ac:dyDescent="0.25">
      <c r="A191">
        <f>Sheet2!A190-Sheet2!G190</f>
        <v>38.816000000000003</v>
      </c>
    </row>
    <row r="192" spans="1:1" x14ac:dyDescent="0.25">
      <c r="A192">
        <f>Sheet2!A191-Sheet2!G191</f>
        <v>241.136</v>
      </c>
    </row>
    <row r="193" spans="1:1" x14ac:dyDescent="0.25">
      <c r="A193">
        <f>Sheet2!A192-Sheet2!G192</f>
        <v>239.548</v>
      </c>
    </row>
    <row r="194" spans="1:1" x14ac:dyDescent="0.25">
      <c r="A194">
        <f>Sheet2!A193-Sheet2!G193</f>
        <v>231.67999999999998</v>
      </c>
    </row>
    <row r="195" spans="1:1" x14ac:dyDescent="0.25">
      <c r="A195">
        <f>Sheet2!A194-Sheet2!G194</f>
        <v>229.89599999999999</v>
      </c>
    </row>
    <row r="196" spans="1:1" x14ac:dyDescent="0.25">
      <c r="A196">
        <f>Sheet2!A195-Sheet2!G195</f>
        <v>229.43199999999999</v>
      </c>
    </row>
    <row r="197" spans="1:1" x14ac:dyDescent="0.25">
      <c r="A197">
        <f>Sheet2!A196-Sheet2!G196</f>
        <v>218.19200000000001</v>
      </c>
    </row>
    <row r="198" spans="1:1" x14ac:dyDescent="0.25">
      <c r="A198">
        <f>Sheet2!A197-Sheet2!G197</f>
        <v>207.416</v>
      </c>
    </row>
    <row r="199" spans="1:1" x14ac:dyDescent="0.25">
      <c r="A199">
        <f>Sheet2!A198-Sheet2!G198</f>
        <v>196.17599999999999</v>
      </c>
    </row>
    <row r="200" spans="1:1" x14ac:dyDescent="0.25">
      <c r="A200">
        <f>Sheet2!A199-Sheet2!G199</f>
        <v>178.19200000000001</v>
      </c>
    </row>
    <row r="201" spans="1:1" x14ac:dyDescent="0.25">
      <c r="A201">
        <f>Sheet2!A200-Sheet2!G200</f>
        <v>175.94399999999999</v>
      </c>
    </row>
    <row r="202" spans="1:1" x14ac:dyDescent="0.25">
      <c r="A202">
        <f>Sheet2!A201-Sheet2!G201</f>
        <v>166.952</v>
      </c>
    </row>
    <row r="203" spans="1:1" x14ac:dyDescent="0.25">
      <c r="A203">
        <f>Sheet2!A202-Sheet2!G202</f>
        <v>169.39839999999998</v>
      </c>
    </row>
    <row r="204" spans="1:1" x14ac:dyDescent="0.25">
      <c r="A204">
        <f>Sheet2!A203-Sheet2!G203</f>
        <v>172.8032</v>
      </c>
    </row>
    <row r="205" spans="1:1" x14ac:dyDescent="0.25">
      <c r="A205">
        <f>Sheet2!A204-Sheet2!G204</f>
        <v>214.88720000000001</v>
      </c>
    </row>
    <row r="206" spans="1:1" x14ac:dyDescent="0.25">
      <c r="A206">
        <f>Sheet2!A205-Sheet2!G205</f>
        <v>159.90720000000002</v>
      </c>
    </row>
    <row r="207" spans="1:1" x14ac:dyDescent="0.25">
      <c r="A207">
        <f>Sheet2!A206-Sheet2!G206</f>
        <v>126.3032</v>
      </c>
    </row>
    <row r="208" spans="1:1" x14ac:dyDescent="0.25">
      <c r="A208">
        <f>Sheet2!A207-Sheet2!G207</f>
        <v>93.707200000000029</v>
      </c>
    </row>
    <row r="209" spans="1:1" x14ac:dyDescent="0.25">
      <c r="A209">
        <f>Sheet2!A208-Sheet2!G208</f>
        <v>254.43920000000003</v>
      </c>
    </row>
    <row r="210" spans="1:1" x14ac:dyDescent="0.25">
      <c r="A210">
        <f>Sheet2!A209-Sheet2!G209</f>
        <v>252.89520000000002</v>
      </c>
    </row>
    <row r="211" spans="1:1" x14ac:dyDescent="0.25">
      <c r="A211">
        <f>Sheet2!A210-Sheet2!G210</f>
        <v>248.39920000000001</v>
      </c>
    </row>
    <row r="212" spans="1:1" x14ac:dyDescent="0.25">
      <c r="A212">
        <f>Sheet2!A211-Sheet2!G211</f>
        <v>247.27520000000001</v>
      </c>
    </row>
    <row r="213" spans="1:1" x14ac:dyDescent="0.25">
      <c r="A213">
        <f>Sheet2!A212-Sheet2!G212</f>
        <v>229.71120000000002</v>
      </c>
    </row>
    <row r="214" spans="1:1" x14ac:dyDescent="0.25">
      <c r="A214">
        <f>Sheet2!A213-Sheet2!G213</f>
        <v>207.2312</v>
      </c>
    </row>
    <row r="215" spans="1:1" x14ac:dyDescent="0.25">
      <c r="A215">
        <f>Sheet2!A214-Sheet2!G214</f>
        <v>202.73520000000002</v>
      </c>
    </row>
    <row r="216" spans="1:1" x14ac:dyDescent="0.25">
      <c r="A216">
        <f>Sheet2!A215-Sheet2!G215</f>
        <v>200.48720000000003</v>
      </c>
    </row>
    <row r="217" spans="1:1" x14ac:dyDescent="0.25">
      <c r="A217">
        <f>Sheet2!A216-Sheet2!G216</f>
        <v>185.87520000000001</v>
      </c>
    </row>
    <row r="218" spans="1:1" x14ac:dyDescent="0.25">
      <c r="A218">
        <f>Sheet2!A217-Sheet2!G217</f>
        <v>173.01520000000002</v>
      </c>
    </row>
    <row r="219" spans="1:1" x14ac:dyDescent="0.25">
      <c r="A219">
        <f>Sheet2!A218-Sheet2!G218</f>
        <v>166.7672</v>
      </c>
    </row>
    <row r="220" spans="1:1" x14ac:dyDescent="0.25">
      <c r="A220">
        <f>Sheet2!A219-Sheet2!G219</f>
        <v>193.42720000000003</v>
      </c>
    </row>
    <row r="221" spans="1:1" x14ac:dyDescent="0.25">
      <c r="A221">
        <f>Sheet2!A220-Sheet2!G220</f>
        <v>99.327200000000005</v>
      </c>
    </row>
    <row r="222" spans="1:1" x14ac:dyDescent="0.25">
      <c r="A222">
        <f>Sheet2!A221-Sheet2!G221</f>
        <v>80.219200000000029</v>
      </c>
    </row>
    <row r="223" spans="1:1" x14ac:dyDescent="0.25">
      <c r="A223">
        <f>Sheet2!A222-Sheet2!G222</f>
        <v>66.73120000000003</v>
      </c>
    </row>
    <row r="224" spans="1:1" x14ac:dyDescent="0.25">
      <c r="A224">
        <f>Sheet2!A223-Sheet2!G223</f>
        <v>64.483200000000011</v>
      </c>
    </row>
    <row r="225" spans="1:1" x14ac:dyDescent="0.25">
      <c r="A225">
        <f>Sheet2!A224-Sheet2!G224</f>
        <v>74.998400000000004</v>
      </c>
    </row>
    <row r="226" spans="1:1" x14ac:dyDescent="0.25">
      <c r="A226">
        <f>Sheet2!A225-Sheet2!G225</f>
        <v>190.18640000000002</v>
      </c>
    </row>
    <row r="227" spans="1:1" x14ac:dyDescent="0.25">
      <c r="A227">
        <f>Sheet2!A226-Sheet2!G226</f>
        <v>187.9384</v>
      </c>
    </row>
    <row r="228" spans="1:1" x14ac:dyDescent="0.25">
      <c r="A228">
        <f>Sheet2!A227-Sheet2!G227</f>
        <v>247.13440000000003</v>
      </c>
    </row>
    <row r="229" spans="1:1" x14ac:dyDescent="0.25">
      <c r="A229">
        <f>Sheet2!A228-Sheet2!G228</f>
        <v>245.26240000000001</v>
      </c>
    </row>
    <row r="230" spans="1:1" x14ac:dyDescent="0.25">
      <c r="A230">
        <f>Sheet2!A229-Sheet2!G229</f>
        <v>213.79040000000001</v>
      </c>
    </row>
    <row r="231" spans="1:1" x14ac:dyDescent="0.25">
      <c r="A231">
        <f>Sheet2!A230-Sheet2!G230</f>
        <v>211.54240000000001</v>
      </c>
    </row>
    <row r="232" spans="1:1" x14ac:dyDescent="0.25">
      <c r="A232">
        <f>Sheet2!A231-Sheet2!G231</f>
        <v>192.61040000000003</v>
      </c>
    </row>
    <row r="233" spans="1:1" x14ac:dyDescent="0.25">
      <c r="A233">
        <f>Sheet2!A232-Sheet2!G232</f>
        <v>235.19840000000002</v>
      </c>
    </row>
    <row r="234" spans="1:1" x14ac:dyDescent="0.25">
      <c r="A234">
        <f>Sheet2!A233-Sheet2!G233</f>
        <v>166.58240000000001</v>
      </c>
    </row>
    <row r="235" spans="1:1" x14ac:dyDescent="0.25">
      <c r="A235">
        <f>Sheet2!A234-Sheet2!G234</f>
        <v>165.45840000000001</v>
      </c>
    </row>
    <row r="236" spans="1:1" x14ac:dyDescent="0.25">
      <c r="A236">
        <f>Sheet2!A235-Sheet2!G235</f>
        <v>119.37440000000001</v>
      </c>
    </row>
    <row r="237" spans="1:1" x14ac:dyDescent="0.25">
      <c r="A237">
        <f>Sheet2!A236-Sheet2!G236</f>
        <v>115.17840000000001</v>
      </c>
    </row>
    <row r="238" spans="1:1" x14ac:dyDescent="0.25">
      <c r="A238">
        <f>Sheet2!A237-Sheet2!G237</f>
        <v>102.51440000000002</v>
      </c>
    </row>
    <row r="239" spans="1:1" x14ac:dyDescent="0.25">
      <c r="A239">
        <f>Sheet2!A238-Sheet2!G238</f>
        <v>89.026400000000024</v>
      </c>
    </row>
    <row r="240" spans="1:1" x14ac:dyDescent="0.25">
      <c r="A240">
        <f>Sheet2!A239-Sheet2!G239</f>
        <v>79.142784000000006</v>
      </c>
    </row>
    <row r="241" spans="1:1" x14ac:dyDescent="0.25">
      <c r="A241">
        <f>Sheet2!A240-Sheet2!G240</f>
        <v>191.08240000000001</v>
      </c>
    </row>
    <row r="242" spans="1:1" x14ac:dyDescent="0.25">
      <c r="A242">
        <f>Sheet2!A241-Sheet2!G241</f>
        <v>278.80959999999999</v>
      </c>
    </row>
    <row r="243" spans="1:1" x14ac:dyDescent="0.25">
      <c r="A243">
        <f>Sheet2!A242-Sheet2!G242</f>
        <v>272.08960000000002</v>
      </c>
    </row>
    <row r="244" spans="1:1" x14ac:dyDescent="0.25">
      <c r="A244">
        <f>Sheet2!A243-Sheet2!G243</f>
        <v>266.10160000000002</v>
      </c>
    </row>
    <row r="245" spans="1:1" x14ac:dyDescent="0.25">
      <c r="A245">
        <f>Sheet2!A244-Sheet2!G244</f>
        <v>264.18560000000002</v>
      </c>
    </row>
    <row r="246" spans="1:1" x14ac:dyDescent="0.25">
      <c r="A246">
        <f>Sheet2!A245-Sheet2!G245</f>
        <v>255.5496</v>
      </c>
    </row>
    <row r="247" spans="1:1" x14ac:dyDescent="0.25">
      <c r="A247">
        <f>Sheet2!A246-Sheet2!G246</f>
        <v>248.4496</v>
      </c>
    </row>
    <row r="248" spans="1:1" x14ac:dyDescent="0.25">
      <c r="A248">
        <f>Sheet2!A247-Sheet2!G247</f>
        <v>220.34960000000001</v>
      </c>
    </row>
    <row r="249" spans="1:1" x14ac:dyDescent="0.25">
      <c r="A249">
        <f>Sheet2!A248-Sheet2!G248</f>
        <v>216.40160000000003</v>
      </c>
    </row>
    <row r="250" spans="1:1" x14ac:dyDescent="0.25">
      <c r="A250">
        <f>Sheet2!A249-Sheet2!G249</f>
        <v>204.76560000000001</v>
      </c>
    </row>
    <row r="251" spans="1:1" x14ac:dyDescent="0.25">
      <c r="A251">
        <f>Sheet2!A250-Sheet2!G250</f>
        <v>193.37360000000001</v>
      </c>
    </row>
    <row r="252" spans="1:1" x14ac:dyDescent="0.25">
      <c r="A252">
        <f>Sheet2!A251-Sheet2!G251</f>
        <v>184.38159999999999</v>
      </c>
    </row>
    <row r="253" spans="1:1" x14ac:dyDescent="0.25">
      <c r="A253">
        <f>Sheet2!A252-Sheet2!G252</f>
        <v>173.14160000000001</v>
      </c>
    </row>
    <row r="254" spans="1:1" x14ac:dyDescent="0.25">
      <c r="A254">
        <f>Sheet2!A253-Sheet2!G253</f>
        <v>160.77760000000001</v>
      </c>
    </row>
    <row r="255" spans="1:1" x14ac:dyDescent="0.25">
      <c r="A255">
        <f>Sheet2!A254-Sheet2!G254</f>
        <v>158.1936</v>
      </c>
    </row>
    <row r="256" spans="1:1" x14ac:dyDescent="0.25">
      <c r="A256">
        <f>Sheet2!A255-Sheet2!G255</f>
        <v>151.78560000000002</v>
      </c>
    </row>
    <row r="257" spans="1:1" x14ac:dyDescent="0.25">
      <c r="A257">
        <f>Sheet2!A256-Sheet2!G256</f>
        <v>145.04160000000002</v>
      </c>
    </row>
    <row r="258" spans="1:1" x14ac:dyDescent="0.25">
      <c r="A258">
        <f>Sheet2!A257-Sheet2!G257</f>
        <v>123.68560000000002</v>
      </c>
    </row>
    <row r="259" spans="1:1" x14ac:dyDescent="0.25">
      <c r="A259">
        <f>Sheet2!A258-Sheet2!G258</f>
        <v>96.709600000000023</v>
      </c>
    </row>
    <row r="260" spans="1:1" x14ac:dyDescent="0.25">
      <c r="A260">
        <f>Sheet2!A259-Sheet2!G259</f>
        <v>95.585599999999999</v>
      </c>
    </row>
    <row r="261" spans="1:1" x14ac:dyDescent="0.25">
      <c r="A261">
        <f>Sheet2!A260-Sheet2!G260</f>
        <v>86.593600000000009</v>
      </c>
    </row>
    <row r="262" spans="1:1" x14ac:dyDescent="0.25">
      <c r="A262">
        <f>Sheet2!A261-Sheet2!G261</f>
        <v>295.18879999999996</v>
      </c>
    </row>
    <row r="263" spans="1:1" x14ac:dyDescent="0.25">
      <c r="A263">
        <f>Sheet2!A262-Sheet2!G262</f>
        <v>146.33200000000002</v>
      </c>
    </row>
    <row r="264" spans="1:1" x14ac:dyDescent="0.25">
      <c r="A264">
        <f>Sheet2!A263-Sheet2!G263</f>
        <v>268.14080000000001</v>
      </c>
    </row>
    <row r="265" spans="1:1" x14ac:dyDescent="0.25">
      <c r="A265">
        <f>Sheet2!A264-Sheet2!G264</f>
        <v>217.20080000000002</v>
      </c>
    </row>
    <row r="266" spans="1:1" x14ac:dyDescent="0.25">
      <c r="A266">
        <f>Sheet2!A265-Sheet2!G265</f>
        <v>177.4528</v>
      </c>
    </row>
    <row r="267" spans="1:1" x14ac:dyDescent="0.25">
      <c r="A267">
        <f>Sheet2!A266-Sheet2!G266</f>
        <v>177.4528</v>
      </c>
    </row>
    <row r="268" spans="1:1" x14ac:dyDescent="0.25">
      <c r="A268">
        <f>Sheet2!A267-Sheet2!G267</f>
        <v>169.5848</v>
      </c>
    </row>
    <row r="269" spans="1:1" x14ac:dyDescent="0.25">
      <c r="A269">
        <f>Sheet2!A268-Sheet2!G268</f>
        <v>145.98080000000002</v>
      </c>
    </row>
    <row r="270" spans="1:1" x14ac:dyDescent="0.25">
      <c r="A270">
        <f>Sheet2!A269-Sheet2!G269</f>
        <v>135.8648</v>
      </c>
    </row>
    <row r="271" spans="1:1" x14ac:dyDescent="0.25">
      <c r="A271">
        <f>Sheet2!A270-Sheet2!G270</f>
        <v>130.2448</v>
      </c>
    </row>
    <row r="272" spans="1:1" x14ac:dyDescent="0.25">
      <c r="A272">
        <f>Sheet2!A271-Sheet2!G271</f>
        <v>116.7568</v>
      </c>
    </row>
    <row r="273" spans="1:1" x14ac:dyDescent="0.25">
      <c r="A273">
        <f>Sheet2!A272-Sheet2!G272</f>
        <v>110.0128</v>
      </c>
    </row>
    <row r="274" spans="1:1" x14ac:dyDescent="0.25">
      <c r="A274">
        <f>Sheet2!A273-Sheet2!G273</f>
        <v>306.4248</v>
      </c>
    </row>
    <row r="275" spans="1:1" x14ac:dyDescent="0.25">
      <c r="A275">
        <f>Sheet2!A274-Sheet2!G274</f>
        <v>306.4248</v>
      </c>
    </row>
    <row r="276" spans="1:1" x14ac:dyDescent="0.25">
      <c r="A276">
        <f>Sheet2!A275-Sheet2!G275</f>
        <v>304.17680000000001</v>
      </c>
    </row>
    <row r="277" spans="1:1" x14ac:dyDescent="0.25">
      <c r="A277">
        <f>Sheet2!A276-Sheet2!G276</f>
        <v>298.84480000000002</v>
      </c>
    </row>
    <row r="278" spans="1:1" x14ac:dyDescent="0.25">
      <c r="A278">
        <f>Sheet2!A277-Sheet2!G277</f>
        <v>296.59680000000003</v>
      </c>
    </row>
    <row r="279" spans="1:1" x14ac:dyDescent="0.25">
      <c r="A279">
        <f>Sheet2!A278-Sheet2!G278</f>
        <v>289.8528</v>
      </c>
    </row>
    <row r="280" spans="1:1" x14ac:dyDescent="0.25">
      <c r="A280">
        <f>Sheet2!A279-Sheet2!G279</f>
        <v>285.35680000000002</v>
      </c>
    </row>
    <row r="281" spans="1:1" x14ac:dyDescent="0.25">
      <c r="A281">
        <f>Sheet2!A280-Sheet2!G280</f>
        <v>260.62880000000001</v>
      </c>
    </row>
    <row r="282" spans="1:1" x14ac:dyDescent="0.25">
      <c r="A282">
        <f>Sheet2!A281-Sheet2!G281</f>
        <v>253.88480000000001</v>
      </c>
    </row>
    <row r="283" spans="1:1" x14ac:dyDescent="0.25">
      <c r="A283">
        <f>Sheet2!A282-Sheet2!G282</f>
        <v>211.1728</v>
      </c>
    </row>
    <row r="284" spans="1:1" x14ac:dyDescent="0.25">
      <c r="A284">
        <f>Sheet2!A283-Sheet2!G283</f>
        <v>205.55279999999999</v>
      </c>
    </row>
    <row r="285" spans="1:1" x14ac:dyDescent="0.25">
      <c r="A285">
        <f>Sheet2!A284-Sheet2!G284</f>
        <v>202.03584000000001</v>
      </c>
    </row>
    <row r="286" spans="1:1" x14ac:dyDescent="0.25">
      <c r="A286">
        <f>Sheet2!A285-Sheet2!G285</f>
        <v>255.71184</v>
      </c>
    </row>
    <row r="287" spans="1:1" x14ac:dyDescent="0.25">
      <c r="A287">
        <f>Sheet2!A286-Sheet2!G286</f>
        <v>207.18400000000003</v>
      </c>
    </row>
    <row r="288" spans="1:1" x14ac:dyDescent="0.25">
      <c r="A288">
        <f>Sheet2!A287-Sheet2!G287</f>
        <v>268.31200000000001</v>
      </c>
    </row>
    <row r="289" spans="1:1" x14ac:dyDescent="0.25">
      <c r="A289">
        <f>Sheet2!A288-Sheet2!G288</f>
        <v>257.072</v>
      </c>
    </row>
    <row r="290" spans="1:1" x14ac:dyDescent="0.25">
      <c r="A290">
        <f>Sheet2!A289-Sheet2!G289</f>
        <v>214.36</v>
      </c>
    </row>
    <row r="291" spans="1:1" x14ac:dyDescent="0.25">
      <c r="A291">
        <f>Sheet2!A290-Sheet2!G290</f>
        <v>204.24400000000003</v>
      </c>
    </row>
    <row r="292" spans="1:1" x14ac:dyDescent="0.25">
      <c r="A292">
        <f>Sheet2!A291-Sheet2!G291</f>
        <v>320.89600000000002</v>
      </c>
    </row>
    <row r="293" spans="1:1" x14ac:dyDescent="0.25">
      <c r="A293">
        <f>Sheet2!A292-Sheet2!G292</f>
        <v>307.65199999999999</v>
      </c>
    </row>
    <row r="294" spans="1:1" x14ac:dyDescent="0.25">
      <c r="A294">
        <f>Sheet2!A293-Sheet2!G293</f>
        <v>305.404</v>
      </c>
    </row>
    <row r="295" spans="1:1" x14ac:dyDescent="0.25">
      <c r="A295">
        <f>Sheet2!A294-Sheet2!G294</f>
        <v>305.16000000000003</v>
      </c>
    </row>
    <row r="296" spans="1:1" x14ac:dyDescent="0.25">
      <c r="A296">
        <f>Sheet2!A295-Sheet2!G295</f>
        <v>294.16399999999999</v>
      </c>
    </row>
    <row r="297" spans="1:1" x14ac:dyDescent="0.25">
      <c r="A297">
        <f>Sheet2!A296-Sheet2!G296</f>
        <v>292.79599999999999</v>
      </c>
    </row>
    <row r="298" spans="1:1" x14ac:dyDescent="0.25">
      <c r="A298">
        <f>Sheet2!A297-Sheet2!G297</f>
        <v>266.61200000000002</v>
      </c>
    </row>
    <row r="299" spans="1:1" x14ac:dyDescent="0.25">
      <c r="A299">
        <f>Sheet2!A298-Sheet2!G298</f>
        <v>226.38400000000001</v>
      </c>
    </row>
    <row r="300" spans="1:1" x14ac:dyDescent="0.25">
      <c r="A300">
        <f>Sheet2!A299-Sheet2!G299</f>
        <v>273.42399999999998</v>
      </c>
    </row>
    <row r="301" spans="1:1" x14ac:dyDescent="0.25">
      <c r="A301">
        <f>Sheet2!A300-Sheet2!G300</f>
        <v>180.64000000000001</v>
      </c>
    </row>
    <row r="302" spans="1:1" x14ac:dyDescent="0.25">
      <c r="A302">
        <f>Sheet2!A301-Sheet2!G301</f>
        <v>171.648</v>
      </c>
    </row>
    <row r="303" spans="1:1" x14ac:dyDescent="0.25">
      <c r="A303">
        <f>Sheet2!A302-Sheet2!G302</f>
        <v>166.02800000000002</v>
      </c>
    </row>
    <row r="304" spans="1:1" x14ac:dyDescent="0.25">
      <c r="A304">
        <f>Sheet2!A303-Sheet2!G303</f>
        <v>161.53200000000001</v>
      </c>
    </row>
    <row r="305" spans="1:1" x14ac:dyDescent="0.25">
      <c r="A305">
        <f>Sheet2!A304-Sheet2!G304</f>
        <v>143.94720000000001</v>
      </c>
    </row>
    <row r="306" spans="1:1" x14ac:dyDescent="0.25">
      <c r="A306">
        <f>Sheet2!A305-Sheet2!G305</f>
        <v>329.74720000000002</v>
      </c>
    </row>
    <row r="307" spans="1:1" x14ac:dyDescent="0.25">
      <c r="A307">
        <f>Sheet2!A306-Sheet2!G306</f>
        <v>324.3272</v>
      </c>
    </row>
    <row r="308" spans="1:1" x14ac:dyDescent="0.25">
      <c r="A308">
        <f>Sheet2!A307-Sheet2!G307</f>
        <v>323.88720000000001</v>
      </c>
    </row>
    <row r="309" spans="1:1" x14ac:dyDescent="0.25">
      <c r="A309">
        <f>Sheet2!A308-Sheet2!G308</f>
        <v>315.1352</v>
      </c>
    </row>
    <row r="310" spans="1:1" x14ac:dyDescent="0.25">
      <c r="A310">
        <f>Sheet2!A309-Sheet2!G309</f>
        <v>308.59120000000001</v>
      </c>
    </row>
    <row r="311" spans="1:1" x14ac:dyDescent="0.25">
      <c r="A311">
        <f>Sheet2!A310-Sheet2!G310</f>
        <v>327.16719999999998</v>
      </c>
    </row>
    <row r="312" spans="1:1" x14ac:dyDescent="0.25">
      <c r="A312">
        <f>Sheet2!A311-Sheet2!G311</f>
        <v>261.38319999999999</v>
      </c>
    </row>
    <row r="313" spans="1:1" x14ac:dyDescent="0.25">
      <c r="A313">
        <f>Sheet2!A312-Sheet2!G312</f>
        <v>242.27520000000001</v>
      </c>
    </row>
    <row r="314" spans="1:1" x14ac:dyDescent="0.25">
      <c r="A314">
        <f>Sheet2!A313-Sheet2!G313</f>
        <v>234.40719999999999</v>
      </c>
    </row>
    <row r="315" spans="1:1" x14ac:dyDescent="0.25">
      <c r="A315">
        <f>Sheet2!A314-Sheet2!G314</f>
        <v>219.79520000000002</v>
      </c>
    </row>
    <row r="316" spans="1:1" x14ac:dyDescent="0.25">
      <c r="A316">
        <f>Sheet2!A315-Sheet2!G315</f>
        <v>197.3152</v>
      </c>
    </row>
    <row r="317" spans="1:1" x14ac:dyDescent="0.25">
      <c r="A317">
        <f>Sheet2!A316-Sheet2!G316</f>
        <v>191.6952</v>
      </c>
    </row>
    <row r="318" spans="1:1" x14ac:dyDescent="0.25">
      <c r="A318">
        <f>Sheet2!A317-Sheet2!G317</f>
        <v>176.80719999999999</v>
      </c>
    </row>
    <row r="319" spans="1:1" x14ac:dyDescent="0.25">
      <c r="A319">
        <f>Sheet2!A318-Sheet2!G318</f>
        <v>166.2424</v>
      </c>
    </row>
    <row r="320" spans="1:1" x14ac:dyDescent="0.25">
      <c r="A320">
        <f>Sheet2!A319-Sheet2!G319</f>
        <v>308.9864</v>
      </c>
    </row>
    <row r="321" spans="1:1" x14ac:dyDescent="0.25">
      <c r="A321">
        <f>Sheet2!A320-Sheet2!G320</f>
        <v>274.3784</v>
      </c>
    </row>
    <row r="322" spans="1:1" x14ac:dyDescent="0.25">
      <c r="A322">
        <f>Sheet2!A321-Sheet2!G321</f>
        <v>270.19040000000001</v>
      </c>
    </row>
    <row r="323" spans="1:1" x14ac:dyDescent="0.25">
      <c r="A323">
        <f>Sheet2!A322-Sheet2!G322</f>
        <v>243.21440000000001</v>
      </c>
    </row>
    <row r="324" spans="1:1" x14ac:dyDescent="0.25">
      <c r="A324">
        <f>Sheet2!A323-Sheet2!G323</f>
        <v>225.98240000000001</v>
      </c>
    </row>
    <row r="325" spans="1:1" x14ac:dyDescent="0.25">
      <c r="A325">
        <f>Sheet2!A324-Sheet2!G324</f>
        <v>225.2304</v>
      </c>
    </row>
    <row r="326" spans="1:1" x14ac:dyDescent="0.25">
      <c r="A326">
        <f>Sheet2!A325-Sheet2!G325</f>
        <v>208.37039999999999</v>
      </c>
    </row>
    <row r="327" spans="1:1" x14ac:dyDescent="0.25">
      <c r="A327">
        <f>Sheet2!A326-Sheet2!G326</f>
        <v>166.7824</v>
      </c>
    </row>
    <row r="328" spans="1:1" x14ac:dyDescent="0.25">
      <c r="A328">
        <f>Sheet2!A327-Sheet2!G327</f>
        <v>353.21039999999999</v>
      </c>
    </row>
    <row r="329" spans="1:1" x14ac:dyDescent="0.25">
      <c r="A329">
        <f>Sheet2!A328-Sheet2!G328</f>
        <v>350.08240000000001</v>
      </c>
    </row>
    <row r="330" spans="1:1" x14ac:dyDescent="0.25">
      <c r="A330">
        <f>Sheet2!A329-Sheet2!G329</f>
        <v>288.21647999999999</v>
      </c>
    </row>
    <row r="331" spans="1:1" x14ac:dyDescent="0.25">
      <c r="A331">
        <f>Sheet2!A330-Sheet2!G330</f>
        <v>333.11360000000002</v>
      </c>
    </row>
    <row r="332" spans="1:1" x14ac:dyDescent="0.25">
      <c r="A332">
        <f>Sheet2!A331-Sheet2!G331</f>
        <v>165.4736</v>
      </c>
    </row>
    <row r="333" spans="1:1" x14ac:dyDescent="0.25">
      <c r="A333">
        <f>Sheet2!A332-Sheet2!G332</f>
        <v>350.93360000000001</v>
      </c>
    </row>
    <row r="334" spans="1:1" x14ac:dyDescent="0.25">
      <c r="A334">
        <f>Sheet2!A333-Sheet2!G333</f>
        <v>348.68560000000002</v>
      </c>
    </row>
    <row r="335" spans="1:1" x14ac:dyDescent="0.25">
      <c r="A335">
        <f>Sheet2!A334-Sheet2!G334</f>
        <v>343.06560000000002</v>
      </c>
    </row>
    <row r="336" spans="1:1" x14ac:dyDescent="0.25">
      <c r="A336">
        <f>Sheet2!A335-Sheet2!G335</f>
        <v>338.56959999999998</v>
      </c>
    </row>
    <row r="337" spans="1:1" x14ac:dyDescent="0.25">
      <c r="A337">
        <f>Sheet2!A336-Sheet2!G336</f>
        <v>335.19760000000002</v>
      </c>
    </row>
    <row r="338" spans="1:1" x14ac:dyDescent="0.25">
      <c r="A338">
        <f>Sheet2!A337-Sheet2!G337</f>
        <v>335.19760000000002</v>
      </c>
    </row>
    <row r="339" spans="1:1" x14ac:dyDescent="0.25">
      <c r="A339">
        <f>Sheet2!A338-Sheet2!G338</f>
        <v>322.83359999999999</v>
      </c>
    </row>
    <row r="340" spans="1:1" x14ac:dyDescent="0.25">
      <c r="A340">
        <f>Sheet2!A339-Sheet2!G339</f>
        <v>320.5856</v>
      </c>
    </row>
    <row r="341" spans="1:1" x14ac:dyDescent="0.25">
      <c r="A341">
        <f>Sheet2!A340-Sheet2!G340</f>
        <v>316.08960000000002</v>
      </c>
    </row>
    <row r="342" spans="1:1" x14ac:dyDescent="0.25">
      <c r="A342">
        <f>Sheet2!A341-Sheet2!G341</f>
        <v>299.2296</v>
      </c>
    </row>
    <row r="343" spans="1:1" x14ac:dyDescent="0.25">
      <c r="A343">
        <f>Sheet2!A342-Sheet2!G342</f>
        <v>276.74959999999999</v>
      </c>
    </row>
    <row r="344" spans="1:1" x14ac:dyDescent="0.25">
      <c r="A344">
        <f>Sheet2!A343-Sheet2!G343</f>
        <v>248.64960000000002</v>
      </c>
    </row>
    <row r="345" spans="1:1" x14ac:dyDescent="0.25">
      <c r="A345">
        <f>Sheet2!A344-Sheet2!G344</f>
        <v>248.64960000000002</v>
      </c>
    </row>
    <row r="346" spans="1:1" x14ac:dyDescent="0.25">
      <c r="A346">
        <f>Sheet2!A345-Sheet2!G345</f>
        <v>221.50960000000001</v>
      </c>
    </row>
    <row r="347" spans="1:1" x14ac:dyDescent="0.25">
      <c r="A347">
        <f>Sheet2!A346-Sheet2!G346</f>
        <v>332.22559999999999</v>
      </c>
    </row>
    <row r="348" spans="1:1" x14ac:dyDescent="0.25">
      <c r="A348">
        <f>Sheet2!A347-Sheet2!G347</f>
        <v>327.5616</v>
      </c>
    </row>
    <row r="349" spans="1:1" x14ac:dyDescent="0.25">
      <c r="A349">
        <f>Sheet2!A348-Sheet2!G348</f>
        <v>239.6576</v>
      </c>
    </row>
    <row r="350" spans="1:1" x14ac:dyDescent="0.25">
      <c r="A350">
        <f>Sheet2!A349-Sheet2!G349</f>
        <v>239.6576</v>
      </c>
    </row>
    <row r="351" spans="1:1" x14ac:dyDescent="0.25">
      <c r="A351">
        <f>Sheet2!A350-Sheet2!G350</f>
        <v>222.38159999999999</v>
      </c>
    </row>
    <row r="352" spans="1:1" x14ac:dyDescent="0.25">
      <c r="A352">
        <f>Sheet2!A351-Sheet2!G351</f>
        <v>177.11279999999999</v>
      </c>
    </row>
    <row r="353" spans="1:1" x14ac:dyDescent="0.25">
      <c r="A353">
        <f>Sheet2!A352-Sheet2!G352</f>
        <v>345.97280000000001</v>
      </c>
    </row>
    <row r="354" spans="1:1" x14ac:dyDescent="0.25">
      <c r="A354">
        <f>Sheet2!A353-Sheet2!G353</f>
        <v>293.4248</v>
      </c>
    </row>
    <row r="355" spans="1:1" x14ac:dyDescent="0.25">
      <c r="A355">
        <f>Sheet2!A354-Sheet2!G354</f>
        <v>360.79680000000002</v>
      </c>
    </row>
    <row r="356" spans="1:1" x14ac:dyDescent="0.25">
      <c r="A356">
        <f>Sheet2!A355-Sheet2!G355</f>
        <v>368.66480000000001</v>
      </c>
    </row>
    <row r="357" spans="1:1" x14ac:dyDescent="0.25">
      <c r="A357">
        <f>Sheet2!A356-Sheet2!G356</f>
        <v>363.04480000000001</v>
      </c>
    </row>
    <row r="358" spans="1:1" x14ac:dyDescent="0.25">
      <c r="A358">
        <f>Sheet2!A357-Sheet2!G357</f>
        <v>351.87279999999998</v>
      </c>
    </row>
    <row r="359" spans="1:1" x14ac:dyDescent="0.25">
      <c r="A359">
        <f>Sheet2!A358-Sheet2!G358</f>
        <v>348.50080000000003</v>
      </c>
    </row>
    <row r="360" spans="1:1" x14ac:dyDescent="0.25">
      <c r="A360">
        <f>Sheet2!A359-Sheet2!G359</f>
        <v>337.36880000000002</v>
      </c>
    </row>
    <row r="361" spans="1:1" x14ac:dyDescent="0.25">
      <c r="A361">
        <f>Sheet2!A360-Sheet2!G360</f>
        <v>329.39280000000002</v>
      </c>
    </row>
    <row r="362" spans="1:1" x14ac:dyDescent="0.25">
      <c r="A362">
        <f>Sheet2!A361-Sheet2!G361</f>
        <v>323.77280000000002</v>
      </c>
    </row>
    <row r="363" spans="1:1" x14ac:dyDescent="0.25">
      <c r="A363">
        <f>Sheet2!A362-Sheet2!G362</f>
        <v>247.9008</v>
      </c>
    </row>
    <row r="364" spans="1:1" x14ac:dyDescent="0.25">
      <c r="A364">
        <f>Sheet2!A363-Sheet2!G363</f>
        <v>366.41680000000002</v>
      </c>
    </row>
    <row r="365" spans="1:1" x14ac:dyDescent="0.25">
      <c r="A365">
        <f>Sheet2!A364-Sheet2!G364</f>
        <v>376.15280000000001</v>
      </c>
    </row>
    <row r="366" spans="1:1" x14ac:dyDescent="0.25">
      <c r="A366">
        <f>Sheet2!A365-Sheet2!G365</f>
        <v>371.3168</v>
      </c>
    </row>
    <row r="367" spans="1:1" x14ac:dyDescent="0.25">
      <c r="A367">
        <f>Sheet2!A366-Sheet2!G366</f>
        <v>323.4128</v>
      </c>
    </row>
    <row r="368" spans="1:1" x14ac:dyDescent="0.25">
      <c r="A368">
        <f>Sheet2!A367-Sheet2!G367</f>
        <v>321.78480000000002</v>
      </c>
    </row>
    <row r="369" spans="1:1" x14ac:dyDescent="0.25">
      <c r="A369">
        <f>Sheet2!A368-Sheet2!G368</f>
        <v>321.52480000000003</v>
      </c>
    </row>
    <row r="370" spans="1:1" x14ac:dyDescent="0.25">
      <c r="A370">
        <f>Sheet2!A369-Sheet2!G369</f>
        <v>314.7808</v>
      </c>
    </row>
    <row r="371" spans="1:1" x14ac:dyDescent="0.25">
      <c r="A371">
        <f>Sheet2!A370-Sheet2!G370</f>
        <v>308.3768</v>
      </c>
    </row>
    <row r="372" spans="1:1" x14ac:dyDescent="0.25">
      <c r="A372">
        <f>Sheet2!A371-Sheet2!G371</f>
        <v>276.56479999999999</v>
      </c>
    </row>
    <row r="373" spans="1:1" x14ac:dyDescent="0.25">
      <c r="A373">
        <f>Sheet2!A372-Sheet2!G372</f>
        <v>269.82079999999996</v>
      </c>
    </row>
    <row r="374" spans="1:1" x14ac:dyDescent="0.25">
      <c r="A374">
        <f>Sheet2!A373-Sheet2!G373</f>
        <v>256.33280000000002</v>
      </c>
    </row>
    <row r="375" spans="1:1" x14ac:dyDescent="0.25">
      <c r="A375">
        <f>Sheet2!A374-Sheet2!G374</f>
        <v>242.84479999999999</v>
      </c>
    </row>
    <row r="376" spans="1:1" x14ac:dyDescent="0.25">
      <c r="A376">
        <f>Sheet2!A375-Sheet2!G375</f>
        <v>228.2328</v>
      </c>
    </row>
    <row r="377" spans="1:1" x14ac:dyDescent="0.25">
      <c r="A377">
        <f>Sheet2!A376-Sheet2!G376</f>
        <v>186.6448</v>
      </c>
    </row>
    <row r="378" spans="1:1" x14ac:dyDescent="0.25">
      <c r="A378">
        <f>Sheet2!A377-Sheet2!G377</f>
        <v>201.65600000000001</v>
      </c>
    </row>
    <row r="379" spans="1:1" x14ac:dyDescent="0.25">
      <c r="A379">
        <f>Sheet2!A378-Sheet2!G378</f>
        <v>394.37599999999998</v>
      </c>
    </row>
    <row r="380" spans="1:1" x14ac:dyDescent="0.25">
      <c r="A380">
        <f>Sheet2!A379-Sheet2!G379</f>
        <v>391.00400000000002</v>
      </c>
    </row>
    <row r="381" spans="1:1" x14ac:dyDescent="0.25">
      <c r="A381">
        <f>Sheet2!A380-Sheet2!G380</f>
        <v>385.38400000000001</v>
      </c>
    </row>
    <row r="382" spans="1:1" x14ac:dyDescent="0.25">
      <c r="A382">
        <f>Sheet2!A381-Sheet2!G381</f>
        <v>384.26</v>
      </c>
    </row>
    <row r="383" spans="1:1" x14ac:dyDescent="0.25">
      <c r="A383">
        <f>Sheet2!A382-Sheet2!G382</f>
        <v>364.05200000000002</v>
      </c>
    </row>
    <row r="384" spans="1:1" x14ac:dyDescent="0.25">
      <c r="A384">
        <f>Sheet2!A383-Sheet2!G383</f>
        <v>361.80399999999997</v>
      </c>
    </row>
    <row r="385" spans="1:1" x14ac:dyDescent="0.25">
      <c r="A385">
        <f>Sheet2!A384-Sheet2!G384</f>
        <v>358.43200000000002</v>
      </c>
    </row>
    <row r="386" spans="1:1" x14ac:dyDescent="0.25">
      <c r="A386">
        <f>Sheet2!A385-Sheet2!G385</f>
        <v>356.18399999999997</v>
      </c>
    </row>
    <row r="387" spans="1:1" x14ac:dyDescent="0.25">
      <c r="A387">
        <f>Sheet2!A386-Sheet2!G386</f>
        <v>347.19200000000001</v>
      </c>
    </row>
    <row r="388" spans="1:1" x14ac:dyDescent="0.25">
      <c r="A388">
        <f>Sheet2!A387-Sheet2!G387</f>
        <v>345.41199999999998</v>
      </c>
    </row>
    <row r="389" spans="1:1" x14ac:dyDescent="0.25">
      <c r="A389">
        <f>Sheet2!A388-Sheet2!G388</f>
        <v>339.32400000000001</v>
      </c>
    </row>
    <row r="390" spans="1:1" x14ac:dyDescent="0.25">
      <c r="A390">
        <f>Sheet2!A389-Sheet2!G389</f>
        <v>335.952</v>
      </c>
    </row>
    <row r="391" spans="1:1" x14ac:dyDescent="0.25">
      <c r="A391">
        <f>Sheet2!A390-Sheet2!G390</f>
        <v>334.82799999999997</v>
      </c>
    </row>
    <row r="392" spans="1:1" x14ac:dyDescent="0.25">
      <c r="A392">
        <f>Sheet2!A391-Sheet2!G391</f>
        <v>321.33999999999997</v>
      </c>
    </row>
    <row r="393" spans="1:1" x14ac:dyDescent="0.25">
      <c r="A393">
        <f>Sheet2!A392-Sheet2!G392</f>
        <v>312.34800000000001</v>
      </c>
    </row>
    <row r="394" spans="1:1" x14ac:dyDescent="0.25">
      <c r="A394">
        <f>Sheet2!A393-Sheet2!G393</f>
        <v>311.22399999999999</v>
      </c>
    </row>
    <row r="395" spans="1:1" x14ac:dyDescent="0.25">
      <c r="A395">
        <f>Sheet2!A394-Sheet2!G394</f>
        <v>304.48</v>
      </c>
    </row>
    <row r="396" spans="1:1" x14ac:dyDescent="0.25">
      <c r="A396">
        <f>Sheet2!A395-Sheet2!G395</f>
        <v>301.108</v>
      </c>
    </row>
    <row r="397" spans="1:1" x14ac:dyDescent="0.25">
      <c r="A397">
        <f>Sheet2!A396-Sheet2!G396</f>
        <v>296.38400000000001</v>
      </c>
    </row>
    <row r="398" spans="1:1" x14ac:dyDescent="0.25">
      <c r="A398">
        <f>Sheet2!A397-Sheet2!G397</f>
        <v>293.24</v>
      </c>
    </row>
    <row r="399" spans="1:1" x14ac:dyDescent="0.25">
      <c r="A399">
        <f>Sheet2!A398-Sheet2!G398</f>
        <v>289.25599999999997</v>
      </c>
    </row>
    <row r="400" spans="1:1" x14ac:dyDescent="0.25">
      <c r="A400">
        <f>Sheet2!A399-Sheet2!G399</f>
        <v>285.37200000000001</v>
      </c>
    </row>
    <row r="401" spans="1:1" x14ac:dyDescent="0.25">
      <c r="A401">
        <f>Sheet2!A400-Sheet2!G400</f>
        <v>274.13200000000001</v>
      </c>
    </row>
    <row r="402" spans="1:1" x14ac:dyDescent="0.25">
      <c r="A402">
        <f>Sheet2!A401-Sheet2!G401</f>
        <v>255.36799999999999</v>
      </c>
    </row>
    <row r="403" spans="1:1" x14ac:dyDescent="0.25">
      <c r="A403">
        <f>Sheet2!A402-Sheet2!G402</f>
        <v>230.29599999999999</v>
      </c>
    </row>
    <row r="404" spans="1:1" x14ac:dyDescent="0.25">
      <c r="A404">
        <f>Sheet2!A403-Sheet2!G403</f>
        <v>207.38112000000001</v>
      </c>
    </row>
    <row r="405" spans="1:1" x14ac:dyDescent="0.25">
      <c r="A405">
        <f>Sheet2!A404-Sheet2!G404</f>
        <v>294.25312000000002</v>
      </c>
    </row>
    <row r="406" spans="1:1" x14ac:dyDescent="0.25">
      <c r="A406">
        <f>Sheet2!A405-Sheet2!G405</f>
        <v>355.95920000000001</v>
      </c>
    </row>
    <row r="407" spans="1:1" x14ac:dyDescent="0.25">
      <c r="A407">
        <f>Sheet2!A406-Sheet2!G406</f>
        <v>278.44319999999999</v>
      </c>
    </row>
    <row r="408" spans="1:1" x14ac:dyDescent="0.25">
      <c r="A408">
        <f>Sheet2!A407-Sheet2!G407</f>
        <v>258.21119999999996</v>
      </c>
    </row>
    <row r="409" spans="1:1" x14ac:dyDescent="0.25">
      <c r="A409">
        <f>Sheet2!A408-Sheet2!G408</f>
        <v>230.1112</v>
      </c>
    </row>
    <row r="410" spans="1:1" x14ac:dyDescent="0.25">
      <c r="A410">
        <f>Sheet2!A409-Sheet2!G409</f>
        <v>226.73919999999998</v>
      </c>
    </row>
    <row r="411" spans="1:1" x14ac:dyDescent="0.25">
      <c r="A411">
        <f>Sheet2!A410-Sheet2!G410</f>
        <v>399.83519999999999</v>
      </c>
    </row>
    <row r="412" spans="1:1" x14ac:dyDescent="0.25">
      <c r="A412">
        <f>Sheet2!A411-Sheet2!G411</f>
        <v>386.34719999999999</v>
      </c>
    </row>
    <row r="413" spans="1:1" x14ac:dyDescent="0.25">
      <c r="A413">
        <f>Sheet2!A412-Sheet2!G412</f>
        <v>408.8272</v>
      </c>
    </row>
    <row r="414" spans="1:1" x14ac:dyDescent="0.25">
      <c r="A414">
        <f>Sheet2!A413-Sheet2!G413</f>
        <v>391.98719999999997</v>
      </c>
    </row>
    <row r="415" spans="1:1" x14ac:dyDescent="0.25">
      <c r="A415">
        <f>Sheet2!A414-Sheet2!G414</f>
        <v>348.13119999999998</v>
      </c>
    </row>
    <row r="416" spans="1:1" x14ac:dyDescent="0.25">
      <c r="A416">
        <f>Sheet2!A415-Sheet2!G415</f>
        <v>330.1472</v>
      </c>
    </row>
    <row r="417" spans="1:1" x14ac:dyDescent="0.25">
      <c r="A417">
        <f>Sheet2!A416-Sheet2!G416</f>
        <v>346.11840000000001</v>
      </c>
    </row>
    <row r="418" spans="1:1" x14ac:dyDescent="0.25">
      <c r="A418">
        <f>Sheet2!A417-Sheet2!G417</f>
        <v>355.81439999999998</v>
      </c>
    </row>
    <row r="419" spans="1:1" x14ac:dyDescent="0.25">
      <c r="A419">
        <f>Sheet2!A418-Sheet2!G418</f>
        <v>346.82240000000002</v>
      </c>
    </row>
    <row r="420" spans="1:1" x14ac:dyDescent="0.25">
      <c r="A420">
        <f>Sheet2!A419-Sheet2!G419</f>
        <v>341.20240000000001</v>
      </c>
    </row>
    <row r="421" spans="1:1" x14ac:dyDescent="0.25">
      <c r="A421">
        <f>Sheet2!A420-Sheet2!G420</f>
        <v>334.45839999999998</v>
      </c>
    </row>
    <row r="422" spans="1:1" x14ac:dyDescent="0.25">
      <c r="A422">
        <f>Sheet2!A421-Sheet2!G421</f>
        <v>334.45839999999998</v>
      </c>
    </row>
    <row r="423" spans="1:1" x14ac:dyDescent="0.25">
      <c r="A423">
        <f>Sheet2!A422-Sheet2!G422</f>
        <v>334.45839999999998</v>
      </c>
    </row>
    <row r="424" spans="1:1" x14ac:dyDescent="0.25">
      <c r="A424">
        <f>Sheet2!A423-Sheet2!G423</f>
        <v>408.64240000000001</v>
      </c>
    </row>
    <row r="425" spans="1:1" x14ac:dyDescent="0.25">
      <c r="A425">
        <f>Sheet2!A424-Sheet2!G424</f>
        <v>362.9264</v>
      </c>
    </row>
    <row r="426" spans="1:1" x14ac:dyDescent="0.25">
      <c r="A426">
        <f>Sheet2!A425-Sheet2!G425</f>
        <v>429.41839999999996</v>
      </c>
    </row>
    <row r="427" spans="1:1" x14ac:dyDescent="0.25">
      <c r="A427">
        <f>Sheet2!A426-Sheet2!G426</f>
        <v>314.4504</v>
      </c>
    </row>
    <row r="428" spans="1:1" x14ac:dyDescent="0.25">
      <c r="A428">
        <f>Sheet2!A427-Sheet2!G427</f>
        <v>297.3664</v>
      </c>
    </row>
    <row r="429" spans="1:1" x14ac:dyDescent="0.25">
      <c r="A429">
        <f>Sheet2!A428-Sheet2!G428</f>
        <v>285.00239999999997</v>
      </c>
    </row>
    <row r="430" spans="1:1" x14ac:dyDescent="0.25">
      <c r="A430">
        <f>Sheet2!A429-Sheet2!G429</f>
        <v>283.8784</v>
      </c>
    </row>
    <row r="431" spans="1:1" x14ac:dyDescent="0.25">
      <c r="A431">
        <f>Sheet2!A430-Sheet2!G430</f>
        <v>255.77839999999998</v>
      </c>
    </row>
    <row r="432" spans="1:1" x14ac:dyDescent="0.25">
      <c r="A432">
        <f>Sheet2!A431-Sheet2!G431</f>
        <v>249.03439999999998</v>
      </c>
    </row>
    <row r="433" spans="1:1" x14ac:dyDescent="0.25">
      <c r="A433">
        <f>Sheet2!A432-Sheet2!G432</f>
        <v>247.91039999999998</v>
      </c>
    </row>
    <row r="434" spans="1:1" x14ac:dyDescent="0.25">
      <c r="A434">
        <f>Sheet2!A433-Sheet2!G433</f>
        <v>250.14543999999998</v>
      </c>
    </row>
    <row r="435" spans="1:1" x14ac:dyDescent="0.25">
      <c r="A435">
        <f>Sheet2!A434-Sheet2!G434</f>
        <v>336.66800000000001</v>
      </c>
    </row>
    <row r="436" spans="1:1" x14ac:dyDescent="0.25">
      <c r="A436">
        <f>Sheet2!A435-Sheet2!G435</f>
        <v>310.62720000000002</v>
      </c>
    </row>
    <row r="437" spans="1:1" x14ac:dyDescent="0.25">
      <c r="A437">
        <f>Sheet2!A436-Sheet2!G436</f>
        <v>450.15359999999998</v>
      </c>
    </row>
    <row r="438" spans="1:1" x14ac:dyDescent="0.25">
      <c r="A438">
        <f>Sheet2!A437-Sheet2!G437</f>
        <v>448.92160000000001</v>
      </c>
    </row>
    <row r="439" spans="1:1" x14ac:dyDescent="0.25">
      <c r="A439">
        <f>Sheet2!A438-Sheet2!G438</f>
        <v>443.40960000000001</v>
      </c>
    </row>
    <row r="440" spans="1:1" x14ac:dyDescent="0.25">
      <c r="A440">
        <f>Sheet2!A439-Sheet2!G439</f>
        <v>440.0376</v>
      </c>
    </row>
    <row r="441" spans="1:1" x14ac:dyDescent="0.25">
      <c r="A441">
        <f>Sheet2!A440-Sheet2!G440</f>
        <v>437.78960000000001</v>
      </c>
    </row>
    <row r="442" spans="1:1" x14ac:dyDescent="0.25">
      <c r="A442">
        <f>Sheet2!A441-Sheet2!G441</f>
        <v>428.68959999999998</v>
      </c>
    </row>
    <row r="443" spans="1:1" x14ac:dyDescent="0.25">
      <c r="A443">
        <f>Sheet2!A442-Sheet2!G442</f>
        <v>445.94159999999999</v>
      </c>
    </row>
    <row r="444" spans="1:1" x14ac:dyDescent="0.25">
      <c r="A444">
        <f>Sheet2!A443-Sheet2!G443</f>
        <v>392.72159999999997</v>
      </c>
    </row>
    <row r="445" spans="1:1" x14ac:dyDescent="0.25">
      <c r="A445">
        <f>Sheet2!A444-Sheet2!G444</f>
        <v>387.10159999999996</v>
      </c>
    </row>
    <row r="446" spans="1:1" x14ac:dyDescent="0.25">
      <c r="A446">
        <f>Sheet2!A445-Sheet2!G445</f>
        <v>375.86159999999995</v>
      </c>
    </row>
    <row r="447" spans="1:1" x14ac:dyDescent="0.25">
      <c r="A447">
        <f>Sheet2!A446-Sheet2!G446</f>
        <v>374.73759999999999</v>
      </c>
    </row>
    <row r="448" spans="1:1" x14ac:dyDescent="0.25">
      <c r="A448">
        <f>Sheet2!A447-Sheet2!G447</f>
        <v>345.5136</v>
      </c>
    </row>
    <row r="449" spans="1:1" x14ac:dyDescent="0.25">
      <c r="A449">
        <f>Sheet2!A448-Sheet2!G448</f>
        <v>343.26560000000001</v>
      </c>
    </row>
    <row r="450" spans="1:1" x14ac:dyDescent="0.25">
      <c r="A450">
        <f>Sheet2!A449-Sheet2!G449</f>
        <v>337.6456</v>
      </c>
    </row>
    <row r="451" spans="1:1" x14ac:dyDescent="0.25">
      <c r="A451">
        <f>Sheet2!A450-Sheet2!G450</f>
        <v>337.6456</v>
      </c>
    </row>
    <row r="452" spans="1:1" x14ac:dyDescent="0.25">
      <c r="A452">
        <f>Sheet2!A451-Sheet2!G451</f>
        <v>333.14959999999996</v>
      </c>
    </row>
    <row r="453" spans="1:1" x14ac:dyDescent="0.25">
      <c r="A453">
        <f>Sheet2!A452-Sheet2!G452</f>
        <v>319.21359999999999</v>
      </c>
    </row>
    <row r="454" spans="1:1" x14ac:dyDescent="0.25">
      <c r="A454">
        <f>Sheet2!A453-Sheet2!G453</f>
        <v>317.41359999999997</v>
      </c>
    </row>
    <row r="455" spans="1:1" x14ac:dyDescent="0.25">
      <c r="A455">
        <f>Sheet2!A454-Sheet2!G454</f>
        <v>305.0496</v>
      </c>
    </row>
    <row r="456" spans="1:1" x14ac:dyDescent="0.25">
      <c r="A456">
        <f>Sheet2!A455-Sheet2!G455</f>
        <v>298.30560000000003</v>
      </c>
    </row>
    <row r="457" spans="1:1" x14ac:dyDescent="0.25">
      <c r="A457">
        <f>Sheet2!A456-Sheet2!G456</f>
        <v>278.0736</v>
      </c>
    </row>
    <row r="458" spans="1:1" x14ac:dyDescent="0.25">
      <c r="A458">
        <f>Sheet2!A457-Sheet2!G457</f>
        <v>255.14319999999998</v>
      </c>
    </row>
    <row r="459" spans="1:1" x14ac:dyDescent="0.25">
      <c r="A459">
        <f>Sheet2!A458-Sheet2!G458</f>
        <v>94.084799999999973</v>
      </c>
    </row>
    <row r="460" spans="1:1" x14ac:dyDescent="0.25">
      <c r="A460">
        <f>Sheet2!A459-Sheet2!G459</f>
        <v>353.09695999999997</v>
      </c>
    </row>
    <row r="461" spans="1:1" x14ac:dyDescent="0.25">
      <c r="A461">
        <f>Sheet2!A460-Sheet2!G460</f>
        <v>263.31376</v>
      </c>
    </row>
    <row r="462" spans="1:1" x14ac:dyDescent="0.25">
      <c r="A462">
        <f>Sheet2!A461-Sheet2!G461</f>
        <v>328.1968</v>
      </c>
    </row>
    <row r="463" spans="1:1" x14ac:dyDescent="0.25">
      <c r="A463">
        <f>Sheet2!A462-Sheet2!G462</f>
        <v>449.2448</v>
      </c>
    </row>
    <row r="464" spans="1:1" x14ac:dyDescent="0.25">
      <c r="A464">
        <f>Sheet2!A463-Sheet2!G463</f>
        <v>435.7568</v>
      </c>
    </row>
    <row r="465" spans="1:1" x14ac:dyDescent="0.25">
      <c r="A465">
        <f>Sheet2!A464-Sheet2!G464</f>
        <v>434.12479999999999</v>
      </c>
    </row>
    <row r="466" spans="1:1" x14ac:dyDescent="0.25">
      <c r="A466">
        <f>Sheet2!A465-Sheet2!G465</f>
        <v>431.8768</v>
      </c>
    </row>
    <row r="467" spans="1:1" x14ac:dyDescent="0.25">
      <c r="A467">
        <f>Sheet2!A466-Sheet2!G466</f>
        <v>418.3888</v>
      </c>
    </row>
    <row r="468" spans="1:1" x14ac:dyDescent="0.25">
      <c r="A468">
        <f>Sheet2!A467-Sheet2!G467</f>
        <v>398.15679999999998</v>
      </c>
    </row>
    <row r="469" spans="1:1" x14ac:dyDescent="0.25">
      <c r="A469">
        <f>Sheet2!A468-Sheet2!G468</f>
        <v>390.53679999999997</v>
      </c>
    </row>
    <row r="470" spans="1:1" x14ac:dyDescent="0.25">
      <c r="A470">
        <f>Sheet2!A469-Sheet2!G469</f>
        <v>382.42079999999999</v>
      </c>
    </row>
    <row r="471" spans="1:1" x14ac:dyDescent="0.25">
      <c r="A471">
        <f>Sheet2!A470-Sheet2!G470</f>
        <v>356.56880000000001</v>
      </c>
    </row>
    <row r="472" spans="1:1" x14ac:dyDescent="0.25">
      <c r="A472">
        <f>Sheet2!A471-Sheet2!G471</f>
        <v>323.97280000000001</v>
      </c>
    </row>
    <row r="473" spans="1:1" x14ac:dyDescent="0.25">
      <c r="A473">
        <f>Sheet2!A472-Sheet2!G472</f>
        <v>312.7328</v>
      </c>
    </row>
    <row r="474" spans="1:1" x14ac:dyDescent="0.25">
      <c r="A474">
        <f>Sheet2!A473-Sheet2!G473</f>
        <v>308.23680000000002</v>
      </c>
    </row>
    <row r="475" spans="1:1" x14ac:dyDescent="0.25">
      <c r="A475">
        <f>Sheet2!A474-Sheet2!G474</f>
        <v>300.36879999999996</v>
      </c>
    </row>
    <row r="476" spans="1:1" x14ac:dyDescent="0.25">
      <c r="A476">
        <f>Sheet2!A475-Sheet2!G475</f>
        <v>292.50080000000003</v>
      </c>
    </row>
    <row r="477" spans="1:1" x14ac:dyDescent="0.25">
      <c r="A477">
        <f>Sheet2!A476-Sheet2!G476</f>
        <v>284.63279999999997</v>
      </c>
    </row>
    <row r="478" spans="1:1" x14ac:dyDescent="0.25">
      <c r="A478">
        <f>Sheet2!A477-Sheet2!G477</f>
        <v>277.88879999999995</v>
      </c>
    </row>
    <row r="479" spans="1:1" x14ac:dyDescent="0.25">
      <c r="A479">
        <f>Sheet2!A478-Sheet2!G478</f>
        <v>466.7208</v>
      </c>
    </row>
    <row r="480" spans="1:1" x14ac:dyDescent="0.25">
      <c r="A480">
        <f>Sheet2!A479-Sheet2!G479</f>
        <v>443.2688</v>
      </c>
    </row>
    <row r="481" spans="1:1" x14ac:dyDescent="0.25">
      <c r="A481">
        <f>Sheet2!A480-Sheet2!G480</f>
        <v>439.89679999999998</v>
      </c>
    </row>
    <row r="482" spans="1:1" x14ac:dyDescent="0.25">
      <c r="A482">
        <f>Sheet2!A481-Sheet2!G481</f>
        <v>386.60479999999995</v>
      </c>
    </row>
    <row r="483" spans="1:1" x14ac:dyDescent="0.25">
      <c r="A483">
        <f>Sheet2!A482-Sheet2!G482</f>
        <v>442.14479999999998</v>
      </c>
    </row>
    <row r="484" spans="1:1" x14ac:dyDescent="0.25">
      <c r="A484">
        <f>Sheet2!A483-Sheet2!G483</f>
        <v>429.62879999999996</v>
      </c>
    </row>
    <row r="485" spans="1:1" x14ac:dyDescent="0.25">
      <c r="A485">
        <f>Sheet2!A484-Sheet2!G484</f>
        <v>439.02</v>
      </c>
    </row>
    <row r="486" spans="1:1" x14ac:dyDescent="0.25">
      <c r="A486">
        <f>Sheet2!A485-Sheet2!G485</f>
        <v>296.81200000000001</v>
      </c>
    </row>
    <row r="487" spans="1:1" x14ac:dyDescent="0.25">
      <c r="A487">
        <f>Sheet2!A486-Sheet2!G486</f>
        <v>450.99599999999998</v>
      </c>
    </row>
    <row r="488" spans="1:1" x14ac:dyDescent="0.25">
      <c r="A488">
        <f>Sheet2!A487-Sheet2!G487</f>
        <v>474.85599999999999</v>
      </c>
    </row>
    <row r="489" spans="1:1" x14ac:dyDescent="0.25">
      <c r="A489">
        <f>Sheet2!A488-Sheet2!G488</f>
        <v>474.59999999999997</v>
      </c>
    </row>
    <row r="490" spans="1:1" x14ac:dyDescent="0.25">
      <c r="A490">
        <f>Sheet2!A489-Sheet2!G489</f>
        <v>469.74399999999997</v>
      </c>
    </row>
    <row r="491" spans="1:1" x14ac:dyDescent="0.25">
      <c r="A491">
        <f>Sheet2!A490-Sheet2!G490</f>
        <v>468.10399999999998</v>
      </c>
    </row>
    <row r="492" spans="1:1" x14ac:dyDescent="0.25">
      <c r="A492">
        <f>Sheet2!A491-Sheet2!G491</f>
        <v>459.79199999999997</v>
      </c>
    </row>
    <row r="493" spans="1:1" x14ac:dyDescent="0.25">
      <c r="A493">
        <f>Sheet2!A492-Sheet2!G492</f>
        <v>458.86399999999998</v>
      </c>
    </row>
    <row r="494" spans="1:1" x14ac:dyDescent="0.25">
      <c r="A494">
        <f>Sheet2!A493-Sheet2!G493</f>
        <v>454.36799999999999</v>
      </c>
    </row>
    <row r="495" spans="1:1" x14ac:dyDescent="0.25">
      <c r="A495">
        <f>Sheet2!A494-Sheet2!G494</f>
        <v>445.43599999999998</v>
      </c>
    </row>
    <row r="496" spans="1:1" x14ac:dyDescent="0.25">
      <c r="A496">
        <f>Sheet2!A495-Sheet2!G495</f>
        <v>429.44399999999996</v>
      </c>
    </row>
    <row r="497" spans="1:1" x14ac:dyDescent="0.25">
      <c r="A497">
        <f>Sheet2!A496-Sheet2!G496</f>
        <v>410.58</v>
      </c>
    </row>
    <row r="498" spans="1:1" x14ac:dyDescent="0.25">
      <c r="A498">
        <f>Sheet2!A497-Sheet2!G497</f>
        <v>403.59199999999998</v>
      </c>
    </row>
    <row r="499" spans="1:1" x14ac:dyDescent="0.25">
      <c r="A499">
        <f>Sheet2!A498-Sheet2!G498</f>
        <v>374.36799999999999</v>
      </c>
    </row>
    <row r="500" spans="1:1" x14ac:dyDescent="0.25">
      <c r="A500">
        <f>Sheet2!A499-Sheet2!G499</f>
        <v>360.88</v>
      </c>
    </row>
    <row r="501" spans="1:1" x14ac:dyDescent="0.25">
      <c r="A501">
        <f>Sheet2!A500-Sheet2!G500</f>
        <v>323.98799999999994</v>
      </c>
    </row>
    <row r="502" spans="1:1" x14ac:dyDescent="0.25">
      <c r="A502">
        <f>Sheet2!A501-Sheet2!G501</f>
        <v>317.56399999999996</v>
      </c>
    </row>
    <row r="503" spans="1:1" x14ac:dyDescent="0.25">
      <c r="A503">
        <f>Sheet2!A502-Sheet2!G502</f>
        <v>279.64800000000002</v>
      </c>
    </row>
    <row r="504" spans="1:1" x14ac:dyDescent="0.25">
      <c r="A504">
        <f>Sheet2!A503-Sheet2!G503</f>
        <v>273.47039999999998</v>
      </c>
    </row>
    <row r="505" spans="1:1" x14ac:dyDescent="0.25">
      <c r="A505">
        <f>Sheet2!A504-Sheet2!G504</f>
        <v>325.14240000000001</v>
      </c>
    </row>
    <row r="506" spans="1:1" x14ac:dyDescent="0.25">
      <c r="A506">
        <f>Sheet2!A505-Sheet2!G505</f>
        <v>461.22400000000005</v>
      </c>
    </row>
    <row r="507" spans="1:1" x14ac:dyDescent="0.25">
      <c r="A507">
        <f>Sheet2!A506-Sheet2!G506</f>
        <v>290.72000000000003</v>
      </c>
    </row>
    <row r="508" spans="1:1" x14ac:dyDescent="0.25">
      <c r="A508">
        <f>Sheet2!A507-Sheet2!G507</f>
        <v>281.59807999999998</v>
      </c>
    </row>
    <row r="509" spans="1:1" x14ac:dyDescent="0.25">
      <c r="A509">
        <f>Sheet2!A508-Sheet2!G508</f>
        <v>352.93808000000001</v>
      </c>
    </row>
    <row r="510" spans="1:1" x14ac:dyDescent="0.25">
      <c r="A510">
        <f>Sheet2!A509-Sheet2!G509</f>
        <v>305.73008000000004</v>
      </c>
    </row>
    <row r="511" spans="1:1" x14ac:dyDescent="0.25">
      <c r="A511">
        <f>Sheet2!A510-Sheet2!G510</f>
        <v>454.98608000000002</v>
      </c>
    </row>
    <row r="512" spans="1:1" x14ac:dyDescent="0.25">
      <c r="A512">
        <f>Sheet2!A511-Sheet2!G511</f>
        <v>471.6472</v>
      </c>
    </row>
    <row r="513" spans="1:1" x14ac:dyDescent="0.25">
      <c r="A513">
        <f>Sheet2!A512-Sheet2!G512</f>
        <v>476.89919999999995</v>
      </c>
    </row>
    <row r="514" spans="1:1" x14ac:dyDescent="0.25">
      <c r="A514">
        <f>Sheet2!A513-Sheet2!G513</f>
        <v>500.07119999999998</v>
      </c>
    </row>
    <row r="515" spans="1:1" x14ac:dyDescent="0.25">
      <c r="A515">
        <f>Sheet2!A514-Sheet2!G514</f>
        <v>487.7072</v>
      </c>
    </row>
    <row r="516" spans="1:1" x14ac:dyDescent="0.25">
      <c r="A516">
        <f>Sheet2!A515-Sheet2!G515</f>
        <v>473.09519999999998</v>
      </c>
    </row>
    <row r="517" spans="1:1" x14ac:dyDescent="0.25">
      <c r="A517">
        <f>Sheet2!A516-Sheet2!G516</f>
        <v>469.96319999999997</v>
      </c>
    </row>
    <row r="518" spans="1:1" x14ac:dyDescent="0.25">
      <c r="A518">
        <f>Sheet2!A517-Sheet2!G517</f>
        <v>466.35119999999995</v>
      </c>
    </row>
    <row r="519" spans="1:1" x14ac:dyDescent="0.25">
      <c r="A519">
        <f>Sheet2!A518-Sheet2!G518</f>
        <v>443.87119999999999</v>
      </c>
    </row>
    <row r="520" spans="1:1" x14ac:dyDescent="0.25">
      <c r="A520">
        <f>Sheet2!A519-Sheet2!G519</f>
        <v>443.28319999999997</v>
      </c>
    </row>
    <row r="521" spans="1:1" x14ac:dyDescent="0.25">
      <c r="A521">
        <f>Sheet2!A520-Sheet2!G520</f>
        <v>403.75519999999995</v>
      </c>
    </row>
    <row r="522" spans="1:1" x14ac:dyDescent="0.25">
      <c r="A522">
        <f>Sheet2!A521-Sheet2!G521</f>
        <v>376.28719999999998</v>
      </c>
    </row>
    <row r="523" spans="1:1" x14ac:dyDescent="0.25">
      <c r="A523">
        <f>Sheet2!A522-Sheet2!G522</f>
        <v>420.2672</v>
      </c>
    </row>
    <row r="524" spans="1:1" x14ac:dyDescent="0.25">
      <c r="A524">
        <f>Sheet2!A523-Sheet2!G523</f>
        <v>404.53120000000001</v>
      </c>
    </row>
    <row r="525" spans="1:1" x14ac:dyDescent="0.25">
      <c r="A525">
        <f>Sheet2!A524-Sheet2!G524</f>
        <v>404.53120000000001</v>
      </c>
    </row>
    <row r="526" spans="1:1" x14ac:dyDescent="0.25">
      <c r="A526">
        <f>Sheet2!A525-Sheet2!G525</f>
        <v>386.54719999999998</v>
      </c>
    </row>
    <row r="527" spans="1:1" x14ac:dyDescent="0.25">
      <c r="A527">
        <f>Sheet2!A526-Sheet2!G526</f>
        <v>360.6952</v>
      </c>
    </row>
    <row r="528" spans="1:1" x14ac:dyDescent="0.25">
      <c r="A528">
        <f>Sheet2!A527-Sheet2!G527</f>
        <v>355.0752</v>
      </c>
    </row>
    <row r="529" spans="1:1" x14ac:dyDescent="0.25">
      <c r="A529">
        <f>Sheet2!A528-Sheet2!G528</f>
        <v>320.60640000000001</v>
      </c>
    </row>
    <row r="530" spans="1:1" x14ac:dyDescent="0.25">
      <c r="A530">
        <f>Sheet2!A529-Sheet2!G529</f>
        <v>488.25600000000003</v>
      </c>
    </row>
    <row r="531" spans="1:1" x14ac:dyDescent="0.25">
      <c r="A531">
        <f>Sheet2!A530-Sheet2!G530</f>
        <v>510.41040000000004</v>
      </c>
    </row>
    <row r="532" spans="1:1" x14ac:dyDescent="0.25">
      <c r="A532">
        <f>Sheet2!A531-Sheet2!G531</f>
        <v>509.83040000000005</v>
      </c>
    </row>
    <row r="533" spans="1:1" x14ac:dyDescent="0.25">
      <c r="A533">
        <f>Sheet2!A532-Sheet2!G532</f>
        <v>507.75440000000003</v>
      </c>
    </row>
    <row r="534" spans="1:1" x14ac:dyDescent="0.25">
      <c r="A534">
        <f>Sheet2!A533-Sheet2!G533</f>
        <v>504.38240000000002</v>
      </c>
    </row>
    <row r="535" spans="1:1" x14ac:dyDescent="0.25">
      <c r="A535">
        <f>Sheet2!A534-Sheet2!G534</f>
        <v>500.17040000000003</v>
      </c>
    </row>
    <row r="536" spans="1:1" x14ac:dyDescent="0.25">
      <c r="A536">
        <f>Sheet2!A535-Sheet2!G535</f>
        <v>495.39040000000006</v>
      </c>
    </row>
    <row r="537" spans="1:1" x14ac:dyDescent="0.25">
      <c r="A537">
        <f>Sheet2!A536-Sheet2!G536</f>
        <v>490.05440000000004</v>
      </c>
    </row>
    <row r="538" spans="1:1" x14ac:dyDescent="0.25">
      <c r="A538">
        <f>Sheet2!A537-Sheet2!G537</f>
        <v>480.77840000000003</v>
      </c>
    </row>
    <row r="539" spans="1:1" x14ac:dyDescent="0.25">
      <c r="A539">
        <f>Sheet2!A538-Sheet2!G538</f>
        <v>470.66240000000005</v>
      </c>
    </row>
    <row r="540" spans="1:1" x14ac:dyDescent="0.25">
      <c r="A540">
        <f>Sheet2!A539-Sheet2!G539</f>
        <v>460.54640000000006</v>
      </c>
    </row>
    <row r="541" spans="1:1" x14ac:dyDescent="0.25">
      <c r="A541">
        <f>Sheet2!A540-Sheet2!G540</f>
        <v>443.68640000000005</v>
      </c>
    </row>
    <row r="542" spans="1:1" x14ac:dyDescent="0.25">
      <c r="A542">
        <f>Sheet2!A541-Sheet2!G541</f>
        <v>443.68640000000005</v>
      </c>
    </row>
    <row r="543" spans="1:1" x14ac:dyDescent="0.25">
      <c r="A543">
        <f>Sheet2!A542-Sheet2!G542</f>
        <v>425.29440000000005</v>
      </c>
    </row>
    <row r="544" spans="1:1" x14ac:dyDescent="0.25">
      <c r="A544">
        <f>Sheet2!A543-Sheet2!G543</f>
        <v>420.08240000000001</v>
      </c>
    </row>
    <row r="545" spans="1:1" x14ac:dyDescent="0.25">
      <c r="A545">
        <f>Sheet2!A544-Sheet2!G544</f>
        <v>400.97440000000006</v>
      </c>
    </row>
    <row r="546" spans="1:1" x14ac:dyDescent="0.25">
      <c r="A546">
        <f>Sheet2!A545-Sheet2!G545</f>
        <v>388.76640000000003</v>
      </c>
    </row>
    <row r="547" spans="1:1" x14ac:dyDescent="0.25">
      <c r="A547">
        <f>Sheet2!A546-Sheet2!G546</f>
        <v>376.24639999999999</v>
      </c>
    </row>
    <row r="548" spans="1:1" x14ac:dyDescent="0.25">
      <c r="A548">
        <f>Sheet2!A547-Sheet2!G547</f>
        <v>370.62640000000005</v>
      </c>
    </row>
    <row r="549" spans="1:1" x14ac:dyDescent="0.25">
      <c r="A549">
        <f>Sheet2!A548-Sheet2!G548</f>
        <v>362.49440000000004</v>
      </c>
    </row>
    <row r="550" spans="1:1" x14ac:dyDescent="0.25">
      <c r="A550">
        <f>Sheet2!A549-Sheet2!G549</f>
        <v>361.63440000000003</v>
      </c>
    </row>
    <row r="551" spans="1:1" x14ac:dyDescent="0.25">
      <c r="A551">
        <f>Sheet2!A550-Sheet2!G550</f>
        <v>338.03040000000004</v>
      </c>
    </row>
    <row r="552" spans="1:1" x14ac:dyDescent="0.25">
      <c r="A552">
        <f>Sheet2!A551-Sheet2!G551</f>
        <v>336.90640000000008</v>
      </c>
    </row>
    <row r="553" spans="1:1" x14ac:dyDescent="0.25">
      <c r="A553">
        <f>Sheet2!A552-Sheet2!G552</f>
        <v>347.42160000000001</v>
      </c>
    </row>
    <row r="554" spans="1:1" x14ac:dyDescent="0.25">
      <c r="A554">
        <f>Sheet2!A553-Sheet2!G553</f>
        <v>484.0736</v>
      </c>
    </row>
    <row r="555" spans="1:1" x14ac:dyDescent="0.25">
      <c r="A555">
        <f>Sheet2!A554-Sheet2!G554</f>
        <v>435.0016</v>
      </c>
    </row>
    <row r="556" spans="1:1" x14ac:dyDescent="0.25">
      <c r="A556">
        <f>Sheet2!A555-Sheet2!G555</f>
        <v>431.13759999999996</v>
      </c>
    </row>
    <row r="557" spans="1:1" x14ac:dyDescent="0.25">
      <c r="A557">
        <f>Sheet2!A556-Sheet2!G556</f>
        <v>424.39359999999999</v>
      </c>
    </row>
    <row r="558" spans="1:1" x14ac:dyDescent="0.25">
      <c r="A558">
        <f>Sheet2!A557-Sheet2!G557</f>
        <v>379.43359999999996</v>
      </c>
    </row>
    <row r="559" spans="1:1" x14ac:dyDescent="0.25">
      <c r="A559">
        <f>Sheet2!A558-Sheet2!G558</f>
        <v>378.30959999999999</v>
      </c>
    </row>
    <row r="560" spans="1:1" x14ac:dyDescent="0.25">
      <c r="A560">
        <f>Sheet2!A559-Sheet2!G559</f>
        <v>374.93759999999997</v>
      </c>
    </row>
    <row r="561" spans="1:1" x14ac:dyDescent="0.25">
      <c r="A561">
        <f>Sheet2!A560-Sheet2!G560</f>
        <v>362.57359999999994</v>
      </c>
    </row>
    <row r="562" spans="1:1" x14ac:dyDescent="0.25">
      <c r="A562">
        <f>Sheet2!A561-Sheet2!G561</f>
        <v>354.7056</v>
      </c>
    </row>
    <row r="563" spans="1:1" x14ac:dyDescent="0.25">
      <c r="A563">
        <f>Sheet2!A562-Sheet2!G562</f>
        <v>346.83759999999995</v>
      </c>
    </row>
    <row r="564" spans="1:1" x14ac:dyDescent="0.25">
      <c r="A564">
        <f>Sheet2!A563-Sheet2!G563</f>
        <v>337.84559999999999</v>
      </c>
    </row>
    <row r="565" spans="1:1" x14ac:dyDescent="0.25">
      <c r="A565">
        <f>Sheet2!A564-Sheet2!G564</f>
        <v>336.72159999999997</v>
      </c>
    </row>
    <row r="566" spans="1:1" x14ac:dyDescent="0.25">
      <c r="A566">
        <f>Sheet2!A565-Sheet2!G565</f>
        <v>335.59759999999994</v>
      </c>
    </row>
    <row r="567" spans="1:1" x14ac:dyDescent="0.25">
      <c r="A567">
        <f>Sheet2!A566-Sheet2!G566</f>
        <v>333.34960000000001</v>
      </c>
    </row>
    <row r="568" spans="1:1" x14ac:dyDescent="0.25">
      <c r="A568">
        <f>Sheet2!A567-Sheet2!G567</f>
        <v>522.81759999999997</v>
      </c>
    </row>
    <row r="569" spans="1:1" x14ac:dyDescent="0.25">
      <c r="A569">
        <f>Sheet2!A568-Sheet2!G568</f>
        <v>508.69359999999995</v>
      </c>
    </row>
    <row r="570" spans="1:1" x14ac:dyDescent="0.25">
      <c r="A570">
        <f>Sheet2!A569-Sheet2!G569</f>
        <v>507.56959999999998</v>
      </c>
    </row>
    <row r="571" spans="1:1" x14ac:dyDescent="0.25">
      <c r="A571">
        <f>Sheet2!A570-Sheet2!G570</f>
        <v>496.6576</v>
      </c>
    </row>
    <row r="572" spans="1:1" x14ac:dyDescent="0.25">
      <c r="A572">
        <f>Sheet2!A571-Sheet2!G571</f>
        <v>473.84959999999995</v>
      </c>
    </row>
    <row r="573" spans="1:1" x14ac:dyDescent="0.25">
      <c r="A573">
        <f>Sheet2!A572-Sheet2!G572</f>
        <v>427.76559999999995</v>
      </c>
    </row>
    <row r="574" spans="1:1" x14ac:dyDescent="0.25">
      <c r="A574">
        <f>Sheet2!A573-Sheet2!G573</f>
        <v>427.31759999999997</v>
      </c>
    </row>
    <row r="575" spans="1:1" x14ac:dyDescent="0.25">
      <c r="A575">
        <f>Sheet2!A574-Sheet2!G574</f>
        <v>430.12080000000003</v>
      </c>
    </row>
    <row r="576" spans="1:1" x14ac:dyDescent="0.25">
      <c r="A576">
        <f>Sheet2!A575-Sheet2!G575</f>
        <v>271.16352000000006</v>
      </c>
    </row>
    <row r="577" spans="1:1" x14ac:dyDescent="0.25">
      <c r="A577">
        <f>Sheet2!A576-Sheet2!G576</f>
        <v>501.51872000000003</v>
      </c>
    </row>
    <row r="578" spans="1:1" x14ac:dyDescent="0.25">
      <c r="A578">
        <f>Sheet2!A577-Sheet2!G577</f>
        <v>410.69072000000006</v>
      </c>
    </row>
    <row r="579" spans="1:1" x14ac:dyDescent="0.25">
      <c r="A579">
        <f>Sheet2!A578-Sheet2!G578</f>
        <v>344.18880000000001</v>
      </c>
    </row>
    <row r="580" spans="1:1" x14ac:dyDescent="0.25">
      <c r="A580">
        <f>Sheet2!A579-Sheet2!G579</f>
        <v>354.52080000000001</v>
      </c>
    </row>
    <row r="581" spans="1:1" x14ac:dyDescent="0.25">
      <c r="A581">
        <f>Sheet2!A580-Sheet2!G580</f>
        <v>353.39680000000004</v>
      </c>
    </row>
    <row r="582" spans="1:1" x14ac:dyDescent="0.25">
      <c r="A582">
        <f>Sheet2!A581-Sheet2!G581</f>
        <v>547.84879999999998</v>
      </c>
    </row>
    <row r="583" spans="1:1" x14ac:dyDescent="0.25">
      <c r="A583">
        <f>Sheet2!A582-Sheet2!G582</f>
        <v>536.60879999999997</v>
      </c>
    </row>
    <row r="584" spans="1:1" x14ac:dyDescent="0.25">
      <c r="A584">
        <f>Sheet2!A583-Sheet2!G583</f>
        <v>534.36080000000004</v>
      </c>
    </row>
    <row r="585" spans="1:1" x14ac:dyDescent="0.25">
      <c r="A585">
        <f>Sheet2!A584-Sheet2!G584</f>
        <v>521.99680000000001</v>
      </c>
    </row>
    <row r="586" spans="1:1" x14ac:dyDescent="0.25">
      <c r="A586">
        <f>Sheet2!A585-Sheet2!G585</f>
        <v>465.45280000000002</v>
      </c>
    </row>
    <row r="587" spans="1:1" x14ac:dyDescent="0.25">
      <c r="A587">
        <f>Sheet2!A586-Sheet2!G586</f>
        <v>462.4248</v>
      </c>
    </row>
    <row r="588" spans="1:1" x14ac:dyDescent="0.25">
      <c r="A588">
        <f>Sheet2!A587-Sheet2!G587</f>
        <v>454.55680000000001</v>
      </c>
    </row>
    <row r="589" spans="1:1" x14ac:dyDescent="0.25">
      <c r="A589">
        <f>Sheet2!A588-Sheet2!G588</f>
        <v>428.70480000000003</v>
      </c>
    </row>
    <row r="590" spans="1:1" x14ac:dyDescent="0.25">
      <c r="A590">
        <f>Sheet2!A589-Sheet2!G589</f>
        <v>412.82080000000002</v>
      </c>
    </row>
    <row r="591" spans="1:1" x14ac:dyDescent="0.25">
      <c r="A591">
        <f>Sheet2!A590-Sheet2!G590</f>
        <v>371.38080000000002</v>
      </c>
    </row>
    <row r="592" spans="1:1" x14ac:dyDescent="0.25">
      <c r="A592">
        <f>Sheet2!A591-Sheet2!G591</f>
        <v>369.13280000000003</v>
      </c>
    </row>
    <row r="593" spans="1:1" x14ac:dyDescent="0.25">
      <c r="A593">
        <f>Sheet2!A592-Sheet2!G592</f>
        <v>360.14080000000001</v>
      </c>
    </row>
    <row r="594" spans="1:1" x14ac:dyDescent="0.25">
      <c r="A594">
        <f>Sheet2!A593-Sheet2!G593</f>
        <v>368.40799999999996</v>
      </c>
    </row>
    <row r="595" spans="1:1" x14ac:dyDescent="0.25">
      <c r="A595">
        <f>Sheet2!A594-Sheet2!G594</f>
        <v>561.53199999999993</v>
      </c>
    </row>
    <row r="596" spans="1:1" x14ac:dyDescent="0.25">
      <c r="A596">
        <f>Sheet2!A595-Sheet2!G595</f>
        <v>524.476</v>
      </c>
    </row>
    <row r="597" spans="1:1" x14ac:dyDescent="0.25">
      <c r="A597">
        <f>Sheet2!A596-Sheet2!G596</f>
        <v>488.16399999999999</v>
      </c>
    </row>
    <row r="598" spans="1:1" x14ac:dyDescent="0.25">
      <c r="A598">
        <f>Sheet2!A597-Sheet2!G597</f>
        <v>538.67200000000003</v>
      </c>
    </row>
    <row r="599" spans="1:1" x14ac:dyDescent="0.25">
      <c r="A599">
        <f>Sheet2!A598-Sheet2!G598</f>
        <v>534.59199999999998</v>
      </c>
    </row>
    <row r="600" spans="1:1" x14ac:dyDescent="0.25">
      <c r="A600">
        <f>Sheet2!A599-Sheet2!G599</f>
        <v>533.46799999999996</v>
      </c>
    </row>
    <row r="601" spans="1:1" x14ac:dyDescent="0.25">
      <c r="A601">
        <f>Sheet2!A600-Sheet2!G600</f>
        <v>531.25199999999995</v>
      </c>
    </row>
    <row r="602" spans="1:1" x14ac:dyDescent="0.25">
      <c r="A602">
        <f>Sheet2!A601-Sheet2!G601</f>
        <v>561.66399999999999</v>
      </c>
    </row>
    <row r="603" spans="1:1" x14ac:dyDescent="0.25">
      <c r="A603">
        <f>Sheet2!A602-Sheet2!G602</f>
        <v>545.46399999999994</v>
      </c>
    </row>
    <row r="604" spans="1:1" x14ac:dyDescent="0.25">
      <c r="A604">
        <f>Sheet2!A603-Sheet2!G603</f>
        <v>528.78800000000001</v>
      </c>
    </row>
    <row r="605" spans="1:1" x14ac:dyDescent="0.25">
      <c r="A605">
        <f>Sheet2!A604-Sheet2!G604</f>
        <v>495.96</v>
      </c>
    </row>
    <row r="606" spans="1:1" x14ac:dyDescent="0.25">
      <c r="A606">
        <f>Sheet2!A605-Sheet2!G605</f>
        <v>480.62</v>
      </c>
    </row>
    <row r="607" spans="1:1" x14ac:dyDescent="0.25">
      <c r="A607">
        <f>Sheet2!A606-Sheet2!G606</f>
        <v>466.73599999999999</v>
      </c>
    </row>
    <row r="608" spans="1:1" x14ac:dyDescent="0.25">
      <c r="A608">
        <f>Sheet2!A607-Sheet2!G607</f>
        <v>462.23999999999995</v>
      </c>
    </row>
    <row r="609" spans="1:1" x14ac:dyDescent="0.25">
      <c r="A609">
        <f>Sheet2!A608-Sheet2!G608</f>
        <v>462.23999999999995</v>
      </c>
    </row>
    <row r="610" spans="1:1" x14ac:dyDescent="0.25">
      <c r="A610">
        <f>Sheet2!A609-Sheet2!G609</f>
        <v>456.62</v>
      </c>
    </row>
    <row r="611" spans="1:1" x14ac:dyDescent="0.25">
      <c r="A611">
        <f>Sheet2!A610-Sheet2!G610</f>
        <v>454.37199999999996</v>
      </c>
    </row>
    <row r="612" spans="1:1" x14ac:dyDescent="0.25">
      <c r="A612">
        <f>Sheet2!A611-Sheet2!G611</f>
        <v>386.78800000000001</v>
      </c>
    </row>
    <row r="613" spans="1:1" x14ac:dyDescent="0.25">
      <c r="A613">
        <f>Sheet2!A612-Sheet2!G612</f>
        <v>400.27280000000007</v>
      </c>
    </row>
    <row r="614" spans="1:1" x14ac:dyDescent="0.25">
      <c r="A614">
        <f>Sheet2!A613-Sheet2!G613</f>
        <v>452.96960000000001</v>
      </c>
    </row>
    <row r="615" spans="1:1" x14ac:dyDescent="0.25">
      <c r="A615">
        <f>Sheet2!A614-Sheet2!G614</f>
        <v>519.37920000000008</v>
      </c>
    </row>
    <row r="616" spans="1:1" x14ac:dyDescent="0.25">
      <c r="A616">
        <f>Sheet2!A615-Sheet2!G615</f>
        <v>516.00720000000001</v>
      </c>
    </row>
    <row r="617" spans="1:1" x14ac:dyDescent="0.25">
      <c r="A617">
        <f>Sheet2!A616-Sheet2!G616</f>
        <v>508.13920000000002</v>
      </c>
    </row>
    <row r="618" spans="1:1" x14ac:dyDescent="0.25">
      <c r="A618">
        <f>Sheet2!A617-Sheet2!G617</f>
        <v>500.27120000000002</v>
      </c>
    </row>
    <row r="619" spans="1:1" x14ac:dyDescent="0.25">
      <c r="A619">
        <f>Sheet2!A618-Sheet2!G618</f>
        <v>485.65920000000006</v>
      </c>
    </row>
    <row r="620" spans="1:1" x14ac:dyDescent="0.25">
      <c r="A620">
        <f>Sheet2!A619-Sheet2!G619</f>
        <v>465.42720000000003</v>
      </c>
    </row>
    <row r="621" spans="1:1" x14ac:dyDescent="0.25">
      <c r="A621">
        <f>Sheet2!A620-Sheet2!G620</f>
        <v>464.30320000000006</v>
      </c>
    </row>
    <row r="622" spans="1:1" x14ac:dyDescent="0.25">
      <c r="A622">
        <f>Sheet2!A621-Sheet2!G621</f>
        <v>464.30320000000006</v>
      </c>
    </row>
    <row r="623" spans="1:1" x14ac:dyDescent="0.25">
      <c r="A623">
        <f>Sheet2!A622-Sheet2!G622</f>
        <v>432.83120000000002</v>
      </c>
    </row>
    <row r="624" spans="1:1" x14ac:dyDescent="0.25">
      <c r="A624">
        <f>Sheet2!A623-Sheet2!G623</f>
        <v>412.5992</v>
      </c>
    </row>
    <row r="625" spans="1:1" x14ac:dyDescent="0.25">
      <c r="A625">
        <f>Sheet2!A624-Sheet2!G624</f>
        <v>571.08320000000003</v>
      </c>
    </row>
    <row r="626" spans="1:1" x14ac:dyDescent="0.25">
      <c r="A626">
        <f>Sheet2!A625-Sheet2!G625</f>
        <v>570.41920000000005</v>
      </c>
    </row>
    <row r="627" spans="1:1" x14ac:dyDescent="0.25">
      <c r="A627">
        <f>Sheet2!A626-Sheet2!G626</f>
        <v>549.72720000000004</v>
      </c>
    </row>
    <row r="628" spans="1:1" x14ac:dyDescent="0.25">
      <c r="A628">
        <f>Sheet2!A627-Sheet2!G627</f>
        <v>546.8152</v>
      </c>
    </row>
    <row r="629" spans="1:1" x14ac:dyDescent="0.25">
      <c r="A629">
        <f>Sheet2!A628-Sheet2!G628</f>
        <v>546.35519999999997</v>
      </c>
    </row>
    <row r="630" spans="1:1" x14ac:dyDescent="0.25">
      <c r="A630">
        <f>Sheet2!A629-Sheet2!G629</f>
        <v>542.98320000000001</v>
      </c>
    </row>
    <row r="631" spans="1:1" x14ac:dyDescent="0.25">
      <c r="A631">
        <f>Sheet2!A630-Sheet2!G630</f>
        <v>546.66880000000003</v>
      </c>
    </row>
    <row r="632" spans="1:1" x14ac:dyDescent="0.25">
      <c r="A632">
        <f>Sheet2!A631-Sheet2!G631</f>
        <v>433.14175999999998</v>
      </c>
    </row>
    <row r="633" spans="1:1" x14ac:dyDescent="0.25">
      <c r="A633">
        <f>Sheet2!A632-Sheet2!G632</f>
        <v>539.46335999999997</v>
      </c>
    </row>
    <row r="634" spans="1:1" x14ac:dyDescent="0.25">
      <c r="A634">
        <f>Sheet2!A633-Sheet2!G633</f>
        <v>487.75935999999996</v>
      </c>
    </row>
    <row r="635" spans="1:1" x14ac:dyDescent="0.25">
      <c r="A635">
        <f>Sheet2!A634-Sheet2!G634</f>
        <v>566.2944</v>
      </c>
    </row>
    <row r="636" spans="1:1" x14ac:dyDescent="0.25">
      <c r="A636">
        <f>Sheet2!A635-Sheet2!G635</f>
        <v>591.70240000000001</v>
      </c>
    </row>
    <row r="637" spans="1:1" x14ac:dyDescent="0.25">
      <c r="A637">
        <f>Sheet2!A636-Sheet2!G636</f>
        <v>466.3664</v>
      </c>
    </row>
    <row r="638" spans="1:1" x14ac:dyDescent="0.25">
      <c r="A638">
        <f>Sheet2!A637-Sheet2!G637</f>
        <v>432.64639999999997</v>
      </c>
    </row>
    <row r="639" spans="1:1" x14ac:dyDescent="0.25">
      <c r="A639">
        <f>Sheet2!A638-Sheet2!G638</f>
        <v>404.54639999999995</v>
      </c>
    </row>
    <row r="640" spans="1:1" x14ac:dyDescent="0.25">
      <c r="A640">
        <f>Sheet2!A639-Sheet2!G639</f>
        <v>403.42239999999993</v>
      </c>
    </row>
    <row r="641" spans="1:1" x14ac:dyDescent="0.25">
      <c r="A641">
        <f>Sheet2!A640-Sheet2!G640</f>
        <v>403.42239999999993</v>
      </c>
    </row>
    <row r="642" spans="1:1" x14ac:dyDescent="0.25">
      <c r="A642">
        <f>Sheet2!A641-Sheet2!G641</f>
        <v>397.80239999999998</v>
      </c>
    </row>
    <row r="643" spans="1:1" x14ac:dyDescent="0.25">
      <c r="A643">
        <f>Sheet2!A642-Sheet2!G642</f>
        <v>395.55439999999999</v>
      </c>
    </row>
    <row r="644" spans="1:1" x14ac:dyDescent="0.25">
      <c r="A644">
        <f>Sheet2!A643-Sheet2!G643</f>
        <v>572.52639999999997</v>
      </c>
    </row>
    <row r="645" spans="1:1" x14ac:dyDescent="0.25">
      <c r="A645">
        <f>Sheet2!A644-Sheet2!G644</f>
        <v>571.83439999999996</v>
      </c>
    </row>
    <row r="646" spans="1:1" x14ac:dyDescent="0.25">
      <c r="A646">
        <f>Sheet2!A645-Sheet2!G645</f>
        <v>559.65839999999992</v>
      </c>
    </row>
    <row r="647" spans="1:1" x14ac:dyDescent="0.25">
      <c r="A647">
        <f>Sheet2!A646-Sheet2!G646</f>
        <v>555.66639999999995</v>
      </c>
    </row>
    <row r="648" spans="1:1" x14ac:dyDescent="0.25">
      <c r="A648">
        <f>Sheet2!A647-Sheet2!G647</f>
        <v>579.8904</v>
      </c>
    </row>
    <row r="649" spans="1:1" x14ac:dyDescent="0.25">
      <c r="A649">
        <f>Sheet2!A648-Sheet2!G648</f>
        <v>578.14639999999997</v>
      </c>
    </row>
    <row r="650" spans="1:1" x14ac:dyDescent="0.25">
      <c r="A650">
        <f>Sheet2!A649-Sheet2!G649</f>
        <v>575.89839999999992</v>
      </c>
    </row>
    <row r="651" spans="1:1" x14ac:dyDescent="0.25">
      <c r="A651">
        <f>Sheet2!A650-Sheet2!G650</f>
        <v>565.27839999999992</v>
      </c>
    </row>
    <row r="652" spans="1:1" x14ac:dyDescent="0.25">
      <c r="A652">
        <f>Sheet2!A651-Sheet2!G651</f>
        <v>548.41840000000002</v>
      </c>
    </row>
    <row r="653" spans="1:1" x14ac:dyDescent="0.25">
      <c r="A653">
        <f>Sheet2!A652-Sheet2!G652</f>
        <v>546.17039999999997</v>
      </c>
    </row>
    <row r="654" spans="1:1" x14ac:dyDescent="0.25">
      <c r="A654">
        <f>Sheet2!A653-Sheet2!G653</f>
        <v>542.79840000000002</v>
      </c>
    </row>
    <row r="655" spans="1:1" x14ac:dyDescent="0.25">
      <c r="A655">
        <f>Sheet2!A654-Sheet2!G654</f>
        <v>532.68239999999992</v>
      </c>
    </row>
    <row r="656" spans="1:1" x14ac:dyDescent="0.25">
      <c r="A656">
        <f>Sheet2!A655-Sheet2!G655</f>
        <v>516.94639999999993</v>
      </c>
    </row>
    <row r="657" spans="1:1" x14ac:dyDescent="0.25">
      <c r="A657">
        <f>Sheet2!A656-Sheet2!G656</f>
        <v>513.97360000000003</v>
      </c>
    </row>
    <row r="658" spans="1:1" x14ac:dyDescent="0.25">
      <c r="A658">
        <f>Sheet2!A657-Sheet2!G657</f>
        <v>511.14160000000004</v>
      </c>
    </row>
    <row r="659" spans="1:1" x14ac:dyDescent="0.25">
      <c r="A659">
        <f>Sheet2!A658-Sheet2!G658</f>
        <v>606.6816</v>
      </c>
    </row>
    <row r="660" spans="1:1" x14ac:dyDescent="0.25">
      <c r="A660">
        <f>Sheet2!A659-Sheet2!G659</f>
        <v>595.9896</v>
      </c>
    </row>
    <row r="661" spans="1:1" x14ac:dyDescent="0.25">
      <c r="A661">
        <f>Sheet2!A660-Sheet2!G660</f>
        <v>595.9896</v>
      </c>
    </row>
    <row r="662" spans="1:1" x14ac:dyDescent="0.25">
      <c r="A662">
        <f>Sheet2!A661-Sheet2!G661</f>
        <v>588.12160000000006</v>
      </c>
    </row>
    <row r="663" spans="1:1" x14ac:dyDescent="0.25">
      <c r="A663">
        <f>Sheet2!A662-Sheet2!G662</f>
        <v>586.32960000000003</v>
      </c>
    </row>
    <row r="664" spans="1:1" x14ac:dyDescent="0.25">
      <c r="A664">
        <f>Sheet2!A663-Sheet2!G663</f>
        <v>584.74959999999999</v>
      </c>
    </row>
    <row r="665" spans="1:1" x14ac:dyDescent="0.25">
      <c r="A665">
        <f>Sheet2!A664-Sheet2!G664</f>
        <v>576.33360000000005</v>
      </c>
    </row>
    <row r="666" spans="1:1" x14ac:dyDescent="0.25">
      <c r="A666">
        <f>Sheet2!A665-Sheet2!G665</f>
        <v>515.96159999999998</v>
      </c>
    </row>
    <row r="667" spans="1:1" x14ac:dyDescent="0.25">
      <c r="A667">
        <f>Sheet2!A666-Sheet2!G666</f>
        <v>460.51760000000002</v>
      </c>
    </row>
    <row r="668" spans="1:1" x14ac:dyDescent="0.25">
      <c r="A668">
        <f>Sheet2!A667-Sheet2!G667</f>
        <v>583.90560000000005</v>
      </c>
    </row>
    <row r="669" spans="1:1" x14ac:dyDescent="0.25">
      <c r="A669">
        <f>Sheet2!A668-Sheet2!G668</f>
        <v>583.72159999999997</v>
      </c>
    </row>
    <row r="670" spans="1:1" x14ac:dyDescent="0.25">
      <c r="A670">
        <f>Sheet2!A669-Sheet2!G669</f>
        <v>542.61360000000002</v>
      </c>
    </row>
    <row r="671" spans="1:1" x14ac:dyDescent="0.25">
      <c r="A671">
        <f>Sheet2!A670-Sheet2!G670</f>
        <v>519.32159999999999</v>
      </c>
    </row>
    <row r="672" spans="1:1" x14ac:dyDescent="0.25">
      <c r="A672">
        <f>Sheet2!A671-Sheet2!G671</f>
        <v>502.90560000000005</v>
      </c>
    </row>
    <row r="673" spans="1:1" x14ac:dyDescent="0.25">
      <c r="A673">
        <f>Sheet2!A672-Sheet2!G672</f>
        <v>474.04960000000005</v>
      </c>
    </row>
    <row r="674" spans="1:1" x14ac:dyDescent="0.25">
      <c r="A674">
        <f>Sheet2!A673-Sheet2!G673</f>
        <v>472.92560000000003</v>
      </c>
    </row>
    <row r="675" spans="1:1" x14ac:dyDescent="0.25">
      <c r="A675">
        <f>Sheet2!A674-Sheet2!G674</f>
        <v>466.1816</v>
      </c>
    </row>
    <row r="676" spans="1:1" x14ac:dyDescent="0.25">
      <c r="A676">
        <f>Sheet2!A675-Sheet2!G675</f>
        <v>453.99360000000001</v>
      </c>
    </row>
    <row r="677" spans="1:1" x14ac:dyDescent="0.25">
      <c r="A677">
        <f>Sheet2!A676-Sheet2!G676</f>
        <v>449.32159999999999</v>
      </c>
    </row>
    <row r="678" spans="1:1" x14ac:dyDescent="0.25">
      <c r="A678">
        <f>Sheet2!A677-Sheet2!G677</f>
        <v>448.19760000000002</v>
      </c>
    </row>
    <row r="679" spans="1:1" x14ac:dyDescent="0.25">
      <c r="A679">
        <f>Sheet2!A678-Sheet2!G678</f>
        <v>447.07360000000006</v>
      </c>
    </row>
    <row r="680" spans="1:1" x14ac:dyDescent="0.25">
      <c r="A680">
        <f>Sheet2!A679-Sheet2!G679</f>
        <v>439.04160000000002</v>
      </c>
    </row>
    <row r="681" spans="1:1" x14ac:dyDescent="0.25">
      <c r="A681">
        <f>Sheet2!A680-Sheet2!G680</f>
        <v>421.22160000000002</v>
      </c>
    </row>
    <row r="682" spans="1:1" x14ac:dyDescent="0.25">
      <c r="A682">
        <f>Sheet2!A681-Sheet2!G681</f>
        <v>417.55967999999996</v>
      </c>
    </row>
    <row r="683" spans="1:1" x14ac:dyDescent="0.25">
      <c r="A683">
        <f>Sheet2!A682-Sheet2!G682</f>
        <v>517.3768</v>
      </c>
    </row>
    <row r="684" spans="1:1" x14ac:dyDescent="0.25">
      <c r="A684">
        <f>Sheet2!A683-Sheet2!G683</f>
        <v>621.10879999999997</v>
      </c>
    </row>
    <row r="685" spans="1:1" x14ac:dyDescent="0.25">
      <c r="A685">
        <f>Sheet2!A684-Sheet2!G684</f>
        <v>618.55679999999995</v>
      </c>
    </row>
    <row r="686" spans="1:1" x14ac:dyDescent="0.25">
      <c r="A686">
        <f>Sheet2!A685-Sheet2!G685</f>
        <v>613.24079999999992</v>
      </c>
    </row>
    <row r="687" spans="1:1" x14ac:dyDescent="0.25">
      <c r="A687">
        <f>Sheet2!A686-Sheet2!G686</f>
        <v>612.52879999999993</v>
      </c>
    </row>
    <row r="688" spans="1:1" x14ac:dyDescent="0.25">
      <c r="A688">
        <f>Sheet2!A687-Sheet2!G687</f>
        <v>611.58479999999997</v>
      </c>
    </row>
    <row r="689" spans="1:1" x14ac:dyDescent="0.25">
      <c r="A689">
        <f>Sheet2!A688-Sheet2!G688</f>
        <v>609.33679999999993</v>
      </c>
    </row>
    <row r="690" spans="1:1" x14ac:dyDescent="0.25">
      <c r="A690">
        <f>Sheet2!A689-Sheet2!G689</f>
        <v>600.34479999999996</v>
      </c>
    </row>
    <row r="691" spans="1:1" x14ac:dyDescent="0.25">
      <c r="A691">
        <f>Sheet2!A690-Sheet2!G690</f>
        <v>597.50479999999993</v>
      </c>
    </row>
    <row r="692" spans="1:1" x14ac:dyDescent="0.25">
      <c r="A692">
        <f>Sheet2!A691-Sheet2!G691</f>
        <v>596.97280000000001</v>
      </c>
    </row>
    <row r="693" spans="1:1" x14ac:dyDescent="0.25">
      <c r="A693">
        <f>Sheet2!A692-Sheet2!G692</f>
        <v>595.2568</v>
      </c>
    </row>
    <row r="694" spans="1:1" x14ac:dyDescent="0.25">
      <c r="A694">
        <f>Sheet2!A693-Sheet2!G693</f>
        <v>586.26479999999992</v>
      </c>
    </row>
    <row r="695" spans="1:1" x14ac:dyDescent="0.25">
      <c r="A695">
        <f>Sheet2!A694-Sheet2!G694</f>
        <v>578.39679999999998</v>
      </c>
    </row>
    <row r="696" spans="1:1" x14ac:dyDescent="0.25">
      <c r="A696">
        <f>Sheet2!A695-Sheet2!G695</f>
        <v>558.30880000000002</v>
      </c>
    </row>
    <row r="697" spans="1:1" x14ac:dyDescent="0.25">
      <c r="A697">
        <f>Sheet2!A696-Sheet2!G696</f>
        <v>558.16480000000001</v>
      </c>
    </row>
    <row r="698" spans="1:1" x14ac:dyDescent="0.25">
      <c r="A698">
        <f>Sheet2!A697-Sheet2!G697</f>
        <v>543.55279999999993</v>
      </c>
    </row>
    <row r="699" spans="1:1" x14ac:dyDescent="0.25">
      <c r="A699">
        <f>Sheet2!A698-Sheet2!G698</f>
        <v>521.07279999999992</v>
      </c>
    </row>
    <row r="700" spans="1:1" x14ac:dyDescent="0.25">
      <c r="A700">
        <f>Sheet2!A699-Sheet2!G699</f>
        <v>520.34079999999994</v>
      </c>
    </row>
    <row r="701" spans="1:1" x14ac:dyDescent="0.25">
      <c r="A701">
        <f>Sheet2!A700-Sheet2!G700</f>
        <v>515.8288</v>
      </c>
    </row>
    <row r="702" spans="1:1" x14ac:dyDescent="0.25">
      <c r="A702">
        <f>Sheet2!A701-Sheet2!G701</f>
        <v>492.97279999999995</v>
      </c>
    </row>
    <row r="703" spans="1:1" x14ac:dyDescent="0.25">
      <c r="A703">
        <f>Sheet2!A702-Sheet2!G702</f>
        <v>477.23679999999996</v>
      </c>
    </row>
    <row r="704" spans="1:1" x14ac:dyDescent="0.25">
      <c r="A704">
        <f>Sheet2!A703-Sheet2!G703</f>
        <v>459.25279999999998</v>
      </c>
    </row>
    <row r="705" spans="1:1" x14ac:dyDescent="0.25">
      <c r="A705">
        <f>Sheet2!A704-Sheet2!G704</f>
        <v>446.88879999999995</v>
      </c>
    </row>
    <row r="706" spans="1:1" x14ac:dyDescent="0.25">
      <c r="A706">
        <f>Sheet2!A705-Sheet2!G705</f>
        <v>445.76479999999992</v>
      </c>
    </row>
    <row r="707" spans="1:1" x14ac:dyDescent="0.25">
      <c r="A707">
        <f>Sheet2!A706-Sheet2!G706</f>
        <v>442.39279999999997</v>
      </c>
    </row>
    <row r="708" spans="1:1" x14ac:dyDescent="0.25">
      <c r="A708">
        <f>Sheet2!A707-Sheet2!G707</f>
        <v>446.16399999999999</v>
      </c>
    </row>
    <row r="709" spans="1:1" x14ac:dyDescent="0.25">
      <c r="A709">
        <f>Sheet2!A708-Sheet2!G708</f>
        <v>562.476</v>
      </c>
    </row>
    <row r="710" spans="1:1" x14ac:dyDescent="0.25">
      <c r="A710">
        <f>Sheet2!A709-Sheet2!G709</f>
        <v>541.12</v>
      </c>
    </row>
    <row r="711" spans="1:1" x14ac:dyDescent="0.25">
      <c r="A711">
        <f>Sheet2!A710-Sheet2!G710</f>
        <v>533.25199999999995</v>
      </c>
    </row>
    <row r="712" spans="1:1" x14ac:dyDescent="0.25">
      <c r="A712">
        <f>Sheet2!A711-Sheet2!G711</f>
        <v>515.26800000000003</v>
      </c>
    </row>
    <row r="713" spans="1:1" x14ac:dyDescent="0.25">
      <c r="A713">
        <f>Sheet2!A712-Sheet2!G712</f>
        <v>514.14400000000001</v>
      </c>
    </row>
    <row r="714" spans="1:1" x14ac:dyDescent="0.25">
      <c r="A714">
        <f>Sheet2!A713-Sheet2!G713</f>
        <v>501.78000000000003</v>
      </c>
    </row>
    <row r="715" spans="1:1" x14ac:dyDescent="0.25">
      <c r="A715">
        <f>Sheet2!A714-Sheet2!G714</f>
        <v>500.65600000000001</v>
      </c>
    </row>
    <row r="716" spans="1:1" x14ac:dyDescent="0.25">
      <c r="A716">
        <f>Sheet2!A715-Sheet2!G715</f>
        <v>493.63600000000002</v>
      </c>
    </row>
    <row r="717" spans="1:1" x14ac:dyDescent="0.25">
      <c r="A717">
        <f>Sheet2!A716-Sheet2!G716</f>
        <v>492.78800000000001</v>
      </c>
    </row>
    <row r="718" spans="1:1" x14ac:dyDescent="0.25">
      <c r="A718">
        <f>Sheet2!A717-Sheet2!G717</f>
        <v>492.78800000000001</v>
      </c>
    </row>
    <row r="719" spans="1:1" x14ac:dyDescent="0.25">
      <c r="A719">
        <f>Sheet2!A718-Sheet2!G718</f>
        <v>489.41600000000005</v>
      </c>
    </row>
    <row r="720" spans="1:1" x14ac:dyDescent="0.25">
      <c r="A720">
        <f>Sheet2!A719-Sheet2!G719</f>
        <v>488.29200000000003</v>
      </c>
    </row>
    <row r="721" spans="1:1" x14ac:dyDescent="0.25">
      <c r="A721">
        <f>Sheet2!A720-Sheet2!G720</f>
        <v>628.79200000000003</v>
      </c>
    </row>
    <row r="722" spans="1:1" x14ac:dyDescent="0.25">
      <c r="A722">
        <f>Sheet2!A721-Sheet2!G721</f>
        <v>628.30399999999997</v>
      </c>
    </row>
    <row r="723" spans="1:1" x14ac:dyDescent="0.25">
      <c r="A723">
        <f>Sheet2!A722-Sheet2!G722</f>
        <v>617.55200000000002</v>
      </c>
    </row>
    <row r="724" spans="1:1" x14ac:dyDescent="0.25">
      <c r="A724">
        <f>Sheet2!A723-Sheet2!G723</f>
        <v>617.06399999999996</v>
      </c>
    </row>
    <row r="725" spans="1:1" x14ac:dyDescent="0.25">
      <c r="A725">
        <f>Sheet2!A724-Sheet2!G724</f>
        <v>610.32000000000005</v>
      </c>
    </row>
    <row r="726" spans="1:1" x14ac:dyDescent="0.25">
      <c r="A726">
        <f>Sheet2!A725-Sheet2!G725</f>
        <v>604.06399999999996</v>
      </c>
    </row>
    <row r="727" spans="1:1" x14ac:dyDescent="0.25">
      <c r="A727">
        <f>Sheet2!A726-Sheet2!G726</f>
        <v>584.95600000000002</v>
      </c>
    </row>
    <row r="728" spans="1:1" x14ac:dyDescent="0.25">
      <c r="A728">
        <f>Sheet2!A727-Sheet2!G727</f>
        <v>582.70799999999997</v>
      </c>
    </row>
    <row r="729" spans="1:1" x14ac:dyDescent="0.25">
      <c r="A729">
        <f>Sheet2!A728-Sheet2!G728</f>
        <v>544.36400000000003</v>
      </c>
    </row>
    <row r="730" spans="1:1" x14ac:dyDescent="0.25">
      <c r="A730">
        <f>Sheet2!A729-Sheet2!G729</f>
        <v>543.84799999999996</v>
      </c>
    </row>
    <row r="731" spans="1:1" x14ac:dyDescent="0.25">
      <c r="A731">
        <f>Sheet2!A730-Sheet2!G730</f>
        <v>524.49599999999998</v>
      </c>
    </row>
    <row r="732" spans="1:1" x14ac:dyDescent="0.25">
      <c r="A732">
        <f>Sheet2!A731-Sheet2!G731</f>
        <v>473.23520000000002</v>
      </c>
    </row>
    <row r="733" spans="1:1" x14ac:dyDescent="0.25">
      <c r="A733">
        <f>Sheet2!A732-Sheet2!G732</f>
        <v>606.94799999999998</v>
      </c>
    </row>
    <row r="734" spans="1:1" x14ac:dyDescent="0.25">
      <c r="A734">
        <f>Sheet2!A733-Sheet2!G733</f>
        <v>617</v>
      </c>
    </row>
    <row r="735" spans="1:1" x14ac:dyDescent="0.25">
      <c r="A735">
        <f>Sheet2!A734-Sheet2!G734</f>
        <v>554.10159999999996</v>
      </c>
    </row>
    <row r="736" spans="1:1" x14ac:dyDescent="0.25">
      <c r="A736">
        <f>Sheet2!A735-Sheet2!G735</f>
        <v>436.63199999999995</v>
      </c>
    </row>
    <row r="737" spans="1:1" x14ac:dyDescent="0.25">
      <c r="A737">
        <f>Sheet2!A736-Sheet2!G736</f>
        <v>538.36979199999996</v>
      </c>
    </row>
    <row r="738" spans="1:1" x14ac:dyDescent="0.25">
      <c r="A738">
        <f>Sheet2!A737-Sheet2!G737</f>
        <v>600.64979199999993</v>
      </c>
    </row>
    <row r="739" spans="1:1" x14ac:dyDescent="0.25">
      <c r="A739">
        <f>Sheet2!A738-Sheet2!G738</f>
        <v>465.60559999999998</v>
      </c>
    </row>
    <row r="740" spans="1:1" x14ac:dyDescent="0.25">
      <c r="A740">
        <f>Sheet2!A739-Sheet2!G739</f>
        <v>503.84319999999997</v>
      </c>
    </row>
    <row r="741" spans="1:1" x14ac:dyDescent="0.25">
      <c r="A741">
        <f>Sheet2!A740-Sheet2!G740</f>
        <v>659.41519999999991</v>
      </c>
    </row>
    <row r="742" spans="1:1" x14ac:dyDescent="0.25">
      <c r="A742">
        <f>Sheet2!A741-Sheet2!G741</f>
        <v>653.33519999999999</v>
      </c>
    </row>
    <row r="743" spans="1:1" x14ac:dyDescent="0.25">
      <c r="A743">
        <f>Sheet2!A742-Sheet2!G742</f>
        <v>649.96319999999992</v>
      </c>
    </row>
    <row r="744" spans="1:1" x14ac:dyDescent="0.25">
      <c r="A744">
        <f>Sheet2!A743-Sheet2!G743</f>
        <v>649.51919999999996</v>
      </c>
    </row>
    <row r="745" spans="1:1" x14ac:dyDescent="0.25">
      <c r="A745">
        <f>Sheet2!A744-Sheet2!G744</f>
        <v>649.1271999999999</v>
      </c>
    </row>
    <row r="746" spans="1:1" x14ac:dyDescent="0.25">
      <c r="A746">
        <f>Sheet2!A745-Sheet2!G745</f>
        <v>648.36719999999991</v>
      </c>
    </row>
    <row r="747" spans="1:1" x14ac:dyDescent="0.25">
      <c r="A747">
        <f>Sheet2!A746-Sheet2!G746</f>
        <v>646.1472</v>
      </c>
    </row>
    <row r="748" spans="1:1" x14ac:dyDescent="0.25">
      <c r="A748">
        <f>Sheet2!A747-Sheet2!G747</f>
        <v>593.76319999999998</v>
      </c>
    </row>
    <row r="749" spans="1:1" x14ac:dyDescent="0.25">
      <c r="A749">
        <f>Sheet2!A748-Sheet2!G748</f>
        <v>590.39119999999991</v>
      </c>
    </row>
    <row r="750" spans="1:1" x14ac:dyDescent="0.25">
      <c r="A750">
        <f>Sheet2!A749-Sheet2!G749</f>
        <v>582.52319999999997</v>
      </c>
    </row>
    <row r="751" spans="1:1" x14ac:dyDescent="0.25">
      <c r="A751">
        <f>Sheet2!A750-Sheet2!G750</f>
        <v>578.83920000000001</v>
      </c>
    </row>
    <row r="752" spans="1:1" x14ac:dyDescent="0.25">
      <c r="A752">
        <f>Sheet2!A751-Sheet2!G751</f>
        <v>574.65519999999992</v>
      </c>
    </row>
    <row r="753" spans="1:1" x14ac:dyDescent="0.25">
      <c r="A753">
        <f>Sheet2!A752-Sheet2!G752</f>
        <v>555.54719999999998</v>
      </c>
    </row>
    <row r="754" spans="1:1" x14ac:dyDescent="0.25">
      <c r="A754">
        <f>Sheet2!A753-Sheet2!G753</f>
        <v>540.9351999999999</v>
      </c>
    </row>
    <row r="755" spans="1:1" x14ac:dyDescent="0.25">
      <c r="A755">
        <f>Sheet2!A754-Sheet2!G754</f>
        <v>511.71119999999996</v>
      </c>
    </row>
    <row r="756" spans="1:1" x14ac:dyDescent="0.25">
      <c r="A756">
        <f>Sheet2!A755-Sheet2!G755</f>
        <v>508.33919999999995</v>
      </c>
    </row>
    <row r="757" spans="1:1" x14ac:dyDescent="0.25">
      <c r="A757">
        <f>Sheet2!A756-Sheet2!G756</f>
        <v>479.80432000000008</v>
      </c>
    </row>
    <row r="758" spans="1:1" x14ac:dyDescent="0.25">
      <c r="A758">
        <f>Sheet2!A757-Sheet2!G757</f>
        <v>565.55232000000001</v>
      </c>
    </row>
    <row r="759" spans="1:1" x14ac:dyDescent="0.25">
      <c r="A759">
        <f>Sheet2!A758-Sheet2!G758</f>
        <v>500.36032</v>
      </c>
    </row>
    <row r="760" spans="1:1" x14ac:dyDescent="0.25">
      <c r="A760">
        <f>Sheet2!A759-Sheet2!G759</f>
        <v>649.02240000000006</v>
      </c>
    </row>
    <row r="761" spans="1:1" x14ac:dyDescent="0.25">
      <c r="A761">
        <f>Sheet2!A760-Sheet2!G760</f>
        <v>461.6848</v>
      </c>
    </row>
    <row r="762" spans="1:1" x14ac:dyDescent="0.25">
      <c r="A762">
        <f>Sheet2!A761-Sheet2!G761</f>
        <v>593.57839999999999</v>
      </c>
    </row>
    <row r="763" spans="1:1" x14ac:dyDescent="0.25">
      <c r="A763">
        <f>Sheet2!A762-Sheet2!G762</f>
        <v>669.30640000000005</v>
      </c>
    </row>
    <row r="764" spans="1:1" x14ac:dyDescent="0.25">
      <c r="A764">
        <f>Sheet2!A763-Sheet2!G763</f>
        <v>668.88639999999998</v>
      </c>
    </row>
    <row r="765" spans="1:1" x14ac:dyDescent="0.25">
      <c r="A765">
        <f>Sheet2!A764-Sheet2!G764</f>
        <v>666.63840000000005</v>
      </c>
    </row>
    <row r="766" spans="1:1" x14ac:dyDescent="0.25">
      <c r="A766">
        <f>Sheet2!A765-Sheet2!G765</f>
        <v>655.39840000000004</v>
      </c>
    </row>
    <row r="767" spans="1:1" x14ac:dyDescent="0.25">
      <c r="A767">
        <f>Sheet2!A766-Sheet2!G766</f>
        <v>653.87440000000004</v>
      </c>
    </row>
    <row r="768" spans="1:1" x14ac:dyDescent="0.25">
      <c r="A768">
        <f>Sheet2!A767-Sheet2!G767</f>
        <v>638.40240000000006</v>
      </c>
    </row>
    <row r="769" spans="1:1" x14ac:dyDescent="0.25">
      <c r="A769">
        <f>Sheet2!A768-Sheet2!G768</f>
        <v>594.70240000000001</v>
      </c>
    </row>
    <row r="770" spans="1:1" x14ac:dyDescent="0.25">
      <c r="A770">
        <f>Sheet2!A769-Sheet2!G769</f>
        <v>568.85040000000004</v>
      </c>
    </row>
    <row r="771" spans="1:1" x14ac:dyDescent="0.25">
      <c r="A771">
        <f>Sheet2!A770-Sheet2!G770</f>
        <v>566.93439999999998</v>
      </c>
    </row>
    <row r="772" spans="1:1" x14ac:dyDescent="0.25">
      <c r="A772">
        <f>Sheet2!A771-Sheet2!G771</f>
        <v>564.35440000000006</v>
      </c>
    </row>
    <row r="773" spans="1:1" x14ac:dyDescent="0.25">
      <c r="A773">
        <f>Sheet2!A772-Sheet2!G772</f>
        <v>562.10640000000001</v>
      </c>
    </row>
    <row r="774" spans="1:1" x14ac:dyDescent="0.25">
      <c r="A774">
        <f>Sheet2!A773-Sheet2!G773</f>
        <v>560.25440000000003</v>
      </c>
    </row>
    <row r="775" spans="1:1" x14ac:dyDescent="0.25">
      <c r="A775">
        <f>Sheet2!A774-Sheet2!G774</f>
        <v>540.75040000000001</v>
      </c>
    </row>
    <row r="776" spans="1:1" x14ac:dyDescent="0.25">
      <c r="A776">
        <f>Sheet2!A775-Sheet2!G775</f>
        <v>517.14639999999997</v>
      </c>
    </row>
    <row r="777" spans="1:1" x14ac:dyDescent="0.25">
      <c r="A777">
        <f>Sheet2!A776-Sheet2!G776</f>
        <v>511.52640000000002</v>
      </c>
    </row>
    <row r="778" spans="1:1" x14ac:dyDescent="0.25">
      <c r="A778">
        <f>Sheet2!A777-Sheet2!G777</f>
        <v>505.18159999999995</v>
      </c>
    </row>
    <row r="779" spans="1:1" x14ac:dyDescent="0.25">
      <c r="A779">
        <f>Sheet2!A778-Sheet2!G778</f>
        <v>659.4455999999999</v>
      </c>
    </row>
    <row r="780" spans="1:1" x14ac:dyDescent="0.25">
      <c r="A780">
        <f>Sheet2!A779-Sheet2!G779</f>
        <v>655.21359999999993</v>
      </c>
    </row>
    <row r="781" spans="1:1" x14ac:dyDescent="0.25">
      <c r="A781">
        <f>Sheet2!A780-Sheet2!G780</f>
        <v>636.90159999999992</v>
      </c>
    </row>
    <row r="782" spans="1:1" x14ac:dyDescent="0.25">
      <c r="A782">
        <f>Sheet2!A781-Sheet2!G781</f>
        <v>628.23759999999993</v>
      </c>
    </row>
    <row r="783" spans="1:1" x14ac:dyDescent="0.25">
      <c r="A783">
        <f>Sheet2!A782-Sheet2!G782</f>
        <v>609.12959999999998</v>
      </c>
    </row>
    <row r="784" spans="1:1" x14ac:dyDescent="0.25">
      <c r="A784">
        <f>Sheet2!A783-Sheet2!G783</f>
        <v>595.64159999999993</v>
      </c>
    </row>
    <row r="785" spans="1:1" x14ac:dyDescent="0.25">
      <c r="A785">
        <f>Sheet2!A784-Sheet2!G784</f>
        <v>593.63759999999991</v>
      </c>
    </row>
    <row r="786" spans="1:1" x14ac:dyDescent="0.25">
      <c r="A786">
        <f>Sheet2!A785-Sheet2!G785</f>
        <v>552.92959999999994</v>
      </c>
    </row>
    <row r="787" spans="1:1" x14ac:dyDescent="0.25">
      <c r="A787">
        <f>Sheet2!A786-Sheet2!G786</f>
        <v>548.13760000000002</v>
      </c>
    </row>
    <row r="788" spans="1:1" x14ac:dyDescent="0.25">
      <c r="A788">
        <f>Sheet2!A787-Sheet2!G787</f>
        <v>533.82159999999999</v>
      </c>
    </row>
    <row r="789" spans="1:1" x14ac:dyDescent="0.25">
      <c r="A789">
        <f>Sheet2!A788-Sheet2!G788</f>
        <v>531.57359999999994</v>
      </c>
    </row>
    <row r="790" spans="1:1" x14ac:dyDescent="0.25">
      <c r="A790">
        <f>Sheet2!A789-Sheet2!G789</f>
        <v>523.7056</v>
      </c>
    </row>
    <row r="791" spans="1:1" x14ac:dyDescent="0.25">
      <c r="A791">
        <f>Sheet2!A790-Sheet2!G790</f>
        <v>497.85359999999991</v>
      </c>
    </row>
    <row r="792" spans="1:1" x14ac:dyDescent="0.25">
      <c r="A792">
        <f>Sheet2!A791-Sheet2!G791</f>
        <v>690.82559999999989</v>
      </c>
    </row>
    <row r="793" spans="1:1" x14ac:dyDescent="0.25">
      <c r="A793">
        <f>Sheet2!A792-Sheet2!G792</f>
        <v>690.05759999999998</v>
      </c>
    </row>
    <row r="794" spans="1:1" x14ac:dyDescent="0.25">
      <c r="A794">
        <f>Sheet2!A793-Sheet2!G793</f>
        <v>687.80959999999993</v>
      </c>
    </row>
    <row r="795" spans="1:1" x14ac:dyDescent="0.25">
      <c r="A795">
        <f>Sheet2!A794-Sheet2!G794</f>
        <v>676.56959999999992</v>
      </c>
    </row>
    <row r="796" spans="1:1" x14ac:dyDescent="0.25">
      <c r="A796">
        <f>Sheet2!A795-Sheet2!G795</f>
        <v>669.82559999999989</v>
      </c>
    </row>
    <row r="797" spans="1:1" x14ac:dyDescent="0.25">
      <c r="A797">
        <f>Sheet2!A796-Sheet2!G796</f>
        <v>615.87759999999992</v>
      </c>
    </row>
    <row r="798" spans="1:1" x14ac:dyDescent="0.25">
      <c r="A798">
        <f>Sheet2!A797-Sheet2!G797</f>
        <v>549.00464000000011</v>
      </c>
    </row>
    <row r="799" spans="1:1" x14ac:dyDescent="0.25">
      <c r="A799">
        <f>Sheet2!A798-Sheet2!G798</f>
        <v>679.99990400000002</v>
      </c>
    </row>
    <row r="800" spans="1:1" x14ac:dyDescent="0.25">
      <c r="A800">
        <f>Sheet2!A799-Sheet2!G799</f>
        <v>701.75279999999998</v>
      </c>
    </row>
    <row r="801" spans="1:1" x14ac:dyDescent="0.25">
      <c r="A801">
        <f>Sheet2!A800-Sheet2!G800</f>
        <v>656.7088</v>
      </c>
    </row>
    <row r="802" spans="1:1" x14ac:dyDescent="0.25">
      <c r="A802">
        <f>Sheet2!A801-Sheet2!G801</f>
        <v>576.34879999999998</v>
      </c>
    </row>
    <row r="803" spans="1:1" x14ac:dyDescent="0.25">
      <c r="A803">
        <f>Sheet2!A802-Sheet2!G802</f>
        <v>567.35680000000002</v>
      </c>
    </row>
    <row r="804" spans="1:1" x14ac:dyDescent="0.25">
      <c r="A804">
        <f>Sheet2!A803-Sheet2!G803</f>
        <v>557.24080000000004</v>
      </c>
    </row>
    <row r="805" spans="1:1" x14ac:dyDescent="0.25">
      <c r="A805">
        <f>Sheet2!A804-Sheet2!G804</f>
        <v>556.11680000000001</v>
      </c>
    </row>
    <row r="806" spans="1:1" x14ac:dyDescent="0.25">
      <c r="A806">
        <f>Sheet2!A805-Sheet2!G805</f>
        <v>528.01679999999999</v>
      </c>
    </row>
    <row r="807" spans="1:1" x14ac:dyDescent="0.25">
      <c r="A807">
        <f>Sheet2!A806-Sheet2!G806</f>
        <v>521.27279999999996</v>
      </c>
    </row>
    <row r="808" spans="1:1" x14ac:dyDescent="0.25">
      <c r="A808">
        <f>Sheet2!A807-Sheet2!G807</f>
        <v>520.14879999999994</v>
      </c>
    </row>
    <row r="809" spans="1:1" x14ac:dyDescent="0.25">
      <c r="A809">
        <f>Sheet2!A808-Sheet2!G808</f>
        <v>517.9008</v>
      </c>
    </row>
    <row r="810" spans="1:1" x14ac:dyDescent="0.25">
      <c r="A810">
        <f>Sheet2!A809-Sheet2!G809</f>
        <v>511.15679999999998</v>
      </c>
    </row>
    <row r="811" spans="1:1" x14ac:dyDescent="0.25">
      <c r="A811">
        <f>Sheet2!A810-Sheet2!G810</f>
        <v>703.04880000000003</v>
      </c>
    </row>
    <row r="812" spans="1:1" x14ac:dyDescent="0.25">
      <c r="A812">
        <f>Sheet2!A811-Sheet2!G811</f>
        <v>699.98879999999997</v>
      </c>
    </row>
    <row r="813" spans="1:1" x14ac:dyDescent="0.25">
      <c r="A813">
        <f>Sheet2!A812-Sheet2!G812</f>
        <v>693.24480000000005</v>
      </c>
    </row>
    <row r="814" spans="1:1" x14ac:dyDescent="0.25">
      <c r="A814">
        <f>Sheet2!A813-Sheet2!G813</f>
        <v>682.81680000000006</v>
      </c>
    </row>
    <row r="815" spans="1:1" x14ac:dyDescent="0.25">
      <c r="A815">
        <f>Sheet2!A814-Sheet2!G814</f>
        <v>680.56880000000001</v>
      </c>
    </row>
    <row r="816" spans="1:1" x14ac:dyDescent="0.25">
      <c r="A816">
        <f>Sheet2!A815-Sheet2!G815</f>
        <v>648.36480000000006</v>
      </c>
    </row>
    <row r="817" spans="1:1" x14ac:dyDescent="0.25">
      <c r="A817">
        <f>Sheet2!A816-Sheet2!G816</f>
        <v>539.82079999999996</v>
      </c>
    </row>
    <row r="818" spans="1:1" x14ac:dyDescent="0.25">
      <c r="A818">
        <f>Sheet2!A817-Sheet2!G817</f>
        <v>662.89679999999998</v>
      </c>
    </row>
    <row r="819" spans="1:1" x14ac:dyDescent="0.25">
      <c r="A819">
        <f>Sheet2!A818-Sheet2!G818</f>
        <v>659.52480000000003</v>
      </c>
    </row>
    <row r="820" spans="1:1" x14ac:dyDescent="0.25">
      <c r="A820">
        <f>Sheet2!A819-Sheet2!G819</f>
        <v>653.90480000000002</v>
      </c>
    </row>
    <row r="821" spans="1:1" x14ac:dyDescent="0.25">
      <c r="A821">
        <f>Sheet2!A820-Sheet2!G820</f>
        <v>644.91280000000006</v>
      </c>
    </row>
    <row r="822" spans="1:1" x14ac:dyDescent="0.25">
      <c r="A822">
        <f>Sheet2!A821-Sheet2!G821</f>
        <v>638.16880000000003</v>
      </c>
    </row>
    <row r="823" spans="1:1" x14ac:dyDescent="0.25">
      <c r="A823">
        <f>Sheet2!A822-Sheet2!G822</f>
        <v>629.17679999999996</v>
      </c>
    </row>
    <row r="824" spans="1:1" x14ac:dyDescent="0.25">
      <c r="A824">
        <f>Sheet2!A823-Sheet2!G823</f>
        <v>628.05280000000005</v>
      </c>
    </row>
    <row r="825" spans="1:1" x14ac:dyDescent="0.25">
      <c r="A825">
        <f>Sheet2!A824-Sheet2!G824</f>
        <v>617.93679999999995</v>
      </c>
    </row>
    <row r="826" spans="1:1" x14ac:dyDescent="0.25">
      <c r="A826">
        <f>Sheet2!A825-Sheet2!G825</f>
        <v>606.69680000000005</v>
      </c>
    </row>
    <row r="827" spans="1:1" x14ac:dyDescent="0.25">
      <c r="A827">
        <f>Sheet2!A826-Sheet2!G826</f>
        <v>595.45680000000004</v>
      </c>
    </row>
    <row r="828" spans="1:1" x14ac:dyDescent="0.25">
      <c r="A828">
        <f>Sheet2!A827-Sheet2!G827</f>
        <v>581.96879999999999</v>
      </c>
    </row>
    <row r="829" spans="1:1" x14ac:dyDescent="0.25">
      <c r="A829">
        <f>Sheet2!A828-Sheet2!G828</f>
        <v>583.36095999999998</v>
      </c>
    </row>
    <row r="830" spans="1:1" x14ac:dyDescent="0.25">
      <c r="A830">
        <f>Sheet2!A829-Sheet2!G829</f>
        <v>671.596</v>
      </c>
    </row>
    <row r="831" spans="1:1" x14ac:dyDescent="0.25">
      <c r="A831">
        <f>Sheet2!A830-Sheet2!G830</f>
        <v>682.94399999999996</v>
      </c>
    </row>
    <row r="832" spans="1:1" x14ac:dyDescent="0.25">
      <c r="A832">
        <f>Sheet2!A831-Sheet2!G831</f>
        <v>660.46399999999994</v>
      </c>
    </row>
    <row r="833" spans="1:1" x14ac:dyDescent="0.25">
      <c r="A833">
        <f>Sheet2!A832-Sheet2!G832</f>
        <v>646.97599999999989</v>
      </c>
    </row>
    <row r="834" spans="1:1" x14ac:dyDescent="0.25">
      <c r="A834">
        <f>Sheet2!A833-Sheet2!G833</f>
        <v>616.62799999999993</v>
      </c>
    </row>
    <row r="835" spans="1:1" x14ac:dyDescent="0.25">
      <c r="A835">
        <f>Sheet2!A834-Sheet2!G834</f>
        <v>607.63599999999997</v>
      </c>
    </row>
    <row r="836" spans="1:1" x14ac:dyDescent="0.25">
      <c r="A836">
        <f>Sheet2!A835-Sheet2!G835</f>
        <v>598.12799999999993</v>
      </c>
    </row>
    <row r="837" spans="1:1" x14ac:dyDescent="0.25">
      <c r="A837">
        <f>Sheet2!A836-Sheet2!G836</f>
        <v>718.91199999999992</v>
      </c>
    </row>
    <row r="838" spans="1:1" x14ac:dyDescent="0.25">
      <c r="A838">
        <f>Sheet2!A837-Sheet2!G837</f>
        <v>700.66</v>
      </c>
    </row>
    <row r="839" spans="1:1" x14ac:dyDescent="0.25">
      <c r="A839">
        <f>Sheet2!A838-Sheet2!G838</f>
        <v>698.68</v>
      </c>
    </row>
    <row r="840" spans="1:1" x14ac:dyDescent="0.25">
      <c r="A840">
        <f>Sheet2!A839-Sheet2!G839</f>
        <v>697.55599999999993</v>
      </c>
    </row>
    <row r="841" spans="1:1" x14ac:dyDescent="0.25">
      <c r="A841">
        <f>Sheet2!A840-Sheet2!G840</f>
        <v>696.16399999999999</v>
      </c>
    </row>
    <row r="842" spans="1:1" x14ac:dyDescent="0.25">
      <c r="A842">
        <f>Sheet2!A841-Sheet2!G841</f>
        <v>670.04</v>
      </c>
    </row>
    <row r="843" spans="1:1" x14ac:dyDescent="0.25">
      <c r="A843">
        <f>Sheet2!A842-Sheet2!G842</f>
        <v>621.73199999999997</v>
      </c>
    </row>
    <row r="844" spans="1:1" x14ac:dyDescent="0.25">
      <c r="A844">
        <f>Sheet2!A843-Sheet2!G843</f>
        <v>586.59199999999998</v>
      </c>
    </row>
    <row r="845" spans="1:1" x14ac:dyDescent="0.25">
      <c r="A845">
        <f>Sheet2!A844-Sheet2!G844</f>
        <v>688.29599999999994</v>
      </c>
    </row>
    <row r="846" spans="1:1" x14ac:dyDescent="0.25">
      <c r="A846">
        <f>Sheet2!A845-Sheet2!G845</f>
        <v>697.86799999999994</v>
      </c>
    </row>
    <row r="847" spans="1:1" x14ac:dyDescent="0.25">
      <c r="A847">
        <f>Sheet2!A846-Sheet2!G846</f>
        <v>596.39599999999996</v>
      </c>
    </row>
    <row r="848" spans="1:1" x14ac:dyDescent="0.25">
      <c r="A848">
        <f>Sheet2!A847-Sheet2!G847</f>
        <v>593.02399999999989</v>
      </c>
    </row>
    <row r="849" spans="1:1" x14ac:dyDescent="0.25">
      <c r="A849">
        <f>Sheet2!A848-Sheet2!G848</f>
        <v>589.65199999999993</v>
      </c>
    </row>
    <row r="850" spans="1:1" x14ac:dyDescent="0.25">
      <c r="A850">
        <f>Sheet2!A849-Sheet2!G849</f>
        <v>586.28</v>
      </c>
    </row>
    <row r="851" spans="1:1" x14ac:dyDescent="0.25">
      <c r="A851">
        <f>Sheet2!A850-Sheet2!G850</f>
        <v>582.9079999999999</v>
      </c>
    </row>
    <row r="852" spans="1:1" x14ac:dyDescent="0.25">
      <c r="A852">
        <f>Sheet2!A851-Sheet2!G851</f>
        <v>570.54399999999998</v>
      </c>
    </row>
    <row r="853" spans="1:1" x14ac:dyDescent="0.25">
      <c r="A853">
        <f>Sheet2!A852-Sheet2!G852</f>
        <v>575.84640000000002</v>
      </c>
    </row>
    <row r="854" spans="1:1" x14ac:dyDescent="0.25">
      <c r="A854">
        <f>Sheet2!A853-Sheet2!G853</f>
        <v>483.21440000000001</v>
      </c>
    </row>
    <row r="855" spans="1:1" x14ac:dyDescent="0.25">
      <c r="A855">
        <f>Sheet2!A854-Sheet2!G854</f>
        <v>738.73519999999996</v>
      </c>
    </row>
    <row r="856" spans="1:1" x14ac:dyDescent="0.25">
      <c r="A856">
        <f>Sheet2!A855-Sheet2!G855</f>
        <v>738.73519999999996</v>
      </c>
    </row>
    <row r="857" spans="1:1" x14ac:dyDescent="0.25">
      <c r="A857">
        <f>Sheet2!A856-Sheet2!G856</f>
        <v>738.58320000000003</v>
      </c>
    </row>
    <row r="858" spans="1:1" x14ac:dyDescent="0.25">
      <c r="A858">
        <f>Sheet2!A857-Sheet2!G857</f>
        <v>735.36320000000001</v>
      </c>
    </row>
    <row r="859" spans="1:1" x14ac:dyDescent="0.25">
      <c r="A859">
        <f>Sheet2!A858-Sheet2!G858</f>
        <v>722.58720000000005</v>
      </c>
    </row>
    <row r="860" spans="1:1" x14ac:dyDescent="0.25">
      <c r="A860">
        <f>Sheet2!A859-Sheet2!G859</f>
        <v>718.11120000000005</v>
      </c>
    </row>
    <row r="861" spans="1:1" x14ac:dyDescent="0.25">
      <c r="A861">
        <f>Sheet2!A860-Sheet2!G860</f>
        <v>702.99120000000005</v>
      </c>
    </row>
    <row r="862" spans="1:1" x14ac:dyDescent="0.25">
      <c r="A862">
        <f>Sheet2!A861-Sheet2!G861</f>
        <v>672.64319999999998</v>
      </c>
    </row>
    <row r="863" spans="1:1" x14ac:dyDescent="0.25">
      <c r="A863">
        <f>Sheet2!A862-Sheet2!G862</f>
        <v>671.51919999999996</v>
      </c>
    </row>
    <row r="864" spans="1:1" x14ac:dyDescent="0.25">
      <c r="A864">
        <f>Sheet2!A863-Sheet2!G863</f>
        <v>669.27120000000002</v>
      </c>
    </row>
    <row r="865" spans="1:1" x14ac:dyDescent="0.25">
      <c r="A865">
        <f>Sheet2!A864-Sheet2!G864</f>
        <v>663.65120000000002</v>
      </c>
    </row>
    <row r="866" spans="1:1" x14ac:dyDescent="0.25">
      <c r="A866">
        <f>Sheet2!A865-Sheet2!G865</f>
        <v>658.03120000000001</v>
      </c>
    </row>
    <row r="867" spans="1:1" x14ac:dyDescent="0.25">
      <c r="A867">
        <f>Sheet2!A866-Sheet2!G866</f>
        <v>653.53520000000003</v>
      </c>
    </row>
    <row r="868" spans="1:1" x14ac:dyDescent="0.25">
      <c r="A868">
        <f>Sheet2!A867-Sheet2!G867</f>
        <v>649.59119999999996</v>
      </c>
    </row>
    <row r="869" spans="1:1" x14ac:dyDescent="0.25">
      <c r="A869">
        <f>Sheet2!A868-Sheet2!G868</f>
        <v>591.71519999999998</v>
      </c>
    </row>
    <row r="870" spans="1:1" x14ac:dyDescent="0.25">
      <c r="A870">
        <f>Sheet2!A869-Sheet2!G869</f>
        <v>569.23519999999996</v>
      </c>
    </row>
    <row r="871" spans="1:1" x14ac:dyDescent="0.25">
      <c r="A871">
        <f>Sheet2!A870-Sheet2!G870</f>
        <v>557.99520000000007</v>
      </c>
    </row>
    <row r="872" spans="1:1" x14ac:dyDescent="0.25">
      <c r="A872">
        <f>Sheet2!A871-Sheet2!G871</f>
        <v>568.85680000000002</v>
      </c>
    </row>
    <row r="873" spans="1:1" x14ac:dyDescent="0.25">
      <c r="A873">
        <f>Sheet2!A872-Sheet2!G872</f>
        <v>629.38800000000003</v>
      </c>
    </row>
    <row r="874" spans="1:1" x14ac:dyDescent="0.25">
      <c r="A874">
        <f>Sheet2!A873-Sheet2!G873</f>
        <v>726.58640000000003</v>
      </c>
    </row>
    <row r="875" spans="1:1" x14ac:dyDescent="0.25">
      <c r="A875">
        <f>Sheet2!A874-Sheet2!G874</f>
        <v>680.32640000000004</v>
      </c>
    </row>
    <row r="876" spans="1:1" x14ac:dyDescent="0.25">
      <c r="A876">
        <f>Sheet2!A875-Sheet2!G875</f>
        <v>666.83840000000009</v>
      </c>
    </row>
    <row r="877" spans="1:1" x14ac:dyDescent="0.25">
      <c r="A877">
        <f>Sheet2!A876-Sheet2!G876</f>
        <v>647.73040000000003</v>
      </c>
    </row>
    <row r="878" spans="1:1" x14ac:dyDescent="0.25">
      <c r="A878">
        <f>Sheet2!A877-Sheet2!G877</f>
        <v>645.4824000000001</v>
      </c>
    </row>
    <row r="879" spans="1:1" x14ac:dyDescent="0.25">
      <c r="A879">
        <f>Sheet2!A878-Sheet2!G878</f>
        <v>640.9864</v>
      </c>
    </row>
    <row r="880" spans="1:1" x14ac:dyDescent="0.25">
      <c r="A880">
        <f>Sheet2!A879-Sheet2!G879</f>
        <v>638.73840000000007</v>
      </c>
    </row>
    <row r="881" spans="1:1" x14ac:dyDescent="0.25">
      <c r="A881">
        <f>Sheet2!A880-Sheet2!G880</f>
        <v>617.38240000000008</v>
      </c>
    </row>
    <row r="882" spans="1:1" x14ac:dyDescent="0.25">
      <c r="A882">
        <f>Sheet2!A881-Sheet2!G881</f>
        <v>612.88640000000009</v>
      </c>
    </row>
    <row r="883" spans="1:1" x14ac:dyDescent="0.25">
      <c r="A883">
        <f>Sheet2!A882-Sheet2!G882</f>
        <v>605.94640000000004</v>
      </c>
    </row>
    <row r="884" spans="1:1" x14ac:dyDescent="0.25">
      <c r="A884">
        <f>Sheet2!A883-Sheet2!G883</f>
        <v>600.52240000000006</v>
      </c>
    </row>
    <row r="885" spans="1:1" x14ac:dyDescent="0.25">
      <c r="A885">
        <f>Sheet2!A884-Sheet2!G884</f>
        <v>753.27840000000003</v>
      </c>
    </row>
    <row r="886" spans="1:1" x14ac:dyDescent="0.25">
      <c r="A886">
        <f>Sheet2!A885-Sheet2!G885</f>
        <v>741.38640000000009</v>
      </c>
    </row>
    <row r="887" spans="1:1" x14ac:dyDescent="0.25">
      <c r="A887">
        <f>Sheet2!A886-Sheet2!G886</f>
        <v>737.6504000000001</v>
      </c>
    </row>
    <row r="888" spans="1:1" x14ac:dyDescent="0.25">
      <c r="A888">
        <f>Sheet2!A887-Sheet2!G887</f>
        <v>725.81840000000011</v>
      </c>
    </row>
    <row r="889" spans="1:1" x14ac:dyDescent="0.25">
      <c r="A889">
        <f>Sheet2!A888-Sheet2!G888</f>
        <v>719.66640000000007</v>
      </c>
    </row>
    <row r="890" spans="1:1" x14ac:dyDescent="0.25">
      <c r="A890">
        <f>Sheet2!A889-Sheet2!G889</f>
        <v>718.36240000000009</v>
      </c>
    </row>
    <row r="891" spans="1:1" x14ac:dyDescent="0.25">
      <c r="A891">
        <f>Sheet2!A890-Sheet2!G890</f>
        <v>716.2944</v>
      </c>
    </row>
    <row r="892" spans="1:1" x14ac:dyDescent="0.25">
      <c r="A892">
        <f>Sheet2!A891-Sheet2!G891</f>
        <v>716.18640000000005</v>
      </c>
    </row>
    <row r="893" spans="1:1" x14ac:dyDescent="0.25">
      <c r="A893">
        <f>Sheet2!A892-Sheet2!G892</f>
        <v>714.37840000000006</v>
      </c>
    </row>
    <row r="894" spans="1:1" x14ac:dyDescent="0.25">
      <c r="A894">
        <f>Sheet2!A893-Sheet2!G893</f>
        <v>711.79840000000002</v>
      </c>
    </row>
    <row r="895" spans="1:1" x14ac:dyDescent="0.25">
      <c r="A895">
        <f>Sheet2!A894-Sheet2!G894</f>
        <v>705.0544000000001</v>
      </c>
    </row>
    <row r="896" spans="1:1" x14ac:dyDescent="0.25">
      <c r="A896">
        <f>Sheet2!A895-Sheet2!G895</f>
        <v>703.93040000000008</v>
      </c>
    </row>
    <row r="897" spans="1:1" x14ac:dyDescent="0.25">
      <c r="A897">
        <f>Sheet2!A896-Sheet2!G896</f>
        <v>675.24639999999999</v>
      </c>
    </row>
    <row r="898" spans="1:1" x14ac:dyDescent="0.25">
      <c r="A898">
        <f>Sheet2!A897-Sheet2!G897</f>
        <v>712.74240000000009</v>
      </c>
    </row>
    <row r="899" spans="1:1" x14ac:dyDescent="0.25">
      <c r="A899">
        <f>Sheet2!A898-Sheet2!G898</f>
        <v>704.32960000000003</v>
      </c>
    </row>
    <row r="900" spans="1:1" x14ac:dyDescent="0.25">
      <c r="A900">
        <f>Sheet2!A899-Sheet2!G899</f>
        <v>638.55359999999996</v>
      </c>
    </row>
    <row r="901" spans="1:1" x14ac:dyDescent="0.25">
      <c r="A901">
        <f>Sheet2!A900-Sheet2!G900</f>
        <v>759.47360000000003</v>
      </c>
    </row>
    <row r="902" spans="1:1" x14ac:dyDescent="0.25">
      <c r="A902">
        <f>Sheet2!A901-Sheet2!G901</f>
        <v>748.56960000000004</v>
      </c>
    </row>
    <row r="903" spans="1:1" x14ac:dyDescent="0.25">
      <c r="A903">
        <f>Sheet2!A902-Sheet2!G902</f>
        <v>733.95759999999996</v>
      </c>
    </row>
    <row r="904" spans="1:1" x14ac:dyDescent="0.25">
      <c r="A904">
        <f>Sheet2!A903-Sheet2!G903</f>
        <v>730.33360000000005</v>
      </c>
    </row>
    <row r="905" spans="1:1" x14ac:dyDescent="0.25">
      <c r="A905">
        <f>Sheet2!A904-Sheet2!G904</f>
        <v>5.0368000000000066</v>
      </c>
    </row>
    <row r="906" spans="1:1" x14ac:dyDescent="0.25">
      <c r="A906">
        <f>Sheet2!A905-Sheet2!G905</f>
        <v>-10.69919999999999</v>
      </c>
    </row>
    <row r="907" spans="1:1" x14ac:dyDescent="0.25">
      <c r="A907">
        <f>Sheet2!A906-Sheet2!G906</f>
        <v>-18.5672</v>
      </c>
    </row>
    <row r="908" spans="1:1" x14ac:dyDescent="0.25">
      <c r="A908">
        <f>Sheet2!A907-Sheet2!G907</f>
        <v>-24.18719999999999</v>
      </c>
    </row>
    <row r="909" spans="1:1" x14ac:dyDescent="0.25">
      <c r="A909">
        <f>Sheet2!A908-Sheet2!G908</f>
        <v>-30.93119999999999</v>
      </c>
    </row>
    <row r="910" spans="1:1" x14ac:dyDescent="0.25">
      <c r="A910">
        <f>Sheet2!A909-Sheet2!G909</f>
        <v>-64.239199999999997</v>
      </c>
    </row>
    <row r="911" spans="1:1" x14ac:dyDescent="0.25">
      <c r="A911">
        <f>Sheet2!A910-Sheet2!G910</f>
        <v>-130.35120000000001</v>
      </c>
    </row>
    <row r="912" spans="1:1" x14ac:dyDescent="0.25">
      <c r="A912">
        <f>Sheet2!A911-Sheet2!G911</f>
        <v>38.9208</v>
      </c>
    </row>
    <row r="913" spans="1:1" x14ac:dyDescent="0.25">
      <c r="A913">
        <f>Sheet2!A912-Sheet2!G912</f>
        <v>28.496800000000007</v>
      </c>
    </row>
    <row r="914" spans="1:1" x14ac:dyDescent="0.25">
      <c r="A914">
        <f>Sheet2!A913-Sheet2!G913</f>
        <v>-126.4712</v>
      </c>
    </row>
    <row r="915" spans="1:1" x14ac:dyDescent="0.25">
      <c r="A915">
        <f>Sheet2!A914-Sheet2!G914</f>
        <v>-129.84319999999997</v>
      </c>
    </row>
    <row r="916" spans="1:1" x14ac:dyDescent="0.25">
      <c r="A916">
        <f>Sheet2!A915-Sheet2!G915</f>
        <v>61.318943999999995</v>
      </c>
    </row>
    <row r="917" spans="1:1" x14ac:dyDescent="0.25">
      <c r="A917">
        <f>Sheet2!A916-Sheet2!G916</f>
        <v>-3.1945999999999941</v>
      </c>
    </row>
    <row r="918" spans="1:1" x14ac:dyDescent="0.25">
      <c r="A918">
        <f>Sheet2!A917-Sheet2!G917</f>
        <v>-22.302599999999998</v>
      </c>
    </row>
    <row r="919" spans="1:1" x14ac:dyDescent="0.25">
      <c r="A919">
        <f>Sheet2!A918-Sheet2!G918</f>
        <v>65.369399999999999</v>
      </c>
    </row>
    <row r="920" spans="1:1" x14ac:dyDescent="0.25">
      <c r="A920">
        <f>Sheet2!A919-Sheet2!G919</f>
        <v>63.029400000000003</v>
      </c>
    </row>
    <row r="921" spans="1:1" x14ac:dyDescent="0.25">
      <c r="A921">
        <f>Sheet2!A920-Sheet2!G920</f>
        <v>57.501400000000004</v>
      </c>
    </row>
    <row r="922" spans="1:1" x14ac:dyDescent="0.25">
      <c r="A922">
        <f>Sheet2!A921-Sheet2!G921</f>
        <v>42.217400000000005</v>
      </c>
    </row>
    <row r="923" spans="1:1" x14ac:dyDescent="0.25">
      <c r="A923">
        <f>Sheet2!A922-Sheet2!G922</f>
        <v>22.657400000000003</v>
      </c>
    </row>
    <row r="924" spans="1:1" x14ac:dyDescent="0.25">
      <c r="A924">
        <f>Sheet2!A923-Sheet2!G923</f>
        <v>62.153400000000005</v>
      </c>
    </row>
    <row r="925" spans="1:1" x14ac:dyDescent="0.25">
      <c r="A925">
        <f>Sheet2!A924-Sheet2!G924</f>
        <v>1.301400000000001</v>
      </c>
    </row>
    <row r="926" spans="1:1" x14ac:dyDescent="0.25">
      <c r="A926">
        <f>Sheet2!A925-Sheet2!G925</f>
        <v>-11.062599999999989</v>
      </c>
    </row>
    <row r="927" spans="1:1" x14ac:dyDescent="0.25">
      <c r="A927">
        <f>Sheet2!A926-Sheet2!G926</f>
        <v>-12.186599999999999</v>
      </c>
    </row>
    <row r="928" spans="1:1" x14ac:dyDescent="0.25">
      <c r="A928">
        <f>Sheet2!A927-Sheet2!G927</f>
        <v>-31.294600000000003</v>
      </c>
    </row>
    <row r="929" spans="1:1" x14ac:dyDescent="0.25">
      <c r="A929">
        <f>Sheet2!A928-Sheet2!G928</f>
        <v>-39.162599999999998</v>
      </c>
    </row>
    <row r="930" spans="1:1" x14ac:dyDescent="0.25">
      <c r="A930">
        <f>Sheet2!A929-Sheet2!G929</f>
        <v>-61.642600000000002</v>
      </c>
    </row>
    <row r="931" spans="1:1" x14ac:dyDescent="0.25">
      <c r="A931">
        <f>Sheet2!A930-Sheet2!G930</f>
        <v>-65.014600000000002</v>
      </c>
    </row>
    <row r="932" spans="1:1" x14ac:dyDescent="0.25">
      <c r="A932">
        <f>Sheet2!A931-Sheet2!G931</f>
        <v>-95.362599999999986</v>
      </c>
    </row>
    <row r="933" spans="1:1" x14ac:dyDescent="0.25">
      <c r="A933">
        <f>Sheet2!A932-Sheet2!G932</f>
        <v>-109.97460000000001</v>
      </c>
    </row>
    <row r="934" spans="1:1" x14ac:dyDescent="0.25">
      <c r="A934">
        <f>Sheet2!A933-Sheet2!G933</f>
        <v>-123.46260000000001</v>
      </c>
    </row>
    <row r="935" spans="1:1" x14ac:dyDescent="0.25">
      <c r="A935">
        <f>Sheet2!A934-Sheet2!G934</f>
        <v>62.004159999999999</v>
      </c>
    </row>
    <row r="936" spans="1:1" x14ac:dyDescent="0.25">
      <c r="A936">
        <f>Sheet2!A935-Sheet2!G935</f>
        <v>15.920160000000003</v>
      </c>
    </row>
    <row r="937" spans="1:1" x14ac:dyDescent="0.25">
      <c r="A937">
        <f>Sheet2!A936-Sheet2!G936</f>
        <v>-42.527839999999998</v>
      </c>
    </row>
    <row r="938" spans="1:1" x14ac:dyDescent="0.25">
      <c r="A938">
        <f>Sheet2!A937-Sheet2!G937</f>
        <v>-76.063599999999994</v>
      </c>
    </row>
    <row r="939" spans="1:1" x14ac:dyDescent="0.25">
      <c r="A939">
        <f>Sheet2!A938-Sheet2!G938</f>
        <v>-153.8492</v>
      </c>
    </row>
    <row r="940" spans="1:1" x14ac:dyDescent="0.25">
      <c r="A940">
        <f>Sheet2!A939-Sheet2!G939</f>
        <v>41.353999999999999</v>
      </c>
    </row>
    <row r="941" spans="1:1" x14ac:dyDescent="0.25">
      <c r="A941">
        <f>Sheet2!A940-Sheet2!G940</f>
        <v>39.106000000000009</v>
      </c>
    </row>
    <row r="942" spans="1:1" x14ac:dyDescent="0.25">
      <c r="A942">
        <f>Sheet2!A941-Sheet2!G941</f>
        <v>36.182000000000002</v>
      </c>
    </row>
    <row r="943" spans="1:1" x14ac:dyDescent="0.25">
      <c r="A943">
        <f>Sheet2!A942-Sheet2!G942</f>
        <v>32.410000000000004</v>
      </c>
    </row>
    <row r="944" spans="1:1" x14ac:dyDescent="0.25">
      <c r="A944">
        <f>Sheet2!A943-Sheet2!G943</f>
        <v>32.410000000000004</v>
      </c>
    </row>
    <row r="945" spans="1:1" x14ac:dyDescent="0.25">
      <c r="A945">
        <f>Sheet2!A944-Sheet2!G944</f>
        <v>-9.6859999999999928</v>
      </c>
    </row>
    <row r="946" spans="1:1" x14ac:dyDescent="0.25">
      <c r="A946">
        <f>Sheet2!A945-Sheet2!G945</f>
        <v>-10.301999999999992</v>
      </c>
    </row>
    <row r="947" spans="1:1" x14ac:dyDescent="0.25">
      <c r="A947">
        <f>Sheet2!A946-Sheet2!G946</f>
        <v>-10.301999999999992</v>
      </c>
    </row>
    <row r="948" spans="1:1" x14ac:dyDescent="0.25">
      <c r="A948">
        <f>Sheet2!A947-Sheet2!G947</f>
        <v>-12.549999999999997</v>
      </c>
    </row>
    <row r="949" spans="1:1" x14ac:dyDescent="0.25">
      <c r="A949">
        <f>Sheet2!A948-Sheet2!G948</f>
        <v>-24.914000000000001</v>
      </c>
    </row>
    <row r="950" spans="1:1" x14ac:dyDescent="0.25">
      <c r="A950">
        <f>Sheet2!A949-Sheet2!G949</f>
        <v>-38.402000000000001</v>
      </c>
    </row>
    <row r="951" spans="1:1" x14ac:dyDescent="0.25">
      <c r="A951">
        <f>Sheet2!A950-Sheet2!G950</f>
        <v>-44.45</v>
      </c>
    </row>
    <row r="952" spans="1:1" x14ac:dyDescent="0.25">
      <c r="A952">
        <f>Sheet2!A951-Sheet2!G951</f>
        <v>-70.998000000000005</v>
      </c>
    </row>
    <row r="953" spans="1:1" x14ac:dyDescent="0.25">
      <c r="A953">
        <f>Sheet2!A952-Sheet2!G952</f>
        <v>-82.237999999999985</v>
      </c>
    </row>
    <row r="954" spans="1:1" x14ac:dyDescent="0.25">
      <c r="A954">
        <f>Sheet2!A953-Sheet2!G953</f>
        <v>-86.733999999999995</v>
      </c>
    </row>
    <row r="955" spans="1:1" x14ac:dyDescent="0.25">
      <c r="A955">
        <f>Sheet2!A954-Sheet2!G954</f>
        <v>-86.733999999999995</v>
      </c>
    </row>
    <row r="956" spans="1:1" x14ac:dyDescent="0.25">
      <c r="A956">
        <f>Sheet2!A955-Sheet2!G955</f>
        <v>-92.353999999999999</v>
      </c>
    </row>
    <row r="957" spans="1:1" x14ac:dyDescent="0.25">
      <c r="A957">
        <f>Sheet2!A956-Sheet2!G956</f>
        <v>-95.725999999999985</v>
      </c>
    </row>
    <row r="958" spans="1:1" x14ac:dyDescent="0.25">
      <c r="A958">
        <f>Sheet2!A957-Sheet2!G957</f>
        <v>-101.34599999999999</v>
      </c>
    </row>
    <row r="959" spans="1:1" x14ac:dyDescent="0.25">
      <c r="A959">
        <f>Sheet2!A958-Sheet2!G958</f>
        <v>-106.194</v>
      </c>
    </row>
    <row r="960" spans="1:1" x14ac:dyDescent="0.25">
      <c r="A960">
        <f>Sheet2!A959-Sheet2!G959</f>
        <v>-109.21399999999998</v>
      </c>
    </row>
    <row r="961" spans="1:1" x14ac:dyDescent="0.25">
      <c r="A961">
        <f>Sheet2!A960-Sheet2!G960</f>
        <v>-32.138400000000004</v>
      </c>
    </row>
    <row r="962" spans="1:1" x14ac:dyDescent="0.25">
      <c r="A962">
        <f>Sheet2!A961-Sheet2!G961</f>
        <v>-44.297399999999996</v>
      </c>
    </row>
    <row r="963" spans="1:1" x14ac:dyDescent="0.25">
      <c r="A963">
        <f>Sheet2!A962-Sheet2!G962</f>
        <v>-69.113399999999984</v>
      </c>
    </row>
    <row r="964" spans="1:1" x14ac:dyDescent="0.25">
      <c r="A964">
        <f>Sheet2!A963-Sheet2!G963</f>
        <v>-81.477399999999989</v>
      </c>
    </row>
    <row r="965" spans="1:1" x14ac:dyDescent="0.25">
      <c r="A965">
        <f>Sheet2!A964-Sheet2!G964</f>
        <v>-114.07339999999999</v>
      </c>
    </row>
    <row r="966" spans="1:1" x14ac:dyDescent="0.25">
      <c r="A966">
        <f>Sheet2!A965-Sheet2!G965</f>
        <v>23.050600000000003</v>
      </c>
    </row>
    <row r="967" spans="1:1" x14ac:dyDescent="0.25">
      <c r="A967">
        <f>Sheet2!A966-Sheet2!G966</f>
        <v>64.642600000000002</v>
      </c>
    </row>
    <row r="968" spans="1:1" x14ac:dyDescent="0.25">
      <c r="A968">
        <f>Sheet2!A967-Sheet2!G967</f>
        <v>63.518600000000006</v>
      </c>
    </row>
    <row r="969" spans="1:1" x14ac:dyDescent="0.25">
      <c r="A969">
        <f>Sheet2!A968-Sheet2!G968</f>
        <v>59.022600000000004</v>
      </c>
    </row>
    <row r="970" spans="1:1" x14ac:dyDescent="0.25">
      <c r="A970">
        <f>Sheet2!A969-Sheet2!G969</f>
        <v>38.786600000000007</v>
      </c>
    </row>
    <row r="971" spans="1:1" x14ac:dyDescent="0.25">
      <c r="A971">
        <f>Sheet2!A970-Sheet2!G970</f>
        <v>28.6706</v>
      </c>
    </row>
    <row r="972" spans="1:1" x14ac:dyDescent="0.25">
      <c r="A972">
        <f>Sheet2!A971-Sheet2!G971</f>
        <v>-31.64139999999999</v>
      </c>
    </row>
    <row r="973" spans="1:1" x14ac:dyDescent="0.25">
      <c r="A973">
        <f>Sheet2!A972-Sheet2!G972</f>
        <v>28.674600000000005</v>
      </c>
    </row>
    <row r="974" spans="1:1" x14ac:dyDescent="0.25">
      <c r="A974">
        <f>Sheet2!A973-Sheet2!G973</f>
        <v>26.426600000000001</v>
      </c>
    </row>
    <row r="975" spans="1:1" x14ac:dyDescent="0.25">
      <c r="A975">
        <f>Sheet2!A974-Sheet2!G974</f>
        <v>25.302600000000005</v>
      </c>
    </row>
    <row r="976" spans="1:1" x14ac:dyDescent="0.25">
      <c r="A976">
        <f>Sheet2!A975-Sheet2!G975</f>
        <v>9.5666000000000011</v>
      </c>
    </row>
    <row r="977" spans="1:1" x14ac:dyDescent="0.25">
      <c r="A977">
        <f>Sheet2!A976-Sheet2!G976</f>
        <v>2.8226000000000084</v>
      </c>
    </row>
    <row r="978" spans="1:1" x14ac:dyDescent="0.25">
      <c r="A978">
        <f>Sheet2!A977-Sheet2!G977</f>
        <v>-15.51339999999999</v>
      </c>
    </row>
    <row r="979" spans="1:1" x14ac:dyDescent="0.25">
      <c r="A979">
        <f>Sheet2!A978-Sheet2!G978</f>
        <v>-23.029399999999995</v>
      </c>
    </row>
    <row r="980" spans="1:1" x14ac:dyDescent="0.25">
      <c r="A980">
        <f>Sheet2!A979-Sheet2!G979</f>
        <v>-46.633399999999995</v>
      </c>
    </row>
    <row r="981" spans="1:1" x14ac:dyDescent="0.25">
      <c r="A981">
        <f>Sheet2!A980-Sheet2!G980</f>
        <v>-57.496480000000005</v>
      </c>
    </row>
    <row r="982" spans="1:1" x14ac:dyDescent="0.25">
      <c r="A982">
        <f>Sheet2!A981-Sheet2!G981</f>
        <v>-76.604480000000009</v>
      </c>
    </row>
    <row r="983" spans="1:1" x14ac:dyDescent="0.25">
      <c r="A983">
        <f>Sheet2!A982-Sheet2!G982</f>
        <v>-94.58847999999999</v>
      </c>
    </row>
    <row r="984" spans="1:1" x14ac:dyDescent="0.25">
      <c r="A984">
        <f>Sheet2!A983-Sheet2!G983</f>
        <v>60.303519999999999</v>
      </c>
    </row>
    <row r="985" spans="1:1" x14ac:dyDescent="0.25">
      <c r="A985">
        <f>Sheet2!A984-Sheet2!G984</f>
        <v>-162.89519999999999</v>
      </c>
    </row>
    <row r="986" spans="1:1" x14ac:dyDescent="0.25">
      <c r="A986">
        <f>Sheet2!A985-Sheet2!G985</f>
        <v>30.559200000000004</v>
      </c>
    </row>
    <row r="987" spans="1:1" x14ac:dyDescent="0.25">
      <c r="A987">
        <f>Sheet2!A986-Sheet2!G986</f>
        <v>21.567200000000007</v>
      </c>
    </row>
    <row r="988" spans="1:1" x14ac:dyDescent="0.25">
      <c r="A988">
        <f>Sheet2!A987-Sheet2!G987</f>
        <v>15.527200000000001</v>
      </c>
    </row>
    <row r="989" spans="1:1" x14ac:dyDescent="0.25">
      <c r="A989">
        <f>Sheet2!A988-Sheet2!G988</f>
        <v>7.2192000000000007</v>
      </c>
    </row>
    <row r="990" spans="1:1" x14ac:dyDescent="0.25">
      <c r="A990">
        <f>Sheet2!A989-Sheet2!G989</f>
        <v>-21.144799999999989</v>
      </c>
    </row>
    <row r="991" spans="1:1" x14ac:dyDescent="0.25">
      <c r="A991">
        <f>Sheet2!A990-Sheet2!G990</f>
        <v>-23.392799999999994</v>
      </c>
    </row>
    <row r="992" spans="1:1" x14ac:dyDescent="0.25">
      <c r="A992">
        <f>Sheet2!A991-Sheet2!G991</f>
        <v>-31.260800000000003</v>
      </c>
    </row>
    <row r="993" spans="1:1" x14ac:dyDescent="0.25">
      <c r="A993">
        <f>Sheet2!A992-Sheet2!G992</f>
        <v>-48.120800000000003</v>
      </c>
    </row>
    <row r="994" spans="1:1" x14ac:dyDescent="0.25">
      <c r="A994">
        <f>Sheet2!A993-Sheet2!G993</f>
        <v>59.783200000000008</v>
      </c>
    </row>
    <row r="995" spans="1:1" x14ac:dyDescent="0.25">
      <c r="A995">
        <f>Sheet2!A994-Sheet2!G994</f>
        <v>51.915199999999999</v>
      </c>
    </row>
    <row r="996" spans="1:1" x14ac:dyDescent="0.25">
      <c r="A996">
        <f>Sheet2!A995-Sheet2!G995</f>
        <v>48.583200000000005</v>
      </c>
    </row>
    <row r="997" spans="1:1" x14ac:dyDescent="0.25">
      <c r="A997">
        <f>Sheet2!A996-Sheet2!G996</f>
        <v>45.211200000000005</v>
      </c>
    </row>
    <row r="998" spans="1:1" x14ac:dyDescent="0.25">
      <c r="A998">
        <f>Sheet2!A997-Sheet2!G997</f>
        <v>44.087200000000003</v>
      </c>
    </row>
    <row r="999" spans="1:1" x14ac:dyDescent="0.25">
      <c r="A999">
        <f>Sheet2!A998-Sheet2!G998</f>
        <v>36.219200000000001</v>
      </c>
    </row>
    <row r="1000" spans="1:1" x14ac:dyDescent="0.25">
      <c r="A1000">
        <f>Sheet2!A999-Sheet2!G999</f>
        <v>-53.056799999999996</v>
      </c>
    </row>
    <row r="1001" spans="1:1" x14ac:dyDescent="0.25">
      <c r="A1001">
        <f>Sheet2!A1000-Sheet2!G1000</f>
        <v>68.887200000000007</v>
      </c>
    </row>
    <row r="1002" spans="1:1" x14ac:dyDescent="0.25">
      <c r="A1002">
        <f>Sheet2!A1001-Sheet2!G1001</f>
        <v>-66.104799999999997</v>
      </c>
    </row>
    <row r="1003" spans="1:1" x14ac:dyDescent="0.25">
      <c r="A1003">
        <f>Sheet2!A1002-Sheet2!G1002</f>
        <v>-98.700800000000001</v>
      </c>
    </row>
    <row r="1004" spans="1:1" x14ac:dyDescent="0.25">
      <c r="A1004">
        <f>Sheet2!A1003-Sheet2!G1003</f>
        <v>-114.43679999999999</v>
      </c>
    </row>
    <row r="1005" spans="1:1" x14ac:dyDescent="0.25">
      <c r="A1005">
        <f>Sheet2!A1004-Sheet2!G1004</f>
        <v>-115.56079999999999</v>
      </c>
    </row>
    <row r="1006" spans="1:1" x14ac:dyDescent="0.25">
      <c r="A1006">
        <f>Sheet2!A1005-Sheet2!G1005</f>
        <v>-116.96079999999999</v>
      </c>
    </row>
    <row r="1007" spans="1:1" x14ac:dyDescent="0.25">
      <c r="A1007">
        <f>Sheet2!A1006-Sheet2!G1006</f>
        <v>-37.611519999999999</v>
      </c>
    </row>
    <row r="1008" spans="1:1" x14ac:dyDescent="0.25">
      <c r="A1008">
        <f>Sheet2!A1007-Sheet2!G1007</f>
        <v>-117.55319999999999</v>
      </c>
    </row>
    <row r="1009" spans="1:1" x14ac:dyDescent="0.25">
      <c r="A1009">
        <f>Sheet2!A1008-Sheet2!G1008</f>
        <v>-89.325119999999998</v>
      </c>
    </row>
    <row r="1010" spans="1:1" x14ac:dyDescent="0.25">
      <c r="A1010">
        <f>Sheet2!A1009-Sheet2!G1009</f>
        <v>68.411799999999999</v>
      </c>
    </row>
    <row r="1011" spans="1:1" x14ac:dyDescent="0.25">
      <c r="A1011">
        <f>Sheet2!A1010-Sheet2!G1010</f>
        <v>67.111800000000002</v>
      </c>
    </row>
    <row r="1012" spans="1:1" x14ac:dyDescent="0.25">
      <c r="A1012">
        <f>Sheet2!A1011-Sheet2!G1011</f>
        <v>61.6678</v>
      </c>
    </row>
    <row r="1013" spans="1:1" x14ac:dyDescent="0.25">
      <c r="A1013">
        <f>Sheet2!A1012-Sheet2!G1012</f>
        <v>58.379800000000003</v>
      </c>
    </row>
    <row r="1014" spans="1:1" x14ac:dyDescent="0.25">
      <c r="A1014">
        <f>Sheet2!A1013-Sheet2!G1013</f>
        <v>55.007800000000003</v>
      </c>
    </row>
    <row r="1015" spans="1:1" x14ac:dyDescent="0.25">
      <c r="A1015">
        <f>Sheet2!A1014-Sheet2!G1014</f>
        <v>43.767800000000008</v>
      </c>
    </row>
    <row r="1016" spans="1:1" x14ac:dyDescent="0.25">
      <c r="A1016">
        <f>Sheet2!A1015-Sheet2!G1015</f>
        <v>30.279800000000002</v>
      </c>
    </row>
    <row r="1017" spans="1:1" x14ac:dyDescent="0.25">
      <c r="A1017">
        <f>Sheet2!A1016-Sheet2!G1016</f>
        <v>26.907800000000002</v>
      </c>
    </row>
    <row r="1018" spans="1:1" x14ac:dyDescent="0.25">
      <c r="A1018">
        <f>Sheet2!A1017-Sheet2!G1017</f>
        <v>43.055800000000005</v>
      </c>
    </row>
    <row r="1019" spans="1:1" x14ac:dyDescent="0.25">
      <c r="A1019">
        <f>Sheet2!A1018-Sheet2!G1018</f>
        <v>36.939800000000005</v>
      </c>
    </row>
    <row r="1020" spans="1:1" x14ac:dyDescent="0.25">
      <c r="A1020">
        <f>Sheet2!A1019-Sheet2!G1019</f>
        <v>34.691800000000001</v>
      </c>
    </row>
    <row r="1021" spans="1:1" x14ac:dyDescent="0.25">
      <c r="A1021">
        <f>Sheet2!A1020-Sheet2!G1020</f>
        <v>23.451800000000006</v>
      </c>
    </row>
    <row r="1022" spans="1:1" x14ac:dyDescent="0.25">
      <c r="A1022">
        <f>Sheet2!A1021-Sheet2!G1021</f>
        <v>21.203800000000001</v>
      </c>
    </row>
    <row r="1023" spans="1:1" x14ac:dyDescent="0.25">
      <c r="A1023">
        <f>Sheet2!A1022-Sheet2!G1022</f>
        <v>20.043800000000005</v>
      </c>
    </row>
    <row r="1024" spans="1:1" x14ac:dyDescent="0.25">
      <c r="A1024">
        <f>Sheet2!A1023-Sheet2!G1023</f>
        <v>-34.996200000000002</v>
      </c>
    </row>
    <row r="1025" spans="1:1" x14ac:dyDescent="0.25">
      <c r="A1025">
        <f>Sheet2!A1024-Sheet2!G1024</f>
        <v>-56.352199999999996</v>
      </c>
    </row>
    <row r="1026" spans="1:1" x14ac:dyDescent="0.25">
      <c r="A1026">
        <f>Sheet2!A1025-Sheet2!G1025</f>
        <v>-61.972199999999987</v>
      </c>
    </row>
    <row r="1027" spans="1:1" x14ac:dyDescent="0.25">
      <c r="A1027">
        <f>Sheet2!A1026-Sheet2!G1026</f>
        <v>-66.468199999999996</v>
      </c>
    </row>
    <row r="1028" spans="1:1" x14ac:dyDescent="0.25">
      <c r="A1028">
        <f>Sheet2!A1027-Sheet2!G1027</f>
        <v>-74.336199999999991</v>
      </c>
    </row>
    <row r="1029" spans="1:1" x14ac:dyDescent="0.25">
      <c r="A1029">
        <f>Sheet2!A1028-Sheet2!G1028</f>
        <v>-82.776199999999989</v>
      </c>
    </row>
    <row r="1030" spans="1:1" x14ac:dyDescent="0.25">
      <c r="A1030">
        <f>Sheet2!A1029-Sheet2!G1029</f>
        <v>-96.816200000000009</v>
      </c>
    </row>
    <row r="1031" spans="1:1" x14ac:dyDescent="0.25">
      <c r="A1031">
        <f>Sheet2!A1030-Sheet2!G1030</f>
        <v>-135.61160000000001</v>
      </c>
    </row>
    <row r="1032" spans="1:1" x14ac:dyDescent="0.25">
      <c r="A1032">
        <f>Sheet2!A1031-Sheet2!G1031</f>
        <v>29.876400000000004</v>
      </c>
    </row>
    <row r="1033" spans="1:1" x14ac:dyDescent="0.25">
      <c r="A1033">
        <f>Sheet2!A1032-Sheet2!G1032</f>
        <v>-1.6396000000000015</v>
      </c>
    </row>
    <row r="1034" spans="1:1" x14ac:dyDescent="0.25">
      <c r="A1034">
        <f>Sheet2!A1033-Sheet2!G1033</f>
        <v>-13.563599999999994</v>
      </c>
    </row>
    <row r="1035" spans="1:1" x14ac:dyDescent="0.25">
      <c r="A1035">
        <f>Sheet2!A1034-Sheet2!G1034</f>
        <v>-36.483599999999996</v>
      </c>
    </row>
    <row r="1036" spans="1:1" x14ac:dyDescent="0.25">
      <c r="A1036">
        <f>Sheet2!A1035-Sheet2!G1035</f>
        <v>-36.483599999999996</v>
      </c>
    </row>
    <row r="1037" spans="1:1" x14ac:dyDescent="0.25">
      <c r="A1037">
        <f>Sheet2!A1036-Sheet2!G1036</f>
        <v>-58.9636</v>
      </c>
    </row>
    <row r="1038" spans="1:1" x14ac:dyDescent="0.25">
      <c r="A1038">
        <f>Sheet2!A1037-Sheet2!G1037</f>
        <v>-64.583600000000004</v>
      </c>
    </row>
    <row r="1039" spans="1:1" x14ac:dyDescent="0.25">
      <c r="A1039">
        <f>Sheet2!A1038-Sheet2!G1038</f>
        <v>-90.435600000000008</v>
      </c>
    </row>
    <row r="1040" spans="1:1" x14ac:dyDescent="0.25">
      <c r="A1040">
        <f>Sheet2!A1039-Sheet2!G1039</f>
        <v>-111.7916</v>
      </c>
    </row>
    <row r="1041" spans="1:1" x14ac:dyDescent="0.25">
      <c r="A1041">
        <f>Sheet2!A1040-Sheet2!G1040</f>
        <v>-117.41160000000001</v>
      </c>
    </row>
    <row r="1042" spans="1:1" x14ac:dyDescent="0.25">
      <c r="A1042">
        <f>Sheet2!A1041-Sheet2!G1041</f>
        <v>-118.5356</v>
      </c>
    </row>
    <row r="1043" spans="1:1" x14ac:dyDescent="0.25">
      <c r="A1043">
        <f>Sheet2!A1042-Sheet2!G1042</f>
        <v>-118.5356</v>
      </c>
    </row>
    <row r="1044" spans="1:1" x14ac:dyDescent="0.25">
      <c r="A1044">
        <f>Sheet2!A1043-Sheet2!G1043</f>
        <v>58.060400000000001</v>
      </c>
    </row>
    <row r="1045" spans="1:1" x14ac:dyDescent="0.25">
      <c r="A1045">
        <f>Sheet2!A1044-Sheet2!G1044</f>
        <v>55.684400000000004</v>
      </c>
    </row>
    <row r="1046" spans="1:1" x14ac:dyDescent="0.25">
      <c r="A1046">
        <f>Sheet2!A1045-Sheet2!G1045</f>
        <v>48.940400000000004</v>
      </c>
    </row>
    <row r="1047" spans="1:1" x14ac:dyDescent="0.25">
      <c r="A1047">
        <f>Sheet2!A1046-Sheet2!G1046</f>
        <v>44.572400000000002</v>
      </c>
    </row>
    <row r="1048" spans="1:1" x14ac:dyDescent="0.25">
      <c r="A1048">
        <f>Sheet2!A1047-Sheet2!G1047</f>
        <v>42.324400000000004</v>
      </c>
    </row>
    <row r="1049" spans="1:1" x14ac:dyDescent="0.25">
      <c r="A1049">
        <f>Sheet2!A1048-Sheet2!G1048</f>
        <v>41.072400000000002</v>
      </c>
    </row>
    <row r="1050" spans="1:1" x14ac:dyDescent="0.25">
      <c r="A1050">
        <f>Sheet2!A1049-Sheet2!G1049</f>
        <v>35.580400000000004</v>
      </c>
    </row>
    <row r="1051" spans="1:1" x14ac:dyDescent="0.25">
      <c r="A1051">
        <f>Sheet2!A1050-Sheet2!G1050</f>
        <v>28.708400000000005</v>
      </c>
    </row>
    <row r="1052" spans="1:1" x14ac:dyDescent="0.25">
      <c r="A1052">
        <f>Sheet2!A1051-Sheet2!G1051</f>
        <v>10.724400000000003</v>
      </c>
    </row>
    <row r="1053" spans="1:1" x14ac:dyDescent="0.25">
      <c r="A1053">
        <f>Sheet2!A1052-Sheet2!G1052</f>
        <v>9.6004000000000005</v>
      </c>
    </row>
    <row r="1054" spans="1:1" x14ac:dyDescent="0.25">
      <c r="A1054">
        <f>Sheet2!A1053-Sheet2!G1053</f>
        <v>4.0324000000000098</v>
      </c>
    </row>
    <row r="1055" spans="1:1" x14ac:dyDescent="0.25">
      <c r="A1055">
        <f>Sheet2!A1054-Sheet2!G1054</f>
        <v>-96.671599999999998</v>
      </c>
    </row>
    <row r="1056" spans="1:1" x14ac:dyDescent="0.25">
      <c r="A1056">
        <f>Sheet2!A1055-Sheet2!G1055</f>
        <v>-108.07959999999999</v>
      </c>
    </row>
    <row r="1057" spans="1:1" x14ac:dyDescent="0.25">
      <c r="A1057">
        <f>Sheet2!A1056-Sheet2!G1056</f>
        <v>36.206240000000008</v>
      </c>
    </row>
    <row r="1058" spans="1:1" x14ac:dyDescent="0.25">
      <c r="A1058">
        <f>Sheet2!A1057-Sheet2!G1057</f>
        <v>31.086240000000004</v>
      </c>
    </row>
    <row r="1059" spans="1:1" x14ac:dyDescent="0.25">
      <c r="A1059">
        <f>Sheet2!A1058-Sheet2!G1058</f>
        <v>1.3622399999999999</v>
      </c>
    </row>
    <row r="1060" spans="1:1" x14ac:dyDescent="0.25">
      <c r="A1060">
        <f>Sheet2!A1059-Sheet2!G1059</f>
        <v>-91.929759999999987</v>
      </c>
    </row>
    <row r="1061" spans="1:1" x14ac:dyDescent="0.25">
      <c r="A1061">
        <f>Sheet2!A1060-Sheet2!G1060</f>
        <v>11.551199999999994</v>
      </c>
    </row>
    <row r="1062" spans="1:1" x14ac:dyDescent="0.25">
      <c r="A1062">
        <f>Sheet2!A1061-Sheet2!G1061</f>
        <v>66.561000000000007</v>
      </c>
    </row>
    <row r="1063" spans="1:1" x14ac:dyDescent="0.25">
      <c r="A1063">
        <f>Sheet2!A1062-Sheet2!G1062</f>
        <v>52.121000000000002</v>
      </c>
    </row>
    <row r="1064" spans="1:1" x14ac:dyDescent="0.25">
      <c r="A1064">
        <f>Sheet2!A1063-Sheet2!G1063</f>
        <v>50.825000000000003</v>
      </c>
    </row>
    <row r="1065" spans="1:1" x14ac:dyDescent="0.25">
      <c r="A1065">
        <f>Sheet2!A1064-Sheet2!G1064</f>
        <v>47.625</v>
      </c>
    </row>
    <row r="1066" spans="1:1" x14ac:dyDescent="0.25">
      <c r="A1066">
        <f>Sheet2!A1065-Sheet2!G1065</f>
        <v>41.833000000000006</v>
      </c>
    </row>
    <row r="1067" spans="1:1" x14ac:dyDescent="0.25">
      <c r="A1067">
        <f>Sheet2!A1066-Sheet2!G1066</f>
        <v>39.757000000000005</v>
      </c>
    </row>
    <row r="1068" spans="1:1" x14ac:dyDescent="0.25">
      <c r="A1068">
        <f>Sheet2!A1067-Sheet2!G1067</f>
        <v>39.585000000000001</v>
      </c>
    </row>
    <row r="1069" spans="1:1" x14ac:dyDescent="0.25">
      <c r="A1069">
        <f>Sheet2!A1068-Sheet2!G1068</f>
        <v>31.717000000000006</v>
      </c>
    </row>
    <row r="1070" spans="1:1" x14ac:dyDescent="0.25">
      <c r="A1070">
        <f>Sheet2!A1069-Sheet2!G1069</f>
        <v>-53.706999999999994</v>
      </c>
    </row>
    <row r="1071" spans="1:1" x14ac:dyDescent="0.25">
      <c r="A1071">
        <f>Sheet2!A1070-Sheet2!G1070</f>
        <v>58.100999999999999</v>
      </c>
    </row>
    <row r="1072" spans="1:1" x14ac:dyDescent="0.25">
      <c r="A1072">
        <f>Sheet2!A1071-Sheet2!G1071</f>
        <v>18.437000000000005</v>
      </c>
    </row>
    <row r="1073" spans="1:1" x14ac:dyDescent="0.25">
      <c r="A1073">
        <f>Sheet2!A1072-Sheet2!G1072</f>
        <v>-19.186999999999998</v>
      </c>
    </row>
    <row r="1074" spans="1:1" x14ac:dyDescent="0.25">
      <c r="A1074">
        <f>Sheet2!A1073-Sheet2!G1073</f>
        <v>-62.698999999999984</v>
      </c>
    </row>
    <row r="1075" spans="1:1" x14ac:dyDescent="0.25">
      <c r="A1075">
        <f>Sheet2!A1074-Sheet2!G1074</f>
        <v>-71.691000000000003</v>
      </c>
    </row>
    <row r="1076" spans="1:1" x14ac:dyDescent="0.25">
      <c r="A1076">
        <f>Sheet2!A1075-Sheet2!G1075</f>
        <v>-71.691000000000003</v>
      </c>
    </row>
    <row r="1077" spans="1:1" x14ac:dyDescent="0.25">
      <c r="A1077">
        <f>Sheet2!A1076-Sheet2!G1076</f>
        <v>-98.667000000000002</v>
      </c>
    </row>
    <row r="1078" spans="1:1" x14ac:dyDescent="0.25">
      <c r="A1078">
        <f>Sheet2!A1077-Sheet2!G1077</f>
        <v>-138.44639999999998</v>
      </c>
    </row>
    <row r="1079" spans="1:1" x14ac:dyDescent="0.25">
      <c r="A1079">
        <f>Sheet2!A1078-Sheet2!G1078</f>
        <v>55.781600000000005</v>
      </c>
    </row>
    <row r="1080" spans="1:1" x14ac:dyDescent="0.25">
      <c r="A1080">
        <f>Sheet2!A1079-Sheet2!G1079</f>
        <v>74.065600000000003</v>
      </c>
    </row>
    <row r="1081" spans="1:1" x14ac:dyDescent="0.25">
      <c r="A1081">
        <f>Sheet2!A1080-Sheet2!G1080</f>
        <v>74.065600000000003</v>
      </c>
    </row>
    <row r="1082" spans="1:1" x14ac:dyDescent="0.25">
      <c r="A1082">
        <f>Sheet2!A1081-Sheet2!G1081</f>
        <v>73.761600000000001</v>
      </c>
    </row>
    <row r="1083" spans="1:1" x14ac:dyDescent="0.25">
      <c r="A1083">
        <f>Sheet2!A1082-Sheet2!G1082</f>
        <v>73.157600000000002</v>
      </c>
    </row>
    <row r="1084" spans="1:1" x14ac:dyDescent="0.25">
      <c r="A1084">
        <f>Sheet2!A1083-Sheet2!G1083</f>
        <v>67.321600000000004</v>
      </c>
    </row>
    <row r="1085" spans="1:1" x14ac:dyDescent="0.25">
      <c r="A1085">
        <f>Sheet2!A1084-Sheet2!G1084</f>
        <v>50.461600000000004</v>
      </c>
    </row>
    <row r="1086" spans="1:1" x14ac:dyDescent="0.25">
      <c r="A1086">
        <f>Sheet2!A1085-Sheet2!G1085</f>
        <v>47.089600000000004</v>
      </c>
    </row>
    <row r="1087" spans="1:1" x14ac:dyDescent="0.25">
      <c r="A1087">
        <f>Sheet2!A1086-Sheet2!G1086</f>
        <v>40.561600000000006</v>
      </c>
    </row>
    <row r="1088" spans="1:1" x14ac:dyDescent="0.25">
      <c r="A1088">
        <f>Sheet2!A1087-Sheet2!G1087</f>
        <v>23.181600000000003</v>
      </c>
    </row>
    <row r="1089" spans="1:1" x14ac:dyDescent="0.25">
      <c r="A1089">
        <f>Sheet2!A1088-Sheet2!G1088</f>
        <v>30.6496</v>
      </c>
    </row>
    <row r="1090" spans="1:1" x14ac:dyDescent="0.25">
      <c r="A1090">
        <f>Sheet2!A1089-Sheet2!G1089</f>
        <v>7.7496000000000009</v>
      </c>
    </row>
    <row r="1091" spans="1:1" x14ac:dyDescent="0.25">
      <c r="A1091">
        <f>Sheet2!A1090-Sheet2!G1090</f>
        <v>-18.874399999999994</v>
      </c>
    </row>
    <row r="1092" spans="1:1" x14ac:dyDescent="0.25">
      <c r="A1092">
        <f>Sheet2!A1091-Sheet2!G1091</f>
        <v>-22.598399999999998</v>
      </c>
    </row>
    <row r="1093" spans="1:1" x14ac:dyDescent="0.25">
      <c r="A1093">
        <f>Sheet2!A1092-Sheet2!G1092</f>
        <v>-30.466399999999993</v>
      </c>
    </row>
    <row r="1094" spans="1:1" x14ac:dyDescent="0.25">
      <c r="A1094">
        <f>Sheet2!A1093-Sheet2!G1093</f>
        <v>-46.202399999999997</v>
      </c>
    </row>
    <row r="1095" spans="1:1" x14ac:dyDescent="0.25">
      <c r="A1095">
        <f>Sheet2!A1094-Sheet2!G1094</f>
        <v>-74.302399999999992</v>
      </c>
    </row>
    <row r="1096" spans="1:1" x14ac:dyDescent="0.25">
      <c r="A1096">
        <f>Sheet2!A1095-Sheet2!G1095</f>
        <v>-83.29440000000001</v>
      </c>
    </row>
    <row r="1097" spans="1:1" x14ac:dyDescent="0.25">
      <c r="A1097">
        <f>Sheet2!A1096-Sheet2!G1096</f>
        <v>-100.1544</v>
      </c>
    </row>
    <row r="1098" spans="1:1" x14ac:dyDescent="0.25">
      <c r="A1098">
        <f>Sheet2!A1097-Sheet2!G1097</f>
        <v>61.338200000000001</v>
      </c>
    </row>
    <row r="1099" spans="1:1" x14ac:dyDescent="0.25">
      <c r="A1099">
        <f>Sheet2!A1098-Sheet2!G1098</f>
        <v>59.090200000000003</v>
      </c>
    </row>
    <row r="1100" spans="1:1" x14ac:dyDescent="0.25">
      <c r="A1100">
        <f>Sheet2!A1099-Sheet2!G1099</f>
        <v>53.730200000000004</v>
      </c>
    </row>
    <row r="1101" spans="1:1" x14ac:dyDescent="0.25">
      <c r="A1101">
        <f>Sheet2!A1100-Sheet2!G1100</f>
        <v>43.062200000000004</v>
      </c>
    </row>
    <row r="1102" spans="1:1" x14ac:dyDescent="0.25">
      <c r="A1102">
        <f>Sheet2!A1101-Sheet2!G1101</f>
        <v>42.490200000000002</v>
      </c>
    </row>
    <row r="1103" spans="1:1" x14ac:dyDescent="0.25">
      <c r="A1103">
        <f>Sheet2!A1102-Sheet2!G1102</f>
        <v>41.106200000000001</v>
      </c>
    </row>
    <row r="1104" spans="1:1" x14ac:dyDescent="0.25">
      <c r="A1104">
        <f>Sheet2!A1103-Sheet2!G1103</f>
        <v>39.118200000000002</v>
      </c>
    </row>
    <row r="1105" spans="1:1" x14ac:dyDescent="0.25">
      <c r="A1105">
        <f>Sheet2!A1104-Sheet2!G1104</f>
        <v>37.994199999999999</v>
      </c>
    </row>
    <row r="1106" spans="1:1" x14ac:dyDescent="0.25">
      <c r="A1106">
        <f>Sheet2!A1105-Sheet2!G1105</f>
        <v>24.706200000000003</v>
      </c>
    </row>
    <row r="1107" spans="1:1" x14ac:dyDescent="0.25">
      <c r="A1107">
        <f>Sheet2!A1106-Sheet2!G1106</f>
        <v>23.382200000000005</v>
      </c>
    </row>
    <row r="1108" spans="1:1" x14ac:dyDescent="0.25">
      <c r="A1108">
        <f>Sheet2!A1107-Sheet2!G1107</f>
        <v>18.470200000000006</v>
      </c>
    </row>
    <row r="1109" spans="1:1" x14ac:dyDescent="0.25">
      <c r="A1109">
        <f>Sheet2!A1108-Sheet2!G1108</f>
        <v>16.3782</v>
      </c>
    </row>
    <row r="1110" spans="1:1" x14ac:dyDescent="0.25">
      <c r="A1110">
        <f>Sheet2!A1109-Sheet2!G1109</f>
        <v>10.758200000000002</v>
      </c>
    </row>
    <row r="1111" spans="1:1" x14ac:dyDescent="0.25">
      <c r="A1111">
        <f>Sheet2!A1110-Sheet2!G1110</f>
        <v>-7.2257999999999925</v>
      </c>
    </row>
    <row r="1112" spans="1:1" x14ac:dyDescent="0.25">
      <c r="A1112">
        <f>Sheet2!A1111-Sheet2!G1111</f>
        <v>-21.065799999999996</v>
      </c>
    </row>
    <row r="1113" spans="1:1" x14ac:dyDescent="0.25">
      <c r="A1113">
        <f>Sheet2!A1112-Sheet2!G1112</f>
        <v>-29.629800000000003</v>
      </c>
    </row>
    <row r="1114" spans="1:1" x14ac:dyDescent="0.25">
      <c r="A1114">
        <f>Sheet2!A1113-Sheet2!G1113</f>
        <v>-46.533799999999999</v>
      </c>
    </row>
    <row r="1115" spans="1:1" x14ac:dyDescent="0.25">
      <c r="A1115">
        <f>Sheet2!A1114-Sheet2!G1114</f>
        <v>-64.241799999999984</v>
      </c>
    </row>
    <row r="1116" spans="1:1" x14ac:dyDescent="0.25">
      <c r="A1116">
        <f>Sheet2!A1115-Sheet2!G1115</f>
        <v>-82.533799999999985</v>
      </c>
    </row>
    <row r="1117" spans="1:1" x14ac:dyDescent="0.25">
      <c r="A1117">
        <f>Sheet2!A1116-Sheet2!G1116</f>
        <v>-85.905799999999999</v>
      </c>
    </row>
    <row r="1118" spans="1:1" x14ac:dyDescent="0.25">
      <c r="A1118">
        <f>Sheet2!A1117-Sheet2!G1117</f>
        <v>40.242200000000004</v>
      </c>
    </row>
    <row r="1119" spans="1:1" x14ac:dyDescent="0.25">
      <c r="A1119">
        <f>Sheet2!A1118-Sheet2!G1118</f>
        <v>16.38496</v>
      </c>
    </row>
    <row r="1120" spans="1:1" x14ac:dyDescent="0.25">
      <c r="A1120">
        <f>Sheet2!A1119-Sheet2!G1119</f>
        <v>-98.911999999999992</v>
      </c>
    </row>
    <row r="1121" spans="1:1" x14ac:dyDescent="0.25">
      <c r="A1121">
        <f>Sheet2!A1120-Sheet2!G1120</f>
        <v>-177.26679999999999</v>
      </c>
    </row>
    <row r="1122" spans="1:1" x14ac:dyDescent="0.25">
      <c r="A1122">
        <f>Sheet2!A1121-Sheet2!G1121</f>
        <v>71.722800000000007</v>
      </c>
    </row>
    <row r="1123" spans="1:1" x14ac:dyDescent="0.25">
      <c r="A1123">
        <f>Sheet2!A1122-Sheet2!G1122</f>
        <v>58.7988</v>
      </c>
    </row>
    <row r="1124" spans="1:1" x14ac:dyDescent="0.25">
      <c r="A1124">
        <f>Sheet2!A1123-Sheet2!G1123</f>
        <v>38.354800000000004</v>
      </c>
    </row>
    <row r="1125" spans="1:1" x14ac:dyDescent="0.25">
      <c r="A1125">
        <f>Sheet2!A1124-Sheet2!G1124</f>
        <v>10.394800000000004</v>
      </c>
    </row>
    <row r="1126" spans="1:1" x14ac:dyDescent="0.25">
      <c r="A1126">
        <f>Sheet2!A1125-Sheet2!G1125</f>
        <v>4.774799999999999</v>
      </c>
    </row>
    <row r="1127" spans="1:1" x14ac:dyDescent="0.25">
      <c r="A1127">
        <f>Sheet2!A1126-Sheet2!G1126</f>
        <v>-31.193200000000004</v>
      </c>
    </row>
    <row r="1128" spans="1:1" x14ac:dyDescent="0.25">
      <c r="A1128">
        <f>Sheet2!A1127-Sheet2!G1127</f>
        <v>-32.3172</v>
      </c>
    </row>
    <row r="1129" spans="1:1" x14ac:dyDescent="0.25">
      <c r="A1129">
        <f>Sheet2!A1128-Sheet2!G1128</f>
        <v>-49.177199999999999</v>
      </c>
    </row>
    <row r="1130" spans="1:1" x14ac:dyDescent="0.25">
      <c r="A1130">
        <f>Sheet2!A1129-Sheet2!G1129</f>
        <v>-66.037199999999999</v>
      </c>
    </row>
    <row r="1131" spans="1:1" x14ac:dyDescent="0.25">
      <c r="A1131">
        <f>Sheet2!A1130-Sheet2!G1130</f>
        <v>-71.657200000000003</v>
      </c>
    </row>
    <row r="1132" spans="1:1" x14ac:dyDescent="0.25">
      <c r="A1132">
        <f>Sheet2!A1131-Sheet2!G1131</f>
        <v>-82.897199999999984</v>
      </c>
    </row>
    <row r="1133" spans="1:1" x14ac:dyDescent="0.25">
      <c r="A1133">
        <f>Sheet2!A1132-Sheet2!G1132</f>
        <v>-84.021200000000007</v>
      </c>
    </row>
    <row r="1134" spans="1:1" x14ac:dyDescent="0.25">
      <c r="A1134">
        <f>Sheet2!A1133-Sheet2!G1133</f>
        <v>-97.509200000000007</v>
      </c>
    </row>
    <row r="1135" spans="1:1" x14ac:dyDescent="0.25">
      <c r="A1135">
        <f>Sheet2!A1134-Sheet2!G1134</f>
        <v>-101.94519999999999</v>
      </c>
    </row>
    <row r="1136" spans="1:1" x14ac:dyDescent="0.25">
      <c r="A1136">
        <f>Sheet2!A1135-Sheet2!G1135</f>
        <v>-109.87320000000001</v>
      </c>
    </row>
    <row r="1137" spans="1:1" x14ac:dyDescent="0.25">
      <c r="A1137">
        <f>Sheet2!A1136-Sheet2!G1136</f>
        <v>-90.589199999999991</v>
      </c>
    </row>
    <row r="1138" spans="1:1" x14ac:dyDescent="0.25">
      <c r="A1138">
        <f>Sheet2!A1137-Sheet2!G1137</f>
        <v>77.014800000000008</v>
      </c>
    </row>
    <row r="1139" spans="1:1" x14ac:dyDescent="0.25">
      <c r="A1139">
        <f>Sheet2!A1138-Sheet2!G1138</f>
        <v>76.866799999999998</v>
      </c>
    </row>
    <row r="1140" spans="1:1" x14ac:dyDescent="0.25">
      <c r="A1140">
        <f>Sheet2!A1139-Sheet2!G1139</f>
        <v>54.534800000000004</v>
      </c>
    </row>
    <row r="1141" spans="1:1" x14ac:dyDescent="0.25">
      <c r="A1141">
        <f>Sheet2!A1140-Sheet2!G1140</f>
        <v>50.038800000000002</v>
      </c>
    </row>
    <row r="1142" spans="1:1" x14ac:dyDescent="0.25">
      <c r="A1142">
        <f>Sheet2!A1141-Sheet2!G1141</f>
        <v>42.1708</v>
      </c>
    </row>
    <row r="1143" spans="1:1" x14ac:dyDescent="0.25">
      <c r="A1143">
        <f>Sheet2!A1142-Sheet2!G1142</f>
        <v>38.7988</v>
      </c>
    </row>
    <row r="1144" spans="1:1" x14ac:dyDescent="0.25">
      <c r="A1144">
        <f>Sheet2!A1143-Sheet2!G1143</f>
        <v>38.7988</v>
      </c>
    </row>
    <row r="1145" spans="1:1" x14ac:dyDescent="0.25">
      <c r="A1145">
        <f>Sheet2!A1144-Sheet2!G1144</f>
        <v>35.4268</v>
      </c>
    </row>
    <row r="1146" spans="1:1" x14ac:dyDescent="0.25">
      <c r="A1146">
        <f>Sheet2!A1145-Sheet2!G1145</f>
        <v>34.774799999999999</v>
      </c>
    </row>
    <row r="1147" spans="1:1" x14ac:dyDescent="0.25">
      <c r="A1147">
        <f>Sheet2!A1146-Sheet2!G1146</f>
        <v>25.006800000000005</v>
      </c>
    </row>
    <row r="1148" spans="1:1" x14ac:dyDescent="0.25">
      <c r="A1148">
        <f>Sheet2!A1147-Sheet2!G1147</f>
        <v>45.5428</v>
      </c>
    </row>
    <row r="1149" spans="1:1" x14ac:dyDescent="0.25">
      <c r="A1149">
        <f>Sheet2!A1148-Sheet2!G1148</f>
        <v>7.0228000000000037</v>
      </c>
    </row>
    <row r="1150" spans="1:1" x14ac:dyDescent="0.25">
      <c r="A1150">
        <f>Sheet2!A1149-Sheet2!G1149</f>
        <v>7.0228000000000037</v>
      </c>
    </row>
    <row r="1151" spans="1:1" x14ac:dyDescent="0.25">
      <c r="A1151">
        <f>Sheet2!A1150-Sheet2!G1150</f>
        <v>-10.961199999999991</v>
      </c>
    </row>
    <row r="1152" spans="1:1" x14ac:dyDescent="0.25">
      <c r="A1152">
        <f>Sheet2!A1151-Sheet2!G1151</f>
        <v>60.862847999999993</v>
      </c>
    </row>
    <row r="1153" spans="1:1" x14ac:dyDescent="0.25">
      <c r="A1153">
        <f>Sheet2!A1152-Sheet2!G1152</f>
        <v>77.819400000000002</v>
      </c>
    </row>
    <row r="1154" spans="1:1" x14ac:dyDescent="0.25">
      <c r="A1154">
        <f>Sheet2!A1153-Sheet2!G1153</f>
        <v>41.503399999999999</v>
      </c>
    </row>
    <row r="1155" spans="1:1" x14ac:dyDescent="0.25">
      <c r="A1155">
        <f>Sheet2!A1154-Sheet2!G1154</f>
        <v>40.443400000000004</v>
      </c>
    </row>
    <row r="1156" spans="1:1" x14ac:dyDescent="0.25">
      <c r="A1156">
        <f>Sheet2!A1155-Sheet2!G1155</f>
        <v>30.611400000000003</v>
      </c>
    </row>
    <row r="1157" spans="1:1" x14ac:dyDescent="0.25">
      <c r="A1157">
        <f>Sheet2!A1156-Sheet2!G1156</f>
        <v>29.631399999999999</v>
      </c>
    </row>
    <row r="1158" spans="1:1" x14ac:dyDescent="0.25">
      <c r="A1158">
        <f>Sheet2!A1157-Sheet2!G1157</f>
        <v>27.239400000000003</v>
      </c>
    </row>
    <row r="1159" spans="1:1" x14ac:dyDescent="0.25">
      <c r="A1159">
        <f>Sheet2!A1158-Sheet2!G1158</f>
        <v>25.127400000000002</v>
      </c>
    </row>
    <row r="1160" spans="1:1" x14ac:dyDescent="0.25">
      <c r="A1160">
        <f>Sheet2!A1159-Sheet2!G1159</f>
        <v>21.2714</v>
      </c>
    </row>
    <row r="1161" spans="1:1" x14ac:dyDescent="0.25">
      <c r="A1161">
        <f>Sheet2!A1160-Sheet2!G1160</f>
        <v>3.2874000000000052</v>
      </c>
    </row>
    <row r="1162" spans="1:1" x14ac:dyDescent="0.25">
      <c r="A1162">
        <f>Sheet2!A1161-Sheet2!G1161</f>
        <v>-10.200599999999994</v>
      </c>
    </row>
    <row r="1163" spans="1:1" x14ac:dyDescent="0.25">
      <c r="A1163">
        <f>Sheet2!A1162-Sheet2!G1162</f>
        <v>-18.068600000000004</v>
      </c>
    </row>
    <row r="1164" spans="1:1" x14ac:dyDescent="0.25">
      <c r="A1164">
        <f>Sheet2!A1163-Sheet2!G1163</f>
        <v>-27.060599999999994</v>
      </c>
    </row>
    <row r="1165" spans="1:1" x14ac:dyDescent="0.25">
      <c r="A1165">
        <f>Sheet2!A1164-Sheet2!G1164</f>
        <v>-45.044600000000003</v>
      </c>
    </row>
    <row r="1166" spans="1:1" x14ac:dyDescent="0.25">
      <c r="A1166">
        <f>Sheet2!A1165-Sheet2!G1165</f>
        <v>-48.416600000000003</v>
      </c>
    </row>
    <row r="1167" spans="1:1" x14ac:dyDescent="0.25">
      <c r="A1167">
        <f>Sheet2!A1166-Sheet2!G1166</f>
        <v>68.6434</v>
      </c>
    </row>
    <row r="1168" spans="1:1" x14ac:dyDescent="0.25">
      <c r="A1168">
        <f>Sheet2!A1167-Sheet2!G1167</f>
        <v>1.855400000000003</v>
      </c>
    </row>
    <row r="1169" spans="1:1" x14ac:dyDescent="0.25">
      <c r="A1169">
        <f>Sheet2!A1168-Sheet2!G1168</f>
        <v>-54.036599999999993</v>
      </c>
    </row>
    <row r="1170" spans="1:1" x14ac:dyDescent="0.25">
      <c r="A1170">
        <f>Sheet2!A1169-Sheet2!G1169</f>
        <v>-6.4516800000000103</v>
      </c>
    </row>
    <row r="1171" spans="1:1" x14ac:dyDescent="0.25">
      <c r="A1171">
        <f>Sheet2!A1170-Sheet2!G1170</f>
        <v>-68.271680000000018</v>
      </c>
    </row>
    <row r="1172" spans="1:1" x14ac:dyDescent="0.25">
      <c r="A1172">
        <f>Sheet2!A1171-Sheet2!G1171</f>
        <v>25.720799999999997</v>
      </c>
    </row>
    <row r="1173" spans="1:1" x14ac:dyDescent="0.25">
      <c r="A1173">
        <f>Sheet2!A1172-Sheet2!G1172</f>
        <v>16.083199999999991</v>
      </c>
    </row>
    <row r="1174" spans="1:1" x14ac:dyDescent="0.25">
      <c r="A1174">
        <f>Sheet2!A1173-Sheet2!G1173</f>
        <v>62.072000000000003</v>
      </c>
    </row>
    <row r="1175" spans="1:1" x14ac:dyDescent="0.25">
      <c r="A1175">
        <f>Sheet2!A1174-Sheet2!G1174</f>
        <v>77.5</v>
      </c>
    </row>
    <row r="1176" spans="1:1" x14ac:dyDescent="0.25">
      <c r="A1176">
        <f>Sheet2!A1175-Sheet2!G1175</f>
        <v>77.108000000000004</v>
      </c>
    </row>
    <row r="1177" spans="1:1" x14ac:dyDescent="0.25">
      <c r="A1177">
        <f>Sheet2!A1176-Sheet2!G1176</f>
        <v>74.740000000000009</v>
      </c>
    </row>
    <row r="1178" spans="1:1" x14ac:dyDescent="0.25">
      <c r="A1178">
        <f>Sheet2!A1177-Sheet2!G1177</f>
        <v>74.128</v>
      </c>
    </row>
    <row r="1179" spans="1:1" x14ac:dyDescent="0.25">
      <c r="A1179">
        <f>Sheet2!A1178-Sheet2!G1178</f>
        <v>66.992000000000004</v>
      </c>
    </row>
    <row r="1180" spans="1:1" x14ac:dyDescent="0.25">
      <c r="A1180">
        <f>Sheet2!A1179-Sheet2!G1179</f>
        <v>60.64</v>
      </c>
    </row>
    <row r="1181" spans="1:1" x14ac:dyDescent="0.25">
      <c r="A1181">
        <f>Sheet2!A1180-Sheet2!G1180</f>
        <v>53.896000000000001</v>
      </c>
    </row>
    <row r="1182" spans="1:1" x14ac:dyDescent="0.25">
      <c r="A1182">
        <f>Sheet2!A1181-Sheet2!G1181</f>
        <v>48.276000000000003</v>
      </c>
    </row>
    <row r="1183" spans="1:1" x14ac:dyDescent="0.25">
      <c r="A1183">
        <f>Sheet2!A1182-Sheet2!G1182</f>
        <v>44.904000000000003</v>
      </c>
    </row>
    <row r="1184" spans="1:1" x14ac:dyDescent="0.25">
      <c r="A1184">
        <f>Sheet2!A1183-Sheet2!G1183</f>
        <v>-20.679999999999993</v>
      </c>
    </row>
    <row r="1185" spans="1:1" x14ac:dyDescent="0.25">
      <c r="A1185">
        <f>Sheet2!A1184-Sheet2!G1184</f>
        <v>-33.043999999999997</v>
      </c>
    </row>
    <row r="1186" spans="1:1" x14ac:dyDescent="0.25">
      <c r="A1186">
        <f>Sheet2!A1185-Sheet2!G1185</f>
        <v>-48.779999999999987</v>
      </c>
    </row>
    <row r="1187" spans="1:1" x14ac:dyDescent="0.25">
      <c r="A1187">
        <f>Sheet2!A1186-Sheet2!G1186</f>
        <v>-78.004000000000005</v>
      </c>
    </row>
    <row r="1188" spans="1:1" x14ac:dyDescent="0.25">
      <c r="A1188">
        <f>Sheet2!A1187-Sheet2!G1187</f>
        <v>-79.128</v>
      </c>
    </row>
    <row r="1189" spans="1:1" x14ac:dyDescent="0.25">
      <c r="A1189">
        <f>Sheet2!A1188-Sheet2!G1188</f>
        <v>-85.628</v>
      </c>
    </row>
    <row r="1190" spans="1:1" x14ac:dyDescent="0.25">
      <c r="A1190">
        <f>Sheet2!A1189-Sheet2!G1189</f>
        <v>-94.86399999999999</v>
      </c>
    </row>
    <row r="1191" spans="1:1" x14ac:dyDescent="0.25">
      <c r="A1191">
        <f>Sheet2!A1190-Sheet2!G1190</f>
        <v>-106.104</v>
      </c>
    </row>
    <row r="1192" spans="1:1" x14ac:dyDescent="0.25">
      <c r="A1192">
        <f>Sheet2!A1191-Sheet2!G1191</f>
        <v>-152.87599999999998</v>
      </c>
    </row>
    <row r="1193" spans="1:1" x14ac:dyDescent="0.25">
      <c r="A1193">
        <f>Sheet2!A1192-Sheet2!G1192</f>
        <v>-162.12119999999999</v>
      </c>
    </row>
    <row r="1194" spans="1:1" x14ac:dyDescent="0.25">
      <c r="A1194">
        <f>Sheet2!A1193-Sheet2!G1193</f>
        <v>-130.4692</v>
      </c>
    </row>
    <row r="1195" spans="1:1" x14ac:dyDescent="0.25">
      <c r="A1195">
        <f>Sheet2!A1194-Sheet2!G1194</f>
        <v>80.391679999999994</v>
      </c>
    </row>
    <row r="1196" spans="1:1" x14ac:dyDescent="0.25">
      <c r="A1196">
        <f>Sheet2!A1195-Sheet2!G1195</f>
        <v>78.615679999999998</v>
      </c>
    </row>
    <row r="1197" spans="1:1" x14ac:dyDescent="0.25">
      <c r="A1197">
        <f>Sheet2!A1196-Sheet2!G1196</f>
        <v>30.28367999999999</v>
      </c>
    </row>
    <row r="1198" spans="1:1" x14ac:dyDescent="0.25">
      <c r="A1198">
        <f>Sheet2!A1197-Sheet2!G1197</f>
        <v>-20.992320000000007</v>
      </c>
    </row>
    <row r="1199" spans="1:1" x14ac:dyDescent="0.25">
      <c r="A1199">
        <f>Sheet2!A1198-Sheet2!G1198</f>
        <v>-94.10832000000002</v>
      </c>
    </row>
    <row r="1200" spans="1:1" x14ac:dyDescent="0.25">
      <c r="A1200">
        <f>Sheet2!A1199-Sheet2!G1199</f>
        <v>29.9726</v>
      </c>
    </row>
    <row r="1201" spans="1:1" x14ac:dyDescent="0.25">
      <c r="A1201">
        <f>Sheet2!A1200-Sheet2!G1200</f>
        <v>-14.299399999999991</v>
      </c>
    </row>
    <row r="1202" spans="1:1" x14ac:dyDescent="0.25">
      <c r="A1202">
        <f>Sheet2!A1201-Sheet2!G1201</f>
        <v>-34.531400000000005</v>
      </c>
    </row>
    <row r="1203" spans="1:1" x14ac:dyDescent="0.25">
      <c r="A1203">
        <f>Sheet2!A1202-Sheet2!G1202</f>
        <v>-44.647400000000005</v>
      </c>
    </row>
    <row r="1204" spans="1:1" x14ac:dyDescent="0.25">
      <c r="A1204">
        <f>Sheet2!A1203-Sheet2!G1203</f>
        <v>-99.723399999999998</v>
      </c>
    </row>
    <row r="1205" spans="1:1" x14ac:dyDescent="0.25">
      <c r="A1205">
        <f>Sheet2!A1204-Sheet2!G1204</f>
        <v>-104.21940000000001</v>
      </c>
    </row>
    <row r="1206" spans="1:1" x14ac:dyDescent="0.25">
      <c r="A1206">
        <f>Sheet2!A1205-Sheet2!G1205</f>
        <v>67.064599999999999</v>
      </c>
    </row>
    <row r="1207" spans="1:1" x14ac:dyDescent="0.25">
      <c r="A1207">
        <f>Sheet2!A1206-Sheet2!G1206</f>
        <v>53.140600000000006</v>
      </c>
    </row>
    <row r="1208" spans="1:1" x14ac:dyDescent="0.25">
      <c r="A1208">
        <f>Sheet2!A1207-Sheet2!G1207</f>
        <v>44.584600000000002</v>
      </c>
    </row>
    <row r="1209" spans="1:1" x14ac:dyDescent="0.25">
      <c r="A1209">
        <f>Sheet2!A1208-Sheet2!G1208</f>
        <v>38.528600000000004</v>
      </c>
    </row>
    <row r="1210" spans="1:1" x14ac:dyDescent="0.25">
      <c r="A1210">
        <f>Sheet2!A1209-Sheet2!G1209</f>
        <v>36.2806</v>
      </c>
    </row>
    <row r="1211" spans="1:1" x14ac:dyDescent="0.25">
      <c r="A1211">
        <f>Sheet2!A1210-Sheet2!G1210</f>
        <v>35.592600000000004</v>
      </c>
    </row>
    <row r="1212" spans="1:1" x14ac:dyDescent="0.25">
      <c r="A1212">
        <f>Sheet2!A1211-Sheet2!G1211</f>
        <v>29.5366</v>
      </c>
    </row>
    <row r="1213" spans="1:1" x14ac:dyDescent="0.25">
      <c r="A1213">
        <f>Sheet2!A1212-Sheet2!G1212</f>
        <v>20.544600000000003</v>
      </c>
    </row>
    <row r="1214" spans="1:1" x14ac:dyDescent="0.25">
      <c r="A1214">
        <f>Sheet2!A1213-Sheet2!G1213</f>
        <v>-3.5433999999999912</v>
      </c>
    </row>
    <row r="1215" spans="1:1" x14ac:dyDescent="0.25">
      <c r="A1215">
        <f>Sheet2!A1214-Sheet2!G1214</f>
        <v>-73.575999999999993</v>
      </c>
    </row>
    <row r="1216" spans="1:1" x14ac:dyDescent="0.25">
      <c r="A1216">
        <f>Sheet2!A1215-Sheet2!G1215</f>
        <v>-131.55039999999997</v>
      </c>
    </row>
    <row r="1217" spans="1:1" x14ac:dyDescent="0.25">
      <c r="A1217">
        <f>Sheet2!A1216-Sheet2!G1216</f>
        <v>-110.4832</v>
      </c>
    </row>
    <row r="1218" spans="1:1" x14ac:dyDescent="0.25">
      <c r="A1218">
        <f>Sheet2!A1217-Sheet2!G1217</f>
        <v>56.125200000000007</v>
      </c>
    </row>
    <row r="1219" spans="1:1" x14ac:dyDescent="0.25">
      <c r="A1219">
        <f>Sheet2!A1218-Sheet2!G1218</f>
        <v>-101.21079999999999</v>
      </c>
    </row>
    <row r="1220" spans="1:1" x14ac:dyDescent="0.25">
      <c r="A1220">
        <f>Sheet2!A1219-Sheet2!G1219</f>
        <v>76.861199999999997</v>
      </c>
    </row>
    <row r="1221" spans="1:1" x14ac:dyDescent="0.25">
      <c r="A1221">
        <f>Sheet2!A1220-Sheet2!G1220</f>
        <v>62.249200000000002</v>
      </c>
    </row>
    <row r="1222" spans="1:1" x14ac:dyDescent="0.25">
      <c r="A1222">
        <f>Sheet2!A1221-Sheet2!G1221</f>
        <v>56.653199999999998</v>
      </c>
    </row>
    <row r="1223" spans="1:1" x14ac:dyDescent="0.25">
      <c r="A1223">
        <f>Sheet2!A1222-Sheet2!G1222</f>
        <v>47.6372</v>
      </c>
    </row>
    <row r="1224" spans="1:1" x14ac:dyDescent="0.25">
      <c r="A1224">
        <f>Sheet2!A1223-Sheet2!G1223</f>
        <v>47.6372</v>
      </c>
    </row>
    <row r="1225" spans="1:1" x14ac:dyDescent="0.25">
      <c r="A1225">
        <f>Sheet2!A1224-Sheet2!G1224</f>
        <v>40.413200000000003</v>
      </c>
    </row>
    <row r="1226" spans="1:1" x14ac:dyDescent="0.25">
      <c r="A1226">
        <f>Sheet2!A1225-Sheet2!G1225</f>
        <v>31.421199999999999</v>
      </c>
    </row>
    <row r="1227" spans="1:1" x14ac:dyDescent="0.25">
      <c r="A1227">
        <f>Sheet2!A1226-Sheet2!G1226</f>
        <v>14.437200000000004</v>
      </c>
    </row>
    <row r="1228" spans="1:1" x14ac:dyDescent="0.25">
      <c r="A1228">
        <f>Sheet2!A1227-Sheet2!G1227</f>
        <v>12.873199999999997</v>
      </c>
    </row>
    <row r="1229" spans="1:1" x14ac:dyDescent="0.25">
      <c r="A1229">
        <f>Sheet2!A1228-Sheet2!G1228</f>
        <v>2.1971999999999952</v>
      </c>
    </row>
    <row r="1230" spans="1:1" x14ac:dyDescent="0.25">
      <c r="A1230">
        <f>Sheet2!A1229-Sheet2!G1229</f>
        <v>-21.406800000000004</v>
      </c>
    </row>
    <row r="1231" spans="1:1" x14ac:dyDescent="0.25">
      <c r="A1231">
        <f>Sheet2!A1230-Sheet2!G1230</f>
        <v>-36.388959999999997</v>
      </c>
    </row>
    <row r="1232" spans="1:1" x14ac:dyDescent="0.25">
      <c r="A1232">
        <f>Sheet2!A1231-Sheet2!G1231</f>
        <v>63.647040000000004</v>
      </c>
    </row>
    <row r="1233" spans="1:1" x14ac:dyDescent="0.25">
      <c r="A1233">
        <f>Sheet2!A1232-Sheet2!G1232</f>
        <v>32.223040000000005</v>
      </c>
    </row>
    <row r="1234" spans="1:1" x14ac:dyDescent="0.25">
      <c r="A1234">
        <f>Sheet2!A1233-Sheet2!G1233</f>
        <v>29.975040000000007</v>
      </c>
    </row>
    <row r="1235" spans="1:1" x14ac:dyDescent="0.25">
      <c r="A1235">
        <f>Sheet2!A1234-Sheet2!G1234</f>
        <v>14.352800000000002</v>
      </c>
    </row>
    <row r="1236" spans="1:1" x14ac:dyDescent="0.25">
      <c r="A1236">
        <f>Sheet2!A1235-Sheet2!G1235</f>
        <v>-3.7861999999999938</v>
      </c>
    </row>
    <row r="1237" spans="1:1" x14ac:dyDescent="0.25">
      <c r="A1237">
        <f>Sheet2!A1236-Sheet2!G1236</f>
        <v>69.273799999999994</v>
      </c>
    </row>
    <row r="1238" spans="1:1" x14ac:dyDescent="0.25">
      <c r="A1238">
        <f>Sheet2!A1237-Sheet2!G1237</f>
        <v>49.041800000000002</v>
      </c>
    </row>
    <row r="1239" spans="1:1" x14ac:dyDescent="0.25">
      <c r="A1239">
        <f>Sheet2!A1238-Sheet2!G1238</f>
        <v>47.9178</v>
      </c>
    </row>
    <row r="1240" spans="1:1" x14ac:dyDescent="0.25">
      <c r="A1240">
        <f>Sheet2!A1239-Sheet2!G1239</f>
        <v>38.925800000000002</v>
      </c>
    </row>
    <row r="1241" spans="1:1" x14ac:dyDescent="0.25">
      <c r="A1241">
        <f>Sheet2!A1240-Sheet2!G1240</f>
        <v>23.189799999999998</v>
      </c>
    </row>
    <row r="1242" spans="1:1" x14ac:dyDescent="0.25">
      <c r="A1242">
        <f>Sheet2!A1241-Sheet2!G1241</f>
        <v>-60.738200000000006</v>
      </c>
    </row>
    <row r="1243" spans="1:1" x14ac:dyDescent="0.25">
      <c r="A1243">
        <f>Sheet2!A1242-Sheet2!G1242</f>
        <v>6.3298000000000059</v>
      </c>
    </row>
    <row r="1244" spans="1:1" x14ac:dyDescent="0.25">
      <c r="A1244">
        <f>Sheet2!A1243-Sheet2!G1243</f>
        <v>-12.778199999999998</v>
      </c>
    </row>
    <row r="1245" spans="1:1" x14ac:dyDescent="0.25">
      <c r="A1245">
        <f>Sheet2!A1244-Sheet2!G1244</f>
        <v>-26.266199999999998</v>
      </c>
    </row>
    <row r="1246" spans="1:1" x14ac:dyDescent="0.25">
      <c r="A1246">
        <f>Sheet2!A1245-Sheet2!G1245</f>
        <v>-37.338200000000001</v>
      </c>
    </row>
    <row r="1247" spans="1:1" x14ac:dyDescent="0.25">
      <c r="A1247">
        <f>Sheet2!A1246-Sheet2!G1246</f>
        <v>-48.746199999999988</v>
      </c>
    </row>
    <row r="1248" spans="1:1" x14ac:dyDescent="0.25">
      <c r="A1248">
        <f>Sheet2!A1247-Sheet2!G1247</f>
        <v>-105.31020000000001</v>
      </c>
    </row>
    <row r="1249" spans="1:1" x14ac:dyDescent="0.25">
      <c r="A1249">
        <f>Sheet2!A1248-Sheet2!G1248</f>
        <v>-116.56359999999999</v>
      </c>
    </row>
    <row r="1250" spans="1:1" x14ac:dyDescent="0.25">
      <c r="A1250">
        <f>Sheet2!A1249-Sheet2!G1249</f>
        <v>-2.5668000000000006</v>
      </c>
    </row>
    <row r="1251" spans="1:1" x14ac:dyDescent="0.25">
      <c r="A1251">
        <f>Sheet2!A1250-Sheet2!G1250</f>
        <v>85.770399999999995</v>
      </c>
    </row>
    <row r="1252" spans="1:1" x14ac:dyDescent="0.25">
      <c r="A1252">
        <f>Sheet2!A1251-Sheet2!G1251</f>
        <v>85.162400000000005</v>
      </c>
    </row>
    <row r="1253" spans="1:1" x14ac:dyDescent="0.25">
      <c r="A1253">
        <f>Sheet2!A1252-Sheet2!G1252</f>
        <v>80.718400000000003</v>
      </c>
    </row>
    <row r="1254" spans="1:1" x14ac:dyDescent="0.25">
      <c r="A1254">
        <f>Sheet2!A1253-Sheet2!G1253</f>
        <v>80.718400000000003</v>
      </c>
    </row>
    <row r="1255" spans="1:1" x14ac:dyDescent="0.25">
      <c r="A1255">
        <f>Sheet2!A1254-Sheet2!G1254</f>
        <v>64.414400000000001</v>
      </c>
    </row>
    <row r="1256" spans="1:1" x14ac:dyDescent="0.25">
      <c r="A1256">
        <f>Sheet2!A1255-Sheet2!G1255</f>
        <v>62.166399999999996</v>
      </c>
    </row>
    <row r="1257" spans="1:1" x14ac:dyDescent="0.25">
      <c r="A1257">
        <f>Sheet2!A1256-Sheet2!G1256</f>
        <v>55.2104</v>
      </c>
    </row>
    <row r="1258" spans="1:1" x14ac:dyDescent="0.25">
      <c r="A1258">
        <f>Sheet2!A1257-Sheet2!G1257</f>
        <v>48.678400000000003</v>
      </c>
    </row>
    <row r="1259" spans="1:1" x14ac:dyDescent="0.25">
      <c r="A1259">
        <f>Sheet2!A1258-Sheet2!G1258</f>
        <v>46.430399999999999</v>
      </c>
    </row>
    <row r="1260" spans="1:1" x14ac:dyDescent="0.25">
      <c r="A1260">
        <f>Sheet2!A1259-Sheet2!G1259</f>
        <v>36.314399999999999</v>
      </c>
    </row>
    <row r="1261" spans="1:1" x14ac:dyDescent="0.25">
      <c r="A1261">
        <f>Sheet2!A1260-Sheet2!G1260</f>
        <v>32.942399999999999</v>
      </c>
    </row>
    <row r="1262" spans="1:1" x14ac:dyDescent="0.25">
      <c r="A1262">
        <f>Sheet2!A1261-Sheet2!G1261</f>
        <v>31.818400000000004</v>
      </c>
    </row>
    <row r="1263" spans="1:1" x14ac:dyDescent="0.25">
      <c r="A1263">
        <f>Sheet2!A1262-Sheet2!G1262</f>
        <v>23.950400000000002</v>
      </c>
    </row>
    <row r="1264" spans="1:1" x14ac:dyDescent="0.25">
      <c r="A1264">
        <f>Sheet2!A1263-Sheet2!G1263</f>
        <v>23.950400000000002</v>
      </c>
    </row>
    <row r="1265" spans="1:1" x14ac:dyDescent="0.25">
      <c r="A1265">
        <f>Sheet2!A1264-Sheet2!G1264</f>
        <v>9.3384000000000071</v>
      </c>
    </row>
    <row r="1266" spans="1:1" x14ac:dyDescent="0.25">
      <c r="A1266">
        <f>Sheet2!A1265-Sheet2!G1265</f>
        <v>0.34640000000000271</v>
      </c>
    </row>
    <row r="1267" spans="1:1" x14ac:dyDescent="0.25">
      <c r="A1267">
        <f>Sheet2!A1266-Sheet2!G1266</f>
        <v>-9.769599999999997</v>
      </c>
    </row>
    <row r="1268" spans="1:1" x14ac:dyDescent="0.25">
      <c r="A1268">
        <f>Sheet2!A1267-Sheet2!G1267</f>
        <v>-12.017600000000002</v>
      </c>
    </row>
    <row r="1269" spans="1:1" x14ac:dyDescent="0.25">
      <c r="A1269">
        <f>Sheet2!A1268-Sheet2!G1268</f>
        <v>-17.637599999999992</v>
      </c>
    </row>
    <row r="1270" spans="1:1" x14ac:dyDescent="0.25">
      <c r="A1270">
        <f>Sheet2!A1269-Sheet2!G1269</f>
        <v>-25.505600000000001</v>
      </c>
    </row>
    <row r="1271" spans="1:1" x14ac:dyDescent="0.25">
      <c r="A1271">
        <f>Sheet2!A1270-Sheet2!G1270</f>
        <v>-28.877600000000001</v>
      </c>
    </row>
    <row r="1272" spans="1:1" x14ac:dyDescent="0.25">
      <c r="A1272">
        <f>Sheet2!A1271-Sheet2!G1271</f>
        <v>-31.125600000000006</v>
      </c>
    </row>
    <row r="1273" spans="1:1" x14ac:dyDescent="0.25">
      <c r="A1273">
        <f>Sheet2!A1272-Sheet2!G1272</f>
        <v>-32.249600000000001</v>
      </c>
    </row>
    <row r="1274" spans="1:1" x14ac:dyDescent="0.25">
      <c r="A1274">
        <f>Sheet2!A1273-Sheet2!G1273</f>
        <v>-35.157600000000002</v>
      </c>
    </row>
    <row r="1275" spans="1:1" x14ac:dyDescent="0.25">
      <c r="A1275">
        <f>Sheet2!A1274-Sheet2!G1274</f>
        <v>-50.209600000000009</v>
      </c>
    </row>
    <row r="1276" spans="1:1" x14ac:dyDescent="0.25">
      <c r="A1276">
        <f>Sheet2!A1275-Sheet2!G1275</f>
        <v>-50.24560000000001</v>
      </c>
    </row>
    <row r="1277" spans="1:1" x14ac:dyDescent="0.25">
      <c r="A1277">
        <f>Sheet2!A1276-Sheet2!G1276</f>
        <v>-50.817600000000013</v>
      </c>
    </row>
    <row r="1278" spans="1:1" x14ac:dyDescent="0.25">
      <c r="A1278">
        <f>Sheet2!A1277-Sheet2!G1277</f>
        <v>-65.9696</v>
      </c>
    </row>
    <row r="1279" spans="1:1" x14ac:dyDescent="0.25">
      <c r="A1279">
        <f>Sheet2!A1278-Sheet2!G1278</f>
        <v>-68.21759999999999</v>
      </c>
    </row>
    <row r="1280" spans="1:1" x14ac:dyDescent="0.25">
      <c r="A1280">
        <f>Sheet2!A1279-Sheet2!G1279</f>
        <v>-80.581599999999995</v>
      </c>
    </row>
    <row r="1281" spans="1:1" x14ac:dyDescent="0.25">
      <c r="A1281">
        <f>Sheet2!A1280-Sheet2!G1280</f>
        <v>-87.325599999999994</v>
      </c>
    </row>
    <row r="1282" spans="1:1" x14ac:dyDescent="0.25">
      <c r="A1282">
        <f>Sheet2!A1281-Sheet2!G1281</f>
        <v>59.635600000000004</v>
      </c>
    </row>
    <row r="1283" spans="1:1" x14ac:dyDescent="0.25">
      <c r="A1283">
        <f>Sheet2!A1282-Sheet2!G1282</f>
        <v>-217.27760000000001</v>
      </c>
    </row>
    <row r="1284" spans="1:1" x14ac:dyDescent="0.25">
      <c r="A1284">
        <f>Sheet2!A1283-Sheet2!G1283</f>
        <v>-60.074799999999996</v>
      </c>
    </row>
    <row r="1285" spans="1:1" x14ac:dyDescent="0.25">
      <c r="A1285">
        <f>Sheet2!A1284-Sheet2!G1284</f>
        <v>30.890999999999998</v>
      </c>
    </row>
    <row r="1286" spans="1:1" x14ac:dyDescent="0.25">
      <c r="A1286">
        <f>Sheet2!A1285-Sheet2!G1285</f>
        <v>19.090999999999994</v>
      </c>
    </row>
    <row r="1287" spans="1:1" x14ac:dyDescent="0.25">
      <c r="A1287">
        <f>Sheet2!A1286-Sheet2!G1286</f>
        <v>-24.745000000000005</v>
      </c>
    </row>
    <row r="1288" spans="1:1" x14ac:dyDescent="0.25">
      <c r="A1288">
        <f>Sheet2!A1287-Sheet2!G1287</f>
        <v>-32.613</v>
      </c>
    </row>
    <row r="1289" spans="1:1" x14ac:dyDescent="0.25">
      <c r="A1289">
        <f>Sheet2!A1288-Sheet2!G1288</f>
        <v>-34.680999999999997</v>
      </c>
    </row>
    <row r="1290" spans="1:1" x14ac:dyDescent="0.25">
      <c r="A1290">
        <f>Sheet2!A1289-Sheet2!G1289</f>
        <v>-38.233000000000004</v>
      </c>
    </row>
    <row r="1291" spans="1:1" x14ac:dyDescent="0.25">
      <c r="A1291">
        <f>Sheet2!A1290-Sheet2!G1290</f>
        <v>-43.853000000000009</v>
      </c>
    </row>
    <row r="1292" spans="1:1" x14ac:dyDescent="0.25">
      <c r="A1292">
        <f>Sheet2!A1291-Sheet2!G1291</f>
        <v>-47.356999999999999</v>
      </c>
    </row>
    <row r="1293" spans="1:1" x14ac:dyDescent="0.25">
      <c r="A1293">
        <f>Sheet2!A1292-Sheet2!G1292</f>
        <v>-50.597000000000008</v>
      </c>
    </row>
    <row r="1294" spans="1:1" x14ac:dyDescent="0.25">
      <c r="A1294">
        <f>Sheet2!A1293-Sheet2!G1293</f>
        <v>77.539000000000001</v>
      </c>
    </row>
    <row r="1295" spans="1:1" x14ac:dyDescent="0.25">
      <c r="A1295">
        <f>Sheet2!A1294-Sheet2!G1294</f>
        <v>62.414999999999999</v>
      </c>
    </row>
    <row r="1296" spans="1:1" x14ac:dyDescent="0.25">
      <c r="A1296">
        <f>Sheet2!A1295-Sheet2!G1295</f>
        <v>53.935000000000002</v>
      </c>
    </row>
    <row r="1297" spans="1:1" x14ac:dyDescent="0.25">
      <c r="A1297">
        <f>Sheet2!A1296-Sheet2!G1296</f>
        <v>53.423000000000002</v>
      </c>
    </row>
    <row r="1298" spans="1:1" x14ac:dyDescent="0.25">
      <c r="A1298">
        <f>Sheet2!A1297-Sheet2!G1297</f>
        <v>42.183</v>
      </c>
    </row>
    <row r="1299" spans="1:1" x14ac:dyDescent="0.25">
      <c r="A1299">
        <f>Sheet2!A1298-Sheet2!G1298</f>
        <v>34.826999999999998</v>
      </c>
    </row>
    <row r="1300" spans="1:1" x14ac:dyDescent="0.25">
      <c r="A1300">
        <f>Sheet2!A1299-Sheet2!G1299</f>
        <v>30.331000000000003</v>
      </c>
    </row>
    <row r="1301" spans="1:1" x14ac:dyDescent="0.25">
      <c r="A1301">
        <f>Sheet2!A1300-Sheet2!G1300</f>
        <v>-41.248999999999995</v>
      </c>
    </row>
    <row r="1302" spans="1:1" x14ac:dyDescent="0.25">
      <c r="A1302">
        <f>Sheet2!A1301-Sheet2!G1301</f>
        <v>32.067</v>
      </c>
    </row>
    <row r="1303" spans="1:1" x14ac:dyDescent="0.25">
      <c r="A1303">
        <f>Sheet2!A1302-Sheet2!G1302</f>
        <v>-1.6999999999995907E-2</v>
      </c>
    </row>
    <row r="1304" spans="1:1" x14ac:dyDescent="0.25">
      <c r="A1304">
        <f>Sheet2!A1303-Sheet2!G1303</f>
        <v>63.6736</v>
      </c>
    </row>
    <row r="1305" spans="1:1" x14ac:dyDescent="0.25">
      <c r="A1305">
        <f>Sheet2!A1304-Sheet2!G1304</f>
        <v>77.50976</v>
      </c>
    </row>
    <row r="1306" spans="1:1" x14ac:dyDescent="0.25">
      <c r="A1306">
        <f>Sheet2!A1305-Sheet2!G1305</f>
        <v>55.279600000000002</v>
      </c>
    </row>
    <row r="1307" spans="1:1" x14ac:dyDescent="0.25">
      <c r="A1307">
        <f>Sheet2!A1306-Sheet2!G1306</f>
        <v>-63.324400000000011</v>
      </c>
    </row>
    <row r="1308" spans="1:1" x14ac:dyDescent="0.25">
      <c r="A1308">
        <f>Sheet2!A1307-Sheet2!G1307</f>
        <v>-84.680400000000006</v>
      </c>
    </row>
    <row r="1309" spans="1:1" x14ac:dyDescent="0.25">
      <c r="A1309">
        <f>Sheet2!A1308-Sheet2!G1308</f>
        <v>-90.30040000000001</v>
      </c>
    </row>
    <row r="1310" spans="1:1" x14ac:dyDescent="0.25">
      <c r="A1310">
        <f>Sheet2!A1309-Sheet2!G1309</f>
        <v>78.955600000000004</v>
      </c>
    </row>
    <row r="1311" spans="1:1" x14ac:dyDescent="0.25">
      <c r="A1311">
        <f>Sheet2!A1310-Sheet2!G1310</f>
        <v>78.955600000000004</v>
      </c>
    </row>
    <row r="1312" spans="1:1" x14ac:dyDescent="0.25">
      <c r="A1312">
        <f>Sheet2!A1311-Sheet2!G1311</f>
        <v>76.707599999999999</v>
      </c>
    </row>
    <row r="1313" spans="1:1" x14ac:dyDescent="0.25">
      <c r="A1313">
        <f>Sheet2!A1312-Sheet2!G1312</f>
        <v>74.927599999999998</v>
      </c>
    </row>
    <row r="1314" spans="1:1" x14ac:dyDescent="0.25">
      <c r="A1314">
        <f>Sheet2!A1313-Sheet2!G1313</f>
        <v>66.5916</v>
      </c>
    </row>
    <row r="1315" spans="1:1" x14ac:dyDescent="0.25">
      <c r="A1315">
        <f>Sheet2!A1314-Sheet2!G1314</f>
        <v>58.067599999999999</v>
      </c>
    </row>
    <row r="1316" spans="1:1" x14ac:dyDescent="0.25">
      <c r="A1316">
        <f>Sheet2!A1315-Sheet2!G1315</f>
        <v>55.351599999999998</v>
      </c>
    </row>
    <row r="1317" spans="1:1" x14ac:dyDescent="0.25">
      <c r="A1317">
        <f>Sheet2!A1316-Sheet2!G1316</f>
        <v>52.447600000000001</v>
      </c>
    </row>
    <row r="1318" spans="1:1" x14ac:dyDescent="0.25">
      <c r="A1318">
        <f>Sheet2!A1317-Sheet2!G1317</f>
        <v>46.3596</v>
      </c>
    </row>
    <row r="1319" spans="1:1" x14ac:dyDescent="0.25">
      <c r="A1319">
        <f>Sheet2!A1318-Sheet2!G1318</f>
        <v>44.111600000000003</v>
      </c>
    </row>
    <row r="1320" spans="1:1" x14ac:dyDescent="0.25">
      <c r="A1320">
        <f>Sheet2!A1319-Sheet2!G1319</f>
        <v>40.083600000000004</v>
      </c>
    </row>
    <row r="1321" spans="1:1" x14ac:dyDescent="0.25">
      <c r="A1321">
        <f>Sheet2!A1320-Sheet2!G1320</f>
        <v>37.367600000000003</v>
      </c>
    </row>
    <row r="1322" spans="1:1" x14ac:dyDescent="0.25">
      <c r="A1322">
        <f>Sheet2!A1321-Sheet2!G1321</f>
        <v>31.019600000000004</v>
      </c>
    </row>
    <row r="1323" spans="1:1" x14ac:dyDescent="0.25">
      <c r="A1323">
        <f>Sheet2!A1322-Sheet2!G1322</f>
        <v>29.967599999999997</v>
      </c>
    </row>
    <row r="1324" spans="1:1" x14ac:dyDescent="0.25">
      <c r="A1324">
        <f>Sheet2!A1323-Sheet2!G1323</f>
        <v>9.7356000000000051</v>
      </c>
    </row>
    <row r="1325" spans="1:1" x14ac:dyDescent="0.25">
      <c r="A1325">
        <f>Sheet2!A1324-Sheet2!G1324</f>
        <v>4.1156000000000006</v>
      </c>
    </row>
    <row r="1326" spans="1:1" x14ac:dyDescent="0.25">
      <c r="A1326">
        <f>Sheet2!A1325-Sheet2!G1325</f>
        <v>-1.504400000000004</v>
      </c>
    </row>
    <row r="1327" spans="1:1" x14ac:dyDescent="0.25">
      <c r="A1327">
        <f>Sheet2!A1326-Sheet2!G1326</f>
        <v>-27.356399999999994</v>
      </c>
    </row>
    <row r="1328" spans="1:1" x14ac:dyDescent="0.25">
      <c r="A1328">
        <f>Sheet2!A1327-Sheet2!G1327</f>
        <v>-42.156400000000005</v>
      </c>
    </row>
    <row r="1329" spans="1:1" x14ac:dyDescent="0.25">
      <c r="A1329">
        <f>Sheet2!A1328-Sheet2!G1328</f>
        <v>-72.316400000000002</v>
      </c>
    </row>
    <row r="1330" spans="1:1" x14ac:dyDescent="0.25">
      <c r="A1330">
        <f>Sheet2!A1329-Sheet2!G1329</f>
        <v>44.916200000000003</v>
      </c>
    </row>
    <row r="1331" spans="1:1" x14ac:dyDescent="0.25">
      <c r="A1331">
        <f>Sheet2!A1330-Sheet2!G1330</f>
        <v>23.924199999999999</v>
      </c>
    </row>
    <row r="1332" spans="1:1" x14ac:dyDescent="0.25">
      <c r="A1332">
        <f>Sheet2!A1331-Sheet2!G1331</f>
        <v>-5.6677999999999997</v>
      </c>
    </row>
    <row r="1333" spans="1:1" x14ac:dyDescent="0.25">
      <c r="A1333">
        <f>Sheet2!A1332-Sheet2!G1332</f>
        <v>80.184200000000004</v>
      </c>
    </row>
    <row r="1334" spans="1:1" x14ac:dyDescent="0.25">
      <c r="A1334">
        <f>Sheet2!A1333-Sheet2!G1333</f>
        <v>64.024200000000008</v>
      </c>
    </row>
    <row r="1335" spans="1:1" x14ac:dyDescent="0.25">
      <c r="A1335">
        <f>Sheet2!A1334-Sheet2!G1334</f>
        <v>-111.29179999999999</v>
      </c>
    </row>
    <row r="1336" spans="1:1" x14ac:dyDescent="0.25">
      <c r="A1336">
        <f>Sheet2!A1335-Sheet2!G1335</f>
        <v>52.824199999999998</v>
      </c>
    </row>
    <row r="1337" spans="1:1" x14ac:dyDescent="0.25">
      <c r="A1337">
        <f>Sheet2!A1336-Sheet2!G1336</f>
        <v>16.308199999999999</v>
      </c>
    </row>
    <row r="1338" spans="1:1" x14ac:dyDescent="0.25">
      <c r="A1338">
        <f>Sheet2!A1337-Sheet2!G1337</f>
        <v>8.2481999999999971</v>
      </c>
    </row>
    <row r="1339" spans="1:1" x14ac:dyDescent="0.25">
      <c r="A1339">
        <f>Sheet2!A1338-Sheet2!G1338</f>
        <v>-7.7717999999999989</v>
      </c>
    </row>
    <row r="1340" spans="1:1" x14ac:dyDescent="0.25">
      <c r="A1340">
        <f>Sheet2!A1339-Sheet2!G1339</f>
        <v>-10.859799999999993</v>
      </c>
    </row>
    <row r="1341" spans="1:1" x14ac:dyDescent="0.25">
      <c r="A1341">
        <f>Sheet2!A1340-Sheet2!G1340</f>
        <v>-15.355800000000002</v>
      </c>
    </row>
    <row r="1342" spans="1:1" x14ac:dyDescent="0.25">
      <c r="A1342">
        <f>Sheet2!A1341-Sheet2!G1341</f>
        <v>-20.975799999999992</v>
      </c>
    </row>
    <row r="1343" spans="1:1" x14ac:dyDescent="0.25">
      <c r="A1343">
        <f>Sheet2!A1342-Sheet2!G1342</f>
        <v>0.75712000000000046</v>
      </c>
    </row>
    <row r="1344" spans="1:1" x14ac:dyDescent="0.25">
      <c r="A1344">
        <f>Sheet2!A1343-Sheet2!G1343</f>
        <v>90.680800000000005</v>
      </c>
    </row>
    <row r="1345" spans="1:1" x14ac:dyDescent="0.25">
      <c r="A1345">
        <f>Sheet2!A1344-Sheet2!G1344</f>
        <v>88.4328</v>
      </c>
    </row>
    <row r="1346" spans="1:1" x14ac:dyDescent="0.25">
      <c r="A1346">
        <f>Sheet2!A1345-Sheet2!G1345</f>
        <v>87.688800000000001</v>
      </c>
    </row>
    <row r="1347" spans="1:1" x14ac:dyDescent="0.25">
      <c r="A1347">
        <f>Sheet2!A1346-Sheet2!G1346</f>
        <v>79.396799999999999</v>
      </c>
    </row>
    <row r="1348" spans="1:1" x14ac:dyDescent="0.25">
      <c r="A1348">
        <f>Sheet2!A1347-Sheet2!G1347</f>
        <v>67.888800000000003</v>
      </c>
    </row>
    <row r="1349" spans="1:1" x14ac:dyDescent="0.25">
      <c r="A1349">
        <f>Sheet2!A1348-Sheet2!G1348</f>
        <v>64.084800000000001</v>
      </c>
    </row>
    <row r="1350" spans="1:1" x14ac:dyDescent="0.25">
      <c r="A1350">
        <f>Sheet2!A1349-Sheet2!G1349</f>
        <v>61.456800000000001</v>
      </c>
    </row>
    <row r="1351" spans="1:1" x14ac:dyDescent="0.25">
      <c r="A1351">
        <f>Sheet2!A1350-Sheet2!G1350</f>
        <v>59.208800000000004</v>
      </c>
    </row>
    <row r="1352" spans="1:1" x14ac:dyDescent="0.25">
      <c r="A1352">
        <f>Sheet2!A1351-Sheet2!G1351</f>
        <v>56.960799999999999</v>
      </c>
    </row>
    <row r="1353" spans="1:1" x14ac:dyDescent="0.25">
      <c r="A1353">
        <f>Sheet2!A1352-Sheet2!G1352</f>
        <v>46.912799999999997</v>
      </c>
    </row>
    <row r="1354" spans="1:1" x14ac:dyDescent="0.25">
      <c r="A1354">
        <f>Sheet2!A1353-Sheet2!G1353</f>
        <v>46.1008</v>
      </c>
    </row>
    <row r="1355" spans="1:1" x14ac:dyDescent="0.25">
      <c r="A1355">
        <f>Sheet2!A1354-Sheet2!G1354</f>
        <v>41.604799999999997</v>
      </c>
    </row>
    <row r="1356" spans="1:1" x14ac:dyDescent="0.25">
      <c r="A1356">
        <f>Sheet2!A1355-Sheet2!G1355</f>
        <v>40.480800000000002</v>
      </c>
    </row>
    <row r="1357" spans="1:1" x14ac:dyDescent="0.25">
      <c r="A1357">
        <f>Sheet2!A1356-Sheet2!G1356</f>
        <v>16.876800000000003</v>
      </c>
    </row>
    <row r="1358" spans="1:1" x14ac:dyDescent="0.25">
      <c r="A1358">
        <f>Sheet2!A1357-Sheet2!G1357</f>
        <v>15.456800000000001</v>
      </c>
    </row>
    <row r="1359" spans="1:1" x14ac:dyDescent="0.25">
      <c r="A1359">
        <f>Sheet2!A1358-Sheet2!G1358</f>
        <v>-11.223200000000006</v>
      </c>
    </row>
    <row r="1360" spans="1:1" x14ac:dyDescent="0.25">
      <c r="A1360">
        <f>Sheet2!A1359-Sheet2!G1359</f>
        <v>-13.471199999999996</v>
      </c>
    </row>
    <row r="1361" spans="1:1" x14ac:dyDescent="0.25">
      <c r="A1361">
        <f>Sheet2!A1360-Sheet2!G1360</f>
        <v>-26.959199999999996</v>
      </c>
    </row>
    <row r="1362" spans="1:1" x14ac:dyDescent="0.25">
      <c r="A1362">
        <f>Sheet2!A1361-Sheet2!G1361</f>
        <v>-29.2072</v>
      </c>
    </row>
    <row r="1363" spans="1:1" x14ac:dyDescent="0.25">
      <c r="A1363">
        <f>Sheet2!A1362-Sheet2!G1362</f>
        <v>-68.547199999999989</v>
      </c>
    </row>
    <row r="1364" spans="1:1" x14ac:dyDescent="0.25">
      <c r="A1364">
        <f>Sheet2!A1363-Sheet2!G1363</f>
        <v>-94.399199999999993</v>
      </c>
    </row>
    <row r="1365" spans="1:1" x14ac:dyDescent="0.25">
      <c r="A1365">
        <f>Sheet2!A1364-Sheet2!G1364</f>
        <v>-131.1352</v>
      </c>
    </row>
    <row r="1366" spans="1:1" x14ac:dyDescent="0.25">
      <c r="A1366">
        <f>Sheet2!A1365-Sheet2!G1365</f>
        <v>58.728480000000005</v>
      </c>
    </row>
    <row r="1367" spans="1:1" x14ac:dyDescent="0.25">
      <c r="A1367">
        <f>Sheet2!A1366-Sheet2!G1366</f>
        <v>47.388480000000008</v>
      </c>
    </row>
    <row r="1368" spans="1:1" x14ac:dyDescent="0.25">
      <c r="A1368">
        <f>Sheet2!A1367-Sheet2!G1367</f>
        <v>-54.095520000000008</v>
      </c>
    </row>
    <row r="1369" spans="1:1" x14ac:dyDescent="0.25">
      <c r="A1369">
        <f>Sheet2!A1368-Sheet2!G1368</f>
        <v>59.932480000000005</v>
      </c>
    </row>
    <row r="1370" spans="1:1" x14ac:dyDescent="0.25">
      <c r="A1370">
        <f>Sheet2!A1369-Sheet2!G1369</f>
        <v>-86.14752</v>
      </c>
    </row>
    <row r="1371" spans="1:1" x14ac:dyDescent="0.25">
      <c r="A1371">
        <f>Sheet2!A1370-Sheet2!G1370</f>
        <v>-40.810599999999994</v>
      </c>
    </row>
    <row r="1372" spans="1:1" x14ac:dyDescent="0.25">
      <c r="A1372">
        <f>Sheet2!A1371-Sheet2!G1371</f>
        <v>89.573400000000007</v>
      </c>
    </row>
    <row r="1373" spans="1:1" x14ac:dyDescent="0.25">
      <c r="A1373">
        <f>Sheet2!A1372-Sheet2!G1372</f>
        <v>88.449399999999997</v>
      </c>
    </row>
    <row r="1374" spans="1:1" x14ac:dyDescent="0.25">
      <c r="A1374">
        <f>Sheet2!A1373-Sheet2!G1373</f>
        <v>85.865399999999994</v>
      </c>
    </row>
    <row r="1375" spans="1:1" x14ac:dyDescent="0.25">
      <c r="A1375">
        <f>Sheet2!A1374-Sheet2!G1374</f>
        <v>76.873400000000004</v>
      </c>
    </row>
    <row r="1376" spans="1:1" x14ac:dyDescent="0.25">
      <c r="A1376">
        <f>Sheet2!A1375-Sheet2!G1375</f>
        <v>65.969400000000007</v>
      </c>
    </row>
    <row r="1377" spans="1:1" x14ac:dyDescent="0.25">
      <c r="A1377">
        <f>Sheet2!A1376-Sheet2!G1376</f>
        <v>64.845399999999998</v>
      </c>
    </row>
    <row r="1378" spans="1:1" x14ac:dyDescent="0.25">
      <c r="A1378">
        <f>Sheet2!A1377-Sheet2!G1377</f>
        <v>62.5974</v>
      </c>
    </row>
    <row r="1379" spans="1:1" x14ac:dyDescent="0.25">
      <c r="A1379">
        <f>Sheet2!A1378-Sheet2!G1378</f>
        <v>62.5974</v>
      </c>
    </row>
    <row r="1380" spans="1:1" x14ac:dyDescent="0.25">
      <c r="A1380">
        <f>Sheet2!A1379-Sheet2!G1379</f>
        <v>60.625399999999999</v>
      </c>
    </row>
    <row r="1381" spans="1:1" x14ac:dyDescent="0.25">
      <c r="A1381">
        <f>Sheet2!A1380-Sheet2!G1380</f>
        <v>60.373399999999997</v>
      </c>
    </row>
    <row r="1382" spans="1:1" x14ac:dyDescent="0.25">
      <c r="A1382">
        <f>Sheet2!A1381-Sheet2!G1381</f>
        <v>50.233400000000003</v>
      </c>
    </row>
    <row r="1383" spans="1:1" x14ac:dyDescent="0.25">
      <c r="A1383">
        <f>Sheet2!A1382-Sheet2!G1382</f>
        <v>50.233400000000003</v>
      </c>
    </row>
    <row r="1384" spans="1:1" x14ac:dyDescent="0.25">
      <c r="A1384">
        <f>Sheet2!A1383-Sheet2!G1383</f>
        <v>50.233400000000003</v>
      </c>
    </row>
    <row r="1385" spans="1:1" x14ac:dyDescent="0.25">
      <c r="A1385">
        <f>Sheet2!A1384-Sheet2!G1384</f>
        <v>47.985399999999998</v>
      </c>
    </row>
    <row r="1386" spans="1:1" x14ac:dyDescent="0.25">
      <c r="A1386">
        <f>Sheet2!A1385-Sheet2!G1385</f>
        <v>47.6494</v>
      </c>
    </row>
    <row r="1387" spans="1:1" x14ac:dyDescent="0.25">
      <c r="A1387">
        <f>Sheet2!A1386-Sheet2!G1386</f>
        <v>43.489400000000003</v>
      </c>
    </row>
    <row r="1388" spans="1:1" x14ac:dyDescent="0.25">
      <c r="A1388">
        <f>Sheet2!A1387-Sheet2!G1387</f>
        <v>36.409399999999998</v>
      </c>
    </row>
    <row r="1389" spans="1:1" x14ac:dyDescent="0.25">
      <c r="A1389">
        <f>Sheet2!A1388-Sheet2!G1388</f>
        <v>6.3974000000000046</v>
      </c>
    </row>
    <row r="1390" spans="1:1" x14ac:dyDescent="0.25">
      <c r="A1390">
        <f>Sheet2!A1389-Sheet2!G1389</f>
        <v>-14.958600000000004</v>
      </c>
    </row>
    <row r="1391" spans="1:1" x14ac:dyDescent="0.25">
      <c r="A1391">
        <f>Sheet2!A1390-Sheet2!G1390</f>
        <v>-16.082599999999999</v>
      </c>
    </row>
    <row r="1392" spans="1:1" x14ac:dyDescent="0.25">
      <c r="A1392">
        <f>Sheet2!A1391-Sheet2!G1391</f>
        <v>-23.950599999999994</v>
      </c>
    </row>
    <row r="1393" spans="1:1" x14ac:dyDescent="0.25">
      <c r="A1393">
        <f>Sheet2!A1392-Sheet2!G1392</f>
        <v>-31.818600000000004</v>
      </c>
    </row>
    <row r="1394" spans="1:1" x14ac:dyDescent="0.25">
      <c r="A1394">
        <f>Sheet2!A1393-Sheet2!G1393</f>
        <v>14.489400000000003</v>
      </c>
    </row>
    <row r="1395" spans="1:1" x14ac:dyDescent="0.25">
      <c r="A1395">
        <f>Sheet2!A1394-Sheet2!G1394</f>
        <v>-37.438600000000008</v>
      </c>
    </row>
    <row r="1396" spans="1:1" x14ac:dyDescent="0.25">
      <c r="A1396">
        <f>Sheet2!A1395-Sheet2!G1395</f>
        <v>-147.61240000000001</v>
      </c>
    </row>
    <row r="1397" spans="1:1" x14ac:dyDescent="0.25">
      <c r="A1397">
        <f>Sheet2!A1396-Sheet2!G1396</f>
        <v>-3.6411999999999978</v>
      </c>
    </row>
    <row r="1398" spans="1:1" x14ac:dyDescent="0.25">
      <c r="A1398">
        <f>Sheet2!A1397-Sheet2!G1397</f>
        <v>45.014000000000003</v>
      </c>
    </row>
    <row r="1399" spans="1:1" x14ac:dyDescent="0.25">
      <c r="A1399">
        <f>Sheet2!A1398-Sheet2!G1398</f>
        <v>84.421999999999997</v>
      </c>
    </row>
    <row r="1400" spans="1:1" x14ac:dyDescent="0.25">
      <c r="A1400">
        <f>Sheet2!A1399-Sheet2!G1399</f>
        <v>72.349999999999994</v>
      </c>
    </row>
    <row r="1401" spans="1:1" x14ac:dyDescent="0.25">
      <c r="A1401">
        <f>Sheet2!A1400-Sheet2!G1400</f>
        <v>62.317999999999998</v>
      </c>
    </row>
    <row r="1402" spans="1:1" x14ac:dyDescent="0.25">
      <c r="A1402">
        <f>Sheet2!A1401-Sheet2!G1401</f>
        <v>52.95</v>
      </c>
    </row>
    <row r="1403" spans="1:1" x14ac:dyDescent="0.25">
      <c r="A1403">
        <f>Sheet2!A1402-Sheet2!G1402</f>
        <v>39.753999999999998</v>
      </c>
    </row>
    <row r="1404" spans="1:1" x14ac:dyDescent="0.25">
      <c r="A1404">
        <f>Sheet2!A1403-Sheet2!G1403</f>
        <v>77.010000000000005</v>
      </c>
    </row>
    <row r="1405" spans="1:1" x14ac:dyDescent="0.25">
      <c r="A1405">
        <f>Sheet2!A1404-Sheet2!G1404</f>
        <v>20.646000000000001</v>
      </c>
    </row>
    <row r="1406" spans="1:1" x14ac:dyDescent="0.25">
      <c r="A1406">
        <f>Sheet2!A1405-Sheet2!G1405</f>
        <v>9.4419999999999931</v>
      </c>
    </row>
    <row r="1407" spans="1:1" x14ac:dyDescent="0.25">
      <c r="A1407">
        <f>Sheet2!A1406-Sheet2!G1406</f>
        <v>7.1580000000000013</v>
      </c>
    </row>
    <row r="1408" spans="1:1" x14ac:dyDescent="0.25">
      <c r="A1408">
        <f>Sheet2!A1407-Sheet2!G1407</f>
        <v>6.034000000000006</v>
      </c>
    </row>
    <row r="1409" spans="1:1" x14ac:dyDescent="0.25">
      <c r="A1409">
        <f>Sheet2!A1408-Sheet2!G1408</f>
        <v>-8.578000000000003</v>
      </c>
    </row>
    <row r="1410" spans="1:1" x14ac:dyDescent="0.25">
      <c r="A1410">
        <f>Sheet2!A1409-Sheet2!G1409</f>
        <v>-32.629999999999995</v>
      </c>
    </row>
    <row r="1411" spans="1:1" x14ac:dyDescent="0.25">
      <c r="A1411">
        <f>Sheet2!A1410-Sheet2!G1410</f>
        <v>-34.429999999999993</v>
      </c>
    </row>
    <row r="1412" spans="1:1" x14ac:dyDescent="0.25">
      <c r="A1412">
        <f>Sheet2!A1411-Sheet2!G1411</f>
        <v>-43.422000000000011</v>
      </c>
    </row>
    <row r="1413" spans="1:1" x14ac:dyDescent="0.25">
      <c r="A1413">
        <f>Sheet2!A1412-Sheet2!G1412</f>
        <v>-51.290000000000006</v>
      </c>
    </row>
    <row r="1414" spans="1:1" x14ac:dyDescent="0.25">
      <c r="A1414">
        <f>Sheet2!A1413-Sheet2!G1413</f>
        <v>-61.405999999999992</v>
      </c>
    </row>
    <row r="1415" spans="1:1" x14ac:dyDescent="0.25">
      <c r="A1415">
        <f>Sheet2!A1414-Sheet2!G1414</f>
        <v>-67.025999999999996</v>
      </c>
    </row>
    <row r="1416" spans="1:1" x14ac:dyDescent="0.25">
      <c r="A1416">
        <f>Sheet2!A1415-Sheet2!G1415</f>
        <v>-71.522000000000006</v>
      </c>
    </row>
    <row r="1417" spans="1:1" x14ac:dyDescent="0.25">
      <c r="A1417">
        <f>Sheet2!A1416-Sheet2!G1416</f>
        <v>-86.134</v>
      </c>
    </row>
    <row r="1418" spans="1:1" x14ac:dyDescent="0.25">
      <c r="A1418">
        <f>Sheet2!A1417-Sheet2!G1417</f>
        <v>-17.834400000000002</v>
      </c>
    </row>
    <row r="1419" spans="1:1" x14ac:dyDescent="0.25">
      <c r="A1419">
        <f>Sheet2!A1418-Sheet2!G1418</f>
        <v>32.63984</v>
      </c>
    </row>
    <row r="1420" spans="1:1" x14ac:dyDescent="0.25">
      <c r="A1420">
        <f>Sheet2!A1419-Sheet2!G1419</f>
        <v>-130.80439999999999</v>
      </c>
    </row>
    <row r="1421" spans="1:1" x14ac:dyDescent="0.25">
      <c r="A1421">
        <f>Sheet2!A1420-Sheet2!G1420</f>
        <v>-42.368400000000008</v>
      </c>
    </row>
    <row r="1422" spans="1:1" x14ac:dyDescent="0.25">
      <c r="A1422">
        <f>Sheet2!A1421-Sheet2!G1421</f>
        <v>0.31080000000000041</v>
      </c>
    </row>
    <row r="1423" spans="1:1" x14ac:dyDescent="0.25">
      <c r="A1423">
        <f>Sheet2!A1422-Sheet2!G1422</f>
        <v>93.0946</v>
      </c>
    </row>
    <row r="1424" spans="1:1" x14ac:dyDescent="0.25">
      <c r="A1424">
        <f>Sheet2!A1423-Sheet2!G1423</f>
        <v>92.218599999999995</v>
      </c>
    </row>
    <row r="1425" spans="1:1" x14ac:dyDescent="0.25">
      <c r="A1425">
        <f>Sheet2!A1424-Sheet2!G1424</f>
        <v>87.474599999999995</v>
      </c>
    </row>
    <row r="1426" spans="1:1" x14ac:dyDescent="0.25">
      <c r="A1426">
        <f>Sheet2!A1425-Sheet2!G1425</f>
        <v>74.8626</v>
      </c>
    </row>
    <row r="1427" spans="1:1" x14ac:dyDescent="0.25">
      <c r="A1427">
        <f>Sheet2!A1426-Sheet2!G1426</f>
        <v>67.490600000000001</v>
      </c>
    </row>
    <row r="1428" spans="1:1" x14ac:dyDescent="0.25">
      <c r="A1428">
        <f>Sheet2!A1427-Sheet2!G1427</f>
        <v>47.010599999999997</v>
      </c>
    </row>
    <row r="1429" spans="1:1" x14ac:dyDescent="0.25">
      <c r="A1429">
        <f>Sheet2!A1428-Sheet2!G1428</f>
        <v>47.006599999999999</v>
      </c>
    </row>
    <row r="1430" spans="1:1" x14ac:dyDescent="0.25">
      <c r="A1430">
        <f>Sheet2!A1429-Sheet2!G1429</f>
        <v>45.886600000000001</v>
      </c>
    </row>
    <row r="1431" spans="1:1" x14ac:dyDescent="0.25">
      <c r="A1431">
        <f>Sheet2!A1430-Sheet2!G1430</f>
        <v>32.646599999999999</v>
      </c>
    </row>
    <row r="1432" spans="1:1" x14ac:dyDescent="0.25">
      <c r="A1432">
        <f>Sheet2!A1431-Sheet2!G1431</f>
        <v>24.290599999999998</v>
      </c>
    </row>
    <row r="1433" spans="1:1" x14ac:dyDescent="0.25">
      <c r="A1433">
        <f>Sheet2!A1432-Sheet2!G1432</f>
        <v>9.0425999999999931</v>
      </c>
    </row>
    <row r="1434" spans="1:1" x14ac:dyDescent="0.25">
      <c r="A1434">
        <f>Sheet2!A1433-Sheet2!G1433</f>
        <v>-24.697400000000002</v>
      </c>
    </row>
    <row r="1435" spans="1:1" x14ac:dyDescent="0.25">
      <c r="A1435">
        <f>Sheet2!A1434-Sheet2!G1434</f>
        <v>-78.629400000000004</v>
      </c>
    </row>
    <row r="1436" spans="1:1" x14ac:dyDescent="0.25">
      <c r="A1436">
        <f>Sheet2!A1435-Sheet2!G1435</f>
        <v>64.440268799999998</v>
      </c>
    </row>
    <row r="1437" spans="1:1" x14ac:dyDescent="0.25">
      <c r="A1437">
        <f>Sheet2!A1436-Sheet2!G1436</f>
        <v>14.645199999999988</v>
      </c>
    </row>
    <row r="1438" spans="1:1" x14ac:dyDescent="0.25">
      <c r="A1438">
        <f>Sheet2!A1437-Sheet2!G1437</f>
        <v>60.223599999999998</v>
      </c>
    </row>
    <row r="1439" spans="1:1" x14ac:dyDescent="0.25">
      <c r="A1439">
        <f>Sheet2!A1438-Sheet2!G1438</f>
        <v>58.123199999999997</v>
      </c>
    </row>
    <row r="1440" spans="1:1" x14ac:dyDescent="0.25">
      <c r="A1440">
        <f>Sheet2!A1439-Sheet2!G1439</f>
        <v>25.339200000000005</v>
      </c>
    </row>
    <row r="1441" spans="1:1" x14ac:dyDescent="0.25">
      <c r="A1441">
        <f>Sheet2!A1440-Sheet2!G1440</f>
        <v>9.8032000000000039</v>
      </c>
    </row>
    <row r="1442" spans="1:1" x14ac:dyDescent="0.25">
      <c r="A1442">
        <f>Sheet2!A1441-Sheet2!G1441</f>
        <v>4.1831999999999994</v>
      </c>
    </row>
    <row r="1443" spans="1:1" x14ac:dyDescent="0.25">
      <c r="A1443">
        <f>Sheet2!A1442-Sheet2!G1442</f>
        <v>-5.9328000000000003</v>
      </c>
    </row>
    <row r="1444" spans="1:1" x14ac:dyDescent="0.25">
      <c r="A1444">
        <f>Sheet2!A1443-Sheet2!G1443</f>
        <v>-5.9328000000000003</v>
      </c>
    </row>
    <row r="1445" spans="1:1" x14ac:dyDescent="0.25">
      <c r="A1445">
        <f>Sheet2!A1444-Sheet2!G1444</f>
        <v>-26.1648</v>
      </c>
    </row>
    <row r="1446" spans="1:1" x14ac:dyDescent="0.25">
      <c r="A1446">
        <f>Sheet2!A1445-Sheet2!G1445</f>
        <v>-39.652799999999999</v>
      </c>
    </row>
    <row r="1447" spans="1:1" x14ac:dyDescent="0.25">
      <c r="A1447">
        <f>Sheet2!A1446-Sheet2!G1446</f>
        <v>-63.256800000000013</v>
      </c>
    </row>
    <row r="1448" spans="1:1" x14ac:dyDescent="0.25">
      <c r="A1448">
        <f>Sheet2!A1447-Sheet2!G1447</f>
        <v>-64.380800000000008</v>
      </c>
    </row>
    <row r="1449" spans="1:1" x14ac:dyDescent="0.25">
      <c r="A1449">
        <f>Sheet2!A1448-Sheet2!G1448</f>
        <v>87.619200000000006</v>
      </c>
    </row>
    <row r="1450" spans="1:1" x14ac:dyDescent="0.25">
      <c r="A1450">
        <f>Sheet2!A1449-Sheet2!G1449</f>
        <v>79.491199999999992</v>
      </c>
    </row>
    <row r="1451" spans="1:1" x14ac:dyDescent="0.25">
      <c r="A1451">
        <f>Sheet2!A1450-Sheet2!G1450</f>
        <v>61.303199999999997</v>
      </c>
    </row>
    <row r="1452" spans="1:1" x14ac:dyDescent="0.25">
      <c r="A1452">
        <f>Sheet2!A1451-Sheet2!G1451</f>
        <v>63.551200000000001</v>
      </c>
    </row>
    <row r="1453" spans="1:1" x14ac:dyDescent="0.25">
      <c r="A1453">
        <f>Sheet2!A1452-Sheet2!G1452</f>
        <v>26.663200000000003</v>
      </c>
    </row>
    <row r="1454" spans="1:1" x14ac:dyDescent="0.25">
      <c r="A1454">
        <f>Sheet2!A1453-Sheet2!G1453</f>
        <v>14.299199999999999</v>
      </c>
    </row>
    <row r="1455" spans="1:1" x14ac:dyDescent="0.25">
      <c r="A1455">
        <f>Sheet2!A1454-Sheet2!G1454</f>
        <v>13.175200000000004</v>
      </c>
    </row>
    <row r="1456" spans="1:1" x14ac:dyDescent="0.25">
      <c r="A1456">
        <f>Sheet2!A1455-Sheet2!G1455</f>
        <v>-110.5964</v>
      </c>
    </row>
    <row r="1457" spans="1:1" x14ac:dyDescent="0.25">
      <c r="A1457">
        <f>Sheet2!A1456-Sheet2!G1456</f>
        <v>-11.407200000000003</v>
      </c>
    </row>
    <row r="1458" spans="1:1" x14ac:dyDescent="0.25">
      <c r="A1458">
        <f>Sheet2!A1457-Sheet2!G1457</f>
        <v>-45.636200000000002</v>
      </c>
    </row>
    <row r="1459" spans="1:1" x14ac:dyDescent="0.25">
      <c r="A1459">
        <f>Sheet2!A1458-Sheet2!G1458</f>
        <v>-47.884199999999993</v>
      </c>
    </row>
    <row r="1460" spans="1:1" x14ac:dyDescent="0.25">
      <c r="A1460">
        <f>Sheet2!A1459-Sheet2!G1459</f>
        <v>-92.856200000000001</v>
      </c>
    </row>
    <row r="1461" spans="1:1" x14ac:dyDescent="0.25">
      <c r="A1461">
        <f>Sheet2!A1460-Sheet2!G1460</f>
        <v>82.499799999999993</v>
      </c>
    </row>
    <row r="1462" spans="1:1" x14ac:dyDescent="0.25">
      <c r="A1462">
        <f>Sheet2!A1461-Sheet2!G1461</f>
        <v>80.251800000000003</v>
      </c>
    </row>
    <row r="1463" spans="1:1" x14ac:dyDescent="0.25">
      <c r="A1463">
        <f>Sheet2!A1462-Sheet2!G1462</f>
        <v>67.727800000000002</v>
      </c>
    </row>
    <row r="1464" spans="1:1" x14ac:dyDescent="0.25">
      <c r="A1464">
        <f>Sheet2!A1463-Sheet2!G1463</f>
        <v>65.479799999999997</v>
      </c>
    </row>
    <row r="1465" spans="1:1" x14ac:dyDescent="0.25">
      <c r="A1465">
        <f>Sheet2!A1464-Sheet2!G1464</f>
        <v>58.735799999999998</v>
      </c>
    </row>
    <row r="1466" spans="1:1" x14ac:dyDescent="0.25">
      <c r="A1466">
        <f>Sheet2!A1465-Sheet2!G1465</f>
        <v>54.399799999999999</v>
      </c>
    </row>
    <row r="1467" spans="1:1" x14ac:dyDescent="0.25">
      <c r="A1467">
        <f>Sheet2!A1466-Sheet2!G1466</f>
        <v>45.407800000000002</v>
      </c>
    </row>
    <row r="1468" spans="1:1" x14ac:dyDescent="0.25">
      <c r="A1468">
        <f>Sheet2!A1467-Sheet2!G1467</f>
        <v>33.2958</v>
      </c>
    </row>
    <row r="1469" spans="1:1" x14ac:dyDescent="0.25">
      <c r="A1469">
        <f>Sheet2!A1468-Sheet2!G1468</f>
        <v>20.6798</v>
      </c>
    </row>
    <row r="1470" spans="1:1" x14ac:dyDescent="0.25">
      <c r="A1470">
        <f>Sheet2!A1469-Sheet2!G1469</f>
        <v>11.259799999999998</v>
      </c>
    </row>
    <row r="1471" spans="1:1" x14ac:dyDescent="0.25">
      <c r="A1471">
        <f>Sheet2!A1470-Sheet2!G1470</f>
        <v>7.943799999999996</v>
      </c>
    </row>
    <row r="1472" spans="1:1" x14ac:dyDescent="0.25">
      <c r="A1472">
        <f>Sheet2!A1471-Sheet2!G1471</f>
        <v>0.44780000000000086</v>
      </c>
    </row>
    <row r="1473" spans="1:1" x14ac:dyDescent="0.25">
      <c r="A1473">
        <f>Sheet2!A1472-Sheet2!G1472</f>
        <v>-0.67619999999999436</v>
      </c>
    </row>
    <row r="1474" spans="1:1" x14ac:dyDescent="0.25">
      <c r="A1474">
        <f>Sheet2!A1473-Sheet2!G1473</f>
        <v>-7.1722000000000037</v>
      </c>
    </row>
    <row r="1475" spans="1:1" x14ac:dyDescent="0.25">
      <c r="A1475">
        <f>Sheet2!A1474-Sheet2!G1474</f>
        <v>-14.164199999999994</v>
      </c>
    </row>
    <row r="1476" spans="1:1" x14ac:dyDescent="0.25">
      <c r="A1476">
        <f>Sheet2!A1475-Sheet2!G1475</f>
        <v>-30.960200000000015</v>
      </c>
    </row>
    <row r="1477" spans="1:1" x14ac:dyDescent="0.25">
      <c r="A1477">
        <f>Sheet2!A1476-Sheet2!G1476</f>
        <v>-89.200800000000001</v>
      </c>
    </row>
    <row r="1478" spans="1:1" x14ac:dyDescent="0.25">
      <c r="A1478">
        <f>Sheet2!A1477-Sheet2!G1477</f>
        <v>-42.946799999999982</v>
      </c>
    </row>
    <row r="1479" spans="1:1" x14ac:dyDescent="0.25">
      <c r="A1479">
        <f>Sheet2!A1478-Sheet2!G1478</f>
        <v>-14.157440000000008</v>
      </c>
    </row>
    <row r="1480" spans="1:1" x14ac:dyDescent="0.25">
      <c r="A1480">
        <f>Sheet2!A1479-Sheet2!G1479</f>
        <v>25.182559999999995</v>
      </c>
    </row>
    <row r="1481" spans="1:1" x14ac:dyDescent="0.25">
      <c r="A1481">
        <f>Sheet2!A1480-Sheet2!G1480</f>
        <v>-184.69600000000003</v>
      </c>
    </row>
    <row r="1482" spans="1:1" x14ac:dyDescent="0.25">
      <c r="A1482">
        <f>Sheet2!A1481-Sheet2!G1481</f>
        <v>33.248400000000004</v>
      </c>
    </row>
    <row r="1483" spans="1:1" x14ac:dyDescent="0.25">
      <c r="A1483">
        <f>Sheet2!A1482-Sheet2!G1482</f>
        <v>96.632400000000004</v>
      </c>
    </row>
    <row r="1484" spans="1:1" x14ac:dyDescent="0.25">
      <c r="A1484">
        <f>Sheet2!A1483-Sheet2!G1483</f>
        <v>94.384399999999999</v>
      </c>
    </row>
    <row r="1485" spans="1:1" x14ac:dyDescent="0.25">
      <c r="A1485">
        <f>Sheet2!A1484-Sheet2!G1484</f>
        <v>93.260400000000004</v>
      </c>
    </row>
    <row r="1486" spans="1:1" x14ac:dyDescent="0.25">
      <c r="A1486">
        <f>Sheet2!A1485-Sheet2!G1485</f>
        <v>83.844399999999993</v>
      </c>
    </row>
    <row r="1487" spans="1:1" x14ac:dyDescent="0.25">
      <c r="A1487">
        <f>Sheet2!A1486-Sheet2!G1486</f>
        <v>79.560400000000001</v>
      </c>
    </row>
    <row r="1488" spans="1:1" x14ac:dyDescent="0.25">
      <c r="A1488">
        <f>Sheet2!A1487-Sheet2!G1487</f>
        <v>75.392399999999995</v>
      </c>
    </row>
    <row r="1489" spans="1:1" x14ac:dyDescent="0.25">
      <c r="A1489">
        <f>Sheet2!A1488-Sheet2!G1488</f>
        <v>65.276399999999995</v>
      </c>
    </row>
    <row r="1490" spans="1:1" x14ac:dyDescent="0.25">
      <c r="A1490">
        <f>Sheet2!A1489-Sheet2!G1489</f>
        <v>63.028399999999998</v>
      </c>
    </row>
    <row r="1491" spans="1:1" x14ac:dyDescent="0.25">
      <c r="A1491">
        <f>Sheet2!A1490-Sheet2!G1490</f>
        <v>40.548400000000001</v>
      </c>
    </row>
    <row r="1492" spans="1:1" x14ac:dyDescent="0.25">
      <c r="A1492">
        <f>Sheet2!A1491-Sheet2!G1491</f>
        <v>39.424399999999999</v>
      </c>
    </row>
    <row r="1493" spans="1:1" x14ac:dyDescent="0.25">
      <c r="A1493">
        <f>Sheet2!A1492-Sheet2!G1492</f>
        <v>38.300399999999996</v>
      </c>
    </row>
    <row r="1494" spans="1:1" x14ac:dyDescent="0.25">
      <c r="A1494">
        <f>Sheet2!A1493-Sheet2!G1493</f>
        <v>6.828400000000002</v>
      </c>
    </row>
    <row r="1495" spans="1:1" x14ac:dyDescent="0.25">
      <c r="A1495">
        <f>Sheet2!A1494-Sheet2!G1494</f>
        <v>-4.4116000000000071</v>
      </c>
    </row>
    <row r="1496" spans="1:1" x14ac:dyDescent="0.25">
      <c r="A1496">
        <f>Sheet2!A1495-Sheet2!G1495</f>
        <v>-11.679600000000008</v>
      </c>
    </row>
    <row r="1497" spans="1:1" x14ac:dyDescent="0.25">
      <c r="A1497">
        <f>Sheet2!A1496-Sheet2!G1496</f>
        <v>-21.271600000000007</v>
      </c>
    </row>
    <row r="1498" spans="1:1" x14ac:dyDescent="0.25">
      <c r="A1498">
        <f>Sheet2!A1497-Sheet2!G1497</f>
        <v>-24.643600000000006</v>
      </c>
    </row>
    <row r="1499" spans="1:1" x14ac:dyDescent="0.25">
      <c r="A1499">
        <f>Sheet2!A1498-Sheet2!G1498</f>
        <v>-45.163599999999988</v>
      </c>
    </row>
    <row r="1500" spans="1:1" x14ac:dyDescent="0.25">
      <c r="A1500">
        <f>Sheet2!A1499-Sheet2!G1499</f>
        <v>-53.867599999999996</v>
      </c>
    </row>
    <row r="1501" spans="1:1" x14ac:dyDescent="0.25">
      <c r="A1501">
        <f>Sheet2!A1500-Sheet2!G1500</f>
        <v>-58.19959999999999</v>
      </c>
    </row>
    <row r="1502" spans="1:1" x14ac:dyDescent="0.25">
      <c r="A1502">
        <f>Sheet2!A1501-Sheet2!G1501</f>
        <v>-59.4876</v>
      </c>
    </row>
    <row r="1503" spans="1:1" x14ac:dyDescent="0.25">
      <c r="A1503">
        <f>Sheet2!A1502-Sheet2!G1502</f>
        <v>-61.735599999999991</v>
      </c>
    </row>
    <row r="1504" spans="1:1" x14ac:dyDescent="0.25">
      <c r="A1504">
        <f>Sheet2!A1503-Sheet2!G1503</f>
        <v>-66.2316</v>
      </c>
    </row>
    <row r="1505" spans="1:1" x14ac:dyDescent="0.25">
      <c r="A1505">
        <f>Sheet2!A1504-Sheet2!G1504</f>
        <v>-278.5428</v>
      </c>
    </row>
    <row r="1506" spans="1:1" x14ac:dyDescent="0.25">
      <c r="A1506">
        <f>Sheet2!A1505-Sheet2!G1505</f>
        <v>-200.80838399999999</v>
      </c>
    </row>
    <row r="1507" spans="1:1" x14ac:dyDescent="0.25">
      <c r="A1507">
        <f>Sheet2!A1506-Sheet2!G1506</f>
        <v>-48.497600000000006</v>
      </c>
    </row>
    <row r="1508" spans="1:1" x14ac:dyDescent="0.25">
      <c r="A1508">
        <f>Sheet2!A1507-Sheet2!G1507</f>
        <v>-23.972000000000008</v>
      </c>
    </row>
    <row r="1509" spans="1:1" x14ac:dyDescent="0.25">
      <c r="A1509">
        <f>Sheet2!A1508-Sheet2!G1508</f>
        <v>95.260999999999996</v>
      </c>
    </row>
    <row r="1510" spans="1:1" x14ac:dyDescent="0.25">
      <c r="A1510">
        <f>Sheet2!A1509-Sheet2!G1509</f>
        <v>84.021000000000001</v>
      </c>
    </row>
    <row r="1511" spans="1:1" x14ac:dyDescent="0.25">
      <c r="A1511">
        <f>Sheet2!A1510-Sheet2!G1510</f>
        <v>82.896999999999991</v>
      </c>
    </row>
    <row r="1512" spans="1:1" x14ac:dyDescent="0.25">
      <c r="A1512">
        <f>Sheet2!A1511-Sheet2!G1511</f>
        <v>63.789000000000001</v>
      </c>
    </row>
    <row r="1513" spans="1:1" x14ac:dyDescent="0.25">
      <c r="A1513">
        <f>Sheet2!A1512-Sheet2!G1512</f>
        <v>59.220999999999997</v>
      </c>
    </row>
    <row r="1514" spans="1:1" x14ac:dyDescent="0.25">
      <c r="A1514">
        <f>Sheet2!A1513-Sheet2!G1513</f>
        <v>41.308999999999997</v>
      </c>
    </row>
    <row r="1515" spans="1:1" x14ac:dyDescent="0.25">
      <c r="A1515">
        <f>Sheet2!A1514-Sheet2!G1514</f>
        <v>25.572999999999993</v>
      </c>
    </row>
    <row r="1516" spans="1:1" x14ac:dyDescent="0.25">
      <c r="A1516">
        <f>Sheet2!A1515-Sheet2!G1515</f>
        <v>7.5889999999999986</v>
      </c>
    </row>
    <row r="1517" spans="1:1" x14ac:dyDescent="0.25">
      <c r="A1517">
        <f>Sheet2!A1516-Sheet2!G1516</f>
        <v>-30.407000000000011</v>
      </c>
    </row>
    <row r="1518" spans="1:1" x14ac:dyDescent="0.25">
      <c r="A1518">
        <f>Sheet2!A1517-Sheet2!G1517</f>
        <v>-45.215000000000003</v>
      </c>
    </row>
    <row r="1519" spans="1:1" x14ac:dyDescent="0.25">
      <c r="A1519">
        <f>Sheet2!A1518-Sheet2!G1518</f>
        <v>-54.342999999999989</v>
      </c>
    </row>
    <row r="1520" spans="1:1" x14ac:dyDescent="0.25">
      <c r="A1520">
        <f>Sheet2!A1519-Sheet2!G1519</f>
        <v>-64.347000000000008</v>
      </c>
    </row>
    <row r="1521" spans="1:1" x14ac:dyDescent="0.25">
      <c r="A1521">
        <f>Sheet2!A1520-Sheet2!G1520</f>
        <v>-73.338999999999999</v>
      </c>
    </row>
    <row r="1522" spans="1:1" x14ac:dyDescent="0.25">
      <c r="A1522">
        <f>Sheet2!A1521-Sheet2!G1521</f>
        <v>-76.711000000000013</v>
      </c>
    </row>
    <row r="1523" spans="1:1" x14ac:dyDescent="0.25">
      <c r="A1523">
        <f>Sheet2!A1522-Sheet2!G1522</f>
        <v>-132.55880000000002</v>
      </c>
    </row>
    <row r="1524" spans="1:1" x14ac:dyDescent="0.25">
      <c r="A1524">
        <f>Sheet2!A1523-Sheet2!G1523</f>
        <v>7.9423999999999921</v>
      </c>
    </row>
    <row r="1525" spans="1:1" x14ac:dyDescent="0.25">
      <c r="A1525">
        <f>Sheet2!A1524-Sheet2!G1524</f>
        <v>97.545919999999995</v>
      </c>
    </row>
    <row r="1526" spans="1:1" x14ac:dyDescent="0.25">
      <c r="A1526">
        <f>Sheet2!A1525-Sheet2!G1525</f>
        <v>64.881919999999994</v>
      </c>
    </row>
    <row r="1527" spans="1:1" x14ac:dyDescent="0.25">
      <c r="A1527">
        <f>Sheet2!A1526-Sheet2!G1526</f>
        <v>38.313919999999996</v>
      </c>
    </row>
    <row r="1528" spans="1:1" x14ac:dyDescent="0.25">
      <c r="A1528">
        <f>Sheet2!A1527-Sheet2!G1527</f>
        <v>16.957919999999987</v>
      </c>
    </row>
    <row r="1529" spans="1:1" x14ac:dyDescent="0.25">
      <c r="A1529">
        <f>Sheet2!A1528-Sheet2!G1528</f>
        <v>-79.664000000000001</v>
      </c>
    </row>
    <row r="1530" spans="1:1" x14ac:dyDescent="0.25">
      <c r="A1530">
        <f>Sheet2!A1529-Sheet2!G1529</f>
        <v>-34.362399999999994</v>
      </c>
    </row>
    <row r="1531" spans="1:1" x14ac:dyDescent="0.25">
      <c r="A1531">
        <f>Sheet2!A1530-Sheet2!G1530</f>
        <v>101.61360000000001</v>
      </c>
    </row>
    <row r="1532" spans="1:1" x14ac:dyDescent="0.25">
      <c r="A1532">
        <f>Sheet2!A1531-Sheet2!G1531</f>
        <v>99.393599999999992</v>
      </c>
    </row>
    <row r="1533" spans="1:1" x14ac:dyDescent="0.25">
      <c r="A1533">
        <f>Sheet2!A1532-Sheet2!G1532</f>
        <v>96.293599999999998</v>
      </c>
    </row>
    <row r="1534" spans="1:1" x14ac:dyDescent="0.25">
      <c r="A1534">
        <f>Sheet2!A1533-Sheet2!G1533</f>
        <v>96.021599999999992</v>
      </c>
    </row>
    <row r="1535" spans="1:1" x14ac:dyDescent="0.25">
      <c r="A1535">
        <f>Sheet2!A1534-Sheet2!G1534</f>
        <v>87.001599999999996</v>
      </c>
    </row>
    <row r="1536" spans="1:1" x14ac:dyDescent="0.25">
      <c r="A1536">
        <f>Sheet2!A1535-Sheet2!G1535</f>
        <v>80.285600000000002</v>
      </c>
    </row>
    <row r="1537" spans="1:1" x14ac:dyDescent="0.25">
      <c r="A1537">
        <f>Sheet2!A1536-Sheet2!G1536</f>
        <v>80.257599999999996</v>
      </c>
    </row>
    <row r="1538" spans="1:1" x14ac:dyDescent="0.25">
      <c r="A1538">
        <f>Sheet2!A1537-Sheet2!G1537</f>
        <v>75.761600000000001</v>
      </c>
    </row>
    <row r="1539" spans="1:1" x14ac:dyDescent="0.25">
      <c r="A1539">
        <f>Sheet2!A1538-Sheet2!G1538</f>
        <v>72.389600000000002</v>
      </c>
    </row>
    <row r="1540" spans="1:1" x14ac:dyDescent="0.25">
      <c r="A1540">
        <f>Sheet2!A1539-Sheet2!G1539</f>
        <v>71.265600000000006</v>
      </c>
    </row>
    <row r="1541" spans="1:1" x14ac:dyDescent="0.25">
      <c r="A1541">
        <f>Sheet2!A1540-Sheet2!G1540</f>
        <v>58.901600000000002</v>
      </c>
    </row>
    <row r="1542" spans="1:1" x14ac:dyDescent="0.25">
      <c r="A1542">
        <f>Sheet2!A1541-Sheet2!G1541</f>
        <v>49.937599999999996</v>
      </c>
    </row>
    <row r="1543" spans="1:1" x14ac:dyDescent="0.25">
      <c r="A1543">
        <f>Sheet2!A1542-Sheet2!G1542</f>
        <v>48.785599999999995</v>
      </c>
    </row>
    <row r="1544" spans="1:1" x14ac:dyDescent="0.25">
      <c r="A1544">
        <f>Sheet2!A1543-Sheet2!G1543</f>
        <v>38.669599999999996</v>
      </c>
    </row>
    <row r="1545" spans="1:1" x14ac:dyDescent="0.25">
      <c r="A1545">
        <f>Sheet2!A1544-Sheet2!G1544</f>
        <v>35.285600000000002</v>
      </c>
    </row>
    <row r="1546" spans="1:1" x14ac:dyDescent="0.25">
      <c r="A1546">
        <f>Sheet2!A1545-Sheet2!G1545</f>
        <v>7.2256</v>
      </c>
    </row>
    <row r="1547" spans="1:1" x14ac:dyDescent="0.25">
      <c r="A1547">
        <f>Sheet2!A1546-Sheet2!G1546</f>
        <v>-23.122399999999999</v>
      </c>
    </row>
    <row r="1548" spans="1:1" x14ac:dyDescent="0.25">
      <c r="A1548">
        <f>Sheet2!A1547-Sheet2!G1547</f>
        <v>-25.370400000000004</v>
      </c>
    </row>
    <row r="1549" spans="1:1" x14ac:dyDescent="0.25">
      <c r="A1549">
        <f>Sheet2!A1548-Sheet2!G1548</f>
        <v>-54.594399999999993</v>
      </c>
    </row>
    <row r="1550" spans="1:1" x14ac:dyDescent="0.25">
      <c r="A1550">
        <f>Sheet2!A1549-Sheet2!G1549</f>
        <v>-71.454400000000007</v>
      </c>
    </row>
    <row r="1551" spans="1:1" x14ac:dyDescent="0.25">
      <c r="A1551">
        <f>Sheet2!A1550-Sheet2!G1550</f>
        <v>-141.64240000000001</v>
      </c>
    </row>
    <row r="1552" spans="1:1" x14ac:dyDescent="0.25">
      <c r="A1552">
        <f>Sheet2!A1551-Sheet2!G1551</f>
        <v>-145.60640000000001</v>
      </c>
    </row>
    <row r="1553" spans="1:1" x14ac:dyDescent="0.25">
      <c r="A1553">
        <f>Sheet2!A1552-Sheet2!G1552</f>
        <v>-55.708000000000013</v>
      </c>
    </row>
    <row r="1554" spans="1:1" x14ac:dyDescent="0.25">
      <c r="A1554">
        <f>Sheet2!A1553-Sheet2!G1553</f>
        <v>7.8511999999999915</v>
      </c>
    </row>
    <row r="1555" spans="1:1" x14ac:dyDescent="0.25">
      <c r="A1555">
        <f>Sheet2!A1554-Sheet2!G1554</f>
        <v>87.41328</v>
      </c>
    </row>
    <row r="1556" spans="1:1" x14ac:dyDescent="0.25">
      <c r="A1556">
        <f>Sheet2!A1555-Sheet2!G1555</f>
        <v>-17.314800000000005</v>
      </c>
    </row>
    <row r="1557" spans="1:1" x14ac:dyDescent="0.25">
      <c r="A1557">
        <f>Sheet2!A1556-Sheet2!G1556</f>
        <v>31.590199999999996</v>
      </c>
    </row>
    <row r="1558" spans="1:1" x14ac:dyDescent="0.25">
      <c r="A1558">
        <f>Sheet2!A1557-Sheet2!G1557</f>
        <v>22.598199999999991</v>
      </c>
    </row>
    <row r="1559" spans="1:1" x14ac:dyDescent="0.25">
      <c r="A1559">
        <f>Sheet2!A1558-Sheet2!G1558</f>
        <v>97.906199999999998</v>
      </c>
    </row>
    <row r="1560" spans="1:1" x14ac:dyDescent="0.25">
      <c r="A1560">
        <f>Sheet2!A1559-Sheet2!G1559</f>
        <v>94.726200000000006</v>
      </c>
    </row>
    <row r="1561" spans="1:1" x14ac:dyDescent="0.25">
      <c r="A1561">
        <f>Sheet2!A1560-Sheet2!G1560</f>
        <v>84.418199999999999</v>
      </c>
    </row>
    <row r="1562" spans="1:1" x14ac:dyDescent="0.25">
      <c r="A1562">
        <f>Sheet2!A1561-Sheet2!G1561</f>
        <v>60.830199999999998</v>
      </c>
    </row>
    <row r="1563" spans="1:1" x14ac:dyDescent="0.25">
      <c r="A1563">
        <f>Sheet2!A1562-Sheet2!G1562</f>
        <v>60.8142</v>
      </c>
    </row>
    <row r="1564" spans="1:1" x14ac:dyDescent="0.25">
      <c r="A1564">
        <f>Sheet2!A1563-Sheet2!G1563</f>
        <v>58.566199999999995</v>
      </c>
    </row>
    <row r="1565" spans="1:1" x14ac:dyDescent="0.25">
      <c r="A1565">
        <f>Sheet2!A1564-Sheet2!G1564</f>
        <v>43.9542</v>
      </c>
    </row>
    <row r="1566" spans="1:1" x14ac:dyDescent="0.25">
      <c r="A1566">
        <f>Sheet2!A1565-Sheet2!G1565</f>
        <v>-28.325800000000015</v>
      </c>
    </row>
    <row r="1567" spans="1:1" x14ac:dyDescent="0.25">
      <c r="A1567">
        <f>Sheet2!A1566-Sheet2!G1566</f>
        <v>102.0942</v>
      </c>
    </row>
    <row r="1568" spans="1:1" x14ac:dyDescent="0.25">
      <c r="A1568">
        <f>Sheet2!A1567-Sheet2!G1567</f>
        <v>12.482199999999992</v>
      </c>
    </row>
    <row r="1569" spans="1:1" x14ac:dyDescent="0.25">
      <c r="A1569">
        <f>Sheet2!A1568-Sheet2!G1568</f>
        <v>4.6141999999999967</v>
      </c>
    </row>
    <row r="1570" spans="1:1" x14ac:dyDescent="0.25">
      <c r="A1570">
        <f>Sheet2!A1569-Sheet2!G1569</f>
        <v>-26.857799999999997</v>
      </c>
    </row>
    <row r="1571" spans="1:1" x14ac:dyDescent="0.25">
      <c r="A1571">
        <f>Sheet2!A1570-Sheet2!G1570</f>
        <v>-0.51040000000000418</v>
      </c>
    </row>
    <row r="1572" spans="1:1" x14ac:dyDescent="0.25">
      <c r="A1572">
        <f>Sheet2!A1571-Sheet2!G1571</f>
        <v>88.469190400000002</v>
      </c>
    </row>
    <row r="1573" spans="1:1" x14ac:dyDescent="0.25">
      <c r="A1573">
        <f>Sheet2!A1572-Sheet2!G1572</f>
        <v>104.3468</v>
      </c>
    </row>
    <row r="1574" spans="1:1" x14ac:dyDescent="0.25">
      <c r="A1574">
        <f>Sheet2!A1573-Sheet2!G1573</f>
        <v>103.1628</v>
      </c>
    </row>
    <row r="1575" spans="1:1" x14ac:dyDescent="0.25">
      <c r="A1575">
        <f>Sheet2!A1574-Sheet2!G1574</f>
        <v>91.982799999999997</v>
      </c>
    </row>
    <row r="1576" spans="1:1" x14ac:dyDescent="0.25">
      <c r="A1576">
        <f>Sheet2!A1575-Sheet2!G1575</f>
        <v>84.114800000000002</v>
      </c>
    </row>
    <row r="1577" spans="1:1" x14ac:dyDescent="0.25">
      <c r="A1577">
        <f>Sheet2!A1576-Sheet2!G1576</f>
        <v>77.3108</v>
      </c>
    </row>
    <row r="1578" spans="1:1" x14ac:dyDescent="0.25">
      <c r="A1578">
        <f>Sheet2!A1577-Sheet2!G1577</f>
        <v>68.378799999999998</v>
      </c>
    </row>
    <row r="1579" spans="1:1" x14ac:dyDescent="0.25">
      <c r="A1579">
        <f>Sheet2!A1578-Sheet2!G1578</f>
        <v>68.318799999999996</v>
      </c>
    </row>
    <row r="1580" spans="1:1" x14ac:dyDescent="0.25">
      <c r="A1580">
        <f>Sheet2!A1579-Sheet2!G1579</f>
        <v>59.326799999999999</v>
      </c>
    </row>
    <row r="1581" spans="1:1" x14ac:dyDescent="0.25">
      <c r="A1581">
        <f>Sheet2!A1580-Sheet2!G1580</f>
        <v>54.830799999999996</v>
      </c>
    </row>
    <row r="1582" spans="1:1" x14ac:dyDescent="0.25">
      <c r="A1582">
        <f>Sheet2!A1581-Sheet2!G1581</f>
        <v>53.706800000000001</v>
      </c>
    </row>
    <row r="1583" spans="1:1" x14ac:dyDescent="0.25">
      <c r="A1583">
        <f>Sheet2!A1582-Sheet2!G1582</f>
        <v>52.642800000000001</v>
      </c>
    </row>
    <row r="1584" spans="1:1" x14ac:dyDescent="0.25">
      <c r="A1584">
        <f>Sheet2!A1583-Sheet2!G1583</f>
        <v>49.210799999999999</v>
      </c>
    </row>
    <row r="1585" spans="1:1" x14ac:dyDescent="0.25">
      <c r="A1585">
        <f>Sheet2!A1584-Sheet2!G1584</f>
        <v>43.590800000000002</v>
      </c>
    </row>
    <row r="1586" spans="1:1" x14ac:dyDescent="0.25">
      <c r="A1586">
        <f>Sheet2!A1585-Sheet2!G1585</f>
        <v>-3.0892000000000053</v>
      </c>
    </row>
    <row r="1587" spans="1:1" x14ac:dyDescent="0.25">
      <c r="A1587">
        <f>Sheet2!A1586-Sheet2!G1586</f>
        <v>-5.8652000000000015</v>
      </c>
    </row>
    <row r="1588" spans="1:1" x14ac:dyDescent="0.25">
      <c r="A1588">
        <f>Sheet2!A1587-Sheet2!G1587</f>
        <v>-14.313199999999995</v>
      </c>
    </row>
    <row r="1589" spans="1:1" x14ac:dyDescent="0.25">
      <c r="A1589">
        <f>Sheet2!A1588-Sheet2!G1588</f>
        <v>-14.857200000000006</v>
      </c>
    </row>
    <row r="1590" spans="1:1" x14ac:dyDescent="0.25">
      <c r="A1590">
        <f>Sheet2!A1589-Sheet2!G1589</f>
        <v>-21.601200000000006</v>
      </c>
    </row>
    <row r="1591" spans="1:1" x14ac:dyDescent="0.25">
      <c r="A1591">
        <f>Sheet2!A1590-Sheet2!G1590</f>
        <v>-23.84920000000001</v>
      </c>
    </row>
    <row r="1592" spans="1:1" x14ac:dyDescent="0.25">
      <c r="A1592">
        <f>Sheet2!A1591-Sheet2!G1591</f>
        <v>-58.693200000000004</v>
      </c>
    </row>
    <row r="1593" spans="1:1" x14ac:dyDescent="0.25">
      <c r="A1593">
        <f>Sheet2!A1592-Sheet2!G1592</f>
        <v>-65.437200000000004</v>
      </c>
    </row>
    <row r="1594" spans="1:1" x14ac:dyDescent="0.25">
      <c r="A1594">
        <f>Sheet2!A1593-Sheet2!G1593</f>
        <v>-68.80919999999999</v>
      </c>
    </row>
    <row r="1595" spans="1:1" x14ac:dyDescent="0.25">
      <c r="A1595">
        <f>Sheet2!A1594-Sheet2!G1594</f>
        <v>-86.541199999999989</v>
      </c>
    </row>
    <row r="1596" spans="1:1" x14ac:dyDescent="0.25">
      <c r="A1596">
        <f>Sheet2!A1595-Sheet2!G1595</f>
        <v>38.724640000000008</v>
      </c>
    </row>
    <row r="1597" spans="1:1" x14ac:dyDescent="0.25">
      <c r="A1597">
        <f>Sheet2!A1596-Sheet2!G1596</f>
        <v>-74.895599999999988</v>
      </c>
    </row>
    <row r="1598" spans="1:1" x14ac:dyDescent="0.25">
      <c r="A1598">
        <f>Sheet2!A1597-Sheet2!G1597</f>
        <v>-171.36920000000003</v>
      </c>
    </row>
    <row r="1599" spans="1:1" x14ac:dyDescent="0.25">
      <c r="A1599">
        <f>Sheet2!A1598-Sheet2!G1598</f>
        <v>97.739400000000003</v>
      </c>
    </row>
    <row r="1600" spans="1:1" x14ac:dyDescent="0.25">
      <c r="A1600">
        <f>Sheet2!A1599-Sheet2!G1599</f>
        <v>44.455399999999997</v>
      </c>
    </row>
    <row r="1601" spans="1:1" x14ac:dyDescent="0.25">
      <c r="A1601">
        <f>Sheet2!A1600-Sheet2!G1600</f>
        <v>9.5074000000000041</v>
      </c>
    </row>
    <row r="1602" spans="1:1" x14ac:dyDescent="0.25">
      <c r="A1602">
        <f>Sheet2!A1601-Sheet2!G1601</f>
        <v>-9.6006</v>
      </c>
    </row>
    <row r="1603" spans="1:1" x14ac:dyDescent="0.25">
      <c r="A1603">
        <f>Sheet2!A1602-Sheet2!G1602</f>
        <v>-34.328599999999994</v>
      </c>
    </row>
    <row r="1604" spans="1:1" x14ac:dyDescent="0.25">
      <c r="A1604">
        <f>Sheet2!A1603-Sheet2!G1603</f>
        <v>-37.136600000000016</v>
      </c>
    </row>
    <row r="1605" spans="1:1" x14ac:dyDescent="0.25">
      <c r="A1605">
        <f>Sheet2!A1604-Sheet2!G1604</f>
        <v>-47.816599999999994</v>
      </c>
    </row>
    <row r="1606" spans="1:1" x14ac:dyDescent="0.25">
      <c r="A1606">
        <f>Sheet2!A1605-Sheet2!G1605</f>
        <v>-60.180599999999998</v>
      </c>
    </row>
    <row r="1607" spans="1:1" x14ac:dyDescent="0.25">
      <c r="A1607">
        <f>Sheet2!A1606-Sheet2!G1606</f>
        <v>93.807400000000001</v>
      </c>
    </row>
    <row r="1608" spans="1:1" x14ac:dyDescent="0.25">
      <c r="A1608">
        <f>Sheet2!A1607-Sheet2!G1607</f>
        <v>90.539400000000001</v>
      </c>
    </row>
    <row r="1609" spans="1:1" x14ac:dyDescent="0.25">
      <c r="A1609">
        <f>Sheet2!A1608-Sheet2!G1608</f>
        <v>86.043399999999991</v>
      </c>
    </row>
    <row r="1610" spans="1:1" x14ac:dyDescent="0.25">
      <c r="A1610">
        <f>Sheet2!A1609-Sheet2!G1609</f>
        <v>75.823399999999992</v>
      </c>
    </row>
    <row r="1611" spans="1:1" x14ac:dyDescent="0.25">
      <c r="A1611">
        <f>Sheet2!A1610-Sheet2!G1610</f>
        <v>66.935400000000001</v>
      </c>
    </row>
    <row r="1612" spans="1:1" x14ac:dyDescent="0.25">
      <c r="A1612">
        <f>Sheet2!A1611-Sheet2!G1611</f>
        <v>65.235399999999998</v>
      </c>
    </row>
    <row r="1613" spans="1:1" x14ac:dyDescent="0.25">
      <c r="A1613">
        <f>Sheet2!A1612-Sheet2!G1612</f>
        <v>57.839399999999998</v>
      </c>
    </row>
    <row r="1614" spans="1:1" x14ac:dyDescent="0.25">
      <c r="A1614">
        <f>Sheet2!A1613-Sheet2!G1613</f>
        <v>51.611399999999996</v>
      </c>
    </row>
    <row r="1615" spans="1:1" x14ac:dyDescent="0.25">
      <c r="A1615">
        <f>Sheet2!A1614-Sheet2!G1614</f>
        <v>48.8474</v>
      </c>
    </row>
    <row r="1616" spans="1:1" x14ac:dyDescent="0.25">
      <c r="A1616">
        <f>Sheet2!A1615-Sheet2!G1615</f>
        <v>27.491399999999999</v>
      </c>
    </row>
    <row r="1617" spans="1:1" x14ac:dyDescent="0.25">
      <c r="A1617">
        <f>Sheet2!A1616-Sheet2!G1616</f>
        <v>40.88239999999999</v>
      </c>
    </row>
    <row r="1618" spans="1:1" x14ac:dyDescent="0.25">
      <c r="A1618">
        <f>Sheet2!A1617-Sheet2!G1617</f>
        <v>-38.983199999999997</v>
      </c>
    </row>
    <row r="1619" spans="1:1" x14ac:dyDescent="0.25">
      <c r="A1619">
        <f>Sheet2!A1618-Sheet2!G1618</f>
        <v>-47.055999999999997</v>
      </c>
    </row>
    <row r="1620" spans="1:1" x14ac:dyDescent="0.25">
      <c r="A1620">
        <f>Sheet2!A1619-Sheet2!G1619</f>
        <v>-50.428000000000011</v>
      </c>
    </row>
    <row r="1621" spans="1:1" x14ac:dyDescent="0.25">
      <c r="A1621">
        <f>Sheet2!A1620-Sheet2!G1620</f>
        <v>104.684</v>
      </c>
    </row>
    <row r="1622" spans="1:1" x14ac:dyDescent="0.25">
      <c r="A1622">
        <f>Sheet2!A1621-Sheet2!G1621</f>
        <v>99.063999999999993</v>
      </c>
    </row>
    <row r="1623" spans="1:1" x14ac:dyDescent="0.25">
      <c r="A1623">
        <f>Sheet2!A1622-Sheet2!G1622</f>
        <v>76.731999999999999</v>
      </c>
    </row>
    <row r="1624" spans="1:1" x14ac:dyDescent="0.25">
      <c r="A1624">
        <f>Sheet2!A1623-Sheet2!G1623</f>
        <v>59.872</v>
      </c>
    </row>
    <row r="1625" spans="1:1" x14ac:dyDescent="0.25">
      <c r="A1625">
        <f>Sheet2!A1624-Sheet2!G1624</f>
        <v>52.003999999999998</v>
      </c>
    </row>
    <row r="1626" spans="1:1" x14ac:dyDescent="0.25">
      <c r="A1626">
        <f>Sheet2!A1625-Sheet2!G1625</f>
        <v>45.26</v>
      </c>
    </row>
    <row r="1627" spans="1:1" x14ac:dyDescent="0.25">
      <c r="A1627">
        <f>Sheet2!A1626-Sheet2!G1626</f>
        <v>45.26</v>
      </c>
    </row>
    <row r="1628" spans="1:1" x14ac:dyDescent="0.25">
      <c r="A1628">
        <f>Sheet2!A1627-Sheet2!G1627</f>
        <v>45.111999999999995</v>
      </c>
    </row>
    <row r="1629" spans="1:1" x14ac:dyDescent="0.25">
      <c r="A1629">
        <f>Sheet2!A1628-Sheet2!G1628</f>
        <v>43.988</v>
      </c>
    </row>
    <row r="1630" spans="1:1" x14ac:dyDescent="0.25">
      <c r="A1630">
        <f>Sheet2!A1629-Sheet2!G1629</f>
        <v>38.367999999999995</v>
      </c>
    </row>
    <row r="1631" spans="1:1" x14ac:dyDescent="0.25">
      <c r="A1631">
        <f>Sheet2!A1630-Sheet2!G1630</f>
        <v>34.995999999999995</v>
      </c>
    </row>
    <row r="1632" spans="1:1" x14ac:dyDescent="0.25">
      <c r="A1632">
        <f>Sheet2!A1631-Sheet2!G1631</f>
        <v>21.275999999999996</v>
      </c>
    </row>
    <row r="1633" spans="1:1" x14ac:dyDescent="0.25">
      <c r="A1633">
        <f>Sheet2!A1632-Sheet2!G1632</f>
        <v>19.259999999999991</v>
      </c>
    </row>
    <row r="1634" spans="1:1" x14ac:dyDescent="0.25">
      <c r="A1634">
        <f>Sheet2!A1633-Sheet2!G1633</f>
        <v>11.391999999999996</v>
      </c>
    </row>
    <row r="1635" spans="1:1" x14ac:dyDescent="0.25">
      <c r="A1635">
        <f>Sheet2!A1634-Sheet2!G1634</f>
        <v>9.3960000000000008</v>
      </c>
    </row>
    <row r="1636" spans="1:1" x14ac:dyDescent="0.25">
      <c r="A1636">
        <f>Sheet2!A1635-Sheet2!G1635</f>
        <v>-7.784000000000006</v>
      </c>
    </row>
    <row r="1637" spans="1:1" x14ac:dyDescent="0.25">
      <c r="A1637">
        <f>Sheet2!A1636-Sheet2!G1636</f>
        <v>-15.584000000000003</v>
      </c>
    </row>
    <row r="1638" spans="1:1" x14ac:dyDescent="0.25">
      <c r="A1638">
        <f>Sheet2!A1637-Sheet2!G1637</f>
        <v>-20.079999999999998</v>
      </c>
    </row>
    <row r="1639" spans="1:1" x14ac:dyDescent="0.25">
      <c r="A1639">
        <f>Sheet2!A1638-Sheet2!G1638</f>
        <v>-71.85199999999999</v>
      </c>
    </row>
    <row r="1640" spans="1:1" x14ac:dyDescent="0.25">
      <c r="A1640">
        <f>Sheet2!A1639-Sheet2!G1639</f>
        <v>56.396000000000001</v>
      </c>
    </row>
    <row r="1641" spans="1:1" x14ac:dyDescent="0.25">
      <c r="A1641">
        <f>Sheet2!A1640-Sheet2!G1640</f>
        <v>-87.299999999999983</v>
      </c>
    </row>
    <row r="1642" spans="1:1" x14ac:dyDescent="0.25">
      <c r="A1642">
        <f>Sheet2!A1641-Sheet2!G1641</f>
        <v>108.81659999999999</v>
      </c>
    </row>
    <row r="1643" spans="1:1" x14ac:dyDescent="0.25">
      <c r="A1643">
        <f>Sheet2!A1642-Sheet2!G1642</f>
        <v>107.6926</v>
      </c>
    </row>
    <row r="1644" spans="1:1" x14ac:dyDescent="0.25">
      <c r="A1644">
        <f>Sheet2!A1643-Sheet2!G1643</f>
        <v>106.7606</v>
      </c>
    </row>
    <row r="1645" spans="1:1" x14ac:dyDescent="0.25">
      <c r="A1645">
        <f>Sheet2!A1644-Sheet2!G1644</f>
        <v>95.520600000000002</v>
      </c>
    </row>
    <row r="1646" spans="1:1" x14ac:dyDescent="0.25">
      <c r="A1646">
        <f>Sheet2!A1645-Sheet2!G1645</f>
        <v>93.272599999999997</v>
      </c>
    </row>
    <row r="1647" spans="1:1" x14ac:dyDescent="0.25">
      <c r="A1647">
        <f>Sheet2!A1646-Sheet2!G1646</f>
        <v>85.404600000000002</v>
      </c>
    </row>
    <row r="1648" spans="1:1" x14ac:dyDescent="0.25">
      <c r="A1648">
        <f>Sheet2!A1647-Sheet2!G1647</f>
        <v>75.960599999999999</v>
      </c>
    </row>
    <row r="1649" spans="1:1" x14ac:dyDescent="0.25">
      <c r="A1649">
        <f>Sheet2!A1648-Sheet2!G1648</f>
        <v>25.192599999999999</v>
      </c>
    </row>
    <row r="1650" spans="1:1" x14ac:dyDescent="0.25">
      <c r="A1650">
        <f>Sheet2!A1649-Sheet2!G1649</f>
        <v>74.164600000000007</v>
      </c>
    </row>
    <row r="1651" spans="1:1" x14ac:dyDescent="0.25">
      <c r="A1651">
        <f>Sheet2!A1650-Sheet2!G1650</f>
        <v>41.376599999999996</v>
      </c>
    </row>
    <row r="1652" spans="1:1" x14ac:dyDescent="0.25">
      <c r="A1652">
        <f>Sheet2!A1651-Sheet2!G1651</f>
        <v>16.648600000000002</v>
      </c>
    </row>
    <row r="1653" spans="1:1" x14ac:dyDescent="0.25">
      <c r="A1653">
        <f>Sheet2!A1652-Sheet2!G1652</f>
        <v>6.5326000000000022</v>
      </c>
    </row>
    <row r="1654" spans="1:1" x14ac:dyDescent="0.25">
      <c r="A1654">
        <f>Sheet2!A1653-Sheet2!G1653</f>
        <v>-17.071399999999997</v>
      </c>
    </row>
    <row r="1655" spans="1:1" x14ac:dyDescent="0.25">
      <c r="A1655">
        <f>Sheet2!A1654-Sheet2!G1654</f>
        <v>-31.683400000000006</v>
      </c>
    </row>
    <row r="1656" spans="1:1" x14ac:dyDescent="0.25">
      <c r="A1656">
        <f>Sheet2!A1655-Sheet2!G1655</f>
        <v>-39.551400000000001</v>
      </c>
    </row>
    <row r="1657" spans="1:1" x14ac:dyDescent="0.25">
      <c r="A1657">
        <f>Sheet2!A1656-Sheet2!G1656</f>
        <v>-120.02779999999998</v>
      </c>
    </row>
    <row r="1658" spans="1:1" x14ac:dyDescent="0.25">
      <c r="A1658">
        <f>Sheet2!A1657-Sheet2!G1657</f>
        <v>-121.15179999999998</v>
      </c>
    </row>
    <row r="1659" spans="1:1" x14ac:dyDescent="0.25">
      <c r="A1659">
        <f>Sheet2!A1658-Sheet2!G1658</f>
        <v>-131.26779999999999</v>
      </c>
    </row>
    <row r="1660" spans="1:1" x14ac:dyDescent="0.25">
      <c r="A1660">
        <f>Sheet2!A1659-Sheet2!G1659</f>
        <v>-104.33959999999999</v>
      </c>
    </row>
    <row r="1661" spans="1:1" x14ac:dyDescent="0.25">
      <c r="A1661">
        <f>Sheet2!A1660-Sheet2!G1660</f>
        <v>-42.41360000000001</v>
      </c>
    </row>
    <row r="1662" spans="1:1" x14ac:dyDescent="0.25">
      <c r="A1662">
        <f>Sheet2!A1661-Sheet2!G1661</f>
        <v>-109.2972</v>
      </c>
    </row>
    <row r="1663" spans="1:1" x14ac:dyDescent="0.25">
      <c r="A1663">
        <f>Sheet2!A1662-Sheet2!G1662</f>
        <v>-157.87400000000002</v>
      </c>
    </row>
    <row r="1664" spans="1:1" x14ac:dyDescent="0.25">
      <c r="A1664">
        <f>Sheet2!A1663-Sheet2!G1663</f>
        <v>-99.202880000000007</v>
      </c>
    </row>
    <row r="1665" spans="1:1" x14ac:dyDescent="0.25">
      <c r="A1665">
        <f>Sheet2!A1664-Sheet2!G1664</f>
        <v>29.328400000000002</v>
      </c>
    </row>
    <row r="1666" spans="1:1" x14ac:dyDescent="0.25">
      <c r="A1666">
        <f>Sheet2!A1665-Sheet2!G1665</f>
        <v>28.440400000000004</v>
      </c>
    </row>
    <row r="1667" spans="1:1" x14ac:dyDescent="0.25">
      <c r="A1667">
        <f>Sheet2!A1666-Sheet2!G1666</f>
        <v>22.584400000000002</v>
      </c>
    </row>
    <row r="1668" spans="1:1" x14ac:dyDescent="0.25">
      <c r="A1668">
        <f>Sheet2!A1667-Sheet2!G1667</f>
        <v>14.952400000000001</v>
      </c>
    </row>
    <row r="1669" spans="1:1" x14ac:dyDescent="0.25">
      <c r="A1669">
        <f>Sheet2!A1668-Sheet2!G1668</f>
        <v>4.6004000000000005</v>
      </c>
    </row>
    <row r="1670" spans="1:1" x14ac:dyDescent="0.25">
      <c r="A1670">
        <f>Sheet2!A1669-Sheet2!G1669</f>
        <v>4.6004000000000005</v>
      </c>
    </row>
    <row r="1671" spans="1:1" x14ac:dyDescent="0.25">
      <c r="A1671">
        <f>Sheet2!A1670-Sheet2!G1670</f>
        <v>-1.019599999999997</v>
      </c>
    </row>
    <row r="1672" spans="1:1" x14ac:dyDescent="0.25">
      <c r="A1672">
        <f>Sheet2!A1671-Sheet2!G1671</f>
        <v>-3.2676000000000016</v>
      </c>
    </row>
    <row r="1673" spans="1:1" x14ac:dyDescent="0.25">
      <c r="A1673">
        <f>Sheet2!A1672-Sheet2!G1672</f>
        <v>-9.7755999999999972</v>
      </c>
    </row>
    <row r="1674" spans="1:1" x14ac:dyDescent="0.25">
      <c r="A1674">
        <f>Sheet2!A1673-Sheet2!G1673</f>
        <v>-15.631599999999999</v>
      </c>
    </row>
    <row r="1675" spans="1:1" x14ac:dyDescent="0.25">
      <c r="A1675">
        <f>Sheet2!A1674-Sheet2!G1674</f>
        <v>-19.891599999999997</v>
      </c>
    </row>
    <row r="1676" spans="1:1" x14ac:dyDescent="0.25">
      <c r="A1676">
        <f>Sheet2!A1675-Sheet2!G1675</f>
        <v>-19.891599999999997</v>
      </c>
    </row>
    <row r="1677" spans="1:1" x14ac:dyDescent="0.25">
      <c r="A1677">
        <f>Sheet2!A1676-Sheet2!G1676</f>
        <v>-26.047599999999996</v>
      </c>
    </row>
    <row r="1678" spans="1:1" x14ac:dyDescent="0.25">
      <c r="A1678">
        <f>Sheet2!A1677-Sheet2!G1677</f>
        <v>-45.799600000000005</v>
      </c>
    </row>
    <row r="1679" spans="1:1" x14ac:dyDescent="0.25">
      <c r="A1679">
        <f>Sheet2!A1678-Sheet2!G1678</f>
        <v>-47.903600000000004</v>
      </c>
    </row>
    <row r="1680" spans="1:1" x14ac:dyDescent="0.25">
      <c r="A1680">
        <f>Sheet2!A1679-Sheet2!G1679</f>
        <v>-79.699600000000004</v>
      </c>
    </row>
    <row r="1681" spans="1:1" x14ac:dyDescent="0.25">
      <c r="A1681">
        <f>Sheet2!A1680-Sheet2!G1680</f>
        <v>-84.195599999999985</v>
      </c>
    </row>
    <row r="1682" spans="1:1" x14ac:dyDescent="0.25">
      <c r="A1682">
        <f>Sheet2!A1681-Sheet2!G1681</f>
        <v>-85.319600000000008</v>
      </c>
    </row>
    <row r="1683" spans="1:1" x14ac:dyDescent="0.25">
      <c r="A1683">
        <f>Sheet2!A1682-Sheet2!G1682</f>
        <v>-94.311599999999999</v>
      </c>
    </row>
    <row r="1684" spans="1:1" x14ac:dyDescent="0.25">
      <c r="A1684">
        <f>Sheet2!A1683-Sheet2!G1683</f>
        <v>-97.61960000000002</v>
      </c>
    </row>
    <row r="1685" spans="1:1" x14ac:dyDescent="0.25">
      <c r="A1685">
        <f>Sheet2!A1684-Sheet2!G1684</f>
        <v>-106.6756</v>
      </c>
    </row>
    <row r="1686" spans="1:1" x14ac:dyDescent="0.25">
      <c r="A1686">
        <f>Sheet2!A1685-Sheet2!G1685</f>
        <v>-108.92359999999999</v>
      </c>
    </row>
    <row r="1687" spans="1:1" x14ac:dyDescent="0.25">
      <c r="A1687">
        <f>Sheet2!A1686-Sheet2!G1686</f>
        <v>-113.4196</v>
      </c>
    </row>
    <row r="1688" spans="1:1" x14ac:dyDescent="0.25">
      <c r="A1688">
        <f>Sheet2!A1687-Sheet2!G1687</f>
        <v>-114.5436</v>
      </c>
    </row>
    <row r="1689" spans="1:1" x14ac:dyDescent="0.25">
      <c r="A1689">
        <f>Sheet2!A1688-Sheet2!G1688</f>
        <v>-122.41159999999999</v>
      </c>
    </row>
    <row r="1690" spans="1:1" x14ac:dyDescent="0.25">
      <c r="A1690">
        <f>Sheet2!A1689-Sheet2!G1689</f>
        <v>-128.0316</v>
      </c>
    </row>
    <row r="1691" spans="1:1" x14ac:dyDescent="0.25">
      <c r="A1691">
        <f>Sheet2!A1690-Sheet2!G1690</f>
        <v>-128.0316</v>
      </c>
    </row>
    <row r="1692" spans="1:1" x14ac:dyDescent="0.25">
      <c r="A1692">
        <f>Sheet2!A1691-Sheet2!G1691</f>
        <v>-132.52760000000001</v>
      </c>
    </row>
    <row r="1693" spans="1:1" x14ac:dyDescent="0.25">
      <c r="A1693">
        <f>Sheet2!A1692-Sheet2!G1692</f>
        <v>-151.23919999999998</v>
      </c>
    </row>
    <row r="1694" spans="1:1" x14ac:dyDescent="0.25">
      <c r="A1694">
        <f>Sheet2!A1693-Sheet2!G1693</f>
        <v>-209.95319999999998</v>
      </c>
    </row>
    <row r="1695" spans="1:1" x14ac:dyDescent="0.25">
      <c r="A1695">
        <f>Sheet2!A1694-Sheet2!G1694</f>
        <v>-69.718000000000004</v>
      </c>
    </row>
    <row r="1696" spans="1:1" x14ac:dyDescent="0.25">
      <c r="A1696">
        <f>Sheet2!A1695-Sheet2!G1695</f>
        <v>-16.611399999999996</v>
      </c>
    </row>
    <row r="1697" spans="1:1" x14ac:dyDescent="0.25">
      <c r="A1697">
        <f>Sheet2!A1696-Sheet2!G1696</f>
        <v>-23.355399999999996</v>
      </c>
    </row>
    <row r="1698" spans="1:1" x14ac:dyDescent="0.25">
      <c r="A1698">
        <f>Sheet2!A1697-Sheet2!G1697</f>
        <v>-23.355399999999996</v>
      </c>
    </row>
    <row r="1699" spans="1:1" x14ac:dyDescent="0.25">
      <c r="A1699">
        <f>Sheet2!A1698-Sheet2!G1698</f>
        <v>-33.575399999999995</v>
      </c>
    </row>
    <row r="1700" spans="1:1" x14ac:dyDescent="0.25">
      <c r="A1700">
        <f>Sheet2!A1699-Sheet2!G1699</f>
        <v>-48.363399999999992</v>
      </c>
    </row>
    <row r="1701" spans="1:1" x14ac:dyDescent="0.25">
      <c r="A1701">
        <f>Sheet2!A1700-Sheet2!G1700</f>
        <v>-59.603400000000001</v>
      </c>
    </row>
    <row r="1702" spans="1:1" x14ac:dyDescent="0.25">
      <c r="A1702">
        <f>Sheet2!A1701-Sheet2!G1701</f>
        <v>-62.9754</v>
      </c>
    </row>
    <row r="1703" spans="1:1" x14ac:dyDescent="0.25">
      <c r="A1703">
        <f>Sheet2!A1702-Sheet2!G1702</f>
        <v>-75.623400000000004</v>
      </c>
    </row>
    <row r="1704" spans="1:1" x14ac:dyDescent="0.25">
      <c r="A1704">
        <f>Sheet2!A1703-Sheet2!G1703</f>
        <v>-94.447399999999988</v>
      </c>
    </row>
    <row r="1705" spans="1:1" x14ac:dyDescent="0.25">
      <c r="A1705">
        <f>Sheet2!A1704-Sheet2!G1704</f>
        <v>-129.29139999999998</v>
      </c>
    </row>
    <row r="1706" spans="1:1" x14ac:dyDescent="0.25">
      <c r="A1706">
        <f>Sheet2!A1705-Sheet2!G1705</f>
        <v>28.348600000000001</v>
      </c>
    </row>
    <row r="1707" spans="1:1" x14ac:dyDescent="0.25">
      <c r="A1707">
        <f>Sheet2!A1706-Sheet2!G1706</f>
        <v>20.200600000000001</v>
      </c>
    </row>
    <row r="1708" spans="1:1" x14ac:dyDescent="0.25">
      <c r="A1708">
        <f>Sheet2!A1707-Sheet2!G1707</f>
        <v>4.4646000000000043</v>
      </c>
    </row>
    <row r="1709" spans="1:1" x14ac:dyDescent="0.25">
      <c r="A1709">
        <f>Sheet2!A1708-Sheet2!G1708</f>
        <v>-0.87539999999999907</v>
      </c>
    </row>
    <row r="1710" spans="1:1" x14ac:dyDescent="0.25">
      <c r="A1710">
        <f>Sheet2!A1709-Sheet2!G1709</f>
        <v>-6.4953999999999965</v>
      </c>
    </row>
    <row r="1711" spans="1:1" x14ac:dyDescent="0.25">
      <c r="A1711">
        <f>Sheet2!A1710-Sheet2!G1710</f>
        <v>-6.7753999999999976</v>
      </c>
    </row>
    <row r="1712" spans="1:1" x14ac:dyDescent="0.25">
      <c r="A1712">
        <f>Sheet2!A1711-Sheet2!G1711</f>
        <v>-10.991399999999999</v>
      </c>
    </row>
    <row r="1713" spans="1:1" x14ac:dyDescent="0.25">
      <c r="A1713">
        <f>Sheet2!A1712-Sheet2!G1712</f>
        <v>-27.851400000000005</v>
      </c>
    </row>
    <row r="1714" spans="1:1" x14ac:dyDescent="0.25">
      <c r="A1714">
        <f>Sheet2!A1713-Sheet2!G1713</f>
        <v>-88.539400000000001</v>
      </c>
    </row>
    <row r="1715" spans="1:1" x14ac:dyDescent="0.25">
      <c r="A1715">
        <f>Sheet2!A1714-Sheet2!G1714</f>
        <v>20.398239999999998</v>
      </c>
    </row>
    <row r="1716" spans="1:1" x14ac:dyDescent="0.25">
      <c r="A1716">
        <f>Sheet2!A1715-Sheet2!G1715</f>
        <v>-72.945760000000007</v>
      </c>
    </row>
    <row r="1717" spans="1:1" x14ac:dyDescent="0.25">
      <c r="A1717">
        <f>Sheet2!A1716-Sheet2!G1716</f>
        <v>-119.95839999999998</v>
      </c>
    </row>
    <row r="1718" spans="1:1" x14ac:dyDescent="0.25">
      <c r="A1718">
        <f>Sheet2!A1717-Sheet2!G1717</f>
        <v>-102.4512</v>
      </c>
    </row>
    <row r="1719" spans="1:1" x14ac:dyDescent="0.25">
      <c r="A1719">
        <f>Sheet2!A1718-Sheet2!G1718</f>
        <v>-136.1712</v>
      </c>
    </row>
    <row r="1720" spans="1:1" x14ac:dyDescent="0.25">
      <c r="A1720">
        <f>Sheet2!A1719-Sheet2!G1719</f>
        <v>29.828800000000001</v>
      </c>
    </row>
    <row r="1721" spans="1:1" x14ac:dyDescent="0.25">
      <c r="A1721">
        <f>Sheet2!A1720-Sheet2!G1720</f>
        <v>14.444800000000001</v>
      </c>
    </row>
    <row r="1722" spans="1:1" x14ac:dyDescent="0.25">
      <c r="A1722">
        <f>Sheet2!A1721-Sheet2!G1721</f>
        <v>12.520800000000001</v>
      </c>
    </row>
    <row r="1723" spans="1:1" x14ac:dyDescent="0.25">
      <c r="A1723">
        <f>Sheet2!A1722-Sheet2!G1722</f>
        <v>-6.9112000000000009</v>
      </c>
    </row>
    <row r="1724" spans="1:1" x14ac:dyDescent="0.25">
      <c r="A1724">
        <f>Sheet2!A1723-Sheet2!G1723</f>
        <v>-14.303199999999997</v>
      </c>
    </row>
    <row r="1725" spans="1:1" x14ac:dyDescent="0.25">
      <c r="A1725">
        <f>Sheet2!A1724-Sheet2!G1724</f>
        <v>-19.455199999999998</v>
      </c>
    </row>
    <row r="1726" spans="1:1" x14ac:dyDescent="0.25">
      <c r="A1726">
        <f>Sheet2!A1725-Sheet2!G1725</f>
        <v>-27.943199999999997</v>
      </c>
    </row>
    <row r="1727" spans="1:1" x14ac:dyDescent="0.25">
      <c r="A1727">
        <f>Sheet2!A1726-Sheet2!G1726</f>
        <v>-34.231199999999994</v>
      </c>
    </row>
    <row r="1728" spans="1:1" x14ac:dyDescent="0.25">
      <c r="A1728">
        <f>Sheet2!A1727-Sheet2!G1727</f>
        <v>-54.119199999999999</v>
      </c>
    </row>
    <row r="1729" spans="1:1" x14ac:dyDescent="0.25">
      <c r="A1729">
        <f>Sheet2!A1728-Sheet2!G1728</f>
        <v>-56.367200000000004</v>
      </c>
    </row>
    <row r="1730" spans="1:1" x14ac:dyDescent="0.25">
      <c r="A1730">
        <f>Sheet2!A1729-Sheet2!G1729</f>
        <v>-58.615199999999994</v>
      </c>
    </row>
    <row r="1731" spans="1:1" x14ac:dyDescent="0.25">
      <c r="A1731">
        <f>Sheet2!A1730-Sheet2!G1730</f>
        <v>-79.97120000000001</v>
      </c>
    </row>
    <row r="1732" spans="1:1" x14ac:dyDescent="0.25">
      <c r="A1732">
        <f>Sheet2!A1731-Sheet2!G1731</f>
        <v>-96.831199999999995</v>
      </c>
    </row>
    <row r="1733" spans="1:1" x14ac:dyDescent="0.25">
      <c r="A1733">
        <f>Sheet2!A1732-Sheet2!G1732</f>
        <v>-96.831199999999995</v>
      </c>
    </row>
    <row r="1734" spans="1:1" x14ac:dyDescent="0.25">
      <c r="A1734">
        <f>Sheet2!A1733-Sheet2!G1733</f>
        <v>-124.50720000000001</v>
      </c>
    </row>
    <row r="1735" spans="1:1" x14ac:dyDescent="0.25">
      <c r="A1735">
        <f>Sheet2!A1734-Sheet2!G1734</f>
        <v>32.661000000000001</v>
      </c>
    </row>
    <row r="1736" spans="1:1" x14ac:dyDescent="0.25">
      <c r="A1736">
        <f>Sheet2!A1735-Sheet2!G1735</f>
        <v>12.061</v>
      </c>
    </row>
    <row r="1737" spans="1:1" x14ac:dyDescent="0.25">
      <c r="A1737">
        <f>Sheet2!A1736-Sheet2!G1736</f>
        <v>-1.4269999999999996</v>
      </c>
    </row>
    <row r="1738" spans="1:1" x14ac:dyDescent="0.25">
      <c r="A1738">
        <f>Sheet2!A1737-Sheet2!G1737</f>
        <v>-7.046999999999997</v>
      </c>
    </row>
    <row r="1739" spans="1:1" x14ac:dyDescent="0.25">
      <c r="A1739">
        <f>Sheet2!A1738-Sheet2!G1738</f>
        <v>-8.1709999999999994</v>
      </c>
    </row>
    <row r="1740" spans="1:1" x14ac:dyDescent="0.25">
      <c r="A1740">
        <f>Sheet2!A1739-Sheet2!G1739</f>
        <v>-40.594999999999992</v>
      </c>
    </row>
    <row r="1741" spans="1:1" x14ac:dyDescent="0.25">
      <c r="A1741">
        <f>Sheet2!A1740-Sheet2!G1740</f>
        <v>-48.622999999999998</v>
      </c>
    </row>
    <row r="1742" spans="1:1" x14ac:dyDescent="0.25">
      <c r="A1742">
        <f>Sheet2!A1741-Sheet2!G1741</f>
        <v>-52.006999999999998</v>
      </c>
    </row>
    <row r="1743" spans="1:1" x14ac:dyDescent="0.25">
      <c r="A1743">
        <f>Sheet2!A1742-Sheet2!G1742</f>
        <v>-62.122999999999998</v>
      </c>
    </row>
    <row r="1744" spans="1:1" x14ac:dyDescent="0.25">
      <c r="A1744">
        <f>Sheet2!A1743-Sheet2!G1743</f>
        <v>-63.246999999999993</v>
      </c>
    </row>
    <row r="1745" spans="1:1" x14ac:dyDescent="0.25">
      <c r="A1745">
        <f>Sheet2!A1744-Sheet2!G1744</f>
        <v>-91.34699999999998</v>
      </c>
    </row>
    <row r="1746" spans="1:1" x14ac:dyDescent="0.25">
      <c r="A1746">
        <f>Sheet2!A1745-Sheet2!G1745</f>
        <v>-123.52759999999999</v>
      </c>
    </row>
    <row r="1747" spans="1:1" x14ac:dyDescent="0.25">
      <c r="A1747">
        <f>Sheet2!A1746-Sheet2!G1746</f>
        <v>-23.286799999999999</v>
      </c>
    </row>
    <row r="1748" spans="1:1" x14ac:dyDescent="0.25">
      <c r="A1748">
        <f>Sheet2!A1747-Sheet2!G1747</f>
        <v>-23.630800000000001</v>
      </c>
    </row>
    <row r="1749" spans="1:1" x14ac:dyDescent="0.25">
      <c r="A1749">
        <f>Sheet2!A1748-Sheet2!G1748</f>
        <v>-32.4788</v>
      </c>
    </row>
    <row r="1750" spans="1:1" x14ac:dyDescent="0.25">
      <c r="A1750">
        <f>Sheet2!A1749-Sheet2!G1749</f>
        <v>-47.646799999999992</v>
      </c>
    </row>
    <row r="1751" spans="1:1" x14ac:dyDescent="0.25">
      <c r="A1751">
        <f>Sheet2!A1750-Sheet2!G1750</f>
        <v>-49.894799999999996</v>
      </c>
    </row>
    <row r="1752" spans="1:1" x14ac:dyDescent="0.25">
      <c r="A1752">
        <f>Sheet2!A1751-Sheet2!G1751</f>
        <v>-64.506799999999998</v>
      </c>
    </row>
    <row r="1753" spans="1:1" x14ac:dyDescent="0.25">
      <c r="A1753">
        <f>Sheet2!A1752-Sheet2!G1752</f>
        <v>-75.746800000000007</v>
      </c>
    </row>
    <row r="1754" spans="1:1" x14ac:dyDescent="0.25">
      <c r="A1754">
        <f>Sheet2!A1753-Sheet2!G1753</f>
        <v>-109.46680000000001</v>
      </c>
    </row>
    <row r="1755" spans="1:1" x14ac:dyDescent="0.25">
      <c r="A1755">
        <f>Sheet2!A1754-Sheet2!G1754</f>
        <v>-128.57480000000001</v>
      </c>
    </row>
    <row r="1756" spans="1:1" x14ac:dyDescent="0.25">
      <c r="A1756">
        <f>Sheet2!A1755-Sheet2!G1755</f>
        <v>-129.0068</v>
      </c>
    </row>
    <row r="1757" spans="1:1" x14ac:dyDescent="0.25">
      <c r="A1757">
        <f>Sheet2!A1756-Sheet2!G1756</f>
        <v>-134.19480000000001</v>
      </c>
    </row>
    <row r="1758" spans="1:1" x14ac:dyDescent="0.25">
      <c r="A1758">
        <f>Sheet2!A1757-Sheet2!G1757</f>
        <v>-136.44280000000001</v>
      </c>
    </row>
    <row r="1759" spans="1:1" x14ac:dyDescent="0.25">
      <c r="A1759">
        <f>Sheet2!A1758-Sheet2!G1758</f>
        <v>35.409199999999998</v>
      </c>
    </row>
    <row r="1760" spans="1:1" x14ac:dyDescent="0.25">
      <c r="A1760">
        <f>Sheet2!A1759-Sheet2!G1759</f>
        <v>34.8172</v>
      </c>
    </row>
    <row r="1761" spans="1:1" x14ac:dyDescent="0.25">
      <c r="A1761">
        <f>Sheet2!A1760-Sheet2!G1760</f>
        <v>21.3292</v>
      </c>
    </row>
    <row r="1762" spans="1:1" x14ac:dyDescent="0.25">
      <c r="A1762">
        <f>Sheet2!A1761-Sheet2!G1761</f>
        <v>19.081200000000003</v>
      </c>
    </row>
    <row r="1763" spans="1:1" x14ac:dyDescent="0.25">
      <c r="A1763">
        <f>Sheet2!A1762-Sheet2!G1762</f>
        <v>17.545200000000001</v>
      </c>
    </row>
    <row r="1764" spans="1:1" x14ac:dyDescent="0.25">
      <c r="A1764">
        <f>Sheet2!A1763-Sheet2!G1763</f>
        <v>9.6772000000000027</v>
      </c>
    </row>
    <row r="1765" spans="1:1" x14ac:dyDescent="0.25">
      <c r="A1765">
        <f>Sheet2!A1764-Sheet2!G1764</f>
        <v>9.6772000000000027</v>
      </c>
    </row>
    <row r="1766" spans="1:1" x14ac:dyDescent="0.25">
      <c r="A1766">
        <f>Sheet2!A1765-Sheet2!G1765</f>
        <v>8.5532000000000004</v>
      </c>
    </row>
    <row r="1767" spans="1:1" x14ac:dyDescent="0.25">
      <c r="A1767">
        <f>Sheet2!A1766-Sheet2!G1766</f>
        <v>5.181200000000004</v>
      </c>
    </row>
    <row r="1768" spans="1:1" x14ac:dyDescent="0.25">
      <c r="A1768">
        <f>Sheet2!A1767-Sheet2!G1767</f>
        <v>4.0572000000000017</v>
      </c>
    </row>
    <row r="1769" spans="1:1" x14ac:dyDescent="0.25">
      <c r="A1769">
        <f>Sheet2!A1768-Sheet2!G1768</f>
        <v>2.9971999999999994</v>
      </c>
    </row>
    <row r="1770" spans="1:1" x14ac:dyDescent="0.25">
      <c r="A1770">
        <f>Sheet2!A1769-Sheet2!G1769</f>
        <v>2.2212000000000032</v>
      </c>
    </row>
    <row r="1771" spans="1:1" x14ac:dyDescent="0.25">
      <c r="A1771">
        <f>Sheet2!A1770-Sheet2!G1770</f>
        <v>-7.2387999999999977</v>
      </c>
    </row>
    <row r="1772" spans="1:1" x14ac:dyDescent="0.25">
      <c r="A1772">
        <f>Sheet2!A1771-Sheet2!G1771</f>
        <v>-7.8947999999999965</v>
      </c>
    </row>
    <row r="1773" spans="1:1" x14ac:dyDescent="0.25">
      <c r="A1773">
        <f>Sheet2!A1772-Sheet2!G1772</f>
        <v>-11.086799999999997</v>
      </c>
    </row>
    <row r="1774" spans="1:1" x14ac:dyDescent="0.25">
      <c r="A1774">
        <f>Sheet2!A1773-Sheet2!G1773</f>
        <v>-15.050799999999995</v>
      </c>
    </row>
    <row r="1775" spans="1:1" x14ac:dyDescent="0.25">
      <c r="A1775">
        <f>Sheet2!A1774-Sheet2!G1774</f>
        <v>-66.358800000000002</v>
      </c>
    </row>
    <row r="1776" spans="1:1" x14ac:dyDescent="0.25">
      <c r="A1776">
        <f>Sheet2!A1775-Sheet2!G1775</f>
        <v>-110.25999999999999</v>
      </c>
    </row>
    <row r="1777" spans="1:1" x14ac:dyDescent="0.25">
      <c r="A1777">
        <f>Sheet2!A1776-Sheet2!G1776</f>
        <v>-9.7203999999999979</v>
      </c>
    </row>
    <row r="1778" spans="1:1" x14ac:dyDescent="0.25">
      <c r="A1778">
        <f>Sheet2!A1777-Sheet2!G1777</f>
        <v>-101.20352</v>
      </c>
    </row>
    <row r="1779" spans="1:1" x14ac:dyDescent="0.25">
      <c r="A1779">
        <f>Sheet2!A1778-Sheet2!G1778</f>
        <v>-154.85719999999998</v>
      </c>
    </row>
    <row r="1780" spans="1:1" x14ac:dyDescent="0.25">
      <c r="A1780">
        <f>Sheet2!A1779-Sheet2!G1779</f>
        <v>-147.16480000000001</v>
      </c>
    </row>
    <row r="1781" spans="1:1" x14ac:dyDescent="0.25">
      <c r="A1781">
        <f>Sheet2!A1780-Sheet2!G1780</f>
        <v>-100.61060000000001</v>
      </c>
    </row>
    <row r="1782" spans="1:1" x14ac:dyDescent="0.25">
      <c r="A1782">
        <f>Sheet2!A1781-Sheet2!G1781</f>
        <v>-118.59459999999999</v>
      </c>
    </row>
    <row r="1783" spans="1:1" x14ac:dyDescent="0.25">
      <c r="A1783">
        <f>Sheet2!A1782-Sheet2!G1782</f>
        <v>-126.46259999999998</v>
      </c>
    </row>
    <row r="1784" spans="1:1" x14ac:dyDescent="0.25">
      <c r="A1784">
        <f>Sheet2!A1783-Sheet2!G1783</f>
        <v>33.601399999999998</v>
      </c>
    </row>
    <row r="1785" spans="1:1" x14ac:dyDescent="0.25">
      <c r="A1785">
        <f>Sheet2!A1784-Sheet2!G1784</f>
        <v>27.981400000000001</v>
      </c>
    </row>
    <row r="1786" spans="1:1" x14ac:dyDescent="0.25">
      <c r="A1786">
        <f>Sheet2!A1785-Sheet2!G1785</f>
        <v>27.357400000000002</v>
      </c>
    </row>
    <row r="1787" spans="1:1" x14ac:dyDescent="0.25">
      <c r="A1787">
        <f>Sheet2!A1786-Sheet2!G1786</f>
        <v>18.9894</v>
      </c>
    </row>
    <row r="1788" spans="1:1" x14ac:dyDescent="0.25">
      <c r="A1788">
        <f>Sheet2!A1787-Sheet2!G1787</f>
        <v>18.9894</v>
      </c>
    </row>
    <row r="1789" spans="1:1" x14ac:dyDescent="0.25">
      <c r="A1789">
        <f>Sheet2!A1788-Sheet2!G1788</f>
        <v>8.4174000000000007</v>
      </c>
    </row>
    <row r="1790" spans="1:1" x14ac:dyDescent="0.25">
      <c r="A1790">
        <f>Sheet2!A1789-Sheet2!G1789</f>
        <v>2.7974000000000032</v>
      </c>
    </row>
    <row r="1791" spans="1:1" x14ac:dyDescent="0.25">
      <c r="A1791">
        <f>Sheet2!A1790-Sheet2!G1790</f>
        <v>-0.1186000000000007</v>
      </c>
    </row>
    <row r="1792" spans="1:1" x14ac:dyDescent="0.25">
      <c r="A1792">
        <f>Sheet2!A1791-Sheet2!G1791</f>
        <v>-2.8226000000000013</v>
      </c>
    </row>
    <row r="1793" spans="1:1" x14ac:dyDescent="0.25">
      <c r="A1793">
        <f>Sheet2!A1792-Sheet2!G1792</f>
        <v>-5.0705999999999989</v>
      </c>
    </row>
    <row r="1794" spans="1:1" x14ac:dyDescent="0.25">
      <c r="A1794">
        <f>Sheet2!A1793-Sheet2!G1793</f>
        <v>-14.418599999999998</v>
      </c>
    </row>
    <row r="1795" spans="1:1" x14ac:dyDescent="0.25">
      <c r="A1795">
        <f>Sheet2!A1794-Sheet2!G1794</f>
        <v>-21.930599999999998</v>
      </c>
    </row>
    <row r="1796" spans="1:1" x14ac:dyDescent="0.25">
      <c r="A1796">
        <f>Sheet2!A1795-Sheet2!G1795</f>
        <v>-25.302600000000005</v>
      </c>
    </row>
    <row r="1797" spans="1:1" x14ac:dyDescent="0.25">
      <c r="A1797">
        <f>Sheet2!A1796-Sheet2!G1796</f>
        <v>-28.218600000000002</v>
      </c>
    </row>
    <row r="1798" spans="1:1" x14ac:dyDescent="0.25">
      <c r="A1798">
        <f>Sheet2!A1797-Sheet2!G1797</f>
        <v>-30.466599999999993</v>
      </c>
    </row>
    <row r="1799" spans="1:1" x14ac:dyDescent="0.25">
      <c r="A1799">
        <f>Sheet2!A1798-Sheet2!G1798</f>
        <v>-43.2866</v>
      </c>
    </row>
    <row r="1800" spans="1:1" x14ac:dyDescent="0.25">
      <c r="A1800">
        <f>Sheet2!A1799-Sheet2!G1799</f>
        <v>-88.97059999999999</v>
      </c>
    </row>
    <row r="1801" spans="1:1" x14ac:dyDescent="0.25">
      <c r="A1801">
        <f>Sheet2!A1800-Sheet2!G1800</f>
        <v>-118.8442</v>
      </c>
    </row>
    <row r="1802" spans="1:1" x14ac:dyDescent="0.25">
      <c r="A1802">
        <f>Sheet2!A1801-Sheet2!G1801</f>
        <v>-98.362599999999986</v>
      </c>
    </row>
    <row r="1803" spans="1:1" x14ac:dyDescent="0.25">
      <c r="A1803">
        <f>Sheet2!A1802-Sheet2!G1802</f>
        <v>-46.309200000000004</v>
      </c>
    </row>
    <row r="1804" spans="1:1" x14ac:dyDescent="0.25">
      <c r="A1804">
        <f>Sheet2!A1803-Sheet2!G1803</f>
        <v>-81.44919999999999</v>
      </c>
    </row>
    <row r="1805" spans="1:1" x14ac:dyDescent="0.25">
      <c r="A1805">
        <f>Sheet2!A1804-Sheet2!G1804</f>
        <v>16.87</v>
      </c>
    </row>
    <row r="1806" spans="1:1" x14ac:dyDescent="0.25">
      <c r="A1806">
        <f>Sheet2!A1805-Sheet2!G1805</f>
        <v>-13.698399999999999</v>
      </c>
    </row>
    <row r="1807" spans="1:1" x14ac:dyDescent="0.25">
      <c r="A1807">
        <f>Sheet2!A1806-Sheet2!G1806</f>
        <v>-28.810399999999994</v>
      </c>
    </row>
    <row r="1808" spans="1:1" x14ac:dyDescent="0.25">
      <c r="A1808">
        <f>Sheet2!A1807-Sheet2!G1807</f>
        <v>35.001600000000003</v>
      </c>
    </row>
    <row r="1809" spans="1:1" x14ac:dyDescent="0.25">
      <c r="A1809">
        <f>Sheet2!A1808-Sheet2!G1808</f>
        <v>26.265599999999999</v>
      </c>
    </row>
    <row r="1810" spans="1:1" x14ac:dyDescent="0.25">
      <c r="A1810">
        <f>Sheet2!A1809-Sheet2!G1809</f>
        <v>16.1496</v>
      </c>
    </row>
    <row r="1811" spans="1:1" x14ac:dyDescent="0.25">
      <c r="A1811">
        <f>Sheet2!A1810-Sheet2!G1810</f>
        <v>12.153600000000001</v>
      </c>
    </row>
    <row r="1812" spans="1:1" x14ac:dyDescent="0.25">
      <c r="A1812">
        <f>Sheet2!A1811-Sheet2!G1811</f>
        <v>9.9055999999999997</v>
      </c>
    </row>
    <row r="1813" spans="1:1" x14ac:dyDescent="0.25">
      <c r="A1813">
        <f>Sheet2!A1812-Sheet2!G1812</f>
        <v>4.9296000000000006</v>
      </c>
    </row>
    <row r="1814" spans="1:1" x14ac:dyDescent="0.25">
      <c r="A1814">
        <f>Sheet2!A1813-Sheet2!G1813</f>
        <v>-4.7064000000000021</v>
      </c>
    </row>
    <row r="1815" spans="1:1" x14ac:dyDescent="0.25">
      <c r="A1815">
        <f>Sheet2!A1814-Sheet2!G1814</f>
        <v>-12.574399999999997</v>
      </c>
    </row>
    <row r="1816" spans="1:1" x14ac:dyDescent="0.25">
      <c r="A1816">
        <f>Sheet2!A1815-Sheet2!G1815</f>
        <v>-19.818399999999997</v>
      </c>
    </row>
    <row r="1817" spans="1:1" x14ac:dyDescent="0.25">
      <c r="A1817">
        <f>Sheet2!A1816-Sheet2!G1816</f>
        <v>-19.818399999999997</v>
      </c>
    </row>
    <row r="1818" spans="1:1" x14ac:dyDescent="0.25">
      <c r="A1818">
        <f>Sheet2!A1817-Sheet2!G1817</f>
        <v>-21.566400000000002</v>
      </c>
    </row>
    <row r="1819" spans="1:1" x14ac:dyDescent="0.25">
      <c r="A1819">
        <f>Sheet2!A1818-Sheet2!G1818</f>
        <v>-75.474400000000003</v>
      </c>
    </row>
    <row r="1820" spans="1:1" x14ac:dyDescent="0.25">
      <c r="A1820">
        <f>Sheet2!A1819-Sheet2!G1819</f>
        <v>-76.502399999999994</v>
      </c>
    </row>
    <row r="1821" spans="1:1" x14ac:dyDescent="0.25">
      <c r="A1821">
        <f>Sheet2!A1820-Sheet2!G1820</f>
        <v>0.91360000000000241</v>
      </c>
    </row>
    <row r="1822" spans="1:1" x14ac:dyDescent="0.25">
      <c r="A1822">
        <f>Sheet2!A1821-Sheet2!G1821</f>
        <v>-26.562400000000004</v>
      </c>
    </row>
    <row r="1823" spans="1:1" x14ac:dyDescent="0.25">
      <c r="A1823">
        <f>Sheet2!A1822-Sheet2!G1822</f>
        <v>-36.678400000000003</v>
      </c>
    </row>
    <row r="1824" spans="1:1" x14ac:dyDescent="0.25">
      <c r="A1824">
        <f>Sheet2!A1823-Sheet2!G1823</f>
        <v>-40.8504</v>
      </c>
    </row>
    <row r="1825" spans="1:1" x14ac:dyDescent="0.25">
      <c r="A1825">
        <f>Sheet2!A1824-Sheet2!G1824</f>
        <v>-42.298399999999994</v>
      </c>
    </row>
    <row r="1826" spans="1:1" x14ac:dyDescent="0.25">
      <c r="A1826">
        <f>Sheet2!A1825-Sheet2!G1825</f>
        <v>-65.9024</v>
      </c>
    </row>
    <row r="1827" spans="1:1" x14ac:dyDescent="0.25">
      <c r="A1827">
        <f>Sheet2!A1826-Sheet2!G1826</f>
        <v>-74.89439999999999</v>
      </c>
    </row>
    <row r="1828" spans="1:1" x14ac:dyDescent="0.25">
      <c r="A1828">
        <f>Sheet2!A1827-Sheet2!G1827</f>
        <v>-127.72239999999999</v>
      </c>
    </row>
    <row r="1829" spans="1:1" x14ac:dyDescent="0.25">
      <c r="A1829">
        <f>Sheet2!A1828-Sheet2!G1828</f>
        <v>-29.526199999999996</v>
      </c>
    </row>
    <row r="1830" spans="1:1" x14ac:dyDescent="0.25">
      <c r="A1830">
        <f>Sheet2!A1829-Sheet2!G1829</f>
        <v>35.665800000000004</v>
      </c>
    </row>
    <row r="1831" spans="1:1" x14ac:dyDescent="0.25">
      <c r="A1831">
        <f>Sheet2!A1830-Sheet2!G1830</f>
        <v>32.069800000000001</v>
      </c>
    </row>
    <row r="1832" spans="1:1" x14ac:dyDescent="0.25">
      <c r="A1832">
        <f>Sheet2!A1831-Sheet2!G1831</f>
        <v>27.797800000000002</v>
      </c>
    </row>
    <row r="1833" spans="1:1" x14ac:dyDescent="0.25">
      <c r="A1833">
        <f>Sheet2!A1832-Sheet2!G1832</f>
        <v>21.633800000000001</v>
      </c>
    </row>
    <row r="1834" spans="1:1" x14ac:dyDescent="0.25">
      <c r="A1834">
        <f>Sheet2!A1833-Sheet2!G1833</f>
        <v>19.3858</v>
      </c>
    </row>
    <row r="1835" spans="1:1" x14ac:dyDescent="0.25">
      <c r="A1835">
        <f>Sheet2!A1834-Sheet2!G1834</f>
        <v>7.5778000000000034</v>
      </c>
    </row>
    <row r="1836" spans="1:1" x14ac:dyDescent="0.25">
      <c r="A1836">
        <f>Sheet2!A1835-Sheet2!G1835</f>
        <v>5.3177999999999983</v>
      </c>
    </row>
    <row r="1837" spans="1:1" x14ac:dyDescent="0.25">
      <c r="A1837">
        <f>Sheet2!A1836-Sheet2!G1836</f>
        <v>5.3177999999999983</v>
      </c>
    </row>
    <row r="1838" spans="1:1" x14ac:dyDescent="0.25">
      <c r="A1838">
        <f>Sheet2!A1837-Sheet2!G1837</f>
        <v>0.82180000000000319</v>
      </c>
    </row>
    <row r="1839" spans="1:1" x14ac:dyDescent="0.25">
      <c r="A1839">
        <f>Sheet2!A1838-Sheet2!G1838</f>
        <v>0.82180000000000319</v>
      </c>
    </row>
    <row r="1840" spans="1:1" x14ac:dyDescent="0.25">
      <c r="A1840">
        <f>Sheet2!A1839-Sheet2!G1839</f>
        <v>-0.30219999999999914</v>
      </c>
    </row>
    <row r="1841" spans="1:1" x14ac:dyDescent="0.25">
      <c r="A1841">
        <f>Sheet2!A1840-Sheet2!G1840</f>
        <v>-5.3421999999999983</v>
      </c>
    </row>
    <row r="1842" spans="1:1" x14ac:dyDescent="0.25">
      <c r="A1842">
        <f>Sheet2!A1841-Sheet2!G1841</f>
        <v>-8.1702000000000012</v>
      </c>
    </row>
    <row r="1843" spans="1:1" x14ac:dyDescent="0.25">
      <c r="A1843">
        <f>Sheet2!A1842-Sheet2!G1842</f>
        <v>-14.334199999999996</v>
      </c>
    </row>
    <row r="1844" spans="1:1" x14ac:dyDescent="0.25">
      <c r="A1844">
        <f>Sheet2!A1843-Sheet2!G1843</f>
        <v>-24.450200000000002</v>
      </c>
    </row>
    <row r="1845" spans="1:1" x14ac:dyDescent="0.25">
      <c r="A1845">
        <f>Sheet2!A1844-Sheet2!G1844</f>
        <v>-33.442199999999993</v>
      </c>
    </row>
    <row r="1846" spans="1:1" x14ac:dyDescent="0.25">
      <c r="A1846">
        <f>Sheet2!A1845-Sheet2!G1845</f>
        <v>-43.558199999999992</v>
      </c>
    </row>
    <row r="1847" spans="1:1" x14ac:dyDescent="0.25">
      <c r="A1847">
        <f>Sheet2!A1846-Sheet2!G1846</f>
        <v>-68.286200000000008</v>
      </c>
    </row>
    <row r="1848" spans="1:1" x14ac:dyDescent="0.25">
      <c r="A1848">
        <f>Sheet2!A1847-Sheet2!G1847</f>
        <v>-69.410200000000003</v>
      </c>
    </row>
    <row r="1849" spans="1:1" x14ac:dyDescent="0.25">
      <c r="A1849">
        <f>Sheet2!A1848-Sheet2!G1848</f>
        <v>-86.270199999999988</v>
      </c>
    </row>
    <row r="1850" spans="1:1" x14ac:dyDescent="0.25">
      <c r="A1850">
        <f>Sheet2!A1849-Sheet2!G1849</f>
        <v>-109.8742</v>
      </c>
    </row>
    <row r="1851" spans="1:1" x14ac:dyDescent="0.25">
      <c r="A1851">
        <f>Sheet2!A1850-Sheet2!G1850</f>
        <v>-113.24619999999999</v>
      </c>
    </row>
    <row r="1852" spans="1:1" x14ac:dyDescent="0.25">
      <c r="A1852">
        <f>Sheet2!A1851-Sheet2!G1851</f>
        <v>-114.26219999999998</v>
      </c>
    </row>
    <row r="1853" spans="1:1" x14ac:dyDescent="0.25">
      <c r="A1853">
        <f>Sheet2!A1852-Sheet2!G1852</f>
        <v>-119.99019999999999</v>
      </c>
    </row>
    <row r="1854" spans="1:1" x14ac:dyDescent="0.25">
      <c r="A1854">
        <f>Sheet2!A1853-Sheet2!G1853</f>
        <v>-127.85819999999998</v>
      </c>
    </row>
    <row r="1855" spans="1:1" x14ac:dyDescent="0.25">
      <c r="A1855">
        <f>Sheet2!A1854-Sheet2!G1854</f>
        <v>10.882720000000003</v>
      </c>
    </row>
    <row r="1856" spans="1:1" x14ac:dyDescent="0.25">
      <c r="A1856">
        <f>Sheet2!A1855-Sheet2!G1855</f>
        <v>-557.00268800000003</v>
      </c>
    </row>
    <row r="1857" spans="1:1" x14ac:dyDescent="0.25">
      <c r="A1857">
        <f>Sheet2!A1856-Sheet2!G1856</f>
        <v>3.0260000000000034</v>
      </c>
    </row>
    <row r="1858" spans="1:1" x14ac:dyDescent="0.25">
      <c r="A1858">
        <f>Sheet2!A1857-Sheet2!G1857</f>
        <v>-53.809999999999995</v>
      </c>
    </row>
    <row r="1859" spans="1:1" x14ac:dyDescent="0.25">
      <c r="A1859">
        <f>Sheet2!A1858-Sheet2!G1858</f>
        <v>-57.181999999999995</v>
      </c>
    </row>
    <row r="1860" spans="1:1" x14ac:dyDescent="0.25">
      <c r="A1860">
        <f>Sheet2!A1859-Sheet2!G1859</f>
        <v>-66.174000000000007</v>
      </c>
    </row>
    <row r="1861" spans="1:1" x14ac:dyDescent="0.25">
      <c r="A1861">
        <f>Sheet2!A1860-Sheet2!G1860</f>
        <v>-74.042000000000002</v>
      </c>
    </row>
    <row r="1862" spans="1:1" x14ac:dyDescent="0.25">
      <c r="A1862">
        <f>Sheet2!A1861-Sheet2!G1861</f>
        <v>-79.662000000000006</v>
      </c>
    </row>
    <row r="1863" spans="1:1" x14ac:dyDescent="0.25">
      <c r="A1863">
        <f>Sheet2!A1862-Sheet2!G1862</f>
        <v>-81.91</v>
      </c>
    </row>
    <row r="1864" spans="1:1" x14ac:dyDescent="0.25">
      <c r="A1864">
        <f>Sheet2!A1863-Sheet2!G1863</f>
        <v>-88.653999999999996</v>
      </c>
    </row>
    <row r="1865" spans="1:1" x14ac:dyDescent="0.25">
      <c r="A1865">
        <f>Sheet2!A1864-Sheet2!G1864</f>
        <v>-90.438000000000017</v>
      </c>
    </row>
    <row r="1866" spans="1:1" x14ac:dyDescent="0.25">
      <c r="A1866">
        <f>Sheet2!A1865-Sheet2!G1865</f>
        <v>39.481999999999999</v>
      </c>
    </row>
    <row r="1867" spans="1:1" x14ac:dyDescent="0.25">
      <c r="A1867">
        <f>Sheet2!A1866-Sheet2!G1866</f>
        <v>38.358000000000004</v>
      </c>
    </row>
    <row r="1868" spans="1:1" x14ac:dyDescent="0.25">
      <c r="A1868">
        <f>Sheet2!A1867-Sheet2!G1867</f>
        <v>37.234000000000002</v>
      </c>
    </row>
    <row r="1869" spans="1:1" x14ac:dyDescent="0.25">
      <c r="A1869">
        <f>Sheet2!A1868-Sheet2!G1868</f>
        <v>36.182000000000002</v>
      </c>
    </row>
    <row r="1870" spans="1:1" x14ac:dyDescent="0.25">
      <c r="A1870">
        <f>Sheet2!A1869-Sheet2!G1869</f>
        <v>33.862000000000002</v>
      </c>
    </row>
    <row r="1871" spans="1:1" x14ac:dyDescent="0.25">
      <c r="A1871">
        <f>Sheet2!A1870-Sheet2!G1870</f>
        <v>32.738</v>
      </c>
    </row>
    <row r="1872" spans="1:1" x14ac:dyDescent="0.25">
      <c r="A1872">
        <f>Sheet2!A1871-Sheet2!G1871</f>
        <v>28.830000000000002</v>
      </c>
    </row>
    <row r="1873" spans="1:1" x14ac:dyDescent="0.25">
      <c r="A1873">
        <f>Sheet2!A1872-Sheet2!G1872</f>
        <v>11.474</v>
      </c>
    </row>
    <row r="1874" spans="1:1" x14ac:dyDescent="0.25">
      <c r="A1874">
        <f>Sheet2!A1873-Sheet2!G1873</f>
        <v>10.846</v>
      </c>
    </row>
    <row r="1875" spans="1:1" x14ac:dyDescent="0.25">
      <c r="A1875">
        <f>Sheet2!A1874-Sheet2!G1874</f>
        <v>8.2180000000000035</v>
      </c>
    </row>
    <row r="1876" spans="1:1" x14ac:dyDescent="0.25">
      <c r="A1876">
        <f>Sheet2!A1875-Sheet2!G1875</f>
        <v>1.7379999999999995</v>
      </c>
    </row>
    <row r="1877" spans="1:1" x14ac:dyDescent="0.25">
      <c r="A1877">
        <f>Sheet2!A1876-Sheet2!G1876</f>
        <v>0.14200000000000301</v>
      </c>
    </row>
    <row r="1878" spans="1:1" x14ac:dyDescent="0.25">
      <c r="A1878">
        <f>Sheet2!A1877-Sheet2!G1877</f>
        <v>-5.4780000000000015</v>
      </c>
    </row>
    <row r="1879" spans="1:1" x14ac:dyDescent="0.25">
      <c r="A1879">
        <f>Sheet2!A1878-Sheet2!G1878</f>
        <v>-6.0139999999999958</v>
      </c>
    </row>
    <row r="1880" spans="1:1" x14ac:dyDescent="0.25">
      <c r="A1880">
        <f>Sheet2!A1879-Sheet2!G1879</f>
        <v>-16.130000000000003</v>
      </c>
    </row>
    <row r="1881" spans="1:1" x14ac:dyDescent="0.25">
      <c r="A1881">
        <f>Sheet2!A1880-Sheet2!G1880</f>
        <v>-16.753999999999998</v>
      </c>
    </row>
    <row r="1882" spans="1:1" x14ac:dyDescent="0.25">
      <c r="A1882">
        <f>Sheet2!A1881-Sheet2!G1881</f>
        <v>-35.345999999999997</v>
      </c>
    </row>
    <row r="1883" spans="1:1" x14ac:dyDescent="0.25">
      <c r="A1883">
        <f>Sheet2!A1882-Sheet2!G1882</f>
        <v>-47.077999999999996</v>
      </c>
    </row>
    <row r="1884" spans="1:1" x14ac:dyDescent="0.25">
      <c r="A1884">
        <f>Sheet2!A1883-Sheet2!G1883</f>
        <v>-66.677999999999997</v>
      </c>
    </row>
    <row r="1885" spans="1:1" x14ac:dyDescent="0.25">
      <c r="A1885">
        <f>Sheet2!A1884-Sheet2!G1884</f>
        <v>-86.901999999999987</v>
      </c>
    </row>
    <row r="1886" spans="1:1" x14ac:dyDescent="0.25">
      <c r="A1886">
        <f>Sheet2!A1885-Sheet2!G1885</f>
        <v>12.258000000000003</v>
      </c>
    </row>
    <row r="1887" spans="1:1" x14ac:dyDescent="0.25">
      <c r="A1887">
        <f>Sheet2!A1886-Sheet2!G1886</f>
        <v>-1.4579999999999984</v>
      </c>
    </row>
    <row r="1888" spans="1:1" x14ac:dyDescent="0.25">
      <c r="A1888">
        <f>Sheet2!A1887-Sheet2!G1887</f>
        <v>-197.1712</v>
      </c>
    </row>
    <row r="1889" spans="1:1" x14ac:dyDescent="0.25">
      <c r="A1889">
        <f>Sheet2!A1888-Sheet2!G1888</f>
        <v>-94.40979999999999</v>
      </c>
    </row>
    <row r="1890" spans="1:1" x14ac:dyDescent="0.25">
      <c r="A1890">
        <f>Sheet2!A1889-Sheet2!G1889</f>
        <v>-121.38579999999999</v>
      </c>
    </row>
    <row r="1891" spans="1:1" x14ac:dyDescent="0.25">
      <c r="A1891">
        <f>Sheet2!A1890-Sheet2!G1890</f>
        <v>-130.37779999999998</v>
      </c>
    </row>
    <row r="1892" spans="1:1" x14ac:dyDescent="0.25">
      <c r="A1892">
        <f>Sheet2!A1891-Sheet2!G1891</f>
        <v>-37.541800000000002</v>
      </c>
    </row>
    <row r="1893" spans="1:1" x14ac:dyDescent="0.25">
      <c r="A1893">
        <f>Sheet2!A1892-Sheet2!G1892</f>
        <v>37.730200000000004</v>
      </c>
    </row>
    <row r="1894" spans="1:1" x14ac:dyDescent="0.25">
      <c r="A1894">
        <f>Sheet2!A1893-Sheet2!G1893</f>
        <v>34.850200000000001</v>
      </c>
    </row>
    <row r="1895" spans="1:1" x14ac:dyDescent="0.25">
      <c r="A1895">
        <f>Sheet2!A1894-Sheet2!G1894</f>
        <v>11.8782</v>
      </c>
    </row>
    <row r="1896" spans="1:1" x14ac:dyDescent="0.25">
      <c r="A1896">
        <f>Sheet2!A1895-Sheet2!G1895</f>
        <v>5.1341999999999999</v>
      </c>
    </row>
    <row r="1897" spans="1:1" x14ac:dyDescent="0.25">
      <c r="A1897">
        <f>Sheet2!A1896-Sheet2!G1896</f>
        <v>-9.2738000000000014</v>
      </c>
    </row>
    <row r="1898" spans="1:1" x14ac:dyDescent="0.25">
      <c r="A1898">
        <f>Sheet2!A1897-Sheet2!G1897</f>
        <v>-34.837799999999994</v>
      </c>
    </row>
    <row r="1899" spans="1:1" x14ac:dyDescent="0.25">
      <c r="A1899">
        <f>Sheet2!A1898-Sheet2!G1898</f>
        <v>-40.457799999999999</v>
      </c>
    </row>
    <row r="1900" spans="1:1" x14ac:dyDescent="0.25">
      <c r="A1900">
        <f>Sheet2!A1899-Sheet2!G1899</f>
        <v>-48.629799999999996</v>
      </c>
    </row>
    <row r="1901" spans="1:1" x14ac:dyDescent="0.25">
      <c r="A1901">
        <f>Sheet2!A1900-Sheet2!G1900</f>
        <v>-52.821800000000003</v>
      </c>
    </row>
    <row r="1902" spans="1:1" x14ac:dyDescent="0.25">
      <c r="A1902">
        <f>Sheet2!A1901-Sheet2!G1901</f>
        <v>-53.945799999999998</v>
      </c>
    </row>
    <row r="1903" spans="1:1" x14ac:dyDescent="0.25">
      <c r="A1903">
        <f>Sheet2!A1902-Sheet2!G1902</f>
        <v>-56.193800000000003</v>
      </c>
    </row>
    <row r="1904" spans="1:1" x14ac:dyDescent="0.25">
      <c r="A1904">
        <f>Sheet2!A1903-Sheet2!G1903</f>
        <v>-64.061800000000005</v>
      </c>
    </row>
    <row r="1905" spans="1:1" x14ac:dyDescent="0.25">
      <c r="A1905">
        <f>Sheet2!A1904-Sheet2!G1904</f>
        <v>-64.977800000000002</v>
      </c>
    </row>
    <row r="1906" spans="1:1" x14ac:dyDescent="0.25">
      <c r="A1906">
        <f>Sheet2!A1905-Sheet2!G1905</f>
        <v>-73.053799999999995</v>
      </c>
    </row>
    <row r="1907" spans="1:1" x14ac:dyDescent="0.25">
      <c r="A1907">
        <f>Sheet2!A1906-Sheet2!G1906</f>
        <v>-93.285799999999995</v>
      </c>
    </row>
    <row r="1908" spans="1:1" x14ac:dyDescent="0.25">
      <c r="A1908">
        <f>Sheet2!A1907-Sheet2!G1907</f>
        <v>-4.0521600000000007</v>
      </c>
    </row>
    <row r="1909" spans="1:1" x14ac:dyDescent="0.25">
      <c r="A1909">
        <f>Sheet2!A1908-Sheet2!G1908</f>
        <v>-4.0921600000000069</v>
      </c>
    </row>
    <row r="1910" spans="1:1" x14ac:dyDescent="0.25">
      <c r="A1910">
        <f>Sheet2!A1909-Sheet2!G1909</f>
        <v>-26.77216</v>
      </c>
    </row>
    <row r="1911" spans="1:1" x14ac:dyDescent="0.25">
      <c r="A1911">
        <f>Sheet2!A1910-Sheet2!G1910</f>
        <v>-129.82816000000003</v>
      </c>
    </row>
    <row r="1912" spans="1:1" x14ac:dyDescent="0.25">
      <c r="A1912">
        <f>Sheet2!A1911-Sheet2!G1911</f>
        <v>-108.91640000000001</v>
      </c>
    </row>
    <row r="1913" spans="1:1" x14ac:dyDescent="0.25">
      <c r="A1913">
        <f>Sheet2!A1912-Sheet2!G1912</f>
        <v>36.462400000000002</v>
      </c>
    </row>
    <row r="1914" spans="1:1" x14ac:dyDescent="0.25">
      <c r="A1914">
        <f>Sheet2!A1913-Sheet2!G1913</f>
        <v>33.590400000000002</v>
      </c>
    </row>
    <row r="1915" spans="1:1" x14ac:dyDescent="0.25">
      <c r="A1915">
        <f>Sheet2!A1914-Sheet2!G1914</f>
        <v>30.218400000000003</v>
      </c>
    </row>
    <row r="1916" spans="1:1" x14ac:dyDescent="0.25">
      <c r="A1916">
        <f>Sheet2!A1915-Sheet2!G1915</f>
        <v>24.150400000000001</v>
      </c>
    </row>
    <row r="1917" spans="1:1" x14ac:dyDescent="0.25">
      <c r="A1917">
        <f>Sheet2!A1916-Sheet2!G1916</f>
        <v>22.802400000000002</v>
      </c>
    </row>
    <row r="1918" spans="1:1" x14ac:dyDescent="0.25">
      <c r="A1918">
        <f>Sheet2!A1917-Sheet2!G1917</f>
        <v>11.7864</v>
      </c>
    </row>
    <row r="1919" spans="1:1" x14ac:dyDescent="0.25">
      <c r="A1919">
        <f>Sheet2!A1918-Sheet2!G1918</f>
        <v>10.662400000000002</v>
      </c>
    </row>
    <row r="1920" spans="1:1" x14ac:dyDescent="0.25">
      <c r="A1920">
        <f>Sheet2!A1919-Sheet2!G1919</f>
        <v>7.7903999999999982</v>
      </c>
    </row>
    <row r="1921" spans="1:1" x14ac:dyDescent="0.25">
      <c r="A1921">
        <f>Sheet2!A1920-Sheet2!G1920</f>
        <v>1.6704000000000008</v>
      </c>
    </row>
    <row r="1922" spans="1:1" x14ac:dyDescent="0.25">
      <c r="A1922">
        <f>Sheet2!A1921-Sheet2!G1921</f>
        <v>-4.6935999999999964</v>
      </c>
    </row>
    <row r="1923" spans="1:1" x14ac:dyDescent="0.25">
      <c r="A1923">
        <f>Sheet2!A1922-Sheet2!G1922</f>
        <v>-12.941600000000001</v>
      </c>
    </row>
    <row r="1924" spans="1:1" x14ac:dyDescent="0.25">
      <c r="A1924">
        <f>Sheet2!A1923-Sheet2!G1923</f>
        <v>-13.541600000000003</v>
      </c>
    </row>
    <row r="1925" spans="1:1" x14ac:dyDescent="0.25">
      <c r="A1925">
        <f>Sheet2!A1924-Sheet2!G1924</f>
        <v>-14.065599999999996</v>
      </c>
    </row>
    <row r="1926" spans="1:1" x14ac:dyDescent="0.25">
      <c r="A1926">
        <f>Sheet2!A1925-Sheet2!G1925</f>
        <v>-20.809599999999996</v>
      </c>
    </row>
    <row r="1927" spans="1:1" x14ac:dyDescent="0.25">
      <c r="A1927">
        <f>Sheet2!A1926-Sheet2!G1926</f>
        <v>-25.305600000000005</v>
      </c>
    </row>
    <row r="1928" spans="1:1" x14ac:dyDescent="0.25">
      <c r="A1928">
        <f>Sheet2!A1927-Sheet2!G1927</f>
        <v>-29.801600000000001</v>
      </c>
    </row>
    <row r="1929" spans="1:1" x14ac:dyDescent="0.25">
      <c r="A1929">
        <f>Sheet2!A1928-Sheet2!G1928</f>
        <v>-41.717599999999997</v>
      </c>
    </row>
    <row r="1930" spans="1:1" x14ac:dyDescent="0.25">
      <c r="A1930">
        <f>Sheet2!A1929-Sheet2!G1929</f>
        <v>-63.073600000000006</v>
      </c>
    </row>
    <row r="1931" spans="1:1" x14ac:dyDescent="0.25">
      <c r="A1931">
        <f>Sheet2!A1930-Sheet2!G1930</f>
        <v>-64.197599999999994</v>
      </c>
    </row>
    <row r="1932" spans="1:1" x14ac:dyDescent="0.25">
      <c r="A1932">
        <f>Sheet2!A1931-Sheet2!G1931</f>
        <v>-67.569600000000008</v>
      </c>
    </row>
    <row r="1933" spans="1:1" x14ac:dyDescent="0.25">
      <c r="A1933">
        <f>Sheet2!A1932-Sheet2!G1932</f>
        <v>-77.685599999999994</v>
      </c>
    </row>
    <row r="1934" spans="1:1" x14ac:dyDescent="0.25">
      <c r="A1934">
        <f>Sheet2!A1933-Sheet2!G1933</f>
        <v>-95.669600000000003</v>
      </c>
    </row>
    <row r="1935" spans="1:1" x14ac:dyDescent="0.25">
      <c r="A1935">
        <f>Sheet2!A1934-Sheet2!G1934</f>
        <v>-97.917599999999993</v>
      </c>
    </row>
    <row r="1936" spans="1:1" x14ac:dyDescent="0.25">
      <c r="A1936">
        <f>Sheet2!A1935-Sheet2!G1935</f>
        <v>-99.041600000000017</v>
      </c>
    </row>
    <row r="1937" spans="1:1" x14ac:dyDescent="0.25">
      <c r="A1937">
        <f>Sheet2!A1936-Sheet2!G1936</f>
        <v>-130.5136</v>
      </c>
    </row>
    <row r="1938" spans="1:1" x14ac:dyDescent="0.25">
      <c r="A1938">
        <f>Sheet2!A1937-Sheet2!G1937</f>
        <v>-143.1216</v>
      </c>
    </row>
    <row r="1939" spans="1:1" x14ac:dyDescent="0.25">
      <c r="A1939">
        <f>Sheet2!A1938-Sheet2!G1938</f>
        <v>-102.74704</v>
      </c>
    </row>
    <row r="1940" spans="1:1" x14ac:dyDescent="0.25">
      <c r="A1940">
        <f>Sheet2!A1939-Sheet2!G1939</f>
        <v>-30.999040000000001</v>
      </c>
    </row>
    <row r="1941" spans="1:1" x14ac:dyDescent="0.25">
      <c r="A1941">
        <f>Sheet2!A1940-Sheet2!G1940</f>
        <v>-24.993400000000001</v>
      </c>
    </row>
    <row r="1942" spans="1:1" x14ac:dyDescent="0.25">
      <c r="A1942">
        <f>Sheet2!A1941-Sheet2!G1941</f>
        <v>-38.481400000000001</v>
      </c>
    </row>
    <row r="1943" spans="1:1" x14ac:dyDescent="0.25">
      <c r="A1943">
        <f>Sheet2!A1942-Sheet2!G1942</f>
        <v>-48.5974</v>
      </c>
    </row>
    <row r="1944" spans="1:1" x14ac:dyDescent="0.25">
      <c r="A1944">
        <f>Sheet2!A1943-Sheet2!G1943</f>
        <v>-48.5974</v>
      </c>
    </row>
    <row r="1945" spans="1:1" x14ac:dyDescent="0.25">
      <c r="A1945">
        <f>Sheet2!A1944-Sheet2!G1944</f>
        <v>-90.185399999999987</v>
      </c>
    </row>
    <row r="1946" spans="1:1" x14ac:dyDescent="0.25">
      <c r="A1946">
        <f>Sheet2!A1945-Sheet2!G1945</f>
        <v>-91.773399999999981</v>
      </c>
    </row>
    <row r="1947" spans="1:1" x14ac:dyDescent="0.25">
      <c r="A1947">
        <f>Sheet2!A1946-Sheet2!G1946</f>
        <v>-96.929399999999987</v>
      </c>
    </row>
    <row r="1948" spans="1:1" x14ac:dyDescent="0.25">
      <c r="A1948">
        <f>Sheet2!A1947-Sheet2!G1947</f>
        <v>-107.0454</v>
      </c>
    </row>
    <row r="1949" spans="1:1" x14ac:dyDescent="0.25">
      <c r="A1949">
        <f>Sheet2!A1948-Sheet2!G1948</f>
        <v>-114.9134</v>
      </c>
    </row>
    <row r="1950" spans="1:1" x14ac:dyDescent="0.25">
      <c r="A1950">
        <f>Sheet2!A1949-Sheet2!G1949</f>
        <v>-121.6574</v>
      </c>
    </row>
    <row r="1951" spans="1:1" x14ac:dyDescent="0.25">
      <c r="A1951">
        <f>Sheet2!A1950-Sheet2!G1950</f>
        <v>33.050600000000003</v>
      </c>
    </row>
    <row r="1952" spans="1:1" x14ac:dyDescent="0.25">
      <c r="A1952">
        <f>Sheet2!A1951-Sheet2!G1951</f>
        <v>23.3386</v>
      </c>
    </row>
    <row r="1953" spans="1:1" x14ac:dyDescent="0.25">
      <c r="A1953">
        <f>Sheet2!A1952-Sheet2!G1952</f>
        <v>18.842600000000001</v>
      </c>
    </row>
    <row r="1954" spans="1:1" x14ac:dyDescent="0.25">
      <c r="A1954">
        <f>Sheet2!A1953-Sheet2!G1953</f>
        <v>7.6585999999999999</v>
      </c>
    </row>
    <row r="1955" spans="1:1" x14ac:dyDescent="0.25">
      <c r="A1955">
        <f>Sheet2!A1954-Sheet2!G1954</f>
        <v>4.9506000000000014</v>
      </c>
    </row>
    <row r="1956" spans="1:1" x14ac:dyDescent="0.25">
      <c r="A1956">
        <f>Sheet2!A1955-Sheet2!G1955</f>
        <v>-7.4133999999999958</v>
      </c>
    </row>
    <row r="1957" spans="1:1" x14ac:dyDescent="0.25">
      <c r="A1957">
        <f>Sheet2!A1956-Sheet2!G1956</f>
        <v>-7.4133999999999958</v>
      </c>
    </row>
    <row r="1958" spans="1:1" x14ac:dyDescent="0.25">
      <c r="A1958">
        <f>Sheet2!A1957-Sheet2!G1957</f>
        <v>-8.1334000000000017</v>
      </c>
    </row>
    <row r="1959" spans="1:1" x14ac:dyDescent="0.25">
      <c r="A1959">
        <f>Sheet2!A1958-Sheet2!G1958</f>
        <v>-13.6494</v>
      </c>
    </row>
    <row r="1960" spans="1:1" x14ac:dyDescent="0.25">
      <c r="A1960">
        <f>Sheet2!A1959-Sheet2!G1959</f>
        <v>-39.522400000000005</v>
      </c>
    </row>
    <row r="1961" spans="1:1" x14ac:dyDescent="0.25">
      <c r="A1961">
        <f>Sheet2!A1960-Sheet2!G1960</f>
        <v>-173.696</v>
      </c>
    </row>
    <row r="1962" spans="1:1" x14ac:dyDescent="0.25">
      <c r="A1962">
        <f>Sheet2!A1961-Sheet2!G1961</f>
        <v>-48.227600000000002</v>
      </c>
    </row>
    <row r="1963" spans="1:1" x14ac:dyDescent="0.25">
      <c r="A1963">
        <f>Sheet2!A1962-Sheet2!G1962</f>
        <v>-319.35199999999998</v>
      </c>
    </row>
    <row r="1964" spans="1:1" x14ac:dyDescent="0.25">
      <c r="A1964">
        <f>Sheet2!A1963-Sheet2!G1963</f>
        <v>12.1388</v>
      </c>
    </row>
    <row r="1965" spans="1:1" x14ac:dyDescent="0.25">
      <c r="A1965">
        <f>Sheet2!A1964-Sheet2!G1964</f>
        <v>38.578800000000001</v>
      </c>
    </row>
    <row r="1966" spans="1:1" x14ac:dyDescent="0.25">
      <c r="A1966">
        <f>Sheet2!A1965-Sheet2!G1965</f>
        <v>35.206800000000001</v>
      </c>
    </row>
    <row r="1967" spans="1:1" x14ac:dyDescent="0.25">
      <c r="A1967">
        <f>Sheet2!A1966-Sheet2!G1966</f>
        <v>28.470800000000001</v>
      </c>
    </row>
    <row r="1968" spans="1:1" x14ac:dyDescent="0.25">
      <c r="A1968">
        <f>Sheet2!A1967-Sheet2!G1967</f>
        <v>12.726800000000001</v>
      </c>
    </row>
    <row r="1969" spans="1:1" x14ac:dyDescent="0.25">
      <c r="A1969">
        <f>Sheet2!A1968-Sheet2!G1968</f>
        <v>1.9547999999999988</v>
      </c>
    </row>
    <row r="1970" spans="1:1" x14ac:dyDescent="0.25">
      <c r="A1970">
        <f>Sheet2!A1969-Sheet2!G1969</f>
        <v>1.8468000000000018</v>
      </c>
    </row>
    <row r="1971" spans="1:1" x14ac:dyDescent="0.25">
      <c r="A1971">
        <f>Sheet2!A1970-Sheet2!G1970</f>
        <v>-13.889200000000002</v>
      </c>
    </row>
    <row r="1972" spans="1:1" x14ac:dyDescent="0.25">
      <c r="A1972">
        <f>Sheet2!A1971-Sheet2!G1971</f>
        <v>-47.609199999999994</v>
      </c>
    </row>
    <row r="1973" spans="1:1" x14ac:dyDescent="0.25">
      <c r="A1973">
        <f>Sheet2!A1972-Sheet2!G1972</f>
        <v>-50.981199999999994</v>
      </c>
    </row>
    <row r="1974" spans="1:1" x14ac:dyDescent="0.25">
      <c r="A1974">
        <f>Sheet2!A1973-Sheet2!G1973</f>
        <v>-50.981199999999994</v>
      </c>
    </row>
    <row r="1975" spans="1:1" x14ac:dyDescent="0.25">
      <c r="A1975">
        <f>Sheet2!A1974-Sheet2!G1974</f>
        <v>-62.221200000000003</v>
      </c>
    </row>
    <row r="1976" spans="1:1" x14ac:dyDescent="0.25">
      <c r="A1976">
        <f>Sheet2!A1975-Sheet2!G1975</f>
        <v>-71.213200000000001</v>
      </c>
    </row>
    <row r="1977" spans="1:1" x14ac:dyDescent="0.25">
      <c r="A1977">
        <f>Sheet2!A1976-Sheet2!G1976</f>
        <v>-72.337199999999996</v>
      </c>
    </row>
    <row r="1978" spans="1:1" x14ac:dyDescent="0.25">
      <c r="A1978">
        <f>Sheet2!A1977-Sheet2!G1977</f>
        <v>-77.9572</v>
      </c>
    </row>
    <row r="1979" spans="1:1" x14ac:dyDescent="0.25">
      <c r="A1979">
        <f>Sheet2!A1978-Sheet2!G1978</f>
        <v>-79.081199999999995</v>
      </c>
    </row>
    <row r="1980" spans="1:1" x14ac:dyDescent="0.25">
      <c r="A1980">
        <f>Sheet2!A1979-Sheet2!G1979</f>
        <v>-85.825199999999995</v>
      </c>
    </row>
    <row r="1981" spans="1:1" x14ac:dyDescent="0.25">
      <c r="A1981">
        <f>Sheet2!A1980-Sheet2!G1980</f>
        <v>-85.825199999999995</v>
      </c>
    </row>
    <row r="1982" spans="1:1" x14ac:dyDescent="0.25">
      <c r="A1982">
        <f>Sheet2!A1981-Sheet2!G1981</f>
        <v>-115.28120000000001</v>
      </c>
    </row>
    <row r="1983" spans="1:1" x14ac:dyDescent="0.25">
      <c r="A1983">
        <f>Sheet2!A1982-Sheet2!G1982</f>
        <v>-0.87720000000000198</v>
      </c>
    </row>
    <row r="1984" spans="1:1" x14ac:dyDescent="0.25">
      <c r="A1984">
        <f>Sheet2!A1983-Sheet2!G1983</f>
        <v>-53.179600000000008</v>
      </c>
    </row>
    <row r="1985" spans="1:1" x14ac:dyDescent="0.25">
      <c r="A1985">
        <f>Sheet2!A1984-Sheet2!G1984</f>
        <v>29.550080000000001</v>
      </c>
    </row>
    <row r="1986" spans="1:1" x14ac:dyDescent="0.25">
      <c r="A1986">
        <f>Sheet2!A1985-Sheet2!G1985</f>
        <v>21.46208</v>
      </c>
    </row>
    <row r="1987" spans="1:1" x14ac:dyDescent="0.25">
      <c r="A1987">
        <f>Sheet2!A1986-Sheet2!G1986</f>
        <v>39.927</v>
      </c>
    </row>
    <row r="1988" spans="1:1" x14ac:dyDescent="0.25">
      <c r="A1988">
        <f>Sheet2!A1987-Sheet2!G1987</f>
        <v>34.307000000000002</v>
      </c>
    </row>
    <row r="1989" spans="1:1" x14ac:dyDescent="0.25">
      <c r="A1989">
        <f>Sheet2!A1988-Sheet2!G1988</f>
        <v>26.439</v>
      </c>
    </row>
    <row r="1990" spans="1:1" x14ac:dyDescent="0.25">
      <c r="A1990">
        <f>Sheet2!A1989-Sheet2!G1989</f>
        <v>25.315000000000001</v>
      </c>
    </row>
    <row r="1991" spans="1:1" x14ac:dyDescent="0.25">
      <c r="A1991">
        <f>Sheet2!A1990-Sheet2!G1990</f>
        <v>16.323</v>
      </c>
    </row>
    <row r="1992" spans="1:1" x14ac:dyDescent="0.25">
      <c r="A1992">
        <f>Sheet2!A1991-Sheet2!G1991</f>
        <v>6.2070000000000007</v>
      </c>
    </row>
    <row r="1993" spans="1:1" x14ac:dyDescent="0.25">
      <c r="A1993">
        <f>Sheet2!A1992-Sheet2!G1992</f>
        <v>3.9590000000000032</v>
      </c>
    </row>
    <row r="1994" spans="1:1" x14ac:dyDescent="0.25">
      <c r="A1994">
        <f>Sheet2!A1993-Sheet2!G1993</f>
        <v>-8.4050000000000011</v>
      </c>
    </row>
    <row r="1995" spans="1:1" x14ac:dyDescent="0.25">
      <c r="A1995">
        <f>Sheet2!A1994-Sheet2!G1994</f>
        <v>-40.372999999999998</v>
      </c>
    </row>
    <row r="1996" spans="1:1" x14ac:dyDescent="0.25">
      <c r="A1996">
        <f>Sheet2!A1995-Sheet2!G1995</f>
        <v>-21.761000000000003</v>
      </c>
    </row>
    <row r="1997" spans="1:1" x14ac:dyDescent="0.25">
      <c r="A1997">
        <f>Sheet2!A1996-Sheet2!G1996</f>
        <v>-28.121000000000002</v>
      </c>
    </row>
    <row r="1998" spans="1:1" x14ac:dyDescent="0.25">
      <c r="A1998">
        <f>Sheet2!A1997-Sheet2!G1997</f>
        <v>-32.008999999999993</v>
      </c>
    </row>
    <row r="1999" spans="1:1" x14ac:dyDescent="0.25">
      <c r="A1999">
        <f>Sheet2!A1998-Sheet2!G1998</f>
        <v>-39.877000000000002</v>
      </c>
    </row>
    <row r="2000" spans="1:1" x14ac:dyDescent="0.25">
      <c r="A2000">
        <f>Sheet2!A1999-Sheet2!G1999</f>
        <v>-61.232999999999997</v>
      </c>
    </row>
    <row r="2001" spans="1:1" x14ac:dyDescent="0.25">
      <c r="A2001">
        <f>Sheet2!A2000-Sheet2!G2000</f>
        <v>-63.481000000000002</v>
      </c>
    </row>
    <row r="2002" spans="1:1" x14ac:dyDescent="0.25">
      <c r="A2002">
        <f>Sheet2!A2001-Sheet2!G2001</f>
        <v>-69.100999999999999</v>
      </c>
    </row>
    <row r="2003" spans="1:1" x14ac:dyDescent="0.25">
      <c r="A2003">
        <f>Sheet2!A2002-Sheet2!G2002</f>
        <v>-82.733000000000004</v>
      </c>
    </row>
    <row r="2004" spans="1:1" x14ac:dyDescent="0.25">
      <c r="A2004">
        <f>Sheet2!A2003-Sheet2!G2003</f>
        <v>-124.17699999999999</v>
      </c>
    </row>
    <row r="2005" spans="1:1" x14ac:dyDescent="0.25">
      <c r="A2005">
        <f>Sheet2!A2004-Sheet2!G2004</f>
        <v>-127.54899999999998</v>
      </c>
    </row>
    <row r="2006" spans="1:1" x14ac:dyDescent="0.25">
      <c r="A2006">
        <f>Sheet2!A2005-Sheet2!G2005</f>
        <v>-121.75479999999999</v>
      </c>
    </row>
    <row r="2007" spans="1:1" x14ac:dyDescent="0.25">
      <c r="A2007">
        <f>Sheet2!A2006-Sheet2!G2006</f>
        <v>40.915199999999999</v>
      </c>
    </row>
    <row r="2008" spans="1:1" x14ac:dyDescent="0.25">
      <c r="A2008">
        <f>Sheet2!A2007-Sheet2!G2007</f>
        <v>18.435200000000002</v>
      </c>
    </row>
    <row r="2009" spans="1:1" x14ac:dyDescent="0.25">
      <c r="A2009">
        <f>Sheet2!A2008-Sheet2!G2008</f>
        <v>4.6752000000000038</v>
      </c>
    </row>
    <row r="2010" spans="1:1" x14ac:dyDescent="0.25">
      <c r="A2010">
        <f>Sheet2!A2009-Sheet2!G2009</f>
        <v>1.3032000000000039</v>
      </c>
    </row>
    <row r="2011" spans="1:1" x14ac:dyDescent="0.25">
      <c r="A2011">
        <f>Sheet2!A2010-Sheet2!G2010</f>
        <v>-4.0448000000000022</v>
      </c>
    </row>
    <row r="2012" spans="1:1" x14ac:dyDescent="0.25">
      <c r="A2012">
        <f>Sheet2!A2011-Sheet2!G2011</f>
        <v>-4.3168000000000006</v>
      </c>
    </row>
    <row r="2013" spans="1:1" x14ac:dyDescent="0.25">
      <c r="A2013">
        <f>Sheet2!A2012-Sheet2!G2012</f>
        <v>-5.9127999999999972</v>
      </c>
    </row>
    <row r="2014" spans="1:1" x14ac:dyDescent="0.25">
      <c r="A2014">
        <f>Sheet2!A2013-Sheet2!G2013</f>
        <v>-8.8128000000000029</v>
      </c>
    </row>
    <row r="2015" spans="1:1" x14ac:dyDescent="0.25">
      <c r="A2015">
        <f>Sheet2!A2014-Sheet2!G2014</f>
        <v>-16.680799999999998</v>
      </c>
    </row>
    <row r="2016" spans="1:1" x14ac:dyDescent="0.25">
      <c r="A2016">
        <f>Sheet2!A2015-Sheet2!G2015</f>
        <v>-20.052799999999998</v>
      </c>
    </row>
    <row r="2017" spans="1:1" x14ac:dyDescent="0.25">
      <c r="A2017">
        <f>Sheet2!A2016-Sheet2!G2016</f>
        <v>-25.672800000000002</v>
      </c>
    </row>
    <row r="2018" spans="1:1" x14ac:dyDescent="0.25">
      <c r="A2018">
        <f>Sheet2!A2017-Sheet2!G2017</f>
        <v>-31.292799999999993</v>
      </c>
    </row>
    <row r="2019" spans="1:1" x14ac:dyDescent="0.25">
      <c r="A2019">
        <f>Sheet2!A2018-Sheet2!G2018</f>
        <v>-43.396800000000006</v>
      </c>
    </row>
    <row r="2020" spans="1:1" x14ac:dyDescent="0.25">
      <c r="A2020">
        <f>Sheet2!A2019-Sheet2!G2019</f>
        <v>-61.3688</v>
      </c>
    </row>
    <row r="2021" spans="1:1" x14ac:dyDescent="0.25">
      <c r="A2021">
        <f>Sheet2!A2020-Sheet2!G2020</f>
        <v>-62.796799999999998</v>
      </c>
    </row>
    <row r="2022" spans="1:1" x14ac:dyDescent="0.25">
      <c r="A2022">
        <f>Sheet2!A2021-Sheet2!G2021</f>
        <v>-70.092800000000011</v>
      </c>
    </row>
    <row r="2023" spans="1:1" x14ac:dyDescent="0.25">
      <c r="A2023">
        <f>Sheet2!A2022-Sheet2!G2022</f>
        <v>-80.476799999999997</v>
      </c>
    </row>
    <row r="2024" spans="1:1" x14ac:dyDescent="0.25">
      <c r="A2024">
        <f>Sheet2!A2023-Sheet2!G2023</f>
        <v>-88.344800000000021</v>
      </c>
    </row>
    <row r="2025" spans="1:1" x14ac:dyDescent="0.25">
      <c r="A2025">
        <f>Sheet2!A2024-Sheet2!G2024</f>
        <v>29.403199999999998</v>
      </c>
    </row>
    <row r="2026" spans="1:1" x14ac:dyDescent="0.25">
      <c r="A2026">
        <f>Sheet2!A2025-Sheet2!G2025</f>
        <v>-26.796799999999998</v>
      </c>
    </row>
    <row r="2027" spans="1:1" x14ac:dyDescent="0.25">
      <c r="A2027">
        <f>Sheet2!A2026-Sheet2!G2026</f>
        <v>-82.956799999999987</v>
      </c>
    </row>
    <row r="2028" spans="1:1" x14ac:dyDescent="0.25">
      <c r="A2028">
        <f>Sheet2!A2027-Sheet2!G2027</f>
        <v>-86.634000000000015</v>
      </c>
    </row>
    <row r="2029" spans="1:1" x14ac:dyDescent="0.25">
      <c r="A2029">
        <f>Sheet2!A2028-Sheet2!G2028</f>
        <v>26.033599999999996</v>
      </c>
    </row>
    <row r="2030" spans="1:1" x14ac:dyDescent="0.25">
      <c r="A2030">
        <f>Sheet2!A2029-Sheet2!G2029</f>
        <v>11.671400000000002</v>
      </c>
    </row>
    <row r="2031" spans="1:1" x14ac:dyDescent="0.25">
      <c r="A2031">
        <f>Sheet2!A2030-Sheet2!G2030</f>
        <v>-28.9086</v>
      </c>
    </row>
    <row r="2032" spans="1:1" x14ac:dyDescent="0.25">
      <c r="A2032">
        <f>Sheet2!A2031-Sheet2!G2031</f>
        <v>-34.768599999999999</v>
      </c>
    </row>
    <row r="2033" spans="1:1" x14ac:dyDescent="0.25">
      <c r="A2033">
        <f>Sheet2!A2032-Sheet2!G2032</f>
        <v>-51.388600000000004</v>
      </c>
    </row>
    <row r="2034" spans="1:1" x14ac:dyDescent="0.25">
      <c r="A2034">
        <f>Sheet2!A2033-Sheet2!G2033</f>
        <v>-55.884599999999999</v>
      </c>
    </row>
    <row r="2035" spans="1:1" x14ac:dyDescent="0.25">
      <c r="A2035">
        <f>Sheet2!A2034-Sheet2!G2034</f>
        <v>-79.488599999999991</v>
      </c>
    </row>
    <row r="2036" spans="1:1" x14ac:dyDescent="0.25">
      <c r="A2036">
        <f>Sheet2!A2035-Sheet2!G2035</f>
        <v>-81.73660000000001</v>
      </c>
    </row>
    <row r="2037" spans="1:1" x14ac:dyDescent="0.25">
      <c r="A2037">
        <f>Sheet2!A2036-Sheet2!G2036</f>
        <v>-94.520600000000002</v>
      </c>
    </row>
    <row r="2038" spans="1:1" x14ac:dyDescent="0.25">
      <c r="A2038">
        <f>Sheet2!A2037-Sheet2!G2037</f>
        <v>-101.96859999999998</v>
      </c>
    </row>
    <row r="2039" spans="1:1" x14ac:dyDescent="0.25">
      <c r="A2039">
        <f>Sheet2!A2038-Sheet2!G2038</f>
        <v>-103.0926</v>
      </c>
    </row>
    <row r="2040" spans="1:1" x14ac:dyDescent="0.25">
      <c r="A2040">
        <f>Sheet2!A2039-Sheet2!G2039</f>
        <v>-119.07259999999999</v>
      </c>
    </row>
    <row r="2041" spans="1:1" x14ac:dyDescent="0.25">
      <c r="A2041">
        <f>Sheet2!A2040-Sheet2!G2040</f>
        <v>-122.20059999999998</v>
      </c>
    </row>
    <row r="2042" spans="1:1" x14ac:dyDescent="0.25">
      <c r="A2042">
        <f>Sheet2!A2041-Sheet2!G2041</f>
        <v>35.923400000000001</v>
      </c>
    </row>
    <row r="2043" spans="1:1" x14ac:dyDescent="0.25">
      <c r="A2043">
        <f>Sheet2!A2042-Sheet2!G2042</f>
        <v>-0.80859999999999843</v>
      </c>
    </row>
    <row r="2044" spans="1:1" x14ac:dyDescent="0.25">
      <c r="A2044">
        <f>Sheet2!A2043-Sheet2!G2043</f>
        <v>-8.6766000000000005</v>
      </c>
    </row>
    <row r="2045" spans="1:1" x14ac:dyDescent="0.25">
      <c r="A2045">
        <f>Sheet2!A2044-Sheet2!G2044</f>
        <v>-19.020600000000002</v>
      </c>
    </row>
    <row r="2046" spans="1:1" x14ac:dyDescent="0.25">
      <c r="A2046">
        <f>Sheet2!A2045-Sheet2!G2045</f>
        <v>-19.916600000000003</v>
      </c>
    </row>
    <row r="2047" spans="1:1" x14ac:dyDescent="0.25">
      <c r="A2047">
        <f>Sheet2!A2046-Sheet2!G2046</f>
        <v>-108.54859999999999</v>
      </c>
    </row>
    <row r="2048" spans="1:1" x14ac:dyDescent="0.25">
      <c r="A2048">
        <f>Sheet2!A2047-Sheet2!G2047</f>
        <v>-56.239104000000005</v>
      </c>
    </row>
    <row r="2049" spans="1:1" x14ac:dyDescent="0.25">
      <c r="A2049">
        <f>Sheet2!A2048-Sheet2!G2048</f>
        <v>-107.13920000000002</v>
      </c>
    </row>
    <row r="2050" spans="1:1" x14ac:dyDescent="0.25">
      <c r="A2050">
        <f>Sheet2!A2049-Sheet2!G2049</f>
        <v>5.4043199999999985</v>
      </c>
    </row>
    <row r="2051" spans="1:1" x14ac:dyDescent="0.25">
      <c r="A2051">
        <f>Sheet2!A2050-Sheet2!G2050</f>
        <v>3.2319999999998572E-2</v>
      </c>
    </row>
    <row r="2052" spans="1:1" x14ac:dyDescent="0.25">
      <c r="A2052">
        <f>Sheet2!A2051-Sheet2!G2051</f>
        <v>-207.5532</v>
      </c>
    </row>
    <row r="2053" spans="1:1" x14ac:dyDescent="0.25">
      <c r="A2053">
        <f>Sheet2!A2052-Sheet2!G2052</f>
        <v>-339.50040000000001</v>
      </c>
    </row>
    <row r="2054" spans="1:1" x14ac:dyDescent="0.25">
      <c r="A2054">
        <f>Sheet2!A2053-Sheet2!G2053</f>
        <v>-124.58440000000002</v>
      </c>
    </row>
    <row r="2055" spans="1:1" x14ac:dyDescent="0.25">
      <c r="A2055">
        <f>Sheet2!A2054-Sheet2!G2054</f>
        <v>28.095600000000001</v>
      </c>
    </row>
    <row r="2056" spans="1:1" x14ac:dyDescent="0.25">
      <c r="A2056">
        <f>Sheet2!A2055-Sheet2!G2055</f>
        <v>27.675599999999999</v>
      </c>
    </row>
    <row r="2057" spans="1:1" x14ac:dyDescent="0.25">
      <c r="A2057">
        <f>Sheet2!A2056-Sheet2!G2056</f>
        <v>6.7396000000000029</v>
      </c>
    </row>
    <row r="2058" spans="1:1" x14ac:dyDescent="0.25">
      <c r="A2058">
        <f>Sheet2!A2057-Sheet2!G2057</f>
        <v>-4.3164000000000016</v>
      </c>
    </row>
    <row r="2059" spans="1:1" x14ac:dyDescent="0.25">
      <c r="A2059">
        <f>Sheet2!A2058-Sheet2!G2058</f>
        <v>-8.9964000000000013</v>
      </c>
    </row>
    <row r="2060" spans="1:1" x14ac:dyDescent="0.25">
      <c r="A2060">
        <f>Sheet2!A2059-Sheet2!G2059</f>
        <v>-29.2044</v>
      </c>
    </row>
    <row r="2061" spans="1:1" x14ac:dyDescent="0.25">
      <c r="A2061">
        <f>Sheet2!A2060-Sheet2!G2060</f>
        <v>-38.356400000000001</v>
      </c>
    </row>
    <row r="2062" spans="1:1" x14ac:dyDescent="0.25">
      <c r="A2062">
        <f>Sheet2!A2061-Sheet2!G2061</f>
        <v>-49.896399999999993</v>
      </c>
    </row>
    <row r="2063" spans="1:1" x14ac:dyDescent="0.25">
      <c r="A2063">
        <f>Sheet2!A2062-Sheet2!G2062</f>
        <v>-57.848400000000005</v>
      </c>
    </row>
    <row r="2064" spans="1:1" x14ac:dyDescent="0.25">
      <c r="A2064">
        <f>Sheet2!A2063-Sheet2!G2063</f>
        <v>-51.188399999999994</v>
      </c>
    </row>
    <row r="2065" spans="1:1" x14ac:dyDescent="0.25">
      <c r="A2065">
        <f>Sheet2!A2064-Sheet2!G2064</f>
        <v>-108.8484</v>
      </c>
    </row>
    <row r="2066" spans="1:1" x14ac:dyDescent="0.25">
      <c r="A2066">
        <f>Sheet2!A2065-Sheet2!G2065</f>
        <v>-82.426400000000001</v>
      </c>
    </row>
    <row r="2067" spans="1:1" x14ac:dyDescent="0.25">
      <c r="A2067">
        <f>Sheet2!A2066-Sheet2!G2066</f>
        <v>-148.60599999999999</v>
      </c>
    </row>
    <row r="2068" spans="1:1" x14ac:dyDescent="0.25">
      <c r="A2068">
        <f>Sheet2!A2067-Sheet2!G2067</f>
        <v>-21.452199999999998</v>
      </c>
    </row>
    <row r="2069" spans="1:1" x14ac:dyDescent="0.25">
      <c r="A2069">
        <f>Sheet2!A2068-Sheet2!G2068</f>
        <v>35.8718</v>
      </c>
    </row>
    <row r="2070" spans="1:1" x14ac:dyDescent="0.25">
      <c r="A2070">
        <f>Sheet2!A2069-Sheet2!G2069</f>
        <v>33.623800000000003</v>
      </c>
    </row>
    <row r="2071" spans="1:1" x14ac:dyDescent="0.25">
      <c r="A2071">
        <f>Sheet2!A2070-Sheet2!G2070</f>
        <v>24.127800000000001</v>
      </c>
    </row>
    <row r="2072" spans="1:1" x14ac:dyDescent="0.25">
      <c r="A2072">
        <f>Sheet2!A2071-Sheet2!G2071</f>
        <v>17.887799999999999</v>
      </c>
    </row>
    <row r="2073" spans="1:1" x14ac:dyDescent="0.25">
      <c r="A2073">
        <f>Sheet2!A2072-Sheet2!G2072</f>
        <v>4.399799999999999</v>
      </c>
    </row>
    <row r="2074" spans="1:1" x14ac:dyDescent="0.25">
      <c r="A2074">
        <f>Sheet2!A2073-Sheet2!G2073</f>
        <v>-4.4521999999999977</v>
      </c>
    </row>
    <row r="2075" spans="1:1" x14ac:dyDescent="0.25">
      <c r="A2075">
        <f>Sheet2!A2074-Sheet2!G2074</f>
        <v>-7.8241999999999976</v>
      </c>
    </row>
    <row r="2076" spans="1:1" x14ac:dyDescent="0.25">
      <c r="A2076">
        <f>Sheet2!A2075-Sheet2!G2075</f>
        <v>-15.8322</v>
      </c>
    </row>
    <row r="2077" spans="1:1" x14ac:dyDescent="0.25">
      <c r="A2077">
        <f>Sheet2!A2076-Sheet2!G2076</f>
        <v>-20.328200000000002</v>
      </c>
    </row>
    <row r="2078" spans="1:1" x14ac:dyDescent="0.25">
      <c r="A2078">
        <f>Sheet2!A2077-Sheet2!G2077</f>
        <v>-69.348199999999991</v>
      </c>
    </row>
    <row r="2079" spans="1:1" x14ac:dyDescent="0.25">
      <c r="A2079">
        <f>Sheet2!A2078-Sheet2!G2078</f>
        <v>43.235799999999998</v>
      </c>
    </row>
    <row r="2080" spans="1:1" x14ac:dyDescent="0.25">
      <c r="A2080">
        <f>Sheet2!A2079-Sheet2!G2079</f>
        <v>-25.948199999999993</v>
      </c>
    </row>
    <row r="2081" spans="1:1" x14ac:dyDescent="0.25">
      <c r="A2081">
        <f>Sheet2!A2080-Sheet2!G2080</f>
        <v>-47.164200000000001</v>
      </c>
    </row>
    <row r="2082" spans="1:1" x14ac:dyDescent="0.25">
      <c r="A2082">
        <f>Sheet2!A2081-Sheet2!G2081</f>
        <v>-59.528200000000005</v>
      </c>
    </row>
    <row r="2083" spans="1:1" x14ac:dyDescent="0.25">
      <c r="A2083">
        <f>Sheet2!A2082-Sheet2!G2082</f>
        <v>-61.776199999999996</v>
      </c>
    </row>
    <row r="2084" spans="1:1" x14ac:dyDescent="0.25">
      <c r="A2084">
        <f>Sheet2!A2083-Sheet2!G2083</f>
        <v>-68.520199999999988</v>
      </c>
    </row>
    <row r="2085" spans="1:1" x14ac:dyDescent="0.25">
      <c r="A2085">
        <f>Sheet2!A2084-Sheet2!G2084</f>
        <v>-115.72819999999999</v>
      </c>
    </row>
    <row r="2086" spans="1:1" x14ac:dyDescent="0.25">
      <c r="A2086">
        <f>Sheet2!A2085-Sheet2!G2085</f>
        <v>-119.1002</v>
      </c>
    </row>
    <row r="2087" spans="1:1" x14ac:dyDescent="0.25">
      <c r="A2087">
        <f>Sheet2!A2086-Sheet2!G2086</f>
        <v>-127.41219999999998</v>
      </c>
    </row>
    <row r="2088" spans="1:1" x14ac:dyDescent="0.25">
      <c r="A2088">
        <f>Sheet2!A2087-Sheet2!G2087</f>
        <v>-149.09680000000003</v>
      </c>
    </row>
    <row r="2089" spans="1:1" x14ac:dyDescent="0.25">
      <c r="A2089">
        <f>Sheet2!A2088-Sheet2!G2088</f>
        <v>-43.602799999999995</v>
      </c>
    </row>
    <row r="2090" spans="1:1" x14ac:dyDescent="0.25">
      <c r="A2090">
        <f>Sheet2!A2089-Sheet2!G2089</f>
        <v>-121.15055999999998</v>
      </c>
    </row>
    <row r="2091" spans="1:1" x14ac:dyDescent="0.25">
      <c r="A2091">
        <f>Sheet2!A2090-Sheet2!G2090</f>
        <v>-143.89359999999999</v>
      </c>
    </row>
    <row r="2092" spans="1:1" x14ac:dyDescent="0.25">
      <c r="A2092">
        <f>Sheet2!A2091-Sheet2!G2091</f>
        <v>-23.791999999999994</v>
      </c>
    </row>
    <row r="2093" spans="1:1" x14ac:dyDescent="0.25">
      <c r="A2093">
        <f>Sheet2!A2092-Sheet2!G2092</f>
        <v>37</v>
      </c>
    </row>
    <row r="2094" spans="1:1" x14ac:dyDescent="0.25">
      <c r="A2094">
        <f>Sheet2!A2093-Sheet2!G2093</f>
        <v>30.256</v>
      </c>
    </row>
    <row r="2095" spans="1:1" x14ac:dyDescent="0.25">
      <c r="A2095">
        <f>Sheet2!A2094-Sheet2!G2094</f>
        <v>22.388000000000002</v>
      </c>
    </row>
    <row r="2096" spans="1:1" x14ac:dyDescent="0.25">
      <c r="A2096">
        <f>Sheet2!A2095-Sheet2!G2095</f>
        <v>16.768000000000001</v>
      </c>
    </row>
    <row r="2097" spans="1:1" x14ac:dyDescent="0.25">
      <c r="A2097">
        <f>Sheet2!A2096-Sheet2!G2096</f>
        <v>6.652000000000001</v>
      </c>
    </row>
    <row r="2098" spans="1:1" x14ac:dyDescent="0.25">
      <c r="A2098">
        <f>Sheet2!A2097-Sheet2!G2097</f>
        <v>6.5559999999999974</v>
      </c>
    </row>
    <row r="2099" spans="1:1" x14ac:dyDescent="0.25">
      <c r="A2099">
        <f>Sheet2!A2098-Sheet2!G2098</f>
        <v>3.2800000000000011</v>
      </c>
    </row>
    <row r="2100" spans="1:1" x14ac:dyDescent="0.25">
      <c r="A2100">
        <f>Sheet2!A2099-Sheet2!G2099</f>
        <v>0.93599999999999994</v>
      </c>
    </row>
    <row r="2101" spans="1:1" x14ac:dyDescent="0.25">
      <c r="A2101">
        <f>Sheet2!A2100-Sheet2!G2100</f>
        <v>-3.5600000000000023</v>
      </c>
    </row>
    <row r="2102" spans="1:1" x14ac:dyDescent="0.25">
      <c r="A2102">
        <f>Sheet2!A2101-Sheet2!G2101</f>
        <v>-14.704000000000001</v>
      </c>
    </row>
    <row r="2103" spans="1:1" x14ac:dyDescent="0.25">
      <c r="A2103">
        <f>Sheet2!A2102-Sheet2!G2102</f>
        <v>-24.916000000000004</v>
      </c>
    </row>
    <row r="2104" spans="1:1" x14ac:dyDescent="0.25">
      <c r="A2104">
        <f>Sheet2!A2103-Sheet2!G2103</f>
        <v>-33.812000000000005</v>
      </c>
    </row>
    <row r="2105" spans="1:1" x14ac:dyDescent="0.25">
      <c r="A2105">
        <f>Sheet2!A2104-Sheet2!G2104</f>
        <v>-37.184000000000005</v>
      </c>
    </row>
    <row r="2106" spans="1:1" x14ac:dyDescent="0.25">
      <c r="A2106">
        <f>Sheet2!A2105-Sheet2!G2105</f>
        <v>-64.52000000000001</v>
      </c>
    </row>
    <row r="2107" spans="1:1" x14ac:dyDescent="0.25">
      <c r="A2107">
        <f>Sheet2!A2106-Sheet2!G2106</f>
        <v>-74.27600000000001</v>
      </c>
    </row>
    <row r="2108" spans="1:1" x14ac:dyDescent="0.25">
      <c r="A2108">
        <f>Sheet2!A2107-Sheet2!G2107</f>
        <v>-76.524000000000001</v>
      </c>
    </row>
    <row r="2109" spans="1:1" x14ac:dyDescent="0.25">
      <c r="A2109">
        <f>Sheet2!A2108-Sheet2!G2108</f>
        <v>-104.624</v>
      </c>
    </row>
    <row r="2110" spans="1:1" x14ac:dyDescent="0.25">
      <c r="A2110">
        <f>Sheet2!A2109-Sheet2!G2109</f>
        <v>-118.11199999999999</v>
      </c>
    </row>
    <row r="2111" spans="1:1" x14ac:dyDescent="0.25">
      <c r="A2111">
        <f>Sheet2!A2110-Sheet2!G2110</f>
        <v>-121.48400000000001</v>
      </c>
    </row>
    <row r="2112" spans="1:1" x14ac:dyDescent="0.25">
      <c r="A2112">
        <f>Sheet2!A2111-Sheet2!G2111</f>
        <v>-121.48400000000001</v>
      </c>
    </row>
    <row r="2113" spans="1:1" x14ac:dyDescent="0.25">
      <c r="A2113">
        <f>Sheet2!A2112-Sheet2!G2112</f>
        <v>-227.85760000000002</v>
      </c>
    </row>
    <row r="2114" spans="1:1" x14ac:dyDescent="0.25">
      <c r="A2114">
        <f>Sheet2!A2113-Sheet2!G2113</f>
        <v>-23.019799999999996</v>
      </c>
    </row>
    <row r="2115" spans="1:1" x14ac:dyDescent="0.25">
      <c r="A2115">
        <f>Sheet2!A2114-Sheet2!G2114</f>
        <v>41.468200000000003</v>
      </c>
    </row>
    <row r="2116" spans="1:1" x14ac:dyDescent="0.25">
      <c r="A2116">
        <f>Sheet2!A2115-Sheet2!G2115</f>
        <v>36.864199999999997</v>
      </c>
    </row>
    <row r="2117" spans="1:1" x14ac:dyDescent="0.25">
      <c r="A2117">
        <f>Sheet2!A2116-Sheet2!G2116</f>
        <v>34.5642</v>
      </c>
    </row>
    <row r="2118" spans="1:1" x14ac:dyDescent="0.25">
      <c r="A2118">
        <f>Sheet2!A2117-Sheet2!G2117</f>
        <v>24.4482</v>
      </c>
    </row>
    <row r="2119" spans="1:1" x14ac:dyDescent="0.25">
      <c r="A2119">
        <f>Sheet2!A2118-Sheet2!G2118</f>
        <v>19.952200000000001</v>
      </c>
    </row>
    <row r="2120" spans="1:1" x14ac:dyDescent="0.25">
      <c r="A2120">
        <f>Sheet2!A2119-Sheet2!G2119</f>
        <v>7.4401999999999973</v>
      </c>
    </row>
    <row r="2121" spans="1:1" x14ac:dyDescent="0.25">
      <c r="A2121">
        <f>Sheet2!A2120-Sheet2!G2120</f>
        <v>2.0202000000000027</v>
      </c>
    </row>
    <row r="2122" spans="1:1" x14ac:dyDescent="0.25">
      <c r="A2122">
        <f>Sheet2!A2121-Sheet2!G2121</f>
        <v>-6.2438000000000002</v>
      </c>
    </row>
    <row r="2123" spans="1:1" x14ac:dyDescent="0.25">
      <c r="A2123">
        <f>Sheet2!A2122-Sheet2!G2122</f>
        <v>-12.591799999999999</v>
      </c>
    </row>
    <row r="2124" spans="1:1" x14ac:dyDescent="0.25">
      <c r="A2124">
        <f>Sheet2!A2123-Sheet2!G2123</f>
        <v>-26.079799999999999</v>
      </c>
    </row>
    <row r="2125" spans="1:1" x14ac:dyDescent="0.25">
      <c r="A2125">
        <f>Sheet2!A2124-Sheet2!G2124</f>
        <v>-49.179799999999993</v>
      </c>
    </row>
    <row r="2126" spans="1:1" x14ac:dyDescent="0.25">
      <c r="A2126">
        <f>Sheet2!A2125-Sheet2!G2125</f>
        <v>-107.3518</v>
      </c>
    </row>
    <row r="2127" spans="1:1" x14ac:dyDescent="0.25">
      <c r="A2127">
        <f>Sheet2!A2126-Sheet2!G2126</f>
        <v>-86.577600000000004</v>
      </c>
    </row>
    <row r="2128" spans="1:1" x14ac:dyDescent="0.25">
      <c r="A2128">
        <f>Sheet2!A2127-Sheet2!G2127</f>
        <v>44.596400000000003</v>
      </c>
    </row>
    <row r="2129" spans="1:1" x14ac:dyDescent="0.25">
      <c r="A2129">
        <f>Sheet2!A2128-Sheet2!G2128</f>
        <v>38.968400000000003</v>
      </c>
    </row>
    <row r="2130" spans="1:1" x14ac:dyDescent="0.25">
      <c r="A2130">
        <f>Sheet2!A2129-Sheet2!G2129</f>
        <v>34.4724</v>
      </c>
    </row>
    <row r="2131" spans="1:1" x14ac:dyDescent="0.25">
      <c r="A2131">
        <f>Sheet2!A2130-Sheet2!G2130</f>
        <v>17.612400000000001</v>
      </c>
    </row>
    <row r="2132" spans="1:1" x14ac:dyDescent="0.25">
      <c r="A2132">
        <f>Sheet2!A2131-Sheet2!G2131</f>
        <v>-7.1156000000000006</v>
      </c>
    </row>
    <row r="2133" spans="1:1" x14ac:dyDescent="0.25">
      <c r="A2133">
        <f>Sheet2!A2132-Sheet2!G2132</f>
        <v>-10.671599999999998</v>
      </c>
    </row>
    <row r="2134" spans="1:1" x14ac:dyDescent="0.25">
      <c r="A2134">
        <f>Sheet2!A2133-Sheet2!G2133</f>
        <v>-42.491599999999998</v>
      </c>
    </row>
    <row r="2135" spans="1:1" x14ac:dyDescent="0.25">
      <c r="A2135">
        <f>Sheet2!A2134-Sheet2!G2134</f>
        <v>-119.36760000000001</v>
      </c>
    </row>
    <row r="2136" spans="1:1" x14ac:dyDescent="0.25">
      <c r="A2136">
        <f>Sheet2!A2135-Sheet2!G2135</f>
        <v>28.404399999999999</v>
      </c>
    </row>
    <row r="2137" spans="1:1" x14ac:dyDescent="0.25">
      <c r="A2137">
        <f>Sheet2!A2136-Sheet2!G2136</f>
        <v>-29.595599999999997</v>
      </c>
    </row>
    <row r="2138" spans="1:1" x14ac:dyDescent="0.25">
      <c r="A2138">
        <f>Sheet2!A2137-Sheet2!G2137</f>
        <v>-55.439600000000006</v>
      </c>
    </row>
    <row r="2139" spans="1:1" x14ac:dyDescent="0.25">
      <c r="A2139">
        <f>Sheet2!A2138-Sheet2!G2138</f>
        <v>-67.803599999999989</v>
      </c>
    </row>
    <row r="2140" spans="1:1" x14ac:dyDescent="0.25">
      <c r="A2140">
        <f>Sheet2!A2139-Sheet2!G2139</f>
        <v>-72.299599999999998</v>
      </c>
    </row>
    <row r="2141" spans="1:1" x14ac:dyDescent="0.25">
      <c r="A2141">
        <f>Sheet2!A2140-Sheet2!G2140</f>
        <v>-92.531599999999997</v>
      </c>
    </row>
    <row r="2142" spans="1:1" x14ac:dyDescent="0.25">
      <c r="A2142">
        <f>Sheet2!A2141-Sheet2!G2141</f>
        <v>-95.903600000000012</v>
      </c>
    </row>
    <row r="2143" spans="1:1" x14ac:dyDescent="0.25">
      <c r="A2143">
        <f>Sheet2!A2142-Sheet2!G2142</f>
        <v>-110.51560000000001</v>
      </c>
    </row>
    <row r="2144" spans="1:1" x14ac:dyDescent="0.25">
      <c r="A2144">
        <f>Sheet2!A2143-Sheet2!G2143</f>
        <v>-38.18432</v>
      </c>
    </row>
    <row r="2145" spans="1:1" x14ac:dyDescent="0.25">
      <c r="A2145">
        <f>Sheet2!A2144-Sheet2!G2144</f>
        <v>-146.19760000000002</v>
      </c>
    </row>
    <row r="2146" spans="1:1" x14ac:dyDescent="0.25">
      <c r="A2146">
        <f>Sheet2!A2145-Sheet2!G2145</f>
        <v>-45.202400000000004</v>
      </c>
    </row>
    <row r="2147" spans="1:1" x14ac:dyDescent="0.25">
      <c r="A2147">
        <f>Sheet2!A2146-Sheet2!G2146</f>
        <v>-313.31544000000002</v>
      </c>
    </row>
    <row r="2148" spans="1:1" x14ac:dyDescent="0.25">
      <c r="A2148">
        <f>Sheet2!A2147-Sheet2!G2147</f>
        <v>41.124600000000001</v>
      </c>
    </row>
    <row r="2149" spans="1:1" x14ac:dyDescent="0.25">
      <c r="A2149">
        <f>Sheet2!A2148-Sheet2!G2148</f>
        <v>34.380600000000001</v>
      </c>
    </row>
    <row r="2150" spans="1:1" x14ac:dyDescent="0.25">
      <c r="A2150">
        <f>Sheet2!A2149-Sheet2!G2149</f>
        <v>31.008600000000001</v>
      </c>
    </row>
    <row r="2151" spans="1:1" x14ac:dyDescent="0.25">
      <c r="A2151">
        <f>Sheet2!A2150-Sheet2!G2150</f>
        <v>24.264600000000002</v>
      </c>
    </row>
    <row r="2152" spans="1:1" x14ac:dyDescent="0.25">
      <c r="A2152">
        <f>Sheet2!A2151-Sheet2!G2151</f>
        <v>11.764600000000002</v>
      </c>
    </row>
    <row r="2153" spans="1:1" x14ac:dyDescent="0.25">
      <c r="A2153">
        <f>Sheet2!A2152-Sheet2!G2152</f>
        <v>10.740600000000001</v>
      </c>
    </row>
    <row r="2154" spans="1:1" x14ac:dyDescent="0.25">
      <c r="A2154">
        <f>Sheet2!A2153-Sheet2!G2153</f>
        <v>3.9966000000000008</v>
      </c>
    </row>
    <row r="2155" spans="1:1" x14ac:dyDescent="0.25">
      <c r="A2155">
        <f>Sheet2!A2154-Sheet2!G2154</f>
        <v>-16.199399999999997</v>
      </c>
    </row>
    <row r="2156" spans="1:1" x14ac:dyDescent="0.25">
      <c r="A2156">
        <f>Sheet2!A2155-Sheet2!G2155</f>
        <v>-17.323399999999999</v>
      </c>
    </row>
    <row r="2157" spans="1:1" x14ac:dyDescent="0.25">
      <c r="A2157">
        <f>Sheet2!A2156-Sheet2!G2156</f>
        <v>-18.531399999999998</v>
      </c>
    </row>
    <row r="2158" spans="1:1" x14ac:dyDescent="0.25">
      <c r="A2158">
        <f>Sheet2!A2157-Sheet2!G2157</f>
        <v>-19.571400000000004</v>
      </c>
    </row>
    <row r="2159" spans="1:1" x14ac:dyDescent="0.25">
      <c r="A2159">
        <f>Sheet2!A2158-Sheet2!G2158</f>
        <v>-29.071400000000004</v>
      </c>
    </row>
    <row r="2160" spans="1:1" x14ac:dyDescent="0.25">
      <c r="A2160">
        <f>Sheet2!A2159-Sheet2!G2159</f>
        <v>-31.935399999999994</v>
      </c>
    </row>
    <row r="2161" spans="1:1" x14ac:dyDescent="0.25">
      <c r="A2161">
        <f>Sheet2!A2160-Sheet2!G2160</f>
        <v>-39.839400000000005</v>
      </c>
    </row>
    <row r="2162" spans="1:1" x14ac:dyDescent="0.25">
      <c r="A2162">
        <f>Sheet2!A2161-Sheet2!G2161</f>
        <v>-45.459399999999995</v>
      </c>
    </row>
    <row r="2163" spans="1:1" x14ac:dyDescent="0.25">
      <c r="A2163">
        <f>Sheet2!A2162-Sheet2!G2162</f>
        <v>-60.3474</v>
      </c>
    </row>
    <row r="2164" spans="1:1" x14ac:dyDescent="0.25">
      <c r="A2164">
        <f>Sheet2!A2163-Sheet2!G2163</f>
        <v>-63.487400000000001</v>
      </c>
    </row>
    <row r="2165" spans="1:1" x14ac:dyDescent="0.25">
      <c r="A2165">
        <f>Sheet2!A2164-Sheet2!G2164</f>
        <v>-91.543399999999991</v>
      </c>
    </row>
    <row r="2166" spans="1:1" x14ac:dyDescent="0.25">
      <c r="A2166">
        <f>Sheet2!A2165-Sheet2!G2165</f>
        <v>-93.791399999999982</v>
      </c>
    </row>
    <row r="2167" spans="1:1" x14ac:dyDescent="0.25">
      <c r="A2167">
        <f>Sheet2!A2166-Sheet2!G2166</f>
        <v>-98.287399999999991</v>
      </c>
    </row>
    <row r="2168" spans="1:1" x14ac:dyDescent="0.25">
      <c r="A2168">
        <f>Sheet2!A2167-Sheet2!G2167</f>
        <v>-130.9932</v>
      </c>
    </row>
    <row r="2169" spans="1:1" x14ac:dyDescent="0.25">
      <c r="A2169">
        <f>Sheet2!A2168-Sheet2!G2168</f>
        <v>1.1311999999999998</v>
      </c>
    </row>
    <row r="2170" spans="1:1" x14ac:dyDescent="0.25">
      <c r="A2170">
        <f>Sheet2!A2169-Sheet2!G2169</f>
        <v>-89.985599999999991</v>
      </c>
    </row>
    <row r="2171" spans="1:1" x14ac:dyDescent="0.25">
      <c r="A2171">
        <f>Sheet2!A2170-Sheet2!G2170</f>
        <v>-175.24680000000001</v>
      </c>
    </row>
    <row r="2172" spans="1:1" x14ac:dyDescent="0.25">
      <c r="A2172">
        <f>Sheet2!A2171-Sheet2!G2171</f>
        <v>-90.107600000000019</v>
      </c>
    </row>
    <row r="2173" spans="1:1" x14ac:dyDescent="0.25">
      <c r="A2173">
        <f>Sheet2!A2172-Sheet2!G2172</f>
        <v>-189.22479999999999</v>
      </c>
    </row>
    <row r="2174" spans="1:1" x14ac:dyDescent="0.25">
      <c r="A2174">
        <f>Sheet2!A2173-Sheet2!G2173</f>
        <v>1.9247999999999976</v>
      </c>
    </row>
    <row r="2175" spans="1:1" x14ac:dyDescent="0.25">
      <c r="A2175">
        <f>Sheet2!A2174-Sheet2!G2174</f>
        <v>-18.539200000000001</v>
      </c>
    </row>
    <row r="2176" spans="1:1" x14ac:dyDescent="0.25">
      <c r="A2176">
        <f>Sheet2!A2175-Sheet2!G2175</f>
        <v>-33.231199999999994</v>
      </c>
    </row>
    <row r="2177" spans="1:1" x14ac:dyDescent="0.25">
      <c r="A2177">
        <f>Sheet2!A2176-Sheet2!G2176</f>
        <v>-48.967199999999998</v>
      </c>
    </row>
    <row r="2178" spans="1:1" x14ac:dyDescent="0.25">
      <c r="A2178">
        <f>Sheet2!A2177-Sheet2!G2177</f>
        <v>-59.083199999999998</v>
      </c>
    </row>
    <row r="2179" spans="1:1" x14ac:dyDescent="0.25">
      <c r="A2179">
        <f>Sheet2!A2178-Sheet2!G2178</f>
        <v>-63.579199999999993</v>
      </c>
    </row>
    <row r="2180" spans="1:1" x14ac:dyDescent="0.25">
      <c r="A2180">
        <f>Sheet2!A2179-Sheet2!G2179</f>
        <v>-91.679200000000009</v>
      </c>
    </row>
    <row r="2181" spans="1:1" x14ac:dyDescent="0.25">
      <c r="A2181">
        <f>Sheet2!A2180-Sheet2!G2180</f>
        <v>-108.53919999999999</v>
      </c>
    </row>
    <row r="2182" spans="1:1" x14ac:dyDescent="0.25">
      <c r="A2182">
        <f>Sheet2!A2181-Sheet2!G2181</f>
        <v>44.324800000000003</v>
      </c>
    </row>
    <row r="2183" spans="1:1" x14ac:dyDescent="0.25">
      <c r="A2183">
        <f>Sheet2!A2182-Sheet2!G2182</f>
        <v>35.412800000000004</v>
      </c>
    </row>
    <row r="2184" spans="1:1" x14ac:dyDescent="0.25">
      <c r="A2184">
        <f>Sheet2!A2183-Sheet2!G2183</f>
        <v>27.544799999999999</v>
      </c>
    </row>
    <row r="2185" spans="1:1" x14ac:dyDescent="0.25">
      <c r="A2185">
        <f>Sheet2!A2184-Sheet2!G2184</f>
        <v>24.0928</v>
      </c>
    </row>
    <row r="2186" spans="1:1" x14ac:dyDescent="0.25">
      <c r="A2186">
        <f>Sheet2!A2185-Sheet2!G2185</f>
        <v>24.000800000000002</v>
      </c>
    </row>
    <row r="2187" spans="1:1" x14ac:dyDescent="0.25">
      <c r="A2187">
        <f>Sheet2!A2186-Sheet2!G2186</f>
        <v>15.636800000000001</v>
      </c>
    </row>
    <row r="2188" spans="1:1" x14ac:dyDescent="0.25">
      <c r="A2188">
        <f>Sheet2!A2187-Sheet2!G2187</f>
        <v>11.7288</v>
      </c>
    </row>
    <row r="2189" spans="1:1" x14ac:dyDescent="0.25">
      <c r="A2189">
        <f>Sheet2!A2188-Sheet2!G2188</f>
        <v>8.3567999999999998</v>
      </c>
    </row>
    <row r="2190" spans="1:1" x14ac:dyDescent="0.25">
      <c r="A2190">
        <f>Sheet2!A2189-Sheet2!G2189</f>
        <v>-5.0512000000000015</v>
      </c>
    </row>
    <row r="2191" spans="1:1" x14ac:dyDescent="0.25">
      <c r="A2191">
        <f>Sheet2!A2190-Sheet2!G2190</f>
        <v>-6.2552000000000021</v>
      </c>
    </row>
    <row r="2192" spans="1:1" x14ac:dyDescent="0.25">
      <c r="A2192">
        <f>Sheet2!A2191-Sheet2!G2191</f>
        <v>-39.871199999999995</v>
      </c>
    </row>
    <row r="2193" spans="1:1" x14ac:dyDescent="0.25">
      <c r="A2193">
        <f>Sheet2!A2192-Sheet2!G2192</f>
        <v>-50.299200000000006</v>
      </c>
    </row>
    <row r="2194" spans="1:1" x14ac:dyDescent="0.25">
      <c r="A2194">
        <f>Sheet2!A2193-Sheet2!G2193</f>
        <v>28.044799999999999</v>
      </c>
    </row>
    <row r="2195" spans="1:1" x14ac:dyDescent="0.25">
      <c r="A2195">
        <f>Sheet2!A2194-Sheet2!G2194</f>
        <v>-90.213200000000001</v>
      </c>
    </row>
    <row r="2196" spans="1:1" x14ac:dyDescent="0.25">
      <c r="A2196">
        <f>Sheet2!A2195-Sheet2!G2195</f>
        <v>42.064999999999998</v>
      </c>
    </row>
    <row r="2197" spans="1:1" x14ac:dyDescent="0.25">
      <c r="A2197">
        <f>Sheet2!A2196-Sheet2!G2196</f>
        <v>28.452999999999999</v>
      </c>
    </row>
    <row r="2198" spans="1:1" x14ac:dyDescent="0.25">
      <c r="A2198">
        <f>Sheet2!A2197-Sheet2!G2197</f>
        <v>25.204999999999998</v>
      </c>
    </row>
    <row r="2199" spans="1:1" x14ac:dyDescent="0.25">
      <c r="A2199">
        <f>Sheet2!A2198-Sheet2!G2198</f>
        <v>9.4690000000000012</v>
      </c>
    </row>
    <row r="2200" spans="1:1" x14ac:dyDescent="0.25">
      <c r="A2200">
        <f>Sheet2!A2199-Sheet2!G2199</f>
        <v>-14.134999999999998</v>
      </c>
    </row>
    <row r="2201" spans="1:1" x14ac:dyDescent="0.25">
      <c r="A2201">
        <f>Sheet2!A2200-Sheet2!G2200</f>
        <v>-42.359000000000002</v>
      </c>
    </row>
    <row r="2202" spans="1:1" x14ac:dyDescent="0.25">
      <c r="A2202">
        <f>Sheet2!A2201-Sheet2!G2201</f>
        <v>-62.591000000000001</v>
      </c>
    </row>
    <row r="2203" spans="1:1" x14ac:dyDescent="0.25">
      <c r="A2203">
        <f>Sheet2!A2202-Sheet2!G2202</f>
        <v>-102.38299999999998</v>
      </c>
    </row>
    <row r="2204" spans="1:1" x14ac:dyDescent="0.25">
      <c r="A2204">
        <f>Sheet2!A2203-Sheet2!G2203</f>
        <v>-130.66299999999998</v>
      </c>
    </row>
    <row r="2205" spans="1:1" x14ac:dyDescent="0.25">
      <c r="A2205">
        <f>Sheet2!A2204-Sheet2!G2204</f>
        <v>30.925000000000001</v>
      </c>
    </row>
    <row r="2206" spans="1:1" x14ac:dyDescent="0.25">
      <c r="A2206">
        <f>Sheet2!A2205-Sheet2!G2205</f>
        <v>-109.79900000000001</v>
      </c>
    </row>
    <row r="2207" spans="1:1" x14ac:dyDescent="0.25">
      <c r="A2207">
        <f>Sheet2!A2206-Sheet2!G2206</f>
        <v>-86.993200000000002</v>
      </c>
    </row>
    <row r="2208" spans="1:1" x14ac:dyDescent="0.25">
      <c r="A2208">
        <f>Sheet2!A2207-Sheet2!G2207</f>
        <v>-360.15199999999999</v>
      </c>
    </row>
    <row r="2209" spans="1:1" x14ac:dyDescent="0.25">
      <c r="A2209">
        <f>Sheet2!A2208-Sheet2!G2208</f>
        <v>45.381920000000001</v>
      </c>
    </row>
    <row r="2210" spans="1:1" x14ac:dyDescent="0.25">
      <c r="A2210">
        <f>Sheet2!A2209-Sheet2!G2209</f>
        <v>31.29392</v>
      </c>
    </row>
    <row r="2211" spans="1:1" x14ac:dyDescent="0.25">
      <c r="A2211">
        <f>Sheet2!A2210-Sheet2!G2210</f>
        <v>8.2899200000000022</v>
      </c>
    </row>
    <row r="2212" spans="1:1" x14ac:dyDescent="0.25">
      <c r="A2212">
        <f>Sheet2!A2211-Sheet2!G2211</f>
        <v>-11.418079999999996</v>
      </c>
    </row>
    <row r="2213" spans="1:1" x14ac:dyDescent="0.25">
      <c r="A2213">
        <f>Sheet2!A2212-Sheet2!G2212</f>
        <v>-68.742080000000001</v>
      </c>
    </row>
    <row r="2214" spans="1:1" x14ac:dyDescent="0.25">
      <c r="A2214">
        <f>Sheet2!A2213-Sheet2!G2213</f>
        <v>-114.82608</v>
      </c>
    </row>
    <row r="2215" spans="1:1" x14ac:dyDescent="0.25">
      <c r="A2215">
        <f>Sheet2!A2214-Sheet2!G2214</f>
        <v>-124.36608</v>
      </c>
    </row>
    <row r="2216" spans="1:1" x14ac:dyDescent="0.25">
      <c r="A2216">
        <f>Sheet2!A2215-Sheet2!G2215</f>
        <v>-219.02359999999999</v>
      </c>
    </row>
    <row r="2217" spans="1:1" x14ac:dyDescent="0.25">
      <c r="A2217">
        <f>Sheet2!A2216-Sheet2!G2216</f>
        <v>-22.262800000000006</v>
      </c>
    </row>
    <row r="2218" spans="1:1" x14ac:dyDescent="0.25">
      <c r="A2218">
        <f>Sheet2!A2217-Sheet2!G2217</f>
        <v>-28.838799999999999</v>
      </c>
    </row>
    <row r="2219" spans="1:1" x14ac:dyDescent="0.25">
      <c r="A2219">
        <f>Sheet2!A2218-Sheet2!G2218</f>
        <v>45.757199999999997</v>
      </c>
    </row>
    <row r="2220" spans="1:1" x14ac:dyDescent="0.25">
      <c r="A2220">
        <f>Sheet2!A2219-Sheet2!G2219</f>
        <v>36.353200000000001</v>
      </c>
    </row>
    <row r="2221" spans="1:1" x14ac:dyDescent="0.25">
      <c r="A2221">
        <f>Sheet2!A2220-Sheet2!G2220</f>
        <v>29.609200000000001</v>
      </c>
    </row>
    <row r="2222" spans="1:1" x14ac:dyDescent="0.25">
      <c r="A2222">
        <f>Sheet2!A2221-Sheet2!G2221</f>
        <v>21.589199999999998</v>
      </c>
    </row>
    <row r="2223" spans="1:1" x14ac:dyDescent="0.25">
      <c r="A2223">
        <f>Sheet2!A2222-Sheet2!G2222</f>
        <v>20.6172</v>
      </c>
    </row>
    <row r="2224" spans="1:1" x14ac:dyDescent="0.25">
      <c r="A2224">
        <f>Sheet2!A2223-Sheet2!G2223</f>
        <v>20.449200000000001</v>
      </c>
    </row>
    <row r="2225" spans="1:1" x14ac:dyDescent="0.25">
      <c r="A2225">
        <f>Sheet2!A2224-Sheet2!G2224</f>
        <v>19.493200000000002</v>
      </c>
    </row>
    <row r="2226" spans="1:1" x14ac:dyDescent="0.25">
      <c r="A2226">
        <f>Sheet2!A2225-Sheet2!G2225</f>
        <v>12.749200000000002</v>
      </c>
    </row>
    <row r="2227" spans="1:1" x14ac:dyDescent="0.25">
      <c r="A2227">
        <f>Sheet2!A2226-Sheet2!G2226</f>
        <v>-1.7668000000000035</v>
      </c>
    </row>
    <row r="2228" spans="1:1" x14ac:dyDescent="0.25">
      <c r="A2228">
        <f>Sheet2!A2227-Sheet2!G2227</f>
        <v>-15.882800000000003</v>
      </c>
    </row>
    <row r="2229" spans="1:1" x14ac:dyDescent="0.25">
      <c r="A2229">
        <f>Sheet2!A2228-Sheet2!G2228</f>
        <v>-28.114799999999995</v>
      </c>
    </row>
    <row r="2230" spans="1:1" x14ac:dyDescent="0.25">
      <c r="A2230">
        <f>Sheet2!A2229-Sheet2!G2229</f>
        <v>-64.06280000000001</v>
      </c>
    </row>
    <row r="2231" spans="1:1" x14ac:dyDescent="0.25">
      <c r="A2231">
        <f>Sheet2!A2230-Sheet2!G2230</f>
        <v>-111.08280000000002</v>
      </c>
    </row>
    <row r="2232" spans="1:1" x14ac:dyDescent="0.25">
      <c r="A2232">
        <f>Sheet2!A2231-Sheet2!G2231</f>
        <v>-58.602799999999995</v>
      </c>
    </row>
    <row r="2233" spans="1:1" x14ac:dyDescent="0.25">
      <c r="A2233">
        <f>Sheet2!A2232-Sheet2!G2232</f>
        <v>-66.098800000000011</v>
      </c>
    </row>
    <row r="2234" spans="1:1" x14ac:dyDescent="0.25">
      <c r="A2234">
        <f>Sheet2!A2233-Sheet2!G2233</f>
        <v>-103.1908</v>
      </c>
    </row>
    <row r="2235" spans="1:1" x14ac:dyDescent="0.25">
      <c r="A2235">
        <f>Sheet2!A2234-Sheet2!G2234</f>
        <v>-114.4308</v>
      </c>
    </row>
    <row r="2236" spans="1:1" x14ac:dyDescent="0.25">
      <c r="A2236">
        <f>Sheet2!A2235-Sheet2!G2235</f>
        <v>-115.5548</v>
      </c>
    </row>
    <row r="2237" spans="1:1" x14ac:dyDescent="0.25">
      <c r="A2237">
        <f>Sheet2!A2236-Sheet2!G2236</f>
        <v>42.3934</v>
      </c>
    </row>
    <row r="2238" spans="1:1" x14ac:dyDescent="0.25">
      <c r="A2238">
        <f>Sheet2!A2237-Sheet2!G2237</f>
        <v>34.925399999999996</v>
      </c>
    </row>
    <row r="2239" spans="1:1" x14ac:dyDescent="0.25">
      <c r="A2239">
        <f>Sheet2!A2238-Sheet2!G2238</f>
        <v>34.013399999999997</v>
      </c>
    </row>
    <row r="2240" spans="1:1" x14ac:dyDescent="0.25">
      <c r="A2240">
        <f>Sheet2!A2239-Sheet2!G2239</f>
        <v>30.429400000000001</v>
      </c>
    </row>
    <row r="2241" spans="1:1" x14ac:dyDescent="0.25">
      <c r="A2241">
        <f>Sheet2!A2240-Sheet2!G2240</f>
        <v>22.561399999999999</v>
      </c>
    </row>
    <row r="2242" spans="1:1" x14ac:dyDescent="0.25">
      <c r="A2242">
        <f>Sheet2!A2241-Sheet2!G2241</f>
        <v>16.029399999999999</v>
      </c>
    </row>
    <row r="2243" spans="1:1" x14ac:dyDescent="0.25">
      <c r="A2243">
        <f>Sheet2!A2242-Sheet2!G2242</f>
        <v>14.9054</v>
      </c>
    </row>
    <row r="2244" spans="1:1" x14ac:dyDescent="0.25">
      <c r="A2244">
        <f>Sheet2!A2243-Sheet2!G2243</f>
        <v>9.0733999999999995</v>
      </c>
    </row>
    <row r="2245" spans="1:1" x14ac:dyDescent="0.25">
      <c r="A2245">
        <f>Sheet2!A2244-Sheet2!G2244</f>
        <v>3.453400000000002</v>
      </c>
    </row>
    <row r="2246" spans="1:1" x14ac:dyDescent="0.25">
      <c r="A2246">
        <f>Sheet2!A2245-Sheet2!G2245</f>
        <v>-16.778600000000004</v>
      </c>
    </row>
    <row r="2247" spans="1:1" x14ac:dyDescent="0.25">
      <c r="A2247">
        <f>Sheet2!A2246-Sheet2!G2246</f>
        <v>-25.558600000000006</v>
      </c>
    </row>
    <row r="2248" spans="1:1" x14ac:dyDescent="0.25">
      <c r="A2248">
        <f>Sheet2!A2247-Sheet2!G2247</f>
        <v>-28.018599999999999</v>
      </c>
    </row>
    <row r="2249" spans="1:1" x14ac:dyDescent="0.25">
      <c r="A2249">
        <f>Sheet2!A2248-Sheet2!G2248</f>
        <v>-40.654599999999995</v>
      </c>
    </row>
    <row r="2250" spans="1:1" x14ac:dyDescent="0.25">
      <c r="A2250">
        <f>Sheet2!A2249-Sheet2!G2249</f>
        <v>-43.754600000000003</v>
      </c>
    </row>
    <row r="2251" spans="1:1" x14ac:dyDescent="0.25">
      <c r="A2251">
        <f>Sheet2!A2250-Sheet2!G2250</f>
        <v>-78.598600000000005</v>
      </c>
    </row>
    <row r="2252" spans="1:1" x14ac:dyDescent="0.25">
      <c r="A2252">
        <f>Sheet2!A2251-Sheet2!G2251</f>
        <v>-104.45059999999998</v>
      </c>
    </row>
    <row r="2253" spans="1:1" x14ac:dyDescent="0.25">
      <c r="A2253">
        <f>Sheet2!A2252-Sheet2!G2252</f>
        <v>-105.5746</v>
      </c>
    </row>
    <row r="2254" spans="1:1" x14ac:dyDescent="0.25">
      <c r="A2254">
        <f>Sheet2!A2253-Sheet2!G2253</f>
        <v>-107.82259999999999</v>
      </c>
    </row>
    <row r="2255" spans="1:1" x14ac:dyDescent="0.25">
      <c r="A2255">
        <f>Sheet2!A2254-Sheet2!G2254</f>
        <v>-109.63059999999999</v>
      </c>
    </row>
    <row r="2256" spans="1:1" x14ac:dyDescent="0.25">
      <c r="A2256">
        <f>Sheet2!A2255-Sheet2!G2255</f>
        <v>-122.3586</v>
      </c>
    </row>
    <row r="2257" spans="1:1" x14ac:dyDescent="0.25">
      <c r="A2257">
        <f>Sheet2!A2256-Sheet2!G2256</f>
        <v>-157.67859999999999</v>
      </c>
    </row>
    <row r="2258" spans="1:1" x14ac:dyDescent="0.25">
      <c r="A2258">
        <f>Sheet2!A2257-Sheet2!G2257</f>
        <v>-21.062599999999996</v>
      </c>
    </row>
    <row r="2259" spans="1:1" x14ac:dyDescent="0.25">
      <c r="A2259">
        <f>Sheet2!A2258-Sheet2!G2258</f>
        <v>-21.062599999999996</v>
      </c>
    </row>
    <row r="2260" spans="1:1" x14ac:dyDescent="0.25">
      <c r="A2260">
        <f>Sheet2!A2259-Sheet2!G2259</f>
        <v>-22.570799999999998</v>
      </c>
    </row>
    <row r="2261" spans="1:1" x14ac:dyDescent="0.25">
      <c r="A2261">
        <f>Sheet2!A2260-Sheet2!G2260</f>
        <v>-18.862336000000006</v>
      </c>
    </row>
    <row r="2262" spans="1:1" x14ac:dyDescent="0.25">
      <c r="A2262">
        <f>Sheet2!A2261-Sheet2!G2261</f>
        <v>-100.09040000000002</v>
      </c>
    </row>
    <row r="2263" spans="1:1" x14ac:dyDescent="0.25">
      <c r="A2263">
        <f>Sheet2!A2262-Sheet2!G2262</f>
        <v>-17.782400000000003</v>
      </c>
    </row>
    <row r="2264" spans="1:1" x14ac:dyDescent="0.25">
      <c r="A2264">
        <f>Sheet2!A2263-Sheet2!G2263</f>
        <v>47.689599999999999</v>
      </c>
    </row>
    <row r="2265" spans="1:1" x14ac:dyDescent="0.25">
      <c r="A2265">
        <f>Sheet2!A2264-Sheet2!G2264</f>
        <v>39.541600000000003</v>
      </c>
    </row>
    <row r="2266" spans="1:1" x14ac:dyDescent="0.25">
      <c r="A2266">
        <f>Sheet2!A2265-Sheet2!G2265</f>
        <v>36.453600000000002</v>
      </c>
    </row>
    <row r="2267" spans="1:1" x14ac:dyDescent="0.25">
      <c r="A2267">
        <f>Sheet2!A2266-Sheet2!G2266</f>
        <v>34.7896</v>
      </c>
    </row>
    <row r="2268" spans="1:1" x14ac:dyDescent="0.25">
      <c r="A2268">
        <f>Sheet2!A2267-Sheet2!G2267</f>
        <v>28.0456</v>
      </c>
    </row>
    <row r="2269" spans="1:1" x14ac:dyDescent="0.25">
      <c r="A2269">
        <f>Sheet2!A2268-Sheet2!G2268</f>
        <v>13.689599999999999</v>
      </c>
    </row>
    <row r="2270" spans="1:1" x14ac:dyDescent="0.25">
      <c r="A2270">
        <f>Sheet2!A2269-Sheet2!G2269</f>
        <v>12.565599999999996</v>
      </c>
    </row>
    <row r="2271" spans="1:1" x14ac:dyDescent="0.25">
      <c r="A2271">
        <f>Sheet2!A2270-Sheet2!G2270</f>
        <v>6.6895999999999987</v>
      </c>
    </row>
    <row r="2272" spans="1:1" x14ac:dyDescent="0.25">
      <c r="A2272">
        <f>Sheet2!A2271-Sheet2!G2271</f>
        <v>-5.4400000000001114E-2</v>
      </c>
    </row>
    <row r="2273" spans="1:1" x14ac:dyDescent="0.25">
      <c r="A2273">
        <f>Sheet2!A2272-Sheet2!G2272</f>
        <v>-2.3023999999999987</v>
      </c>
    </row>
    <row r="2274" spans="1:1" x14ac:dyDescent="0.25">
      <c r="A2274">
        <f>Sheet2!A2273-Sheet2!G2273</f>
        <v>-2.3023999999999987</v>
      </c>
    </row>
    <row r="2275" spans="1:1" x14ac:dyDescent="0.25">
      <c r="A2275">
        <f>Sheet2!A2274-Sheet2!G2274</f>
        <v>-3.7184000000000026</v>
      </c>
    </row>
    <row r="2276" spans="1:1" x14ac:dyDescent="0.25">
      <c r="A2276">
        <f>Sheet2!A2275-Sheet2!G2275</f>
        <v>-4.2944000000000031</v>
      </c>
    </row>
    <row r="2277" spans="1:1" x14ac:dyDescent="0.25">
      <c r="A2277">
        <f>Sheet2!A2276-Sheet2!G2276</f>
        <v>-6.5424000000000007</v>
      </c>
    </row>
    <row r="2278" spans="1:1" x14ac:dyDescent="0.25">
      <c r="A2278">
        <f>Sheet2!A2277-Sheet2!G2277</f>
        <v>-7.666400000000003</v>
      </c>
    </row>
    <row r="2279" spans="1:1" x14ac:dyDescent="0.25">
      <c r="A2279">
        <f>Sheet2!A2278-Sheet2!G2278</f>
        <v>-7.9224000000000032</v>
      </c>
    </row>
    <row r="2280" spans="1:1" x14ac:dyDescent="0.25">
      <c r="A2280">
        <f>Sheet2!A2279-Sheet2!G2279</f>
        <v>-14.666400000000003</v>
      </c>
    </row>
    <row r="2281" spans="1:1" x14ac:dyDescent="0.25">
      <c r="A2281">
        <f>Sheet2!A2280-Sheet2!G2280</f>
        <v>-15.4544</v>
      </c>
    </row>
    <row r="2282" spans="1:1" x14ac:dyDescent="0.25">
      <c r="A2282">
        <f>Sheet2!A2281-Sheet2!G2281</f>
        <v>-15.790399999999998</v>
      </c>
    </row>
    <row r="2283" spans="1:1" x14ac:dyDescent="0.25">
      <c r="A2283">
        <f>Sheet2!A2282-Sheet2!G2282</f>
        <v>-23.442399999999999</v>
      </c>
    </row>
    <row r="2284" spans="1:1" x14ac:dyDescent="0.25">
      <c r="A2284">
        <f>Sheet2!A2283-Sheet2!G2283</f>
        <v>-37.146400000000007</v>
      </c>
    </row>
    <row r="2285" spans="1:1" x14ac:dyDescent="0.25">
      <c r="A2285">
        <f>Sheet2!A2284-Sheet2!G2284</f>
        <v>-45.766399999999997</v>
      </c>
    </row>
    <row r="2286" spans="1:1" x14ac:dyDescent="0.25">
      <c r="A2286">
        <f>Sheet2!A2285-Sheet2!G2285</f>
        <v>-66.370399999999989</v>
      </c>
    </row>
    <row r="2287" spans="1:1" x14ac:dyDescent="0.25">
      <c r="A2287">
        <f>Sheet2!A2286-Sheet2!G2286</f>
        <v>-113.53440000000001</v>
      </c>
    </row>
    <row r="2288" spans="1:1" x14ac:dyDescent="0.25">
      <c r="A2288">
        <f>Sheet2!A2287-Sheet2!G2287</f>
        <v>-118.71440000000001</v>
      </c>
    </row>
    <row r="2289" spans="1:1" x14ac:dyDescent="0.25">
      <c r="A2289">
        <f>Sheet2!A2288-Sheet2!G2288</f>
        <v>-140.64400000000001</v>
      </c>
    </row>
    <row r="2290" spans="1:1" x14ac:dyDescent="0.25">
      <c r="A2290">
        <f>Sheet2!A2289-Sheet2!G2289</f>
        <v>-220.23839999999996</v>
      </c>
    </row>
    <row r="2291" spans="1:1" x14ac:dyDescent="0.25">
      <c r="A2291">
        <f>Sheet2!A2290-Sheet2!G2290</f>
        <v>-204.12360000000001</v>
      </c>
    </row>
    <row r="2292" spans="1:1" x14ac:dyDescent="0.25">
      <c r="A2292">
        <f>Sheet2!A2291-Sheet2!G2291</f>
        <v>-6.1084000000000032</v>
      </c>
    </row>
    <row r="2293" spans="1:1" x14ac:dyDescent="0.25">
      <c r="A2293">
        <f>Sheet2!A2292-Sheet2!G2292</f>
        <v>44.769800000000004</v>
      </c>
    </row>
    <row r="2294" spans="1:1" x14ac:dyDescent="0.25">
      <c r="A2294">
        <f>Sheet2!A2293-Sheet2!G2293</f>
        <v>41.697800000000001</v>
      </c>
    </row>
    <row r="2295" spans="1:1" x14ac:dyDescent="0.25">
      <c r="A2295">
        <f>Sheet2!A2294-Sheet2!G2294</f>
        <v>38.325800000000001</v>
      </c>
    </row>
    <row r="2296" spans="1:1" x14ac:dyDescent="0.25">
      <c r="A2296">
        <f>Sheet2!A2295-Sheet2!G2295</f>
        <v>25.2698</v>
      </c>
    </row>
    <row r="2297" spans="1:1" x14ac:dyDescent="0.25">
      <c r="A2297">
        <f>Sheet2!A2296-Sheet2!G2296</f>
        <v>22.5898</v>
      </c>
    </row>
    <row r="2298" spans="1:1" x14ac:dyDescent="0.25">
      <c r="A2298">
        <f>Sheet2!A2297-Sheet2!G2297</f>
        <v>16.669800000000002</v>
      </c>
    </row>
    <row r="2299" spans="1:1" x14ac:dyDescent="0.25">
      <c r="A2299">
        <f>Sheet2!A2298-Sheet2!G2298</f>
        <v>10.2258</v>
      </c>
    </row>
    <row r="2300" spans="1:1" x14ac:dyDescent="0.25">
      <c r="A2300">
        <f>Sheet2!A2299-Sheet2!G2299</f>
        <v>0.1097999999999999</v>
      </c>
    </row>
    <row r="2301" spans="1:1" x14ac:dyDescent="0.25">
      <c r="A2301">
        <f>Sheet2!A2300-Sheet2!G2300</f>
        <v>-8.0581999999999994</v>
      </c>
    </row>
    <row r="2302" spans="1:1" x14ac:dyDescent="0.25">
      <c r="A2302">
        <f>Sheet2!A2301-Sheet2!G2301</f>
        <v>-9.1822000000000017</v>
      </c>
    </row>
    <row r="2303" spans="1:1" x14ac:dyDescent="0.25">
      <c r="A2303">
        <f>Sheet2!A2302-Sheet2!G2302</f>
        <v>-67.202200000000005</v>
      </c>
    </row>
    <row r="2304" spans="1:1" x14ac:dyDescent="0.25">
      <c r="A2304">
        <f>Sheet2!A2303-Sheet2!G2303</f>
        <v>9.1017999999999972</v>
      </c>
    </row>
    <row r="2305" spans="1:1" x14ac:dyDescent="0.25">
      <c r="A2305">
        <f>Sheet2!A2304-Sheet2!G2304</f>
        <v>-1.0142000000000024</v>
      </c>
    </row>
    <row r="2306" spans="1:1" x14ac:dyDescent="0.25">
      <c r="A2306">
        <f>Sheet2!A2305-Sheet2!G2305</f>
        <v>-1.5701999999999998</v>
      </c>
    </row>
    <row r="2307" spans="1:1" x14ac:dyDescent="0.25">
      <c r="A2307">
        <f>Sheet2!A2306-Sheet2!G2306</f>
        <v>-20.422199999999997</v>
      </c>
    </row>
    <row r="2308" spans="1:1" x14ac:dyDescent="0.25">
      <c r="A2308">
        <f>Sheet2!A2307-Sheet2!G2307</f>
        <v>-26.866199999999999</v>
      </c>
    </row>
    <row r="2309" spans="1:1" x14ac:dyDescent="0.25">
      <c r="A2309">
        <f>Sheet2!A2308-Sheet2!G2308</f>
        <v>-51.894200000000005</v>
      </c>
    </row>
    <row r="2310" spans="1:1" x14ac:dyDescent="0.25">
      <c r="A2310">
        <f>Sheet2!A2309-Sheet2!G2309</f>
        <v>-90.110199999999992</v>
      </c>
    </row>
    <row r="2311" spans="1:1" x14ac:dyDescent="0.25">
      <c r="A2311">
        <f>Sheet2!A2310-Sheet2!G2310</f>
        <v>-91.234199999999987</v>
      </c>
    </row>
    <row r="2312" spans="1:1" x14ac:dyDescent="0.25">
      <c r="A2312">
        <f>Sheet2!A2311-Sheet2!G2311</f>
        <v>3.7236000000000047</v>
      </c>
    </row>
    <row r="2313" spans="1:1" x14ac:dyDescent="0.25">
      <c r="A2313">
        <f>Sheet2!A2312-Sheet2!G2312</f>
        <v>-96.813648000000001</v>
      </c>
    </row>
    <row r="2314" spans="1:1" x14ac:dyDescent="0.25">
      <c r="A2314">
        <f>Sheet2!A2313-Sheet2!G2313</f>
        <v>46.99</v>
      </c>
    </row>
    <row r="2315" spans="1:1" x14ac:dyDescent="0.25">
      <c r="A2315">
        <f>Sheet2!A2314-Sheet2!G2314</f>
        <v>44.978000000000002</v>
      </c>
    </row>
    <row r="2316" spans="1:1" x14ac:dyDescent="0.25">
      <c r="A2316">
        <f>Sheet2!A2315-Sheet2!G2315</f>
        <v>40.481999999999999</v>
      </c>
    </row>
    <row r="2317" spans="1:1" x14ac:dyDescent="0.25">
      <c r="A2317">
        <f>Sheet2!A2316-Sheet2!G2316</f>
        <v>35.641999999999996</v>
      </c>
    </row>
    <row r="2318" spans="1:1" x14ac:dyDescent="0.25">
      <c r="A2318">
        <f>Sheet2!A2317-Sheet2!G2317</f>
        <v>31.146000000000001</v>
      </c>
    </row>
    <row r="2319" spans="1:1" x14ac:dyDescent="0.25">
      <c r="A2319">
        <f>Sheet2!A2318-Sheet2!G2318</f>
        <v>28.898</v>
      </c>
    </row>
    <row r="2320" spans="1:1" x14ac:dyDescent="0.25">
      <c r="A2320">
        <f>Sheet2!A2319-Sheet2!G2319</f>
        <v>21.373999999999999</v>
      </c>
    </row>
    <row r="2321" spans="1:1" x14ac:dyDescent="0.25">
      <c r="A2321">
        <f>Sheet2!A2320-Sheet2!G2320</f>
        <v>17.658000000000001</v>
      </c>
    </row>
    <row r="2322" spans="1:1" x14ac:dyDescent="0.25">
      <c r="A2322">
        <f>Sheet2!A2321-Sheet2!G2321</f>
        <v>12.037999999999997</v>
      </c>
    </row>
    <row r="2323" spans="1:1" x14ac:dyDescent="0.25">
      <c r="A2323">
        <f>Sheet2!A2322-Sheet2!G2322</f>
        <v>3.0459999999999994</v>
      </c>
    </row>
    <row r="2324" spans="1:1" x14ac:dyDescent="0.25">
      <c r="A2324">
        <f>Sheet2!A2323-Sheet2!G2323</f>
        <v>1.402000000000001</v>
      </c>
    </row>
    <row r="2325" spans="1:1" x14ac:dyDescent="0.25">
      <c r="A2325">
        <f>Sheet2!A2324-Sheet2!G2324</f>
        <v>-22.461999999999996</v>
      </c>
    </row>
    <row r="2326" spans="1:1" x14ac:dyDescent="0.25">
      <c r="A2326">
        <f>Sheet2!A2325-Sheet2!G2325</f>
        <v>-23.93</v>
      </c>
    </row>
    <row r="2327" spans="1:1" x14ac:dyDescent="0.25">
      <c r="A2327">
        <f>Sheet2!A2326-Sheet2!G2326</f>
        <v>-29.717999999999996</v>
      </c>
    </row>
    <row r="2328" spans="1:1" x14ac:dyDescent="0.25">
      <c r="A2328">
        <f>Sheet2!A2327-Sheet2!G2327</f>
        <v>-31.618000000000002</v>
      </c>
    </row>
    <row r="2329" spans="1:1" x14ac:dyDescent="0.25">
      <c r="A2329">
        <f>Sheet2!A2328-Sheet2!G2328</f>
        <v>-37.417999999999999</v>
      </c>
    </row>
    <row r="2330" spans="1:1" x14ac:dyDescent="0.25">
      <c r="A2330">
        <f>Sheet2!A2329-Sheet2!G2329</f>
        <v>-47.318000000000005</v>
      </c>
    </row>
    <row r="2331" spans="1:1" x14ac:dyDescent="0.25">
      <c r="A2331">
        <f>Sheet2!A2330-Sheet2!G2330</f>
        <v>-55.401999999999994</v>
      </c>
    </row>
    <row r="2332" spans="1:1" x14ac:dyDescent="0.25">
      <c r="A2332">
        <f>Sheet2!A2331-Sheet2!G2331</f>
        <v>-66.641999999999996</v>
      </c>
    </row>
    <row r="2333" spans="1:1" x14ac:dyDescent="0.25">
      <c r="A2333">
        <f>Sheet2!A2332-Sheet2!G2332</f>
        <v>-82.070000000000022</v>
      </c>
    </row>
    <row r="2334" spans="1:1" x14ac:dyDescent="0.25">
      <c r="A2334">
        <f>Sheet2!A2333-Sheet2!G2333</f>
        <v>-91.37</v>
      </c>
    </row>
    <row r="2335" spans="1:1" x14ac:dyDescent="0.25">
      <c r="A2335">
        <f>Sheet2!A2334-Sheet2!G2334</f>
        <v>-105.982</v>
      </c>
    </row>
    <row r="2336" spans="1:1" x14ac:dyDescent="0.25">
      <c r="A2336">
        <f>Sheet2!A2335-Sheet2!G2335</f>
        <v>-72.182943999999992</v>
      </c>
    </row>
    <row r="2337" spans="1:1" x14ac:dyDescent="0.25">
      <c r="A2337">
        <f>Sheet2!A2336-Sheet2!G2336</f>
        <v>-11.258720000000004</v>
      </c>
    </row>
    <row r="2338" spans="1:1" x14ac:dyDescent="0.25">
      <c r="A2338">
        <f>Sheet2!A2337-Sheet2!G2337</f>
        <v>-12.382719999999999</v>
      </c>
    </row>
    <row r="2339" spans="1:1" x14ac:dyDescent="0.25">
      <c r="A2339">
        <f>Sheet2!A2338-Sheet2!G2338</f>
        <v>-47.138720000000006</v>
      </c>
    </row>
    <row r="2340" spans="1:1" x14ac:dyDescent="0.25">
      <c r="A2340">
        <f>Sheet2!A2339-Sheet2!G2339</f>
        <v>-170.28359999999998</v>
      </c>
    </row>
    <row r="2341" spans="1:1" x14ac:dyDescent="0.25">
      <c r="A2341">
        <f>Sheet2!A2340-Sheet2!G2340</f>
        <v>-171.31616</v>
      </c>
    </row>
    <row r="2342" spans="1:1" x14ac:dyDescent="0.25">
      <c r="A2342">
        <f>Sheet2!A2341-Sheet2!G2341</f>
        <v>34.714199999999998</v>
      </c>
    </row>
    <row r="2343" spans="1:1" x14ac:dyDescent="0.25">
      <c r="A2343">
        <f>Sheet2!A2342-Sheet2!G2342</f>
        <v>29.3902</v>
      </c>
    </row>
    <row r="2344" spans="1:1" x14ac:dyDescent="0.25">
      <c r="A2344">
        <f>Sheet2!A2343-Sheet2!G2343</f>
        <v>13.414200000000001</v>
      </c>
    </row>
    <row r="2345" spans="1:1" x14ac:dyDescent="0.25">
      <c r="A2345">
        <f>Sheet2!A2344-Sheet2!G2344</f>
        <v>-18.445799999999998</v>
      </c>
    </row>
    <row r="2346" spans="1:1" x14ac:dyDescent="0.25">
      <c r="A2346">
        <f>Sheet2!A2345-Sheet2!G2345</f>
        <v>-29.297800000000002</v>
      </c>
    </row>
    <row r="2347" spans="1:1" x14ac:dyDescent="0.25">
      <c r="A2347">
        <f>Sheet2!A2346-Sheet2!G2346</f>
        <v>-49.081799999999994</v>
      </c>
    </row>
    <row r="2348" spans="1:1" x14ac:dyDescent="0.25">
      <c r="A2348">
        <f>Sheet2!A2347-Sheet2!G2347</f>
        <v>-56.661800000000007</v>
      </c>
    </row>
    <row r="2349" spans="1:1" x14ac:dyDescent="0.25">
      <c r="A2349">
        <f>Sheet2!A2348-Sheet2!G2348</f>
        <v>-84.729799999999983</v>
      </c>
    </row>
    <row r="2350" spans="1:1" x14ac:dyDescent="0.25">
      <c r="A2350">
        <f>Sheet2!A2349-Sheet2!G2349</f>
        <v>-90.381799999999998</v>
      </c>
    </row>
    <row r="2351" spans="1:1" x14ac:dyDescent="0.25">
      <c r="A2351">
        <f>Sheet2!A2350-Sheet2!G2350</f>
        <v>38.142200000000003</v>
      </c>
    </row>
    <row r="2352" spans="1:1" x14ac:dyDescent="0.25">
      <c r="A2352">
        <f>Sheet2!A2351-Sheet2!G2351</f>
        <v>36.630200000000002</v>
      </c>
    </row>
    <row r="2353" spans="1:1" x14ac:dyDescent="0.25">
      <c r="A2353">
        <f>Sheet2!A2352-Sheet2!G2352</f>
        <v>24.266199999999998</v>
      </c>
    </row>
    <row r="2354" spans="1:1" x14ac:dyDescent="0.25">
      <c r="A2354">
        <f>Sheet2!A2353-Sheet2!G2353</f>
        <v>11.166199999999996</v>
      </c>
    </row>
    <row r="2355" spans="1:1" x14ac:dyDescent="0.25">
      <c r="A2355">
        <f>Sheet2!A2354-Sheet2!G2354</f>
        <v>11.166199999999996</v>
      </c>
    </row>
    <row r="2356" spans="1:1" x14ac:dyDescent="0.25">
      <c r="A2356">
        <f>Sheet2!A2355-Sheet2!G2355</f>
        <v>0.66219999999999857</v>
      </c>
    </row>
    <row r="2357" spans="1:1" x14ac:dyDescent="0.25">
      <c r="A2357">
        <f>Sheet2!A2356-Sheet2!G2356</f>
        <v>0.66219999999999857</v>
      </c>
    </row>
    <row r="2358" spans="1:1" x14ac:dyDescent="0.25">
      <c r="A2358">
        <f>Sheet2!A2357-Sheet2!G2357</f>
        <v>-5.6938000000000031</v>
      </c>
    </row>
    <row r="2359" spans="1:1" x14ac:dyDescent="0.25">
      <c r="A2359">
        <f>Sheet2!A2358-Sheet2!G2358</f>
        <v>-25.045800000000007</v>
      </c>
    </row>
    <row r="2360" spans="1:1" x14ac:dyDescent="0.25">
      <c r="A2360">
        <f>Sheet2!A2359-Sheet2!G2359</f>
        <v>-165.304</v>
      </c>
    </row>
    <row r="2361" spans="1:1" x14ac:dyDescent="0.25">
      <c r="A2361">
        <f>Sheet2!A2360-Sheet2!G2360</f>
        <v>-94.510800000000017</v>
      </c>
    </row>
    <row r="2362" spans="1:1" x14ac:dyDescent="0.25">
      <c r="A2362">
        <f>Sheet2!A2361-Sheet2!G2361</f>
        <v>45.502400000000002</v>
      </c>
    </row>
    <row r="2363" spans="1:1" x14ac:dyDescent="0.25">
      <c r="A2363">
        <f>Sheet2!A2362-Sheet2!G2362</f>
        <v>32.430399999999999</v>
      </c>
    </row>
    <row r="2364" spans="1:1" x14ac:dyDescent="0.25">
      <c r="A2364">
        <f>Sheet2!A2363-Sheet2!G2363</f>
        <v>26.810399999999998</v>
      </c>
    </row>
    <row r="2365" spans="1:1" x14ac:dyDescent="0.25">
      <c r="A2365">
        <f>Sheet2!A2364-Sheet2!G2364</f>
        <v>21.1904</v>
      </c>
    </row>
    <row r="2366" spans="1:1" x14ac:dyDescent="0.25">
      <c r="A2366">
        <f>Sheet2!A2365-Sheet2!G2365</f>
        <v>18.510400000000001</v>
      </c>
    </row>
    <row r="2367" spans="1:1" x14ac:dyDescent="0.25">
      <c r="A2367">
        <f>Sheet2!A2366-Sheet2!G2366</f>
        <v>14.446399999999997</v>
      </c>
    </row>
    <row r="2368" spans="1:1" x14ac:dyDescent="0.25">
      <c r="A2368">
        <f>Sheet2!A2367-Sheet2!G2367</f>
        <v>-2.6296000000000035</v>
      </c>
    </row>
    <row r="2369" spans="1:1" x14ac:dyDescent="0.25">
      <c r="A2369">
        <f>Sheet2!A2368-Sheet2!G2368</f>
        <v>-10.281599999999997</v>
      </c>
    </row>
    <row r="2370" spans="1:1" x14ac:dyDescent="0.25">
      <c r="A2370">
        <f>Sheet2!A2369-Sheet2!G2369</f>
        <v>-11.837600000000002</v>
      </c>
    </row>
    <row r="2371" spans="1:1" x14ac:dyDescent="0.25">
      <c r="A2371">
        <f>Sheet2!A2370-Sheet2!G2370</f>
        <v>-19.273599999999995</v>
      </c>
    </row>
    <row r="2372" spans="1:1" x14ac:dyDescent="0.25">
      <c r="A2372">
        <f>Sheet2!A2371-Sheet2!G2371</f>
        <v>-27.573600000000006</v>
      </c>
    </row>
    <row r="2373" spans="1:1" x14ac:dyDescent="0.25">
      <c r="A2373">
        <f>Sheet2!A2372-Sheet2!G2372</f>
        <v>-42.185600000000001</v>
      </c>
    </row>
    <row r="2374" spans="1:1" x14ac:dyDescent="0.25">
      <c r="A2374">
        <f>Sheet2!A2373-Sheet2!G2373</f>
        <v>-45.557600000000001</v>
      </c>
    </row>
    <row r="2375" spans="1:1" x14ac:dyDescent="0.25">
      <c r="A2375">
        <f>Sheet2!A2374-Sheet2!G2374</f>
        <v>-56.797599999999996</v>
      </c>
    </row>
    <row r="2376" spans="1:1" x14ac:dyDescent="0.25">
      <c r="A2376">
        <f>Sheet2!A2375-Sheet2!G2375</f>
        <v>-69.513599999999997</v>
      </c>
    </row>
    <row r="2377" spans="1:1" x14ac:dyDescent="0.25">
      <c r="A2377">
        <f>Sheet2!A2376-Sheet2!G2376</f>
        <v>-100.0136</v>
      </c>
    </row>
    <row r="2378" spans="1:1" x14ac:dyDescent="0.25">
      <c r="A2378">
        <f>Sheet2!A2377-Sheet2!G2377</f>
        <v>39.174399999999999</v>
      </c>
    </row>
    <row r="2379" spans="1:1" x14ac:dyDescent="0.25">
      <c r="A2379">
        <f>Sheet2!A2378-Sheet2!G2378</f>
        <v>-24.893599999999999</v>
      </c>
    </row>
    <row r="2380" spans="1:1" x14ac:dyDescent="0.25">
      <c r="A2380">
        <f>Sheet2!A2379-Sheet2!G2379</f>
        <v>-27.573600000000006</v>
      </c>
    </row>
    <row r="2381" spans="1:1" x14ac:dyDescent="0.25">
      <c r="A2381">
        <f>Sheet2!A2380-Sheet2!G2380</f>
        <v>-164.5608</v>
      </c>
    </row>
    <row r="2382" spans="1:1" x14ac:dyDescent="0.25">
      <c r="A2382">
        <f>Sheet2!A2381-Sheet2!G2381</f>
        <v>49.198599999999999</v>
      </c>
    </row>
    <row r="2383" spans="1:1" x14ac:dyDescent="0.25">
      <c r="A2383">
        <f>Sheet2!A2382-Sheet2!G2382</f>
        <v>45.3506</v>
      </c>
    </row>
    <row r="2384" spans="1:1" x14ac:dyDescent="0.25">
      <c r="A2384">
        <f>Sheet2!A2383-Sheet2!G2383</f>
        <v>43.102600000000002</v>
      </c>
    </row>
    <row r="2385" spans="1:1" x14ac:dyDescent="0.25">
      <c r="A2385">
        <f>Sheet2!A2384-Sheet2!G2384</f>
        <v>39.082599999999999</v>
      </c>
    </row>
    <row r="2386" spans="1:1" x14ac:dyDescent="0.25">
      <c r="A2386">
        <f>Sheet2!A2385-Sheet2!G2385</f>
        <v>33.462599999999995</v>
      </c>
    </row>
    <row r="2387" spans="1:1" x14ac:dyDescent="0.25">
      <c r="A2387">
        <f>Sheet2!A2386-Sheet2!G2386</f>
        <v>30.090599999999998</v>
      </c>
    </row>
    <row r="2388" spans="1:1" x14ac:dyDescent="0.25">
      <c r="A2388">
        <f>Sheet2!A2387-Sheet2!G2387</f>
        <v>26.718599999999999</v>
      </c>
    </row>
    <row r="2389" spans="1:1" x14ac:dyDescent="0.25">
      <c r="A2389">
        <f>Sheet2!A2388-Sheet2!G2388</f>
        <v>23.994599999999998</v>
      </c>
    </row>
    <row r="2390" spans="1:1" x14ac:dyDescent="0.25">
      <c r="A2390">
        <f>Sheet2!A2389-Sheet2!G2389</f>
        <v>-6.3534000000000006</v>
      </c>
    </row>
    <row r="2391" spans="1:1" x14ac:dyDescent="0.25">
      <c r="A2391">
        <f>Sheet2!A2390-Sheet2!G2390</f>
        <v>-9.7254000000000005</v>
      </c>
    </row>
    <row r="2392" spans="1:1" x14ac:dyDescent="0.25">
      <c r="A2392">
        <f>Sheet2!A2391-Sheet2!G2391</f>
        <v>-92.217399999999998</v>
      </c>
    </row>
    <row r="2393" spans="1:1" x14ac:dyDescent="0.25">
      <c r="A2393">
        <f>Sheet2!A2392-Sheet2!G2392</f>
        <v>-4.5400000000000773E-2</v>
      </c>
    </row>
    <row r="2394" spans="1:1" x14ac:dyDescent="0.25">
      <c r="A2394">
        <f>Sheet2!A2393-Sheet2!G2393</f>
        <v>-16.4694</v>
      </c>
    </row>
    <row r="2395" spans="1:1" x14ac:dyDescent="0.25">
      <c r="A2395">
        <f>Sheet2!A2394-Sheet2!G2394</f>
        <v>-20.965399999999995</v>
      </c>
    </row>
    <row r="2396" spans="1:1" x14ac:dyDescent="0.25">
      <c r="A2396">
        <f>Sheet2!A2395-Sheet2!G2395</f>
        <v>-37.825399999999995</v>
      </c>
    </row>
    <row r="2397" spans="1:1" x14ac:dyDescent="0.25">
      <c r="A2397">
        <f>Sheet2!A2396-Sheet2!G2396</f>
        <v>-60.305399999999999</v>
      </c>
    </row>
    <row r="2398" spans="1:1" x14ac:dyDescent="0.25">
      <c r="A2398">
        <f>Sheet2!A2397-Sheet2!G2397</f>
        <v>-65.925399999999996</v>
      </c>
    </row>
    <row r="2399" spans="1:1" x14ac:dyDescent="0.25">
      <c r="A2399">
        <f>Sheet2!A2398-Sheet2!G2398</f>
        <v>-77.165400000000005</v>
      </c>
    </row>
    <row r="2400" spans="1:1" x14ac:dyDescent="0.25">
      <c r="A2400">
        <f>Sheet2!A2399-Sheet2!G2399</f>
        <v>-83.909400000000005</v>
      </c>
    </row>
    <row r="2401" spans="1:1" x14ac:dyDescent="0.25">
      <c r="A2401">
        <f>Sheet2!A2400-Sheet2!G2400</f>
        <v>-85.0334</v>
      </c>
    </row>
    <row r="2402" spans="1:1" x14ac:dyDescent="0.25">
      <c r="A2402">
        <f>Sheet2!A2401-Sheet2!G2401</f>
        <v>-99.405399999999986</v>
      </c>
    </row>
    <row r="2403" spans="1:1" x14ac:dyDescent="0.25">
      <c r="A2403">
        <f>Sheet2!A2402-Sheet2!G2402</f>
        <v>-105.2654</v>
      </c>
    </row>
    <row r="2404" spans="1:1" x14ac:dyDescent="0.25">
      <c r="A2404">
        <f>Sheet2!A2403-Sheet2!G2403</f>
        <v>-106.38939999999999</v>
      </c>
    </row>
    <row r="2405" spans="1:1" x14ac:dyDescent="0.25">
      <c r="A2405">
        <f>Sheet2!A2404-Sheet2!G2404</f>
        <v>-110.8854</v>
      </c>
    </row>
    <row r="2406" spans="1:1" x14ac:dyDescent="0.25">
      <c r="A2406">
        <f>Sheet2!A2405-Sheet2!G2405</f>
        <v>-203.76240000000001</v>
      </c>
    </row>
    <row r="2407" spans="1:1" x14ac:dyDescent="0.25">
      <c r="A2407">
        <f>Sheet2!A2406-Sheet2!G2406</f>
        <v>-20.732399999999998</v>
      </c>
    </row>
    <row r="2408" spans="1:1" x14ac:dyDescent="0.25">
      <c r="A2408">
        <f>Sheet2!A2407-Sheet2!G2407</f>
        <v>-145.08760000000001</v>
      </c>
    </row>
    <row r="2409" spans="1:1" x14ac:dyDescent="0.25">
      <c r="A2409">
        <f>Sheet2!A2408-Sheet2!G2408</f>
        <v>-32.468000000000004</v>
      </c>
    </row>
    <row r="2410" spans="1:1" x14ac:dyDescent="0.25">
      <c r="A2410">
        <f>Sheet2!A2409-Sheet2!G2409</f>
        <v>-25.077199999999998</v>
      </c>
    </row>
    <row r="2411" spans="1:1" x14ac:dyDescent="0.25">
      <c r="A2411">
        <f>Sheet2!A2410-Sheet2!G2410</f>
        <v>45.214799999999997</v>
      </c>
    </row>
    <row r="2412" spans="1:1" x14ac:dyDescent="0.25">
      <c r="A2412">
        <f>Sheet2!A2411-Sheet2!G2411</f>
        <v>43.558799999999998</v>
      </c>
    </row>
    <row r="2413" spans="1:1" x14ac:dyDescent="0.25">
      <c r="A2413">
        <f>Sheet2!A2412-Sheet2!G2412</f>
        <v>41.6068</v>
      </c>
    </row>
    <row r="2414" spans="1:1" x14ac:dyDescent="0.25">
      <c r="A2414">
        <f>Sheet2!A2413-Sheet2!G2413</f>
        <v>40.718800000000002</v>
      </c>
    </row>
    <row r="2415" spans="1:1" x14ac:dyDescent="0.25">
      <c r="A2415">
        <f>Sheet2!A2414-Sheet2!G2414</f>
        <v>40.114800000000002</v>
      </c>
    </row>
    <row r="2416" spans="1:1" x14ac:dyDescent="0.25">
      <c r="A2416">
        <f>Sheet2!A2415-Sheet2!G2415</f>
        <v>15.9908</v>
      </c>
    </row>
    <row r="2417" spans="1:1" x14ac:dyDescent="0.25">
      <c r="A2417">
        <f>Sheet2!A2416-Sheet2!G2416</f>
        <v>11.074799999999996</v>
      </c>
    </row>
    <row r="2418" spans="1:1" x14ac:dyDescent="0.25">
      <c r="A2418">
        <f>Sheet2!A2417-Sheet2!G2417</f>
        <v>10.890799999999999</v>
      </c>
    </row>
    <row r="2419" spans="1:1" x14ac:dyDescent="0.25">
      <c r="A2419">
        <f>Sheet2!A2418-Sheet2!G2418</f>
        <v>-50.913199999999996</v>
      </c>
    </row>
    <row r="2420" spans="1:1" x14ac:dyDescent="0.25">
      <c r="A2420">
        <f>Sheet2!A2419-Sheet2!G2419</f>
        <v>-70.557199999999995</v>
      </c>
    </row>
    <row r="2421" spans="1:1" x14ac:dyDescent="0.25">
      <c r="A2421">
        <f>Sheet2!A2420-Sheet2!G2420</f>
        <v>-80.673200000000008</v>
      </c>
    </row>
    <row r="2422" spans="1:1" x14ac:dyDescent="0.25">
      <c r="A2422">
        <f>Sheet2!A2421-Sheet2!G2421</f>
        <v>-85.169200000000018</v>
      </c>
    </row>
    <row r="2423" spans="1:1" x14ac:dyDescent="0.25">
      <c r="A2423">
        <f>Sheet2!A2422-Sheet2!G2422</f>
        <v>-89.665199999999999</v>
      </c>
    </row>
    <row r="2424" spans="1:1" x14ac:dyDescent="0.25">
      <c r="A2424">
        <f>Sheet2!A2423-Sheet2!G2423</f>
        <v>-91.813199999999995</v>
      </c>
    </row>
    <row r="2425" spans="1:1" x14ac:dyDescent="0.25">
      <c r="A2425">
        <f>Sheet2!A2424-Sheet2!G2424</f>
        <v>-92.001200000000011</v>
      </c>
    </row>
    <row r="2426" spans="1:1" x14ac:dyDescent="0.25">
      <c r="A2426">
        <f>Sheet2!A2425-Sheet2!G2425</f>
        <v>-94.161200000000008</v>
      </c>
    </row>
    <row r="2427" spans="1:1" x14ac:dyDescent="0.25">
      <c r="A2427">
        <f>Sheet2!A2426-Sheet2!G2426</f>
        <v>-36.705999999999996</v>
      </c>
    </row>
    <row r="2428" spans="1:1" x14ac:dyDescent="0.25">
      <c r="A2428">
        <f>Sheet2!A2427-Sheet2!G2427</f>
        <v>-18.988999999999997</v>
      </c>
    </row>
    <row r="2429" spans="1:1" x14ac:dyDescent="0.25">
      <c r="A2429">
        <f>Sheet2!A2428-Sheet2!G2428</f>
        <v>-30.229000000000006</v>
      </c>
    </row>
    <row r="2430" spans="1:1" x14ac:dyDescent="0.25">
      <c r="A2430">
        <f>Sheet2!A2429-Sheet2!G2429</f>
        <v>-41.469000000000001</v>
      </c>
    </row>
    <row r="2431" spans="1:1" x14ac:dyDescent="0.25">
      <c r="A2431">
        <f>Sheet2!A2430-Sheet2!G2430</f>
        <v>-57.205000000000005</v>
      </c>
    </row>
    <row r="2432" spans="1:1" x14ac:dyDescent="0.25">
      <c r="A2432">
        <f>Sheet2!A2431-Sheet2!G2431</f>
        <v>-60.577000000000005</v>
      </c>
    </row>
    <row r="2433" spans="1:1" x14ac:dyDescent="0.25">
      <c r="A2433">
        <f>Sheet2!A2432-Sheet2!G2432</f>
        <v>-63.949000000000005</v>
      </c>
    </row>
    <row r="2434" spans="1:1" x14ac:dyDescent="0.25">
      <c r="A2434">
        <f>Sheet2!A2433-Sheet2!G2433</f>
        <v>-77.436999999999983</v>
      </c>
    </row>
    <row r="2435" spans="1:1" x14ac:dyDescent="0.25">
      <c r="A2435">
        <f>Sheet2!A2434-Sheet2!G2434</f>
        <v>-83.056999999999988</v>
      </c>
    </row>
    <row r="2436" spans="1:1" x14ac:dyDescent="0.25">
      <c r="A2436">
        <f>Sheet2!A2435-Sheet2!G2435</f>
        <v>-85.305000000000007</v>
      </c>
    </row>
    <row r="2437" spans="1:1" x14ac:dyDescent="0.25">
      <c r="A2437">
        <f>Sheet2!A2436-Sheet2!G2436</f>
        <v>-98.793000000000006</v>
      </c>
    </row>
    <row r="2438" spans="1:1" x14ac:dyDescent="0.25">
      <c r="A2438">
        <f>Sheet2!A2437-Sheet2!G2437</f>
        <v>-98.793000000000006</v>
      </c>
    </row>
    <row r="2439" spans="1:1" x14ac:dyDescent="0.25">
      <c r="A2439">
        <f>Sheet2!A2438-Sheet2!G2438</f>
        <v>-105.53700000000001</v>
      </c>
    </row>
    <row r="2440" spans="1:1" x14ac:dyDescent="0.25">
      <c r="A2440">
        <f>Sheet2!A2439-Sheet2!G2439</f>
        <v>40.022999999999996</v>
      </c>
    </row>
    <row r="2441" spans="1:1" x14ac:dyDescent="0.25">
      <c r="A2441">
        <f>Sheet2!A2440-Sheet2!G2440</f>
        <v>23.722999999999999</v>
      </c>
    </row>
    <row r="2442" spans="1:1" x14ac:dyDescent="0.25">
      <c r="A2442">
        <f>Sheet2!A2441-Sheet2!G2441</f>
        <v>11.359000000000002</v>
      </c>
    </row>
    <row r="2443" spans="1:1" x14ac:dyDescent="0.25">
      <c r="A2443">
        <f>Sheet2!A2442-Sheet2!G2442</f>
        <v>5.7389999999999972</v>
      </c>
    </row>
    <row r="2444" spans="1:1" x14ac:dyDescent="0.25">
      <c r="A2444">
        <f>Sheet2!A2443-Sheet2!G2443</f>
        <v>-2.6890000000000001</v>
      </c>
    </row>
    <row r="2445" spans="1:1" x14ac:dyDescent="0.25">
      <c r="A2445">
        <f>Sheet2!A2444-Sheet2!G2444</f>
        <v>-2.8490000000000038</v>
      </c>
    </row>
    <row r="2446" spans="1:1" x14ac:dyDescent="0.25">
      <c r="A2446">
        <f>Sheet2!A2445-Sheet2!G2445</f>
        <v>-15.249000000000002</v>
      </c>
    </row>
    <row r="2447" spans="1:1" x14ac:dyDescent="0.25">
      <c r="A2447">
        <f>Sheet2!A2446-Sheet2!G2446</f>
        <v>-1.5649999999999977</v>
      </c>
    </row>
    <row r="2448" spans="1:1" x14ac:dyDescent="0.25">
      <c r="A2448">
        <f>Sheet2!A2447-Sheet2!G2447</f>
        <v>-20.672999999999995</v>
      </c>
    </row>
    <row r="2449" spans="1:1" x14ac:dyDescent="0.25">
      <c r="A2449">
        <f>Sheet2!A2448-Sheet2!G2448</f>
        <v>-29.110400000000006</v>
      </c>
    </row>
    <row r="2450" spans="1:1" x14ac:dyDescent="0.25">
      <c r="A2450">
        <f>Sheet2!A2449-Sheet2!G2449</f>
        <v>-182.7176</v>
      </c>
    </row>
    <row r="2451" spans="1:1" x14ac:dyDescent="0.25">
      <c r="A2451">
        <f>Sheet2!A2450-Sheet2!G2450</f>
        <v>-100.05280000000002</v>
      </c>
    </row>
    <row r="2452" spans="1:1" x14ac:dyDescent="0.25">
      <c r="A2452">
        <f>Sheet2!A2451-Sheet2!G2451</f>
        <v>40.447199999999995</v>
      </c>
    </row>
    <row r="2453" spans="1:1" x14ac:dyDescent="0.25">
      <c r="A2453">
        <f>Sheet2!A2452-Sheet2!G2452</f>
        <v>38.199199999999998</v>
      </c>
    </row>
    <row r="2454" spans="1:1" x14ac:dyDescent="0.25">
      <c r="A2454">
        <f>Sheet2!A2453-Sheet2!G2453</f>
        <v>34.311199999999999</v>
      </c>
    </row>
    <row r="2455" spans="1:1" x14ac:dyDescent="0.25">
      <c r="A2455">
        <f>Sheet2!A2454-Sheet2!G2454</f>
        <v>21.339199999999998</v>
      </c>
    </row>
    <row r="2456" spans="1:1" x14ac:dyDescent="0.25">
      <c r="A2456">
        <f>Sheet2!A2455-Sheet2!G2455</f>
        <v>17.967199999999998</v>
      </c>
    </row>
    <row r="2457" spans="1:1" x14ac:dyDescent="0.25">
      <c r="A2457">
        <f>Sheet2!A2456-Sheet2!G2456</f>
        <v>5.7511999999999972</v>
      </c>
    </row>
    <row r="2458" spans="1:1" x14ac:dyDescent="0.25">
      <c r="A2458">
        <f>Sheet2!A2457-Sheet2!G2457</f>
        <v>5.0871999999999957</v>
      </c>
    </row>
    <row r="2459" spans="1:1" x14ac:dyDescent="0.25">
      <c r="A2459">
        <f>Sheet2!A2458-Sheet2!G2458</f>
        <v>2.059199999999997</v>
      </c>
    </row>
    <row r="2460" spans="1:1" x14ac:dyDescent="0.25">
      <c r="A2460">
        <f>Sheet2!A2459-Sheet2!G2459</f>
        <v>-16.268800000000006</v>
      </c>
    </row>
    <row r="2461" spans="1:1" x14ac:dyDescent="0.25">
      <c r="A2461">
        <f>Sheet2!A2460-Sheet2!G2460</f>
        <v>-21.372800000000005</v>
      </c>
    </row>
    <row r="2462" spans="1:1" x14ac:dyDescent="0.25">
      <c r="A2462">
        <f>Sheet2!A2461-Sheet2!G2461</f>
        <v>-24.136800000000001</v>
      </c>
    </row>
    <row r="2463" spans="1:1" x14ac:dyDescent="0.25">
      <c r="A2463">
        <f>Sheet2!A2462-Sheet2!G2462</f>
        <v>-31.488800000000005</v>
      </c>
    </row>
    <row r="2464" spans="1:1" x14ac:dyDescent="0.25">
      <c r="A2464">
        <f>Sheet2!A2463-Sheet2!G2463</f>
        <v>-47.336800000000004</v>
      </c>
    </row>
    <row r="2465" spans="1:1" x14ac:dyDescent="0.25">
      <c r="A2465">
        <f>Sheet2!A2464-Sheet2!G2464</f>
        <v>-70.828800000000001</v>
      </c>
    </row>
    <row r="2466" spans="1:1" x14ac:dyDescent="0.25">
      <c r="A2466">
        <f>Sheet2!A2465-Sheet2!G2465</f>
        <v>-73.076799999999992</v>
      </c>
    </row>
    <row r="2467" spans="1:1" x14ac:dyDescent="0.25">
      <c r="A2467">
        <f>Sheet2!A2466-Sheet2!G2466</f>
        <v>-74.168800000000005</v>
      </c>
    </row>
    <row r="2468" spans="1:1" x14ac:dyDescent="0.25">
      <c r="A2468">
        <f>Sheet2!A2467-Sheet2!G2467</f>
        <v>-75.480799999999988</v>
      </c>
    </row>
    <row r="2469" spans="1:1" x14ac:dyDescent="0.25">
      <c r="A2469">
        <f>Sheet2!A2468-Sheet2!G2468</f>
        <v>-78.364800000000002</v>
      </c>
    </row>
    <row r="2470" spans="1:1" x14ac:dyDescent="0.25">
      <c r="A2470">
        <f>Sheet2!A2469-Sheet2!G2469</f>
        <v>26.459199999999999</v>
      </c>
    </row>
    <row r="2471" spans="1:1" x14ac:dyDescent="0.25">
      <c r="A2471">
        <f>Sheet2!A2470-Sheet2!G2470</f>
        <v>-88.924800000000005</v>
      </c>
    </row>
    <row r="2472" spans="1:1" x14ac:dyDescent="0.25">
      <c r="A2472">
        <f>Sheet2!A2471-Sheet2!G2471</f>
        <v>-217.16800000000001</v>
      </c>
    </row>
    <row r="2473" spans="1:1" x14ac:dyDescent="0.25">
      <c r="A2473">
        <f>Sheet2!A2472-Sheet2!G2472</f>
        <v>-42.019200000000005</v>
      </c>
    </row>
    <row r="2474" spans="1:1" x14ac:dyDescent="0.25">
      <c r="A2474">
        <f>Sheet2!A2473-Sheet2!G2473</f>
        <v>33.113759999999999</v>
      </c>
    </row>
    <row r="2475" spans="1:1" x14ac:dyDescent="0.25">
      <c r="A2475">
        <f>Sheet2!A2474-Sheet2!G2474</f>
        <v>9.50976</v>
      </c>
    </row>
    <row r="2476" spans="1:1" x14ac:dyDescent="0.25">
      <c r="A2476">
        <f>Sheet2!A2475-Sheet2!G2475</f>
        <v>49.303399999999996</v>
      </c>
    </row>
    <row r="2477" spans="1:1" x14ac:dyDescent="0.25">
      <c r="A2477">
        <f>Sheet2!A2476-Sheet2!G2476</f>
        <v>27.4754</v>
      </c>
    </row>
    <row r="2478" spans="1:1" x14ac:dyDescent="0.25">
      <c r="A2478">
        <f>Sheet2!A2477-Sheet2!G2477</f>
        <v>27.4754</v>
      </c>
    </row>
    <row r="2479" spans="1:1" x14ac:dyDescent="0.25">
      <c r="A2479">
        <f>Sheet2!A2478-Sheet2!G2478</f>
        <v>26.823399999999999</v>
      </c>
    </row>
    <row r="2480" spans="1:1" x14ac:dyDescent="0.25">
      <c r="A2480">
        <f>Sheet2!A2479-Sheet2!G2479</f>
        <v>11.739399999999996</v>
      </c>
    </row>
    <row r="2481" spans="1:1" x14ac:dyDescent="0.25">
      <c r="A2481">
        <f>Sheet2!A2480-Sheet2!G2480</f>
        <v>8.9513999999999996</v>
      </c>
    </row>
    <row r="2482" spans="1:1" x14ac:dyDescent="0.25">
      <c r="A2482">
        <f>Sheet2!A2481-Sheet2!G2481</f>
        <v>-7.3686000000000007</v>
      </c>
    </row>
    <row r="2483" spans="1:1" x14ac:dyDescent="0.25">
      <c r="A2483">
        <f>Sheet2!A2482-Sheet2!G2482</f>
        <v>-9.1446000000000041</v>
      </c>
    </row>
    <row r="2484" spans="1:1" x14ac:dyDescent="0.25">
      <c r="A2484">
        <f>Sheet2!A2483-Sheet2!G2483</f>
        <v>-11.392600000000002</v>
      </c>
    </row>
    <row r="2485" spans="1:1" x14ac:dyDescent="0.25">
      <c r="A2485">
        <f>Sheet2!A2484-Sheet2!G2484</f>
        <v>-20.856600000000007</v>
      </c>
    </row>
    <row r="2486" spans="1:1" x14ac:dyDescent="0.25">
      <c r="A2486">
        <f>Sheet2!A2485-Sheet2!G2485</f>
        <v>-26.004600000000003</v>
      </c>
    </row>
    <row r="2487" spans="1:1" x14ac:dyDescent="0.25">
      <c r="A2487">
        <f>Sheet2!A2486-Sheet2!G2486</f>
        <v>-33.220599999999997</v>
      </c>
    </row>
    <row r="2488" spans="1:1" x14ac:dyDescent="0.25">
      <c r="A2488">
        <f>Sheet2!A2487-Sheet2!G2487</f>
        <v>-36.924600000000005</v>
      </c>
    </row>
    <row r="2489" spans="1:1" x14ac:dyDescent="0.25">
      <c r="A2489">
        <f>Sheet2!A2488-Sheet2!G2488</f>
        <v>-41.600600000000007</v>
      </c>
    </row>
    <row r="2490" spans="1:1" x14ac:dyDescent="0.25">
      <c r="A2490">
        <f>Sheet2!A2489-Sheet2!G2489</f>
        <v>-46.236600000000003</v>
      </c>
    </row>
    <row r="2491" spans="1:1" x14ac:dyDescent="0.25">
      <c r="A2491">
        <f>Sheet2!A2490-Sheet2!G2490</f>
        <v>-63.096600000000002</v>
      </c>
    </row>
    <row r="2492" spans="1:1" x14ac:dyDescent="0.25">
      <c r="A2492">
        <f>Sheet2!A2491-Sheet2!G2491</f>
        <v>-78.832599999999985</v>
      </c>
    </row>
    <row r="2493" spans="1:1" x14ac:dyDescent="0.25">
      <c r="A2493">
        <f>Sheet2!A2492-Sheet2!G2492</f>
        <v>-90.072599999999994</v>
      </c>
    </row>
    <row r="2494" spans="1:1" x14ac:dyDescent="0.25">
      <c r="A2494">
        <f>Sheet2!A2493-Sheet2!G2493</f>
        <v>-90.072599999999994</v>
      </c>
    </row>
    <row r="2495" spans="1:1" x14ac:dyDescent="0.25">
      <c r="A2495">
        <f>Sheet2!A2494-Sheet2!G2494</f>
        <v>-149.67959999999999</v>
      </c>
    </row>
    <row r="2496" spans="1:1" x14ac:dyDescent="0.25">
      <c r="A2496">
        <f>Sheet2!A2495-Sheet2!G2495</f>
        <v>-105.057568</v>
      </c>
    </row>
    <row r="2497" spans="1:1" x14ac:dyDescent="0.25">
      <c r="A2497">
        <f>Sheet2!A2496-Sheet2!G2496</f>
        <v>-85.076800000000006</v>
      </c>
    </row>
    <row r="2498" spans="1:1" x14ac:dyDescent="0.25">
      <c r="A2498">
        <f>Sheet2!A2497-Sheet2!G2497</f>
        <v>45.367599999999996</v>
      </c>
    </row>
    <row r="2499" spans="1:1" x14ac:dyDescent="0.25">
      <c r="A2499">
        <f>Sheet2!A2498-Sheet2!G2498</f>
        <v>42.351599999999998</v>
      </c>
    </row>
    <row r="2500" spans="1:1" x14ac:dyDescent="0.25">
      <c r="A2500">
        <f>Sheet2!A2499-Sheet2!G2499</f>
        <v>33.431600000000003</v>
      </c>
    </row>
    <row r="2501" spans="1:1" x14ac:dyDescent="0.25">
      <c r="A2501">
        <f>Sheet2!A2500-Sheet2!G2500</f>
        <v>25.1356</v>
      </c>
    </row>
    <row r="2502" spans="1:1" x14ac:dyDescent="0.25">
      <c r="A2502">
        <f>Sheet2!A2501-Sheet2!G2501</f>
        <v>23.3156</v>
      </c>
    </row>
    <row r="2503" spans="1:1" x14ac:dyDescent="0.25">
      <c r="A2503">
        <f>Sheet2!A2502-Sheet2!G2502</f>
        <v>19.515599999999999</v>
      </c>
    </row>
    <row r="2504" spans="1:1" x14ac:dyDescent="0.25">
      <c r="A2504">
        <f>Sheet2!A2503-Sheet2!G2503</f>
        <v>12.771599999999999</v>
      </c>
    </row>
    <row r="2505" spans="1:1" x14ac:dyDescent="0.25">
      <c r="A2505">
        <f>Sheet2!A2504-Sheet2!G2504</f>
        <v>-6.3363999999999976</v>
      </c>
    </row>
    <row r="2506" spans="1:1" x14ac:dyDescent="0.25">
      <c r="A2506">
        <f>Sheet2!A2505-Sheet2!G2505</f>
        <v>-34.008400000000002</v>
      </c>
    </row>
    <row r="2507" spans="1:1" x14ac:dyDescent="0.25">
      <c r="A2507">
        <f>Sheet2!A2506-Sheet2!G2506</f>
        <v>-36.256400000000006</v>
      </c>
    </row>
    <row r="2508" spans="1:1" x14ac:dyDescent="0.25">
      <c r="A2508">
        <f>Sheet2!A2507-Sheet2!G2507</f>
        <v>-45.248399999999997</v>
      </c>
    </row>
    <row r="2509" spans="1:1" x14ac:dyDescent="0.25">
      <c r="A2509">
        <f>Sheet2!A2508-Sheet2!G2508</f>
        <v>-59.496400000000001</v>
      </c>
    </row>
    <row r="2510" spans="1:1" x14ac:dyDescent="0.25">
      <c r="A2510">
        <f>Sheet2!A2509-Sheet2!G2509</f>
        <v>-66.604399999999998</v>
      </c>
    </row>
    <row r="2511" spans="1:1" x14ac:dyDescent="0.25">
      <c r="A2511">
        <f>Sheet2!A2510-Sheet2!G2510</f>
        <v>-86.836399999999998</v>
      </c>
    </row>
    <row r="2512" spans="1:1" x14ac:dyDescent="0.25">
      <c r="A2512">
        <f>Sheet2!A2511-Sheet2!G2511</f>
        <v>-90.208400000000012</v>
      </c>
    </row>
    <row r="2513" spans="1:1" x14ac:dyDescent="0.25">
      <c r="A2513">
        <f>Sheet2!A2512-Sheet2!G2512</f>
        <v>-94.704400000000021</v>
      </c>
    </row>
    <row r="2514" spans="1:1" x14ac:dyDescent="0.25">
      <c r="A2514">
        <f>Sheet2!A2513-Sheet2!G2513</f>
        <v>-100.3244</v>
      </c>
    </row>
    <row r="2515" spans="1:1" x14ac:dyDescent="0.25">
      <c r="A2515">
        <f>Sheet2!A2514-Sheet2!G2514</f>
        <v>-213.5256</v>
      </c>
    </row>
    <row r="2516" spans="1:1" x14ac:dyDescent="0.25">
      <c r="A2516">
        <f>Sheet2!A2515-Sheet2!G2515</f>
        <v>39.44688</v>
      </c>
    </row>
    <row r="2517" spans="1:1" x14ac:dyDescent="0.25">
      <c r="A2517">
        <f>Sheet2!A2516-Sheet2!G2516</f>
        <v>-45.276800000000009</v>
      </c>
    </row>
    <row r="2518" spans="1:1" x14ac:dyDescent="0.25">
      <c r="A2518">
        <f>Sheet2!A2517-Sheet2!G2517</f>
        <v>-22.691999999999993</v>
      </c>
    </row>
    <row r="2519" spans="1:1" x14ac:dyDescent="0.25">
      <c r="A2519">
        <f>Sheet2!A2518-Sheet2!G2518</f>
        <v>53.143799999999999</v>
      </c>
    </row>
    <row r="2520" spans="1:1" x14ac:dyDescent="0.25">
      <c r="A2520">
        <f>Sheet2!A2519-Sheet2!G2519</f>
        <v>52.403799999999997</v>
      </c>
    </row>
    <row r="2521" spans="1:1" x14ac:dyDescent="0.25">
      <c r="A2521">
        <f>Sheet2!A2520-Sheet2!G2520</f>
        <v>52.019799999999996</v>
      </c>
    </row>
    <row r="2522" spans="1:1" x14ac:dyDescent="0.25">
      <c r="A2522">
        <f>Sheet2!A2521-Sheet2!G2521</f>
        <v>34.419799999999995</v>
      </c>
    </row>
    <row r="2523" spans="1:1" x14ac:dyDescent="0.25">
      <c r="A2523">
        <f>Sheet2!A2522-Sheet2!G2522</f>
        <v>27.291799999999999</v>
      </c>
    </row>
    <row r="2524" spans="1:1" x14ac:dyDescent="0.25">
      <c r="A2524">
        <f>Sheet2!A2523-Sheet2!G2523</f>
        <v>20.931799999999996</v>
      </c>
    </row>
    <row r="2525" spans="1:1" x14ac:dyDescent="0.25">
      <c r="A2525">
        <f>Sheet2!A2524-Sheet2!G2524</f>
        <v>20.931799999999996</v>
      </c>
    </row>
    <row r="2526" spans="1:1" x14ac:dyDescent="0.25">
      <c r="A2526">
        <f>Sheet2!A2525-Sheet2!G2525</f>
        <v>1.8237999999999985</v>
      </c>
    </row>
    <row r="2527" spans="1:1" x14ac:dyDescent="0.25">
      <c r="A2527">
        <f>Sheet2!A2526-Sheet2!G2526</f>
        <v>-2.6722000000000037</v>
      </c>
    </row>
    <row r="2528" spans="1:1" x14ac:dyDescent="0.25">
      <c r="A2528">
        <f>Sheet2!A2527-Sheet2!G2527</f>
        <v>-17.668200000000006</v>
      </c>
    </row>
    <row r="2529" spans="1:1" x14ac:dyDescent="0.25">
      <c r="A2529">
        <f>Sheet2!A2528-Sheet2!G2528</f>
        <v>-26.892199999999995</v>
      </c>
    </row>
    <row r="2530" spans="1:1" x14ac:dyDescent="0.25">
      <c r="A2530">
        <f>Sheet2!A2529-Sheet2!G2529</f>
        <v>-27.784200000000006</v>
      </c>
    </row>
    <row r="2531" spans="1:1" x14ac:dyDescent="0.25">
      <c r="A2531">
        <f>Sheet2!A2530-Sheet2!G2530</f>
        <v>-39.764199999999995</v>
      </c>
    </row>
    <row r="2532" spans="1:1" x14ac:dyDescent="0.25">
      <c r="A2532">
        <f>Sheet2!A2531-Sheet2!G2531</f>
        <v>-43.136199999999995</v>
      </c>
    </row>
    <row r="2533" spans="1:1" x14ac:dyDescent="0.25">
      <c r="A2533">
        <f>Sheet2!A2532-Sheet2!G2532</f>
        <v>-59.996199999999995</v>
      </c>
    </row>
    <row r="2534" spans="1:1" x14ac:dyDescent="0.25">
      <c r="A2534">
        <f>Sheet2!A2533-Sheet2!G2533</f>
        <v>-67.864200000000011</v>
      </c>
    </row>
    <row r="2535" spans="1:1" x14ac:dyDescent="0.25">
      <c r="A2535">
        <f>Sheet2!A2534-Sheet2!G2534</f>
        <v>22.027799999999999</v>
      </c>
    </row>
    <row r="2536" spans="1:1" x14ac:dyDescent="0.25">
      <c r="A2536">
        <f>Sheet2!A2535-Sheet2!G2535</f>
        <v>-81.352199999999982</v>
      </c>
    </row>
    <row r="2537" spans="1:1" x14ac:dyDescent="0.25">
      <c r="A2537">
        <f>Sheet2!A2536-Sheet2!G2536</f>
        <v>-201.80759999999998</v>
      </c>
    </row>
    <row r="2538" spans="1:1" x14ac:dyDescent="0.25">
      <c r="A2538">
        <f>Sheet2!A2537-Sheet2!G2537</f>
        <v>-178.036</v>
      </c>
    </row>
    <row r="2539" spans="1:1" x14ac:dyDescent="0.25">
      <c r="A2539">
        <f>Sheet2!A2538-Sheet2!G2538</f>
        <v>44.4</v>
      </c>
    </row>
    <row r="2540" spans="1:1" x14ac:dyDescent="0.25">
      <c r="A2540">
        <f>Sheet2!A2539-Sheet2!G2539</f>
        <v>33.159999999999997</v>
      </c>
    </row>
    <row r="2541" spans="1:1" x14ac:dyDescent="0.25">
      <c r="A2541">
        <f>Sheet2!A2540-Sheet2!G2540</f>
        <v>24.167999999999999</v>
      </c>
    </row>
    <row r="2542" spans="1:1" x14ac:dyDescent="0.25">
      <c r="A2542">
        <f>Sheet2!A2541-Sheet2!G2541</f>
        <v>14.052</v>
      </c>
    </row>
    <row r="2543" spans="1:1" x14ac:dyDescent="0.25">
      <c r="A2543">
        <f>Sheet2!A2542-Sheet2!G2542</f>
        <v>9.5559999999999974</v>
      </c>
    </row>
    <row r="2544" spans="1:1" x14ac:dyDescent="0.25">
      <c r="A2544">
        <f>Sheet2!A2543-Sheet2!G2543</f>
        <v>5.8999999999999986</v>
      </c>
    </row>
    <row r="2545" spans="1:1" x14ac:dyDescent="0.25">
      <c r="A2545">
        <f>Sheet2!A2544-Sheet2!G2544</f>
        <v>0.48400000000000176</v>
      </c>
    </row>
    <row r="2546" spans="1:1" x14ac:dyDescent="0.25">
      <c r="A2546">
        <f>Sheet2!A2545-Sheet2!G2545</f>
        <v>-0.34400000000000119</v>
      </c>
    </row>
    <row r="2547" spans="1:1" x14ac:dyDescent="0.25">
      <c r="A2547">
        <f>Sheet2!A2546-Sheet2!G2546</f>
        <v>-3.9320000000000022</v>
      </c>
    </row>
    <row r="2548" spans="1:1" x14ac:dyDescent="0.25">
      <c r="A2548">
        <f>Sheet2!A2547-Sheet2!G2547</f>
        <v>-4.2719999999999985</v>
      </c>
    </row>
    <row r="2549" spans="1:1" x14ac:dyDescent="0.25">
      <c r="A2549">
        <f>Sheet2!A2548-Sheet2!G2548</f>
        <v>-6.18</v>
      </c>
    </row>
    <row r="2550" spans="1:1" x14ac:dyDescent="0.25">
      <c r="A2550">
        <f>Sheet2!A2549-Sheet2!G2549</f>
        <v>-11.015999999999998</v>
      </c>
    </row>
    <row r="2551" spans="1:1" x14ac:dyDescent="0.25">
      <c r="A2551">
        <f>Sheet2!A2550-Sheet2!G2550</f>
        <v>-36.527999999999999</v>
      </c>
    </row>
    <row r="2552" spans="1:1" x14ac:dyDescent="0.25">
      <c r="A2552">
        <f>Sheet2!A2551-Sheet2!G2551</f>
        <v>-47.768000000000008</v>
      </c>
    </row>
    <row r="2553" spans="1:1" x14ac:dyDescent="0.25">
      <c r="A2553">
        <f>Sheet2!A2552-Sheet2!G2552</f>
        <v>-48.667999999999999</v>
      </c>
    </row>
    <row r="2554" spans="1:1" x14ac:dyDescent="0.25">
      <c r="A2554">
        <f>Sheet2!A2553-Sheet2!G2553</f>
        <v>-70.24799999999999</v>
      </c>
    </row>
    <row r="2555" spans="1:1" x14ac:dyDescent="0.25">
      <c r="A2555">
        <f>Sheet2!A2554-Sheet2!G2554</f>
        <v>-76.992000000000019</v>
      </c>
    </row>
    <row r="2556" spans="1:1" x14ac:dyDescent="0.25">
      <c r="A2556">
        <f>Sheet2!A2555-Sheet2!G2555</f>
        <v>-62.327200000000005</v>
      </c>
    </row>
    <row r="2557" spans="1:1" x14ac:dyDescent="0.25">
      <c r="A2557">
        <f>Sheet2!A2556-Sheet2!G2556</f>
        <v>51.836199999999998</v>
      </c>
    </row>
    <row r="2558" spans="1:1" x14ac:dyDescent="0.25">
      <c r="A2558">
        <f>Sheet2!A2557-Sheet2!G2557</f>
        <v>43.1402</v>
      </c>
    </row>
    <row r="2559" spans="1:1" x14ac:dyDescent="0.25">
      <c r="A2559">
        <f>Sheet2!A2558-Sheet2!G2558</f>
        <v>39.7682</v>
      </c>
    </row>
    <row r="2560" spans="1:1" x14ac:dyDescent="0.25">
      <c r="A2560">
        <f>Sheet2!A2559-Sheet2!G2559</f>
        <v>36.3962</v>
      </c>
    </row>
    <row r="2561" spans="1:1" x14ac:dyDescent="0.25">
      <c r="A2561">
        <f>Sheet2!A2560-Sheet2!G2560</f>
        <v>33.852199999999996</v>
      </c>
    </row>
    <row r="2562" spans="1:1" x14ac:dyDescent="0.25">
      <c r="A2562">
        <f>Sheet2!A2561-Sheet2!G2561</f>
        <v>25.984199999999998</v>
      </c>
    </row>
    <row r="2563" spans="1:1" x14ac:dyDescent="0.25">
      <c r="A2563">
        <f>Sheet2!A2562-Sheet2!G2562</f>
        <v>22.612199999999998</v>
      </c>
    </row>
    <row r="2564" spans="1:1" x14ac:dyDescent="0.25">
      <c r="A2564">
        <f>Sheet2!A2563-Sheet2!G2563</f>
        <v>19.212199999999996</v>
      </c>
    </row>
    <row r="2565" spans="1:1" x14ac:dyDescent="0.25">
      <c r="A2565">
        <f>Sheet2!A2564-Sheet2!G2564</f>
        <v>12.792200000000001</v>
      </c>
    </row>
    <row r="2566" spans="1:1" x14ac:dyDescent="0.25">
      <c r="A2566">
        <f>Sheet2!A2565-Sheet2!G2565</f>
        <v>4.6281999999999996</v>
      </c>
    </row>
    <row r="2567" spans="1:1" x14ac:dyDescent="0.25">
      <c r="A2567">
        <f>Sheet2!A2566-Sheet2!G2566</f>
        <v>-3.2398000000000025</v>
      </c>
    </row>
    <row r="2568" spans="1:1" x14ac:dyDescent="0.25">
      <c r="A2568">
        <f>Sheet2!A2567-Sheet2!G2567</f>
        <v>-9.9837999999999951</v>
      </c>
    </row>
    <row r="2569" spans="1:1" x14ac:dyDescent="0.25">
      <c r="A2569">
        <f>Sheet2!A2568-Sheet2!G2568</f>
        <v>-11.935800000000008</v>
      </c>
    </row>
    <row r="2570" spans="1:1" x14ac:dyDescent="0.25">
      <c r="A2570">
        <f>Sheet2!A2569-Sheet2!G2569</f>
        <v>-31.339800000000004</v>
      </c>
    </row>
    <row r="2571" spans="1:1" x14ac:dyDescent="0.25">
      <c r="A2571">
        <f>Sheet2!A2570-Sheet2!G2570</f>
        <v>-41.299799999999998</v>
      </c>
    </row>
    <row r="2572" spans="1:1" x14ac:dyDescent="0.25">
      <c r="A2572">
        <f>Sheet2!A2571-Sheet2!G2571</f>
        <v>-52.399800000000006</v>
      </c>
    </row>
    <row r="2573" spans="1:1" x14ac:dyDescent="0.25">
      <c r="A2573">
        <f>Sheet2!A2572-Sheet2!G2572</f>
        <v>-71.507800000000003</v>
      </c>
    </row>
    <row r="2574" spans="1:1" x14ac:dyDescent="0.25">
      <c r="A2574">
        <f>Sheet2!A2573-Sheet2!G2573</f>
        <v>-77.127800000000008</v>
      </c>
    </row>
    <row r="2575" spans="1:1" x14ac:dyDescent="0.25">
      <c r="A2575">
        <f>Sheet2!A2574-Sheet2!G2574</f>
        <v>-101.85579999999999</v>
      </c>
    </row>
    <row r="2576" spans="1:1" x14ac:dyDescent="0.25">
      <c r="A2576">
        <f>Sheet2!A2575-Sheet2!G2575</f>
        <v>-109.1078</v>
      </c>
    </row>
    <row r="2577" spans="1:1" x14ac:dyDescent="0.25">
      <c r="A2577">
        <f>Sheet2!A2576-Sheet2!G2576</f>
        <v>-135.56780000000001</v>
      </c>
    </row>
    <row r="2578" spans="1:1" x14ac:dyDescent="0.25">
      <c r="A2578">
        <f>Sheet2!A2577-Sheet2!G2577</f>
        <v>44.857120000000002</v>
      </c>
    </row>
    <row r="2579" spans="1:1" x14ac:dyDescent="0.25">
      <c r="A2579">
        <f>Sheet2!A2578-Sheet2!G2578</f>
        <v>-14.534880000000001</v>
      </c>
    </row>
    <row r="2580" spans="1:1" x14ac:dyDescent="0.25">
      <c r="A2580">
        <f>Sheet2!A2579-Sheet2!G2579</f>
        <v>-91.146879999999996</v>
      </c>
    </row>
    <row r="2581" spans="1:1" x14ac:dyDescent="0.25">
      <c r="A2581">
        <f>Sheet2!A2580-Sheet2!G2580</f>
        <v>47.288399999999996</v>
      </c>
    </row>
    <row r="2582" spans="1:1" x14ac:dyDescent="0.25">
      <c r="A2582">
        <f>Sheet2!A2581-Sheet2!G2581</f>
        <v>43.004399999999997</v>
      </c>
    </row>
    <row r="2583" spans="1:1" x14ac:dyDescent="0.25">
      <c r="A2583">
        <f>Sheet2!A2582-Sheet2!G2582</f>
        <v>42.752399999999994</v>
      </c>
    </row>
    <row r="2584" spans="1:1" x14ac:dyDescent="0.25">
      <c r="A2584">
        <f>Sheet2!A2583-Sheet2!G2583</f>
        <v>38.256399999999999</v>
      </c>
    </row>
    <row r="2585" spans="1:1" x14ac:dyDescent="0.25">
      <c r="A2585">
        <f>Sheet2!A2584-Sheet2!G2584</f>
        <v>37.680399999999999</v>
      </c>
    </row>
    <row r="2586" spans="1:1" x14ac:dyDescent="0.25">
      <c r="A2586">
        <f>Sheet2!A2585-Sheet2!G2585</f>
        <v>30.388399999999997</v>
      </c>
    </row>
    <row r="2587" spans="1:1" x14ac:dyDescent="0.25">
      <c r="A2587">
        <f>Sheet2!A2586-Sheet2!G2586</f>
        <v>20.884399999999999</v>
      </c>
    </row>
    <row r="2588" spans="1:1" x14ac:dyDescent="0.25">
      <c r="A2588">
        <f>Sheet2!A2587-Sheet2!G2587</f>
        <v>15.776399999999995</v>
      </c>
    </row>
    <row r="2589" spans="1:1" x14ac:dyDescent="0.25">
      <c r="A2589">
        <f>Sheet2!A2588-Sheet2!G2588</f>
        <v>-9.8236000000000061</v>
      </c>
    </row>
    <row r="2590" spans="1:1" x14ac:dyDescent="0.25">
      <c r="A2590">
        <f>Sheet2!A2589-Sheet2!G2589</f>
        <v>-19.067600000000006</v>
      </c>
    </row>
    <row r="2591" spans="1:1" x14ac:dyDescent="0.25">
      <c r="A2591">
        <f>Sheet2!A2590-Sheet2!G2590</f>
        <v>-73.891600000000011</v>
      </c>
    </row>
    <row r="2592" spans="1:1" x14ac:dyDescent="0.25">
      <c r="A2592">
        <f>Sheet2!A2591-Sheet2!G2591</f>
        <v>-81.759600000000006</v>
      </c>
    </row>
    <row r="2593" spans="1:1" x14ac:dyDescent="0.25">
      <c r="A2593">
        <f>Sheet2!A2592-Sheet2!G2592</f>
        <v>-87.379600000000011</v>
      </c>
    </row>
    <row r="2594" spans="1:1" x14ac:dyDescent="0.25">
      <c r="A2594">
        <f>Sheet2!A2593-Sheet2!G2593</f>
        <v>-105.87040000000002</v>
      </c>
    </row>
    <row r="2595" spans="1:1" x14ac:dyDescent="0.25">
      <c r="A2595">
        <f>Sheet2!A2594-Sheet2!G2594</f>
        <v>-78.523399999999981</v>
      </c>
    </row>
    <row r="2596" spans="1:1" x14ac:dyDescent="0.25">
      <c r="A2596">
        <f>Sheet2!A2595-Sheet2!G2595</f>
        <v>52.9846</v>
      </c>
    </row>
    <row r="2597" spans="1:1" x14ac:dyDescent="0.25">
      <c r="A2597">
        <f>Sheet2!A2596-Sheet2!G2596</f>
        <v>39.288600000000002</v>
      </c>
    </row>
    <row r="2598" spans="1:1" x14ac:dyDescent="0.25">
      <c r="A2598">
        <f>Sheet2!A2597-Sheet2!G2597</f>
        <v>31.5486</v>
      </c>
    </row>
    <row r="2599" spans="1:1" x14ac:dyDescent="0.25">
      <c r="A2599">
        <f>Sheet2!A2598-Sheet2!G2598</f>
        <v>2.1965999999999966</v>
      </c>
    </row>
    <row r="2600" spans="1:1" x14ac:dyDescent="0.25">
      <c r="A2600">
        <f>Sheet2!A2599-Sheet2!G2599</f>
        <v>-4.5474000000000032</v>
      </c>
    </row>
    <row r="2601" spans="1:1" x14ac:dyDescent="0.25">
      <c r="A2601">
        <f>Sheet2!A2600-Sheet2!G2600</f>
        <v>-9.9593999999999951</v>
      </c>
    </row>
    <row r="2602" spans="1:1" x14ac:dyDescent="0.25">
      <c r="A2602">
        <f>Sheet2!A2601-Sheet2!G2601</f>
        <v>-14.663400000000003</v>
      </c>
    </row>
    <row r="2603" spans="1:1" x14ac:dyDescent="0.25">
      <c r="A2603">
        <f>Sheet2!A2602-Sheet2!G2602</f>
        <v>-18.563399999999994</v>
      </c>
    </row>
    <row r="2604" spans="1:1" x14ac:dyDescent="0.25">
      <c r="A2604">
        <f>Sheet2!A2603-Sheet2!G2603</f>
        <v>-62.787399999999998</v>
      </c>
    </row>
    <row r="2605" spans="1:1" x14ac:dyDescent="0.25">
      <c r="A2605">
        <f>Sheet2!A2604-Sheet2!G2604</f>
        <v>-65.03540000000001</v>
      </c>
    </row>
    <row r="2606" spans="1:1" x14ac:dyDescent="0.25">
      <c r="A2606">
        <f>Sheet2!A2605-Sheet2!G2605</f>
        <v>-66.195400000000006</v>
      </c>
    </row>
    <row r="2607" spans="1:1" x14ac:dyDescent="0.25">
      <c r="A2607">
        <f>Sheet2!A2606-Sheet2!G2606</f>
        <v>-340.97200000000004</v>
      </c>
    </row>
    <row r="2608" spans="1:1" x14ac:dyDescent="0.25">
      <c r="A2608">
        <f>Sheet2!A2607-Sheet2!G2607</f>
        <v>-28.869759999999992</v>
      </c>
    </row>
    <row r="2609" spans="1:1" x14ac:dyDescent="0.25">
      <c r="A2609">
        <f>Sheet2!A2608-Sheet2!G2608</f>
        <v>-158.47376</v>
      </c>
    </row>
    <row r="2610" spans="1:1" x14ac:dyDescent="0.25">
      <c r="A2610">
        <f>Sheet2!A2609-Sheet2!G2609</f>
        <v>-93.942399999999992</v>
      </c>
    </row>
    <row r="2611" spans="1:1" x14ac:dyDescent="0.25">
      <c r="A2611">
        <f>Sheet2!A2610-Sheet2!G2610</f>
        <v>-17.880000000000003</v>
      </c>
    </row>
    <row r="2612" spans="1:1" x14ac:dyDescent="0.25">
      <c r="A2612">
        <f>Sheet2!A2611-Sheet2!G2611</f>
        <v>44.816800000000001</v>
      </c>
    </row>
    <row r="2613" spans="1:1" x14ac:dyDescent="0.25">
      <c r="A2613">
        <f>Sheet2!A2612-Sheet2!G2612</f>
        <v>41.608800000000002</v>
      </c>
    </row>
    <row r="2614" spans="1:1" x14ac:dyDescent="0.25">
      <c r="A2614">
        <f>Sheet2!A2613-Sheet2!G2613</f>
        <v>33.7408</v>
      </c>
    </row>
    <row r="2615" spans="1:1" x14ac:dyDescent="0.25">
      <c r="A2615">
        <f>Sheet2!A2614-Sheet2!G2614</f>
        <v>29.0808</v>
      </c>
    </row>
    <row r="2616" spans="1:1" x14ac:dyDescent="0.25">
      <c r="A2616">
        <f>Sheet2!A2615-Sheet2!G2615</f>
        <v>24.200799999999997</v>
      </c>
    </row>
    <row r="2617" spans="1:1" x14ac:dyDescent="0.25">
      <c r="A2617">
        <f>Sheet2!A2616-Sheet2!G2616</f>
        <v>4.352800000000002</v>
      </c>
    </row>
    <row r="2618" spans="1:1" x14ac:dyDescent="0.25">
      <c r="A2618">
        <f>Sheet2!A2617-Sheet2!G2617</f>
        <v>-0.9632000000000005</v>
      </c>
    </row>
    <row r="2619" spans="1:1" x14ac:dyDescent="0.25">
      <c r="A2619">
        <f>Sheet2!A2618-Sheet2!G2618</f>
        <v>-7.8472000000000008</v>
      </c>
    </row>
    <row r="2620" spans="1:1" x14ac:dyDescent="0.25">
      <c r="A2620">
        <f>Sheet2!A2619-Sheet2!G2619</f>
        <v>-8.4911999999999992</v>
      </c>
    </row>
    <row r="2621" spans="1:1" x14ac:dyDescent="0.25">
      <c r="A2621">
        <f>Sheet2!A2620-Sheet2!G2620</f>
        <v>-30.327199999999998</v>
      </c>
    </row>
    <row r="2622" spans="1:1" x14ac:dyDescent="0.25">
      <c r="A2622">
        <f>Sheet2!A2621-Sheet2!G2621</f>
        <v>-33.699199999999998</v>
      </c>
    </row>
    <row r="2623" spans="1:1" x14ac:dyDescent="0.25">
      <c r="A2623">
        <f>Sheet2!A2622-Sheet2!G2622</f>
        <v>-39.659200000000006</v>
      </c>
    </row>
    <row r="2624" spans="1:1" x14ac:dyDescent="0.25">
      <c r="A2624">
        <f>Sheet2!A2623-Sheet2!G2623</f>
        <v>-82.031200000000013</v>
      </c>
    </row>
    <row r="2625" spans="1:1" x14ac:dyDescent="0.25">
      <c r="A2625">
        <f>Sheet2!A2624-Sheet2!G2624</f>
        <v>-84.279200000000003</v>
      </c>
    </row>
    <row r="2626" spans="1:1" x14ac:dyDescent="0.25">
      <c r="A2626">
        <f>Sheet2!A2625-Sheet2!G2625</f>
        <v>-77.868639999999999</v>
      </c>
    </row>
    <row r="2627" spans="1:1" x14ac:dyDescent="0.25">
      <c r="A2627">
        <f>Sheet2!A2626-Sheet2!G2626</f>
        <v>-110.51264</v>
      </c>
    </row>
    <row r="2628" spans="1:1" x14ac:dyDescent="0.25">
      <c r="A2628">
        <f>Sheet2!A2627-Sheet2!G2627</f>
        <v>55.964999999999996</v>
      </c>
    </row>
    <row r="2629" spans="1:1" x14ac:dyDescent="0.25">
      <c r="A2629">
        <f>Sheet2!A2628-Sheet2!G2628</f>
        <v>50.760999999999996</v>
      </c>
    </row>
    <row r="2630" spans="1:1" x14ac:dyDescent="0.25">
      <c r="A2630">
        <f>Sheet2!A2629-Sheet2!G2629</f>
        <v>36.856999999999999</v>
      </c>
    </row>
    <row r="2631" spans="1:1" x14ac:dyDescent="0.25">
      <c r="A2631">
        <f>Sheet2!A2630-Sheet2!G2630</f>
        <v>31.433</v>
      </c>
    </row>
    <row r="2632" spans="1:1" x14ac:dyDescent="0.25">
      <c r="A2632">
        <f>Sheet2!A2631-Sheet2!G2631</f>
        <v>30.232999999999997</v>
      </c>
    </row>
    <row r="2633" spans="1:1" x14ac:dyDescent="0.25">
      <c r="A2633">
        <f>Sheet2!A2632-Sheet2!G2632</f>
        <v>24.509</v>
      </c>
    </row>
    <row r="2634" spans="1:1" x14ac:dyDescent="0.25">
      <c r="A2634">
        <f>Sheet2!A2633-Sheet2!G2633</f>
        <v>23.488999999999997</v>
      </c>
    </row>
    <row r="2635" spans="1:1" x14ac:dyDescent="0.25">
      <c r="A2635">
        <f>Sheet2!A2634-Sheet2!G2634</f>
        <v>17.912999999999997</v>
      </c>
    </row>
    <row r="2636" spans="1:1" x14ac:dyDescent="0.25">
      <c r="A2636">
        <f>Sheet2!A2635-Sheet2!G2635</f>
        <v>16.625</v>
      </c>
    </row>
    <row r="2637" spans="1:1" x14ac:dyDescent="0.25">
      <c r="A2637">
        <f>Sheet2!A2636-Sheet2!G2636</f>
        <v>15.500999999999998</v>
      </c>
    </row>
    <row r="2638" spans="1:1" x14ac:dyDescent="0.25">
      <c r="A2638">
        <f>Sheet2!A2637-Sheet2!G2637</f>
        <v>12.248999999999995</v>
      </c>
    </row>
    <row r="2639" spans="1:1" x14ac:dyDescent="0.25">
      <c r="A2639">
        <f>Sheet2!A2638-Sheet2!G2638</f>
        <v>5.5049999999999955</v>
      </c>
    </row>
    <row r="2640" spans="1:1" x14ac:dyDescent="0.25">
      <c r="A2640">
        <f>Sheet2!A2639-Sheet2!G2639</f>
        <v>2.1329999999999956</v>
      </c>
    </row>
    <row r="2641" spans="1:1" x14ac:dyDescent="0.25">
      <c r="A2641">
        <f>Sheet2!A2640-Sheet2!G2640</f>
        <v>1.0090000000000003</v>
      </c>
    </row>
    <row r="2642" spans="1:1" x14ac:dyDescent="0.25">
      <c r="A2642">
        <f>Sheet2!A2641-Sheet2!G2641</f>
        <v>-3.4870000000000019</v>
      </c>
    </row>
    <row r="2643" spans="1:1" x14ac:dyDescent="0.25">
      <c r="A2643">
        <f>Sheet2!A2642-Sheet2!G2642</f>
        <v>-4.6110000000000042</v>
      </c>
    </row>
    <row r="2644" spans="1:1" x14ac:dyDescent="0.25">
      <c r="A2644">
        <f>Sheet2!A2643-Sheet2!G2643</f>
        <v>-18.098999999999997</v>
      </c>
    </row>
    <row r="2645" spans="1:1" x14ac:dyDescent="0.25">
      <c r="A2645">
        <f>Sheet2!A2644-Sheet2!G2644</f>
        <v>-19.443000000000005</v>
      </c>
    </row>
    <row r="2646" spans="1:1" x14ac:dyDescent="0.25">
      <c r="A2646">
        <f>Sheet2!A2645-Sheet2!G2645</f>
        <v>-21.470999999999997</v>
      </c>
    </row>
    <row r="2647" spans="1:1" x14ac:dyDescent="0.25">
      <c r="A2647">
        <f>Sheet2!A2646-Sheet2!G2646</f>
        <v>-23.839000000000006</v>
      </c>
    </row>
    <row r="2648" spans="1:1" x14ac:dyDescent="0.25">
      <c r="A2648">
        <f>Sheet2!A2647-Sheet2!G2647</f>
        <v>-24.994999999999997</v>
      </c>
    </row>
    <row r="2649" spans="1:1" x14ac:dyDescent="0.25">
      <c r="A2649">
        <f>Sheet2!A2648-Sheet2!G2648</f>
        <v>-41.702999999999996</v>
      </c>
    </row>
    <row r="2650" spans="1:1" x14ac:dyDescent="0.25">
      <c r="A2650">
        <f>Sheet2!A2649-Sheet2!G2649</f>
        <v>-76.546999999999997</v>
      </c>
    </row>
    <row r="2651" spans="1:1" x14ac:dyDescent="0.25">
      <c r="A2651">
        <f>Sheet2!A2650-Sheet2!G2650</f>
        <v>-83.290999999999997</v>
      </c>
    </row>
    <row r="2652" spans="1:1" x14ac:dyDescent="0.25">
      <c r="A2652">
        <f>Sheet2!A2651-Sheet2!G2651</f>
        <v>-90.034999999999997</v>
      </c>
    </row>
    <row r="2653" spans="1:1" x14ac:dyDescent="0.25">
      <c r="A2653">
        <f>Sheet2!A2652-Sheet2!G2652</f>
        <v>-95.655000000000001</v>
      </c>
    </row>
    <row r="2654" spans="1:1" x14ac:dyDescent="0.25">
      <c r="A2654">
        <f>Sheet2!A2653-Sheet2!G2653</f>
        <v>-145.69899999999998</v>
      </c>
    </row>
    <row r="2655" spans="1:1" x14ac:dyDescent="0.25">
      <c r="A2655">
        <f>Sheet2!A2654-Sheet2!G2654</f>
        <v>-51.840800000000002</v>
      </c>
    </row>
    <row r="2656" spans="1:1" x14ac:dyDescent="0.25">
      <c r="A2656">
        <f>Sheet2!A2655-Sheet2!G2655</f>
        <v>-133.7576</v>
      </c>
    </row>
    <row r="2657" spans="1:1" x14ac:dyDescent="0.25">
      <c r="A2657">
        <f>Sheet2!A2656-Sheet2!G2656</f>
        <v>36.841200000000001</v>
      </c>
    </row>
    <row r="2658" spans="1:1" x14ac:dyDescent="0.25">
      <c r="A2658">
        <f>Sheet2!A2657-Sheet2!G2657</f>
        <v>36.721199999999996</v>
      </c>
    </row>
    <row r="2659" spans="1:1" x14ac:dyDescent="0.25">
      <c r="A2659">
        <f>Sheet2!A2658-Sheet2!G2658</f>
        <v>31.2212</v>
      </c>
    </row>
    <row r="2660" spans="1:1" x14ac:dyDescent="0.25">
      <c r="A2660">
        <f>Sheet2!A2659-Sheet2!G2659</f>
        <v>23.105199999999996</v>
      </c>
    </row>
    <row r="2661" spans="1:1" x14ac:dyDescent="0.25">
      <c r="A2661">
        <f>Sheet2!A2660-Sheet2!G2660</f>
        <v>8.6612000000000009</v>
      </c>
    </row>
    <row r="2662" spans="1:1" x14ac:dyDescent="0.25">
      <c r="A2662">
        <f>Sheet2!A2661-Sheet2!G2661</f>
        <v>-3.6987999999999985</v>
      </c>
    </row>
    <row r="2663" spans="1:1" x14ac:dyDescent="0.25">
      <c r="A2663">
        <f>Sheet2!A2662-Sheet2!G2662</f>
        <v>-10.366800000000005</v>
      </c>
    </row>
    <row r="2664" spans="1:1" x14ac:dyDescent="0.25">
      <c r="A2664">
        <f>Sheet2!A2663-Sheet2!G2663</f>
        <v>-11.566800000000008</v>
      </c>
    </row>
    <row r="2665" spans="1:1" x14ac:dyDescent="0.25">
      <c r="A2665">
        <f>Sheet2!A2664-Sheet2!G2664</f>
        <v>-28.426800000000007</v>
      </c>
    </row>
    <row r="2666" spans="1:1" x14ac:dyDescent="0.25">
      <c r="A2666">
        <f>Sheet2!A2665-Sheet2!G2665</f>
        <v>-35.094799999999999</v>
      </c>
    </row>
    <row r="2667" spans="1:1" x14ac:dyDescent="0.25">
      <c r="A2667">
        <f>Sheet2!A2666-Sheet2!G2666</f>
        <v>-37.342800000000004</v>
      </c>
    </row>
    <row r="2668" spans="1:1" x14ac:dyDescent="0.25">
      <c r="A2668">
        <f>Sheet2!A2667-Sheet2!G2667</f>
        <v>-48.230799999999995</v>
      </c>
    </row>
    <row r="2669" spans="1:1" x14ac:dyDescent="0.25">
      <c r="A2669">
        <f>Sheet2!A2668-Sheet2!G2668</f>
        <v>-68.814799999999991</v>
      </c>
    </row>
    <row r="2670" spans="1:1" x14ac:dyDescent="0.25">
      <c r="A2670">
        <f>Sheet2!A2669-Sheet2!G2669</f>
        <v>-90.170800000000014</v>
      </c>
    </row>
    <row r="2671" spans="1:1" x14ac:dyDescent="0.25">
      <c r="A2671">
        <f>Sheet2!A2670-Sheet2!G2670</f>
        <v>-77.411519999999996</v>
      </c>
    </row>
    <row r="2672" spans="1:1" x14ac:dyDescent="0.25">
      <c r="A2672">
        <f>Sheet2!A2671-Sheet2!G2671</f>
        <v>-149.25919999999999</v>
      </c>
    </row>
    <row r="2673" spans="1:1" x14ac:dyDescent="0.25">
      <c r="A2673">
        <f>Sheet2!A2672-Sheet2!G2672</f>
        <v>53.565399999999997</v>
      </c>
    </row>
    <row r="2674" spans="1:1" x14ac:dyDescent="0.25">
      <c r="A2674">
        <f>Sheet2!A2673-Sheet2!G2673</f>
        <v>52.409399999999998</v>
      </c>
    </row>
    <row r="2675" spans="1:1" x14ac:dyDescent="0.25">
      <c r="A2675">
        <f>Sheet2!A2674-Sheet2!G2674</f>
        <v>51.285399999999996</v>
      </c>
    </row>
    <row r="2676" spans="1:1" x14ac:dyDescent="0.25">
      <c r="A2676">
        <f>Sheet2!A2675-Sheet2!G2675</f>
        <v>45.665399999999998</v>
      </c>
    </row>
    <row r="2677" spans="1:1" x14ac:dyDescent="0.25">
      <c r="A2677">
        <f>Sheet2!A2676-Sheet2!G2676</f>
        <v>42.325400000000002</v>
      </c>
    </row>
    <row r="2678" spans="1:1" x14ac:dyDescent="0.25">
      <c r="A2678">
        <f>Sheet2!A2677-Sheet2!G2677</f>
        <v>13.069400000000002</v>
      </c>
    </row>
    <row r="2679" spans="1:1" x14ac:dyDescent="0.25">
      <c r="A2679">
        <f>Sheet2!A2678-Sheet2!G2678</f>
        <v>4.0773999999999972</v>
      </c>
    </row>
    <row r="2680" spans="1:1" x14ac:dyDescent="0.25">
      <c r="A2680">
        <f>Sheet2!A2679-Sheet2!G2679</f>
        <v>-7.3985999999999947</v>
      </c>
    </row>
    <row r="2681" spans="1:1" x14ac:dyDescent="0.25">
      <c r="A2681">
        <f>Sheet2!A2680-Sheet2!G2680</f>
        <v>-28.486600000000003</v>
      </c>
    </row>
    <row r="2682" spans="1:1" x14ac:dyDescent="0.25">
      <c r="A2682">
        <f>Sheet2!A2681-Sheet2!G2681</f>
        <v>-37.478600000000007</v>
      </c>
    </row>
    <row r="2683" spans="1:1" x14ac:dyDescent="0.25">
      <c r="A2683">
        <f>Sheet2!A2682-Sheet2!G2682</f>
        <v>-55.462600000000002</v>
      </c>
    </row>
    <row r="2684" spans="1:1" x14ac:dyDescent="0.25">
      <c r="A2684">
        <f>Sheet2!A2683-Sheet2!G2683</f>
        <v>-108.69059999999999</v>
      </c>
    </row>
    <row r="2685" spans="1:1" x14ac:dyDescent="0.25">
      <c r="A2685">
        <f>Sheet2!A2684-Sheet2!G2684</f>
        <v>-132.42660000000001</v>
      </c>
    </row>
    <row r="2686" spans="1:1" x14ac:dyDescent="0.25">
      <c r="A2686">
        <f>Sheet2!A2685-Sheet2!G2685</f>
        <v>-73.446599999999989</v>
      </c>
    </row>
    <row r="2687" spans="1:1" x14ac:dyDescent="0.25">
      <c r="A2687">
        <f>Sheet2!A2686-Sheet2!G2686</f>
        <v>-84.686599999999999</v>
      </c>
    </row>
    <row r="2688" spans="1:1" x14ac:dyDescent="0.25">
      <c r="A2688">
        <f>Sheet2!A2687-Sheet2!G2687</f>
        <v>-179.35720000000001</v>
      </c>
    </row>
    <row r="2689" spans="1:1" x14ac:dyDescent="0.25">
      <c r="A2689">
        <f>Sheet2!A2688-Sheet2!G2688</f>
        <v>50.381599999999999</v>
      </c>
    </row>
    <row r="2690" spans="1:1" x14ac:dyDescent="0.25">
      <c r="A2690">
        <f>Sheet2!A2689-Sheet2!G2689</f>
        <v>47.865600000000001</v>
      </c>
    </row>
    <row r="2691" spans="1:1" x14ac:dyDescent="0.25">
      <c r="A2691">
        <f>Sheet2!A2690-Sheet2!G2690</f>
        <v>45.573599999999999</v>
      </c>
    </row>
    <row r="2692" spans="1:1" x14ac:dyDescent="0.25">
      <c r="A2692">
        <f>Sheet2!A2691-Sheet2!G2691</f>
        <v>39.953599999999994</v>
      </c>
    </row>
    <row r="2693" spans="1:1" x14ac:dyDescent="0.25">
      <c r="A2693">
        <f>Sheet2!A2692-Sheet2!G2692</f>
        <v>30.169599999999999</v>
      </c>
    </row>
    <row r="2694" spans="1:1" x14ac:dyDescent="0.25">
      <c r="A2694">
        <f>Sheet2!A2693-Sheet2!G2693</f>
        <v>8.4695999999999998</v>
      </c>
    </row>
    <row r="2695" spans="1:1" x14ac:dyDescent="0.25">
      <c r="A2695">
        <f>Sheet2!A2694-Sheet2!G2694</f>
        <v>8.2015999999999991</v>
      </c>
    </row>
    <row r="2696" spans="1:1" x14ac:dyDescent="0.25">
      <c r="A2696">
        <f>Sheet2!A2695-Sheet2!G2695</f>
        <v>5.0975999999999999</v>
      </c>
    </row>
    <row r="2697" spans="1:1" x14ac:dyDescent="0.25">
      <c r="A2697">
        <f>Sheet2!A2696-Sheet2!G2696</f>
        <v>-1.6463999999999999</v>
      </c>
    </row>
    <row r="2698" spans="1:1" x14ac:dyDescent="0.25">
      <c r="A2698">
        <f>Sheet2!A2697-Sheet2!G2697</f>
        <v>-16.246400000000001</v>
      </c>
    </row>
    <row r="2699" spans="1:1" x14ac:dyDescent="0.25">
      <c r="A2699">
        <f>Sheet2!A2698-Sheet2!G2698</f>
        <v>-19.630400000000002</v>
      </c>
    </row>
    <row r="2700" spans="1:1" x14ac:dyDescent="0.25">
      <c r="A2700">
        <f>Sheet2!A2699-Sheet2!G2699</f>
        <v>-20.742399999999996</v>
      </c>
    </row>
    <row r="2701" spans="1:1" x14ac:dyDescent="0.25">
      <c r="A2701">
        <f>Sheet2!A2700-Sheet2!G2700</f>
        <v>-21.878400000000006</v>
      </c>
    </row>
    <row r="2702" spans="1:1" x14ac:dyDescent="0.25">
      <c r="A2702">
        <f>Sheet2!A2701-Sheet2!G2701</f>
        <v>-31.994400000000006</v>
      </c>
    </row>
    <row r="2703" spans="1:1" x14ac:dyDescent="0.25">
      <c r="A2703">
        <f>Sheet2!A2702-Sheet2!G2702</f>
        <v>-62.342400000000005</v>
      </c>
    </row>
    <row r="2704" spans="1:1" x14ac:dyDescent="0.25">
      <c r="A2704">
        <f>Sheet2!A2703-Sheet2!G2703</f>
        <v>-92.690400000000011</v>
      </c>
    </row>
    <row r="2705" spans="1:1" x14ac:dyDescent="0.25">
      <c r="A2705">
        <f>Sheet2!A2704-Sheet2!G2704</f>
        <v>-190.2396</v>
      </c>
    </row>
    <row r="2706" spans="1:1" x14ac:dyDescent="0.25">
      <c r="A2706">
        <f>Sheet2!A2705-Sheet2!G2705</f>
        <v>-177.58199999999999</v>
      </c>
    </row>
    <row r="2707" spans="1:1" x14ac:dyDescent="0.25">
      <c r="A2707">
        <f>Sheet2!A2706-Sheet2!G2706</f>
        <v>28.5778</v>
      </c>
    </row>
    <row r="2708" spans="1:1" x14ac:dyDescent="0.25">
      <c r="A2708">
        <f>Sheet2!A2707-Sheet2!G2707</f>
        <v>54.293799999999997</v>
      </c>
    </row>
    <row r="2709" spans="1:1" x14ac:dyDescent="0.25">
      <c r="A2709">
        <f>Sheet2!A2708-Sheet2!G2708</f>
        <v>53.293799999999997</v>
      </c>
    </row>
    <row r="2710" spans="1:1" x14ac:dyDescent="0.25">
      <c r="A2710">
        <f>Sheet2!A2709-Sheet2!G2709</f>
        <v>45.425799999999995</v>
      </c>
    </row>
    <row r="2711" spans="1:1" x14ac:dyDescent="0.25">
      <c r="A2711">
        <f>Sheet2!A2710-Sheet2!G2710</f>
        <v>31.017799999999998</v>
      </c>
    </row>
    <row r="2712" spans="1:1" x14ac:dyDescent="0.25">
      <c r="A2712">
        <f>Sheet2!A2711-Sheet2!G2711</f>
        <v>18.449799999999996</v>
      </c>
    </row>
    <row r="2713" spans="1:1" x14ac:dyDescent="0.25">
      <c r="A2713">
        <f>Sheet2!A2712-Sheet2!G2712</f>
        <v>7.2657999999999987</v>
      </c>
    </row>
    <row r="2714" spans="1:1" x14ac:dyDescent="0.25">
      <c r="A2714">
        <f>Sheet2!A2713-Sheet2!G2713</f>
        <v>0.44180000000000064</v>
      </c>
    </row>
    <row r="2715" spans="1:1" x14ac:dyDescent="0.25">
      <c r="A2715">
        <f>Sheet2!A2714-Sheet2!G2714</f>
        <v>-0.6022000000000034</v>
      </c>
    </row>
    <row r="2716" spans="1:1" x14ac:dyDescent="0.25">
      <c r="A2716">
        <f>Sheet2!A2715-Sheet2!G2715</f>
        <v>-5.0981999999999985</v>
      </c>
    </row>
    <row r="2717" spans="1:1" x14ac:dyDescent="0.25">
      <c r="A2717">
        <f>Sheet2!A2716-Sheet2!G2716</f>
        <v>-15.214199999999998</v>
      </c>
    </row>
    <row r="2718" spans="1:1" x14ac:dyDescent="0.25">
      <c r="A2718">
        <f>Sheet2!A2717-Sheet2!G2717</f>
        <v>-35.534200000000006</v>
      </c>
    </row>
    <row r="2719" spans="1:1" x14ac:dyDescent="0.25">
      <c r="A2719">
        <f>Sheet2!A2718-Sheet2!G2718</f>
        <v>-47.866199999999999</v>
      </c>
    </row>
    <row r="2720" spans="1:1" x14ac:dyDescent="0.25">
      <c r="A2720">
        <f>Sheet2!A2719-Sheet2!G2719</f>
        <v>-48.990200000000009</v>
      </c>
    </row>
    <row r="2721" spans="1:1" x14ac:dyDescent="0.25">
      <c r="A2721">
        <f>Sheet2!A2720-Sheet2!G2720</f>
        <v>-52.6462</v>
      </c>
    </row>
    <row r="2722" spans="1:1" x14ac:dyDescent="0.25">
      <c r="A2722">
        <f>Sheet2!A2721-Sheet2!G2721</f>
        <v>-54.862200000000009</v>
      </c>
    </row>
    <row r="2723" spans="1:1" x14ac:dyDescent="0.25">
      <c r="A2723">
        <f>Sheet2!A2722-Sheet2!G2722</f>
        <v>-457.77203199999997</v>
      </c>
    </row>
    <row r="2724" spans="1:1" x14ac:dyDescent="0.25">
      <c r="A2724">
        <f>Sheet2!A2723-Sheet2!G2723</f>
        <v>-100.88399999999999</v>
      </c>
    </row>
    <row r="2725" spans="1:1" x14ac:dyDescent="0.25">
      <c r="A2725">
        <f>Sheet2!A2724-Sheet2!G2724</f>
        <v>-28.165279999999996</v>
      </c>
    </row>
    <row r="2726" spans="1:1" x14ac:dyDescent="0.25">
      <c r="A2726">
        <f>Sheet2!A2725-Sheet2!G2725</f>
        <v>-111.93922559999999</v>
      </c>
    </row>
    <row r="2727" spans="1:1" x14ac:dyDescent="0.25">
      <c r="A2727">
        <f>Sheet2!A2726-Sheet2!G2726</f>
        <v>55.018000000000001</v>
      </c>
    </row>
    <row r="2728" spans="1:1" x14ac:dyDescent="0.25">
      <c r="A2728">
        <f>Sheet2!A2727-Sheet2!G2727</f>
        <v>52.033999999999999</v>
      </c>
    </row>
    <row r="2729" spans="1:1" x14ac:dyDescent="0.25">
      <c r="A2729">
        <f>Sheet2!A2728-Sheet2!G2728</f>
        <v>28.529999999999998</v>
      </c>
    </row>
    <row r="2730" spans="1:1" x14ac:dyDescent="0.25">
      <c r="A2730">
        <f>Sheet2!A2729-Sheet2!G2729</f>
        <v>22.909999999999997</v>
      </c>
    </row>
    <row r="2731" spans="1:1" x14ac:dyDescent="0.25">
      <c r="A2731">
        <f>Sheet2!A2730-Sheet2!G2730</f>
        <v>18.533999999999999</v>
      </c>
    </row>
    <row r="2732" spans="1:1" x14ac:dyDescent="0.25">
      <c r="A2732">
        <f>Sheet2!A2731-Sheet2!G2731</f>
        <v>17.189999999999998</v>
      </c>
    </row>
    <row r="2733" spans="1:1" x14ac:dyDescent="0.25">
      <c r="A2733">
        <f>Sheet2!A2732-Sheet2!G2732</f>
        <v>-0.31000000000000227</v>
      </c>
    </row>
    <row r="2734" spans="1:1" x14ac:dyDescent="0.25">
      <c r="A2734">
        <f>Sheet2!A2733-Sheet2!G2733</f>
        <v>-8.661999999999999</v>
      </c>
    </row>
    <row r="2735" spans="1:1" x14ac:dyDescent="0.25">
      <c r="A2735">
        <f>Sheet2!A2734-Sheet2!G2734</f>
        <v>-9.7860000000000085</v>
      </c>
    </row>
    <row r="2736" spans="1:1" x14ac:dyDescent="0.25">
      <c r="A2736">
        <f>Sheet2!A2735-Sheet2!G2735</f>
        <v>-14.282000000000004</v>
      </c>
    </row>
    <row r="2737" spans="1:1" x14ac:dyDescent="0.25">
      <c r="A2737">
        <f>Sheet2!A2736-Sheet2!G2736</f>
        <v>-16.530000000000008</v>
      </c>
    </row>
    <row r="2738" spans="1:1" x14ac:dyDescent="0.25">
      <c r="A2738">
        <f>Sheet2!A2737-Sheet2!G2737</f>
        <v>-20.782000000000004</v>
      </c>
    </row>
    <row r="2739" spans="1:1" x14ac:dyDescent="0.25">
      <c r="A2739">
        <f>Sheet2!A2738-Sheet2!G2738</f>
        <v>-22.345999999999997</v>
      </c>
    </row>
    <row r="2740" spans="1:1" x14ac:dyDescent="0.25">
      <c r="A2740">
        <f>Sheet2!A2739-Sheet2!G2739</f>
        <v>-41.258000000000003</v>
      </c>
    </row>
    <row r="2741" spans="1:1" x14ac:dyDescent="0.25">
      <c r="A2741">
        <f>Sheet2!A2740-Sheet2!G2740</f>
        <v>-43.506000000000007</v>
      </c>
    </row>
    <row r="2742" spans="1:1" x14ac:dyDescent="0.25">
      <c r="A2742">
        <f>Sheet2!A2741-Sheet2!G2741</f>
        <v>-46.878000000000007</v>
      </c>
    </row>
    <row r="2743" spans="1:1" x14ac:dyDescent="0.25">
      <c r="A2743">
        <f>Sheet2!A2742-Sheet2!G2742</f>
        <v>-51.374000000000002</v>
      </c>
    </row>
    <row r="2744" spans="1:1" x14ac:dyDescent="0.25">
      <c r="A2744">
        <f>Sheet2!A2743-Sheet2!G2743</f>
        <v>-61.49</v>
      </c>
    </row>
    <row r="2745" spans="1:1" x14ac:dyDescent="0.25">
      <c r="A2745">
        <f>Sheet2!A2744-Sheet2!G2744</f>
        <v>-96.006</v>
      </c>
    </row>
    <row r="2746" spans="1:1" x14ac:dyDescent="0.25">
      <c r="A2746">
        <f>Sheet2!A2745-Sheet2!G2745</f>
        <v>-99.730000000000018</v>
      </c>
    </row>
    <row r="2747" spans="1:1" x14ac:dyDescent="0.25">
      <c r="A2747">
        <f>Sheet2!A2746-Sheet2!G2746</f>
        <v>-45.318000000000005</v>
      </c>
    </row>
    <row r="2748" spans="1:1" x14ac:dyDescent="0.25">
      <c r="A2748">
        <f>Sheet2!A2747-Sheet2!G2747</f>
        <v>-85.094000000000023</v>
      </c>
    </row>
    <row r="2749" spans="1:1" x14ac:dyDescent="0.25">
      <c r="A2749">
        <f>Sheet2!A2748-Sheet2!G2748</f>
        <v>36.654080000000008</v>
      </c>
    </row>
    <row r="2750" spans="1:1" x14ac:dyDescent="0.25">
      <c r="A2750">
        <f>Sheet2!A2749-Sheet2!G2749</f>
        <v>-98.6584</v>
      </c>
    </row>
    <row r="2751" spans="1:1" x14ac:dyDescent="0.25">
      <c r="A2751">
        <f>Sheet2!A2750-Sheet2!G2750</f>
        <v>-104.2936</v>
      </c>
    </row>
    <row r="2752" spans="1:1" x14ac:dyDescent="0.25">
      <c r="A2752">
        <f>Sheet2!A2751-Sheet2!G2751</f>
        <v>52.042200000000001</v>
      </c>
    </row>
    <row r="2753" spans="1:1" x14ac:dyDescent="0.25">
      <c r="A2753">
        <f>Sheet2!A2752-Sheet2!G2752</f>
        <v>45.298199999999994</v>
      </c>
    </row>
    <row r="2754" spans="1:1" x14ac:dyDescent="0.25">
      <c r="A2754">
        <f>Sheet2!A2753-Sheet2!G2753</f>
        <v>45.298199999999994</v>
      </c>
    </row>
    <row r="2755" spans="1:1" x14ac:dyDescent="0.25">
      <c r="A2755">
        <f>Sheet2!A2754-Sheet2!G2754</f>
        <v>41.414199999999994</v>
      </c>
    </row>
    <row r="2756" spans="1:1" x14ac:dyDescent="0.25">
      <c r="A2756">
        <f>Sheet2!A2755-Sheet2!G2755</f>
        <v>36.306199999999997</v>
      </c>
    </row>
    <row r="2757" spans="1:1" x14ac:dyDescent="0.25">
      <c r="A2757">
        <f>Sheet2!A2756-Sheet2!G2756</f>
        <v>31.810199999999998</v>
      </c>
    </row>
    <row r="2758" spans="1:1" x14ac:dyDescent="0.25">
      <c r="A2758">
        <f>Sheet2!A2757-Sheet2!G2757</f>
        <v>29.418199999999999</v>
      </c>
    </row>
    <row r="2759" spans="1:1" x14ac:dyDescent="0.25">
      <c r="A2759">
        <f>Sheet2!A2758-Sheet2!G2758</f>
        <v>17.138199999999998</v>
      </c>
    </row>
    <row r="2760" spans="1:1" x14ac:dyDescent="0.25">
      <c r="A2760">
        <f>Sheet2!A2759-Sheet2!G2759</f>
        <v>13.8262</v>
      </c>
    </row>
    <row r="2761" spans="1:1" x14ac:dyDescent="0.25">
      <c r="A2761">
        <f>Sheet2!A2760-Sheet2!G2760</f>
        <v>10.934199999999997</v>
      </c>
    </row>
    <row r="2762" spans="1:1" x14ac:dyDescent="0.25">
      <c r="A2762">
        <f>Sheet2!A2761-Sheet2!G2761</f>
        <v>10.054200000000002</v>
      </c>
    </row>
    <row r="2763" spans="1:1" x14ac:dyDescent="0.25">
      <c r="A2763">
        <f>Sheet2!A2762-Sheet2!G2762</f>
        <v>-2.0538000000000025</v>
      </c>
    </row>
    <row r="2764" spans="1:1" x14ac:dyDescent="0.25">
      <c r="A2764">
        <f>Sheet2!A2763-Sheet2!G2763</f>
        <v>-3.0337999999999994</v>
      </c>
    </row>
    <row r="2765" spans="1:1" x14ac:dyDescent="0.25">
      <c r="A2765">
        <f>Sheet2!A2764-Sheet2!G2764</f>
        <v>-6.5497999999999976</v>
      </c>
    </row>
    <row r="2766" spans="1:1" x14ac:dyDescent="0.25">
      <c r="A2766">
        <f>Sheet2!A2765-Sheet2!G2765</f>
        <v>-7.6738000000000071</v>
      </c>
    </row>
    <row r="2767" spans="1:1" x14ac:dyDescent="0.25">
      <c r="A2767">
        <f>Sheet2!A2766-Sheet2!G2766</f>
        <v>-11.045800000000007</v>
      </c>
    </row>
    <row r="2768" spans="1:1" x14ac:dyDescent="0.25">
      <c r="A2768">
        <f>Sheet2!A2767-Sheet2!G2767</f>
        <v>-18.769799999999996</v>
      </c>
    </row>
    <row r="2769" spans="1:1" x14ac:dyDescent="0.25">
      <c r="A2769">
        <f>Sheet2!A2768-Sheet2!G2768</f>
        <v>-18.769799999999996</v>
      </c>
    </row>
    <row r="2770" spans="1:1" x14ac:dyDescent="0.25">
      <c r="A2770">
        <f>Sheet2!A2769-Sheet2!G2769</f>
        <v>-47.337800000000009</v>
      </c>
    </row>
    <row r="2771" spans="1:1" x14ac:dyDescent="0.25">
      <c r="A2771">
        <f>Sheet2!A2770-Sheet2!G2770</f>
        <v>-63.533800000000006</v>
      </c>
    </row>
    <row r="2772" spans="1:1" x14ac:dyDescent="0.25">
      <c r="A2772">
        <f>Sheet2!A2771-Sheet2!G2771</f>
        <v>-68.369799999999998</v>
      </c>
    </row>
    <row r="2773" spans="1:1" x14ac:dyDescent="0.25">
      <c r="A2773">
        <f>Sheet2!A2772-Sheet2!G2772</f>
        <v>-68.369799999999998</v>
      </c>
    </row>
    <row r="2774" spans="1:1" x14ac:dyDescent="0.25">
      <c r="A2774">
        <f>Sheet2!A2773-Sheet2!G2773</f>
        <v>-72.549800000000005</v>
      </c>
    </row>
    <row r="2775" spans="1:1" x14ac:dyDescent="0.25">
      <c r="A2775">
        <f>Sheet2!A2774-Sheet2!G2774</f>
        <v>-91.973799999999983</v>
      </c>
    </row>
    <row r="2776" spans="1:1" x14ac:dyDescent="0.25">
      <c r="A2776">
        <f>Sheet2!A2775-Sheet2!G2775</f>
        <v>-91.973799999999983</v>
      </c>
    </row>
    <row r="2777" spans="1:1" x14ac:dyDescent="0.25">
      <c r="A2777">
        <f>Sheet2!A2776-Sheet2!G2776</f>
        <v>-94.313799999999986</v>
      </c>
    </row>
    <row r="2778" spans="1:1" x14ac:dyDescent="0.25">
      <c r="A2778">
        <f>Sheet2!A2777-Sheet2!G2777</f>
        <v>30.080399999999997</v>
      </c>
    </row>
    <row r="2779" spans="1:1" x14ac:dyDescent="0.25">
      <c r="A2779">
        <f>Sheet2!A2778-Sheet2!G2778</f>
        <v>-97.603199999999987</v>
      </c>
    </row>
    <row r="2780" spans="1:1" x14ac:dyDescent="0.25">
      <c r="A2780">
        <f>Sheet2!A2779-Sheet2!G2779</f>
        <v>-11.972159999999995</v>
      </c>
    </row>
    <row r="2781" spans="1:1" x14ac:dyDescent="0.25">
      <c r="A2781">
        <f>Sheet2!A2780-Sheet2!G2780</f>
        <v>55.322400000000002</v>
      </c>
    </row>
    <row r="2782" spans="1:1" x14ac:dyDescent="0.25">
      <c r="A2782">
        <f>Sheet2!A2781-Sheet2!G2781</f>
        <v>44.0824</v>
      </c>
    </row>
    <row r="2783" spans="1:1" x14ac:dyDescent="0.25">
      <c r="A2783">
        <f>Sheet2!A2782-Sheet2!G2782</f>
        <v>25.910399999999996</v>
      </c>
    </row>
    <row r="2784" spans="1:1" x14ac:dyDescent="0.25">
      <c r="A2784">
        <f>Sheet2!A2783-Sheet2!G2783</f>
        <v>3.6184000000000012</v>
      </c>
    </row>
    <row r="2785" spans="1:1" x14ac:dyDescent="0.25">
      <c r="A2785">
        <f>Sheet2!A2784-Sheet2!G2784</f>
        <v>-3.313600000000001</v>
      </c>
    </row>
    <row r="2786" spans="1:1" x14ac:dyDescent="0.25">
      <c r="A2786">
        <f>Sheet2!A2785-Sheet2!G2785</f>
        <v>-4.4376000000000033</v>
      </c>
    </row>
    <row r="2787" spans="1:1" x14ac:dyDescent="0.25">
      <c r="A2787">
        <f>Sheet2!A2786-Sheet2!G2786</f>
        <v>-7.8095999999999961</v>
      </c>
    </row>
    <row r="2788" spans="1:1" x14ac:dyDescent="0.25">
      <c r="A2788">
        <f>Sheet2!A2787-Sheet2!G2787</f>
        <v>-9.8695999999999984</v>
      </c>
    </row>
    <row r="2789" spans="1:1" x14ac:dyDescent="0.25">
      <c r="A2789">
        <f>Sheet2!A2788-Sheet2!G2788</f>
        <v>-10.993600000000008</v>
      </c>
    </row>
    <row r="2790" spans="1:1" x14ac:dyDescent="0.25">
      <c r="A2790">
        <f>Sheet2!A2789-Sheet2!G2789</f>
        <v>-11.181599999999996</v>
      </c>
    </row>
    <row r="2791" spans="1:1" x14ac:dyDescent="0.25">
      <c r="A2791">
        <f>Sheet2!A2790-Sheet2!G2790</f>
        <v>-16.613599999999998</v>
      </c>
    </row>
    <row r="2792" spans="1:1" x14ac:dyDescent="0.25">
      <c r="A2792">
        <f>Sheet2!A2791-Sheet2!G2791</f>
        <v>-18.7776</v>
      </c>
    </row>
    <row r="2793" spans="1:1" x14ac:dyDescent="0.25">
      <c r="A2793">
        <f>Sheet2!A2792-Sheet2!G2792</f>
        <v>-19.985599999999998</v>
      </c>
    </row>
    <row r="2794" spans="1:1" x14ac:dyDescent="0.25">
      <c r="A2794">
        <f>Sheet2!A2793-Sheet2!G2793</f>
        <v>-62.885600000000004</v>
      </c>
    </row>
    <row r="2795" spans="1:1" x14ac:dyDescent="0.25">
      <c r="A2795">
        <f>Sheet2!A2794-Sheet2!G2794</f>
        <v>-69.629600000000011</v>
      </c>
    </row>
    <row r="2796" spans="1:1" x14ac:dyDescent="0.25">
      <c r="A2796">
        <f>Sheet2!A2795-Sheet2!G2795</f>
        <v>-107.14160000000001</v>
      </c>
    </row>
    <row r="2797" spans="1:1" x14ac:dyDescent="0.25">
      <c r="A2797">
        <f>Sheet2!A2796-Sheet2!G2796</f>
        <v>-221.4588</v>
      </c>
    </row>
    <row r="2798" spans="1:1" x14ac:dyDescent="0.25">
      <c r="A2798">
        <f>Sheet2!A2797-Sheet2!G2797</f>
        <v>-167.35720000000001</v>
      </c>
    </row>
    <row r="2799" spans="1:1" x14ac:dyDescent="0.25">
      <c r="A2799">
        <f>Sheet2!A2798-Sheet2!G2798</f>
        <v>33.892960000000002</v>
      </c>
    </row>
    <row r="2800" spans="1:1" x14ac:dyDescent="0.25">
      <c r="A2800">
        <f>Sheet2!A2799-Sheet2!G2799</f>
        <v>-30.193400000000004</v>
      </c>
    </row>
    <row r="2801" spans="1:1" x14ac:dyDescent="0.25">
      <c r="A2801">
        <f>Sheet2!A2800-Sheet2!G2800</f>
        <v>-79.881399999999985</v>
      </c>
    </row>
    <row r="2802" spans="1:1" x14ac:dyDescent="0.25">
      <c r="A2802">
        <f>Sheet2!A2801-Sheet2!G2801</f>
        <v>-83.253399999999999</v>
      </c>
    </row>
    <row r="2803" spans="1:1" x14ac:dyDescent="0.25">
      <c r="A2803">
        <f>Sheet2!A2802-Sheet2!G2802</f>
        <v>-91.121399999999994</v>
      </c>
    </row>
    <row r="2804" spans="1:1" x14ac:dyDescent="0.25">
      <c r="A2804">
        <f>Sheet2!A2803-Sheet2!G2803</f>
        <v>53.874600000000001</v>
      </c>
    </row>
    <row r="2805" spans="1:1" x14ac:dyDescent="0.25">
      <c r="A2805">
        <f>Sheet2!A2804-Sheet2!G2804</f>
        <v>38.370599999999996</v>
      </c>
    </row>
    <row r="2806" spans="1:1" x14ac:dyDescent="0.25">
      <c r="A2806">
        <f>Sheet2!A2805-Sheet2!G2805</f>
        <v>37.246600000000001</v>
      </c>
    </row>
    <row r="2807" spans="1:1" x14ac:dyDescent="0.25">
      <c r="A2807">
        <f>Sheet2!A2806-Sheet2!G2806</f>
        <v>31.394599999999997</v>
      </c>
    </row>
    <row r="2808" spans="1:1" x14ac:dyDescent="0.25">
      <c r="A2808">
        <f>Sheet2!A2807-Sheet2!G2807</f>
        <v>0.15459999999999496</v>
      </c>
    </row>
    <row r="2809" spans="1:1" x14ac:dyDescent="0.25">
      <c r="A2809">
        <f>Sheet2!A2808-Sheet2!G2808</f>
        <v>-7.2294000000000054</v>
      </c>
    </row>
    <row r="2810" spans="1:1" x14ac:dyDescent="0.25">
      <c r="A2810">
        <f>Sheet2!A2809-Sheet2!G2809</f>
        <v>-13.565400000000004</v>
      </c>
    </row>
    <row r="2811" spans="1:1" x14ac:dyDescent="0.25">
      <c r="A2811">
        <f>Sheet2!A2810-Sheet2!G2810</f>
        <v>-19.185400000000008</v>
      </c>
    </row>
    <row r="2812" spans="1:1" x14ac:dyDescent="0.25">
      <c r="A2812">
        <f>Sheet2!A2811-Sheet2!G2811</f>
        <v>-20.077400000000004</v>
      </c>
    </row>
    <row r="2813" spans="1:1" x14ac:dyDescent="0.25">
      <c r="A2813">
        <f>Sheet2!A2812-Sheet2!G2812</f>
        <v>-38.293399999999998</v>
      </c>
    </row>
    <row r="2814" spans="1:1" x14ac:dyDescent="0.25">
      <c r="A2814">
        <f>Sheet2!A2813-Sheet2!G2813</f>
        <v>-48.409399999999998</v>
      </c>
    </row>
    <row r="2815" spans="1:1" x14ac:dyDescent="0.25">
      <c r="A2815">
        <f>Sheet2!A2814-Sheet2!G2814</f>
        <v>-49.249400000000001</v>
      </c>
    </row>
    <row r="2816" spans="1:1" x14ac:dyDescent="0.25">
      <c r="A2816">
        <f>Sheet2!A2815-Sheet2!G2815</f>
        <v>-49.533400000000007</v>
      </c>
    </row>
    <row r="2817" spans="1:1" x14ac:dyDescent="0.25">
      <c r="A2817">
        <f>Sheet2!A2816-Sheet2!G2816</f>
        <v>-83.817399999999992</v>
      </c>
    </row>
    <row r="2818" spans="1:1" x14ac:dyDescent="0.25">
      <c r="A2818">
        <f>Sheet2!A2817-Sheet2!G2817</f>
        <v>-56.489200000000004</v>
      </c>
    </row>
    <row r="2819" spans="1:1" x14ac:dyDescent="0.25">
      <c r="A2819">
        <f>Sheet2!A2818-Sheet2!G2818</f>
        <v>46.994799999999998</v>
      </c>
    </row>
    <row r="2820" spans="1:1" x14ac:dyDescent="0.25">
      <c r="A2820">
        <f>Sheet2!A2819-Sheet2!G2819</f>
        <v>36.878799999999998</v>
      </c>
    </row>
    <row r="2821" spans="1:1" x14ac:dyDescent="0.25">
      <c r="A2821">
        <f>Sheet2!A2820-Sheet2!G2820</f>
        <v>29.0108</v>
      </c>
    </row>
    <row r="2822" spans="1:1" x14ac:dyDescent="0.25">
      <c r="A2822">
        <f>Sheet2!A2821-Sheet2!G2821</f>
        <v>13.550799999999995</v>
      </c>
    </row>
    <row r="2823" spans="1:1" x14ac:dyDescent="0.25">
      <c r="A2823">
        <f>Sheet2!A2822-Sheet2!G2822</f>
        <v>0.54679999999999751</v>
      </c>
    </row>
    <row r="2824" spans="1:1" x14ac:dyDescent="0.25">
      <c r="A2824">
        <f>Sheet2!A2823-Sheet2!G2823</f>
        <v>-3.3092000000000041</v>
      </c>
    </row>
    <row r="2825" spans="1:1" x14ac:dyDescent="0.25">
      <c r="A2825">
        <f>Sheet2!A2824-Sheet2!G2824</f>
        <v>-3.5852000000000004</v>
      </c>
    </row>
    <row r="2826" spans="1:1" x14ac:dyDescent="0.25">
      <c r="A2826">
        <f>Sheet2!A2825-Sheet2!G2825</f>
        <v>-4.7092000000000027</v>
      </c>
    </row>
    <row r="2827" spans="1:1" x14ac:dyDescent="0.25">
      <c r="A2827">
        <f>Sheet2!A2826-Sheet2!G2826</f>
        <v>-18.197200000000002</v>
      </c>
    </row>
    <row r="2828" spans="1:1" x14ac:dyDescent="0.25">
      <c r="A2828">
        <f>Sheet2!A2827-Sheet2!G2827</f>
        <v>-20.445200000000007</v>
      </c>
    </row>
    <row r="2829" spans="1:1" x14ac:dyDescent="0.25">
      <c r="A2829">
        <f>Sheet2!A2828-Sheet2!G2828</f>
        <v>-31.409200000000006</v>
      </c>
    </row>
    <row r="2830" spans="1:1" x14ac:dyDescent="0.25">
      <c r="A2830">
        <f>Sheet2!A2829-Sheet2!G2829</f>
        <v>-36.181199999999997</v>
      </c>
    </row>
    <row r="2831" spans="1:1" x14ac:dyDescent="0.25">
      <c r="A2831">
        <f>Sheet2!A2830-Sheet2!G2830</f>
        <v>-50.793200000000006</v>
      </c>
    </row>
    <row r="2832" spans="1:1" x14ac:dyDescent="0.25">
      <c r="A2832">
        <f>Sheet2!A2831-Sheet2!G2831</f>
        <v>-54.165200000000006</v>
      </c>
    </row>
    <row r="2833" spans="1:1" x14ac:dyDescent="0.25">
      <c r="A2833">
        <f>Sheet2!A2832-Sheet2!G2832</f>
        <v>-63.157199999999996</v>
      </c>
    </row>
    <row r="2834" spans="1:1" x14ac:dyDescent="0.25">
      <c r="A2834">
        <f>Sheet2!A2833-Sheet2!G2833</f>
        <v>33.902079999999998</v>
      </c>
    </row>
    <row r="2835" spans="1:1" x14ac:dyDescent="0.25">
      <c r="A2835">
        <f>Sheet2!A2834-Sheet2!G2834</f>
        <v>-16.67792</v>
      </c>
    </row>
    <row r="2836" spans="1:1" x14ac:dyDescent="0.25">
      <c r="A2836">
        <f>Sheet2!A2835-Sheet2!G2835</f>
        <v>-186.584</v>
      </c>
    </row>
    <row r="2837" spans="1:1" x14ac:dyDescent="0.25">
      <c r="A2837">
        <f>Sheet2!A2836-Sheet2!G2836</f>
        <v>-96.133199999999988</v>
      </c>
    </row>
    <row r="2838" spans="1:1" x14ac:dyDescent="0.25">
      <c r="A2838">
        <f>Sheet2!A2837-Sheet2!G2837</f>
        <v>11.988</v>
      </c>
    </row>
    <row r="2839" spans="1:1" x14ac:dyDescent="0.25">
      <c r="A2839">
        <f>Sheet2!A2838-Sheet2!G2838</f>
        <v>-574.45792000000006</v>
      </c>
    </row>
    <row r="2840" spans="1:1" x14ac:dyDescent="0.25">
      <c r="A2840">
        <f>Sheet2!A2839-Sheet2!G2839</f>
        <v>-47.785600000000002</v>
      </c>
    </row>
    <row r="2841" spans="1:1" x14ac:dyDescent="0.25">
      <c r="A2841">
        <f>Sheet2!A2840-Sheet2!G2840</f>
        <v>55.646999999999998</v>
      </c>
    </row>
    <row r="2842" spans="1:1" x14ac:dyDescent="0.25">
      <c r="A2842">
        <f>Sheet2!A2841-Sheet2!G2841</f>
        <v>52.411000000000001</v>
      </c>
    </row>
    <row r="2843" spans="1:1" x14ac:dyDescent="0.25">
      <c r="A2843">
        <f>Sheet2!A2842-Sheet2!G2842</f>
        <v>33.266999999999996</v>
      </c>
    </row>
    <row r="2844" spans="1:1" x14ac:dyDescent="0.25">
      <c r="A2844">
        <f>Sheet2!A2843-Sheet2!G2843</f>
        <v>32.566999999999993</v>
      </c>
    </row>
    <row r="2845" spans="1:1" x14ac:dyDescent="0.25">
      <c r="A2845">
        <f>Sheet2!A2844-Sheet2!G2844</f>
        <v>30.934999999999999</v>
      </c>
    </row>
    <row r="2846" spans="1:1" x14ac:dyDescent="0.25">
      <c r="A2846">
        <f>Sheet2!A2845-Sheet2!G2845</f>
        <v>24.378999999999998</v>
      </c>
    </row>
    <row r="2847" spans="1:1" x14ac:dyDescent="0.25">
      <c r="A2847">
        <f>Sheet2!A2846-Sheet2!G2846</f>
        <v>15.707000000000001</v>
      </c>
    </row>
    <row r="2848" spans="1:1" x14ac:dyDescent="0.25">
      <c r="A2848">
        <f>Sheet2!A2847-Sheet2!G2847</f>
        <v>15.387</v>
      </c>
    </row>
    <row r="2849" spans="1:1" x14ac:dyDescent="0.25">
      <c r="A2849">
        <f>Sheet2!A2848-Sheet2!G2848</f>
        <v>13.458999999999996</v>
      </c>
    </row>
    <row r="2850" spans="1:1" x14ac:dyDescent="0.25">
      <c r="A2850">
        <f>Sheet2!A2849-Sheet2!G2849</f>
        <v>10.086999999999996</v>
      </c>
    </row>
    <row r="2851" spans="1:1" x14ac:dyDescent="0.25">
      <c r="A2851">
        <f>Sheet2!A2850-Sheet2!G2850</f>
        <v>0.77499999999999858</v>
      </c>
    </row>
    <row r="2852" spans="1:1" x14ac:dyDescent="0.25">
      <c r="A2852">
        <f>Sheet2!A2851-Sheet2!G2851</f>
        <v>-4.845000000000006</v>
      </c>
    </row>
    <row r="2853" spans="1:1" x14ac:dyDescent="0.25">
      <c r="A2853">
        <f>Sheet2!A2852-Sheet2!G2852</f>
        <v>-14.961000000000006</v>
      </c>
    </row>
    <row r="2854" spans="1:1" x14ac:dyDescent="0.25">
      <c r="A2854">
        <f>Sheet2!A2853-Sheet2!G2853</f>
        <v>-19.137000000000008</v>
      </c>
    </row>
    <row r="2855" spans="1:1" x14ac:dyDescent="0.25">
      <c r="A2855">
        <f>Sheet2!A2854-Sheet2!G2854</f>
        <v>-58.797000000000004</v>
      </c>
    </row>
    <row r="2856" spans="1:1" x14ac:dyDescent="0.25">
      <c r="A2856">
        <f>Sheet2!A2855-Sheet2!G2855</f>
        <v>-62.169000000000004</v>
      </c>
    </row>
    <row r="2857" spans="1:1" x14ac:dyDescent="0.25">
      <c r="A2857">
        <f>Sheet2!A2856-Sheet2!G2856</f>
        <v>-68.912999999999982</v>
      </c>
    </row>
    <row r="2858" spans="1:1" x14ac:dyDescent="0.25">
      <c r="A2858">
        <f>Sheet2!A2857-Sheet2!G2857</f>
        <v>-82.400999999999982</v>
      </c>
    </row>
    <row r="2859" spans="1:1" x14ac:dyDescent="0.25">
      <c r="A2859">
        <f>Sheet2!A2858-Sheet2!G2858</f>
        <v>-89.144999999999982</v>
      </c>
    </row>
    <row r="2860" spans="1:1" x14ac:dyDescent="0.25">
      <c r="A2860">
        <f>Sheet2!A2859-Sheet2!G2859</f>
        <v>57.751199999999997</v>
      </c>
    </row>
    <row r="2861" spans="1:1" x14ac:dyDescent="0.25">
      <c r="A2861">
        <f>Sheet2!A2860-Sheet2!G2860</f>
        <v>57.203199999999995</v>
      </c>
    </row>
    <row r="2862" spans="1:1" x14ac:dyDescent="0.25">
      <c r="A2862">
        <f>Sheet2!A2861-Sheet2!G2861</f>
        <v>27.615199999999994</v>
      </c>
    </row>
    <row r="2863" spans="1:1" x14ac:dyDescent="0.25">
      <c r="A2863">
        <f>Sheet2!A2862-Sheet2!G2862</f>
        <v>21.235199999999999</v>
      </c>
    </row>
    <row r="2864" spans="1:1" x14ac:dyDescent="0.25">
      <c r="A2864">
        <f>Sheet2!A2863-Sheet2!G2863</f>
        <v>16.739199999999997</v>
      </c>
    </row>
    <row r="2865" spans="1:1" x14ac:dyDescent="0.25">
      <c r="A2865">
        <f>Sheet2!A2864-Sheet2!G2864</f>
        <v>14.491199999999999</v>
      </c>
    </row>
    <row r="2866" spans="1:1" x14ac:dyDescent="0.25">
      <c r="A2866">
        <f>Sheet2!A2865-Sheet2!G2865</f>
        <v>10.755199999999995</v>
      </c>
    </row>
    <row r="2867" spans="1:1" x14ac:dyDescent="0.25">
      <c r="A2867">
        <f>Sheet2!A2866-Sheet2!G2866</f>
        <v>-18.144799999999996</v>
      </c>
    </row>
    <row r="2868" spans="1:1" x14ac:dyDescent="0.25">
      <c r="A2868">
        <f>Sheet2!A2867-Sheet2!G2867</f>
        <v>-28.220800000000004</v>
      </c>
    </row>
    <row r="2869" spans="1:1" x14ac:dyDescent="0.25">
      <c r="A2869">
        <f>Sheet2!A2868-Sheet2!G2868</f>
        <v>-29.344799999999999</v>
      </c>
    </row>
    <row r="2870" spans="1:1" x14ac:dyDescent="0.25">
      <c r="A2870">
        <f>Sheet2!A2869-Sheet2!G2869</f>
        <v>-54.436799999999998</v>
      </c>
    </row>
    <row r="2871" spans="1:1" x14ac:dyDescent="0.25">
      <c r="A2871">
        <f>Sheet2!A2870-Sheet2!G2870</f>
        <v>33.235199999999999</v>
      </c>
    </row>
    <row r="2872" spans="1:1" x14ac:dyDescent="0.25">
      <c r="A2872">
        <f>Sheet2!A2871-Sheet2!G2871</f>
        <v>13.367199999999997</v>
      </c>
    </row>
    <row r="2873" spans="1:1" x14ac:dyDescent="0.25">
      <c r="A2873">
        <f>Sheet2!A2872-Sheet2!G2872</f>
        <v>-18.104800000000004</v>
      </c>
    </row>
    <row r="2874" spans="1:1" x14ac:dyDescent="0.25">
      <c r="A2874">
        <f>Sheet2!A2873-Sheet2!G2873</f>
        <v>-194.75279999999998</v>
      </c>
    </row>
    <row r="2875" spans="1:1" x14ac:dyDescent="0.25">
      <c r="A2875">
        <f>Sheet2!A2874-Sheet2!G2874</f>
        <v>34.313599999999994</v>
      </c>
    </row>
    <row r="2876" spans="1:1" x14ac:dyDescent="0.25">
      <c r="A2876">
        <f>Sheet2!A2875-Sheet2!G2875</f>
        <v>-30.560600000000001</v>
      </c>
    </row>
    <row r="2877" spans="1:1" x14ac:dyDescent="0.25">
      <c r="A2877">
        <f>Sheet2!A2876-Sheet2!G2876</f>
        <v>59.359400000000001</v>
      </c>
    </row>
    <row r="2878" spans="1:1" x14ac:dyDescent="0.25">
      <c r="A2878">
        <f>Sheet2!A2877-Sheet2!G2877</f>
        <v>55.987399999999994</v>
      </c>
    </row>
    <row r="2879" spans="1:1" x14ac:dyDescent="0.25">
      <c r="A2879">
        <f>Sheet2!A2878-Sheet2!G2878</f>
        <v>48.119399999999999</v>
      </c>
    </row>
    <row r="2880" spans="1:1" x14ac:dyDescent="0.25">
      <c r="A2880">
        <f>Sheet2!A2879-Sheet2!G2879</f>
        <v>36.471400000000003</v>
      </c>
    </row>
    <row r="2881" spans="1:1" x14ac:dyDescent="0.25">
      <c r="A2881">
        <f>Sheet2!A2880-Sheet2!G2880</f>
        <v>34.603399999999993</v>
      </c>
    </row>
    <row r="2882" spans="1:1" x14ac:dyDescent="0.25">
      <c r="A2882">
        <f>Sheet2!A2881-Sheet2!G2881</f>
        <v>31.903399999999998</v>
      </c>
    </row>
    <row r="2883" spans="1:1" x14ac:dyDescent="0.25">
      <c r="A2883">
        <f>Sheet2!A2882-Sheet2!G2882</f>
        <v>17.7714</v>
      </c>
    </row>
    <row r="2884" spans="1:1" x14ac:dyDescent="0.25">
      <c r="A2884">
        <f>Sheet2!A2883-Sheet2!G2883</f>
        <v>4.2834000000000003</v>
      </c>
    </row>
    <row r="2885" spans="1:1" x14ac:dyDescent="0.25">
      <c r="A2885">
        <f>Sheet2!A2884-Sheet2!G2884</f>
        <v>-6.9046000000000092</v>
      </c>
    </row>
    <row r="2886" spans="1:1" x14ac:dyDescent="0.25">
      <c r="A2886">
        <f>Sheet2!A2885-Sheet2!G2885</f>
        <v>-9.6126000000000076</v>
      </c>
    </row>
    <row r="2887" spans="1:1" x14ac:dyDescent="0.25">
      <c r="A2887">
        <f>Sheet2!A2886-Sheet2!G2886</f>
        <v>-21.976599999999998</v>
      </c>
    </row>
    <row r="2888" spans="1:1" x14ac:dyDescent="0.25">
      <c r="A2888">
        <f>Sheet2!A2887-Sheet2!G2887</f>
        <v>-29.844600000000007</v>
      </c>
    </row>
    <row r="2889" spans="1:1" x14ac:dyDescent="0.25">
      <c r="A2889">
        <f>Sheet2!A2888-Sheet2!G2888</f>
        <v>-43.332600000000006</v>
      </c>
    </row>
    <row r="2890" spans="1:1" x14ac:dyDescent="0.25">
      <c r="A2890">
        <f>Sheet2!A2889-Sheet2!G2889</f>
        <v>-46.704600000000006</v>
      </c>
    </row>
    <row r="2891" spans="1:1" x14ac:dyDescent="0.25">
      <c r="A2891">
        <f>Sheet2!A2890-Sheet2!G2890</f>
        <v>-54.572600000000001</v>
      </c>
    </row>
    <row r="2892" spans="1:1" x14ac:dyDescent="0.25">
      <c r="A2892">
        <f>Sheet2!A2891-Sheet2!G2891</f>
        <v>-63.564600000000006</v>
      </c>
    </row>
    <row r="2893" spans="1:1" x14ac:dyDescent="0.25">
      <c r="A2893">
        <f>Sheet2!A2892-Sheet2!G2892</f>
        <v>-48.796600000000005</v>
      </c>
    </row>
    <row r="2894" spans="1:1" x14ac:dyDescent="0.25">
      <c r="A2894">
        <f>Sheet2!A2893-Sheet2!G2893</f>
        <v>-346.81632000000002</v>
      </c>
    </row>
    <row r="2895" spans="1:1" x14ac:dyDescent="0.25">
      <c r="A2895">
        <f>Sheet2!A2894-Sheet2!G2894</f>
        <v>-83.203680000000006</v>
      </c>
    </row>
    <row r="2896" spans="1:1" x14ac:dyDescent="0.25">
      <c r="A2896">
        <f>Sheet2!A2895-Sheet2!G2895</f>
        <v>54.868319999999997</v>
      </c>
    </row>
    <row r="2897" spans="1:1" x14ac:dyDescent="0.25">
      <c r="A2897">
        <f>Sheet2!A2896-Sheet2!G2896</f>
        <v>50.947599999999994</v>
      </c>
    </row>
    <row r="2898" spans="1:1" x14ac:dyDescent="0.25">
      <c r="A2898">
        <f>Sheet2!A2897-Sheet2!G2897</f>
        <v>42.407600000000002</v>
      </c>
    </row>
    <row r="2899" spans="1:1" x14ac:dyDescent="0.25">
      <c r="A2899">
        <f>Sheet2!A2898-Sheet2!G2898</f>
        <v>39.707599999999999</v>
      </c>
    </row>
    <row r="2900" spans="1:1" x14ac:dyDescent="0.25">
      <c r="A2900">
        <f>Sheet2!A2899-Sheet2!G2899</f>
        <v>18.351599999999998</v>
      </c>
    </row>
    <row r="2901" spans="1:1" x14ac:dyDescent="0.25">
      <c r="A2901">
        <f>Sheet2!A2900-Sheet2!G2900</f>
        <v>0.81960000000000122</v>
      </c>
    </row>
    <row r="2902" spans="1:1" x14ac:dyDescent="0.25">
      <c r="A2902">
        <f>Sheet2!A2901-Sheet2!G2901</f>
        <v>-10.872400000000006</v>
      </c>
    </row>
    <row r="2903" spans="1:1" x14ac:dyDescent="0.25">
      <c r="A2903">
        <f>Sheet2!A2902-Sheet2!G2902</f>
        <v>-25.032400000000003</v>
      </c>
    </row>
    <row r="2904" spans="1:1" x14ac:dyDescent="0.25">
      <c r="A2904">
        <f>Sheet2!A2903-Sheet2!G2903</f>
        <v>-28.952400000000004</v>
      </c>
    </row>
    <row r="2905" spans="1:1" x14ac:dyDescent="0.25">
      <c r="A2905">
        <f>Sheet2!A2904-Sheet2!G2904</f>
        <v>-30.728400000000001</v>
      </c>
    </row>
    <row r="2906" spans="1:1" x14ac:dyDescent="0.25">
      <c r="A2906">
        <f>Sheet2!A2905-Sheet2!G2905</f>
        <v>-41.220400000000005</v>
      </c>
    </row>
    <row r="2907" spans="1:1" x14ac:dyDescent="0.25">
      <c r="A2907">
        <f>Sheet2!A2906-Sheet2!G2906</f>
        <v>-44.612400000000001</v>
      </c>
    </row>
    <row r="2908" spans="1:1" x14ac:dyDescent="0.25">
      <c r="A2908">
        <f>Sheet2!A2907-Sheet2!G2907</f>
        <v>-59.2044</v>
      </c>
    </row>
    <row r="2909" spans="1:1" x14ac:dyDescent="0.25">
      <c r="A2909">
        <f>Sheet2!A2908-Sheet2!G2908</f>
        <v>-73.816400000000016</v>
      </c>
    </row>
    <row r="2910" spans="1:1" x14ac:dyDescent="0.25">
      <c r="A2910">
        <f>Sheet2!A2909-Sheet2!G2909</f>
        <v>-278.57120000000003</v>
      </c>
    </row>
    <row r="2911" spans="1:1" x14ac:dyDescent="0.25">
      <c r="A2911">
        <f>Sheet2!A2910-Sheet2!G2910</f>
        <v>-104.5372</v>
      </c>
    </row>
    <row r="2912" spans="1:1" x14ac:dyDescent="0.25">
      <c r="A2912">
        <f>Sheet2!A2911-Sheet2!G2911</f>
        <v>43.439799999999998</v>
      </c>
    </row>
    <row r="2913" spans="1:1" x14ac:dyDescent="0.25">
      <c r="A2913">
        <f>Sheet2!A2912-Sheet2!G2912</f>
        <v>40.0518</v>
      </c>
    </row>
    <row r="2914" spans="1:1" x14ac:dyDescent="0.25">
      <c r="A2914">
        <f>Sheet2!A2913-Sheet2!G2913</f>
        <v>38.943799999999996</v>
      </c>
    </row>
    <row r="2915" spans="1:1" x14ac:dyDescent="0.25">
      <c r="A2915">
        <f>Sheet2!A2914-Sheet2!G2914</f>
        <v>36.199799999999996</v>
      </c>
    </row>
    <row r="2916" spans="1:1" x14ac:dyDescent="0.25">
      <c r="A2916">
        <f>Sheet2!A2915-Sheet2!G2915</f>
        <v>33.323799999999999</v>
      </c>
    </row>
    <row r="2917" spans="1:1" x14ac:dyDescent="0.25">
      <c r="A2917">
        <f>Sheet2!A2916-Sheet2!G2916</f>
        <v>32.199799999999996</v>
      </c>
    </row>
    <row r="2918" spans="1:1" x14ac:dyDescent="0.25">
      <c r="A2918">
        <f>Sheet2!A2917-Sheet2!G2917</f>
        <v>27.703800000000001</v>
      </c>
    </row>
    <row r="2919" spans="1:1" x14ac:dyDescent="0.25">
      <c r="A2919">
        <f>Sheet2!A2918-Sheet2!G2918</f>
        <v>18.711799999999997</v>
      </c>
    </row>
    <row r="2920" spans="1:1" x14ac:dyDescent="0.25">
      <c r="A2920">
        <f>Sheet2!A2919-Sheet2!G2919</f>
        <v>10.347799999999999</v>
      </c>
    </row>
    <row r="2921" spans="1:1" x14ac:dyDescent="0.25">
      <c r="A2921">
        <f>Sheet2!A2920-Sheet2!G2920</f>
        <v>7.4717999999999947</v>
      </c>
    </row>
    <row r="2922" spans="1:1" x14ac:dyDescent="0.25">
      <c r="A2922">
        <f>Sheet2!A2921-Sheet2!G2921</f>
        <v>4.7277999999999949</v>
      </c>
    </row>
    <row r="2923" spans="1:1" x14ac:dyDescent="0.25">
      <c r="A2923">
        <f>Sheet2!A2922-Sheet2!G2922</f>
        <v>-2.0162000000000049</v>
      </c>
    </row>
    <row r="2924" spans="1:1" x14ac:dyDescent="0.25">
      <c r="A2924">
        <f>Sheet2!A2923-Sheet2!G2923</f>
        <v>-2.644200000000005</v>
      </c>
    </row>
    <row r="2925" spans="1:1" x14ac:dyDescent="0.25">
      <c r="A2925">
        <f>Sheet2!A2924-Sheet2!G2924</f>
        <v>-4.8921999999999954</v>
      </c>
    </row>
    <row r="2926" spans="1:1" x14ac:dyDescent="0.25">
      <c r="A2926">
        <f>Sheet2!A2925-Sheet2!G2925</f>
        <v>-5.5921999999999983</v>
      </c>
    </row>
    <row r="2927" spans="1:1" x14ac:dyDescent="0.25">
      <c r="A2927">
        <f>Sheet2!A2926-Sheet2!G2926</f>
        <v>-7.1402000000000001</v>
      </c>
    </row>
    <row r="2928" spans="1:1" x14ac:dyDescent="0.25">
      <c r="A2928">
        <f>Sheet2!A2927-Sheet2!G2927</f>
        <v>-8.7602000000000046</v>
      </c>
    </row>
    <row r="2929" spans="1:1" x14ac:dyDescent="0.25">
      <c r="A2929">
        <f>Sheet2!A2928-Sheet2!G2928</f>
        <v>-17.2562</v>
      </c>
    </row>
    <row r="2930" spans="1:1" x14ac:dyDescent="0.25">
      <c r="A2930">
        <f>Sheet2!A2929-Sheet2!G2929</f>
        <v>-18.472200000000008</v>
      </c>
    </row>
    <row r="2931" spans="1:1" x14ac:dyDescent="0.25">
      <c r="A2931">
        <f>Sheet2!A2930-Sheet2!G2930</f>
        <v>-26.248200000000004</v>
      </c>
    </row>
    <row r="2932" spans="1:1" x14ac:dyDescent="0.25">
      <c r="A2932">
        <f>Sheet2!A2931-Sheet2!G2931</f>
        <v>-26.744199999999999</v>
      </c>
    </row>
    <row r="2933" spans="1:1" x14ac:dyDescent="0.25">
      <c r="A2933">
        <f>Sheet2!A2932-Sheet2!G2932</f>
        <v>-29.620200000000004</v>
      </c>
    </row>
    <row r="2934" spans="1:1" x14ac:dyDescent="0.25">
      <c r="A2934">
        <f>Sheet2!A2933-Sheet2!G2933</f>
        <v>-30.744199999999999</v>
      </c>
    </row>
    <row r="2935" spans="1:1" x14ac:dyDescent="0.25">
      <c r="A2935">
        <f>Sheet2!A2934-Sheet2!G2934</f>
        <v>-31.868200000000009</v>
      </c>
    </row>
    <row r="2936" spans="1:1" x14ac:dyDescent="0.25">
      <c r="A2936">
        <f>Sheet2!A2935-Sheet2!G2935</f>
        <v>-34.612200000000009</v>
      </c>
    </row>
    <row r="2937" spans="1:1" x14ac:dyDescent="0.25">
      <c r="A2937">
        <f>Sheet2!A2936-Sheet2!G2936</f>
        <v>35.273440000000001</v>
      </c>
    </row>
    <row r="2938" spans="1:1" x14ac:dyDescent="0.25">
      <c r="A2938">
        <f>Sheet2!A2937-Sheet2!G2937</f>
        <v>-293.74599999999998</v>
      </c>
    </row>
    <row r="2939" spans="1:1" x14ac:dyDescent="0.25">
      <c r="A2939">
        <f>Sheet2!A2938-Sheet2!G2938</f>
        <v>-78.227200000000011</v>
      </c>
    </row>
    <row r="2940" spans="1:1" x14ac:dyDescent="0.25">
      <c r="A2940">
        <f>Sheet2!A2939-Sheet2!G2939</f>
        <v>-71.84</v>
      </c>
    </row>
    <row r="2941" spans="1:1" x14ac:dyDescent="0.25">
      <c r="A2941">
        <f>Sheet2!A2940-Sheet2!G2940</f>
        <v>62.455999999999996</v>
      </c>
    </row>
    <row r="2942" spans="1:1" x14ac:dyDescent="0.25">
      <c r="A2942">
        <f>Sheet2!A2941-Sheet2!G2941</f>
        <v>58.543999999999997</v>
      </c>
    </row>
    <row r="2943" spans="1:1" x14ac:dyDescent="0.25">
      <c r="A2943">
        <f>Sheet2!A2942-Sheet2!G2942</f>
        <v>57.419999999999995</v>
      </c>
    </row>
    <row r="2944" spans="1:1" x14ac:dyDescent="0.25">
      <c r="A2944">
        <f>Sheet2!A2943-Sheet2!G2943</f>
        <v>50.676000000000002</v>
      </c>
    </row>
    <row r="2945" spans="1:1" x14ac:dyDescent="0.25">
      <c r="A2945">
        <f>Sheet2!A2944-Sheet2!G2944</f>
        <v>48.251999999999995</v>
      </c>
    </row>
    <row r="2946" spans="1:1" x14ac:dyDescent="0.25">
      <c r="A2946">
        <f>Sheet2!A2945-Sheet2!G2945</f>
        <v>47.055999999999997</v>
      </c>
    </row>
    <row r="2947" spans="1:1" x14ac:dyDescent="0.25">
      <c r="A2947">
        <f>Sheet2!A2946-Sheet2!G2946</f>
        <v>43.347999999999999</v>
      </c>
    </row>
    <row r="2948" spans="1:1" x14ac:dyDescent="0.25">
      <c r="A2948">
        <f>Sheet2!A2947-Sheet2!G2947</f>
        <v>43.347999999999999</v>
      </c>
    </row>
    <row r="2949" spans="1:1" x14ac:dyDescent="0.25">
      <c r="A2949">
        <f>Sheet2!A2948-Sheet2!G2948</f>
        <v>42.807999999999993</v>
      </c>
    </row>
    <row r="2950" spans="1:1" x14ac:dyDescent="0.25">
      <c r="A2950">
        <f>Sheet2!A2949-Sheet2!G2949</f>
        <v>41.683999999999997</v>
      </c>
    </row>
    <row r="2951" spans="1:1" x14ac:dyDescent="0.25">
      <c r="A2951">
        <f>Sheet2!A2950-Sheet2!G2950</f>
        <v>40.955999999999996</v>
      </c>
    </row>
    <row r="2952" spans="1:1" x14ac:dyDescent="0.25">
      <c r="A2952">
        <f>Sheet2!A2951-Sheet2!G2951</f>
        <v>38.628</v>
      </c>
    </row>
    <row r="2953" spans="1:1" x14ac:dyDescent="0.25">
      <c r="A2953">
        <f>Sheet2!A2952-Sheet2!G2952</f>
        <v>30.443999999999996</v>
      </c>
    </row>
    <row r="2954" spans="1:1" x14ac:dyDescent="0.25">
      <c r="A2954">
        <f>Sheet2!A2953-Sheet2!G2953</f>
        <v>19.744</v>
      </c>
    </row>
    <row r="2955" spans="1:1" x14ac:dyDescent="0.25">
      <c r="A2955">
        <f>Sheet2!A2954-Sheet2!G2954</f>
        <v>18.667999999999999</v>
      </c>
    </row>
    <row r="2956" spans="1:1" x14ac:dyDescent="0.25">
      <c r="A2956">
        <f>Sheet2!A2955-Sheet2!G2955</f>
        <v>-15.100000000000001</v>
      </c>
    </row>
    <row r="2957" spans="1:1" x14ac:dyDescent="0.25">
      <c r="A2957">
        <f>Sheet2!A2956-Sheet2!G2956</f>
        <v>-26.339999999999996</v>
      </c>
    </row>
    <row r="2958" spans="1:1" x14ac:dyDescent="0.25">
      <c r="A2958">
        <f>Sheet2!A2957-Sheet2!G2957</f>
        <v>-45.988000000000007</v>
      </c>
    </row>
    <row r="2959" spans="1:1" x14ac:dyDescent="0.25">
      <c r="A2959">
        <f>Sheet2!A2958-Sheet2!G2958</f>
        <v>-59.711999999999996</v>
      </c>
    </row>
    <row r="2960" spans="1:1" x14ac:dyDescent="0.25">
      <c r="A2960">
        <f>Sheet2!A2959-Sheet2!G2959</f>
        <v>-89.296000000000021</v>
      </c>
    </row>
    <row r="2961" spans="1:1" x14ac:dyDescent="0.25">
      <c r="A2961">
        <f>Sheet2!A2960-Sheet2!G2960</f>
        <v>-81.956000000000017</v>
      </c>
    </row>
    <row r="2962" spans="1:1" x14ac:dyDescent="0.25">
      <c r="A2962">
        <f>Sheet2!A2961-Sheet2!G2961</f>
        <v>-72.277199999999993</v>
      </c>
    </row>
    <row r="2963" spans="1:1" x14ac:dyDescent="0.25">
      <c r="A2963">
        <f>Sheet2!A2962-Sheet2!G2962</f>
        <v>-344.59440000000001</v>
      </c>
    </row>
    <row r="2964" spans="1:1" x14ac:dyDescent="0.25">
      <c r="A2964">
        <f>Sheet2!A2963-Sheet2!G2963</f>
        <v>21.118560000000002</v>
      </c>
    </row>
    <row r="2965" spans="1:1" x14ac:dyDescent="0.25">
      <c r="A2965">
        <f>Sheet2!A2964-Sheet2!G2964</f>
        <v>-13.633439999999993</v>
      </c>
    </row>
    <row r="2966" spans="1:1" x14ac:dyDescent="0.25">
      <c r="A2966">
        <f>Sheet2!A2965-Sheet2!G2965</f>
        <v>-33.06944</v>
      </c>
    </row>
    <row r="2967" spans="1:1" x14ac:dyDescent="0.25">
      <c r="A2967">
        <f>Sheet2!A2966-Sheet2!G2966</f>
        <v>44.722560000000001</v>
      </c>
    </row>
    <row r="2968" spans="1:1" x14ac:dyDescent="0.25">
      <c r="A2968">
        <f>Sheet2!A2967-Sheet2!G2967</f>
        <v>-180.4016</v>
      </c>
    </row>
    <row r="2969" spans="1:1" x14ac:dyDescent="0.25">
      <c r="A2969">
        <f>Sheet2!A2968-Sheet2!G2968</f>
        <v>-15.783800000000006</v>
      </c>
    </row>
    <row r="2970" spans="1:1" x14ac:dyDescent="0.25">
      <c r="A2970">
        <f>Sheet2!A2969-Sheet2!G2969</f>
        <v>60.656199999999998</v>
      </c>
    </row>
    <row r="2971" spans="1:1" x14ac:dyDescent="0.25">
      <c r="A2971">
        <f>Sheet2!A2970-Sheet2!G2970</f>
        <v>42.132199999999997</v>
      </c>
    </row>
    <row r="2972" spans="1:1" x14ac:dyDescent="0.25">
      <c r="A2972">
        <f>Sheet2!A2971-Sheet2!G2971</f>
        <v>37.636200000000002</v>
      </c>
    </row>
    <row r="2973" spans="1:1" x14ac:dyDescent="0.25">
      <c r="A2973">
        <f>Sheet2!A2972-Sheet2!G2972</f>
        <v>32.556199999999997</v>
      </c>
    </row>
    <row r="2974" spans="1:1" x14ac:dyDescent="0.25">
      <c r="A2974">
        <f>Sheet2!A2973-Sheet2!G2973</f>
        <v>27.520199999999996</v>
      </c>
    </row>
    <row r="2975" spans="1:1" x14ac:dyDescent="0.25">
      <c r="A2975">
        <f>Sheet2!A2974-Sheet2!G2974</f>
        <v>23.5642</v>
      </c>
    </row>
    <row r="2976" spans="1:1" x14ac:dyDescent="0.25">
      <c r="A2976">
        <f>Sheet2!A2975-Sheet2!G2975</f>
        <v>21.208199999999998</v>
      </c>
    </row>
    <row r="2977" spans="1:1" x14ac:dyDescent="0.25">
      <c r="A2977">
        <f>Sheet2!A2976-Sheet2!G2976</f>
        <v>18.528199999999998</v>
      </c>
    </row>
    <row r="2978" spans="1:1" x14ac:dyDescent="0.25">
      <c r="A2978">
        <f>Sheet2!A2977-Sheet2!G2977</f>
        <v>9.5362000000000009</v>
      </c>
    </row>
    <row r="2979" spans="1:1" x14ac:dyDescent="0.25">
      <c r="A2979">
        <f>Sheet2!A2978-Sheet2!G2978</f>
        <v>1.6681999999999988</v>
      </c>
    </row>
    <row r="2980" spans="1:1" x14ac:dyDescent="0.25">
      <c r="A2980">
        <f>Sheet2!A2979-Sheet2!G2979</f>
        <v>-3.4118000000000066</v>
      </c>
    </row>
    <row r="2981" spans="1:1" x14ac:dyDescent="0.25">
      <c r="A2981">
        <f>Sheet2!A2980-Sheet2!G2980</f>
        <v>-7.3237999999999985</v>
      </c>
    </row>
    <row r="2982" spans="1:1" x14ac:dyDescent="0.25">
      <c r="A2982">
        <f>Sheet2!A2981-Sheet2!G2981</f>
        <v>-25.307800000000007</v>
      </c>
    </row>
    <row r="2983" spans="1:1" x14ac:dyDescent="0.25">
      <c r="A2983">
        <f>Sheet2!A2982-Sheet2!G2982</f>
        <v>-25.891799999999996</v>
      </c>
    </row>
    <row r="2984" spans="1:1" x14ac:dyDescent="0.25">
      <c r="A2984">
        <f>Sheet2!A2983-Sheet2!G2983</f>
        <v>-27.015800000000006</v>
      </c>
    </row>
    <row r="2985" spans="1:1" x14ac:dyDescent="0.25">
      <c r="A2985">
        <f>Sheet2!A2984-Sheet2!G2984</f>
        <v>-62.983800000000009</v>
      </c>
    </row>
    <row r="2986" spans="1:1" x14ac:dyDescent="0.25">
      <c r="A2986">
        <f>Sheet2!A2985-Sheet2!G2985</f>
        <v>-73.947800000000001</v>
      </c>
    </row>
    <row r="2987" spans="1:1" x14ac:dyDescent="0.25">
      <c r="A2987">
        <f>Sheet2!A2986-Sheet2!G2986</f>
        <v>-86.863799999999998</v>
      </c>
    </row>
    <row r="2988" spans="1:1" x14ac:dyDescent="0.25">
      <c r="A2988">
        <f>Sheet2!A2987-Sheet2!G2987</f>
        <v>-103.5598</v>
      </c>
    </row>
    <row r="2989" spans="1:1" x14ac:dyDescent="0.25">
      <c r="A2989">
        <f>Sheet2!A2988-Sheet2!G2988</f>
        <v>-130.38380000000001</v>
      </c>
    </row>
    <row r="2990" spans="1:1" x14ac:dyDescent="0.25">
      <c r="A2990">
        <f>Sheet2!A2989-Sheet2!G2989</f>
        <v>-1.7038000000000082</v>
      </c>
    </row>
    <row r="2991" spans="1:1" x14ac:dyDescent="0.25">
      <c r="A2991">
        <f>Sheet2!A2990-Sheet2!G2990</f>
        <v>-73.099799999999988</v>
      </c>
    </row>
    <row r="2992" spans="1:1" x14ac:dyDescent="0.25">
      <c r="A2992">
        <f>Sheet2!A2991-Sheet2!G2991</f>
        <v>-78.719799999999992</v>
      </c>
    </row>
    <row r="2993" spans="1:1" x14ac:dyDescent="0.25">
      <c r="A2993">
        <f>Sheet2!A2992-Sheet2!G2992</f>
        <v>-118.52</v>
      </c>
    </row>
    <row r="2994" spans="1:1" x14ac:dyDescent="0.25">
      <c r="A2994">
        <f>Sheet2!A2993-Sheet2!G2993</f>
        <v>58.272399999999998</v>
      </c>
    </row>
    <row r="2995" spans="1:1" x14ac:dyDescent="0.25">
      <c r="A2995">
        <f>Sheet2!A2994-Sheet2!G2994</f>
        <v>57.148399999999995</v>
      </c>
    </row>
    <row r="2996" spans="1:1" x14ac:dyDescent="0.25">
      <c r="A2996">
        <f>Sheet2!A2995-Sheet2!G2995</f>
        <v>51.528399999999998</v>
      </c>
    </row>
    <row r="2997" spans="1:1" x14ac:dyDescent="0.25">
      <c r="A2997">
        <f>Sheet2!A2996-Sheet2!G2996</f>
        <v>47.660399999999996</v>
      </c>
    </row>
    <row r="2998" spans="1:1" x14ac:dyDescent="0.25">
      <c r="A2998">
        <f>Sheet2!A2997-Sheet2!G2997</f>
        <v>39.792400000000001</v>
      </c>
    </row>
    <row r="2999" spans="1:1" x14ac:dyDescent="0.25">
      <c r="A2999">
        <f>Sheet2!A2998-Sheet2!G2998</f>
        <v>38.040399999999998</v>
      </c>
    </row>
    <row r="3000" spans="1:1" x14ac:dyDescent="0.25">
      <c r="A3000">
        <f>Sheet2!A2999-Sheet2!G2999</f>
        <v>34.172399999999996</v>
      </c>
    </row>
    <row r="3001" spans="1:1" x14ac:dyDescent="0.25">
      <c r="A3001">
        <f>Sheet2!A3000-Sheet2!G3000</f>
        <v>28.552399999999999</v>
      </c>
    </row>
    <row r="3002" spans="1:1" x14ac:dyDescent="0.25">
      <c r="A3002">
        <f>Sheet2!A3001-Sheet2!G3001</f>
        <v>26.304399999999994</v>
      </c>
    </row>
    <row r="3003" spans="1:1" x14ac:dyDescent="0.25">
      <c r="A3003">
        <f>Sheet2!A3002-Sheet2!G3002</f>
        <v>24.416399999999996</v>
      </c>
    </row>
    <row r="3004" spans="1:1" x14ac:dyDescent="0.25">
      <c r="A3004">
        <f>Sheet2!A3003-Sheet2!G3003</f>
        <v>19.560399999999994</v>
      </c>
    </row>
    <row r="3005" spans="1:1" x14ac:dyDescent="0.25">
      <c r="A3005">
        <f>Sheet2!A3004-Sheet2!G3004</f>
        <v>12.188399999999994</v>
      </c>
    </row>
    <row r="3006" spans="1:1" x14ac:dyDescent="0.25">
      <c r="A3006">
        <f>Sheet2!A3005-Sheet2!G3005</f>
        <v>9.7643999999999949</v>
      </c>
    </row>
    <row r="3007" spans="1:1" x14ac:dyDescent="0.25">
      <c r="A3007">
        <f>Sheet2!A3006-Sheet2!G3006</f>
        <v>8.8163999999999945</v>
      </c>
    </row>
    <row r="3008" spans="1:1" x14ac:dyDescent="0.25">
      <c r="A3008">
        <f>Sheet2!A3007-Sheet2!G3007</f>
        <v>1.5763999999999996</v>
      </c>
    </row>
    <row r="3009" spans="1:1" x14ac:dyDescent="0.25">
      <c r="A3009">
        <f>Sheet2!A3008-Sheet2!G3008</f>
        <v>-1.2996000000000052</v>
      </c>
    </row>
    <row r="3010" spans="1:1" x14ac:dyDescent="0.25">
      <c r="A3010">
        <f>Sheet2!A3009-Sheet2!G3009</f>
        <v>-13.035600000000009</v>
      </c>
    </row>
    <row r="3011" spans="1:1" x14ac:dyDescent="0.25">
      <c r="A3011">
        <f>Sheet2!A3010-Sheet2!G3010</f>
        <v>-17.531600000000005</v>
      </c>
    </row>
    <row r="3012" spans="1:1" x14ac:dyDescent="0.25">
      <c r="A3012">
        <f>Sheet2!A3011-Sheet2!G3011</f>
        <v>-20.407600000000009</v>
      </c>
    </row>
    <row r="3013" spans="1:1" x14ac:dyDescent="0.25">
      <c r="A3013">
        <f>Sheet2!A3012-Sheet2!G3012</f>
        <v>-27.151600000000009</v>
      </c>
    </row>
    <row r="3014" spans="1:1" x14ac:dyDescent="0.25">
      <c r="A3014">
        <f>Sheet2!A3013-Sheet2!G3013</f>
        <v>-27.647600000000004</v>
      </c>
    </row>
    <row r="3015" spans="1:1" x14ac:dyDescent="0.25">
      <c r="A3015">
        <f>Sheet2!A3014-Sheet2!G3014</f>
        <v>-31.019600000000004</v>
      </c>
    </row>
    <row r="3016" spans="1:1" x14ac:dyDescent="0.25">
      <c r="A3016">
        <f>Sheet2!A3015-Sheet2!G3015</f>
        <v>-31.019600000000004</v>
      </c>
    </row>
    <row r="3017" spans="1:1" x14ac:dyDescent="0.25">
      <c r="A3017">
        <f>Sheet2!A3016-Sheet2!G3016</f>
        <v>-31.647600000000004</v>
      </c>
    </row>
    <row r="3018" spans="1:1" x14ac:dyDescent="0.25">
      <c r="A3018">
        <f>Sheet2!A3017-Sheet2!G3017</f>
        <v>-31.903600000000004</v>
      </c>
    </row>
    <row r="3019" spans="1:1" x14ac:dyDescent="0.25">
      <c r="A3019">
        <f>Sheet2!A3018-Sheet2!G3018</f>
        <v>-86.747600000000006</v>
      </c>
    </row>
    <row r="3020" spans="1:1" x14ac:dyDescent="0.25">
      <c r="A3020">
        <f>Sheet2!A3019-Sheet2!G3019</f>
        <v>31.887680000000003</v>
      </c>
    </row>
    <row r="3021" spans="1:1" x14ac:dyDescent="0.25">
      <c r="A3021">
        <f>Sheet2!A3020-Sheet2!G3020</f>
        <v>24.947680000000005</v>
      </c>
    </row>
    <row r="3022" spans="1:1" x14ac:dyDescent="0.25">
      <c r="A3022">
        <f>Sheet2!A3021-Sheet2!G3021</f>
        <v>-52.101599999999998</v>
      </c>
    </row>
    <row r="3023" spans="1:1" x14ac:dyDescent="0.25">
      <c r="A3023">
        <f>Sheet2!A3022-Sheet2!G3022</f>
        <v>-138.9624</v>
      </c>
    </row>
    <row r="3024" spans="1:1" x14ac:dyDescent="0.25">
      <c r="A3024">
        <f>Sheet2!A3023-Sheet2!G3023</f>
        <v>-50.039600000000007</v>
      </c>
    </row>
    <row r="3025" spans="1:1" x14ac:dyDescent="0.25">
      <c r="A3025">
        <f>Sheet2!A3024-Sheet2!G3024</f>
        <v>50.268600000000006</v>
      </c>
    </row>
    <row r="3026" spans="1:1" x14ac:dyDescent="0.25">
      <c r="A3026">
        <f>Sheet2!A3025-Sheet2!G3025</f>
        <v>50.268600000000006</v>
      </c>
    </row>
    <row r="3027" spans="1:1" x14ac:dyDescent="0.25">
      <c r="A3027">
        <f>Sheet2!A3026-Sheet2!G3026</f>
        <v>43.524600000000007</v>
      </c>
    </row>
    <row r="3028" spans="1:1" x14ac:dyDescent="0.25">
      <c r="A3028">
        <f>Sheet2!A3027-Sheet2!G3027</f>
        <v>43.4726</v>
      </c>
    </row>
    <row r="3029" spans="1:1" x14ac:dyDescent="0.25">
      <c r="A3029">
        <f>Sheet2!A3028-Sheet2!G3028</f>
        <v>40.912600000000005</v>
      </c>
    </row>
    <row r="3030" spans="1:1" x14ac:dyDescent="0.25">
      <c r="A3030">
        <f>Sheet2!A3029-Sheet2!G3029</f>
        <v>28.912600000000005</v>
      </c>
    </row>
    <row r="3031" spans="1:1" x14ac:dyDescent="0.25">
      <c r="A3031">
        <f>Sheet2!A3030-Sheet2!G3030</f>
        <v>21.716600000000007</v>
      </c>
    </row>
    <row r="3032" spans="1:1" x14ac:dyDescent="0.25">
      <c r="A3032">
        <f>Sheet2!A3031-Sheet2!G3031</f>
        <v>16.096600000000002</v>
      </c>
    </row>
    <row r="3033" spans="1:1" x14ac:dyDescent="0.25">
      <c r="A3033">
        <f>Sheet2!A3032-Sheet2!G3032</f>
        <v>12.724600000000002</v>
      </c>
    </row>
    <row r="3034" spans="1:1" x14ac:dyDescent="0.25">
      <c r="A3034">
        <f>Sheet2!A3033-Sheet2!G3033</f>
        <v>11.600600000000007</v>
      </c>
    </row>
    <row r="3035" spans="1:1" x14ac:dyDescent="0.25">
      <c r="A3035">
        <f>Sheet2!A3034-Sheet2!G3034</f>
        <v>7.1046000000000049</v>
      </c>
    </row>
    <row r="3036" spans="1:1" x14ac:dyDescent="0.25">
      <c r="A3036">
        <f>Sheet2!A3035-Sheet2!G3035</f>
        <v>0.36060000000000514</v>
      </c>
    </row>
    <row r="3037" spans="1:1" x14ac:dyDescent="0.25">
      <c r="A3037">
        <f>Sheet2!A3036-Sheet2!G3036</f>
        <v>-0.59139999999999304</v>
      </c>
    </row>
    <row r="3038" spans="1:1" x14ac:dyDescent="0.25">
      <c r="A3038">
        <f>Sheet2!A3037-Sheet2!G3037</f>
        <v>-17.62339999999999</v>
      </c>
    </row>
    <row r="3039" spans="1:1" x14ac:dyDescent="0.25">
      <c r="A3039">
        <f>Sheet2!A3038-Sheet2!G3038</f>
        <v>-20.995399999999989</v>
      </c>
    </row>
    <row r="3040" spans="1:1" x14ac:dyDescent="0.25">
      <c r="A3040">
        <f>Sheet2!A3039-Sheet2!G3039</f>
        <v>-22.119399999999999</v>
      </c>
    </row>
    <row r="3041" spans="1:1" x14ac:dyDescent="0.25">
      <c r="A3041">
        <f>Sheet2!A3040-Sheet2!G3040</f>
        <v>-22.119399999999999</v>
      </c>
    </row>
    <row r="3042" spans="1:1" x14ac:dyDescent="0.25">
      <c r="A3042">
        <f>Sheet2!A3041-Sheet2!G3041</f>
        <v>-33.359399999999994</v>
      </c>
    </row>
    <row r="3043" spans="1:1" x14ac:dyDescent="0.25">
      <c r="A3043">
        <f>Sheet2!A3042-Sheet2!G3042</f>
        <v>-51.883399999999995</v>
      </c>
    </row>
    <row r="3044" spans="1:1" x14ac:dyDescent="0.25">
      <c r="A3044">
        <f>Sheet2!A3043-Sheet2!G3043</f>
        <v>-80.611400000000003</v>
      </c>
    </row>
    <row r="3045" spans="1:1" x14ac:dyDescent="0.25">
      <c r="A3045">
        <f>Sheet2!A3044-Sheet2!G3044</f>
        <v>-141.8194</v>
      </c>
    </row>
    <row r="3046" spans="1:1" x14ac:dyDescent="0.25">
      <c r="A3046">
        <f>Sheet2!A3045-Sheet2!G3045</f>
        <v>-508.99123199999997</v>
      </c>
    </row>
    <row r="3047" spans="1:1" x14ac:dyDescent="0.25">
      <c r="A3047">
        <f>Sheet2!A3046-Sheet2!G3046</f>
        <v>-176.90280000000001</v>
      </c>
    </row>
    <row r="3048" spans="1:1" x14ac:dyDescent="0.25">
      <c r="A3048">
        <f>Sheet2!A3047-Sheet2!G3047</f>
        <v>-66.763199999999998</v>
      </c>
    </row>
    <row r="3049" spans="1:1" x14ac:dyDescent="0.25">
      <c r="A3049">
        <f>Sheet2!A3048-Sheet2!G3048</f>
        <v>61.372800000000005</v>
      </c>
    </row>
    <row r="3050" spans="1:1" x14ac:dyDescent="0.25">
      <c r="A3050">
        <f>Sheet2!A3049-Sheet2!G3049</f>
        <v>52.380800000000008</v>
      </c>
    </row>
    <row r="3051" spans="1:1" x14ac:dyDescent="0.25">
      <c r="A3051">
        <f>Sheet2!A3050-Sheet2!G3050</f>
        <v>47.012800000000006</v>
      </c>
    </row>
    <row r="3052" spans="1:1" x14ac:dyDescent="0.25">
      <c r="A3052">
        <f>Sheet2!A3051-Sheet2!G3051</f>
        <v>44.104800000000004</v>
      </c>
    </row>
    <row r="3053" spans="1:1" x14ac:dyDescent="0.25">
      <c r="A3053">
        <f>Sheet2!A3052-Sheet2!G3052</f>
        <v>24.280800000000006</v>
      </c>
    </row>
    <row r="3054" spans="1:1" x14ac:dyDescent="0.25">
      <c r="A3054">
        <f>Sheet2!A3053-Sheet2!G3053</f>
        <v>20.764800000000001</v>
      </c>
    </row>
    <row r="3055" spans="1:1" x14ac:dyDescent="0.25">
      <c r="A3055">
        <f>Sheet2!A3054-Sheet2!G3054</f>
        <v>20.500800000000005</v>
      </c>
    </row>
    <row r="3056" spans="1:1" x14ac:dyDescent="0.25">
      <c r="A3056">
        <f>Sheet2!A3055-Sheet2!G3055</f>
        <v>12.208800000000004</v>
      </c>
    </row>
    <row r="3057" spans="1:1" x14ac:dyDescent="0.25">
      <c r="A3057">
        <f>Sheet2!A3056-Sheet2!G3056</f>
        <v>6.2968000000000046</v>
      </c>
    </row>
    <row r="3058" spans="1:1" x14ac:dyDescent="0.25">
      <c r="A3058">
        <f>Sheet2!A3057-Sheet2!G3057</f>
        <v>-6.475200000000001</v>
      </c>
    </row>
    <row r="3059" spans="1:1" x14ac:dyDescent="0.25">
      <c r="A3059">
        <f>Sheet2!A3058-Sheet2!G3058</f>
        <v>-7.1911999999999949</v>
      </c>
    </row>
    <row r="3060" spans="1:1" x14ac:dyDescent="0.25">
      <c r="A3060">
        <f>Sheet2!A3059-Sheet2!G3059</f>
        <v>-10.971199999999996</v>
      </c>
    </row>
    <row r="3061" spans="1:1" x14ac:dyDescent="0.25">
      <c r="A3061">
        <f>Sheet2!A3060-Sheet2!G3060</f>
        <v>-17.715199999999996</v>
      </c>
    </row>
    <row r="3062" spans="1:1" x14ac:dyDescent="0.25">
      <c r="A3062">
        <f>Sheet2!A3061-Sheet2!G3061</f>
        <v>-18.43119999999999</v>
      </c>
    </row>
    <row r="3063" spans="1:1" x14ac:dyDescent="0.25">
      <c r="A3063">
        <f>Sheet2!A3062-Sheet2!G3062</f>
        <v>-26.299199999999999</v>
      </c>
    </row>
    <row r="3064" spans="1:1" x14ac:dyDescent="0.25">
      <c r="A3064">
        <f>Sheet2!A3063-Sheet2!G3063</f>
        <v>-27.423199999999994</v>
      </c>
    </row>
    <row r="3065" spans="1:1" x14ac:dyDescent="0.25">
      <c r="A3065">
        <f>Sheet2!A3064-Sheet2!G3064</f>
        <v>-37.839199999999991</v>
      </c>
    </row>
    <row r="3066" spans="1:1" x14ac:dyDescent="0.25">
      <c r="A3066">
        <f>Sheet2!A3065-Sheet2!G3065</f>
        <v>-45.407199999999989</v>
      </c>
    </row>
    <row r="3067" spans="1:1" x14ac:dyDescent="0.25">
      <c r="A3067">
        <f>Sheet2!A3066-Sheet2!G3066</f>
        <v>-57.771199999999993</v>
      </c>
    </row>
    <row r="3068" spans="1:1" x14ac:dyDescent="0.25">
      <c r="A3068">
        <f>Sheet2!A3067-Sheet2!G3067</f>
        <v>-81.103200000000001</v>
      </c>
    </row>
    <row r="3069" spans="1:1" x14ac:dyDescent="0.25">
      <c r="A3069">
        <f>Sheet2!A3068-Sheet2!G3068</f>
        <v>-92.983199999999997</v>
      </c>
    </row>
    <row r="3070" spans="1:1" x14ac:dyDescent="0.25">
      <c r="A3070">
        <f>Sheet2!A3069-Sheet2!G3069</f>
        <v>-228.08127999999999</v>
      </c>
    </row>
    <row r="3071" spans="1:1" x14ac:dyDescent="0.25">
      <c r="A3071">
        <f>Sheet2!A3070-Sheet2!G3070</f>
        <v>-36.480400000000003</v>
      </c>
    </row>
    <row r="3072" spans="1:1" x14ac:dyDescent="0.25">
      <c r="A3072">
        <f>Sheet2!A3071-Sheet2!G3071</f>
        <v>59.749000000000002</v>
      </c>
    </row>
    <row r="3073" spans="1:1" x14ac:dyDescent="0.25">
      <c r="A3073">
        <f>Sheet2!A3072-Sheet2!G3072</f>
        <v>52.373000000000005</v>
      </c>
    </row>
    <row r="3074" spans="1:1" x14ac:dyDescent="0.25">
      <c r="A3074">
        <f>Sheet2!A3073-Sheet2!G3073</f>
        <v>36.145000000000003</v>
      </c>
    </row>
    <row r="3075" spans="1:1" x14ac:dyDescent="0.25">
      <c r="A3075">
        <f>Sheet2!A3074-Sheet2!G3074</f>
        <v>35.385000000000005</v>
      </c>
    </row>
    <row r="3076" spans="1:1" x14ac:dyDescent="0.25">
      <c r="A3076">
        <f>Sheet2!A3075-Sheet2!G3075</f>
        <v>30.525000000000006</v>
      </c>
    </row>
    <row r="3077" spans="1:1" x14ac:dyDescent="0.25">
      <c r="A3077">
        <f>Sheet2!A3076-Sheet2!G3076</f>
        <v>25.269000000000005</v>
      </c>
    </row>
    <row r="3078" spans="1:1" x14ac:dyDescent="0.25">
      <c r="A3078">
        <f>Sheet2!A3077-Sheet2!G3077</f>
        <v>25.269000000000005</v>
      </c>
    </row>
    <row r="3079" spans="1:1" x14ac:dyDescent="0.25">
      <c r="A3079">
        <f>Sheet2!A3078-Sheet2!G3078</f>
        <v>14.789000000000001</v>
      </c>
    </row>
    <row r="3080" spans="1:1" x14ac:dyDescent="0.25">
      <c r="A3080">
        <f>Sheet2!A3079-Sheet2!G3079</f>
        <v>11.781000000000006</v>
      </c>
    </row>
    <row r="3081" spans="1:1" x14ac:dyDescent="0.25">
      <c r="A3081">
        <f>Sheet2!A3080-Sheet2!G3080</f>
        <v>10.657000000000004</v>
      </c>
    </row>
    <row r="3082" spans="1:1" x14ac:dyDescent="0.25">
      <c r="A3082">
        <f>Sheet2!A3081-Sheet2!G3081</f>
        <v>3.8050000000000068</v>
      </c>
    </row>
    <row r="3083" spans="1:1" x14ac:dyDescent="0.25">
      <c r="A3083">
        <f>Sheet2!A3082-Sheet2!G3082</f>
        <v>1.3010000000000019</v>
      </c>
    </row>
    <row r="3084" spans="1:1" x14ac:dyDescent="0.25">
      <c r="A3084">
        <f>Sheet2!A3083-Sheet2!G3083</f>
        <v>0.91700000000000159</v>
      </c>
    </row>
    <row r="3085" spans="1:1" x14ac:dyDescent="0.25">
      <c r="A3085">
        <f>Sheet2!A3084-Sheet2!G3084</f>
        <v>-1.6189999999999998</v>
      </c>
    </row>
    <row r="3086" spans="1:1" x14ac:dyDescent="0.25">
      <c r="A3086">
        <f>Sheet2!A3085-Sheet2!G3085</f>
        <v>-17.442999999999998</v>
      </c>
    </row>
    <row r="3087" spans="1:1" x14ac:dyDescent="0.25">
      <c r="A3087">
        <f>Sheet2!A3086-Sheet2!G3086</f>
        <v>-19.691000000000003</v>
      </c>
    </row>
    <row r="3088" spans="1:1" x14ac:dyDescent="0.25">
      <c r="A3088">
        <f>Sheet2!A3087-Sheet2!G3087</f>
        <v>-31.250999999999991</v>
      </c>
    </row>
    <row r="3089" spans="1:1" x14ac:dyDescent="0.25">
      <c r="A3089">
        <f>Sheet2!A3088-Sheet2!G3088</f>
        <v>-65.646999999999991</v>
      </c>
    </row>
    <row r="3090" spans="1:1" x14ac:dyDescent="0.25">
      <c r="A3090">
        <f>Sheet2!A3089-Sheet2!G3089</f>
        <v>-96.246999999999986</v>
      </c>
    </row>
    <row r="3091" spans="1:1" x14ac:dyDescent="0.25">
      <c r="A3091">
        <f>Sheet2!A3090-Sheet2!G3090</f>
        <v>-145.143</v>
      </c>
    </row>
    <row r="3092" spans="1:1" x14ac:dyDescent="0.25">
      <c r="A3092">
        <f>Sheet2!A3091-Sheet2!G3091</f>
        <v>34.853920000000002</v>
      </c>
    </row>
    <row r="3093" spans="1:1" x14ac:dyDescent="0.25">
      <c r="A3093">
        <f>Sheet2!A3092-Sheet2!G3092</f>
        <v>29.009920000000001</v>
      </c>
    </row>
    <row r="3094" spans="1:1" x14ac:dyDescent="0.25">
      <c r="A3094">
        <f>Sheet2!A3093-Sheet2!G3093</f>
        <v>58.533200000000008</v>
      </c>
    </row>
    <row r="3095" spans="1:1" x14ac:dyDescent="0.25">
      <c r="A3095">
        <f>Sheet2!A3094-Sheet2!G3094</f>
        <v>52.913200000000003</v>
      </c>
    </row>
    <row r="3096" spans="1:1" x14ac:dyDescent="0.25">
      <c r="A3096">
        <f>Sheet2!A3095-Sheet2!G3095</f>
        <v>40.869200000000006</v>
      </c>
    </row>
    <row r="3097" spans="1:1" x14ac:dyDescent="0.25">
      <c r="A3097">
        <f>Sheet2!A3096-Sheet2!G3096</f>
        <v>31.085200000000007</v>
      </c>
    </row>
    <row r="3098" spans="1:1" x14ac:dyDescent="0.25">
      <c r="A3098">
        <f>Sheet2!A3097-Sheet2!G3097</f>
        <v>30.753200000000007</v>
      </c>
    </row>
    <row r="3099" spans="1:1" x14ac:dyDescent="0.25">
      <c r="A3099">
        <f>Sheet2!A3098-Sheet2!G3098</f>
        <v>29.629200000000004</v>
      </c>
    </row>
    <row r="3100" spans="1:1" x14ac:dyDescent="0.25">
      <c r="A3100">
        <f>Sheet2!A3099-Sheet2!G3099</f>
        <v>25.937200000000004</v>
      </c>
    </row>
    <row r="3101" spans="1:1" x14ac:dyDescent="0.25">
      <c r="A3101">
        <f>Sheet2!A3100-Sheet2!G3100</f>
        <v>21.441200000000002</v>
      </c>
    </row>
    <row r="3102" spans="1:1" x14ac:dyDescent="0.25">
      <c r="A3102">
        <f>Sheet2!A3101-Sheet2!G3101</f>
        <v>15.017200000000003</v>
      </c>
    </row>
    <row r="3103" spans="1:1" x14ac:dyDescent="0.25">
      <c r="A3103">
        <f>Sheet2!A3102-Sheet2!G3102</f>
        <v>9.0772000000000048</v>
      </c>
    </row>
    <row r="3104" spans="1:1" x14ac:dyDescent="0.25">
      <c r="A3104">
        <f>Sheet2!A3103-Sheet2!G3103</f>
        <v>9.0772000000000048</v>
      </c>
    </row>
    <row r="3105" spans="1:1" x14ac:dyDescent="0.25">
      <c r="A3105">
        <f>Sheet2!A3104-Sheet2!G3104</f>
        <v>-0.71880000000000166</v>
      </c>
    </row>
    <row r="3106" spans="1:1" x14ac:dyDescent="0.25">
      <c r="A3106">
        <f>Sheet2!A3105-Sheet2!G3105</f>
        <v>-8.9067999999999898</v>
      </c>
    </row>
    <row r="3107" spans="1:1" x14ac:dyDescent="0.25">
      <c r="A3107">
        <f>Sheet2!A3106-Sheet2!G3106</f>
        <v>-14.206800000000001</v>
      </c>
    </row>
    <row r="3108" spans="1:1" x14ac:dyDescent="0.25">
      <c r="A3108">
        <f>Sheet2!A3107-Sheet2!G3107</f>
        <v>-15.330799999999996</v>
      </c>
    </row>
    <row r="3109" spans="1:1" x14ac:dyDescent="0.25">
      <c r="A3109">
        <f>Sheet2!A3108-Sheet2!G3108</f>
        <v>-16.746799999999993</v>
      </c>
    </row>
    <row r="3110" spans="1:1" x14ac:dyDescent="0.25">
      <c r="A3110">
        <f>Sheet2!A3109-Sheet2!G3109</f>
        <v>-25.458799999999997</v>
      </c>
    </row>
    <row r="3111" spans="1:1" x14ac:dyDescent="0.25">
      <c r="A3111">
        <f>Sheet2!A3110-Sheet2!G3110</f>
        <v>-33.314799999999991</v>
      </c>
    </row>
    <row r="3112" spans="1:1" x14ac:dyDescent="0.25">
      <c r="A3112">
        <f>Sheet2!A3111-Sheet2!G3111</f>
        <v>-56.062799999999996</v>
      </c>
    </row>
    <row r="3113" spans="1:1" x14ac:dyDescent="0.25">
      <c r="A3113">
        <f>Sheet2!A3112-Sheet2!G3112</f>
        <v>-72.654800000000009</v>
      </c>
    </row>
    <row r="3114" spans="1:1" x14ac:dyDescent="0.25">
      <c r="A3114">
        <f>Sheet2!A3113-Sheet2!G3113</f>
        <v>-24.7346</v>
      </c>
    </row>
    <row r="3115" spans="1:1" x14ac:dyDescent="0.25">
      <c r="A3115">
        <f>Sheet2!A3114-Sheet2!G3114</f>
        <v>64.685400000000001</v>
      </c>
    </row>
    <row r="3116" spans="1:1" x14ac:dyDescent="0.25">
      <c r="A3116">
        <f>Sheet2!A3115-Sheet2!G3115</f>
        <v>51.697400000000002</v>
      </c>
    </row>
    <row r="3117" spans="1:1" x14ac:dyDescent="0.25">
      <c r="A3117">
        <f>Sheet2!A3116-Sheet2!G3116</f>
        <v>50.849400000000003</v>
      </c>
    </row>
    <row r="3118" spans="1:1" x14ac:dyDescent="0.25">
      <c r="A3118">
        <f>Sheet2!A3117-Sheet2!G3117</f>
        <v>41.581400000000002</v>
      </c>
    </row>
    <row r="3119" spans="1:1" x14ac:dyDescent="0.25">
      <c r="A3119">
        <f>Sheet2!A3118-Sheet2!G3118</f>
        <v>40.457400000000007</v>
      </c>
    </row>
    <row r="3120" spans="1:1" x14ac:dyDescent="0.25">
      <c r="A3120">
        <f>Sheet2!A3119-Sheet2!G3119</f>
        <v>39.981400000000008</v>
      </c>
    </row>
    <row r="3121" spans="1:1" x14ac:dyDescent="0.25">
      <c r="A3121">
        <f>Sheet2!A3120-Sheet2!G3120</f>
        <v>33.713400000000007</v>
      </c>
    </row>
    <row r="3122" spans="1:1" x14ac:dyDescent="0.25">
      <c r="A3122">
        <f>Sheet2!A3121-Sheet2!G3121</f>
        <v>32.197400000000002</v>
      </c>
    </row>
    <row r="3123" spans="1:1" x14ac:dyDescent="0.25">
      <c r="A3123">
        <f>Sheet2!A3122-Sheet2!G3122</f>
        <v>20.501400000000004</v>
      </c>
    </row>
    <row r="3124" spans="1:1" x14ac:dyDescent="0.25">
      <c r="A3124">
        <f>Sheet2!A3123-Sheet2!G3123</f>
        <v>18.253400000000006</v>
      </c>
    </row>
    <row r="3125" spans="1:1" x14ac:dyDescent="0.25">
      <c r="A3125">
        <f>Sheet2!A3124-Sheet2!G3124</f>
        <v>11.233400000000003</v>
      </c>
    </row>
    <row r="3126" spans="1:1" x14ac:dyDescent="0.25">
      <c r="A3126">
        <f>Sheet2!A3125-Sheet2!G3125</f>
        <v>5.889400000000002</v>
      </c>
    </row>
    <row r="3127" spans="1:1" x14ac:dyDescent="0.25">
      <c r="A3127">
        <f>Sheet2!A3126-Sheet2!G3126</f>
        <v>-6.5999999999917236E-3</v>
      </c>
    </row>
    <row r="3128" spans="1:1" x14ac:dyDescent="0.25">
      <c r="A3128">
        <f>Sheet2!A3127-Sheet2!G3127</f>
        <v>-8.3145999999999987</v>
      </c>
    </row>
    <row r="3129" spans="1:1" x14ac:dyDescent="0.25">
      <c r="A3129">
        <f>Sheet2!A3128-Sheet2!G3128</f>
        <v>-11.570599999999999</v>
      </c>
    </row>
    <row r="3130" spans="1:1" x14ac:dyDescent="0.25">
      <c r="A3130">
        <f>Sheet2!A3129-Sheet2!G3129</f>
        <v>-14.34259999999999</v>
      </c>
    </row>
    <row r="3131" spans="1:1" x14ac:dyDescent="0.25">
      <c r="A3131">
        <f>Sheet2!A3130-Sheet2!G3130</f>
        <v>-31.84259999999999</v>
      </c>
    </row>
    <row r="3132" spans="1:1" x14ac:dyDescent="0.25">
      <c r="A3132">
        <f>Sheet2!A3131-Sheet2!G3131</f>
        <v>-35.974599999999995</v>
      </c>
    </row>
    <row r="3133" spans="1:1" x14ac:dyDescent="0.25">
      <c r="A3133">
        <f>Sheet2!A3132-Sheet2!G3132</f>
        <v>-46.938599999999994</v>
      </c>
    </row>
    <row r="3134" spans="1:1" x14ac:dyDescent="0.25">
      <c r="A3134">
        <f>Sheet2!A3133-Sheet2!G3133</f>
        <v>-46.938599999999994</v>
      </c>
    </row>
    <row r="3135" spans="1:1" x14ac:dyDescent="0.25">
      <c r="A3135">
        <f>Sheet2!A3134-Sheet2!G3134</f>
        <v>-58.178599999999989</v>
      </c>
    </row>
    <row r="3136" spans="1:1" x14ac:dyDescent="0.25">
      <c r="A3136">
        <f>Sheet2!A3135-Sheet2!G3135</f>
        <v>-115.3426</v>
      </c>
    </row>
    <row r="3137" spans="1:1" x14ac:dyDescent="0.25">
      <c r="A3137">
        <f>Sheet2!A3136-Sheet2!G3136</f>
        <v>-64.922599999999989</v>
      </c>
    </row>
    <row r="3138" spans="1:1" x14ac:dyDescent="0.25">
      <c r="A3138">
        <f>Sheet2!A3137-Sheet2!G3137</f>
        <v>-124.9716</v>
      </c>
    </row>
    <row r="3139" spans="1:1" x14ac:dyDescent="0.25">
      <c r="A3139">
        <f>Sheet2!A3138-Sheet2!G3138</f>
        <v>49.491040000000005</v>
      </c>
    </row>
    <row r="3140" spans="1:1" x14ac:dyDescent="0.25">
      <c r="A3140">
        <f>Sheet2!A3139-Sheet2!G3139</f>
        <v>-35.992959999999997</v>
      </c>
    </row>
    <row r="3141" spans="1:1" x14ac:dyDescent="0.25">
      <c r="A3141">
        <f>Sheet2!A3140-Sheet2!G3140</f>
        <v>-70.344959999999986</v>
      </c>
    </row>
    <row r="3142" spans="1:1" x14ac:dyDescent="0.25">
      <c r="A3142">
        <f>Sheet2!A3141-Sheet2!G3141</f>
        <v>11.328399999999995</v>
      </c>
    </row>
    <row r="3143" spans="1:1" x14ac:dyDescent="0.25">
      <c r="A3143">
        <f>Sheet2!A3142-Sheet2!G3142</f>
        <v>59.705600000000004</v>
      </c>
    </row>
    <row r="3144" spans="1:1" x14ac:dyDescent="0.25">
      <c r="A3144">
        <f>Sheet2!A3143-Sheet2!G3143</f>
        <v>57.2256</v>
      </c>
    </row>
    <row r="3145" spans="1:1" x14ac:dyDescent="0.25">
      <c r="A3145">
        <f>Sheet2!A3144-Sheet2!G3144</f>
        <v>53.873600000000003</v>
      </c>
    </row>
    <row r="3146" spans="1:1" x14ac:dyDescent="0.25">
      <c r="A3146">
        <f>Sheet2!A3145-Sheet2!G3145</f>
        <v>51.029600000000002</v>
      </c>
    </row>
    <row r="3147" spans="1:1" x14ac:dyDescent="0.25">
      <c r="A3147">
        <f>Sheet2!A3146-Sheet2!G3146</f>
        <v>49.589600000000004</v>
      </c>
    </row>
    <row r="3148" spans="1:1" x14ac:dyDescent="0.25">
      <c r="A3148">
        <f>Sheet2!A3147-Sheet2!G3147</f>
        <v>49.357600000000005</v>
      </c>
    </row>
    <row r="3149" spans="1:1" x14ac:dyDescent="0.25">
      <c r="A3149">
        <f>Sheet2!A3148-Sheet2!G3148</f>
        <v>45.881600000000006</v>
      </c>
    </row>
    <row r="3150" spans="1:1" x14ac:dyDescent="0.25">
      <c r="A3150">
        <f>Sheet2!A3149-Sheet2!G3149</f>
        <v>7.7616000000000014</v>
      </c>
    </row>
    <row r="3151" spans="1:1" x14ac:dyDescent="0.25">
      <c r="A3151">
        <f>Sheet2!A3150-Sheet2!G3150</f>
        <v>3.2736000000000018</v>
      </c>
    </row>
    <row r="3152" spans="1:1" x14ac:dyDescent="0.25">
      <c r="A3152">
        <f>Sheet2!A3151-Sheet2!G3151</f>
        <v>-3.2383999999999986</v>
      </c>
    </row>
    <row r="3153" spans="1:1" x14ac:dyDescent="0.25">
      <c r="A3153">
        <f>Sheet2!A3152-Sheet2!G3152</f>
        <v>-25.718400000000003</v>
      </c>
    </row>
    <row r="3154" spans="1:1" x14ac:dyDescent="0.25">
      <c r="A3154">
        <f>Sheet2!A3153-Sheet2!G3153</f>
        <v>-34.710399999999993</v>
      </c>
    </row>
    <row r="3155" spans="1:1" x14ac:dyDescent="0.25">
      <c r="A3155">
        <f>Sheet2!A3154-Sheet2!G3154</f>
        <v>-62.810400000000001</v>
      </c>
    </row>
    <row r="3156" spans="1:1" x14ac:dyDescent="0.25">
      <c r="A3156">
        <f>Sheet2!A3155-Sheet2!G3155</f>
        <v>-62.810400000000001</v>
      </c>
    </row>
    <row r="3157" spans="1:1" x14ac:dyDescent="0.25">
      <c r="A3157">
        <f>Sheet2!A3156-Sheet2!G3156</f>
        <v>61.620159999999998</v>
      </c>
    </row>
    <row r="3158" spans="1:1" x14ac:dyDescent="0.25">
      <c r="A3158">
        <f>Sheet2!A3157-Sheet2!G3157</f>
        <v>-26.023839999999993</v>
      </c>
    </row>
    <row r="3159" spans="1:1" x14ac:dyDescent="0.25">
      <c r="A3159">
        <f>Sheet2!A3158-Sheet2!G3158</f>
        <v>-28.271839999999997</v>
      </c>
    </row>
    <row r="3160" spans="1:1" x14ac:dyDescent="0.25">
      <c r="A3160">
        <f>Sheet2!A3159-Sheet2!G3159</f>
        <v>66.125799999999998</v>
      </c>
    </row>
    <row r="3161" spans="1:1" x14ac:dyDescent="0.25">
      <c r="A3161">
        <f>Sheet2!A3160-Sheet2!G3160</f>
        <v>65.189800000000005</v>
      </c>
    </row>
    <row r="3162" spans="1:1" x14ac:dyDescent="0.25">
      <c r="A3162">
        <f>Sheet2!A3161-Sheet2!G3161</f>
        <v>57.321800000000003</v>
      </c>
    </row>
    <row r="3163" spans="1:1" x14ac:dyDescent="0.25">
      <c r="A3163">
        <f>Sheet2!A3162-Sheet2!G3162</f>
        <v>46.081800000000001</v>
      </c>
    </row>
    <row r="3164" spans="1:1" x14ac:dyDescent="0.25">
      <c r="A3164">
        <f>Sheet2!A3163-Sheet2!G3163</f>
        <v>39.337800000000001</v>
      </c>
    </row>
    <row r="3165" spans="1:1" x14ac:dyDescent="0.25">
      <c r="A3165">
        <f>Sheet2!A3164-Sheet2!G3164</f>
        <v>31.537800000000004</v>
      </c>
    </row>
    <row r="3166" spans="1:1" x14ac:dyDescent="0.25">
      <c r="A3166">
        <f>Sheet2!A3165-Sheet2!G3165</f>
        <v>16.857800000000005</v>
      </c>
    </row>
    <row r="3167" spans="1:1" x14ac:dyDescent="0.25">
      <c r="A3167">
        <f>Sheet2!A3166-Sheet2!G3166</f>
        <v>-5.6221999999999923</v>
      </c>
    </row>
    <row r="3168" spans="1:1" x14ac:dyDescent="0.25">
      <c r="A3168">
        <f>Sheet2!A3167-Sheet2!G3167</f>
        <v>-13.490200000000002</v>
      </c>
    </row>
    <row r="3169" spans="1:1" x14ac:dyDescent="0.25">
      <c r="A3169">
        <f>Sheet2!A3168-Sheet2!G3168</f>
        <v>-23.794199999999989</v>
      </c>
    </row>
    <row r="3170" spans="1:1" x14ac:dyDescent="0.25">
      <c r="A3170">
        <f>Sheet2!A3169-Sheet2!G3169</f>
        <v>-30.350200000000001</v>
      </c>
    </row>
    <row r="3171" spans="1:1" x14ac:dyDescent="0.25">
      <c r="A3171">
        <f>Sheet2!A3170-Sheet2!G3170</f>
        <v>-31.474199999999996</v>
      </c>
    </row>
    <row r="3172" spans="1:1" x14ac:dyDescent="0.25">
      <c r="A3172">
        <f>Sheet2!A3171-Sheet2!G3171</f>
        <v>-80.174199999999985</v>
      </c>
    </row>
    <row r="3173" spans="1:1" x14ac:dyDescent="0.25">
      <c r="A3173">
        <f>Sheet2!A3172-Sheet2!G3172</f>
        <v>-25.614400000000003</v>
      </c>
    </row>
    <row r="3174" spans="1:1" x14ac:dyDescent="0.25">
      <c r="A3174">
        <f>Sheet2!A3173-Sheet2!G3173</f>
        <v>-71.201599999999999</v>
      </c>
    </row>
    <row r="3175" spans="1:1" x14ac:dyDescent="0.25">
      <c r="A3175">
        <f>Sheet2!A3174-Sheet2!G3174</f>
        <v>-77.695999999999998</v>
      </c>
    </row>
    <row r="3176" spans="1:1" x14ac:dyDescent="0.25">
      <c r="A3176">
        <f>Sheet2!A3175-Sheet2!G3175</f>
        <v>64.910000000000011</v>
      </c>
    </row>
    <row r="3177" spans="1:1" x14ac:dyDescent="0.25">
      <c r="A3177">
        <f>Sheet2!A3176-Sheet2!G3176</f>
        <v>63.786000000000001</v>
      </c>
    </row>
    <row r="3178" spans="1:1" x14ac:dyDescent="0.25">
      <c r="A3178">
        <f>Sheet2!A3177-Sheet2!G3177</f>
        <v>59.434000000000005</v>
      </c>
    </row>
    <row r="3179" spans="1:1" x14ac:dyDescent="0.25">
      <c r="A3179">
        <f>Sheet2!A3178-Sheet2!G3178</f>
        <v>55.918000000000006</v>
      </c>
    </row>
    <row r="3180" spans="1:1" x14ac:dyDescent="0.25">
      <c r="A3180">
        <f>Sheet2!A3179-Sheet2!G3179</f>
        <v>44.838000000000008</v>
      </c>
    </row>
    <row r="3181" spans="1:1" x14ac:dyDescent="0.25">
      <c r="A3181">
        <f>Sheet2!A3180-Sheet2!G3180</f>
        <v>21.218000000000004</v>
      </c>
    </row>
    <row r="3182" spans="1:1" x14ac:dyDescent="0.25">
      <c r="A3182">
        <f>Sheet2!A3181-Sheet2!G3181</f>
        <v>14.362000000000002</v>
      </c>
    </row>
    <row r="3183" spans="1:1" x14ac:dyDescent="0.25">
      <c r="A3183">
        <f>Sheet2!A3182-Sheet2!G3182</f>
        <v>-4.554000000000002</v>
      </c>
    </row>
    <row r="3184" spans="1:1" x14ac:dyDescent="0.25">
      <c r="A3184">
        <f>Sheet2!A3183-Sheet2!G3183</f>
        <v>-8.0060000000000002</v>
      </c>
    </row>
    <row r="3185" spans="1:1" x14ac:dyDescent="0.25">
      <c r="A3185">
        <f>Sheet2!A3184-Sheet2!G3184</f>
        <v>-8.1499999999999915</v>
      </c>
    </row>
    <row r="3186" spans="1:1" x14ac:dyDescent="0.25">
      <c r="A3186">
        <f>Sheet2!A3185-Sheet2!G3185</f>
        <v>-10.373999999999995</v>
      </c>
    </row>
    <row r="3187" spans="1:1" x14ac:dyDescent="0.25">
      <c r="A3187">
        <f>Sheet2!A3186-Sheet2!G3186</f>
        <v>-11.521999999999991</v>
      </c>
    </row>
    <row r="3188" spans="1:1" x14ac:dyDescent="0.25">
      <c r="A3188">
        <f>Sheet2!A3187-Sheet2!G3187</f>
        <v>-17.141999999999996</v>
      </c>
    </row>
    <row r="3189" spans="1:1" x14ac:dyDescent="0.25">
      <c r="A3189">
        <f>Sheet2!A3188-Sheet2!G3188</f>
        <v>-25.989999999999995</v>
      </c>
    </row>
    <row r="3190" spans="1:1" x14ac:dyDescent="0.25">
      <c r="A3190">
        <f>Sheet2!A3189-Sheet2!G3189</f>
        <v>-34.001999999999995</v>
      </c>
    </row>
    <row r="3191" spans="1:1" x14ac:dyDescent="0.25">
      <c r="A3191">
        <f>Sheet2!A3190-Sheet2!G3190</f>
        <v>-36.105999999999995</v>
      </c>
    </row>
    <row r="3192" spans="1:1" x14ac:dyDescent="0.25">
      <c r="A3192">
        <f>Sheet2!A3191-Sheet2!G3191</f>
        <v>-46.61</v>
      </c>
    </row>
    <row r="3193" spans="1:1" x14ac:dyDescent="0.25">
      <c r="A3193">
        <f>Sheet2!A3192-Sheet2!G3192</f>
        <v>-51.866</v>
      </c>
    </row>
    <row r="3194" spans="1:1" x14ac:dyDescent="0.25">
      <c r="A3194">
        <f>Sheet2!A3193-Sheet2!G3193</f>
        <v>-52.781999999999996</v>
      </c>
    </row>
    <row r="3195" spans="1:1" x14ac:dyDescent="0.25">
      <c r="A3195">
        <f>Sheet2!A3194-Sheet2!G3194</f>
        <v>-64.206000000000003</v>
      </c>
    </row>
    <row r="3196" spans="1:1" x14ac:dyDescent="0.25">
      <c r="A3196">
        <f>Sheet2!A3195-Sheet2!G3195</f>
        <v>-107.99</v>
      </c>
    </row>
    <row r="3197" spans="1:1" x14ac:dyDescent="0.25">
      <c r="A3197">
        <f>Sheet2!A3196-Sheet2!G3196</f>
        <v>41.551999999999992</v>
      </c>
    </row>
    <row r="3198" spans="1:1" x14ac:dyDescent="0.25">
      <c r="A3198">
        <f>Sheet2!A3197-Sheet2!G3197</f>
        <v>44.093279999999993</v>
      </c>
    </row>
    <row r="3199" spans="1:1" x14ac:dyDescent="0.25">
      <c r="A3199">
        <f>Sheet2!A3198-Sheet2!G3198</f>
        <v>39.02127999999999</v>
      </c>
    </row>
    <row r="3200" spans="1:1" x14ac:dyDescent="0.25">
      <c r="A3200">
        <f>Sheet2!A3199-Sheet2!G3199</f>
        <v>-16.602720000000005</v>
      </c>
    </row>
    <row r="3201" spans="1:1" x14ac:dyDescent="0.25">
      <c r="A3201">
        <f>Sheet2!A3200-Sheet2!G3200</f>
        <v>-3.7190400000000068</v>
      </c>
    </row>
    <row r="3202" spans="1:1" x14ac:dyDescent="0.25">
      <c r="A3202">
        <f>Sheet2!A3201-Sheet2!G3201</f>
        <v>-74.436800000000005</v>
      </c>
    </row>
    <row r="3203" spans="1:1" x14ac:dyDescent="0.25">
      <c r="A3203">
        <f>Sheet2!A3202-Sheet2!G3202</f>
        <v>21.121199999999995</v>
      </c>
    </row>
    <row r="3204" spans="1:1" x14ac:dyDescent="0.25">
      <c r="A3204">
        <f>Sheet2!A3203-Sheet2!G3203</f>
        <v>-219.24639999999999</v>
      </c>
    </row>
    <row r="3205" spans="1:1" x14ac:dyDescent="0.25">
      <c r="A3205">
        <f>Sheet2!A3204-Sheet2!G3204</f>
        <v>63.154200000000003</v>
      </c>
    </row>
    <row r="3206" spans="1:1" x14ac:dyDescent="0.25">
      <c r="A3206">
        <f>Sheet2!A3205-Sheet2!G3205</f>
        <v>0.75020000000000664</v>
      </c>
    </row>
    <row r="3207" spans="1:1" x14ac:dyDescent="0.25">
      <c r="A3207">
        <f>Sheet2!A3206-Sheet2!G3206</f>
        <v>66.33420000000001</v>
      </c>
    </row>
    <row r="3208" spans="1:1" x14ac:dyDescent="0.25">
      <c r="A3208">
        <f>Sheet2!A3207-Sheet2!G3207</f>
        <v>60.018200000000007</v>
      </c>
    </row>
    <row r="3209" spans="1:1" x14ac:dyDescent="0.25">
      <c r="A3209">
        <f>Sheet2!A3208-Sheet2!G3208</f>
        <v>58.174200000000006</v>
      </c>
    </row>
    <row r="3210" spans="1:1" x14ac:dyDescent="0.25">
      <c r="A3210">
        <f>Sheet2!A3209-Sheet2!G3209</f>
        <v>54.918200000000006</v>
      </c>
    </row>
    <row r="3211" spans="1:1" x14ac:dyDescent="0.25">
      <c r="A3211">
        <f>Sheet2!A3210-Sheet2!G3210</f>
        <v>54.802200000000006</v>
      </c>
    </row>
    <row r="3212" spans="1:1" x14ac:dyDescent="0.25">
      <c r="A3212">
        <f>Sheet2!A3211-Sheet2!G3211</f>
        <v>51.430199999999999</v>
      </c>
    </row>
    <row r="3213" spans="1:1" x14ac:dyDescent="0.25">
      <c r="A3213">
        <f>Sheet2!A3212-Sheet2!G3212</f>
        <v>45.810200000000009</v>
      </c>
    </row>
    <row r="3214" spans="1:1" x14ac:dyDescent="0.25">
      <c r="A3214">
        <f>Sheet2!A3213-Sheet2!G3213</f>
        <v>25.690200000000004</v>
      </c>
    </row>
    <row r="3215" spans="1:1" x14ac:dyDescent="0.25">
      <c r="A3215">
        <f>Sheet2!A3214-Sheet2!G3214</f>
        <v>19.7102</v>
      </c>
    </row>
    <row r="3216" spans="1:1" x14ac:dyDescent="0.25">
      <c r="A3216">
        <f>Sheet2!A3215-Sheet2!G3215</f>
        <v>19.542200000000001</v>
      </c>
    </row>
    <row r="3217" spans="1:1" x14ac:dyDescent="0.25">
      <c r="A3217">
        <f>Sheet2!A3216-Sheet2!G3216</f>
        <v>9.742200000000004</v>
      </c>
    </row>
    <row r="3218" spans="1:1" x14ac:dyDescent="0.25">
      <c r="A3218">
        <f>Sheet2!A3217-Sheet2!G3217</f>
        <v>8.9022000000000006</v>
      </c>
    </row>
    <row r="3219" spans="1:1" x14ac:dyDescent="0.25">
      <c r="A3219">
        <f>Sheet2!A3218-Sheet2!G3218</f>
        <v>-3.7458000000000027</v>
      </c>
    </row>
    <row r="3220" spans="1:1" x14ac:dyDescent="0.25">
      <c r="A3220">
        <f>Sheet2!A3219-Sheet2!G3219</f>
        <v>-23.877799999999993</v>
      </c>
    </row>
    <row r="3221" spans="1:1" x14ac:dyDescent="0.25">
      <c r="A3221">
        <f>Sheet2!A3220-Sheet2!G3220</f>
        <v>-23.977800000000002</v>
      </c>
    </row>
    <row r="3222" spans="1:1" x14ac:dyDescent="0.25">
      <c r="A3222">
        <f>Sheet2!A3221-Sheet2!G3221</f>
        <v>-27.349800000000002</v>
      </c>
    </row>
    <row r="3223" spans="1:1" x14ac:dyDescent="0.25">
      <c r="A3223">
        <f>Sheet2!A3222-Sheet2!G3222</f>
        <v>-29.497799999999998</v>
      </c>
    </row>
    <row r="3224" spans="1:1" x14ac:dyDescent="0.25">
      <c r="A3224">
        <f>Sheet2!A3223-Sheet2!G3223</f>
        <v>-31.745800000000003</v>
      </c>
    </row>
    <row r="3225" spans="1:1" x14ac:dyDescent="0.25">
      <c r="A3225">
        <f>Sheet2!A3224-Sheet2!G3224</f>
        <v>-109.5378</v>
      </c>
    </row>
    <row r="3226" spans="1:1" x14ac:dyDescent="0.25">
      <c r="A3226">
        <f>Sheet2!A3225-Sheet2!G3225</f>
        <v>-62.093799999999987</v>
      </c>
    </row>
    <row r="3227" spans="1:1" x14ac:dyDescent="0.25">
      <c r="A3227">
        <f>Sheet2!A3226-Sheet2!G3226</f>
        <v>-36.101200000000006</v>
      </c>
    </row>
    <row r="3228" spans="1:1" x14ac:dyDescent="0.25">
      <c r="A3228">
        <f>Sheet2!A3227-Sheet2!G3227</f>
        <v>-179.8852</v>
      </c>
    </row>
    <row r="3229" spans="1:1" x14ac:dyDescent="0.25">
      <c r="A3229">
        <f>Sheet2!A3228-Sheet2!G3228</f>
        <v>53.542400000000001</v>
      </c>
    </row>
    <row r="3230" spans="1:1" x14ac:dyDescent="0.25">
      <c r="A3230">
        <f>Sheet2!A3229-Sheet2!G3229</f>
        <v>44.494399999999999</v>
      </c>
    </row>
    <row r="3231" spans="1:1" x14ac:dyDescent="0.25">
      <c r="A3231">
        <f>Sheet2!A3230-Sheet2!G3230</f>
        <v>41.122399999999999</v>
      </c>
    </row>
    <row r="3232" spans="1:1" x14ac:dyDescent="0.25">
      <c r="A3232">
        <f>Sheet2!A3231-Sheet2!G3231</f>
        <v>37.806400000000004</v>
      </c>
    </row>
    <row r="3233" spans="1:1" x14ac:dyDescent="0.25">
      <c r="A3233">
        <f>Sheet2!A3232-Sheet2!G3232</f>
        <v>9.6504000000000048</v>
      </c>
    </row>
    <row r="3234" spans="1:1" x14ac:dyDescent="0.25">
      <c r="A3234">
        <f>Sheet2!A3233-Sheet2!G3233</f>
        <v>-2.3975999999999971</v>
      </c>
    </row>
    <row r="3235" spans="1:1" x14ac:dyDescent="0.25">
      <c r="A3235">
        <f>Sheet2!A3234-Sheet2!G3234</f>
        <v>-3.8375999999999948</v>
      </c>
    </row>
    <row r="3236" spans="1:1" x14ac:dyDescent="0.25">
      <c r="A3236">
        <f>Sheet2!A3235-Sheet2!G3235</f>
        <v>-29.689599999999999</v>
      </c>
    </row>
    <row r="3237" spans="1:1" x14ac:dyDescent="0.25">
      <c r="A3237">
        <f>Sheet2!A3236-Sheet2!G3236</f>
        <v>-58.857599999999991</v>
      </c>
    </row>
    <row r="3238" spans="1:1" x14ac:dyDescent="0.25">
      <c r="A3238">
        <f>Sheet2!A3237-Sheet2!G3237</f>
        <v>-86.797600000000003</v>
      </c>
    </row>
    <row r="3239" spans="1:1" x14ac:dyDescent="0.25">
      <c r="A3239">
        <f>Sheet2!A3238-Sheet2!G3238</f>
        <v>-108.31759999999998</v>
      </c>
    </row>
    <row r="3240" spans="1:1" x14ac:dyDescent="0.25">
      <c r="A3240">
        <f>Sheet2!A3239-Sheet2!G3239</f>
        <v>-126.12999999999998</v>
      </c>
    </row>
    <row r="3241" spans="1:1" x14ac:dyDescent="0.25">
      <c r="A3241">
        <f>Sheet2!A3240-Sheet2!G3240</f>
        <v>63.254600000000003</v>
      </c>
    </row>
    <row r="3242" spans="1:1" x14ac:dyDescent="0.25">
      <c r="A3242">
        <f>Sheet2!A3241-Sheet2!G3241</f>
        <v>57.902600000000007</v>
      </c>
    </row>
    <row r="3243" spans="1:1" x14ac:dyDescent="0.25">
      <c r="A3243">
        <f>Sheet2!A3242-Sheet2!G3242</f>
        <v>50.034600000000005</v>
      </c>
    </row>
    <row r="3244" spans="1:1" x14ac:dyDescent="0.25">
      <c r="A3244">
        <f>Sheet2!A3243-Sheet2!G3243</f>
        <v>48.898600000000002</v>
      </c>
    </row>
    <row r="3245" spans="1:1" x14ac:dyDescent="0.25">
      <c r="A3245">
        <f>Sheet2!A3244-Sheet2!G3244</f>
        <v>36.534600000000005</v>
      </c>
    </row>
    <row r="3246" spans="1:1" x14ac:dyDescent="0.25">
      <c r="A3246">
        <f>Sheet2!A3245-Sheet2!G3245</f>
        <v>26.418600000000005</v>
      </c>
    </row>
    <row r="3247" spans="1:1" x14ac:dyDescent="0.25">
      <c r="A3247">
        <f>Sheet2!A3246-Sheet2!G3246</f>
        <v>25.294600000000003</v>
      </c>
    </row>
    <row r="3248" spans="1:1" x14ac:dyDescent="0.25">
      <c r="A3248">
        <f>Sheet2!A3247-Sheet2!G3247</f>
        <v>14.066600000000001</v>
      </c>
    </row>
    <row r="3249" spans="1:1" x14ac:dyDescent="0.25">
      <c r="A3249">
        <f>Sheet2!A3248-Sheet2!G3248</f>
        <v>8.4346000000000032</v>
      </c>
    </row>
    <row r="3250" spans="1:1" x14ac:dyDescent="0.25">
      <c r="A3250">
        <f>Sheet2!A3249-Sheet2!G3249</f>
        <v>0.13859999999999673</v>
      </c>
    </row>
    <row r="3251" spans="1:1" x14ac:dyDescent="0.25">
      <c r="A3251">
        <f>Sheet2!A3250-Sheet2!G3250</f>
        <v>-6.1773999999999916</v>
      </c>
    </row>
    <row r="3252" spans="1:1" x14ac:dyDescent="0.25">
      <c r="A3252">
        <f>Sheet2!A3251-Sheet2!G3251</f>
        <v>-6.1773999999999916</v>
      </c>
    </row>
    <row r="3253" spans="1:1" x14ac:dyDescent="0.25">
      <c r="A3253">
        <f>Sheet2!A3252-Sheet2!G3252</f>
        <v>-9.537399999999991</v>
      </c>
    </row>
    <row r="3254" spans="1:1" x14ac:dyDescent="0.25">
      <c r="A3254">
        <f>Sheet2!A3253-Sheet2!G3253</f>
        <v>-15.157399999999996</v>
      </c>
    </row>
    <row r="3255" spans="1:1" x14ac:dyDescent="0.25">
      <c r="A3255">
        <f>Sheet2!A3254-Sheet2!G3254</f>
        <v>-25.285399999999996</v>
      </c>
    </row>
    <row r="3256" spans="1:1" x14ac:dyDescent="0.25">
      <c r="A3256">
        <f>Sheet2!A3255-Sheet2!G3255</f>
        <v>-27.5334</v>
      </c>
    </row>
    <row r="3257" spans="1:1" x14ac:dyDescent="0.25">
      <c r="A3257">
        <f>Sheet2!A3256-Sheet2!G3256</f>
        <v>-40.229399999999998</v>
      </c>
    </row>
    <row r="3258" spans="1:1" x14ac:dyDescent="0.25">
      <c r="A3258">
        <f>Sheet2!A3257-Sheet2!G3257</f>
        <v>-41.009399999999999</v>
      </c>
    </row>
    <row r="3259" spans="1:1" x14ac:dyDescent="0.25">
      <c r="A3259">
        <f>Sheet2!A3258-Sheet2!G3258</f>
        <v>-62.365399999999994</v>
      </c>
    </row>
    <row r="3260" spans="1:1" x14ac:dyDescent="0.25">
      <c r="A3260">
        <f>Sheet2!A3259-Sheet2!G3259</f>
        <v>-76.177400000000006</v>
      </c>
    </row>
    <row r="3261" spans="1:1" x14ac:dyDescent="0.25">
      <c r="A3261">
        <f>Sheet2!A3260-Sheet2!G3260</f>
        <v>-17.63839999999999</v>
      </c>
    </row>
    <row r="3262" spans="1:1" x14ac:dyDescent="0.25">
      <c r="A3262">
        <f>Sheet2!A3261-Sheet2!G3261</f>
        <v>-74.733599999999981</v>
      </c>
    </row>
    <row r="3263" spans="1:1" x14ac:dyDescent="0.25">
      <c r="A3263">
        <f>Sheet2!A3262-Sheet2!G3262</f>
        <v>7.2555199999999971</v>
      </c>
    </row>
    <row r="3264" spans="1:1" x14ac:dyDescent="0.25">
      <c r="A3264">
        <f>Sheet2!A3263-Sheet2!G3263</f>
        <v>-19.720479999999995</v>
      </c>
    </row>
    <row r="3265" spans="1:1" x14ac:dyDescent="0.25">
      <c r="A3265">
        <f>Sheet2!A3264-Sheet2!G3264</f>
        <v>-37.044480000000007</v>
      </c>
    </row>
    <row r="3266" spans="1:1" x14ac:dyDescent="0.25">
      <c r="A3266">
        <f>Sheet2!A3265-Sheet2!G3265</f>
        <v>66.758800000000008</v>
      </c>
    </row>
    <row r="3267" spans="1:1" x14ac:dyDescent="0.25">
      <c r="A3267">
        <f>Sheet2!A3266-Sheet2!G3266</f>
        <v>62.330800000000004</v>
      </c>
    </row>
    <row r="3268" spans="1:1" x14ac:dyDescent="0.25">
      <c r="A3268">
        <f>Sheet2!A3267-Sheet2!G3267</f>
        <v>61.138800000000003</v>
      </c>
    </row>
    <row r="3269" spans="1:1" x14ac:dyDescent="0.25">
      <c r="A3269">
        <f>Sheet2!A3268-Sheet2!G3268</f>
        <v>46.558800000000005</v>
      </c>
    </row>
    <row r="3270" spans="1:1" x14ac:dyDescent="0.25">
      <c r="A3270">
        <f>Sheet2!A3269-Sheet2!G3269</f>
        <v>43.510800000000003</v>
      </c>
    </row>
    <row r="3271" spans="1:1" x14ac:dyDescent="0.25">
      <c r="A3271">
        <f>Sheet2!A3270-Sheet2!G3270</f>
        <v>40.906800000000004</v>
      </c>
    </row>
    <row r="3272" spans="1:1" x14ac:dyDescent="0.25">
      <c r="A3272">
        <f>Sheet2!A3271-Sheet2!G3271</f>
        <v>39.782800000000009</v>
      </c>
    </row>
    <row r="3273" spans="1:1" x14ac:dyDescent="0.25">
      <c r="A3273">
        <f>Sheet2!A3272-Sheet2!G3272</f>
        <v>26.326800000000006</v>
      </c>
    </row>
    <row r="3274" spans="1:1" x14ac:dyDescent="0.25">
      <c r="A3274">
        <f>Sheet2!A3273-Sheet2!G3273</f>
        <v>12.806800000000003</v>
      </c>
    </row>
    <row r="3275" spans="1:1" x14ac:dyDescent="0.25">
      <c r="A3275">
        <f>Sheet2!A3274-Sheet2!G3274</f>
        <v>9.4428000000000054</v>
      </c>
    </row>
    <row r="3276" spans="1:1" x14ac:dyDescent="0.25">
      <c r="A3276">
        <f>Sheet2!A3275-Sheet2!G3275</f>
        <v>-0.64919999999999334</v>
      </c>
    </row>
    <row r="3277" spans="1:1" x14ac:dyDescent="0.25">
      <c r="A3277">
        <f>Sheet2!A3276-Sheet2!G3276</f>
        <v>-5.1771999999999991</v>
      </c>
    </row>
    <row r="3278" spans="1:1" x14ac:dyDescent="0.25">
      <c r="A3278">
        <f>Sheet2!A3277-Sheet2!G3277</f>
        <v>-11.889200000000002</v>
      </c>
    </row>
    <row r="3279" spans="1:1" x14ac:dyDescent="0.25">
      <c r="A3279">
        <f>Sheet2!A3278-Sheet2!G3278</f>
        <v>-26.533199999999994</v>
      </c>
    </row>
    <row r="3280" spans="1:1" x14ac:dyDescent="0.25">
      <c r="A3280">
        <f>Sheet2!A3279-Sheet2!G3279</f>
        <v>-38.897199999999998</v>
      </c>
    </row>
    <row r="3281" spans="1:1" x14ac:dyDescent="0.25">
      <c r="A3281">
        <f>Sheet2!A3280-Sheet2!G3280</f>
        <v>-46.765199999999993</v>
      </c>
    </row>
    <row r="3282" spans="1:1" x14ac:dyDescent="0.25">
      <c r="A3282">
        <f>Sheet2!A3281-Sheet2!G3281</f>
        <v>-103.5972</v>
      </c>
    </row>
    <row r="3283" spans="1:1" x14ac:dyDescent="0.25">
      <c r="A3283">
        <f>Sheet2!A3282-Sheet2!G3282</f>
        <v>-68.121200000000002</v>
      </c>
    </row>
    <row r="3284" spans="1:1" x14ac:dyDescent="0.25">
      <c r="A3284">
        <f>Sheet2!A3283-Sheet2!G3283</f>
        <v>-108.92759999999998</v>
      </c>
    </row>
    <row r="3285" spans="1:1" x14ac:dyDescent="0.25">
      <c r="A3285">
        <f>Sheet2!A3284-Sheet2!G3284</f>
        <v>-377.78840000000002</v>
      </c>
    </row>
    <row r="3286" spans="1:1" x14ac:dyDescent="0.25">
      <c r="A3286">
        <f>Sheet2!A3285-Sheet2!G3285</f>
        <v>-93.510799999999989</v>
      </c>
    </row>
    <row r="3287" spans="1:1" x14ac:dyDescent="0.25">
      <c r="A3287">
        <f>Sheet2!A3286-Sheet2!G3286</f>
        <v>22.046000000000006</v>
      </c>
    </row>
    <row r="3288" spans="1:1" x14ac:dyDescent="0.25">
      <c r="A3288">
        <f>Sheet2!A3287-Sheet2!G3287</f>
        <v>31.971000000000004</v>
      </c>
    </row>
    <row r="3289" spans="1:1" x14ac:dyDescent="0.25">
      <c r="A3289">
        <f>Sheet2!A3288-Sheet2!G3288</f>
        <v>58.831000000000003</v>
      </c>
    </row>
    <row r="3290" spans="1:1" x14ac:dyDescent="0.25">
      <c r="A3290">
        <f>Sheet2!A3289-Sheet2!G3289</f>
        <v>58.755000000000003</v>
      </c>
    </row>
    <row r="3291" spans="1:1" x14ac:dyDescent="0.25">
      <c r="A3291">
        <f>Sheet2!A3290-Sheet2!G3290</f>
        <v>46.466999999999999</v>
      </c>
    </row>
    <row r="3292" spans="1:1" x14ac:dyDescent="0.25">
      <c r="A3292">
        <f>Sheet2!A3291-Sheet2!G3291</f>
        <v>45.343000000000004</v>
      </c>
    </row>
    <row r="3293" spans="1:1" x14ac:dyDescent="0.25">
      <c r="A3293">
        <f>Sheet2!A3292-Sheet2!G3292</f>
        <v>41.971000000000004</v>
      </c>
    </row>
    <row r="3294" spans="1:1" x14ac:dyDescent="0.25">
      <c r="A3294">
        <f>Sheet2!A3293-Sheet2!G3293</f>
        <v>32.679000000000002</v>
      </c>
    </row>
    <row r="3295" spans="1:1" x14ac:dyDescent="0.25">
      <c r="A3295">
        <f>Sheet2!A3294-Sheet2!G3294</f>
        <v>26.159000000000006</v>
      </c>
    </row>
    <row r="3296" spans="1:1" x14ac:dyDescent="0.25">
      <c r="A3296">
        <f>Sheet2!A3295-Sheet2!G3295</f>
        <v>7.9950000000000045</v>
      </c>
    </row>
    <row r="3297" spans="1:1" x14ac:dyDescent="0.25">
      <c r="A3297">
        <f>Sheet2!A3296-Sheet2!G3296</f>
        <v>1.507000000000005</v>
      </c>
    </row>
    <row r="3298" spans="1:1" x14ac:dyDescent="0.25">
      <c r="A3298">
        <f>Sheet2!A3297-Sheet2!G3297</f>
        <v>-9.8089999999999975</v>
      </c>
    </row>
    <row r="3299" spans="1:1" x14ac:dyDescent="0.25">
      <c r="A3299">
        <f>Sheet2!A3298-Sheet2!G3298</f>
        <v>-15.352999999999994</v>
      </c>
    </row>
    <row r="3300" spans="1:1" x14ac:dyDescent="0.25">
      <c r="A3300">
        <f>Sheet2!A3299-Sheet2!G3299</f>
        <v>-15.429000000000002</v>
      </c>
    </row>
    <row r="3301" spans="1:1" x14ac:dyDescent="0.25">
      <c r="A3301">
        <f>Sheet2!A3300-Sheet2!G3300</f>
        <v>-28.917000000000002</v>
      </c>
    </row>
    <row r="3302" spans="1:1" x14ac:dyDescent="0.25">
      <c r="A3302">
        <f>Sheet2!A3301-Sheet2!G3301</f>
        <v>-30.040999999999997</v>
      </c>
    </row>
    <row r="3303" spans="1:1" x14ac:dyDescent="0.25">
      <c r="A3303">
        <f>Sheet2!A3302-Sheet2!G3302</f>
        <v>-35.661000000000001</v>
      </c>
    </row>
    <row r="3304" spans="1:1" x14ac:dyDescent="0.25">
      <c r="A3304">
        <f>Sheet2!A3303-Sheet2!G3303</f>
        <v>-44.652999999999992</v>
      </c>
    </row>
    <row r="3305" spans="1:1" x14ac:dyDescent="0.25">
      <c r="A3305">
        <f>Sheet2!A3304-Sheet2!G3304</f>
        <v>-60.668999999999983</v>
      </c>
    </row>
    <row r="3306" spans="1:1" x14ac:dyDescent="0.25">
      <c r="A3306">
        <f>Sheet2!A3305-Sheet2!G3305</f>
        <v>-64.884999999999991</v>
      </c>
    </row>
    <row r="3307" spans="1:1" x14ac:dyDescent="0.25">
      <c r="A3307">
        <f>Sheet2!A3306-Sheet2!G3306</f>
        <v>1.4886400000000037</v>
      </c>
    </row>
    <row r="3308" spans="1:1" x14ac:dyDescent="0.25">
      <c r="A3308">
        <f>Sheet2!A3307-Sheet2!G3307</f>
        <v>-100.95679999999999</v>
      </c>
    </row>
    <row r="3309" spans="1:1" x14ac:dyDescent="0.25">
      <c r="A3309">
        <f>Sheet2!A3308-Sheet2!G3308</f>
        <v>-113.322</v>
      </c>
    </row>
    <row r="3310" spans="1:1" x14ac:dyDescent="0.25">
      <c r="A3310">
        <f>Sheet2!A3309-Sheet2!G3309</f>
        <v>63.115200000000002</v>
      </c>
    </row>
    <row r="3311" spans="1:1" x14ac:dyDescent="0.25">
      <c r="A3311">
        <f>Sheet2!A3310-Sheet2!G3310</f>
        <v>56.095200000000006</v>
      </c>
    </row>
    <row r="3312" spans="1:1" x14ac:dyDescent="0.25">
      <c r="A3312">
        <f>Sheet2!A3311-Sheet2!G3311</f>
        <v>55.247200000000007</v>
      </c>
    </row>
    <row r="3313" spans="1:1" x14ac:dyDescent="0.25">
      <c r="A3313">
        <f>Sheet2!A3312-Sheet2!G3312</f>
        <v>54.123200000000004</v>
      </c>
    </row>
    <row r="3314" spans="1:1" x14ac:dyDescent="0.25">
      <c r="A3314">
        <f>Sheet2!A3313-Sheet2!G3313</f>
        <v>50.1952</v>
      </c>
    </row>
    <row r="3315" spans="1:1" x14ac:dyDescent="0.25">
      <c r="A3315">
        <f>Sheet2!A3314-Sheet2!G3314</f>
        <v>33.3352</v>
      </c>
    </row>
    <row r="3316" spans="1:1" x14ac:dyDescent="0.25">
      <c r="A3316">
        <f>Sheet2!A3315-Sheet2!G3315</f>
        <v>14.903200000000005</v>
      </c>
    </row>
    <row r="3317" spans="1:1" x14ac:dyDescent="0.25">
      <c r="A3317">
        <f>Sheet2!A3316-Sheet2!G3316</f>
        <v>14.099200000000003</v>
      </c>
    </row>
    <row r="3318" spans="1:1" x14ac:dyDescent="0.25">
      <c r="A3318">
        <f>Sheet2!A3317-Sheet2!G3317</f>
        <v>12.535200000000003</v>
      </c>
    </row>
    <row r="3319" spans="1:1" x14ac:dyDescent="0.25">
      <c r="A3319">
        <f>Sheet2!A3318-Sheet2!G3318</f>
        <v>10.287200000000006</v>
      </c>
    </row>
    <row r="3320" spans="1:1" x14ac:dyDescent="0.25">
      <c r="A3320">
        <f>Sheet2!A3319-Sheet2!G3319</f>
        <v>9.1632000000000033</v>
      </c>
    </row>
    <row r="3321" spans="1:1" x14ac:dyDescent="0.25">
      <c r="A3321">
        <f>Sheet2!A3320-Sheet2!G3320</f>
        <v>-15.444800000000001</v>
      </c>
    </row>
    <row r="3322" spans="1:1" x14ac:dyDescent="0.25">
      <c r="A3322">
        <f>Sheet2!A3321-Sheet2!G3321</f>
        <v>-23.4328</v>
      </c>
    </row>
    <row r="3323" spans="1:1" x14ac:dyDescent="0.25">
      <c r="A3323">
        <f>Sheet2!A3322-Sheet2!G3322</f>
        <v>-24.436799999999991</v>
      </c>
    </row>
    <row r="3324" spans="1:1" x14ac:dyDescent="0.25">
      <c r="A3324">
        <f>Sheet2!A3323-Sheet2!G3323</f>
        <v>-27.808799999999991</v>
      </c>
    </row>
    <row r="3325" spans="1:1" x14ac:dyDescent="0.25">
      <c r="A3325">
        <f>Sheet2!A3324-Sheet2!G3324</f>
        <v>-31.180799999999991</v>
      </c>
    </row>
    <row r="3326" spans="1:1" x14ac:dyDescent="0.25">
      <c r="A3326">
        <f>Sheet2!A3325-Sheet2!G3325</f>
        <v>-33.5488</v>
      </c>
    </row>
    <row r="3327" spans="1:1" x14ac:dyDescent="0.25">
      <c r="A3327">
        <f>Sheet2!A3326-Sheet2!G3326</f>
        <v>-40.2928</v>
      </c>
    </row>
    <row r="3328" spans="1:1" x14ac:dyDescent="0.25">
      <c r="A3328">
        <f>Sheet2!A3327-Sheet2!G3327</f>
        <v>-47.036799999999999</v>
      </c>
    </row>
    <row r="3329" spans="1:1" x14ac:dyDescent="0.25">
      <c r="A3329">
        <f>Sheet2!A3328-Sheet2!G3328</f>
        <v>-9.7531999999999925</v>
      </c>
    </row>
    <row r="3330" spans="1:1" x14ac:dyDescent="0.25">
      <c r="A3330">
        <f>Sheet2!A3329-Sheet2!G3329</f>
        <v>-145.93200000000002</v>
      </c>
    </row>
    <row r="3331" spans="1:1" x14ac:dyDescent="0.25">
      <c r="A3331">
        <f>Sheet2!A3330-Sheet2!G3330</f>
        <v>-9.5022400000000005</v>
      </c>
    </row>
    <row r="3332" spans="1:1" x14ac:dyDescent="0.25">
      <c r="A3332">
        <f>Sheet2!A3331-Sheet2!G3331</f>
        <v>65.227400000000003</v>
      </c>
    </row>
    <row r="3333" spans="1:1" x14ac:dyDescent="0.25">
      <c r="A3333">
        <f>Sheet2!A3332-Sheet2!G3332</f>
        <v>64.103400000000008</v>
      </c>
    </row>
    <row r="3334" spans="1:1" x14ac:dyDescent="0.25">
      <c r="A3334">
        <f>Sheet2!A3333-Sheet2!G3333</f>
        <v>59.7714</v>
      </c>
    </row>
    <row r="3335" spans="1:1" x14ac:dyDescent="0.25">
      <c r="A3335">
        <f>Sheet2!A3334-Sheet2!G3334</f>
        <v>50.615400000000008</v>
      </c>
    </row>
    <row r="3336" spans="1:1" x14ac:dyDescent="0.25">
      <c r="A3336">
        <f>Sheet2!A3335-Sheet2!G3335</f>
        <v>35.043400000000005</v>
      </c>
    </row>
    <row r="3337" spans="1:1" x14ac:dyDescent="0.25">
      <c r="A3337">
        <f>Sheet2!A3336-Sheet2!G3336</f>
        <v>21.243400000000001</v>
      </c>
    </row>
    <row r="3338" spans="1:1" x14ac:dyDescent="0.25">
      <c r="A3338">
        <f>Sheet2!A3337-Sheet2!G3337</f>
        <v>12.3994</v>
      </c>
    </row>
    <row r="3339" spans="1:1" x14ac:dyDescent="0.25">
      <c r="A3339">
        <f>Sheet2!A3338-Sheet2!G3338</f>
        <v>9.1914000000000016</v>
      </c>
    </row>
    <row r="3340" spans="1:1" x14ac:dyDescent="0.25">
      <c r="A3340">
        <f>Sheet2!A3339-Sheet2!G3339</f>
        <v>3.571399999999997</v>
      </c>
    </row>
    <row r="3341" spans="1:1" x14ac:dyDescent="0.25">
      <c r="A3341">
        <f>Sheet2!A3340-Sheet2!G3340</f>
        <v>-19.072599999999994</v>
      </c>
    </row>
    <row r="3342" spans="1:1" x14ac:dyDescent="0.25">
      <c r="A3342">
        <f>Sheet2!A3341-Sheet2!G3341</f>
        <v>-26.940600000000003</v>
      </c>
    </row>
    <row r="3343" spans="1:1" x14ac:dyDescent="0.25">
      <c r="A3343">
        <f>Sheet2!A3342-Sheet2!G3342</f>
        <v>-30.988599999999991</v>
      </c>
    </row>
    <row r="3344" spans="1:1" x14ac:dyDescent="0.25">
      <c r="A3344">
        <f>Sheet2!A3343-Sheet2!G3343</f>
        <v>-35.768599999999992</v>
      </c>
    </row>
    <row r="3345" spans="1:1" x14ac:dyDescent="0.25">
      <c r="A3345">
        <f>Sheet2!A3344-Sheet2!G3344</f>
        <v>-40.428600000000003</v>
      </c>
    </row>
    <row r="3346" spans="1:1" x14ac:dyDescent="0.25">
      <c r="A3346">
        <f>Sheet2!A3345-Sheet2!G3345</f>
        <v>-50.544600000000003</v>
      </c>
    </row>
    <row r="3347" spans="1:1" x14ac:dyDescent="0.25">
      <c r="A3347">
        <f>Sheet2!A3346-Sheet2!G3346</f>
        <v>25.254399999999997</v>
      </c>
    </row>
    <row r="3348" spans="1:1" x14ac:dyDescent="0.25">
      <c r="A3348">
        <f>Sheet2!A3347-Sheet2!G3347</f>
        <v>-324.18639999999999</v>
      </c>
    </row>
    <row r="3349" spans="1:1" x14ac:dyDescent="0.25">
      <c r="A3349">
        <f>Sheet2!A3348-Sheet2!G3348</f>
        <v>-24.866112000000001</v>
      </c>
    </row>
    <row r="3350" spans="1:1" x14ac:dyDescent="0.25">
      <c r="A3350">
        <f>Sheet2!A3349-Sheet2!G3349</f>
        <v>21.251600000000003</v>
      </c>
    </row>
    <row r="3351" spans="1:1" x14ac:dyDescent="0.25">
      <c r="A3351">
        <f>Sheet2!A3350-Sheet2!G3350</f>
        <v>66.423600000000008</v>
      </c>
    </row>
    <row r="3352" spans="1:1" x14ac:dyDescent="0.25">
      <c r="A3352">
        <f>Sheet2!A3351-Sheet2!G3351</f>
        <v>56.967600000000004</v>
      </c>
    </row>
    <row r="3353" spans="1:1" x14ac:dyDescent="0.25">
      <c r="A3353">
        <f>Sheet2!A3352-Sheet2!G3352</f>
        <v>55.183600000000006</v>
      </c>
    </row>
    <row r="3354" spans="1:1" x14ac:dyDescent="0.25">
      <c r="A3354">
        <f>Sheet2!A3353-Sheet2!G3353</f>
        <v>52.935600000000008</v>
      </c>
    </row>
    <row r="3355" spans="1:1" x14ac:dyDescent="0.25">
      <c r="A3355">
        <f>Sheet2!A3354-Sheet2!G3354</f>
        <v>49.175600000000003</v>
      </c>
    </row>
    <row r="3356" spans="1:1" x14ac:dyDescent="0.25">
      <c r="A3356">
        <f>Sheet2!A3355-Sheet2!G3355</f>
        <v>39.239600000000003</v>
      </c>
    </row>
    <row r="3357" spans="1:1" x14ac:dyDescent="0.25">
      <c r="A3357">
        <f>Sheet2!A3356-Sheet2!G3356</f>
        <v>38.143600000000006</v>
      </c>
    </row>
    <row r="3358" spans="1:1" x14ac:dyDescent="0.25">
      <c r="A3358">
        <f>Sheet2!A3357-Sheet2!G3357</f>
        <v>36.327600000000004</v>
      </c>
    </row>
    <row r="3359" spans="1:1" x14ac:dyDescent="0.25">
      <c r="A3359">
        <f>Sheet2!A3358-Sheet2!G3358</f>
        <v>33.619600000000005</v>
      </c>
    </row>
    <row r="3360" spans="1:1" x14ac:dyDescent="0.25">
      <c r="A3360">
        <f>Sheet2!A3359-Sheet2!G3359</f>
        <v>6.8516000000000048</v>
      </c>
    </row>
    <row r="3361" spans="1:1" x14ac:dyDescent="0.25">
      <c r="A3361">
        <f>Sheet2!A3360-Sheet2!G3360</f>
        <v>5.519599999999997</v>
      </c>
    </row>
    <row r="3362" spans="1:1" x14ac:dyDescent="0.25">
      <c r="A3362">
        <f>Sheet2!A3361-Sheet2!G3361</f>
        <v>-0.10039999999999338</v>
      </c>
    </row>
    <row r="3363" spans="1:1" x14ac:dyDescent="0.25">
      <c r="A3363">
        <f>Sheet2!A3362-Sheet2!G3362</f>
        <v>-1.0163999999999902</v>
      </c>
    </row>
    <row r="3364" spans="1:1" x14ac:dyDescent="0.25">
      <c r="A3364">
        <f>Sheet2!A3363-Sheet2!G3363</f>
        <v>-2.1403999999999996</v>
      </c>
    </row>
    <row r="3365" spans="1:1" x14ac:dyDescent="0.25">
      <c r="A3365">
        <f>Sheet2!A3364-Sheet2!G3364</f>
        <v>-9.0923999999999978</v>
      </c>
    </row>
    <row r="3366" spans="1:1" x14ac:dyDescent="0.25">
      <c r="A3366">
        <f>Sheet2!A3365-Sheet2!G3365</f>
        <v>-11.13239999999999</v>
      </c>
    </row>
    <row r="3367" spans="1:1" x14ac:dyDescent="0.25">
      <c r="A3367">
        <f>Sheet2!A3366-Sheet2!G3366</f>
        <v>-12.464399999999998</v>
      </c>
    </row>
    <row r="3368" spans="1:1" x14ac:dyDescent="0.25">
      <c r="A3368">
        <f>Sheet2!A3367-Sheet2!G3367</f>
        <v>-17.87639999999999</v>
      </c>
    </row>
    <row r="3369" spans="1:1" x14ac:dyDescent="0.25">
      <c r="A3369">
        <f>Sheet2!A3368-Sheet2!G3368</f>
        <v>-33.612399999999994</v>
      </c>
    </row>
    <row r="3370" spans="1:1" x14ac:dyDescent="0.25">
      <c r="A3370">
        <f>Sheet2!A3369-Sheet2!G3369</f>
        <v>-111.56839999999998</v>
      </c>
    </row>
    <row r="3371" spans="1:1" x14ac:dyDescent="0.25">
      <c r="A3371">
        <f>Sheet2!A3370-Sheet2!G3370</f>
        <v>-35.860399999999998</v>
      </c>
    </row>
    <row r="3372" spans="1:1" x14ac:dyDescent="0.25">
      <c r="A3372">
        <f>Sheet2!A3371-Sheet2!G3371</f>
        <v>2.2228799999999893</v>
      </c>
    </row>
    <row r="3373" spans="1:1" x14ac:dyDescent="0.25">
      <c r="A3373">
        <f>Sheet2!A3372-Sheet2!G3372</f>
        <v>68.327799999999996</v>
      </c>
    </row>
    <row r="3374" spans="1:1" x14ac:dyDescent="0.25">
      <c r="A3374">
        <f>Sheet2!A3373-Sheet2!G3373</f>
        <v>66.331800000000001</v>
      </c>
    </row>
    <row r="3375" spans="1:1" x14ac:dyDescent="0.25">
      <c r="A3375">
        <f>Sheet2!A3374-Sheet2!G3374</f>
        <v>64.083799999999997</v>
      </c>
    </row>
    <row r="3376" spans="1:1" x14ac:dyDescent="0.25">
      <c r="A3376">
        <f>Sheet2!A3375-Sheet2!G3375</f>
        <v>53.715800000000002</v>
      </c>
    </row>
    <row r="3377" spans="1:1" x14ac:dyDescent="0.25">
      <c r="A3377">
        <f>Sheet2!A3376-Sheet2!G3376</f>
        <v>50.595800000000004</v>
      </c>
    </row>
    <row r="3378" spans="1:1" x14ac:dyDescent="0.25">
      <c r="A3378">
        <f>Sheet2!A3377-Sheet2!G3377</f>
        <v>49.471800000000002</v>
      </c>
    </row>
    <row r="3379" spans="1:1" x14ac:dyDescent="0.25">
      <c r="A3379">
        <f>Sheet2!A3378-Sheet2!G3378</f>
        <v>46.099800000000002</v>
      </c>
    </row>
    <row r="3380" spans="1:1" x14ac:dyDescent="0.25">
      <c r="A3380">
        <f>Sheet2!A3379-Sheet2!G3379</f>
        <v>35.983800000000002</v>
      </c>
    </row>
    <row r="3381" spans="1:1" x14ac:dyDescent="0.25">
      <c r="A3381">
        <f>Sheet2!A3380-Sheet2!G3380</f>
        <v>26.991800000000005</v>
      </c>
    </row>
    <row r="3382" spans="1:1" x14ac:dyDescent="0.25">
      <c r="A3382">
        <f>Sheet2!A3381-Sheet2!G3381</f>
        <v>16.623800000000003</v>
      </c>
    </row>
    <row r="3383" spans="1:1" x14ac:dyDescent="0.25">
      <c r="A3383">
        <f>Sheet2!A3382-Sheet2!G3382</f>
        <v>3.1358000000000033</v>
      </c>
    </row>
    <row r="3384" spans="1:1" x14ac:dyDescent="0.25">
      <c r="A3384">
        <f>Sheet2!A3383-Sheet2!G3383</f>
        <v>-6.9801999999999964</v>
      </c>
    </row>
    <row r="3385" spans="1:1" x14ac:dyDescent="0.25">
      <c r="A3385">
        <f>Sheet2!A3384-Sheet2!G3384</f>
        <v>-13.472200000000001</v>
      </c>
    </row>
    <row r="3386" spans="1:1" x14ac:dyDescent="0.25">
      <c r="A3386">
        <f>Sheet2!A3385-Sheet2!G3385</f>
        <v>-17.2042</v>
      </c>
    </row>
    <row r="3387" spans="1:1" x14ac:dyDescent="0.25">
      <c r="A3387">
        <f>Sheet2!A3386-Sheet2!G3386</f>
        <v>-23.588200000000001</v>
      </c>
    </row>
    <row r="3388" spans="1:1" x14ac:dyDescent="0.25">
      <c r="A3388">
        <f>Sheet2!A3387-Sheet2!G3387</f>
        <v>-38.9482</v>
      </c>
    </row>
    <row r="3389" spans="1:1" x14ac:dyDescent="0.25">
      <c r="A3389">
        <f>Sheet2!A3388-Sheet2!G3388</f>
        <v>-50.816199999999995</v>
      </c>
    </row>
    <row r="3390" spans="1:1" x14ac:dyDescent="0.25">
      <c r="A3390">
        <f>Sheet2!A3389-Sheet2!G3389</f>
        <v>-53.0642</v>
      </c>
    </row>
    <row r="3391" spans="1:1" x14ac:dyDescent="0.25">
      <c r="A3391">
        <f>Sheet2!A3390-Sheet2!G3390</f>
        <v>-67.020199999999988</v>
      </c>
    </row>
    <row r="3392" spans="1:1" x14ac:dyDescent="0.25">
      <c r="A3392">
        <f>Sheet2!A3391-Sheet2!G3391</f>
        <v>-9.5611999999999995</v>
      </c>
    </row>
    <row r="3393" spans="1:1" x14ac:dyDescent="0.25">
      <c r="A3393">
        <f>Sheet2!A3392-Sheet2!G3392</f>
        <v>-41.786799999999999</v>
      </c>
    </row>
    <row r="3394" spans="1:1" x14ac:dyDescent="0.25">
      <c r="A3394">
        <f>Sheet2!A3393-Sheet2!G3393</f>
        <v>60.620000000000005</v>
      </c>
    </row>
    <row r="3395" spans="1:1" x14ac:dyDescent="0.25">
      <c r="A3395">
        <f>Sheet2!A3394-Sheet2!G3394</f>
        <v>60.620000000000005</v>
      </c>
    </row>
    <row r="3396" spans="1:1" x14ac:dyDescent="0.25">
      <c r="A3396">
        <f>Sheet2!A3395-Sheet2!G3395</f>
        <v>59.496000000000002</v>
      </c>
    </row>
    <row r="3397" spans="1:1" x14ac:dyDescent="0.25">
      <c r="A3397">
        <f>Sheet2!A3396-Sheet2!G3396</f>
        <v>47.132000000000005</v>
      </c>
    </row>
    <row r="3398" spans="1:1" x14ac:dyDescent="0.25">
      <c r="A3398">
        <f>Sheet2!A3397-Sheet2!G3397</f>
        <v>45.712000000000003</v>
      </c>
    </row>
    <row r="3399" spans="1:1" x14ac:dyDescent="0.25">
      <c r="A3399">
        <f>Sheet2!A3398-Sheet2!G3398</f>
        <v>37.844000000000001</v>
      </c>
    </row>
    <row r="3400" spans="1:1" x14ac:dyDescent="0.25">
      <c r="A3400">
        <f>Sheet2!A3399-Sheet2!G3399</f>
        <v>17.908000000000001</v>
      </c>
    </row>
    <row r="3401" spans="1:1" x14ac:dyDescent="0.25">
      <c r="A3401">
        <f>Sheet2!A3400-Sheet2!G3400</f>
        <v>5.5439999999999969</v>
      </c>
    </row>
    <row r="3402" spans="1:1" x14ac:dyDescent="0.25">
      <c r="A3402">
        <f>Sheet2!A3401-Sheet2!G3401</f>
        <v>4.1240000000000094</v>
      </c>
    </row>
    <row r="3403" spans="1:1" x14ac:dyDescent="0.25">
      <c r="A3403">
        <f>Sheet2!A3402-Sheet2!G3402</f>
        <v>-0.69199999999999307</v>
      </c>
    </row>
    <row r="3404" spans="1:1" x14ac:dyDescent="0.25">
      <c r="A3404">
        <f>Sheet2!A3403-Sheet2!G3403</f>
        <v>-4.5720000000000027</v>
      </c>
    </row>
    <row r="3405" spans="1:1" x14ac:dyDescent="0.25">
      <c r="A3405">
        <f>Sheet2!A3404-Sheet2!G3404</f>
        <v>-26.224000000000004</v>
      </c>
    </row>
    <row r="3406" spans="1:1" x14ac:dyDescent="0.25">
      <c r="A3406">
        <f>Sheet2!A3405-Sheet2!G3405</f>
        <v>-26.224000000000004</v>
      </c>
    </row>
    <row r="3407" spans="1:1" x14ac:dyDescent="0.25">
      <c r="A3407">
        <f>Sheet2!A3406-Sheet2!G3406</f>
        <v>-28.471999999999994</v>
      </c>
    </row>
    <row r="3408" spans="1:1" x14ac:dyDescent="0.25">
      <c r="A3408">
        <f>Sheet2!A3407-Sheet2!G3407</f>
        <v>-29.299999999999997</v>
      </c>
    </row>
    <row r="3409" spans="1:1" x14ac:dyDescent="0.25">
      <c r="A3409">
        <f>Sheet2!A3408-Sheet2!G3408</f>
        <v>-32.968000000000004</v>
      </c>
    </row>
    <row r="3410" spans="1:1" x14ac:dyDescent="0.25">
      <c r="A3410">
        <f>Sheet2!A3409-Sheet2!G3409</f>
        <v>-40.835999999999999</v>
      </c>
    </row>
    <row r="3411" spans="1:1" x14ac:dyDescent="0.25">
      <c r="A3411">
        <f>Sheet2!A3410-Sheet2!G3410</f>
        <v>-62.191999999999993</v>
      </c>
    </row>
    <row r="3412" spans="1:1" x14ac:dyDescent="0.25">
      <c r="A3412">
        <f>Sheet2!A3411-Sheet2!G3411</f>
        <v>-84.279999999999987</v>
      </c>
    </row>
    <row r="3413" spans="1:1" x14ac:dyDescent="0.25">
      <c r="A3413">
        <f>Sheet2!A3412-Sheet2!G3412</f>
        <v>-243.19159999999999</v>
      </c>
    </row>
    <row r="3414" spans="1:1" x14ac:dyDescent="0.25">
      <c r="A3414">
        <f>Sheet2!A3413-Sheet2!G3413</f>
        <v>-119.3484</v>
      </c>
    </row>
    <row r="3415" spans="1:1" x14ac:dyDescent="0.25">
      <c r="A3415">
        <f>Sheet2!A3414-Sheet2!G3414</f>
        <v>4.6500000000000057</v>
      </c>
    </row>
    <row r="3416" spans="1:1" x14ac:dyDescent="0.25">
      <c r="A3416">
        <f>Sheet2!A3415-Sheet2!G3415</f>
        <v>64.684200000000004</v>
      </c>
    </row>
    <row r="3417" spans="1:1" x14ac:dyDescent="0.25">
      <c r="A3417">
        <f>Sheet2!A3416-Sheet2!G3416</f>
        <v>57.940200000000004</v>
      </c>
    </row>
    <row r="3418" spans="1:1" x14ac:dyDescent="0.25">
      <c r="A3418">
        <f>Sheet2!A3417-Sheet2!G3417</f>
        <v>54.896200000000007</v>
      </c>
    </row>
    <row r="3419" spans="1:1" x14ac:dyDescent="0.25">
      <c r="A3419">
        <f>Sheet2!A3418-Sheet2!G3418</f>
        <v>53.784199999999998</v>
      </c>
    </row>
    <row r="3420" spans="1:1" x14ac:dyDescent="0.25">
      <c r="A3420">
        <f>Sheet2!A3419-Sheet2!G3419</f>
        <v>48.164200000000008</v>
      </c>
    </row>
    <row r="3421" spans="1:1" x14ac:dyDescent="0.25">
      <c r="A3421">
        <f>Sheet2!A3420-Sheet2!G3420</f>
        <v>43.288200000000003</v>
      </c>
    </row>
    <row r="3422" spans="1:1" x14ac:dyDescent="0.25">
      <c r="A3422">
        <f>Sheet2!A3421-Sheet2!G3421</f>
        <v>31.304200000000002</v>
      </c>
    </row>
    <row r="3423" spans="1:1" x14ac:dyDescent="0.25">
      <c r="A3423">
        <f>Sheet2!A3422-Sheet2!G3422</f>
        <v>30.964200000000005</v>
      </c>
    </row>
    <row r="3424" spans="1:1" x14ac:dyDescent="0.25">
      <c r="A3424">
        <f>Sheet2!A3423-Sheet2!G3423</f>
        <v>27.932200000000002</v>
      </c>
    </row>
    <row r="3425" spans="1:1" x14ac:dyDescent="0.25">
      <c r="A3425">
        <f>Sheet2!A3424-Sheet2!G3424</f>
        <v>15.568200000000004</v>
      </c>
    </row>
    <row r="3426" spans="1:1" x14ac:dyDescent="0.25">
      <c r="A3426">
        <f>Sheet2!A3425-Sheet2!G3425</f>
        <v>-6.1277999999999935</v>
      </c>
    </row>
    <row r="3427" spans="1:1" x14ac:dyDescent="0.25">
      <c r="A3427">
        <f>Sheet2!A3426-Sheet2!G3426</f>
        <v>-8.3277999999999963</v>
      </c>
    </row>
    <row r="3428" spans="1:1" x14ac:dyDescent="0.25">
      <c r="A3428">
        <f>Sheet2!A3427-Sheet2!G3427</f>
        <v>-27.143799999999999</v>
      </c>
    </row>
    <row r="3429" spans="1:1" x14ac:dyDescent="0.25">
      <c r="A3429">
        <f>Sheet2!A3428-Sheet2!G3428</f>
        <v>-55.499799999999993</v>
      </c>
    </row>
    <row r="3430" spans="1:1" x14ac:dyDescent="0.25">
      <c r="A3430">
        <f>Sheet2!A3429-Sheet2!G3429</f>
        <v>-60.079800000000006</v>
      </c>
    </row>
    <row r="3431" spans="1:1" x14ac:dyDescent="0.25">
      <c r="A3431">
        <f>Sheet2!A3430-Sheet2!G3430</f>
        <v>-62.327799999999996</v>
      </c>
    </row>
    <row r="3432" spans="1:1" x14ac:dyDescent="0.25">
      <c r="A3432">
        <f>Sheet2!A3431-Sheet2!G3431</f>
        <v>-151.136</v>
      </c>
    </row>
    <row r="3433" spans="1:1" x14ac:dyDescent="0.25">
      <c r="A3433">
        <f>Sheet2!A3432-Sheet2!G3432</f>
        <v>-276.77799999999996</v>
      </c>
    </row>
    <row r="3434" spans="1:1" x14ac:dyDescent="0.25">
      <c r="A3434">
        <f>Sheet2!A3433-Sheet2!G3433</f>
        <v>46.369119999999995</v>
      </c>
    </row>
    <row r="3435" spans="1:1" x14ac:dyDescent="0.25">
      <c r="A3435">
        <f>Sheet2!A3434-Sheet2!G3434</f>
        <v>29.30912</v>
      </c>
    </row>
    <row r="3436" spans="1:1" x14ac:dyDescent="0.25">
      <c r="A3436">
        <f>Sheet2!A3435-Sheet2!G3435</f>
        <v>22.25712</v>
      </c>
    </row>
    <row r="3437" spans="1:1" x14ac:dyDescent="0.25">
      <c r="A3437">
        <f>Sheet2!A3436-Sheet2!G3436</f>
        <v>-0.25959999999999184</v>
      </c>
    </row>
    <row r="3438" spans="1:1" x14ac:dyDescent="0.25">
      <c r="A3438">
        <f>Sheet2!A3437-Sheet2!G3437</f>
        <v>-59.091599999999985</v>
      </c>
    </row>
    <row r="3439" spans="1:1" x14ac:dyDescent="0.25">
      <c r="A3439">
        <f>Sheet2!A3438-Sheet2!G3438</f>
        <v>71.292400000000001</v>
      </c>
    </row>
    <row r="3440" spans="1:1" x14ac:dyDescent="0.25">
      <c r="A3440">
        <f>Sheet2!A3439-Sheet2!G3439</f>
        <v>61.176400000000001</v>
      </c>
    </row>
    <row r="3441" spans="1:1" x14ac:dyDescent="0.25">
      <c r="A3441">
        <f>Sheet2!A3440-Sheet2!G3440</f>
        <v>56.680400000000006</v>
      </c>
    </row>
    <row r="3442" spans="1:1" x14ac:dyDescent="0.25">
      <c r="A3442">
        <f>Sheet2!A3441-Sheet2!G3441</f>
        <v>53.692400000000006</v>
      </c>
    </row>
    <row r="3443" spans="1:1" x14ac:dyDescent="0.25">
      <c r="A3443">
        <f>Sheet2!A3442-Sheet2!G3442</f>
        <v>43.192400000000006</v>
      </c>
    </row>
    <row r="3444" spans="1:1" x14ac:dyDescent="0.25">
      <c r="A3444">
        <f>Sheet2!A3443-Sheet2!G3443</f>
        <v>43.192400000000006</v>
      </c>
    </row>
    <row r="3445" spans="1:1" x14ac:dyDescent="0.25">
      <c r="A3445">
        <f>Sheet2!A3444-Sheet2!G3444</f>
        <v>38.696400000000004</v>
      </c>
    </row>
    <row r="3446" spans="1:1" x14ac:dyDescent="0.25">
      <c r="A3446">
        <f>Sheet2!A3445-Sheet2!G3445</f>
        <v>31.952400000000004</v>
      </c>
    </row>
    <row r="3447" spans="1:1" x14ac:dyDescent="0.25">
      <c r="A3447">
        <f>Sheet2!A3446-Sheet2!G3446</f>
        <v>30.0884</v>
      </c>
    </row>
    <row r="3448" spans="1:1" x14ac:dyDescent="0.25">
      <c r="A3448">
        <f>Sheet2!A3447-Sheet2!G3447</f>
        <v>27.840400000000002</v>
      </c>
    </row>
    <row r="3449" spans="1:1" x14ac:dyDescent="0.25">
      <c r="A3449">
        <f>Sheet2!A3448-Sheet2!G3448</f>
        <v>18.276400000000002</v>
      </c>
    </row>
    <row r="3450" spans="1:1" x14ac:dyDescent="0.25">
      <c r="A3450">
        <f>Sheet2!A3449-Sheet2!G3449</f>
        <v>14.352400000000003</v>
      </c>
    </row>
    <row r="3451" spans="1:1" x14ac:dyDescent="0.25">
      <c r="A3451">
        <f>Sheet2!A3450-Sheet2!G3450</f>
        <v>10.596400000000003</v>
      </c>
    </row>
    <row r="3452" spans="1:1" x14ac:dyDescent="0.25">
      <c r="A3452">
        <f>Sheet2!A3451-Sheet2!G3451</f>
        <v>-6.2635999999999967</v>
      </c>
    </row>
    <row r="3453" spans="1:1" x14ac:dyDescent="0.25">
      <c r="A3453">
        <f>Sheet2!A3452-Sheet2!G3452</f>
        <v>-19.367599999999996</v>
      </c>
    </row>
    <row r="3454" spans="1:1" x14ac:dyDescent="0.25">
      <c r="A3454">
        <f>Sheet2!A3453-Sheet2!G3453</f>
        <v>-54.59559999999999</v>
      </c>
    </row>
    <row r="3455" spans="1:1" x14ac:dyDescent="0.25">
      <c r="A3455">
        <f>Sheet2!A3454-Sheet2!G3454</f>
        <v>-65.619600000000005</v>
      </c>
    </row>
    <row r="3456" spans="1:1" x14ac:dyDescent="0.25">
      <c r="A3456">
        <f>Sheet2!A3455-Sheet2!G3455</f>
        <v>-29.483599999999996</v>
      </c>
    </row>
    <row r="3457" spans="1:1" x14ac:dyDescent="0.25">
      <c r="A3457">
        <f>Sheet2!A3456-Sheet2!G3456</f>
        <v>-56.843599999999995</v>
      </c>
    </row>
    <row r="3458" spans="1:1" x14ac:dyDescent="0.25">
      <c r="A3458">
        <f>Sheet2!A3457-Sheet2!G3457</f>
        <v>-188.49200000000002</v>
      </c>
    </row>
    <row r="3459" spans="1:1" x14ac:dyDescent="0.25">
      <c r="A3459">
        <f>Sheet2!A3458-Sheet2!G3458</f>
        <v>72.708600000000004</v>
      </c>
    </row>
    <row r="3460" spans="1:1" x14ac:dyDescent="0.25">
      <c r="A3460">
        <f>Sheet2!A3459-Sheet2!G3459</f>
        <v>65.536600000000007</v>
      </c>
    </row>
    <row r="3461" spans="1:1" x14ac:dyDescent="0.25">
      <c r="A3461">
        <f>Sheet2!A3460-Sheet2!G3460</f>
        <v>48.488600000000005</v>
      </c>
    </row>
    <row r="3462" spans="1:1" x14ac:dyDescent="0.25">
      <c r="A3462">
        <f>Sheet2!A3461-Sheet2!G3461</f>
        <v>42.360600000000005</v>
      </c>
    </row>
    <row r="3463" spans="1:1" x14ac:dyDescent="0.25">
      <c r="A3463">
        <f>Sheet2!A3462-Sheet2!G3462</f>
        <v>30.104600000000005</v>
      </c>
    </row>
    <row r="3464" spans="1:1" x14ac:dyDescent="0.25">
      <c r="A3464">
        <f>Sheet2!A3463-Sheet2!G3463</f>
        <v>29.568600000000004</v>
      </c>
    </row>
    <row r="3465" spans="1:1" x14ac:dyDescent="0.25">
      <c r="A3465">
        <f>Sheet2!A3464-Sheet2!G3464</f>
        <v>23.948600000000006</v>
      </c>
    </row>
    <row r="3466" spans="1:1" x14ac:dyDescent="0.25">
      <c r="A3466">
        <f>Sheet2!A3465-Sheet2!G3465</f>
        <v>21.700600000000001</v>
      </c>
    </row>
    <row r="3467" spans="1:1" x14ac:dyDescent="0.25">
      <c r="A3467">
        <f>Sheet2!A3466-Sheet2!G3466</f>
        <v>10.772600000000004</v>
      </c>
    </row>
    <row r="3468" spans="1:1" x14ac:dyDescent="0.25">
      <c r="A3468">
        <f>Sheet2!A3467-Sheet2!G3467</f>
        <v>9.3366000000000042</v>
      </c>
    </row>
    <row r="3469" spans="1:1" x14ac:dyDescent="0.25">
      <c r="A3469">
        <f>Sheet2!A3468-Sheet2!G3468</f>
        <v>4.8406000000000091</v>
      </c>
    </row>
    <row r="3470" spans="1:1" x14ac:dyDescent="0.25">
      <c r="A3470">
        <f>Sheet2!A3469-Sheet2!G3469</f>
        <v>-0.27539999999999054</v>
      </c>
    </row>
    <row r="3471" spans="1:1" x14ac:dyDescent="0.25">
      <c r="A3471">
        <f>Sheet2!A3470-Sheet2!G3470</f>
        <v>-2.5994000000000028</v>
      </c>
    </row>
    <row r="3472" spans="1:1" x14ac:dyDescent="0.25">
      <c r="A3472">
        <f>Sheet2!A3471-Sheet2!G3471</f>
        <v>-10.895399999999995</v>
      </c>
    </row>
    <row r="3473" spans="1:1" x14ac:dyDescent="0.25">
      <c r="A3473">
        <f>Sheet2!A3472-Sheet2!G3472</f>
        <v>-16.219399999999993</v>
      </c>
    </row>
    <row r="3474" spans="1:1" x14ac:dyDescent="0.25">
      <c r="A3474">
        <f>Sheet2!A3473-Sheet2!G3473</f>
        <v>-25.079399999999993</v>
      </c>
    </row>
    <row r="3475" spans="1:1" x14ac:dyDescent="0.25">
      <c r="A3475">
        <f>Sheet2!A3474-Sheet2!G3474</f>
        <v>44.590240000000009</v>
      </c>
    </row>
    <row r="3476" spans="1:1" x14ac:dyDescent="0.25">
      <c r="A3476">
        <f>Sheet2!A3475-Sheet2!G3475</f>
        <v>-292.74400000000003</v>
      </c>
    </row>
    <row r="3477" spans="1:1" x14ac:dyDescent="0.25">
      <c r="A3477">
        <f>Sheet2!A3476-Sheet2!G3476</f>
        <v>-134.05080000000001</v>
      </c>
    </row>
    <row r="3478" spans="1:1" x14ac:dyDescent="0.25">
      <c r="A3478">
        <f>Sheet2!A3477-Sheet2!G3477</f>
        <v>62.500800000000005</v>
      </c>
    </row>
    <row r="3479" spans="1:1" x14ac:dyDescent="0.25">
      <c r="A3479">
        <f>Sheet2!A3478-Sheet2!G3478</f>
        <v>50.356800000000007</v>
      </c>
    </row>
    <row r="3480" spans="1:1" x14ac:dyDescent="0.25">
      <c r="A3480">
        <f>Sheet2!A3479-Sheet2!G3479</f>
        <v>42.268799999999999</v>
      </c>
    </row>
    <row r="3481" spans="1:1" x14ac:dyDescent="0.25">
      <c r="A3481">
        <f>Sheet2!A3480-Sheet2!G3480</f>
        <v>28.468800000000002</v>
      </c>
    </row>
    <row r="3482" spans="1:1" x14ac:dyDescent="0.25">
      <c r="A3482">
        <f>Sheet2!A3481-Sheet2!G3481</f>
        <v>23.160800000000002</v>
      </c>
    </row>
    <row r="3483" spans="1:1" x14ac:dyDescent="0.25">
      <c r="A3483">
        <f>Sheet2!A3482-Sheet2!G3482</f>
        <v>17.540800000000004</v>
      </c>
    </row>
    <row r="3484" spans="1:1" x14ac:dyDescent="0.25">
      <c r="A3484">
        <f>Sheet2!A3483-Sheet2!G3483</f>
        <v>9.6728000000000023</v>
      </c>
    </row>
    <row r="3485" spans="1:1" x14ac:dyDescent="0.25">
      <c r="A3485">
        <f>Sheet2!A3484-Sheet2!G3484</f>
        <v>-7.6591999999999985</v>
      </c>
    </row>
    <row r="3486" spans="1:1" x14ac:dyDescent="0.25">
      <c r="A3486">
        <f>Sheet2!A3485-Sheet2!G3485</f>
        <v>-9.4351999999999947</v>
      </c>
    </row>
    <row r="3487" spans="1:1" x14ac:dyDescent="0.25">
      <c r="A3487">
        <f>Sheet2!A3486-Sheet2!G3486</f>
        <v>-18.547200000000004</v>
      </c>
    </row>
    <row r="3488" spans="1:1" x14ac:dyDescent="0.25">
      <c r="A3488">
        <f>Sheet2!A3487-Sheet2!G3487</f>
        <v>-33.511200000000002</v>
      </c>
    </row>
    <row r="3489" spans="1:1" x14ac:dyDescent="0.25">
      <c r="A3489">
        <f>Sheet2!A3488-Sheet2!G3488</f>
        <v>-40.255200000000002</v>
      </c>
    </row>
    <row r="3490" spans="1:1" x14ac:dyDescent="0.25">
      <c r="A3490">
        <f>Sheet2!A3489-Sheet2!G3489</f>
        <v>-57.115200000000002</v>
      </c>
    </row>
    <row r="3491" spans="1:1" x14ac:dyDescent="0.25">
      <c r="A3491">
        <f>Sheet2!A3490-Sheet2!G3490</f>
        <v>-194.1764</v>
      </c>
    </row>
    <row r="3492" spans="1:1" x14ac:dyDescent="0.25">
      <c r="A3492">
        <f>Sheet2!A3491-Sheet2!G3491</f>
        <v>-43.636399999999995</v>
      </c>
    </row>
    <row r="3493" spans="1:1" x14ac:dyDescent="0.25">
      <c r="A3493">
        <f>Sheet2!A3492-Sheet2!G3492</f>
        <v>-47.5244</v>
      </c>
    </row>
    <row r="3494" spans="1:1" x14ac:dyDescent="0.25">
      <c r="A3494">
        <f>Sheet2!A3493-Sheet2!G3493</f>
        <v>-38.340639999999993</v>
      </c>
    </row>
    <row r="3495" spans="1:1" x14ac:dyDescent="0.25">
      <c r="A3495">
        <f>Sheet2!A3494-Sheet2!G3494</f>
        <v>72.525000000000006</v>
      </c>
    </row>
    <row r="3496" spans="1:1" x14ac:dyDescent="0.25">
      <c r="A3496">
        <f>Sheet2!A3495-Sheet2!G3495</f>
        <v>70.885000000000005</v>
      </c>
    </row>
    <row r="3497" spans="1:1" x14ac:dyDescent="0.25">
      <c r="A3497">
        <f>Sheet2!A3496-Sheet2!G3496</f>
        <v>50.749000000000002</v>
      </c>
    </row>
    <row r="3498" spans="1:1" x14ac:dyDescent="0.25">
      <c r="A3498">
        <f>Sheet2!A3497-Sheet2!G3497</f>
        <v>47.041000000000004</v>
      </c>
    </row>
    <row r="3499" spans="1:1" x14ac:dyDescent="0.25">
      <c r="A3499">
        <f>Sheet2!A3498-Sheet2!G3498</f>
        <v>42.377000000000002</v>
      </c>
    </row>
    <row r="3500" spans="1:1" x14ac:dyDescent="0.25">
      <c r="A3500">
        <f>Sheet2!A3499-Sheet2!G3499</f>
        <v>40.537000000000006</v>
      </c>
    </row>
    <row r="3501" spans="1:1" x14ac:dyDescent="0.25">
      <c r="A3501">
        <f>Sheet2!A3500-Sheet2!G3500</f>
        <v>23.069000000000003</v>
      </c>
    </row>
    <row r="3502" spans="1:1" x14ac:dyDescent="0.25">
      <c r="A3502">
        <f>Sheet2!A3501-Sheet2!G3501</f>
        <v>21.701000000000001</v>
      </c>
    </row>
    <row r="3503" spans="1:1" x14ac:dyDescent="0.25">
      <c r="A3503">
        <f>Sheet2!A3502-Sheet2!G3502</f>
        <v>15.809000000000005</v>
      </c>
    </row>
    <row r="3504" spans="1:1" x14ac:dyDescent="0.25">
      <c r="A3504">
        <f>Sheet2!A3503-Sheet2!G3503</f>
        <v>-16.786999999999992</v>
      </c>
    </row>
    <row r="3505" spans="1:1" x14ac:dyDescent="0.25">
      <c r="A3505">
        <f>Sheet2!A3504-Sheet2!G3504</f>
        <v>-20.766999999999996</v>
      </c>
    </row>
    <row r="3506" spans="1:1" x14ac:dyDescent="0.25">
      <c r="A3506">
        <f>Sheet2!A3505-Sheet2!G3505</f>
        <v>-34.254999999999995</v>
      </c>
    </row>
    <row r="3507" spans="1:1" x14ac:dyDescent="0.25">
      <c r="A3507">
        <f>Sheet2!A3506-Sheet2!G3506</f>
        <v>-38.203000000000003</v>
      </c>
    </row>
    <row r="3508" spans="1:1" x14ac:dyDescent="0.25">
      <c r="A3508">
        <f>Sheet2!A3507-Sheet2!G3507</f>
        <v>-44.887</v>
      </c>
    </row>
    <row r="3509" spans="1:1" x14ac:dyDescent="0.25">
      <c r="A3509">
        <f>Sheet2!A3508-Sheet2!G3508</f>
        <v>-66.806999999999988</v>
      </c>
    </row>
    <row r="3510" spans="1:1" x14ac:dyDescent="0.25">
      <c r="A3510">
        <f>Sheet2!A3509-Sheet2!G3509</f>
        <v>16.997199999999999</v>
      </c>
    </row>
    <row r="3511" spans="1:1" x14ac:dyDescent="0.25">
      <c r="A3511">
        <f>Sheet2!A3510-Sheet2!G3510</f>
        <v>-98.534800000000004</v>
      </c>
    </row>
    <row r="3512" spans="1:1" x14ac:dyDescent="0.25">
      <c r="A3512">
        <f>Sheet2!A3511-Sheet2!G3511</f>
        <v>64.565200000000004</v>
      </c>
    </row>
    <row r="3513" spans="1:1" x14ac:dyDescent="0.25">
      <c r="A3513">
        <f>Sheet2!A3512-Sheet2!G3512</f>
        <v>45.1892</v>
      </c>
    </row>
    <row r="3514" spans="1:1" x14ac:dyDescent="0.25">
      <c r="A3514">
        <f>Sheet2!A3513-Sheet2!G3513</f>
        <v>39.433199999999999</v>
      </c>
    </row>
    <row r="3515" spans="1:1" x14ac:dyDescent="0.25">
      <c r="A3515">
        <f>Sheet2!A3514-Sheet2!G3514</f>
        <v>38.153200000000005</v>
      </c>
    </row>
    <row r="3516" spans="1:1" x14ac:dyDescent="0.25">
      <c r="A3516">
        <f>Sheet2!A3515-Sheet2!G3515</f>
        <v>35.905200000000001</v>
      </c>
    </row>
    <row r="3517" spans="1:1" x14ac:dyDescent="0.25">
      <c r="A3517">
        <f>Sheet2!A3516-Sheet2!G3516</f>
        <v>35.230000000000004</v>
      </c>
    </row>
    <row r="3518" spans="1:1" x14ac:dyDescent="0.25">
      <c r="A3518">
        <f>Sheet2!A3517-Sheet2!G3517</f>
        <v>22.977200000000003</v>
      </c>
    </row>
    <row r="3519" spans="1:1" x14ac:dyDescent="0.25">
      <c r="A3519">
        <f>Sheet2!A3518-Sheet2!G3518</f>
        <v>18.973200000000006</v>
      </c>
    </row>
    <row r="3520" spans="1:1" x14ac:dyDescent="0.25">
      <c r="A3520">
        <f>Sheet2!A3519-Sheet2!G3519</f>
        <v>9.4891999999999967</v>
      </c>
    </row>
    <row r="3521" spans="1:1" x14ac:dyDescent="0.25">
      <c r="A3521">
        <f>Sheet2!A3520-Sheet2!G3520</f>
        <v>3.8292000000000002</v>
      </c>
    </row>
    <row r="3522" spans="1:1" x14ac:dyDescent="0.25">
      <c r="A3522">
        <f>Sheet2!A3521-Sheet2!G3521</f>
        <v>-3.4347999999999956</v>
      </c>
    </row>
    <row r="3523" spans="1:1" x14ac:dyDescent="0.25">
      <c r="A3523">
        <f>Sheet2!A3522-Sheet2!G3522</f>
        <v>-36.030799999999999</v>
      </c>
    </row>
    <row r="3524" spans="1:1" x14ac:dyDescent="0.25">
      <c r="A3524">
        <f>Sheet2!A3523-Sheet2!G3523</f>
        <v>-38.278800000000004</v>
      </c>
    </row>
    <row r="3525" spans="1:1" x14ac:dyDescent="0.25">
      <c r="A3525">
        <f>Sheet2!A3524-Sheet2!G3524</f>
        <v>-108.24679999999999</v>
      </c>
    </row>
    <row r="3526" spans="1:1" x14ac:dyDescent="0.25">
      <c r="A3526">
        <f>Sheet2!A3525-Sheet2!G3525</f>
        <v>-123.7908</v>
      </c>
    </row>
    <row r="3527" spans="1:1" x14ac:dyDescent="0.25">
      <c r="A3527">
        <f>Sheet2!A3526-Sheet2!G3526</f>
        <v>-17.245999999999995</v>
      </c>
    </row>
    <row r="3528" spans="1:1" x14ac:dyDescent="0.25">
      <c r="A3528">
        <f>Sheet2!A3527-Sheet2!G3527</f>
        <v>-32.26352</v>
      </c>
    </row>
    <row r="3529" spans="1:1" x14ac:dyDescent="0.25">
      <c r="A3529">
        <f>Sheet2!A3528-Sheet2!G3528</f>
        <v>-39.799520000000001</v>
      </c>
    </row>
    <row r="3530" spans="1:1" x14ac:dyDescent="0.25">
      <c r="A3530">
        <f>Sheet2!A3529-Sheet2!G3529</f>
        <v>3.1999999999925421E-3</v>
      </c>
    </row>
    <row r="3531" spans="1:1" x14ac:dyDescent="0.25">
      <c r="A3531">
        <f>Sheet2!A3530-Sheet2!G3530</f>
        <v>72.645400000000009</v>
      </c>
    </row>
    <row r="3532" spans="1:1" x14ac:dyDescent="0.25">
      <c r="A3532">
        <f>Sheet2!A3531-Sheet2!G3531</f>
        <v>68.249400000000009</v>
      </c>
    </row>
    <row r="3533" spans="1:1" x14ac:dyDescent="0.25">
      <c r="A3533">
        <f>Sheet2!A3532-Sheet2!G3532</f>
        <v>62.2254</v>
      </c>
    </row>
    <row r="3534" spans="1:1" x14ac:dyDescent="0.25">
      <c r="A3534">
        <f>Sheet2!A3533-Sheet2!G3533</f>
        <v>54.877400000000002</v>
      </c>
    </row>
    <row r="3535" spans="1:1" x14ac:dyDescent="0.25">
      <c r="A3535">
        <f>Sheet2!A3534-Sheet2!G3534</f>
        <v>52.109400000000008</v>
      </c>
    </row>
    <row r="3536" spans="1:1" x14ac:dyDescent="0.25">
      <c r="A3536">
        <f>Sheet2!A3535-Sheet2!G3535</f>
        <v>50.985399999999998</v>
      </c>
    </row>
    <row r="3537" spans="1:1" x14ac:dyDescent="0.25">
      <c r="A3537">
        <f>Sheet2!A3536-Sheet2!G3536</f>
        <v>49.917400000000001</v>
      </c>
    </row>
    <row r="3538" spans="1:1" x14ac:dyDescent="0.25">
      <c r="A3538">
        <f>Sheet2!A3537-Sheet2!G3537</f>
        <v>45.813400000000001</v>
      </c>
    </row>
    <row r="3539" spans="1:1" x14ac:dyDescent="0.25">
      <c r="A3539">
        <f>Sheet2!A3538-Sheet2!G3538</f>
        <v>40.2654</v>
      </c>
    </row>
    <row r="3540" spans="1:1" x14ac:dyDescent="0.25">
      <c r="A3540">
        <f>Sheet2!A3539-Sheet2!G3539</f>
        <v>34.425400000000003</v>
      </c>
    </row>
    <row r="3541" spans="1:1" x14ac:dyDescent="0.25">
      <c r="A3541">
        <f>Sheet2!A3540-Sheet2!G3540</f>
        <v>33.133400000000002</v>
      </c>
    </row>
    <row r="3542" spans="1:1" x14ac:dyDescent="0.25">
      <c r="A3542">
        <f>Sheet2!A3541-Sheet2!G3541</f>
        <v>13.8934</v>
      </c>
    </row>
    <row r="3543" spans="1:1" x14ac:dyDescent="0.25">
      <c r="A3543">
        <f>Sheet2!A3542-Sheet2!G3542</f>
        <v>11.645400000000002</v>
      </c>
    </row>
    <row r="3544" spans="1:1" x14ac:dyDescent="0.25">
      <c r="A3544">
        <f>Sheet2!A3543-Sheet2!G3543</f>
        <v>2.8573999999999984</v>
      </c>
    </row>
    <row r="3545" spans="1:1" x14ac:dyDescent="0.25">
      <c r="A3545">
        <f>Sheet2!A3544-Sheet2!G3544</f>
        <v>-3.5705999999999989</v>
      </c>
    </row>
    <row r="3546" spans="1:1" x14ac:dyDescent="0.25">
      <c r="A3546">
        <f>Sheet2!A3545-Sheet2!G3545</f>
        <v>-11.958600000000004</v>
      </c>
    </row>
    <row r="3547" spans="1:1" x14ac:dyDescent="0.25">
      <c r="A3547">
        <f>Sheet2!A3546-Sheet2!G3546</f>
        <v>-15.330600000000004</v>
      </c>
    </row>
    <row r="3548" spans="1:1" x14ac:dyDescent="0.25">
      <c r="A3548">
        <f>Sheet2!A3547-Sheet2!G3547</f>
        <v>-16.802599999999998</v>
      </c>
    </row>
    <row r="3549" spans="1:1" x14ac:dyDescent="0.25">
      <c r="A3549">
        <f>Sheet2!A3548-Sheet2!G3548</f>
        <v>-26.050600000000003</v>
      </c>
    </row>
    <row r="3550" spans="1:1" x14ac:dyDescent="0.25">
      <c r="A3550">
        <f>Sheet2!A3549-Sheet2!G3549</f>
        <v>-38.758600000000001</v>
      </c>
    </row>
    <row r="3551" spans="1:1" x14ac:dyDescent="0.25">
      <c r="A3551">
        <f>Sheet2!A3550-Sheet2!G3550</f>
        <v>-51.902599999999993</v>
      </c>
    </row>
    <row r="3552" spans="1:1" x14ac:dyDescent="0.25">
      <c r="A3552">
        <f>Sheet2!A3551-Sheet2!G3551</f>
        <v>-51.902599999999993</v>
      </c>
    </row>
    <row r="3553" spans="1:1" x14ac:dyDescent="0.25">
      <c r="A3553">
        <f>Sheet2!A3552-Sheet2!G3552</f>
        <v>-65.078599999999994</v>
      </c>
    </row>
    <row r="3554" spans="1:1" x14ac:dyDescent="0.25">
      <c r="A3554">
        <f>Sheet2!A3553-Sheet2!G3553</f>
        <v>-92.898599999999988</v>
      </c>
    </row>
    <row r="3555" spans="1:1" x14ac:dyDescent="0.25">
      <c r="A3555">
        <f>Sheet2!A3554-Sheet2!G3554</f>
        <v>70.825023999999999</v>
      </c>
    </row>
    <row r="3556" spans="1:1" x14ac:dyDescent="0.25">
      <c r="A3556">
        <f>Sheet2!A3555-Sheet2!G3555</f>
        <v>-11.666799999999995</v>
      </c>
    </row>
    <row r="3557" spans="1:1" x14ac:dyDescent="0.25">
      <c r="A3557">
        <f>Sheet2!A3556-Sheet2!G3556</f>
        <v>68.877600000000001</v>
      </c>
    </row>
    <row r="3558" spans="1:1" x14ac:dyDescent="0.25">
      <c r="A3558">
        <f>Sheet2!A3557-Sheet2!G3557</f>
        <v>64.857600000000005</v>
      </c>
    </row>
    <row r="3559" spans="1:1" x14ac:dyDescent="0.25">
      <c r="A3559">
        <f>Sheet2!A3558-Sheet2!G3558</f>
        <v>61.485600000000005</v>
      </c>
    </row>
    <row r="3560" spans="1:1" x14ac:dyDescent="0.25">
      <c r="A3560">
        <f>Sheet2!A3559-Sheet2!G3559</f>
        <v>48.645600000000002</v>
      </c>
    </row>
    <row r="3561" spans="1:1" x14ac:dyDescent="0.25">
      <c r="A3561">
        <f>Sheet2!A3560-Sheet2!G3560</f>
        <v>48.197600000000001</v>
      </c>
    </row>
    <row r="3562" spans="1:1" x14ac:dyDescent="0.25">
      <c r="A3562">
        <f>Sheet2!A3561-Sheet2!G3561</f>
        <v>44.621600000000001</v>
      </c>
    </row>
    <row r="3563" spans="1:1" x14ac:dyDescent="0.25">
      <c r="A3563">
        <f>Sheet2!A3562-Sheet2!G3562</f>
        <v>40.7776</v>
      </c>
    </row>
    <row r="3564" spans="1:1" x14ac:dyDescent="0.25">
      <c r="A3564">
        <f>Sheet2!A3563-Sheet2!G3563</f>
        <v>38.529600000000002</v>
      </c>
    </row>
    <row r="3565" spans="1:1" x14ac:dyDescent="0.25">
      <c r="A3565">
        <f>Sheet2!A3564-Sheet2!G3564</f>
        <v>37.4056</v>
      </c>
    </row>
    <row r="3566" spans="1:1" x14ac:dyDescent="0.25">
      <c r="A3566">
        <f>Sheet2!A3565-Sheet2!G3565</f>
        <v>34.0336</v>
      </c>
    </row>
    <row r="3567" spans="1:1" x14ac:dyDescent="0.25">
      <c r="A3567">
        <f>Sheet2!A3566-Sheet2!G3566</f>
        <v>34.0336</v>
      </c>
    </row>
    <row r="3568" spans="1:1" x14ac:dyDescent="0.25">
      <c r="A3568">
        <f>Sheet2!A3567-Sheet2!G3567</f>
        <v>28.413600000000002</v>
      </c>
    </row>
    <row r="3569" spans="1:1" x14ac:dyDescent="0.25">
      <c r="A3569">
        <f>Sheet2!A3568-Sheet2!G3568</f>
        <v>23.269600000000004</v>
      </c>
    </row>
    <row r="3570" spans="1:1" x14ac:dyDescent="0.25">
      <c r="A3570">
        <f>Sheet2!A3569-Sheet2!G3569</f>
        <v>14.925600000000003</v>
      </c>
    </row>
    <row r="3571" spans="1:1" x14ac:dyDescent="0.25">
      <c r="A3571">
        <f>Sheet2!A3570-Sheet2!G3570</f>
        <v>0.78960000000000719</v>
      </c>
    </row>
    <row r="3572" spans="1:1" x14ac:dyDescent="0.25">
      <c r="A3572">
        <f>Sheet2!A3571-Sheet2!G3571</f>
        <v>-13.822400000000002</v>
      </c>
    </row>
    <row r="3573" spans="1:1" x14ac:dyDescent="0.25">
      <c r="A3573">
        <f>Sheet2!A3572-Sheet2!G3572</f>
        <v>-14.298400000000001</v>
      </c>
    </row>
    <row r="3574" spans="1:1" x14ac:dyDescent="0.25">
      <c r="A3574">
        <f>Sheet2!A3573-Sheet2!G3573</f>
        <v>-21.690399999999997</v>
      </c>
    </row>
    <row r="3575" spans="1:1" x14ac:dyDescent="0.25">
      <c r="A3575">
        <f>Sheet2!A3574-Sheet2!G3574</f>
        <v>-31.1584</v>
      </c>
    </row>
    <row r="3576" spans="1:1" x14ac:dyDescent="0.25">
      <c r="A3576">
        <f>Sheet2!A3575-Sheet2!G3575</f>
        <v>-32.930399999999992</v>
      </c>
    </row>
    <row r="3577" spans="1:1" x14ac:dyDescent="0.25">
      <c r="A3577">
        <f>Sheet2!A3576-Sheet2!G3576</f>
        <v>-33.406399999999991</v>
      </c>
    </row>
    <row r="3578" spans="1:1" x14ac:dyDescent="0.25">
      <c r="A3578">
        <f>Sheet2!A3577-Sheet2!G3577</f>
        <v>-41.430399999999992</v>
      </c>
    </row>
    <row r="3579" spans="1:1" x14ac:dyDescent="0.25">
      <c r="A3579">
        <f>Sheet2!A3578-Sheet2!G3578</f>
        <v>-41.954399999999993</v>
      </c>
    </row>
    <row r="3580" spans="1:1" x14ac:dyDescent="0.25">
      <c r="A3580">
        <f>Sheet2!A3579-Sheet2!G3579</f>
        <v>-68.826399999999992</v>
      </c>
    </row>
    <row r="3581" spans="1:1" x14ac:dyDescent="0.25">
      <c r="A3581">
        <f>Sheet2!A3580-Sheet2!G3580</f>
        <v>-83.866399999999985</v>
      </c>
    </row>
    <row r="3582" spans="1:1" x14ac:dyDescent="0.25">
      <c r="A3582">
        <f>Sheet2!A3581-Sheet2!G3581</f>
        <v>-123.90239999999999</v>
      </c>
    </row>
    <row r="3583" spans="1:1" x14ac:dyDescent="0.25">
      <c r="A3583">
        <f>Sheet2!A3582-Sheet2!G3582</f>
        <v>-124.35759999999999</v>
      </c>
    </row>
    <row r="3584" spans="1:1" x14ac:dyDescent="0.25">
      <c r="A3584">
        <f>Sheet2!A3583-Sheet2!G3583</f>
        <v>-168.816</v>
      </c>
    </row>
    <row r="3585" spans="1:1" x14ac:dyDescent="0.25">
      <c r="A3585">
        <f>Sheet2!A3584-Sheet2!G3584</f>
        <v>-163.4812</v>
      </c>
    </row>
    <row r="3586" spans="1:1" x14ac:dyDescent="0.25">
      <c r="A3586">
        <f>Sheet2!A3585-Sheet2!G3585</f>
        <v>-26.754199999999997</v>
      </c>
    </row>
    <row r="3587" spans="1:1" x14ac:dyDescent="0.25">
      <c r="A3587">
        <f>Sheet2!A3586-Sheet2!G3586</f>
        <v>74.405799999999999</v>
      </c>
    </row>
    <row r="3588" spans="1:1" x14ac:dyDescent="0.25">
      <c r="A3588">
        <f>Sheet2!A3587-Sheet2!G3587</f>
        <v>72.157800000000009</v>
      </c>
    </row>
    <row r="3589" spans="1:1" x14ac:dyDescent="0.25">
      <c r="A3589">
        <f>Sheet2!A3588-Sheet2!G3588</f>
        <v>61.349800000000002</v>
      </c>
    </row>
    <row r="3590" spans="1:1" x14ac:dyDescent="0.25">
      <c r="A3590">
        <f>Sheet2!A3589-Sheet2!G3589</f>
        <v>48.737800000000007</v>
      </c>
    </row>
    <row r="3591" spans="1:1" x14ac:dyDescent="0.25">
      <c r="A3591">
        <f>Sheet2!A3590-Sheet2!G3590</f>
        <v>45.345800000000004</v>
      </c>
    </row>
    <row r="3592" spans="1:1" x14ac:dyDescent="0.25">
      <c r="A3592">
        <f>Sheet2!A3591-Sheet2!G3591</f>
        <v>44.857799999999997</v>
      </c>
    </row>
    <row r="3593" spans="1:1" x14ac:dyDescent="0.25">
      <c r="A3593">
        <f>Sheet2!A3592-Sheet2!G3592</f>
        <v>16.389800000000001</v>
      </c>
    </row>
    <row r="3594" spans="1:1" x14ac:dyDescent="0.25">
      <c r="A3594">
        <f>Sheet2!A3593-Sheet2!G3593</f>
        <v>6.2738000000000085</v>
      </c>
    </row>
    <row r="3595" spans="1:1" x14ac:dyDescent="0.25">
      <c r="A3595">
        <f>Sheet2!A3594-Sheet2!G3594</f>
        <v>-0.47019999999999129</v>
      </c>
    </row>
    <row r="3596" spans="1:1" x14ac:dyDescent="0.25">
      <c r="A3596">
        <f>Sheet2!A3595-Sheet2!G3595</f>
        <v>-8.3382000000000005</v>
      </c>
    </row>
    <row r="3597" spans="1:1" x14ac:dyDescent="0.25">
      <c r="A3597">
        <f>Sheet2!A3596-Sheet2!G3596</f>
        <v>-20.010199999999998</v>
      </c>
    </row>
    <row r="3598" spans="1:1" x14ac:dyDescent="0.25">
      <c r="A3598">
        <f>Sheet2!A3597-Sheet2!G3597</f>
        <v>-4.2741999999999933</v>
      </c>
    </row>
    <row r="3599" spans="1:1" x14ac:dyDescent="0.25">
      <c r="A3599">
        <f>Sheet2!A3598-Sheet2!G3598</f>
        <v>-54.422200000000004</v>
      </c>
    </row>
    <row r="3600" spans="1:1" x14ac:dyDescent="0.25">
      <c r="A3600">
        <f>Sheet2!A3599-Sheet2!G3599</f>
        <v>-91.122800000000012</v>
      </c>
    </row>
    <row r="3601" spans="1:1" x14ac:dyDescent="0.25">
      <c r="A3601">
        <f>Sheet2!A3600-Sheet2!G3600</f>
        <v>14.234719999999996</v>
      </c>
    </row>
    <row r="3602" spans="1:1" x14ac:dyDescent="0.25">
      <c r="A3602">
        <f>Sheet2!A3601-Sheet2!G3601</f>
        <v>74.314000000000007</v>
      </c>
    </row>
    <row r="3603" spans="1:1" x14ac:dyDescent="0.25">
      <c r="A3603">
        <f>Sheet2!A3602-Sheet2!G3602</f>
        <v>67.585999999999999</v>
      </c>
    </row>
    <row r="3604" spans="1:1" x14ac:dyDescent="0.25">
      <c r="A3604">
        <f>Sheet2!A3603-Sheet2!G3603</f>
        <v>66.641999999999996</v>
      </c>
    </row>
    <row r="3605" spans="1:1" x14ac:dyDescent="0.25">
      <c r="A3605">
        <f>Sheet2!A3604-Sheet2!G3604</f>
        <v>58.966000000000001</v>
      </c>
    </row>
    <row r="3606" spans="1:1" x14ac:dyDescent="0.25">
      <c r="A3606">
        <f>Sheet2!A3605-Sheet2!G3605</f>
        <v>49.974000000000004</v>
      </c>
    </row>
    <row r="3607" spans="1:1" x14ac:dyDescent="0.25">
      <c r="A3607">
        <f>Sheet2!A3606-Sheet2!G3606</f>
        <v>47.326000000000008</v>
      </c>
    </row>
    <row r="3608" spans="1:1" x14ac:dyDescent="0.25">
      <c r="A3608">
        <f>Sheet2!A3607-Sheet2!G3607</f>
        <v>45.09</v>
      </c>
    </row>
    <row r="3609" spans="1:1" x14ac:dyDescent="0.25">
      <c r="A3609">
        <f>Sheet2!A3608-Sheet2!G3608</f>
        <v>39.858000000000004</v>
      </c>
    </row>
    <row r="3610" spans="1:1" x14ac:dyDescent="0.25">
      <c r="A3610">
        <f>Sheet2!A3609-Sheet2!G3609</f>
        <v>14.742000000000004</v>
      </c>
    </row>
    <row r="3611" spans="1:1" x14ac:dyDescent="0.25">
      <c r="A3611">
        <f>Sheet2!A3610-Sheet2!G3610</f>
        <v>11.370000000000005</v>
      </c>
    </row>
    <row r="3612" spans="1:1" x14ac:dyDescent="0.25">
      <c r="A3612">
        <f>Sheet2!A3611-Sheet2!G3611</f>
        <v>-1.578000000000003</v>
      </c>
    </row>
    <row r="3613" spans="1:1" x14ac:dyDescent="0.25">
      <c r="A3613">
        <f>Sheet2!A3612-Sheet2!G3612</f>
        <v>-2.8539999999999992</v>
      </c>
    </row>
    <row r="3614" spans="1:1" x14ac:dyDescent="0.25">
      <c r="A3614">
        <f>Sheet2!A3613-Sheet2!G3613</f>
        <v>-8.4740000000000038</v>
      </c>
    </row>
    <row r="3615" spans="1:1" x14ac:dyDescent="0.25">
      <c r="A3615">
        <f>Sheet2!A3614-Sheet2!G3614</f>
        <v>-20.102000000000004</v>
      </c>
    </row>
    <row r="3616" spans="1:1" x14ac:dyDescent="0.25">
      <c r="A3616">
        <f>Sheet2!A3615-Sheet2!G3615</f>
        <v>-21.962000000000003</v>
      </c>
    </row>
    <row r="3617" spans="1:1" x14ac:dyDescent="0.25">
      <c r="A3617">
        <f>Sheet2!A3616-Sheet2!G3616</f>
        <v>-25.721999999999994</v>
      </c>
    </row>
    <row r="3618" spans="1:1" x14ac:dyDescent="0.25">
      <c r="A3618">
        <f>Sheet2!A3617-Sheet2!G3617</f>
        <v>-63.661999999999992</v>
      </c>
    </row>
    <row r="3619" spans="1:1" x14ac:dyDescent="0.25">
      <c r="A3619">
        <f>Sheet2!A3618-Sheet2!G3618</f>
        <v>74.222200000000001</v>
      </c>
    </row>
    <row r="3620" spans="1:1" x14ac:dyDescent="0.25">
      <c r="A3620">
        <f>Sheet2!A3619-Sheet2!G3619</f>
        <v>73.4422</v>
      </c>
    </row>
    <row r="3621" spans="1:1" x14ac:dyDescent="0.25">
      <c r="A3621">
        <f>Sheet2!A3620-Sheet2!G3620</f>
        <v>71.974199999999996</v>
      </c>
    </row>
    <row r="3622" spans="1:1" x14ac:dyDescent="0.25">
      <c r="A3622">
        <f>Sheet2!A3621-Sheet2!G3621</f>
        <v>67.822200000000009</v>
      </c>
    </row>
    <row r="3623" spans="1:1" x14ac:dyDescent="0.25">
      <c r="A3623">
        <f>Sheet2!A3622-Sheet2!G3622</f>
        <v>64.146200000000007</v>
      </c>
    </row>
    <row r="3624" spans="1:1" x14ac:dyDescent="0.25">
      <c r="A3624">
        <f>Sheet2!A3623-Sheet2!G3623</f>
        <v>56.238200000000006</v>
      </c>
    </row>
    <row r="3625" spans="1:1" x14ac:dyDescent="0.25">
      <c r="A3625">
        <f>Sheet2!A3624-Sheet2!G3624</f>
        <v>16.898200000000003</v>
      </c>
    </row>
    <row r="3626" spans="1:1" x14ac:dyDescent="0.25">
      <c r="A3626">
        <f>Sheet2!A3625-Sheet2!G3625</f>
        <v>11.278199999999998</v>
      </c>
    </row>
    <row r="3627" spans="1:1" x14ac:dyDescent="0.25">
      <c r="A3627">
        <f>Sheet2!A3626-Sheet2!G3626</f>
        <v>-0.74179999999999779</v>
      </c>
    </row>
    <row r="3628" spans="1:1" x14ac:dyDescent="0.25">
      <c r="A3628">
        <f>Sheet2!A3627-Sheet2!G3627</f>
        <v>-14.229799999999997</v>
      </c>
    </row>
    <row r="3629" spans="1:1" x14ac:dyDescent="0.25">
      <c r="A3629">
        <f>Sheet2!A3628-Sheet2!G3628</f>
        <v>-14.317799999999991</v>
      </c>
    </row>
    <row r="3630" spans="1:1" x14ac:dyDescent="0.25">
      <c r="A3630">
        <f>Sheet2!A3629-Sheet2!G3629</f>
        <v>-35.117800000000003</v>
      </c>
    </row>
    <row r="3631" spans="1:1" x14ac:dyDescent="0.25">
      <c r="A3631">
        <f>Sheet2!A3630-Sheet2!G3630</f>
        <v>-42.401799999999994</v>
      </c>
    </row>
    <row r="3632" spans="1:1" x14ac:dyDescent="0.25">
      <c r="A3632">
        <f>Sheet2!A3631-Sheet2!G3631</f>
        <v>-51.321799999999996</v>
      </c>
    </row>
    <row r="3633" spans="1:1" x14ac:dyDescent="0.25">
      <c r="A3633">
        <f>Sheet2!A3632-Sheet2!G3632</f>
        <v>-76.569799999999987</v>
      </c>
    </row>
    <row r="3634" spans="1:1" x14ac:dyDescent="0.25">
      <c r="A3634">
        <f>Sheet2!A3633-Sheet2!G3633</f>
        <v>45.539840000000005</v>
      </c>
    </row>
    <row r="3635" spans="1:1" x14ac:dyDescent="0.25">
      <c r="A3635">
        <f>Sheet2!A3634-Sheet2!G3634</f>
        <v>-4.476159999999993</v>
      </c>
    </row>
    <row r="3636" spans="1:1" x14ac:dyDescent="0.25">
      <c r="A3636">
        <f>Sheet2!A3635-Sheet2!G3635</f>
        <v>-197.61040000000003</v>
      </c>
    </row>
    <row r="3637" spans="1:1" x14ac:dyDescent="0.25">
      <c r="A3637">
        <f>Sheet2!A3636-Sheet2!G3636</f>
        <v>-33.773600000000002</v>
      </c>
    </row>
    <row r="3638" spans="1:1" x14ac:dyDescent="0.25">
      <c r="A3638">
        <f>Sheet2!A3637-Sheet2!G3637</f>
        <v>75.554400000000001</v>
      </c>
    </row>
    <row r="3639" spans="1:1" x14ac:dyDescent="0.25">
      <c r="A3639">
        <f>Sheet2!A3638-Sheet2!G3638</f>
        <v>74.430400000000006</v>
      </c>
    </row>
    <row r="3640" spans="1:1" x14ac:dyDescent="0.25">
      <c r="A3640">
        <f>Sheet2!A3639-Sheet2!G3639</f>
        <v>68.926400000000001</v>
      </c>
    </row>
    <row r="3641" spans="1:1" x14ac:dyDescent="0.25">
      <c r="A3641">
        <f>Sheet2!A3640-Sheet2!G3640</f>
        <v>63.242400000000004</v>
      </c>
    </row>
    <row r="3642" spans="1:1" x14ac:dyDescent="0.25">
      <c r="A3642">
        <f>Sheet2!A3641-Sheet2!G3641</f>
        <v>63.190400000000004</v>
      </c>
    </row>
    <row r="3643" spans="1:1" x14ac:dyDescent="0.25">
      <c r="A3643">
        <f>Sheet2!A3642-Sheet2!G3642</f>
        <v>58.114400000000003</v>
      </c>
    </row>
    <row r="3644" spans="1:1" x14ac:dyDescent="0.25">
      <c r="A3644">
        <f>Sheet2!A3643-Sheet2!G3643</f>
        <v>55.878399999999999</v>
      </c>
    </row>
    <row r="3645" spans="1:1" x14ac:dyDescent="0.25">
      <c r="A3645">
        <f>Sheet2!A3644-Sheet2!G3644</f>
        <v>52.7744</v>
      </c>
    </row>
    <row r="3646" spans="1:1" x14ac:dyDescent="0.25">
      <c r="A3646">
        <f>Sheet2!A3645-Sheet2!G3645</f>
        <v>49.974400000000003</v>
      </c>
    </row>
    <row r="3647" spans="1:1" x14ac:dyDescent="0.25">
      <c r="A3647">
        <f>Sheet2!A3646-Sheet2!G3646</f>
        <v>49.702399999999997</v>
      </c>
    </row>
    <row r="3648" spans="1:1" x14ac:dyDescent="0.25">
      <c r="A3648">
        <f>Sheet2!A3647-Sheet2!G3647</f>
        <v>40.914400000000001</v>
      </c>
    </row>
    <row r="3649" spans="1:1" x14ac:dyDescent="0.25">
      <c r="A3649">
        <f>Sheet2!A3648-Sheet2!G3648</f>
        <v>37.0304</v>
      </c>
    </row>
    <row r="3650" spans="1:1" x14ac:dyDescent="0.25">
      <c r="A3650">
        <f>Sheet2!A3649-Sheet2!G3649</f>
        <v>34.7624</v>
      </c>
    </row>
    <row r="3651" spans="1:1" x14ac:dyDescent="0.25">
      <c r="A3651">
        <f>Sheet2!A3650-Sheet2!G3650</f>
        <v>24.974400000000003</v>
      </c>
    </row>
    <row r="3652" spans="1:1" x14ac:dyDescent="0.25">
      <c r="A3652">
        <f>Sheet2!A3651-Sheet2!G3651</f>
        <v>23.8504</v>
      </c>
    </row>
    <row r="3653" spans="1:1" x14ac:dyDescent="0.25">
      <c r="A3653">
        <f>Sheet2!A3652-Sheet2!G3652</f>
        <v>22.398400000000002</v>
      </c>
    </row>
    <row r="3654" spans="1:1" x14ac:dyDescent="0.25">
      <c r="A3654">
        <f>Sheet2!A3653-Sheet2!G3653</f>
        <v>21.302400000000006</v>
      </c>
    </row>
    <row r="3655" spans="1:1" x14ac:dyDescent="0.25">
      <c r="A3655">
        <f>Sheet2!A3654-Sheet2!G3654</f>
        <v>16.806400000000004</v>
      </c>
    </row>
    <row r="3656" spans="1:1" x14ac:dyDescent="0.25">
      <c r="A3656">
        <f>Sheet2!A3655-Sheet2!G3655</f>
        <v>11.186400000000006</v>
      </c>
    </row>
    <row r="3657" spans="1:1" x14ac:dyDescent="0.25">
      <c r="A3657">
        <f>Sheet2!A3656-Sheet2!G3656</f>
        <v>7.8144000000000062</v>
      </c>
    </row>
    <row r="3658" spans="1:1" x14ac:dyDescent="0.25">
      <c r="A3658">
        <f>Sheet2!A3657-Sheet2!G3657</f>
        <v>-3.4256000000000029</v>
      </c>
    </row>
    <row r="3659" spans="1:1" x14ac:dyDescent="0.25">
      <c r="A3659">
        <f>Sheet2!A3658-Sheet2!G3658</f>
        <v>-7.6216000000000008</v>
      </c>
    </row>
    <row r="3660" spans="1:1" x14ac:dyDescent="0.25">
      <c r="A3660">
        <f>Sheet2!A3659-Sheet2!G3659</f>
        <v>-11.293599999999998</v>
      </c>
    </row>
    <row r="3661" spans="1:1" x14ac:dyDescent="0.25">
      <c r="A3661">
        <f>Sheet2!A3660-Sheet2!G3660</f>
        <v>-12.417599999999993</v>
      </c>
    </row>
    <row r="3662" spans="1:1" x14ac:dyDescent="0.25">
      <c r="A3662">
        <f>Sheet2!A3661-Sheet2!G3661</f>
        <v>-14.665599999999998</v>
      </c>
    </row>
    <row r="3663" spans="1:1" x14ac:dyDescent="0.25">
      <c r="A3663">
        <f>Sheet2!A3662-Sheet2!G3662</f>
        <v>-15.489599999999996</v>
      </c>
    </row>
    <row r="3664" spans="1:1" x14ac:dyDescent="0.25">
      <c r="A3664">
        <f>Sheet2!A3663-Sheet2!G3663</f>
        <v>-19.985599999999991</v>
      </c>
    </row>
    <row r="3665" spans="1:1" x14ac:dyDescent="0.25">
      <c r="A3665">
        <f>Sheet2!A3664-Sheet2!G3664</f>
        <v>-21.409599999999998</v>
      </c>
    </row>
    <row r="3666" spans="1:1" x14ac:dyDescent="0.25">
      <c r="A3666">
        <f>Sheet2!A3665-Sheet2!G3665</f>
        <v>-24.781599999999997</v>
      </c>
    </row>
    <row r="3667" spans="1:1" x14ac:dyDescent="0.25">
      <c r="A3667">
        <f>Sheet2!A3666-Sheet2!G3666</f>
        <v>-25.905599999999993</v>
      </c>
    </row>
    <row r="3668" spans="1:1" x14ac:dyDescent="0.25">
      <c r="A3668">
        <f>Sheet2!A3667-Sheet2!G3667</f>
        <v>-34.897599999999997</v>
      </c>
    </row>
    <row r="3669" spans="1:1" x14ac:dyDescent="0.25">
      <c r="A3669">
        <f>Sheet2!A3668-Sheet2!G3668</f>
        <v>-44.7136</v>
      </c>
    </row>
    <row r="3670" spans="1:1" x14ac:dyDescent="0.25">
      <c r="A3670">
        <f>Sheet2!A3669-Sheet2!G3669</f>
        <v>53.864959999999996</v>
      </c>
    </row>
    <row r="3671" spans="1:1" x14ac:dyDescent="0.25">
      <c r="A3671">
        <f>Sheet2!A3670-Sheet2!G3670</f>
        <v>46.808959999999999</v>
      </c>
    </row>
    <row r="3672" spans="1:1" x14ac:dyDescent="0.25">
      <c r="A3672">
        <f>Sheet2!A3671-Sheet2!G3671</f>
        <v>-51.79104000000001</v>
      </c>
    </row>
    <row r="3673" spans="1:1" x14ac:dyDescent="0.25">
      <c r="A3673">
        <f>Sheet2!A3672-Sheet2!G3672</f>
        <v>9.0989183999999881</v>
      </c>
    </row>
    <row r="3674" spans="1:1" x14ac:dyDescent="0.25">
      <c r="A3674">
        <f>Sheet2!A3673-Sheet2!G3673</f>
        <v>43.6066</v>
      </c>
    </row>
    <row r="3675" spans="1:1" x14ac:dyDescent="0.25">
      <c r="A3675">
        <f>Sheet2!A3674-Sheet2!G3674</f>
        <v>12.218600000000009</v>
      </c>
    </row>
    <row r="3676" spans="1:1" x14ac:dyDescent="0.25">
      <c r="A3676">
        <f>Sheet2!A3675-Sheet2!G3675</f>
        <v>5.4746000000000095</v>
      </c>
    </row>
    <row r="3677" spans="1:1" x14ac:dyDescent="0.25">
      <c r="A3677">
        <f>Sheet2!A3676-Sheet2!G3676</f>
        <v>73.170600000000007</v>
      </c>
    </row>
    <row r="3678" spans="1:1" x14ac:dyDescent="0.25">
      <c r="A3678">
        <f>Sheet2!A3677-Sheet2!G3677</f>
        <v>67.550600000000003</v>
      </c>
    </row>
    <row r="3679" spans="1:1" x14ac:dyDescent="0.25">
      <c r="A3679">
        <f>Sheet2!A3678-Sheet2!G3678</f>
        <v>62.210599999999999</v>
      </c>
    </row>
    <row r="3680" spans="1:1" x14ac:dyDescent="0.25">
      <c r="A3680">
        <f>Sheet2!A3679-Sheet2!G3679</f>
        <v>55.2346</v>
      </c>
    </row>
    <row r="3681" spans="1:1" x14ac:dyDescent="0.25">
      <c r="A3681">
        <f>Sheet2!A3680-Sheet2!G3680</f>
        <v>49.566600000000001</v>
      </c>
    </row>
    <row r="3682" spans="1:1" x14ac:dyDescent="0.25">
      <c r="A3682">
        <f>Sheet2!A3681-Sheet2!G3681</f>
        <v>30.210599999999999</v>
      </c>
    </row>
    <row r="3683" spans="1:1" x14ac:dyDescent="0.25">
      <c r="A3683">
        <f>Sheet2!A3682-Sheet2!G3682</f>
        <v>26.830600000000004</v>
      </c>
    </row>
    <row r="3684" spans="1:1" x14ac:dyDescent="0.25">
      <c r="A3684">
        <f>Sheet2!A3683-Sheet2!G3683</f>
        <v>14.4666</v>
      </c>
    </row>
    <row r="3685" spans="1:1" x14ac:dyDescent="0.25">
      <c r="A3685">
        <f>Sheet2!A3684-Sheet2!G3684</f>
        <v>9.9706000000000046</v>
      </c>
    </row>
    <row r="3686" spans="1:1" x14ac:dyDescent="0.25">
      <c r="A3686">
        <f>Sheet2!A3685-Sheet2!G3685</f>
        <v>9.1025999999999954</v>
      </c>
    </row>
    <row r="3687" spans="1:1" x14ac:dyDescent="0.25">
      <c r="A3687">
        <f>Sheet2!A3686-Sheet2!G3686</f>
        <v>4.6066000000000003</v>
      </c>
    </row>
    <row r="3688" spans="1:1" x14ac:dyDescent="0.25">
      <c r="A3688">
        <f>Sheet2!A3687-Sheet2!G3687</f>
        <v>-23.477400000000003</v>
      </c>
    </row>
    <row r="3689" spans="1:1" x14ac:dyDescent="0.25">
      <c r="A3689">
        <f>Sheet2!A3688-Sheet2!G3688</f>
        <v>-23.493399999999994</v>
      </c>
    </row>
    <row r="3690" spans="1:1" x14ac:dyDescent="0.25">
      <c r="A3690">
        <f>Sheet2!A3689-Sheet2!G3689</f>
        <v>-30.237399999999994</v>
      </c>
    </row>
    <row r="3691" spans="1:1" x14ac:dyDescent="0.25">
      <c r="A3691">
        <f>Sheet2!A3690-Sheet2!G3690</f>
        <v>-59.113399999999984</v>
      </c>
    </row>
    <row r="3692" spans="1:1" x14ac:dyDescent="0.25">
      <c r="A3692">
        <f>Sheet2!A3691-Sheet2!G3691</f>
        <v>-142.7056</v>
      </c>
    </row>
    <row r="3693" spans="1:1" x14ac:dyDescent="0.25">
      <c r="A3693">
        <f>Sheet2!A3692-Sheet2!G3692</f>
        <v>-219.36840000000001</v>
      </c>
    </row>
    <row r="3694" spans="1:1" x14ac:dyDescent="0.25">
      <c r="A3694">
        <f>Sheet2!A3693-Sheet2!G3693</f>
        <v>-150.4692</v>
      </c>
    </row>
    <row r="3695" spans="1:1" x14ac:dyDescent="0.25">
      <c r="A3695">
        <f>Sheet2!A3694-Sheet2!G3694</f>
        <v>-7.5999999999999943</v>
      </c>
    </row>
    <row r="3696" spans="1:1" x14ac:dyDescent="0.25">
      <c r="A3696">
        <f>Sheet2!A3695-Sheet2!G3695</f>
        <v>76.194800000000001</v>
      </c>
    </row>
    <row r="3697" spans="1:1" x14ac:dyDescent="0.25">
      <c r="A3697">
        <f>Sheet2!A3696-Sheet2!G3696</f>
        <v>75.070800000000006</v>
      </c>
    </row>
    <row r="3698" spans="1:1" x14ac:dyDescent="0.25">
      <c r="A3698">
        <f>Sheet2!A3697-Sheet2!G3697</f>
        <v>68.538800000000009</v>
      </c>
    </row>
    <row r="3699" spans="1:1" x14ac:dyDescent="0.25">
      <c r="A3699">
        <f>Sheet2!A3698-Sheet2!G3698</f>
        <v>65.994799999999998</v>
      </c>
    </row>
    <row r="3700" spans="1:1" x14ac:dyDescent="0.25">
      <c r="A3700">
        <f>Sheet2!A3699-Sheet2!G3699</f>
        <v>61.582800000000006</v>
      </c>
    </row>
    <row r="3701" spans="1:1" x14ac:dyDescent="0.25">
      <c r="A3701">
        <f>Sheet2!A3700-Sheet2!G3700</f>
        <v>59.614800000000002</v>
      </c>
    </row>
    <row r="3702" spans="1:1" x14ac:dyDescent="0.25">
      <c r="A3702">
        <f>Sheet2!A3701-Sheet2!G3701</f>
        <v>50.342800000000004</v>
      </c>
    </row>
    <row r="3703" spans="1:1" x14ac:dyDescent="0.25">
      <c r="A3703">
        <f>Sheet2!A3702-Sheet2!G3702</f>
        <v>41.110800000000005</v>
      </c>
    </row>
    <row r="3704" spans="1:1" x14ac:dyDescent="0.25">
      <c r="A3704">
        <f>Sheet2!A3703-Sheet2!G3703</f>
        <v>36.854800000000004</v>
      </c>
    </row>
    <row r="3705" spans="1:1" x14ac:dyDescent="0.25">
      <c r="A3705">
        <f>Sheet2!A3704-Sheet2!G3704</f>
        <v>23.578800000000001</v>
      </c>
    </row>
    <row r="3706" spans="1:1" x14ac:dyDescent="0.25">
      <c r="A3706">
        <f>Sheet2!A3705-Sheet2!G3705</f>
        <v>15.138800000000003</v>
      </c>
    </row>
    <row r="3707" spans="1:1" x14ac:dyDescent="0.25">
      <c r="A3707">
        <f>Sheet2!A3706-Sheet2!G3706</f>
        <v>13.250799999999998</v>
      </c>
    </row>
    <row r="3708" spans="1:1" x14ac:dyDescent="0.25">
      <c r="A3708">
        <f>Sheet2!A3707-Sheet2!G3707</f>
        <v>8.754800000000003</v>
      </c>
    </row>
    <row r="3709" spans="1:1" x14ac:dyDescent="0.25">
      <c r="A3709">
        <f>Sheet2!A3708-Sheet2!G3708</f>
        <v>5.3828000000000031</v>
      </c>
    </row>
    <row r="3710" spans="1:1" x14ac:dyDescent="0.25">
      <c r="A3710">
        <f>Sheet2!A3709-Sheet2!G3709</f>
        <v>-5.6452000000000027</v>
      </c>
    </row>
    <row r="3711" spans="1:1" x14ac:dyDescent="0.25">
      <c r="A3711">
        <f>Sheet2!A3710-Sheet2!G3710</f>
        <v>-10.697199999999995</v>
      </c>
    </row>
    <row r="3712" spans="1:1" x14ac:dyDescent="0.25">
      <c r="A3712">
        <f>Sheet2!A3711-Sheet2!G3711</f>
        <v>-18.009199999999993</v>
      </c>
    </row>
    <row r="3713" spans="1:1" x14ac:dyDescent="0.25">
      <c r="A3713">
        <f>Sheet2!A3712-Sheet2!G3712</f>
        <v>-22.505200000000002</v>
      </c>
    </row>
    <row r="3714" spans="1:1" x14ac:dyDescent="0.25">
      <c r="A3714">
        <f>Sheet2!A3713-Sheet2!G3713</f>
        <v>-24.965199999999996</v>
      </c>
    </row>
    <row r="3715" spans="1:1" x14ac:dyDescent="0.25">
      <c r="A3715">
        <f>Sheet2!A3714-Sheet2!G3714</f>
        <v>-28.125199999999992</v>
      </c>
    </row>
    <row r="3716" spans="1:1" x14ac:dyDescent="0.25">
      <c r="A3716">
        <f>Sheet2!A3715-Sheet2!G3715</f>
        <v>-28.425200000000004</v>
      </c>
    </row>
    <row r="3717" spans="1:1" x14ac:dyDescent="0.25">
      <c r="A3717">
        <f>Sheet2!A3716-Sheet2!G3716</f>
        <v>-41.333199999999991</v>
      </c>
    </row>
    <row r="3718" spans="1:1" x14ac:dyDescent="0.25">
      <c r="A3718">
        <f>Sheet2!A3717-Sheet2!G3717</f>
        <v>-41.613199999999992</v>
      </c>
    </row>
    <row r="3719" spans="1:1" x14ac:dyDescent="0.25">
      <c r="A3719">
        <f>Sheet2!A3718-Sheet2!G3718</f>
        <v>-43.861199999999997</v>
      </c>
    </row>
    <row r="3720" spans="1:1" x14ac:dyDescent="0.25">
      <c r="A3720">
        <f>Sheet2!A3719-Sheet2!G3719</f>
        <v>4.8660799999999966</v>
      </c>
    </row>
    <row r="3721" spans="1:1" x14ac:dyDescent="0.25">
      <c r="A3721">
        <f>Sheet2!A3720-Sheet2!G3720</f>
        <v>-141.93</v>
      </c>
    </row>
    <row r="3722" spans="1:1" x14ac:dyDescent="0.25">
      <c r="A3722">
        <f>Sheet2!A3721-Sheet2!G3721</f>
        <v>-173.274</v>
      </c>
    </row>
    <row r="3723" spans="1:1" x14ac:dyDescent="0.25">
      <c r="A3723">
        <f>Sheet2!A3722-Sheet2!G3722</f>
        <v>60.535000000000004</v>
      </c>
    </row>
    <row r="3724" spans="1:1" x14ac:dyDescent="0.25">
      <c r="A3724">
        <f>Sheet2!A3723-Sheet2!G3723</f>
        <v>56.995000000000005</v>
      </c>
    </row>
    <row r="3725" spans="1:1" x14ac:dyDescent="0.25">
      <c r="A3725">
        <f>Sheet2!A3724-Sheet2!G3724</f>
        <v>45.298999999999999</v>
      </c>
    </row>
    <row r="3726" spans="1:1" x14ac:dyDescent="0.25">
      <c r="A3726">
        <f>Sheet2!A3725-Sheet2!G3725</f>
        <v>32.695</v>
      </c>
    </row>
    <row r="3727" spans="1:1" x14ac:dyDescent="0.25">
      <c r="A3727">
        <f>Sheet2!A3726-Sheet2!G3726</f>
        <v>19.687000000000005</v>
      </c>
    </row>
    <row r="3728" spans="1:1" x14ac:dyDescent="0.25">
      <c r="A3728">
        <f>Sheet2!A3727-Sheet2!G3727</f>
        <v>17.823</v>
      </c>
    </row>
    <row r="3729" spans="1:1" x14ac:dyDescent="0.25">
      <c r="A3729">
        <f>Sheet2!A3728-Sheet2!G3728</f>
        <v>13.159000000000006</v>
      </c>
    </row>
    <row r="3730" spans="1:1" x14ac:dyDescent="0.25">
      <c r="A3730">
        <f>Sheet2!A3729-Sheet2!G3729</f>
        <v>12.203000000000003</v>
      </c>
    </row>
    <row r="3731" spans="1:1" x14ac:dyDescent="0.25">
      <c r="A3731">
        <f>Sheet2!A3730-Sheet2!G3730</f>
        <v>-3.5330000000000013</v>
      </c>
    </row>
    <row r="3732" spans="1:1" x14ac:dyDescent="0.25">
      <c r="A3732">
        <f>Sheet2!A3731-Sheet2!G3731</f>
        <v>-4.8250000000000028</v>
      </c>
    </row>
    <row r="3733" spans="1:1" x14ac:dyDescent="0.25">
      <c r="A3733">
        <f>Sheet2!A3732-Sheet2!G3732</f>
        <v>-9.8689999999999998</v>
      </c>
    </row>
    <row r="3734" spans="1:1" x14ac:dyDescent="0.25">
      <c r="A3734">
        <f>Sheet2!A3733-Sheet2!G3733</f>
        <v>-12.524999999999991</v>
      </c>
    </row>
    <row r="3735" spans="1:1" x14ac:dyDescent="0.25">
      <c r="A3735">
        <f>Sheet2!A3734-Sheet2!G3734</f>
        <v>-26.012999999999991</v>
      </c>
    </row>
    <row r="3736" spans="1:1" x14ac:dyDescent="0.25">
      <c r="A3736">
        <f>Sheet2!A3735-Sheet2!G3735</f>
        <v>-28.429000000000002</v>
      </c>
    </row>
    <row r="3737" spans="1:1" x14ac:dyDescent="0.25">
      <c r="A3737">
        <f>Sheet2!A3736-Sheet2!G3736</f>
        <v>-35.173000000000002</v>
      </c>
    </row>
    <row r="3738" spans="1:1" x14ac:dyDescent="0.25">
      <c r="A3738">
        <f>Sheet2!A3737-Sheet2!G3737</f>
        <v>-47.369</v>
      </c>
    </row>
    <row r="3739" spans="1:1" x14ac:dyDescent="0.25">
      <c r="A3739">
        <f>Sheet2!A3738-Sheet2!G3738</f>
        <v>-86.640999999999991</v>
      </c>
    </row>
    <row r="3740" spans="1:1" x14ac:dyDescent="0.25">
      <c r="A3740">
        <f>Sheet2!A3739-Sheet2!G3739</f>
        <v>73.818880000000007</v>
      </c>
    </row>
    <row r="3741" spans="1:1" x14ac:dyDescent="0.25">
      <c r="A3741">
        <f>Sheet2!A3740-Sheet2!G3740</f>
        <v>-158.00640000000001</v>
      </c>
    </row>
    <row r="3742" spans="1:1" x14ac:dyDescent="0.25">
      <c r="A3742">
        <f>Sheet2!A3741-Sheet2!G3741</f>
        <v>-99.52679999999998</v>
      </c>
    </row>
    <row r="3743" spans="1:1" x14ac:dyDescent="0.25">
      <c r="A3743">
        <f>Sheet2!A3742-Sheet2!G3742</f>
        <v>-162.96039999999999</v>
      </c>
    </row>
    <row r="3744" spans="1:1" x14ac:dyDescent="0.25">
      <c r="A3744">
        <f>Sheet2!A3743-Sheet2!G3743</f>
        <v>78.259200000000007</v>
      </c>
    </row>
    <row r="3745" spans="1:1" x14ac:dyDescent="0.25">
      <c r="A3745">
        <f>Sheet2!A3744-Sheet2!G3744</f>
        <v>73.887200000000007</v>
      </c>
    </row>
    <row r="3746" spans="1:1" x14ac:dyDescent="0.25">
      <c r="A3746">
        <f>Sheet2!A3745-Sheet2!G3745</f>
        <v>64.895200000000003</v>
      </c>
    </row>
    <row r="3747" spans="1:1" x14ac:dyDescent="0.25">
      <c r="A3747">
        <f>Sheet2!A3746-Sheet2!G3746</f>
        <v>64.771200000000007</v>
      </c>
    </row>
    <row r="3748" spans="1:1" x14ac:dyDescent="0.25">
      <c r="A3748">
        <f>Sheet2!A3747-Sheet2!G3747</f>
        <v>63.7712</v>
      </c>
    </row>
    <row r="3749" spans="1:1" x14ac:dyDescent="0.25">
      <c r="A3749">
        <f>Sheet2!A3748-Sheet2!G3748</f>
        <v>49.035200000000003</v>
      </c>
    </row>
    <row r="3750" spans="1:1" x14ac:dyDescent="0.25">
      <c r="A3750">
        <f>Sheet2!A3749-Sheet2!G3749</f>
        <v>38.919200000000004</v>
      </c>
    </row>
    <row r="3751" spans="1:1" x14ac:dyDescent="0.25">
      <c r="A3751">
        <f>Sheet2!A3750-Sheet2!G3750</f>
        <v>35.671199999999999</v>
      </c>
    </row>
    <row r="3752" spans="1:1" x14ac:dyDescent="0.25">
      <c r="A3752">
        <f>Sheet2!A3751-Sheet2!G3751</f>
        <v>35.531200000000005</v>
      </c>
    </row>
    <row r="3753" spans="1:1" x14ac:dyDescent="0.25">
      <c r="A3753">
        <f>Sheet2!A3752-Sheet2!G3752</f>
        <v>33.423200000000001</v>
      </c>
    </row>
    <row r="3754" spans="1:1" x14ac:dyDescent="0.25">
      <c r="A3754">
        <f>Sheet2!A3753-Sheet2!G3753</f>
        <v>23.215200000000003</v>
      </c>
    </row>
    <row r="3755" spans="1:1" x14ac:dyDescent="0.25">
      <c r="A3755">
        <f>Sheet2!A3754-Sheet2!G3754</f>
        <v>18.811199999999999</v>
      </c>
    </row>
    <row r="3756" spans="1:1" x14ac:dyDescent="0.25">
      <c r="A3756">
        <f>Sheet2!A3755-Sheet2!G3755</f>
        <v>-4.7927999999999997</v>
      </c>
    </row>
    <row r="3757" spans="1:1" x14ac:dyDescent="0.25">
      <c r="A3757">
        <f>Sheet2!A3756-Sheet2!G3756</f>
        <v>-12.956800000000001</v>
      </c>
    </row>
    <row r="3758" spans="1:1" x14ac:dyDescent="0.25">
      <c r="A3758">
        <f>Sheet2!A3757-Sheet2!G3757</f>
        <v>-33.940799999999996</v>
      </c>
    </row>
    <row r="3759" spans="1:1" x14ac:dyDescent="0.25">
      <c r="A3759">
        <f>Sheet2!A3758-Sheet2!G3758</f>
        <v>-73.592799999999997</v>
      </c>
    </row>
    <row r="3760" spans="1:1" x14ac:dyDescent="0.25">
      <c r="A3760">
        <f>Sheet2!A3759-Sheet2!G3759</f>
        <v>-3.6688000000000045</v>
      </c>
    </row>
    <row r="3761" spans="1:1" x14ac:dyDescent="0.25">
      <c r="A3761">
        <f>Sheet2!A3760-Sheet2!G3760</f>
        <v>-28.520799999999994</v>
      </c>
    </row>
    <row r="3762" spans="1:1" x14ac:dyDescent="0.25">
      <c r="A3762">
        <f>Sheet2!A3761-Sheet2!G3761</f>
        <v>-30.768799999999999</v>
      </c>
    </row>
    <row r="3763" spans="1:1" x14ac:dyDescent="0.25">
      <c r="A3763">
        <f>Sheet2!A3762-Sheet2!G3762</f>
        <v>-71.3292</v>
      </c>
    </row>
    <row r="3764" spans="1:1" x14ac:dyDescent="0.25">
      <c r="A3764">
        <f>Sheet2!A3763-Sheet2!G3763</f>
        <v>-34.957599999999999</v>
      </c>
    </row>
    <row r="3765" spans="1:1" x14ac:dyDescent="0.25">
      <c r="A3765">
        <f>Sheet2!A3764-Sheet2!G3764</f>
        <v>-109.72239999999999</v>
      </c>
    </row>
    <row r="3766" spans="1:1" x14ac:dyDescent="0.25">
      <c r="A3766">
        <f>Sheet2!A3765-Sheet2!G3765</f>
        <v>-56.382400000000004</v>
      </c>
    </row>
    <row r="3767" spans="1:1" x14ac:dyDescent="0.25">
      <c r="A3767">
        <f>Sheet2!A3766-Sheet2!G3766</f>
        <v>62.903400000000005</v>
      </c>
    </row>
    <row r="3768" spans="1:1" x14ac:dyDescent="0.25">
      <c r="A3768">
        <f>Sheet2!A3767-Sheet2!G3767</f>
        <v>60.183400000000006</v>
      </c>
    </row>
    <row r="3769" spans="1:1" x14ac:dyDescent="0.25">
      <c r="A3769">
        <f>Sheet2!A3768-Sheet2!G3768</f>
        <v>54.563400000000001</v>
      </c>
    </row>
    <row r="3770" spans="1:1" x14ac:dyDescent="0.25">
      <c r="A3770">
        <f>Sheet2!A3769-Sheet2!G3769</f>
        <v>53.003399999999999</v>
      </c>
    </row>
    <row r="3771" spans="1:1" x14ac:dyDescent="0.25">
      <c r="A3771">
        <f>Sheet2!A3770-Sheet2!G3770</f>
        <v>43.403400000000005</v>
      </c>
    </row>
    <row r="3772" spans="1:1" x14ac:dyDescent="0.25">
      <c r="A3772">
        <f>Sheet2!A3771-Sheet2!G3771</f>
        <v>42.199400000000004</v>
      </c>
    </row>
    <row r="3773" spans="1:1" x14ac:dyDescent="0.25">
      <c r="A3773">
        <f>Sheet2!A3772-Sheet2!G3772</f>
        <v>39.9514</v>
      </c>
    </row>
    <row r="3774" spans="1:1" x14ac:dyDescent="0.25">
      <c r="A3774">
        <f>Sheet2!A3773-Sheet2!G3773</f>
        <v>38.907400000000003</v>
      </c>
    </row>
    <row r="3775" spans="1:1" x14ac:dyDescent="0.25">
      <c r="A3775">
        <f>Sheet2!A3774-Sheet2!G3774</f>
        <v>33.287400000000005</v>
      </c>
    </row>
    <row r="3776" spans="1:1" x14ac:dyDescent="0.25">
      <c r="A3776">
        <f>Sheet2!A3775-Sheet2!G3775</f>
        <v>25.339400000000005</v>
      </c>
    </row>
    <row r="3777" spans="1:1" x14ac:dyDescent="0.25">
      <c r="A3777">
        <f>Sheet2!A3776-Sheet2!G3776</f>
        <v>21.947400000000002</v>
      </c>
    </row>
    <row r="3778" spans="1:1" x14ac:dyDescent="0.25">
      <c r="A3778">
        <f>Sheet2!A3777-Sheet2!G3777</f>
        <v>17.551400000000001</v>
      </c>
    </row>
    <row r="3779" spans="1:1" x14ac:dyDescent="0.25">
      <c r="A3779">
        <f>Sheet2!A3778-Sheet2!G3778</f>
        <v>6.2314000000000078</v>
      </c>
    </row>
    <row r="3780" spans="1:1" x14ac:dyDescent="0.25">
      <c r="A3780">
        <f>Sheet2!A3779-Sheet2!G3779</f>
        <v>6.2314000000000078</v>
      </c>
    </row>
    <row r="3781" spans="1:1" x14ac:dyDescent="0.25">
      <c r="A3781">
        <f>Sheet2!A3780-Sheet2!G3780</f>
        <v>6.0274000000000001</v>
      </c>
    </row>
    <row r="3782" spans="1:1" x14ac:dyDescent="0.25">
      <c r="A3782">
        <f>Sheet2!A3781-Sheet2!G3781</f>
        <v>-1.5566000000000031</v>
      </c>
    </row>
    <row r="3783" spans="1:1" x14ac:dyDescent="0.25">
      <c r="A3783">
        <f>Sheet2!A3782-Sheet2!G3782</f>
        <v>-9.4245999999999981</v>
      </c>
    </row>
    <row r="3784" spans="1:1" x14ac:dyDescent="0.25">
      <c r="A3784">
        <f>Sheet2!A3783-Sheet2!G3783</f>
        <v>-10.628599999999992</v>
      </c>
    </row>
    <row r="3785" spans="1:1" x14ac:dyDescent="0.25">
      <c r="A3785">
        <f>Sheet2!A3784-Sheet2!G3784</f>
        <v>-11.752600000000001</v>
      </c>
    </row>
    <row r="3786" spans="1:1" x14ac:dyDescent="0.25">
      <c r="A3786">
        <f>Sheet2!A3785-Sheet2!G3785</f>
        <v>-15.044600000000003</v>
      </c>
    </row>
    <row r="3787" spans="1:1" x14ac:dyDescent="0.25">
      <c r="A3787">
        <f>Sheet2!A3786-Sheet2!G3786</f>
        <v>-19.540599999999998</v>
      </c>
    </row>
    <row r="3788" spans="1:1" x14ac:dyDescent="0.25">
      <c r="A3788">
        <f>Sheet2!A3787-Sheet2!G3787</f>
        <v>-20.744599999999991</v>
      </c>
    </row>
    <row r="3789" spans="1:1" x14ac:dyDescent="0.25">
      <c r="A3789">
        <f>Sheet2!A3788-Sheet2!G3788</f>
        <v>-24.036599999999993</v>
      </c>
    </row>
    <row r="3790" spans="1:1" x14ac:dyDescent="0.25">
      <c r="A3790">
        <f>Sheet2!A3789-Sheet2!G3789</f>
        <v>-26.364599999999996</v>
      </c>
    </row>
    <row r="3791" spans="1:1" x14ac:dyDescent="0.25">
      <c r="A3791">
        <f>Sheet2!A3790-Sheet2!G3790</f>
        <v>-29.656599999999997</v>
      </c>
    </row>
    <row r="3792" spans="1:1" x14ac:dyDescent="0.25">
      <c r="A3792">
        <f>Sheet2!A3791-Sheet2!G3791</f>
        <v>-33.108599999999996</v>
      </c>
    </row>
    <row r="3793" spans="1:1" x14ac:dyDescent="0.25">
      <c r="A3793">
        <f>Sheet2!A3792-Sheet2!G3792</f>
        <v>-42.020600000000002</v>
      </c>
    </row>
    <row r="3794" spans="1:1" x14ac:dyDescent="0.25">
      <c r="A3794">
        <f>Sheet2!A3793-Sheet2!G3793</f>
        <v>-237.34280000000001</v>
      </c>
    </row>
    <row r="3795" spans="1:1" x14ac:dyDescent="0.25">
      <c r="A3795">
        <f>Sheet2!A3794-Sheet2!G3794</f>
        <v>-169.90719999999999</v>
      </c>
    </row>
    <row r="3796" spans="1:1" x14ac:dyDescent="0.25">
      <c r="A3796">
        <f>Sheet2!A3795-Sheet2!G3795</f>
        <v>-272.57639999999998</v>
      </c>
    </row>
    <row r="3797" spans="1:1" x14ac:dyDescent="0.25">
      <c r="A3797">
        <f>Sheet2!A3796-Sheet2!G3796</f>
        <v>63.104320000000001</v>
      </c>
    </row>
    <row r="3798" spans="1:1" x14ac:dyDescent="0.25">
      <c r="A3798">
        <f>Sheet2!A3797-Sheet2!G3797</f>
        <v>-57.383680000000012</v>
      </c>
    </row>
    <row r="3799" spans="1:1" x14ac:dyDescent="0.25">
      <c r="A3799">
        <f>Sheet2!A3798-Sheet2!G3798</f>
        <v>78.351600000000005</v>
      </c>
    </row>
    <row r="3800" spans="1:1" x14ac:dyDescent="0.25">
      <c r="A3800">
        <f>Sheet2!A3799-Sheet2!G3799</f>
        <v>73.579599999999999</v>
      </c>
    </row>
    <row r="3801" spans="1:1" x14ac:dyDescent="0.25">
      <c r="A3801">
        <f>Sheet2!A3800-Sheet2!G3800</f>
        <v>66.871600000000001</v>
      </c>
    </row>
    <row r="3802" spans="1:1" x14ac:dyDescent="0.25">
      <c r="A3802">
        <f>Sheet2!A3801-Sheet2!G3801</f>
        <v>64.623599999999996</v>
      </c>
    </row>
    <row r="3803" spans="1:1" x14ac:dyDescent="0.25">
      <c r="A3803">
        <f>Sheet2!A3802-Sheet2!G3802</f>
        <v>54.2316</v>
      </c>
    </row>
    <row r="3804" spans="1:1" x14ac:dyDescent="0.25">
      <c r="A3804">
        <f>Sheet2!A3803-Sheet2!G3803</f>
        <v>53.383600000000001</v>
      </c>
    </row>
    <row r="3805" spans="1:1" x14ac:dyDescent="0.25">
      <c r="A3805">
        <f>Sheet2!A3804-Sheet2!G3804</f>
        <v>50.011600000000001</v>
      </c>
    </row>
    <row r="3806" spans="1:1" x14ac:dyDescent="0.25">
      <c r="A3806">
        <f>Sheet2!A3805-Sheet2!G3805</f>
        <v>43.583600000000004</v>
      </c>
    </row>
    <row r="3807" spans="1:1" x14ac:dyDescent="0.25">
      <c r="A3807">
        <f>Sheet2!A3806-Sheet2!G3806</f>
        <v>43.267600000000002</v>
      </c>
    </row>
    <row r="3808" spans="1:1" x14ac:dyDescent="0.25">
      <c r="A3808">
        <f>Sheet2!A3807-Sheet2!G3807</f>
        <v>42.6036</v>
      </c>
    </row>
    <row r="3809" spans="1:1" x14ac:dyDescent="0.25">
      <c r="A3809">
        <f>Sheet2!A3808-Sheet2!G3808</f>
        <v>32.0276</v>
      </c>
    </row>
    <row r="3810" spans="1:1" x14ac:dyDescent="0.25">
      <c r="A3810">
        <f>Sheet2!A3809-Sheet2!G3809</f>
        <v>30.867600000000003</v>
      </c>
    </row>
    <row r="3811" spans="1:1" x14ac:dyDescent="0.25">
      <c r="A3811">
        <f>Sheet2!A3810-Sheet2!G3810</f>
        <v>19.815600000000003</v>
      </c>
    </row>
    <row r="3812" spans="1:1" x14ac:dyDescent="0.25">
      <c r="A3812">
        <f>Sheet2!A3811-Sheet2!G3811</f>
        <v>15.131600000000006</v>
      </c>
    </row>
    <row r="3813" spans="1:1" x14ac:dyDescent="0.25">
      <c r="A3813">
        <f>Sheet2!A3812-Sheet2!G3812</f>
        <v>-0.56839999999999691</v>
      </c>
    </row>
    <row r="3814" spans="1:1" x14ac:dyDescent="0.25">
      <c r="A3814">
        <f>Sheet2!A3813-Sheet2!G3813</f>
        <v>-3.9403999999999968</v>
      </c>
    </row>
    <row r="3815" spans="1:1" x14ac:dyDescent="0.25">
      <c r="A3815">
        <f>Sheet2!A3814-Sheet2!G3814</f>
        <v>-9.5604000000000013</v>
      </c>
    </row>
    <row r="3816" spans="1:1" x14ac:dyDescent="0.25">
      <c r="A3816">
        <f>Sheet2!A3815-Sheet2!G3815</f>
        <v>-11.844399999999993</v>
      </c>
    </row>
    <row r="3817" spans="1:1" x14ac:dyDescent="0.25">
      <c r="A3817">
        <f>Sheet2!A3816-Sheet2!G3816</f>
        <v>-15.880399999999995</v>
      </c>
    </row>
    <row r="3818" spans="1:1" x14ac:dyDescent="0.25">
      <c r="A3818">
        <f>Sheet2!A3817-Sheet2!G3817</f>
        <v>-29.440399999999997</v>
      </c>
    </row>
    <row r="3819" spans="1:1" x14ac:dyDescent="0.25">
      <c r="A3819">
        <f>Sheet2!A3818-Sheet2!G3818</f>
        <v>-29.792400000000001</v>
      </c>
    </row>
    <row r="3820" spans="1:1" x14ac:dyDescent="0.25">
      <c r="A3820">
        <f>Sheet2!A3819-Sheet2!G3819</f>
        <v>-81.5244</v>
      </c>
    </row>
    <row r="3821" spans="1:1" x14ac:dyDescent="0.25">
      <c r="A3821">
        <f>Sheet2!A3820-Sheet2!G3820</f>
        <v>-99.684399999999997</v>
      </c>
    </row>
    <row r="3822" spans="1:1" x14ac:dyDescent="0.25">
      <c r="A3822">
        <f>Sheet2!A3821-Sheet2!G3821</f>
        <v>-483.49472000000003</v>
      </c>
    </row>
    <row r="3823" spans="1:1" x14ac:dyDescent="0.25">
      <c r="A3823">
        <f>Sheet2!A3822-Sheet2!G3822</f>
        <v>-27.672200000000004</v>
      </c>
    </row>
    <row r="3824" spans="1:1" x14ac:dyDescent="0.25">
      <c r="A3824">
        <f>Sheet2!A3823-Sheet2!G3823</f>
        <v>-121.86019999999999</v>
      </c>
    </row>
    <row r="3825" spans="1:1" x14ac:dyDescent="0.25">
      <c r="A3825">
        <f>Sheet2!A3824-Sheet2!G3824</f>
        <v>77.123800000000003</v>
      </c>
    </row>
    <row r="3826" spans="1:1" x14ac:dyDescent="0.25">
      <c r="A3826">
        <f>Sheet2!A3825-Sheet2!G3825</f>
        <v>72.159800000000004</v>
      </c>
    </row>
    <row r="3827" spans="1:1" x14ac:dyDescent="0.25">
      <c r="A3827">
        <f>Sheet2!A3826-Sheet2!G3826</f>
        <v>67.859800000000007</v>
      </c>
    </row>
    <row r="3828" spans="1:1" x14ac:dyDescent="0.25">
      <c r="A3828">
        <f>Sheet2!A3827-Sheet2!G3827</f>
        <v>58.875799999999998</v>
      </c>
    </row>
    <row r="3829" spans="1:1" x14ac:dyDescent="0.25">
      <c r="A3829">
        <f>Sheet2!A3828-Sheet2!G3828</f>
        <v>58.867800000000003</v>
      </c>
    </row>
    <row r="3830" spans="1:1" x14ac:dyDescent="0.25">
      <c r="A3830">
        <f>Sheet2!A3829-Sheet2!G3829</f>
        <v>54.379800000000003</v>
      </c>
    </row>
    <row r="3831" spans="1:1" x14ac:dyDescent="0.25">
      <c r="A3831">
        <f>Sheet2!A3830-Sheet2!G3830</f>
        <v>50.811800000000005</v>
      </c>
    </row>
    <row r="3832" spans="1:1" x14ac:dyDescent="0.25">
      <c r="A3832">
        <f>Sheet2!A3831-Sheet2!G3831</f>
        <v>44.255800000000001</v>
      </c>
    </row>
    <row r="3833" spans="1:1" x14ac:dyDescent="0.25">
      <c r="A3833">
        <f>Sheet2!A3832-Sheet2!G3832</f>
        <v>27.395800000000001</v>
      </c>
    </row>
    <row r="3834" spans="1:1" x14ac:dyDescent="0.25">
      <c r="A3834">
        <f>Sheet2!A3833-Sheet2!G3833</f>
        <v>16.155799999999999</v>
      </c>
    </row>
    <row r="3835" spans="1:1" x14ac:dyDescent="0.25">
      <c r="A3835">
        <f>Sheet2!A3834-Sheet2!G3834</f>
        <v>13.907800000000009</v>
      </c>
    </row>
    <row r="3836" spans="1:1" x14ac:dyDescent="0.25">
      <c r="A3836">
        <f>Sheet2!A3835-Sheet2!G3835</f>
        <v>-14.184200000000004</v>
      </c>
    </row>
    <row r="3837" spans="1:1" x14ac:dyDescent="0.25">
      <c r="A3837">
        <f>Sheet2!A3836-Sheet2!G3836</f>
        <v>-27.680199999999999</v>
      </c>
    </row>
    <row r="3838" spans="1:1" x14ac:dyDescent="0.25">
      <c r="A3838">
        <f>Sheet2!A3837-Sheet2!G3837</f>
        <v>-35.548199999999994</v>
      </c>
    </row>
    <row r="3839" spans="1:1" x14ac:dyDescent="0.25">
      <c r="A3839">
        <f>Sheet2!A3838-Sheet2!G3838</f>
        <v>-36.664199999999994</v>
      </c>
    </row>
    <row r="3840" spans="1:1" x14ac:dyDescent="0.25">
      <c r="A3840">
        <f>Sheet2!A3839-Sheet2!G3839</f>
        <v>-132.47219999999999</v>
      </c>
    </row>
    <row r="3841" spans="1:1" x14ac:dyDescent="0.25">
      <c r="A3841">
        <f>Sheet2!A3840-Sheet2!G3840</f>
        <v>15.0398</v>
      </c>
    </row>
    <row r="3842" spans="1:1" x14ac:dyDescent="0.25">
      <c r="A3842">
        <f>Sheet2!A3841-Sheet2!G3841</f>
        <v>19.107999999999997</v>
      </c>
    </row>
    <row r="3843" spans="1:1" x14ac:dyDescent="0.25">
      <c r="A3843">
        <f>Sheet2!A3842-Sheet2!G3842</f>
        <v>-147.20599999999999</v>
      </c>
    </row>
    <row r="3844" spans="1:1" x14ac:dyDescent="0.25">
      <c r="A3844">
        <f>Sheet2!A3843-Sheet2!G3843</f>
        <v>-158.01519999999999</v>
      </c>
    </row>
    <row r="3845" spans="1:1" x14ac:dyDescent="0.25">
      <c r="A3845">
        <f>Sheet2!A3844-Sheet2!G3844</f>
        <v>-27.690559999999991</v>
      </c>
    </row>
    <row r="3846" spans="1:1" x14ac:dyDescent="0.25">
      <c r="A3846">
        <f>Sheet2!A3845-Sheet2!G3845</f>
        <v>74.593440000000001</v>
      </c>
    </row>
    <row r="3847" spans="1:1" x14ac:dyDescent="0.25">
      <c r="A3847">
        <f>Sheet2!A3846-Sheet2!G3846</f>
        <v>42.205440000000003</v>
      </c>
    </row>
    <row r="3848" spans="1:1" x14ac:dyDescent="0.25">
      <c r="A3848">
        <f>Sheet2!A3847-Sheet2!G3847</f>
        <v>-43.068000000000012</v>
      </c>
    </row>
    <row r="3849" spans="1:1" x14ac:dyDescent="0.25">
      <c r="A3849">
        <f>Sheet2!A3848-Sheet2!G3848</f>
        <v>63.748400000000004</v>
      </c>
    </row>
    <row r="3850" spans="1:1" x14ac:dyDescent="0.25">
      <c r="A3850">
        <f>Sheet2!A3849-Sheet2!G3849</f>
        <v>62.648000000000003</v>
      </c>
    </row>
    <row r="3851" spans="1:1" x14ac:dyDescent="0.25">
      <c r="A3851">
        <f>Sheet2!A3850-Sheet2!G3850</f>
        <v>68.900000000000006</v>
      </c>
    </row>
    <row r="3852" spans="1:1" x14ac:dyDescent="0.25">
      <c r="A3852">
        <f>Sheet2!A3851-Sheet2!G3851</f>
        <v>68.284000000000006</v>
      </c>
    </row>
    <row r="3853" spans="1:1" x14ac:dyDescent="0.25">
      <c r="A3853">
        <f>Sheet2!A3852-Sheet2!G3852</f>
        <v>63.228000000000002</v>
      </c>
    </row>
    <row r="3854" spans="1:1" x14ac:dyDescent="0.25">
      <c r="A3854">
        <f>Sheet2!A3853-Sheet2!G3853</f>
        <v>59.908000000000001</v>
      </c>
    </row>
    <row r="3855" spans="1:1" x14ac:dyDescent="0.25">
      <c r="A3855">
        <f>Sheet2!A3854-Sheet2!G3854</f>
        <v>55.36</v>
      </c>
    </row>
    <row r="3856" spans="1:1" x14ac:dyDescent="0.25">
      <c r="A3856">
        <f>Sheet2!A3855-Sheet2!G3855</f>
        <v>45.295999999999999</v>
      </c>
    </row>
    <row r="3857" spans="1:1" x14ac:dyDescent="0.25">
      <c r="A3857">
        <f>Sheet2!A3856-Sheet2!G3856</f>
        <v>28.384</v>
      </c>
    </row>
    <row r="3858" spans="1:1" x14ac:dyDescent="0.25">
      <c r="A3858">
        <f>Sheet2!A3857-Sheet2!G3857</f>
        <v>28.176000000000002</v>
      </c>
    </row>
    <row r="3859" spans="1:1" x14ac:dyDescent="0.25">
      <c r="A3859">
        <f>Sheet2!A3858-Sheet2!G3858</f>
        <v>23.940000000000005</v>
      </c>
    </row>
    <row r="3860" spans="1:1" x14ac:dyDescent="0.25">
      <c r="A3860">
        <f>Sheet2!A3859-Sheet2!G3859</f>
        <v>20.568000000000005</v>
      </c>
    </row>
    <row r="3861" spans="1:1" x14ac:dyDescent="0.25">
      <c r="A3861">
        <f>Sheet2!A3860-Sheet2!G3860</f>
        <v>12.647999999999996</v>
      </c>
    </row>
    <row r="3862" spans="1:1" x14ac:dyDescent="0.25">
      <c r="A3862">
        <f>Sheet2!A3861-Sheet2!G3861</f>
        <v>9.2319999999999993</v>
      </c>
    </row>
    <row r="3863" spans="1:1" x14ac:dyDescent="0.25">
      <c r="A3863">
        <f>Sheet2!A3862-Sheet2!G3862</f>
        <v>-10.903999999999996</v>
      </c>
    </row>
    <row r="3864" spans="1:1" x14ac:dyDescent="0.25">
      <c r="A3864">
        <f>Sheet2!A3863-Sheet2!G3863</f>
        <v>-14.275999999999996</v>
      </c>
    </row>
    <row r="3865" spans="1:1" x14ac:dyDescent="0.25">
      <c r="A3865">
        <f>Sheet2!A3864-Sheet2!G3864</f>
        <v>-59.416000000000011</v>
      </c>
    </row>
    <row r="3866" spans="1:1" x14ac:dyDescent="0.25">
      <c r="A3866">
        <f>Sheet2!A3865-Sheet2!G3865</f>
        <v>-302.2328</v>
      </c>
    </row>
    <row r="3867" spans="1:1" x14ac:dyDescent="0.25">
      <c r="A3867">
        <f>Sheet2!A3866-Sheet2!G3866</f>
        <v>-174.24639999999999</v>
      </c>
    </row>
    <row r="3868" spans="1:1" x14ac:dyDescent="0.25">
      <c r="A3868">
        <f>Sheet2!A3867-Sheet2!G3867</f>
        <v>-65.271599999999992</v>
      </c>
    </row>
    <row r="3869" spans="1:1" x14ac:dyDescent="0.25">
      <c r="A3869">
        <f>Sheet2!A3868-Sheet2!G3868</f>
        <v>-140.19319999999999</v>
      </c>
    </row>
    <row r="3870" spans="1:1" x14ac:dyDescent="0.25">
      <c r="A3870">
        <f>Sheet2!A3869-Sheet2!G3869</f>
        <v>-122.12360000000001</v>
      </c>
    </row>
    <row r="3871" spans="1:1" x14ac:dyDescent="0.25">
      <c r="A3871">
        <f>Sheet2!A3870-Sheet2!G3870</f>
        <v>19.05856</v>
      </c>
    </row>
    <row r="3872" spans="1:1" x14ac:dyDescent="0.25">
      <c r="A3872">
        <f>Sheet2!A3871-Sheet2!G3871</f>
        <v>-10.165440000000004</v>
      </c>
    </row>
    <row r="3873" spans="1:1" x14ac:dyDescent="0.25">
      <c r="A3873">
        <f>Sheet2!A3872-Sheet2!G3872</f>
        <v>-57.502799999999993</v>
      </c>
    </row>
    <row r="3874" spans="1:1" x14ac:dyDescent="0.25">
      <c r="A3874">
        <f>Sheet2!A3873-Sheet2!G3873</f>
        <v>68.808199999999999</v>
      </c>
    </row>
    <row r="3875" spans="1:1" x14ac:dyDescent="0.25">
      <c r="A3875">
        <f>Sheet2!A3874-Sheet2!G3874</f>
        <v>61.968200000000003</v>
      </c>
    </row>
    <row r="3876" spans="1:1" x14ac:dyDescent="0.25">
      <c r="A3876">
        <f>Sheet2!A3875-Sheet2!G3875</f>
        <v>56.992199999999997</v>
      </c>
    </row>
    <row r="3877" spans="1:1" x14ac:dyDescent="0.25">
      <c r="A3877">
        <f>Sheet2!A3876-Sheet2!G3876</f>
        <v>55.3202</v>
      </c>
    </row>
    <row r="3878" spans="1:1" x14ac:dyDescent="0.25">
      <c r="A3878">
        <f>Sheet2!A3877-Sheet2!G3877</f>
        <v>54.864199999999997</v>
      </c>
    </row>
    <row r="3879" spans="1:1" x14ac:dyDescent="0.25">
      <c r="A3879">
        <f>Sheet2!A3878-Sheet2!G3878</f>
        <v>52.352200000000003</v>
      </c>
    </row>
    <row r="3880" spans="1:1" x14ac:dyDescent="0.25">
      <c r="A3880">
        <f>Sheet2!A3879-Sheet2!G3879</f>
        <v>50.728200000000001</v>
      </c>
    </row>
    <row r="3881" spans="1:1" x14ac:dyDescent="0.25">
      <c r="A3881">
        <f>Sheet2!A3880-Sheet2!G3880</f>
        <v>49.700200000000002</v>
      </c>
    </row>
    <row r="3882" spans="1:1" x14ac:dyDescent="0.25">
      <c r="A3882">
        <f>Sheet2!A3881-Sheet2!G3881</f>
        <v>48.5762</v>
      </c>
    </row>
    <row r="3883" spans="1:1" x14ac:dyDescent="0.25">
      <c r="A3883">
        <f>Sheet2!A3882-Sheet2!G3882</f>
        <v>48.480200000000004</v>
      </c>
    </row>
    <row r="3884" spans="1:1" x14ac:dyDescent="0.25">
      <c r="A3884">
        <f>Sheet2!A3883-Sheet2!G3883</f>
        <v>37.336200000000005</v>
      </c>
    </row>
    <row r="3885" spans="1:1" x14ac:dyDescent="0.25">
      <c r="A3885">
        <f>Sheet2!A3884-Sheet2!G3884</f>
        <v>29.468200000000003</v>
      </c>
    </row>
    <row r="3886" spans="1:1" x14ac:dyDescent="0.25">
      <c r="A3886">
        <f>Sheet2!A3885-Sheet2!G3885</f>
        <v>23.752200000000002</v>
      </c>
    </row>
    <row r="3887" spans="1:1" x14ac:dyDescent="0.25">
      <c r="A3887">
        <f>Sheet2!A3886-Sheet2!G3886</f>
        <v>21.504200000000004</v>
      </c>
    </row>
    <row r="3888" spans="1:1" x14ac:dyDescent="0.25">
      <c r="A3888">
        <f>Sheet2!A3887-Sheet2!G3887</f>
        <v>20.368200000000002</v>
      </c>
    </row>
    <row r="3889" spans="1:1" x14ac:dyDescent="0.25">
      <c r="A3889">
        <f>Sheet2!A3888-Sheet2!G3888</f>
        <v>15.884200000000007</v>
      </c>
    </row>
    <row r="3890" spans="1:1" x14ac:dyDescent="0.25">
      <c r="A3890">
        <f>Sheet2!A3889-Sheet2!G3889</f>
        <v>15.884200000000007</v>
      </c>
    </row>
    <row r="3891" spans="1:1" x14ac:dyDescent="0.25">
      <c r="A3891">
        <f>Sheet2!A3890-Sheet2!G3890</f>
        <v>3.5202000000000027</v>
      </c>
    </row>
    <row r="3892" spans="1:1" x14ac:dyDescent="0.25">
      <c r="A3892">
        <f>Sheet2!A3891-Sheet2!G3891</f>
        <v>3.5202000000000027</v>
      </c>
    </row>
    <row r="3893" spans="1:1" x14ac:dyDescent="0.25">
      <c r="A3893">
        <f>Sheet2!A3892-Sheet2!G3892</f>
        <v>2.4921999999999969</v>
      </c>
    </row>
    <row r="3894" spans="1:1" x14ac:dyDescent="0.25">
      <c r="A3894">
        <f>Sheet2!A3893-Sheet2!G3893</f>
        <v>-2.0998000000000019</v>
      </c>
    </row>
    <row r="3895" spans="1:1" x14ac:dyDescent="0.25">
      <c r="A3895">
        <f>Sheet2!A3894-Sheet2!G3894</f>
        <v>-3.1277999999999935</v>
      </c>
    </row>
    <row r="3896" spans="1:1" x14ac:dyDescent="0.25">
      <c r="A3896">
        <f>Sheet2!A3895-Sheet2!G3895</f>
        <v>-7.7197999999999922</v>
      </c>
    </row>
    <row r="3897" spans="1:1" x14ac:dyDescent="0.25">
      <c r="A3897">
        <f>Sheet2!A3896-Sheet2!G3896</f>
        <v>-12.187799999999996</v>
      </c>
    </row>
    <row r="3898" spans="1:1" x14ac:dyDescent="0.25">
      <c r="A3898">
        <f>Sheet2!A3897-Sheet2!G3897</f>
        <v>-27.103799999999993</v>
      </c>
    </row>
    <row r="3899" spans="1:1" x14ac:dyDescent="0.25">
      <c r="A3899">
        <f>Sheet2!A3898-Sheet2!G3898</f>
        <v>-29.075800000000001</v>
      </c>
    </row>
    <row r="3900" spans="1:1" x14ac:dyDescent="0.25">
      <c r="A3900">
        <f>Sheet2!A3899-Sheet2!G3899</f>
        <v>-38.067799999999991</v>
      </c>
    </row>
    <row r="3901" spans="1:1" x14ac:dyDescent="0.25">
      <c r="A3901">
        <f>Sheet2!A3900-Sheet2!G3900</f>
        <v>-75.107799999999997</v>
      </c>
    </row>
    <row r="3902" spans="1:1" x14ac:dyDescent="0.25">
      <c r="A3902">
        <f>Sheet2!A3901-Sheet2!G3901</f>
        <v>-129.01760000000002</v>
      </c>
    </row>
    <row r="3903" spans="1:1" x14ac:dyDescent="0.25">
      <c r="A3903">
        <f>Sheet2!A3902-Sheet2!G3902</f>
        <v>-191.03635199999997</v>
      </c>
    </row>
    <row r="3904" spans="1:1" x14ac:dyDescent="0.25">
      <c r="A3904">
        <f>Sheet2!A3903-Sheet2!G3903</f>
        <v>67.40440000000001</v>
      </c>
    </row>
    <row r="3905" spans="1:1" x14ac:dyDescent="0.25">
      <c r="A3905">
        <f>Sheet2!A3904-Sheet2!G3904</f>
        <v>66.032399999999996</v>
      </c>
    </row>
    <row r="3906" spans="1:1" x14ac:dyDescent="0.25">
      <c r="A3906">
        <f>Sheet2!A3905-Sheet2!G3905</f>
        <v>61.9724</v>
      </c>
    </row>
    <row r="3907" spans="1:1" x14ac:dyDescent="0.25">
      <c r="A3907">
        <f>Sheet2!A3906-Sheet2!G3906</f>
        <v>49.468400000000003</v>
      </c>
    </row>
    <row r="3908" spans="1:1" x14ac:dyDescent="0.25">
      <c r="A3908">
        <f>Sheet2!A3907-Sheet2!G3907</f>
        <v>47.220400000000005</v>
      </c>
    </row>
    <row r="3909" spans="1:1" x14ac:dyDescent="0.25">
      <c r="A3909">
        <f>Sheet2!A3908-Sheet2!G3908</f>
        <v>45.112400000000001</v>
      </c>
    </row>
    <row r="3910" spans="1:1" x14ac:dyDescent="0.25">
      <c r="A3910">
        <f>Sheet2!A3909-Sheet2!G3909</f>
        <v>43.404400000000003</v>
      </c>
    </row>
    <row r="3911" spans="1:1" x14ac:dyDescent="0.25">
      <c r="A3911">
        <f>Sheet2!A3910-Sheet2!G3910</f>
        <v>41.648400000000002</v>
      </c>
    </row>
    <row r="3912" spans="1:1" x14ac:dyDescent="0.25">
      <c r="A3912">
        <f>Sheet2!A3911-Sheet2!G3911</f>
        <v>38.368400000000001</v>
      </c>
    </row>
    <row r="3913" spans="1:1" x14ac:dyDescent="0.25">
      <c r="A3913">
        <f>Sheet2!A3912-Sheet2!G3912</f>
        <v>36.120400000000004</v>
      </c>
    </row>
    <row r="3914" spans="1:1" x14ac:dyDescent="0.25">
      <c r="A3914">
        <f>Sheet2!A3913-Sheet2!G3913</f>
        <v>27.148400000000002</v>
      </c>
    </row>
    <row r="3915" spans="1:1" x14ac:dyDescent="0.25">
      <c r="A3915">
        <f>Sheet2!A3914-Sheet2!G3914</f>
        <v>22.492400000000004</v>
      </c>
    </row>
    <row r="3916" spans="1:1" x14ac:dyDescent="0.25">
      <c r="A3916">
        <f>Sheet2!A3915-Sheet2!G3915</f>
        <v>22.492400000000004</v>
      </c>
    </row>
    <row r="3917" spans="1:1" x14ac:dyDescent="0.25">
      <c r="A3917">
        <f>Sheet2!A3916-Sheet2!G3916</f>
        <v>19.260400000000004</v>
      </c>
    </row>
    <row r="3918" spans="1:1" x14ac:dyDescent="0.25">
      <c r="A3918">
        <f>Sheet2!A3917-Sheet2!G3917</f>
        <v>15.888400000000004</v>
      </c>
    </row>
    <row r="3919" spans="1:1" x14ac:dyDescent="0.25">
      <c r="A3919">
        <f>Sheet2!A3918-Sheet2!G3918</f>
        <v>11.392399999999995</v>
      </c>
    </row>
    <row r="3920" spans="1:1" x14ac:dyDescent="0.25">
      <c r="A3920">
        <f>Sheet2!A3919-Sheet2!G3919</f>
        <v>10.128399999999999</v>
      </c>
    </row>
    <row r="3921" spans="1:1" x14ac:dyDescent="0.25">
      <c r="A3921">
        <f>Sheet2!A3920-Sheet2!G3920</f>
        <v>8.0203999999999951</v>
      </c>
    </row>
    <row r="3922" spans="1:1" x14ac:dyDescent="0.25">
      <c r="A3922">
        <f>Sheet2!A3921-Sheet2!G3921</f>
        <v>7.8804000000000087</v>
      </c>
    </row>
    <row r="3923" spans="1:1" x14ac:dyDescent="0.25">
      <c r="A3923">
        <f>Sheet2!A3922-Sheet2!G3922</f>
        <v>-3.3596000000000004</v>
      </c>
    </row>
    <row r="3924" spans="1:1" x14ac:dyDescent="0.25">
      <c r="A3924">
        <f>Sheet2!A3923-Sheet2!G3923</f>
        <v>-6.7316000000000003</v>
      </c>
    </row>
    <row r="3925" spans="1:1" x14ac:dyDescent="0.25">
      <c r="A3925">
        <f>Sheet2!A3924-Sheet2!G3924</f>
        <v>-13.4756</v>
      </c>
    </row>
    <row r="3926" spans="1:1" x14ac:dyDescent="0.25">
      <c r="A3926">
        <f>Sheet2!A3925-Sheet2!G3925</f>
        <v>-17.971599999999995</v>
      </c>
    </row>
    <row r="3927" spans="1:1" x14ac:dyDescent="0.25">
      <c r="A3927">
        <f>Sheet2!A3926-Sheet2!G3926</f>
        <v>-32.583600000000004</v>
      </c>
    </row>
    <row r="3928" spans="1:1" x14ac:dyDescent="0.25">
      <c r="A3928">
        <f>Sheet2!A3927-Sheet2!G3927</f>
        <v>-35.955600000000004</v>
      </c>
    </row>
    <row r="3929" spans="1:1" x14ac:dyDescent="0.25">
      <c r="A3929">
        <f>Sheet2!A3928-Sheet2!G3928</f>
        <v>-46.075599999999994</v>
      </c>
    </row>
    <row r="3930" spans="1:1" x14ac:dyDescent="0.25">
      <c r="A3930">
        <f>Sheet2!A3929-Sheet2!G3929</f>
        <v>-102.78399999999999</v>
      </c>
    </row>
    <row r="3931" spans="1:1" x14ac:dyDescent="0.25">
      <c r="A3931">
        <f>Sheet2!A3930-Sheet2!G3930</f>
        <v>73.17568</v>
      </c>
    </row>
    <row r="3932" spans="1:1" x14ac:dyDescent="0.25">
      <c r="A3932">
        <f>Sheet2!A3931-Sheet2!G3931</f>
        <v>58.563679999999991</v>
      </c>
    </row>
    <row r="3933" spans="1:1" x14ac:dyDescent="0.25">
      <c r="A3933">
        <f>Sheet2!A3932-Sheet2!G3932</f>
        <v>56.307679999999991</v>
      </c>
    </row>
    <row r="3934" spans="1:1" x14ac:dyDescent="0.25">
      <c r="A3934">
        <f>Sheet2!A3933-Sheet2!G3933</f>
        <v>-95.409199999999984</v>
      </c>
    </row>
    <row r="3935" spans="1:1" x14ac:dyDescent="0.25">
      <c r="A3935">
        <f>Sheet2!A3934-Sheet2!G3934</f>
        <v>-136.90800000000002</v>
      </c>
    </row>
    <row r="3936" spans="1:1" x14ac:dyDescent="0.25">
      <c r="A3936">
        <f>Sheet2!A3935-Sheet2!G3935</f>
        <v>80.788600000000002</v>
      </c>
    </row>
    <row r="3937" spans="1:1" x14ac:dyDescent="0.25">
      <c r="A3937">
        <f>Sheet2!A3936-Sheet2!G3936</f>
        <v>75.368600000000001</v>
      </c>
    </row>
    <row r="3938" spans="1:1" x14ac:dyDescent="0.25">
      <c r="A3938">
        <f>Sheet2!A3937-Sheet2!G3937</f>
        <v>74.244600000000005</v>
      </c>
    </row>
    <row r="3939" spans="1:1" x14ac:dyDescent="0.25">
      <c r="A3939">
        <f>Sheet2!A3938-Sheet2!G3938</f>
        <v>65.252600000000001</v>
      </c>
    </row>
    <row r="3940" spans="1:1" x14ac:dyDescent="0.25">
      <c r="A3940">
        <f>Sheet2!A3939-Sheet2!G3939</f>
        <v>64.128600000000006</v>
      </c>
    </row>
    <row r="3941" spans="1:1" x14ac:dyDescent="0.25">
      <c r="A3941">
        <f>Sheet2!A3940-Sheet2!G3940</f>
        <v>55.136600000000001</v>
      </c>
    </row>
    <row r="3942" spans="1:1" x14ac:dyDescent="0.25">
      <c r="A3942">
        <f>Sheet2!A3941-Sheet2!G3941</f>
        <v>37.1526</v>
      </c>
    </row>
    <row r="3943" spans="1:1" x14ac:dyDescent="0.25">
      <c r="A3943">
        <f>Sheet2!A3942-Sheet2!G3942</f>
        <v>29.284600000000005</v>
      </c>
    </row>
    <row r="3944" spans="1:1" x14ac:dyDescent="0.25">
      <c r="A3944">
        <f>Sheet2!A3943-Sheet2!G3943</f>
        <v>23.6646</v>
      </c>
    </row>
    <row r="3945" spans="1:1" x14ac:dyDescent="0.25">
      <c r="A3945">
        <f>Sheet2!A3944-Sheet2!G3944</f>
        <v>20.000599999999999</v>
      </c>
    </row>
    <row r="3946" spans="1:1" x14ac:dyDescent="0.25">
      <c r="A3946">
        <f>Sheet2!A3945-Sheet2!G3945</f>
        <v>-3.3113999999999919</v>
      </c>
    </row>
    <row r="3947" spans="1:1" x14ac:dyDescent="0.25">
      <c r="A3947">
        <f>Sheet2!A3946-Sheet2!G3946</f>
        <v>-4.4354000000000013</v>
      </c>
    </row>
    <row r="3948" spans="1:1" x14ac:dyDescent="0.25">
      <c r="A3948">
        <f>Sheet2!A3947-Sheet2!G3947</f>
        <v>-6.8674000000000035</v>
      </c>
    </row>
    <row r="3949" spans="1:1" x14ac:dyDescent="0.25">
      <c r="A3949">
        <f>Sheet2!A3948-Sheet2!G3948</f>
        <v>-18.107399999999998</v>
      </c>
    </row>
    <row r="3950" spans="1:1" x14ac:dyDescent="0.25">
      <c r="A3950">
        <f>Sheet2!A3949-Sheet2!G3949</f>
        <v>-24.667400000000001</v>
      </c>
    </row>
    <row r="3951" spans="1:1" x14ac:dyDescent="0.25">
      <c r="A3951">
        <f>Sheet2!A3950-Sheet2!G3950</f>
        <v>-26.915400000000005</v>
      </c>
    </row>
    <row r="3952" spans="1:1" x14ac:dyDescent="0.25">
      <c r="A3952">
        <f>Sheet2!A3951-Sheet2!G3951</f>
        <v>-44.823399999999992</v>
      </c>
    </row>
    <row r="3953" spans="1:1" x14ac:dyDescent="0.25">
      <c r="A3953">
        <f>Sheet2!A3952-Sheet2!G3952</f>
        <v>3.1443199999999933</v>
      </c>
    </row>
    <row r="3954" spans="1:1" x14ac:dyDescent="0.25">
      <c r="A3954">
        <f>Sheet2!A3953-Sheet2!G3953</f>
        <v>21.019199999999991</v>
      </c>
    </row>
    <row r="3955" spans="1:1" x14ac:dyDescent="0.25">
      <c r="A3955">
        <f>Sheet2!A3954-Sheet2!G3954</f>
        <v>-180.85919999999999</v>
      </c>
    </row>
    <row r="3956" spans="1:1" x14ac:dyDescent="0.25">
      <c r="A3956">
        <f>Sheet2!A3955-Sheet2!G3955</f>
        <v>-48.104800000000012</v>
      </c>
    </row>
    <row r="3957" spans="1:1" x14ac:dyDescent="0.25">
      <c r="A3957">
        <f>Sheet2!A3956-Sheet2!G3956</f>
        <v>55.228800000000007</v>
      </c>
    </row>
    <row r="3958" spans="1:1" x14ac:dyDescent="0.25">
      <c r="A3958">
        <f>Sheet2!A3957-Sheet2!G3957</f>
        <v>55.044800000000002</v>
      </c>
    </row>
    <row r="3959" spans="1:1" x14ac:dyDescent="0.25">
      <c r="A3959">
        <f>Sheet2!A3958-Sheet2!G3958</f>
        <v>48.300800000000002</v>
      </c>
    </row>
    <row r="3960" spans="1:1" x14ac:dyDescent="0.25">
      <c r="A3960">
        <f>Sheet2!A3959-Sheet2!G3959</f>
        <v>42.452800000000003</v>
      </c>
    </row>
    <row r="3961" spans="1:1" x14ac:dyDescent="0.25">
      <c r="A3961">
        <f>Sheet2!A3960-Sheet2!G3960</f>
        <v>41.556800000000003</v>
      </c>
    </row>
    <row r="3962" spans="1:1" x14ac:dyDescent="0.25">
      <c r="A3962">
        <f>Sheet2!A3961-Sheet2!G3961</f>
        <v>39.380800000000001</v>
      </c>
    </row>
    <row r="3963" spans="1:1" x14ac:dyDescent="0.25">
      <c r="A3963">
        <f>Sheet2!A3962-Sheet2!G3962</f>
        <v>34.584800000000001</v>
      </c>
    </row>
    <row r="3964" spans="1:1" x14ac:dyDescent="0.25">
      <c r="A3964">
        <f>Sheet2!A3963-Sheet2!G3963</f>
        <v>31.212800000000001</v>
      </c>
    </row>
    <row r="3965" spans="1:1" x14ac:dyDescent="0.25">
      <c r="A3965">
        <f>Sheet2!A3964-Sheet2!G3964</f>
        <v>10.980800000000002</v>
      </c>
    </row>
    <row r="3966" spans="1:1" x14ac:dyDescent="0.25">
      <c r="A3966">
        <f>Sheet2!A3965-Sheet2!G3965</f>
        <v>9.8568000000000069</v>
      </c>
    </row>
    <row r="3967" spans="1:1" x14ac:dyDescent="0.25">
      <c r="A3967">
        <f>Sheet2!A3966-Sheet2!G3966</f>
        <v>6.484800000000007</v>
      </c>
    </row>
    <row r="3968" spans="1:1" x14ac:dyDescent="0.25">
      <c r="A3968">
        <f>Sheet2!A3967-Sheet2!G3967</f>
        <v>5.3607999999999976</v>
      </c>
    </row>
    <row r="3969" spans="1:1" x14ac:dyDescent="0.25">
      <c r="A3969">
        <f>Sheet2!A3968-Sheet2!G3968</f>
        <v>3.3408000000000015</v>
      </c>
    </row>
    <row r="3970" spans="1:1" x14ac:dyDescent="0.25">
      <c r="A3970">
        <f>Sheet2!A3969-Sheet2!G3969</f>
        <v>-23.863199999999992</v>
      </c>
    </row>
    <row r="3971" spans="1:1" x14ac:dyDescent="0.25">
      <c r="A3971">
        <f>Sheet2!A3970-Sheet2!G3970</f>
        <v>-25.883200000000002</v>
      </c>
    </row>
    <row r="3972" spans="1:1" x14ac:dyDescent="0.25">
      <c r="A3972">
        <f>Sheet2!A3971-Sheet2!G3971</f>
        <v>-58.503200000000007</v>
      </c>
    </row>
    <row r="3973" spans="1:1" x14ac:dyDescent="0.25">
      <c r="A3973">
        <f>Sheet2!A3972-Sheet2!G3972</f>
        <v>7.0495999999999981</v>
      </c>
    </row>
    <row r="3974" spans="1:1" x14ac:dyDescent="0.25">
      <c r="A3974">
        <f>Sheet2!A3973-Sheet2!G3973</f>
        <v>-58.46720000000002</v>
      </c>
    </row>
    <row r="3975" spans="1:1" x14ac:dyDescent="0.25">
      <c r="A3975">
        <f>Sheet2!A3974-Sheet2!G3974</f>
        <v>78.284999999999997</v>
      </c>
    </row>
    <row r="3976" spans="1:1" x14ac:dyDescent="0.25">
      <c r="A3976">
        <f>Sheet2!A3975-Sheet2!G3975</f>
        <v>74.912999999999997</v>
      </c>
    </row>
    <row r="3977" spans="1:1" x14ac:dyDescent="0.25">
      <c r="A3977">
        <f>Sheet2!A3976-Sheet2!G3976</f>
        <v>68.441000000000003</v>
      </c>
    </row>
    <row r="3978" spans="1:1" x14ac:dyDescent="0.25">
      <c r="A3978">
        <f>Sheet2!A3977-Sheet2!G3977</f>
        <v>65.921000000000006</v>
      </c>
    </row>
    <row r="3979" spans="1:1" x14ac:dyDescent="0.25">
      <c r="A3979">
        <f>Sheet2!A3978-Sheet2!G3978</f>
        <v>59.448999999999998</v>
      </c>
    </row>
    <row r="3980" spans="1:1" x14ac:dyDescent="0.25">
      <c r="A3980">
        <f>Sheet2!A3979-Sheet2!G3979</f>
        <v>43.441000000000003</v>
      </c>
    </row>
    <row r="3981" spans="1:1" x14ac:dyDescent="0.25">
      <c r="A3981">
        <f>Sheet2!A3980-Sheet2!G3980</f>
        <v>40.213000000000001</v>
      </c>
    </row>
    <row r="3982" spans="1:1" x14ac:dyDescent="0.25">
      <c r="A3982">
        <f>Sheet2!A3981-Sheet2!G3981</f>
        <v>34.721000000000004</v>
      </c>
    </row>
    <row r="3983" spans="1:1" x14ac:dyDescent="0.25">
      <c r="A3983">
        <f>Sheet2!A3982-Sheet2!G3982</f>
        <v>34.448999999999998</v>
      </c>
    </row>
    <row r="3984" spans="1:1" x14ac:dyDescent="0.25">
      <c r="A3984">
        <f>Sheet2!A3983-Sheet2!G3983</f>
        <v>29.953000000000003</v>
      </c>
    </row>
    <row r="3985" spans="1:1" x14ac:dyDescent="0.25">
      <c r="A3985">
        <f>Sheet2!A3984-Sheet2!G3984</f>
        <v>28.829000000000001</v>
      </c>
    </row>
    <row r="3986" spans="1:1" x14ac:dyDescent="0.25">
      <c r="A3986">
        <f>Sheet2!A3985-Sheet2!G3985</f>
        <v>21.477000000000004</v>
      </c>
    </row>
    <row r="3987" spans="1:1" x14ac:dyDescent="0.25">
      <c r="A3987">
        <f>Sheet2!A3986-Sheet2!G3986</f>
        <v>12.241</v>
      </c>
    </row>
    <row r="3988" spans="1:1" x14ac:dyDescent="0.25">
      <c r="A3988">
        <f>Sheet2!A3987-Sheet2!G3987</f>
        <v>6.3490000000000038</v>
      </c>
    </row>
    <row r="3989" spans="1:1" x14ac:dyDescent="0.25">
      <c r="A3989">
        <f>Sheet2!A3988-Sheet2!G3988</f>
        <v>0.7289999999999992</v>
      </c>
    </row>
    <row r="3990" spans="1:1" x14ac:dyDescent="0.25">
      <c r="A3990">
        <f>Sheet2!A3989-Sheet2!G3989</f>
        <v>-10.599000000000004</v>
      </c>
    </row>
    <row r="3991" spans="1:1" x14ac:dyDescent="0.25">
      <c r="A3991">
        <f>Sheet2!A3990-Sheet2!G3990</f>
        <v>-32.991</v>
      </c>
    </row>
    <row r="3992" spans="1:1" x14ac:dyDescent="0.25">
      <c r="A3992">
        <f>Sheet2!A3991-Sheet2!G3991</f>
        <v>-36.698999999999998</v>
      </c>
    </row>
    <row r="3993" spans="1:1" x14ac:dyDescent="0.25">
      <c r="A3993">
        <f>Sheet2!A3992-Sheet2!G3992</f>
        <v>-62.474999999999994</v>
      </c>
    </row>
    <row r="3994" spans="1:1" x14ac:dyDescent="0.25">
      <c r="A3994">
        <f>Sheet2!A3993-Sheet2!G3993</f>
        <v>-92.62299999999999</v>
      </c>
    </row>
    <row r="3995" spans="1:1" x14ac:dyDescent="0.25">
      <c r="A3995">
        <f>Sheet2!A3994-Sheet2!G3994</f>
        <v>53.025919999999999</v>
      </c>
    </row>
    <row r="3996" spans="1:1" x14ac:dyDescent="0.25">
      <c r="A3996">
        <f>Sheet2!A3995-Sheet2!G3995</f>
        <v>9.1899200000000008</v>
      </c>
    </row>
    <row r="3997" spans="1:1" x14ac:dyDescent="0.25">
      <c r="A3997">
        <f>Sheet2!A3996-Sheet2!G3996</f>
        <v>-22.658079999999998</v>
      </c>
    </row>
    <row r="3998" spans="1:1" x14ac:dyDescent="0.25">
      <c r="A3998">
        <f>Sheet2!A3997-Sheet2!G3997</f>
        <v>77.341200000000001</v>
      </c>
    </row>
    <row r="3999" spans="1:1" x14ac:dyDescent="0.25">
      <c r="A3999">
        <f>Sheet2!A3998-Sheet2!G3998</f>
        <v>60.481200000000001</v>
      </c>
    </row>
    <row r="4000" spans="1:1" x14ac:dyDescent="0.25">
      <c r="A4000">
        <f>Sheet2!A3999-Sheet2!G3999</f>
        <v>58.437200000000004</v>
      </c>
    </row>
    <row r="4001" spans="1:1" x14ac:dyDescent="0.25">
      <c r="A4001">
        <f>Sheet2!A4000-Sheet2!G4000</f>
        <v>57.917200000000001</v>
      </c>
    </row>
    <row r="4002" spans="1:1" x14ac:dyDescent="0.25">
      <c r="A4002">
        <f>Sheet2!A4001-Sheet2!G4001</f>
        <v>55.001199999999997</v>
      </c>
    </row>
    <row r="4003" spans="1:1" x14ac:dyDescent="0.25">
      <c r="A4003">
        <f>Sheet2!A4002-Sheet2!G4002</f>
        <v>47.801200000000001</v>
      </c>
    </row>
    <row r="4004" spans="1:1" x14ac:dyDescent="0.25">
      <c r="A4004">
        <f>Sheet2!A4003-Sheet2!G4003</f>
        <v>43.305199999999999</v>
      </c>
    </row>
    <row r="4005" spans="1:1" x14ac:dyDescent="0.25">
      <c r="A4005">
        <f>Sheet2!A4004-Sheet2!G4004</f>
        <v>41.373200000000004</v>
      </c>
    </row>
    <row r="4006" spans="1:1" x14ac:dyDescent="0.25">
      <c r="A4006">
        <f>Sheet2!A4005-Sheet2!G4005</f>
        <v>33.505200000000002</v>
      </c>
    </row>
    <row r="4007" spans="1:1" x14ac:dyDescent="0.25">
      <c r="A4007">
        <f>Sheet2!A4006-Sheet2!G4006</f>
        <v>33.505200000000002</v>
      </c>
    </row>
    <row r="4008" spans="1:1" x14ac:dyDescent="0.25">
      <c r="A4008">
        <f>Sheet2!A4007-Sheet2!G4007</f>
        <v>25.061199999999999</v>
      </c>
    </row>
    <row r="4009" spans="1:1" x14ac:dyDescent="0.25">
      <c r="A4009">
        <f>Sheet2!A4008-Sheet2!G4008</f>
        <v>23.0732</v>
      </c>
    </row>
    <row r="4010" spans="1:1" x14ac:dyDescent="0.25">
      <c r="A4010">
        <f>Sheet2!A4009-Sheet2!G4009</f>
        <v>21.949200000000005</v>
      </c>
    </row>
    <row r="4011" spans="1:1" x14ac:dyDescent="0.25">
      <c r="A4011">
        <f>Sheet2!A4010-Sheet2!G4010</f>
        <v>21.101199999999999</v>
      </c>
    </row>
    <row r="4012" spans="1:1" x14ac:dyDescent="0.25">
      <c r="A4012">
        <f>Sheet2!A4011-Sheet2!G4011</f>
        <v>17.453199999999995</v>
      </c>
    </row>
    <row r="4013" spans="1:1" x14ac:dyDescent="0.25">
      <c r="A4013">
        <f>Sheet2!A4012-Sheet2!G4012</f>
        <v>9.3692000000000064</v>
      </c>
    </row>
    <row r="4014" spans="1:1" x14ac:dyDescent="0.25">
      <c r="A4014">
        <f>Sheet2!A4013-Sheet2!G4013</f>
        <v>8.8371999999999957</v>
      </c>
    </row>
    <row r="4015" spans="1:1" x14ac:dyDescent="0.25">
      <c r="A4015">
        <f>Sheet2!A4014-Sheet2!G4014</f>
        <v>7.9012000000000029</v>
      </c>
    </row>
    <row r="4016" spans="1:1" x14ac:dyDescent="0.25">
      <c r="A4016">
        <f>Sheet2!A4015-Sheet2!G4015</f>
        <v>-13.350799999999992</v>
      </c>
    </row>
    <row r="4017" spans="1:1" x14ac:dyDescent="0.25">
      <c r="A4017">
        <f>Sheet2!A4016-Sheet2!G4016</f>
        <v>-20.762799999999999</v>
      </c>
    </row>
    <row r="4018" spans="1:1" x14ac:dyDescent="0.25">
      <c r="A4018">
        <f>Sheet2!A4017-Sheet2!G4017</f>
        <v>-27.190799999999996</v>
      </c>
    </row>
    <row r="4019" spans="1:1" x14ac:dyDescent="0.25">
      <c r="A4019">
        <f>Sheet2!A4018-Sheet2!G4018</f>
        <v>-30.562799999999996</v>
      </c>
    </row>
    <row r="4020" spans="1:1" x14ac:dyDescent="0.25">
      <c r="A4020">
        <f>Sheet2!A4019-Sheet2!G4019</f>
        <v>-31.686800000000005</v>
      </c>
    </row>
    <row r="4021" spans="1:1" x14ac:dyDescent="0.25">
      <c r="A4021">
        <f>Sheet2!A4020-Sheet2!G4020</f>
        <v>-157.26799999999997</v>
      </c>
    </row>
    <row r="4022" spans="1:1" x14ac:dyDescent="0.25">
      <c r="A4022">
        <f>Sheet2!A4021-Sheet2!G4021</f>
        <v>31.7664768</v>
      </c>
    </row>
    <row r="4023" spans="1:1" x14ac:dyDescent="0.25">
      <c r="A4023">
        <f>Sheet2!A4022-Sheet2!G4022</f>
        <v>23.942815999999993</v>
      </c>
    </row>
    <row r="4024" spans="1:1" x14ac:dyDescent="0.25">
      <c r="A4024">
        <f>Sheet2!A4023-Sheet2!G4023</f>
        <v>83.633399999999995</v>
      </c>
    </row>
    <row r="4025" spans="1:1" x14ac:dyDescent="0.25">
      <c r="A4025">
        <f>Sheet2!A4024-Sheet2!G4024</f>
        <v>80.261399999999995</v>
      </c>
    </row>
    <row r="4026" spans="1:1" x14ac:dyDescent="0.25">
      <c r="A4026">
        <f>Sheet2!A4025-Sheet2!G4025</f>
        <v>70.505400000000009</v>
      </c>
    </row>
    <row r="4027" spans="1:1" x14ac:dyDescent="0.25">
      <c r="A4027">
        <f>Sheet2!A4026-Sheet2!G4026</f>
        <v>70.145399999999995</v>
      </c>
    </row>
    <row r="4028" spans="1:1" x14ac:dyDescent="0.25">
      <c r="A4028">
        <f>Sheet2!A4027-Sheet2!G4027</f>
        <v>64.885400000000004</v>
      </c>
    </row>
    <row r="4029" spans="1:1" x14ac:dyDescent="0.25">
      <c r="A4029">
        <f>Sheet2!A4028-Sheet2!G4028</f>
        <v>57.017400000000002</v>
      </c>
    </row>
    <row r="4030" spans="1:1" x14ac:dyDescent="0.25">
      <c r="A4030">
        <f>Sheet2!A4029-Sheet2!G4029</f>
        <v>56.657400000000003</v>
      </c>
    </row>
    <row r="4031" spans="1:1" x14ac:dyDescent="0.25">
      <c r="A4031">
        <f>Sheet2!A4030-Sheet2!G4030</f>
        <v>51.037399999999998</v>
      </c>
    </row>
    <row r="4032" spans="1:1" x14ac:dyDescent="0.25">
      <c r="A4032">
        <f>Sheet2!A4031-Sheet2!G4031</f>
        <v>46.901400000000002</v>
      </c>
    </row>
    <row r="4033" spans="1:1" x14ac:dyDescent="0.25">
      <c r="A4033">
        <f>Sheet2!A4032-Sheet2!G4032</f>
        <v>33.413400000000003</v>
      </c>
    </row>
    <row r="4034" spans="1:1" x14ac:dyDescent="0.25">
      <c r="A4034">
        <f>Sheet2!A4033-Sheet2!G4033</f>
        <v>24.061399999999999</v>
      </c>
    </row>
    <row r="4035" spans="1:1" x14ac:dyDescent="0.25">
      <c r="A4035">
        <f>Sheet2!A4034-Sheet2!G4034</f>
        <v>21.049399999999999</v>
      </c>
    </row>
    <row r="4036" spans="1:1" x14ac:dyDescent="0.25">
      <c r="A4036">
        <f>Sheet2!A4035-Sheet2!G4035</f>
        <v>19.925400000000003</v>
      </c>
    </row>
    <row r="4037" spans="1:1" x14ac:dyDescent="0.25">
      <c r="A4037">
        <f>Sheet2!A4036-Sheet2!G4036</f>
        <v>19.229399999999998</v>
      </c>
    </row>
    <row r="4038" spans="1:1" x14ac:dyDescent="0.25">
      <c r="A4038">
        <f>Sheet2!A4037-Sheet2!G4037</f>
        <v>16.165400000000005</v>
      </c>
    </row>
    <row r="4039" spans="1:1" x14ac:dyDescent="0.25">
      <c r="A4039">
        <f>Sheet2!A4038-Sheet2!G4038</f>
        <v>5.3134000000000015</v>
      </c>
    </row>
    <row r="4040" spans="1:1" x14ac:dyDescent="0.25">
      <c r="A4040">
        <f>Sheet2!A4039-Sheet2!G4039</f>
        <v>-4.0386000000000024</v>
      </c>
    </row>
    <row r="4041" spans="1:1" x14ac:dyDescent="0.25">
      <c r="A4041">
        <f>Sheet2!A4040-Sheet2!G4040</f>
        <v>-4.8025999999999982</v>
      </c>
    </row>
    <row r="4042" spans="1:1" x14ac:dyDescent="0.25">
      <c r="A4042">
        <f>Sheet2!A4041-Sheet2!G4041</f>
        <v>-7.0506000000000029</v>
      </c>
    </row>
    <row r="4043" spans="1:1" x14ac:dyDescent="0.25">
      <c r="A4043">
        <f>Sheet2!A4042-Sheet2!G4042</f>
        <v>-11.546599999999998</v>
      </c>
    </row>
    <row r="4044" spans="1:1" x14ac:dyDescent="0.25">
      <c r="A4044">
        <f>Sheet2!A4043-Sheet2!G4043</f>
        <v>-16.402599999999993</v>
      </c>
    </row>
    <row r="4045" spans="1:1" x14ac:dyDescent="0.25">
      <c r="A4045">
        <f>Sheet2!A4044-Sheet2!G4044</f>
        <v>-19.414599999999993</v>
      </c>
    </row>
    <row r="4046" spans="1:1" x14ac:dyDescent="0.25">
      <c r="A4046">
        <f>Sheet2!A4045-Sheet2!G4045</f>
        <v>-22.074600000000004</v>
      </c>
    </row>
    <row r="4047" spans="1:1" x14ac:dyDescent="0.25">
      <c r="A4047">
        <f>Sheet2!A4046-Sheet2!G4046</f>
        <v>56.999040000000008</v>
      </c>
    </row>
    <row r="4048" spans="1:1" x14ac:dyDescent="0.25">
      <c r="A4048">
        <f>Sheet2!A4047-Sheet2!G4047</f>
        <v>-13.956959999999995</v>
      </c>
    </row>
    <row r="4049" spans="1:1" x14ac:dyDescent="0.25">
      <c r="A4049">
        <f>Sheet2!A4048-Sheet2!G4048</f>
        <v>-57.922000000000011</v>
      </c>
    </row>
    <row r="4050" spans="1:1" x14ac:dyDescent="0.25">
      <c r="A4050">
        <f>Sheet2!A4049-Sheet2!G4049</f>
        <v>-138.7072</v>
      </c>
    </row>
    <row r="4051" spans="1:1" x14ac:dyDescent="0.25">
      <c r="A4051">
        <f>Sheet2!A4050-Sheet2!G4050</f>
        <v>68.165599999999998</v>
      </c>
    </row>
    <row r="4052" spans="1:1" x14ac:dyDescent="0.25">
      <c r="A4052">
        <f>Sheet2!A4051-Sheet2!G4051</f>
        <v>67.041600000000003</v>
      </c>
    </row>
    <row r="4053" spans="1:1" x14ac:dyDescent="0.25">
      <c r="A4053">
        <f>Sheet2!A4052-Sheet2!G4052</f>
        <v>66.637600000000006</v>
      </c>
    </row>
    <row r="4054" spans="1:1" x14ac:dyDescent="0.25">
      <c r="A4054">
        <f>Sheet2!A4053-Sheet2!G4053</f>
        <v>59.1736</v>
      </c>
    </row>
    <row r="4055" spans="1:1" x14ac:dyDescent="0.25">
      <c r="A4055">
        <f>Sheet2!A4054-Sheet2!G4054</f>
        <v>55.397599999999997</v>
      </c>
    </row>
    <row r="4056" spans="1:1" x14ac:dyDescent="0.25">
      <c r="A4056">
        <f>Sheet2!A4055-Sheet2!G4055</f>
        <v>37.413600000000002</v>
      </c>
    </row>
    <row r="4057" spans="1:1" x14ac:dyDescent="0.25">
      <c r="A4057">
        <f>Sheet2!A4056-Sheet2!G4056</f>
        <v>33.321600000000004</v>
      </c>
    </row>
    <row r="4058" spans="1:1" x14ac:dyDescent="0.25">
      <c r="A4058">
        <f>Sheet2!A4057-Sheet2!G4057</f>
        <v>31.073599999999999</v>
      </c>
    </row>
    <row r="4059" spans="1:1" x14ac:dyDescent="0.25">
      <c r="A4059">
        <f>Sheet2!A4058-Sheet2!G4058</f>
        <v>22.6616</v>
      </c>
    </row>
    <row r="4060" spans="1:1" x14ac:dyDescent="0.25">
      <c r="A4060">
        <f>Sheet2!A4059-Sheet2!G4059</f>
        <v>18.709599999999995</v>
      </c>
    </row>
    <row r="4061" spans="1:1" x14ac:dyDescent="0.25">
      <c r="A4061">
        <f>Sheet2!A4060-Sheet2!G4060</f>
        <v>10.8416</v>
      </c>
    </row>
    <row r="4062" spans="1:1" x14ac:dyDescent="0.25">
      <c r="A4062">
        <f>Sheet2!A4061-Sheet2!G4061</f>
        <v>9.7536000000000058</v>
      </c>
    </row>
    <row r="4063" spans="1:1" x14ac:dyDescent="0.25">
      <c r="A4063">
        <f>Sheet2!A4062-Sheet2!G4062</f>
        <v>-1.926400000000001</v>
      </c>
    </row>
    <row r="4064" spans="1:1" x14ac:dyDescent="0.25">
      <c r="A4064">
        <f>Sheet2!A4063-Sheet2!G4063</f>
        <v>-9.3903999999999996</v>
      </c>
    </row>
    <row r="4065" spans="1:1" x14ac:dyDescent="0.25">
      <c r="A4065">
        <f>Sheet2!A4064-Sheet2!G4064</f>
        <v>-15.414400000000001</v>
      </c>
    </row>
    <row r="4066" spans="1:1" x14ac:dyDescent="0.25">
      <c r="A4066">
        <f>Sheet2!A4065-Sheet2!G4065</f>
        <v>-24.002399999999994</v>
      </c>
    </row>
    <row r="4067" spans="1:1" x14ac:dyDescent="0.25">
      <c r="A4067">
        <f>Sheet2!A4066-Sheet2!G4066</f>
        <v>-27.778400000000005</v>
      </c>
    </row>
    <row r="4068" spans="1:1" x14ac:dyDescent="0.25">
      <c r="A4068">
        <f>Sheet2!A4067-Sheet2!G4067</f>
        <v>-28.9024</v>
      </c>
    </row>
    <row r="4069" spans="1:1" x14ac:dyDescent="0.25">
      <c r="A4069">
        <f>Sheet2!A4068-Sheet2!G4068</f>
        <v>-29.622399999999999</v>
      </c>
    </row>
    <row r="4070" spans="1:1" x14ac:dyDescent="0.25">
      <c r="A4070">
        <f>Sheet2!A4069-Sheet2!G4069</f>
        <v>-112.6024</v>
      </c>
    </row>
    <row r="4071" spans="1:1" x14ac:dyDescent="0.25">
      <c r="A4071">
        <f>Sheet2!A4070-Sheet2!G4070</f>
        <v>-36.634799999999998</v>
      </c>
    </row>
    <row r="4072" spans="1:1" x14ac:dyDescent="0.25">
      <c r="A4072">
        <f>Sheet2!A4071-Sheet2!G4071</f>
        <v>-43.780799999999999</v>
      </c>
    </row>
    <row r="4073" spans="1:1" x14ac:dyDescent="0.25">
      <c r="A4073">
        <f>Sheet2!A4072-Sheet2!G4072</f>
        <v>-190.83720000000002</v>
      </c>
    </row>
    <row r="4074" spans="1:1" x14ac:dyDescent="0.25">
      <c r="A4074">
        <f>Sheet2!A4073-Sheet2!G4073</f>
        <v>38.204160000000002</v>
      </c>
    </row>
    <row r="4075" spans="1:1" x14ac:dyDescent="0.25">
      <c r="A4075">
        <f>Sheet2!A4074-Sheet2!G4074</f>
        <v>24.256160000000001</v>
      </c>
    </row>
    <row r="4076" spans="1:1" x14ac:dyDescent="0.25">
      <c r="A4076">
        <f>Sheet2!A4075-Sheet2!G4075</f>
        <v>-77.955200000000019</v>
      </c>
    </row>
    <row r="4077" spans="1:1" x14ac:dyDescent="0.25">
      <c r="A4077">
        <f>Sheet2!A4076-Sheet2!G4076</f>
        <v>78.865800000000007</v>
      </c>
    </row>
    <row r="4078" spans="1:1" x14ac:dyDescent="0.25">
      <c r="A4078">
        <f>Sheet2!A4077-Sheet2!G4077</f>
        <v>77.065799999999996</v>
      </c>
    </row>
    <row r="4079" spans="1:1" x14ac:dyDescent="0.25">
      <c r="A4079">
        <f>Sheet2!A4078-Sheet2!G4078</f>
        <v>57.957800000000006</v>
      </c>
    </row>
    <row r="4080" spans="1:1" x14ac:dyDescent="0.25">
      <c r="A4080">
        <f>Sheet2!A4079-Sheet2!G4079</f>
        <v>57.509799999999998</v>
      </c>
    </row>
    <row r="4081" spans="1:1" x14ac:dyDescent="0.25">
      <c r="A4081">
        <f>Sheet2!A4080-Sheet2!G4080</f>
        <v>54.845799999999997</v>
      </c>
    </row>
    <row r="4082" spans="1:1" x14ac:dyDescent="0.25">
      <c r="A4082">
        <f>Sheet2!A4081-Sheet2!G4081</f>
        <v>52.337800000000001</v>
      </c>
    </row>
    <row r="4083" spans="1:1" x14ac:dyDescent="0.25">
      <c r="A4083">
        <f>Sheet2!A4082-Sheet2!G4082</f>
        <v>43.345800000000004</v>
      </c>
    </row>
    <row r="4084" spans="1:1" x14ac:dyDescent="0.25">
      <c r="A4084">
        <f>Sheet2!A4083-Sheet2!G4083</f>
        <v>42.221800000000002</v>
      </c>
    </row>
    <row r="4085" spans="1:1" x14ac:dyDescent="0.25">
      <c r="A4085">
        <f>Sheet2!A4084-Sheet2!G4084</f>
        <v>42.221800000000002</v>
      </c>
    </row>
    <row r="4086" spans="1:1" x14ac:dyDescent="0.25">
      <c r="A4086">
        <f>Sheet2!A4085-Sheet2!G4085</f>
        <v>41.773800000000001</v>
      </c>
    </row>
    <row r="4087" spans="1:1" x14ac:dyDescent="0.25">
      <c r="A4087">
        <f>Sheet2!A4086-Sheet2!G4086</f>
        <v>41.397800000000004</v>
      </c>
    </row>
    <row r="4088" spans="1:1" x14ac:dyDescent="0.25">
      <c r="A4088">
        <f>Sheet2!A4087-Sheet2!G4087</f>
        <v>32.513800000000003</v>
      </c>
    </row>
    <row r="4089" spans="1:1" x14ac:dyDescent="0.25">
      <c r="A4089">
        <f>Sheet2!A4088-Sheet2!G4088</f>
        <v>30.9818</v>
      </c>
    </row>
    <row r="4090" spans="1:1" x14ac:dyDescent="0.25">
      <c r="A4090">
        <f>Sheet2!A4089-Sheet2!G4089</f>
        <v>27.6098</v>
      </c>
    </row>
    <row r="4091" spans="1:1" x14ac:dyDescent="0.25">
      <c r="A4091">
        <f>Sheet2!A4090-Sheet2!G4090</f>
        <v>5.9617999999999967</v>
      </c>
    </row>
    <row r="4092" spans="1:1" x14ac:dyDescent="0.25">
      <c r="A4092">
        <f>Sheet2!A4091-Sheet2!G4091</f>
        <v>-4.9861999999999966</v>
      </c>
    </row>
    <row r="4093" spans="1:1" x14ac:dyDescent="0.25">
      <c r="A4093">
        <f>Sheet2!A4092-Sheet2!G4092</f>
        <v>-8.806200000000004</v>
      </c>
    </row>
    <row r="4094" spans="1:1" x14ac:dyDescent="0.25">
      <c r="A4094">
        <f>Sheet2!A4093-Sheet2!G4093</f>
        <v>-12.178200000000004</v>
      </c>
    </row>
    <row r="4095" spans="1:1" x14ac:dyDescent="0.25">
      <c r="A4095">
        <f>Sheet2!A4094-Sheet2!G4094</f>
        <v>-22.970200000000006</v>
      </c>
    </row>
    <row r="4096" spans="1:1" x14ac:dyDescent="0.25">
      <c r="A4096">
        <f>Sheet2!A4095-Sheet2!G4095</f>
        <v>-23.358199999999997</v>
      </c>
    </row>
    <row r="4097" spans="1:1" x14ac:dyDescent="0.25">
      <c r="A4097">
        <f>Sheet2!A4096-Sheet2!G4096</f>
        <v>-24.542199999999994</v>
      </c>
    </row>
    <row r="4098" spans="1:1" x14ac:dyDescent="0.25">
      <c r="A4098">
        <f>Sheet2!A4097-Sheet2!G4097</f>
        <v>-37.750199999999992</v>
      </c>
    </row>
    <row r="4099" spans="1:1" x14ac:dyDescent="0.25">
      <c r="A4099">
        <f>Sheet2!A4098-Sheet2!G4098</f>
        <v>-69.131200000000007</v>
      </c>
    </row>
    <row r="4100" spans="1:1" x14ac:dyDescent="0.25">
      <c r="A4100">
        <f>Sheet2!A4099-Sheet2!G4099</f>
        <v>76.974000000000004</v>
      </c>
    </row>
    <row r="4101" spans="1:1" x14ac:dyDescent="0.25">
      <c r="A4101">
        <f>Sheet2!A4100-Sheet2!G4100</f>
        <v>43.886000000000003</v>
      </c>
    </row>
    <row r="4102" spans="1:1" x14ac:dyDescent="0.25">
      <c r="A4102">
        <f>Sheet2!A4101-Sheet2!G4101</f>
        <v>18.525999999999996</v>
      </c>
    </row>
    <row r="4103" spans="1:1" x14ac:dyDescent="0.25">
      <c r="A4103">
        <f>Sheet2!A4102-Sheet2!G4102</f>
        <v>4.5460000000000065</v>
      </c>
    </row>
    <row r="4104" spans="1:1" x14ac:dyDescent="0.25">
      <c r="A4104">
        <f>Sheet2!A4103-Sheet2!G4103</f>
        <v>-11.822000000000003</v>
      </c>
    </row>
    <row r="4105" spans="1:1" x14ac:dyDescent="0.25">
      <c r="A4105">
        <f>Sheet2!A4104-Sheet2!G4104</f>
        <v>-20.813999999999993</v>
      </c>
    </row>
    <row r="4106" spans="1:1" x14ac:dyDescent="0.25">
      <c r="A4106">
        <f>Sheet2!A4105-Sheet2!G4105</f>
        <v>-21.305999999999997</v>
      </c>
    </row>
    <row r="4107" spans="1:1" x14ac:dyDescent="0.25">
      <c r="A4107">
        <f>Sheet2!A4106-Sheet2!G4106</f>
        <v>-29.177999999999997</v>
      </c>
    </row>
    <row r="4108" spans="1:1" x14ac:dyDescent="0.25">
      <c r="A4108">
        <f>Sheet2!A4107-Sheet2!G4107</f>
        <v>-51.281999999999996</v>
      </c>
    </row>
    <row r="4109" spans="1:1" x14ac:dyDescent="0.25">
      <c r="A4109">
        <f>Sheet2!A4108-Sheet2!G4108</f>
        <v>-96.585999999999999</v>
      </c>
    </row>
    <row r="4110" spans="1:1" x14ac:dyDescent="0.25">
      <c r="A4110">
        <f>Sheet2!A4109-Sheet2!G4109</f>
        <v>14.030000000000001</v>
      </c>
    </row>
    <row r="4111" spans="1:1" x14ac:dyDescent="0.25">
      <c r="A4111">
        <f>Sheet2!A4110-Sheet2!G4110</f>
        <v>-190.92240000000001</v>
      </c>
    </row>
    <row r="4112" spans="1:1" x14ac:dyDescent="0.25">
      <c r="A4112">
        <f>Sheet2!A4111-Sheet2!G4111</f>
        <v>3.0952000000000055</v>
      </c>
    </row>
    <row r="4113" spans="1:1" x14ac:dyDescent="0.25">
      <c r="A4113">
        <f>Sheet2!A4112-Sheet2!G4112</f>
        <v>-85.846399999999988</v>
      </c>
    </row>
    <row r="4114" spans="1:1" x14ac:dyDescent="0.25">
      <c r="A4114">
        <f>Sheet2!A4113-Sheet2!G4113</f>
        <v>81.378200000000007</v>
      </c>
    </row>
    <row r="4115" spans="1:1" x14ac:dyDescent="0.25">
      <c r="A4115">
        <f>Sheet2!A4114-Sheet2!G4114</f>
        <v>78.006200000000007</v>
      </c>
    </row>
    <row r="4116" spans="1:1" x14ac:dyDescent="0.25">
      <c r="A4116">
        <f>Sheet2!A4115-Sheet2!G4115</f>
        <v>78.006200000000007</v>
      </c>
    </row>
    <row r="4117" spans="1:1" x14ac:dyDescent="0.25">
      <c r="A4117">
        <f>Sheet2!A4116-Sheet2!G4116</f>
        <v>54.402200000000001</v>
      </c>
    </row>
    <row r="4118" spans="1:1" x14ac:dyDescent="0.25">
      <c r="A4118">
        <f>Sheet2!A4117-Sheet2!G4117</f>
        <v>45.998200000000004</v>
      </c>
    </row>
    <row r="4119" spans="1:1" x14ac:dyDescent="0.25">
      <c r="A4119">
        <f>Sheet2!A4118-Sheet2!G4118</f>
        <v>39.790199999999999</v>
      </c>
    </row>
    <row r="4120" spans="1:1" x14ac:dyDescent="0.25">
      <c r="A4120">
        <f>Sheet2!A4119-Sheet2!G4119</f>
        <v>30.2622</v>
      </c>
    </row>
    <row r="4121" spans="1:1" x14ac:dyDescent="0.25">
      <c r="A4121">
        <f>Sheet2!A4120-Sheet2!G4120</f>
        <v>29.138199999999998</v>
      </c>
    </row>
    <row r="4122" spans="1:1" x14ac:dyDescent="0.25">
      <c r="A4122">
        <f>Sheet2!A4121-Sheet2!G4121</f>
        <v>25.766199999999998</v>
      </c>
    </row>
    <row r="4123" spans="1:1" x14ac:dyDescent="0.25">
      <c r="A4123">
        <f>Sheet2!A4122-Sheet2!G4122</f>
        <v>21.806200000000004</v>
      </c>
    </row>
    <row r="4124" spans="1:1" x14ac:dyDescent="0.25">
      <c r="A4124">
        <f>Sheet2!A4123-Sheet2!G4123</f>
        <v>20.146200000000007</v>
      </c>
    </row>
    <row r="4125" spans="1:1" x14ac:dyDescent="0.25">
      <c r="A4125">
        <f>Sheet2!A4124-Sheet2!G4124</f>
        <v>11.690200000000004</v>
      </c>
    </row>
    <row r="4126" spans="1:1" x14ac:dyDescent="0.25">
      <c r="A4126">
        <f>Sheet2!A4125-Sheet2!G4125</f>
        <v>7.7822000000000031</v>
      </c>
    </row>
    <row r="4127" spans="1:1" x14ac:dyDescent="0.25">
      <c r="A4127">
        <f>Sheet2!A4126-Sheet2!G4126</f>
        <v>-8.5799999999991883E-2</v>
      </c>
    </row>
    <row r="4128" spans="1:1" x14ac:dyDescent="0.25">
      <c r="A4128">
        <f>Sheet2!A4127-Sheet2!G4127</f>
        <v>-5.7057999999999964</v>
      </c>
    </row>
    <row r="4129" spans="1:1" x14ac:dyDescent="0.25">
      <c r="A4129">
        <f>Sheet2!A4128-Sheet2!G4128</f>
        <v>-5.9298000000000002</v>
      </c>
    </row>
    <row r="4130" spans="1:1" x14ac:dyDescent="0.25">
      <c r="A4130">
        <f>Sheet2!A4129-Sheet2!G4129</f>
        <v>-11.325800000000001</v>
      </c>
    </row>
    <row r="4131" spans="1:1" x14ac:dyDescent="0.25">
      <c r="A4131">
        <f>Sheet2!A4130-Sheet2!G4130</f>
        <v>-15.457799999999992</v>
      </c>
    </row>
    <row r="4132" spans="1:1" x14ac:dyDescent="0.25">
      <c r="A4132">
        <f>Sheet2!A4131-Sheet2!G4131</f>
        <v>-17.533799999999999</v>
      </c>
    </row>
    <row r="4133" spans="1:1" x14ac:dyDescent="0.25">
      <c r="A4133">
        <f>Sheet2!A4132-Sheet2!G4132</f>
        <v>-23.153800000000004</v>
      </c>
    </row>
    <row r="4134" spans="1:1" x14ac:dyDescent="0.25">
      <c r="A4134">
        <f>Sheet2!A4133-Sheet2!G4133</f>
        <v>-26.597799999999992</v>
      </c>
    </row>
    <row r="4135" spans="1:1" x14ac:dyDescent="0.25">
      <c r="A4135">
        <f>Sheet2!A4134-Sheet2!G4134</f>
        <v>-27.649799999999999</v>
      </c>
    </row>
    <row r="4136" spans="1:1" x14ac:dyDescent="0.25">
      <c r="A4136">
        <f>Sheet2!A4135-Sheet2!G4135</f>
        <v>-29.309799999999996</v>
      </c>
    </row>
    <row r="4137" spans="1:1" x14ac:dyDescent="0.25">
      <c r="A4137">
        <f>Sheet2!A4136-Sheet2!G4136</f>
        <v>-29.897800000000004</v>
      </c>
    </row>
    <row r="4138" spans="1:1" x14ac:dyDescent="0.25">
      <c r="A4138">
        <f>Sheet2!A4137-Sheet2!G4137</f>
        <v>-31.021799999999999</v>
      </c>
    </row>
    <row r="4139" spans="1:1" x14ac:dyDescent="0.25">
      <c r="A4139">
        <f>Sheet2!A4138-Sheet2!G4138</f>
        <v>-43.1858</v>
      </c>
    </row>
    <row r="4140" spans="1:1" x14ac:dyDescent="0.25">
      <c r="A4140">
        <f>Sheet2!A4139-Sheet2!G4139</f>
        <v>-70.305800000000005</v>
      </c>
    </row>
    <row r="4141" spans="1:1" x14ac:dyDescent="0.25">
      <c r="A4141">
        <f>Sheet2!A4140-Sheet2!G4140</f>
        <v>-71.069799999999987</v>
      </c>
    </row>
    <row r="4142" spans="1:1" x14ac:dyDescent="0.25">
      <c r="A4142">
        <f>Sheet2!A4141-Sheet2!G4141</f>
        <v>-123.9756</v>
      </c>
    </row>
    <row r="4143" spans="1:1" x14ac:dyDescent="0.25">
      <c r="A4143">
        <f>Sheet2!A4142-Sheet2!G4142</f>
        <v>-73.828723199999999</v>
      </c>
    </row>
    <row r="4144" spans="1:1" x14ac:dyDescent="0.25">
      <c r="A4144">
        <f>Sheet2!A4143-Sheet2!G4143</f>
        <v>-149.57480000000001</v>
      </c>
    </row>
    <row r="4145" spans="1:1" x14ac:dyDescent="0.25">
      <c r="A4145">
        <f>Sheet2!A4144-Sheet2!G4144</f>
        <v>50.938400000000001</v>
      </c>
    </row>
    <row r="4146" spans="1:1" x14ac:dyDescent="0.25">
      <c r="A4146">
        <f>Sheet2!A4145-Sheet2!G4145</f>
        <v>45.862400000000001</v>
      </c>
    </row>
    <row r="4147" spans="1:1" x14ac:dyDescent="0.25">
      <c r="A4147">
        <f>Sheet2!A4146-Sheet2!G4146</f>
        <v>41.366399999999999</v>
      </c>
    </row>
    <row r="4148" spans="1:1" x14ac:dyDescent="0.25">
      <c r="A4148">
        <f>Sheet2!A4147-Sheet2!G4147</f>
        <v>39.698399999999999</v>
      </c>
    </row>
    <row r="4149" spans="1:1" x14ac:dyDescent="0.25">
      <c r="A4149">
        <f>Sheet2!A4148-Sheet2!G4148</f>
        <v>33.498400000000004</v>
      </c>
    </row>
    <row r="4150" spans="1:1" x14ac:dyDescent="0.25">
      <c r="A4150">
        <f>Sheet2!A4149-Sheet2!G4149</f>
        <v>26.2104</v>
      </c>
    </row>
    <row r="4151" spans="1:1" x14ac:dyDescent="0.25">
      <c r="A4151">
        <f>Sheet2!A4150-Sheet2!G4150</f>
        <v>23.382400000000004</v>
      </c>
    </row>
    <row r="4152" spans="1:1" x14ac:dyDescent="0.25">
      <c r="A4152">
        <f>Sheet2!A4151-Sheet2!G4151</f>
        <v>13.506399999999999</v>
      </c>
    </row>
    <row r="4153" spans="1:1" x14ac:dyDescent="0.25">
      <c r="A4153">
        <f>Sheet2!A4152-Sheet2!G4152</f>
        <v>7.6463999999999999</v>
      </c>
    </row>
    <row r="4154" spans="1:1" x14ac:dyDescent="0.25">
      <c r="A4154">
        <f>Sheet2!A4153-Sheet2!G4153</f>
        <v>5.3983999999999952</v>
      </c>
    </row>
    <row r="4155" spans="1:1" x14ac:dyDescent="0.25">
      <c r="A4155">
        <f>Sheet2!A4154-Sheet2!G4154</f>
        <v>3.730400000000003</v>
      </c>
    </row>
    <row r="4156" spans="1:1" x14ac:dyDescent="0.25">
      <c r="A4156">
        <f>Sheet2!A4155-Sheet2!G4155</f>
        <v>0.35840000000000316</v>
      </c>
    </row>
    <row r="4157" spans="1:1" x14ac:dyDescent="0.25">
      <c r="A4157">
        <f>Sheet2!A4156-Sheet2!G4156</f>
        <v>-0.22159999999999513</v>
      </c>
    </row>
    <row r="4158" spans="1:1" x14ac:dyDescent="0.25">
      <c r="A4158">
        <f>Sheet2!A4157-Sheet2!G4157</f>
        <v>-0.76559999999999206</v>
      </c>
    </row>
    <row r="4159" spans="1:1" x14ac:dyDescent="0.25">
      <c r="A4159">
        <f>Sheet2!A4158-Sheet2!G4158</f>
        <v>-1.8896000000000015</v>
      </c>
    </row>
    <row r="4160" spans="1:1" x14ac:dyDescent="0.25">
      <c r="A4160">
        <f>Sheet2!A4159-Sheet2!G4159</f>
        <v>-2.4695999999999998</v>
      </c>
    </row>
    <row r="4161" spans="1:1" x14ac:dyDescent="0.25">
      <c r="A4161">
        <f>Sheet2!A4160-Sheet2!G4160</f>
        <v>-13.129599999999996</v>
      </c>
    </row>
    <row r="4162" spans="1:1" x14ac:dyDescent="0.25">
      <c r="A4162">
        <f>Sheet2!A4161-Sheet2!G4161</f>
        <v>-19.329599999999999</v>
      </c>
    </row>
    <row r="4163" spans="1:1" x14ac:dyDescent="0.25">
      <c r="A4163">
        <f>Sheet2!A4162-Sheet2!G4162</f>
        <v>-19.873599999999996</v>
      </c>
    </row>
    <row r="4164" spans="1:1" x14ac:dyDescent="0.25">
      <c r="A4164">
        <f>Sheet2!A4163-Sheet2!G4163</f>
        <v>-32.817599999999999</v>
      </c>
    </row>
    <row r="4165" spans="1:1" x14ac:dyDescent="0.25">
      <c r="A4165">
        <f>Sheet2!A4164-Sheet2!G4164</f>
        <v>-34.485600000000005</v>
      </c>
    </row>
    <row r="4166" spans="1:1" x14ac:dyDescent="0.25">
      <c r="A4166">
        <f>Sheet2!A4165-Sheet2!G4165</f>
        <v>76.126400000000004</v>
      </c>
    </row>
    <row r="4167" spans="1:1" x14ac:dyDescent="0.25">
      <c r="A4167">
        <f>Sheet2!A4166-Sheet2!G4166</f>
        <v>26.2104</v>
      </c>
    </row>
    <row r="4168" spans="1:1" x14ac:dyDescent="0.25">
      <c r="A4168">
        <f>Sheet2!A4167-Sheet2!G4167</f>
        <v>-227.90120000000002</v>
      </c>
    </row>
    <row r="4169" spans="1:1" x14ac:dyDescent="0.25">
      <c r="A4169">
        <f>Sheet2!A4168-Sheet2!G4168</f>
        <v>83.650599999999997</v>
      </c>
    </row>
    <row r="4170" spans="1:1" x14ac:dyDescent="0.25">
      <c r="A4170">
        <f>Sheet2!A4169-Sheet2!G4169</f>
        <v>83.442599999999999</v>
      </c>
    </row>
    <row r="4171" spans="1:1" x14ac:dyDescent="0.25">
      <c r="A4171">
        <f>Sheet2!A4170-Sheet2!G4170</f>
        <v>80.070599999999999</v>
      </c>
    </row>
    <row r="4172" spans="1:1" x14ac:dyDescent="0.25">
      <c r="A4172">
        <f>Sheet2!A4171-Sheet2!G4171</f>
        <v>74.950600000000009</v>
      </c>
    </row>
    <row r="4173" spans="1:1" x14ac:dyDescent="0.25">
      <c r="A4173">
        <f>Sheet2!A4172-Sheet2!G4172</f>
        <v>71.578599999999994</v>
      </c>
    </row>
    <row r="4174" spans="1:1" x14ac:dyDescent="0.25">
      <c r="A4174">
        <f>Sheet2!A4173-Sheet2!G4173</f>
        <v>69.954599999999999</v>
      </c>
    </row>
    <row r="4175" spans="1:1" x14ac:dyDescent="0.25">
      <c r="A4175">
        <f>Sheet2!A4174-Sheet2!G4174</f>
        <v>51.006599999999999</v>
      </c>
    </row>
    <row r="4176" spans="1:1" x14ac:dyDescent="0.25">
      <c r="A4176">
        <f>Sheet2!A4175-Sheet2!G4175</f>
        <v>40.730600000000003</v>
      </c>
    </row>
    <row r="4177" spans="1:1" x14ac:dyDescent="0.25">
      <c r="A4177">
        <f>Sheet2!A4176-Sheet2!G4176</f>
        <v>37.4146</v>
      </c>
    </row>
    <row r="4178" spans="1:1" x14ac:dyDescent="0.25">
      <c r="A4178">
        <f>Sheet2!A4177-Sheet2!G4177</f>
        <v>20.998599999999996</v>
      </c>
    </row>
    <row r="4179" spans="1:1" x14ac:dyDescent="0.25">
      <c r="A4179">
        <f>Sheet2!A4178-Sheet2!G4178</f>
        <v>-4.2293999999999983</v>
      </c>
    </row>
    <row r="4180" spans="1:1" x14ac:dyDescent="0.25">
      <c r="A4180">
        <f>Sheet2!A4179-Sheet2!G4179</f>
        <v>-5.9774000000000029</v>
      </c>
    </row>
    <row r="4181" spans="1:1" x14ac:dyDescent="0.25">
      <c r="A4181">
        <f>Sheet2!A4180-Sheet2!G4180</f>
        <v>-8.7253999999999934</v>
      </c>
    </row>
    <row r="4182" spans="1:1" x14ac:dyDescent="0.25">
      <c r="A4182">
        <f>Sheet2!A4181-Sheet2!G4181</f>
        <v>-18.841399999999993</v>
      </c>
    </row>
    <row r="4183" spans="1:1" x14ac:dyDescent="0.25">
      <c r="A4183">
        <f>Sheet2!A4182-Sheet2!G4182</f>
        <v>-22.837400000000002</v>
      </c>
    </row>
    <row r="4184" spans="1:1" x14ac:dyDescent="0.25">
      <c r="A4184">
        <f>Sheet2!A4183-Sheet2!G4183</f>
        <v>-23.961399999999998</v>
      </c>
    </row>
    <row r="4185" spans="1:1" x14ac:dyDescent="0.25">
      <c r="A4185">
        <f>Sheet2!A4184-Sheet2!G4184</f>
        <v>-27.833399999999997</v>
      </c>
    </row>
    <row r="4186" spans="1:1" x14ac:dyDescent="0.25">
      <c r="A4186">
        <f>Sheet2!A4185-Sheet2!G4185</f>
        <v>-28.805400000000006</v>
      </c>
    </row>
    <row r="4187" spans="1:1" x14ac:dyDescent="0.25">
      <c r="A4187">
        <f>Sheet2!A4186-Sheet2!G4186</f>
        <v>-30.705399999999997</v>
      </c>
    </row>
    <row r="4188" spans="1:1" x14ac:dyDescent="0.25">
      <c r="A4188">
        <f>Sheet2!A4187-Sheet2!G4187</f>
        <v>-35.701399999999992</v>
      </c>
    </row>
    <row r="4189" spans="1:1" x14ac:dyDescent="0.25">
      <c r="A4189">
        <f>Sheet2!A4188-Sheet2!G4188</f>
        <v>-37.949399999999997</v>
      </c>
    </row>
    <row r="4190" spans="1:1" x14ac:dyDescent="0.25">
      <c r="A4190">
        <f>Sheet2!A4189-Sheet2!G4189</f>
        <v>-43.241399999999999</v>
      </c>
    </row>
    <row r="4191" spans="1:1" x14ac:dyDescent="0.25">
      <c r="A4191">
        <f>Sheet2!A4190-Sheet2!G4190</f>
        <v>48.3536</v>
      </c>
    </row>
    <row r="4192" spans="1:1" x14ac:dyDescent="0.25">
      <c r="A4192">
        <f>Sheet2!A4191-Sheet2!G4191</f>
        <v>-626.07071999999994</v>
      </c>
    </row>
    <row r="4193" spans="1:1" x14ac:dyDescent="0.25">
      <c r="A4193">
        <f>Sheet2!A4192-Sheet2!G4192</f>
        <v>52.159519999999993</v>
      </c>
    </row>
    <row r="4194" spans="1:1" x14ac:dyDescent="0.25">
      <c r="A4194">
        <f>Sheet2!A4193-Sheet2!G4193</f>
        <v>34.715519999999998</v>
      </c>
    </row>
    <row r="4195" spans="1:1" x14ac:dyDescent="0.25">
      <c r="A4195">
        <f>Sheet2!A4194-Sheet2!G4194</f>
        <v>24.939519999999995</v>
      </c>
    </row>
    <row r="4196" spans="1:1" x14ac:dyDescent="0.25">
      <c r="A4196">
        <f>Sheet2!A4195-Sheet2!G4195</f>
        <v>-12.12848000000001</v>
      </c>
    </row>
    <row r="4197" spans="1:1" x14ac:dyDescent="0.25">
      <c r="A4197">
        <f>Sheet2!A4196-Sheet2!G4196</f>
        <v>82.6828</v>
      </c>
    </row>
    <row r="4198" spans="1:1" x14ac:dyDescent="0.25">
      <c r="A4198">
        <f>Sheet2!A4197-Sheet2!G4197</f>
        <v>74.814800000000005</v>
      </c>
    </row>
    <row r="4199" spans="1:1" x14ac:dyDescent="0.25">
      <c r="A4199">
        <f>Sheet2!A4198-Sheet2!G4198</f>
        <v>73.690799999999996</v>
      </c>
    </row>
    <row r="4200" spans="1:1" x14ac:dyDescent="0.25">
      <c r="A4200">
        <f>Sheet2!A4199-Sheet2!G4199</f>
        <v>68.070800000000006</v>
      </c>
    </row>
    <row r="4201" spans="1:1" x14ac:dyDescent="0.25">
      <c r="A4201">
        <f>Sheet2!A4200-Sheet2!G4200</f>
        <v>67.614800000000002</v>
      </c>
    </row>
    <row r="4202" spans="1:1" x14ac:dyDescent="0.25">
      <c r="A4202">
        <f>Sheet2!A4201-Sheet2!G4201</f>
        <v>45.250799999999998</v>
      </c>
    </row>
    <row r="4203" spans="1:1" x14ac:dyDescent="0.25">
      <c r="A4203">
        <f>Sheet2!A4202-Sheet2!G4202</f>
        <v>35.018799999999999</v>
      </c>
    </row>
    <row r="4204" spans="1:1" x14ac:dyDescent="0.25">
      <c r="A4204">
        <f>Sheet2!A4203-Sheet2!G4203</f>
        <v>13.446799999999996</v>
      </c>
    </row>
    <row r="4205" spans="1:1" x14ac:dyDescent="0.25">
      <c r="A4205">
        <f>Sheet2!A4204-Sheet2!G4204</f>
        <v>1.2988</v>
      </c>
    </row>
    <row r="4206" spans="1:1" x14ac:dyDescent="0.25">
      <c r="A4206">
        <f>Sheet2!A4205-Sheet2!G4205</f>
        <v>-9.4852000000000061</v>
      </c>
    </row>
    <row r="4207" spans="1:1" x14ac:dyDescent="0.25">
      <c r="A4207">
        <f>Sheet2!A4206-Sheet2!G4206</f>
        <v>-13.313199999999995</v>
      </c>
    </row>
    <row r="4208" spans="1:1" x14ac:dyDescent="0.25">
      <c r="A4208">
        <f>Sheet2!A4207-Sheet2!G4207</f>
        <v>-18.477199999999996</v>
      </c>
    </row>
    <row r="4209" spans="1:1" x14ac:dyDescent="0.25">
      <c r="A4209">
        <f>Sheet2!A4208-Sheet2!G4208</f>
        <v>-19.381199999999993</v>
      </c>
    </row>
    <row r="4210" spans="1:1" x14ac:dyDescent="0.25">
      <c r="A4210">
        <f>Sheet2!A4209-Sheet2!G4209</f>
        <v>-30.99776</v>
      </c>
    </row>
    <row r="4211" spans="1:1" x14ac:dyDescent="0.25">
      <c r="A4211">
        <f>Sheet2!A4210-Sheet2!G4210</f>
        <v>-79.174000000000007</v>
      </c>
    </row>
    <row r="4212" spans="1:1" x14ac:dyDescent="0.25">
      <c r="A4212">
        <f>Sheet2!A4211-Sheet2!G4211</f>
        <v>57.330399999999997</v>
      </c>
    </row>
    <row r="4213" spans="1:1" x14ac:dyDescent="0.25">
      <c r="A4213">
        <f>Sheet2!A4212-Sheet2!G4212</f>
        <v>29.910000000000004</v>
      </c>
    </row>
    <row r="4214" spans="1:1" x14ac:dyDescent="0.25">
      <c r="A4214">
        <f>Sheet2!A4213-Sheet2!G4213</f>
        <v>79.887</v>
      </c>
    </row>
    <row r="4215" spans="1:1" x14ac:dyDescent="0.25">
      <c r="A4215">
        <f>Sheet2!A4214-Sheet2!G4214</f>
        <v>68.790999999999997</v>
      </c>
    </row>
    <row r="4216" spans="1:1" x14ac:dyDescent="0.25">
      <c r="A4216">
        <f>Sheet2!A4215-Sheet2!G4215</f>
        <v>64.150999999999996</v>
      </c>
    </row>
    <row r="4217" spans="1:1" x14ac:dyDescent="0.25">
      <c r="A4217">
        <f>Sheet2!A4216-Sheet2!G4216</f>
        <v>63.439</v>
      </c>
    </row>
    <row r="4218" spans="1:1" x14ac:dyDescent="0.25">
      <c r="A4218">
        <f>Sheet2!A4217-Sheet2!G4217</f>
        <v>63.027000000000001</v>
      </c>
    </row>
    <row r="4219" spans="1:1" x14ac:dyDescent="0.25">
      <c r="A4219">
        <f>Sheet2!A4218-Sheet2!G4218</f>
        <v>54.447000000000003</v>
      </c>
    </row>
    <row r="4220" spans="1:1" x14ac:dyDescent="0.25">
      <c r="A4220">
        <f>Sheet2!A4219-Sheet2!G4219</f>
        <v>50.663000000000004</v>
      </c>
    </row>
    <row r="4221" spans="1:1" x14ac:dyDescent="0.25">
      <c r="A4221">
        <f>Sheet2!A4220-Sheet2!G4220</f>
        <v>50.331000000000003</v>
      </c>
    </row>
    <row r="4222" spans="1:1" x14ac:dyDescent="0.25">
      <c r="A4222">
        <f>Sheet2!A4221-Sheet2!G4221</f>
        <v>49.539000000000001</v>
      </c>
    </row>
    <row r="4223" spans="1:1" x14ac:dyDescent="0.25">
      <c r="A4223">
        <f>Sheet2!A4222-Sheet2!G4222</f>
        <v>47.291000000000004</v>
      </c>
    </row>
    <row r="4224" spans="1:1" x14ac:dyDescent="0.25">
      <c r="A4224">
        <f>Sheet2!A4223-Sheet2!G4223</f>
        <v>38.311</v>
      </c>
    </row>
    <row r="4225" spans="1:1" x14ac:dyDescent="0.25">
      <c r="A4225">
        <f>Sheet2!A4224-Sheet2!G4224</f>
        <v>33.803000000000004</v>
      </c>
    </row>
    <row r="4226" spans="1:1" x14ac:dyDescent="0.25">
      <c r="A4226">
        <f>Sheet2!A4225-Sheet2!G4225</f>
        <v>19.191000000000003</v>
      </c>
    </row>
    <row r="4227" spans="1:1" x14ac:dyDescent="0.25">
      <c r="A4227">
        <f>Sheet2!A4226-Sheet2!G4226</f>
        <v>18.067000000000007</v>
      </c>
    </row>
    <row r="4228" spans="1:1" x14ac:dyDescent="0.25">
      <c r="A4228">
        <f>Sheet2!A4227-Sheet2!G4227</f>
        <v>11.323000000000008</v>
      </c>
    </row>
    <row r="4229" spans="1:1" x14ac:dyDescent="0.25">
      <c r="A4229">
        <f>Sheet2!A4228-Sheet2!G4228</f>
        <v>9.0750000000000028</v>
      </c>
    </row>
    <row r="4230" spans="1:1" x14ac:dyDescent="0.25">
      <c r="A4230">
        <f>Sheet2!A4229-Sheet2!G4229</f>
        <v>2.742999999999995</v>
      </c>
    </row>
    <row r="4231" spans="1:1" x14ac:dyDescent="0.25">
      <c r="A4231">
        <f>Sheet2!A4230-Sheet2!G4230</f>
        <v>-11.156999999999996</v>
      </c>
    </row>
    <row r="4232" spans="1:1" x14ac:dyDescent="0.25">
      <c r="A4232">
        <f>Sheet2!A4231-Sheet2!G4231</f>
        <v>-23.521000000000001</v>
      </c>
    </row>
    <row r="4233" spans="1:1" x14ac:dyDescent="0.25">
      <c r="A4233">
        <f>Sheet2!A4232-Sheet2!G4232</f>
        <v>-29.852999999999994</v>
      </c>
    </row>
    <row r="4234" spans="1:1" x14ac:dyDescent="0.25">
      <c r="A4234">
        <f>Sheet2!A4233-Sheet2!G4233</f>
        <v>-82.709000000000003</v>
      </c>
    </row>
    <row r="4235" spans="1:1" x14ac:dyDescent="0.25">
      <c r="A4235">
        <f>Sheet2!A4234-Sheet2!G4234</f>
        <v>30.328640000000007</v>
      </c>
    </row>
    <row r="4236" spans="1:1" x14ac:dyDescent="0.25">
      <c r="A4236">
        <f>Sheet2!A4235-Sheet2!G4235</f>
        <v>-24.035359999999997</v>
      </c>
    </row>
    <row r="4237" spans="1:1" x14ac:dyDescent="0.25">
      <c r="A4237">
        <f>Sheet2!A4236-Sheet2!G4236</f>
        <v>-197.11399999999998</v>
      </c>
    </row>
    <row r="4238" spans="1:1" x14ac:dyDescent="0.25">
      <c r="A4238">
        <f>Sheet2!A4237-Sheet2!G4237</f>
        <v>79.039199999999994</v>
      </c>
    </row>
    <row r="4239" spans="1:1" x14ac:dyDescent="0.25">
      <c r="A4239">
        <f>Sheet2!A4238-Sheet2!G4238</f>
        <v>76.423200000000008</v>
      </c>
    </row>
    <row r="4240" spans="1:1" x14ac:dyDescent="0.25">
      <c r="A4240">
        <f>Sheet2!A4239-Sheet2!G4239</f>
        <v>67.431200000000004</v>
      </c>
    </row>
    <row r="4241" spans="1:1" x14ac:dyDescent="0.25">
      <c r="A4241">
        <f>Sheet2!A4240-Sheet2!G4240</f>
        <v>66.307199999999995</v>
      </c>
    </row>
    <row r="4242" spans="1:1" x14ac:dyDescent="0.25">
      <c r="A4242">
        <f>Sheet2!A4241-Sheet2!G4241</f>
        <v>52.819200000000002</v>
      </c>
    </row>
    <row r="4243" spans="1:1" x14ac:dyDescent="0.25">
      <c r="A4243">
        <f>Sheet2!A4242-Sheet2!G4242</f>
        <v>38.575200000000002</v>
      </c>
    </row>
    <row r="4244" spans="1:1" x14ac:dyDescent="0.25">
      <c r="A4244">
        <f>Sheet2!A4243-Sheet2!G4243</f>
        <v>31.463200000000001</v>
      </c>
    </row>
    <row r="4245" spans="1:1" x14ac:dyDescent="0.25">
      <c r="A4245">
        <f>Sheet2!A4244-Sheet2!G4244</f>
        <v>25.843200000000003</v>
      </c>
    </row>
    <row r="4246" spans="1:1" x14ac:dyDescent="0.25">
      <c r="A4246">
        <f>Sheet2!A4245-Sheet2!G4245</f>
        <v>19.099199999999996</v>
      </c>
    </row>
    <row r="4247" spans="1:1" x14ac:dyDescent="0.25">
      <c r="A4247">
        <f>Sheet2!A4246-Sheet2!G4246</f>
        <v>15.727199999999996</v>
      </c>
    </row>
    <row r="4248" spans="1:1" x14ac:dyDescent="0.25">
      <c r="A4248">
        <f>Sheet2!A4247-Sheet2!G4247</f>
        <v>13.479200000000006</v>
      </c>
    </row>
    <row r="4249" spans="1:1" x14ac:dyDescent="0.25">
      <c r="A4249">
        <f>Sheet2!A4248-Sheet2!G4248</f>
        <v>-0.76479999999999393</v>
      </c>
    </row>
    <row r="4250" spans="1:1" x14ac:dyDescent="0.25">
      <c r="A4250">
        <f>Sheet2!A4249-Sheet2!G4249</f>
        <v>-16.500799999999998</v>
      </c>
    </row>
    <row r="4251" spans="1:1" x14ac:dyDescent="0.25">
      <c r="A4251">
        <f>Sheet2!A4250-Sheet2!G4250</f>
        <v>-18.168800000000005</v>
      </c>
    </row>
    <row r="4252" spans="1:1" x14ac:dyDescent="0.25">
      <c r="A4252">
        <f>Sheet2!A4251-Sheet2!G4251</f>
        <v>-19.868799999999993</v>
      </c>
    </row>
    <row r="4253" spans="1:1" x14ac:dyDescent="0.25">
      <c r="A4253">
        <f>Sheet2!A4252-Sheet2!G4252</f>
        <v>-23.612799999999993</v>
      </c>
    </row>
    <row r="4254" spans="1:1" x14ac:dyDescent="0.25">
      <c r="A4254">
        <f>Sheet2!A4253-Sheet2!G4253</f>
        <v>-24.368799999999993</v>
      </c>
    </row>
    <row r="4255" spans="1:1" x14ac:dyDescent="0.25">
      <c r="A4255">
        <f>Sheet2!A4254-Sheet2!G4254</f>
        <v>-25.860799999999998</v>
      </c>
    </row>
    <row r="4256" spans="1:1" x14ac:dyDescent="0.25">
      <c r="A4256">
        <f>Sheet2!A4255-Sheet2!G4255</f>
        <v>86.499399999999994</v>
      </c>
    </row>
    <row r="4257" spans="1:1" x14ac:dyDescent="0.25">
      <c r="A4257">
        <f>Sheet2!A4256-Sheet2!G4256</f>
        <v>84.199399999999997</v>
      </c>
    </row>
    <row r="4258" spans="1:1" x14ac:dyDescent="0.25">
      <c r="A4258">
        <f>Sheet2!A4257-Sheet2!G4257</f>
        <v>75.207400000000007</v>
      </c>
    </row>
    <row r="4259" spans="1:1" x14ac:dyDescent="0.25">
      <c r="A4259">
        <f>Sheet2!A4258-Sheet2!G4258</f>
        <v>72.959400000000002</v>
      </c>
    </row>
    <row r="4260" spans="1:1" x14ac:dyDescent="0.25">
      <c r="A4260">
        <f>Sheet2!A4259-Sheet2!G4259</f>
        <v>72.159400000000005</v>
      </c>
    </row>
    <row r="4261" spans="1:1" x14ac:dyDescent="0.25">
      <c r="A4261">
        <f>Sheet2!A4260-Sheet2!G4260</f>
        <v>58.671400000000006</v>
      </c>
    </row>
    <row r="4262" spans="1:1" x14ac:dyDescent="0.25">
      <c r="A4262">
        <f>Sheet2!A4261-Sheet2!G4261</f>
        <v>53.851399999999998</v>
      </c>
    </row>
    <row r="4263" spans="1:1" x14ac:dyDescent="0.25">
      <c r="A4263">
        <f>Sheet2!A4262-Sheet2!G4262</f>
        <v>53.051400000000001</v>
      </c>
    </row>
    <row r="4264" spans="1:1" x14ac:dyDescent="0.25">
      <c r="A4264">
        <f>Sheet2!A4263-Sheet2!G4263</f>
        <v>51.603400000000001</v>
      </c>
    </row>
    <row r="4265" spans="1:1" x14ac:dyDescent="0.25">
      <c r="A4265">
        <f>Sheet2!A4264-Sheet2!G4264</f>
        <v>51.491399999999999</v>
      </c>
    </row>
    <row r="4266" spans="1:1" x14ac:dyDescent="0.25">
      <c r="A4266">
        <f>Sheet2!A4265-Sheet2!G4265</f>
        <v>48.231400000000001</v>
      </c>
    </row>
    <row r="4267" spans="1:1" x14ac:dyDescent="0.25">
      <c r="A4267">
        <f>Sheet2!A4266-Sheet2!G4266</f>
        <v>47.107399999999998</v>
      </c>
    </row>
    <row r="4268" spans="1:1" x14ac:dyDescent="0.25">
      <c r="A4268">
        <f>Sheet2!A4267-Sheet2!G4267</f>
        <v>46.307400000000001</v>
      </c>
    </row>
    <row r="4269" spans="1:1" x14ac:dyDescent="0.25">
      <c r="A4269">
        <f>Sheet2!A4268-Sheet2!G4268</f>
        <v>32.495400000000004</v>
      </c>
    </row>
    <row r="4270" spans="1:1" x14ac:dyDescent="0.25">
      <c r="A4270">
        <f>Sheet2!A4269-Sheet2!G4269</f>
        <v>27.199400000000004</v>
      </c>
    </row>
    <row r="4271" spans="1:1" x14ac:dyDescent="0.25">
      <c r="A4271">
        <f>Sheet2!A4270-Sheet2!G4270</f>
        <v>1.3474000000000075</v>
      </c>
    </row>
    <row r="4272" spans="1:1" x14ac:dyDescent="0.25">
      <c r="A4272">
        <f>Sheet2!A4271-Sheet2!G4271</f>
        <v>1.0233999999999952</v>
      </c>
    </row>
    <row r="4273" spans="1:1" x14ac:dyDescent="0.25">
      <c r="A4273">
        <f>Sheet2!A4272-Sheet2!G4272</f>
        <v>-2.3486000000000047</v>
      </c>
    </row>
    <row r="4274" spans="1:1" x14ac:dyDescent="0.25">
      <c r="A4274">
        <f>Sheet2!A4273-Sheet2!G4273</f>
        <v>-9.8926000000000016</v>
      </c>
    </row>
    <row r="4275" spans="1:1" x14ac:dyDescent="0.25">
      <c r="A4275">
        <f>Sheet2!A4274-Sheet2!G4274</f>
        <v>-11.340599999999995</v>
      </c>
    </row>
    <row r="4276" spans="1:1" x14ac:dyDescent="0.25">
      <c r="A4276">
        <f>Sheet2!A4275-Sheet2!G4275</f>
        <v>-29.324600000000004</v>
      </c>
    </row>
    <row r="4277" spans="1:1" x14ac:dyDescent="0.25">
      <c r="A4277">
        <f>Sheet2!A4276-Sheet2!G4276</f>
        <v>-39.440600000000003</v>
      </c>
    </row>
    <row r="4278" spans="1:1" x14ac:dyDescent="0.25">
      <c r="A4278">
        <f>Sheet2!A4277-Sheet2!G4277</f>
        <v>-142.32240000000002</v>
      </c>
    </row>
    <row r="4279" spans="1:1" x14ac:dyDescent="0.25">
      <c r="A4279">
        <f>Sheet2!A4278-Sheet2!G4278</f>
        <v>-593.46547200000009</v>
      </c>
    </row>
    <row r="4280" spans="1:1" x14ac:dyDescent="0.25">
      <c r="A4280">
        <f>Sheet2!A4279-Sheet2!G4279</f>
        <v>28.312799999999996</v>
      </c>
    </row>
    <row r="4281" spans="1:1" x14ac:dyDescent="0.25">
      <c r="A4281">
        <f>Sheet2!A4280-Sheet2!G4280</f>
        <v>-39.540400000000005</v>
      </c>
    </row>
    <row r="4282" spans="1:1" x14ac:dyDescent="0.25">
      <c r="A4282">
        <f>Sheet2!A4281-Sheet2!G4281</f>
        <v>34.4116</v>
      </c>
    </row>
    <row r="4283" spans="1:1" x14ac:dyDescent="0.25">
      <c r="A4283">
        <f>Sheet2!A4282-Sheet2!G4282</f>
        <v>15.543599999999998</v>
      </c>
    </row>
    <row r="4284" spans="1:1" x14ac:dyDescent="0.25">
      <c r="A4284">
        <f>Sheet2!A4283-Sheet2!G4283</f>
        <v>87.759600000000006</v>
      </c>
    </row>
    <row r="4285" spans="1:1" x14ac:dyDescent="0.25">
      <c r="A4285">
        <f>Sheet2!A4284-Sheet2!G4284</f>
        <v>84.387600000000006</v>
      </c>
    </row>
    <row r="4286" spans="1:1" x14ac:dyDescent="0.25">
      <c r="A4286">
        <f>Sheet2!A4285-Sheet2!G4285</f>
        <v>80.339600000000004</v>
      </c>
    </row>
    <row r="4287" spans="1:1" x14ac:dyDescent="0.25">
      <c r="A4287">
        <f>Sheet2!A4286-Sheet2!G4286</f>
        <v>62.751599999999996</v>
      </c>
    </row>
    <row r="4288" spans="1:1" x14ac:dyDescent="0.25">
      <c r="A4288">
        <f>Sheet2!A4287-Sheet2!G4287</f>
        <v>59.379599999999996</v>
      </c>
    </row>
    <row r="4289" spans="1:1" x14ac:dyDescent="0.25">
      <c r="A4289">
        <f>Sheet2!A4288-Sheet2!G4288</f>
        <v>55.163600000000002</v>
      </c>
    </row>
    <row r="4290" spans="1:1" x14ac:dyDescent="0.25">
      <c r="A4290">
        <f>Sheet2!A4289-Sheet2!G4289</f>
        <v>48.139600000000002</v>
      </c>
    </row>
    <row r="4291" spans="1:1" x14ac:dyDescent="0.25">
      <c r="A4291">
        <f>Sheet2!A4290-Sheet2!G4290</f>
        <v>34.651600000000002</v>
      </c>
    </row>
    <row r="4292" spans="1:1" x14ac:dyDescent="0.25">
      <c r="A4292">
        <f>Sheet2!A4291-Sheet2!G4291</f>
        <v>-4.4084000000000003</v>
      </c>
    </row>
    <row r="4293" spans="1:1" x14ac:dyDescent="0.25">
      <c r="A4293">
        <f>Sheet2!A4292-Sheet2!G4292</f>
        <v>-16.700400000000002</v>
      </c>
    </row>
    <row r="4294" spans="1:1" x14ac:dyDescent="0.25">
      <c r="A4294">
        <f>Sheet2!A4293-Sheet2!G4293</f>
        <v>-23.796400000000006</v>
      </c>
    </row>
    <row r="4295" spans="1:1" x14ac:dyDescent="0.25">
      <c r="A4295">
        <f>Sheet2!A4294-Sheet2!G4294</f>
        <v>-63.292400000000001</v>
      </c>
    </row>
    <row r="4296" spans="1:1" x14ac:dyDescent="0.25">
      <c r="A4296">
        <f>Sheet2!A4295-Sheet2!G4295</f>
        <v>-71.236399999999989</v>
      </c>
    </row>
    <row r="4297" spans="1:1" x14ac:dyDescent="0.25">
      <c r="A4297">
        <f>Sheet2!A4296-Sheet2!G4296</f>
        <v>35.738880000000009</v>
      </c>
    </row>
    <row r="4298" spans="1:1" x14ac:dyDescent="0.25">
      <c r="A4298">
        <f>Sheet2!A4297-Sheet2!G4297</f>
        <v>22.490880000000004</v>
      </c>
    </row>
    <row r="4299" spans="1:1" x14ac:dyDescent="0.25">
      <c r="A4299">
        <f>Sheet2!A4298-Sheet2!G4298</f>
        <v>-11.128</v>
      </c>
    </row>
    <row r="4300" spans="1:1" x14ac:dyDescent="0.25">
      <c r="A4300">
        <f>Sheet2!A4299-Sheet2!G4299</f>
        <v>88.747799999999998</v>
      </c>
    </row>
    <row r="4301" spans="1:1" x14ac:dyDescent="0.25">
      <c r="A4301">
        <f>Sheet2!A4300-Sheet2!G4300</f>
        <v>85.375799999999998</v>
      </c>
    </row>
    <row r="4302" spans="1:1" x14ac:dyDescent="0.25">
      <c r="A4302">
        <f>Sheet2!A4301-Sheet2!G4301</f>
        <v>76.147800000000004</v>
      </c>
    </row>
    <row r="4303" spans="1:1" x14ac:dyDescent="0.25">
      <c r="A4303">
        <f>Sheet2!A4302-Sheet2!G4302</f>
        <v>73.899799999999999</v>
      </c>
    </row>
    <row r="4304" spans="1:1" x14ac:dyDescent="0.25">
      <c r="A4304">
        <f>Sheet2!A4303-Sheet2!G4303</f>
        <v>42.663800000000002</v>
      </c>
    </row>
    <row r="4305" spans="1:1" x14ac:dyDescent="0.25">
      <c r="A4305">
        <f>Sheet2!A4304-Sheet2!G4304</f>
        <v>42.427799999999998</v>
      </c>
    </row>
    <row r="4306" spans="1:1" x14ac:dyDescent="0.25">
      <c r="A4306">
        <f>Sheet2!A4305-Sheet2!G4305</f>
        <v>42.427799999999998</v>
      </c>
    </row>
    <row r="4307" spans="1:1" x14ac:dyDescent="0.25">
      <c r="A4307">
        <f>Sheet2!A4306-Sheet2!G4306</f>
        <v>31.187800000000003</v>
      </c>
    </row>
    <row r="4308" spans="1:1" x14ac:dyDescent="0.25">
      <c r="A4308">
        <f>Sheet2!A4307-Sheet2!G4307</f>
        <v>26.927799999999998</v>
      </c>
    </row>
    <row r="4309" spans="1:1" x14ac:dyDescent="0.25">
      <c r="A4309">
        <f>Sheet2!A4308-Sheet2!G4308</f>
        <v>21.071799999999996</v>
      </c>
    </row>
    <row r="4310" spans="1:1" x14ac:dyDescent="0.25">
      <c r="A4310">
        <f>Sheet2!A4309-Sheet2!G4309</f>
        <v>15.687799999999996</v>
      </c>
    </row>
    <row r="4311" spans="1:1" x14ac:dyDescent="0.25">
      <c r="A4311">
        <f>Sheet2!A4310-Sheet2!G4310</f>
        <v>15.687799999999996</v>
      </c>
    </row>
    <row r="4312" spans="1:1" x14ac:dyDescent="0.25">
      <c r="A4312">
        <f>Sheet2!A4311-Sheet2!G4311</f>
        <v>4.4797999999999973</v>
      </c>
    </row>
    <row r="4313" spans="1:1" x14ac:dyDescent="0.25">
      <c r="A4313">
        <f>Sheet2!A4312-Sheet2!G4312</f>
        <v>-10.164199999999994</v>
      </c>
    </row>
    <row r="4314" spans="1:1" x14ac:dyDescent="0.25">
      <c r="A4314">
        <f>Sheet2!A4313-Sheet2!G4313</f>
        <v>-26.136200000000002</v>
      </c>
    </row>
    <row r="4315" spans="1:1" x14ac:dyDescent="0.25">
      <c r="A4315">
        <f>Sheet2!A4314-Sheet2!G4314</f>
        <v>-36.252200000000002</v>
      </c>
    </row>
    <row r="4316" spans="1:1" x14ac:dyDescent="0.25">
      <c r="A4316">
        <f>Sheet2!A4315-Sheet2!G4315</f>
        <v>-98.668200000000013</v>
      </c>
    </row>
    <row r="4317" spans="1:1" x14ac:dyDescent="0.25">
      <c r="A4317">
        <f>Sheet2!A4316-Sheet2!G4316</f>
        <v>16.161999999999992</v>
      </c>
    </row>
    <row r="4318" spans="1:1" x14ac:dyDescent="0.25">
      <c r="A4318">
        <f>Sheet2!A4317-Sheet2!G4317</f>
        <v>16.618800000000007</v>
      </c>
    </row>
    <row r="4319" spans="1:1" x14ac:dyDescent="0.25">
      <c r="A4319">
        <f>Sheet2!A4318-Sheet2!G4318</f>
        <v>84.888000000000005</v>
      </c>
    </row>
    <row r="4320" spans="1:1" x14ac:dyDescent="0.25">
      <c r="A4320">
        <f>Sheet2!A4319-Sheet2!G4319</f>
        <v>70.436000000000007</v>
      </c>
    </row>
    <row r="4321" spans="1:1" x14ac:dyDescent="0.25">
      <c r="A4321">
        <f>Sheet2!A4320-Sheet2!G4320</f>
        <v>67.804000000000002</v>
      </c>
    </row>
    <row r="4322" spans="1:1" x14ac:dyDescent="0.25">
      <c r="A4322">
        <f>Sheet2!A4321-Sheet2!G4321</f>
        <v>65.94</v>
      </c>
    </row>
    <row r="4323" spans="1:1" x14ac:dyDescent="0.25">
      <c r="A4323">
        <f>Sheet2!A4322-Sheet2!G4322</f>
        <v>58.263999999999996</v>
      </c>
    </row>
    <row r="4324" spans="1:1" x14ac:dyDescent="0.25">
      <c r="A4324">
        <f>Sheet2!A4323-Sheet2!G4323</f>
        <v>52.451999999999998</v>
      </c>
    </row>
    <row r="4325" spans="1:1" x14ac:dyDescent="0.25">
      <c r="A4325">
        <f>Sheet2!A4324-Sheet2!G4324</f>
        <v>51.328000000000003</v>
      </c>
    </row>
    <row r="4326" spans="1:1" x14ac:dyDescent="0.25">
      <c r="A4326">
        <f>Sheet2!A4325-Sheet2!G4325</f>
        <v>43.984000000000002</v>
      </c>
    </row>
    <row r="4327" spans="1:1" x14ac:dyDescent="0.25">
      <c r="A4327">
        <f>Sheet2!A4326-Sheet2!G4326</f>
        <v>43.652000000000001</v>
      </c>
    </row>
    <row r="4328" spans="1:1" x14ac:dyDescent="0.25">
      <c r="A4328">
        <f>Sheet2!A4327-Sheet2!G4327</f>
        <v>38.032000000000004</v>
      </c>
    </row>
    <row r="4329" spans="1:1" x14ac:dyDescent="0.25">
      <c r="A4329">
        <f>Sheet2!A4328-Sheet2!G4328</f>
        <v>37.256</v>
      </c>
    </row>
    <row r="4330" spans="1:1" x14ac:dyDescent="0.25">
      <c r="A4330">
        <f>Sheet2!A4329-Sheet2!G4329</f>
        <v>27.996000000000002</v>
      </c>
    </row>
    <row r="4331" spans="1:1" x14ac:dyDescent="0.25">
      <c r="A4331">
        <f>Sheet2!A4330-Sheet2!G4330</f>
        <v>26.792000000000002</v>
      </c>
    </row>
    <row r="4332" spans="1:1" x14ac:dyDescent="0.25">
      <c r="A4332">
        <f>Sheet2!A4331-Sheet2!G4331</f>
        <v>21.087999999999994</v>
      </c>
    </row>
    <row r="4333" spans="1:1" x14ac:dyDescent="0.25">
      <c r="A4333">
        <f>Sheet2!A4332-Sheet2!G4332</f>
        <v>15.36</v>
      </c>
    </row>
    <row r="4334" spans="1:1" x14ac:dyDescent="0.25">
      <c r="A4334">
        <f>Sheet2!A4333-Sheet2!G4333</f>
        <v>9.9320000000000022</v>
      </c>
    </row>
    <row r="4335" spans="1:1" x14ac:dyDescent="0.25">
      <c r="A4335">
        <f>Sheet2!A4334-Sheet2!G4334</f>
        <v>9.7399999999999949</v>
      </c>
    </row>
    <row r="4336" spans="1:1" x14ac:dyDescent="0.25">
      <c r="A4336">
        <f>Sheet2!A4335-Sheet2!G4335</f>
        <v>-0.64000000000000057</v>
      </c>
    </row>
    <row r="4337" spans="1:1" x14ac:dyDescent="0.25">
      <c r="A4337">
        <f>Sheet2!A4336-Sheet2!G4336</f>
        <v>-3.7480000000000047</v>
      </c>
    </row>
    <row r="4338" spans="1:1" x14ac:dyDescent="0.25">
      <c r="A4338">
        <f>Sheet2!A4337-Sheet2!G4337</f>
        <v>-7.2920000000000016</v>
      </c>
    </row>
    <row r="4339" spans="1:1" x14ac:dyDescent="0.25">
      <c r="A4339">
        <f>Sheet2!A4338-Sheet2!G4338</f>
        <v>-9.367999999999995</v>
      </c>
    </row>
    <row r="4340" spans="1:1" x14ac:dyDescent="0.25">
      <c r="A4340">
        <f>Sheet2!A4339-Sheet2!G4339</f>
        <v>-11.423999999999992</v>
      </c>
    </row>
    <row r="4341" spans="1:1" x14ac:dyDescent="0.25">
      <c r="A4341">
        <f>Sheet2!A4340-Sheet2!G4340</f>
        <v>-11.423999999999992</v>
      </c>
    </row>
    <row r="4342" spans="1:1" x14ac:dyDescent="0.25">
      <c r="A4342">
        <f>Sheet2!A4341-Sheet2!G4341</f>
        <v>-15.920000000000002</v>
      </c>
    </row>
    <row r="4343" spans="1:1" x14ac:dyDescent="0.25">
      <c r="A4343">
        <f>Sheet2!A4342-Sheet2!G4342</f>
        <v>-17.043999999999997</v>
      </c>
    </row>
    <row r="4344" spans="1:1" x14ac:dyDescent="0.25">
      <c r="A4344">
        <f>Sheet2!A4343-Sheet2!G4343</f>
        <v>-19.292000000000002</v>
      </c>
    </row>
    <row r="4345" spans="1:1" x14ac:dyDescent="0.25">
      <c r="A4345">
        <f>Sheet2!A4344-Sheet2!G4344</f>
        <v>-34.736000000000004</v>
      </c>
    </row>
    <row r="4346" spans="1:1" x14ac:dyDescent="0.25">
      <c r="A4346">
        <f>Sheet2!A4345-Sheet2!G4345</f>
        <v>-43.595999999999989</v>
      </c>
    </row>
    <row r="4347" spans="1:1" x14ac:dyDescent="0.25">
      <c r="A4347">
        <f>Sheet2!A4346-Sheet2!G4346</f>
        <v>-12.658000000000001</v>
      </c>
    </row>
    <row r="4348" spans="1:1" x14ac:dyDescent="0.25">
      <c r="A4348">
        <f>Sheet2!A4347-Sheet2!G4347</f>
        <v>-142.3124</v>
      </c>
    </row>
    <row r="4349" spans="1:1" x14ac:dyDescent="0.25">
      <c r="A4349">
        <f>Sheet2!A4348-Sheet2!G4348</f>
        <v>56.804000000000002</v>
      </c>
    </row>
    <row r="4350" spans="1:1" x14ac:dyDescent="0.25">
      <c r="A4350">
        <f>Sheet2!A4349-Sheet2!G4349</f>
        <v>28.719599999999993</v>
      </c>
    </row>
    <row r="4351" spans="1:1" x14ac:dyDescent="0.25">
      <c r="A4351">
        <f>Sheet2!A4350-Sheet2!G4350</f>
        <v>-409.79072000000002</v>
      </c>
    </row>
    <row r="4352" spans="1:1" x14ac:dyDescent="0.25">
      <c r="A4352">
        <f>Sheet2!A4351-Sheet2!G4351</f>
        <v>-133.13855999999998</v>
      </c>
    </row>
    <row r="4353" spans="1:1" x14ac:dyDescent="0.25">
      <c r="A4353">
        <f>Sheet2!A4352-Sheet2!G4352</f>
        <v>78.212199999999996</v>
      </c>
    </row>
    <row r="4354" spans="1:1" x14ac:dyDescent="0.25">
      <c r="A4354">
        <f>Sheet2!A4353-Sheet2!G4353</f>
        <v>77.952200000000005</v>
      </c>
    </row>
    <row r="4355" spans="1:1" x14ac:dyDescent="0.25">
      <c r="A4355">
        <f>Sheet2!A4354-Sheet2!G4354</f>
        <v>63.748199999999997</v>
      </c>
    </row>
    <row r="4356" spans="1:1" x14ac:dyDescent="0.25">
      <c r="A4356">
        <f>Sheet2!A4355-Sheet2!G4355</f>
        <v>61.352199999999996</v>
      </c>
    </row>
    <row r="4357" spans="1:1" x14ac:dyDescent="0.25">
      <c r="A4357">
        <f>Sheet2!A4356-Sheet2!G4356</f>
        <v>55.732199999999999</v>
      </c>
    </row>
    <row r="4358" spans="1:1" x14ac:dyDescent="0.25">
      <c r="A4358">
        <f>Sheet2!A4357-Sheet2!G4357</f>
        <v>52.508200000000002</v>
      </c>
    </row>
    <row r="4359" spans="1:1" x14ac:dyDescent="0.25">
      <c r="A4359">
        <f>Sheet2!A4358-Sheet2!G4358</f>
        <v>41.120199999999997</v>
      </c>
    </row>
    <row r="4360" spans="1:1" x14ac:dyDescent="0.25">
      <c r="A4360">
        <f>Sheet2!A4359-Sheet2!G4359</f>
        <v>35.648200000000003</v>
      </c>
    </row>
    <row r="4361" spans="1:1" x14ac:dyDescent="0.25">
      <c r="A4361">
        <f>Sheet2!A4360-Sheet2!G4360</f>
        <v>34.5242</v>
      </c>
    </row>
    <row r="4362" spans="1:1" x14ac:dyDescent="0.25">
      <c r="A4362">
        <f>Sheet2!A4361-Sheet2!G4361</f>
        <v>32.776200000000003</v>
      </c>
    </row>
    <row r="4363" spans="1:1" x14ac:dyDescent="0.25">
      <c r="A4363">
        <f>Sheet2!A4362-Sheet2!G4362</f>
        <v>28.904200000000003</v>
      </c>
    </row>
    <row r="4364" spans="1:1" x14ac:dyDescent="0.25">
      <c r="A4364">
        <f>Sheet2!A4363-Sheet2!G4363</f>
        <v>26.976199999999999</v>
      </c>
    </row>
    <row r="4365" spans="1:1" x14ac:dyDescent="0.25">
      <c r="A4365">
        <f>Sheet2!A4364-Sheet2!G4364</f>
        <v>9.7961999999999989</v>
      </c>
    </row>
    <row r="4366" spans="1:1" x14ac:dyDescent="0.25">
      <c r="A4366">
        <f>Sheet2!A4365-Sheet2!G4365</f>
        <v>-16.055800000000005</v>
      </c>
    </row>
    <row r="4367" spans="1:1" x14ac:dyDescent="0.25">
      <c r="A4367">
        <f>Sheet2!A4366-Sheet2!G4366</f>
        <v>-17.327799999999996</v>
      </c>
    </row>
    <row r="4368" spans="1:1" x14ac:dyDescent="0.25">
      <c r="A4368">
        <f>Sheet2!A4367-Sheet2!G4367</f>
        <v>-35.311800000000005</v>
      </c>
    </row>
    <row r="4369" spans="1:1" x14ac:dyDescent="0.25">
      <c r="A4369">
        <f>Sheet2!A4368-Sheet2!G4368</f>
        <v>-39.807799999999986</v>
      </c>
    </row>
    <row r="4370" spans="1:1" x14ac:dyDescent="0.25">
      <c r="A4370">
        <f>Sheet2!A4369-Sheet2!G4369</f>
        <v>-94.028000000000006</v>
      </c>
    </row>
    <row r="4371" spans="1:1" x14ac:dyDescent="0.25">
      <c r="A4371">
        <f>Sheet2!A4370-Sheet2!G4370</f>
        <v>-166.5376</v>
      </c>
    </row>
    <row r="4372" spans="1:1" x14ac:dyDescent="0.25">
      <c r="A4372">
        <f>Sheet2!A4371-Sheet2!G4371</f>
        <v>-107.08439999999999</v>
      </c>
    </row>
    <row r="4373" spans="1:1" x14ac:dyDescent="0.25">
      <c r="A4373">
        <f>Sheet2!A4372-Sheet2!G4372</f>
        <v>-149.06880000000001</v>
      </c>
    </row>
    <row r="4374" spans="1:1" x14ac:dyDescent="0.25">
      <c r="A4374">
        <f>Sheet2!A4373-Sheet2!G4373</f>
        <v>-17.38288</v>
      </c>
    </row>
    <row r="4375" spans="1:1" x14ac:dyDescent="0.25">
      <c r="A4375">
        <f>Sheet2!A4374-Sheet2!G4374</f>
        <v>-70.433600000000013</v>
      </c>
    </row>
    <row r="4376" spans="1:1" x14ac:dyDescent="0.25">
      <c r="A4376">
        <f>Sheet2!A4375-Sheet2!G4375</f>
        <v>89.360399999999998</v>
      </c>
    </row>
    <row r="4377" spans="1:1" x14ac:dyDescent="0.25">
      <c r="A4377">
        <f>Sheet2!A4376-Sheet2!G4376</f>
        <v>88.236400000000003</v>
      </c>
    </row>
    <row r="4378" spans="1:1" x14ac:dyDescent="0.25">
      <c r="A4378">
        <f>Sheet2!A4377-Sheet2!G4377</f>
        <v>87.112399999999994</v>
      </c>
    </row>
    <row r="4379" spans="1:1" x14ac:dyDescent="0.25">
      <c r="A4379">
        <f>Sheet2!A4378-Sheet2!G4378</f>
        <v>83.844400000000007</v>
      </c>
    </row>
    <row r="4380" spans="1:1" x14ac:dyDescent="0.25">
      <c r="A4380">
        <f>Sheet2!A4379-Sheet2!G4379</f>
        <v>79.244399999999999</v>
      </c>
    </row>
    <row r="4381" spans="1:1" x14ac:dyDescent="0.25">
      <c r="A4381">
        <f>Sheet2!A4380-Sheet2!G4380</f>
        <v>78.120400000000004</v>
      </c>
    </row>
    <row r="4382" spans="1:1" x14ac:dyDescent="0.25">
      <c r="A4382">
        <f>Sheet2!A4381-Sheet2!G4381</f>
        <v>64.736400000000003</v>
      </c>
    </row>
    <row r="4383" spans="1:1" x14ac:dyDescent="0.25">
      <c r="A4383">
        <f>Sheet2!A4382-Sheet2!G4382</f>
        <v>62.384399999999999</v>
      </c>
    </row>
    <row r="4384" spans="1:1" x14ac:dyDescent="0.25">
      <c r="A4384">
        <f>Sheet2!A4383-Sheet2!G4383</f>
        <v>61.952399999999997</v>
      </c>
    </row>
    <row r="4385" spans="1:1" x14ac:dyDescent="0.25">
      <c r="A4385">
        <f>Sheet2!A4384-Sheet2!G4384</f>
        <v>43.380400000000002</v>
      </c>
    </row>
    <row r="4386" spans="1:1" x14ac:dyDescent="0.25">
      <c r="A4386">
        <f>Sheet2!A4385-Sheet2!G4385</f>
        <v>42.256399999999999</v>
      </c>
    </row>
    <row r="4387" spans="1:1" x14ac:dyDescent="0.25">
      <c r="A4387">
        <f>Sheet2!A4386-Sheet2!G4386</f>
        <v>12.928399999999996</v>
      </c>
    </row>
    <row r="4388" spans="1:1" x14ac:dyDescent="0.25">
      <c r="A4388">
        <f>Sheet2!A4387-Sheet2!G4387</f>
        <v>12.928399999999996</v>
      </c>
    </row>
    <row r="4389" spans="1:1" x14ac:dyDescent="0.25">
      <c r="A4389">
        <f>Sheet2!A4388-Sheet2!G4388</f>
        <v>5.1644000000000005</v>
      </c>
    </row>
    <row r="4390" spans="1:1" x14ac:dyDescent="0.25">
      <c r="A4390">
        <f>Sheet2!A4389-Sheet2!G4389</f>
        <v>1.6924000000000063</v>
      </c>
    </row>
    <row r="4391" spans="1:1" x14ac:dyDescent="0.25">
      <c r="A4391">
        <f>Sheet2!A4390-Sheet2!G4390</f>
        <v>-1.5795999999999992</v>
      </c>
    </row>
    <row r="4392" spans="1:1" x14ac:dyDescent="0.25">
      <c r="A4392">
        <f>Sheet2!A4391-Sheet2!G4391</f>
        <v>-3.9316000000000031</v>
      </c>
    </row>
    <row r="4393" spans="1:1" x14ac:dyDescent="0.25">
      <c r="A4393">
        <f>Sheet2!A4392-Sheet2!G4392</f>
        <v>-9.4475999999999942</v>
      </c>
    </row>
    <row r="4394" spans="1:1" x14ac:dyDescent="0.25">
      <c r="A4394">
        <f>Sheet2!A4393-Sheet2!G4393</f>
        <v>-15.067599999999999</v>
      </c>
    </row>
    <row r="4395" spans="1:1" x14ac:dyDescent="0.25">
      <c r="A4395">
        <f>Sheet2!A4394-Sheet2!G4394</f>
        <v>-21.583600000000004</v>
      </c>
    </row>
    <row r="4396" spans="1:1" x14ac:dyDescent="0.25">
      <c r="A4396">
        <f>Sheet2!A4395-Sheet2!G4395</f>
        <v>-28.659599999999998</v>
      </c>
    </row>
    <row r="4397" spans="1:1" x14ac:dyDescent="0.25">
      <c r="A4397">
        <f>Sheet2!A4396-Sheet2!G4396</f>
        <v>-41.023600000000002</v>
      </c>
    </row>
    <row r="4398" spans="1:1" x14ac:dyDescent="0.25">
      <c r="A4398">
        <f>Sheet2!A4397-Sheet2!G4397</f>
        <v>-73.743600000000001</v>
      </c>
    </row>
    <row r="4399" spans="1:1" x14ac:dyDescent="0.25">
      <c r="A4399">
        <f>Sheet2!A4398-Sheet2!G4398</f>
        <v>-85.135199999999998</v>
      </c>
    </row>
    <row r="4400" spans="1:1" x14ac:dyDescent="0.25">
      <c r="A4400">
        <f>Sheet2!A4399-Sheet2!G4399</f>
        <v>66.474400000000003</v>
      </c>
    </row>
    <row r="4401" spans="1:1" x14ac:dyDescent="0.25">
      <c r="A4401">
        <f>Sheet2!A4400-Sheet2!G4400</f>
        <v>64.121600000000001</v>
      </c>
    </row>
    <row r="4402" spans="1:1" x14ac:dyDescent="0.25">
      <c r="A4402">
        <f>Sheet2!A4401-Sheet2!G4401</f>
        <v>-156.05119999999999</v>
      </c>
    </row>
    <row r="4403" spans="1:1" x14ac:dyDescent="0.25">
      <c r="A4403">
        <f>Sheet2!A4402-Sheet2!G4402</f>
        <v>-73.889199999999988</v>
      </c>
    </row>
    <row r="4404" spans="1:1" x14ac:dyDescent="0.25">
      <c r="A4404">
        <f>Sheet2!A4403-Sheet2!G4403</f>
        <v>83.648600000000002</v>
      </c>
    </row>
    <row r="4405" spans="1:1" x14ac:dyDescent="0.25">
      <c r="A4405">
        <f>Sheet2!A4404-Sheet2!G4404</f>
        <v>75.840599999999995</v>
      </c>
    </row>
    <row r="4406" spans="1:1" x14ac:dyDescent="0.25">
      <c r="A4406">
        <f>Sheet2!A4405-Sheet2!G4405</f>
        <v>73.532600000000002</v>
      </c>
    </row>
    <row r="4407" spans="1:1" x14ac:dyDescent="0.25">
      <c r="A4407">
        <f>Sheet2!A4406-Sheet2!G4406</f>
        <v>64.6006</v>
      </c>
    </row>
    <row r="4408" spans="1:1" x14ac:dyDescent="0.25">
      <c r="A4408">
        <f>Sheet2!A4407-Sheet2!G4407</f>
        <v>60.044600000000003</v>
      </c>
    </row>
    <row r="4409" spans="1:1" x14ac:dyDescent="0.25">
      <c r="A4409">
        <f>Sheet2!A4408-Sheet2!G4408</f>
        <v>52.3446</v>
      </c>
    </row>
    <row r="4410" spans="1:1" x14ac:dyDescent="0.25">
      <c r="A4410">
        <f>Sheet2!A4409-Sheet2!G4409</f>
        <v>36.156599999999997</v>
      </c>
    </row>
    <row r="4411" spans="1:1" x14ac:dyDescent="0.25">
      <c r="A4411">
        <f>Sheet2!A4410-Sheet2!G4410</f>
        <v>9.5246000000000066</v>
      </c>
    </row>
    <row r="4412" spans="1:1" x14ac:dyDescent="0.25">
      <c r="A4412">
        <f>Sheet2!A4411-Sheet2!G4411</f>
        <v>8.4005999999999972</v>
      </c>
    </row>
    <row r="4413" spans="1:1" x14ac:dyDescent="0.25">
      <c r="A4413">
        <f>Sheet2!A4412-Sheet2!G4412</f>
        <v>-6.2713999999999999</v>
      </c>
    </row>
    <row r="4414" spans="1:1" x14ac:dyDescent="0.25">
      <c r="A4414">
        <f>Sheet2!A4413-Sheet2!G4413</f>
        <v>-8.5274000000000001</v>
      </c>
    </row>
    <row r="4415" spans="1:1" x14ac:dyDescent="0.25">
      <c r="A4415">
        <f>Sheet2!A4414-Sheet2!G4414</f>
        <v>-37.743400000000008</v>
      </c>
    </row>
    <row r="4416" spans="1:1" x14ac:dyDescent="0.25">
      <c r="A4416">
        <f>Sheet2!A4415-Sheet2!G4415</f>
        <v>66.558240000000012</v>
      </c>
    </row>
    <row r="4417" spans="1:1" x14ac:dyDescent="0.25">
      <c r="A4417">
        <f>Sheet2!A4416-Sheet2!G4416</f>
        <v>24.918239999999997</v>
      </c>
    </row>
    <row r="4418" spans="1:1" x14ac:dyDescent="0.25">
      <c r="A4418">
        <f>Sheet2!A4417-Sheet2!G4417</f>
        <v>18.714240000000004</v>
      </c>
    </row>
    <row r="4419" spans="1:1" x14ac:dyDescent="0.25">
      <c r="A4419">
        <f>Sheet2!A4418-Sheet2!G4418</f>
        <v>-158.2276</v>
      </c>
    </row>
    <row r="4420" spans="1:1" x14ac:dyDescent="0.25">
      <c r="A4420">
        <f>Sheet2!A4419-Sheet2!G4419</f>
        <v>-48.702400000000011</v>
      </c>
    </row>
    <row r="4421" spans="1:1" x14ac:dyDescent="0.25">
      <c r="A4421">
        <f>Sheet2!A4420-Sheet2!G4420</f>
        <v>86.928799999999995</v>
      </c>
    </row>
    <row r="4422" spans="1:1" x14ac:dyDescent="0.25">
      <c r="A4422">
        <f>Sheet2!A4421-Sheet2!G4421</f>
        <v>85.8048</v>
      </c>
    </row>
    <row r="4423" spans="1:1" x14ac:dyDescent="0.25">
      <c r="A4423">
        <f>Sheet2!A4422-Sheet2!G4422</f>
        <v>75.704800000000006</v>
      </c>
    </row>
    <row r="4424" spans="1:1" x14ac:dyDescent="0.25">
      <c r="A4424">
        <f>Sheet2!A4423-Sheet2!G4423</f>
        <v>68.944800000000001</v>
      </c>
    </row>
    <row r="4425" spans="1:1" x14ac:dyDescent="0.25">
      <c r="A4425">
        <f>Sheet2!A4424-Sheet2!G4424</f>
        <v>67.836799999999997</v>
      </c>
    </row>
    <row r="4426" spans="1:1" x14ac:dyDescent="0.25">
      <c r="A4426">
        <f>Sheet2!A4425-Sheet2!G4425</f>
        <v>54.4968</v>
      </c>
    </row>
    <row r="4427" spans="1:1" x14ac:dyDescent="0.25">
      <c r="A4427">
        <f>Sheet2!A4426-Sheet2!G4426</f>
        <v>48.7288</v>
      </c>
    </row>
    <row r="4428" spans="1:1" x14ac:dyDescent="0.25">
      <c r="A4428">
        <f>Sheet2!A4427-Sheet2!G4427</f>
        <v>35.636800000000001</v>
      </c>
    </row>
    <row r="4429" spans="1:1" x14ac:dyDescent="0.25">
      <c r="A4429">
        <f>Sheet2!A4428-Sheet2!G4428</f>
        <v>21.616799999999998</v>
      </c>
    </row>
    <row r="4430" spans="1:1" x14ac:dyDescent="0.25">
      <c r="A4430">
        <f>Sheet2!A4429-Sheet2!G4429</f>
        <v>13.868800000000007</v>
      </c>
    </row>
    <row r="4431" spans="1:1" x14ac:dyDescent="0.25">
      <c r="A4431">
        <f>Sheet2!A4430-Sheet2!G4430</f>
        <v>10.512799999999999</v>
      </c>
    </row>
    <row r="4432" spans="1:1" x14ac:dyDescent="0.25">
      <c r="A4432">
        <f>Sheet2!A4431-Sheet2!G4431</f>
        <v>-4.0991999999999962</v>
      </c>
    </row>
    <row r="4433" spans="1:1" x14ac:dyDescent="0.25">
      <c r="A4433">
        <f>Sheet2!A4432-Sheet2!G4432</f>
        <v>-9.7352000000000061</v>
      </c>
    </row>
    <row r="4434" spans="1:1" x14ac:dyDescent="0.25">
      <c r="A4434">
        <f>Sheet2!A4433-Sheet2!G4433</f>
        <v>-10.859200000000001</v>
      </c>
    </row>
    <row r="4435" spans="1:1" x14ac:dyDescent="0.25">
      <c r="A4435">
        <f>Sheet2!A4434-Sheet2!G4434</f>
        <v>-41.207199999999986</v>
      </c>
    </row>
    <row r="4436" spans="1:1" x14ac:dyDescent="0.25">
      <c r="A4436">
        <f>Sheet2!A4435-Sheet2!G4435</f>
        <v>-0.74320000000000164</v>
      </c>
    </row>
    <row r="4437" spans="1:1" x14ac:dyDescent="0.25">
      <c r="A4437">
        <f>Sheet2!A4436-Sheet2!G4436</f>
        <v>-102.59920000000001</v>
      </c>
    </row>
    <row r="4438" spans="1:1" x14ac:dyDescent="0.25">
      <c r="A4438">
        <f>Sheet2!A4437-Sheet2!G4437</f>
        <v>21.370000000000005</v>
      </c>
    </row>
    <row r="4439" spans="1:1" x14ac:dyDescent="0.25">
      <c r="A4439">
        <f>Sheet2!A4438-Sheet2!G4438</f>
        <v>-39.008799999999994</v>
      </c>
    </row>
    <row r="4440" spans="1:1" x14ac:dyDescent="0.25">
      <c r="A4440">
        <f>Sheet2!A4439-Sheet2!G4439</f>
        <v>90.209000000000003</v>
      </c>
    </row>
    <row r="4441" spans="1:1" x14ac:dyDescent="0.25">
      <c r="A4441">
        <f>Sheet2!A4440-Sheet2!G4440</f>
        <v>78.941000000000003</v>
      </c>
    </row>
    <row r="4442" spans="1:1" x14ac:dyDescent="0.25">
      <c r="A4442">
        <f>Sheet2!A4441-Sheet2!G4441</f>
        <v>77.817000000000007</v>
      </c>
    </row>
    <row r="4443" spans="1:1" x14ac:dyDescent="0.25">
      <c r="A4443">
        <f>Sheet2!A4442-Sheet2!G4442</f>
        <v>73.320999999999998</v>
      </c>
    </row>
    <row r="4444" spans="1:1" x14ac:dyDescent="0.25">
      <c r="A4444">
        <f>Sheet2!A4443-Sheet2!G4443</f>
        <v>64.356999999999999</v>
      </c>
    </row>
    <row r="4445" spans="1:1" x14ac:dyDescent="0.25">
      <c r="A4445">
        <f>Sheet2!A4444-Sheet2!G4444</f>
        <v>62.109000000000002</v>
      </c>
    </row>
    <row r="4446" spans="1:1" x14ac:dyDescent="0.25">
      <c r="A4446">
        <f>Sheet2!A4445-Sheet2!G4445</f>
        <v>62.109000000000002</v>
      </c>
    </row>
    <row r="4447" spans="1:1" x14ac:dyDescent="0.25">
      <c r="A4447">
        <f>Sheet2!A4446-Sheet2!G4446</f>
        <v>50.869</v>
      </c>
    </row>
    <row r="4448" spans="1:1" x14ac:dyDescent="0.25">
      <c r="A4448">
        <f>Sheet2!A4447-Sheet2!G4447</f>
        <v>40.725000000000001</v>
      </c>
    </row>
    <row r="4449" spans="1:1" x14ac:dyDescent="0.25">
      <c r="A4449">
        <f>Sheet2!A4448-Sheet2!G4448</f>
        <v>30.533000000000001</v>
      </c>
    </row>
    <row r="4450" spans="1:1" x14ac:dyDescent="0.25">
      <c r="A4450">
        <f>Sheet2!A4449-Sheet2!G4449</f>
        <v>-6.4830000000000041</v>
      </c>
    </row>
    <row r="4451" spans="1:1" x14ac:dyDescent="0.25">
      <c r="A4451">
        <f>Sheet2!A4450-Sheet2!G4450</f>
        <v>-20.667000000000002</v>
      </c>
    </row>
    <row r="4452" spans="1:1" x14ac:dyDescent="0.25">
      <c r="A4452">
        <f>Sheet2!A4451-Sheet2!G4451</f>
        <v>-60.051600000000008</v>
      </c>
    </row>
    <row r="4453" spans="1:1" x14ac:dyDescent="0.25">
      <c r="A4453">
        <f>Sheet2!A4452-Sheet2!G4452</f>
        <v>-81.605200000000011</v>
      </c>
    </row>
    <row r="4454" spans="1:1" x14ac:dyDescent="0.25">
      <c r="A4454">
        <f>Sheet2!A4453-Sheet2!G4453</f>
        <v>40.199200000000005</v>
      </c>
    </row>
    <row r="4455" spans="1:1" x14ac:dyDescent="0.25">
      <c r="A4455">
        <f>Sheet2!A4454-Sheet2!G4454</f>
        <v>67.889200000000002</v>
      </c>
    </row>
    <row r="4456" spans="1:1" x14ac:dyDescent="0.25">
      <c r="A4456">
        <f>Sheet2!A4455-Sheet2!G4455</f>
        <v>67.565200000000004</v>
      </c>
    </row>
    <row r="4457" spans="1:1" x14ac:dyDescent="0.25">
      <c r="A4457">
        <f>Sheet2!A4456-Sheet2!G4456</f>
        <v>59.769199999999998</v>
      </c>
    </row>
    <row r="4458" spans="1:1" x14ac:dyDescent="0.25">
      <c r="A4458">
        <f>Sheet2!A4457-Sheet2!G4457</f>
        <v>57.5212</v>
      </c>
    </row>
    <row r="4459" spans="1:1" x14ac:dyDescent="0.25">
      <c r="A4459">
        <f>Sheet2!A4458-Sheet2!G4458</f>
        <v>15.933199999999999</v>
      </c>
    </row>
    <row r="4460" spans="1:1" x14ac:dyDescent="0.25">
      <c r="A4460">
        <f>Sheet2!A4459-Sheet2!G4459</f>
        <v>14.737200000000001</v>
      </c>
    </row>
    <row r="4461" spans="1:1" x14ac:dyDescent="0.25">
      <c r="A4461">
        <f>Sheet2!A4460-Sheet2!G4460</f>
        <v>12.561199999999999</v>
      </c>
    </row>
    <row r="4462" spans="1:1" x14ac:dyDescent="0.25">
      <c r="A4462">
        <f>Sheet2!A4461-Sheet2!G4461</f>
        <v>5.745199999999997</v>
      </c>
    </row>
    <row r="4463" spans="1:1" x14ac:dyDescent="0.25">
      <c r="A4463">
        <f>Sheet2!A4462-Sheet2!G4462</f>
        <v>2.4451999999999998</v>
      </c>
    </row>
    <row r="4464" spans="1:1" x14ac:dyDescent="0.25">
      <c r="A4464">
        <f>Sheet2!A4463-Sheet2!G4463</f>
        <v>-1.6148000000000025</v>
      </c>
    </row>
    <row r="4465" spans="1:1" x14ac:dyDescent="0.25">
      <c r="A4465">
        <f>Sheet2!A4464-Sheet2!G4464</f>
        <v>-6.0507999999999953</v>
      </c>
    </row>
    <row r="4466" spans="1:1" x14ac:dyDescent="0.25">
      <c r="A4466">
        <f>Sheet2!A4465-Sheet2!G4465</f>
        <v>-12.166799999999995</v>
      </c>
    </row>
    <row r="4467" spans="1:1" x14ac:dyDescent="0.25">
      <c r="A4467">
        <f>Sheet2!A4466-Sheet2!G4466</f>
        <v>-12.166799999999995</v>
      </c>
    </row>
    <row r="4468" spans="1:1" x14ac:dyDescent="0.25">
      <c r="A4468">
        <f>Sheet2!A4467-Sheet2!G4467</f>
        <v>-129.43879999999999</v>
      </c>
    </row>
    <row r="4469" spans="1:1" x14ac:dyDescent="0.25">
      <c r="A4469">
        <f>Sheet2!A4468-Sheet2!G4468</f>
        <v>-480.90559999999994</v>
      </c>
    </row>
    <row r="4470" spans="1:1" x14ac:dyDescent="0.25">
      <c r="A4470">
        <f>Sheet2!A4469-Sheet2!G4469</f>
        <v>67.960480000000004</v>
      </c>
    </row>
    <row r="4471" spans="1:1" x14ac:dyDescent="0.25">
      <c r="A4471">
        <f>Sheet2!A4470-Sheet2!G4470</f>
        <v>-6.3635199999999941</v>
      </c>
    </row>
    <row r="4472" spans="1:1" x14ac:dyDescent="0.25">
      <c r="A4472">
        <f>Sheet2!A4471-Sheet2!G4471</f>
        <v>-35.239519999999999</v>
      </c>
    </row>
    <row r="4473" spans="1:1" x14ac:dyDescent="0.25">
      <c r="A4473">
        <f>Sheet2!A4472-Sheet2!G4472</f>
        <v>84.773399999999995</v>
      </c>
    </row>
    <row r="4474" spans="1:1" x14ac:dyDescent="0.25">
      <c r="A4474">
        <f>Sheet2!A4473-Sheet2!G4473</f>
        <v>82.041399999999996</v>
      </c>
    </row>
    <row r="4475" spans="1:1" x14ac:dyDescent="0.25">
      <c r="A4475">
        <f>Sheet2!A4474-Sheet2!G4474</f>
        <v>78.213400000000007</v>
      </c>
    </row>
    <row r="4476" spans="1:1" x14ac:dyDescent="0.25">
      <c r="A4476">
        <f>Sheet2!A4475-Sheet2!G4475</f>
        <v>74.289400000000001</v>
      </c>
    </row>
    <row r="4477" spans="1:1" x14ac:dyDescent="0.25">
      <c r="A4477">
        <f>Sheet2!A4476-Sheet2!G4476</f>
        <v>71.925399999999996</v>
      </c>
    </row>
    <row r="4478" spans="1:1" x14ac:dyDescent="0.25">
      <c r="A4478">
        <f>Sheet2!A4477-Sheet2!G4477</f>
        <v>44.949399999999997</v>
      </c>
    </row>
    <row r="4479" spans="1:1" x14ac:dyDescent="0.25">
      <c r="A4479">
        <f>Sheet2!A4478-Sheet2!G4478</f>
        <v>43.245400000000004</v>
      </c>
    </row>
    <row r="4480" spans="1:1" x14ac:dyDescent="0.25">
      <c r="A4480">
        <f>Sheet2!A4479-Sheet2!G4479</f>
        <v>41.693399999999997</v>
      </c>
    </row>
    <row r="4481" spans="1:1" x14ac:dyDescent="0.25">
      <c r="A4481">
        <f>Sheet2!A4480-Sheet2!G4480</f>
        <v>32.7014</v>
      </c>
    </row>
    <row r="4482" spans="1:1" x14ac:dyDescent="0.25">
      <c r="A4482">
        <f>Sheet2!A4481-Sheet2!G4481</f>
        <v>5.6093999999999937</v>
      </c>
    </row>
    <row r="4483" spans="1:1" x14ac:dyDescent="0.25">
      <c r="A4483">
        <f>Sheet2!A4482-Sheet2!G4482</f>
        <v>3.3614000000000033</v>
      </c>
    </row>
    <row r="4484" spans="1:1" x14ac:dyDescent="0.25">
      <c r="A4484">
        <f>Sheet2!A4483-Sheet2!G4483</f>
        <v>0.29739999999999611</v>
      </c>
    </row>
    <row r="4485" spans="1:1" x14ac:dyDescent="0.25">
      <c r="A4485">
        <f>Sheet2!A4484-Sheet2!G4484</f>
        <v>-6.7545999999999964</v>
      </c>
    </row>
    <row r="4486" spans="1:1" x14ac:dyDescent="0.25">
      <c r="A4486">
        <f>Sheet2!A4485-Sheet2!G4485</f>
        <v>-16.870599999999996</v>
      </c>
    </row>
    <row r="4487" spans="1:1" x14ac:dyDescent="0.25">
      <c r="A4487">
        <f>Sheet2!A4486-Sheet2!G4486</f>
        <v>-32.015999999999991</v>
      </c>
    </row>
    <row r="4488" spans="1:1" x14ac:dyDescent="0.25">
      <c r="A4488">
        <f>Sheet2!A4487-Sheet2!G4487</f>
        <v>5.5382400000000018</v>
      </c>
    </row>
    <row r="4489" spans="1:1" x14ac:dyDescent="0.25">
      <c r="A4489">
        <f>Sheet2!A4488-Sheet2!G4488</f>
        <v>71.453599999999994</v>
      </c>
    </row>
    <row r="4490" spans="1:1" x14ac:dyDescent="0.25">
      <c r="A4490">
        <f>Sheet2!A4489-Sheet2!G4489</f>
        <v>-14.882400000000004</v>
      </c>
    </row>
    <row r="4491" spans="1:1" x14ac:dyDescent="0.25">
      <c r="A4491">
        <f>Sheet2!A4490-Sheet2!G4490</f>
        <v>88.809600000000003</v>
      </c>
    </row>
    <row r="4492" spans="1:1" x14ac:dyDescent="0.25">
      <c r="A4492">
        <f>Sheet2!A4491-Sheet2!G4491</f>
        <v>85.437600000000003</v>
      </c>
    </row>
    <row r="4493" spans="1:1" x14ac:dyDescent="0.25">
      <c r="A4493">
        <f>Sheet2!A4492-Sheet2!G4492</f>
        <v>75.321600000000004</v>
      </c>
    </row>
    <row r="4494" spans="1:1" x14ac:dyDescent="0.25">
      <c r="A4494">
        <f>Sheet2!A4493-Sheet2!G4493</f>
        <v>74.037599999999998</v>
      </c>
    </row>
    <row r="4495" spans="1:1" x14ac:dyDescent="0.25">
      <c r="A4495">
        <f>Sheet2!A4494-Sheet2!G4494</f>
        <v>69.701599999999999</v>
      </c>
    </row>
    <row r="4496" spans="1:1" x14ac:dyDescent="0.25">
      <c r="A4496">
        <f>Sheet2!A4495-Sheet2!G4495</f>
        <v>66.329599999999999</v>
      </c>
    </row>
    <row r="4497" spans="1:1" x14ac:dyDescent="0.25">
      <c r="A4497">
        <f>Sheet2!A4496-Sheet2!G4496</f>
        <v>62.797600000000003</v>
      </c>
    </row>
    <row r="4498" spans="1:1" x14ac:dyDescent="0.25">
      <c r="A4498">
        <f>Sheet2!A4497-Sheet2!G4497</f>
        <v>57.337600000000002</v>
      </c>
    </row>
    <row r="4499" spans="1:1" x14ac:dyDescent="0.25">
      <c r="A4499">
        <f>Sheet2!A4498-Sheet2!G4498</f>
        <v>55.089599999999997</v>
      </c>
    </row>
    <row r="4500" spans="1:1" x14ac:dyDescent="0.25">
      <c r="A4500">
        <f>Sheet2!A4499-Sheet2!G4499</f>
        <v>41.601599999999998</v>
      </c>
    </row>
    <row r="4501" spans="1:1" x14ac:dyDescent="0.25">
      <c r="A4501">
        <f>Sheet2!A4500-Sheet2!G4500</f>
        <v>35.821599999999997</v>
      </c>
    </row>
    <row r="4502" spans="1:1" x14ac:dyDescent="0.25">
      <c r="A4502">
        <f>Sheet2!A4501-Sheet2!G4501</f>
        <v>33.573599999999999</v>
      </c>
    </row>
    <row r="4503" spans="1:1" x14ac:dyDescent="0.25">
      <c r="A4503">
        <f>Sheet2!A4502-Sheet2!G4502</f>
        <v>9.9695999999999998</v>
      </c>
    </row>
    <row r="4504" spans="1:1" x14ac:dyDescent="0.25">
      <c r="A4504">
        <f>Sheet2!A4503-Sheet2!G4503</f>
        <v>0.97759999999999536</v>
      </c>
    </row>
    <row r="4505" spans="1:1" x14ac:dyDescent="0.25">
      <c r="A4505">
        <f>Sheet2!A4504-Sheet2!G4504</f>
        <v>-2.3944000000000045</v>
      </c>
    </row>
    <row r="4506" spans="1:1" x14ac:dyDescent="0.25">
      <c r="A4506">
        <f>Sheet2!A4505-Sheet2!G4505</f>
        <v>-5.1624000000000052</v>
      </c>
    </row>
    <row r="4507" spans="1:1" x14ac:dyDescent="0.25">
      <c r="A4507">
        <f>Sheet2!A4506-Sheet2!G4506</f>
        <v>-6.730400000000003</v>
      </c>
    </row>
    <row r="4508" spans="1:1" x14ac:dyDescent="0.25">
      <c r="A4508">
        <f>Sheet2!A4507-Sheet2!G4507</f>
        <v>-12.510400000000004</v>
      </c>
    </row>
    <row r="4509" spans="1:1" x14ac:dyDescent="0.25">
      <c r="A4509">
        <f>Sheet2!A4508-Sheet2!G4508</f>
        <v>-13.474400000000003</v>
      </c>
    </row>
    <row r="4510" spans="1:1" x14ac:dyDescent="0.25">
      <c r="A4510">
        <f>Sheet2!A4509-Sheet2!G4509</f>
        <v>-14.886399999999995</v>
      </c>
    </row>
    <row r="4511" spans="1:1" x14ac:dyDescent="0.25">
      <c r="A4511">
        <f>Sheet2!A4510-Sheet2!G4510</f>
        <v>-15.722399999999993</v>
      </c>
    </row>
    <row r="4512" spans="1:1" x14ac:dyDescent="0.25">
      <c r="A4512">
        <f>Sheet2!A4511-Sheet2!G4511</f>
        <v>-16.846400000000003</v>
      </c>
    </row>
    <row r="4513" spans="1:1" x14ac:dyDescent="0.25">
      <c r="A4513">
        <f>Sheet2!A4512-Sheet2!G4512</f>
        <v>-17.006399999999999</v>
      </c>
    </row>
    <row r="4514" spans="1:1" x14ac:dyDescent="0.25">
      <c r="A4514">
        <f>Sheet2!A4513-Sheet2!G4513</f>
        <v>-24.714399999999998</v>
      </c>
    </row>
    <row r="4515" spans="1:1" x14ac:dyDescent="0.25">
      <c r="A4515">
        <f>Sheet2!A4514-Sheet2!G4514</f>
        <v>54.845199999999998</v>
      </c>
    </row>
    <row r="4516" spans="1:1" x14ac:dyDescent="0.25">
      <c r="A4516">
        <f>Sheet2!A4515-Sheet2!G4515</f>
        <v>-96.144799999999989</v>
      </c>
    </row>
    <row r="4517" spans="1:1" x14ac:dyDescent="0.25">
      <c r="A4517">
        <f>Sheet2!A4516-Sheet2!G4516</f>
        <v>17.530799999999999</v>
      </c>
    </row>
    <row r="4518" spans="1:1" x14ac:dyDescent="0.25">
      <c r="A4518">
        <f>Sheet2!A4517-Sheet2!G4517</f>
        <v>86.205184000000003</v>
      </c>
    </row>
    <row r="4519" spans="1:1" x14ac:dyDescent="0.25">
      <c r="A4519">
        <f>Sheet2!A4518-Sheet2!G4518</f>
        <v>87.593800000000002</v>
      </c>
    </row>
    <row r="4520" spans="1:1" x14ac:dyDescent="0.25">
      <c r="A4520">
        <f>Sheet2!A4519-Sheet2!G4519</f>
        <v>81.973799999999997</v>
      </c>
    </row>
    <row r="4521" spans="1:1" x14ac:dyDescent="0.25">
      <c r="A4521">
        <f>Sheet2!A4520-Sheet2!G4520</f>
        <v>81.769800000000004</v>
      </c>
    </row>
    <row r="4522" spans="1:1" x14ac:dyDescent="0.25">
      <c r="A4522">
        <f>Sheet2!A4521-Sheet2!G4521</f>
        <v>79.405799999999999</v>
      </c>
    </row>
    <row r="4523" spans="1:1" x14ac:dyDescent="0.25">
      <c r="A4523">
        <f>Sheet2!A4522-Sheet2!G4522</f>
        <v>77.477800000000002</v>
      </c>
    </row>
    <row r="4524" spans="1:1" x14ac:dyDescent="0.25">
      <c r="A4524">
        <f>Sheet2!A4523-Sheet2!G4523</f>
        <v>71.857799999999997</v>
      </c>
    </row>
    <row r="4525" spans="1:1" x14ac:dyDescent="0.25">
      <c r="A4525">
        <f>Sheet2!A4524-Sheet2!G4524</f>
        <v>69.609800000000007</v>
      </c>
    </row>
    <row r="4526" spans="1:1" x14ac:dyDescent="0.25">
      <c r="A4526">
        <f>Sheet2!A4525-Sheet2!G4525</f>
        <v>69.609800000000007</v>
      </c>
    </row>
    <row r="4527" spans="1:1" x14ac:dyDescent="0.25">
      <c r="A4527">
        <f>Sheet2!A4526-Sheet2!G4526</f>
        <v>61.741799999999998</v>
      </c>
    </row>
    <row r="4528" spans="1:1" x14ac:dyDescent="0.25">
      <c r="A4528">
        <f>Sheet2!A4527-Sheet2!G4527</f>
        <v>49.445799999999998</v>
      </c>
    </row>
    <row r="4529" spans="1:1" x14ac:dyDescent="0.25">
      <c r="A4529">
        <f>Sheet2!A4528-Sheet2!G4528</f>
        <v>27.817800000000005</v>
      </c>
    </row>
    <row r="4530" spans="1:1" x14ac:dyDescent="0.25">
      <c r="A4530">
        <f>Sheet2!A4529-Sheet2!G4529</f>
        <v>25.773799999999994</v>
      </c>
    </row>
    <row r="4531" spans="1:1" x14ac:dyDescent="0.25">
      <c r="A4531">
        <f>Sheet2!A4530-Sheet2!G4530</f>
        <v>21.277799999999999</v>
      </c>
    </row>
    <row r="4532" spans="1:1" x14ac:dyDescent="0.25">
      <c r="A4532">
        <f>Sheet2!A4531-Sheet2!G4531</f>
        <v>19.029799999999994</v>
      </c>
    </row>
    <row r="4533" spans="1:1" x14ac:dyDescent="0.25">
      <c r="A4533">
        <f>Sheet2!A4532-Sheet2!G4532</f>
        <v>16.781800000000004</v>
      </c>
    </row>
    <row r="4534" spans="1:1" x14ac:dyDescent="0.25">
      <c r="A4534">
        <f>Sheet2!A4533-Sheet2!G4533</f>
        <v>-12.586200000000005</v>
      </c>
    </row>
    <row r="4535" spans="1:1" x14ac:dyDescent="0.25">
      <c r="A4535">
        <f>Sheet2!A4534-Sheet2!G4534</f>
        <v>-14.690200000000004</v>
      </c>
    </row>
    <row r="4536" spans="1:1" x14ac:dyDescent="0.25">
      <c r="A4536">
        <f>Sheet2!A4535-Sheet2!G4535</f>
        <v>-41.666200000000003</v>
      </c>
    </row>
    <row r="4537" spans="1:1" x14ac:dyDescent="0.25">
      <c r="A4537">
        <f>Sheet2!A4536-Sheet2!G4536</f>
        <v>-170.95296000000002</v>
      </c>
    </row>
    <row r="4538" spans="1:1" x14ac:dyDescent="0.25">
      <c r="A4538">
        <f>Sheet2!A4537-Sheet2!G4537</f>
        <v>-140.64359999999999</v>
      </c>
    </row>
    <row r="4539" spans="1:1" x14ac:dyDescent="0.25">
      <c r="A4539">
        <f>Sheet2!A4538-Sheet2!G4538</f>
        <v>43.547999999999995</v>
      </c>
    </row>
    <row r="4540" spans="1:1" x14ac:dyDescent="0.25">
      <c r="A4540">
        <f>Sheet2!A4539-Sheet2!G4539</f>
        <v>85.290719999999993</v>
      </c>
    </row>
    <row r="4541" spans="1:1" x14ac:dyDescent="0.25">
      <c r="A4541">
        <f>Sheet2!A4540-Sheet2!G4540</f>
        <v>20.09872</v>
      </c>
    </row>
    <row r="4542" spans="1:1" x14ac:dyDescent="0.25">
      <c r="A4542">
        <f>Sheet2!A4541-Sheet2!G4541</f>
        <v>0.39471999999999241</v>
      </c>
    </row>
    <row r="4543" spans="1:1" x14ac:dyDescent="0.25">
      <c r="A4543">
        <f>Sheet2!A4542-Sheet2!G4542</f>
        <v>-480.51018239999996</v>
      </c>
    </row>
    <row r="4544" spans="1:1" x14ac:dyDescent="0.25">
      <c r="A4544">
        <f>Sheet2!A4543-Sheet2!G4543</f>
        <v>91.998000000000005</v>
      </c>
    </row>
    <row r="4545" spans="1:1" x14ac:dyDescent="0.25">
      <c r="A4545">
        <f>Sheet2!A4544-Sheet2!G4544</f>
        <v>89.75</v>
      </c>
    </row>
    <row r="4546" spans="1:1" x14ac:dyDescent="0.25">
      <c r="A4546">
        <f>Sheet2!A4545-Sheet2!G4545</f>
        <v>88.626000000000005</v>
      </c>
    </row>
    <row r="4547" spans="1:1" x14ac:dyDescent="0.25">
      <c r="A4547">
        <f>Sheet2!A4546-Sheet2!G4546</f>
        <v>80.421999999999997</v>
      </c>
    </row>
    <row r="4548" spans="1:1" x14ac:dyDescent="0.25">
      <c r="A4548">
        <f>Sheet2!A4547-Sheet2!G4547</f>
        <v>78.262</v>
      </c>
    </row>
    <row r="4549" spans="1:1" x14ac:dyDescent="0.25">
      <c r="A4549">
        <f>Sheet2!A4548-Sheet2!G4548</f>
        <v>67.27</v>
      </c>
    </row>
    <row r="4550" spans="1:1" x14ac:dyDescent="0.25">
      <c r="A4550">
        <f>Sheet2!A4549-Sheet2!G4549</f>
        <v>67.021999999999991</v>
      </c>
    </row>
    <row r="4551" spans="1:1" x14ac:dyDescent="0.25">
      <c r="A4551">
        <f>Sheet2!A4550-Sheet2!G4550</f>
        <v>65.897999999999996</v>
      </c>
    </row>
    <row r="4552" spans="1:1" x14ac:dyDescent="0.25">
      <c r="A4552">
        <f>Sheet2!A4551-Sheet2!G4551</f>
        <v>63.722000000000001</v>
      </c>
    </row>
    <row r="4553" spans="1:1" x14ac:dyDescent="0.25">
      <c r="A4553">
        <f>Sheet2!A4552-Sheet2!G4552</f>
        <v>59.153999999999996</v>
      </c>
    </row>
    <row r="4554" spans="1:1" x14ac:dyDescent="0.25">
      <c r="A4554">
        <f>Sheet2!A4553-Sheet2!G4553</f>
        <v>50.41</v>
      </c>
    </row>
    <row r="4555" spans="1:1" x14ac:dyDescent="0.25">
      <c r="A4555">
        <f>Sheet2!A4554-Sheet2!G4554</f>
        <v>43.417999999999999</v>
      </c>
    </row>
    <row r="4556" spans="1:1" x14ac:dyDescent="0.25">
      <c r="A4556">
        <f>Sheet2!A4555-Sheet2!G4555</f>
        <v>43.137999999999998</v>
      </c>
    </row>
    <row r="4557" spans="1:1" x14ac:dyDescent="0.25">
      <c r="A4557">
        <f>Sheet2!A4556-Sheet2!G4556</f>
        <v>35.549999999999997</v>
      </c>
    </row>
    <row r="4558" spans="1:1" x14ac:dyDescent="0.25">
      <c r="A4558">
        <f>Sheet2!A4557-Sheet2!G4557</f>
        <v>30.177999999999997</v>
      </c>
    </row>
    <row r="4559" spans="1:1" x14ac:dyDescent="0.25">
      <c r="A4559">
        <f>Sheet2!A4558-Sheet2!G4558</f>
        <v>10.822000000000003</v>
      </c>
    </row>
    <row r="4560" spans="1:1" x14ac:dyDescent="0.25">
      <c r="A4560">
        <f>Sheet2!A4559-Sheet2!G4559</f>
        <v>7.4500000000000028</v>
      </c>
    </row>
    <row r="4561" spans="1:1" x14ac:dyDescent="0.25">
      <c r="A4561">
        <f>Sheet2!A4560-Sheet2!G4560</f>
        <v>-11.262</v>
      </c>
    </row>
    <row r="4562" spans="1:1" x14ac:dyDescent="0.25">
      <c r="A4562">
        <f>Sheet2!A4561-Sheet2!G4561</f>
        <v>-25.370000000000005</v>
      </c>
    </row>
    <row r="4563" spans="1:1" x14ac:dyDescent="0.25">
      <c r="A4563">
        <f>Sheet2!A4562-Sheet2!G4562</f>
        <v>-123.6144</v>
      </c>
    </row>
    <row r="4564" spans="1:1" x14ac:dyDescent="0.25">
      <c r="A4564">
        <f>Sheet2!A4563-Sheet2!G4563</f>
        <v>90.782200000000003</v>
      </c>
    </row>
    <row r="4565" spans="1:1" x14ac:dyDescent="0.25">
      <c r="A4565">
        <f>Sheet2!A4564-Sheet2!G4564</f>
        <v>87.398200000000003</v>
      </c>
    </row>
    <row r="4566" spans="1:1" x14ac:dyDescent="0.25">
      <c r="A4566">
        <f>Sheet2!A4565-Sheet2!G4565</f>
        <v>80.886200000000002</v>
      </c>
    </row>
    <row r="4567" spans="1:1" x14ac:dyDescent="0.25">
      <c r="A4567">
        <f>Sheet2!A4566-Sheet2!G4566</f>
        <v>76.030200000000008</v>
      </c>
    </row>
    <row r="4568" spans="1:1" x14ac:dyDescent="0.25">
      <c r="A4568">
        <f>Sheet2!A4567-Sheet2!G4567</f>
        <v>57.062199999999997</v>
      </c>
    </row>
    <row r="4569" spans="1:1" x14ac:dyDescent="0.25">
      <c r="A4569">
        <f>Sheet2!A4568-Sheet2!G4568</f>
        <v>51.078200000000002</v>
      </c>
    </row>
    <row r="4570" spans="1:1" x14ac:dyDescent="0.25">
      <c r="A4570">
        <f>Sheet2!A4569-Sheet2!G4569</f>
        <v>42.278199999999998</v>
      </c>
    </row>
    <row r="4571" spans="1:1" x14ac:dyDescent="0.25">
      <c r="A4571">
        <f>Sheet2!A4570-Sheet2!G4570</f>
        <v>37.662199999999999</v>
      </c>
    </row>
    <row r="4572" spans="1:1" x14ac:dyDescent="0.25">
      <c r="A4572">
        <f>Sheet2!A4571-Sheet2!G4571</f>
        <v>20.802199999999999</v>
      </c>
    </row>
    <row r="4573" spans="1:1" x14ac:dyDescent="0.25">
      <c r="A4573">
        <f>Sheet2!A4572-Sheet2!G4572</f>
        <v>19.970200000000006</v>
      </c>
    </row>
    <row r="4574" spans="1:1" x14ac:dyDescent="0.25">
      <c r="A4574">
        <f>Sheet2!A4573-Sheet2!G4573</f>
        <v>10.702200000000005</v>
      </c>
    </row>
    <row r="4575" spans="1:1" x14ac:dyDescent="0.25">
      <c r="A4575">
        <f>Sheet2!A4574-Sheet2!G4574</f>
        <v>0.86220000000000141</v>
      </c>
    </row>
    <row r="4576" spans="1:1" x14ac:dyDescent="0.25">
      <c r="A4576">
        <f>Sheet2!A4575-Sheet2!G4575</f>
        <v>-32.513800000000003</v>
      </c>
    </row>
    <row r="4577" spans="1:1" x14ac:dyDescent="0.25">
      <c r="A4577">
        <f>Sheet2!A4576-Sheet2!G4576</f>
        <v>80.106200000000001</v>
      </c>
    </row>
    <row r="4578" spans="1:1" x14ac:dyDescent="0.25">
      <c r="A4578">
        <f>Sheet2!A4577-Sheet2!G4577</f>
        <v>-238.25402879999996</v>
      </c>
    </row>
    <row r="4579" spans="1:1" x14ac:dyDescent="0.25">
      <c r="A4579">
        <f>Sheet2!A4578-Sheet2!G4578</f>
        <v>22.199840000000009</v>
      </c>
    </row>
    <row r="4580" spans="1:1" x14ac:dyDescent="0.25">
      <c r="A4580">
        <f>Sheet2!A4579-Sheet2!G4579</f>
        <v>-117.33240000000001</v>
      </c>
    </row>
    <row r="4581" spans="1:1" x14ac:dyDescent="0.25">
      <c r="A4581">
        <f>Sheet2!A4580-Sheet2!G4580</f>
        <v>-470.79372799999999</v>
      </c>
    </row>
    <row r="4582" spans="1:1" x14ac:dyDescent="0.25">
      <c r="A4582">
        <f>Sheet2!A4581-Sheet2!G4581</f>
        <v>-112.78279999999999</v>
      </c>
    </row>
    <row r="4583" spans="1:1" x14ac:dyDescent="0.25">
      <c r="A4583">
        <f>Sheet2!A4582-Sheet2!G4582</f>
        <v>-88.066400000000016</v>
      </c>
    </row>
    <row r="4584" spans="1:1" x14ac:dyDescent="0.25">
      <c r="A4584">
        <f>Sheet2!A4583-Sheet2!G4583</f>
        <v>8.6384000000000043</v>
      </c>
    </row>
    <row r="4585" spans="1:1" x14ac:dyDescent="0.25">
      <c r="A4585">
        <f>Sheet2!A4584-Sheet2!G4584</f>
        <v>8.6384000000000043</v>
      </c>
    </row>
    <row r="4586" spans="1:1" x14ac:dyDescent="0.25">
      <c r="A4586">
        <f>Sheet2!A4585-Sheet2!G4585</f>
        <v>-28.120800000000003</v>
      </c>
    </row>
    <row r="4587" spans="1:1" x14ac:dyDescent="0.25">
      <c r="A4587">
        <f>Sheet2!A4586-Sheet2!G4586</f>
        <v>90.690399999999997</v>
      </c>
    </row>
    <row r="4588" spans="1:1" x14ac:dyDescent="0.25">
      <c r="A4588">
        <f>Sheet2!A4587-Sheet2!G4587</f>
        <v>86.982399999999998</v>
      </c>
    </row>
    <row r="4589" spans="1:1" x14ac:dyDescent="0.25">
      <c r="A4589">
        <f>Sheet2!A4588-Sheet2!G4588</f>
        <v>75.742400000000004</v>
      </c>
    </row>
    <row r="4590" spans="1:1" x14ac:dyDescent="0.25">
      <c r="A4590">
        <f>Sheet2!A4589-Sheet2!G4589</f>
        <v>68.210399999999993</v>
      </c>
    </row>
    <row r="4591" spans="1:1" x14ac:dyDescent="0.25">
      <c r="A4591">
        <f>Sheet2!A4590-Sheet2!G4590</f>
        <v>58.170400000000001</v>
      </c>
    </row>
    <row r="4592" spans="1:1" x14ac:dyDescent="0.25">
      <c r="A4592">
        <f>Sheet2!A4591-Sheet2!G4591</f>
        <v>58.0944</v>
      </c>
    </row>
    <row r="4593" spans="1:1" x14ac:dyDescent="0.25">
      <c r="A4593">
        <f>Sheet2!A4592-Sheet2!G4592</f>
        <v>53.2624</v>
      </c>
    </row>
    <row r="4594" spans="1:1" x14ac:dyDescent="0.25">
      <c r="A4594">
        <f>Sheet2!A4593-Sheet2!G4593</f>
        <v>49.674399999999999</v>
      </c>
    </row>
    <row r="4595" spans="1:1" x14ac:dyDescent="0.25">
      <c r="A4595">
        <f>Sheet2!A4594-Sheet2!G4594</f>
        <v>41.234400000000001</v>
      </c>
    </row>
    <row r="4596" spans="1:1" x14ac:dyDescent="0.25">
      <c r="A4596">
        <f>Sheet2!A4595-Sheet2!G4595</f>
        <v>37.862400000000001</v>
      </c>
    </row>
    <row r="4597" spans="1:1" x14ac:dyDescent="0.25">
      <c r="A4597">
        <f>Sheet2!A4596-Sheet2!G4596</f>
        <v>34.154400000000003</v>
      </c>
    </row>
    <row r="4598" spans="1:1" x14ac:dyDescent="0.25">
      <c r="A4598">
        <f>Sheet2!A4597-Sheet2!G4597</f>
        <v>31.906399999999998</v>
      </c>
    </row>
    <row r="4599" spans="1:1" x14ac:dyDescent="0.25">
      <c r="A4599">
        <f>Sheet2!A4598-Sheet2!G4598</f>
        <v>16.1464</v>
      </c>
    </row>
    <row r="4600" spans="1:1" x14ac:dyDescent="0.25">
      <c r="A4600">
        <f>Sheet2!A4599-Sheet2!G4599</f>
        <v>10.886399999999995</v>
      </c>
    </row>
    <row r="4601" spans="1:1" x14ac:dyDescent="0.25">
      <c r="A4601">
        <f>Sheet2!A4600-Sheet2!G4600</f>
        <v>9.3104000000000013</v>
      </c>
    </row>
    <row r="4602" spans="1:1" x14ac:dyDescent="0.25">
      <c r="A4602">
        <f>Sheet2!A4601-Sheet2!G4601</f>
        <v>-6.3096000000000032</v>
      </c>
    </row>
    <row r="4603" spans="1:1" x14ac:dyDescent="0.25">
      <c r="A4603">
        <f>Sheet2!A4602-Sheet2!G4602</f>
        <v>-9.6816000000000031</v>
      </c>
    </row>
    <row r="4604" spans="1:1" x14ac:dyDescent="0.25">
      <c r="A4604">
        <f>Sheet2!A4603-Sheet2!G4603</f>
        <v>-10.805599999999998</v>
      </c>
    </row>
    <row r="4605" spans="1:1" x14ac:dyDescent="0.25">
      <c r="A4605">
        <f>Sheet2!A4604-Sheet2!G4604</f>
        <v>52.612735999999998</v>
      </c>
    </row>
    <row r="4606" spans="1:1" x14ac:dyDescent="0.25">
      <c r="A4606">
        <f>Sheet2!A4605-Sheet2!G4605</f>
        <v>-146.47519999999997</v>
      </c>
    </row>
    <row r="4607" spans="1:1" x14ac:dyDescent="0.25">
      <c r="A4607">
        <f>Sheet2!A4606-Sheet2!G4606</f>
        <v>92.268959999999993</v>
      </c>
    </row>
    <row r="4608" spans="1:1" x14ac:dyDescent="0.25">
      <c r="A4608">
        <f>Sheet2!A4607-Sheet2!G4607</f>
        <v>63.044959999999996</v>
      </c>
    </row>
    <row r="4609" spans="1:1" x14ac:dyDescent="0.25">
      <c r="A4609">
        <f>Sheet2!A4608-Sheet2!G4608</f>
        <v>89.474599999999995</v>
      </c>
    </row>
    <row r="4610" spans="1:1" x14ac:dyDescent="0.25">
      <c r="A4610">
        <f>Sheet2!A4609-Sheet2!G4609</f>
        <v>83.474599999999995</v>
      </c>
    </row>
    <row r="4611" spans="1:1" x14ac:dyDescent="0.25">
      <c r="A4611">
        <f>Sheet2!A4610-Sheet2!G4610</f>
        <v>83.434600000000003</v>
      </c>
    </row>
    <row r="4612" spans="1:1" x14ac:dyDescent="0.25">
      <c r="A4612">
        <f>Sheet2!A4611-Sheet2!G4611</f>
        <v>81.226600000000005</v>
      </c>
    </row>
    <row r="4613" spans="1:1" x14ac:dyDescent="0.25">
      <c r="A4613">
        <f>Sheet2!A4612-Sheet2!G4612</f>
        <v>63.242600000000003</v>
      </c>
    </row>
    <row r="4614" spans="1:1" x14ac:dyDescent="0.25">
      <c r="A4614">
        <f>Sheet2!A4613-Sheet2!G4613</f>
        <v>59.146599999999999</v>
      </c>
    </row>
    <row r="4615" spans="1:1" x14ac:dyDescent="0.25">
      <c r="A4615">
        <f>Sheet2!A4614-Sheet2!G4614</f>
        <v>43.010599999999997</v>
      </c>
    </row>
    <row r="4616" spans="1:1" x14ac:dyDescent="0.25">
      <c r="A4616">
        <f>Sheet2!A4615-Sheet2!G4615</f>
        <v>31.026600000000002</v>
      </c>
    </row>
    <row r="4617" spans="1:1" x14ac:dyDescent="0.25">
      <c r="A4617">
        <f>Sheet2!A4616-Sheet2!G4616</f>
        <v>27.654600000000002</v>
      </c>
    </row>
    <row r="4618" spans="1:1" x14ac:dyDescent="0.25">
      <c r="A4618">
        <f>Sheet2!A4617-Sheet2!G4617</f>
        <v>5.414599999999993</v>
      </c>
    </row>
    <row r="4619" spans="1:1" x14ac:dyDescent="0.25">
      <c r="A4619">
        <f>Sheet2!A4618-Sheet2!G4618</f>
        <v>1.8025999999999982</v>
      </c>
    </row>
    <row r="4620" spans="1:1" x14ac:dyDescent="0.25">
      <c r="A4620">
        <f>Sheet2!A4619-Sheet2!G4619</f>
        <v>-8.3134000000000015</v>
      </c>
    </row>
    <row r="4621" spans="1:1" x14ac:dyDescent="0.25">
      <c r="A4621">
        <f>Sheet2!A4620-Sheet2!G4620</f>
        <v>-12.065399999999997</v>
      </c>
    </row>
    <row r="4622" spans="1:1" x14ac:dyDescent="0.25">
      <c r="A4622">
        <f>Sheet2!A4621-Sheet2!G4621</f>
        <v>-17.305400000000006</v>
      </c>
    </row>
    <row r="4623" spans="1:1" x14ac:dyDescent="0.25">
      <c r="A4623">
        <f>Sheet2!A4622-Sheet2!G4622</f>
        <v>-28.993399999999994</v>
      </c>
    </row>
    <row r="4624" spans="1:1" x14ac:dyDescent="0.25">
      <c r="A4624">
        <f>Sheet2!A4623-Sheet2!G4623</f>
        <v>-33.04140000000001</v>
      </c>
    </row>
    <row r="4625" spans="1:1" x14ac:dyDescent="0.25">
      <c r="A4625">
        <f>Sheet2!A4624-Sheet2!G4624</f>
        <v>-85.843599999999995</v>
      </c>
    </row>
    <row r="4626" spans="1:1" x14ac:dyDescent="0.25">
      <c r="A4626">
        <f>Sheet2!A4625-Sheet2!G4625</f>
        <v>6.1103999999999985</v>
      </c>
    </row>
    <row r="4627" spans="1:1" x14ac:dyDescent="0.25">
      <c r="A4627">
        <f>Sheet2!A4626-Sheet2!G4626</f>
        <v>-89.169600000000017</v>
      </c>
    </row>
    <row r="4628" spans="1:1" x14ac:dyDescent="0.25">
      <c r="A4628">
        <f>Sheet2!A4627-Sheet2!G4627</f>
        <v>-94.959599999999995</v>
      </c>
    </row>
    <row r="4629" spans="1:1" x14ac:dyDescent="0.25">
      <c r="A4629">
        <f>Sheet2!A4628-Sheet2!G4628</f>
        <v>47.195328000000003</v>
      </c>
    </row>
    <row r="4630" spans="1:1" x14ac:dyDescent="0.25">
      <c r="A4630">
        <f>Sheet2!A4629-Sheet2!G4629</f>
        <v>95.002799999999993</v>
      </c>
    </row>
    <row r="4631" spans="1:1" x14ac:dyDescent="0.25">
      <c r="A4631">
        <f>Sheet2!A4630-Sheet2!G4630</f>
        <v>93.878799999999998</v>
      </c>
    </row>
    <row r="4632" spans="1:1" x14ac:dyDescent="0.25">
      <c r="A4632">
        <f>Sheet2!A4631-Sheet2!G4631</f>
        <v>90.506799999999998</v>
      </c>
    </row>
    <row r="4633" spans="1:1" x14ac:dyDescent="0.25">
      <c r="A4633">
        <f>Sheet2!A4632-Sheet2!G4632</f>
        <v>86.710800000000006</v>
      </c>
    </row>
    <row r="4634" spans="1:1" x14ac:dyDescent="0.25">
      <c r="A4634">
        <f>Sheet2!A4633-Sheet2!G4633</f>
        <v>82.214799999999997</v>
      </c>
    </row>
    <row r="4635" spans="1:1" x14ac:dyDescent="0.25">
      <c r="A4635">
        <f>Sheet2!A4634-Sheet2!G4634</f>
        <v>82.214799999999997</v>
      </c>
    </row>
    <row r="4636" spans="1:1" x14ac:dyDescent="0.25">
      <c r="A4636">
        <f>Sheet2!A4635-Sheet2!G4635</f>
        <v>77.402799999999999</v>
      </c>
    </row>
    <row r="4637" spans="1:1" x14ac:dyDescent="0.25">
      <c r="A4637">
        <f>Sheet2!A4636-Sheet2!G4636</f>
        <v>70.974800000000002</v>
      </c>
    </row>
    <row r="4638" spans="1:1" x14ac:dyDescent="0.25">
      <c r="A4638">
        <f>Sheet2!A4637-Sheet2!G4637</f>
        <v>70.274799999999999</v>
      </c>
    </row>
    <row r="4639" spans="1:1" x14ac:dyDescent="0.25">
      <c r="A4639">
        <f>Sheet2!A4638-Sheet2!G4638</f>
        <v>63.1068</v>
      </c>
    </row>
    <row r="4640" spans="1:1" x14ac:dyDescent="0.25">
      <c r="A4640">
        <f>Sheet2!A4639-Sheet2!G4639</f>
        <v>61.982799999999997</v>
      </c>
    </row>
    <row r="4641" spans="1:1" x14ac:dyDescent="0.25">
      <c r="A4641">
        <f>Sheet2!A4640-Sheet2!G4640</f>
        <v>52.290799999999997</v>
      </c>
    </row>
    <row r="4642" spans="1:1" x14ac:dyDescent="0.25">
      <c r="A4642">
        <f>Sheet2!A4641-Sheet2!G4641</f>
        <v>51.274799999999999</v>
      </c>
    </row>
    <row r="4643" spans="1:1" x14ac:dyDescent="0.25">
      <c r="A4643">
        <f>Sheet2!A4642-Sheet2!G4642</f>
        <v>48.494799999999998</v>
      </c>
    </row>
    <row r="4644" spans="1:1" x14ac:dyDescent="0.25">
      <c r="A4644">
        <f>Sheet2!A4643-Sheet2!G4643</f>
        <v>28.134799999999998</v>
      </c>
    </row>
    <row r="4645" spans="1:1" x14ac:dyDescent="0.25">
      <c r="A4645">
        <f>Sheet2!A4644-Sheet2!G4644</f>
        <v>26.438800000000001</v>
      </c>
    </row>
    <row r="4646" spans="1:1" x14ac:dyDescent="0.25">
      <c r="A4646">
        <f>Sheet2!A4645-Sheet2!G4645</f>
        <v>24.890799999999999</v>
      </c>
    </row>
    <row r="4647" spans="1:1" x14ac:dyDescent="0.25">
      <c r="A4647">
        <f>Sheet2!A4646-Sheet2!G4646</f>
        <v>22.642799999999994</v>
      </c>
    </row>
    <row r="4648" spans="1:1" x14ac:dyDescent="0.25">
      <c r="A4648">
        <f>Sheet2!A4647-Sheet2!G4647</f>
        <v>20.394800000000004</v>
      </c>
    </row>
    <row r="4649" spans="1:1" x14ac:dyDescent="0.25">
      <c r="A4649">
        <f>Sheet2!A4648-Sheet2!G4648</f>
        <v>18.382800000000003</v>
      </c>
    </row>
    <row r="4650" spans="1:1" x14ac:dyDescent="0.25">
      <c r="A4650">
        <f>Sheet2!A4649-Sheet2!G4649</f>
        <v>4.6587999999999994</v>
      </c>
    </row>
    <row r="4651" spans="1:1" x14ac:dyDescent="0.25">
      <c r="A4651">
        <f>Sheet2!A4650-Sheet2!G4650</f>
        <v>0.16280000000000427</v>
      </c>
    </row>
    <row r="4652" spans="1:1" x14ac:dyDescent="0.25">
      <c r="A4652">
        <f>Sheet2!A4651-Sheet2!G4651</f>
        <v>-14.025199999999998</v>
      </c>
    </row>
    <row r="4653" spans="1:1" x14ac:dyDescent="0.25">
      <c r="A4653">
        <f>Sheet2!A4652-Sheet2!G4652</f>
        <v>-21.893200000000007</v>
      </c>
    </row>
    <row r="4654" spans="1:1" x14ac:dyDescent="0.25">
      <c r="A4654">
        <f>Sheet2!A4653-Sheet2!G4653</f>
        <v>-23.017200000000003</v>
      </c>
    </row>
    <row r="4655" spans="1:1" x14ac:dyDescent="0.25">
      <c r="A4655">
        <f>Sheet2!A4654-Sheet2!G4654</f>
        <v>-67.889200000000002</v>
      </c>
    </row>
    <row r="4656" spans="1:1" x14ac:dyDescent="0.25">
      <c r="A4656">
        <f>Sheet2!A4655-Sheet2!G4655</f>
        <v>92.71808</v>
      </c>
    </row>
    <row r="4657" spans="1:1" x14ac:dyDescent="0.25">
      <c r="A4657">
        <f>Sheet2!A4656-Sheet2!G4656</f>
        <v>-165.58600000000001</v>
      </c>
    </row>
    <row r="4658" spans="1:1" x14ac:dyDescent="0.25">
      <c r="A4658">
        <f>Sheet2!A4657-Sheet2!G4657</f>
        <v>84.326999999999998</v>
      </c>
    </row>
    <row r="4659" spans="1:1" x14ac:dyDescent="0.25">
      <c r="A4659">
        <f>Sheet2!A4658-Sheet2!G4658</f>
        <v>84.167000000000002</v>
      </c>
    </row>
    <row r="4660" spans="1:1" x14ac:dyDescent="0.25">
      <c r="A4660">
        <f>Sheet2!A4659-Sheet2!G4659</f>
        <v>82.546999999999997</v>
      </c>
    </row>
    <row r="4661" spans="1:1" x14ac:dyDescent="0.25">
      <c r="A4661">
        <f>Sheet2!A4660-Sheet2!G4660</f>
        <v>76.459000000000003</v>
      </c>
    </row>
    <row r="4662" spans="1:1" x14ac:dyDescent="0.25">
      <c r="A4662">
        <f>Sheet2!A4661-Sheet2!G4661</f>
        <v>68.430999999999997</v>
      </c>
    </row>
    <row r="4663" spans="1:1" x14ac:dyDescent="0.25">
      <c r="A4663">
        <f>Sheet2!A4662-Sheet2!G4662</f>
        <v>66.811000000000007</v>
      </c>
    </row>
    <row r="4664" spans="1:1" x14ac:dyDescent="0.25">
      <c r="A4664">
        <f>Sheet2!A4663-Sheet2!G4663</f>
        <v>64.563000000000002</v>
      </c>
    </row>
    <row r="4665" spans="1:1" x14ac:dyDescent="0.25">
      <c r="A4665">
        <f>Sheet2!A4664-Sheet2!G4664</f>
        <v>58.942999999999998</v>
      </c>
    </row>
    <row r="4666" spans="1:1" x14ac:dyDescent="0.25">
      <c r="A4666">
        <f>Sheet2!A4665-Sheet2!G4665</f>
        <v>48.359000000000002</v>
      </c>
    </row>
    <row r="4667" spans="1:1" x14ac:dyDescent="0.25">
      <c r="A4667">
        <f>Sheet2!A4666-Sheet2!G4666</f>
        <v>43.863</v>
      </c>
    </row>
    <row r="4668" spans="1:1" x14ac:dyDescent="0.25">
      <c r="A4668">
        <f>Sheet2!A4667-Sheet2!G4667</f>
        <v>42.082999999999998</v>
      </c>
    </row>
    <row r="4669" spans="1:1" x14ac:dyDescent="0.25">
      <c r="A4669">
        <f>Sheet2!A4668-Sheet2!G4668</f>
        <v>33.747</v>
      </c>
    </row>
    <row r="4670" spans="1:1" x14ac:dyDescent="0.25">
      <c r="A4670">
        <f>Sheet2!A4669-Sheet2!G4669</f>
        <v>22.239000000000004</v>
      </c>
    </row>
    <row r="4671" spans="1:1" x14ac:dyDescent="0.25">
      <c r="A4671">
        <f>Sheet2!A4670-Sheet2!G4670</f>
        <v>16.887</v>
      </c>
    </row>
    <row r="4672" spans="1:1" x14ac:dyDescent="0.25">
      <c r="A4672">
        <f>Sheet2!A4671-Sheet2!G4671</f>
        <v>7.894999999999996</v>
      </c>
    </row>
    <row r="4673" spans="1:1" x14ac:dyDescent="0.25">
      <c r="A4673">
        <f>Sheet2!A4672-Sheet2!G4672</f>
        <v>6.1149999999999949</v>
      </c>
    </row>
    <row r="4674" spans="1:1" x14ac:dyDescent="0.25">
      <c r="A4674">
        <f>Sheet2!A4673-Sheet2!G4673</f>
        <v>4.5229999999999961</v>
      </c>
    </row>
    <row r="4675" spans="1:1" x14ac:dyDescent="0.25">
      <c r="A4675">
        <f>Sheet2!A4674-Sheet2!G4674</f>
        <v>3.8670000000000044</v>
      </c>
    </row>
    <row r="4676" spans="1:1" x14ac:dyDescent="0.25">
      <c r="A4676">
        <f>Sheet2!A4675-Sheet2!G4675</f>
        <v>-8.9650000000000034</v>
      </c>
    </row>
    <row r="4677" spans="1:1" x14ac:dyDescent="0.25">
      <c r="A4677">
        <f>Sheet2!A4676-Sheet2!G4676</f>
        <v>-17.489000000000004</v>
      </c>
    </row>
    <row r="4678" spans="1:1" x14ac:dyDescent="0.25">
      <c r="A4678">
        <f>Sheet2!A4677-Sheet2!G4677</f>
        <v>-35.473000000000013</v>
      </c>
    </row>
    <row r="4679" spans="1:1" x14ac:dyDescent="0.25">
      <c r="A4679">
        <f>Sheet2!A4678-Sheet2!G4678</f>
        <v>-39.932999999999993</v>
      </c>
    </row>
    <row r="4680" spans="1:1" x14ac:dyDescent="0.25">
      <c r="A4680">
        <f>Sheet2!A4679-Sheet2!G4679</f>
        <v>-7.9249999999999972</v>
      </c>
    </row>
    <row r="4681" spans="1:1" x14ac:dyDescent="0.25">
      <c r="A4681">
        <f>Sheet2!A4680-Sheet2!G4680</f>
        <v>-39.968999999999994</v>
      </c>
    </row>
    <row r="4682" spans="1:1" x14ac:dyDescent="0.25">
      <c r="A4682">
        <f>Sheet2!A4681-Sheet2!G4681</f>
        <v>-41.092999999999989</v>
      </c>
    </row>
    <row r="4683" spans="1:1" x14ac:dyDescent="0.25">
      <c r="A4683">
        <f>Sheet2!A4682-Sheet2!G4682</f>
        <v>-181.05267200000003</v>
      </c>
    </row>
    <row r="4684" spans="1:1" x14ac:dyDescent="0.25">
      <c r="A4684">
        <f>Sheet2!A4683-Sheet2!G4683</f>
        <v>33.087327999999999</v>
      </c>
    </row>
    <row r="4685" spans="1:1" x14ac:dyDescent="0.25">
      <c r="A4685">
        <f>Sheet2!A4684-Sheet2!G4684</f>
        <v>-86.878400000000013</v>
      </c>
    </row>
    <row r="4686" spans="1:1" x14ac:dyDescent="0.25">
      <c r="A4686">
        <f>Sheet2!A4685-Sheet2!G4685</f>
        <v>-238.65120000000002</v>
      </c>
    </row>
    <row r="4687" spans="1:1" x14ac:dyDescent="0.25">
      <c r="A4687">
        <f>Sheet2!A4686-Sheet2!G4686</f>
        <v>-54.191200000000009</v>
      </c>
    </row>
    <row r="4688" spans="1:1" x14ac:dyDescent="0.25">
      <c r="A4688">
        <f>Sheet2!A4687-Sheet2!G4687</f>
        <v>67.231200000000001</v>
      </c>
    </row>
    <row r="4689" spans="1:1" x14ac:dyDescent="0.25">
      <c r="A4689">
        <f>Sheet2!A4688-Sheet2!G4688</f>
        <v>92.059200000000004</v>
      </c>
    </row>
    <row r="4690" spans="1:1" x14ac:dyDescent="0.25">
      <c r="A4690">
        <f>Sheet2!A4689-Sheet2!G4689</f>
        <v>77.447199999999995</v>
      </c>
    </row>
    <row r="4691" spans="1:1" x14ac:dyDescent="0.25">
      <c r="A4691">
        <f>Sheet2!A4690-Sheet2!G4690</f>
        <v>76.3232</v>
      </c>
    </row>
    <row r="4692" spans="1:1" x14ac:dyDescent="0.25">
      <c r="A4692">
        <f>Sheet2!A4691-Sheet2!G4691</f>
        <v>48.735199999999999</v>
      </c>
    </row>
    <row r="4693" spans="1:1" x14ac:dyDescent="0.25">
      <c r="A4693">
        <f>Sheet2!A4692-Sheet2!G4692</f>
        <v>47.411200000000001</v>
      </c>
    </row>
    <row r="4694" spans="1:1" x14ac:dyDescent="0.25">
      <c r="A4694">
        <f>Sheet2!A4693-Sheet2!G4693</f>
        <v>43.115200000000002</v>
      </c>
    </row>
    <row r="4695" spans="1:1" x14ac:dyDescent="0.25">
      <c r="A4695">
        <f>Sheet2!A4694-Sheet2!G4694</f>
        <v>41.479199999999999</v>
      </c>
    </row>
    <row r="4696" spans="1:1" x14ac:dyDescent="0.25">
      <c r="A4696">
        <f>Sheet2!A4695-Sheet2!G4695</f>
        <v>34.123199999999997</v>
      </c>
    </row>
    <row r="4697" spans="1:1" x14ac:dyDescent="0.25">
      <c r="A4697">
        <f>Sheet2!A4696-Sheet2!G4696</f>
        <v>30.751199999999997</v>
      </c>
    </row>
    <row r="4698" spans="1:1" x14ac:dyDescent="0.25">
      <c r="A4698">
        <f>Sheet2!A4697-Sheet2!G4697</f>
        <v>27.379199999999997</v>
      </c>
    </row>
    <row r="4699" spans="1:1" x14ac:dyDescent="0.25">
      <c r="A4699">
        <f>Sheet2!A4698-Sheet2!G4698</f>
        <v>26.255200000000002</v>
      </c>
    </row>
    <row r="4700" spans="1:1" x14ac:dyDescent="0.25">
      <c r="A4700">
        <f>Sheet2!A4699-Sheet2!G4699</f>
        <v>3.2631999999999977</v>
      </c>
    </row>
    <row r="4701" spans="1:1" x14ac:dyDescent="0.25">
      <c r="A4701">
        <f>Sheet2!A4700-Sheet2!G4700</f>
        <v>-4.0927999999999969</v>
      </c>
    </row>
    <row r="4702" spans="1:1" x14ac:dyDescent="0.25">
      <c r="A4702">
        <f>Sheet2!A4701-Sheet2!G4701</f>
        <v>-13.492800000000003</v>
      </c>
    </row>
    <row r="4703" spans="1:1" x14ac:dyDescent="0.25">
      <c r="A4703">
        <f>Sheet2!A4702-Sheet2!G4702</f>
        <v>-32.192799999999991</v>
      </c>
    </row>
    <row r="4704" spans="1:1" x14ac:dyDescent="0.25">
      <c r="A4704">
        <f>Sheet2!A4703-Sheet2!G4703</f>
        <v>-33.316799999999986</v>
      </c>
    </row>
    <row r="4705" spans="1:1" x14ac:dyDescent="0.25">
      <c r="A4705">
        <f>Sheet2!A4704-Sheet2!G4704</f>
        <v>-34.44080000000001</v>
      </c>
    </row>
    <row r="4706" spans="1:1" x14ac:dyDescent="0.25">
      <c r="A4706">
        <f>Sheet2!A4705-Sheet2!G4705</f>
        <v>-36.688800000000001</v>
      </c>
    </row>
    <row r="4707" spans="1:1" x14ac:dyDescent="0.25">
      <c r="A4707">
        <f>Sheet2!A4706-Sheet2!G4706</f>
        <v>-41.18480000000001</v>
      </c>
    </row>
    <row r="4708" spans="1:1" x14ac:dyDescent="0.25">
      <c r="A4708">
        <f>Sheet2!A4707-Sheet2!G4707</f>
        <v>-76.876799999999989</v>
      </c>
    </row>
    <row r="4709" spans="1:1" x14ac:dyDescent="0.25">
      <c r="A4709">
        <f>Sheet2!A4708-Sheet2!G4708</f>
        <v>-82.232800000000012</v>
      </c>
    </row>
    <row r="4710" spans="1:1" x14ac:dyDescent="0.25">
      <c r="A4710">
        <f>Sheet2!A4709-Sheet2!G4709</f>
        <v>-99.744800000000012</v>
      </c>
    </row>
    <row r="4711" spans="1:1" x14ac:dyDescent="0.25">
      <c r="A4711">
        <f>Sheet2!A4710-Sheet2!G4710</f>
        <v>-445.90240000000006</v>
      </c>
    </row>
    <row r="4712" spans="1:1" x14ac:dyDescent="0.25">
      <c r="A4712">
        <f>Sheet2!A4711-Sheet2!G4711</f>
        <v>-145.36928</v>
      </c>
    </row>
    <row r="4713" spans="1:1" x14ac:dyDescent="0.25">
      <c r="A4713">
        <f>Sheet2!A4712-Sheet2!G4712</f>
        <v>-4.5888000000000062</v>
      </c>
    </row>
    <row r="4714" spans="1:1" x14ac:dyDescent="0.25">
      <c r="A4714">
        <f>Sheet2!A4713-Sheet2!G4713</f>
        <v>-139.25119999999998</v>
      </c>
    </row>
    <row r="4715" spans="1:1" x14ac:dyDescent="0.25">
      <c r="A4715">
        <f>Sheet2!A4714-Sheet2!G4714</f>
        <v>90.231399999999994</v>
      </c>
    </row>
    <row r="4716" spans="1:1" x14ac:dyDescent="0.25">
      <c r="A4716">
        <f>Sheet2!A4715-Sheet2!G4715</f>
        <v>80.367400000000004</v>
      </c>
    </row>
    <row r="4717" spans="1:1" x14ac:dyDescent="0.25">
      <c r="A4717">
        <f>Sheet2!A4716-Sheet2!G4716</f>
        <v>80.115399999999994</v>
      </c>
    </row>
    <row r="4718" spans="1:1" x14ac:dyDescent="0.25">
      <c r="A4718">
        <f>Sheet2!A4717-Sheet2!G4717</f>
        <v>76.743400000000008</v>
      </c>
    </row>
    <row r="4719" spans="1:1" x14ac:dyDescent="0.25">
      <c r="A4719">
        <f>Sheet2!A4718-Sheet2!G4718</f>
        <v>75.063400000000001</v>
      </c>
    </row>
    <row r="4720" spans="1:1" x14ac:dyDescent="0.25">
      <c r="A4720">
        <f>Sheet2!A4719-Sheet2!G4719</f>
        <v>72.879400000000004</v>
      </c>
    </row>
    <row r="4721" spans="1:1" x14ac:dyDescent="0.25">
      <c r="A4721">
        <f>Sheet2!A4720-Sheet2!G4720</f>
        <v>64.947400000000002</v>
      </c>
    </row>
    <row r="4722" spans="1:1" x14ac:dyDescent="0.25">
      <c r="A4722">
        <f>Sheet2!A4721-Sheet2!G4721</f>
        <v>54.831400000000002</v>
      </c>
    </row>
    <row r="4723" spans="1:1" x14ac:dyDescent="0.25">
      <c r="A4723">
        <f>Sheet2!A4722-Sheet2!G4722</f>
        <v>54.263399999999997</v>
      </c>
    </row>
    <row r="4724" spans="1:1" x14ac:dyDescent="0.25">
      <c r="A4724">
        <f>Sheet2!A4723-Sheet2!G4723</f>
        <v>50.3354</v>
      </c>
    </row>
    <row r="4725" spans="1:1" x14ac:dyDescent="0.25">
      <c r="A4725">
        <f>Sheet2!A4724-Sheet2!G4724</f>
        <v>29.535399999999996</v>
      </c>
    </row>
    <row r="4726" spans="1:1" x14ac:dyDescent="0.25">
      <c r="A4726">
        <f>Sheet2!A4725-Sheet2!G4725</f>
        <v>26.451399999999992</v>
      </c>
    </row>
    <row r="4727" spans="1:1" x14ac:dyDescent="0.25">
      <c r="A4727">
        <f>Sheet2!A4726-Sheet2!G4726</f>
        <v>21.111400000000003</v>
      </c>
    </row>
    <row r="4728" spans="1:1" x14ac:dyDescent="0.25">
      <c r="A4728">
        <f>Sheet2!A4727-Sheet2!G4727</f>
        <v>13.799400000000006</v>
      </c>
    </row>
    <row r="4729" spans="1:1" x14ac:dyDescent="0.25">
      <c r="A4729">
        <f>Sheet2!A4728-Sheet2!G4728</f>
        <v>3.2433999999999941</v>
      </c>
    </row>
    <row r="4730" spans="1:1" x14ac:dyDescent="0.25">
      <c r="A4730">
        <f>Sheet2!A4729-Sheet2!G4729</f>
        <v>-0.92860000000000298</v>
      </c>
    </row>
    <row r="4731" spans="1:1" x14ac:dyDescent="0.25">
      <c r="A4731">
        <f>Sheet2!A4730-Sheet2!G4730</f>
        <v>-2.4925999999999959</v>
      </c>
    </row>
    <row r="4732" spans="1:1" x14ac:dyDescent="0.25">
      <c r="A4732">
        <f>Sheet2!A4731-Sheet2!G4731</f>
        <v>-7.5566000000000031</v>
      </c>
    </row>
    <row r="4733" spans="1:1" x14ac:dyDescent="0.25">
      <c r="A4733">
        <f>Sheet2!A4732-Sheet2!G4732</f>
        <v>-23.292600000000007</v>
      </c>
    </row>
    <row r="4734" spans="1:1" x14ac:dyDescent="0.25">
      <c r="A4734">
        <f>Sheet2!A4733-Sheet2!G4733</f>
        <v>-31.160599999999988</v>
      </c>
    </row>
    <row r="4735" spans="1:1" x14ac:dyDescent="0.25">
      <c r="A4735">
        <f>Sheet2!A4734-Sheet2!G4734</f>
        <v>-36.804599999999994</v>
      </c>
    </row>
    <row r="4736" spans="1:1" x14ac:dyDescent="0.25">
      <c r="A4736">
        <f>Sheet2!A4735-Sheet2!G4735</f>
        <v>-43.812600000000003</v>
      </c>
    </row>
    <row r="4737" spans="1:1" x14ac:dyDescent="0.25">
      <c r="A4737">
        <f>Sheet2!A4736-Sheet2!G4736</f>
        <v>-108.42060000000001</v>
      </c>
    </row>
    <row r="4738" spans="1:1" x14ac:dyDescent="0.25">
      <c r="A4738">
        <f>Sheet2!A4737-Sheet2!G4737</f>
        <v>-125.4876</v>
      </c>
    </row>
    <row r="4739" spans="1:1" x14ac:dyDescent="0.25">
      <c r="A4739">
        <f>Sheet2!A4738-Sheet2!G4738</f>
        <v>88.415599999999998</v>
      </c>
    </row>
    <row r="4740" spans="1:1" x14ac:dyDescent="0.25">
      <c r="A4740">
        <f>Sheet2!A4739-Sheet2!G4739</f>
        <v>88.323599999999999</v>
      </c>
    </row>
    <row r="4741" spans="1:1" x14ac:dyDescent="0.25">
      <c r="A4741">
        <f>Sheet2!A4740-Sheet2!G4740</f>
        <v>81.147599999999997</v>
      </c>
    </row>
    <row r="4742" spans="1:1" x14ac:dyDescent="0.25">
      <c r="A4742">
        <f>Sheet2!A4741-Sheet2!G4741</f>
        <v>78.479600000000005</v>
      </c>
    </row>
    <row r="4743" spans="1:1" x14ac:dyDescent="0.25">
      <c r="A4743">
        <f>Sheet2!A4742-Sheet2!G4742</f>
        <v>77.175600000000003</v>
      </c>
    </row>
    <row r="4744" spans="1:1" x14ac:dyDescent="0.25">
      <c r="A4744">
        <f>Sheet2!A4743-Sheet2!G4743</f>
        <v>76.383600000000001</v>
      </c>
    </row>
    <row r="4745" spans="1:1" x14ac:dyDescent="0.25">
      <c r="A4745">
        <f>Sheet2!A4744-Sheet2!G4744</f>
        <v>75.527600000000007</v>
      </c>
    </row>
    <row r="4746" spans="1:1" x14ac:dyDescent="0.25">
      <c r="A4746">
        <f>Sheet2!A4745-Sheet2!G4745</f>
        <v>62.0396</v>
      </c>
    </row>
    <row r="4747" spans="1:1" x14ac:dyDescent="0.25">
      <c r="A4747">
        <f>Sheet2!A4746-Sheet2!G4746</f>
        <v>28.319599999999994</v>
      </c>
    </row>
    <row r="4748" spans="1:1" x14ac:dyDescent="0.25">
      <c r="A4748">
        <f>Sheet2!A4747-Sheet2!G4747</f>
        <v>24.531599999999997</v>
      </c>
    </row>
    <row r="4749" spans="1:1" x14ac:dyDescent="0.25">
      <c r="A4749">
        <f>Sheet2!A4748-Sheet2!G4748</f>
        <v>18.727599999999995</v>
      </c>
    </row>
    <row r="4750" spans="1:1" x14ac:dyDescent="0.25">
      <c r="A4750">
        <f>Sheet2!A4749-Sheet2!G4749</f>
        <v>-77.2804</v>
      </c>
    </row>
    <row r="4751" spans="1:1" x14ac:dyDescent="0.25">
      <c r="A4751">
        <f>Sheet2!A4750-Sheet2!G4750</f>
        <v>-290.26080000000002</v>
      </c>
    </row>
    <row r="4752" spans="1:1" x14ac:dyDescent="0.25">
      <c r="A4752">
        <f>Sheet2!A4751-Sheet2!G4751</f>
        <v>-181.94199999999998</v>
      </c>
    </row>
    <row r="4753" spans="1:1" x14ac:dyDescent="0.25">
      <c r="A4753">
        <f>Sheet2!A4752-Sheet2!G4752</f>
        <v>20.359799999999993</v>
      </c>
    </row>
    <row r="4754" spans="1:1" x14ac:dyDescent="0.25">
      <c r="A4754">
        <f>Sheet2!A4753-Sheet2!G4753</f>
        <v>13.615799999999993</v>
      </c>
    </row>
    <row r="4755" spans="1:1" x14ac:dyDescent="0.25">
      <c r="A4755">
        <f>Sheet2!A4754-Sheet2!G4754</f>
        <v>-5.4921999999999969</v>
      </c>
    </row>
    <row r="4756" spans="1:1" x14ac:dyDescent="0.25">
      <c r="A4756">
        <f>Sheet2!A4755-Sheet2!G4755</f>
        <v>93.419799999999995</v>
      </c>
    </row>
    <row r="4757" spans="1:1" x14ac:dyDescent="0.25">
      <c r="A4757">
        <f>Sheet2!A4756-Sheet2!G4756</f>
        <v>84.383799999999994</v>
      </c>
    </row>
    <row r="4758" spans="1:1" x14ac:dyDescent="0.25">
      <c r="A4758">
        <f>Sheet2!A4757-Sheet2!G4757</f>
        <v>79.931799999999996</v>
      </c>
    </row>
    <row r="4759" spans="1:1" x14ac:dyDescent="0.25">
      <c r="A4759">
        <f>Sheet2!A4758-Sheet2!G4758</f>
        <v>79.287800000000004</v>
      </c>
    </row>
    <row r="4760" spans="1:1" x14ac:dyDescent="0.25">
      <c r="A4760">
        <f>Sheet2!A4759-Sheet2!G4759</f>
        <v>76.287800000000004</v>
      </c>
    </row>
    <row r="4761" spans="1:1" x14ac:dyDescent="0.25">
      <c r="A4761">
        <f>Sheet2!A4760-Sheet2!G4760</f>
        <v>64.67580000000001</v>
      </c>
    </row>
    <row r="4762" spans="1:1" x14ac:dyDescent="0.25">
      <c r="A4762">
        <f>Sheet2!A4761-Sheet2!G4761</f>
        <v>63.419800000000002</v>
      </c>
    </row>
    <row r="4763" spans="1:1" x14ac:dyDescent="0.25">
      <c r="A4763">
        <f>Sheet2!A4762-Sheet2!G4762</f>
        <v>60.579799999999999</v>
      </c>
    </row>
    <row r="4764" spans="1:1" x14ac:dyDescent="0.25">
      <c r="A4764">
        <f>Sheet2!A4763-Sheet2!G4763</f>
        <v>59.055799999999998</v>
      </c>
    </row>
    <row r="4765" spans="1:1" x14ac:dyDescent="0.25">
      <c r="A4765">
        <f>Sheet2!A4764-Sheet2!G4764</f>
        <v>43.319800000000001</v>
      </c>
    </row>
    <row r="4766" spans="1:1" x14ac:dyDescent="0.25">
      <c r="A4766">
        <f>Sheet2!A4765-Sheet2!G4765</f>
        <v>9.5998000000000019</v>
      </c>
    </row>
    <row r="4767" spans="1:1" x14ac:dyDescent="0.25">
      <c r="A4767">
        <f>Sheet2!A4766-Sheet2!G4766</f>
        <v>7.3517999999999972</v>
      </c>
    </row>
    <row r="4768" spans="1:1" x14ac:dyDescent="0.25">
      <c r="A4768">
        <f>Sheet2!A4767-Sheet2!G4767</f>
        <v>-3.8881999999999977</v>
      </c>
    </row>
    <row r="4769" spans="1:1" x14ac:dyDescent="0.25">
      <c r="A4769">
        <f>Sheet2!A4768-Sheet2!G4768</f>
        <v>-5.0122000000000071</v>
      </c>
    </row>
    <row r="4770" spans="1:1" x14ac:dyDescent="0.25">
      <c r="A4770">
        <f>Sheet2!A4769-Sheet2!G4769</f>
        <v>-9.9882000000000062</v>
      </c>
    </row>
    <row r="4771" spans="1:1" x14ac:dyDescent="0.25">
      <c r="A4771">
        <f>Sheet2!A4770-Sheet2!G4770</f>
        <v>-12.8202</v>
      </c>
    </row>
    <row r="4772" spans="1:1" x14ac:dyDescent="0.25">
      <c r="A4772">
        <f>Sheet2!A4771-Sheet2!G4771</f>
        <v>-15.608199999999997</v>
      </c>
    </row>
    <row r="4773" spans="1:1" x14ac:dyDescent="0.25">
      <c r="A4773">
        <f>Sheet2!A4772-Sheet2!G4772</f>
        <v>-40.336199999999991</v>
      </c>
    </row>
    <row r="4774" spans="1:1" x14ac:dyDescent="0.25">
      <c r="A4774">
        <f>Sheet2!A4773-Sheet2!G4773</f>
        <v>-96.164000000000001</v>
      </c>
    </row>
    <row r="4775" spans="1:1" x14ac:dyDescent="0.25">
      <c r="A4775">
        <f>Sheet2!A4774-Sheet2!G4774</f>
        <v>-132.41039999999998</v>
      </c>
    </row>
    <row r="4776" spans="1:1" x14ac:dyDescent="0.25">
      <c r="A4776">
        <f>Sheet2!A4775-Sheet2!G4775</f>
        <v>91.153440000000003</v>
      </c>
    </row>
    <row r="4777" spans="1:1" x14ac:dyDescent="0.25">
      <c r="A4777">
        <f>Sheet2!A4776-Sheet2!G4776</f>
        <v>73.865440000000007</v>
      </c>
    </row>
    <row r="4778" spans="1:1" x14ac:dyDescent="0.25">
      <c r="A4778">
        <f>Sheet2!A4777-Sheet2!G4777</f>
        <v>55.881440000000005</v>
      </c>
    </row>
    <row r="4779" spans="1:1" x14ac:dyDescent="0.25">
      <c r="A4779">
        <f>Sheet2!A4778-Sheet2!G4778</f>
        <v>50.26144</v>
      </c>
    </row>
    <row r="4780" spans="1:1" x14ac:dyDescent="0.25">
      <c r="A4780">
        <f>Sheet2!A4779-Sheet2!G4779</f>
        <v>7.210400000000007</v>
      </c>
    </row>
    <row r="4781" spans="1:1" x14ac:dyDescent="0.25">
      <c r="A4781">
        <f>Sheet2!A4780-Sheet2!G4780</f>
        <v>-68.085599999999999</v>
      </c>
    </row>
    <row r="4782" spans="1:1" x14ac:dyDescent="0.25">
      <c r="A4782">
        <f>Sheet2!A4781-Sheet2!G4781</f>
        <v>-28.569600000000008</v>
      </c>
    </row>
    <row r="4783" spans="1:1" x14ac:dyDescent="0.25">
      <c r="A4783">
        <f>Sheet2!A4782-Sheet2!G4782</f>
        <v>-8.1600000000000108</v>
      </c>
    </row>
    <row r="4784" spans="1:1" x14ac:dyDescent="0.25">
      <c r="A4784">
        <f>Sheet2!A4783-Sheet2!G4783</f>
        <v>89.268000000000001</v>
      </c>
    </row>
    <row r="4785" spans="1:1" x14ac:dyDescent="0.25">
      <c r="A4785">
        <f>Sheet2!A4784-Sheet2!G4784</f>
        <v>78.027999999999992</v>
      </c>
    </row>
    <row r="4786" spans="1:1" x14ac:dyDescent="0.25">
      <c r="A4786">
        <f>Sheet2!A4785-Sheet2!G4785</f>
        <v>71.971999999999994</v>
      </c>
    </row>
    <row r="4787" spans="1:1" x14ac:dyDescent="0.25">
      <c r="A4787">
        <f>Sheet2!A4786-Sheet2!G4786</f>
        <v>68.599999999999994</v>
      </c>
    </row>
    <row r="4788" spans="1:1" x14ac:dyDescent="0.25">
      <c r="A4788">
        <f>Sheet2!A4787-Sheet2!G4787</f>
        <v>60.731999999999999</v>
      </c>
    </row>
    <row r="4789" spans="1:1" x14ac:dyDescent="0.25">
      <c r="A4789">
        <f>Sheet2!A4788-Sheet2!G4788</f>
        <v>36.44</v>
      </c>
    </row>
    <row r="4790" spans="1:1" x14ac:dyDescent="0.25">
      <c r="A4790">
        <f>Sheet2!A4789-Sheet2!G4789</f>
        <v>33.22</v>
      </c>
    </row>
    <row r="4791" spans="1:1" x14ac:dyDescent="0.25">
      <c r="A4791">
        <f>Sheet2!A4790-Sheet2!G4790</f>
        <v>28.572000000000003</v>
      </c>
    </row>
    <row r="4792" spans="1:1" x14ac:dyDescent="0.25">
      <c r="A4792">
        <f>Sheet2!A4791-Sheet2!G4791</f>
        <v>26.323999999999998</v>
      </c>
    </row>
    <row r="4793" spans="1:1" x14ac:dyDescent="0.25">
      <c r="A4793">
        <f>Sheet2!A4792-Sheet2!G4792</f>
        <v>24.075999999999993</v>
      </c>
    </row>
    <row r="4794" spans="1:1" x14ac:dyDescent="0.25">
      <c r="A4794">
        <f>Sheet2!A4793-Sheet2!G4793</f>
        <v>22.516000000000005</v>
      </c>
    </row>
    <row r="4795" spans="1:1" x14ac:dyDescent="0.25">
      <c r="A4795">
        <f>Sheet2!A4794-Sheet2!G4794</f>
        <v>9.0280000000000058</v>
      </c>
    </row>
    <row r="4796" spans="1:1" x14ac:dyDescent="0.25">
      <c r="A4796">
        <f>Sheet2!A4795-Sheet2!G4795</f>
        <v>2.284000000000006</v>
      </c>
    </row>
    <row r="4797" spans="1:1" x14ac:dyDescent="0.25">
      <c r="A4797">
        <f>Sheet2!A4796-Sheet2!G4796</f>
        <v>0.4719999999999942</v>
      </c>
    </row>
    <row r="4798" spans="1:1" x14ac:dyDescent="0.25">
      <c r="A4798">
        <f>Sheet2!A4797-Sheet2!G4797</f>
        <v>-1.7759999999999962</v>
      </c>
    </row>
    <row r="4799" spans="1:1" x14ac:dyDescent="0.25">
      <c r="A4799">
        <f>Sheet2!A4798-Sheet2!G4798</f>
        <v>-8.9560000000000031</v>
      </c>
    </row>
    <row r="4800" spans="1:1" x14ac:dyDescent="0.25">
      <c r="A4800">
        <f>Sheet2!A4799-Sheet2!G4799</f>
        <v>-32.559999999999988</v>
      </c>
    </row>
    <row r="4801" spans="1:1" x14ac:dyDescent="0.25">
      <c r="A4801">
        <f>Sheet2!A4800-Sheet2!G4800</f>
        <v>-46.028000000000006</v>
      </c>
    </row>
    <row r="4802" spans="1:1" x14ac:dyDescent="0.25">
      <c r="A4802">
        <f>Sheet2!A4801-Sheet2!G4801</f>
        <v>-136.45087999999998</v>
      </c>
    </row>
    <row r="4803" spans="1:1" x14ac:dyDescent="0.25">
      <c r="A4803">
        <f>Sheet2!A4802-Sheet2!G4802</f>
        <v>81.066559999999996</v>
      </c>
    </row>
    <row r="4804" spans="1:1" x14ac:dyDescent="0.25">
      <c r="A4804">
        <f>Sheet2!A4803-Sheet2!G4803</f>
        <v>76.57056</v>
      </c>
    </row>
    <row r="4805" spans="1:1" x14ac:dyDescent="0.25">
      <c r="A4805">
        <f>Sheet2!A4804-Sheet2!G4804</f>
        <v>27.258560000000003</v>
      </c>
    </row>
    <row r="4806" spans="1:1" x14ac:dyDescent="0.25">
      <c r="A4806">
        <f>Sheet2!A4805-Sheet2!G4805</f>
        <v>1.0865599999999915</v>
      </c>
    </row>
    <row r="4807" spans="1:1" x14ac:dyDescent="0.25">
      <c r="A4807">
        <f>Sheet2!A4806-Sheet2!G4806</f>
        <v>-180.34240000000003</v>
      </c>
    </row>
    <row r="4808" spans="1:1" x14ac:dyDescent="0.25">
      <c r="A4808">
        <f>Sheet2!A4807-Sheet2!G4807</f>
        <v>-49.866</v>
      </c>
    </row>
    <row r="4809" spans="1:1" x14ac:dyDescent="0.25">
      <c r="A4809">
        <f>Sheet2!A4808-Sheet2!G4808</f>
        <v>-168.57247999999998</v>
      </c>
    </row>
    <row r="4810" spans="1:1" x14ac:dyDescent="0.25">
      <c r="A4810">
        <f>Sheet2!A4809-Sheet2!G4809</f>
        <v>94.724199999999996</v>
      </c>
    </row>
    <row r="4811" spans="1:1" x14ac:dyDescent="0.25">
      <c r="A4811">
        <f>Sheet2!A4810-Sheet2!G4810</f>
        <v>84.244200000000006</v>
      </c>
    </row>
    <row r="4812" spans="1:1" x14ac:dyDescent="0.25">
      <c r="A4812">
        <f>Sheet2!A4811-Sheet2!G4811</f>
        <v>83.512200000000007</v>
      </c>
    </row>
    <row r="4813" spans="1:1" x14ac:dyDescent="0.25">
      <c r="A4813">
        <f>Sheet2!A4812-Sheet2!G4812</f>
        <v>80.872199999999992</v>
      </c>
    </row>
    <row r="4814" spans="1:1" x14ac:dyDescent="0.25">
      <c r="A4814">
        <f>Sheet2!A4813-Sheet2!G4813</f>
        <v>73.396199999999993</v>
      </c>
    </row>
    <row r="4815" spans="1:1" x14ac:dyDescent="0.25">
      <c r="A4815">
        <f>Sheet2!A4814-Sheet2!G4814</f>
        <v>66.652199999999993</v>
      </c>
    </row>
    <row r="4816" spans="1:1" x14ac:dyDescent="0.25">
      <c r="A4816">
        <f>Sheet2!A4815-Sheet2!G4815</f>
        <v>66.260199999999998</v>
      </c>
    </row>
    <row r="4817" spans="1:1" x14ac:dyDescent="0.25">
      <c r="A4817">
        <f>Sheet2!A4816-Sheet2!G4816</f>
        <v>65.136200000000002</v>
      </c>
    </row>
    <row r="4818" spans="1:1" x14ac:dyDescent="0.25">
      <c r="A4818">
        <f>Sheet2!A4817-Sheet2!G4817</f>
        <v>50.916199999999996</v>
      </c>
    </row>
    <row r="4819" spans="1:1" x14ac:dyDescent="0.25">
      <c r="A4819">
        <f>Sheet2!A4818-Sheet2!G4818</f>
        <v>50.5242</v>
      </c>
    </row>
    <row r="4820" spans="1:1" x14ac:dyDescent="0.25">
      <c r="A4820">
        <f>Sheet2!A4819-Sheet2!G4819</f>
        <v>47.152200000000001</v>
      </c>
    </row>
    <row r="4821" spans="1:1" x14ac:dyDescent="0.25">
      <c r="A4821">
        <f>Sheet2!A4820-Sheet2!G4820</f>
        <v>44.904199999999996</v>
      </c>
    </row>
    <row r="4822" spans="1:1" x14ac:dyDescent="0.25">
      <c r="A4822">
        <f>Sheet2!A4821-Sheet2!G4821</f>
        <v>32.540199999999999</v>
      </c>
    </row>
    <row r="4823" spans="1:1" x14ac:dyDescent="0.25">
      <c r="A4823">
        <f>Sheet2!A4822-Sheet2!G4822</f>
        <v>24.672200000000004</v>
      </c>
    </row>
    <row r="4824" spans="1:1" x14ac:dyDescent="0.25">
      <c r="A4824">
        <f>Sheet2!A4823-Sheet2!G4823</f>
        <v>20.176199999999994</v>
      </c>
    </row>
    <row r="4825" spans="1:1" x14ac:dyDescent="0.25">
      <c r="A4825">
        <f>Sheet2!A4824-Sheet2!G4824</f>
        <v>13.432199999999995</v>
      </c>
    </row>
    <row r="4826" spans="1:1" x14ac:dyDescent="0.25">
      <c r="A4826">
        <f>Sheet2!A4825-Sheet2!G4825</f>
        <v>10.144199999999998</v>
      </c>
    </row>
    <row r="4827" spans="1:1" x14ac:dyDescent="0.25">
      <c r="A4827">
        <f>Sheet2!A4826-Sheet2!G4826</f>
        <v>7.0802000000000049</v>
      </c>
    </row>
    <row r="4828" spans="1:1" x14ac:dyDescent="0.25">
      <c r="A4828">
        <f>Sheet2!A4827-Sheet2!G4827</f>
        <v>-0.78780000000000427</v>
      </c>
    </row>
    <row r="4829" spans="1:1" x14ac:dyDescent="0.25">
      <c r="A4829">
        <f>Sheet2!A4828-Sheet2!G4828</f>
        <v>-28.155799999999999</v>
      </c>
    </row>
    <row r="4830" spans="1:1" x14ac:dyDescent="0.25">
      <c r="A4830">
        <f>Sheet2!A4829-Sheet2!G4829</f>
        <v>-30.40379999999999</v>
      </c>
    </row>
    <row r="4831" spans="1:1" x14ac:dyDescent="0.25">
      <c r="A4831">
        <f>Sheet2!A4830-Sheet2!G4830</f>
        <v>-125.34920000000001</v>
      </c>
    </row>
    <row r="4832" spans="1:1" x14ac:dyDescent="0.25">
      <c r="A4832">
        <f>Sheet2!A4831-Sheet2!G4831</f>
        <v>-172.14919999999998</v>
      </c>
    </row>
    <row r="4833" spans="1:1" x14ac:dyDescent="0.25">
      <c r="A4833">
        <f>Sheet2!A4832-Sheet2!G4832</f>
        <v>-519.36134400000003</v>
      </c>
    </row>
    <row r="4834" spans="1:1" x14ac:dyDescent="0.25">
      <c r="A4834">
        <f>Sheet2!A4833-Sheet2!G4833</f>
        <v>-109.37504</v>
      </c>
    </row>
    <row r="4835" spans="1:1" x14ac:dyDescent="0.25">
      <c r="A4835">
        <f>Sheet2!A4834-Sheet2!G4834</f>
        <v>-133.61560000000003</v>
      </c>
    </row>
    <row r="4836" spans="1:1" x14ac:dyDescent="0.25">
      <c r="A4836">
        <f>Sheet2!A4835-Sheet2!G4835</f>
        <v>26.828400000000002</v>
      </c>
    </row>
    <row r="4837" spans="1:1" x14ac:dyDescent="0.25">
      <c r="A4837">
        <f>Sheet2!A4836-Sheet2!G4836</f>
        <v>98.764399999999995</v>
      </c>
    </row>
    <row r="4838" spans="1:1" x14ac:dyDescent="0.25">
      <c r="A4838">
        <f>Sheet2!A4837-Sheet2!G4837</f>
        <v>98.2804</v>
      </c>
    </row>
    <row r="4839" spans="1:1" x14ac:dyDescent="0.25">
      <c r="A4839">
        <f>Sheet2!A4838-Sheet2!G4838</f>
        <v>95.740399999999994</v>
      </c>
    </row>
    <row r="4840" spans="1:1" x14ac:dyDescent="0.25">
      <c r="A4840">
        <f>Sheet2!A4839-Sheet2!G4839</f>
        <v>90.120400000000004</v>
      </c>
    </row>
    <row r="4841" spans="1:1" x14ac:dyDescent="0.25">
      <c r="A4841">
        <f>Sheet2!A4840-Sheet2!G4840</f>
        <v>81.952399999999997</v>
      </c>
    </row>
    <row r="4842" spans="1:1" x14ac:dyDescent="0.25">
      <c r="A4842">
        <f>Sheet2!A4841-Sheet2!G4841</f>
        <v>81.128399999999999</v>
      </c>
    </row>
    <row r="4843" spans="1:1" x14ac:dyDescent="0.25">
      <c r="A4843">
        <f>Sheet2!A4842-Sheet2!G4842</f>
        <v>78.880399999999995</v>
      </c>
    </row>
    <row r="4844" spans="1:1" x14ac:dyDescent="0.25">
      <c r="A4844">
        <f>Sheet2!A4843-Sheet2!G4843</f>
        <v>72.912399999999991</v>
      </c>
    </row>
    <row r="4845" spans="1:1" x14ac:dyDescent="0.25">
      <c r="A4845">
        <f>Sheet2!A4844-Sheet2!G4844</f>
        <v>51.556399999999996</v>
      </c>
    </row>
    <row r="4846" spans="1:1" x14ac:dyDescent="0.25">
      <c r="A4846">
        <f>Sheet2!A4845-Sheet2!G4845</f>
        <v>47.892400000000002</v>
      </c>
    </row>
    <row r="4847" spans="1:1" x14ac:dyDescent="0.25">
      <c r="A4847">
        <f>Sheet2!A4846-Sheet2!G4846</f>
        <v>41.440399999999997</v>
      </c>
    </row>
    <row r="4848" spans="1:1" x14ac:dyDescent="0.25">
      <c r="A4848">
        <f>Sheet2!A4847-Sheet2!G4847</f>
        <v>40.316400000000002</v>
      </c>
    </row>
    <row r="4849" spans="1:1" x14ac:dyDescent="0.25">
      <c r="A4849">
        <f>Sheet2!A4848-Sheet2!G4848</f>
        <v>18.184399999999997</v>
      </c>
    </row>
    <row r="4850" spans="1:1" x14ac:dyDescent="0.25">
      <c r="A4850">
        <f>Sheet2!A4849-Sheet2!G4849</f>
        <v>12.216399999999993</v>
      </c>
    </row>
    <row r="4851" spans="1:1" x14ac:dyDescent="0.25">
      <c r="A4851">
        <f>Sheet2!A4850-Sheet2!G4850</f>
        <v>-6.8915999999999968</v>
      </c>
    </row>
    <row r="4852" spans="1:1" x14ac:dyDescent="0.25">
      <c r="A4852">
        <f>Sheet2!A4851-Sheet2!G4851</f>
        <v>-25.999600000000001</v>
      </c>
    </row>
    <row r="4853" spans="1:1" x14ac:dyDescent="0.25">
      <c r="A4853">
        <f>Sheet2!A4852-Sheet2!G4852</f>
        <v>-42.859600000000015</v>
      </c>
    </row>
    <row r="4854" spans="1:1" x14ac:dyDescent="0.25">
      <c r="A4854">
        <f>Sheet2!A4853-Sheet2!G4853</f>
        <v>-43.011600000000001</v>
      </c>
    </row>
    <row r="4855" spans="1:1" x14ac:dyDescent="0.25">
      <c r="A4855">
        <f>Sheet2!A4854-Sheet2!G4854</f>
        <v>18.923680000000004</v>
      </c>
    </row>
    <row r="4856" spans="1:1" x14ac:dyDescent="0.25">
      <c r="A4856">
        <f>Sheet2!A4855-Sheet2!G4855</f>
        <v>-22.456800000000001</v>
      </c>
    </row>
    <row r="4857" spans="1:1" x14ac:dyDescent="0.25">
      <c r="A4857">
        <f>Sheet2!A4856-Sheet2!G4856</f>
        <v>32.904600000000002</v>
      </c>
    </row>
    <row r="4858" spans="1:1" x14ac:dyDescent="0.25">
      <c r="A4858">
        <f>Sheet2!A4857-Sheet2!G4857</f>
        <v>13.248599999999996</v>
      </c>
    </row>
    <row r="4859" spans="1:1" x14ac:dyDescent="0.25">
      <c r="A4859">
        <f>Sheet2!A4858-Sheet2!G4858</f>
        <v>94.528599999999997</v>
      </c>
    </row>
    <row r="4860" spans="1:1" x14ac:dyDescent="0.25">
      <c r="A4860">
        <f>Sheet2!A4859-Sheet2!G4859</f>
        <v>70.572599999999994</v>
      </c>
    </row>
    <row r="4861" spans="1:1" x14ac:dyDescent="0.25">
      <c r="A4861">
        <f>Sheet2!A4860-Sheet2!G4860</f>
        <v>61.580599999999997</v>
      </c>
    </row>
    <row r="4862" spans="1:1" x14ac:dyDescent="0.25">
      <c r="A4862">
        <f>Sheet2!A4861-Sheet2!G4861</f>
        <v>60.456600000000002</v>
      </c>
    </row>
    <row r="4863" spans="1:1" x14ac:dyDescent="0.25">
      <c r="A4863">
        <f>Sheet2!A4862-Sheet2!G4862</f>
        <v>57.388599999999997</v>
      </c>
    </row>
    <row r="4864" spans="1:1" x14ac:dyDescent="0.25">
      <c r="A4864">
        <f>Sheet2!A4863-Sheet2!G4863</f>
        <v>57.348599999999998</v>
      </c>
    </row>
    <row r="4865" spans="1:1" x14ac:dyDescent="0.25">
      <c r="A4865">
        <f>Sheet2!A4864-Sheet2!G4864</f>
        <v>41.6526</v>
      </c>
    </row>
    <row r="4866" spans="1:1" x14ac:dyDescent="0.25">
      <c r="A4866">
        <f>Sheet2!A4865-Sheet2!G4865</f>
        <v>41.348599999999998</v>
      </c>
    </row>
    <row r="4867" spans="1:1" x14ac:dyDescent="0.25">
      <c r="A4867">
        <f>Sheet2!A4866-Sheet2!G4866</f>
        <v>40.224600000000002</v>
      </c>
    </row>
    <row r="4868" spans="1:1" x14ac:dyDescent="0.25">
      <c r="A4868">
        <f>Sheet2!A4867-Sheet2!G4867</f>
        <v>31.536599999999993</v>
      </c>
    </row>
    <row r="4869" spans="1:1" x14ac:dyDescent="0.25">
      <c r="A4869">
        <f>Sheet2!A4868-Sheet2!G4868</f>
        <v>25.916600000000003</v>
      </c>
    </row>
    <row r="4870" spans="1:1" x14ac:dyDescent="0.25">
      <c r="A4870">
        <f>Sheet2!A4869-Sheet2!G4869</f>
        <v>15.848600000000005</v>
      </c>
    </row>
    <row r="4871" spans="1:1" x14ac:dyDescent="0.25">
      <c r="A4871">
        <f>Sheet2!A4870-Sheet2!G4870</f>
        <v>12.124600000000001</v>
      </c>
    </row>
    <row r="4872" spans="1:1" x14ac:dyDescent="0.25">
      <c r="A4872">
        <f>Sheet2!A4871-Sheet2!G4871</f>
        <v>6.8085999999999984</v>
      </c>
    </row>
    <row r="4873" spans="1:1" x14ac:dyDescent="0.25">
      <c r="A4873">
        <f>Sheet2!A4872-Sheet2!G4872</f>
        <v>5.6846000000000032</v>
      </c>
    </row>
    <row r="4874" spans="1:1" x14ac:dyDescent="0.25">
      <c r="A4874">
        <f>Sheet2!A4873-Sheet2!G4873</f>
        <v>-8.7994000000000057</v>
      </c>
    </row>
    <row r="4875" spans="1:1" x14ac:dyDescent="0.25">
      <c r="A4875">
        <f>Sheet2!A4874-Sheet2!G4874</f>
        <v>-18.891400000000004</v>
      </c>
    </row>
    <row r="4876" spans="1:1" x14ac:dyDescent="0.25">
      <c r="A4876">
        <f>Sheet2!A4875-Sheet2!G4875</f>
        <v>-23.843400000000003</v>
      </c>
    </row>
    <row r="4877" spans="1:1" x14ac:dyDescent="0.25">
      <c r="A4877">
        <f>Sheet2!A4876-Sheet2!G4876</f>
        <v>-448.38425600000005</v>
      </c>
    </row>
    <row r="4878" spans="1:1" x14ac:dyDescent="0.25">
      <c r="A4878">
        <f>Sheet2!A4877-Sheet2!G4877</f>
        <v>94.084800000000001</v>
      </c>
    </row>
    <row r="4879" spans="1:1" x14ac:dyDescent="0.25">
      <c r="A4879">
        <f>Sheet2!A4878-Sheet2!G4878</f>
        <v>92.096800000000002</v>
      </c>
    </row>
    <row r="4880" spans="1:1" x14ac:dyDescent="0.25">
      <c r="A4880">
        <f>Sheet2!A4879-Sheet2!G4879</f>
        <v>89.848799999999997</v>
      </c>
    </row>
    <row r="4881" spans="1:1" x14ac:dyDescent="0.25">
      <c r="A4881">
        <f>Sheet2!A4880-Sheet2!G4880</f>
        <v>88.724800000000002</v>
      </c>
    </row>
    <row r="4882" spans="1:1" x14ac:dyDescent="0.25">
      <c r="A4882">
        <f>Sheet2!A4881-Sheet2!G4881</f>
        <v>85.992800000000003</v>
      </c>
    </row>
    <row r="4883" spans="1:1" x14ac:dyDescent="0.25">
      <c r="A4883">
        <f>Sheet2!A4882-Sheet2!G4882</f>
        <v>84.228800000000007</v>
      </c>
    </row>
    <row r="4884" spans="1:1" x14ac:dyDescent="0.25">
      <c r="A4884">
        <f>Sheet2!A4883-Sheet2!G4883</f>
        <v>81.980800000000002</v>
      </c>
    </row>
    <row r="4885" spans="1:1" x14ac:dyDescent="0.25">
      <c r="A4885">
        <f>Sheet2!A4884-Sheet2!G4884</f>
        <v>69.356799999999993</v>
      </c>
    </row>
    <row r="4886" spans="1:1" x14ac:dyDescent="0.25">
      <c r="A4886">
        <f>Sheet2!A4885-Sheet2!G4885</f>
        <v>65.984800000000007</v>
      </c>
    </row>
    <row r="4887" spans="1:1" x14ac:dyDescent="0.25">
      <c r="A4887">
        <f>Sheet2!A4886-Sheet2!G4886</f>
        <v>65.120800000000003</v>
      </c>
    </row>
    <row r="4888" spans="1:1" x14ac:dyDescent="0.25">
      <c r="A4888">
        <f>Sheet2!A4887-Sheet2!G4887</f>
        <v>61.748799999999996</v>
      </c>
    </row>
    <row r="4889" spans="1:1" x14ac:dyDescent="0.25">
      <c r="A4889">
        <f>Sheet2!A4888-Sheet2!G4888</f>
        <v>60.6248</v>
      </c>
    </row>
    <row r="4890" spans="1:1" x14ac:dyDescent="0.25">
      <c r="A4890">
        <f>Sheet2!A4889-Sheet2!G4889</f>
        <v>53.880800000000001</v>
      </c>
    </row>
    <row r="4891" spans="1:1" x14ac:dyDescent="0.25">
      <c r="A4891">
        <f>Sheet2!A4890-Sheet2!G4890</f>
        <v>30.016800000000003</v>
      </c>
    </row>
    <row r="4892" spans="1:1" x14ac:dyDescent="0.25">
      <c r="A4892">
        <f>Sheet2!A4891-Sheet2!G4891</f>
        <v>27.768799999999999</v>
      </c>
    </row>
    <row r="4893" spans="1:1" x14ac:dyDescent="0.25">
      <c r="A4893">
        <f>Sheet2!A4892-Sheet2!G4892</f>
        <v>23.724800000000002</v>
      </c>
    </row>
    <row r="4894" spans="1:1" x14ac:dyDescent="0.25">
      <c r="A4894">
        <f>Sheet2!A4893-Sheet2!G4893</f>
        <v>7.1407999999999987</v>
      </c>
    </row>
    <row r="4895" spans="1:1" x14ac:dyDescent="0.25">
      <c r="A4895">
        <f>Sheet2!A4894-Sheet2!G4894</f>
        <v>-3.7031999999999954</v>
      </c>
    </row>
    <row r="4896" spans="1:1" x14ac:dyDescent="0.25">
      <c r="A4896">
        <f>Sheet2!A4895-Sheet2!G4895</f>
        <v>-19.495199999999997</v>
      </c>
    </row>
    <row r="4897" spans="1:1" x14ac:dyDescent="0.25">
      <c r="A4897">
        <f>Sheet2!A4896-Sheet2!G4896</f>
        <v>15.404799999999994</v>
      </c>
    </row>
    <row r="4898" spans="1:1" x14ac:dyDescent="0.25">
      <c r="A4898">
        <f>Sheet2!A4897-Sheet2!G4897</f>
        <v>6.4128000000000043</v>
      </c>
    </row>
    <row r="4899" spans="1:1" x14ac:dyDescent="0.25">
      <c r="A4899">
        <f>Sheet2!A4898-Sheet2!G4898</f>
        <v>-26.399200000000008</v>
      </c>
    </row>
    <row r="4900" spans="1:1" x14ac:dyDescent="0.25">
      <c r="A4900">
        <f>Sheet2!A4899-Sheet2!G4899</f>
        <v>9.5971680000000106</v>
      </c>
    </row>
    <row r="4901" spans="1:1" x14ac:dyDescent="0.25">
      <c r="A4901">
        <f>Sheet2!A4900-Sheet2!G4900</f>
        <v>44.991600000000005</v>
      </c>
    </row>
    <row r="4902" spans="1:1" x14ac:dyDescent="0.25">
      <c r="A4902">
        <f>Sheet2!A4901-Sheet2!G4901</f>
        <v>-118.73</v>
      </c>
    </row>
    <row r="4903" spans="1:1" x14ac:dyDescent="0.25">
      <c r="A4903">
        <f>Sheet2!A4902-Sheet2!G4902</f>
        <v>14.188999999999993</v>
      </c>
    </row>
    <row r="4904" spans="1:1" x14ac:dyDescent="0.25">
      <c r="A4904">
        <f>Sheet2!A4903-Sheet2!G4903</f>
        <v>99.613</v>
      </c>
    </row>
    <row r="4905" spans="1:1" x14ac:dyDescent="0.25">
      <c r="A4905">
        <f>Sheet2!A4904-Sheet2!G4904</f>
        <v>99.613</v>
      </c>
    </row>
    <row r="4906" spans="1:1" x14ac:dyDescent="0.25">
      <c r="A4906">
        <f>Sheet2!A4905-Sheet2!G4905</f>
        <v>94.209000000000003</v>
      </c>
    </row>
    <row r="4907" spans="1:1" x14ac:dyDescent="0.25">
      <c r="A4907">
        <f>Sheet2!A4906-Sheet2!G4906</f>
        <v>83.009</v>
      </c>
    </row>
    <row r="4908" spans="1:1" x14ac:dyDescent="0.25">
      <c r="A4908">
        <f>Sheet2!A4907-Sheet2!G4907</f>
        <v>78.472999999999999</v>
      </c>
    </row>
    <row r="4909" spans="1:1" x14ac:dyDescent="0.25">
      <c r="A4909">
        <f>Sheet2!A4908-Sheet2!G4908</f>
        <v>66.109000000000009</v>
      </c>
    </row>
    <row r="4910" spans="1:1" x14ac:dyDescent="0.25">
      <c r="A4910">
        <f>Sheet2!A4909-Sheet2!G4909</f>
        <v>61.021000000000001</v>
      </c>
    </row>
    <row r="4911" spans="1:1" x14ac:dyDescent="0.25">
      <c r="A4911">
        <f>Sheet2!A4910-Sheet2!G4910</f>
        <v>46.784999999999997</v>
      </c>
    </row>
    <row r="4912" spans="1:1" x14ac:dyDescent="0.25">
      <c r="A4912">
        <f>Sheet2!A4911-Sheet2!G4911</f>
        <v>32.388999999999996</v>
      </c>
    </row>
    <row r="4913" spans="1:1" x14ac:dyDescent="0.25">
      <c r="A4913">
        <f>Sheet2!A4912-Sheet2!G4912</f>
        <v>31.569000000000003</v>
      </c>
    </row>
    <row r="4914" spans="1:1" x14ac:dyDescent="0.25">
      <c r="A4914">
        <f>Sheet2!A4913-Sheet2!G4913</f>
        <v>27.676999999999992</v>
      </c>
    </row>
    <row r="4915" spans="1:1" x14ac:dyDescent="0.25">
      <c r="A4915">
        <f>Sheet2!A4914-Sheet2!G4914</f>
        <v>6.3610000000000042</v>
      </c>
    </row>
    <row r="4916" spans="1:1" x14ac:dyDescent="0.25">
      <c r="A4916">
        <f>Sheet2!A4915-Sheet2!G4915</f>
        <v>4.2890000000000015</v>
      </c>
    </row>
    <row r="4917" spans="1:1" x14ac:dyDescent="0.25">
      <c r="A4917">
        <f>Sheet2!A4916-Sheet2!G4916</f>
        <v>1.0930000000000035</v>
      </c>
    </row>
    <row r="4918" spans="1:1" x14ac:dyDescent="0.25">
      <c r="A4918">
        <f>Sheet2!A4917-Sheet2!G4917</f>
        <v>-4.2870000000000061</v>
      </c>
    </row>
    <row r="4919" spans="1:1" x14ac:dyDescent="0.25">
      <c r="A4919">
        <f>Sheet2!A4918-Sheet2!G4918</f>
        <v>-10.539000000000001</v>
      </c>
    </row>
    <row r="4920" spans="1:1" x14ac:dyDescent="0.25">
      <c r="A4920">
        <f>Sheet2!A4919-Sheet2!G4919</f>
        <v>-27.399000000000001</v>
      </c>
    </row>
    <row r="4921" spans="1:1" x14ac:dyDescent="0.25">
      <c r="A4921">
        <f>Sheet2!A4920-Sheet2!G4920</f>
        <v>-34.143000000000001</v>
      </c>
    </row>
    <row r="4922" spans="1:1" x14ac:dyDescent="0.25">
      <c r="A4922">
        <f>Sheet2!A4921-Sheet2!G4921</f>
        <v>-54.694999999999993</v>
      </c>
    </row>
    <row r="4923" spans="1:1" x14ac:dyDescent="0.25">
      <c r="A4923">
        <f>Sheet2!A4922-Sheet2!G4922</f>
        <v>78.810496000000001</v>
      </c>
    </row>
    <row r="4924" spans="1:1" x14ac:dyDescent="0.25">
      <c r="A4924">
        <f>Sheet2!A4923-Sheet2!G4923</f>
        <v>55.461919999999992</v>
      </c>
    </row>
    <row r="4925" spans="1:1" x14ac:dyDescent="0.25">
      <c r="A4925">
        <f>Sheet2!A4924-Sheet2!G4924</f>
        <v>45.60591999999999</v>
      </c>
    </row>
    <row r="4926" spans="1:1" x14ac:dyDescent="0.25">
      <c r="A4926">
        <f>Sheet2!A4925-Sheet2!G4925</f>
        <v>33.704799999999992</v>
      </c>
    </row>
    <row r="4927" spans="1:1" x14ac:dyDescent="0.25">
      <c r="A4927">
        <f>Sheet2!A4926-Sheet2!G4926</f>
        <v>86.033199999999994</v>
      </c>
    </row>
    <row r="4928" spans="1:1" x14ac:dyDescent="0.25">
      <c r="A4928">
        <f>Sheet2!A4927-Sheet2!G4927</f>
        <v>81.709199999999996</v>
      </c>
    </row>
    <row r="4929" spans="1:1" x14ac:dyDescent="0.25">
      <c r="A4929">
        <f>Sheet2!A4928-Sheet2!G4928</f>
        <v>77.213200000000001</v>
      </c>
    </row>
    <row r="4930" spans="1:1" x14ac:dyDescent="0.25">
      <c r="A4930">
        <f>Sheet2!A4929-Sheet2!G4929</f>
        <v>74.965199999999996</v>
      </c>
    </row>
    <row r="4931" spans="1:1" x14ac:dyDescent="0.25">
      <c r="A4931">
        <f>Sheet2!A4930-Sheet2!G4930</f>
        <v>56.809199999999997</v>
      </c>
    </row>
    <row r="4932" spans="1:1" x14ac:dyDescent="0.25">
      <c r="A4932">
        <f>Sheet2!A4931-Sheet2!G4931</f>
        <v>55.685200000000002</v>
      </c>
    </row>
    <row r="4933" spans="1:1" x14ac:dyDescent="0.25">
      <c r="A4933">
        <f>Sheet2!A4932-Sheet2!G4932</f>
        <v>51.361199999999997</v>
      </c>
    </row>
    <row r="4934" spans="1:1" x14ac:dyDescent="0.25">
      <c r="A4934">
        <f>Sheet2!A4933-Sheet2!G4933</f>
        <v>51.241199999999999</v>
      </c>
    </row>
    <row r="4935" spans="1:1" x14ac:dyDescent="0.25">
      <c r="A4935">
        <f>Sheet2!A4934-Sheet2!G4934</f>
        <v>38.825199999999995</v>
      </c>
    </row>
    <row r="4936" spans="1:1" x14ac:dyDescent="0.25">
      <c r="A4936">
        <f>Sheet2!A4935-Sheet2!G4935</f>
        <v>34.501199999999997</v>
      </c>
    </row>
    <row r="4937" spans="1:1" x14ac:dyDescent="0.25">
      <c r="A4937">
        <f>Sheet2!A4936-Sheet2!G4936</f>
        <v>33.377200000000002</v>
      </c>
    </row>
    <row r="4938" spans="1:1" x14ac:dyDescent="0.25">
      <c r="A4938">
        <f>Sheet2!A4937-Sheet2!G4937</f>
        <v>-12.878799999999998</v>
      </c>
    </row>
    <row r="4939" spans="1:1" x14ac:dyDescent="0.25">
      <c r="A4939">
        <f>Sheet2!A4938-Sheet2!G4938</f>
        <v>-14.002800000000008</v>
      </c>
    </row>
    <row r="4940" spans="1:1" x14ac:dyDescent="0.25">
      <c r="A4940">
        <f>Sheet2!A4939-Sheet2!G4939</f>
        <v>-17.374800000000008</v>
      </c>
    </row>
    <row r="4941" spans="1:1" x14ac:dyDescent="0.25">
      <c r="A4941">
        <f>Sheet2!A4940-Sheet2!G4940</f>
        <v>-20.778800000000004</v>
      </c>
    </row>
    <row r="4942" spans="1:1" x14ac:dyDescent="0.25">
      <c r="A4942">
        <f>Sheet2!A4941-Sheet2!G4941</f>
        <v>-30.474800000000002</v>
      </c>
    </row>
    <row r="4943" spans="1:1" x14ac:dyDescent="0.25">
      <c r="A4943">
        <f>Sheet2!A4942-Sheet2!G4942</f>
        <v>-57.330800000000011</v>
      </c>
    </row>
    <row r="4944" spans="1:1" x14ac:dyDescent="0.25">
      <c r="A4944">
        <f>Sheet2!A4943-Sheet2!G4943</f>
        <v>-115.35360000000001</v>
      </c>
    </row>
    <row r="4945" spans="1:1" x14ac:dyDescent="0.25">
      <c r="A4945">
        <f>Sheet2!A4944-Sheet2!G4944</f>
        <v>35.483999999999995</v>
      </c>
    </row>
    <row r="4946" spans="1:1" x14ac:dyDescent="0.25">
      <c r="A4946">
        <f>Sheet2!A4945-Sheet2!G4945</f>
        <v>100.5534</v>
      </c>
    </row>
    <row r="4947" spans="1:1" x14ac:dyDescent="0.25">
      <c r="A4947">
        <f>Sheet2!A4946-Sheet2!G4946</f>
        <v>97.181399999999996</v>
      </c>
    </row>
    <row r="4948" spans="1:1" x14ac:dyDescent="0.25">
      <c r="A4948">
        <f>Sheet2!A4947-Sheet2!G4947</f>
        <v>94.933400000000006</v>
      </c>
    </row>
    <row r="4949" spans="1:1" x14ac:dyDescent="0.25">
      <c r="A4949">
        <f>Sheet2!A4948-Sheet2!G4948</f>
        <v>89.441400000000002</v>
      </c>
    </row>
    <row r="4950" spans="1:1" x14ac:dyDescent="0.25">
      <c r="A4950">
        <f>Sheet2!A4949-Sheet2!G4949</f>
        <v>88.189400000000006</v>
      </c>
    </row>
    <row r="4951" spans="1:1" x14ac:dyDescent="0.25">
      <c r="A4951">
        <f>Sheet2!A4950-Sheet2!G4950</f>
        <v>87.345399999999998</v>
      </c>
    </row>
    <row r="4952" spans="1:1" x14ac:dyDescent="0.25">
      <c r="A4952">
        <f>Sheet2!A4951-Sheet2!G4951</f>
        <v>84.945400000000006</v>
      </c>
    </row>
    <row r="4953" spans="1:1" x14ac:dyDescent="0.25">
      <c r="A4953">
        <f>Sheet2!A4952-Sheet2!G4952</f>
        <v>67.057400000000001</v>
      </c>
    </row>
    <row r="4954" spans="1:1" x14ac:dyDescent="0.25">
      <c r="A4954">
        <f>Sheet2!A4953-Sheet2!G4953</f>
        <v>66.833399999999997</v>
      </c>
    </row>
    <row r="4955" spans="1:1" x14ac:dyDescent="0.25">
      <c r="A4955">
        <f>Sheet2!A4954-Sheet2!G4954</f>
        <v>62.465399999999995</v>
      </c>
    </row>
    <row r="4956" spans="1:1" x14ac:dyDescent="0.25">
      <c r="A4956">
        <f>Sheet2!A4955-Sheet2!G4955</f>
        <v>49.973399999999998</v>
      </c>
    </row>
    <row r="4957" spans="1:1" x14ac:dyDescent="0.25">
      <c r="A4957">
        <f>Sheet2!A4956-Sheet2!G4956</f>
        <v>42.233399999999996</v>
      </c>
    </row>
    <row r="4958" spans="1:1" x14ac:dyDescent="0.25">
      <c r="A4958">
        <f>Sheet2!A4957-Sheet2!G4957</f>
        <v>42.217399999999998</v>
      </c>
    </row>
    <row r="4959" spans="1:1" x14ac:dyDescent="0.25">
      <c r="A4959">
        <f>Sheet2!A4958-Sheet2!G4958</f>
        <v>36.973399999999998</v>
      </c>
    </row>
    <row r="4960" spans="1:1" x14ac:dyDescent="0.25">
      <c r="A4960">
        <f>Sheet2!A4959-Sheet2!G4959</f>
        <v>31.989400000000003</v>
      </c>
    </row>
    <row r="4961" spans="1:1" x14ac:dyDescent="0.25">
      <c r="A4961">
        <f>Sheet2!A4960-Sheet2!G4960</f>
        <v>29.741399999999999</v>
      </c>
    </row>
    <row r="4962" spans="1:1" x14ac:dyDescent="0.25">
      <c r="A4962">
        <f>Sheet2!A4961-Sheet2!G4961</f>
        <v>15.257400000000004</v>
      </c>
    </row>
    <row r="4963" spans="1:1" x14ac:dyDescent="0.25">
      <c r="A4963">
        <f>Sheet2!A4962-Sheet2!G4962</f>
        <v>11.885400000000004</v>
      </c>
    </row>
    <row r="4964" spans="1:1" x14ac:dyDescent="0.25">
      <c r="A4964">
        <f>Sheet2!A4963-Sheet2!G4963</f>
        <v>11.757400000000004</v>
      </c>
    </row>
    <row r="4965" spans="1:1" x14ac:dyDescent="0.25">
      <c r="A4965">
        <f>Sheet2!A4964-Sheet2!G4964</f>
        <v>-15.218599999999995</v>
      </c>
    </row>
    <row r="4966" spans="1:1" x14ac:dyDescent="0.25">
      <c r="A4966">
        <f>Sheet2!A4965-Sheet2!G4965</f>
        <v>-43.670600000000007</v>
      </c>
    </row>
    <row r="4967" spans="1:1" x14ac:dyDescent="0.25">
      <c r="A4967">
        <f>Sheet2!A4966-Sheet2!G4966</f>
        <v>-57.634600000000006</v>
      </c>
    </row>
    <row r="4968" spans="1:1" x14ac:dyDescent="0.25">
      <c r="A4968">
        <f>Sheet2!A4967-Sheet2!G4967</f>
        <v>54.151040000000002</v>
      </c>
    </row>
    <row r="4969" spans="1:1" x14ac:dyDescent="0.25">
      <c r="A4969">
        <f>Sheet2!A4968-Sheet2!G4968</f>
        <v>52.547040000000003</v>
      </c>
    </row>
    <row r="4970" spans="1:1" x14ac:dyDescent="0.25">
      <c r="A4970">
        <f>Sheet2!A4969-Sheet2!G4969</f>
        <v>34.563040000000001</v>
      </c>
    </row>
    <row r="4971" spans="1:1" x14ac:dyDescent="0.25">
      <c r="A4971">
        <f>Sheet2!A4970-Sheet2!G4970</f>
        <v>-30.97296</v>
      </c>
    </row>
    <row r="4972" spans="1:1" x14ac:dyDescent="0.25">
      <c r="A4972">
        <f>Sheet2!A4971-Sheet2!G4971</f>
        <v>101.5856</v>
      </c>
    </row>
    <row r="4973" spans="1:1" x14ac:dyDescent="0.25">
      <c r="A4973">
        <f>Sheet2!A4972-Sheet2!G4972</f>
        <v>100.4616</v>
      </c>
    </row>
    <row r="4974" spans="1:1" x14ac:dyDescent="0.25">
      <c r="A4974">
        <f>Sheet2!A4973-Sheet2!G4973</f>
        <v>84.7256</v>
      </c>
    </row>
    <row r="4975" spans="1:1" x14ac:dyDescent="0.25">
      <c r="A4975">
        <f>Sheet2!A4974-Sheet2!G4974</f>
        <v>68.989599999999996</v>
      </c>
    </row>
    <row r="4976" spans="1:1" x14ac:dyDescent="0.25">
      <c r="A4976">
        <f>Sheet2!A4975-Sheet2!G4975</f>
        <v>62.2896</v>
      </c>
    </row>
    <row r="4977" spans="1:1" x14ac:dyDescent="0.25">
      <c r="A4977">
        <f>Sheet2!A4976-Sheet2!G4976</f>
        <v>61.205599999999997</v>
      </c>
    </row>
    <row r="4978" spans="1:1" x14ac:dyDescent="0.25">
      <c r="A4978">
        <f>Sheet2!A4977-Sheet2!G4977</f>
        <v>57.833599999999997</v>
      </c>
    </row>
    <row r="4979" spans="1:1" x14ac:dyDescent="0.25">
      <c r="A4979">
        <f>Sheet2!A4978-Sheet2!G4978</f>
        <v>49.881599999999999</v>
      </c>
    </row>
    <row r="4980" spans="1:1" x14ac:dyDescent="0.25">
      <c r="A4980">
        <f>Sheet2!A4979-Sheet2!G4979</f>
        <v>49.881599999999999</v>
      </c>
    </row>
    <row r="4981" spans="1:1" x14ac:dyDescent="0.25">
      <c r="A4981">
        <f>Sheet2!A4980-Sheet2!G4980</f>
        <v>49.881599999999999</v>
      </c>
    </row>
    <row r="4982" spans="1:1" x14ac:dyDescent="0.25">
      <c r="A4982">
        <f>Sheet2!A4981-Sheet2!G4981</f>
        <v>45.4696</v>
      </c>
    </row>
    <row r="4983" spans="1:1" x14ac:dyDescent="0.25">
      <c r="A4983">
        <f>Sheet2!A4982-Sheet2!G4982</f>
        <v>28.525599999999997</v>
      </c>
    </row>
    <row r="4984" spans="1:1" x14ac:dyDescent="0.25">
      <c r="A4984">
        <f>Sheet2!A4983-Sheet2!G4983</f>
        <v>19.617599999999996</v>
      </c>
    </row>
    <row r="4985" spans="1:1" x14ac:dyDescent="0.25">
      <c r="A4985">
        <f>Sheet2!A4984-Sheet2!G4984</f>
        <v>13.913600000000002</v>
      </c>
    </row>
    <row r="4986" spans="1:1" x14ac:dyDescent="0.25">
      <c r="A4986">
        <f>Sheet2!A4985-Sheet2!G4985</f>
        <v>11.665599999999998</v>
      </c>
    </row>
    <row r="4987" spans="1:1" x14ac:dyDescent="0.25">
      <c r="A4987">
        <f>Sheet2!A4986-Sheet2!G4986</f>
        <v>10.541600000000003</v>
      </c>
    </row>
    <row r="4988" spans="1:1" x14ac:dyDescent="0.25">
      <c r="A4988">
        <f>Sheet2!A4987-Sheet2!G4987</f>
        <v>10.2256</v>
      </c>
    </row>
    <row r="4989" spans="1:1" x14ac:dyDescent="0.25">
      <c r="A4989">
        <f>Sheet2!A4988-Sheet2!G4988</f>
        <v>8.2935999999999979</v>
      </c>
    </row>
    <row r="4990" spans="1:1" x14ac:dyDescent="0.25">
      <c r="A4990">
        <f>Sheet2!A4989-Sheet2!G4989</f>
        <v>3.7976000000000028</v>
      </c>
    </row>
    <row r="4991" spans="1:1" x14ac:dyDescent="0.25">
      <c r="A4991">
        <f>Sheet2!A4990-Sheet2!G4990</f>
        <v>-0.97840000000000771</v>
      </c>
    </row>
    <row r="4992" spans="1:1" x14ac:dyDescent="0.25">
      <c r="A4992">
        <f>Sheet2!A4991-Sheet2!G4991</f>
        <v>-24.302400000000006</v>
      </c>
    </row>
    <row r="4993" spans="1:1" x14ac:dyDescent="0.25">
      <c r="A4993">
        <f>Sheet2!A4992-Sheet2!G4992</f>
        <v>-28.798400000000001</v>
      </c>
    </row>
    <row r="4994" spans="1:1" x14ac:dyDescent="0.25">
      <c r="A4994">
        <f>Sheet2!A4993-Sheet2!G4993</f>
        <v>-40.03840000000001</v>
      </c>
    </row>
    <row r="4995" spans="1:1" x14ac:dyDescent="0.25">
      <c r="A4995">
        <f>Sheet2!A4994-Sheet2!G4994</f>
        <v>-40.03840000000001</v>
      </c>
    </row>
    <row r="4996" spans="1:1" x14ac:dyDescent="0.25">
      <c r="A4996">
        <f>Sheet2!A4995-Sheet2!G4995</f>
        <v>-70.79440000000001</v>
      </c>
    </row>
    <row r="4997" spans="1:1" x14ac:dyDescent="0.25">
      <c r="A4997">
        <f>Sheet2!A4996-Sheet2!G4996</f>
        <v>93.993600000000001</v>
      </c>
    </row>
    <row r="4998" spans="1:1" x14ac:dyDescent="0.25">
      <c r="A4998">
        <f>Sheet2!A4997-Sheet2!G4997</f>
        <v>37.268159999999995</v>
      </c>
    </row>
    <row r="4999" spans="1:1" x14ac:dyDescent="0.25">
      <c r="A4999">
        <f>Sheet2!A4998-Sheet2!G4998</f>
        <v>81.261799999999994</v>
      </c>
    </row>
    <row r="5000" spans="1:1" x14ac:dyDescent="0.25">
      <c r="A5000">
        <f>Sheet2!A4999-Sheet2!G4999</f>
        <v>74.5578</v>
      </c>
    </row>
    <row r="5001" spans="1:1" x14ac:dyDescent="0.25">
      <c r="A5001">
        <f>Sheet2!A5000-Sheet2!G5000</f>
        <v>72.269800000000004</v>
      </c>
    </row>
    <row r="5002" spans="1:1" x14ac:dyDescent="0.25">
      <c r="A5002">
        <f>Sheet2!A5001-Sheet2!G5001</f>
        <v>70.061800000000005</v>
      </c>
    </row>
    <row r="5003" spans="1:1" x14ac:dyDescent="0.25">
      <c r="A5003">
        <f>Sheet2!A5002-Sheet2!G5002</f>
        <v>58.781799999999997</v>
      </c>
    </row>
    <row r="5004" spans="1:1" x14ac:dyDescent="0.25">
      <c r="A5004">
        <f>Sheet2!A5003-Sheet2!G5003</f>
        <v>52.077799999999996</v>
      </c>
    </row>
    <row r="5005" spans="1:1" x14ac:dyDescent="0.25">
      <c r="A5005">
        <f>Sheet2!A5004-Sheet2!G5004</f>
        <v>44.169799999999995</v>
      </c>
    </row>
    <row r="5006" spans="1:1" x14ac:dyDescent="0.25">
      <c r="A5006">
        <f>Sheet2!A5005-Sheet2!G5005</f>
        <v>38.549800000000005</v>
      </c>
    </row>
    <row r="5007" spans="1:1" x14ac:dyDescent="0.25">
      <c r="A5007">
        <f>Sheet2!A5006-Sheet2!G5006</f>
        <v>25.061800000000005</v>
      </c>
    </row>
    <row r="5008" spans="1:1" x14ac:dyDescent="0.25">
      <c r="A5008">
        <f>Sheet2!A5007-Sheet2!G5007</f>
        <v>23.937799999999996</v>
      </c>
    </row>
    <row r="5009" spans="1:1" x14ac:dyDescent="0.25">
      <c r="A5009">
        <f>Sheet2!A5008-Sheet2!G5008</f>
        <v>14.945800000000006</v>
      </c>
    </row>
    <row r="5010" spans="1:1" x14ac:dyDescent="0.25">
      <c r="A5010">
        <f>Sheet2!A5009-Sheet2!G5009</f>
        <v>7.1178000000000026</v>
      </c>
    </row>
    <row r="5011" spans="1:1" x14ac:dyDescent="0.25">
      <c r="A5011">
        <f>Sheet2!A5010-Sheet2!G5010</f>
        <v>-2.134200000000007</v>
      </c>
    </row>
    <row r="5012" spans="1:1" x14ac:dyDescent="0.25">
      <c r="A5012">
        <f>Sheet2!A5011-Sheet2!G5011</f>
        <v>-10.906199999999998</v>
      </c>
    </row>
    <row r="5013" spans="1:1" x14ac:dyDescent="0.25">
      <c r="A5013">
        <f>Sheet2!A5012-Sheet2!G5012</f>
        <v>-18.134200000000007</v>
      </c>
    </row>
    <row r="5014" spans="1:1" x14ac:dyDescent="0.25">
      <c r="A5014">
        <f>Sheet2!A5013-Sheet2!G5013</f>
        <v>-21.022199999999998</v>
      </c>
    </row>
    <row r="5015" spans="1:1" x14ac:dyDescent="0.25">
      <c r="A5015">
        <f>Sheet2!A5014-Sheet2!G5014</f>
        <v>17.193799999999996</v>
      </c>
    </row>
    <row r="5016" spans="1:1" x14ac:dyDescent="0.25">
      <c r="A5016">
        <f>Sheet2!A5015-Sheet2!G5015</f>
        <v>-171.34639999999996</v>
      </c>
    </row>
    <row r="5017" spans="1:1" x14ac:dyDescent="0.25">
      <c r="A5017">
        <f>Sheet2!A5016-Sheet2!G5016</f>
        <v>-13.615600000000001</v>
      </c>
    </row>
    <row r="5018" spans="1:1" x14ac:dyDescent="0.25">
      <c r="A5018">
        <f>Sheet2!A5017-Sheet2!G5017</f>
        <v>-92.064399999999992</v>
      </c>
    </row>
    <row r="5019" spans="1:1" x14ac:dyDescent="0.25">
      <c r="A5019">
        <f>Sheet2!A5018-Sheet2!G5018</f>
        <v>-40.221999999999994</v>
      </c>
    </row>
    <row r="5020" spans="1:1" x14ac:dyDescent="0.25">
      <c r="A5020">
        <f>Sheet2!A5019-Sheet2!G5019</f>
        <v>93.885999999999996</v>
      </c>
    </row>
    <row r="5021" spans="1:1" x14ac:dyDescent="0.25">
      <c r="A5021">
        <f>Sheet2!A5020-Sheet2!G5020</f>
        <v>85.533999999999992</v>
      </c>
    </row>
    <row r="5022" spans="1:1" x14ac:dyDescent="0.25">
      <c r="A5022">
        <f>Sheet2!A5021-Sheet2!G5021</f>
        <v>75.697999999999993</v>
      </c>
    </row>
    <row r="5023" spans="1:1" x14ac:dyDescent="0.25">
      <c r="A5023">
        <f>Sheet2!A5022-Sheet2!G5022</f>
        <v>74.426000000000002</v>
      </c>
    </row>
    <row r="5024" spans="1:1" x14ac:dyDescent="0.25">
      <c r="A5024">
        <f>Sheet2!A5023-Sheet2!G5023</f>
        <v>67.681999999999988</v>
      </c>
    </row>
    <row r="5025" spans="1:1" x14ac:dyDescent="0.25">
      <c r="A5025">
        <f>Sheet2!A5024-Sheet2!G5024</f>
        <v>54.193999999999996</v>
      </c>
    </row>
    <row r="5026" spans="1:1" x14ac:dyDescent="0.25">
      <c r="A5026">
        <f>Sheet2!A5025-Sheet2!G5025</f>
        <v>54.193999999999996</v>
      </c>
    </row>
    <row r="5027" spans="1:1" x14ac:dyDescent="0.25">
      <c r="A5027">
        <f>Sheet2!A5026-Sheet2!G5026</f>
        <v>45.201999999999998</v>
      </c>
    </row>
    <row r="5028" spans="1:1" x14ac:dyDescent="0.25">
      <c r="A5028">
        <f>Sheet2!A5027-Sheet2!G5027</f>
        <v>30.590000000000003</v>
      </c>
    </row>
    <row r="5029" spans="1:1" x14ac:dyDescent="0.25">
      <c r="A5029">
        <f>Sheet2!A5028-Sheet2!G5028</f>
        <v>11.477999999999994</v>
      </c>
    </row>
    <row r="5030" spans="1:1" x14ac:dyDescent="0.25">
      <c r="A5030">
        <f>Sheet2!A5029-Sheet2!G5029</f>
        <v>5.8580000000000041</v>
      </c>
    </row>
    <row r="5031" spans="1:1" x14ac:dyDescent="0.25">
      <c r="A5031">
        <f>Sheet2!A5030-Sheet2!G5030</f>
        <v>1.9299999999999926</v>
      </c>
    </row>
    <row r="5032" spans="1:1" x14ac:dyDescent="0.25">
      <c r="A5032">
        <f>Sheet2!A5031-Sheet2!G5031</f>
        <v>-30.106000000000009</v>
      </c>
    </row>
    <row r="5033" spans="1:1" x14ac:dyDescent="0.25">
      <c r="A5033">
        <f>Sheet2!A5032-Sheet2!G5032</f>
        <v>-40.938000000000002</v>
      </c>
    </row>
    <row r="5034" spans="1:1" x14ac:dyDescent="0.25">
      <c r="A5034">
        <f>Sheet2!A5033-Sheet2!G5033</f>
        <v>86.073999999999998</v>
      </c>
    </row>
    <row r="5035" spans="1:1" x14ac:dyDescent="0.25">
      <c r="A5035">
        <f>Sheet2!A5034-Sheet2!G5034</f>
        <v>-20.945999999999998</v>
      </c>
    </row>
    <row r="5036" spans="1:1" x14ac:dyDescent="0.25">
      <c r="A5036">
        <f>Sheet2!A5035-Sheet2!G5035</f>
        <v>15.932159999999996</v>
      </c>
    </row>
    <row r="5037" spans="1:1" x14ac:dyDescent="0.25">
      <c r="A5037">
        <f>Sheet2!A5036-Sheet2!G5036</f>
        <v>70.361279999999994</v>
      </c>
    </row>
    <row r="5038" spans="1:1" x14ac:dyDescent="0.25">
      <c r="A5038">
        <f>Sheet2!A5037-Sheet2!G5037</f>
        <v>35.04928000000001</v>
      </c>
    </row>
    <row r="5039" spans="1:1" x14ac:dyDescent="0.25">
      <c r="A5039">
        <f>Sheet2!A5038-Sheet2!G5038</f>
        <v>-47.575600000000009</v>
      </c>
    </row>
    <row r="5040" spans="1:1" x14ac:dyDescent="0.25">
      <c r="A5040">
        <f>Sheet2!A5039-Sheet2!G5039</f>
        <v>93.606200000000001</v>
      </c>
    </row>
    <row r="5041" spans="1:1" x14ac:dyDescent="0.25">
      <c r="A5041">
        <f>Sheet2!A5040-Sheet2!G5040</f>
        <v>86.650199999999998</v>
      </c>
    </row>
    <row r="5042" spans="1:1" x14ac:dyDescent="0.25">
      <c r="A5042">
        <f>Sheet2!A5041-Sheet2!G5041</f>
        <v>82.154200000000003</v>
      </c>
    </row>
    <row r="5043" spans="1:1" x14ac:dyDescent="0.25">
      <c r="A5043">
        <f>Sheet2!A5042-Sheet2!G5042</f>
        <v>81.078199999999995</v>
      </c>
    </row>
    <row r="5044" spans="1:1" x14ac:dyDescent="0.25">
      <c r="A5044">
        <f>Sheet2!A5043-Sheet2!G5043</f>
        <v>57.522199999999998</v>
      </c>
    </row>
    <row r="5045" spans="1:1" x14ac:dyDescent="0.25">
      <c r="A5045">
        <f>Sheet2!A5044-Sheet2!G5044</f>
        <v>41.690199999999997</v>
      </c>
    </row>
    <row r="5046" spans="1:1" x14ac:dyDescent="0.25">
      <c r="A5046">
        <f>Sheet2!A5045-Sheet2!G5045</f>
        <v>27.126199999999997</v>
      </c>
    </row>
    <row r="5047" spans="1:1" x14ac:dyDescent="0.25">
      <c r="A5047">
        <f>Sheet2!A5046-Sheet2!G5046</f>
        <v>24.830200000000005</v>
      </c>
    </row>
    <row r="5048" spans="1:1" x14ac:dyDescent="0.25">
      <c r="A5048">
        <f>Sheet2!A5047-Sheet2!G5047</f>
        <v>17.010199999999998</v>
      </c>
    </row>
    <row r="5049" spans="1:1" x14ac:dyDescent="0.25">
      <c r="A5049">
        <f>Sheet2!A5048-Sheet2!G5048</f>
        <v>12.018199999999993</v>
      </c>
    </row>
    <row r="5050" spans="1:1" x14ac:dyDescent="0.25">
      <c r="A5050">
        <f>Sheet2!A5049-Sheet2!G5049</f>
        <v>9.1341999999999928</v>
      </c>
    </row>
    <row r="5051" spans="1:1" x14ac:dyDescent="0.25">
      <c r="A5051">
        <f>Sheet2!A5050-Sheet2!G5050</f>
        <v>-15.585800000000006</v>
      </c>
    </row>
    <row r="5052" spans="1:1" x14ac:dyDescent="0.25">
      <c r="A5052">
        <f>Sheet2!A5051-Sheet2!G5051</f>
        <v>-34.69380000000001</v>
      </c>
    </row>
    <row r="5053" spans="1:1" x14ac:dyDescent="0.25">
      <c r="A5053">
        <f>Sheet2!A5052-Sheet2!G5052</f>
        <v>-38.065799999999996</v>
      </c>
    </row>
    <row r="5054" spans="1:1" x14ac:dyDescent="0.25">
      <c r="A5054">
        <f>Sheet2!A5053-Sheet2!G5053</f>
        <v>-22.888400000000004</v>
      </c>
    </row>
    <row r="5055" spans="1:1" x14ac:dyDescent="0.25">
      <c r="A5055">
        <f>Sheet2!A5054-Sheet2!G5054</f>
        <v>-124.83120000000001</v>
      </c>
    </row>
    <row r="5056" spans="1:1" x14ac:dyDescent="0.25">
      <c r="A5056">
        <f>Sheet2!A5055-Sheet2!G5055</f>
        <v>80.680800000000005</v>
      </c>
    </row>
    <row r="5057" spans="1:1" x14ac:dyDescent="0.25">
      <c r="A5057">
        <f>Sheet2!A5056-Sheet2!G5056</f>
        <v>2.3640000000000043</v>
      </c>
    </row>
    <row r="5058" spans="1:1" x14ac:dyDescent="0.25">
      <c r="A5058">
        <f>Sheet2!A5057-Sheet2!G5057</f>
        <v>57.4664</v>
      </c>
    </row>
    <row r="5059" spans="1:1" x14ac:dyDescent="0.25">
      <c r="A5059">
        <f>Sheet2!A5058-Sheet2!G5058</f>
        <v>100.2704</v>
      </c>
    </row>
    <row r="5060" spans="1:1" x14ac:dyDescent="0.25">
      <c r="A5060">
        <f>Sheet2!A5059-Sheet2!G5059</f>
        <v>100.00239999999999</v>
      </c>
    </row>
    <row r="5061" spans="1:1" x14ac:dyDescent="0.25">
      <c r="A5061">
        <f>Sheet2!A5060-Sheet2!G5060</f>
        <v>98.878399999999999</v>
      </c>
    </row>
    <row r="5062" spans="1:1" x14ac:dyDescent="0.25">
      <c r="A5062">
        <f>Sheet2!A5061-Sheet2!G5061</f>
        <v>89.966399999999993</v>
      </c>
    </row>
    <row r="5063" spans="1:1" x14ac:dyDescent="0.25">
      <c r="A5063">
        <f>Sheet2!A5062-Sheet2!G5062</f>
        <v>85.3904</v>
      </c>
    </row>
    <row r="5064" spans="1:1" x14ac:dyDescent="0.25">
      <c r="A5064">
        <f>Sheet2!A5063-Sheet2!G5063</f>
        <v>77.522400000000005</v>
      </c>
    </row>
    <row r="5065" spans="1:1" x14ac:dyDescent="0.25">
      <c r="A5065">
        <f>Sheet2!A5064-Sheet2!G5064</f>
        <v>55.042400000000001</v>
      </c>
    </row>
    <row r="5066" spans="1:1" x14ac:dyDescent="0.25">
      <c r="A5066">
        <f>Sheet2!A5065-Sheet2!G5065</f>
        <v>43.894399999999997</v>
      </c>
    </row>
    <row r="5067" spans="1:1" x14ac:dyDescent="0.25">
      <c r="A5067">
        <f>Sheet2!A5066-Sheet2!G5066</f>
        <v>39.306399999999996</v>
      </c>
    </row>
    <row r="5068" spans="1:1" x14ac:dyDescent="0.25">
      <c r="A5068">
        <f>Sheet2!A5067-Sheet2!G5067</f>
        <v>38.182400000000001</v>
      </c>
    </row>
    <row r="5069" spans="1:1" x14ac:dyDescent="0.25">
      <c r="A5069">
        <f>Sheet2!A5068-Sheet2!G5068</f>
        <v>13.702399999999997</v>
      </c>
    </row>
    <row r="5070" spans="1:1" x14ac:dyDescent="0.25">
      <c r="A5070">
        <f>Sheet2!A5069-Sheet2!G5069</f>
        <v>12.330399999999997</v>
      </c>
    </row>
    <row r="5071" spans="1:1" x14ac:dyDescent="0.25">
      <c r="A5071">
        <f>Sheet2!A5070-Sheet2!G5070</f>
        <v>3.4303999999999917</v>
      </c>
    </row>
    <row r="5072" spans="1:1" x14ac:dyDescent="0.25">
      <c r="A5072">
        <f>Sheet2!A5071-Sheet2!G5071</f>
        <v>-5.5615999999999985</v>
      </c>
    </row>
    <row r="5073" spans="1:1" x14ac:dyDescent="0.25">
      <c r="A5073">
        <f>Sheet2!A5072-Sheet2!G5072</f>
        <v>-64.525600000000011</v>
      </c>
    </row>
    <row r="5074" spans="1:1" x14ac:dyDescent="0.25">
      <c r="A5074">
        <f>Sheet2!A5073-Sheet2!G5073</f>
        <v>3.6024000000000029</v>
      </c>
    </row>
    <row r="5075" spans="1:1" x14ac:dyDescent="0.25">
      <c r="A5075">
        <f>Sheet2!A5074-Sheet2!G5074</f>
        <v>-22.454000000000008</v>
      </c>
    </row>
    <row r="5076" spans="1:1" x14ac:dyDescent="0.25">
      <c r="A5076">
        <f>Sheet2!A5075-Sheet2!G5075</f>
        <v>98.742599999999996</v>
      </c>
    </row>
    <row r="5077" spans="1:1" x14ac:dyDescent="0.25">
      <c r="A5077">
        <f>Sheet2!A5076-Sheet2!G5076</f>
        <v>78.510599999999997</v>
      </c>
    </row>
    <row r="5078" spans="1:1" x14ac:dyDescent="0.25">
      <c r="A5078">
        <f>Sheet2!A5077-Sheet2!G5077</f>
        <v>73.026600000000002</v>
      </c>
    </row>
    <row r="5079" spans="1:1" x14ac:dyDescent="0.25">
      <c r="A5079">
        <f>Sheet2!A5078-Sheet2!G5078</f>
        <v>67.270600000000002</v>
      </c>
    </row>
    <row r="5080" spans="1:1" x14ac:dyDescent="0.25">
      <c r="A5080">
        <f>Sheet2!A5079-Sheet2!G5079</f>
        <v>66.146600000000007</v>
      </c>
    </row>
    <row r="5081" spans="1:1" x14ac:dyDescent="0.25">
      <c r="A5081">
        <f>Sheet2!A5080-Sheet2!G5080</f>
        <v>63.898600000000002</v>
      </c>
    </row>
    <row r="5082" spans="1:1" x14ac:dyDescent="0.25">
      <c r="A5082">
        <f>Sheet2!A5081-Sheet2!G5081</f>
        <v>57.154599999999995</v>
      </c>
    </row>
    <row r="5083" spans="1:1" x14ac:dyDescent="0.25">
      <c r="A5083">
        <f>Sheet2!A5082-Sheet2!G5082</f>
        <v>53.430599999999998</v>
      </c>
    </row>
    <row r="5084" spans="1:1" x14ac:dyDescent="0.25">
      <c r="A5084">
        <f>Sheet2!A5083-Sheet2!G5083</f>
        <v>52.6586</v>
      </c>
    </row>
    <row r="5085" spans="1:1" x14ac:dyDescent="0.25">
      <c r="A5085">
        <f>Sheet2!A5084-Sheet2!G5084</f>
        <v>48.2986</v>
      </c>
    </row>
    <row r="5086" spans="1:1" x14ac:dyDescent="0.25">
      <c r="A5086">
        <f>Sheet2!A5085-Sheet2!G5085</f>
        <v>34.398600000000002</v>
      </c>
    </row>
    <row r="5087" spans="1:1" x14ac:dyDescent="0.25">
      <c r="A5087">
        <f>Sheet2!A5086-Sheet2!G5086</f>
        <v>31.302599999999998</v>
      </c>
    </row>
    <row r="5088" spans="1:1" x14ac:dyDescent="0.25">
      <c r="A5088">
        <f>Sheet2!A5087-Sheet2!G5087</f>
        <v>25.682599999999994</v>
      </c>
    </row>
    <row r="5089" spans="1:1" x14ac:dyDescent="0.25">
      <c r="A5089">
        <f>Sheet2!A5088-Sheet2!G5088</f>
        <v>23.434600000000003</v>
      </c>
    </row>
    <row r="5090" spans="1:1" x14ac:dyDescent="0.25">
      <c r="A5090">
        <f>Sheet2!A5089-Sheet2!G5089</f>
        <v>16.690600000000003</v>
      </c>
    </row>
    <row r="5091" spans="1:1" x14ac:dyDescent="0.25">
      <c r="A5091">
        <f>Sheet2!A5090-Sheet2!G5090</f>
        <v>14.578599999999994</v>
      </c>
    </row>
    <row r="5092" spans="1:1" x14ac:dyDescent="0.25">
      <c r="A5092">
        <f>Sheet2!A5091-Sheet2!G5091</f>
        <v>9.9466000000000037</v>
      </c>
    </row>
    <row r="5093" spans="1:1" x14ac:dyDescent="0.25">
      <c r="A5093">
        <f>Sheet2!A5092-Sheet2!G5092</f>
        <v>5.5866000000000042</v>
      </c>
    </row>
    <row r="5094" spans="1:1" x14ac:dyDescent="0.25">
      <c r="A5094">
        <f>Sheet2!A5093-Sheet2!G5093</f>
        <v>2.2146000000000043</v>
      </c>
    </row>
    <row r="5095" spans="1:1" x14ac:dyDescent="0.25">
      <c r="A5095">
        <f>Sheet2!A5094-Sheet2!G5094</f>
        <v>-3.7694000000000045</v>
      </c>
    </row>
    <row r="5096" spans="1:1" x14ac:dyDescent="0.25">
      <c r="A5096">
        <f>Sheet2!A5095-Sheet2!G5095</f>
        <v>-67.113400000000013</v>
      </c>
    </row>
    <row r="5097" spans="1:1" x14ac:dyDescent="0.25">
      <c r="A5097">
        <f>Sheet2!A5096-Sheet2!G5096</f>
        <v>35.934600000000003</v>
      </c>
    </row>
    <row r="5098" spans="1:1" x14ac:dyDescent="0.25">
      <c r="A5098">
        <f>Sheet2!A5097-Sheet2!G5097</f>
        <v>-62.708399999999997</v>
      </c>
    </row>
    <row r="5099" spans="1:1" x14ac:dyDescent="0.25">
      <c r="A5099">
        <f>Sheet2!A5098-Sheet2!G5098</f>
        <v>66.227519999999998</v>
      </c>
    </row>
    <row r="5100" spans="1:1" x14ac:dyDescent="0.25">
      <c r="A5100">
        <f>Sheet2!A5099-Sheet2!G5099</f>
        <v>18.407520000000005</v>
      </c>
    </row>
    <row r="5101" spans="1:1" x14ac:dyDescent="0.25">
      <c r="A5101">
        <f>Sheet2!A5100-Sheet2!G5100</f>
        <v>-23.729200000000006</v>
      </c>
    </row>
    <row r="5102" spans="1:1" x14ac:dyDescent="0.25">
      <c r="A5102">
        <f>Sheet2!A5101-Sheet2!G5101</f>
        <v>95.5428</v>
      </c>
    </row>
    <row r="5103" spans="1:1" x14ac:dyDescent="0.25">
      <c r="A5103">
        <f>Sheet2!A5102-Sheet2!G5102</f>
        <v>91.938800000000001</v>
      </c>
    </row>
    <row r="5104" spans="1:1" x14ac:dyDescent="0.25">
      <c r="A5104">
        <f>Sheet2!A5103-Sheet2!G5103</f>
        <v>87.54679999999999</v>
      </c>
    </row>
    <row r="5105" spans="1:1" x14ac:dyDescent="0.25">
      <c r="A5105">
        <f>Sheet2!A5104-Sheet2!G5104</f>
        <v>82.506799999999998</v>
      </c>
    </row>
    <row r="5106" spans="1:1" x14ac:dyDescent="0.25">
      <c r="A5106">
        <f>Sheet2!A5105-Sheet2!G5105</f>
        <v>69.382800000000003</v>
      </c>
    </row>
    <row r="5107" spans="1:1" x14ac:dyDescent="0.25">
      <c r="A5107">
        <f>Sheet2!A5106-Sheet2!G5106</f>
        <v>63.942799999999998</v>
      </c>
    </row>
    <row r="5108" spans="1:1" x14ac:dyDescent="0.25">
      <c r="A5108">
        <f>Sheet2!A5107-Sheet2!G5107</f>
        <v>59.446799999999996</v>
      </c>
    </row>
    <row r="5109" spans="1:1" x14ac:dyDescent="0.25">
      <c r="A5109">
        <f>Sheet2!A5108-Sheet2!G5108</f>
        <v>54.770800000000001</v>
      </c>
    </row>
    <row r="5110" spans="1:1" x14ac:dyDescent="0.25">
      <c r="A5110">
        <f>Sheet2!A5109-Sheet2!G5109</f>
        <v>43.530799999999999</v>
      </c>
    </row>
    <row r="5111" spans="1:1" x14ac:dyDescent="0.25">
      <c r="A5111">
        <f>Sheet2!A5110-Sheet2!G5110</f>
        <v>31.630799999999994</v>
      </c>
    </row>
    <row r="5112" spans="1:1" x14ac:dyDescent="0.25">
      <c r="A5112">
        <f>Sheet2!A5111-Sheet2!G5111</f>
        <v>29.098799999999997</v>
      </c>
    </row>
    <row r="5113" spans="1:1" x14ac:dyDescent="0.25">
      <c r="A5113">
        <f>Sheet2!A5112-Sheet2!G5112</f>
        <v>22.174800000000005</v>
      </c>
    </row>
    <row r="5114" spans="1:1" x14ac:dyDescent="0.25">
      <c r="A5114">
        <f>Sheet2!A5113-Sheet2!G5113</f>
        <v>22.174800000000005</v>
      </c>
    </row>
    <row r="5115" spans="1:1" x14ac:dyDescent="0.25">
      <c r="A5115">
        <f>Sheet2!A5114-Sheet2!G5114</f>
        <v>21.230800000000002</v>
      </c>
    </row>
    <row r="5116" spans="1:1" x14ac:dyDescent="0.25">
      <c r="A5116">
        <f>Sheet2!A5115-Sheet2!G5115</f>
        <v>20.106799999999993</v>
      </c>
    </row>
    <row r="5117" spans="1:1" x14ac:dyDescent="0.25">
      <c r="A5117">
        <f>Sheet2!A5116-Sheet2!G5116</f>
        <v>12.238799999999998</v>
      </c>
    </row>
    <row r="5118" spans="1:1" x14ac:dyDescent="0.25">
      <c r="A5118">
        <f>Sheet2!A5117-Sheet2!G5117</f>
        <v>4.3708000000000027</v>
      </c>
    </row>
    <row r="5119" spans="1:1" x14ac:dyDescent="0.25">
      <c r="A5119">
        <f>Sheet2!A5118-Sheet2!G5118</f>
        <v>3.2467999999999932</v>
      </c>
    </row>
    <row r="5120" spans="1:1" x14ac:dyDescent="0.25">
      <c r="A5120">
        <f>Sheet2!A5119-Sheet2!G5119</f>
        <v>-27.101199999999992</v>
      </c>
    </row>
    <row r="5121" spans="1:1" x14ac:dyDescent="0.25">
      <c r="A5121">
        <f>Sheet2!A5120-Sheet2!G5120</f>
        <v>-34.0852</v>
      </c>
    </row>
    <row r="5122" spans="1:1" x14ac:dyDescent="0.25">
      <c r="A5122">
        <f>Sheet2!A5121-Sheet2!G5121</f>
        <v>-41.713200000000015</v>
      </c>
    </row>
    <row r="5123" spans="1:1" x14ac:dyDescent="0.25">
      <c r="A5123">
        <f>Sheet2!A5122-Sheet2!G5122</f>
        <v>-50.405199999999994</v>
      </c>
    </row>
    <row r="5124" spans="1:1" x14ac:dyDescent="0.25">
      <c r="A5124">
        <f>Sheet2!A5123-Sheet2!G5123</f>
        <v>-490.6942464</v>
      </c>
    </row>
    <row r="5125" spans="1:1" x14ac:dyDescent="0.25">
      <c r="A5125">
        <f>Sheet2!A5124-Sheet2!G5124</f>
        <v>46.548799999999993</v>
      </c>
    </row>
    <row r="5126" spans="1:1" x14ac:dyDescent="0.25">
      <c r="A5126">
        <f>Sheet2!A5125-Sheet2!G5125</f>
        <v>-44.052999999999997</v>
      </c>
    </row>
    <row r="5127" spans="1:1" x14ac:dyDescent="0.25">
      <c r="A5127">
        <f>Sheet2!A5126-Sheet2!G5126</f>
        <v>84.983000000000004</v>
      </c>
    </row>
    <row r="5128" spans="1:1" x14ac:dyDescent="0.25">
      <c r="A5128">
        <f>Sheet2!A5127-Sheet2!G5127</f>
        <v>75.991</v>
      </c>
    </row>
    <row r="5129" spans="1:1" x14ac:dyDescent="0.25">
      <c r="A5129">
        <f>Sheet2!A5128-Sheet2!G5128</f>
        <v>68.991</v>
      </c>
    </row>
    <row r="5130" spans="1:1" x14ac:dyDescent="0.25">
      <c r="A5130">
        <f>Sheet2!A5129-Sheet2!G5129</f>
        <v>63.626999999999995</v>
      </c>
    </row>
    <row r="5131" spans="1:1" x14ac:dyDescent="0.25">
      <c r="A5131">
        <f>Sheet2!A5130-Sheet2!G5130</f>
        <v>62.503</v>
      </c>
    </row>
    <row r="5132" spans="1:1" x14ac:dyDescent="0.25">
      <c r="A5132">
        <f>Sheet2!A5131-Sheet2!G5131</f>
        <v>60.478999999999999</v>
      </c>
    </row>
    <row r="5133" spans="1:1" x14ac:dyDescent="0.25">
      <c r="A5133">
        <f>Sheet2!A5132-Sheet2!G5132</f>
        <v>54.634999999999998</v>
      </c>
    </row>
    <row r="5134" spans="1:1" x14ac:dyDescent="0.25">
      <c r="A5134">
        <f>Sheet2!A5133-Sheet2!G5133</f>
        <v>47.890999999999998</v>
      </c>
    </row>
    <row r="5135" spans="1:1" x14ac:dyDescent="0.25">
      <c r="A5135">
        <f>Sheet2!A5134-Sheet2!G5134</f>
        <v>44.742999999999995</v>
      </c>
    </row>
    <row r="5136" spans="1:1" x14ac:dyDescent="0.25">
      <c r="A5136">
        <f>Sheet2!A5135-Sheet2!G5135</f>
        <v>39.123000000000005</v>
      </c>
    </row>
    <row r="5137" spans="1:1" x14ac:dyDescent="0.25">
      <c r="A5137">
        <f>Sheet2!A5136-Sheet2!G5136</f>
        <v>35.751000000000005</v>
      </c>
    </row>
    <row r="5138" spans="1:1" x14ac:dyDescent="0.25">
      <c r="A5138">
        <f>Sheet2!A5137-Sheet2!G5137</f>
        <v>29.007000000000005</v>
      </c>
    </row>
    <row r="5139" spans="1:1" x14ac:dyDescent="0.25">
      <c r="A5139">
        <f>Sheet2!A5138-Sheet2!G5138</f>
        <v>28.783000000000001</v>
      </c>
    </row>
    <row r="5140" spans="1:1" x14ac:dyDescent="0.25">
      <c r="A5140">
        <f>Sheet2!A5139-Sheet2!G5139</f>
        <v>6.527000000000001</v>
      </c>
    </row>
    <row r="5141" spans="1:1" x14ac:dyDescent="0.25">
      <c r="A5141">
        <f>Sheet2!A5140-Sheet2!G5140</f>
        <v>6.527000000000001</v>
      </c>
    </row>
    <row r="5142" spans="1:1" x14ac:dyDescent="0.25">
      <c r="A5142">
        <f>Sheet2!A5141-Sheet2!G5141</f>
        <v>-25.613</v>
      </c>
    </row>
    <row r="5143" spans="1:1" x14ac:dyDescent="0.25">
      <c r="A5143">
        <f>Sheet2!A5142-Sheet2!G5142</f>
        <v>-36.185000000000002</v>
      </c>
    </row>
    <row r="5144" spans="1:1" x14ac:dyDescent="0.25">
      <c r="A5144">
        <f>Sheet2!A5143-Sheet2!G5143</f>
        <v>-41.805000000000007</v>
      </c>
    </row>
    <row r="5145" spans="1:1" x14ac:dyDescent="0.25">
      <c r="A5145">
        <f>Sheet2!A5144-Sheet2!G5144</f>
        <v>-31.688999999999993</v>
      </c>
    </row>
    <row r="5146" spans="1:1" x14ac:dyDescent="0.25">
      <c r="A5146">
        <f>Sheet2!A5145-Sheet2!G5145</f>
        <v>37.500640000000004</v>
      </c>
    </row>
    <row r="5147" spans="1:1" x14ac:dyDescent="0.25">
      <c r="A5147">
        <f>Sheet2!A5146-Sheet2!G5146</f>
        <v>35.732640000000004</v>
      </c>
    </row>
    <row r="5148" spans="1:1" x14ac:dyDescent="0.25">
      <c r="A5148">
        <f>Sheet2!A5147-Sheet2!G5147</f>
        <v>-212.89279999999997</v>
      </c>
    </row>
    <row r="5149" spans="1:1" x14ac:dyDescent="0.25">
      <c r="A5149">
        <f>Sheet2!A5148-Sheet2!G5148</f>
        <v>-89.293599999999984</v>
      </c>
    </row>
    <row r="5150" spans="1:1" x14ac:dyDescent="0.25">
      <c r="A5150">
        <f>Sheet2!A5149-Sheet2!G5149</f>
        <v>66.388863999999998</v>
      </c>
    </row>
    <row r="5151" spans="1:1" x14ac:dyDescent="0.25">
      <c r="A5151">
        <f>Sheet2!A5150-Sheet2!G5150</f>
        <v>23.676863999999995</v>
      </c>
    </row>
    <row r="5152" spans="1:1" x14ac:dyDescent="0.25">
      <c r="A5152">
        <f>Sheet2!A5151-Sheet2!G5151</f>
        <v>-182.0616</v>
      </c>
    </row>
    <row r="5153" spans="1:1" x14ac:dyDescent="0.25">
      <c r="A5153">
        <f>Sheet2!A5152-Sheet2!G5152</f>
        <v>-225.61674240000002</v>
      </c>
    </row>
    <row r="5154" spans="1:1" x14ac:dyDescent="0.25">
      <c r="A5154">
        <f>Sheet2!A5153-Sheet2!G5153</f>
        <v>-344.65159999999997</v>
      </c>
    </row>
    <row r="5155" spans="1:1" x14ac:dyDescent="0.25">
      <c r="A5155">
        <f>Sheet2!A5154-Sheet2!G5154</f>
        <v>105.0792</v>
      </c>
    </row>
    <row r="5156" spans="1:1" x14ac:dyDescent="0.25">
      <c r="A5156">
        <f>Sheet2!A5155-Sheet2!G5155</f>
        <v>95.231200000000001</v>
      </c>
    </row>
    <row r="5157" spans="1:1" x14ac:dyDescent="0.25">
      <c r="A5157">
        <f>Sheet2!A5156-Sheet2!G5156</f>
        <v>88.979199999999992</v>
      </c>
    </row>
    <row r="5158" spans="1:1" x14ac:dyDescent="0.25">
      <c r="A5158">
        <f>Sheet2!A5157-Sheet2!G5157</f>
        <v>87.827200000000005</v>
      </c>
    </row>
    <row r="5159" spans="1:1" x14ac:dyDescent="0.25">
      <c r="A5159">
        <f>Sheet2!A5158-Sheet2!G5158</f>
        <v>83.635199999999998</v>
      </c>
    </row>
    <row r="5160" spans="1:1" x14ac:dyDescent="0.25">
      <c r="A5160">
        <f>Sheet2!A5159-Sheet2!G5159</f>
        <v>74.731200000000001</v>
      </c>
    </row>
    <row r="5161" spans="1:1" x14ac:dyDescent="0.25">
      <c r="A5161">
        <f>Sheet2!A5160-Sheet2!G5160</f>
        <v>60.119199999999999</v>
      </c>
    </row>
    <row r="5162" spans="1:1" x14ac:dyDescent="0.25">
      <c r="A5162">
        <f>Sheet2!A5161-Sheet2!G5161</f>
        <v>52.519199999999998</v>
      </c>
    </row>
    <row r="5163" spans="1:1" x14ac:dyDescent="0.25">
      <c r="A5163">
        <f>Sheet2!A5162-Sheet2!G5162</f>
        <v>24.999200000000002</v>
      </c>
    </row>
    <row r="5164" spans="1:1" x14ac:dyDescent="0.25">
      <c r="A5164">
        <f>Sheet2!A5163-Sheet2!G5163</f>
        <v>24.419200000000004</v>
      </c>
    </row>
    <row r="5165" spans="1:1" x14ac:dyDescent="0.25">
      <c r="A5165">
        <f>Sheet2!A5164-Sheet2!G5164</f>
        <v>23.295199999999994</v>
      </c>
    </row>
    <row r="5166" spans="1:1" x14ac:dyDescent="0.25">
      <c r="A5166">
        <f>Sheet2!A5165-Sheet2!G5165</f>
        <v>21.903199999999998</v>
      </c>
    </row>
    <row r="5167" spans="1:1" x14ac:dyDescent="0.25">
      <c r="A5167">
        <f>Sheet2!A5166-Sheet2!G5166</f>
        <v>12.911199999999994</v>
      </c>
    </row>
    <row r="5168" spans="1:1" x14ac:dyDescent="0.25">
      <c r="A5168">
        <f>Sheet2!A5167-Sheet2!G5167</f>
        <v>10.663200000000003</v>
      </c>
    </row>
    <row r="5169" spans="1:1" x14ac:dyDescent="0.25">
      <c r="A5169">
        <f>Sheet2!A5168-Sheet2!G5168</f>
        <v>-2.7447999999999979</v>
      </c>
    </row>
    <row r="5170" spans="1:1" x14ac:dyDescent="0.25">
      <c r="A5170">
        <f>Sheet2!A5169-Sheet2!G5169</f>
        <v>-7.0528000000000048</v>
      </c>
    </row>
    <row r="5171" spans="1:1" x14ac:dyDescent="0.25">
      <c r="A5171">
        <f>Sheet2!A5170-Sheet2!G5170</f>
        <v>-39.648800000000008</v>
      </c>
    </row>
    <row r="5172" spans="1:1" x14ac:dyDescent="0.25">
      <c r="A5172">
        <f>Sheet2!A5171-Sheet2!G5171</f>
        <v>35.659199999999998</v>
      </c>
    </row>
    <row r="5173" spans="1:1" x14ac:dyDescent="0.25">
      <c r="A5173">
        <f>Sheet2!A5172-Sheet2!G5172</f>
        <v>22.171199999999999</v>
      </c>
    </row>
    <row r="5174" spans="1:1" x14ac:dyDescent="0.25">
      <c r="A5174">
        <f>Sheet2!A5173-Sheet2!G5173</f>
        <v>55.301759999999994</v>
      </c>
    </row>
    <row r="5175" spans="1:1" x14ac:dyDescent="0.25">
      <c r="A5175">
        <f>Sheet2!A5174-Sheet2!G5174</f>
        <v>42.329759999999993</v>
      </c>
    </row>
    <row r="5176" spans="1:1" x14ac:dyDescent="0.25">
      <c r="A5176">
        <f>Sheet2!A5175-Sheet2!G5175</f>
        <v>-40.846239999999995</v>
      </c>
    </row>
    <row r="5177" spans="1:1" x14ac:dyDescent="0.25">
      <c r="A5177">
        <f>Sheet2!A5176-Sheet2!G5176</f>
        <v>90.739400000000003</v>
      </c>
    </row>
    <row r="5178" spans="1:1" x14ac:dyDescent="0.25">
      <c r="A5178">
        <f>Sheet2!A5177-Sheet2!G5177</f>
        <v>84.551400000000001</v>
      </c>
    </row>
    <row r="5179" spans="1:1" x14ac:dyDescent="0.25">
      <c r="A5179">
        <f>Sheet2!A5178-Sheet2!G5178</f>
        <v>74.595399999999998</v>
      </c>
    </row>
    <row r="5180" spans="1:1" x14ac:dyDescent="0.25">
      <c r="A5180">
        <f>Sheet2!A5179-Sheet2!G5179</f>
        <v>68.163399999999996</v>
      </c>
    </row>
    <row r="5181" spans="1:1" x14ac:dyDescent="0.25">
      <c r="A5181">
        <f>Sheet2!A5180-Sheet2!G5180</f>
        <v>68.163399999999996</v>
      </c>
    </row>
    <row r="5182" spans="1:1" x14ac:dyDescent="0.25">
      <c r="A5182">
        <f>Sheet2!A5181-Sheet2!G5181</f>
        <v>67.259399999999999</v>
      </c>
    </row>
    <row r="5183" spans="1:1" x14ac:dyDescent="0.25">
      <c r="A5183">
        <f>Sheet2!A5182-Sheet2!G5182</f>
        <v>45.683399999999999</v>
      </c>
    </row>
    <row r="5184" spans="1:1" x14ac:dyDescent="0.25">
      <c r="A5184">
        <f>Sheet2!A5183-Sheet2!G5183</f>
        <v>42.311399999999999</v>
      </c>
    </row>
    <row r="5185" spans="1:1" x14ac:dyDescent="0.25">
      <c r="A5185">
        <f>Sheet2!A5184-Sheet2!G5184</f>
        <v>32.951399999999992</v>
      </c>
    </row>
    <row r="5186" spans="1:1" x14ac:dyDescent="0.25">
      <c r="A5186">
        <f>Sheet2!A5185-Sheet2!G5185</f>
        <v>30.759399999999999</v>
      </c>
    </row>
    <row r="5187" spans="1:1" x14ac:dyDescent="0.25">
      <c r="A5187">
        <f>Sheet2!A5186-Sheet2!G5186</f>
        <v>-21.756600000000006</v>
      </c>
    </row>
    <row r="5188" spans="1:1" x14ac:dyDescent="0.25">
      <c r="A5188">
        <f>Sheet2!A5187-Sheet2!G5187</f>
        <v>-81.820399999999992</v>
      </c>
    </row>
    <row r="5189" spans="1:1" x14ac:dyDescent="0.25">
      <c r="A5189">
        <f>Sheet2!A5188-Sheet2!G5188</f>
        <v>16.807599999999994</v>
      </c>
    </row>
    <row r="5190" spans="1:1" x14ac:dyDescent="0.25">
      <c r="A5190">
        <f>Sheet2!A5189-Sheet2!G5189</f>
        <v>104.80759999999999</v>
      </c>
    </row>
    <row r="5191" spans="1:1" x14ac:dyDescent="0.25">
      <c r="A5191">
        <f>Sheet2!A5190-Sheet2!G5190</f>
        <v>104.4836</v>
      </c>
    </row>
    <row r="5192" spans="1:1" x14ac:dyDescent="0.25">
      <c r="A5192">
        <f>Sheet2!A5191-Sheet2!G5191</f>
        <v>98.063599999999994</v>
      </c>
    </row>
    <row r="5193" spans="1:1" x14ac:dyDescent="0.25">
      <c r="A5193">
        <f>Sheet2!A5192-Sheet2!G5192</f>
        <v>93.567599999999999</v>
      </c>
    </row>
    <row r="5194" spans="1:1" x14ac:dyDescent="0.25">
      <c r="A5194">
        <f>Sheet2!A5193-Sheet2!G5193</f>
        <v>84.055599999999998</v>
      </c>
    </row>
    <row r="5195" spans="1:1" x14ac:dyDescent="0.25">
      <c r="A5195">
        <f>Sheet2!A5194-Sheet2!G5194</f>
        <v>81.203599999999994</v>
      </c>
    </row>
    <row r="5196" spans="1:1" x14ac:dyDescent="0.25">
      <c r="A5196">
        <f>Sheet2!A5195-Sheet2!G5195</f>
        <v>69.0916</v>
      </c>
    </row>
    <row r="5197" spans="1:1" x14ac:dyDescent="0.25">
      <c r="A5197">
        <f>Sheet2!A5196-Sheet2!G5196</f>
        <v>65.823599999999999</v>
      </c>
    </row>
    <row r="5198" spans="1:1" x14ac:dyDescent="0.25">
      <c r="A5198">
        <f>Sheet2!A5197-Sheet2!G5197</f>
        <v>64.343599999999995</v>
      </c>
    </row>
    <row r="5199" spans="1:1" x14ac:dyDescent="0.25">
      <c r="A5199">
        <f>Sheet2!A5198-Sheet2!G5198</f>
        <v>51.979599999999998</v>
      </c>
    </row>
    <row r="5200" spans="1:1" x14ac:dyDescent="0.25">
      <c r="A5200">
        <f>Sheet2!A5199-Sheet2!G5199</f>
        <v>45.235599999999998</v>
      </c>
    </row>
    <row r="5201" spans="1:1" x14ac:dyDescent="0.25">
      <c r="A5201">
        <f>Sheet2!A5200-Sheet2!G5200</f>
        <v>27.563599999999994</v>
      </c>
    </row>
    <row r="5202" spans="1:1" x14ac:dyDescent="0.25">
      <c r="A5202">
        <f>Sheet2!A5201-Sheet2!G5201</f>
        <v>-38.444400000000016</v>
      </c>
    </row>
    <row r="5203" spans="1:1" x14ac:dyDescent="0.25">
      <c r="A5203">
        <f>Sheet2!A5202-Sheet2!G5202</f>
        <v>-40.956399999999988</v>
      </c>
    </row>
    <row r="5204" spans="1:1" x14ac:dyDescent="0.25">
      <c r="A5204">
        <f>Sheet2!A5203-Sheet2!G5203</f>
        <v>25.082656</v>
      </c>
    </row>
    <row r="5205" spans="1:1" x14ac:dyDescent="0.25">
      <c r="A5205">
        <f>Sheet2!A5204-Sheet2!G5204</f>
        <v>91.63888</v>
      </c>
    </row>
    <row r="5206" spans="1:1" x14ac:dyDescent="0.25">
      <c r="A5206">
        <f>Sheet2!A5205-Sheet2!G5205</f>
        <v>65.862880000000004</v>
      </c>
    </row>
    <row r="5207" spans="1:1" x14ac:dyDescent="0.25">
      <c r="A5207">
        <f>Sheet2!A5206-Sheet2!G5206</f>
        <v>28.694879999999998</v>
      </c>
    </row>
    <row r="5208" spans="1:1" x14ac:dyDescent="0.25">
      <c r="A5208">
        <f>Sheet2!A5207-Sheet2!G5207</f>
        <v>-194.16160000000002</v>
      </c>
    </row>
    <row r="5209" spans="1:1" x14ac:dyDescent="0.25">
      <c r="A5209">
        <f>Sheet2!A5208-Sheet2!G5208</f>
        <v>22.453416000000004</v>
      </c>
    </row>
    <row r="5210" spans="1:1" x14ac:dyDescent="0.25">
      <c r="A5210">
        <f>Sheet2!A5209-Sheet2!G5209</f>
        <v>99.0518</v>
      </c>
    </row>
    <row r="5211" spans="1:1" x14ac:dyDescent="0.25">
      <c r="A5211">
        <f>Sheet2!A5210-Sheet2!G5210</f>
        <v>97.927799999999991</v>
      </c>
    </row>
    <row r="5212" spans="1:1" x14ac:dyDescent="0.25">
      <c r="A5212">
        <f>Sheet2!A5211-Sheet2!G5211</f>
        <v>89.335800000000006</v>
      </c>
    </row>
    <row r="5213" spans="1:1" x14ac:dyDescent="0.25">
      <c r="A5213">
        <f>Sheet2!A5212-Sheet2!G5212</f>
        <v>82.191800000000001</v>
      </c>
    </row>
    <row r="5214" spans="1:1" x14ac:dyDescent="0.25">
      <c r="A5214">
        <f>Sheet2!A5213-Sheet2!G5213</f>
        <v>72.475799999999992</v>
      </c>
    </row>
    <row r="5215" spans="1:1" x14ac:dyDescent="0.25">
      <c r="A5215">
        <f>Sheet2!A5214-Sheet2!G5214</f>
        <v>70.951799999999992</v>
      </c>
    </row>
    <row r="5216" spans="1:1" x14ac:dyDescent="0.25">
      <c r="A5216">
        <f>Sheet2!A5215-Sheet2!G5215</f>
        <v>68.703800000000001</v>
      </c>
    </row>
    <row r="5217" spans="1:1" x14ac:dyDescent="0.25">
      <c r="A5217">
        <f>Sheet2!A5216-Sheet2!G5216</f>
        <v>67.979799999999997</v>
      </c>
    </row>
    <row r="5218" spans="1:1" x14ac:dyDescent="0.25">
      <c r="A5218">
        <f>Sheet2!A5217-Sheet2!G5217</f>
        <v>67.399799999999999</v>
      </c>
    </row>
    <row r="5219" spans="1:1" x14ac:dyDescent="0.25">
      <c r="A5219">
        <f>Sheet2!A5218-Sheet2!G5218</f>
        <v>62.291799999999995</v>
      </c>
    </row>
    <row r="5220" spans="1:1" x14ac:dyDescent="0.25">
      <c r="A5220">
        <f>Sheet2!A5219-Sheet2!G5219</f>
        <v>53.367799999999995</v>
      </c>
    </row>
    <row r="5221" spans="1:1" x14ac:dyDescent="0.25">
      <c r="A5221">
        <f>Sheet2!A5220-Sheet2!G5220</f>
        <v>51.723799999999997</v>
      </c>
    </row>
    <row r="5222" spans="1:1" x14ac:dyDescent="0.25">
      <c r="A5222">
        <f>Sheet2!A5221-Sheet2!G5221</f>
        <v>47.747799999999998</v>
      </c>
    </row>
    <row r="5223" spans="1:1" x14ac:dyDescent="0.25">
      <c r="A5223">
        <f>Sheet2!A5222-Sheet2!G5222</f>
        <v>43.251799999999996</v>
      </c>
    </row>
    <row r="5224" spans="1:1" x14ac:dyDescent="0.25">
      <c r="A5224">
        <f>Sheet2!A5223-Sheet2!G5223</f>
        <v>39.879800000000003</v>
      </c>
    </row>
    <row r="5225" spans="1:1" x14ac:dyDescent="0.25">
      <c r="A5225">
        <f>Sheet2!A5224-Sheet2!G5224</f>
        <v>7.575800000000001</v>
      </c>
    </row>
    <row r="5226" spans="1:1" x14ac:dyDescent="0.25">
      <c r="A5226">
        <f>Sheet2!A5225-Sheet2!G5225</f>
        <v>-3.8322000000000003</v>
      </c>
    </row>
    <row r="5227" spans="1:1" x14ac:dyDescent="0.25">
      <c r="A5227">
        <f>Sheet2!A5226-Sheet2!G5226</f>
        <v>-29.808199999999999</v>
      </c>
    </row>
    <row r="5228" spans="1:1" x14ac:dyDescent="0.25">
      <c r="A5228">
        <f>Sheet2!A5227-Sheet2!G5227</f>
        <v>-37.676199999999994</v>
      </c>
    </row>
    <row r="5229" spans="1:1" x14ac:dyDescent="0.25">
      <c r="A5229">
        <f>Sheet2!A5228-Sheet2!G5228</f>
        <v>-77.104199999999992</v>
      </c>
    </row>
    <row r="5230" spans="1:1" x14ac:dyDescent="0.25">
      <c r="A5230">
        <f>Sheet2!A5229-Sheet2!G5229</f>
        <v>-86.956199999999995</v>
      </c>
    </row>
    <row r="5231" spans="1:1" x14ac:dyDescent="0.25">
      <c r="A5231">
        <f>Sheet2!A5230-Sheet2!G5230</f>
        <v>-15.532799999999995</v>
      </c>
    </row>
    <row r="5232" spans="1:1" x14ac:dyDescent="0.25">
      <c r="A5232">
        <f>Sheet2!A5231-Sheet2!G5231</f>
        <v>88.164000000000001</v>
      </c>
    </row>
    <row r="5233" spans="1:1" x14ac:dyDescent="0.25">
      <c r="A5233">
        <f>Sheet2!A5232-Sheet2!G5232</f>
        <v>82.055999999999997</v>
      </c>
    </row>
    <row r="5234" spans="1:1" x14ac:dyDescent="0.25">
      <c r="A5234">
        <f>Sheet2!A5233-Sheet2!G5233</f>
        <v>103.41199999999999</v>
      </c>
    </row>
    <row r="5235" spans="1:1" x14ac:dyDescent="0.25">
      <c r="A5235">
        <f>Sheet2!A5234-Sheet2!G5234</f>
        <v>101.608</v>
      </c>
    </row>
    <row r="5236" spans="1:1" x14ac:dyDescent="0.25">
      <c r="A5236">
        <f>Sheet2!A5235-Sheet2!G5235</f>
        <v>96.667999999999992</v>
      </c>
    </row>
    <row r="5237" spans="1:1" x14ac:dyDescent="0.25">
      <c r="A5237">
        <f>Sheet2!A5236-Sheet2!G5236</f>
        <v>93.74</v>
      </c>
    </row>
    <row r="5238" spans="1:1" x14ac:dyDescent="0.25">
      <c r="A5238">
        <f>Sheet2!A5237-Sheet2!G5237</f>
        <v>89.244</v>
      </c>
    </row>
    <row r="5239" spans="1:1" x14ac:dyDescent="0.25">
      <c r="A5239">
        <f>Sheet2!A5238-Sheet2!G5238</f>
        <v>87.676000000000002</v>
      </c>
    </row>
    <row r="5240" spans="1:1" x14ac:dyDescent="0.25">
      <c r="A5240">
        <f>Sheet2!A5239-Sheet2!G5239</f>
        <v>85.427999999999997</v>
      </c>
    </row>
    <row r="5241" spans="1:1" x14ac:dyDescent="0.25">
      <c r="A5241">
        <f>Sheet2!A5240-Sheet2!G5240</f>
        <v>82.055999999999997</v>
      </c>
    </row>
    <row r="5242" spans="1:1" x14ac:dyDescent="0.25">
      <c r="A5242">
        <f>Sheet2!A5241-Sheet2!G5241</f>
        <v>79.128</v>
      </c>
    </row>
    <row r="5243" spans="1:1" x14ac:dyDescent="0.25">
      <c r="A5243">
        <f>Sheet2!A5242-Sheet2!G5242</f>
        <v>54.4</v>
      </c>
    </row>
    <row r="5244" spans="1:1" x14ac:dyDescent="0.25">
      <c r="A5244">
        <f>Sheet2!A5243-Sheet2!G5243</f>
        <v>53.955999999999996</v>
      </c>
    </row>
    <row r="5245" spans="1:1" x14ac:dyDescent="0.25">
      <c r="A5245">
        <f>Sheet2!A5244-Sheet2!G5244</f>
        <v>43.16</v>
      </c>
    </row>
    <row r="5246" spans="1:1" x14ac:dyDescent="0.25">
      <c r="A5246">
        <f>Sheet2!A5245-Sheet2!G5245</f>
        <v>39.787999999999997</v>
      </c>
    </row>
    <row r="5247" spans="1:1" x14ac:dyDescent="0.25">
      <c r="A5247">
        <f>Sheet2!A5246-Sheet2!G5246</f>
        <v>25.671999999999997</v>
      </c>
    </row>
    <row r="5248" spans="1:1" x14ac:dyDescent="0.25">
      <c r="A5248">
        <f>Sheet2!A5247-Sheet2!G5247</f>
        <v>24.731999999999999</v>
      </c>
    </row>
    <row r="5249" spans="1:1" x14ac:dyDescent="0.25">
      <c r="A5249">
        <f>Sheet2!A5248-Sheet2!G5248</f>
        <v>19.111999999999995</v>
      </c>
    </row>
    <row r="5250" spans="1:1" x14ac:dyDescent="0.25">
      <c r="A5250">
        <f>Sheet2!A5249-Sheet2!G5249</f>
        <v>18.432000000000002</v>
      </c>
    </row>
    <row r="5251" spans="1:1" x14ac:dyDescent="0.25">
      <c r="A5251">
        <f>Sheet2!A5250-Sheet2!G5250</f>
        <v>9.4399999999999977</v>
      </c>
    </row>
    <row r="5252" spans="1:1" x14ac:dyDescent="0.25">
      <c r="A5252">
        <f>Sheet2!A5251-Sheet2!G5251</f>
        <v>7.1919999999999931</v>
      </c>
    </row>
    <row r="5253" spans="1:1" x14ac:dyDescent="0.25">
      <c r="A5253">
        <f>Sheet2!A5252-Sheet2!G5252</f>
        <v>2.695999999999998</v>
      </c>
    </row>
    <row r="5254" spans="1:1" x14ac:dyDescent="0.25">
      <c r="A5254">
        <f>Sheet2!A5253-Sheet2!G5253</f>
        <v>0.44799999999999329</v>
      </c>
    </row>
    <row r="5255" spans="1:1" x14ac:dyDescent="0.25">
      <c r="A5255">
        <f>Sheet2!A5254-Sheet2!G5254</f>
        <v>-4.0480000000000018</v>
      </c>
    </row>
    <row r="5256" spans="1:1" x14ac:dyDescent="0.25">
      <c r="A5256">
        <f>Sheet2!A5255-Sheet2!G5255</f>
        <v>-18.612000000000009</v>
      </c>
    </row>
    <row r="5257" spans="1:1" x14ac:dyDescent="0.25">
      <c r="A5257">
        <f>Sheet2!A5256-Sheet2!G5256</f>
        <v>-313.86862080000003</v>
      </c>
    </row>
    <row r="5258" spans="1:1" x14ac:dyDescent="0.25">
      <c r="A5258">
        <f>Sheet2!A5257-Sheet2!G5257</f>
        <v>-186.35559999999998</v>
      </c>
    </row>
    <row r="5259" spans="1:1" x14ac:dyDescent="0.25">
      <c r="A5259">
        <f>Sheet2!A5258-Sheet2!G5258</f>
        <v>-81.554000000000002</v>
      </c>
    </row>
    <row r="5260" spans="1:1" x14ac:dyDescent="0.25">
      <c r="A5260">
        <f>Sheet2!A5259-Sheet2!G5259</f>
        <v>107.7722</v>
      </c>
    </row>
    <row r="5261" spans="1:1" x14ac:dyDescent="0.25">
      <c r="A5261">
        <f>Sheet2!A5260-Sheet2!G5260</f>
        <v>106.6322</v>
      </c>
    </row>
    <row r="5262" spans="1:1" x14ac:dyDescent="0.25">
      <c r="A5262">
        <f>Sheet2!A5261-Sheet2!G5261</f>
        <v>101.0282</v>
      </c>
    </row>
    <row r="5263" spans="1:1" x14ac:dyDescent="0.25">
      <c r="A5263">
        <f>Sheet2!A5262-Sheet2!G5262</f>
        <v>67.484200000000001</v>
      </c>
    </row>
    <row r="5264" spans="1:1" x14ac:dyDescent="0.25">
      <c r="A5264">
        <f>Sheet2!A5263-Sheet2!G5263</f>
        <v>58.316199999999995</v>
      </c>
    </row>
    <row r="5265" spans="1:1" x14ac:dyDescent="0.25">
      <c r="A5265">
        <f>Sheet2!A5264-Sheet2!G5264</f>
        <v>45.952199999999998</v>
      </c>
    </row>
    <row r="5266" spans="1:1" x14ac:dyDescent="0.25">
      <c r="A5266">
        <f>Sheet2!A5265-Sheet2!G5265</f>
        <v>41.944199999999995</v>
      </c>
    </row>
    <row r="5267" spans="1:1" x14ac:dyDescent="0.25">
      <c r="A5267">
        <f>Sheet2!A5266-Sheet2!G5266</f>
        <v>41.088200000000001</v>
      </c>
    </row>
    <row r="5268" spans="1:1" x14ac:dyDescent="0.25">
      <c r="A5268">
        <f>Sheet2!A5267-Sheet2!G5267</f>
        <v>40.8202</v>
      </c>
    </row>
    <row r="5269" spans="1:1" x14ac:dyDescent="0.25">
      <c r="A5269">
        <f>Sheet2!A5268-Sheet2!G5268</f>
        <v>39.208199999999991</v>
      </c>
    </row>
    <row r="5270" spans="1:1" x14ac:dyDescent="0.25">
      <c r="A5270">
        <f>Sheet2!A5269-Sheet2!G5269</f>
        <v>37.4482</v>
      </c>
    </row>
    <row r="5271" spans="1:1" x14ac:dyDescent="0.25">
      <c r="A5271">
        <f>Sheet2!A5270-Sheet2!G5270</f>
        <v>34.712199999999996</v>
      </c>
    </row>
    <row r="5272" spans="1:1" x14ac:dyDescent="0.25">
      <c r="A5272">
        <f>Sheet2!A5271-Sheet2!G5271</f>
        <v>30.216200000000001</v>
      </c>
    </row>
    <row r="5273" spans="1:1" x14ac:dyDescent="0.25">
      <c r="A5273">
        <f>Sheet2!A5272-Sheet2!G5272</f>
        <v>30.216200000000001</v>
      </c>
    </row>
    <row r="5274" spans="1:1" x14ac:dyDescent="0.25">
      <c r="A5274">
        <f>Sheet2!A5273-Sheet2!G5273</f>
        <v>29.008200000000002</v>
      </c>
    </row>
    <row r="5275" spans="1:1" x14ac:dyDescent="0.25">
      <c r="A5275">
        <f>Sheet2!A5274-Sheet2!G5274</f>
        <v>24.760199999999998</v>
      </c>
    </row>
    <row r="5276" spans="1:1" x14ac:dyDescent="0.25">
      <c r="A5276">
        <f>Sheet2!A5275-Sheet2!G5275</f>
        <v>22.348199999999991</v>
      </c>
    </row>
    <row r="5277" spans="1:1" x14ac:dyDescent="0.25">
      <c r="A5277">
        <f>Sheet2!A5276-Sheet2!G5276</f>
        <v>15.604199999999992</v>
      </c>
    </row>
    <row r="5278" spans="1:1" x14ac:dyDescent="0.25">
      <c r="A5278">
        <f>Sheet2!A5277-Sheet2!G5277</f>
        <v>-4.1398000000000081</v>
      </c>
    </row>
    <row r="5279" spans="1:1" x14ac:dyDescent="0.25">
      <c r="A5279">
        <f>Sheet2!A5278-Sheet2!G5278</f>
        <v>-36.735800000000012</v>
      </c>
    </row>
    <row r="5280" spans="1:1" x14ac:dyDescent="0.25">
      <c r="A5280">
        <f>Sheet2!A5279-Sheet2!G5279</f>
        <v>-37.859800000000007</v>
      </c>
    </row>
    <row r="5281" spans="1:1" x14ac:dyDescent="0.25">
      <c r="A5281">
        <f>Sheet2!A5280-Sheet2!G5280</f>
        <v>-46.45320000000001</v>
      </c>
    </row>
    <row r="5282" spans="1:1" x14ac:dyDescent="0.25">
      <c r="A5282">
        <f>Sheet2!A5281-Sheet2!G5281</f>
        <v>-145.64640000000003</v>
      </c>
    </row>
    <row r="5283" spans="1:1" x14ac:dyDescent="0.25">
      <c r="A5283">
        <f>Sheet2!A5282-Sheet2!G5282</f>
        <v>57.785120000000006</v>
      </c>
    </row>
    <row r="5284" spans="1:1" x14ac:dyDescent="0.25">
      <c r="A5284">
        <f>Sheet2!A5283-Sheet2!G5283</f>
        <v>103.6724</v>
      </c>
    </row>
    <row r="5285" spans="1:1" x14ac:dyDescent="0.25">
      <c r="A5285">
        <f>Sheet2!A5284-Sheet2!G5284</f>
        <v>72.200400000000002</v>
      </c>
    </row>
    <row r="5286" spans="1:1" x14ac:dyDescent="0.25">
      <c r="A5286">
        <f>Sheet2!A5285-Sheet2!G5285</f>
        <v>69.952399999999997</v>
      </c>
    </row>
    <row r="5287" spans="1:1" x14ac:dyDescent="0.25">
      <c r="A5287">
        <f>Sheet2!A5286-Sheet2!G5286</f>
        <v>69.832400000000007</v>
      </c>
    </row>
    <row r="5288" spans="1:1" x14ac:dyDescent="0.25">
      <c r="A5288">
        <f>Sheet2!A5287-Sheet2!G5287</f>
        <v>68.828399999999988</v>
      </c>
    </row>
    <row r="5289" spans="1:1" x14ac:dyDescent="0.25">
      <c r="A5289">
        <f>Sheet2!A5288-Sheet2!G5288</f>
        <v>58.712399999999995</v>
      </c>
    </row>
    <row r="5290" spans="1:1" x14ac:dyDescent="0.25">
      <c r="A5290">
        <f>Sheet2!A5289-Sheet2!G5289</f>
        <v>54.2164</v>
      </c>
    </row>
    <row r="5291" spans="1:1" x14ac:dyDescent="0.25">
      <c r="A5291">
        <f>Sheet2!A5290-Sheet2!G5290</f>
        <v>53.628399999999999</v>
      </c>
    </row>
    <row r="5292" spans="1:1" x14ac:dyDescent="0.25">
      <c r="A5292">
        <f>Sheet2!A5291-Sheet2!G5291</f>
        <v>44.100399999999993</v>
      </c>
    </row>
    <row r="5293" spans="1:1" x14ac:dyDescent="0.25">
      <c r="A5293">
        <f>Sheet2!A5292-Sheet2!G5292</f>
        <v>26.708399999999997</v>
      </c>
    </row>
    <row r="5294" spans="1:1" x14ac:dyDescent="0.25">
      <c r="A5294">
        <f>Sheet2!A5293-Sheet2!G5293</f>
        <v>23.868399999999994</v>
      </c>
    </row>
    <row r="5295" spans="1:1" x14ac:dyDescent="0.25">
      <c r="A5295">
        <f>Sheet2!A5294-Sheet2!G5294</f>
        <v>19.964399999999998</v>
      </c>
    </row>
    <row r="5296" spans="1:1" x14ac:dyDescent="0.25">
      <c r="A5296">
        <f>Sheet2!A5295-Sheet2!G5295</f>
        <v>18.840400000000002</v>
      </c>
    </row>
    <row r="5297" spans="1:1" x14ac:dyDescent="0.25">
      <c r="A5297">
        <f>Sheet2!A5296-Sheet2!G5296</f>
        <v>18.724400000000003</v>
      </c>
    </row>
    <row r="5298" spans="1:1" x14ac:dyDescent="0.25">
      <c r="A5298">
        <f>Sheet2!A5297-Sheet2!G5297</f>
        <v>18.248400000000004</v>
      </c>
    </row>
    <row r="5299" spans="1:1" x14ac:dyDescent="0.25">
      <c r="A5299">
        <f>Sheet2!A5298-Sheet2!G5298</f>
        <v>12.9084</v>
      </c>
    </row>
    <row r="5300" spans="1:1" x14ac:dyDescent="0.25">
      <c r="A5300">
        <f>Sheet2!A5299-Sheet2!G5299</f>
        <v>-6.4796000000000049</v>
      </c>
    </row>
    <row r="5301" spans="1:1" x14ac:dyDescent="0.25">
      <c r="A5301">
        <f>Sheet2!A5300-Sheet2!G5300</f>
        <v>-13.223600000000005</v>
      </c>
    </row>
    <row r="5302" spans="1:1" x14ac:dyDescent="0.25">
      <c r="A5302">
        <f>Sheet2!A5301-Sheet2!G5301</f>
        <v>-18.843600000000009</v>
      </c>
    </row>
    <row r="5303" spans="1:1" x14ac:dyDescent="0.25">
      <c r="A5303">
        <f>Sheet2!A5302-Sheet2!G5302</f>
        <v>-28.959600000000009</v>
      </c>
    </row>
    <row r="5304" spans="1:1" x14ac:dyDescent="0.25">
      <c r="A5304">
        <f>Sheet2!A5303-Sheet2!G5303</f>
        <v>-44.695599999999999</v>
      </c>
    </row>
    <row r="5305" spans="1:1" x14ac:dyDescent="0.25">
      <c r="A5305">
        <f>Sheet2!A5304-Sheet2!G5304</f>
        <v>-127.58336</v>
      </c>
    </row>
    <row r="5306" spans="1:1" x14ac:dyDescent="0.25">
      <c r="A5306">
        <f>Sheet2!A5305-Sheet2!G5305</f>
        <v>-38.192399999999992</v>
      </c>
    </row>
    <row r="5307" spans="1:1" x14ac:dyDescent="0.25">
      <c r="A5307">
        <f>Sheet2!A5306-Sheet2!G5306</f>
        <v>82.224599999999995</v>
      </c>
    </row>
    <row r="5308" spans="1:1" x14ac:dyDescent="0.25">
      <c r="A5308">
        <f>Sheet2!A5307-Sheet2!G5307</f>
        <v>42.884599999999992</v>
      </c>
    </row>
    <row r="5309" spans="1:1" x14ac:dyDescent="0.25">
      <c r="A5309">
        <f>Sheet2!A5308-Sheet2!G5308</f>
        <v>31.644599999999997</v>
      </c>
    </row>
    <row r="5310" spans="1:1" x14ac:dyDescent="0.25">
      <c r="A5310">
        <f>Sheet2!A5309-Sheet2!G5309</f>
        <v>15.908599999999993</v>
      </c>
    </row>
    <row r="5311" spans="1:1" x14ac:dyDescent="0.25">
      <c r="A5311">
        <f>Sheet2!A5310-Sheet2!G5310</f>
        <v>10.288600000000002</v>
      </c>
    </row>
    <row r="5312" spans="1:1" x14ac:dyDescent="0.25">
      <c r="A5312">
        <f>Sheet2!A5311-Sheet2!G5311</f>
        <v>10.288600000000002</v>
      </c>
    </row>
    <row r="5313" spans="1:1" x14ac:dyDescent="0.25">
      <c r="A5313">
        <f>Sheet2!A5312-Sheet2!G5312</f>
        <v>-0.3393999999999977</v>
      </c>
    </row>
    <row r="5314" spans="1:1" x14ac:dyDescent="0.25">
      <c r="A5314">
        <f>Sheet2!A5313-Sheet2!G5313</f>
        <v>-9.9433999999999969</v>
      </c>
    </row>
    <row r="5315" spans="1:1" x14ac:dyDescent="0.25">
      <c r="A5315">
        <f>Sheet2!A5314-Sheet2!G5314</f>
        <v>-22.307400000000001</v>
      </c>
    </row>
    <row r="5316" spans="1:1" x14ac:dyDescent="0.25">
      <c r="A5316">
        <f>Sheet2!A5315-Sheet2!G5315</f>
        <v>-31.299399999999991</v>
      </c>
    </row>
    <row r="5317" spans="1:1" x14ac:dyDescent="0.25">
      <c r="A5317">
        <f>Sheet2!A5316-Sheet2!G5316</f>
        <v>-42.539400000000001</v>
      </c>
    </row>
    <row r="5318" spans="1:1" x14ac:dyDescent="0.25">
      <c r="A5318">
        <f>Sheet2!A5317-Sheet2!G5317</f>
        <v>-51.619400000000013</v>
      </c>
    </row>
    <row r="5319" spans="1:1" x14ac:dyDescent="0.25">
      <c r="A5319">
        <f>Sheet2!A5318-Sheet2!G5318</f>
        <v>104.61279999999999</v>
      </c>
    </row>
    <row r="5320" spans="1:1" x14ac:dyDescent="0.25">
      <c r="A5320">
        <f>Sheet2!A5319-Sheet2!G5319</f>
        <v>100.1168</v>
      </c>
    </row>
    <row r="5321" spans="1:1" x14ac:dyDescent="0.25">
      <c r="A5321">
        <f>Sheet2!A5320-Sheet2!G5320</f>
        <v>93.876800000000003</v>
      </c>
    </row>
    <row r="5322" spans="1:1" x14ac:dyDescent="0.25">
      <c r="A5322">
        <f>Sheet2!A5321-Sheet2!G5321</f>
        <v>91.628799999999998</v>
      </c>
    </row>
    <row r="5323" spans="1:1" x14ac:dyDescent="0.25">
      <c r="A5323">
        <f>Sheet2!A5322-Sheet2!G5322</f>
        <v>82.636799999999994</v>
      </c>
    </row>
    <row r="5324" spans="1:1" x14ac:dyDescent="0.25">
      <c r="A5324">
        <f>Sheet2!A5323-Sheet2!G5323</f>
        <v>78.380799999999994</v>
      </c>
    </row>
    <row r="5325" spans="1:1" x14ac:dyDescent="0.25">
      <c r="A5325">
        <f>Sheet2!A5324-Sheet2!G5324</f>
        <v>75.740800000000007</v>
      </c>
    </row>
    <row r="5326" spans="1:1" x14ac:dyDescent="0.25">
      <c r="A5326">
        <f>Sheet2!A5325-Sheet2!G5325</f>
        <v>57.404799999999994</v>
      </c>
    </row>
    <row r="5327" spans="1:1" x14ac:dyDescent="0.25">
      <c r="A5327">
        <f>Sheet2!A5326-Sheet2!G5326</f>
        <v>52.288799999999995</v>
      </c>
    </row>
    <row r="5328" spans="1:1" x14ac:dyDescent="0.25">
      <c r="A5328">
        <f>Sheet2!A5327-Sheet2!G5327</f>
        <v>43.916799999999995</v>
      </c>
    </row>
    <row r="5329" spans="1:1" x14ac:dyDescent="0.25">
      <c r="A5329">
        <f>Sheet2!A5328-Sheet2!G5328</f>
        <v>23.684799999999996</v>
      </c>
    </row>
    <row r="5330" spans="1:1" x14ac:dyDescent="0.25">
      <c r="A5330">
        <f>Sheet2!A5329-Sheet2!G5329</f>
        <v>21.436799999999991</v>
      </c>
    </row>
    <row r="5331" spans="1:1" x14ac:dyDescent="0.25">
      <c r="A5331">
        <f>Sheet2!A5330-Sheet2!G5330</f>
        <v>7.9487999999999914</v>
      </c>
    </row>
    <row r="5332" spans="1:1" x14ac:dyDescent="0.25">
      <c r="A5332">
        <f>Sheet2!A5331-Sheet2!G5331</f>
        <v>-92.350799999999992</v>
      </c>
    </row>
    <row r="5333" spans="1:1" x14ac:dyDescent="0.25">
      <c r="A5333">
        <f>Sheet2!A5332-Sheet2!G5332</f>
        <v>-119.3588</v>
      </c>
    </row>
    <row r="5334" spans="1:1" x14ac:dyDescent="0.25">
      <c r="A5334">
        <f>Sheet2!A5333-Sheet2!G5333</f>
        <v>-187.06778879999999</v>
      </c>
    </row>
    <row r="5335" spans="1:1" x14ac:dyDescent="0.25">
      <c r="A5335">
        <f>Sheet2!A5334-Sheet2!G5334</f>
        <v>-60.127600000000001</v>
      </c>
    </row>
    <row r="5336" spans="1:1" x14ac:dyDescent="0.25">
      <c r="A5336">
        <f>Sheet2!A5335-Sheet2!G5335</f>
        <v>-14.354799999999997</v>
      </c>
    </row>
    <row r="5337" spans="1:1" x14ac:dyDescent="0.25">
      <c r="A5337">
        <f>Sheet2!A5336-Sheet2!G5336</f>
        <v>103.65935999999999</v>
      </c>
    </row>
    <row r="5338" spans="1:1" x14ac:dyDescent="0.25">
      <c r="A5338">
        <f>Sheet2!A5337-Sheet2!G5337</f>
        <v>-21.348640000000017</v>
      </c>
    </row>
    <row r="5339" spans="1:1" x14ac:dyDescent="0.25">
      <c r="A5339">
        <f>Sheet2!A5338-Sheet2!G5338</f>
        <v>103.857</v>
      </c>
    </row>
    <row r="5340" spans="1:1" x14ac:dyDescent="0.25">
      <c r="A5340">
        <f>Sheet2!A5339-Sheet2!G5339</f>
        <v>94.652999999999992</v>
      </c>
    </row>
    <row r="5341" spans="1:1" x14ac:dyDescent="0.25">
      <c r="A5341">
        <f>Sheet2!A5340-Sheet2!G5340</f>
        <v>90.369</v>
      </c>
    </row>
    <row r="5342" spans="1:1" x14ac:dyDescent="0.25">
      <c r="A5342">
        <f>Sheet2!A5341-Sheet2!G5341</f>
        <v>82.501000000000005</v>
      </c>
    </row>
    <row r="5343" spans="1:1" x14ac:dyDescent="0.25">
      <c r="A5343">
        <f>Sheet2!A5342-Sheet2!G5342</f>
        <v>78.004999999999995</v>
      </c>
    </row>
    <row r="5344" spans="1:1" x14ac:dyDescent="0.25">
      <c r="A5344">
        <f>Sheet2!A5343-Sheet2!G5343</f>
        <v>78.004999999999995</v>
      </c>
    </row>
    <row r="5345" spans="1:1" x14ac:dyDescent="0.25">
      <c r="A5345">
        <f>Sheet2!A5344-Sheet2!G5344</f>
        <v>66.765000000000001</v>
      </c>
    </row>
    <row r="5346" spans="1:1" x14ac:dyDescent="0.25">
      <c r="A5346">
        <f>Sheet2!A5345-Sheet2!G5345</f>
        <v>56.189</v>
      </c>
    </row>
    <row r="5347" spans="1:1" x14ac:dyDescent="0.25">
      <c r="A5347">
        <f>Sheet2!A5346-Sheet2!G5346</f>
        <v>50.300999999999995</v>
      </c>
    </row>
    <row r="5348" spans="1:1" x14ac:dyDescent="0.25">
      <c r="A5348">
        <f>Sheet2!A5347-Sheet2!G5347</f>
        <v>46.445</v>
      </c>
    </row>
    <row r="5349" spans="1:1" x14ac:dyDescent="0.25">
      <c r="A5349">
        <f>Sheet2!A5348-Sheet2!G5348</f>
        <v>27.236999999999995</v>
      </c>
    </row>
    <row r="5350" spans="1:1" x14ac:dyDescent="0.25">
      <c r="A5350">
        <f>Sheet2!A5349-Sheet2!G5349</f>
        <v>20.680999999999997</v>
      </c>
    </row>
    <row r="5351" spans="1:1" x14ac:dyDescent="0.25">
      <c r="A5351">
        <f>Sheet2!A5350-Sheet2!G5350</f>
        <v>13.477000000000004</v>
      </c>
    </row>
    <row r="5352" spans="1:1" x14ac:dyDescent="0.25">
      <c r="A5352">
        <f>Sheet2!A5351-Sheet2!G5351</f>
        <v>3.3610000000000042</v>
      </c>
    </row>
    <row r="5353" spans="1:1" x14ac:dyDescent="0.25">
      <c r="A5353">
        <f>Sheet2!A5352-Sheet2!G5352</f>
        <v>-7.8790000000000049</v>
      </c>
    </row>
    <row r="5354" spans="1:1" x14ac:dyDescent="0.25">
      <c r="A5354">
        <f>Sheet2!A5353-Sheet2!G5353</f>
        <v>-11.251000000000005</v>
      </c>
    </row>
    <row r="5355" spans="1:1" x14ac:dyDescent="0.25">
      <c r="A5355">
        <f>Sheet2!A5354-Sheet2!G5354</f>
        <v>-17.275000000000006</v>
      </c>
    </row>
    <row r="5356" spans="1:1" x14ac:dyDescent="0.25">
      <c r="A5356">
        <f>Sheet2!A5355-Sheet2!G5355</f>
        <v>-328.00703999999996</v>
      </c>
    </row>
    <row r="5357" spans="1:1" x14ac:dyDescent="0.25">
      <c r="A5357">
        <f>Sheet2!A5356-Sheet2!G5356</f>
        <v>-168.59072000000003</v>
      </c>
    </row>
    <row r="5358" spans="1:1" x14ac:dyDescent="0.25">
      <c r="A5358">
        <f>Sheet2!A5357-Sheet2!G5357</f>
        <v>25.771231999999998</v>
      </c>
    </row>
    <row r="5359" spans="1:1" x14ac:dyDescent="0.25">
      <c r="A5359">
        <f>Sheet2!A5358-Sheet2!G5358</f>
        <v>-167.53920000000002</v>
      </c>
    </row>
    <row r="5360" spans="1:1" x14ac:dyDescent="0.25">
      <c r="A5360">
        <f>Sheet2!A5359-Sheet2!G5359</f>
        <v>102.5972</v>
      </c>
    </row>
    <row r="5361" spans="1:1" x14ac:dyDescent="0.25">
      <c r="A5361">
        <f>Sheet2!A5360-Sheet2!G5360</f>
        <v>99.933199999999999</v>
      </c>
    </row>
    <row r="5362" spans="1:1" x14ac:dyDescent="0.25">
      <c r="A5362">
        <f>Sheet2!A5361-Sheet2!G5361</f>
        <v>99.225200000000001</v>
      </c>
    </row>
    <row r="5363" spans="1:1" x14ac:dyDescent="0.25">
      <c r="A5363">
        <f>Sheet2!A5362-Sheet2!G5362</f>
        <v>95.853200000000001</v>
      </c>
    </row>
    <row r="5364" spans="1:1" x14ac:dyDescent="0.25">
      <c r="A5364">
        <f>Sheet2!A5363-Sheet2!G5363</f>
        <v>95.43719999999999</v>
      </c>
    </row>
    <row r="5365" spans="1:1" x14ac:dyDescent="0.25">
      <c r="A5365">
        <f>Sheet2!A5364-Sheet2!G5364</f>
        <v>76.913199999999989</v>
      </c>
    </row>
    <row r="5366" spans="1:1" x14ac:dyDescent="0.25">
      <c r="A5366">
        <f>Sheet2!A5365-Sheet2!G5365</f>
        <v>76.257199999999997</v>
      </c>
    </row>
    <row r="5367" spans="1:1" x14ac:dyDescent="0.25">
      <c r="A5367">
        <f>Sheet2!A5366-Sheet2!G5366</f>
        <v>63.257199999999997</v>
      </c>
    </row>
    <row r="5368" spans="1:1" x14ac:dyDescent="0.25">
      <c r="A5368">
        <f>Sheet2!A5367-Sheet2!G5367</f>
        <v>46.397199999999998</v>
      </c>
    </row>
    <row r="5369" spans="1:1" x14ac:dyDescent="0.25">
      <c r="A5369">
        <f>Sheet2!A5368-Sheet2!G5368</f>
        <v>44.857199999999992</v>
      </c>
    </row>
    <row r="5370" spans="1:1" x14ac:dyDescent="0.25">
      <c r="A5370">
        <f>Sheet2!A5369-Sheet2!G5369</f>
        <v>40.777199999999993</v>
      </c>
    </row>
    <row r="5371" spans="1:1" x14ac:dyDescent="0.25">
      <c r="A5371">
        <f>Sheet2!A5370-Sheet2!G5370</f>
        <v>35.157200000000003</v>
      </c>
    </row>
    <row r="5372" spans="1:1" x14ac:dyDescent="0.25">
      <c r="A5372">
        <f>Sheet2!A5371-Sheet2!G5371</f>
        <v>34.741199999999992</v>
      </c>
    </row>
    <row r="5373" spans="1:1" x14ac:dyDescent="0.25">
      <c r="A5373">
        <f>Sheet2!A5372-Sheet2!G5372</f>
        <v>30.661199999999994</v>
      </c>
    </row>
    <row r="5374" spans="1:1" x14ac:dyDescent="0.25">
      <c r="A5374">
        <f>Sheet2!A5373-Sheet2!G5373</f>
        <v>5.5172000000000025</v>
      </c>
    </row>
    <row r="5375" spans="1:1" x14ac:dyDescent="0.25">
      <c r="A5375">
        <f>Sheet2!A5374-Sheet2!G5374</f>
        <v>3.2691999999999979</v>
      </c>
    </row>
    <row r="5376" spans="1:1" x14ac:dyDescent="0.25">
      <c r="A5376">
        <f>Sheet2!A5375-Sheet2!G5375</f>
        <v>-10.218800000000002</v>
      </c>
    </row>
    <row r="5377" spans="1:1" x14ac:dyDescent="0.25">
      <c r="A5377">
        <f>Sheet2!A5376-Sheet2!G5376</f>
        <v>-15.838800000000006</v>
      </c>
    </row>
    <row r="5378" spans="1:1" x14ac:dyDescent="0.25">
      <c r="A5378">
        <f>Sheet2!A5377-Sheet2!G5377</f>
        <v>-25.954799999999992</v>
      </c>
    </row>
    <row r="5379" spans="1:1" x14ac:dyDescent="0.25">
      <c r="A5379">
        <f>Sheet2!A5378-Sheet2!G5378</f>
        <v>-33.370799999999988</v>
      </c>
    </row>
    <row r="5380" spans="1:1" x14ac:dyDescent="0.25">
      <c r="A5380">
        <f>Sheet2!A5379-Sheet2!G5379</f>
        <v>-34.94680000000001</v>
      </c>
    </row>
    <row r="5381" spans="1:1" x14ac:dyDescent="0.25">
      <c r="A5381">
        <f>Sheet2!A5380-Sheet2!G5380</f>
        <v>-43.938800000000001</v>
      </c>
    </row>
    <row r="5382" spans="1:1" x14ac:dyDescent="0.25">
      <c r="A5382">
        <f>Sheet2!A5381-Sheet2!G5381</f>
        <v>-90.996000000000009</v>
      </c>
    </row>
    <row r="5383" spans="1:1" x14ac:dyDescent="0.25">
      <c r="A5383">
        <f>Sheet2!A5382-Sheet2!G5382</f>
        <v>-120.17079999999999</v>
      </c>
    </row>
    <row r="5384" spans="1:1" x14ac:dyDescent="0.25">
      <c r="A5384">
        <f>Sheet2!A5383-Sheet2!G5383</f>
        <v>-37.231520000000003</v>
      </c>
    </row>
    <row r="5385" spans="1:1" x14ac:dyDescent="0.25">
      <c r="A5385">
        <f>Sheet2!A5384-Sheet2!G5384</f>
        <v>90.144000000000005</v>
      </c>
    </row>
    <row r="5386" spans="1:1" x14ac:dyDescent="0.25">
      <c r="A5386">
        <f>Sheet2!A5385-Sheet2!G5385</f>
        <v>-110.97919999999999</v>
      </c>
    </row>
    <row r="5387" spans="1:1" x14ac:dyDescent="0.25">
      <c r="A5387">
        <f>Sheet2!A5386-Sheet2!G5386</f>
        <v>109.7734</v>
      </c>
    </row>
    <row r="5388" spans="1:1" x14ac:dyDescent="0.25">
      <c r="A5388">
        <f>Sheet2!A5387-Sheet2!G5387</f>
        <v>99.841399999999993</v>
      </c>
    </row>
    <row r="5389" spans="1:1" x14ac:dyDescent="0.25">
      <c r="A5389">
        <f>Sheet2!A5388-Sheet2!G5388</f>
        <v>96.193399999999997</v>
      </c>
    </row>
    <row r="5390" spans="1:1" x14ac:dyDescent="0.25">
      <c r="A5390">
        <f>Sheet2!A5389-Sheet2!G5389</f>
        <v>86.353399999999993</v>
      </c>
    </row>
    <row r="5391" spans="1:1" x14ac:dyDescent="0.25">
      <c r="A5391">
        <f>Sheet2!A5390-Sheet2!G5390</f>
        <v>84.105400000000003</v>
      </c>
    </row>
    <row r="5392" spans="1:1" x14ac:dyDescent="0.25">
      <c r="A5392">
        <f>Sheet2!A5391-Sheet2!G5391</f>
        <v>82.725399999999993</v>
      </c>
    </row>
    <row r="5393" spans="1:1" x14ac:dyDescent="0.25">
      <c r="A5393">
        <f>Sheet2!A5392-Sheet2!G5392</f>
        <v>78.485399999999998</v>
      </c>
    </row>
    <row r="5394" spans="1:1" x14ac:dyDescent="0.25">
      <c r="A5394">
        <f>Sheet2!A5393-Sheet2!G5393</f>
        <v>77.733399999999989</v>
      </c>
    </row>
    <row r="5395" spans="1:1" x14ac:dyDescent="0.25">
      <c r="A5395">
        <f>Sheet2!A5394-Sheet2!G5394</f>
        <v>76.237399999999994</v>
      </c>
    </row>
    <row r="5396" spans="1:1" x14ac:dyDescent="0.25">
      <c r="A5396">
        <f>Sheet2!A5395-Sheet2!G5395</f>
        <v>69.493399999999994</v>
      </c>
    </row>
    <row r="5397" spans="1:1" x14ac:dyDescent="0.25">
      <c r="A5397">
        <f>Sheet2!A5396-Sheet2!G5396</f>
        <v>67.617400000000004</v>
      </c>
    </row>
    <row r="5398" spans="1:1" x14ac:dyDescent="0.25">
      <c r="A5398">
        <f>Sheet2!A5397-Sheet2!G5397</f>
        <v>67.617400000000004</v>
      </c>
    </row>
    <row r="5399" spans="1:1" x14ac:dyDescent="0.25">
      <c r="A5399">
        <f>Sheet2!A5398-Sheet2!G5398</f>
        <v>67.245399999999989</v>
      </c>
    </row>
    <row r="5400" spans="1:1" x14ac:dyDescent="0.25">
      <c r="A5400">
        <f>Sheet2!A5399-Sheet2!G5399</f>
        <v>66.121399999999994</v>
      </c>
    </row>
    <row r="5401" spans="1:1" x14ac:dyDescent="0.25">
      <c r="A5401">
        <f>Sheet2!A5400-Sheet2!G5400</f>
        <v>62.7014</v>
      </c>
    </row>
    <row r="5402" spans="1:1" x14ac:dyDescent="0.25">
      <c r="A5402">
        <f>Sheet2!A5401-Sheet2!G5401</f>
        <v>49.261399999999995</v>
      </c>
    </row>
    <row r="5403" spans="1:1" x14ac:dyDescent="0.25">
      <c r="A5403">
        <f>Sheet2!A5402-Sheet2!G5402</f>
        <v>41.7654</v>
      </c>
    </row>
    <row r="5404" spans="1:1" x14ac:dyDescent="0.25">
      <c r="A5404">
        <f>Sheet2!A5403-Sheet2!G5403</f>
        <v>35.465400000000002</v>
      </c>
    </row>
    <row r="5405" spans="1:1" x14ac:dyDescent="0.25">
      <c r="A5405">
        <f>Sheet2!A5404-Sheet2!G5404</f>
        <v>35.0214</v>
      </c>
    </row>
    <row r="5406" spans="1:1" x14ac:dyDescent="0.25">
      <c r="A5406">
        <f>Sheet2!A5405-Sheet2!G5405</f>
        <v>35.0214</v>
      </c>
    </row>
    <row r="5407" spans="1:1" x14ac:dyDescent="0.25">
      <c r="A5407">
        <f>Sheet2!A5406-Sheet2!G5406</f>
        <v>34.6494</v>
      </c>
    </row>
    <row r="5408" spans="1:1" x14ac:dyDescent="0.25">
      <c r="A5408">
        <f>Sheet2!A5407-Sheet2!G5407</f>
        <v>34.557400000000001</v>
      </c>
    </row>
    <row r="5409" spans="1:1" x14ac:dyDescent="0.25">
      <c r="A5409">
        <f>Sheet2!A5408-Sheet2!G5408</f>
        <v>3.1773999999999916</v>
      </c>
    </row>
    <row r="5410" spans="1:1" x14ac:dyDescent="0.25">
      <c r="A5410">
        <f>Sheet2!A5409-Sheet2!G5409</f>
        <v>-4.6906000000000034</v>
      </c>
    </row>
    <row r="5411" spans="1:1" x14ac:dyDescent="0.25">
      <c r="A5411">
        <f>Sheet2!A5410-Sheet2!G5410</f>
        <v>-4.7866000000000071</v>
      </c>
    </row>
    <row r="5412" spans="1:1" x14ac:dyDescent="0.25">
      <c r="A5412">
        <f>Sheet2!A5411-Sheet2!G5411</f>
        <v>-11.434600000000003</v>
      </c>
    </row>
    <row r="5413" spans="1:1" x14ac:dyDescent="0.25">
      <c r="A5413">
        <f>Sheet2!A5412-Sheet2!G5412</f>
        <v>-15.930599999999998</v>
      </c>
    </row>
    <row r="5414" spans="1:1" x14ac:dyDescent="0.25">
      <c r="A5414">
        <f>Sheet2!A5413-Sheet2!G5413</f>
        <v>-36.162599999999998</v>
      </c>
    </row>
    <row r="5415" spans="1:1" x14ac:dyDescent="0.25">
      <c r="A5415">
        <f>Sheet2!A5414-Sheet2!G5414</f>
        <v>34.120000000000005</v>
      </c>
    </row>
    <row r="5416" spans="1:1" x14ac:dyDescent="0.25">
      <c r="A5416">
        <f>Sheet2!A5415-Sheet2!G5415</f>
        <v>-79.494</v>
      </c>
    </row>
    <row r="5417" spans="1:1" x14ac:dyDescent="0.25">
      <c r="A5417">
        <f>Sheet2!A5416-Sheet2!G5416</f>
        <v>-117.9824</v>
      </c>
    </row>
    <row r="5418" spans="1:1" x14ac:dyDescent="0.25">
      <c r="A5418">
        <f>Sheet2!A5417-Sheet2!G5417</f>
        <v>-87.641199999999984</v>
      </c>
    </row>
    <row r="5419" spans="1:1" x14ac:dyDescent="0.25">
      <c r="A5419">
        <f>Sheet2!A5418-Sheet2!G5418</f>
        <v>97.829599999999999</v>
      </c>
    </row>
    <row r="5420" spans="1:1" x14ac:dyDescent="0.25">
      <c r="A5420">
        <f>Sheet2!A5419-Sheet2!G5419</f>
        <v>93.005600000000001</v>
      </c>
    </row>
    <row r="5421" spans="1:1" x14ac:dyDescent="0.25">
      <c r="A5421">
        <f>Sheet2!A5420-Sheet2!G5420</f>
        <v>90.757599999999996</v>
      </c>
    </row>
    <row r="5422" spans="1:1" x14ac:dyDescent="0.25">
      <c r="A5422">
        <f>Sheet2!A5421-Sheet2!G5421</f>
        <v>80.9696</v>
      </c>
    </row>
    <row r="5423" spans="1:1" x14ac:dyDescent="0.25">
      <c r="A5423">
        <f>Sheet2!A5422-Sheet2!G5422</f>
        <v>79.84559999999999</v>
      </c>
    </row>
    <row r="5424" spans="1:1" x14ac:dyDescent="0.25">
      <c r="A5424">
        <f>Sheet2!A5423-Sheet2!G5423</f>
        <v>77.789600000000007</v>
      </c>
    </row>
    <row r="5425" spans="1:1" x14ac:dyDescent="0.25">
      <c r="A5425">
        <f>Sheet2!A5424-Sheet2!G5424</f>
        <v>76.145600000000002</v>
      </c>
    </row>
    <row r="5426" spans="1:1" x14ac:dyDescent="0.25">
      <c r="A5426">
        <f>Sheet2!A5425-Sheet2!G5425</f>
        <v>69.401600000000002</v>
      </c>
    </row>
    <row r="5427" spans="1:1" x14ac:dyDescent="0.25">
      <c r="A5427">
        <f>Sheet2!A5426-Sheet2!G5426</f>
        <v>58.1616</v>
      </c>
    </row>
    <row r="5428" spans="1:1" x14ac:dyDescent="0.25">
      <c r="A5428">
        <f>Sheet2!A5427-Sheet2!G5427</f>
        <v>53.993600000000001</v>
      </c>
    </row>
    <row r="5429" spans="1:1" x14ac:dyDescent="0.25">
      <c r="A5429">
        <f>Sheet2!A5428-Sheet2!G5428</f>
        <v>49.141599999999997</v>
      </c>
    </row>
    <row r="5430" spans="1:1" x14ac:dyDescent="0.25">
      <c r="A5430">
        <f>Sheet2!A5429-Sheet2!G5429</f>
        <v>46.921599999999998</v>
      </c>
    </row>
    <row r="5431" spans="1:1" x14ac:dyDescent="0.25">
      <c r="A5431">
        <f>Sheet2!A5430-Sheet2!G5430</f>
        <v>46.125599999999991</v>
      </c>
    </row>
    <row r="5432" spans="1:1" x14ac:dyDescent="0.25">
      <c r="A5432">
        <f>Sheet2!A5431-Sheet2!G5431</f>
        <v>41.629599999999996</v>
      </c>
    </row>
    <row r="5433" spans="1:1" x14ac:dyDescent="0.25">
      <c r="A5433">
        <f>Sheet2!A5432-Sheet2!G5432</f>
        <v>33.761600000000001</v>
      </c>
    </row>
    <row r="5434" spans="1:1" x14ac:dyDescent="0.25">
      <c r="A5434">
        <f>Sheet2!A5433-Sheet2!G5433</f>
        <v>32.309600000000003</v>
      </c>
    </row>
    <row r="5435" spans="1:1" x14ac:dyDescent="0.25">
      <c r="A5435">
        <f>Sheet2!A5434-Sheet2!G5434</f>
        <v>31.185599999999994</v>
      </c>
    </row>
    <row r="5436" spans="1:1" x14ac:dyDescent="0.25">
      <c r="A5436">
        <f>Sheet2!A5435-Sheet2!G5435</f>
        <v>28.965599999999995</v>
      </c>
    </row>
    <row r="5437" spans="1:1" x14ac:dyDescent="0.25">
      <c r="A5437">
        <f>Sheet2!A5436-Sheet2!G5436</f>
        <v>23.645600000000002</v>
      </c>
    </row>
    <row r="5438" spans="1:1" x14ac:dyDescent="0.25">
      <c r="A5438">
        <f>Sheet2!A5437-Sheet2!G5437</f>
        <v>21.069599999999994</v>
      </c>
    </row>
    <row r="5439" spans="1:1" x14ac:dyDescent="0.25">
      <c r="A5439">
        <f>Sheet2!A5438-Sheet2!G5438</f>
        <v>12.077600000000004</v>
      </c>
    </row>
    <row r="5440" spans="1:1" x14ac:dyDescent="0.25">
      <c r="A5440">
        <f>Sheet2!A5439-Sheet2!G5439</f>
        <v>8.705600000000004</v>
      </c>
    </row>
    <row r="5441" spans="1:1" x14ac:dyDescent="0.25">
      <c r="A5441">
        <f>Sheet2!A5440-Sheet2!G5440</f>
        <v>1.9616000000000042</v>
      </c>
    </row>
    <row r="5442" spans="1:1" x14ac:dyDescent="0.25">
      <c r="A5442">
        <f>Sheet2!A5441-Sheet2!G5441</f>
        <v>0.83759999999999479</v>
      </c>
    </row>
    <row r="5443" spans="1:1" x14ac:dyDescent="0.25">
      <c r="A5443">
        <f>Sheet2!A5442-Sheet2!G5442</f>
        <v>-14.898400000000009</v>
      </c>
    </row>
    <row r="5444" spans="1:1" x14ac:dyDescent="0.25">
      <c r="A5444">
        <f>Sheet2!A5443-Sheet2!G5443</f>
        <v>-24.422399999999996</v>
      </c>
    </row>
    <row r="5445" spans="1:1" x14ac:dyDescent="0.25">
      <c r="A5445">
        <f>Sheet2!A5444-Sheet2!G5444</f>
        <v>-39.546399999999991</v>
      </c>
    </row>
    <row r="5446" spans="1:1" x14ac:dyDescent="0.25">
      <c r="A5446">
        <f>Sheet2!A5445-Sheet2!G5445</f>
        <v>-172.95839999999998</v>
      </c>
    </row>
    <row r="5447" spans="1:1" x14ac:dyDescent="0.25">
      <c r="A5447">
        <f>Sheet2!A5446-Sheet2!G5446</f>
        <v>-147.03159999999997</v>
      </c>
    </row>
    <row r="5448" spans="1:1" x14ac:dyDescent="0.25">
      <c r="A5448">
        <f>Sheet2!A5447-Sheet2!G5447</f>
        <v>-98.36</v>
      </c>
    </row>
    <row r="5449" spans="1:1" x14ac:dyDescent="0.25">
      <c r="A5449">
        <f>Sheet2!A5448-Sheet2!G5448</f>
        <v>-61.592399999999998</v>
      </c>
    </row>
    <row r="5450" spans="1:1" x14ac:dyDescent="0.25">
      <c r="A5450">
        <f>Sheet2!A5449-Sheet2!G5449</f>
        <v>108.6498</v>
      </c>
    </row>
    <row r="5451" spans="1:1" x14ac:dyDescent="0.25">
      <c r="A5451">
        <f>Sheet2!A5450-Sheet2!G5450</f>
        <v>101.6978</v>
      </c>
    </row>
    <row r="5452" spans="1:1" x14ac:dyDescent="0.25">
      <c r="A5452">
        <f>Sheet2!A5451-Sheet2!G5451</f>
        <v>101.0658</v>
      </c>
    </row>
    <row r="5453" spans="1:1" x14ac:dyDescent="0.25">
      <c r="A5453">
        <f>Sheet2!A5452-Sheet2!G5452</f>
        <v>95.461799999999997</v>
      </c>
    </row>
    <row r="5454" spans="1:1" x14ac:dyDescent="0.25">
      <c r="A5454">
        <f>Sheet2!A5453-Sheet2!G5453</f>
        <v>92.017799999999994</v>
      </c>
    </row>
    <row r="5455" spans="1:1" x14ac:dyDescent="0.25">
      <c r="A5455">
        <f>Sheet2!A5454-Sheet2!G5454</f>
        <v>84.877799999999993</v>
      </c>
    </row>
    <row r="5456" spans="1:1" x14ac:dyDescent="0.25">
      <c r="A5456">
        <f>Sheet2!A5455-Sheet2!G5455</f>
        <v>79.957799999999992</v>
      </c>
    </row>
    <row r="5457" spans="1:1" x14ac:dyDescent="0.25">
      <c r="A5457">
        <f>Sheet2!A5456-Sheet2!G5456</f>
        <v>78.3018</v>
      </c>
    </row>
    <row r="5458" spans="1:1" x14ac:dyDescent="0.25">
      <c r="A5458">
        <f>Sheet2!A5457-Sheet2!G5457</f>
        <v>78.3018</v>
      </c>
    </row>
    <row r="5459" spans="1:1" x14ac:dyDescent="0.25">
      <c r="A5459">
        <f>Sheet2!A5458-Sheet2!G5458</f>
        <v>77.277799999999999</v>
      </c>
    </row>
    <row r="5460" spans="1:1" x14ac:dyDescent="0.25">
      <c r="A5460">
        <f>Sheet2!A5459-Sheet2!G5459</f>
        <v>60.601799999999997</v>
      </c>
    </row>
    <row r="5461" spans="1:1" x14ac:dyDescent="0.25">
      <c r="A5461">
        <f>Sheet2!A5460-Sheet2!G5460</f>
        <v>48.2378</v>
      </c>
    </row>
    <row r="5462" spans="1:1" x14ac:dyDescent="0.25">
      <c r="A5462">
        <f>Sheet2!A5461-Sheet2!G5461</f>
        <v>42.617800000000003</v>
      </c>
    </row>
    <row r="5463" spans="1:1" x14ac:dyDescent="0.25">
      <c r="A5463">
        <f>Sheet2!A5462-Sheet2!G5462</f>
        <v>32.501800000000003</v>
      </c>
    </row>
    <row r="5464" spans="1:1" x14ac:dyDescent="0.25">
      <c r="A5464">
        <f>Sheet2!A5463-Sheet2!G5463</f>
        <v>20.977800000000002</v>
      </c>
    </row>
    <row r="5465" spans="1:1" x14ac:dyDescent="0.25">
      <c r="A5465">
        <f>Sheet2!A5464-Sheet2!G5464</f>
        <v>14.713799999999992</v>
      </c>
    </row>
    <row r="5466" spans="1:1" x14ac:dyDescent="0.25">
      <c r="A5466">
        <f>Sheet2!A5465-Sheet2!G5465</f>
        <v>-22.878199999999993</v>
      </c>
    </row>
    <row r="5467" spans="1:1" x14ac:dyDescent="0.25">
      <c r="A5467">
        <f>Sheet2!A5466-Sheet2!G5466</f>
        <v>-37.470200000000006</v>
      </c>
    </row>
    <row r="5468" spans="1:1" x14ac:dyDescent="0.25">
      <c r="A5468">
        <f>Sheet2!A5467-Sheet2!G5467</f>
        <v>-83.014200000000017</v>
      </c>
    </row>
    <row r="5469" spans="1:1" x14ac:dyDescent="0.25">
      <c r="A5469">
        <f>Sheet2!A5468-Sheet2!G5468</f>
        <v>106.834304</v>
      </c>
    </row>
    <row r="5470" spans="1:1" x14ac:dyDescent="0.25">
      <c r="A5470">
        <f>Sheet2!A5469-Sheet2!G5469</f>
        <v>-133.41399999999999</v>
      </c>
    </row>
    <row r="5471" spans="1:1" x14ac:dyDescent="0.25">
      <c r="A5471">
        <f>Sheet2!A5470-Sheet2!G5470</f>
        <v>108.798</v>
      </c>
    </row>
    <row r="5472" spans="1:1" x14ac:dyDescent="0.25">
      <c r="A5472">
        <f>Sheet2!A5471-Sheet2!G5471</f>
        <v>87.201999999999998</v>
      </c>
    </row>
    <row r="5473" spans="1:1" x14ac:dyDescent="0.25">
      <c r="A5473">
        <f>Sheet2!A5472-Sheet2!G5472</f>
        <v>86.317999999999998</v>
      </c>
    </row>
    <row r="5474" spans="1:1" x14ac:dyDescent="0.25">
      <c r="A5474">
        <f>Sheet2!A5473-Sheet2!G5473</f>
        <v>77.325999999999993</v>
      </c>
    </row>
    <row r="5475" spans="1:1" x14ac:dyDescent="0.25">
      <c r="A5475">
        <f>Sheet2!A5474-Sheet2!G5474</f>
        <v>59.91</v>
      </c>
    </row>
    <row r="5476" spans="1:1" x14ac:dyDescent="0.25">
      <c r="A5476">
        <f>Sheet2!A5475-Sheet2!G5475</f>
        <v>54.845999999999997</v>
      </c>
    </row>
    <row r="5477" spans="1:1" x14ac:dyDescent="0.25">
      <c r="A5477">
        <f>Sheet2!A5476-Sheet2!G5476</f>
        <v>52.357999999999997</v>
      </c>
    </row>
    <row r="5478" spans="1:1" x14ac:dyDescent="0.25">
      <c r="A5478">
        <f>Sheet2!A5477-Sheet2!G5477</f>
        <v>36.622</v>
      </c>
    </row>
    <row r="5479" spans="1:1" x14ac:dyDescent="0.25">
      <c r="A5479">
        <f>Sheet2!A5478-Sheet2!G5478</f>
        <v>17.513999999999996</v>
      </c>
    </row>
    <row r="5480" spans="1:1" x14ac:dyDescent="0.25">
      <c r="A5480">
        <f>Sheet2!A5479-Sheet2!G5479</f>
        <v>8.5819999999999936</v>
      </c>
    </row>
    <row r="5481" spans="1:1" x14ac:dyDescent="0.25">
      <c r="A5481">
        <f>Sheet2!A5480-Sheet2!G5480</f>
        <v>-15.082000000000008</v>
      </c>
    </row>
    <row r="5482" spans="1:1" x14ac:dyDescent="0.25">
      <c r="A5482">
        <f>Sheet2!A5481-Sheet2!G5481</f>
        <v>-25.197999999999993</v>
      </c>
    </row>
    <row r="5483" spans="1:1" x14ac:dyDescent="0.25">
      <c r="A5483">
        <f>Sheet2!A5482-Sheet2!G5482</f>
        <v>-25.682000000000002</v>
      </c>
    </row>
    <row r="5484" spans="1:1" x14ac:dyDescent="0.25">
      <c r="A5484">
        <f>Sheet2!A5483-Sheet2!G5483</f>
        <v>-27.446000000000012</v>
      </c>
    </row>
    <row r="5485" spans="1:1" x14ac:dyDescent="0.25">
      <c r="A5485">
        <f>Sheet2!A5484-Sheet2!G5484</f>
        <v>-98.35799999999999</v>
      </c>
    </row>
    <row r="5486" spans="1:1" x14ac:dyDescent="0.25">
      <c r="A5486">
        <f>Sheet2!A5485-Sheet2!G5485</f>
        <v>79.288399999999996</v>
      </c>
    </row>
    <row r="5487" spans="1:1" x14ac:dyDescent="0.25">
      <c r="A5487">
        <f>Sheet2!A5486-Sheet2!G5486</f>
        <v>-65.978799999999993</v>
      </c>
    </row>
    <row r="5488" spans="1:1" x14ac:dyDescent="0.25">
      <c r="A5488">
        <f>Sheet2!A5487-Sheet2!G5487</f>
        <v>-246.447168</v>
      </c>
    </row>
    <row r="5489" spans="1:1" x14ac:dyDescent="0.25">
      <c r="A5489">
        <f>Sheet2!A5488-Sheet2!G5488</f>
        <v>-44.755599999999987</v>
      </c>
    </row>
    <row r="5490" spans="1:1" x14ac:dyDescent="0.25">
      <c r="A5490">
        <f>Sheet2!A5489-Sheet2!G5489</f>
        <v>-51.757599999999996</v>
      </c>
    </row>
    <row r="5491" spans="1:1" x14ac:dyDescent="0.25">
      <c r="A5491">
        <f>Sheet2!A5490-Sheet2!G5490</f>
        <v>104.1662</v>
      </c>
    </row>
    <row r="5492" spans="1:1" x14ac:dyDescent="0.25">
      <c r="A5492">
        <f>Sheet2!A5491-Sheet2!G5491</f>
        <v>100.79419999999999</v>
      </c>
    </row>
    <row r="5493" spans="1:1" x14ac:dyDescent="0.25">
      <c r="A5493">
        <f>Sheet2!A5492-Sheet2!G5492</f>
        <v>92.730199999999996</v>
      </c>
    </row>
    <row r="5494" spans="1:1" x14ac:dyDescent="0.25">
      <c r="A5494">
        <f>Sheet2!A5493-Sheet2!G5493</f>
        <v>88.234200000000001</v>
      </c>
    </row>
    <row r="5495" spans="1:1" x14ac:dyDescent="0.25">
      <c r="A5495">
        <f>Sheet2!A5494-Sheet2!G5494</f>
        <v>82.250199999999992</v>
      </c>
    </row>
    <row r="5496" spans="1:1" x14ac:dyDescent="0.25">
      <c r="A5496">
        <f>Sheet2!A5495-Sheet2!G5495</f>
        <v>80.366199999999992</v>
      </c>
    </row>
    <row r="5497" spans="1:1" x14ac:dyDescent="0.25">
      <c r="A5497">
        <f>Sheet2!A5496-Sheet2!G5496</f>
        <v>76.066199999999995</v>
      </c>
    </row>
    <row r="5498" spans="1:1" x14ac:dyDescent="0.25">
      <c r="A5498">
        <f>Sheet2!A5497-Sheet2!G5497</f>
        <v>70.446200000000005</v>
      </c>
    </row>
    <row r="5499" spans="1:1" x14ac:dyDescent="0.25">
      <c r="A5499">
        <f>Sheet2!A5498-Sheet2!G5498</f>
        <v>69.778199999999998</v>
      </c>
    </row>
    <row r="5500" spans="1:1" x14ac:dyDescent="0.25">
      <c r="A5500">
        <f>Sheet2!A5499-Sheet2!G5499</f>
        <v>68.002199999999988</v>
      </c>
    </row>
    <row r="5501" spans="1:1" x14ac:dyDescent="0.25">
      <c r="A5501">
        <f>Sheet2!A5500-Sheet2!G5500</f>
        <v>62.382199999999997</v>
      </c>
    </row>
    <row r="5502" spans="1:1" x14ac:dyDescent="0.25">
      <c r="A5502">
        <f>Sheet2!A5501-Sheet2!G5501</f>
        <v>62.382199999999997</v>
      </c>
    </row>
    <row r="5503" spans="1:1" x14ac:dyDescent="0.25">
      <c r="A5503">
        <f>Sheet2!A5502-Sheet2!G5502</f>
        <v>60.330199999999998</v>
      </c>
    </row>
    <row r="5504" spans="1:1" x14ac:dyDescent="0.25">
      <c r="A5504">
        <f>Sheet2!A5503-Sheet2!G5503</f>
        <v>50.214199999999998</v>
      </c>
    </row>
    <row r="5505" spans="1:1" x14ac:dyDescent="0.25">
      <c r="A5505">
        <f>Sheet2!A5504-Sheet2!G5504</f>
        <v>40.098199999999991</v>
      </c>
    </row>
    <row r="5506" spans="1:1" x14ac:dyDescent="0.25">
      <c r="A5506">
        <f>Sheet2!A5505-Sheet2!G5505</f>
        <v>25.486199999999997</v>
      </c>
    </row>
    <row r="5507" spans="1:1" x14ac:dyDescent="0.25">
      <c r="A5507">
        <f>Sheet2!A5506-Sheet2!G5506</f>
        <v>24.166200000000003</v>
      </c>
    </row>
    <row r="5508" spans="1:1" x14ac:dyDescent="0.25">
      <c r="A5508">
        <f>Sheet2!A5507-Sheet2!G5507</f>
        <v>11.170199999999994</v>
      </c>
    </row>
    <row r="5509" spans="1:1" x14ac:dyDescent="0.25">
      <c r="A5509">
        <f>Sheet2!A5508-Sheet2!G5508</f>
        <v>-3.9338000000000051</v>
      </c>
    </row>
    <row r="5510" spans="1:1" x14ac:dyDescent="0.25">
      <c r="A5510">
        <f>Sheet2!A5509-Sheet2!G5509</f>
        <v>-3.9538000000000011</v>
      </c>
    </row>
    <row r="5511" spans="1:1" x14ac:dyDescent="0.25">
      <c r="A5511">
        <f>Sheet2!A5510-Sheet2!G5510</f>
        <v>-26.413800000000009</v>
      </c>
    </row>
    <row r="5512" spans="1:1" x14ac:dyDescent="0.25">
      <c r="A5512">
        <f>Sheet2!A5511-Sheet2!G5511</f>
        <v>-41.025800000000004</v>
      </c>
    </row>
    <row r="5513" spans="1:1" x14ac:dyDescent="0.25">
      <c r="A5513">
        <f>Sheet2!A5512-Sheet2!G5512</f>
        <v>-140.09728000000001</v>
      </c>
    </row>
    <row r="5514" spans="1:1" x14ac:dyDescent="0.25">
      <c r="A5514">
        <f>Sheet2!A5513-Sheet2!G5513</f>
        <v>27.519840000000002</v>
      </c>
    </row>
    <row r="5515" spans="1:1" x14ac:dyDescent="0.25">
      <c r="A5515">
        <f>Sheet2!A5514-Sheet2!G5514</f>
        <v>-104.92992000000001</v>
      </c>
    </row>
    <row r="5516" spans="1:1" x14ac:dyDescent="0.25">
      <c r="A5516">
        <f>Sheet2!A5515-Sheet2!G5515</f>
        <v>-338.85772800000001</v>
      </c>
    </row>
    <row r="5517" spans="1:1" x14ac:dyDescent="0.25">
      <c r="A5517">
        <f>Sheet2!A5516-Sheet2!G5516</f>
        <v>-168.05840000000001</v>
      </c>
    </row>
    <row r="5518" spans="1:1" x14ac:dyDescent="0.25">
      <c r="A5518">
        <f>Sheet2!A5517-Sheet2!G5517</f>
        <v>-111.52120000000001</v>
      </c>
    </row>
    <row r="5519" spans="1:1" x14ac:dyDescent="0.25">
      <c r="A5519">
        <f>Sheet2!A5518-Sheet2!G5518</f>
        <v>107.2504</v>
      </c>
    </row>
    <row r="5520" spans="1:1" x14ac:dyDescent="0.25">
      <c r="A5520">
        <f>Sheet2!A5519-Sheet2!G5519</f>
        <v>105.47839999999999</v>
      </c>
    </row>
    <row r="5521" spans="1:1" x14ac:dyDescent="0.25">
      <c r="A5521">
        <f>Sheet2!A5520-Sheet2!G5520</f>
        <v>82.674399999999991</v>
      </c>
    </row>
    <row r="5522" spans="1:1" x14ac:dyDescent="0.25">
      <c r="A5522">
        <f>Sheet2!A5521-Sheet2!G5521</f>
        <v>82.522400000000005</v>
      </c>
    </row>
    <row r="5523" spans="1:1" x14ac:dyDescent="0.25">
      <c r="A5523">
        <f>Sheet2!A5522-Sheet2!G5522</f>
        <v>75.778400000000005</v>
      </c>
    </row>
    <row r="5524" spans="1:1" x14ac:dyDescent="0.25">
      <c r="A5524">
        <f>Sheet2!A5523-Sheet2!G5523</f>
        <v>66.7864</v>
      </c>
    </row>
    <row r="5525" spans="1:1" x14ac:dyDescent="0.25">
      <c r="A5525">
        <f>Sheet2!A5524-Sheet2!G5524</f>
        <v>48.802399999999992</v>
      </c>
    </row>
    <row r="5526" spans="1:1" x14ac:dyDescent="0.25">
      <c r="A5526">
        <f>Sheet2!A5525-Sheet2!G5525</f>
        <v>45.430399999999992</v>
      </c>
    </row>
    <row r="5527" spans="1:1" x14ac:dyDescent="0.25">
      <c r="A5527">
        <f>Sheet2!A5526-Sheet2!G5526</f>
        <v>43.182400000000001</v>
      </c>
    </row>
    <row r="5528" spans="1:1" x14ac:dyDescent="0.25">
      <c r="A5528">
        <f>Sheet2!A5527-Sheet2!G5527</f>
        <v>39.962400000000002</v>
      </c>
    </row>
    <row r="5529" spans="1:1" x14ac:dyDescent="0.25">
      <c r="A5529">
        <f>Sheet2!A5528-Sheet2!G5528</f>
        <v>28.570399999999992</v>
      </c>
    </row>
    <row r="5530" spans="1:1" x14ac:dyDescent="0.25">
      <c r="A5530">
        <f>Sheet2!A5529-Sheet2!G5529</f>
        <v>17.330399999999997</v>
      </c>
    </row>
    <row r="5531" spans="1:1" x14ac:dyDescent="0.25">
      <c r="A5531">
        <f>Sheet2!A5530-Sheet2!G5530</f>
        <v>16.206400000000002</v>
      </c>
    </row>
    <row r="5532" spans="1:1" x14ac:dyDescent="0.25">
      <c r="A5532">
        <f>Sheet2!A5531-Sheet2!G5531</f>
        <v>6.0904000000000025</v>
      </c>
    </row>
    <row r="5533" spans="1:1" x14ac:dyDescent="0.25">
      <c r="A5533">
        <f>Sheet2!A5532-Sheet2!G5532</f>
        <v>-20.885599999999997</v>
      </c>
    </row>
    <row r="5534" spans="1:1" x14ac:dyDescent="0.25">
      <c r="A5534">
        <f>Sheet2!A5533-Sheet2!G5533</f>
        <v>-26.505600000000001</v>
      </c>
    </row>
    <row r="5535" spans="1:1" x14ac:dyDescent="0.25">
      <c r="A5535">
        <f>Sheet2!A5534-Sheet2!G5534</f>
        <v>-29.877600000000015</v>
      </c>
    </row>
    <row r="5536" spans="1:1" x14ac:dyDescent="0.25">
      <c r="A5536">
        <f>Sheet2!A5535-Sheet2!G5535</f>
        <v>-47.373599999999996</v>
      </c>
    </row>
    <row r="5537" spans="1:1" x14ac:dyDescent="0.25">
      <c r="A5537">
        <f>Sheet2!A5536-Sheet2!G5536</f>
        <v>-66.185600000000008</v>
      </c>
    </row>
    <row r="5538" spans="1:1" x14ac:dyDescent="0.25">
      <c r="A5538">
        <f>Sheet2!A5537-Sheet2!G5537</f>
        <v>-144.37239999999997</v>
      </c>
    </row>
    <row r="5539" spans="1:1" x14ac:dyDescent="0.25">
      <c r="A5539">
        <f>Sheet2!A5538-Sheet2!G5538</f>
        <v>-381.47414400000002</v>
      </c>
    </row>
    <row r="5540" spans="1:1" x14ac:dyDescent="0.25">
      <c r="A5540">
        <f>Sheet2!A5539-Sheet2!G5539</f>
        <v>-561.23281919999999</v>
      </c>
    </row>
    <row r="5541" spans="1:1" x14ac:dyDescent="0.25">
      <c r="A5541">
        <f>Sheet2!A5540-Sheet2!G5540</f>
        <v>-0.89184000000000196</v>
      </c>
    </row>
    <row r="5542" spans="1:1" x14ac:dyDescent="0.25">
      <c r="A5542">
        <f>Sheet2!A5541-Sheet2!G5541</f>
        <v>93.58095999999999</v>
      </c>
    </row>
    <row r="5543" spans="1:1" x14ac:dyDescent="0.25">
      <c r="A5543">
        <f>Sheet2!A5542-Sheet2!G5542</f>
        <v>92.456959999999995</v>
      </c>
    </row>
    <row r="5544" spans="1:1" x14ac:dyDescent="0.25">
      <c r="A5544">
        <f>Sheet2!A5543-Sheet2!G5543</f>
        <v>-71.475040000000007</v>
      </c>
    </row>
    <row r="5545" spans="1:1" x14ac:dyDescent="0.25">
      <c r="A5545">
        <f>Sheet2!A5544-Sheet2!G5544</f>
        <v>-62.543680000000009</v>
      </c>
    </row>
    <row r="5546" spans="1:1" x14ac:dyDescent="0.25">
      <c r="A5546">
        <f>Sheet2!A5545-Sheet2!G5545</f>
        <v>-293.85472000000004</v>
      </c>
    </row>
    <row r="5547" spans="1:1" x14ac:dyDescent="0.25">
      <c r="A5547">
        <f>Sheet2!A5546-Sheet2!G5546</f>
        <v>112.7786</v>
      </c>
    </row>
    <row r="5548" spans="1:1" x14ac:dyDescent="0.25">
      <c r="A5548">
        <f>Sheet2!A5547-Sheet2!G5547</f>
        <v>111.6546</v>
      </c>
    </row>
    <row r="5549" spans="1:1" x14ac:dyDescent="0.25">
      <c r="A5549">
        <f>Sheet2!A5548-Sheet2!G5548</f>
        <v>110.53059999999999</v>
      </c>
    </row>
    <row r="5550" spans="1:1" x14ac:dyDescent="0.25">
      <c r="A5550">
        <f>Sheet2!A5549-Sheet2!G5549</f>
        <v>106.8186</v>
      </c>
    </row>
    <row r="5551" spans="1:1" x14ac:dyDescent="0.25">
      <c r="A5551">
        <f>Sheet2!A5550-Sheet2!G5550</f>
        <v>97.670599999999993</v>
      </c>
    </row>
    <row r="5552" spans="1:1" x14ac:dyDescent="0.25">
      <c r="A5552">
        <f>Sheet2!A5551-Sheet2!G5551</f>
        <v>91.21459999999999</v>
      </c>
    </row>
    <row r="5553" spans="1:1" x14ac:dyDescent="0.25">
      <c r="A5553">
        <f>Sheet2!A5552-Sheet2!G5552</f>
        <v>49.834599999999995</v>
      </c>
    </row>
    <row r="5554" spans="1:1" x14ac:dyDescent="0.25">
      <c r="A5554">
        <f>Sheet2!A5553-Sheet2!G5553</f>
        <v>39.718599999999995</v>
      </c>
    </row>
    <row r="5555" spans="1:1" x14ac:dyDescent="0.25">
      <c r="A5555">
        <f>Sheet2!A5554-Sheet2!G5554</f>
        <v>37.47059999999999</v>
      </c>
    </row>
    <row r="5556" spans="1:1" x14ac:dyDescent="0.25">
      <c r="A5556">
        <f>Sheet2!A5555-Sheet2!G5555</f>
        <v>25.1066</v>
      </c>
    </row>
    <row r="5557" spans="1:1" x14ac:dyDescent="0.25">
      <c r="A5557">
        <f>Sheet2!A5556-Sheet2!G5556</f>
        <v>9.370599999999996</v>
      </c>
    </row>
    <row r="5558" spans="1:1" x14ac:dyDescent="0.25">
      <c r="A5558">
        <f>Sheet2!A5557-Sheet2!G5557</f>
        <v>-17.605400000000003</v>
      </c>
    </row>
    <row r="5559" spans="1:1" x14ac:dyDescent="0.25">
      <c r="A5559">
        <f>Sheet2!A5558-Sheet2!G5558</f>
        <v>-59.985399999999998</v>
      </c>
    </row>
    <row r="5560" spans="1:1" x14ac:dyDescent="0.25">
      <c r="A5560">
        <f>Sheet2!A5559-Sheet2!G5559</f>
        <v>-130.95240000000001</v>
      </c>
    </row>
    <row r="5561" spans="1:1" x14ac:dyDescent="0.25">
      <c r="A5561">
        <f>Sheet2!A5560-Sheet2!G5560</f>
        <v>102.57079999999999</v>
      </c>
    </row>
    <row r="5562" spans="1:1" x14ac:dyDescent="0.25">
      <c r="A5562">
        <f>Sheet2!A5561-Sheet2!G5561</f>
        <v>101.6348</v>
      </c>
    </row>
    <row r="5563" spans="1:1" x14ac:dyDescent="0.25">
      <c r="A5563">
        <f>Sheet2!A5562-Sheet2!G5562</f>
        <v>95.826799999999992</v>
      </c>
    </row>
    <row r="5564" spans="1:1" x14ac:dyDescent="0.25">
      <c r="A5564">
        <f>Sheet2!A5563-Sheet2!G5563</f>
        <v>92.518799999999999</v>
      </c>
    </row>
    <row r="5565" spans="1:1" x14ac:dyDescent="0.25">
      <c r="A5565">
        <f>Sheet2!A5564-Sheet2!G5564</f>
        <v>92.518799999999999</v>
      </c>
    </row>
    <row r="5566" spans="1:1" x14ac:dyDescent="0.25">
      <c r="A5566">
        <f>Sheet2!A5565-Sheet2!G5565</f>
        <v>87.594799999999992</v>
      </c>
    </row>
    <row r="5567" spans="1:1" x14ac:dyDescent="0.25">
      <c r="A5567">
        <f>Sheet2!A5566-Sheet2!G5566</f>
        <v>86.162800000000004</v>
      </c>
    </row>
    <row r="5568" spans="1:1" x14ac:dyDescent="0.25">
      <c r="A5568">
        <f>Sheet2!A5567-Sheet2!G5567</f>
        <v>80.154799999999994</v>
      </c>
    </row>
    <row r="5569" spans="1:1" x14ac:dyDescent="0.25">
      <c r="A5569">
        <f>Sheet2!A5568-Sheet2!G5568</f>
        <v>80.090800000000002</v>
      </c>
    </row>
    <row r="5570" spans="1:1" x14ac:dyDescent="0.25">
      <c r="A5570">
        <f>Sheet2!A5569-Sheet2!G5569</f>
        <v>77.842799999999997</v>
      </c>
    </row>
    <row r="5571" spans="1:1" x14ac:dyDescent="0.25">
      <c r="A5571">
        <f>Sheet2!A5570-Sheet2!G5570</f>
        <v>75.658799999999999</v>
      </c>
    </row>
    <row r="5572" spans="1:1" x14ac:dyDescent="0.25">
      <c r="A5572">
        <f>Sheet2!A5571-Sheet2!G5571</f>
        <v>75.594799999999992</v>
      </c>
    </row>
    <row r="5573" spans="1:1" x14ac:dyDescent="0.25">
      <c r="A5573">
        <f>Sheet2!A5572-Sheet2!G5572</f>
        <v>71.098799999999997</v>
      </c>
    </row>
    <row r="5574" spans="1:1" x14ac:dyDescent="0.25">
      <c r="A5574">
        <f>Sheet2!A5573-Sheet2!G5573</f>
        <v>68.9148</v>
      </c>
    </row>
    <row r="5575" spans="1:1" x14ac:dyDescent="0.25">
      <c r="A5575">
        <f>Sheet2!A5574-Sheet2!G5574</f>
        <v>66.770799999999994</v>
      </c>
    </row>
    <row r="5576" spans="1:1" x14ac:dyDescent="0.25">
      <c r="A5576">
        <f>Sheet2!A5575-Sheet2!G5575</f>
        <v>63.230799999999995</v>
      </c>
    </row>
    <row r="5577" spans="1:1" x14ac:dyDescent="0.25">
      <c r="A5577">
        <f>Sheet2!A5576-Sheet2!G5576</f>
        <v>57.610799999999998</v>
      </c>
    </row>
    <row r="5578" spans="1:1" x14ac:dyDescent="0.25">
      <c r="A5578">
        <f>Sheet2!A5577-Sheet2!G5577</f>
        <v>37.442799999999991</v>
      </c>
    </row>
    <row r="5579" spans="1:1" x14ac:dyDescent="0.25">
      <c r="A5579">
        <f>Sheet2!A5578-Sheet2!G5578</f>
        <v>30.698799999999991</v>
      </c>
    </row>
    <row r="5580" spans="1:1" x14ac:dyDescent="0.25">
      <c r="A5580">
        <f>Sheet2!A5579-Sheet2!G5579</f>
        <v>28.386799999999994</v>
      </c>
    </row>
    <row r="5581" spans="1:1" x14ac:dyDescent="0.25">
      <c r="A5581">
        <f>Sheet2!A5580-Sheet2!G5580</f>
        <v>7.03479999999999</v>
      </c>
    </row>
    <row r="5582" spans="1:1" x14ac:dyDescent="0.25">
      <c r="A5582">
        <f>Sheet2!A5581-Sheet2!G5581</f>
        <v>-6.4572000000000003</v>
      </c>
    </row>
    <row r="5583" spans="1:1" x14ac:dyDescent="0.25">
      <c r="A5583">
        <f>Sheet2!A5582-Sheet2!G5582</f>
        <v>-7.5812000000000097</v>
      </c>
    </row>
    <row r="5584" spans="1:1" x14ac:dyDescent="0.25">
      <c r="A5584">
        <f>Sheet2!A5583-Sheet2!G5583</f>
        <v>-23.3172</v>
      </c>
    </row>
    <row r="5585" spans="1:1" x14ac:dyDescent="0.25">
      <c r="A5585">
        <f>Sheet2!A5584-Sheet2!G5584</f>
        <v>-25.56519999999999</v>
      </c>
    </row>
    <row r="5586" spans="1:1" x14ac:dyDescent="0.25">
      <c r="A5586">
        <f>Sheet2!A5585-Sheet2!G5585</f>
        <v>-33.433200000000014</v>
      </c>
    </row>
    <row r="5587" spans="1:1" x14ac:dyDescent="0.25">
      <c r="A5587">
        <f>Sheet2!A5586-Sheet2!G5586</f>
        <v>53.666559999999997</v>
      </c>
    </row>
    <row r="5588" spans="1:1" x14ac:dyDescent="0.25">
      <c r="A5588">
        <f>Sheet2!A5587-Sheet2!G5587</f>
        <v>15.155600000000007</v>
      </c>
    </row>
    <row r="5589" spans="1:1" x14ac:dyDescent="0.25">
      <c r="A5589">
        <f>Sheet2!A5588-Sheet2!G5588</f>
        <v>85.970079999999996</v>
      </c>
    </row>
    <row r="5590" spans="1:1" x14ac:dyDescent="0.25">
      <c r="A5590">
        <f>Sheet2!A5589-Sheet2!G5589</f>
        <v>50.202080000000002</v>
      </c>
    </row>
    <row r="5591" spans="1:1" x14ac:dyDescent="0.25">
      <c r="A5591">
        <f>Sheet2!A5590-Sheet2!G5590</f>
        <v>-27.849920000000012</v>
      </c>
    </row>
    <row r="5592" spans="1:1" x14ac:dyDescent="0.25">
      <c r="A5592">
        <f>Sheet2!A5591-Sheet2!G5591</f>
        <v>-45.88900000000001</v>
      </c>
    </row>
    <row r="5593" spans="1:1" x14ac:dyDescent="0.25">
      <c r="A5593">
        <f>Sheet2!A5592-Sheet2!G5592</f>
        <v>111.42699999999999</v>
      </c>
    </row>
    <row r="5594" spans="1:1" x14ac:dyDescent="0.25">
      <c r="A5594">
        <f>Sheet2!A5593-Sheet2!G5593</f>
        <v>110.36699999999999</v>
      </c>
    </row>
    <row r="5595" spans="1:1" x14ac:dyDescent="0.25">
      <c r="A5595">
        <f>Sheet2!A5594-Sheet2!G5594</f>
        <v>106.97499999999999</v>
      </c>
    </row>
    <row r="5596" spans="1:1" x14ac:dyDescent="0.25">
      <c r="A5596">
        <f>Sheet2!A5595-Sheet2!G5595</f>
        <v>102.479</v>
      </c>
    </row>
    <row r="5597" spans="1:1" x14ac:dyDescent="0.25">
      <c r="A5597">
        <f>Sheet2!A5596-Sheet2!G5596</f>
        <v>93.667000000000002</v>
      </c>
    </row>
    <row r="5598" spans="1:1" x14ac:dyDescent="0.25">
      <c r="A5598">
        <f>Sheet2!A5597-Sheet2!G5597</f>
        <v>93.507000000000005</v>
      </c>
    </row>
    <row r="5599" spans="1:1" x14ac:dyDescent="0.25">
      <c r="A5599">
        <f>Sheet2!A5598-Sheet2!G5598</f>
        <v>88.991</v>
      </c>
    </row>
    <row r="5600" spans="1:1" x14ac:dyDescent="0.25">
      <c r="A5600">
        <f>Sheet2!A5599-Sheet2!G5599</f>
        <v>85.638999999999996</v>
      </c>
    </row>
    <row r="5601" spans="1:1" x14ac:dyDescent="0.25">
      <c r="A5601">
        <f>Sheet2!A5600-Sheet2!G5600</f>
        <v>85.619</v>
      </c>
    </row>
    <row r="5602" spans="1:1" x14ac:dyDescent="0.25">
      <c r="A5602">
        <f>Sheet2!A5601-Sheet2!G5601</f>
        <v>75.522999999999996</v>
      </c>
    </row>
    <row r="5603" spans="1:1" x14ac:dyDescent="0.25">
      <c r="A5603">
        <f>Sheet2!A5602-Sheet2!G5602</f>
        <v>71.043000000000006</v>
      </c>
    </row>
    <row r="5604" spans="1:1" x14ac:dyDescent="0.25">
      <c r="A5604">
        <f>Sheet2!A5603-Sheet2!G5603</f>
        <v>62.014999999999993</v>
      </c>
    </row>
    <row r="5605" spans="1:1" x14ac:dyDescent="0.25">
      <c r="A5605">
        <f>Sheet2!A5604-Sheet2!G5604</f>
        <v>53.042999999999999</v>
      </c>
    </row>
    <row r="5606" spans="1:1" x14ac:dyDescent="0.25">
      <c r="A5606">
        <f>Sheet2!A5605-Sheet2!G5605</f>
        <v>42.926999999999992</v>
      </c>
    </row>
    <row r="5607" spans="1:1" x14ac:dyDescent="0.25">
      <c r="A5607">
        <f>Sheet2!A5606-Sheet2!G5606</f>
        <v>42.926999999999992</v>
      </c>
    </row>
    <row r="5608" spans="1:1" x14ac:dyDescent="0.25">
      <c r="A5608">
        <f>Sheet2!A5607-Sheet2!G5607</f>
        <v>42.802999999999997</v>
      </c>
    </row>
    <row r="5609" spans="1:1" x14ac:dyDescent="0.25">
      <c r="A5609">
        <f>Sheet2!A5608-Sheet2!G5608</f>
        <v>35.039000000000001</v>
      </c>
    </row>
    <row r="5610" spans="1:1" x14ac:dyDescent="0.25">
      <c r="A5610">
        <f>Sheet2!A5609-Sheet2!G5609</f>
        <v>28.295000000000002</v>
      </c>
    </row>
    <row r="5611" spans="1:1" x14ac:dyDescent="0.25">
      <c r="A5611">
        <f>Sheet2!A5610-Sheet2!G5610</f>
        <v>28.295000000000002</v>
      </c>
    </row>
    <row r="5612" spans="1:1" x14ac:dyDescent="0.25">
      <c r="A5612">
        <f>Sheet2!A5611-Sheet2!G5611</f>
        <v>0.19499999999999318</v>
      </c>
    </row>
    <row r="5613" spans="1:1" x14ac:dyDescent="0.25">
      <c r="A5613">
        <f>Sheet2!A5612-Sheet2!G5612</f>
        <v>-5.4249999999999972</v>
      </c>
    </row>
    <row r="5614" spans="1:1" x14ac:dyDescent="0.25">
      <c r="A5614">
        <f>Sheet2!A5613-Sheet2!G5613</f>
        <v>-65.4392</v>
      </c>
    </row>
    <row r="5615" spans="1:1" x14ac:dyDescent="0.25">
      <c r="A5615">
        <f>Sheet2!A5614-Sheet2!G5614</f>
        <v>78.448000000000008</v>
      </c>
    </row>
    <row r="5616" spans="1:1" x14ac:dyDescent="0.25">
      <c r="A5616">
        <f>Sheet2!A5615-Sheet2!G5615</f>
        <v>-122.86160000000001</v>
      </c>
    </row>
    <row r="5617" spans="1:1" x14ac:dyDescent="0.25">
      <c r="A5617">
        <f>Sheet2!A5616-Sheet2!G5616</f>
        <v>114.7272</v>
      </c>
    </row>
    <row r="5618" spans="1:1" x14ac:dyDescent="0.25">
      <c r="A5618">
        <f>Sheet2!A5617-Sheet2!G5617</f>
        <v>113.6032</v>
      </c>
    </row>
    <row r="5619" spans="1:1" x14ac:dyDescent="0.25">
      <c r="A5619">
        <f>Sheet2!A5618-Sheet2!G5618</f>
        <v>112.50319999999999</v>
      </c>
    </row>
    <row r="5620" spans="1:1" x14ac:dyDescent="0.25">
      <c r="A5620">
        <f>Sheet2!A5619-Sheet2!G5619</f>
        <v>112.47919999999999</v>
      </c>
    </row>
    <row r="5621" spans="1:1" x14ac:dyDescent="0.25">
      <c r="A5621">
        <f>Sheet2!A5620-Sheet2!G5620</f>
        <v>108.63119999999999</v>
      </c>
    </row>
    <row r="5622" spans="1:1" x14ac:dyDescent="0.25">
      <c r="A5622">
        <f>Sheet2!A5621-Sheet2!G5621</f>
        <v>104.6352</v>
      </c>
    </row>
    <row r="5623" spans="1:1" x14ac:dyDescent="0.25">
      <c r="A5623">
        <f>Sheet2!A5622-Sheet2!G5622</f>
        <v>94.495199999999997</v>
      </c>
    </row>
    <row r="5624" spans="1:1" x14ac:dyDescent="0.25">
      <c r="A5624">
        <f>Sheet2!A5623-Sheet2!G5623</f>
        <v>88.875199999999992</v>
      </c>
    </row>
    <row r="5625" spans="1:1" x14ac:dyDescent="0.25">
      <c r="A5625">
        <f>Sheet2!A5624-Sheet2!G5624</f>
        <v>86.627200000000002</v>
      </c>
    </row>
    <row r="5626" spans="1:1" x14ac:dyDescent="0.25">
      <c r="A5626">
        <f>Sheet2!A5625-Sheet2!G5625</f>
        <v>74.287199999999999</v>
      </c>
    </row>
    <row r="5627" spans="1:1" x14ac:dyDescent="0.25">
      <c r="A5627">
        <f>Sheet2!A5626-Sheet2!G5626</f>
        <v>72.015199999999993</v>
      </c>
    </row>
    <row r="5628" spans="1:1" x14ac:dyDescent="0.25">
      <c r="A5628">
        <f>Sheet2!A5627-Sheet2!G5627</f>
        <v>60.799199999999999</v>
      </c>
    </row>
    <row r="5629" spans="1:1" x14ac:dyDescent="0.25">
      <c r="A5629">
        <f>Sheet2!A5628-Sheet2!G5628</f>
        <v>52.907199999999996</v>
      </c>
    </row>
    <row r="5630" spans="1:1" x14ac:dyDescent="0.25">
      <c r="A5630">
        <f>Sheet2!A5629-Sheet2!G5629</f>
        <v>46.163200000000003</v>
      </c>
    </row>
    <row r="5631" spans="1:1" x14ac:dyDescent="0.25">
      <c r="A5631">
        <f>Sheet2!A5630-Sheet2!G5630</f>
        <v>39.419200000000004</v>
      </c>
    </row>
    <row r="5632" spans="1:1" x14ac:dyDescent="0.25">
      <c r="A5632">
        <f>Sheet2!A5631-Sheet2!G5631</f>
        <v>36.047200000000004</v>
      </c>
    </row>
    <row r="5633" spans="1:1" x14ac:dyDescent="0.25">
      <c r="A5633">
        <f>Sheet2!A5632-Sheet2!G5632</f>
        <v>28.68719999999999</v>
      </c>
    </row>
    <row r="5634" spans="1:1" x14ac:dyDescent="0.25">
      <c r="A5634">
        <f>Sheet2!A5633-Sheet2!G5633</f>
        <v>28.203199999999995</v>
      </c>
    </row>
    <row r="5635" spans="1:1" x14ac:dyDescent="0.25">
      <c r="A5635">
        <f>Sheet2!A5634-Sheet2!G5634</f>
        <v>-10.012799999999999</v>
      </c>
    </row>
    <row r="5636" spans="1:1" x14ac:dyDescent="0.25">
      <c r="A5636">
        <f>Sheet2!A5635-Sheet2!G5635</f>
        <v>-10.012799999999999</v>
      </c>
    </row>
    <row r="5637" spans="1:1" x14ac:dyDescent="0.25">
      <c r="A5637">
        <f>Sheet2!A5636-Sheet2!G5636</f>
        <v>-22.376800000000017</v>
      </c>
    </row>
    <row r="5638" spans="1:1" x14ac:dyDescent="0.25">
      <c r="A5638">
        <f>Sheet2!A5637-Sheet2!G5637</f>
        <v>-63.395200000000003</v>
      </c>
    </row>
    <row r="5639" spans="1:1" x14ac:dyDescent="0.25">
      <c r="A5639">
        <f>Sheet2!A5638-Sheet2!G5638</f>
        <v>-84.935199999999995</v>
      </c>
    </row>
    <row r="5640" spans="1:1" x14ac:dyDescent="0.25">
      <c r="A5640">
        <f>Sheet2!A5639-Sheet2!G5639</f>
        <v>15.3108</v>
      </c>
    </row>
    <row r="5641" spans="1:1" x14ac:dyDescent="0.25">
      <c r="A5641">
        <f>Sheet2!A5640-Sheet2!G5640</f>
        <v>-14.943599999999989</v>
      </c>
    </row>
    <row r="5642" spans="1:1" x14ac:dyDescent="0.25">
      <c r="A5642">
        <f>Sheet2!A5641-Sheet2!G5641</f>
        <v>112.4114</v>
      </c>
    </row>
    <row r="5643" spans="1:1" x14ac:dyDescent="0.25">
      <c r="A5643">
        <f>Sheet2!A5642-Sheet2!G5642</f>
        <v>111.21939999999999</v>
      </c>
    </row>
    <row r="5644" spans="1:1" x14ac:dyDescent="0.25">
      <c r="A5644">
        <f>Sheet2!A5643-Sheet2!G5643</f>
        <v>110.0954</v>
      </c>
    </row>
    <row r="5645" spans="1:1" x14ac:dyDescent="0.25">
      <c r="A5645">
        <f>Sheet2!A5644-Sheet2!G5644</f>
        <v>107.91539999999999</v>
      </c>
    </row>
    <row r="5646" spans="1:1" x14ac:dyDescent="0.25">
      <c r="A5646">
        <f>Sheet2!A5645-Sheet2!G5645</f>
        <v>104.54339999999999</v>
      </c>
    </row>
    <row r="5647" spans="1:1" x14ac:dyDescent="0.25">
      <c r="A5647">
        <f>Sheet2!A5646-Sheet2!G5646</f>
        <v>89.127399999999994</v>
      </c>
    </row>
    <row r="5648" spans="1:1" x14ac:dyDescent="0.25">
      <c r="A5648">
        <f>Sheet2!A5647-Sheet2!G5647</f>
        <v>87.127399999999994</v>
      </c>
    </row>
    <row r="5649" spans="1:1" x14ac:dyDescent="0.25">
      <c r="A5649">
        <f>Sheet2!A5648-Sheet2!G5648</f>
        <v>85.935400000000001</v>
      </c>
    </row>
    <row r="5650" spans="1:1" x14ac:dyDescent="0.25">
      <c r="A5650">
        <f>Sheet2!A5649-Sheet2!G5649</f>
        <v>65.135400000000004</v>
      </c>
    </row>
    <row r="5651" spans="1:1" x14ac:dyDescent="0.25">
      <c r="A5651">
        <f>Sheet2!A5650-Sheet2!G5650</f>
        <v>61.831399999999995</v>
      </c>
    </row>
    <row r="5652" spans="1:1" x14ac:dyDescent="0.25">
      <c r="A5652">
        <f>Sheet2!A5651-Sheet2!G5651</f>
        <v>37.6554</v>
      </c>
    </row>
    <row r="5653" spans="1:1" x14ac:dyDescent="0.25">
      <c r="A5653">
        <f>Sheet2!A5652-Sheet2!G5652</f>
        <v>22.491399999999999</v>
      </c>
    </row>
    <row r="5654" spans="1:1" x14ac:dyDescent="0.25">
      <c r="A5654">
        <f>Sheet2!A5653-Sheet2!G5653</f>
        <v>9.0033999999999992</v>
      </c>
    </row>
    <row r="5655" spans="1:1" x14ac:dyDescent="0.25">
      <c r="A5655">
        <f>Sheet2!A5654-Sheet2!G5654</f>
        <v>-3.3606000000000051</v>
      </c>
    </row>
    <row r="5656" spans="1:1" x14ac:dyDescent="0.25">
      <c r="A5656">
        <f>Sheet2!A5655-Sheet2!G5655</f>
        <v>-22.468600000000009</v>
      </c>
    </row>
    <row r="5657" spans="1:1" x14ac:dyDescent="0.25">
      <c r="A5657">
        <f>Sheet2!A5656-Sheet2!G5656</f>
        <v>-37.080600000000004</v>
      </c>
    </row>
    <row r="5658" spans="1:1" x14ac:dyDescent="0.25">
      <c r="A5658">
        <f>Sheet2!A5657-Sheet2!G5657</f>
        <v>-96.256599999999992</v>
      </c>
    </row>
    <row r="5659" spans="1:1" x14ac:dyDescent="0.25">
      <c r="A5659">
        <f>Sheet2!A5658-Sheet2!G5658</f>
        <v>-92.373599999999996</v>
      </c>
    </row>
    <row r="5660" spans="1:1" x14ac:dyDescent="0.25">
      <c r="A5660">
        <f>Sheet2!A5659-Sheet2!G5659</f>
        <v>91.549199999999999</v>
      </c>
    </row>
    <row r="5661" spans="1:1" x14ac:dyDescent="0.25">
      <c r="A5661">
        <f>Sheet2!A5660-Sheet2!G5660</f>
        <v>-81.570800000000006</v>
      </c>
    </row>
    <row r="5662" spans="1:1" x14ac:dyDescent="0.25">
      <c r="A5662">
        <f>Sheet2!A5661-Sheet2!G5661</f>
        <v>-165.65880000000001</v>
      </c>
    </row>
    <row r="5663" spans="1:1" x14ac:dyDescent="0.25">
      <c r="A5663">
        <f>Sheet2!A5662-Sheet2!G5662</f>
        <v>106.6996</v>
      </c>
    </row>
    <row r="5664" spans="1:1" x14ac:dyDescent="0.25">
      <c r="A5664">
        <f>Sheet2!A5663-Sheet2!G5663</f>
        <v>91.9756</v>
      </c>
    </row>
    <row r="5665" spans="1:1" x14ac:dyDescent="0.25">
      <c r="A5665">
        <f>Sheet2!A5664-Sheet2!G5664</f>
        <v>90.9636</v>
      </c>
    </row>
    <row r="5666" spans="1:1" x14ac:dyDescent="0.25">
      <c r="A5666">
        <f>Sheet2!A5665-Sheet2!G5665</f>
        <v>67.247600000000006</v>
      </c>
    </row>
    <row r="5667" spans="1:1" x14ac:dyDescent="0.25">
      <c r="A5667">
        <f>Sheet2!A5666-Sheet2!G5666</f>
        <v>63.987599999999993</v>
      </c>
    </row>
    <row r="5668" spans="1:1" x14ac:dyDescent="0.25">
      <c r="A5668">
        <f>Sheet2!A5667-Sheet2!G5667</f>
        <v>50.059600000000003</v>
      </c>
    </row>
    <row r="5669" spans="1:1" x14ac:dyDescent="0.25">
      <c r="A5669">
        <f>Sheet2!A5668-Sheet2!G5668</f>
        <v>49.375599999999991</v>
      </c>
    </row>
    <row r="5670" spans="1:1" x14ac:dyDescent="0.25">
      <c r="A5670">
        <f>Sheet2!A5669-Sheet2!G5669</f>
        <v>46.003599999999992</v>
      </c>
    </row>
    <row r="5671" spans="1:1" x14ac:dyDescent="0.25">
      <c r="A5671">
        <f>Sheet2!A5670-Sheet2!G5670</f>
        <v>43.643599999999992</v>
      </c>
    </row>
    <row r="5672" spans="1:1" x14ac:dyDescent="0.25">
      <c r="A5672">
        <f>Sheet2!A5671-Sheet2!G5671</f>
        <v>35.363599999999991</v>
      </c>
    </row>
    <row r="5673" spans="1:1" x14ac:dyDescent="0.25">
      <c r="A5673">
        <f>Sheet2!A5672-Sheet2!G5672</f>
        <v>34.763599999999997</v>
      </c>
    </row>
    <row r="5674" spans="1:1" x14ac:dyDescent="0.25">
      <c r="A5674">
        <f>Sheet2!A5673-Sheet2!G5673</f>
        <v>26.747599999999991</v>
      </c>
    </row>
    <row r="5675" spans="1:1" x14ac:dyDescent="0.25">
      <c r="A5675">
        <f>Sheet2!A5674-Sheet2!G5674</f>
        <v>25.771599999999992</v>
      </c>
    </row>
    <row r="5676" spans="1:1" x14ac:dyDescent="0.25">
      <c r="A5676">
        <f>Sheet2!A5675-Sheet2!G5675</f>
        <v>2.1675999999999931</v>
      </c>
    </row>
    <row r="5677" spans="1:1" x14ac:dyDescent="0.25">
      <c r="A5677">
        <f>Sheet2!A5676-Sheet2!G5676</f>
        <v>-34.924400000000006</v>
      </c>
    </row>
    <row r="5678" spans="1:1" x14ac:dyDescent="0.25">
      <c r="A5678">
        <f>Sheet2!A5677-Sheet2!G5677</f>
        <v>-45.040399999999991</v>
      </c>
    </row>
    <row r="5679" spans="1:1" x14ac:dyDescent="0.25">
      <c r="A5679">
        <f>Sheet2!A5678-Sheet2!G5678</f>
        <v>-45.040399999999991</v>
      </c>
    </row>
    <row r="5680" spans="1:1" x14ac:dyDescent="0.25">
      <c r="A5680">
        <f>Sheet2!A5679-Sheet2!G5679</f>
        <v>-70.980400000000017</v>
      </c>
    </row>
    <row r="5681" spans="1:1" x14ac:dyDescent="0.25">
      <c r="A5681">
        <f>Sheet2!A5680-Sheet2!G5680</f>
        <v>-43.350000000000009</v>
      </c>
    </row>
    <row r="5682" spans="1:1" x14ac:dyDescent="0.25">
      <c r="A5682">
        <f>Sheet2!A5681-Sheet2!G5681</f>
        <v>-149.2448</v>
      </c>
    </row>
    <row r="5683" spans="1:1" x14ac:dyDescent="0.25">
      <c r="A5683">
        <f>Sheet2!A5682-Sheet2!G5682</f>
        <v>44.976000000000013</v>
      </c>
    </row>
    <row r="5684" spans="1:1" x14ac:dyDescent="0.25">
      <c r="A5684">
        <f>Sheet2!A5683-Sheet2!G5683</f>
        <v>-81.901600000000002</v>
      </c>
    </row>
    <row r="5685" spans="1:1" x14ac:dyDescent="0.25">
      <c r="A5685">
        <f>Sheet2!A5684-Sheet2!G5684</f>
        <v>108.8558</v>
      </c>
    </row>
    <row r="5686" spans="1:1" x14ac:dyDescent="0.25">
      <c r="A5686">
        <f>Sheet2!A5685-Sheet2!G5685</f>
        <v>108.6998</v>
      </c>
    </row>
    <row r="5687" spans="1:1" x14ac:dyDescent="0.25">
      <c r="A5687">
        <f>Sheet2!A5686-Sheet2!G5686</f>
        <v>102.1118</v>
      </c>
    </row>
    <row r="5688" spans="1:1" x14ac:dyDescent="0.25">
      <c r="A5688">
        <f>Sheet2!A5687-Sheet2!G5687</f>
        <v>86.219799999999992</v>
      </c>
    </row>
    <row r="5689" spans="1:1" x14ac:dyDescent="0.25">
      <c r="A5689">
        <f>Sheet2!A5688-Sheet2!G5688</f>
        <v>82.847800000000007</v>
      </c>
    </row>
    <row r="5690" spans="1:1" x14ac:dyDescent="0.25">
      <c r="A5690">
        <f>Sheet2!A5689-Sheet2!G5689</f>
        <v>81.879799999999989</v>
      </c>
    </row>
    <row r="5691" spans="1:1" x14ac:dyDescent="0.25">
      <c r="A5691">
        <f>Sheet2!A5690-Sheet2!G5690</f>
        <v>77.383799999999994</v>
      </c>
    </row>
    <row r="5692" spans="1:1" x14ac:dyDescent="0.25">
      <c r="A5692">
        <f>Sheet2!A5691-Sheet2!G5691</f>
        <v>74.887799999999999</v>
      </c>
    </row>
    <row r="5693" spans="1:1" x14ac:dyDescent="0.25">
      <c r="A5693">
        <f>Sheet2!A5692-Sheet2!G5692</f>
        <v>64.863799999999998</v>
      </c>
    </row>
    <row r="5694" spans="1:1" x14ac:dyDescent="0.25">
      <c r="A5694">
        <f>Sheet2!A5693-Sheet2!G5693</f>
        <v>50.407799999999995</v>
      </c>
    </row>
    <row r="5695" spans="1:1" x14ac:dyDescent="0.25">
      <c r="A5695">
        <f>Sheet2!A5694-Sheet2!G5694</f>
        <v>50.407799999999995</v>
      </c>
    </row>
    <row r="5696" spans="1:1" x14ac:dyDescent="0.25">
      <c r="A5696">
        <f>Sheet2!A5695-Sheet2!G5695</f>
        <v>41.259799999999998</v>
      </c>
    </row>
    <row r="5697" spans="1:1" x14ac:dyDescent="0.25">
      <c r="A5697">
        <f>Sheet2!A5696-Sheet2!G5696</f>
        <v>38.04379999999999</v>
      </c>
    </row>
    <row r="5698" spans="1:1" x14ac:dyDescent="0.25">
      <c r="A5698">
        <f>Sheet2!A5697-Sheet2!G5697</f>
        <v>36.439799999999991</v>
      </c>
    </row>
    <row r="5699" spans="1:1" x14ac:dyDescent="0.25">
      <c r="A5699">
        <f>Sheet2!A5698-Sheet2!G5698</f>
        <v>24.555799999999991</v>
      </c>
    </row>
    <row r="5700" spans="1:1" x14ac:dyDescent="0.25">
      <c r="A5700">
        <f>Sheet2!A5699-Sheet2!G5699</f>
        <v>21.183799999999991</v>
      </c>
    </row>
    <row r="5701" spans="1:1" x14ac:dyDescent="0.25">
      <c r="A5701">
        <f>Sheet2!A5700-Sheet2!G5700</f>
        <v>-4.6681999999999988</v>
      </c>
    </row>
    <row r="5702" spans="1:1" x14ac:dyDescent="0.25">
      <c r="A5702">
        <f>Sheet2!A5701-Sheet2!G5701</f>
        <v>-13.688199999999995</v>
      </c>
    </row>
    <row r="5703" spans="1:1" x14ac:dyDescent="0.25">
      <c r="A5703">
        <f>Sheet2!A5702-Sheet2!G5702</f>
        <v>-46.256200000000007</v>
      </c>
    </row>
    <row r="5704" spans="1:1" x14ac:dyDescent="0.25">
      <c r="A5704">
        <f>Sheet2!A5703-Sheet2!G5703</f>
        <v>-83.525999999999996</v>
      </c>
    </row>
    <row r="5705" spans="1:1" x14ac:dyDescent="0.25">
      <c r="A5705">
        <f>Sheet2!A5704-Sheet2!G5704</f>
        <v>71.745440000000002</v>
      </c>
    </row>
    <row r="5706" spans="1:1" x14ac:dyDescent="0.25">
      <c r="A5706">
        <f>Sheet2!A5705-Sheet2!G5705</f>
        <v>-7.3164000000000016</v>
      </c>
    </row>
    <row r="5707" spans="1:1" x14ac:dyDescent="0.25">
      <c r="A5707">
        <f>Sheet2!A5706-Sheet2!G5706</f>
        <v>-32.037199999999999</v>
      </c>
    </row>
    <row r="5708" spans="1:1" x14ac:dyDescent="0.25">
      <c r="A5708">
        <f>Sheet2!A5707-Sheet2!G5707</f>
        <v>112.80799999999999</v>
      </c>
    </row>
    <row r="5709" spans="1:1" x14ac:dyDescent="0.25">
      <c r="A5709">
        <f>Sheet2!A5708-Sheet2!G5708</f>
        <v>106.51599999999999</v>
      </c>
    </row>
    <row r="5710" spans="1:1" x14ac:dyDescent="0.25">
      <c r="A5710">
        <f>Sheet2!A5709-Sheet2!G5709</f>
        <v>100.896</v>
      </c>
    </row>
    <row r="5711" spans="1:1" x14ac:dyDescent="0.25">
      <c r="A5711">
        <f>Sheet2!A5710-Sheet2!G5710</f>
        <v>96.399999999999991</v>
      </c>
    </row>
    <row r="5712" spans="1:1" x14ac:dyDescent="0.25">
      <c r="A5712">
        <f>Sheet2!A5711-Sheet2!G5711</f>
        <v>95.828000000000003</v>
      </c>
    </row>
    <row r="5713" spans="1:1" x14ac:dyDescent="0.25">
      <c r="A5713">
        <f>Sheet2!A5712-Sheet2!G5712</f>
        <v>94.152000000000001</v>
      </c>
    </row>
    <row r="5714" spans="1:1" x14ac:dyDescent="0.25">
      <c r="A5714">
        <f>Sheet2!A5713-Sheet2!G5713</f>
        <v>90.58</v>
      </c>
    </row>
    <row r="5715" spans="1:1" x14ac:dyDescent="0.25">
      <c r="A5715">
        <f>Sheet2!A5714-Sheet2!G5714</f>
        <v>85.16</v>
      </c>
    </row>
    <row r="5716" spans="1:1" x14ac:dyDescent="0.25">
      <c r="A5716">
        <f>Sheet2!A5715-Sheet2!G5715</f>
        <v>81.58</v>
      </c>
    </row>
    <row r="5717" spans="1:1" x14ac:dyDescent="0.25">
      <c r="A5717">
        <f>Sheet2!A5716-Sheet2!G5716</f>
        <v>79.539999999999992</v>
      </c>
    </row>
    <row r="5718" spans="1:1" x14ac:dyDescent="0.25">
      <c r="A5718">
        <f>Sheet2!A5717-Sheet2!G5717</f>
        <v>64.927999999999997</v>
      </c>
    </row>
    <row r="5719" spans="1:1" x14ac:dyDescent="0.25">
      <c r="A5719">
        <f>Sheet2!A5718-Sheet2!G5718</f>
        <v>30.084000000000003</v>
      </c>
    </row>
    <row r="5720" spans="1:1" x14ac:dyDescent="0.25">
      <c r="A5720">
        <f>Sheet2!A5719-Sheet2!G5719</f>
        <v>6.0999999999999943</v>
      </c>
    </row>
    <row r="5721" spans="1:1" x14ac:dyDescent="0.25">
      <c r="A5721">
        <f>Sheet2!A5720-Sheet2!G5720</f>
        <v>-1.3880000000000052</v>
      </c>
    </row>
    <row r="5722" spans="1:1" x14ac:dyDescent="0.25">
      <c r="A5722">
        <f>Sheet2!A5721-Sheet2!G5721</f>
        <v>-24.992000000000004</v>
      </c>
    </row>
    <row r="5723" spans="1:1" x14ac:dyDescent="0.25">
      <c r="A5723">
        <f>Sheet2!A5722-Sheet2!G5722</f>
        <v>-29.488000000000014</v>
      </c>
    </row>
    <row r="5724" spans="1:1" x14ac:dyDescent="0.25">
      <c r="A5724">
        <f>Sheet2!A5723-Sheet2!G5723</f>
        <v>-65.399999999999991</v>
      </c>
    </row>
    <row r="5725" spans="1:1" x14ac:dyDescent="0.25">
      <c r="A5725">
        <f>Sheet2!A5724-Sheet2!G5724</f>
        <v>31.491199999999992</v>
      </c>
    </row>
    <row r="5726" spans="1:1" x14ac:dyDescent="0.25">
      <c r="A5726">
        <f>Sheet2!A5725-Sheet2!G5725</f>
        <v>-82.820160000000001</v>
      </c>
    </row>
    <row r="5727" spans="1:1" x14ac:dyDescent="0.25">
      <c r="A5727">
        <f>Sheet2!A5726-Sheet2!G5726</f>
        <v>94.386799999999994</v>
      </c>
    </row>
    <row r="5728" spans="1:1" x14ac:dyDescent="0.25">
      <c r="A5728">
        <f>Sheet2!A5727-Sheet2!G5727</f>
        <v>81.714559999999992</v>
      </c>
    </row>
    <row r="5729" spans="1:1" x14ac:dyDescent="0.25">
      <c r="A5729">
        <f>Sheet2!A5728-Sheet2!G5728</f>
        <v>67.766559999999998</v>
      </c>
    </row>
    <row r="5730" spans="1:1" x14ac:dyDescent="0.25">
      <c r="A5730">
        <f>Sheet2!A5729-Sheet2!G5729</f>
        <v>44.000799999999998</v>
      </c>
    </row>
    <row r="5731" spans="1:1" x14ac:dyDescent="0.25">
      <c r="A5731">
        <f>Sheet2!A5730-Sheet2!G5730</f>
        <v>-103.6888</v>
      </c>
    </row>
    <row r="5732" spans="1:1" x14ac:dyDescent="0.25">
      <c r="A5732">
        <f>Sheet2!A5731-Sheet2!G5731</f>
        <v>106.1802</v>
      </c>
    </row>
    <row r="5733" spans="1:1" x14ac:dyDescent="0.25">
      <c r="A5733">
        <f>Sheet2!A5732-Sheet2!G5732</f>
        <v>72.460199999999986</v>
      </c>
    </row>
    <row r="5734" spans="1:1" x14ac:dyDescent="0.25">
      <c r="A5734">
        <f>Sheet2!A5733-Sheet2!G5733</f>
        <v>70.456199999999995</v>
      </c>
    </row>
    <row r="5735" spans="1:1" x14ac:dyDescent="0.25">
      <c r="A5735">
        <f>Sheet2!A5734-Sheet2!G5734</f>
        <v>63.712199999999996</v>
      </c>
    </row>
    <row r="5736" spans="1:1" x14ac:dyDescent="0.25">
      <c r="A5736">
        <f>Sheet2!A5735-Sheet2!G5735</f>
        <v>47.788200000000003</v>
      </c>
    </row>
    <row r="5737" spans="1:1" x14ac:dyDescent="0.25">
      <c r="A5737">
        <f>Sheet2!A5736-Sheet2!G5736</f>
        <v>36.492199999999997</v>
      </c>
    </row>
    <row r="5738" spans="1:1" x14ac:dyDescent="0.25">
      <c r="A5738">
        <f>Sheet2!A5737-Sheet2!G5737</f>
        <v>35.612200000000001</v>
      </c>
    </row>
    <row r="5739" spans="1:1" x14ac:dyDescent="0.25">
      <c r="A5739">
        <f>Sheet2!A5738-Sheet2!G5738</f>
        <v>24.372199999999992</v>
      </c>
    </row>
    <row r="5740" spans="1:1" x14ac:dyDescent="0.25">
      <c r="A5740">
        <f>Sheet2!A5739-Sheet2!G5739</f>
        <v>15.916200000000003</v>
      </c>
    </row>
    <row r="5741" spans="1:1" x14ac:dyDescent="0.25">
      <c r="A5741">
        <f>Sheet2!A5740-Sheet2!G5740</f>
        <v>9.7601999999999975</v>
      </c>
    </row>
    <row r="5742" spans="1:1" x14ac:dyDescent="0.25">
      <c r="A5742">
        <f>Sheet2!A5741-Sheet2!G5741</f>
        <v>-9.3478000000000065</v>
      </c>
    </row>
    <row r="5743" spans="1:1" x14ac:dyDescent="0.25">
      <c r="A5743">
        <f>Sheet2!A5742-Sheet2!G5742</f>
        <v>-40.819800000000015</v>
      </c>
    </row>
    <row r="5744" spans="1:1" x14ac:dyDescent="0.25">
      <c r="A5744">
        <f>Sheet2!A5743-Sheet2!G5743</f>
        <v>-29.911600000000007</v>
      </c>
    </row>
    <row r="5745" spans="1:1" x14ac:dyDescent="0.25">
      <c r="A5745">
        <f>Sheet2!A5744-Sheet2!G5744</f>
        <v>89.812399999999997</v>
      </c>
    </row>
    <row r="5746" spans="1:1" x14ac:dyDescent="0.25">
      <c r="A5746">
        <f>Sheet2!A5745-Sheet2!G5745</f>
        <v>113.46039999999999</v>
      </c>
    </row>
    <row r="5747" spans="1:1" x14ac:dyDescent="0.25">
      <c r="A5747">
        <f>Sheet2!A5746-Sheet2!G5746</f>
        <v>112.7884</v>
      </c>
    </row>
    <row r="5748" spans="1:1" x14ac:dyDescent="0.25">
      <c r="A5748">
        <f>Sheet2!A5747-Sheet2!G5747</f>
        <v>108.5804</v>
      </c>
    </row>
    <row r="5749" spans="1:1" x14ac:dyDescent="0.25">
      <c r="A5749">
        <f>Sheet2!A5748-Sheet2!G5748</f>
        <v>92.556399999999996</v>
      </c>
    </row>
    <row r="5750" spans="1:1" x14ac:dyDescent="0.25">
      <c r="A5750">
        <f>Sheet2!A5749-Sheet2!G5749</f>
        <v>90.448399999999992</v>
      </c>
    </row>
    <row r="5751" spans="1:1" x14ac:dyDescent="0.25">
      <c r="A5751">
        <f>Sheet2!A5750-Sheet2!G5750</f>
        <v>80.192399999999992</v>
      </c>
    </row>
    <row r="5752" spans="1:1" x14ac:dyDescent="0.25">
      <c r="A5752">
        <f>Sheet2!A5751-Sheet2!G5751</f>
        <v>63.620399999999997</v>
      </c>
    </row>
    <row r="5753" spans="1:1" x14ac:dyDescent="0.25">
      <c r="A5753">
        <f>Sheet2!A5752-Sheet2!G5752</f>
        <v>59.960399999999993</v>
      </c>
    </row>
    <row r="5754" spans="1:1" x14ac:dyDescent="0.25">
      <c r="A5754">
        <f>Sheet2!A5753-Sheet2!G5753</f>
        <v>55.752399999999994</v>
      </c>
    </row>
    <row r="5755" spans="1:1" x14ac:dyDescent="0.25">
      <c r="A5755">
        <f>Sheet2!A5754-Sheet2!G5754</f>
        <v>46.76039999999999</v>
      </c>
    </row>
    <row r="5756" spans="1:1" x14ac:dyDescent="0.25">
      <c r="A5756">
        <f>Sheet2!A5755-Sheet2!G5755</f>
        <v>45.636399999999995</v>
      </c>
    </row>
    <row r="5757" spans="1:1" x14ac:dyDescent="0.25">
      <c r="A5757">
        <f>Sheet2!A5756-Sheet2!G5756</f>
        <v>44.5124</v>
      </c>
    </row>
    <row r="5758" spans="1:1" x14ac:dyDescent="0.25">
      <c r="A5758">
        <f>Sheet2!A5757-Sheet2!G5757</f>
        <v>27.6524</v>
      </c>
    </row>
    <row r="5759" spans="1:1" x14ac:dyDescent="0.25">
      <c r="A5759">
        <f>Sheet2!A5758-Sheet2!G5758</f>
        <v>17.5364</v>
      </c>
    </row>
    <row r="5760" spans="1:1" x14ac:dyDescent="0.25">
      <c r="A5760">
        <f>Sheet2!A5759-Sheet2!G5759</f>
        <v>17.5364</v>
      </c>
    </row>
    <row r="5761" spans="1:1" x14ac:dyDescent="0.25">
      <c r="A5761">
        <f>Sheet2!A5760-Sheet2!G5760</f>
        <v>-9.4395999999999987</v>
      </c>
    </row>
    <row r="5762" spans="1:1" x14ac:dyDescent="0.25">
      <c r="A5762">
        <f>Sheet2!A5761-Sheet2!G5761</f>
        <v>-9.4395999999999987</v>
      </c>
    </row>
    <row r="5763" spans="1:1" x14ac:dyDescent="0.25">
      <c r="A5763">
        <f>Sheet2!A5762-Sheet2!G5762</f>
        <v>-19.555600000000013</v>
      </c>
    </row>
    <row r="5764" spans="1:1" x14ac:dyDescent="0.25">
      <c r="A5764">
        <f>Sheet2!A5763-Sheet2!G5763</f>
        <v>-31.522000000000006</v>
      </c>
    </row>
    <row r="5765" spans="1:1" x14ac:dyDescent="0.25">
      <c r="A5765">
        <f>Sheet2!A5764-Sheet2!G5764</f>
        <v>76.135999999999996</v>
      </c>
    </row>
    <row r="5766" spans="1:1" x14ac:dyDescent="0.25">
      <c r="A5766">
        <f>Sheet2!A5765-Sheet2!G5765</f>
        <v>-216.7988</v>
      </c>
    </row>
    <row r="5767" spans="1:1" x14ac:dyDescent="0.25">
      <c r="A5767">
        <f>Sheet2!A5766-Sheet2!G5766</f>
        <v>-65.672399999999996</v>
      </c>
    </row>
    <row r="5768" spans="1:1" x14ac:dyDescent="0.25">
      <c r="A5768">
        <f>Sheet2!A5767-Sheet2!G5767</f>
        <v>-95.026800000000009</v>
      </c>
    </row>
    <row r="5769" spans="1:1" x14ac:dyDescent="0.25">
      <c r="A5769">
        <f>Sheet2!A5768-Sheet2!G5768</f>
        <v>112.7366</v>
      </c>
    </row>
    <row r="5770" spans="1:1" x14ac:dyDescent="0.25">
      <c r="A5770">
        <f>Sheet2!A5769-Sheet2!G5769</f>
        <v>107.3646</v>
      </c>
    </row>
    <row r="5771" spans="1:1" x14ac:dyDescent="0.25">
      <c r="A5771">
        <f>Sheet2!A5770-Sheet2!G5770</f>
        <v>99.164599999999993</v>
      </c>
    </row>
    <row r="5772" spans="1:1" x14ac:dyDescent="0.25">
      <c r="A5772">
        <f>Sheet2!A5771-Sheet2!G5771</f>
        <v>84.884600000000006</v>
      </c>
    </row>
    <row r="5773" spans="1:1" x14ac:dyDescent="0.25">
      <c r="A5773">
        <f>Sheet2!A5772-Sheet2!G5772</f>
        <v>76.940599999999989</v>
      </c>
    </row>
    <row r="5774" spans="1:1" x14ac:dyDescent="0.25">
      <c r="A5774">
        <f>Sheet2!A5773-Sheet2!G5773</f>
        <v>67.692599999999999</v>
      </c>
    </row>
    <row r="5775" spans="1:1" x14ac:dyDescent="0.25">
      <c r="A5775">
        <f>Sheet2!A5774-Sheet2!G5774</f>
        <v>63.196599999999997</v>
      </c>
    </row>
    <row r="5776" spans="1:1" x14ac:dyDescent="0.25">
      <c r="A5776">
        <f>Sheet2!A5775-Sheet2!G5775</f>
        <v>56.7806</v>
      </c>
    </row>
    <row r="5777" spans="1:1" x14ac:dyDescent="0.25">
      <c r="A5777">
        <f>Sheet2!A5776-Sheet2!G5776</f>
        <v>50.832599999999999</v>
      </c>
    </row>
    <row r="5778" spans="1:1" x14ac:dyDescent="0.25">
      <c r="A5778">
        <f>Sheet2!A5777-Sheet2!G5777</f>
        <v>49.70859999999999</v>
      </c>
    </row>
    <row r="5779" spans="1:1" x14ac:dyDescent="0.25">
      <c r="A5779">
        <f>Sheet2!A5778-Sheet2!G5778</f>
        <v>27.560599999999994</v>
      </c>
    </row>
    <row r="5780" spans="1:1" x14ac:dyDescent="0.25">
      <c r="A5780">
        <f>Sheet2!A5779-Sheet2!G5779</f>
        <v>10.700599999999994</v>
      </c>
    </row>
    <row r="5781" spans="1:1" x14ac:dyDescent="0.25">
      <c r="A5781">
        <f>Sheet2!A5780-Sheet2!G5780</f>
        <v>-38.719400000000007</v>
      </c>
    </row>
    <row r="5782" spans="1:1" x14ac:dyDescent="0.25">
      <c r="A5782">
        <f>Sheet2!A5781-Sheet2!G5781</f>
        <v>-38.755400000000009</v>
      </c>
    </row>
    <row r="5783" spans="1:1" x14ac:dyDescent="0.25">
      <c r="A5783">
        <f>Sheet2!A5782-Sheet2!G5782</f>
        <v>-39.879400000000004</v>
      </c>
    </row>
    <row r="5784" spans="1:1" x14ac:dyDescent="0.25">
      <c r="A5784">
        <f>Sheet2!A5783-Sheet2!G5783</f>
        <v>-157.80120000000002</v>
      </c>
    </row>
    <row r="5785" spans="1:1" x14ac:dyDescent="0.25">
      <c r="A5785">
        <f>Sheet2!A5784-Sheet2!G5784</f>
        <v>-100.7204</v>
      </c>
    </row>
    <row r="5786" spans="1:1" x14ac:dyDescent="0.25">
      <c r="A5786">
        <f>Sheet2!A5785-Sheet2!G5785</f>
        <v>84.823999999999998</v>
      </c>
    </row>
    <row r="5787" spans="1:1" x14ac:dyDescent="0.25">
      <c r="A5787">
        <f>Sheet2!A5786-Sheet2!G5786</f>
        <v>118.3128</v>
      </c>
    </row>
    <row r="5788" spans="1:1" x14ac:dyDescent="0.25">
      <c r="A5788">
        <f>Sheet2!A5787-Sheet2!G5787</f>
        <v>117.0128</v>
      </c>
    </row>
    <row r="5789" spans="1:1" x14ac:dyDescent="0.25">
      <c r="A5789">
        <f>Sheet2!A5788-Sheet2!G5788</f>
        <v>114.76479999999999</v>
      </c>
    </row>
    <row r="5790" spans="1:1" x14ac:dyDescent="0.25">
      <c r="A5790">
        <f>Sheet2!A5789-Sheet2!G5789</f>
        <v>113.25279999999999</v>
      </c>
    </row>
    <row r="5791" spans="1:1" x14ac:dyDescent="0.25">
      <c r="A5791">
        <f>Sheet2!A5790-Sheet2!G5790</f>
        <v>103.5248</v>
      </c>
    </row>
    <row r="5792" spans="1:1" x14ac:dyDescent="0.25">
      <c r="A5792">
        <f>Sheet2!A5791-Sheet2!G5791</f>
        <v>101.6528</v>
      </c>
    </row>
    <row r="5793" spans="1:1" x14ac:dyDescent="0.25">
      <c r="A5793">
        <f>Sheet2!A5792-Sheet2!G5792</f>
        <v>100.52879999999999</v>
      </c>
    </row>
    <row r="5794" spans="1:1" x14ac:dyDescent="0.25">
      <c r="A5794">
        <f>Sheet2!A5793-Sheet2!G5793</f>
        <v>99.208799999999997</v>
      </c>
    </row>
    <row r="5795" spans="1:1" x14ac:dyDescent="0.25">
      <c r="A5795">
        <f>Sheet2!A5794-Sheet2!G5794</f>
        <v>96.044799999999995</v>
      </c>
    </row>
    <row r="5796" spans="1:1" x14ac:dyDescent="0.25">
      <c r="A5796">
        <f>Sheet2!A5795-Sheet2!G5795</f>
        <v>92.840800000000002</v>
      </c>
    </row>
    <row r="5797" spans="1:1" x14ac:dyDescent="0.25">
      <c r="A5797">
        <f>Sheet2!A5796-Sheet2!G5796</f>
        <v>91.536799999999999</v>
      </c>
    </row>
    <row r="5798" spans="1:1" x14ac:dyDescent="0.25">
      <c r="A5798">
        <f>Sheet2!A5797-Sheet2!G5797</f>
        <v>89.288799999999995</v>
      </c>
    </row>
    <row r="5799" spans="1:1" x14ac:dyDescent="0.25">
      <c r="A5799">
        <f>Sheet2!A5798-Sheet2!G5798</f>
        <v>88.1648</v>
      </c>
    </row>
    <row r="5800" spans="1:1" x14ac:dyDescent="0.25">
      <c r="A5800">
        <f>Sheet2!A5799-Sheet2!G5799</f>
        <v>87.120800000000003</v>
      </c>
    </row>
    <row r="5801" spans="1:1" x14ac:dyDescent="0.25">
      <c r="A5801">
        <f>Sheet2!A5800-Sheet2!G5800</f>
        <v>85.072800000000001</v>
      </c>
    </row>
    <row r="5802" spans="1:1" x14ac:dyDescent="0.25">
      <c r="A5802">
        <f>Sheet2!A5801-Sheet2!G5801</f>
        <v>83.668800000000005</v>
      </c>
    </row>
    <row r="5803" spans="1:1" x14ac:dyDescent="0.25">
      <c r="A5803">
        <f>Sheet2!A5802-Sheet2!G5802</f>
        <v>83.668800000000005</v>
      </c>
    </row>
    <row r="5804" spans="1:1" x14ac:dyDescent="0.25">
      <c r="A5804">
        <f>Sheet2!A5803-Sheet2!G5803</f>
        <v>83.592799999999997</v>
      </c>
    </row>
    <row r="5805" spans="1:1" x14ac:dyDescent="0.25">
      <c r="A5805">
        <f>Sheet2!A5804-Sheet2!G5804</f>
        <v>81.420799999999986</v>
      </c>
    </row>
    <row r="5806" spans="1:1" x14ac:dyDescent="0.25">
      <c r="A5806">
        <f>Sheet2!A5805-Sheet2!G5805</f>
        <v>73.552799999999991</v>
      </c>
    </row>
    <row r="5807" spans="1:1" x14ac:dyDescent="0.25">
      <c r="A5807">
        <f>Sheet2!A5806-Sheet2!G5806</f>
        <v>61.936799999999998</v>
      </c>
    </row>
    <row r="5808" spans="1:1" x14ac:dyDescent="0.25">
      <c r="A5808">
        <f>Sheet2!A5807-Sheet2!G5807</f>
        <v>60.812799999999996</v>
      </c>
    </row>
    <row r="5809" spans="1:1" x14ac:dyDescent="0.25">
      <c r="A5809">
        <f>Sheet2!A5808-Sheet2!G5808</f>
        <v>48.104799999999997</v>
      </c>
    </row>
    <row r="5810" spans="1:1" x14ac:dyDescent="0.25">
      <c r="A5810">
        <f>Sheet2!A5809-Sheet2!G5809</f>
        <v>45.076799999999992</v>
      </c>
    </row>
    <row r="5811" spans="1:1" x14ac:dyDescent="0.25">
      <c r="A5811">
        <f>Sheet2!A5810-Sheet2!G5810</f>
        <v>-0.97920000000000584</v>
      </c>
    </row>
    <row r="5812" spans="1:1" x14ac:dyDescent="0.25">
      <c r="A5812">
        <f>Sheet2!A5811-Sheet2!G5811</f>
        <v>-7.3752000000000066</v>
      </c>
    </row>
    <row r="5813" spans="1:1" x14ac:dyDescent="0.25">
      <c r="A5813">
        <f>Sheet2!A5812-Sheet2!G5812</f>
        <v>-9.6231999999999971</v>
      </c>
    </row>
    <row r="5814" spans="1:1" x14ac:dyDescent="0.25">
      <c r="A5814">
        <f>Sheet2!A5813-Sheet2!G5813</f>
        <v>-21.987200000000016</v>
      </c>
    </row>
    <row r="5815" spans="1:1" x14ac:dyDescent="0.25">
      <c r="A5815">
        <f>Sheet2!A5814-Sheet2!G5814</f>
        <v>-23.111200000000011</v>
      </c>
    </row>
    <row r="5816" spans="1:1" x14ac:dyDescent="0.25">
      <c r="A5816">
        <f>Sheet2!A5815-Sheet2!G5815</f>
        <v>-26.015200000000007</v>
      </c>
    </row>
    <row r="5817" spans="1:1" x14ac:dyDescent="0.25">
      <c r="A5817">
        <f>Sheet2!A5816-Sheet2!G5816</f>
        <v>-34.351199999999992</v>
      </c>
    </row>
    <row r="5818" spans="1:1" x14ac:dyDescent="0.25">
      <c r="A5818">
        <f>Sheet2!A5817-Sheet2!G5817</f>
        <v>-86.507199999999997</v>
      </c>
    </row>
    <row r="5819" spans="1:1" x14ac:dyDescent="0.25">
      <c r="A5819">
        <f>Sheet2!A5818-Sheet2!G5818</f>
        <v>27.260800000000003</v>
      </c>
    </row>
    <row r="5820" spans="1:1" x14ac:dyDescent="0.25">
      <c r="A5820">
        <f>Sheet2!A5819-Sheet2!G5819</f>
        <v>-45.591200000000001</v>
      </c>
    </row>
    <row r="5821" spans="1:1" x14ac:dyDescent="0.25">
      <c r="A5821">
        <f>Sheet2!A5820-Sheet2!G5820</f>
        <v>-8.5219199999999944</v>
      </c>
    </row>
    <row r="5822" spans="1:1" x14ac:dyDescent="0.25">
      <c r="A5822">
        <f>Sheet2!A5821-Sheet2!G5821</f>
        <v>-106.7268</v>
      </c>
    </row>
    <row r="5823" spans="1:1" x14ac:dyDescent="0.25">
      <c r="A5823">
        <f>Sheet2!A5822-Sheet2!G5822</f>
        <v>-56.014399999999995</v>
      </c>
    </row>
    <row r="5824" spans="1:1" x14ac:dyDescent="0.25">
      <c r="A5824">
        <f>Sheet2!A5823-Sheet2!G5823</f>
        <v>-127.16679999999999</v>
      </c>
    </row>
    <row r="5825" spans="1:1" x14ac:dyDescent="0.25">
      <c r="A5825">
        <f>Sheet2!A5824-Sheet2!G5824</f>
        <v>118.00099999999999</v>
      </c>
    </row>
    <row r="5826" spans="1:1" x14ac:dyDescent="0.25">
      <c r="A5826">
        <f>Sheet2!A5825-Sheet2!G5825</f>
        <v>112.801</v>
      </c>
    </row>
    <row r="5827" spans="1:1" x14ac:dyDescent="0.25">
      <c r="A5827">
        <f>Sheet2!A5826-Sheet2!G5826</f>
        <v>107.181</v>
      </c>
    </row>
    <row r="5828" spans="1:1" x14ac:dyDescent="0.25">
      <c r="A5828">
        <f>Sheet2!A5827-Sheet2!G5827</f>
        <v>101.56099999999999</v>
      </c>
    </row>
    <row r="5829" spans="1:1" x14ac:dyDescent="0.25">
      <c r="A5829">
        <f>Sheet2!A5828-Sheet2!G5828</f>
        <v>96.644999999999996</v>
      </c>
    </row>
    <row r="5830" spans="1:1" x14ac:dyDescent="0.25">
      <c r="A5830">
        <f>Sheet2!A5829-Sheet2!G5829</f>
        <v>90.320999999999998</v>
      </c>
    </row>
    <row r="5831" spans="1:1" x14ac:dyDescent="0.25">
      <c r="A5831">
        <f>Sheet2!A5830-Sheet2!G5830</f>
        <v>89.900999999999996</v>
      </c>
    </row>
    <row r="5832" spans="1:1" x14ac:dyDescent="0.25">
      <c r="A5832">
        <f>Sheet2!A5831-Sheet2!G5831</f>
        <v>86.948999999999998</v>
      </c>
    </row>
    <row r="5833" spans="1:1" x14ac:dyDescent="0.25">
      <c r="A5833">
        <f>Sheet2!A5832-Sheet2!G5832</f>
        <v>86.528999999999996</v>
      </c>
    </row>
    <row r="5834" spans="1:1" x14ac:dyDescent="0.25">
      <c r="A5834">
        <f>Sheet2!A5833-Sheet2!G5833</f>
        <v>86.441000000000003</v>
      </c>
    </row>
    <row r="5835" spans="1:1" x14ac:dyDescent="0.25">
      <c r="A5835">
        <f>Sheet2!A5834-Sheet2!G5834</f>
        <v>85.405000000000001</v>
      </c>
    </row>
    <row r="5836" spans="1:1" x14ac:dyDescent="0.25">
      <c r="A5836">
        <f>Sheet2!A5835-Sheet2!G5835</f>
        <v>84.281000000000006</v>
      </c>
    </row>
    <row r="5837" spans="1:1" x14ac:dyDescent="0.25">
      <c r="A5837">
        <f>Sheet2!A5836-Sheet2!G5836</f>
        <v>73.040999999999997</v>
      </c>
    </row>
    <row r="5838" spans="1:1" x14ac:dyDescent="0.25">
      <c r="A5838">
        <f>Sheet2!A5837-Sheet2!G5837</f>
        <v>72.016999999999996</v>
      </c>
    </row>
    <row r="5839" spans="1:1" x14ac:dyDescent="0.25">
      <c r="A5839">
        <f>Sheet2!A5838-Sheet2!G5838</f>
        <v>65.173000000000002</v>
      </c>
    </row>
    <row r="5840" spans="1:1" x14ac:dyDescent="0.25">
      <c r="A5840">
        <f>Sheet2!A5839-Sheet2!G5839</f>
        <v>59.020999999999994</v>
      </c>
    </row>
    <row r="5841" spans="1:1" x14ac:dyDescent="0.25">
      <c r="A5841">
        <f>Sheet2!A5840-Sheet2!G5840</f>
        <v>54.352999999999994</v>
      </c>
    </row>
    <row r="5842" spans="1:1" x14ac:dyDescent="0.25">
      <c r="A5842">
        <f>Sheet2!A5841-Sheet2!G5841</f>
        <v>50.980999999999995</v>
      </c>
    </row>
    <row r="5843" spans="1:1" x14ac:dyDescent="0.25">
      <c r="A5843">
        <f>Sheet2!A5842-Sheet2!G5842</f>
        <v>43.113</v>
      </c>
    </row>
    <row r="5844" spans="1:1" x14ac:dyDescent="0.25">
      <c r="A5844">
        <f>Sheet2!A5843-Sheet2!G5843</f>
        <v>40.444999999999993</v>
      </c>
    </row>
    <row r="5845" spans="1:1" x14ac:dyDescent="0.25">
      <c r="A5845">
        <f>Sheet2!A5844-Sheet2!G5844</f>
        <v>39.741</v>
      </c>
    </row>
    <row r="5846" spans="1:1" x14ac:dyDescent="0.25">
      <c r="A5846">
        <f>Sheet2!A5845-Sheet2!G5845</f>
        <v>13.888999999999996</v>
      </c>
    </row>
    <row r="5847" spans="1:1" x14ac:dyDescent="0.25">
      <c r="A5847">
        <f>Sheet2!A5846-Sheet2!G5846</f>
        <v>5.1289999999999907</v>
      </c>
    </row>
    <row r="5848" spans="1:1" x14ac:dyDescent="0.25">
      <c r="A5848">
        <f>Sheet2!A5847-Sheet2!G5847</f>
        <v>-5.2190000000000083</v>
      </c>
    </row>
    <row r="5849" spans="1:1" x14ac:dyDescent="0.25">
      <c r="A5849">
        <f>Sheet2!A5848-Sheet2!G5848</f>
        <v>-34.443000000000012</v>
      </c>
    </row>
    <row r="5850" spans="1:1" x14ac:dyDescent="0.25">
      <c r="A5850">
        <f>Sheet2!A5849-Sheet2!G5849</f>
        <v>-40.063000000000017</v>
      </c>
    </row>
    <row r="5851" spans="1:1" x14ac:dyDescent="0.25">
      <c r="A5851">
        <f>Sheet2!A5850-Sheet2!G5850</f>
        <v>43.67392000000001</v>
      </c>
    </row>
    <row r="5852" spans="1:1" x14ac:dyDescent="0.25">
      <c r="A5852">
        <f>Sheet2!A5851-Sheet2!G5851</f>
        <v>-23.491600000000005</v>
      </c>
    </row>
    <row r="5853" spans="1:1" x14ac:dyDescent="0.25">
      <c r="A5853">
        <f>Sheet2!A5852-Sheet2!G5852</f>
        <v>113.595584</v>
      </c>
    </row>
    <row r="5854" spans="1:1" x14ac:dyDescent="0.25">
      <c r="A5854">
        <f>Sheet2!A5853-Sheet2!G5853</f>
        <v>98.316800000000001</v>
      </c>
    </row>
    <row r="5855" spans="1:1" x14ac:dyDescent="0.25">
      <c r="A5855">
        <f>Sheet2!A5854-Sheet2!G5854</f>
        <v>-71.698000000000008</v>
      </c>
    </row>
    <row r="5856" spans="1:1" x14ac:dyDescent="0.25">
      <c r="A5856">
        <f>Sheet2!A5855-Sheet2!G5855</f>
        <v>-287.28879999999998</v>
      </c>
    </row>
    <row r="5857" spans="1:1" x14ac:dyDescent="0.25">
      <c r="A5857">
        <f>Sheet2!A5856-Sheet2!G5856</f>
        <v>-54.159200000000013</v>
      </c>
    </row>
    <row r="5858" spans="1:1" x14ac:dyDescent="0.25">
      <c r="A5858">
        <f>Sheet2!A5857-Sheet2!G5857</f>
        <v>79.221199999999996</v>
      </c>
    </row>
    <row r="5859" spans="1:1" x14ac:dyDescent="0.25">
      <c r="A5859">
        <f>Sheet2!A5858-Sheet2!G5858</f>
        <v>99.221199999999996</v>
      </c>
    </row>
    <row r="5860" spans="1:1" x14ac:dyDescent="0.25">
      <c r="A5860">
        <f>Sheet2!A5859-Sheet2!G5859</f>
        <v>95.385199999999998</v>
      </c>
    </row>
    <row r="5861" spans="1:1" x14ac:dyDescent="0.25">
      <c r="A5861">
        <f>Sheet2!A5860-Sheet2!G5860</f>
        <v>89.105199999999996</v>
      </c>
    </row>
    <row r="5862" spans="1:1" x14ac:dyDescent="0.25">
      <c r="A5862">
        <f>Sheet2!A5861-Sheet2!G5861</f>
        <v>87.617199999999997</v>
      </c>
    </row>
    <row r="5863" spans="1:1" x14ac:dyDescent="0.25">
      <c r="A5863">
        <f>Sheet2!A5862-Sheet2!G5862</f>
        <v>86.857200000000006</v>
      </c>
    </row>
    <row r="5864" spans="1:1" x14ac:dyDescent="0.25">
      <c r="A5864">
        <f>Sheet2!A5863-Sheet2!G5863</f>
        <v>84.145199999999988</v>
      </c>
    </row>
    <row r="5865" spans="1:1" x14ac:dyDescent="0.25">
      <c r="A5865">
        <f>Sheet2!A5864-Sheet2!G5864</f>
        <v>76.793199999999999</v>
      </c>
    </row>
    <row r="5866" spans="1:1" x14ac:dyDescent="0.25">
      <c r="A5866">
        <f>Sheet2!A5865-Sheet2!G5865</f>
        <v>76.741199999999992</v>
      </c>
    </row>
    <row r="5867" spans="1:1" x14ac:dyDescent="0.25">
      <c r="A5867">
        <f>Sheet2!A5866-Sheet2!G5866</f>
        <v>72.905199999999994</v>
      </c>
    </row>
    <row r="5868" spans="1:1" x14ac:dyDescent="0.25">
      <c r="A5868">
        <f>Sheet2!A5867-Sheet2!G5867</f>
        <v>67.285200000000003</v>
      </c>
    </row>
    <row r="5869" spans="1:1" x14ac:dyDescent="0.25">
      <c r="A5869">
        <f>Sheet2!A5868-Sheet2!G5868</f>
        <v>50.889200000000002</v>
      </c>
    </row>
    <row r="5870" spans="1:1" x14ac:dyDescent="0.25">
      <c r="A5870">
        <f>Sheet2!A5869-Sheet2!G5869</f>
        <v>46.393199999999993</v>
      </c>
    </row>
    <row r="5871" spans="1:1" x14ac:dyDescent="0.25">
      <c r="A5871">
        <f>Sheet2!A5870-Sheet2!G5870</f>
        <v>44.145200000000003</v>
      </c>
    </row>
    <row r="5872" spans="1:1" x14ac:dyDescent="0.25">
      <c r="A5872">
        <f>Sheet2!A5871-Sheet2!G5871</f>
        <v>41.433199999999999</v>
      </c>
    </row>
    <row r="5873" spans="1:1" x14ac:dyDescent="0.25">
      <c r="A5873">
        <f>Sheet2!A5872-Sheet2!G5872</f>
        <v>7.0531999999999897</v>
      </c>
    </row>
    <row r="5874" spans="1:1" x14ac:dyDescent="0.25">
      <c r="A5874">
        <f>Sheet2!A5873-Sheet2!G5873</f>
        <v>5.9291999999999945</v>
      </c>
    </row>
    <row r="5875" spans="1:1" x14ac:dyDescent="0.25">
      <c r="A5875">
        <f>Sheet2!A5874-Sheet2!G5874</f>
        <v>2.5571999999999946</v>
      </c>
    </row>
    <row r="5876" spans="1:1" x14ac:dyDescent="0.25">
      <c r="A5876">
        <f>Sheet2!A5875-Sheet2!G5875</f>
        <v>2.5571999999999946</v>
      </c>
    </row>
    <row r="5877" spans="1:1" x14ac:dyDescent="0.25">
      <c r="A5877">
        <f>Sheet2!A5876-Sheet2!G5876</f>
        <v>0.30919999999998993</v>
      </c>
    </row>
    <row r="5878" spans="1:1" x14ac:dyDescent="0.25">
      <c r="A5878">
        <f>Sheet2!A5877-Sheet2!G5877</f>
        <v>-18.798800000000014</v>
      </c>
    </row>
    <row r="5879" spans="1:1" x14ac:dyDescent="0.25">
      <c r="A5879">
        <f>Sheet2!A5878-Sheet2!G5878</f>
        <v>-21.046800000000005</v>
      </c>
    </row>
    <row r="5880" spans="1:1" x14ac:dyDescent="0.25">
      <c r="A5880">
        <f>Sheet2!A5879-Sheet2!G5879</f>
        <v>-30.038799999999995</v>
      </c>
    </row>
    <row r="5881" spans="1:1" x14ac:dyDescent="0.25">
      <c r="A5881">
        <f>Sheet2!A5880-Sheet2!G5880</f>
        <v>-40.582800000000006</v>
      </c>
    </row>
    <row r="5882" spans="1:1" x14ac:dyDescent="0.25">
      <c r="A5882">
        <f>Sheet2!A5881-Sheet2!G5881</f>
        <v>-68.134399999999999</v>
      </c>
    </row>
    <row r="5883" spans="1:1" x14ac:dyDescent="0.25">
      <c r="A5883">
        <f>Sheet2!A5882-Sheet2!G5882</f>
        <v>46.821999999999989</v>
      </c>
    </row>
    <row r="5884" spans="1:1" x14ac:dyDescent="0.25">
      <c r="A5884">
        <f>Sheet2!A5883-Sheet2!G5883</f>
        <v>-215.71263999999999</v>
      </c>
    </row>
    <row r="5885" spans="1:1" x14ac:dyDescent="0.25">
      <c r="A5885">
        <f>Sheet2!A5884-Sheet2!G5884</f>
        <v>59.191999999999993</v>
      </c>
    </row>
    <row r="5886" spans="1:1" x14ac:dyDescent="0.25">
      <c r="A5886">
        <f>Sheet2!A5885-Sheet2!G5885</f>
        <v>-52.286799999999999</v>
      </c>
    </row>
    <row r="5887" spans="1:1" x14ac:dyDescent="0.25">
      <c r="A5887">
        <f>Sheet2!A5886-Sheet2!G5886</f>
        <v>-302.82799999999997</v>
      </c>
    </row>
    <row r="5888" spans="1:1" x14ac:dyDescent="0.25">
      <c r="A5888">
        <f>Sheet2!A5887-Sheet2!G5887</f>
        <v>118.23739999999999</v>
      </c>
    </row>
    <row r="5889" spans="1:1" x14ac:dyDescent="0.25">
      <c r="A5889">
        <f>Sheet2!A5888-Sheet2!G5888</f>
        <v>108.12139999999999</v>
      </c>
    </row>
    <row r="5890" spans="1:1" x14ac:dyDescent="0.25">
      <c r="A5890">
        <f>Sheet2!A5889-Sheet2!G5889</f>
        <v>76.0334</v>
      </c>
    </row>
    <row r="5891" spans="1:1" x14ac:dyDescent="0.25">
      <c r="A5891">
        <f>Sheet2!A5890-Sheet2!G5890</f>
        <v>73.2774</v>
      </c>
    </row>
    <row r="5892" spans="1:1" x14ac:dyDescent="0.25">
      <c r="A5892">
        <f>Sheet2!A5891-Sheet2!G5891</f>
        <v>71.841399999999993</v>
      </c>
    </row>
    <row r="5893" spans="1:1" x14ac:dyDescent="0.25">
      <c r="A5893">
        <f>Sheet2!A5892-Sheet2!G5892</f>
        <v>69.905399999999986</v>
      </c>
    </row>
    <row r="5894" spans="1:1" x14ac:dyDescent="0.25">
      <c r="A5894">
        <f>Sheet2!A5893-Sheet2!G5893</f>
        <v>69.905399999999986</v>
      </c>
    </row>
    <row r="5895" spans="1:1" x14ac:dyDescent="0.25">
      <c r="A5895">
        <f>Sheet2!A5894-Sheet2!G5894</f>
        <v>68.781399999999991</v>
      </c>
    </row>
    <row r="5896" spans="1:1" x14ac:dyDescent="0.25">
      <c r="A5896">
        <f>Sheet2!A5895-Sheet2!G5895</f>
        <v>50.797399999999996</v>
      </c>
    </row>
    <row r="5897" spans="1:1" x14ac:dyDescent="0.25">
      <c r="A5897">
        <f>Sheet2!A5896-Sheet2!G5896</f>
        <v>45.177399999999992</v>
      </c>
    </row>
    <row r="5898" spans="1:1" x14ac:dyDescent="0.25">
      <c r="A5898">
        <f>Sheet2!A5897-Sheet2!G5897</f>
        <v>44.053399999999996</v>
      </c>
    </row>
    <row r="5899" spans="1:1" x14ac:dyDescent="0.25">
      <c r="A5899">
        <f>Sheet2!A5898-Sheet2!G5898</f>
        <v>44.053399999999996</v>
      </c>
    </row>
    <row r="5900" spans="1:1" x14ac:dyDescent="0.25">
      <c r="A5900">
        <f>Sheet2!A5899-Sheet2!G5899</f>
        <v>41.805399999999992</v>
      </c>
    </row>
    <row r="5901" spans="1:1" x14ac:dyDescent="0.25">
      <c r="A5901">
        <f>Sheet2!A5900-Sheet2!G5900</f>
        <v>30.565399999999997</v>
      </c>
    </row>
    <row r="5902" spans="1:1" x14ac:dyDescent="0.25">
      <c r="A5902">
        <f>Sheet2!A5901-Sheet2!G5901</f>
        <v>27.193399999999997</v>
      </c>
    </row>
    <row r="5903" spans="1:1" x14ac:dyDescent="0.25">
      <c r="A5903">
        <f>Sheet2!A5902-Sheet2!G5902</f>
        <v>20.449399999999997</v>
      </c>
    </row>
    <row r="5904" spans="1:1" x14ac:dyDescent="0.25">
      <c r="A5904">
        <f>Sheet2!A5903-Sheet2!G5903</f>
        <v>17.077399999999997</v>
      </c>
    </row>
    <row r="5905" spans="1:1" x14ac:dyDescent="0.25">
      <c r="A5905">
        <f>Sheet2!A5904-Sheet2!G5904</f>
        <v>8.0853999999999928</v>
      </c>
    </row>
    <row r="5906" spans="1:1" x14ac:dyDescent="0.25">
      <c r="A5906">
        <f>Sheet2!A5905-Sheet2!G5905</f>
        <v>-6.526600000000002</v>
      </c>
    </row>
    <row r="5907" spans="1:1" x14ac:dyDescent="0.25">
      <c r="A5907">
        <f>Sheet2!A5906-Sheet2!G5906</f>
        <v>-17.766600000000011</v>
      </c>
    </row>
    <row r="5908" spans="1:1" x14ac:dyDescent="0.25">
      <c r="A5908">
        <f>Sheet2!A5907-Sheet2!G5907</f>
        <v>-35.750599999999991</v>
      </c>
    </row>
    <row r="5909" spans="1:1" x14ac:dyDescent="0.25">
      <c r="A5909">
        <f>Sheet2!A5908-Sheet2!G5908</f>
        <v>-46.990600000000001</v>
      </c>
    </row>
    <row r="5910" spans="1:1" x14ac:dyDescent="0.25">
      <c r="A5910">
        <f>Sheet2!A5909-Sheet2!G5909</f>
        <v>102.48304</v>
      </c>
    </row>
    <row r="5911" spans="1:1" x14ac:dyDescent="0.25">
      <c r="A5911">
        <f>Sheet2!A5910-Sheet2!G5910</f>
        <v>73.907039999999995</v>
      </c>
    </row>
    <row r="5912" spans="1:1" x14ac:dyDescent="0.25">
      <c r="A5912">
        <f>Sheet2!A5911-Sheet2!G5911</f>
        <v>69.887039999999999</v>
      </c>
    </row>
    <row r="5913" spans="1:1" x14ac:dyDescent="0.25">
      <c r="A5913">
        <f>Sheet2!A5912-Sheet2!G5912</f>
        <v>13.687039999999996</v>
      </c>
    </row>
    <row r="5914" spans="1:1" x14ac:dyDescent="0.25">
      <c r="A5914">
        <f>Sheet2!A5913-Sheet2!G5913</f>
        <v>-171.12040000000002</v>
      </c>
    </row>
    <row r="5915" spans="1:1" x14ac:dyDescent="0.25">
      <c r="A5915">
        <f>Sheet2!A5914-Sheet2!G5914</f>
        <v>-37.684799999999996</v>
      </c>
    </row>
    <row r="5916" spans="1:1" x14ac:dyDescent="0.25">
      <c r="A5916">
        <f>Sheet2!A5915-Sheet2!G5915</f>
        <v>-126.05880000000001</v>
      </c>
    </row>
    <row r="5917" spans="1:1" x14ac:dyDescent="0.25">
      <c r="A5917">
        <f>Sheet2!A5916-Sheet2!G5916</f>
        <v>-157.64895999999999</v>
      </c>
    </row>
    <row r="5918" spans="1:1" x14ac:dyDescent="0.25">
      <c r="A5918">
        <f>Sheet2!A5917-Sheet2!G5917</f>
        <v>119.2816</v>
      </c>
    </row>
    <row r="5919" spans="1:1" x14ac:dyDescent="0.25">
      <c r="A5919">
        <f>Sheet2!A5918-Sheet2!G5918</f>
        <v>119.2696</v>
      </c>
    </row>
    <row r="5920" spans="1:1" x14ac:dyDescent="0.25">
      <c r="A5920">
        <f>Sheet2!A5919-Sheet2!G5919</f>
        <v>115.34559999999999</v>
      </c>
    </row>
    <row r="5921" spans="1:1" x14ac:dyDescent="0.25">
      <c r="A5921">
        <f>Sheet2!A5920-Sheet2!G5920</f>
        <v>114.2216</v>
      </c>
    </row>
    <row r="5922" spans="1:1" x14ac:dyDescent="0.25">
      <c r="A5922">
        <f>Sheet2!A5921-Sheet2!G5921</f>
        <v>113.64959999999999</v>
      </c>
    </row>
    <row r="5923" spans="1:1" x14ac:dyDescent="0.25">
      <c r="A5923">
        <f>Sheet2!A5922-Sheet2!G5922</f>
        <v>112.5256</v>
      </c>
    </row>
    <row r="5924" spans="1:1" x14ac:dyDescent="0.25">
      <c r="A5924">
        <f>Sheet2!A5923-Sheet2!G5923</f>
        <v>105.22959999999999</v>
      </c>
    </row>
    <row r="5925" spans="1:1" x14ac:dyDescent="0.25">
      <c r="A5925">
        <f>Sheet2!A5924-Sheet2!G5924</f>
        <v>98.485599999999991</v>
      </c>
    </row>
    <row r="5926" spans="1:1" x14ac:dyDescent="0.25">
      <c r="A5926">
        <f>Sheet2!A5925-Sheet2!G5925</f>
        <v>90.617599999999996</v>
      </c>
    </row>
    <row r="5927" spans="1:1" x14ac:dyDescent="0.25">
      <c r="A5927">
        <f>Sheet2!A5926-Sheet2!G5926</f>
        <v>87.797599999999989</v>
      </c>
    </row>
    <row r="5928" spans="1:1" x14ac:dyDescent="0.25">
      <c r="A5928">
        <f>Sheet2!A5927-Sheet2!G5927</f>
        <v>80.501599999999996</v>
      </c>
    </row>
    <row r="5929" spans="1:1" x14ac:dyDescent="0.25">
      <c r="A5929">
        <f>Sheet2!A5928-Sheet2!G5928</f>
        <v>69.261599999999987</v>
      </c>
    </row>
    <row r="5930" spans="1:1" x14ac:dyDescent="0.25">
      <c r="A5930">
        <f>Sheet2!A5929-Sheet2!G5929</f>
        <v>61.505599999999994</v>
      </c>
    </row>
    <row r="5931" spans="1:1" x14ac:dyDescent="0.25">
      <c r="A5931">
        <f>Sheet2!A5930-Sheet2!G5930</f>
        <v>37.413600000000002</v>
      </c>
    </row>
    <row r="5932" spans="1:1" x14ac:dyDescent="0.25">
      <c r="A5932">
        <f>Sheet2!A5931-Sheet2!G5931</f>
        <v>29.349599999999995</v>
      </c>
    </row>
    <row r="5933" spans="1:1" x14ac:dyDescent="0.25">
      <c r="A5933">
        <f>Sheet2!A5932-Sheet2!G5932</f>
        <v>7.9936000000000007</v>
      </c>
    </row>
    <row r="5934" spans="1:1" x14ac:dyDescent="0.25">
      <c r="A5934">
        <f>Sheet2!A5933-Sheet2!G5933</f>
        <v>-13.470399999999998</v>
      </c>
    </row>
    <row r="5935" spans="1:1" x14ac:dyDescent="0.25">
      <c r="A5935">
        <f>Sheet2!A5934-Sheet2!G5934</f>
        <v>-14.486400000000017</v>
      </c>
    </row>
    <row r="5936" spans="1:1" x14ac:dyDescent="0.25">
      <c r="A5936">
        <f>Sheet2!A5935-Sheet2!G5935</f>
        <v>-18.982399999999998</v>
      </c>
    </row>
    <row r="5937" spans="1:1" x14ac:dyDescent="0.25">
      <c r="A5937">
        <f>Sheet2!A5936-Sheet2!G5936</f>
        <v>-26.850399999999993</v>
      </c>
    </row>
    <row r="5938" spans="1:1" x14ac:dyDescent="0.25">
      <c r="A5938">
        <f>Sheet2!A5937-Sheet2!G5937</f>
        <v>-27.974400000000017</v>
      </c>
    </row>
    <row r="5939" spans="1:1" x14ac:dyDescent="0.25">
      <c r="A5939">
        <f>Sheet2!A5938-Sheet2!G5938</f>
        <v>113.88816</v>
      </c>
    </row>
    <row r="5940" spans="1:1" x14ac:dyDescent="0.25">
      <c r="A5940">
        <f>Sheet2!A5939-Sheet2!G5939</f>
        <v>82.292159999999996</v>
      </c>
    </row>
    <row r="5941" spans="1:1" x14ac:dyDescent="0.25">
      <c r="A5941">
        <f>Sheet2!A5940-Sheet2!G5940</f>
        <v>74.548159999999996</v>
      </c>
    </row>
    <row r="5942" spans="1:1" x14ac:dyDescent="0.25">
      <c r="A5942">
        <f>Sheet2!A5941-Sheet2!G5941</f>
        <v>-66.694799999999987</v>
      </c>
    </row>
    <row r="5943" spans="1:1" x14ac:dyDescent="0.25">
      <c r="A5943">
        <f>Sheet2!A5942-Sheet2!G5942</f>
        <v>119.17779999999999</v>
      </c>
    </row>
    <row r="5944" spans="1:1" x14ac:dyDescent="0.25">
      <c r="A5944">
        <f>Sheet2!A5943-Sheet2!G5943</f>
        <v>113.9298</v>
      </c>
    </row>
    <row r="5945" spans="1:1" x14ac:dyDescent="0.25">
      <c r="A5945">
        <f>Sheet2!A5944-Sheet2!G5944</f>
        <v>110.5938</v>
      </c>
    </row>
    <row r="5946" spans="1:1" x14ac:dyDescent="0.25">
      <c r="A5946">
        <f>Sheet2!A5945-Sheet2!G5945</f>
        <v>94.105799999999988</v>
      </c>
    </row>
    <row r="5947" spans="1:1" x14ac:dyDescent="0.25">
      <c r="A5947">
        <f>Sheet2!A5946-Sheet2!G5946</f>
        <v>93.853799999999993</v>
      </c>
    </row>
    <row r="5948" spans="1:1" x14ac:dyDescent="0.25">
      <c r="A5948">
        <f>Sheet2!A5947-Sheet2!G5947</f>
        <v>93.325800000000001</v>
      </c>
    </row>
    <row r="5949" spans="1:1" x14ac:dyDescent="0.25">
      <c r="A5949">
        <f>Sheet2!A5948-Sheet2!G5948</f>
        <v>83.737799999999993</v>
      </c>
    </row>
    <row r="5950" spans="1:1" x14ac:dyDescent="0.25">
      <c r="A5950">
        <f>Sheet2!A5949-Sheet2!G5949</f>
        <v>83.209800000000001</v>
      </c>
    </row>
    <row r="5951" spans="1:1" x14ac:dyDescent="0.25">
      <c r="A5951">
        <f>Sheet2!A5950-Sheet2!G5950</f>
        <v>67.473799999999997</v>
      </c>
    </row>
    <row r="5952" spans="1:1" x14ac:dyDescent="0.25">
      <c r="A5952">
        <f>Sheet2!A5951-Sheet2!G5951</f>
        <v>62.381799999999998</v>
      </c>
    </row>
    <row r="5953" spans="1:1" x14ac:dyDescent="0.25">
      <c r="A5953">
        <f>Sheet2!A5952-Sheet2!G5952</f>
        <v>47.241799999999998</v>
      </c>
    </row>
    <row r="5954" spans="1:1" x14ac:dyDescent="0.25">
      <c r="A5954">
        <f>Sheet2!A5953-Sheet2!G5953</f>
        <v>24.761799999999994</v>
      </c>
    </row>
    <row r="5955" spans="1:1" x14ac:dyDescent="0.25">
      <c r="A5955">
        <f>Sheet2!A5954-Sheet2!G5954</f>
        <v>-14.57820000000001</v>
      </c>
    </row>
    <row r="5956" spans="1:1" x14ac:dyDescent="0.25">
      <c r="A5956">
        <f>Sheet2!A5955-Sheet2!G5955</f>
        <v>-19.07419999999999</v>
      </c>
    </row>
    <row r="5957" spans="1:1" x14ac:dyDescent="0.25">
      <c r="A5957">
        <f>Sheet2!A5956-Sheet2!G5956</f>
        <v>-28.066200000000009</v>
      </c>
    </row>
    <row r="5958" spans="1:1" x14ac:dyDescent="0.25">
      <c r="A5958">
        <f>Sheet2!A5957-Sheet2!G5957</f>
        <v>-39.306200000000018</v>
      </c>
    </row>
    <row r="5959" spans="1:1" x14ac:dyDescent="0.25">
      <c r="A5959">
        <f>Sheet2!A5958-Sheet2!G5958</f>
        <v>-45.166200000000003</v>
      </c>
    </row>
    <row r="5960" spans="1:1" x14ac:dyDescent="0.25">
      <c r="A5960">
        <f>Sheet2!A5959-Sheet2!G5959</f>
        <v>-64.706199999999995</v>
      </c>
    </row>
    <row r="5961" spans="1:1" x14ac:dyDescent="0.25">
      <c r="A5961">
        <f>Sheet2!A5960-Sheet2!G5960</f>
        <v>-129.2784</v>
      </c>
    </row>
    <row r="5962" spans="1:1" x14ac:dyDescent="0.25">
      <c r="A5962">
        <f>Sheet2!A5961-Sheet2!G5961</f>
        <v>47.693200000000004</v>
      </c>
    </row>
    <row r="5963" spans="1:1" x14ac:dyDescent="0.25">
      <c r="A5963">
        <f>Sheet2!A5962-Sheet2!G5962</f>
        <v>117.45399999999999</v>
      </c>
    </row>
    <row r="5964" spans="1:1" x14ac:dyDescent="0.25">
      <c r="A5964">
        <f>Sheet2!A5963-Sheet2!G5963</f>
        <v>115.074</v>
      </c>
    </row>
    <row r="5965" spans="1:1" x14ac:dyDescent="0.25">
      <c r="A5965">
        <f>Sheet2!A5964-Sheet2!G5964</f>
        <v>115.074</v>
      </c>
    </row>
    <row r="5966" spans="1:1" x14ac:dyDescent="0.25">
      <c r="A5966">
        <f>Sheet2!A5965-Sheet2!G5965</f>
        <v>112.342</v>
      </c>
    </row>
    <row r="5967" spans="1:1" x14ac:dyDescent="0.25">
      <c r="A5967">
        <f>Sheet2!A5966-Sheet2!G5966</f>
        <v>106.72199999999999</v>
      </c>
    </row>
    <row r="5968" spans="1:1" x14ac:dyDescent="0.25">
      <c r="A5968">
        <f>Sheet2!A5967-Sheet2!G5967</f>
        <v>104.982</v>
      </c>
    </row>
    <row r="5969" spans="1:1" x14ac:dyDescent="0.25">
      <c r="A5969">
        <f>Sheet2!A5968-Sheet2!G5968</f>
        <v>88.097999999999999</v>
      </c>
    </row>
    <row r="5970" spans="1:1" x14ac:dyDescent="0.25">
      <c r="A5970">
        <f>Sheet2!A5969-Sheet2!G5969</f>
        <v>84.24199999999999</v>
      </c>
    </row>
    <row r="5971" spans="1:1" x14ac:dyDescent="0.25">
      <c r="A5971">
        <f>Sheet2!A5970-Sheet2!G5970</f>
        <v>80.22999999999999</v>
      </c>
    </row>
    <row r="5972" spans="1:1" x14ac:dyDescent="0.25">
      <c r="A5972">
        <f>Sheet2!A5971-Sheet2!G5971</f>
        <v>79.745999999999995</v>
      </c>
    </row>
    <row r="5973" spans="1:1" x14ac:dyDescent="0.25">
      <c r="A5973">
        <f>Sheet2!A5972-Sheet2!G5972</f>
        <v>76.858000000000004</v>
      </c>
    </row>
    <row r="5974" spans="1:1" x14ac:dyDescent="0.25">
      <c r="A5974">
        <f>Sheet2!A5973-Sheet2!G5973</f>
        <v>65.617999999999995</v>
      </c>
    </row>
    <row r="5975" spans="1:1" x14ac:dyDescent="0.25">
      <c r="A5975">
        <f>Sheet2!A5974-Sheet2!G5974</f>
        <v>56.697999999999993</v>
      </c>
    </row>
    <row r="5976" spans="1:1" x14ac:dyDescent="0.25">
      <c r="A5976">
        <f>Sheet2!A5975-Sheet2!G5975</f>
        <v>3.313999999999993</v>
      </c>
    </row>
    <row r="5977" spans="1:1" x14ac:dyDescent="0.25">
      <c r="A5977">
        <f>Sheet2!A5976-Sheet2!G5976</f>
        <v>6.6000000000002501E-2</v>
      </c>
    </row>
    <row r="5978" spans="1:1" x14ac:dyDescent="0.25">
      <c r="A5978">
        <f>Sheet2!A5977-Sheet2!G5977</f>
        <v>-12.790000000000006</v>
      </c>
    </row>
    <row r="5979" spans="1:1" x14ac:dyDescent="0.25">
      <c r="A5979">
        <f>Sheet2!A5978-Sheet2!G5978</f>
        <v>-40.522000000000006</v>
      </c>
    </row>
    <row r="5980" spans="1:1" x14ac:dyDescent="0.25">
      <c r="A5980">
        <f>Sheet2!A5979-Sheet2!G5979</f>
        <v>-41.646000000000001</v>
      </c>
    </row>
    <row r="5981" spans="1:1" x14ac:dyDescent="0.25">
      <c r="A5981">
        <f>Sheet2!A5980-Sheet2!G5980</f>
        <v>98.353279999999998</v>
      </c>
    </row>
    <row r="5982" spans="1:1" x14ac:dyDescent="0.25">
      <c r="A5982">
        <f>Sheet2!A5981-Sheet2!G5981</f>
        <v>95.445279999999997</v>
      </c>
    </row>
    <row r="5983" spans="1:1" x14ac:dyDescent="0.25">
      <c r="A5983">
        <f>Sheet2!A5982-Sheet2!G5982</f>
        <v>-168.22880000000004</v>
      </c>
    </row>
    <row r="5984" spans="1:1" x14ac:dyDescent="0.25">
      <c r="A5984">
        <f>Sheet2!A5983-Sheet2!G5983</f>
        <v>61.929199999999994</v>
      </c>
    </row>
    <row r="5985" spans="1:1" x14ac:dyDescent="0.25">
      <c r="A5985">
        <f>Sheet2!A5984-Sheet2!G5984</f>
        <v>120.1182</v>
      </c>
    </row>
    <row r="5986" spans="1:1" x14ac:dyDescent="0.25">
      <c r="A5986">
        <f>Sheet2!A5985-Sheet2!G5985</f>
        <v>110.91419999999999</v>
      </c>
    </row>
    <row r="5987" spans="1:1" x14ac:dyDescent="0.25">
      <c r="A5987">
        <f>Sheet2!A5986-Sheet2!G5986</f>
        <v>92.458199999999991</v>
      </c>
    </row>
    <row r="5988" spans="1:1" x14ac:dyDescent="0.25">
      <c r="A5988">
        <f>Sheet2!A5987-Sheet2!G5987</f>
        <v>86.398200000000003</v>
      </c>
    </row>
    <row r="5989" spans="1:1" x14ac:dyDescent="0.25">
      <c r="A5989">
        <f>Sheet2!A5988-Sheet2!G5988</f>
        <v>83.466199999999986</v>
      </c>
    </row>
    <row r="5990" spans="1:1" x14ac:dyDescent="0.25">
      <c r="A5990">
        <f>Sheet2!A5989-Sheet2!G5989</f>
        <v>70.662199999999999</v>
      </c>
    </row>
    <row r="5991" spans="1:1" x14ac:dyDescent="0.25">
      <c r="A5991">
        <f>Sheet2!A5990-Sheet2!G5990</f>
        <v>66.606200000000001</v>
      </c>
    </row>
    <row r="5992" spans="1:1" x14ac:dyDescent="0.25">
      <c r="A5992">
        <f>Sheet2!A5991-Sheet2!G5991</f>
        <v>64.358199999999997</v>
      </c>
    </row>
    <row r="5993" spans="1:1" x14ac:dyDescent="0.25">
      <c r="A5993">
        <f>Sheet2!A5992-Sheet2!G5992</f>
        <v>59.862199999999994</v>
      </c>
    </row>
    <row r="5994" spans="1:1" x14ac:dyDescent="0.25">
      <c r="A5994">
        <f>Sheet2!A5993-Sheet2!G5993</f>
        <v>50.870199999999997</v>
      </c>
    </row>
    <row r="5995" spans="1:1" x14ac:dyDescent="0.25">
      <c r="A5995">
        <f>Sheet2!A5994-Sheet2!G5994</f>
        <v>11.090199999999996</v>
      </c>
    </row>
    <row r="5996" spans="1:1" x14ac:dyDescent="0.25">
      <c r="A5996">
        <f>Sheet2!A5995-Sheet2!G5995</f>
        <v>-8.017799999999994</v>
      </c>
    </row>
    <row r="5997" spans="1:1" x14ac:dyDescent="0.25">
      <c r="A5997">
        <f>Sheet2!A5996-Sheet2!G5996</f>
        <v>-17.853800000000007</v>
      </c>
    </row>
    <row r="5998" spans="1:1" x14ac:dyDescent="0.25">
      <c r="A5998">
        <f>Sheet2!A5997-Sheet2!G5997</f>
        <v>67.994</v>
      </c>
    </row>
    <row r="5999" spans="1:1" x14ac:dyDescent="0.25">
      <c r="A5999">
        <f>Sheet2!A5998-Sheet2!G5998</f>
        <v>117.77839999999999</v>
      </c>
    </row>
    <row r="6000" spans="1:1" x14ac:dyDescent="0.25">
      <c r="A6000">
        <f>Sheet2!A5999-Sheet2!G5999</f>
        <v>117.0504</v>
      </c>
    </row>
    <row r="6001" spans="1:1" x14ac:dyDescent="0.25">
      <c r="A6001">
        <f>Sheet2!A6000-Sheet2!G6000</f>
        <v>115.5304</v>
      </c>
    </row>
    <row r="6002" spans="1:1" x14ac:dyDescent="0.25">
      <c r="A6002">
        <f>Sheet2!A6001-Sheet2!G6001</f>
        <v>114.40639999999999</v>
      </c>
    </row>
    <row r="6003" spans="1:1" x14ac:dyDescent="0.25">
      <c r="A6003">
        <f>Sheet2!A6002-Sheet2!G6002</f>
        <v>103.1664</v>
      </c>
    </row>
    <row r="6004" spans="1:1" x14ac:dyDescent="0.25">
      <c r="A6004">
        <f>Sheet2!A6003-Sheet2!G6003</f>
        <v>99.794399999999996</v>
      </c>
    </row>
    <row r="6005" spans="1:1" x14ac:dyDescent="0.25">
      <c r="A6005">
        <f>Sheet2!A6004-Sheet2!G6004</f>
        <v>97.602399999999989</v>
      </c>
    </row>
    <row r="6006" spans="1:1" x14ac:dyDescent="0.25">
      <c r="A6006">
        <f>Sheet2!A6005-Sheet2!G6005</f>
        <v>93.446399999999997</v>
      </c>
    </row>
    <row r="6007" spans="1:1" x14ac:dyDescent="0.25">
      <c r="A6007">
        <f>Sheet2!A6006-Sheet2!G6006</f>
        <v>86.538399999999996</v>
      </c>
    </row>
    <row r="6008" spans="1:1" x14ac:dyDescent="0.25">
      <c r="A6008">
        <f>Sheet2!A6007-Sheet2!G6007</f>
        <v>82.39439999999999</v>
      </c>
    </row>
    <row r="6009" spans="1:1" x14ac:dyDescent="0.25">
      <c r="A6009">
        <f>Sheet2!A6008-Sheet2!G6008</f>
        <v>79.562399999999997</v>
      </c>
    </row>
    <row r="6010" spans="1:1" x14ac:dyDescent="0.25">
      <c r="A6010">
        <f>Sheet2!A6009-Sheet2!G6009</f>
        <v>74.278400000000005</v>
      </c>
    </row>
    <row r="6011" spans="1:1" x14ac:dyDescent="0.25">
      <c r="A6011">
        <f>Sheet2!A6010-Sheet2!G6010</f>
        <v>70.966399999999993</v>
      </c>
    </row>
    <row r="6012" spans="1:1" x14ac:dyDescent="0.25">
      <c r="A6012">
        <f>Sheet2!A6011-Sheet2!G6011</f>
        <v>57.614399999999989</v>
      </c>
    </row>
    <row r="6013" spans="1:1" x14ac:dyDescent="0.25">
      <c r="A6013">
        <f>Sheet2!A6012-Sheet2!G6012</f>
        <v>57.478399999999993</v>
      </c>
    </row>
    <row r="6014" spans="1:1" x14ac:dyDescent="0.25">
      <c r="A6014">
        <f>Sheet2!A6013-Sheet2!G6013</f>
        <v>52.982399999999998</v>
      </c>
    </row>
    <row r="6015" spans="1:1" x14ac:dyDescent="0.25">
      <c r="A6015">
        <f>Sheet2!A6014-Sheet2!G6014</f>
        <v>46.966399999999993</v>
      </c>
    </row>
    <row r="6016" spans="1:1" x14ac:dyDescent="0.25">
      <c r="A6016">
        <f>Sheet2!A6015-Sheet2!G6015</f>
        <v>28.982399999999998</v>
      </c>
    </row>
    <row r="6017" spans="1:1" x14ac:dyDescent="0.25">
      <c r="A6017">
        <f>Sheet2!A6016-Sheet2!G6016</f>
        <v>23.362399999999994</v>
      </c>
    </row>
    <row r="6018" spans="1:1" x14ac:dyDescent="0.25">
      <c r="A6018">
        <f>Sheet2!A6017-Sheet2!G6017</f>
        <v>10.350399999999993</v>
      </c>
    </row>
    <row r="6019" spans="1:1" x14ac:dyDescent="0.25">
      <c r="A6019">
        <f>Sheet2!A6018-Sheet2!G6018</f>
        <v>3.1303999999999945</v>
      </c>
    </row>
    <row r="6020" spans="1:1" x14ac:dyDescent="0.25">
      <c r="A6020">
        <f>Sheet2!A6019-Sheet2!G6019</f>
        <v>-30.589600000000004</v>
      </c>
    </row>
    <row r="6021" spans="1:1" x14ac:dyDescent="0.25">
      <c r="A6021">
        <f>Sheet2!A6020-Sheet2!G6020</f>
        <v>-35.085600000000014</v>
      </c>
    </row>
    <row r="6022" spans="1:1" x14ac:dyDescent="0.25">
      <c r="A6022">
        <f>Sheet2!A6021-Sheet2!G6021</f>
        <v>-37.773600000000002</v>
      </c>
    </row>
    <row r="6023" spans="1:1" x14ac:dyDescent="0.25">
      <c r="A6023">
        <f>Sheet2!A6022-Sheet2!G6022</f>
        <v>50.734399999999994</v>
      </c>
    </row>
    <row r="6024" spans="1:1" x14ac:dyDescent="0.25">
      <c r="A6024">
        <f>Sheet2!A6023-Sheet2!G6023</f>
        <v>-8.3056000000000125</v>
      </c>
    </row>
    <row r="6025" spans="1:1" x14ac:dyDescent="0.25">
      <c r="A6025">
        <f>Sheet2!A6024-Sheet2!G6024</f>
        <v>-34.2256</v>
      </c>
    </row>
    <row r="6026" spans="1:1" x14ac:dyDescent="0.25">
      <c r="A6026">
        <f>Sheet2!A6025-Sheet2!G6025</f>
        <v>64.245200000000011</v>
      </c>
    </row>
    <row r="6027" spans="1:1" x14ac:dyDescent="0.25">
      <c r="A6027">
        <f>Sheet2!A6026-Sheet2!G6026</f>
        <v>-201.91040000000001</v>
      </c>
    </row>
    <row r="6028" spans="1:1" x14ac:dyDescent="0.25">
      <c r="A6028">
        <f>Sheet2!A6027-Sheet2!G6027</f>
        <v>-286.81376</v>
      </c>
    </row>
    <row r="6029" spans="1:1" x14ac:dyDescent="0.25">
      <c r="A6029">
        <f>Sheet2!A6028-Sheet2!G6028</f>
        <v>121.0586</v>
      </c>
    </row>
    <row r="6030" spans="1:1" x14ac:dyDescent="0.25">
      <c r="A6030">
        <f>Sheet2!A6029-Sheet2!G6029</f>
        <v>119.93459999999999</v>
      </c>
    </row>
    <row r="6031" spans="1:1" x14ac:dyDescent="0.25">
      <c r="A6031">
        <f>Sheet2!A6030-Sheet2!G6030</f>
        <v>118.0386</v>
      </c>
    </row>
    <row r="6032" spans="1:1" x14ac:dyDescent="0.25">
      <c r="A6032">
        <f>Sheet2!A6031-Sheet2!G6031</f>
        <v>114.3146</v>
      </c>
    </row>
    <row r="6033" spans="1:1" x14ac:dyDescent="0.25">
      <c r="A6033">
        <f>Sheet2!A6032-Sheet2!G6032</f>
        <v>114.08659999999999</v>
      </c>
    </row>
    <row r="6034" spans="1:1" x14ac:dyDescent="0.25">
      <c r="A6034">
        <f>Sheet2!A6033-Sheet2!G6033</f>
        <v>109.0466</v>
      </c>
    </row>
    <row r="6035" spans="1:1" x14ac:dyDescent="0.25">
      <c r="A6035">
        <f>Sheet2!A6034-Sheet2!G6034</f>
        <v>108.65859999999999</v>
      </c>
    </row>
    <row r="6036" spans="1:1" x14ac:dyDescent="0.25">
      <c r="A6036">
        <f>Sheet2!A6035-Sheet2!G6035</f>
        <v>100.8266</v>
      </c>
    </row>
    <row r="6037" spans="1:1" x14ac:dyDescent="0.25">
      <c r="A6037">
        <f>Sheet2!A6036-Sheet2!G6036</f>
        <v>100.05459999999999</v>
      </c>
    </row>
    <row r="6038" spans="1:1" x14ac:dyDescent="0.25">
      <c r="A6038">
        <f>Sheet2!A6037-Sheet2!G6037</f>
        <v>99.70259999999999</v>
      </c>
    </row>
    <row r="6039" spans="1:1" x14ac:dyDescent="0.25">
      <c r="A6039">
        <f>Sheet2!A6038-Sheet2!G6038</f>
        <v>95.558599999999998</v>
      </c>
    </row>
    <row r="6040" spans="1:1" x14ac:dyDescent="0.25">
      <c r="A6040">
        <f>Sheet2!A6039-Sheet2!G6039</f>
        <v>88.462599999999995</v>
      </c>
    </row>
    <row r="6041" spans="1:1" x14ac:dyDescent="0.25">
      <c r="A6041">
        <f>Sheet2!A6040-Sheet2!G6040</f>
        <v>73.078599999999994</v>
      </c>
    </row>
    <row r="6042" spans="1:1" x14ac:dyDescent="0.25">
      <c r="A6042">
        <f>Sheet2!A6041-Sheet2!G6041</f>
        <v>64.858599999999996</v>
      </c>
    </row>
    <row r="6043" spans="1:1" x14ac:dyDescent="0.25">
      <c r="A6043">
        <f>Sheet2!A6042-Sheet2!G6042</f>
        <v>61.838599999999992</v>
      </c>
    </row>
    <row r="6044" spans="1:1" x14ac:dyDescent="0.25">
      <c r="A6044">
        <f>Sheet2!A6043-Sheet2!G6043</f>
        <v>60.714599999999997</v>
      </c>
    </row>
    <row r="6045" spans="1:1" x14ac:dyDescent="0.25">
      <c r="A6045">
        <f>Sheet2!A6044-Sheet2!G6044</f>
        <v>54.822599999999994</v>
      </c>
    </row>
    <row r="6046" spans="1:1" x14ac:dyDescent="0.25">
      <c r="A6046">
        <f>Sheet2!A6045-Sheet2!G6045</f>
        <v>50.994599999999991</v>
      </c>
    </row>
    <row r="6047" spans="1:1" x14ac:dyDescent="0.25">
      <c r="A6047">
        <f>Sheet2!A6046-Sheet2!G6046</f>
        <v>47.998599999999996</v>
      </c>
    </row>
    <row r="6048" spans="1:1" x14ac:dyDescent="0.25">
      <c r="A6048">
        <f>Sheet2!A6047-Sheet2!G6047</f>
        <v>47.998599999999996</v>
      </c>
    </row>
    <row r="6049" spans="1:1" x14ac:dyDescent="0.25">
      <c r="A6049">
        <f>Sheet2!A6048-Sheet2!G6048</f>
        <v>32.306599999999989</v>
      </c>
    </row>
    <row r="6050" spans="1:1" x14ac:dyDescent="0.25">
      <c r="A6050">
        <f>Sheet2!A6049-Sheet2!G6049</f>
        <v>30.014600000000002</v>
      </c>
    </row>
    <row r="6051" spans="1:1" x14ac:dyDescent="0.25">
      <c r="A6051">
        <f>Sheet2!A6050-Sheet2!G6050</f>
        <v>24.394599999999997</v>
      </c>
    </row>
    <row r="6052" spans="1:1" x14ac:dyDescent="0.25">
      <c r="A6052">
        <f>Sheet2!A6051-Sheet2!G6051</f>
        <v>16.526600000000002</v>
      </c>
    </row>
    <row r="6053" spans="1:1" x14ac:dyDescent="0.25">
      <c r="A6053">
        <f>Sheet2!A6052-Sheet2!G6052</f>
        <v>4.1625999999999976</v>
      </c>
    </row>
    <row r="6054" spans="1:1" x14ac:dyDescent="0.25">
      <c r="A6054">
        <f>Sheet2!A6053-Sheet2!G6053</f>
        <v>3.0386000000000024</v>
      </c>
    </row>
    <row r="6055" spans="1:1" x14ac:dyDescent="0.25">
      <c r="A6055">
        <f>Sheet2!A6054-Sheet2!G6054</f>
        <v>-27.309400000000011</v>
      </c>
    </row>
    <row r="6056" spans="1:1" x14ac:dyDescent="0.25">
      <c r="A6056">
        <f>Sheet2!A6055-Sheet2!G6055</f>
        <v>-38.549399999999991</v>
      </c>
    </row>
    <row r="6057" spans="1:1" x14ac:dyDescent="0.25">
      <c r="A6057">
        <f>Sheet2!A6056-Sheet2!G6056</f>
        <v>-39.673400000000015</v>
      </c>
    </row>
    <row r="6058" spans="1:1" x14ac:dyDescent="0.25">
      <c r="A6058">
        <f>Sheet2!A6057-Sheet2!G6057</f>
        <v>-41.921400000000006</v>
      </c>
    </row>
    <row r="6059" spans="1:1" x14ac:dyDescent="0.25">
      <c r="A6059">
        <f>Sheet2!A6058-Sheet2!G6058</f>
        <v>-8.672799999999981</v>
      </c>
    </row>
    <row r="6060" spans="1:1" x14ac:dyDescent="0.25">
      <c r="A6060">
        <f>Sheet2!A6059-Sheet2!G6059</f>
        <v>70.071520000000007</v>
      </c>
    </row>
    <row r="6061" spans="1:1" x14ac:dyDescent="0.25">
      <c r="A6061">
        <f>Sheet2!A6060-Sheet2!G6060</f>
        <v>-44.22448</v>
      </c>
    </row>
    <row r="6062" spans="1:1" x14ac:dyDescent="0.25">
      <c r="A6062">
        <f>Sheet2!A6061-Sheet2!G6061</f>
        <v>91.126800000000003</v>
      </c>
    </row>
    <row r="6063" spans="1:1" x14ac:dyDescent="0.25">
      <c r="A6063">
        <f>Sheet2!A6062-Sheet2!G6062</f>
        <v>-100.64359999999999</v>
      </c>
    </row>
    <row r="6064" spans="1:1" x14ac:dyDescent="0.25">
      <c r="A6064">
        <f>Sheet2!A6063-Sheet2!G6063</f>
        <v>-327.52121599999998</v>
      </c>
    </row>
    <row r="6065" spans="1:1" x14ac:dyDescent="0.25">
      <c r="A6065">
        <f>Sheet2!A6064-Sheet2!G6064</f>
        <v>106.6628</v>
      </c>
    </row>
    <row r="6066" spans="1:1" x14ac:dyDescent="0.25">
      <c r="A6066">
        <f>Sheet2!A6065-Sheet2!G6065</f>
        <v>103.29079999999999</v>
      </c>
    </row>
    <row r="6067" spans="1:1" x14ac:dyDescent="0.25">
      <c r="A6067">
        <f>Sheet2!A6066-Sheet2!G6066</f>
        <v>96.54679999999999</v>
      </c>
    </row>
    <row r="6068" spans="1:1" x14ac:dyDescent="0.25">
      <c r="A6068">
        <f>Sheet2!A6067-Sheet2!G6067</f>
        <v>87.246799999999993</v>
      </c>
    </row>
    <row r="6069" spans="1:1" x14ac:dyDescent="0.25">
      <c r="A6069">
        <f>Sheet2!A6068-Sheet2!G6068</f>
        <v>85.306799999999996</v>
      </c>
    </row>
    <row r="6070" spans="1:1" x14ac:dyDescent="0.25">
      <c r="A6070">
        <f>Sheet2!A6069-Sheet2!G6069</f>
        <v>61.702799999999996</v>
      </c>
    </row>
    <row r="6071" spans="1:1" x14ac:dyDescent="0.25">
      <c r="A6071">
        <f>Sheet2!A6070-Sheet2!G6070</f>
        <v>54.65079999999999</v>
      </c>
    </row>
    <row r="6072" spans="1:1" x14ac:dyDescent="0.25">
      <c r="A6072">
        <f>Sheet2!A6071-Sheet2!G6071</f>
        <v>30.134799999999998</v>
      </c>
    </row>
    <row r="6073" spans="1:1" x14ac:dyDescent="0.25">
      <c r="A6073">
        <f>Sheet2!A6072-Sheet2!G6072</f>
        <v>10.814799999999991</v>
      </c>
    </row>
    <row r="6074" spans="1:1" x14ac:dyDescent="0.25">
      <c r="A6074">
        <f>Sheet2!A6073-Sheet2!G6073</f>
        <v>-0.4252000000000038</v>
      </c>
    </row>
    <row r="6075" spans="1:1" x14ac:dyDescent="0.25">
      <c r="A6075">
        <f>Sheet2!A6074-Sheet2!G6074</f>
        <v>-2.6732000000000085</v>
      </c>
    </row>
    <row r="6076" spans="1:1" x14ac:dyDescent="0.25">
      <c r="A6076">
        <f>Sheet2!A6075-Sheet2!G6075</f>
        <v>-22.905199999999994</v>
      </c>
    </row>
    <row r="6077" spans="1:1" x14ac:dyDescent="0.25">
      <c r="A6077">
        <f>Sheet2!A6076-Sheet2!G6076</f>
        <v>-24.029200000000017</v>
      </c>
    </row>
    <row r="6078" spans="1:1" x14ac:dyDescent="0.25">
      <c r="A6078">
        <f>Sheet2!A6077-Sheet2!G6077</f>
        <v>-45.385200000000012</v>
      </c>
    </row>
    <row r="6079" spans="1:1" x14ac:dyDescent="0.25">
      <c r="A6079">
        <f>Sheet2!A6078-Sheet2!G6078</f>
        <v>-114.88120000000001</v>
      </c>
    </row>
    <row r="6080" spans="1:1" x14ac:dyDescent="0.25">
      <c r="A6080">
        <f>Sheet2!A6079-Sheet2!G6079</f>
        <v>36.548000000000002</v>
      </c>
    </row>
    <row r="6081" spans="1:1" x14ac:dyDescent="0.25">
      <c r="A6081">
        <f>Sheet2!A6080-Sheet2!G6080</f>
        <v>-152.6936</v>
      </c>
    </row>
    <row r="6082" spans="1:1" x14ac:dyDescent="0.25">
      <c r="A6082">
        <f>Sheet2!A6081-Sheet2!G6081</f>
        <v>-152.7936</v>
      </c>
    </row>
    <row r="6083" spans="1:1" x14ac:dyDescent="0.25">
      <c r="A6083">
        <f>Sheet2!A6082-Sheet2!G6082</f>
        <v>116.79899999999999</v>
      </c>
    </row>
    <row r="6084" spans="1:1" x14ac:dyDescent="0.25">
      <c r="A6084">
        <f>Sheet2!A6083-Sheet2!G6083</f>
        <v>115.51899999999999</v>
      </c>
    </row>
    <row r="6085" spans="1:1" x14ac:dyDescent="0.25">
      <c r="A6085">
        <f>Sheet2!A6084-Sheet2!G6084</f>
        <v>109.899</v>
      </c>
    </row>
    <row r="6086" spans="1:1" x14ac:dyDescent="0.25">
      <c r="A6086">
        <f>Sheet2!A6085-Sheet2!G6085</f>
        <v>107.387</v>
      </c>
    </row>
    <row r="6087" spans="1:1" x14ac:dyDescent="0.25">
      <c r="A6087">
        <f>Sheet2!A6086-Sheet2!G6086</f>
        <v>104.279</v>
      </c>
    </row>
    <row r="6088" spans="1:1" x14ac:dyDescent="0.25">
      <c r="A6088">
        <f>Sheet2!A6087-Sheet2!G6087</f>
        <v>103.155</v>
      </c>
    </row>
    <row r="6089" spans="1:1" x14ac:dyDescent="0.25">
      <c r="A6089">
        <f>Sheet2!A6088-Sheet2!G6088</f>
        <v>103.155</v>
      </c>
    </row>
    <row r="6090" spans="1:1" x14ac:dyDescent="0.25">
      <c r="A6090">
        <f>Sheet2!A6089-Sheet2!G6089</f>
        <v>102.55499999999999</v>
      </c>
    </row>
    <row r="6091" spans="1:1" x14ac:dyDescent="0.25">
      <c r="A6091">
        <f>Sheet2!A6090-Sheet2!G6090</f>
        <v>99.518999999999991</v>
      </c>
    </row>
    <row r="6092" spans="1:1" x14ac:dyDescent="0.25">
      <c r="A6092">
        <f>Sheet2!A6091-Sheet2!G6091</f>
        <v>91.650999999999996</v>
      </c>
    </row>
    <row r="6093" spans="1:1" x14ac:dyDescent="0.25">
      <c r="A6093">
        <f>Sheet2!A6092-Sheet2!G6092</f>
        <v>78.426999999999992</v>
      </c>
    </row>
    <row r="6094" spans="1:1" x14ac:dyDescent="0.25">
      <c r="A6094">
        <f>Sheet2!A6093-Sheet2!G6093</f>
        <v>68.746999999999986</v>
      </c>
    </row>
    <row r="6095" spans="1:1" x14ac:dyDescent="0.25">
      <c r="A6095">
        <f>Sheet2!A6094-Sheet2!G6094</f>
        <v>55.946999999999989</v>
      </c>
    </row>
    <row r="6096" spans="1:1" x14ac:dyDescent="0.25">
      <c r="A6096">
        <f>Sheet2!A6095-Sheet2!G6095</f>
        <v>54.558999999999997</v>
      </c>
    </row>
    <row r="6097" spans="1:1" x14ac:dyDescent="0.25">
      <c r="A6097">
        <f>Sheet2!A6096-Sheet2!G6096</f>
        <v>38.470999999999989</v>
      </c>
    </row>
    <row r="6098" spans="1:1" x14ac:dyDescent="0.25">
      <c r="A6098">
        <f>Sheet2!A6097-Sheet2!G6097</f>
        <v>37.250999999999991</v>
      </c>
    </row>
    <row r="6099" spans="1:1" x14ac:dyDescent="0.25">
      <c r="A6099">
        <f>Sheet2!A6098-Sheet2!G6098</f>
        <v>22.063000000000002</v>
      </c>
    </row>
    <row r="6100" spans="1:1" x14ac:dyDescent="0.25">
      <c r="A6100">
        <f>Sheet2!A6099-Sheet2!G6099</f>
        <v>2.8549999999999898</v>
      </c>
    </row>
    <row r="6101" spans="1:1" x14ac:dyDescent="0.25">
      <c r="A6101">
        <f>Sheet2!A6100-Sheet2!G6100</f>
        <v>-47.724999999999994</v>
      </c>
    </row>
    <row r="6102" spans="1:1" x14ac:dyDescent="0.25">
      <c r="A6102">
        <f>Sheet2!A6101-Sheet2!G6101</f>
        <v>64.494799999999998</v>
      </c>
    </row>
    <row r="6103" spans="1:1" x14ac:dyDescent="0.25">
      <c r="A6103">
        <f>Sheet2!A6102-Sheet2!G6102</f>
        <v>114.11264</v>
      </c>
    </row>
    <row r="6104" spans="1:1" x14ac:dyDescent="0.25">
      <c r="A6104">
        <f>Sheet2!A6103-Sheet2!G6103</f>
        <v>108.97264</v>
      </c>
    </row>
    <row r="6105" spans="1:1" x14ac:dyDescent="0.25">
      <c r="A6105">
        <f>Sheet2!A6104-Sheet2!G6104</f>
        <v>52.772639999999996</v>
      </c>
    </row>
    <row r="6106" spans="1:1" x14ac:dyDescent="0.25">
      <c r="A6106">
        <f>Sheet2!A6105-Sheet2!G6105</f>
        <v>9.5806400000000025</v>
      </c>
    </row>
    <row r="6107" spans="1:1" x14ac:dyDescent="0.25">
      <c r="A6107">
        <f>Sheet2!A6106-Sheet2!G6106</f>
        <v>-23.015360000000015</v>
      </c>
    </row>
    <row r="6108" spans="1:1" x14ac:dyDescent="0.25">
      <c r="A6108">
        <f>Sheet2!A6107-Sheet2!G6107</f>
        <v>34.746400000000008</v>
      </c>
    </row>
    <row r="6109" spans="1:1" x14ac:dyDescent="0.25">
      <c r="A6109">
        <f>Sheet2!A6108-Sheet2!G6108</f>
        <v>68.227599999999995</v>
      </c>
    </row>
    <row r="6110" spans="1:1" x14ac:dyDescent="0.25">
      <c r="A6110">
        <f>Sheet2!A6109-Sheet2!G6109</f>
        <v>-81.753200000000007</v>
      </c>
    </row>
    <row r="6111" spans="1:1" x14ac:dyDescent="0.25">
      <c r="A6111">
        <f>Sheet2!A6110-Sheet2!G6110</f>
        <v>109.7632</v>
      </c>
    </row>
    <row r="6112" spans="1:1" x14ac:dyDescent="0.25">
      <c r="A6112">
        <f>Sheet2!A6111-Sheet2!G6111</f>
        <v>106.3912</v>
      </c>
    </row>
    <row r="6113" spans="1:1" x14ac:dyDescent="0.25">
      <c r="A6113">
        <f>Sheet2!A6112-Sheet2!G6112</f>
        <v>90.655199999999994</v>
      </c>
    </row>
    <row r="6114" spans="1:1" x14ac:dyDescent="0.25">
      <c r="A6114">
        <f>Sheet2!A6113-Sheet2!G6113</f>
        <v>76.043199999999999</v>
      </c>
    </row>
    <row r="6115" spans="1:1" x14ac:dyDescent="0.25">
      <c r="A6115">
        <f>Sheet2!A6114-Sheet2!G6114</f>
        <v>72.615199999999987</v>
      </c>
    </row>
    <row r="6116" spans="1:1" x14ac:dyDescent="0.25">
      <c r="A6116">
        <f>Sheet2!A6115-Sheet2!G6115</f>
        <v>55.811199999999999</v>
      </c>
    </row>
    <row r="6117" spans="1:1" x14ac:dyDescent="0.25">
      <c r="A6117">
        <f>Sheet2!A6116-Sheet2!G6116</f>
        <v>43.647199999999998</v>
      </c>
    </row>
    <row r="6118" spans="1:1" x14ac:dyDescent="0.25">
      <c r="A6118">
        <f>Sheet2!A6117-Sheet2!G6117</f>
        <v>5.0112000000000023</v>
      </c>
    </row>
    <row r="6119" spans="1:1" x14ac:dyDescent="0.25">
      <c r="A6119">
        <f>Sheet2!A6118-Sheet2!G6118</f>
        <v>1.6392000000000024</v>
      </c>
    </row>
    <row r="6120" spans="1:1" x14ac:dyDescent="0.25">
      <c r="A6120">
        <f>Sheet2!A6119-Sheet2!G6119</f>
        <v>-19.716799999999992</v>
      </c>
    </row>
    <row r="6121" spans="1:1" x14ac:dyDescent="0.25">
      <c r="A6121">
        <f>Sheet2!A6120-Sheet2!G6120</f>
        <v>-34.328800000000015</v>
      </c>
    </row>
    <row r="6122" spans="1:1" x14ac:dyDescent="0.25">
      <c r="A6122">
        <f>Sheet2!A6121-Sheet2!G6121</f>
        <v>-491.87616000000003</v>
      </c>
    </row>
    <row r="6123" spans="1:1" x14ac:dyDescent="0.25">
      <c r="A6123">
        <f>Sheet2!A6122-Sheet2!G6122</f>
        <v>-36.481999999999999</v>
      </c>
    </row>
    <row r="6124" spans="1:1" x14ac:dyDescent="0.25">
      <c r="A6124">
        <f>Sheet2!A6123-Sheet2!G6123</f>
        <v>-46.108799999999988</v>
      </c>
    </row>
    <row r="6125" spans="1:1" x14ac:dyDescent="0.25">
      <c r="A6125">
        <f>Sheet2!A6124-Sheet2!G6124</f>
        <v>-88.976399999999998</v>
      </c>
    </row>
    <row r="6126" spans="1:1" x14ac:dyDescent="0.25">
      <c r="A6126">
        <f>Sheet2!A6125-Sheet2!G6125</f>
        <v>93.733760000000004</v>
      </c>
    </row>
    <row r="6127" spans="1:1" x14ac:dyDescent="0.25">
      <c r="A6127">
        <f>Sheet2!A6126-Sheet2!G6126</f>
        <v>90.893760000000015</v>
      </c>
    </row>
    <row r="6128" spans="1:1" x14ac:dyDescent="0.25">
      <c r="A6128">
        <f>Sheet2!A6127-Sheet2!G6127</f>
        <v>64.50976</v>
      </c>
    </row>
    <row r="6129" spans="1:1" x14ac:dyDescent="0.25">
      <c r="A6129">
        <f>Sheet2!A6128-Sheet2!G6128</f>
        <v>112.82339999999999</v>
      </c>
    </row>
    <row r="6130" spans="1:1" x14ac:dyDescent="0.25">
      <c r="A6130">
        <f>Sheet2!A6129-Sheet2!G6129</f>
        <v>108.5034</v>
      </c>
    </row>
    <row r="6131" spans="1:1" x14ac:dyDescent="0.25">
      <c r="A6131">
        <f>Sheet2!A6130-Sheet2!G6130</f>
        <v>101.5834</v>
      </c>
    </row>
    <row r="6132" spans="1:1" x14ac:dyDescent="0.25">
      <c r="A6132">
        <f>Sheet2!A6131-Sheet2!G6131</f>
        <v>63.775399999999998</v>
      </c>
    </row>
    <row r="6133" spans="1:1" x14ac:dyDescent="0.25">
      <c r="A6133">
        <f>Sheet2!A6132-Sheet2!G6132</f>
        <v>52.419399999999996</v>
      </c>
    </row>
    <row r="6134" spans="1:1" x14ac:dyDescent="0.25">
      <c r="A6134">
        <f>Sheet2!A6133-Sheet2!G6133</f>
        <v>52.303399999999996</v>
      </c>
    </row>
    <row r="6135" spans="1:1" x14ac:dyDescent="0.25">
      <c r="A6135">
        <f>Sheet2!A6134-Sheet2!G6134</f>
        <v>44.259399999999999</v>
      </c>
    </row>
    <row r="6136" spans="1:1" x14ac:dyDescent="0.25">
      <c r="A6136">
        <f>Sheet2!A6135-Sheet2!G6135</f>
        <v>35.267399999999995</v>
      </c>
    </row>
    <row r="6137" spans="1:1" x14ac:dyDescent="0.25">
      <c r="A6137">
        <f>Sheet2!A6136-Sheet2!G6136</f>
        <v>31.895399999999995</v>
      </c>
    </row>
    <row r="6138" spans="1:1" x14ac:dyDescent="0.25">
      <c r="A6138">
        <f>Sheet2!A6137-Sheet2!G6137</f>
        <v>-0.17660000000000764</v>
      </c>
    </row>
    <row r="6139" spans="1:1" x14ac:dyDescent="0.25">
      <c r="A6139">
        <f>Sheet2!A6138-Sheet2!G6138</f>
        <v>-11.784600000000012</v>
      </c>
    </row>
    <row r="6140" spans="1:1" x14ac:dyDescent="0.25">
      <c r="A6140">
        <f>Sheet2!A6139-Sheet2!G6139</f>
        <v>-38.916600000000017</v>
      </c>
    </row>
    <row r="6141" spans="1:1" x14ac:dyDescent="0.25">
      <c r="A6141">
        <f>Sheet2!A6140-Sheet2!G6140</f>
        <v>-40.023600000000002</v>
      </c>
    </row>
    <row r="6142" spans="1:1" x14ac:dyDescent="0.25">
      <c r="A6142">
        <f>Sheet2!A6141-Sheet2!G6141</f>
        <v>-515.47750399999995</v>
      </c>
    </row>
    <row r="6143" spans="1:1" x14ac:dyDescent="0.25">
      <c r="A6143">
        <f>Sheet2!A6142-Sheet2!G6142</f>
        <v>-150.19880000000001</v>
      </c>
    </row>
    <row r="6144" spans="1:1" x14ac:dyDescent="0.25">
      <c r="A6144">
        <f>Sheet2!A6143-Sheet2!G6143</f>
        <v>-136.21839999999997</v>
      </c>
    </row>
    <row r="6145" spans="1:1" x14ac:dyDescent="0.25">
      <c r="A6145">
        <f>Sheet2!A6144-Sheet2!G6144</f>
        <v>120.2316</v>
      </c>
    </row>
    <row r="6146" spans="1:1" x14ac:dyDescent="0.25">
      <c r="A6146">
        <f>Sheet2!A6145-Sheet2!G6145</f>
        <v>115.1116</v>
      </c>
    </row>
    <row r="6147" spans="1:1" x14ac:dyDescent="0.25">
      <c r="A6147">
        <f>Sheet2!A6146-Sheet2!G6146</f>
        <v>108.1276</v>
      </c>
    </row>
    <row r="6148" spans="1:1" x14ac:dyDescent="0.25">
      <c r="A6148">
        <f>Sheet2!A6147-Sheet2!G6147</f>
        <v>103.8716</v>
      </c>
    </row>
    <row r="6149" spans="1:1" x14ac:dyDescent="0.25">
      <c r="A6149">
        <f>Sheet2!A6148-Sheet2!G6148</f>
        <v>99.375599999999991</v>
      </c>
    </row>
    <row r="6150" spans="1:1" x14ac:dyDescent="0.25">
      <c r="A6150">
        <f>Sheet2!A6149-Sheet2!G6149</f>
        <v>93.755599999999987</v>
      </c>
    </row>
    <row r="6151" spans="1:1" x14ac:dyDescent="0.25">
      <c r="A6151">
        <f>Sheet2!A6150-Sheet2!G6150</f>
        <v>92.631599999999992</v>
      </c>
    </row>
    <row r="6152" spans="1:1" x14ac:dyDescent="0.25">
      <c r="A6152">
        <f>Sheet2!A6151-Sheet2!G6151</f>
        <v>84.631599999999992</v>
      </c>
    </row>
    <row r="6153" spans="1:1" x14ac:dyDescent="0.25">
      <c r="A6153">
        <f>Sheet2!A6152-Sheet2!G6152</f>
        <v>70.151600000000002</v>
      </c>
    </row>
    <row r="6154" spans="1:1" x14ac:dyDescent="0.25">
      <c r="A6154">
        <f>Sheet2!A6153-Sheet2!G6153</f>
        <v>68.895600000000002</v>
      </c>
    </row>
    <row r="6155" spans="1:1" x14ac:dyDescent="0.25">
      <c r="A6155">
        <f>Sheet2!A6154-Sheet2!G6154</f>
        <v>62.283599999999993</v>
      </c>
    </row>
    <row r="6156" spans="1:1" x14ac:dyDescent="0.25">
      <c r="A6156">
        <f>Sheet2!A6155-Sheet2!G6155</f>
        <v>57.655599999999993</v>
      </c>
    </row>
    <row r="6157" spans="1:1" x14ac:dyDescent="0.25">
      <c r="A6157">
        <f>Sheet2!A6156-Sheet2!G6156</f>
        <v>53.539599999999993</v>
      </c>
    </row>
    <row r="6158" spans="1:1" x14ac:dyDescent="0.25">
      <c r="A6158">
        <f>Sheet2!A6157-Sheet2!G6157</f>
        <v>32.831599999999995</v>
      </c>
    </row>
    <row r="6159" spans="1:1" x14ac:dyDescent="0.25">
      <c r="A6159">
        <f>Sheet2!A6158-Sheet2!G6158</f>
        <v>30.8476</v>
      </c>
    </row>
    <row r="6160" spans="1:1" x14ac:dyDescent="0.25">
      <c r="A6160">
        <f>Sheet2!A6159-Sheet2!G6159</f>
        <v>28.035600000000002</v>
      </c>
    </row>
    <row r="6161" spans="1:1" x14ac:dyDescent="0.25">
      <c r="A6161">
        <f>Sheet2!A6160-Sheet2!G6160</f>
        <v>26.183599999999998</v>
      </c>
    </row>
    <row r="6162" spans="1:1" x14ac:dyDescent="0.25">
      <c r="A6162">
        <f>Sheet2!A6161-Sheet2!G6161</f>
        <v>23.935599999999994</v>
      </c>
    </row>
    <row r="6163" spans="1:1" x14ac:dyDescent="0.25">
      <c r="A6163">
        <f>Sheet2!A6162-Sheet2!G6162</f>
        <v>19.039599999999993</v>
      </c>
    </row>
    <row r="6164" spans="1:1" x14ac:dyDescent="0.25">
      <c r="A6164">
        <f>Sheet2!A6163-Sheet2!G6163</f>
        <v>16.067599999999999</v>
      </c>
    </row>
    <row r="6165" spans="1:1" x14ac:dyDescent="0.25">
      <c r="A6165">
        <f>Sheet2!A6164-Sheet2!G6164</f>
        <v>7.21159999999999</v>
      </c>
    </row>
    <row r="6166" spans="1:1" x14ac:dyDescent="0.25">
      <c r="A6166">
        <f>Sheet2!A6165-Sheet2!G6165</f>
        <v>0.33159999999999457</v>
      </c>
    </row>
    <row r="6167" spans="1:1" x14ac:dyDescent="0.25">
      <c r="A6167">
        <f>Sheet2!A6166-Sheet2!G6166</f>
        <v>-4.1644000000000148</v>
      </c>
    </row>
    <row r="6168" spans="1:1" x14ac:dyDescent="0.25">
      <c r="A6168">
        <f>Sheet2!A6167-Sheet2!G6167</f>
        <v>-9.0523999999999916</v>
      </c>
    </row>
    <row r="6169" spans="1:1" x14ac:dyDescent="0.25">
      <c r="A6169">
        <f>Sheet2!A6168-Sheet2!G6168</f>
        <v>-50.2684</v>
      </c>
    </row>
    <row r="6170" spans="1:1" x14ac:dyDescent="0.25">
      <c r="A6170">
        <f>Sheet2!A6169-Sheet2!G6169</f>
        <v>-103.05199999999999</v>
      </c>
    </row>
    <row r="6171" spans="1:1" x14ac:dyDescent="0.25">
      <c r="A6171">
        <f>Sheet2!A6170-Sheet2!G6170</f>
        <v>124.49888</v>
      </c>
    </row>
    <row r="6172" spans="1:1" x14ac:dyDescent="0.25">
      <c r="A6172">
        <f>Sheet2!A6171-Sheet2!G6171</f>
        <v>109.32288</v>
      </c>
    </row>
    <row r="6173" spans="1:1" x14ac:dyDescent="0.25">
      <c r="A6173">
        <f>Sheet2!A6172-Sheet2!G6172</f>
        <v>55.838880000000003</v>
      </c>
    </row>
    <row r="6174" spans="1:1" x14ac:dyDescent="0.25">
      <c r="A6174">
        <f>Sheet2!A6173-Sheet2!G6173</f>
        <v>6.1428800000000052</v>
      </c>
    </row>
    <row r="6175" spans="1:1" x14ac:dyDescent="0.25">
      <c r="A6175">
        <f>Sheet2!A6174-Sheet2!G6174</f>
        <v>-351.08102400000001</v>
      </c>
    </row>
    <row r="6176" spans="1:1" x14ac:dyDescent="0.25">
      <c r="A6176">
        <f>Sheet2!A6175-Sheet2!G6175</f>
        <v>-44.323600000000013</v>
      </c>
    </row>
    <row r="6177" spans="1:1" x14ac:dyDescent="0.25">
      <c r="A6177">
        <f>Sheet2!A6176-Sheet2!G6176</f>
        <v>-16.352799999999988</v>
      </c>
    </row>
    <row r="6178" spans="1:1" x14ac:dyDescent="0.25">
      <c r="A6178">
        <f>Sheet2!A6177-Sheet2!G6177</f>
        <v>122.8438</v>
      </c>
    </row>
    <row r="6179" spans="1:1" x14ac:dyDescent="0.25">
      <c r="A6179">
        <f>Sheet2!A6178-Sheet2!G6178</f>
        <v>120.50779999999999</v>
      </c>
    </row>
    <row r="6180" spans="1:1" x14ac:dyDescent="0.25">
      <c r="A6180">
        <f>Sheet2!A6179-Sheet2!G6179</f>
        <v>113.1438</v>
      </c>
    </row>
    <row r="6181" spans="1:1" x14ac:dyDescent="0.25">
      <c r="A6181">
        <f>Sheet2!A6180-Sheet2!G6180</f>
        <v>109.35579999999999</v>
      </c>
    </row>
    <row r="6182" spans="1:1" x14ac:dyDescent="0.25">
      <c r="A6182">
        <f>Sheet2!A6181-Sheet2!G6181</f>
        <v>98.027799999999999</v>
      </c>
    </row>
    <row r="6183" spans="1:1" x14ac:dyDescent="0.25">
      <c r="A6183">
        <f>Sheet2!A6182-Sheet2!G6182</f>
        <v>96.991799999999998</v>
      </c>
    </row>
    <row r="6184" spans="1:1" x14ac:dyDescent="0.25">
      <c r="A6184">
        <f>Sheet2!A6183-Sheet2!G6183</f>
        <v>93.619799999999998</v>
      </c>
    </row>
    <row r="6185" spans="1:1" x14ac:dyDescent="0.25">
      <c r="A6185">
        <f>Sheet2!A6184-Sheet2!G6184</f>
        <v>86.787800000000004</v>
      </c>
    </row>
    <row r="6186" spans="1:1" x14ac:dyDescent="0.25">
      <c r="A6186">
        <f>Sheet2!A6185-Sheet2!G6185</f>
        <v>85.663799999999995</v>
      </c>
    </row>
    <row r="6187" spans="1:1" x14ac:dyDescent="0.25">
      <c r="A6187">
        <f>Sheet2!A6186-Sheet2!G6186</f>
        <v>84.627799999999993</v>
      </c>
    </row>
    <row r="6188" spans="1:1" x14ac:dyDescent="0.25">
      <c r="A6188">
        <f>Sheet2!A6187-Sheet2!G6187</f>
        <v>84.627799999999993</v>
      </c>
    </row>
    <row r="6189" spans="1:1" x14ac:dyDescent="0.25">
      <c r="A6189">
        <f>Sheet2!A6188-Sheet2!G6188</f>
        <v>79.003799999999998</v>
      </c>
    </row>
    <row r="6190" spans="1:1" x14ac:dyDescent="0.25">
      <c r="A6190">
        <f>Sheet2!A6189-Sheet2!G6189</f>
        <v>75.635799999999989</v>
      </c>
    </row>
    <row r="6191" spans="1:1" x14ac:dyDescent="0.25">
      <c r="A6191">
        <f>Sheet2!A6190-Sheet2!G6190</f>
        <v>74.939799999999991</v>
      </c>
    </row>
    <row r="6192" spans="1:1" x14ac:dyDescent="0.25">
      <c r="A6192">
        <f>Sheet2!A6191-Sheet2!G6191</f>
        <v>74.4238</v>
      </c>
    </row>
    <row r="6193" spans="1:1" x14ac:dyDescent="0.25">
      <c r="A6193">
        <f>Sheet2!A6192-Sheet2!G6192</f>
        <v>71.139799999999994</v>
      </c>
    </row>
    <row r="6194" spans="1:1" x14ac:dyDescent="0.25">
      <c r="A6194">
        <f>Sheet2!A6193-Sheet2!G6193</f>
        <v>65.511799999999994</v>
      </c>
    </row>
    <row r="6195" spans="1:1" x14ac:dyDescent="0.25">
      <c r="A6195">
        <f>Sheet2!A6194-Sheet2!G6194</f>
        <v>64.755799999999994</v>
      </c>
    </row>
    <row r="6196" spans="1:1" x14ac:dyDescent="0.25">
      <c r="A6196">
        <f>Sheet2!A6195-Sheet2!G6195</f>
        <v>59.811799999999991</v>
      </c>
    </row>
    <row r="6197" spans="1:1" x14ac:dyDescent="0.25">
      <c r="A6197">
        <f>Sheet2!A6196-Sheet2!G6196</f>
        <v>28.339799999999997</v>
      </c>
    </row>
    <row r="6198" spans="1:1" x14ac:dyDescent="0.25">
      <c r="A6198">
        <f>Sheet2!A6197-Sheet2!G6197</f>
        <v>17.099800000000002</v>
      </c>
    </row>
    <row r="6199" spans="1:1" x14ac:dyDescent="0.25">
      <c r="A6199">
        <f>Sheet2!A6198-Sheet2!G6198</f>
        <v>12.603799999999993</v>
      </c>
    </row>
    <row r="6200" spans="1:1" x14ac:dyDescent="0.25">
      <c r="A6200">
        <f>Sheet2!A6199-Sheet2!G6199</f>
        <v>12.603799999999993</v>
      </c>
    </row>
    <row r="6201" spans="1:1" x14ac:dyDescent="0.25">
      <c r="A6201">
        <f>Sheet2!A6200-Sheet2!G6200</f>
        <v>-26.736199999999997</v>
      </c>
    </row>
    <row r="6202" spans="1:1" x14ac:dyDescent="0.25">
      <c r="A6202">
        <f>Sheet2!A6201-Sheet2!G6201</f>
        <v>50.542000000000002</v>
      </c>
    </row>
    <row r="6203" spans="1:1" x14ac:dyDescent="0.25">
      <c r="A6203">
        <f>Sheet2!A6202-Sheet2!G6202</f>
        <v>7.0503999999999962</v>
      </c>
    </row>
    <row r="6204" spans="1:1" x14ac:dyDescent="0.25">
      <c r="A6204">
        <f>Sheet2!A6203-Sheet2!G6203</f>
        <v>-148.81080000000003</v>
      </c>
    </row>
    <row r="6205" spans="1:1" x14ac:dyDescent="0.25">
      <c r="A6205">
        <f>Sheet2!A6204-Sheet2!G6204</f>
        <v>124.91199999999999</v>
      </c>
    </row>
    <row r="6206" spans="1:1" x14ac:dyDescent="0.25">
      <c r="A6206">
        <f>Sheet2!A6205-Sheet2!G6205</f>
        <v>96.811999999999998</v>
      </c>
    </row>
    <row r="6207" spans="1:1" x14ac:dyDescent="0.25">
      <c r="A6207">
        <f>Sheet2!A6206-Sheet2!G6206</f>
        <v>94.60799999999999</v>
      </c>
    </row>
    <row r="6208" spans="1:1" x14ac:dyDescent="0.25">
      <c r="A6208">
        <f>Sheet2!A6207-Sheet2!G6207</f>
        <v>92.359999999999985</v>
      </c>
    </row>
    <row r="6209" spans="1:1" x14ac:dyDescent="0.25">
      <c r="A6209">
        <f>Sheet2!A6208-Sheet2!G6208</f>
        <v>92.359999999999985</v>
      </c>
    </row>
    <row r="6210" spans="1:1" x14ac:dyDescent="0.25">
      <c r="A6210">
        <f>Sheet2!A6209-Sheet2!G6209</f>
        <v>88.467999999999989</v>
      </c>
    </row>
    <row r="6211" spans="1:1" x14ac:dyDescent="0.25">
      <c r="A6211">
        <f>Sheet2!A6210-Sheet2!G6210</f>
        <v>87.155999999999992</v>
      </c>
    </row>
    <row r="6212" spans="1:1" x14ac:dyDescent="0.25">
      <c r="A6212">
        <f>Sheet2!A6211-Sheet2!G6211</f>
        <v>85.572000000000003</v>
      </c>
    </row>
    <row r="6213" spans="1:1" x14ac:dyDescent="0.25">
      <c r="A6213">
        <f>Sheet2!A6212-Sheet2!G6212</f>
        <v>83.367999999999995</v>
      </c>
    </row>
    <row r="6214" spans="1:1" x14ac:dyDescent="0.25">
      <c r="A6214">
        <f>Sheet2!A6213-Sheet2!G6213</f>
        <v>76.58</v>
      </c>
    </row>
    <row r="6215" spans="1:1" x14ac:dyDescent="0.25">
      <c r="A6215">
        <f>Sheet2!A6214-Sheet2!G6214</f>
        <v>74.376000000000005</v>
      </c>
    </row>
    <row r="6216" spans="1:1" x14ac:dyDescent="0.25">
      <c r="A6216">
        <f>Sheet2!A6215-Sheet2!G6215</f>
        <v>72.084000000000003</v>
      </c>
    </row>
    <row r="6217" spans="1:1" x14ac:dyDescent="0.25">
      <c r="A6217">
        <f>Sheet2!A6216-Sheet2!G6216</f>
        <v>71.895999999999987</v>
      </c>
    </row>
    <row r="6218" spans="1:1" x14ac:dyDescent="0.25">
      <c r="A6218">
        <f>Sheet2!A6217-Sheet2!G6217</f>
        <v>66.463999999999999</v>
      </c>
    </row>
    <row r="6219" spans="1:1" x14ac:dyDescent="0.25">
      <c r="A6219">
        <f>Sheet2!A6218-Sheet2!G6218</f>
        <v>66.244</v>
      </c>
    </row>
    <row r="6220" spans="1:1" x14ac:dyDescent="0.25">
      <c r="A6220">
        <f>Sheet2!A6219-Sheet2!G6219</f>
        <v>65.34</v>
      </c>
    </row>
    <row r="6221" spans="1:1" x14ac:dyDescent="0.25">
      <c r="A6221">
        <f>Sheet2!A6220-Sheet2!G6220</f>
        <v>64.215999999999994</v>
      </c>
    </row>
    <row r="6222" spans="1:1" x14ac:dyDescent="0.25">
      <c r="A6222">
        <f>Sheet2!A6221-Sheet2!G6221</f>
        <v>32.744</v>
      </c>
    </row>
    <row r="6223" spans="1:1" x14ac:dyDescent="0.25">
      <c r="A6223">
        <f>Sheet2!A6222-Sheet2!G6222</f>
        <v>22.628</v>
      </c>
    </row>
    <row r="6224" spans="1:1" x14ac:dyDescent="0.25">
      <c r="A6224">
        <f>Sheet2!A6223-Sheet2!G6223</f>
        <v>-13.340000000000018</v>
      </c>
    </row>
    <row r="6225" spans="1:1" x14ac:dyDescent="0.25">
      <c r="A6225">
        <f>Sheet2!A6224-Sheet2!G6224</f>
        <v>-29.076000000000008</v>
      </c>
    </row>
    <row r="6226" spans="1:1" x14ac:dyDescent="0.25">
      <c r="A6226">
        <f>Sheet2!A6225-Sheet2!G6225</f>
        <v>-53.160000000000011</v>
      </c>
    </row>
    <row r="6227" spans="1:1" x14ac:dyDescent="0.25">
      <c r="A6227">
        <f>Sheet2!A6226-Sheet2!G6226</f>
        <v>116.0842</v>
      </c>
    </row>
    <row r="6228" spans="1:1" x14ac:dyDescent="0.25">
      <c r="A6228">
        <f>Sheet2!A6227-Sheet2!G6227</f>
        <v>114.7042</v>
      </c>
    </row>
    <row r="6229" spans="1:1" x14ac:dyDescent="0.25">
      <c r="A6229">
        <f>Sheet2!A6228-Sheet2!G6228</f>
        <v>110.20819999999999</v>
      </c>
    </row>
    <row r="6230" spans="1:1" x14ac:dyDescent="0.25">
      <c r="A6230">
        <f>Sheet2!A6229-Sheet2!G6229</f>
        <v>102.3402</v>
      </c>
    </row>
    <row r="6231" spans="1:1" x14ac:dyDescent="0.25">
      <c r="A6231">
        <f>Sheet2!A6230-Sheet2!G6230</f>
        <v>99.688199999999995</v>
      </c>
    </row>
    <row r="6232" spans="1:1" x14ac:dyDescent="0.25">
      <c r="A6232">
        <f>Sheet2!A6231-Sheet2!G6231</f>
        <v>95.596199999999996</v>
      </c>
    </row>
    <row r="6233" spans="1:1" x14ac:dyDescent="0.25">
      <c r="A6233">
        <f>Sheet2!A6232-Sheet2!G6232</f>
        <v>84.356200000000001</v>
      </c>
    </row>
    <row r="6234" spans="1:1" x14ac:dyDescent="0.25">
      <c r="A6234">
        <f>Sheet2!A6233-Sheet2!G6233</f>
        <v>73.116199999999992</v>
      </c>
    </row>
    <row r="6235" spans="1:1" x14ac:dyDescent="0.25">
      <c r="A6235">
        <f>Sheet2!A6234-Sheet2!G6234</f>
        <v>70.868200000000002</v>
      </c>
    </row>
    <row r="6236" spans="1:1" x14ac:dyDescent="0.25">
      <c r="A6236">
        <f>Sheet2!A6235-Sheet2!G6235</f>
        <v>61.876199999999997</v>
      </c>
    </row>
    <row r="6237" spans="1:1" x14ac:dyDescent="0.25">
      <c r="A6237">
        <f>Sheet2!A6236-Sheet2!G6236</f>
        <v>51.760199999999998</v>
      </c>
    </row>
    <row r="6238" spans="1:1" x14ac:dyDescent="0.25">
      <c r="A6238">
        <f>Sheet2!A6237-Sheet2!G6237</f>
        <v>47.264199999999988</v>
      </c>
    </row>
    <row r="6239" spans="1:1" x14ac:dyDescent="0.25">
      <c r="A6239">
        <f>Sheet2!A6238-Sheet2!G6238</f>
        <v>5.6199999999989814E-2</v>
      </c>
    </row>
    <row r="6240" spans="1:1" x14ac:dyDescent="0.25">
      <c r="A6240">
        <f>Sheet2!A6239-Sheet2!G6239</f>
        <v>-14.555800000000005</v>
      </c>
    </row>
    <row r="6241" spans="1:1" x14ac:dyDescent="0.25">
      <c r="A6241">
        <f>Sheet2!A6240-Sheet2!G6240</f>
        <v>-43.779799999999994</v>
      </c>
    </row>
    <row r="6242" spans="1:1" x14ac:dyDescent="0.25">
      <c r="A6242">
        <f>Sheet2!A6241-Sheet2!G6241</f>
        <v>-55.401200000000003</v>
      </c>
    </row>
    <row r="6243" spans="1:1" x14ac:dyDescent="0.25">
      <c r="A6243">
        <f>Sheet2!A6242-Sheet2!G6242</f>
        <v>64.717119999999994</v>
      </c>
    </row>
    <row r="6244" spans="1:1" x14ac:dyDescent="0.25">
      <c r="A6244">
        <f>Sheet2!A6243-Sheet2!G6243</f>
        <v>-3.3708799999999997</v>
      </c>
    </row>
    <row r="6245" spans="1:1" x14ac:dyDescent="0.25">
      <c r="A6245">
        <f>Sheet2!A6244-Sheet2!G6244</f>
        <v>118.1844</v>
      </c>
    </row>
    <row r="6246" spans="1:1" x14ac:dyDescent="0.25">
      <c r="A6246">
        <f>Sheet2!A6245-Sheet2!G6245</f>
        <v>114.6884</v>
      </c>
    </row>
    <row r="6247" spans="1:1" x14ac:dyDescent="0.25">
      <c r="A6247">
        <f>Sheet2!A6246-Sheet2!G6246</f>
        <v>113.4444</v>
      </c>
    </row>
    <row r="6248" spans="1:1" x14ac:dyDescent="0.25">
      <c r="A6248">
        <f>Sheet2!A6247-Sheet2!G6247</f>
        <v>112.3004</v>
      </c>
    </row>
    <row r="6249" spans="1:1" x14ac:dyDescent="0.25">
      <c r="A6249">
        <f>Sheet2!A6248-Sheet2!G6248</f>
        <v>107.8244</v>
      </c>
    </row>
    <row r="6250" spans="1:1" x14ac:dyDescent="0.25">
      <c r="A6250">
        <f>Sheet2!A6249-Sheet2!G6249</f>
        <v>101.0804</v>
      </c>
    </row>
    <row r="6251" spans="1:1" x14ac:dyDescent="0.25">
      <c r="A6251">
        <f>Sheet2!A6250-Sheet2!G6250</f>
        <v>101.07639999999999</v>
      </c>
    </row>
    <row r="6252" spans="1:1" x14ac:dyDescent="0.25">
      <c r="A6252">
        <f>Sheet2!A6251-Sheet2!G6251</f>
        <v>86.468400000000003</v>
      </c>
    </row>
    <row r="6253" spans="1:1" x14ac:dyDescent="0.25">
      <c r="A6253">
        <f>Sheet2!A6252-Sheet2!G6252</f>
        <v>85.344399999999993</v>
      </c>
    </row>
    <row r="6254" spans="1:1" x14ac:dyDescent="0.25">
      <c r="A6254">
        <f>Sheet2!A6253-Sheet2!G6253</f>
        <v>75.536399999999986</v>
      </c>
    </row>
    <row r="6255" spans="1:1" x14ac:dyDescent="0.25">
      <c r="A6255">
        <f>Sheet2!A6254-Sheet2!G6254</f>
        <v>73.428399999999996</v>
      </c>
    </row>
    <row r="6256" spans="1:1" x14ac:dyDescent="0.25">
      <c r="A6256">
        <f>Sheet2!A6255-Sheet2!G6255</f>
        <v>72.980400000000003</v>
      </c>
    </row>
    <row r="6257" spans="1:1" x14ac:dyDescent="0.25">
      <c r="A6257">
        <f>Sheet2!A6256-Sheet2!G6256</f>
        <v>67.404399999999995</v>
      </c>
    </row>
    <row r="6258" spans="1:1" x14ac:dyDescent="0.25">
      <c r="A6258">
        <f>Sheet2!A6257-Sheet2!G6257</f>
        <v>56.164400000000001</v>
      </c>
    </row>
    <row r="6259" spans="1:1" x14ac:dyDescent="0.25">
      <c r="A6259">
        <f>Sheet2!A6258-Sheet2!G6258</f>
        <v>56.120399999999989</v>
      </c>
    </row>
    <row r="6260" spans="1:1" x14ac:dyDescent="0.25">
      <c r="A6260">
        <f>Sheet2!A6259-Sheet2!G6259</f>
        <v>48.296399999999991</v>
      </c>
    </row>
    <row r="6261" spans="1:1" x14ac:dyDescent="0.25">
      <c r="A6261">
        <f>Sheet2!A6260-Sheet2!G6260</f>
        <v>47.688400000000001</v>
      </c>
    </row>
    <row r="6262" spans="1:1" x14ac:dyDescent="0.25">
      <c r="A6262">
        <f>Sheet2!A6261-Sheet2!G6261</f>
        <v>46.684399999999997</v>
      </c>
    </row>
    <row r="6263" spans="1:1" x14ac:dyDescent="0.25">
      <c r="A6263">
        <f>Sheet2!A6262-Sheet2!G6262</f>
        <v>26.940399999999997</v>
      </c>
    </row>
    <row r="6264" spans="1:1" x14ac:dyDescent="0.25">
      <c r="A6264">
        <f>Sheet2!A6263-Sheet2!G6263</f>
        <v>14.576399999999992</v>
      </c>
    </row>
    <row r="6265" spans="1:1" x14ac:dyDescent="0.25">
      <c r="A6265">
        <f>Sheet2!A6264-Sheet2!G6264</f>
        <v>7.8323999999999927</v>
      </c>
    </row>
    <row r="6266" spans="1:1" x14ac:dyDescent="0.25">
      <c r="A6266">
        <f>Sheet2!A6265-Sheet2!G6265</f>
        <v>-19.051599999999993</v>
      </c>
    </row>
    <row r="6267" spans="1:1" x14ac:dyDescent="0.25">
      <c r="A6267">
        <f>Sheet2!A6266-Sheet2!G6266</f>
        <v>-21.391599999999997</v>
      </c>
    </row>
    <row r="6268" spans="1:1" x14ac:dyDescent="0.25">
      <c r="A6268">
        <f>Sheet2!A6267-Sheet2!G6267</f>
        <v>-24.763600000000011</v>
      </c>
    </row>
    <row r="6269" spans="1:1" x14ac:dyDescent="0.25">
      <c r="A6269">
        <f>Sheet2!A6268-Sheet2!G6268</f>
        <v>-31.507600000000011</v>
      </c>
    </row>
    <row r="6270" spans="1:1" x14ac:dyDescent="0.25">
      <c r="A6270">
        <f>Sheet2!A6269-Sheet2!G6269</f>
        <v>-38.25160000000001</v>
      </c>
    </row>
    <row r="6271" spans="1:1" x14ac:dyDescent="0.25">
      <c r="A6271">
        <f>Sheet2!A6270-Sheet2!G6270</f>
        <v>-40.499600000000001</v>
      </c>
    </row>
    <row r="6272" spans="1:1" x14ac:dyDescent="0.25">
      <c r="A6272">
        <f>Sheet2!A6271-Sheet2!G6271</f>
        <v>-44.99560000000001</v>
      </c>
    </row>
    <row r="6273" spans="1:1" x14ac:dyDescent="0.25">
      <c r="A6273">
        <f>Sheet2!A6272-Sheet2!G6272</f>
        <v>-46.119600000000005</v>
      </c>
    </row>
    <row r="6274" spans="1:1" x14ac:dyDescent="0.25">
      <c r="A6274">
        <f>Sheet2!A6273-Sheet2!G6273</f>
        <v>65.904064000000005</v>
      </c>
    </row>
    <row r="6275" spans="1:1" x14ac:dyDescent="0.25">
      <c r="A6275">
        <f>Sheet2!A6274-Sheet2!G6274</f>
        <v>-31.528800000000004</v>
      </c>
    </row>
    <row r="6276" spans="1:1" x14ac:dyDescent="0.25">
      <c r="A6276">
        <f>Sheet2!A6275-Sheet2!G6275</f>
        <v>98.034800000000004</v>
      </c>
    </row>
    <row r="6277" spans="1:1" x14ac:dyDescent="0.25">
      <c r="A6277">
        <f>Sheet2!A6276-Sheet2!G6276</f>
        <v>124.54859999999999</v>
      </c>
    </row>
    <row r="6278" spans="1:1" x14ac:dyDescent="0.25">
      <c r="A6278">
        <f>Sheet2!A6277-Sheet2!G6277</f>
        <v>118.92859999999999</v>
      </c>
    </row>
    <row r="6279" spans="1:1" x14ac:dyDescent="0.25">
      <c r="A6279">
        <f>Sheet2!A6278-Sheet2!G6278</f>
        <v>114.43259999999999</v>
      </c>
    </row>
    <row r="6280" spans="1:1" x14ac:dyDescent="0.25">
      <c r="A6280">
        <f>Sheet2!A6279-Sheet2!G6279</f>
        <v>113.3086</v>
      </c>
    </row>
    <row r="6281" spans="1:1" x14ac:dyDescent="0.25">
      <c r="A6281">
        <f>Sheet2!A6280-Sheet2!G6280</f>
        <v>108.8126</v>
      </c>
    </row>
    <row r="6282" spans="1:1" x14ac:dyDescent="0.25">
      <c r="A6282">
        <f>Sheet2!A6281-Sheet2!G6281</f>
        <v>103.28059999999999</v>
      </c>
    </row>
    <row r="6283" spans="1:1" x14ac:dyDescent="0.25">
      <c r="A6283">
        <f>Sheet2!A6282-Sheet2!G6282</f>
        <v>97.572599999999994</v>
      </c>
    </row>
    <row r="6284" spans="1:1" x14ac:dyDescent="0.25">
      <c r="A6284">
        <f>Sheet2!A6283-Sheet2!G6283</f>
        <v>90.868599999999986</v>
      </c>
    </row>
    <row r="6285" spans="1:1" x14ac:dyDescent="0.25">
      <c r="A6285">
        <f>Sheet2!A6284-Sheet2!G6284</f>
        <v>74.056600000000003</v>
      </c>
    </row>
    <row r="6286" spans="1:1" x14ac:dyDescent="0.25">
      <c r="A6286">
        <f>Sheet2!A6285-Sheet2!G6285</f>
        <v>61.692599999999999</v>
      </c>
    </row>
    <row r="6287" spans="1:1" x14ac:dyDescent="0.25">
      <c r="A6287">
        <f>Sheet2!A6286-Sheet2!G6286</f>
        <v>47.08059999999999</v>
      </c>
    </row>
    <row r="6288" spans="1:1" x14ac:dyDescent="0.25">
      <c r="A6288">
        <f>Sheet2!A6287-Sheet2!G6287</f>
        <v>41.460599999999999</v>
      </c>
    </row>
    <row r="6289" spans="1:1" x14ac:dyDescent="0.25">
      <c r="A6289">
        <f>Sheet2!A6288-Sheet2!G6288</f>
        <v>27.316599999999994</v>
      </c>
    </row>
    <row r="6290" spans="1:1" x14ac:dyDescent="0.25">
      <c r="A6290">
        <f>Sheet2!A6289-Sheet2!G6289</f>
        <v>-8.8394000000000119</v>
      </c>
    </row>
    <row r="6291" spans="1:1" x14ac:dyDescent="0.25">
      <c r="A6291">
        <f>Sheet2!A6290-Sheet2!G6290</f>
        <v>-36.223399999999998</v>
      </c>
    </row>
    <row r="6292" spans="1:1" x14ac:dyDescent="0.25">
      <c r="A6292">
        <f>Sheet2!A6291-Sheet2!G6291</f>
        <v>100.01823999999999</v>
      </c>
    </row>
    <row r="6293" spans="1:1" x14ac:dyDescent="0.25">
      <c r="A6293">
        <f>Sheet2!A6292-Sheet2!G6292</f>
        <v>-126.35799999999999</v>
      </c>
    </row>
    <row r="6294" spans="1:1" x14ac:dyDescent="0.25">
      <c r="A6294">
        <f>Sheet2!A6293-Sheet2!G6293</f>
        <v>84.323200000000014</v>
      </c>
    </row>
    <row r="6295" spans="1:1" x14ac:dyDescent="0.25">
      <c r="A6295">
        <f>Sheet2!A6294-Sheet2!G6294</f>
        <v>-111.89983999999998</v>
      </c>
    </row>
    <row r="6296" spans="1:1" x14ac:dyDescent="0.25">
      <c r="A6296">
        <f>Sheet2!A6295-Sheet2!G6295</f>
        <v>118.812</v>
      </c>
    </row>
    <row r="6297" spans="1:1" x14ac:dyDescent="0.25">
      <c r="A6297">
        <f>Sheet2!A6296-Sheet2!G6296</f>
        <v>115.9208</v>
      </c>
    </row>
    <row r="6298" spans="1:1" x14ac:dyDescent="0.25">
      <c r="A6298">
        <f>Sheet2!A6297-Sheet2!G6297</f>
        <v>112.8648</v>
      </c>
    </row>
    <row r="6299" spans="1:1" x14ac:dyDescent="0.25">
      <c r="A6299">
        <f>Sheet2!A6298-Sheet2!G6298</f>
        <v>109.93279999999999</v>
      </c>
    </row>
    <row r="6300" spans="1:1" x14ac:dyDescent="0.25">
      <c r="A6300">
        <f>Sheet2!A6299-Sheet2!G6299</f>
        <v>104.18079999999999</v>
      </c>
    </row>
    <row r="6301" spans="1:1" x14ac:dyDescent="0.25">
      <c r="A6301">
        <f>Sheet2!A6300-Sheet2!G6300</f>
        <v>102.06479999999999</v>
      </c>
    </row>
    <row r="6302" spans="1:1" x14ac:dyDescent="0.25">
      <c r="A6302">
        <f>Sheet2!A6301-Sheet2!G6301</f>
        <v>101.93279999999999</v>
      </c>
    </row>
    <row r="6303" spans="1:1" x14ac:dyDescent="0.25">
      <c r="A6303">
        <f>Sheet2!A6302-Sheet2!G6302</f>
        <v>91.360799999999998</v>
      </c>
    </row>
    <row r="6304" spans="1:1" x14ac:dyDescent="0.25">
      <c r="A6304">
        <f>Sheet2!A6303-Sheet2!G6303</f>
        <v>77.204799999999992</v>
      </c>
    </row>
    <row r="6305" spans="1:1" x14ac:dyDescent="0.25">
      <c r="A6305">
        <f>Sheet2!A6304-Sheet2!G6304</f>
        <v>74.956799999999987</v>
      </c>
    </row>
    <row r="6306" spans="1:1" x14ac:dyDescent="0.25">
      <c r="A6306">
        <f>Sheet2!A6305-Sheet2!G6305</f>
        <v>62.592799999999997</v>
      </c>
    </row>
    <row r="6307" spans="1:1" x14ac:dyDescent="0.25">
      <c r="A6307">
        <f>Sheet2!A6306-Sheet2!G6306</f>
        <v>58.096800000000002</v>
      </c>
    </row>
    <row r="6308" spans="1:1" x14ac:dyDescent="0.25">
      <c r="A6308">
        <f>Sheet2!A6307-Sheet2!G6307</f>
        <v>57.104799999999997</v>
      </c>
    </row>
    <row r="6309" spans="1:1" x14ac:dyDescent="0.25">
      <c r="A6309">
        <f>Sheet2!A6308-Sheet2!G6308</f>
        <v>33.500799999999998</v>
      </c>
    </row>
    <row r="6310" spans="1:1" x14ac:dyDescent="0.25">
      <c r="A6310">
        <f>Sheet2!A6309-Sheet2!G6309</f>
        <v>29.5488</v>
      </c>
    </row>
    <row r="6311" spans="1:1" x14ac:dyDescent="0.25">
      <c r="A6311">
        <f>Sheet2!A6310-Sheet2!G6310</f>
        <v>17.096800000000002</v>
      </c>
    </row>
    <row r="6312" spans="1:1" x14ac:dyDescent="0.25">
      <c r="A6312">
        <f>Sheet2!A6311-Sheet2!G6311</f>
        <v>-0.69120000000000914</v>
      </c>
    </row>
    <row r="6313" spans="1:1" x14ac:dyDescent="0.25">
      <c r="A6313">
        <f>Sheet2!A6312-Sheet2!G6312</f>
        <v>-13.707200000000014</v>
      </c>
    </row>
    <row r="6314" spans="1:1" x14ac:dyDescent="0.25">
      <c r="A6314">
        <f>Sheet2!A6313-Sheet2!G6313</f>
        <v>-18.203199999999995</v>
      </c>
    </row>
    <row r="6315" spans="1:1" x14ac:dyDescent="0.25">
      <c r="A6315">
        <f>Sheet2!A6314-Sheet2!G6314</f>
        <v>-21.575200000000009</v>
      </c>
    </row>
    <row r="6316" spans="1:1" x14ac:dyDescent="0.25">
      <c r="A6316">
        <f>Sheet2!A6315-Sheet2!G6315</f>
        <v>-37.311199999999999</v>
      </c>
    </row>
    <row r="6317" spans="1:1" x14ac:dyDescent="0.25">
      <c r="A6317">
        <f>Sheet2!A6316-Sheet2!G6316</f>
        <v>-37.311199999999999</v>
      </c>
    </row>
    <row r="6318" spans="1:1" x14ac:dyDescent="0.25">
      <c r="A6318">
        <f>Sheet2!A6317-Sheet2!G6317</f>
        <v>-38.435199999999995</v>
      </c>
    </row>
    <row r="6319" spans="1:1" x14ac:dyDescent="0.25">
      <c r="A6319">
        <f>Sheet2!A6318-Sheet2!G6318</f>
        <v>-48.551200000000009</v>
      </c>
    </row>
    <row r="6320" spans="1:1" x14ac:dyDescent="0.25">
      <c r="A6320">
        <f>Sheet2!A6319-Sheet2!G6319</f>
        <v>-73.311199999999999</v>
      </c>
    </row>
    <row r="6321" spans="1:1" x14ac:dyDescent="0.25">
      <c r="A6321">
        <f>Sheet2!A6320-Sheet2!G6320</f>
        <v>100.86736000000001</v>
      </c>
    </row>
    <row r="6322" spans="1:1" x14ac:dyDescent="0.25">
      <c r="A6322">
        <f>Sheet2!A6321-Sheet2!G6321</f>
        <v>1.9553600000000131</v>
      </c>
    </row>
    <row r="6323" spans="1:1" x14ac:dyDescent="0.25">
      <c r="A6323">
        <f>Sheet2!A6322-Sheet2!G6322</f>
        <v>104.221</v>
      </c>
    </row>
    <row r="6324" spans="1:1" x14ac:dyDescent="0.25">
      <c r="A6324">
        <f>Sheet2!A6323-Sheet2!G6323</f>
        <v>101.797</v>
      </c>
    </row>
    <row r="6325" spans="1:1" x14ac:dyDescent="0.25">
      <c r="A6325">
        <f>Sheet2!A6324-Sheet2!G6324</f>
        <v>101.137</v>
      </c>
    </row>
    <row r="6326" spans="1:1" x14ac:dyDescent="0.25">
      <c r="A6326">
        <f>Sheet2!A6325-Sheet2!G6325</f>
        <v>97.300999999999988</v>
      </c>
    </row>
    <row r="6327" spans="1:1" x14ac:dyDescent="0.25">
      <c r="A6327">
        <f>Sheet2!A6326-Sheet2!G6326</f>
        <v>95.228999999999985</v>
      </c>
    </row>
    <row r="6328" spans="1:1" x14ac:dyDescent="0.25">
      <c r="A6328">
        <f>Sheet2!A6327-Sheet2!G6327</f>
        <v>78.369</v>
      </c>
    </row>
    <row r="6329" spans="1:1" x14ac:dyDescent="0.25">
      <c r="A6329">
        <f>Sheet2!A6328-Sheet2!G6328</f>
        <v>76.120999999999995</v>
      </c>
    </row>
    <row r="6330" spans="1:1" x14ac:dyDescent="0.25">
      <c r="A6330">
        <f>Sheet2!A6329-Sheet2!G6329</f>
        <v>24.417000000000002</v>
      </c>
    </row>
    <row r="6331" spans="1:1" x14ac:dyDescent="0.25">
      <c r="A6331">
        <f>Sheet2!A6330-Sheet2!G6330</f>
        <v>22.168999999999997</v>
      </c>
    </row>
    <row r="6332" spans="1:1" x14ac:dyDescent="0.25">
      <c r="A6332">
        <f>Sheet2!A6331-Sheet2!G6331</f>
        <v>17.673000000000002</v>
      </c>
    </row>
    <row r="6333" spans="1:1" x14ac:dyDescent="0.25">
      <c r="A6333">
        <f>Sheet2!A6332-Sheet2!G6332</f>
        <v>-15.319000000000017</v>
      </c>
    </row>
    <row r="6334" spans="1:1" x14ac:dyDescent="0.25">
      <c r="A6334">
        <f>Sheet2!A6333-Sheet2!G6333</f>
        <v>-17.170999999999992</v>
      </c>
    </row>
    <row r="6335" spans="1:1" x14ac:dyDescent="0.25">
      <c r="A6335">
        <f>Sheet2!A6334-Sheet2!G6334</f>
        <v>-35.194999999999993</v>
      </c>
    </row>
    <row r="6336" spans="1:1" x14ac:dyDescent="0.25">
      <c r="A6336">
        <f>Sheet2!A6335-Sheet2!G6335</f>
        <v>-46.39500000000001</v>
      </c>
    </row>
    <row r="6337" spans="1:1" x14ac:dyDescent="0.25">
      <c r="A6337">
        <f>Sheet2!A6336-Sheet2!G6336</f>
        <v>29.638400000000004</v>
      </c>
    </row>
    <row r="6338" spans="1:1" x14ac:dyDescent="0.25">
      <c r="A6338">
        <f>Sheet2!A6337-Sheet2!G6337</f>
        <v>-67.228799999999978</v>
      </c>
    </row>
    <row r="6339" spans="1:1" x14ac:dyDescent="0.25">
      <c r="A6339">
        <f>Sheet2!A6338-Sheet2!G6338</f>
        <v>27.650000000000006</v>
      </c>
    </row>
    <row r="6340" spans="1:1" x14ac:dyDescent="0.25">
      <c r="A6340">
        <f>Sheet2!A6339-Sheet2!G6339</f>
        <v>-115.32599999999999</v>
      </c>
    </row>
    <row r="6341" spans="1:1" x14ac:dyDescent="0.25">
      <c r="A6341">
        <f>Sheet2!A6340-Sheet2!G6340</f>
        <v>-392.43528000000003</v>
      </c>
    </row>
    <row r="6342" spans="1:1" x14ac:dyDescent="0.25">
      <c r="A6342">
        <f>Sheet2!A6341-Sheet2!G6341</f>
        <v>126.3892</v>
      </c>
    </row>
    <row r="6343" spans="1:1" x14ac:dyDescent="0.25">
      <c r="A6343">
        <f>Sheet2!A6342-Sheet2!G6342</f>
        <v>126.3892</v>
      </c>
    </row>
    <row r="6344" spans="1:1" x14ac:dyDescent="0.25">
      <c r="A6344">
        <f>Sheet2!A6343-Sheet2!G6343</f>
        <v>112.9012</v>
      </c>
    </row>
    <row r="6345" spans="1:1" x14ac:dyDescent="0.25">
      <c r="A6345">
        <f>Sheet2!A6344-Sheet2!G6344</f>
        <v>110.87320000000001</v>
      </c>
    </row>
    <row r="6346" spans="1:1" x14ac:dyDescent="0.25">
      <c r="A6346">
        <f>Sheet2!A6345-Sheet2!G6345</f>
        <v>102.7852</v>
      </c>
    </row>
    <row r="6347" spans="1:1" x14ac:dyDescent="0.25">
      <c r="A6347">
        <f>Sheet2!A6346-Sheet2!G6346</f>
        <v>101.88120000000001</v>
      </c>
    </row>
    <row r="6348" spans="1:1" x14ac:dyDescent="0.25">
      <c r="A6348">
        <f>Sheet2!A6347-Sheet2!G6347</f>
        <v>99.413200000000018</v>
      </c>
    </row>
    <row r="6349" spans="1:1" x14ac:dyDescent="0.25">
      <c r="A6349">
        <f>Sheet2!A6348-Sheet2!G6348</f>
        <v>99.413200000000018</v>
      </c>
    </row>
    <row r="6350" spans="1:1" x14ac:dyDescent="0.25">
      <c r="A6350">
        <f>Sheet2!A6349-Sheet2!G6349</f>
        <v>89.297200000000004</v>
      </c>
    </row>
    <row r="6351" spans="1:1" x14ac:dyDescent="0.25">
      <c r="A6351">
        <f>Sheet2!A6350-Sheet2!G6350</f>
        <v>81.649200000000008</v>
      </c>
    </row>
    <row r="6352" spans="1:1" x14ac:dyDescent="0.25">
      <c r="A6352">
        <f>Sheet2!A6351-Sheet2!G6351</f>
        <v>81.429200000000009</v>
      </c>
    </row>
    <row r="6353" spans="1:1" x14ac:dyDescent="0.25">
      <c r="A6353">
        <f>Sheet2!A6352-Sheet2!G6352</f>
        <v>78.057200000000009</v>
      </c>
    </row>
    <row r="6354" spans="1:1" x14ac:dyDescent="0.25">
      <c r="A6354">
        <f>Sheet2!A6353-Sheet2!G6353</f>
        <v>76.345200000000006</v>
      </c>
    </row>
    <row r="6355" spans="1:1" x14ac:dyDescent="0.25">
      <c r="A6355">
        <f>Sheet2!A6354-Sheet2!G6354</f>
        <v>75.809200000000004</v>
      </c>
    </row>
    <row r="6356" spans="1:1" x14ac:dyDescent="0.25">
      <c r="A6356">
        <f>Sheet2!A6355-Sheet2!G6355</f>
        <v>64.789200000000008</v>
      </c>
    </row>
    <row r="6357" spans="1:1" x14ac:dyDescent="0.25">
      <c r="A6357">
        <f>Sheet2!A6356-Sheet2!G6356</f>
        <v>63.269200000000012</v>
      </c>
    </row>
    <row r="6358" spans="1:1" x14ac:dyDescent="0.25">
      <c r="A6358">
        <f>Sheet2!A6357-Sheet2!G6357</f>
        <v>45.681200000000004</v>
      </c>
    </row>
    <row r="6359" spans="1:1" x14ac:dyDescent="0.25">
      <c r="A6359">
        <f>Sheet2!A6358-Sheet2!G6358</f>
        <v>33.317200000000014</v>
      </c>
    </row>
    <row r="6360" spans="1:1" x14ac:dyDescent="0.25">
      <c r="A6360">
        <f>Sheet2!A6359-Sheet2!G6359</f>
        <v>31.069200000000009</v>
      </c>
    </row>
    <row r="6361" spans="1:1" x14ac:dyDescent="0.25">
      <c r="A6361">
        <f>Sheet2!A6360-Sheet2!G6360</f>
        <v>19.829200000000014</v>
      </c>
    </row>
    <row r="6362" spans="1:1" x14ac:dyDescent="0.25">
      <c r="A6362">
        <f>Sheet2!A6361-Sheet2!G6361</f>
        <v>18.497200000000007</v>
      </c>
    </row>
    <row r="6363" spans="1:1" x14ac:dyDescent="0.25">
      <c r="A6363">
        <f>Sheet2!A6362-Sheet2!G6362</f>
        <v>-42.978799999999978</v>
      </c>
    </row>
    <row r="6364" spans="1:1" x14ac:dyDescent="0.25">
      <c r="A6364">
        <f>Sheet2!A6363-Sheet2!G6363</f>
        <v>-71.058799999999991</v>
      </c>
    </row>
    <row r="6365" spans="1:1" x14ac:dyDescent="0.25">
      <c r="A6365">
        <f>Sheet2!A6364-Sheet2!G6364</f>
        <v>26.536479999999983</v>
      </c>
    </row>
    <row r="6366" spans="1:1" x14ac:dyDescent="0.25">
      <c r="A6366">
        <f>Sheet2!A6365-Sheet2!G6365</f>
        <v>-67.375520000000023</v>
      </c>
    </row>
    <row r="6367" spans="1:1" x14ac:dyDescent="0.25">
      <c r="A6367">
        <f>Sheet2!A6366-Sheet2!G6366</f>
        <v>122.04710399999999</v>
      </c>
    </row>
    <row r="6368" spans="1:1" x14ac:dyDescent="0.25">
      <c r="A6368">
        <f>Sheet2!A6367-Sheet2!G6367</f>
        <v>-423.55023360000007</v>
      </c>
    </row>
    <row r="6369" spans="1:1" x14ac:dyDescent="0.25">
      <c r="A6369">
        <f>Sheet2!A6368-Sheet2!G6368</f>
        <v>124.3134</v>
      </c>
    </row>
    <row r="6370" spans="1:1" x14ac:dyDescent="0.25">
      <c r="A6370">
        <f>Sheet2!A6369-Sheet2!G6369</f>
        <v>116.1374</v>
      </c>
    </row>
    <row r="6371" spans="1:1" x14ac:dyDescent="0.25">
      <c r="A6371">
        <f>Sheet2!A6370-Sheet2!G6370</f>
        <v>113.08539999999999</v>
      </c>
    </row>
    <row r="6372" spans="1:1" x14ac:dyDescent="0.25">
      <c r="A6372">
        <f>Sheet2!A6371-Sheet2!G6371</f>
        <v>109.6574</v>
      </c>
    </row>
    <row r="6373" spans="1:1" x14ac:dyDescent="0.25">
      <c r="A6373">
        <f>Sheet2!A6372-Sheet2!G6372</f>
        <v>107.40939999999999</v>
      </c>
    </row>
    <row r="6374" spans="1:1" x14ac:dyDescent="0.25">
      <c r="A6374">
        <f>Sheet2!A6373-Sheet2!G6373</f>
        <v>96.945399999999992</v>
      </c>
    </row>
    <row r="6375" spans="1:1" x14ac:dyDescent="0.25">
      <c r="A6375">
        <f>Sheet2!A6374-Sheet2!G6374</f>
        <v>95.045400000000001</v>
      </c>
    </row>
    <row r="6376" spans="1:1" x14ac:dyDescent="0.25">
      <c r="A6376">
        <f>Sheet2!A6375-Sheet2!G6375</f>
        <v>80.249399999999994</v>
      </c>
    </row>
    <row r="6377" spans="1:1" x14ac:dyDescent="0.25">
      <c r="A6377">
        <f>Sheet2!A6376-Sheet2!G6376</f>
        <v>72.853399999999993</v>
      </c>
    </row>
    <row r="6378" spans="1:1" x14ac:dyDescent="0.25">
      <c r="A6378">
        <f>Sheet2!A6377-Sheet2!G6377</f>
        <v>71.229399999999998</v>
      </c>
    </row>
    <row r="6379" spans="1:1" x14ac:dyDescent="0.25">
      <c r="A6379">
        <f>Sheet2!A6378-Sheet2!G6378</f>
        <v>53.457399999999993</v>
      </c>
    </row>
    <row r="6380" spans="1:1" x14ac:dyDescent="0.25">
      <c r="A6380">
        <f>Sheet2!A6379-Sheet2!G6379</f>
        <v>30.50139999999999</v>
      </c>
    </row>
    <row r="6381" spans="1:1" x14ac:dyDescent="0.25">
      <c r="A6381">
        <f>Sheet2!A6380-Sheet2!G6380</f>
        <v>28.729399999999998</v>
      </c>
    </row>
    <row r="6382" spans="1:1" x14ac:dyDescent="0.25">
      <c r="A6382">
        <f>Sheet2!A6381-Sheet2!G6381</f>
        <v>15.241399999999999</v>
      </c>
    </row>
    <row r="6383" spans="1:1" x14ac:dyDescent="0.25">
      <c r="A6383">
        <f>Sheet2!A6382-Sheet2!G6382</f>
        <v>14.117399999999989</v>
      </c>
    </row>
    <row r="6384" spans="1:1" x14ac:dyDescent="0.25">
      <c r="A6384">
        <f>Sheet2!A6383-Sheet2!G6383</f>
        <v>-39.834599999999995</v>
      </c>
    </row>
    <row r="6385" spans="1:1" x14ac:dyDescent="0.25">
      <c r="A6385">
        <f>Sheet2!A6384-Sheet2!G6384</f>
        <v>-62.800000000000011</v>
      </c>
    </row>
    <row r="6386" spans="1:1" x14ac:dyDescent="0.25">
      <c r="A6386">
        <f>Sheet2!A6385-Sheet2!G6385</f>
        <v>-60.948800000000006</v>
      </c>
    </row>
    <row r="6387" spans="1:1" x14ac:dyDescent="0.25">
      <c r="A6387">
        <f>Sheet2!A6386-Sheet2!G6386</f>
        <v>-54.629199999999997</v>
      </c>
    </row>
    <row r="6388" spans="1:1" x14ac:dyDescent="0.25">
      <c r="A6388">
        <f>Sheet2!A6387-Sheet2!G6387</f>
        <v>-482.15193599999998</v>
      </c>
    </row>
    <row r="6389" spans="1:1" x14ac:dyDescent="0.25">
      <c r="A6389">
        <f>Sheet2!A6388-Sheet2!G6388</f>
        <v>-48.918399999999991</v>
      </c>
    </row>
    <row r="6390" spans="1:1" x14ac:dyDescent="0.25">
      <c r="A6390">
        <f>Sheet2!A6389-Sheet2!G6389</f>
        <v>128.3656</v>
      </c>
    </row>
    <row r="6391" spans="1:1" x14ac:dyDescent="0.25">
      <c r="A6391">
        <f>Sheet2!A6390-Sheet2!G6390</f>
        <v>126.99360000000001</v>
      </c>
    </row>
    <row r="6392" spans="1:1" x14ac:dyDescent="0.25">
      <c r="A6392">
        <f>Sheet2!A6391-Sheet2!G6391</f>
        <v>116.3096</v>
      </c>
    </row>
    <row r="6393" spans="1:1" x14ac:dyDescent="0.25">
      <c r="A6393">
        <f>Sheet2!A6392-Sheet2!G6392</f>
        <v>115.18560000000001</v>
      </c>
    </row>
    <row r="6394" spans="1:1" x14ac:dyDescent="0.25">
      <c r="A6394">
        <f>Sheet2!A6393-Sheet2!G6393</f>
        <v>113.75360000000001</v>
      </c>
    </row>
    <row r="6395" spans="1:1" x14ac:dyDescent="0.25">
      <c r="A6395">
        <f>Sheet2!A6394-Sheet2!G6394</f>
        <v>113.04560000000001</v>
      </c>
    </row>
    <row r="6396" spans="1:1" x14ac:dyDescent="0.25">
      <c r="A6396">
        <f>Sheet2!A6395-Sheet2!G6395</f>
        <v>110.38160000000001</v>
      </c>
    </row>
    <row r="6397" spans="1:1" x14ac:dyDescent="0.25">
      <c r="A6397">
        <f>Sheet2!A6396-Sheet2!G6396</f>
        <v>107.00960000000001</v>
      </c>
    </row>
    <row r="6398" spans="1:1" x14ac:dyDescent="0.25">
      <c r="A6398">
        <f>Sheet2!A6397-Sheet2!G6397</f>
        <v>106.1936</v>
      </c>
    </row>
    <row r="6399" spans="1:1" x14ac:dyDescent="0.25">
      <c r="A6399">
        <f>Sheet2!A6398-Sheet2!G6398</f>
        <v>103.63760000000001</v>
      </c>
    </row>
    <row r="6400" spans="1:1" x14ac:dyDescent="0.25">
      <c r="A6400">
        <f>Sheet2!A6399-Sheet2!G6399</f>
        <v>100.9736</v>
      </c>
    </row>
    <row r="6401" spans="1:1" x14ac:dyDescent="0.25">
      <c r="A6401">
        <f>Sheet2!A6400-Sheet2!G6400</f>
        <v>98.017600000000016</v>
      </c>
    </row>
    <row r="6402" spans="1:1" x14ac:dyDescent="0.25">
      <c r="A6402">
        <f>Sheet2!A6401-Sheet2!G6401</f>
        <v>96.893600000000006</v>
      </c>
    </row>
    <row r="6403" spans="1:1" x14ac:dyDescent="0.25">
      <c r="A6403">
        <f>Sheet2!A6402-Sheet2!G6402</f>
        <v>89.333600000000018</v>
      </c>
    </row>
    <row r="6404" spans="1:1" x14ac:dyDescent="0.25">
      <c r="A6404">
        <f>Sheet2!A6403-Sheet2!G6403</f>
        <v>89.333600000000018</v>
      </c>
    </row>
    <row r="6405" spans="1:1" x14ac:dyDescent="0.25">
      <c r="A6405">
        <f>Sheet2!A6404-Sheet2!G6404</f>
        <v>87.901600000000002</v>
      </c>
    </row>
    <row r="6406" spans="1:1" x14ac:dyDescent="0.25">
      <c r="A6406">
        <f>Sheet2!A6405-Sheet2!G6405</f>
        <v>84.837600000000009</v>
      </c>
    </row>
    <row r="6407" spans="1:1" x14ac:dyDescent="0.25">
      <c r="A6407">
        <f>Sheet2!A6406-Sheet2!G6406</f>
        <v>76.969600000000014</v>
      </c>
    </row>
    <row r="6408" spans="1:1" x14ac:dyDescent="0.25">
      <c r="A6408">
        <f>Sheet2!A6407-Sheet2!G6407</f>
        <v>69.101600000000019</v>
      </c>
    </row>
    <row r="6409" spans="1:1" x14ac:dyDescent="0.25">
      <c r="A6409">
        <f>Sheet2!A6408-Sheet2!G6408</f>
        <v>41.00160000000001</v>
      </c>
    </row>
    <row r="6410" spans="1:1" x14ac:dyDescent="0.25">
      <c r="A6410">
        <f>Sheet2!A6409-Sheet2!G6409</f>
        <v>27.625600000000006</v>
      </c>
    </row>
    <row r="6411" spans="1:1" x14ac:dyDescent="0.25">
      <c r="A6411">
        <f>Sheet2!A6410-Sheet2!G6410</f>
        <v>19.98960000000001</v>
      </c>
    </row>
    <row r="6412" spans="1:1" x14ac:dyDescent="0.25">
      <c r="A6412">
        <f>Sheet2!A6411-Sheet2!G6411</f>
        <v>17.397600000000011</v>
      </c>
    </row>
    <row r="6413" spans="1:1" x14ac:dyDescent="0.25">
      <c r="A6413">
        <f>Sheet2!A6412-Sheet2!G6412</f>
        <v>6.1576000000000022</v>
      </c>
    </row>
    <row r="6414" spans="1:1" x14ac:dyDescent="0.25">
      <c r="A6414">
        <f>Sheet2!A6413-Sheet2!G6413</f>
        <v>-18.854399999999998</v>
      </c>
    </row>
    <row r="6415" spans="1:1" x14ac:dyDescent="0.25">
      <c r="A6415">
        <f>Sheet2!A6414-Sheet2!G6414</f>
        <v>-32.058399999999978</v>
      </c>
    </row>
    <row r="6416" spans="1:1" x14ac:dyDescent="0.25">
      <c r="A6416">
        <f>Sheet2!A6415-Sheet2!G6415</f>
        <v>-465.88617599999998</v>
      </c>
    </row>
    <row r="6417" spans="1:1" x14ac:dyDescent="0.25">
      <c r="A6417">
        <f>Sheet2!A6416-Sheet2!G6416</f>
        <v>-6.6999999999999886</v>
      </c>
    </row>
    <row r="6418" spans="1:1" x14ac:dyDescent="0.25">
      <c r="A6418">
        <f>Sheet2!A6417-Sheet2!G6417</f>
        <v>53.645200000000003</v>
      </c>
    </row>
    <row r="6419" spans="1:1" x14ac:dyDescent="0.25">
      <c r="A6419">
        <f>Sheet2!A6418-Sheet2!G6418</f>
        <v>127.9658</v>
      </c>
    </row>
    <row r="6420" spans="1:1" x14ac:dyDescent="0.25">
      <c r="A6420">
        <f>Sheet2!A6419-Sheet2!G6419</f>
        <v>118.09779999999999</v>
      </c>
    </row>
    <row r="6421" spans="1:1" x14ac:dyDescent="0.25">
      <c r="A6421">
        <f>Sheet2!A6420-Sheet2!G6420</f>
        <v>116.9898</v>
      </c>
    </row>
    <row r="6422" spans="1:1" x14ac:dyDescent="0.25">
      <c r="A6422">
        <f>Sheet2!A6421-Sheet2!G6421</f>
        <v>110.08579999999999</v>
      </c>
    </row>
    <row r="6423" spans="1:1" x14ac:dyDescent="0.25">
      <c r="A6423">
        <f>Sheet2!A6422-Sheet2!G6422</f>
        <v>108.34979999999999</v>
      </c>
    </row>
    <row r="6424" spans="1:1" x14ac:dyDescent="0.25">
      <c r="A6424">
        <f>Sheet2!A6423-Sheet2!G6423</f>
        <v>104.6258</v>
      </c>
    </row>
    <row r="6425" spans="1:1" x14ac:dyDescent="0.25">
      <c r="A6425">
        <f>Sheet2!A6424-Sheet2!G6424</f>
        <v>79.897799999999989</v>
      </c>
    </row>
    <row r="6426" spans="1:1" x14ac:dyDescent="0.25">
      <c r="A6426">
        <f>Sheet2!A6425-Sheet2!G6425</f>
        <v>60.017799999999994</v>
      </c>
    </row>
    <row r="6427" spans="1:1" x14ac:dyDescent="0.25">
      <c r="A6427">
        <f>Sheet2!A6426-Sheet2!G6426</f>
        <v>58.16579999999999</v>
      </c>
    </row>
    <row r="6428" spans="1:1" x14ac:dyDescent="0.25">
      <c r="A6428">
        <f>Sheet2!A6427-Sheet2!G6427</f>
        <v>54.397799999999989</v>
      </c>
    </row>
    <row r="6429" spans="1:1" x14ac:dyDescent="0.25">
      <c r="A6429">
        <f>Sheet2!A6428-Sheet2!G6428</f>
        <v>43.157799999999995</v>
      </c>
    </row>
    <row r="6430" spans="1:1" x14ac:dyDescent="0.25">
      <c r="A6430">
        <f>Sheet2!A6429-Sheet2!G6429</f>
        <v>40.90979999999999</v>
      </c>
    </row>
    <row r="6431" spans="1:1" x14ac:dyDescent="0.25">
      <c r="A6431">
        <f>Sheet2!A6430-Sheet2!G6430</f>
        <v>12.809799999999996</v>
      </c>
    </row>
    <row r="6432" spans="1:1" x14ac:dyDescent="0.25">
      <c r="A6432">
        <f>Sheet2!A6431-Sheet2!G6431</f>
        <v>10.561799999999991</v>
      </c>
    </row>
    <row r="6433" spans="1:1" x14ac:dyDescent="0.25">
      <c r="A6433">
        <f>Sheet2!A6432-Sheet2!G6432</f>
        <v>-1.8021999999999991</v>
      </c>
    </row>
    <row r="6434" spans="1:1" x14ac:dyDescent="0.25">
      <c r="A6434">
        <f>Sheet2!A6433-Sheet2!G6433</f>
        <v>-2.9261999999999944</v>
      </c>
    </row>
    <row r="6435" spans="1:1" x14ac:dyDescent="0.25">
      <c r="A6435">
        <f>Sheet2!A6434-Sheet2!G6434</f>
        <v>-16.0702</v>
      </c>
    </row>
    <row r="6436" spans="1:1" x14ac:dyDescent="0.25">
      <c r="A6436">
        <f>Sheet2!A6435-Sheet2!G6435</f>
        <v>-31.642200000000003</v>
      </c>
    </row>
    <row r="6437" spans="1:1" x14ac:dyDescent="0.25">
      <c r="A6437">
        <f>Sheet2!A6436-Sheet2!G6436</f>
        <v>124.01049599999999</v>
      </c>
    </row>
    <row r="6438" spans="1:1" x14ac:dyDescent="0.25">
      <c r="A6438">
        <f>Sheet2!A6437-Sheet2!G6437</f>
        <v>-141.70920000000001</v>
      </c>
    </row>
    <row r="6439" spans="1:1" x14ac:dyDescent="0.25">
      <c r="A6439">
        <f>Sheet2!A6438-Sheet2!G6438</f>
        <v>-185.57068800000002</v>
      </c>
    </row>
    <row r="6440" spans="1:1" x14ac:dyDescent="0.25">
      <c r="A6440">
        <f>Sheet2!A6439-Sheet2!G6439</f>
        <v>115.33472</v>
      </c>
    </row>
    <row r="6441" spans="1:1" x14ac:dyDescent="0.25">
      <c r="A6441">
        <f>Sheet2!A6440-Sheet2!G6440</f>
        <v>104.92272</v>
      </c>
    </row>
    <row r="6442" spans="1:1" x14ac:dyDescent="0.25">
      <c r="A6442">
        <f>Sheet2!A6441-Sheet2!G6441</f>
        <v>-142.6704</v>
      </c>
    </row>
    <row r="6443" spans="1:1" x14ac:dyDescent="0.25">
      <c r="A6443">
        <f>Sheet2!A6442-Sheet2!G6442</f>
        <v>-40.028400000000005</v>
      </c>
    </row>
    <row r="6444" spans="1:1" x14ac:dyDescent="0.25">
      <c r="A6444">
        <f>Sheet2!A6443-Sheet2!G6443</f>
        <v>126.53800000000001</v>
      </c>
    </row>
    <row r="6445" spans="1:1" x14ac:dyDescent="0.25">
      <c r="A6445">
        <f>Sheet2!A6444-Sheet2!G6444</f>
        <v>119.498</v>
      </c>
    </row>
    <row r="6446" spans="1:1" x14ac:dyDescent="0.25">
      <c r="A6446">
        <f>Sheet2!A6445-Sheet2!G6445</f>
        <v>116.126</v>
      </c>
    </row>
    <row r="6447" spans="1:1" x14ac:dyDescent="0.25">
      <c r="A6447">
        <f>Sheet2!A6446-Sheet2!G6446</f>
        <v>110.11000000000001</v>
      </c>
    </row>
    <row r="6448" spans="1:1" x14ac:dyDescent="0.25">
      <c r="A6448">
        <f>Sheet2!A6447-Sheet2!G6447</f>
        <v>81.282000000000011</v>
      </c>
    </row>
    <row r="6449" spans="1:1" x14ac:dyDescent="0.25">
      <c r="A6449">
        <f>Sheet2!A6448-Sheet2!G6448</f>
        <v>80.88600000000001</v>
      </c>
    </row>
    <row r="6450" spans="1:1" x14ac:dyDescent="0.25">
      <c r="A6450">
        <f>Sheet2!A6449-Sheet2!G6449</f>
        <v>71.206000000000017</v>
      </c>
    </row>
    <row r="6451" spans="1:1" x14ac:dyDescent="0.25">
      <c r="A6451">
        <f>Sheet2!A6450-Sheet2!G6450</f>
        <v>42.966000000000008</v>
      </c>
    </row>
    <row r="6452" spans="1:1" x14ac:dyDescent="0.25">
      <c r="A6452">
        <f>Sheet2!A6451-Sheet2!G6451</f>
        <v>28.454000000000008</v>
      </c>
    </row>
    <row r="6453" spans="1:1" x14ac:dyDescent="0.25">
      <c r="A6453">
        <f>Sheet2!A6452-Sheet2!G6452</f>
        <v>9.3460000000000036</v>
      </c>
    </row>
    <row r="6454" spans="1:1" x14ac:dyDescent="0.25">
      <c r="A6454">
        <f>Sheet2!A6453-Sheet2!G6453</f>
        <v>-18.753999999999991</v>
      </c>
    </row>
    <row r="6455" spans="1:1" x14ac:dyDescent="0.25">
      <c r="A6455">
        <f>Sheet2!A6454-Sheet2!G6454</f>
        <v>-19.877999999999986</v>
      </c>
    </row>
    <row r="6456" spans="1:1" x14ac:dyDescent="0.25">
      <c r="A6456">
        <f>Sheet2!A6455-Sheet2!G6455</f>
        <v>-28.870000000000005</v>
      </c>
    </row>
    <row r="6457" spans="1:1" x14ac:dyDescent="0.25">
      <c r="A6457">
        <f>Sheet2!A6456-Sheet2!G6456</f>
        <v>-38.98599999999999</v>
      </c>
    </row>
    <row r="6458" spans="1:1" x14ac:dyDescent="0.25">
      <c r="A6458">
        <f>Sheet2!A6457-Sheet2!G6457</f>
        <v>-43.481999999999999</v>
      </c>
    </row>
    <row r="6459" spans="1:1" x14ac:dyDescent="0.25">
      <c r="A6459">
        <f>Sheet2!A6458-Sheet2!G6458</f>
        <v>-553.51775999999995</v>
      </c>
    </row>
    <row r="6460" spans="1:1" x14ac:dyDescent="0.25">
      <c r="A6460">
        <f>Sheet2!A6459-Sheet2!G6459</f>
        <v>-57.344399999999979</v>
      </c>
    </row>
    <row r="6461" spans="1:1" x14ac:dyDescent="0.25">
      <c r="A6461">
        <f>Sheet2!A6460-Sheet2!G6460</f>
        <v>51.993200000000002</v>
      </c>
    </row>
    <row r="6462" spans="1:1" x14ac:dyDescent="0.25">
      <c r="A6462">
        <f>Sheet2!A6461-Sheet2!G6461</f>
        <v>-0.7032000000000096</v>
      </c>
    </row>
    <row r="6463" spans="1:1" x14ac:dyDescent="0.25">
      <c r="A6463">
        <f>Sheet2!A6462-Sheet2!G6462</f>
        <v>6.3551999999999964</v>
      </c>
    </row>
    <row r="6464" spans="1:1" x14ac:dyDescent="0.25">
      <c r="A6464">
        <f>Sheet2!A6463-Sheet2!G6463</f>
        <v>129.0822</v>
      </c>
    </row>
    <row r="6465" spans="1:1" x14ac:dyDescent="0.25">
      <c r="A6465">
        <f>Sheet2!A6464-Sheet2!G6464</f>
        <v>121.21419999999999</v>
      </c>
    </row>
    <row r="6466" spans="1:1" x14ac:dyDescent="0.25">
      <c r="A6466">
        <f>Sheet2!A6465-Sheet2!G6465</f>
        <v>111.8342</v>
      </c>
    </row>
    <row r="6467" spans="1:1" x14ac:dyDescent="0.25">
      <c r="A6467">
        <f>Sheet2!A6466-Sheet2!G6466</f>
        <v>95.802199999999999</v>
      </c>
    </row>
    <row r="6468" spans="1:1" x14ac:dyDescent="0.25">
      <c r="A6468">
        <f>Sheet2!A6467-Sheet2!G6467</f>
        <v>93.114199999999997</v>
      </c>
    </row>
    <row r="6469" spans="1:1" x14ac:dyDescent="0.25">
      <c r="A6469">
        <f>Sheet2!A6468-Sheet2!G6468</f>
        <v>92.430199999999985</v>
      </c>
    </row>
    <row r="6470" spans="1:1" x14ac:dyDescent="0.25">
      <c r="A6470">
        <f>Sheet2!A6469-Sheet2!G6469</f>
        <v>77.378199999999993</v>
      </c>
    </row>
    <row r="6471" spans="1:1" x14ac:dyDescent="0.25">
      <c r="A6471">
        <f>Sheet2!A6470-Sheet2!G6470</f>
        <v>76.694199999999995</v>
      </c>
    </row>
    <row r="6472" spans="1:1" x14ac:dyDescent="0.25">
      <c r="A6472">
        <f>Sheet2!A6471-Sheet2!G6471</f>
        <v>71.758199999999988</v>
      </c>
    </row>
    <row r="6473" spans="1:1" x14ac:dyDescent="0.25">
      <c r="A6473">
        <f>Sheet2!A6472-Sheet2!G6472</f>
        <v>71.346199999999996</v>
      </c>
    </row>
    <row r="6474" spans="1:1" x14ac:dyDescent="0.25">
      <c r="A6474">
        <f>Sheet2!A6473-Sheet2!G6473</f>
        <v>26.126199999999997</v>
      </c>
    </row>
    <row r="6475" spans="1:1" x14ac:dyDescent="0.25">
      <c r="A6475">
        <f>Sheet2!A6474-Sheet2!G6474</f>
        <v>1.3862000000000023</v>
      </c>
    </row>
    <row r="6476" spans="1:1" x14ac:dyDescent="0.25">
      <c r="A6476">
        <f>Sheet2!A6475-Sheet2!G6475</f>
        <v>-0.86180000000001655</v>
      </c>
    </row>
    <row r="6477" spans="1:1" x14ac:dyDescent="0.25">
      <c r="A6477">
        <f>Sheet2!A6476-Sheet2!G6476</f>
        <v>-3.109800000000007</v>
      </c>
    </row>
    <row r="6478" spans="1:1" x14ac:dyDescent="0.25">
      <c r="A6478">
        <f>Sheet2!A6477-Sheet2!G6477</f>
        <v>-304.68592320000005</v>
      </c>
    </row>
    <row r="6479" spans="1:1" x14ac:dyDescent="0.25">
      <c r="A6479">
        <f>Sheet2!A6478-Sheet2!G6478</f>
        <v>84.543839999999989</v>
      </c>
    </row>
    <row r="6480" spans="1:1" x14ac:dyDescent="0.25">
      <c r="A6480">
        <f>Sheet2!A6479-Sheet2!G6479</f>
        <v>66.33583999999999</v>
      </c>
    </row>
    <row r="6481" spans="1:1" x14ac:dyDescent="0.25">
      <c r="A6481">
        <f>Sheet2!A6480-Sheet2!G6480</f>
        <v>-12.120159999999998</v>
      </c>
    </row>
    <row r="6482" spans="1:1" x14ac:dyDescent="0.25">
      <c r="A6482">
        <f>Sheet2!A6481-Sheet2!G6481</f>
        <v>-72.205600000000004</v>
      </c>
    </row>
    <row r="6483" spans="1:1" x14ac:dyDescent="0.25">
      <c r="A6483">
        <f>Sheet2!A6482-Sheet2!G6482</f>
        <v>101.812288</v>
      </c>
    </row>
    <row r="6484" spans="1:1" x14ac:dyDescent="0.25">
      <c r="A6484">
        <f>Sheet2!A6483-Sheet2!G6483</f>
        <v>130.35040000000001</v>
      </c>
    </row>
    <row r="6485" spans="1:1" x14ac:dyDescent="0.25">
      <c r="A6485">
        <f>Sheet2!A6484-Sheet2!G6484</f>
        <v>115.94240000000001</v>
      </c>
    </row>
    <row r="6486" spans="1:1" x14ac:dyDescent="0.25">
      <c r="A6486">
        <f>Sheet2!A6485-Sheet2!G6485</f>
        <v>109.19840000000001</v>
      </c>
    </row>
    <row r="6487" spans="1:1" x14ac:dyDescent="0.25">
      <c r="A6487">
        <f>Sheet2!A6486-Sheet2!G6486</f>
        <v>108.71440000000001</v>
      </c>
    </row>
    <row r="6488" spans="1:1" x14ac:dyDescent="0.25">
      <c r="A6488">
        <f>Sheet2!A6487-Sheet2!G6487</f>
        <v>106.1944</v>
      </c>
    </row>
    <row r="6489" spans="1:1" x14ac:dyDescent="0.25">
      <c r="A6489">
        <f>Sheet2!A6488-Sheet2!G6488</f>
        <v>104.2184</v>
      </c>
    </row>
    <row r="6490" spans="1:1" x14ac:dyDescent="0.25">
      <c r="A6490">
        <f>Sheet2!A6489-Sheet2!G6489</f>
        <v>82.222400000000007</v>
      </c>
    </row>
    <row r="6491" spans="1:1" x14ac:dyDescent="0.25">
      <c r="A6491">
        <f>Sheet2!A6490-Sheet2!G6490</f>
        <v>74.994400000000013</v>
      </c>
    </row>
    <row r="6492" spans="1:1" x14ac:dyDescent="0.25">
      <c r="A6492">
        <f>Sheet2!A6491-Sheet2!G6491</f>
        <v>70.498400000000004</v>
      </c>
    </row>
    <row r="6493" spans="1:1" x14ac:dyDescent="0.25">
      <c r="A6493">
        <f>Sheet2!A6492-Sheet2!G6492</f>
        <v>64.238400000000013</v>
      </c>
    </row>
    <row r="6494" spans="1:1" x14ac:dyDescent="0.25">
      <c r="A6494">
        <f>Sheet2!A6493-Sheet2!G6493</f>
        <v>63.114400000000003</v>
      </c>
    </row>
    <row r="6495" spans="1:1" x14ac:dyDescent="0.25">
      <c r="A6495">
        <f>Sheet2!A6494-Sheet2!G6494</f>
        <v>57.494400000000013</v>
      </c>
    </row>
    <row r="6496" spans="1:1" x14ac:dyDescent="0.25">
      <c r="A6496">
        <f>Sheet2!A6495-Sheet2!G6495</f>
        <v>42.434400000000011</v>
      </c>
    </row>
    <row r="6497" spans="1:1" x14ac:dyDescent="0.25">
      <c r="A6497">
        <f>Sheet2!A6496-Sheet2!G6496</f>
        <v>38.386400000000009</v>
      </c>
    </row>
    <row r="6498" spans="1:1" x14ac:dyDescent="0.25">
      <c r="A6498">
        <f>Sheet2!A6497-Sheet2!G6497</f>
        <v>26.022400000000005</v>
      </c>
    </row>
    <row r="6499" spans="1:1" x14ac:dyDescent="0.25">
      <c r="A6499">
        <f>Sheet2!A6498-Sheet2!G6498</f>
        <v>-2.0775999999999897</v>
      </c>
    </row>
    <row r="6500" spans="1:1" x14ac:dyDescent="0.25">
      <c r="A6500">
        <f>Sheet2!A6499-Sheet2!G6499</f>
        <v>-16.689599999999984</v>
      </c>
    </row>
    <row r="6501" spans="1:1" x14ac:dyDescent="0.25">
      <c r="A6501">
        <f>Sheet2!A6500-Sheet2!G6500</f>
        <v>-30.177599999999984</v>
      </c>
    </row>
    <row r="6502" spans="1:1" x14ac:dyDescent="0.25">
      <c r="A6502">
        <f>Sheet2!A6501-Sheet2!G6501</f>
        <v>-45.913600000000002</v>
      </c>
    </row>
    <row r="6503" spans="1:1" x14ac:dyDescent="0.25">
      <c r="A6503">
        <f>Sheet2!A6502-Sheet2!G6502</f>
        <v>-239.5652</v>
      </c>
    </row>
    <row r="6504" spans="1:1" x14ac:dyDescent="0.25">
      <c r="A6504">
        <f>Sheet2!A6503-Sheet2!G6503</f>
        <v>58.261696000000001</v>
      </c>
    </row>
    <row r="6505" spans="1:1" x14ac:dyDescent="0.25">
      <c r="A6505">
        <f>Sheet2!A6504-Sheet2!G6504</f>
        <v>-22.370400000000018</v>
      </c>
    </row>
    <row r="6506" spans="1:1" x14ac:dyDescent="0.25">
      <c r="A6506">
        <f>Sheet2!A6505-Sheet2!G6505</f>
        <v>-525.79276800000002</v>
      </c>
    </row>
    <row r="6507" spans="1:1" x14ac:dyDescent="0.25">
      <c r="A6507">
        <f>Sheet2!A6506-Sheet2!G6506</f>
        <v>-63.215600000000023</v>
      </c>
    </row>
    <row r="6508" spans="1:1" x14ac:dyDescent="0.25">
      <c r="A6508">
        <f>Sheet2!A6507-Sheet2!G6507</f>
        <v>2.3265999999999849</v>
      </c>
    </row>
    <row r="6509" spans="1:1" x14ac:dyDescent="0.25">
      <c r="A6509">
        <f>Sheet2!A6508-Sheet2!G6508</f>
        <v>130.46259999999998</v>
      </c>
    </row>
    <row r="6510" spans="1:1" x14ac:dyDescent="0.25">
      <c r="A6510">
        <f>Sheet2!A6509-Sheet2!G6509</f>
        <v>130.00659999999999</v>
      </c>
    </row>
    <row r="6511" spans="1:1" x14ac:dyDescent="0.25">
      <c r="A6511">
        <f>Sheet2!A6510-Sheet2!G6510</f>
        <v>124.84259999999999</v>
      </c>
    </row>
    <row r="6512" spans="1:1" x14ac:dyDescent="0.25">
      <c r="A6512">
        <f>Sheet2!A6511-Sheet2!G6511</f>
        <v>115.8506</v>
      </c>
    </row>
    <row r="6513" spans="1:1" x14ac:dyDescent="0.25">
      <c r="A6513">
        <f>Sheet2!A6512-Sheet2!G6512</f>
        <v>109.70259999999999</v>
      </c>
    </row>
    <row r="6514" spans="1:1" x14ac:dyDescent="0.25">
      <c r="A6514">
        <f>Sheet2!A6513-Sheet2!G6513</f>
        <v>109.5386</v>
      </c>
    </row>
    <row r="6515" spans="1:1" x14ac:dyDescent="0.25">
      <c r="A6515">
        <f>Sheet2!A6514-Sheet2!G6514</f>
        <v>109.10659999999999</v>
      </c>
    </row>
    <row r="6516" spans="1:1" x14ac:dyDescent="0.25">
      <c r="A6516">
        <f>Sheet2!A6515-Sheet2!G6515</f>
        <v>104.0826</v>
      </c>
    </row>
    <row r="6517" spans="1:1" x14ac:dyDescent="0.25">
      <c r="A6517">
        <f>Sheet2!A6516-Sheet2!G6516</f>
        <v>104.0826</v>
      </c>
    </row>
    <row r="6518" spans="1:1" x14ac:dyDescent="0.25">
      <c r="A6518">
        <f>Sheet2!A6517-Sheet2!G6517</f>
        <v>95.090599999999995</v>
      </c>
    </row>
    <row r="6519" spans="1:1" x14ac:dyDescent="0.25">
      <c r="A6519">
        <f>Sheet2!A6518-Sheet2!G6518</f>
        <v>70.890599999999992</v>
      </c>
    </row>
    <row r="6520" spans="1:1" x14ac:dyDescent="0.25">
      <c r="A6520">
        <f>Sheet2!A6519-Sheet2!G6519</f>
        <v>63.022599999999997</v>
      </c>
    </row>
    <row r="6521" spans="1:1" x14ac:dyDescent="0.25">
      <c r="A6521">
        <f>Sheet2!A6520-Sheet2!G6520</f>
        <v>58.526599999999988</v>
      </c>
    </row>
    <row r="6522" spans="1:1" x14ac:dyDescent="0.25">
      <c r="A6522">
        <f>Sheet2!A6521-Sheet2!G6521</f>
        <v>41.666599999999988</v>
      </c>
    </row>
    <row r="6523" spans="1:1" x14ac:dyDescent="0.25">
      <c r="A6523">
        <f>Sheet2!A6522-Sheet2!G6522</f>
        <v>37.170599999999993</v>
      </c>
    </row>
    <row r="6524" spans="1:1" x14ac:dyDescent="0.25">
      <c r="A6524">
        <f>Sheet2!A6523-Sheet2!G6523</f>
        <v>31.550599999999989</v>
      </c>
    </row>
    <row r="6525" spans="1:1" x14ac:dyDescent="0.25">
      <c r="A6525">
        <f>Sheet2!A6524-Sheet2!G6524</f>
        <v>23.542599999999993</v>
      </c>
    </row>
    <row r="6526" spans="1:1" x14ac:dyDescent="0.25">
      <c r="A6526">
        <f>Sheet2!A6525-Sheet2!G6525</f>
        <v>7.9465999999999894</v>
      </c>
    </row>
    <row r="6527" spans="1:1" x14ac:dyDescent="0.25">
      <c r="A6527">
        <f>Sheet2!A6526-Sheet2!G6526</f>
        <v>7.8599999999994452E-2</v>
      </c>
    </row>
    <row r="6528" spans="1:1" x14ac:dyDescent="0.25">
      <c r="A6528">
        <f>Sheet2!A6527-Sheet2!G6527</f>
        <v>-28.0214</v>
      </c>
    </row>
    <row r="6529" spans="1:1" x14ac:dyDescent="0.25">
      <c r="A6529">
        <f>Sheet2!A6528-Sheet2!G6528</f>
        <v>-30.269400000000019</v>
      </c>
    </row>
    <row r="6530" spans="1:1" x14ac:dyDescent="0.25">
      <c r="A6530">
        <f>Sheet2!A6529-Sheet2!G6529</f>
        <v>-31.393400000000014</v>
      </c>
    </row>
    <row r="6531" spans="1:1" x14ac:dyDescent="0.25">
      <c r="A6531">
        <f>Sheet2!A6530-Sheet2!G6530</f>
        <v>-31.393400000000014</v>
      </c>
    </row>
    <row r="6532" spans="1:1" x14ac:dyDescent="0.25">
      <c r="A6532">
        <f>Sheet2!A6531-Sheet2!G6531</f>
        <v>-37.013400000000019</v>
      </c>
    </row>
    <row r="6533" spans="1:1" x14ac:dyDescent="0.25">
      <c r="A6533">
        <f>Sheet2!A6532-Sheet2!G6532</f>
        <v>-84.093199999999996</v>
      </c>
    </row>
    <row r="6534" spans="1:1" x14ac:dyDescent="0.25">
      <c r="A6534">
        <f>Sheet2!A6533-Sheet2!G6533</f>
        <v>7.8392000000000195</v>
      </c>
    </row>
    <row r="6535" spans="1:1" x14ac:dyDescent="0.25">
      <c r="A6535">
        <f>Sheet2!A6534-Sheet2!G6534</f>
        <v>51.307200000000009</v>
      </c>
    </row>
    <row r="6536" spans="1:1" x14ac:dyDescent="0.25">
      <c r="A6536">
        <f>Sheet2!A6535-Sheet2!G6535</f>
        <v>-134.86240000000001</v>
      </c>
    </row>
    <row r="6537" spans="1:1" x14ac:dyDescent="0.25">
      <c r="A6537">
        <f>Sheet2!A6536-Sheet2!G6536</f>
        <v>130.05880000000002</v>
      </c>
    </row>
    <row r="6538" spans="1:1" x14ac:dyDescent="0.25">
      <c r="A6538">
        <f>Sheet2!A6537-Sheet2!G6537</f>
        <v>125.3028</v>
      </c>
    </row>
    <row r="6539" spans="1:1" x14ac:dyDescent="0.25">
      <c r="A6539">
        <f>Sheet2!A6538-Sheet2!G6538</f>
        <v>117.43480000000001</v>
      </c>
    </row>
    <row r="6540" spans="1:1" x14ac:dyDescent="0.25">
      <c r="A6540">
        <f>Sheet2!A6539-Sheet2!G6539</f>
        <v>106.83080000000001</v>
      </c>
    </row>
    <row r="6541" spans="1:1" x14ac:dyDescent="0.25">
      <c r="A6541">
        <f>Sheet2!A6540-Sheet2!G6540</f>
        <v>95.198800000000006</v>
      </c>
    </row>
    <row r="6542" spans="1:1" x14ac:dyDescent="0.25">
      <c r="A6542">
        <f>Sheet2!A6541-Sheet2!G6541</f>
        <v>87.086800000000011</v>
      </c>
    </row>
    <row r="6543" spans="1:1" x14ac:dyDescent="0.25">
      <c r="A6543">
        <f>Sheet2!A6542-Sheet2!G6542</f>
        <v>82.590800000000002</v>
      </c>
    </row>
    <row r="6544" spans="1:1" x14ac:dyDescent="0.25">
      <c r="A6544">
        <f>Sheet2!A6543-Sheet2!G6543</f>
        <v>67.426800000000014</v>
      </c>
    </row>
    <row r="6545" spans="1:1" x14ac:dyDescent="0.25">
      <c r="A6545">
        <f>Sheet2!A6544-Sheet2!G6544</f>
        <v>61.80680000000001</v>
      </c>
    </row>
    <row r="6546" spans="1:1" x14ac:dyDescent="0.25">
      <c r="A6546">
        <f>Sheet2!A6545-Sheet2!G6545</f>
        <v>28.086800000000011</v>
      </c>
    </row>
    <row r="6547" spans="1:1" x14ac:dyDescent="0.25">
      <c r="A6547">
        <f>Sheet2!A6546-Sheet2!G6546</f>
        <v>26.962800000000001</v>
      </c>
    </row>
    <row r="6548" spans="1:1" x14ac:dyDescent="0.25">
      <c r="A6548">
        <f>Sheet2!A6547-Sheet2!G6547</f>
        <v>25.838800000000006</v>
      </c>
    </row>
    <row r="6549" spans="1:1" x14ac:dyDescent="0.25">
      <c r="A6549">
        <f>Sheet2!A6548-Sheet2!G6548</f>
        <v>24.858800000000002</v>
      </c>
    </row>
    <row r="6550" spans="1:1" x14ac:dyDescent="0.25">
      <c r="A6550">
        <f>Sheet2!A6549-Sheet2!G6549</f>
        <v>20.218800000000002</v>
      </c>
    </row>
    <row r="6551" spans="1:1" x14ac:dyDescent="0.25">
      <c r="A6551">
        <f>Sheet2!A6550-Sheet2!G6550</f>
        <v>16.994800000000012</v>
      </c>
    </row>
    <row r="6552" spans="1:1" x14ac:dyDescent="0.25">
      <c r="A6552">
        <f>Sheet2!A6551-Sheet2!G6551</f>
        <v>-14.625199999999978</v>
      </c>
    </row>
    <row r="6553" spans="1:1" x14ac:dyDescent="0.25">
      <c r="A6553">
        <f>Sheet2!A6552-Sheet2!G6552</f>
        <v>-35.393199999999979</v>
      </c>
    </row>
    <row r="6554" spans="1:1" x14ac:dyDescent="0.25">
      <c r="A6554">
        <f>Sheet2!A6553-Sheet2!G6553</f>
        <v>-50.44919999999999</v>
      </c>
    </row>
    <row r="6555" spans="1:1" x14ac:dyDescent="0.25">
      <c r="A6555">
        <f>Sheet2!A6554-Sheet2!G6554</f>
        <v>131.40299999999999</v>
      </c>
    </row>
    <row r="6556" spans="1:1" x14ac:dyDescent="0.25">
      <c r="A6556">
        <f>Sheet2!A6555-Sheet2!G6555</f>
        <v>131.40299999999999</v>
      </c>
    </row>
    <row r="6557" spans="1:1" x14ac:dyDescent="0.25">
      <c r="A6557">
        <f>Sheet2!A6556-Sheet2!G6556</f>
        <v>129.155</v>
      </c>
    </row>
    <row r="6558" spans="1:1" x14ac:dyDescent="0.25">
      <c r="A6558">
        <f>Sheet2!A6557-Sheet2!G6557</f>
        <v>126.907</v>
      </c>
    </row>
    <row r="6559" spans="1:1" x14ac:dyDescent="0.25">
      <c r="A6559">
        <f>Sheet2!A6558-Sheet2!G6558</f>
        <v>120.67099999999999</v>
      </c>
    </row>
    <row r="6560" spans="1:1" x14ac:dyDescent="0.25">
      <c r="A6560">
        <f>Sheet2!A6559-Sheet2!G6559</f>
        <v>113.419</v>
      </c>
    </row>
    <row r="6561" spans="1:1" x14ac:dyDescent="0.25">
      <c r="A6561">
        <f>Sheet2!A6560-Sheet2!G6560</f>
        <v>112.29499999999999</v>
      </c>
    </row>
    <row r="6562" spans="1:1" x14ac:dyDescent="0.25">
      <c r="A6562">
        <f>Sheet2!A6561-Sheet2!G6561</f>
        <v>111.17099999999999</v>
      </c>
    </row>
    <row r="6563" spans="1:1" x14ac:dyDescent="0.25">
      <c r="A6563">
        <f>Sheet2!A6562-Sheet2!G6562</f>
        <v>110.047</v>
      </c>
    </row>
    <row r="6564" spans="1:1" x14ac:dyDescent="0.25">
      <c r="A6564">
        <f>Sheet2!A6563-Sheet2!G6563</f>
        <v>108.30699999999999</v>
      </c>
    </row>
    <row r="6565" spans="1:1" x14ac:dyDescent="0.25">
      <c r="A6565">
        <f>Sheet2!A6564-Sheet2!G6564</f>
        <v>103.81099999999999</v>
      </c>
    </row>
    <row r="6566" spans="1:1" x14ac:dyDescent="0.25">
      <c r="A6566">
        <f>Sheet2!A6565-Sheet2!G6565</f>
        <v>102.179</v>
      </c>
    </row>
    <row r="6567" spans="1:1" x14ac:dyDescent="0.25">
      <c r="A6567">
        <f>Sheet2!A6566-Sheet2!G6566</f>
        <v>99.314999999999998</v>
      </c>
    </row>
    <row r="6568" spans="1:1" x14ac:dyDescent="0.25">
      <c r="A6568">
        <f>Sheet2!A6567-Sheet2!G6567</f>
        <v>90.322999999999993</v>
      </c>
    </row>
    <row r="6569" spans="1:1" x14ac:dyDescent="0.25">
      <c r="A6569">
        <f>Sheet2!A6568-Sheet2!G6568</f>
        <v>84.703000000000003</v>
      </c>
    </row>
    <row r="6570" spans="1:1" x14ac:dyDescent="0.25">
      <c r="A6570">
        <f>Sheet2!A6569-Sheet2!G6569</f>
        <v>61.714999999999989</v>
      </c>
    </row>
    <row r="6571" spans="1:1" x14ac:dyDescent="0.25">
      <c r="A6571">
        <f>Sheet2!A6570-Sheet2!G6570</f>
        <v>47.102999999999994</v>
      </c>
    </row>
    <row r="6572" spans="1:1" x14ac:dyDescent="0.25">
      <c r="A6572">
        <f>Sheet2!A6571-Sheet2!G6571</f>
        <v>42.606999999999999</v>
      </c>
    </row>
    <row r="6573" spans="1:1" x14ac:dyDescent="0.25">
      <c r="A6573">
        <f>Sheet2!A6572-Sheet2!G6572</f>
        <v>40.822999999999993</v>
      </c>
    </row>
    <row r="6574" spans="1:1" x14ac:dyDescent="0.25">
      <c r="A6574">
        <f>Sheet2!A6573-Sheet2!G6573</f>
        <v>31.36699999999999</v>
      </c>
    </row>
    <row r="6575" spans="1:1" x14ac:dyDescent="0.25">
      <c r="A6575">
        <f>Sheet2!A6574-Sheet2!G6574</f>
        <v>13.914999999999992</v>
      </c>
    </row>
    <row r="6576" spans="1:1" x14ac:dyDescent="0.25">
      <c r="A6576">
        <f>Sheet2!A6575-Sheet2!G6575</f>
        <v>-2.9770000000000039</v>
      </c>
    </row>
    <row r="6577" spans="1:1" x14ac:dyDescent="0.25">
      <c r="A6577">
        <f>Sheet2!A6576-Sheet2!G6576</f>
        <v>-5.7249999999999943</v>
      </c>
    </row>
    <row r="6578" spans="1:1" x14ac:dyDescent="0.25">
      <c r="A6578">
        <f>Sheet2!A6577-Sheet2!G6577</f>
        <v>-18.088999999999999</v>
      </c>
    </row>
    <row r="6579" spans="1:1" x14ac:dyDescent="0.25">
      <c r="A6579">
        <f>Sheet2!A6578-Sheet2!G6578</f>
        <v>-22.585000000000008</v>
      </c>
    </row>
    <row r="6580" spans="1:1" x14ac:dyDescent="0.25">
      <c r="A6580">
        <f>Sheet2!A6579-Sheet2!G6579</f>
        <v>-24.832999999999998</v>
      </c>
    </row>
    <row r="6581" spans="1:1" x14ac:dyDescent="0.25">
      <c r="A6581">
        <f>Sheet2!A6580-Sheet2!G6580</f>
        <v>-31.353000000000009</v>
      </c>
    </row>
    <row r="6582" spans="1:1" x14ac:dyDescent="0.25">
      <c r="A6582">
        <f>Sheet2!A6581-Sheet2!G6581</f>
        <v>-38.320999999999998</v>
      </c>
    </row>
    <row r="6583" spans="1:1" x14ac:dyDescent="0.25">
      <c r="A6583">
        <f>Sheet2!A6582-Sheet2!G6582</f>
        <v>-131.96160000000003</v>
      </c>
    </row>
    <row r="6584" spans="1:1" x14ac:dyDescent="0.25">
      <c r="A6584">
        <f>Sheet2!A6583-Sheet2!G6583</f>
        <v>-261.6748</v>
      </c>
    </row>
    <row r="6585" spans="1:1" x14ac:dyDescent="0.25">
      <c r="A6585">
        <f>Sheet2!A6584-Sheet2!G6584</f>
        <v>-111.37439999999998</v>
      </c>
    </row>
    <row r="6586" spans="1:1" x14ac:dyDescent="0.25">
      <c r="A6586">
        <f>Sheet2!A6585-Sheet2!G6585</f>
        <v>-247.38400000000001</v>
      </c>
    </row>
    <row r="6587" spans="1:1" x14ac:dyDescent="0.25">
      <c r="A6587">
        <f>Sheet2!A6586-Sheet2!G6586</f>
        <v>-9.4676000000000045</v>
      </c>
    </row>
    <row r="6588" spans="1:1" x14ac:dyDescent="0.25">
      <c r="A6588">
        <f>Sheet2!A6587-Sheet2!G6587</f>
        <v>-150.62227200000004</v>
      </c>
    </row>
    <row r="6589" spans="1:1" x14ac:dyDescent="0.25">
      <c r="A6589">
        <f>Sheet2!A6588-Sheet2!G6588</f>
        <v>64.769600000000011</v>
      </c>
    </row>
    <row r="6590" spans="1:1" x14ac:dyDescent="0.25">
      <c r="A6590">
        <f>Sheet2!A6589-Sheet2!G6589</f>
        <v>125.03120000000001</v>
      </c>
    </row>
    <row r="6591" spans="1:1" x14ac:dyDescent="0.25">
      <c r="A6591">
        <f>Sheet2!A6590-Sheet2!G6590</f>
        <v>118.87520000000001</v>
      </c>
    </row>
    <row r="6592" spans="1:1" x14ac:dyDescent="0.25">
      <c r="A6592">
        <f>Sheet2!A6591-Sheet2!G6591</f>
        <v>110.4192</v>
      </c>
    </row>
    <row r="6593" spans="1:1" x14ac:dyDescent="0.25">
      <c r="A6593">
        <f>Sheet2!A6592-Sheet2!G6592</f>
        <v>100.3032</v>
      </c>
    </row>
    <row r="6594" spans="1:1" x14ac:dyDescent="0.25">
      <c r="A6594">
        <f>Sheet2!A6593-Sheet2!G6593</f>
        <v>98.055200000000013</v>
      </c>
    </row>
    <row r="6595" spans="1:1" x14ac:dyDescent="0.25">
      <c r="A6595">
        <f>Sheet2!A6594-Sheet2!G6594</f>
        <v>90.187200000000018</v>
      </c>
    </row>
    <row r="6596" spans="1:1" x14ac:dyDescent="0.25">
      <c r="A6596">
        <f>Sheet2!A6595-Sheet2!G6595</f>
        <v>84.103200000000015</v>
      </c>
    </row>
    <row r="6597" spans="1:1" x14ac:dyDescent="0.25">
      <c r="A6597">
        <f>Sheet2!A6596-Sheet2!G6596</f>
        <v>78.947200000000009</v>
      </c>
    </row>
    <row r="6598" spans="1:1" x14ac:dyDescent="0.25">
      <c r="A6598">
        <f>Sheet2!A6597-Sheet2!G6597</f>
        <v>75.575200000000009</v>
      </c>
    </row>
    <row r="6599" spans="1:1" x14ac:dyDescent="0.25">
      <c r="A6599">
        <f>Sheet2!A6598-Sheet2!G6598</f>
        <v>64.995200000000011</v>
      </c>
    </row>
    <row r="6600" spans="1:1" x14ac:dyDescent="0.25">
      <c r="A6600">
        <f>Sheet2!A6599-Sheet2!G6599</f>
        <v>53.755200000000002</v>
      </c>
    </row>
    <row r="6601" spans="1:1" x14ac:dyDescent="0.25">
      <c r="A6601">
        <f>Sheet2!A6600-Sheet2!G6600</f>
        <v>52.631200000000007</v>
      </c>
    </row>
    <row r="6602" spans="1:1" x14ac:dyDescent="0.25">
      <c r="A6602">
        <f>Sheet2!A6601-Sheet2!G6601</f>
        <v>43.639200000000002</v>
      </c>
    </row>
    <row r="6603" spans="1:1" x14ac:dyDescent="0.25">
      <c r="A6603">
        <f>Sheet2!A6602-Sheet2!G6602</f>
        <v>37.819200000000009</v>
      </c>
    </row>
    <row r="6604" spans="1:1" x14ac:dyDescent="0.25">
      <c r="A6604">
        <f>Sheet2!A6603-Sheet2!G6603</f>
        <v>30.151200000000003</v>
      </c>
    </row>
    <row r="6605" spans="1:1" x14ac:dyDescent="0.25">
      <c r="A6605">
        <f>Sheet2!A6604-Sheet2!G6604</f>
        <v>11.043200000000013</v>
      </c>
    </row>
    <row r="6606" spans="1:1" x14ac:dyDescent="0.25">
      <c r="A6606">
        <f>Sheet2!A6605-Sheet2!G6605</f>
        <v>5.4232000000000085</v>
      </c>
    </row>
    <row r="6607" spans="1:1" x14ac:dyDescent="0.25">
      <c r="A6607">
        <f>Sheet2!A6606-Sheet2!G6606</f>
        <v>4.2992000000000132</v>
      </c>
    </row>
    <row r="6608" spans="1:1" x14ac:dyDescent="0.25">
      <c r="A6608">
        <f>Sheet2!A6607-Sheet2!G6607</f>
        <v>-3.5687999999999818</v>
      </c>
    </row>
    <row r="6609" spans="1:1" x14ac:dyDescent="0.25">
      <c r="A6609">
        <f>Sheet2!A6608-Sheet2!G6608</f>
        <v>-6.9407999999999959</v>
      </c>
    </row>
    <row r="6610" spans="1:1" x14ac:dyDescent="0.25">
      <c r="A6610">
        <f>Sheet2!A6609-Sheet2!G6609</f>
        <v>-22.024799999999999</v>
      </c>
    </row>
    <row r="6611" spans="1:1" x14ac:dyDescent="0.25">
      <c r="A6611">
        <f>Sheet2!A6610-Sheet2!G6610</f>
        <v>-25.824799999999982</v>
      </c>
    </row>
    <row r="6612" spans="1:1" x14ac:dyDescent="0.25">
      <c r="A6612">
        <f>Sheet2!A6611-Sheet2!G6611</f>
        <v>-38.412800000000004</v>
      </c>
    </row>
    <row r="6613" spans="1:1" x14ac:dyDescent="0.25">
      <c r="A6613">
        <f>Sheet2!A6612-Sheet2!G6612</f>
        <v>-29.776399999999995</v>
      </c>
    </row>
    <row r="6614" spans="1:1" x14ac:dyDescent="0.25">
      <c r="A6614">
        <f>Sheet2!A6613-Sheet2!G6613</f>
        <v>-19.385199999999998</v>
      </c>
    </row>
    <row r="6615" spans="1:1" x14ac:dyDescent="0.25">
      <c r="A6615">
        <f>Sheet2!A6614-Sheet2!G6614</f>
        <v>-141.54519999999999</v>
      </c>
    </row>
    <row r="6616" spans="1:1" x14ac:dyDescent="0.25">
      <c r="A6616">
        <f>Sheet2!A6615-Sheet2!G6615</f>
        <v>130.09539999999998</v>
      </c>
    </row>
    <row r="6617" spans="1:1" x14ac:dyDescent="0.25">
      <c r="A6617">
        <f>Sheet2!A6616-Sheet2!G6616</f>
        <v>121.10339999999999</v>
      </c>
    </row>
    <row r="6618" spans="1:1" x14ac:dyDescent="0.25">
      <c r="A6618">
        <f>Sheet2!A6617-Sheet2!G6617</f>
        <v>117.73139999999999</v>
      </c>
    </row>
    <row r="6619" spans="1:1" x14ac:dyDescent="0.25">
      <c r="A6619">
        <f>Sheet2!A6618-Sheet2!G6618</f>
        <v>111.4074</v>
      </c>
    </row>
    <row r="6620" spans="1:1" x14ac:dyDescent="0.25">
      <c r="A6620">
        <f>Sheet2!A6619-Sheet2!G6619</f>
        <v>109.15939999999999</v>
      </c>
    </row>
    <row r="6621" spans="1:1" x14ac:dyDescent="0.25">
      <c r="A6621">
        <f>Sheet2!A6620-Sheet2!G6620</f>
        <v>107.8634</v>
      </c>
    </row>
    <row r="6622" spans="1:1" x14ac:dyDescent="0.25">
      <c r="A6622">
        <f>Sheet2!A6621-Sheet2!G6621</f>
        <v>103.5394</v>
      </c>
    </row>
    <row r="6623" spans="1:1" x14ac:dyDescent="0.25">
      <c r="A6623">
        <f>Sheet2!A6622-Sheet2!G6622</f>
        <v>100.87139999999999</v>
      </c>
    </row>
    <row r="6624" spans="1:1" x14ac:dyDescent="0.25">
      <c r="A6624">
        <f>Sheet2!A6623-Sheet2!G6623</f>
        <v>96.795400000000001</v>
      </c>
    </row>
    <row r="6625" spans="1:1" x14ac:dyDescent="0.25">
      <c r="A6625">
        <f>Sheet2!A6624-Sheet2!G6624</f>
        <v>96.795400000000001</v>
      </c>
    </row>
    <row r="6626" spans="1:1" x14ac:dyDescent="0.25">
      <c r="A6626">
        <f>Sheet2!A6625-Sheet2!G6625</f>
        <v>88.611400000000003</v>
      </c>
    </row>
    <row r="6627" spans="1:1" x14ac:dyDescent="0.25">
      <c r="A6627">
        <f>Sheet2!A6626-Sheet2!G6626</f>
        <v>82.183399999999992</v>
      </c>
    </row>
    <row r="6628" spans="1:1" x14ac:dyDescent="0.25">
      <c r="A6628">
        <f>Sheet2!A6627-Sheet2!G6627</f>
        <v>81.059399999999997</v>
      </c>
    </row>
    <row r="6629" spans="1:1" x14ac:dyDescent="0.25">
      <c r="A6629">
        <f>Sheet2!A6628-Sheet2!G6628</f>
        <v>79.5154</v>
      </c>
    </row>
    <row r="6630" spans="1:1" x14ac:dyDescent="0.25">
      <c r="A6630">
        <f>Sheet2!A6629-Sheet2!G6629</f>
        <v>75.01939999999999</v>
      </c>
    </row>
    <row r="6631" spans="1:1" x14ac:dyDescent="0.25">
      <c r="A6631">
        <f>Sheet2!A6630-Sheet2!G6630</f>
        <v>58.5274</v>
      </c>
    </row>
    <row r="6632" spans="1:1" x14ac:dyDescent="0.25">
      <c r="A6632">
        <f>Sheet2!A6631-Sheet2!G6631</f>
        <v>55.9114</v>
      </c>
    </row>
    <row r="6633" spans="1:1" x14ac:dyDescent="0.25">
      <c r="A6633">
        <f>Sheet2!A6632-Sheet2!G6632</f>
        <v>51.871399999999994</v>
      </c>
    </row>
    <row r="6634" spans="1:1" x14ac:dyDescent="0.25">
      <c r="A6634">
        <f>Sheet2!A6633-Sheet2!G6633</f>
        <v>49.167400000000001</v>
      </c>
    </row>
    <row r="6635" spans="1:1" x14ac:dyDescent="0.25">
      <c r="A6635">
        <f>Sheet2!A6634-Sheet2!G6634</f>
        <v>46.919399999999996</v>
      </c>
    </row>
    <row r="6636" spans="1:1" x14ac:dyDescent="0.25">
      <c r="A6636">
        <f>Sheet2!A6635-Sheet2!G6635</f>
        <v>24.343399999999988</v>
      </c>
    </row>
    <row r="6637" spans="1:1" x14ac:dyDescent="0.25">
      <c r="A6637">
        <f>Sheet2!A6636-Sheet2!G6636</f>
        <v>21.067399999999992</v>
      </c>
    </row>
    <row r="6638" spans="1:1" x14ac:dyDescent="0.25">
      <c r="A6638">
        <f>Sheet2!A6637-Sheet2!G6637</f>
        <v>18.819399999999987</v>
      </c>
    </row>
    <row r="6639" spans="1:1" x14ac:dyDescent="0.25">
      <c r="A6639">
        <f>Sheet2!A6638-Sheet2!G6638</f>
        <v>0.83539999999999281</v>
      </c>
    </row>
    <row r="6640" spans="1:1" x14ac:dyDescent="0.25">
      <c r="A6640">
        <f>Sheet2!A6639-Sheet2!G6639</f>
        <v>-12.652600000000007</v>
      </c>
    </row>
    <row r="6641" spans="1:1" x14ac:dyDescent="0.25">
      <c r="A6641">
        <f>Sheet2!A6640-Sheet2!G6640</f>
        <v>-44.124600000000015</v>
      </c>
    </row>
    <row r="6642" spans="1:1" x14ac:dyDescent="0.25">
      <c r="A6642">
        <f>Sheet2!A6641-Sheet2!G6641</f>
        <v>-93.834800000000001</v>
      </c>
    </row>
    <row r="6643" spans="1:1" x14ac:dyDescent="0.25">
      <c r="A6643">
        <f>Sheet2!A6642-Sheet2!G6642</f>
        <v>72.136320000000012</v>
      </c>
    </row>
    <row r="6644" spans="1:1" x14ac:dyDescent="0.25">
      <c r="A6644">
        <f>Sheet2!A6643-Sheet2!G6643</f>
        <v>98.152320000000003</v>
      </c>
    </row>
    <row r="6645" spans="1:1" x14ac:dyDescent="0.25">
      <c r="A6645">
        <f>Sheet2!A6644-Sheet2!G6644</f>
        <v>104.61079999999998</v>
      </c>
    </row>
    <row r="6646" spans="1:1" x14ac:dyDescent="0.25">
      <c r="A6646">
        <f>Sheet2!A6645-Sheet2!G6645</f>
        <v>-16.980799999999988</v>
      </c>
    </row>
    <row r="6647" spans="1:1" x14ac:dyDescent="0.25">
      <c r="A6647">
        <f>Sheet2!A6646-Sheet2!G6646</f>
        <v>-536.51244799999995</v>
      </c>
    </row>
    <row r="6648" spans="1:1" x14ac:dyDescent="0.25">
      <c r="A6648">
        <f>Sheet2!A6647-Sheet2!G6647</f>
        <v>128.87960000000001</v>
      </c>
    </row>
    <row r="6649" spans="1:1" x14ac:dyDescent="0.25">
      <c r="A6649">
        <f>Sheet2!A6648-Sheet2!G6648</f>
        <v>128.87960000000001</v>
      </c>
    </row>
    <row r="6650" spans="1:1" x14ac:dyDescent="0.25">
      <c r="A6650">
        <f>Sheet2!A6649-Sheet2!G6649</f>
        <v>123.63560000000001</v>
      </c>
    </row>
    <row r="6651" spans="1:1" x14ac:dyDescent="0.25">
      <c r="A6651">
        <f>Sheet2!A6650-Sheet2!G6650</f>
        <v>118.01560000000001</v>
      </c>
    </row>
    <row r="6652" spans="1:1" x14ac:dyDescent="0.25">
      <c r="A6652">
        <f>Sheet2!A6651-Sheet2!G6651</f>
        <v>111.27160000000001</v>
      </c>
    </row>
    <row r="6653" spans="1:1" x14ac:dyDescent="0.25">
      <c r="A6653">
        <f>Sheet2!A6652-Sheet2!G6652</f>
        <v>110.14760000000001</v>
      </c>
    </row>
    <row r="6654" spans="1:1" x14ac:dyDescent="0.25">
      <c r="A6654">
        <f>Sheet2!A6653-Sheet2!G6653</f>
        <v>108.19160000000001</v>
      </c>
    </row>
    <row r="6655" spans="1:1" x14ac:dyDescent="0.25">
      <c r="A6655">
        <f>Sheet2!A6654-Sheet2!G6654</f>
        <v>100.32760000000002</v>
      </c>
    </row>
    <row r="6656" spans="1:1" x14ac:dyDescent="0.25">
      <c r="A6656">
        <f>Sheet2!A6655-Sheet2!G6655</f>
        <v>96.659600000000012</v>
      </c>
    </row>
    <row r="6657" spans="1:1" x14ac:dyDescent="0.25">
      <c r="A6657">
        <f>Sheet2!A6656-Sheet2!G6656</f>
        <v>93.303600000000017</v>
      </c>
    </row>
    <row r="6658" spans="1:1" x14ac:dyDescent="0.25">
      <c r="A6658">
        <f>Sheet2!A6657-Sheet2!G6657</f>
        <v>90.663600000000002</v>
      </c>
    </row>
    <row r="6659" spans="1:1" x14ac:dyDescent="0.25">
      <c r="A6659">
        <f>Sheet2!A6658-Sheet2!G6658</f>
        <v>84.295600000000007</v>
      </c>
    </row>
    <row r="6660" spans="1:1" x14ac:dyDescent="0.25">
      <c r="A6660">
        <f>Sheet2!A6659-Sheet2!G6659</f>
        <v>83.171600000000012</v>
      </c>
    </row>
    <row r="6661" spans="1:1" x14ac:dyDescent="0.25">
      <c r="A6661">
        <f>Sheet2!A6660-Sheet2!G6660</f>
        <v>77.551600000000008</v>
      </c>
    </row>
    <row r="6662" spans="1:1" x14ac:dyDescent="0.25">
      <c r="A6662">
        <f>Sheet2!A6661-Sheet2!G6661</f>
        <v>54.695600000000013</v>
      </c>
    </row>
    <row r="6663" spans="1:1" x14ac:dyDescent="0.25">
      <c r="A6663">
        <f>Sheet2!A6662-Sheet2!G6662</f>
        <v>51.323600000000013</v>
      </c>
    </row>
    <row r="6664" spans="1:1" x14ac:dyDescent="0.25">
      <c r="A6664">
        <f>Sheet2!A6663-Sheet2!G6663</f>
        <v>49.075600000000009</v>
      </c>
    </row>
    <row r="6665" spans="1:1" x14ac:dyDescent="0.25">
      <c r="A6665">
        <f>Sheet2!A6664-Sheet2!G6664</f>
        <v>47.951600000000013</v>
      </c>
    </row>
    <row r="6666" spans="1:1" x14ac:dyDescent="0.25">
      <c r="A6666">
        <f>Sheet2!A6665-Sheet2!G6665</f>
        <v>35.587600000000009</v>
      </c>
    </row>
    <row r="6667" spans="1:1" x14ac:dyDescent="0.25">
      <c r="A6667">
        <f>Sheet2!A6666-Sheet2!G6666</f>
        <v>29.967600000000004</v>
      </c>
    </row>
    <row r="6668" spans="1:1" x14ac:dyDescent="0.25">
      <c r="A6668">
        <f>Sheet2!A6667-Sheet2!G6667</f>
        <v>21.419600000000003</v>
      </c>
    </row>
    <row r="6669" spans="1:1" x14ac:dyDescent="0.25">
      <c r="A6669">
        <f>Sheet2!A6668-Sheet2!G6668</f>
        <v>15.35560000000001</v>
      </c>
    </row>
    <row r="6670" spans="1:1" x14ac:dyDescent="0.25">
      <c r="A6670">
        <f>Sheet2!A6669-Sheet2!G6669</f>
        <v>1.8676000000000101</v>
      </c>
    </row>
    <row r="6671" spans="1:1" x14ac:dyDescent="0.25">
      <c r="A6671">
        <f>Sheet2!A6670-Sheet2!G6670</f>
        <v>1.8676000000000101</v>
      </c>
    </row>
    <row r="6672" spans="1:1" x14ac:dyDescent="0.25">
      <c r="A6672">
        <f>Sheet2!A6671-Sheet2!G6671</f>
        <v>-1.504400000000004</v>
      </c>
    </row>
    <row r="6673" spans="1:1" x14ac:dyDescent="0.25">
      <c r="A6673">
        <f>Sheet2!A6672-Sheet2!G6672</f>
        <v>-26.232399999999984</v>
      </c>
    </row>
    <row r="6674" spans="1:1" x14ac:dyDescent="0.25">
      <c r="A6674">
        <f>Sheet2!A6673-Sheet2!G6673</f>
        <v>-76.436399999999992</v>
      </c>
    </row>
    <row r="6675" spans="1:1" x14ac:dyDescent="0.25">
      <c r="A6675">
        <f>Sheet2!A6674-Sheet2!G6674</f>
        <v>19.7804</v>
      </c>
    </row>
    <row r="6676" spans="1:1" x14ac:dyDescent="0.25">
      <c r="A6676">
        <f>Sheet2!A6675-Sheet2!G6675</f>
        <v>14.333600000000004</v>
      </c>
    </row>
    <row r="6677" spans="1:1" x14ac:dyDescent="0.25">
      <c r="A6677">
        <f>Sheet2!A6676-Sheet2!G6676</f>
        <v>-61.157999999999987</v>
      </c>
    </row>
    <row r="6678" spans="1:1" x14ac:dyDescent="0.25">
      <c r="A6678">
        <f>Sheet2!A6677-Sheet2!G6677</f>
        <v>132.49179999999998</v>
      </c>
    </row>
    <row r="6679" spans="1:1" x14ac:dyDescent="0.25">
      <c r="A6679">
        <f>Sheet2!A6678-Sheet2!G6678</f>
        <v>126.09979999999999</v>
      </c>
    </row>
    <row r="6680" spans="1:1" x14ac:dyDescent="0.25">
      <c r="A6680">
        <f>Sheet2!A6679-Sheet2!G6679</f>
        <v>122.4318</v>
      </c>
    </row>
    <row r="6681" spans="1:1" x14ac:dyDescent="0.25">
      <c r="A6681">
        <f>Sheet2!A6680-Sheet2!G6680</f>
        <v>122.3758</v>
      </c>
    </row>
    <row r="6682" spans="1:1" x14ac:dyDescent="0.25">
      <c r="A6682">
        <f>Sheet2!A6681-Sheet2!G6681</f>
        <v>121.25179999999999</v>
      </c>
    </row>
    <row r="6683" spans="1:1" x14ac:dyDescent="0.25">
      <c r="A6683">
        <f>Sheet2!A6682-Sheet2!G6682</f>
        <v>112.1078</v>
      </c>
    </row>
    <row r="6684" spans="1:1" x14ac:dyDescent="0.25">
      <c r="A6684">
        <f>Sheet2!A6683-Sheet2!G6683</f>
        <v>111.92779999999999</v>
      </c>
    </row>
    <row r="6685" spans="1:1" x14ac:dyDescent="0.25">
      <c r="A6685">
        <f>Sheet2!A6684-Sheet2!G6684</f>
        <v>106.30779999999999</v>
      </c>
    </row>
    <row r="6686" spans="1:1" x14ac:dyDescent="0.25">
      <c r="A6686">
        <f>Sheet2!A6685-Sheet2!G6685</f>
        <v>105.18379999999999</v>
      </c>
    </row>
    <row r="6687" spans="1:1" x14ac:dyDescent="0.25">
      <c r="A6687">
        <f>Sheet2!A6686-Sheet2!G6686</f>
        <v>94.275800000000004</v>
      </c>
    </row>
    <row r="6688" spans="1:1" x14ac:dyDescent="0.25">
      <c r="A6688">
        <f>Sheet2!A6687-Sheet2!G6687</f>
        <v>89.447800000000001</v>
      </c>
    </row>
    <row r="6689" spans="1:1" x14ac:dyDescent="0.25">
      <c r="A6689">
        <f>Sheet2!A6688-Sheet2!G6688</f>
        <v>89.447800000000001</v>
      </c>
    </row>
    <row r="6690" spans="1:1" x14ac:dyDescent="0.25">
      <c r="A6690">
        <f>Sheet2!A6689-Sheet2!G6689</f>
        <v>75.959800000000001</v>
      </c>
    </row>
    <row r="6691" spans="1:1" x14ac:dyDescent="0.25">
      <c r="A6691">
        <f>Sheet2!A6690-Sheet2!G6690</f>
        <v>46.735799999999998</v>
      </c>
    </row>
    <row r="6692" spans="1:1" x14ac:dyDescent="0.25">
      <c r="A6692">
        <f>Sheet2!A6691-Sheet2!G6691</f>
        <v>32.123799999999989</v>
      </c>
    </row>
    <row r="6693" spans="1:1" x14ac:dyDescent="0.25">
      <c r="A6693">
        <f>Sheet2!A6692-Sheet2!G6692</f>
        <v>25.379799999999989</v>
      </c>
    </row>
    <row r="6694" spans="1:1" x14ac:dyDescent="0.25">
      <c r="A6694">
        <f>Sheet2!A6693-Sheet2!G6693</f>
        <v>20.847799999999992</v>
      </c>
    </row>
    <row r="6695" spans="1:1" x14ac:dyDescent="0.25">
      <c r="A6695">
        <f>Sheet2!A6694-Sheet2!G6694</f>
        <v>16.387799999999999</v>
      </c>
    </row>
    <row r="6696" spans="1:1" x14ac:dyDescent="0.25">
      <c r="A6696">
        <f>Sheet2!A6695-Sheet2!G6695</f>
        <v>0.65179999999998017</v>
      </c>
    </row>
    <row r="6697" spans="1:1" x14ac:dyDescent="0.25">
      <c r="A6697">
        <f>Sheet2!A6696-Sheet2!G6696</f>
        <v>-47.463600000000014</v>
      </c>
    </row>
    <row r="6698" spans="1:1" x14ac:dyDescent="0.25">
      <c r="A6698">
        <f>Sheet2!A6697-Sheet2!G6697</f>
        <v>-25.218559999999997</v>
      </c>
    </row>
    <row r="6699" spans="1:1" x14ac:dyDescent="0.25">
      <c r="A6699">
        <f>Sheet2!A6698-Sheet2!G6698</f>
        <v>-95.768639999999976</v>
      </c>
    </row>
    <row r="6700" spans="1:1" x14ac:dyDescent="0.25">
      <c r="A6700">
        <f>Sheet2!A6699-Sheet2!G6699</f>
        <v>-72.504399999999976</v>
      </c>
    </row>
    <row r="6701" spans="1:1" x14ac:dyDescent="0.25">
      <c r="A6701">
        <f>Sheet2!A6700-Sheet2!G6700</f>
        <v>70.292064000000011</v>
      </c>
    </row>
    <row r="6702" spans="1:1" x14ac:dyDescent="0.25">
      <c r="A6702">
        <f>Sheet2!A6701-Sheet2!G6701</f>
        <v>-559.49817600000006</v>
      </c>
    </row>
    <row r="6703" spans="1:1" x14ac:dyDescent="0.25">
      <c r="A6703">
        <f>Sheet2!A6702-Sheet2!G6702</f>
        <v>132.06800000000001</v>
      </c>
    </row>
    <row r="6704" spans="1:1" x14ac:dyDescent="0.25">
      <c r="A6704">
        <f>Sheet2!A6703-Sheet2!G6703</f>
        <v>130.048</v>
      </c>
    </row>
    <row r="6705" spans="1:1" x14ac:dyDescent="0.25">
      <c r="A6705">
        <f>Sheet2!A6704-Sheet2!G6704</f>
        <v>127.86000000000001</v>
      </c>
    </row>
    <row r="6706" spans="1:1" x14ac:dyDescent="0.25">
      <c r="A6706">
        <f>Sheet2!A6705-Sheet2!G6705</f>
        <v>119.70400000000001</v>
      </c>
    </row>
    <row r="6707" spans="1:1" x14ac:dyDescent="0.25">
      <c r="A6707">
        <f>Sheet2!A6706-Sheet2!G6706</f>
        <v>108.66400000000002</v>
      </c>
    </row>
    <row r="6708" spans="1:1" x14ac:dyDescent="0.25">
      <c r="A6708">
        <f>Sheet2!A6707-Sheet2!G6707</f>
        <v>96.688000000000017</v>
      </c>
    </row>
    <row r="6709" spans="1:1" x14ac:dyDescent="0.25">
      <c r="A6709">
        <f>Sheet2!A6708-Sheet2!G6708</f>
        <v>80.364000000000004</v>
      </c>
    </row>
    <row r="6710" spans="1:1" x14ac:dyDescent="0.25">
      <c r="A6710">
        <f>Sheet2!A6709-Sheet2!G6709</f>
        <v>68.000000000000014</v>
      </c>
    </row>
    <row r="6711" spans="1:1" x14ac:dyDescent="0.25">
      <c r="A6711">
        <f>Sheet2!A6710-Sheet2!G6710</f>
        <v>65.75200000000001</v>
      </c>
    </row>
    <row r="6712" spans="1:1" x14ac:dyDescent="0.25">
      <c r="A6712">
        <f>Sheet2!A6711-Sheet2!G6711</f>
        <v>56.760000000000005</v>
      </c>
    </row>
    <row r="6713" spans="1:1" x14ac:dyDescent="0.25">
      <c r="A6713">
        <f>Sheet2!A6712-Sheet2!G6712</f>
        <v>56.760000000000005</v>
      </c>
    </row>
    <row r="6714" spans="1:1" x14ac:dyDescent="0.25">
      <c r="A6714">
        <f>Sheet2!A6713-Sheet2!G6713</f>
        <v>29.784000000000006</v>
      </c>
    </row>
    <row r="6715" spans="1:1" x14ac:dyDescent="0.25">
      <c r="A6715">
        <f>Sheet2!A6714-Sheet2!G6714</f>
        <v>24.164000000000001</v>
      </c>
    </row>
    <row r="6716" spans="1:1" x14ac:dyDescent="0.25">
      <c r="A6716">
        <f>Sheet2!A6715-Sheet2!G6715</f>
        <v>-18.548000000000002</v>
      </c>
    </row>
    <row r="6717" spans="1:1" x14ac:dyDescent="0.25">
      <c r="A6717">
        <f>Sheet2!A6716-Sheet2!G6716</f>
        <v>-26.415999999999997</v>
      </c>
    </row>
    <row r="6718" spans="1:1" x14ac:dyDescent="0.25">
      <c r="A6718">
        <f>Sheet2!A6717-Sheet2!G6717</f>
        <v>-26.687999999999988</v>
      </c>
    </row>
    <row r="6719" spans="1:1" x14ac:dyDescent="0.25">
      <c r="A6719">
        <f>Sheet2!A6718-Sheet2!G6718</f>
        <v>-35.407999999999987</v>
      </c>
    </row>
    <row r="6720" spans="1:1" x14ac:dyDescent="0.25">
      <c r="A6720">
        <f>Sheet2!A6719-Sheet2!G6719</f>
        <v>-150.97183999999999</v>
      </c>
    </row>
    <row r="6721" spans="1:1" x14ac:dyDescent="0.25">
      <c r="A6721">
        <f>Sheet2!A6720-Sheet2!G6720</f>
        <v>-63.484800000000007</v>
      </c>
    </row>
    <row r="6722" spans="1:1" x14ac:dyDescent="0.25">
      <c r="A6722">
        <f>Sheet2!A6721-Sheet2!G6721</f>
        <v>7.587520000000012</v>
      </c>
    </row>
    <row r="6723" spans="1:1" x14ac:dyDescent="0.25">
      <c r="A6723">
        <f>Sheet2!A6722-Sheet2!G6722</f>
        <v>133.3442</v>
      </c>
    </row>
    <row r="6724" spans="1:1" x14ac:dyDescent="0.25">
      <c r="A6724">
        <f>Sheet2!A6723-Sheet2!G6723</f>
        <v>120.9802</v>
      </c>
    </row>
    <row r="6725" spans="1:1" x14ac:dyDescent="0.25">
      <c r="A6725">
        <f>Sheet2!A6724-Sheet2!G6724</f>
        <v>119.8562</v>
      </c>
    </row>
    <row r="6726" spans="1:1" x14ac:dyDescent="0.25">
      <c r="A6726">
        <f>Sheet2!A6725-Sheet2!G6725</f>
        <v>109.74019999999999</v>
      </c>
    </row>
    <row r="6727" spans="1:1" x14ac:dyDescent="0.25">
      <c r="A6727">
        <f>Sheet2!A6726-Sheet2!G6726</f>
        <v>96.140199999999993</v>
      </c>
    </row>
    <row r="6728" spans="1:1" x14ac:dyDescent="0.25">
      <c r="A6728">
        <f>Sheet2!A6727-Sheet2!G6727</f>
        <v>94.884199999999993</v>
      </c>
    </row>
    <row r="6729" spans="1:1" x14ac:dyDescent="0.25">
      <c r="A6729">
        <f>Sheet2!A6728-Sheet2!G6728</f>
        <v>93.760199999999998</v>
      </c>
    </row>
    <row r="6730" spans="1:1" x14ac:dyDescent="0.25">
      <c r="A6730">
        <f>Sheet2!A6729-Sheet2!G6729</f>
        <v>81.396199999999993</v>
      </c>
    </row>
    <row r="6731" spans="1:1" x14ac:dyDescent="0.25">
      <c r="A6731">
        <f>Sheet2!A6730-Sheet2!G6730</f>
        <v>80.516199999999998</v>
      </c>
    </row>
    <row r="6732" spans="1:1" x14ac:dyDescent="0.25">
      <c r="A6732">
        <f>Sheet2!A6731-Sheet2!G6731</f>
        <v>79.392200000000003</v>
      </c>
    </row>
    <row r="6733" spans="1:1" x14ac:dyDescent="0.25">
      <c r="A6733">
        <f>Sheet2!A6732-Sheet2!G6732</f>
        <v>78.024199999999993</v>
      </c>
    </row>
    <row r="6734" spans="1:1" x14ac:dyDescent="0.25">
      <c r="A6734">
        <f>Sheet2!A6733-Sheet2!G6733</f>
        <v>77.144199999999984</v>
      </c>
    </row>
    <row r="6735" spans="1:1" x14ac:dyDescent="0.25">
      <c r="A6735">
        <f>Sheet2!A6734-Sheet2!G6734</f>
        <v>61.164199999999994</v>
      </c>
    </row>
    <row r="6736" spans="1:1" x14ac:dyDescent="0.25">
      <c r="A6736">
        <f>Sheet2!A6735-Sheet2!G6735</f>
        <v>60.040199999999999</v>
      </c>
    </row>
    <row r="6737" spans="1:1" x14ac:dyDescent="0.25">
      <c r="A6737">
        <f>Sheet2!A6736-Sheet2!G6736</f>
        <v>35.31219999999999</v>
      </c>
    </row>
    <row r="6738" spans="1:1" x14ac:dyDescent="0.25">
      <c r="A6738">
        <f>Sheet2!A6737-Sheet2!G6737</f>
        <v>29.6922</v>
      </c>
    </row>
    <row r="6739" spans="1:1" x14ac:dyDescent="0.25">
      <c r="A6739">
        <f>Sheet2!A6738-Sheet2!G6738</f>
        <v>16.2042</v>
      </c>
    </row>
    <row r="6740" spans="1:1" x14ac:dyDescent="0.25">
      <c r="A6740">
        <f>Sheet2!A6739-Sheet2!G6739</f>
        <v>3.8401999999999816</v>
      </c>
    </row>
    <row r="6741" spans="1:1" x14ac:dyDescent="0.25">
      <c r="A6741">
        <f>Sheet2!A6740-Sheet2!G6740</f>
        <v>1.5921999999999912</v>
      </c>
    </row>
    <row r="6742" spans="1:1" x14ac:dyDescent="0.25">
      <c r="A6742">
        <f>Sheet2!A6741-Sheet2!G6741</f>
        <v>-5.1518000000000086</v>
      </c>
    </row>
    <row r="6743" spans="1:1" x14ac:dyDescent="0.25">
      <c r="A6743">
        <f>Sheet2!A6742-Sheet2!G6742</f>
        <v>-18.639800000000008</v>
      </c>
    </row>
    <row r="6744" spans="1:1" x14ac:dyDescent="0.25">
      <c r="A6744">
        <f>Sheet2!A6743-Sheet2!G6743</f>
        <v>-24.259800000000013</v>
      </c>
    </row>
    <row r="6745" spans="1:1" x14ac:dyDescent="0.25">
      <c r="A6745">
        <f>Sheet2!A6744-Sheet2!G6744</f>
        <v>-39.995800000000003</v>
      </c>
    </row>
    <row r="6746" spans="1:1" x14ac:dyDescent="0.25">
      <c r="A6746">
        <f>Sheet2!A6745-Sheet2!G6745</f>
        <v>4.2291999999999916</v>
      </c>
    </row>
    <row r="6747" spans="1:1" x14ac:dyDescent="0.25">
      <c r="A6747">
        <f>Sheet2!A6746-Sheet2!G6746</f>
        <v>-107.50656000000001</v>
      </c>
    </row>
    <row r="6748" spans="1:1" x14ac:dyDescent="0.25">
      <c r="A6748">
        <f>Sheet2!A6747-Sheet2!G6747</f>
        <v>-332.05644799999999</v>
      </c>
    </row>
    <row r="6749" spans="1:1" x14ac:dyDescent="0.25">
      <c r="A6749">
        <f>Sheet2!A6748-Sheet2!G6748</f>
        <v>53.755600000000015</v>
      </c>
    </row>
    <row r="6750" spans="1:1" x14ac:dyDescent="0.25">
      <c r="A6750">
        <f>Sheet2!A6749-Sheet2!G6749</f>
        <v>129.63640000000001</v>
      </c>
    </row>
    <row r="6751" spans="1:1" x14ac:dyDescent="0.25">
      <c r="A6751">
        <f>Sheet2!A6750-Sheet2!G6750</f>
        <v>128.51240000000001</v>
      </c>
    </row>
    <row r="6752" spans="1:1" x14ac:dyDescent="0.25">
      <c r="A6752">
        <f>Sheet2!A6751-Sheet2!G6751</f>
        <v>127.58840000000001</v>
      </c>
    </row>
    <row r="6753" spans="1:1" x14ac:dyDescent="0.25">
      <c r="A6753">
        <f>Sheet2!A6752-Sheet2!G6752</f>
        <v>126.46440000000001</v>
      </c>
    </row>
    <row r="6754" spans="1:1" x14ac:dyDescent="0.25">
      <c r="A6754">
        <f>Sheet2!A6753-Sheet2!G6753</f>
        <v>126.26440000000001</v>
      </c>
    </row>
    <row r="6755" spans="1:1" x14ac:dyDescent="0.25">
      <c r="A6755">
        <f>Sheet2!A6754-Sheet2!G6754</f>
        <v>101.7364</v>
      </c>
    </row>
    <row r="6756" spans="1:1" x14ac:dyDescent="0.25">
      <c r="A6756">
        <f>Sheet2!A6755-Sheet2!G6755</f>
        <v>96.116399999999999</v>
      </c>
    </row>
    <row r="6757" spans="1:1" x14ac:dyDescent="0.25">
      <c r="A6757">
        <f>Sheet2!A6756-Sheet2!G6756</f>
        <v>93.668400000000005</v>
      </c>
    </row>
    <row r="6758" spans="1:1" x14ac:dyDescent="0.25">
      <c r="A6758">
        <f>Sheet2!A6757-Sheet2!G6757</f>
        <v>91.420400000000001</v>
      </c>
    </row>
    <row r="6759" spans="1:1" x14ac:dyDescent="0.25">
      <c r="A6759">
        <f>Sheet2!A6758-Sheet2!G6758</f>
        <v>91.420400000000001</v>
      </c>
    </row>
    <row r="6760" spans="1:1" x14ac:dyDescent="0.25">
      <c r="A6760">
        <f>Sheet2!A6759-Sheet2!G6759</f>
        <v>88.432400000000001</v>
      </c>
    </row>
    <row r="6761" spans="1:1" x14ac:dyDescent="0.25">
      <c r="A6761">
        <f>Sheet2!A6760-Sheet2!G6760</f>
        <v>71.188400000000001</v>
      </c>
    </row>
    <row r="6762" spans="1:1" x14ac:dyDescent="0.25">
      <c r="A6762">
        <f>Sheet2!A6761-Sheet2!G6761</f>
        <v>64.444400000000002</v>
      </c>
    </row>
    <row r="6763" spans="1:1" x14ac:dyDescent="0.25">
      <c r="A6763">
        <f>Sheet2!A6762-Sheet2!G6762</f>
        <v>56.576400000000007</v>
      </c>
    </row>
    <row r="6764" spans="1:1" x14ac:dyDescent="0.25">
      <c r="A6764">
        <f>Sheet2!A6763-Sheet2!G6763</f>
        <v>55.452400000000011</v>
      </c>
    </row>
    <row r="6765" spans="1:1" x14ac:dyDescent="0.25">
      <c r="A6765">
        <f>Sheet2!A6764-Sheet2!G6764</f>
        <v>49.948400000000007</v>
      </c>
    </row>
    <row r="6766" spans="1:1" x14ac:dyDescent="0.25">
      <c r="A6766">
        <f>Sheet2!A6765-Sheet2!G6765</f>
        <v>45.336400000000012</v>
      </c>
    </row>
    <row r="6767" spans="1:1" x14ac:dyDescent="0.25">
      <c r="A6767">
        <f>Sheet2!A6766-Sheet2!G6766</f>
        <v>44.212400000000002</v>
      </c>
    </row>
    <row r="6768" spans="1:1" x14ac:dyDescent="0.25">
      <c r="A6768">
        <f>Sheet2!A6767-Sheet2!G6767</f>
        <v>39.716400000000007</v>
      </c>
    </row>
    <row r="6769" spans="1:1" x14ac:dyDescent="0.25">
      <c r="A6769">
        <f>Sheet2!A6768-Sheet2!G6768</f>
        <v>34.096400000000003</v>
      </c>
    </row>
    <row r="6770" spans="1:1" x14ac:dyDescent="0.25">
      <c r="A6770">
        <f>Sheet2!A6769-Sheet2!G6769</f>
        <v>32.972400000000007</v>
      </c>
    </row>
    <row r="6771" spans="1:1" x14ac:dyDescent="0.25">
      <c r="A6771">
        <f>Sheet2!A6770-Sheet2!G6770</f>
        <v>26.228400000000008</v>
      </c>
    </row>
    <row r="6772" spans="1:1" x14ac:dyDescent="0.25">
      <c r="A6772">
        <f>Sheet2!A6771-Sheet2!G6771</f>
        <v>23.980400000000003</v>
      </c>
    </row>
    <row r="6773" spans="1:1" x14ac:dyDescent="0.25">
      <c r="A6773">
        <f>Sheet2!A6772-Sheet2!G6772</f>
        <v>18.360400000000013</v>
      </c>
    </row>
    <row r="6774" spans="1:1" x14ac:dyDescent="0.25">
      <c r="A6774">
        <f>Sheet2!A6773-Sheet2!G6773</f>
        <v>4.872399999999999</v>
      </c>
    </row>
    <row r="6775" spans="1:1" x14ac:dyDescent="0.25">
      <c r="A6775">
        <f>Sheet2!A6774-Sheet2!G6774</f>
        <v>2.6244000000000085</v>
      </c>
    </row>
    <row r="6776" spans="1:1" x14ac:dyDescent="0.25">
      <c r="A6776">
        <f>Sheet2!A6775-Sheet2!G6775</f>
        <v>-15.3596</v>
      </c>
    </row>
    <row r="6777" spans="1:1" x14ac:dyDescent="0.25">
      <c r="A6777">
        <f>Sheet2!A6776-Sheet2!G6776</f>
        <v>-36.715599999999995</v>
      </c>
    </row>
    <row r="6778" spans="1:1" x14ac:dyDescent="0.25">
      <c r="A6778">
        <f>Sheet2!A6777-Sheet2!G6777</f>
        <v>-37.83959999999999</v>
      </c>
    </row>
    <row r="6779" spans="1:1" x14ac:dyDescent="0.25">
      <c r="A6779">
        <f>Sheet2!A6778-Sheet2!G6778</f>
        <v>-43.459599999999995</v>
      </c>
    </row>
    <row r="6780" spans="1:1" x14ac:dyDescent="0.25">
      <c r="A6780">
        <f>Sheet2!A6779-Sheet2!G6779</f>
        <v>-51.963599999999985</v>
      </c>
    </row>
    <row r="6781" spans="1:1" x14ac:dyDescent="0.25">
      <c r="A6781">
        <f>Sheet2!A6780-Sheet2!G6780</f>
        <v>-219.33395200000001</v>
      </c>
    </row>
    <row r="6782" spans="1:1" x14ac:dyDescent="0.25">
      <c r="A6782">
        <f>Sheet2!A6781-Sheet2!G6781</f>
        <v>-3.0323199999999986</v>
      </c>
    </row>
    <row r="6783" spans="1:1" x14ac:dyDescent="0.25">
      <c r="A6783">
        <f>Sheet2!A6782-Sheet2!G6782</f>
        <v>-15.396319999999974</v>
      </c>
    </row>
    <row r="6784" spans="1:1" x14ac:dyDescent="0.25">
      <c r="A6784">
        <f>Sheet2!A6783-Sheet2!G6783</f>
        <v>-350.43315200000001</v>
      </c>
    </row>
    <row r="6785" spans="1:1" x14ac:dyDescent="0.25">
      <c r="A6785">
        <f>Sheet2!A6784-Sheet2!G6784</f>
        <v>-108.16359999999997</v>
      </c>
    </row>
    <row r="6786" spans="1:1" x14ac:dyDescent="0.25">
      <c r="A6786">
        <f>Sheet2!A6785-Sheet2!G6785</f>
        <v>127.45259999999999</v>
      </c>
    </row>
    <row r="6787" spans="1:1" x14ac:dyDescent="0.25">
      <c r="A6787">
        <f>Sheet2!A6786-Sheet2!G6786</f>
        <v>121.67659999999999</v>
      </c>
    </row>
    <row r="6788" spans="1:1" x14ac:dyDescent="0.25">
      <c r="A6788">
        <f>Sheet2!A6787-Sheet2!G6787</f>
        <v>120.70859999999999</v>
      </c>
    </row>
    <row r="6789" spans="1:1" x14ac:dyDescent="0.25">
      <c r="A6789">
        <f>Sheet2!A6788-Sheet2!G6788</f>
        <v>114.93259999999999</v>
      </c>
    </row>
    <row r="6790" spans="1:1" x14ac:dyDescent="0.25">
      <c r="A6790">
        <f>Sheet2!A6789-Sheet2!G6789</f>
        <v>107.22059999999999</v>
      </c>
    </row>
    <row r="6791" spans="1:1" x14ac:dyDescent="0.25">
      <c r="A6791">
        <f>Sheet2!A6790-Sheet2!G6790</f>
        <v>107.15259999999999</v>
      </c>
    </row>
    <row r="6792" spans="1:1" x14ac:dyDescent="0.25">
      <c r="A6792">
        <f>Sheet2!A6791-Sheet2!G6791</f>
        <v>95.980599999999995</v>
      </c>
    </row>
    <row r="6793" spans="1:1" x14ac:dyDescent="0.25">
      <c r="A6793">
        <f>Sheet2!A6792-Sheet2!G6792</f>
        <v>93.820599999999985</v>
      </c>
    </row>
    <row r="6794" spans="1:1" x14ac:dyDescent="0.25">
      <c r="A6794">
        <f>Sheet2!A6793-Sheet2!G6793</f>
        <v>86.536599999999993</v>
      </c>
    </row>
    <row r="6795" spans="1:1" x14ac:dyDescent="0.25">
      <c r="A6795">
        <f>Sheet2!A6794-Sheet2!G6794</f>
        <v>84.584599999999995</v>
      </c>
    </row>
    <row r="6796" spans="1:1" x14ac:dyDescent="0.25">
      <c r="A6796">
        <f>Sheet2!A6795-Sheet2!G6795</f>
        <v>76.7166</v>
      </c>
    </row>
    <row r="6797" spans="1:1" x14ac:dyDescent="0.25">
      <c r="A6797">
        <f>Sheet2!A6796-Sheet2!G6796</f>
        <v>76.7166</v>
      </c>
    </row>
    <row r="6798" spans="1:1" x14ac:dyDescent="0.25">
      <c r="A6798">
        <f>Sheet2!A6797-Sheet2!G6797</f>
        <v>73.344599999999986</v>
      </c>
    </row>
    <row r="6799" spans="1:1" x14ac:dyDescent="0.25">
      <c r="A6799">
        <f>Sheet2!A6798-Sheet2!G6798</f>
        <v>68.84859999999999</v>
      </c>
    </row>
    <row r="6800" spans="1:1" x14ac:dyDescent="0.25">
      <c r="A6800">
        <f>Sheet2!A6799-Sheet2!G6799</f>
        <v>66.6006</v>
      </c>
    </row>
    <row r="6801" spans="1:1" x14ac:dyDescent="0.25">
      <c r="A6801">
        <f>Sheet2!A6800-Sheet2!G6800</f>
        <v>57.608599999999996</v>
      </c>
    </row>
    <row r="6802" spans="1:1" x14ac:dyDescent="0.25">
      <c r="A6802">
        <f>Sheet2!A6801-Sheet2!G6801</f>
        <v>38.500599999999991</v>
      </c>
    </row>
    <row r="6803" spans="1:1" x14ac:dyDescent="0.25">
      <c r="A6803">
        <f>Sheet2!A6802-Sheet2!G6802</f>
        <v>36.252599999999987</v>
      </c>
    </row>
    <row r="6804" spans="1:1" x14ac:dyDescent="0.25">
      <c r="A6804">
        <f>Sheet2!A6803-Sheet2!G6803</f>
        <v>26.136599999999987</v>
      </c>
    </row>
    <row r="6805" spans="1:1" x14ac:dyDescent="0.25">
      <c r="A6805">
        <f>Sheet2!A6804-Sheet2!G6804</f>
        <v>14.896599999999992</v>
      </c>
    </row>
    <row r="6806" spans="1:1" x14ac:dyDescent="0.25">
      <c r="A6806">
        <f>Sheet2!A6805-Sheet2!G6805</f>
        <v>11.524599999999992</v>
      </c>
    </row>
    <row r="6807" spans="1:1" x14ac:dyDescent="0.25">
      <c r="A6807">
        <f>Sheet2!A6806-Sheet2!G6806</f>
        <v>-0.83940000000001191</v>
      </c>
    </row>
    <row r="6808" spans="1:1" x14ac:dyDescent="0.25">
      <c r="A6808">
        <f>Sheet2!A6807-Sheet2!G6807</f>
        <v>-15.451400000000007</v>
      </c>
    </row>
    <row r="6809" spans="1:1" x14ac:dyDescent="0.25">
      <c r="A6809">
        <f>Sheet2!A6808-Sheet2!G6808</f>
        <v>-35.683400000000006</v>
      </c>
    </row>
    <row r="6810" spans="1:1" x14ac:dyDescent="0.25">
      <c r="A6810">
        <f>Sheet2!A6809-Sheet2!G6809</f>
        <v>-37.492800000000017</v>
      </c>
    </row>
    <row r="6811" spans="1:1" x14ac:dyDescent="0.25">
      <c r="A6811">
        <f>Sheet2!A6810-Sheet2!G6810</f>
        <v>-156.5264</v>
      </c>
    </row>
    <row r="6812" spans="1:1" x14ac:dyDescent="0.25">
      <c r="A6812">
        <f>Sheet2!A6811-Sheet2!G6811</f>
        <v>-330.44755199999997</v>
      </c>
    </row>
    <row r="6813" spans="1:1" x14ac:dyDescent="0.25">
      <c r="A6813">
        <f>Sheet2!A6812-Sheet2!G6812</f>
        <v>131.81280000000001</v>
      </c>
    </row>
    <row r="6814" spans="1:1" x14ac:dyDescent="0.25">
      <c r="A6814">
        <f>Sheet2!A6813-Sheet2!G6813</f>
        <v>131.61280000000002</v>
      </c>
    </row>
    <row r="6815" spans="1:1" x14ac:dyDescent="0.25">
      <c r="A6815">
        <f>Sheet2!A6814-Sheet2!G6814</f>
        <v>130.68880000000001</v>
      </c>
    </row>
    <row r="6816" spans="1:1" x14ac:dyDescent="0.25">
      <c r="A6816">
        <f>Sheet2!A6815-Sheet2!G6815</f>
        <v>129.80880000000002</v>
      </c>
    </row>
    <row r="6817" spans="1:1" x14ac:dyDescent="0.25">
      <c r="A6817">
        <f>Sheet2!A6816-Sheet2!G6816</f>
        <v>117.08880000000001</v>
      </c>
    </row>
    <row r="6818" spans="1:1" x14ac:dyDescent="0.25">
      <c r="A6818">
        <f>Sheet2!A6817-Sheet2!G6817</f>
        <v>117.08880000000001</v>
      </c>
    </row>
    <row r="6819" spans="1:1" x14ac:dyDescent="0.25">
      <c r="A6819">
        <f>Sheet2!A6818-Sheet2!G6818</f>
        <v>117.08880000000001</v>
      </c>
    </row>
    <row r="6820" spans="1:1" x14ac:dyDescent="0.25">
      <c r="A6820">
        <f>Sheet2!A6819-Sheet2!G6819</f>
        <v>110.45680000000002</v>
      </c>
    </row>
    <row r="6821" spans="1:1" x14ac:dyDescent="0.25">
      <c r="A6821">
        <f>Sheet2!A6820-Sheet2!G6820</f>
        <v>99.104800000000012</v>
      </c>
    </row>
    <row r="6822" spans="1:1" x14ac:dyDescent="0.25">
      <c r="A6822">
        <f>Sheet2!A6821-Sheet2!G6821</f>
        <v>86.852800000000002</v>
      </c>
    </row>
    <row r="6823" spans="1:1" x14ac:dyDescent="0.25">
      <c r="A6823">
        <f>Sheet2!A6822-Sheet2!G6822</f>
        <v>82.244799999999998</v>
      </c>
    </row>
    <row r="6824" spans="1:1" x14ac:dyDescent="0.25">
      <c r="A6824">
        <f>Sheet2!A6823-Sheet2!G6823</f>
        <v>80.108800000000002</v>
      </c>
    </row>
    <row r="6825" spans="1:1" x14ac:dyDescent="0.25">
      <c r="A6825">
        <f>Sheet2!A6824-Sheet2!G6824</f>
        <v>79.996800000000007</v>
      </c>
    </row>
    <row r="6826" spans="1:1" x14ac:dyDescent="0.25">
      <c r="A6826">
        <f>Sheet2!A6825-Sheet2!G6825</f>
        <v>63.136800000000008</v>
      </c>
    </row>
    <row r="6827" spans="1:1" x14ac:dyDescent="0.25">
      <c r="A6827">
        <f>Sheet2!A6826-Sheet2!G6826</f>
        <v>58.640800000000013</v>
      </c>
    </row>
    <row r="6828" spans="1:1" x14ac:dyDescent="0.25">
      <c r="A6828">
        <f>Sheet2!A6827-Sheet2!G6827</f>
        <v>48.524800000000013</v>
      </c>
    </row>
    <row r="6829" spans="1:1" x14ac:dyDescent="0.25">
      <c r="A6829">
        <f>Sheet2!A6828-Sheet2!G6828</f>
        <v>31.820800000000006</v>
      </c>
    </row>
    <row r="6830" spans="1:1" x14ac:dyDescent="0.25">
      <c r="A6830">
        <f>Sheet2!A6829-Sheet2!G6829</f>
        <v>20.424800000000005</v>
      </c>
    </row>
    <row r="6831" spans="1:1" x14ac:dyDescent="0.25">
      <c r="A6831">
        <f>Sheet2!A6830-Sheet2!G6830</f>
        <v>17.052800000000005</v>
      </c>
    </row>
    <row r="6832" spans="1:1" x14ac:dyDescent="0.25">
      <c r="A6832">
        <f>Sheet2!A6831-Sheet2!G6831</f>
        <v>17.052800000000005</v>
      </c>
    </row>
    <row r="6833" spans="1:1" x14ac:dyDescent="0.25">
      <c r="A6833">
        <f>Sheet2!A6832-Sheet2!G6832</f>
        <v>12.55680000000001</v>
      </c>
    </row>
    <row r="6834" spans="1:1" x14ac:dyDescent="0.25">
      <c r="A6834">
        <f>Sheet2!A6833-Sheet2!G6833</f>
        <v>12.55680000000001</v>
      </c>
    </row>
    <row r="6835" spans="1:1" x14ac:dyDescent="0.25">
      <c r="A6835">
        <f>Sheet2!A6834-Sheet2!G6834</f>
        <v>-12.171199999999999</v>
      </c>
    </row>
    <row r="6836" spans="1:1" x14ac:dyDescent="0.25">
      <c r="A6836">
        <f>Sheet2!A6835-Sheet2!G6835</f>
        <v>-40.271199999999993</v>
      </c>
    </row>
    <row r="6837" spans="1:1" x14ac:dyDescent="0.25">
      <c r="A6837">
        <f>Sheet2!A6836-Sheet2!G6836</f>
        <v>-43.643199999999979</v>
      </c>
    </row>
    <row r="6838" spans="1:1" x14ac:dyDescent="0.25">
      <c r="A6838">
        <f>Sheet2!A6837-Sheet2!G6837</f>
        <v>22.151999999999987</v>
      </c>
    </row>
    <row r="6839" spans="1:1" x14ac:dyDescent="0.25">
      <c r="A6839">
        <f>Sheet2!A6838-Sheet2!G6838</f>
        <v>-563.7811200000001</v>
      </c>
    </row>
    <row r="6840" spans="1:1" x14ac:dyDescent="0.25">
      <c r="A6840">
        <f>Sheet2!A6839-Sheet2!G6839</f>
        <v>-99.039199999999994</v>
      </c>
    </row>
    <row r="6841" spans="1:1" x14ac:dyDescent="0.25">
      <c r="A6841">
        <f>Sheet2!A6840-Sheet2!G6840</f>
        <v>9.3435072000000048</v>
      </c>
    </row>
    <row r="6842" spans="1:1" x14ac:dyDescent="0.25">
      <c r="A6842">
        <f>Sheet2!A6841-Sheet2!G6841</f>
        <v>86.753999999999991</v>
      </c>
    </row>
    <row r="6843" spans="1:1" x14ac:dyDescent="0.25">
      <c r="A6843">
        <f>Sheet2!A6842-Sheet2!G6842</f>
        <v>135.04900000000001</v>
      </c>
    </row>
    <row r="6844" spans="1:1" x14ac:dyDescent="0.25">
      <c r="A6844">
        <f>Sheet2!A6843-Sheet2!G6843</f>
        <v>131.405</v>
      </c>
    </row>
    <row r="6845" spans="1:1" x14ac:dyDescent="0.25">
      <c r="A6845">
        <f>Sheet2!A6844-Sheet2!G6844</f>
        <v>131.32900000000001</v>
      </c>
    </row>
    <row r="6846" spans="1:1" x14ac:dyDescent="0.25">
      <c r="A6846">
        <f>Sheet2!A6845-Sheet2!G6845</f>
        <v>118.18899999999999</v>
      </c>
    </row>
    <row r="6847" spans="1:1" x14ac:dyDescent="0.25">
      <c r="A6847">
        <f>Sheet2!A6846-Sheet2!G6846</f>
        <v>116.72899999999998</v>
      </c>
    </row>
    <row r="6848" spans="1:1" x14ac:dyDescent="0.25">
      <c r="A6848">
        <f>Sheet2!A6847-Sheet2!G6847</f>
        <v>114.749</v>
      </c>
    </row>
    <row r="6849" spans="1:1" x14ac:dyDescent="0.25">
      <c r="A6849">
        <f>Sheet2!A6848-Sheet2!G6848</f>
        <v>112.56899999999999</v>
      </c>
    </row>
    <row r="6850" spans="1:1" x14ac:dyDescent="0.25">
      <c r="A6850">
        <f>Sheet2!A6849-Sheet2!G6849</f>
        <v>110.25299999999999</v>
      </c>
    </row>
    <row r="6851" spans="1:1" x14ac:dyDescent="0.25">
      <c r="A6851">
        <f>Sheet2!A6850-Sheet2!G6850</f>
        <v>106.881</v>
      </c>
    </row>
    <row r="6852" spans="1:1" x14ac:dyDescent="0.25">
      <c r="A6852">
        <f>Sheet2!A6851-Sheet2!G6851</f>
        <v>94.516999999999996</v>
      </c>
    </row>
    <row r="6853" spans="1:1" x14ac:dyDescent="0.25">
      <c r="A6853">
        <f>Sheet2!A6852-Sheet2!G6852</f>
        <v>84.468999999999994</v>
      </c>
    </row>
    <row r="6854" spans="1:1" x14ac:dyDescent="0.25">
      <c r="A6854">
        <f>Sheet2!A6853-Sheet2!G6853</f>
        <v>18.084999999999994</v>
      </c>
    </row>
    <row r="6855" spans="1:1" x14ac:dyDescent="0.25">
      <c r="A6855">
        <f>Sheet2!A6854-Sheet2!G6854</f>
        <v>-2.3550000000000182</v>
      </c>
    </row>
    <row r="6856" spans="1:1" x14ac:dyDescent="0.25">
      <c r="A6856">
        <f>Sheet2!A6855-Sheet2!G6855</f>
        <v>-8.8910000000000196</v>
      </c>
    </row>
    <row r="6857" spans="1:1" x14ac:dyDescent="0.25">
      <c r="A6857">
        <f>Sheet2!A6856-Sheet2!G6856</f>
        <v>-15.635000000000019</v>
      </c>
    </row>
    <row r="6858" spans="1:1" x14ac:dyDescent="0.25">
      <c r="A6858">
        <f>Sheet2!A6857-Sheet2!G6857</f>
        <v>-60.87360000000001</v>
      </c>
    </row>
    <row r="6859" spans="1:1" x14ac:dyDescent="0.25">
      <c r="A6859">
        <f>Sheet2!A6858-Sheet2!G6858</f>
        <v>-148.72640000000001</v>
      </c>
    </row>
    <row r="6860" spans="1:1" x14ac:dyDescent="0.25">
      <c r="A6860">
        <f>Sheet2!A6859-Sheet2!G6859</f>
        <v>136.04992000000001</v>
      </c>
    </row>
    <row r="6861" spans="1:1" x14ac:dyDescent="0.25">
      <c r="A6861">
        <f>Sheet2!A6860-Sheet2!G6860</f>
        <v>32.641919999999999</v>
      </c>
    </row>
    <row r="6862" spans="1:1" x14ac:dyDescent="0.25">
      <c r="A6862">
        <f>Sheet2!A6861-Sheet2!G6861</f>
        <v>19.153919999999999</v>
      </c>
    </row>
    <row r="6863" spans="1:1" x14ac:dyDescent="0.25">
      <c r="A6863">
        <f>Sheet2!A6862-Sheet2!G6862</f>
        <v>131.5172</v>
      </c>
    </row>
    <row r="6864" spans="1:1" x14ac:dyDescent="0.25">
      <c r="A6864">
        <f>Sheet2!A6863-Sheet2!G6863</f>
        <v>125.89720000000001</v>
      </c>
    </row>
    <row r="6865" spans="1:1" x14ac:dyDescent="0.25">
      <c r="A6865">
        <f>Sheet2!A6864-Sheet2!G6864</f>
        <v>125.2052</v>
      </c>
    </row>
    <row r="6866" spans="1:1" x14ac:dyDescent="0.25">
      <c r="A6866">
        <f>Sheet2!A6865-Sheet2!G6865</f>
        <v>121.4252</v>
      </c>
    </row>
    <row r="6867" spans="1:1" x14ac:dyDescent="0.25">
      <c r="A6867">
        <f>Sheet2!A6866-Sheet2!G6866</f>
        <v>121.4012</v>
      </c>
    </row>
    <row r="6868" spans="1:1" x14ac:dyDescent="0.25">
      <c r="A6868">
        <f>Sheet2!A6867-Sheet2!G6867</f>
        <v>115.02120000000001</v>
      </c>
    </row>
    <row r="6869" spans="1:1" x14ac:dyDescent="0.25">
      <c r="A6869">
        <f>Sheet2!A6868-Sheet2!G6868</f>
        <v>111.7492</v>
      </c>
    </row>
    <row r="6870" spans="1:1" x14ac:dyDescent="0.25">
      <c r="A6870">
        <f>Sheet2!A6869-Sheet2!G6869</f>
        <v>107.9372</v>
      </c>
    </row>
    <row r="6871" spans="1:1" x14ac:dyDescent="0.25">
      <c r="A6871">
        <f>Sheet2!A6870-Sheet2!G6870</f>
        <v>97.797200000000004</v>
      </c>
    </row>
    <row r="6872" spans="1:1" x14ac:dyDescent="0.25">
      <c r="A6872">
        <f>Sheet2!A6871-Sheet2!G6871</f>
        <v>94.989200000000011</v>
      </c>
    </row>
    <row r="6873" spans="1:1" x14ac:dyDescent="0.25">
      <c r="A6873">
        <f>Sheet2!A6872-Sheet2!G6872</f>
        <v>87.705200000000005</v>
      </c>
    </row>
    <row r="6874" spans="1:1" x14ac:dyDescent="0.25">
      <c r="A6874">
        <f>Sheet2!A6873-Sheet2!G6873</f>
        <v>79.83720000000001</v>
      </c>
    </row>
    <row r="6875" spans="1:1" x14ac:dyDescent="0.25">
      <c r="A6875">
        <f>Sheet2!A6874-Sheet2!G6874</f>
        <v>62.95320000000001</v>
      </c>
    </row>
    <row r="6876" spans="1:1" x14ac:dyDescent="0.25">
      <c r="A6876">
        <f>Sheet2!A6875-Sheet2!G6875</f>
        <v>60.949200000000005</v>
      </c>
    </row>
    <row r="6877" spans="1:1" x14ac:dyDescent="0.25">
      <c r="A6877">
        <f>Sheet2!A6876-Sheet2!G6876</f>
        <v>37.985200000000006</v>
      </c>
    </row>
    <row r="6878" spans="1:1" x14ac:dyDescent="0.25">
      <c r="A6878">
        <f>Sheet2!A6877-Sheet2!G6877</f>
        <v>9.0012000000000114</v>
      </c>
    </row>
    <row r="6879" spans="1:1" x14ac:dyDescent="0.25">
      <c r="A6879">
        <f>Sheet2!A6878-Sheet2!G6878</f>
        <v>4.5052000000000021</v>
      </c>
    </row>
    <row r="6880" spans="1:1" x14ac:dyDescent="0.25">
      <c r="A6880">
        <f>Sheet2!A6879-Sheet2!G6879</f>
        <v>-6.7347999999999786</v>
      </c>
    </row>
    <row r="6881" spans="1:1" x14ac:dyDescent="0.25">
      <c r="A6881">
        <f>Sheet2!A6880-Sheet2!G6880</f>
        <v>-28.090800000000002</v>
      </c>
    </row>
    <row r="6882" spans="1:1" x14ac:dyDescent="0.25">
      <c r="A6882">
        <f>Sheet2!A6881-Sheet2!G6881</f>
        <v>-40.694400000000002</v>
      </c>
    </row>
    <row r="6883" spans="1:1" x14ac:dyDescent="0.25">
      <c r="A6883">
        <f>Sheet2!A6882-Sheet2!G6882</f>
        <v>133.20679999999999</v>
      </c>
    </row>
    <row r="6884" spans="1:1" x14ac:dyDescent="0.25">
      <c r="A6884">
        <f>Sheet2!A6883-Sheet2!G6883</f>
        <v>129.02539999999999</v>
      </c>
    </row>
    <row r="6885" spans="1:1" x14ac:dyDescent="0.25">
      <c r="A6885">
        <f>Sheet2!A6884-Sheet2!G6884</f>
        <v>125.7854</v>
      </c>
    </row>
    <row r="6886" spans="1:1" x14ac:dyDescent="0.25">
      <c r="A6886">
        <f>Sheet2!A6885-Sheet2!G6885</f>
        <v>117.91739999999999</v>
      </c>
    </row>
    <row r="6887" spans="1:1" x14ac:dyDescent="0.25">
      <c r="A6887">
        <f>Sheet2!A6886-Sheet2!G6886</f>
        <v>111.7974</v>
      </c>
    </row>
    <row r="6888" spans="1:1" x14ac:dyDescent="0.25">
      <c r="A6888">
        <f>Sheet2!A6887-Sheet2!G6887</f>
        <v>110.24939999999999</v>
      </c>
    </row>
    <row r="6889" spans="1:1" x14ac:dyDescent="0.25">
      <c r="A6889">
        <f>Sheet2!A6888-Sheet2!G6888</f>
        <v>106.69739999999999</v>
      </c>
    </row>
    <row r="6890" spans="1:1" x14ac:dyDescent="0.25">
      <c r="A6890">
        <f>Sheet2!A6889-Sheet2!G6889</f>
        <v>105.57339999999999</v>
      </c>
    </row>
    <row r="6891" spans="1:1" x14ac:dyDescent="0.25">
      <c r="A6891">
        <f>Sheet2!A6890-Sheet2!G6890</f>
        <v>95.437399999999997</v>
      </c>
    </row>
    <row r="6892" spans="1:1" x14ac:dyDescent="0.25">
      <c r="A6892">
        <f>Sheet2!A6891-Sheet2!G6891</f>
        <v>94.333399999999983</v>
      </c>
    </row>
    <row r="6893" spans="1:1" x14ac:dyDescent="0.25">
      <c r="A6893">
        <f>Sheet2!A6892-Sheet2!G6892</f>
        <v>89.817399999999992</v>
      </c>
    </row>
    <row r="6894" spans="1:1" x14ac:dyDescent="0.25">
      <c r="A6894">
        <f>Sheet2!A6893-Sheet2!G6893</f>
        <v>78.597399999999993</v>
      </c>
    </row>
    <row r="6895" spans="1:1" x14ac:dyDescent="0.25">
      <c r="A6895">
        <f>Sheet2!A6894-Sheet2!G6894</f>
        <v>60.613399999999999</v>
      </c>
    </row>
    <row r="6896" spans="1:1" x14ac:dyDescent="0.25">
      <c r="A6896">
        <f>Sheet2!A6895-Sheet2!G6895</f>
        <v>34.761399999999995</v>
      </c>
    </row>
    <row r="6897" spans="1:1" x14ac:dyDescent="0.25">
      <c r="A6897">
        <f>Sheet2!A6896-Sheet2!G6896</f>
        <v>22.39739999999999</v>
      </c>
    </row>
    <row r="6898" spans="1:1" x14ac:dyDescent="0.25">
      <c r="A6898">
        <f>Sheet2!A6897-Sheet2!G6897</f>
        <v>16.7774</v>
      </c>
    </row>
    <row r="6899" spans="1:1" x14ac:dyDescent="0.25">
      <c r="A6899">
        <f>Sheet2!A6898-Sheet2!G6898</f>
        <v>-3.4545999999999992</v>
      </c>
    </row>
    <row r="6900" spans="1:1" x14ac:dyDescent="0.25">
      <c r="A6900">
        <f>Sheet2!A6899-Sheet2!G6899</f>
        <v>-7.9506000000000085</v>
      </c>
    </row>
    <row r="6901" spans="1:1" x14ac:dyDescent="0.25">
      <c r="A6901">
        <f>Sheet2!A6900-Sheet2!G6900</f>
        <v>-27.058600000000013</v>
      </c>
    </row>
    <row r="6902" spans="1:1" x14ac:dyDescent="0.25">
      <c r="A6902">
        <f>Sheet2!A6901-Sheet2!G6901</f>
        <v>-34.926600000000008</v>
      </c>
    </row>
    <row r="6903" spans="1:1" x14ac:dyDescent="0.25">
      <c r="A6903">
        <f>Sheet2!A6902-Sheet2!G6902</f>
        <v>-39.422600000000017</v>
      </c>
    </row>
    <row r="6904" spans="1:1" x14ac:dyDescent="0.25">
      <c r="A6904">
        <f>Sheet2!A6903-Sheet2!G6903</f>
        <v>-54.858599999999996</v>
      </c>
    </row>
    <row r="6905" spans="1:1" x14ac:dyDescent="0.25">
      <c r="A6905">
        <f>Sheet2!A6904-Sheet2!G6904</f>
        <v>67.841200000000001</v>
      </c>
    </row>
    <row r="6906" spans="1:1" x14ac:dyDescent="0.25">
      <c r="A6906">
        <f>Sheet2!A6905-Sheet2!G6905</f>
        <v>132.72703999999999</v>
      </c>
    </row>
    <row r="6907" spans="1:1" x14ac:dyDescent="0.25">
      <c r="A6907">
        <f>Sheet2!A6906-Sheet2!G6906</f>
        <v>112.49503999999999</v>
      </c>
    </row>
    <row r="6908" spans="1:1" x14ac:dyDescent="0.25">
      <c r="A6908">
        <f>Sheet2!A6907-Sheet2!G6907</f>
        <v>-125.2216</v>
      </c>
    </row>
    <row r="6909" spans="1:1" x14ac:dyDescent="0.25">
      <c r="A6909">
        <f>Sheet2!A6908-Sheet2!G6908</f>
        <v>-38.236400000000003</v>
      </c>
    </row>
    <row r="6910" spans="1:1" x14ac:dyDescent="0.25">
      <c r="A6910">
        <f>Sheet2!A6909-Sheet2!G6909</f>
        <v>-422.86099200000001</v>
      </c>
    </row>
    <row r="6911" spans="1:1" x14ac:dyDescent="0.25">
      <c r="A6911">
        <f>Sheet2!A6910-Sheet2!G6910</f>
        <v>-267.48879999999997</v>
      </c>
    </row>
    <row r="6912" spans="1:1" x14ac:dyDescent="0.25">
      <c r="A6912">
        <f>Sheet2!A6911-Sheet2!G6911</f>
        <v>133.51760000000002</v>
      </c>
    </row>
    <row r="6913" spans="1:1" x14ac:dyDescent="0.25">
      <c r="A6913">
        <f>Sheet2!A6912-Sheet2!G6912</f>
        <v>129.02160000000001</v>
      </c>
    </row>
    <row r="6914" spans="1:1" x14ac:dyDescent="0.25">
      <c r="A6914">
        <f>Sheet2!A6913-Sheet2!G6913</f>
        <v>126.83760000000001</v>
      </c>
    </row>
    <row r="6915" spans="1:1" x14ac:dyDescent="0.25">
      <c r="A6915">
        <f>Sheet2!A6914-Sheet2!G6914</f>
        <v>111.1016</v>
      </c>
    </row>
    <row r="6916" spans="1:1" x14ac:dyDescent="0.25">
      <c r="A6916">
        <f>Sheet2!A6915-Sheet2!G6915</f>
        <v>104.35760000000001</v>
      </c>
    </row>
    <row r="6917" spans="1:1" x14ac:dyDescent="0.25">
      <c r="A6917">
        <f>Sheet2!A6916-Sheet2!G6916</f>
        <v>95.365600000000001</v>
      </c>
    </row>
    <row r="6918" spans="1:1" x14ac:dyDescent="0.25">
      <c r="A6918">
        <f>Sheet2!A6917-Sheet2!G6917</f>
        <v>90.557600000000008</v>
      </c>
    </row>
    <row r="6919" spans="1:1" x14ac:dyDescent="0.25">
      <c r="A6919">
        <f>Sheet2!A6918-Sheet2!G6918</f>
        <v>85.249600000000015</v>
      </c>
    </row>
    <row r="6920" spans="1:1" x14ac:dyDescent="0.25">
      <c r="A6920">
        <f>Sheet2!A6919-Sheet2!G6919</f>
        <v>69.513600000000011</v>
      </c>
    </row>
    <row r="6921" spans="1:1" x14ac:dyDescent="0.25">
      <c r="A6921">
        <f>Sheet2!A6920-Sheet2!G6920</f>
        <v>57.149600000000007</v>
      </c>
    </row>
    <row r="6922" spans="1:1" x14ac:dyDescent="0.25">
      <c r="A6922">
        <f>Sheet2!A6921-Sheet2!G6921</f>
        <v>50.405600000000007</v>
      </c>
    </row>
    <row r="6923" spans="1:1" x14ac:dyDescent="0.25">
      <c r="A6923">
        <f>Sheet2!A6922-Sheet2!G6922</f>
        <v>46.993600000000001</v>
      </c>
    </row>
    <row r="6924" spans="1:1" x14ac:dyDescent="0.25">
      <c r="A6924">
        <f>Sheet2!A6923-Sheet2!G6923</f>
        <v>39.165600000000012</v>
      </c>
    </row>
    <row r="6925" spans="1:1" x14ac:dyDescent="0.25">
      <c r="A6925">
        <f>Sheet2!A6924-Sheet2!G6924</f>
        <v>22.305600000000013</v>
      </c>
    </row>
    <row r="6926" spans="1:1" x14ac:dyDescent="0.25">
      <c r="A6926">
        <f>Sheet2!A6925-Sheet2!G6925</f>
        <v>20.057600000000008</v>
      </c>
    </row>
    <row r="6927" spans="1:1" x14ac:dyDescent="0.25">
      <c r="A6927">
        <f>Sheet2!A6926-Sheet2!G6926</f>
        <v>6.5696000000000083</v>
      </c>
    </row>
    <row r="6928" spans="1:1" x14ac:dyDescent="0.25">
      <c r="A6928">
        <f>Sheet2!A6927-Sheet2!G6927</f>
        <v>-11.414400000000001</v>
      </c>
    </row>
    <row r="6929" spans="1:1" x14ac:dyDescent="0.25">
      <c r="A6929">
        <f>Sheet2!A6928-Sheet2!G6928</f>
        <v>-31.6464</v>
      </c>
    </row>
    <row r="6930" spans="1:1" x14ac:dyDescent="0.25">
      <c r="A6930">
        <f>Sheet2!A6929-Sheet2!G6929</f>
        <v>-32.770399999999995</v>
      </c>
    </row>
    <row r="6931" spans="1:1" x14ac:dyDescent="0.25">
      <c r="A6931">
        <f>Sheet2!A6930-Sheet2!G6930</f>
        <v>70.389599999999987</v>
      </c>
    </row>
    <row r="6932" spans="1:1" x14ac:dyDescent="0.25">
      <c r="A6932">
        <f>Sheet2!A6931-Sheet2!G6931</f>
        <v>-106.95439999999999</v>
      </c>
    </row>
    <row r="6933" spans="1:1" x14ac:dyDescent="0.25">
      <c r="A6933">
        <f>Sheet2!A6932-Sheet2!G6932</f>
        <v>72.834399999999988</v>
      </c>
    </row>
    <row r="6934" spans="1:1" x14ac:dyDescent="0.25">
      <c r="A6934">
        <f>Sheet2!A6933-Sheet2!G6933</f>
        <v>109.92015999999998</v>
      </c>
    </row>
    <row r="6935" spans="1:1" x14ac:dyDescent="0.25">
      <c r="A6935">
        <f>Sheet2!A6934-Sheet2!G6934</f>
        <v>66.068159999999992</v>
      </c>
    </row>
    <row r="6936" spans="1:1" x14ac:dyDescent="0.25">
      <c r="A6936">
        <f>Sheet2!A6935-Sheet2!G6935</f>
        <v>130.00979999999998</v>
      </c>
    </row>
    <row r="6937" spans="1:1" x14ac:dyDescent="0.25">
      <c r="A6937">
        <f>Sheet2!A6936-Sheet2!G6936</f>
        <v>126.74579999999999</v>
      </c>
    </row>
    <row r="6938" spans="1:1" x14ac:dyDescent="0.25">
      <c r="A6938">
        <f>Sheet2!A6937-Sheet2!G6937</f>
        <v>125.62179999999999</v>
      </c>
    </row>
    <row r="6939" spans="1:1" x14ac:dyDescent="0.25">
      <c r="A6939">
        <f>Sheet2!A6938-Sheet2!G6938</f>
        <v>125.51379999999999</v>
      </c>
    </row>
    <row r="6940" spans="1:1" x14ac:dyDescent="0.25">
      <c r="A6940">
        <f>Sheet2!A6939-Sheet2!G6939</f>
        <v>122.24979999999999</v>
      </c>
    </row>
    <row r="6941" spans="1:1" x14ac:dyDescent="0.25">
      <c r="A6941">
        <f>Sheet2!A6940-Sheet2!G6940</f>
        <v>113.25779999999999</v>
      </c>
    </row>
    <row r="6942" spans="1:1" x14ac:dyDescent="0.25">
      <c r="A6942">
        <f>Sheet2!A6941-Sheet2!G6941</f>
        <v>101.90979999999999</v>
      </c>
    </row>
    <row r="6943" spans="1:1" x14ac:dyDescent="0.25">
      <c r="A6943">
        <f>Sheet2!A6942-Sheet2!G6942</f>
        <v>95.273799999999994</v>
      </c>
    </row>
    <row r="6944" spans="1:1" x14ac:dyDescent="0.25">
      <c r="A6944">
        <f>Sheet2!A6943-Sheet2!G6943</f>
        <v>95.273799999999994</v>
      </c>
    </row>
    <row r="6945" spans="1:1" x14ac:dyDescent="0.25">
      <c r="A6945">
        <f>Sheet2!A6944-Sheet2!G6944</f>
        <v>67.969799999999992</v>
      </c>
    </row>
    <row r="6946" spans="1:1" x14ac:dyDescent="0.25">
      <c r="A6946">
        <f>Sheet2!A6945-Sheet2!G6945</f>
        <v>63.8018</v>
      </c>
    </row>
    <row r="6947" spans="1:1" x14ac:dyDescent="0.25">
      <c r="A6947">
        <f>Sheet2!A6946-Sheet2!G6946</f>
        <v>53.865799999999993</v>
      </c>
    </row>
    <row r="6948" spans="1:1" x14ac:dyDescent="0.25">
      <c r="A6948">
        <f>Sheet2!A6947-Sheet2!G6947</f>
        <v>52.561799999999991</v>
      </c>
    </row>
    <row r="6949" spans="1:1" x14ac:dyDescent="0.25">
      <c r="A6949">
        <f>Sheet2!A6948-Sheet2!G6948</f>
        <v>48.389799999999994</v>
      </c>
    </row>
    <row r="6950" spans="1:1" x14ac:dyDescent="0.25">
      <c r="A6950">
        <f>Sheet2!A6949-Sheet2!G6949</f>
        <v>43.569799999999987</v>
      </c>
    </row>
    <row r="6951" spans="1:1" x14ac:dyDescent="0.25">
      <c r="A6951">
        <f>Sheet2!A6950-Sheet2!G6950</f>
        <v>40.197799999999987</v>
      </c>
    </row>
    <row r="6952" spans="1:1" x14ac:dyDescent="0.25">
      <c r="A6952">
        <f>Sheet2!A6951-Sheet2!G6951</f>
        <v>37.949799999999996</v>
      </c>
    </row>
    <row r="6953" spans="1:1" x14ac:dyDescent="0.25">
      <c r="A6953">
        <f>Sheet2!A6952-Sheet2!G6952</f>
        <v>31.809799999999996</v>
      </c>
    </row>
    <row r="6954" spans="1:1" x14ac:dyDescent="0.25">
      <c r="A6954">
        <f>Sheet2!A6953-Sheet2!G6953</f>
        <v>28.957799999999992</v>
      </c>
    </row>
    <row r="6955" spans="1:1" x14ac:dyDescent="0.25">
      <c r="A6955">
        <f>Sheet2!A6954-Sheet2!G6954</f>
        <v>24.461799999999997</v>
      </c>
    </row>
    <row r="6956" spans="1:1" x14ac:dyDescent="0.25">
      <c r="A6956">
        <f>Sheet2!A6955-Sheet2!G6955</f>
        <v>14.345799999999997</v>
      </c>
    </row>
    <row r="6957" spans="1:1" x14ac:dyDescent="0.25">
      <c r="A6957">
        <f>Sheet2!A6956-Sheet2!G6956</f>
        <v>0.85779999999999745</v>
      </c>
    </row>
    <row r="6958" spans="1:1" x14ac:dyDescent="0.25">
      <c r="A6958">
        <f>Sheet2!A6957-Sheet2!G6957</f>
        <v>-0.154200000000003</v>
      </c>
    </row>
    <row r="6959" spans="1:1" x14ac:dyDescent="0.25">
      <c r="A6959">
        <f>Sheet2!A6958-Sheet2!G6958</f>
        <v>-42.978200000000015</v>
      </c>
    </row>
    <row r="6960" spans="1:1" x14ac:dyDescent="0.25">
      <c r="A6960">
        <f>Sheet2!A6959-Sheet2!G6959</f>
        <v>-46.350200000000001</v>
      </c>
    </row>
    <row r="6961" spans="1:1" x14ac:dyDescent="0.25">
      <c r="A6961">
        <f>Sheet2!A6960-Sheet2!G6960</f>
        <v>-50.84620000000001</v>
      </c>
    </row>
    <row r="6962" spans="1:1" x14ac:dyDescent="0.25">
      <c r="A6962">
        <f>Sheet2!A6961-Sheet2!G6961</f>
        <v>-67.894200000000012</v>
      </c>
    </row>
    <row r="6963" spans="1:1" x14ac:dyDescent="0.25">
      <c r="A6963">
        <f>Sheet2!A6962-Sheet2!G6962</f>
        <v>-57.001200000000011</v>
      </c>
    </row>
    <row r="6964" spans="1:1" x14ac:dyDescent="0.25">
      <c r="A6964">
        <f>Sheet2!A6963-Sheet2!G6963</f>
        <v>-79.148799999999994</v>
      </c>
    </row>
    <row r="6965" spans="1:1" x14ac:dyDescent="0.25">
      <c r="A6965">
        <f>Sheet2!A6964-Sheet2!G6964</f>
        <v>-134.73639999999997</v>
      </c>
    </row>
    <row r="6966" spans="1:1" x14ac:dyDescent="0.25">
      <c r="A6966">
        <f>Sheet2!A6965-Sheet2!G6965</f>
        <v>-27.009599999999978</v>
      </c>
    </row>
    <row r="6967" spans="1:1" x14ac:dyDescent="0.25">
      <c r="A6967">
        <f>Sheet2!A6966-Sheet2!G6966</f>
        <v>138.18200000000002</v>
      </c>
    </row>
    <row r="6968" spans="1:1" x14ac:dyDescent="0.25">
      <c r="A6968">
        <f>Sheet2!A6967-Sheet2!G6967</f>
        <v>116.53800000000001</v>
      </c>
    </row>
    <row r="6969" spans="1:1" x14ac:dyDescent="0.25">
      <c r="A6969">
        <f>Sheet2!A6968-Sheet2!G6968</f>
        <v>112.38600000000001</v>
      </c>
    </row>
    <row r="6970" spans="1:1" x14ac:dyDescent="0.25">
      <c r="A6970">
        <f>Sheet2!A6969-Sheet2!G6969</f>
        <v>106.27000000000001</v>
      </c>
    </row>
    <row r="6971" spans="1:1" x14ac:dyDescent="0.25">
      <c r="A6971">
        <f>Sheet2!A6970-Sheet2!G6970</f>
        <v>94.058000000000007</v>
      </c>
    </row>
    <row r="6972" spans="1:1" x14ac:dyDescent="0.25">
      <c r="A6972">
        <f>Sheet2!A6971-Sheet2!G6971</f>
        <v>70.454000000000008</v>
      </c>
    </row>
    <row r="6973" spans="1:1" x14ac:dyDescent="0.25">
      <c r="A6973">
        <f>Sheet2!A6972-Sheet2!G6972</f>
        <v>66.234000000000009</v>
      </c>
    </row>
    <row r="6974" spans="1:1" x14ac:dyDescent="0.25">
      <c r="A6974">
        <f>Sheet2!A6973-Sheet2!G6973</f>
        <v>59.214000000000013</v>
      </c>
    </row>
    <row r="6975" spans="1:1" x14ac:dyDescent="0.25">
      <c r="A6975">
        <f>Sheet2!A6974-Sheet2!G6974</f>
        <v>55.842000000000013</v>
      </c>
    </row>
    <row r="6976" spans="1:1" x14ac:dyDescent="0.25">
      <c r="A6976">
        <f>Sheet2!A6975-Sheet2!G6975</f>
        <v>50.222000000000008</v>
      </c>
    </row>
    <row r="6977" spans="1:1" x14ac:dyDescent="0.25">
      <c r="A6977">
        <f>Sheet2!A6976-Sheet2!G6976</f>
        <v>47.246000000000009</v>
      </c>
    </row>
    <row r="6978" spans="1:1" x14ac:dyDescent="0.25">
      <c r="A6978">
        <f>Sheet2!A6977-Sheet2!G6977</f>
        <v>24.370000000000005</v>
      </c>
    </row>
    <row r="6979" spans="1:1" x14ac:dyDescent="0.25">
      <c r="A6979">
        <f>Sheet2!A6978-Sheet2!G6978</f>
        <v>22.122000000000014</v>
      </c>
    </row>
    <row r="6980" spans="1:1" x14ac:dyDescent="0.25">
      <c r="A6980">
        <f>Sheet2!A6979-Sheet2!G6979</f>
        <v>11.13000000000001</v>
      </c>
    </row>
    <row r="6981" spans="1:1" x14ac:dyDescent="0.25">
      <c r="A6981">
        <f>Sheet2!A6980-Sheet2!G6980</f>
        <v>6.3859999999999957</v>
      </c>
    </row>
    <row r="6982" spans="1:1" x14ac:dyDescent="0.25">
      <c r="A6982">
        <f>Sheet2!A6981-Sheet2!G6981</f>
        <v>-19.46599999999998</v>
      </c>
    </row>
    <row r="6983" spans="1:1" x14ac:dyDescent="0.25">
      <c r="A6983">
        <f>Sheet2!A6982-Sheet2!G6982</f>
        <v>-69.174000000000007</v>
      </c>
    </row>
    <row r="6984" spans="1:1" x14ac:dyDescent="0.25">
      <c r="A6984">
        <f>Sheet2!A6983-Sheet2!G6983</f>
        <v>-27.370719999999977</v>
      </c>
    </row>
    <row r="6985" spans="1:1" x14ac:dyDescent="0.25">
      <c r="A6985">
        <f>Sheet2!A6984-Sheet2!G6984</f>
        <v>-207.75839999999999</v>
      </c>
    </row>
    <row r="6986" spans="1:1" x14ac:dyDescent="0.25">
      <c r="A6986">
        <f>Sheet2!A6985-Sheet2!G6985</f>
        <v>-29.302399999999977</v>
      </c>
    </row>
    <row r="6987" spans="1:1" x14ac:dyDescent="0.25">
      <c r="A6987">
        <f>Sheet2!A6986-Sheet2!G6986</f>
        <v>75.448000000000008</v>
      </c>
    </row>
    <row r="6988" spans="1:1" x14ac:dyDescent="0.25">
      <c r="A6988">
        <f>Sheet2!A6987-Sheet2!G6987</f>
        <v>117.91480000000001</v>
      </c>
    </row>
    <row r="6989" spans="1:1" x14ac:dyDescent="0.25">
      <c r="A6989">
        <f>Sheet2!A6988-Sheet2!G6988</f>
        <v>134.43019999999999</v>
      </c>
    </row>
    <row r="6990" spans="1:1" x14ac:dyDescent="0.25">
      <c r="A6990">
        <f>Sheet2!A6989-Sheet2!G6989</f>
        <v>121.00619999999999</v>
      </c>
    </row>
    <row r="6991" spans="1:1" x14ac:dyDescent="0.25">
      <c r="A6991">
        <f>Sheet2!A6990-Sheet2!G6990</f>
        <v>117.5702</v>
      </c>
    </row>
    <row r="6992" spans="1:1" x14ac:dyDescent="0.25">
      <c r="A6992">
        <f>Sheet2!A6991-Sheet2!G6991</f>
        <v>117.5702</v>
      </c>
    </row>
    <row r="6993" spans="1:1" x14ac:dyDescent="0.25">
      <c r="A6993">
        <f>Sheet2!A6992-Sheet2!G6992</f>
        <v>97.850200000000001</v>
      </c>
    </row>
    <row r="6994" spans="1:1" x14ac:dyDescent="0.25">
      <c r="A6994">
        <f>Sheet2!A6993-Sheet2!G6993</f>
        <v>96.018199999999993</v>
      </c>
    </row>
    <row r="6995" spans="1:1" x14ac:dyDescent="0.25">
      <c r="A6995">
        <f>Sheet2!A6994-Sheet2!G6994</f>
        <v>92.842199999999991</v>
      </c>
    </row>
    <row r="6996" spans="1:1" x14ac:dyDescent="0.25">
      <c r="A6996">
        <f>Sheet2!A6995-Sheet2!G6995</f>
        <v>57.998199999999997</v>
      </c>
    </row>
    <row r="6997" spans="1:1" x14ac:dyDescent="0.25">
      <c r="A6997">
        <f>Sheet2!A6996-Sheet2!G6996</f>
        <v>55.910199999999989</v>
      </c>
    </row>
    <row r="6998" spans="1:1" x14ac:dyDescent="0.25">
      <c r="A6998">
        <f>Sheet2!A6997-Sheet2!G6997</f>
        <v>50.130199999999988</v>
      </c>
    </row>
    <row r="6999" spans="1:1" x14ac:dyDescent="0.25">
      <c r="A6999">
        <f>Sheet2!A6998-Sheet2!G6998</f>
        <v>36.898199999999989</v>
      </c>
    </row>
    <row r="7000" spans="1:1" x14ac:dyDescent="0.25">
      <c r="A7000">
        <f>Sheet2!A6999-Sheet2!G6999</f>
        <v>28.774199999999993</v>
      </c>
    </row>
    <row r="7001" spans="1:1" x14ac:dyDescent="0.25">
      <c r="A7001">
        <f>Sheet2!A7000-Sheet2!G7000</f>
        <v>-8.3178000000000054</v>
      </c>
    </row>
    <row r="7002" spans="1:1" x14ac:dyDescent="0.25">
      <c r="A7002">
        <f>Sheet2!A7001-Sheet2!G7001</f>
        <v>-12.813800000000015</v>
      </c>
    </row>
    <row r="7003" spans="1:1" x14ac:dyDescent="0.25">
      <c r="A7003">
        <f>Sheet2!A7002-Sheet2!G7002</f>
        <v>-31.473800000000011</v>
      </c>
    </row>
    <row r="7004" spans="1:1" x14ac:dyDescent="0.25">
      <c r="A7004">
        <f>Sheet2!A7003-Sheet2!G7003</f>
        <v>-99.366399999999999</v>
      </c>
    </row>
    <row r="7005" spans="1:1" x14ac:dyDescent="0.25">
      <c r="A7005">
        <f>Sheet2!A7004-Sheet2!G7004</f>
        <v>-25.920400000000001</v>
      </c>
    </row>
    <row r="7006" spans="1:1" x14ac:dyDescent="0.25">
      <c r="A7006">
        <f>Sheet2!A7005-Sheet2!G7005</f>
        <v>-73.511199999999974</v>
      </c>
    </row>
    <row r="7007" spans="1:1" x14ac:dyDescent="0.25">
      <c r="A7007">
        <f>Sheet2!A7006-Sheet2!G7006</f>
        <v>107.17599999999999</v>
      </c>
    </row>
    <row r="7008" spans="1:1" x14ac:dyDescent="0.25">
      <c r="A7008">
        <f>Sheet2!A7007-Sheet2!G7007</f>
        <v>130.61520000000002</v>
      </c>
    </row>
    <row r="7009" spans="1:1" x14ac:dyDescent="0.25">
      <c r="A7009">
        <f>Sheet2!A7008-Sheet2!G7008</f>
        <v>137.71039999999999</v>
      </c>
    </row>
    <row r="7010" spans="1:1" x14ac:dyDescent="0.25">
      <c r="A7010">
        <f>Sheet2!A7009-Sheet2!G7009</f>
        <v>135.39840000000001</v>
      </c>
    </row>
    <row r="7011" spans="1:1" x14ac:dyDescent="0.25">
      <c r="A7011">
        <f>Sheet2!A7010-Sheet2!G7010</f>
        <v>132.0504</v>
      </c>
    </row>
    <row r="7012" spans="1:1" x14ac:dyDescent="0.25">
      <c r="A7012">
        <f>Sheet2!A7011-Sheet2!G7011</f>
        <v>128.47840000000002</v>
      </c>
    </row>
    <row r="7013" spans="1:1" x14ac:dyDescent="0.25">
      <c r="A7013">
        <f>Sheet2!A7012-Sheet2!G7012</f>
        <v>127.35440000000001</v>
      </c>
    </row>
    <row r="7014" spans="1:1" x14ac:dyDescent="0.25">
      <c r="A7014">
        <f>Sheet2!A7013-Sheet2!G7013</f>
        <v>126.47040000000001</v>
      </c>
    </row>
    <row r="7015" spans="1:1" x14ac:dyDescent="0.25">
      <c r="A7015">
        <f>Sheet2!A7014-Sheet2!G7014</f>
        <v>122.8584</v>
      </c>
    </row>
    <row r="7016" spans="1:1" x14ac:dyDescent="0.25">
      <c r="A7016">
        <f>Sheet2!A7015-Sheet2!G7015</f>
        <v>120.85040000000001</v>
      </c>
    </row>
    <row r="7017" spans="1:1" x14ac:dyDescent="0.25">
      <c r="A7017">
        <f>Sheet2!A7016-Sheet2!G7016</f>
        <v>120.6104</v>
      </c>
    </row>
    <row r="7018" spans="1:1" x14ac:dyDescent="0.25">
      <c r="A7018">
        <f>Sheet2!A7017-Sheet2!G7017</f>
        <v>117.47840000000001</v>
      </c>
    </row>
    <row r="7019" spans="1:1" x14ac:dyDescent="0.25">
      <c r="A7019">
        <f>Sheet2!A7018-Sheet2!G7018</f>
        <v>108.4864</v>
      </c>
    </row>
    <row r="7020" spans="1:1" x14ac:dyDescent="0.25">
      <c r="A7020">
        <f>Sheet2!A7019-Sheet2!G7019</f>
        <v>106.80240000000001</v>
      </c>
    </row>
    <row r="7021" spans="1:1" x14ac:dyDescent="0.25">
      <c r="A7021">
        <f>Sheet2!A7020-Sheet2!G7020</f>
        <v>97.78240000000001</v>
      </c>
    </row>
    <row r="7022" spans="1:1" x14ac:dyDescent="0.25">
      <c r="A7022">
        <f>Sheet2!A7021-Sheet2!G7021</f>
        <v>94.998400000000004</v>
      </c>
    </row>
    <row r="7023" spans="1:1" x14ac:dyDescent="0.25">
      <c r="A7023">
        <f>Sheet2!A7022-Sheet2!G7022</f>
        <v>92.510400000000004</v>
      </c>
    </row>
    <row r="7024" spans="1:1" x14ac:dyDescent="0.25">
      <c r="A7024">
        <f>Sheet2!A7023-Sheet2!G7023</f>
        <v>89.378399999999999</v>
      </c>
    </row>
    <row r="7025" spans="1:1" x14ac:dyDescent="0.25">
      <c r="A7025">
        <f>Sheet2!A7024-Sheet2!G7024</f>
        <v>89.378399999999999</v>
      </c>
    </row>
    <row r="7026" spans="1:1" x14ac:dyDescent="0.25">
      <c r="A7026">
        <f>Sheet2!A7025-Sheet2!G7025</f>
        <v>85.766400000000004</v>
      </c>
    </row>
    <row r="7027" spans="1:1" x14ac:dyDescent="0.25">
      <c r="A7027">
        <f>Sheet2!A7026-Sheet2!G7026</f>
        <v>78.4024</v>
      </c>
    </row>
    <row r="7028" spans="1:1" x14ac:dyDescent="0.25">
      <c r="A7028">
        <f>Sheet2!A7027-Sheet2!G7027</f>
        <v>78.138400000000004</v>
      </c>
    </row>
    <row r="7029" spans="1:1" x14ac:dyDescent="0.25">
      <c r="A7029">
        <f>Sheet2!A7028-Sheet2!G7028</f>
        <v>66.254400000000004</v>
      </c>
    </row>
    <row r="7030" spans="1:1" x14ac:dyDescent="0.25">
      <c r="A7030">
        <f>Sheet2!A7029-Sheet2!G7029</f>
        <v>59.0304</v>
      </c>
    </row>
    <row r="7031" spans="1:1" x14ac:dyDescent="0.25">
      <c r="A7031">
        <f>Sheet2!A7030-Sheet2!G7030</f>
        <v>56.53840000000001</v>
      </c>
    </row>
    <row r="7032" spans="1:1" x14ac:dyDescent="0.25">
      <c r="A7032">
        <f>Sheet2!A7031-Sheet2!G7031</f>
        <v>41.046400000000006</v>
      </c>
    </row>
    <row r="7033" spans="1:1" x14ac:dyDescent="0.25">
      <c r="A7033">
        <f>Sheet2!A7032-Sheet2!G7032</f>
        <v>41.046400000000006</v>
      </c>
    </row>
    <row r="7034" spans="1:1" x14ac:dyDescent="0.25">
      <c r="A7034">
        <f>Sheet2!A7033-Sheet2!G7033</f>
        <v>24.906400000000005</v>
      </c>
    </row>
    <row r="7035" spans="1:1" x14ac:dyDescent="0.25">
      <c r="A7035">
        <f>Sheet2!A7034-Sheet2!G7034</f>
        <v>11.822400000000016</v>
      </c>
    </row>
    <row r="7036" spans="1:1" x14ac:dyDescent="0.25">
      <c r="A7036">
        <f>Sheet2!A7035-Sheet2!G7035</f>
        <v>9.5743999999999971</v>
      </c>
    </row>
    <row r="7037" spans="1:1" x14ac:dyDescent="0.25">
      <c r="A7037">
        <f>Sheet2!A7036-Sheet2!G7036</f>
        <v>9.5743999999999971</v>
      </c>
    </row>
    <row r="7038" spans="1:1" x14ac:dyDescent="0.25">
      <c r="A7038">
        <f>Sheet2!A7037-Sheet2!G7037</f>
        <v>8.926400000000001</v>
      </c>
    </row>
    <row r="7039" spans="1:1" x14ac:dyDescent="0.25">
      <c r="A7039">
        <f>Sheet2!A7038-Sheet2!G7038</f>
        <v>-19.649599999999992</v>
      </c>
    </row>
    <row r="7040" spans="1:1" x14ac:dyDescent="0.25">
      <c r="A7040">
        <f>Sheet2!A7039-Sheet2!G7039</f>
        <v>-45.501599999999996</v>
      </c>
    </row>
    <row r="7041" spans="1:1" x14ac:dyDescent="0.25">
      <c r="A7041">
        <f>Sheet2!A7040-Sheet2!G7040</f>
        <v>-49.997600000000006</v>
      </c>
    </row>
    <row r="7042" spans="1:1" x14ac:dyDescent="0.25">
      <c r="A7042">
        <f>Sheet2!A7041-Sheet2!G7041</f>
        <v>83.616399999999985</v>
      </c>
    </row>
    <row r="7043" spans="1:1" x14ac:dyDescent="0.25">
      <c r="A7043">
        <f>Sheet2!A7042-Sheet2!G7042</f>
        <v>17.577600000000004</v>
      </c>
    </row>
    <row r="7044" spans="1:1" x14ac:dyDescent="0.25">
      <c r="A7044">
        <f>Sheet2!A7043-Sheet2!G7043</f>
        <v>1.8732000000000255</v>
      </c>
    </row>
    <row r="7045" spans="1:1" x14ac:dyDescent="0.25">
      <c r="A7045">
        <f>Sheet2!A7044-Sheet2!G7044</f>
        <v>-112.25799999999998</v>
      </c>
    </row>
    <row r="7046" spans="1:1" x14ac:dyDescent="0.25">
      <c r="A7046">
        <f>Sheet2!A7045-Sheet2!G7045</f>
        <v>131.71459999999999</v>
      </c>
    </row>
    <row r="7047" spans="1:1" x14ac:dyDescent="0.25">
      <c r="A7047">
        <f>Sheet2!A7046-Sheet2!G7046</f>
        <v>121.8826</v>
      </c>
    </row>
    <row r="7048" spans="1:1" x14ac:dyDescent="0.25">
      <c r="A7048">
        <f>Sheet2!A7047-Sheet2!G7047</f>
        <v>115.9786</v>
      </c>
    </row>
    <row r="7049" spans="1:1" x14ac:dyDescent="0.25">
      <c r="A7049">
        <f>Sheet2!A7048-Sheet2!G7048</f>
        <v>113.7306</v>
      </c>
    </row>
    <row r="7050" spans="1:1" x14ac:dyDescent="0.25">
      <c r="A7050">
        <f>Sheet2!A7049-Sheet2!G7049</f>
        <v>112.60659999999999</v>
      </c>
    </row>
    <row r="7051" spans="1:1" x14ac:dyDescent="0.25">
      <c r="A7051">
        <f>Sheet2!A7050-Sheet2!G7050</f>
        <v>102.77459999999999</v>
      </c>
    </row>
    <row r="7052" spans="1:1" x14ac:dyDescent="0.25">
      <c r="A7052">
        <f>Sheet2!A7051-Sheet2!G7051</f>
        <v>102.4906</v>
      </c>
    </row>
    <row r="7053" spans="1:1" x14ac:dyDescent="0.25">
      <c r="A7053">
        <f>Sheet2!A7052-Sheet2!G7052</f>
        <v>87.038600000000002</v>
      </c>
    </row>
    <row r="7054" spans="1:1" x14ac:dyDescent="0.25">
      <c r="A7054">
        <f>Sheet2!A7053-Sheet2!G7053</f>
        <v>75.798599999999993</v>
      </c>
    </row>
    <row r="7055" spans="1:1" x14ac:dyDescent="0.25">
      <c r="A7055">
        <f>Sheet2!A7054-Sheet2!G7054</f>
        <v>38.706599999999995</v>
      </c>
    </row>
    <row r="7056" spans="1:1" x14ac:dyDescent="0.25">
      <c r="A7056">
        <f>Sheet2!A7055-Sheet2!G7055</f>
        <v>33.08659999999999</v>
      </c>
    </row>
    <row r="7057" spans="1:1" x14ac:dyDescent="0.25">
      <c r="A7057">
        <f>Sheet2!A7056-Sheet2!G7056</f>
        <v>28.590599999999995</v>
      </c>
    </row>
    <row r="7058" spans="1:1" x14ac:dyDescent="0.25">
      <c r="A7058">
        <f>Sheet2!A7057-Sheet2!G7057</f>
        <v>21.846599999999995</v>
      </c>
    </row>
    <row r="7059" spans="1:1" x14ac:dyDescent="0.25">
      <c r="A7059">
        <f>Sheet2!A7058-Sheet2!G7058</f>
        <v>-25.361400000000003</v>
      </c>
    </row>
    <row r="7060" spans="1:1" x14ac:dyDescent="0.25">
      <c r="A7060">
        <f>Sheet2!A7059-Sheet2!G7059</f>
        <v>-27.609399999999994</v>
      </c>
    </row>
    <row r="7061" spans="1:1" x14ac:dyDescent="0.25">
      <c r="A7061">
        <f>Sheet2!A7060-Sheet2!G7060</f>
        <v>-35.477400000000017</v>
      </c>
    </row>
    <row r="7062" spans="1:1" x14ac:dyDescent="0.25">
      <c r="A7062">
        <f>Sheet2!A7061-Sheet2!G7061</f>
        <v>32.550599999999989</v>
      </c>
    </row>
    <row r="7063" spans="1:1" x14ac:dyDescent="0.25">
      <c r="A7063">
        <f>Sheet2!A7062-Sheet2!G7062</f>
        <v>9.9976000000000056</v>
      </c>
    </row>
    <row r="7064" spans="1:1" x14ac:dyDescent="0.25">
      <c r="A7064">
        <f>Sheet2!A7063-Sheet2!G7063</f>
        <v>-253.10926080000002</v>
      </c>
    </row>
    <row r="7065" spans="1:1" x14ac:dyDescent="0.25">
      <c r="A7065">
        <f>Sheet2!A7064-Sheet2!G7064</f>
        <v>-14.176479999999998</v>
      </c>
    </row>
    <row r="7066" spans="1:1" x14ac:dyDescent="0.25">
      <c r="A7066">
        <f>Sheet2!A7065-Sheet2!G7065</f>
        <v>-64.164800000000014</v>
      </c>
    </row>
    <row r="7067" spans="1:1" x14ac:dyDescent="0.25">
      <c r="A7067">
        <f>Sheet2!A7066-Sheet2!G7066</f>
        <v>-42.059200000000004</v>
      </c>
    </row>
    <row r="7068" spans="1:1" x14ac:dyDescent="0.25">
      <c r="A7068">
        <f>Sheet2!A7067-Sheet2!G7067</f>
        <v>137.52680000000001</v>
      </c>
    </row>
    <row r="7069" spans="1:1" x14ac:dyDescent="0.25">
      <c r="A7069">
        <f>Sheet2!A7068-Sheet2!G7068</f>
        <v>137.19880000000001</v>
      </c>
    </row>
    <row r="7070" spans="1:1" x14ac:dyDescent="0.25">
      <c r="A7070">
        <f>Sheet2!A7069-Sheet2!G7069</f>
        <v>110.22280000000001</v>
      </c>
    </row>
    <row r="7071" spans="1:1" x14ac:dyDescent="0.25">
      <c r="A7071">
        <f>Sheet2!A7070-Sheet2!G7070</f>
        <v>109.09880000000001</v>
      </c>
    </row>
    <row r="7072" spans="1:1" x14ac:dyDescent="0.25">
      <c r="A7072">
        <f>Sheet2!A7071-Sheet2!G7071</f>
        <v>106.45480000000001</v>
      </c>
    </row>
    <row r="7073" spans="1:1" x14ac:dyDescent="0.25">
      <c r="A7073">
        <f>Sheet2!A7072-Sheet2!G7072</f>
        <v>91.442800000000005</v>
      </c>
    </row>
    <row r="7074" spans="1:1" x14ac:dyDescent="0.25">
      <c r="A7074">
        <f>Sheet2!A7073-Sheet2!G7073</f>
        <v>90.31880000000001</v>
      </c>
    </row>
    <row r="7075" spans="1:1" x14ac:dyDescent="0.25">
      <c r="A7075">
        <f>Sheet2!A7074-Sheet2!G7074</f>
        <v>82.590800000000002</v>
      </c>
    </row>
    <row r="7076" spans="1:1" x14ac:dyDescent="0.25">
      <c r="A7076">
        <f>Sheet2!A7075-Sheet2!G7075</f>
        <v>77.954800000000006</v>
      </c>
    </row>
    <row r="7077" spans="1:1" x14ac:dyDescent="0.25">
      <c r="A7077">
        <f>Sheet2!A7076-Sheet2!G7076</f>
        <v>71.210800000000006</v>
      </c>
    </row>
    <row r="7078" spans="1:1" x14ac:dyDescent="0.25">
      <c r="A7078">
        <f>Sheet2!A7077-Sheet2!G7077</f>
        <v>70.142800000000008</v>
      </c>
    </row>
    <row r="7079" spans="1:1" x14ac:dyDescent="0.25">
      <c r="A7079">
        <f>Sheet2!A7078-Sheet2!G7078</f>
        <v>53.226800000000011</v>
      </c>
    </row>
    <row r="7080" spans="1:1" x14ac:dyDescent="0.25">
      <c r="A7080">
        <f>Sheet2!A7079-Sheet2!G7079</f>
        <v>49.486800000000002</v>
      </c>
    </row>
    <row r="7081" spans="1:1" x14ac:dyDescent="0.25">
      <c r="A7081">
        <f>Sheet2!A7080-Sheet2!G7080</f>
        <v>40.862800000000007</v>
      </c>
    </row>
    <row r="7082" spans="1:1" x14ac:dyDescent="0.25">
      <c r="A7082">
        <f>Sheet2!A7081-Sheet2!G7081</f>
        <v>7.366800000000012</v>
      </c>
    </row>
    <row r="7083" spans="1:1" x14ac:dyDescent="0.25">
      <c r="A7083">
        <f>Sheet2!A7082-Sheet2!G7082</f>
        <v>-1.8491999999999962</v>
      </c>
    </row>
    <row r="7084" spans="1:1" x14ac:dyDescent="0.25">
      <c r="A7084">
        <f>Sheet2!A7083-Sheet2!G7083</f>
        <v>-2.9731999999999914</v>
      </c>
    </row>
    <row r="7085" spans="1:1" x14ac:dyDescent="0.25">
      <c r="A7085">
        <f>Sheet2!A7084-Sheet2!G7084</f>
        <v>-13.089200000000005</v>
      </c>
    </row>
    <row r="7086" spans="1:1" x14ac:dyDescent="0.25">
      <c r="A7086">
        <f>Sheet2!A7085-Sheet2!G7085</f>
        <v>-20.9572</v>
      </c>
    </row>
    <row r="7087" spans="1:1" x14ac:dyDescent="0.25">
      <c r="A7087">
        <f>Sheet2!A7086-Sheet2!G7086</f>
        <v>-31.073199999999986</v>
      </c>
    </row>
    <row r="7088" spans="1:1" x14ac:dyDescent="0.25">
      <c r="A7088">
        <f>Sheet2!A7087-Sheet2!G7087</f>
        <v>-32.197199999999981</v>
      </c>
    </row>
    <row r="7089" spans="1:1" x14ac:dyDescent="0.25">
      <c r="A7089">
        <f>Sheet2!A7088-Sheet2!G7088</f>
        <v>-35.569199999999995</v>
      </c>
    </row>
    <row r="7090" spans="1:1" x14ac:dyDescent="0.25">
      <c r="A7090">
        <f>Sheet2!A7089-Sheet2!G7089</f>
        <v>-44.561199999999985</v>
      </c>
    </row>
    <row r="7091" spans="1:1" x14ac:dyDescent="0.25">
      <c r="A7091">
        <f>Sheet2!A7090-Sheet2!G7090</f>
        <v>-230.7672</v>
      </c>
    </row>
    <row r="7092" spans="1:1" x14ac:dyDescent="0.25">
      <c r="A7092">
        <f>Sheet2!A7091-Sheet2!G7091</f>
        <v>59.977599999999995</v>
      </c>
    </row>
    <row r="7093" spans="1:1" x14ac:dyDescent="0.25">
      <c r="A7093">
        <f>Sheet2!A7092-Sheet2!G7092</f>
        <v>97.532399999999996</v>
      </c>
    </row>
    <row r="7094" spans="1:1" x14ac:dyDescent="0.25">
      <c r="A7094">
        <f>Sheet2!A7093-Sheet2!G7093</f>
        <v>-101.6592</v>
      </c>
    </row>
    <row r="7095" spans="1:1" x14ac:dyDescent="0.25">
      <c r="A7095">
        <f>Sheet2!A7094-Sheet2!G7094</f>
        <v>-253.64320000000001</v>
      </c>
    </row>
    <row r="7096" spans="1:1" x14ac:dyDescent="0.25">
      <c r="A7096">
        <f>Sheet2!A7095-Sheet2!G7095</f>
        <v>99.521199999999993</v>
      </c>
    </row>
    <row r="7097" spans="1:1" x14ac:dyDescent="0.25">
      <c r="A7097">
        <f>Sheet2!A7096-Sheet2!G7096</f>
        <v>138.559</v>
      </c>
    </row>
    <row r="7098" spans="1:1" x14ac:dyDescent="0.25">
      <c r="A7098">
        <f>Sheet2!A7097-Sheet2!G7097</f>
        <v>138.18699999999998</v>
      </c>
    </row>
    <row r="7099" spans="1:1" x14ac:dyDescent="0.25">
      <c r="A7099">
        <f>Sheet2!A7098-Sheet2!G7098</f>
        <v>132.93899999999999</v>
      </c>
    </row>
    <row r="7100" spans="1:1" x14ac:dyDescent="0.25">
      <c r="A7100">
        <f>Sheet2!A7099-Sheet2!G7099</f>
        <v>123.94699999999999</v>
      </c>
    </row>
    <row r="7101" spans="1:1" x14ac:dyDescent="0.25">
      <c r="A7101">
        <f>Sheet2!A7100-Sheet2!G7100</f>
        <v>110.911</v>
      </c>
    </row>
    <row r="7102" spans="1:1" x14ac:dyDescent="0.25">
      <c r="A7102">
        <f>Sheet2!A7101-Sheet2!G7101</f>
        <v>108.21099999999998</v>
      </c>
    </row>
    <row r="7103" spans="1:1" x14ac:dyDescent="0.25">
      <c r="A7103">
        <f>Sheet2!A7102-Sheet2!G7102</f>
        <v>107.839</v>
      </c>
    </row>
    <row r="7104" spans="1:1" x14ac:dyDescent="0.25">
      <c r="A7104">
        <f>Sheet2!A7103-Sheet2!G7103</f>
        <v>106.71499999999999</v>
      </c>
    </row>
    <row r="7105" spans="1:1" x14ac:dyDescent="0.25">
      <c r="A7105">
        <f>Sheet2!A7104-Sheet2!G7104</f>
        <v>102.21899999999999</v>
      </c>
    </row>
    <row r="7106" spans="1:1" x14ac:dyDescent="0.25">
      <c r="A7106">
        <f>Sheet2!A7105-Sheet2!G7105</f>
        <v>101.46699999999998</v>
      </c>
    </row>
    <row r="7107" spans="1:1" x14ac:dyDescent="0.25">
      <c r="A7107">
        <f>Sheet2!A7106-Sheet2!G7106</f>
        <v>98.49499999999999</v>
      </c>
    </row>
    <row r="7108" spans="1:1" x14ac:dyDescent="0.25">
      <c r="A7108">
        <f>Sheet2!A7107-Sheet2!G7107</f>
        <v>78.986999999999995</v>
      </c>
    </row>
    <row r="7109" spans="1:1" x14ac:dyDescent="0.25">
      <c r="A7109">
        <f>Sheet2!A7108-Sheet2!G7108</f>
        <v>68.870999999999995</v>
      </c>
    </row>
    <row r="7110" spans="1:1" x14ac:dyDescent="0.25">
      <c r="A7110">
        <f>Sheet2!A7109-Sheet2!G7109</f>
        <v>63.250999999999991</v>
      </c>
    </row>
    <row r="7111" spans="1:1" x14ac:dyDescent="0.25">
      <c r="A7111">
        <f>Sheet2!A7110-Sheet2!G7110</f>
        <v>50.886999999999986</v>
      </c>
    </row>
    <row r="7112" spans="1:1" x14ac:dyDescent="0.25">
      <c r="A7112">
        <f>Sheet2!A7111-Sheet2!G7111</f>
        <v>35.446999999999989</v>
      </c>
    </row>
    <row r="7113" spans="1:1" x14ac:dyDescent="0.25">
      <c r="A7113">
        <f>Sheet2!A7112-Sheet2!G7112</f>
        <v>34.026999999999987</v>
      </c>
    </row>
    <row r="7114" spans="1:1" x14ac:dyDescent="0.25">
      <c r="A7114">
        <f>Sheet2!A7113-Sheet2!G7113</f>
        <v>31.846999999999994</v>
      </c>
    </row>
    <row r="7115" spans="1:1" x14ac:dyDescent="0.25">
      <c r="A7115">
        <f>Sheet2!A7114-Sheet2!G7114</f>
        <v>26.158999999999992</v>
      </c>
    </row>
    <row r="7116" spans="1:1" x14ac:dyDescent="0.25">
      <c r="A7116">
        <f>Sheet2!A7115-Sheet2!G7115</f>
        <v>1.3789999999999907</v>
      </c>
    </row>
    <row r="7117" spans="1:1" x14ac:dyDescent="0.25">
      <c r="A7117">
        <f>Sheet2!A7116-Sheet2!G7116</f>
        <v>-1.9410000000000025</v>
      </c>
    </row>
    <row r="7118" spans="1:1" x14ac:dyDescent="0.25">
      <c r="A7118">
        <f>Sheet2!A7117-Sheet2!G7117</f>
        <v>-13.181000000000012</v>
      </c>
    </row>
    <row r="7119" spans="1:1" x14ac:dyDescent="0.25">
      <c r="A7119">
        <f>Sheet2!A7118-Sheet2!G7118</f>
        <v>-13.181000000000012</v>
      </c>
    </row>
    <row r="7120" spans="1:1" x14ac:dyDescent="0.25">
      <c r="A7120">
        <f>Sheet2!A7119-Sheet2!G7119</f>
        <v>-22.173000000000002</v>
      </c>
    </row>
    <row r="7121" spans="1:1" x14ac:dyDescent="0.25">
      <c r="A7121">
        <f>Sheet2!A7120-Sheet2!G7120</f>
        <v>-46.90100000000001</v>
      </c>
    </row>
    <row r="7122" spans="1:1" x14ac:dyDescent="0.25">
      <c r="A7122">
        <f>Sheet2!A7121-Sheet2!G7121</f>
        <v>97.920639999999992</v>
      </c>
    </row>
    <row r="7123" spans="1:1" x14ac:dyDescent="0.25">
      <c r="A7123">
        <f>Sheet2!A7122-Sheet2!G7122</f>
        <v>-100.44479999999999</v>
      </c>
    </row>
    <row r="7124" spans="1:1" x14ac:dyDescent="0.25">
      <c r="A7124">
        <f>Sheet2!A7123-Sheet2!G7123</f>
        <v>85.599199999999996</v>
      </c>
    </row>
    <row r="7125" spans="1:1" x14ac:dyDescent="0.25">
      <c r="A7125">
        <f>Sheet2!A7124-Sheet2!G7124</f>
        <v>-71.047599999999989</v>
      </c>
    </row>
    <row r="7126" spans="1:1" x14ac:dyDescent="0.25">
      <c r="A7126">
        <f>Sheet2!A7125-Sheet2!G7125</f>
        <v>-32.699999999999989</v>
      </c>
    </row>
    <row r="7127" spans="1:1" x14ac:dyDescent="0.25">
      <c r="A7127">
        <f>Sheet2!A7126-Sheet2!G7126</f>
        <v>133.97120000000001</v>
      </c>
    </row>
    <row r="7128" spans="1:1" x14ac:dyDescent="0.25">
      <c r="A7128">
        <f>Sheet2!A7127-Sheet2!G7127</f>
        <v>133.97120000000001</v>
      </c>
    </row>
    <row r="7129" spans="1:1" x14ac:dyDescent="0.25">
      <c r="A7129">
        <f>Sheet2!A7128-Sheet2!G7128</f>
        <v>133.90720000000002</v>
      </c>
    </row>
    <row r="7130" spans="1:1" x14ac:dyDescent="0.25">
      <c r="A7130">
        <f>Sheet2!A7129-Sheet2!G7129</f>
        <v>132.43120000000002</v>
      </c>
    </row>
    <row r="7131" spans="1:1" x14ac:dyDescent="0.25">
      <c r="A7131">
        <f>Sheet2!A7130-Sheet2!G7130</f>
        <v>128.35120000000001</v>
      </c>
    </row>
    <row r="7132" spans="1:1" x14ac:dyDescent="0.25">
      <c r="A7132">
        <f>Sheet2!A7131-Sheet2!G7131</f>
        <v>127.22720000000001</v>
      </c>
    </row>
    <row r="7133" spans="1:1" x14ac:dyDescent="0.25">
      <c r="A7133">
        <f>Sheet2!A7132-Sheet2!G7132</f>
        <v>122.7312</v>
      </c>
    </row>
    <row r="7134" spans="1:1" x14ac:dyDescent="0.25">
      <c r="A7134">
        <f>Sheet2!A7133-Sheet2!G7133</f>
        <v>121.22720000000001</v>
      </c>
    </row>
    <row r="7135" spans="1:1" x14ac:dyDescent="0.25">
      <c r="A7135">
        <f>Sheet2!A7134-Sheet2!G7134</f>
        <v>115.5712</v>
      </c>
    </row>
    <row r="7136" spans="1:1" x14ac:dyDescent="0.25">
      <c r="A7136">
        <f>Sheet2!A7135-Sheet2!G7135</f>
        <v>114.86320000000001</v>
      </c>
    </row>
    <row r="7137" spans="1:1" x14ac:dyDescent="0.25">
      <c r="A7137">
        <f>Sheet2!A7136-Sheet2!G7136</f>
        <v>105.87120000000002</v>
      </c>
    </row>
    <row r="7138" spans="1:1" x14ac:dyDescent="0.25">
      <c r="A7138">
        <f>Sheet2!A7137-Sheet2!G7137</f>
        <v>105.4552</v>
      </c>
    </row>
    <row r="7139" spans="1:1" x14ac:dyDescent="0.25">
      <c r="A7139">
        <f>Sheet2!A7138-Sheet2!G7138</f>
        <v>95.339200000000005</v>
      </c>
    </row>
    <row r="7140" spans="1:1" x14ac:dyDescent="0.25">
      <c r="A7140">
        <f>Sheet2!A7139-Sheet2!G7139</f>
        <v>90.475200000000001</v>
      </c>
    </row>
    <row r="7141" spans="1:1" x14ac:dyDescent="0.25">
      <c r="A7141">
        <f>Sheet2!A7140-Sheet2!G7140</f>
        <v>89.011200000000002</v>
      </c>
    </row>
    <row r="7142" spans="1:1" x14ac:dyDescent="0.25">
      <c r="A7142">
        <f>Sheet2!A7141-Sheet2!G7141</f>
        <v>81.179200000000009</v>
      </c>
    </row>
    <row r="7143" spans="1:1" x14ac:dyDescent="0.25">
      <c r="A7143">
        <f>Sheet2!A7142-Sheet2!G7142</f>
        <v>74.399200000000008</v>
      </c>
    </row>
    <row r="7144" spans="1:1" x14ac:dyDescent="0.25">
      <c r="A7144">
        <f>Sheet2!A7143-Sheet2!G7143</f>
        <v>72.151200000000003</v>
      </c>
    </row>
    <row r="7145" spans="1:1" x14ac:dyDescent="0.25">
      <c r="A7145">
        <f>Sheet2!A7144-Sheet2!G7144</f>
        <v>40.731200000000001</v>
      </c>
    </row>
    <row r="7146" spans="1:1" x14ac:dyDescent="0.25">
      <c r="A7146">
        <f>Sheet2!A7145-Sheet2!G7145</f>
        <v>39.555200000000013</v>
      </c>
    </row>
    <row r="7147" spans="1:1" x14ac:dyDescent="0.25">
      <c r="A7147">
        <f>Sheet2!A7146-Sheet2!G7146</f>
        <v>31.687200000000004</v>
      </c>
    </row>
    <row r="7148" spans="1:1" x14ac:dyDescent="0.25">
      <c r="A7148">
        <f>Sheet2!A7147-Sheet2!G7147</f>
        <v>14.015200000000007</v>
      </c>
    </row>
    <row r="7149" spans="1:1" x14ac:dyDescent="0.25">
      <c r="A7149">
        <f>Sheet2!A7148-Sheet2!G7148</f>
        <v>4.0592000000000041</v>
      </c>
    </row>
    <row r="7150" spans="1:1" x14ac:dyDescent="0.25">
      <c r="A7150">
        <f>Sheet2!A7149-Sheet2!G7149</f>
        <v>-45.868799999999993</v>
      </c>
    </row>
    <row r="7151" spans="1:1" x14ac:dyDescent="0.25">
      <c r="A7151">
        <f>Sheet2!A7150-Sheet2!G7150</f>
        <v>66.915200000000013</v>
      </c>
    </row>
    <row r="7152" spans="1:1" x14ac:dyDescent="0.25">
      <c r="A7152">
        <f>Sheet2!A7151-Sheet2!G7151</f>
        <v>-85.871600000000001</v>
      </c>
    </row>
    <row r="7153" spans="1:1" x14ac:dyDescent="0.25">
      <c r="A7153">
        <f>Sheet2!A7152-Sheet2!G7152</f>
        <v>100.17775999999999</v>
      </c>
    </row>
    <row r="7154" spans="1:1" x14ac:dyDescent="0.25">
      <c r="A7154">
        <f>Sheet2!A7153-Sheet2!G7153</f>
        <v>-5.4782399999999996</v>
      </c>
    </row>
    <row r="7155" spans="1:1" x14ac:dyDescent="0.25">
      <c r="A7155">
        <f>Sheet2!A7154-Sheet2!G7154</f>
        <v>136.12739999999999</v>
      </c>
    </row>
    <row r="7156" spans="1:1" x14ac:dyDescent="0.25">
      <c r="A7156">
        <f>Sheet2!A7155-Sheet2!G7155</f>
        <v>121.5034</v>
      </c>
    </row>
    <row r="7157" spans="1:1" x14ac:dyDescent="0.25">
      <c r="A7157">
        <f>Sheet2!A7156-Sheet2!G7156</f>
        <v>118.11939999999998</v>
      </c>
    </row>
    <row r="7158" spans="1:1" x14ac:dyDescent="0.25">
      <c r="A7158">
        <f>Sheet2!A7157-Sheet2!G7157</f>
        <v>105.51939999999999</v>
      </c>
    </row>
    <row r="7159" spans="1:1" x14ac:dyDescent="0.25">
      <c r="A7159">
        <f>Sheet2!A7158-Sheet2!G7158</f>
        <v>96.787399999999991</v>
      </c>
    </row>
    <row r="7160" spans="1:1" x14ac:dyDescent="0.25">
      <c r="A7160">
        <f>Sheet2!A7159-Sheet2!G7159</f>
        <v>93.255399999999995</v>
      </c>
    </row>
    <row r="7161" spans="1:1" x14ac:dyDescent="0.25">
      <c r="A7161">
        <f>Sheet2!A7160-Sheet2!G7160</f>
        <v>92.955399999999997</v>
      </c>
    </row>
    <row r="7162" spans="1:1" x14ac:dyDescent="0.25">
      <c r="A7162">
        <f>Sheet2!A7161-Sheet2!G7161</f>
        <v>86.067399999999992</v>
      </c>
    </row>
    <row r="7163" spans="1:1" x14ac:dyDescent="0.25">
      <c r="A7163">
        <f>Sheet2!A7162-Sheet2!G7162</f>
        <v>79.407399999999996</v>
      </c>
    </row>
    <row r="7164" spans="1:1" x14ac:dyDescent="0.25">
      <c r="A7164">
        <f>Sheet2!A7163-Sheet2!G7163</f>
        <v>70.971399999999988</v>
      </c>
    </row>
    <row r="7165" spans="1:1" x14ac:dyDescent="0.25">
      <c r="A7165">
        <f>Sheet2!A7164-Sheet2!G7164</f>
        <v>60.339399999999998</v>
      </c>
    </row>
    <row r="7166" spans="1:1" x14ac:dyDescent="0.25">
      <c r="A7166">
        <f>Sheet2!A7165-Sheet2!G7165</f>
        <v>51.827399999999997</v>
      </c>
    </row>
    <row r="7167" spans="1:1" x14ac:dyDescent="0.25">
      <c r="A7167">
        <f>Sheet2!A7166-Sheet2!G7166</f>
        <v>48.455399999999997</v>
      </c>
    </row>
    <row r="7168" spans="1:1" x14ac:dyDescent="0.25">
      <c r="A7168">
        <f>Sheet2!A7167-Sheet2!G7167</f>
        <v>0.12340000000000373</v>
      </c>
    </row>
    <row r="7169" spans="1:1" x14ac:dyDescent="0.25">
      <c r="A7169">
        <f>Sheet2!A7168-Sheet2!G7168</f>
        <v>-11.400599999999997</v>
      </c>
    </row>
    <row r="7170" spans="1:1" x14ac:dyDescent="0.25">
      <c r="A7170">
        <f>Sheet2!A7169-Sheet2!G7169</f>
        <v>-16.73660000000001</v>
      </c>
    </row>
    <row r="7171" spans="1:1" x14ac:dyDescent="0.25">
      <c r="A7171">
        <f>Sheet2!A7170-Sheet2!G7170</f>
        <v>-23.48060000000001</v>
      </c>
    </row>
    <row r="7172" spans="1:1" x14ac:dyDescent="0.25">
      <c r="A7172">
        <f>Sheet2!A7171-Sheet2!G7171</f>
        <v>-24.604600000000005</v>
      </c>
    </row>
    <row r="7173" spans="1:1" x14ac:dyDescent="0.25">
      <c r="A7173">
        <f>Sheet2!A7172-Sheet2!G7172</f>
        <v>-32.4726</v>
      </c>
    </row>
    <row r="7174" spans="1:1" x14ac:dyDescent="0.25">
      <c r="A7174">
        <f>Sheet2!A7173-Sheet2!G7173</f>
        <v>-42.588600000000014</v>
      </c>
    </row>
    <row r="7175" spans="1:1" x14ac:dyDescent="0.25">
      <c r="A7175">
        <f>Sheet2!A7174-Sheet2!G7174</f>
        <v>-21.205600000000004</v>
      </c>
    </row>
    <row r="7176" spans="1:1" x14ac:dyDescent="0.25">
      <c r="A7176">
        <f>Sheet2!A7175-Sheet2!G7175</f>
        <v>140.3836</v>
      </c>
    </row>
    <row r="7177" spans="1:1" x14ac:dyDescent="0.25">
      <c r="A7177">
        <f>Sheet2!A7176-Sheet2!G7176</f>
        <v>138.90360000000001</v>
      </c>
    </row>
    <row r="7178" spans="1:1" x14ac:dyDescent="0.25">
      <c r="A7178">
        <f>Sheet2!A7177-Sheet2!G7177</f>
        <v>136.57560000000001</v>
      </c>
    </row>
    <row r="7179" spans="1:1" x14ac:dyDescent="0.25">
      <c r="A7179">
        <f>Sheet2!A7178-Sheet2!G7178</f>
        <v>132.15960000000001</v>
      </c>
    </row>
    <row r="7180" spans="1:1" x14ac:dyDescent="0.25">
      <c r="A7180">
        <f>Sheet2!A7179-Sheet2!G7179</f>
        <v>129.91160000000002</v>
      </c>
    </row>
    <row r="7181" spans="1:1" x14ac:dyDescent="0.25">
      <c r="A7181">
        <f>Sheet2!A7180-Sheet2!G7180</f>
        <v>114.29560000000001</v>
      </c>
    </row>
    <row r="7182" spans="1:1" x14ac:dyDescent="0.25">
      <c r="A7182">
        <f>Sheet2!A7181-Sheet2!G7181</f>
        <v>97.819600000000008</v>
      </c>
    </row>
    <row r="7183" spans="1:1" x14ac:dyDescent="0.25">
      <c r="A7183">
        <f>Sheet2!A7182-Sheet2!G7182</f>
        <v>89.951600000000013</v>
      </c>
    </row>
    <row r="7184" spans="1:1" x14ac:dyDescent="0.25">
      <c r="A7184">
        <f>Sheet2!A7183-Sheet2!G7183</f>
        <v>74.215600000000009</v>
      </c>
    </row>
    <row r="7185" spans="1:1" x14ac:dyDescent="0.25">
      <c r="A7185">
        <f>Sheet2!A7184-Sheet2!G7184</f>
        <v>60.72760000000001</v>
      </c>
    </row>
    <row r="7186" spans="1:1" x14ac:dyDescent="0.25">
      <c r="A7186">
        <f>Sheet2!A7185-Sheet2!G7185</f>
        <v>28.131600000000006</v>
      </c>
    </row>
    <row r="7187" spans="1:1" x14ac:dyDescent="0.25">
      <c r="A7187">
        <f>Sheet2!A7186-Sheet2!G7186</f>
        <v>20.263600000000011</v>
      </c>
    </row>
    <row r="7188" spans="1:1" x14ac:dyDescent="0.25">
      <c r="A7188">
        <f>Sheet2!A7187-Sheet2!G7187</f>
        <v>12.395600000000002</v>
      </c>
    </row>
    <row r="7189" spans="1:1" x14ac:dyDescent="0.25">
      <c r="A7189">
        <f>Sheet2!A7188-Sheet2!G7188</f>
        <v>2.2796000000000163</v>
      </c>
    </row>
    <row r="7190" spans="1:1" x14ac:dyDescent="0.25">
      <c r="A7190">
        <f>Sheet2!A7189-Sheet2!G7189</f>
        <v>-1.2643999999999949</v>
      </c>
    </row>
    <row r="7191" spans="1:1" x14ac:dyDescent="0.25">
      <c r="A7191">
        <f>Sheet2!A7190-Sheet2!G7190</f>
        <v>-14.580399999999997</v>
      </c>
    </row>
    <row r="7192" spans="1:1" x14ac:dyDescent="0.25">
      <c r="A7192">
        <f>Sheet2!A7191-Sheet2!G7191</f>
        <v>-28.068399999999997</v>
      </c>
    </row>
    <row r="7193" spans="1:1" x14ac:dyDescent="0.25">
      <c r="A7193">
        <f>Sheet2!A7192-Sheet2!G7192</f>
        <v>-35.936399999999992</v>
      </c>
    </row>
    <row r="7194" spans="1:1" x14ac:dyDescent="0.25">
      <c r="A7194">
        <f>Sheet2!A7193-Sheet2!G7193</f>
        <v>-143.96440000000001</v>
      </c>
    </row>
    <row r="7195" spans="1:1" x14ac:dyDescent="0.25">
      <c r="A7195">
        <f>Sheet2!A7194-Sheet2!G7194</f>
        <v>-260.50207999999998</v>
      </c>
    </row>
    <row r="7196" spans="1:1" x14ac:dyDescent="0.25">
      <c r="A7196">
        <f>Sheet2!A7195-Sheet2!G7195</f>
        <v>-8.0663999999999874</v>
      </c>
    </row>
    <row r="7197" spans="1:1" x14ac:dyDescent="0.25">
      <c r="A7197">
        <f>Sheet2!A7196-Sheet2!G7196</f>
        <v>-110.13800000000001</v>
      </c>
    </row>
    <row r="7198" spans="1:1" x14ac:dyDescent="0.25">
      <c r="A7198">
        <f>Sheet2!A7197-Sheet2!G7197</f>
        <v>13.766880000000015</v>
      </c>
    </row>
    <row r="7199" spans="1:1" x14ac:dyDescent="0.25">
      <c r="A7199">
        <f>Sheet2!A7198-Sheet2!G7198</f>
        <v>-99.727599999999995</v>
      </c>
    </row>
    <row r="7200" spans="1:1" x14ac:dyDescent="0.25">
      <c r="A7200">
        <f>Sheet2!A7199-Sheet2!G7199</f>
        <v>-237.0044</v>
      </c>
    </row>
    <row r="7201" spans="1:1" x14ac:dyDescent="0.25">
      <c r="A7201">
        <f>Sheet2!A7200-Sheet2!G7200</f>
        <v>135.43179999999998</v>
      </c>
    </row>
    <row r="7202" spans="1:1" x14ac:dyDescent="0.25">
      <c r="A7202">
        <f>Sheet2!A7201-Sheet2!G7201</f>
        <v>135.39579999999998</v>
      </c>
    </row>
    <row r="7203" spans="1:1" x14ac:dyDescent="0.25">
      <c r="A7203">
        <f>Sheet2!A7202-Sheet2!G7202</f>
        <v>121.33179999999999</v>
      </c>
    </row>
    <row r="7204" spans="1:1" x14ac:dyDescent="0.25">
      <c r="A7204">
        <f>Sheet2!A7203-Sheet2!G7203</f>
        <v>119.0838</v>
      </c>
    </row>
    <row r="7205" spans="1:1" x14ac:dyDescent="0.25">
      <c r="A7205">
        <f>Sheet2!A7204-Sheet2!G7204</f>
        <v>118.53579999999999</v>
      </c>
    </row>
    <row r="7206" spans="1:1" x14ac:dyDescent="0.25">
      <c r="A7206">
        <f>Sheet2!A7205-Sheet2!G7205</f>
        <v>111.83579999999999</v>
      </c>
    </row>
    <row r="7207" spans="1:1" x14ac:dyDescent="0.25">
      <c r="A7207">
        <f>Sheet2!A7206-Sheet2!G7206</f>
        <v>109.1078</v>
      </c>
    </row>
    <row r="7208" spans="1:1" x14ac:dyDescent="0.25">
      <c r="A7208">
        <f>Sheet2!A7207-Sheet2!G7207</f>
        <v>102.79979999999999</v>
      </c>
    </row>
    <row r="7209" spans="1:1" x14ac:dyDescent="0.25">
      <c r="A7209">
        <f>Sheet2!A7208-Sheet2!G7208</f>
        <v>99.975799999999992</v>
      </c>
    </row>
    <row r="7210" spans="1:1" x14ac:dyDescent="0.25">
      <c r="A7210">
        <f>Sheet2!A7209-Sheet2!G7209</f>
        <v>99.427799999999991</v>
      </c>
    </row>
    <row r="7211" spans="1:1" x14ac:dyDescent="0.25">
      <c r="A7211">
        <f>Sheet2!A7210-Sheet2!G7210</f>
        <v>99.427799999999991</v>
      </c>
    </row>
    <row r="7212" spans="1:1" x14ac:dyDescent="0.25">
      <c r="A7212">
        <f>Sheet2!A7211-Sheet2!G7211</f>
        <v>95.555799999999991</v>
      </c>
    </row>
    <row r="7213" spans="1:1" x14ac:dyDescent="0.25">
      <c r="A7213">
        <f>Sheet2!A7212-Sheet2!G7212</f>
        <v>95.091799999999992</v>
      </c>
    </row>
    <row r="7214" spans="1:1" x14ac:dyDescent="0.25">
      <c r="A7214">
        <f>Sheet2!A7213-Sheet2!G7213</f>
        <v>93.807799999999986</v>
      </c>
    </row>
    <row r="7215" spans="1:1" x14ac:dyDescent="0.25">
      <c r="A7215">
        <f>Sheet2!A7214-Sheet2!G7214</f>
        <v>85.363799999999998</v>
      </c>
    </row>
    <row r="7216" spans="1:1" x14ac:dyDescent="0.25">
      <c r="A7216">
        <f>Sheet2!A7215-Sheet2!G7215</f>
        <v>79.743799999999993</v>
      </c>
    </row>
    <row r="7217" spans="1:1" x14ac:dyDescent="0.25">
      <c r="A7217">
        <f>Sheet2!A7216-Sheet2!G7216</f>
        <v>78.619799999999998</v>
      </c>
    </row>
    <row r="7218" spans="1:1" x14ac:dyDescent="0.25">
      <c r="A7218">
        <f>Sheet2!A7217-Sheet2!G7217</f>
        <v>65.187799999999996</v>
      </c>
    </row>
    <row r="7219" spans="1:1" x14ac:dyDescent="0.25">
      <c r="A7219">
        <f>Sheet2!A7218-Sheet2!G7218</f>
        <v>41.527799999999999</v>
      </c>
    </row>
    <row r="7220" spans="1:1" x14ac:dyDescent="0.25">
      <c r="A7220">
        <f>Sheet2!A7219-Sheet2!G7219</f>
        <v>-10.392200000000003</v>
      </c>
    </row>
    <row r="7221" spans="1:1" x14ac:dyDescent="0.25">
      <c r="A7221">
        <f>Sheet2!A7220-Sheet2!G7220</f>
        <v>-37.152199999999993</v>
      </c>
    </row>
    <row r="7222" spans="1:1" x14ac:dyDescent="0.25">
      <c r="A7222">
        <f>Sheet2!A7221-Sheet2!G7221</f>
        <v>-41.648200000000003</v>
      </c>
    </row>
    <row r="7223" spans="1:1" x14ac:dyDescent="0.25">
      <c r="A7223">
        <f>Sheet2!A7222-Sheet2!G7222</f>
        <v>-49.516199999999998</v>
      </c>
    </row>
    <row r="7224" spans="1:1" x14ac:dyDescent="0.25">
      <c r="A7224">
        <f>Sheet2!A7223-Sheet2!G7223</f>
        <v>103.19920000000002</v>
      </c>
    </row>
    <row r="7225" spans="1:1" x14ac:dyDescent="0.25">
      <c r="A7225">
        <f>Sheet2!A7224-Sheet2!G7224</f>
        <v>-115.22816</v>
      </c>
    </row>
    <row r="7226" spans="1:1" x14ac:dyDescent="0.25">
      <c r="A7226">
        <f>Sheet2!A7225-Sheet2!G7225</f>
        <v>137.50800000000001</v>
      </c>
    </row>
    <row r="7227" spans="1:1" x14ac:dyDescent="0.25">
      <c r="A7227">
        <f>Sheet2!A7226-Sheet2!G7226</f>
        <v>130.34399999999999</v>
      </c>
    </row>
    <row r="7228" spans="1:1" x14ac:dyDescent="0.25">
      <c r="A7228">
        <f>Sheet2!A7227-Sheet2!G7227</f>
        <v>124.02000000000001</v>
      </c>
    </row>
    <row r="7229" spans="1:1" x14ac:dyDescent="0.25">
      <c r="A7229">
        <f>Sheet2!A7228-Sheet2!G7228</f>
        <v>116.744</v>
      </c>
    </row>
    <row r="7230" spans="1:1" x14ac:dyDescent="0.25">
      <c r="A7230">
        <f>Sheet2!A7229-Sheet2!G7229</f>
        <v>113.37200000000001</v>
      </c>
    </row>
    <row r="7231" spans="1:1" x14ac:dyDescent="0.25">
      <c r="A7231">
        <f>Sheet2!A7230-Sheet2!G7230</f>
        <v>110</v>
      </c>
    </row>
    <row r="7232" spans="1:1" x14ac:dyDescent="0.25">
      <c r="A7232">
        <f>Sheet2!A7231-Sheet2!G7231</f>
        <v>107.75200000000001</v>
      </c>
    </row>
    <row r="7233" spans="1:1" x14ac:dyDescent="0.25">
      <c r="A7233">
        <f>Sheet2!A7232-Sheet2!G7232</f>
        <v>103.70400000000001</v>
      </c>
    </row>
    <row r="7234" spans="1:1" x14ac:dyDescent="0.25">
      <c r="A7234">
        <f>Sheet2!A7233-Sheet2!G7233</f>
        <v>101.54</v>
      </c>
    </row>
    <row r="7235" spans="1:1" x14ac:dyDescent="0.25">
      <c r="A7235">
        <f>Sheet2!A7234-Sheet2!G7234</f>
        <v>90.89200000000001</v>
      </c>
    </row>
    <row r="7236" spans="1:1" x14ac:dyDescent="0.25">
      <c r="A7236">
        <f>Sheet2!A7235-Sheet2!G7235</f>
        <v>90.89200000000001</v>
      </c>
    </row>
    <row r="7237" spans="1:1" x14ac:dyDescent="0.25">
      <c r="A7237">
        <f>Sheet2!A7236-Sheet2!G7236</f>
        <v>89.768000000000001</v>
      </c>
    </row>
    <row r="7238" spans="1:1" x14ac:dyDescent="0.25">
      <c r="A7238">
        <f>Sheet2!A7237-Sheet2!G7237</f>
        <v>87.632000000000005</v>
      </c>
    </row>
    <row r="7239" spans="1:1" x14ac:dyDescent="0.25">
      <c r="A7239">
        <f>Sheet2!A7238-Sheet2!G7238</f>
        <v>74.032000000000011</v>
      </c>
    </row>
    <row r="7240" spans="1:1" x14ac:dyDescent="0.25">
      <c r="A7240">
        <f>Sheet2!A7239-Sheet2!G7239</f>
        <v>63.916000000000011</v>
      </c>
    </row>
    <row r="7241" spans="1:1" x14ac:dyDescent="0.25">
      <c r="A7241">
        <f>Sheet2!A7240-Sheet2!G7240</f>
        <v>21.204000000000008</v>
      </c>
    </row>
    <row r="7242" spans="1:1" x14ac:dyDescent="0.25">
      <c r="A7242">
        <f>Sheet2!A7241-Sheet2!G7241</f>
        <v>14.852000000000004</v>
      </c>
    </row>
    <row r="7243" spans="1:1" x14ac:dyDescent="0.25">
      <c r="A7243">
        <f>Sheet2!A7242-Sheet2!G7242</f>
        <v>4.3360000000000127</v>
      </c>
    </row>
    <row r="7244" spans="1:1" x14ac:dyDescent="0.25">
      <c r="A7244">
        <f>Sheet2!A7243-Sheet2!G7243</f>
        <v>-20.383999999999986</v>
      </c>
    </row>
    <row r="7245" spans="1:1" x14ac:dyDescent="0.25">
      <c r="A7245">
        <f>Sheet2!A7244-Sheet2!G7244</f>
        <v>-21.507999999999981</v>
      </c>
    </row>
    <row r="7246" spans="1:1" x14ac:dyDescent="0.25">
      <c r="A7246">
        <f>Sheet2!A7245-Sheet2!G7245</f>
        <v>-40.615999999999985</v>
      </c>
    </row>
    <row r="7247" spans="1:1" x14ac:dyDescent="0.25">
      <c r="A7247">
        <f>Sheet2!A7246-Sheet2!G7246</f>
        <v>-96.42016000000001</v>
      </c>
    </row>
    <row r="7248" spans="1:1" x14ac:dyDescent="0.25">
      <c r="A7248">
        <f>Sheet2!A7247-Sheet2!G7247</f>
        <v>-57.131200000000007</v>
      </c>
    </row>
    <row r="7249" spans="1:1" x14ac:dyDescent="0.25">
      <c r="A7249">
        <f>Sheet2!A7248-Sheet2!G7248</f>
        <v>16.132400000000004</v>
      </c>
    </row>
    <row r="7250" spans="1:1" x14ac:dyDescent="0.25">
      <c r="A7250">
        <f>Sheet2!A7249-Sheet2!G7249</f>
        <v>131.26419999999999</v>
      </c>
    </row>
    <row r="7251" spans="1:1" x14ac:dyDescent="0.25">
      <c r="A7251">
        <f>Sheet2!A7250-Sheet2!G7250</f>
        <v>107.69619999999999</v>
      </c>
    </row>
    <row r="7252" spans="1:1" x14ac:dyDescent="0.25">
      <c r="A7252">
        <f>Sheet2!A7251-Sheet2!G7251</f>
        <v>107.02419999999999</v>
      </c>
    </row>
    <row r="7253" spans="1:1" x14ac:dyDescent="0.25">
      <c r="A7253">
        <f>Sheet2!A7252-Sheet2!G7252</f>
        <v>96.420199999999994</v>
      </c>
    </row>
    <row r="7254" spans="1:1" x14ac:dyDescent="0.25">
      <c r="A7254">
        <f>Sheet2!A7253-Sheet2!G7253</f>
        <v>61.576199999999986</v>
      </c>
    </row>
    <row r="7255" spans="1:1" x14ac:dyDescent="0.25">
      <c r="A7255">
        <f>Sheet2!A7254-Sheet2!G7254</f>
        <v>53.708199999999991</v>
      </c>
    </row>
    <row r="7256" spans="1:1" x14ac:dyDescent="0.25">
      <c r="A7256">
        <f>Sheet2!A7255-Sheet2!G7255</f>
        <v>51.460199999999986</v>
      </c>
    </row>
    <row r="7257" spans="1:1" x14ac:dyDescent="0.25">
      <c r="A7257">
        <f>Sheet2!A7256-Sheet2!G7256</f>
        <v>47.608199999999997</v>
      </c>
    </row>
    <row r="7258" spans="1:1" x14ac:dyDescent="0.25">
      <c r="A7258">
        <f>Sheet2!A7257-Sheet2!G7257</f>
        <v>40.220199999999991</v>
      </c>
    </row>
    <row r="7259" spans="1:1" x14ac:dyDescent="0.25">
      <c r="A7259">
        <f>Sheet2!A7258-Sheet2!G7258</f>
        <v>39.096199999999996</v>
      </c>
    </row>
    <row r="7260" spans="1:1" x14ac:dyDescent="0.25">
      <c r="A7260">
        <f>Sheet2!A7259-Sheet2!G7259</f>
        <v>37.972199999999987</v>
      </c>
    </row>
    <row r="7261" spans="1:1" x14ac:dyDescent="0.25">
      <c r="A7261">
        <f>Sheet2!A7260-Sheet2!G7260</f>
        <v>-7.5800000000015189E-2</v>
      </c>
    </row>
    <row r="7262" spans="1:1" x14ac:dyDescent="0.25">
      <c r="A7262">
        <f>Sheet2!A7261-Sheet2!G7261</f>
        <v>-18.227800000000002</v>
      </c>
    </row>
    <row r="7263" spans="1:1" x14ac:dyDescent="0.25">
      <c r="A7263">
        <f>Sheet2!A7262-Sheet2!G7262</f>
        <v>-80.919199999999989</v>
      </c>
    </row>
    <row r="7264" spans="1:1" x14ac:dyDescent="0.25">
      <c r="A7264">
        <f>Sheet2!A7263-Sheet2!G7263</f>
        <v>-77.968127999999979</v>
      </c>
    </row>
    <row r="7265" spans="1:1" x14ac:dyDescent="0.25">
      <c r="A7265">
        <f>Sheet2!A7264-Sheet2!G7264</f>
        <v>24.865600000000001</v>
      </c>
    </row>
    <row r="7266" spans="1:1" x14ac:dyDescent="0.25">
      <c r="A7266">
        <f>Sheet2!A7265-Sheet2!G7265</f>
        <v>103.10912</v>
      </c>
    </row>
    <row r="7267" spans="1:1" x14ac:dyDescent="0.25">
      <c r="A7267">
        <f>Sheet2!A7266-Sheet2!G7266</f>
        <v>59.273120000000006</v>
      </c>
    </row>
    <row r="7268" spans="1:1" x14ac:dyDescent="0.25">
      <c r="A7268">
        <f>Sheet2!A7267-Sheet2!G7267</f>
        <v>-12.662880000000001</v>
      </c>
    </row>
    <row r="7269" spans="1:1" x14ac:dyDescent="0.25">
      <c r="A7269">
        <f>Sheet2!A7268-Sheet2!G7268</f>
        <v>-161.28240000000002</v>
      </c>
    </row>
    <row r="7270" spans="1:1" x14ac:dyDescent="0.25">
      <c r="A7270">
        <f>Sheet2!A7269-Sheet2!G7269</f>
        <v>142.52440000000001</v>
      </c>
    </row>
    <row r="7271" spans="1:1" x14ac:dyDescent="0.25">
      <c r="A7271">
        <f>Sheet2!A7270-Sheet2!G7270</f>
        <v>141.0164</v>
      </c>
    </row>
    <row r="7272" spans="1:1" x14ac:dyDescent="0.25">
      <c r="A7272">
        <f>Sheet2!A7271-Sheet2!G7271</f>
        <v>140.60840000000002</v>
      </c>
    </row>
    <row r="7273" spans="1:1" x14ac:dyDescent="0.25">
      <c r="A7273">
        <f>Sheet2!A7272-Sheet2!G7272</f>
        <v>136.11240000000001</v>
      </c>
    </row>
    <row r="7274" spans="1:1" x14ac:dyDescent="0.25">
      <c r="A7274">
        <f>Sheet2!A7273-Sheet2!G7273</f>
        <v>132.74039999999999</v>
      </c>
    </row>
    <row r="7275" spans="1:1" x14ac:dyDescent="0.25">
      <c r="A7275">
        <f>Sheet2!A7274-Sheet2!G7274</f>
        <v>129.36840000000001</v>
      </c>
    </row>
    <row r="7276" spans="1:1" x14ac:dyDescent="0.25">
      <c r="A7276">
        <f>Sheet2!A7275-Sheet2!G7275</f>
        <v>127.00040000000001</v>
      </c>
    </row>
    <row r="7277" spans="1:1" x14ac:dyDescent="0.25">
      <c r="A7277">
        <f>Sheet2!A7276-Sheet2!G7276</f>
        <v>123.30440000000002</v>
      </c>
    </row>
    <row r="7278" spans="1:1" x14ac:dyDescent="0.25">
      <c r="A7278">
        <f>Sheet2!A7277-Sheet2!G7277</f>
        <v>123.30440000000002</v>
      </c>
    </row>
    <row r="7279" spans="1:1" x14ac:dyDescent="0.25">
      <c r="A7279">
        <f>Sheet2!A7278-Sheet2!G7278</f>
        <v>119.9324</v>
      </c>
    </row>
    <row r="7280" spans="1:1" x14ac:dyDescent="0.25">
      <c r="A7280">
        <f>Sheet2!A7279-Sheet2!G7279</f>
        <v>112.50840000000001</v>
      </c>
    </row>
    <row r="7281" spans="1:1" x14ac:dyDescent="0.25">
      <c r="A7281">
        <f>Sheet2!A7280-Sheet2!G7280</f>
        <v>103.07240000000002</v>
      </c>
    </row>
    <row r="7282" spans="1:1" x14ac:dyDescent="0.25">
      <c r="A7282">
        <f>Sheet2!A7281-Sheet2!G7281</f>
        <v>99.700400000000002</v>
      </c>
    </row>
    <row r="7283" spans="1:1" x14ac:dyDescent="0.25">
      <c r="A7283">
        <f>Sheet2!A7282-Sheet2!G7282</f>
        <v>98.576400000000007</v>
      </c>
    </row>
    <row r="7284" spans="1:1" x14ac:dyDescent="0.25">
      <c r="A7284">
        <f>Sheet2!A7283-Sheet2!G7283</f>
        <v>95.648400000000009</v>
      </c>
    </row>
    <row r="7285" spans="1:1" x14ac:dyDescent="0.25">
      <c r="A7285">
        <f>Sheet2!A7284-Sheet2!G7284</f>
        <v>92.292400000000015</v>
      </c>
    </row>
    <row r="7286" spans="1:1" x14ac:dyDescent="0.25">
      <c r="A7286">
        <f>Sheet2!A7285-Sheet2!G7285</f>
        <v>90.708400000000012</v>
      </c>
    </row>
    <row r="7287" spans="1:1" x14ac:dyDescent="0.25">
      <c r="A7287">
        <f>Sheet2!A7286-Sheet2!G7286</f>
        <v>82.840400000000017</v>
      </c>
    </row>
    <row r="7288" spans="1:1" x14ac:dyDescent="0.25">
      <c r="A7288">
        <f>Sheet2!A7287-Sheet2!G7287</f>
        <v>52.608400000000003</v>
      </c>
    </row>
    <row r="7289" spans="1:1" x14ac:dyDescent="0.25">
      <c r="A7289">
        <f>Sheet2!A7288-Sheet2!G7288</f>
        <v>47.996400000000008</v>
      </c>
    </row>
    <row r="7290" spans="1:1" x14ac:dyDescent="0.25">
      <c r="A7290">
        <f>Sheet2!A7289-Sheet2!G7289</f>
        <v>39.004400000000004</v>
      </c>
    </row>
    <row r="7291" spans="1:1" x14ac:dyDescent="0.25">
      <c r="A7291">
        <f>Sheet2!A7290-Sheet2!G7290</f>
        <v>35.632400000000004</v>
      </c>
    </row>
    <row r="7292" spans="1:1" x14ac:dyDescent="0.25">
      <c r="A7292">
        <f>Sheet2!A7291-Sheet2!G7291</f>
        <v>-2.5835999999999899</v>
      </c>
    </row>
    <row r="7293" spans="1:1" x14ac:dyDescent="0.25">
      <c r="A7293">
        <f>Sheet2!A7292-Sheet2!G7292</f>
        <v>-5.955600000000004</v>
      </c>
    </row>
    <row r="7294" spans="1:1" x14ac:dyDescent="0.25">
      <c r="A7294">
        <f>Sheet2!A7293-Sheet2!G7293</f>
        <v>-11.57559999999998</v>
      </c>
    </row>
    <row r="7295" spans="1:1" x14ac:dyDescent="0.25">
      <c r="A7295">
        <f>Sheet2!A7294-Sheet2!G7294</f>
        <v>-26.187600000000003</v>
      </c>
    </row>
    <row r="7296" spans="1:1" x14ac:dyDescent="0.25">
      <c r="A7296">
        <f>Sheet2!A7295-Sheet2!G7295</f>
        <v>85.982079999999996</v>
      </c>
    </row>
    <row r="7297" spans="1:1" x14ac:dyDescent="0.25">
      <c r="A7297">
        <f>Sheet2!A7296-Sheet2!G7296</f>
        <v>-142.4272</v>
      </c>
    </row>
    <row r="7298" spans="1:1" x14ac:dyDescent="0.25">
      <c r="A7298">
        <f>Sheet2!A7297-Sheet2!G7297</f>
        <v>-32.6952</v>
      </c>
    </row>
    <row r="7299" spans="1:1" x14ac:dyDescent="0.25">
      <c r="A7299">
        <f>Sheet2!A7298-Sheet2!G7298</f>
        <v>139.3486</v>
      </c>
    </row>
    <row r="7300" spans="1:1" x14ac:dyDescent="0.25">
      <c r="A7300">
        <f>Sheet2!A7299-Sheet2!G7299</f>
        <v>135.57659999999998</v>
      </c>
    </row>
    <row r="7301" spans="1:1" x14ac:dyDescent="0.25">
      <c r="A7301">
        <f>Sheet2!A7300-Sheet2!G7300</f>
        <v>122.08859999999999</v>
      </c>
    </row>
    <row r="7302" spans="1:1" x14ac:dyDescent="0.25">
      <c r="A7302">
        <f>Sheet2!A7301-Sheet2!G7301</f>
        <v>114.22059999999999</v>
      </c>
    </row>
    <row r="7303" spans="1:1" x14ac:dyDescent="0.25">
      <c r="A7303">
        <f>Sheet2!A7302-Sheet2!G7302</f>
        <v>113.0966</v>
      </c>
    </row>
    <row r="7304" spans="1:1" x14ac:dyDescent="0.25">
      <c r="A7304">
        <f>Sheet2!A7303-Sheet2!G7303</f>
        <v>106.7526</v>
      </c>
    </row>
    <row r="7305" spans="1:1" x14ac:dyDescent="0.25">
      <c r="A7305">
        <f>Sheet2!A7304-Sheet2!G7304</f>
        <v>104.10459999999999</v>
      </c>
    </row>
    <row r="7306" spans="1:1" x14ac:dyDescent="0.25">
      <c r="A7306">
        <f>Sheet2!A7305-Sheet2!G7305</f>
        <v>101.1326</v>
      </c>
    </row>
    <row r="7307" spans="1:1" x14ac:dyDescent="0.25">
      <c r="A7307">
        <f>Sheet2!A7306-Sheet2!G7306</f>
        <v>94.684599999999989</v>
      </c>
    </row>
    <row r="7308" spans="1:1" x14ac:dyDescent="0.25">
      <c r="A7308">
        <f>Sheet2!A7307-Sheet2!G7307</f>
        <v>74.880599999999987</v>
      </c>
    </row>
    <row r="7309" spans="1:1" x14ac:dyDescent="0.25">
      <c r="A7309">
        <f>Sheet2!A7308-Sheet2!G7308</f>
        <v>62.312599999999989</v>
      </c>
    </row>
    <row r="7310" spans="1:1" x14ac:dyDescent="0.25">
      <c r="A7310">
        <f>Sheet2!A7309-Sheet2!G7309</f>
        <v>60.268599999999992</v>
      </c>
    </row>
    <row r="7311" spans="1:1" x14ac:dyDescent="0.25">
      <c r="A7311">
        <f>Sheet2!A7310-Sheet2!G7310</f>
        <v>49.028599999999997</v>
      </c>
    </row>
    <row r="7312" spans="1:1" x14ac:dyDescent="0.25">
      <c r="A7312">
        <f>Sheet2!A7311-Sheet2!G7311</f>
        <v>47.904599999999988</v>
      </c>
    </row>
    <row r="7313" spans="1:1" x14ac:dyDescent="0.25">
      <c r="A7313">
        <f>Sheet2!A7312-Sheet2!G7312</f>
        <v>26.548599999999993</v>
      </c>
    </row>
    <row r="7314" spans="1:1" x14ac:dyDescent="0.25">
      <c r="A7314">
        <f>Sheet2!A7313-Sheet2!G7313</f>
        <v>24.300599999999989</v>
      </c>
    </row>
    <row r="7315" spans="1:1" x14ac:dyDescent="0.25">
      <c r="A7315">
        <f>Sheet2!A7314-Sheet2!G7314</f>
        <v>24.300599999999989</v>
      </c>
    </row>
    <row r="7316" spans="1:1" x14ac:dyDescent="0.25">
      <c r="A7316">
        <f>Sheet2!A7315-Sheet2!G7315</f>
        <v>6.316599999999994</v>
      </c>
    </row>
    <row r="7317" spans="1:1" x14ac:dyDescent="0.25">
      <c r="A7317">
        <f>Sheet2!A7316-Sheet2!G7316</f>
        <v>-12.687399999999997</v>
      </c>
    </row>
    <row r="7318" spans="1:1" x14ac:dyDescent="0.25">
      <c r="A7318">
        <f>Sheet2!A7317-Sheet2!G7317</f>
        <v>-17.287400000000019</v>
      </c>
    </row>
    <row r="7319" spans="1:1" x14ac:dyDescent="0.25">
      <c r="A7319">
        <f>Sheet2!A7318-Sheet2!G7318</f>
        <v>-19.53540000000001</v>
      </c>
    </row>
    <row r="7320" spans="1:1" x14ac:dyDescent="0.25">
      <c r="A7320">
        <f>Sheet2!A7319-Sheet2!G7319</f>
        <v>-38.643400000000014</v>
      </c>
    </row>
    <row r="7321" spans="1:1" x14ac:dyDescent="0.25">
      <c r="A7321">
        <f>Sheet2!A7320-Sheet2!G7320</f>
        <v>-60.03279999999998</v>
      </c>
    </row>
    <row r="7322" spans="1:1" x14ac:dyDescent="0.25">
      <c r="A7322">
        <f>Sheet2!A7321-Sheet2!G7321</f>
        <v>141.97424000000001</v>
      </c>
    </row>
    <row r="7323" spans="1:1" x14ac:dyDescent="0.25">
      <c r="A7323">
        <f>Sheet2!A7322-Sheet2!G7322</f>
        <v>123.21823999999999</v>
      </c>
    </row>
    <row r="7324" spans="1:1" x14ac:dyDescent="0.25">
      <c r="A7324">
        <f>Sheet2!A7323-Sheet2!G7323</f>
        <v>61.37424</v>
      </c>
    </row>
    <row r="7325" spans="1:1" x14ac:dyDescent="0.25">
      <c r="A7325">
        <f>Sheet2!A7324-Sheet2!G7324</f>
        <v>-98.433199999999999</v>
      </c>
    </row>
    <row r="7326" spans="1:1" x14ac:dyDescent="0.25">
      <c r="A7326">
        <f>Sheet2!A7325-Sheet2!G7325</f>
        <v>-23.77727999999999</v>
      </c>
    </row>
    <row r="7327" spans="1:1" x14ac:dyDescent="0.25">
      <c r="A7327">
        <f>Sheet2!A7326-Sheet2!G7326</f>
        <v>-77.11820800000001</v>
      </c>
    </row>
    <row r="7328" spans="1:1" x14ac:dyDescent="0.25">
      <c r="A7328">
        <f>Sheet2!A7327-Sheet2!G7327</f>
        <v>-93.8048</v>
      </c>
    </row>
    <row r="7329" spans="1:1" x14ac:dyDescent="0.25">
      <c r="A7329">
        <f>Sheet2!A7328-Sheet2!G7328</f>
        <v>141.23680000000002</v>
      </c>
    </row>
    <row r="7330" spans="1:1" x14ac:dyDescent="0.25">
      <c r="A7330">
        <f>Sheet2!A7329-Sheet2!G7329</f>
        <v>134.41679999999999</v>
      </c>
    </row>
    <row r="7331" spans="1:1" x14ac:dyDescent="0.25">
      <c r="A7331">
        <f>Sheet2!A7330-Sheet2!G7330</f>
        <v>133.23680000000002</v>
      </c>
    </row>
    <row r="7332" spans="1:1" x14ac:dyDescent="0.25">
      <c r="A7332">
        <f>Sheet2!A7331-Sheet2!G7331</f>
        <v>128.74080000000001</v>
      </c>
    </row>
    <row r="7333" spans="1:1" x14ac:dyDescent="0.25">
      <c r="A7333">
        <f>Sheet2!A7332-Sheet2!G7332</f>
        <v>125.34880000000001</v>
      </c>
    </row>
    <row r="7334" spans="1:1" x14ac:dyDescent="0.25">
      <c r="A7334">
        <f>Sheet2!A7333-Sheet2!G7333</f>
        <v>118.9808</v>
      </c>
    </row>
    <row r="7335" spans="1:1" x14ac:dyDescent="0.25">
      <c r="A7335">
        <f>Sheet2!A7334-Sheet2!G7334</f>
        <v>116.7328</v>
      </c>
    </row>
    <row r="7336" spans="1:1" x14ac:dyDescent="0.25">
      <c r="A7336">
        <f>Sheet2!A7335-Sheet2!G7335</f>
        <v>99.872800000000012</v>
      </c>
    </row>
    <row r="7337" spans="1:1" x14ac:dyDescent="0.25">
      <c r="A7337">
        <f>Sheet2!A7336-Sheet2!G7336</f>
        <v>93.896800000000013</v>
      </c>
    </row>
    <row r="7338" spans="1:1" x14ac:dyDescent="0.25">
      <c r="A7338">
        <f>Sheet2!A7337-Sheet2!G7337</f>
        <v>90.524799999999999</v>
      </c>
    </row>
    <row r="7339" spans="1:1" x14ac:dyDescent="0.25">
      <c r="A7339">
        <f>Sheet2!A7338-Sheet2!G7338</f>
        <v>89.400800000000004</v>
      </c>
    </row>
    <row r="7340" spans="1:1" x14ac:dyDescent="0.25">
      <c r="A7340">
        <f>Sheet2!A7339-Sheet2!G7339</f>
        <v>84.904800000000009</v>
      </c>
    </row>
    <row r="7341" spans="1:1" x14ac:dyDescent="0.25">
      <c r="A7341">
        <f>Sheet2!A7340-Sheet2!G7340</f>
        <v>70.2928</v>
      </c>
    </row>
    <row r="7342" spans="1:1" x14ac:dyDescent="0.25">
      <c r="A7342">
        <f>Sheet2!A7341-Sheet2!G7341</f>
        <v>64.672800000000009</v>
      </c>
    </row>
    <row r="7343" spans="1:1" x14ac:dyDescent="0.25">
      <c r="A7343">
        <f>Sheet2!A7342-Sheet2!G7342</f>
        <v>45.564800000000005</v>
      </c>
    </row>
    <row r="7344" spans="1:1" x14ac:dyDescent="0.25">
      <c r="A7344">
        <f>Sheet2!A7343-Sheet2!G7343</f>
        <v>37.69680000000001</v>
      </c>
    </row>
    <row r="7345" spans="1:1" x14ac:dyDescent="0.25">
      <c r="A7345">
        <f>Sheet2!A7344-Sheet2!G7344</f>
        <v>36.572800000000001</v>
      </c>
    </row>
    <row r="7346" spans="1:1" x14ac:dyDescent="0.25">
      <c r="A7346">
        <f>Sheet2!A7345-Sheet2!G7345</f>
        <v>20.05680000000001</v>
      </c>
    </row>
    <row r="7347" spans="1:1" x14ac:dyDescent="0.25">
      <c r="A7347">
        <f>Sheet2!A7346-Sheet2!G7346</f>
        <v>15.216800000000006</v>
      </c>
    </row>
    <row r="7348" spans="1:1" x14ac:dyDescent="0.25">
      <c r="A7348">
        <f>Sheet2!A7347-Sheet2!G7347</f>
        <v>10.720799999999997</v>
      </c>
    </row>
    <row r="7349" spans="1:1" x14ac:dyDescent="0.25">
      <c r="A7349">
        <f>Sheet2!A7348-Sheet2!G7348</f>
        <v>-3.8911999999999978</v>
      </c>
    </row>
    <row r="7350" spans="1:1" x14ac:dyDescent="0.25">
      <c r="A7350">
        <f>Sheet2!A7349-Sheet2!G7349</f>
        <v>-12.883199999999988</v>
      </c>
    </row>
    <row r="7351" spans="1:1" x14ac:dyDescent="0.25">
      <c r="A7351">
        <f>Sheet2!A7350-Sheet2!G7350</f>
        <v>-15.131200000000007</v>
      </c>
    </row>
    <row r="7352" spans="1:1" x14ac:dyDescent="0.25">
      <c r="A7352">
        <f>Sheet2!A7351-Sheet2!G7351</f>
        <v>-17.379199999999997</v>
      </c>
    </row>
    <row r="7353" spans="1:1" x14ac:dyDescent="0.25">
      <c r="A7353">
        <f>Sheet2!A7352-Sheet2!G7352</f>
        <v>-47.727199999999982</v>
      </c>
    </row>
    <row r="7354" spans="1:1" x14ac:dyDescent="0.25">
      <c r="A7354">
        <f>Sheet2!A7353-Sheet2!G7353</f>
        <v>-272.29136640000002</v>
      </c>
    </row>
    <row r="7355" spans="1:1" x14ac:dyDescent="0.25">
      <c r="A7355">
        <f>Sheet2!A7354-Sheet2!G7354</f>
        <v>120.89535999999998</v>
      </c>
    </row>
    <row r="7356" spans="1:1" x14ac:dyDescent="0.25">
      <c r="A7356">
        <f>Sheet2!A7355-Sheet2!G7355</f>
        <v>3.7923999999999864</v>
      </c>
    </row>
    <row r="7357" spans="1:1" x14ac:dyDescent="0.25">
      <c r="A7357">
        <f>Sheet2!A7356-Sheet2!G7356</f>
        <v>133.45699999999999</v>
      </c>
    </row>
    <row r="7358" spans="1:1" x14ac:dyDescent="0.25">
      <c r="A7358">
        <f>Sheet2!A7357-Sheet2!G7357</f>
        <v>123.029</v>
      </c>
    </row>
    <row r="7359" spans="1:1" x14ac:dyDescent="0.25">
      <c r="A7359">
        <f>Sheet2!A7358-Sheet2!G7358</f>
        <v>121.90499999999999</v>
      </c>
    </row>
    <row r="7360" spans="1:1" x14ac:dyDescent="0.25">
      <c r="A7360">
        <f>Sheet2!A7359-Sheet2!G7359</f>
        <v>117.40899999999999</v>
      </c>
    </row>
    <row r="7361" spans="1:1" x14ac:dyDescent="0.25">
      <c r="A7361">
        <f>Sheet2!A7360-Sheet2!G7360</f>
        <v>112.91299999999998</v>
      </c>
    </row>
    <row r="7362" spans="1:1" x14ac:dyDescent="0.25">
      <c r="A7362">
        <f>Sheet2!A7361-Sheet2!G7361</f>
        <v>112.101</v>
      </c>
    </row>
    <row r="7363" spans="1:1" x14ac:dyDescent="0.25">
      <c r="A7363">
        <f>Sheet2!A7362-Sheet2!G7362</f>
        <v>108.417</v>
      </c>
    </row>
    <row r="7364" spans="1:1" x14ac:dyDescent="0.25">
      <c r="A7364">
        <f>Sheet2!A7363-Sheet2!G7363</f>
        <v>82.564999999999998</v>
      </c>
    </row>
    <row r="7365" spans="1:1" x14ac:dyDescent="0.25">
      <c r="A7365">
        <f>Sheet2!A7364-Sheet2!G7364</f>
        <v>72.448999999999998</v>
      </c>
    </row>
    <row r="7366" spans="1:1" x14ac:dyDescent="0.25">
      <c r="A7366">
        <f>Sheet2!A7365-Sheet2!G7365</f>
        <v>52.216999999999999</v>
      </c>
    </row>
    <row r="7367" spans="1:1" x14ac:dyDescent="0.25">
      <c r="A7367">
        <f>Sheet2!A7366-Sheet2!G7366</f>
        <v>46.596999999999994</v>
      </c>
    </row>
    <row r="7368" spans="1:1" x14ac:dyDescent="0.25">
      <c r="A7368">
        <f>Sheet2!A7367-Sheet2!G7367</f>
        <v>31.984999999999985</v>
      </c>
    </row>
    <row r="7369" spans="1:1" x14ac:dyDescent="0.25">
      <c r="A7369">
        <f>Sheet2!A7368-Sheet2!G7368</f>
        <v>9.5049999999999955</v>
      </c>
    </row>
    <row r="7370" spans="1:1" x14ac:dyDescent="0.25">
      <c r="A7370">
        <f>Sheet2!A7369-Sheet2!G7369</f>
        <v>8.8169999999999789</v>
      </c>
    </row>
    <row r="7371" spans="1:1" x14ac:dyDescent="0.25">
      <c r="A7371">
        <f>Sheet2!A7370-Sheet2!G7370</f>
        <v>1.6370000000000005</v>
      </c>
    </row>
    <row r="7372" spans="1:1" x14ac:dyDescent="0.25">
      <c r="A7372">
        <f>Sheet2!A7371-Sheet2!G7371</f>
        <v>-29.835000000000008</v>
      </c>
    </row>
    <row r="7373" spans="1:1" x14ac:dyDescent="0.25">
      <c r="A7373">
        <f>Sheet2!A7372-Sheet2!G7372</f>
        <v>-29.835000000000008</v>
      </c>
    </row>
    <row r="7374" spans="1:1" x14ac:dyDescent="0.25">
      <c r="A7374">
        <f>Sheet2!A7373-Sheet2!G7373</f>
        <v>-39.951000000000022</v>
      </c>
    </row>
    <row r="7375" spans="1:1" x14ac:dyDescent="0.25">
      <c r="A7375">
        <f>Sheet2!A7374-Sheet2!G7374</f>
        <v>-42.199000000000012</v>
      </c>
    </row>
    <row r="7376" spans="1:1" x14ac:dyDescent="0.25">
      <c r="A7376">
        <f>Sheet2!A7375-Sheet2!G7375</f>
        <v>-43.323000000000008</v>
      </c>
    </row>
    <row r="7377" spans="1:1" x14ac:dyDescent="0.25">
      <c r="A7377">
        <f>Sheet2!A7376-Sheet2!G7376</f>
        <v>-64.787000000000006</v>
      </c>
    </row>
    <row r="7378" spans="1:1" x14ac:dyDescent="0.25">
      <c r="A7378">
        <f>Sheet2!A7377-Sheet2!G7377</f>
        <v>-0.55880000000001928</v>
      </c>
    </row>
    <row r="7379" spans="1:1" x14ac:dyDescent="0.25">
      <c r="A7379">
        <f>Sheet2!A7378-Sheet2!G7378</f>
        <v>143.45320000000001</v>
      </c>
    </row>
    <row r="7380" spans="1:1" x14ac:dyDescent="0.25">
      <c r="A7380">
        <f>Sheet2!A7379-Sheet2!G7379</f>
        <v>142.31319999999999</v>
      </c>
    </row>
    <row r="7381" spans="1:1" x14ac:dyDescent="0.25">
      <c r="A7381">
        <f>Sheet2!A7380-Sheet2!G7380</f>
        <v>135.30119999999999</v>
      </c>
    </row>
    <row r="7382" spans="1:1" x14ac:dyDescent="0.25">
      <c r="A7382">
        <f>Sheet2!A7381-Sheet2!G7381</f>
        <v>130.31720000000001</v>
      </c>
    </row>
    <row r="7383" spans="1:1" x14ac:dyDescent="0.25">
      <c r="A7383">
        <f>Sheet2!A7382-Sheet2!G7382</f>
        <v>124.32920000000001</v>
      </c>
    </row>
    <row r="7384" spans="1:1" x14ac:dyDescent="0.25">
      <c r="A7384">
        <f>Sheet2!A7383-Sheet2!G7383</f>
        <v>111.69720000000001</v>
      </c>
    </row>
    <row r="7385" spans="1:1" x14ac:dyDescent="0.25">
      <c r="A7385">
        <f>Sheet2!A7384-Sheet2!G7384</f>
        <v>104.35720000000001</v>
      </c>
    </row>
    <row r="7386" spans="1:1" x14ac:dyDescent="0.25">
      <c r="A7386">
        <f>Sheet2!A7385-Sheet2!G7385</f>
        <v>101.58120000000001</v>
      </c>
    </row>
    <row r="7387" spans="1:1" x14ac:dyDescent="0.25">
      <c r="A7387">
        <f>Sheet2!A7386-Sheet2!G7386</f>
        <v>100.4572</v>
      </c>
    </row>
    <row r="7388" spans="1:1" x14ac:dyDescent="0.25">
      <c r="A7388">
        <f>Sheet2!A7387-Sheet2!G7387</f>
        <v>93.713200000000001</v>
      </c>
    </row>
    <row r="7389" spans="1:1" x14ac:dyDescent="0.25">
      <c r="A7389">
        <f>Sheet2!A7388-Sheet2!G7388</f>
        <v>65.609200000000001</v>
      </c>
    </row>
    <row r="7390" spans="1:1" x14ac:dyDescent="0.25">
      <c r="A7390">
        <f>Sheet2!A7389-Sheet2!G7389</f>
        <v>62.241200000000006</v>
      </c>
    </row>
    <row r="7391" spans="1:1" x14ac:dyDescent="0.25">
      <c r="A7391">
        <f>Sheet2!A7390-Sheet2!G7390</f>
        <v>59.733200000000011</v>
      </c>
    </row>
    <row r="7392" spans="1:1" x14ac:dyDescent="0.25">
      <c r="A7392">
        <f>Sheet2!A7391-Sheet2!G7391</f>
        <v>50.361200000000011</v>
      </c>
    </row>
    <row r="7393" spans="1:1" x14ac:dyDescent="0.25">
      <c r="A7393">
        <f>Sheet2!A7392-Sheet2!G7392</f>
        <v>33.017200000000003</v>
      </c>
    </row>
    <row r="7394" spans="1:1" x14ac:dyDescent="0.25">
      <c r="A7394">
        <f>Sheet2!A7393-Sheet2!G7393</f>
        <v>17.561200000000014</v>
      </c>
    </row>
    <row r="7395" spans="1:1" x14ac:dyDescent="0.25">
      <c r="A7395">
        <f>Sheet2!A7394-Sheet2!G7394</f>
        <v>17.281200000000013</v>
      </c>
    </row>
    <row r="7396" spans="1:1" x14ac:dyDescent="0.25">
      <c r="A7396">
        <f>Sheet2!A7395-Sheet2!G7395</f>
        <v>-33.2988</v>
      </c>
    </row>
    <row r="7397" spans="1:1" x14ac:dyDescent="0.25">
      <c r="A7397">
        <f>Sheet2!A7396-Sheet2!G7396</f>
        <v>-44.538799999999981</v>
      </c>
    </row>
    <row r="7398" spans="1:1" x14ac:dyDescent="0.25">
      <c r="A7398">
        <f>Sheet2!A7397-Sheet2!G7397</f>
        <v>-47.910799999999995</v>
      </c>
    </row>
    <row r="7399" spans="1:1" x14ac:dyDescent="0.25">
      <c r="A7399">
        <f>Sheet2!A7398-Sheet2!G7398</f>
        <v>-49.03479999999999</v>
      </c>
    </row>
    <row r="7400" spans="1:1" x14ac:dyDescent="0.25">
      <c r="A7400">
        <f>Sheet2!A7399-Sheet2!G7399</f>
        <v>-51.28279999999998</v>
      </c>
    </row>
    <row r="7401" spans="1:1" x14ac:dyDescent="0.25">
      <c r="A7401">
        <f>Sheet2!A7400-Sheet2!G7400</f>
        <v>-265.07296000000002</v>
      </c>
    </row>
    <row r="7402" spans="1:1" x14ac:dyDescent="0.25">
      <c r="A7402">
        <f>Sheet2!A7401-Sheet2!G7401</f>
        <v>15.688799999999986</v>
      </c>
    </row>
    <row r="7403" spans="1:1" x14ac:dyDescent="0.25">
      <c r="A7403">
        <f>Sheet2!A7402-Sheet2!G7402</f>
        <v>144.25648000000001</v>
      </c>
    </row>
    <row r="7404" spans="1:1" x14ac:dyDescent="0.25">
      <c r="A7404">
        <f>Sheet2!A7403-Sheet2!G7403</f>
        <v>121.35248000000001</v>
      </c>
    </row>
    <row r="7405" spans="1:1" x14ac:dyDescent="0.25">
      <c r="A7405">
        <f>Sheet2!A7404-Sheet2!G7404</f>
        <v>107.86448000000001</v>
      </c>
    </row>
    <row r="7406" spans="1:1" x14ac:dyDescent="0.25">
      <c r="A7406">
        <f>Sheet2!A7405-Sheet2!G7405</f>
        <v>-14.481999999999999</v>
      </c>
    </row>
    <row r="7407" spans="1:1" x14ac:dyDescent="0.25">
      <c r="A7407">
        <f>Sheet2!A7406-Sheet2!G7406</f>
        <v>-21.372799999999984</v>
      </c>
    </row>
    <row r="7408" spans="1:1" x14ac:dyDescent="0.25">
      <c r="A7408">
        <f>Sheet2!A7407-Sheet2!G7407</f>
        <v>136.33339999999998</v>
      </c>
    </row>
    <row r="7409" spans="1:1" x14ac:dyDescent="0.25">
      <c r="A7409">
        <f>Sheet2!A7408-Sheet2!G7408</f>
        <v>111.82939999999999</v>
      </c>
    </row>
    <row r="7410" spans="1:1" x14ac:dyDescent="0.25">
      <c r="A7410">
        <f>Sheet2!A7409-Sheet2!G7409</f>
        <v>107.10939999999999</v>
      </c>
    </row>
    <row r="7411" spans="1:1" x14ac:dyDescent="0.25">
      <c r="A7411">
        <f>Sheet2!A7410-Sheet2!G7410</f>
        <v>98.117399999999989</v>
      </c>
    </row>
    <row r="7412" spans="1:1" x14ac:dyDescent="0.25">
      <c r="A7412">
        <f>Sheet2!A7411-Sheet2!G7411</f>
        <v>67.829399999999993</v>
      </c>
    </row>
    <row r="7413" spans="1:1" x14ac:dyDescent="0.25">
      <c r="A7413">
        <f>Sheet2!A7412-Sheet2!G7412</f>
        <v>61.661399999999986</v>
      </c>
    </row>
    <row r="7414" spans="1:1" x14ac:dyDescent="0.25">
      <c r="A7414">
        <f>Sheet2!A7413-Sheet2!G7413</f>
        <v>35.173399999999987</v>
      </c>
    </row>
    <row r="7415" spans="1:1" x14ac:dyDescent="0.25">
      <c r="A7415">
        <f>Sheet2!A7414-Sheet2!G7414</f>
        <v>1.4533999999999878</v>
      </c>
    </row>
    <row r="7416" spans="1:1" x14ac:dyDescent="0.25">
      <c r="A7416">
        <f>Sheet2!A7415-Sheet2!G7415</f>
        <v>-18.2226</v>
      </c>
    </row>
    <row r="7417" spans="1:1" x14ac:dyDescent="0.25">
      <c r="A7417">
        <f>Sheet2!A7416-Sheet2!G7416</f>
        <v>-25.522600000000011</v>
      </c>
    </row>
    <row r="7418" spans="1:1" x14ac:dyDescent="0.25">
      <c r="A7418">
        <f>Sheet2!A7417-Sheet2!G7417</f>
        <v>-26.646600000000007</v>
      </c>
    </row>
    <row r="7419" spans="1:1" x14ac:dyDescent="0.25">
      <c r="A7419">
        <f>Sheet2!A7418-Sheet2!G7418</f>
        <v>17.25</v>
      </c>
    </row>
    <row r="7420" spans="1:1" x14ac:dyDescent="0.25">
      <c r="A7420">
        <f>Sheet2!A7419-Sheet2!G7419</f>
        <v>-240.01952</v>
      </c>
    </row>
    <row r="7421" spans="1:1" x14ac:dyDescent="0.25">
      <c r="A7421">
        <f>Sheet2!A7420-Sheet2!G7420</f>
        <v>-360.26952</v>
      </c>
    </row>
    <row r="7422" spans="1:1" x14ac:dyDescent="0.25">
      <c r="A7422">
        <f>Sheet2!A7421-Sheet2!G7421</f>
        <v>-37.030400000000014</v>
      </c>
    </row>
    <row r="7423" spans="1:1" x14ac:dyDescent="0.25">
      <c r="A7423">
        <f>Sheet2!A7422-Sheet2!G7422</f>
        <v>146.35760000000002</v>
      </c>
    </row>
    <row r="7424" spans="1:1" x14ac:dyDescent="0.25">
      <c r="A7424">
        <f>Sheet2!A7423-Sheet2!G7423</f>
        <v>141.00560000000002</v>
      </c>
    </row>
    <row r="7425" spans="1:1" x14ac:dyDescent="0.25">
      <c r="A7425">
        <f>Sheet2!A7424-Sheet2!G7424</f>
        <v>136.1096</v>
      </c>
    </row>
    <row r="7426" spans="1:1" x14ac:dyDescent="0.25">
      <c r="A7426">
        <f>Sheet2!A7425-Sheet2!G7425</f>
        <v>133.0496</v>
      </c>
    </row>
    <row r="7427" spans="1:1" x14ac:dyDescent="0.25">
      <c r="A7427">
        <f>Sheet2!A7426-Sheet2!G7426</f>
        <v>130.6216</v>
      </c>
    </row>
    <row r="7428" spans="1:1" x14ac:dyDescent="0.25">
      <c r="A7428">
        <f>Sheet2!A7427-Sheet2!G7427</f>
        <v>127.2496</v>
      </c>
    </row>
    <row r="7429" spans="1:1" x14ac:dyDescent="0.25">
      <c r="A7429">
        <f>Sheet2!A7428-Sheet2!G7428</f>
        <v>106.0736</v>
      </c>
    </row>
    <row r="7430" spans="1:1" x14ac:dyDescent="0.25">
      <c r="A7430">
        <f>Sheet2!A7429-Sheet2!G7429</f>
        <v>94.437600000000003</v>
      </c>
    </row>
    <row r="7431" spans="1:1" x14ac:dyDescent="0.25">
      <c r="A7431">
        <f>Sheet2!A7430-Sheet2!G7430</f>
        <v>89.033600000000007</v>
      </c>
    </row>
    <row r="7432" spans="1:1" x14ac:dyDescent="0.25">
      <c r="A7432">
        <f>Sheet2!A7431-Sheet2!G7431</f>
        <v>87.909600000000012</v>
      </c>
    </row>
    <row r="7433" spans="1:1" x14ac:dyDescent="0.25">
      <c r="A7433">
        <f>Sheet2!A7432-Sheet2!G7432</f>
        <v>68.801600000000008</v>
      </c>
    </row>
    <row r="7434" spans="1:1" x14ac:dyDescent="0.25">
      <c r="A7434">
        <f>Sheet2!A7433-Sheet2!G7433</f>
        <v>52.533600000000007</v>
      </c>
    </row>
    <row r="7435" spans="1:1" x14ac:dyDescent="0.25">
      <c r="A7435">
        <f>Sheet2!A7434-Sheet2!G7434</f>
        <v>50.817600000000013</v>
      </c>
    </row>
    <row r="7436" spans="1:1" x14ac:dyDescent="0.25">
      <c r="A7436">
        <f>Sheet2!A7435-Sheet2!G7435</f>
        <v>46.321600000000004</v>
      </c>
    </row>
    <row r="7437" spans="1:1" x14ac:dyDescent="0.25">
      <c r="A7437">
        <f>Sheet2!A7436-Sheet2!G7436</f>
        <v>38.453600000000009</v>
      </c>
    </row>
    <row r="7438" spans="1:1" x14ac:dyDescent="0.25">
      <c r="A7438">
        <f>Sheet2!A7437-Sheet2!G7437</f>
        <v>38.273600000000002</v>
      </c>
    </row>
    <row r="7439" spans="1:1" x14ac:dyDescent="0.25">
      <c r="A7439">
        <f>Sheet2!A7438-Sheet2!G7438</f>
        <v>32.833600000000004</v>
      </c>
    </row>
    <row r="7440" spans="1:1" x14ac:dyDescent="0.25">
      <c r="A7440">
        <f>Sheet2!A7439-Sheet2!G7439</f>
        <v>30.585599999999999</v>
      </c>
    </row>
    <row r="7441" spans="1:1" x14ac:dyDescent="0.25">
      <c r="A7441">
        <f>Sheet2!A7440-Sheet2!G7440</f>
        <v>14.849600000000009</v>
      </c>
    </row>
    <row r="7442" spans="1:1" x14ac:dyDescent="0.25">
      <c r="A7442">
        <f>Sheet2!A7441-Sheet2!G7441</f>
        <v>12.601600000000019</v>
      </c>
    </row>
    <row r="7443" spans="1:1" x14ac:dyDescent="0.25">
      <c r="A7443">
        <f>Sheet2!A7442-Sheet2!G7442</f>
        <v>0.23760000000001469</v>
      </c>
    </row>
    <row r="7444" spans="1:1" x14ac:dyDescent="0.25">
      <c r="A7444">
        <f>Sheet2!A7443-Sheet2!G7443</f>
        <v>-11.670400000000001</v>
      </c>
    </row>
    <row r="7445" spans="1:1" x14ac:dyDescent="0.25">
      <c r="A7445">
        <f>Sheet2!A7444-Sheet2!G7444</f>
        <v>-23.366399999999999</v>
      </c>
    </row>
    <row r="7446" spans="1:1" x14ac:dyDescent="0.25">
      <c r="A7446">
        <f>Sheet2!A7445-Sheet2!G7445</f>
        <v>-23.366399999999999</v>
      </c>
    </row>
    <row r="7447" spans="1:1" x14ac:dyDescent="0.25">
      <c r="A7447">
        <f>Sheet2!A7446-Sheet2!G7446</f>
        <v>-39.102399999999989</v>
      </c>
    </row>
    <row r="7448" spans="1:1" x14ac:dyDescent="0.25">
      <c r="A7448">
        <f>Sheet2!A7447-Sheet2!G7447</f>
        <v>11.507199999999983</v>
      </c>
    </row>
    <row r="7449" spans="1:1" x14ac:dyDescent="0.25">
      <c r="A7449">
        <f>Sheet2!A7448-Sheet2!G7448</f>
        <v>-12.94271999999998</v>
      </c>
    </row>
    <row r="7450" spans="1:1" x14ac:dyDescent="0.25">
      <c r="A7450">
        <f>Sheet2!A7449-Sheet2!G7449</f>
        <v>-443.61775999999998</v>
      </c>
    </row>
    <row r="7451" spans="1:1" x14ac:dyDescent="0.25">
      <c r="A7451">
        <f>Sheet2!A7450-Sheet2!G7450</f>
        <v>145.14179999999999</v>
      </c>
    </row>
    <row r="7452" spans="1:1" x14ac:dyDescent="0.25">
      <c r="A7452">
        <f>Sheet2!A7451-Sheet2!G7451</f>
        <v>144.15379999999999</v>
      </c>
    </row>
    <row r="7453" spans="1:1" x14ac:dyDescent="0.25">
      <c r="A7453">
        <f>Sheet2!A7452-Sheet2!G7452</f>
        <v>138.2458</v>
      </c>
    </row>
    <row r="7454" spans="1:1" x14ac:dyDescent="0.25">
      <c r="A7454">
        <f>Sheet2!A7453-Sheet2!G7453</f>
        <v>129.4058</v>
      </c>
    </row>
    <row r="7455" spans="1:1" x14ac:dyDescent="0.25">
      <c r="A7455">
        <f>Sheet2!A7454-Sheet2!G7454</f>
        <v>128.4178</v>
      </c>
    </row>
    <row r="7456" spans="1:1" x14ac:dyDescent="0.25">
      <c r="A7456">
        <f>Sheet2!A7455-Sheet2!G7455</f>
        <v>128.4178</v>
      </c>
    </row>
    <row r="7457" spans="1:1" x14ac:dyDescent="0.25">
      <c r="A7457">
        <f>Sheet2!A7456-Sheet2!G7456</f>
        <v>121.6738</v>
      </c>
    </row>
    <row r="7458" spans="1:1" x14ac:dyDescent="0.25">
      <c r="A7458">
        <f>Sheet2!A7457-Sheet2!G7457</f>
        <v>111.55779999999999</v>
      </c>
    </row>
    <row r="7459" spans="1:1" x14ac:dyDescent="0.25">
      <c r="A7459">
        <f>Sheet2!A7458-Sheet2!G7458</f>
        <v>76.577799999999996</v>
      </c>
    </row>
    <row r="7460" spans="1:1" x14ac:dyDescent="0.25">
      <c r="A7460">
        <f>Sheet2!A7459-Sheet2!G7459</f>
        <v>73.205799999999996</v>
      </c>
    </row>
    <row r="7461" spans="1:1" x14ac:dyDescent="0.25">
      <c r="A7461">
        <f>Sheet2!A7460-Sheet2!G7460</f>
        <v>70.957799999999992</v>
      </c>
    </row>
    <row r="7462" spans="1:1" x14ac:dyDescent="0.25">
      <c r="A7462">
        <f>Sheet2!A7461-Sheet2!G7461</f>
        <v>55.221799999999988</v>
      </c>
    </row>
    <row r="7463" spans="1:1" x14ac:dyDescent="0.25">
      <c r="A7463">
        <f>Sheet2!A7462-Sheet2!G7462</f>
        <v>52.973799999999997</v>
      </c>
    </row>
    <row r="7464" spans="1:1" x14ac:dyDescent="0.25">
      <c r="A7464">
        <f>Sheet2!A7463-Sheet2!G7463</f>
        <v>31.617799999999988</v>
      </c>
    </row>
    <row r="7465" spans="1:1" x14ac:dyDescent="0.25">
      <c r="A7465">
        <f>Sheet2!A7464-Sheet2!G7464</f>
        <v>18.001800000000003</v>
      </c>
    </row>
    <row r="7466" spans="1:1" x14ac:dyDescent="0.25">
      <c r="A7466">
        <f>Sheet2!A7465-Sheet2!G7465</f>
        <v>17.005799999999994</v>
      </c>
    </row>
    <row r="7467" spans="1:1" x14ac:dyDescent="0.25">
      <c r="A7467">
        <f>Sheet2!A7466-Sheet2!G7466</f>
        <v>15.881799999999998</v>
      </c>
    </row>
    <row r="7468" spans="1:1" x14ac:dyDescent="0.25">
      <c r="A7468">
        <f>Sheet2!A7467-Sheet2!G7467</f>
        <v>0.14579999999997995</v>
      </c>
    </row>
    <row r="7469" spans="1:1" x14ac:dyDescent="0.25">
      <c r="A7469">
        <f>Sheet2!A7468-Sheet2!G7468</f>
        <v>-21.210200000000015</v>
      </c>
    </row>
    <row r="7470" spans="1:1" x14ac:dyDescent="0.25">
      <c r="A7470">
        <f>Sheet2!A7469-Sheet2!G7469</f>
        <v>-27.954200000000014</v>
      </c>
    </row>
    <row r="7471" spans="1:1" x14ac:dyDescent="0.25">
      <c r="A7471">
        <f>Sheet2!A7470-Sheet2!G7470</f>
        <v>-22.901600000000002</v>
      </c>
    </row>
    <row r="7472" spans="1:1" x14ac:dyDescent="0.25">
      <c r="A7472">
        <f>Sheet2!A7471-Sheet2!G7471</f>
        <v>-20.524000000000001</v>
      </c>
    </row>
    <row r="7473" spans="1:1" x14ac:dyDescent="0.25">
      <c r="A7473">
        <f>Sheet2!A7472-Sheet2!G7472</f>
        <v>5.3564000000000078</v>
      </c>
    </row>
    <row r="7474" spans="1:1" x14ac:dyDescent="0.25">
      <c r="A7474">
        <f>Sheet2!A7473-Sheet2!G7473</f>
        <v>-96.602800000000002</v>
      </c>
    </row>
    <row r="7475" spans="1:1" x14ac:dyDescent="0.25">
      <c r="A7475">
        <f>Sheet2!A7474-Sheet2!G7474</f>
        <v>-186.72256000000002</v>
      </c>
    </row>
    <row r="7476" spans="1:1" x14ac:dyDescent="0.25">
      <c r="A7476">
        <f>Sheet2!A7475-Sheet2!G7475</f>
        <v>-1.0699999999999932</v>
      </c>
    </row>
    <row r="7477" spans="1:1" x14ac:dyDescent="0.25">
      <c r="A7477">
        <f>Sheet2!A7476-Sheet2!G7476</f>
        <v>137.18200000000002</v>
      </c>
    </row>
    <row r="7478" spans="1:1" x14ac:dyDescent="0.25">
      <c r="A7478">
        <f>Sheet2!A7477-Sheet2!G7477</f>
        <v>133.81</v>
      </c>
    </row>
    <row r="7479" spans="1:1" x14ac:dyDescent="0.25">
      <c r="A7479">
        <f>Sheet2!A7478-Sheet2!G7478</f>
        <v>131.08199999999999</v>
      </c>
    </row>
    <row r="7480" spans="1:1" x14ac:dyDescent="0.25">
      <c r="A7480">
        <f>Sheet2!A7479-Sheet2!G7479</f>
        <v>130.53</v>
      </c>
    </row>
    <row r="7481" spans="1:1" x14ac:dyDescent="0.25">
      <c r="A7481">
        <f>Sheet2!A7480-Sheet2!G7480</f>
        <v>123.786</v>
      </c>
    </row>
    <row r="7482" spans="1:1" x14ac:dyDescent="0.25">
      <c r="A7482">
        <f>Sheet2!A7481-Sheet2!G7481</f>
        <v>119.45400000000001</v>
      </c>
    </row>
    <row r="7483" spans="1:1" x14ac:dyDescent="0.25">
      <c r="A7483">
        <f>Sheet2!A7482-Sheet2!G7482</f>
        <v>99.006</v>
      </c>
    </row>
    <row r="7484" spans="1:1" x14ac:dyDescent="0.25">
      <c r="A7484">
        <f>Sheet2!A7483-Sheet2!G7483</f>
        <v>94.47</v>
      </c>
    </row>
    <row r="7485" spans="1:1" x14ac:dyDescent="0.25">
      <c r="A7485">
        <f>Sheet2!A7484-Sheet2!G7484</f>
        <v>84.481999999999999</v>
      </c>
    </row>
    <row r="7486" spans="1:1" x14ac:dyDescent="0.25">
      <c r="A7486">
        <f>Sheet2!A7485-Sheet2!G7485</f>
        <v>73.114000000000004</v>
      </c>
    </row>
    <row r="7487" spans="1:1" x14ac:dyDescent="0.25">
      <c r="A7487">
        <f>Sheet2!A7486-Sheet2!G7486</f>
        <v>38.89800000000001</v>
      </c>
    </row>
    <row r="7488" spans="1:1" x14ac:dyDescent="0.25">
      <c r="A7488">
        <f>Sheet2!A7487-Sheet2!G7487</f>
        <v>11.294000000000011</v>
      </c>
    </row>
    <row r="7489" spans="1:1" x14ac:dyDescent="0.25">
      <c r="A7489">
        <f>Sheet2!A7488-Sheet2!G7488</f>
        <v>6.7980000000000018</v>
      </c>
    </row>
    <row r="7490" spans="1:1" x14ac:dyDescent="0.25">
      <c r="A7490">
        <f>Sheet2!A7489-Sheet2!G7489</f>
        <v>-6.6899999999999977</v>
      </c>
    </row>
    <row r="7491" spans="1:1" x14ac:dyDescent="0.25">
      <c r="A7491">
        <f>Sheet2!A7490-Sheet2!G7490</f>
        <v>-16.805999999999983</v>
      </c>
    </row>
    <row r="7492" spans="1:1" x14ac:dyDescent="0.25">
      <c r="A7492">
        <f>Sheet2!A7491-Sheet2!G7491</f>
        <v>-32.542000000000002</v>
      </c>
    </row>
    <row r="7493" spans="1:1" x14ac:dyDescent="0.25">
      <c r="A7493">
        <f>Sheet2!A7492-Sheet2!G7492</f>
        <v>-38.162000000000006</v>
      </c>
    </row>
    <row r="7494" spans="1:1" x14ac:dyDescent="0.25">
      <c r="A7494">
        <f>Sheet2!A7493-Sheet2!G7493</f>
        <v>-41.533999999999992</v>
      </c>
    </row>
    <row r="7495" spans="1:1" x14ac:dyDescent="0.25">
      <c r="A7495">
        <f>Sheet2!A7494-Sheet2!G7494</f>
        <v>5.6740000000000066</v>
      </c>
    </row>
    <row r="7496" spans="1:1" x14ac:dyDescent="0.25">
      <c r="A7496">
        <f>Sheet2!A7495-Sheet2!G7495</f>
        <v>29.2684</v>
      </c>
    </row>
    <row r="7497" spans="1:1" x14ac:dyDescent="0.25">
      <c r="A7497">
        <f>Sheet2!A7496-Sheet2!G7496</f>
        <v>-84.510799999999989</v>
      </c>
    </row>
    <row r="7498" spans="1:1" x14ac:dyDescent="0.25">
      <c r="A7498">
        <f>Sheet2!A7497-Sheet2!G7497</f>
        <v>-48.050399999999996</v>
      </c>
    </row>
    <row r="7499" spans="1:1" x14ac:dyDescent="0.25">
      <c r="A7499">
        <f>Sheet2!A7498-Sheet2!G7498</f>
        <v>-403.58534400000002</v>
      </c>
    </row>
    <row r="7500" spans="1:1" x14ac:dyDescent="0.25">
      <c r="A7500">
        <f>Sheet2!A7499-Sheet2!G7499</f>
        <v>140.14619999999999</v>
      </c>
    </row>
    <row r="7501" spans="1:1" x14ac:dyDescent="0.25">
      <c r="A7501">
        <f>Sheet2!A7500-Sheet2!G7500</f>
        <v>115.73419999999999</v>
      </c>
    </row>
    <row r="7502" spans="1:1" x14ac:dyDescent="0.25">
      <c r="A7502">
        <f>Sheet2!A7501-Sheet2!G7501</f>
        <v>111.28619999999999</v>
      </c>
    </row>
    <row r="7503" spans="1:1" x14ac:dyDescent="0.25">
      <c r="A7503">
        <f>Sheet2!A7502-Sheet2!G7502</f>
        <v>105.66619999999999</v>
      </c>
    </row>
    <row r="7504" spans="1:1" x14ac:dyDescent="0.25">
      <c r="A7504">
        <f>Sheet2!A7503-Sheet2!G7503</f>
        <v>102.24619999999999</v>
      </c>
    </row>
    <row r="7505" spans="1:1" x14ac:dyDescent="0.25">
      <c r="A7505">
        <f>Sheet2!A7504-Sheet2!G7504</f>
        <v>92.334199999999981</v>
      </c>
    </row>
    <row r="7506" spans="1:1" x14ac:dyDescent="0.25">
      <c r="A7506">
        <f>Sheet2!A7505-Sheet2!G7505</f>
        <v>74.822199999999995</v>
      </c>
    </row>
    <row r="7507" spans="1:1" x14ac:dyDescent="0.25">
      <c r="A7507">
        <f>Sheet2!A7506-Sheet2!G7506</f>
        <v>50.954199999999986</v>
      </c>
    </row>
    <row r="7508" spans="1:1" x14ac:dyDescent="0.25">
      <c r="A7508">
        <f>Sheet2!A7507-Sheet2!G7507</f>
        <v>41.890199999999993</v>
      </c>
    </row>
    <row r="7509" spans="1:1" x14ac:dyDescent="0.25">
      <c r="A7509">
        <f>Sheet2!A7508-Sheet2!G7508</f>
        <v>22.442199999999985</v>
      </c>
    </row>
    <row r="7510" spans="1:1" x14ac:dyDescent="0.25">
      <c r="A7510">
        <f>Sheet2!A7509-Sheet2!G7509</f>
        <v>11.202200000000005</v>
      </c>
    </row>
    <row r="7511" spans="1:1" x14ac:dyDescent="0.25">
      <c r="A7511">
        <f>Sheet2!A7510-Sheet2!G7510</f>
        <v>7.8301999999999907</v>
      </c>
    </row>
    <row r="7512" spans="1:1" x14ac:dyDescent="0.25">
      <c r="A7512">
        <f>Sheet2!A7511-Sheet2!G7511</f>
        <v>-4.5338000000000136</v>
      </c>
    </row>
    <row r="7513" spans="1:1" x14ac:dyDescent="0.25">
      <c r="A7513">
        <f>Sheet2!A7512-Sheet2!G7512</f>
        <v>-5.6578000000000088</v>
      </c>
    </row>
    <row r="7514" spans="1:1" x14ac:dyDescent="0.25">
      <c r="A7514">
        <f>Sheet2!A7513-Sheet2!G7513</f>
        <v>-65.921800000000019</v>
      </c>
    </row>
    <row r="7515" spans="1:1" x14ac:dyDescent="0.25">
      <c r="A7515">
        <f>Sheet2!A7514-Sheet2!G7514</f>
        <v>-88.418000000000006</v>
      </c>
    </row>
    <row r="7516" spans="1:1" x14ac:dyDescent="0.25">
      <c r="A7516">
        <f>Sheet2!A7515-Sheet2!G7515</f>
        <v>99.095200000000006</v>
      </c>
    </row>
    <row r="7517" spans="1:1" x14ac:dyDescent="0.25">
      <c r="A7517">
        <f>Sheet2!A7516-Sheet2!G7516</f>
        <v>21.290400000000005</v>
      </c>
    </row>
    <row r="7518" spans="1:1" x14ac:dyDescent="0.25">
      <c r="A7518">
        <f>Sheet2!A7517-Sheet2!G7517</f>
        <v>114.59183999999999</v>
      </c>
    </row>
    <row r="7519" spans="1:1" x14ac:dyDescent="0.25">
      <c r="A7519">
        <f>Sheet2!A7518-Sheet2!G7518</f>
        <v>-87.164400000000001</v>
      </c>
    </row>
    <row r="7520" spans="1:1" x14ac:dyDescent="0.25">
      <c r="A7520">
        <f>Sheet2!A7519-Sheet2!G7519</f>
        <v>100.4992</v>
      </c>
    </row>
    <row r="7521" spans="1:1" x14ac:dyDescent="0.25">
      <c r="A7521">
        <f>Sheet2!A7520-Sheet2!G7520</f>
        <v>-95.665199999999999</v>
      </c>
    </row>
    <row r="7522" spans="1:1" x14ac:dyDescent="0.25">
      <c r="A7522">
        <f>Sheet2!A7521-Sheet2!G7521</f>
        <v>137.25839999999999</v>
      </c>
    </row>
    <row r="7523" spans="1:1" x14ac:dyDescent="0.25">
      <c r="A7523">
        <f>Sheet2!A7522-Sheet2!G7522</f>
        <v>129.13040000000001</v>
      </c>
    </row>
    <row r="7524" spans="1:1" x14ac:dyDescent="0.25">
      <c r="A7524">
        <f>Sheet2!A7523-Sheet2!G7523</f>
        <v>126.8824</v>
      </c>
    </row>
    <row r="7525" spans="1:1" x14ac:dyDescent="0.25">
      <c r="A7525">
        <f>Sheet2!A7524-Sheet2!G7524</f>
        <v>122.38640000000001</v>
      </c>
    </row>
    <row r="7526" spans="1:1" x14ac:dyDescent="0.25">
      <c r="A7526">
        <f>Sheet2!A7525-Sheet2!G7525</f>
        <v>117.8904</v>
      </c>
    </row>
    <row r="7527" spans="1:1" x14ac:dyDescent="0.25">
      <c r="A7527">
        <f>Sheet2!A7526-Sheet2!G7526</f>
        <v>117.8904</v>
      </c>
    </row>
    <row r="7528" spans="1:1" x14ac:dyDescent="0.25">
      <c r="A7528">
        <f>Sheet2!A7527-Sheet2!G7527</f>
        <v>112.48240000000001</v>
      </c>
    </row>
    <row r="7529" spans="1:1" x14ac:dyDescent="0.25">
      <c r="A7529">
        <f>Sheet2!A7528-Sheet2!G7528</f>
        <v>111.60640000000001</v>
      </c>
    </row>
    <row r="7530" spans="1:1" x14ac:dyDescent="0.25">
      <c r="A7530">
        <f>Sheet2!A7529-Sheet2!G7529</f>
        <v>111.1464</v>
      </c>
    </row>
    <row r="7531" spans="1:1" x14ac:dyDescent="0.25">
      <c r="A7531">
        <f>Sheet2!A7530-Sheet2!G7530</f>
        <v>110.38640000000001</v>
      </c>
    </row>
    <row r="7532" spans="1:1" x14ac:dyDescent="0.25">
      <c r="A7532">
        <f>Sheet2!A7531-Sheet2!G7531</f>
        <v>68.434400000000011</v>
      </c>
    </row>
    <row r="7533" spans="1:1" x14ac:dyDescent="0.25">
      <c r="A7533">
        <f>Sheet2!A7532-Sheet2!G7532</f>
        <v>54.946400000000011</v>
      </c>
    </row>
    <row r="7534" spans="1:1" x14ac:dyDescent="0.25">
      <c r="A7534">
        <f>Sheet2!A7533-Sheet2!G7533</f>
        <v>51.574400000000011</v>
      </c>
    </row>
    <row r="7535" spans="1:1" x14ac:dyDescent="0.25">
      <c r="A7535">
        <f>Sheet2!A7534-Sheet2!G7534</f>
        <v>21.226400000000012</v>
      </c>
    </row>
    <row r="7536" spans="1:1" x14ac:dyDescent="0.25">
      <c r="A7536">
        <f>Sheet2!A7535-Sheet2!G7535</f>
        <v>18.978399999999993</v>
      </c>
    </row>
    <row r="7537" spans="1:1" x14ac:dyDescent="0.25">
      <c r="A7537">
        <f>Sheet2!A7536-Sheet2!G7536</f>
        <v>0.99440000000001305</v>
      </c>
    </row>
    <row r="7538" spans="1:1" x14ac:dyDescent="0.25">
      <c r="A7538">
        <f>Sheet2!A7537-Sheet2!G7537</f>
        <v>-12.08159999999998</v>
      </c>
    </row>
    <row r="7539" spans="1:1" x14ac:dyDescent="0.25">
      <c r="A7539">
        <f>Sheet2!A7538-Sheet2!G7538</f>
        <v>-27.105599999999981</v>
      </c>
    </row>
    <row r="7540" spans="1:1" x14ac:dyDescent="0.25">
      <c r="A7540">
        <f>Sheet2!A7539-Sheet2!G7539</f>
        <v>-132.33824000000001</v>
      </c>
    </row>
    <row r="7541" spans="1:1" x14ac:dyDescent="0.25">
      <c r="A7541">
        <f>Sheet2!A7540-Sheet2!G7540</f>
        <v>34.733200000000011</v>
      </c>
    </row>
    <row r="7542" spans="1:1" x14ac:dyDescent="0.25">
      <c r="A7542">
        <f>Sheet2!A7541-Sheet2!G7541</f>
        <v>128.37959999999998</v>
      </c>
    </row>
    <row r="7543" spans="1:1" x14ac:dyDescent="0.25">
      <c r="A7543">
        <f>Sheet2!A7542-Sheet2!G7542</f>
        <v>106.79695999999998</v>
      </c>
    </row>
    <row r="7544" spans="1:1" x14ac:dyDescent="0.25">
      <c r="A7544">
        <f>Sheet2!A7543-Sheet2!G7543</f>
        <v>90.840959999999995</v>
      </c>
    </row>
    <row r="7545" spans="1:1" x14ac:dyDescent="0.25">
      <c r="A7545">
        <f>Sheet2!A7544-Sheet2!G7544</f>
        <v>63.864959999999982</v>
      </c>
    </row>
    <row r="7546" spans="1:1" x14ac:dyDescent="0.25">
      <c r="A7546">
        <f>Sheet2!A7545-Sheet2!G7545</f>
        <v>143.6506</v>
      </c>
    </row>
    <row r="7547" spans="1:1" x14ac:dyDescent="0.25">
      <c r="A7547">
        <f>Sheet2!A7546-Sheet2!G7546</f>
        <v>130.1626</v>
      </c>
    </row>
    <row r="7548" spans="1:1" x14ac:dyDescent="0.25">
      <c r="A7548">
        <f>Sheet2!A7547-Sheet2!G7547</f>
        <v>124.37859999999999</v>
      </c>
    </row>
    <row r="7549" spans="1:1" x14ac:dyDescent="0.25">
      <c r="A7549">
        <f>Sheet2!A7548-Sheet2!G7548</f>
        <v>114.38659999999999</v>
      </c>
    </row>
    <row r="7550" spans="1:1" x14ac:dyDescent="0.25">
      <c r="A7550">
        <f>Sheet2!A7549-Sheet2!G7549</f>
        <v>106.51859999999999</v>
      </c>
    </row>
    <row r="7551" spans="1:1" x14ac:dyDescent="0.25">
      <c r="A7551">
        <f>Sheet2!A7550-Sheet2!G7550</f>
        <v>102.06259999999999</v>
      </c>
    </row>
    <row r="7552" spans="1:1" x14ac:dyDescent="0.25">
      <c r="A7552">
        <f>Sheet2!A7551-Sheet2!G7551</f>
        <v>87.450599999999994</v>
      </c>
    </row>
    <row r="7553" spans="1:1" x14ac:dyDescent="0.25">
      <c r="A7553">
        <f>Sheet2!A7552-Sheet2!G7552</f>
        <v>78.45859999999999</v>
      </c>
    </row>
    <row r="7554" spans="1:1" x14ac:dyDescent="0.25">
      <c r="A7554">
        <f>Sheet2!A7553-Sheet2!G7553</f>
        <v>76.210599999999985</v>
      </c>
    </row>
    <row r="7555" spans="1:1" x14ac:dyDescent="0.25">
      <c r="A7555">
        <f>Sheet2!A7554-Sheet2!G7554</f>
        <v>75.08659999999999</v>
      </c>
    </row>
    <row r="7556" spans="1:1" x14ac:dyDescent="0.25">
      <c r="A7556">
        <f>Sheet2!A7555-Sheet2!G7555</f>
        <v>65.298599999999993</v>
      </c>
    </row>
    <row r="7557" spans="1:1" x14ac:dyDescent="0.25">
      <c r="A7557">
        <f>Sheet2!A7556-Sheet2!G7556</f>
        <v>34.782599999999988</v>
      </c>
    </row>
    <row r="7558" spans="1:1" x14ac:dyDescent="0.25">
      <c r="A7558">
        <f>Sheet2!A7557-Sheet2!G7557</f>
        <v>31.250599999999991</v>
      </c>
    </row>
    <row r="7559" spans="1:1" x14ac:dyDescent="0.25">
      <c r="A7559">
        <f>Sheet2!A7558-Sheet2!G7558</f>
        <v>21.134599999999978</v>
      </c>
    </row>
    <row r="7560" spans="1:1" x14ac:dyDescent="0.25">
      <c r="A7560">
        <f>Sheet2!A7559-Sheet2!G7559</f>
        <v>-6.9654000000000167</v>
      </c>
    </row>
    <row r="7561" spans="1:1" x14ac:dyDescent="0.25">
      <c r="A7561">
        <f>Sheet2!A7560-Sheet2!G7560</f>
        <v>-23.825400000000002</v>
      </c>
    </row>
    <row r="7562" spans="1:1" x14ac:dyDescent="0.25">
      <c r="A7562">
        <f>Sheet2!A7561-Sheet2!G7561</f>
        <v>-27.197400000000016</v>
      </c>
    </row>
    <row r="7563" spans="1:1" x14ac:dyDescent="0.25">
      <c r="A7563">
        <f>Sheet2!A7562-Sheet2!G7562</f>
        <v>-28.321400000000011</v>
      </c>
    </row>
    <row r="7564" spans="1:1" x14ac:dyDescent="0.25">
      <c r="A7564">
        <f>Sheet2!A7563-Sheet2!G7563</f>
        <v>-29.445400000000006</v>
      </c>
    </row>
    <row r="7565" spans="1:1" x14ac:dyDescent="0.25">
      <c r="A7565">
        <f>Sheet2!A7564-Sheet2!G7564</f>
        <v>-38.437399999999997</v>
      </c>
    </row>
    <row r="7566" spans="1:1" x14ac:dyDescent="0.25">
      <c r="A7566">
        <f>Sheet2!A7565-Sheet2!G7565</f>
        <v>-40.685400000000016</v>
      </c>
    </row>
    <row r="7567" spans="1:1" x14ac:dyDescent="0.25">
      <c r="A7567">
        <f>Sheet2!A7566-Sheet2!G7566</f>
        <v>-47.429400000000015</v>
      </c>
    </row>
    <row r="7568" spans="1:1" x14ac:dyDescent="0.25">
      <c r="A7568">
        <f>Sheet2!A7567-Sheet2!G7567</f>
        <v>-50.801400000000001</v>
      </c>
    </row>
    <row r="7569" spans="1:1" x14ac:dyDescent="0.25">
      <c r="A7569">
        <f>Sheet2!A7568-Sheet2!G7568</f>
        <v>-69.078399999999988</v>
      </c>
    </row>
    <row r="7570" spans="1:1" x14ac:dyDescent="0.25">
      <c r="A7570">
        <f>Sheet2!A7569-Sheet2!G7569</f>
        <v>-315.945472</v>
      </c>
    </row>
    <row r="7571" spans="1:1" x14ac:dyDescent="0.25">
      <c r="A7571">
        <f>Sheet2!A7570-Sheet2!G7570</f>
        <v>72.681200000000004</v>
      </c>
    </row>
    <row r="7572" spans="1:1" x14ac:dyDescent="0.25">
      <c r="A7572">
        <f>Sheet2!A7571-Sheet2!G7571</f>
        <v>147.9708</v>
      </c>
    </row>
    <row r="7573" spans="1:1" x14ac:dyDescent="0.25">
      <c r="A7573">
        <f>Sheet2!A7572-Sheet2!G7572</f>
        <v>145.72280000000001</v>
      </c>
    </row>
    <row r="7574" spans="1:1" x14ac:dyDescent="0.25">
      <c r="A7574">
        <f>Sheet2!A7573-Sheet2!G7573</f>
        <v>140.87880000000001</v>
      </c>
    </row>
    <row r="7575" spans="1:1" x14ac:dyDescent="0.25">
      <c r="A7575">
        <f>Sheet2!A7574-Sheet2!G7574</f>
        <v>135.60679999999999</v>
      </c>
    </row>
    <row r="7576" spans="1:1" x14ac:dyDescent="0.25">
      <c r="A7576">
        <f>Sheet2!A7575-Sheet2!G7575</f>
        <v>119.95480000000001</v>
      </c>
    </row>
    <row r="7577" spans="1:1" x14ac:dyDescent="0.25">
      <c r="A7577">
        <f>Sheet2!A7576-Sheet2!G7576</f>
        <v>118.83080000000001</v>
      </c>
    </row>
    <row r="7578" spans="1:1" x14ac:dyDescent="0.25">
      <c r="A7578">
        <f>Sheet2!A7577-Sheet2!G7577</f>
        <v>114.4228</v>
      </c>
    </row>
    <row r="7579" spans="1:1" x14ac:dyDescent="0.25">
      <c r="A7579">
        <f>Sheet2!A7578-Sheet2!G7578</f>
        <v>111.2028</v>
      </c>
    </row>
    <row r="7580" spans="1:1" x14ac:dyDescent="0.25">
      <c r="A7580">
        <f>Sheet2!A7579-Sheet2!G7579</f>
        <v>106.46680000000001</v>
      </c>
    </row>
    <row r="7581" spans="1:1" x14ac:dyDescent="0.25">
      <c r="A7581">
        <f>Sheet2!A7580-Sheet2!G7580</f>
        <v>103.14280000000001</v>
      </c>
    </row>
    <row r="7582" spans="1:1" x14ac:dyDescent="0.25">
      <c r="A7582">
        <f>Sheet2!A7581-Sheet2!G7581</f>
        <v>81.738800000000012</v>
      </c>
    </row>
    <row r="7583" spans="1:1" x14ac:dyDescent="0.25">
      <c r="A7583">
        <f>Sheet2!A7582-Sheet2!G7582</f>
        <v>77.918800000000005</v>
      </c>
    </row>
    <row r="7584" spans="1:1" x14ac:dyDescent="0.25">
      <c r="A7584">
        <f>Sheet2!A7583-Sheet2!G7583</f>
        <v>76.118800000000007</v>
      </c>
    </row>
    <row r="7585" spans="1:1" x14ac:dyDescent="0.25">
      <c r="A7585">
        <f>Sheet2!A7584-Sheet2!G7584</f>
        <v>71.622800000000012</v>
      </c>
    </row>
    <row r="7586" spans="1:1" x14ac:dyDescent="0.25">
      <c r="A7586">
        <f>Sheet2!A7585-Sheet2!G7585</f>
        <v>-4.265199999999993</v>
      </c>
    </row>
    <row r="7587" spans="1:1" x14ac:dyDescent="0.25">
      <c r="A7587">
        <f>Sheet2!A7586-Sheet2!G7586</f>
        <v>-14.92519999999999</v>
      </c>
    </row>
    <row r="7588" spans="1:1" x14ac:dyDescent="0.25">
      <c r="A7588">
        <f>Sheet2!A7587-Sheet2!G7587</f>
        <v>-19.421199999999999</v>
      </c>
    </row>
    <row r="7589" spans="1:1" x14ac:dyDescent="0.25">
      <c r="A7589">
        <f>Sheet2!A7588-Sheet2!G7588</f>
        <v>-53.141199999999998</v>
      </c>
    </row>
    <row r="7590" spans="1:1" x14ac:dyDescent="0.25">
      <c r="A7590">
        <f>Sheet2!A7589-Sheet2!G7589</f>
        <v>54.358080000000015</v>
      </c>
    </row>
    <row r="7591" spans="1:1" x14ac:dyDescent="0.25">
      <c r="A7591">
        <f>Sheet2!A7590-Sheet2!G7590</f>
        <v>106.83520000000001</v>
      </c>
    </row>
    <row r="7592" spans="1:1" x14ac:dyDescent="0.25">
      <c r="A7592">
        <f>Sheet2!A7591-Sheet2!G7591</f>
        <v>-265.08159999999998</v>
      </c>
    </row>
    <row r="7593" spans="1:1" x14ac:dyDescent="0.25">
      <c r="A7593">
        <f>Sheet2!A7592-Sheet2!G7592</f>
        <v>-28.129199999999997</v>
      </c>
    </row>
    <row r="7594" spans="1:1" x14ac:dyDescent="0.25">
      <c r="A7594">
        <f>Sheet2!A7593-Sheet2!G7593</f>
        <v>147.85899999999998</v>
      </c>
    </row>
    <row r="7595" spans="1:1" x14ac:dyDescent="0.25">
      <c r="A7595">
        <f>Sheet2!A7594-Sheet2!G7594</f>
        <v>145.715</v>
      </c>
    </row>
    <row r="7596" spans="1:1" x14ac:dyDescent="0.25">
      <c r="A7596">
        <f>Sheet2!A7595-Sheet2!G7595</f>
        <v>137.84699999999998</v>
      </c>
    </row>
    <row r="7597" spans="1:1" x14ac:dyDescent="0.25">
      <c r="A7597">
        <f>Sheet2!A7596-Sheet2!G7596</f>
        <v>131.10299999999998</v>
      </c>
    </row>
    <row r="7598" spans="1:1" x14ac:dyDescent="0.25">
      <c r="A7598">
        <f>Sheet2!A7597-Sheet2!G7597</f>
        <v>96.534999999999997</v>
      </c>
    </row>
    <row r="7599" spans="1:1" x14ac:dyDescent="0.25">
      <c r="A7599">
        <f>Sheet2!A7598-Sheet2!G7598</f>
        <v>93.074999999999989</v>
      </c>
    </row>
    <row r="7600" spans="1:1" x14ac:dyDescent="0.25">
      <c r="A7600">
        <f>Sheet2!A7599-Sheet2!G7599</f>
        <v>86.142999999999986</v>
      </c>
    </row>
    <row r="7601" spans="1:1" x14ac:dyDescent="0.25">
      <c r="A7601">
        <f>Sheet2!A7600-Sheet2!G7600</f>
        <v>24.322999999999993</v>
      </c>
    </row>
    <row r="7602" spans="1:1" x14ac:dyDescent="0.25">
      <c r="A7602">
        <f>Sheet2!A7601-Sheet2!G7601</f>
        <v>10.995000000000005</v>
      </c>
    </row>
    <row r="7603" spans="1:1" x14ac:dyDescent="0.25">
      <c r="A7603">
        <f>Sheet2!A7602-Sheet2!G7602</f>
        <v>-0.40500000000000114</v>
      </c>
    </row>
    <row r="7604" spans="1:1" x14ac:dyDescent="0.25">
      <c r="A7604">
        <f>Sheet2!A7603-Sheet2!G7603</f>
        <v>-3.7770000000000152</v>
      </c>
    </row>
    <row r="7605" spans="1:1" x14ac:dyDescent="0.25">
      <c r="A7605">
        <f>Sheet2!A7604-Sheet2!G7604</f>
        <v>-4.9010000000000105</v>
      </c>
    </row>
    <row r="7606" spans="1:1" x14ac:dyDescent="0.25">
      <c r="A7606">
        <f>Sheet2!A7605-Sheet2!G7605</f>
        <v>-9.3970000000000198</v>
      </c>
    </row>
    <row r="7607" spans="1:1" x14ac:dyDescent="0.25">
      <c r="A7607">
        <f>Sheet2!A7606-Sheet2!G7606</f>
        <v>-12.769000000000005</v>
      </c>
    </row>
    <row r="7608" spans="1:1" x14ac:dyDescent="0.25">
      <c r="A7608">
        <f>Sheet2!A7607-Sheet2!G7607</f>
        <v>-21.760999999999996</v>
      </c>
    </row>
    <row r="7609" spans="1:1" x14ac:dyDescent="0.25">
      <c r="A7609">
        <f>Sheet2!A7608-Sheet2!G7608</f>
        <v>-25.13300000000001</v>
      </c>
    </row>
    <row r="7610" spans="1:1" x14ac:dyDescent="0.25">
      <c r="A7610">
        <f>Sheet2!A7609-Sheet2!G7609</f>
        <v>-37.497000000000014</v>
      </c>
    </row>
    <row r="7611" spans="1:1" x14ac:dyDescent="0.25">
      <c r="A7611">
        <f>Sheet2!A7610-Sheet2!G7610</f>
        <v>56.004800000000003</v>
      </c>
    </row>
    <row r="7612" spans="1:1" x14ac:dyDescent="0.25">
      <c r="A7612">
        <f>Sheet2!A7611-Sheet2!G7611</f>
        <v>-84.526800000000009</v>
      </c>
    </row>
    <row r="7613" spans="1:1" x14ac:dyDescent="0.25">
      <c r="A7613">
        <f>Sheet2!A7612-Sheet2!G7612</f>
        <v>147.79920000000001</v>
      </c>
    </row>
    <row r="7614" spans="1:1" x14ac:dyDescent="0.25">
      <c r="A7614">
        <f>Sheet2!A7613-Sheet2!G7613</f>
        <v>146.74719999999999</v>
      </c>
    </row>
    <row r="7615" spans="1:1" x14ac:dyDescent="0.25">
      <c r="A7615">
        <f>Sheet2!A7614-Sheet2!G7614</f>
        <v>143.37520000000001</v>
      </c>
    </row>
    <row r="7616" spans="1:1" x14ac:dyDescent="0.25">
      <c r="A7616">
        <f>Sheet2!A7615-Sheet2!G7615</f>
        <v>131.9632</v>
      </c>
    </row>
    <row r="7617" spans="1:1" x14ac:dyDescent="0.25">
      <c r="A7617">
        <f>Sheet2!A7616-Sheet2!G7616</f>
        <v>119.77120000000001</v>
      </c>
    </row>
    <row r="7618" spans="1:1" x14ac:dyDescent="0.25">
      <c r="A7618">
        <f>Sheet2!A7617-Sheet2!G7617</f>
        <v>116.39920000000001</v>
      </c>
    </row>
    <row r="7619" spans="1:1" x14ac:dyDescent="0.25">
      <c r="A7619">
        <f>Sheet2!A7618-Sheet2!G7618</f>
        <v>107.4072</v>
      </c>
    </row>
    <row r="7620" spans="1:1" x14ac:dyDescent="0.25">
      <c r="A7620">
        <f>Sheet2!A7619-Sheet2!G7619</f>
        <v>104.7792</v>
      </c>
    </row>
    <row r="7621" spans="1:1" x14ac:dyDescent="0.25">
      <c r="A7621">
        <f>Sheet2!A7620-Sheet2!G7620</f>
        <v>102.26320000000001</v>
      </c>
    </row>
    <row r="7622" spans="1:1" x14ac:dyDescent="0.25">
      <c r="A7622">
        <f>Sheet2!A7621-Sheet2!G7621</f>
        <v>101.78720000000001</v>
      </c>
    </row>
    <row r="7623" spans="1:1" x14ac:dyDescent="0.25">
      <c r="A7623">
        <f>Sheet2!A7622-Sheet2!G7622</f>
        <v>98.415199999999999</v>
      </c>
    </row>
    <row r="7624" spans="1:1" x14ac:dyDescent="0.25">
      <c r="A7624">
        <f>Sheet2!A7623-Sheet2!G7623</f>
        <v>82.543199999999999</v>
      </c>
    </row>
    <row r="7625" spans="1:1" x14ac:dyDescent="0.25">
      <c r="A7625">
        <f>Sheet2!A7624-Sheet2!G7624</f>
        <v>72.563200000000009</v>
      </c>
    </row>
    <row r="7626" spans="1:1" x14ac:dyDescent="0.25">
      <c r="A7626">
        <f>Sheet2!A7625-Sheet2!G7625</f>
        <v>71.4392</v>
      </c>
    </row>
    <row r="7627" spans="1:1" x14ac:dyDescent="0.25">
      <c r="A7627">
        <f>Sheet2!A7626-Sheet2!G7626</f>
        <v>32.09920000000001</v>
      </c>
    </row>
    <row r="7628" spans="1:1" x14ac:dyDescent="0.25">
      <c r="A7628">
        <f>Sheet2!A7627-Sheet2!G7627</f>
        <v>32.09920000000001</v>
      </c>
    </row>
    <row r="7629" spans="1:1" x14ac:dyDescent="0.25">
      <c r="A7629">
        <f>Sheet2!A7628-Sheet2!G7628</f>
        <v>31.787199999999999</v>
      </c>
    </row>
    <row r="7630" spans="1:1" x14ac:dyDescent="0.25">
      <c r="A7630">
        <f>Sheet2!A7629-Sheet2!G7629</f>
        <v>23.107200000000006</v>
      </c>
    </row>
    <row r="7631" spans="1:1" x14ac:dyDescent="0.25">
      <c r="A7631">
        <f>Sheet2!A7630-Sheet2!G7630</f>
        <v>20.859200000000016</v>
      </c>
    </row>
    <row r="7632" spans="1:1" x14ac:dyDescent="0.25">
      <c r="A7632">
        <f>Sheet2!A7631-Sheet2!G7631</f>
        <v>0.25919999999999277</v>
      </c>
    </row>
    <row r="7633" spans="1:1" x14ac:dyDescent="0.25">
      <c r="A7633">
        <f>Sheet2!A7632-Sheet2!G7632</f>
        <v>-10.612799999999993</v>
      </c>
    </row>
    <row r="7634" spans="1:1" x14ac:dyDescent="0.25">
      <c r="A7634">
        <f>Sheet2!A7633-Sheet2!G7633</f>
        <v>-24.100799999999992</v>
      </c>
    </row>
    <row r="7635" spans="1:1" x14ac:dyDescent="0.25">
      <c r="A7635">
        <f>Sheet2!A7634-Sheet2!G7634</f>
        <v>-45.456799999999987</v>
      </c>
    </row>
    <row r="7636" spans="1:1" x14ac:dyDescent="0.25">
      <c r="A7636">
        <f>Sheet2!A7635-Sheet2!G7635</f>
        <v>-49.952799999999996</v>
      </c>
    </row>
    <row r="7637" spans="1:1" x14ac:dyDescent="0.25">
      <c r="A7637">
        <f>Sheet2!A7636-Sheet2!G7636</f>
        <v>50.083200000000005</v>
      </c>
    </row>
    <row r="7638" spans="1:1" x14ac:dyDescent="0.25">
      <c r="A7638">
        <f>Sheet2!A7637-Sheet2!G7637</f>
        <v>138.78739999999999</v>
      </c>
    </row>
    <row r="7639" spans="1:1" x14ac:dyDescent="0.25">
      <c r="A7639">
        <f>Sheet2!A7638-Sheet2!G7638</f>
        <v>134.0754</v>
      </c>
    </row>
    <row r="7640" spans="1:1" x14ac:dyDescent="0.25">
      <c r="A7640">
        <f>Sheet2!A7639-Sheet2!G7639</f>
        <v>125.08339999999998</v>
      </c>
    </row>
    <row r="7641" spans="1:1" x14ac:dyDescent="0.25">
      <c r="A7641">
        <f>Sheet2!A7640-Sheet2!G7640</f>
        <v>121.7114</v>
      </c>
    </row>
    <row r="7642" spans="1:1" x14ac:dyDescent="0.25">
      <c r="A7642">
        <f>Sheet2!A7641-Sheet2!G7641</f>
        <v>121.7114</v>
      </c>
    </row>
    <row r="7643" spans="1:1" x14ac:dyDescent="0.25">
      <c r="A7643">
        <f>Sheet2!A7642-Sheet2!G7642</f>
        <v>116.09139999999999</v>
      </c>
    </row>
    <row r="7644" spans="1:1" x14ac:dyDescent="0.25">
      <c r="A7644">
        <f>Sheet2!A7643-Sheet2!G7643</f>
        <v>111.59539999999998</v>
      </c>
    </row>
    <row r="7645" spans="1:1" x14ac:dyDescent="0.25">
      <c r="A7645">
        <f>Sheet2!A7644-Sheet2!G7644</f>
        <v>94.951399999999992</v>
      </c>
    </row>
    <row r="7646" spans="1:1" x14ac:dyDescent="0.25">
      <c r="A7646">
        <f>Sheet2!A7645-Sheet2!G7645</f>
        <v>86.099399999999989</v>
      </c>
    </row>
    <row r="7647" spans="1:1" x14ac:dyDescent="0.25">
      <c r="A7647">
        <f>Sheet2!A7646-Sheet2!G7646</f>
        <v>74.719399999999993</v>
      </c>
    </row>
    <row r="7648" spans="1:1" x14ac:dyDescent="0.25">
      <c r="A7648">
        <f>Sheet2!A7647-Sheet2!G7647</f>
        <v>53.983399999999989</v>
      </c>
    </row>
    <row r="7649" spans="1:1" x14ac:dyDescent="0.25">
      <c r="A7649">
        <f>Sheet2!A7648-Sheet2!G7648</f>
        <v>52.239399999999989</v>
      </c>
    </row>
    <row r="7650" spans="1:1" x14ac:dyDescent="0.25">
      <c r="A7650">
        <f>Sheet2!A7649-Sheet2!G7649</f>
        <v>51.115399999999994</v>
      </c>
    </row>
    <row r="7651" spans="1:1" x14ac:dyDescent="0.25">
      <c r="A7651">
        <f>Sheet2!A7650-Sheet2!G7650</f>
        <v>49.991399999999985</v>
      </c>
    </row>
    <row r="7652" spans="1:1" x14ac:dyDescent="0.25">
      <c r="A7652">
        <f>Sheet2!A7651-Sheet2!G7651</f>
        <v>49.991399999999985</v>
      </c>
    </row>
    <row r="7653" spans="1:1" x14ac:dyDescent="0.25">
      <c r="A7653">
        <f>Sheet2!A7652-Sheet2!G7652</f>
        <v>43.247399999999985</v>
      </c>
    </row>
    <row r="7654" spans="1:1" x14ac:dyDescent="0.25">
      <c r="A7654">
        <f>Sheet2!A7653-Sheet2!G7653</f>
        <v>34.255399999999995</v>
      </c>
    </row>
    <row r="7655" spans="1:1" x14ac:dyDescent="0.25">
      <c r="A7655">
        <f>Sheet2!A7654-Sheet2!G7654</f>
        <v>9.5274000000000001</v>
      </c>
    </row>
    <row r="7656" spans="1:1" x14ac:dyDescent="0.25">
      <c r="A7656">
        <f>Sheet2!A7655-Sheet2!G7655</f>
        <v>0.53539999999998145</v>
      </c>
    </row>
    <row r="7657" spans="1:1" x14ac:dyDescent="0.25">
      <c r="A7657">
        <f>Sheet2!A7656-Sheet2!G7656</f>
        <v>-18.572600000000023</v>
      </c>
    </row>
    <row r="7658" spans="1:1" x14ac:dyDescent="0.25">
      <c r="A7658">
        <f>Sheet2!A7657-Sheet2!G7657</f>
        <v>-18.572600000000023</v>
      </c>
    </row>
    <row r="7659" spans="1:1" x14ac:dyDescent="0.25">
      <c r="A7659">
        <f>Sheet2!A7658-Sheet2!G7658</f>
        <v>-50.044600000000003</v>
      </c>
    </row>
    <row r="7660" spans="1:1" x14ac:dyDescent="0.25">
      <c r="A7660">
        <f>Sheet2!A7659-Sheet2!G7659</f>
        <v>-152.10303999999999</v>
      </c>
    </row>
    <row r="7661" spans="1:1" x14ac:dyDescent="0.25">
      <c r="A7661">
        <f>Sheet2!A7660-Sheet2!G7660</f>
        <v>61.872320000000002</v>
      </c>
    </row>
    <row r="7662" spans="1:1" x14ac:dyDescent="0.25">
      <c r="A7662">
        <f>Sheet2!A7661-Sheet2!G7661</f>
        <v>-69.278399999999976</v>
      </c>
    </row>
    <row r="7663" spans="1:1" x14ac:dyDescent="0.25">
      <c r="A7663">
        <f>Sheet2!A7662-Sheet2!G7662</f>
        <v>74.711600000000004</v>
      </c>
    </row>
    <row r="7664" spans="1:1" x14ac:dyDescent="0.25">
      <c r="A7664">
        <f>Sheet2!A7663-Sheet2!G7663</f>
        <v>135.06360000000001</v>
      </c>
    </row>
    <row r="7665" spans="1:1" x14ac:dyDescent="0.25">
      <c r="A7665">
        <f>Sheet2!A7664-Sheet2!G7664</f>
        <v>132.81560000000002</v>
      </c>
    </row>
    <row r="7666" spans="1:1" x14ac:dyDescent="0.25">
      <c r="A7666">
        <f>Sheet2!A7665-Sheet2!G7665</f>
        <v>130.82760000000002</v>
      </c>
    </row>
    <row r="7667" spans="1:1" x14ac:dyDescent="0.25">
      <c r="A7667">
        <f>Sheet2!A7666-Sheet2!G7666</f>
        <v>127.4556</v>
      </c>
    </row>
    <row r="7668" spans="1:1" x14ac:dyDescent="0.25">
      <c r="A7668">
        <f>Sheet2!A7667-Sheet2!G7667</f>
        <v>114.6636</v>
      </c>
    </row>
    <row r="7669" spans="1:1" x14ac:dyDescent="0.25">
      <c r="A7669">
        <f>Sheet2!A7668-Sheet2!G7668</f>
        <v>100.71960000000001</v>
      </c>
    </row>
    <row r="7670" spans="1:1" x14ac:dyDescent="0.25">
      <c r="A7670">
        <f>Sheet2!A7669-Sheet2!G7669</f>
        <v>94.8596</v>
      </c>
    </row>
    <row r="7671" spans="1:1" x14ac:dyDescent="0.25">
      <c r="A7671">
        <f>Sheet2!A7670-Sheet2!G7670</f>
        <v>88.115600000000001</v>
      </c>
    </row>
    <row r="7672" spans="1:1" x14ac:dyDescent="0.25">
      <c r="A7672">
        <f>Sheet2!A7671-Sheet2!G7671</f>
        <v>54.395600000000002</v>
      </c>
    </row>
    <row r="7673" spans="1:1" x14ac:dyDescent="0.25">
      <c r="A7673">
        <f>Sheet2!A7672-Sheet2!G7672</f>
        <v>44.48360000000001</v>
      </c>
    </row>
    <row r="7674" spans="1:1" x14ac:dyDescent="0.25">
      <c r="A7674">
        <f>Sheet2!A7673-Sheet2!G7673</f>
        <v>26.295600000000007</v>
      </c>
    </row>
    <row r="7675" spans="1:1" x14ac:dyDescent="0.25">
      <c r="A7675">
        <f>Sheet2!A7674-Sheet2!G7674</f>
        <v>17.587600000000009</v>
      </c>
    </row>
    <row r="7676" spans="1:1" x14ac:dyDescent="0.25">
      <c r="A7676">
        <f>Sheet2!A7675-Sheet2!G7675</f>
        <v>2.691599999999994</v>
      </c>
    </row>
    <row r="7677" spans="1:1" x14ac:dyDescent="0.25">
      <c r="A7677">
        <f>Sheet2!A7676-Sheet2!G7676</f>
        <v>-9.6723999999999819</v>
      </c>
    </row>
    <row r="7678" spans="1:1" x14ac:dyDescent="0.25">
      <c r="A7678">
        <f>Sheet2!A7677-Sheet2!G7677</f>
        <v>-9.6723999999999819</v>
      </c>
    </row>
    <row r="7679" spans="1:1" x14ac:dyDescent="0.25">
      <c r="A7679">
        <f>Sheet2!A7678-Sheet2!G7678</f>
        <v>-25.4084</v>
      </c>
    </row>
    <row r="7680" spans="1:1" x14ac:dyDescent="0.25">
      <c r="A7680">
        <f>Sheet2!A7679-Sheet2!G7679</f>
        <v>-1.5164000000000044</v>
      </c>
    </row>
    <row r="7681" spans="1:1" x14ac:dyDescent="0.25">
      <c r="A7681">
        <f>Sheet2!A7680-Sheet2!G7680</f>
        <v>92.456000000000017</v>
      </c>
    </row>
    <row r="7682" spans="1:1" x14ac:dyDescent="0.25">
      <c r="A7682">
        <f>Sheet2!A7681-Sheet2!G7681</f>
        <v>104.1712</v>
      </c>
    </row>
    <row r="7683" spans="1:1" x14ac:dyDescent="0.25">
      <c r="A7683">
        <f>Sheet2!A7682-Sheet2!G7682</f>
        <v>150.96779999999998</v>
      </c>
    </row>
    <row r="7684" spans="1:1" x14ac:dyDescent="0.25">
      <c r="A7684">
        <f>Sheet2!A7683-Sheet2!G7683</f>
        <v>148.41579999999999</v>
      </c>
    </row>
    <row r="7685" spans="1:1" x14ac:dyDescent="0.25">
      <c r="A7685">
        <f>Sheet2!A7684-Sheet2!G7684</f>
        <v>144.3038</v>
      </c>
    </row>
    <row r="7686" spans="1:1" x14ac:dyDescent="0.25">
      <c r="A7686">
        <f>Sheet2!A7685-Sheet2!G7685</f>
        <v>134.92779999999999</v>
      </c>
    </row>
    <row r="7687" spans="1:1" x14ac:dyDescent="0.25">
      <c r="A7687">
        <f>Sheet2!A7686-Sheet2!G7686</f>
        <v>131.85980000000001</v>
      </c>
    </row>
    <row r="7688" spans="1:1" x14ac:dyDescent="0.25">
      <c r="A7688">
        <f>Sheet2!A7687-Sheet2!G7687</f>
        <v>122.56379999999999</v>
      </c>
    </row>
    <row r="7689" spans="1:1" x14ac:dyDescent="0.25">
      <c r="A7689">
        <f>Sheet2!A7688-Sheet2!G7688</f>
        <v>101.51179999999999</v>
      </c>
    </row>
    <row r="7690" spans="1:1" x14ac:dyDescent="0.25">
      <c r="A7690">
        <f>Sheet2!A7689-Sheet2!G7689</f>
        <v>95.891799999999989</v>
      </c>
    </row>
    <row r="7691" spans="1:1" x14ac:dyDescent="0.25">
      <c r="A7691">
        <f>Sheet2!A7690-Sheet2!G7690</f>
        <v>94.567799999999991</v>
      </c>
    </row>
    <row r="7692" spans="1:1" x14ac:dyDescent="0.25">
      <c r="A7692">
        <f>Sheet2!A7691-Sheet2!G7691</f>
        <v>93.643799999999999</v>
      </c>
    </row>
    <row r="7693" spans="1:1" x14ac:dyDescent="0.25">
      <c r="A7693">
        <f>Sheet2!A7692-Sheet2!G7692</f>
        <v>90.443799999999982</v>
      </c>
    </row>
    <row r="7694" spans="1:1" x14ac:dyDescent="0.25">
      <c r="A7694">
        <f>Sheet2!A7693-Sheet2!G7693</f>
        <v>65.54379999999999</v>
      </c>
    </row>
    <row r="7695" spans="1:1" x14ac:dyDescent="0.25">
      <c r="A7695">
        <f>Sheet2!A7694-Sheet2!G7694</f>
        <v>50.931799999999996</v>
      </c>
    </row>
    <row r="7696" spans="1:1" x14ac:dyDescent="0.25">
      <c r="A7696">
        <f>Sheet2!A7695-Sheet2!G7695</f>
        <v>45.795799999999986</v>
      </c>
    </row>
    <row r="7697" spans="1:1" x14ac:dyDescent="0.25">
      <c r="A7697">
        <f>Sheet2!A7696-Sheet2!G7696</f>
        <v>45.311799999999991</v>
      </c>
    </row>
    <row r="7698" spans="1:1" x14ac:dyDescent="0.25">
      <c r="A7698">
        <f>Sheet2!A7697-Sheet2!G7697</f>
        <v>35.195799999999991</v>
      </c>
    </row>
    <row r="7699" spans="1:1" x14ac:dyDescent="0.25">
      <c r="A7699">
        <f>Sheet2!A7698-Sheet2!G7698</f>
        <v>28.451799999999992</v>
      </c>
    </row>
    <row r="7700" spans="1:1" x14ac:dyDescent="0.25">
      <c r="A7700">
        <f>Sheet2!A7699-Sheet2!G7699</f>
        <v>16.087799999999987</v>
      </c>
    </row>
    <row r="7701" spans="1:1" x14ac:dyDescent="0.25">
      <c r="A7701">
        <f>Sheet2!A7700-Sheet2!G7700</f>
        <v>-4.1442000000000121</v>
      </c>
    </row>
    <row r="7702" spans="1:1" x14ac:dyDescent="0.25">
      <c r="A7702">
        <f>Sheet2!A7701-Sheet2!G7701</f>
        <v>-28.872200000000021</v>
      </c>
    </row>
    <row r="7703" spans="1:1" x14ac:dyDescent="0.25">
      <c r="A7703">
        <f>Sheet2!A7702-Sheet2!G7702</f>
        <v>-41.236199999999997</v>
      </c>
    </row>
    <row r="7704" spans="1:1" x14ac:dyDescent="0.25">
      <c r="A7704">
        <f>Sheet2!A7703-Sheet2!G7703</f>
        <v>-53.600200000000001</v>
      </c>
    </row>
    <row r="7705" spans="1:1" x14ac:dyDescent="0.25">
      <c r="A7705">
        <f>Sheet2!A7704-Sheet2!G7704</f>
        <v>33.373119999999986</v>
      </c>
    </row>
    <row r="7706" spans="1:1" x14ac:dyDescent="0.25">
      <c r="A7706">
        <f>Sheet2!A7705-Sheet2!G7705</f>
        <v>40.433199999999999</v>
      </c>
    </row>
    <row r="7707" spans="1:1" x14ac:dyDescent="0.25">
      <c r="A7707">
        <f>Sheet2!A7706-Sheet2!G7706</f>
        <v>120.51344</v>
      </c>
    </row>
    <row r="7708" spans="1:1" x14ac:dyDescent="0.25">
      <c r="A7708">
        <f>Sheet2!A7707-Sheet2!G7707</f>
        <v>20.565439999999995</v>
      </c>
    </row>
    <row r="7709" spans="1:1" x14ac:dyDescent="0.25">
      <c r="A7709">
        <f>Sheet2!A7708-Sheet2!G7708</f>
        <v>-38.217600000000004</v>
      </c>
    </row>
    <row r="7710" spans="1:1" x14ac:dyDescent="0.25">
      <c r="A7710">
        <f>Sheet2!A7709-Sheet2!G7709</f>
        <v>-66.002800000000008</v>
      </c>
    </row>
    <row r="7711" spans="1:1" x14ac:dyDescent="0.25">
      <c r="A7711">
        <f>Sheet2!A7710-Sheet2!G7710</f>
        <v>-9.8530623999999989</v>
      </c>
    </row>
    <row r="7712" spans="1:1" x14ac:dyDescent="0.25">
      <c r="A7712">
        <f>Sheet2!A7711-Sheet2!G7711</f>
        <v>143.00800000000001</v>
      </c>
    </row>
    <row r="7713" spans="1:1" x14ac:dyDescent="0.25">
      <c r="A7713">
        <f>Sheet2!A7712-Sheet2!G7712</f>
        <v>130.64400000000001</v>
      </c>
    </row>
    <row r="7714" spans="1:1" x14ac:dyDescent="0.25">
      <c r="A7714">
        <f>Sheet2!A7713-Sheet2!G7713</f>
        <v>125.024</v>
      </c>
    </row>
    <row r="7715" spans="1:1" x14ac:dyDescent="0.25">
      <c r="A7715">
        <f>Sheet2!A7714-Sheet2!G7714</f>
        <v>119.61600000000001</v>
      </c>
    </row>
    <row r="7716" spans="1:1" x14ac:dyDescent="0.25">
      <c r="A7716">
        <f>Sheet2!A7715-Sheet2!G7715</f>
        <v>118.28</v>
      </c>
    </row>
    <row r="7717" spans="1:1" x14ac:dyDescent="0.25">
      <c r="A7717">
        <f>Sheet2!A7716-Sheet2!G7716</f>
        <v>89.056000000000012</v>
      </c>
    </row>
    <row r="7718" spans="1:1" x14ac:dyDescent="0.25">
      <c r="A7718">
        <f>Sheet2!A7717-Sheet2!G7717</f>
        <v>83.436000000000007</v>
      </c>
    </row>
    <row r="7719" spans="1:1" x14ac:dyDescent="0.25">
      <c r="A7719">
        <f>Sheet2!A7718-Sheet2!G7718</f>
        <v>75.568000000000012</v>
      </c>
    </row>
    <row r="7720" spans="1:1" x14ac:dyDescent="0.25">
      <c r="A7720">
        <f>Sheet2!A7719-Sheet2!G7719</f>
        <v>73.320000000000007</v>
      </c>
    </row>
    <row r="7721" spans="1:1" x14ac:dyDescent="0.25">
      <c r="A7721">
        <f>Sheet2!A7720-Sheet2!G7720</f>
        <v>57.34</v>
      </c>
    </row>
    <row r="7722" spans="1:1" x14ac:dyDescent="0.25">
      <c r="A7722">
        <f>Sheet2!A7721-Sheet2!G7721</f>
        <v>38.475999999999999</v>
      </c>
    </row>
    <row r="7723" spans="1:1" x14ac:dyDescent="0.25">
      <c r="A7723">
        <f>Sheet2!A7722-Sheet2!G7722</f>
        <v>17.900000000000006</v>
      </c>
    </row>
    <row r="7724" spans="1:1" x14ac:dyDescent="0.25">
      <c r="A7724">
        <f>Sheet2!A7723-Sheet2!G7723</f>
        <v>-0.86400000000000432</v>
      </c>
    </row>
    <row r="7725" spans="1:1" x14ac:dyDescent="0.25">
      <c r="A7725">
        <f>Sheet2!A7724-Sheet2!G7724</f>
        <v>-19.972000000000008</v>
      </c>
    </row>
    <row r="7726" spans="1:1" x14ac:dyDescent="0.25">
      <c r="A7726">
        <f>Sheet2!A7725-Sheet2!G7725</f>
        <v>-40.204000000000008</v>
      </c>
    </row>
    <row r="7727" spans="1:1" x14ac:dyDescent="0.25">
      <c r="A7727">
        <f>Sheet2!A7726-Sheet2!G7726</f>
        <v>83.170559999999995</v>
      </c>
    </row>
    <row r="7728" spans="1:1" x14ac:dyDescent="0.25">
      <c r="A7728">
        <f>Sheet2!A7727-Sheet2!G7727</f>
        <v>0.18655999999998585</v>
      </c>
    </row>
    <row r="7729" spans="1:1" x14ac:dyDescent="0.25">
      <c r="A7729">
        <f>Sheet2!A7728-Sheet2!G7728</f>
        <v>144.7722</v>
      </c>
    </row>
    <row r="7730" spans="1:1" x14ac:dyDescent="0.25">
      <c r="A7730">
        <f>Sheet2!A7729-Sheet2!G7729</f>
        <v>137.2962</v>
      </c>
    </row>
    <row r="7731" spans="1:1" x14ac:dyDescent="0.25">
      <c r="A7731">
        <f>Sheet2!A7730-Sheet2!G7730</f>
        <v>129.03619999999998</v>
      </c>
    </row>
    <row r="7732" spans="1:1" x14ac:dyDescent="0.25">
      <c r="A7732">
        <f>Sheet2!A7731-Sheet2!G7731</f>
        <v>102.45219999999999</v>
      </c>
    </row>
    <row r="7733" spans="1:1" x14ac:dyDescent="0.25">
      <c r="A7733">
        <f>Sheet2!A7732-Sheet2!G7732</f>
        <v>99.080199999999991</v>
      </c>
    </row>
    <row r="7734" spans="1:1" x14ac:dyDescent="0.25">
      <c r="A7734">
        <f>Sheet2!A7733-Sheet2!G7733</f>
        <v>96.8322</v>
      </c>
    </row>
    <row r="7735" spans="1:1" x14ac:dyDescent="0.25">
      <c r="A7735">
        <f>Sheet2!A7734-Sheet2!G7734</f>
        <v>93.460199999999986</v>
      </c>
    </row>
    <row r="7736" spans="1:1" x14ac:dyDescent="0.25">
      <c r="A7736">
        <f>Sheet2!A7735-Sheet2!G7735</f>
        <v>81.096199999999996</v>
      </c>
    </row>
    <row r="7737" spans="1:1" x14ac:dyDescent="0.25">
      <c r="A7737">
        <f>Sheet2!A7736-Sheet2!G7736</f>
        <v>70.980199999999996</v>
      </c>
    </row>
    <row r="7738" spans="1:1" x14ac:dyDescent="0.25">
      <c r="A7738">
        <f>Sheet2!A7737-Sheet2!G7737</f>
        <v>69.856199999999987</v>
      </c>
    </row>
    <row r="7739" spans="1:1" x14ac:dyDescent="0.25">
      <c r="A7739">
        <f>Sheet2!A7738-Sheet2!G7738</f>
        <v>64.236199999999997</v>
      </c>
    </row>
    <row r="7740" spans="1:1" x14ac:dyDescent="0.25">
      <c r="A7740">
        <f>Sheet2!A7739-Sheet2!G7739</f>
        <v>61.988199999999992</v>
      </c>
    </row>
    <row r="7741" spans="1:1" x14ac:dyDescent="0.25">
      <c r="A7741">
        <f>Sheet2!A7740-Sheet2!G7740</f>
        <v>61.524199999999993</v>
      </c>
    </row>
    <row r="7742" spans="1:1" x14ac:dyDescent="0.25">
      <c r="A7742">
        <f>Sheet2!A7741-Sheet2!G7741</f>
        <v>48.44019999999999</v>
      </c>
    </row>
    <row r="7743" spans="1:1" x14ac:dyDescent="0.25">
      <c r="A7743">
        <f>Sheet2!A7742-Sheet2!G7742</f>
        <v>42.880199999999988</v>
      </c>
    </row>
    <row r="7744" spans="1:1" x14ac:dyDescent="0.25">
      <c r="A7744">
        <f>Sheet2!A7743-Sheet2!G7743</f>
        <v>41.864199999999997</v>
      </c>
    </row>
    <row r="7745" spans="1:1" x14ac:dyDescent="0.25">
      <c r="A7745">
        <f>Sheet2!A7744-Sheet2!G7744</f>
        <v>37.260199999999998</v>
      </c>
    </row>
    <row r="7746" spans="1:1" x14ac:dyDescent="0.25">
      <c r="A7746">
        <f>Sheet2!A7745-Sheet2!G7745</f>
        <v>12.532199999999989</v>
      </c>
    </row>
    <row r="7747" spans="1:1" x14ac:dyDescent="0.25">
      <c r="A7747">
        <f>Sheet2!A7746-Sheet2!G7746</f>
        <v>6.100200000000001</v>
      </c>
    </row>
    <row r="7748" spans="1:1" x14ac:dyDescent="0.25">
      <c r="A7748">
        <f>Sheet2!A7747-Sheet2!G7747</f>
        <v>-21.18780000000001</v>
      </c>
    </row>
    <row r="7749" spans="1:1" x14ac:dyDescent="0.25">
      <c r="A7749">
        <f>Sheet2!A7748-Sheet2!G7748</f>
        <v>-22.311800000000005</v>
      </c>
    </row>
    <row r="7750" spans="1:1" x14ac:dyDescent="0.25">
      <c r="A7750">
        <f>Sheet2!A7749-Sheet2!G7749</f>
        <v>-24.559799999999996</v>
      </c>
    </row>
    <row r="7751" spans="1:1" x14ac:dyDescent="0.25">
      <c r="A7751">
        <f>Sheet2!A7750-Sheet2!G7750</f>
        <v>-26.807800000000015</v>
      </c>
    </row>
    <row r="7752" spans="1:1" x14ac:dyDescent="0.25">
      <c r="A7752">
        <f>Sheet2!A7751-Sheet2!G7751</f>
        <v>-42.543800000000005</v>
      </c>
    </row>
    <row r="7753" spans="1:1" x14ac:dyDescent="0.25">
      <c r="A7753">
        <f>Sheet2!A7752-Sheet2!G7752</f>
        <v>-38.340800000000002</v>
      </c>
    </row>
    <row r="7754" spans="1:1" x14ac:dyDescent="0.25">
      <c r="A7754">
        <f>Sheet2!A7753-Sheet2!G7753</f>
        <v>-15.923600000000022</v>
      </c>
    </row>
    <row r="7755" spans="1:1" x14ac:dyDescent="0.25">
      <c r="A7755">
        <f>Sheet2!A7754-Sheet2!G7754</f>
        <v>-45.696799999999996</v>
      </c>
    </row>
    <row r="7756" spans="1:1" x14ac:dyDescent="0.25">
      <c r="A7756">
        <f>Sheet2!A7755-Sheet2!G7755</f>
        <v>-140.74080000000004</v>
      </c>
    </row>
    <row r="7757" spans="1:1" x14ac:dyDescent="0.25">
      <c r="A7757">
        <f>Sheet2!A7756-Sheet2!G7756</f>
        <v>151.81640000000002</v>
      </c>
    </row>
    <row r="7758" spans="1:1" x14ac:dyDescent="0.25">
      <c r="A7758">
        <f>Sheet2!A7757-Sheet2!G7757</f>
        <v>149.13240000000002</v>
      </c>
    </row>
    <row r="7759" spans="1:1" x14ac:dyDescent="0.25">
      <c r="A7759">
        <f>Sheet2!A7758-Sheet2!G7758</f>
        <v>146.19640000000001</v>
      </c>
    </row>
    <row r="7760" spans="1:1" x14ac:dyDescent="0.25">
      <c r="A7760">
        <f>Sheet2!A7759-Sheet2!G7759</f>
        <v>137.20440000000002</v>
      </c>
    </row>
    <row r="7761" spans="1:1" x14ac:dyDescent="0.25">
      <c r="A7761">
        <f>Sheet2!A7760-Sheet2!G7760</f>
        <v>137.20440000000002</v>
      </c>
    </row>
    <row r="7762" spans="1:1" x14ac:dyDescent="0.25">
      <c r="A7762">
        <f>Sheet2!A7761-Sheet2!G7761</f>
        <v>136.0804</v>
      </c>
    </row>
    <row r="7763" spans="1:1" x14ac:dyDescent="0.25">
      <c r="A7763">
        <f>Sheet2!A7762-Sheet2!G7762</f>
        <v>116.53640000000001</v>
      </c>
    </row>
    <row r="7764" spans="1:1" x14ac:dyDescent="0.25">
      <c r="A7764">
        <f>Sheet2!A7763-Sheet2!G7763</f>
        <v>112.50040000000001</v>
      </c>
    </row>
    <row r="7765" spans="1:1" x14ac:dyDescent="0.25">
      <c r="A7765">
        <f>Sheet2!A7764-Sheet2!G7764</f>
        <v>105.73240000000001</v>
      </c>
    </row>
    <row r="7766" spans="1:1" x14ac:dyDescent="0.25">
      <c r="A7766">
        <f>Sheet2!A7765-Sheet2!G7765</f>
        <v>91.796400000000006</v>
      </c>
    </row>
    <row r="7767" spans="1:1" x14ac:dyDescent="0.25">
      <c r="A7767">
        <f>Sheet2!A7766-Sheet2!G7766</f>
        <v>72.348399999999998</v>
      </c>
    </row>
    <row r="7768" spans="1:1" x14ac:dyDescent="0.25">
      <c r="A7768">
        <f>Sheet2!A7767-Sheet2!G7767</f>
        <v>68.6404</v>
      </c>
    </row>
    <row r="7769" spans="1:1" x14ac:dyDescent="0.25">
      <c r="A7769">
        <f>Sheet2!A7768-Sheet2!G7768</f>
        <v>64.144400000000005</v>
      </c>
    </row>
    <row r="7770" spans="1:1" x14ac:dyDescent="0.25">
      <c r="A7770">
        <f>Sheet2!A7769-Sheet2!G7769</f>
        <v>60.772400000000005</v>
      </c>
    </row>
    <row r="7771" spans="1:1" x14ac:dyDescent="0.25">
      <c r="A7771">
        <f>Sheet2!A7770-Sheet2!G7770</f>
        <v>37.168400000000005</v>
      </c>
    </row>
    <row r="7772" spans="1:1" x14ac:dyDescent="0.25">
      <c r="A7772">
        <f>Sheet2!A7771-Sheet2!G7771</f>
        <v>21.432400000000001</v>
      </c>
    </row>
    <row r="7773" spans="1:1" x14ac:dyDescent="0.25">
      <c r="A7773">
        <f>Sheet2!A7772-Sheet2!G7772</f>
        <v>18.060400000000016</v>
      </c>
    </row>
    <row r="7774" spans="1:1" x14ac:dyDescent="0.25">
      <c r="A7774">
        <f>Sheet2!A7773-Sheet2!G7773</f>
        <v>-12.391599999999983</v>
      </c>
    </row>
    <row r="7775" spans="1:1" x14ac:dyDescent="0.25">
      <c r="A7775">
        <f>Sheet2!A7774-Sheet2!G7774</f>
        <v>-22.403599999999983</v>
      </c>
    </row>
    <row r="7776" spans="1:1" x14ac:dyDescent="0.25">
      <c r="A7776">
        <f>Sheet2!A7775-Sheet2!G7775</f>
        <v>-34.767599999999987</v>
      </c>
    </row>
    <row r="7777" spans="1:1" x14ac:dyDescent="0.25">
      <c r="A7777">
        <f>Sheet2!A7776-Sheet2!G7776</f>
        <v>-41.511599999999987</v>
      </c>
    </row>
    <row r="7778" spans="1:1" x14ac:dyDescent="0.25">
      <c r="A7778">
        <f>Sheet2!A7777-Sheet2!G7777</f>
        <v>117.19359999999999</v>
      </c>
    </row>
    <row r="7779" spans="1:1" x14ac:dyDescent="0.25">
      <c r="A7779">
        <f>Sheet2!A7778-Sheet2!G7778</f>
        <v>-49.612400000000008</v>
      </c>
    </row>
    <row r="7780" spans="1:1" x14ac:dyDescent="0.25">
      <c r="A7780">
        <f>Sheet2!A7779-Sheet2!G7779</f>
        <v>55.56768000000001</v>
      </c>
    </row>
    <row r="7781" spans="1:1" x14ac:dyDescent="0.25">
      <c r="A7781">
        <f>Sheet2!A7780-Sheet2!G7780</f>
        <v>-46.472640000000013</v>
      </c>
    </row>
    <row r="7782" spans="1:1" x14ac:dyDescent="0.25">
      <c r="A7782">
        <f>Sheet2!A7781-Sheet2!G7781</f>
        <v>-221.62848000000002</v>
      </c>
    </row>
    <row r="7783" spans="1:1" x14ac:dyDescent="0.25">
      <c r="A7783">
        <f>Sheet2!A7782-Sheet2!G7782</f>
        <v>121.456</v>
      </c>
    </row>
    <row r="7784" spans="1:1" x14ac:dyDescent="0.25">
      <c r="A7784">
        <f>Sheet2!A7783-Sheet2!G7783</f>
        <v>153.49259999999998</v>
      </c>
    </row>
    <row r="7785" spans="1:1" x14ac:dyDescent="0.25">
      <c r="A7785">
        <f>Sheet2!A7784-Sheet2!G7784</f>
        <v>143.85659999999999</v>
      </c>
    </row>
    <row r="7786" spans="1:1" x14ac:dyDescent="0.25">
      <c r="A7786">
        <f>Sheet2!A7785-Sheet2!G7785</f>
        <v>112.6566</v>
      </c>
    </row>
    <row r="7787" spans="1:1" x14ac:dyDescent="0.25">
      <c r="A7787">
        <f>Sheet2!A7786-Sheet2!G7786</f>
        <v>100.02059999999999</v>
      </c>
    </row>
    <row r="7788" spans="1:1" x14ac:dyDescent="0.25">
      <c r="A7788">
        <f>Sheet2!A7787-Sheet2!G7787</f>
        <v>100.02059999999999</v>
      </c>
    </row>
    <row r="7789" spans="1:1" x14ac:dyDescent="0.25">
      <c r="A7789">
        <f>Sheet2!A7788-Sheet2!G7788</f>
        <v>98.388599999999997</v>
      </c>
    </row>
    <row r="7790" spans="1:1" x14ac:dyDescent="0.25">
      <c r="A7790">
        <f>Sheet2!A7789-Sheet2!G7789</f>
        <v>77.748599999999996</v>
      </c>
    </row>
    <row r="7791" spans="1:1" x14ac:dyDescent="0.25">
      <c r="A7791">
        <f>Sheet2!A7790-Sheet2!G7790</f>
        <v>66.300599999999989</v>
      </c>
    </row>
    <row r="7792" spans="1:1" x14ac:dyDescent="0.25">
      <c r="A7792">
        <f>Sheet2!A7791-Sheet2!G7791</f>
        <v>50.564599999999984</v>
      </c>
    </row>
    <row r="7793" spans="1:1" x14ac:dyDescent="0.25">
      <c r="A7793">
        <f>Sheet2!A7792-Sheet2!G7792</f>
        <v>42.696599999999989</v>
      </c>
    </row>
    <row r="7794" spans="1:1" x14ac:dyDescent="0.25">
      <c r="A7794">
        <f>Sheet2!A7793-Sheet2!G7793</f>
        <v>37.076599999999985</v>
      </c>
    </row>
    <row r="7795" spans="1:1" x14ac:dyDescent="0.25">
      <c r="A7795">
        <f>Sheet2!A7794-Sheet2!G7794</f>
        <v>32.744599999999991</v>
      </c>
    </row>
    <row r="7796" spans="1:1" x14ac:dyDescent="0.25">
      <c r="A7796">
        <f>Sheet2!A7795-Sheet2!G7795</f>
        <v>28.084599999999995</v>
      </c>
    </row>
    <row r="7797" spans="1:1" x14ac:dyDescent="0.25">
      <c r="A7797">
        <f>Sheet2!A7796-Sheet2!G7796</f>
        <v>26.960599999999985</v>
      </c>
    </row>
    <row r="7798" spans="1:1" x14ac:dyDescent="0.25">
      <c r="A7798">
        <f>Sheet2!A7797-Sheet2!G7797</f>
        <v>-1.1394000000000233</v>
      </c>
    </row>
    <row r="7799" spans="1:1" x14ac:dyDescent="0.25">
      <c r="A7799">
        <f>Sheet2!A7798-Sheet2!G7798</f>
        <v>-4.511400000000009</v>
      </c>
    </row>
    <row r="7800" spans="1:1" x14ac:dyDescent="0.25">
      <c r="A7800">
        <f>Sheet2!A7799-Sheet2!G7799</f>
        <v>-10.131400000000014</v>
      </c>
    </row>
    <row r="7801" spans="1:1" x14ac:dyDescent="0.25">
      <c r="A7801">
        <f>Sheet2!A7800-Sheet2!G7800</f>
        <v>-12.419399999999996</v>
      </c>
    </row>
    <row r="7802" spans="1:1" x14ac:dyDescent="0.25">
      <c r="A7802">
        <f>Sheet2!A7801-Sheet2!G7801</f>
        <v>-14.627400000000023</v>
      </c>
    </row>
    <row r="7803" spans="1:1" x14ac:dyDescent="0.25">
      <c r="A7803">
        <f>Sheet2!A7802-Sheet2!G7802</f>
        <v>-19.123400000000004</v>
      </c>
    </row>
    <row r="7804" spans="1:1" x14ac:dyDescent="0.25">
      <c r="A7804">
        <f>Sheet2!A7803-Sheet2!G7803</f>
        <v>-39.355400000000003</v>
      </c>
    </row>
    <row r="7805" spans="1:1" x14ac:dyDescent="0.25">
      <c r="A7805">
        <f>Sheet2!A7804-Sheet2!G7804</f>
        <v>-49.471400000000017</v>
      </c>
    </row>
    <row r="7806" spans="1:1" x14ac:dyDescent="0.25">
      <c r="A7806">
        <f>Sheet2!A7805-Sheet2!G7805</f>
        <v>-111.45239999999998</v>
      </c>
    </row>
    <row r="7807" spans="1:1" x14ac:dyDescent="0.25">
      <c r="A7807">
        <f>Sheet2!A7806-Sheet2!G7806</f>
        <v>119.00463359999999</v>
      </c>
    </row>
    <row r="7808" spans="1:1" x14ac:dyDescent="0.25">
      <c r="A7808">
        <f>Sheet2!A7807-Sheet2!G7807</f>
        <v>153.88079999999999</v>
      </c>
    </row>
    <row r="7809" spans="1:1" x14ac:dyDescent="0.25">
      <c r="A7809">
        <f>Sheet2!A7808-Sheet2!G7808</f>
        <v>148.86080000000001</v>
      </c>
    </row>
    <row r="7810" spans="1:1" x14ac:dyDescent="0.25">
      <c r="A7810">
        <f>Sheet2!A7809-Sheet2!G7809</f>
        <v>146.0128</v>
      </c>
    </row>
    <row r="7811" spans="1:1" x14ac:dyDescent="0.25">
      <c r="A7811">
        <f>Sheet2!A7810-Sheet2!G7810</f>
        <v>137.02080000000001</v>
      </c>
    </row>
    <row r="7812" spans="1:1" x14ac:dyDescent="0.25">
      <c r="A7812">
        <f>Sheet2!A7811-Sheet2!G7811</f>
        <v>135.89680000000001</v>
      </c>
    </row>
    <row r="7813" spans="1:1" x14ac:dyDescent="0.25">
      <c r="A7813">
        <f>Sheet2!A7812-Sheet2!G7812</f>
        <v>134.28880000000001</v>
      </c>
    </row>
    <row r="7814" spans="1:1" x14ac:dyDescent="0.25">
      <c r="A7814">
        <f>Sheet2!A7813-Sheet2!G7813</f>
        <v>132.0008</v>
      </c>
    </row>
    <row r="7815" spans="1:1" x14ac:dyDescent="0.25">
      <c r="A7815">
        <f>Sheet2!A7814-Sheet2!G7814</f>
        <v>132.0008</v>
      </c>
    </row>
    <row r="7816" spans="1:1" x14ac:dyDescent="0.25">
      <c r="A7816">
        <f>Sheet2!A7815-Sheet2!G7815</f>
        <v>119.7128</v>
      </c>
    </row>
    <row r="7817" spans="1:1" x14ac:dyDescent="0.25">
      <c r="A7817">
        <f>Sheet2!A7816-Sheet2!G7816</f>
        <v>115.7568</v>
      </c>
    </row>
    <row r="7818" spans="1:1" x14ac:dyDescent="0.25">
      <c r="A7818">
        <f>Sheet2!A7817-Sheet2!G7817</f>
        <v>114.5408</v>
      </c>
    </row>
    <row r="7819" spans="1:1" x14ac:dyDescent="0.25">
      <c r="A7819">
        <f>Sheet2!A7818-Sheet2!G7818</f>
        <v>103.30080000000001</v>
      </c>
    </row>
    <row r="7820" spans="1:1" x14ac:dyDescent="0.25">
      <c r="A7820">
        <f>Sheet2!A7819-Sheet2!G7819</f>
        <v>102.17680000000001</v>
      </c>
    </row>
    <row r="7821" spans="1:1" x14ac:dyDescent="0.25">
      <c r="A7821">
        <f>Sheet2!A7820-Sheet2!G7820</f>
        <v>99.944800000000015</v>
      </c>
    </row>
    <row r="7822" spans="1:1" x14ac:dyDescent="0.25">
      <c r="A7822">
        <f>Sheet2!A7821-Sheet2!G7821</f>
        <v>96.55680000000001</v>
      </c>
    </row>
    <row r="7823" spans="1:1" x14ac:dyDescent="0.25">
      <c r="A7823">
        <f>Sheet2!A7822-Sheet2!G7822</f>
        <v>92.296800000000005</v>
      </c>
    </row>
    <row r="7824" spans="1:1" x14ac:dyDescent="0.25">
      <c r="A7824">
        <f>Sheet2!A7823-Sheet2!G7823</f>
        <v>88.884799999999998</v>
      </c>
    </row>
    <row r="7825" spans="1:1" x14ac:dyDescent="0.25">
      <c r="A7825">
        <f>Sheet2!A7824-Sheet2!G7824</f>
        <v>87.564800000000005</v>
      </c>
    </row>
    <row r="7826" spans="1:1" x14ac:dyDescent="0.25">
      <c r="A7826">
        <f>Sheet2!A7825-Sheet2!G7825</f>
        <v>80.820800000000006</v>
      </c>
    </row>
    <row r="7827" spans="1:1" x14ac:dyDescent="0.25">
      <c r="A7827">
        <f>Sheet2!A7826-Sheet2!G7826</f>
        <v>78.8048</v>
      </c>
    </row>
    <row r="7828" spans="1:1" x14ac:dyDescent="0.25">
      <c r="A7828">
        <f>Sheet2!A7827-Sheet2!G7827</f>
        <v>75.276800000000009</v>
      </c>
    </row>
    <row r="7829" spans="1:1" x14ac:dyDescent="0.25">
      <c r="A7829">
        <f>Sheet2!A7828-Sheet2!G7828</f>
        <v>65.084800000000001</v>
      </c>
    </row>
    <row r="7830" spans="1:1" x14ac:dyDescent="0.25">
      <c r="A7830">
        <f>Sheet2!A7829-Sheet2!G7829</f>
        <v>62.116800000000012</v>
      </c>
    </row>
    <row r="7831" spans="1:1" x14ac:dyDescent="0.25">
      <c r="A7831">
        <f>Sheet2!A7830-Sheet2!G7830</f>
        <v>52.720800000000011</v>
      </c>
    </row>
    <row r="7832" spans="1:1" x14ac:dyDescent="0.25">
      <c r="A7832">
        <f>Sheet2!A7831-Sheet2!G7831</f>
        <v>49.348800000000011</v>
      </c>
    </row>
    <row r="7833" spans="1:1" x14ac:dyDescent="0.25">
      <c r="A7833">
        <f>Sheet2!A7832-Sheet2!G7832</f>
        <v>-12.471199999999982</v>
      </c>
    </row>
    <row r="7834" spans="1:1" x14ac:dyDescent="0.25">
      <c r="A7834">
        <f>Sheet2!A7833-Sheet2!G7833</f>
        <v>-13.899200000000008</v>
      </c>
    </row>
    <row r="7835" spans="1:1" x14ac:dyDescent="0.25">
      <c r="A7835">
        <f>Sheet2!A7834-Sheet2!G7834</f>
        <v>-32.059200000000004</v>
      </c>
    </row>
    <row r="7836" spans="1:1" x14ac:dyDescent="0.25">
      <c r="A7836">
        <f>Sheet2!A7835-Sheet2!G7835</f>
        <v>-28.213075199999992</v>
      </c>
    </row>
    <row r="7837" spans="1:1" x14ac:dyDescent="0.25">
      <c r="A7837">
        <f>Sheet2!A7836-Sheet2!G7836</f>
        <v>51.382000000000019</v>
      </c>
    </row>
    <row r="7838" spans="1:1" x14ac:dyDescent="0.25">
      <c r="A7838">
        <f>Sheet2!A7837-Sheet2!G7837</f>
        <v>-253.54599999999996</v>
      </c>
    </row>
    <row r="7839" spans="1:1" x14ac:dyDescent="0.25">
      <c r="A7839">
        <f>Sheet2!A7838-Sheet2!G7838</f>
        <v>-48.156000000000006</v>
      </c>
    </row>
    <row r="7840" spans="1:1" x14ac:dyDescent="0.25">
      <c r="A7840">
        <f>Sheet2!A7839-Sheet2!G7839</f>
        <v>119.38368</v>
      </c>
    </row>
    <row r="7841" spans="1:1" x14ac:dyDescent="0.25">
      <c r="A7841">
        <f>Sheet2!A7840-Sheet2!G7840</f>
        <v>63.600400000000008</v>
      </c>
    </row>
    <row r="7842" spans="1:1" x14ac:dyDescent="0.25">
      <c r="A7842">
        <f>Sheet2!A7841-Sheet2!G7841</f>
        <v>150.97299999999998</v>
      </c>
    </row>
    <row r="7843" spans="1:1" x14ac:dyDescent="0.25">
      <c r="A7843">
        <f>Sheet2!A7842-Sheet2!G7842</f>
        <v>141.369</v>
      </c>
    </row>
    <row r="7844" spans="1:1" x14ac:dyDescent="0.25">
      <c r="A7844">
        <f>Sheet2!A7843-Sheet2!G7843</f>
        <v>140.857</v>
      </c>
    </row>
    <row r="7845" spans="1:1" x14ac:dyDescent="0.25">
      <c r="A7845">
        <f>Sheet2!A7844-Sheet2!G7844</f>
        <v>135.23699999999999</v>
      </c>
    </row>
    <row r="7846" spans="1:1" x14ac:dyDescent="0.25">
      <c r="A7846">
        <f>Sheet2!A7845-Sheet2!G7845</f>
        <v>132.98899999999998</v>
      </c>
    </row>
    <row r="7847" spans="1:1" x14ac:dyDescent="0.25">
      <c r="A7847">
        <f>Sheet2!A7846-Sheet2!G7846</f>
        <v>114.44899999999998</v>
      </c>
    </row>
    <row r="7848" spans="1:1" x14ac:dyDescent="0.25">
      <c r="A7848">
        <f>Sheet2!A7847-Sheet2!G7847</f>
        <v>112.48099999999999</v>
      </c>
    </row>
    <row r="7849" spans="1:1" x14ac:dyDescent="0.25">
      <c r="A7849">
        <f>Sheet2!A7848-Sheet2!G7848</f>
        <v>89.720999999999989</v>
      </c>
    </row>
    <row r="7850" spans="1:1" x14ac:dyDescent="0.25">
      <c r="A7850">
        <f>Sheet2!A7849-Sheet2!G7849</f>
        <v>84.100999999999985</v>
      </c>
    </row>
    <row r="7851" spans="1:1" x14ac:dyDescent="0.25">
      <c r="A7851">
        <f>Sheet2!A7850-Sheet2!G7850</f>
        <v>81.852999999999994</v>
      </c>
    </row>
    <row r="7852" spans="1:1" x14ac:dyDescent="0.25">
      <c r="A7852">
        <f>Sheet2!A7851-Sheet2!G7851</f>
        <v>81.852999999999994</v>
      </c>
    </row>
    <row r="7853" spans="1:1" x14ac:dyDescent="0.25">
      <c r="A7853">
        <f>Sheet2!A7852-Sheet2!G7852</f>
        <v>73.86099999999999</v>
      </c>
    </row>
    <row r="7854" spans="1:1" x14ac:dyDescent="0.25">
      <c r="A7854">
        <f>Sheet2!A7853-Sheet2!G7853</f>
        <v>50.380999999999986</v>
      </c>
    </row>
    <row r="7855" spans="1:1" x14ac:dyDescent="0.25">
      <c r="A7855">
        <f>Sheet2!A7854-Sheet2!G7854</f>
        <v>26.776999999999987</v>
      </c>
    </row>
    <row r="7856" spans="1:1" x14ac:dyDescent="0.25">
      <c r="A7856">
        <f>Sheet2!A7855-Sheet2!G7855</f>
        <v>10.728999999999985</v>
      </c>
    </row>
    <row r="7857" spans="1:1" x14ac:dyDescent="0.25">
      <c r="A7857">
        <f>Sheet2!A7856-Sheet2!G7856</f>
        <v>-0.19900000000001228</v>
      </c>
    </row>
    <row r="7858" spans="1:1" x14ac:dyDescent="0.25">
      <c r="A7858">
        <f>Sheet2!A7857-Sheet2!G7857</f>
        <v>-11.435000000000002</v>
      </c>
    </row>
    <row r="7859" spans="1:1" x14ac:dyDescent="0.25">
      <c r="A7859">
        <f>Sheet2!A7858-Sheet2!G7858</f>
        <v>-33.919000000000011</v>
      </c>
    </row>
    <row r="7860" spans="1:1" x14ac:dyDescent="0.25">
      <c r="A7860">
        <f>Sheet2!A7859-Sheet2!G7859</f>
        <v>-37.290999999999997</v>
      </c>
    </row>
    <row r="7861" spans="1:1" x14ac:dyDescent="0.25">
      <c r="A7861">
        <f>Sheet2!A7860-Sheet2!G7860</f>
        <v>-37.290999999999997</v>
      </c>
    </row>
    <row r="7862" spans="1:1" x14ac:dyDescent="0.25">
      <c r="A7862">
        <f>Sheet2!A7861-Sheet2!G7861</f>
        <v>-53.027000000000015</v>
      </c>
    </row>
    <row r="7863" spans="1:1" x14ac:dyDescent="0.25">
      <c r="A7863">
        <f>Sheet2!A7862-Sheet2!G7862</f>
        <v>-265.30752000000001</v>
      </c>
    </row>
    <row r="7864" spans="1:1" x14ac:dyDescent="0.25">
      <c r="A7864">
        <f>Sheet2!A7863-Sheet2!G7863</f>
        <v>-3.503200000000021</v>
      </c>
    </row>
    <row r="7865" spans="1:1" x14ac:dyDescent="0.25">
      <c r="A7865">
        <f>Sheet2!A7864-Sheet2!G7864</f>
        <v>-29.652800000000013</v>
      </c>
    </row>
    <row r="7866" spans="1:1" x14ac:dyDescent="0.25">
      <c r="A7866">
        <f>Sheet2!A7865-Sheet2!G7865</f>
        <v>-18.238079999999997</v>
      </c>
    </row>
    <row r="7867" spans="1:1" x14ac:dyDescent="0.25">
      <c r="A7867">
        <f>Sheet2!A7866-Sheet2!G7866</f>
        <v>-21.610080000000011</v>
      </c>
    </row>
    <row r="7868" spans="1:1" x14ac:dyDescent="0.25">
      <c r="A7868">
        <f>Sheet2!A7867-Sheet2!G7867</f>
        <v>-48.722080000000005</v>
      </c>
    </row>
    <row r="7869" spans="1:1" x14ac:dyDescent="0.25">
      <c r="A7869">
        <f>Sheet2!A7868-Sheet2!G7868</f>
        <v>-99.713999999999999</v>
      </c>
    </row>
    <row r="7870" spans="1:1" x14ac:dyDescent="0.25">
      <c r="A7870">
        <f>Sheet2!A7869-Sheet2!G7869</f>
        <v>112.53320000000001</v>
      </c>
    </row>
    <row r="7871" spans="1:1" x14ac:dyDescent="0.25">
      <c r="A7871">
        <f>Sheet2!A7870-Sheet2!G7870</f>
        <v>153.08520000000001</v>
      </c>
    </row>
    <row r="7872" spans="1:1" x14ac:dyDescent="0.25">
      <c r="A7872">
        <f>Sheet2!A7871-Sheet2!G7871</f>
        <v>150.8372</v>
      </c>
    </row>
    <row r="7873" spans="1:1" x14ac:dyDescent="0.25">
      <c r="A7873">
        <f>Sheet2!A7872-Sheet2!G7872</f>
        <v>139.46520000000001</v>
      </c>
    </row>
    <row r="7874" spans="1:1" x14ac:dyDescent="0.25">
      <c r="A7874">
        <f>Sheet2!A7873-Sheet2!G7873</f>
        <v>135.7132</v>
      </c>
    </row>
    <row r="7875" spans="1:1" x14ac:dyDescent="0.25">
      <c r="A7875">
        <f>Sheet2!A7874-Sheet2!G7874</f>
        <v>132.34120000000001</v>
      </c>
    </row>
    <row r="7876" spans="1:1" x14ac:dyDescent="0.25">
      <c r="A7876">
        <f>Sheet2!A7875-Sheet2!G7875</f>
        <v>120.00120000000001</v>
      </c>
    </row>
    <row r="7877" spans="1:1" x14ac:dyDescent="0.25">
      <c r="A7877">
        <f>Sheet2!A7876-Sheet2!G7876</f>
        <v>112.1092</v>
      </c>
    </row>
    <row r="7878" spans="1:1" x14ac:dyDescent="0.25">
      <c r="A7878">
        <f>Sheet2!A7877-Sheet2!G7877</f>
        <v>107.61320000000001</v>
      </c>
    </row>
    <row r="7879" spans="1:1" x14ac:dyDescent="0.25">
      <c r="A7879">
        <f>Sheet2!A7878-Sheet2!G7878</f>
        <v>56.401200000000003</v>
      </c>
    </row>
    <row r="7880" spans="1:1" x14ac:dyDescent="0.25">
      <c r="A7880">
        <f>Sheet2!A7879-Sheet2!G7879</f>
        <v>55.09320000000001</v>
      </c>
    </row>
    <row r="7881" spans="1:1" x14ac:dyDescent="0.25">
      <c r="A7881">
        <f>Sheet2!A7880-Sheet2!G7880</f>
        <v>51.413200000000003</v>
      </c>
    </row>
    <row r="7882" spans="1:1" x14ac:dyDescent="0.25">
      <c r="A7882">
        <f>Sheet2!A7881-Sheet2!G7881</f>
        <v>40.173200000000008</v>
      </c>
    </row>
    <row r="7883" spans="1:1" x14ac:dyDescent="0.25">
      <c r="A7883">
        <f>Sheet2!A7882-Sheet2!G7882</f>
        <v>39.049199999999999</v>
      </c>
    </row>
    <row r="7884" spans="1:1" x14ac:dyDescent="0.25">
      <c r="A7884">
        <f>Sheet2!A7883-Sheet2!G7883</f>
        <v>39.005200000000002</v>
      </c>
    </row>
    <row r="7885" spans="1:1" x14ac:dyDescent="0.25">
      <c r="A7885">
        <f>Sheet2!A7884-Sheet2!G7884</f>
        <v>4.2051999999999907</v>
      </c>
    </row>
    <row r="7886" spans="1:1" x14ac:dyDescent="0.25">
      <c r="A7886">
        <f>Sheet2!A7885-Sheet2!G7885</f>
        <v>-6.1148000000000025</v>
      </c>
    </row>
    <row r="7887" spans="1:1" x14ac:dyDescent="0.25">
      <c r="A7887">
        <f>Sheet2!A7886-Sheet2!G7886</f>
        <v>-28.390799999999984</v>
      </c>
    </row>
    <row r="7888" spans="1:1" x14ac:dyDescent="0.25">
      <c r="A7888">
        <f>Sheet2!A7887-Sheet2!G7887</f>
        <v>-29.514800000000008</v>
      </c>
    </row>
    <row r="7889" spans="1:1" x14ac:dyDescent="0.25">
      <c r="A7889">
        <f>Sheet2!A7888-Sheet2!G7888</f>
        <v>-41.878799999999984</v>
      </c>
    </row>
    <row r="7890" spans="1:1" x14ac:dyDescent="0.25">
      <c r="A7890">
        <f>Sheet2!A7889-Sheet2!G7889</f>
        <v>-48.622799999999984</v>
      </c>
    </row>
    <row r="7891" spans="1:1" x14ac:dyDescent="0.25">
      <c r="A7891">
        <f>Sheet2!A7890-Sheet2!G7890</f>
        <v>145.52691200000001</v>
      </c>
    </row>
    <row r="7892" spans="1:1" x14ac:dyDescent="0.25">
      <c r="A7892">
        <f>Sheet2!A7891-Sheet2!G7891</f>
        <v>60.64800000000001</v>
      </c>
    </row>
    <row r="7893" spans="1:1" x14ac:dyDescent="0.25">
      <c r="A7893">
        <f>Sheet2!A7892-Sheet2!G7892</f>
        <v>-112.0692</v>
      </c>
    </row>
    <row r="7894" spans="1:1" x14ac:dyDescent="0.25">
      <c r="A7894">
        <f>Sheet2!A7893-Sheet2!G7893</f>
        <v>118.82079999999999</v>
      </c>
    </row>
    <row r="7895" spans="1:1" x14ac:dyDescent="0.25">
      <c r="A7895">
        <f>Sheet2!A7894-Sheet2!G7894</f>
        <v>-86.379199999999997</v>
      </c>
    </row>
    <row r="7896" spans="1:1" x14ac:dyDescent="0.25">
      <c r="A7896">
        <f>Sheet2!A7895-Sheet2!G7895</f>
        <v>151.35739999999998</v>
      </c>
    </row>
    <row r="7897" spans="1:1" x14ac:dyDescent="0.25">
      <c r="A7897">
        <f>Sheet2!A7896-Sheet2!G7896</f>
        <v>147.32939999999999</v>
      </c>
    </row>
    <row r="7898" spans="1:1" x14ac:dyDescent="0.25">
      <c r="A7898">
        <f>Sheet2!A7897-Sheet2!G7897</f>
        <v>140.1174</v>
      </c>
    </row>
    <row r="7899" spans="1:1" x14ac:dyDescent="0.25">
      <c r="A7899">
        <f>Sheet2!A7898-Sheet2!G7898</f>
        <v>138.3374</v>
      </c>
    </row>
    <row r="7900" spans="1:1" x14ac:dyDescent="0.25">
      <c r="A7900">
        <f>Sheet2!A7899-Sheet2!G7899</f>
        <v>123.25739999999999</v>
      </c>
    </row>
    <row r="7901" spans="1:1" x14ac:dyDescent="0.25">
      <c r="A7901">
        <f>Sheet2!A7900-Sheet2!G7900</f>
        <v>120.35339999999999</v>
      </c>
    </row>
    <row r="7902" spans="1:1" x14ac:dyDescent="0.25">
      <c r="A7902">
        <f>Sheet2!A7901-Sheet2!G7901</f>
        <v>112.01739999999998</v>
      </c>
    </row>
    <row r="7903" spans="1:1" x14ac:dyDescent="0.25">
      <c r="A7903">
        <f>Sheet2!A7902-Sheet2!G7902</f>
        <v>101.63339999999999</v>
      </c>
    </row>
    <row r="7904" spans="1:1" x14ac:dyDescent="0.25">
      <c r="A7904">
        <f>Sheet2!A7903-Sheet2!G7903</f>
        <v>95.157399999999996</v>
      </c>
    </row>
    <row r="7905" spans="1:1" x14ac:dyDescent="0.25">
      <c r="A7905">
        <f>Sheet2!A7904-Sheet2!G7904</f>
        <v>88.553399999999996</v>
      </c>
    </row>
    <row r="7906" spans="1:1" x14ac:dyDescent="0.25">
      <c r="A7906">
        <f>Sheet2!A7905-Sheet2!G7905</f>
        <v>81.669399999999996</v>
      </c>
    </row>
    <row r="7907" spans="1:1" x14ac:dyDescent="0.25">
      <c r="A7907">
        <f>Sheet2!A7906-Sheet2!G7906</f>
        <v>80.545399999999987</v>
      </c>
    </row>
    <row r="7908" spans="1:1" x14ac:dyDescent="0.25">
      <c r="A7908">
        <f>Sheet2!A7907-Sheet2!G7907</f>
        <v>80.545399999999987</v>
      </c>
    </row>
    <row r="7909" spans="1:1" x14ac:dyDescent="0.25">
      <c r="A7909">
        <f>Sheet2!A7908-Sheet2!G7908</f>
        <v>77.89739999999999</v>
      </c>
    </row>
    <row r="7910" spans="1:1" x14ac:dyDescent="0.25">
      <c r="A7910">
        <f>Sheet2!A7909-Sheet2!G7909</f>
        <v>51.321399999999997</v>
      </c>
    </row>
    <row r="7911" spans="1:1" x14ac:dyDescent="0.25">
      <c r="A7911">
        <f>Sheet2!A7910-Sheet2!G7910</f>
        <v>42.329399999999993</v>
      </c>
    </row>
    <row r="7912" spans="1:1" x14ac:dyDescent="0.25">
      <c r="A7912">
        <f>Sheet2!A7911-Sheet2!G7911</f>
        <v>25.469399999999979</v>
      </c>
    </row>
    <row r="7913" spans="1:1" x14ac:dyDescent="0.25">
      <c r="A7913">
        <f>Sheet2!A7912-Sheet2!G7912</f>
        <v>9.7333999999999889</v>
      </c>
    </row>
    <row r="7914" spans="1:1" x14ac:dyDescent="0.25">
      <c r="A7914">
        <f>Sheet2!A7913-Sheet2!G7913</f>
        <v>7.4853999999999985</v>
      </c>
    </row>
    <row r="7915" spans="1:1" x14ac:dyDescent="0.25">
      <c r="A7915">
        <f>Sheet2!A7914-Sheet2!G7914</f>
        <v>-1.5066000000000201</v>
      </c>
    </row>
    <row r="7916" spans="1:1" x14ac:dyDescent="0.25">
      <c r="A7916">
        <f>Sheet2!A7915-Sheet2!G7915</f>
        <v>-8.830600000000004</v>
      </c>
    </row>
    <row r="7917" spans="1:1" x14ac:dyDescent="0.25">
      <c r="A7917">
        <f>Sheet2!A7916-Sheet2!G7916</f>
        <v>-11.622600000000006</v>
      </c>
    </row>
    <row r="7918" spans="1:1" x14ac:dyDescent="0.25">
      <c r="A7918">
        <f>Sheet2!A7917-Sheet2!G7917</f>
        <v>-18.366600000000005</v>
      </c>
    </row>
    <row r="7919" spans="1:1" x14ac:dyDescent="0.25">
      <c r="A7919">
        <f>Sheet2!A7918-Sheet2!G7918</f>
        <v>-49.758600000000001</v>
      </c>
    </row>
    <row r="7920" spans="1:1" x14ac:dyDescent="0.25">
      <c r="A7920">
        <f>Sheet2!A7919-Sheet2!G7919</f>
        <v>69.864800000000002</v>
      </c>
    </row>
    <row r="7921" spans="1:1" x14ac:dyDescent="0.25">
      <c r="A7921">
        <f>Sheet2!A7920-Sheet2!G7920</f>
        <v>54.675039999999996</v>
      </c>
    </row>
    <row r="7922" spans="1:1" x14ac:dyDescent="0.25">
      <c r="A7922">
        <f>Sheet2!A7921-Sheet2!G7921</f>
        <v>-94.593199999999996</v>
      </c>
    </row>
    <row r="7923" spans="1:1" x14ac:dyDescent="0.25">
      <c r="A7923">
        <f>Sheet2!A7922-Sheet2!G7922</f>
        <v>-53.345728000000008</v>
      </c>
    </row>
    <row r="7924" spans="1:1" x14ac:dyDescent="0.25">
      <c r="A7924">
        <f>Sheet2!A7923-Sheet2!G7923</f>
        <v>-223.15647999999999</v>
      </c>
    </row>
    <row r="7925" spans="1:1" x14ac:dyDescent="0.25">
      <c r="A7925">
        <f>Sheet2!A7924-Sheet2!G7924</f>
        <v>132.6576</v>
      </c>
    </row>
    <row r="7926" spans="1:1" x14ac:dyDescent="0.25">
      <c r="A7926">
        <f>Sheet2!A7925-Sheet2!G7925</f>
        <v>131.45760000000001</v>
      </c>
    </row>
    <row r="7927" spans="1:1" x14ac:dyDescent="0.25">
      <c r="A7927">
        <f>Sheet2!A7926-Sheet2!G7926</f>
        <v>129.03360000000001</v>
      </c>
    </row>
    <row r="7928" spans="1:1" x14ac:dyDescent="0.25">
      <c r="A7928">
        <f>Sheet2!A7927-Sheet2!G7927</f>
        <v>124.28960000000001</v>
      </c>
    </row>
    <row r="7929" spans="1:1" x14ac:dyDescent="0.25">
      <c r="A7929">
        <f>Sheet2!A7928-Sheet2!G7928</f>
        <v>113.0496</v>
      </c>
    </row>
    <row r="7930" spans="1:1" x14ac:dyDescent="0.25">
      <c r="A7930">
        <f>Sheet2!A7929-Sheet2!G7929</f>
        <v>88.321600000000004</v>
      </c>
    </row>
    <row r="7931" spans="1:1" x14ac:dyDescent="0.25">
      <c r="A7931">
        <f>Sheet2!A7930-Sheet2!G7930</f>
        <v>88.321600000000004</v>
      </c>
    </row>
    <row r="7932" spans="1:1" x14ac:dyDescent="0.25">
      <c r="A7932">
        <f>Sheet2!A7931-Sheet2!G7931</f>
        <v>82.701599999999999</v>
      </c>
    </row>
    <row r="7933" spans="1:1" x14ac:dyDescent="0.25">
      <c r="A7933">
        <f>Sheet2!A7932-Sheet2!G7932</f>
        <v>63.817599999999999</v>
      </c>
    </row>
    <row r="7934" spans="1:1" x14ac:dyDescent="0.25">
      <c r="A7934">
        <f>Sheet2!A7933-Sheet2!G7933</f>
        <v>60.221600000000009</v>
      </c>
    </row>
    <row r="7935" spans="1:1" x14ac:dyDescent="0.25">
      <c r="A7935">
        <f>Sheet2!A7934-Sheet2!G7934</f>
        <v>51.229600000000005</v>
      </c>
    </row>
    <row r="7936" spans="1:1" x14ac:dyDescent="0.25">
      <c r="A7936">
        <f>Sheet2!A7935-Sheet2!G7935</f>
        <v>50.10560000000001</v>
      </c>
    </row>
    <row r="7937" spans="1:1" x14ac:dyDescent="0.25">
      <c r="A7937">
        <f>Sheet2!A7936-Sheet2!G7936</f>
        <v>35.493600000000001</v>
      </c>
    </row>
    <row r="7938" spans="1:1" x14ac:dyDescent="0.25">
      <c r="A7938">
        <f>Sheet2!A7937-Sheet2!G7937</f>
        <v>30.3416</v>
      </c>
    </row>
    <row r="7939" spans="1:1" x14ac:dyDescent="0.25">
      <c r="A7939">
        <f>Sheet2!A7938-Sheet2!G7938</f>
        <v>20.881599999999992</v>
      </c>
    </row>
    <row r="7940" spans="1:1" x14ac:dyDescent="0.25">
      <c r="A7940">
        <f>Sheet2!A7939-Sheet2!G7939</f>
        <v>14.137599999999992</v>
      </c>
    </row>
    <row r="7941" spans="1:1" x14ac:dyDescent="0.25">
      <c r="A7941">
        <f>Sheet2!A7940-Sheet2!G7940</f>
        <v>8.5176000000000158</v>
      </c>
    </row>
    <row r="7942" spans="1:1" x14ac:dyDescent="0.25">
      <c r="A7942">
        <f>Sheet2!A7941-Sheet2!G7941</f>
        <v>4.0216000000000065</v>
      </c>
    </row>
    <row r="7943" spans="1:1" x14ac:dyDescent="0.25">
      <c r="A7943">
        <f>Sheet2!A7942-Sheet2!G7942</f>
        <v>0.72960000000000491</v>
      </c>
    </row>
    <row r="7944" spans="1:1" x14ac:dyDescent="0.25">
      <c r="A7944">
        <f>Sheet2!A7943-Sheet2!G7943</f>
        <v>-35.318399999999997</v>
      </c>
    </row>
    <row r="7945" spans="1:1" x14ac:dyDescent="0.25">
      <c r="A7945">
        <f>Sheet2!A7944-Sheet2!G7944</f>
        <v>-52.178399999999982</v>
      </c>
    </row>
    <row r="7946" spans="1:1" x14ac:dyDescent="0.25">
      <c r="A7946">
        <f>Sheet2!A7945-Sheet2!G7945</f>
        <v>52.613200000000006</v>
      </c>
    </row>
    <row r="7947" spans="1:1" x14ac:dyDescent="0.25">
      <c r="A7947">
        <f>Sheet2!A7946-Sheet2!G7946</f>
        <v>57.244159999999994</v>
      </c>
    </row>
    <row r="7948" spans="1:1" x14ac:dyDescent="0.25">
      <c r="A7948">
        <f>Sheet2!A7947-Sheet2!G7947</f>
        <v>65.308399999999992</v>
      </c>
    </row>
    <row r="7949" spans="1:1" x14ac:dyDescent="0.25">
      <c r="A7949">
        <f>Sheet2!A7948-Sheet2!G7948</f>
        <v>141.3098</v>
      </c>
    </row>
    <row r="7950" spans="1:1" x14ac:dyDescent="0.25">
      <c r="A7950">
        <f>Sheet2!A7949-Sheet2!G7949</f>
        <v>136.2458</v>
      </c>
    </row>
    <row r="7951" spans="1:1" x14ac:dyDescent="0.25">
      <c r="A7951">
        <f>Sheet2!A7950-Sheet2!G7950</f>
        <v>135.81779999999998</v>
      </c>
    </row>
    <row r="7952" spans="1:1" x14ac:dyDescent="0.25">
      <c r="A7952">
        <f>Sheet2!A7951-Sheet2!G7951</f>
        <v>127.56979999999999</v>
      </c>
    </row>
    <row r="7953" spans="1:1" x14ac:dyDescent="0.25">
      <c r="A7953">
        <f>Sheet2!A7952-Sheet2!G7952</f>
        <v>108.46179999999998</v>
      </c>
    </row>
    <row r="7954" spans="1:1" x14ac:dyDescent="0.25">
      <c r="A7954">
        <f>Sheet2!A7953-Sheet2!G7953</f>
        <v>82.609799999999993</v>
      </c>
    </row>
    <row r="7955" spans="1:1" x14ac:dyDescent="0.25">
      <c r="A7955">
        <f>Sheet2!A7954-Sheet2!G7954</f>
        <v>79.237799999999993</v>
      </c>
    </row>
    <row r="7956" spans="1:1" x14ac:dyDescent="0.25">
      <c r="A7956">
        <f>Sheet2!A7955-Sheet2!G7955</f>
        <v>77.141799999999989</v>
      </c>
    </row>
    <row r="7957" spans="1:1" x14ac:dyDescent="0.25">
      <c r="A7957">
        <f>Sheet2!A7956-Sheet2!G7956</f>
        <v>63.501799999999989</v>
      </c>
    </row>
    <row r="7958" spans="1:1" x14ac:dyDescent="0.25">
      <c r="A7958">
        <f>Sheet2!A7957-Sheet2!G7957</f>
        <v>56.757799999999989</v>
      </c>
    </row>
    <row r="7959" spans="1:1" x14ac:dyDescent="0.25">
      <c r="A7959">
        <f>Sheet2!A7958-Sheet2!G7958</f>
        <v>56.757799999999989</v>
      </c>
    </row>
    <row r="7960" spans="1:1" x14ac:dyDescent="0.25">
      <c r="A7960">
        <f>Sheet2!A7959-Sheet2!G7959</f>
        <v>55.633799999999994</v>
      </c>
    </row>
    <row r="7961" spans="1:1" x14ac:dyDescent="0.25">
      <c r="A7961">
        <f>Sheet2!A7960-Sheet2!G7960</f>
        <v>51.137799999999984</v>
      </c>
    </row>
    <row r="7962" spans="1:1" x14ac:dyDescent="0.25">
      <c r="A7962">
        <f>Sheet2!A7961-Sheet2!G7961</f>
        <v>48.117799999999988</v>
      </c>
    </row>
    <row r="7963" spans="1:1" x14ac:dyDescent="0.25">
      <c r="A7963">
        <f>Sheet2!A7962-Sheet2!G7962</f>
        <v>47.765799999999984</v>
      </c>
    </row>
    <row r="7964" spans="1:1" x14ac:dyDescent="0.25">
      <c r="A7964">
        <f>Sheet2!A7963-Sheet2!G7963</f>
        <v>41.021799999999985</v>
      </c>
    </row>
    <row r="7965" spans="1:1" x14ac:dyDescent="0.25">
      <c r="A7965">
        <f>Sheet2!A7964-Sheet2!G7964</f>
        <v>18.129799999999989</v>
      </c>
    </row>
    <row r="7966" spans="1:1" x14ac:dyDescent="0.25">
      <c r="A7966">
        <f>Sheet2!A7965-Sheet2!G7965</f>
        <v>0.55779999999998608</v>
      </c>
    </row>
    <row r="7967" spans="1:1" x14ac:dyDescent="0.25">
      <c r="A7967">
        <f>Sheet2!A7966-Sheet2!G7966</f>
        <v>-14.054200000000009</v>
      </c>
    </row>
    <row r="7968" spans="1:1" x14ac:dyDescent="0.25">
      <c r="A7968">
        <f>Sheet2!A7967-Sheet2!G7967</f>
        <v>-15.178200000000004</v>
      </c>
    </row>
    <row r="7969" spans="1:1" x14ac:dyDescent="0.25">
      <c r="A7969">
        <f>Sheet2!A7968-Sheet2!G7968</f>
        <v>-19.674200000000013</v>
      </c>
    </row>
    <row r="7970" spans="1:1" x14ac:dyDescent="0.25">
      <c r="A7970">
        <f>Sheet2!A7969-Sheet2!G7969</f>
        <v>-26.418200000000013</v>
      </c>
    </row>
    <row r="7971" spans="1:1" x14ac:dyDescent="0.25">
      <c r="A7971">
        <f>Sheet2!A7970-Sheet2!G7970</f>
        <v>-41.030200000000008</v>
      </c>
    </row>
    <row r="7972" spans="1:1" x14ac:dyDescent="0.25">
      <c r="A7972">
        <f>Sheet2!A7971-Sheet2!G7971</f>
        <v>-42.154200000000003</v>
      </c>
    </row>
    <row r="7973" spans="1:1" x14ac:dyDescent="0.25">
      <c r="A7973">
        <f>Sheet2!A7972-Sheet2!G7972</f>
        <v>-84.472399999999993</v>
      </c>
    </row>
    <row r="7974" spans="1:1" x14ac:dyDescent="0.25">
      <c r="A7974">
        <f>Sheet2!A7973-Sheet2!G7973</f>
        <v>6.3404160000000047</v>
      </c>
    </row>
    <row r="7975" spans="1:1" x14ac:dyDescent="0.25">
      <c r="A7975">
        <f>Sheet2!A7974-Sheet2!G7974</f>
        <v>31.729199999999992</v>
      </c>
    </row>
    <row r="7976" spans="1:1" x14ac:dyDescent="0.25">
      <c r="A7976">
        <f>Sheet2!A7975-Sheet2!G7975</f>
        <v>-135.87759999999997</v>
      </c>
    </row>
    <row r="7977" spans="1:1" x14ac:dyDescent="0.25">
      <c r="A7977">
        <f>Sheet2!A7976-Sheet2!G7976</f>
        <v>-102.77311999999998</v>
      </c>
    </row>
    <row r="7978" spans="1:1" x14ac:dyDescent="0.25">
      <c r="A7978">
        <f>Sheet2!A7977-Sheet2!G7977</f>
        <v>150.29400000000001</v>
      </c>
    </row>
    <row r="7979" spans="1:1" x14ac:dyDescent="0.25">
      <c r="A7979">
        <f>Sheet2!A7978-Sheet2!G7978</f>
        <v>144.67400000000001</v>
      </c>
    </row>
    <row r="7980" spans="1:1" x14ac:dyDescent="0.25">
      <c r="A7980">
        <f>Sheet2!A7979-Sheet2!G7979</f>
        <v>140.96600000000001</v>
      </c>
    </row>
    <row r="7981" spans="1:1" x14ac:dyDescent="0.25">
      <c r="A7981">
        <f>Sheet2!A7980-Sheet2!G7980</f>
        <v>135.346</v>
      </c>
    </row>
    <row r="7982" spans="1:1" x14ac:dyDescent="0.25">
      <c r="A7982">
        <f>Sheet2!A7981-Sheet2!G7981</f>
        <v>125.566</v>
      </c>
    </row>
    <row r="7983" spans="1:1" x14ac:dyDescent="0.25">
      <c r="A7983">
        <f>Sheet2!A7982-Sheet2!G7982</f>
        <v>124.10599999999999</v>
      </c>
    </row>
    <row r="7984" spans="1:1" x14ac:dyDescent="0.25">
      <c r="A7984">
        <f>Sheet2!A7983-Sheet2!G7983</f>
        <v>122.982</v>
      </c>
    </row>
    <row r="7985" spans="1:1" x14ac:dyDescent="0.25">
      <c r="A7985">
        <f>Sheet2!A7984-Sheet2!G7984</f>
        <v>111.834</v>
      </c>
    </row>
    <row r="7986" spans="1:1" x14ac:dyDescent="0.25">
      <c r="A7986">
        <f>Sheet2!A7985-Sheet2!G7985</f>
        <v>110.34200000000001</v>
      </c>
    </row>
    <row r="7987" spans="1:1" x14ac:dyDescent="0.25">
      <c r="A7987">
        <f>Sheet2!A7986-Sheet2!G7986</f>
        <v>104.702</v>
      </c>
    </row>
    <row r="7988" spans="1:1" x14ac:dyDescent="0.25">
      <c r="A7988">
        <f>Sheet2!A7987-Sheet2!G7987</f>
        <v>91.51</v>
      </c>
    </row>
    <row r="7989" spans="1:1" x14ac:dyDescent="0.25">
      <c r="A7989">
        <f>Sheet2!A7988-Sheet2!G7988</f>
        <v>84.766000000000005</v>
      </c>
    </row>
    <row r="7990" spans="1:1" x14ac:dyDescent="0.25">
      <c r="A7990">
        <f>Sheet2!A7989-Sheet2!G7989</f>
        <v>64.534000000000006</v>
      </c>
    </row>
    <row r="7991" spans="1:1" x14ac:dyDescent="0.25">
      <c r="A7991">
        <f>Sheet2!A7990-Sheet2!G7990</f>
        <v>12.418000000000006</v>
      </c>
    </row>
    <row r="7992" spans="1:1" x14ac:dyDescent="0.25">
      <c r="A7992">
        <f>Sheet2!A7991-Sheet2!G7991</f>
        <v>4.9620000000000175</v>
      </c>
    </row>
    <row r="7993" spans="1:1" x14ac:dyDescent="0.25">
      <c r="A7993">
        <f>Sheet2!A7992-Sheet2!G7992</f>
        <v>-3.6099999999999852</v>
      </c>
    </row>
    <row r="7994" spans="1:1" x14ac:dyDescent="0.25">
      <c r="A7994">
        <f>Sheet2!A7993-Sheet2!G7993</f>
        <v>-45.617999999999995</v>
      </c>
    </row>
    <row r="7995" spans="1:1" x14ac:dyDescent="0.25">
      <c r="A7995">
        <f>Sheet2!A7994-Sheet2!G7994</f>
        <v>-100.57039999999998</v>
      </c>
    </row>
    <row r="7996" spans="1:1" x14ac:dyDescent="0.25">
      <c r="A7996">
        <f>Sheet2!A7995-Sheet2!G7995</f>
        <v>-69.585599999999999</v>
      </c>
    </row>
    <row r="7997" spans="1:1" x14ac:dyDescent="0.25">
      <c r="A7997">
        <f>Sheet2!A7996-Sheet2!G7996</f>
        <v>-215.344832</v>
      </c>
    </row>
    <row r="7998" spans="1:1" x14ac:dyDescent="0.25">
      <c r="A7998">
        <f>Sheet2!A7997-Sheet2!G7997</f>
        <v>20.429280000000006</v>
      </c>
    </row>
    <row r="7999" spans="1:1" x14ac:dyDescent="0.25">
      <c r="A7999">
        <f>Sheet2!A7998-Sheet2!G7998</f>
        <v>-20.926719999999989</v>
      </c>
    </row>
    <row r="8000" spans="1:1" x14ac:dyDescent="0.25">
      <c r="A8000">
        <f>Sheet2!A7999-Sheet2!G7999</f>
        <v>-29.151200000000017</v>
      </c>
    </row>
    <row r="8001" spans="1:1" x14ac:dyDescent="0.25">
      <c r="A8001">
        <f>Sheet2!A8000-Sheet2!G8000</f>
        <v>11.639904000000001</v>
      </c>
    </row>
    <row r="8002" spans="1:1" x14ac:dyDescent="0.25">
      <c r="A8002">
        <f>Sheet2!A8001-Sheet2!G8001</f>
        <v>142.2902</v>
      </c>
    </row>
    <row r="8003" spans="1:1" x14ac:dyDescent="0.25">
      <c r="A8003">
        <f>Sheet2!A8002-Sheet2!G8002</f>
        <v>124.01419999999999</v>
      </c>
    </row>
    <row r="8004" spans="1:1" x14ac:dyDescent="0.25">
      <c r="A8004">
        <f>Sheet2!A8003-Sheet2!G8003</f>
        <v>122.89019999999999</v>
      </c>
    </row>
    <row r="8005" spans="1:1" x14ac:dyDescent="0.25">
      <c r="A8005">
        <f>Sheet2!A8004-Sheet2!G8004</f>
        <v>121.7662</v>
      </c>
    </row>
    <row r="8006" spans="1:1" x14ac:dyDescent="0.25">
      <c r="A8006">
        <f>Sheet2!A8005-Sheet2!G8005</f>
        <v>111.65019999999998</v>
      </c>
    </row>
    <row r="8007" spans="1:1" x14ac:dyDescent="0.25">
      <c r="A8007">
        <f>Sheet2!A8006-Sheet2!G8006</f>
        <v>109.40219999999999</v>
      </c>
    </row>
    <row r="8008" spans="1:1" x14ac:dyDescent="0.25">
      <c r="A8008">
        <f>Sheet2!A8007-Sheet2!G8007</f>
        <v>109.33419999999998</v>
      </c>
    </row>
    <row r="8009" spans="1:1" x14ac:dyDescent="0.25">
      <c r="A8009">
        <f>Sheet2!A8008-Sheet2!G8008</f>
        <v>102.65819999999999</v>
      </c>
    </row>
    <row r="8010" spans="1:1" x14ac:dyDescent="0.25">
      <c r="A8010">
        <f>Sheet2!A8009-Sheet2!G8009</f>
        <v>99.286199999999994</v>
      </c>
    </row>
    <row r="8011" spans="1:1" x14ac:dyDescent="0.25">
      <c r="A8011">
        <f>Sheet2!A8010-Sheet2!G8010</f>
        <v>75.546199999999985</v>
      </c>
    </row>
    <row r="8012" spans="1:1" x14ac:dyDescent="0.25">
      <c r="A8012">
        <f>Sheet2!A8011-Sheet2!G8011</f>
        <v>50.954199999999986</v>
      </c>
    </row>
    <row r="8013" spans="1:1" x14ac:dyDescent="0.25">
      <c r="A8013">
        <f>Sheet2!A8012-Sheet2!G8012</f>
        <v>17.234199999999987</v>
      </c>
    </row>
    <row r="8014" spans="1:1" x14ac:dyDescent="0.25">
      <c r="A8014">
        <f>Sheet2!A8013-Sheet2!G8013</f>
        <v>2.6221999999999923</v>
      </c>
    </row>
    <row r="8015" spans="1:1" x14ac:dyDescent="0.25">
      <c r="A8015">
        <f>Sheet2!A8014-Sheet2!G8014</f>
        <v>-6.3697999999999979</v>
      </c>
    </row>
    <row r="8016" spans="1:1" x14ac:dyDescent="0.25">
      <c r="A8016">
        <f>Sheet2!A8015-Sheet2!G8015</f>
        <v>-17.609800000000007</v>
      </c>
    </row>
    <row r="8017" spans="1:1" x14ac:dyDescent="0.25">
      <c r="A8017">
        <f>Sheet2!A8016-Sheet2!G8016</f>
        <v>-30.421800000000019</v>
      </c>
    </row>
    <row r="8018" spans="1:1" x14ac:dyDescent="0.25">
      <c r="A8018">
        <f>Sheet2!A8017-Sheet2!G8017</f>
        <v>-13.326000000000022</v>
      </c>
    </row>
    <row r="8019" spans="1:1" x14ac:dyDescent="0.25">
      <c r="A8019">
        <f>Sheet2!A8018-Sheet2!G8018</f>
        <v>143.2784</v>
      </c>
    </row>
    <row r="8020" spans="1:1" x14ac:dyDescent="0.25">
      <c r="A8020">
        <f>Sheet2!A8019-Sheet2!G8019</f>
        <v>127.3304</v>
      </c>
    </row>
    <row r="8021" spans="1:1" x14ac:dyDescent="0.25">
      <c r="A8021">
        <f>Sheet2!A8020-Sheet2!G8020</f>
        <v>120.5504</v>
      </c>
    </row>
    <row r="8022" spans="1:1" x14ac:dyDescent="0.25">
      <c r="A8022">
        <f>Sheet2!A8021-Sheet2!G8021</f>
        <v>102.5664</v>
      </c>
    </row>
    <row r="8023" spans="1:1" x14ac:dyDescent="0.25">
      <c r="A8023">
        <f>Sheet2!A8022-Sheet2!G8022</f>
        <v>84.582400000000007</v>
      </c>
    </row>
    <row r="8024" spans="1:1" x14ac:dyDescent="0.25">
      <c r="A8024">
        <f>Sheet2!A8023-Sheet2!G8023</f>
        <v>77.838400000000007</v>
      </c>
    </row>
    <row r="8025" spans="1:1" x14ac:dyDescent="0.25">
      <c r="A8025">
        <f>Sheet2!A8024-Sheet2!G8024</f>
        <v>64.350400000000008</v>
      </c>
    </row>
    <row r="8026" spans="1:1" x14ac:dyDescent="0.25">
      <c r="A8026">
        <f>Sheet2!A8025-Sheet2!G8025</f>
        <v>56.482399999999998</v>
      </c>
    </row>
    <row r="8027" spans="1:1" x14ac:dyDescent="0.25">
      <c r="A8027">
        <f>Sheet2!A8026-Sheet2!G8026</f>
        <v>48.614400000000003</v>
      </c>
    </row>
    <row r="8028" spans="1:1" x14ac:dyDescent="0.25">
      <c r="A8028">
        <f>Sheet2!A8027-Sheet2!G8027</f>
        <v>35.126400000000004</v>
      </c>
    </row>
    <row r="8029" spans="1:1" x14ac:dyDescent="0.25">
      <c r="A8029">
        <f>Sheet2!A8028-Sheet2!G8028</f>
        <v>25.010400000000004</v>
      </c>
    </row>
    <row r="8030" spans="1:1" x14ac:dyDescent="0.25">
      <c r="A8030">
        <f>Sheet2!A8029-Sheet2!G8029</f>
        <v>19.3904</v>
      </c>
    </row>
    <row r="8031" spans="1:1" x14ac:dyDescent="0.25">
      <c r="A8031">
        <f>Sheet2!A8030-Sheet2!G8030</f>
        <v>12.6464</v>
      </c>
    </row>
    <row r="8032" spans="1:1" x14ac:dyDescent="0.25">
      <c r="A8032">
        <f>Sheet2!A8031-Sheet2!G8031</f>
        <v>-5.337600000000009</v>
      </c>
    </row>
    <row r="8033" spans="1:1" x14ac:dyDescent="0.25">
      <c r="A8033">
        <f>Sheet2!A8032-Sheet2!G8032</f>
        <v>-15.453599999999994</v>
      </c>
    </row>
    <row r="8034" spans="1:1" x14ac:dyDescent="0.25">
      <c r="A8034">
        <f>Sheet2!A8033-Sheet2!G8033</f>
        <v>-15.453599999999994</v>
      </c>
    </row>
    <row r="8035" spans="1:1" x14ac:dyDescent="0.25">
      <c r="A8035">
        <f>Sheet2!A8034-Sheet2!G8034</f>
        <v>-26.693600000000004</v>
      </c>
    </row>
    <row r="8036" spans="1:1" x14ac:dyDescent="0.25">
      <c r="A8036">
        <f>Sheet2!A8035-Sheet2!G8035</f>
        <v>136.53440000000001</v>
      </c>
    </row>
    <row r="8037" spans="1:1" x14ac:dyDescent="0.25">
      <c r="A8037">
        <f>Sheet2!A8036-Sheet2!G8036</f>
        <v>98.070400000000006</v>
      </c>
    </row>
    <row r="8038" spans="1:1" x14ac:dyDescent="0.25">
      <c r="A8038">
        <f>Sheet2!A8037-Sheet2!G8037</f>
        <v>84.582400000000007</v>
      </c>
    </row>
    <row r="8039" spans="1:1" x14ac:dyDescent="0.25">
      <c r="A8039">
        <f>Sheet2!A8038-Sheet2!G8038</f>
        <v>3.6544000000000096</v>
      </c>
    </row>
    <row r="8040" spans="1:1" x14ac:dyDescent="0.25">
      <c r="A8040">
        <f>Sheet2!A8039-Sheet2!G8039</f>
        <v>-2.677599999999984</v>
      </c>
    </row>
    <row r="8041" spans="1:1" x14ac:dyDescent="0.25">
      <c r="A8041">
        <f>Sheet2!A8040-Sheet2!G8040</f>
        <v>-5.337600000000009</v>
      </c>
    </row>
    <row r="8042" spans="1:1" x14ac:dyDescent="0.25">
      <c r="A8042">
        <f>Sheet2!A8041-Sheet2!G8041</f>
        <v>-456.86239999999998</v>
      </c>
    </row>
    <row r="8043" spans="1:1" x14ac:dyDescent="0.25">
      <c r="A8043">
        <f>Sheet2!A8042-Sheet2!G8042</f>
        <v>-3.0224000000000046</v>
      </c>
    </row>
    <row r="8044" spans="1:1" x14ac:dyDescent="0.25">
      <c r="A8044">
        <f>Sheet2!A8043-Sheet2!G8043</f>
        <v>49.355200000000011</v>
      </c>
    </row>
    <row r="8045" spans="1:1" x14ac:dyDescent="0.25">
      <c r="A8045">
        <f>Sheet2!A8044-Sheet2!G8044</f>
        <v>-56.467999999999989</v>
      </c>
    </row>
    <row r="8046" spans="1:1" x14ac:dyDescent="0.25">
      <c r="A8046">
        <f>Sheet2!A8045-Sheet2!G8045</f>
        <v>147.43459999999999</v>
      </c>
    </row>
    <row r="8047" spans="1:1" x14ac:dyDescent="0.25">
      <c r="A8047">
        <f>Sheet2!A8046-Sheet2!G8046</f>
        <v>137.3186</v>
      </c>
    </row>
    <row r="8048" spans="1:1" x14ac:dyDescent="0.25">
      <c r="A8048">
        <f>Sheet2!A8047-Sheet2!G8047</f>
        <v>133.02259999999998</v>
      </c>
    </row>
    <row r="8049" spans="1:1" x14ac:dyDescent="0.25">
      <c r="A8049">
        <f>Sheet2!A8048-Sheet2!G8048</f>
        <v>131.87459999999999</v>
      </c>
    </row>
    <row r="8050" spans="1:1" x14ac:dyDescent="0.25">
      <c r="A8050">
        <f>Sheet2!A8049-Sheet2!G8049</f>
        <v>130.57459999999998</v>
      </c>
    </row>
    <row r="8051" spans="1:1" x14ac:dyDescent="0.25">
      <c r="A8051">
        <f>Sheet2!A8050-Sheet2!G8050</f>
        <v>112.59059999999999</v>
      </c>
    </row>
    <row r="8052" spans="1:1" x14ac:dyDescent="0.25">
      <c r="A8052">
        <f>Sheet2!A8051-Sheet2!G8051</f>
        <v>107.69459999999998</v>
      </c>
    </row>
    <row r="8053" spans="1:1" x14ac:dyDescent="0.25">
      <c r="A8053">
        <f>Sheet2!A8052-Sheet2!G8052</f>
        <v>75.238599999999991</v>
      </c>
    </row>
    <row r="8054" spans="1:1" x14ac:dyDescent="0.25">
      <c r="A8054">
        <f>Sheet2!A8053-Sheet2!G8053</f>
        <v>71.002599999999987</v>
      </c>
    </row>
    <row r="8055" spans="1:1" x14ac:dyDescent="0.25">
      <c r="A8055">
        <f>Sheet2!A8054-Sheet2!G8054</f>
        <v>45.150599999999997</v>
      </c>
    </row>
    <row r="8056" spans="1:1" x14ac:dyDescent="0.25">
      <c r="A8056">
        <f>Sheet2!A8055-Sheet2!G8055</f>
        <v>26.042599999999993</v>
      </c>
    </row>
    <row r="8057" spans="1:1" x14ac:dyDescent="0.25">
      <c r="A8057">
        <f>Sheet2!A8056-Sheet2!G8056</f>
        <v>21.546599999999984</v>
      </c>
    </row>
    <row r="8058" spans="1:1" x14ac:dyDescent="0.25">
      <c r="A8058">
        <f>Sheet2!A8057-Sheet2!G8057</f>
        <v>17.050600000000003</v>
      </c>
    </row>
    <row r="8059" spans="1:1" x14ac:dyDescent="0.25">
      <c r="A8059">
        <f>Sheet2!A8058-Sheet2!G8058</f>
        <v>-5.4294000000000153</v>
      </c>
    </row>
    <row r="8060" spans="1:1" x14ac:dyDescent="0.25">
      <c r="A8060">
        <f>Sheet2!A8059-Sheet2!G8059</f>
        <v>-7.6774000000000058</v>
      </c>
    </row>
    <row r="8061" spans="1:1" x14ac:dyDescent="0.25">
      <c r="A8061">
        <f>Sheet2!A8060-Sheet2!G8060</f>
        <v>-7.6774000000000058</v>
      </c>
    </row>
    <row r="8062" spans="1:1" x14ac:dyDescent="0.25">
      <c r="A8062">
        <f>Sheet2!A8061-Sheet2!G8061</f>
        <v>-44.769400000000019</v>
      </c>
    </row>
    <row r="8063" spans="1:1" x14ac:dyDescent="0.25">
      <c r="A8063">
        <f>Sheet2!A8062-Sheet2!G8062</f>
        <v>109.12879999999998</v>
      </c>
    </row>
    <row r="8064" spans="1:1" x14ac:dyDescent="0.25">
      <c r="A8064">
        <f>Sheet2!A8063-Sheet2!G8063</f>
        <v>77.691519999999997</v>
      </c>
    </row>
    <row r="8065" spans="1:1" x14ac:dyDescent="0.25">
      <c r="A8065">
        <f>Sheet2!A8064-Sheet2!G8064</f>
        <v>150.53779200000002</v>
      </c>
    </row>
    <row r="8066" spans="1:1" x14ac:dyDescent="0.25">
      <c r="A8066">
        <f>Sheet2!A8065-Sheet2!G8065</f>
        <v>153.32679999999999</v>
      </c>
    </row>
    <row r="8067" spans="1:1" x14ac:dyDescent="0.25">
      <c r="A8067">
        <f>Sheet2!A8066-Sheet2!G8066</f>
        <v>152.92680000000001</v>
      </c>
    </row>
    <row r="8068" spans="1:1" x14ac:dyDescent="0.25">
      <c r="A8068">
        <f>Sheet2!A8067-Sheet2!G8067</f>
        <v>150.87479999999999</v>
      </c>
    </row>
    <row r="8069" spans="1:1" x14ac:dyDescent="0.25">
      <c r="A8069">
        <f>Sheet2!A8068-Sheet2!G8068</f>
        <v>134.1268</v>
      </c>
    </row>
    <row r="8070" spans="1:1" x14ac:dyDescent="0.25">
      <c r="A8070">
        <f>Sheet2!A8069-Sheet2!G8069</f>
        <v>134.01480000000001</v>
      </c>
    </row>
    <row r="8071" spans="1:1" x14ac:dyDescent="0.25">
      <c r="A8071">
        <f>Sheet2!A8070-Sheet2!G8070</f>
        <v>134.01480000000001</v>
      </c>
    </row>
    <row r="8072" spans="1:1" x14ac:dyDescent="0.25">
      <c r="A8072">
        <f>Sheet2!A8071-Sheet2!G8071</f>
        <v>130.4828</v>
      </c>
    </row>
    <row r="8073" spans="1:1" x14ac:dyDescent="0.25">
      <c r="A8073">
        <f>Sheet2!A8072-Sheet2!G8072</f>
        <v>100.13480000000001</v>
      </c>
    </row>
    <row r="8074" spans="1:1" x14ac:dyDescent="0.25">
      <c r="A8074">
        <f>Sheet2!A8073-Sheet2!G8073</f>
        <v>76.530799999999999</v>
      </c>
    </row>
    <row r="8075" spans="1:1" x14ac:dyDescent="0.25">
      <c r="A8075">
        <f>Sheet2!A8074-Sheet2!G8074</f>
        <v>69.93480000000001</v>
      </c>
    </row>
    <row r="8076" spans="1:1" x14ac:dyDescent="0.25">
      <c r="A8076">
        <f>Sheet2!A8075-Sheet2!G8075</f>
        <v>67.538800000000009</v>
      </c>
    </row>
    <row r="8077" spans="1:1" x14ac:dyDescent="0.25">
      <c r="A8077">
        <f>Sheet2!A8076-Sheet2!G8076</f>
        <v>47.30680000000001</v>
      </c>
    </row>
    <row r="8078" spans="1:1" x14ac:dyDescent="0.25">
      <c r="A8078">
        <f>Sheet2!A8077-Sheet2!G8077</f>
        <v>44.902799999999999</v>
      </c>
    </row>
    <row r="8079" spans="1:1" x14ac:dyDescent="0.25">
      <c r="A8079">
        <f>Sheet2!A8078-Sheet2!G8078</f>
        <v>28.198800000000006</v>
      </c>
    </row>
    <row r="8080" spans="1:1" x14ac:dyDescent="0.25">
      <c r="A8080">
        <f>Sheet2!A8079-Sheet2!G8079</f>
        <v>21.454800000000006</v>
      </c>
    </row>
    <row r="8081" spans="1:1" x14ac:dyDescent="0.25">
      <c r="A8081">
        <f>Sheet2!A8080-Sheet2!G8080</f>
        <v>18.110800000000012</v>
      </c>
    </row>
    <row r="8082" spans="1:1" x14ac:dyDescent="0.25">
      <c r="A8082">
        <f>Sheet2!A8081-Sheet2!G8081</f>
        <v>13.586800000000011</v>
      </c>
    </row>
    <row r="8083" spans="1:1" x14ac:dyDescent="0.25">
      <c r="A8083">
        <f>Sheet2!A8082-Sheet2!G8082</f>
        <v>10.214799999999997</v>
      </c>
    </row>
  </sheetData>
  <mergeCells count="4">
    <mergeCell ref="D15:E15"/>
    <mergeCell ref="K14:M14"/>
    <mergeCell ref="D27:E27"/>
    <mergeCell ref="D48:F48"/>
  </mergeCells>
  <pageMargins left="0.7" right="0.7" top="0.75" bottom="0.75" header="0.3" footer="0.3"/>
  <drawing r:id="rId4"/>
  <tableParts count="3">
    <tablePart r:id="rId5"/>
    <tablePart r:id="rId6"/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vasala harinadha</dc:creator>
  <cp:lastModifiedBy>vasala harinadha</cp:lastModifiedBy>
  <dcterms:created xsi:type="dcterms:W3CDTF">2024-07-18T07:39:30Z</dcterms:created>
  <dcterms:modified xsi:type="dcterms:W3CDTF">2024-07-19T17:02:37Z</dcterms:modified>
</cp:coreProperties>
</file>